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RIKRISHNAN_TR_PGRecon\"/>
    </mc:Choice>
  </mc:AlternateContent>
  <xr:revisionPtr revIDLastSave="0" documentId="13_ncr:1_{3DF7A241-81CD-4144-ADB6-49C799EBBC43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pg_transaction_cleaned" sheetId="3" r:id="rId1"/>
    <sheet name="Rate Card" sheetId="4" r:id="rId2"/>
    <sheet name="order_cleaned" sheetId="2" r:id="rId3"/>
    <sheet name="orders" sheetId="5" r:id="rId4"/>
  </sheets>
  <definedNames>
    <definedName name="_xlnm._FilterDatabase" localSheetId="2" hidden="1">order_cleaned!$A$1:$P$6001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2" l="1"/>
  <c r="L2" i="2"/>
  <c r="P4" i="2"/>
  <c r="I10" i="4"/>
  <c r="H10" i="4"/>
  <c r="G10" i="4"/>
  <c r="F10" i="4"/>
  <c r="I9" i="4"/>
  <c r="H9" i="4"/>
  <c r="G9" i="4"/>
  <c r="F9" i="4"/>
  <c r="I8" i="4"/>
  <c r="H8" i="4"/>
  <c r="G8" i="4"/>
  <c r="F8" i="4"/>
  <c r="I7" i="4"/>
  <c r="H7" i="4"/>
  <c r="G7" i="4"/>
  <c r="F7" i="4"/>
  <c r="I6" i="4"/>
  <c r="H6" i="4"/>
  <c r="G6" i="4"/>
  <c r="F6" i="4"/>
  <c r="I5" i="4"/>
  <c r="H5" i="4"/>
  <c r="G5" i="4"/>
  <c r="F5" i="4"/>
  <c r="I4" i="4"/>
  <c r="H4" i="4"/>
  <c r="G4" i="4"/>
  <c r="F4" i="4"/>
  <c r="I3" i="4"/>
  <c r="H3" i="4"/>
  <c r="G3" i="4"/>
  <c r="F3" i="4"/>
  <c r="I2" i="4"/>
  <c r="H2" i="4"/>
  <c r="G2" i="4"/>
  <c r="F2" i="4"/>
  <c r="K3" i="2"/>
  <c r="L3" i="2"/>
  <c r="M3" i="2"/>
  <c r="N3" i="2"/>
  <c r="O3" i="2"/>
  <c r="P3" i="2"/>
  <c r="K4" i="2"/>
  <c r="L4" i="2"/>
  <c r="M4" i="2"/>
  <c r="N4" i="2"/>
  <c r="O4" i="2" s="1"/>
  <c r="K5" i="2"/>
  <c r="L5" i="2"/>
  <c r="M5" i="2"/>
  <c r="N5" i="2"/>
  <c r="O5" i="2" s="1"/>
  <c r="P5" i="2" s="1"/>
  <c r="K6" i="2"/>
  <c r="L6" i="2"/>
  <c r="M6" i="2"/>
  <c r="N6" i="2"/>
  <c r="O6" i="2" s="1"/>
  <c r="P6" i="2" s="1"/>
  <c r="K7" i="2"/>
  <c r="L7" i="2"/>
  <c r="M7" i="2"/>
  <c r="N7" i="2"/>
  <c r="O7" i="2" s="1"/>
  <c r="P7" i="2" s="1"/>
  <c r="K8" i="2"/>
  <c r="L8" i="2"/>
  <c r="M8" i="2"/>
  <c r="N8" i="2"/>
  <c r="O8" i="2" s="1"/>
  <c r="P8" i="2" s="1"/>
  <c r="K9" i="2"/>
  <c r="L9" i="2"/>
  <c r="M9" i="2"/>
  <c r="N9" i="2"/>
  <c r="O9" i="2" s="1"/>
  <c r="P9" i="2" s="1"/>
  <c r="K10" i="2"/>
  <c r="O10" i="2" s="1"/>
  <c r="P10" i="2" s="1"/>
  <c r="L10" i="2"/>
  <c r="M10" i="2"/>
  <c r="N10" i="2"/>
  <c r="K11" i="2"/>
  <c r="O11" i="2" s="1"/>
  <c r="P11" i="2" s="1"/>
  <c r="L11" i="2"/>
  <c r="M11" i="2"/>
  <c r="N11" i="2"/>
  <c r="K12" i="2"/>
  <c r="O12" i="2" s="1"/>
  <c r="P12" i="2" s="1"/>
  <c r="L12" i="2"/>
  <c r="M12" i="2"/>
  <c r="N12" i="2"/>
  <c r="K13" i="2"/>
  <c r="O13" i="2" s="1"/>
  <c r="P13" i="2" s="1"/>
  <c r="L13" i="2"/>
  <c r="M13" i="2"/>
  <c r="N13" i="2"/>
  <c r="K14" i="2"/>
  <c r="L14" i="2"/>
  <c r="O14" i="2" s="1"/>
  <c r="P14" i="2" s="1"/>
  <c r="M14" i="2"/>
  <c r="N14" i="2"/>
  <c r="K15" i="2"/>
  <c r="O15" i="2" s="1"/>
  <c r="P15" i="2" s="1"/>
  <c r="L15" i="2"/>
  <c r="M15" i="2"/>
  <c r="N15" i="2"/>
  <c r="K16" i="2"/>
  <c r="O16" i="2" s="1"/>
  <c r="P16" i="2" s="1"/>
  <c r="L16" i="2"/>
  <c r="M16" i="2"/>
  <c r="N16" i="2"/>
  <c r="K17" i="2"/>
  <c r="O17" i="2" s="1"/>
  <c r="P17" i="2" s="1"/>
  <c r="L17" i="2"/>
  <c r="M17" i="2"/>
  <c r="N17" i="2"/>
  <c r="K18" i="2"/>
  <c r="L18" i="2"/>
  <c r="O18" i="2" s="1"/>
  <c r="P18" i="2" s="1"/>
  <c r="M18" i="2"/>
  <c r="N18" i="2"/>
  <c r="K19" i="2"/>
  <c r="O19" i="2" s="1"/>
  <c r="P19" i="2" s="1"/>
  <c r="L19" i="2"/>
  <c r="M19" i="2"/>
  <c r="N19" i="2"/>
  <c r="K20" i="2"/>
  <c r="L20" i="2"/>
  <c r="O20" i="2" s="1"/>
  <c r="P20" i="2" s="1"/>
  <c r="M20" i="2"/>
  <c r="N20" i="2"/>
  <c r="K21" i="2"/>
  <c r="O21" i="2" s="1"/>
  <c r="P21" i="2" s="1"/>
  <c r="L21" i="2"/>
  <c r="M21" i="2"/>
  <c r="N21" i="2"/>
  <c r="K22" i="2"/>
  <c r="O22" i="2" s="1"/>
  <c r="P22" i="2" s="1"/>
  <c r="L22" i="2"/>
  <c r="M22" i="2"/>
  <c r="N22" i="2"/>
  <c r="K23" i="2"/>
  <c r="O23" i="2" s="1"/>
  <c r="P23" i="2" s="1"/>
  <c r="L23" i="2"/>
  <c r="M23" i="2"/>
  <c r="N23" i="2"/>
  <c r="K24" i="2"/>
  <c r="O24" i="2" s="1"/>
  <c r="P24" i="2" s="1"/>
  <c r="L24" i="2"/>
  <c r="M24" i="2"/>
  <c r="N24" i="2"/>
  <c r="K25" i="2"/>
  <c r="O25" i="2" s="1"/>
  <c r="P25" i="2" s="1"/>
  <c r="L25" i="2"/>
  <c r="M25" i="2"/>
  <c r="N25" i="2"/>
  <c r="K26" i="2"/>
  <c r="O26" i="2" s="1"/>
  <c r="P26" i="2" s="1"/>
  <c r="L26" i="2"/>
  <c r="M26" i="2"/>
  <c r="N26" i="2"/>
  <c r="K27" i="2"/>
  <c r="O27" i="2" s="1"/>
  <c r="P27" i="2" s="1"/>
  <c r="L27" i="2"/>
  <c r="M27" i="2"/>
  <c r="N27" i="2"/>
  <c r="K28" i="2"/>
  <c r="O28" i="2" s="1"/>
  <c r="P28" i="2" s="1"/>
  <c r="L28" i="2"/>
  <c r="M28" i="2"/>
  <c r="N28" i="2"/>
  <c r="K29" i="2"/>
  <c r="O29" i="2" s="1"/>
  <c r="P29" i="2" s="1"/>
  <c r="L29" i="2"/>
  <c r="M29" i="2"/>
  <c r="N29" i="2"/>
  <c r="K30" i="2"/>
  <c r="O30" i="2" s="1"/>
  <c r="P30" i="2" s="1"/>
  <c r="L30" i="2"/>
  <c r="M30" i="2"/>
  <c r="N30" i="2"/>
  <c r="K31" i="2"/>
  <c r="O31" i="2" s="1"/>
  <c r="P31" i="2" s="1"/>
  <c r="L31" i="2"/>
  <c r="M31" i="2"/>
  <c r="N31" i="2"/>
  <c r="K32" i="2"/>
  <c r="O32" i="2" s="1"/>
  <c r="P32" i="2" s="1"/>
  <c r="L32" i="2"/>
  <c r="M32" i="2"/>
  <c r="N32" i="2"/>
  <c r="K33" i="2"/>
  <c r="O33" i="2" s="1"/>
  <c r="P33" i="2" s="1"/>
  <c r="L33" i="2"/>
  <c r="M33" i="2"/>
  <c r="N33" i="2"/>
  <c r="K34" i="2"/>
  <c r="O34" i="2" s="1"/>
  <c r="P34" i="2" s="1"/>
  <c r="L34" i="2"/>
  <c r="M34" i="2"/>
  <c r="N34" i="2"/>
  <c r="K35" i="2"/>
  <c r="O35" i="2" s="1"/>
  <c r="P35" i="2" s="1"/>
  <c r="L35" i="2"/>
  <c r="M35" i="2"/>
  <c r="N35" i="2"/>
  <c r="K36" i="2"/>
  <c r="O36" i="2" s="1"/>
  <c r="P36" i="2" s="1"/>
  <c r="L36" i="2"/>
  <c r="M36" i="2"/>
  <c r="N36" i="2"/>
  <c r="K37" i="2"/>
  <c r="O37" i="2" s="1"/>
  <c r="P37" i="2" s="1"/>
  <c r="L37" i="2"/>
  <c r="M37" i="2"/>
  <c r="N37" i="2"/>
  <c r="K38" i="2"/>
  <c r="O38" i="2" s="1"/>
  <c r="P38" i="2" s="1"/>
  <c r="L38" i="2"/>
  <c r="M38" i="2"/>
  <c r="N38" i="2"/>
  <c r="K39" i="2"/>
  <c r="O39" i="2" s="1"/>
  <c r="P39" i="2" s="1"/>
  <c r="L39" i="2"/>
  <c r="M39" i="2"/>
  <c r="N39" i="2"/>
  <c r="K40" i="2"/>
  <c r="O40" i="2" s="1"/>
  <c r="P40" i="2" s="1"/>
  <c r="L40" i="2"/>
  <c r="M40" i="2"/>
  <c r="N40" i="2"/>
  <c r="K41" i="2"/>
  <c r="O41" i="2" s="1"/>
  <c r="P41" i="2" s="1"/>
  <c r="L41" i="2"/>
  <c r="M41" i="2"/>
  <c r="N41" i="2"/>
  <c r="K42" i="2"/>
  <c r="O42" i="2" s="1"/>
  <c r="P42" i="2" s="1"/>
  <c r="L42" i="2"/>
  <c r="M42" i="2"/>
  <c r="N42" i="2"/>
  <c r="K43" i="2"/>
  <c r="O43" i="2" s="1"/>
  <c r="P43" i="2" s="1"/>
  <c r="L43" i="2"/>
  <c r="M43" i="2"/>
  <c r="N43" i="2"/>
  <c r="K44" i="2"/>
  <c r="O44" i="2" s="1"/>
  <c r="P44" i="2" s="1"/>
  <c r="L44" i="2"/>
  <c r="M44" i="2"/>
  <c r="N44" i="2"/>
  <c r="K45" i="2"/>
  <c r="O45" i="2" s="1"/>
  <c r="P45" i="2" s="1"/>
  <c r="L45" i="2"/>
  <c r="M45" i="2"/>
  <c r="N45" i="2"/>
  <c r="K46" i="2"/>
  <c r="O46" i="2" s="1"/>
  <c r="P46" i="2" s="1"/>
  <c r="L46" i="2"/>
  <c r="M46" i="2"/>
  <c r="N46" i="2"/>
  <c r="K47" i="2"/>
  <c r="O47" i="2" s="1"/>
  <c r="P47" i="2" s="1"/>
  <c r="L47" i="2"/>
  <c r="M47" i="2"/>
  <c r="N47" i="2"/>
  <c r="K48" i="2"/>
  <c r="O48" i="2" s="1"/>
  <c r="P48" i="2" s="1"/>
  <c r="L48" i="2"/>
  <c r="M48" i="2"/>
  <c r="N48" i="2"/>
  <c r="K49" i="2"/>
  <c r="O49" i="2" s="1"/>
  <c r="P49" i="2" s="1"/>
  <c r="L49" i="2"/>
  <c r="M49" i="2"/>
  <c r="N49" i="2"/>
  <c r="K50" i="2"/>
  <c r="L50" i="2"/>
  <c r="M50" i="2"/>
  <c r="N50" i="2"/>
  <c r="O50" i="2"/>
  <c r="P50" i="2" s="1"/>
  <c r="K51" i="2"/>
  <c r="L51" i="2"/>
  <c r="M51" i="2"/>
  <c r="N51" i="2"/>
  <c r="O51" i="2" s="1"/>
  <c r="P51" i="2" s="1"/>
  <c r="K52" i="2"/>
  <c r="L52" i="2"/>
  <c r="M52" i="2"/>
  <c r="N52" i="2"/>
  <c r="O52" i="2" s="1"/>
  <c r="P52" i="2" s="1"/>
  <c r="K53" i="2"/>
  <c r="L53" i="2"/>
  <c r="M53" i="2"/>
  <c r="O53" i="2" s="1"/>
  <c r="P53" i="2" s="1"/>
  <c r="N53" i="2"/>
  <c r="K54" i="2"/>
  <c r="L54" i="2"/>
  <c r="M54" i="2"/>
  <c r="O54" i="2" s="1"/>
  <c r="P54" i="2" s="1"/>
  <c r="N54" i="2"/>
  <c r="K55" i="2"/>
  <c r="L55" i="2"/>
  <c r="M55" i="2"/>
  <c r="O55" i="2" s="1"/>
  <c r="P55" i="2" s="1"/>
  <c r="N55" i="2"/>
  <c r="K56" i="2"/>
  <c r="O56" i="2" s="1"/>
  <c r="P56" i="2" s="1"/>
  <c r="L56" i="2"/>
  <c r="M56" i="2"/>
  <c r="N56" i="2"/>
  <c r="K57" i="2"/>
  <c r="L57" i="2"/>
  <c r="M57" i="2"/>
  <c r="O57" i="2" s="1"/>
  <c r="P57" i="2" s="1"/>
  <c r="N57" i="2"/>
  <c r="K58" i="2"/>
  <c r="L58" i="2"/>
  <c r="M58" i="2"/>
  <c r="O58" i="2" s="1"/>
  <c r="P58" i="2" s="1"/>
  <c r="N58" i="2"/>
  <c r="K59" i="2"/>
  <c r="L59" i="2"/>
  <c r="O59" i="2" s="1"/>
  <c r="P59" i="2" s="1"/>
  <c r="M59" i="2"/>
  <c r="N59" i="2"/>
  <c r="K60" i="2"/>
  <c r="L60" i="2"/>
  <c r="M60" i="2"/>
  <c r="O60" i="2" s="1"/>
  <c r="P60" i="2" s="1"/>
  <c r="N60" i="2"/>
  <c r="K61" i="2"/>
  <c r="L61" i="2"/>
  <c r="M61" i="2"/>
  <c r="O61" i="2" s="1"/>
  <c r="P61" i="2" s="1"/>
  <c r="N61" i="2"/>
  <c r="K62" i="2"/>
  <c r="L62" i="2"/>
  <c r="M62" i="2"/>
  <c r="O62" i="2" s="1"/>
  <c r="P62" i="2" s="1"/>
  <c r="N62" i="2"/>
  <c r="K63" i="2"/>
  <c r="L63" i="2"/>
  <c r="M63" i="2"/>
  <c r="O63" i="2" s="1"/>
  <c r="P63" i="2" s="1"/>
  <c r="N63" i="2"/>
  <c r="K64" i="2"/>
  <c r="L64" i="2"/>
  <c r="O64" i="2" s="1"/>
  <c r="P64" i="2" s="1"/>
  <c r="M64" i="2"/>
  <c r="N64" i="2"/>
  <c r="K65" i="2"/>
  <c r="L65" i="2"/>
  <c r="M65" i="2"/>
  <c r="O65" i="2" s="1"/>
  <c r="P65" i="2" s="1"/>
  <c r="N65" i="2"/>
  <c r="K66" i="2"/>
  <c r="L66" i="2"/>
  <c r="M66" i="2"/>
  <c r="O66" i="2" s="1"/>
  <c r="P66" i="2" s="1"/>
  <c r="N66" i="2"/>
  <c r="K67" i="2"/>
  <c r="L67" i="2"/>
  <c r="O67" i="2" s="1"/>
  <c r="P67" i="2" s="1"/>
  <c r="M67" i="2"/>
  <c r="N67" i="2"/>
  <c r="K68" i="2"/>
  <c r="L68" i="2"/>
  <c r="M68" i="2"/>
  <c r="N68" i="2"/>
  <c r="O68" i="2"/>
  <c r="P68" i="2" s="1"/>
  <c r="K69" i="2"/>
  <c r="L69" i="2"/>
  <c r="M69" i="2"/>
  <c r="N69" i="2"/>
  <c r="O69" i="2"/>
  <c r="P69" i="2" s="1"/>
  <c r="K70" i="2"/>
  <c r="L70" i="2"/>
  <c r="M70" i="2"/>
  <c r="N70" i="2"/>
  <c r="O70" i="2" s="1"/>
  <c r="P70" i="2" s="1"/>
  <c r="K71" i="2"/>
  <c r="L71" i="2"/>
  <c r="M71" i="2"/>
  <c r="N71" i="2"/>
  <c r="O71" i="2" s="1"/>
  <c r="P71" i="2" s="1"/>
  <c r="K72" i="2"/>
  <c r="L72" i="2"/>
  <c r="M72" i="2"/>
  <c r="O72" i="2" s="1"/>
  <c r="P72" i="2" s="1"/>
  <c r="N72" i="2"/>
  <c r="K73" i="2"/>
  <c r="L73" i="2"/>
  <c r="M73" i="2"/>
  <c r="N73" i="2"/>
  <c r="O73" i="2" s="1"/>
  <c r="P73" i="2" s="1"/>
  <c r="K74" i="2"/>
  <c r="L74" i="2"/>
  <c r="O74" i="2" s="1"/>
  <c r="P74" i="2" s="1"/>
  <c r="M74" i="2"/>
  <c r="N74" i="2"/>
  <c r="K75" i="2"/>
  <c r="L75" i="2"/>
  <c r="M75" i="2"/>
  <c r="N75" i="2"/>
  <c r="O75" i="2"/>
  <c r="P75" i="2" s="1"/>
  <c r="K76" i="2"/>
  <c r="L76" i="2"/>
  <c r="M76" i="2"/>
  <c r="N76" i="2"/>
  <c r="O76" i="2" s="1"/>
  <c r="P76" i="2" s="1"/>
  <c r="K77" i="2"/>
  <c r="L77" i="2"/>
  <c r="O77" i="2" s="1"/>
  <c r="P77" i="2" s="1"/>
  <c r="M77" i="2"/>
  <c r="N77" i="2"/>
  <c r="K78" i="2"/>
  <c r="O78" i="2" s="1"/>
  <c r="P78" i="2" s="1"/>
  <c r="L78" i="2"/>
  <c r="M78" i="2"/>
  <c r="N78" i="2"/>
  <c r="K79" i="2"/>
  <c r="L79" i="2"/>
  <c r="O79" i="2" s="1"/>
  <c r="P79" i="2" s="1"/>
  <c r="M79" i="2"/>
  <c r="N79" i="2"/>
  <c r="K80" i="2"/>
  <c r="L80" i="2"/>
  <c r="M80" i="2"/>
  <c r="N80" i="2"/>
  <c r="O80" i="2" s="1"/>
  <c r="P80" i="2" s="1"/>
  <c r="K81" i="2"/>
  <c r="O81" i="2" s="1"/>
  <c r="P81" i="2" s="1"/>
  <c r="L81" i="2"/>
  <c r="M81" i="2"/>
  <c r="N81" i="2"/>
  <c r="K82" i="2"/>
  <c r="O82" i="2" s="1"/>
  <c r="P82" i="2" s="1"/>
  <c r="L82" i="2"/>
  <c r="M82" i="2"/>
  <c r="N82" i="2"/>
  <c r="K83" i="2"/>
  <c r="O83" i="2" s="1"/>
  <c r="P83" i="2" s="1"/>
  <c r="L83" i="2"/>
  <c r="M83" i="2"/>
  <c r="N83" i="2"/>
  <c r="K84" i="2"/>
  <c r="O84" i="2" s="1"/>
  <c r="P84" i="2" s="1"/>
  <c r="L84" i="2"/>
  <c r="M84" i="2"/>
  <c r="N84" i="2"/>
  <c r="K85" i="2"/>
  <c r="O85" i="2" s="1"/>
  <c r="P85" i="2" s="1"/>
  <c r="L85" i="2"/>
  <c r="M85" i="2"/>
  <c r="N85" i="2"/>
  <c r="K86" i="2"/>
  <c r="O86" i="2" s="1"/>
  <c r="P86" i="2" s="1"/>
  <c r="L86" i="2"/>
  <c r="M86" i="2"/>
  <c r="N86" i="2"/>
  <c r="K87" i="2"/>
  <c r="O87" i="2" s="1"/>
  <c r="P87" i="2" s="1"/>
  <c r="L87" i="2"/>
  <c r="M87" i="2"/>
  <c r="N87" i="2"/>
  <c r="K88" i="2"/>
  <c r="O88" i="2" s="1"/>
  <c r="P88" i="2" s="1"/>
  <c r="L88" i="2"/>
  <c r="M88" i="2"/>
  <c r="N88" i="2"/>
  <c r="K89" i="2"/>
  <c r="O89" i="2" s="1"/>
  <c r="P89" i="2" s="1"/>
  <c r="L89" i="2"/>
  <c r="M89" i="2"/>
  <c r="N89" i="2"/>
  <c r="K90" i="2"/>
  <c r="O90" i="2" s="1"/>
  <c r="P90" i="2" s="1"/>
  <c r="L90" i="2"/>
  <c r="M90" i="2"/>
  <c r="N90" i="2"/>
  <c r="K91" i="2"/>
  <c r="O91" i="2" s="1"/>
  <c r="P91" i="2" s="1"/>
  <c r="L91" i="2"/>
  <c r="M91" i="2"/>
  <c r="N91" i="2"/>
  <c r="K92" i="2"/>
  <c r="O92" i="2" s="1"/>
  <c r="P92" i="2" s="1"/>
  <c r="L92" i="2"/>
  <c r="M92" i="2"/>
  <c r="N92" i="2"/>
  <c r="K93" i="2"/>
  <c r="L93" i="2"/>
  <c r="O93" i="2" s="1"/>
  <c r="P93" i="2" s="1"/>
  <c r="M93" i="2"/>
  <c r="N93" i="2"/>
  <c r="K94" i="2"/>
  <c r="O94" i="2" s="1"/>
  <c r="P94" i="2" s="1"/>
  <c r="L94" i="2"/>
  <c r="M94" i="2"/>
  <c r="N94" i="2"/>
  <c r="K95" i="2"/>
  <c r="O95" i="2" s="1"/>
  <c r="P95" i="2" s="1"/>
  <c r="L95" i="2"/>
  <c r="M95" i="2"/>
  <c r="N95" i="2"/>
  <c r="K96" i="2"/>
  <c r="L96" i="2"/>
  <c r="O96" i="2" s="1"/>
  <c r="P96" i="2" s="1"/>
  <c r="M96" i="2"/>
  <c r="N96" i="2"/>
  <c r="K97" i="2"/>
  <c r="O97" i="2" s="1"/>
  <c r="P97" i="2" s="1"/>
  <c r="L97" i="2"/>
  <c r="M97" i="2"/>
  <c r="N97" i="2"/>
  <c r="K98" i="2"/>
  <c r="O98" i="2" s="1"/>
  <c r="P98" i="2" s="1"/>
  <c r="L98" i="2"/>
  <c r="M98" i="2"/>
  <c r="N98" i="2"/>
  <c r="K99" i="2"/>
  <c r="O99" i="2" s="1"/>
  <c r="P99" i="2" s="1"/>
  <c r="L99" i="2"/>
  <c r="M99" i="2"/>
  <c r="N99" i="2"/>
  <c r="K100" i="2"/>
  <c r="O100" i="2" s="1"/>
  <c r="P100" i="2" s="1"/>
  <c r="L100" i="2"/>
  <c r="M100" i="2"/>
  <c r="N100" i="2"/>
  <c r="K101" i="2"/>
  <c r="O101" i="2" s="1"/>
  <c r="P101" i="2" s="1"/>
  <c r="L101" i="2"/>
  <c r="M101" i="2"/>
  <c r="N101" i="2"/>
  <c r="K102" i="2"/>
  <c r="O102" i="2" s="1"/>
  <c r="P102" i="2" s="1"/>
  <c r="L102" i="2"/>
  <c r="M102" i="2"/>
  <c r="N102" i="2"/>
  <c r="K103" i="2"/>
  <c r="O103" i="2" s="1"/>
  <c r="P103" i="2" s="1"/>
  <c r="L103" i="2"/>
  <c r="M103" i="2"/>
  <c r="N103" i="2"/>
  <c r="K104" i="2"/>
  <c r="O104" i="2" s="1"/>
  <c r="P104" i="2" s="1"/>
  <c r="L104" i="2"/>
  <c r="M104" i="2"/>
  <c r="N104" i="2"/>
  <c r="K105" i="2"/>
  <c r="L105" i="2"/>
  <c r="O105" i="2" s="1"/>
  <c r="P105" i="2" s="1"/>
  <c r="M105" i="2"/>
  <c r="N105" i="2"/>
  <c r="K106" i="2"/>
  <c r="O106" i="2" s="1"/>
  <c r="P106" i="2" s="1"/>
  <c r="L106" i="2"/>
  <c r="M106" i="2"/>
  <c r="N106" i="2"/>
  <c r="K107" i="2"/>
  <c r="O107" i="2" s="1"/>
  <c r="P107" i="2" s="1"/>
  <c r="L107" i="2"/>
  <c r="M107" i="2"/>
  <c r="N107" i="2"/>
  <c r="K108" i="2"/>
  <c r="L108" i="2"/>
  <c r="M108" i="2"/>
  <c r="N108" i="2"/>
  <c r="O108" i="2" s="1"/>
  <c r="P108" i="2" s="1"/>
  <c r="K109" i="2"/>
  <c r="O109" i="2" s="1"/>
  <c r="P109" i="2" s="1"/>
  <c r="L109" i="2"/>
  <c r="M109" i="2"/>
  <c r="N109" i="2"/>
  <c r="K110" i="2"/>
  <c r="O110" i="2" s="1"/>
  <c r="P110" i="2" s="1"/>
  <c r="L110" i="2"/>
  <c r="M110" i="2"/>
  <c r="N110" i="2"/>
  <c r="K111" i="2"/>
  <c r="O111" i="2" s="1"/>
  <c r="P111" i="2" s="1"/>
  <c r="L111" i="2"/>
  <c r="M111" i="2"/>
  <c r="N111" i="2"/>
  <c r="K112" i="2"/>
  <c r="O112" i="2" s="1"/>
  <c r="P112" i="2" s="1"/>
  <c r="L112" i="2"/>
  <c r="M112" i="2"/>
  <c r="N112" i="2"/>
  <c r="K113" i="2"/>
  <c r="O113" i="2" s="1"/>
  <c r="P113" i="2" s="1"/>
  <c r="L113" i="2"/>
  <c r="M113" i="2"/>
  <c r="N113" i="2"/>
  <c r="K114" i="2"/>
  <c r="O114" i="2" s="1"/>
  <c r="P114" i="2" s="1"/>
  <c r="L114" i="2"/>
  <c r="M114" i="2"/>
  <c r="N114" i="2"/>
  <c r="K115" i="2"/>
  <c r="O115" i="2" s="1"/>
  <c r="P115" i="2" s="1"/>
  <c r="L115" i="2"/>
  <c r="M115" i="2"/>
  <c r="N115" i="2"/>
  <c r="K116" i="2"/>
  <c r="O116" i="2" s="1"/>
  <c r="P116" i="2" s="1"/>
  <c r="L116" i="2"/>
  <c r="M116" i="2"/>
  <c r="N116" i="2"/>
  <c r="K117" i="2"/>
  <c r="O117" i="2" s="1"/>
  <c r="P117" i="2" s="1"/>
  <c r="L117" i="2"/>
  <c r="M117" i="2"/>
  <c r="N117" i="2"/>
  <c r="K118" i="2"/>
  <c r="O118" i="2" s="1"/>
  <c r="P118" i="2" s="1"/>
  <c r="L118" i="2"/>
  <c r="M118" i="2"/>
  <c r="N118" i="2"/>
  <c r="K119" i="2"/>
  <c r="O119" i="2" s="1"/>
  <c r="P119" i="2" s="1"/>
  <c r="L119" i="2"/>
  <c r="M119" i="2"/>
  <c r="N119" i="2"/>
  <c r="K120" i="2"/>
  <c r="O120" i="2" s="1"/>
  <c r="P120" i="2" s="1"/>
  <c r="L120" i="2"/>
  <c r="M120" i="2"/>
  <c r="N120" i="2"/>
  <c r="K121" i="2"/>
  <c r="O121" i="2" s="1"/>
  <c r="P121" i="2" s="1"/>
  <c r="L121" i="2"/>
  <c r="M121" i="2"/>
  <c r="N121" i="2"/>
  <c r="K122" i="2"/>
  <c r="O122" i="2" s="1"/>
  <c r="P122" i="2" s="1"/>
  <c r="L122" i="2"/>
  <c r="M122" i="2"/>
  <c r="N122" i="2"/>
  <c r="K123" i="2"/>
  <c r="O123" i="2" s="1"/>
  <c r="P123" i="2" s="1"/>
  <c r="L123" i="2"/>
  <c r="M123" i="2"/>
  <c r="N123" i="2"/>
  <c r="K124" i="2"/>
  <c r="O124" i="2" s="1"/>
  <c r="P124" i="2" s="1"/>
  <c r="L124" i="2"/>
  <c r="M124" i="2"/>
  <c r="N124" i="2"/>
  <c r="K125" i="2"/>
  <c r="O125" i="2" s="1"/>
  <c r="P125" i="2" s="1"/>
  <c r="L125" i="2"/>
  <c r="M125" i="2"/>
  <c r="N125" i="2"/>
  <c r="K126" i="2"/>
  <c r="O126" i="2" s="1"/>
  <c r="P126" i="2" s="1"/>
  <c r="L126" i="2"/>
  <c r="M126" i="2"/>
  <c r="N126" i="2"/>
  <c r="K127" i="2"/>
  <c r="O127" i="2" s="1"/>
  <c r="P127" i="2" s="1"/>
  <c r="L127" i="2"/>
  <c r="M127" i="2"/>
  <c r="N127" i="2"/>
  <c r="K128" i="2"/>
  <c r="O128" i="2" s="1"/>
  <c r="P128" i="2" s="1"/>
  <c r="L128" i="2"/>
  <c r="M128" i="2"/>
  <c r="N128" i="2"/>
  <c r="K129" i="2"/>
  <c r="O129" i="2" s="1"/>
  <c r="P129" i="2" s="1"/>
  <c r="L129" i="2"/>
  <c r="M129" i="2"/>
  <c r="N129" i="2"/>
  <c r="K130" i="2"/>
  <c r="O130" i="2" s="1"/>
  <c r="P130" i="2" s="1"/>
  <c r="L130" i="2"/>
  <c r="M130" i="2"/>
  <c r="N130" i="2"/>
  <c r="K131" i="2"/>
  <c r="O131" i="2" s="1"/>
  <c r="P131" i="2" s="1"/>
  <c r="L131" i="2"/>
  <c r="M131" i="2"/>
  <c r="N131" i="2"/>
  <c r="K132" i="2"/>
  <c r="O132" i="2" s="1"/>
  <c r="P132" i="2" s="1"/>
  <c r="L132" i="2"/>
  <c r="M132" i="2"/>
  <c r="N132" i="2"/>
  <c r="K133" i="2"/>
  <c r="O133" i="2" s="1"/>
  <c r="P133" i="2" s="1"/>
  <c r="L133" i="2"/>
  <c r="M133" i="2"/>
  <c r="N133" i="2"/>
  <c r="K134" i="2"/>
  <c r="O134" i="2" s="1"/>
  <c r="P134" i="2" s="1"/>
  <c r="L134" i="2"/>
  <c r="M134" i="2"/>
  <c r="N134" i="2"/>
  <c r="K135" i="2"/>
  <c r="O135" i="2" s="1"/>
  <c r="P135" i="2" s="1"/>
  <c r="L135" i="2"/>
  <c r="M135" i="2"/>
  <c r="N135" i="2"/>
  <c r="K136" i="2"/>
  <c r="O136" i="2" s="1"/>
  <c r="P136" i="2" s="1"/>
  <c r="L136" i="2"/>
  <c r="M136" i="2"/>
  <c r="N136" i="2"/>
  <c r="K137" i="2"/>
  <c r="O137" i="2" s="1"/>
  <c r="P137" i="2" s="1"/>
  <c r="L137" i="2"/>
  <c r="M137" i="2"/>
  <c r="N137" i="2"/>
  <c r="K138" i="2"/>
  <c r="O138" i="2" s="1"/>
  <c r="P138" i="2" s="1"/>
  <c r="L138" i="2"/>
  <c r="M138" i="2"/>
  <c r="N138" i="2"/>
  <c r="K139" i="2"/>
  <c r="O139" i="2" s="1"/>
  <c r="P139" i="2" s="1"/>
  <c r="L139" i="2"/>
  <c r="M139" i="2"/>
  <c r="N139" i="2"/>
  <c r="K140" i="2"/>
  <c r="L140" i="2"/>
  <c r="O140" i="2" s="1"/>
  <c r="P140" i="2" s="1"/>
  <c r="M140" i="2"/>
  <c r="N140" i="2"/>
  <c r="K141" i="2"/>
  <c r="O141" i="2" s="1"/>
  <c r="P141" i="2" s="1"/>
  <c r="L141" i="2"/>
  <c r="M141" i="2"/>
  <c r="N141" i="2"/>
  <c r="K142" i="2"/>
  <c r="O142" i="2" s="1"/>
  <c r="P142" i="2" s="1"/>
  <c r="L142" i="2"/>
  <c r="M142" i="2"/>
  <c r="N142" i="2"/>
  <c r="K143" i="2"/>
  <c r="O143" i="2" s="1"/>
  <c r="P143" i="2" s="1"/>
  <c r="L143" i="2"/>
  <c r="M143" i="2"/>
  <c r="N143" i="2"/>
  <c r="K144" i="2"/>
  <c r="O144" i="2" s="1"/>
  <c r="P144" i="2" s="1"/>
  <c r="L144" i="2"/>
  <c r="M144" i="2"/>
  <c r="N144" i="2"/>
  <c r="K145" i="2"/>
  <c r="O145" i="2" s="1"/>
  <c r="P145" i="2" s="1"/>
  <c r="L145" i="2"/>
  <c r="M145" i="2"/>
  <c r="N145" i="2"/>
  <c r="K146" i="2"/>
  <c r="O146" i="2" s="1"/>
  <c r="P146" i="2" s="1"/>
  <c r="L146" i="2"/>
  <c r="M146" i="2"/>
  <c r="N146" i="2"/>
  <c r="K147" i="2"/>
  <c r="O147" i="2" s="1"/>
  <c r="P147" i="2" s="1"/>
  <c r="L147" i="2"/>
  <c r="M147" i="2"/>
  <c r="N147" i="2"/>
  <c r="K148" i="2"/>
  <c r="O148" i="2" s="1"/>
  <c r="P148" i="2" s="1"/>
  <c r="L148" i="2"/>
  <c r="M148" i="2"/>
  <c r="N148" i="2"/>
  <c r="K149" i="2"/>
  <c r="O149" i="2" s="1"/>
  <c r="P149" i="2" s="1"/>
  <c r="L149" i="2"/>
  <c r="M149" i="2"/>
  <c r="N149" i="2"/>
  <c r="K150" i="2"/>
  <c r="O150" i="2" s="1"/>
  <c r="P150" i="2" s="1"/>
  <c r="L150" i="2"/>
  <c r="M150" i="2"/>
  <c r="N150" i="2"/>
  <c r="K151" i="2"/>
  <c r="O151" i="2" s="1"/>
  <c r="P151" i="2" s="1"/>
  <c r="L151" i="2"/>
  <c r="M151" i="2"/>
  <c r="N151" i="2"/>
  <c r="K152" i="2"/>
  <c r="L152" i="2"/>
  <c r="O152" i="2" s="1"/>
  <c r="P152" i="2" s="1"/>
  <c r="M152" i="2"/>
  <c r="N152" i="2"/>
  <c r="K153" i="2"/>
  <c r="O153" i="2" s="1"/>
  <c r="P153" i="2" s="1"/>
  <c r="L153" i="2"/>
  <c r="M153" i="2"/>
  <c r="N153" i="2"/>
  <c r="K154" i="2"/>
  <c r="O154" i="2" s="1"/>
  <c r="P154" i="2" s="1"/>
  <c r="L154" i="2"/>
  <c r="M154" i="2"/>
  <c r="N154" i="2"/>
  <c r="K155" i="2"/>
  <c r="O155" i="2" s="1"/>
  <c r="P155" i="2" s="1"/>
  <c r="L155" i="2"/>
  <c r="M155" i="2"/>
  <c r="N155" i="2"/>
  <c r="K156" i="2"/>
  <c r="O156" i="2" s="1"/>
  <c r="P156" i="2" s="1"/>
  <c r="L156" i="2"/>
  <c r="M156" i="2"/>
  <c r="N156" i="2"/>
  <c r="K157" i="2"/>
  <c r="O157" i="2" s="1"/>
  <c r="P157" i="2" s="1"/>
  <c r="L157" i="2"/>
  <c r="M157" i="2"/>
  <c r="N157" i="2"/>
  <c r="K158" i="2"/>
  <c r="O158" i="2" s="1"/>
  <c r="P158" i="2" s="1"/>
  <c r="L158" i="2"/>
  <c r="M158" i="2"/>
  <c r="N158" i="2"/>
  <c r="K159" i="2"/>
  <c r="O159" i="2" s="1"/>
  <c r="P159" i="2" s="1"/>
  <c r="L159" i="2"/>
  <c r="M159" i="2"/>
  <c r="N159" i="2"/>
  <c r="K160" i="2"/>
  <c r="O160" i="2" s="1"/>
  <c r="P160" i="2" s="1"/>
  <c r="L160" i="2"/>
  <c r="M160" i="2"/>
  <c r="N160" i="2"/>
  <c r="K161" i="2"/>
  <c r="O161" i="2" s="1"/>
  <c r="P161" i="2" s="1"/>
  <c r="L161" i="2"/>
  <c r="M161" i="2"/>
  <c r="N161" i="2"/>
  <c r="K162" i="2"/>
  <c r="O162" i="2" s="1"/>
  <c r="P162" i="2" s="1"/>
  <c r="L162" i="2"/>
  <c r="M162" i="2"/>
  <c r="N162" i="2"/>
  <c r="K163" i="2"/>
  <c r="O163" i="2" s="1"/>
  <c r="P163" i="2" s="1"/>
  <c r="L163" i="2"/>
  <c r="M163" i="2"/>
  <c r="N163" i="2"/>
  <c r="K164" i="2"/>
  <c r="O164" i="2" s="1"/>
  <c r="P164" i="2" s="1"/>
  <c r="L164" i="2"/>
  <c r="M164" i="2"/>
  <c r="N164" i="2"/>
  <c r="K165" i="2"/>
  <c r="O165" i="2" s="1"/>
  <c r="P165" i="2" s="1"/>
  <c r="L165" i="2"/>
  <c r="M165" i="2"/>
  <c r="N165" i="2"/>
  <c r="K166" i="2"/>
  <c r="O166" i="2" s="1"/>
  <c r="P166" i="2" s="1"/>
  <c r="L166" i="2"/>
  <c r="M166" i="2"/>
  <c r="N166" i="2"/>
  <c r="K167" i="2"/>
  <c r="O167" i="2" s="1"/>
  <c r="P167" i="2" s="1"/>
  <c r="L167" i="2"/>
  <c r="M167" i="2"/>
  <c r="N167" i="2"/>
  <c r="K168" i="2"/>
  <c r="O168" i="2" s="1"/>
  <c r="P168" i="2" s="1"/>
  <c r="L168" i="2"/>
  <c r="M168" i="2"/>
  <c r="N168" i="2"/>
  <c r="K169" i="2"/>
  <c r="O169" i="2" s="1"/>
  <c r="P169" i="2" s="1"/>
  <c r="L169" i="2"/>
  <c r="M169" i="2"/>
  <c r="N169" i="2"/>
  <c r="K170" i="2"/>
  <c r="O170" i="2" s="1"/>
  <c r="P170" i="2" s="1"/>
  <c r="L170" i="2"/>
  <c r="M170" i="2"/>
  <c r="N170" i="2"/>
  <c r="K171" i="2"/>
  <c r="O171" i="2" s="1"/>
  <c r="P171" i="2" s="1"/>
  <c r="L171" i="2"/>
  <c r="M171" i="2"/>
  <c r="N171" i="2"/>
  <c r="K172" i="2"/>
  <c r="O172" i="2" s="1"/>
  <c r="P172" i="2" s="1"/>
  <c r="L172" i="2"/>
  <c r="M172" i="2"/>
  <c r="N172" i="2"/>
  <c r="K173" i="2"/>
  <c r="O173" i="2" s="1"/>
  <c r="P173" i="2" s="1"/>
  <c r="L173" i="2"/>
  <c r="M173" i="2"/>
  <c r="N173" i="2"/>
  <c r="K174" i="2"/>
  <c r="O174" i="2" s="1"/>
  <c r="P174" i="2" s="1"/>
  <c r="L174" i="2"/>
  <c r="M174" i="2"/>
  <c r="N174" i="2"/>
  <c r="K175" i="2"/>
  <c r="O175" i="2" s="1"/>
  <c r="P175" i="2" s="1"/>
  <c r="L175" i="2"/>
  <c r="M175" i="2"/>
  <c r="N175" i="2"/>
  <c r="K176" i="2"/>
  <c r="O176" i="2" s="1"/>
  <c r="P176" i="2" s="1"/>
  <c r="L176" i="2"/>
  <c r="M176" i="2"/>
  <c r="N176" i="2"/>
  <c r="K177" i="2"/>
  <c r="O177" i="2" s="1"/>
  <c r="P177" i="2" s="1"/>
  <c r="L177" i="2"/>
  <c r="M177" i="2"/>
  <c r="N177" i="2"/>
  <c r="K178" i="2"/>
  <c r="O178" i="2" s="1"/>
  <c r="P178" i="2" s="1"/>
  <c r="L178" i="2"/>
  <c r="M178" i="2"/>
  <c r="N178" i="2"/>
  <c r="K179" i="2"/>
  <c r="L179" i="2"/>
  <c r="O179" i="2" s="1"/>
  <c r="P179" i="2" s="1"/>
  <c r="M179" i="2"/>
  <c r="N179" i="2"/>
  <c r="K180" i="2"/>
  <c r="O180" i="2" s="1"/>
  <c r="P180" i="2" s="1"/>
  <c r="L180" i="2"/>
  <c r="M180" i="2"/>
  <c r="N180" i="2"/>
  <c r="K181" i="2"/>
  <c r="O181" i="2" s="1"/>
  <c r="P181" i="2" s="1"/>
  <c r="L181" i="2"/>
  <c r="M181" i="2"/>
  <c r="N181" i="2"/>
  <c r="K182" i="2"/>
  <c r="O182" i="2" s="1"/>
  <c r="P182" i="2" s="1"/>
  <c r="L182" i="2"/>
  <c r="M182" i="2"/>
  <c r="N182" i="2"/>
  <c r="K183" i="2"/>
  <c r="O183" i="2" s="1"/>
  <c r="P183" i="2" s="1"/>
  <c r="L183" i="2"/>
  <c r="M183" i="2"/>
  <c r="N183" i="2"/>
  <c r="K184" i="2"/>
  <c r="O184" i="2" s="1"/>
  <c r="P184" i="2" s="1"/>
  <c r="L184" i="2"/>
  <c r="M184" i="2"/>
  <c r="N184" i="2"/>
  <c r="K185" i="2"/>
  <c r="O185" i="2" s="1"/>
  <c r="P185" i="2" s="1"/>
  <c r="L185" i="2"/>
  <c r="M185" i="2"/>
  <c r="N185" i="2"/>
  <c r="K186" i="2"/>
  <c r="O186" i="2" s="1"/>
  <c r="P186" i="2" s="1"/>
  <c r="L186" i="2"/>
  <c r="M186" i="2"/>
  <c r="N186" i="2"/>
  <c r="K187" i="2"/>
  <c r="O187" i="2" s="1"/>
  <c r="P187" i="2" s="1"/>
  <c r="L187" i="2"/>
  <c r="M187" i="2"/>
  <c r="N187" i="2"/>
  <c r="K188" i="2"/>
  <c r="O188" i="2" s="1"/>
  <c r="P188" i="2" s="1"/>
  <c r="L188" i="2"/>
  <c r="M188" i="2"/>
  <c r="N188" i="2"/>
  <c r="K189" i="2"/>
  <c r="O189" i="2" s="1"/>
  <c r="P189" i="2" s="1"/>
  <c r="L189" i="2"/>
  <c r="M189" i="2"/>
  <c r="N189" i="2"/>
  <c r="K190" i="2"/>
  <c r="O190" i="2" s="1"/>
  <c r="P190" i="2" s="1"/>
  <c r="L190" i="2"/>
  <c r="M190" i="2"/>
  <c r="N190" i="2"/>
  <c r="K191" i="2"/>
  <c r="O191" i="2" s="1"/>
  <c r="P191" i="2" s="1"/>
  <c r="L191" i="2"/>
  <c r="M191" i="2"/>
  <c r="N191" i="2"/>
  <c r="K192" i="2"/>
  <c r="O192" i="2" s="1"/>
  <c r="P192" i="2" s="1"/>
  <c r="L192" i="2"/>
  <c r="M192" i="2"/>
  <c r="N192" i="2"/>
  <c r="K193" i="2"/>
  <c r="O193" i="2" s="1"/>
  <c r="P193" i="2" s="1"/>
  <c r="L193" i="2"/>
  <c r="M193" i="2"/>
  <c r="N193" i="2"/>
  <c r="K194" i="2"/>
  <c r="O194" i="2" s="1"/>
  <c r="P194" i="2" s="1"/>
  <c r="L194" i="2"/>
  <c r="M194" i="2"/>
  <c r="N194" i="2"/>
  <c r="K195" i="2"/>
  <c r="O195" i="2" s="1"/>
  <c r="P195" i="2" s="1"/>
  <c r="L195" i="2"/>
  <c r="M195" i="2"/>
  <c r="N195" i="2"/>
  <c r="K196" i="2"/>
  <c r="O196" i="2" s="1"/>
  <c r="P196" i="2" s="1"/>
  <c r="L196" i="2"/>
  <c r="M196" i="2"/>
  <c r="N196" i="2"/>
  <c r="K197" i="2"/>
  <c r="O197" i="2" s="1"/>
  <c r="P197" i="2" s="1"/>
  <c r="L197" i="2"/>
  <c r="M197" i="2"/>
  <c r="N197" i="2"/>
  <c r="K198" i="2"/>
  <c r="O198" i="2" s="1"/>
  <c r="P198" i="2" s="1"/>
  <c r="L198" i="2"/>
  <c r="M198" i="2"/>
  <c r="N198" i="2"/>
  <c r="K199" i="2"/>
  <c r="O199" i="2" s="1"/>
  <c r="P199" i="2" s="1"/>
  <c r="L199" i="2"/>
  <c r="M199" i="2"/>
  <c r="N199" i="2"/>
  <c r="K200" i="2"/>
  <c r="O200" i="2" s="1"/>
  <c r="P200" i="2" s="1"/>
  <c r="L200" i="2"/>
  <c r="M200" i="2"/>
  <c r="N200" i="2"/>
  <c r="K201" i="2"/>
  <c r="O201" i="2" s="1"/>
  <c r="P201" i="2" s="1"/>
  <c r="L201" i="2"/>
  <c r="M201" i="2"/>
  <c r="N201" i="2"/>
  <c r="K202" i="2"/>
  <c r="O202" i="2" s="1"/>
  <c r="P202" i="2" s="1"/>
  <c r="L202" i="2"/>
  <c r="M202" i="2"/>
  <c r="N202" i="2"/>
  <c r="K203" i="2"/>
  <c r="O203" i="2" s="1"/>
  <c r="P203" i="2" s="1"/>
  <c r="L203" i="2"/>
  <c r="M203" i="2"/>
  <c r="N203" i="2"/>
  <c r="K204" i="2"/>
  <c r="O204" i="2" s="1"/>
  <c r="P204" i="2" s="1"/>
  <c r="L204" i="2"/>
  <c r="M204" i="2"/>
  <c r="N204" i="2"/>
  <c r="K205" i="2"/>
  <c r="O205" i="2" s="1"/>
  <c r="P205" i="2" s="1"/>
  <c r="L205" i="2"/>
  <c r="M205" i="2"/>
  <c r="N205" i="2"/>
  <c r="K206" i="2"/>
  <c r="O206" i="2" s="1"/>
  <c r="P206" i="2" s="1"/>
  <c r="L206" i="2"/>
  <c r="M206" i="2"/>
  <c r="N206" i="2"/>
  <c r="K207" i="2"/>
  <c r="O207" i="2" s="1"/>
  <c r="P207" i="2" s="1"/>
  <c r="L207" i="2"/>
  <c r="M207" i="2"/>
  <c r="N207" i="2"/>
  <c r="K208" i="2"/>
  <c r="O208" i="2" s="1"/>
  <c r="P208" i="2" s="1"/>
  <c r="L208" i="2"/>
  <c r="M208" i="2"/>
  <c r="N208" i="2"/>
  <c r="K209" i="2"/>
  <c r="L209" i="2"/>
  <c r="M209" i="2"/>
  <c r="O209" i="2" s="1"/>
  <c r="P209" i="2" s="1"/>
  <c r="N209" i="2"/>
  <c r="K210" i="2"/>
  <c r="O210" i="2" s="1"/>
  <c r="P210" i="2" s="1"/>
  <c r="L210" i="2"/>
  <c r="M210" i="2"/>
  <c r="N210" i="2"/>
  <c r="K211" i="2"/>
  <c r="O211" i="2" s="1"/>
  <c r="P211" i="2" s="1"/>
  <c r="L211" i="2"/>
  <c r="M211" i="2"/>
  <c r="N211" i="2"/>
  <c r="K212" i="2"/>
  <c r="O212" i="2" s="1"/>
  <c r="P212" i="2" s="1"/>
  <c r="L212" i="2"/>
  <c r="M212" i="2"/>
  <c r="N212" i="2"/>
  <c r="K213" i="2"/>
  <c r="O213" i="2" s="1"/>
  <c r="P213" i="2" s="1"/>
  <c r="L213" i="2"/>
  <c r="M213" i="2"/>
  <c r="N213" i="2"/>
  <c r="K214" i="2"/>
  <c r="L214" i="2"/>
  <c r="M214" i="2"/>
  <c r="O214" i="2" s="1"/>
  <c r="P214" i="2" s="1"/>
  <c r="N214" i="2"/>
  <c r="K215" i="2"/>
  <c r="O215" i="2" s="1"/>
  <c r="P215" i="2" s="1"/>
  <c r="L215" i="2"/>
  <c r="M215" i="2"/>
  <c r="N215" i="2"/>
  <c r="K216" i="2"/>
  <c r="O216" i="2" s="1"/>
  <c r="P216" i="2" s="1"/>
  <c r="L216" i="2"/>
  <c r="M216" i="2"/>
  <c r="N216" i="2"/>
  <c r="K217" i="2"/>
  <c r="O217" i="2" s="1"/>
  <c r="P217" i="2" s="1"/>
  <c r="L217" i="2"/>
  <c r="M217" i="2"/>
  <c r="N217" i="2"/>
  <c r="K218" i="2"/>
  <c r="O218" i="2" s="1"/>
  <c r="P218" i="2" s="1"/>
  <c r="L218" i="2"/>
  <c r="M218" i="2"/>
  <c r="N218" i="2"/>
  <c r="K219" i="2"/>
  <c r="O219" i="2" s="1"/>
  <c r="P219" i="2" s="1"/>
  <c r="L219" i="2"/>
  <c r="M219" i="2"/>
  <c r="N219" i="2"/>
  <c r="K220" i="2"/>
  <c r="O220" i="2" s="1"/>
  <c r="P220" i="2" s="1"/>
  <c r="L220" i="2"/>
  <c r="M220" i="2"/>
  <c r="N220" i="2"/>
  <c r="K221" i="2"/>
  <c r="O221" i="2" s="1"/>
  <c r="P221" i="2" s="1"/>
  <c r="L221" i="2"/>
  <c r="M221" i="2"/>
  <c r="N221" i="2"/>
  <c r="K222" i="2"/>
  <c r="O222" i="2" s="1"/>
  <c r="P222" i="2" s="1"/>
  <c r="L222" i="2"/>
  <c r="M222" i="2"/>
  <c r="N222" i="2"/>
  <c r="K223" i="2"/>
  <c r="O223" i="2" s="1"/>
  <c r="P223" i="2" s="1"/>
  <c r="L223" i="2"/>
  <c r="M223" i="2"/>
  <c r="N223" i="2"/>
  <c r="K224" i="2"/>
  <c r="O224" i="2" s="1"/>
  <c r="P224" i="2" s="1"/>
  <c r="L224" i="2"/>
  <c r="M224" i="2"/>
  <c r="N224" i="2"/>
  <c r="K225" i="2"/>
  <c r="O225" i="2" s="1"/>
  <c r="P225" i="2" s="1"/>
  <c r="L225" i="2"/>
  <c r="M225" i="2"/>
  <c r="N225" i="2"/>
  <c r="K226" i="2"/>
  <c r="O226" i="2" s="1"/>
  <c r="P226" i="2" s="1"/>
  <c r="L226" i="2"/>
  <c r="M226" i="2"/>
  <c r="N226" i="2"/>
  <c r="K227" i="2"/>
  <c r="O227" i="2" s="1"/>
  <c r="P227" i="2" s="1"/>
  <c r="L227" i="2"/>
  <c r="M227" i="2"/>
  <c r="N227" i="2"/>
  <c r="K228" i="2"/>
  <c r="O228" i="2" s="1"/>
  <c r="P228" i="2" s="1"/>
  <c r="L228" i="2"/>
  <c r="M228" i="2"/>
  <c r="N228" i="2"/>
  <c r="K229" i="2"/>
  <c r="O229" i="2" s="1"/>
  <c r="P229" i="2" s="1"/>
  <c r="L229" i="2"/>
  <c r="M229" i="2"/>
  <c r="N229" i="2"/>
  <c r="K230" i="2"/>
  <c r="O230" i="2" s="1"/>
  <c r="P230" i="2" s="1"/>
  <c r="L230" i="2"/>
  <c r="M230" i="2"/>
  <c r="N230" i="2"/>
  <c r="K231" i="2"/>
  <c r="O231" i="2" s="1"/>
  <c r="P231" i="2" s="1"/>
  <c r="L231" i="2"/>
  <c r="M231" i="2"/>
  <c r="N231" i="2"/>
  <c r="K232" i="2"/>
  <c r="O232" i="2" s="1"/>
  <c r="P232" i="2" s="1"/>
  <c r="L232" i="2"/>
  <c r="M232" i="2"/>
  <c r="N232" i="2"/>
  <c r="K233" i="2"/>
  <c r="O233" i="2" s="1"/>
  <c r="P233" i="2" s="1"/>
  <c r="L233" i="2"/>
  <c r="M233" i="2"/>
  <c r="N233" i="2"/>
  <c r="K234" i="2"/>
  <c r="O234" i="2" s="1"/>
  <c r="P234" i="2" s="1"/>
  <c r="L234" i="2"/>
  <c r="M234" i="2"/>
  <c r="N234" i="2"/>
  <c r="K235" i="2"/>
  <c r="O235" i="2" s="1"/>
  <c r="P235" i="2" s="1"/>
  <c r="L235" i="2"/>
  <c r="M235" i="2"/>
  <c r="N235" i="2"/>
  <c r="K236" i="2"/>
  <c r="O236" i="2" s="1"/>
  <c r="P236" i="2" s="1"/>
  <c r="L236" i="2"/>
  <c r="M236" i="2"/>
  <c r="N236" i="2"/>
  <c r="K237" i="2"/>
  <c r="O237" i="2" s="1"/>
  <c r="P237" i="2" s="1"/>
  <c r="L237" i="2"/>
  <c r="M237" i="2"/>
  <c r="N237" i="2"/>
  <c r="K238" i="2"/>
  <c r="O238" i="2" s="1"/>
  <c r="P238" i="2" s="1"/>
  <c r="L238" i="2"/>
  <c r="M238" i="2"/>
  <c r="N238" i="2"/>
  <c r="K239" i="2"/>
  <c r="O239" i="2" s="1"/>
  <c r="P239" i="2" s="1"/>
  <c r="L239" i="2"/>
  <c r="M239" i="2"/>
  <c r="N239" i="2"/>
  <c r="K240" i="2"/>
  <c r="O240" i="2" s="1"/>
  <c r="P240" i="2" s="1"/>
  <c r="L240" i="2"/>
  <c r="M240" i="2"/>
  <c r="N240" i="2"/>
  <c r="K241" i="2"/>
  <c r="O241" i="2" s="1"/>
  <c r="P241" i="2" s="1"/>
  <c r="L241" i="2"/>
  <c r="M241" i="2"/>
  <c r="N241" i="2"/>
  <c r="K242" i="2"/>
  <c r="O242" i="2" s="1"/>
  <c r="P242" i="2" s="1"/>
  <c r="L242" i="2"/>
  <c r="M242" i="2"/>
  <c r="N242" i="2"/>
  <c r="K243" i="2"/>
  <c r="O243" i="2" s="1"/>
  <c r="P243" i="2" s="1"/>
  <c r="L243" i="2"/>
  <c r="M243" i="2"/>
  <c r="N243" i="2"/>
  <c r="K244" i="2"/>
  <c r="O244" i="2" s="1"/>
  <c r="P244" i="2" s="1"/>
  <c r="L244" i="2"/>
  <c r="M244" i="2"/>
  <c r="N244" i="2"/>
  <c r="K245" i="2"/>
  <c r="O245" i="2" s="1"/>
  <c r="P245" i="2" s="1"/>
  <c r="L245" i="2"/>
  <c r="M245" i="2"/>
  <c r="N245" i="2"/>
  <c r="K246" i="2"/>
  <c r="O246" i="2" s="1"/>
  <c r="P246" i="2" s="1"/>
  <c r="L246" i="2"/>
  <c r="M246" i="2"/>
  <c r="N246" i="2"/>
  <c r="K247" i="2"/>
  <c r="O247" i="2" s="1"/>
  <c r="P247" i="2" s="1"/>
  <c r="L247" i="2"/>
  <c r="M247" i="2"/>
  <c r="N247" i="2"/>
  <c r="K248" i="2"/>
  <c r="O248" i="2" s="1"/>
  <c r="P248" i="2" s="1"/>
  <c r="L248" i="2"/>
  <c r="M248" i="2"/>
  <c r="N248" i="2"/>
  <c r="K249" i="2"/>
  <c r="O249" i="2" s="1"/>
  <c r="P249" i="2" s="1"/>
  <c r="L249" i="2"/>
  <c r="M249" i="2"/>
  <c r="N249" i="2"/>
  <c r="K250" i="2"/>
  <c r="O250" i="2" s="1"/>
  <c r="P250" i="2" s="1"/>
  <c r="L250" i="2"/>
  <c r="M250" i="2"/>
  <c r="N250" i="2"/>
  <c r="K251" i="2"/>
  <c r="O251" i="2" s="1"/>
  <c r="P251" i="2" s="1"/>
  <c r="L251" i="2"/>
  <c r="M251" i="2"/>
  <c r="N251" i="2"/>
  <c r="K252" i="2"/>
  <c r="L252" i="2"/>
  <c r="O252" i="2" s="1"/>
  <c r="P252" i="2" s="1"/>
  <c r="M252" i="2"/>
  <c r="N252" i="2"/>
  <c r="K253" i="2"/>
  <c r="O253" i="2" s="1"/>
  <c r="P253" i="2" s="1"/>
  <c r="L253" i="2"/>
  <c r="M253" i="2"/>
  <c r="N253" i="2"/>
  <c r="K254" i="2"/>
  <c r="O254" i="2" s="1"/>
  <c r="P254" i="2" s="1"/>
  <c r="L254" i="2"/>
  <c r="M254" i="2"/>
  <c r="N254" i="2"/>
  <c r="K255" i="2"/>
  <c r="O255" i="2" s="1"/>
  <c r="P255" i="2" s="1"/>
  <c r="L255" i="2"/>
  <c r="M255" i="2"/>
  <c r="N255" i="2"/>
  <c r="K256" i="2"/>
  <c r="O256" i="2" s="1"/>
  <c r="P256" i="2" s="1"/>
  <c r="L256" i="2"/>
  <c r="M256" i="2"/>
  <c r="N256" i="2"/>
  <c r="K257" i="2"/>
  <c r="O257" i="2" s="1"/>
  <c r="P257" i="2" s="1"/>
  <c r="L257" i="2"/>
  <c r="M257" i="2"/>
  <c r="N257" i="2"/>
  <c r="K258" i="2"/>
  <c r="O258" i="2" s="1"/>
  <c r="P258" i="2" s="1"/>
  <c r="L258" i="2"/>
  <c r="M258" i="2"/>
  <c r="N258" i="2"/>
  <c r="K259" i="2"/>
  <c r="O259" i="2" s="1"/>
  <c r="P259" i="2" s="1"/>
  <c r="L259" i="2"/>
  <c r="M259" i="2"/>
  <c r="N259" i="2"/>
  <c r="K260" i="2"/>
  <c r="O260" i="2" s="1"/>
  <c r="P260" i="2" s="1"/>
  <c r="L260" i="2"/>
  <c r="M260" i="2"/>
  <c r="N260" i="2"/>
  <c r="K261" i="2"/>
  <c r="O261" i="2" s="1"/>
  <c r="P261" i="2" s="1"/>
  <c r="L261" i="2"/>
  <c r="M261" i="2"/>
  <c r="N261" i="2"/>
  <c r="K262" i="2"/>
  <c r="O262" i="2" s="1"/>
  <c r="P262" i="2" s="1"/>
  <c r="L262" i="2"/>
  <c r="M262" i="2"/>
  <c r="N262" i="2"/>
  <c r="K263" i="2"/>
  <c r="O263" i="2" s="1"/>
  <c r="P263" i="2" s="1"/>
  <c r="L263" i="2"/>
  <c r="M263" i="2"/>
  <c r="N263" i="2"/>
  <c r="K264" i="2"/>
  <c r="O264" i="2" s="1"/>
  <c r="P264" i="2" s="1"/>
  <c r="L264" i="2"/>
  <c r="M264" i="2"/>
  <c r="N264" i="2"/>
  <c r="K265" i="2"/>
  <c r="O265" i="2" s="1"/>
  <c r="P265" i="2" s="1"/>
  <c r="L265" i="2"/>
  <c r="M265" i="2"/>
  <c r="N265" i="2"/>
  <c r="K266" i="2"/>
  <c r="O266" i="2" s="1"/>
  <c r="P266" i="2" s="1"/>
  <c r="L266" i="2"/>
  <c r="M266" i="2"/>
  <c r="N266" i="2"/>
  <c r="K267" i="2"/>
  <c r="O267" i="2" s="1"/>
  <c r="P267" i="2" s="1"/>
  <c r="L267" i="2"/>
  <c r="M267" i="2"/>
  <c r="N267" i="2"/>
  <c r="K268" i="2"/>
  <c r="O268" i="2" s="1"/>
  <c r="P268" i="2" s="1"/>
  <c r="L268" i="2"/>
  <c r="M268" i="2"/>
  <c r="N268" i="2"/>
  <c r="K269" i="2"/>
  <c r="O269" i="2" s="1"/>
  <c r="P269" i="2" s="1"/>
  <c r="L269" i="2"/>
  <c r="M269" i="2"/>
  <c r="N269" i="2"/>
  <c r="K270" i="2"/>
  <c r="O270" i="2" s="1"/>
  <c r="P270" i="2" s="1"/>
  <c r="L270" i="2"/>
  <c r="M270" i="2"/>
  <c r="N270" i="2"/>
  <c r="K271" i="2"/>
  <c r="O271" i="2" s="1"/>
  <c r="P271" i="2" s="1"/>
  <c r="L271" i="2"/>
  <c r="M271" i="2"/>
  <c r="N271" i="2"/>
  <c r="K272" i="2"/>
  <c r="O272" i="2" s="1"/>
  <c r="P272" i="2" s="1"/>
  <c r="L272" i="2"/>
  <c r="M272" i="2"/>
  <c r="N272" i="2"/>
  <c r="K273" i="2"/>
  <c r="O273" i="2" s="1"/>
  <c r="P273" i="2" s="1"/>
  <c r="L273" i="2"/>
  <c r="M273" i="2"/>
  <c r="N273" i="2"/>
  <c r="K274" i="2"/>
  <c r="O274" i="2" s="1"/>
  <c r="P274" i="2" s="1"/>
  <c r="L274" i="2"/>
  <c r="M274" i="2"/>
  <c r="N274" i="2"/>
  <c r="K275" i="2"/>
  <c r="O275" i="2" s="1"/>
  <c r="P275" i="2" s="1"/>
  <c r="L275" i="2"/>
  <c r="M275" i="2"/>
  <c r="N275" i="2"/>
  <c r="K276" i="2"/>
  <c r="O276" i="2" s="1"/>
  <c r="P276" i="2" s="1"/>
  <c r="L276" i="2"/>
  <c r="M276" i="2"/>
  <c r="N276" i="2"/>
  <c r="K277" i="2"/>
  <c r="O277" i="2" s="1"/>
  <c r="P277" i="2" s="1"/>
  <c r="L277" i="2"/>
  <c r="M277" i="2"/>
  <c r="N277" i="2"/>
  <c r="K278" i="2"/>
  <c r="O278" i="2" s="1"/>
  <c r="P278" i="2" s="1"/>
  <c r="L278" i="2"/>
  <c r="M278" i="2"/>
  <c r="N278" i="2"/>
  <c r="K279" i="2"/>
  <c r="O279" i="2" s="1"/>
  <c r="P279" i="2" s="1"/>
  <c r="L279" i="2"/>
  <c r="M279" i="2"/>
  <c r="N279" i="2"/>
  <c r="K280" i="2"/>
  <c r="O280" i="2" s="1"/>
  <c r="P280" i="2" s="1"/>
  <c r="L280" i="2"/>
  <c r="M280" i="2"/>
  <c r="N280" i="2"/>
  <c r="K281" i="2"/>
  <c r="O281" i="2" s="1"/>
  <c r="P281" i="2" s="1"/>
  <c r="L281" i="2"/>
  <c r="M281" i="2"/>
  <c r="N281" i="2"/>
  <c r="K282" i="2"/>
  <c r="O282" i="2" s="1"/>
  <c r="P282" i="2" s="1"/>
  <c r="L282" i="2"/>
  <c r="M282" i="2"/>
  <c r="N282" i="2"/>
  <c r="K283" i="2"/>
  <c r="O283" i="2" s="1"/>
  <c r="P283" i="2" s="1"/>
  <c r="L283" i="2"/>
  <c r="M283" i="2"/>
  <c r="N283" i="2"/>
  <c r="K284" i="2"/>
  <c r="O284" i="2" s="1"/>
  <c r="P284" i="2" s="1"/>
  <c r="L284" i="2"/>
  <c r="M284" i="2"/>
  <c r="N284" i="2"/>
  <c r="K285" i="2"/>
  <c r="O285" i="2" s="1"/>
  <c r="P285" i="2" s="1"/>
  <c r="L285" i="2"/>
  <c r="M285" i="2"/>
  <c r="N285" i="2"/>
  <c r="K286" i="2"/>
  <c r="O286" i="2" s="1"/>
  <c r="P286" i="2" s="1"/>
  <c r="L286" i="2"/>
  <c r="M286" i="2"/>
  <c r="N286" i="2"/>
  <c r="K287" i="2"/>
  <c r="O287" i="2" s="1"/>
  <c r="P287" i="2" s="1"/>
  <c r="L287" i="2"/>
  <c r="M287" i="2"/>
  <c r="N287" i="2"/>
  <c r="K288" i="2"/>
  <c r="O288" i="2" s="1"/>
  <c r="P288" i="2" s="1"/>
  <c r="L288" i="2"/>
  <c r="M288" i="2"/>
  <c r="N288" i="2"/>
  <c r="K289" i="2"/>
  <c r="O289" i="2" s="1"/>
  <c r="P289" i="2" s="1"/>
  <c r="L289" i="2"/>
  <c r="M289" i="2"/>
  <c r="N289" i="2"/>
  <c r="K290" i="2"/>
  <c r="O290" i="2" s="1"/>
  <c r="P290" i="2" s="1"/>
  <c r="L290" i="2"/>
  <c r="M290" i="2"/>
  <c r="N290" i="2"/>
  <c r="K291" i="2"/>
  <c r="O291" i="2" s="1"/>
  <c r="P291" i="2" s="1"/>
  <c r="L291" i="2"/>
  <c r="M291" i="2"/>
  <c r="N291" i="2"/>
  <c r="K292" i="2"/>
  <c r="O292" i="2" s="1"/>
  <c r="P292" i="2" s="1"/>
  <c r="L292" i="2"/>
  <c r="M292" i="2"/>
  <c r="N292" i="2"/>
  <c r="K293" i="2"/>
  <c r="O293" i="2" s="1"/>
  <c r="P293" i="2" s="1"/>
  <c r="L293" i="2"/>
  <c r="M293" i="2"/>
  <c r="N293" i="2"/>
  <c r="K294" i="2"/>
  <c r="O294" i="2" s="1"/>
  <c r="P294" i="2" s="1"/>
  <c r="L294" i="2"/>
  <c r="M294" i="2"/>
  <c r="N294" i="2"/>
  <c r="K295" i="2"/>
  <c r="O295" i="2" s="1"/>
  <c r="P295" i="2" s="1"/>
  <c r="L295" i="2"/>
  <c r="M295" i="2"/>
  <c r="N295" i="2"/>
  <c r="K296" i="2"/>
  <c r="O296" i="2" s="1"/>
  <c r="P296" i="2" s="1"/>
  <c r="L296" i="2"/>
  <c r="M296" i="2"/>
  <c r="N296" i="2"/>
  <c r="K297" i="2"/>
  <c r="O297" i="2" s="1"/>
  <c r="P297" i="2" s="1"/>
  <c r="L297" i="2"/>
  <c r="M297" i="2"/>
  <c r="N297" i="2"/>
  <c r="K298" i="2"/>
  <c r="O298" i="2" s="1"/>
  <c r="P298" i="2" s="1"/>
  <c r="L298" i="2"/>
  <c r="M298" i="2"/>
  <c r="N298" i="2"/>
  <c r="K299" i="2"/>
  <c r="O299" i="2" s="1"/>
  <c r="P299" i="2" s="1"/>
  <c r="L299" i="2"/>
  <c r="M299" i="2"/>
  <c r="N299" i="2"/>
  <c r="K300" i="2"/>
  <c r="O300" i="2" s="1"/>
  <c r="P300" i="2" s="1"/>
  <c r="L300" i="2"/>
  <c r="M300" i="2"/>
  <c r="N300" i="2"/>
  <c r="K301" i="2"/>
  <c r="O301" i="2" s="1"/>
  <c r="P301" i="2" s="1"/>
  <c r="L301" i="2"/>
  <c r="M301" i="2"/>
  <c r="N301" i="2"/>
  <c r="K302" i="2"/>
  <c r="O302" i="2" s="1"/>
  <c r="P302" i="2" s="1"/>
  <c r="L302" i="2"/>
  <c r="M302" i="2"/>
  <c r="N302" i="2"/>
  <c r="K303" i="2"/>
  <c r="L303" i="2"/>
  <c r="M303" i="2"/>
  <c r="N303" i="2"/>
  <c r="O303" i="2"/>
  <c r="P303" i="2" s="1"/>
  <c r="K304" i="2"/>
  <c r="O304" i="2" s="1"/>
  <c r="P304" i="2" s="1"/>
  <c r="L304" i="2"/>
  <c r="M304" i="2"/>
  <c r="N304" i="2"/>
  <c r="K305" i="2"/>
  <c r="O305" i="2" s="1"/>
  <c r="P305" i="2" s="1"/>
  <c r="L305" i="2"/>
  <c r="M305" i="2"/>
  <c r="N305" i="2"/>
  <c r="K306" i="2"/>
  <c r="O306" i="2" s="1"/>
  <c r="P306" i="2" s="1"/>
  <c r="L306" i="2"/>
  <c r="M306" i="2"/>
  <c r="N306" i="2"/>
  <c r="K307" i="2"/>
  <c r="O307" i="2" s="1"/>
  <c r="P307" i="2" s="1"/>
  <c r="L307" i="2"/>
  <c r="M307" i="2"/>
  <c r="N307" i="2"/>
  <c r="K308" i="2"/>
  <c r="O308" i="2" s="1"/>
  <c r="P308" i="2" s="1"/>
  <c r="L308" i="2"/>
  <c r="M308" i="2"/>
  <c r="N308" i="2"/>
  <c r="K309" i="2"/>
  <c r="O309" i="2" s="1"/>
  <c r="P309" i="2" s="1"/>
  <c r="L309" i="2"/>
  <c r="M309" i="2"/>
  <c r="N309" i="2"/>
  <c r="K310" i="2"/>
  <c r="O310" i="2" s="1"/>
  <c r="P310" i="2" s="1"/>
  <c r="L310" i="2"/>
  <c r="M310" i="2"/>
  <c r="N310" i="2"/>
  <c r="K311" i="2"/>
  <c r="L311" i="2"/>
  <c r="O311" i="2" s="1"/>
  <c r="P311" i="2" s="1"/>
  <c r="M311" i="2"/>
  <c r="N311" i="2"/>
  <c r="K312" i="2"/>
  <c r="O312" i="2" s="1"/>
  <c r="P312" i="2" s="1"/>
  <c r="L312" i="2"/>
  <c r="M312" i="2"/>
  <c r="N312" i="2"/>
  <c r="K313" i="2"/>
  <c r="O313" i="2" s="1"/>
  <c r="P313" i="2" s="1"/>
  <c r="L313" i="2"/>
  <c r="M313" i="2"/>
  <c r="N313" i="2"/>
  <c r="K314" i="2"/>
  <c r="O314" i="2" s="1"/>
  <c r="P314" i="2" s="1"/>
  <c r="L314" i="2"/>
  <c r="M314" i="2"/>
  <c r="N314" i="2"/>
  <c r="K315" i="2"/>
  <c r="O315" i="2" s="1"/>
  <c r="P315" i="2" s="1"/>
  <c r="L315" i="2"/>
  <c r="M315" i="2"/>
  <c r="N315" i="2"/>
  <c r="K316" i="2"/>
  <c r="O316" i="2" s="1"/>
  <c r="P316" i="2" s="1"/>
  <c r="L316" i="2"/>
  <c r="M316" i="2"/>
  <c r="N316" i="2"/>
  <c r="K317" i="2"/>
  <c r="O317" i="2" s="1"/>
  <c r="P317" i="2" s="1"/>
  <c r="L317" i="2"/>
  <c r="M317" i="2"/>
  <c r="N317" i="2"/>
  <c r="K318" i="2"/>
  <c r="O318" i="2" s="1"/>
  <c r="P318" i="2" s="1"/>
  <c r="L318" i="2"/>
  <c r="M318" i="2"/>
  <c r="N318" i="2"/>
  <c r="K319" i="2"/>
  <c r="O319" i="2" s="1"/>
  <c r="P319" i="2" s="1"/>
  <c r="L319" i="2"/>
  <c r="M319" i="2"/>
  <c r="N319" i="2"/>
  <c r="K320" i="2"/>
  <c r="L320" i="2"/>
  <c r="M320" i="2"/>
  <c r="O320" i="2" s="1"/>
  <c r="P320" i="2" s="1"/>
  <c r="N320" i="2"/>
  <c r="K321" i="2"/>
  <c r="O321" i="2" s="1"/>
  <c r="P321" i="2" s="1"/>
  <c r="L321" i="2"/>
  <c r="M321" i="2"/>
  <c r="N321" i="2"/>
  <c r="K322" i="2"/>
  <c r="O322" i="2" s="1"/>
  <c r="P322" i="2" s="1"/>
  <c r="L322" i="2"/>
  <c r="M322" i="2"/>
  <c r="N322" i="2"/>
  <c r="K323" i="2"/>
  <c r="O323" i="2" s="1"/>
  <c r="P323" i="2" s="1"/>
  <c r="L323" i="2"/>
  <c r="M323" i="2"/>
  <c r="N323" i="2"/>
  <c r="K324" i="2"/>
  <c r="O324" i="2" s="1"/>
  <c r="P324" i="2" s="1"/>
  <c r="L324" i="2"/>
  <c r="M324" i="2"/>
  <c r="N324" i="2"/>
  <c r="K325" i="2"/>
  <c r="O325" i="2" s="1"/>
  <c r="P325" i="2" s="1"/>
  <c r="L325" i="2"/>
  <c r="M325" i="2"/>
  <c r="N325" i="2"/>
  <c r="K326" i="2"/>
  <c r="O326" i="2" s="1"/>
  <c r="P326" i="2" s="1"/>
  <c r="L326" i="2"/>
  <c r="M326" i="2"/>
  <c r="N326" i="2"/>
  <c r="K327" i="2"/>
  <c r="O327" i="2" s="1"/>
  <c r="P327" i="2" s="1"/>
  <c r="L327" i="2"/>
  <c r="M327" i="2"/>
  <c r="N327" i="2"/>
  <c r="K328" i="2"/>
  <c r="O328" i="2" s="1"/>
  <c r="P328" i="2" s="1"/>
  <c r="L328" i="2"/>
  <c r="M328" i="2"/>
  <c r="N328" i="2"/>
  <c r="K329" i="2"/>
  <c r="O329" i="2" s="1"/>
  <c r="P329" i="2" s="1"/>
  <c r="L329" i="2"/>
  <c r="M329" i="2"/>
  <c r="N329" i="2"/>
  <c r="K330" i="2"/>
  <c r="O330" i="2" s="1"/>
  <c r="P330" i="2" s="1"/>
  <c r="L330" i="2"/>
  <c r="M330" i="2"/>
  <c r="N330" i="2"/>
  <c r="K331" i="2"/>
  <c r="O331" i="2" s="1"/>
  <c r="P331" i="2" s="1"/>
  <c r="L331" i="2"/>
  <c r="M331" i="2"/>
  <c r="N331" i="2"/>
  <c r="K332" i="2"/>
  <c r="O332" i="2" s="1"/>
  <c r="P332" i="2" s="1"/>
  <c r="L332" i="2"/>
  <c r="M332" i="2"/>
  <c r="N332" i="2"/>
  <c r="K333" i="2"/>
  <c r="O333" i="2" s="1"/>
  <c r="P333" i="2" s="1"/>
  <c r="L333" i="2"/>
  <c r="M333" i="2"/>
  <c r="N333" i="2"/>
  <c r="K334" i="2"/>
  <c r="O334" i="2" s="1"/>
  <c r="P334" i="2" s="1"/>
  <c r="L334" i="2"/>
  <c r="M334" i="2"/>
  <c r="N334" i="2"/>
  <c r="K335" i="2"/>
  <c r="O335" i="2" s="1"/>
  <c r="P335" i="2" s="1"/>
  <c r="L335" i="2"/>
  <c r="M335" i="2"/>
  <c r="N335" i="2"/>
  <c r="K336" i="2"/>
  <c r="L336" i="2"/>
  <c r="O336" i="2" s="1"/>
  <c r="P336" i="2" s="1"/>
  <c r="M336" i="2"/>
  <c r="N336" i="2"/>
  <c r="K337" i="2"/>
  <c r="O337" i="2" s="1"/>
  <c r="P337" i="2" s="1"/>
  <c r="L337" i="2"/>
  <c r="M337" i="2"/>
  <c r="N337" i="2"/>
  <c r="K338" i="2"/>
  <c r="O338" i="2" s="1"/>
  <c r="P338" i="2" s="1"/>
  <c r="L338" i="2"/>
  <c r="M338" i="2"/>
  <c r="N338" i="2"/>
  <c r="K339" i="2"/>
  <c r="O339" i="2" s="1"/>
  <c r="P339" i="2" s="1"/>
  <c r="L339" i="2"/>
  <c r="M339" i="2"/>
  <c r="N339" i="2"/>
  <c r="K340" i="2"/>
  <c r="O340" i="2" s="1"/>
  <c r="P340" i="2" s="1"/>
  <c r="L340" i="2"/>
  <c r="M340" i="2"/>
  <c r="N340" i="2"/>
  <c r="K341" i="2"/>
  <c r="O341" i="2" s="1"/>
  <c r="P341" i="2" s="1"/>
  <c r="L341" i="2"/>
  <c r="M341" i="2"/>
  <c r="N341" i="2"/>
  <c r="K342" i="2"/>
  <c r="O342" i="2" s="1"/>
  <c r="P342" i="2" s="1"/>
  <c r="L342" i="2"/>
  <c r="M342" i="2"/>
  <c r="N342" i="2"/>
  <c r="K343" i="2"/>
  <c r="O343" i="2" s="1"/>
  <c r="P343" i="2" s="1"/>
  <c r="L343" i="2"/>
  <c r="M343" i="2"/>
  <c r="N343" i="2"/>
  <c r="K344" i="2"/>
  <c r="O344" i="2" s="1"/>
  <c r="P344" i="2" s="1"/>
  <c r="L344" i="2"/>
  <c r="M344" i="2"/>
  <c r="N344" i="2"/>
  <c r="K345" i="2"/>
  <c r="L345" i="2"/>
  <c r="M345" i="2"/>
  <c r="O345" i="2" s="1"/>
  <c r="P345" i="2" s="1"/>
  <c r="N345" i="2"/>
  <c r="K346" i="2"/>
  <c r="O346" i="2" s="1"/>
  <c r="P346" i="2" s="1"/>
  <c r="L346" i="2"/>
  <c r="M346" i="2"/>
  <c r="N346" i="2"/>
  <c r="K347" i="2"/>
  <c r="O347" i="2" s="1"/>
  <c r="P347" i="2" s="1"/>
  <c r="L347" i="2"/>
  <c r="M347" i="2"/>
  <c r="N347" i="2"/>
  <c r="K348" i="2"/>
  <c r="O348" i="2" s="1"/>
  <c r="P348" i="2" s="1"/>
  <c r="L348" i="2"/>
  <c r="M348" i="2"/>
  <c r="N348" i="2"/>
  <c r="K349" i="2"/>
  <c r="O349" i="2" s="1"/>
  <c r="P349" i="2" s="1"/>
  <c r="L349" i="2"/>
  <c r="M349" i="2"/>
  <c r="N349" i="2"/>
  <c r="K350" i="2"/>
  <c r="O350" i="2" s="1"/>
  <c r="P350" i="2" s="1"/>
  <c r="L350" i="2"/>
  <c r="M350" i="2"/>
  <c r="N350" i="2"/>
  <c r="K351" i="2"/>
  <c r="O351" i="2" s="1"/>
  <c r="P351" i="2" s="1"/>
  <c r="L351" i="2"/>
  <c r="M351" i="2"/>
  <c r="N351" i="2"/>
  <c r="K352" i="2"/>
  <c r="O352" i="2" s="1"/>
  <c r="P352" i="2" s="1"/>
  <c r="L352" i="2"/>
  <c r="M352" i="2"/>
  <c r="N352" i="2"/>
  <c r="K353" i="2"/>
  <c r="O353" i="2" s="1"/>
  <c r="P353" i="2" s="1"/>
  <c r="L353" i="2"/>
  <c r="M353" i="2"/>
  <c r="N353" i="2"/>
  <c r="K354" i="2"/>
  <c r="O354" i="2" s="1"/>
  <c r="P354" i="2" s="1"/>
  <c r="L354" i="2"/>
  <c r="M354" i="2"/>
  <c r="N354" i="2"/>
  <c r="K355" i="2"/>
  <c r="O355" i="2" s="1"/>
  <c r="P355" i="2" s="1"/>
  <c r="L355" i="2"/>
  <c r="M355" i="2"/>
  <c r="N355" i="2"/>
  <c r="K356" i="2"/>
  <c r="O356" i="2" s="1"/>
  <c r="P356" i="2" s="1"/>
  <c r="L356" i="2"/>
  <c r="M356" i="2"/>
  <c r="N356" i="2"/>
  <c r="K357" i="2"/>
  <c r="O357" i="2" s="1"/>
  <c r="P357" i="2" s="1"/>
  <c r="L357" i="2"/>
  <c r="M357" i="2"/>
  <c r="N357" i="2"/>
  <c r="K358" i="2"/>
  <c r="O358" i="2" s="1"/>
  <c r="P358" i="2" s="1"/>
  <c r="L358" i="2"/>
  <c r="M358" i="2"/>
  <c r="N358" i="2"/>
  <c r="K359" i="2"/>
  <c r="O359" i="2" s="1"/>
  <c r="P359" i="2" s="1"/>
  <c r="L359" i="2"/>
  <c r="M359" i="2"/>
  <c r="N359" i="2"/>
  <c r="K360" i="2"/>
  <c r="O360" i="2" s="1"/>
  <c r="P360" i="2" s="1"/>
  <c r="L360" i="2"/>
  <c r="M360" i="2"/>
  <c r="N360" i="2"/>
  <c r="K361" i="2"/>
  <c r="O361" i="2" s="1"/>
  <c r="P361" i="2" s="1"/>
  <c r="L361" i="2"/>
  <c r="M361" i="2"/>
  <c r="N361" i="2"/>
  <c r="K362" i="2"/>
  <c r="O362" i="2" s="1"/>
  <c r="P362" i="2" s="1"/>
  <c r="L362" i="2"/>
  <c r="M362" i="2"/>
  <c r="N362" i="2"/>
  <c r="K363" i="2"/>
  <c r="O363" i="2" s="1"/>
  <c r="P363" i="2" s="1"/>
  <c r="L363" i="2"/>
  <c r="M363" i="2"/>
  <c r="N363" i="2"/>
  <c r="K364" i="2"/>
  <c r="L364" i="2"/>
  <c r="O364" i="2" s="1"/>
  <c r="P364" i="2" s="1"/>
  <c r="M364" i="2"/>
  <c r="N364" i="2"/>
  <c r="K365" i="2"/>
  <c r="O365" i="2" s="1"/>
  <c r="P365" i="2" s="1"/>
  <c r="L365" i="2"/>
  <c r="M365" i="2"/>
  <c r="N365" i="2"/>
  <c r="K366" i="2"/>
  <c r="O366" i="2" s="1"/>
  <c r="P366" i="2" s="1"/>
  <c r="L366" i="2"/>
  <c r="M366" i="2"/>
  <c r="N366" i="2"/>
  <c r="K367" i="2"/>
  <c r="O367" i="2" s="1"/>
  <c r="P367" i="2" s="1"/>
  <c r="L367" i="2"/>
  <c r="M367" i="2"/>
  <c r="N367" i="2"/>
  <c r="K368" i="2"/>
  <c r="O368" i="2" s="1"/>
  <c r="P368" i="2" s="1"/>
  <c r="L368" i="2"/>
  <c r="M368" i="2"/>
  <c r="N368" i="2"/>
  <c r="K369" i="2"/>
  <c r="O369" i="2" s="1"/>
  <c r="P369" i="2" s="1"/>
  <c r="L369" i="2"/>
  <c r="M369" i="2"/>
  <c r="N369" i="2"/>
  <c r="K370" i="2"/>
  <c r="O370" i="2" s="1"/>
  <c r="P370" i="2" s="1"/>
  <c r="L370" i="2"/>
  <c r="M370" i="2"/>
  <c r="N370" i="2"/>
  <c r="K371" i="2"/>
  <c r="O371" i="2" s="1"/>
  <c r="P371" i="2" s="1"/>
  <c r="L371" i="2"/>
  <c r="M371" i="2"/>
  <c r="N371" i="2"/>
  <c r="K372" i="2"/>
  <c r="O372" i="2" s="1"/>
  <c r="P372" i="2" s="1"/>
  <c r="L372" i="2"/>
  <c r="M372" i="2"/>
  <c r="N372" i="2"/>
  <c r="K373" i="2"/>
  <c r="O373" i="2" s="1"/>
  <c r="P373" i="2" s="1"/>
  <c r="L373" i="2"/>
  <c r="M373" i="2"/>
  <c r="N373" i="2"/>
  <c r="K374" i="2"/>
  <c r="O374" i="2" s="1"/>
  <c r="P374" i="2" s="1"/>
  <c r="L374" i="2"/>
  <c r="M374" i="2"/>
  <c r="N374" i="2"/>
  <c r="K375" i="2"/>
  <c r="O375" i="2" s="1"/>
  <c r="P375" i="2" s="1"/>
  <c r="L375" i="2"/>
  <c r="M375" i="2"/>
  <c r="N375" i="2"/>
  <c r="K376" i="2"/>
  <c r="O376" i="2" s="1"/>
  <c r="P376" i="2" s="1"/>
  <c r="L376" i="2"/>
  <c r="M376" i="2"/>
  <c r="N376" i="2"/>
  <c r="K377" i="2"/>
  <c r="O377" i="2" s="1"/>
  <c r="P377" i="2" s="1"/>
  <c r="L377" i="2"/>
  <c r="M377" i="2"/>
  <c r="N377" i="2"/>
  <c r="K378" i="2"/>
  <c r="O378" i="2" s="1"/>
  <c r="P378" i="2" s="1"/>
  <c r="L378" i="2"/>
  <c r="M378" i="2"/>
  <c r="N378" i="2"/>
  <c r="K379" i="2"/>
  <c r="O379" i="2" s="1"/>
  <c r="P379" i="2" s="1"/>
  <c r="L379" i="2"/>
  <c r="M379" i="2"/>
  <c r="N379" i="2"/>
  <c r="K380" i="2"/>
  <c r="O380" i="2" s="1"/>
  <c r="P380" i="2" s="1"/>
  <c r="L380" i="2"/>
  <c r="M380" i="2"/>
  <c r="N380" i="2"/>
  <c r="K381" i="2"/>
  <c r="O381" i="2" s="1"/>
  <c r="P381" i="2" s="1"/>
  <c r="L381" i="2"/>
  <c r="M381" i="2"/>
  <c r="N381" i="2"/>
  <c r="K382" i="2"/>
  <c r="L382" i="2"/>
  <c r="O382" i="2" s="1"/>
  <c r="P382" i="2" s="1"/>
  <c r="M382" i="2"/>
  <c r="N382" i="2"/>
  <c r="K383" i="2"/>
  <c r="O383" i="2" s="1"/>
  <c r="P383" i="2" s="1"/>
  <c r="L383" i="2"/>
  <c r="M383" i="2"/>
  <c r="N383" i="2"/>
  <c r="K384" i="2"/>
  <c r="O384" i="2" s="1"/>
  <c r="P384" i="2" s="1"/>
  <c r="L384" i="2"/>
  <c r="M384" i="2"/>
  <c r="N384" i="2"/>
  <c r="K385" i="2"/>
  <c r="O385" i="2" s="1"/>
  <c r="P385" i="2" s="1"/>
  <c r="L385" i="2"/>
  <c r="M385" i="2"/>
  <c r="N385" i="2"/>
  <c r="K386" i="2"/>
  <c r="O386" i="2" s="1"/>
  <c r="P386" i="2" s="1"/>
  <c r="L386" i="2"/>
  <c r="M386" i="2"/>
  <c r="N386" i="2"/>
  <c r="K387" i="2"/>
  <c r="O387" i="2" s="1"/>
  <c r="P387" i="2" s="1"/>
  <c r="L387" i="2"/>
  <c r="M387" i="2"/>
  <c r="N387" i="2"/>
  <c r="K388" i="2"/>
  <c r="O388" i="2" s="1"/>
  <c r="P388" i="2" s="1"/>
  <c r="L388" i="2"/>
  <c r="M388" i="2"/>
  <c r="N388" i="2"/>
  <c r="K389" i="2"/>
  <c r="O389" i="2" s="1"/>
  <c r="P389" i="2" s="1"/>
  <c r="L389" i="2"/>
  <c r="M389" i="2"/>
  <c r="N389" i="2"/>
  <c r="K390" i="2"/>
  <c r="O390" i="2" s="1"/>
  <c r="P390" i="2" s="1"/>
  <c r="L390" i="2"/>
  <c r="M390" i="2"/>
  <c r="N390" i="2"/>
  <c r="K391" i="2"/>
  <c r="O391" i="2" s="1"/>
  <c r="P391" i="2" s="1"/>
  <c r="L391" i="2"/>
  <c r="M391" i="2"/>
  <c r="N391" i="2"/>
  <c r="K392" i="2"/>
  <c r="O392" i="2" s="1"/>
  <c r="P392" i="2" s="1"/>
  <c r="L392" i="2"/>
  <c r="M392" i="2"/>
  <c r="N392" i="2"/>
  <c r="K393" i="2"/>
  <c r="O393" i="2" s="1"/>
  <c r="P393" i="2" s="1"/>
  <c r="L393" i="2"/>
  <c r="M393" i="2"/>
  <c r="N393" i="2"/>
  <c r="K394" i="2"/>
  <c r="O394" i="2" s="1"/>
  <c r="P394" i="2" s="1"/>
  <c r="L394" i="2"/>
  <c r="M394" i="2"/>
  <c r="N394" i="2"/>
  <c r="K395" i="2"/>
  <c r="O395" i="2" s="1"/>
  <c r="P395" i="2" s="1"/>
  <c r="L395" i="2"/>
  <c r="M395" i="2"/>
  <c r="N395" i="2"/>
  <c r="K396" i="2"/>
  <c r="O396" i="2" s="1"/>
  <c r="P396" i="2" s="1"/>
  <c r="L396" i="2"/>
  <c r="M396" i="2"/>
  <c r="N396" i="2"/>
  <c r="K397" i="2"/>
  <c r="O397" i="2" s="1"/>
  <c r="P397" i="2" s="1"/>
  <c r="L397" i="2"/>
  <c r="M397" i="2"/>
  <c r="N397" i="2"/>
  <c r="K398" i="2"/>
  <c r="O398" i="2" s="1"/>
  <c r="P398" i="2" s="1"/>
  <c r="L398" i="2"/>
  <c r="M398" i="2"/>
  <c r="N398" i="2"/>
  <c r="K399" i="2"/>
  <c r="O399" i="2" s="1"/>
  <c r="P399" i="2" s="1"/>
  <c r="L399" i="2"/>
  <c r="M399" i="2"/>
  <c r="N399" i="2"/>
  <c r="K400" i="2"/>
  <c r="O400" i="2" s="1"/>
  <c r="P400" i="2" s="1"/>
  <c r="L400" i="2"/>
  <c r="M400" i="2"/>
  <c r="N400" i="2"/>
  <c r="K401" i="2"/>
  <c r="O401" i="2" s="1"/>
  <c r="P401" i="2" s="1"/>
  <c r="L401" i="2"/>
  <c r="M401" i="2"/>
  <c r="N401" i="2"/>
  <c r="K402" i="2"/>
  <c r="O402" i="2" s="1"/>
  <c r="P402" i="2" s="1"/>
  <c r="L402" i="2"/>
  <c r="M402" i="2"/>
  <c r="N402" i="2"/>
  <c r="K403" i="2"/>
  <c r="O403" i="2" s="1"/>
  <c r="P403" i="2" s="1"/>
  <c r="L403" i="2"/>
  <c r="M403" i="2"/>
  <c r="N403" i="2"/>
  <c r="K404" i="2"/>
  <c r="O404" i="2" s="1"/>
  <c r="P404" i="2" s="1"/>
  <c r="L404" i="2"/>
  <c r="M404" i="2"/>
  <c r="N404" i="2"/>
  <c r="K405" i="2"/>
  <c r="O405" i="2" s="1"/>
  <c r="P405" i="2" s="1"/>
  <c r="L405" i="2"/>
  <c r="M405" i="2"/>
  <c r="N405" i="2"/>
  <c r="K406" i="2"/>
  <c r="O406" i="2" s="1"/>
  <c r="P406" i="2" s="1"/>
  <c r="L406" i="2"/>
  <c r="M406" i="2"/>
  <c r="N406" i="2"/>
  <c r="K407" i="2"/>
  <c r="O407" i="2" s="1"/>
  <c r="P407" i="2" s="1"/>
  <c r="L407" i="2"/>
  <c r="M407" i="2"/>
  <c r="N407" i="2"/>
  <c r="K408" i="2"/>
  <c r="O408" i="2" s="1"/>
  <c r="P408" i="2" s="1"/>
  <c r="L408" i="2"/>
  <c r="M408" i="2"/>
  <c r="N408" i="2"/>
  <c r="K409" i="2"/>
  <c r="O409" i="2" s="1"/>
  <c r="P409" i="2" s="1"/>
  <c r="L409" i="2"/>
  <c r="M409" i="2"/>
  <c r="N409" i="2"/>
  <c r="K410" i="2"/>
  <c r="O410" i="2" s="1"/>
  <c r="P410" i="2" s="1"/>
  <c r="L410" i="2"/>
  <c r="M410" i="2"/>
  <c r="N410" i="2"/>
  <c r="K411" i="2"/>
  <c r="O411" i="2" s="1"/>
  <c r="P411" i="2" s="1"/>
  <c r="L411" i="2"/>
  <c r="M411" i="2"/>
  <c r="N411" i="2"/>
  <c r="K412" i="2"/>
  <c r="O412" i="2" s="1"/>
  <c r="P412" i="2" s="1"/>
  <c r="L412" i="2"/>
  <c r="M412" i="2"/>
  <c r="N412" i="2"/>
  <c r="K413" i="2"/>
  <c r="O413" i="2" s="1"/>
  <c r="P413" i="2" s="1"/>
  <c r="L413" i="2"/>
  <c r="M413" i="2"/>
  <c r="N413" i="2"/>
  <c r="K414" i="2"/>
  <c r="O414" i="2" s="1"/>
  <c r="P414" i="2" s="1"/>
  <c r="L414" i="2"/>
  <c r="M414" i="2"/>
  <c r="N414" i="2"/>
  <c r="K415" i="2"/>
  <c r="O415" i="2" s="1"/>
  <c r="P415" i="2" s="1"/>
  <c r="L415" i="2"/>
  <c r="M415" i="2"/>
  <c r="N415" i="2"/>
  <c r="K416" i="2"/>
  <c r="O416" i="2" s="1"/>
  <c r="P416" i="2" s="1"/>
  <c r="L416" i="2"/>
  <c r="M416" i="2"/>
  <c r="N416" i="2"/>
  <c r="K417" i="2"/>
  <c r="O417" i="2" s="1"/>
  <c r="P417" i="2" s="1"/>
  <c r="L417" i="2"/>
  <c r="M417" i="2"/>
  <c r="N417" i="2"/>
  <c r="K418" i="2"/>
  <c r="O418" i="2" s="1"/>
  <c r="P418" i="2" s="1"/>
  <c r="L418" i="2"/>
  <c r="M418" i="2"/>
  <c r="N418" i="2"/>
  <c r="K419" i="2"/>
  <c r="O419" i="2" s="1"/>
  <c r="P419" i="2" s="1"/>
  <c r="L419" i="2"/>
  <c r="M419" i="2"/>
  <c r="N419" i="2"/>
  <c r="K420" i="2"/>
  <c r="O420" i="2" s="1"/>
  <c r="P420" i="2" s="1"/>
  <c r="L420" i="2"/>
  <c r="M420" i="2"/>
  <c r="N420" i="2"/>
  <c r="K421" i="2"/>
  <c r="O421" i="2" s="1"/>
  <c r="P421" i="2" s="1"/>
  <c r="L421" i="2"/>
  <c r="M421" i="2"/>
  <c r="N421" i="2"/>
  <c r="K422" i="2"/>
  <c r="O422" i="2" s="1"/>
  <c r="P422" i="2" s="1"/>
  <c r="L422" i="2"/>
  <c r="M422" i="2"/>
  <c r="N422" i="2"/>
  <c r="K423" i="2"/>
  <c r="O423" i="2" s="1"/>
  <c r="P423" i="2" s="1"/>
  <c r="L423" i="2"/>
  <c r="M423" i="2"/>
  <c r="N423" i="2"/>
  <c r="K424" i="2"/>
  <c r="O424" i="2" s="1"/>
  <c r="P424" i="2" s="1"/>
  <c r="L424" i="2"/>
  <c r="M424" i="2"/>
  <c r="N424" i="2"/>
  <c r="K425" i="2"/>
  <c r="O425" i="2" s="1"/>
  <c r="P425" i="2" s="1"/>
  <c r="L425" i="2"/>
  <c r="M425" i="2"/>
  <c r="N425" i="2"/>
  <c r="K426" i="2"/>
  <c r="O426" i="2" s="1"/>
  <c r="P426" i="2" s="1"/>
  <c r="L426" i="2"/>
  <c r="M426" i="2"/>
  <c r="N426" i="2"/>
  <c r="K427" i="2"/>
  <c r="O427" i="2" s="1"/>
  <c r="P427" i="2" s="1"/>
  <c r="L427" i="2"/>
  <c r="M427" i="2"/>
  <c r="N427" i="2"/>
  <c r="K428" i="2"/>
  <c r="O428" i="2" s="1"/>
  <c r="P428" i="2" s="1"/>
  <c r="L428" i="2"/>
  <c r="M428" i="2"/>
  <c r="N428" i="2"/>
  <c r="K429" i="2"/>
  <c r="O429" i="2" s="1"/>
  <c r="P429" i="2" s="1"/>
  <c r="L429" i="2"/>
  <c r="M429" i="2"/>
  <c r="N429" i="2"/>
  <c r="K430" i="2"/>
  <c r="O430" i="2" s="1"/>
  <c r="P430" i="2" s="1"/>
  <c r="L430" i="2"/>
  <c r="M430" i="2"/>
  <c r="N430" i="2"/>
  <c r="K431" i="2"/>
  <c r="O431" i="2" s="1"/>
  <c r="P431" i="2" s="1"/>
  <c r="L431" i="2"/>
  <c r="M431" i="2"/>
  <c r="N431" i="2"/>
  <c r="K432" i="2"/>
  <c r="O432" i="2" s="1"/>
  <c r="P432" i="2" s="1"/>
  <c r="L432" i="2"/>
  <c r="M432" i="2"/>
  <c r="N432" i="2"/>
  <c r="K433" i="2"/>
  <c r="O433" i="2" s="1"/>
  <c r="P433" i="2" s="1"/>
  <c r="L433" i="2"/>
  <c r="M433" i="2"/>
  <c r="N433" i="2"/>
  <c r="K434" i="2"/>
  <c r="O434" i="2" s="1"/>
  <c r="P434" i="2" s="1"/>
  <c r="L434" i="2"/>
  <c r="M434" i="2"/>
  <c r="N434" i="2"/>
  <c r="K435" i="2"/>
  <c r="O435" i="2" s="1"/>
  <c r="P435" i="2" s="1"/>
  <c r="L435" i="2"/>
  <c r="M435" i="2"/>
  <c r="N435" i="2"/>
  <c r="K436" i="2"/>
  <c r="O436" i="2" s="1"/>
  <c r="P436" i="2" s="1"/>
  <c r="L436" i="2"/>
  <c r="M436" i="2"/>
  <c r="N436" i="2"/>
  <c r="K437" i="2"/>
  <c r="O437" i="2" s="1"/>
  <c r="P437" i="2" s="1"/>
  <c r="L437" i="2"/>
  <c r="M437" i="2"/>
  <c r="N437" i="2"/>
  <c r="K438" i="2"/>
  <c r="O438" i="2" s="1"/>
  <c r="P438" i="2" s="1"/>
  <c r="L438" i="2"/>
  <c r="M438" i="2"/>
  <c r="N438" i="2"/>
  <c r="K439" i="2"/>
  <c r="O439" i="2" s="1"/>
  <c r="P439" i="2" s="1"/>
  <c r="L439" i="2"/>
  <c r="M439" i="2"/>
  <c r="N439" i="2"/>
  <c r="K440" i="2"/>
  <c r="L440" i="2"/>
  <c r="O440" i="2" s="1"/>
  <c r="P440" i="2" s="1"/>
  <c r="M440" i="2"/>
  <c r="N440" i="2"/>
  <c r="K441" i="2"/>
  <c r="O441" i="2" s="1"/>
  <c r="P441" i="2" s="1"/>
  <c r="L441" i="2"/>
  <c r="M441" i="2"/>
  <c r="N441" i="2"/>
  <c r="K442" i="2"/>
  <c r="O442" i="2" s="1"/>
  <c r="P442" i="2" s="1"/>
  <c r="L442" i="2"/>
  <c r="M442" i="2"/>
  <c r="N442" i="2"/>
  <c r="K443" i="2"/>
  <c r="O443" i="2" s="1"/>
  <c r="P443" i="2" s="1"/>
  <c r="L443" i="2"/>
  <c r="M443" i="2"/>
  <c r="N443" i="2"/>
  <c r="K444" i="2"/>
  <c r="O444" i="2" s="1"/>
  <c r="P444" i="2" s="1"/>
  <c r="L444" i="2"/>
  <c r="M444" i="2"/>
  <c r="N444" i="2"/>
  <c r="K445" i="2"/>
  <c r="O445" i="2" s="1"/>
  <c r="P445" i="2" s="1"/>
  <c r="L445" i="2"/>
  <c r="M445" i="2"/>
  <c r="N445" i="2"/>
  <c r="K446" i="2"/>
  <c r="O446" i="2" s="1"/>
  <c r="P446" i="2" s="1"/>
  <c r="L446" i="2"/>
  <c r="M446" i="2"/>
  <c r="N446" i="2"/>
  <c r="K447" i="2"/>
  <c r="O447" i="2" s="1"/>
  <c r="P447" i="2" s="1"/>
  <c r="L447" i="2"/>
  <c r="M447" i="2"/>
  <c r="N447" i="2"/>
  <c r="K448" i="2"/>
  <c r="O448" i="2" s="1"/>
  <c r="P448" i="2" s="1"/>
  <c r="L448" i="2"/>
  <c r="M448" i="2"/>
  <c r="N448" i="2"/>
  <c r="K449" i="2"/>
  <c r="O449" i="2" s="1"/>
  <c r="P449" i="2" s="1"/>
  <c r="L449" i="2"/>
  <c r="M449" i="2"/>
  <c r="N449" i="2"/>
  <c r="K450" i="2"/>
  <c r="O450" i="2" s="1"/>
  <c r="P450" i="2" s="1"/>
  <c r="L450" i="2"/>
  <c r="M450" i="2"/>
  <c r="N450" i="2"/>
  <c r="K451" i="2"/>
  <c r="O451" i="2" s="1"/>
  <c r="P451" i="2" s="1"/>
  <c r="L451" i="2"/>
  <c r="M451" i="2"/>
  <c r="N451" i="2"/>
  <c r="K452" i="2"/>
  <c r="O452" i="2" s="1"/>
  <c r="P452" i="2" s="1"/>
  <c r="L452" i="2"/>
  <c r="M452" i="2"/>
  <c r="N452" i="2"/>
  <c r="K453" i="2"/>
  <c r="O453" i="2" s="1"/>
  <c r="P453" i="2" s="1"/>
  <c r="L453" i="2"/>
  <c r="M453" i="2"/>
  <c r="N453" i="2"/>
  <c r="K454" i="2"/>
  <c r="O454" i="2" s="1"/>
  <c r="P454" i="2" s="1"/>
  <c r="L454" i="2"/>
  <c r="M454" i="2"/>
  <c r="N454" i="2"/>
  <c r="K455" i="2"/>
  <c r="O455" i="2" s="1"/>
  <c r="P455" i="2" s="1"/>
  <c r="L455" i="2"/>
  <c r="M455" i="2"/>
  <c r="N455" i="2"/>
  <c r="K456" i="2"/>
  <c r="O456" i="2" s="1"/>
  <c r="P456" i="2" s="1"/>
  <c r="L456" i="2"/>
  <c r="M456" i="2"/>
  <c r="N456" i="2"/>
  <c r="K457" i="2"/>
  <c r="O457" i="2" s="1"/>
  <c r="P457" i="2" s="1"/>
  <c r="L457" i="2"/>
  <c r="M457" i="2"/>
  <c r="N457" i="2"/>
  <c r="K458" i="2"/>
  <c r="O458" i="2" s="1"/>
  <c r="P458" i="2" s="1"/>
  <c r="L458" i="2"/>
  <c r="M458" i="2"/>
  <c r="N458" i="2"/>
  <c r="K459" i="2"/>
  <c r="O459" i="2" s="1"/>
  <c r="P459" i="2" s="1"/>
  <c r="L459" i="2"/>
  <c r="M459" i="2"/>
  <c r="N459" i="2"/>
  <c r="K460" i="2"/>
  <c r="O460" i="2" s="1"/>
  <c r="P460" i="2" s="1"/>
  <c r="L460" i="2"/>
  <c r="M460" i="2"/>
  <c r="N460" i="2"/>
  <c r="K461" i="2"/>
  <c r="O461" i="2" s="1"/>
  <c r="P461" i="2" s="1"/>
  <c r="L461" i="2"/>
  <c r="M461" i="2"/>
  <c r="N461" i="2"/>
  <c r="K462" i="2"/>
  <c r="O462" i="2" s="1"/>
  <c r="P462" i="2" s="1"/>
  <c r="L462" i="2"/>
  <c r="M462" i="2"/>
  <c r="N462" i="2"/>
  <c r="K463" i="2"/>
  <c r="O463" i="2" s="1"/>
  <c r="P463" i="2" s="1"/>
  <c r="L463" i="2"/>
  <c r="M463" i="2"/>
  <c r="N463" i="2"/>
  <c r="K464" i="2"/>
  <c r="O464" i="2" s="1"/>
  <c r="P464" i="2" s="1"/>
  <c r="L464" i="2"/>
  <c r="M464" i="2"/>
  <c r="N464" i="2"/>
  <c r="K465" i="2"/>
  <c r="O465" i="2" s="1"/>
  <c r="P465" i="2" s="1"/>
  <c r="L465" i="2"/>
  <c r="M465" i="2"/>
  <c r="N465" i="2"/>
  <c r="K466" i="2"/>
  <c r="O466" i="2" s="1"/>
  <c r="P466" i="2" s="1"/>
  <c r="L466" i="2"/>
  <c r="M466" i="2"/>
  <c r="N466" i="2"/>
  <c r="K467" i="2"/>
  <c r="O467" i="2" s="1"/>
  <c r="P467" i="2" s="1"/>
  <c r="L467" i="2"/>
  <c r="M467" i="2"/>
  <c r="N467" i="2"/>
  <c r="K468" i="2"/>
  <c r="O468" i="2" s="1"/>
  <c r="P468" i="2" s="1"/>
  <c r="L468" i="2"/>
  <c r="M468" i="2"/>
  <c r="N468" i="2"/>
  <c r="K469" i="2"/>
  <c r="O469" i="2" s="1"/>
  <c r="P469" i="2" s="1"/>
  <c r="L469" i="2"/>
  <c r="M469" i="2"/>
  <c r="N469" i="2"/>
  <c r="K470" i="2"/>
  <c r="O470" i="2" s="1"/>
  <c r="P470" i="2" s="1"/>
  <c r="L470" i="2"/>
  <c r="M470" i="2"/>
  <c r="N470" i="2"/>
  <c r="K471" i="2"/>
  <c r="O471" i="2" s="1"/>
  <c r="P471" i="2" s="1"/>
  <c r="L471" i="2"/>
  <c r="M471" i="2"/>
  <c r="N471" i="2"/>
  <c r="K472" i="2"/>
  <c r="O472" i="2" s="1"/>
  <c r="P472" i="2" s="1"/>
  <c r="L472" i="2"/>
  <c r="M472" i="2"/>
  <c r="N472" i="2"/>
  <c r="K473" i="2"/>
  <c r="O473" i="2" s="1"/>
  <c r="P473" i="2" s="1"/>
  <c r="L473" i="2"/>
  <c r="M473" i="2"/>
  <c r="N473" i="2"/>
  <c r="K474" i="2"/>
  <c r="O474" i="2" s="1"/>
  <c r="P474" i="2" s="1"/>
  <c r="L474" i="2"/>
  <c r="M474" i="2"/>
  <c r="N474" i="2"/>
  <c r="K475" i="2"/>
  <c r="O475" i="2" s="1"/>
  <c r="P475" i="2" s="1"/>
  <c r="L475" i="2"/>
  <c r="M475" i="2"/>
  <c r="N475" i="2"/>
  <c r="K476" i="2"/>
  <c r="O476" i="2" s="1"/>
  <c r="P476" i="2" s="1"/>
  <c r="L476" i="2"/>
  <c r="M476" i="2"/>
  <c r="N476" i="2"/>
  <c r="K477" i="2"/>
  <c r="L477" i="2"/>
  <c r="O477" i="2" s="1"/>
  <c r="P477" i="2" s="1"/>
  <c r="M477" i="2"/>
  <c r="N477" i="2"/>
  <c r="K478" i="2"/>
  <c r="O478" i="2" s="1"/>
  <c r="P478" i="2" s="1"/>
  <c r="L478" i="2"/>
  <c r="M478" i="2"/>
  <c r="N478" i="2"/>
  <c r="K479" i="2"/>
  <c r="O479" i="2" s="1"/>
  <c r="P479" i="2" s="1"/>
  <c r="L479" i="2"/>
  <c r="M479" i="2"/>
  <c r="N479" i="2"/>
  <c r="K480" i="2"/>
  <c r="O480" i="2" s="1"/>
  <c r="P480" i="2" s="1"/>
  <c r="L480" i="2"/>
  <c r="M480" i="2"/>
  <c r="N480" i="2"/>
  <c r="K481" i="2"/>
  <c r="O481" i="2" s="1"/>
  <c r="P481" i="2" s="1"/>
  <c r="L481" i="2"/>
  <c r="M481" i="2"/>
  <c r="N481" i="2"/>
  <c r="K482" i="2"/>
  <c r="O482" i="2" s="1"/>
  <c r="P482" i="2" s="1"/>
  <c r="L482" i="2"/>
  <c r="M482" i="2"/>
  <c r="N482" i="2"/>
  <c r="K483" i="2"/>
  <c r="O483" i="2" s="1"/>
  <c r="P483" i="2" s="1"/>
  <c r="L483" i="2"/>
  <c r="M483" i="2"/>
  <c r="N483" i="2"/>
  <c r="K484" i="2"/>
  <c r="O484" i="2" s="1"/>
  <c r="P484" i="2" s="1"/>
  <c r="L484" i="2"/>
  <c r="M484" i="2"/>
  <c r="N484" i="2"/>
  <c r="K485" i="2"/>
  <c r="O485" i="2" s="1"/>
  <c r="P485" i="2" s="1"/>
  <c r="L485" i="2"/>
  <c r="M485" i="2"/>
  <c r="N485" i="2"/>
  <c r="K486" i="2"/>
  <c r="O486" i="2" s="1"/>
  <c r="P486" i="2" s="1"/>
  <c r="L486" i="2"/>
  <c r="M486" i="2"/>
  <c r="N486" i="2"/>
  <c r="K487" i="2"/>
  <c r="O487" i="2" s="1"/>
  <c r="P487" i="2" s="1"/>
  <c r="L487" i="2"/>
  <c r="M487" i="2"/>
  <c r="N487" i="2"/>
  <c r="K488" i="2"/>
  <c r="O488" i="2" s="1"/>
  <c r="P488" i="2" s="1"/>
  <c r="L488" i="2"/>
  <c r="M488" i="2"/>
  <c r="N488" i="2"/>
  <c r="K489" i="2"/>
  <c r="O489" i="2" s="1"/>
  <c r="P489" i="2" s="1"/>
  <c r="L489" i="2"/>
  <c r="M489" i="2"/>
  <c r="N489" i="2"/>
  <c r="K490" i="2"/>
  <c r="O490" i="2" s="1"/>
  <c r="P490" i="2" s="1"/>
  <c r="L490" i="2"/>
  <c r="M490" i="2"/>
  <c r="N490" i="2"/>
  <c r="K491" i="2"/>
  <c r="O491" i="2" s="1"/>
  <c r="P491" i="2" s="1"/>
  <c r="L491" i="2"/>
  <c r="M491" i="2"/>
  <c r="N491" i="2"/>
  <c r="K492" i="2"/>
  <c r="L492" i="2"/>
  <c r="O492" i="2" s="1"/>
  <c r="P492" i="2" s="1"/>
  <c r="M492" i="2"/>
  <c r="N492" i="2"/>
  <c r="K493" i="2"/>
  <c r="O493" i="2" s="1"/>
  <c r="P493" i="2" s="1"/>
  <c r="L493" i="2"/>
  <c r="M493" i="2"/>
  <c r="N493" i="2"/>
  <c r="K494" i="2"/>
  <c r="O494" i="2" s="1"/>
  <c r="P494" i="2" s="1"/>
  <c r="L494" i="2"/>
  <c r="M494" i="2"/>
  <c r="N494" i="2"/>
  <c r="K495" i="2"/>
  <c r="O495" i="2" s="1"/>
  <c r="P495" i="2" s="1"/>
  <c r="L495" i="2"/>
  <c r="M495" i="2"/>
  <c r="N495" i="2"/>
  <c r="K496" i="2"/>
  <c r="O496" i="2" s="1"/>
  <c r="P496" i="2" s="1"/>
  <c r="L496" i="2"/>
  <c r="M496" i="2"/>
  <c r="N496" i="2"/>
  <c r="K497" i="2"/>
  <c r="O497" i="2" s="1"/>
  <c r="P497" i="2" s="1"/>
  <c r="L497" i="2"/>
  <c r="M497" i="2"/>
  <c r="N497" i="2"/>
  <c r="K498" i="2"/>
  <c r="O498" i="2" s="1"/>
  <c r="P498" i="2" s="1"/>
  <c r="L498" i="2"/>
  <c r="M498" i="2"/>
  <c r="N498" i="2"/>
  <c r="K499" i="2"/>
  <c r="O499" i="2" s="1"/>
  <c r="P499" i="2" s="1"/>
  <c r="L499" i="2"/>
  <c r="M499" i="2"/>
  <c r="N499" i="2"/>
  <c r="K500" i="2"/>
  <c r="O500" i="2" s="1"/>
  <c r="P500" i="2" s="1"/>
  <c r="L500" i="2"/>
  <c r="M500" i="2"/>
  <c r="N500" i="2"/>
  <c r="K501" i="2"/>
  <c r="O501" i="2" s="1"/>
  <c r="P501" i="2" s="1"/>
  <c r="L501" i="2"/>
  <c r="M501" i="2"/>
  <c r="N501" i="2"/>
  <c r="K502" i="2"/>
  <c r="O502" i="2" s="1"/>
  <c r="P502" i="2" s="1"/>
  <c r="L502" i="2"/>
  <c r="M502" i="2"/>
  <c r="N502" i="2"/>
  <c r="K503" i="2"/>
  <c r="O503" i="2" s="1"/>
  <c r="P503" i="2" s="1"/>
  <c r="L503" i="2"/>
  <c r="M503" i="2"/>
  <c r="N503" i="2"/>
  <c r="K504" i="2"/>
  <c r="O504" i="2" s="1"/>
  <c r="P504" i="2" s="1"/>
  <c r="L504" i="2"/>
  <c r="M504" i="2"/>
  <c r="N504" i="2"/>
  <c r="K505" i="2"/>
  <c r="O505" i="2" s="1"/>
  <c r="P505" i="2" s="1"/>
  <c r="L505" i="2"/>
  <c r="M505" i="2"/>
  <c r="N505" i="2"/>
  <c r="K506" i="2"/>
  <c r="O506" i="2" s="1"/>
  <c r="P506" i="2" s="1"/>
  <c r="L506" i="2"/>
  <c r="M506" i="2"/>
  <c r="N506" i="2"/>
  <c r="K507" i="2"/>
  <c r="O507" i="2" s="1"/>
  <c r="P507" i="2" s="1"/>
  <c r="L507" i="2"/>
  <c r="M507" i="2"/>
  <c r="N507" i="2"/>
  <c r="K508" i="2"/>
  <c r="O508" i="2" s="1"/>
  <c r="P508" i="2" s="1"/>
  <c r="L508" i="2"/>
  <c r="M508" i="2"/>
  <c r="N508" i="2"/>
  <c r="K509" i="2"/>
  <c r="O509" i="2" s="1"/>
  <c r="P509" i="2" s="1"/>
  <c r="L509" i="2"/>
  <c r="M509" i="2"/>
  <c r="N509" i="2"/>
  <c r="K510" i="2"/>
  <c r="O510" i="2" s="1"/>
  <c r="P510" i="2" s="1"/>
  <c r="L510" i="2"/>
  <c r="M510" i="2"/>
  <c r="N510" i="2"/>
  <c r="K511" i="2"/>
  <c r="O511" i="2" s="1"/>
  <c r="P511" i="2" s="1"/>
  <c r="L511" i="2"/>
  <c r="M511" i="2"/>
  <c r="N511" i="2"/>
  <c r="K512" i="2"/>
  <c r="O512" i="2" s="1"/>
  <c r="P512" i="2" s="1"/>
  <c r="L512" i="2"/>
  <c r="M512" i="2"/>
  <c r="N512" i="2"/>
  <c r="K513" i="2"/>
  <c r="O513" i="2" s="1"/>
  <c r="P513" i="2" s="1"/>
  <c r="L513" i="2"/>
  <c r="M513" i="2"/>
  <c r="N513" i="2"/>
  <c r="K514" i="2"/>
  <c r="O514" i="2" s="1"/>
  <c r="P514" i="2" s="1"/>
  <c r="L514" i="2"/>
  <c r="M514" i="2"/>
  <c r="N514" i="2"/>
  <c r="K515" i="2"/>
  <c r="O515" i="2" s="1"/>
  <c r="P515" i="2" s="1"/>
  <c r="L515" i="2"/>
  <c r="M515" i="2"/>
  <c r="N515" i="2"/>
  <c r="K516" i="2"/>
  <c r="O516" i="2" s="1"/>
  <c r="P516" i="2" s="1"/>
  <c r="L516" i="2"/>
  <c r="M516" i="2"/>
  <c r="N516" i="2"/>
  <c r="K517" i="2"/>
  <c r="O517" i="2" s="1"/>
  <c r="P517" i="2" s="1"/>
  <c r="L517" i="2"/>
  <c r="M517" i="2"/>
  <c r="N517" i="2"/>
  <c r="K518" i="2"/>
  <c r="O518" i="2" s="1"/>
  <c r="P518" i="2" s="1"/>
  <c r="L518" i="2"/>
  <c r="M518" i="2"/>
  <c r="N518" i="2"/>
  <c r="K519" i="2"/>
  <c r="O519" i="2" s="1"/>
  <c r="P519" i="2" s="1"/>
  <c r="L519" i="2"/>
  <c r="M519" i="2"/>
  <c r="N519" i="2"/>
  <c r="K520" i="2"/>
  <c r="O520" i="2" s="1"/>
  <c r="P520" i="2" s="1"/>
  <c r="L520" i="2"/>
  <c r="M520" i="2"/>
  <c r="N520" i="2"/>
  <c r="K521" i="2"/>
  <c r="O521" i="2" s="1"/>
  <c r="P521" i="2" s="1"/>
  <c r="L521" i="2"/>
  <c r="M521" i="2"/>
  <c r="N521" i="2"/>
  <c r="K522" i="2"/>
  <c r="L522" i="2"/>
  <c r="O522" i="2" s="1"/>
  <c r="P522" i="2" s="1"/>
  <c r="M522" i="2"/>
  <c r="N522" i="2"/>
  <c r="K523" i="2"/>
  <c r="O523" i="2" s="1"/>
  <c r="P523" i="2" s="1"/>
  <c r="L523" i="2"/>
  <c r="M523" i="2"/>
  <c r="N523" i="2"/>
  <c r="K524" i="2"/>
  <c r="O524" i="2" s="1"/>
  <c r="P524" i="2" s="1"/>
  <c r="L524" i="2"/>
  <c r="M524" i="2"/>
  <c r="N524" i="2"/>
  <c r="K525" i="2"/>
  <c r="O525" i="2" s="1"/>
  <c r="P525" i="2" s="1"/>
  <c r="L525" i="2"/>
  <c r="M525" i="2"/>
  <c r="N525" i="2"/>
  <c r="K526" i="2"/>
  <c r="O526" i="2" s="1"/>
  <c r="P526" i="2" s="1"/>
  <c r="L526" i="2"/>
  <c r="M526" i="2"/>
  <c r="N526" i="2"/>
  <c r="K527" i="2"/>
  <c r="O527" i="2" s="1"/>
  <c r="P527" i="2" s="1"/>
  <c r="L527" i="2"/>
  <c r="M527" i="2"/>
  <c r="N527" i="2"/>
  <c r="K528" i="2"/>
  <c r="O528" i="2" s="1"/>
  <c r="P528" i="2" s="1"/>
  <c r="L528" i="2"/>
  <c r="M528" i="2"/>
  <c r="N528" i="2"/>
  <c r="K529" i="2"/>
  <c r="O529" i="2" s="1"/>
  <c r="P529" i="2" s="1"/>
  <c r="L529" i="2"/>
  <c r="M529" i="2"/>
  <c r="N529" i="2"/>
  <c r="K530" i="2"/>
  <c r="O530" i="2" s="1"/>
  <c r="P530" i="2" s="1"/>
  <c r="L530" i="2"/>
  <c r="M530" i="2"/>
  <c r="N530" i="2"/>
  <c r="K531" i="2"/>
  <c r="O531" i="2" s="1"/>
  <c r="P531" i="2" s="1"/>
  <c r="L531" i="2"/>
  <c r="M531" i="2"/>
  <c r="N531" i="2"/>
  <c r="K532" i="2"/>
  <c r="O532" i="2" s="1"/>
  <c r="P532" i="2" s="1"/>
  <c r="L532" i="2"/>
  <c r="M532" i="2"/>
  <c r="N532" i="2"/>
  <c r="K533" i="2"/>
  <c r="O533" i="2" s="1"/>
  <c r="P533" i="2" s="1"/>
  <c r="L533" i="2"/>
  <c r="M533" i="2"/>
  <c r="N533" i="2"/>
  <c r="K534" i="2"/>
  <c r="O534" i="2" s="1"/>
  <c r="P534" i="2" s="1"/>
  <c r="L534" i="2"/>
  <c r="M534" i="2"/>
  <c r="N534" i="2"/>
  <c r="K535" i="2"/>
  <c r="O535" i="2" s="1"/>
  <c r="P535" i="2" s="1"/>
  <c r="L535" i="2"/>
  <c r="M535" i="2"/>
  <c r="N535" i="2"/>
  <c r="K536" i="2"/>
  <c r="L536" i="2"/>
  <c r="M536" i="2"/>
  <c r="N536" i="2"/>
  <c r="O536" i="2"/>
  <c r="P536" i="2" s="1"/>
  <c r="K537" i="2"/>
  <c r="O537" i="2" s="1"/>
  <c r="P537" i="2" s="1"/>
  <c r="L537" i="2"/>
  <c r="M537" i="2"/>
  <c r="N537" i="2"/>
  <c r="K538" i="2"/>
  <c r="O538" i="2" s="1"/>
  <c r="P538" i="2" s="1"/>
  <c r="L538" i="2"/>
  <c r="M538" i="2"/>
  <c r="N538" i="2"/>
  <c r="K539" i="2"/>
  <c r="L539" i="2"/>
  <c r="O539" i="2" s="1"/>
  <c r="P539" i="2" s="1"/>
  <c r="M539" i="2"/>
  <c r="N539" i="2"/>
  <c r="K540" i="2"/>
  <c r="O540" i="2" s="1"/>
  <c r="P540" i="2" s="1"/>
  <c r="L540" i="2"/>
  <c r="M540" i="2"/>
  <c r="N540" i="2"/>
  <c r="K541" i="2"/>
  <c r="O541" i="2" s="1"/>
  <c r="P541" i="2" s="1"/>
  <c r="L541" i="2"/>
  <c r="M541" i="2"/>
  <c r="N541" i="2"/>
  <c r="K542" i="2"/>
  <c r="O542" i="2" s="1"/>
  <c r="P542" i="2" s="1"/>
  <c r="L542" i="2"/>
  <c r="M542" i="2"/>
  <c r="N542" i="2"/>
  <c r="K543" i="2"/>
  <c r="O543" i="2" s="1"/>
  <c r="P543" i="2" s="1"/>
  <c r="L543" i="2"/>
  <c r="M543" i="2"/>
  <c r="N543" i="2"/>
  <c r="K544" i="2"/>
  <c r="O544" i="2" s="1"/>
  <c r="P544" i="2" s="1"/>
  <c r="L544" i="2"/>
  <c r="M544" i="2"/>
  <c r="N544" i="2"/>
  <c r="K545" i="2"/>
  <c r="O545" i="2" s="1"/>
  <c r="P545" i="2" s="1"/>
  <c r="L545" i="2"/>
  <c r="M545" i="2"/>
  <c r="N545" i="2"/>
  <c r="K546" i="2"/>
  <c r="O546" i="2" s="1"/>
  <c r="P546" i="2" s="1"/>
  <c r="L546" i="2"/>
  <c r="M546" i="2"/>
  <c r="N546" i="2"/>
  <c r="K547" i="2"/>
  <c r="O547" i="2" s="1"/>
  <c r="P547" i="2" s="1"/>
  <c r="L547" i="2"/>
  <c r="M547" i="2"/>
  <c r="N547" i="2"/>
  <c r="K548" i="2"/>
  <c r="O548" i="2" s="1"/>
  <c r="P548" i="2" s="1"/>
  <c r="L548" i="2"/>
  <c r="M548" i="2"/>
  <c r="N548" i="2"/>
  <c r="K549" i="2"/>
  <c r="O549" i="2" s="1"/>
  <c r="P549" i="2" s="1"/>
  <c r="L549" i="2"/>
  <c r="M549" i="2"/>
  <c r="N549" i="2"/>
  <c r="K550" i="2"/>
  <c r="O550" i="2" s="1"/>
  <c r="P550" i="2" s="1"/>
  <c r="L550" i="2"/>
  <c r="M550" i="2"/>
  <c r="N550" i="2"/>
  <c r="K551" i="2"/>
  <c r="O551" i="2" s="1"/>
  <c r="P551" i="2" s="1"/>
  <c r="L551" i="2"/>
  <c r="M551" i="2"/>
  <c r="N551" i="2"/>
  <c r="K552" i="2"/>
  <c r="O552" i="2" s="1"/>
  <c r="P552" i="2" s="1"/>
  <c r="L552" i="2"/>
  <c r="M552" i="2"/>
  <c r="N552" i="2"/>
  <c r="K553" i="2"/>
  <c r="O553" i="2" s="1"/>
  <c r="P553" i="2" s="1"/>
  <c r="L553" i="2"/>
  <c r="M553" i="2"/>
  <c r="N553" i="2"/>
  <c r="K554" i="2"/>
  <c r="O554" i="2" s="1"/>
  <c r="P554" i="2" s="1"/>
  <c r="L554" i="2"/>
  <c r="M554" i="2"/>
  <c r="N554" i="2"/>
  <c r="K555" i="2"/>
  <c r="O555" i="2" s="1"/>
  <c r="P555" i="2" s="1"/>
  <c r="L555" i="2"/>
  <c r="M555" i="2"/>
  <c r="N555" i="2"/>
  <c r="K556" i="2"/>
  <c r="O556" i="2" s="1"/>
  <c r="P556" i="2" s="1"/>
  <c r="L556" i="2"/>
  <c r="M556" i="2"/>
  <c r="N556" i="2"/>
  <c r="K557" i="2"/>
  <c r="O557" i="2" s="1"/>
  <c r="P557" i="2" s="1"/>
  <c r="L557" i="2"/>
  <c r="M557" i="2"/>
  <c r="N557" i="2"/>
  <c r="K558" i="2"/>
  <c r="O558" i="2" s="1"/>
  <c r="P558" i="2" s="1"/>
  <c r="L558" i="2"/>
  <c r="M558" i="2"/>
  <c r="N558" i="2"/>
  <c r="K559" i="2"/>
  <c r="O559" i="2" s="1"/>
  <c r="P559" i="2" s="1"/>
  <c r="L559" i="2"/>
  <c r="M559" i="2"/>
  <c r="N559" i="2"/>
  <c r="K560" i="2"/>
  <c r="O560" i="2" s="1"/>
  <c r="P560" i="2" s="1"/>
  <c r="L560" i="2"/>
  <c r="M560" i="2"/>
  <c r="N560" i="2"/>
  <c r="K561" i="2"/>
  <c r="O561" i="2" s="1"/>
  <c r="P561" i="2" s="1"/>
  <c r="L561" i="2"/>
  <c r="M561" i="2"/>
  <c r="N561" i="2"/>
  <c r="K562" i="2"/>
  <c r="O562" i="2" s="1"/>
  <c r="P562" i="2" s="1"/>
  <c r="L562" i="2"/>
  <c r="M562" i="2"/>
  <c r="N562" i="2"/>
  <c r="K563" i="2"/>
  <c r="O563" i="2" s="1"/>
  <c r="P563" i="2" s="1"/>
  <c r="L563" i="2"/>
  <c r="M563" i="2"/>
  <c r="N563" i="2"/>
  <c r="K564" i="2"/>
  <c r="O564" i="2" s="1"/>
  <c r="P564" i="2" s="1"/>
  <c r="L564" i="2"/>
  <c r="M564" i="2"/>
  <c r="N564" i="2"/>
  <c r="K565" i="2"/>
  <c r="O565" i="2" s="1"/>
  <c r="P565" i="2" s="1"/>
  <c r="L565" i="2"/>
  <c r="M565" i="2"/>
  <c r="N565" i="2"/>
  <c r="K566" i="2"/>
  <c r="O566" i="2" s="1"/>
  <c r="P566" i="2" s="1"/>
  <c r="L566" i="2"/>
  <c r="M566" i="2"/>
  <c r="N566" i="2"/>
  <c r="K567" i="2"/>
  <c r="O567" i="2" s="1"/>
  <c r="P567" i="2" s="1"/>
  <c r="L567" i="2"/>
  <c r="M567" i="2"/>
  <c r="N567" i="2"/>
  <c r="K568" i="2"/>
  <c r="O568" i="2" s="1"/>
  <c r="P568" i="2" s="1"/>
  <c r="L568" i="2"/>
  <c r="M568" i="2"/>
  <c r="N568" i="2"/>
  <c r="K569" i="2"/>
  <c r="O569" i="2" s="1"/>
  <c r="P569" i="2" s="1"/>
  <c r="L569" i="2"/>
  <c r="M569" i="2"/>
  <c r="N569" i="2"/>
  <c r="K570" i="2"/>
  <c r="O570" i="2" s="1"/>
  <c r="P570" i="2" s="1"/>
  <c r="L570" i="2"/>
  <c r="M570" i="2"/>
  <c r="N570" i="2"/>
  <c r="K571" i="2"/>
  <c r="O571" i="2" s="1"/>
  <c r="P571" i="2" s="1"/>
  <c r="L571" i="2"/>
  <c r="M571" i="2"/>
  <c r="N571" i="2"/>
  <c r="K572" i="2"/>
  <c r="O572" i="2" s="1"/>
  <c r="P572" i="2" s="1"/>
  <c r="L572" i="2"/>
  <c r="M572" i="2"/>
  <c r="N572" i="2"/>
  <c r="K573" i="2"/>
  <c r="O573" i="2" s="1"/>
  <c r="P573" i="2" s="1"/>
  <c r="L573" i="2"/>
  <c r="M573" i="2"/>
  <c r="N573" i="2"/>
  <c r="K574" i="2"/>
  <c r="O574" i="2" s="1"/>
  <c r="P574" i="2" s="1"/>
  <c r="L574" i="2"/>
  <c r="M574" i="2"/>
  <c r="N574" i="2"/>
  <c r="K575" i="2"/>
  <c r="O575" i="2" s="1"/>
  <c r="P575" i="2" s="1"/>
  <c r="L575" i="2"/>
  <c r="M575" i="2"/>
  <c r="N575" i="2"/>
  <c r="K576" i="2"/>
  <c r="O576" i="2" s="1"/>
  <c r="P576" i="2" s="1"/>
  <c r="L576" i="2"/>
  <c r="M576" i="2"/>
  <c r="N576" i="2"/>
  <c r="K577" i="2"/>
  <c r="O577" i="2" s="1"/>
  <c r="P577" i="2" s="1"/>
  <c r="L577" i="2"/>
  <c r="M577" i="2"/>
  <c r="N577" i="2"/>
  <c r="K578" i="2"/>
  <c r="O578" i="2" s="1"/>
  <c r="P578" i="2" s="1"/>
  <c r="L578" i="2"/>
  <c r="M578" i="2"/>
  <c r="N578" i="2"/>
  <c r="K579" i="2"/>
  <c r="O579" i="2" s="1"/>
  <c r="P579" i="2" s="1"/>
  <c r="L579" i="2"/>
  <c r="M579" i="2"/>
  <c r="N579" i="2"/>
  <c r="K580" i="2"/>
  <c r="O580" i="2" s="1"/>
  <c r="P580" i="2" s="1"/>
  <c r="L580" i="2"/>
  <c r="M580" i="2"/>
  <c r="N580" i="2"/>
  <c r="K581" i="2"/>
  <c r="O581" i="2" s="1"/>
  <c r="P581" i="2" s="1"/>
  <c r="L581" i="2"/>
  <c r="M581" i="2"/>
  <c r="N581" i="2"/>
  <c r="K582" i="2"/>
  <c r="O582" i="2" s="1"/>
  <c r="P582" i="2" s="1"/>
  <c r="L582" i="2"/>
  <c r="M582" i="2"/>
  <c r="N582" i="2"/>
  <c r="K583" i="2"/>
  <c r="O583" i="2" s="1"/>
  <c r="P583" i="2" s="1"/>
  <c r="L583" i="2"/>
  <c r="M583" i="2"/>
  <c r="N583" i="2"/>
  <c r="K584" i="2"/>
  <c r="O584" i="2" s="1"/>
  <c r="P584" i="2" s="1"/>
  <c r="L584" i="2"/>
  <c r="M584" i="2"/>
  <c r="N584" i="2"/>
  <c r="K585" i="2"/>
  <c r="O585" i="2" s="1"/>
  <c r="P585" i="2" s="1"/>
  <c r="L585" i="2"/>
  <c r="M585" i="2"/>
  <c r="N585" i="2"/>
  <c r="K586" i="2"/>
  <c r="O586" i="2" s="1"/>
  <c r="P586" i="2" s="1"/>
  <c r="L586" i="2"/>
  <c r="M586" i="2"/>
  <c r="N586" i="2"/>
  <c r="K587" i="2"/>
  <c r="O587" i="2" s="1"/>
  <c r="P587" i="2" s="1"/>
  <c r="L587" i="2"/>
  <c r="M587" i="2"/>
  <c r="N587" i="2"/>
  <c r="K588" i="2"/>
  <c r="O588" i="2" s="1"/>
  <c r="P588" i="2" s="1"/>
  <c r="L588" i="2"/>
  <c r="M588" i="2"/>
  <c r="N588" i="2"/>
  <c r="K589" i="2"/>
  <c r="O589" i="2" s="1"/>
  <c r="P589" i="2" s="1"/>
  <c r="L589" i="2"/>
  <c r="M589" i="2"/>
  <c r="N589" i="2"/>
  <c r="K590" i="2"/>
  <c r="O590" i="2" s="1"/>
  <c r="P590" i="2" s="1"/>
  <c r="L590" i="2"/>
  <c r="M590" i="2"/>
  <c r="N590" i="2"/>
  <c r="K591" i="2"/>
  <c r="O591" i="2" s="1"/>
  <c r="P591" i="2" s="1"/>
  <c r="L591" i="2"/>
  <c r="M591" i="2"/>
  <c r="N591" i="2"/>
  <c r="K592" i="2"/>
  <c r="O592" i="2" s="1"/>
  <c r="P592" i="2" s="1"/>
  <c r="L592" i="2"/>
  <c r="M592" i="2"/>
  <c r="N592" i="2"/>
  <c r="K593" i="2"/>
  <c r="O593" i="2" s="1"/>
  <c r="P593" i="2" s="1"/>
  <c r="L593" i="2"/>
  <c r="M593" i="2"/>
  <c r="N593" i="2"/>
  <c r="K594" i="2"/>
  <c r="O594" i="2" s="1"/>
  <c r="P594" i="2" s="1"/>
  <c r="L594" i="2"/>
  <c r="M594" i="2"/>
  <c r="N594" i="2"/>
  <c r="K595" i="2"/>
  <c r="O595" i="2" s="1"/>
  <c r="P595" i="2" s="1"/>
  <c r="L595" i="2"/>
  <c r="M595" i="2"/>
  <c r="N595" i="2"/>
  <c r="K596" i="2"/>
  <c r="O596" i="2" s="1"/>
  <c r="P596" i="2" s="1"/>
  <c r="L596" i="2"/>
  <c r="M596" i="2"/>
  <c r="N596" i="2"/>
  <c r="K597" i="2"/>
  <c r="O597" i="2" s="1"/>
  <c r="P597" i="2" s="1"/>
  <c r="L597" i="2"/>
  <c r="M597" i="2"/>
  <c r="N597" i="2"/>
  <c r="K598" i="2"/>
  <c r="O598" i="2" s="1"/>
  <c r="P598" i="2" s="1"/>
  <c r="L598" i="2"/>
  <c r="M598" i="2"/>
  <c r="N598" i="2"/>
  <c r="K599" i="2"/>
  <c r="O599" i="2" s="1"/>
  <c r="P599" i="2" s="1"/>
  <c r="L599" i="2"/>
  <c r="M599" i="2"/>
  <c r="N599" i="2"/>
  <c r="K600" i="2"/>
  <c r="O600" i="2" s="1"/>
  <c r="P600" i="2" s="1"/>
  <c r="L600" i="2"/>
  <c r="M600" i="2"/>
  <c r="N600" i="2"/>
  <c r="K601" i="2"/>
  <c r="O601" i="2" s="1"/>
  <c r="P601" i="2" s="1"/>
  <c r="L601" i="2"/>
  <c r="M601" i="2"/>
  <c r="N601" i="2"/>
  <c r="K602" i="2"/>
  <c r="O602" i="2" s="1"/>
  <c r="P602" i="2" s="1"/>
  <c r="L602" i="2"/>
  <c r="M602" i="2"/>
  <c r="N602" i="2"/>
  <c r="K603" i="2"/>
  <c r="O603" i="2" s="1"/>
  <c r="P603" i="2" s="1"/>
  <c r="L603" i="2"/>
  <c r="M603" i="2"/>
  <c r="N603" i="2"/>
  <c r="K604" i="2"/>
  <c r="O604" i="2" s="1"/>
  <c r="P604" i="2" s="1"/>
  <c r="L604" i="2"/>
  <c r="M604" i="2"/>
  <c r="N604" i="2"/>
  <c r="K605" i="2"/>
  <c r="O605" i="2" s="1"/>
  <c r="P605" i="2" s="1"/>
  <c r="L605" i="2"/>
  <c r="M605" i="2"/>
  <c r="N605" i="2"/>
  <c r="K606" i="2"/>
  <c r="O606" i="2" s="1"/>
  <c r="P606" i="2" s="1"/>
  <c r="L606" i="2"/>
  <c r="M606" i="2"/>
  <c r="N606" i="2"/>
  <c r="K607" i="2"/>
  <c r="O607" i="2" s="1"/>
  <c r="P607" i="2" s="1"/>
  <c r="L607" i="2"/>
  <c r="M607" i="2"/>
  <c r="N607" i="2"/>
  <c r="K608" i="2"/>
  <c r="O608" i="2" s="1"/>
  <c r="P608" i="2" s="1"/>
  <c r="L608" i="2"/>
  <c r="M608" i="2"/>
  <c r="N608" i="2"/>
  <c r="K609" i="2"/>
  <c r="O609" i="2" s="1"/>
  <c r="P609" i="2" s="1"/>
  <c r="L609" i="2"/>
  <c r="M609" i="2"/>
  <c r="N609" i="2"/>
  <c r="K610" i="2"/>
  <c r="O610" i="2" s="1"/>
  <c r="P610" i="2" s="1"/>
  <c r="L610" i="2"/>
  <c r="M610" i="2"/>
  <c r="N610" i="2"/>
  <c r="K611" i="2"/>
  <c r="O611" i="2" s="1"/>
  <c r="P611" i="2" s="1"/>
  <c r="L611" i="2"/>
  <c r="M611" i="2"/>
  <c r="N611" i="2"/>
  <c r="K612" i="2"/>
  <c r="O612" i="2" s="1"/>
  <c r="P612" i="2" s="1"/>
  <c r="L612" i="2"/>
  <c r="M612" i="2"/>
  <c r="N612" i="2"/>
  <c r="K613" i="2"/>
  <c r="O613" i="2" s="1"/>
  <c r="P613" i="2" s="1"/>
  <c r="L613" i="2"/>
  <c r="M613" i="2"/>
  <c r="N613" i="2"/>
  <c r="K614" i="2"/>
  <c r="O614" i="2" s="1"/>
  <c r="P614" i="2" s="1"/>
  <c r="L614" i="2"/>
  <c r="M614" i="2"/>
  <c r="N614" i="2"/>
  <c r="K615" i="2"/>
  <c r="O615" i="2" s="1"/>
  <c r="P615" i="2" s="1"/>
  <c r="L615" i="2"/>
  <c r="M615" i="2"/>
  <c r="N615" i="2"/>
  <c r="K616" i="2"/>
  <c r="O616" i="2" s="1"/>
  <c r="P616" i="2" s="1"/>
  <c r="L616" i="2"/>
  <c r="M616" i="2"/>
  <c r="N616" i="2"/>
  <c r="K617" i="2"/>
  <c r="O617" i="2" s="1"/>
  <c r="P617" i="2" s="1"/>
  <c r="L617" i="2"/>
  <c r="M617" i="2"/>
  <c r="N617" i="2"/>
  <c r="K618" i="2"/>
  <c r="O618" i="2" s="1"/>
  <c r="P618" i="2" s="1"/>
  <c r="L618" i="2"/>
  <c r="M618" i="2"/>
  <c r="N618" i="2"/>
  <c r="K619" i="2"/>
  <c r="O619" i="2" s="1"/>
  <c r="P619" i="2" s="1"/>
  <c r="L619" i="2"/>
  <c r="M619" i="2"/>
  <c r="N619" i="2"/>
  <c r="K620" i="2"/>
  <c r="O620" i="2" s="1"/>
  <c r="P620" i="2" s="1"/>
  <c r="L620" i="2"/>
  <c r="M620" i="2"/>
  <c r="N620" i="2"/>
  <c r="K621" i="2"/>
  <c r="O621" i="2" s="1"/>
  <c r="P621" i="2" s="1"/>
  <c r="L621" i="2"/>
  <c r="M621" i="2"/>
  <c r="N621" i="2"/>
  <c r="K622" i="2"/>
  <c r="O622" i="2" s="1"/>
  <c r="P622" i="2" s="1"/>
  <c r="L622" i="2"/>
  <c r="M622" i="2"/>
  <c r="N622" i="2"/>
  <c r="K623" i="2"/>
  <c r="O623" i="2" s="1"/>
  <c r="P623" i="2" s="1"/>
  <c r="L623" i="2"/>
  <c r="M623" i="2"/>
  <c r="N623" i="2"/>
  <c r="K624" i="2"/>
  <c r="O624" i="2" s="1"/>
  <c r="P624" i="2" s="1"/>
  <c r="L624" i="2"/>
  <c r="M624" i="2"/>
  <c r="N624" i="2"/>
  <c r="K625" i="2"/>
  <c r="O625" i="2" s="1"/>
  <c r="P625" i="2" s="1"/>
  <c r="L625" i="2"/>
  <c r="M625" i="2"/>
  <c r="N625" i="2"/>
  <c r="K626" i="2"/>
  <c r="O626" i="2" s="1"/>
  <c r="P626" i="2" s="1"/>
  <c r="L626" i="2"/>
  <c r="M626" i="2"/>
  <c r="N626" i="2"/>
  <c r="K627" i="2"/>
  <c r="O627" i="2" s="1"/>
  <c r="P627" i="2" s="1"/>
  <c r="L627" i="2"/>
  <c r="M627" i="2"/>
  <c r="N627" i="2"/>
  <c r="K628" i="2"/>
  <c r="L628" i="2"/>
  <c r="O628" i="2" s="1"/>
  <c r="P628" i="2" s="1"/>
  <c r="M628" i="2"/>
  <c r="N628" i="2"/>
  <c r="K629" i="2"/>
  <c r="O629" i="2" s="1"/>
  <c r="P629" i="2" s="1"/>
  <c r="L629" i="2"/>
  <c r="M629" i="2"/>
  <c r="N629" i="2"/>
  <c r="K630" i="2"/>
  <c r="O630" i="2" s="1"/>
  <c r="P630" i="2" s="1"/>
  <c r="L630" i="2"/>
  <c r="M630" i="2"/>
  <c r="N630" i="2"/>
  <c r="K631" i="2"/>
  <c r="O631" i="2" s="1"/>
  <c r="P631" i="2" s="1"/>
  <c r="L631" i="2"/>
  <c r="M631" i="2"/>
  <c r="N631" i="2"/>
  <c r="K632" i="2"/>
  <c r="O632" i="2" s="1"/>
  <c r="P632" i="2" s="1"/>
  <c r="L632" i="2"/>
  <c r="M632" i="2"/>
  <c r="N632" i="2"/>
  <c r="K633" i="2"/>
  <c r="O633" i="2" s="1"/>
  <c r="P633" i="2" s="1"/>
  <c r="L633" i="2"/>
  <c r="M633" i="2"/>
  <c r="N633" i="2"/>
  <c r="K634" i="2"/>
  <c r="O634" i="2" s="1"/>
  <c r="P634" i="2" s="1"/>
  <c r="L634" i="2"/>
  <c r="M634" i="2"/>
  <c r="N634" i="2"/>
  <c r="K635" i="2"/>
  <c r="O635" i="2" s="1"/>
  <c r="P635" i="2" s="1"/>
  <c r="L635" i="2"/>
  <c r="M635" i="2"/>
  <c r="N635" i="2"/>
  <c r="K636" i="2"/>
  <c r="O636" i="2" s="1"/>
  <c r="P636" i="2" s="1"/>
  <c r="L636" i="2"/>
  <c r="M636" i="2"/>
  <c r="N636" i="2"/>
  <c r="K637" i="2"/>
  <c r="O637" i="2" s="1"/>
  <c r="P637" i="2" s="1"/>
  <c r="L637" i="2"/>
  <c r="M637" i="2"/>
  <c r="N637" i="2"/>
  <c r="K638" i="2"/>
  <c r="O638" i="2" s="1"/>
  <c r="P638" i="2" s="1"/>
  <c r="L638" i="2"/>
  <c r="M638" i="2"/>
  <c r="N638" i="2"/>
  <c r="K639" i="2"/>
  <c r="O639" i="2" s="1"/>
  <c r="P639" i="2" s="1"/>
  <c r="L639" i="2"/>
  <c r="M639" i="2"/>
  <c r="N639" i="2"/>
  <c r="K640" i="2"/>
  <c r="O640" i="2" s="1"/>
  <c r="P640" i="2" s="1"/>
  <c r="L640" i="2"/>
  <c r="M640" i="2"/>
  <c r="N640" i="2"/>
  <c r="K641" i="2"/>
  <c r="O641" i="2" s="1"/>
  <c r="P641" i="2" s="1"/>
  <c r="L641" i="2"/>
  <c r="M641" i="2"/>
  <c r="N641" i="2"/>
  <c r="K642" i="2"/>
  <c r="O642" i="2" s="1"/>
  <c r="P642" i="2" s="1"/>
  <c r="L642" i="2"/>
  <c r="M642" i="2"/>
  <c r="N642" i="2"/>
  <c r="K643" i="2"/>
  <c r="O643" i="2" s="1"/>
  <c r="P643" i="2" s="1"/>
  <c r="L643" i="2"/>
  <c r="M643" i="2"/>
  <c r="N643" i="2"/>
  <c r="K644" i="2"/>
  <c r="O644" i="2" s="1"/>
  <c r="P644" i="2" s="1"/>
  <c r="L644" i="2"/>
  <c r="M644" i="2"/>
  <c r="N644" i="2"/>
  <c r="K645" i="2"/>
  <c r="O645" i="2" s="1"/>
  <c r="P645" i="2" s="1"/>
  <c r="L645" i="2"/>
  <c r="M645" i="2"/>
  <c r="N645" i="2"/>
  <c r="K646" i="2"/>
  <c r="O646" i="2" s="1"/>
  <c r="P646" i="2" s="1"/>
  <c r="L646" i="2"/>
  <c r="M646" i="2"/>
  <c r="N646" i="2"/>
  <c r="K647" i="2"/>
  <c r="O647" i="2" s="1"/>
  <c r="P647" i="2" s="1"/>
  <c r="L647" i="2"/>
  <c r="M647" i="2"/>
  <c r="N647" i="2"/>
  <c r="K648" i="2"/>
  <c r="O648" i="2" s="1"/>
  <c r="P648" i="2" s="1"/>
  <c r="L648" i="2"/>
  <c r="M648" i="2"/>
  <c r="N648" i="2"/>
  <c r="K649" i="2"/>
  <c r="O649" i="2" s="1"/>
  <c r="P649" i="2" s="1"/>
  <c r="L649" i="2"/>
  <c r="M649" i="2"/>
  <c r="N649" i="2"/>
  <c r="K650" i="2"/>
  <c r="L650" i="2"/>
  <c r="O650" i="2" s="1"/>
  <c r="P650" i="2" s="1"/>
  <c r="M650" i="2"/>
  <c r="N650" i="2"/>
  <c r="K651" i="2"/>
  <c r="O651" i="2" s="1"/>
  <c r="P651" i="2" s="1"/>
  <c r="L651" i="2"/>
  <c r="M651" i="2"/>
  <c r="N651" i="2"/>
  <c r="K652" i="2"/>
  <c r="O652" i="2" s="1"/>
  <c r="P652" i="2" s="1"/>
  <c r="L652" i="2"/>
  <c r="M652" i="2"/>
  <c r="N652" i="2"/>
  <c r="K653" i="2"/>
  <c r="O653" i="2" s="1"/>
  <c r="P653" i="2" s="1"/>
  <c r="L653" i="2"/>
  <c r="M653" i="2"/>
  <c r="N653" i="2"/>
  <c r="K654" i="2"/>
  <c r="O654" i="2" s="1"/>
  <c r="P654" i="2" s="1"/>
  <c r="L654" i="2"/>
  <c r="M654" i="2"/>
  <c r="N654" i="2"/>
  <c r="K655" i="2"/>
  <c r="O655" i="2" s="1"/>
  <c r="P655" i="2" s="1"/>
  <c r="L655" i="2"/>
  <c r="M655" i="2"/>
  <c r="N655" i="2"/>
  <c r="K656" i="2"/>
  <c r="O656" i="2" s="1"/>
  <c r="P656" i="2" s="1"/>
  <c r="L656" i="2"/>
  <c r="M656" i="2"/>
  <c r="N656" i="2"/>
  <c r="K657" i="2"/>
  <c r="O657" i="2" s="1"/>
  <c r="P657" i="2" s="1"/>
  <c r="L657" i="2"/>
  <c r="M657" i="2"/>
  <c r="N657" i="2"/>
  <c r="K658" i="2"/>
  <c r="O658" i="2" s="1"/>
  <c r="P658" i="2" s="1"/>
  <c r="L658" i="2"/>
  <c r="M658" i="2"/>
  <c r="N658" i="2"/>
  <c r="K659" i="2"/>
  <c r="O659" i="2" s="1"/>
  <c r="P659" i="2" s="1"/>
  <c r="L659" i="2"/>
  <c r="M659" i="2"/>
  <c r="N659" i="2"/>
  <c r="K660" i="2"/>
  <c r="L660" i="2"/>
  <c r="O660" i="2" s="1"/>
  <c r="P660" i="2" s="1"/>
  <c r="M660" i="2"/>
  <c r="N660" i="2"/>
  <c r="K661" i="2"/>
  <c r="O661" i="2" s="1"/>
  <c r="P661" i="2" s="1"/>
  <c r="L661" i="2"/>
  <c r="M661" i="2"/>
  <c r="N661" i="2"/>
  <c r="K662" i="2"/>
  <c r="O662" i="2" s="1"/>
  <c r="P662" i="2" s="1"/>
  <c r="L662" i="2"/>
  <c r="M662" i="2"/>
  <c r="N662" i="2"/>
  <c r="K663" i="2"/>
  <c r="O663" i="2" s="1"/>
  <c r="P663" i="2" s="1"/>
  <c r="L663" i="2"/>
  <c r="M663" i="2"/>
  <c r="N663" i="2"/>
  <c r="K664" i="2"/>
  <c r="O664" i="2" s="1"/>
  <c r="P664" i="2" s="1"/>
  <c r="L664" i="2"/>
  <c r="M664" i="2"/>
  <c r="N664" i="2"/>
  <c r="K665" i="2"/>
  <c r="L665" i="2"/>
  <c r="O665" i="2" s="1"/>
  <c r="P665" i="2" s="1"/>
  <c r="M665" i="2"/>
  <c r="N665" i="2"/>
  <c r="K666" i="2"/>
  <c r="O666" i="2" s="1"/>
  <c r="P666" i="2" s="1"/>
  <c r="L666" i="2"/>
  <c r="M666" i="2"/>
  <c r="N666" i="2"/>
  <c r="K667" i="2"/>
  <c r="O667" i="2" s="1"/>
  <c r="P667" i="2" s="1"/>
  <c r="L667" i="2"/>
  <c r="M667" i="2"/>
  <c r="N667" i="2"/>
  <c r="K668" i="2"/>
  <c r="L668" i="2"/>
  <c r="M668" i="2"/>
  <c r="N668" i="2"/>
  <c r="O668" i="2"/>
  <c r="P668" i="2"/>
  <c r="K669" i="2"/>
  <c r="O669" i="2" s="1"/>
  <c r="P669" i="2" s="1"/>
  <c r="L669" i="2"/>
  <c r="M669" i="2"/>
  <c r="N669" i="2"/>
  <c r="K670" i="2"/>
  <c r="O670" i="2" s="1"/>
  <c r="P670" i="2" s="1"/>
  <c r="L670" i="2"/>
  <c r="M670" i="2"/>
  <c r="N670" i="2"/>
  <c r="K671" i="2"/>
  <c r="L671" i="2"/>
  <c r="O671" i="2" s="1"/>
  <c r="P671" i="2" s="1"/>
  <c r="M671" i="2"/>
  <c r="N671" i="2"/>
  <c r="K672" i="2"/>
  <c r="O672" i="2" s="1"/>
  <c r="P672" i="2" s="1"/>
  <c r="L672" i="2"/>
  <c r="M672" i="2"/>
  <c r="N672" i="2"/>
  <c r="K673" i="2"/>
  <c r="O673" i="2" s="1"/>
  <c r="P673" i="2" s="1"/>
  <c r="L673" i="2"/>
  <c r="M673" i="2"/>
  <c r="N673" i="2"/>
  <c r="K674" i="2"/>
  <c r="O674" i="2" s="1"/>
  <c r="P674" i="2" s="1"/>
  <c r="L674" i="2"/>
  <c r="M674" i="2"/>
  <c r="N674" i="2"/>
  <c r="K675" i="2"/>
  <c r="O675" i="2" s="1"/>
  <c r="P675" i="2" s="1"/>
  <c r="L675" i="2"/>
  <c r="M675" i="2"/>
  <c r="N675" i="2"/>
  <c r="K676" i="2"/>
  <c r="L676" i="2"/>
  <c r="M676" i="2"/>
  <c r="N676" i="2"/>
  <c r="O676" i="2" s="1"/>
  <c r="P676" i="2" s="1"/>
  <c r="K677" i="2"/>
  <c r="O677" i="2" s="1"/>
  <c r="P677" i="2" s="1"/>
  <c r="L677" i="2"/>
  <c r="M677" i="2"/>
  <c r="N677" i="2"/>
  <c r="K678" i="2"/>
  <c r="O678" i="2" s="1"/>
  <c r="P678" i="2" s="1"/>
  <c r="L678" i="2"/>
  <c r="M678" i="2"/>
  <c r="N678" i="2"/>
  <c r="K679" i="2"/>
  <c r="O679" i="2" s="1"/>
  <c r="P679" i="2" s="1"/>
  <c r="L679" i="2"/>
  <c r="M679" i="2"/>
  <c r="N679" i="2"/>
  <c r="K680" i="2"/>
  <c r="O680" i="2" s="1"/>
  <c r="P680" i="2" s="1"/>
  <c r="L680" i="2"/>
  <c r="M680" i="2"/>
  <c r="N680" i="2"/>
  <c r="K681" i="2"/>
  <c r="O681" i="2" s="1"/>
  <c r="P681" i="2" s="1"/>
  <c r="L681" i="2"/>
  <c r="M681" i="2"/>
  <c r="N681" i="2"/>
  <c r="K682" i="2"/>
  <c r="O682" i="2" s="1"/>
  <c r="P682" i="2" s="1"/>
  <c r="L682" i="2"/>
  <c r="M682" i="2"/>
  <c r="N682" i="2"/>
  <c r="K683" i="2"/>
  <c r="O683" i="2" s="1"/>
  <c r="P683" i="2" s="1"/>
  <c r="L683" i="2"/>
  <c r="M683" i="2"/>
  <c r="N683" i="2"/>
  <c r="K684" i="2"/>
  <c r="O684" i="2" s="1"/>
  <c r="P684" i="2" s="1"/>
  <c r="L684" i="2"/>
  <c r="M684" i="2"/>
  <c r="N684" i="2"/>
  <c r="K685" i="2"/>
  <c r="O685" i="2" s="1"/>
  <c r="P685" i="2" s="1"/>
  <c r="L685" i="2"/>
  <c r="M685" i="2"/>
  <c r="N685" i="2"/>
  <c r="K686" i="2"/>
  <c r="O686" i="2" s="1"/>
  <c r="P686" i="2" s="1"/>
  <c r="L686" i="2"/>
  <c r="M686" i="2"/>
  <c r="N686" i="2"/>
  <c r="K687" i="2"/>
  <c r="O687" i="2" s="1"/>
  <c r="P687" i="2" s="1"/>
  <c r="L687" i="2"/>
  <c r="M687" i="2"/>
  <c r="N687" i="2"/>
  <c r="K688" i="2"/>
  <c r="O688" i="2" s="1"/>
  <c r="P688" i="2" s="1"/>
  <c r="L688" i="2"/>
  <c r="M688" i="2"/>
  <c r="N688" i="2"/>
  <c r="K689" i="2"/>
  <c r="O689" i="2" s="1"/>
  <c r="P689" i="2" s="1"/>
  <c r="L689" i="2"/>
  <c r="M689" i="2"/>
  <c r="N689" i="2"/>
  <c r="K690" i="2"/>
  <c r="O690" i="2" s="1"/>
  <c r="P690" i="2" s="1"/>
  <c r="L690" i="2"/>
  <c r="M690" i="2"/>
  <c r="N690" i="2"/>
  <c r="K691" i="2"/>
  <c r="O691" i="2" s="1"/>
  <c r="P691" i="2" s="1"/>
  <c r="L691" i="2"/>
  <c r="M691" i="2"/>
  <c r="N691" i="2"/>
  <c r="K692" i="2"/>
  <c r="O692" i="2" s="1"/>
  <c r="P692" i="2" s="1"/>
  <c r="L692" i="2"/>
  <c r="M692" i="2"/>
  <c r="N692" i="2"/>
  <c r="K693" i="2"/>
  <c r="L693" i="2"/>
  <c r="O693" i="2" s="1"/>
  <c r="P693" i="2" s="1"/>
  <c r="M693" i="2"/>
  <c r="N693" i="2"/>
  <c r="K694" i="2"/>
  <c r="O694" i="2" s="1"/>
  <c r="P694" i="2" s="1"/>
  <c r="L694" i="2"/>
  <c r="M694" i="2"/>
  <c r="N694" i="2"/>
  <c r="K695" i="2"/>
  <c r="O695" i="2" s="1"/>
  <c r="P695" i="2" s="1"/>
  <c r="L695" i="2"/>
  <c r="M695" i="2"/>
  <c r="N695" i="2"/>
  <c r="K696" i="2"/>
  <c r="O696" i="2" s="1"/>
  <c r="P696" i="2" s="1"/>
  <c r="L696" i="2"/>
  <c r="M696" i="2"/>
  <c r="N696" i="2"/>
  <c r="K697" i="2"/>
  <c r="O697" i="2" s="1"/>
  <c r="P697" i="2" s="1"/>
  <c r="L697" i="2"/>
  <c r="M697" i="2"/>
  <c r="N697" i="2"/>
  <c r="K698" i="2"/>
  <c r="O698" i="2" s="1"/>
  <c r="P698" i="2" s="1"/>
  <c r="L698" i="2"/>
  <c r="M698" i="2"/>
  <c r="N698" i="2"/>
  <c r="K699" i="2"/>
  <c r="O699" i="2" s="1"/>
  <c r="P699" i="2" s="1"/>
  <c r="L699" i="2"/>
  <c r="M699" i="2"/>
  <c r="N699" i="2"/>
  <c r="K700" i="2"/>
  <c r="O700" i="2" s="1"/>
  <c r="P700" i="2" s="1"/>
  <c r="L700" i="2"/>
  <c r="M700" i="2"/>
  <c r="N700" i="2"/>
  <c r="K701" i="2"/>
  <c r="O701" i="2" s="1"/>
  <c r="P701" i="2" s="1"/>
  <c r="L701" i="2"/>
  <c r="M701" i="2"/>
  <c r="N701" i="2"/>
  <c r="K702" i="2"/>
  <c r="O702" i="2" s="1"/>
  <c r="P702" i="2" s="1"/>
  <c r="L702" i="2"/>
  <c r="M702" i="2"/>
  <c r="N702" i="2"/>
  <c r="K703" i="2"/>
  <c r="L703" i="2"/>
  <c r="O703" i="2" s="1"/>
  <c r="P703" i="2" s="1"/>
  <c r="M703" i="2"/>
  <c r="N703" i="2"/>
  <c r="K704" i="2"/>
  <c r="O704" i="2" s="1"/>
  <c r="P704" i="2" s="1"/>
  <c r="L704" i="2"/>
  <c r="M704" i="2"/>
  <c r="N704" i="2"/>
  <c r="K705" i="2"/>
  <c r="O705" i="2" s="1"/>
  <c r="P705" i="2" s="1"/>
  <c r="L705" i="2"/>
  <c r="M705" i="2"/>
  <c r="N705" i="2"/>
  <c r="K706" i="2"/>
  <c r="L706" i="2"/>
  <c r="O706" i="2" s="1"/>
  <c r="P706" i="2" s="1"/>
  <c r="M706" i="2"/>
  <c r="N706" i="2"/>
  <c r="K707" i="2"/>
  <c r="O707" i="2" s="1"/>
  <c r="P707" i="2" s="1"/>
  <c r="L707" i="2"/>
  <c r="M707" i="2"/>
  <c r="N707" i="2"/>
  <c r="K708" i="2"/>
  <c r="O708" i="2" s="1"/>
  <c r="P708" i="2" s="1"/>
  <c r="L708" i="2"/>
  <c r="M708" i="2"/>
  <c r="N708" i="2"/>
  <c r="K709" i="2"/>
  <c r="O709" i="2" s="1"/>
  <c r="P709" i="2" s="1"/>
  <c r="L709" i="2"/>
  <c r="M709" i="2"/>
  <c r="N709" i="2"/>
  <c r="K710" i="2"/>
  <c r="O710" i="2" s="1"/>
  <c r="P710" i="2" s="1"/>
  <c r="L710" i="2"/>
  <c r="M710" i="2"/>
  <c r="N710" i="2"/>
  <c r="K711" i="2"/>
  <c r="O711" i="2" s="1"/>
  <c r="P711" i="2" s="1"/>
  <c r="L711" i="2"/>
  <c r="M711" i="2"/>
  <c r="N711" i="2"/>
  <c r="K712" i="2"/>
  <c r="O712" i="2" s="1"/>
  <c r="P712" i="2" s="1"/>
  <c r="L712" i="2"/>
  <c r="M712" i="2"/>
  <c r="N712" i="2"/>
  <c r="K713" i="2"/>
  <c r="L713" i="2"/>
  <c r="O713" i="2" s="1"/>
  <c r="P713" i="2" s="1"/>
  <c r="M713" i="2"/>
  <c r="N713" i="2"/>
  <c r="K714" i="2"/>
  <c r="O714" i="2" s="1"/>
  <c r="P714" i="2" s="1"/>
  <c r="L714" i="2"/>
  <c r="M714" i="2"/>
  <c r="N714" i="2"/>
  <c r="K715" i="2"/>
  <c r="O715" i="2" s="1"/>
  <c r="P715" i="2" s="1"/>
  <c r="L715" i="2"/>
  <c r="M715" i="2"/>
  <c r="N715" i="2"/>
  <c r="K716" i="2"/>
  <c r="O716" i="2" s="1"/>
  <c r="P716" i="2" s="1"/>
  <c r="L716" i="2"/>
  <c r="M716" i="2"/>
  <c r="N716" i="2"/>
  <c r="K717" i="2"/>
  <c r="O717" i="2" s="1"/>
  <c r="P717" i="2" s="1"/>
  <c r="L717" i="2"/>
  <c r="M717" i="2"/>
  <c r="N717" i="2"/>
  <c r="K718" i="2"/>
  <c r="O718" i="2" s="1"/>
  <c r="P718" i="2" s="1"/>
  <c r="L718" i="2"/>
  <c r="M718" i="2"/>
  <c r="N718" i="2"/>
  <c r="K719" i="2"/>
  <c r="O719" i="2" s="1"/>
  <c r="P719" i="2" s="1"/>
  <c r="L719" i="2"/>
  <c r="M719" i="2"/>
  <c r="N719" i="2"/>
  <c r="K720" i="2"/>
  <c r="O720" i="2" s="1"/>
  <c r="P720" i="2" s="1"/>
  <c r="L720" i="2"/>
  <c r="M720" i="2"/>
  <c r="N720" i="2"/>
  <c r="K721" i="2"/>
  <c r="O721" i="2" s="1"/>
  <c r="P721" i="2" s="1"/>
  <c r="L721" i="2"/>
  <c r="M721" i="2"/>
  <c r="N721" i="2"/>
  <c r="K722" i="2"/>
  <c r="O722" i="2" s="1"/>
  <c r="P722" i="2" s="1"/>
  <c r="L722" i="2"/>
  <c r="M722" i="2"/>
  <c r="N722" i="2"/>
  <c r="K723" i="2"/>
  <c r="O723" i="2" s="1"/>
  <c r="P723" i="2" s="1"/>
  <c r="L723" i="2"/>
  <c r="M723" i="2"/>
  <c r="N723" i="2"/>
  <c r="K724" i="2"/>
  <c r="O724" i="2" s="1"/>
  <c r="P724" i="2" s="1"/>
  <c r="L724" i="2"/>
  <c r="M724" i="2"/>
  <c r="N724" i="2"/>
  <c r="K725" i="2"/>
  <c r="O725" i="2" s="1"/>
  <c r="P725" i="2" s="1"/>
  <c r="L725" i="2"/>
  <c r="M725" i="2"/>
  <c r="N725" i="2"/>
  <c r="K726" i="2"/>
  <c r="O726" i="2" s="1"/>
  <c r="P726" i="2" s="1"/>
  <c r="L726" i="2"/>
  <c r="M726" i="2"/>
  <c r="N726" i="2"/>
  <c r="K727" i="2"/>
  <c r="O727" i="2" s="1"/>
  <c r="P727" i="2" s="1"/>
  <c r="L727" i="2"/>
  <c r="M727" i="2"/>
  <c r="N727" i="2"/>
  <c r="K728" i="2"/>
  <c r="O728" i="2" s="1"/>
  <c r="P728" i="2" s="1"/>
  <c r="L728" i="2"/>
  <c r="M728" i="2"/>
  <c r="N728" i="2"/>
  <c r="K729" i="2"/>
  <c r="O729" i="2" s="1"/>
  <c r="P729" i="2" s="1"/>
  <c r="L729" i="2"/>
  <c r="M729" i="2"/>
  <c r="N729" i="2"/>
  <c r="K730" i="2"/>
  <c r="O730" i="2" s="1"/>
  <c r="P730" i="2" s="1"/>
  <c r="L730" i="2"/>
  <c r="M730" i="2"/>
  <c r="N730" i="2"/>
  <c r="K731" i="2"/>
  <c r="O731" i="2" s="1"/>
  <c r="P731" i="2" s="1"/>
  <c r="L731" i="2"/>
  <c r="M731" i="2"/>
  <c r="N731" i="2"/>
  <c r="K732" i="2"/>
  <c r="O732" i="2" s="1"/>
  <c r="P732" i="2" s="1"/>
  <c r="L732" i="2"/>
  <c r="M732" i="2"/>
  <c r="N732" i="2"/>
  <c r="K733" i="2"/>
  <c r="O733" i="2" s="1"/>
  <c r="P733" i="2" s="1"/>
  <c r="L733" i="2"/>
  <c r="M733" i="2"/>
  <c r="N733" i="2"/>
  <c r="K734" i="2"/>
  <c r="L734" i="2"/>
  <c r="O734" i="2" s="1"/>
  <c r="P734" i="2" s="1"/>
  <c r="M734" i="2"/>
  <c r="N734" i="2"/>
  <c r="K735" i="2"/>
  <c r="O735" i="2" s="1"/>
  <c r="P735" i="2" s="1"/>
  <c r="L735" i="2"/>
  <c r="M735" i="2"/>
  <c r="N735" i="2"/>
  <c r="K736" i="2"/>
  <c r="O736" i="2" s="1"/>
  <c r="P736" i="2" s="1"/>
  <c r="L736" i="2"/>
  <c r="M736" i="2"/>
  <c r="N736" i="2"/>
  <c r="K737" i="2"/>
  <c r="O737" i="2" s="1"/>
  <c r="P737" i="2" s="1"/>
  <c r="L737" i="2"/>
  <c r="M737" i="2"/>
  <c r="N737" i="2"/>
  <c r="K738" i="2"/>
  <c r="O738" i="2" s="1"/>
  <c r="P738" i="2" s="1"/>
  <c r="L738" i="2"/>
  <c r="M738" i="2"/>
  <c r="N738" i="2"/>
  <c r="K739" i="2"/>
  <c r="O739" i="2" s="1"/>
  <c r="P739" i="2" s="1"/>
  <c r="L739" i="2"/>
  <c r="M739" i="2"/>
  <c r="N739" i="2"/>
  <c r="K740" i="2"/>
  <c r="O740" i="2" s="1"/>
  <c r="P740" i="2" s="1"/>
  <c r="L740" i="2"/>
  <c r="M740" i="2"/>
  <c r="N740" i="2"/>
  <c r="K741" i="2"/>
  <c r="O741" i="2" s="1"/>
  <c r="P741" i="2" s="1"/>
  <c r="L741" i="2"/>
  <c r="M741" i="2"/>
  <c r="N741" i="2"/>
  <c r="K742" i="2"/>
  <c r="O742" i="2" s="1"/>
  <c r="P742" i="2" s="1"/>
  <c r="L742" i="2"/>
  <c r="M742" i="2"/>
  <c r="N742" i="2"/>
  <c r="K743" i="2"/>
  <c r="O743" i="2" s="1"/>
  <c r="P743" i="2" s="1"/>
  <c r="L743" i="2"/>
  <c r="M743" i="2"/>
  <c r="N743" i="2"/>
  <c r="K744" i="2"/>
  <c r="O744" i="2" s="1"/>
  <c r="P744" i="2" s="1"/>
  <c r="L744" i="2"/>
  <c r="M744" i="2"/>
  <c r="N744" i="2"/>
  <c r="K745" i="2"/>
  <c r="O745" i="2" s="1"/>
  <c r="P745" i="2" s="1"/>
  <c r="L745" i="2"/>
  <c r="M745" i="2"/>
  <c r="N745" i="2"/>
  <c r="K746" i="2"/>
  <c r="O746" i="2" s="1"/>
  <c r="P746" i="2" s="1"/>
  <c r="L746" i="2"/>
  <c r="M746" i="2"/>
  <c r="N746" i="2"/>
  <c r="K747" i="2"/>
  <c r="O747" i="2" s="1"/>
  <c r="P747" i="2" s="1"/>
  <c r="L747" i="2"/>
  <c r="M747" i="2"/>
  <c r="N747" i="2"/>
  <c r="K748" i="2"/>
  <c r="O748" i="2" s="1"/>
  <c r="P748" i="2" s="1"/>
  <c r="L748" i="2"/>
  <c r="M748" i="2"/>
  <c r="N748" i="2"/>
  <c r="K749" i="2"/>
  <c r="O749" i="2" s="1"/>
  <c r="P749" i="2" s="1"/>
  <c r="L749" i="2"/>
  <c r="M749" i="2"/>
  <c r="N749" i="2"/>
  <c r="K750" i="2"/>
  <c r="O750" i="2" s="1"/>
  <c r="P750" i="2" s="1"/>
  <c r="L750" i="2"/>
  <c r="M750" i="2"/>
  <c r="N750" i="2"/>
  <c r="K751" i="2"/>
  <c r="O751" i="2" s="1"/>
  <c r="P751" i="2" s="1"/>
  <c r="L751" i="2"/>
  <c r="M751" i="2"/>
  <c r="N751" i="2"/>
  <c r="K752" i="2"/>
  <c r="O752" i="2" s="1"/>
  <c r="P752" i="2" s="1"/>
  <c r="L752" i="2"/>
  <c r="M752" i="2"/>
  <c r="N752" i="2"/>
  <c r="K753" i="2"/>
  <c r="L753" i="2"/>
  <c r="O753" i="2" s="1"/>
  <c r="P753" i="2" s="1"/>
  <c r="M753" i="2"/>
  <c r="N753" i="2"/>
  <c r="K754" i="2"/>
  <c r="O754" i="2" s="1"/>
  <c r="P754" i="2" s="1"/>
  <c r="L754" i="2"/>
  <c r="M754" i="2"/>
  <c r="N754" i="2"/>
  <c r="K755" i="2"/>
  <c r="O755" i="2" s="1"/>
  <c r="P755" i="2" s="1"/>
  <c r="L755" i="2"/>
  <c r="M755" i="2"/>
  <c r="N755" i="2"/>
  <c r="K756" i="2"/>
  <c r="O756" i="2" s="1"/>
  <c r="P756" i="2" s="1"/>
  <c r="L756" i="2"/>
  <c r="M756" i="2"/>
  <c r="N756" i="2"/>
  <c r="K757" i="2"/>
  <c r="O757" i="2" s="1"/>
  <c r="P757" i="2" s="1"/>
  <c r="L757" i="2"/>
  <c r="M757" i="2"/>
  <c r="N757" i="2"/>
  <c r="K758" i="2"/>
  <c r="O758" i="2" s="1"/>
  <c r="P758" i="2" s="1"/>
  <c r="L758" i="2"/>
  <c r="M758" i="2"/>
  <c r="N758" i="2"/>
  <c r="K759" i="2"/>
  <c r="O759" i="2" s="1"/>
  <c r="P759" i="2" s="1"/>
  <c r="L759" i="2"/>
  <c r="M759" i="2"/>
  <c r="N759" i="2"/>
  <c r="K760" i="2"/>
  <c r="O760" i="2" s="1"/>
  <c r="P760" i="2" s="1"/>
  <c r="L760" i="2"/>
  <c r="M760" i="2"/>
  <c r="N760" i="2"/>
  <c r="K761" i="2"/>
  <c r="O761" i="2" s="1"/>
  <c r="P761" i="2" s="1"/>
  <c r="L761" i="2"/>
  <c r="M761" i="2"/>
  <c r="N761" i="2"/>
  <c r="K762" i="2"/>
  <c r="L762" i="2"/>
  <c r="M762" i="2"/>
  <c r="O762" i="2" s="1"/>
  <c r="P762" i="2" s="1"/>
  <c r="N762" i="2"/>
  <c r="K763" i="2"/>
  <c r="O763" i="2" s="1"/>
  <c r="P763" i="2" s="1"/>
  <c r="L763" i="2"/>
  <c r="M763" i="2"/>
  <c r="N763" i="2"/>
  <c r="K764" i="2"/>
  <c r="O764" i="2" s="1"/>
  <c r="P764" i="2" s="1"/>
  <c r="L764" i="2"/>
  <c r="M764" i="2"/>
  <c r="N764" i="2"/>
  <c r="K765" i="2"/>
  <c r="L765" i="2"/>
  <c r="O765" i="2" s="1"/>
  <c r="P765" i="2" s="1"/>
  <c r="M765" i="2"/>
  <c r="N765" i="2"/>
  <c r="K766" i="2"/>
  <c r="L766" i="2"/>
  <c r="O766" i="2" s="1"/>
  <c r="P766" i="2" s="1"/>
  <c r="M766" i="2"/>
  <c r="N766" i="2"/>
  <c r="K767" i="2"/>
  <c r="L767" i="2"/>
  <c r="O767" i="2" s="1"/>
  <c r="P767" i="2" s="1"/>
  <c r="M767" i="2"/>
  <c r="N767" i="2"/>
  <c r="K768" i="2"/>
  <c r="L768" i="2"/>
  <c r="O768" i="2" s="1"/>
  <c r="P768" i="2" s="1"/>
  <c r="M768" i="2"/>
  <c r="N768" i="2"/>
  <c r="K769" i="2"/>
  <c r="L769" i="2"/>
  <c r="O769" i="2" s="1"/>
  <c r="P769" i="2" s="1"/>
  <c r="M769" i="2"/>
  <c r="N769" i="2"/>
  <c r="K770" i="2"/>
  <c r="L770" i="2"/>
  <c r="O770" i="2" s="1"/>
  <c r="P770" i="2" s="1"/>
  <c r="M770" i="2"/>
  <c r="N770" i="2"/>
  <c r="K771" i="2"/>
  <c r="L771" i="2"/>
  <c r="M771" i="2"/>
  <c r="O771" i="2" s="1"/>
  <c r="P771" i="2" s="1"/>
  <c r="N771" i="2"/>
  <c r="K772" i="2"/>
  <c r="L772" i="2"/>
  <c r="M772" i="2"/>
  <c r="O772" i="2" s="1"/>
  <c r="P772" i="2" s="1"/>
  <c r="N772" i="2"/>
  <c r="K773" i="2"/>
  <c r="L773" i="2"/>
  <c r="O773" i="2" s="1"/>
  <c r="P773" i="2" s="1"/>
  <c r="M773" i="2"/>
  <c r="N773" i="2"/>
  <c r="K774" i="2"/>
  <c r="L774" i="2"/>
  <c r="O774" i="2" s="1"/>
  <c r="P774" i="2" s="1"/>
  <c r="M774" i="2"/>
  <c r="N774" i="2"/>
  <c r="K775" i="2"/>
  <c r="L775" i="2"/>
  <c r="O775" i="2" s="1"/>
  <c r="P775" i="2" s="1"/>
  <c r="M775" i="2"/>
  <c r="N775" i="2"/>
  <c r="K776" i="2"/>
  <c r="L776" i="2"/>
  <c r="O776" i="2" s="1"/>
  <c r="P776" i="2" s="1"/>
  <c r="M776" i="2"/>
  <c r="N776" i="2"/>
  <c r="K777" i="2"/>
  <c r="O777" i="2" s="1"/>
  <c r="P777" i="2" s="1"/>
  <c r="L777" i="2"/>
  <c r="M777" i="2"/>
  <c r="N777" i="2"/>
  <c r="K778" i="2"/>
  <c r="L778" i="2"/>
  <c r="M778" i="2"/>
  <c r="N778" i="2"/>
  <c r="O778" i="2"/>
  <c r="P778" i="2" s="1"/>
  <c r="K779" i="2"/>
  <c r="L779" i="2"/>
  <c r="O779" i="2" s="1"/>
  <c r="P779" i="2" s="1"/>
  <c r="M779" i="2"/>
  <c r="N779" i="2"/>
  <c r="K780" i="2"/>
  <c r="L780" i="2"/>
  <c r="O780" i="2" s="1"/>
  <c r="P780" i="2" s="1"/>
  <c r="M780" i="2"/>
  <c r="N780" i="2"/>
  <c r="K781" i="2"/>
  <c r="L781" i="2"/>
  <c r="M781" i="2"/>
  <c r="N781" i="2"/>
  <c r="O781" i="2"/>
  <c r="P781" i="2" s="1"/>
  <c r="K782" i="2"/>
  <c r="L782" i="2"/>
  <c r="M782" i="2"/>
  <c r="N782" i="2"/>
  <c r="O782" i="2"/>
  <c r="P782" i="2" s="1"/>
  <c r="K783" i="2"/>
  <c r="L783" i="2"/>
  <c r="M783" i="2"/>
  <c r="N783" i="2"/>
  <c r="O783" i="2" s="1"/>
  <c r="P783" i="2" s="1"/>
  <c r="K784" i="2"/>
  <c r="L784" i="2"/>
  <c r="M784" i="2"/>
  <c r="N784" i="2"/>
  <c r="O784" i="2"/>
  <c r="P784" i="2" s="1"/>
  <c r="K785" i="2"/>
  <c r="L785" i="2"/>
  <c r="M785" i="2"/>
  <c r="N785" i="2"/>
  <c r="O785" i="2" s="1"/>
  <c r="P785" i="2" s="1"/>
  <c r="K786" i="2"/>
  <c r="O786" i="2" s="1"/>
  <c r="P786" i="2" s="1"/>
  <c r="L786" i="2"/>
  <c r="M786" i="2"/>
  <c r="N786" i="2"/>
  <c r="K787" i="2"/>
  <c r="L787" i="2"/>
  <c r="M787" i="2"/>
  <c r="N787" i="2"/>
  <c r="O787" i="2" s="1"/>
  <c r="P787" i="2" s="1"/>
  <c r="K788" i="2"/>
  <c r="L788" i="2"/>
  <c r="M788" i="2"/>
  <c r="N788" i="2"/>
  <c r="O788" i="2"/>
  <c r="P788" i="2" s="1"/>
  <c r="K789" i="2"/>
  <c r="L789" i="2"/>
  <c r="M789" i="2"/>
  <c r="N789" i="2"/>
  <c r="O789" i="2"/>
  <c r="P789" i="2" s="1"/>
  <c r="K790" i="2"/>
  <c r="L790" i="2"/>
  <c r="M790" i="2"/>
  <c r="N790" i="2"/>
  <c r="O790" i="2" s="1"/>
  <c r="P790" i="2" s="1"/>
  <c r="K791" i="2"/>
  <c r="L791" i="2"/>
  <c r="M791" i="2"/>
  <c r="N791" i="2"/>
  <c r="O791" i="2"/>
  <c r="P791" i="2" s="1"/>
  <c r="K792" i="2"/>
  <c r="L792" i="2"/>
  <c r="M792" i="2"/>
  <c r="N792" i="2"/>
  <c r="O792" i="2" s="1"/>
  <c r="P792" i="2" s="1"/>
  <c r="K793" i="2"/>
  <c r="O793" i="2" s="1"/>
  <c r="P793" i="2" s="1"/>
  <c r="L793" i="2"/>
  <c r="M793" i="2"/>
  <c r="N793" i="2"/>
  <c r="K794" i="2"/>
  <c r="L794" i="2"/>
  <c r="O794" i="2" s="1"/>
  <c r="P794" i="2" s="1"/>
  <c r="M794" i="2"/>
  <c r="N794" i="2"/>
  <c r="K795" i="2"/>
  <c r="L795" i="2"/>
  <c r="M795" i="2"/>
  <c r="N795" i="2"/>
  <c r="O795" i="2" s="1"/>
  <c r="P795" i="2" s="1"/>
  <c r="K796" i="2"/>
  <c r="L796" i="2"/>
  <c r="M796" i="2"/>
  <c r="N796" i="2"/>
  <c r="O796" i="2" s="1"/>
  <c r="P796" i="2" s="1"/>
  <c r="K797" i="2"/>
  <c r="L797" i="2"/>
  <c r="O797" i="2" s="1"/>
  <c r="P797" i="2" s="1"/>
  <c r="M797" i="2"/>
  <c r="N797" i="2"/>
  <c r="K798" i="2"/>
  <c r="O798" i="2" s="1"/>
  <c r="P798" i="2" s="1"/>
  <c r="L798" i="2"/>
  <c r="M798" i="2"/>
  <c r="N798" i="2"/>
  <c r="K799" i="2"/>
  <c r="L799" i="2"/>
  <c r="M799" i="2"/>
  <c r="O799" i="2" s="1"/>
  <c r="P799" i="2" s="1"/>
  <c r="N799" i="2"/>
  <c r="K800" i="2"/>
  <c r="O800" i="2" s="1"/>
  <c r="P800" i="2" s="1"/>
  <c r="L800" i="2"/>
  <c r="M800" i="2"/>
  <c r="N800" i="2"/>
  <c r="K801" i="2"/>
  <c r="L801" i="2"/>
  <c r="M801" i="2"/>
  <c r="N801" i="2"/>
  <c r="O801" i="2" s="1"/>
  <c r="P801" i="2" s="1"/>
  <c r="K802" i="2"/>
  <c r="L802" i="2"/>
  <c r="O802" i="2" s="1"/>
  <c r="P802" i="2" s="1"/>
  <c r="M802" i="2"/>
  <c r="N802" i="2"/>
  <c r="K803" i="2"/>
  <c r="L803" i="2"/>
  <c r="M803" i="2"/>
  <c r="N803" i="2"/>
  <c r="O803" i="2" s="1"/>
  <c r="P803" i="2" s="1"/>
  <c r="K804" i="2"/>
  <c r="O804" i="2" s="1"/>
  <c r="P804" i="2" s="1"/>
  <c r="L804" i="2"/>
  <c r="M804" i="2"/>
  <c r="N804" i="2"/>
  <c r="K805" i="2"/>
  <c r="L805" i="2"/>
  <c r="M805" i="2"/>
  <c r="N805" i="2"/>
  <c r="O805" i="2" s="1"/>
  <c r="P805" i="2" s="1"/>
  <c r="K806" i="2"/>
  <c r="L806" i="2"/>
  <c r="M806" i="2"/>
  <c r="N806" i="2"/>
  <c r="O806" i="2" s="1"/>
  <c r="P806" i="2" s="1"/>
  <c r="K807" i="2"/>
  <c r="L807" i="2"/>
  <c r="M807" i="2"/>
  <c r="O807" i="2" s="1"/>
  <c r="P807" i="2" s="1"/>
  <c r="N807" i="2"/>
  <c r="K808" i="2"/>
  <c r="L808" i="2"/>
  <c r="M808" i="2"/>
  <c r="N808" i="2"/>
  <c r="O808" i="2" s="1"/>
  <c r="P808" i="2" s="1"/>
  <c r="K809" i="2"/>
  <c r="O809" i="2" s="1"/>
  <c r="P809" i="2" s="1"/>
  <c r="L809" i="2"/>
  <c r="M809" i="2"/>
  <c r="N809" i="2"/>
  <c r="K810" i="2"/>
  <c r="L810" i="2"/>
  <c r="M810" i="2"/>
  <c r="N810" i="2"/>
  <c r="O810" i="2" s="1"/>
  <c r="P810" i="2" s="1"/>
  <c r="K811" i="2"/>
  <c r="L811" i="2"/>
  <c r="M811" i="2"/>
  <c r="N811" i="2"/>
  <c r="O811" i="2" s="1"/>
  <c r="P811" i="2" s="1"/>
  <c r="K812" i="2"/>
  <c r="L812" i="2"/>
  <c r="M812" i="2"/>
  <c r="N812" i="2"/>
  <c r="O812" i="2" s="1"/>
  <c r="P812" i="2" s="1"/>
  <c r="K813" i="2"/>
  <c r="L813" i="2"/>
  <c r="M813" i="2"/>
  <c r="O813" i="2" s="1"/>
  <c r="P813" i="2" s="1"/>
  <c r="N813" i="2"/>
  <c r="K814" i="2"/>
  <c r="O814" i="2" s="1"/>
  <c r="P814" i="2" s="1"/>
  <c r="L814" i="2"/>
  <c r="M814" i="2"/>
  <c r="N814" i="2"/>
  <c r="K815" i="2"/>
  <c r="L815" i="2"/>
  <c r="O815" i="2" s="1"/>
  <c r="P815" i="2" s="1"/>
  <c r="M815" i="2"/>
  <c r="N815" i="2"/>
  <c r="K816" i="2"/>
  <c r="L816" i="2"/>
  <c r="O816" i="2" s="1"/>
  <c r="P816" i="2" s="1"/>
  <c r="M816" i="2"/>
  <c r="N816" i="2"/>
  <c r="K817" i="2"/>
  <c r="L817" i="2"/>
  <c r="O817" i="2" s="1"/>
  <c r="P817" i="2" s="1"/>
  <c r="M817" i="2"/>
  <c r="N817" i="2"/>
  <c r="K818" i="2"/>
  <c r="L818" i="2"/>
  <c r="O818" i="2" s="1"/>
  <c r="P818" i="2" s="1"/>
  <c r="M818" i="2"/>
  <c r="N818" i="2"/>
  <c r="K819" i="2"/>
  <c r="L819" i="2"/>
  <c r="O819" i="2" s="1"/>
  <c r="P819" i="2" s="1"/>
  <c r="M819" i="2"/>
  <c r="N819" i="2"/>
  <c r="K820" i="2"/>
  <c r="L820" i="2"/>
  <c r="O820" i="2" s="1"/>
  <c r="P820" i="2" s="1"/>
  <c r="M820" i="2"/>
  <c r="N820" i="2"/>
  <c r="K821" i="2"/>
  <c r="L821" i="2"/>
  <c r="O821" i="2" s="1"/>
  <c r="P821" i="2" s="1"/>
  <c r="M821" i="2"/>
  <c r="N821" i="2"/>
  <c r="K822" i="2"/>
  <c r="L822" i="2"/>
  <c r="O822" i="2" s="1"/>
  <c r="P822" i="2" s="1"/>
  <c r="M822" i="2"/>
  <c r="N822" i="2"/>
  <c r="K823" i="2"/>
  <c r="L823" i="2"/>
  <c r="M823" i="2"/>
  <c r="O823" i="2" s="1"/>
  <c r="P823" i="2" s="1"/>
  <c r="N823" i="2"/>
  <c r="K824" i="2"/>
  <c r="L824" i="2"/>
  <c r="O824" i="2" s="1"/>
  <c r="P824" i="2" s="1"/>
  <c r="M824" i="2"/>
  <c r="N824" i="2"/>
  <c r="K825" i="2"/>
  <c r="O825" i="2" s="1"/>
  <c r="P825" i="2" s="1"/>
  <c r="L825" i="2"/>
  <c r="M825" i="2"/>
  <c r="N825" i="2"/>
  <c r="K826" i="2"/>
  <c r="L826" i="2"/>
  <c r="O826" i="2" s="1"/>
  <c r="P826" i="2" s="1"/>
  <c r="M826" i="2"/>
  <c r="N826" i="2"/>
  <c r="K827" i="2"/>
  <c r="L827" i="2"/>
  <c r="M827" i="2"/>
  <c r="O827" i="2" s="1"/>
  <c r="P827" i="2" s="1"/>
  <c r="N827" i="2"/>
  <c r="K828" i="2"/>
  <c r="O828" i="2" s="1"/>
  <c r="P828" i="2" s="1"/>
  <c r="L828" i="2"/>
  <c r="M828" i="2"/>
  <c r="N828" i="2"/>
  <c r="K829" i="2"/>
  <c r="L829" i="2"/>
  <c r="M829" i="2"/>
  <c r="O829" i="2" s="1"/>
  <c r="P829" i="2" s="1"/>
  <c r="N829" i="2"/>
  <c r="K830" i="2"/>
  <c r="O830" i="2" s="1"/>
  <c r="P830" i="2" s="1"/>
  <c r="L830" i="2"/>
  <c r="M830" i="2"/>
  <c r="N830" i="2"/>
  <c r="K831" i="2"/>
  <c r="L831" i="2"/>
  <c r="O831" i="2" s="1"/>
  <c r="P831" i="2" s="1"/>
  <c r="M831" i="2"/>
  <c r="N831" i="2"/>
  <c r="K832" i="2"/>
  <c r="L832" i="2"/>
  <c r="O832" i="2" s="1"/>
  <c r="P832" i="2" s="1"/>
  <c r="M832" i="2"/>
  <c r="N832" i="2"/>
  <c r="K833" i="2"/>
  <c r="L833" i="2"/>
  <c r="O833" i="2" s="1"/>
  <c r="P833" i="2" s="1"/>
  <c r="M833" i="2"/>
  <c r="N833" i="2"/>
  <c r="K834" i="2"/>
  <c r="L834" i="2"/>
  <c r="O834" i="2" s="1"/>
  <c r="P834" i="2" s="1"/>
  <c r="M834" i="2"/>
  <c r="N834" i="2"/>
  <c r="K835" i="2"/>
  <c r="L835" i="2"/>
  <c r="M835" i="2"/>
  <c r="O835" i="2" s="1"/>
  <c r="P835" i="2" s="1"/>
  <c r="N835" i="2"/>
  <c r="K836" i="2"/>
  <c r="L836" i="2"/>
  <c r="M836" i="2"/>
  <c r="O836" i="2" s="1"/>
  <c r="P836" i="2" s="1"/>
  <c r="N836" i="2"/>
  <c r="K837" i="2"/>
  <c r="L837" i="2"/>
  <c r="O837" i="2" s="1"/>
  <c r="P837" i="2" s="1"/>
  <c r="M837" i="2"/>
  <c r="N837" i="2"/>
  <c r="K838" i="2"/>
  <c r="O838" i="2" s="1"/>
  <c r="P838" i="2" s="1"/>
  <c r="L838" i="2"/>
  <c r="M838" i="2"/>
  <c r="N838" i="2"/>
  <c r="K839" i="2"/>
  <c r="O839" i="2" s="1"/>
  <c r="P839" i="2" s="1"/>
  <c r="L839" i="2"/>
  <c r="M839" i="2"/>
  <c r="N839" i="2"/>
  <c r="K840" i="2"/>
  <c r="L840" i="2"/>
  <c r="M840" i="2"/>
  <c r="O840" i="2" s="1"/>
  <c r="P840" i="2" s="1"/>
  <c r="N840" i="2"/>
  <c r="K841" i="2"/>
  <c r="L841" i="2"/>
  <c r="M841" i="2"/>
  <c r="N841" i="2"/>
  <c r="O841" i="2" s="1"/>
  <c r="P841" i="2" s="1"/>
  <c r="K842" i="2"/>
  <c r="O842" i="2" s="1"/>
  <c r="P842" i="2" s="1"/>
  <c r="L842" i="2"/>
  <c r="M842" i="2"/>
  <c r="N842" i="2"/>
  <c r="K843" i="2"/>
  <c r="L843" i="2"/>
  <c r="M843" i="2"/>
  <c r="O843" i="2" s="1"/>
  <c r="P843" i="2" s="1"/>
  <c r="N843" i="2"/>
  <c r="K844" i="2"/>
  <c r="L844" i="2"/>
  <c r="O844" i="2" s="1"/>
  <c r="P844" i="2" s="1"/>
  <c r="M844" i="2"/>
  <c r="N844" i="2"/>
  <c r="K845" i="2"/>
  <c r="L845" i="2"/>
  <c r="M845" i="2"/>
  <c r="O845" i="2" s="1"/>
  <c r="P845" i="2" s="1"/>
  <c r="N845" i="2"/>
  <c r="K846" i="2"/>
  <c r="L846" i="2"/>
  <c r="M846" i="2"/>
  <c r="O846" i="2" s="1"/>
  <c r="P846" i="2" s="1"/>
  <c r="N846" i="2"/>
  <c r="K847" i="2"/>
  <c r="L847" i="2"/>
  <c r="O847" i="2" s="1"/>
  <c r="P847" i="2" s="1"/>
  <c r="M847" i="2"/>
  <c r="N847" i="2"/>
  <c r="K848" i="2"/>
  <c r="L848" i="2"/>
  <c r="M848" i="2"/>
  <c r="O848" i="2" s="1"/>
  <c r="P848" i="2" s="1"/>
  <c r="N848" i="2"/>
  <c r="K849" i="2"/>
  <c r="L849" i="2"/>
  <c r="M849" i="2"/>
  <c r="O849" i="2" s="1"/>
  <c r="P849" i="2" s="1"/>
  <c r="N849" i="2"/>
  <c r="K850" i="2"/>
  <c r="L850" i="2"/>
  <c r="M850" i="2"/>
  <c r="O850" i="2" s="1"/>
  <c r="P850" i="2" s="1"/>
  <c r="N850" i="2"/>
  <c r="K851" i="2"/>
  <c r="L851" i="2"/>
  <c r="M851" i="2"/>
  <c r="O851" i="2" s="1"/>
  <c r="P851" i="2" s="1"/>
  <c r="N851" i="2"/>
  <c r="K852" i="2"/>
  <c r="L852" i="2"/>
  <c r="O852" i="2" s="1"/>
  <c r="P852" i="2" s="1"/>
  <c r="M852" i="2"/>
  <c r="N852" i="2"/>
  <c r="K853" i="2"/>
  <c r="L853" i="2"/>
  <c r="M853" i="2"/>
  <c r="O853" i="2" s="1"/>
  <c r="P853" i="2" s="1"/>
  <c r="N853" i="2"/>
  <c r="K854" i="2"/>
  <c r="L854" i="2"/>
  <c r="O854" i="2" s="1"/>
  <c r="P854" i="2" s="1"/>
  <c r="M854" i="2"/>
  <c r="N854" i="2"/>
  <c r="K855" i="2"/>
  <c r="L855" i="2"/>
  <c r="O855" i="2" s="1"/>
  <c r="P855" i="2" s="1"/>
  <c r="M855" i="2"/>
  <c r="N855" i="2"/>
  <c r="K856" i="2"/>
  <c r="O856" i="2" s="1"/>
  <c r="P856" i="2" s="1"/>
  <c r="L856" i="2"/>
  <c r="M856" i="2"/>
  <c r="N856" i="2"/>
  <c r="K857" i="2"/>
  <c r="L857" i="2"/>
  <c r="O857" i="2" s="1"/>
  <c r="P857" i="2" s="1"/>
  <c r="M857" i="2"/>
  <c r="N857" i="2"/>
  <c r="K858" i="2"/>
  <c r="O858" i="2" s="1"/>
  <c r="P858" i="2" s="1"/>
  <c r="L858" i="2"/>
  <c r="M858" i="2"/>
  <c r="N858" i="2"/>
  <c r="K859" i="2"/>
  <c r="O859" i="2" s="1"/>
  <c r="P859" i="2" s="1"/>
  <c r="L859" i="2"/>
  <c r="M859" i="2"/>
  <c r="N859" i="2"/>
  <c r="K860" i="2"/>
  <c r="L860" i="2"/>
  <c r="O860" i="2" s="1"/>
  <c r="P860" i="2" s="1"/>
  <c r="M860" i="2"/>
  <c r="N860" i="2"/>
  <c r="K861" i="2"/>
  <c r="L861" i="2"/>
  <c r="M861" i="2"/>
  <c r="N861" i="2"/>
  <c r="O861" i="2"/>
  <c r="P861" i="2" s="1"/>
  <c r="K862" i="2"/>
  <c r="L862" i="2"/>
  <c r="M862" i="2"/>
  <c r="O862" i="2" s="1"/>
  <c r="P862" i="2" s="1"/>
  <c r="N862" i="2"/>
  <c r="K863" i="2"/>
  <c r="L863" i="2"/>
  <c r="M863" i="2"/>
  <c r="N863" i="2"/>
  <c r="O863" i="2" s="1"/>
  <c r="P863" i="2" s="1"/>
  <c r="K864" i="2"/>
  <c r="O864" i="2" s="1"/>
  <c r="P864" i="2" s="1"/>
  <c r="L864" i="2"/>
  <c r="M864" i="2"/>
  <c r="N864" i="2"/>
  <c r="K865" i="2"/>
  <c r="L865" i="2"/>
  <c r="O865" i="2" s="1"/>
  <c r="P865" i="2" s="1"/>
  <c r="M865" i="2"/>
  <c r="N865" i="2"/>
  <c r="K866" i="2"/>
  <c r="O866" i="2" s="1"/>
  <c r="P866" i="2" s="1"/>
  <c r="L866" i="2"/>
  <c r="M866" i="2"/>
  <c r="N866" i="2"/>
  <c r="K867" i="2"/>
  <c r="O867" i="2" s="1"/>
  <c r="P867" i="2" s="1"/>
  <c r="L867" i="2"/>
  <c r="M867" i="2"/>
  <c r="N867" i="2"/>
  <c r="K868" i="2"/>
  <c r="O868" i="2" s="1"/>
  <c r="P868" i="2" s="1"/>
  <c r="L868" i="2"/>
  <c r="M868" i="2"/>
  <c r="N868" i="2"/>
  <c r="K869" i="2"/>
  <c r="L869" i="2"/>
  <c r="M869" i="2"/>
  <c r="O869" i="2" s="1"/>
  <c r="P869" i="2" s="1"/>
  <c r="N869" i="2"/>
  <c r="K870" i="2"/>
  <c r="L870" i="2"/>
  <c r="M870" i="2"/>
  <c r="O870" i="2" s="1"/>
  <c r="P870" i="2" s="1"/>
  <c r="N870" i="2"/>
  <c r="K871" i="2"/>
  <c r="L871" i="2"/>
  <c r="M871" i="2"/>
  <c r="O871" i="2" s="1"/>
  <c r="P871" i="2" s="1"/>
  <c r="N871" i="2"/>
  <c r="K872" i="2"/>
  <c r="L872" i="2"/>
  <c r="M872" i="2"/>
  <c r="N872" i="2"/>
  <c r="O872" i="2"/>
  <c r="P872" i="2" s="1"/>
  <c r="K873" i="2"/>
  <c r="L873" i="2"/>
  <c r="M873" i="2"/>
  <c r="N873" i="2"/>
  <c r="O873" i="2"/>
  <c r="P873" i="2" s="1"/>
  <c r="K874" i="2"/>
  <c r="L874" i="2"/>
  <c r="M874" i="2"/>
  <c r="N874" i="2"/>
  <c r="O874" i="2" s="1"/>
  <c r="P874" i="2" s="1"/>
  <c r="K875" i="2"/>
  <c r="L875" i="2"/>
  <c r="M875" i="2"/>
  <c r="N875" i="2"/>
  <c r="O875" i="2"/>
  <c r="P875" i="2" s="1"/>
  <c r="K876" i="2"/>
  <c r="L876" i="2"/>
  <c r="M876" i="2"/>
  <c r="N876" i="2"/>
  <c r="O876" i="2" s="1"/>
  <c r="P876" i="2" s="1"/>
  <c r="K877" i="2"/>
  <c r="L877" i="2"/>
  <c r="M877" i="2"/>
  <c r="N877" i="2"/>
  <c r="O877" i="2" s="1"/>
  <c r="P877" i="2" s="1"/>
  <c r="K878" i="2"/>
  <c r="L878" i="2"/>
  <c r="O878" i="2" s="1"/>
  <c r="P878" i="2" s="1"/>
  <c r="M878" i="2"/>
  <c r="N878" i="2"/>
  <c r="K879" i="2"/>
  <c r="O879" i="2" s="1"/>
  <c r="P879" i="2" s="1"/>
  <c r="L879" i="2"/>
  <c r="M879" i="2"/>
  <c r="N879" i="2"/>
  <c r="K880" i="2"/>
  <c r="L880" i="2"/>
  <c r="M880" i="2"/>
  <c r="N880" i="2"/>
  <c r="O880" i="2" s="1"/>
  <c r="P880" i="2" s="1"/>
  <c r="K881" i="2"/>
  <c r="O881" i="2" s="1"/>
  <c r="P881" i="2" s="1"/>
  <c r="L881" i="2"/>
  <c r="M881" i="2"/>
  <c r="N881" i="2"/>
  <c r="K882" i="2"/>
  <c r="L882" i="2"/>
  <c r="M882" i="2"/>
  <c r="N882" i="2"/>
  <c r="O882" i="2"/>
  <c r="P882" i="2" s="1"/>
  <c r="K883" i="2"/>
  <c r="L883" i="2"/>
  <c r="O883" i="2" s="1"/>
  <c r="P883" i="2" s="1"/>
  <c r="M883" i="2"/>
  <c r="N883" i="2"/>
  <c r="K884" i="2"/>
  <c r="L884" i="2"/>
  <c r="M884" i="2"/>
  <c r="N884" i="2"/>
  <c r="O884" i="2"/>
  <c r="P884" i="2" s="1"/>
  <c r="K885" i="2"/>
  <c r="L885" i="2"/>
  <c r="O885" i="2" s="1"/>
  <c r="P885" i="2" s="1"/>
  <c r="M885" i="2"/>
  <c r="N885" i="2"/>
  <c r="K886" i="2"/>
  <c r="L886" i="2"/>
  <c r="O886" i="2" s="1"/>
  <c r="P886" i="2" s="1"/>
  <c r="M886" i="2"/>
  <c r="N886" i="2"/>
  <c r="K887" i="2"/>
  <c r="L887" i="2"/>
  <c r="M887" i="2"/>
  <c r="N887" i="2"/>
  <c r="O887" i="2" s="1"/>
  <c r="P887" i="2" s="1"/>
  <c r="K888" i="2"/>
  <c r="L888" i="2"/>
  <c r="O888" i="2" s="1"/>
  <c r="P888" i="2" s="1"/>
  <c r="M888" i="2"/>
  <c r="N888" i="2"/>
  <c r="K889" i="2"/>
  <c r="L889" i="2"/>
  <c r="M889" i="2"/>
  <c r="N889" i="2"/>
  <c r="O889" i="2"/>
  <c r="P889" i="2" s="1"/>
  <c r="K890" i="2"/>
  <c r="O890" i="2" s="1"/>
  <c r="P890" i="2" s="1"/>
  <c r="L890" i="2"/>
  <c r="M890" i="2"/>
  <c r="N890" i="2"/>
  <c r="K891" i="2"/>
  <c r="L891" i="2"/>
  <c r="O891" i="2" s="1"/>
  <c r="P891" i="2" s="1"/>
  <c r="M891" i="2"/>
  <c r="N891" i="2"/>
  <c r="K892" i="2"/>
  <c r="L892" i="2"/>
  <c r="M892" i="2"/>
  <c r="O892" i="2" s="1"/>
  <c r="P892" i="2" s="1"/>
  <c r="N892" i="2"/>
  <c r="K893" i="2"/>
  <c r="L893" i="2"/>
  <c r="O893" i="2" s="1"/>
  <c r="P893" i="2" s="1"/>
  <c r="M893" i="2"/>
  <c r="N893" i="2"/>
  <c r="K894" i="2"/>
  <c r="L894" i="2"/>
  <c r="M894" i="2"/>
  <c r="N894" i="2"/>
  <c r="O894" i="2"/>
  <c r="P894" i="2" s="1"/>
  <c r="K895" i="2"/>
  <c r="L895" i="2"/>
  <c r="O895" i="2" s="1"/>
  <c r="P895" i="2" s="1"/>
  <c r="M895" i="2"/>
  <c r="N895" i="2"/>
  <c r="K896" i="2"/>
  <c r="L896" i="2"/>
  <c r="M896" i="2"/>
  <c r="N896" i="2"/>
  <c r="O896" i="2"/>
  <c r="P896" i="2" s="1"/>
  <c r="K897" i="2"/>
  <c r="L897" i="2"/>
  <c r="M897" i="2"/>
  <c r="N897" i="2"/>
  <c r="O897" i="2"/>
  <c r="P897" i="2" s="1"/>
  <c r="K898" i="2"/>
  <c r="L898" i="2"/>
  <c r="O898" i="2" s="1"/>
  <c r="P898" i="2" s="1"/>
  <c r="M898" i="2"/>
  <c r="N898" i="2"/>
  <c r="K899" i="2"/>
  <c r="L899" i="2"/>
  <c r="M899" i="2"/>
  <c r="N899" i="2"/>
  <c r="O899" i="2"/>
  <c r="P899" i="2" s="1"/>
  <c r="K900" i="2"/>
  <c r="L900" i="2"/>
  <c r="M900" i="2"/>
  <c r="N900" i="2"/>
  <c r="O900" i="2" s="1"/>
  <c r="P900" i="2" s="1"/>
  <c r="K901" i="2"/>
  <c r="L901" i="2"/>
  <c r="M901" i="2"/>
  <c r="O901" i="2" s="1"/>
  <c r="P901" i="2" s="1"/>
  <c r="N901" i="2"/>
  <c r="K902" i="2"/>
  <c r="L902" i="2"/>
  <c r="O902" i="2" s="1"/>
  <c r="P902" i="2" s="1"/>
  <c r="M902" i="2"/>
  <c r="N902" i="2"/>
  <c r="K903" i="2"/>
  <c r="L903" i="2"/>
  <c r="M903" i="2"/>
  <c r="N903" i="2"/>
  <c r="O903" i="2" s="1"/>
  <c r="P903" i="2" s="1"/>
  <c r="K904" i="2"/>
  <c r="L904" i="2"/>
  <c r="M904" i="2"/>
  <c r="N904" i="2"/>
  <c r="O904" i="2"/>
  <c r="P904" i="2" s="1"/>
  <c r="K905" i="2"/>
  <c r="L905" i="2"/>
  <c r="O905" i="2" s="1"/>
  <c r="P905" i="2" s="1"/>
  <c r="M905" i="2"/>
  <c r="N905" i="2"/>
  <c r="K906" i="2"/>
  <c r="L906" i="2"/>
  <c r="M906" i="2"/>
  <c r="N906" i="2"/>
  <c r="O906" i="2"/>
  <c r="P906" i="2" s="1"/>
  <c r="K907" i="2"/>
  <c r="L907" i="2"/>
  <c r="M907" i="2"/>
  <c r="N907" i="2"/>
  <c r="O907" i="2"/>
  <c r="P907" i="2" s="1"/>
  <c r="K908" i="2"/>
  <c r="O908" i="2" s="1"/>
  <c r="P908" i="2" s="1"/>
  <c r="L908" i="2"/>
  <c r="M908" i="2"/>
  <c r="N908" i="2"/>
  <c r="K909" i="2"/>
  <c r="L909" i="2"/>
  <c r="M909" i="2"/>
  <c r="O909" i="2" s="1"/>
  <c r="P909" i="2" s="1"/>
  <c r="N909" i="2"/>
  <c r="K910" i="2"/>
  <c r="L910" i="2"/>
  <c r="M910" i="2"/>
  <c r="N910" i="2"/>
  <c r="O910" i="2" s="1"/>
  <c r="P910" i="2" s="1"/>
  <c r="K911" i="2"/>
  <c r="L911" i="2"/>
  <c r="M911" i="2"/>
  <c r="N911" i="2"/>
  <c r="O911" i="2" s="1"/>
  <c r="P911" i="2" s="1"/>
  <c r="K912" i="2"/>
  <c r="L912" i="2"/>
  <c r="M912" i="2"/>
  <c r="N912" i="2"/>
  <c r="O912" i="2"/>
  <c r="P912" i="2" s="1"/>
  <c r="K913" i="2"/>
  <c r="L913" i="2"/>
  <c r="M913" i="2"/>
  <c r="N913" i="2"/>
  <c r="O913" i="2" s="1"/>
  <c r="P913" i="2" s="1"/>
  <c r="K914" i="2"/>
  <c r="O914" i="2" s="1"/>
  <c r="P914" i="2" s="1"/>
  <c r="L914" i="2"/>
  <c r="M914" i="2"/>
  <c r="N914" i="2"/>
  <c r="K915" i="2"/>
  <c r="L915" i="2"/>
  <c r="O915" i="2" s="1"/>
  <c r="P915" i="2" s="1"/>
  <c r="M915" i="2"/>
  <c r="N915" i="2"/>
  <c r="K916" i="2"/>
  <c r="L916" i="2"/>
  <c r="M916" i="2"/>
  <c r="O916" i="2" s="1"/>
  <c r="P916" i="2" s="1"/>
  <c r="N916" i="2"/>
  <c r="K917" i="2"/>
  <c r="L917" i="2"/>
  <c r="O917" i="2" s="1"/>
  <c r="P917" i="2" s="1"/>
  <c r="M917" i="2"/>
  <c r="N917" i="2"/>
  <c r="K918" i="2"/>
  <c r="L918" i="2"/>
  <c r="M918" i="2"/>
  <c r="O918" i="2" s="1"/>
  <c r="P918" i="2" s="1"/>
  <c r="N918" i="2"/>
  <c r="K919" i="2"/>
  <c r="L919" i="2"/>
  <c r="M919" i="2"/>
  <c r="O919" i="2" s="1"/>
  <c r="P919" i="2" s="1"/>
  <c r="N919" i="2"/>
  <c r="K920" i="2"/>
  <c r="L920" i="2"/>
  <c r="M920" i="2"/>
  <c r="O920" i="2" s="1"/>
  <c r="P920" i="2" s="1"/>
  <c r="N920" i="2"/>
  <c r="K921" i="2"/>
  <c r="L921" i="2"/>
  <c r="M921" i="2"/>
  <c r="N921" i="2"/>
  <c r="O921" i="2"/>
  <c r="P921" i="2" s="1"/>
  <c r="K922" i="2"/>
  <c r="L922" i="2"/>
  <c r="O922" i="2" s="1"/>
  <c r="P922" i="2" s="1"/>
  <c r="M922" i="2"/>
  <c r="N922" i="2"/>
  <c r="K923" i="2"/>
  <c r="L923" i="2"/>
  <c r="M923" i="2"/>
  <c r="N923" i="2"/>
  <c r="O923" i="2"/>
  <c r="P923" i="2" s="1"/>
  <c r="K924" i="2"/>
  <c r="L924" i="2"/>
  <c r="M924" i="2"/>
  <c r="N924" i="2"/>
  <c r="O924" i="2"/>
  <c r="P924" i="2" s="1"/>
  <c r="K925" i="2"/>
  <c r="L925" i="2"/>
  <c r="M925" i="2"/>
  <c r="O925" i="2" s="1"/>
  <c r="P925" i="2" s="1"/>
  <c r="N925" i="2"/>
  <c r="K926" i="2"/>
  <c r="L926" i="2"/>
  <c r="M926" i="2"/>
  <c r="N926" i="2"/>
  <c r="O926" i="2" s="1"/>
  <c r="P926" i="2" s="1"/>
  <c r="K927" i="2"/>
  <c r="L927" i="2"/>
  <c r="M927" i="2"/>
  <c r="N927" i="2"/>
  <c r="O927" i="2"/>
  <c r="P927" i="2" s="1"/>
  <c r="K928" i="2"/>
  <c r="L928" i="2"/>
  <c r="M928" i="2"/>
  <c r="N928" i="2"/>
  <c r="O928" i="2" s="1"/>
  <c r="P928" i="2" s="1"/>
  <c r="K929" i="2"/>
  <c r="L929" i="2"/>
  <c r="M929" i="2"/>
  <c r="N929" i="2"/>
  <c r="O929" i="2"/>
  <c r="P929" i="2" s="1"/>
  <c r="K930" i="2"/>
  <c r="L930" i="2"/>
  <c r="M930" i="2"/>
  <c r="N930" i="2"/>
  <c r="O930" i="2" s="1"/>
  <c r="P930" i="2" s="1"/>
  <c r="K931" i="2"/>
  <c r="L931" i="2"/>
  <c r="M931" i="2"/>
  <c r="N931" i="2"/>
  <c r="O931" i="2"/>
  <c r="P931" i="2" s="1"/>
  <c r="K932" i="2"/>
  <c r="L932" i="2"/>
  <c r="M932" i="2"/>
  <c r="O932" i="2" s="1"/>
  <c r="P932" i="2" s="1"/>
  <c r="N932" i="2"/>
  <c r="K933" i="2"/>
  <c r="L933" i="2"/>
  <c r="O933" i="2" s="1"/>
  <c r="P933" i="2" s="1"/>
  <c r="M933" i="2"/>
  <c r="N933" i="2"/>
  <c r="K934" i="2"/>
  <c r="L934" i="2"/>
  <c r="M934" i="2"/>
  <c r="N934" i="2"/>
  <c r="O934" i="2" s="1"/>
  <c r="P934" i="2" s="1"/>
  <c r="K935" i="2"/>
  <c r="L935" i="2"/>
  <c r="M935" i="2"/>
  <c r="N935" i="2"/>
  <c r="O935" i="2"/>
  <c r="P935" i="2" s="1"/>
  <c r="K936" i="2"/>
  <c r="L936" i="2"/>
  <c r="O936" i="2" s="1"/>
  <c r="P936" i="2" s="1"/>
  <c r="M936" i="2"/>
  <c r="N936" i="2"/>
  <c r="K937" i="2"/>
  <c r="O937" i="2" s="1"/>
  <c r="P937" i="2" s="1"/>
  <c r="L937" i="2"/>
  <c r="M937" i="2"/>
  <c r="N937" i="2"/>
  <c r="K938" i="2"/>
  <c r="L938" i="2"/>
  <c r="O938" i="2" s="1"/>
  <c r="P938" i="2" s="1"/>
  <c r="M938" i="2"/>
  <c r="N938" i="2"/>
  <c r="K939" i="2"/>
  <c r="L939" i="2"/>
  <c r="M939" i="2"/>
  <c r="O939" i="2" s="1"/>
  <c r="P939" i="2" s="1"/>
  <c r="N939" i="2"/>
  <c r="K940" i="2"/>
  <c r="L940" i="2"/>
  <c r="O940" i="2" s="1"/>
  <c r="P940" i="2" s="1"/>
  <c r="M940" i="2"/>
  <c r="N940" i="2"/>
  <c r="K941" i="2"/>
  <c r="L941" i="2"/>
  <c r="M941" i="2"/>
  <c r="N941" i="2"/>
  <c r="O941" i="2"/>
  <c r="P941" i="2" s="1"/>
  <c r="K942" i="2"/>
  <c r="L942" i="2"/>
  <c r="M942" i="2"/>
  <c r="N942" i="2"/>
  <c r="O942" i="2" s="1"/>
  <c r="P942" i="2" s="1"/>
  <c r="K943" i="2"/>
  <c r="L943" i="2"/>
  <c r="M943" i="2"/>
  <c r="N943" i="2"/>
  <c r="O943" i="2"/>
  <c r="P943" i="2" s="1"/>
  <c r="K944" i="2"/>
  <c r="L944" i="2"/>
  <c r="M944" i="2"/>
  <c r="N944" i="2"/>
  <c r="O944" i="2" s="1"/>
  <c r="P944" i="2" s="1"/>
  <c r="K945" i="2"/>
  <c r="L945" i="2"/>
  <c r="M945" i="2"/>
  <c r="O945" i="2" s="1"/>
  <c r="P945" i="2" s="1"/>
  <c r="N945" i="2"/>
  <c r="K946" i="2"/>
  <c r="L946" i="2"/>
  <c r="M946" i="2"/>
  <c r="O946" i="2" s="1"/>
  <c r="P946" i="2" s="1"/>
  <c r="N946" i="2"/>
  <c r="K947" i="2"/>
  <c r="L947" i="2"/>
  <c r="M947" i="2"/>
  <c r="N947" i="2"/>
  <c r="O947" i="2"/>
  <c r="P947" i="2" s="1"/>
  <c r="K948" i="2"/>
  <c r="L948" i="2"/>
  <c r="O948" i="2" s="1"/>
  <c r="P948" i="2" s="1"/>
  <c r="M948" i="2"/>
  <c r="N948" i="2"/>
  <c r="K949" i="2"/>
  <c r="O949" i="2" s="1"/>
  <c r="P949" i="2" s="1"/>
  <c r="L949" i="2"/>
  <c r="M949" i="2"/>
  <c r="N949" i="2"/>
  <c r="K950" i="2"/>
  <c r="O950" i="2" s="1"/>
  <c r="P950" i="2" s="1"/>
  <c r="L950" i="2"/>
  <c r="M950" i="2"/>
  <c r="N950" i="2"/>
  <c r="K951" i="2"/>
  <c r="L951" i="2"/>
  <c r="M951" i="2"/>
  <c r="N951" i="2"/>
  <c r="O951" i="2" s="1"/>
  <c r="P951" i="2" s="1"/>
  <c r="K952" i="2"/>
  <c r="L952" i="2"/>
  <c r="M952" i="2"/>
  <c r="N952" i="2"/>
  <c r="O952" i="2"/>
  <c r="P952" i="2" s="1"/>
  <c r="K953" i="2"/>
  <c r="L953" i="2"/>
  <c r="M953" i="2"/>
  <c r="N953" i="2"/>
  <c r="O953" i="2" s="1"/>
  <c r="P953" i="2" s="1"/>
  <c r="K954" i="2"/>
  <c r="L954" i="2"/>
  <c r="M954" i="2"/>
  <c r="N954" i="2"/>
  <c r="O954" i="2"/>
  <c r="P954" i="2" s="1"/>
  <c r="K955" i="2"/>
  <c r="O955" i="2" s="1"/>
  <c r="P955" i="2" s="1"/>
  <c r="L955" i="2"/>
  <c r="M955" i="2"/>
  <c r="N955" i="2"/>
  <c r="K956" i="2"/>
  <c r="L956" i="2"/>
  <c r="M956" i="2"/>
  <c r="N956" i="2"/>
  <c r="O956" i="2" s="1"/>
  <c r="P956" i="2" s="1"/>
  <c r="K957" i="2"/>
  <c r="L957" i="2"/>
  <c r="M957" i="2"/>
  <c r="O957" i="2" s="1"/>
  <c r="P957" i="2" s="1"/>
  <c r="N957" i="2"/>
  <c r="K958" i="2"/>
  <c r="L958" i="2"/>
  <c r="M958" i="2"/>
  <c r="N958" i="2"/>
  <c r="O958" i="2"/>
  <c r="P958" i="2" s="1"/>
  <c r="K959" i="2"/>
  <c r="L959" i="2"/>
  <c r="M959" i="2"/>
  <c r="N959" i="2"/>
  <c r="O959" i="2" s="1"/>
  <c r="P959" i="2" s="1"/>
  <c r="K960" i="2"/>
  <c r="O960" i="2" s="1"/>
  <c r="P960" i="2" s="1"/>
  <c r="L960" i="2"/>
  <c r="M960" i="2"/>
  <c r="N960" i="2"/>
  <c r="K961" i="2"/>
  <c r="L961" i="2"/>
  <c r="O961" i="2" s="1"/>
  <c r="P961" i="2" s="1"/>
  <c r="M961" i="2"/>
  <c r="N961" i="2"/>
  <c r="K962" i="2"/>
  <c r="L962" i="2"/>
  <c r="M962" i="2"/>
  <c r="O962" i="2" s="1"/>
  <c r="P962" i="2" s="1"/>
  <c r="N962" i="2"/>
  <c r="K963" i="2"/>
  <c r="L963" i="2"/>
  <c r="M963" i="2"/>
  <c r="N963" i="2"/>
  <c r="O963" i="2" s="1"/>
  <c r="P963" i="2" s="1"/>
  <c r="K964" i="2"/>
  <c r="L964" i="2"/>
  <c r="M964" i="2"/>
  <c r="N964" i="2"/>
  <c r="O964" i="2"/>
  <c r="P964" i="2" s="1"/>
  <c r="K965" i="2"/>
  <c r="L965" i="2"/>
  <c r="M965" i="2"/>
  <c r="N965" i="2"/>
  <c r="O965" i="2"/>
  <c r="P965" i="2" s="1"/>
  <c r="K966" i="2"/>
  <c r="L966" i="2"/>
  <c r="M966" i="2"/>
  <c r="N966" i="2"/>
  <c r="O966" i="2" s="1"/>
  <c r="P966" i="2" s="1"/>
  <c r="K967" i="2"/>
  <c r="L967" i="2"/>
  <c r="M967" i="2"/>
  <c r="N967" i="2"/>
  <c r="O967" i="2"/>
  <c r="P967" i="2" s="1"/>
  <c r="K968" i="2"/>
  <c r="L968" i="2"/>
  <c r="O968" i="2" s="1"/>
  <c r="P968" i="2" s="1"/>
  <c r="M968" i="2"/>
  <c r="N968" i="2"/>
  <c r="K969" i="2"/>
  <c r="L969" i="2"/>
  <c r="M969" i="2"/>
  <c r="N969" i="2"/>
  <c r="O969" i="2"/>
  <c r="P969" i="2" s="1"/>
  <c r="K970" i="2"/>
  <c r="L970" i="2"/>
  <c r="M970" i="2"/>
  <c r="N970" i="2"/>
  <c r="O970" i="2"/>
  <c r="P970" i="2" s="1"/>
  <c r="K971" i="2"/>
  <c r="O971" i="2" s="1"/>
  <c r="P971" i="2" s="1"/>
  <c r="L971" i="2"/>
  <c r="M971" i="2"/>
  <c r="N971" i="2"/>
  <c r="K972" i="2"/>
  <c r="L972" i="2"/>
  <c r="O972" i="2" s="1"/>
  <c r="P972" i="2" s="1"/>
  <c r="M972" i="2"/>
  <c r="N972" i="2"/>
  <c r="K973" i="2"/>
  <c r="L973" i="2"/>
  <c r="M973" i="2"/>
  <c r="N973" i="2"/>
  <c r="O973" i="2"/>
  <c r="P973" i="2" s="1"/>
  <c r="K974" i="2"/>
  <c r="L974" i="2"/>
  <c r="M974" i="2"/>
  <c r="N974" i="2"/>
  <c r="O974" i="2" s="1"/>
  <c r="P974" i="2" s="1"/>
  <c r="K975" i="2"/>
  <c r="L975" i="2"/>
  <c r="M975" i="2"/>
  <c r="N975" i="2"/>
  <c r="O975" i="2"/>
  <c r="P975" i="2" s="1"/>
  <c r="K976" i="2"/>
  <c r="L976" i="2"/>
  <c r="O976" i="2" s="1"/>
  <c r="P976" i="2" s="1"/>
  <c r="M976" i="2"/>
  <c r="N976" i="2"/>
  <c r="K977" i="2"/>
  <c r="O977" i="2" s="1"/>
  <c r="P977" i="2" s="1"/>
  <c r="L977" i="2"/>
  <c r="M977" i="2"/>
  <c r="N977" i="2"/>
  <c r="K978" i="2"/>
  <c r="O978" i="2" s="1"/>
  <c r="P978" i="2" s="1"/>
  <c r="L978" i="2"/>
  <c r="M978" i="2"/>
  <c r="N978" i="2"/>
  <c r="K979" i="2"/>
  <c r="L979" i="2"/>
  <c r="M979" i="2"/>
  <c r="N979" i="2"/>
  <c r="O979" i="2" s="1"/>
  <c r="P979" i="2" s="1"/>
  <c r="K980" i="2"/>
  <c r="L980" i="2"/>
  <c r="M980" i="2"/>
  <c r="N980" i="2"/>
  <c r="O980" i="2" s="1"/>
  <c r="P980" i="2" s="1"/>
  <c r="K981" i="2"/>
  <c r="L981" i="2"/>
  <c r="M981" i="2"/>
  <c r="N981" i="2"/>
  <c r="O981" i="2"/>
  <c r="P981" i="2" s="1"/>
  <c r="K982" i="2"/>
  <c r="L982" i="2"/>
  <c r="O982" i="2" s="1"/>
  <c r="P982" i="2" s="1"/>
  <c r="M982" i="2"/>
  <c r="N982" i="2"/>
  <c r="K983" i="2"/>
  <c r="O983" i="2" s="1"/>
  <c r="P983" i="2" s="1"/>
  <c r="L983" i="2"/>
  <c r="M983" i="2"/>
  <c r="N983" i="2"/>
  <c r="K984" i="2"/>
  <c r="L984" i="2"/>
  <c r="M984" i="2"/>
  <c r="O984" i="2" s="1"/>
  <c r="P984" i="2" s="1"/>
  <c r="N984" i="2"/>
  <c r="K985" i="2"/>
  <c r="L985" i="2"/>
  <c r="O985" i="2" s="1"/>
  <c r="P985" i="2" s="1"/>
  <c r="M985" i="2"/>
  <c r="N985" i="2"/>
  <c r="K986" i="2"/>
  <c r="L986" i="2"/>
  <c r="M986" i="2"/>
  <c r="O986" i="2" s="1"/>
  <c r="P986" i="2" s="1"/>
  <c r="N986" i="2"/>
  <c r="K987" i="2"/>
  <c r="L987" i="2"/>
  <c r="O987" i="2" s="1"/>
  <c r="P987" i="2" s="1"/>
  <c r="M987" i="2"/>
  <c r="N987" i="2"/>
  <c r="K988" i="2"/>
  <c r="L988" i="2"/>
  <c r="M988" i="2"/>
  <c r="N988" i="2"/>
  <c r="O988" i="2"/>
  <c r="P988" i="2" s="1"/>
  <c r="K989" i="2"/>
  <c r="L989" i="2"/>
  <c r="M989" i="2"/>
  <c r="N989" i="2"/>
  <c r="O989" i="2" s="1"/>
  <c r="P989" i="2" s="1"/>
  <c r="K990" i="2"/>
  <c r="L990" i="2"/>
  <c r="M990" i="2"/>
  <c r="O990" i="2" s="1"/>
  <c r="P990" i="2" s="1"/>
  <c r="N990" i="2"/>
  <c r="K991" i="2"/>
  <c r="L991" i="2"/>
  <c r="O991" i="2" s="1"/>
  <c r="P991" i="2" s="1"/>
  <c r="M991" i="2"/>
  <c r="N991" i="2"/>
  <c r="K992" i="2"/>
  <c r="L992" i="2"/>
  <c r="M992" i="2"/>
  <c r="N992" i="2"/>
  <c r="O992" i="2"/>
  <c r="P992" i="2" s="1"/>
  <c r="K993" i="2"/>
  <c r="O993" i="2" s="1"/>
  <c r="P993" i="2" s="1"/>
  <c r="L993" i="2"/>
  <c r="M993" i="2"/>
  <c r="N993" i="2"/>
  <c r="K994" i="2"/>
  <c r="L994" i="2"/>
  <c r="O994" i="2" s="1"/>
  <c r="P994" i="2" s="1"/>
  <c r="M994" i="2"/>
  <c r="N994" i="2"/>
  <c r="K995" i="2"/>
  <c r="O995" i="2" s="1"/>
  <c r="P995" i="2" s="1"/>
  <c r="L995" i="2"/>
  <c r="M995" i="2"/>
  <c r="N995" i="2"/>
  <c r="K996" i="2"/>
  <c r="L996" i="2"/>
  <c r="M996" i="2"/>
  <c r="N996" i="2"/>
  <c r="O996" i="2" s="1"/>
  <c r="P996" i="2" s="1"/>
  <c r="K997" i="2"/>
  <c r="L997" i="2"/>
  <c r="M997" i="2"/>
  <c r="N997" i="2"/>
  <c r="O997" i="2"/>
  <c r="P997" i="2" s="1"/>
  <c r="K998" i="2"/>
  <c r="L998" i="2"/>
  <c r="M998" i="2"/>
  <c r="N998" i="2"/>
  <c r="O998" i="2" s="1"/>
  <c r="P998" i="2" s="1"/>
  <c r="K999" i="2"/>
  <c r="L999" i="2"/>
  <c r="M999" i="2"/>
  <c r="N999" i="2"/>
  <c r="O999" i="2"/>
  <c r="P999" i="2" s="1"/>
  <c r="K1000" i="2"/>
  <c r="L1000" i="2"/>
  <c r="O1000" i="2" s="1"/>
  <c r="P1000" i="2" s="1"/>
  <c r="M1000" i="2"/>
  <c r="N1000" i="2"/>
  <c r="K1001" i="2"/>
  <c r="O1001" i="2" s="1"/>
  <c r="P1001" i="2" s="1"/>
  <c r="L1001" i="2"/>
  <c r="M1001" i="2"/>
  <c r="N1001" i="2"/>
  <c r="K1002" i="2"/>
  <c r="L1002" i="2"/>
  <c r="M1002" i="2"/>
  <c r="N1002" i="2"/>
  <c r="O1002" i="2" s="1"/>
  <c r="P1002" i="2" s="1"/>
  <c r="K1003" i="2"/>
  <c r="L1003" i="2"/>
  <c r="M1003" i="2"/>
  <c r="N1003" i="2"/>
  <c r="O1003" i="2"/>
  <c r="P1003" i="2" s="1"/>
  <c r="K1004" i="2"/>
  <c r="L1004" i="2"/>
  <c r="M1004" i="2"/>
  <c r="N1004" i="2"/>
  <c r="O1004" i="2"/>
  <c r="P1004" i="2" s="1"/>
  <c r="K1005" i="2"/>
  <c r="O1005" i="2" s="1"/>
  <c r="P1005" i="2" s="1"/>
  <c r="L1005" i="2"/>
  <c r="M1005" i="2"/>
  <c r="N1005" i="2"/>
  <c r="K1006" i="2"/>
  <c r="L1006" i="2"/>
  <c r="M1006" i="2"/>
  <c r="N1006" i="2"/>
  <c r="O1006" i="2" s="1"/>
  <c r="P1006" i="2" s="1"/>
  <c r="K1007" i="2"/>
  <c r="O1007" i="2" s="1"/>
  <c r="P1007" i="2" s="1"/>
  <c r="L1007" i="2"/>
  <c r="M1007" i="2"/>
  <c r="N1007" i="2"/>
  <c r="K1008" i="2"/>
  <c r="L1008" i="2"/>
  <c r="M1008" i="2"/>
  <c r="O1008" i="2" s="1"/>
  <c r="P1008" i="2" s="1"/>
  <c r="N1008" i="2"/>
  <c r="K1009" i="2"/>
  <c r="L1009" i="2"/>
  <c r="M1009" i="2"/>
  <c r="O1009" i="2" s="1"/>
  <c r="P1009" i="2" s="1"/>
  <c r="N1009" i="2"/>
  <c r="K1010" i="2"/>
  <c r="L1010" i="2"/>
  <c r="M1010" i="2"/>
  <c r="N1010" i="2"/>
  <c r="O1010" i="2"/>
  <c r="P1010" i="2" s="1"/>
  <c r="K1011" i="2"/>
  <c r="L1011" i="2"/>
  <c r="O1011" i="2" s="1"/>
  <c r="P1011" i="2" s="1"/>
  <c r="M1011" i="2"/>
  <c r="N1011" i="2"/>
  <c r="K1012" i="2"/>
  <c r="L1012" i="2"/>
  <c r="M1012" i="2"/>
  <c r="N1012" i="2"/>
  <c r="O1012" i="2"/>
  <c r="P1012" i="2" s="1"/>
  <c r="K1013" i="2"/>
  <c r="L1013" i="2"/>
  <c r="M1013" i="2"/>
  <c r="N1013" i="2"/>
  <c r="O1013" i="2"/>
  <c r="P1013" i="2" s="1"/>
  <c r="K1014" i="2"/>
  <c r="L1014" i="2"/>
  <c r="M1014" i="2"/>
  <c r="N1014" i="2"/>
  <c r="O1014" i="2"/>
  <c r="P1014" i="2" s="1"/>
  <c r="K1015" i="2"/>
  <c r="L1015" i="2"/>
  <c r="O1015" i="2" s="1"/>
  <c r="P1015" i="2" s="1"/>
  <c r="M1015" i="2"/>
  <c r="N1015" i="2"/>
  <c r="K1016" i="2"/>
  <c r="L1016" i="2"/>
  <c r="M1016" i="2"/>
  <c r="N1016" i="2"/>
  <c r="O1016" i="2"/>
  <c r="P1016" i="2" s="1"/>
  <c r="K1017" i="2"/>
  <c r="L1017" i="2"/>
  <c r="O1017" i="2" s="1"/>
  <c r="P1017" i="2" s="1"/>
  <c r="M1017" i="2"/>
  <c r="N1017" i="2"/>
  <c r="K1018" i="2"/>
  <c r="L1018" i="2"/>
  <c r="O1018" i="2" s="1"/>
  <c r="P1018" i="2" s="1"/>
  <c r="M1018" i="2"/>
  <c r="N1018" i="2"/>
  <c r="K1019" i="2"/>
  <c r="O1019" i="2" s="1"/>
  <c r="P1019" i="2" s="1"/>
  <c r="L1019" i="2"/>
  <c r="M1019" i="2"/>
  <c r="N1019" i="2"/>
  <c r="K1020" i="2"/>
  <c r="O1020" i="2" s="1"/>
  <c r="P1020" i="2" s="1"/>
  <c r="L1020" i="2"/>
  <c r="M1020" i="2"/>
  <c r="N1020" i="2"/>
  <c r="K1021" i="2"/>
  <c r="O1021" i="2" s="1"/>
  <c r="P1021" i="2" s="1"/>
  <c r="L1021" i="2"/>
  <c r="M1021" i="2"/>
  <c r="N1021" i="2"/>
  <c r="K1022" i="2"/>
  <c r="L1022" i="2"/>
  <c r="O1022" i="2" s="1"/>
  <c r="P1022" i="2" s="1"/>
  <c r="M1022" i="2"/>
  <c r="N1022" i="2"/>
  <c r="K1023" i="2"/>
  <c r="L1023" i="2"/>
  <c r="M1023" i="2"/>
  <c r="N1023" i="2"/>
  <c r="O1023" i="2" s="1"/>
  <c r="P1023" i="2" s="1"/>
  <c r="K1024" i="2"/>
  <c r="L1024" i="2"/>
  <c r="M1024" i="2"/>
  <c r="O1024" i="2" s="1"/>
  <c r="P1024" i="2" s="1"/>
  <c r="N1024" i="2"/>
  <c r="K1025" i="2"/>
  <c r="L1025" i="2"/>
  <c r="O1025" i="2" s="1"/>
  <c r="P1025" i="2" s="1"/>
  <c r="M1025" i="2"/>
  <c r="N1025" i="2"/>
  <c r="K1026" i="2"/>
  <c r="L1026" i="2"/>
  <c r="M1026" i="2"/>
  <c r="O1026" i="2" s="1"/>
  <c r="P1026" i="2" s="1"/>
  <c r="N1026" i="2"/>
  <c r="K1027" i="2"/>
  <c r="L1027" i="2"/>
  <c r="M1027" i="2"/>
  <c r="O1027" i="2" s="1"/>
  <c r="P1027" i="2" s="1"/>
  <c r="N1027" i="2"/>
  <c r="K1028" i="2"/>
  <c r="L1028" i="2"/>
  <c r="M1028" i="2"/>
  <c r="O1028" i="2" s="1"/>
  <c r="P1028" i="2" s="1"/>
  <c r="N1028" i="2"/>
  <c r="K1029" i="2"/>
  <c r="L1029" i="2"/>
  <c r="M1029" i="2"/>
  <c r="O1029" i="2" s="1"/>
  <c r="P1029" i="2" s="1"/>
  <c r="N1029" i="2"/>
  <c r="K1030" i="2"/>
  <c r="L1030" i="2"/>
  <c r="M1030" i="2"/>
  <c r="O1030" i="2" s="1"/>
  <c r="P1030" i="2" s="1"/>
  <c r="N1030" i="2"/>
  <c r="K1031" i="2"/>
  <c r="L1031" i="2"/>
  <c r="M1031" i="2"/>
  <c r="O1031" i="2" s="1"/>
  <c r="P1031" i="2" s="1"/>
  <c r="N1031" i="2"/>
  <c r="K1032" i="2"/>
  <c r="L1032" i="2"/>
  <c r="M1032" i="2"/>
  <c r="O1032" i="2" s="1"/>
  <c r="P1032" i="2" s="1"/>
  <c r="N1032" i="2"/>
  <c r="K1033" i="2"/>
  <c r="L1033" i="2"/>
  <c r="M1033" i="2"/>
  <c r="O1033" i="2" s="1"/>
  <c r="P1033" i="2" s="1"/>
  <c r="N1033" i="2"/>
  <c r="K1034" i="2"/>
  <c r="L1034" i="2"/>
  <c r="M1034" i="2"/>
  <c r="N1034" i="2"/>
  <c r="O1034" i="2" s="1"/>
  <c r="P1034" i="2" s="1"/>
  <c r="K1035" i="2"/>
  <c r="O1035" i="2" s="1"/>
  <c r="P1035" i="2" s="1"/>
  <c r="L1035" i="2"/>
  <c r="M1035" i="2"/>
  <c r="N1035" i="2"/>
  <c r="K1036" i="2"/>
  <c r="L1036" i="2"/>
  <c r="O1036" i="2" s="1"/>
  <c r="P1036" i="2" s="1"/>
  <c r="M1036" i="2"/>
  <c r="N1036" i="2"/>
  <c r="K1037" i="2"/>
  <c r="O1037" i="2" s="1"/>
  <c r="P1037" i="2" s="1"/>
  <c r="L1037" i="2"/>
  <c r="M1037" i="2"/>
  <c r="N1037" i="2"/>
  <c r="K1038" i="2"/>
  <c r="L1038" i="2"/>
  <c r="O1038" i="2" s="1"/>
  <c r="P1038" i="2" s="1"/>
  <c r="M1038" i="2"/>
  <c r="N1038" i="2"/>
  <c r="K1039" i="2"/>
  <c r="L1039" i="2"/>
  <c r="O1039" i="2" s="1"/>
  <c r="P1039" i="2" s="1"/>
  <c r="M1039" i="2"/>
  <c r="N1039" i="2"/>
  <c r="K1040" i="2"/>
  <c r="O1040" i="2" s="1"/>
  <c r="P1040" i="2" s="1"/>
  <c r="L1040" i="2"/>
  <c r="M1040" i="2"/>
  <c r="N1040" i="2"/>
  <c r="K1041" i="2"/>
  <c r="L1041" i="2"/>
  <c r="M1041" i="2"/>
  <c r="N1041" i="2"/>
  <c r="O1041" i="2" s="1"/>
  <c r="P1041" i="2" s="1"/>
  <c r="K1042" i="2"/>
  <c r="L1042" i="2"/>
  <c r="M1042" i="2"/>
  <c r="O1042" i="2" s="1"/>
  <c r="P1042" i="2" s="1"/>
  <c r="N1042" i="2"/>
  <c r="K1043" i="2"/>
  <c r="L1043" i="2"/>
  <c r="O1043" i="2" s="1"/>
  <c r="P1043" i="2" s="1"/>
  <c r="M1043" i="2"/>
  <c r="N1043" i="2"/>
  <c r="K1044" i="2"/>
  <c r="L1044" i="2"/>
  <c r="M1044" i="2"/>
  <c r="N1044" i="2"/>
  <c r="O1044" i="2" s="1"/>
  <c r="P1044" i="2" s="1"/>
  <c r="K1045" i="2"/>
  <c r="L1045" i="2"/>
  <c r="M1045" i="2"/>
  <c r="O1045" i="2" s="1"/>
  <c r="P1045" i="2" s="1"/>
  <c r="N1045" i="2"/>
  <c r="K1046" i="2"/>
  <c r="L1046" i="2"/>
  <c r="M1046" i="2"/>
  <c r="O1046" i="2" s="1"/>
  <c r="P1046" i="2" s="1"/>
  <c r="N1046" i="2"/>
  <c r="K1047" i="2"/>
  <c r="L1047" i="2"/>
  <c r="M1047" i="2"/>
  <c r="N1047" i="2"/>
  <c r="O1047" i="2" s="1"/>
  <c r="P1047" i="2" s="1"/>
  <c r="K1048" i="2"/>
  <c r="L1048" i="2"/>
  <c r="M1048" i="2"/>
  <c r="O1048" i="2" s="1"/>
  <c r="P1048" i="2" s="1"/>
  <c r="N1048" i="2"/>
  <c r="K1049" i="2"/>
  <c r="L1049" i="2"/>
  <c r="M1049" i="2"/>
  <c r="O1049" i="2" s="1"/>
  <c r="P1049" i="2" s="1"/>
  <c r="N1049" i="2"/>
  <c r="K1050" i="2"/>
  <c r="L1050" i="2"/>
  <c r="M1050" i="2"/>
  <c r="O1050" i="2" s="1"/>
  <c r="P1050" i="2" s="1"/>
  <c r="N1050" i="2"/>
  <c r="K1051" i="2"/>
  <c r="L1051" i="2"/>
  <c r="M1051" i="2"/>
  <c r="O1051" i="2" s="1"/>
  <c r="P1051" i="2" s="1"/>
  <c r="N1051" i="2"/>
  <c r="K1052" i="2"/>
  <c r="L1052" i="2"/>
  <c r="M1052" i="2"/>
  <c r="O1052" i="2" s="1"/>
  <c r="P1052" i="2" s="1"/>
  <c r="N1052" i="2"/>
  <c r="K1053" i="2"/>
  <c r="L1053" i="2"/>
  <c r="M1053" i="2"/>
  <c r="O1053" i="2" s="1"/>
  <c r="P1053" i="2" s="1"/>
  <c r="N1053" i="2"/>
  <c r="K1054" i="2"/>
  <c r="L1054" i="2"/>
  <c r="M1054" i="2"/>
  <c r="O1054" i="2" s="1"/>
  <c r="P1054" i="2" s="1"/>
  <c r="N1054" i="2"/>
  <c r="K1055" i="2"/>
  <c r="L1055" i="2"/>
  <c r="M1055" i="2"/>
  <c r="O1055" i="2" s="1"/>
  <c r="P1055" i="2" s="1"/>
  <c r="N1055" i="2"/>
  <c r="K1056" i="2"/>
  <c r="L1056" i="2"/>
  <c r="M1056" i="2"/>
  <c r="O1056" i="2" s="1"/>
  <c r="P1056" i="2" s="1"/>
  <c r="N1056" i="2"/>
  <c r="K1057" i="2"/>
  <c r="L1057" i="2"/>
  <c r="M1057" i="2"/>
  <c r="O1057" i="2" s="1"/>
  <c r="P1057" i="2" s="1"/>
  <c r="N1057" i="2"/>
  <c r="K1058" i="2"/>
  <c r="L1058" i="2"/>
  <c r="M1058" i="2"/>
  <c r="O1058" i="2" s="1"/>
  <c r="P1058" i="2" s="1"/>
  <c r="N1058" i="2"/>
  <c r="K1059" i="2"/>
  <c r="L1059" i="2"/>
  <c r="M1059" i="2"/>
  <c r="N1059" i="2"/>
  <c r="O1059" i="2" s="1"/>
  <c r="P1059" i="2" s="1"/>
  <c r="K1060" i="2"/>
  <c r="O1060" i="2" s="1"/>
  <c r="P1060" i="2" s="1"/>
  <c r="L1060" i="2"/>
  <c r="M1060" i="2"/>
  <c r="N1060" i="2"/>
  <c r="K1061" i="2"/>
  <c r="L1061" i="2"/>
  <c r="O1061" i="2" s="1"/>
  <c r="P1061" i="2" s="1"/>
  <c r="M1061" i="2"/>
  <c r="N1061" i="2"/>
  <c r="K1062" i="2"/>
  <c r="L1062" i="2"/>
  <c r="O1062" i="2" s="1"/>
  <c r="P1062" i="2" s="1"/>
  <c r="M1062" i="2"/>
  <c r="N1062" i="2"/>
  <c r="K1063" i="2"/>
  <c r="L1063" i="2"/>
  <c r="O1063" i="2" s="1"/>
  <c r="P1063" i="2" s="1"/>
  <c r="M1063" i="2"/>
  <c r="N1063" i="2"/>
  <c r="K1064" i="2"/>
  <c r="L1064" i="2"/>
  <c r="O1064" i="2" s="1"/>
  <c r="P1064" i="2" s="1"/>
  <c r="M1064" i="2"/>
  <c r="N1064" i="2"/>
  <c r="K1065" i="2"/>
  <c r="L1065" i="2"/>
  <c r="O1065" i="2" s="1"/>
  <c r="P1065" i="2" s="1"/>
  <c r="M1065" i="2"/>
  <c r="N1065" i="2"/>
  <c r="K1066" i="2"/>
  <c r="L1066" i="2"/>
  <c r="O1066" i="2" s="1"/>
  <c r="P1066" i="2" s="1"/>
  <c r="M1066" i="2"/>
  <c r="N1066" i="2"/>
  <c r="K1067" i="2"/>
  <c r="L1067" i="2"/>
  <c r="O1067" i="2" s="1"/>
  <c r="P1067" i="2" s="1"/>
  <c r="M1067" i="2"/>
  <c r="N1067" i="2"/>
  <c r="K1068" i="2"/>
  <c r="L1068" i="2"/>
  <c r="O1068" i="2" s="1"/>
  <c r="P1068" i="2" s="1"/>
  <c r="M1068" i="2"/>
  <c r="N1068" i="2"/>
  <c r="K1069" i="2"/>
  <c r="L1069" i="2"/>
  <c r="O1069" i="2" s="1"/>
  <c r="P1069" i="2" s="1"/>
  <c r="M1069" i="2"/>
  <c r="N1069" i="2"/>
  <c r="K1070" i="2"/>
  <c r="L1070" i="2"/>
  <c r="O1070" i="2" s="1"/>
  <c r="P1070" i="2" s="1"/>
  <c r="M1070" i="2"/>
  <c r="N1070" i="2"/>
  <c r="K1071" i="2"/>
  <c r="L1071" i="2"/>
  <c r="O1071" i="2" s="1"/>
  <c r="P1071" i="2" s="1"/>
  <c r="M1071" i="2"/>
  <c r="N1071" i="2"/>
  <c r="K1072" i="2"/>
  <c r="L1072" i="2"/>
  <c r="M1072" i="2"/>
  <c r="O1072" i="2" s="1"/>
  <c r="P1072" i="2" s="1"/>
  <c r="N1072" i="2"/>
  <c r="K1073" i="2"/>
  <c r="L1073" i="2"/>
  <c r="O1073" i="2" s="1"/>
  <c r="P1073" i="2" s="1"/>
  <c r="M1073" i="2"/>
  <c r="N1073" i="2"/>
  <c r="K1074" i="2"/>
  <c r="L1074" i="2"/>
  <c r="O1074" i="2" s="1"/>
  <c r="P1074" i="2" s="1"/>
  <c r="M1074" i="2"/>
  <c r="N1074" i="2"/>
  <c r="K1075" i="2"/>
  <c r="L1075" i="2"/>
  <c r="O1075" i="2" s="1"/>
  <c r="P1075" i="2" s="1"/>
  <c r="M1075" i="2"/>
  <c r="N1075" i="2"/>
  <c r="K1076" i="2"/>
  <c r="L1076" i="2"/>
  <c r="O1076" i="2" s="1"/>
  <c r="P1076" i="2" s="1"/>
  <c r="M1076" i="2"/>
  <c r="N1076" i="2"/>
  <c r="K1077" i="2"/>
  <c r="L1077" i="2"/>
  <c r="O1077" i="2" s="1"/>
  <c r="P1077" i="2" s="1"/>
  <c r="M1077" i="2"/>
  <c r="N1077" i="2"/>
  <c r="K1078" i="2"/>
  <c r="L1078" i="2"/>
  <c r="O1078" i="2" s="1"/>
  <c r="P1078" i="2" s="1"/>
  <c r="M1078" i="2"/>
  <c r="N1078" i="2"/>
  <c r="K1079" i="2"/>
  <c r="L1079" i="2"/>
  <c r="O1079" i="2" s="1"/>
  <c r="P1079" i="2" s="1"/>
  <c r="M1079" i="2"/>
  <c r="N1079" i="2"/>
  <c r="K1080" i="2"/>
  <c r="L1080" i="2"/>
  <c r="O1080" i="2" s="1"/>
  <c r="P1080" i="2" s="1"/>
  <c r="M1080" i="2"/>
  <c r="N1080" i="2"/>
  <c r="K1081" i="2"/>
  <c r="O1081" i="2" s="1"/>
  <c r="P1081" i="2" s="1"/>
  <c r="L1081" i="2"/>
  <c r="M1081" i="2"/>
  <c r="N1081" i="2"/>
  <c r="K1082" i="2"/>
  <c r="O1082" i="2" s="1"/>
  <c r="P1082" i="2" s="1"/>
  <c r="L1082" i="2"/>
  <c r="M1082" i="2"/>
  <c r="N1082" i="2"/>
  <c r="K1083" i="2"/>
  <c r="O1083" i="2" s="1"/>
  <c r="P1083" i="2" s="1"/>
  <c r="L1083" i="2"/>
  <c r="M1083" i="2"/>
  <c r="N1083" i="2"/>
  <c r="K1084" i="2"/>
  <c r="O1084" i="2" s="1"/>
  <c r="P1084" i="2" s="1"/>
  <c r="L1084" i="2"/>
  <c r="M1084" i="2"/>
  <c r="N1084" i="2"/>
  <c r="K1085" i="2"/>
  <c r="O1085" i="2" s="1"/>
  <c r="P1085" i="2" s="1"/>
  <c r="L1085" i="2"/>
  <c r="M1085" i="2"/>
  <c r="N1085" i="2"/>
  <c r="K1086" i="2"/>
  <c r="O1086" i="2" s="1"/>
  <c r="P1086" i="2" s="1"/>
  <c r="L1086" i="2"/>
  <c r="M1086" i="2"/>
  <c r="N1086" i="2"/>
  <c r="K1087" i="2"/>
  <c r="O1087" i="2" s="1"/>
  <c r="P1087" i="2" s="1"/>
  <c r="L1087" i="2"/>
  <c r="M1087" i="2"/>
  <c r="N1087" i="2"/>
  <c r="K1088" i="2"/>
  <c r="O1088" i="2" s="1"/>
  <c r="P1088" i="2" s="1"/>
  <c r="L1088" i="2"/>
  <c r="M1088" i="2"/>
  <c r="N1088" i="2"/>
  <c r="K1089" i="2"/>
  <c r="L1089" i="2"/>
  <c r="O1089" i="2" s="1"/>
  <c r="P1089" i="2" s="1"/>
  <c r="M1089" i="2"/>
  <c r="N1089" i="2"/>
  <c r="K1090" i="2"/>
  <c r="O1090" i="2" s="1"/>
  <c r="P1090" i="2" s="1"/>
  <c r="L1090" i="2"/>
  <c r="M1090" i="2"/>
  <c r="N1090" i="2"/>
  <c r="K1091" i="2"/>
  <c r="O1091" i="2" s="1"/>
  <c r="P1091" i="2" s="1"/>
  <c r="L1091" i="2"/>
  <c r="M1091" i="2"/>
  <c r="N1091" i="2"/>
  <c r="K1092" i="2"/>
  <c r="O1092" i="2" s="1"/>
  <c r="P1092" i="2" s="1"/>
  <c r="L1092" i="2"/>
  <c r="M1092" i="2"/>
  <c r="N1092" i="2"/>
  <c r="K1093" i="2"/>
  <c r="O1093" i="2" s="1"/>
  <c r="P1093" i="2" s="1"/>
  <c r="L1093" i="2"/>
  <c r="M1093" i="2"/>
  <c r="N1093" i="2"/>
  <c r="K1094" i="2"/>
  <c r="O1094" i="2" s="1"/>
  <c r="P1094" i="2" s="1"/>
  <c r="L1094" i="2"/>
  <c r="M1094" i="2"/>
  <c r="N1094" i="2"/>
  <c r="K1095" i="2"/>
  <c r="O1095" i="2" s="1"/>
  <c r="P1095" i="2" s="1"/>
  <c r="L1095" i="2"/>
  <c r="M1095" i="2"/>
  <c r="N1095" i="2"/>
  <c r="K1096" i="2"/>
  <c r="O1096" i="2" s="1"/>
  <c r="P1096" i="2" s="1"/>
  <c r="L1096" i="2"/>
  <c r="M1096" i="2"/>
  <c r="N1096" i="2"/>
  <c r="K1097" i="2"/>
  <c r="O1097" i="2" s="1"/>
  <c r="P1097" i="2" s="1"/>
  <c r="L1097" i="2"/>
  <c r="M1097" i="2"/>
  <c r="N1097" i="2"/>
  <c r="K1098" i="2"/>
  <c r="O1098" i="2" s="1"/>
  <c r="P1098" i="2" s="1"/>
  <c r="L1098" i="2"/>
  <c r="M1098" i="2"/>
  <c r="N1098" i="2"/>
  <c r="K1099" i="2"/>
  <c r="O1099" i="2" s="1"/>
  <c r="P1099" i="2" s="1"/>
  <c r="L1099" i="2"/>
  <c r="M1099" i="2"/>
  <c r="N1099" i="2"/>
  <c r="K1100" i="2"/>
  <c r="O1100" i="2" s="1"/>
  <c r="P1100" i="2" s="1"/>
  <c r="L1100" i="2"/>
  <c r="M1100" i="2"/>
  <c r="N1100" i="2"/>
  <c r="K1101" i="2"/>
  <c r="O1101" i="2" s="1"/>
  <c r="P1101" i="2" s="1"/>
  <c r="L1101" i="2"/>
  <c r="M1101" i="2"/>
  <c r="N1101" i="2"/>
  <c r="K1102" i="2"/>
  <c r="O1102" i="2" s="1"/>
  <c r="P1102" i="2" s="1"/>
  <c r="L1102" i="2"/>
  <c r="M1102" i="2"/>
  <c r="N1102" i="2"/>
  <c r="K1103" i="2"/>
  <c r="O1103" i="2" s="1"/>
  <c r="P1103" i="2" s="1"/>
  <c r="L1103" i="2"/>
  <c r="M1103" i="2"/>
  <c r="N1103" i="2"/>
  <c r="K1104" i="2"/>
  <c r="O1104" i="2" s="1"/>
  <c r="P1104" i="2" s="1"/>
  <c r="L1104" i="2"/>
  <c r="M1104" i="2"/>
  <c r="N1104" i="2"/>
  <c r="K1105" i="2"/>
  <c r="O1105" i="2" s="1"/>
  <c r="P1105" i="2" s="1"/>
  <c r="L1105" i="2"/>
  <c r="M1105" i="2"/>
  <c r="N1105" i="2"/>
  <c r="K1106" i="2"/>
  <c r="O1106" i="2" s="1"/>
  <c r="P1106" i="2" s="1"/>
  <c r="L1106" i="2"/>
  <c r="M1106" i="2"/>
  <c r="N1106" i="2"/>
  <c r="K1107" i="2"/>
  <c r="L1107" i="2"/>
  <c r="O1107" i="2" s="1"/>
  <c r="P1107" i="2" s="1"/>
  <c r="M1107" i="2"/>
  <c r="N1107" i="2"/>
  <c r="K1108" i="2"/>
  <c r="O1108" i="2" s="1"/>
  <c r="P1108" i="2" s="1"/>
  <c r="L1108" i="2"/>
  <c r="M1108" i="2"/>
  <c r="N1108" i="2"/>
  <c r="K1109" i="2"/>
  <c r="O1109" i="2" s="1"/>
  <c r="P1109" i="2" s="1"/>
  <c r="L1109" i="2"/>
  <c r="M1109" i="2"/>
  <c r="N1109" i="2"/>
  <c r="K1110" i="2"/>
  <c r="O1110" i="2" s="1"/>
  <c r="P1110" i="2" s="1"/>
  <c r="L1110" i="2"/>
  <c r="M1110" i="2"/>
  <c r="N1110" i="2"/>
  <c r="K1111" i="2"/>
  <c r="L1111" i="2"/>
  <c r="O1111" i="2" s="1"/>
  <c r="P1111" i="2" s="1"/>
  <c r="M1111" i="2"/>
  <c r="N1111" i="2"/>
  <c r="K1112" i="2"/>
  <c r="O1112" i="2" s="1"/>
  <c r="P1112" i="2" s="1"/>
  <c r="L1112" i="2"/>
  <c r="M1112" i="2"/>
  <c r="N1112" i="2"/>
  <c r="K1113" i="2"/>
  <c r="O1113" i="2" s="1"/>
  <c r="P1113" i="2" s="1"/>
  <c r="L1113" i="2"/>
  <c r="M1113" i="2"/>
  <c r="N1113" i="2"/>
  <c r="K1114" i="2"/>
  <c r="O1114" i="2" s="1"/>
  <c r="P1114" i="2" s="1"/>
  <c r="L1114" i="2"/>
  <c r="M1114" i="2"/>
  <c r="N1114" i="2"/>
  <c r="K1115" i="2"/>
  <c r="O1115" i="2" s="1"/>
  <c r="P1115" i="2" s="1"/>
  <c r="L1115" i="2"/>
  <c r="M1115" i="2"/>
  <c r="N1115" i="2"/>
  <c r="K1116" i="2"/>
  <c r="O1116" i="2" s="1"/>
  <c r="P1116" i="2" s="1"/>
  <c r="L1116" i="2"/>
  <c r="M1116" i="2"/>
  <c r="N1116" i="2"/>
  <c r="K1117" i="2"/>
  <c r="O1117" i="2" s="1"/>
  <c r="P1117" i="2" s="1"/>
  <c r="L1117" i="2"/>
  <c r="M1117" i="2"/>
  <c r="N1117" i="2"/>
  <c r="K1118" i="2"/>
  <c r="O1118" i="2" s="1"/>
  <c r="P1118" i="2" s="1"/>
  <c r="L1118" i="2"/>
  <c r="M1118" i="2"/>
  <c r="N1118" i="2"/>
  <c r="K1119" i="2"/>
  <c r="L1119" i="2"/>
  <c r="O1119" i="2" s="1"/>
  <c r="P1119" i="2" s="1"/>
  <c r="M1119" i="2"/>
  <c r="N1119" i="2"/>
  <c r="K1120" i="2"/>
  <c r="O1120" i="2" s="1"/>
  <c r="P1120" i="2" s="1"/>
  <c r="L1120" i="2"/>
  <c r="M1120" i="2"/>
  <c r="N1120" i="2"/>
  <c r="K1121" i="2"/>
  <c r="O1121" i="2" s="1"/>
  <c r="P1121" i="2" s="1"/>
  <c r="L1121" i="2"/>
  <c r="M1121" i="2"/>
  <c r="N1121" i="2"/>
  <c r="K1122" i="2"/>
  <c r="O1122" i="2" s="1"/>
  <c r="P1122" i="2" s="1"/>
  <c r="L1122" i="2"/>
  <c r="M1122" i="2"/>
  <c r="N1122" i="2"/>
  <c r="K1123" i="2"/>
  <c r="O1123" i="2" s="1"/>
  <c r="P1123" i="2" s="1"/>
  <c r="L1123" i="2"/>
  <c r="M1123" i="2"/>
  <c r="N1123" i="2"/>
  <c r="K1124" i="2"/>
  <c r="O1124" i="2" s="1"/>
  <c r="P1124" i="2" s="1"/>
  <c r="L1124" i="2"/>
  <c r="M1124" i="2"/>
  <c r="N1124" i="2"/>
  <c r="K1125" i="2"/>
  <c r="O1125" i="2" s="1"/>
  <c r="P1125" i="2" s="1"/>
  <c r="L1125" i="2"/>
  <c r="M1125" i="2"/>
  <c r="N1125" i="2"/>
  <c r="K1126" i="2"/>
  <c r="O1126" i="2" s="1"/>
  <c r="P1126" i="2" s="1"/>
  <c r="L1126" i="2"/>
  <c r="M1126" i="2"/>
  <c r="N1126" i="2"/>
  <c r="K1127" i="2"/>
  <c r="O1127" i="2" s="1"/>
  <c r="P1127" i="2" s="1"/>
  <c r="L1127" i="2"/>
  <c r="M1127" i="2"/>
  <c r="N1127" i="2"/>
  <c r="K1128" i="2"/>
  <c r="O1128" i="2" s="1"/>
  <c r="P1128" i="2" s="1"/>
  <c r="L1128" i="2"/>
  <c r="M1128" i="2"/>
  <c r="N1128" i="2"/>
  <c r="K1129" i="2"/>
  <c r="O1129" i="2" s="1"/>
  <c r="P1129" i="2" s="1"/>
  <c r="L1129" i="2"/>
  <c r="M1129" i="2"/>
  <c r="N1129" i="2"/>
  <c r="K1130" i="2"/>
  <c r="O1130" i="2" s="1"/>
  <c r="P1130" i="2" s="1"/>
  <c r="L1130" i="2"/>
  <c r="M1130" i="2"/>
  <c r="N1130" i="2"/>
  <c r="K1131" i="2"/>
  <c r="O1131" i="2" s="1"/>
  <c r="P1131" i="2" s="1"/>
  <c r="L1131" i="2"/>
  <c r="M1131" i="2"/>
  <c r="N1131" i="2"/>
  <c r="K1132" i="2"/>
  <c r="O1132" i="2" s="1"/>
  <c r="P1132" i="2" s="1"/>
  <c r="L1132" i="2"/>
  <c r="M1132" i="2"/>
  <c r="N1132" i="2"/>
  <c r="K1133" i="2"/>
  <c r="O1133" i="2" s="1"/>
  <c r="P1133" i="2" s="1"/>
  <c r="L1133" i="2"/>
  <c r="M1133" i="2"/>
  <c r="N1133" i="2"/>
  <c r="K1134" i="2"/>
  <c r="O1134" i="2" s="1"/>
  <c r="P1134" i="2" s="1"/>
  <c r="L1134" i="2"/>
  <c r="M1134" i="2"/>
  <c r="N1134" i="2"/>
  <c r="K1135" i="2"/>
  <c r="O1135" i="2" s="1"/>
  <c r="P1135" i="2" s="1"/>
  <c r="L1135" i="2"/>
  <c r="M1135" i="2"/>
  <c r="N1135" i="2"/>
  <c r="K1136" i="2"/>
  <c r="O1136" i="2" s="1"/>
  <c r="P1136" i="2" s="1"/>
  <c r="L1136" i="2"/>
  <c r="M1136" i="2"/>
  <c r="N1136" i="2"/>
  <c r="K1137" i="2"/>
  <c r="O1137" i="2" s="1"/>
  <c r="P1137" i="2" s="1"/>
  <c r="L1137" i="2"/>
  <c r="M1137" i="2"/>
  <c r="N1137" i="2"/>
  <c r="K1138" i="2"/>
  <c r="O1138" i="2" s="1"/>
  <c r="P1138" i="2" s="1"/>
  <c r="L1138" i="2"/>
  <c r="M1138" i="2"/>
  <c r="N1138" i="2"/>
  <c r="K1139" i="2"/>
  <c r="O1139" i="2" s="1"/>
  <c r="P1139" i="2" s="1"/>
  <c r="L1139" i="2"/>
  <c r="M1139" i="2"/>
  <c r="N1139" i="2"/>
  <c r="K1140" i="2"/>
  <c r="O1140" i="2" s="1"/>
  <c r="P1140" i="2" s="1"/>
  <c r="L1140" i="2"/>
  <c r="M1140" i="2"/>
  <c r="N1140" i="2"/>
  <c r="K1141" i="2"/>
  <c r="O1141" i="2" s="1"/>
  <c r="P1141" i="2" s="1"/>
  <c r="L1141" i="2"/>
  <c r="M1141" i="2"/>
  <c r="N1141" i="2"/>
  <c r="K1142" i="2"/>
  <c r="O1142" i="2" s="1"/>
  <c r="P1142" i="2" s="1"/>
  <c r="L1142" i="2"/>
  <c r="M1142" i="2"/>
  <c r="N1142" i="2"/>
  <c r="K1143" i="2"/>
  <c r="O1143" i="2" s="1"/>
  <c r="P1143" i="2" s="1"/>
  <c r="L1143" i="2"/>
  <c r="M1143" i="2"/>
  <c r="N1143" i="2"/>
  <c r="K1144" i="2"/>
  <c r="O1144" i="2" s="1"/>
  <c r="P1144" i="2" s="1"/>
  <c r="L1144" i="2"/>
  <c r="M1144" i="2"/>
  <c r="N1144" i="2"/>
  <c r="K1145" i="2"/>
  <c r="O1145" i="2" s="1"/>
  <c r="P1145" i="2" s="1"/>
  <c r="L1145" i="2"/>
  <c r="M1145" i="2"/>
  <c r="N1145" i="2"/>
  <c r="K1146" i="2"/>
  <c r="O1146" i="2" s="1"/>
  <c r="P1146" i="2" s="1"/>
  <c r="L1146" i="2"/>
  <c r="M1146" i="2"/>
  <c r="N1146" i="2"/>
  <c r="K1147" i="2"/>
  <c r="O1147" i="2" s="1"/>
  <c r="P1147" i="2" s="1"/>
  <c r="L1147" i="2"/>
  <c r="M1147" i="2"/>
  <c r="N1147" i="2"/>
  <c r="K1148" i="2"/>
  <c r="O1148" i="2" s="1"/>
  <c r="P1148" i="2" s="1"/>
  <c r="L1148" i="2"/>
  <c r="M1148" i="2"/>
  <c r="N1148" i="2"/>
  <c r="K1149" i="2"/>
  <c r="O1149" i="2" s="1"/>
  <c r="P1149" i="2" s="1"/>
  <c r="L1149" i="2"/>
  <c r="M1149" i="2"/>
  <c r="N1149" i="2"/>
  <c r="K1150" i="2"/>
  <c r="O1150" i="2" s="1"/>
  <c r="P1150" i="2" s="1"/>
  <c r="L1150" i="2"/>
  <c r="M1150" i="2"/>
  <c r="N1150" i="2"/>
  <c r="K1151" i="2"/>
  <c r="O1151" i="2" s="1"/>
  <c r="P1151" i="2" s="1"/>
  <c r="L1151" i="2"/>
  <c r="M1151" i="2"/>
  <c r="N1151" i="2"/>
  <c r="K1152" i="2"/>
  <c r="O1152" i="2" s="1"/>
  <c r="P1152" i="2" s="1"/>
  <c r="L1152" i="2"/>
  <c r="M1152" i="2"/>
  <c r="N1152" i="2"/>
  <c r="K1153" i="2"/>
  <c r="O1153" i="2" s="1"/>
  <c r="P1153" i="2" s="1"/>
  <c r="L1153" i="2"/>
  <c r="M1153" i="2"/>
  <c r="N1153" i="2"/>
  <c r="K1154" i="2"/>
  <c r="O1154" i="2" s="1"/>
  <c r="P1154" i="2" s="1"/>
  <c r="L1154" i="2"/>
  <c r="M1154" i="2"/>
  <c r="N1154" i="2"/>
  <c r="K1155" i="2"/>
  <c r="O1155" i="2" s="1"/>
  <c r="P1155" i="2" s="1"/>
  <c r="L1155" i="2"/>
  <c r="M1155" i="2"/>
  <c r="N1155" i="2"/>
  <c r="K1156" i="2"/>
  <c r="O1156" i="2" s="1"/>
  <c r="P1156" i="2" s="1"/>
  <c r="L1156" i="2"/>
  <c r="M1156" i="2"/>
  <c r="N1156" i="2"/>
  <c r="K1157" i="2"/>
  <c r="O1157" i="2" s="1"/>
  <c r="P1157" i="2" s="1"/>
  <c r="L1157" i="2"/>
  <c r="M1157" i="2"/>
  <c r="N1157" i="2"/>
  <c r="K1158" i="2"/>
  <c r="O1158" i="2" s="1"/>
  <c r="P1158" i="2" s="1"/>
  <c r="L1158" i="2"/>
  <c r="M1158" i="2"/>
  <c r="N1158" i="2"/>
  <c r="K1159" i="2"/>
  <c r="O1159" i="2" s="1"/>
  <c r="P1159" i="2" s="1"/>
  <c r="L1159" i="2"/>
  <c r="M1159" i="2"/>
  <c r="N1159" i="2"/>
  <c r="K1160" i="2"/>
  <c r="O1160" i="2" s="1"/>
  <c r="P1160" i="2" s="1"/>
  <c r="L1160" i="2"/>
  <c r="M1160" i="2"/>
  <c r="N1160" i="2"/>
  <c r="K1161" i="2"/>
  <c r="O1161" i="2" s="1"/>
  <c r="P1161" i="2" s="1"/>
  <c r="L1161" i="2"/>
  <c r="M1161" i="2"/>
  <c r="N1161" i="2"/>
  <c r="K1162" i="2"/>
  <c r="O1162" i="2" s="1"/>
  <c r="P1162" i="2" s="1"/>
  <c r="L1162" i="2"/>
  <c r="M1162" i="2"/>
  <c r="N1162" i="2"/>
  <c r="K1163" i="2"/>
  <c r="O1163" i="2" s="1"/>
  <c r="P1163" i="2" s="1"/>
  <c r="L1163" i="2"/>
  <c r="M1163" i="2"/>
  <c r="N1163" i="2"/>
  <c r="K1164" i="2"/>
  <c r="O1164" i="2" s="1"/>
  <c r="P1164" i="2" s="1"/>
  <c r="L1164" i="2"/>
  <c r="M1164" i="2"/>
  <c r="N1164" i="2"/>
  <c r="K1165" i="2"/>
  <c r="O1165" i="2" s="1"/>
  <c r="P1165" i="2" s="1"/>
  <c r="L1165" i="2"/>
  <c r="M1165" i="2"/>
  <c r="N1165" i="2"/>
  <c r="K1166" i="2"/>
  <c r="L1166" i="2"/>
  <c r="O1166" i="2" s="1"/>
  <c r="P1166" i="2" s="1"/>
  <c r="M1166" i="2"/>
  <c r="N1166" i="2"/>
  <c r="K1167" i="2"/>
  <c r="O1167" i="2" s="1"/>
  <c r="P1167" i="2" s="1"/>
  <c r="L1167" i="2"/>
  <c r="M1167" i="2"/>
  <c r="N1167" i="2"/>
  <c r="K1168" i="2"/>
  <c r="L1168" i="2"/>
  <c r="O1168" i="2" s="1"/>
  <c r="P1168" i="2" s="1"/>
  <c r="M1168" i="2"/>
  <c r="N1168" i="2"/>
  <c r="K1169" i="2"/>
  <c r="O1169" i="2" s="1"/>
  <c r="P1169" i="2" s="1"/>
  <c r="L1169" i="2"/>
  <c r="M1169" i="2"/>
  <c r="N1169" i="2"/>
  <c r="K1170" i="2"/>
  <c r="O1170" i="2" s="1"/>
  <c r="P1170" i="2" s="1"/>
  <c r="L1170" i="2"/>
  <c r="M1170" i="2"/>
  <c r="N1170" i="2"/>
  <c r="K1171" i="2"/>
  <c r="O1171" i="2" s="1"/>
  <c r="P1171" i="2" s="1"/>
  <c r="L1171" i="2"/>
  <c r="M1171" i="2"/>
  <c r="N1171" i="2"/>
  <c r="K1172" i="2"/>
  <c r="O1172" i="2" s="1"/>
  <c r="P1172" i="2" s="1"/>
  <c r="L1172" i="2"/>
  <c r="M1172" i="2"/>
  <c r="N1172" i="2"/>
  <c r="K1173" i="2"/>
  <c r="O1173" i="2" s="1"/>
  <c r="P1173" i="2" s="1"/>
  <c r="L1173" i="2"/>
  <c r="M1173" i="2"/>
  <c r="N1173" i="2"/>
  <c r="K1174" i="2"/>
  <c r="O1174" i="2" s="1"/>
  <c r="P1174" i="2" s="1"/>
  <c r="L1174" i="2"/>
  <c r="M1174" i="2"/>
  <c r="N1174" i="2"/>
  <c r="K1175" i="2"/>
  <c r="O1175" i="2" s="1"/>
  <c r="P1175" i="2" s="1"/>
  <c r="L1175" i="2"/>
  <c r="M1175" i="2"/>
  <c r="N1175" i="2"/>
  <c r="K1176" i="2"/>
  <c r="O1176" i="2" s="1"/>
  <c r="P1176" i="2" s="1"/>
  <c r="L1176" i="2"/>
  <c r="M1176" i="2"/>
  <c r="N1176" i="2"/>
  <c r="K1177" i="2"/>
  <c r="O1177" i="2" s="1"/>
  <c r="P1177" i="2" s="1"/>
  <c r="L1177" i="2"/>
  <c r="M1177" i="2"/>
  <c r="N1177" i="2"/>
  <c r="K1178" i="2"/>
  <c r="O1178" i="2" s="1"/>
  <c r="P1178" i="2" s="1"/>
  <c r="L1178" i="2"/>
  <c r="M1178" i="2"/>
  <c r="N1178" i="2"/>
  <c r="K1179" i="2"/>
  <c r="O1179" i="2" s="1"/>
  <c r="P1179" i="2" s="1"/>
  <c r="L1179" i="2"/>
  <c r="M1179" i="2"/>
  <c r="N1179" i="2"/>
  <c r="K1180" i="2"/>
  <c r="O1180" i="2" s="1"/>
  <c r="P1180" i="2" s="1"/>
  <c r="L1180" i="2"/>
  <c r="M1180" i="2"/>
  <c r="N1180" i="2"/>
  <c r="K1181" i="2"/>
  <c r="O1181" i="2" s="1"/>
  <c r="P1181" i="2" s="1"/>
  <c r="L1181" i="2"/>
  <c r="M1181" i="2"/>
  <c r="N1181" i="2"/>
  <c r="K1182" i="2"/>
  <c r="O1182" i="2" s="1"/>
  <c r="P1182" i="2" s="1"/>
  <c r="L1182" i="2"/>
  <c r="M1182" i="2"/>
  <c r="N1182" i="2"/>
  <c r="K1183" i="2"/>
  <c r="O1183" i="2" s="1"/>
  <c r="P1183" i="2" s="1"/>
  <c r="L1183" i="2"/>
  <c r="M1183" i="2"/>
  <c r="N1183" i="2"/>
  <c r="K1184" i="2"/>
  <c r="O1184" i="2" s="1"/>
  <c r="P1184" i="2" s="1"/>
  <c r="L1184" i="2"/>
  <c r="M1184" i="2"/>
  <c r="N1184" i="2"/>
  <c r="K1185" i="2"/>
  <c r="O1185" i="2" s="1"/>
  <c r="P1185" i="2" s="1"/>
  <c r="L1185" i="2"/>
  <c r="M1185" i="2"/>
  <c r="N1185" i="2"/>
  <c r="K1186" i="2"/>
  <c r="O1186" i="2" s="1"/>
  <c r="P1186" i="2" s="1"/>
  <c r="L1186" i="2"/>
  <c r="M1186" i="2"/>
  <c r="N1186" i="2"/>
  <c r="K1187" i="2"/>
  <c r="O1187" i="2" s="1"/>
  <c r="P1187" i="2" s="1"/>
  <c r="L1187" i="2"/>
  <c r="M1187" i="2"/>
  <c r="N1187" i="2"/>
  <c r="K1188" i="2"/>
  <c r="L1188" i="2"/>
  <c r="O1188" i="2" s="1"/>
  <c r="P1188" i="2" s="1"/>
  <c r="M1188" i="2"/>
  <c r="N1188" i="2"/>
  <c r="K1189" i="2"/>
  <c r="O1189" i="2" s="1"/>
  <c r="P1189" i="2" s="1"/>
  <c r="L1189" i="2"/>
  <c r="M1189" i="2"/>
  <c r="N1189" i="2"/>
  <c r="K1190" i="2"/>
  <c r="O1190" i="2" s="1"/>
  <c r="P1190" i="2" s="1"/>
  <c r="L1190" i="2"/>
  <c r="M1190" i="2"/>
  <c r="N1190" i="2"/>
  <c r="K1191" i="2"/>
  <c r="O1191" i="2" s="1"/>
  <c r="P1191" i="2" s="1"/>
  <c r="L1191" i="2"/>
  <c r="M1191" i="2"/>
  <c r="N1191" i="2"/>
  <c r="K1192" i="2"/>
  <c r="L1192" i="2"/>
  <c r="O1192" i="2" s="1"/>
  <c r="P1192" i="2" s="1"/>
  <c r="M1192" i="2"/>
  <c r="N1192" i="2"/>
  <c r="K1193" i="2"/>
  <c r="O1193" i="2" s="1"/>
  <c r="P1193" i="2" s="1"/>
  <c r="L1193" i="2"/>
  <c r="M1193" i="2"/>
  <c r="N1193" i="2"/>
  <c r="K1194" i="2"/>
  <c r="O1194" i="2" s="1"/>
  <c r="P1194" i="2" s="1"/>
  <c r="L1194" i="2"/>
  <c r="M1194" i="2"/>
  <c r="N1194" i="2"/>
  <c r="K1195" i="2"/>
  <c r="L1195" i="2"/>
  <c r="O1195" i="2" s="1"/>
  <c r="P1195" i="2" s="1"/>
  <c r="M1195" i="2"/>
  <c r="N1195" i="2"/>
  <c r="K1196" i="2"/>
  <c r="O1196" i="2" s="1"/>
  <c r="P1196" i="2" s="1"/>
  <c r="L1196" i="2"/>
  <c r="M1196" i="2"/>
  <c r="N1196" i="2"/>
  <c r="K1197" i="2"/>
  <c r="O1197" i="2" s="1"/>
  <c r="P1197" i="2" s="1"/>
  <c r="L1197" i="2"/>
  <c r="M1197" i="2"/>
  <c r="N1197" i="2"/>
  <c r="K1198" i="2"/>
  <c r="L1198" i="2"/>
  <c r="M1198" i="2"/>
  <c r="O1198" i="2" s="1"/>
  <c r="P1198" i="2" s="1"/>
  <c r="N1198" i="2"/>
  <c r="K1199" i="2"/>
  <c r="O1199" i="2" s="1"/>
  <c r="P1199" i="2" s="1"/>
  <c r="L1199" i="2"/>
  <c r="M1199" i="2"/>
  <c r="N1199" i="2"/>
  <c r="K1200" i="2"/>
  <c r="O1200" i="2" s="1"/>
  <c r="P1200" i="2" s="1"/>
  <c r="L1200" i="2"/>
  <c r="M1200" i="2"/>
  <c r="N1200" i="2"/>
  <c r="K1201" i="2"/>
  <c r="O1201" i="2" s="1"/>
  <c r="P1201" i="2" s="1"/>
  <c r="L1201" i="2"/>
  <c r="M1201" i="2"/>
  <c r="N1201" i="2"/>
  <c r="K1202" i="2"/>
  <c r="O1202" i="2" s="1"/>
  <c r="P1202" i="2" s="1"/>
  <c r="L1202" i="2"/>
  <c r="M1202" i="2"/>
  <c r="N1202" i="2"/>
  <c r="K1203" i="2"/>
  <c r="O1203" i="2" s="1"/>
  <c r="P1203" i="2" s="1"/>
  <c r="L1203" i="2"/>
  <c r="M1203" i="2"/>
  <c r="N1203" i="2"/>
  <c r="K1204" i="2"/>
  <c r="O1204" i="2" s="1"/>
  <c r="P1204" i="2" s="1"/>
  <c r="L1204" i="2"/>
  <c r="M1204" i="2"/>
  <c r="N1204" i="2"/>
  <c r="K1205" i="2"/>
  <c r="O1205" i="2" s="1"/>
  <c r="P1205" i="2" s="1"/>
  <c r="L1205" i="2"/>
  <c r="M1205" i="2"/>
  <c r="N1205" i="2"/>
  <c r="K1206" i="2"/>
  <c r="O1206" i="2" s="1"/>
  <c r="P1206" i="2" s="1"/>
  <c r="L1206" i="2"/>
  <c r="M1206" i="2"/>
  <c r="N1206" i="2"/>
  <c r="K1207" i="2"/>
  <c r="O1207" i="2" s="1"/>
  <c r="P1207" i="2" s="1"/>
  <c r="L1207" i="2"/>
  <c r="M1207" i="2"/>
  <c r="N1207" i="2"/>
  <c r="K1208" i="2"/>
  <c r="O1208" i="2" s="1"/>
  <c r="P1208" i="2" s="1"/>
  <c r="L1208" i="2"/>
  <c r="M1208" i="2"/>
  <c r="N1208" i="2"/>
  <c r="K1209" i="2"/>
  <c r="O1209" i="2" s="1"/>
  <c r="P1209" i="2" s="1"/>
  <c r="L1209" i="2"/>
  <c r="M1209" i="2"/>
  <c r="N1209" i="2"/>
  <c r="K1210" i="2"/>
  <c r="O1210" i="2" s="1"/>
  <c r="P1210" i="2" s="1"/>
  <c r="L1210" i="2"/>
  <c r="M1210" i="2"/>
  <c r="N1210" i="2"/>
  <c r="K1211" i="2"/>
  <c r="O1211" i="2" s="1"/>
  <c r="P1211" i="2" s="1"/>
  <c r="L1211" i="2"/>
  <c r="M1211" i="2"/>
  <c r="N1211" i="2"/>
  <c r="K1212" i="2"/>
  <c r="O1212" i="2" s="1"/>
  <c r="P1212" i="2" s="1"/>
  <c r="L1212" i="2"/>
  <c r="M1212" i="2"/>
  <c r="N1212" i="2"/>
  <c r="K1213" i="2"/>
  <c r="O1213" i="2" s="1"/>
  <c r="P1213" i="2" s="1"/>
  <c r="L1213" i="2"/>
  <c r="M1213" i="2"/>
  <c r="N1213" i="2"/>
  <c r="K1214" i="2"/>
  <c r="O1214" i="2" s="1"/>
  <c r="P1214" i="2" s="1"/>
  <c r="L1214" i="2"/>
  <c r="M1214" i="2"/>
  <c r="N1214" i="2"/>
  <c r="K1215" i="2"/>
  <c r="O1215" i="2" s="1"/>
  <c r="P1215" i="2" s="1"/>
  <c r="L1215" i="2"/>
  <c r="M1215" i="2"/>
  <c r="N1215" i="2"/>
  <c r="K1216" i="2"/>
  <c r="O1216" i="2" s="1"/>
  <c r="P1216" i="2" s="1"/>
  <c r="L1216" i="2"/>
  <c r="M1216" i="2"/>
  <c r="N1216" i="2"/>
  <c r="K1217" i="2"/>
  <c r="O1217" i="2" s="1"/>
  <c r="P1217" i="2" s="1"/>
  <c r="L1217" i="2"/>
  <c r="M1217" i="2"/>
  <c r="N1217" i="2"/>
  <c r="K1218" i="2"/>
  <c r="O1218" i="2" s="1"/>
  <c r="P1218" i="2" s="1"/>
  <c r="L1218" i="2"/>
  <c r="M1218" i="2"/>
  <c r="N1218" i="2"/>
  <c r="K1219" i="2"/>
  <c r="O1219" i="2" s="1"/>
  <c r="P1219" i="2" s="1"/>
  <c r="L1219" i="2"/>
  <c r="M1219" i="2"/>
  <c r="N1219" i="2"/>
  <c r="K1220" i="2"/>
  <c r="O1220" i="2" s="1"/>
  <c r="P1220" i="2" s="1"/>
  <c r="L1220" i="2"/>
  <c r="M1220" i="2"/>
  <c r="N1220" i="2"/>
  <c r="K1221" i="2"/>
  <c r="O1221" i="2" s="1"/>
  <c r="P1221" i="2" s="1"/>
  <c r="L1221" i="2"/>
  <c r="M1221" i="2"/>
  <c r="N1221" i="2"/>
  <c r="K1222" i="2"/>
  <c r="O1222" i="2" s="1"/>
  <c r="P1222" i="2" s="1"/>
  <c r="L1222" i="2"/>
  <c r="M1222" i="2"/>
  <c r="N1222" i="2"/>
  <c r="K1223" i="2"/>
  <c r="L1223" i="2"/>
  <c r="M1223" i="2"/>
  <c r="N1223" i="2"/>
  <c r="O1223" i="2"/>
  <c r="P1223" i="2" s="1"/>
  <c r="K1224" i="2"/>
  <c r="O1224" i="2" s="1"/>
  <c r="P1224" i="2" s="1"/>
  <c r="L1224" i="2"/>
  <c r="M1224" i="2"/>
  <c r="N1224" i="2"/>
  <c r="K1225" i="2"/>
  <c r="O1225" i="2" s="1"/>
  <c r="P1225" i="2" s="1"/>
  <c r="L1225" i="2"/>
  <c r="M1225" i="2"/>
  <c r="N1225" i="2"/>
  <c r="K1226" i="2"/>
  <c r="O1226" i="2" s="1"/>
  <c r="P1226" i="2" s="1"/>
  <c r="L1226" i="2"/>
  <c r="M1226" i="2"/>
  <c r="N1226" i="2"/>
  <c r="K1227" i="2"/>
  <c r="O1227" i="2" s="1"/>
  <c r="P1227" i="2" s="1"/>
  <c r="L1227" i="2"/>
  <c r="M1227" i="2"/>
  <c r="N1227" i="2"/>
  <c r="K1228" i="2"/>
  <c r="O1228" i="2" s="1"/>
  <c r="P1228" i="2" s="1"/>
  <c r="L1228" i="2"/>
  <c r="M1228" i="2"/>
  <c r="N1228" i="2"/>
  <c r="K1229" i="2"/>
  <c r="O1229" i="2" s="1"/>
  <c r="P1229" i="2" s="1"/>
  <c r="L1229" i="2"/>
  <c r="M1229" i="2"/>
  <c r="N1229" i="2"/>
  <c r="K1230" i="2"/>
  <c r="O1230" i="2" s="1"/>
  <c r="P1230" i="2" s="1"/>
  <c r="L1230" i="2"/>
  <c r="M1230" i="2"/>
  <c r="N1230" i="2"/>
  <c r="K1231" i="2"/>
  <c r="O1231" i="2" s="1"/>
  <c r="P1231" i="2" s="1"/>
  <c r="L1231" i="2"/>
  <c r="M1231" i="2"/>
  <c r="N1231" i="2"/>
  <c r="K1232" i="2"/>
  <c r="O1232" i="2" s="1"/>
  <c r="P1232" i="2" s="1"/>
  <c r="L1232" i="2"/>
  <c r="M1232" i="2"/>
  <c r="N1232" i="2"/>
  <c r="K1233" i="2"/>
  <c r="L1233" i="2"/>
  <c r="O1233" i="2" s="1"/>
  <c r="P1233" i="2" s="1"/>
  <c r="M1233" i="2"/>
  <c r="N1233" i="2"/>
  <c r="K1234" i="2"/>
  <c r="O1234" i="2" s="1"/>
  <c r="P1234" i="2" s="1"/>
  <c r="L1234" i="2"/>
  <c r="M1234" i="2"/>
  <c r="N1234" i="2"/>
  <c r="K1235" i="2"/>
  <c r="L1235" i="2"/>
  <c r="O1235" i="2" s="1"/>
  <c r="P1235" i="2" s="1"/>
  <c r="M1235" i="2"/>
  <c r="N1235" i="2"/>
  <c r="K1236" i="2"/>
  <c r="O1236" i="2" s="1"/>
  <c r="P1236" i="2" s="1"/>
  <c r="L1236" i="2"/>
  <c r="M1236" i="2"/>
  <c r="N1236" i="2"/>
  <c r="K1237" i="2"/>
  <c r="O1237" i="2" s="1"/>
  <c r="P1237" i="2" s="1"/>
  <c r="L1237" i="2"/>
  <c r="M1237" i="2"/>
  <c r="N1237" i="2"/>
  <c r="K1238" i="2"/>
  <c r="O1238" i="2" s="1"/>
  <c r="P1238" i="2" s="1"/>
  <c r="L1238" i="2"/>
  <c r="M1238" i="2"/>
  <c r="N1238" i="2"/>
  <c r="K1239" i="2"/>
  <c r="O1239" i="2" s="1"/>
  <c r="P1239" i="2" s="1"/>
  <c r="L1239" i="2"/>
  <c r="M1239" i="2"/>
  <c r="N1239" i="2"/>
  <c r="K1240" i="2"/>
  <c r="O1240" i="2" s="1"/>
  <c r="P1240" i="2" s="1"/>
  <c r="L1240" i="2"/>
  <c r="M1240" i="2"/>
  <c r="N1240" i="2"/>
  <c r="K1241" i="2"/>
  <c r="O1241" i="2" s="1"/>
  <c r="P1241" i="2" s="1"/>
  <c r="L1241" i="2"/>
  <c r="M1241" i="2"/>
  <c r="N1241" i="2"/>
  <c r="K1242" i="2"/>
  <c r="O1242" i="2" s="1"/>
  <c r="P1242" i="2" s="1"/>
  <c r="L1242" i="2"/>
  <c r="M1242" i="2"/>
  <c r="N1242" i="2"/>
  <c r="K1243" i="2"/>
  <c r="O1243" i="2" s="1"/>
  <c r="P1243" i="2" s="1"/>
  <c r="L1243" i="2"/>
  <c r="M1243" i="2"/>
  <c r="N1243" i="2"/>
  <c r="K1244" i="2"/>
  <c r="O1244" i="2" s="1"/>
  <c r="P1244" i="2" s="1"/>
  <c r="L1244" i="2"/>
  <c r="M1244" i="2"/>
  <c r="N1244" i="2"/>
  <c r="K1245" i="2"/>
  <c r="L1245" i="2"/>
  <c r="M1245" i="2"/>
  <c r="O1245" i="2" s="1"/>
  <c r="P1245" i="2" s="1"/>
  <c r="N1245" i="2"/>
  <c r="K1246" i="2"/>
  <c r="O1246" i="2" s="1"/>
  <c r="P1246" i="2" s="1"/>
  <c r="L1246" i="2"/>
  <c r="M1246" i="2"/>
  <c r="N1246" i="2"/>
  <c r="K1247" i="2"/>
  <c r="O1247" i="2" s="1"/>
  <c r="P1247" i="2" s="1"/>
  <c r="L1247" i="2"/>
  <c r="M1247" i="2"/>
  <c r="N1247" i="2"/>
  <c r="K1248" i="2"/>
  <c r="O1248" i="2" s="1"/>
  <c r="P1248" i="2" s="1"/>
  <c r="L1248" i="2"/>
  <c r="M1248" i="2"/>
  <c r="N1248" i="2"/>
  <c r="K1249" i="2"/>
  <c r="O1249" i="2" s="1"/>
  <c r="P1249" i="2" s="1"/>
  <c r="L1249" i="2"/>
  <c r="M1249" i="2"/>
  <c r="N1249" i="2"/>
  <c r="K1250" i="2"/>
  <c r="O1250" i="2" s="1"/>
  <c r="P1250" i="2" s="1"/>
  <c r="L1250" i="2"/>
  <c r="M1250" i="2"/>
  <c r="N1250" i="2"/>
  <c r="K1251" i="2"/>
  <c r="O1251" i="2" s="1"/>
  <c r="P1251" i="2" s="1"/>
  <c r="L1251" i="2"/>
  <c r="M1251" i="2"/>
  <c r="N1251" i="2"/>
  <c r="K1252" i="2"/>
  <c r="O1252" i="2" s="1"/>
  <c r="P1252" i="2" s="1"/>
  <c r="L1252" i="2"/>
  <c r="M1252" i="2"/>
  <c r="N1252" i="2"/>
  <c r="K1253" i="2"/>
  <c r="O1253" i="2" s="1"/>
  <c r="P1253" i="2" s="1"/>
  <c r="L1253" i="2"/>
  <c r="M1253" i="2"/>
  <c r="N1253" i="2"/>
  <c r="K1254" i="2"/>
  <c r="O1254" i="2" s="1"/>
  <c r="P1254" i="2" s="1"/>
  <c r="L1254" i="2"/>
  <c r="M1254" i="2"/>
  <c r="N1254" i="2"/>
  <c r="K1255" i="2"/>
  <c r="O1255" i="2" s="1"/>
  <c r="P1255" i="2" s="1"/>
  <c r="L1255" i="2"/>
  <c r="M1255" i="2"/>
  <c r="N1255" i="2"/>
  <c r="K1256" i="2"/>
  <c r="O1256" i="2" s="1"/>
  <c r="P1256" i="2" s="1"/>
  <c r="L1256" i="2"/>
  <c r="M1256" i="2"/>
  <c r="N1256" i="2"/>
  <c r="K1257" i="2"/>
  <c r="O1257" i="2" s="1"/>
  <c r="P1257" i="2" s="1"/>
  <c r="L1257" i="2"/>
  <c r="M1257" i="2"/>
  <c r="N1257" i="2"/>
  <c r="K1258" i="2"/>
  <c r="O1258" i="2" s="1"/>
  <c r="P1258" i="2" s="1"/>
  <c r="L1258" i="2"/>
  <c r="M1258" i="2"/>
  <c r="N1258" i="2"/>
  <c r="K1259" i="2"/>
  <c r="O1259" i="2" s="1"/>
  <c r="P1259" i="2" s="1"/>
  <c r="L1259" i="2"/>
  <c r="M1259" i="2"/>
  <c r="N1259" i="2"/>
  <c r="K1260" i="2"/>
  <c r="O1260" i="2" s="1"/>
  <c r="P1260" i="2" s="1"/>
  <c r="L1260" i="2"/>
  <c r="M1260" i="2"/>
  <c r="N1260" i="2"/>
  <c r="K1261" i="2"/>
  <c r="O1261" i="2" s="1"/>
  <c r="P1261" i="2" s="1"/>
  <c r="L1261" i="2"/>
  <c r="M1261" i="2"/>
  <c r="N1261" i="2"/>
  <c r="K1262" i="2"/>
  <c r="O1262" i="2" s="1"/>
  <c r="P1262" i="2" s="1"/>
  <c r="L1262" i="2"/>
  <c r="M1262" i="2"/>
  <c r="N1262" i="2"/>
  <c r="K1263" i="2"/>
  <c r="O1263" i="2" s="1"/>
  <c r="P1263" i="2" s="1"/>
  <c r="L1263" i="2"/>
  <c r="M1263" i="2"/>
  <c r="N1263" i="2"/>
  <c r="K1264" i="2"/>
  <c r="L1264" i="2"/>
  <c r="O1264" i="2" s="1"/>
  <c r="P1264" i="2" s="1"/>
  <c r="M1264" i="2"/>
  <c r="N1264" i="2"/>
  <c r="K1265" i="2"/>
  <c r="O1265" i="2" s="1"/>
  <c r="P1265" i="2" s="1"/>
  <c r="L1265" i="2"/>
  <c r="M1265" i="2"/>
  <c r="N1265" i="2"/>
  <c r="K1266" i="2"/>
  <c r="O1266" i="2" s="1"/>
  <c r="P1266" i="2" s="1"/>
  <c r="L1266" i="2"/>
  <c r="M1266" i="2"/>
  <c r="N1266" i="2"/>
  <c r="K1267" i="2"/>
  <c r="O1267" i="2" s="1"/>
  <c r="P1267" i="2" s="1"/>
  <c r="L1267" i="2"/>
  <c r="M1267" i="2"/>
  <c r="N1267" i="2"/>
  <c r="K1268" i="2"/>
  <c r="O1268" i="2" s="1"/>
  <c r="P1268" i="2" s="1"/>
  <c r="L1268" i="2"/>
  <c r="M1268" i="2"/>
  <c r="N1268" i="2"/>
  <c r="K1269" i="2"/>
  <c r="O1269" i="2" s="1"/>
  <c r="P1269" i="2" s="1"/>
  <c r="L1269" i="2"/>
  <c r="M1269" i="2"/>
  <c r="N1269" i="2"/>
  <c r="K1270" i="2"/>
  <c r="O1270" i="2" s="1"/>
  <c r="P1270" i="2" s="1"/>
  <c r="L1270" i="2"/>
  <c r="M1270" i="2"/>
  <c r="N1270" i="2"/>
  <c r="K1271" i="2"/>
  <c r="L1271" i="2"/>
  <c r="O1271" i="2" s="1"/>
  <c r="P1271" i="2" s="1"/>
  <c r="M1271" i="2"/>
  <c r="N1271" i="2"/>
  <c r="K1272" i="2"/>
  <c r="O1272" i="2" s="1"/>
  <c r="P1272" i="2" s="1"/>
  <c r="L1272" i="2"/>
  <c r="M1272" i="2"/>
  <c r="N1272" i="2"/>
  <c r="K1273" i="2"/>
  <c r="O1273" i="2" s="1"/>
  <c r="P1273" i="2" s="1"/>
  <c r="L1273" i="2"/>
  <c r="M1273" i="2"/>
  <c r="N1273" i="2"/>
  <c r="K1274" i="2"/>
  <c r="O1274" i="2" s="1"/>
  <c r="P1274" i="2" s="1"/>
  <c r="L1274" i="2"/>
  <c r="M1274" i="2"/>
  <c r="N1274" i="2"/>
  <c r="K1275" i="2"/>
  <c r="O1275" i="2" s="1"/>
  <c r="P1275" i="2" s="1"/>
  <c r="L1275" i="2"/>
  <c r="M1275" i="2"/>
  <c r="N1275" i="2"/>
  <c r="K1276" i="2"/>
  <c r="O1276" i="2" s="1"/>
  <c r="P1276" i="2" s="1"/>
  <c r="L1276" i="2"/>
  <c r="M1276" i="2"/>
  <c r="N1276" i="2"/>
  <c r="K1277" i="2"/>
  <c r="O1277" i="2" s="1"/>
  <c r="P1277" i="2" s="1"/>
  <c r="L1277" i="2"/>
  <c r="M1277" i="2"/>
  <c r="N1277" i="2"/>
  <c r="K1278" i="2"/>
  <c r="L1278" i="2"/>
  <c r="O1278" i="2" s="1"/>
  <c r="P1278" i="2" s="1"/>
  <c r="M1278" i="2"/>
  <c r="N1278" i="2"/>
  <c r="K1279" i="2"/>
  <c r="O1279" i="2" s="1"/>
  <c r="P1279" i="2" s="1"/>
  <c r="L1279" i="2"/>
  <c r="M1279" i="2"/>
  <c r="N1279" i="2"/>
  <c r="K1280" i="2"/>
  <c r="O1280" i="2" s="1"/>
  <c r="P1280" i="2" s="1"/>
  <c r="L1280" i="2"/>
  <c r="M1280" i="2"/>
  <c r="N1280" i="2"/>
  <c r="K1281" i="2"/>
  <c r="O1281" i="2" s="1"/>
  <c r="P1281" i="2" s="1"/>
  <c r="L1281" i="2"/>
  <c r="M1281" i="2"/>
  <c r="N1281" i="2"/>
  <c r="K1282" i="2"/>
  <c r="O1282" i="2" s="1"/>
  <c r="P1282" i="2" s="1"/>
  <c r="L1282" i="2"/>
  <c r="M1282" i="2"/>
  <c r="N1282" i="2"/>
  <c r="K1283" i="2"/>
  <c r="O1283" i="2" s="1"/>
  <c r="P1283" i="2" s="1"/>
  <c r="L1283" i="2"/>
  <c r="M1283" i="2"/>
  <c r="N1283" i="2"/>
  <c r="K1284" i="2"/>
  <c r="O1284" i="2" s="1"/>
  <c r="P1284" i="2" s="1"/>
  <c r="L1284" i="2"/>
  <c r="M1284" i="2"/>
  <c r="N1284" i="2"/>
  <c r="K1285" i="2"/>
  <c r="O1285" i="2" s="1"/>
  <c r="P1285" i="2" s="1"/>
  <c r="L1285" i="2"/>
  <c r="M1285" i="2"/>
  <c r="N1285" i="2"/>
  <c r="K1286" i="2"/>
  <c r="O1286" i="2" s="1"/>
  <c r="P1286" i="2" s="1"/>
  <c r="L1286" i="2"/>
  <c r="M1286" i="2"/>
  <c r="N1286" i="2"/>
  <c r="K1287" i="2"/>
  <c r="O1287" i="2" s="1"/>
  <c r="P1287" i="2" s="1"/>
  <c r="L1287" i="2"/>
  <c r="M1287" i="2"/>
  <c r="N1287" i="2"/>
  <c r="K1288" i="2"/>
  <c r="O1288" i="2" s="1"/>
  <c r="P1288" i="2" s="1"/>
  <c r="L1288" i="2"/>
  <c r="M1288" i="2"/>
  <c r="N1288" i="2"/>
  <c r="K1289" i="2"/>
  <c r="O1289" i="2" s="1"/>
  <c r="P1289" i="2" s="1"/>
  <c r="L1289" i="2"/>
  <c r="M1289" i="2"/>
  <c r="N1289" i="2"/>
  <c r="K1290" i="2"/>
  <c r="O1290" i="2" s="1"/>
  <c r="P1290" i="2" s="1"/>
  <c r="L1290" i="2"/>
  <c r="M1290" i="2"/>
  <c r="N1290" i="2"/>
  <c r="K1291" i="2"/>
  <c r="O1291" i="2" s="1"/>
  <c r="P1291" i="2" s="1"/>
  <c r="L1291" i="2"/>
  <c r="M1291" i="2"/>
  <c r="N1291" i="2"/>
  <c r="K1292" i="2"/>
  <c r="O1292" i="2" s="1"/>
  <c r="P1292" i="2" s="1"/>
  <c r="L1292" i="2"/>
  <c r="M1292" i="2"/>
  <c r="N1292" i="2"/>
  <c r="K1293" i="2"/>
  <c r="O1293" i="2" s="1"/>
  <c r="P1293" i="2" s="1"/>
  <c r="L1293" i="2"/>
  <c r="M1293" i="2"/>
  <c r="N1293" i="2"/>
  <c r="K1294" i="2"/>
  <c r="O1294" i="2" s="1"/>
  <c r="P1294" i="2" s="1"/>
  <c r="L1294" i="2"/>
  <c r="M1294" i="2"/>
  <c r="N1294" i="2"/>
  <c r="K1295" i="2"/>
  <c r="O1295" i="2" s="1"/>
  <c r="P1295" i="2" s="1"/>
  <c r="L1295" i="2"/>
  <c r="M1295" i="2"/>
  <c r="N1295" i="2"/>
  <c r="K1296" i="2"/>
  <c r="O1296" i="2" s="1"/>
  <c r="P1296" i="2" s="1"/>
  <c r="L1296" i="2"/>
  <c r="M1296" i="2"/>
  <c r="N1296" i="2"/>
  <c r="K1297" i="2"/>
  <c r="O1297" i="2" s="1"/>
  <c r="P1297" i="2" s="1"/>
  <c r="L1297" i="2"/>
  <c r="M1297" i="2"/>
  <c r="N1297" i="2"/>
  <c r="K1298" i="2"/>
  <c r="O1298" i="2" s="1"/>
  <c r="P1298" i="2" s="1"/>
  <c r="L1298" i="2"/>
  <c r="M1298" i="2"/>
  <c r="N1298" i="2"/>
  <c r="K1299" i="2"/>
  <c r="O1299" i="2" s="1"/>
  <c r="P1299" i="2" s="1"/>
  <c r="L1299" i="2"/>
  <c r="M1299" i="2"/>
  <c r="N1299" i="2"/>
  <c r="K1300" i="2"/>
  <c r="O1300" i="2" s="1"/>
  <c r="P1300" i="2" s="1"/>
  <c r="L1300" i="2"/>
  <c r="M1300" i="2"/>
  <c r="N1300" i="2"/>
  <c r="K1301" i="2"/>
  <c r="O1301" i="2" s="1"/>
  <c r="P1301" i="2" s="1"/>
  <c r="L1301" i="2"/>
  <c r="M1301" i="2"/>
  <c r="N1301" i="2"/>
  <c r="K1302" i="2"/>
  <c r="O1302" i="2" s="1"/>
  <c r="P1302" i="2" s="1"/>
  <c r="L1302" i="2"/>
  <c r="M1302" i="2"/>
  <c r="N1302" i="2"/>
  <c r="K1303" i="2"/>
  <c r="L1303" i="2"/>
  <c r="O1303" i="2" s="1"/>
  <c r="P1303" i="2" s="1"/>
  <c r="M1303" i="2"/>
  <c r="N1303" i="2"/>
  <c r="K1304" i="2"/>
  <c r="L1304" i="2"/>
  <c r="O1304" i="2" s="1"/>
  <c r="P1304" i="2" s="1"/>
  <c r="M1304" i="2"/>
  <c r="N1304" i="2"/>
  <c r="K1305" i="2"/>
  <c r="L1305" i="2"/>
  <c r="O1305" i="2" s="1"/>
  <c r="P1305" i="2" s="1"/>
  <c r="M1305" i="2"/>
  <c r="N1305" i="2"/>
  <c r="K1306" i="2"/>
  <c r="O1306" i="2" s="1"/>
  <c r="P1306" i="2" s="1"/>
  <c r="L1306" i="2"/>
  <c r="M1306" i="2"/>
  <c r="N1306" i="2"/>
  <c r="K1307" i="2"/>
  <c r="O1307" i="2" s="1"/>
  <c r="P1307" i="2" s="1"/>
  <c r="L1307" i="2"/>
  <c r="M1307" i="2"/>
  <c r="N1307" i="2"/>
  <c r="K1308" i="2"/>
  <c r="O1308" i="2" s="1"/>
  <c r="P1308" i="2" s="1"/>
  <c r="L1308" i="2"/>
  <c r="M1308" i="2"/>
  <c r="N1308" i="2"/>
  <c r="K1309" i="2"/>
  <c r="O1309" i="2" s="1"/>
  <c r="P1309" i="2" s="1"/>
  <c r="L1309" i="2"/>
  <c r="M1309" i="2"/>
  <c r="N1309" i="2"/>
  <c r="K1310" i="2"/>
  <c r="O1310" i="2" s="1"/>
  <c r="P1310" i="2" s="1"/>
  <c r="L1310" i="2"/>
  <c r="M1310" i="2"/>
  <c r="N1310" i="2"/>
  <c r="K1311" i="2"/>
  <c r="O1311" i="2" s="1"/>
  <c r="P1311" i="2" s="1"/>
  <c r="L1311" i="2"/>
  <c r="M1311" i="2"/>
  <c r="N1311" i="2"/>
  <c r="K1312" i="2"/>
  <c r="O1312" i="2" s="1"/>
  <c r="P1312" i="2" s="1"/>
  <c r="L1312" i="2"/>
  <c r="M1312" i="2"/>
  <c r="N1312" i="2"/>
  <c r="K1313" i="2"/>
  <c r="L1313" i="2"/>
  <c r="O1313" i="2" s="1"/>
  <c r="P1313" i="2" s="1"/>
  <c r="M1313" i="2"/>
  <c r="N1313" i="2"/>
  <c r="K1314" i="2"/>
  <c r="O1314" i="2" s="1"/>
  <c r="P1314" i="2" s="1"/>
  <c r="L1314" i="2"/>
  <c r="M1314" i="2"/>
  <c r="N1314" i="2"/>
  <c r="K1315" i="2"/>
  <c r="O1315" i="2" s="1"/>
  <c r="P1315" i="2" s="1"/>
  <c r="L1315" i="2"/>
  <c r="M1315" i="2"/>
  <c r="N1315" i="2"/>
  <c r="K1316" i="2"/>
  <c r="O1316" i="2" s="1"/>
  <c r="P1316" i="2" s="1"/>
  <c r="L1316" i="2"/>
  <c r="M1316" i="2"/>
  <c r="N1316" i="2"/>
  <c r="K1317" i="2"/>
  <c r="O1317" i="2" s="1"/>
  <c r="P1317" i="2" s="1"/>
  <c r="L1317" i="2"/>
  <c r="M1317" i="2"/>
  <c r="N1317" i="2"/>
  <c r="K1318" i="2"/>
  <c r="O1318" i="2" s="1"/>
  <c r="P1318" i="2" s="1"/>
  <c r="L1318" i="2"/>
  <c r="M1318" i="2"/>
  <c r="N1318" i="2"/>
  <c r="K1319" i="2"/>
  <c r="L1319" i="2"/>
  <c r="M1319" i="2"/>
  <c r="O1319" i="2" s="1"/>
  <c r="P1319" i="2" s="1"/>
  <c r="N1319" i="2"/>
  <c r="K1320" i="2"/>
  <c r="O1320" i="2" s="1"/>
  <c r="P1320" i="2" s="1"/>
  <c r="L1320" i="2"/>
  <c r="M1320" i="2"/>
  <c r="N1320" i="2"/>
  <c r="K1321" i="2"/>
  <c r="O1321" i="2" s="1"/>
  <c r="P1321" i="2" s="1"/>
  <c r="L1321" i="2"/>
  <c r="M1321" i="2"/>
  <c r="N1321" i="2"/>
  <c r="K1322" i="2"/>
  <c r="O1322" i="2" s="1"/>
  <c r="P1322" i="2" s="1"/>
  <c r="L1322" i="2"/>
  <c r="M1322" i="2"/>
  <c r="N1322" i="2"/>
  <c r="K1323" i="2"/>
  <c r="L1323" i="2"/>
  <c r="M1323" i="2"/>
  <c r="O1323" i="2" s="1"/>
  <c r="P1323" i="2" s="1"/>
  <c r="N1323" i="2"/>
  <c r="K1324" i="2"/>
  <c r="L1324" i="2"/>
  <c r="O1324" i="2" s="1"/>
  <c r="P1324" i="2" s="1"/>
  <c r="M1324" i="2"/>
  <c r="N1324" i="2"/>
  <c r="K1325" i="2"/>
  <c r="O1325" i="2" s="1"/>
  <c r="P1325" i="2" s="1"/>
  <c r="L1325" i="2"/>
  <c r="M1325" i="2"/>
  <c r="N1325" i="2"/>
  <c r="K1326" i="2"/>
  <c r="O1326" i="2" s="1"/>
  <c r="P1326" i="2" s="1"/>
  <c r="L1326" i="2"/>
  <c r="M1326" i="2"/>
  <c r="N1326" i="2"/>
  <c r="K1327" i="2"/>
  <c r="O1327" i="2" s="1"/>
  <c r="P1327" i="2" s="1"/>
  <c r="L1327" i="2"/>
  <c r="M1327" i="2"/>
  <c r="N1327" i="2"/>
  <c r="K1328" i="2"/>
  <c r="O1328" i="2" s="1"/>
  <c r="P1328" i="2" s="1"/>
  <c r="L1328" i="2"/>
  <c r="M1328" i="2"/>
  <c r="N1328" i="2"/>
  <c r="K1329" i="2"/>
  <c r="O1329" i="2" s="1"/>
  <c r="P1329" i="2" s="1"/>
  <c r="L1329" i="2"/>
  <c r="M1329" i="2"/>
  <c r="N1329" i="2"/>
  <c r="K1330" i="2"/>
  <c r="O1330" i="2" s="1"/>
  <c r="P1330" i="2" s="1"/>
  <c r="L1330" i="2"/>
  <c r="M1330" i="2"/>
  <c r="N1330" i="2"/>
  <c r="K1331" i="2"/>
  <c r="O1331" i="2" s="1"/>
  <c r="P1331" i="2" s="1"/>
  <c r="L1331" i="2"/>
  <c r="M1331" i="2"/>
  <c r="N1331" i="2"/>
  <c r="K1332" i="2"/>
  <c r="L1332" i="2"/>
  <c r="O1332" i="2" s="1"/>
  <c r="P1332" i="2" s="1"/>
  <c r="M1332" i="2"/>
  <c r="N1332" i="2"/>
  <c r="K1333" i="2"/>
  <c r="O1333" i="2" s="1"/>
  <c r="P1333" i="2" s="1"/>
  <c r="L1333" i="2"/>
  <c r="M1333" i="2"/>
  <c r="N1333" i="2"/>
  <c r="K1334" i="2"/>
  <c r="O1334" i="2" s="1"/>
  <c r="P1334" i="2" s="1"/>
  <c r="L1334" i="2"/>
  <c r="M1334" i="2"/>
  <c r="N1334" i="2"/>
  <c r="K1335" i="2"/>
  <c r="O1335" i="2" s="1"/>
  <c r="P1335" i="2" s="1"/>
  <c r="L1335" i="2"/>
  <c r="M1335" i="2"/>
  <c r="N1335" i="2"/>
  <c r="K1336" i="2"/>
  <c r="O1336" i="2" s="1"/>
  <c r="P1336" i="2" s="1"/>
  <c r="L1336" i="2"/>
  <c r="M1336" i="2"/>
  <c r="N1336" i="2"/>
  <c r="K1337" i="2"/>
  <c r="O1337" i="2" s="1"/>
  <c r="P1337" i="2" s="1"/>
  <c r="L1337" i="2"/>
  <c r="M1337" i="2"/>
  <c r="N1337" i="2"/>
  <c r="K1338" i="2"/>
  <c r="O1338" i="2" s="1"/>
  <c r="P1338" i="2" s="1"/>
  <c r="L1338" i="2"/>
  <c r="M1338" i="2"/>
  <c r="N1338" i="2"/>
  <c r="K1339" i="2"/>
  <c r="O1339" i="2" s="1"/>
  <c r="P1339" i="2" s="1"/>
  <c r="L1339" i="2"/>
  <c r="M1339" i="2"/>
  <c r="N1339" i="2"/>
  <c r="K1340" i="2"/>
  <c r="O1340" i="2" s="1"/>
  <c r="P1340" i="2" s="1"/>
  <c r="L1340" i="2"/>
  <c r="M1340" i="2"/>
  <c r="N1340" i="2"/>
  <c r="K1341" i="2"/>
  <c r="L1341" i="2"/>
  <c r="O1341" i="2" s="1"/>
  <c r="P1341" i="2" s="1"/>
  <c r="M1341" i="2"/>
  <c r="N1341" i="2"/>
  <c r="K1342" i="2"/>
  <c r="O1342" i="2" s="1"/>
  <c r="P1342" i="2" s="1"/>
  <c r="L1342" i="2"/>
  <c r="M1342" i="2"/>
  <c r="N1342" i="2"/>
  <c r="K1343" i="2"/>
  <c r="L1343" i="2"/>
  <c r="O1343" i="2" s="1"/>
  <c r="P1343" i="2" s="1"/>
  <c r="M1343" i="2"/>
  <c r="N1343" i="2"/>
  <c r="K1344" i="2"/>
  <c r="O1344" i="2" s="1"/>
  <c r="P1344" i="2" s="1"/>
  <c r="L1344" i="2"/>
  <c r="M1344" i="2"/>
  <c r="N1344" i="2"/>
  <c r="K1345" i="2"/>
  <c r="O1345" i="2" s="1"/>
  <c r="P1345" i="2" s="1"/>
  <c r="L1345" i="2"/>
  <c r="M1345" i="2"/>
  <c r="N1345" i="2"/>
  <c r="K1346" i="2"/>
  <c r="O1346" i="2" s="1"/>
  <c r="P1346" i="2" s="1"/>
  <c r="L1346" i="2"/>
  <c r="M1346" i="2"/>
  <c r="N1346" i="2"/>
  <c r="K1347" i="2"/>
  <c r="O1347" i="2" s="1"/>
  <c r="P1347" i="2" s="1"/>
  <c r="L1347" i="2"/>
  <c r="M1347" i="2"/>
  <c r="N1347" i="2"/>
  <c r="K1348" i="2"/>
  <c r="O1348" i="2" s="1"/>
  <c r="P1348" i="2" s="1"/>
  <c r="L1348" i="2"/>
  <c r="M1348" i="2"/>
  <c r="N1348" i="2"/>
  <c r="K1349" i="2"/>
  <c r="O1349" i="2" s="1"/>
  <c r="P1349" i="2" s="1"/>
  <c r="L1349" i="2"/>
  <c r="M1349" i="2"/>
  <c r="N1349" i="2"/>
  <c r="K1350" i="2"/>
  <c r="L1350" i="2"/>
  <c r="O1350" i="2" s="1"/>
  <c r="P1350" i="2" s="1"/>
  <c r="M1350" i="2"/>
  <c r="N1350" i="2"/>
  <c r="K1351" i="2"/>
  <c r="O1351" i="2" s="1"/>
  <c r="P1351" i="2" s="1"/>
  <c r="L1351" i="2"/>
  <c r="M1351" i="2"/>
  <c r="N1351" i="2"/>
  <c r="K1352" i="2"/>
  <c r="O1352" i="2" s="1"/>
  <c r="P1352" i="2" s="1"/>
  <c r="L1352" i="2"/>
  <c r="M1352" i="2"/>
  <c r="N1352" i="2"/>
  <c r="K1353" i="2"/>
  <c r="O1353" i="2" s="1"/>
  <c r="P1353" i="2" s="1"/>
  <c r="L1353" i="2"/>
  <c r="M1353" i="2"/>
  <c r="N1353" i="2"/>
  <c r="K1354" i="2"/>
  <c r="O1354" i="2" s="1"/>
  <c r="P1354" i="2" s="1"/>
  <c r="L1354" i="2"/>
  <c r="M1354" i="2"/>
  <c r="N1354" i="2"/>
  <c r="K1355" i="2"/>
  <c r="O1355" i="2" s="1"/>
  <c r="P1355" i="2" s="1"/>
  <c r="L1355" i="2"/>
  <c r="M1355" i="2"/>
  <c r="N1355" i="2"/>
  <c r="K1356" i="2"/>
  <c r="O1356" i="2" s="1"/>
  <c r="P1356" i="2" s="1"/>
  <c r="L1356" i="2"/>
  <c r="M1356" i="2"/>
  <c r="N1356" i="2"/>
  <c r="K1357" i="2"/>
  <c r="O1357" i="2" s="1"/>
  <c r="P1357" i="2" s="1"/>
  <c r="L1357" i="2"/>
  <c r="M1357" i="2"/>
  <c r="N1357" i="2"/>
  <c r="K1358" i="2"/>
  <c r="L1358" i="2"/>
  <c r="O1358" i="2" s="1"/>
  <c r="P1358" i="2" s="1"/>
  <c r="M1358" i="2"/>
  <c r="N1358" i="2"/>
  <c r="K1359" i="2"/>
  <c r="L1359" i="2"/>
  <c r="O1359" i="2" s="1"/>
  <c r="P1359" i="2" s="1"/>
  <c r="M1359" i="2"/>
  <c r="N1359" i="2"/>
  <c r="K1360" i="2"/>
  <c r="O1360" i="2" s="1"/>
  <c r="P1360" i="2" s="1"/>
  <c r="L1360" i="2"/>
  <c r="M1360" i="2"/>
  <c r="N1360" i="2"/>
  <c r="K1361" i="2"/>
  <c r="O1361" i="2" s="1"/>
  <c r="P1361" i="2" s="1"/>
  <c r="L1361" i="2"/>
  <c r="M1361" i="2"/>
  <c r="N1361" i="2"/>
  <c r="K1362" i="2"/>
  <c r="O1362" i="2" s="1"/>
  <c r="P1362" i="2" s="1"/>
  <c r="L1362" i="2"/>
  <c r="M1362" i="2"/>
  <c r="N1362" i="2"/>
  <c r="K1363" i="2"/>
  <c r="L1363" i="2"/>
  <c r="O1363" i="2" s="1"/>
  <c r="P1363" i="2" s="1"/>
  <c r="M1363" i="2"/>
  <c r="N1363" i="2"/>
  <c r="K1364" i="2"/>
  <c r="O1364" i="2" s="1"/>
  <c r="P1364" i="2" s="1"/>
  <c r="L1364" i="2"/>
  <c r="M1364" i="2"/>
  <c r="N1364" i="2"/>
  <c r="K1365" i="2"/>
  <c r="O1365" i="2" s="1"/>
  <c r="P1365" i="2" s="1"/>
  <c r="L1365" i="2"/>
  <c r="M1365" i="2"/>
  <c r="N1365" i="2"/>
  <c r="K1366" i="2"/>
  <c r="O1366" i="2" s="1"/>
  <c r="P1366" i="2" s="1"/>
  <c r="L1366" i="2"/>
  <c r="M1366" i="2"/>
  <c r="N1366" i="2"/>
  <c r="K1367" i="2"/>
  <c r="O1367" i="2" s="1"/>
  <c r="P1367" i="2" s="1"/>
  <c r="L1367" i="2"/>
  <c r="M1367" i="2"/>
  <c r="N1367" i="2"/>
  <c r="K1368" i="2"/>
  <c r="O1368" i="2" s="1"/>
  <c r="P1368" i="2" s="1"/>
  <c r="L1368" i="2"/>
  <c r="M1368" i="2"/>
  <c r="N1368" i="2"/>
  <c r="K1369" i="2"/>
  <c r="O1369" i="2" s="1"/>
  <c r="P1369" i="2" s="1"/>
  <c r="L1369" i="2"/>
  <c r="M1369" i="2"/>
  <c r="N1369" i="2"/>
  <c r="K1370" i="2"/>
  <c r="O1370" i="2" s="1"/>
  <c r="P1370" i="2" s="1"/>
  <c r="L1370" i="2"/>
  <c r="M1370" i="2"/>
  <c r="N1370" i="2"/>
  <c r="K1371" i="2"/>
  <c r="O1371" i="2" s="1"/>
  <c r="P1371" i="2" s="1"/>
  <c r="L1371" i="2"/>
  <c r="M1371" i="2"/>
  <c r="N1371" i="2"/>
  <c r="K1372" i="2"/>
  <c r="O1372" i="2" s="1"/>
  <c r="P1372" i="2" s="1"/>
  <c r="L1372" i="2"/>
  <c r="M1372" i="2"/>
  <c r="N1372" i="2"/>
  <c r="K1373" i="2"/>
  <c r="O1373" i="2" s="1"/>
  <c r="P1373" i="2" s="1"/>
  <c r="L1373" i="2"/>
  <c r="M1373" i="2"/>
  <c r="N1373" i="2"/>
  <c r="K1374" i="2"/>
  <c r="O1374" i="2" s="1"/>
  <c r="P1374" i="2" s="1"/>
  <c r="L1374" i="2"/>
  <c r="M1374" i="2"/>
  <c r="N1374" i="2"/>
  <c r="K1375" i="2"/>
  <c r="O1375" i="2" s="1"/>
  <c r="P1375" i="2" s="1"/>
  <c r="L1375" i="2"/>
  <c r="M1375" i="2"/>
  <c r="N1375" i="2"/>
  <c r="K1376" i="2"/>
  <c r="O1376" i="2" s="1"/>
  <c r="P1376" i="2" s="1"/>
  <c r="L1376" i="2"/>
  <c r="M1376" i="2"/>
  <c r="N1376" i="2"/>
  <c r="K1377" i="2"/>
  <c r="O1377" i="2" s="1"/>
  <c r="P1377" i="2" s="1"/>
  <c r="L1377" i="2"/>
  <c r="M1377" i="2"/>
  <c r="N1377" i="2"/>
  <c r="K1378" i="2"/>
  <c r="O1378" i="2" s="1"/>
  <c r="P1378" i="2" s="1"/>
  <c r="L1378" i="2"/>
  <c r="M1378" i="2"/>
  <c r="N1378" i="2"/>
  <c r="K1379" i="2"/>
  <c r="O1379" i="2" s="1"/>
  <c r="P1379" i="2" s="1"/>
  <c r="L1379" i="2"/>
  <c r="M1379" i="2"/>
  <c r="N1379" i="2"/>
  <c r="K1380" i="2"/>
  <c r="O1380" i="2" s="1"/>
  <c r="P1380" i="2" s="1"/>
  <c r="L1380" i="2"/>
  <c r="M1380" i="2"/>
  <c r="N1380" i="2"/>
  <c r="K1381" i="2"/>
  <c r="O1381" i="2" s="1"/>
  <c r="P1381" i="2" s="1"/>
  <c r="L1381" i="2"/>
  <c r="M1381" i="2"/>
  <c r="N1381" i="2"/>
  <c r="K1382" i="2"/>
  <c r="O1382" i="2" s="1"/>
  <c r="P1382" i="2" s="1"/>
  <c r="L1382" i="2"/>
  <c r="M1382" i="2"/>
  <c r="N1382" i="2"/>
  <c r="K1383" i="2"/>
  <c r="O1383" i="2" s="1"/>
  <c r="P1383" i="2" s="1"/>
  <c r="L1383" i="2"/>
  <c r="M1383" i="2"/>
  <c r="N1383" i="2"/>
  <c r="K1384" i="2"/>
  <c r="O1384" i="2" s="1"/>
  <c r="P1384" i="2" s="1"/>
  <c r="L1384" i="2"/>
  <c r="M1384" i="2"/>
  <c r="N1384" i="2"/>
  <c r="K1385" i="2"/>
  <c r="O1385" i="2" s="1"/>
  <c r="P1385" i="2" s="1"/>
  <c r="L1385" i="2"/>
  <c r="M1385" i="2"/>
  <c r="N1385" i="2"/>
  <c r="K1386" i="2"/>
  <c r="O1386" i="2" s="1"/>
  <c r="P1386" i="2" s="1"/>
  <c r="L1386" i="2"/>
  <c r="M1386" i="2"/>
  <c r="N1386" i="2"/>
  <c r="K1387" i="2"/>
  <c r="O1387" i="2" s="1"/>
  <c r="P1387" i="2" s="1"/>
  <c r="L1387" i="2"/>
  <c r="M1387" i="2"/>
  <c r="N1387" i="2"/>
  <c r="K1388" i="2"/>
  <c r="O1388" i="2" s="1"/>
  <c r="P1388" i="2" s="1"/>
  <c r="L1388" i="2"/>
  <c r="M1388" i="2"/>
  <c r="N1388" i="2"/>
  <c r="K1389" i="2"/>
  <c r="O1389" i="2" s="1"/>
  <c r="P1389" i="2" s="1"/>
  <c r="L1389" i="2"/>
  <c r="M1389" i="2"/>
  <c r="N1389" i="2"/>
  <c r="K1390" i="2"/>
  <c r="O1390" i="2" s="1"/>
  <c r="P1390" i="2" s="1"/>
  <c r="L1390" i="2"/>
  <c r="M1390" i="2"/>
  <c r="N1390" i="2"/>
  <c r="K1391" i="2"/>
  <c r="O1391" i="2" s="1"/>
  <c r="P1391" i="2" s="1"/>
  <c r="L1391" i="2"/>
  <c r="M1391" i="2"/>
  <c r="N1391" i="2"/>
  <c r="K1392" i="2"/>
  <c r="O1392" i="2" s="1"/>
  <c r="P1392" i="2" s="1"/>
  <c r="L1392" i="2"/>
  <c r="M1392" i="2"/>
  <c r="N1392" i="2"/>
  <c r="K1393" i="2"/>
  <c r="L1393" i="2"/>
  <c r="O1393" i="2" s="1"/>
  <c r="P1393" i="2" s="1"/>
  <c r="M1393" i="2"/>
  <c r="N1393" i="2"/>
  <c r="K1394" i="2"/>
  <c r="L1394" i="2"/>
  <c r="O1394" i="2" s="1"/>
  <c r="P1394" i="2" s="1"/>
  <c r="M1394" i="2"/>
  <c r="N1394" i="2"/>
  <c r="K1395" i="2"/>
  <c r="O1395" i="2" s="1"/>
  <c r="P1395" i="2" s="1"/>
  <c r="L1395" i="2"/>
  <c r="M1395" i="2"/>
  <c r="N1395" i="2"/>
  <c r="K1396" i="2"/>
  <c r="O1396" i="2" s="1"/>
  <c r="P1396" i="2" s="1"/>
  <c r="L1396" i="2"/>
  <c r="M1396" i="2"/>
  <c r="N1396" i="2"/>
  <c r="K1397" i="2"/>
  <c r="O1397" i="2" s="1"/>
  <c r="P1397" i="2" s="1"/>
  <c r="L1397" i="2"/>
  <c r="M1397" i="2"/>
  <c r="N1397" i="2"/>
  <c r="K1398" i="2"/>
  <c r="O1398" i="2" s="1"/>
  <c r="P1398" i="2" s="1"/>
  <c r="L1398" i="2"/>
  <c r="M1398" i="2"/>
  <c r="N1398" i="2"/>
  <c r="K1399" i="2"/>
  <c r="O1399" i="2" s="1"/>
  <c r="P1399" i="2" s="1"/>
  <c r="L1399" i="2"/>
  <c r="M1399" i="2"/>
  <c r="N1399" i="2"/>
  <c r="K1400" i="2"/>
  <c r="O1400" i="2" s="1"/>
  <c r="P1400" i="2" s="1"/>
  <c r="L1400" i="2"/>
  <c r="M1400" i="2"/>
  <c r="N1400" i="2"/>
  <c r="K1401" i="2"/>
  <c r="L1401" i="2"/>
  <c r="O1401" i="2" s="1"/>
  <c r="P1401" i="2" s="1"/>
  <c r="M1401" i="2"/>
  <c r="N1401" i="2"/>
  <c r="K1402" i="2"/>
  <c r="O1402" i="2" s="1"/>
  <c r="P1402" i="2" s="1"/>
  <c r="L1402" i="2"/>
  <c r="M1402" i="2"/>
  <c r="N1402" i="2"/>
  <c r="K1403" i="2"/>
  <c r="O1403" i="2" s="1"/>
  <c r="P1403" i="2" s="1"/>
  <c r="L1403" i="2"/>
  <c r="M1403" i="2"/>
  <c r="N1403" i="2"/>
  <c r="K1404" i="2"/>
  <c r="O1404" i="2" s="1"/>
  <c r="P1404" i="2" s="1"/>
  <c r="L1404" i="2"/>
  <c r="M1404" i="2"/>
  <c r="N1404" i="2"/>
  <c r="K1405" i="2"/>
  <c r="O1405" i="2" s="1"/>
  <c r="P1405" i="2" s="1"/>
  <c r="L1405" i="2"/>
  <c r="M1405" i="2"/>
  <c r="N1405" i="2"/>
  <c r="K1406" i="2"/>
  <c r="O1406" i="2" s="1"/>
  <c r="P1406" i="2" s="1"/>
  <c r="L1406" i="2"/>
  <c r="M1406" i="2"/>
  <c r="N1406" i="2"/>
  <c r="K1407" i="2"/>
  <c r="O1407" i="2" s="1"/>
  <c r="P1407" i="2" s="1"/>
  <c r="L1407" i="2"/>
  <c r="M1407" i="2"/>
  <c r="N1407" i="2"/>
  <c r="K1408" i="2"/>
  <c r="O1408" i="2" s="1"/>
  <c r="P1408" i="2" s="1"/>
  <c r="L1408" i="2"/>
  <c r="M1408" i="2"/>
  <c r="N1408" i="2"/>
  <c r="K1409" i="2"/>
  <c r="O1409" i="2" s="1"/>
  <c r="P1409" i="2" s="1"/>
  <c r="L1409" i="2"/>
  <c r="M1409" i="2"/>
  <c r="N1409" i="2"/>
  <c r="K1410" i="2"/>
  <c r="O1410" i="2" s="1"/>
  <c r="P1410" i="2" s="1"/>
  <c r="L1410" i="2"/>
  <c r="M1410" i="2"/>
  <c r="N1410" i="2"/>
  <c r="K1411" i="2"/>
  <c r="O1411" i="2" s="1"/>
  <c r="P1411" i="2" s="1"/>
  <c r="L1411" i="2"/>
  <c r="M1411" i="2"/>
  <c r="N1411" i="2"/>
  <c r="K1412" i="2"/>
  <c r="O1412" i="2" s="1"/>
  <c r="P1412" i="2" s="1"/>
  <c r="L1412" i="2"/>
  <c r="M1412" i="2"/>
  <c r="N1412" i="2"/>
  <c r="K1413" i="2"/>
  <c r="O1413" i="2" s="1"/>
  <c r="P1413" i="2" s="1"/>
  <c r="L1413" i="2"/>
  <c r="M1413" i="2"/>
  <c r="N1413" i="2"/>
  <c r="K1414" i="2"/>
  <c r="O1414" i="2" s="1"/>
  <c r="P1414" i="2" s="1"/>
  <c r="L1414" i="2"/>
  <c r="M1414" i="2"/>
  <c r="N1414" i="2"/>
  <c r="K1415" i="2"/>
  <c r="O1415" i="2" s="1"/>
  <c r="P1415" i="2" s="1"/>
  <c r="L1415" i="2"/>
  <c r="M1415" i="2"/>
  <c r="N1415" i="2"/>
  <c r="K1416" i="2"/>
  <c r="O1416" i="2" s="1"/>
  <c r="P1416" i="2" s="1"/>
  <c r="L1416" i="2"/>
  <c r="M1416" i="2"/>
  <c r="N1416" i="2"/>
  <c r="K1417" i="2"/>
  <c r="O1417" i="2" s="1"/>
  <c r="P1417" i="2" s="1"/>
  <c r="L1417" i="2"/>
  <c r="M1417" i="2"/>
  <c r="N1417" i="2"/>
  <c r="K1418" i="2"/>
  <c r="O1418" i="2" s="1"/>
  <c r="P1418" i="2" s="1"/>
  <c r="L1418" i="2"/>
  <c r="M1418" i="2"/>
  <c r="N1418" i="2"/>
  <c r="K1419" i="2"/>
  <c r="O1419" i="2" s="1"/>
  <c r="P1419" i="2" s="1"/>
  <c r="L1419" i="2"/>
  <c r="M1419" i="2"/>
  <c r="N1419" i="2"/>
  <c r="K1420" i="2"/>
  <c r="O1420" i="2" s="1"/>
  <c r="P1420" i="2" s="1"/>
  <c r="L1420" i="2"/>
  <c r="M1420" i="2"/>
  <c r="N1420" i="2"/>
  <c r="K1421" i="2"/>
  <c r="O1421" i="2" s="1"/>
  <c r="P1421" i="2" s="1"/>
  <c r="L1421" i="2"/>
  <c r="M1421" i="2"/>
  <c r="N1421" i="2"/>
  <c r="K1422" i="2"/>
  <c r="L1422" i="2"/>
  <c r="M1422" i="2"/>
  <c r="O1422" i="2" s="1"/>
  <c r="P1422" i="2" s="1"/>
  <c r="N1422" i="2"/>
  <c r="K1423" i="2"/>
  <c r="O1423" i="2" s="1"/>
  <c r="P1423" i="2" s="1"/>
  <c r="L1423" i="2"/>
  <c r="M1423" i="2"/>
  <c r="N1423" i="2"/>
  <c r="K1424" i="2"/>
  <c r="O1424" i="2" s="1"/>
  <c r="P1424" i="2" s="1"/>
  <c r="L1424" i="2"/>
  <c r="M1424" i="2"/>
  <c r="N1424" i="2"/>
  <c r="K1425" i="2"/>
  <c r="O1425" i="2" s="1"/>
  <c r="P1425" i="2" s="1"/>
  <c r="L1425" i="2"/>
  <c r="M1425" i="2"/>
  <c r="N1425" i="2"/>
  <c r="K1426" i="2"/>
  <c r="L1426" i="2"/>
  <c r="O1426" i="2" s="1"/>
  <c r="P1426" i="2" s="1"/>
  <c r="M1426" i="2"/>
  <c r="N1426" i="2"/>
  <c r="K1427" i="2"/>
  <c r="O1427" i="2" s="1"/>
  <c r="P1427" i="2" s="1"/>
  <c r="L1427" i="2"/>
  <c r="M1427" i="2"/>
  <c r="N1427" i="2"/>
  <c r="K1428" i="2"/>
  <c r="O1428" i="2" s="1"/>
  <c r="P1428" i="2" s="1"/>
  <c r="L1428" i="2"/>
  <c r="M1428" i="2"/>
  <c r="N1428" i="2"/>
  <c r="K1429" i="2"/>
  <c r="O1429" i="2" s="1"/>
  <c r="P1429" i="2" s="1"/>
  <c r="L1429" i="2"/>
  <c r="M1429" i="2"/>
  <c r="N1429" i="2"/>
  <c r="K1430" i="2"/>
  <c r="O1430" i="2" s="1"/>
  <c r="P1430" i="2" s="1"/>
  <c r="L1430" i="2"/>
  <c r="M1430" i="2"/>
  <c r="N1430" i="2"/>
  <c r="K1431" i="2"/>
  <c r="O1431" i="2" s="1"/>
  <c r="P1431" i="2" s="1"/>
  <c r="L1431" i="2"/>
  <c r="M1431" i="2"/>
  <c r="N1431" i="2"/>
  <c r="K1432" i="2"/>
  <c r="O1432" i="2" s="1"/>
  <c r="P1432" i="2" s="1"/>
  <c r="L1432" i="2"/>
  <c r="M1432" i="2"/>
  <c r="N1432" i="2"/>
  <c r="K1433" i="2"/>
  <c r="O1433" i="2" s="1"/>
  <c r="P1433" i="2" s="1"/>
  <c r="L1433" i="2"/>
  <c r="M1433" i="2"/>
  <c r="N1433" i="2"/>
  <c r="K1434" i="2"/>
  <c r="O1434" i="2" s="1"/>
  <c r="P1434" i="2" s="1"/>
  <c r="L1434" i="2"/>
  <c r="M1434" i="2"/>
  <c r="N1434" i="2"/>
  <c r="K1435" i="2"/>
  <c r="O1435" i="2" s="1"/>
  <c r="P1435" i="2" s="1"/>
  <c r="L1435" i="2"/>
  <c r="M1435" i="2"/>
  <c r="N1435" i="2"/>
  <c r="K1436" i="2"/>
  <c r="O1436" i="2" s="1"/>
  <c r="P1436" i="2" s="1"/>
  <c r="L1436" i="2"/>
  <c r="M1436" i="2"/>
  <c r="N1436" i="2"/>
  <c r="K1437" i="2"/>
  <c r="L1437" i="2"/>
  <c r="M1437" i="2"/>
  <c r="O1437" i="2" s="1"/>
  <c r="P1437" i="2" s="1"/>
  <c r="N1437" i="2"/>
  <c r="K1438" i="2"/>
  <c r="L1438" i="2"/>
  <c r="M1438" i="2"/>
  <c r="O1438" i="2" s="1"/>
  <c r="P1438" i="2" s="1"/>
  <c r="N1438" i="2"/>
  <c r="K1439" i="2"/>
  <c r="L1439" i="2"/>
  <c r="M1439" i="2"/>
  <c r="O1439" i="2" s="1"/>
  <c r="P1439" i="2" s="1"/>
  <c r="N1439" i="2"/>
  <c r="K1440" i="2"/>
  <c r="O1440" i="2" s="1"/>
  <c r="P1440" i="2" s="1"/>
  <c r="L1440" i="2"/>
  <c r="M1440" i="2"/>
  <c r="N1440" i="2"/>
  <c r="K1441" i="2"/>
  <c r="O1441" i="2" s="1"/>
  <c r="P1441" i="2" s="1"/>
  <c r="L1441" i="2"/>
  <c r="M1441" i="2"/>
  <c r="N1441" i="2"/>
  <c r="K1442" i="2"/>
  <c r="O1442" i="2" s="1"/>
  <c r="P1442" i="2" s="1"/>
  <c r="L1442" i="2"/>
  <c r="M1442" i="2"/>
  <c r="N1442" i="2"/>
  <c r="K1443" i="2"/>
  <c r="O1443" i="2" s="1"/>
  <c r="P1443" i="2" s="1"/>
  <c r="L1443" i="2"/>
  <c r="M1443" i="2"/>
  <c r="N1443" i="2"/>
  <c r="K1444" i="2"/>
  <c r="L1444" i="2"/>
  <c r="O1444" i="2" s="1"/>
  <c r="P1444" i="2" s="1"/>
  <c r="M1444" i="2"/>
  <c r="N1444" i="2"/>
  <c r="K1445" i="2"/>
  <c r="O1445" i="2" s="1"/>
  <c r="P1445" i="2" s="1"/>
  <c r="L1445" i="2"/>
  <c r="M1445" i="2"/>
  <c r="N1445" i="2"/>
  <c r="K1446" i="2"/>
  <c r="O1446" i="2" s="1"/>
  <c r="P1446" i="2" s="1"/>
  <c r="L1446" i="2"/>
  <c r="M1446" i="2"/>
  <c r="N1446" i="2"/>
  <c r="K1447" i="2"/>
  <c r="O1447" i="2" s="1"/>
  <c r="P1447" i="2" s="1"/>
  <c r="L1447" i="2"/>
  <c r="M1447" i="2"/>
  <c r="N1447" i="2"/>
  <c r="K1448" i="2"/>
  <c r="O1448" i="2" s="1"/>
  <c r="P1448" i="2" s="1"/>
  <c r="L1448" i="2"/>
  <c r="M1448" i="2"/>
  <c r="N1448" i="2"/>
  <c r="K1449" i="2"/>
  <c r="L1449" i="2"/>
  <c r="O1449" i="2" s="1"/>
  <c r="P1449" i="2" s="1"/>
  <c r="M1449" i="2"/>
  <c r="N1449" i="2"/>
  <c r="K1450" i="2"/>
  <c r="O1450" i="2" s="1"/>
  <c r="P1450" i="2" s="1"/>
  <c r="L1450" i="2"/>
  <c r="M1450" i="2"/>
  <c r="N1450" i="2"/>
  <c r="K1451" i="2"/>
  <c r="O1451" i="2" s="1"/>
  <c r="P1451" i="2" s="1"/>
  <c r="L1451" i="2"/>
  <c r="M1451" i="2"/>
  <c r="N1451" i="2"/>
  <c r="K1452" i="2"/>
  <c r="O1452" i="2" s="1"/>
  <c r="P1452" i="2" s="1"/>
  <c r="L1452" i="2"/>
  <c r="M1452" i="2"/>
  <c r="N1452" i="2"/>
  <c r="K1453" i="2"/>
  <c r="O1453" i="2" s="1"/>
  <c r="P1453" i="2" s="1"/>
  <c r="L1453" i="2"/>
  <c r="M1453" i="2"/>
  <c r="N1453" i="2"/>
  <c r="K1454" i="2"/>
  <c r="O1454" i="2" s="1"/>
  <c r="P1454" i="2" s="1"/>
  <c r="L1454" i="2"/>
  <c r="M1454" i="2"/>
  <c r="N1454" i="2"/>
  <c r="K1455" i="2"/>
  <c r="L1455" i="2"/>
  <c r="O1455" i="2" s="1"/>
  <c r="P1455" i="2" s="1"/>
  <c r="M1455" i="2"/>
  <c r="N1455" i="2"/>
  <c r="K1456" i="2"/>
  <c r="O1456" i="2" s="1"/>
  <c r="P1456" i="2" s="1"/>
  <c r="L1456" i="2"/>
  <c r="M1456" i="2"/>
  <c r="N1456" i="2"/>
  <c r="K1457" i="2"/>
  <c r="O1457" i="2" s="1"/>
  <c r="P1457" i="2" s="1"/>
  <c r="L1457" i="2"/>
  <c r="M1457" i="2"/>
  <c r="N1457" i="2"/>
  <c r="K1458" i="2"/>
  <c r="O1458" i="2" s="1"/>
  <c r="P1458" i="2" s="1"/>
  <c r="L1458" i="2"/>
  <c r="M1458" i="2"/>
  <c r="N1458" i="2"/>
  <c r="K1459" i="2"/>
  <c r="L1459" i="2"/>
  <c r="O1459" i="2" s="1"/>
  <c r="P1459" i="2" s="1"/>
  <c r="M1459" i="2"/>
  <c r="N1459" i="2"/>
  <c r="K1460" i="2"/>
  <c r="O1460" i="2" s="1"/>
  <c r="P1460" i="2" s="1"/>
  <c r="L1460" i="2"/>
  <c r="M1460" i="2"/>
  <c r="N1460" i="2"/>
  <c r="K1461" i="2"/>
  <c r="L1461" i="2"/>
  <c r="O1461" i="2" s="1"/>
  <c r="P1461" i="2" s="1"/>
  <c r="M1461" i="2"/>
  <c r="N1461" i="2"/>
  <c r="K1462" i="2"/>
  <c r="O1462" i="2" s="1"/>
  <c r="P1462" i="2" s="1"/>
  <c r="L1462" i="2"/>
  <c r="M1462" i="2"/>
  <c r="N1462" i="2"/>
  <c r="K1463" i="2"/>
  <c r="O1463" i="2" s="1"/>
  <c r="P1463" i="2" s="1"/>
  <c r="L1463" i="2"/>
  <c r="M1463" i="2"/>
  <c r="N1463" i="2"/>
  <c r="K1464" i="2"/>
  <c r="O1464" i="2" s="1"/>
  <c r="P1464" i="2" s="1"/>
  <c r="L1464" i="2"/>
  <c r="M1464" i="2"/>
  <c r="N1464" i="2"/>
  <c r="K1465" i="2"/>
  <c r="O1465" i="2" s="1"/>
  <c r="P1465" i="2" s="1"/>
  <c r="L1465" i="2"/>
  <c r="M1465" i="2"/>
  <c r="N1465" i="2"/>
  <c r="K1466" i="2"/>
  <c r="O1466" i="2" s="1"/>
  <c r="P1466" i="2" s="1"/>
  <c r="L1466" i="2"/>
  <c r="M1466" i="2"/>
  <c r="N1466" i="2"/>
  <c r="K1467" i="2"/>
  <c r="O1467" i="2" s="1"/>
  <c r="P1467" i="2" s="1"/>
  <c r="L1467" i="2"/>
  <c r="M1467" i="2"/>
  <c r="N1467" i="2"/>
  <c r="K1468" i="2"/>
  <c r="O1468" i="2" s="1"/>
  <c r="P1468" i="2" s="1"/>
  <c r="L1468" i="2"/>
  <c r="M1468" i="2"/>
  <c r="N1468" i="2"/>
  <c r="K1469" i="2"/>
  <c r="O1469" i="2" s="1"/>
  <c r="P1469" i="2" s="1"/>
  <c r="L1469" i="2"/>
  <c r="M1469" i="2"/>
  <c r="N1469" i="2"/>
  <c r="K1470" i="2"/>
  <c r="O1470" i="2" s="1"/>
  <c r="P1470" i="2" s="1"/>
  <c r="L1470" i="2"/>
  <c r="M1470" i="2"/>
  <c r="N1470" i="2"/>
  <c r="K1471" i="2"/>
  <c r="O1471" i="2" s="1"/>
  <c r="P1471" i="2" s="1"/>
  <c r="L1471" i="2"/>
  <c r="M1471" i="2"/>
  <c r="N1471" i="2"/>
  <c r="K1472" i="2"/>
  <c r="O1472" i="2" s="1"/>
  <c r="P1472" i="2" s="1"/>
  <c r="L1472" i="2"/>
  <c r="M1472" i="2"/>
  <c r="N1472" i="2"/>
  <c r="K1473" i="2"/>
  <c r="O1473" i="2" s="1"/>
  <c r="P1473" i="2" s="1"/>
  <c r="L1473" i="2"/>
  <c r="M1473" i="2"/>
  <c r="N1473" i="2"/>
  <c r="K1474" i="2"/>
  <c r="O1474" i="2" s="1"/>
  <c r="P1474" i="2" s="1"/>
  <c r="L1474" i="2"/>
  <c r="M1474" i="2"/>
  <c r="N1474" i="2"/>
  <c r="K1475" i="2"/>
  <c r="O1475" i="2" s="1"/>
  <c r="P1475" i="2" s="1"/>
  <c r="L1475" i="2"/>
  <c r="M1475" i="2"/>
  <c r="N1475" i="2"/>
  <c r="K1476" i="2"/>
  <c r="O1476" i="2" s="1"/>
  <c r="P1476" i="2" s="1"/>
  <c r="L1476" i="2"/>
  <c r="M1476" i="2"/>
  <c r="N1476" i="2"/>
  <c r="K1477" i="2"/>
  <c r="L1477" i="2"/>
  <c r="M1477" i="2"/>
  <c r="O1477" i="2" s="1"/>
  <c r="P1477" i="2" s="1"/>
  <c r="N1477" i="2"/>
  <c r="K1478" i="2"/>
  <c r="L1478" i="2"/>
  <c r="O1478" i="2" s="1"/>
  <c r="P1478" i="2" s="1"/>
  <c r="M1478" i="2"/>
  <c r="N1478" i="2"/>
  <c r="K1479" i="2"/>
  <c r="L1479" i="2"/>
  <c r="M1479" i="2"/>
  <c r="O1479" i="2" s="1"/>
  <c r="P1479" i="2" s="1"/>
  <c r="N1479" i="2"/>
  <c r="K1480" i="2"/>
  <c r="L1480" i="2"/>
  <c r="M1480" i="2"/>
  <c r="O1480" i="2" s="1"/>
  <c r="P1480" i="2" s="1"/>
  <c r="N1480" i="2"/>
  <c r="K1481" i="2"/>
  <c r="L1481" i="2"/>
  <c r="M1481" i="2"/>
  <c r="N1481" i="2"/>
  <c r="O1481" i="2"/>
  <c r="P1481" i="2" s="1"/>
  <c r="K1482" i="2"/>
  <c r="L1482" i="2"/>
  <c r="M1482" i="2"/>
  <c r="O1482" i="2" s="1"/>
  <c r="P1482" i="2" s="1"/>
  <c r="N1482" i="2"/>
  <c r="K1483" i="2"/>
  <c r="L1483" i="2"/>
  <c r="O1483" i="2" s="1"/>
  <c r="P1483" i="2" s="1"/>
  <c r="M1483" i="2"/>
  <c r="N1483" i="2"/>
  <c r="K1484" i="2"/>
  <c r="L1484" i="2"/>
  <c r="O1484" i="2" s="1"/>
  <c r="P1484" i="2" s="1"/>
  <c r="M1484" i="2"/>
  <c r="N1484" i="2"/>
  <c r="K1485" i="2"/>
  <c r="O1485" i="2" s="1"/>
  <c r="P1485" i="2" s="1"/>
  <c r="L1485" i="2"/>
  <c r="M1485" i="2"/>
  <c r="N1485" i="2"/>
  <c r="K1486" i="2"/>
  <c r="O1486" i="2" s="1"/>
  <c r="P1486" i="2" s="1"/>
  <c r="L1486" i="2"/>
  <c r="M1486" i="2"/>
  <c r="N1486" i="2"/>
  <c r="K1487" i="2"/>
  <c r="O1487" i="2" s="1"/>
  <c r="P1487" i="2" s="1"/>
  <c r="L1487" i="2"/>
  <c r="M1487" i="2"/>
  <c r="N1487" i="2"/>
  <c r="K1488" i="2"/>
  <c r="L1488" i="2"/>
  <c r="O1488" i="2" s="1"/>
  <c r="P1488" i="2" s="1"/>
  <c r="M1488" i="2"/>
  <c r="N1488" i="2"/>
  <c r="K1489" i="2"/>
  <c r="O1489" i="2" s="1"/>
  <c r="P1489" i="2" s="1"/>
  <c r="L1489" i="2"/>
  <c r="M1489" i="2"/>
  <c r="N1489" i="2"/>
  <c r="K1490" i="2"/>
  <c r="O1490" i="2" s="1"/>
  <c r="P1490" i="2" s="1"/>
  <c r="L1490" i="2"/>
  <c r="M1490" i="2"/>
  <c r="N1490" i="2"/>
  <c r="K1491" i="2"/>
  <c r="O1491" i="2" s="1"/>
  <c r="P1491" i="2" s="1"/>
  <c r="L1491" i="2"/>
  <c r="M1491" i="2"/>
  <c r="N1491" i="2"/>
  <c r="K1492" i="2"/>
  <c r="O1492" i="2" s="1"/>
  <c r="P1492" i="2" s="1"/>
  <c r="L1492" i="2"/>
  <c r="M1492" i="2"/>
  <c r="N1492" i="2"/>
  <c r="K1493" i="2"/>
  <c r="O1493" i="2" s="1"/>
  <c r="P1493" i="2" s="1"/>
  <c r="L1493" i="2"/>
  <c r="M1493" i="2"/>
  <c r="N1493" i="2"/>
  <c r="K1494" i="2"/>
  <c r="O1494" i="2" s="1"/>
  <c r="P1494" i="2" s="1"/>
  <c r="L1494" i="2"/>
  <c r="M1494" i="2"/>
  <c r="N1494" i="2"/>
  <c r="K1495" i="2"/>
  <c r="O1495" i="2" s="1"/>
  <c r="P1495" i="2" s="1"/>
  <c r="L1495" i="2"/>
  <c r="M1495" i="2"/>
  <c r="N1495" i="2"/>
  <c r="K1496" i="2"/>
  <c r="O1496" i="2" s="1"/>
  <c r="P1496" i="2" s="1"/>
  <c r="L1496" i="2"/>
  <c r="M1496" i="2"/>
  <c r="N1496" i="2"/>
  <c r="K1497" i="2"/>
  <c r="O1497" i="2" s="1"/>
  <c r="P1497" i="2" s="1"/>
  <c r="L1497" i="2"/>
  <c r="M1497" i="2"/>
  <c r="N1497" i="2"/>
  <c r="K1498" i="2"/>
  <c r="O1498" i="2" s="1"/>
  <c r="P1498" i="2" s="1"/>
  <c r="L1498" i="2"/>
  <c r="M1498" i="2"/>
  <c r="N1498" i="2"/>
  <c r="K1499" i="2"/>
  <c r="O1499" i="2" s="1"/>
  <c r="P1499" i="2" s="1"/>
  <c r="L1499" i="2"/>
  <c r="M1499" i="2"/>
  <c r="N1499" i="2"/>
  <c r="K1500" i="2"/>
  <c r="L1500" i="2"/>
  <c r="O1500" i="2" s="1"/>
  <c r="P1500" i="2" s="1"/>
  <c r="M1500" i="2"/>
  <c r="N1500" i="2"/>
  <c r="K1501" i="2"/>
  <c r="O1501" i="2" s="1"/>
  <c r="P1501" i="2" s="1"/>
  <c r="L1501" i="2"/>
  <c r="M1501" i="2"/>
  <c r="N1501" i="2"/>
  <c r="K1502" i="2"/>
  <c r="O1502" i="2" s="1"/>
  <c r="P1502" i="2" s="1"/>
  <c r="L1502" i="2"/>
  <c r="M1502" i="2"/>
  <c r="N1502" i="2"/>
  <c r="K1503" i="2"/>
  <c r="O1503" i="2" s="1"/>
  <c r="P1503" i="2" s="1"/>
  <c r="L1503" i="2"/>
  <c r="M1503" i="2"/>
  <c r="N1503" i="2"/>
  <c r="K1504" i="2"/>
  <c r="O1504" i="2" s="1"/>
  <c r="P1504" i="2" s="1"/>
  <c r="L1504" i="2"/>
  <c r="M1504" i="2"/>
  <c r="N1504" i="2"/>
  <c r="K1505" i="2"/>
  <c r="O1505" i="2" s="1"/>
  <c r="P1505" i="2" s="1"/>
  <c r="L1505" i="2"/>
  <c r="M1505" i="2"/>
  <c r="N1505" i="2"/>
  <c r="K1506" i="2"/>
  <c r="O1506" i="2" s="1"/>
  <c r="P1506" i="2" s="1"/>
  <c r="L1506" i="2"/>
  <c r="M1506" i="2"/>
  <c r="N1506" i="2"/>
  <c r="K1507" i="2"/>
  <c r="O1507" i="2" s="1"/>
  <c r="P1507" i="2" s="1"/>
  <c r="L1507" i="2"/>
  <c r="M1507" i="2"/>
  <c r="N1507" i="2"/>
  <c r="K1508" i="2"/>
  <c r="O1508" i="2" s="1"/>
  <c r="P1508" i="2" s="1"/>
  <c r="L1508" i="2"/>
  <c r="M1508" i="2"/>
  <c r="N1508" i="2"/>
  <c r="K1509" i="2"/>
  <c r="O1509" i="2" s="1"/>
  <c r="P1509" i="2" s="1"/>
  <c r="L1509" i="2"/>
  <c r="M1509" i="2"/>
  <c r="N1509" i="2"/>
  <c r="K1510" i="2"/>
  <c r="O1510" i="2" s="1"/>
  <c r="P1510" i="2" s="1"/>
  <c r="L1510" i="2"/>
  <c r="M1510" i="2"/>
  <c r="N1510" i="2"/>
  <c r="K1511" i="2"/>
  <c r="O1511" i="2" s="1"/>
  <c r="P1511" i="2" s="1"/>
  <c r="L1511" i="2"/>
  <c r="M1511" i="2"/>
  <c r="N1511" i="2"/>
  <c r="K1512" i="2"/>
  <c r="O1512" i="2" s="1"/>
  <c r="P1512" i="2" s="1"/>
  <c r="L1512" i="2"/>
  <c r="M1512" i="2"/>
  <c r="N1512" i="2"/>
  <c r="K1513" i="2"/>
  <c r="O1513" i="2" s="1"/>
  <c r="P1513" i="2" s="1"/>
  <c r="L1513" i="2"/>
  <c r="M1513" i="2"/>
  <c r="N1513" i="2"/>
  <c r="K1514" i="2"/>
  <c r="O1514" i="2" s="1"/>
  <c r="P1514" i="2" s="1"/>
  <c r="L1514" i="2"/>
  <c r="M1514" i="2"/>
  <c r="N1514" i="2"/>
  <c r="K1515" i="2"/>
  <c r="O1515" i="2" s="1"/>
  <c r="P1515" i="2" s="1"/>
  <c r="L1515" i="2"/>
  <c r="M1515" i="2"/>
  <c r="N1515" i="2"/>
  <c r="K1516" i="2"/>
  <c r="O1516" i="2" s="1"/>
  <c r="P1516" i="2" s="1"/>
  <c r="L1516" i="2"/>
  <c r="M1516" i="2"/>
  <c r="N1516" i="2"/>
  <c r="K1517" i="2"/>
  <c r="L1517" i="2"/>
  <c r="O1517" i="2" s="1"/>
  <c r="P1517" i="2" s="1"/>
  <c r="M1517" i="2"/>
  <c r="N1517" i="2"/>
  <c r="K1518" i="2"/>
  <c r="O1518" i="2" s="1"/>
  <c r="P1518" i="2" s="1"/>
  <c r="L1518" i="2"/>
  <c r="M1518" i="2"/>
  <c r="N1518" i="2"/>
  <c r="K1519" i="2"/>
  <c r="O1519" i="2" s="1"/>
  <c r="P1519" i="2" s="1"/>
  <c r="L1519" i="2"/>
  <c r="M1519" i="2"/>
  <c r="N1519" i="2"/>
  <c r="K1520" i="2"/>
  <c r="O1520" i="2" s="1"/>
  <c r="P1520" i="2" s="1"/>
  <c r="L1520" i="2"/>
  <c r="M1520" i="2"/>
  <c r="N1520" i="2"/>
  <c r="K1521" i="2"/>
  <c r="O1521" i="2" s="1"/>
  <c r="P1521" i="2" s="1"/>
  <c r="L1521" i="2"/>
  <c r="M1521" i="2"/>
  <c r="N1521" i="2"/>
  <c r="K1522" i="2"/>
  <c r="O1522" i="2" s="1"/>
  <c r="P1522" i="2" s="1"/>
  <c r="L1522" i="2"/>
  <c r="M1522" i="2"/>
  <c r="N1522" i="2"/>
  <c r="K1523" i="2"/>
  <c r="O1523" i="2" s="1"/>
  <c r="P1523" i="2" s="1"/>
  <c r="L1523" i="2"/>
  <c r="M1523" i="2"/>
  <c r="N1523" i="2"/>
  <c r="K1524" i="2"/>
  <c r="O1524" i="2" s="1"/>
  <c r="P1524" i="2" s="1"/>
  <c r="L1524" i="2"/>
  <c r="M1524" i="2"/>
  <c r="N1524" i="2"/>
  <c r="K1525" i="2"/>
  <c r="O1525" i="2" s="1"/>
  <c r="P1525" i="2" s="1"/>
  <c r="L1525" i="2"/>
  <c r="M1525" i="2"/>
  <c r="N1525" i="2"/>
  <c r="K1526" i="2"/>
  <c r="O1526" i="2" s="1"/>
  <c r="P1526" i="2" s="1"/>
  <c r="L1526" i="2"/>
  <c r="M1526" i="2"/>
  <c r="N1526" i="2"/>
  <c r="K1527" i="2"/>
  <c r="L1527" i="2"/>
  <c r="O1527" i="2" s="1"/>
  <c r="P1527" i="2" s="1"/>
  <c r="M1527" i="2"/>
  <c r="N1527" i="2"/>
  <c r="K1528" i="2"/>
  <c r="O1528" i="2" s="1"/>
  <c r="P1528" i="2" s="1"/>
  <c r="L1528" i="2"/>
  <c r="M1528" i="2"/>
  <c r="N1528" i="2"/>
  <c r="K1529" i="2"/>
  <c r="O1529" i="2" s="1"/>
  <c r="P1529" i="2" s="1"/>
  <c r="L1529" i="2"/>
  <c r="M1529" i="2"/>
  <c r="N1529" i="2"/>
  <c r="K1530" i="2"/>
  <c r="O1530" i="2" s="1"/>
  <c r="P1530" i="2" s="1"/>
  <c r="L1530" i="2"/>
  <c r="M1530" i="2"/>
  <c r="N1530" i="2"/>
  <c r="K1531" i="2"/>
  <c r="O1531" i="2" s="1"/>
  <c r="P1531" i="2" s="1"/>
  <c r="L1531" i="2"/>
  <c r="M1531" i="2"/>
  <c r="N1531" i="2"/>
  <c r="K1532" i="2"/>
  <c r="O1532" i="2" s="1"/>
  <c r="P1532" i="2" s="1"/>
  <c r="L1532" i="2"/>
  <c r="M1532" i="2"/>
  <c r="N1532" i="2"/>
  <c r="K1533" i="2"/>
  <c r="O1533" i="2" s="1"/>
  <c r="P1533" i="2" s="1"/>
  <c r="L1533" i="2"/>
  <c r="M1533" i="2"/>
  <c r="N1533" i="2"/>
  <c r="K1534" i="2"/>
  <c r="L1534" i="2"/>
  <c r="O1534" i="2" s="1"/>
  <c r="P1534" i="2" s="1"/>
  <c r="M1534" i="2"/>
  <c r="N1534" i="2"/>
  <c r="K1535" i="2"/>
  <c r="O1535" i="2" s="1"/>
  <c r="P1535" i="2" s="1"/>
  <c r="L1535" i="2"/>
  <c r="M1535" i="2"/>
  <c r="N1535" i="2"/>
  <c r="K1536" i="2"/>
  <c r="O1536" i="2" s="1"/>
  <c r="P1536" i="2" s="1"/>
  <c r="L1536" i="2"/>
  <c r="M1536" i="2"/>
  <c r="N1536" i="2"/>
  <c r="K1537" i="2"/>
  <c r="O1537" i="2" s="1"/>
  <c r="P1537" i="2" s="1"/>
  <c r="L1537" i="2"/>
  <c r="M1537" i="2"/>
  <c r="N1537" i="2"/>
  <c r="K1538" i="2"/>
  <c r="O1538" i="2" s="1"/>
  <c r="P1538" i="2" s="1"/>
  <c r="L1538" i="2"/>
  <c r="M1538" i="2"/>
  <c r="N1538" i="2"/>
  <c r="K1539" i="2"/>
  <c r="O1539" i="2" s="1"/>
  <c r="P1539" i="2" s="1"/>
  <c r="L1539" i="2"/>
  <c r="M1539" i="2"/>
  <c r="N1539" i="2"/>
  <c r="K1540" i="2"/>
  <c r="O1540" i="2" s="1"/>
  <c r="P1540" i="2" s="1"/>
  <c r="L1540" i="2"/>
  <c r="M1540" i="2"/>
  <c r="N1540" i="2"/>
  <c r="K1541" i="2"/>
  <c r="O1541" i="2" s="1"/>
  <c r="P1541" i="2" s="1"/>
  <c r="L1541" i="2"/>
  <c r="M1541" i="2"/>
  <c r="N1541" i="2"/>
  <c r="K1542" i="2"/>
  <c r="O1542" i="2" s="1"/>
  <c r="P1542" i="2" s="1"/>
  <c r="L1542" i="2"/>
  <c r="M1542" i="2"/>
  <c r="N1542" i="2"/>
  <c r="K1543" i="2"/>
  <c r="L1543" i="2"/>
  <c r="O1543" i="2" s="1"/>
  <c r="P1543" i="2" s="1"/>
  <c r="M1543" i="2"/>
  <c r="N1543" i="2"/>
  <c r="K1544" i="2"/>
  <c r="O1544" i="2" s="1"/>
  <c r="P1544" i="2" s="1"/>
  <c r="L1544" i="2"/>
  <c r="M1544" i="2"/>
  <c r="N1544" i="2"/>
  <c r="K1545" i="2"/>
  <c r="O1545" i="2" s="1"/>
  <c r="P1545" i="2" s="1"/>
  <c r="L1545" i="2"/>
  <c r="M1545" i="2"/>
  <c r="N1545" i="2"/>
  <c r="K1546" i="2"/>
  <c r="L1546" i="2"/>
  <c r="O1546" i="2" s="1"/>
  <c r="P1546" i="2" s="1"/>
  <c r="M1546" i="2"/>
  <c r="N1546" i="2"/>
  <c r="K1547" i="2"/>
  <c r="O1547" i="2" s="1"/>
  <c r="P1547" i="2" s="1"/>
  <c r="L1547" i="2"/>
  <c r="M1547" i="2"/>
  <c r="N1547" i="2"/>
  <c r="K1548" i="2"/>
  <c r="O1548" i="2" s="1"/>
  <c r="P1548" i="2" s="1"/>
  <c r="L1548" i="2"/>
  <c r="M1548" i="2"/>
  <c r="N1548" i="2"/>
  <c r="K1549" i="2"/>
  <c r="L1549" i="2"/>
  <c r="M1549" i="2"/>
  <c r="O1549" i="2" s="1"/>
  <c r="P1549" i="2" s="1"/>
  <c r="N1549" i="2"/>
  <c r="K1550" i="2"/>
  <c r="L1550" i="2"/>
  <c r="O1550" i="2" s="1"/>
  <c r="P1550" i="2" s="1"/>
  <c r="M1550" i="2"/>
  <c r="N1550" i="2"/>
  <c r="K1551" i="2"/>
  <c r="L1551" i="2"/>
  <c r="O1551" i="2" s="1"/>
  <c r="P1551" i="2" s="1"/>
  <c r="M1551" i="2"/>
  <c r="N1551" i="2"/>
  <c r="K1552" i="2"/>
  <c r="L1552" i="2"/>
  <c r="O1552" i="2" s="1"/>
  <c r="P1552" i="2" s="1"/>
  <c r="M1552" i="2"/>
  <c r="N1552" i="2"/>
  <c r="K1553" i="2"/>
  <c r="L1553" i="2"/>
  <c r="O1553" i="2" s="1"/>
  <c r="P1553" i="2" s="1"/>
  <c r="M1553" i="2"/>
  <c r="N1553" i="2"/>
  <c r="K1554" i="2"/>
  <c r="L1554" i="2"/>
  <c r="O1554" i="2" s="1"/>
  <c r="P1554" i="2" s="1"/>
  <c r="M1554" i="2"/>
  <c r="N1554" i="2"/>
  <c r="K1555" i="2"/>
  <c r="L1555" i="2"/>
  <c r="M1555" i="2"/>
  <c r="N1555" i="2"/>
  <c r="O1555" i="2" s="1"/>
  <c r="P1555" i="2" s="1"/>
  <c r="K1556" i="2"/>
  <c r="L1556" i="2"/>
  <c r="O1556" i="2" s="1"/>
  <c r="P1556" i="2" s="1"/>
  <c r="M1556" i="2"/>
  <c r="N1556" i="2"/>
  <c r="K1557" i="2"/>
  <c r="O1557" i="2" s="1"/>
  <c r="P1557" i="2" s="1"/>
  <c r="L1557" i="2"/>
  <c r="M1557" i="2"/>
  <c r="N1557" i="2"/>
  <c r="K1558" i="2"/>
  <c r="L1558" i="2"/>
  <c r="O1558" i="2" s="1"/>
  <c r="P1558" i="2" s="1"/>
  <c r="M1558" i="2"/>
  <c r="N1558" i="2"/>
  <c r="K1559" i="2"/>
  <c r="L1559" i="2"/>
  <c r="M1559" i="2"/>
  <c r="N1559" i="2"/>
  <c r="O1559" i="2"/>
  <c r="P1559" i="2" s="1"/>
  <c r="K1560" i="2"/>
  <c r="O1560" i="2" s="1"/>
  <c r="P1560" i="2" s="1"/>
  <c r="L1560" i="2"/>
  <c r="M1560" i="2"/>
  <c r="N1560" i="2"/>
  <c r="K1561" i="2"/>
  <c r="O1561" i="2" s="1"/>
  <c r="P1561" i="2" s="1"/>
  <c r="L1561" i="2"/>
  <c r="M1561" i="2"/>
  <c r="N1561" i="2"/>
  <c r="K1562" i="2"/>
  <c r="O1562" i="2" s="1"/>
  <c r="P1562" i="2" s="1"/>
  <c r="L1562" i="2"/>
  <c r="M1562" i="2"/>
  <c r="N1562" i="2"/>
  <c r="K1563" i="2"/>
  <c r="O1563" i="2" s="1"/>
  <c r="P1563" i="2" s="1"/>
  <c r="L1563" i="2"/>
  <c r="M1563" i="2"/>
  <c r="N1563" i="2"/>
  <c r="K1564" i="2"/>
  <c r="O1564" i="2" s="1"/>
  <c r="P1564" i="2" s="1"/>
  <c r="L1564" i="2"/>
  <c r="M1564" i="2"/>
  <c r="N1564" i="2"/>
  <c r="K1565" i="2"/>
  <c r="O1565" i="2" s="1"/>
  <c r="P1565" i="2" s="1"/>
  <c r="L1565" i="2"/>
  <c r="M1565" i="2"/>
  <c r="N1565" i="2"/>
  <c r="K1566" i="2"/>
  <c r="O1566" i="2" s="1"/>
  <c r="P1566" i="2" s="1"/>
  <c r="L1566" i="2"/>
  <c r="M1566" i="2"/>
  <c r="N1566" i="2"/>
  <c r="K1567" i="2"/>
  <c r="O1567" i="2" s="1"/>
  <c r="P1567" i="2" s="1"/>
  <c r="L1567" i="2"/>
  <c r="M1567" i="2"/>
  <c r="N1567" i="2"/>
  <c r="K1568" i="2"/>
  <c r="O1568" i="2" s="1"/>
  <c r="P1568" i="2" s="1"/>
  <c r="L1568" i="2"/>
  <c r="M1568" i="2"/>
  <c r="N1568" i="2"/>
  <c r="K1569" i="2"/>
  <c r="O1569" i="2" s="1"/>
  <c r="P1569" i="2" s="1"/>
  <c r="L1569" i="2"/>
  <c r="M1569" i="2"/>
  <c r="N1569" i="2"/>
  <c r="K1570" i="2"/>
  <c r="O1570" i="2" s="1"/>
  <c r="P1570" i="2" s="1"/>
  <c r="L1570" i="2"/>
  <c r="M1570" i="2"/>
  <c r="N1570" i="2"/>
  <c r="K1571" i="2"/>
  <c r="O1571" i="2" s="1"/>
  <c r="P1571" i="2" s="1"/>
  <c r="L1571" i="2"/>
  <c r="M1571" i="2"/>
  <c r="N1571" i="2"/>
  <c r="K1572" i="2"/>
  <c r="O1572" i="2" s="1"/>
  <c r="P1572" i="2" s="1"/>
  <c r="L1572" i="2"/>
  <c r="M1572" i="2"/>
  <c r="N1572" i="2"/>
  <c r="K1573" i="2"/>
  <c r="O1573" i="2" s="1"/>
  <c r="P1573" i="2" s="1"/>
  <c r="L1573" i="2"/>
  <c r="M1573" i="2"/>
  <c r="N1573" i="2"/>
  <c r="K1574" i="2"/>
  <c r="O1574" i="2" s="1"/>
  <c r="P1574" i="2" s="1"/>
  <c r="L1574" i="2"/>
  <c r="M1574" i="2"/>
  <c r="N1574" i="2"/>
  <c r="K1575" i="2"/>
  <c r="O1575" i="2" s="1"/>
  <c r="P1575" i="2" s="1"/>
  <c r="L1575" i="2"/>
  <c r="M1575" i="2"/>
  <c r="N1575" i="2"/>
  <c r="K1576" i="2"/>
  <c r="O1576" i="2" s="1"/>
  <c r="P1576" i="2" s="1"/>
  <c r="L1576" i="2"/>
  <c r="M1576" i="2"/>
  <c r="N1576" i="2"/>
  <c r="K1577" i="2"/>
  <c r="O1577" i="2" s="1"/>
  <c r="P1577" i="2" s="1"/>
  <c r="L1577" i="2"/>
  <c r="M1577" i="2"/>
  <c r="N1577" i="2"/>
  <c r="K1578" i="2"/>
  <c r="L1578" i="2"/>
  <c r="M1578" i="2"/>
  <c r="O1578" i="2" s="1"/>
  <c r="P1578" i="2" s="1"/>
  <c r="N1578" i="2"/>
  <c r="K1579" i="2"/>
  <c r="O1579" i="2" s="1"/>
  <c r="P1579" i="2" s="1"/>
  <c r="L1579" i="2"/>
  <c r="M1579" i="2"/>
  <c r="N1579" i="2"/>
  <c r="K1580" i="2"/>
  <c r="O1580" i="2" s="1"/>
  <c r="P1580" i="2" s="1"/>
  <c r="L1580" i="2"/>
  <c r="M1580" i="2"/>
  <c r="N1580" i="2"/>
  <c r="K1581" i="2"/>
  <c r="O1581" i="2" s="1"/>
  <c r="P1581" i="2" s="1"/>
  <c r="L1581" i="2"/>
  <c r="M1581" i="2"/>
  <c r="N1581" i="2"/>
  <c r="K1582" i="2"/>
  <c r="O1582" i="2" s="1"/>
  <c r="P1582" i="2" s="1"/>
  <c r="L1582" i="2"/>
  <c r="M1582" i="2"/>
  <c r="N1582" i="2"/>
  <c r="K1583" i="2"/>
  <c r="O1583" i="2" s="1"/>
  <c r="P1583" i="2" s="1"/>
  <c r="L1583" i="2"/>
  <c r="M1583" i="2"/>
  <c r="N1583" i="2"/>
  <c r="K1584" i="2"/>
  <c r="O1584" i="2" s="1"/>
  <c r="P1584" i="2" s="1"/>
  <c r="L1584" i="2"/>
  <c r="M1584" i="2"/>
  <c r="N1584" i="2"/>
  <c r="K1585" i="2"/>
  <c r="O1585" i="2" s="1"/>
  <c r="P1585" i="2" s="1"/>
  <c r="L1585" i="2"/>
  <c r="M1585" i="2"/>
  <c r="N1585" i="2"/>
  <c r="K1586" i="2"/>
  <c r="O1586" i="2" s="1"/>
  <c r="P1586" i="2" s="1"/>
  <c r="L1586" i="2"/>
  <c r="M1586" i="2"/>
  <c r="N1586" i="2"/>
  <c r="K1587" i="2"/>
  <c r="O1587" i="2" s="1"/>
  <c r="P1587" i="2" s="1"/>
  <c r="L1587" i="2"/>
  <c r="M1587" i="2"/>
  <c r="N1587" i="2"/>
  <c r="K1588" i="2"/>
  <c r="O1588" i="2" s="1"/>
  <c r="P1588" i="2" s="1"/>
  <c r="L1588" i="2"/>
  <c r="M1588" i="2"/>
  <c r="N1588" i="2"/>
  <c r="K1589" i="2"/>
  <c r="O1589" i="2" s="1"/>
  <c r="P1589" i="2" s="1"/>
  <c r="L1589" i="2"/>
  <c r="M1589" i="2"/>
  <c r="N1589" i="2"/>
  <c r="K1590" i="2"/>
  <c r="O1590" i="2" s="1"/>
  <c r="P1590" i="2" s="1"/>
  <c r="L1590" i="2"/>
  <c r="M1590" i="2"/>
  <c r="N1590" i="2"/>
  <c r="K1591" i="2"/>
  <c r="O1591" i="2" s="1"/>
  <c r="P1591" i="2" s="1"/>
  <c r="L1591" i="2"/>
  <c r="M1591" i="2"/>
  <c r="N1591" i="2"/>
  <c r="K1592" i="2"/>
  <c r="O1592" i="2" s="1"/>
  <c r="P1592" i="2" s="1"/>
  <c r="L1592" i="2"/>
  <c r="M1592" i="2"/>
  <c r="N1592" i="2"/>
  <c r="K1593" i="2"/>
  <c r="O1593" i="2" s="1"/>
  <c r="P1593" i="2" s="1"/>
  <c r="L1593" i="2"/>
  <c r="M1593" i="2"/>
  <c r="N1593" i="2"/>
  <c r="K1594" i="2"/>
  <c r="O1594" i="2" s="1"/>
  <c r="P1594" i="2" s="1"/>
  <c r="L1594" i="2"/>
  <c r="M1594" i="2"/>
  <c r="N1594" i="2"/>
  <c r="K1595" i="2"/>
  <c r="O1595" i="2" s="1"/>
  <c r="P1595" i="2" s="1"/>
  <c r="L1595" i="2"/>
  <c r="M1595" i="2"/>
  <c r="N1595" i="2"/>
  <c r="K1596" i="2"/>
  <c r="O1596" i="2" s="1"/>
  <c r="P1596" i="2" s="1"/>
  <c r="L1596" i="2"/>
  <c r="M1596" i="2"/>
  <c r="N1596" i="2"/>
  <c r="K1597" i="2"/>
  <c r="O1597" i="2" s="1"/>
  <c r="P1597" i="2" s="1"/>
  <c r="L1597" i="2"/>
  <c r="M1597" i="2"/>
  <c r="N1597" i="2"/>
  <c r="K1598" i="2"/>
  <c r="O1598" i="2" s="1"/>
  <c r="P1598" i="2" s="1"/>
  <c r="L1598" i="2"/>
  <c r="M1598" i="2"/>
  <c r="N1598" i="2"/>
  <c r="K1599" i="2"/>
  <c r="O1599" i="2" s="1"/>
  <c r="P1599" i="2" s="1"/>
  <c r="L1599" i="2"/>
  <c r="M1599" i="2"/>
  <c r="N1599" i="2"/>
  <c r="K1600" i="2"/>
  <c r="O1600" i="2" s="1"/>
  <c r="P1600" i="2" s="1"/>
  <c r="L1600" i="2"/>
  <c r="M1600" i="2"/>
  <c r="N1600" i="2"/>
  <c r="K1601" i="2"/>
  <c r="O1601" i="2" s="1"/>
  <c r="P1601" i="2" s="1"/>
  <c r="L1601" i="2"/>
  <c r="M1601" i="2"/>
  <c r="N1601" i="2"/>
  <c r="K1602" i="2"/>
  <c r="O1602" i="2" s="1"/>
  <c r="P1602" i="2" s="1"/>
  <c r="L1602" i="2"/>
  <c r="M1602" i="2"/>
  <c r="N1602" i="2"/>
  <c r="K1603" i="2"/>
  <c r="L1603" i="2"/>
  <c r="M1603" i="2"/>
  <c r="O1603" i="2" s="1"/>
  <c r="P1603" i="2" s="1"/>
  <c r="N1603" i="2"/>
  <c r="K1604" i="2"/>
  <c r="L1604" i="2"/>
  <c r="M1604" i="2"/>
  <c r="O1604" i="2" s="1"/>
  <c r="P1604" i="2" s="1"/>
  <c r="N1604" i="2"/>
  <c r="K1605" i="2"/>
  <c r="O1605" i="2" s="1"/>
  <c r="P1605" i="2" s="1"/>
  <c r="L1605" i="2"/>
  <c r="M1605" i="2"/>
  <c r="N1605" i="2"/>
  <c r="K1606" i="2"/>
  <c r="O1606" i="2" s="1"/>
  <c r="P1606" i="2" s="1"/>
  <c r="L1606" i="2"/>
  <c r="M1606" i="2"/>
  <c r="N1606" i="2"/>
  <c r="K1607" i="2"/>
  <c r="O1607" i="2" s="1"/>
  <c r="P1607" i="2" s="1"/>
  <c r="L1607" i="2"/>
  <c r="M1607" i="2"/>
  <c r="N1607" i="2"/>
  <c r="K1608" i="2"/>
  <c r="O1608" i="2" s="1"/>
  <c r="P1608" i="2" s="1"/>
  <c r="L1608" i="2"/>
  <c r="M1608" i="2"/>
  <c r="N1608" i="2"/>
  <c r="K1609" i="2"/>
  <c r="O1609" i="2" s="1"/>
  <c r="P1609" i="2" s="1"/>
  <c r="L1609" i="2"/>
  <c r="M1609" i="2"/>
  <c r="N1609" i="2"/>
  <c r="K1610" i="2"/>
  <c r="O1610" i="2" s="1"/>
  <c r="P1610" i="2" s="1"/>
  <c r="L1610" i="2"/>
  <c r="M1610" i="2"/>
  <c r="N1610" i="2"/>
  <c r="K1611" i="2"/>
  <c r="O1611" i="2" s="1"/>
  <c r="P1611" i="2" s="1"/>
  <c r="L1611" i="2"/>
  <c r="M1611" i="2"/>
  <c r="N1611" i="2"/>
  <c r="K1612" i="2"/>
  <c r="O1612" i="2" s="1"/>
  <c r="P1612" i="2" s="1"/>
  <c r="L1612" i="2"/>
  <c r="M1612" i="2"/>
  <c r="N1612" i="2"/>
  <c r="K1613" i="2"/>
  <c r="O1613" i="2" s="1"/>
  <c r="P1613" i="2" s="1"/>
  <c r="L1613" i="2"/>
  <c r="M1613" i="2"/>
  <c r="N1613" i="2"/>
  <c r="K1614" i="2"/>
  <c r="O1614" i="2" s="1"/>
  <c r="P1614" i="2" s="1"/>
  <c r="L1614" i="2"/>
  <c r="M1614" i="2"/>
  <c r="N1614" i="2"/>
  <c r="K1615" i="2"/>
  <c r="O1615" i="2" s="1"/>
  <c r="P1615" i="2" s="1"/>
  <c r="L1615" i="2"/>
  <c r="M1615" i="2"/>
  <c r="N1615" i="2"/>
  <c r="K1616" i="2"/>
  <c r="O1616" i="2" s="1"/>
  <c r="P1616" i="2" s="1"/>
  <c r="L1616" i="2"/>
  <c r="M1616" i="2"/>
  <c r="N1616" i="2"/>
  <c r="K1617" i="2"/>
  <c r="O1617" i="2" s="1"/>
  <c r="P1617" i="2" s="1"/>
  <c r="L1617" i="2"/>
  <c r="M1617" i="2"/>
  <c r="N1617" i="2"/>
  <c r="K1618" i="2"/>
  <c r="O1618" i="2" s="1"/>
  <c r="P1618" i="2" s="1"/>
  <c r="L1618" i="2"/>
  <c r="M1618" i="2"/>
  <c r="N1618" i="2"/>
  <c r="K1619" i="2"/>
  <c r="O1619" i="2" s="1"/>
  <c r="P1619" i="2" s="1"/>
  <c r="L1619" i="2"/>
  <c r="M1619" i="2"/>
  <c r="N1619" i="2"/>
  <c r="K1620" i="2"/>
  <c r="O1620" i="2" s="1"/>
  <c r="P1620" i="2" s="1"/>
  <c r="L1620" i="2"/>
  <c r="M1620" i="2"/>
  <c r="N1620" i="2"/>
  <c r="K1621" i="2"/>
  <c r="O1621" i="2" s="1"/>
  <c r="P1621" i="2" s="1"/>
  <c r="L1621" i="2"/>
  <c r="M1621" i="2"/>
  <c r="N1621" i="2"/>
  <c r="K1622" i="2"/>
  <c r="O1622" i="2" s="1"/>
  <c r="P1622" i="2" s="1"/>
  <c r="L1622" i="2"/>
  <c r="M1622" i="2"/>
  <c r="N1622" i="2"/>
  <c r="K1623" i="2"/>
  <c r="O1623" i="2" s="1"/>
  <c r="P1623" i="2" s="1"/>
  <c r="L1623" i="2"/>
  <c r="M1623" i="2"/>
  <c r="N1623" i="2"/>
  <c r="K1624" i="2"/>
  <c r="O1624" i="2" s="1"/>
  <c r="P1624" i="2" s="1"/>
  <c r="L1624" i="2"/>
  <c r="M1624" i="2"/>
  <c r="N1624" i="2"/>
  <c r="K1625" i="2"/>
  <c r="O1625" i="2" s="1"/>
  <c r="P1625" i="2" s="1"/>
  <c r="L1625" i="2"/>
  <c r="M1625" i="2"/>
  <c r="N1625" i="2"/>
  <c r="K1626" i="2"/>
  <c r="O1626" i="2" s="1"/>
  <c r="P1626" i="2" s="1"/>
  <c r="L1626" i="2"/>
  <c r="M1626" i="2"/>
  <c r="N1626" i="2"/>
  <c r="K1627" i="2"/>
  <c r="L1627" i="2"/>
  <c r="M1627" i="2"/>
  <c r="O1627" i="2" s="1"/>
  <c r="P1627" i="2" s="1"/>
  <c r="N1627" i="2"/>
  <c r="K1628" i="2"/>
  <c r="O1628" i="2" s="1"/>
  <c r="P1628" i="2" s="1"/>
  <c r="L1628" i="2"/>
  <c r="M1628" i="2"/>
  <c r="N1628" i="2"/>
  <c r="K1629" i="2"/>
  <c r="O1629" i="2" s="1"/>
  <c r="P1629" i="2" s="1"/>
  <c r="L1629" i="2"/>
  <c r="M1629" i="2"/>
  <c r="N1629" i="2"/>
  <c r="K1630" i="2"/>
  <c r="O1630" i="2" s="1"/>
  <c r="P1630" i="2" s="1"/>
  <c r="L1630" i="2"/>
  <c r="M1630" i="2"/>
  <c r="N1630" i="2"/>
  <c r="K1631" i="2"/>
  <c r="O1631" i="2" s="1"/>
  <c r="P1631" i="2" s="1"/>
  <c r="L1631" i="2"/>
  <c r="M1631" i="2"/>
  <c r="N1631" i="2"/>
  <c r="K1632" i="2"/>
  <c r="O1632" i="2" s="1"/>
  <c r="P1632" i="2" s="1"/>
  <c r="L1632" i="2"/>
  <c r="M1632" i="2"/>
  <c r="N1632" i="2"/>
  <c r="K1633" i="2"/>
  <c r="O1633" i="2" s="1"/>
  <c r="P1633" i="2" s="1"/>
  <c r="L1633" i="2"/>
  <c r="M1633" i="2"/>
  <c r="N1633" i="2"/>
  <c r="K1634" i="2"/>
  <c r="O1634" i="2" s="1"/>
  <c r="P1634" i="2" s="1"/>
  <c r="L1634" i="2"/>
  <c r="M1634" i="2"/>
  <c r="N1634" i="2"/>
  <c r="K1635" i="2"/>
  <c r="O1635" i="2" s="1"/>
  <c r="P1635" i="2" s="1"/>
  <c r="L1635" i="2"/>
  <c r="M1635" i="2"/>
  <c r="N1635" i="2"/>
  <c r="K1636" i="2"/>
  <c r="O1636" i="2" s="1"/>
  <c r="P1636" i="2" s="1"/>
  <c r="L1636" i="2"/>
  <c r="M1636" i="2"/>
  <c r="N1636" i="2"/>
  <c r="K1637" i="2"/>
  <c r="O1637" i="2" s="1"/>
  <c r="P1637" i="2" s="1"/>
  <c r="L1637" i="2"/>
  <c r="M1637" i="2"/>
  <c r="N1637" i="2"/>
  <c r="K1638" i="2"/>
  <c r="O1638" i="2" s="1"/>
  <c r="P1638" i="2" s="1"/>
  <c r="L1638" i="2"/>
  <c r="M1638" i="2"/>
  <c r="N1638" i="2"/>
  <c r="K1639" i="2"/>
  <c r="O1639" i="2" s="1"/>
  <c r="P1639" i="2" s="1"/>
  <c r="L1639" i="2"/>
  <c r="M1639" i="2"/>
  <c r="N1639" i="2"/>
  <c r="K1640" i="2"/>
  <c r="O1640" i="2" s="1"/>
  <c r="P1640" i="2" s="1"/>
  <c r="L1640" i="2"/>
  <c r="M1640" i="2"/>
  <c r="N1640" i="2"/>
  <c r="K1641" i="2"/>
  <c r="O1641" i="2" s="1"/>
  <c r="P1641" i="2" s="1"/>
  <c r="L1641" i="2"/>
  <c r="M1641" i="2"/>
  <c r="N1641" i="2"/>
  <c r="K1642" i="2"/>
  <c r="O1642" i="2" s="1"/>
  <c r="P1642" i="2" s="1"/>
  <c r="L1642" i="2"/>
  <c r="M1642" i="2"/>
  <c r="N1642" i="2"/>
  <c r="K1643" i="2"/>
  <c r="O1643" i="2" s="1"/>
  <c r="P1643" i="2" s="1"/>
  <c r="L1643" i="2"/>
  <c r="M1643" i="2"/>
  <c r="N1643" i="2"/>
  <c r="K1644" i="2"/>
  <c r="O1644" i="2" s="1"/>
  <c r="P1644" i="2" s="1"/>
  <c r="L1644" i="2"/>
  <c r="M1644" i="2"/>
  <c r="N1644" i="2"/>
  <c r="K1645" i="2"/>
  <c r="O1645" i="2" s="1"/>
  <c r="P1645" i="2" s="1"/>
  <c r="L1645" i="2"/>
  <c r="M1645" i="2"/>
  <c r="N1645" i="2"/>
  <c r="K1646" i="2"/>
  <c r="O1646" i="2" s="1"/>
  <c r="P1646" i="2" s="1"/>
  <c r="L1646" i="2"/>
  <c r="M1646" i="2"/>
  <c r="N1646" i="2"/>
  <c r="K1647" i="2"/>
  <c r="O1647" i="2" s="1"/>
  <c r="P1647" i="2" s="1"/>
  <c r="L1647" i="2"/>
  <c r="M1647" i="2"/>
  <c r="N1647" i="2"/>
  <c r="K1648" i="2"/>
  <c r="O1648" i="2" s="1"/>
  <c r="P1648" i="2" s="1"/>
  <c r="L1648" i="2"/>
  <c r="M1648" i="2"/>
  <c r="N1648" i="2"/>
  <c r="K1649" i="2"/>
  <c r="O1649" i="2" s="1"/>
  <c r="P1649" i="2" s="1"/>
  <c r="L1649" i="2"/>
  <c r="M1649" i="2"/>
  <c r="N1649" i="2"/>
  <c r="K1650" i="2"/>
  <c r="O1650" i="2" s="1"/>
  <c r="P1650" i="2" s="1"/>
  <c r="L1650" i="2"/>
  <c r="M1650" i="2"/>
  <c r="N1650" i="2"/>
  <c r="K1651" i="2"/>
  <c r="O1651" i="2" s="1"/>
  <c r="P1651" i="2" s="1"/>
  <c r="L1651" i="2"/>
  <c r="M1651" i="2"/>
  <c r="N1651" i="2"/>
  <c r="K1652" i="2"/>
  <c r="O1652" i="2" s="1"/>
  <c r="P1652" i="2" s="1"/>
  <c r="L1652" i="2"/>
  <c r="M1652" i="2"/>
  <c r="N1652" i="2"/>
  <c r="K1653" i="2"/>
  <c r="L1653" i="2"/>
  <c r="O1653" i="2" s="1"/>
  <c r="P1653" i="2" s="1"/>
  <c r="M1653" i="2"/>
  <c r="N1653" i="2"/>
  <c r="K1654" i="2"/>
  <c r="O1654" i="2" s="1"/>
  <c r="P1654" i="2" s="1"/>
  <c r="L1654" i="2"/>
  <c r="M1654" i="2"/>
  <c r="N1654" i="2"/>
  <c r="K1655" i="2"/>
  <c r="O1655" i="2" s="1"/>
  <c r="P1655" i="2" s="1"/>
  <c r="L1655" i="2"/>
  <c r="M1655" i="2"/>
  <c r="N1655" i="2"/>
  <c r="K1656" i="2"/>
  <c r="O1656" i="2" s="1"/>
  <c r="P1656" i="2" s="1"/>
  <c r="L1656" i="2"/>
  <c r="M1656" i="2"/>
  <c r="N1656" i="2"/>
  <c r="K1657" i="2"/>
  <c r="O1657" i="2" s="1"/>
  <c r="P1657" i="2" s="1"/>
  <c r="L1657" i="2"/>
  <c r="M1657" i="2"/>
  <c r="N1657" i="2"/>
  <c r="K1658" i="2"/>
  <c r="O1658" i="2" s="1"/>
  <c r="P1658" i="2" s="1"/>
  <c r="L1658" i="2"/>
  <c r="M1658" i="2"/>
  <c r="N1658" i="2"/>
  <c r="K1659" i="2"/>
  <c r="O1659" i="2" s="1"/>
  <c r="P1659" i="2" s="1"/>
  <c r="L1659" i="2"/>
  <c r="M1659" i="2"/>
  <c r="N1659" i="2"/>
  <c r="K1660" i="2"/>
  <c r="O1660" i="2" s="1"/>
  <c r="P1660" i="2" s="1"/>
  <c r="L1660" i="2"/>
  <c r="M1660" i="2"/>
  <c r="N1660" i="2"/>
  <c r="K1661" i="2"/>
  <c r="O1661" i="2" s="1"/>
  <c r="P1661" i="2" s="1"/>
  <c r="L1661" i="2"/>
  <c r="M1661" i="2"/>
  <c r="N1661" i="2"/>
  <c r="K1662" i="2"/>
  <c r="L1662" i="2"/>
  <c r="O1662" i="2" s="1"/>
  <c r="P1662" i="2" s="1"/>
  <c r="M1662" i="2"/>
  <c r="N1662" i="2"/>
  <c r="K1663" i="2"/>
  <c r="O1663" i="2" s="1"/>
  <c r="P1663" i="2" s="1"/>
  <c r="L1663" i="2"/>
  <c r="M1663" i="2"/>
  <c r="N1663" i="2"/>
  <c r="K1664" i="2"/>
  <c r="O1664" i="2" s="1"/>
  <c r="P1664" i="2" s="1"/>
  <c r="L1664" i="2"/>
  <c r="M1664" i="2"/>
  <c r="N1664" i="2"/>
  <c r="K1665" i="2"/>
  <c r="O1665" i="2" s="1"/>
  <c r="P1665" i="2" s="1"/>
  <c r="L1665" i="2"/>
  <c r="M1665" i="2"/>
  <c r="N1665" i="2"/>
  <c r="K1666" i="2"/>
  <c r="O1666" i="2" s="1"/>
  <c r="P1666" i="2" s="1"/>
  <c r="L1666" i="2"/>
  <c r="M1666" i="2"/>
  <c r="N1666" i="2"/>
  <c r="K1667" i="2"/>
  <c r="O1667" i="2" s="1"/>
  <c r="P1667" i="2" s="1"/>
  <c r="L1667" i="2"/>
  <c r="M1667" i="2"/>
  <c r="N1667" i="2"/>
  <c r="K1668" i="2"/>
  <c r="O1668" i="2" s="1"/>
  <c r="P1668" i="2" s="1"/>
  <c r="L1668" i="2"/>
  <c r="M1668" i="2"/>
  <c r="N1668" i="2"/>
  <c r="K1669" i="2"/>
  <c r="O1669" i="2" s="1"/>
  <c r="P1669" i="2" s="1"/>
  <c r="L1669" i="2"/>
  <c r="M1669" i="2"/>
  <c r="N1669" i="2"/>
  <c r="K1670" i="2"/>
  <c r="O1670" i="2" s="1"/>
  <c r="P1670" i="2" s="1"/>
  <c r="L1670" i="2"/>
  <c r="M1670" i="2"/>
  <c r="N1670" i="2"/>
  <c r="K1671" i="2"/>
  <c r="O1671" i="2" s="1"/>
  <c r="P1671" i="2" s="1"/>
  <c r="L1671" i="2"/>
  <c r="M1671" i="2"/>
  <c r="N1671" i="2"/>
  <c r="K1672" i="2"/>
  <c r="O1672" i="2" s="1"/>
  <c r="P1672" i="2" s="1"/>
  <c r="L1672" i="2"/>
  <c r="M1672" i="2"/>
  <c r="N1672" i="2"/>
  <c r="K1673" i="2"/>
  <c r="O1673" i="2" s="1"/>
  <c r="P1673" i="2" s="1"/>
  <c r="L1673" i="2"/>
  <c r="M1673" i="2"/>
  <c r="N1673" i="2"/>
  <c r="K1674" i="2"/>
  <c r="O1674" i="2" s="1"/>
  <c r="P1674" i="2" s="1"/>
  <c r="L1674" i="2"/>
  <c r="M1674" i="2"/>
  <c r="N1674" i="2"/>
  <c r="K1675" i="2"/>
  <c r="O1675" i="2" s="1"/>
  <c r="P1675" i="2" s="1"/>
  <c r="L1675" i="2"/>
  <c r="M1675" i="2"/>
  <c r="N1675" i="2"/>
  <c r="K1676" i="2"/>
  <c r="O1676" i="2" s="1"/>
  <c r="P1676" i="2" s="1"/>
  <c r="L1676" i="2"/>
  <c r="M1676" i="2"/>
  <c r="N1676" i="2"/>
  <c r="K1677" i="2"/>
  <c r="O1677" i="2" s="1"/>
  <c r="P1677" i="2" s="1"/>
  <c r="L1677" i="2"/>
  <c r="M1677" i="2"/>
  <c r="N1677" i="2"/>
  <c r="K1678" i="2"/>
  <c r="O1678" i="2" s="1"/>
  <c r="P1678" i="2" s="1"/>
  <c r="L1678" i="2"/>
  <c r="M1678" i="2"/>
  <c r="N1678" i="2"/>
  <c r="K1679" i="2"/>
  <c r="O1679" i="2" s="1"/>
  <c r="P1679" i="2" s="1"/>
  <c r="L1679" i="2"/>
  <c r="M1679" i="2"/>
  <c r="N1679" i="2"/>
  <c r="K1680" i="2"/>
  <c r="O1680" i="2" s="1"/>
  <c r="P1680" i="2" s="1"/>
  <c r="L1680" i="2"/>
  <c r="M1680" i="2"/>
  <c r="N1680" i="2"/>
  <c r="K1681" i="2"/>
  <c r="O1681" i="2" s="1"/>
  <c r="P1681" i="2" s="1"/>
  <c r="L1681" i="2"/>
  <c r="M1681" i="2"/>
  <c r="N1681" i="2"/>
  <c r="K1682" i="2"/>
  <c r="O1682" i="2" s="1"/>
  <c r="P1682" i="2" s="1"/>
  <c r="L1682" i="2"/>
  <c r="M1682" i="2"/>
  <c r="N1682" i="2"/>
  <c r="K1683" i="2"/>
  <c r="O1683" i="2" s="1"/>
  <c r="P1683" i="2" s="1"/>
  <c r="L1683" i="2"/>
  <c r="M1683" i="2"/>
  <c r="N1683" i="2"/>
  <c r="K1684" i="2"/>
  <c r="O1684" i="2" s="1"/>
  <c r="P1684" i="2" s="1"/>
  <c r="L1684" i="2"/>
  <c r="M1684" i="2"/>
  <c r="N1684" i="2"/>
  <c r="K1685" i="2"/>
  <c r="O1685" i="2" s="1"/>
  <c r="P1685" i="2" s="1"/>
  <c r="L1685" i="2"/>
  <c r="M1685" i="2"/>
  <c r="N1685" i="2"/>
  <c r="K1686" i="2"/>
  <c r="O1686" i="2" s="1"/>
  <c r="P1686" i="2" s="1"/>
  <c r="L1686" i="2"/>
  <c r="M1686" i="2"/>
  <c r="N1686" i="2"/>
  <c r="K1687" i="2"/>
  <c r="O1687" i="2" s="1"/>
  <c r="P1687" i="2" s="1"/>
  <c r="L1687" i="2"/>
  <c r="M1687" i="2"/>
  <c r="N1687" i="2"/>
  <c r="K1688" i="2"/>
  <c r="O1688" i="2" s="1"/>
  <c r="P1688" i="2" s="1"/>
  <c r="L1688" i="2"/>
  <c r="M1688" i="2"/>
  <c r="N1688" i="2"/>
  <c r="K1689" i="2"/>
  <c r="O1689" i="2" s="1"/>
  <c r="P1689" i="2" s="1"/>
  <c r="L1689" i="2"/>
  <c r="M1689" i="2"/>
  <c r="N1689" i="2"/>
  <c r="K1690" i="2"/>
  <c r="O1690" i="2" s="1"/>
  <c r="P1690" i="2" s="1"/>
  <c r="L1690" i="2"/>
  <c r="M1690" i="2"/>
  <c r="N1690" i="2"/>
  <c r="K1691" i="2"/>
  <c r="O1691" i="2" s="1"/>
  <c r="P1691" i="2" s="1"/>
  <c r="L1691" i="2"/>
  <c r="M1691" i="2"/>
  <c r="N1691" i="2"/>
  <c r="K1692" i="2"/>
  <c r="O1692" i="2" s="1"/>
  <c r="P1692" i="2" s="1"/>
  <c r="L1692" i="2"/>
  <c r="M1692" i="2"/>
  <c r="N1692" i="2"/>
  <c r="K1693" i="2"/>
  <c r="O1693" i="2" s="1"/>
  <c r="P1693" i="2" s="1"/>
  <c r="L1693" i="2"/>
  <c r="M1693" i="2"/>
  <c r="N1693" i="2"/>
  <c r="K1694" i="2"/>
  <c r="O1694" i="2" s="1"/>
  <c r="P1694" i="2" s="1"/>
  <c r="L1694" i="2"/>
  <c r="M1694" i="2"/>
  <c r="N1694" i="2"/>
  <c r="K1695" i="2"/>
  <c r="O1695" i="2" s="1"/>
  <c r="P1695" i="2" s="1"/>
  <c r="L1695" i="2"/>
  <c r="M1695" i="2"/>
  <c r="N1695" i="2"/>
  <c r="K1696" i="2"/>
  <c r="O1696" i="2" s="1"/>
  <c r="P1696" i="2" s="1"/>
  <c r="L1696" i="2"/>
  <c r="M1696" i="2"/>
  <c r="N1696" i="2"/>
  <c r="K1697" i="2"/>
  <c r="O1697" i="2" s="1"/>
  <c r="P1697" i="2" s="1"/>
  <c r="L1697" i="2"/>
  <c r="M1697" i="2"/>
  <c r="N1697" i="2"/>
  <c r="K1698" i="2"/>
  <c r="O1698" i="2" s="1"/>
  <c r="P1698" i="2" s="1"/>
  <c r="L1698" i="2"/>
  <c r="M1698" i="2"/>
  <c r="N1698" i="2"/>
  <c r="K1699" i="2"/>
  <c r="O1699" i="2" s="1"/>
  <c r="P1699" i="2" s="1"/>
  <c r="L1699" i="2"/>
  <c r="M1699" i="2"/>
  <c r="N1699" i="2"/>
  <c r="K1700" i="2"/>
  <c r="O1700" i="2" s="1"/>
  <c r="P1700" i="2" s="1"/>
  <c r="L1700" i="2"/>
  <c r="M1700" i="2"/>
  <c r="N1700" i="2"/>
  <c r="K1701" i="2"/>
  <c r="O1701" i="2" s="1"/>
  <c r="P1701" i="2" s="1"/>
  <c r="L1701" i="2"/>
  <c r="M1701" i="2"/>
  <c r="N1701" i="2"/>
  <c r="K1702" i="2"/>
  <c r="O1702" i="2" s="1"/>
  <c r="P1702" i="2" s="1"/>
  <c r="L1702" i="2"/>
  <c r="M1702" i="2"/>
  <c r="N1702" i="2"/>
  <c r="K1703" i="2"/>
  <c r="O1703" i="2" s="1"/>
  <c r="P1703" i="2" s="1"/>
  <c r="L1703" i="2"/>
  <c r="M1703" i="2"/>
  <c r="N1703" i="2"/>
  <c r="K1704" i="2"/>
  <c r="O1704" i="2" s="1"/>
  <c r="P1704" i="2" s="1"/>
  <c r="L1704" i="2"/>
  <c r="M1704" i="2"/>
  <c r="N1704" i="2"/>
  <c r="K1705" i="2"/>
  <c r="O1705" i="2" s="1"/>
  <c r="P1705" i="2" s="1"/>
  <c r="L1705" i="2"/>
  <c r="M1705" i="2"/>
  <c r="N1705" i="2"/>
  <c r="K1706" i="2"/>
  <c r="O1706" i="2" s="1"/>
  <c r="P1706" i="2" s="1"/>
  <c r="L1706" i="2"/>
  <c r="M1706" i="2"/>
  <c r="N1706" i="2"/>
  <c r="K1707" i="2"/>
  <c r="O1707" i="2" s="1"/>
  <c r="P1707" i="2" s="1"/>
  <c r="L1707" i="2"/>
  <c r="M1707" i="2"/>
  <c r="N1707" i="2"/>
  <c r="K1708" i="2"/>
  <c r="O1708" i="2" s="1"/>
  <c r="P1708" i="2" s="1"/>
  <c r="L1708" i="2"/>
  <c r="M1708" i="2"/>
  <c r="N1708" i="2"/>
  <c r="K1709" i="2"/>
  <c r="O1709" i="2" s="1"/>
  <c r="P1709" i="2" s="1"/>
  <c r="L1709" i="2"/>
  <c r="M1709" i="2"/>
  <c r="N1709" i="2"/>
  <c r="K1710" i="2"/>
  <c r="O1710" i="2" s="1"/>
  <c r="P1710" i="2" s="1"/>
  <c r="L1710" i="2"/>
  <c r="M1710" i="2"/>
  <c r="N1710" i="2"/>
  <c r="K1711" i="2"/>
  <c r="O1711" i="2" s="1"/>
  <c r="P1711" i="2" s="1"/>
  <c r="L1711" i="2"/>
  <c r="M1711" i="2"/>
  <c r="N1711" i="2"/>
  <c r="K1712" i="2"/>
  <c r="O1712" i="2" s="1"/>
  <c r="P1712" i="2" s="1"/>
  <c r="L1712" i="2"/>
  <c r="M1712" i="2"/>
  <c r="N1712" i="2"/>
  <c r="K1713" i="2"/>
  <c r="O1713" i="2" s="1"/>
  <c r="P1713" i="2" s="1"/>
  <c r="L1713" i="2"/>
  <c r="M1713" i="2"/>
  <c r="N1713" i="2"/>
  <c r="K1714" i="2"/>
  <c r="O1714" i="2" s="1"/>
  <c r="P1714" i="2" s="1"/>
  <c r="L1714" i="2"/>
  <c r="M1714" i="2"/>
  <c r="N1714" i="2"/>
  <c r="K1715" i="2"/>
  <c r="O1715" i="2" s="1"/>
  <c r="P1715" i="2" s="1"/>
  <c r="L1715" i="2"/>
  <c r="M1715" i="2"/>
  <c r="N1715" i="2"/>
  <c r="K1716" i="2"/>
  <c r="O1716" i="2" s="1"/>
  <c r="P1716" i="2" s="1"/>
  <c r="L1716" i="2"/>
  <c r="M1716" i="2"/>
  <c r="N1716" i="2"/>
  <c r="K1717" i="2"/>
  <c r="O1717" i="2" s="1"/>
  <c r="P1717" i="2" s="1"/>
  <c r="L1717" i="2"/>
  <c r="M1717" i="2"/>
  <c r="N1717" i="2"/>
  <c r="K1718" i="2"/>
  <c r="O1718" i="2" s="1"/>
  <c r="P1718" i="2" s="1"/>
  <c r="L1718" i="2"/>
  <c r="M1718" i="2"/>
  <c r="N1718" i="2"/>
  <c r="K1719" i="2"/>
  <c r="O1719" i="2" s="1"/>
  <c r="P1719" i="2" s="1"/>
  <c r="L1719" i="2"/>
  <c r="M1719" i="2"/>
  <c r="N1719" i="2"/>
  <c r="K1720" i="2"/>
  <c r="O1720" i="2" s="1"/>
  <c r="P1720" i="2" s="1"/>
  <c r="L1720" i="2"/>
  <c r="M1720" i="2"/>
  <c r="N1720" i="2"/>
  <c r="K1721" i="2"/>
  <c r="O1721" i="2" s="1"/>
  <c r="P1721" i="2" s="1"/>
  <c r="L1721" i="2"/>
  <c r="M1721" i="2"/>
  <c r="N1721" i="2"/>
  <c r="K1722" i="2"/>
  <c r="O1722" i="2" s="1"/>
  <c r="P1722" i="2" s="1"/>
  <c r="L1722" i="2"/>
  <c r="M1722" i="2"/>
  <c r="N1722" i="2"/>
  <c r="K1723" i="2"/>
  <c r="O1723" i="2" s="1"/>
  <c r="P1723" i="2" s="1"/>
  <c r="L1723" i="2"/>
  <c r="M1723" i="2"/>
  <c r="N1723" i="2"/>
  <c r="K1724" i="2"/>
  <c r="O1724" i="2" s="1"/>
  <c r="P1724" i="2" s="1"/>
  <c r="L1724" i="2"/>
  <c r="M1724" i="2"/>
  <c r="N1724" i="2"/>
  <c r="K1725" i="2"/>
  <c r="O1725" i="2" s="1"/>
  <c r="P1725" i="2" s="1"/>
  <c r="L1725" i="2"/>
  <c r="M1725" i="2"/>
  <c r="N1725" i="2"/>
  <c r="K1726" i="2"/>
  <c r="O1726" i="2" s="1"/>
  <c r="P1726" i="2" s="1"/>
  <c r="L1726" i="2"/>
  <c r="M1726" i="2"/>
  <c r="N1726" i="2"/>
  <c r="K1727" i="2"/>
  <c r="O1727" i="2" s="1"/>
  <c r="P1727" i="2" s="1"/>
  <c r="L1727" i="2"/>
  <c r="M1727" i="2"/>
  <c r="N1727" i="2"/>
  <c r="K1728" i="2"/>
  <c r="O1728" i="2" s="1"/>
  <c r="P1728" i="2" s="1"/>
  <c r="L1728" i="2"/>
  <c r="M1728" i="2"/>
  <c r="N1728" i="2"/>
  <c r="K1729" i="2"/>
  <c r="O1729" i="2" s="1"/>
  <c r="P1729" i="2" s="1"/>
  <c r="L1729" i="2"/>
  <c r="M1729" i="2"/>
  <c r="N1729" i="2"/>
  <c r="K1730" i="2"/>
  <c r="O1730" i="2" s="1"/>
  <c r="P1730" i="2" s="1"/>
  <c r="L1730" i="2"/>
  <c r="M1730" i="2"/>
  <c r="N1730" i="2"/>
  <c r="K1731" i="2"/>
  <c r="O1731" i="2" s="1"/>
  <c r="P1731" i="2" s="1"/>
  <c r="L1731" i="2"/>
  <c r="M1731" i="2"/>
  <c r="N1731" i="2"/>
  <c r="K1732" i="2"/>
  <c r="O1732" i="2" s="1"/>
  <c r="P1732" i="2" s="1"/>
  <c r="L1732" i="2"/>
  <c r="M1732" i="2"/>
  <c r="N1732" i="2"/>
  <c r="K1733" i="2"/>
  <c r="O1733" i="2" s="1"/>
  <c r="P1733" i="2" s="1"/>
  <c r="L1733" i="2"/>
  <c r="M1733" i="2"/>
  <c r="N1733" i="2"/>
  <c r="K1734" i="2"/>
  <c r="O1734" i="2" s="1"/>
  <c r="P1734" i="2" s="1"/>
  <c r="L1734" i="2"/>
  <c r="M1734" i="2"/>
  <c r="N1734" i="2"/>
  <c r="K1735" i="2"/>
  <c r="O1735" i="2" s="1"/>
  <c r="P1735" i="2" s="1"/>
  <c r="L1735" i="2"/>
  <c r="M1735" i="2"/>
  <c r="N1735" i="2"/>
  <c r="K1736" i="2"/>
  <c r="O1736" i="2" s="1"/>
  <c r="P1736" i="2" s="1"/>
  <c r="L1736" i="2"/>
  <c r="M1736" i="2"/>
  <c r="N1736" i="2"/>
  <c r="K1737" i="2"/>
  <c r="O1737" i="2" s="1"/>
  <c r="P1737" i="2" s="1"/>
  <c r="L1737" i="2"/>
  <c r="M1737" i="2"/>
  <c r="N1737" i="2"/>
  <c r="K1738" i="2"/>
  <c r="O1738" i="2" s="1"/>
  <c r="P1738" i="2" s="1"/>
  <c r="L1738" i="2"/>
  <c r="M1738" i="2"/>
  <c r="N1738" i="2"/>
  <c r="K1739" i="2"/>
  <c r="O1739" i="2" s="1"/>
  <c r="P1739" i="2" s="1"/>
  <c r="L1739" i="2"/>
  <c r="M1739" i="2"/>
  <c r="N1739" i="2"/>
  <c r="K1740" i="2"/>
  <c r="O1740" i="2" s="1"/>
  <c r="P1740" i="2" s="1"/>
  <c r="L1740" i="2"/>
  <c r="M1740" i="2"/>
  <c r="N1740" i="2"/>
  <c r="K1741" i="2"/>
  <c r="O1741" i="2" s="1"/>
  <c r="P1741" i="2" s="1"/>
  <c r="L1741" i="2"/>
  <c r="M1741" i="2"/>
  <c r="N1741" i="2"/>
  <c r="K1742" i="2"/>
  <c r="O1742" i="2" s="1"/>
  <c r="P1742" i="2" s="1"/>
  <c r="L1742" i="2"/>
  <c r="M1742" i="2"/>
  <c r="N1742" i="2"/>
  <c r="K1743" i="2"/>
  <c r="L1743" i="2"/>
  <c r="O1743" i="2" s="1"/>
  <c r="P1743" i="2" s="1"/>
  <c r="M1743" i="2"/>
  <c r="N1743" i="2"/>
  <c r="K1744" i="2"/>
  <c r="O1744" i="2" s="1"/>
  <c r="P1744" i="2" s="1"/>
  <c r="L1744" i="2"/>
  <c r="M1744" i="2"/>
  <c r="N1744" i="2"/>
  <c r="K1745" i="2"/>
  <c r="O1745" i="2" s="1"/>
  <c r="P1745" i="2" s="1"/>
  <c r="L1745" i="2"/>
  <c r="M1745" i="2"/>
  <c r="N1745" i="2"/>
  <c r="K1746" i="2"/>
  <c r="O1746" i="2" s="1"/>
  <c r="P1746" i="2" s="1"/>
  <c r="L1746" i="2"/>
  <c r="M1746" i="2"/>
  <c r="N1746" i="2"/>
  <c r="K1747" i="2"/>
  <c r="O1747" i="2" s="1"/>
  <c r="P1747" i="2" s="1"/>
  <c r="L1747" i="2"/>
  <c r="M1747" i="2"/>
  <c r="N1747" i="2"/>
  <c r="K1748" i="2"/>
  <c r="O1748" i="2" s="1"/>
  <c r="P1748" i="2" s="1"/>
  <c r="L1748" i="2"/>
  <c r="M1748" i="2"/>
  <c r="N1748" i="2"/>
  <c r="K1749" i="2"/>
  <c r="O1749" i="2" s="1"/>
  <c r="P1749" i="2" s="1"/>
  <c r="L1749" i="2"/>
  <c r="M1749" i="2"/>
  <c r="N1749" i="2"/>
  <c r="K1750" i="2"/>
  <c r="O1750" i="2" s="1"/>
  <c r="P1750" i="2" s="1"/>
  <c r="L1750" i="2"/>
  <c r="M1750" i="2"/>
  <c r="N1750" i="2"/>
  <c r="K1751" i="2"/>
  <c r="O1751" i="2" s="1"/>
  <c r="P1751" i="2" s="1"/>
  <c r="L1751" i="2"/>
  <c r="M1751" i="2"/>
  <c r="N1751" i="2"/>
  <c r="K1752" i="2"/>
  <c r="L1752" i="2"/>
  <c r="O1752" i="2" s="1"/>
  <c r="P1752" i="2" s="1"/>
  <c r="M1752" i="2"/>
  <c r="N1752" i="2"/>
  <c r="K1753" i="2"/>
  <c r="O1753" i="2" s="1"/>
  <c r="P1753" i="2" s="1"/>
  <c r="L1753" i="2"/>
  <c r="M1753" i="2"/>
  <c r="N1753" i="2"/>
  <c r="K1754" i="2"/>
  <c r="O1754" i="2" s="1"/>
  <c r="P1754" i="2" s="1"/>
  <c r="L1754" i="2"/>
  <c r="M1754" i="2"/>
  <c r="N1754" i="2"/>
  <c r="K1755" i="2"/>
  <c r="O1755" i="2" s="1"/>
  <c r="P1755" i="2" s="1"/>
  <c r="L1755" i="2"/>
  <c r="M1755" i="2"/>
  <c r="N1755" i="2"/>
  <c r="K1756" i="2"/>
  <c r="O1756" i="2" s="1"/>
  <c r="P1756" i="2" s="1"/>
  <c r="L1756" i="2"/>
  <c r="M1756" i="2"/>
  <c r="N1756" i="2"/>
  <c r="K1757" i="2"/>
  <c r="O1757" i="2" s="1"/>
  <c r="P1757" i="2" s="1"/>
  <c r="L1757" i="2"/>
  <c r="M1757" i="2"/>
  <c r="N1757" i="2"/>
  <c r="K1758" i="2"/>
  <c r="O1758" i="2" s="1"/>
  <c r="P1758" i="2" s="1"/>
  <c r="L1758" i="2"/>
  <c r="M1758" i="2"/>
  <c r="N1758" i="2"/>
  <c r="K1759" i="2"/>
  <c r="O1759" i="2" s="1"/>
  <c r="P1759" i="2" s="1"/>
  <c r="L1759" i="2"/>
  <c r="M1759" i="2"/>
  <c r="N1759" i="2"/>
  <c r="K1760" i="2"/>
  <c r="O1760" i="2" s="1"/>
  <c r="P1760" i="2" s="1"/>
  <c r="L1760" i="2"/>
  <c r="M1760" i="2"/>
  <c r="N1760" i="2"/>
  <c r="K1761" i="2"/>
  <c r="O1761" i="2" s="1"/>
  <c r="P1761" i="2" s="1"/>
  <c r="L1761" i="2"/>
  <c r="M1761" i="2"/>
  <c r="N1761" i="2"/>
  <c r="K1762" i="2"/>
  <c r="O1762" i="2" s="1"/>
  <c r="P1762" i="2" s="1"/>
  <c r="L1762" i="2"/>
  <c r="M1762" i="2"/>
  <c r="N1762" i="2"/>
  <c r="K1763" i="2"/>
  <c r="O1763" i="2" s="1"/>
  <c r="P1763" i="2" s="1"/>
  <c r="L1763" i="2"/>
  <c r="M1763" i="2"/>
  <c r="N1763" i="2"/>
  <c r="K1764" i="2"/>
  <c r="O1764" i="2" s="1"/>
  <c r="P1764" i="2" s="1"/>
  <c r="L1764" i="2"/>
  <c r="M1764" i="2"/>
  <c r="N1764" i="2"/>
  <c r="K1765" i="2"/>
  <c r="O1765" i="2" s="1"/>
  <c r="P1765" i="2" s="1"/>
  <c r="L1765" i="2"/>
  <c r="M1765" i="2"/>
  <c r="N1765" i="2"/>
  <c r="K1766" i="2"/>
  <c r="O1766" i="2" s="1"/>
  <c r="P1766" i="2" s="1"/>
  <c r="L1766" i="2"/>
  <c r="M1766" i="2"/>
  <c r="N1766" i="2"/>
  <c r="K1767" i="2"/>
  <c r="O1767" i="2" s="1"/>
  <c r="P1767" i="2" s="1"/>
  <c r="L1767" i="2"/>
  <c r="M1767" i="2"/>
  <c r="N1767" i="2"/>
  <c r="K1768" i="2"/>
  <c r="O1768" i="2" s="1"/>
  <c r="P1768" i="2" s="1"/>
  <c r="L1768" i="2"/>
  <c r="M1768" i="2"/>
  <c r="N1768" i="2"/>
  <c r="K1769" i="2"/>
  <c r="O1769" i="2" s="1"/>
  <c r="P1769" i="2" s="1"/>
  <c r="L1769" i="2"/>
  <c r="M1769" i="2"/>
  <c r="N1769" i="2"/>
  <c r="K1770" i="2"/>
  <c r="O1770" i="2" s="1"/>
  <c r="P1770" i="2" s="1"/>
  <c r="L1770" i="2"/>
  <c r="M1770" i="2"/>
  <c r="N1770" i="2"/>
  <c r="K1771" i="2"/>
  <c r="O1771" i="2" s="1"/>
  <c r="P1771" i="2" s="1"/>
  <c r="L1771" i="2"/>
  <c r="M1771" i="2"/>
  <c r="N1771" i="2"/>
  <c r="K1772" i="2"/>
  <c r="O1772" i="2" s="1"/>
  <c r="P1772" i="2" s="1"/>
  <c r="L1772" i="2"/>
  <c r="M1772" i="2"/>
  <c r="N1772" i="2"/>
  <c r="K1773" i="2"/>
  <c r="O1773" i="2" s="1"/>
  <c r="P1773" i="2" s="1"/>
  <c r="L1773" i="2"/>
  <c r="M1773" i="2"/>
  <c r="N1773" i="2"/>
  <c r="K1774" i="2"/>
  <c r="O1774" i="2" s="1"/>
  <c r="P1774" i="2" s="1"/>
  <c r="L1774" i="2"/>
  <c r="M1774" i="2"/>
  <c r="N1774" i="2"/>
  <c r="K1775" i="2"/>
  <c r="O1775" i="2" s="1"/>
  <c r="P1775" i="2" s="1"/>
  <c r="L1775" i="2"/>
  <c r="M1775" i="2"/>
  <c r="N1775" i="2"/>
  <c r="K1776" i="2"/>
  <c r="O1776" i="2" s="1"/>
  <c r="P1776" i="2" s="1"/>
  <c r="L1776" i="2"/>
  <c r="M1776" i="2"/>
  <c r="N1776" i="2"/>
  <c r="K1777" i="2"/>
  <c r="O1777" i="2" s="1"/>
  <c r="P1777" i="2" s="1"/>
  <c r="L1777" i="2"/>
  <c r="M1777" i="2"/>
  <c r="N1777" i="2"/>
  <c r="K1778" i="2"/>
  <c r="O1778" i="2" s="1"/>
  <c r="P1778" i="2" s="1"/>
  <c r="L1778" i="2"/>
  <c r="M1778" i="2"/>
  <c r="N1778" i="2"/>
  <c r="K1779" i="2"/>
  <c r="O1779" i="2" s="1"/>
  <c r="P1779" i="2" s="1"/>
  <c r="L1779" i="2"/>
  <c r="M1779" i="2"/>
  <c r="N1779" i="2"/>
  <c r="K1780" i="2"/>
  <c r="O1780" i="2" s="1"/>
  <c r="P1780" i="2" s="1"/>
  <c r="L1780" i="2"/>
  <c r="M1780" i="2"/>
  <c r="N1780" i="2"/>
  <c r="K1781" i="2"/>
  <c r="O1781" i="2" s="1"/>
  <c r="P1781" i="2" s="1"/>
  <c r="L1781" i="2"/>
  <c r="M1781" i="2"/>
  <c r="N1781" i="2"/>
  <c r="K1782" i="2"/>
  <c r="O1782" i="2" s="1"/>
  <c r="P1782" i="2" s="1"/>
  <c r="L1782" i="2"/>
  <c r="M1782" i="2"/>
  <c r="N1782" i="2"/>
  <c r="K1783" i="2"/>
  <c r="O1783" i="2" s="1"/>
  <c r="P1783" i="2" s="1"/>
  <c r="L1783" i="2"/>
  <c r="M1783" i="2"/>
  <c r="N1783" i="2"/>
  <c r="K1784" i="2"/>
  <c r="O1784" i="2" s="1"/>
  <c r="P1784" i="2" s="1"/>
  <c r="L1784" i="2"/>
  <c r="M1784" i="2"/>
  <c r="N1784" i="2"/>
  <c r="K1785" i="2"/>
  <c r="O1785" i="2" s="1"/>
  <c r="P1785" i="2" s="1"/>
  <c r="L1785" i="2"/>
  <c r="M1785" i="2"/>
  <c r="N1785" i="2"/>
  <c r="K1786" i="2"/>
  <c r="O1786" i="2" s="1"/>
  <c r="P1786" i="2" s="1"/>
  <c r="L1786" i="2"/>
  <c r="M1786" i="2"/>
  <c r="N1786" i="2"/>
  <c r="K1787" i="2"/>
  <c r="O1787" i="2" s="1"/>
  <c r="P1787" i="2" s="1"/>
  <c r="L1787" i="2"/>
  <c r="M1787" i="2"/>
  <c r="N1787" i="2"/>
  <c r="K1788" i="2"/>
  <c r="O1788" i="2" s="1"/>
  <c r="P1788" i="2" s="1"/>
  <c r="L1788" i="2"/>
  <c r="M1788" i="2"/>
  <c r="N1788" i="2"/>
  <c r="K1789" i="2"/>
  <c r="O1789" i="2" s="1"/>
  <c r="P1789" i="2" s="1"/>
  <c r="L1789" i="2"/>
  <c r="M1789" i="2"/>
  <c r="N1789" i="2"/>
  <c r="K1790" i="2"/>
  <c r="O1790" i="2" s="1"/>
  <c r="P1790" i="2" s="1"/>
  <c r="L1790" i="2"/>
  <c r="M1790" i="2"/>
  <c r="N1790" i="2"/>
  <c r="K1791" i="2"/>
  <c r="O1791" i="2" s="1"/>
  <c r="P1791" i="2" s="1"/>
  <c r="L1791" i="2"/>
  <c r="M1791" i="2"/>
  <c r="N1791" i="2"/>
  <c r="K1792" i="2"/>
  <c r="O1792" i="2" s="1"/>
  <c r="P1792" i="2" s="1"/>
  <c r="L1792" i="2"/>
  <c r="M1792" i="2"/>
  <c r="N1792" i="2"/>
  <c r="K1793" i="2"/>
  <c r="O1793" i="2" s="1"/>
  <c r="P1793" i="2" s="1"/>
  <c r="L1793" i="2"/>
  <c r="M1793" i="2"/>
  <c r="N1793" i="2"/>
  <c r="K1794" i="2"/>
  <c r="O1794" i="2" s="1"/>
  <c r="P1794" i="2" s="1"/>
  <c r="L1794" i="2"/>
  <c r="M1794" i="2"/>
  <c r="N1794" i="2"/>
  <c r="K1795" i="2"/>
  <c r="O1795" i="2" s="1"/>
  <c r="P1795" i="2" s="1"/>
  <c r="L1795" i="2"/>
  <c r="M1795" i="2"/>
  <c r="N1795" i="2"/>
  <c r="K1796" i="2"/>
  <c r="O1796" i="2" s="1"/>
  <c r="P1796" i="2" s="1"/>
  <c r="L1796" i="2"/>
  <c r="M1796" i="2"/>
  <c r="N1796" i="2"/>
  <c r="K1797" i="2"/>
  <c r="O1797" i="2" s="1"/>
  <c r="P1797" i="2" s="1"/>
  <c r="L1797" i="2"/>
  <c r="M1797" i="2"/>
  <c r="N1797" i="2"/>
  <c r="K1798" i="2"/>
  <c r="O1798" i="2" s="1"/>
  <c r="P1798" i="2" s="1"/>
  <c r="L1798" i="2"/>
  <c r="M1798" i="2"/>
  <c r="N1798" i="2"/>
  <c r="K1799" i="2"/>
  <c r="O1799" i="2" s="1"/>
  <c r="P1799" i="2" s="1"/>
  <c r="L1799" i="2"/>
  <c r="M1799" i="2"/>
  <c r="N1799" i="2"/>
  <c r="K1800" i="2"/>
  <c r="O1800" i="2" s="1"/>
  <c r="P1800" i="2" s="1"/>
  <c r="L1800" i="2"/>
  <c r="M1800" i="2"/>
  <c r="N1800" i="2"/>
  <c r="K1801" i="2"/>
  <c r="O1801" i="2" s="1"/>
  <c r="P1801" i="2" s="1"/>
  <c r="L1801" i="2"/>
  <c r="M1801" i="2"/>
  <c r="N1801" i="2"/>
  <c r="K1802" i="2"/>
  <c r="O1802" i="2" s="1"/>
  <c r="P1802" i="2" s="1"/>
  <c r="L1802" i="2"/>
  <c r="M1802" i="2"/>
  <c r="N1802" i="2"/>
  <c r="K1803" i="2"/>
  <c r="O1803" i="2" s="1"/>
  <c r="P1803" i="2" s="1"/>
  <c r="L1803" i="2"/>
  <c r="M1803" i="2"/>
  <c r="N1803" i="2"/>
  <c r="K1804" i="2"/>
  <c r="O1804" i="2" s="1"/>
  <c r="P1804" i="2" s="1"/>
  <c r="L1804" i="2"/>
  <c r="M1804" i="2"/>
  <c r="N1804" i="2"/>
  <c r="K1805" i="2"/>
  <c r="O1805" i="2" s="1"/>
  <c r="P1805" i="2" s="1"/>
  <c r="L1805" i="2"/>
  <c r="M1805" i="2"/>
  <c r="N1805" i="2"/>
  <c r="K1806" i="2"/>
  <c r="O1806" i="2" s="1"/>
  <c r="P1806" i="2" s="1"/>
  <c r="L1806" i="2"/>
  <c r="M1806" i="2"/>
  <c r="N1806" i="2"/>
  <c r="K1807" i="2"/>
  <c r="O1807" i="2" s="1"/>
  <c r="P1807" i="2" s="1"/>
  <c r="L1807" i="2"/>
  <c r="M1807" i="2"/>
  <c r="N1807" i="2"/>
  <c r="K1808" i="2"/>
  <c r="O1808" i="2" s="1"/>
  <c r="P1808" i="2" s="1"/>
  <c r="L1808" i="2"/>
  <c r="M1808" i="2"/>
  <c r="N1808" i="2"/>
  <c r="K1809" i="2"/>
  <c r="O1809" i="2" s="1"/>
  <c r="P1809" i="2" s="1"/>
  <c r="L1809" i="2"/>
  <c r="M1809" i="2"/>
  <c r="N1809" i="2"/>
  <c r="K1810" i="2"/>
  <c r="O1810" i="2" s="1"/>
  <c r="P1810" i="2" s="1"/>
  <c r="L1810" i="2"/>
  <c r="M1810" i="2"/>
  <c r="N1810" i="2"/>
  <c r="K1811" i="2"/>
  <c r="O1811" i="2" s="1"/>
  <c r="P1811" i="2" s="1"/>
  <c r="L1811" i="2"/>
  <c r="M1811" i="2"/>
  <c r="N1811" i="2"/>
  <c r="K1812" i="2"/>
  <c r="O1812" i="2" s="1"/>
  <c r="P1812" i="2" s="1"/>
  <c r="L1812" i="2"/>
  <c r="M1812" i="2"/>
  <c r="N1812" i="2"/>
  <c r="K1813" i="2"/>
  <c r="O1813" i="2" s="1"/>
  <c r="P1813" i="2" s="1"/>
  <c r="L1813" i="2"/>
  <c r="M1813" i="2"/>
  <c r="N1813" i="2"/>
  <c r="K1814" i="2"/>
  <c r="O1814" i="2" s="1"/>
  <c r="P1814" i="2" s="1"/>
  <c r="L1814" i="2"/>
  <c r="M1814" i="2"/>
  <c r="N1814" i="2"/>
  <c r="K1815" i="2"/>
  <c r="O1815" i="2" s="1"/>
  <c r="P1815" i="2" s="1"/>
  <c r="L1815" i="2"/>
  <c r="M1815" i="2"/>
  <c r="N1815" i="2"/>
  <c r="K1816" i="2"/>
  <c r="O1816" i="2" s="1"/>
  <c r="P1816" i="2" s="1"/>
  <c r="L1816" i="2"/>
  <c r="M1816" i="2"/>
  <c r="N1816" i="2"/>
  <c r="K1817" i="2"/>
  <c r="O1817" i="2" s="1"/>
  <c r="P1817" i="2" s="1"/>
  <c r="L1817" i="2"/>
  <c r="M1817" i="2"/>
  <c r="N1817" i="2"/>
  <c r="K1818" i="2"/>
  <c r="O1818" i="2" s="1"/>
  <c r="P1818" i="2" s="1"/>
  <c r="L1818" i="2"/>
  <c r="M1818" i="2"/>
  <c r="N1818" i="2"/>
  <c r="K1819" i="2"/>
  <c r="O1819" i="2" s="1"/>
  <c r="P1819" i="2" s="1"/>
  <c r="L1819" i="2"/>
  <c r="M1819" i="2"/>
  <c r="N1819" i="2"/>
  <c r="K1820" i="2"/>
  <c r="O1820" i="2" s="1"/>
  <c r="P1820" i="2" s="1"/>
  <c r="L1820" i="2"/>
  <c r="M1820" i="2"/>
  <c r="N1820" i="2"/>
  <c r="K1821" i="2"/>
  <c r="O1821" i="2" s="1"/>
  <c r="P1821" i="2" s="1"/>
  <c r="L1821" i="2"/>
  <c r="M1821" i="2"/>
  <c r="N1821" i="2"/>
  <c r="K1822" i="2"/>
  <c r="O1822" i="2" s="1"/>
  <c r="P1822" i="2" s="1"/>
  <c r="L1822" i="2"/>
  <c r="M1822" i="2"/>
  <c r="N1822" i="2"/>
  <c r="K1823" i="2"/>
  <c r="O1823" i="2" s="1"/>
  <c r="P1823" i="2" s="1"/>
  <c r="L1823" i="2"/>
  <c r="M1823" i="2"/>
  <c r="N1823" i="2"/>
  <c r="K1824" i="2"/>
  <c r="O1824" i="2" s="1"/>
  <c r="P1824" i="2" s="1"/>
  <c r="L1824" i="2"/>
  <c r="M1824" i="2"/>
  <c r="N1824" i="2"/>
  <c r="K1825" i="2"/>
  <c r="O1825" i="2" s="1"/>
  <c r="P1825" i="2" s="1"/>
  <c r="L1825" i="2"/>
  <c r="M1825" i="2"/>
  <c r="N1825" i="2"/>
  <c r="K1826" i="2"/>
  <c r="O1826" i="2" s="1"/>
  <c r="P1826" i="2" s="1"/>
  <c r="L1826" i="2"/>
  <c r="M1826" i="2"/>
  <c r="N1826" i="2"/>
  <c r="K1827" i="2"/>
  <c r="O1827" i="2" s="1"/>
  <c r="P1827" i="2" s="1"/>
  <c r="L1827" i="2"/>
  <c r="M1827" i="2"/>
  <c r="N1827" i="2"/>
  <c r="K1828" i="2"/>
  <c r="O1828" i="2" s="1"/>
  <c r="P1828" i="2" s="1"/>
  <c r="L1828" i="2"/>
  <c r="M1828" i="2"/>
  <c r="N1828" i="2"/>
  <c r="K1829" i="2"/>
  <c r="O1829" i="2" s="1"/>
  <c r="P1829" i="2" s="1"/>
  <c r="L1829" i="2"/>
  <c r="M1829" i="2"/>
  <c r="N1829" i="2"/>
  <c r="K1830" i="2"/>
  <c r="O1830" i="2" s="1"/>
  <c r="P1830" i="2" s="1"/>
  <c r="L1830" i="2"/>
  <c r="M1830" i="2"/>
  <c r="N1830" i="2"/>
  <c r="K1831" i="2"/>
  <c r="O1831" i="2" s="1"/>
  <c r="P1831" i="2" s="1"/>
  <c r="L1831" i="2"/>
  <c r="M1831" i="2"/>
  <c r="N1831" i="2"/>
  <c r="K1832" i="2"/>
  <c r="O1832" i="2" s="1"/>
  <c r="P1832" i="2" s="1"/>
  <c r="L1832" i="2"/>
  <c r="M1832" i="2"/>
  <c r="N1832" i="2"/>
  <c r="K1833" i="2"/>
  <c r="O1833" i="2" s="1"/>
  <c r="P1833" i="2" s="1"/>
  <c r="L1833" i="2"/>
  <c r="M1833" i="2"/>
  <c r="N1833" i="2"/>
  <c r="K1834" i="2"/>
  <c r="O1834" i="2" s="1"/>
  <c r="P1834" i="2" s="1"/>
  <c r="L1834" i="2"/>
  <c r="M1834" i="2"/>
  <c r="N1834" i="2"/>
  <c r="K1835" i="2"/>
  <c r="O1835" i="2" s="1"/>
  <c r="P1835" i="2" s="1"/>
  <c r="L1835" i="2"/>
  <c r="M1835" i="2"/>
  <c r="N1835" i="2"/>
  <c r="K1836" i="2"/>
  <c r="O1836" i="2" s="1"/>
  <c r="P1836" i="2" s="1"/>
  <c r="L1836" i="2"/>
  <c r="M1836" i="2"/>
  <c r="N1836" i="2"/>
  <c r="K1837" i="2"/>
  <c r="O1837" i="2" s="1"/>
  <c r="P1837" i="2" s="1"/>
  <c r="L1837" i="2"/>
  <c r="M1837" i="2"/>
  <c r="N1837" i="2"/>
  <c r="K1838" i="2"/>
  <c r="O1838" i="2" s="1"/>
  <c r="P1838" i="2" s="1"/>
  <c r="L1838" i="2"/>
  <c r="M1838" i="2"/>
  <c r="N1838" i="2"/>
  <c r="K1839" i="2"/>
  <c r="O1839" i="2" s="1"/>
  <c r="P1839" i="2" s="1"/>
  <c r="L1839" i="2"/>
  <c r="M1839" i="2"/>
  <c r="N1839" i="2"/>
  <c r="K1840" i="2"/>
  <c r="O1840" i="2" s="1"/>
  <c r="P1840" i="2" s="1"/>
  <c r="L1840" i="2"/>
  <c r="M1840" i="2"/>
  <c r="N1840" i="2"/>
  <c r="K1841" i="2"/>
  <c r="O1841" i="2" s="1"/>
  <c r="P1841" i="2" s="1"/>
  <c r="L1841" i="2"/>
  <c r="M1841" i="2"/>
  <c r="N1841" i="2"/>
  <c r="K1842" i="2"/>
  <c r="O1842" i="2" s="1"/>
  <c r="P1842" i="2" s="1"/>
  <c r="L1842" i="2"/>
  <c r="M1842" i="2"/>
  <c r="N1842" i="2"/>
  <c r="K1843" i="2"/>
  <c r="O1843" i="2" s="1"/>
  <c r="P1843" i="2" s="1"/>
  <c r="L1843" i="2"/>
  <c r="M1843" i="2"/>
  <c r="N1843" i="2"/>
  <c r="K1844" i="2"/>
  <c r="O1844" i="2" s="1"/>
  <c r="P1844" i="2" s="1"/>
  <c r="L1844" i="2"/>
  <c r="M1844" i="2"/>
  <c r="N1844" i="2"/>
  <c r="K1845" i="2"/>
  <c r="O1845" i="2" s="1"/>
  <c r="P1845" i="2" s="1"/>
  <c r="L1845" i="2"/>
  <c r="M1845" i="2"/>
  <c r="N1845" i="2"/>
  <c r="K1846" i="2"/>
  <c r="O1846" i="2" s="1"/>
  <c r="P1846" i="2" s="1"/>
  <c r="L1846" i="2"/>
  <c r="M1846" i="2"/>
  <c r="N1846" i="2"/>
  <c r="K1847" i="2"/>
  <c r="O1847" i="2" s="1"/>
  <c r="P1847" i="2" s="1"/>
  <c r="L1847" i="2"/>
  <c r="M1847" i="2"/>
  <c r="N1847" i="2"/>
  <c r="K1848" i="2"/>
  <c r="O1848" i="2" s="1"/>
  <c r="P1848" i="2" s="1"/>
  <c r="L1848" i="2"/>
  <c r="M1848" i="2"/>
  <c r="N1848" i="2"/>
  <c r="K1849" i="2"/>
  <c r="O1849" i="2" s="1"/>
  <c r="P1849" i="2" s="1"/>
  <c r="L1849" i="2"/>
  <c r="M1849" i="2"/>
  <c r="N1849" i="2"/>
  <c r="K1850" i="2"/>
  <c r="O1850" i="2" s="1"/>
  <c r="P1850" i="2" s="1"/>
  <c r="L1850" i="2"/>
  <c r="M1850" i="2"/>
  <c r="N1850" i="2"/>
  <c r="K1851" i="2"/>
  <c r="O1851" i="2" s="1"/>
  <c r="P1851" i="2" s="1"/>
  <c r="L1851" i="2"/>
  <c r="M1851" i="2"/>
  <c r="N1851" i="2"/>
  <c r="K1852" i="2"/>
  <c r="O1852" i="2" s="1"/>
  <c r="P1852" i="2" s="1"/>
  <c r="L1852" i="2"/>
  <c r="M1852" i="2"/>
  <c r="N1852" i="2"/>
  <c r="K1853" i="2"/>
  <c r="O1853" i="2" s="1"/>
  <c r="P1853" i="2" s="1"/>
  <c r="L1853" i="2"/>
  <c r="M1853" i="2"/>
  <c r="N1853" i="2"/>
  <c r="K1854" i="2"/>
  <c r="O1854" i="2" s="1"/>
  <c r="P1854" i="2" s="1"/>
  <c r="L1854" i="2"/>
  <c r="M1854" i="2"/>
  <c r="N1854" i="2"/>
  <c r="K1855" i="2"/>
  <c r="O1855" i="2" s="1"/>
  <c r="P1855" i="2" s="1"/>
  <c r="L1855" i="2"/>
  <c r="M1855" i="2"/>
  <c r="N1855" i="2"/>
  <c r="K1856" i="2"/>
  <c r="O1856" i="2" s="1"/>
  <c r="P1856" i="2" s="1"/>
  <c r="L1856" i="2"/>
  <c r="M1856" i="2"/>
  <c r="N1856" i="2"/>
  <c r="K1857" i="2"/>
  <c r="O1857" i="2" s="1"/>
  <c r="P1857" i="2" s="1"/>
  <c r="L1857" i="2"/>
  <c r="M1857" i="2"/>
  <c r="N1857" i="2"/>
  <c r="K1858" i="2"/>
  <c r="O1858" i="2" s="1"/>
  <c r="P1858" i="2" s="1"/>
  <c r="L1858" i="2"/>
  <c r="M1858" i="2"/>
  <c r="N1858" i="2"/>
  <c r="K1859" i="2"/>
  <c r="O1859" i="2" s="1"/>
  <c r="P1859" i="2" s="1"/>
  <c r="L1859" i="2"/>
  <c r="M1859" i="2"/>
  <c r="N1859" i="2"/>
  <c r="K1860" i="2"/>
  <c r="O1860" i="2" s="1"/>
  <c r="P1860" i="2" s="1"/>
  <c r="L1860" i="2"/>
  <c r="M1860" i="2"/>
  <c r="N1860" i="2"/>
  <c r="K1861" i="2"/>
  <c r="O1861" i="2" s="1"/>
  <c r="P1861" i="2" s="1"/>
  <c r="L1861" i="2"/>
  <c r="M1861" i="2"/>
  <c r="N1861" i="2"/>
  <c r="K1862" i="2"/>
  <c r="O1862" i="2" s="1"/>
  <c r="P1862" i="2" s="1"/>
  <c r="L1862" i="2"/>
  <c r="M1862" i="2"/>
  <c r="N1862" i="2"/>
  <c r="K1863" i="2"/>
  <c r="O1863" i="2" s="1"/>
  <c r="P1863" i="2" s="1"/>
  <c r="L1863" i="2"/>
  <c r="M1863" i="2"/>
  <c r="N1863" i="2"/>
  <c r="K1864" i="2"/>
  <c r="O1864" i="2" s="1"/>
  <c r="P1864" i="2" s="1"/>
  <c r="L1864" i="2"/>
  <c r="M1864" i="2"/>
  <c r="N1864" i="2"/>
  <c r="K1865" i="2"/>
  <c r="O1865" i="2" s="1"/>
  <c r="P1865" i="2" s="1"/>
  <c r="L1865" i="2"/>
  <c r="M1865" i="2"/>
  <c r="N1865" i="2"/>
  <c r="K1866" i="2"/>
  <c r="O1866" i="2" s="1"/>
  <c r="P1866" i="2" s="1"/>
  <c r="L1866" i="2"/>
  <c r="M1866" i="2"/>
  <c r="N1866" i="2"/>
  <c r="K1867" i="2"/>
  <c r="O1867" i="2" s="1"/>
  <c r="P1867" i="2" s="1"/>
  <c r="L1867" i="2"/>
  <c r="M1867" i="2"/>
  <c r="N1867" i="2"/>
  <c r="K1868" i="2"/>
  <c r="O1868" i="2" s="1"/>
  <c r="P1868" i="2" s="1"/>
  <c r="L1868" i="2"/>
  <c r="M1868" i="2"/>
  <c r="N1868" i="2"/>
  <c r="K1869" i="2"/>
  <c r="O1869" i="2" s="1"/>
  <c r="P1869" i="2" s="1"/>
  <c r="L1869" i="2"/>
  <c r="M1869" i="2"/>
  <c r="N1869" i="2"/>
  <c r="K1870" i="2"/>
  <c r="O1870" i="2" s="1"/>
  <c r="P1870" i="2" s="1"/>
  <c r="L1870" i="2"/>
  <c r="M1870" i="2"/>
  <c r="N1870" i="2"/>
  <c r="K1871" i="2"/>
  <c r="O1871" i="2" s="1"/>
  <c r="P1871" i="2" s="1"/>
  <c r="L1871" i="2"/>
  <c r="M1871" i="2"/>
  <c r="N1871" i="2"/>
  <c r="K1872" i="2"/>
  <c r="O1872" i="2" s="1"/>
  <c r="P1872" i="2" s="1"/>
  <c r="L1872" i="2"/>
  <c r="M1872" i="2"/>
  <c r="N1872" i="2"/>
  <c r="K1873" i="2"/>
  <c r="O1873" i="2" s="1"/>
  <c r="P1873" i="2" s="1"/>
  <c r="L1873" i="2"/>
  <c r="M1873" i="2"/>
  <c r="N1873" i="2"/>
  <c r="K1874" i="2"/>
  <c r="O1874" i="2" s="1"/>
  <c r="P1874" i="2" s="1"/>
  <c r="L1874" i="2"/>
  <c r="M1874" i="2"/>
  <c r="N1874" i="2"/>
  <c r="K1875" i="2"/>
  <c r="O1875" i="2" s="1"/>
  <c r="P1875" i="2" s="1"/>
  <c r="L1875" i="2"/>
  <c r="M1875" i="2"/>
  <c r="N1875" i="2"/>
  <c r="K1876" i="2"/>
  <c r="O1876" i="2" s="1"/>
  <c r="P1876" i="2" s="1"/>
  <c r="L1876" i="2"/>
  <c r="M1876" i="2"/>
  <c r="N1876" i="2"/>
  <c r="K1877" i="2"/>
  <c r="O1877" i="2" s="1"/>
  <c r="P1877" i="2" s="1"/>
  <c r="L1877" i="2"/>
  <c r="M1877" i="2"/>
  <c r="N1877" i="2"/>
  <c r="K1878" i="2"/>
  <c r="O1878" i="2" s="1"/>
  <c r="P1878" i="2" s="1"/>
  <c r="L1878" i="2"/>
  <c r="M1878" i="2"/>
  <c r="N1878" i="2"/>
  <c r="K1879" i="2"/>
  <c r="O1879" i="2" s="1"/>
  <c r="P1879" i="2" s="1"/>
  <c r="L1879" i="2"/>
  <c r="M1879" i="2"/>
  <c r="N1879" i="2"/>
  <c r="K1880" i="2"/>
  <c r="O1880" i="2" s="1"/>
  <c r="P1880" i="2" s="1"/>
  <c r="L1880" i="2"/>
  <c r="M1880" i="2"/>
  <c r="N1880" i="2"/>
  <c r="K1881" i="2"/>
  <c r="O1881" i="2" s="1"/>
  <c r="P1881" i="2" s="1"/>
  <c r="L1881" i="2"/>
  <c r="M1881" i="2"/>
  <c r="N1881" i="2"/>
  <c r="K1882" i="2"/>
  <c r="O1882" i="2" s="1"/>
  <c r="P1882" i="2" s="1"/>
  <c r="L1882" i="2"/>
  <c r="M1882" i="2"/>
  <c r="N1882" i="2"/>
  <c r="K1883" i="2"/>
  <c r="O1883" i="2" s="1"/>
  <c r="P1883" i="2" s="1"/>
  <c r="L1883" i="2"/>
  <c r="M1883" i="2"/>
  <c r="N1883" i="2"/>
  <c r="K1884" i="2"/>
  <c r="O1884" i="2" s="1"/>
  <c r="P1884" i="2" s="1"/>
  <c r="L1884" i="2"/>
  <c r="M1884" i="2"/>
  <c r="N1884" i="2"/>
  <c r="K1885" i="2"/>
  <c r="O1885" i="2" s="1"/>
  <c r="P1885" i="2" s="1"/>
  <c r="L1885" i="2"/>
  <c r="M1885" i="2"/>
  <c r="N1885" i="2"/>
  <c r="K1886" i="2"/>
  <c r="O1886" i="2" s="1"/>
  <c r="P1886" i="2" s="1"/>
  <c r="L1886" i="2"/>
  <c r="M1886" i="2"/>
  <c r="N1886" i="2"/>
  <c r="K1887" i="2"/>
  <c r="O1887" i="2" s="1"/>
  <c r="P1887" i="2" s="1"/>
  <c r="L1887" i="2"/>
  <c r="M1887" i="2"/>
  <c r="N1887" i="2"/>
  <c r="K1888" i="2"/>
  <c r="O1888" i="2" s="1"/>
  <c r="P1888" i="2" s="1"/>
  <c r="L1888" i="2"/>
  <c r="M1888" i="2"/>
  <c r="N1888" i="2"/>
  <c r="K1889" i="2"/>
  <c r="O1889" i="2" s="1"/>
  <c r="P1889" i="2" s="1"/>
  <c r="L1889" i="2"/>
  <c r="M1889" i="2"/>
  <c r="N1889" i="2"/>
  <c r="K1890" i="2"/>
  <c r="O1890" i="2" s="1"/>
  <c r="P1890" i="2" s="1"/>
  <c r="L1890" i="2"/>
  <c r="M1890" i="2"/>
  <c r="N1890" i="2"/>
  <c r="K1891" i="2"/>
  <c r="O1891" i="2" s="1"/>
  <c r="P1891" i="2" s="1"/>
  <c r="L1891" i="2"/>
  <c r="M1891" i="2"/>
  <c r="N1891" i="2"/>
  <c r="K1892" i="2"/>
  <c r="O1892" i="2" s="1"/>
  <c r="P1892" i="2" s="1"/>
  <c r="L1892" i="2"/>
  <c r="M1892" i="2"/>
  <c r="N1892" i="2"/>
  <c r="K1893" i="2"/>
  <c r="O1893" i="2" s="1"/>
  <c r="P1893" i="2" s="1"/>
  <c r="L1893" i="2"/>
  <c r="M1893" i="2"/>
  <c r="N1893" i="2"/>
  <c r="K1894" i="2"/>
  <c r="O1894" i="2" s="1"/>
  <c r="P1894" i="2" s="1"/>
  <c r="L1894" i="2"/>
  <c r="M1894" i="2"/>
  <c r="N1894" i="2"/>
  <c r="K1895" i="2"/>
  <c r="O1895" i="2" s="1"/>
  <c r="P1895" i="2" s="1"/>
  <c r="L1895" i="2"/>
  <c r="M1895" i="2"/>
  <c r="N1895" i="2"/>
  <c r="K1896" i="2"/>
  <c r="O1896" i="2" s="1"/>
  <c r="P1896" i="2" s="1"/>
  <c r="L1896" i="2"/>
  <c r="M1896" i="2"/>
  <c r="N1896" i="2"/>
  <c r="K1897" i="2"/>
  <c r="O1897" i="2" s="1"/>
  <c r="P1897" i="2" s="1"/>
  <c r="L1897" i="2"/>
  <c r="M1897" i="2"/>
  <c r="N1897" i="2"/>
  <c r="K1898" i="2"/>
  <c r="O1898" i="2" s="1"/>
  <c r="P1898" i="2" s="1"/>
  <c r="L1898" i="2"/>
  <c r="M1898" i="2"/>
  <c r="N1898" i="2"/>
  <c r="K1899" i="2"/>
  <c r="O1899" i="2" s="1"/>
  <c r="P1899" i="2" s="1"/>
  <c r="L1899" i="2"/>
  <c r="M1899" i="2"/>
  <c r="N1899" i="2"/>
  <c r="K1900" i="2"/>
  <c r="O1900" i="2" s="1"/>
  <c r="P1900" i="2" s="1"/>
  <c r="L1900" i="2"/>
  <c r="M1900" i="2"/>
  <c r="N1900" i="2"/>
  <c r="K1901" i="2"/>
  <c r="O1901" i="2" s="1"/>
  <c r="P1901" i="2" s="1"/>
  <c r="L1901" i="2"/>
  <c r="M1901" i="2"/>
  <c r="N1901" i="2"/>
  <c r="K1902" i="2"/>
  <c r="O1902" i="2" s="1"/>
  <c r="P1902" i="2" s="1"/>
  <c r="L1902" i="2"/>
  <c r="M1902" i="2"/>
  <c r="N1902" i="2"/>
  <c r="K1903" i="2"/>
  <c r="O1903" i="2" s="1"/>
  <c r="P1903" i="2" s="1"/>
  <c r="L1903" i="2"/>
  <c r="M1903" i="2"/>
  <c r="N1903" i="2"/>
  <c r="K1904" i="2"/>
  <c r="O1904" i="2" s="1"/>
  <c r="P1904" i="2" s="1"/>
  <c r="L1904" i="2"/>
  <c r="M1904" i="2"/>
  <c r="N1904" i="2"/>
  <c r="K1905" i="2"/>
  <c r="L1905" i="2"/>
  <c r="M1905" i="2"/>
  <c r="O1905" i="2" s="1"/>
  <c r="P1905" i="2" s="1"/>
  <c r="N1905" i="2"/>
  <c r="K1906" i="2"/>
  <c r="O1906" i="2" s="1"/>
  <c r="P1906" i="2" s="1"/>
  <c r="L1906" i="2"/>
  <c r="M1906" i="2"/>
  <c r="N1906" i="2"/>
  <c r="K1907" i="2"/>
  <c r="L1907" i="2"/>
  <c r="O1907" i="2" s="1"/>
  <c r="P1907" i="2" s="1"/>
  <c r="M1907" i="2"/>
  <c r="N1907" i="2"/>
  <c r="K1908" i="2"/>
  <c r="O1908" i="2" s="1"/>
  <c r="P1908" i="2" s="1"/>
  <c r="L1908" i="2"/>
  <c r="M1908" i="2"/>
  <c r="N1908" i="2"/>
  <c r="K1909" i="2"/>
  <c r="O1909" i="2" s="1"/>
  <c r="P1909" i="2" s="1"/>
  <c r="L1909" i="2"/>
  <c r="M1909" i="2"/>
  <c r="N1909" i="2"/>
  <c r="K1910" i="2"/>
  <c r="O1910" i="2" s="1"/>
  <c r="P1910" i="2" s="1"/>
  <c r="L1910" i="2"/>
  <c r="M1910" i="2"/>
  <c r="N1910" i="2"/>
  <c r="K1911" i="2"/>
  <c r="O1911" i="2" s="1"/>
  <c r="P1911" i="2" s="1"/>
  <c r="L1911" i="2"/>
  <c r="M1911" i="2"/>
  <c r="N1911" i="2"/>
  <c r="K1912" i="2"/>
  <c r="O1912" i="2" s="1"/>
  <c r="P1912" i="2" s="1"/>
  <c r="L1912" i="2"/>
  <c r="M1912" i="2"/>
  <c r="N1912" i="2"/>
  <c r="K1913" i="2"/>
  <c r="O1913" i="2" s="1"/>
  <c r="P1913" i="2" s="1"/>
  <c r="L1913" i="2"/>
  <c r="M1913" i="2"/>
  <c r="N1913" i="2"/>
  <c r="K1914" i="2"/>
  <c r="O1914" i="2" s="1"/>
  <c r="P1914" i="2" s="1"/>
  <c r="L1914" i="2"/>
  <c r="M1914" i="2"/>
  <c r="N1914" i="2"/>
  <c r="K1915" i="2"/>
  <c r="O1915" i="2" s="1"/>
  <c r="P1915" i="2" s="1"/>
  <c r="L1915" i="2"/>
  <c r="M1915" i="2"/>
  <c r="N1915" i="2"/>
  <c r="K1916" i="2"/>
  <c r="O1916" i="2" s="1"/>
  <c r="P1916" i="2" s="1"/>
  <c r="L1916" i="2"/>
  <c r="M1916" i="2"/>
  <c r="N1916" i="2"/>
  <c r="K1917" i="2"/>
  <c r="O1917" i="2" s="1"/>
  <c r="P1917" i="2" s="1"/>
  <c r="L1917" i="2"/>
  <c r="M1917" i="2"/>
  <c r="N1917" i="2"/>
  <c r="K1918" i="2"/>
  <c r="O1918" i="2" s="1"/>
  <c r="P1918" i="2" s="1"/>
  <c r="L1918" i="2"/>
  <c r="M1918" i="2"/>
  <c r="N1918" i="2"/>
  <c r="K1919" i="2"/>
  <c r="O1919" i="2" s="1"/>
  <c r="P1919" i="2" s="1"/>
  <c r="L1919" i="2"/>
  <c r="M1919" i="2"/>
  <c r="N1919" i="2"/>
  <c r="K1920" i="2"/>
  <c r="O1920" i="2" s="1"/>
  <c r="P1920" i="2" s="1"/>
  <c r="L1920" i="2"/>
  <c r="M1920" i="2"/>
  <c r="N1920" i="2"/>
  <c r="K1921" i="2"/>
  <c r="O1921" i="2" s="1"/>
  <c r="P1921" i="2" s="1"/>
  <c r="L1921" i="2"/>
  <c r="M1921" i="2"/>
  <c r="N1921" i="2"/>
  <c r="K1922" i="2"/>
  <c r="O1922" i="2" s="1"/>
  <c r="P1922" i="2" s="1"/>
  <c r="L1922" i="2"/>
  <c r="M1922" i="2"/>
  <c r="N1922" i="2"/>
  <c r="K1923" i="2"/>
  <c r="O1923" i="2" s="1"/>
  <c r="P1923" i="2" s="1"/>
  <c r="L1923" i="2"/>
  <c r="M1923" i="2"/>
  <c r="N1923" i="2"/>
  <c r="K1924" i="2"/>
  <c r="O1924" i="2" s="1"/>
  <c r="P1924" i="2" s="1"/>
  <c r="L1924" i="2"/>
  <c r="M1924" i="2"/>
  <c r="N1924" i="2"/>
  <c r="K1925" i="2"/>
  <c r="O1925" i="2" s="1"/>
  <c r="P1925" i="2" s="1"/>
  <c r="L1925" i="2"/>
  <c r="M1925" i="2"/>
  <c r="N1925" i="2"/>
  <c r="K1926" i="2"/>
  <c r="O1926" i="2" s="1"/>
  <c r="P1926" i="2" s="1"/>
  <c r="L1926" i="2"/>
  <c r="M1926" i="2"/>
  <c r="N1926" i="2"/>
  <c r="K1927" i="2"/>
  <c r="O1927" i="2" s="1"/>
  <c r="P1927" i="2" s="1"/>
  <c r="L1927" i="2"/>
  <c r="M1927" i="2"/>
  <c r="N1927" i="2"/>
  <c r="K1928" i="2"/>
  <c r="O1928" i="2" s="1"/>
  <c r="P1928" i="2" s="1"/>
  <c r="L1928" i="2"/>
  <c r="M1928" i="2"/>
  <c r="N1928" i="2"/>
  <c r="K1929" i="2"/>
  <c r="O1929" i="2" s="1"/>
  <c r="P1929" i="2" s="1"/>
  <c r="L1929" i="2"/>
  <c r="M1929" i="2"/>
  <c r="N1929" i="2"/>
  <c r="K1930" i="2"/>
  <c r="O1930" i="2" s="1"/>
  <c r="P1930" i="2" s="1"/>
  <c r="L1930" i="2"/>
  <c r="M1930" i="2"/>
  <c r="N1930" i="2"/>
  <c r="K1931" i="2"/>
  <c r="O1931" i="2" s="1"/>
  <c r="P1931" i="2" s="1"/>
  <c r="L1931" i="2"/>
  <c r="M1931" i="2"/>
  <c r="N1931" i="2"/>
  <c r="K1932" i="2"/>
  <c r="O1932" i="2" s="1"/>
  <c r="P1932" i="2" s="1"/>
  <c r="L1932" i="2"/>
  <c r="M1932" i="2"/>
  <c r="N1932" i="2"/>
  <c r="K1933" i="2"/>
  <c r="O1933" i="2" s="1"/>
  <c r="P1933" i="2" s="1"/>
  <c r="L1933" i="2"/>
  <c r="M1933" i="2"/>
  <c r="N1933" i="2"/>
  <c r="K1934" i="2"/>
  <c r="O1934" i="2" s="1"/>
  <c r="P1934" i="2" s="1"/>
  <c r="L1934" i="2"/>
  <c r="M1934" i="2"/>
  <c r="N1934" i="2"/>
  <c r="K1935" i="2"/>
  <c r="O1935" i="2" s="1"/>
  <c r="P1935" i="2" s="1"/>
  <c r="L1935" i="2"/>
  <c r="M1935" i="2"/>
  <c r="N1935" i="2"/>
  <c r="K1936" i="2"/>
  <c r="O1936" i="2" s="1"/>
  <c r="P1936" i="2" s="1"/>
  <c r="L1936" i="2"/>
  <c r="M1936" i="2"/>
  <c r="N1936" i="2"/>
  <c r="K1937" i="2"/>
  <c r="O1937" i="2" s="1"/>
  <c r="P1937" i="2" s="1"/>
  <c r="L1937" i="2"/>
  <c r="M1937" i="2"/>
  <c r="N1937" i="2"/>
  <c r="K1938" i="2"/>
  <c r="O1938" i="2" s="1"/>
  <c r="P1938" i="2" s="1"/>
  <c r="L1938" i="2"/>
  <c r="M1938" i="2"/>
  <c r="N1938" i="2"/>
  <c r="K1939" i="2"/>
  <c r="O1939" i="2" s="1"/>
  <c r="P1939" i="2" s="1"/>
  <c r="L1939" i="2"/>
  <c r="M1939" i="2"/>
  <c r="N1939" i="2"/>
  <c r="K1940" i="2"/>
  <c r="O1940" i="2" s="1"/>
  <c r="P1940" i="2" s="1"/>
  <c r="L1940" i="2"/>
  <c r="M1940" i="2"/>
  <c r="N1940" i="2"/>
  <c r="K1941" i="2"/>
  <c r="O1941" i="2" s="1"/>
  <c r="P1941" i="2" s="1"/>
  <c r="L1941" i="2"/>
  <c r="M1941" i="2"/>
  <c r="N1941" i="2"/>
  <c r="K1942" i="2"/>
  <c r="O1942" i="2" s="1"/>
  <c r="P1942" i="2" s="1"/>
  <c r="L1942" i="2"/>
  <c r="M1942" i="2"/>
  <c r="N1942" i="2"/>
  <c r="K1943" i="2"/>
  <c r="O1943" i="2" s="1"/>
  <c r="P1943" i="2" s="1"/>
  <c r="L1943" i="2"/>
  <c r="M1943" i="2"/>
  <c r="N1943" i="2"/>
  <c r="K1944" i="2"/>
  <c r="O1944" i="2" s="1"/>
  <c r="P1944" i="2" s="1"/>
  <c r="L1944" i="2"/>
  <c r="M1944" i="2"/>
  <c r="N1944" i="2"/>
  <c r="K1945" i="2"/>
  <c r="O1945" i="2" s="1"/>
  <c r="P1945" i="2" s="1"/>
  <c r="L1945" i="2"/>
  <c r="M1945" i="2"/>
  <c r="N1945" i="2"/>
  <c r="K1946" i="2"/>
  <c r="O1946" i="2" s="1"/>
  <c r="P1946" i="2" s="1"/>
  <c r="L1946" i="2"/>
  <c r="M1946" i="2"/>
  <c r="N1946" i="2"/>
  <c r="K1947" i="2"/>
  <c r="O1947" i="2" s="1"/>
  <c r="P1947" i="2" s="1"/>
  <c r="L1947" i="2"/>
  <c r="M1947" i="2"/>
  <c r="N1947" i="2"/>
  <c r="K1948" i="2"/>
  <c r="O1948" i="2" s="1"/>
  <c r="P1948" i="2" s="1"/>
  <c r="L1948" i="2"/>
  <c r="M1948" i="2"/>
  <c r="N1948" i="2"/>
  <c r="K1949" i="2"/>
  <c r="O1949" i="2" s="1"/>
  <c r="P1949" i="2" s="1"/>
  <c r="L1949" i="2"/>
  <c r="M1949" i="2"/>
  <c r="N1949" i="2"/>
  <c r="K1950" i="2"/>
  <c r="O1950" i="2" s="1"/>
  <c r="P1950" i="2" s="1"/>
  <c r="L1950" i="2"/>
  <c r="M1950" i="2"/>
  <c r="N1950" i="2"/>
  <c r="K1951" i="2"/>
  <c r="O1951" i="2" s="1"/>
  <c r="P1951" i="2" s="1"/>
  <c r="L1951" i="2"/>
  <c r="M1951" i="2"/>
  <c r="N1951" i="2"/>
  <c r="K1952" i="2"/>
  <c r="O1952" i="2" s="1"/>
  <c r="P1952" i="2" s="1"/>
  <c r="L1952" i="2"/>
  <c r="M1952" i="2"/>
  <c r="N1952" i="2"/>
  <c r="K1953" i="2"/>
  <c r="O1953" i="2" s="1"/>
  <c r="P1953" i="2" s="1"/>
  <c r="L1953" i="2"/>
  <c r="M1953" i="2"/>
  <c r="N1953" i="2"/>
  <c r="K1954" i="2"/>
  <c r="O1954" i="2" s="1"/>
  <c r="P1954" i="2" s="1"/>
  <c r="L1954" i="2"/>
  <c r="M1954" i="2"/>
  <c r="N1954" i="2"/>
  <c r="K1955" i="2"/>
  <c r="O1955" i="2" s="1"/>
  <c r="P1955" i="2" s="1"/>
  <c r="L1955" i="2"/>
  <c r="M1955" i="2"/>
  <c r="N1955" i="2"/>
  <c r="K1956" i="2"/>
  <c r="O1956" i="2" s="1"/>
  <c r="P1956" i="2" s="1"/>
  <c r="L1956" i="2"/>
  <c r="M1956" i="2"/>
  <c r="N1956" i="2"/>
  <c r="K1957" i="2"/>
  <c r="O1957" i="2" s="1"/>
  <c r="P1957" i="2" s="1"/>
  <c r="L1957" i="2"/>
  <c r="M1957" i="2"/>
  <c r="N1957" i="2"/>
  <c r="K1958" i="2"/>
  <c r="O1958" i="2" s="1"/>
  <c r="P1958" i="2" s="1"/>
  <c r="L1958" i="2"/>
  <c r="M1958" i="2"/>
  <c r="N1958" i="2"/>
  <c r="K1959" i="2"/>
  <c r="O1959" i="2" s="1"/>
  <c r="P1959" i="2" s="1"/>
  <c r="L1959" i="2"/>
  <c r="M1959" i="2"/>
  <c r="N1959" i="2"/>
  <c r="K1960" i="2"/>
  <c r="O1960" i="2" s="1"/>
  <c r="P1960" i="2" s="1"/>
  <c r="L1960" i="2"/>
  <c r="M1960" i="2"/>
  <c r="N1960" i="2"/>
  <c r="K1961" i="2"/>
  <c r="O1961" i="2" s="1"/>
  <c r="P1961" i="2" s="1"/>
  <c r="L1961" i="2"/>
  <c r="M1961" i="2"/>
  <c r="N1961" i="2"/>
  <c r="K1962" i="2"/>
  <c r="O1962" i="2" s="1"/>
  <c r="P1962" i="2" s="1"/>
  <c r="L1962" i="2"/>
  <c r="M1962" i="2"/>
  <c r="N1962" i="2"/>
  <c r="K1963" i="2"/>
  <c r="O1963" i="2" s="1"/>
  <c r="P1963" i="2" s="1"/>
  <c r="L1963" i="2"/>
  <c r="M1963" i="2"/>
  <c r="N1963" i="2"/>
  <c r="K1964" i="2"/>
  <c r="O1964" i="2" s="1"/>
  <c r="P1964" i="2" s="1"/>
  <c r="L1964" i="2"/>
  <c r="M1964" i="2"/>
  <c r="N1964" i="2"/>
  <c r="K1965" i="2"/>
  <c r="O1965" i="2" s="1"/>
  <c r="P1965" i="2" s="1"/>
  <c r="L1965" i="2"/>
  <c r="M1965" i="2"/>
  <c r="N1965" i="2"/>
  <c r="K1966" i="2"/>
  <c r="O1966" i="2" s="1"/>
  <c r="P1966" i="2" s="1"/>
  <c r="L1966" i="2"/>
  <c r="M1966" i="2"/>
  <c r="N1966" i="2"/>
  <c r="K1967" i="2"/>
  <c r="O1967" i="2" s="1"/>
  <c r="P1967" i="2" s="1"/>
  <c r="L1967" i="2"/>
  <c r="M1967" i="2"/>
  <c r="N1967" i="2"/>
  <c r="K1968" i="2"/>
  <c r="O1968" i="2" s="1"/>
  <c r="P1968" i="2" s="1"/>
  <c r="L1968" i="2"/>
  <c r="M1968" i="2"/>
  <c r="N1968" i="2"/>
  <c r="K1969" i="2"/>
  <c r="O1969" i="2" s="1"/>
  <c r="P1969" i="2" s="1"/>
  <c r="L1969" i="2"/>
  <c r="M1969" i="2"/>
  <c r="N1969" i="2"/>
  <c r="K1970" i="2"/>
  <c r="O1970" i="2" s="1"/>
  <c r="P1970" i="2" s="1"/>
  <c r="L1970" i="2"/>
  <c r="M1970" i="2"/>
  <c r="N1970" i="2"/>
  <c r="K1971" i="2"/>
  <c r="O1971" i="2" s="1"/>
  <c r="P1971" i="2" s="1"/>
  <c r="L1971" i="2"/>
  <c r="M1971" i="2"/>
  <c r="N1971" i="2"/>
  <c r="K1972" i="2"/>
  <c r="O1972" i="2" s="1"/>
  <c r="P1972" i="2" s="1"/>
  <c r="L1972" i="2"/>
  <c r="M1972" i="2"/>
  <c r="N1972" i="2"/>
  <c r="K1973" i="2"/>
  <c r="O1973" i="2" s="1"/>
  <c r="P1973" i="2" s="1"/>
  <c r="L1973" i="2"/>
  <c r="M1973" i="2"/>
  <c r="N1973" i="2"/>
  <c r="K1974" i="2"/>
  <c r="O1974" i="2" s="1"/>
  <c r="P1974" i="2" s="1"/>
  <c r="L1974" i="2"/>
  <c r="M1974" i="2"/>
  <c r="N1974" i="2"/>
  <c r="K1975" i="2"/>
  <c r="O1975" i="2" s="1"/>
  <c r="P1975" i="2" s="1"/>
  <c r="L1975" i="2"/>
  <c r="M1975" i="2"/>
  <c r="N1975" i="2"/>
  <c r="K1976" i="2"/>
  <c r="O1976" i="2" s="1"/>
  <c r="P1976" i="2" s="1"/>
  <c r="L1976" i="2"/>
  <c r="M1976" i="2"/>
  <c r="N1976" i="2"/>
  <c r="K1977" i="2"/>
  <c r="O1977" i="2" s="1"/>
  <c r="P1977" i="2" s="1"/>
  <c r="L1977" i="2"/>
  <c r="M1977" i="2"/>
  <c r="N1977" i="2"/>
  <c r="K1978" i="2"/>
  <c r="O1978" i="2" s="1"/>
  <c r="P1978" i="2" s="1"/>
  <c r="L1978" i="2"/>
  <c r="M1978" i="2"/>
  <c r="N1978" i="2"/>
  <c r="K1979" i="2"/>
  <c r="O1979" i="2" s="1"/>
  <c r="P1979" i="2" s="1"/>
  <c r="L1979" i="2"/>
  <c r="M1979" i="2"/>
  <c r="N1979" i="2"/>
  <c r="K1980" i="2"/>
  <c r="O1980" i="2" s="1"/>
  <c r="P1980" i="2" s="1"/>
  <c r="L1980" i="2"/>
  <c r="M1980" i="2"/>
  <c r="N1980" i="2"/>
  <c r="K1981" i="2"/>
  <c r="O1981" i="2" s="1"/>
  <c r="P1981" i="2" s="1"/>
  <c r="L1981" i="2"/>
  <c r="M1981" i="2"/>
  <c r="N1981" i="2"/>
  <c r="K1982" i="2"/>
  <c r="O1982" i="2" s="1"/>
  <c r="P1982" i="2" s="1"/>
  <c r="L1982" i="2"/>
  <c r="M1982" i="2"/>
  <c r="N1982" i="2"/>
  <c r="K1983" i="2"/>
  <c r="O1983" i="2" s="1"/>
  <c r="P1983" i="2" s="1"/>
  <c r="L1983" i="2"/>
  <c r="M1983" i="2"/>
  <c r="N1983" i="2"/>
  <c r="K1984" i="2"/>
  <c r="O1984" i="2" s="1"/>
  <c r="P1984" i="2" s="1"/>
  <c r="L1984" i="2"/>
  <c r="M1984" i="2"/>
  <c r="N1984" i="2"/>
  <c r="K1985" i="2"/>
  <c r="O1985" i="2" s="1"/>
  <c r="P1985" i="2" s="1"/>
  <c r="L1985" i="2"/>
  <c r="M1985" i="2"/>
  <c r="N1985" i="2"/>
  <c r="K1986" i="2"/>
  <c r="O1986" i="2" s="1"/>
  <c r="P1986" i="2" s="1"/>
  <c r="L1986" i="2"/>
  <c r="M1986" i="2"/>
  <c r="N1986" i="2"/>
  <c r="K1987" i="2"/>
  <c r="O1987" i="2" s="1"/>
  <c r="P1987" i="2" s="1"/>
  <c r="L1987" i="2"/>
  <c r="M1987" i="2"/>
  <c r="N1987" i="2"/>
  <c r="K1988" i="2"/>
  <c r="O1988" i="2" s="1"/>
  <c r="P1988" i="2" s="1"/>
  <c r="L1988" i="2"/>
  <c r="M1988" i="2"/>
  <c r="N1988" i="2"/>
  <c r="K1989" i="2"/>
  <c r="O1989" i="2" s="1"/>
  <c r="P1989" i="2" s="1"/>
  <c r="L1989" i="2"/>
  <c r="M1989" i="2"/>
  <c r="N1989" i="2"/>
  <c r="K1990" i="2"/>
  <c r="O1990" i="2" s="1"/>
  <c r="P1990" i="2" s="1"/>
  <c r="L1990" i="2"/>
  <c r="M1990" i="2"/>
  <c r="N1990" i="2"/>
  <c r="K1991" i="2"/>
  <c r="O1991" i="2" s="1"/>
  <c r="P1991" i="2" s="1"/>
  <c r="L1991" i="2"/>
  <c r="M1991" i="2"/>
  <c r="N1991" i="2"/>
  <c r="K1992" i="2"/>
  <c r="O1992" i="2" s="1"/>
  <c r="P1992" i="2" s="1"/>
  <c r="L1992" i="2"/>
  <c r="M1992" i="2"/>
  <c r="N1992" i="2"/>
  <c r="K1993" i="2"/>
  <c r="O1993" i="2" s="1"/>
  <c r="P1993" i="2" s="1"/>
  <c r="L1993" i="2"/>
  <c r="M1993" i="2"/>
  <c r="N1993" i="2"/>
  <c r="K1994" i="2"/>
  <c r="O1994" i="2" s="1"/>
  <c r="P1994" i="2" s="1"/>
  <c r="L1994" i="2"/>
  <c r="M1994" i="2"/>
  <c r="N1994" i="2"/>
  <c r="K1995" i="2"/>
  <c r="O1995" i="2" s="1"/>
  <c r="P1995" i="2" s="1"/>
  <c r="L1995" i="2"/>
  <c r="M1995" i="2"/>
  <c r="N1995" i="2"/>
  <c r="K1996" i="2"/>
  <c r="O1996" i="2" s="1"/>
  <c r="P1996" i="2" s="1"/>
  <c r="L1996" i="2"/>
  <c r="M1996" i="2"/>
  <c r="N1996" i="2"/>
  <c r="K1997" i="2"/>
  <c r="O1997" i="2" s="1"/>
  <c r="P1997" i="2" s="1"/>
  <c r="L1997" i="2"/>
  <c r="M1997" i="2"/>
  <c r="N1997" i="2"/>
  <c r="K1998" i="2"/>
  <c r="O1998" i="2" s="1"/>
  <c r="P1998" i="2" s="1"/>
  <c r="L1998" i="2"/>
  <c r="M1998" i="2"/>
  <c r="N1998" i="2"/>
  <c r="K1999" i="2"/>
  <c r="O1999" i="2" s="1"/>
  <c r="P1999" i="2" s="1"/>
  <c r="L1999" i="2"/>
  <c r="M1999" i="2"/>
  <c r="N1999" i="2"/>
  <c r="K2000" i="2"/>
  <c r="O2000" i="2" s="1"/>
  <c r="P2000" i="2" s="1"/>
  <c r="L2000" i="2"/>
  <c r="M2000" i="2"/>
  <c r="N2000" i="2"/>
  <c r="K2001" i="2"/>
  <c r="O2001" i="2" s="1"/>
  <c r="P2001" i="2" s="1"/>
  <c r="L2001" i="2"/>
  <c r="M2001" i="2"/>
  <c r="N2001" i="2"/>
  <c r="K2002" i="2"/>
  <c r="O2002" i="2" s="1"/>
  <c r="P2002" i="2" s="1"/>
  <c r="L2002" i="2"/>
  <c r="M2002" i="2"/>
  <c r="N2002" i="2"/>
  <c r="K2003" i="2"/>
  <c r="O2003" i="2" s="1"/>
  <c r="P2003" i="2" s="1"/>
  <c r="L2003" i="2"/>
  <c r="M2003" i="2"/>
  <c r="N2003" i="2"/>
  <c r="K2004" i="2"/>
  <c r="O2004" i="2" s="1"/>
  <c r="P2004" i="2" s="1"/>
  <c r="L2004" i="2"/>
  <c r="M2004" i="2"/>
  <c r="N2004" i="2"/>
  <c r="K2005" i="2"/>
  <c r="O2005" i="2" s="1"/>
  <c r="P2005" i="2" s="1"/>
  <c r="L2005" i="2"/>
  <c r="M2005" i="2"/>
  <c r="N2005" i="2"/>
  <c r="K2006" i="2"/>
  <c r="O2006" i="2" s="1"/>
  <c r="P2006" i="2" s="1"/>
  <c r="L2006" i="2"/>
  <c r="M2006" i="2"/>
  <c r="N2006" i="2"/>
  <c r="K2007" i="2"/>
  <c r="O2007" i="2" s="1"/>
  <c r="P2007" i="2" s="1"/>
  <c r="L2007" i="2"/>
  <c r="M2007" i="2"/>
  <c r="N2007" i="2"/>
  <c r="K2008" i="2"/>
  <c r="O2008" i="2" s="1"/>
  <c r="P2008" i="2" s="1"/>
  <c r="L2008" i="2"/>
  <c r="M2008" i="2"/>
  <c r="N2008" i="2"/>
  <c r="K2009" i="2"/>
  <c r="O2009" i="2" s="1"/>
  <c r="P2009" i="2" s="1"/>
  <c r="L2009" i="2"/>
  <c r="M2009" i="2"/>
  <c r="N2009" i="2"/>
  <c r="K2010" i="2"/>
  <c r="O2010" i="2" s="1"/>
  <c r="P2010" i="2" s="1"/>
  <c r="L2010" i="2"/>
  <c r="M2010" i="2"/>
  <c r="N2010" i="2"/>
  <c r="K2011" i="2"/>
  <c r="O2011" i="2" s="1"/>
  <c r="P2011" i="2" s="1"/>
  <c r="L2011" i="2"/>
  <c r="M2011" i="2"/>
  <c r="N2011" i="2"/>
  <c r="K2012" i="2"/>
  <c r="O2012" i="2" s="1"/>
  <c r="P2012" i="2" s="1"/>
  <c r="L2012" i="2"/>
  <c r="M2012" i="2"/>
  <c r="N2012" i="2"/>
  <c r="K2013" i="2"/>
  <c r="O2013" i="2" s="1"/>
  <c r="P2013" i="2" s="1"/>
  <c r="L2013" i="2"/>
  <c r="M2013" i="2"/>
  <c r="N2013" i="2"/>
  <c r="K2014" i="2"/>
  <c r="O2014" i="2" s="1"/>
  <c r="P2014" i="2" s="1"/>
  <c r="L2014" i="2"/>
  <c r="M2014" i="2"/>
  <c r="N2014" i="2"/>
  <c r="K2015" i="2"/>
  <c r="O2015" i="2" s="1"/>
  <c r="P2015" i="2" s="1"/>
  <c r="L2015" i="2"/>
  <c r="M2015" i="2"/>
  <c r="N2015" i="2"/>
  <c r="K2016" i="2"/>
  <c r="O2016" i="2" s="1"/>
  <c r="P2016" i="2" s="1"/>
  <c r="L2016" i="2"/>
  <c r="M2016" i="2"/>
  <c r="N2016" i="2"/>
  <c r="K2017" i="2"/>
  <c r="O2017" i="2" s="1"/>
  <c r="P2017" i="2" s="1"/>
  <c r="L2017" i="2"/>
  <c r="M2017" i="2"/>
  <c r="N2017" i="2"/>
  <c r="K2018" i="2"/>
  <c r="O2018" i="2" s="1"/>
  <c r="P2018" i="2" s="1"/>
  <c r="L2018" i="2"/>
  <c r="M2018" i="2"/>
  <c r="N2018" i="2"/>
  <c r="K2019" i="2"/>
  <c r="O2019" i="2" s="1"/>
  <c r="P2019" i="2" s="1"/>
  <c r="L2019" i="2"/>
  <c r="M2019" i="2"/>
  <c r="N2019" i="2"/>
  <c r="K2020" i="2"/>
  <c r="O2020" i="2" s="1"/>
  <c r="P2020" i="2" s="1"/>
  <c r="L2020" i="2"/>
  <c r="M2020" i="2"/>
  <c r="N2020" i="2"/>
  <c r="K2021" i="2"/>
  <c r="O2021" i="2" s="1"/>
  <c r="P2021" i="2" s="1"/>
  <c r="L2021" i="2"/>
  <c r="M2021" i="2"/>
  <c r="N2021" i="2"/>
  <c r="K2022" i="2"/>
  <c r="O2022" i="2" s="1"/>
  <c r="P2022" i="2" s="1"/>
  <c r="L2022" i="2"/>
  <c r="M2022" i="2"/>
  <c r="N2022" i="2"/>
  <c r="K2023" i="2"/>
  <c r="O2023" i="2" s="1"/>
  <c r="P2023" i="2" s="1"/>
  <c r="L2023" i="2"/>
  <c r="M2023" i="2"/>
  <c r="N2023" i="2"/>
  <c r="K2024" i="2"/>
  <c r="O2024" i="2" s="1"/>
  <c r="P2024" i="2" s="1"/>
  <c r="L2024" i="2"/>
  <c r="M2024" i="2"/>
  <c r="N2024" i="2"/>
  <c r="K2025" i="2"/>
  <c r="O2025" i="2" s="1"/>
  <c r="P2025" i="2" s="1"/>
  <c r="L2025" i="2"/>
  <c r="M2025" i="2"/>
  <c r="N2025" i="2"/>
  <c r="K2026" i="2"/>
  <c r="O2026" i="2" s="1"/>
  <c r="P2026" i="2" s="1"/>
  <c r="L2026" i="2"/>
  <c r="M2026" i="2"/>
  <c r="N2026" i="2"/>
  <c r="K2027" i="2"/>
  <c r="O2027" i="2" s="1"/>
  <c r="P2027" i="2" s="1"/>
  <c r="L2027" i="2"/>
  <c r="M2027" i="2"/>
  <c r="N2027" i="2"/>
  <c r="K2028" i="2"/>
  <c r="O2028" i="2" s="1"/>
  <c r="P2028" i="2" s="1"/>
  <c r="L2028" i="2"/>
  <c r="M2028" i="2"/>
  <c r="N2028" i="2"/>
  <c r="K2029" i="2"/>
  <c r="O2029" i="2" s="1"/>
  <c r="P2029" i="2" s="1"/>
  <c r="L2029" i="2"/>
  <c r="M2029" i="2"/>
  <c r="N2029" i="2"/>
  <c r="K2030" i="2"/>
  <c r="O2030" i="2" s="1"/>
  <c r="P2030" i="2" s="1"/>
  <c r="L2030" i="2"/>
  <c r="M2030" i="2"/>
  <c r="N2030" i="2"/>
  <c r="K2031" i="2"/>
  <c r="O2031" i="2" s="1"/>
  <c r="P2031" i="2" s="1"/>
  <c r="L2031" i="2"/>
  <c r="M2031" i="2"/>
  <c r="N2031" i="2"/>
  <c r="K2032" i="2"/>
  <c r="O2032" i="2" s="1"/>
  <c r="P2032" i="2" s="1"/>
  <c r="L2032" i="2"/>
  <c r="M2032" i="2"/>
  <c r="N2032" i="2"/>
  <c r="K2033" i="2"/>
  <c r="L2033" i="2"/>
  <c r="O2033" i="2" s="1"/>
  <c r="P2033" i="2" s="1"/>
  <c r="M2033" i="2"/>
  <c r="N2033" i="2"/>
  <c r="K2034" i="2"/>
  <c r="O2034" i="2" s="1"/>
  <c r="P2034" i="2" s="1"/>
  <c r="L2034" i="2"/>
  <c r="M2034" i="2"/>
  <c r="N2034" i="2"/>
  <c r="K2035" i="2"/>
  <c r="O2035" i="2" s="1"/>
  <c r="P2035" i="2" s="1"/>
  <c r="L2035" i="2"/>
  <c r="M2035" i="2"/>
  <c r="N2035" i="2"/>
  <c r="K2036" i="2"/>
  <c r="O2036" i="2" s="1"/>
  <c r="P2036" i="2" s="1"/>
  <c r="L2036" i="2"/>
  <c r="M2036" i="2"/>
  <c r="N2036" i="2"/>
  <c r="K2037" i="2"/>
  <c r="O2037" i="2" s="1"/>
  <c r="P2037" i="2" s="1"/>
  <c r="L2037" i="2"/>
  <c r="M2037" i="2"/>
  <c r="N2037" i="2"/>
  <c r="K2038" i="2"/>
  <c r="O2038" i="2" s="1"/>
  <c r="P2038" i="2" s="1"/>
  <c r="L2038" i="2"/>
  <c r="M2038" i="2"/>
  <c r="N2038" i="2"/>
  <c r="K2039" i="2"/>
  <c r="O2039" i="2" s="1"/>
  <c r="P2039" i="2" s="1"/>
  <c r="L2039" i="2"/>
  <c r="M2039" i="2"/>
  <c r="N2039" i="2"/>
  <c r="K2040" i="2"/>
  <c r="O2040" i="2" s="1"/>
  <c r="P2040" i="2" s="1"/>
  <c r="L2040" i="2"/>
  <c r="M2040" i="2"/>
  <c r="N2040" i="2"/>
  <c r="K2041" i="2"/>
  <c r="O2041" i="2" s="1"/>
  <c r="P2041" i="2" s="1"/>
  <c r="L2041" i="2"/>
  <c r="M2041" i="2"/>
  <c r="N2041" i="2"/>
  <c r="K2042" i="2"/>
  <c r="O2042" i="2" s="1"/>
  <c r="P2042" i="2" s="1"/>
  <c r="L2042" i="2"/>
  <c r="M2042" i="2"/>
  <c r="N2042" i="2"/>
  <c r="K2043" i="2"/>
  <c r="O2043" i="2" s="1"/>
  <c r="P2043" i="2" s="1"/>
  <c r="L2043" i="2"/>
  <c r="M2043" i="2"/>
  <c r="N2043" i="2"/>
  <c r="K2044" i="2"/>
  <c r="O2044" i="2" s="1"/>
  <c r="P2044" i="2" s="1"/>
  <c r="L2044" i="2"/>
  <c r="M2044" i="2"/>
  <c r="N2044" i="2"/>
  <c r="K2045" i="2"/>
  <c r="O2045" i="2" s="1"/>
  <c r="P2045" i="2" s="1"/>
  <c r="L2045" i="2"/>
  <c r="M2045" i="2"/>
  <c r="N2045" i="2"/>
  <c r="K2046" i="2"/>
  <c r="O2046" i="2" s="1"/>
  <c r="P2046" i="2" s="1"/>
  <c r="L2046" i="2"/>
  <c r="M2046" i="2"/>
  <c r="N2046" i="2"/>
  <c r="K2047" i="2"/>
  <c r="O2047" i="2" s="1"/>
  <c r="P2047" i="2" s="1"/>
  <c r="L2047" i="2"/>
  <c r="M2047" i="2"/>
  <c r="N2047" i="2"/>
  <c r="K2048" i="2"/>
  <c r="O2048" i="2" s="1"/>
  <c r="P2048" i="2" s="1"/>
  <c r="L2048" i="2"/>
  <c r="M2048" i="2"/>
  <c r="N2048" i="2"/>
  <c r="K2049" i="2"/>
  <c r="O2049" i="2" s="1"/>
  <c r="P2049" i="2" s="1"/>
  <c r="L2049" i="2"/>
  <c r="M2049" i="2"/>
  <c r="N2049" i="2"/>
  <c r="K2050" i="2"/>
  <c r="O2050" i="2" s="1"/>
  <c r="P2050" i="2" s="1"/>
  <c r="L2050" i="2"/>
  <c r="M2050" i="2"/>
  <c r="N2050" i="2"/>
  <c r="K2051" i="2"/>
  <c r="O2051" i="2" s="1"/>
  <c r="P2051" i="2" s="1"/>
  <c r="L2051" i="2"/>
  <c r="M2051" i="2"/>
  <c r="N2051" i="2"/>
  <c r="K2052" i="2"/>
  <c r="O2052" i="2" s="1"/>
  <c r="P2052" i="2" s="1"/>
  <c r="L2052" i="2"/>
  <c r="M2052" i="2"/>
  <c r="N2052" i="2"/>
  <c r="K2053" i="2"/>
  <c r="O2053" i="2" s="1"/>
  <c r="P2053" i="2" s="1"/>
  <c r="L2053" i="2"/>
  <c r="M2053" i="2"/>
  <c r="N2053" i="2"/>
  <c r="K2054" i="2"/>
  <c r="O2054" i="2" s="1"/>
  <c r="P2054" i="2" s="1"/>
  <c r="L2054" i="2"/>
  <c r="M2054" i="2"/>
  <c r="N2054" i="2"/>
  <c r="K2055" i="2"/>
  <c r="O2055" i="2" s="1"/>
  <c r="P2055" i="2" s="1"/>
  <c r="L2055" i="2"/>
  <c r="M2055" i="2"/>
  <c r="N2055" i="2"/>
  <c r="K2056" i="2"/>
  <c r="O2056" i="2" s="1"/>
  <c r="P2056" i="2" s="1"/>
  <c r="L2056" i="2"/>
  <c r="M2056" i="2"/>
  <c r="N2056" i="2"/>
  <c r="K2057" i="2"/>
  <c r="O2057" i="2" s="1"/>
  <c r="P2057" i="2" s="1"/>
  <c r="L2057" i="2"/>
  <c r="M2057" i="2"/>
  <c r="N2057" i="2"/>
  <c r="K2058" i="2"/>
  <c r="O2058" i="2" s="1"/>
  <c r="P2058" i="2" s="1"/>
  <c r="L2058" i="2"/>
  <c r="M2058" i="2"/>
  <c r="N2058" i="2"/>
  <c r="K2059" i="2"/>
  <c r="O2059" i="2" s="1"/>
  <c r="P2059" i="2" s="1"/>
  <c r="L2059" i="2"/>
  <c r="M2059" i="2"/>
  <c r="N2059" i="2"/>
  <c r="K2060" i="2"/>
  <c r="O2060" i="2" s="1"/>
  <c r="P2060" i="2" s="1"/>
  <c r="L2060" i="2"/>
  <c r="M2060" i="2"/>
  <c r="N2060" i="2"/>
  <c r="K2061" i="2"/>
  <c r="O2061" i="2" s="1"/>
  <c r="P2061" i="2" s="1"/>
  <c r="L2061" i="2"/>
  <c r="M2061" i="2"/>
  <c r="N2061" i="2"/>
  <c r="K2062" i="2"/>
  <c r="O2062" i="2" s="1"/>
  <c r="P2062" i="2" s="1"/>
  <c r="L2062" i="2"/>
  <c r="M2062" i="2"/>
  <c r="N2062" i="2"/>
  <c r="K2063" i="2"/>
  <c r="O2063" i="2" s="1"/>
  <c r="P2063" i="2" s="1"/>
  <c r="L2063" i="2"/>
  <c r="M2063" i="2"/>
  <c r="N2063" i="2"/>
  <c r="K2064" i="2"/>
  <c r="O2064" i="2" s="1"/>
  <c r="P2064" i="2" s="1"/>
  <c r="L2064" i="2"/>
  <c r="M2064" i="2"/>
  <c r="N2064" i="2"/>
  <c r="K2065" i="2"/>
  <c r="O2065" i="2" s="1"/>
  <c r="P2065" i="2" s="1"/>
  <c r="L2065" i="2"/>
  <c r="M2065" i="2"/>
  <c r="N2065" i="2"/>
  <c r="K2066" i="2"/>
  <c r="O2066" i="2" s="1"/>
  <c r="P2066" i="2" s="1"/>
  <c r="L2066" i="2"/>
  <c r="M2066" i="2"/>
  <c r="N2066" i="2"/>
  <c r="K2067" i="2"/>
  <c r="O2067" i="2" s="1"/>
  <c r="P2067" i="2" s="1"/>
  <c r="L2067" i="2"/>
  <c r="M2067" i="2"/>
  <c r="N2067" i="2"/>
  <c r="K2068" i="2"/>
  <c r="O2068" i="2" s="1"/>
  <c r="P2068" i="2" s="1"/>
  <c r="L2068" i="2"/>
  <c r="M2068" i="2"/>
  <c r="N2068" i="2"/>
  <c r="K2069" i="2"/>
  <c r="O2069" i="2" s="1"/>
  <c r="P2069" i="2" s="1"/>
  <c r="L2069" i="2"/>
  <c r="M2069" i="2"/>
  <c r="N2069" i="2"/>
  <c r="K2070" i="2"/>
  <c r="O2070" i="2" s="1"/>
  <c r="P2070" i="2" s="1"/>
  <c r="L2070" i="2"/>
  <c r="M2070" i="2"/>
  <c r="N2070" i="2"/>
  <c r="K2071" i="2"/>
  <c r="O2071" i="2" s="1"/>
  <c r="P2071" i="2" s="1"/>
  <c r="L2071" i="2"/>
  <c r="M2071" i="2"/>
  <c r="N2071" i="2"/>
  <c r="K2072" i="2"/>
  <c r="O2072" i="2" s="1"/>
  <c r="P2072" i="2" s="1"/>
  <c r="L2072" i="2"/>
  <c r="M2072" i="2"/>
  <c r="N2072" i="2"/>
  <c r="K2073" i="2"/>
  <c r="O2073" i="2" s="1"/>
  <c r="P2073" i="2" s="1"/>
  <c r="L2073" i="2"/>
  <c r="M2073" i="2"/>
  <c r="N2073" i="2"/>
  <c r="K2074" i="2"/>
  <c r="O2074" i="2" s="1"/>
  <c r="P2074" i="2" s="1"/>
  <c r="L2074" i="2"/>
  <c r="M2074" i="2"/>
  <c r="N2074" i="2"/>
  <c r="K2075" i="2"/>
  <c r="O2075" i="2" s="1"/>
  <c r="P2075" i="2" s="1"/>
  <c r="L2075" i="2"/>
  <c r="M2075" i="2"/>
  <c r="N2075" i="2"/>
  <c r="K2076" i="2"/>
  <c r="O2076" i="2" s="1"/>
  <c r="P2076" i="2" s="1"/>
  <c r="L2076" i="2"/>
  <c r="M2076" i="2"/>
  <c r="N2076" i="2"/>
  <c r="K2077" i="2"/>
  <c r="O2077" i="2" s="1"/>
  <c r="P2077" i="2" s="1"/>
  <c r="L2077" i="2"/>
  <c r="M2077" i="2"/>
  <c r="N2077" i="2"/>
  <c r="K2078" i="2"/>
  <c r="O2078" i="2" s="1"/>
  <c r="P2078" i="2" s="1"/>
  <c r="L2078" i="2"/>
  <c r="M2078" i="2"/>
  <c r="N2078" i="2"/>
  <c r="K2079" i="2"/>
  <c r="O2079" i="2" s="1"/>
  <c r="P2079" i="2" s="1"/>
  <c r="L2079" i="2"/>
  <c r="M2079" i="2"/>
  <c r="N2079" i="2"/>
  <c r="K2080" i="2"/>
  <c r="O2080" i="2" s="1"/>
  <c r="P2080" i="2" s="1"/>
  <c r="L2080" i="2"/>
  <c r="M2080" i="2"/>
  <c r="N2080" i="2"/>
  <c r="K2081" i="2"/>
  <c r="O2081" i="2" s="1"/>
  <c r="P2081" i="2" s="1"/>
  <c r="L2081" i="2"/>
  <c r="M2081" i="2"/>
  <c r="N2081" i="2"/>
  <c r="K2082" i="2"/>
  <c r="O2082" i="2" s="1"/>
  <c r="P2082" i="2" s="1"/>
  <c r="L2082" i="2"/>
  <c r="M2082" i="2"/>
  <c r="N2082" i="2"/>
  <c r="K2083" i="2"/>
  <c r="O2083" i="2" s="1"/>
  <c r="P2083" i="2" s="1"/>
  <c r="L2083" i="2"/>
  <c r="M2083" i="2"/>
  <c r="N2083" i="2"/>
  <c r="K2084" i="2"/>
  <c r="O2084" i="2" s="1"/>
  <c r="P2084" i="2" s="1"/>
  <c r="L2084" i="2"/>
  <c r="M2084" i="2"/>
  <c r="N2084" i="2"/>
  <c r="K2085" i="2"/>
  <c r="O2085" i="2" s="1"/>
  <c r="P2085" i="2" s="1"/>
  <c r="L2085" i="2"/>
  <c r="M2085" i="2"/>
  <c r="N2085" i="2"/>
  <c r="K2086" i="2"/>
  <c r="O2086" i="2" s="1"/>
  <c r="P2086" i="2" s="1"/>
  <c r="L2086" i="2"/>
  <c r="M2086" i="2"/>
  <c r="N2086" i="2"/>
  <c r="K2087" i="2"/>
  <c r="O2087" i="2" s="1"/>
  <c r="P2087" i="2" s="1"/>
  <c r="L2087" i="2"/>
  <c r="M2087" i="2"/>
  <c r="N2087" i="2"/>
  <c r="K2088" i="2"/>
  <c r="O2088" i="2" s="1"/>
  <c r="P2088" i="2" s="1"/>
  <c r="L2088" i="2"/>
  <c r="M2088" i="2"/>
  <c r="N2088" i="2"/>
  <c r="K2089" i="2"/>
  <c r="O2089" i="2" s="1"/>
  <c r="P2089" i="2" s="1"/>
  <c r="L2089" i="2"/>
  <c r="M2089" i="2"/>
  <c r="N2089" i="2"/>
  <c r="K2090" i="2"/>
  <c r="O2090" i="2" s="1"/>
  <c r="P2090" i="2" s="1"/>
  <c r="L2090" i="2"/>
  <c r="M2090" i="2"/>
  <c r="N2090" i="2"/>
  <c r="K2091" i="2"/>
  <c r="O2091" i="2" s="1"/>
  <c r="P2091" i="2" s="1"/>
  <c r="L2091" i="2"/>
  <c r="M2091" i="2"/>
  <c r="N2091" i="2"/>
  <c r="K2092" i="2"/>
  <c r="O2092" i="2" s="1"/>
  <c r="P2092" i="2" s="1"/>
  <c r="L2092" i="2"/>
  <c r="M2092" i="2"/>
  <c r="N2092" i="2"/>
  <c r="K2093" i="2"/>
  <c r="O2093" i="2" s="1"/>
  <c r="P2093" i="2" s="1"/>
  <c r="L2093" i="2"/>
  <c r="M2093" i="2"/>
  <c r="N2093" i="2"/>
  <c r="K2094" i="2"/>
  <c r="O2094" i="2" s="1"/>
  <c r="P2094" i="2" s="1"/>
  <c r="L2094" i="2"/>
  <c r="M2094" i="2"/>
  <c r="N2094" i="2"/>
  <c r="K2095" i="2"/>
  <c r="O2095" i="2" s="1"/>
  <c r="P2095" i="2" s="1"/>
  <c r="L2095" i="2"/>
  <c r="M2095" i="2"/>
  <c r="N2095" i="2"/>
  <c r="K2096" i="2"/>
  <c r="O2096" i="2" s="1"/>
  <c r="P2096" i="2" s="1"/>
  <c r="L2096" i="2"/>
  <c r="M2096" i="2"/>
  <c r="N2096" i="2"/>
  <c r="K2097" i="2"/>
  <c r="O2097" i="2" s="1"/>
  <c r="P2097" i="2" s="1"/>
  <c r="L2097" i="2"/>
  <c r="M2097" i="2"/>
  <c r="N2097" i="2"/>
  <c r="K2098" i="2"/>
  <c r="O2098" i="2" s="1"/>
  <c r="P2098" i="2" s="1"/>
  <c r="L2098" i="2"/>
  <c r="M2098" i="2"/>
  <c r="N2098" i="2"/>
  <c r="K2099" i="2"/>
  <c r="O2099" i="2" s="1"/>
  <c r="P2099" i="2" s="1"/>
  <c r="L2099" i="2"/>
  <c r="M2099" i="2"/>
  <c r="N2099" i="2"/>
  <c r="K2100" i="2"/>
  <c r="O2100" i="2" s="1"/>
  <c r="P2100" i="2" s="1"/>
  <c r="L2100" i="2"/>
  <c r="M2100" i="2"/>
  <c r="N2100" i="2"/>
  <c r="K2101" i="2"/>
  <c r="O2101" i="2" s="1"/>
  <c r="P2101" i="2" s="1"/>
  <c r="L2101" i="2"/>
  <c r="M2101" i="2"/>
  <c r="N2101" i="2"/>
  <c r="K2102" i="2"/>
  <c r="O2102" i="2" s="1"/>
  <c r="P2102" i="2" s="1"/>
  <c r="L2102" i="2"/>
  <c r="M2102" i="2"/>
  <c r="N2102" i="2"/>
  <c r="K2103" i="2"/>
  <c r="O2103" i="2" s="1"/>
  <c r="P2103" i="2" s="1"/>
  <c r="L2103" i="2"/>
  <c r="M2103" i="2"/>
  <c r="N2103" i="2"/>
  <c r="K2104" i="2"/>
  <c r="O2104" i="2" s="1"/>
  <c r="P2104" i="2" s="1"/>
  <c r="L2104" i="2"/>
  <c r="M2104" i="2"/>
  <c r="N2104" i="2"/>
  <c r="K2105" i="2"/>
  <c r="O2105" i="2" s="1"/>
  <c r="P2105" i="2" s="1"/>
  <c r="L2105" i="2"/>
  <c r="M2105" i="2"/>
  <c r="N2105" i="2"/>
  <c r="K2106" i="2"/>
  <c r="O2106" i="2" s="1"/>
  <c r="P2106" i="2" s="1"/>
  <c r="L2106" i="2"/>
  <c r="M2106" i="2"/>
  <c r="N2106" i="2"/>
  <c r="K2107" i="2"/>
  <c r="O2107" i="2" s="1"/>
  <c r="P2107" i="2" s="1"/>
  <c r="L2107" i="2"/>
  <c r="M2107" i="2"/>
  <c r="N2107" i="2"/>
  <c r="K2108" i="2"/>
  <c r="O2108" i="2" s="1"/>
  <c r="P2108" i="2" s="1"/>
  <c r="L2108" i="2"/>
  <c r="M2108" i="2"/>
  <c r="N2108" i="2"/>
  <c r="K2109" i="2"/>
  <c r="O2109" i="2" s="1"/>
  <c r="P2109" i="2" s="1"/>
  <c r="L2109" i="2"/>
  <c r="M2109" i="2"/>
  <c r="N2109" i="2"/>
  <c r="K2110" i="2"/>
  <c r="O2110" i="2" s="1"/>
  <c r="P2110" i="2" s="1"/>
  <c r="L2110" i="2"/>
  <c r="M2110" i="2"/>
  <c r="N2110" i="2"/>
  <c r="K2111" i="2"/>
  <c r="O2111" i="2" s="1"/>
  <c r="P2111" i="2" s="1"/>
  <c r="L2111" i="2"/>
  <c r="M2111" i="2"/>
  <c r="N2111" i="2"/>
  <c r="K2112" i="2"/>
  <c r="O2112" i="2" s="1"/>
  <c r="P2112" i="2" s="1"/>
  <c r="L2112" i="2"/>
  <c r="M2112" i="2"/>
  <c r="N2112" i="2"/>
  <c r="K2113" i="2"/>
  <c r="O2113" i="2" s="1"/>
  <c r="P2113" i="2" s="1"/>
  <c r="L2113" i="2"/>
  <c r="M2113" i="2"/>
  <c r="N2113" i="2"/>
  <c r="K2114" i="2"/>
  <c r="O2114" i="2" s="1"/>
  <c r="P2114" i="2" s="1"/>
  <c r="L2114" i="2"/>
  <c r="M2114" i="2"/>
  <c r="N2114" i="2"/>
  <c r="K2115" i="2"/>
  <c r="O2115" i="2" s="1"/>
  <c r="P2115" i="2" s="1"/>
  <c r="L2115" i="2"/>
  <c r="M2115" i="2"/>
  <c r="N2115" i="2"/>
  <c r="K2116" i="2"/>
  <c r="O2116" i="2" s="1"/>
  <c r="P2116" i="2" s="1"/>
  <c r="L2116" i="2"/>
  <c r="M2116" i="2"/>
  <c r="N2116" i="2"/>
  <c r="K2117" i="2"/>
  <c r="O2117" i="2" s="1"/>
  <c r="P2117" i="2" s="1"/>
  <c r="L2117" i="2"/>
  <c r="M2117" i="2"/>
  <c r="N2117" i="2"/>
  <c r="K2118" i="2"/>
  <c r="O2118" i="2" s="1"/>
  <c r="P2118" i="2" s="1"/>
  <c r="L2118" i="2"/>
  <c r="M2118" i="2"/>
  <c r="N2118" i="2"/>
  <c r="K2119" i="2"/>
  <c r="O2119" i="2" s="1"/>
  <c r="P2119" i="2" s="1"/>
  <c r="L2119" i="2"/>
  <c r="M2119" i="2"/>
  <c r="N2119" i="2"/>
  <c r="K2120" i="2"/>
  <c r="O2120" i="2" s="1"/>
  <c r="P2120" i="2" s="1"/>
  <c r="L2120" i="2"/>
  <c r="M2120" i="2"/>
  <c r="N2120" i="2"/>
  <c r="K2121" i="2"/>
  <c r="O2121" i="2" s="1"/>
  <c r="P2121" i="2" s="1"/>
  <c r="L2121" i="2"/>
  <c r="M2121" i="2"/>
  <c r="N2121" i="2"/>
  <c r="K2122" i="2"/>
  <c r="O2122" i="2" s="1"/>
  <c r="P2122" i="2" s="1"/>
  <c r="L2122" i="2"/>
  <c r="M2122" i="2"/>
  <c r="N2122" i="2"/>
  <c r="K2123" i="2"/>
  <c r="O2123" i="2" s="1"/>
  <c r="P2123" i="2" s="1"/>
  <c r="L2123" i="2"/>
  <c r="M2123" i="2"/>
  <c r="N2123" i="2"/>
  <c r="K2124" i="2"/>
  <c r="O2124" i="2" s="1"/>
  <c r="P2124" i="2" s="1"/>
  <c r="L2124" i="2"/>
  <c r="M2124" i="2"/>
  <c r="N2124" i="2"/>
  <c r="K2125" i="2"/>
  <c r="O2125" i="2" s="1"/>
  <c r="P2125" i="2" s="1"/>
  <c r="L2125" i="2"/>
  <c r="M2125" i="2"/>
  <c r="N2125" i="2"/>
  <c r="K2126" i="2"/>
  <c r="O2126" i="2" s="1"/>
  <c r="P2126" i="2" s="1"/>
  <c r="L2126" i="2"/>
  <c r="M2126" i="2"/>
  <c r="N2126" i="2"/>
  <c r="K2127" i="2"/>
  <c r="O2127" i="2" s="1"/>
  <c r="P2127" i="2" s="1"/>
  <c r="L2127" i="2"/>
  <c r="M2127" i="2"/>
  <c r="N2127" i="2"/>
  <c r="K2128" i="2"/>
  <c r="O2128" i="2" s="1"/>
  <c r="P2128" i="2" s="1"/>
  <c r="L2128" i="2"/>
  <c r="M2128" i="2"/>
  <c r="N2128" i="2"/>
  <c r="K2129" i="2"/>
  <c r="O2129" i="2" s="1"/>
  <c r="P2129" i="2" s="1"/>
  <c r="L2129" i="2"/>
  <c r="M2129" i="2"/>
  <c r="N2129" i="2"/>
  <c r="K2130" i="2"/>
  <c r="O2130" i="2" s="1"/>
  <c r="P2130" i="2" s="1"/>
  <c r="L2130" i="2"/>
  <c r="M2130" i="2"/>
  <c r="N2130" i="2"/>
  <c r="K2131" i="2"/>
  <c r="O2131" i="2" s="1"/>
  <c r="P2131" i="2" s="1"/>
  <c r="L2131" i="2"/>
  <c r="M2131" i="2"/>
  <c r="N2131" i="2"/>
  <c r="K2132" i="2"/>
  <c r="O2132" i="2" s="1"/>
  <c r="P2132" i="2" s="1"/>
  <c r="L2132" i="2"/>
  <c r="M2132" i="2"/>
  <c r="N2132" i="2"/>
  <c r="K2133" i="2"/>
  <c r="O2133" i="2" s="1"/>
  <c r="P2133" i="2" s="1"/>
  <c r="L2133" i="2"/>
  <c r="M2133" i="2"/>
  <c r="N2133" i="2"/>
  <c r="K2134" i="2"/>
  <c r="O2134" i="2" s="1"/>
  <c r="P2134" i="2" s="1"/>
  <c r="L2134" i="2"/>
  <c r="M2134" i="2"/>
  <c r="N2134" i="2"/>
  <c r="K2135" i="2"/>
  <c r="O2135" i="2" s="1"/>
  <c r="P2135" i="2" s="1"/>
  <c r="L2135" i="2"/>
  <c r="M2135" i="2"/>
  <c r="N2135" i="2"/>
  <c r="K2136" i="2"/>
  <c r="O2136" i="2" s="1"/>
  <c r="P2136" i="2" s="1"/>
  <c r="L2136" i="2"/>
  <c r="M2136" i="2"/>
  <c r="N2136" i="2"/>
  <c r="K2137" i="2"/>
  <c r="O2137" i="2" s="1"/>
  <c r="P2137" i="2" s="1"/>
  <c r="L2137" i="2"/>
  <c r="M2137" i="2"/>
  <c r="N2137" i="2"/>
  <c r="K2138" i="2"/>
  <c r="O2138" i="2" s="1"/>
  <c r="P2138" i="2" s="1"/>
  <c r="L2138" i="2"/>
  <c r="M2138" i="2"/>
  <c r="N2138" i="2"/>
  <c r="K2139" i="2"/>
  <c r="O2139" i="2" s="1"/>
  <c r="P2139" i="2" s="1"/>
  <c r="L2139" i="2"/>
  <c r="M2139" i="2"/>
  <c r="N2139" i="2"/>
  <c r="K2140" i="2"/>
  <c r="O2140" i="2" s="1"/>
  <c r="P2140" i="2" s="1"/>
  <c r="L2140" i="2"/>
  <c r="M2140" i="2"/>
  <c r="N2140" i="2"/>
  <c r="K2141" i="2"/>
  <c r="O2141" i="2" s="1"/>
  <c r="P2141" i="2" s="1"/>
  <c r="L2141" i="2"/>
  <c r="M2141" i="2"/>
  <c r="N2141" i="2"/>
  <c r="K2142" i="2"/>
  <c r="O2142" i="2" s="1"/>
  <c r="P2142" i="2" s="1"/>
  <c r="L2142" i="2"/>
  <c r="M2142" i="2"/>
  <c r="N2142" i="2"/>
  <c r="K2143" i="2"/>
  <c r="O2143" i="2" s="1"/>
  <c r="P2143" i="2" s="1"/>
  <c r="L2143" i="2"/>
  <c r="M2143" i="2"/>
  <c r="N2143" i="2"/>
  <c r="K2144" i="2"/>
  <c r="O2144" i="2" s="1"/>
  <c r="P2144" i="2" s="1"/>
  <c r="L2144" i="2"/>
  <c r="M2144" i="2"/>
  <c r="N2144" i="2"/>
  <c r="K2145" i="2"/>
  <c r="O2145" i="2" s="1"/>
  <c r="P2145" i="2" s="1"/>
  <c r="L2145" i="2"/>
  <c r="M2145" i="2"/>
  <c r="N2145" i="2"/>
  <c r="K2146" i="2"/>
  <c r="O2146" i="2" s="1"/>
  <c r="P2146" i="2" s="1"/>
  <c r="L2146" i="2"/>
  <c r="M2146" i="2"/>
  <c r="N2146" i="2"/>
  <c r="K2147" i="2"/>
  <c r="O2147" i="2" s="1"/>
  <c r="P2147" i="2" s="1"/>
  <c r="L2147" i="2"/>
  <c r="M2147" i="2"/>
  <c r="N2147" i="2"/>
  <c r="K2148" i="2"/>
  <c r="O2148" i="2" s="1"/>
  <c r="P2148" i="2" s="1"/>
  <c r="L2148" i="2"/>
  <c r="M2148" i="2"/>
  <c r="N2148" i="2"/>
  <c r="K2149" i="2"/>
  <c r="O2149" i="2" s="1"/>
  <c r="P2149" i="2" s="1"/>
  <c r="L2149" i="2"/>
  <c r="M2149" i="2"/>
  <c r="N2149" i="2"/>
  <c r="K2150" i="2"/>
  <c r="O2150" i="2" s="1"/>
  <c r="P2150" i="2" s="1"/>
  <c r="L2150" i="2"/>
  <c r="M2150" i="2"/>
  <c r="N2150" i="2"/>
  <c r="K2151" i="2"/>
  <c r="O2151" i="2" s="1"/>
  <c r="P2151" i="2" s="1"/>
  <c r="L2151" i="2"/>
  <c r="M2151" i="2"/>
  <c r="N2151" i="2"/>
  <c r="K2152" i="2"/>
  <c r="O2152" i="2" s="1"/>
  <c r="P2152" i="2" s="1"/>
  <c r="L2152" i="2"/>
  <c r="M2152" i="2"/>
  <c r="N2152" i="2"/>
  <c r="K2153" i="2"/>
  <c r="O2153" i="2" s="1"/>
  <c r="P2153" i="2" s="1"/>
  <c r="L2153" i="2"/>
  <c r="M2153" i="2"/>
  <c r="N2153" i="2"/>
  <c r="K2154" i="2"/>
  <c r="O2154" i="2" s="1"/>
  <c r="P2154" i="2" s="1"/>
  <c r="L2154" i="2"/>
  <c r="M2154" i="2"/>
  <c r="N2154" i="2"/>
  <c r="K2155" i="2"/>
  <c r="O2155" i="2" s="1"/>
  <c r="P2155" i="2" s="1"/>
  <c r="L2155" i="2"/>
  <c r="M2155" i="2"/>
  <c r="N2155" i="2"/>
  <c r="K2156" i="2"/>
  <c r="O2156" i="2" s="1"/>
  <c r="P2156" i="2" s="1"/>
  <c r="L2156" i="2"/>
  <c r="M2156" i="2"/>
  <c r="N2156" i="2"/>
  <c r="K2157" i="2"/>
  <c r="O2157" i="2" s="1"/>
  <c r="P2157" i="2" s="1"/>
  <c r="L2157" i="2"/>
  <c r="M2157" i="2"/>
  <c r="N2157" i="2"/>
  <c r="K2158" i="2"/>
  <c r="O2158" i="2" s="1"/>
  <c r="P2158" i="2" s="1"/>
  <c r="L2158" i="2"/>
  <c r="M2158" i="2"/>
  <c r="N2158" i="2"/>
  <c r="K2159" i="2"/>
  <c r="O2159" i="2" s="1"/>
  <c r="P2159" i="2" s="1"/>
  <c r="L2159" i="2"/>
  <c r="M2159" i="2"/>
  <c r="N2159" i="2"/>
  <c r="K2160" i="2"/>
  <c r="O2160" i="2" s="1"/>
  <c r="P2160" i="2" s="1"/>
  <c r="L2160" i="2"/>
  <c r="M2160" i="2"/>
  <c r="N2160" i="2"/>
  <c r="K2161" i="2"/>
  <c r="O2161" i="2" s="1"/>
  <c r="P2161" i="2" s="1"/>
  <c r="L2161" i="2"/>
  <c r="M2161" i="2"/>
  <c r="N2161" i="2"/>
  <c r="K2162" i="2"/>
  <c r="L2162" i="2"/>
  <c r="O2162" i="2" s="1"/>
  <c r="P2162" i="2" s="1"/>
  <c r="M2162" i="2"/>
  <c r="N2162" i="2"/>
  <c r="K2163" i="2"/>
  <c r="O2163" i="2" s="1"/>
  <c r="P2163" i="2" s="1"/>
  <c r="L2163" i="2"/>
  <c r="M2163" i="2"/>
  <c r="N2163" i="2"/>
  <c r="K2164" i="2"/>
  <c r="O2164" i="2" s="1"/>
  <c r="P2164" i="2" s="1"/>
  <c r="L2164" i="2"/>
  <c r="M2164" i="2"/>
  <c r="N2164" i="2"/>
  <c r="K2165" i="2"/>
  <c r="O2165" i="2" s="1"/>
  <c r="P2165" i="2" s="1"/>
  <c r="L2165" i="2"/>
  <c r="M2165" i="2"/>
  <c r="N2165" i="2"/>
  <c r="K2166" i="2"/>
  <c r="O2166" i="2" s="1"/>
  <c r="P2166" i="2" s="1"/>
  <c r="L2166" i="2"/>
  <c r="M2166" i="2"/>
  <c r="N2166" i="2"/>
  <c r="K2167" i="2"/>
  <c r="O2167" i="2" s="1"/>
  <c r="P2167" i="2" s="1"/>
  <c r="L2167" i="2"/>
  <c r="M2167" i="2"/>
  <c r="N2167" i="2"/>
  <c r="K2168" i="2"/>
  <c r="O2168" i="2" s="1"/>
  <c r="P2168" i="2" s="1"/>
  <c r="L2168" i="2"/>
  <c r="M2168" i="2"/>
  <c r="N2168" i="2"/>
  <c r="K2169" i="2"/>
  <c r="O2169" i="2" s="1"/>
  <c r="P2169" i="2" s="1"/>
  <c r="L2169" i="2"/>
  <c r="M2169" i="2"/>
  <c r="N2169" i="2"/>
  <c r="K2170" i="2"/>
  <c r="O2170" i="2" s="1"/>
  <c r="P2170" i="2" s="1"/>
  <c r="L2170" i="2"/>
  <c r="M2170" i="2"/>
  <c r="N2170" i="2"/>
  <c r="K2171" i="2"/>
  <c r="O2171" i="2" s="1"/>
  <c r="P2171" i="2" s="1"/>
  <c r="L2171" i="2"/>
  <c r="M2171" i="2"/>
  <c r="N2171" i="2"/>
  <c r="K2172" i="2"/>
  <c r="O2172" i="2" s="1"/>
  <c r="P2172" i="2" s="1"/>
  <c r="L2172" i="2"/>
  <c r="M2172" i="2"/>
  <c r="N2172" i="2"/>
  <c r="K2173" i="2"/>
  <c r="O2173" i="2" s="1"/>
  <c r="P2173" i="2" s="1"/>
  <c r="L2173" i="2"/>
  <c r="M2173" i="2"/>
  <c r="N2173" i="2"/>
  <c r="K2174" i="2"/>
  <c r="O2174" i="2" s="1"/>
  <c r="P2174" i="2" s="1"/>
  <c r="L2174" i="2"/>
  <c r="M2174" i="2"/>
  <c r="N2174" i="2"/>
  <c r="K2175" i="2"/>
  <c r="O2175" i="2" s="1"/>
  <c r="P2175" i="2" s="1"/>
  <c r="L2175" i="2"/>
  <c r="M2175" i="2"/>
  <c r="N2175" i="2"/>
  <c r="K2176" i="2"/>
  <c r="O2176" i="2" s="1"/>
  <c r="P2176" i="2" s="1"/>
  <c r="L2176" i="2"/>
  <c r="M2176" i="2"/>
  <c r="N2176" i="2"/>
  <c r="K2177" i="2"/>
  <c r="O2177" i="2" s="1"/>
  <c r="P2177" i="2" s="1"/>
  <c r="L2177" i="2"/>
  <c r="M2177" i="2"/>
  <c r="N2177" i="2"/>
  <c r="K2178" i="2"/>
  <c r="O2178" i="2" s="1"/>
  <c r="P2178" i="2" s="1"/>
  <c r="L2178" i="2"/>
  <c r="M2178" i="2"/>
  <c r="N2178" i="2"/>
  <c r="K2179" i="2"/>
  <c r="O2179" i="2" s="1"/>
  <c r="P2179" i="2" s="1"/>
  <c r="L2179" i="2"/>
  <c r="M2179" i="2"/>
  <c r="N2179" i="2"/>
  <c r="K2180" i="2"/>
  <c r="O2180" i="2" s="1"/>
  <c r="P2180" i="2" s="1"/>
  <c r="L2180" i="2"/>
  <c r="M2180" i="2"/>
  <c r="N2180" i="2"/>
  <c r="K2181" i="2"/>
  <c r="O2181" i="2" s="1"/>
  <c r="P2181" i="2" s="1"/>
  <c r="L2181" i="2"/>
  <c r="M2181" i="2"/>
  <c r="N2181" i="2"/>
  <c r="K2182" i="2"/>
  <c r="O2182" i="2" s="1"/>
  <c r="P2182" i="2" s="1"/>
  <c r="L2182" i="2"/>
  <c r="M2182" i="2"/>
  <c r="N2182" i="2"/>
  <c r="K2183" i="2"/>
  <c r="O2183" i="2" s="1"/>
  <c r="P2183" i="2" s="1"/>
  <c r="L2183" i="2"/>
  <c r="M2183" i="2"/>
  <c r="N2183" i="2"/>
  <c r="K2184" i="2"/>
  <c r="O2184" i="2" s="1"/>
  <c r="P2184" i="2" s="1"/>
  <c r="L2184" i="2"/>
  <c r="M2184" i="2"/>
  <c r="N2184" i="2"/>
  <c r="K2185" i="2"/>
  <c r="O2185" i="2" s="1"/>
  <c r="P2185" i="2" s="1"/>
  <c r="L2185" i="2"/>
  <c r="M2185" i="2"/>
  <c r="N2185" i="2"/>
  <c r="K2186" i="2"/>
  <c r="O2186" i="2" s="1"/>
  <c r="P2186" i="2" s="1"/>
  <c r="L2186" i="2"/>
  <c r="M2186" i="2"/>
  <c r="N2186" i="2"/>
  <c r="K2187" i="2"/>
  <c r="O2187" i="2" s="1"/>
  <c r="P2187" i="2" s="1"/>
  <c r="L2187" i="2"/>
  <c r="M2187" i="2"/>
  <c r="N2187" i="2"/>
  <c r="K2188" i="2"/>
  <c r="O2188" i="2" s="1"/>
  <c r="P2188" i="2" s="1"/>
  <c r="L2188" i="2"/>
  <c r="M2188" i="2"/>
  <c r="N2188" i="2"/>
  <c r="K2189" i="2"/>
  <c r="O2189" i="2" s="1"/>
  <c r="P2189" i="2" s="1"/>
  <c r="L2189" i="2"/>
  <c r="M2189" i="2"/>
  <c r="N2189" i="2"/>
  <c r="K2190" i="2"/>
  <c r="O2190" i="2" s="1"/>
  <c r="P2190" i="2" s="1"/>
  <c r="L2190" i="2"/>
  <c r="M2190" i="2"/>
  <c r="N2190" i="2"/>
  <c r="K2191" i="2"/>
  <c r="O2191" i="2" s="1"/>
  <c r="P2191" i="2" s="1"/>
  <c r="L2191" i="2"/>
  <c r="M2191" i="2"/>
  <c r="N2191" i="2"/>
  <c r="K2192" i="2"/>
  <c r="O2192" i="2" s="1"/>
  <c r="P2192" i="2" s="1"/>
  <c r="L2192" i="2"/>
  <c r="M2192" i="2"/>
  <c r="N2192" i="2"/>
  <c r="K2193" i="2"/>
  <c r="O2193" i="2" s="1"/>
  <c r="P2193" i="2" s="1"/>
  <c r="L2193" i="2"/>
  <c r="M2193" i="2"/>
  <c r="N2193" i="2"/>
  <c r="K2194" i="2"/>
  <c r="O2194" i="2" s="1"/>
  <c r="P2194" i="2" s="1"/>
  <c r="L2194" i="2"/>
  <c r="M2194" i="2"/>
  <c r="N2194" i="2"/>
  <c r="K2195" i="2"/>
  <c r="O2195" i="2" s="1"/>
  <c r="P2195" i="2" s="1"/>
  <c r="L2195" i="2"/>
  <c r="M2195" i="2"/>
  <c r="N2195" i="2"/>
  <c r="K2196" i="2"/>
  <c r="O2196" i="2" s="1"/>
  <c r="P2196" i="2" s="1"/>
  <c r="L2196" i="2"/>
  <c r="M2196" i="2"/>
  <c r="N2196" i="2"/>
  <c r="K2197" i="2"/>
  <c r="O2197" i="2" s="1"/>
  <c r="P2197" i="2" s="1"/>
  <c r="L2197" i="2"/>
  <c r="M2197" i="2"/>
  <c r="N2197" i="2"/>
  <c r="K2198" i="2"/>
  <c r="O2198" i="2" s="1"/>
  <c r="P2198" i="2" s="1"/>
  <c r="L2198" i="2"/>
  <c r="M2198" i="2"/>
  <c r="N2198" i="2"/>
  <c r="K2199" i="2"/>
  <c r="O2199" i="2" s="1"/>
  <c r="P2199" i="2" s="1"/>
  <c r="L2199" i="2"/>
  <c r="M2199" i="2"/>
  <c r="N2199" i="2"/>
  <c r="K2200" i="2"/>
  <c r="O2200" i="2" s="1"/>
  <c r="P2200" i="2" s="1"/>
  <c r="L2200" i="2"/>
  <c r="M2200" i="2"/>
  <c r="N2200" i="2"/>
  <c r="K2201" i="2"/>
  <c r="O2201" i="2" s="1"/>
  <c r="P2201" i="2" s="1"/>
  <c r="L2201" i="2"/>
  <c r="M2201" i="2"/>
  <c r="N2201" i="2"/>
  <c r="K2202" i="2"/>
  <c r="O2202" i="2" s="1"/>
  <c r="P2202" i="2" s="1"/>
  <c r="L2202" i="2"/>
  <c r="M2202" i="2"/>
  <c r="N2202" i="2"/>
  <c r="K2203" i="2"/>
  <c r="O2203" i="2" s="1"/>
  <c r="P2203" i="2" s="1"/>
  <c r="L2203" i="2"/>
  <c r="M2203" i="2"/>
  <c r="N2203" i="2"/>
  <c r="K2204" i="2"/>
  <c r="O2204" i="2" s="1"/>
  <c r="P2204" i="2" s="1"/>
  <c r="L2204" i="2"/>
  <c r="M2204" i="2"/>
  <c r="N2204" i="2"/>
  <c r="K2205" i="2"/>
  <c r="O2205" i="2" s="1"/>
  <c r="P2205" i="2" s="1"/>
  <c r="L2205" i="2"/>
  <c r="M2205" i="2"/>
  <c r="N2205" i="2"/>
  <c r="K2206" i="2"/>
  <c r="O2206" i="2" s="1"/>
  <c r="P2206" i="2" s="1"/>
  <c r="L2206" i="2"/>
  <c r="M2206" i="2"/>
  <c r="N2206" i="2"/>
  <c r="K2207" i="2"/>
  <c r="O2207" i="2" s="1"/>
  <c r="P2207" i="2" s="1"/>
  <c r="L2207" i="2"/>
  <c r="M2207" i="2"/>
  <c r="N2207" i="2"/>
  <c r="K2208" i="2"/>
  <c r="O2208" i="2" s="1"/>
  <c r="P2208" i="2" s="1"/>
  <c r="L2208" i="2"/>
  <c r="M2208" i="2"/>
  <c r="N2208" i="2"/>
  <c r="K2209" i="2"/>
  <c r="O2209" i="2" s="1"/>
  <c r="P2209" i="2" s="1"/>
  <c r="L2209" i="2"/>
  <c r="M2209" i="2"/>
  <c r="N2209" i="2"/>
  <c r="K2210" i="2"/>
  <c r="O2210" i="2" s="1"/>
  <c r="P2210" i="2" s="1"/>
  <c r="L2210" i="2"/>
  <c r="M2210" i="2"/>
  <c r="N2210" i="2"/>
  <c r="K2211" i="2"/>
  <c r="O2211" i="2" s="1"/>
  <c r="P2211" i="2" s="1"/>
  <c r="L2211" i="2"/>
  <c r="M2211" i="2"/>
  <c r="N2211" i="2"/>
  <c r="K2212" i="2"/>
  <c r="O2212" i="2" s="1"/>
  <c r="P2212" i="2" s="1"/>
  <c r="L2212" i="2"/>
  <c r="M2212" i="2"/>
  <c r="N2212" i="2"/>
  <c r="K2213" i="2"/>
  <c r="L2213" i="2"/>
  <c r="M2213" i="2"/>
  <c r="O2213" i="2" s="1"/>
  <c r="P2213" i="2" s="1"/>
  <c r="N2213" i="2"/>
  <c r="K2214" i="2"/>
  <c r="O2214" i="2" s="1"/>
  <c r="P2214" i="2" s="1"/>
  <c r="L2214" i="2"/>
  <c r="M2214" i="2"/>
  <c r="N2214" i="2"/>
  <c r="K2215" i="2"/>
  <c r="O2215" i="2" s="1"/>
  <c r="P2215" i="2" s="1"/>
  <c r="L2215" i="2"/>
  <c r="M2215" i="2"/>
  <c r="N2215" i="2"/>
  <c r="K2216" i="2"/>
  <c r="O2216" i="2" s="1"/>
  <c r="P2216" i="2" s="1"/>
  <c r="L2216" i="2"/>
  <c r="M2216" i="2"/>
  <c r="N2216" i="2"/>
  <c r="K2217" i="2"/>
  <c r="O2217" i="2" s="1"/>
  <c r="P2217" i="2" s="1"/>
  <c r="L2217" i="2"/>
  <c r="M2217" i="2"/>
  <c r="N2217" i="2"/>
  <c r="K2218" i="2"/>
  <c r="O2218" i="2" s="1"/>
  <c r="P2218" i="2" s="1"/>
  <c r="L2218" i="2"/>
  <c r="M2218" i="2"/>
  <c r="N2218" i="2"/>
  <c r="K2219" i="2"/>
  <c r="O2219" i="2" s="1"/>
  <c r="P2219" i="2" s="1"/>
  <c r="L2219" i="2"/>
  <c r="M2219" i="2"/>
  <c r="N2219" i="2"/>
  <c r="K2220" i="2"/>
  <c r="O2220" i="2" s="1"/>
  <c r="P2220" i="2" s="1"/>
  <c r="L2220" i="2"/>
  <c r="M2220" i="2"/>
  <c r="N2220" i="2"/>
  <c r="K2221" i="2"/>
  <c r="O2221" i="2" s="1"/>
  <c r="P2221" i="2" s="1"/>
  <c r="L2221" i="2"/>
  <c r="M2221" i="2"/>
  <c r="N2221" i="2"/>
  <c r="K2222" i="2"/>
  <c r="O2222" i="2" s="1"/>
  <c r="P2222" i="2" s="1"/>
  <c r="L2222" i="2"/>
  <c r="M2222" i="2"/>
  <c r="N2222" i="2"/>
  <c r="K2223" i="2"/>
  <c r="O2223" i="2" s="1"/>
  <c r="P2223" i="2" s="1"/>
  <c r="L2223" i="2"/>
  <c r="M2223" i="2"/>
  <c r="N2223" i="2"/>
  <c r="K2224" i="2"/>
  <c r="O2224" i="2" s="1"/>
  <c r="P2224" i="2" s="1"/>
  <c r="L2224" i="2"/>
  <c r="M2224" i="2"/>
  <c r="N2224" i="2"/>
  <c r="K2225" i="2"/>
  <c r="O2225" i="2" s="1"/>
  <c r="P2225" i="2" s="1"/>
  <c r="L2225" i="2"/>
  <c r="M2225" i="2"/>
  <c r="N2225" i="2"/>
  <c r="K2226" i="2"/>
  <c r="O2226" i="2" s="1"/>
  <c r="P2226" i="2" s="1"/>
  <c r="L2226" i="2"/>
  <c r="M2226" i="2"/>
  <c r="N2226" i="2"/>
  <c r="K2227" i="2"/>
  <c r="O2227" i="2" s="1"/>
  <c r="P2227" i="2" s="1"/>
  <c r="L2227" i="2"/>
  <c r="M2227" i="2"/>
  <c r="N2227" i="2"/>
  <c r="K2228" i="2"/>
  <c r="O2228" i="2" s="1"/>
  <c r="P2228" i="2" s="1"/>
  <c r="L2228" i="2"/>
  <c r="M2228" i="2"/>
  <c r="N2228" i="2"/>
  <c r="K2229" i="2"/>
  <c r="O2229" i="2" s="1"/>
  <c r="P2229" i="2" s="1"/>
  <c r="L2229" i="2"/>
  <c r="M2229" i="2"/>
  <c r="N2229" i="2"/>
  <c r="K2230" i="2"/>
  <c r="O2230" i="2" s="1"/>
  <c r="P2230" i="2" s="1"/>
  <c r="L2230" i="2"/>
  <c r="M2230" i="2"/>
  <c r="N2230" i="2"/>
  <c r="K2231" i="2"/>
  <c r="O2231" i="2" s="1"/>
  <c r="P2231" i="2" s="1"/>
  <c r="L2231" i="2"/>
  <c r="M2231" i="2"/>
  <c r="N2231" i="2"/>
  <c r="K2232" i="2"/>
  <c r="O2232" i="2" s="1"/>
  <c r="P2232" i="2" s="1"/>
  <c r="L2232" i="2"/>
  <c r="M2232" i="2"/>
  <c r="N2232" i="2"/>
  <c r="K2233" i="2"/>
  <c r="O2233" i="2" s="1"/>
  <c r="P2233" i="2" s="1"/>
  <c r="L2233" i="2"/>
  <c r="M2233" i="2"/>
  <c r="N2233" i="2"/>
  <c r="K2234" i="2"/>
  <c r="O2234" i="2" s="1"/>
  <c r="P2234" i="2" s="1"/>
  <c r="L2234" i="2"/>
  <c r="M2234" i="2"/>
  <c r="N2234" i="2"/>
  <c r="K2235" i="2"/>
  <c r="O2235" i="2" s="1"/>
  <c r="P2235" i="2" s="1"/>
  <c r="L2235" i="2"/>
  <c r="M2235" i="2"/>
  <c r="N2235" i="2"/>
  <c r="K2236" i="2"/>
  <c r="O2236" i="2" s="1"/>
  <c r="P2236" i="2" s="1"/>
  <c r="L2236" i="2"/>
  <c r="M2236" i="2"/>
  <c r="N2236" i="2"/>
  <c r="K2237" i="2"/>
  <c r="O2237" i="2" s="1"/>
  <c r="P2237" i="2" s="1"/>
  <c r="L2237" i="2"/>
  <c r="M2237" i="2"/>
  <c r="N2237" i="2"/>
  <c r="K2238" i="2"/>
  <c r="O2238" i="2" s="1"/>
  <c r="P2238" i="2" s="1"/>
  <c r="L2238" i="2"/>
  <c r="M2238" i="2"/>
  <c r="N2238" i="2"/>
  <c r="K2239" i="2"/>
  <c r="O2239" i="2" s="1"/>
  <c r="P2239" i="2" s="1"/>
  <c r="L2239" i="2"/>
  <c r="M2239" i="2"/>
  <c r="N2239" i="2"/>
  <c r="K2240" i="2"/>
  <c r="O2240" i="2" s="1"/>
  <c r="P2240" i="2" s="1"/>
  <c r="L2240" i="2"/>
  <c r="M2240" i="2"/>
  <c r="N2240" i="2"/>
  <c r="K2241" i="2"/>
  <c r="O2241" i="2" s="1"/>
  <c r="P2241" i="2" s="1"/>
  <c r="L2241" i="2"/>
  <c r="M2241" i="2"/>
  <c r="N2241" i="2"/>
  <c r="K2242" i="2"/>
  <c r="O2242" i="2" s="1"/>
  <c r="P2242" i="2" s="1"/>
  <c r="L2242" i="2"/>
  <c r="M2242" i="2"/>
  <c r="N2242" i="2"/>
  <c r="K2243" i="2"/>
  <c r="O2243" i="2" s="1"/>
  <c r="P2243" i="2" s="1"/>
  <c r="L2243" i="2"/>
  <c r="M2243" i="2"/>
  <c r="N2243" i="2"/>
  <c r="K2244" i="2"/>
  <c r="O2244" i="2" s="1"/>
  <c r="P2244" i="2" s="1"/>
  <c r="L2244" i="2"/>
  <c r="M2244" i="2"/>
  <c r="N2244" i="2"/>
  <c r="K2245" i="2"/>
  <c r="O2245" i="2" s="1"/>
  <c r="P2245" i="2" s="1"/>
  <c r="L2245" i="2"/>
  <c r="M2245" i="2"/>
  <c r="N2245" i="2"/>
  <c r="K2246" i="2"/>
  <c r="O2246" i="2" s="1"/>
  <c r="P2246" i="2" s="1"/>
  <c r="L2246" i="2"/>
  <c r="M2246" i="2"/>
  <c r="N2246" i="2"/>
  <c r="K2247" i="2"/>
  <c r="O2247" i="2" s="1"/>
  <c r="P2247" i="2" s="1"/>
  <c r="L2247" i="2"/>
  <c r="M2247" i="2"/>
  <c r="N2247" i="2"/>
  <c r="K2248" i="2"/>
  <c r="O2248" i="2" s="1"/>
  <c r="P2248" i="2" s="1"/>
  <c r="L2248" i="2"/>
  <c r="M2248" i="2"/>
  <c r="N2248" i="2"/>
  <c r="K2249" i="2"/>
  <c r="O2249" i="2" s="1"/>
  <c r="P2249" i="2" s="1"/>
  <c r="L2249" i="2"/>
  <c r="M2249" i="2"/>
  <c r="N2249" i="2"/>
  <c r="K2250" i="2"/>
  <c r="O2250" i="2" s="1"/>
  <c r="P2250" i="2" s="1"/>
  <c r="L2250" i="2"/>
  <c r="M2250" i="2"/>
  <c r="N2250" i="2"/>
  <c r="K2251" i="2"/>
  <c r="O2251" i="2" s="1"/>
  <c r="P2251" i="2" s="1"/>
  <c r="L2251" i="2"/>
  <c r="M2251" i="2"/>
  <c r="N2251" i="2"/>
  <c r="K2252" i="2"/>
  <c r="O2252" i="2" s="1"/>
  <c r="P2252" i="2" s="1"/>
  <c r="L2252" i="2"/>
  <c r="M2252" i="2"/>
  <c r="N2252" i="2"/>
  <c r="K2253" i="2"/>
  <c r="O2253" i="2" s="1"/>
  <c r="P2253" i="2" s="1"/>
  <c r="L2253" i="2"/>
  <c r="M2253" i="2"/>
  <c r="N2253" i="2"/>
  <c r="K2254" i="2"/>
  <c r="O2254" i="2" s="1"/>
  <c r="P2254" i="2" s="1"/>
  <c r="L2254" i="2"/>
  <c r="M2254" i="2"/>
  <c r="N2254" i="2"/>
  <c r="K2255" i="2"/>
  <c r="O2255" i="2" s="1"/>
  <c r="P2255" i="2" s="1"/>
  <c r="L2255" i="2"/>
  <c r="M2255" i="2"/>
  <c r="N2255" i="2"/>
  <c r="K2256" i="2"/>
  <c r="O2256" i="2" s="1"/>
  <c r="P2256" i="2" s="1"/>
  <c r="L2256" i="2"/>
  <c r="M2256" i="2"/>
  <c r="N2256" i="2"/>
  <c r="K2257" i="2"/>
  <c r="O2257" i="2" s="1"/>
  <c r="P2257" i="2" s="1"/>
  <c r="L2257" i="2"/>
  <c r="M2257" i="2"/>
  <c r="N2257" i="2"/>
  <c r="K2258" i="2"/>
  <c r="O2258" i="2" s="1"/>
  <c r="P2258" i="2" s="1"/>
  <c r="L2258" i="2"/>
  <c r="M2258" i="2"/>
  <c r="N2258" i="2"/>
  <c r="K2259" i="2"/>
  <c r="O2259" i="2" s="1"/>
  <c r="P2259" i="2" s="1"/>
  <c r="L2259" i="2"/>
  <c r="M2259" i="2"/>
  <c r="N2259" i="2"/>
  <c r="K2260" i="2"/>
  <c r="O2260" i="2" s="1"/>
  <c r="P2260" i="2" s="1"/>
  <c r="L2260" i="2"/>
  <c r="M2260" i="2"/>
  <c r="N2260" i="2"/>
  <c r="K2261" i="2"/>
  <c r="O2261" i="2" s="1"/>
  <c r="P2261" i="2" s="1"/>
  <c r="L2261" i="2"/>
  <c r="M2261" i="2"/>
  <c r="N2261" i="2"/>
  <c r="K2262" i="2"/>
  <c r="O2262" i="2" s="1"/>
  <c r="P2262" i="2" s="1"/>
  <c r="L2262" i="2"/>
  <c r="M2262" i="2"/>
  <c r="N2262" i="2"/>
  <c r="K2263" i="2"/>
  <c r="O2263" i="2" s="1"/>
  <c r="P2263" i="2" s="1"/>
  <c r="L2263" i="2"/>
  <c r="M2263" i="2"/>
  <c r="N2263" i="2"/>
  <c r="K2264" i="2"/>
  <c r="O2264" i="2" s="1"/>
  <c r="P2264" i="2" s="1"/>
  <c r="L2264" i="2"/>
  <c r="M2264" i="2"/>
  <c r="N2264" i="2"/>
  <c r="K2265" i="2"/>
  <c r="O2265" i="2" s="1"/>
  <c r="P2265" i="2" s="1"/>
  <c r="L2265" i="2"/>
  <c r="M2265" i="2"/>
  <c r="N2265" i="2"/>
  <c r="K2266" i="2"/>
  <c r="O2266" i="2" s="1"/>
  <c r="P2266" i="2" s="1"/>
  <c r="L2266" i="2"/>
  <c r="M2266" i="2"/>
  <c r="N2266" i="2"/>
  <c r="K2267" i="2"/>
  <c r="O2267" i="2" s="1"/>
  <c r="P2267" i="2" s="1"/>
  <c r="L2267" i="2"/>
  <c r="M2267" i="2"/>
  <c r="N2267" i="2"/>
  <c r="K2268" i="2"/>
  <c r="O2268" i="2" s="1"/>
  <c r="P2268" i="2" s="1"/>
  <c r="L2268" i="2"/>
  <c r="M2268" i="2"/>
  <c r="N2268" i="2"/>
  <c r="K2269" i="2"/>
  <c r="O2269" i="2" s="1"/>
  <c r="P2269" i="2" s="1"/>
  <c r="L2269" i="2"/>
  <c r="M2269" i="2"/>
  <c r="N2269" i="2"/>
  <c r="K2270" i="2"/>
  <c r="O2270" i="2" s="1"/>
  <c r="P2270" i="2" s="1"/>
  <c r="L2270" i="2"/>
  <c r="M2270" i="2"/>
  <c r="N2270" i="2"/>
  <c r="K2271" i="2"/>
  <c r="O2271" i="2" s="1"/>
  <c r="P2271" i="2" s="1"/>
  <c r="L2271" i="2"/>
  <c r="M2271" i="2"/>
  <c r="N2271" i="2"/>
  <c r="K2272" i="2"/>
  <c r="O2272" i="2" s="1"/>
  <c r="P2272" i="2" s="1"/>
  <c r="L2272" i="2"/>
  <c r="M2272" i="2"/>
  <c r="N2272" i="2"/>
  <c r="K2273" i="2"/>
  <c r="O2273" i="2" s="1"/>
  <c r="P2273" i="2" s="1"/>
  <c r="L2273" i="2"/>
  <c r="M2273" i="2"/>
  <c r="N2273" i="2"/>
  <c r="K2274" i="2"/>
  <c r="O2274" i="2" s="1"/>
  <c r="P2274" i="2" s="1"/>
  <c r="L2274" i="2"/>
  <c r="M2274" i="2"/>
  <c r="N2274" i="2"/>
  <c r="K2275" i="2"/>
  <c r="O2275" i="2" s="1"/>
  <c r="P2275" i="2" s="1"/>
  <c r="L2275" i="2"/>
  <c r="M2275" i="2"/>
  <c r="N2275" i="2"/>
  <c r="K2276" i="2"/>
  <c r="O2276" i="2" s="1"/>
  <c r="P2276" i="2" s="1"/>
  <c r="L2276" i="2"/>
  <c r="M2276" i="2"/>
  <c r="N2276" i="2"/>
  <c r="K2277" i="2"/>
  <c r="O2277" i="2" s="1"/>
  <c r="P2277" i="2" s="1"/>
  <c r="L2277" i="2"/>
  <c r="M2277" i="2"/>
  <c r="N2277" i="2"/>
  <c r="K2278" i="2"/>
  <c r="O2278" i="2" s="1"/>
  <c r="P2278" i="2" s="1"/>
  <c r="L2278" i="2"/>
  <c r="M2278" i="2"/>
  <c r="N2278" i="2"/>
  <c r="K2279" i="2"/>
  <c r="O2279" i="2" s="1"/>
  <c r="P2279" i="2" s="1"/>
  <c r="L2279" i="2"/>
  <c r="M2279" i="2"/>
  <c r="N2279" i="2"/>
  <c r="K2280" i="2"/>
  <c r="O2280" i="2" s="1"/>
  <c r="P2280" i="2" s="1"/>
  <c r="L2280" i="2"/>
  <c r="M2280" i="2"/>
  <c r="N2280" i="2"/>
  <c r="K2281" i="2"/>
  <c r="O2281" i="2" s="1"/>
  <c r="P2281" i="2" s="1"/>
  <c r="L2281" i="2"/>
  <c r="M2281" i="2"/>
  <c r="N2281" i="2"/>
  <c r="K2282" i="2"/>
  <c r="O2282" i="2" s="1"/>
  <c r="P2282" i="2" s="1"/>
  <c r="L2282" i="2"/>
  <c r="M2282" i="2"/>
  <c r="N2282" i="2"/>
  <c r="K2283" i="2"/>
  <c r="O2283" i="2" s="1"/>
  <c r="P2283" i="2" s="1"/>
  <c r="L2283" i="2"/>
  <c r="M2283" i="2"/>
  <c r="N2283" i="2"/>
  <c r="K2284" i="2"/>
  <c r="O2284" i="2" s="1"/>
  <c r="P2284" i="2" s="1"/>
  <c r="L2284" i="2"/>
  <c r="M2284" i="2"/>
  <c r="N2284" i="2"/>
  <c r="K2285" i="2"/>
  <c r="O2285" i="2" s="1"/>
  <c r="P2285" i="2" s="1"/>
  <c r="L2285" i="2"/>
  <c r="M2285" i="2"/>
  <c r="N2285" i="2"/>
  <c r="K2286" i="2"/>
  <c r="O2286" i="2" s="1"/>
  <c r="P2286" i="2" s="1"/>
  <c r="L2286" i="2"/>
  <c r="M2286" i="2"/>
  <c r="N2286" i="2"/>
  <c r="K2287" i="2"/>
  <c r="O2287" i="2" s="1"/>
  <c r="P2287" i="2" s="1"/>
  <c r="L2287" i="2"/>
  <c r="M2287" i="2"/>
  <c r="N2287" i="2"/>
  <c r="K2288" i="2"/>
  <c r="O2288" i="2" s="1"/>
  <c r="P2288" i="2" s="1"/>
  <c r="L2288" i="2"/>
  <c r="M2288" i="2"/>
  <c r="N2288" i="2"/>
  <c r="K2289" i="2"/>
  <c r="O2289" i="2" s="1"/>
  <c r="P2289" i="2" s="1"/>
  <c r="L2289" i="2"/>
  <c r="M2289" i="2"/>
  <c r="N2289" i="2"/>
  <c r="K2290" i="2"/>
  <c r="O2290" i="2" s="1"/>
  <c r="P2290" i="2" s="1"/>
  <c r="L2290" i="2"/>
  <c r="M2290" i="2"/>
  <c r="N2290" i="2"/>
  <c r="K2291" i="2"/>
  <c r="O2291" i="2" s="1"/>
  <c r="P2291" i="2" s="1"/>
  <c r="L2291" i="2"/>
  <c r="M2291" i="2"/>
  <c r="N2291" i="2"/>
  <c r="K2292" i="2"/>
  <c r="O2292" i="2" s="1"/>
  <c r="P2292" i="2" s="1"/>
  <c r="L2292" i="2"/>
  <c r="M2292" i="2"/>
  <c r="N2292" i="2"/>
  <c r="K2293" i="2"/>
  <c r="O2293" i="2" s="1"/>
  <c r="P2293" i="2" s="1"/>
  <c r="L2293" i="2"/>
  <c r="M2293" i="2"/>
  <c r="N2293" i="2"/>
  <c r="K2294" i="2"/>
  <c r="O2294" i="2" s="1"/>
  <c r="P2294" i="2" s="1"/>
  <c r="L2294" i="2"/>
  <c r="M2294" i="2"/>
  <c r="N2294" i="2"/>
  <c r="K2295" i="2"/>
  <c r="O2295" i="2" s="1"/>
  <c r="P2295" i="2" s="1"/>
  <c r="L2295" i="2"/>
  <c r="M2295" i="2"/>
  <c r="N2295" i="2"/>
  <c r="K2296" i="2"/>
  <c r="L2296" i="2"/>
  <c r="O2296" i="2" s="1"/>
  <c r="P2296" i="2" s="1"/>
  <c r="M2296" i="2"/>
  <c r="N2296" i="2"/>
  <c r="K2297" i="2"/>
  <c r="O2297" i="2" s="1"/>
  <c r="P2297" i="2" s="1"/>
  <c r="L2297" i="2"/>
  <c r="M2297" i="2"/>
  <c r="N2297" i="2"/>
  <c r="K2298" i="2"/>
  <c r="O2298" i="2" s="1"/>
  <c r="P2298" i="2" s="1"/>
  <c r="L2298" i="2"/>
  <c r="M2298" i="2"/>
  <c r="N2298" i="2"/>
  <c r="K2299" i="2"/>
  <c r="O2299" i="2" s="1"/>
  <c r="P2299" i="2" s="1"/>
  <c r="L2299" i="2"/>
  <c r="M2299" i="2"/>
  <c r="N2299" i="2"/>
  <c r="K2300" i="2"/>
  <c r="O2300" i="2" s="1"/>
  <c r="P2300" i="2" s="1"/>
  <c r="L2300" i="2"/>
  <c r="M2300" i="2"/>
  <c r="N2300" i="2"/>
  <c r="K2301" i="2"/>
  <c r="O2301" i="2" s="1"/>
  <c r="P2301" i="2" s="1"/>
  <c r="L2301" i="2"/>
  <c r="M2301" i="2"/>
  <c r="N2301" i="2"/>
  <c r="K2302" i="2"/>
  <c r="O2302" i="2" s="1"/>
  <c r="P2302" i="2" s="1"/>
  <c r="L2302" i="2"/>
  <c r="M2302" i="2"/>
  <c r="N2302" i="2"/>
  <c r="K2303" i="2"/>
  <c r="O2303" i="2" s="1"/>
  <c r="P2303" i="2" s="1"/>
  <c r="L2303" i="2"/>
  <c r="M2303" i="2"/>
  <c r="N2303" i="2"/>
  <c r="K2304" i="2"/>
  <c r="O2304" i="2" s="1"/>
  <c r="P2304" i="2" s="1"/>
  <c r="L2304" i="2"/>
  <c r="M2304" i="2"/>
  <c r="N2304" i="2"/>
  <c r="K2305" i="2"/>
  <c r="O2305" i="2" s="1"/>
  <c r="P2305" i="2" s="1"/>
  <c r="L2305" i="2"/>
  <c r="M2305" i="2"/>
  <c r="N2305" i="2"/>
  <c r="K2306" i="2"/>
  <c r="O2306" i="2" s="1"/>
  <c r="P2306" i="2" s="1"/>
  <c r="L2306" i="2"/>
  <c r="M2306" i="2"/>
  <c r="N2306" i="2"/>
  <c r="K2307" i="2"/>
  <c r="O2307" i="2" s="1"/>
  <c r="P2307" i="2" s="1"/>
  <c r="L2307" i="2"/>
  <c r="M2307" i="2"/>
  <c r="N2307" i="2"/>
  <c r="K2308" i="2"/>
  <c r="O2308" i="2" s="1"/>
  <c r="P2308" i="2" s="1"/>
  <c r="L2308" i="2"/>
  <c r="M2308" i="2"/>
  <c r="N2308" i="2"/>
  <c r="K2309" i="2"/>
  <c r="O2309" i="2" s="1"/>
  <c r="P2309" i="2" s="1"/>
  <c r="L2309" i="2"/>
  <c r="M2309" i="2"/>
  <c r="N2309" i="2"/>
  <c r="K2310" i="2"/>
  <c r="O2310" i="2" s="1"/>
  <c r="P2310" i="2" s="1"/>
  <c r="L2310" i="2"/>
  <c r="M2310" i="2"/>
  <c r="N2310" i="2"/>
  <c r="K2311" i="2"/>
  <c r="O2311" i="2" s="1"/>
  <c r="P2311" i="2" s="1"/>
  <c r="L2311" i="2"/>
  <c r="M2311" i="2"/>
  <c r="N2311" i="2"/>
  <c r="K2312" i="2"/>
  <c r="O2312" i="2" s="1"/>
  <c r="P2312" i="2" s="1"/>
  <c r="L2312" i="2"/>
  <c r="M2312" i="2"/>
  <c r="N2312" i="2"/>
  <c r="K2313" i="2"/>
  <c r="O2313" i="2" s="1"/>
  <c r="P2313" i="2" s="1"/>
  <c r="L2313" i="2"/>
  <c r="M2313" i="2"/>
  <c r="N2313" i="2"/>
  <c r="K2314" i="2"/>
  <c r="O2314" i="2" s="1"/>
  <c r="P2314" i="2" s="1"/>
  <c r="L2314" i="2"/>
  <c r="M2314" i="2"/>
  <c r="N2314" i="2"/>
  <c r="K2315" i="2"/>
  <c r="O2315" i="2" s="1"/>
  <c r="P2315" i="2" s="1"/>
  <c r="L2315" i="2"/>
  <c r="M2315" i="2"/>
  <c r="N2315" i="2"/>
  <c r="K2316" i="2"/>
  <c r="O2316" i="2" s="1"/>
  <c r="P2316" i="2" s="1"/>
  <c r="L2316" i="2"/>
  <c r="M2316" i="2"/>
  <c r="N2316" i="2"/>
  <c r="K2317" i="2"/>
  <c r="O2317" i="2" s="1"/>
  <c r="P2317" i="2" s="1"/>
  <c r="L2317" i="2"/>
  <c r="M2317" i="2"/>
  <c r="N2317" i="2"/>
  <c r="K2318" i="2"/>
  <c r="O2318" i="2" s="1"/>
  <c r="P2318" i="2" s="1"/>
  <c r="L2318" i="2"/>
  <c r="M2318" i="2"/>
  <c r="N2318" i="2"/>
  <c r="K2319" i="2"/>
  <c r="O2319" i="2" s="1"/>
  <c r="P2319" i="2" s="1"/>
  <c r="L2319" i="2"/>
  <c r="M2319" i="2"/>
  <c r="N2319" i="2"/>
  <c r="K2320" i="2"/>
  <c r="O2320" i="2" s="1"/>
  <c r="P2320" i="2" s="1"/>
  <c r="L2320" i="2"/>
  <c r="M2320" i="2"/>
  <c r="N2320" i="2"/>
  <c r="K2321" i="2"/>
  <c r="O2321" i="2" s="1"/>
  <c r="P2321" i="2" s="1"/>
  <c r="L2321" i="2"/>
  <c r="M2321" i="2"/>
  <c r="N2321" i="2"/>
  <c r="K2322" i="2"/>
  <c r="O2322" i="2" s="1"/>
  <c r="P2322" i="2" s="1"/>
  <c r="L2322" i="2"/>
  <c r="M2322" i="2"/>
  <c r="N2322" i="2"/>
  <c r="K2323" i="2"/>
  <c r="O2323" i="2" s="1"/>
  <c r="P2323" i="2" s="1"/>
  <c r="L2323" i="2"/>
  <c r="M2323" i="2"/>
  <c r="N2323" i="2"/>
  <c r="K2324" i="2"/>
  <c r="O2324" i="2" s="1"/>
  <c r="P2324" i="2" s="1"/>
  <c r="L2324" i="2"/>
  <c r="M2324" i="2"/>
  <c r="N2324" i="2"/>
  <c r="K2325" i="2"/>
  <c r="O2325" i="2" s="1"/>
  <c r="P2325" i="2" s="1"/>
  <c r="L2325" i="2"/>
  <c r="M2325" i="2"/>
  <c r="N2325" i="2"/>
  <c r="K2326" i="2"/>
  <c r="O2326" i="2" s="1"/>
  <c r="P2326" i="2" s="1"/>
  <c r="L2326" i="2"/>
  <c r="M2326" i="2"/>
  <c r="N2326" i="2"/>
  <c r="K2327" i="2"/>
  <c r="O2327" i="2" s="1"/>
  <c r="P2327" i="2" s="1"/>
  <c r="L2327" i="2"/>
  <c r="M2327" i="2"/>
  <c r="N2327" i="2"/>
  <c r="K2328" i="2"/>
  <c r="O2328" i="2" s="1"/>
  <c r="P2328" i="2" s="1"/>
  <c r="L2328" i="2"/>
  <c r="M2328" i="2"/>
  <c r="N2328" i="2"/>
  <c r="K2329" i="2"/>
  <c r="O2329" i="2" s="1"/>
  <c r="P2329" i="2" s="1"/>
  <c r="L2329" i="2"/>
  <c r="M2329" i="2"/>
  <c r="N2329" i="2"/>
  <c r="K2330" i="2"/>
  <c r="O2330" i="2" s="1"/>
  <c r="P2330" i="2" s="1"/>
  <c r="L2330" i="2"/>
  <c r="M2330" i="2"/>
  <c r="N2330" i="2"/>
  <c r="K2331" i="2"/>
  <c r="O2331" i="2" s="1"/>
  <c r="P2331" i="2" s="1"/>
  <c r="L2331" i="2"/>
  <c r="M2331" i="2"/>
  <c r="N2331" i="2"/>
  <c r="K2332" i="2"/>
  <c r="O2332" i="2" s="1"/>
  <c r="P2332" i="2" s="1"/>
  <c r="L2332" i="2"/>
  <c r="M2332" i="2"/>
  <c r="N2332" i="2"/>
  <c r="K2333" i="2"/>
  <c r="O2333" i="2" s="1"/>
  <c r="P2333" i="2" s="1"/>
  <c r="L2333" i="2"/>
  <c r="M2333" i="2"/>
  <c r="N2333" i="2"/>
  <c r="K2334" i="2"/>
  <c r="O2334" i="2" s="1"/>
  <c r="P2334" i="2" s="1"/>
  <c r="L2334" i="2"/>
  <c r="M2334" i="2"/>
  <c r="N2334" i="2"/>
  <c r="K2335" i="2"/>
  <c r="O2335" i="2" s="1"/>
  <c r="P2335" i="2" s="1"/>
  <c r="L2335" i="2"/>
  <c r="M2335" i="2"/>
  <c r="N2335" i="2"/>
  <c r="K2336" i="2"/>
  <c r="O2336" i="2" s="1"/>
  <c r="P2336" i="2" s="1"/>
  <c r="L2336" i="2"/>
  <c r="M2336" i="2"/>
  <c r="N2336" i="2"/>
  <c r="K2337" i="2"/>
  <c r="O2337" i="2" s="1"/>
  <c r="P2337" i="2" s="1"/>
  <c r="L2337" i="2"/>
  <c r="M2337" i="2"/>
  <c r="N2337" i="2"/>
  <c r="K2338" i="2"/>
  <c r="O2338" i="2" s="1"/>
  <c r="P2338" i="2" s="1"/>
  <c r="L2338" i="2"/>
  <c r="M2338" i="2"/>
  <c r="N2338" i="2"/>
  <c r="K2339" i="2"/>
  <c r="O2339" i="2" s="1"/>
  <c r="P2339" i="2" s="1"/>
  <c r="L2339" i="2"/>
  <c r="M2339" i="2"/>
  <c r="N2339" i="2"/>
  <c r="K2340" i="2"/>
  <c r="O2340" i="2" s="1"/>
  <c r="P2340" i="2" s="1"/>
  <c r="L2340" i="2"/>
  <c r="M2340" i="2"/>
  <c r="N2340" i="2"/>
  <c r="K2341" i="2"/>
  <c r="O2341" i="2" s="1"/>
  <c r="P2341" i="2" s="1"/>
  <c r="L2341" i="2"/>
  <c r="M2341" i="2"/>
  <c r="N2341" i="2"/>
  <c r="K2342" i="2"/>
  <c r="O2342" i="2" s="1"/>
  <c r="P2342" i="2" s="1"/>
  <c r="L2342" i="2"/>
  <c r="M2342" i="2"/>
  <c r="N2342" i="2"/>
  <c r="K2343" i="2"/>
  <c r="O2343" i="2" s="1"/>
  <c r="P2343" i="2" s="1"/>
  <c r="L2343" i="2"/>
  <c r="M2343" i="2"/>
  <c r="N2343" i="2"/>
  <c r="K2344" i="2"/>
  <c r="O2344" i="2" s="1"/>
  <c r="P2344" i="2" s="1"/>
  <c r="L2344" i="2"/>
  <c r="M2344" i="2"/>
  <c r="N2344" i="2"/>
  <c r="K2345" i="2"/>
  <c r="O2345" i="2" s="1"/>
  <c r="P2345" i="2" s="1"/>
  <c r="L2345" i="2"/>
  <c r="M2345" i="2"/>
  <c r="N2345" i="2"/>
  <c r="K2346" i="2"/>
  <c r="O2346" i="2" s="1"/>
  <c r="P2346" i="2" s="1"/>
  <c r="L2346" i="2"/>
  <c r="M2346" i="2"/>
  <c r="N2346" i="2"/>
  <c r="K2347" i="2"/>
  <c r="O2347" i="2" s="1"/>
  <c r="P2347" i="2" s="1"/>
  <c r="L2347" i="2"/>
  <c r="M2347" i="2"/>
  <c r="N2347" i="2"/>
  <c r="K2348" i="2"/>
  <c r="O2348" i="2" s="1"/>
  <c r="P2348" i="2" s="1"/>
  <c r="L2348" i="2"/>
  <c r="M2348" i="2"/>
  <c r="N2348" i="2"/>
  <c r="K2349" i="2"/>
  <c r="O2349" i="2" s="1"/>
  <c r="P2349" i="2" s="1"/>
  <c r="L2349" i="2"/>
  <c r="M2349" i="2"/>
  <c r="N2349" i="2"/>
  <c r="K2350" i="2"/>
  <c r="O2350" i="2" s="1"/>
  <c r="P2350" i="2" s="1"/>
  <c r="L2350" i="2"/>
  <c r="M2350" i="2"/>
  <c r="N2350" i="2"/>
  <c r="K2351" i="2"/>
  <c r="O2351" i="2" s="1"/>
  <c r="P2351" i="2" s="1"/>
  <c r="L2351" i="2"/>
  <c r="M2351" i="2"/>
  <c r="N2351" i="2"/>
  <c r="K2352" i="2"/>
  <c r="O2352" i="2" s="1"/>
  <c r="P2352" i="2" s="1"/>
  <c r="L2352" i="2"/>
  <c r="M2352" i="2"/>
  <c r="N2352" i="2"/>
  <c r="K2353" i="2"/>
  <c r="O2353" i="2" s="1"/>
  <c r="P2353" i="2" s="1"/>
  <c r="L2353" i="2"/>
  <c r="M2353" i="2"/>
  <c r="N2353" i="2"/>
  <c r="K2354" i="2"/>
  <c r="O2354" i="2" s="1"/>
  <c r="P2354" i="2" s="1"/>
  <c r="L2354" i="2"/>
  <c r="M2354" i="2"/>
  <c r="N2354" i="2"/>
  <c r="K2355" i="2"/>
  <c r="O2355" i="2" s="1"/>
  <c r="P2355" i="2" s="1"/>
  <c r="L2355" i="2"/>
  <c r="M2355" i="2"/>
  <c r="N2355" i="2"/>
  <c r="K2356" i="2"/>
  <c r="O2356" i="2" s="1"/>
  <c r="P2356" i="2" s="1"/>
  <c r="L2356" i="2"/>
  <c r="M2356" i="2"/>
  <c r="N2356" i="2"/>
  <c r="K2357" i="2"/>
  <c r="O2357" i="2" s="1"/>
  <c r="P2357" i="2" s="1"/>
  <c r="L2357" i="2"/>
  <c r="M2357" i="2"/>
  <c r="N2357" i="2"/>
  <c r="K2358" i="2"/>
  <c r="O2358" i="2" s="1"/>
  <c r="P2358" i="2" s="1"/>
  <c r="L2358" i="2"/>
  <c r="M2358" i="2"/>
  <c r="N2358" i="2"/>
  <c r="K2359" i="2"/>
  <c r="O2359" i="2" s="1"/>
  <c r="P2359" i="2" s="1"/>
  <c r="L2359" i="2"/>
  <c r="M2359" i="2"/>
  <c r="N2359" i="2"/>
  <c r="K2360" i="2"/>
  <c r="O2360" i="2" s="1"/>
  <c r="P2360" i="2" s="1"/>
  <c r="L2360" i="2"/>
  <c r="M2360" i="2"/>
  <c r="N2360" i="2"/>
  <c r="K2361" i="2"/>
  <c r="O2361" i="2" s="1"/>
  <c r="P2361" i="2" s="1"/>
  <c r="L2361" i="2"/>
  <c r="M2361" i="2"/>
  <c r="N2361" i="2"/>
  <c r="K2362" i="2"/>
  <c r="O2362" i="2" s="1"/>
  <c r="P2362" i="2" s="1"/>
  <c r="L2362" i="2"/>
  <c r="M2362" i="2"/>
  <c r="N2362" i="2"/>
  <c r="K2363" i="2"/>
  <c r="O2363" i="2" s="1"/>
  <c r="P2363" i="2" s="1"/>
  <c r="L2363" i="2"/>
  <c r="M2363" i="2"/>
  <c r="N2363" i="2"/>
  <c r="K2364" i="2"/>
  <c r="O2364" i="2" s="1"/>
  <c r="P2364" i="2" s="1"/>
  <c r="L2364" i="2"/>
  <c r="M2364" i="2"/>
  <c r="N2364" i="2"/>
  <c r="K2365" i="2"/>
  <c r="O2365" i="2" s="1"/>
  <c r="P2365" i="2" s="1"/>
  <c r="L2365" i="2"/>
  <c r="M2365" i="2"/>
  <c r="N2365" i="2"/>
  <c r="K2366" i="2"/>
  <c r="O2366" i="2" s="1"/>
  <c r="P2366" i="2" s="1"/>
  <c r="L2366" i="2"/>
  <c r="M2366" i="2"/>
  <c r="N2366" i="2"/>
  <c r="K2367" i="2"/>
  <c r="O2367" i="2" s="1"/>
  <c r="P2367" i="2" s="1"/>
  <c r="L2367" i="2"/>
  <c r="M2367" i="2"/>
  <c r="N2367" i="2"/>
  <c r="K2368" i="2"/>
  <c r="O2368" i="2" s="1"/>
  <c r="P2368" i="2" s="1"/>
  <c r="L2368" i="2"/>
  <c r="M2368" i="2"/>
  <c r="N2368" i="2"/>
  <c r="K2369" i="2"/>
  <c r="O2369" i="2" s="1"/>
  <c r="P2369" i="2" s="1"/>
  <c r="L2369" i="2"/>
  <c r="M2369" i="2"/>
  <c r="N2369" i="2"/>
  <c r="K2370" i="2"/>
  <c r="O2370" i="2" s="1"/>
  <c r="P2370" i="2" s="1"/>
  <c r="L2370" i="2"/>
  <c r="M2370" i="2"/>
  <c r="N2370" i="2"/>
  <c r="K2371" i="2"/>
  <c r="O2371" i="2" s="1"/>
  <c r="P2371" i="2" s="1"/>
  <c r="L2371" i="2"/>
  <c r="M2371" i="2"/>
  <c r="N2371" i="2"/>
  <c r="K2372" i="2"/>
  <c r="O2372" i="2" s="1"/>
  <c r="P2372" i="2" s="1"/>
  <c r="L2372" i="2"/>
  <c r="M2372" i="2"/>
  <c r="N2372" i="2"/>
  <c r="K2373" i="2"/>
  <c r="O2373" i="2" s="1"/>
  <c r="P2373" i="2" s="1"/>
  <c r="L2373" i="2"/>
  <c r="M2373" i="2"/>
  <c r="N2373" i="2"/>
  <c r="K2374" i="2"/>
  <c r="O2374" i="2" s="1"/>
  <c r="P2374" i="2" s="1"/>
  <c r="L2374" i="2"/>
  <c r="M2374" i="2"/>
  <c r="N2374" i="2"/>
  <c r="K2375" i="2"/>
  <c r="O2375" i="2" s="1"/>
  <c r="P2375" i="2" s="1"/>
  <c r="L2375" i="2"/>
  <c r="M2375" i="2"/>
  <c r="N2375" i="2"/>
  <c r="K2376" i="2"/>
  <c r="O2376" i="2" s="1"/>
  <c r="P2376" i="2" s="1"/>
  <c r="L2376" i="2"/>
  <c r="M2376" i="2"/>
  <c r="N2376" i="2"/>
  <c r="K2377" i="2"/>
  <c r="O2377" i="2" s="1"/>
  <c r="P2377" i="2" s="1"/>
  <c r="L2377" i="2"/>
  <c r="M2377" i="2"/>
  <c r="N2377" i="2"/>
  <c r="K2378" i="2"/>
  <c r="O2378" i="2" s="1"/>
  <c r="P2378" i="2" s="1"/>
  <c r="L2378" i="2"/>
  <c r="M2378" i="2"/>
  <c r="N2378" i="2"/>
  <c r="K2379" i="2"/>
  <c r="L2379" i="2"/>
  <c r="M2379" i="2"/>
  <c r="N2379" i="2"/>
  <c r="O2379" i="2"/>
  <c r="P2379" i="2"/>
  <c r="K2380" i="2"/>
  <c r="L2380" i="2"/>
  <c r="M2380" i="2"/>
  <c r="N2380" i="2"/>
  <c r="O2380" i="2"/>
  <c r="P2380" i="2"/>
  <c r="K2381" i="2"/>
  <c r="L2381" i="2"/>
  <c r="M2381" i="2"/>
  <c r="N2381" i="2"/>
  <c r="O2381" i="2"/>
  <c r="P2381" i="2"/>
  <c r="K2382" i="2"/>
  <c r="L2382" i="2"/>
  <c r="M2382" i="2"/>
  <c r="N2382" i="2"/>
  <c r="O2382" i="2"/>
  <c r="P2382" i="2"/>
  <c r="K2383" i="2"/>
  <c r="L2383" i="2"/>
  <c r="M2383" i="2"/>
  <c r="N2383" i="2"/>
  <c r="O2383" i="2"/>
  <c r="P2383" i="2"/>
  <c r="K2384" i="2"/>
  <c r="L2384" i="2"/>
  <c r="M2384" i="2"/>
  <c r="N2384" i="2"/>
  <c r="O2384" i="2"/>
  <c r="P2384" i="2"/>
  <c r="K2385" i="2"/>
  <c r="L2385" i="2"/>
  <c r="M2385" i="2"/>
  <c r="N2385" i="2"/>
  <c r="O2385" i="2"/>
  <c r="P2385" i="2"/>
  <c r="K2386" i="2"/>
  <c r="L2386" i="2"/>
  <c r="M2386" i="2"/>
  <c r="N2386" i="2"/>
  <c r="O2386" i="2"/>
  <c r="P2386" i="2"/>
  <c r="K2387" i="2"/>
  <c r="L2387" i="2"/>
  <c r="M2387" i="2"/>
  <c r="N2387" i="2"/>
  <c r="O2387" i="2"/>
  <c r="P2387" i="2"/>
  <c r="K2388" i="2"/>
  <c r="L2388" i="2"/>
  <c r="M2388" i="2"/>
  <c r="N2388" i="2"/>
  <c r="O2388" i="2"/>
  <c r="P2388" i="2"/>
  <c r="K2389" i="2"/>
  <c r="L2389" i="2"/>
  <c r="M2389" i="2"/>
  <c r="N2389" i="2"/>
  <c r="O2389" i="2"/>
  <c r="P2389" i="2"/>
  <c r="K2390" i="2"/>
  <c r="L2390" i="2"/>
  <c r="M2390" i="2"/>
  <c r="N2390" i="2"/>
  <c r="O2390" i="2"/>
  <c r="P2390" i="2"/>
  <c r="K2391" i="2"/>
  <c r="L2391" i="2"/>
  <c r="M2391" i="2"/>
  <c r="N2391" i="2"/>
  <c r="O2391" i="2"/>
  <c r="P2391" i="2"/>
  <c r="K2392" i="2"/>
  <c r="L2392" i="2"/>
  <c r="M2392" i="2"/>
  <c r="N2392" i="2"/>
  <c r="O2392" i="2"/>
  <c r="P2392" i="2"/>
  <c r="K2393" i="2"/>
  <c r="L2393" i="2"/>
  <c r="M2393" i="2"/>
  <c r="N2393" i="2"/>
  <c r="O2393" i="2"/>
  <c r="P2393" i="2"/>
  <c r="K2394" i="2"/>
  <c r="L2394" i="2"/>
  <c r="M2394" i="2"/>
  <c r="N2394" i="2"/>
  <c r="O2394" i="2"/>
  <c r="P2394" i="2"/>
  <c r="K2395" i="2"/>
  <c r="L2395" i="2"/>
  <c r="M2395" i="2"/>
  <c r="N2395" i="2"/>
  <c r="O2395" i="2"/>
  <c r="P2395" i="2"/>
  <c r="K2396" i="2"/>
  <c r="L2396" i="2"/>
  <c r="M2396" i="2"/>
  <c r="N2396" i="2"/>
  <c r="O2396" i="2"/>
  <c r="P2396" i="2"/>
  <c r="K2397" i="2"/>
  <c r="L2397" i="2"/>
  <c r="M2397" i="2"/>
  <c r="N2397" i="2"/>
  <c r="O2397" i="2"/>
  <c r="P2397" i="2"/>
  <c r="K2398" i="2"/>
  <c r="L2398" i="2"/>
  <c r="M2398" i="2"/>
  <c r="N2398" i="2"/>
  <c r="O2398" i="2"/>
  <c r="P2398" i="2"/>
  <c r="K2399" i="2"/>
  <c r="L2399" i="2"/>
  <c r="M2399" i="2"/>
  <c r="N2399" i="2"/>
  <c r="O2399" i="2"/>
  <c r="P2399" i="2"/>
  <c r="K2400" i="2"/>
  <c r="L2400" i="2"/>
  <c r="M2400" i="2"/>
  <c r="N2400" i="2"/>
  <c r="O2400" i="2"/>
  <c r="P2400" i="2"/>
  <c r="K2401" i="2"/>
  <c r="L2401" i="2"/>
  <c r="M2401" i="2"/>
  <c r="N2401" i="2"/>
  <c r="O2401" i="2"/>
  <c r="P2401" i="2"/>
  <c r="K2402" i="2"/>
  <c r="L2402" i="2"/>
  <c r="M2402" i="2"/>
  <c r="N2402" i="2"/>
  <c r="O2402" i="2"/>
  <c r="P2402" i="2"/>
  <c r="K2403" i="2"/>
  <c r="L2403" i="2"/>
  <c r="M2403" i="2"/>
  <c r="N2403" i="2"/>
  <c r="O2403" i="2"/>
  <c r="P2403" i="2"/>
  <c r="K2404" i="2"/>
  <c r="L2404" i="2"/>
  <c r="M2404" i="2"/>
  <c r="N2404" i="2"/>
  <c r="O2404" i="2"/>
  <c r="P2404" i="2"/>
  <c r="K2405" i="2"/>
  <c r="L2405" i="2"/>
  <c r="M2405" i="2"/>
  <c r="N2405" i="2"/>
  <c r="O2405" i="2"/>
  <c r="P2405" i="2"/>
  <c r="K2406" i="2"/>
  <c r="L2406" i="2"/>
  <c r="M2406" i="2"/>
  <c r="N2406" i="2"/>
  <c r="O2406" i="2"/>
  <c r="P2406" i="2"/>
  <c r="K2407" i="2"/>
  <c r="L2407" i="2"/>
  <c r="M2407" i="2"/>
  <c r="N2407" i="2"/>
  <c r="O2407" i="2"/>
  <c r="P2407" i="2"/>
  <c r="K2408" i="2"/>
  <c r="L2408" i="2"/>
  <c r="M2408" i="2"/>
  <c r="N2408" i="2"/>
  <c r="O2408" i="2"/>
  <c r="P2408" i="2"/>
  <c r="K2409" i="2"/>
  <c r="L2409" i="2"/>
  <c r="M2409" i="2"/>
  <c r="N2409" i="2"/>
  <c r="O2409" i="2"/>
  <c r="P2409" i="2"/>
  <c r="K2410" i="2"/>
  <c r="L2410" i="2"/>
  <c r="M2410" i="2"/>
  <c r="N2410" i="2"/>
  <c r="O2410" i="2"/>
  <c r="P2410" i="2"/>
  <c r="K2411" i="2"/>
  <c r="L2411" i="2"/>
  <c r="M2411" i="2"/>
  <c r="N2411" i="2"/>
  <c r="O2411" i="2"/>
  <c r="P2411" i="2"/>
  <c r="K2412" i="2"/>
  <c r="L2412" i="2"/>
  <c r="M2412" i="2"/>
  <c r="N2412" i="2"/>
  <c r="O2412" i="2"/>
  <c r="P2412" i="2"/>
  <c r="K2413" i="2"/>
  <c r="L2413" i="2"/>
  <c r="M2413" i="2"/>
  <c r="N2413" i="2"/>
  <c r="O2413" i="2"/>
  <c r="P2413" i="2"/>
  <c r="K2414" i="2"/>
  <c r="L2414" i="2"/>
  <c r="M2414" i="2"/>
  <c r="N2414" i="2"/>
  <c r="O2414" i="2"/>
  <c r="P2414" i="2"/>
  <c r="K2415" i="2"/>
  <c r="L2415" i="2"/>
  <c r="M2415" i="2"/>
  <c r="N2415" i="2"/>
  <c r="O2415" i="2"/>
  <c r="P2415" i="2"/>
  <c r="K2416" i="2"/>
  <c r="L2416" i="2"/>
  <c r="M2416" i="2"/>
  <c r="N2416" i="2"/>
  <c r="O2416" i="2"/>
  <c r="P2416" i="2"/>
  <c r="K2417" i="2"/>
  <c r="L2417" i="2"/>
  <c r="M2417" i="2"/>
  <c r="N2417" i="2"/>
  <c r="O2417" i="2"/>
  <c r="P2417" i="2"/>
  <c r="K2418" i="2"/>
  <c r="L2418" i="2"/>
  <c r="M2418" i="2"/>
  <c r="N2418" i="2"/>
  <c r="O2418" i="2"/>
  <c r="P2418" i="2"/>
  <c r="K2419" i="2"/>
  <c r="L2419" i="2"/>
  <c r="M2419" i="2"/>
  <c r="N2419" i="2"/>
  <c r="O2419" i="2"/>
  <c r="P2419" i="2"/>
  <c r="K2420" i="2"/>
  <c r="L2420" i="2"/>
  <c r="M2420" i="2"/>
  <c r="N2420" i="2"/>
  <c r="O2420" i="2"/>
  <c r="P2420" i="2"/>
  <c r="K2421" i="2"/>
  <c r="L2421" i="2"/>
  <c r="M2421" i="2"/>
  <c r="N2421" i="2"/>
  <c r="O2421" i="2"/>
  <c r="P2421" i="2"/>
  <c r="K2422" i="2"/>
  <c r="L2422" i="2"/>
  <c r="M2422" i="2"/>
  <c r="N2422" i="2"/>
  <c r="O2422" i="2"/>
  <c r="P2422" i="2"/>
  <c r="K2423" i="2"/>
  <c r="L2423" i="2"/>
  <c r="M2423" i="2"/>
  <c r="N2423" i="2"/>
  <c r="O2423" i="2"/>
  <c r="P2423" i="2"/>
  <c r="K2424" i="2"/>
  <c r="L2424" i="2"/>
  <c r="M2424" i="2"/>
  <c r="N2424" i="2"/>
  <c r="O2424" i="2"/>
  <c r="P2424" i="2"/>
  <c r="K2425" i="2"/>
  <c r="L2425" i="2"/>
  <c r="M2425" i="2"/>
  <c r="N2425" i="2"/>
  <c r="O2425" i="2"/>
  <c r="P2425" i="2"/>
  <c r="K2426" i="2"/>
  <c r="L2426" i="2"/>
  <c r="M2426" i="2"/>
  <c r="N2426" i="2"/>
  <c r="O2426" i="2"/>
  <c r="P2426" i="2"/>
  <c r="K2427" i="2"/>
  <c r="L2427" i="2"/>
  <c r="M2427" i="2"/>
  <c r="N2427" i="2"/>
  <c r="O2427" i="2"/>
  <c r="P2427" i="2"/>
  <c r="K2428" i="2"/>
  <c r="L2428" i="2"/>
  <c r="M2428" i="2"/>
  <c r="N2428" i="2"/>
  <c r="O2428" i="2"/>
  <c r="P2428" i="2"/>
  <c r="K2429" i="2"/>
  <c r="L2429" i="2"/>
  <c r="M2429" i="2"/>
  <c r="N2429" i="2"/>
  <c r="O2429" i="2"/>
  <c r="P2429" i="2"/>
  <c r="K2430" i="2"/>
  <c r="L2430" i="2"/>
  <c r="M2430" i="2"/>
  <c r="N2430" i="2"/>
  <c r="O2430" i="2"/>
  <c r="P2430" i="2"/>
  <c r="K2431" i="2"/>
  <c r="L2431" i="2"/>
  <c r="M2431" i="2"/>
  <c r="N2431" i="2"/>
  <c r="O2431" i="2"/>
  <c r="P2431" i="2"/>
  <c r="K2432" i="2"/>
  <c r="L2432" i="2"/>
  <c r="M2432" i="2"/>
  <c r="N2432" i="2"/>
  <c r="O2432" i="2"/>
  <c r="P2432" i="2"/>
  <c r="K2433" i="2"/>
  <c r="L2433" i="2"/>
  <c r="M2433" i="2"/>
  <c r="N2433" i="2"/>
  <c r="O2433" i="2"/>
  <c r="P2433" i="2"/>
  <c r="K2434" i="2"/>
  <c r="L2434" i="2"/>
  <c r="M2434" i="2"/>
  <c r="N2434" i="2"/>
  <c r="O2434" i="2"/>
  <c r="P2434" i="2"/>
  <c r="K2435" i="2"/>
  <c r="L2435" i="2"/>
  <c r="M2435" i="2"/>
  <c r="N2435" i="2"/>
  <c r="O2435" i="2"/>
  <c r="P2435" i="2"/>
  <c r="K2436" i="2"/>
  <c r="L2436" i="2"/>
  <c r="M2436" i="2"/>
  <c r="N2436" i="2"/>
  <c r="O2436" i="2"/>
  <c r="P2436" i="2"/>
  <c r="K2437" i="2"/>
  <c r="L2437" i="2"/>
  <c r="M2437" i="2"/>
  <c r="N2437" i="2"/>
  <c r="O2437" i="2"/>
  <c r="P2437" i="2"/>
  <c r="K2438" i="2"/>
  <c r="L2438" i="2"/>
  <c r="M2438" i="2"/>
  <c r="N2438" i="2"/>
  <c r="O2438" i="2"/>
  <c r="P2438" i="2"/>
  <c r="K2439" i="2"/>
  <c r="L2439" i="2"/>
  <c r="M2439" i="2"/>
  <c r="N2439" i="2"/>
  <c r="O2439" i="2"/>
  <c r="P2439" i="2"/>
  <c r="K2440" i="2"/>
  <c r="L2440" i="2"/>
  <c r="M2440" i="2"/>
  <c r="N2440" i="2"/>
  <c r="O2440" i="2"/>
  <c r="P2440" i="2"/>
  <c r="K2441" i="2"/>
  <c r="L2441" i="2"/>
  <c r="M2441" i="2"/>
  <c r="N2441" i="2"/>
  <c r="O2441" i="2"/>
  <c r="P2441" i="2"/>
  <c r="K2442" i="2"/>
  <c r="L2442" i="2"/>
  <c r="M2442" i="2"/>
  <c r="N2442" i="2"/>
  <c r="O2442" i="2"/>
  <c r="P2442" i="2"/>
  <c r="K2443" i="2"/>
  <c r="L2443" i="2"/>
  <c r="M2443" i="2"/>
  <c r="N2443" i="2"/>
  <c r="O2443" i="2"/>
  <c r="P2443" i="2"/>
  <c r="K2444" i="2"/>
  <c r="L2444" i="2"/>
  <c r="M2444" i="2"/>
  <c r="N2444" i="2"/>
  <c r="O2444" i="2"/>
  <c r="P2444" i="2"/>
  <c r="K2445" i="2"/>
  <c r="L2445" i="2"/>
  <c r="M2445" i="2"/>
  <c r="N2445" i="2"/>
  <c r="O2445" i="2"/>
  <c r="P2445" i="2"/>
  <c r="K2446" i="2"/>
  <c r="L2446" i="2"/>
  <c r="M2446" i="2"/>
  <c r="N2446" i="2"/>
  <c r="O2446" i="2"/>
  <c r="P2446" i="2"/>
  <c r="K2447" i="2"/>
  <c r="L2447" i="2"/>
  <c r="M2447" i="2"/>
  <c r="N2447" i="2"/>
  <c r="O2447" i="2"/>
  <c r="P2447" i="2"/>
  <c r="K2448" i="2"/>
  <c r="L2448" i="2"/>
  <c r="M2448" i="2"/>
  <c r="N2448" i="2"/>
  <c r="O2448" i="2"/>
  <c r="P2448" i="2"/>
  <c r="K2449" i="2"/>
  <c r="L2449" i="2"/>
  <c r="M2449" i="2"/>
  <c r="N2449" i="2"/>
  <c r="O2449" i="2"/>
  <c r="P2449" i="2"/>
  <c r="K2450" i="2"/>
  <c r="L2450" i="2"/>
  <c r="M2450" i="2"/>
  <c r="N2450" i="2"/>
  <c r="O2450" i="2"/>
  <c r="P2450" i="2"/>
  <c r="K2451" i="2"/>
  <c r="L2451" i="2"/>
  <c r="M2451" i="2"/>
  <c r="N2451" i="2"/>
  <c r="O2451" i="2"/>
  <c r="P2451" i="2"/>
  <c r="K2452" i="2"/>
  <c r="L2452" i="2"/>
  <c r="M2452" i="2"/>
  <c r="N2452" i="2"/>
  <c r="O2452" i="2"/>
  <c r="P2452" i="2"/>
  <c r="K2453" i="2"/>
  <c r="L2453" i="2"/>
  <c r="M2453" i="2"/>
  <c r="N2453" i="2"/>
  <c r="O2453" i="2"/>
  <c r="P2453" i="2"/>
  <c r="K2454" i="2"/>
  <c r="L2454" i="2"/>
  <c r="M2454" i="2"/>
  <c r="N2454" i="2"/>
  <c r="O2454" i="2"/>
  <c r="P2454" i="2"/>
  <c r="K2455" i="2"/>
  <c r="L2455" i="2"/>
  <c r="M2455" i="2"/>
  <c r="N2455" i="2"/>
  <c r="O2455" i="2"/>
  <c r="P2455" i="2"/>
  <c r="K2456" i="2"/>
  <c r="L2456" i="2"/>
  <c r="M2456" i="2"/>
  <c r="N2456" i="2"/>
  <c r="O2456" i="2"/>
  <c r="P2456" i="2"/>
  <c r="K2457" i="2"/>
  <c r="L2457" i="2"/>
  <c r="M2457" i="2"/>
  <c r="N2457" i="2"/>
  <c r="O2457" i="2"/>
  <c r="P2457" i="2"/>
  <c r="K2458" i="2"/>
  <c r="L2458" i="2"/>
  <c r="M2458" i="2"/>
  <c r="N2458" i="2"/>
  <c r="O2458" i="2"/>
  <c r="P2458" i="2"/>
  <c r="K2459" i="2"/>
  <c r="L2459" i="2"/>
  <c r="M2459" i="2"/>
  <c r="N2459" i="2"/>
  <c r="O2459" i="2"/>
  <c r="P2459" i="2"/>
  <c r="K2460" i="2"/>
  <c r="L2460" i="2"/>
  <c r="M2460" i="2"/>
  <c r="N2460" i="2"/>
  <c r="O2460" i="2"/>
  <c r="P2460" i="2"/>
  <c r="K2461" i="2"/>
  <c r="L2461" i="2"/>
  <c r="M2461" i="2"/>
  <c r="N2461" i="2"/>
  <c r="O2461" i="2"/>
  <c r="P2461" i="2"/>
  <c r="K2462" i="2"/>
  <c r="L2462" i="2"/>
  <c r="M2462" i="2"/>
  <c r="N2462" i="2"/>
  <c r="O2462" i="2"/>
  <c r="P2462" i="2"/>
  <c r="K2463" i="2"/>
  <c r="L2463" i="2"/>
  <c r="M2463" i="2"/>
  <c r="N2463" i="2"/>
  <c r="O2463" i="2"/>
  <c r="P2463" i="2"/>
  <c r="K2464" i="2"/>
  <c r="L2464" i="2"/>
  <c r="M2464" i="2"/>
  <c r="N2464" i="2"/>
  <c r="O2464" i="2"/>
  <c r="P2464" i="2"/>
  <c r="K2465" i="2"/>
  <c r="L2465" i="2"/>
  <c r="M2465" i="2"/>
  <c r="N2465" i="2"/>
  <c r="O2465" i="2"/>
  <c r="P2465" i="2"/>
  <c r="K2466" i="2"/>
  <c r="L2466" i="2"/>
  <c r="M2466" i="2"/>
  <c r="N2466" i="2"/>
  <c r="O2466" i="2"/>
  <c r="P2466" i="2"/>
  <c r="K2467" i="2"/>
  <c r="L2467" i="2"/>
  <c r="M2467" i="2"/>
  <c r="N2467" i="2"/>
  <c r="O2467" i="2"/>
  <c r="P2467" i="2"/>
  <c r="K2468" i="2"/>
  <c r="L2468" i="2"/>
  <c r="M2468" i="2"/>
  <c r="N2468" i="2"/>
  <c r="O2468" i="2"/>
  <c r="P2468" i="2"/>
  <c r="K2469" i="2"/>
  <c r="L2469" i="2"/>
  <c r="M2469" i="2"/>
  <c r="N2469" i="2"/>
  <c r="O2469" i="2"/>
  <c r="P2469" i="2"/>
  <c r="K2470" i="2"/>
  <c r="L2470" i="2"/>
  <c r="M2470" i="2"/>
  <c r="N2470" i="2"/>
  <c r="O2470" i="2"/>
  <c r="P2470" i="2"/>
  <c r="K2471" i="2"/>
  <c r="L2471" i="2"/>
  <c r="M2471" i="2"/>
  <c r="N2471" i="2"/>
  <c r="O2471" i="2"/>
  <c r="P2471" i="2"/>
  <c r="K2472" i="2"/>
  <c r="L2472" i="2"/>
  <c r="M2472" i="2"/>
  <c r="N2472" i="2"/>
  <c r="O2472" i="2"/>
  <c r="P2472" i="2"/>
  <c r="K2473" i="2"/>
  <c r="L2473" i="2"/>
  <c r="M2473" i="2"/>
  <c r="N2473" i="2"/>
  <c r="O2473" i="2"/>
  <c r="P2473" i="2"/>
  <c r="K2474" i="2"/>
  <c r="L2474" i="2"/>
  <c r="M2474" i="2"/>
  <c r="N2474" i="2"/>
  <c r="O2474" i="2"/>
  <c r="P2474" i="2"/>
  <c r="K2475" i="2"/>
  <c r="L2475" i="2"/>
  <c r="M2475" i="2"/>
  <c r="N2475" i="2"/>
  <c r="O2475" i="2"/>
  <c r="P2475" i="2"/>
  <c r="K2476" i="2"/>
  <c r="L2476" i="2"/>
  <c r="M2476" i="2"/>
  <c r="N2476" i="2"/>
  <c r="O2476" i="2"/>
  <c r="P2476" i="2"/>
  <c r="K2477" i="2"/>
  <c r="L2477" i="2"/>
  <c r="M2477" i="2"/>
  <c r="N2477" i="2"/>
  <c r="O2477" i="2"/>
  <c r="P2477" i="2"/>
  <c r="K2478" i="2"/>
  <c r="L2478" i="2"/>
  <c r="M2478" i="2"/>
  <c r="N2478" i="2"/>
  <c r="O2478" i="2"/>
  <c r="P2478" i="2"/>
  <c r="K2479" i="2"/>
  <c r="L2479" i="2"/>
  <c r="M2479" i="2"/>
  <c r="N2479" i="2"/>
  <c r="O2479" i="2"/>
  <c r="P2479" i="2"/>
  <c r="K2480" i="2"/>
  <c r="L2480" i="2"/>
  <c r="M2480" i="2"/>
  <c r="N2480" i="2"/>
  <c r="O2480" i="2"/>
  <c r="P2480" i="2"/>
  <c r="K2481" i="2"/>
  <c r="L2481" i="2"/>
  <c r="M2481" i="2"/>
  <c r="N2481" i="2"/>
  <c r="O2481" i="2"/>
  <c r="P2481" i="2"/>
  <c r="K2482" i="2"/>
  <c r="L2482" i="2"/>
  <c r="M2482" i="2"/>
  <c r="N2482" i="2"/>
  <c r="O2482" i="2"/>
  <c r="P2482" i="2"/>
  <c r="K2483" i="2"/>
  <c r="L2483" i="2"/>
  <c r="M2483" i="2"/>
  <c r="N2483" i="2"/>
  <c r="O2483" i="2"/>
  <c r="P2483" i="2"/>
  <c r="K2484" i="2"/>
  <c r="L2484" i="2"/>
  <c r="M2484" i="2"/>
  <c r="N2484" i="2"/>
  <c r="O2484" i="2"/>
  <c r="P2484" i="2"/>
  <c r="K2485" i="2"/>
  <c r="L2485" i="2"/>
  <c r="M2485" i="2"/>
  <c r="N2485" i="2"/>
  <c r="O2485" i="2"/>
  <c r="P2485" i="2"/>
  <c r="K2486" i="2"/>
  <c r="L2486" i="2"/>
  <c r="M2486" i="2"/>
  <c r="N2486" i="2"/>
  <c r="O2486" i="2"/>
  <c r="P2486" i="2"/>
  <c r="K2487" i="2"/>
  <c r="L2487" i="2"/>
  <c r="M2487" i="2"/>
  <c r="N2487" i="2"/>
  <c r="O2487" i="2"/>
  <c r="P2487" i="2"/>
  <c r="K2488" i="2"/>
  <c r="L2488" i="2"/>
  <c r="M2488" i="2"/>
  <c r="N2488" i="2"/>
  <c r="O2488" i="2"/>
  <c r="P2488" i="2"/>
  <c r="K2489" i="2"/>
  <c r="L2489" i="2"/>
  <c r="M2489" i="2"/>
  <c r="N2489" i="2"/>
  <c r="O2489" i="2"/>
  <c r="P2489" i="2"/>
  <c r="K2490" i="2"/>
  <c r="L2490" i="2"/>
  <c r="M2490" i="2"/>
  <c r="N2490" i="2"/>
  <c r="O2490" i="2"/>
  <c r="P2490" i="2"/>
  <c r="K2491" i="2"/>
  <c r="L2491" i="2"/>
  <c r="M2491" i="2"/>
  <c r="N2491" i="2"/>
  <c r="O2491" i="2"/>
  <c r="P2491" i="2"/>
  <c r="K2492" i="2"/>
  <c r="L2492" i="2"/>
  <c r="M2492" i="2"/>
  <c r="N2492" i="2"/>
  <c r="O2492" i="2"/>
  <c r="P2492" i="2"/>
  <c r="K2493" i="2"/>
  <c r="L2493" i="2"/>
  <c r="M2493" i="2"/>
  <c r="N2493" i="2"/>
  <c r="O2493" i="2"/>
  <c r="P2493" i="2"/>
  <c r="K2494" i="2"/>
  <c r="L2494" i="2"/>
  <c r="M2494" i="2"/>
  <c r="N2494" i="2"/>
  <c r="O2494" i="2"/>
  <c r="P2494" i="2"/>
  <c r="K2495" i="2"/>
  <c r="L2495" i="2"/>
  <c r="M2495" i="2"/>
  <c r="N2495" i="2"/>
  <c r="O2495" i="2"/>
  <c r="P2495" i="2"/>
  <c r="K2496" i="2"/>
  <c r="L2496" i="2"/>
  <c r="M2496" i="2"/>
  <c r="N2496" i="2"/>
  <c r="O2496" i="2"/>
  <c r="P2496" i="2"/>
  <c r="K2497" i="2"/>
  <c r="L2497" i="2"/>
  <c r="M2497" i="2"/>
  <c r="N2497" i="2"/>
  <c r="O2497" i="2"/>
  <c r="P2497" i="2"/>
  <c r="K2498" i="2"/>
  <c r="L2498" i="2"/>
  <c r="M2498" i="2"/>
  <c r="N2498" i="2"/>
  <c r="O2498" i="2"/>
  <c r="P2498" i="2"/>
  <c r="K2499" i="2"/>
  <c r="L2499" i="2"/>
  <c r="M2499" i="2"/>
  <c r="N2499" i="2"/>
  <c r="O2499" i="2"/>
  <c r="P2499" i="2"/>
  <c r="K2500" i="2"/>
  <c r="L2500" i="2"/>
  <c r="M2500" i="2"/>
  <c r="N2500" i="2"/>
  <c r="O2500" i="2"/>
  <c r="P2500" i="2"/>
  <c r="K2501" i="2"/>
  <c r="L2501" i="2"/>
  <c r="M2501" i="2"/>
  <c r="N2501" i="2"/>
  <c r="O2501" i="2"/>
  <c r="P2501" i="2"/>
  <c r="K2502" i="2"/>
  <c r="L2502" i="2"/>
  <c r="M2502" i="2"/>
  <c r="N2502" i="2"/>
  <c r="O2502" i="2"/>
  <c r="P2502" i="2"/>
  <c r="K2503" i="2"/>
  <c r="L2503" i="2"/>
  <c r="M2503" i="2"/>
  <c r="N2503" i="2"/>
  <c r="O2503" i="2"/>
  <c r="P2503" i="2"/>
  <c r="K2504" i="2"/>
  <c r="L2504" i="2"/>
  <c r="M2504" i="2"/>
  <c r="N2504" i="2"/>
  <c r="O2504" i="2"/>
  <c r="P2504" i="2"/>
  <c r="K2505" i="2"/>
  <c r="L2505" i="2"/>
  <c r="M2505" i="2"/>
  <c r="N2505" i="2"/>
  <c r="O2505" i="2"/>
  <c r="P2505" i="2"/>
  <c r="K2506" i="2"/>
  <c r="L2506" i="2"/>
  <c r="M2506" i="2"/>
  <c r="N2506" i="2"/>
  <c r="O2506" i="2"/>
  <c r="P2506" i="2"/>
  <c r="K2507" i="2"/>
  <c r="L2507" i="2"/>
  <c r="M2507" i="2"/>
  <c r="N2507" i="2"/>
  <c r="O2507" i="2"/>
  <c r="P2507" i="2"/>
  <c r="K2508" i="2"/>
  <c r="L2508" i="2"/>
  <c r="M2508" i="2"/>
  <c r="N2508" i="2"/>
  <c r="O2508" i="2"/>
  <c r="P2508" i="2"/>
  <c r="K2509" i="2"/>
  <c r="L2509" i="2"/>
  <c r="M2509" i="2"/>
  <c r="N2509" i="2"/>
  <c r="O2509" i="2"/>
  <c r="P2509" i="2"/>
  <c r="K2510" i="2"/>
  <c r="L2510" i="2"/>
  <c r="M2510" i="2"/>
  <c r="N2510" i="2"/>
  <c r="O2510" i="2"/>
  <c r="P2510" i="2"/>
  <c r="K2511" i="2"/>
  <c r="L2511" i="2"/>
  <c r="M2511" i="2"/>
  <c r="N2511" i="2"/>
  <c r="O2511" i="2"/>
  <c r="P2511" i="2"/>
  <c r="K2512" i="2"/>
  <c r="L2512" i="2"/>
  <c r="M2512" i="2"/>
  <c r="N2512" i="2"/>
  <c r="O2512" i="2"/>
  <c r="P2512" i="2"/>
  <c r="K2513" i="2"/>
  <c r="L2513" i="2"/>
  <c r="M2513" i="2"/>
  <c r="N2513" i="2"/>
  <c r="O2513" i="2"/>
  <c r="P2513" i="2"/>
  <c r="K2514" i="2"/>
  <c r="L2514" i="2"/>
  <c r="M2514" i="2"/>
  <c r="N2514" i="2"/>
  <c r="O2514" i="2"/>
  <c r="P2514" i="2"/>
  <c r="K2515" i="2"/>
  <c r="L2515" i="2"/>
  <c r="M2515" i="2"/>
  <c r="N2515" i="2"/>
  <c r="O2515" i="2"/>
  <c r="P2515" i="2"/>
  <c r="K2516" i="2"/>
  <c r="L2516" i="2"/>
  <c r="M2516" i="2"/>
  <c r="N2516" i="2"/>
  <c r="O2516" i="2"/>
  <c r="P2516" i="2"/>
  <c r="K2517" i="2"/>
  <c r="L2517" i="2"/>
  <c r="M2517" i="2"/>
  <c r="N2517" i="2"/>
  <c r="O2517" i="2"/>
  <c r="P2517" i="2"/>
  <c r="K2518" i="2"/>
  <c r="L2518" i="2"/>
  <c r="M2518" i="2"/>
  <c r="N2518" i="2"/>
  <c r="O2518" i="2"/>
  <c r="P2518" i="2"/>
  <c r="K2519" i="2"/>
  <c r="L2519" i="2"/>
  <c r="M2519" i="2"/>
  <c r="N2519" i="2"/>
  <c r="O2519" i="2"/>
  <c r="P2519" i="2"/>
  <c r="K2520" i="2"/>
  <c r="L2520" i="2"/>
  <c r="M2520" i="2"/>
  <c r="N2520" i="2"/>
  <c r="O2520" i="2"/>
  <c r="P2520" i="2"/>
  <c r="K2521" i="2"/>
  <c r="L2521" i="2"/>
  <c r="M2521" i="2"/>
  <c r="N2521" i="2"/>
  <c r="O2521" i="2"/>
  <c r="P2521" i="2"/>
  <c r="K2522" i="2"/>
  <c r="L2522" i="2"/>
  <c r="M2522" i="2"/>
  <c r="N2522" i="2"/>
  <c r="O2522" i="2"/>
  <c r="P2522" i="2"/>
  <c r="K2523" i="2"/>
  <c r="L2523" i="2"/>
  <c r="M2523" i="2"/>
  <c r="N2523" i="2"/>
  <c r="O2523" i="2"/>
  <c r="P2523" i="2"/>
  <c r="K2524" i="2"/>
  <c r="L2524" i="2"/>
  <c r="M2524" i="2"/>
  <c r="N2524" i="2"/>
  <c r="O2524" i="2"/>
  <c r="P2524" i="2"/>
  <c r="K2525" i="2"/>
  <c r="L2525" i="2"/>
  <c r="M2525" i="2"/>
  <c r="N2525" i="2"/>
  <c r="O2525" i="2"/>
  <c r="P2525" i="2"/>
  <c r="K2526" i="2"/>
  <c r="L2526" i="2"/>
  <c r="M2526" i="2"/>
  <c r="N2526" i="2"/>
  <c r="O2526" i="2"/>
  <c r="P2526" i="2"/>
  <c r="K2527" i="2"/>
  <c r="L2527" i="2"/>
  <c r="M2527" i="2"/>
  <c r="N2527" i="2"/>
  <c r="O2527" i="2"/>
  <c r="P2527" i="2"/>
  <c r="K2528" i="2"/>
  <c r="L2528" i="2"/>
  <c r="M2528" i="2"/>
  <c r="N2528" i="2"/>
  <c r="O2528" i="2"/>
  <c r="P2528" i="2"/>
  <c r="K2529" i="2"/>
  <c r="L2529" i="2"/>
  <c r="M2529" i="2"/>
  <c r="N2529" i="2"/>
  <c r="O2529" i="2"/>
  <c r="P2529" i="2"/>
  <c r="K2530" i="2"/>
  <c r="L2530" i="2"/>
  <c r="M2530" i="2"/>
  <c r="N2530" i="2"/>
  <c r="O2530" i="2"/>
  <c r="P2530" i="2"/>
  <c r="K2531" i="2"/>
  <c r="L2531" i="2"/>
  <c r="M2531" i="2"/>
  <c r="N2531" i="2"/>
  <c r="O2531" i="2"/>
  <c r="P2531" i="2"/>
  <c r="K2532" i="2"/>
  <c r="L2532" i="2"/>
  <c r="M2532" i="2"/>
  <c r="N2532" i="2"/>
  <c r="O2532" i="2"/>
  <c r="P2532" i="2"/>
  <c r="K2533" i="2"/>
  <c r="L2533" i="2"/>
  <c r="M2533" i="2"/>
  <c r="N2533" i="2"/>
  <c r="O2533" i="2"/>
  <c r="P2533" i="2"/>
  <c r="K2534" i="2"/>
  <c r="L2534" i="2"/>
  <c r="M2534" i="2"/>
  <c r="N2534" i="2"/>
  <c r="O2534" i="2"/>
  <c r="P2534" i="2"/>
  <c r="K2535" i="2"/>
  <c r="L2535" i="2"/>
  <c r="M2535" i="2"/>
  <c r="N2535" i="2"/>
  <c r="O2535" i="2"/>
  <c r="P2535" i="2"/>
  <c r="K2536" i="2"/>
  <c r="L2536" i="2"/>
  <c r="M2536" i="2"/>
  <c r="N2536" i="2"/>
  <c r="O2536" i="2"/>
  <c r="P2536" i="2"/>
  <c r="K2537" i="2"/>
  <c r="L2537" i="2"/>
  <c r="M2537" i="2"/>
  <c r="N2537" i="2"/>
  <c r="O2537" i="2"/>
  <c r="P2537" i="2"/>
  <c r="K2538" i="2"/>
  <c r="L2538" i="2"/>
  <c r="M2538" i="2"/>
  <c r="N2538" i="2"/>
  <c r="O2538" i="2"/>
  <c r="P2538" i="2"/>
  <c r="K2539" i="2"/>
  <c r="L2539" i="2"/>
  <c r="M2539" i="2"/>
  <c r="N2539" i="2"/>
  <c r="O2539" i="2"/>
  <c r="P2539" i="2"/>
  <c r="K2540" i="2"/>
  <c r="L2540" i="2"/>
  <c r="M2540" i="2"/>
  <c r="N2540" i="2"/>
  <c r="O2540" i="2"/>
  <c r="P2540" i="2"/>
  <c r="K2541" i="2"/>
  <c r="L2541" i="2"/>
  <c r="M2541" i="2"/>
  <c r="N2541" i="2"/>
  <c r="O2541" i="2"/>
  <c r="P2541" i="2"/>
  <c r="K2542" i="2"/>
  <c r="L2542" i="2"/>
  <c r="M2542" i="2"/>
  <c r="N2542" i="2"/>
  <c r="O2542" i="2"/>
  <c r="P2542" i="2"/>
  <c r="K2543" i="2"/>
  <c r="L2543" i="2"/>
  <c r="M2543" i="2"/>
  <c r="N2543" i="2"/>
  <c r="O2543" i="2"/>
  <c r="P2543" i="2"/>
  <c r="K2544" i="2"/>
  <c r="L2544" i="2"/>
  <c r="M2544" i="2"/>
  <c r="N2544" i="2"/>
  <c r="O2544" i="2"/>
  <c r="P2544" i="2"/>
  <c r="K2545" i="2"/>
  <c r="L2545" i="2"/>
  <c r="M2545" i="2"/>
  <c r="N2545" i="2"/>
  <c r="O2545" i="2"/>
  <c r="P2545" i="2"/>
  <c r="K2546" i="2"/>
  <c r="L2546" i="2"/>
  <c r="M2546" i="2"/>
  <c r="N2546" i="2"/>
  <c r="O2546" i="2"/>
  <c r="P2546" i="2"/>
  <c r="K2547" i="2"/>
  <c r="L2547" i="2"/>
  <c r="M2547" i="2"/>
  <c r="N2547" i="2"/>
  <c r="O2547" i="2"/>
  <c r="P2547" i="2"/>
  <c r="K2548" i="2"/>
  <c r="L2548" i="2"/>
  <c r="M2548" i="2"/>
  <c r="N2548" i="2"/>
  <c r="O2548" i="2"/>
  <c r="P2548" i="2"/>
  <c r="K2549" i="2"/>
  <c r="L2549" i="2"/>
  <c r="M2549" i="2"/>
  <c r="N2549" i="2"/>
  <c r="O2549" i="2"/>
  <c r="P2549" i="2"/>
  <c r="K2550" i="2"/>
  <c r="L2550" i="2"/>
  <c r="M2550" i="2"/>
  <c r="N2550" i="2"/>
  <c r="O2550" i="2"/>
  <c r="P2550" i="2"/>
  <c r="K2551" i="2"/>
  <c r="L2551" i="2"/>
  <c r="M2551" i="2"/>
  <c r="N2551" i="2"/>
  <c r="O2551" i="2"/>
  <c r="P2551" i="2"/>
  <c r="K2552" i="2"/>
  <c r="L2552" i="2"/>
  <c r="M2552" i="2"/>
  <c r="N2552" i="2"/>
  <c r="O2552" i="2"/>
  <c r="P2552" i="2"/>
  <c r="K2553" i="2"/>
  <c r="L2553" i="2"/>
  <c r="M2553" i="2"/>
  <c r="N2553" i="2"/>
  <c r="O2553" i="2"/>
  <c r="P2553" i="2"/>
  <c r="K2554" i="2"/>
  <c r="L2554" i="2"/>
  <c r="M2554" i="2"/>
  <c r="N2554" i="2"/>
  <c r="O2554" i="2"/>
  <c r="P2554" i="2"/>
  <c r="K2555" i="2"/>
  <c r="L2555" i="2"/>
  <c r="M2555" i="2"/>
  <c r="N2555" i="2"/>
  <c r="O2555" i="2"/>
  <c r="P2555" i="2"/>
  <c r="K2556" i="2"/>
  <c r="L2556" i="2"/>
  <c r="M2556" i="2"/>
  <c r="N2556" i="2"/>
  <c r="O2556" i="2"/>
  <c r="P2556" i="2"/>
  <c r="K2557" i="2"/>
  <c r="L2557" i="2"/>
  <c r="M2557" i="2"/>
  <c r="N2557" i="2"/>
  <c r="O2557" i="2"/>
  <c r="P2557" i="2"/>
  <c r="K2558" i="2"/>
  <c r="L2558" i="2"/>
  <c r="M2558" i="2"/>
  <c r="N2558" i="2"/>
  <c r="O2558" i="2"/>
  <c r="P2558" i="2"/>
  <c r="K2559" i="2"/>
  <c r="L2559" i="2"/>
  <c r="M2559" i="2"/>
  <c r="N2559" i="2"/>
  <c r="O2559" i="2"/>
  <c r="P2559" i="2"/>
  <c r="K2560" i="2"/>
  <c r="L2560" i="2"/>
  <c r="M2560" i="2"/>
  <c r="N2560" i="2"/>
  <c r="O2560" i="2"/>
  <c r="P2560" i="2"/>
  <c r="K2561" i="2"/>
  <c r="L2561" i="2"/>
  <c r="M2561" i="2"/>
  <c r="N2561" i="2"/>
  <c r="O2561" i="2"/>
  <c r="P2561" i="2"/>
  <c r="K2562" i="2"/>
  <c r="L2562" i="2"/>
  <c r="M2562" i="2"/>
  <c r="N2562" i="2"/>
  <c r="O2562" i="2"/>
  <c r="P2562" i="2"/>
  <c r="K2563" i="2"/>
  <c r="L2563" i="2"/>
  <c r="M2563" i="2"/>
  <c r="N2563" i="2"/>
  <c r="O2563" i="2"/>
  <c r="P2563" i="2"/>
  <c r="K2564" i="2"/>
  <c r="L2564" i="2"/>
  <c r="M2564" i="2"/>
  <c r="N2564" i="2"/>
  <c r="O2564" i="2"/>
  <c r="P2564" i="2"/>
  <c r="K2565" i="2"/>
  <c r="L2565" i="2"/>
  <c r="M2565" i="2"/>
  <c r="N2565" i="2"/>
  <c r="O2565" i="2"/>
  <c r="P2565" i="2"/>
  <c r="K2566" i="2"/>
  <c r="L2566" i="2"/>
  <c r="M2566" i="2"/>
  <c r="N2566" i="2"/>
  <c r="O2566" i="2"/>
  <c r="P2566" i="2"/>
  <c r="K2567" i="2"/>
  <c r="L2567" i="2"/>
  <c r="M2567" i="2"/>
  <c r="N2567" i="2"/>
  <c r="O2567" i="2"/>
  <c r="P2567" i="2"/>
  <c r="K2568" i="2"/>
  <c r="L2568" i="2"/>
  <c r="M2568" i="2"/>
  <c r="N2568" i="2"/>
  <c r="O2568" i="2"/>
  <c r="P2568" i="2"/>
  <c r="K2569" i="2"/>
  <c r="L2569" i="2"/>
  <c r="M2569" i="2"/>
  <c r="N2569" i="2"/>
  <c r="O2569" i="2"/>
  <c r="P2569" i="2"/>
  <c r="K2570" i="2"/>
  <c r="L2570" i="2"/>
  <c r="M2570" i="2"/>
  <c r="N2570" i="2"/>
  <c r="O2570" i="2"/>
  <c r="P2570" i="2"/>
  <c r="K2571" i="2"/>
  <c r="L2571" i="2"/>
  <c r="M2571" i="2"/>
  <c r="N2571" i="2"/>
  <c r="O2571" i="2"/>
  <c r="P2571" i="2"/>
  <c r="K2572" i="2"/>
  <c r="L2572" i="2"/>
  <c r="M2572" i="2"/>
  <c r="N2572" i="2"/>
  <c r="O2572" i="2"/>
  <c r="P2572" i="2"/>
  <c r="K2573" i="2"/>
  <c r="L2573" i="2"/>
  <c r="M2573" i="2"/>
  <c r="N2573" i="2"/>
  <c r="O2573" i="2"/>
  <c r="P2573" i="2"/>
  <c r="K2574" i="2"/>
  <c r="L2574" i="2"/>
  <c r="M2574" i="2"/>
  <c r="N2574" i="2"/>
  <c r="O2574" i="2"/>
  <c r="P2574" i="2"/>
  <c r="K2575" i="2"/>
  <c r="L2575" i="2"/>
  <c r="M2575" i="2"/>
  <c r="N2575" i="2"/>
  <c r="O2575" i="2"/>
  <c r="P2575" i="2"/>
  <c r="K2576" i="2"/>
  <c r="L2576" i="2"/>
  <c r="M2576" i="2"/>
  <c r="N2576" i="2"/>
  <c r="O2576" i="2"/>
  <c r="P2576" i="2"/>
  <c r="K2577" i="2"/>
  <c r="L2577" i="2"/>
  <c r="M2577" i="2"/>
  <c r="N2577" i="2"/>
  <c r="O2577" i="2"/>
  <c r="P2577" i="2"/>
  <c r="K2578" i="2"/>
  <c r="L2578" i="2"/>
  <c r="M2578" i="2"/>
  <c r="N2578" i="2"/>
  <c r="O2578" i="2"/>
  <c r="P2578" i="2"/>
  <c r="K2579" i="2"/>
  <c r="L2579" i="2"/>
  <c r="M2579" i="2"/>
  <c r="N2579" i="2"/>
  <c r="O2579" i="2"/>
  <c r="P2579" i="2"/>
  <c r="K2580" i="2"/>
  <c r="L2580" i="2"/>
  <c r="M2580" i="2"/>
  <c r="N2580" i="2"/>
  <c r="O2580" i="2"/>
  <c r="P2580" i="2"/>
  <c r="K2581" i="2"/>
  <c r="L2581" i="2"/>
  <c r="M2581" i="2"/>
  <c r="N2581" i="2"/>
  <c r="O2581" i="2"/>
  <c r="P2581" i="2"/>
  <c r="K2582" i="2"/>
  <c r="L2582" i="2"/>
  <c r="M2582" i="2"/>
  <c r="N2582" i="2"/>
  <c r="O2582" i="2"/>
  <c r="P2582" i="2"/>
  <c r="K2583" i="2"/>
  <c r="L2583" i="2"/>
  <c r="M2583" i="2"/>
  <c r="N2583" i="2"/>
  <c r="O2583" i="2"/>
  <c r="P2583" i="2"/>
  <c r="K2584" i="2"/>
  <c r="L2584" i="2"/>
  <c r="M2584" i="2"/>
  <c r="N2584" i="2"/>
  <c r="O2584" i="2"/>
  <c r="P2584" i="2"/>
  <c r="K2585" i="2"/>
  <c r="L2585" i="2"/>
  <c r="M2585" i="2"/>
  <c r="N2585" i="2"/>
  <c r="O2585" i="2"/>
  <c r="P2585" i="2"/>
  <c r="K2586" i="2"/>
  <c r="L2586" i="2"/>
  <c r="M2586" i="2"/>
  <c r="N2586" i="2"/>
  <c r="O2586" i="2"/>
  <c r="P2586" i="2"/>
  <c r="K2587" i="2"/>
  <c r="L2587" i="2"/>
  <c r="M2587" i="2"/>
  <c r="N2587" i="2"/>
  <c r="O2587" i="2"/>
  <c r="P2587" i="2"/>
  <c r="K2588" i="2"/>
  <c r="L2588" i="2"/>
  <c r="M2588" i="2"/>
  <c r="N2588" i="2"/>
  <c r="O2588" i="2"/>
  <c r="P2588" i="2"/>
  <c r="K2589" i="2"/>
  <c r="L2589" i="2"/>
  <c r="M2589" i="2"/>
  <c r="N2589" i="2"/>
  <c r="O2589" i="2"/>
  <c r="P2589" i="2"/>
  <c r="K2590" i="2"/>
  <c r="L2590" i="2"/>
  <c r="M2590" i="2"/>
  <c r="N2590" i="2"/>
  <c r="O2590" i="2"/>
  <c r="P2590" i="2"/>
  <c r="K2591" i="2"/>
  <c r="L2591" i="2"/>
  <c r="M2591" i="2"/>
  <c r="N2591" i="2"/>
  <c r="O2591" i="2"/>
  <c r="P2591" i="2"/>
  <c r="K2592" i="2"/>
  <c r="L2592" i="2"/>
  <c r="M2592" i="2"/>
  <c r="N2592" i="2"/>
  <c r="O2592" i="2"/>
  <c r="P2592" i="2"/>
  <c r="K2593" i="2"/>
  <c r="L2593" i="2"/>
  <c r="M2593" i="2"/>
  <c r="N2593" i="2"/>
  <c r="O2593" i="2"/>
  <c r="P2593" i="2"/>
  <c r="K2594" i="2"/>
  <c r="L2594" i="2"/>
  <c r="M2594" i="2"/>
  <c r="N2594" i="2"/>
  <c r="O2594" i="2"/>
  <c r="P2594" i="2"/>
  <c r="K2595" i="2"/>
  <c r="L2595" i="2"/>
  <c r="M2595" i="2"/>
  <c r="N2595" i="2"/>
  <c r="O2595" i="2"/>
  <c r="P2595" i="2"/>
  <c r="K2596" i="2"/>
  <c r="L2596" i="2"/>
  <c r="M2596" i="2"/>
  <c r="N2596" i="2"/>
  <c r="O2596" i="2"/>
  <c r="P2596" i="2"/>
  <c r="K2597" i="2"/>
  <c r="L2597" i="2"/>
  <c r="M2597" i="2"/>
  <c r="N2597" i="2"/>
  <c r="O2597" i="2"/>
  <c r="P2597" i="2"/>
  <c r="K2598" i="2"/>
  <c r="L2598" i="2"/>
  <c r="M2598" i="2"/>
  <c r="N2598" i="2"/>
  <c r="O2598" i="2"/>
  <c r="P2598" i="2"/>
  <c r="K2599" i="2"/>
  <c r="L2599" i="2"/>
  <c r="M2599" i="2"/>
  <c r="N2599" i="2"/>
  <c r="O2599" i="2"/>
  <c r="P2599" i="2"/>
  <c r="K2600" i="2"/>
  <c r="L2600" i="2"/>
  <c r="M2600" i="2"/>
  <c r="N2600" i="2"/>
  <c r="O2600" i="2"/>
  <c r="P2600" i="2"/>
  <c r="K2601" i="2"/>
  <c r="L2601" i="2"/>
  <c r="M2601" i="2"/>
  <c r="N2601" i="2"/>
  <c r="O2601" i="2"/>
  <c r="P2601" i="2"/>
  <c r="K2602" i="2"/>
  <c r="L2602" i="2"/>
  <c r="M2602" i="2"/>
  <c r="N2602" i="2"/>
  <c r="O2602" i="2"/>
  <c r="P2602" i="2"/>
  <c r="K2603" i="2"/>
  <c r="L2603" i="2"/>
  <c r="M2603" i="2"/>
  <c r="N2603" i="2"/>
  <c r="O2603" i="2"/>
  <c r="P2603" i="2"/>
  <c r="K2604" i="2"/>
  <c r="L2604" i="2"/>
  <c r="M2604" i="2"/>
  <c r="N2604" i="2"/>
  <c r="O2604" i="2"/>
  <c r="P2604" i="2"/>
  <c r="K2605" i="2"/>
  <c r="L2605" i="2"/>
  <c r="M2605" i="2"/>
  <c r="N2605" i="2"/>
  <c r="O2605" i="2"/>
  <c r="P2605" i="2"/>
  <c r="K2606" i="2"/>
  <c r="L2606" i="2"/>
  <c r="M2606" i="2"/>
  <c r="N2606" i="2"/>
  <c r="O2606" i="2"/>
  <c r="P2606" i="2"/>
  <c r="K2607" i="2"/>
  <c r="L2607" i="2"/>
  <c r="M2607" i="2"/>
  <c r="N2607" i="2"/>
  <c r="O2607" i="2"/>
  <c r="P2607" i="2"/>
  <c r="K2608" i="2"/>
  <c r="L2608" i="2"/>
  <c r="M2608" i="2"/>
  <c r="N2608" i="2"/>
  <c r="O2608" i="2"/>
  <c r="P2608" i="2"/>
  <c r="K2609" i="2"/>
  <c r="L2609" i="2"/>
  <c r="M2609" i="2"/>
  <c r="N2609" i="2"/>
  <c r="O2609" i="2"/>
  <c r="P2609" i="2"/>
  <c r="K2610" i="2"/>
  <c r="L2610" i="2"/>
  <c r="M2610" i="2"/>
  <c r="N2610" i="2"/>
  <c r="O2610" i="2"/>
  <c r="P2610" i="2"/>
  <c r="K2611" i="2"/>
  <c r="L2611" i="2"/>
  <c r="M2611" i="2"/>
  <c r="N2611" i="2"/>
  <c r="O2611" i="2"/>
  <c r="P2611" i="2"/>
  <c r="K2612" i="2"/>
  <c r="L2612" i="2"/>
  <c r="M2612" i="2"/>
  <c r="N2612" i="2"/>
  <c r="O2612" i="2"/>
  <c r="P2612" i="2"/>
  <c r="K2613" i="2"/>
  <c r="L2613" i="2"/>
  <c r="M2613" i="2"/>
  <c r="N2613" i="2"/>
  <c r="O2613" i="2"/>
  <c r="P2613" i="2"/>
  <c r="K2614" i="2"/>
  <c r="L2614" i="2"/>
  <c r="M2614" i="2"/>
  <c r="N2614" i="2"/>
  <c r="O2614" i="2"/>
  <c r="P2614" i="2"/>
  <c r="K2615" i="2"/>
  <c r="L2615" i="2"/>
  <c r="M2615" i="2"/>
  <c r="N2615" i="2"/>
  <c r="O2615" i="2"/>
  <c r="P2615" i="2"/>
  <c r="K2616" i="2"/>
  <c r="L2616" i="2"/>
  <c r="M2616" i="2"/>
  <c r="N2616" i="2"/>
  <c r="O2616" i="2"/>
  <c r="P2616" i="2"/>
  <c r="K2617" i="2"/>
  <c r="L2617" i="2"/>
  <c r="M2617" i="2"/>
  <c r="N2617" i="2"/>
  <c r="O2617" i="2"/>
  <c r="P2617" i="2"/>
  <c r="K2618" i="2"/>
  <c r="L2618" i="2"/>
  <c r="M2618" i="2"/>
  <c r="N2618" i="2"/>
  <c r="O2618" i="2"/>
  <c r="P2618" i="2"/>
  <c r="K2619" i="2"/>
  <c r="L2619" i="2"/>
  <c r="M2619" i="2"/>
  <c r="N2619" i="2"/>
  <c r="O2619" i="2"/>
  <c r="P2619" i="2"/>
  <c r="K2620" i="2"/>
  <c r="L2620" i="2"/>
  <c r="M2620" i="2"/>
  <c r="N2620" i="2"/>
  <c r="O2620" i="2"/>
  <c r="P2620" i="2"/>
  <c r="K2621" i="2"/>
  <c r="L2621" i="2"/>
  <c r="M2621" i="2"/>
  <c r="N2621" i="2"/>
  <c r="O2621" i="2"/>
  <c r="P2621" i="2"/>
  <c r="K2622" i="2"/>
  <c r="L2622" i="2"/>
  <c r="M2622" i="2"/>
  <c r="N2622" i="2"/>
  <c r="O2622" i="2"/>
  <c r="P2622" i="2"/>
  <c r="K2623" i="2"/>
  <c r="L2623" i="2"/>
  <c r="M2623" i="2"/>
  <c r="N2623" i="2"/>
  <c r="O2623" i="2"/>
  <c r="P2623" i="2"/>
  <c r="K2624" i="2"/>
  <c r="L2624" i="2"/>
  <c r="M2624" i="2"/>
  <c r="N2624" i="2"/>
  <c r="O2624" i="2"/>
  <c r="P2624" i="2"/>
  <c r="K2625" i="2"/>
  <c r="L2625" i="2"/>
  <c r="M2625" i="2"/>
  <c r="N2625" i="2"/>
  <c r="O2625" i="2"/>
  <c r="P2625" i="2"/>
  <c r="K2626" i="2"/>
  <c r="L2626" i="2"/>
  <c r="M2626" i="2"/>
  <c r="N2626" i="2"/>
  <c r="O2626" i="2"/>
  <c r="P2626" i="2"/>
  <c r="K2627" i="2"/>
  <c r="L2627" i="2"/>
  <c r="M2627" i="2"/>
  <c r="N2627" i="2"/>
  <c r="O2627" i="2"/>
  <c r="P2627" i="2"/>
  <c r="K2628" i="2"/>
  <c r="L2628" i="2"/>
  <c r="M2628" i="2"/>
  <c r="N2628" i="2"/>
  <c r="O2628" i="2"/>
  <c r="P2628" i="2"/>
  <c r="K2629" i="2"/>
  <c r="L2629" i="2"/>
  <c r="M2629" i="2"/>
  <c r="N2629" i="2"/>
  <c r="O2629" i="2"/>
  <c r="P2629" i="2"/>
  <c r="K2630" i="2"/>
  <c r="L2630" i="2"/>
  <c r="M2630" i="2"/>
  <c r="N2630" i="2"/>
  <c r="O2630" i="2"/>
  <c r="P2630" i="2"/>
  <c r="K2631" i="2"/>
  <c r="L2631" i="2"/>
  <c r="M2631" i="2"/>
  <c r="N2631" i="2"/>
  <c r="O2631" i="2"/>
  <c r="P2631" i="2"/>
  <c r="K2632" i="2"/>
  <c r="L2632" i="2"/>
  <c r="M2632" i="2"/>
  <c r="N2632" i="2"/>
  <c r="O2632" i="2"/>
  <c r="P2632" i="2"/>
  <c r="K2633" i="2"/>
  <c r="L2633" i="2"/>
  <c r="M2633" i="2"/>
  <c r="N2633" i="2"/>
  <c r="O2633" i="2"/>
  <c r="P2633" i="2"/>
  <c r="K2634" i="2"/>
  <c r="L2634" i="2"/>
  <c r="M2634" i="2"/>
  <c r="N2634" i="2"/>
  <c r="O2634" i="2"/>
  <c r="P2634" i="2"/>
  <c r="K2635" i="2"/>
  <c r="L2635" i="2"/>
  <c r="M2635" i="2"/>
  <c r="N2635" i="2"/>
  <c r="O2635" i="2"/>
  <c r="P2635" i="2"/>
  <c r="K2636" i="2"/>
  <c r="L2636" i="2"/>
  <c r="M2636" i="2"/>
  <c r="N2636" i="2"/>
  <c r="O2636" i="2"/>
  <c r="P2636" i="2"/>
  <c r="K2637" i="2"/>
  <c r="L2637" i="2"/>
  <c r="M2637" i="2"/>
  <c r="N2637" i="2"/>
  <c r="O2637" i="2"/>
  <c r="P2637" i="2"/>
  <c r="K2638" i="2"/>
  <c r="L2638" i="2"/>
  <c r="M2638" i="2"/>
  <c r="N2638" i="2"/>
  <c r="O2638" i="2"/>
  <c r="P2638" i="2"/>
  <c r="K2639" i="2"/>
  <c r="L2639" i="2"/>
  <c r="M2639" i="2"/>
  <c r="N2639" i="2"/>
  <c r="O2639" i="2"/>
  <c r="P2639" i="2"/>
  <c r="K2640" i="2"/>
  <c r="L2640" i="2"/>
  <c r="M2640" i="2"/>
  <c r="N2640" i="2"/>
  <c r="O2640" i="2"/>
  <c r="P2640" i="2"/>
  <c r="K2641" i="2"/>
  <c r="L2641" i="2"/>
  <c r="M2641" i="2"/>
  <c r="N2641" i="2"/>
  <c r="O2641" i="2"/>
  <c r="P2641" i="2"/>
  <c r="K2642" i="2"/>
  <c r="L2642" i="2"/>
  <c r="M2642" i="2"/>
  <c r="N2642" i="2"/>
  <c r="O2642" i="2"/>
  <c r="P2642" i="2"/>
  <c r="K2643" i="2"/>
  <c r="L2643" i="2"/>
  <c r="M2643" i="2"/>
  <c r="N2643" i="2"/>
  <c r="O2643" i="2"/>
  <c r="P2643" i="2"/>
  <c r="K2644" i="2"/>
  <c r="L2644" i="2"/>
  <c r="M2644" i="2"/>
  <c r="N2644" i="2"/>
  <c r="O2644" i="2"/>
  <c r="P2644" i="2"/>
  <c r="K2645" i="2"/>
  <c r="L2645" i="2"/>
  <c r="M2645" i="2"/>
  <c r="N2645" i="2"/>
  <c r="O2645" i="2"/>
  <c r="P2645" i="2"/>
  <c r="K2646" i="2"/>
  <c r="L2646" i="2"/>
  <c r="M2646" i="2"/>
  <c r="N2646" i="2"/>
  <c r="O2646" i="2"/>
  <c r="P2646" i="2"/>
  <c r="K2647" i="2"/>
  <c r="L2647" i="2"/>
  <c r="M2647" i="2"/>
  <c r="N2647" i="2"/>
  <c r="O2647" i="2"/>
  <c r="P2647" i="2"/>
  <c r="K2648" i="2"/>
  <c r="L2648" i="2"/>
  <c r="M2648" i="2"/>
  <c r="N2648" i="2"/>
  <c r="O2648" i="2"/>
  <c r="P2648" i="2"/>
  <c r="K2649" i="2"/>
  <c r="L2649" i="2"/>
  <c r="M2649" i="2"/>
  <c r="N2649" i="2"/>
  <c r="O2649" i="2"/>
  <c r="P2649" i="2"/>
  <c r="K2650" i="2"/>
  <c r="L2650" i="2"/>
  <c r="M2650" i="2"/>
  <c r="N2650" i="2"/>
  <c r="O2650" i="2"/>
  <c r="P2650" i="2"/>
  <c r="K2651" i="2"/>
  <c r="L2651" i="2"/>
  <c r="M2651" i="2"/>
  <c r="N2651" i="2"/>
  <c r="O2651" i="2"/>
  <c r="P2651" i="2"/>
  <c r="K2652" i="2"/>
  <c r="L2652" i="2"/>
  <c r="M2652" i="2"/>
  <c r="N2652" i="2"/>
  <c r="O2652" i="2"/>
  <c r="P2652" i="2"/>
  <c r="K2653" i="2"/>
  <c r="L2653" i="2"/>
  <c r="M2653" i="2"/>
  <c r="N2653" i="2"/>
  <c r="O2653" i="2"/>
  <c r="P2653" i="2"/>
  <c r="K2654" i="2"/>
  <c r="L2654" i="2"/>
  <c r="M2654" i="2"/>
  <c r="N2654" i="2"/>
  <c r="O2654" i="2"/>
  <c r="P2654" i="2"/>
  <c r="K2655" i="2"/>
  <c r="L2655" i="2"/>
  <c r="M2655" i="2"/>
  <c r="N2655" i="2"/>
  <c r="O2655" i="2"/>
  <c r="P2655" i="2"/>
  <c r="K2656" i="2"/>
  <c r="L2656" i="2"/>
  <c r="M2656" i="2"/>
  <c r="N2656" i="2"/>
  <c r="O2656" i="2"/>
  <c r="P2656" i="2"/>
  <c r="K2657" i="2"/>
  <c r="L2657" i="2"/>
  <c r="M2657" i="2"/>
  <c r="N2657" i="2"/>
  <c r="O2657" i="2"/>
  <c r="P2657" i="2"/>
  <c r="K2658" i="2"/>
  <c r="L2658" i="2"/>
  <c r="M2658" i="2"/>
  <c r="N2658" i="2"/>
  <c r="O2658" i="2"/>
  <c r="P2658" i="2"/>
  <c r="K2659" i="2"/>
  <c r="L2659" i="2"/>
  <c r="M2659" i="2"/>
  <c r="N2659" i="2"/>
  <c r="O2659" i="2"/>
  <c r="P2659" i="2"/>
  <c r="K2660" i="2"/>
  <c r="L2660" i="2"/>
  <c r="M2660" i="2"/>
  <c r="N2660" i="2"/>
  <c r="O2660" i="2"/>
  <c r="P2660" i="2"/>
  <c r="K2661" i="2"/>
  <c r="L2661" i="2"/>
  <c r="M2661" i="2"/>
  <c r="N2661" i="2"/>
  <c r="O2661" i="2"/>
  <c r="P2661" i="2"/>
  <c r="K2662" i="2"/>
  <c r="L2662" i="2"/>
  <c r="O2662" i="2" s="1"/>
  <c r="P2662" i="2" s="1"/>
  <c r="M2662" i="2"/>
  <c r="N2662" i="2"/>
  <c r="K2663" i="2"/>
  <c r="O2663" i="2" s="1"/>
  <c r="P2663" i="2" s="1"/>
  <c r="L2663" i="2"/>
  <c r="M2663" i="2"/>
  <c r="N2663" i="2"/>
  <c r="K2664" i="2"/>
  <c r="O2664" i="2" s="1"/>
  <c r="P2664" i="2" s="1"/>
  <c r="L2664" i="2"/>
  <c r="M2664" i="2"/>
  <c r="N2664" i="2"/>
  <c r="K2665" i="2"/>
  <c r="O2665" i="2" s="1"/>
  <c r="P2665" i="2" s="1"/>
  <c r="L2665" i="2"/>
  <c r="M2665" i="2"/>
  <c r="N2665" i="2"/>
  <c r="K2666" i="2"/>
  <c r="O2666" i="2" s="1"/>
  <c r="P2666" i="2" s="1"/>
  <c r="L2666" i="2"/>
  <c r="M2666" i="2"/>
  <c r="N2666" i="2"/>
  <c r="K2667" i="2"/>
  <c r="O2667" i="2" s="1"/>
  <c r="P2667" i="2" s="1"/>
  <c r="L2667" i="2"/>
  <c r="M2667" i="2"/>
  <c r="N2667" i="2"/>
  <c r="K2668" i="2"/>
  <c r="O2668" i="2" s="1"/>
  <c r="P2668" i="2" s="1"/>
  <c r="L2668" i="2"/>
  <c r="M2668" i="2"/>
  <c r="N2668" i="2"/>
  <c r="K2669" i="2"/>
  <c r="O2669" i="2" s="1"/>
  <c r="P2669" i="2" s="1"/>
  <c r="L2669" i="2"/>
  <c r="M2669" i="2"/>
  <c r="N2669" i="2"/>
  <c r="K2670" i="2"/>
  <c r="O2670" i="2" s="1"/>
  <c r="P2670" i="2" s="1"/>
  <c r="L2670" i="2"/>
  <c r="M2670" i="2"/>
  <c r="N2670" i="2"/>
  <c r="K2671" i="2"/>
  <c r="O2671" i="2" s="1"/>
  <c r="P2671" i="2" s="1"/>
  <c r="L2671" i="2"/>
  <c r="M2671" i="2"/>
  <c r="N2671" i="2"/>
  <c r="K2672" i="2"/>
  <c r="O2672" i="2" s="1"/>
  <c r="P2672" i="2" s="1"/>
  <c r="L2672" i="2"/>
  <c r="M2672" i="2"/>
  <c r="N2672" i="2"/>
  <c r="K2673" i="2"/>
  <c r="O2673" i="2" s="1"/>
  <c r="P2673" i="2" s="1"/>
  <c r="L2673" i="2"/>
  <c r="M2673" i="2"/>
  <c r="N2673" i="2"/>
  <c r="K2674" i="2"/>
  <c r="O2674" i="2" s="1"/>
  <c r="P2674" i="2" s="1"/>
  <c r="L2674" i="2"/>
  <c r="M2674" i="2"/>
  <c r="N2674" i="2"/>
  <c r="K2675" i="2"/>
  <c r="O2675" i="2" s="1"/>
  <c r="P2675" i="2" s="1"/>
  <c r="L2675" i="2"/>
  <c r="M2675" i="2"/>
  <c r="N2675" i="2"/>
  <c r="K2676" i="2"/>
  <c r="O2676" i="2" s="1"/>
  <c r="P2676" i="2" s="1"/>
  <c r="L2676" i="2"/>
  <c r="M2676" i="2"/>
  <c r="N2676" i="2"/>
  <c r="K2677" i="2"/>
  <c r="O2677" i="2" s="1"/>
  <c r="P2677" i="2" s="1"/>
  <c r="L2677" i="2"/>
  <c r="M2677" i="2"/>
  <c r="N2677" i="2"/>
  <c r="K2678" i="2"/>
  <c r="O2678" i="2" s="1"/>
  <c r="P2678" i="2" s="1"/>
  <c r="L2678" i="2"/>
  <c r="M2678" i="2"/>
  <c r="N2678" i="2"/>
  <c r="K2679" i="2"/>
  <c r="O2679" i="2" s="1"/>
  <c r="P2679" i="2" s="1"/>
  <c r="L2679" i="2"/>
  <c r="M2679" i="2"/>
  <c r="N2679" i="2"/>
  <c r="K2680" i="2"/>
  <c r="O2680" i="2" s="1"/>
  <c r="P2680" i="2" s="1"/>
  <c r="L2680" i="2"/>
  <c r="M2680" i="2"/>
  <c r="N2680" i="2"/>
  <c r="K2681" i="2"/>
  <c r="O2681" i="2" s="1"/>
  <c r="P2681" i="2" s="1"/>
  <c r="L2681" i="2"/>
  <c r="M2681" i="2"/>
  <c r="N2681" i="2"/>
  <c r="K2682" i="2"/>
  <c r="O2682" i="2" s="1"/>
  <c r="P2682" i="2" s="1"/>
  <c r="L2682" i="2"/>
  <c r="M2682" i="2"/>
  <c r="N2682" i="2"/>
  <c r="K2683" i="2"/>
  <c r="O2683" i="2" s="1"/>
  <c r="P2683" i="2" s="1"/>
  <c r="L2683" i="2"/>
  <c r="M2683" i="2"/>
  <c r="N2683" i="2"/>
  <c r="K2684" i="2"/>
  <c r="O2684" i="2" s="1"/>
  <c r="P2684" i="2" s="1"/>
  <c r="L2684" i="2"/>
  <c r="M2684" i="2"/>
  <c r="N2684" i="2"/>
  <c r="K2685" i="2"/>
  <c r="O2685" i="2" s="1"/>
  <c r="P2685" i="2" s="1"/>
  <c r="L2685" i="2"/>
  <c r="M2685" i="2"/>
  <c r="N2685" i="2"/>
  <c r="K2686" i="2"/>
  <c r="O2686" i="2" s="1"/>
  <c r="P2686" i="2" s="1"/>
  <c r="L2686" i="2"/>
  <c r="M2686" i="2"/>
  <c r="N2686" i="2"/>
  <c r="K2687" i="2"/>
  <c r="O2687" i="2" s="1"/>
  <c r="P2687" i="2" s="1"/>
  <c r="L2687" i="2"/>
  <c r="M2687" i="2"/>
  <c r="N2687" i="2"/>
  <c r="K2688" i="2"/>
  <c r="O2688" i="2" s="1"/>
  <c r="P2688" i="2" s="1"/>
  <c r="L2688" i="2"/>
  <c r="M2688" i="2"/>
  <c r="N2688" i="2"/>
  <c r="K2689" i="2"/>
  <c r="O2689" i="2" s="1"/>
  <c r="P2689" i="2" s="1"/>
  <c r="L2689" i="2"/>
  <c r="M2689" i="2"/>
  <c r="N2689" i="2"/>
  <c r="K2690" i="2"/>
  <c r="O2690" i="2" s="1"/>
  <c r="P2690" i="2" s="1"/>
  <c r="L2690" i="2"/>
  <c r="M2690" i="2"/>
  <c r="N2690" i="2"/>
  <c r="K2691" i="2"/>
  <c r="O2691" i="2" s="1"/>
  <c r="P2691" i="2" s="1"/>
  <c r="L2691" i="2"/>
  <c r="M2691" i="2"/>
  <c r="N2691" i="2"/>
  <c r="K2692" i="2"/>
  <c r="O2692" i="2" s="1"/>
  <c r="P2692" i="2" s="1"/>
  <c r="L2692" i="2"/>
  <c r="M2692" i="2"/>
  <c r="N2692" i="2"/>
  <c r="K2693" i="2"/>
  <c r="O2693" i="2" s="1"/>
  <c r="P2693" i="2" s="1"/>
  <c r="L2693" i="2"/>
  <c r="M2693" i="2"/>
  <c r="N2693" i="2"/>
  <c r="K2694" i="2"/>
  <c r="O2694" i="2" s="1"/>
  <c r="P2694" i="2" s="1"/>
  <c r="L2694" i="2"/>
  <c r="M2694" i="2"/>
  <c r="N2694" i="2"/>
  <c r="K2695" i="2"/>
  <c r="O2695" i="2" s="1"/>
  <c r="P2695" i="2" s="1"/>
  <c r="L2695" i="2"/>
  <c r="M2695" i="2"/>
  <c r="N2695" i="2"/>
  <c r="K2696" i="2"/>
  <c r="O2696" i="2" s="1"/>
  <c r="P2696" i="2" s="1"/>
  <c r="L2696" i="2"/>
  <c r="M2696" i="2"/>
  <c r="N2696" i="2"/>
  <c r="K2697" i="2"/>
  <c r="O2697" i="2" s="1"/>
  <c r="P2697" i="2" s="1"/>
  <c r="L2697" i="2"/>
  <c r="M2697" i="2"/>
  <c r="N2697" i="2"/>
  <c r="K2698" i="2"/>
  <c r="O2698" i="2" s="1"/>
  <c r="P2698" i="2" s="1"/>
  <c r="L2698" i="2"/>
  <c r="M2698" i="2"/>
  <c r="N2698" i="2"/>
  <c r="K2699" i="2"/>
  <c r="O2699" i="2" s="1"/>
  <c r="P2699" i="2" s="1"/>
  <c r="L2699" i="2"/>
  <c r="M2699" i="2"/>
  <c r="N2699" i="2"/>
  <c r="K2700" i="2"/>
  <c r="O2700" i="2" s="1"/>
  <c r="P2700" i="2" s="1"/>
  <c r="L2700" i="2"/>
  <c r="M2700" i="2"/>
  <c r="N2700" i="2"/>
  <c r="K2701" i="2"/>
  <c r="O2701" i="2" s="1"/>
  <c r="P2701" i="2" s="1"/>
  <c r="L2701" i="2"/>
  <c r="M2701" i="2"/>
  <c r="N2701" i="2"/>
  <c r="K2702" i="2"/>
  <c r="O2702" i="2" s="1"/>
  <c r="P2702" i="2" s="1"/>
  <c r="L2702" i="2"/>
  <c r="M2702" i="2"/>
  <c r="N2702" i="2"/>
  <c r="K2703" i="2"/>
  <c r="O2703" i="2" s="1"/>
  <c r="P2703" i="2" s="1"/>
  <c r="L2703" i="2"/>
  <c r="M2703" i="2"/>
  <c r="N2703" i="2"/>
  <c r="K2704" i="2"/>
  <c r="O2704" i="2" s="1"/>
  <c r="P2704" i="2" s="1"/>
  <c r="L2704" i="2"/>
  <c r="M2704" i="2"/>
  <c r="N2704" i="2"/>
  <c r="K2705" i="2"/>
  <c r="O2705" i="2" s="1"/>
  <c r="P2705" i="2" s="1"/>
  <c r="L2705" i="2"/>
  <c r="M2705" i="2"/>
  <c r="N2705" i="2"/>
  <c r="K2706" i="2"/>
  <c r="O2706" i="2" s="1"/>
  <c r="P2706" i="2" s="1"/>
  <c r="L2706" i="2"/>
  <c r="M2706" i="2"/>
  <c r="N2706" i="2"/>
  <c r="K2707" i="2"/>
  <c r="O2707" i="2" s="1"/>
  <c r="P2707" i="2" s="1"/>
  <c r="L2707" i="2"/>
  <c r="M2707" i="2"/>
  <c r="N2707" i="2"/>
  <c r="K2708" i="2"/>
  <c r="O2708" i="2" s="1"/>
  <c r="P2708" i="2" s="1"/>
  <c r="L2708" i="2"/>
  <c r="M2708" i="2"/>
  <c r="N2708" i="2"/>
  <c r="K2709" i="2"/>
  <c r="O2709" i="2" s="1"/>
  <c r="P2709" i="2" s="1"/>
  <c r="L2709" i="2"/>
  <c r="M2709" i="2"/>
  <c r="N2709" i="2"/>
  <c r="K2710" i="2"/>
  <c r="O2710" i="2" s="1"/>
  <c r="P2710" i="2" s="1"/>
  <c r="L2710" i="2"/>
  <c r="M2710" i="2"/>
  <c r="N2710" i="2"/>
  <c r="K2711" i="2"/>
  <c r="O2711" i="2" s="1"/>
  <c r="P2711" i="2" s="1"/>
  <c r="L2711" i="2"/>
  <c r="M2711" i="2"/>
  <c r="N2711" i="2"/>
  <c r="K2712" i="2"/>
  <c r="O2712" i="2" s="1"/>
  <c r="P2712" i="2" s="1"/>
  <c r="L2712" i="2"/>
  <c r="M2712" i="2"/>
  <c r="N2712" i="2"/>
  <c r="K2713" i="2"/>
  <c r="O2713" i="2" s="1"/>
  <c r="P2713" i="2" s="1"/>
  <c r="L2713" i="2"/>
  <c r="M2713" i="2"/>
  <c r="N2713" i="2"/>
  <c r="K2714" i="2"/>
  <c r="O2714" i="2" s="1"/>
  <c r="P2714" i="2" s="1"/>
  <c r="L2714" i="2"/>
  <c r="M2714" i="2"/>
  <c r="N2714" i="2"/>
  <c r="K2715" i="2"/>
  <c r="O2715" i="2" s="1"/>
  <c r="P2715" i="2" s="1"/>
  <c r="L2715" i="2"/>
  <c r="M2715" i="2"/>
  <c r="N2715" i="2"/>
  <c r="K2716" i="2"/>
  <c r="O2716" i="2" s="1"/>
  <c r="P2716" i="2" s="1"/>
  <c r="L2716" i="2"/>
  <c r="M2716" i="2"/>
  <c r="N2716" i="2"/>
  <c r="K2717" i="2"/>
  <c r="O2717" i="2" s="1"/>
  <c r="P2717" i="2" s="1"/>
  <c r="L2717" i="2"/>
  <c r="M2717" i="2"/>
  <c r="N2717" i="2"/>
  <c r="K2718" i="2"/>
  <c r="O2718" i="2" s="1"/>
  <c r="P2718" i="2" s="1"/>
  <c r="L2718" i="2"/>
  <c r="M2718" i="2"/>
  <c r="N2718" i="2"/>
  <c r="K2719" i="2"/>
  <c r="O2719" i="2" s="1"/>
  <c r="P2719" i="2" s="1"/>
  <c r="L2719" i="2"/>
  <c r="M2719" i="2"/>
  <c r="N2719" i="2"/>
  <c r="K2720" i="2"/>
  <c r="O2720" i="2" s="1"/>
  <c r="P2720" i="2" s="1"/>
  <c r="L2720" i="2"/>
  <c r="M2720" i="2"/>
  <c r="N2720" i="2"/>
  <c r="K2721" i="2"/>
  <c r="O2721" i="2" s="1"/>
  <c r="P2721" i="2" s="1"/>
  <c r="L2721" i="2"/>
  <c r="M2721" i="2"/>
  <c r="N2721" i="2"/>
  <c r="K2722" i="2"/>
  <c r="O2722" i="2" s="1"/>
  <c r="P2722" i="2" s="1"/>
  <c r="L2722" i="2"/>
  <c r="M2722" i="2"/>
  <c r="N2722" i="2"/>
  <c r="K2723" i="2"/>
  <c r="O2723" i="2" s="1"/>
  <c r="P2723" i="2" s="1"/>
  <c r="L2723" i="2"/>
  <c r="M2723" i="2"/>
  <c r="N2723" i="2"/>
  <c r="K2724" i="2"/>
  <c r="O2724" i="2" s="1"/>
  <c r="P2724" i="2" s="1"/>
  <c r="L2724" i="2"/>
  <c r="M2724" i="2"/>
  <c r="N2724" i="2"/>
  <c r="K2725" i="2"/>
  <c r="O2725" i="2" s="1"/>
  <c r="P2725" i="2" s="1"/>
  <c r="L2725" i="2"/>
  <c r="M2725" i="2"/>
  <c r="N2725" i="2"/>
  <c r="K2726" i="2"/>
  <c r="O2726" i="2" s="1"/>
  <c r="P2726" i="2" s="1"/>
  <c r="L2726" i="2"/>
  <c r="M2726" i="2"/>
  <c r="N2726" i="2"/>
  <c r="K2727" i="2"/>
  <c r="O2727" i="2" s="1"/>
  <c r="P2727" i="2" s="1"/>
  <c r="L2727" i="2"/>
  <c r="M2727" i="2"/>
  <c r="N2727" i="2"/>
  <c r="K2728" i="2"/>
  <c r="O2728" i="2" s="1"/>
  <c r="P2728" i="2" s="1"/>
  <c r="L2728" i="2"/>
  <c r="M2728" i="2"/>
  <c r="N2728" i="2"/>
  <c r="K2729" i="2"/>
  <c r="O2729" i="2" s="1"/>
  <c r="P2729" i="2" s="1"/>
  <c r="L2729" i="2"/>
  <c r="M2729" i="2"/>
  <c r="N2729" i="2"/>
  <c r="K2730" i="2"/>
  <c r="O2730" i="2" s="1"/>
  <c r="P2730" i="2" s="1"/>
  <c r="L2730" i="2"/>
  <c r="M2730" i="2"/>
  <c r="N2730" i="2"/>
  <c r="K2731" i="2"/>
  <c r="O2731" i="2" s="1"/>
  <c r="P2731" i="2" s="1"/>
  <c r="L2731" i="2"/>
  <c r="M2731" i="2"/>
  <c r="N2731" i="2"/>
  <c r="K2732" i="2"/>
  <c r="O2732" i="2" s="1"/>
  <c r="P2732" i="2" s="1"/>
  <c r="L2732" i="2"/>
  <c r="M2732" i="2"/>
  <c r="N2732" i="2"/>
  <c r="K2733" i="2"/>
  <c r="O2733" i="2" s="1"/>
  <c r="P2733" i="2" s="1"/>
  <c r="L2733" i="2"/>
  <c r="M2733" i="2"/>
  <c r="N2733" i="2"/>
  <c r="K2734" i="2"/>
  <c r="O2734" i="2" s="1"/>
  <c r="P2734" i="2" s="1"/>
  <c r="L2734" i="2"/>
  <c r="M2734" i="2"/>
  <c r="N2734" i="2"/>
  <c r="K2735" i="2"/>
  <c r="O2735" i="2" s="1"/>
  <c r="P2735" i="2" s="1"/>
  <c r="L2735" i="2"/>
  <c r="M2735" i="2"/>
  <c r="N2735" i="2"/>
  <c r="K2736" i="2"/>
  <c r="O2736" i="2" s="1"/>
  <c r="P2736" i="2" s="1"/>
  <c r="L2736" i="2"/>
  <c r="M2736" i="2"/>
  <c r="N2736" i="2"/>
  <c r="K2737" i="2"/>
  <c r="O2737" i="2" s="1"/>
  <c r="P2737" i="2" s="1"/>
  <c r="L2737" i="2"/>
  <c r="M2737" i="2"/>
  <c r="N2737" i="2"/>
  <c r="K2738" i="2"/>
  <c r="O2738" i="2" s="1"/>
  <c r="P2738" i="2" s="1"/>
  <c r="L2738" i="2"/>
  <c r="M2738" i="2"/>
  <c r="N2738" i="2"/>
  <c r="K2739" i="2"/>
  <c r="O2739" i="2" s="1"/>
  <c r="P2739" i="2" s="1"/>
  <c r="L2739" i="2"/>
  <c r="M2739" i="2"/>
  <c r="N2739" i="2"/>
  <c r="K2740" i="2"/>
  <c r="O2740" i="2" s="1"/>
  <c r="P2740" i="2" s="1"/>
  <c r="L2740" i="2"/>
  <c r="M2740" i="2"/>
  <c r="N2740" i="2"/>
  <c r="K2741" i="2"/>
  <c r="O2741" i="2" s="1"/>
  <c r="P2741" i="2" s="1"/>
  <c r="L2741" i="2"/>
  <c r="M2741" i="2"/>
  <c r="N2741" i="2"/>
  <c r="K2742" i="2"/>
  <c r="O2742" i="2" s="1"/>
  <c r="P2742" i="2" s="1"/>
  <c r="L2742" i="2"/>
  <c r="M2742" i="2"/>
  <c r="N2742" i="2"/>
  <c r="K2743" i="2"/>
  <c r="O2743" i="2" s="1"/>
  <c r="P2743" i="2" s="1"/>
  <c r="L2743" i="2"/>
  <c r="M2743" i="2"/>
  <c r="N2743" i="2"/>
  <c r="K2744" i="2"/>
  <c r="O2744" i="2" s="1"/>
  <c r="P2744" i="2" s="1"/>
  <c r="L2744" i="2"/>
  <c r="M2744" i="2"/>
  <c r="N2744" i="2"/>
  <c r="K2745" i="2"/>
  <c r="O2745" i="2" s="1"/>
  <c r="P2745" i="2" s="1"/>
  <c r="L2745" i="2"/>
  <c r="M2745" i="2"/>
  <c r="N2745" i="2"/>
  <c r="K2746" i="2"/>
  <c r="O2746" i="2" s="1"/>
  <c r="P2746" i="2" s="1"/>
  <c r="L2746" i="2"/>
  <c r="M2746" i="2"/>
  <c r="N2746" i="2"/>
  <c r="K2747" i="2"/>
  <c r="O2747" i="2" s="1"/>
  <c r="P2747" i="2" s="1"/>
  <c r="L2747" i="2"/>
  <c r="M2747" i="2"/>
  <c r="N2747" i="2"/>
  <c r="K2748" i="2"/>
  <c r="O2748" i="2" s="1"/>
  <c r="P2748" i="2" s="1"/>
  <c r="L2748" i="2"/>
  <c r="M2748" i="2"/>
  <c r="N2748" i="2"/>
  <c r="K2749" i="2"/>
  <c r="O2749" i="2" s="1"/>
  <c r="P2749" i="2" s="1"/>
  <c r="L2749" i="2"/>
  <c r="M2749" i="2"/>
  <c r="N2749" i="2"/>
  <c r="K2750" i="2"/>
  <c r="O2750" i="2" s="1"/>
  <c r="P2750" i="2" s="1"/>
  <c r="L2750" i="2"/>
  <c r="M2750" i="2"/>
  <c r="N2750" i="2"/>
  <c r="K2751" i="2"/>
  <c r="O2751" i="2" s="1"/>
  <c r="P2751" i="2" s="1"/>
  <c r="L2751" i="2"/>
  <c r="M2751" i="2"/>
  <c r="N2751" i="2"/>
  <c r="K2752" i="2"/>
  <c r="O2752" i="2" s="1"/>
  <c r="P2752" i="2" s="1"/>
  <c r="L2752" i="2"/>
  <c r="M2752" i="2"/>
  <c r="N2752" i="2"/>
  <c r="K2753" i="2"/>
  <c r="O2753" i="2" s="1"/>
  <c r="P2753" i="2" s="1"/>
  <c r="L2753" i="2"/>
  <c r="M2753" i="2"/>
  <c r="N2753" i="2"/>
  <c r="K2754" i="2"/>
  <c r="O2754" i="2" s="1"/>
  <c r="P2754" i="2" s="1"/>
  <c r="L2754" i="2"/>
  <c r="M2754" i="2"/>
  <c r="N2754" i="2"/>
  <c r="K2755" i="2"/>
  <c r="O2755" i="2" s="1"/>
  <c r="P2755" i="2" s="1"/>
  <c r="L2755" i="2"/>
  <c r="M2755" i="2"/>
  <c r="N2755" i="2"/>
  <c r="K2756" i="2"/>
  <c r="O2756" i="2" s="1"/>
  <c r="P2756" i="2" s="1"/>
  <c r="L2756" i="2"/>
  <c r="M2756" i="2"/>
  <c r="N2756" i="2"/>
  <c r="K2757" i="2"/>
  <c r="O2757" i="2" s="1"/>
  <c r="P2757" i="2" s="1"/>
  <c r="L2757" i="2"/>
  <c r="M2757" i="2"/>
  <c r="N2757" i="2"/>
  <c r="K2758" i="2"/>
  <c r="O2758" i="2" s="1"/>
  <c r="P2758" i="2" s="1"/>
  <c r="L2758" i="2"/>
  <c r="M2758" i="2"/>
  <c r="N2758" i="2"/>
  <c r="K2759" i="2"/>
  <c r="O2759" i="2" s="1"/>
  <c r="P2759" i="2" s="1"/>
  <c r="L2759" i="2"/>
  <c r="M2759" i="2"/>
  <c r="N2759" i="2"/>
  <c r="K2760" i="2"/>
  <c r="O2760" i="2" s="1"/>
  <c r="P2760" i="2" s="1"/>
  <c r="L2760" i="2"/>
  <c r="M2760" i="2"/>
  <c r="N2760" i="2"/>
  <c r="K2761" i="2"/>
  <c r="O2761" i="2" s="1"/>
  <c r="P2761" i="2" s="1"/>
  <c r="L2761" i="2"/>
  <c r="M2761" i="2"/>
  <c r="N2761" i="2"/>
  <c r="K2762" i="2"/>
  <c r="O2762" i="2" s="1"/>
  <c r="P2762" i="2" s="1"/>
  <c r="L2762" i="2"/>
  <c r="M2762" i="2"/>
  <c r="N2762" i="2"/>
  <c r="K2763" i="2"/>
  <c r="O2763" i="2" s="1"/>
  <c r="P2763" i="2" s="1"/>
  <c r="L2763" i="2"/>
  <c r="M2763" i="2"/>
  <c r="N2763" i="2"/>
  <c r="K2764" i="2"/>
  <c r="O2764" i="2" s="1"/>
  <c r="P2764" i="2" s="1"/>
  <c r="L2764" i="2"/>
  <c r="M2764" i="2"/>
  <c r="N2764" i="2"/>
  <c r="K2765" i="2"/>
  <c r="O2765" i="2" s="1"/>
  <c r="P2765" i="2" s="1"/>
  <c r="L2765" i="2"/>
  <c r="M2765" i="2"/>
  <c r="N2765" i="2"/>
  <c r="K2766" i="2"/>
  <c r="O2766" i="2" s="1"/>
  <c r="P2766" i="2" s="1"/>
  <c r="L2766" i="2"/>
  <c r="M2766" i="2"/>
  <c r="N2766" i="2"/>
  <c r="K2767" i="2"/>
  <c r="O2767" i="2" s="1"/>
  <c r="P2767" i="2" s="1"/>
  <c r="L2767" i="2"/>
  <c r="M2767" i="2"/>
  <c r="N2767" i="2"/>
  <c r="K2768" i="2"/>
  <c r="O2768" i="2" s="1"/>
  <c r="P2768" i="2" s="1"/>
  <c r="L2768" i="2"/>
  <c r="M2768" i="2"/>
  <c r="N2768" i="2"/>
  <c r="K2769" i="2"/>
  <c r="O2769" i="2" s="1"/>
  <c r="P2769" i="2" s="1"/>
  <c r="L2769" i="2"/>
  <c r="M2769" i="2"/>
  <c r="N2769" i="2"/>
  <c r="K2770" i="2"/>
  <c r="O2770" i="2" s="1"/>
  <c r="P2770" i="2" s="1"/>
  <c r="L2770" i="2"/>
  <c r="M2770" i="2"/>
  <c r="N2770" i="2"/>
  <c r="K2771" i="2"/>
  <c r="O2771" i="2" s="1"/>
  <c r="P2771" i="2" s="1"/>
  <c r="L2771" i="2"/>
  <c r="M2771" i="2"/>
  <c r="N2771" i="2"/>
  <c r="K2772" i="2"/>
  <c r="O2772" i="2" s="1"/>
  <c r="P2772" i="2" s="1"/>
  <c r="L2772" i="2"/>
  <c r="M2772" i="2"/>
  <c r="N2772" i="2"/>
  <c r="K2773" i="2"/>
  <c r="O2773" i="2" s="1"/>
  <c r="P2773" i="2" s="1"/>
  <c r="L2773" i="2"/>
  <c r="M2773" i="2"/>
  <c r="N2773" i="2"/>
  <c r="K2774" i="2"/>
  <c r="O2774" i="2" s="1"/>
  <c r="P2774" i="2" s="1"/>
  <c r="L2774" i="2"/>
  <c r="M2774" i="2"/>
  <c r="N2774" i="2"/>
  <c r="K2775" i="2"/>
  <c r="O2775" i="2" s="1"/>
  <c r="P2775" i="2" s="1"/>
  <c r="L2775" i="2"/>
  <c r="M2775" i="2"/>
  <c r="N2775" i="2"/>
  <c r="K2776" i="2"/>
  <c r="O2776" i="2" s="1"/>
  <c r="P2776" i="2" s="1"/>
  <c r="L2776" i="2"/>
  <c r="M2776" i="2"/>
  <c r="N2776" i="2"/>
  <c r="K2777" i="2"/>
  <c r="O2777" i="2" s="1"/>
  <c r="P2777" i="2" s="1"/>
  <c r="L2777" i="2"/>
  <c r="M2777" i="2"/>
  <c r="N2777" i="2"/>
  <c r="K2778" i="2"/>
  <c r="O2778" i="2" s="1"/>
  <c r="P2778" i="2" s="1"/>
  <c r="L2778" i="2"/>
  <c r="M2778" i="2"/>
  <c r="N2778" i="2"/>
  <c r="K2779" i="2"/>
  <c r="O2779" i="2" s="1"/>
  <c r="P2779" i="2" s="1"/>
  <c r="L2779" i="2"/>
  <c r="M2779" i="2"/>
  <c r="N2779" i="2"/>
  <c r="K2780" i="2"/>
  <c r="O2780" i="2" s="1"/>
  <c r="P2780" i="2" s="1"/>
  <c r="L2780" i="2"/>
  <c r="M2780" i="2"/>
  <c r="N2780" i="2"/>
  <c r="K2781" i="2"/>
  <c r="O2781" i="2" s="1"/>
  <c r="P2781" i="2" s="1"/>
  <c r="L2781" i="2"/>
  <c r="M2781" i="2"/>
  <c r="N2781" i="2"/>
  <c r="K2782" i="2"/>
  <c r="O2782" i="2" s="1"/>
  <c r="P2782" i="2" s="1"/>
  <c r="L2782" i="2"/>
  <c r="M2782" i="2"/>
  <c r="N2782" i="2"/>
  <c r="K2783" i="2"/>
  <c r="O2783" i="2" s="1"/>
  <c r="P2783" i="2" s="1"/>
  <c r="L2783" i="2"/>
  <c r="M2783" i="2"/>
  <c r="N2783" i="2"/>
  <c r="K2784" i="2"/>
  <c r="O2784" i="2" s="1"/>
  <c r="P2784" i="2" s="1"/>
  <c r="L2784" i="2"/>
  <c r="M2784" i="2"/>
  <c r="N2784" i="2"/>
  <c r="K2785" i="2"/>
  <c r="O2785" i="2" s="1"/>
  <c r="P2785" i="2" s="1"/>
  <c r="L2785" i="2"/>
  <c r="M2785" i="2"/>
  <c r="N2785" i="2"/>
  <c r="K2786" i="2"/>
  <c r="O2786" i="2" s="1"/>
  <c r="P2786" i="2" s="1"/>
  <c r="L2786" i="2"/>
  <c r="M2786" i="2"/>
  <c r="N2786" i="2"/>
  <c r="K2787" i="2"/>
  <c r="O2787" i="2" s="1"/>
  <c r="P2787" i="2" s="1"/>
  <c r="L2787" i="2"/>
  <c r="M2787" i="2"/>
  <c r="N2787" i="2"/>
  <c r="K2788" i="2"/>
  <c r="O2788" i="2" s="1"/>
  <c r="P2788" i="2" s="1"/>
  <c r="L2788" i="2"/>
  <c r="M2788" i="2"/>
  <c r="N2788" i="2"/>
  <c r="K2789" i="2"/>
  <c r="O2789" i="2" s="1"/>
  <c r="P2789" i="2" s="1"/>
  <c r="L2789" i="2"/>
  <c r="M2789" i="2"/>
  <c r="N2789" i="2"/>
  <c r="K2790" i="2"/>
  <c r="O2790" i="2" s="1"/>
  <c r="P2790" i="2" s="1"/>
  <c r="L2790" i="2"/>
  <c r="M2790" i="2"/>
  <c r="N2790" i="2"/>
  <c r="K2791" i="2"/>
  <c r="O2791" i="2" s="1"/>
  <c r="P2791" i="2" s="1"/>
  <c r="L2791" i="2"/>
  <c r="M2791" i="2"/>
  <c r="N2791" i="2"/>
  <c r="K2792" i="2"/>
  <c r="O2792" i="2" s="1"/>
  <c r="P2792" i="2" s="1"/>
  <c r="L2792" i="2"/>
  <c r="M2792" i="2"/>
  <c r="N2792" i="2"/>
  <c r="K2793" i="2"/>
  <c r="O2793" i="2" s="1"/>
  <c r="P2793" i="2" s="1"/>
  <c r="L2793" i="2"/>
  <c r="M2793" i="2"/>
  <c r="N2793" i="2"/>
  <c r="K2794" i="2"/>
  <c r="O2794" i="2" s="1"/>
  <c r="P2794" i="2" s="1"/>
  <c r="L2794" i="2"/>
  <c r="M2794" i="2"/>
  <c r="N2794" i="2"/>
  <c r="K2795" i="2"/>
  <c r="O2795" i="2" s="1"/>
  <c r="P2795" i="2" s="1"/>
  <c r="L2795" i="2"/>
  <c r="M2795" i="2"/>
  <c r="N2795" i="2"/>
  <c r="K2796" i="2"/>
  <c r="O2796" i="2" s="1"/>
  <c r="P2796" i="2" s="1"/>
  <c r="L2796" i="2"/>
  <c r="M2796" i="2"/>
  <c r="N2796" i="2"/>
  <c r="K2797" i="2"/>
  <c r="O2797" i="2" s="1"/>
  <c r="P2797" i="2" s="1"/>
  <c r="L2797" i="2"/>
  <c r="M2797" i="2"/>
  <c r="N2797" i="2"/>
  <c r="K2798" i="2"/>
  <c r="O2798" i="2" s="1"/>
  <c r="P2798" i="2" s="1"/>
  <c r="L2798" i="2"/>
  <c r="M2798" i="2"/>
  <c r="N2798" i="2"/>
  <c r="K2799" i="2"/>
  <c r="O2799" i="2" s="1"/>
  <c r="P2799" i="2" s="1"/>
  <c r="L2799" i="2"/>
  <c r="M2799" i="2"/>
  <c r="N2799" i="2"/>
  <c r="K2800" i="2"/>
  <c r="O2800" i="2" s="1"/>
  <c r="P2800" i="2" s="1"/>
  <c r="L2800" i="2"/>
  <c r="M2800" i="2"/>
  <c r="N2800" i="2"/>
  <c r="K2801" i="2"/>
  <c r="O2801" i="2" s="1"/>
  <c r="P2801" i="2" s="1"/>
  <c r="L2801" i="2"/>
  <c r="M2801" i="2"/>
  <c r="N2801" i="2"/>
  <c r="K2802" i="2"/>
  <c r="O2802" i="2" s="1"/>
  <c r="P2802" i="2" s="1"/>
  <c r="L2802" i="2"/>
  <c r="M2802" i="2"/>
  <c r="N2802" i="2"/>
  <c r="K2803" i="2"/>
  <c r="O2803" i="2" s="1"/>
  <c r="P2803" i="2" s="1"/>
  <c r="L2803" i="2"/>
  <c r="M2803" i="2"/>
  <c r="N2803" i="2"/>
  <c r="K2804" i="2"/>
  <c r="O2804" i="2" s="1"/>
  <c r="P2804" i="2" s="1"/>
  <c r="L2804" i="2"/>
  <c r="M2804" i="2"/>
  <c r="N2804" i="2"/>
  <c r="K2805" i="2"/>
  <c r="O2805" i="2" s="1"/>
  <c r="P2805" i="2" s="1"/>
  <c r="L2805" i="2"/>
  <c r="M2805" i="2"/>
  <c r="N2805" i="2"/>
  <c r="K2806" i="2"/>
  <c r="O2806" i="2" s="1"/>
  <c r="P2806" i="2" s="1"/>
  <c r="L2806" i="2"/>
  <c r="M2806" i="2"/>
  <c r="N2806" i="2"/>
  <c r="K2807" i="2"/>
  <c r="O2807" i="2" s="1"/>
  <c r="P2807" i="2" s="1"/>
  <c r="L2807" i="2"/>
  <c r="M2807" i="2"/>
  <c r="N2807" i="2"/>
  <c r="K2808" i="2"/>
  <c r="O2808" i="2" s="1"/>
  <c r="P2808" i="2" s="1"/>
  <c r="L2808" i="2"/>
  <c r="M2808" i="2"/>
  <c r="N2808" i="2"/>
  <c r="K2809" i="2"/>
  <c r="O2809" i="2" s="1"/>
  <c r="P2809" i="2" s="1"/>
  <c r="L2809" i="2"/>
  <c r="M2809" i="2"/>
  <c r="N2809" i="2"/>
  <c r="K2810" i="2"/>
  <c r="O2810" i="2" s="1"/>
  <c r="P2810" i="2" s="1"/>
  <c r="L2810" i="2"/>
  <c r="M2810" i="2"/>
  <c r="N2810" i="2"/>
  <c r="K2811" i="2"/>
  <c r="O2811" i="2" s="1"/>
  <c r="P2811" i="2" s="1"/>
  <c r="L2811" i="2"/>
  <c r="M2811" i="2"/>
  <c r="N2811" i="2"/>
  <c r="K2812" i="2"/>
  <c r="O2812" i="2" s="1"/>
  <c r="P2812" i="2" s="1"/>
  <c r="L2812" i="2"/>
  <c r="M2812" i="2"/>
  <c r="N2812" i="2"/>
  <c r="K2813" i="2"/>
  <c r="O2813" i="2" s="1"/>
  <c r="P2813" i="2" s="1"/>
  <c r="L2813" i="2"/>
  <c r="M2813" i="2"/>
  <c r="N2813" i="2"/>
  <c r="K2814" i="2"/>
  <c r="O2814" i="2" s="1"/>
  <c r="P2814" i="2" s="1"/>
  <c r="L2814" i="2"/>
  <c r="M2814" i="2"/>
  <c r="N2814" i="2"/>
  <c r="K2815" i="2"/>
  <c r="O2815" i="2" s="1"/>
  <c r="P2815" i="2" s="1"/>
  <c r="L2815" i="2"/>
  <c r="M2815" i="2"/>
  <c r="N2815" i="2"/>
  <c r="K2816" i="2"/>
  <c r="O2816" i="2" s="1"/>
  <c r="P2816" i="2" s="1"/>
  <c r="L2816" i="2"/>
  <c r="M2816" i="2"/>
  <c r="N2816" i="2"/>
  <c r="K2817" i="2"/>
  <c r="O2817" i="2" s="1"/>
  <c r="P2817" i="2" s="1"/>
  <c r="L2817" i="2"/>
  <c r="M2817" i="2"/>
  <c r="N2817" i="2"/>
  <c r="K2818" i="2"/>
  <c r="O2818" i="2" s="1"/>
  <c r="P2818" i="2" s="1"/>
  <c r="L2818" i="2"/>
  <c r="M2818" i="2"/>
  <c r="N2818" i="2"/>
  <c r="K2819" i="2"/>
  <c r="O2819" i="2" s="1"/>
  <c r="P2819" i="2" s="1"/>
  <c r="L2819" i="2"/>
  <c r="M2819" i="2"/>
  <c r="N2819" i="2"/>
  <c r="K2820" i="2"/>
  <c r="O2820" i="2" s="1"/>
  <c r="P2820" i="2" s="1"/>
  <c r="L2820" i="2"/>
  <c r="M2820" i="2"/>
  <c r="N2820" i="2"/>
  <c r="K2821" i="2"/>
  <c r="O2821" i="2" s="1"/>
  <c r="P2821" i="2" s="1"/>
  <c r="L2821" i="2"/>
  <c r="M2821" i="2"/>
  <c r="N2821" i="2"/>
  <c r="K2822" i="2"/>
  <c r="O2822" i="2" s="1"/>
  <c r="P2822" i="2" s="1"/>
  <c r="L2822" i="2"/>
  <c r="M2822" i="2"/>
  <c r="N2822" i="2"/>
  <c r="K2823" i="2"/>
  <c r="O2823" i="2" s="1"/>
  <c r="P2823" i="2" s="1"/>
  <c r="L2823" i="2"/>
  <c r="M2823" i="2"/>
  <c r="N2823" i="2"/>
  <c r="K2824" i="2"/>
  <c r="O2824" i="2" s="1"/>
  <c r="P2824" i="2" s="1"/>
  <c r="L2824" i="2"/>
  <c r="M2824" i="2"/>
  <c r="N2824" i="2"/>
  <c r="K2825" i="2"/>
  <c r="O2825" i="2" s="1"/>
  <c r="P2825" i="2" s="1"/>
  <c r="L2825" i="2"/>
  <c r="M2825" i="2"/>
  <c r="N2825" i="2"/>
  <c r="K2826" i="2"/>
  <c r="O2826" i="2" s="1"/>
  <c r="P2826" i="2" s="1"/>
  <c r="L2826" i="2"/>
  <c r="M2826" i="2"/>
  <c r="N2826" i="2"/>
  <c r="K2827" i="2"/>
  <c r="O2827" i="2" s="1"/>
  <c r="P2827" i="2" s="1"/>
  <c r="L2827" i="2"/>
  <c r="M2827" i="2"/>
  <c r="N2827" i="2"/>
  <c r="K2828" i="2"/>
  <c r="O2828" i="2" s="1"/>
  <c r="P2828" i="2" s="1"/>
  <c r="L2828" i="2"/>
  <c r="M2828" i="2"/>
  <c r="N2828" i="2"/>
  <c r="K2829" i="2"/>
  <c r="O2829" i="2" s="1"/>
  <c r="P2829" i="2" s="1"/>
  <c r="L2829" i="2"/>
  <c r="M2829" i="2"/>
  <c r="N2829" i="2"/>
  <c r="K2830" i="2"/>
  <c r="O2830" i="2" s="1"/>
  <c r="P2830" i="2" s="1"/>
  <c r="L2830" i="2"/>
  <c r="M2830" i="2"/>
  <c r="N2830" i="2"/>
  <c r="K2831" i="2"/>
  <c r="O2831" i="2" s="1"/>
  <c r="P2831" i="2" s="1"/>
  <c r="L2831" i="2"/>
  <c r="M2831" i="2"/>
  <c r="N2831" i="2"/>
  <c r="K2832" i="2"/>
  <c r="O2832" i="2" s="1"/>
  <c r="P2832" i="2" s="1"/>
  <c r="L2832" i="2"/>
  <c r="M2832" i="2"/>
  <c r="N2832" i="2"/>
  <c r="K2833" i="2"/>
  <c r="O2833" i="2" s="1"/>
  <c r="P2833" i="2" s="1"/>
  <c r="L2833" i="2"/>
  <c r="M2833" i="2"/>
  <c r="N2833" i="2"/>
  <c r="K2834" i="2"/>
  <c r="O2834" i="2" s="1"/>
  <c r="P2834" i="2" s="1"/>
  <c r="L2834" i="2"/>
  <c r="M2834" i="2"/>
  <c r="N2834" i="2"/>
  <c r="K2835" i="2"/>
  <c r="O2835" i="2" s="1"/>
  <c r="P2835" i="2" s="1"/>
  <c r="L2835" i="2"/>
  <c r="M2835" i="2"/>
  <c r="N2835" i="2"/>
  <c r="K2836" i="2"/>
  <c r="O2836" i="2" s="1"/>
  <c r="P2836" i="2" s="1"/>
  <c r="L2836" i="2"/>
  <c r="M2836" i="2"/>
  <c r="N2836" i="2"/>
  <c r="K2837" i="2"/>
  <c r="O2837" i="2" s="1"/>
  <c r="P2837" i="2" s="1"/>
  <c r="L2837" i="2"/>
  <c r="M2837" i="2"/>
  <c r="N2837" i="2"/>
  <c r="K2838" i="2"/>
  <c r="O2838" i="2" s="1"/>
  <c r="P2838" i="2" s="1"/>
  <c r="L2838" i="2"/>
  <c r="M2838" i="2"/>
  <c r="N2838" i="2"/>
  <c r="K2839" i="2"/>
  <c r="O2839" i="2" s="1"/>
  <c r="P2839" i="2" s="1"/>
  <c r="L2839" i="2"/>
  <c r="M2839" i="2"/>
  <c r="N2839" i="2"/>
  <c r="K2840" i="2"/>
  <c r="O2840" i="2" s="1"/>
  <c r="P2840" i="2" s="1"/>
  <c r="L2840" i="2"/>
  <c r="M2840" i="2"/>
  <c r="N2840" i="2"/>
  <c r="K2841" i="2"/>
  <c r="O2841" i="2" s="1"/>
  <c r="P2841" i="2" s="1"/>
  <c r="L2841" i="2"/>
  <c r="M2841" i="2"/>
  <c r="N2841" i="2"/>
  <c r="K2842" i="2"/>
  <c r="O2842" i="2" s="1"/>
  <c r="P2842" i="2" s="1"/>
  <c r="L2842" i="2"/>
  <c r="M2842" i="2"/>
  <c r="N2842" i="2"/>
  <c r="K2843" i="2"/>
  <c r="O2843" i="2" s="1"/>
  <c r="P2843" i="2" s="1"/>
  <c r="L2843" i="2"/>
  <c r="M2843" i="2"/>
  <c r="N2843" i="2"/>
  <c r="K2844" i="2"/>
  <c r="O2844" i="2" s="1"/>
  <c r="P2844" i="2" s="1"/>
  <c r="L2844" i="2"/>
  <c r="M2844" i="2"/>
  <c r="N2844" i="2"/>
  <c r="K2845" i="2"/>
  <c r="O2845" i="2" s="1"/>
  <c r="P2845" i="2" s="1"/>
  <c r="L2845" i="2"/>
  <c r="M2845" i="2"/>
  <c r="N2845" i="2"/>
  <c r="K2846" i="2"/>
  <c r="O2846" i="2" s="1"/>
  <c r="P2846" i="2" s="1"/>
  <c r="L2846" i="2"/>
  <c r="M2846" i="2"/>
  <c r="N2846" i="2"/>
  <c r="K2847" i="2"/>
  <c r="O2847" i="2" s="1"/>
  <c r="P2847" i="2" s="1"/>
  <c r="L2847" i="2"/>
  <c r="M2847" i="2"/>
  <c r="N2847" i="2"/>
  <c r="K2848" i="2"/>
  <c r="O2848" i="2" s="1"/>
  <c r="P2848" i="2" s="1"/>
  <c r="L2848" i="2"/>
  <c r="M2848" i="2"/>
  <c r="N2848" i="2"/>
  <c r="K2849" i="2"/>
  <c r="O2849" i="2" s="1"/>
  <c r="P2849" i="2" s="1"/>
  <c r="L2849" i="2"/>
  <c r="M2849" i="2"/>
  <c r="N2849" i="2"/>
  <c r="K2850" i="2"/>
  <c r="O2850" i="2" s="1"/>
  <c r="P2850" i="2" s="1"/>
  <c r="L2850" i="2"/>
  <c r="M2850" i="2"/>
  <c r="N2850" i="2"/>
  <c r="K2851" i="2"/>
  <c r="O2851" i="2" s="1"/>
  <c r="P2851" i="2" s="1"/>
  <c r="L2851" i="2"/>
  <c r="M2851" i="2"/>
  <c r="N2851" i="2"/>
  <c r="K2852" i="2"/>
  <c r="O2852" i="2" s="1"/>
  <c r="P2852" i="2" s="1"/>
  <c r="L2852" i="2"/>
  <c r="M2852" i="2"/>
  <c r="N2852" i="2"/>
  <c r="K2853" i="2"/>
  <c r="O2853" i="2" s="1"/>
  <c r="P2853" i="2" s="1"/>
  <c r="L2853" i="2"/>
  <c r="M2853" i="2"/>
  <c r="N2853" i="2"/>
  <c r="K2854" i="2"/>
  <c r="O2854" i="2" s="1"/>
  <c r="P2854" i="2" s="1"/>
  <c r="L2854" i="2"/>
  <c r="M2854" i="2"/>
  <c r="N2854" i="2"/>
  <c r="K2855" i="2"/>
  <c r="O2855" i="2" s="1"/>
  <c r="P2855" i="2" s="1"/>
  <c r="L2855" i="2"/>
  <c r="M2855" i="2"/>
  <c r="N2855" i="2"/>
  <c r="K2856" i="2"/>
  <c r="O2856" i="2" s="1"/>
  <c r="P2856" i="2" s="1"/>
  <c r="L2856" i="2"/>
  <c r="M2856" i="2"/>
  <c r="N2856" i="2"/>
  <c r="K2857" i="2"/>
  <c r="O2857" i="2" s="1"/>
  <c r="P2857" i="2" s="1"/>
  <c r="L2857" i="2"/>
  <c r="M2857" i="2"/>
  <c r="N2857" i="2"/>
  <c r="K2858" i="2"/>
  <c r="O2858" i="2" s="1"/>
  <c r="P2858" i="2" s="1"/>
  <c r="L2858" i="2"/>
  <c r="M2858" i="2"/>
  <c r="N2858" i="2"/>
  <c r="K2859" i="2"/>
  <c r="O2859" i="2" s="1"/>
  <c r="P2859" i="2" s="1"/>
  <c r="L2859" i="2"/>
  <c r="M2859" i="2"/>
  <c r="N2859" i="2"/>
  <c r="K2860" i="2"/>
  <c r="O2860" i="2" s="1"/>
  <c r="P2860" i="2" s="1"/>
  <c r="L2860" i="2"/>
  <c r="M2860" i="2"/>
  <c r="N2860" i="2"/>
  <c r="K2861" i="2"/>
  <c r="O2861" i="2" s="1"/>
  <c r="P2861" i="2" s="1"/>
  <c r="L2861" i="2"/>
  <c r="M2861" i="2"/>
  <c r="N2861" i="2"/>
  <c r="K2862" i="2"/>
  <c r="O2862" i="2" s="1"/>
  <c r="P2862" i="2" s="1"/>
  <c r="L2862" i="2"/>
  <c r="M2862" i="2"/>
  <c r="N2862" i="2"/>
  <c r="K2863" i="2"/>
  <c r="O2863" i="2" s="1"/>
  <c r="P2863" i="2" s="1"/>
  <c r="L2863" i="2"/>
  <c r="M2863" i="2"/>
  <c r="N2863" i="2"/>
  <c r="K2864" i="2"/>
  <c r="O2864" i="2" s="1"/>
  <c r="P2864" i="2" s="1"/>
  <c r="L2864" i="2"/>
  <c r="M2864" i="2"/>
  <c r="N2864" i="2"/>
  <c r="K2865" i="2"/>
  <c r="O2865" i="2" s="1"/>
  <c r="P2865" i="2" s="1"/>
  <c r="L2865" i="2"/>
  <c r="M2865" i="2"/>
  <c r="N2865" i="2"/>
  <c r="K2866" i="2"/>
  <c r="O2866" i="2" s="1"/>
  <c r="P2866" i="2" s="1"/>
  <c r="L2866" i="2"/>
  <c r="M2866" i="2"/>
  <c r="N2866" i="2"/>
  <c r="K2867" i="2"/>
  <c r="O2867" i="2" s="1"/>
  <c r="P2867" i="2" s="1"/>
  <c r="L2867" i="2"/>
  <c r="M2867" i="2"/>
  <c r="N2867" i="2"/>
  <c r="K2868" i="2"/>
  <c r="O2868" i="2" s="1"/>
  <c r="P2868" i="2" s="1"/>
  <c r="L2868" i="2"/>
  <c r="M2868" i="2"/>
  <c r="N2868" i="2"/>
  <c r="K2869" i="2"/>
  <c r="O2869" i="2" s="1"/>
  <c r="P2869" i="2" s="1"/>
  <c r="L2869" i="2"/>
  <c r="M2869" i="2"/>
  <c r="N2869" i="2"/>
  <c r="K2870" i="2"/>
  <c r="O2870" i="2" s="1"/>
  <c r="P2870" i="2" s="1"/>
  <c r="L2870" i="2"/>
  <c r="M2870" i="2"/>
  <c r="N2870" i="2"/>
  <c r="K2871" i="2"/>
  <c r="O2871" i="2" s="1"/>
  <c r="P2871" i="2" s="1"/>
  <c r="L2871" i="2"/>
  <c r="M2871" i="2"/>
  <c r="N2871" i="2"/>
  <c r="K2872" i="2"/>
  <c r="O2872" i="2" s="1"/>
  <c r="P2872" i="2" s="1"/>
  <c r="L2872" i="2"/>
  <c r="M2872" i="2"/>
  <c r="N2872" i="2"/>
  <c r="K2873" i="2"/>
  <c r="O2873" i="2" s="1"/>
  <c r="P2873" i="2" s="1"/>
  <c r="L2873" i="2"/>
  <c r="M2873" i="2"/>
  <c r="N2873" i="2"/>
  <c r="K2874" i="2"/>
  <c r="O2874" i="2" s="1"/>
  <c r="P2874" i="2" s="1"/>
  <c r="L2874" i="2"/>
  <c r="M2874" i="2"/>
  <c r="N2874" i="2"/>
  <c r="K2875" i="2"/>
  <c r="O2875" i="2" s="1"/>
  <c r="P2875" i="2" s="1"/>
  <c r="L2875" i="2"/>
  <c r="M2875" i="2"/>
  <c r="N2875" i="2"/>
  <c r="K2876" i="2"/>
  <c r="O2876" i="2" s="1"/>
  <c r="P2876" i="2" s="1"/>
  <c r="L2876" i="2"/>
  <c r="M2876" i="2"/>
  <c r="N2876" i="2"/>
  <c r="K2877" i="2"/>
  <c r="O2877" i="2" s="1"/>
  <c r="P2877" i="2" s="1"/>
  <c r="L2877" i="2"/>
  <c r="M2877" i="2"/>
  <c r="N2877" i="2"/>
  <c r="K2878" i="2"/>
  <c r="O2878" i="2" s="1"/>
  <c r="P2878" i="2" s="1"/>
  <c r="L2878" i="2"/>
  <c r="M2878" i="2"/>
  <c r="N2878" i="2"/>
  <c r="K2879" i="2"/>
  <c r="O2879" i="2" s="1"/>
  <c r="P2879" i="2" s="1"/>
  <c r="L2879" i="2"/>
  <c r="M2879" i="2"/>
  <c r="N2879" i="2"/>
  <c r="K2880" i="2"/>
  <c r="O2880" i="2" s="1"/>
  <c r="P2880" i="2" s="1"/>
  <c r="L2880" i="2"/>
  <c r="M2880" i="2"/>
  <c r="N2880" i="2"/>
  <c r="K2881" i="2"/>
  <c r="O2881" i="2" s="1"/>
  <c r="P2881" i="2" s="1"/>
  <c r="L2881" i="2"/>
  <c r="M2881" i="2"/>
  <c r="N2881" i="2"/>
  <c r="K2882" i="2"/>
  <c r="O2882" i="2" s="1"/>
  <c r="P2882" i="2" s="1"/>
  <c r="L2882" i="2"/>
  <c r="M2882" i="2"/>
  <c r="N2882" i="2"/>
  <c r="K2883" i="2"/>
  <c r="O2883" i="2" s="1"/>
  <c r="P2883" i="2" s="1"/>
  <c r="L2883" i="2"/>
  <c r="M2883" i="2"/>
  <c r="N2883" i="2"/>
  <c r="K2884" i="2"/>
  <c r="O2884" i="2" s="1"/>
  <c r="P2884" i="2" s="1"/>
  <c r="L2884" i="2"/>
  <c r="M2884" i="2"/>
  <c r="N2884" i="2"/>
  <c r="K2885" i="2"/>
  <c r="O2885" i="2" s="1"/>
  <c r="P2885" i="2" s="1"/>
  <c r="L2885" i="2"/>
  <c r="M2885" i="2"/>
  <c r="N2885" i="2"/>
  <c r="K2886" i="2"/>
  <c r="O2886" i="2" s="1"/>
  <c r="P2886" i="2" s="1"/>
  <c r="L2886" i="2"/>
  <c r="M2886" i="2"/>
  <c r="N2886" i="2"/>
  <c r="K2887" i="2"/>
  <c r="O2887" i="2" s="1"/>
  <c r="P2887" i="2" s="1"/>
  <c r="L2887" i="2"/>
  <c r="M2887" i="2"/>
  <c r="N2887" i="2"/>
  <c r="K2888" i="2"/>
  <c r="O2888" i="2" s="1"/>
  <c r="P2888" i="2" s="1"/>
  <c r="L2888" i="2"/>
  <c r="M2888" i="2"/>
  <c r="N2888" i="2"/>
  <c r="K2889" i="2"/>
  <c r="O2889" i="2" s="1"/>
  <c r="P2889" i="2" s="1"/>
  <c r="L2889" i="2"/>
  <c r="M2889" i="2"/>
  <c r="N2889" i="2"/>
  <c r="K2890" i="2"/>
  <c r="O2890" i="2" s="1"/>
  <c r="P2890" i="2" s="1"/>
  <c r="L2890" i="2"/>
  <c r="M2890" i="2"/>
  <c r="N2890" i="2"/>
  <c r="K2891" i="2"/>
  <c r="O2891" i="2" s="1"/>
  <c r="P2891" i="2" s="1"/>
  <c r="L2891" i="2"/>
  <c r="M2891" i="2"/>
  <c r="N2891" i="2"/>
  <c r="K2892" i="2"/>
  <c r="O2892" i="2" s="1"/>
  <c r="P2892" i="2" s="1"/>
  <c r="L2892" i="2"/>
  <c r="M2892" i="2"/>
  <c r="N2892" i="2"/>
  <c r="K2893" i="2"/>
  <c r="O2893" i="2" s="1"/>
  <c r="P2893" i="2" s="1"/>
  <c r="L2893" i="2"/>
  <c r="M2893" i="2"/>
  <c r="N2893" i="2"/>
  <c r="K2894" i="2"/>
  <c r="O2894" i="2" s="1"/>
  <c r="P2894" i="2" s="1"/>
  <c r="L2894" i="2"/>
  <c r="M2894" i="2"/>
  <c r="N2894" i="2"/>
  <c r="K2895" i="2"/>
  <c r="O2895" i="2" s="1"/>
  <c r="P2895" i="2" s="1"/>
  <c r="L2895" i="2"/>
  <c r="M2895" i="2"/>
  <c r="N2895" i="2"/>
  <c r="K2896" i="2"/>
  <c r="O2896" i="2" s="1"/>
  <c r="P2896" i="2" s="1"/>
  <c r="L2896" i="2"/>
  <c r="M2896" i="2"/>
  <c r="N2896" i="2"/>
  <c r="K2897" i="2"/>
  <c r="O2897" i="2" s="1"/>
  <c r="P2897" i="2" s="1"/>
  <c r="L2897" i="2"/>
  <c r="M2897" i="2"/>
  <c r="N2897" i="2"/>
  <c r="K2898" i="2"/>
  <c r="O2898" i="2" s="1"/>
  <c r="P2898" i="2" s="1"/>
  <c r="L2898" i="2"/>
  <c r="M2898" i="2"/>
  <c r="N2898" i="2"/>
  <c r="K2899" i="2"/>
  <c r="O2899" i="2" s="1"/>
  <c r="P2899" i="2" s="1"/>
  <c r="L2899" i="2"/>
  <c r="M2899" i="2"/>
  <c r="N2899" i="2"/>
  <c r="K2900" i="2"/>
  <c r="O2900" i="2" s="1"/>
  <c r="P2900" i="2" s="1"/>
  <c r="L2900" i="2"/>
  <c r="M2900" i="2"/>
  <c r="N2900" i="2"/>
  <c r="K2901" i="2"/>
  <c r="O2901" i="2" s="1"/>
  <c r="P2901" i="2" s="1"/>
  <c r="L2901" i="2"/>
  <c r="M2901" i="2"/>
  <c r="N2901" i="2"/>
  <c r="K2902" i="2"/>
  <c r="O2902" i="2" s="1"/>
  <c r="P2902" i="2" s="1"/>
  <c r="L2902" i="2"/>
  <c r="M2902" i="2"/>
  <c r="N2902" i="2"/>
  <c r="K2903" i="2"/>
  <c r="O2903" i="2" s="1"/>
  <c r="P2903" i="2" s="1"/>
  <c r="L2903" i="2"/>
  <c r="M2903" i="2"/>
  <c r="N2903" i="2"/>
  <c r="K2904" i="2"/>
  <c r="O2904" i="2" s="1"/>
  <c r="P2904" i="2" s="1"/>
  <c r="L2904" i="2"/>
  <c r="M2904" i="2"/>
  <c r="N2904" i="2"/>
  <c r="K2905" i="2"/>
  <c r="O2905" i="2" s="1"/>
  <c r="P2905" i="2" s="1"/>
  <c r="L2905" i="2"/>
  <c r="M2905" i="2"/>
  <c r="N2905" i="2"/>
  <c r="K2906" i="2"/>
  <c r="O2906" i="2" s="1"/>
  <c r="P2906" i="2" s="1"/>
  <c r="L2906" i="2"/>
  <c r="M2906" i="2"/>
  <c r="N2906" i="2"/>
  <c r="K2907" i="2"/>
  <c r="O2907" i="2" s="1"/>
  <c r="P2907" i="2" s="1"/>
  <c r="L2907" i="2"/>
  <c r="M2907" i="2"/>
  <c r="N2907" i="2"/>
  <c r="K2908" i="2"/>
  <c r="O2908" i="2" s="1"/>
  <c r="P2908" i="2" s="1"/>
  <c r="L2908" i="2"/>
  <c r="M2908" i="2"/>
  <c r="N2908" i="2"/>
  <c r="K2909" i="2"/>
  <c r="O2909" i="2" s="1"/>
  <c r="P2909" i="2" s="1"/>
  <c r="L2909" i="2"/>
  <c r="M2909" i="2"/>
  <c r="N2909" i="2"/>
  <c r="K2910" i="2"/>
  <c r="O2910" i="2" s="1"/>
  <c r="P2910" i="2" s="1"/>
  <c r="L2910" i="2"/>
  <c r="M2910" i="2"/>
  <c r="N2910" i="2"/>
  <c r="K2911" i="2"/>
  <c r="O2911" i="2" s="1"/>
  <c r="P2911" i="2" s="1"/>
  <c r="L2911" i="2"/>
  <c r="M2911" i="2"/>
  <c r="N2911" i="2"/>
  <c r="K2912" i="2"/>
  <c r="O2912" i="2" s="1"/>
  <c r="P2912" i="2" s="1"/>
  <c r="L2912" i="2"/>
  <c r="M2912" i="2"/>
  <c r="N2912" i="2"/>
  <c r="K2913" i="2"/>
  <c r="O2913" i="2" s="1"/>
  <c r="P2913" i="2" s="1"/>
  <c r="L2913" i="2"/>
  <c r="M2913" i="2"/>
  <c r="N2913" i="2"/>
  <c r="K2914" i="2"/>
  <c r="O2914" i="2" s="1"/>
  <c r="P2914" i="2" s="1"/>
  <c r="L2914" i="2"/>
  <c r="M2914" i="2"/>
  <c r="N2914" i="2"/>
  <c r="K2915" i="2"/>
  <c r="O2915" i="2" s="1"/>
  <c r="P2915" i="2" s="1"/>
  <c r="L2915" i="2"/>
  <c r="M2915" i="2"/>
  <c r="N2915" i="2"/>
  <c r="K2916" i="2"/>
  <c r="O2916" i="2" s="1"/>
  <c r="P2916" i="2" s="1"/>
  <c r="L2916" i="2"/>
  <c r="M2916" i="2"/>
  <c r="N2916" i="2"/>
  <c r="K2917" i="2"/>
  <c r="O2917" i="2" s="1"/>
  <c r="P2917" i="2" s="1"/>
  <c r="L2917" i="2"/>
  <c r="M2917" i="2"/>
  <c r="N2917" i="2"/>
  <c r="K2918" i="2"/>
  <c r="O2918" i="2" s="1"/>
  <c r="P2918" i="2" s="1"/>
  <c r="L2918" i="2"/>
  <c r="M2918" i="2"/>
  <c r="N2918" i="2"/>
  <c r="K2919" i="2"/>
  <c r="O2919" i="2" s="1"/>
  <c r="P2919" i="2" s="1"/>
  <c r="L2919" i="2"/>
  <c r="M2919" i="2"/>
  <c r="N2919" i="2"/>
  <c r="K2920" i="2"/>
  <c r="O2920" i="2" s="1"/>
  <c r="P2920" i="2" s="1"/>
  <c r="L2920" i="2"/>
  <c r="M2920" i="2"/>
  <c r="N2920" i="2"/>
  <c r="K2921" i="2"/>
  <c r="O2921" i="2" s="1"/>
  <c r="P2921" i="2" s="1"/>
  <c r="L2921" i="2"/>
  <c r="M2921" i="2"/>
  <c r="N2921" i="2"/>
  <c r="K2922" i="2"/>
  <c r="O2922" i="2" s="1"/>
  <c r="P2922" i="2" s="1"/>
  <c r="L2922" i="2"/>
  <c r="M2922" i="2"/>
  <c r="N2922" i="2"/>
  <c r="K2923" i="2"/>
  <c r="O2923" i="2" s="1"/>
  <c r="P2923" i="2" s="1"/>
  <c r="L2923" i="2"/>
  <c r="M2923" i="2"/>
  <c r="N2923" i="2"/>
  <c r="K2924" i="2"/>
  <c r="O2924" i="2" s="1"/>
  <c r="P2924" i="2" s="1"/>
  <c r="L2924" i="2"/>
  <c r="M2924" i="2"/>
  <c r="N2924" i="2"/>
  <c r="K2925" i="2"/>
  <c r="O2925" i="2" s="1"/>
  <c r="P2925" i="2" s="1"/>
  <c r="L2925" i="2"/>
  <c r="M2925" i="2"/>
  <c r="N2925" i="2"/>
  <c r="K2926" i="2"/>
  <c r="L2926" i="2"/>
  <c r="O2926" i="2" s="1"/>
  <c r="P2926" i="2" s="1"/>
  <c r="M2926" i="2"/>
  <c r="N2926" i="2"/>
  <c r="K2927" i="2"/>
  <c r="O2927" i="2" s="1"/>
  <c r="P2927" i="2" s="1"/>
  <c r="L2927" i="2"/>
  <c r="M2927" i="2"/>
  <c r="N2927" i="2"/>
  <c r="K2928" i="2"/>
  <c r="O2928" i="2" s="1"/>
  <c r="P2928" i="2" s="1"/>
  <c r="L2928" i="2"/>
  <c r="M2928" i="2"/>
  <c r="N2928" i="2"/>
  <c r="K2929" i="2"/>
  <c r="O2929" i="2" s="1"/>
  <c r="P2929" i="2" s="1"/>
  <c r="L2929" i="2"/>
  <c r="M2929" i="2"/>
  <c r="N2929" i="2"/>
  <c r="K2930" i="2"/>
  <c r="O2930" i="2" s="1"/>
  <c r="P2930" i="2" s="1"/>
  <c r="L2930" i="2"/>
  <c r="M2930" i="2"/>
  <c r="N2930" i="2"/>
  <c r="K2931" i="2"/>
  <c r="O2931" i="2" s="1"/>
  <c r="P2931" i="2" s="1"/>
  <c r="L2931" i="2"/>
  <c r="M2931" i="2"/>
  <c r="N2931" i="2"/>
  <c r="K2932" i="2"/>
  <c r="O2932" i="2" s="1"/>
  <c r="P2932" i="2" s="1"/>
  <c r="L2932" i="2"/>
  <c r="M2932" i="2"/>
  <c r="N2932" i="2"/>
  <c r="K2933" i="2"/>
  <c r="O2933" i="2" s="1"/>
  <c r="P2933" i="2" s="1"/>
  <c r="L2933" i="2"/>
  <c r="M2933" i="2"/>
  <c r="N2933" i="2"/>
  <c r="K2934" i="2"/>
  <c r="O2934" i="2" s="1"/>
  <c r="P2934" i="2" s="1"/>
  <c r="L2934" i="2"/>
  <c r="M2934" i="2"/>
  <c r="N2934" i="2"/>
  <c r="K2935" i="2"/>
  <c r="O2935" i="2" s="1"/>
  <c r="P2935" i="2" s="1"/>
  <c r="L2935" i="2"/>
  <c r="M2935" i="2"/>
  <c r="N2935" i="2"/>
  <c r="K2936" i="2"/>
  <c r="O2936" i="2" s="1"/>
  <c r="P2936" i="2" s="1"/>
  <c r="L2936" i="2"/>
  <c r="M2936" i="2"/>
  <c r="N2936" i="2"/>
  <c r="K2937" i="2"/>
  <c r="O2937" i="2" s="1"/>
  <c r="P2937" i="2" s="1"/>
  <c r="L2937" i="2"/>
  <c r="M2937" i="2"/>
  <c r="N2937" i="2"/>
  <c r="K2938" i="2"/>
  <c r="O2938" i="2" s="1"/>
  <c r="P2938" i="2" s="1"/>
  <c r="L2938" i="2"/>
  <c r="M2938" i="2"/>
  <c r="N2938" i="2"/>
  <c r="K2939" i="2"/>
  <c r="O2939" i="2" s="1"/>
  <c r="P2939" i="2" s="1"/>
  <c r="L2939" i="2"/>
  <c r="M2939" i="2"/>
  <c r="N2939" i="2"/>
  <c r="K2940" i="2"/>
  <c r="O2940" i="2" s="1"/>
  <c r="P2940" i="2" s="1"/>
  <c r="L2940" i="2"/>
  <c r="M2940" i="2"/>
  <c r="N2940" i="2"/>
  <c r="K2941" i="2"/>
  <c r="O2941" i="2" s="1"/>
  <c r="P2941" i="2" s="1"/>
  <c r="L2941" i="2"/>
  <c r="M2941" i="2"/>
  <c r="N2941" i="2"/>
  <c r="K2942" i="2"/>
  <c r="O2942" i="2" s="1"/>
  <c r="P2942" i="2" s="1"/>
  <c r="L2942" i="2"/>
  <c r="M2942" i="2"/>
  <c r="N2942" i="2"/>
  <c r="K2943" i="2"/>
  <c r="O2943" i="2" s="1"/>
  <c r="P2943" i="2" s="1"/>
  <c r="L2943" i="2"/>
  <c r="M2943" i="2"/>
  <c r="N2943" i="2"/>
  <c r="K2944" i="2"/>
  <c r="O2944" i="2" s="1"/>
  <c r="P2944" i="2" s="1"/>
  <c r="L2944" i="2"/>
  <c r="M2944" i="2"/>
  <c r="N2944" i="2"/>
  <c r="K2945" i="2"/>
  <c r="O2945" i="2" s="1"/>
  <c r="P2945" i="2" s="1"/>
  <c r="L2945" i="2"/>
  <c r="M2945" i="2"/>
  <c r="N2945" i="2"/>
  <c r="K2946" i="2"/>
  <c r="O2946" i="2" s="1"/>
  <c r="P2946" i="2" s="1"/>
  <c r="L2946" i="2"/>
  <c r="M2946" i="2"/>
  <c r="N2946" i="2"/>
  <c r="K2947" i="2"/>
  <c r="O2947" i="2" s="1"/>
  <c r="P2947" i="2" s="1"/>
  <c r="L2947" i="2"/>
  <c r="M2947" i="2"/>
  <c r="N2947" i="2"/>
  <c r="K2948" i="2"/>
  <c r="O2948" i="2" s="1"/>
  <c r="P2948" i="2" s="1"/>
  <c r="L2948" i="2"/>
  <c r="M2948" i="2"/>
  <c r="N2948" i="2"/>
  <c r="K2949" i="2"/>
  <c r="O2949" i="2" s="1"/>
  <c r="P2949" i="2" s="1"/>
  <c r="L2949" i="2"/>
  <c r="M2949" i="2"/>
  <c r="N2949" i="2"/>
  <c r="K2950" i="2"/>
  <c r="O2950" i="2" s="1"/>
  <c r="P2950" i="2" s="1"/>
  <c r="L2950" i="2"/>
  <c r="M2950" i="2"/>
  <c r="N2950" i="2"/>
  <c r="K2951" i="2"/>
  <c r="O2951" i="2" s="1"/>
  <c r="P2951" i="2" s="1"/>
  <c r="L2951" i="2"/>
  <c r="M2951" i="2"/>
  <c r="N2951" i="2"/>
  <c r="K2952" i="2"/>
  <c r="O2952" i="2" s="1"/>
  <c r="P2952" i="2" s="1"/>
  <c r="L2952" i="2"/>
  <c r="M2952" i="2"/>
  <c r="N2952" i="2"/>
  <c r="K2953" i="2"/>
  <c r="O2953" i="2" s="1"/>
  <c r="P2953" i="2" s="1"/>
  <c r="L2953" i="2"/>
  <c r="M2953" i="2"/>
  <c r="N2953" i="2"/>
  <c r="K2954" i="2"/>
  <c r="O2954" i="2" s="1"/>
  <c r="P2954" i="2" s="1"/>
  <c r="L2954" i="2"/>
  <c r="M2954" i="2"/>
  <c r="N2954" i="2"/>
  <c r="K2955" i="2"/>
  <c r="O2955" i="2" s="1"/>
  <c r="P2955" i="2" s="1"/>
  <c r="L2955" i="2"/>
  <c r="M2955" i="2"/>
  <c r="N2955" i="2"/>
  <c r="K2956" i="2"/>
  <c r="O2956" i="2" s="1"/>
  <c r="P2956" i="2" s="1"/>
  <c r="L2956" i="2"/>
  <c r="M2956" i="2"/>
  <c r="N2956" i="2"/>
  <c r="K2957" i="2"/>
  <c r="O2957" i="2" s="1"/>
  <c r="P2957" i="2" s="1"/>
  <c r="L2957" i="2"/>
  <c r="M2957" i="2"/>
  <c r="N2957" i="2"/>
  <c r="K2958" i="2"/>
  <c r="O2958" i="2" s="1"/>
  <c r="P2958" i="2" s="1"/>
  <c r="L2958" i="2"/>
  <c r="M2958" i="2"/>
  <c r="N2958" i="2"/>
  <c r="K2959" i="2"/>
  <c r="O2959" i="2" s="1"/>
  <c r="P2959" i="2" s="1"/>
  <c r="L2959" i="2"/>
  <c r="M2959" i="2"/>
  <c r="N2959" i="2"/>
  <c r="K2960" i="2"/>
  <c r="O2960" i="2" s="1"/>
  <c r="P2960" i="2" s="1"/>
  <c r="L2960" i="2"/>
  <c r="M2960" i="2"/>
  <c r="N2960" i="2"/>
  <c r="K2961" i="2"/>
  <c r="O2961" i="2" s="1"/>
  <c r="P2961" i="2" s="1"/>
  <c r="L2961" i="2"/>
  <c r="M2961" i="2"/>
  <c r="N2961" i="2"/>
  <c r="K2962" i="2"/>
  <c r="O2962" i="2" s="1"/>
  <c r="P2962" i="2" s="1"/>
  <c r="L2962" i="2"/>
  <c r="M2962" i="2"/>
  <c r="N2962" i="2"/>
  <c r="K2963" i="2"/>
  <c r="O2963" i="2" s="1"/>
  <c r="P2963" i="2" s="1"/>
  <c r="L2963" i="2"/>
  <c r="M2963" i="2"/>
  <c r="N2963" i="2"/>
  <c r="K2964" i="2"/>
  <c r="O2964" i="2" s="1"/>
  <c r="P2964" i="2" s="1"/>
  <c r="L2964" i="2"/>
  <c r="M2964" i="2"/>
  <c r="N2964" i="2"/>
  <c r="K2965" i="2"/>
  <c r="O2965" i="2" s="1"/>
  <c r="P2965" i="2" s="1"/>
  <c r="L2965" i="2"/>
  <c r="M2965" i="2"/>
  <c r="N2965" i="2"/>
  <c r="K2966" i="2"/>
  <c r="O2966" i="2" s="1"/>
  <c r="P2966" i="2" s="1"/>
  <c r="L2966" i="2"/>
  <c r="M2966" i="2"/>
  <c r="N2966" i="2"/>
  <c r="K2967" i="2"/>
  <c r="O2967" i="2" s="1"/>
  <c r="P2967" i="2" s="1"/>
  <c r="L2967" i="2"/>
  <c r="M2967" i="2"/>
  <c r="N2967" i="2"/>
  <c r="K2968" i="2"/>
  <c r="O2968" i="2" s="1"/>
  <c r="P2968" i="2" s="1"/>
  <c r="L2968" i="2"/>
  <c r="M2968" i="2"/>
  <c r="N2968" i="2"/>
  <c r="K2969" i="2"/>
  <c r="O2969" i="2" s="1"/>
  <c r="P2969" i="2" s="1"/>
  <c r="L2969" i="2"/>
  <c r="M2969" i="2"/>
  <c r="N2969" i="2"/>
  <c r="K2970" i="2"/>
  <c r="O2970" i="2" s="1"/>
  <c r="P2970" i="2" s="1"/>
  <c r="L2970" i="2"/>
  <c r="M2970" i="2"/>
  <c r="N2970" i="2"/>
  <c r="K2971" i="2"/>
  <c r="O2971" i="2" s="1"/>
  <c r="P2971" i="2" s="1"/>
  <c r="L2971" i="2"/>
  <c r="M2971" i="2"/>
  <c r="N2971" i="2"/>
  <c r="K2972" i="2"/>
  <c r="O2972" i="2" s="1"/>
  <c r="P2972" i="2" s="1"/>
  <c r="L2972" i="2"/>
  <c r="M2972" i="2"/>
  <c r="N2972" i="2"/>
  <c r="K2973" i="2"/>
  <c r="O2973" i="2" s="1"/>
  <c r="P2973" i="2" s="1"/>
  <c r="L2973" i="2"/>
  <c r="M2973" i="2"/>
  <c r="N2973" i="2"/>
  <c r="K2974" i="2"/>
  <c r="O2974" i="2" s="1"/>
  <c r="P2974" i="2" s="1"/>
  <c r="L2974" i="2"/>
  <c r="M2974" i="2"/>
  <c r="N2974" i="2"/>
  <c r="K2975" i="2"/>
  <c r="O2975" i="2" s="1"/>
  <c r="P2975" i="2" s="1"/>
  <c r="L2975" i="2"/>
  <c r="M2975" i="2"/>
  <c r="N2975" i="2"/>
  <c r="K2976" i="2"/>
  <c r="O2976" i="2" s="1"/>
  <c r="P2976" i="2" s="1"/>
  <c r="L2976" i="2"/>
  <c r="M2976" i="2"/>
  <c r="N2976" i="2"/>
  <c r="K2977" i="2"/>
  <c r="O2977" i="2" s="1"/>
  <c r="P2977" i="2" s="1"/>
  <c r="L2977" i="2"/>
  <c r="M2977" i="2"/>
  <c r="N2977" i="2"/>
  <c r="K2978" i="2"/>
  <c r="O2978" i="2" s="1"/>
  <c r="P2978" i="2" s="1"/>
  <c r="L2978" i="2"/>
  <c r="M2978" i="2"/>
  <c r="N2978" i="2"/>
  <c r="K2979" i="2"/>
  <c r="O2979" i="2" s="1"/>
  <c r="P2979" i="2" s="1"/>
  <c r="L2979" i="2"/>
  <c r="M2979" i="2"/>
  <c r="N2979" i="2"/>
  <c r="K2980" i="2"/>
  <c r="O2980" i="2" s="1"/>
  <c r="P2980" i="2" s="1"/>
  <c r="L2980" i="2"/>
  <c r="M2980" i="2"/>
  <c r="N2980" i="2"/>
  <c r="K2981" i="2"/>
  <c r="O2981" i="2" s="1"/>
  <c r="P2981" i="2" s="1"/>
  <c r="L2981" i="2"/>
  <c r="M2981" i="2"/>
  <c r="N2981" i="2"/>
  <c r="K2982" i="2"/>
  <c r="O2982" i="2" s="1"/>
  <c r="P2982" i="2" s="1"/>
  <c r="L2982" i="2"/>
  <c r="M2982" i="2"/>
  <c r="N2982" i="2"/>
  <c r="K2983" i="2"/>
  <c r="O2983" i="2" s="1"/>
  <c r="P2983" i="2" s="1"/>
  <c r="L2983" i="2"/>
  <c r="M2983" i="2"/>
  <c r="N2983" i="2"/>
  <c r="K2984" i="2"/>
  <c r="O2984" i="2" s="1"/>
  <c r="P2984" i="2" s="1"/>
  <c r="L2984" i="2"/>
  <c r="M2984" i="2"/>
  <c r="N2984" i="2"/>
  <c r="K2985" i="2"/>
  <c r="O2985" i="2" s="1"/>
  <c r="P2985" i="2" s="1"/>
  <c r="L2985" i="2"/>
  <c r="M2985" i="2"/>
  <c r="N2985" i="2"/>
  <c r="K2986" i="2"/>
  <c r="O2986" i="2" s="1"/>
  <c r="P2986" i="2" s="1"/>
  <c r="L2986" i="2"/>
  <c r="M2986" i="2"/>
  <c r="N2986" i="2"/>
  <c r="K2987" i="2"/>
  <c r="O2987" i="2" s="1"/>
  <c r="P2987" i="2" s="1"/>
  <c r="L2987" i="2"/>
  <c r="M2987" i="2"/>
  <c r="N2987" i="2"/>
  <c r="K2988" i="2"/>
  <c r="O2988" i="2" s="1"/>
  <c r="P2988" i="2" s="1"/>
  <c r="L2988" i="2"/>
  <c r="M2988" i="2"/>
  <c r="N2988" i="2"/>
  <c r="K2989" i="2"/>
  <c r="O2989" i="2" s="1"/>
  <c r="P2989" i="2" s="1"/>
  <c r="L2989" i="2"/>
  <c r="M2989" i="2"/>
  <c r="N2989" i="2"/>
  <c r="K2990" i="2"/>
  <c r="O2990" i="2" s="1"/>
  <c r="P2990" i="2" s="1"/>
  <c r="L2990" i="2"/>
  <c r="M2990" i="2"/>
  <c r="N2990" i="2"/>
  <c r="K2991" i="2"/>
  <c r="O2991" i="2" s="1"/>
  <c r="P2991" i="2" s="1"/>
  <c r="L2991" i="2"/>
  <c r="M2991" i="2"/>
  <c r="N2991" i="2"/>
  <c r="K2992" i="2"/>
  <c r="O2992" i="2" s="1"/>
  <c r="P2992" i="2" s="1"/>
  <c r="L2992" i="2"/>
  <c r="M2992" i="2"/>
  <c r="N2992" i="2"/>
  <c r="K2993" i="2"/>
  <c r="O2993" i="2" s="1"/>
  <c r="P2993" i="2" s="1"/>
  <c r="L2993" i="2"/>
  <c r="M2993" i="2"/>
  <c r="N2993" i="2"/>
  <c r="K2994" i="2"/>
  <c r="O2994" i="2" s="1"/>
  <c r="P2994" i="2" s="1"/>
  <c r="L2994" i="2"/>
  <c r="M2994" i="2"/>
  <c r="N2994" i="2"/>
  <c r="K2995" i="2"/>
  <c r="O2995" i="2" s="1"/>
  <c r="P2995" i="2" s="1"/>
  <c r="L2995" i="2"/>
  <c r="M2995" i="2"/>
  <c r="N2995" i="2"/>
  <c r="K2996" i="2"/>
  <c r="O2996" i="2" s="1"/>
  <c r="P2996" i="2" s="1"/>
  <c r="L2996" i="2"/>
  <c r="M2996" i="2"/>
  <c r="N2996" i="2"/>
  <c r="K2997" i="2"/>
  <c r="O2997" i="2" s="1"/>
  <c r="P2997" i="2" s="1"/>
  <c r="L2997" i="2"/>
  <c r="M2997" i="2"/>
  <c r="N2997" i="2"/>
  <c r="K2998" i="2"/>
  <c r="O2998" i="2" s="1"/>
  <c r="P2998" i="2" s="1"/>
  <c r="L2998" i="2"/>
  <c r="M2998" i="2"/>
  <c r="N2998" i="2"/>
  <c r="K2999" i="2"/>
  <c r="O2999" i="2" s="1"/>
  <c r="P2999" i="2" s="1"/>
  <c r="L2999" i="2"/>
  <c r="M2999" i="2"/>
  <c r="N2999" i="2"/>
  <c r="K3000" i="2"/>
  <c r="O3000" i="2" s="1"/>
  <c r="P3000" i="2" s="1"/>
  <c r="L3000" i="2"/>
  <c r="M3000" i="2"/>
  <c r="N3000" i="2"/>
  <c r="K3001" i="2"/>
  <c r="O3001" i="2" s="1"/>
  <c r="P3001" i="2" s="1"/>
  <c r="L3001" i="2"/>
  <c r="M3001" i="2"/>
  <c r="N3001" i="2"/>
  <c r="K3002" i="2"/>
  <c r="O3002" i="2" s="1"/>
  <c r="P3002" i="2" s="1"/>
  <c r="L3002" i="2"/>
  <c r="M3002" i="2"/>
  <c r="N3002" i="2"/>
  <c r="K3003" i="2"/>
  <c r="O3003" i="2" s="1"/>
  <c r="P3003" i="2" s="1"/>
  <c r="L3003" i="2"/>
  <c r="M3003" i="2"/>
  <c r="N3003" i="2"/>
  <c r="K3004" i="2"/>
  <c r="O3004" i="2" s="1"/>
  <c r="P3004" i="2" s="1"/>
  <c r="L3004" i="2"/>
  <c r="M3004" i="2"/>
  <c r="N3004" i="2"/>
  <c r="K3005" i="2"/>
  <c r="O3005" i="2" s="1"/>
  <c r="P3005" i="2" s="1"/>
  <c r="L3005" i="2"/>
  <c r="M3005" i="2"/>
  <c r="N3005" i="2"/>
  <c r="K3006" i="2"/>
  <c r="O3006" i="2" s="1"/>
  <c r="P3006" i="2" s="1"/>
  <c r="L3006" i="2"/>
  <c r="M3006" i="2"/>
  <c r="N3006" i="2"/>
  <c r="K3007" i="2"/>
  <c r="O3007" i="2" s="1"/>
  <c r="P3007" i="2" s="1"/>
  <c r="L3007" i="2"/>
  <c r="M3007" i="2"/>
  <c r="N3007" i="2"/>
  <c r="K3008" i="2"/>
  <c r="O3008" i="2" s="1"/>
  <c r="P3008" i="2" s="1"/>
  <c r="L3008" i="2"/>
  <c r="M3008" i="2"/>
  <c r="N3008" i="2"/>
  <c r="K3009" i="2"/>
  <c r="O3009" i="2" s="1"/>
  <c r="P3009" i="2" s="1"/>
  <c r="L3009" i="2"/>
  <c r="M3009" i="2"/>
  <c r="N3009" i="2"/>
  <c r="K3010" i="2"/>
  <c r="O3010" i="2" s="1"/>
  <c r="P3010" i="2" s="1"/>
  <c r="L3010" i="2"/>
  <c r="M3010" i="2"/>
  <c r="N3010" i="2"/>
  <c r="K3011" i="2"/>
  <c r="O3011" i="2" s="1"/>
  <c r="P3011" i="2" s="1"/>
  <c r="L3011" i="2"/>
  <c r="M3011" i="2"/>
  <c r="N3011" i="2"/>
  <c r="K3012" i="2"/>
  <c r="O3012" i="2" s="1"/>
  <c r="P3012" i="2" s="1"/>
  <c r="L3012" i="2"/>
  <c r="M3012" i="2"/>
  <c r="N3012" i="2"/>
  <c r="K3013" i="2"/>
  <c r="O3013" i="2" s="1"/>
  <c r="P3013" i="2" s="1"/>
  <c r="L3013" i="2"/>
  <c r="M3013" i="2"/>
  <c r="N3013" i="2"/>
  <c r="K3014" i="2"/>
  <c r="O3014" i="2" s="1"/>
  <c r="P3014" i="2" s="1"/>
  <c r="L3014" i="2"/>
  <c r="M3014" i="2"/>
  <c r="N3014" i="2"/>
  <c r="K3015" i="2"/>
  <c r="O3015" i="2" s="1"/>
  <c r="P3015" i="2" s="1"/>
  <c r="L3015" i="2"/>
  <c r="M3015" i="2"/>
  <c r="N3015" i="2"/>
  <c r="K3016" i="2"/>
  <c r="O3016" i="2" s="1"/>
  <c r="P3016" i="2" s="1"/>
  <c r="L3016" i="2"/>
  <c r="M3016" i="2"/>
  <c r="N3016" i="2"/>
  <c r="K3017" i="2"/>
  <c r="O3017" i="2" s="1"/>
  <c r="P3017" i="2" s="1"/>
  <c r="L3017" i="2"/>
  <c r="M3017" i="2"/>
  <c r="N3017" i="2"/>
  <c r="K3018" i="2"/>
  <c r="O3018" i="2" s="1"/>
  <c r="P3018" i="2" s="1"/>
  <c r="L3018" i="2"/>
  <c r="M3018" i="2"/>
  <c r="N3018" i="2"/>
  <c r="K3019" i="2"/>
  <c r="O3019" i="2" s="1"/>
  <c r="P3019" i="2" s="1"/>
  <c r="L3019" i="2"/>
  <c r="M3019" i="2"/>
  <c r="N3019" i="2"/>
  <c r="K3020" i="2"/>
  <c r="O3020" i="2" s="1"/>
  <c r="P3020" i="2" s="1"/>
  <c r="L3020" i="2"/>
  <c r="M3020" i="2"/>
  <c r="N3020" i="2"/>
  <c r="K3021" i="2"/>
  <c r="O3021" i="2" s="1"/>
  <c r="P3021" i="2" s="1"/>
  <c r="L3021" i="2"/>
  <c r="M3021" i="2"/>
  <c r="N3021" i="2"/>
  <c r="K3022" i="2"/>
  <c r="O3022" i="2" s="1"/>
  <c r="P3022" i="2" s="1"/>
  <c r="L3022" i="2"/>
  <c r="M3022" i="2"/>
  <c r="N3022" i="2"/>
  <c r="K3023" i="2"/>
  <c r="O3023" i="2" s="1"/>
  <c r="P3023" i="2" s="1"/>
  <c r="L3023" i="2"/>
  <c r="M3023" i="2"/>
  <c r="N3023" i="2"/>
  <c r="K3024" i="2"/>
  <c r="O3024" i="2" s="1"/>
  <c r="P3024" i="2" s="1"/>
  <c r="L3024" i="2"/>
  <c r="M3024" i="2"/>
  <c r="N3024" i="2"/>
  <c r="K3025" i="2"/>
  <c r="O3025" i="2" s="1"/>
  <c r="P3025" i="2" s="1"/>
  <c r="L3025" i="2"/>
  <c r="M3025" i="2"/>
  <c r="N3025" i="2"/>
  <c r="K3026" i="2"/>
  <c r="O3026" i="2" s="1"/>
  <c r="P3026" i="2" s="1"/>
  <c r="L3026" i="2"/>
  <c r="M3026" i="2"/>
  <c r="N3026" i="2"/>
  <c r="K3027" i="2"/>
  <c r="O3027" i="2" s="1"/>
  <c r="P3027" i="2" s="1"/>
  <c r="L3027" i="2"/>
  <c r="M3027" i="2"/>
  <c r="N3027" i="2"/>
  <c r="K3028" i="2"/>
  <c r="O3028" i="2" s="1"/>
  <c r="P3028" i="2" s="1"/>
  <c r="L3028" i="2"/>
  <c r="M3028" i="2"/>
  <c r="N3028" i="2"/>
  <c r="K3029" i="2"/>
  <c r="O3029" i="2" s="1"/>
  <c r="P3029" i="2" s="1"/>
  <c r="L3029" i="2"/>
  <c r="M3029" i="2"/>
  <c r="N3029" i="2"/>
  <c r="K3030" i="2"/>
  <c r="O3030" i="2" s="1"/>
  <c r="P3030" i="2" s="1"/>
  <c r="L3030" i="2"/>
  <c r="M3030" i="2"/>
  <c r="N3030" i="2"/>
  <c r="K3031" i="2"/>
  <c r="O3031" i="2" s="1"/>
  <c r="P3031" i="2" s="1"/>
  <c r="L3031" i="2"/>
  <c r="M3031" i="2"/>
  <c r="N3031" i="2"/>
  <c r="K3032" i="2"/>
  <c r="O3032" i="2" s="1"/>
  <c r="P3032" i="2" s="1"/>
  <c r="L3032" i="2"/>
  <c r="M3032" i="2"/>
  <c r="N3032" i="2"/>
  <c r="K3033" i="2"/>
  <c r="O3033" i="2" s="1"/>
  <c r="P3033" i="2" s="1"/>
  <c r="L3033" i="2"/>
  <c r="M3033" i="2"/>
  <c r="N3033" i="2"/>
  <c r="K3034" i="2"/>
  <c r="O3034" i="2" s="1"/>
  <c r="P3034" i="2" s="1"/>
  <c r="L3034" i="2"/>
  <c r="M3034" i="2"/>
  <c r="N3034" i="2"/>
  <c r="K3035" i="2"/>
  <c r="O3035" i="2" s="1"/>
  <c r="P3035" i="2" s="1"/>
  <c r="L3035" i="2"/>
  <c r="M3035" i="2"/>
  <c r="N3035" i="2"/>
  <c r="K3036" i="2"/>
  <c r="O3036" i="2" s="1"/>
  <c r="P3036" i="2" s="1"/>
  <c r="L3036" i="2"/>
  <c r="M3036" i="2"/>
  <c r="N3036" i="2"/>
  <c r="K3037" i="2"/>
  <c r="O3037" i="2" s="1"/>
  <c r="P3037" i="2" s="1"/>
  <c r="L3037" i="2"/>
  <c r="M3037" i="2"/>
  <c r="N3037" i="2"/>
  <c r="K3038" i="2"/>
  <c r="O3038" i="2" s="1"/>
  <c r="P3038" i="2" s="1"/>
  <c r="L3038" i="2"/>
  <c r="M3038" i="2"/>
  <c r="N3038" i="2"/>
  <c r="K3039" i="2"/>
  <c r="O3039" i="2" s="1"/>
  <c r="P3039" i="2" s="1"/>
  <c r="L3039" i="2"/>
  <c r="M3039" i="2"/>
  <c r="N3039" i="2"/>
  <c r="K3040" i="2"/>
  <c r="O3040" i="2" s="1"/>
  <c r="P3040" i="2" s="1"/>
  <c r="L3040" i="2"/>
  <c r="M3040" i="2"/>
  <c r="N3040" i="2"/>
  <c r="K3041" i="2"/>
  <c r="O3041" i="2" s="1"/>
  <c r="P3041" i="2" s="1"/>
  <c r="L3041" i="2"/>
  <c r="M3041" i="2"/>
  <c r="N3041" i="2"/>
  <c r="K3042" i="2"/>
  <c r="O3042" i="2" s="1"/>
  <c r="P3042" i="2" s="1"/>
  <c r="L3042" i="2"/>
  <c r="M3042" i="2"/>
  <c r="N3042" i="2"/>
  <c r="K3043" i="2"/>
  <c r="O3043" i="2" s="1"/>
  <c r="P3043" i="2" s="1"/>
  <c r="L3043" i="2"/>
  <c r="M3043" i="2"/>
  <c r="N3043" i="2"/>
  <c r="K3044" i="2"/>
  <c r="O3044" i="2" s="1"/>
  <c r="P3044" i="2" s="1"/>
  <c r="L3044" i="2"/>
  <c r="M3044" i="2"/>
  <c r="N3044" i="2"/>
  <c r="K3045" i="2"/>
  <c r="O3045" i="2" s="1"/>
  <c r="P3045" i="2" s="1"/>
  <c r="L3045" i="2"/>
  <c r="M3045" i="2"/>
  <c r="N3045" i="2"/>
  <c r="K3046" i="2"/>
  <c r="O3046" i="2" s="1"/>
  <c r="P3046" i="2" s="1"/>
  <c r="L3046" i="2"/>
  <c r="M3046" i="2"/>
  <c r="N3046" i="2"/>
  <c r="K3047" i="2"/>
  <c r="O3047" i="2" s="1"/>
  <c r="P3047" i="2" s="1"/>
  <c r="L3047" i="2"/>
  <c r="M3047" i="2"/>
  <c r="N3047" i="2"/>
  <c r="K3048" i="2"/>
  <c r="O3048" i="2" s="1"/>
  <c r="P3048" i="2" s="1"/>
  <c r="L3048" i="2"/>
  <c r="M3048" i="2"/>
  <c r="N3048" i="2"/>
  <c r="K3049" i="2"/>
  <c r="O3049" i="2" s="1"/>
  <c r="P3049" i="2" s="1"/>
  <c r="L3049" i="2"/>
  <c r="M3049" i="2"/>
  <c r="N3049" i="2"/>
  <c r="K3050" i="2"/>
  <c r="O3050" i="2" s="1"/>
  <c r="P3050" i="2" s="1"/>
  <c r="L3050" i="2"/>
  <c r="M3050" i="2"/>
  <c r="N3050" i="2"/>
  <c r="K3051" i="2"/>
  <c r="O3051" i="2" s="1"/>
  <c r="P3051" i="2" s="1"/>
  <c r="L3051" i="2"/>
  <c r="M3051" i="2"/>
  <c r="N3051" i="2"/>
  <c r="K3052" i="2"/>
  <c r="O3052" i="2" s="1"/>
  <c r="P3052" i="2" s="1"/>
  <c r="L3052" i="2"/>
  <c r="M3052" i="2"/>
  <c r="N3052" i="2"/>
  <c r="K3053" i="2"/>
  <c r="O3053" i="2" s="1"/>
  <c r="P3053" i="2" s="1"/>
  <c r="L3053" i="2"/>
  <c r="M3053" i="2"/>
  <c r="N3053" i="2"/>
  <c r="K3054" i="2"/>
  <c r="O3054" i="2" s="1"/>
  <c r="P3054" i="2" s="1"/>
  <c r="L3054" i="2"/>
  <c r="M3054" i="2"/>
  <c r="N3054" i="2"/>
  <c r="K3055" i="2"/>
  <c r="O3055" i="2" s="1"/>
  <c r="P3055" i="2" s="1"/>
  <c r="L3055" i="2"/>
  <c r="M3055" i="2"/>
  <c r="N3055" i="2"/>
  <c r="K3056" i="2"/>
  <c r="O3056" i="2" s="1"/>
  <c r="P3056" i="2" s="1"/>
  <c r="L3056" i="2"/>
  <c r="M3056" i="2"/>
  <c r="N3056" i="2"/>
  <c r="K3057" i="2"/>
  <c r="O3057" i="2" s="1"/>
  <c r="P3057" i="2" s="1"/>
  <c r="L3057" i="2"/>
  <c r="M3057" i="2"/>
  <c r="N3057" i="2"/>
  <c r="K3058" i="2"/>
  <c r="O3058" i="2" s="1"/>
  <c r="P3058" i="2" s="1"/>
  <c r="L3058" i="2"/>
  <c r="M3058" i="2"/>
  <c r="N3058" i="2"/>
  <c r="K3059" i="2"/>
  <c r="O3059" i="2" s="1"/>
  <c r="P3059" i="2" s="1"/>
  <c r="L3059" i="2"/>
  <c r="M3059" i="2"/>
  <c r="N3059" i="2"/>
  <c r="K3060" i="2"/>
  <c r="O3060" i="2" s="1"/>
  <c r="P3060" i="2" s="1"/>
  <c r="L3060" i="2"/>
  <c r="M3060" i="2"/>
  <c r="N3060" i="2"/>
  <c r="K3061" i="2"/>
  <c r="O3061" i="2" s="1"/>
  <c r="P3061" i="2" s="1"/>
  <c r="L3061" i="2"/>
  <c r="M3061" i="2"/>
  <c r="N3061" i="2"/>
  <c r="K3062" i="2"/>
  <c r="O3062" i="2" s="1"/>
  <c r="P3062" i="2" s="1"/>
  <c r="L3062" i="2"/>
  <c r="M3062" i="2"/>
  <c r="N3062" i="2"/>
  <c r="K3063" i="2"/>
  <c r="O3063" i="2" s="1"/>
  <c r="P3063" i="2" s="1"/>
  <c r="L3063" i="2"/>
  <c r="M3063" i="2"/>
  <c r="N3063" i="2"/>
  <c r="K3064" i="2"/>
  <c r="O3064" i="2" s="1"/>
  <c r="P3064" i="2" s="1"/>
  <c r="L3064" i="2"/>
  <c r="M3064" i="2"/>
  <c r="N3064" i="2"/>
  <c r="K3065" i="2"/>
  <c r="O3065" i="2" s="1"/>
  <c r="P3065" i="2" s="1"/>
  <c r="L3065" i="2"/>
  <c r="M3065" i="2"/>
  <c r="N3065" i="2"/>
  <c r="K3066" i="2"/>
  <c r="O3066" i="2" s="1"/>
  <c r="P3066" i="2" s="1"/>
  <c r="L3066" i="2"/>
  <c r="M3066" i="2"/>
  <c r="N3066" i="2"/>
  <c r="K3067" i="2"/>
  <c r="O3067" i="2" s="1"/>
  <c r="P3067" i="2" s="1"/>
  <c r="L3067" i="2"/>
  <c r="M3067" i="2"/>
  <c r="N3067" i="2"/>
  <c r="K3068" i="2"/>
  <c r="O3068" i="2" s="1"/>
  <c r="P3068" i="2" s="1"/>
  <c r="L3068" i="2"/>
  <c r="M3068" i="2"/>
  <c r="N3068" i="2"/>
  <c r="K3069" i="2"/>
  <c r="O3069" i="2" s="1"/>
  <c r="P3069" i="2" s="1"/>
  <c r="L3069" i="2"/>
  <c r="M3069" i="2"/>
  <c r="N3069" i="2"/>
  <c r="K3070" i="2"/>
  <c r="O3070" i="2" s="1"/>
  <c r="P3070" i="2" s="1"/>
  <c r="L3070" i="2"/>
  <c r="M3070" i="2"/>
  <c r="N3070" i="2"/>
  <c r="K3071" i="2"/>
  <c r="O3071" i="2" s="1"/>
  <c r="P3071" i="2" s="1"/>
  <c r="L3071" i="2"/>
  <c r="M3071" i="2"/>
  <c r="N3071" i="2"/>
  <c r="K3072" i="2"/>
  <c r="O3072" i="2" s="1"/>
  <c r="P3072" i="2" s="1"/>
  <c r="L3072" i="2"/>
  <c r="M3072" i="2"/>
  <c r="N3072" i="2"/>
  <c r="K3073" i="2"/>
  <c r="O3073" i="2" s="1"/>
  <c r="P3073" i="2" s="1"/>
  <c r="L3073" i="2"/>
  <c r="M3073" i="2"/>
  <c r="N3073" i="2"/>
  <c r="K3074" i="2"/>
  <c r="O3074" i="2" s="1"/>
  <c r="P3074" i="2" s="1"/>
  <c r="L3074" i="2"/>
  <c r="M3074" i="2"/>
  <c r="N3074" i="2"/>
  <c r="K3075" i="2"/>
  <c r="O3075" i="2" s="1"/>
  <c r="P3075" i="2" s="1"/>
  <c r="L3075" i="2"/>
  <c r="M3075" i="2"/>
  <c r="N3075" i="2"/>
  <c r="K3076" i="2"/>
  <c r="O3076" i="2" s="1"/>
  <c r="P3076" i="2" s="1"/>
  <c r="L3076" i="2"/>
  <c r="M3076" i="2"/>
  <c r="N3076" i="2"/>
  <c r="K3077" i="2"/>
  <c r="O3077" i="2" s="1"/>
  <c r="P3077" i="2" s="1"/>
  <c r="L3077" i="2"/>
  <c r="M3077" i="2"/>
  <c r="N3077" i="2"/>
  <c r="K3078" i="2"/>
  <c r="O3078" i="2" s="1"/>
  <c r="P3078" i="2" s="1"/>
  <c r="L3078" i="2"/>
  <c r="M3078" i="2"/>
  <c r="N3078" i="2"/>
  <c r="K3079" i="2"/>
  <c r="O3079" i="2" s="1"/>
  <c r="P3079" i="2" s="1"/>
  <c r="L3079" i="2"/>
  <c r="M3079" i="2"/>
  <c r="N3079" i="2"/>
  <c r="K3080" i="2"/>
  <c r="O3080" i="2" s="1"/>
  <c r="P3080" i="2" s="1"/>
  <c r="L3080" i="2"/>
  <c r="M3080" i="2"/>
  <c r="N3080" i="2"/>
  <c r="K3081" i="2"/>
  <c r="O3081" i="2" s="1"/>
  <c r="P3081" i="2" s="1"/>
  <c r="L3081" i="2"/>
  <c r="M3081" i="2"/>
  <c r="N3081" i="2"/>
  <c r="K3082" i="2"/>
  <c r="O3082" i="2" s="1"/>
  <c r="P3082" i="2" s="1"/>
  <c r="L3082" i="2"/>
  <c r="M3082" i="2"/>
  <c r="N3082" i="2"/>
  <c r="K3083" i="2"/>
  <c r="O3083" i="2" s="1"/>
  <c r="P3083" i="2" s="1"/>
  <c r="L3083" i="2"/>
  <c r="M3083" i="2"/>
  <c r="N3083" i="2"/>
  <c r="K3084" i="2"/>
  <c r="O3084" i="2" s="1"/>
  <c r="P3084" i="2" s="1"/>
  <c r="L3084" i="2"/>
  <c r="M3084" i="2"/>
  <c r="N3084" i="2"/>
  <c r="K3085" i="2"/>
  <c r="O3085" i="2" s="1"/>
  <c r="P3085" i="2" s="1"/>
  <c r="L3085" i="2"/>
  <c r="M3085" i="2"/>
  <c r="N3085" i="2"/>
  <c r="K3086" i="2"/>
  <c r="O3086" i="2" s="1"/>
  <c r="P3086" i="2" s="1"/>
  <c r="L3086" i="2"/>
  <c r="M3086" i="2"/>
  <c r="N3086" i="2"/>
  <c r="K3087" i="2"/>
  <c r="O3087" i="2" s="1"/>
  <c r="P3087" i="2" s="1"/>
  <c r="L3087" i="2"/>
  <c r="M3087" i="2"/>
  <c r="N3087" i="2"/>
  <c r="K3088" i="2"/>
  <c r="O3088" i="2" s="1"/>
  <c r="P3088" i="2" s="1"/>
  <c r="L3088" i="2"/>
  <c r="M3088" i="2"/>
  <c r="N3088" i="2"/>
  <c r="K3089" i="2"/>
  <c r="O3089" i="2" s="1"/>
  <c r="P3089" i="2" s="1"/>
  <c r="L3089" i="2"/>
  <c r="M3089" i="2"/>
  <c r="N3089" i="2"/>
  <c r="K3090" i="2"/>
  <c r="O3090" i="2" s="1"/>
  <c r="P3090" i="2" s="1"/>
  <c r="L3090" i="2"/>
  <c r="M3090" i="2"/>
  <c r="N3090" i="2"/>
  <c r="K3091" i="2"/>
  <c r="O3091" i="2" s="1"/>
  <c r="P3091" i="2" s="1"/>
  <c r="L3091" i="2"/>
  <c r="M3091" i="2"/>
  <c r="N3091" i="2"/>
  <c r="K3092" i="2"/>
  <c r="O3092" i="2" s="1"/>
  <c r="P3092" i="2" s="1"/>
  <c r="L3092" i="2"/>
  <c r="M3092" i="2"/>
  <c r="N3092" i="2"/>
  <c r="K3093" i="2"/>
  <c r="O3093" i="2" s="1"/>
  <c r="P3093" i="2" s="1"/>
  <c r="L3093" i="2"/>
  <c r="M3093" i="2"/>
  <c r="N3093" i="2"/>
  <c r="K3094" i="2"/>
  <c r="O3094" i="2" s="1"/>
  <c r="P3094" i="2" s="1"/>
  <c r="L3094" i="2"/>
  <c r="M3094" i="2"/>
  <c r="N3094" i="2"/>
  <c r="K3095" i="2"/>
  <c r="O3095" i="2" s="1"/>
  <c r="P3095" i="2" s="1"/>
  <c r="L3095" i="2"/>
  <c r="M3095" i="2"/>
  <c r="N3095" i="2"/>
  <c r="K3096" i="2"/>
  <c r="O3096" i="2" s="1"/>
  <c r="P3096" i="2" s="1"/>
  <c r="L3096" i="2"/>
  <c r="M3096" i="2"/>
  <c r="N3096" i="2"/>
  <c r="K3097" i="2"/>
  <c r="O3097" i="2" s="1"/>
  <c r="P3097" i="2" s="1"/>
  <c r="L3097" i="2"/>
  <c r="M3097" i="2"/>
  <c r="N3097" i="2"/>
  <c r="K3098" i="2"/>
  <c r="O3098" i="2" s="1"/>
  <c r="P3098" i="2" s="1"/>
  <c r="L3098" i="2"/>
  <c r="M3098" i="2"/>
  <c r="N3098" i="2"/>
  <c r="K3099" i="2"/>
  <c r="O3099" i="2" s="1"/>
  <c r="P3099" i="2" s="1"/>
  <c r="L3099" i="2"/>
  <c r="M3099" i="2"/>
  <c r="N3099" i="2"/>
  <c r="K3100" i="2"/>
  <c r="O3100" i="2" s="1"/>
  <c r="P3100" i="2" s="1"/>
  <c r="L3100" i="2"/>
  <c r="M3100" i="2"/>
  <c r="N3100" i="2"/>
  <c r="K3101" i="2"/>
  <c r="O3101" i="2" s="1"/>
  <c r="P3101" i="2" s="1"/>
  <c r="L3101" i="2"/>
  <c r="M3101" i="2"/>
  <c r="N3101" i="2"/>
  <c r="K3102" i="2"/>
  <c r="O3102" i="2" s="1"/>
  <c r="P3102" i="2" s="1"/>
  <c r="L3102" i="2"/>
  <c r="M3102" i="2"/>
  <c r="N3102" i="2"/>
  <c r="K3103" i="2"/>
  <c r="O3103" i="2" s="1"/>
  <c r="P3103" i="2" s="1"/>
  <c r="L3103" i="2"/>
  <c r="M3103" i="2"/>
  <c r="N3103" i="2"/>
  <c r="K3104" i="2"/>
  <c r="O3104" i="2" s="1"/>
  <c r="P3104" i="2" s="1"/>
  <c r="L3104" i="2"/>
  <c r="M3104" i="2"/>
  <c r="N3104" i="2"/>
  <c r="K3105" i="2"/>
  <c r="O3105" i="2" s="1"/>
  <c r="P3105" i="2" s="1"/>
  <c r="L3105" i="2"/>
  <c r="M3105" i="2"/>
  <c r="N3105" i="2"/>
  <c r="K3106" i="2"/>
  <c r="O3106" i="2" s="1"/>
  <c r="P3106" i="2" s="1"/>
  <c r="L3106" i="2"/>
  <c r="M3106" i="2"/>
  <c r="N3106" i="2"/>
  <c r="K3107" i="2"/>
  <c r="O3107" i="2" s="1"/>
  <c r="P3107" i="2" s="1"/>
  <c r="L3107" i="2"/>
  <c r="M3107" i="2"/>
  <c r="N3107" i="2"/>
  <c r="K3108" i="2"/>
  <c r="O3108" i="2" s="1"/>
  <c r="P3108" i="2" s="1"/>
  <c r="L3108" i="2"/>
  <c r="M3108" i="2"/>
  <c r="N3108" i="2"/>
  <c r="K3109" i="2"/>
  <c r="O3109" i="2" s="1"/>
  <c r="P3109" i="2" s="1"/>
  <c r="L3109" i="2"/>
  <c r="M3109" i="2"/>
  <c r="N3109" i="2"/>
  <c r="K3110" i="2"/>
  <c r="O3110" i="2" s="1"/>
  <c r="P3110" i="2" s="1"/>
  <c r="L3110" i="2"/>
  <c r="M3110" i="2"/>
  <c r="N3110" i="2"/>
  <c r="K3111" i="2"/>
  <c r="O3111" i="2" s="1"/>
  <c r="P3111" i="2" s="1"/>
  <c r="L3111" i="2"/>
  <c r="M3111" i="2"/>
  <c r="N3111" i="2"/>
  <c r="K3112" i="2"/>
  <c r="O3112" i="2" s="1"/>
  <c r="P3112" i="2" s="1"/>
  <c r="L3112" i="2"/>
  <c r="M3112" i="2"/>
  <c r="N3112" i="2"/>
  <c r="K3113" i="2"/>
  <c r="O3113" i="2" s="1"/>
  <c r="P3113" i="2" s="1"/>
  <c r="L3113" i="2"/>
  <c r="M3113" i="2"/>
  <c r="N3113" i="2"/>
  <c r="K3114" i="2"/>
  <c r="O3114" i="2" s="1"/>
  <c r="P3114" i="2" s="1"/>
  <c r="L3114" i="2"/>
  <c r="M3114" i="2"/>
  <c r="N3114" i="2"/>
  <c r="K3115" i="2"/>
  <c r="O3115" i="2" s="1"/>
  <c r="P3115" i="2" s="1"/>
  <c r="L3115" i="2"/>
  <c r="M3115" i="2"/>
  <c r="N3115" i="2"/>
  <c r="K3116" i="2"/>
  <c r="O3116" i="2" s="1"/>
  <c r="P3116" i="2" s="1"/>
  <c r="L3116" i="2"/>
  <c r="M3116" i="2"/>
  <c r="N3116" i="2"/>
  <c r="K3117" i="2"/>
  <c r="O3117" i="2" s="1"/>
  <c r="P3117" i="2" s="1"/>
  <c r="L3117" i="2"/>
  <c r="M3117" i="2"/>
  <c r="N3117" i="2"/>
  <c r="K3118" i="2"/>
  <c r="O3118" i="2" s="1"/>
  <c r="P3118" i="2" s="1"/>
  <c r="L3118" i="2"/>
  <c r="M3118" i="2"/>
  <c r="N3118" i="2"/>
  <c r="K3119" i="2"/>
  <c r="O3119" i="2" s="1"/>
  <c r="P3119" i="2" s="1"/>
  <c r="L3119" i="2"/>
  <c r="M3119" i="2"/>
  <c r="N3119" i="2"/>
  <c r="K3120" i="2"/>
  <c r="O3120" i="2" s="1"/>
  <c r="P3120" i="2" s="1"/>
  <c r="L3120" i="2"/>
  <c r="M3120" i="2"/>
  <c r="N3120" i="2"/>
  <c r="K3121" i="2"/>
  <c r="O3121" i="2" s="1"/>
  <c r="P3121" i="2" s="1"/>
  <c r="L3121" i="2"/>
  <c r="M3121" i="2"/>
  <c r="N3121" i="2"/>
  <c r="K3122" i="2"/>
  <c r="O3122" i="2" s="1"/>
  <c r="P3122" i="2" s="1"/>
  <c r="L3122" i="2"/>
  <c r="M3122" i="2"/>
  <c r="N3122" i="2"/>
  <c r="K3123" i="2"/>
  <c r="O3123" i="2" s="1"/>
  <c r="P3123" i="2" s="1"/>
  <c r="L3123" i="2"/>
  <c r="M3123" i="2"/>
  <c r="N3123" i="2"/>
  <c r="K3124" i="2"/>
  <c r="O3124" i="2" s="1"/>
  <c r="P3124" i="2" s="1"/>
  <c r="L3124" i="2"/>
  <c r="M3124" i="2"/>
  <c r="N3124" i="2"/>
  <c r="K3125" i="2"/>
  <c r="O3125" i="2" s="1"/>
  <c r="P3125" i="2" s="1"/>
  <c r="L3125" i="2"/>
  <c r="M3125" i="2"/>
  <c r="N3125" i="2"/>
  <c r="K3126" i="2"/>
  <c r="O3126" i="2" s="1"/>
  <c r="P3126" i="2" s="1"/>
  <c r="L3126" i="2"/>
  <c r="M3126" i="2"/>
  <c r="N3126" i="2"/>
  <c r="K3127" i="2"/>
  <c r="O3127" i="2" s="1"/>
  <c r="P3127" i="2" s="1"/>
  <c r="L3127" i="2"/>
  <c r="M3127" i="2"/>
  <c r="N3127" i="2"/>
  <c r="K3128" i="2"/>
  <c r="O3128" i="2" s="1"/>
  <c r="P3128" i="2" s="1"/>
  <c r="L3128" i="2"/>
  <c r="M3128" i="2"/>
  <c r="N3128" i="2"/>
  <c r="K3129" i="2"/>
  <c r="O3129" i="2" s="1"/>
  <c r="P3129" i="2" s="1"/>
  <c r="L3129" i="2"/>
  <c r="M3129" i="2"/>
  <c r="N3129" i="2"/>
  <c r="K3130" i="2"/>
  <c r="O3130" i="2" s="1"/>
  <c r="P3130" i="2" s="1"/>
  <c r="L3130" i="2"/>
  <c r="M3130" i="2"/>
  <c r="N3130" i="2"/>
  <c r="K3131" i="2"/>
  <c r="O3131" i="2" s="1"/>
  <c r="P3131" i="2" s="1"/>
  <c r="L3131" i="2"/>
  <c r="M3131" i="2"/>
  <c r="N3131" i="2"/>
  <c r="K3132" i="2"/>
  <c r="O3132" i="2" s="1"/>
  <c r="P3132" i="2" s="1"/>
  <c r="L3132" i="2"/>
  <c r="M3132" i="2"/>
  <c r="N3132" i="2"/>
  <c r="K3133" i="2"/>
  <c r="O3133" i="2" s="1"/>
  <c r="P3133" i="2" s="1"/>
  <c r="L3133" i="2"/>
  <c r="M3133" i="2"/>
  <c r="N3133" i="2"/>
  <c r="K3134" i="2"/>
  <c r="O3134" i="2" s="1"/>
  <c r="P3134" i="2" s="1"/>
  <c r="L3134" i="2"/>
  <c r="M3134" i="2"/>
  <c r="N3134" i="2"/>
  <c r="K3135" i="2"/>
  <c r="O3135" i="2" s="1"/>
  <c r="P3135" i="2" s="1"/>
  <c r="L3135" i="2"/>
  <c r="M3135" i="2"/>
  <c r="N3135" i="2"/>
  <c r="K3136" i="2"/>
  <c r="O3136" i="2" s="1"/>
  <c r="P3136" i="2" s="1"/>
  <c r="L3136" i="2"/>
  <c r="M3136" i="2"/>
  <c r="N3136" i="2"/>
  <c r="K3137" i="2"/>
  <c r="O3137" i="2" s="1"/>
  <c r="P3137" i="2" s="1"/>
  <c r="L3137" i="2"/>
  <c r="M3137" i="2"/>
  <c r="N3137" i="2"/>
  <c r="K3138" i="2"/>
  <c r="O3138" i="2" s="1"/>
  <c r="P3138" i="2" s="1"/>
  <c r="L3138" i="2"/>
  <c r="M3138" i="2"/>
  <c r="N3138" i="2"/>
  <c r="K3139" i="2"/>
  <c r="O3139" i="2" s="1"/>
  <c r="P3139" i="2" s="1"/>
  <c r="L3139" i="2"/>
  <c r="M3139" i="2"/>
  <c r="N3139" i="2"/>
  <c r="K3140" i="2"/>
  <c r="O3140" i="2" s="1"/>
  <c r="P3140" i="2" s="1"/>
  <c r="L3140" i="2"/>
  <c r="M3140" i="2"/>
  <c r="N3140" i="2"/>
  <c r="K3141" i="2"/>
  <c r="O3141" i="2" s="1"/>
  <c r="P3141" i="2" s="1"/>
  <c r="L3141" i="2"/>
  <c r="M3141" i="2"/>
  <c r="N3141" i="2"/>
  <c r="K3142" i="2"/>
  <c r="O3142" i="2" s="1"/>
  <c r="P3142" i="2" s="1"/>
  <c r="L3142" i="2"/>
  <c r="M3142" i="2"/>
  <c r="N3142" i="2"/>
  <c r="K3143" i="2"/>
  <c r="O3143" i="2" s="1"/>
  <c r="P3143" i="2" s="1"/>
  <c r="L3143" i="2"/>
  <c r="M3143" i="2"/>
  <c r="N3143" i="2"/>
  <c r="K3144" i="2"/>
  <c r="O3144" i="2" s="1"/>
  <c r="P3144" i="2" s="1"/>
  <c r="L3144" i="2"/>
  <c r="M3144" i="2"/>
  <c r="N3144" i="2"/>
  <c r="K3145" i="2"/>
  <c r="O3145" i="2" s="1"/>
  <c r="P3145" i="2" s="1"/>
  <c r="L3145" i="2"/>
  <c r="M3145" i="2"/>
  <c r="N3145" i="2"/>
  <c r="K3146" i="2"/>
  <c r="O3146" i="2" s="1"/>
  <c r="P3146" i="2" s="1"/>
  <c r="L3146" i="2"/>
  <c r="M3146" i="2"/>
  <c r="N3146" i="2"/>
  <c r="K3147" i="2"/>
  <c r="O3147" i="2" s="1"/>
  <c r="P3147" i="2" s="1"/>
  <c r="L3147" i="2"/>
  <c r="M3147" i="2"/>
  <c r="N3147" i="2"/>
  <c r="K3148" i="2"/>
  <c r="O3148" i="2" s="1"/>
  <c r="P3148" i="2" s="1"/>
  <c r="L3148" i="2"/>
  <c r="M3148" i="2"/>
  <c r="N3148" i="2"/>
  <c r="K3149" i="2"/>
  <c r="O3149" i="2" s="1"/>
  <c r="P3149" i="2" s="1"/>
  <c r="L3149" i="2"/>
  <c r="M3149" i="2"/>
  <c r="N3149" i="2"/>
  <c r="K3150" i="2"/>
  <c r="O3150" i="2" s="1"/>
  <c r="P3150" i="2" s="1"/>
  <c r="L3150" i="2"/>
  <c r="M3150" i="2"/>
  <c r="N3150" i="2"/>
  <c r="K3151" i="2"/>
  <c r="O3151" i="2" s="1"/>
  <c r="P3151" i="2" s="1"/>
  <c r="L3151" i="2"/>
  <c r="M3151" i="2"/>
  <c r="N3151" i="2"/>
  <c r="K3152" i="2"/>
  <c r="O3152" i="2" s="1"/>
  <c r="P3152" i="2" s="1"/>
  <c r="L3152" i="2"/>
  <c r="M3152" i="2"/>
  <c r="N3152" i="2"/>
  <c r="K3153" i="2"/>
  <c r="O3153" i="2" s="1"/>
  <c r="P3153" i="2" s="1"/>
  <c r="L3153" i="2"/>
  <c r="M3153" i="2"/>
  <c r="N3153" i="2"/>
  <c r="K3154" i="2"/>
  <c r="O3154" i="2" s="1"/>
  <c r="P3154" i="2" s="1"/>
  <c r="L3154" i="2"/>
  <c r="M3154" i="2"/>
  <c r="N3154" i="2"/>
  <c r="K3155" i="2"/>
  <c r="O3155" i="2" s="1"/>
  <c r="P3155" i="2" s="1"/>
  <c r="L3155" i="2"/>
  <c r="M3155" i="2"/>
  <c r="N3155" i="2"/>
  <c r="K3156" i="2"/>
  <c r="O3156" i="2" s="1"/>
  <c r="P3156" i="2" s="1"/>
  <c r="L3156" i="2"/>
  <c r="M3156" i="2"/>
  <c r="N3156" i="2"/>
  <c r="K3157" i="2"/>
  <c r="O3157" i="2" s="1"/>
  <c r="P3157" i="2" s="1"/>
  <c r="L3157" i="2"/>
  <c r="M3157" i="2"/>
  <c r="N3157" i="2"/>
  <c r="K3158" i="2"/>
  <c r="O3158" i="2" s="1"/>
  <c r="P3158" i="2" s="1"/>
  <c r="L3158" i="2"/>
  <c r="M3158" i="2"/>
  <c r="N3158" i="2"/>
  <c r="K3159" i="2"/>
  <c r="O3159" i="2" s="1"/>
  <c r="P3159" i="2" s="1"/>
  <c r="L3159" i="2"/>
  <c r="M3159" i="2"/>
  <c r="N3159" i="2"/>
  <c r="K3160" i="2"/>
  <c r="O3160" i="2" s="1"/>
  <c r="P3160" i="2" s="1"/>
  <c r="L3160" i="2"/>
  <c r="M3160" i="2"/>
  <c r="N3160" i="2"/>
  <c r="K3161" i="2"/>
  <c r="O3161" i="2" s="1"/>
  <c r="P3161" i="2" s="1"/>
  <c r="L3161" i="2"/>
  <c r="M3161" i="2"/>
  <c r="N3161" i="2"/>
  <c r="K3162" i="2"/>
  <c r="O3162" i="2" s="1"/>
  <c r="P3162" i="2" s="1"/>
  <c r="L3162" i="2"/>
  <c r="M3162" i="2"/>
  <c r="N3162" i="2"/>
  <c r="K3163" i="2"/>
  <c r="O3163" i="2" s="1"/>
  <c r="P3163" i="2" s="1"/>
  <c r="L3163" i="2"/>
  <c r="M3163" i="2"/>
  <c r="N3163" i="2"/>
  <c r="K3164" i="2"/>
  <c r="O3164" i="2" s="1"/>
  <c r="P3164" i="2" s="1"/>
  <c r="L3164" i="2"/>
  <c r="M3164" i="2"/>
  <c r="N3164" i="2"/>
  <c r="K3165" i="2"/>
  <c r="O3165" i="2" s="1"/>
  <c r="P3165" i="2" s="1"/>
  <c r="L3165" i="2"/>
  <c r="M3165" i="2"/>
  <c r="N3165" i="2"/>
  <c r="K3166" i="2"/>
  <c r="O3166" i="2" s="1"/>
  <c r="P3166" i="2" s="1"/>
  <c r="L3166" i="2"/>
  <c r="M3166" i="2"/>
  <c r="N3166" i="2"/>
  <c r="K3167" i="2"/>
  <c r="O3167" i="2" s="1"/>
  <c r="P3167" i="2" s="1"/>
  <c r="L3167" i="2"/>
  <c r="M3167" i="2"/>
  <c r="N3167" i="2"/>
  <c r="K3168" i="2"/>
  <c r="O3168" i="2" s="1"/>
  <c r="P3168" i="2" s="1"/>
  <c r="L3168" i="2"/>
  <c r="M3168" i="2"/>
  <c r="N3168" i="2"/>
  <c r="K3169" i="2"/>
  <c r="O3169" i="2" s="1"/>
  <c r="P3169" i="2" s="1"/>
  <c r="L3169" i="2"/>
  <c r="M3169" i="2"/>
  <c r="N3169" i="2"/>
  <c r="K3170" i="2"/>
  <c r="O3170" i="2" s="1"/>
  <c r="P3170" i="2" s="1"/>
  <c r="L3170" i="2"/>
  <c r="M3170" i="2"/>
  <c r="N3170" i="2"/>
  <c r="K3171" i="2"/>
  <c r="O3171" i="2" s="1"/>
  <c r="P3171" i="2" s="1"/>
  <c r="L3171" i="2"/>
  <c r="M3171" i="2"/>
  <c r="N3171" i="2"/>
  <c r="K3172" i="2"/>
  <c r="O3172" i="2" s="1"/>
  <c r="P3172" i="2" s="1"/>
  <c r="L3172" i="2"/>
  <c r="M3172" i="2"/>
  <c r="N3172" i="2"/>
  <c r="K3173" i="2"/>
  <c r="O3173" i="2" s="1"/>
  <c r="P3173" i="2" s="1"/>
  <c r="L3173" i="2"/>
  <c r="M3173" i="2"/>
  <c r="N3173" i="2"/>
  <c r="K3174" i="2"/>
  <c r="O3174" i="2" s="1"/>
  <c r="P3174" i="2" s="1"/>
  <c r="L3174" i="2"/>
  <c r="M3174" i="2"/>
  <c r="N3174" i="2"/>
  <c r="K3175" i="2"/>
  <c r="O3175" i="2" s="1"/>
  <c r="P3175" i="2" s="1"/>
  <c r="L3175" i="2"/>
  <c r="M3175" i="2"/>
  <c r="N3175" i="2"/>
  <c r="K3176" i="2"/>
  <c r="O3176" i="2" s="1"/>
  <c r="P3176" i="2" s="1"/>
  <c r="L3176" i="2"/>
  <c r="M3176" i="2"/>
  <c r="N3176" i="2"/>
  <c r="K3177" i="2"/>
  <c r="O3177" i="2" s="1"/>
  <c r="P3177" i="2" s="1"/>
  <c r="L3177" i="2"/>
  <c r="M3177" i="2"/>
  <c r="N3177" i="2"/>
  <c r="K3178" i="2"/>
  <c r="O3178" i="2" s="1"/>
  <c r="P3178" i="2" s="1"/>
  <c r="L3178" i="2"/>
  <c r="M3178" i="2"/>
  <c r="N3178" i="2"/>
  <c r="K3179" i="2"/>
  <c r="O3179" i="2" s="1"/>
  <c r="P3179" i="2" s="1"/>
  <c r="L3179" i="2"/>
  <c r="M3179" i="2"/>
  <c r="N3179" i="2"/>
  <c r="K3180" i="2"/>
  <c r="O3180" i="2" s="1"/>
  <c r="P3180" i="2" s="1"/>
  <c r="L3180" i="2"/>
  <c r="M3180" i="2"/>
  <c r="N3180" i="2"/>
  <c r="K3181" i="2"/>
  <c r="O3181" i="2" s="1"/>
  <c r="P3181" i="2" s="1"/>
  <c r="L3181" i="2"/>
  <c r="M3181" i="2"/>
  <c r="N3181" i="2"/>
  <c r="K3182" i="2"/>
  <c r="O3182" i="2" s="1"/>
  <c r="P3182" i="2" s="1"/>
  <c r="L3182" i="2"/>
  <c r="M3182" i="2"/>
  <c r="N3182" i="2"/>
  <c r="K3183" i="2"/>
  <c r="O3183" i="2" s="1"/>
  <c r="P3183" i="2" s="1"/>
  <c r="L3183" i="2"/>
  <c r="M3183" i="2"/>
  <c r="N3183" i="2"/>
  <c r="K3184" i="2"/>
  <c r="O3184" i="2" s="1"/>
  <c r="P3184" i="2" s="1"/>
  <c r="L3184" i="2"/>
  <c r="M3184" i="2"/>
  <c r="N3184" i="2"/>
  <c r="K3185" i="2"/>
  <c r="O3185" i="2" s="1"/>
  <c r="P3185" i="2" s="1"/>
  <c r="L3185" i="2"/>
  <c r="M3185" i="2"/>
  <c r="N3185" i="2"/>
  <c r="K3186" i="2"/>
  <c r="O3186" i="2" s="1"/>
  <c r="P3186" i="2" s="1"/>
  <c r="L3186" i="2"/>
  <c r="M3186" i="2"/>
  <c r="N3186" i="2"/>
  <c r="K3187" i="2"/>
  <c r="O3187" i="2" s="1"/>
  <c r="P3187" i="2" s="1"/>
  <c r="L3187" i="2"/>
  <c r="M3187" i="2"/>
  <c r="N3187" i="2"/>
  <c r="K3188" i="2"/>
  <c r="O3188" i="2" s="1"/>
  <c r="P3188" i="2" s="1"/>
  <c r="L3188" i="2"/>
  <c r="M3188" i="2"/>
  <c r="N3188" i="2"/>
  <c r="K3189" i="2"/>
  <c r="O3189" i="2" s="1"/>
  <c r="P3189" i="2" s="1"/>
  <c r="L3189" i="2"/>
  <c r="M3189" i="2"/>
  <c r="N3189" i="2"/>
  <c r="K3190" i="2"/>
  <c r="O3190" i="2" s="1"/>
  <c r="P3190" i="2" s="1"/>
  <c r="L3190" i="2"/>
  <c r="M3190" i="2"/>
  <c r="N3190" i="2"/>
  <c r="K3191" i="2"/>
  <c r="O3191" i="2" s="1"/>
  <c r="P3191" i="2" s="1"/>
  <c r="L3191" i="2"/>
  <c r="M3191" i="2"/>
  <c r="N3191" i="2"/>
  <c r="K3192" i="2"/>
  <c r="O3192" i="2" s="1"/>
  <c r="P3192" i="2" s="1"/>
  <c r="L3192" i="2"/>
  <c r="M3192" i="2"/>
  <c r="N3192" i="2"/>
  <c r="K3193" i="2"/>
  <c r="O3193" i="2" s="1"/>
  <c r="P3193" i="2" s="1"/>
  <c r="L3193" i="2"/>
  <c r="M3193" i="2"/>
  <c r="N3193" i="2"/>
  <c r="K3194" i="2"/>
  <c r="O3194" i="2" s="1"/>
  <c r="P3194" i="2" s="1"/>
  <c r="L3194" i="2"/>
  <c r="M3194" i="2"/>
  <c r="N3194" i="2"/>
  <c r="K3195" i="2"/>
  <c r="O3195" i="2" s="1"/>
  <c r="P3195" i="2" s="1"/>
  <c r="L3195" i="2"/>
  <c r="M3195" i="2"/>
  <c r="N3195" i="2"/>
  <c r="K3196" i="2"/>
  <c r="O3196" i="2" s="1"/>
  <c r="P3196" i="2" s="1"/>
  <c r="L3196" i="2"/>
  <c r="M3196" i="2"/>
  <c r="N3196" i="2"/>
  <c r="K3197" i="2"/>
  <c r="O3197" i="2" s="1"/>
  <c r="P3197" i="2" s="1"/>
  <c r="L3197" i="2"/>
  <c r="M3197" i="2"/>
  <c r="N3197" i="2"/>
  <c r="K3198" i="2"/>
  <c r="O3198" i="2" s="1"/>
  <c r="P3198" i="2" s="1"/>
  <c r="L3198" i="2"/>
  <c r="M3198" i="2"/>
  <c r="N3198" i="2"/>
  <c r="K3199" i="2"/>
  <c r="O3199" i="2" s="1"/>
  <c r="P3199" i="2" s="1"/>
  <c r="L3199" i="2"/>
  <c r="M3199" i="2"/>
  <c r="N3199" i="2"/>
  <c r="K3200" i="2"/>
  <c r="O3200" i="2" s="1"/>
  <c r="P3200" i="2" s="1"/>
  <c r="L3200" i="2"/>
  <c r="M3200" i="2"/>
  <c r="N3200" i="2"/>
  <c r="K3201" i="2"/>
  <c r="O3201" i="2" s="1"/>
  <c r="P3201" i="2" s="1"/>
  <c r="L3201" i="2"/>
  <c r="M3201" i="2"/>
  <c r="N3201" i="2"/>
  <c r="K3202" i="2"/>
  <c r="O3202" i="2" s="1"/>
  <c r="P3202" i="2" s="1"/>
  <c r="L3202" i="2"/>
  <c r="M3202" i="2"/>
  <c r="N3202" i="2"/>
  <c r="K3203" i="2"/>
  <c r="O3203" i="2" s="1"/>
  <c r="P3203" i="2" s="1"/>
  <c r="L3203" i="2"/>
  <c r="M3203" i="2"/>
  <c r="N3203" i="2"/>
  <c r="K3204" i="2"/>
  <c r="O3204" i="2" s="1"/>
  <c r="P3204" i="2" s="1"/>
  <c r="L3204" i="2"/>
  <c r="M3204" i="2"/>
  <c r="N3204" i="2"/>
  <c r="K3205" i="2"/>
  <c r="O3205" i="2" s="1"/>
  <c r="P3205" i="2" s="1"/>
  <c r="L3205" i="2"/>
  <c r="M3205" i="2"/>
  <c r="N3205" i="2"/>
  <c r="K3206" i="2"/>
  <c r="O3206" i="2" s="1"/>
  <c r="P3206" i="2" s="1"/>
  <c r="L3206" i="2"/>
  <c r="M3206" i="2"/>
  <c r="N3206" i="2"/>
  <c r="K3207" i="2"/>
  <c r="O3207" i="2" s="1"/>
  <c r="P3207" i="2" s="1"/>
  <c r="L3207" i="2"/>
  <c r="M3207" i="2"/>
  <c r="N3207" i="2"/>
  <c r="K3208" i="2"/>
  <c r="O3208" i="2" s="1"/>
  <c r="P3208" i="2" s="1"/>
  <c r="L3208" i="2"/>
  <c r="M3208" i="2"/>
  <c r="N3208" i="2"/>
  <c r="K3209" i="2"/>
  <c r="O3209" i="2" s="1"/>
  <c r="P3209" i="2" s="1"/>
  <c r="L3209" i="2"/>
  <c r="M3209" i="2"/>
  <c r="N3209" i="2"/>
  <c r="K3210" i="2"/>
  <c r="O3210" i="2" s="1"/>
  <c r="P3210" i="2" s="1"/>
  <c r="L3210" i="2"/>
  <c r="M3210" i="2"/>
  <c r="N3210" i="2"/>
  <c r="K3211" i="2"/>
  <c r="O3211" i="2" s="1"/>
  <c r="P3211" i="2" s="1"/>
  <c r="L3211" i="2"/>
  <c r="M3211" i="2"/>
  <c r="N3211" i="2"/>
  <c r="K3212" i="2"/>
  <c r="O3212" i="2" s="1"/>
  <c r="P3212" i="2" s="1"/>
  <c r="L3212" i="2"/>
  <c r="M3212" i="2"/>
  <c r="N3212" i="2"/>
  <c r="K3213" i="2"/>
  <c r="O3213" i="2" s="1"/>
  <c r="P3213" i="2" s="1"/>
  <c r="L3213" i="2"/>
  <c r="M3213" i="2"/>
  <c r="N3213" i="2"/>
  <c r="K3214" i="2"/>
  <c r="O3214" i="2" s="1"/>
  <c r="P3214" i="2" s="1"/>
  <c r="L3214" i="2"/>
  <c r="M3214" i="2"/>
  <c r="N3214" i="2"/>
  <c r="K3215" i="2"/>
  <c r="O3215" i="2" s="1"/>
  <c r="P3215" i="2" s="1"/>
  <c r="L3215" i="2"/>
  <c r="M3215" i="2"/>
  <c r="N3215" i="2"/>
  <c r="K3216" i="2"/>
  <c r="O3216" i="2" s="1"/>
  <c r="P3216" i="2" s="1"/>
  <c r="L3216" i="2"/>
  <c r="M3216" i="2"/>
  <c r="N3216" i="2"/>
  <c r="K3217" i="2"/>
  <c r="O3217" i="2" s="1"/>
  <c r="P3217" i="2" s="1"/>
  <c r="L3217" i="2"/>
  <c r="M3217" i="2"/>
  <c r="N3217" i="2"/>
  <c r="K3218" i="2"/>
  <c r="O3218" i="2" s="1"/>
  <c r="P3218" i="2" s="1"/>
  <c r="L3218" i="2"/>
  <c r="M3218" i="2"/>
  <c r="N3218" i="2"/>
  <c r="K3219" i="2"/>
  <c r="O3219" i="2" s="1"/>
  <c r="P3219" i="2" s="1"/>
  <c r="L3219" i="2"/>
  <c r="M3219" i="2"/>
  <c r="N3219" i="2"/>
  <c r="K3220" i="2"/>
  <c r="O3220" i="2" s="1"/>
  <c r="P3220" i="2" s="1"/>
  <c r="L3220" i="2"/>
  <c r="M3220" i="2"/>
  <c r="N3220" i="2"/>
  <c r="K3221" i="2"/>
  <c r="O3221" i="2" s="1"/>
  <c r="P3221" i="2" s="1"/>
  <c r="L3221" i="2"/>
  <c r="M3221" i="2"/>
  <c r="N3221" i="2"/>
  <c r="K3222" i="2"/>
  <c r="O3222" i="2" s="1"/>
  <c r="P3222" i="2" s="1"/>
  <c r="L3222" i="2"/>
  <c r="M3222" i="2"/>
  <c r="N3222" i="2"/>
  <c r="K3223" i="2"/>
  <c r="O3223" i="2" s="1"/>
  <c r="P3223" i="2" s="1"/>
  <c r="L3223" i="2"/>
  <c r="M3223" i="2"/>
  <c r="N3223" i="2"/>
  <c r="K3224" i="2"/>
  <c r="O3224" i="2" s="1"/>
  <c r="P3224" i="2" s="1"/>
  <c r="L3224" i="2"/>
  <c r="M3224" i="2"/>
  <c r="N3224" i="2"/>
  <c r="K3225" i="2"/>
  <c r="O3225" i="2" s="1"/>
  <c r="P3225" i="2" s="1"/>
  <c r="L3225" i="2"/>
  <c r="M3225" i="2"/>
  <c r="N3225" i="2"/>
  <c r="K3226" i="2"/>
  <c r="O3226" i="2" s="1"/>
  <c r="P3226" i="2" s="1"/>
  <c r="L3226" i="2"/>
  <c r="M3226" i="2"/>
  <c r="N3226" i="2"/>
  <c r="K3227" i="2"/>
  <c r="O3227" i="2" s="1"/>
  <c r="P3227" i="2" s="1"/>
  <c r="L3227" i="2"/>
  <c r="M3227" i="2"/>
  <c r="N3227" i="2"/>
  <c r="K3228" i="2"/>
  <c r="O3228" i="2" s="1"/>
  <c r="P3228" i="2" s="1"/>
  <c r="L3228" i="2"/>
  <c r="M3228" i="2"/>
  <c r="N3228" i="2"/>
  <c r="K3229" i="2"/>
  <c r="O3229" i="2" s="1"/>
  <c r="P3229" i="2" s="1"/>
  <c r="L3229" i="2"/>
  <c r="M3229" i="2"/>
  <c r="N3229" i="2"/>
  <c r="K3230" i="2"/>
  <c r="O3230" i="2" s="1"/>
  <c r="P3230" i="2" s="1"/>
  <c r="L3230" i="2"/>
  <c r="M3230" i="2"/>
  <c r="N3230" i="2"/>
  <c r="K3231" i="2"/>
  <c r="O3231" i="2" s="1"/>
  <c r="P3231" i="2" s="1"/>
  <c r="L3231" i="2"/>
  <c r="M3231" i="2"/>
  <c r="N3231" i="2"/>
  <c r="K3232" i="2"/>
  <c r="O3232" i="2" s="1"/>
  <c r="P3232" i="2" s="1"/>
  <c r="L3232" i="2"/>
  <c r="M3232" i="2"/>
  <c r="N3232" i="2"/>
  <c r="K3233" i="2"/>
  <c r="O3233" i="2" s="1"/>
  <c r="P3233" i="2" s="1"/>
  <c r="L3233" i="2"/>
  <c r="M3233" i="2"/>
  <c r="N3233" i="2"/>
  <c r="K3234" i="2"/>
  <c r="O3234" i="2" s="1"/>
  <c r="P3234" i="2" s="1"/>
  <c r="L3234" i="2"/>
  <c r="M3234" i="2"/>
  <c r="N3234" i="2"/>
  <c r="K3235" i="2"/>
  <c r="O3235" i="2" s="1"/>
  <c r="P3235" i="2" s="1"/>
  <c r="L3235" i="2"/>
  <c r="M3235" i="2"/>
  <c r="N3235" i="2"/>
  <c r="K3236" i="2"/>
  <c r="O3236" i="2" s="1"/>
  <c r="P3236" i="2" s="1"/>
  <c r="L3236" i="2"/>
  <c r="M3236" i="2"/>
  <c r="N3236" i="2"/>
  <c r="K3237" i="2"/>
  <c r="O3237" i="2" s="1"/>
  <c r="P3237" i="2" s="1"/>
  <c r="L3237" i="2"/>
  <c r="M3237" i="2"/>
  <c r="N3237" i="2"/>
  <c r="K3238" i="2"/>
  <c r="O3238" i="2" s="1"/>
  <c r="P3238" i="2" s="1"/>
  <c r="L3238" i="2"/>
  <c r="M3238" i="2"/>
  <c r="N3238" i="2"/>
  <c r="K3239" i="2"/>
  <c r="O3239" i="2" s="1"/>
  <c r="P3239" i="2" s="1"/>
  <c r="L3239" i="2"/>
  <c r="M3239" i="2"/>
  <c r="N3239" i="2"/>
  <c r="K3240" i="2"/>
  <c r="O3240" i="2" s="1"/>
  <c r="P3240" i="2" s="1"/>
  <c r="L3240" i="2"/>
  <c r="M3240" i="2"/>
  <c r="N3240" i="2"/>
  <c r="K3241" i="2"/>
  <c r="O3241" i="2" s="1"/>
  <c r="P3241" i="2" s="1"/>
  <c r="L3241" i="2"/>
  <c r="M3241" i="2"/>
  <c r="N3241" i="2"/>
  <c r="K3242" i="2"/>
  <c r="O3242" i="2" s="1"/>
  <c r="P3242" i="2" s="1"/>
  <c r="L3242" i="2"/>
  <c r="M3242" i="2"/>
  <c r="N3242" i="2"/>
  <c r="K3243" i="2"/>
  <c r="O3243" i="2" s="1"/>
  <c r="P3243" i="2" s="1"/>
  <c r="L3243" i="2"/>
  <c r="M3243" i="2"/>
  <c r="N3243" i="2"/>
  <c r="K3244" i="2"/>
  <c r="O3244" i="2" s="1"/>
  <c r="P3244" i="2" s="1"/>
  <c r="L3244" i="2"/>
  <c r="M3244" i="2"/>
  <c r="N3244" i="2"/>
  <c r="K3245" i="2"/>
  <c r="O3245" i="2" s="1"/>
  <c r="P3245" i="2" s="1"/>
  <c r="L3245" i="2"/>
  <c r="M3245" i="2"/>
  <c r="N3245" i="2"/>
  <c r="K3246" i="2"/>
  <c r="O3246" i="2" s="1"/>
  <c r="P3246" i="2" s="1"/>
  <c r="L3246" i="2"/>
  <c r="M3246" i="2"/>
  <c r="N3246" i="2"/>
  <c r="K3247" i="2"/>
  <c r="O3247" i="2" s="1"/>
  <c r="P3247" i="2" s="1"/>
  <c r="L3247" i="2"/>
  <c r="M3247" i="2"/>
  <c r="N3247" i="2"/>
  <c r="K3248" i="2"/>
  <c r="O3248" i="2" s="1"/>
  <c r="P3248" i="2" s="1"/>
  <c r="L3248" i="2"/>
  <c r="M3248" i="2"/>
  <c r="N3248" i="2"/>
  <c r="K3249" i="2"/>
  <c r="O3249" i="2" s="1"/>
  <c r="P3249" i="2" s="1"/>
  <c r="L3249" i="2"/>
  <c r="M3249" i="2"/>
  <c r="N3249" i="2"/>
  <c r="K3250" i="2"/>
  <c r="O3250" i="2" s="1"/>
  <c r="P3250" i="2" s="1"/>
  <c r="L3250" i="2"/>
  <c r="M3250" i="2"/>
  <c r="N3250" i="2"/>
  <c r="K3251" i="2"/>
  <c r="O3251" i="2" s="1"/>
  <c r="P3251" i="2" s="1"/>
  <c r="L3251" i="2"/>
  <c r="M3251" i="2"/>
  <c r="N3251" i="2"/>
  <c r="K3252" i="2"/>
  <c r="O3252" i="2" s="1"/>
  <c r="P3252" i="2" s="1"/>
  <c r="L3252" i="2"/>
  <c r="M3252" i="2"/>
  <c r="N3252" i="2"/>
  <c r="K3253" i="2"/>
  <c r="O3253" i="2" s="1"/>
  <c r="P3253" i="2" s="1"/>
  <c r="L3253" i="2"/>
  <c r="M3253" i="2"/>
  <c r="N3253" i="2"/>
  <c r="K3254" i="2"/>
  <c r="O3254" i="2" s="1"/>
  <c r="P3254" i="2" s="1"/>
  <c r="L3254" i="2"/>
  <c r="M3254" i="2"/>
  <c r="N3254" i="2"/>
  <c r="K3255" i="2"/>
  <c r="O3255" i="2" s="1"/>
  <c r="P3255" i="2" s="1"/>
  <c r="L3255" i="2"/>
  <c r="M3255" i="2"/>
  <c r="N3255" i="2"/>
  <c r="K3256" i="2"/>
  <c r="O3256" i="2" s="1"/>
  <c r="P3256" i="2" s="1"/>
  <c r="L3256" i="2"/>
  <c r="M3256" i="2"/>
  <c r="N3256" i="2"/>
  <c r="K3257" i="2"/>
  <c r="O3257" i="2" s="1"/>
  <c r="P3257" i="2" s="1"/>
  <c r="L3257" i="2"/>
  <c r="M3257" i="2"/>
  <c r="N3257" i="2"/>
  <c r="K3258" i="2"/>
  <c r="O3258" i="2" s="1"/>
  <c r="P3258" i="2" s="1"/>
  <c r="L3258" i="2"/>
  <c r="M3258" i="2"/>
  <c r="N3258" i="2"/>
  <c r="K3259" i="2"/>
  <c r="O3259" i="2" s="1"/>
  <c r="P3259" i="2" s="1"/>
  <c r="L3259" i="2"/>
  <c r="M3259" i="2"/>
  <c r="N3259" i="2"/>
  <c r="K3260" i="2"/>
  <c r="O3260" i="2" s="1"/>
  <c r="P3260" i="2" s="1"/>
  <c r="L3260" i="2"/>
  <c r="M3260" i="2"/>
  <c r="N3260" i="2"/>
  <c r="K3261" i="2"/>
  <c r="O3261" i="2" s="1"/>
  <c r="P3261" i="2" s="1"/>
  <c r="L3261" i="2"/>
  <c r="M3261" i="2"/>
  <c r="N3261" i="2"/>
  <c r="K3262" i="2"/>
  <c r="O3262" i="2" s="1"/>
  <c r="P3262" i="2" s="1"/>
  <c r="L3262" i="2"/>
  <c r="M3262" i="2"/>
  <c r="N3262" i="2"/>
  <c r="K3263" i="2"/>
  <c r="O3263" i="2" s="1"/>
  <c r="P3263" i="2" s="1"/>
  <c r="L3263" i="2"/>
  <c r="M3263" i="2"/>
  <c r="N3263" i="2"/>
  <c r="K3264" i="2"/>
  <c r="O3264" i="2" s="1"/>
  <c r="P3264" i="2" s="1"/>
  <c r="L3264" i="2"/>
  <c r="M3264" i="2"/>
  <c r="N3264" i="2"/>
  <c r="K3265" i="2"/>
  <c r="O3265" i="2" s="1"/>
  <c r="P3265" i="2" s="1"/>
  <c r="L3265" i="2"/>
  <c r="M3265" i="2"/>
  <c r="N3265" i="2"/>
  <c r="K3266" i="2"/>
  <c r="O3266" i="2" s="1"/>
  <c r="P3266" i="2" s="1"/>
  <c r="L3266" i="2"/>
  <c r="M3266" i="2"/>
  <c r="N3266" i="2"/>
  <c r="K3267" i="2"/>
  <c r="O3267" i="2" s="1"/>
  <c r="P3267" i="2" s="1"/>
  <c r="L3267" i="2"/>
  <c r="M3267" i="2"/>
  <c r="N3267" i="2"/>
  <c r="K3268" i="2"/>
  <c r="O3268" i="2" s="1"/>
  <c r="P3268" i="2" s="1"/>
  <c r="L3268" i="2"/>
  <c r="M3268" i="2"/>
  <c r="N3268" i="2"/>
  <c r="K3269" i="2"/>
  <c r="O3269" i="2" s="1"/>
  <c r="P3269" i="2" s="1"/>
  <c r="L3269" i="2"/>
  <c r="M3269" i="2"/>
  <c r="N3269" i="2"/>
  <c r="K3270" i="2"/>
  <c r="O3270" i="2" s="1"/>
  <c r="P3270" i="2" s="1"/>
  <c r="L3270" i="2"/>
  <c r="M3270" i="2"/>
  <c r="N3270" i="2"/>
  <c r="K3271" i="2"/>
  <c r="O3271" i="2" s="1"/>
  <c r="P3271" i="2" s="1"/>
  <c r="L3271" i="2"/>
  <c r="M3271" i="2"/>
  <c r="N3271" i="2"/>
  <c r="K3272" i="2"/>
  <c r="O3272" i="2" s="1"/>
  <c r="P3272" i="2" s="1"/>
  <c r="L3272" i="2"/>
  <c r="M3272" i="2"/>
  <c r="N3272" i="2"/>
  <c r="K3273" i="2"/>
  <c r="O3273" i="2" s="1"/>
  <c r="P3273" i="2" s="1"/>
  <c r="L3273" i="2"/>
  <c r="M3273" i="2"/>
  <c r="N3273" i="2"/>
  <c r="K3274" i="2"/>
  <c r="O3274" i="2" s="1"/>
  <c r="P3274" i="2" s="1"/>
  <c r="L3274" i="2"/>
  <c r="M3274" i="2"/>
  <c r="N3274" i="2"/>
  <c r="K3275" i="2"/>
  <c r="O3275" i="2" s="1"/>
  <c r="P3275" i="2" s="1"/>
  <c r="L3275" i="2"/>
  <c r="M3275" i="2"/>
  <c r="N3275" i="2"/>
  <c r="K3276" i="2"/>
  <c r="O3276" i="2" s="1"/>
  <c r="P3276" i="2" s="1"/>
  <c r="L3276" i="2"/>
  <c r="M3276" i="2"/>
  <c r="N3276" i="2"/>
  <c r="K3277" i="2"/>
  <c r="O3277" i="2" s="1"/>
  <c r="P3277" i="2" s="1"/>
  <c r="L3277" i="2"/>
  <c r="M3277" i="2"/>
  <c r="N3277" i="2"/>
  <c r="K3278" i="2"/>
  <c r="O3278" i="2" s="1"/>
  <c r="P3278" i="2" s="1"/>
  <c r="L3278" i="2"/>
  <c r="M3278" i="2"/>
  <c r="N3278" i="2"/>
  <c r="K3279" i="2"/>
  <c r="O3279" i="2" s="1"/>
  <c r="P3279" i="2" s="1"/>
  <c r="L3279" i="2"/>
  <c r="M3279" i="2"/>
  <c r="N3279" i="2"/>
  <c r="K3280" i="2"/>
  <c r="O3280" i="2" s="1"/>
  <c r="P3280" i="2" s="1"/>
  <c r="L3280" i="2"/>
  <c r="M3280" i="2"/>
  <c r="N3280" i="2"/>
  <c r="K3281" i="2"/>
  <c r="O3281" i="2" s="1"/>
  <c r="P3281" i="2" s="1"/>
  <c r="L3281" i="2"/>
  <c r="M3281" i="2"/>
  <c r="N3281" i="2"/>
  <c r="K3282" i="2"/>
  <c r="O3282" i="2" s="1"/>
  <c r="P3282" i="2" s="1"/>
  <c r="L3282" i="2"/>
  <c r="M3282" i="2"/>
  <c r="N3282" i="2"/>
  <c r="K3283" i="2"/>
  <c r="O3283" i="2" s="1"/>
  <c r="P3283" i="2" s="1"/>
  <c r="L3283" i="2"/>
  <c r="M3283" i="2"/>
  <c r="N3283" i="2"/>
  <c r="K3284" i="2"/>
  <c r="O3284" i="2" s="1"/>
  <c r="P3284" i="2" s="1"/>
  <c r="L3284" i="2"/>
  <c r="M3284" i="2"/>
  <c r="N3284" i="2"/>
  <c r="K3285" i="2"/>
  <c r="O3285" i="2" s="1"/>
  <c r="P3285" i="2" s="1"/>
  <c r="L3285" i="2"/>
  <c r="M3285" i="2"/>
  <c r="N3285" i="2"/>
  <c r="K3286" i="2"/>
  <c r="O3286" i="2" s="1"/>
  <c r="P3286" i="2" s="1"/>
  <c r="L3286" i="2"/>
  <c r="M3286" i="2"/>
  <c r="N3286" i="2"/>
  <c r="K3287" i="2"/>
  <c r="O3287" i="2" s="1"/>
  <c r="P3287" i="2" s="1"/>
  <c r="L3287" i="2"/>
  <c r="M3287" i="2"/>
  <c r="N3287" i="2"/>
  <c r="K3288" i="2"/>
  <c r="O3288" i="2" s="1"/>
  <c r="P3288" i="2" s="1"/>
  <c r="L3288" i="2"/>
  <c r="M3288" i="2"/>
  <c r="N3288" i="2"/>
  <c r="K3289" i="2"/>
  <c r="O3289" i="2" s="1"/>
  <c r="P3289" i="2" s="1"/>
  <c r="L3289" i="2"/>
  <c r="M3289" i="2"/>
  <c r="N3289" i="2"/>
  <c r="K3290" i="2"/>
  <c r="O3290" i="2" s="1"/>
  <c r="P3290" i="2" s="1"/>
  <c r="L3290" i="2"/>
  <c r="M3290" i="2"/>
  <c r="N3290" i="2"/>
  <c r="K3291" i="2"/>
  <c r="O3291" i="2" s="1"/>
  <c r="P3291" i="2" s="1"/>
  <c r="L3291" i="2"/>
  <c r="M3291" i="2"/>
  <c r="N3291" i="2"/>
  <c r="K3292" i="2"/>
  <c r="O3292" i="2" s="1"/>
  <c r="P3292" i="2" s="1"/>
  <c r="L3292" i="2"/>
  <c r="M3292" i="2"/>
  <c r="N3292" i="2"/>
  <c r="K3293" i="2"/>
  <c r="O3293" i="2" s="1"/>
  <c r="P3293" i="2" s="1"/>
  <c r="L3293" i="2"/>
  <c r="M3293" i="2"/>
  <c r="N3293" i="2"/>
  <c r="K3294" i="2"/>
  <c r="O3294" i="2" s="1"/>
  <c r="P3294" i="2" s="1"/>
  <c r="L3294" i="2"/>
  <c r="M3294" i="2"/>
  <c r="N3294" i="2"/>
  <c r="K3295" i="2"/>
  <c r="O3295" i="2" s="1"/>
  <c r="P3295" i="2" s="1"/>
  <c r="L3295" i="2"/>
  <c r="M3295" i="2"/>
  <c r="N3295" i="2"/>
  <c r="K3296" i="2"/>
  <c r="O3296" i="2" s="1"/>
  <c r="P3296" i="2" s="1"/>
  <c r="L3296" i="2"/>
  <c r="M3296" i="2"/>
  <c r="N3296" i="2"/>
  <c r="K3297" i="2"/>
  <c r="O3297" i="2" s="1"/>
  <c r="P3297" i="2" s="1"/>
  <c r="L3297" i="2"/>
  <c r="M3297" i="2"/>
  <c r="N3297" i="2"/>
  <c r="K3298" i="2"/>
  <c r="O3298" i="2" s="1"/>
  <c r="P3298" i="2" s="1"/>
  <c r="L3298" i="2"/>
  <c r="M3298" i="2"/>
  <c r="N3298" i="2"/>
  <c r="K3299" i="2"/>
  <c r="O3299" i="2" s="1"/>
  <c r="P3299" i="2" s="1"/>
  <c r="L3299" i="2"/>
  <c r="M3299" i="2"/>
  <c r="N3299" i="2"/>
  <c r="K3300" i="2"/>
  <c r="O3300" i="2" s="1"/>
  <c r="P3300" i="2" s="1"/>
  <c r="L3300" i="2"/>
  <c r="M3300" i="2"/>
  <c r="N3300" i="2"/>
  <c r="K3301" i="2"/>
  <c r="O3301" i="2" s="1"/>
  <c r="P3301" i="2" s="1"/>
  <c r="L3301" i="2"/>
  <c r="M3301" i="2"/>
  <c r="N3301" i="2"/>
  <c r="K3302" i="2"/>
  <c r="O3302" i="2" s="1"/>
  <c r="P3302" i="2" s="1"/>
  <c r="L3302" i="2"/>
  <c r="M3302" i="2"/>
  <c r="N3302" i="2"/>
  <c r="K3303" i="2"/>
  <c r="O3303" i="2" s="1"/>
  <c r="P3303" i="2" s="1"/>
  <c r="L3303" i="2"/>
  <c r="M3303" i="2"/>
  <c r="N3303" i="2"/>
  <c r="K3304" i="2"/>
  <c r="O3304" i="2" s="1"/>
  <c r="P3304" i="2" s="1"/>
  <c r="L3304" i="2"/>
  <c r="M3304" i="2"/>
  <c r="N3304" i="2"/>
  <c r="K3305" i="2"/>
  <c r="O3305" i="2" s="1"/>
  <c r="P3305" i="2" s="1"/>
  <c r="L3305" i="2"/>
  <c r="M3305" i="2"/>
  <c r="N3305" i="2"/>
  <c r="K3306" i="2"/>
  <c r="O3306" i="2" s="1"/>
  <c r="P3306" i="2" s="1"/>
  <c r="L3306" i="2"/>
  <c r="M3306" i="2"/>
  <c r="N3306" i="2"/>
  <c r="K3307" i="2"/>
  <c r="O3307" i="2" s="1"/>
  <c r="P3307" i="2" s="1"/>
  <c r="L3307" i="2"/>
  <c r="M3307" i="2"/>
  <c r="N3307" i="2"/>
  <c r="K3308" i="2"/>
  <c r="O3308" i="2" s="1"/>
  <c r="P3308" i="2" s="1"/>
  <c r="L3308" i="2"/>
  <c r="M3308" i="2"/>
  <c r="N3308" i="2"/>
  <c r="K3309" i="2"/>
  <c r="O3309" i="2" s="1"/>
  <c r="P3309" i="2" s="1"/>
  <c r="L3309" i="2"/>
  <c r="M3309" i="2"/>
  <c r="N3309" i="2"/>
  <c r="K3310" i="2"/>
  <c r="O3310" i="2" s="1"/>
  <c r="P3310" i="2" s="1"/>
  <c r="L3310" i="2"/>
  <c r="M3310" i="2"/>
  <c r="N3310" i="2"/>
  <c r="K3311" i="2"/>
  <c r="O3311" i="2" s="1"/>
  <c r="P3311" i="2" s="1"/>
  <c r="L3311" i="2"/>
  <c r="M3311" i="2"/>
  <c r="N3311" i="2"/>
  <c r="K3312" i="2"/>
  <c r="O3312" i="2" s="1"/>
  <c r="P3312" i="2" s="1"/>
  <c r="L3312" i="2"/>
  <c r="M3312" i="2"/>
  <c r="N3312" i="2"/>
  <c r="K3313" i="2"/>
  <c r="O3313" i="2" s="1"/>
  <c r="P3313" i="2" s="1"/>
  <c r="L3313" i="2"/>
  <c r="M3313" i="2"/>
  <c r="N3313" i="2"/>
  <c r="K3314" i="2"/>
  <c r="O3314" i="2" s="1"/>
  <c r="P3314" i="2" s="1"/>
  <c r="L3314" i="2"/>
  <c r="M3314" i="2"/>
  <c r="N3314" i="2"/>
  <c r="K3315" i="2"/>
  <c r="O3315" i="2" s="1"/>
  <c r="P3315" i="2" s="1"/>
  <c r="L3315" i="2"/>
  <c r="M3315" i="2"/>
  <c r="N3315" i="2"/>
  <c r="K3316" i="2"/>
  <c r="O3316" i="2" s="1"/>
  <c r="P3316" i="2" s="1"/>
  <c r="L3316" i="2"/>
  <c r="M3316" i="2"/>
  <c r="N3316" i="2"/>
  <c r="K3317" i="2"/>
  <c r="O3317" i="2" s="1"/>
  <c r="P3317" i="2" s="1"/>
  <c r="L3317" i="2"/>
  <c r="M3317" i="2"/>
  <c r="N3317" i="2"/>
  <c r="K3318" i="2"/>
  <c r="O3318" i="2" s="1"/>
  <c r="P3318" i="2" s="1"/>
  <c r="L3318" i="2"/>
  <c r="M3318" i="2"/>
  <c r="N3318" i="2"/>
  <c r="K3319" i="2"/>
  <c r="O3319" i="2" s="1"/>
  <c r="P3319" i="2" s="1"/>
  <c r="L3319" i="2"/>
  <c r="M3319" i="2"/>
  <c r="N3319" i="2"/>
  <c r="K3320" i="2"/>
  <c r="O3320" i="2" s="1"/>
  <c r="P3320" i="2" s="1"/>
  <c r="L3320" i="2"/>
  <c r="M3320" i="2"/>
  <c r="N3320" i="2"/>
  <c r="K3321" i="2"/>
  <c r="O3321" i="2" s="1"/>
  <c r="P3321" i="2" s="1"/>
  <c r="L3321" i="2"/>
  <c r="M3321" i="2"/>
  <c r="N3321" i="2"/>
  <c r="K3322" i="2"/>
  <c r="O3322" i="2" s="1"/>
  <c r="P3322" i="2" s="1"/>
  <c r="L3322" i="2"/>
  <c r="M3322" i="2"/>
  <c r="N3322" i="2"/>
  <c r="K3323" i="2"/>
  <c r="O3323" i="2" s="1"/>
  <c r="P3323" i="2" s="1"/>
  <c r="L3323" i="2"/>
  <c r="M3323" i="2"/>
  <c r="N3323" i="2"/>
  <c r="K3324" i="2"/>
  <c r="O3324" i="2" s="1"/>
  <c r="P3324" i="2" s="1"/>
  <c r="L3324" i="2"/>
  <c r="M3324" i="2"/>
  <c r="N3324" i="2"/>
  <c r="K3325" i="2"/>
  <c r="O3325" i="2" s="1"/>
  <c r="P3325" i="2" s="1"/>
  <c r="L3325" i="2"/>
  <c r="M3325" i="2"/>
  <c r="N3325" i="2"/>
  <c r="K3326" i="2"/>
  <c r="O3326" i="2" s="1"/>
  <c r="P3326" i="2" s="1"/>
  <c r="L3326" i="2"/>
  <c r="M3326" i="2"/>
  <c r="N3326" i="2"/>
  <c r="K3327" i="2"/>
  <c r="O3327" i="2" s="1"/>
  <c r="P3327" i="2" s="1"/>
  <c r="L3327" i="2"/>
  <c r="M3327" i="2"/>
  <c r="N3327" i="2"/>
  <c r="K3328" i="2"/>
  <c r="O3328" i="2" s="1"/>
  <c r="P3328" i="2" s="1"/>
  <c r="L3328" i="2"/>
  <c r="M3328" i="2"/>
  <c r="N3328" i="2"/>
  <c r="K3329" i="2"/>
  <c r="O3329" i="2" s="1"/>
  <c r="P3329" i="2" s="1"/>
  <c r="L3329" i="2"/>
  <c r="M3329" i="2"/>
  <c r="N3329" i="2"/>
  <c r="K3330" i="2"/>
  <c r="O3330" i="2" s="1"/>
  <c r="P3330" i="2" s="1"/>
  <c r="L3330" i="2"/>
  <c r="M3330" i="2"/>
  <c r="N3330" i="2"/>
  <c r="K3331" i="2"/>
  <c r="O3331" i="2" s="1"/>
  <c r="P3331" i="2" s="1"/>
  <c r="L3331" i="2"/>
  <c r="M3331" i="2"/>
  <c r="N3331" i="2"/>
  <c r="K3332" i="2"/>
  <c r="O3332" i="2" s="1"/>
  <c r="P3332" i="2" s="1"/>
  <c r="L3332" i="2"/>
  <c r="M3332" i="2"/>
  <c r="N3332" i="2"/>
  <c r="K3333" i="2"/>
  <c r="O3333" i="2" s="1"/>
  <c r="P3333" i="2" s="1"/>
  <c r="L3333" i="2"/>
  <c r="M3333" i="2"/>
  <c r="N3333" i="2"/>
  <c r="K3334" i="2"/>
  <c r="O3334" i="2" s="1"/>
  <c r="P3334" i="2" s="1"/>
  <c r="L3334" i="2"/>
  <c r="M3334" i="2"/>
  <c r="N3334" i="2"/>
  <c r="K3335" i="2"/>
  <c r="O3335" i="2" s="1"/>
  <c r="P3335" i="2" s="1"/>
  <c r="L3335" i="2"/>
  <c r="M3335" i="2"/>
  <c r="N3335" i="2"/>
  <c r="K3336" i="2"/>
  <c r="O3336" i="2" s="1"/>
  <c r="P3336" i="2" s="1"/>
  <c r="L3336" i="2"/>
  <c r="M3336" i="2"/>
  <c r="N3336" i="2"/>
  <c r="K3337" i="2"/>
  <c r="O3337" i="2" s="1"/>
  <c r="P3337" i="2" s="1"/>
  <c r="L3337" i="2"/>
  <c r="M3337" i="2"/>
  <c r="N3337" i="2"/>
  <c r="K3338" i="2"/>
  <c r="O3338" i="2" s="1"/>
  <c r="P3338" i="2" s="1"/>
  <c r="L3338" i="2"/>
  <c r="M3338" i="2"/>
  <c r="N3338" i="2"/>
  <c r="K3339" i="2"/>
  <c r="O3339" i="2" s="1"/>
  <c r="P3339" i="2" s="1"/>
  <c r="L3339" i="2"/>
  <c r="M3339" i="2"/>
  <c r="N3339" i="2"/>
  <c r="K3340" i="2"/>
  <c r="O3340" i="2" s="1"/>
  <c r="P3340" i="2" s="1"/>
  <c r="L3340" i="2"/>
  <c r="M3340" i="2"/>
  <c r="N3340" i="2"/>
  <c r="K3341" i="2"/>
  <c r="O3341" i="2" s="1"/>
  <c r="P3341" i="2" s="1"/>
  <c r="L3341" i="2"/>
  <c r="M3341" i="2"/>
  <c r="N3341" i="2"/>
  <c r="K3342" i="2"/>
  <c r="O3342" i="2" s="1"/>
  <c r="P3342" i="2" s="1"/>
  <c r="L3342" i="2"/>
  <c r="M3342" i="2"/>
  <c r="N3342" i="2"/>
  <c r="K3343" i="2"/>
  <c r="O3343" i="2" s="1"/>
  <c r="P3343" i="2" s="1"/>
  <c r="L3343" i="2"/>
  <c r="M3343" i="2"/>
  <c r="N3343" i="2"/>
  <c r="K3344" i="2"/>
  <c r="O3344" i="2" s="1"/>
  <c r="P3344" i="2" s="1"/>
  <c r="L3344" i="2"/>
  <c r="M3344" i="2"/>
  <c r="N3344" i="2"/>
  <c r="K3345" i="2"/>
  <c r="O3345" i="2" s="1"/>
  <c r="P3345" i="2" s="1"/>
  <c r="L3345" i="2"/>
  <c r="M3345" i="2"/>
  <c r="N3345" i="2"/>
  <c r="K3346" i="2"/>
  <c r="O3346" i="2" s="1"/>
  <c r="P3346" i="2" s="1"/>
  <c r="L3346" i="2"/>
  <c r="M3346" i="2"/>
  <c r="N3346" i="2"/>
  <c r="K3347" i="2"/>
  <c r="O3347" i="2" s="1"/>
  <c r="P3347" i="2" s="1"/>
  <c r="L3347" i="2"/>
  <c r="M3347" i="2"/>
  <c r="N3347" i="2"/>
  <c r="K3348" i="2"/>
  <c r="O3348" i="2" s="1"/>
  <c r="P3348" i="2" s="1"/>
  <c r="L3348" i="2"/>
  <c r="M3348" i="2"/>
  <c r="N3348" i="2"/>
  <c r="K3349" i="2"/>
  <c r="O3349" i="2" s="1"/>
  <c r="P3349" i="2" s="1"/>
  <c r="L3349" i="2"/>
  <c r="M3349" i="2"/>
  <c r="N3349" i="2"/>
  <c r="K3350" i="2"/>
  <c r="O3350" i="2" s="1"/>
  <c r="P3350" i="2" s="1"/>
  <c r="L3350" i="2"/>
  <c r="M3350" i="2"/>
  <c r="N3350" i="2"/>
  <c r="K3351" i="2"/>
  <c r="O3351" i="2" s="1"/>
  <c r="P3351" i="2" s="1"/>
  <c r="L3351" i="2"/>
  <c r="M3351" i="2"/>
  <c r="N3351" i="2"/>
  <c r="K3352" i="2"/>
  <c r="O3352" i="2" s="1"/>
  <c r="P3352" i="2" s="1"/>
  <c r="L3352" i="2"/>
  <c r="M3352" i="2"/>
  <c r="N3352" i="2"/>
  <c r="K3353" i="2"/>
  <c r="O3353" i="2" s="1"/>
  <c r="P3353" i="2" s="1"/>
  <c r="L3353" i="2"/>
  <c r="M3353" i="2"/>
  <c r="N3353" i="2"/>
  <c r="K3354" i="2"/>
  <c r="O3354" i="2" s="1"/>
  <c r="P3354" i="2" s="1"/>
  <c r="L3354" i="2"/>
  <c r="M3354" i="2"/>
  <c r="N3354" i="2"/>
  <c r="K3355" i="2"/>
  <c r="O3355" i="2" s="1"/>
  <c r="P3355" i="2" s="1"/>
  <c r="L3355" i="2"/>
  <c r="M3355" i="2"/>
  <c r="N3355" i="2"/>
  <c r="K3356" i="2"/>
  <c r="O3356" i="2" s="1"/>
  <c r="P3356" i="2" s="1"/>
  <c r="L3356" i="2"/>
  <c r="M3356" i="2"/>
  <c r="N3356" i="2"/>
  <c r="K3357" i="2"/>
  <c r="O3357" i="2" s="1"/>
  <c r="P3357" i="2" s="1"/>
  <c r="L3357" i="2"/>
  <c r="M3357" i="2"/>
  <c r="N3357" i="2"/>
  <c r="K3358" i="2"/>
  <c r="O3358" i="2" s="1"/>
  <c r="P3358" i="2" s="1"/>
  <c r="L3358" i="2"/>
  <c r="M3358" i="2"/>
  <c r="N3358" i="2"/>
  <c r="K3359" i="2"/>
  <c r="O3359" i="2" s="1"/>
  <c r="P3359" i="2" s="1"/>
  <c r="L3359" i="2"/>
  <c r="M3359" i="2"/>
  <c r="N3359" i="2"/>
  <c r="K3360" i="2"/>
  <c r="O3360" i="2" s="1"/>
  <c r="P3360" i="2" s="1"/>
  <c r="L3360" i="2"/>
  <c r="M3360" i="2"/>
  <c r="N3360" i="2"/>
  <c r="K3361" i="2"/>
  <c r="O3361" i="2" s="1"/>
  <c r="P3361" i="2" s="1"/>
  <c r="L3361" i="2"/>
  <c r="M3361" i="2"/>
  <c r="N3361" i="2"/>
  <c r="K3362" i="2"/>
  <c r="O3362" i="2" s="1"/>
  <c r="P3362" i="2" s="1"/>
  <c r="L3362" i="2"/>
  <c r="M3362" i="2"/>
  <c r="N3362" i="2"/>
  <c r="K3363" i="2"/>
  <c r="O3363" i="2" s="1"/>
  <c r="P3363" i="2" s="1"/>
  <c r="L3363" i="2"/>
  <c r="M3363" i="2"/>
  <c r="N3363" i="2"/>
  <c r="K3364" i="2"/>
  <c r="O3364" i="2" s="1"/>
  <c r="P3364" i="2" s="1"/>
  <c r="L3364" i="2"/>
  <c r="M3364" i="2"/>
  <c r="N3364" i="2"/>
  <c r="K3365" i="2"/>
  <c r="O3365" i="2" s="1"/>
  <c r="P3365" i="2" s="1"/>
  <c r="L3365" i="2"/>
  <c r="M3365" i="2"/>
  <c r="N3365" i="2"/>
  <c r="K3366" i="2"/>
  <c r="O3366" i="2" s="1"/>
  <c r="P3366" i="2" s="1"/>
  <c r="L3366" i="2"/>
  <c r="M3366" i="2"/>
  <c r="N3366" i="2"/>
  <c r="K3367" i="2"/>
  <c r="O3367" i="2" s="1"/>
  <c r="P3367" i="2" s="1"/>
  <c r="L3367" i="2"/>
  <c r="M3367" i="2"/>
  <c r="N3367" i="2"/>
  <c r="K3368" i="2"/>
  <c r="O3368" i="2" s="1"/>
  <c r="P3368" i="2" s="1"/>
  <c r="L3368" i="2"/>
  <c r="M3368" i="2"/>
  <c r="N3368" i="2"/>
  <c r="K3369" i="2"/>
  <c r="O3369" i="2" s="1"/>
  <c r="P3369" i="2" s="1"/>
  <c r="L3369" i="2"/>
  <c r="M3369" i="2"/>
  <c r="N3369" i="2"/>
  <c r="K3370" i="2"/>
  <c r="O3370" i="2" s="1"/>
  <c r="P3370" i="2" s="1"/>
  <c r="L3370" i="2"/>
  <c r="M3370" i="2"/>
  <c r="N3370" i="2"/>
  <c r="K3371" i="2"/>
  <c r="O3371" i="2" s="1"/>
  <c r="P3371" i="2" s="1"/>
  <c r="L3371" i="2"/>
  <c r="M3371" i="2"/>
  <c r="N3371" i="2"/>
  <c r="K3372" i="2"/>
  <c r="O3372" i="2" s="1"/>
  <c r="P3372" i="2" s="1"/>
  <c r="L3372" i="2"/>
  <c r="M3372" i="2"/>
  <c r="N3372" i="2"/>
  <c r="K3373" i="2"/>
  <c r="O3373" i="2" s="1"/>
  <c r="P3373" i="2" s="1"/>
  <c r="L3373" i="2"/>
  <c r="M3373" i="2"/>
  <c r="N3373" i="2"/>
  <c r="K3374" i="2"/>
  <c r="O3374" i="2" s="1"/>
  <c r="P3374" i="2" s="1"/>
  <c r="L3374" i="2"/>
  <c r="M3374" i="2"/>
  <c r="N3374" i="2"/>
  <c r="K3375" i="2"/>
  <c r="O3375" i="2" s="1"/>
  <c r="P3375" i="2" s="1"/>
  <c r="L3375" i="2"/>
  <c r="M3375" i="2"/>
  <c r="N3375" i="2"/>
  <c r="K3376" i="2"/>
  <c r="O3376" i="2" s="1"/>
  <c r="P3376" i="2" s="1"/>
  <c r="L3376" i="2"/>
  <c r="M3376" i="2"/>
  <c r="N3376" i="2"/>
  <c r="K3377" i="2"/>
  <c r="O3377" i="2" s="1"/>
  <c r="P3377" i="2" s="1"/>
  <c r="L3377" i="2"/>
  <c r="M3377" i="2"/>
  <c r="N3377" i="2"/>
  <c r="K3378" i="2"/>
  <c r="O3378" i="2" s="1"/>
  <c r="P3378" i="2" s="1"/>
  <c r="L3378" i="2"/>
  <c r="M3378" i="2"/>
  <c r="N3378" i="2"/>
  <c r="K3379" i="2"/>
  <c r="O3379" i="2" s="1"/>
  <c r="P3379" i="2" s="1"/>
  <c r="L3379" i="2"/>
  <c r="M3379" i="2"/>
  <c r="N3379" i="2"/>
  <c r="K3380" i="2"/>
  <c r="O3380" i="2" s="1"/>
  <c r="P3380" i="2" s="1"/>
  <c r="L3380" i="2"/>
  <c r="M3380" i="2"/>
  <c r="N3380" i="2"/>
  <c r="K3381" i="2"/>
  <c r="O3381" i="2" s="1"/>
  <c r="P3381" i="2" s="1"/>
  <c r="L3381" i="2"/>
  <c r="M3381" i="2"/>
  <c r="N3381" i="2"/>
  <c r="K3382" i="2"/>
  <c r="O3382" i="2" s="1"/>
  <c r="P3382" i="2" s="1"/>
  <c r="L3382" i="2"/>
  <c r="M3382" i="2"/>
  <c r="N3382" i="2"/>
  <c r="K3383" i="2"/>
  <c r="O3383" i="2" s="1"/>
  <c r="P3383" i="2" s="1"/>
  <c r="L3383" i="2"/>
  <c r="M3383" i="2"/>
  <c r="N3383" i="2"/>
  <c r="K3384" i="2"/>
  <c r="O3384" i="2" s="1"/>
  <c r="P3384" i="2" s="1"/>
  <c r="L3384" i="2"/>
  <c r="M3384" i="2"/>
  <c r="N3384" i="2"/>
  <c r="K3385" i="2"/>
  <c r="O3385" i="2" s="1"/>
  <c r="P3385" i="2" s="1"/>
  <c r="L3385" i="2"/>
  <c r="M3385" i="2"/>
  <c r="N3385" i="2"/>
  <c r="K3386" i="2"/>
  <c r="O3386" i="2" s="1"/>
  <c r="P3386" i="2" s="1"/>
  <c r="L3386" i="2"/>
  <c r="M3386" i="2"/>
  <c r="N3386" i="2"/>
  <c r="K3387" i="2"/>
  <c r="O3387" i="2" s="1"/>
  <c r="P3387" i="2" s="1"/>
  <c r="L3387" i="2"/>
  <c r="M3387" i="2"/>
  <c r="N3387" i="2"/>
  <c r="K3388" i="2"/>
  <c r="O3388" i="2" s="1"/>
  <c r="P3388" i="2" s="1"/>
  <c r="L3388" i="2"/>
  <c r="M3388" i="2"/>
  <c r="N3388" i="2"/>
  <c r="K3389" i="2"/>
  <c r="O3389" i="2" s="1"/>
  <c r="P3389" i="2" s="1"/>
  <c r="L3389" i="2"/>
  <c r="M3389" i="2"/>
  <c r="N3389" i="2"/>
  <c r="K3390" i="2"/>
  <c r="O3390" i="2" s="1"/>
  <c r="P3390" i="2" s="1"/>
  <c r="L3390" i="2"/>
  <c r="M3390" i="2"/>
  <c r="N3390" i="2"/>
  <c r="K3391" i="2"/>
  <c r="O3391" i="2" s="1"/>
  <c r="P3391" i="2" s="1"/>
  <c r="L3391" i="2"/>
  <c r="M3391" i="2"/>
  <c r="N3391" i="2"/>
  <c r="K3392" i="2"/>
  <c r="O3392" i="2" s="1"/>
  <c r="P3392" i="2" s="1"/>
  <c r="L3392" i="2"/>
  <c r="M3392" i="2"/>
  <c r="N3392" i="2"/>
  <c r="K3393" i="2"/>
  <c r="O3393" i="2" s="1"/>
  <c r="P3393" i="2" s="1"/>
  <c r="L3393" i="2"/>
  <c r="M3393" i="2"/>
  <c r="N3393" i="2"/>
  <c r="K3394" i="2"/>
  <c r="O3394" i="2" s="1"/>
  <c r="P3394" i="2" s="1"/>
  <c r="L3394" i="2"/>
  <c r="M3394" i="2"/>
  <c r="N3394" i="2"/>
  <c r="K3395" i="2"/>
  <c r="O3395" i="2" s="1"/>
  <c r="P3395" i="2" s="1"/>
  <c r="L3395" i="2"/>
  <c r="M3395" i="2"/>
  <c r="N3395" i="2"/>
  <c r="K3396" i="2"/>
  <c r="O3396" i="2" s="1"/>
  <c r="P3396" i="2" s="1"/>
  <c r="L3396" i="2"/>
  <c r="M3396" i="2"/>
  <c r="N3396" i="2"/>
  <c r="K3397" i="2"/>
  <c r="O3397" i="2" s="1"/>
  <c r="P3397" i="2" s="1"/>
  <c r="L3397" i="2"/>
  <c r="M3397" i="2"/>
  <c r="N3397" i="2"/>
  <c r="K3398" i="2"/>
  <c r="O3398" i="2" s="1"/>
  <c r="P3398" i="2" s="1"/>
  <c r="L3398" i="2"/>
  <c r="M3398" i="2"/>
  <c r="N3398" i="2"/>
  <c r="K3399" i="2"/>
  <c r="O3399" i="2" s="1"/>
  <c r="P3399" i="2" s="1"/>
  <c r="L3399" i="2"/>
  <c r="M3399" i="2"/>
  <c r="N3399" i="2"/>
  <c r="K3400" i="2"/>
  <c r="O3400" i="2" s="1"/>
  <c r="P3400" i="2" s="1"/>
  <c r="L3400" i="2"/>
  <c r="M3400" i="2"/>
  <c r="N3400" i="2"/>
  <c r="K3401" i="2"/>
  <c r="O3401" i="2" s="1"/>
  <c r="P3401" i="2" s="1"/>
  <c r="L3401" i="2"/>
  <c r="M3401" i="2"/>
  <c r="N3401" i="2"/>
  <c r="K3402" i="2"/>
  <c r="O3402" i="2" s="1"/>
  <c r="P3402" i="2" s="1"/>
  <c r="L3402" i="2"/>
  <c r="M3402" i="2"/>
  <c r="N3402" i="2"/>
  <c r="K3403" i="2"/>
  <c r="O3403" i="2" s="1"/>
  <c r="P3403" i="2" s="1"/>
  <c r="L3403" i="2"/>
  <c r="M3403" i="2"/>
  <c r="N3403" i="2"/>
  <c r="K3404" i="2"/>
  <c r="O3404" i="2" s="1"/>
  <c r="P3404" i="2" s="1"/>
  <c r="L3404" i="2"/>
  <c r="M3404" i="2"/>
  <c r="N3404" i="2"/>
  <c r="K3405" i="2"/>
  <c r="O3405" i="2" s="1"/>
  <c r="P3405" i="2" s="1"/>
  <c r="L3405" i="2"/>
  <c r="M3405" i="2"/>
  <c r="N3405" i="2"/>
  <c r="K3406" i="2"/>
  <c r="O3406" i="2" s="1"/>
  <c r="P3406" i="2" s="1"/>
  <c r="L3406" i="2"/>
  <c r="M3406" i="2"/>
  <c r="N3406" i="2"/>
  <c r="K3407" i="2"/>
  <c r="O3407" i="2" s="1"/>
  <c r="P3407" i="2" s="1"/>
  <c r="L3407" i="2"/>
  <c r="M3407" i="2"/>
  <c r="N3407" i="2"/>
  <c r="K3408" i="2"/>
  <c r="O3408" i="2" s="1"/>
  <c r="P3408" i="2" s="1"/>
  <c r="L3408" i="2"/>
  <c r="M3408" i="2"/>
  <c r="N3408" i="2"/>
  <c r="K3409" i="2"/>
  <c r="O3409" i="2" s="1"/>
  <c r="P3409" i="2" s="1"/>
  <c r="L3409" i="2"/>
  <c r="M3409" i="2"/>
  <c r="N3409" i="2"/>
  <c r="K3410" i="2"/>
  <c r="O3410" i="2" s="1"/>
  <c r="P3410" i="2" s="1"/>
  <c r="L3410" i="2"/>
  <c r="M3410" i="2"/>
  <c r="N3410" i="2"/>
  <c r="K3411" i="2"/>
  <c r="O3411" i="2" s="1"/>
  <c r="P3411" i="2" s="1"/>
  <c r="L3411" i="2"/>
  <c r="M3411" i="2"/>
  <c r="N3411" i="2"/>
  <c r="K3412" i="2"/>
  <c r="O3412" i="2" s="1"/>
  <c r="P3412" i="2" s="1"/>
  <c r="L3412" i="2"/>
  <c r="M3412" i="2"/>
  <c r="N3412" i="2"/>
  <c r="K3413" i="2"/>
  <c r="O3413" i="2" s="1"/>
  <c r="P3413" i="2" s="1"/>
  <c r="L3413" i="2"/>
  <c r="M3413" i="2"/>
  <c r="N3413" i="2"/>
  <c r="K3414" i="2"/>
  <c r="O3414" i="2" s="1"/>
  <c r="P3414" i="2" s="1"/>
  <c r="L3414" i="2"/>
  <c r="M3414" i="2"/>
  <c r="N3414" i="2"/>
  <c r="K3415" i="2"/>
  <c r="O3415" i="2" s="1"/>
  <c r="P3415" i="2" s="1"/>
  <c r="L3415" i="2"/>
  <c r="M3415" i="2"/>
  <c r="N3415" i="2"/>
  <c r="K3416" i="2"/>
  <c r="O3416" i="2" s="1"/>
  <c r="P3416" i="2" s="1"/>
  <c r="L3416" i="2"/>
  <c r="M3416" i="2"/>
  <c r="N3416" i="2"/>
  <c r="K3417" i="2"/>
  <c r="O3417" i="2" s="1"/>
  <c r="P3417" i="2" s="1"/>
  <c r="L3417" i="2"/>
  <c r="M3417" i="2"/>
  <c r="N3417" i="2"/>
  <c r="K3418" i="2"/>
  <c r="O3418" i="2" s="1"/>
  <c r="P3418" i="2" s="1"/>
  <c r="L3418" i="2"/>
  <c r="M3418" i="2"/>
  <c r="N3418" i="2"/>
  <c r="K3419" i="2"/>
  <c r="O3419" i="2" s="1"/>
  <c r="P3419" i="2" s="1"/>
  <c r="L3419" i="2"/>
  <c r="M3419" i="2"/>
  <c r="N3419" i="2"/>
  <c r="K3420" i="2"/>
  <c r="O3420" i="2" s="1"/>
  <c r="P3420" i="2" s="1"/>
  <c r="L3420" i="2"/>
  <c r="M3420" i="2"/>
  <c r="N3420" i="2"/>
  <c r="K3421" i="2"/>
  <c r="O3421" i="2" s="1"/>
  <c r="P3421" i="2" s="1"/>
  <c r="L3421" i="2"/>
  <c r="M3421" i="2"/>
  <c r="N3421" i="2"/>
  <c r="K3422" i="2"/>
  <c r="O3422" i="2" s="1"/>
  <c r="P3422" i="2" s="1"/>
  <c r="L3422" i="2"/>
  <c r="M3422" i="2"/>
  <c r="N3422" i="2"/>
  <c r="K3423" i="2"/>
  <c r="O3423" i="2" s="1"/>
  <c r="P3423" i="2" s="1"/>
  <c r="L3423" i="2"/>
  <c r="M3423" i="2"/>
  <c r="N3423" i="2"/>
  <c r="K3424" i="2"/>
  <c r="O3424" i="2" s="1"/>
  <c r="P3424" i="2" s="1"/>
  <c r="L3424" i="2"/>
  <c r="M3424" i="2"/>
  <c r="N3424" i="2"/>
  <c r="K3425" i="2"/>
  <c r="O3425" i="2" s="1"/>
  <c r="P3425" i="2" s="1"/>
  <c r="L3425" i="2"/>
  <c r="M3425" i="2"/>
  <c r="N3425" i="2"/>
  <c r="K3426" i="2"/>
  <c r="O3426" i="2" s="1"/>
  <c r="P3426" i="2" s="1"/>
  <c r="L3426" i="2"/>
  <c r="M3426" i="2"/>
  <c r="N3426" i="2"/>
  <c r="K3427" i="2"/>
  <c r="O3427" i="2" s="1"/>
  <c r="P3427" i="2" s="1"/>
  <c r="L3427" i="2"/>
  <c r="M3427" i="2"/>
  <c r="N3427" i="2"/>
  <c r="K3428" i="2"/>
  <c r="O3428" i="2" s="1"/>
  <c r="P3428" i="2" s="1"/>
  <c r="L3428" i="2"/>
  <c r="M3428" i="2"/>
  <c r="N3428" i="2"/>
  <c r="K3429" i="2"/>
  <c r="O3429" i="2" s="1"/>
  <c r="P3429" i="2" s="1"/>
  <c r="L3429" i="2"/>
  <c r="M3429" i="2"/>
  <c r="N3429" i="2"/>
  <c r="K3430" i="2"/>
  <c r="O3430" i="2" s="1"/>
  <c r="P3430" i="2" s="1"/>
  <c r="L3430" i="2"/>
  <c r="M3430" i="2"/>
  <c r="N3430" i="2"/>
  <c r="K3431" i="2"/>
  <c r="O3431" i="2" s="1"/>
  <c r="P3431" i="2" s="1"/>
  <c r="L3431" i="2"/>
  <c r="M3431" i="2"/>
  <c r="N3431" i="2"/>
  <c r="K3432" i="2"/>
  <c r="O3432" i="2" s="1"/>
  <c r="P3432" i="2" s="1"/>
  <c r="L3432" i="2"/>
  <c r="M3432" i="2"/>
  <c r="N3432" i="2"/>
  <c r="K3433" i="2"/>
  <c r="O3433" i="2" s="1"/>
  <c r="P3433" i="2" s="1"/>
  <c r="L3433" i="2"/>
  <c r="M3433" i="2"/>
  <c r="N3433" i="2"/>
  <c r="K3434" i="2"/>
  <c r="O3434" i="2" s="1"/>
  <c r="P3434" i="2" s="1"/>
  <c r="L3434" i="2"/>
  <c r="M3434" i="2"/>
  <c r="N3434" i="2"/>
  <c r="K3435" i="2"/>
  <c r="O3435" i="2" s="1"/>
  <c r="P3435" i="2" s="1"/>
  <c r="L3435" i="2"/>
  <c r="M3435" i="2"/>
  <c r="N3435" i="2"/>
  <c r="K3436" i="2"/>
  <c r="O3436" i="2" s="1"/>
  <c r="P3436" i="2" s="1"/>
  <c r="L3436" i="2"/>
  <c r="M3436" i="2"/>
  <c r="N3436" i="2"/>
  <c r="K3437" i="2"/>
  <c r="O3437" i="2" s="1"/>
  <c r="P3437" i="2" s="1"/>
  <c r="L3437" i="2"/>
  <c r="M3437" i="2"/>
  <c r="N3437" i="2"/>
  <c r="K3438" i="2"/>
  <c r="O3438" i="2" s="1"/>
  <c r="P3438" i="2" s="1"/>
  <c r="L3438" i="2"/>
  <c r="M3438" i="2"/>
  <c r="N3438" i="2"/>
  <c r="K3439" i="2"/>
  <c r="O3439" i="2" s="1"/>
  <c r="P3439" i="2" s="1"/>
  <c r="L3439" i="2"/>
  <c r="M3439" i="2"/>
  <c r="N3439" i="2"/>
  <c r="K3440" i="2"/>
  <c r="O3440" i="2" s="1"/>
  <c r="P3440" i="2" s="1"/>
  <c r="L3440" i="2"/>
  <c r="M3440" i="2"/>
  <c r="N3440" i="2"/>
  <c r="K3441" i="2"/>
  <c r="O3441" i="2" s="1"/>
  <c r="P3441" i="2" s="1"/>
  <c r="L3441" i="2"/>
  <c r="M3441" i="2"/>
  <c r="N3441" i="2"/>
  <c r="K3442" i="2"/>
  <c r="O3442" i="2" s="1"/>
  <c r="P3442" i="2" s="1"/>
  <c r="L3442" i="2"/>
  <c r="M3442" i="2"/>
  <c r="N3442" i="2"/>
  <c r="K3443" i="2"/>
  <c r="O3443" i="2" s="1"/>
  <c r="P3443" i="2" s="1"/>
  <c r="L3443" i="2"/>
  <c r="M3443" i="2"/>
  <c r="N3443" i="2"/>
  <c r="K3444" i="2"/>
  <c r="O3444" i="2" s="1"/>
  <c r="P3444" i="2" s="1"/>
  <c r="L3444" i="2"/>
  <c r="M3444" i="2"/>
  <c r="N3444" i="2"/>
  <c r="K3445" i="2"/>
  <c r="O3445" i="2" s="1"/>
  <c r="P3445" i="2" s="1"/>
  <c r="L3445" i="2"/>
  <c r="M3445" i="2"/>
  <c r="N3445" i="2"/>
  <c r="K3446" i="2"/>
  <c r="O3446" i="2" s="1"/>
  <c r="P3446" i="2" s="1"/>
  <c r="L3446" i="2"/>
  <c r="M3446" i="2"/>
  <c r="N3446" i="2"/>
  <c r="K3447" i="2"/>
  <c r="O3447" i="2" s="1"/>
  <c r="P3447" i="2" s="1"/>
  <c r="L3447" i="2"/>
  <c r="M3447" i="2"/>
  <c r="N3447" i="2"/>
  <c r="K3448" i="2"/>
  <c r="O3448" i="2" s="1"/>
  <c r="P3448" i="2" s="1"/>
  <c r="L3448" i="2"/>
  <c r="M3448" i="2"/>
  <c r="N3448" i="2"/>
  <c r="K3449" i="2"/>
  <c r="O3449" i="2" s="1"/>
  <c r="P3449" i="2" s="1"/>
  <c r="L3449" i="2"/>
  <c r="M3449" i="2"/>
  <c r="N3449" i="2"/>
  <c r="K3450" i="2"/>
  <c r="O3450" i="2" s="1"/>
  <c r="P3450" i="2" s="1"/>
  <c r="L3450" i="2"/>
  <c r="M3450" i="2"/>
  <c r="N3450" i="2"/>
  <c r="K3451" i="2"/>
  <c r="O3451" i="2" s="1"/>
  <c r="P3451" i="2" s="1"/>
  <c r="L3451" i="2"/>
  <c r="M3451" i="2"/>
  <c r="N3451" i="2"/>
  <c r="K3452" i="2"/>
  <c r="O3452" i="2" s="1"/>
  <c r="P3452" i="2" s="1"/>
  <c r="L3452" i="2"/>
  <c r="M3452" i="2"/>
  <c r="N3452" i="2"/>
  <c r="K3453" i="2"/>
  <c r="O3453" i="2" s="1"/>
  <c r="P3453" i="2" s="1"/>
  <c r="L3453" i="2"/>
  <c r="M3453" i="2"/>
  <c r="N3453" i="2"/>
  <c r="K3454" i="2"/>
  <c r="O3454" i="2" s="1"/>
  <c r="P3454" i="2" s="1"/>
  <c r="L3454" i="2"/>
  <c r="M3454" i="2"/>
  <c r="N3454" i="2"/>
  <c r="K3455" i="2"/>
  <c r="O3455" i="2" s="1"/>
  <c r="P3455" i="2" s="1"/>
  <c r="L3455" i="2"/>
  <c r="M3455" i="2"/>
  <c r="N3455" i="2"/>
  <c r="K3456" i="2"/>
  <c r="O3456" i="2" s="1"/>
  <c r="P3456" i="2" s="1"/>
  <c r="L3456" i="2"/>
  <c r="M3456" i="2"/>
  <c r="N3456" i="2"/>
  <c r="K3457" i="2"/>
  <c r="O3457" i="2" s="1"/>
  <c r="P3457" i="2" s="1"/>
  <c r="L3457" i="2"/>
  <c r="M3457" i="2"/>
  <c r="N3457" i="2"/>
  <c r="K3458" i="2"/>
  <c r="O3458" i="2" s="1"/>
  <c r="P3458" i="2" s="1"/>
  <c r="L3458" i="2"/>
  <c r="M3458" i="2"/>
  <c r="N3458" i="2"/>
  <c r="K3459" i="2"/>
  <c r="O3459" i="2" s="1"/>
  <c r="P3459" i="2" s="1"/>
  <c r="L3459" i="2"/>
  <c r="M3459" i="2"/>
  <c r="N3459" i="2"/>
  <c r="K3460" i="2"/>
  <c r="O3460" i="2" s="1"/>
  <c r="P3460" i="2" s="1"/>
  <c r="L3460" i="2"/>
  <c r="M3460" i="2"/>
  <c r="N3460" i="2"/>
  <c r="K3461" i="2"/>
  <c r="O3461" i="2" s="1"/>
  <c r="P3461" i="2" s="1"/>
  <c r="L3461" i="2"/>
  <c r="M3461" i="2"/>
  <c r="N3461" i="2"/>
  <c r="K3462" i="2"/>
  <c r="O3462" i="2" s="1"/>
  <c r="P3462" i="2" s="1"/>
  <c r="L3462" i="2"/>
  <c r="M3462" i="2"/>
  <c r="N3462" i="2"/>
  <c r="K3463" i="2"/>
  <c r="O3463" i="2" s="1"/>
  <c r="P3463" i="2" s="1"/>
  <c r="L3463" i="2"/>
  <c r="M3463" i="2"/>
  <c r="N3463" i="2"/>
  <c r="K3464" i="2"/>
  <c r="O3464" i="2" s="1"/>
  <c r="P3464" i="2" s="1"/>
  <c r="L3464" i="2"/>
  <c r="M3464" i="2"/>
  <c r="N3464" i="2"/>
  <c r="K3465" i="2"/>
  <c r="O3465" i="2" s="1"/>
  <c r="P3465" i="2" s="1"/>
  <c r="L3465" i="2"/>
  <c r="M3465" i="2"/>
  <c r="N3465" i="2"/>
  <c r="K3466" i="2"/>
  <c r="O3466" i="2" s="1"/>
  <c r="P3466" i="2" s="1"/>
  <c r="L3466" i="2"/>
  <c r="M3466" i="2"/>
  <c r="N3466" i="2"/>
  <c r="K3467" i="2"/>
  <c r="O3467" i="2" s="1"/>
  <c r="P3467" i="2" s="1"/>
  <c r="L3467" i="2"/>
  <c r="M3467" i="2"/>
  <c r="N3467" i="2"/>
  <c r="K3468" i="2"/>
  <c r="O3468" i="2" s="1"/>
  <c r="P3468" i="2" s="1"/>
  <c r="L3468" i="2"/>
  <c r="M3468" i="2"/>
  <c r="N3468" i="2"/>
  <c r="K3469" i="2"/>
  <c r="O3469" i="2" s="1"/>
  <c r="P3469" i="2" s="1"/>
  <c r="L3469" i="2"/>
  <c r="M3469" i="2"/>
  <c r="N3469" i="2"/>
  <c r="K3470" i="2"/>
  <c r="O3470" i="2" s="1"/>
  <c r="P3470" i="2" s="1"/>
  <c r="L3470" i="2"/>
  <c r="M3470" i="2"/>
  <c r="N3470" i="2"/>
  <c r="K3471" i="2"/>
  <c r="O3471" i="2" s="1"/>
  <c r="P3471" i="2" s="1"/>
  <c r="L3471" i="2"/>
  <c r="M3471" i="2"/>
  <c r="N3471" i="2"/>
  <c r="K3472" i="2"/>
  <c r="O3472" i="2" s="1"/>
  <c r="P3472" i="2" s="1"/>
  <c r="L3472" i="2"/>
  <c r="M3472" i="2"/>
  <c r="N3472" i="2"/>
  <c r="K3473" i="2"/>
  <c r="O3473" i="2" s="1"/>
  <c r="P3473" i="2" s="1"/>
  <c r="L3473" i="2"/>
  <c r="M3473" i="2"/>
  <c r="N3473" i="2"/>
  <c r="K3474" i="2"/>
  <c r="O3474" i="2" s="1"/>
  <c r="P3474" i="2" s="1"/>
  <c r="L3474" i="2"/>
  <c r="M3474" i="2"/>
  <c r="N3474" i="2"/>
  <c r="K3475" i="2"/>
  <c r="O3475" i="2" s="1"/>
  <c r="P3475" i="2" s="1"/>
  <c r="L3475" i="2"/>
  <c r="M3475" i="2"/>
  <c r="N3475" i="2"/>
  <c r="K3476" i="2"/>
  <c r="O3476" i="2" s="1"/>
  <c r="P3476" i="2" s="1"/>
  <c r="L3476" i="2"/>
  <c r="M3476" i="2"/>
  <c r="N3476" i="2"/>
  <c r="K3477" i="2"/>
  <c r="O3477" i="2" s="1"/>
  <c r="P3477" i="2" s="1"/>
  <c r="L3477" i="2"/>
  <c r="M3477" i="2"/>
  <c r="N3477" i="2"/>
  <c r="K3478" i="2"/>
  <c r="O3478" i="2" s="1"/>
  <c r="P3478" i="2" s="1"/>
  <c r="L3478" i="2"/>
  <c r="M3478" i="2"/>
  <c r="N3478" i="2"/>
  <c r="K3479" i="2"/>
  <c r="O3479" i="2" s="1"/>
  <c r="P3479" i="2" s="1"/>
  <c r="L3479" i="2"/>
  <c r="M3479" i="2"/>
  <c r="N3479" i="2"/>
  <c r="K3480" i="2"/>
  <c r="O3480" i="2" s="1"/>
  <c r="P3480" i="2" s="1"/>
  <c r="L3480" i="2"/>
  <c r="M3480" i="2"/>
  <c r="N3480" i="2"/>
  <c r="K3481" i="2"/>
  <c r="O3481" i="2" s="1"/>
  <c r="P3481" i="2" s="1"/>
  <c r="L3481" i="2"/>
  <c r="M3481" i="2"/>
  <c r="N3481" i="2"/>
  <c r="K3482" i="2"/>
  <c r="O3482" i="2" s="1"/>
  <c r="P3482" i="2" s="1"/>
  <c r="L3482" i="2"/>
  <c r="M3482" i="2"/>
  <c r="N3482" i="2"/>
  <c r="K3483" i="2"/>
  <c r="O3483" i="2" s="1"/>
  <c r="P3483" i="2" s="1"/>
  <c r="L3483" i="2"/>
  <c r="M3483" i="2"/>
  <c r="N3483" i="2"/>
  <c r="K3484" i="2"/>
  <c r="O3484" i="2" s="1"/>
  <c r="P3484" i="2" s="1"/>
  <c r="L3484" i="2"/>
  <c r="M3484" i="2"/>
  <c r="N3484" i="2"/>
  <c r="K3485" i="2"/>
  <c r="O3485" i="2" s="1"/>
  <c r="P3485" i="2" s="1"/>
  <c r="L3485" i="2"/>
  <c r="M3485" i="2"/>
  <c r="N3485" i="2"/>
  <c r="K3486" i="2"/>
  <c r="O3486" i="2" s="1"/>
  <c r="P3486" i="2" s="1"/>
  <c r="L3486" i="2"/>
  <c r="M3486" i="2"/>
  <c r="N3486" i="2"/>
  <c r="K3487" i="2"/>
  <c r="O3487" i="2" s="1"/>
  <c r="P3487" i="2" s="1"/>
  <c r="L3487" i="2"/>
  <c r="M3487" i="2"/>
  <c r="N3487" i="2"/>
  <c r="K3488" i="2"/>
  <c r="O3488" i="2" s="1"/>
  <c r="P3488" i="2" s="1"/>
  <c r="L3488" i="2"/>
  <c r="M3488" i="2"/>
  <c r="N3488" i="2"/>
  <c r="K3489" i="2"/>
  <c r="O3489" i="2" s="1"/>
  <c r="P3489" i="2" s="1"/>
  <c r="L3489" i="2"/>
  <c r="M3489" i="2"/>
  <c r="N3489" i="2"/>
  <c r="K3490" i="2"/>
  <c r="O3490" i="2" s="1"/>
  <c r="P3490" i="2" s="1"/>
  <c r="L3490" i="2"/>
  <c r="M3490" i="2"/>
  <c r="N3490" i="2"/>
  <c r="K3491" i="2"/>
  <c r="O3491" i="2" s="1"/>
  <c r="P3491" i="2" s="1"/>
  <c r="L3491" i="2"/>
  <c r="M3491" i="2"/>
  <c r="N3491" i="2"/>
  <c r="K3492" i="2"/>
  <c r="O3492" i="2" s="1"/>
  <c r="P3492" i="2" s="1"/>
  <c r="L3492" i="2"/>
  <c r="M3492" i="2"/>
  <c r="N3492" i="2"/>
  <c r="K3493" i="2"/>
  <c r="O3493" i="2" s="1"/>
  <c r="P3493" i="2" s="1"/>
  <c r="L3493" i="2"/>
  <c r="M3493" i="2"/>
  <c r="N3493" i="2"/>
  <c r="K3494" i="2"/>
  <c r="O3494" i="2" s="1"/>
  <c r="P3494" i="2" s="1"/>
  <c r="L3494" i="2"/>
  <c r="M3494" i="2"/>
  <c r="N3494" i="2"/>
  <c r="K3495" i="2"/>
  <c r="O3495" i="2" s="1"/>
  <c r="P3495" i="2" s="1"/>
  <c r="L3495" i="2"/>
  <c r="M3495" i="2"/>
  <c r="N3495" i="2"/>
  <c r="K3496" i="2"/>
  <c r="O3496" i="2" s="1"/>
  <c r="P3496" i="2" s="1"/>
  <c r="L3496" i="2"/>
  <c r="M3496" i="2"/>
  <c r="N3496" i="2"/>
  <c r="K3497" i="2"/>
  <c r="O3497" i="2" s="1"/>
  <c r="P3497" i="2" s="1"/>
  <c r="L3497" i="2"/>
  <c r="M3497" i="2"/>
  <c r="N3497" i="2"/>
  <c r="K3498" i="2"/>
  <c r="O3498" i="2" s="1"/>
  <c r="P3498" i="2" s="1"/>
  <c r="L3498" i="2"/>
  <c r="M3498" i="2"/>
  <c r="N3498" i="2"/>
  <c r="K3499" i="2"/>
  <c r="O3499" i="2" s="1"/>
  <c r="P3499" i="2" s="1"/>
  <c r="L3499" i="2"/>
  <c r="M3499" i="2"/>
  <c r="N3499" i="2"/>
  <c r="K3500" i="2"/>
  <c r="O3500" i="2" s="1"/>
  <c r="P3500" i="2" s="1"/>
  <c r="L3500" i="2"/>
  <c r="M3500" i="2"/>
  <c r="N3500" i="2"/>
  <c r="K3501" i="2"/>
  <c r="O3501" i="2" s="1"/>
  <c r="P3501" i="2" s="1"/>
  <c r="L3501" i="2"/>
  <c r="M3501" i="2"/>
  <c r="N3501" i="2"/>
  <c r="K3502" i="2"/>
  <c r="O3502" i="2" s="1"/>
  <c r="P3502" i="2" s="1"/>
  <c r="L3502" i="2"/>
  <c r="M3502" i="2"/>
  <c r="N3502" i="2"/>
  <c r="K3503" i="2"/>
  <c r="O3503" i="2" s="1"/>
  <c r="P3503" i="2" s="1"/>
  <c r="L3503" i="2"/>
  <c r="M3503" i="2"/>
  <c r="N3503" i="2"/>
  <c r="K3504" i="2"/>
  <c r="O3504" i="2" s="1"/>
  <c r="P3504" i="2" s="1"/>
  <c r="L3504" i="2"/>
  <c r="M3504" i="2"/>
  <c r="N3504" i="2"/>
  <c r="K3505" i="2"/>
  <c r="O3505" i="2" s="1"/>
  <c r="P3505" i="2" s="1"/>
  <c r="L3505" i="2"/>
  <c r="M3505" i="2"/>
  <c r="N3505" i="2"/>
  <c r="K3506" i="2"/>
  <c r="O3506" i="2" s="1"/>
  <c r="P3506" i="2" s="1"/>
  <c r="L3506" i="2"/>
  <c r="M3506" i="2"/>
  <c r="N3506" i="2"/>
  <c r="K3507" i="2"/>
  <c r="O3507" i="2" s="1"/>
  <c r="P3507" i="2" s="1"/>
  <c r="L3507" i="2"/>
  <c r="M3507" i="2"/>
  <c r="N3507" i="2"/>
  <c r="K3508" i="2"/>
  <c r="O3508" i="2" s="1"/>
  <c r="P3508" i="2" s="1"/>
  <c r="L3508" i="2"/>
  <c r="M3508" i="2"/>
  <c r="N3508" i="2"/>
  <c r="K3509" i="2"/>
  <c r="O3509" i="2" s="1"/>
  <c r="P3509" i="2" s="1"/>
  <c r="L3509" i="2"/>
  <c r="M3509" i="2"/>
  <c r="N3509" i="2"/>
  <c r="K3510" i="2"/>
  <c r="O3510" i="2" s="1"/>
  <c r="P3510" i="2" s="1"/>
  <c r="L3510" i="2"/>
  <c r="M3510" i="2"/>
  <c r="N3510" i="2"/>
  <c r="K3511" i="2"/>
  <c r="O3511" i="2" s="1"/>
  <c r="P3511" i="2" s="1"/>
  <c r="L3511" i="2"/>
  <c r="M3511" i="2"/>
  <c r="N3511" i="2"/>
  <c r="K3512" i="2"/>
  <c r="O3512" i="2" s="1"/>
  <c r="P3512" i="2" s="1"/>
  <c r="L3512" i="2"/>
  <c r="M3512" i="2"/>
  <c r="N3512" i="2"/>
  <c r="K3513" i="2"/>
  <c r="O3513" i="2" s="1"/>
  <c r="P3513" i="2" s="1"/>
  <c r="L3513" i="2"/>
  <c r="M3513" i="2"/>
  <c r="N3513" i="2"/>
  <c r="K3514" i="2"/>
  <c r="O3514" i="2" s="1"/>
  <c r="P3514" i="2" s="1"/>
  <c r="L3514" i="2"/>
  <c r="M3514" i="2"/>
  <c r="N3514" i="2"/>
  <c r="K3515" i="2"/>
  <c r="O3515" i="2" s="1"/>
  <c r="P3515" i="2" s="1"/>
  <c r="L3515" i="2"/>
  <c r="M3515" i="2"/>
  <c r="N3515" i="2"/>
  <c r="K3516" i="2"/>
  <c r="O3516" i="2" s="1"/>
  <c r="P3516" i="2" s="1"/>
  <c r="L3516" i="2"/>
  <c r="M3516" i="2"/>
  <c r="N3516" i="2"/>
  <c r="K3517" i="2"/>
  <c r="O3517" i="2" s="1"/>
  <c r="P3517" i="2" s="1"/>
  <c r="L3517" i="2"/>
  <c r="M3517" i="2"/>
  <c r="N3517" i="2"/>
  <c r="K3518" i="2"/>
  <c r="O3518" i="2" s="1"/>
  <c r="P3518" i="2" s="1"/>
  <c r="L3518" i="2"/>
  <c r="M3518" i="2"/>
  <c r="N3518" i="2"/>
  <c r="K3519" i="2"/>
  <c r="O3519" i="2" s="1"/>
  <c r="P3519" i="2" s="1"/>
  <c r="L3519" i="2"/>
  <c r="M3519" i="2"/>
  <c r="N3519" i="2"/>
  <c r="K3520" i="2"/>
  <c r="O3520" i="2" s="1"/>
  <c r="P3520" i="2" s="1"/>
  <c r="L3520" i="2"/>
  <c r="M3520" i="2"/>
  <c r="N3520" i="2"/>
  <c r="K3521" i="2"/>
  <c r="O3521" i="2" s="1"/>
  <c r="P3521" i="2" s="1"/>
  <c r="L3521" i="2"/>
  <c r="M3521" i="2"/>
  <c r="N3521" i="2"/>
  <c r="K3522" i="2"/>
  <c r="O3522" i="2" s="1"/>
  <c r="P3522" i="2" s="1"/>
  <c r="L3522" i="2"/>
  <c r="M3522" i="2"/>
  <c r="N3522" i="2"/>
  <c r="K3523" i="2"/>
  <c r="O3523" i="2" s="1"/>
  <c r="P3523" i="2" s="1"/>
  <c r="L3523" i="2"/>
  <c r="M3523" i="2"/>
  <c r="N3523" i="2"/>
  <c r="K3524" i="2"/>
  <c r="O3524" i="2" s="1"/>
  <c r="P3524" i="2" s="1"/>
  <c r="L3524" i="2"/>
  <c r="M3524" i="2"/>
  <c r="N3524" i="2"/>
  <c r="K3525" i="2"/>
  <c r="O3525" i="2" s="1"/>
  <c r="P3525" i="2" s="1"/>
  <c r="L3525" i="2"/>
  <c r="M3525" i="2"/>
  <c r="N3525" i="2"/>
  <c r="K3526" i="2"/>
  <c r="O3526" i="2" s="1"/>
  <c r="P3526" i="2" s="1"/>
  <c r="L3526" i="2"/>
  <c r="M3526" i="2"/>
  <c r="N3526" i="2"/>
  <c r="K3527" i="2"/>
  <c r="O3527" i="2" s="1"/>
  <c r="P3527" i="2" s="1"/>
  <c r="L3527" i="2"/>
  <c r="M3527" i="2"/>
  <c r="N3527" i="2"/>
  <c r="K3528" i="2"/>
  <c r="O3528" i="2" s="1"/>
  <c r="P3528" i="2" s="1"/>
  <c r="L3528" i="2"/>
  <c r="M3528" i="2"/>
  <c r="N3528" i="2"/>
  <c r="K3529" i="2"/>
  <c r="O3529" i="2" s="1"/>
  <c r="P3529" i="2" s="1"/>
  <c r="L3529" i="2"/>
  <c r="M3529" i="2"/>
  <c r="N3529" i="2"/>
  <c r="K3530" i="2"/>
  <c r="O3530" i="2" s="1"/>
  <c r="P3530" i="2" s="1"/>
  <c r="L3530" i="2"/>
  <c r="M3530" i="2"/>
  <c r="N3530" i="2"/>
  <c r="K3531" i="2"/>
  <c r="O3531" i="2" s="1"/>
  <c r="P3531" i="2" s="1"/>
  <c r="L3531" i="2"/>
  <c r="M3531" i="2"/>
  <c r="N3531" i="2"/>
  <c r="K3532" i="2"/>
  <c r="O3532" i="2" s="1"/>
  <c r="P3532" i="2" s="1"/>
  <c r="L3532" i="2"/>
  <c r="M3532" i="2"/>
  <c r="N3532" i="2"/>
  <c r="K3533" i="2"/>
  <c r="O3533" i="2" s="1"/>
  <c r="P3533" i="2" s="1"/>
  <c r="L3533" i="2"/>
  <c r="M3533" i="2"/>
  <c r="N3533" i="2"/>
  <c r="K3534" i="2"/>
  <c r="O3534" i="2" s="1"/>
  <c r="P3534" i="2" s="1"/>
  <c r="L3534" i="2"/>
  <c r="M3534" i="2"/>
  <c r="N3534" i="2"/>
  <c r="K3535" i="2"/>
  <c r="O3535" i="2" s="1"/>
  <c r="P3535" i="2" s="1"/>
  <c r="L3535" i="2"/>
  <c r="M3535" i="2"/>
  <c r="N3535" i="2"/>
  <c r="K3536" i="2"/>
  <c r="O3536" i="2" s="1"/>
  <c r="P3536" i="2" s="1"/>
  <c r="L3536" i="2"/>
  <c r="M3536" i="2"/>
  <c r="N3536" i="2"/>
  <c r="K3537" i="2"/>
  <c r="O3537" i="2" s="1"/>
  <c r="P3537" i="2" s="1"/>
  <c r="L3537" i="2"/>
  <c r="M3537" i="2"/>
  <c r="N3537" i="2"/>
  <c r="K3538" i="2"/>
  <c r="O3538" i="2" s="1"/>
  <c r="P3538" i="2" s="1"/>
  <c r="L3538" i="2"/>
  <c r="M3538" i="2"/>
  <c r="N3538" i="2"/>
  <c r="K3539" i="2"/>
  <c r="O3539" i="2" s="1"/>
  <c r="P3539" i="2" s="1"/>
  <c r="L3539" i="2"/>
  <c r="M3539" i="2"/>
  <c r="N3539" i="2"/>
  <c r="K3540" i="2"/>
  <c r="O3540" i="2" s="1"/>
  <c r="P3540" i="2" s="1"/>
  <c r="L3540" i="2"/>
  <c r="M3540" i="2"/>
  <c r="N3540" i="2"/>
  <c r="K3541" i="2"/>
  <c r="O3541" i="2" s="1"/>
  <c r="P3541" i="2" s="1"/>
  <c r="L3541" i="2"/>
  <c r="M3541" i="2"/>
  <c r="N3541" i="2"/>
  <c r="K3542" i="2"/>
  <c r="O3542" i="2" s="1"/>
  <c r="P3542" i="2" s="1"/>
  <c r="L3542" i="2"/>
  <c r="M3542" i="2"/>
  <c r="N3542" i="2"/>
  <c r="K3543" i="2"/>
  <c r="O3543" i="2" s="1"/>
  <c r="P3543" i="2" s="1"/>
  <c r="L3543" i="2"/>
  <c r="M3543" i="2"/>
  <c r="N3543" i="2"/>
  <c r="K3544" i="2"/>
  <c r="O3544" i="2" s="1"/>
  <c r="P3544" i="2" s="1"/>
  <c r="L3544" i="2"/>
  <c r="M3544" i="2"/>
  <c r="N3544" i="2"/>
  <c r="K3545" i="2"/>
  <c r="O3545" i="2" s="1"/>
  <c r="P3545" i="2" s="1"/>
  <c r="L3545" i="2"/>
  <c r="M3545" i="2"/>
  <c r="N3545" i="2"/>
  <c r="K3546" i="2"/>
  <c r="O3546" i="2" s="1"/>
  <c r="P3546" i="2" s="1"/>
  <c r="L3546" i="2"/>
  <c r="M3546" i="2"/>
  <c r="N3546" i="2"/>
  <c r="K3547" i="2"/>
  <c r="O3547" i="2" s="1"/>
  <c r="P3547" i="2" s="1"/>
  <c r="L3547" i="2"/>
  <c r="M3547" i="2"/>
  <c r="N3547" i="2"/>
  <c r="K3548" i="2"/>
  <c r="O3548" i="2" s="1"/>
  <c r="P3548" i="2" s="1"/>
  <c r="L3548" i="2"/>
  <c r="M3548" i="2"/>
  <c r="N3548" i="2"/>
  <c r="K3549" i="2"/>
  <c r="O3549" i="2" s="1"/>
  <c r="P3549" i="2" s="1"/>
  <c r="L3549" i="2"/>
  <c r="M3549" i="2"/>
  <c r="N3549" i="2"/>
  <c r="K3550" i="2"/>
  <c r="O3550" i="2" s="1"/>
  <c r="P3550" i="2" s="1"/>
  <c r="L3550" i="2"/>
  <c r="M3550" i="2"/>
  <c r="N3550" i="2"/>
  <c r="K3551" i="2"/>
  <c r="O3551" i="2" s="1"/>
  <c r="P3551" i="2" s="1"/>
  <c r="L3551" i="2"/>
  <c r="M3551" i="2"/>
  <c r="N3551" i="2"/>
  <c r="K3552" i="2"/>
  <c r="O3552" i="2" s="1"/>
  <c r="P3552" i="2" s="1"/>
  <c r="L3552" i="2"/>
  <c r="M3552" i="2"/>
  <c r="N3552" i="2"/>
  <c r="K3553" i="2"/>
  <c r="O3553" i="2" s="1"/>
  <c r="P3553" i="2" s="1"/>
  <c r="L3553" i="2"/>
  <c r="M3553" i="2"/>
  <c r="N3553" i="2"/>
  <c r="K3554" i="2"/>
  <c r="O3554" i="2" s="1"/>
  <c r="P3554" i="2" s="1"/>
  <c r="L3554" i="2"/>
  <c r="M3554" i="2"/>
  <c r="N3554" i="2"/>
  <c r="K3555" i="2"/>
  <c r="O3555" i="2" s="1"/>
  <c r="P3555" i="2" s="1"/>
  <c r="L3555" i="2"/>
  <c r="M3555" i="2"/>
  <c r="N3555" i="2"/>
  <c r="K3556" i="2"/>
  <c r="O3556" i="2" s="1"/>
  <c r="P3556" i="2" s="1"/>
  <c r="L3556" i="2"/>
  <c r="M3556" i="2"/>
  <c r="N3556" i="2"/>
  <c r="K3557" i="2"/>
  <c r="O3557" i="2" s="1"/>
  <c r="P3557" i="2" s="1"/>
  <c r="L3557" i="2"/>
  <c r="M3557" i="2"/>
  <c r="N3557" i="2"/>
  <c r="K3558" i="2"/>
  <c r="O3558" i="2" s="1"/>
  <c r="P3558" i="2" s="1"/>
  <c r="L3558" i="2"/>
  <c r="M3558" i="2"/>
  <c r="N3558" i="2"/>
  <c r="K3559" i="2"/>
  <c r="O3559" i="2" s="1"/>
  <c r="P3559" i="2" s="1"/>
  <c r="L3559" i="2"/>
  <c r="M3559" i="2"/>
  <c r="N3559" i="2"/>
  <c r="K3560" i="2"/>
  <c r="O3560" i="2" s="1"/>
  <c r="P3560" i="2" s="1"/>
  <c r="L3560" i="2"/>
  <c r="M3560" i="2"/>
  <c r="N3560" i="2"/>
  <c r="K3561" i="2"/>
  <c r="O3561" i="2" s="1"/>
  <c r="P3561" i="2" s="1"/>
  <c r="L3561" i="2"/>
  <c r="M3561" i="2"/>
  <c r="N3561" i="2"/>
  <c r="K3562" i="2"/>
  <c r="O3562" i="2" s="1"/>
  <c r="P3562" i="2" s="1"/>
  <c r="L3562" i="2"/>
  <c r="M3562" i="2"/>
  <c r="N3562" i="2"/>
  <c r="K3563" i="2"/>
  <c r="O3563" i="2" s="1"/>
  <c r="P3563" i="2" s="1"/>
  <c r="L3563" i="2"/>
  <c r="M3563" i="2"/>
  <c r="N3563" i="2"/>
  <c r="K3564" i="2"/>
  <c r="O3564" i="2" s="1"/>
  <c r="P3564" i="2" s="1"/>
  <c r="L3564" i="2"/>
  <c r="M3564" i="2"/>
  <c r="N3564" i="2"/>
  <c r="K3565" i="2"/>
  <c r="O3565" i="2" s="1"/>
  <c r="P3565" i="2" s="1"/>
  <c r="L3565" i="2"/>
  <c r="M3565" i="2"/>
  <c r="N3565" i="2"/>
  <c r="K3566" i="2"/>
  <c r="O3566" i="2" s="1"/>
  <c r="P3566" i="2" s="1"/>
  <c r="L3566" i="2"/>
  <c r="M3566" i="2"/>
  <c r="N3566" i="2"/>
  <c r="K3567" i="2"/>
  <c r="O3567" i="2" s="1"/>
  <c r="P3567" i="2" s="1"/>
  <c r="L3567" i="2"/>
  <c r="M3567" i="2"/>
  <c r="N3567" i="2"/>
  <c r="K3568" i="2"/>
  <c r="O3568" i="2" s="1"/>
  <c r="P3568" i="2" s="1"/>
  <c r="L3568" i="2"/>
  <c r="M3568" i="2"/>
  <c r="N3568" i="2"/>
  <c r="K3569" i="2"/>
  <c r="O3569" i="2" s="1"/>
  <c r="P3569" i="2" s="1"/>
  <c r="L3569" i="2"/>
  <c r="M3569" i="2"/>
  <c r="N3569" i="2"/>
  <c r="K3570" i="2"/>
  <c r="O3570" i="2" s="1"/>
  <c r="P3570" i="2" s="1"/>
  <c r="L3570" i="2"/>
  <c r="M3570" i="2"/>
  <c r="N3570" i="2"/>
  <c r="K3571" i="2"/>
  <c r="O3571" i="2" s="1"/>
  <c r="P3571" i="2" s="1"/>
  <c r="L3571" i="2"/>
  <c r="M3571" i="2"/>
  <c r="N3571" i="2"/>
  <c r="K3572" i="2"/>
  <c r="O3572" i="2" s="1"/>
  <c r="P3572" i="2" s="1"/>
  <c r="L3572" i="2"/>
  <c r="M3572" i="2"/>
  <c r="N3572" i="2"/>
  <c r="K3573" i="2"/>
  <c r="O3573" i="2" s="1"/>
  <c r="P3573" i="2" s="1"/>
  <c r="L3573" i="2"/>
  <c r="M3573" i="2"/>
  <c r="N3573" i="2"/>
  <c r="K3574" i="2"/>
  <c r="O3574" i="2" s="1"/>
  <c r="P3574" i="2" s="1"/>
  <c r="L3574" i="2"/>
  <c r="M3574" i="2"/>
  <c r="N3574" i="2"/>
  <c r="K3575" i="2"/>
  <c r="O3575" i="2" s="1"/>
  <c r="P3575" i="2" s="1"/>
  <c r="L3575" i="2"/>
  <c r="M3575" i="2"/>
  <c r="N3575" i="2"/>
  <c r="K3576" i="2"/>
  <c r="O3576" i="2" s="1"/>
  <c r="P3576" i="2" s="1"/>
  <c r="L3576" i="2"/>
  <c r="M3576" i="2"/>
  <c r="N3576" i="2"/>
  <c r="K3577" i="2"/>
  <c r="O3577" i="2" s="1"/>
  <c r="P3577" i="2" s="1"/>
  <c r="L3577" i="2"/>
  <c r="M3577" i="2"/>
  <c r="N3577" i="2"/>
  <c r="K3578" i="2"/>
  <c r="O3578" i="2" s="1"/>
  <c r="P3578" i="2" s="1"/>
  <c r="L3578" i="2"/>
  <c r="M3578" i="2"/>
  <c r="N3578" i="2"/>
  <c r="K3579" i="2"/>
  <c r="O3579" i="2" s="1"/>
  <c r="P3579" i="2" s="1"/>
  <c r="L3579" i="2"/>
  <c r="M3579" i="2"/>
  <c r="N3579" i="2"/>
  <c r="K3580" i="2"/>
  <c r="O3580" i="2" s="1"/>
  <c r="P3580" i="2" s="1"/>
  <c r="L3580" i="2"/>
  <c r="M3580" i="2"/>
  <c r="N3580" i="2"/>
  <c r="K3581" i="2"/>
  <c r="O3581" i="2" s="1"/>
  <c r="P3581" i="2" s="1"/>
  <c r="L3581" i="2"/>
  <c r="M3581" i="2"/>
  <c r="N3581" i="2"/>
  <c r="K3582" i="2"/>
  <c r="O3582" i="2" s="1"/>
  <c r="P3582" i="2" s="1"/>
  <c r="L3582" i="2"/>
  <c r="M3582" i="2"/>
  <c r="N3582" i="2"/>
  <c r="K3583" i="2"/>
  <c r="O3583" i="2" s="1"/>
  <c r="P3583" i="2" s="1"/>
  <c r="L3583" i="2"/>
  <c r="M3583" i="2"/>
  <c r="N3583" i="2"/>
  <c r="K3584" i="2"/>
  <c r="O3584" i="2" s="1"/>
  <c r="P3584" i="2" s="1"/>
  <c r="L3584" i="2"/>
  <c r="M3584" i="2"/>
  <c r="N3584" i="2"/>
  <c r="K3585" i="2"/>
  <c r="O3585" i="2" s="1"/>
  <c r="P3585" i="2" s="1"/>
  <c r="L3585" i="2"/>
  <c r="M3585" i="2"/>
  <c r="N3585" i="2"/>
  <c r="K3586" i="2"/>
  <c r="O3586" i="2" s="1"/>
  <c r="P3586" i="2" s="1"/>
  <c r="L3586" i="2"/>
  <c r="M3586" i="2"/>
  <c r="N3586" i="2"/>
  <c r="K3587" i="2"/>
  <c r="O3587" i="2" s="1"/>
  <c r="P3587" i="2" s="1"/>
  <c r="L3587" i="2"/>
  <c r="M3587" i="2"/>
  <c r="N3587" i="2"/>
  <c r="K3588" i="2"/>
  <c r="O3588" i="2" s="1"/>
  <c r="P3588" i="2" s="1"/>
  <c r="L3588" i="2"/>
  <c r="M3588" i="2"/>
  <c r="N3588" i="2"/>
  <c r="K3589" i="2"/>
  <c r="O3589" i="2" s="1"/>
  <c r="P3589" i="2" s="1"/>
  <c r="L3589" i="2"/>
  <c r="M3589" i="2"/>
  <c r="N3589" i="2"/>
  <c r="K3590" i="2"/>
  <c r="O3590" i="2" s="1"/>
  <c r="P3590" i="2" s="1"/>
  <c r="L3590" i="2"/>
  <c r="M3590" i="2"/>
  <c r="N3590" i="2"/>
  <c r="K3591" i="2"/>
  <c r="O3591" i="2" s="1"/>
  <c r="P3591" i="2" s="1"/>
  <c r="L3591" i="2"/>
  <c r="M3591" i="2"/>
  <c r="N3591" i="2"/>
  <c r="K3592" i="2"/>
  <c r="O3592" i="2" s="1"/>
  <c r="P3592" i="2" s="1"/>
  <c r="L3592" i="2"/>
  <c r="M3592" i="2"/>
  <c r="N3592" i="2"/>
  <c r="K3593" i="2"/>
  <c r="O3593" i="2" s="1"/>
  <c r="P3593" i="2" s="1"/>
  <c r="L3593" i="2"/>
  <c r="M3593" i="2"/>
  <c r="N3593" i="2"/>
  <c r="K3594" i="2"/>
  <c r="O3594" i="2" s="1"/>
  <c r="P3594" i="2" s="1"/>
  <c r="L3594" i="2"/>
  <c r="M3594" i="2"/>
  <c r="N3594" i="2"/>
  <c r="K3595" i="2"/>
  <c r="O3595" i="2" s="1"/>
  <c r="P3595" i="2" s="1"/>
  <c r="L3595" i="2"/>
  <c r="M3595" i="2"/>
  <c r="N3595" i="2"/>
  <c r="K3596" i="2"/>
  <c r="O3596" i="2" s="1"/>
  <c r="P3596" i="2" s="1"/>
  <c r="L3596" i="2"/>
  <c r="M3596" i="2"/>
  <c r="N3596" i="2"/>
  <c r="K3597" i="2"/>
  <c r="O3597" i="2" s="1"/>
  <c r="P3597" i="2" s="1"/>
  <c r="L3597" i="2"/>
  <c r="M3597" i="2"/>
  <c r="N3597" i="2"/>
  <c r="K3598" i="2"/>
  <c r="O3598" i="2" s="1"/>
  <c r="P3598" i="2" s="1"/>
  <c r="L3598" i="2"/>
  <c r="M3598" i="2"/>
  <c r="N3598" i="2"/>
  <c r="K3599" i="2"/>
  <c r="O3599" i="2" s="1"/>
  <c r="P3599" i="2" s="1"/>
  <c r="L3599" i="2"/>
  <c r="M3599" i="2"/>
  <c r="N3599" i="2"/>
  <c r="K3600" i="2"/>
  <c r="O3600" i="2" s="1"/>
  <c r="P3600" i="2" s="1"/>
  <c r="L3600" i="2"/>
  <c r="M3600" i="2"/>
  <c r="N3600" i="2"/>
  <c r="K3601" i="2"/>
  <c r="O3601" i="2" s="1"/>
  <c r="P3601" i="2" s="1"/>
  <c r="L3601" i="2"/>
  <c r="M3601" i="2"/>
  <c r="N3601" i="2"/>
  <c r="K3602" i="2"/>
  <c r="O3602" i="2" s="1"/>
  <c r="P3602" i="2" s="1"/>
  <c r="L3602" i="2"/>
  <c r="M3602" i="2"/>
  <c r="N3602" i="2"/>
  <c r="K3603" i="2"/>
  <c r="O3603" i="2" s="1"/>
  <c r="P3603" i="2" s="1"/>
  <c r="L3603" i="2"/>
  <c r="M3603" i="2"/>
  <c r="N3603" i="2"/>
  <c r="K3604" i="2"/>
  <c r="O3604" i="2" s="1"/>
  <c r="P3604" i="2" s="1"/>
  <c r="L3604" i="2"/>
  <c r="M3604" i="2"/>
  <c r="N3604" i="2"/>
  <c r="K3605" i="2"/>
  <c r="O3605" i="2" s="1"/>
  <c r="P3605" i="2" s="1"/>
  <c r="L3605" i="2"/>
  <c r="M3605" i="2"/>
  <c r="N3605" i="2"/>
  <c r="K3606" i="2"/>
  <c r="O3606" i="2" s="1"/>
  <c r="P3606" i="2" s="1"/>
  <c r="L3606" i="2"/>
  <c r="M3606" i="2"/>
  <c r="N3606" i="2"/>
  <c r="K3607" i="2"/>
  <c r="O3607" i="2" s="1"/>
  <c r="P3607" i="2" s="1"/>
  <c r="L3607" i="2"/>
  <c r="M3607" i="2"/>
  <c r="N3607" i="2"/>
  <c r="K3608" i="2"/>
  <c r="O3608" i="2" s="1"/>
  <c r="P3608" i="2" s="1"/>
  <c r="L3608" i="2"/>
  <c r="M3608" i="2"/>
  <c r="N3608" i="2"/>
  <c r="K3609" i="2"/>
  <c r="O3609" i="2" s="1"/>
  <c r="P3609" i="2" s="1"/>
  <c r="L3609" i="2"/>
  <c r="M3609" i="2"/>
  <c r="N3609" i="2"/>
  <c r="K3610" i="2"/>
  <c r="O3610" i="2" s="1"/>
  <c r="P3610" i="2" s="1"/>
  <c r="L3610" i="2"/>
  <c r="M3610" i="2"/>
  <c r="N3610" i="2"/>
  <c r="K3611" i="2"/>
  <c r="O3611" i="2" s="1"/>
  <c r="P3611" i="2" s="1"/>
  <c r="L3611" i="2"/>
  <c r="M3611" i="2"/>
  <c r="N3611" i="2"/>
  <c r="K3612" i="2"/>
  <c r="O3612" i="2" s="1"/>
  <c r="P3612" i="2" s="1"/>
  <c r="L3612" i="2"/>
  <c r="M3612" i="2"/>
  <c r="N3612" i="2"/>
  <c r="K3613" i="2"/>
  <c r="O3613" i="2" s="1"/>
  <c r="P3613" i="2" s="1"/>
  <c r="L3613" i="2"/>
  <c r="M3613" i="2"/>
  <c r="N3613" i="2"/>
  <c r="K3614" i="2"/>
  <c r="O3614" i="2" s="1"/>
  <c r="P3614" i="2" s="1"/>
  <c r="L3614" i="2"/>
  <c r="M3614" i="2"/>
  <c r="N3614" i="2"/>
  <c r="K3615" i="2"/>
  <c r="O3615" i="2" s="1"/>
  <c r="P3615" i="2" s="1"/>
  <c r="L3615" i="2"/>
  <c r="M3615" i="2"/>
  <c r="N3615" i="2"/>
  <c r="K3616" i="2"/>
  <c r="O3616" i="2" s="1"/>
  <c r="P3616" i="2" s="1"/>
  <c r="L3616" i="2"/>
  <c r="M3616" i="2"/>
  <c r="N3616" i="2"/>
  <c r="K3617" i="2"/>
  <c r="O3617" i="2" s="1"/>
  <c r="P3617" i="2" s="1"/>
  <c r="L3617" i="2"/>
  <c r="M3617" i="2"/>
  <c r="N3617" i="2"/>
  <c r="K3618" i="2"/>
  <c r="O3618" i="2" s="1"/>
  <c r="P3618" i="2" s="1"/>
  <c r="L3618" i="2"/>
  <c r="M3618" i="2"/>
  <c r="N3618" i="2"/>
  <c r="K3619" i="2"/>
  <c r="O3619" i="2" s="1"/>
  <c r="P3619" i="2" s="1"/>
  <c r="L3619" i="2"/>
  <c r="M3619" i="2"/>
  <c r="N3619" i="2"/>
  <c r="K3620" i="2"/>
  <c r="O3620" i="2" s="1"/>
  <c r="P3620" i="2" s="1"/>
  <c r="L3620" i="2"/>
  <c r="M3620" i="2"/>
  <c r="N3620" i="2"/>
  <c r="K3621" i="2"/>
  <c r="O3621" i="2" s="1"/>
  <c r="P3621" i="2" s="1"/>
  <c r="L3621" i="2"/>
  <c r="M3621" i="2"/>
  <c r="N3621" i="2"/>
  <c r="K3622" i="2"/>
  <c r="O3622" i="2" s="1"/>
  <c r="P3622" i="2" s="1"/>
  <c r="L3622" i="2"/>
  <c r="M3622" i="2"/>
  <c r="N3622" i="2"/>
  <c r="K3623" i="2"/>
  <c r="O3623" i="2" s="1"/>
  <c r="P3623" i="2" s="1"/>
  <c r="L3623" i="2"/>
  <c r="M3623" i="2"/>
  <c r="N3623" i="2"/>
  <c r="K3624" i="2"/>
  <c r="O3624" i="2" s="1"/>
  <c r="P3624" i="2" s="1"/>
  <c r="L3624" i="2"/>
  <c r="M3624" i="2"/>
  <c r="N3624" i="2"/>
  <c r="K3625" i="2"/>
  <c r="O3625" i="2" s="1"/>
  <c r="P3625" i="2" s="1"/>
  <c r="L3625" i="2"/>
  <c r="M3625" i="2"/>
  <c r="N3625" i="2"/>
  <c r="K3626" i="2"/>
  <c r="O3626" i="2" s="1"/>
  <c r="P3626" i="2" s="1"/>
  <c r="L3626" i="2"/>
  <c r="M3626" i="2"/>
  <c r="N3626" i="2"/>
  <c r="K3627" i="2"/>
  <c r="O3627" i="2" s="1"/>
  <c r="P3627" i="2" s="1"/>
  <c r="L3627" i="2"/>
  <c r="M3627" i="2"/>
  <c r="N3627" i="2"/>
  <c r="K3628" i="2"/>
  <c r="O3628" i="2" s="1"/>
  <c r="P3628" i="2" s="1"/>
  <c r="L3628" i="2"/>
  <c r="M3628" i="2"/>
  <c r="N3628" i="2"/>
  <c r="K3629" i="2"/>
  <c r="O3629" i="2" s="1"/>
  <c r="P3629" i="2" s="1"/>
  <c r="L3629" i="2"/>
  <c r="M3629" i="2"/>
  <c r="N3629" i="2"/>
  <c r="K3630" i="2"/>
  <c r="O3630" i="2" s="1"/>
  <c r="P3630" i="2" s="1"/>
  <c r="L3630" i="2"/>
  <c r="M3630" i="2"/>
  <c r="N3630" i="2"/>
  <c r="K3631" i="2"/>
  <c r="O3631" i="2" s="1"/>
  <c r="P3631" i="2" s="1"/>
  <c r="L3631" i="2"/>
  <c r="M3631" i="2"/>
  <c r="N3631" i="2"/>
  <c r="K3632" i="2"/>
  <c r="O3632" i="2" s="1"/>
  <c r="P3632" i="2" s="1"/>
  <c r="L3632" i="2"/>
  <c r="M3632" i="2"/>
  <c r="N3632" i="2"/>
  <c r="K3633" i="2"/>
  <c r="O3633" i="2" s="1"/>
  <c r="P3633" i="2" s="1"/>
  <c r="L3633" i="2"/>
  <c r="M3633" i="2"/>
  <c r="N3633" i="2"/>
  <c r="K3634" i="2"/>
  <c r="O3634" i="2" s="1"/>
  <c r="P3634" i="2" s="1"/>
  <c r="L3634" i="2"/>
  <c r="M3634" i="2"/>
  <c r="N3634" i="2"/>
  <c r="K3635" i="2"/>
  <c r="O3635" i="2" s="1"/>
  <c r="P3635" i="2" s="1"/>
  <c r="L3635" i="2"/>
  <c r="M3635" i="2"/>
  <c r="N3635" i="2"/>
  <c r="K3636" i="2"/>
  <c r="O3636" i="2" s="1"/>
  <c r="P3636" i="2" s="1"/>
  <c r="L3636" i="2"/>
  <c r="M3636" i="2"/>
  <c r="N3636" i="2"/>
  <c r="K3637" i="2"/>
  <c r="O3637" i="2" s="1"/>
  <c r="P3637" i="2" s="1"/>
  <c r="L3637" i="2"/>
  <c r="M3637" i="2"/>
  <c r="N3637" i="2"/>
  <c r="K3638" i="2"/>
  <c r="O3638" i="2" s="1"/>
  <c r="P3638" i="2" s="1"/>
  <c r="L3638" i="2"/>
  <c r="M3638" i="2"/>
  <c r="N3638" i="2"/>
  <c r="K3639" i="2"/>
  <c r="O3639" i="2" s="1"/>
  <c r="P3639" i="2" s="1"/>
  <c r="L3639" i="2"/>
  <c r="M3639" i="2"/>
  <c r="N3639" i="2"/>
  <c r="K3640" i="2"/>
  <c r="O3640" i="2" s="1"/>
  <c r="P3640" i="2" s="1"/>
  <c r="L3640" i="2"/>
  <c r="M3640" i="2"/>
  <c r="N3640" i="2"/>
  <c r="K3641" i="2"/>
  <c r="O3641" i="2" s="1"/>
  <c r="P3641" i="2" s="1"/>
  <c r="L3641" i="2"/>
  <c r="M3641" i="2"/>
  <c r="N3641" i="2"/>
  <c r="K3642" i="2"/>
  <c r="O3642" i="2" s="1"/>
  <c r="P3642" i="2" s="1"/>
  <c r="L3642" i="2"/>
  <c r="M3642" i="2"/>
  <c r="N3642" i="2"/>
  <c r="K3643" i="2"/>
  <c r="O3643" i="2" s="1"/>
  <c r="P3643" i="2" s="1"/>
  <c r="L3643" i="2"/>
  <c r="M3643" i="2"/>
  <c r="N3643" i="2"/>
  <c r="K3644" i="2"/>
  <c r="O3644" i="2" s="1"/>
  <c r="P3644" i="2" s="1"/>
  <c r="L3644" i="2"/>
  <c r="M3644" i="2"/>
  <c r="N3644" i="2"/>
  <c r="K3645" i="2"/>
  <c r="O3645" i="2" s="1"/>
  <c r="P3645" i="2" s="1"/>
  <c r="L3645" i="2"/>
  <c r="M3645" i="2"/>
  <c r="N3645" i="2"/>
  <c r="K3646" i="2"/>
  <c r="O3646" i="2" s="1"/>
  <c r="P3646" i="2" s="1"/>
  <c r="L3646" i="2"/>
  <c r="M3646" i="2"/>
  <c r="N3646" i="2"/>
  <c r="K3647" i="2"/>
  <c r="O3647" i="2" s="1"/>
  <c r="P3647" i="2" s="1"/>
  <c r="L3647" i="2"/>
  <c r="M3647" i="2"/>
  <c r="N3647" i="2"/>
  <c r="K3648" i="2"/>
  <c r="O3648" i="2" s="1"/>
  <c r="P3648" i="2" s="1"/>
  <c r="L3648" i="2"/>
  <c r="M3648" i="2"/>
  <c r="N3648" i="2"/>
  <c r="K3649" i="2"/>
  <c r="O3649" i="2" s="1"/>
  <c r="P3649" i="2" s="1"/>
  <c r="L3649" i="2"/>
  <c r="M3649" i="2"/>
  <c r="N3649" i="2"/>
  <c r="K3650" i="2"/>
  <c r="O3650" i="2" s="1"/>
  <c r="P3650" i="2" s="1"/>
  <c r="L3650" i="2"/>
  <c r="M3650" i="2"/>
  <c r="N3650" i="2"/>
  <c r="K3651" i="2"/>
  <c r="O3651" i="2" s="1"/>
  <c r="P3651" i="2" s="1"/>
  <c r="L3651" i="2"/>
  <c r="M3651" i="2"/>
  <c r="N3651" i="2"/>
  <c r="K3652" i="2"/>
  <c r="O3652" i="2" s="1"/>
  <c r="P3652" i="2" s="1"/>
  <c r="L3652" i="2"/>
  <c r="M3652" i="2"/>
  <c r="N3652" i="2"/>
  <c r="K3653" i="2"/>
  <c r="O3653" i="2" s="1"/>
  <c r="P3653" i="2" s="1"/>
  <c r="L3653" i="2"/>
  <c r="M3653" i="2"/>
  <c r="N3653" i="2"/>
  <c r="K3654" i="2"/>
  <c r="O3654" i="2" s="1"/>
  <c r="P3654" i="2" s="1"/>
  <c r="L3654" i="2"/>
  <c r="M3654" i="2"/>
  <c r="N3654" i="2"/>
  <c r="K3655" i="2"/>
  <c r="O3655" i="2" s="1"/>
  <c r="P3655" i="2" s="1"/>
  <c r="L3655" i="2"/>
  <c r="M3655" i="2"/>
  <c r="N3655" i="2"/>
  <c r="K3656" i="2"/>
  <c r="O3656" i="2" s="1"/>
  <c r="P3656" i="2" s="1"/>
  <c r="L3656" i="2"/>
  <c r="M3656" i="2"/>
  <c r="N3656" i="2"/>
  <c r="K3657" i="2"/>
  <c r="O3657" i="2" s="1"/>
  <c r="P3657" i="2" s="1"/>
  <c r="L3657" i="2"/>
  <c r="M3657" i="2"/>
  <c r="N3657" i="2"/>
  <c r="K3658" i="2"/>
  <c r="O3658" i="2" s="1"/>
  <c r="P3658" i="2" s="1"/>
  <c r="L3658" i="2"/>
  <c r="M3658" i="2"/>
  <c r="N3658" i="2"/>
  <c r="K3659" i="2"/>
  <c r="O3659" i="2" s="1"/>
  <c r="P3659" i="2" s="1"/>
  <c r="L3659" i="2"/>
  <c r="M3659" i="2"/>
  <c r="N3659" i="2"/>
  <c r="K3660" i="2"/>
  <c r="O3660" i="2" s="1"/>
  <c r="P3660" i="2" s="1"/>
  <c r="L3660" i="2"/>
  <c r="M3660" i="2"/>
  <c r="N3660" i="2"/>
  <c r="K3661" i="2"/>
  <c r="O3661" i="2" s="1"/>
  <c r="P3661" i="2" s="1"/>
  <c r="L3661" i="2"/>
  <c r="M3661" i="2"/>
  <c r="N3661" i="2"/>
  <c r="K3662" i="2"/>
  <c r="O3662" i="2" s="1"/>
  <c r="P3662" i="2" s="1"/>
  <c r="L3662" i="2"/>
  <c r="M3662" i="2"/>
  <c r="N3662" i="2"/>
  <c r="K3663" i="2"/>
  <c r="O3663" i="2" s="1"/>
  <c r="P3663" i="2" s="1"/>
  <c r="L3663" i="2"/>
  <c r="M3663" i="2"/>
  <c r="N3663" i="2"/>
  <c r="K3664" i="2"/>
  <c r="O3664" i="2" s="1"/>
  <c r="P3664" i="2" s="1"/>
  <c r="L3664" i="2"/>
  <c r="M3664" i="2"/>
  <c r="N3664" i="2"/>
  <c r="K3665" i="2"/>
  <c r="O3665" i="2" s="1"/>
  <c r="P3665" i="2" s="1"/>
  <c r="L3665" i="2"/>
  <c r="M3665" i="2"/>
  <c r="N3665" i="2"/>
  <c r="K3666" i="2"/>
  <c r="O3666" i="2" s="1"/>
  <c r="P3666" i="2" s="1"/>
  <c r="L3666" i="2"/>
  <c r="M3666" i="2"/>
  <c r="N3666" i="2"/>
  <c r="K3667" i="2"/>
  <c r="O3667" i="2" s="1"/>
  <c r="P3667" i="2" s="1"/>
  <c r="L3667" i="2"/>
  <c r="M3667" i="2"/>
  <c r="N3667" i="2"/>
  <c r="K3668" i="2"/>
  <c r="O3668" i="2" s="1"/>
  <c r="P3668" i="2" s="1"/>
  <c r="L3668" i="2"/>
  <c r="M3668" i="2"/>
  <c r="N3668" i="2"/>
  <c r="K3669" i="2"/>
  <c r="O3669" i="2" s="1"/>
  <c r="P3669" i="2" s="1"/>
  <c r="L3669" i="2"/>
  <c r="M3669" i="2"/>
  <c r="N3669" i="2"/>
  <c r="K3670" i="2"/>
  <c r="O3670" i="2" s="1"/>
  <c r="P3670" i="2" s="1"/>
  <c r="L3670" i="2"/>
  <c r="M3670" i="2"/>
  <c r="N3670" i="2"/>
  <c r="K3671" i="2"/>
  <c r="O3671" i="2" s="1"/>
  <c r="P3671" i="2" s="1"/>
  <c r="L3671" i="2"/>
  <c r="M3671" i="2"/>
  <c r="N3671" i="2"/>
  <c r="K3672" i="2"/>
  <c r="O3672" i="2" s="1"/>
  <c r="P3672" i="2" s="1"/>
  <c r="L3672" i="2"/>
  <c r="M3672" i="2"/>
  <c r="N3672" i="2"/>
  <c r="K3673" i="2"/>
  <c r="O3673" i="2" s="1"/>
  <c r="P3673" i="2" s="1"/>
  <c r="L3673" i="2"/>
  <c r="M3673" i="2"/>
  <c r="N3673" i="2"/>
  <c r="K3674" i="2"/>
  <c r="O3674" i="2" s="1"/>
  <c r="P3674" i="2" s="1"/>
  <c r="L3674" i="2"/>
  <c r="M3674" i="2"/>
  <c r="N3674" i="2"/>
  <c r="K3675" i="2"/>
  <c r="O3675" i="2" s="1"/>
  <c r="P3675" i="2" s="1"/>
  <c r="L3675" i="2"/>
  <c r="M3675" i="2"/>
  <c r="N3675" i="2"/>
  <c r="K3676" i="2"/>
  <c r="O3676" i="2" s="1"/>
  <c r="P3676" i="2" s="1"/>
  <c r="L3676" i="2"/>
  <c r="M3676" i="2"/>
  <c r="N3676" i="2"/>
  <c r="K3677" i="2"/>
  <c r="O3677" i="2" s="1"/>
  <c r="P3677" i="2" s="1"/>
  <c r="L3677" i="2"/>
  <c r="M3677" i="2"/>
  <c r="N3677" i="2"/>
  <c r="K3678" i="2"/>
  <c r="O3678" i="2" s="1"/>
  <c r="P3678" i="2" s="1"/>
  <c r="L3678" i="2"/>
  <c r="M3678" i="2"/>
  <c r="N3678" i="2"/>
  <c r="K3679" i="2"/>
  <c r="O3679" i="2" s="1"/>
  <c r="P3679" i="2" s="1"/>
  <c r="L3679" i="2"/>
  <c r="M3679" i="2"/>
  <c r="N3679" i="2"/>
  <c r="K3680" i="2"/>
  <c r="O3680" i="2" s="1"/>
  <c r="P3680" i="2" s="1"/>
  <c r="L3680" i="2"/>
  <c r="M3680" i="2"/>
  <c r="N3680" i="2"/>
  <c r="K3681" i="2"/>
  <c r="O3681" i="2" s="1"/>
  <c r="P3681" i="2" s="1"/>
  <c r="L3681" i="2"/>
  <c r="M3681" i="2"/>
  <c r="N3681" i="2"/>
  <c r="K3682" i="2"/>
  <c r="O3682" i="2" s="1"/>
  <c r="P3682" i="2" s="1"/>
  <c r="L3682" i="2"/>
  <c r="M3682" i="2"/>
  <c r="N3682" i="2"/>
  <c r="K3683" i="2"/>
  <c r="O3683" i="2" s="1"/>
  <c r="P3683" i="2" s="1"/>
  <c r="L3683" i="2"/>
  <c r="M3683" i="2"/>
  <c r="N3683" i="2"/>
  <c r="K3684" i="2"/>
  <c r="O3684" i="2" s="1"/>
  <c r="P3684" i="2" s="1"/>
  <c r="L3684" i="2"/>
  <c r="M3684" i="2"/>
  <c r="N3684" i="2"/>
  <c r="K3685" i="2"/>
  <c r="O3685" i="2" s="1"/>
  <c r="P3685" i="2" s="1"/>
  <c r="L3685" i="2"/>
  <c r="M3685" i="2"/>
  <c r="N3685" i="2"/>
  <c r="K3686" i="2"/>
  <c r="O3686" i="2" s="1"/>
  <c r="P3686" i="2" s="1"/>
  <c r="L3686" i="2"/>
  <c r="M3686" i="2"/>
  <c r="N3686" i="2"/>
  <c r="K3687" i="2"/>
  <c r="O3687" i="2" s="1"/>
  <c r="P3687" i="2" s="1"/>
  <c r="L3687" i="2"/>
  <c r="M3687" i="2"/>
  <c r="N3687" i="2"/>
  <c r="K3688" i="2"/>
  <c r="O3688" i="2" s="1"/>
  <c r="P3688" i="2" s="1"/>
  <c r="L3688" i="2"/>
  <c r="M3688" i="2"/>
  <c r="N3688" i="2"/>
  <c r="K3689" i="2"/>
  <c r="O3689" i="2" s="1"/>
  <c r="P3689" i="2" s="1"/>
  <c r="L3689" i="2"/>
  <c r="M3689" i="2"/>
  <c r="N3689" i="2"/>
  <c r="K3690" i="2"/>
  <c r="O3690" i="2" s="1"/>
  <c r="P3690" i="2" s="1"/>
  <c r="L3690" i="2"/>
  <c r="M3690" i="2"/>
  <c r="N3690" i="2"/>
  <c r="K3691" i="2"/>
  <c r="O3691" i="2" s="1"/>
  <c r="P3691" i="2" s="1"/>
  <c r="L3691" i="2"/>
  <c r="M3691" i="2"/>
  <c r="N3691" i="2"/>
  <c r="K3692" i="2"/>
  <c r="O3692" i="2" s="1"/>
  <c r="P3692" i="2" s="1"/>
  <c r="L3692" i="2"/>
  <c r="M3692" i="2"/>
  <c r="N3692" i="2"/>
  <c r="K3693" i="2"/>
  <c r="O3693" i="2" s="1"/>
  <c r="P3693" i="2" s="1"/>
  <c r="L3693" i="2"/>
  <c r="M3693" i="2"/>
  <c r="N3693" i="2"/>
  <c r="K3694" i="2"/>
  <c r="O3694" i="2" s="1"/>
  <c r="P3694" i="2" s="1"/>
  <c r="L3694" i="2"/>
  <c r="M3694" i="2"/>
  <c r="N3694" i="2"/>
  <c r="K3695" i="2"/>
  <c r="O3695" i="2" s="1"/>
  <c r="P3695" i="2" s="1"/>
  <c r="L3695" i="2"/>
  <c r="M3695" i="2"/>
  <c r="N3695" i="2"/>
  <c r="K3696" i="2"/>
  <c r="O3696" i="2" s="1"/>
  <c r="P3696" i="2" s="1"/>
  <c r="L3696" i="2"/>
  <c r="M3696" i="2"/>
  <c r="N3696" i="2"/>
  <c r="K3697" i="2"/>
  <c r="O3697" i="2" s="1"/>
  <c r="P3697" i="2" s="1"/>
  <c r="L3697" i="2"/>
  <c r="M3697" i="2"/>
  <c r="N3697" i="2"/>
  <c r="K3698" i="2"/>
  <c r="O3698" i="2" s="1"/>
  <c r="P3698" i="2" s="1"/>
  <c r="L3698" i="2"/>
  <c r="M3698" i="2"/>
  <c r="N3698" i="2"/>
  <c r="K3699" i="2"/>
  <c r="O3699" i="2" s="1"/>
  <c r="P3699" i="2" s="1"/>
  <c r="L3699" i="2"/>
  <c r="M3699" i="2"/>
  <c r="N3699" i="2"/>
  <c r="K3700" i="2"/>
  <c r="O3700" i="2" s="1"/>
  <c r="P3700" i="2" s="1"/>
  <c r="L3700" i="2"/>
  <c r="M3700" i="2"/>
  <c r="N3700" i="2"/>
  <c r="K3701" i="2"/>
  <c r="O3701" i="2" s="1"/>
  <c r="P3701" i="2" s="1"/>
  <c r="L3701" i="2"/>
  <c r="M3701" i="2"/>
  <c r="N3701" i="2"/>
  <c r="K3702" i="2"/>
  <c r="O3702" i="2" s="1"/>
  <c r="P3702" i="2" s="1"/>
  <c r="L3702" i="2"/>
  <c r="M3702" i="2"/>
  <c r="N3702" i="2"/>
  <c r="K3703" i="2"/>
  <c r="O3703" i="2" s="1"/>
  <c r="P3703" i="2" s="1"/>
  <c r="L3703" i="2"/>
  <c r="M3703" i="2"/>
  <c r="N3703" i="2"/>
  <c r="K3704" i="2"/>
  <c r="O3704" i="2" s="1"/>
  <c r="P3704" i="2" s="1"/>
  <c r="L3704" i="2"/>
  <c r="M3704" i="2"/>
  <c r="N3704" i="2"/>
  <c r="K3705" i="2"/>
  <c r="O3705" i="2" s="1"/>
  <c r="P3705" i="2" s="1"/>
  <c r="L3705" i="2"/>
  <c r="M3705" i="2"/>
  <c r="N3705" i="2"/>
  <c r="K3706" i="2"/>
  <c r="O3706" i="2" s="1"/>
  <c r="P3706" i="2" s="1"/>
  <c r="L3706" i="2"/>
  <c r="M3706" i="2"/>
  <c r="N3706" i="2"/>
  <c r="K3707" i="2"/>
  <c r="O3707" i="2" s="1"/>
  <c r="P3707" i="2" s="1"/>
  <c r="L3707" i="2"/>
  <c r="M3707" i="2"/>
  <c r="N3707" i="2"/>
  <c r="K3708" i="2"/>
  <c r="O3708" i="2" s="1"/>
  <c r="P3708" i="2" s="1"/>
  <c r="L3708" i="2"/>
  <c r="M3708" i="2"/>
  <c r="N3708" i="2"/>
  <c r="K3709" i="2"/>
  <c r="O3709" i="2" s="1"/>
  <c r="P3709" i="2" s="1"/>
  <c r="L3709" i="2"/>
  <c r="M3709" i="2"/>
  <c r="N3709" i="2"/>
  <c r="K3710" i="2"/>
  <c r="O3710" i="2" s="1"/>
  <c r="P3710" i="2" s="1"/>
  <c r="L3710" i="2"/>
  <c r="M3710" i="2"/>
  <c r="N3710" i="2"/>
  <c r="K3711" i="2"/>
  <c r="O3711" i="2" s="1"/>
  <c r="P3711" i="2" s="1"/>
  <c r="L3711" i="2"/>
  <c r="M3711" i="2"/>
  <c r="N3711" i="2"/>
  <c r="K3712" i="2"/>
  <c r="O3712" i="2" s="1"/>
  <c r="P3712" i="2" s="1"/>
  <c r="L3712" i="2"/>
  <c r="M3712" i="2"/>
  <c r="N3712" i="2"/>
  <c r="K3713" i="2"/>
  <c r="O3713" i="2" s="1"/>
  <c r="P3713" i="2" s="1"/>
  <c r="L3713" i="2"/>
  <c r="M3713" i="2"/>
  <c r="N3713" i="2"/>
  <c r="K3714" i="2"/>
  <c r="O3714" i="2" s="1"/>
  <c r="P3714" i="2" s="1"/>
  <c r="L3714" i="2"/>
  <c r="M3714" i="2"/>
  <c r="N3714" i="2"/>
  <c r="K3715" i="2"/>
  <c r="O3715" i="2" s="1"/>
  <c r="P3715" i="2" s="1"/>
  <c r="L3715" i="2"/>
  <c r="M3715" i="2"/>
  <c r="N3715" i="2"/>
  <c r="K3716" i="2"/>
  <c r="O3716" i="2" s="1"/>
  <c r="P3716" i="2" s="1"/>
  <c r="L3716" i="2"/>
  <c r="M3716" i="2"/>
  <c r="N3716" i="2"/>
  <c r="K3717" i="2"/>
  <c r="O3717" i="2" s="1"/>
  <c r="P3717" i="2" s="1"/>
  <c r="L3717" i="2"/>
  <c r="M3717" i="2"/>
  <c r="N3717" i="2"/>
  <c r="K3718" i="2"/>
  <c r="O3718" i="2" s="1"/>
  <c r="P3718" i="2" s="1"/>
  <c r="L3718" i="2"/>
  <c r="M3718" i="2"/>
  <c r="N3718" i="2"/>
  <c r="K3719" i="2"/>
  <c r="O3719" i="2" s="1"/>
  <c r="P3719" i="2" s="1"/>
  <c r="L3719" i="2"/>
  <c r="M3719" i="2"/>
  <c r="N3719" i="2"/>
  <c r="K3720" i="2"/>
  <c r="O3720" i="2" s="1"/>
  <c r="P3720" i="2" s="1"/>
  <c r="L3720" i="2"/>
  <c r="M3720" i="2"/>
  <c r="N3720" i="2"/>
  <c r="K3721" i="2"/>
  <c r="O3721" i="2" s="1"/>
  <c r="P3721" i="2" s="1"/>
  <c r="L3721" i="2"/>
  <c r="M3721" i="2"/>
  <c r="N3721" i="2"/>
  <c r="K3722" i="2"/>
  <c r="O3722" i="2" s="1"/>
  <c r="P3722" i="2" s="1"/>
  <c r="L3722" i="2"/>
  <c r="M3722" i="2"/>
  <c r="N3722" i="2"/>
  <c r="K3723" i="2"/>
  <c r="O3723" i="2" s="1"/>
  <c r="P3723" i="2" s="1"/>
  <c r="L3723" i="2"/>
  <c r="M3723" i="2"/>
  <c r="N3723" i="2"/>
  <c r="K3724" i="2"/>
  <c r="O3724" i="2" s="1"/>
  <c r="P3724" i="2" s="1"/>
  <c r="L3724" i="2"/>
  <c r="M3724" i="2"/>
  <c r="N3724" i="2"/>
  <c r="K3725" i="2"/>
  <c r="O3725" i="2" s="1"/>
  <c r="P3725" i="2" s="1"/>
  <c r="L3725" i="2"/>
  <c r="M3725" i="2"/>
  <c r="N3725" i="2"/>
  <c r="K3726" i="2"/>
  <c r="O3726" i="2" s="1"/>
  <c r="P3726" i="2" s="1"/>
  <c r="L3726" i="2"/>
  <c r="M3726" i="2"/>
  <c r="N3726" i="2"/>
  <c r="K3727" i="2"/>
  <c r="O3727" i="2" s="1"/>
  <c r="P3727" i="2" s="1"/>
  <c r="L3727" i="2"/>
  <c r="M3727" i="2"/>
  <c r="N3727" i="2"/>
  <c r="K3728" i="2"/>
  <c r="O3728" i="2" s="1"/>
  <c r="P3728" i="2" s="1"/>
  <c r="L3728" i="2"/>
  <c r="M3728" i="2"/>
  <c r="N3728" i="2"/>
  <c r="K3729" i="2"/>
  <c r="O3729" i="2" s="1"/>
  <c r="P3729" i="2" s="1"/>
  <c r="L3729" i="2"/>
  <c r="M3729" i="2"/>
  <c r="N3729" i="2"/>
  <c r="K3730" i="2"/>
  <c r="O3730" i="2" s="1"/>
  <c r="P3730" i="2" s="1"/>
  <c r="L3730" i="2"/>
  <c r="M3730" i="2"/>
  <c r="N3730" i="2"/>
  <c r="K3731" i="2"/>
  <c r="O3731" i="2" s="1"/>
  <c r="P3731" i="2" s="1"/>
  <c r="L3731" i="2"/>
  <c r="M3731" i="2"/>
  <c r="N3731" i="2"/>
  <c r="K3732" i="2"/>
  <c r="O3732" i="2" s="1"/>
  <c r="P3732" i="2" s="1"/>
  <c r="L3732" i="2"/>
  <c r="M3732" i="2"/>
  <c r="N3732" i="2"/>
  <c r="K3733" i="2"/>
  <c r="O3733" i="2" s="1"/>
  <c r="P3733" i="2" s="1"/>
  <c r="L3733" i="2"/>
  <c r="M3733" i="2"/>
  <c r="N3733" i="2"/>
  <c r="K3734" i="2"/>
  <c r="O3734" i="2" s="1"/>
  <c r="P3734" i="2" s="1"/>
  <c r="L3734" i="2"/>
  <c r="M3734" i="2"/>
  <c r="N3734" i="2"/>
  <c r="K3735" i="2"/>
  <c r="O3735" i="2" s="1"/>
  <c r="P3735" i="2" s="1"/>
  <c r="L3735" i="2"/>
  <c r="M3735" i="2"/>
  <c r="N3735" i="2"/>
  <c r="K3736" i="2"/>
  <c r="O3736" i="2" s="1"/>
  <c r="P3736" i="2" s="1"/>
  <c r="L3736" i="2"/>
  <c r="M3736" i="2"/>
  <c r="N3736" i="2"/>
  <c r="K3737" i="2"/>
  <c r="O3737" i="2" s="1"/>
  <c r="P3737" i="2" s="1"/>
  <c r="L3737" i="2"/>
  <c r="M3737" i="2"/>
  <c r="N3737" i="2"/>
  <c r="K3738" i="2"/>
  <c r="O3738" i="2" s="1"/>
  <c r="P3738" i="2" s="1"/>
  <c r="L3738" i="2"/>
  <c r="M3738" i="2"/>
  <c r="N3738" i="2"/>
  <c r="K3739" i="2"/>
  <c r="O3739" i="2" s="1"/>
  <c r="P3739" i="2" s="1"/>
  <c r="L3739" i="2"/>
  <c r="M3739" i="2"/>
  <c r="N3739" i="2"/>
  <c r="K3740" i="2"/>
  <c r="O3740" i="2" s="1"/>
  <c r="P3740" i="2" s="1"/>
  <c r="L3740" i="2"/>
  <c r="M3740" i="2"/>
  <c r="N3740" i="2"/>
  <c r="K3741" i="2"/>
  <c r="O3741" i="2" s="1"/>
  <c r="P3741" i="2" s="1"/>
  <c r="L3741" i="2"/>
  <c r="M3741" i="2"/>
  <c r="N3741" i="2"/>
  <c r="K3742" i="2"/>
  <c r="O3742" i="2" s="1"/>
  <c r="P3742" i="2" s="1"/>
  <c r="L3742" i="2"/>
  <c r="M3742" i="2"/>
  <c r="N3742" i="2"/>
  <c r="K3743" i="2"/>
  <c r="O3743" i="2" s="1"/>
  <c r="P3743" i="2" s="1"/>
  <c r="L3743" i="2"/>
  <c r="M3743" i="2"/>
  <c r="N3743" i="2"/>
  <c r="K3744" i="2"/>
  <c r="O3744" i="2" s="1"/>
  <c r="P3744" i="2" s="1"/>
  <c r="L3744" i="2"/>
  <c r="M3744" i="2"/>
  <c r="N3744" i="2"/>
  <c r="K3745" i="2"/>
  <c r="O3745" i="2" s="1"/>
  <c r="P3745" i="2" s="1"/>
  <c r="L3745" i="2"/>
  <c r="M3745" i="2"/>
  <c r="N3745" i="2"/>
  <c r="K3746" i="2"/>
  <c r="O3746" i="2" s="1"/>
  <c r="P3746" i="2" s="1"/>
  <c r="L3746" i="2"/>
  <c r="M3746" i="2"/>
  <c r="N3746" i="2"/>
  <c r="K3747" i="2"/>
  <c r="O3747" i="2" s="1"/>
  <c r="P3747" i="2" s="1"/>
  <c r="L3747" i="2"/>
  <c r="M3747" i="2"/>
  <c r="N3747" i="2"/>
  <c r="K3748" i="2"/>
  <c r="O3748" i="2" s="1"/>
  <c r="P3748" i="2" s="1"/>
  <c r="L3748" i="2"/>
  <c r="M3748" i="2"/>
  <c r="N3748" i="2"/>
  <c r="K3749" i="2"/>
  <c r="O3749" i="2" s="1"/>
  <c r="P3749" i="2" s="1"/>
  <c r="L3749" i="2"/>
  <c r="M3749" i="2"/>
  <c r="N3749" i="2"/>
  <c r="K3750" i="2"/>
  <c r="O3750" i="2" s="1"/>
  <c r="P3750" i="2" s="1"/>
  <c r="L3750" i="2"/>
  <c r="M3750" i="2"/>
  <c r="N3750" i="2"/>
  <c r="K3751" i="2"/>
  <c r="O3751" i="2" s="1"/>
  <c r="P3751" i="2" s="1"/>
  <c r="L3751" i="2"/>
  <c r="M3751" i="2"/>
  <c r="N3751" i="2"/>
  <c r="K3752" i="2"/>
  <c r="O3752" i="2" s="1"/>
  <c r="P3752" i="2" s="1"/>
  <c r="L3752" i="2"/>
  <c r="M3752" i="2"/>
  <c r="N3752" i="2"/>
  <c r="K3753" i="2"/>
  <c r="O3753" i="2" s="1"/>
  <c r="P3753" i="2" s="1"/>
  <c r="L3753" i="2"/>
  <c r="M3753" i="2"/>
  <c r="N3753" i="2"/>
  <c r="K3754" i="2"/>
  <c r="O3754" i="2" s="1"/>
  <c r="P3754" i="2" s="1"/>
  <c r="L3754" i="2"/>
  <c r="M3754" i="2"/>
  <c r="N3754" i="2"/>
  <c r="K3755" i="2"/>
  <c r="O3755" i="2" s="1"/>
  <c r="P3755" i="2" s="1"/>
  <c r="L3755" i="2"/>
  <c r="M3755" i="2"/>
  <c r="N3755" i="2"/>
  <c r="K3756" i="2"/>
  <c r="O3756" i="2" s="1"/>
  <c r="P3756" i="2" s="1"/>
  <c r="L3756" i="2"/>
  <c r="M3756" i="2"/>
  <c r="N3756" i="2"/>
  <c r="K3757" i="2"/>
  <c r="O3757" i="2" s="1"/>
  <c r="P3757" i="2" s="1"/>
  <c r="L3757" i="2"/>
  <c r="M3757" i="2"/>
  <c r="N3757" i="2"/>
  <c r="K3758" i="2"/>
  <c r="O3758" i="2" s="1"/>
  <c r="P3758" i="2" s="1"/>
  <c r="L3758" i="2"/>
  <c r="M3758" i="2"/>
  <c r="N3758" i="2"/>
  <c r="K3759" i="2"/>
  <c r="O3759" i="2" s="1"/>
  <c r="P3759" i="2" s="1"/>
  <c r="L3759" i="2"/>
  <c r="M3759" i="2"/>
  <c r="N3759" i="2"/>
  <c r="K3760" i="2"/>
  <c r="O3760" i="2" s="1"/>
  <c r="P3760" i="2" s="1"/>
  <c r="L3760" i="2"/>
  <c r="M3760" i="2"/>
  <c r="N3760" i="2"/>
  <c r="K3761" i="2"/>
  <c r="O3761" i="2" s="1"/>
  <c r="P3761" i="2" s="1"/>
  <c r="L3761" i="2"/>
  <c r="M3761" i="2"/>
  <c r="N3761" i="2"/>
  <c r="K3762" i="2"/>
  <c r="O3762" i="2" s="1"/>
  <c r="P3762" i="2" s="1"/>
  <c r="L3762" i="2"/>
  <c r="M3762" i="2"/>
  <c r="N3762" i="2"/>
  <c r="K3763" i="2"/>
  <c r="O3763" i="2" s="1"/>
  <c r="P3763" i="2" s="1"/>
  <c r="L3763" i="2"/>
  <c r="M3763" i="2"/>
  <c r="N3763" i="2"/>
  <c r="K3764" i="2"/>
  <c r="O3764" i="2" s="1"/>
  <c r="P3764" i="2" s="1"/>
  <c r="L3764" i="2"/>
  <c r="M3764" i="2"/>
  <c r="N3764" i="2"/>
  <c r="K3765" i="2"/>
  <c r="O3765" i="2" s="1"/>
  <c r="P3765" i="2" s="1"/>
  <c r="L3765" i="2"/>
  <c r="M3765" i="2"/>
  <c r="N3765" i="2"/>
  <c r="K3766" i="2"/>
  <c r="O3766" i="2" s="1"/>
  <c r="P3766" i="2" s="1"/>
  <c r="L3766" i="2"/>
  <c r="M3766" i="2"/>
  <c r="N3766" i="2"/>
  <c r="K3767" i="2"/>
  <c r="O3767" i="2" s="1"/>
  <c r="P3767" i="2" s="1"/>
  <c r="L3767" i="2"/>
  <c r="M3767" i="2"/>
  <c r="N3767" i="2"/>
  <c r="K3768" i="2"/>
  <c r="O3768" i="2" s="1"/>
  <c r="P3768" i="2" s="1"/>
  <c r="L3768" i="2"/>
  <c r="M3768" i="2"/>
  <c r="N3768" i="2"/>
  <c r="K3769" i="2"/>
  <c r="O3769" i="2" s="1"/>
  <c r="P3769" i="2" s="1"/>
  <c r="L3769" i="2"/>
  <c r="M3769" i="2"/>
  <c r="N3769" i="2"/>
  <c r="K3770" i="2"/>
  <c r="O3770" i="2" s="1"/>
  <c r="P3770" i="2" s="1"/>
  <c r="L3770" i="2"/>
  <c r="M3770" i="2"/>
  <c r="N3770" i="2"/>
  <c r="K3771" i="2"/>
  <c r="O3771" i="2" s="1"/>
  <c r="P3771" i="2" s="1"/>
  <c r="L3771" i="2"/>
  <c r="M3771" i="2"/>
  <c r="N3771" i="2"/>
  <c r="K3772" i="2"/>
  <c r="O3772" i="2" s="1"/>
  <c r="P3772" i="2" s="1"/>
  <c r="L3772" i="2"/>
  <c r="M3772" i="2"/>
  <c r="N3772" i="2"/>
  <c r="K3773" i="2"/>
  <c r="O3773" i="2" s="1"/>
  <c r="P3773" i="2" s="1"/>
  <c r="L3773" i="2"/>
  <c r="M3773" i="2"/>
  <c r="N3773" i="2"/>
  <c r="K3774" i="2"/>
  <c r="O3774" i="2" s="1"/>
  <c r="P3774" i="2" s="1"/>
  <c r="L3774" i="2"/>
  <c r="M3774" i="2"/>
  <c r="N3774" i="2"/>
  <c r="K3775" i="2"/>
  <c r="O3775" i="2" s="1"/>
  <c r="P3775" i="2" s="1"/>
  <c r="L3775" i="2"/>
  <c r="M3775" i="2"/>
  <c r="N3775" i="2"/>
  <c r="K3776" i="2"/>
  <c r="O3776" i="2" s="1"/>
  <c r="P3776" i="2" s="1"/>
  <c r="L3776" i="2"/>
  <c r="M3776" i="2"/>
  <c r="N3776" i="2"/>
  <c r="K3777" i="2"/>
  <c r="O3777" i="2" s="1"/>
  <c r="P3777" i="2" s="1"/>
  <c r="L3777" i="2"/>
  <c r="M3777" i="2"/>
  <c r="N3777" i="2"/>
  <c r="K3778" i="2"/>
  <c r="O3778" i="2" s="1"/>
  <c r="P3778" i="2" s="1"/>
  <c r="L3778" i="2"/>
  <c r="M3778" i="2"/>
  <c r="N3778" i="2"/>
  <c r="K3779" i="2"/>
  <c r="O3779" i="2" s="1"/>
  <c r="P3779" i="2" s="1"/>
  <c r="L3779" i="2"/>
  <c r="M3779" i="2"/>
  <c r="N3779" i="2"/>
  <c r="K3780" i="2"/>
  <c r="O3780" i="2" s="1"/>
  <c r="P3780" i="2" s="1"/>
  <c r="L3780" i="2"/>
  <c r="M3780" i="2"/>
  <c r="N3780" i="2"/>
  <c r="K3781" i="2"/>
  <c r="O3781" i="2" s="1"/>
  <c r="P3781" i="2" s="1"/>
  <c r="L3781" i="2"/>
  <c r="M3781" i="2"/>
  <c r="N3781" i="2"/>
  <c r="K3782" i="2"/>
  <c r="O3782" i="2" s="1"/>
  <c r="P3782" i="2" s="1"/>
  <c r="L3782" i="2"/>
  <c r="M3782" i="2"/>
  <c r="N3782" i="2"/>
  <c r="K3783" i="2"/>
  <c r="O3783" i="2" s="1"/>
  <c r="P3783" i="2" s="1"/>
  <c r="L3783" i="2"/>
  <c r="M3783" i="2"/>
  <c r="N3783" i="2"/>
  <c r="K3784" i="2"/>
  <c r="O3784" i="2" s="1"/>
  <c r="P3784" i="2" s="1"/>
  <c r="L3784" i="2"/>
  <c r="M3784" i="2"/>
  <c r="N3784" i="2"/>
  <c r="K3785" i="2"/>
  <c r="O3785" i="2" s="1"/>
  <c r="P3785" i="2" s="1"/>
  <c r="L3785" i="2"/>
  <c r="M3785" i="2"/>
  <c r="N3785" i="2"/>
  <c r="K3786" i="2"/>
  <c r="O3786" i="2" s="1"/>
  <c r="P3786" i="2" s="1"/>
  <c r="L3786" i="2"/>
  <c r="M3786" i="2"/>
  <c r="N3786" i="2"/>
  <c r="K3787" i="2"/>
  <c r="O3787" i="2" s="1"/>
  <c r="P3787" i="2" s="1"/>
  <c r="L3787" i="2"/>
  <c r="M3787" i="2"/>
  <c r="N3787" i="2"/>
  <c r="K3788" i="2"/>
  <c r="O3788" i="2" s="1"/>
  <c r="P3788" i="2" s="1"/>
  <c r="L3788" i="2"/>
  <c r="M3788" i="2"/>
  <c r="N3788" i="2"/>
  <c r="K3789" i="2"/>
  <c r="O3789" i="2" s="1"/>
  <c r="P3789" i="2" s="1"/>
  <c r="L3789" i="2"/>
  <c r="M3789" i="2"/>
  <c r="N3789" i="2"/>
  <c r="K3790" i="2"/>
  <c r="O3790" i="2" s="1"/>
  <c r="P3790" i="2" s="1"/>
  <c r="L3790" i="2"/>
  <c r="M3790" i="2"/>
  <c r="N3790" i="2"/>
  <c r="K3791" i="2"/>
  <c r="O3791" i="2" s="1"/>
  <c r="P3791" i="2" s="1"/>
  <c r="L3791" i="2"/>
  <c r="M3791" i="2"/>
  <c r="N3791" i="2"/>
  <c r="K3792" i="2"/>
  <c r="O3792" i="2" s="1"/>
  <c r="P3792" i="2" s="1"/>
  <c r="L3792" i="2"/>
  <c r="M3792" i="2"/>
  <c r="N3792" i="2"/>
  <c r="K3793" i="2"/>
  <c r="O3793" i="2" s="1"/>
  <c r="P3793" i="2" s="1"/>
  <c r="L3793" i="2"/>
  <c r="M3793" i="2"/>
  <c r="N3793" i="2"/>
  <c r="K3794" i="2"/>
  <c r="O3794" i="2" s="1"/>
  <c r="P3794" i="2" s="1"/>
  <c r="L3794" i="2"/>
  <c r="M3794" i="2"/>
  <c r="N3794" i="2"/>
  <c r="K3795" i="2"/>
  <c r="O3795" i="2" s="1"/>
  <c r="P3795" i="2" s="1"/>
  <c r="L3795" i="2"/>
  <c r="M3795" i="2"/>
  <c r="N3795" i="2"/>
  <c r="K3796" i="2"/>
  <c r="O3796" i="2" s="1"/>
  <c r="P3796" i="2" s="1"/>
  <c r="L3796" i="2"/>
  <c r="M3796" i="2"/>
  <c r="N3796" i="2"/>
  <c r="K3797" i="2"/>
  <c r="O3797" i="2" s="1"/>
  <c r="P3797" i="2" s="1"/>
  <c r="L3797" i="2"/>
  <c r="M3797" i="2"/>
  <c r="N3797" i="2"/>
  <c r="K3798" i="2"/>
  <c r="O3798" i="2" s="1"/>
  <c r="P3798" i="2" s="1"/>
  <c r="L3798" i="2"/>
  <c r="M3798" i="2"/>
  <c r="N3798" i="2"/>
  <c r="K3799" i="2"/>
  <c r="O3799" i="2" s="1"/>
  <c r="P3799" i="2" s="1"/>
  <c r="L3799" i="2"/>
  <c r="M3799" i="2"/>
  <c r="N3799" i="2"/>
  <c r="K3800" i="2"/>
  <c r="O3800" i="2" s="1"/>
  <c r="P3800" i="2" s="1"/>
  <c r="L3800" i="2"/>
  <c r="M3800" i="2"/>
  <c r="N3800" i="2"/>
  <c r="K3801" i="2"/>
  <c r="O3801" i="2" s="1"/>
  <c r="P3801" i="2" s="1"/>
  <c r="L3801" i="2"/>
  <c r="M3801" i="2"/>
  <c r="N3801" i="2"/>
  <c r="K3802" i="2"/>
  <c r="O3802" i="2" s="1"/>
  <c r="P3802" i="2" s="1"/>
  <c r="L3802" i="2"/>
  <c r="M3802" i="2"/>
  <c r="N3802" i="2"/>
  <c r="K3803" i="2"/>
  <c r="O3803" i="2" s="1"/>
  <c r="P3803" i="2" s="1"/>
  <c r="L3803" i="2"/>
  <c r="M3803" i="2"/>
  <c r="N3803" i="2"/>
  <c r="K3804" i="2"/>
  <c r="O3804" i="2" s="1"/>
  <c r="P3804" i="2" s="1"/>
  <c r="L3804" i="2"/>
  <c r="M3804" i="2"/>
  <c r="N3804" i="2"/>
  <c r="K3805" i="2"/>
  <c r="O3805" i="2" s="1"/>
  <c r="P3805" i="2" s="1"/>
  <c r="L3805" i="2"/>
  <c r="M3805" i="2"/>
  <c r="N3805" i="2"/>
  <c r="K3806" i="2"/>
  <c r="L3806" i="2"/>
  <c r="O3806" i="2" s="1"/>
  <c r="P3806" i="2" s="1"/>
  <c r="M3806" i="2"/>
  <c r="N3806" i="2"/>
  <c r="K3807" i="2"/>
  <c r="O3807" i="2" s="1"/>
  <c r="P3807" i="2" s="1"/>
  <c r="L3807" i="2"/>
  <c r="M3807" i="2"/>
  <c r="N3807" i="2"/>
  <c r="K3808" i="2"/>
  <c r="O3808" i="2" s="1"/>
  <c r="P3808" i="2" s="1"/>
  <c r="L3808" i="2"/>
  <c r="M3808" i="2"/>
  <c r="N3808" i="2"/>
  <c r="K3809" i="2"/>
  <c r="O3809" i="2" s="1"/>
  <c r="P3809" i="2" s="1"/>
  <c r="L3809" i="2"/>
  <c r="M3809" i="2"/>
  <c r="N3809" i="2"/>
  <c r="K3810" i="2"/>
  <c r="O3810" i="2" s="1"/>
  <c r="P3810" i="2" s="1"/>
  <c r="L3810" i="2"/>
  <c r="M3810" i="2"/>
  <c r="N3810" i="2"/>
  <c r="K3811" i="2"/>
  <c r="O3811" i="2" s="1"/>
  <c r="P3811" i="2" s="1"/>
  <c r="L3811" i="2"/>
  <c r="M3811" i="2"/>
  <c r="N3811" i="2"/>
  <c r="K3812" i="2"/>
  <c r="O3812" i="2" s="1"/>
  <c r="P3812" i="2" s="1"/>
  <c r="L3812" i="2"/>
  <c r="M3812" i="2"/>
  <c r="N3812" i="2"/>
  <c r="K3813" i="2"/>
  <c r="O3813" i="2" s="1"/>
  <c r="P3813" i="2" s="1"/>
  <c r="L3813" i="2"/>
  <c r="M3813" i="2"/>
  <c r="N3813" i="2"/>
  <c r="K3814" i="2"/>
  <c r="O3814" i="2" s="1"/>
  <c r="P3814" i="2" s="1"/>
  <c r="L3814" i="2"/>
  <c r="M3814" i="2"/>
  <c r="N3814" i="2"/>
  <c r="K3815" i="2"/>
  <c r="O3815" i="2" s="1"/>
  <c r="P3815" i="2" s="1"/>
  <c r="L3815" i="2"/>
  <c r="M3815" i="2"/>
  <c r="N3815" i="2"/>
  <c r="K3816" i="2"/>
  <c r="O3816" i="2" s="1"/>
  <c r="P3816" i="2" s="1"/>
  <c r="L3816" i="2"/>
  <c r="M3816" i="2"/>
  <c r="N3816" i="2"/>
  <c r="K3817" i="2"/>
  <c r="O3817" i="2" s="1"/>
  <c r="P3817" i="2" s="1"/>
  <c r="L3817" i="2"/>
  <c r="M3817" i="2"/>
  <c r="N3817" i="2"/>
  <c r="K3818" i="2"/>
  <c r="O3818" i="2" s="1"/>
  <c r="P3818" i="2" s="1"/>
  <c r="L3818" i="2"/>
  <c r="M3818" i="2"/>
  <c r="N3818" i="2"/>
  <c r="K3819" i="2"/>
  <c r="O3819" i="2" s="1"/>
  <c r="P3819" i="2" s="1"/>
  <c r="L3819" i="2"/>
  <c r="M3819" i="2"/>
  <c r="N3819" i="2"/>
  <c r="K3820" i="2"/>
  <c r="O3820" i="2" s="1"/>
  <c r="P3820" i="2" s="1"/>
  <c r="L3820" i="2"/>
  <c r="M3820" i="2"/>
  <c r="N3820" i="2"/>
  <c r="K3821" i="2"/>
  <c r="O3821" i="2" s="1"/>
  <c r="P3821" i="2" s="1"/>
  <c r="L3821" i="2"/>
  <c r="M3821" i="2"/>
  <c r="N3821" i="2"/>
  <c r="K3822" i="2"/>
  <c r="O3822" i="2" s="1"/>
  <c r="P3822" i="2" s="1"/>
  <c r="L3822" i="2"/>
  <c r="M3822" i="2"/>
  <c r="N3822" i="2"/>
  <c r="K3823" i="2"/>
  <c r="O3823" i="2" s="1"/>
  <c r="P3823" i="2" s="1"/>
  <c r="L3823" i="2"/>
  <c r="M3823" i="2"/>
  <c r="N3823" i="2"/>
  <c r="K3824" i="2"/>
  <c r="O3824" i="2" s="1"/>
  <c r="P3824" i="2" s="1"/>
  <c r="L3824" i="2"/>
  <c r="M3824" i="2"/>
  <c r="N3824" i="2"/>
  <c r="K3825" i="2"/>
  <c r="O3825" i="2" s="1"/>
  <c r="P3825" i="2" s="1"/>
  <c r="L3825" i="2"/>
  <c r="M3825" i="2"/>
  <c r="N3825" i="2"/>
  <c r="K3826" i="2"/>
  <c r="O3826" i="2" s="1"/>
  <c r="P3826" i="2" s="1"/>
  <c r="L3826" i="2"/>
  <c r="M3826" i="2"/>
  <c r="N3826" i="2"/>
  <c r="K3827" i="2"/>
  <c r="O3827" i="2" s="1"/>
  <c r="P3827" i="2" s="1"/>
  <c r="L3827" i="2"/>
  <c r="M3827" i="2"/>
  <c r="N3827" i="2"/>
  <c r="K3828" i="2"/>
  <c r="O3828" i="2" s="1"/>
  <c r="P3828" i="2" s="1"/>
  <c r="L3828" i="2"/>
  <c r="M3828" i="2"/>
  <c r="N3828" i="2"/>
  <c r="K3829" i="2"/>
  <c r="O3829" i="2" s="1"/>
  <c r="P3829" i="2" s="1"/>
  <c r="L3829" i="2"/>
  <c r="M3829" i="2"/>
  <c r="N3829" i="2"/>
  <c r="K3830" i="2"/>
  <c r="O3830" i="2" s="1"/>
  <c r="P3830" i="2" s="1"/>
  <c r="L3830" i="2"/>
  <c r="M3830" i="2"/>
  <c r="N3830" i="2"/>
  <c r="K3831" i="2"/>
  <c r="O3831" i="2" s="1"/>
  <c r="P3831" i="2" s="1"/>
  <c r="L3831" i="2"/>
  <c r="M3831" i="2"/>
  <c r="N3831" i="2"/>
  <c r="K3832" i="2"/>
  <c r="O3832" i="2" s="1"/>
  <c r="P3832" i="2" s="1"/>
  <c r="L3832" i="2"/>
  <c r="M3832" i="2"/>
  <c r="N3832" i="2"/>
  <c r="K3833" i="2"/>
  <c r="O3833" i="2" s="1"/>
  <c r="P3833" i="2" s="1"/>
  <c r="L3833" i="2"/>
  <c r="M3833" i="2"/>
  <c r="N3833" i="2"/>
  <c r="K3834" i="2"/>
  <c r="O3834" i="2" s="1"/>
  <c r="P3834" i="2" s="1"/>
  <c r="L3834" i="2"/>
  <c r="M3834" i="2"/>
  <c r="N3834" i="2"/>
  <c r="K3835" i="2"/>
  <c r="O3835" i="2" s="1"/>
  <c r="P3835" i="2" s="1"/>
  <c r="L3835" i="2"/>
  <c r="M3835" i="2"/>
  <c r="N3835" i="2"/>
  <c r="K3836" i="2"/>
  <c r="O3836" i="2" s="1"/>
  <c r="P3836" i="2" s="1"/>
  <c r="L3836" i="2"/>
  <c r="M3836" i="2"/>
  <c r="N3836" i="2"/>
  <c r="K3837" i="2"/>
  <c r="O3837" i="2" s="1"/>
  <c r="P3837" i="2" s="1"/>
  <c r="L3837" i="2"/>
  <c r="M3837" i="2"/>
  <c r="N3837" i="2"/>
  <c r="K3838" i="2"/>
  <c r="O3838" i="2" s="1"/>
  <c r="P3838" i="2" s="1"/>
  <c r="L3838" i="2"/>
  <c r="M3838" i="2"/>
  <c r="N3838" i="2"/>
  <c r="K3839" i="2"/>
  <c r="O3839" i="2" s="1"/>
  <c r="P3839" i="2" s="1"/>
  <c r="L3839" i="2"/>
  <c r="M3839" i="2"/>
  <c r="N3839" i="2"/>
  <c r="K3840" i="2"/>
  <c r="O3840" i="2" s="1"/>
  <c r="P3840" i="2" s="1"/>
  <c r="L3840" i="2"/>
  <c r="M3840" i="2"/>
  <c r="N3840" i="2"/>
  <c r="K3841" i="2"/>
  <c r="O3841" i="2" s="1"/>
  <c r="P3841" i="2" s="1"/>
  <c r="L3841" i="2"/>
  <c r="M3841" i="2"/>
  <c r="N3841" i="2"/>
  <c r="K3842" i="2"/>
  <c r="O3842" i="2" s="1"/>
  <c r="P3842" i="2" s="1"/>
  <c r="L3842" i="2"/>
  <c r="M3842" i="2"/>
  <c r="N3842" i="2"/>
  <c r="K3843" i="2"/>
  <c r="O3843" i="2" s="1"/>
  <c r="P3843" i="2" s="1"/>
  <c r="L3843" i="2"/>
  <c r="M3843" i="2"/>
  <c r="N3843" i="2"/>
  <c r="K3844" i="2"/>
  <c r="O3844" i="2" s="1"/>
  <c r="P3844" i="2" s="1"/>
  <c r="L3844" i="2"/>
  <c r="M3844" i="2"/>
  <c r="N3844" i="2"/>
  <c r="K3845" i="2"/>
  <c r="O3845" i="2" s="1"/>
  <c r="P3845" i="2" s="1"/>
  <c r="L3845" i="2"/>
  <c r="M3845" i="2"/>
  <c r="N3845" i="2"/>
  <c r="K3846" i="2"/>
  <c r="O3846" i="2" s="1"/>
  <c r="P3846" i="2" s="1"/>
  <c r="L3846" i="2"/>
  <c r="M3846" i="2"/>
  <c r="N3846" i="2"/>
  <c r="K3847" i="2"/>
  <c r="O3847" i="2" s="1"/>
  <c r="P3847" i="2" s="1"/>
  <c r="L3847" i="2"/>
  <c r="M3847" i="2"/>
  <c r="N3847" i="2"/>
  <c r="K3848" i="2"/>
  <c r="O3848" i="2" s="1"/>
  <c r="P3848" i="2" s="1"/>
  <c r="L3848" i="2"/>
  <c r="M3848" i="2"/>
  <c r="N3848" i="2"/>
  <c r="K3849" i="2"/>
  <c r="O3849" i="2" s="1"/>
  <c r="P3849" i="2" s="1"/>
  <c r="L3849" i="2"/>
  <c r="M3849" i="2"/>
  <c r="N3849" i="2"/>
  <c r="K3850" i="2"/>
  <c r="O3850" i="2" s="1"/>
  <c r="P3850" i="2" s="1"/>
  <c r="L3850" i="2"/>
  <c r="M3850" i="2"/>
  <c r="N3850" i="2"/>
  <c r="K3851" i="2"/>
  <c r="O3851" i="2" s="1"/>
  <c r="P3851" i="2" s="1"/>
  <c r="L3851" i="2"/>
  <c r="M3851" i="2"/>
  <c r="N3851" i="2"/>
  <c r="K3852" i="2"/>
  <c r="O3852" i="2" s="1"/>
  <c r="P3852" i="2" s="1"/>
  <c r="L3852" i="2"/>
  <c r="M3852" i="2"/>
  <c r="N3852" i="2"/>
  <c r="K3853" i="2"/>
  <c r="O3853" i="2" s="1"/>
  <c r="P3853" i="2" s="1"/>
  <c r="L3853" i="2"/>
  <c r="M3853" i="2"/>
  <c r="N3853" i="2"/>
  <c r="K3854" i="2"/>
  <c r="O3854" i="2" s="1"/>
  <c r="P3854" i="2" s="1"/>
  <c r="L3854" i="2"/>
  <c r="M3854" i="2"/>
  <c r="N3854" i="2"/>
  <c r="K3855" i="2"/>
  <c r="O3855" i="2" s="1"/>
  <c r="P3855" i="2" s="1"/>
  <c r="L3855" i="2"/>
  <c r="M3855" i="2"/>
  <c r="N3855" i="2"/>
  <c r="K3856" i="2"/>
  <c r="O3856" i="2" s="1"/>
  <c r="P3856" i="2" s="1"/>
  <c r="L3856" i="2"/>
  <c r="M3856" i="2"/>
  <c r="N3856" i="2"/>
  <c r="K3857" i="2"/>
  <c r="O3857" i="2" s="1"/>
  <c r="P3857" i="2" s="1"/>
  <c r="L3857" i="2"/>
  <c r="M3857" i="2"/>
  <c r="N3857" i="2"/>
  <c r="K3858" i="2"/>
  <c r="O3858" i="2" s="1"/>
  <c r="P3858" i="2" s="1"/>
  <c r="L3858" i="2"/>
  <c r="M3858" i="2"/>
  <c r="N3858" i="2"/>
  <c r="K3859" i="2"/>
  <c r="O3859" i="2" s="1"/>
  <c r="P3859" i="2" s="1"/>
  <c r="L3859" i="2"/>
  <c r="M3859" i="2"/>
  <c r="N3859" i="2"/>
  <c r="K3860" i="2"/>
  <c r="O3860" i="2" s="1"/>
  <c r="P3860" i="2" s="1"/>
  <c r="L3860" i="2"/>
  <c r="M3860" i="2"/>
  <c r="N3860" i="2"/>
  <c r="K3861" i="2"/>
  <c r="O3861" i="2" s="1"/>
  <c r="P3861" i="2" s="1"/>
  <c r="L3861" i="2"/>
  <c r="M3861" i="2"/>
  <c r="N3861" i="2"/>
  <c r="K3862" i="2"/>
  <c r="O3862" i="2" s="1"/>
  <c r="P3862" i="2" s="1"/>
  <c r="L3862" i="2"/>
  <c r="M3862" i="2"/>
  <c r="N3862" i="2"/>
  <c r="K3863" i="2"/>
  <c r="O3863" i="2" s="1"/>
  <c r="P3863" i="2" s="1"/>
  <c r="L3863" i="2"/>
  <c r="M3863" i="2"/>
  <c r="N3863" i="2"/>
  <c r="K3864" i="2"/>
  <c r="O3864" i="2" s="1"/>
  <c r="P3864" i="2" s="1"/>
  <c r="L3864" i="2"/>
  <c r="M3864" i="2"/>
  <c r="N3864" i="2"/>
  <c r="K3865" i="2"/>
  <c r="O3865" i="2" s="1"/>
  <c r="P3865" i="2" s="1"/>
  <c r="L3865" i="2"/>
  <c r="M3865" i="2"/>
  <c r="N3865" i="2"/>
  <c r="K3866" i="2"/>
  <c r="O3866" i="2" s="1"/>
  <c r="P3866" i="2" s="1"/>
  <c r="L3866" i="2"/>
  <c r="M3866" i="2"/>
  <c r="N3866" i="2"/>
  <c r="K3867" i="2"/>
  <c r="O3867" i="2" s="1"/>
  <c r="P3867" i="2" s="1"/>
  <c r="L3867" i="2"/>
  <c r="M3867" i="2"/>
  <c r="N3867" i="2"/>
  <c r="K3868" i="2"/>
  <c r="O3868" i="2" s="1"/>
  <c r="P3868" i="2" s="1"/>
  <c r="L3868" i="2"/>
  <c r="M3868" i="2"/>
  <c r="N3868" i="2"/>
  <c r="K3869" i="2"/>
  <c r="O3869" i="2" s="1"/>
  <c r="P3869" i="2" s="1"/>
  <c r="L3869" i="2"/>
  <c r="M3869" i="2"/>
  <c r="N3869" i="2"/>
  <c r="K3870" i="2"/>
  <c r="O3870" i="2" s="1"/>
  <c r="P3870" i="2" s="1"/>
  <c r="L3870" i="2"/>
  <c r="M3870" i="2"/>
  <c r="N3870" i="2"/>
  <c r="K3871" i="2"/>
  <c r="O3871" i="2" s="1"/>
  <c r="P3871" i="2" s="1"/>
  <c r="L3871" i="2"/>
  <c r="M3871" i="2"/>
  <c r="N3871" i="2"/>
  <c r="K3872" i="2"/>
  <c r="O3872" i="2" s="1"/>
  <c r="P3872" i="2" s="1"/>
  <c r="L3872" i="2"/>
  <c r="M3872" i="2"/>
  <c r="N3872" i="2"/>
  <c r="K3873" i="2"/>
  <c r="O3873" i="2" s="1"/>
  <c r="P3873" i="2" s="1"/>
  <c r="L3873" i="2"/>
  <c r="M3873" i="2"/>
  <c r="N3873" i="2"/>
  <c r="K3874" i="2"/>
  <c r="O3874" i="2" s="1"/>
  <c r="P3874" i="2" s="1"/>
  <c r="L3874" i="2"/>
  <c r="M3874" i="2"/>
  <c r="N3874" i="2"/>
  <c r="K3875" i="2"/>
  <c r="O3875" i="2" s="1"/>
  <c r="P3875" i="2" s="1"/>
  <c r="L3875" i="2"/>
  <c r="M3875" i="2"/>
  <c r="N3875" i="2"/>
  <c r="K3876" i="2"/>
  <c r="O3876" i="2" s="1"/>
  <c r="P3876" i="2" s="1"/>
  <c r="L3876" i="2"/>
  <c r="M3876" i="2"/>
  <c r="N3876" i="2"/>
  <c r="K3877" i="2"/>
  <c r="O3877" i="2" s="1"/>
  <c r="P3877" i="2" s="1"/>
  <c r="L3877" i="2"/>
  <c r="M3877" i="2"/>
  <c r="N3877" i="2"/>
  <c r="K3878" i="2"/>
  <c r="O3878" i="2" s="1"/>
  <c r="P3878" i="2" s="1"/>
  <c r="L3878" i="2"/>
  <c r="M3878" i="2"/>
  <c r="N3878" i="2"/>
  <c r="K3879" i="2"/>
  <c r="O3879" i="2" s="1"/>
  <c r="P3879" i="2" s="1"/>
  <c r="L3879" i="2"/>
  <c r="M3879" i="2"/>
  <c r="N3879" i="2"/>
  <c r="K3880" i="2"/>
  <c r="O3880" i="2" s="1"/>
  <c r="P3880" i="2" s="1"/>
  <c r="L3880" i="2"/>
  <c r="M3880" i="2"/>
  <c r="N3880" i="2"/>
  <c r="K3881" i="2"/>
  <c r="O3881" i="2" s="1"/>
  <c r="P3881" i="2" s="1"/>
  <c r="L3881" i="2"/>
  <c r="M3881" i="2"/>
  <c r="N3881" i="2"/>
  <c r="K3882" i="2"/>
  <c r="O3882" i="2" s="1"/>
  <c r="P3882" i="2" s="1"/>
  <c r="L3882" i="2"/>
  <c r="M3882" i="2"/>
  <c r="N3882" i="2"/>
  <c r="K3883" i="2"/>
  <c r="O3883" i="2" s="1"/>
  <c r="P3883" i="2" s="1"/>
  <c r="L3883" i="2"/>
  <c r="M3883" i="2"/>
  <c r="N3883" i="2"/>
  <c r="K3884" i="2"/>
  <c r="O3884" i="2" s="1"/>
  <c r="P3884" i="2" s="1"/>
  <c r="L3884" i="2"/>
  <c r="M3884" i="2"/>
  <c r="N3884" i="2"/>
  <c r="K3885" i="2"/>
  <c r="O3885" i="2" s="1"/>
  <c r="P3885" i="2" s="1"/>
  <c r="L3885" i="2"/>
  <c r="M3885" i="2"/>
  <c r="N3885" i="2"/>
  <c r="K3886" i="2"/>
  <c r="O3886" i="2" s="1"/>
  <c r="P3886" i="2" s="1"/>
  <c r="L3886" i="2"/>
  <c r="M3886" i="2"/>
  <c r="N3886" i="2"/>
  <c r="K3887" i="2"/>
  <c r="O3887" i="2" s="1"/>
  <c r="P3887" i="2" s="1"/>
  <c r="L3887" i="2"/>
  <c r="M3887" i="2"/>
  <c r="N3887" i="2"/>
  <c r="K3888" i="2"/>
  <c r="O3888" i="2" s="1"/>
  <c r="P3888" i="2" s="1"/>
  <c r="L3888" i="2"/>
  <c r="M3888" i="2"/>
  <c r="N3888" i="2"/>
  <c r="K3889" i="2"/>
  <c r="O3889" i="2" s="1"/>
  <c r="P3889" i="2" s="1"/>
  <c r="L3889" i="2"/>
  <c r="M3889" i="2"/>
  <c r="N3889" i="2"/>
  <c r="K3890" i="2"/>
  <c r="O3890" i="2" s="1"/>
  <c r="P3890" i="2" s="1"/>
  <c r="L3890" i="2"/>
  <c r="M3890" i="2"/>
  <c r="N3890" i="2"/>
  <c r="K3891" i="2"/>
  <c r="O3891" i="2" s="1"/>
  <c r="P3891" i="2" s="1"/>
  <c r="L3891" i="2"/>
  <c r="M3891" i="2"/>
  <c r="N3891" i="2"/>
  <c r="K3892" i="2"/>
  <c r="O3892" i="2" s="1"/>
  <c r="P3892" i="2" s="1"/>
  <c r="L3892" i="2"/>
  <c r="M3892" i="2"/>
  <c r="N3892" i="2"/>
  <c r="K3893" i="2"/>
  <c r="O3893" i="2" s="1"/>
  <c r="P3893" i="2" s="1"/>
  <c r="L3893" i="2"/>
  <c r="M3893" i="2"/>
  <c r="N3893" i="2"/>
  <c r="K3894" i="2"/>
  <c r="O3894" i="2" s="1"/>
  <c r="P3894" i="2" s="1"/>
  <c r="L3894" i="2"/>
  <c r="M3894" i="2"/>
  <c r="N3894" i="2"/>
  <c r="K3895" i="2"/>
  <c r="O3895" i="2" s="1"/>
  <c r="P3895" i="2" s="1"/>
  <c r="L3895" i="2"/>
  <c r="M3895" i="2"/>
  <c r="N3895" i="2"/>
  <c r="K3896" i="2"/>
  <c r="O3896" i="2" s="1"/>
  <c r="P3896" i="2" s="1"/>
  <c r="L3896" i="2"/>
  <c r="M3896" i="2"/>
  <c r="N3896" i="2"/>
  <c r="K3897" i="2"/>
  <c r="O3897" i="2" s="1"/>
  <c r="P3897" i="2" s="1"/>
  <c r="L3897" i="2"/>
  <c r="M3897" i="2"/>
  <c r="N3897" i="2"/>
  <c r="K3898" i="2"/>
  <c r="O3898" i="2" s="1"/>
  <c r="P3898" i="2" s="1"/>
  <c r="L3898" i="2"/>
  <c r="M3898" i="2"/>
  <c r="N3898" i="2"/>
  <c r="K3899" i="2"/>
  <c r="O3899" i="2" s="1"/>
  <c r="P3899" i="2" s="1"/>
  <c r="L3899" i="2"/>
  <c r="M3899" i="2"/>
  <c r="N3899" i="2"/>
  <c r="K3900" i="2"/>
  <c r="O3900" i="2" s="1"/>
  <c r="P3900" i="2" s="1"/>
  <c r="L3900" i="2"/>
  <c r="M3900" i="2"/>
  <c r="N3900" i="2"/>
  <c r="K3901" i="2"/>
  <c r="O3901" i="2" s="1"/>
  <c r="P3901" i="2" s="1"/>
  <c r="L3901" i="2"/>
  <c r="M3901" i="2"/>
  <c r="N3901" i="2"/>
  <c r="K3902" i="2"/>
  <c r="O3902" i="2" s="1"/>
  <c r="P3902" i="2" s="1"/>
  <c r="L3902" i="2"/>
  <c r="M3902" i="2"/>
  <c r="N3902" i="2"/>
  <c r="K3903" i="2"/>
  <c r="O3903" i="2" s="1"/>
  <c r="P3903" i="2" s="1"/>
  <c r="L3903" i="2"/>
  <c r="M3903" i="2"/>
  <c r="N3903" i="2"/>
  <c r="K3904" i="2"/>
  <c r="O3904" i="2" s="1"/>
  <c r="P3904" i="2" s="1"/>
  <c r="L3904" i="2"/>
  <c r="M3904" i="2"/>
  <c r="N3904" i="2"/>
  <c r="K3905" i="2"/>
  <c r="O3905" i="2" s="1"/>
  <c r="P3905" i="2" s="1"/>
  <c r="L3905" i="2"/>
  <c r="M3905" i="2"/>
  <c r="N3905" i="2"/>
  <c r="K3906" i="2"/>
  <c r="O3906" i="2" s="1"/>
  <c r="P3906" i="2" s="1"/>
  <c r="L3906" i="2"/>
  <c r="M3906" i="2"/>
  <c r="N3906" i="2"/>
  <c r="K3907" i="2"/>
  <c r="O3907" i="2" s="1"/>
  <c r="P3907" i="2" s="1"/>
  <c r="L3907" i="2"/>
  <c r="M3907" i="2"/>
  <c r="N3907" i="2"/>
  <c r="K3908" i="2"/>
  <c r="O3908" i="2" s="1"/>
  <c r="P3908" i="2" s="1"/>
  <c r="L3908" i="2"/>
  <c r="M3908" i="2"/>
  <c r="N3908" i="2"/>
  <c r="K3909" i="2"/>
  <c r="O3909" i="2" s="1"/>
  <c r="P3909" i="2" s="1"/>
  <c r="L3909" i="2"/>
  <c r="M3909" i="2"/>
  <c r="N3909" i="2"/>
  <c r="K3910" i="2"/>
  <c r="O3910" i="2" s="1"/>
  <c r="P3910" i="2" s="1"/>
  <c r="L3910" i="2"/>
  <c r="M3910" i="2"/>
  <c r="N3910" i="2"/>
  <c r="K3911" i="2"/>
  <c r="O3911" i="2" s="1"/>
  <c r="P3911" i="2" s="1"/>
  <c r="L3911" i="2"/>
  <c r="M3911" i="2"/>
  <c r="N3911" i="2"/>
  <c r="K3912" i="2"/>
  <c r="O3912" i="2" s="1"/>
  <c r="P3912" i="2" s="1"/>
  <c r="L3912" i="2"/>
  <c r="M3912" i="2"/>
  <c r="N3912" i="2"/>
  <c r="K3913" i="2"/>
  <c r="O3913" i="2" s="1"/>
  <c r="P3913" i="2" s="1"/>
  <c r="L3913" i="2"/>
  <c r="M3913" i="2"/>
  <c r="N3913" i="2"/>
  <c r="K3914" i="2"/>
  <c r="O3914" i="2" s="1"/>
  <c r="P3914" i="2" s="1"/>
  <c r="L3914" i="2"/>
  <c r="M3914" i="2"/>
  <c r="N3914" i="2"/>
  <c r="K3915" i="2"/>
  <c r="O3915" i="2" s="1"/>
  <c r="P3915" i="2" s="1"/>
  <c r="L3915" i="2"/>
  <c r="M3915" i="2"/>
  <c r="N3915" i="2"/>
  <c r="K3916" i="2"/>
  <c r="O3916" i="2" s="1"/>
  <c r="P3916" i="2" s="1"/>
  <c r="L3916" i="2"/>
  <c r="M3916" i="2"/>
  <c r="N3916" i="2"/>
  <c r="K3917" i="2"/>
  <c r="O3917" i="2" s="1"/>
  <c r="P3917" i="2" s="1"/>
  <c r="L3917" i="2"/>
  <c r="M3917" i="2"/>
  <c r="N3917" i="2"/>
  <c r="K3918" i="2"/>
  <c r="O3918" i="2" s="1"/>
  <c r="P3918" i="2" s="1"/>
  <c r="L3918" i="2"/>
  <c r="M3918" i="2"/>
  <c r="N3918" i="2"/>
  <c r="K3919" i="2"/>
  <c r="O3919" i="2" s="1"/>
  <c r="P3919" i="2" s="1"/>
  <c r="L3919" i="2"/>
  <c r="M3919" i="2"/>
  <c r="N3919" i="2"/>
  <c r="K3920" i="2"/>
  <c r="O3920" i="2" s="1"/>
  <c r="P3920" i="2" s="1"/>
  <c r="L3920" i="2"/>
  <c r="M3920" i="2"/>
  <c r="N3920" i="2"/>
  <c r="K3921" i="2"/>
  <c r="O3921" i="2" s="1"/>
  <c r="P3921" i="2" s="1"/>
  <c r="L3921" i="2"/>
  <c r="M3921" i="2"/>
  <c r="N3921" i="2"/>
  <c r="K3922" i="2"/>
  <c r="O3922" i="2" s="1"/>
  <c r="P3922" i="2" s="1"/>
  <c r="L3922" i="2"/>
  <c r="M3922" i="2"/>
  <c r="N3922" i="2"/>
  <c r="K3923" i="2"/>
  <c r="O3923" i="2" s="1"/>
  <c r="P3923" i="2" s="1"/>
  <c r="L3923" i="2"/>
  <c r="M3923" i="2"/>
  <c r="N3923" i="2"/>
  <c r="K3924" i="2"/>
  <c r="O3924" i="2" s="1"/>
  <c r="P3924" i="2" s="1"/>
  <c r="L3924" i="2"/>
  <c r="M3924" i="2"/>
  <c r="N3924" i="2"/>
  <c r="K3925" i="2"/>
  <c r="O3925" i="2" s="1"/>
  <c r="P3925" i="2" s="1"/>
  <c r="L3925" i="2"/>
  <c r="M3925" i="2"/>
  <c r="N3925" i="2"/>
  <c r="K3926" i="2"/>
  <c r="O3926" i="2" s="1"/>
  <c r="P3926" i="2" s="1"/>
  <c r="L3926" i="2"/>
  <c r="M3926" i="2"/>
  <c r="N3926" i="2"/>
  <c r="K3927" i="2"/>
  <c r="O3927" i="2" s="1"/>
  <c r="P3927" i="2" s="1"/>
  <c r="L3927" i="2"/>
  <c r="M3927" i="2"/>
  <c r="N3927" i="2"/>
  <c r="K3928" i="2"/>
  <c r="O3928" i="2" s="1"/>
  <c r="P3928" i="2" s="1"/>
  <c r="L3928" i="2"/>
  <c r="M3928" i="2"/>
  <c r="N3928" i="2"/>
  <c r="K3929" i="2"/>
  <c r="O3929" i="2" s="1"/>
  <c r="P3929" i="2" s="1"/>
  <c r="L3929" i="2"/>
  <c r="M3929" i="2"/>
  <c r="N3929" i="2"/>
  <c r="K3930" i="2"/>
  <c r="O3930" i="2" s="1"/>
  <c r="P3930" i="2" s="1"/>
  <c r="L3930" i="2"/>
  <c r="M3930" i="2"/>
  <c r="N3930" i="2"/>
  <c r="K3931" i="2"/>
  <c r="O3931" i="2" s="1"/>
  <c r="P3931" i="2" s="1"/>
  <c r="L3931" i="2"/>
  <c r="M3931" i="2"/>
  <c r="N3931" i="2"/>
  <c r="K3932" i="2"/>
  <c r="O3932" i="2" s="1"/>
  <c r="P3932" i="2" s="1"/>
  <c r="L3932" i="2"/>
  <c r="M3932" i="2"/>
  <c r="N3932" i="2"/>
  <c r="K3933" i="2"/>
  <c r="O3933" i="2" s="1"/>
  <c r="P3933" i="2" s="1"/>
  <c r="L3933" i="2"/>
  <c r="M3933" i="2"/>
  <c r="N3933" i="2"/>
  <c r="K3934" i="2"/>
  <c r="O3934" i="2" s="1"/>
  <c r="P3934" i="2" s="1"/>
  <c r="L3934" i="2"/>
  <c r="M3934" i="2"/>
  <c r="N3934" i="2"/>
  <c r="K3935" i="2"/>
  <c r="O3935" i="2" s="1"/>
  <c r="P3935" i="2" s="1"/>
  <c r="L3935" i="2"/>
  <c r="M3935" i="2"/>
  <c r="N3935" i="2"/>
  <c r="K3936" i="2"/>
  <c r="O3936" i="2" s="1"/>
  <c r="P3936" i="2" s="1"/>
  <c r="L3936" i="2"/>
  <c r="M3936" i="2"/>
  <c r="N3936" i="2"/>
  <c r="K3937" i="2"/>
  <c r="O3937" i="2" s="1"/>
  <c r="P3937" i="2" s="1"/>
  <c r="L3937" i="2"/>
  <c r="M3937" i="2"/>
  <c r="N3937" i="2"/>
  <c r="K3938" i="2"/>
  <c r="O3938" i="2" s="1"/>
  <c r="P3938" i="2" s="1"/>
  <c r="L3938" i="2"/>
  <c r="M3938" i="2"/>
  <c r="N3938" i="2"/>
  <c r="K3939" i="2"/>
  <c r="O3939" i="2" s="1"/>
  <c r="P3939" i="2" s="1"/>
  <c r="L3939" i="2"/>
  <c r="M3939" i="2"/>
  <c r="N3939" i="2"/>
  <c r="K3940" i="2"/>
  <c r="O3940" i="2" s="1"/>
  <c r="P3940" i="2" s="1"/>
  <c r="L3940" i="2"/>
  <c r="M3940" i="2"/>
  <c r="N3940" i="2"/>
  <c r="K3941" i="2"/>
  <c r="O3941" i="2" s="1"/>
  <c r="P3941" i="2" s="1"/>
  <c r="L3941" i="2"/>
  <c r="M3941" i="2"/>
  <c r="N3941" i="2"/>
  <c r="K3942" i="2"/>
  <c r="O3942" i="2" s="1"/>
  <c r="P3942" i="2" s="1"/>
  <c r="L3942" i="2"/>
  <c r="M3942" i="2"/>
  <c r="N3942" i="2"/>
  <c r="K3943" i="2"/>
  <c r="O3943" i="2" s="1"/>
  <c r="P3943" i="2" s="1"/>
  <c r="L3943" i="2"/>
  <c r="M3943" i="2"/>
  <c r="N3943" i="2"/>
  <c r="K3944" i="2"/>
  <c r="O3944" i="2" s="1"/>
  <c r="P3944" i="2" s="1"/>
  <c r="L3944" i="2"/>
  <c r="M3944" i="2"/>
  <c r="N3944" i="2"/>
  <c r="K3945" i="2"/>
  <c r="O3945" i="2" s="1"/>
  <c r="P3945" i="2" s="1"/>
  <c r="L3945" i="2"/>
  <c r="M3945" i="2"/>
  <c r="N3945" i="2"/>
  <c r="K3946" i="2"/>
  <c r="O3946" i="2" s="1"/>
  <c r="P3946" i="2" s="1"/>
  <c r="L3946" i="2"/>
  <c r="M3946" i="2"/>
  <c r="N3946" i="2"/>
  <c r="K3947" i="2"/>
  <c r="O3947" i="2" s="1"/>
  <c r="P3947" i="2" s="1"/>
  <c r="L3947" i="2"/>
  <c r="M3947" i="2"/>
  <c r="N3947" i="2"/>
  <c r="K3948" i="2"/>
  <c r="O3948" i="2" s="1"/>
  <c r="P3948" i="2" s="1"/>
  <c r="L3948" i="2"/>
  <c r="M3948" i="2"/>
  <c r="N3948" i="2"/>
  <c r="K3949" i="2"/>
  <c r="O3949" i="2" s="1"/>
  <c r="P3949" i="2" s="1"/>
  <c r="L3949" i="2"/>
  <c r="M3949" i="2"/>
  <c r="N3949" i="2"/>
  <c r="K3950" i="2"/>
  <c r="O3950" i="2" s="1"/>
  <c r="P3950" i="2" s="1"/>
  <c r="L3950" i="2"/>
  <c r="M3950" i="2"/>
  <c r="N3950" i="2"/>
  <c r="K3951" i="2"/>
  <c r="O3951" i="2" s="1"/>
  <c r="P3951" i="2" s="1"/>
  <c r="L3951" i="2"/>
  <c r="M3951" i="2"/>
  <c r="N3951" i="2"/>
  <c r="K3952" i="2"/>
  <c r="O3952" i="2" s="1"/>
  <c r="P3952" i="2" s="1"/>
  <c r="L3952" i="2"/>
  <c r="M3952" i="2"/>
  <c r="N3952" i="2"/>
  <c r="K3953" i="2"/>
  <c r="O3953" i="2" s="1"/>
  <c r="P3953" i="2" s="1"/>
  <c r="L3953" i="2"/>
  <c r="M3953" i="2"/>
  <c r="N3953" i="2"/>
  <c r="K3954" i="2"/>
  <c r="O3954" i="2" s="1"/>
  <c r="P3954" i="2" s="1"/>
  <c r="L3954" i="2"/>
  <c r="M3954" i="2"/>
  <c r="N3954" i="2"/>
  <c r="K3955" i="2"/>
  <c r="O3955" i="2" s="1"/>
  <c r="P3955" i="2" s="1"/>
  <c r="L3955" i="2"/>
  <c r="M3955" i="2"/>
  <c r="N3955" i="2"/>
  <c r="K3956" i="2"/>
  <c r="O3956" i="2" s="1"/>
  <c r="P3956" i="2" s="1"/>
  <c r="L3956" i="2"/>
  <c r="M3956" i="2"/>
  <c r="N3956" i="2"/>
  <c r="K3957" i="2"/>
  <c r="O3957" i="2" s="1"/>
  <c r="P3957" i="2" s="1"/>
  <c r="L3957" i="2"/>
  <c r="M3957" i="2"/>
  <c r="N3957" i="2"/>
  <c r="K3958" i="2"/>
  <c r="O3958" i="2" s="1"/>
  <c r="P3958" i="2" s="1"/>
  <c r="L3958" i="2"/>
  <c r="M3958" i="2"/>
  <c r="N3958" i="2"/>
  <c r="K3959" i="2"/>
  <c r="O3959" i="2" s="1"/>
  <c r="P3959" i="2" s="1"/>
  <c r="L3959" i="2"/>
  <c r="M3959" i="2"/>
  <c r="N3959" i="2"/>
  <c r="K3960" i="2"/>
  <c r="O3960" i="2" s="1"/>
  <c r="P3960" i="2" s="1"/>
  <c r="L3960" i="2"/>
  <c r="M3960" i="2"/>
  <c r="N3960" i="2"/>
  <c r="K3961" i="2"/>
  <c r="O3961" i="2" s="1"/>
  <c r="P3961" i="2" s="1"/>
  <c r="L3961" i="2"/>
  <c r="M3961" i="2"/>
  <c r="N3961" i="2"/>
  <c r="K3962" i="2"/>
  <c r="O3962" i="2" s="1"/>
  <c r="P3962" i="2" s="1"/>
  <c r="L3962" i="2"/>
  <c r="M3962" i="2"/>
  <c r="N3962" i="2"/>
  <c r="K3963" i="2"/>
  <c r="O3963" i="2" s="1"/>
  <c r="P3963" i="2" s="1"/>
  <c r="L3963" i="2"/>
  <c r="M3963" i="2"/>
  <c r="N3963" i="2"/>
  <c r="K3964" i="2"/>
  <c r="O3964" i="2" s="1"/>
  <c r="P3964" i="2" s="1"/>
  <c r="L3964" i="2"/>
  <c r="M3964" i="2"/>
  <c r="N3964" i="2"/>
  <c r="K3965" i="2"/>
  <c r="O3965" i="2" s="1"/>
  <c r="P3965" i="2" s="1"/>
  <c r="L3965" i="2"/>
  <c r="M3965" i="2"/>
  <c r="N3965" i="2"/>
  <c r="K3966" i="2"/>
  <c r="O3966" i="2" s="1"/>
  <c r="P3966" i="2" s="1"/>
  <c r="L3966" i="2"/>
  <c r="M3966" i="2"/>
  <c r="N3966" i="2"/>
  <c r="K3967" i="2"/>
  <c r="O3967" i="2" s="1"/>
  <c r="P3967" i="2" s="1"/>
  <c r="L3967" i="2"/>
  <c r="M3967" i="2"/>
  <c r="N3967" i="2"/>
  <c r="K3968" i="2"/>
  <c r="O3968" i="2" s="1"/>
  <c r="P3968" i="2" s="1"/>
  <c r="L3968" i="2"/>
  <c r="M3968" i="2"/>
  <c r="N3968" i="2"/>
  <c r="K3969" i="2"/>
  <c r="O3969" i="2" s="1"/>
  <c r="P3969" i="2" s="1"/>
  <c r="L3969" i="2"/>
  <c r="M3969" i="2"/>
  <c r="N3969" i="2"/>
  <c r="K3970" i="2"/>
  <c r="O3970" i="2" s="1"/>
  <c r="P3970" i="2" s="1"/>
  <c r="L3970" i="2"/>
  <c r="M3970" i="2"/>
  <c r="N3970" i="2"/>
  <c r="K3971" i="2"/>
  <c r="O3971" i="2" s="1"/>
  <c r="P3971" i="2" s="1"/>
  <c r="L3971" i="2"/>
  <c r="M3971" i="2"/>
  <c r="N3971" i="2"/>
  <c r="K3972" i="2"/>
  <c r="O3972" i="2" s="1"/>
  <c r="P3972" i="2" s="1"/>
  <c r="L3972" i="2"/>
  <c r="M3972" i="2"/>
  <c r="N3972" i="2"/>
  <c r="K3973" i="2"/>
  <c r="O3973" i="2" s="1"/>
  <c r="P3973" i="2" s="1"/>
  <c r="L3973" i="2"/>
  <c r="M3973" i="2"/>
  <c r="N3973" i="2"/>
  <c r="K3974" i="2"/>
  <c r="O3974" i="2" s="1"/>
  <c r="P3974" i="2" s="1"/>
  <c r="L3974" i="2"/>
  <c r="M3974" i="2"/>
  <c r="N3974" i="2"/>
  <c r="K3975" i="2"/>
  <c r="O3975" i="2" s="1"/>
  <c r="P3975" i="2" s="1"/>
  <c r="L3975" i="2"/>
  <c r="M3975" i="2"/>
  <c r="N3975" i="2"/>
  <c r="K3976" i="2"/>
  <c r="O3976" i="2" s="1"/>
  <c r="P3976" i="2" s="1"/>
  <c r="L3976" i="2"/>
  <c r="M3976" i="2"/>
  <c r="N3976" i="2"/>
  <c r="K3977" i="2"/>
  <c r="O3977" i="2" s="1"/>
  <c r="P3977" i="2" s="1"/>
  <c r="L3977" i="2"/>
  <c r="M3977" i="2"/>
  <c r="N3977" i="2"/>
  <c r="K3978" i="2"/>
  <c r="O3978" i="2" s="1"/>
  <c r="P3978" i="2" s="1"/>
  <c r="L3978" i="2"/>
  <c r="M3978" i="2"/>
  <c r="N3978" i="2"/>
  <c r="K3979" i="2"/>
  <c r="O3979" i="2" s="1"/>
  <c r="P3979" i="2" s="1"/>
  <c r="L3979" i="2"/>
  <c r="M3979" i="2"/>
  <c r="N3979" i="2"/>
  <c r="K3980" i="2"/>
  <c r="O3980" i="2" s="1"/>
  <c r="P3980" i="2" s="1"/>
  <c r="L3980" i="2"/>
  <c r="M3980" i="2"/>
  <c r="N3980" i="2"/>
  <c r="K3981" i="2"/>
  <c r="O3981" i="2" s="1"/>
  <c r="P3981" i="2" s="1"/>
  <c r="L3981" i="2"/>
  <c r="M3981" i="2"/>
  <c r="N3981" i="2"/>
  <c r="K3982" i="2"/>
  <c r="O3982" i="2" s="1"/>
  <c r="P3982" i="2" s="1"/>
  <c r="L3982" i="2"/>
  <c r="M3982" i="2"/>
  <c r="N3982" i="2"/>
  <c r="K3983" i="2"/>
  <c r="O3983" i="2" s="1"/>
  <c r="P3983" i="2" s="1"/>
  <c r="L3983" i="2"/>
  <c r="M3983" i="2"/>
  <c r="N3983" i="2"/>
  <c r="K3984" i="2"/>
  <c r="O3984" i="2" s="1"/>
  <c r="P3984" i="2" s="1"/>
  <c r="L3984" i="2"/>
  <c r="M3984" i="2"/>
  <c r="N3984" i="2"/>
  <c r="K3985" i="2"/>
  <c r="O3985" i="2" s="1"/>
  <c r="P3985" i="2" s="1"/>
  <c r="L3985" i="2"/>
  <c r="M3985" i="2"/>
  <c r="N3985" i="2"/>
  <c r="K3986" i="2"/>
  <c r="O3986" i="2" s="1"/>
  <c r="P3986" i="2" s="1"/>
  <c r="L3986" i="2"/>
  <c r="M3986" i="2"/>
  <c r="N3986" i="2"/>
  <c r="K3987" i="2"/>
  <c r="O3987" i="2" s="1"/>
  <c r="P3987" i="2" s="1"/>
  <c r="L3987" i="2"/>
  <c r="M3987" i="2"/>
  <c r="N3987" i="2"/>
  <c r="K3988" i="2"/>
  <c r="O3988" i="2" s="1"/>
  <c r="P3988" i="2" s="1"/>
  <c r="L3988" i="2"/>
  <c r="M3988" i="2"/>
  <c r="N3988" i="2"/>
  <c r="K3989" i="2"/>
  <c r="O3989" i="2" s="1"/>
  <c r="P3989" i="2" s="1"/>
  <c r="L3989" i="2"/>
  <c r="M3989" i="2"/>
  <c r="N3989" i="2"/>
  <c r="K3990" i="2"/>
  <c r="O3990" i="2" s="1"/>
  <c r="P3990" i="2" s="1"/>
  <c r="L3990" i="2"/>
  <c r="M3990" i="2"/>
  <c r="N3990" i="2"/>
  <c r="K3991" i="2"/>
  <c r="O3991" i="2" s="1"/>
  <c r="P3991" i="2" s="1"/>
  <c r="L3991" i="2"/>
  <c r="M3991" i="2"/>
  <c r="N3991" i="2"/>
  <c r="K3992" i="2"/>
  <c r="O3992" i="2" s="1"/>
  <c r="P3992" i="2" s="1"/>
  <c r="L3992" i="2"/>
  <c r="M3992" i="2"/>
  <c r="N3992" i="2"/>
  <c r="K3993" i="2"/>
  <c r="O3993" i="2" s="1"/>
  <c r="P3993" i="2" s="1"/>
  <c r="L3993" i="2"/>
  <c r="M3993" i="2"/>
  <c r="N3993" i="2"/>
  <c r="K3994" i="2"/>
  <c r="O3994" i="2" s="1"/>
  <c r="P3994" i="2" s="1"/>
  <c r="L3994" i="2"/>
  <c r="M3994" i="2"/>
  <c r="N3994" i="2"/>
  <c r="K3995" i="2"/>
  <c r="O3995" i="2" s="1"/>
  <c r="P3995" i="2" s="1"/>
  <c r="L3995" i="2"/>
  <c r="M3995" i="2"/>
  <c r="N3995" i="2"/>
  <c r="K3996" i="2"/>
  <c r="O3996" i="2" s="1"/>
  <c r="P3996" i="2" s="1"/>
  <c r="L3996" i="2"/>
  <c r="M3996" i="2"/>
  <c r="N3996" i="2"/>
  <c r="K3997" i="2"/>
  <c r="O3997" i="2" s="1"/>
  <c r="P3997" i="2" s="1"/>
  <c r="L3997" i="2"/>
  <c r="M3997" i="2"/>
  <c r="N3997" i="2"/>
  <c r="K3998" i="2"/>
  <c r="O3998" i="2" s="1"/>
  <c r="P3998" i="2" s="1"/>
  <c r="L3998" i="2"/>
  <c r="M3998" i="2"/>
  <c r="N3998" i="2"/>
  <c r="K3999" i="2"/>
  <c r="O3999" i="2" s="1"/>
  <c r="P3999" i="2" s="1"/>
  <c r="L3999" i="2"/>
  <c r="M3999" i="2"/>
  <c r="N3999" i="2"/>
  <c r="K4000" i="2"/>
  <c r="O4000" i="2" s="1"/>
  <c r="P4000" i="2" s="1"/>
  <c r="L4000" i="2"/>
  <c r="M4000" i="2"/>
  <c r="N4000" i="2"/>
  <c r="K4001" i="2"/>
  <c r="O4001" i="2" s="1"/>
  <c r="P4001" i="2" s="1"/>
  <c r="L4001" i="2"/>
  <c r="M4001" i="2"/>
  <c r="N4001" i="2"/>
  <c r="K4002" i="2"/>
  <c r="O4002" i="2" s="1"/>
  <c r="P4002" i="2" s="1"/>
  <c r="L4002" i="2"/>
  <c r="M4002" i="2"/>
  <c r="N4002" i="2"/>
  <c r="K4003" i="2"/>
  <c r="O4003" i="2" s="1"/>
  <c r="P4003" i="2" s="1"/>
  <c r="L4003" i="2"/>
  <c r="M4003" i="2"/>
  <c r="N4003" i="2"/>
  <c r="K4004" i="2"/>
  <c r="O4004" i="2" s="1"/>
  <c r="P4004" i="2" s="1"/>
  <c r="L4004" i="2"/>
  <c r="M4004" i="2"/>
  <c r="N4004" i="2"/>
  <c r="K4005" i="2"/>
  <c r="O4005" i="2" s="1"/>
  <c r="P4005" i="2" s="1"/>
  <c r="L4005" i="2"/>
  <c r="M4005" i="2"/>
  <c r="N4005" i="2"/>
  <c r="K4006" i="2"/>
  <c r="O4006" i="2" s="1"/>
  <c r="P4006" i="2" s="1"/>
  <c r="L4006" i="2"/>
  <c r="M4006" i="2"/>
  <c r="N4006" i="2"/>
  <c r="K4007" i="2"/>
  <c r="O4007" i="2" s="1"/>
  <c r="P4007" i="2" s="1"/>
  <c r="L4007" i="2"/>
  <c r="M4007" i="2"/>
  <c r="N4007" i="2"/>
  <c r="K4008" i="2"/>
  <c r="O4008" i="2" s="1"/>
  <c r="P4008" i="2" s="1"/>
  <c r="L4008" i="2"/>
  <c r="M4008" i="2"/>
  <c r="N4008" i="2"/>
  <c r="K4009" i="2"/>
  <c r="O4009" i="2" s="1"/>
  <c r="P4009" i="2" s="1"/>
  <c r="L4009" i="2"/>
  <c r="M4009" i="2"/>
  <c r="N4009" i="2"/>
  <c r="K4010" i="2"/>
  <c r="O4010" i="2" s="1"/>
  <c r="P4010" i="2" s="1"/>
  <c r="L4010" i="2"/>
  <c r="M4010" i="2"/>
  <c r="N4010" i="2"/>
  <c r="K4011" i="2"/>
  <c r="O4011" i="2" s="1"/>
  <c r="P4011" i="2" s="1"/>
  <c r="L4011" i="2"/>
  <c r="M4011" i="2"/>
  <c r="N4011" i="2"/>
  <c r="K4012" i="2"/>
  <c r="O4012" i="2" s="1"/>
  <c r="P4012" i="2" s="1"/>
  <c r="L4012" i="2"/>
  <c r="M4012" i="2"/>
  <c r="N4012" i="2"/>
  <c r="K4013" i="2"/>
  <c r="O4013" i="2" s="1"/>
  <c r="P4013" i="2" s="1"/>
  <c r="L4013" i="2"/>
  <c r="M4013" i="2"/>
  <c r="N4013" i="2"/>
  <c r="K4014" i="2"/>
  <c r="O4014" i="2" s="1"/>
  <c r="P4014" i="2" s="1"/>
  <c r="L4014" i="2"/>
  <c r="M4014" i="2"/>
  <c r="N4014" i="2"/>
  <c r="K4015" i="2"/>
  <c r="O4015" i="2" s="1"/>
  <c r="P4015" i="2" s="1"/>
  <c r="L4015" i="2"/>
  <c r="M4015" i="2"/>
  <c r="N4015" i="2"/>
  <c r="K4016" i="2"/>
  <c r="O4016" i="2" s="1"/>
  <c r="P4016" i="2" s="1"/>
  <c r="L4016" i="2"/>
  <c r="M4016" i="2"/>
  <c r="N4016" i="2"/>
  <c r="K4017" i="2"/>
  <c r="O4017" i="2" s="1"/>
  <c r="P4017" i="2" s="1"/>
  <c r="L4017" i="2"/>
  <c r="M4017" i="2"/>
  <c r="N4017" i="2"/>
  <c r="K4018" i="2"/>
  <c r="O4018" i="2" s="1"/>
  <c r="P4018" i="2" s="1"/>
  <c r="L4018" i="2"/>
  <c r="M4018" i="2"/>
  <c r="N4018" i="2"/>
  <c r="K4019" i="2"/>
  <c r="O4019" i="2" s="1"/>
  <c r="P4019" i="2" s="1"/>
  <c r="L4019" i="2"/>
  <c r="M4019" i="2"/>
  <c r="N4019" i="2"/>
  <c r="K4020" i="2"/>
  <c r="O4020" i="2" s="1"/>
  <c r="P4020" i="2" s="1"/>
  <c r="L4020" i="2"/>
  <c r="M4020" i="2"/>
  <c r="N4020" i="2"/>
  <c r="K4021" i="2"/>
  <c r="O4021" i="2" s="1"/>
  <c r="P4021" i="2" s="1"/>
  <c r="L4021" i="2"/>
  <c r="M4021" i="2"/>
  <c r="N4021" i="2"/>
  <c r="K4022" i="2"/>
  <c r="O4022" i="2" s="1"/>
  <c r="P4022" i="2" s="1"/>
  <c r="L4022" i="2"/>
  <c r="M4022" i="2"/>
  <c r="N4022" i="2"/>
  <c r="K4023" i="2"/>
  <c r="O4023" i="2" s="1"/>
  <c r="P4023" i="2" s="1"/>
  <c r="L4023" i="2"/>
  <c r="M4023" i="2"/>
  <c r="N4023" i="2"/>
  <c r="K4024" i="2"/>
  <c r="O4024" i="2" s="1"/>
  <c r="P4024" i="2" s="1"/>
  <c r="L4024" i="2"/>
  <c r="M4024" i="2"/>
  <c r="N4024" i="2"/>
  <c r="K4025" i="2"/>
  <c r="O4025" i="2" s="1"/>
  <c r="P4025" i="2" s="1"/>
  <c r="L4025" i="2"/>
  <c r="M4025" i="2"/>
  <c r="N4025" i="2"/>
  <c r="K4026" i="2"/>
  <c r="O4026" i="2" s="1"/>
  <c r="P4026" i="2" s="1"/>
  <c r="L4026" i="2"/>
  <c r="M4026" i="2"/>
  <c r="N4026" i="2"/>
  <c r="K4027" i="2"/>
  <c r="O4027" i="2" s="1"/>
  <c r="P4027" i="2" s="1"/>
  <c r="L4027" i="2"/>
  <c r="M4027" i="2"/>
  <c r="N4027" i="2"/>
  <c r="K4028" i="2"/>
  <c r="O4028" i="2" s="1"/>
  <c r="P4028" i="2" s="1"/>
  <c r="L4028" i="2"/>
  <c r="M4028" i="2"/>
  <c r="N4028" i="2"/>
  <c r="K4029" i="2"/>
  <c r="O4029" i="2" s="1"/>
  <c r="P4029" i="2" s="1"/>
  <c r="L4029" i="2"/>
  <c r="M4029" i="2"/>
  <c r="N4029" i="2"/>
  <c r="K4030" i="2"/>
  <c r="O4030" i="2" s="1"/>
  <c r="P4030" i="2" s="1"/>
  <c r="L4030" i="2"/>
  <c r="M4030" i="2"/>
  <c r="N4030" i="2"/>
  <c r="K4031" i="2"/>
  <c r="O4031" i="2" s="1"/>
  <c r="P4031" i="2" s="1"/>
  <c r="L4031" i="2"/>
  <c r="M4031" i="2"/>
  <c r="N4031" i="2"/>
  <c r="K4032" i="2"/>
  <c r="O4032" i="2" s="1"/>
  <c r="P4032" i="2" s="1"/>
  <c r="L4032" i="2"/>
  <c r="M4032" i="2"/>
  <c r="N4032" i="2"/>
  <c r="K4033" i="2"/>
  <c r="O4033" i="2" s="1"/>
  <c r="P4033" i="2" s="1"/>
  <c r="L4033" i="2"/>
  <c r="M4033" i="2"/>
  <c r="N4033" i="2"/>
  <c r="K4034" i="2"/>
  <c r="O4034" i="2" s="1"/>
  <c r="P4034" i="2" s="1"/>
  <c r="L4034" i="2"/>
  <c r="M4034" i="2"/>
  <c r="N4034" i="2"/>
  <c r="K4035" i="2"/>
  <c r="O4035" i="2" s="1"/>
  <c r="P4035" i="2" s="1"/>
  <c r="L4035" i="2"/>
  <c r="M4035" i="2"/>
  <c r="N4035" i="2"/>
  <c r="K4036" i="2"/>
  <c r="O4036" i="2" s="1"/>
  <c r="P4036" i="2" s="1"/>
  <c r="L4036" i="2"/>
  <c r="M4036" i="2"/>
  <c r="N4036" i="2"/>
  <c r="K4037" i="2"/>
  <c r="O4037" i="2" s="1"/>
  <c r="P4037" i="2" s="1"/>
  <c r="L4037" i="2"/>
  <c r="M4037" i="2"/>
  <c r="N4037" i="2"/>
  <c r="K4038" i="2"/>
  <c r="O4038" i="2" s="1"/>
  <c r="P4038" i="2" s="1"/>
  <c r="L4038" i="2"/>
  <c r="M4038" i="2"/>
  <c r="N4038" i="2"/>
  <c r="K4039" i="2"/>
  <c r="O4039" i="2" s="1"/>
  <c r="P4039" i="2" s="1"/>
  <c r="L4039" i="2"/>
  <c r="M4039" i="2"/>
  <c r="N4039" i="2"/>
  <c r="K4040" i="2"/>
  <c r="O4040" i="2" s="1"/>
  <c r="P4040" i="2" s="1"/>
  <c r="L4040" i="2"/>
  <c r="M4040" i="2"/>
  <c r="N4040" i="2"/>
  <c r="K4041" i="2"/>
  <c r="O4041" i="2" s="1"/>
  <c r="P4041" i="2" s="1"/>
  <c r="L4041" i="2"/>
  <c r="M4041" i="2"/>
  <c r="N4041" i="2"/>
  <c r="K4042" i="2"/>
  <c r="O4042" i="2" s="1"/>
  <c r="P4042" i="2" s="1"/>
  <c r="L4042" i="2"/>
  <c r="M4042" i="2"/>
  <c r="N4042" i="2"/>
  <c r="K4043" i="2"/>
  <c r="O4043" i="2" s="1"/>
  <c r="P4043" i="2" s="1"/>
  <c r="L4043" i="2"/>
  <c r="M4043" i="2"/>
  <c r="N4043" i="2"/>
  <c r="K4044" i="2"/>
  <c r="O4044" i="2" s="1"/>
  <c r="P4044" i="2" s="1"/>
  <c r="L4044" i="2"/>
  <c r="M4044" i="2"/>
  <c r="N4044" i="2"/>
  <c r="K4045" i="2"/>
  <c r="O4045" i="2" s="1"/>
  <c r="P4045" i="2" s="1"/>
  <c r="L4045" i="2"/>
  <c r="M4045" i="2"/>
  <c r="N4045" i="2"/>
  <c r="K4046" i="2"/>
  <c r="O4046" i="2" s="1"/>
  <c r="P4046" i="2" s="1"/>
  <c r="L4046" i="2"/>
  <c r="M4046" i="2"/>
  <c r="N4046" i="2"/>
  <c r="K4047" i="2"/>
  <c r="O4047" i="2" s="1"/>
  <c r="P4047" i="2" s="1"/>
  <c r="L4047" i="2"/>
  <c r="M4047" i="2"/>
  <c r="N4047" i="2"/>
  <c r="K4048" i="2"/>
  <c r="O4048" i="2" s="1"/>
  <c r="P4048" i="2" s="1"/>
  <c r="L4048" i="2"/>
  <c r="M4048" i="2"/>
  <c r="N4048" i="2"/>
  <c r="K4049" i="2"/>
  <c r="O4049" i="2" s="1"/>
  <c r="P4049" i="2" s="1"/>
  <c r="L4049" i="2"/>
  <c r="M4049" i="2"/>
  <c r="N4049" i="2"/>
  <c r="K4050" i="2"/>
  <c r="O4050" i="2" s="1"/>
  <c r="P4050" i="2" s="1"/>
  <c r="L4050" i="2"/>
  <c r="M4050" i="2"/>
  <c r="N4050" i="2"/>
  <c r="K4051" i="2"/>
  <c r="O4051" i="2" s="1"/>
  <c r="P4051" i="2" s="1"/>
  <c r="L4051" i="2"/>
  <c r="M4051" i="2"/>
  <c r="N4051" i="2"/>
  <c r="K4052" i="2"/>
  <c r="O4052" i="2" s="1"/>
  <c r="P4052" i="2" s="1"/>
  <c r="L4052" i="2"/>
  <c r="M4052" i="2"/>
  <c r="N4052" i="2"/>
  <c r="K4053" i="2"/>
  <c r="O4053" i="2" s="1"/>
  <c r="P4053" i="2" s="1"/>
  <c r="L4053" i="2"/>
  <c r="M4053" i="2"/>
  <c r="N4053" i="2"/>
  <c r="K4054" i="2"/>
  <c r="O4054" i="2" s="1"/>
  <c r="P4054" i="2" s="1"/>
  <c r="L4054" i="2"/>
  <c r="M4054" i="2"/>
  <c r="N4054" i="2"/>
  <c r="K4055" i="2"/>
  <c r="O4055" i="2" s="1"/>
  <c r="P4055" i="2" s="1"/>
  <c r="L4055" i="2"/>
  <c r="M4055" i="2"/>
  <c r="N4055" i="2"/>
  <c r="K4056" i="2"/>
  <c r="O4056" i="2" s="1"/>
  <c r="P4056" i="2" s="1"/>
  <c r="L4056" i="2"/>
  <c r="M4056" i="2"/>
  <c r="N4056" i="2"/>
  <c r="K4057" i="2"/>
  <c r="O4057" i="2" s="1"/>
  <c r="P4057" i="2" s="1"/>
  <c r="L4057" i="2"/>
  <c r="M4057" i="2"/>
  <c r="N4057" i="2"/>
  <c r="K4058" i="2"/>
  <c r="O4058" i="2" s="1"/>
  <c r="P4058" i="2" s="1"/>
  <c r="L4058" i="2"/>
  <c r="M4058" i="2"/>
  <c r="N4058" i="2"/>
  <c r="K4059" i="2"/>
  <c r="O4059" i="2" s="1"/>
  <c r="P4059" i="2" s="1"/>
  <c r="L4059" i="2"/>
  <c r="M4059" i="2"/>
  <c r="N4059" i="2"/>
  <c r="K4060" i="2"/>
  <c r="O4060" i="2" s="1"/>
  <c r="P4060" i="2" s="1"/>
  <c r="L4060" i="2"/>
  <c r="M4060" i="2"/>
  <c r="N4060" i="2"/>
  <c r="K4061" i="2"/>
  <c r="O4061" i="2" s="1"/>
  <c r="P4061" i="2" s="1"/>
  <c r="L4061" i="2"/>
  <c r="M4061" i="2"/>
  <c r="N4061" i="2"/>
  <c r="K4062" i="2"/>
  <c r="O4062" i="2" s="1"/>
  <c r="P4062" i="2" s="1"/>
  <c r="L4062" i="2"/>
  <c r="M4062" i="2"/>
  <c r="N4062" i="2"/>
  <c r="K4063" i="2"/>
  <c r="O4063" i="2" s="1"/>
  <c r="P4063" i="2" s="1"/>
  <c r="L4063" i="2"/>
  <c r="M4063" i="2"/>
  <c r="N4063" i="2"/>
  <c r="K4064" i="2"/>
  <c r="O4064" i="2" s="1"/>
  <c r="P4064" i="2" s="1"/>
  <c r="L4064" i="2"/>
  <c r="M4064" i="2"/>
  <c r="N4064" i="2"/>
  <c r="K4065" i="2"/>
  <c r="O4065" i="2" s="1"/>
  <c r="P4065" i="2" s="1"/>
  <c r="L4065" i="2"/>
  <c r="M4065" i="2"/>
  <c r="N4065" i="2"/>
  <c r="K4066" i="2"/>
  <c r="O4066" i="2" s="1"/>
  <c r="P4066" i="2" s="1"/>
  <c r="L4066" i="2"/>
  <c r="M4066" i="2"/>
  <c r="N4066" i="2"/>
  <c r="K4067" i="2"/>
  <c r="O4067" i="2" s="1"/>
  <c r="P4067" i="2" s="1"/>
  <c r="L4067" i="2"/>
  <c r="M4067" i="2"/>
  <c r="N4067" i="2"/>
  <c r="K4068" i="2"/>
  <c r="O4068" i="2" s="1"/>
  <c r="P4068" i="2" s="1"/>
  <c r="L4068" i="2"/>
  <c r="M4068" i="2"/>
  <c r="N4068" i="2"/>
  <c r="K4069" i="2"/>
  <c r="O4069" i="2" s="1"/>
  <c r="P4069" i="2" s="1"/>
  <c r="L4069" i="2"/>
  <c r="M4069" i="2"/>
  <c r="N4069" i="2"/>
  <c r="K4070" i="2"/>
  <c r="O4070" i="2" s="1"/>
  <c r="P4070" i="2" s="1"/>
  <c r="L4070" i="2"/>
  <c r="M4070" i="2"/>
  <c r="N4070" i="2"/>
  <c r="K4071" i="2"/>
  <c r="O4071" i="2" s="1"/>
  <c r="P4071" i="2" s="1"/>
  <c r="L4071" i="2"/>
  <c r="M4071" i="2"/>
  <c r="N4071" i="2"/>
  <c r="K4072" i="2"/>
  <c r="O4072" i="2" s="1"/>
  <c r="P4072" i="2" s="1"/>
  <c r="L4072" i="2"/>
  <c r="M4072" i="2"/>
  <c r="N4072" i="2"/>
  <c r="K4073" i="2"/>
  <c r="O4073" i="2" s="1"/>
  <c r="P4073" i="2" s="1"/>
  <c r="L4073" i="2"/>
  <c r="M4073" i="2"/>
  <c r="N4073" i="2"/>
  <c r="K4074" i="2"/>
  <c r="O4074" i="2" s="1"/>
  <c r="P4074" i="2" s="1"/>
  <c r="L4074" i="2"/>
  <c r="M4074" i="2"/>
  <c r="N4074" i="2"/>
  <c r="K4075" i="2"/>
  <c r="O4075" i="2" s="1"/>
  <c r="P4075" i="2" s="1"/>
  <c r="L4075" i="2"/>
  <c r="M4075" i="2"/>
  <c r="N4075" i="2"/>
  <c r="K4076" i="2"/>
  <c r="O4076" i="2" s="1"/>
  <c r="P4076" i="2" s="1"/>
  <c r="L4076" i="2"/>
  <c r="M4076" i="2"/>
  <c r="N4076" i="2"/>
  <c r="K4077" i="2"/>
  <c r="O4077" i="2" s="1"/>
  <c r="P4077" i="2" s="1"/>
  <c r="L4077" i="2"/>
  <c r="M4077" i="2"/>
  <c r="N4077" i="2"/>
  <c r="K4078" i="2"/>
  <c r="O4078" i="2" s="1"/>
  <c r="P4078" i="2" s="1"/>
  <c r="L4078" i="2"/>
  <c r="M4078" i="2"/>
  <c r="N4078" i="2"/>
  <c r="K4079" i="2"/>
  <c r="O4079" i="2" s="1"/>
  <c r="P4079" i="2" s="1"/>
  <c r="L4079" i="2"/>
  <c r="M4079" i="2"/>
  <c r="N4079" i="2"/>
  <c r="K4080" i="2"/>
  <c r="O4080" i="2" s="1"/>
  <c r="P4080" i="2" s="1"/>
  <c r="L4080" i="2"/>
  <c r="M4080" i="2"/>
  <c r="N4080" i="2"/>
  <c r="K4081" i="2"/>
  <c r="O4081" i="2" s="1"/>
  <c r="P4081" i="2" s="1"/>
  <c r="L4081" i="2"/>
  <c r="M4081" i="2"/>
  <c r="N4081" i="2"/>
  <c r="K4082" i="2"/>
  <c r="O4082" i="2" s="1"/>
  <c r="P4082" i="2" s="1"/>
  <c r="L4082" i="2"/>
  <c r="M4082" i="2"/>
  <c r="N4082" i="2"/>
  <c r="K4083" i="2"/>
  <c r="O4083" i="2" s="1"/>
  <c r="P4083" i="2" s="1"/>
  <c r="L4083" i="2"/>
  <c r="M4083" i="2"/>
  <c r="N4083" i="2"/>
  <c r="K4084" i="2"/>
  <c r="O4084" i="2" s="1"/>
  <c r="P4084" i="2" s="1"/>
  <c r="L4084" i="2"/>
  <c r="M4084" i="2"/>
  <c r="N4084" i="2"/>
  <c r="K4085" i="2"/>
  <c r="O4085" i="2" s="1"/>
  <c r="P4085" i="2" s="1"/>
  <c r="L4085" i="2"/>
  <c r="M4085" i="2"/>
  <c r="N4085" i="2"/>
  <c r="K4086" i="2"/>
  <c r="O4086" i="2" s="1"/>
  <c r="P4086" i="2" s="1"/>
  <c r="L4086" i="2"/>
  <c r="M4086" i="2"/>
  <c r="N4086" i="2"/>
  <c r="K4087" i="2"/>
  <c r="O4087" i="2" s="1"/>
  <c r="P4087" i="2" s="1"/>
  <c r="L4087" i="2"/>
  <c r="M4087" i="2"/>
  <c r="N4087" i="2"/>
  <c r="K4088" i="2"/>
  <c r="O4088" i="2" s="1"/>
  <c r="P4088" i="2" s="1"/>
  <c r="L4088" i="2"/>
  <c r="M4088" i="2"/>
  <c r="N4088" i="2"/>
  <c r="K4089" i="2"/>
  <c r="O4089" i="2" s="1"/>
  <c r="P4089" i="2" s="1"/>
  <c r="L4089" i="2"/>
  <c r="M4089" i="2"/>
  <c r="N4089" i="2"/>
  <c r="K4090" i="2"/>
  <c r="O4090" i="2" s="1"/>
  <c r="P4090" i="2" s="1"/>
  <c r="L4090" i="2"/>
  <c r="M4090" i="2"/>
  <c r="N4090" i="2"/>
  <c r="K4091" i="2"/>
  <c r="O4091" i="2" s="1"/>
  <c r="P4091" i="2" s="1"/>
  <c r="L4091" i="2"/>
  <c r="M4091" i="2"/>
  <c r="N4091" i="2"/>
  <c r="K4092" i="2"/>
  <c r="O4092" i="2" s="1"/>
  <c r="P4092" i="2" s="1"/>
  <c r="L4092" i="2"/>
  <c r="M4092" i="2"/>
  <c r="N4092" i="2"/>
  <c r="K4093" i="2"/>
  <c r="O4093" i="2" s="1"/>
  <c r="P4093" i="2" s="1"/>
  <c r="L4093" i="2"/>
  <c r="M4093" i="2"/>
  <c r="N4093" i="2"/>
  <c r="K4094" i="2"/>
  <c r="O4094" i="2" s="1"/>
  <c r="P4094" i="2" s="1"/>
  <c r="L4094" i="2"/>
  <c r="M4094" i="2"/>
  <c r="N4094" i="2"/>
  <c r="K4095" i="2"/>
  <c r="O4095" i="2" s="1"/>
  <c r="P4095" i="2" s="1"/>
  <c r="L4095" i="2"/>
  <c r="M4095" i="2"/>
  <c r="N4095" i="2"/>
  <c r="K4096" i="2"/>
  <c r="O4096" i="2" s="1"/>
  <c r="P4096" i="2" s="1"/>
  <c r="L4096" i="2"/>
  <c r="M4096" i="2"/>
  <c r="N4096" i="2"/>
  <c r="K4097" i="2"/>
  <c r="O4097" i="2" s="1"/>
  <c r="P4097" i="2" s="1"/>
  <c r="L4097" i="2"/>
  <c r="M4097" i="2"/>
  <c r="N4097" i="2"/>
  <c r="K4098" i="2"/>
  <c r="O4098" i="2" s="1"/>
  <c r="P4098" i="2" s="1"/>
  <c r="L4098" i="2"/>
  <c r="M4098" i="2"/>
  <c r="N4098" i="2"/>
  <c r="K4099" i="2"/>
  <c r="O4099" i="2" s="1"/>
  <c r="P4099" i="2" s="1"/>
  <c r="L4099" i="2"/>
  <c r="M4099" i="2"/>
  <c r="N4099" i="2"/>
  <c r="K4100" i="2"/>
  <c r="O4100" i="2" s="1"/>
  <c r="P4100" i="2" s="1"/>
  <c r="L4100" i="2"/>
  <c r="M4100" i="2"/>
  <c r="N4100" i="2"/>
  <c r="K4101" i="2"/>
  <c r="O4101" i="2" s="1"/>
  <c r="P4101" i="2" s="1"/>
  <c r="L4101" i="2"/>
  <c r="M4101" i="2"/>
  <c r="N4101" i="2"/>
  <c r="K4102" i="2"/>
  <c r="O4102" i="2" s="1"/>
  <c r="P4102" i="2" s="1"/>
  <c r="L4102" i="2"/>
  <c r="M4102" i="2"/>
  <c r="N4102" i="2"/>
  <c r="K4103" i="2"/>
  <c r="O4103" i="2" s="1"/>
  <c r="P4103" i="2" s="1"/>
  <c r="L4103" i="2"/>
  <c r="M4103" i="2"/>
  <c r="N4103" i="2"/>
  <c r="K4104" i="2"/>
  <c r="O4104" i="2" s="1"/>
  <c r="P4104" i="2" s="1"/>
  <c r="L4104" i="2"/>
  <c r="M4104" i="2"/>
  <c r="N4104" i="2"/>
  <c r="K4105" i="2"/>
  <c r="O4105" i="2" s="1"/>
  <c r="P4105" i="2" s="1"/>
  <c r="L4105" i="2"/>
  <c r="M4105" i="2"/>
  <c r="N4105" i="2"/>
  <c r="K4106" i="2"/>
  <c r="O4106" i="2" s="1"/>
  <c r="P4106" i="2" s="1"/>
  <c r="L4106" i="2"/>
  <c r="M4106" i="2"/>
  <c r="N4106" i="2"/>
  <c r="K4107" i="2"/>
  <c r="O4107" i="2" s="1"/>
  <c r="P4107" i="2" s="1"/>
  <c r="L4107" i="2"/>
  <c r="M4107" i="2"/>
  <c r="N4107" i="2"/>
  <c r="K4108" i="2"/>
  <c r="O4108" i="2" s="1"/>
  <c r="P4108" i="2" s="1"/>
  <c r="L4108" i="2"/>
  <c r="M4108" i="2"/>
  <c r="N4108" i="2"/>
  <c r="K4109" i="2"/>
  <c r="O4109" i="2" s="1"/>
  <c r="P4109" i="2" s="1"/>
  <c r="L4109" i="2"/>
  <c r="M4109" i="2"/>
  <c r="N4109" i="2"/>
  <c r="K4110" i="2"/>
  <c r="O4110" i="2" s="1"/>
  <c r="P4110" i="2" s="1"/>
  <c r="L4110" i="2"/>
  <c r="M4110" i="2"/>
  <c r="N4110" i="2"/>
  <c r="K4111" i="2"/>
  <c r="O4111" i="2" s="1"/>
  <c r="P4111" i="2" s="1"/>
  <c r="L4111" i="2"/>
  <c r="M4111" i="2"/>
  <c r="N4111" i="2"/>
  <c r="K4112" i="2"/>
  <c r="O4112" i="2" s="1"/>
  <c r="P4112" i="2" s="1"/>
  <c r="L4112" i="2"/>
  <c r="M4112" i="2"/>
  <c r="N4112" i="2"/>
  <c r="K4113" i="2"/>
  <c r="O4113" i="2" s="1"/>
  <c r="P4113" i="2" s="1"/>
  <c r="L4113" i="2"/>
  <c r="M4113" i="2"/>
  <c r="N4113" i="2"/>
  <c r="K4114" i="2"/>
  <c r="O4114" i="2" s="1"/>
  <c r="P4114" i="2" s="1"/>
  <c r="L4114" i="2"/>
  <c r="M4114" i="2"/>
  <c r="N4114" i="2"/>
  <c r="K4115" i="2"/>
  <c r="O4115" i="2" s="1"/>
  <c r="P4115" i="2" s="1"/>
  <c r="L4115" i="2"/>
  <c r="M4115" i="2"/>
  <c r="N4115" i="2"/>
  <c r="K4116" i="2"/>
  <c r="O4116" i="2" s="1"/>
  <c r="P4116" i="2" s="1"/>
  <c r="L4116" i="2"/>
  <c r="M4116" i="2"/>
  <c r="N4116" i="2"/>
  <c r="K4117" i="2"/>
  <c r="O4117" i="2" s="1"/>
  <c r="P4117" i="2" s="1"/>
  <c r="L4117" i="2"/>
  <c r="M4117" i="2"/>
  <c r="N4117" i="2"/>
  <c r="K4118" i="2"/>
  <c r="O4118" i="2" s="1"/>
  <c r="P4118" i="2" s="1"/>
  <c r="L4118" i="2"/>
  <c r="M4118" i="2"/>
  <c r="N4118" i="2"/>
  <c r="K4119" i="2"/>
  <c r="O4119" i="2" s="1"/>
  <c r="P4119" i="2" s="1"/>
  <c r="L4119" i="2"/>
  <c r="M4119" i="2"/>
  <c r="N4119" i="2"/>
  <c r="K4120" i="2"/>
  <c r="O4120" i="2" s="1"/>
  <c r="P4120" i="2" s="1"/>
  <c r="L4120" i="2"/>
  <c r="M4120" i="2"/>
  <c r="N4120" i="2"/>
  <c r="K4121" i="2"/>
  <c r="O4121" i="2" s="1"/>
  <c r="P4121" i="2" s="1"/>
  <c r="L4121" i="2"/>
  <c r="M4121" i="2"/>
  <c r="N4121" i="2"/>
  <c r="K4122" i="2"/>
  <c r="O4122" i="2" s="1"/>
  <c r="P4122" i="2" s="1"/>
  <c r="L4122" i="2"/>
  <c r="M4122" i="2"/>
  <c r="N4122" i="2"/>
  <c r="K4123" i="2"/>
  <c r="O4123" i="2" s="1"/>
  <c r="P4123" i="2" s="1"/>
  <c r="L4123" i="2"/>
  <c r="M4123" i="2"/>
  <c r="N4123" i="2"/>
  <c r="K4124" i="2"/>
  <c r="O4124" i="2" s="1"/>
  <c r="P4124" i="2" s="1"/>
  <c r="L4124" i="2"/>
  <c r="M4124" i="2"/>
  <c r="N4124" i="2"/>
  <c r="K4125" i="2"/>
  <c r="O4125" i="2" s="1"/>
  <c r="P4125" i="2" s="1"/>
  <c r="L4125" i="2"/>
  <c r="M4125" i="2"/>
  <c r="N4125" i="2"/>
  <c r="K4126" i="2"/>
  <c r="O4126" i="2" s="1"/>
  <c r="P4126" i="2" s="1"/>
  <c r="L4126" i="2"/>
  <c r="M4126" i="2"/>
  <c r="N4126" i="2"/>
  <c r="K4127" i="2"/>
  <c r="O4127" i="2" s="1"/>
  <c r="P4127" i="2" s="1"/>
  <c r="L4127" i="2"/>
  <c r="M4127" i="2"/>
  <c r="N4127" i="2"/>
  <c r="K4128" i="2"/>
  <c r="O4128" i="2" s="1"/>
  <c r="P4128" i="2" s="1"/>
  <c r="L4128" i="2"/>
  <c r="M4128" i="2"/>
  <c r="N4128" i="2"/>
  <c r="K4129" i="2"/>
  <c r="O4129" i="2" s="1"/>
  <c r="P4129" i="2" s="1"/>
  <c r="L4129" i="2"/>
  <c r="M4129" i="2"/>
  <c r="N4129" i="2"/>
  <c r="K4130" i="2"/>
  <c r="O4130" i="2" s="1"/>
  <c r="P4130" i="2" s="1"/>
  <c r="L4130" i="2"/>
  <c r="M4130" i="2"/>
  <c r="N4130" i="2"/>
  <c r="K4131" i="2"/>
  <c r="O4131" i="2" s="1"/>
  <c r="P4131" i="2" s="1"/>
  <c r="L4131" i="2"/>
  <c r="M4131" i="2"/>
  <c r="N4131" i="2"/>
  <c r="K4132" i="2"/>
  <c r="O4132" i="2" s="1"/>
  <c r="P4132" i="2" s="1"/>
  <c r="L4132" i="2"/>
  <c r="M4132" i="2"/>
  <c r="N4132" i="2"/>
  <c r="K4133" i="2"/>
  <c r="O4133" i="2" s="1"/>
  <c r="P4133" i="2" s="1"/>
  <c r="L4133" i="2"/>
  <c r="M4133" i="2"/>
  <c r="N4133" i="2"/>
  <c r="K4134" i="2"/>
  <c r="O4134" i="2" s="1"/>
  <c r="P4134" i="2" s="1"/>
  <c r="L4134" i="2"/>
  <c r="M4134" i="2"/>
  <c r="N4134" i="2"/>
  <c r="K4135" i="2"/>
  <c r="O4135" i="2" s="1"/>
  <c r="P4135" i="2" s="1"/>
  <c r="L4135" i="2"/>
  <c r="M4135" i="2"/>
  <c r="N4135" i="2"/>
  <c r="K4136" i="2"/>
  <c r="O4136" i="2" s="1"/>
  <c r="P4136" i="2" s="1"/>
  <c r="L4136" i="2"/>
  <c r="M4136" i="2"/>
  <c r="N4136" i="2"/>
  <c r="K4137" i="2"/>
  <c r="O4137" i="2" s="1"/>
  <c r="P4137" i="2" s="1"/>
  <c r="L4137" i="2"/>
  <c r="M4137" i="2"/>
  <c r="N4137" i="2"/>
  <c r="K4138" i="2"/>
  <c r="O4138" i="2" s="1"/>
  <c r="P4138" i="2" s="1"/>
  <c r="L4138" i="2"/>
  <c r="M4138" i="2"/>
  <c r="N4138" i="2"/>
  <c r="K4139" i="2"/>
  <c r="O4139" i="2" s="1"/>
  <c r="P4139" i="2" s="1"/>
  <c r="L4139" i="2"/>
  <c r="M4139" i="2"/>
  <c r="N4139" i="2"/>
  <c r="K4140" i="2"/>
  <c r="O4140" i="2" s="1"/>
  <c r="P4140" i="2" s="1"/>
  <c r="L4140" i="2"/>
  <c r="M4140" i="2"/>
  <c r="N4140" i="2"/>
  <c r="K4141" i="2"/>
  <c r="O4141" i="2" s="1"/>
  <c r="P4141" i="2" s="1"/>
  <c r="L4141" i="2"/>
  <c r="M4141" i="2"/>
  <c r="N4141" i="2"/>
  <c r="K4142" i="2"/>
  <c r="O4142" i="2" s="1"/>
  <c r="P4142" i="2" s="1"/>
  <c r="L4142" i="2"/>
  <c r="M4142" i="2"/>
  <c r="N4142" i="2"/>
  <c r="K4143" i="2"/>
  <c r="O4143" i="2" s="1"/>
  <c r="P4143" i="2" s="1"/>
  <c r="L4143" i="2"/>
  <c r="M4143" i="2"/>
  <c r="N4143" i="2"/>
  <c r="K4144" i="2"/>
  <c r="O4144" i="2" s="1"/>
  <c r="P4144" i="2" s="1"/>
  <c r="L4144" i="2"/>
  <c r="M4144" i="2"/>
  <c r="N4144" i="2"/>
  <c r="K4145" i="2"/>
  <c r="O4145" i="2" s="1"/>
  <c r="P4145" i="2" s="1"/>
  <c r="L4145" i="2"/>
  <c r="M4145" i="2"/>
  <c r="N4145" i="2"/>
  <c r="K4146" i="2"/>
  <c r="O4146" i="2" s="1"/>
  <c r="P4146" i="2" s="1"/>
  <c r="L4146" i="2"/>
  <c r="M4146" i="2"/>
  <c r="N4146" i="2"/>
  <c r="K4147" i="2"/>
  <c r="O4147" i="2" s="1"/>
  <c r="P4147" i="2" s="1"/>
  <c r="L4147" i="2"/>
  <c r="M4147" i="2"/>
  <c r="N4147" i="2"/>
  <c r="K4148" i="2"/>
  <c r="O4148" i="2" s="1"/>
  <c r="P4148" i="2" s="1"/>
  <c r="L4148" i="2"/>
  <c r="M4148" i="2"/>
  <c r="N4148" i="2"/>
  <c r="K4149" i="2"/>
  <c r="O4149" i="2" s="1"/>
  <c r="P4149" i="2" s="1"/>
  <c r="L4149" i="2"/>
  <c r="M4149" i="2"/>
  <c r="N4149" i="2"/>
  <c r="K4150" i="2"/>
  <c r="O4150" i="2" s="1"/>
  <c r="P4150" i="2" s="1"/>
  <c r="L4150" i="2"/>
  <c r="M4150" i="2"/>
  <c r="N4150" i="2"/>
  <c r="K4151" i="2"/>
  <c r="O4151" i="2" s="1"/>
  <c r="P4151" i="2" s="1"/>
  <c r="L4151" i="2"/>
  <c r="M4151" i="2"/>
  <c r="N4151" i="2"/>
  <c r="K4152" i="2"/>
  <c r="O4152" i="2" s="1"/>
  <c r="P4152" i="2" s="1"/>
  <c r="L4152" i="2"/>
  <c r="M4152" i="2"/>
  <c r="N4152" i="2"/>
  <c r="K4153" i="2"/>
  <c r="O4153" i="2" s="1"/>
  <c r="P4153" i="2" s="1"/>
  <c r="L4153" i="2"/>
  <c r="M4153" i="2"/>
  <c r="N4153" i="2"/>
  <c r="K4154" i="2"/>
  <c r="O4154" i="2" s="1"/>
  <c r="P4154" i="2" s="1"/>
  <c r="L4154" i="2"/>
  <c r="M4154" i="2"/>
  <c r="N4154" i="2"/>
  <c r="K4155" i="2"/>
  <c r="O4155" i="2" s="1"/>
  <c r="P4155" i="2" s="1"/>
  <c r="L4155" i="2"/>
  <c r="M4155" i="2"/>
  <c r="N4155" i="2"/>
  <c r="K4156" i="2"/>
  <c r="O4156" i="2" s="1"/>
  <c r="P4156" i="2" s="1"/>
  <c r="L4156" i="2"/>
  <c r="M4156" i="2"/>
  <c r="N4156" i="2"/>
  <c r="K4157" i="2"/>
  <c r="O4157" i="2" s="1"/>
  <c r="P4157" i="2" s="1"/>
  <c r="L4157" i="2"/>
  <c r="M4157" i="2"/>
  <c r="N4157" i="2"/>
  <c r="K4158" i="2"/>
  <c r="O4158" i="2" s="1"/>
  <c r="P4158" i="2" s="1"/>
  <c r="L4158" i="2"/>
  <c r="M4158" i="2"/>
  <c r="N4158" i="2"/>
  <c r="K4159" i="2"/>
  <c r="O4159" i="2" s="1"/>
  <c r="P4159" i="2" s="1"/>
  <c r="L4159" i="2"/>
  <c r="M4159" i="2"/>
  <c r="N4159" i="2"/>
  <c r="K4160" i="2"/>
  <c r="O4160" i="2" s="1"/>
  <c r="P4160" i="2" s="1"/>
  <c r="L4160" i="2"/>
  <c r="M4160" i="2"/>
  <c r="N4160" i="2"/>
  <c r="K4161" i="2"/>
  <c r="O4161" i="2" s="1"/>
  <c r="P4161" i="2" s="1"/>
  <c r="L4161" i="2"/>
  <c r="M4161" i="2"/>
  <c r="N4161" i="2"/>
  <c r="K4162" i="2"/>
  <c r="O4162" i="2" s="1"/>
  <c r="P4162" i="2" s="1"/>
  <c r="L4162" i="2"/>
  <c r="M4162" i="2"/>
  <c r="N4162" i="2"/>
  <c r="K4163" i="2"/>
  <c r="O4163" i="2" s="1"/>
  <c r="P4163" i="2" s="1"/>
  <c r="L4163" i="2"/>
  <c r="M4163" i="2"/>
  <c r="N4163" i="2"/>
  <c r="K4164" i="2"/>
  <c r="O4164" i="2" s="1"/>
  <c r="P4164" i="2" s="1"/>
  <c r="L4164" i="2"/>
  <c r="M4164" i="2"/>
  <c r="N4164" i="2"/>
  <c r="K4165" i="2"/>
  <c r="O4165" i="2" s="1"/>
  <c r="P4165" i="2" s="1"/>
  <c r="L4165" i="2"/>
  <c r="M4165" i="2"/>
  <c r="N4165" i="2"/>
  <c r="K4166" i="2"/>
  <c r="O4166" i="2" s="1"/>
  <c r="P4166" i="2" s="1"/>
  <c r="L4166" i="2"/>
  <c r="M4166" i="2"/>
  <c r="N4166" i="2"/>
  <c r="K4167" i="2"/>
  <c r="O4167" i="2" s="1"/>
  <c r="P4167" i="2" s="1"/>
  <c r="L4167" i="2"/>
  <c r="M4167" i="2"/>
  <c r="N4167" i="2"/>
  <c r="K4168" i="2"/>
  <c r="O4168" i="2" s="1"/>
  <c r="P4168" i="2" s="1"/>
  <c r="L4168" i="2"/>
  <c r="M4168" i="2"/>
  <c r="N4168" i="2"/>
  <c r="K4169" i="2"/>
  <c r="O4169" i="2" s="1"/>
  <c r="P4169" i="2" s="1"/>
  <c r="L4169" i="2"/>
  <c r="M4169" i="2"/>
  <c r="N4169" i="2"/>
  <c r="K4170" i="2"/>
  <c r="O4170" i="2" s="1"/>
  <c r="P4170" i="2" s="1"/>
  <c r="L4170" i="2"/>
  <c r="M4170" i="2"/>
  <c r="N4170" i="2"/>
  <c r="K4171" i="2"/>
  <c r="O4171" i="2" s="1"/>
  <c r="P4171" i="2" s="1"/>
  <c r="L4171" i="2"/>
  <c r="M4171" i="2"/>
  <c r="N4171" i="2"/>
  <c r="K4172" i="2"/>
  <c r="O4172" i="2" s="1"/>
  <c r="P4172" i="2" s="1"/>
  <c r="L4172" i="2"/>
  <c r="M4172" i="2"/>
  <c r="N4172" i="2"/>
  <c r="K4173" i="2"/>
  <c r="O4173" i="2" s="1"/>
  <c r="P4173" i="2" s="1"/>
  <c r="L4173" i="2"/>
  <c r="M4173" i="2"/>
  <c r="N4173" i="2"/>
  <c r="K4174" i="2"/>
  <c r="O4174" i="2" s="1"/>
  <c r="P4174" i="2" s="1"/>
  <c r="L4174" i="2"/>
  <c r="M4174" i="2"/>
  <c r="N4174" i="2"/>
  <c r="K4175" i="2"/>
  <c r="O4175" i="2" s="1"/>
  <c r="P4175" i="2" s="1"/>
  <c r="L4175" i="2"/>
  <c r="M4175" i="2"/>
  <c r="N4175" i="2"/>
  <c r="K4176" i="2"/>
  <c r="O4176" i="2" s="1"/>
  <c r="P4176" i="2" s="1"/>
  <c r="L4176" i="2"/>
  <c r="M4176" i="2"/>
  <c r="N4176" i="2"/>
  <c r="K4177" i="2"/>
  <c r="O4177" i="2" s="1"/>
  <c r="P4177" i="2" s="1"/>
  <c r="L4177" i="2"/>
  <c r="M4177" i="2"/>
  <c r="N4177" i="2"/>
  <c r="K4178" i="2"/>
  <c r="O4178" i="2" s="1"/>
  <c r="P4178" i="2" s="1"/>
  <c r="L4178" i="2"/>
  <c r="M4178" i="2"/>
  <c r="N4178" i="2"/>
  <c r="K4179" i="2"/>
  <c r="O4179" i="2" s="1"/>
  <c r="P4179" i="2" s="1"/>
  <c r="L4179" i="2"/>
  <c r="M4179" i="2"/>
  <c r="N4179" i="2"/>
  <c r="K4180" i="2"/>
  <c r="O4180" i="2" s="1"/>
  <c r="P4180" i="2" s="1"/>
  <c r="L4180" i="2"/>
  <c r="M4180" i="2"/>
  <c r="N4180" i="2"/>
  <c r="K4181" i="2"/>
  <c r="O4181" i="2" s="1"/>
  <c r="P4181" i="2" s="1"/>
  <c r="L4181" i="2"/>
  <c r="M4181" i="2"/>
  <c r="N4181" i="2"/>
  <c r="K4182" i="2"/>
  <c r="O4182" i="2" s="1"/>
  <c r="P4182" i="2" s="1"/>
  <c r="L4182" i="2"/>
  <c r="M4182" i="2"/>
  <c r="N4182" i="2"/>
  <c r="K4183" i="2"/>
  <c r="O4183" i="2" s="1"/>
  <c r="P4183" i="2" s="1"/>
  <c r="L4183" i="2"/>
  <c r="M4183" i="2"/>
  <c r="N4183" i="2"/>
  <c r="K4184" i="2"/>
  <c r="O4184" i="2" s="1"/>
  <c r="P4184" i="2" s="1"/>
  <c r="L4184" i="2"/>
  <c r="M4184" i="2"/>
  <c r="N4184" i="2"/>
  <c r="K4185" i="2"/>
  <c r="O4185" i="2" s="1"/>
  <c r="P4185" i="2" s="1"/>
  <c r="L4185" i="2"/>
  <c r="M4185" i="2"/>
  <c r="N4185" i="2"/>
  <c r="K4186" i="2"/>
  <c r="O4186" i="2" s="1"/>
  <c r="P4186" i="2" s="1"/>
  <c r="L4186" i="2"/>
  <c r="M4186" i="2"/>
  <c r="N4186" i="2"/>
  <c r="K4187" i="2"/>
  <c r="O4187" i="2" s="1"/>
  <c r="P4187" i="2" s="1"/>
  <c r="L4187" i="2"/>
  <c r="M4187" i="2"/>
  <c r="N4187" i="2"/>
  <c r="K4188" i="2"/>
  <c r="O4188" i="2" s="1"/>
  <c r="P4188" i="2" s="1"/>
  <c r="L4188" i="2"/>
  <c r="M4188" i="2"/>
  <c r="N4188" i="2"/>
  <c r="K4189" i="2"/>
  <c r="O4189" i="2" s="1"/>
  <c r="P4189" i="2" s="1"/>
  <c r="L4189" i="2"/>
  <c r="M4189" i="2"/>
  <c r="N4189" i="2"/>
  <c r="K4190" i="2"/>
  <c r="O4190" i="2" s="1"/>
  <c r="P4190" i="2" s="1"/>
  <c r="L4190" i="2"/>
  <c r="M4190" i="2"/>
  <c r="N4190" i="2"/>
  <c r="K4191" i="2"/>
  <c r="O4191" i="2" s="1"/>
  <c r="P4191" i="2" s="1"/>
  <c r="L4191" i="2"/>
  <c r="M4191" i="2"/>
  <c r="N4191" i="2"/>
  <c r="K4192" i="2"/>
  <c r="O4192" i="2" s="1"/>
  <c r="P4192" i="2" s="1"/>
  <c r="L4192" i="2"/>
  <c r="M4192" i="2"/>
  <c r="N4192" i="2"/>
  <c r="K4193" i="2"/>
  <c r="O4193" i="2" s="1"/>
  <c r="P4193" i="2" s="1"/>
  <c r="L4193" i="2"/>
  <c r="M4193" i="2"/>
  <c r="N4193" i="2"/>
  <c r="K4194" i="2"/>
  <c r="O4194" i="2" s="1"/>
  <c r="P4194" i="2" s="1"/>
  <c r="L4194" i="2"/>
  <c r="M4194" i="2"/>
  <c r="N4194" i="2"/>
  <c r="K4195" i="2"/>
  <c r="O4195" i="2" s="1"/>
  <c r="P4195" i="2" s="1"/>
  <c r="L4195" i="2"/>
  <c r="M4195" i="2"/>
  <c r="N4195" i="2"/>
  <c r="K4196" i="2"/>
  <c r="O4196" i="2" s="1"/>
  <c r="P4196" i="2" s="1"/>
  <c r="L4196" i="2"/>
  <c r="M4196" i="2"/>
  <c r="N4196" i="2"/>
  <c r="K4197" i="2"/>
  <c r="O4197" i="2" s="1"/>
  <c r="P4197" i="2" s="1"/>
  <c r="L4197" i="2"/>
  <c r="M4197" i="2"/>
  <c r="N4197" i="2"/>
  <c r="K4198" i="2"/>
  <c r="O4198" i="2" s="1"/>
  <c r="P4198" i="2" s="1"/>
  <c r="L4198" i="2"/>
  <c r="M4198" i="2"/>
  <c r="N4198" i="2"/>
  <c r="K4199" i="2"/>
  <c r="O4199" i="2" s="1"/>
  <c r="P4199" i="2" s="1"/>
  <c r="L4199" i="2"/>
  <c r="M4199" i="2"/>
  <c r="N4199" i="2"/>
  <c r="K4200" i="2"/>
  <c r="O4200" i="2" s="1"/>
  <c r="P4200" i="2" s="1"/>
  <c r="L4200" i="2"/>
  <c r="M4200" i="2"/>
  <c r="N4200" i="2"/>
  <c r="K4201" i="2"/>
  <c r="O4201" i="2" s="1"/>
  <c r="P4201" i="2" s="1"/>
  <c r="L4201" i="2"/>
  <c r="M4201" i="2"/>
  <c r="N4201" i="2"/>
  <c r="K4202" i="2"/>
  <c r="O4202" i="2" s="1"/>
  <c r="P4202" i="2" s="1"/>
  <c r="L4202" i="2"/>
  <c r="M4202" i="2"/>
  <c r="N4202" i="2"/>
  <c r="K4203" i="2"/>
  <c r="O4203" i="2" s="1"/>
  <c r="P4203" i="2" s="1"/>
  <c r="L4203" i="2"/>
  <c r="M4203" i="2"/>
  <c r="N4203" i="2"/>
  <c r="K4204" i="2"/>
  <c r="O4204" i="2" s="1"/>
  <c r="P4204" i="2" s="1"/>
  <c r="L4204" i="2"/>
  <c r="M4204" i="2"/>
  <c r="N4204" i="2"/>
  <c r="K4205" i="2"/>
  <c r="O4205" i="2" s="1"/>
  <c r="P4205" i="2" s="1"/>
  <c r="L4205" i="2"/>
  <c r="M4205" i="2"/>
  <c r="N4205" i="2"/>
  <c r="K4206" i="2"/>
  <c r="O4206" i="2" s="1"/>
  <c r="P4206" i="2" s="1"/>
  <c r="L4206" i="2"/>
  <c r="M4206" i="2"/>
  <c r="N4206" i="2"/>
  <c r="K4207" i="2"/>
  <c r="O4207" i="2" s="1"/>
  <c r="P4207" i="2" s="1"/>
  <c r="L4207" i="2"/>
  <c r="M4207" i="2"/>
  <c r="N4207" i="2"/>
  <c r="K4208" i="2"/>
  <c r="O4208" i="2" s="1"/>
  <c r="P4208" i="2" s="1"/>
  <c r="L4208" i="2"/>
  <c r="M4208" i="2"/>
  <c r="N4208" i="2"/>
  <c r="K4209" i="2"/>
  <c r="O4209" i="2" s="1"/>
  <c r="P4209" i="2" s="1"/>
  <c r="L4209" i="2"/>
  <c r="M4209" i="2"/>
  <c r="N4209" i="2"/>
  <c r="K4210" i="2"/>
  <c r="O4210" i="2" s="1"/>
  <c r="P4210" i="2" s="1"/>
  <c r="L4210" i="2"/>
  <c r="M4210" i="2"/>
  <c r="N4210" i="2"/>
  <c r="K4211" i="2"/>
  <c r="O4211" i="2" s="1"/>
  <c r="P4211" i="2" s="1"/>
  <c r="L4211" i="2"/>
  <c r="M4211" i="2"/>
  <c r="N4211" i="2"/>
  <c r="K4212" i="2"/>
  <c r="O4212" i="2" s="1"/>
  <c r="P4212" i="2" s="1"/>
  <c r="L4212" i="2"/>
  <c r="M4212" i="2"/>
  <c r="N4212" i="2"/>
  <c r="K4213" i="2"/>
  <c r="O4213" i="2" s="1"/>
  <c r="P4213" i="2" s="1"/>
  <c r="L4213" i="2"/>
  <c r="M4213" i="2"/>
  <c r="N4213" i="2"/>
  <c r="K4214" i="2"/>
  <c r="O4214" i="2" s="1"/>
  <c r="P4214" i="2" s="1"/>
  <c r="L4214" i="2"/>
  <c r="M4214" i="2"/>
  <c r="N4214" i="2"/>
  <c r="K4215" i="2"/>
  <c r="O4215" i="2" s="1"/>
  <c r="P4215" i="2" s="1"/>
  <c r="L4215" i="2"/>
  <c r="M4215" i="2"/>
  <c r="N4215" i="2"/>
  <c r="K4216" i="2"/>
  <c r="O4216" i="2" s="1"/>
  <c r="P4216" i="2" s="1"/>
  <c r="L4216" i="2"/>
  <c r="M4216" i="2"/>
  <c r="N4216" i="2"/>
  <c r="K4217" i="2"/>
  <c r="O4217" i="2" s="1"/>
  <c r="P4217" i="2" s="1"/>
  <c r="L4217" i="2"/>
  <c r="M4217" i="2"/>
  <c r="N4217" i="2"/>
  <c r="K4218" i="2"/>
  <c r="O4218" i="2" s="1"/>
  <c r="P4218" i="2" s="1"/>
  <c r="L4218" i="2"/>
  <c r="M4218" i="2"/>
  <c r="N4218" i="2"/>
  <c r="K4219" i="2"/>
  <c r="O4219" i="2" s="1"/>
  <c r="P4219" i="2" s="1"/>
  <c r="L4219" i="2"/>
  <c r="M4219" i="2"/>
  <c r="N4219" i="2"/>
  <c r="K4220" i="2"/>
  <c r="O4220" i="2" s="1"/>
  <c r="P4220" i="2" s="1"/>
  <c r="L4220" i="2"/>
  <c r="M4220" i="2"/>
  <c r="N4220" i="2"/>
  <c r="K4221" i="2"/>
  <c r="O4221" i="2" s="1"/>
  <c r="P4221" i="2" s="1"/>
  <c r="L4221" i="2"/>
  <c r="M4221" i="2"/>
  <c r="N4221" i="2"/>
  <c r="K4222" i="2"/>
  <c r="O4222" i="2" s="1"/>
  <c r="P4222" i="2" s="1"/>
  <c r="L4222" i="2"/>
  <c r="M4222" i="2"/>
  <c r="N4222" i="2"/>
  <c r="K4223" i="2"/>
  <c r="O4223" i="2" s="1"/>
  <c r="P4223" i="2" s="1"/>
  <c r="L4223" i="2"/>
  <c r="M4223" i="2"/>
  <c r="N4223" i="2"/>
  <c r="K4224" i="2"/>
  <c r="O4224" i="2" s="1"/>
  <c r="P4224" i="2" s="1"/>
  <c r="L4224" i="2"/>
  <c r="M4224" i="2"/>
  <c r="N4224" i="2"/>
  <c r="K4225" i="2"/>
  <c r="O4225" i="2" s="1"/>
  <c r="P4225" i="2" s="1"/>
  <c r="L4225" i="2"/>
  <c r="M4225" i="2"/>
  <c r="N4225" i="2"/>
  <c r="K4226" i="2"/>
  <c r="O4226" i="2" s="1"/>
  <c r="P4226" i="2" s="1"/>
  <c r="L4226" i="2"/>
  <c r="M4226" i="2"/>
  <c r="N4226" i="2"/>
  <c r="K4227" i="2"/>
  <c r="O4227" i="2" s="1"/>
  <c r="P4227" i="2" s="1"/>
  <c r="L4227" i="2"/>
  <c r="M4227" i="2"/>
  <c r="N4227" i="2"/>
  <c r="K4228" i="2"/>
  <c r="O4228" i="2" s="1"/>
  <c r="P4228" i="2" s="1"/>
  <c r="L4228" i="2"/>
  <c r="M4228" i="2"/>
  <c r="N4228" i="2"/>
  <c r="K4229" i="2"/>
  <c r="O4229" i="2" s="1"/>
  <c r="P4229" i="2" s="1"/>
  <c r="L4229" i="2"/>
  <c r="M4229" i="2"/>
  <c r="N4229" i="2"/>
  <c r="K4230" i="2"/>
  <c r="O4230" i="2" s="1"/>
  <c r="P4230" i="2" s="1"/>
  <c r="L4230" i="2"/>
  <c r="M4230" i="2"/>
  <c r="N4230" i="2"/>
  <c r="K4231" i="2"/>
  <c r="O4231" i="2" s="1"/>
  <c r="P4231" i="2" s="1"/>
  <c r="L4231" i="2"/>
  <c r="M4231" i="2"/>
  <c r="N4231" i="2"/>
  <c r="K4232" i="2"/>
  <c r="O4232" i="2" s="1"/>
  <c r="P4232" i="2" s="1"/>
  <c r="L4232" i="2"/>
  <c r="M4232" i="2"/>
  <c r="N4232" i="2"/>
  <c r="K4233" i="2"/>
  <c r="O4233" i="2" s="1"/>
  <c r="P4233" i="2" s="1"/>
  <c r="L4233" i="2"/>
  <c r="M4233" i="2"/>
  <c r="N4233" i="2"/>
  <c r="K4234" i="2"/>
  <c r="O4234" i="2" s="1"/>
  <c r="P4234" i="2" s="1"/>
  <c r="L4234" i="2"/>
  <c r="M4234" i="2"/>
  <c r="N4234" i="2"/>
  <c r="K4235" i="2"/>
  <c r="O4235" i="2" s="1"/>
  <c r="P4235" i="2" s="1"/>
  <c r="L4235" i="2"/>
  <c r="M4235" i="2"/>
  <c r="N4235" i="2"/>
  <c r="K4236" i="2"/>
  <c r="O4236" i="2" s="1"/>
  <c r="P4236" i="2" s="1"/>
  <c r="L4236" i="2"/>
  <c r="M4236" i="2"/>
  <c r="N4236" i="2"/>
  <c r="K4237" i="2"/>
  <c r="O4237" i="2" s="1"/>
  <c r="P4237" i="2" s="1"/>
  <c r="L4237" i="2"/>
  <c r="M4237" i="2"/>
  <c r="N4237" i="2"/>
  <c r="K4238" i="2"/>
  <c r="O4238" i="2" s="1"/>
  <c r="P4238" i="2" s="1"/>
  <c r="L4238" i="2"/>
  <c r="M4238" i="2"/>
  <c r="N4238" i="2"/>
  <c r="K4239" i="2"/>
  <c r="O4239" i="2" s="1"/>
  <c r="P4239" i="2" s="1"/>
  <c r="L4239" i="2"/>
  <c r="M4239" i="2"/>
  <c r="N4239" i="2"/>
  <c r="K4240" i="2"/>
  <c r="O4240" i="2" s="1"/>
  <c r="P4240" i="2" s="1"/>
  <c r="L4240" i="2"/>
  <c r="M4240" i="2"/>
  <c r="N4240" i="2"/>
  <c r="K4241" i="2"/>
  <c r="O4241" i="2" s="1"/>
  <c r="P4241" i="2" s="1"/>
  <c r="L4241" i="2"/>
  <c r="M4241" i="2"/>
  <c r="N4241" i="2"/>
  <c r="K4242" i="2"/>
  <c r="O4242" i="2" s="1"/>
  <c r="P4242" i="2" s="1"/>
  <c r="L4242" i="2"/>
  <c r="M4242" i="2"/>
  <c r="N4242" i="2"/>
  <c r="K4243" i="2"/>
  <c r="O4243" i="2" s="1"/>
  <c r="P4243" i="2" s="1"/>
  <c r="L4243" i="2"/>
  <c r="M4243" i="2"/>
  <c r="N4243" i="2"/>
  <c r="K4244" i="2"/>
  <c r="O4244" i="2" s="1"/>
  <c r="P4244" i="2" s="1"/>
  <c r="L4244" i="2"/>
  <c r="M4244" i="2"/>
  <c r="N4244" i="2"/>
  <c r="K4245" i="2"/>
  <c r="O4245" i="2" s="1"/>
  <c r="P4245" i="2" s="1"/>
  <c r="L4245" i="2"/>
  <c r="M4245" i="2"/>
  <c r="N4245" i="2"/>
  <c r="K4246" i="2"/>
  <c r="O4246" i="2" s="1"/>
  <c r="P4246" i="2" s="1"/>
  <c r="L4246" i="2"/>
  <c r="M4246" i="2"/>
  <c r="N4246" i="2"/>
  <c r="K4247" i="2"/>
  <c r="O4247" i="2" s="1"/>
  <c r="P4247" i="2" s="1"/>
  <c r="L4247" i="2"/>
  <c r="M4247" i="2"/>
  <c r="N4247" i="2"/>
  <c r="K4248" i="2"/>
  <c r="O4248" i="2" s="1"/>
  <c r="P4248" i="2" s="1"/>
  <c r="L4248" i="2"/>
  <c r="M4248" i="2"/>
  <c r="N4248" i="2"/>
  <c r="K4249" i="2"/>
  <c r="O4249" i="2" s="1"/>
  <c r="P4249" i="2" s="1"/>
  <c r="L4249" i="2"/>
  <c r="M4249" i="2"/>
  <c r="N4249" i="2"/>
  <c r="K4250" i="2"/>
  <c r="O4250" i="2" s="1"/>
  <c r="P4250" i="2" s="1"/>
  <c r="L4250" i="2"/>
  <c r="M4250" i="2"/>
  <c r="N4250" i="2"/>
  <c r="K4251" i="2"/>
  <c r="O4251" i="2" s="1"/>
  <c r="P4251" i="2" s="1"/>
  <c r="L4251" i="2"/>
  <c r="M4251" i="2"/>
  <c r="N4251" i="2"/>
  <c r="K4252" i="2"/>
  <c r="O4252" i="2" s="1"/>
  <c r="P4252" i="2" s="1"/>
  <c r="L4252" i="2"/>
  <c r="M4252" i="2"/>
  <c r="N4252" i="2"/>
  <c r="K4253" i="2"/>
  <c r="O4253" i="2" s="1"/>
  <c r="P4253" i="2" s="1"/>
  <c r="L4253" i="2"/>
  <c r="M4253" i="2"/>
  <c r="N4253" i="2"/>
  <c r="K4254" i="2"/>
  <c r="O4254" i="2" s="1"/>
  <c r="P4254" i="2" s="1"/>
  <c r="L4254" i="2"/>
  <c r="M4254" i="2"/>
  <c r="N4254" i="2"/>
  <c r="K4255" i="2"/>
  <c r="O4255" i="2" s="1"/>
  <c r="P4255" i="2" s="1"/>
  <c r="L4255" i="2"/>
  <c r="M4255" i="2"/>
  <c r="N4255" i="2"/>
  <c r="K4256" i="2"/>
  <c r="O4256" i="2" s="1"/>
  <c r="P4256" i="2" s="1"/>
  <c r="L4256" i="2"/>
  <c r="M4256" i="2"/>
  <c r="N4256" i="2"/>
  <c r="K4257" i="2"/>
  <c r="O4257" i="2" s="1"/>
  <c r="P4257" i="2" s="1"/>
  <c r="L4257" i="2"/>
  <c r="M4257" i="2"/>
  <c r="N4257" i="2"/>
  <c r="K4258" i="2"/>
  <c r="O4258" i="2" s="1"/>
  <c r="P4258" i="2" s="1"/>
  <c r="L4258" i="2"/>
  <c r="M4258" i="2"/>
  <c r="N4258" i="2"/>
  <c r="K4259" i="2"/>
  <c r="O4259" i="2" s="1"/>
  <c r="P4259" i="2" s="1"/>
  <c r="L4259" i="2"/>
  <c r="M4259" i="2"/>
  <c r="N4259" i="2"/>
  <c r="K4260" i="2"/>
  <c r="O4260" i="2" s="1"/>
  <c r="P4260" i="2" s="1"/>
  <c r="L4260" i="2"/>
  <c r="M4260" i="2"/>
  <c r="N4260" i="2"/>
  <c r="K4261" i="2"/>
  <c r="O4261" i="2" s="1"/>
  <c r="P4261" i="2" s="1"/>
  <c r="L4261" i="2"/>
  <c r="M4261" i="2"/>
  <c r="N4261" i="2"/>
  <c r="K4262" i="2"/>
  <c r="O4262" i="2" s="1"/>
  <c r="P4262" i="2" s="1"/>
  <c r="L4262" i="2"/>
  <c r="M4262" i="2"/>
  <c r="N4262" i="2"/>
  <c r="K4263" i="2"/>
  <c r="O4263" i="2" s="1"/>
  <c r="P4263" i="2" s="1"/>
  <c r="L4263" i="2"/>
  <c r="M4263" i="2"/>
  <c r="N4263" i="2"/>
  <c r="K4264" i="2"/>
  <c r="O4264" i="2" s="1"/>
  <c r="P4264" i="2" s="1"/>
  <c r="L4264" i="2"/>
  <c r="M4264" i="2"/>
  <c r="N4264" i="2"/>
  <c r="K4265" i="2"/>
  <c r="O4265" i="2" s="1"/>
  <c r="P4265" i="2" s="1"/>
  <c r="L4265" i="2"/>
  <c r="M4265" i="2"/>
  <c r="N4265" i="2"/>
  <c r="K4266" i="2"/>
  <c r="O4266" i="2" s="1"/>
  <c r="P4266" i="2" s="1"/>
  <c r="L4266" i="2"/>
  <c r="M4266" i="2"/>
  <c r="N4266" i="2"/>
  <c r="K4267" i="2"/>
  <c r="O4267" i="2" s="1"/>
  <c r="P4267" i="2" s="1"/>
  <c r="L4267" i="2"/>
  <c r="M4267" i="2"/>
  <c r="N4267" i="2"/>
  <c r="K4268" i="2"/>
  <c r="O4268" i="2" s="1"/>
  <c r="P4268" i="2" s="1"/>
  <c r="L4268" i="2"/>
  <c r="M4268" i="2"/>
  <c r="N4268" i="2"/>
  <c r="K4269" i="2"/>
  <c r="O4269" i="2" s="1"/>
  <c r="P4269" i="2" s="1"/>
  <c r="L4269" i="2"/>
  <c r="M4269" i="2"/>
  <c r="N4269" i="2"/>
  <c r="K4270" i="2"/>
  <c r="O4270" i="2" s="1"/>
  <c r="P4270" i="2" s="1"/>
  <c r="L4270" i="2"/>
  <c r="M4270" i="2"/>
  <c r="N4270" i="2"/>
  <c r="K4271" i="2"/>
  <c r="O4271" i="2" s="1"/>
  <c r="P4271" i="2" s="1"/>
  <c r="L4271" i="2"/>
  <c r="M4271" i="2"/>
  <c r="N4271" i="2"/>
  <c r="K4272" i="2"/>
  <c r="O4272" i="2" s="1"/>
  <c r="P4272" i="2" s="1"/>
  <c r="L4272" i="2"/>
  <c r="M4272" i="2"/>
  <c r="N4272" i="2"/>
  <c r="K4273" i="2"/>
  <c r="O4273" i="2" s="1"/>
  <c r="P4273" i="2" s="1"/>
  <c r="L4273" i="2"/>
  <c r="M4273" i="2"/>
  <c r="N4273" i="2"/>
  <c r="K4274" i="2"/>
  <c r="O4274" i="2" s="1"/>
  <c r="P4274" i="2" s="1"/>
  <c r="L4274" i="2"/>
  <c r="M4274" i="2"/>
  <c r="N4274" i="2"/>
  <c r="K4275" i="2"/>
  <c r="O4275" i="2" s="1"/>
  <c r="P4275" i="2" s="1"/>
  <c r="L4275" i="2"/>
  <c r="M4275" i="2"/>
  <c r="N4275" i="2"/>
  <c r="K4276" i="2"/>
  <c r="O4276" i="2" s="1"/>
  <c r="P4276" i="2" s="1"/>
  <c r="L4276" i="2"/>
  <c r="M4276" i="2"/>
  <c r="N4276" i="2"/>
  <c r="K4277" i="2"/>
  <c r="O4277" i="2" s="1"/>
  <c r="P4277" i="2" s="1"/>
  <c r="L4277" i="2"/>
  <c r="M4277" i="2"/>
  <c r="N4277" i="2"/>
  <c r="K4278" i="2"/>
  <c r="O4278" i="2" s="1"/>
  <c r="P4278" i="2" s="1"/>
  <c r="L4278" i="2"/>
  <c r="M4278" i="2"/>
  <c r="N4278" i="2"/>
  <c r="K4279" i="2"/>
  <c r="O4279" i="2" s="1"/>
  <c r="P4279" i="2" s="1"/>
  <c r="L4279" i="2"/>
  <c r="M4279" i="2"/>
  <c r="N4279" i="2"/>
  <c r="K4280" i="2"/>
  <c r="O4280" i="2" s="1"/>
  <c r="P4280" i="2" s="1"/>
  <c r="L4280" i="2"/>
  <c r="M4280" i="2"/>
  <c r="N4280" i="2"/>
  <c r="K4281" i="2"/>
  <c r="O4281" i="2" s="1"/>
  <c r="P4281" i="2" s="1"/>
  <c r="L4281" i="2"/>
  <c r="M4281" i="2"/>
  <c r="N4281" i="2"/>
  <c r="K4282" i="2"/>
  <c r="O4282" i="2" s="1"/>
  <c r="P4282" i="2" s="1"/>
  <c r="L4282" i="2"/>
  <c r="M4282" i="2"/>
  <c r="N4282" i="2"/>
  <c r="K4283" i="2"/>
  <c r="O4283" i="2" s="1"/>
  <c r="P4283" i="2" s="1"/>
  <c r="L4283" i="2"/>
  <c r="M4283" i="2"/>
  <c r="N4283" i="2"/>
  <c r="K4284" i="2"/>
  <c r="O4284" i="2" s="1"/>
  <c r="P4284" i="2" s="1"/>
  <c r="L4284" i="2"/>
  <c r="M4284" i="2"/>
  <c r="N4284" i="2"/>
  <c r="K4285" i="2"/>
  <c r="O4285" i="2" s="1"/>
  <c r="P4285" i="2" s="1"/>
  <c r="L4285" i="2"/>
  <c r="M4285" i="2"/>
  <c r="N4285" i="2"/>
  <c r="K4286" i="2"/>
  <c r="O4286" i="2" s="1"/>
  <c r="P4286" i="2" s="1"/>
  <c r="L4286" i="2"/>
  <c r="M4286" i="2"/>
  <c r="N4286" i="2"/>
  <c r="K4287" i="2"/>
  <c r="O4287" i="2" s="1"/>
  <c r="P4287" i="2" s="1"/>
  <c r="L4287" i="2"/>
  <c r="M4287" i="2"/>
  <c r="N4287" i="2"/>
  <c r="K4288" i="2"/>
  <c r="O4288" i="2" s="1"/>
  <c r="P4288" i="2" s="1"/>
  <c r="L4288" i="2"/>
  <c r="M4288" i="2"/>
  <c r="N4288" i="2"/>
  <c r="K4289" i="2"/>
  <c r="O4289" i="2" s="1"/>
  <c r="P4289" i="2" s="1"/>
  <c r="L4289" i="2"/>
  <c r="M4289" i="2"/>
  <c r="N4289" i="2"/>
  <c r="K4290" i="2"/>
  <c r="O4290" i="2" s="1"/>
  <c r="P4290" i="2" s="1"/>
  <c r="L4290" i="2"/>
  <c r="M4290" i="2"/>
  <c r="N4290" i="2"/>
  <c r="K4291" i="2"/>
  <c r="O4291" i="2" s="1"/>
  <c r="P4291" i="2" s="1"/>
  <c r="L4291" i="2"/>
  <c r="M4291" i="2"/>
  <c r="N4291" i="2"/>
  <c r="K4292" i="2"/>
  <c r="O4292" i="2" s="1"/>
  <c r="P4292" i="2" s="1"/>
  <c r="L4292" i="2"/>
  <c r="M4292" i="2"/>
  <c r="N4292" i="2"/>
  <c r="K4293" i="2"/>
  <c r="O4293" i="2" s="1"/>
  <c r="P4293" i="2" s="1"/>
  <c r="L4293" i="2"/>
  <c r="M4293" i="2"/>
  <c r="N4293" i="2"/>
  <c r="K4294" i="2"/>
  <c r="O4294" i="2" s="1"/>
  <c r="P4294" i="2" s="1"/>
  <c r="L4294" i="2"/>
  <c r="M4294" i="2"/>
  <c r="N4294" i="2"/>
  <c r="K4295" i="2"/>
  <c r="O4295" i="2" s="1"/>
  <c r="P4295" i="2" s="1"/>
  <c r="L4295" i="2"/>
  <c r="M4295" i="2"/>
  <c r="N4295" i="2"/>
  <c r="K4296" i="2"/>
  <c r="O4296" i="2" s="1"/>
  <c r="P4296" i="2" s="1"/>
  <c r="L4296" i="2"/>
  <c r="M4296" i="2"/>
  <c r="N4296" i="2"/>
  <c r="K4297" i="2"/>
  <c r="O4297" i="2" s="1"/>
  <c r="P4297" i="2" s="1"/>
  <c r="L4297" i="2"/>
  <c r="M4297" i="2"/>
  <c r="N4297" i="2"/>
  <c r="K4298" i="2"/>
  <c r="O4298" i="2" s="1"/>
  <c r="P4298" i="2" s="1"/>
  <c r="L4298" i="2"/>
  <c r="M4298" i="2"/>
  <c r="N4298" i="2"/>
  <c r="K4299" i="2"/>
  <c r="O4299" i="2" s="1"/>
  <c r="P4299" i="2" s="1"/>
  <c r="L4299" i="2"/>
  <c r="M4299" i="2"/>
  <c r="N4299" i="2"/>
  <c r="K4300" i="2"/>
  <c r="O4300" i="2" s="1"/>
  <c r="P4300" i="2" s="1"/>
  <c r="L4300" i="2"/>
  <c r="M4300" i="2"/>
  <c r="N4300" i="2"/>
  <c r="K4301" i="2"/>
  <c r="O4301" i="2" s="1"/>
  <c r="P4301" i="2" s="1"/>
  <c r="L4301" i="2"/>
  <c r="M4301" i="2"/>
  <c r="N4301" i="2"/>
  <c r="K4302" i="2"/>
  <c r="O4302" i="2" s="1"/>
  <c r="P4302" i="2" s="1"/>
  <c r="L4302" i="2"/>
  <c r="M4302" i="2"/>
  <c r="N4302" i="2"/>
  <c r="K4303" i="2"/>
  <c r="O4303" i="2" s="1"/>
  <c r="P4303" i="2" s="1"/>
  <c r="L4303" i="2"/>
  <c r="M4303" i="2"/>
  <c r="N4303" i="2"/>
  <c r="K4304" i="2"/>
  <c r="O4304" i="2" s="1"/>
  <c r="P4304" i="2" s="1"/>
  <c r="L4304" i="2"/>
  <c r="M4304" i="2"/>
  <c r="N4304" i="2"/>
  <c r="K4305" i="2"/>
  <c r="O4305" i="2" s="1"/>
  <c r="P4305" i="2" s="1"/>
  <c r="L4305" i="2"/>
  <c r="M4305" i="2"/>
  <c r="N4305" i="2"/>
  <c r="K4306" i="2"/>
  <c r="O4306" i="2" s="1"/>
  <c r="P4306" i="2" s="1"/>
  <c r="L4306" i="2"/>
  <c r="M4306" i="2"/>
  <c r="N4306" i="2"/>
  <c r="K4307" i="2"/>
  <c r="O4307" i="2" s="1"/>
  <c r="P4307" i="2" s="1"/>
  <c r="L4307" i="2"/>
  <c r="M4307" i="2"/>
  <c r="N4307" i="2"/>
  <c r="K4308" i="2"/>
  <c r="O4308" i="2" s="1"/>
  <c r="P4308" i="2" s="1"/>
  <c r="L4308" i="2"/>
  <c r="M4308" i="2"/>
  <c r="N4308" i="2"/>
  <c r="K4309" i="2"/>
  <c r="O4309" i="2" s="1"/>
  <c r="P4309" i="2" s="1"/>
  <c r="L4309" i="2"/>
  <c r="M4309" i="2"/>
  <c r="N4309" i="2"/>
  <c r="K4310" i="2"/>
  <c r="O4310" i="2" s="1"/>
  <c r="P4310" i="2" s="1"/>
  <c r="L4310" i="2"/>
  <c r="M4310" i="2"/>
  <c r="N4310" i="2"/>
  <c r="K4311" i="2"/>
  <c r="O4311" i="2" s="1"/>
  <c r="P4311" i="2" s="1"/>
  <c r="L4311" i="2"/>
  <c r="M4311" i="2"/>
  <c r="N4311" i="2"/>
  <c r="K4312" i="2"/>
  <c r="O4312" i="2" s="1"/>
  <c r="P4312" i="2" s="1"/>
  <c r="L4312" i="2"/>
  <c r="M4312" i="2"/>
  <c r="N4312" i="2"/>
  <c r="K4313" i="2"/>
  <c r="O4313" i="2" s="1"/>
  <c r="P4313" i="2" s="1"/>
  <c r="L4313" i="2"/>
  <c r="M4313" i="2"/>
  <c r="N4313" i="2"/>
  <c r="K4314" i="2"/>
  <c r="O4314" i="2" s="1"/>
  <c r="P4314" i="2" s="1"/>
  <c r="L4314" i="2"/>
  <c r="M4314" i="2"/>
  <c r="N4314" i="2"/>
  <c r="K4315" i="2"/>
  <c r="O4315" i="2" s="1"/>
  <c r="P4315" i="2" s="1"/>
  <c r="L4315" i="2"/>
  <c r="M4315" i="2"/>
  <c r="N4315" i="2"/>
  <c r="K4316" i="2"/>
  <c r="O4316" i="2" s="1"/>
  <c r="P4316" i="2" s="1"/>
  <c r="L4316" i="2"/>
  <c r="M4316" i="2"/>
  <c r="N4316" i="2"/>
  <c r="K4317" i="2"/>
  <c r="O4317" i="2" s="1"/>
  <c r="P4317" i="2" s="1"/>
  <c r="L4317" i="2"/>
  <c r="M4317" i="2"/>
  <c r="N4317" i="2"/>
  <c r="K4318" i="2"/>
  <c r="O4318" i="2" s="1"/>
  <c r="P4318" i="2" s="1"/>
  <c r="L4318" i="2"/>
  <c r="M4318" i="2"/>
  <c r="N4318" i="2"/>
  <c r="K4319" i="2"/>
  <c r="O4319" i="2" s="1"/>
  <c r="P4319" i="2" s="1"/>
  <c r="L4319" i="2"/>
  <c r="M4319" i="2"/>
  <c r="N4319" i="2"/>
  <c r="K4320" i="2"/>
  <c r="O4320" i="2" s="1"/>
  <c r="P4320" i="2" s="1"/>
  <c r="L4320" i="2"/>
  <c r="M4320" i="2"/>
  <c r="N4320" i="2"/>
  <c r="K4321" i="2"/>
  <c r="O4321" i="2" s="1"/>
  <c r="P4321" i="2" s="1"/>
  <c r="L4321" i="2"/>
  <c r="M4321" i="2"/>
  <c r="N4321" i="2"/>
  <c r="K4322" i="2"/>
  <c r="O4322" i="2" s="1"/>
  <c r="P4322" i="2" s="1"/>
  <c r="L4322" i="2"/>
  <c r="M4322" i="2"/>
  <c r="N4322" i="2"/>
  <c r="K4323" i="2"/>
  <c r="O4323" i="2" s="1"/>
  <c r="P4323" i="2" s="1"/>
  <c r="L4323" i="2"/>
  <c r="M4323" i="2"/>
  <c r="N4323" i="2"/>
  <c r="K4324" i="2"/>
  <c r="O4324" i="2" s="1"/>
  <c r="P4324" i="2" s="1"/>
  <c r="L4324" i="2"/>
  <c r="M4324" i="2"/>
  <c r="N4324" i="2"/>
  <c r="K4325" i="2"/>
  <c r="O4325" i="2" s="1"/>
  <c r="P4325" i="2" s="1"/>
  <c r="L4325" i="2"/>
  <c r="M4325" i="2"/>
  <c r="N4325" i="2"/>
  <c r="K4326" i="2"/>
  <c r="O4326" i="2" s="1"/>
  <c r="P4326" i="2" s="1"/>
  <c r="L4326" i="2"/>
  <c r="M4326" i="2"/>
  <c r="N4326" i="2"/>
  <c r="K4327" i="2"/>
  <c r="O4327" i="2" s="1"/>
  <c r="P4327" i="2" s="1"/>
  <c r="L4327" i="2"/>
  <c r="M4327" i="2"/>
  <c r="N4327" i="2"/>
  <c r="K4328" i="2"/>
  <c r="O4328" i="2" s="1"/>
  <c r="P4328" i="2" s="1"/>
  <c r="L4328" i="2"/>
  <c r="M4328" i="2"/>
  <c r="N4328" i="2"/>
  <c r="K4329" i="2"/>
  <c r="O4329" i="2" s="1"/>
  <c r="P4329" i="2" s="1"/>
  <c r="L4329" i="2"/>
  <c r="M4329" i="2"/>
  <c r="N4329" i="2"/>
  <c r="K4330" i="2"/>
  <c r="O4330" i="2" s="1"/>
  <c r="P4330" i="2" s="1"/>
  <c r="L4330" i="2"/>
  <c r="M4330" i="2"/>
  <c r="N4330" i="2"/>
  <c r="K4331" i="2"/>
  <c r="O4331" i="2" s="1"/>
  <c r="P4331" i="2" s="1"/>
  <c r="L4331" i="2"/>
  <c r="M4331" i="2"/>
  <c r="N4331" i="2"/>
  <c r="K4332" i="2"/>
  <c r="O4332" i="2" s="1"/>
  <c r="P4332" i="2" s="1"/>
  <c r="L4332" i="2"/>
  <c r="M4332" i="2"/>
  <c r="N4332" i="2"/>
  <c r="K4333" i="2"/>
  <c r="O4333" i="2" s="1"/>
  <c r="P4333" i="2" s="1"/>
  <c r="L4333" i="2"/>
  <c r="M4333" i="2"/>
  <c r="N4333" i="2"/>
  <c r="K4334" i="2"/>
  <c r="O4334" i="2" s="1"/>
  <c r="P4334" i="2" s="1"/>
  <c r="L4334" i="2"/>
  <c r="M4334" i="2"/>
  <c r="N4334" i="2"/>
  <c r="K4335" i="2"/>
  <c r="O4335" i="2" s="1"/>
  <c r="P4335" i="2" s="1"/>
  <c r="L4335" i="2"/>
  <c r="M4335" i="2"/>
  <c r="N4335" i="2"/>
  <c r="K4336" i="2"/>
  <c r="O4336" i="2" s="1"/>
  <c r="P4336" i="2" s="1"/>
  <c r="L4336" i="2"/>
  <c r="M4336" i="2"/>
  <c r="N4336" i="2"/>
  <c r="K4337" i="2"/>
  <c r="O4337" i="2" s="1"/>
  <c r="P4337" i="2" s="1"/>
  <c r="L4337" i="2"/>
  <c r="M4337" i="2"/>
  <c r="N4337" i="2"/>
  <c r="K4338" i="2"/>
  <c r="O4338" i="2" s="1"/>
  <c r="P4338" i="2" s="1"/>
  <c r="L4338" i="2"/>
  <c r="M4338" i="2"/>
  <c r="N4338" i="2"/>
  <c r="K4339" i="2"/>
  <c r="O4339" i="2" s="1"/>
  <c r="P4339" i="2" s="1"/>
  <c r="L4339" i="2"/>
  <c r="M4339" i="2"/>
  <c r="N4339" i="2"/>
  <c r="K4340" i="2"/>
  <c r="O4340" i="2" s="1"/>
  <c r="P4340" i="2" s="1"/>
  <c r="L4340" i="2"/>
  <c r="M4340" i="2"/>
  <c r="N4340" i="2"/>
  <c r="K4341" i="2"/>
  <c r="O4341" i="2" s="1"/>
  <c r="P4341" i="2" s="1"/>
  <c r="L4341" i="2"/>
  <c r="M4341" i="2"/>
  <c r="N4341" i="2"/>
  <c r="K4342" i="2"/>
  <c r="O4342" i="2" s="1"/>
  <c r="P4342" i="2" s="1"/>
  <c r="L4342" i="2"/>
  <c r="M4342" i="2"/>
  <c r="N4342" i="2"/>
  <c r="K4343" i="2"/>
  <c r="O4343" i="2" s="1"/>
  <c r="P4343" i="2" s="1"/>
  <c r="L4343" i="2"/>
  <c r="M4343" i="2"/>
  <c r="N4343" i="2"/>
  <c r="K4344" i="2"/>
  <c r="O4344" i="2" s="1"/>
  <c r="P4344" i="2" s="1"/>
  <c r="L4344" i="2"/>
  <c r="M4344" i="2"/>
  <c r="N4344" i="2"/>
  <c r="K4345" i="2"/>
  <c r="O4345" i="2" s="1"/>
  <c r="P4345" i="2" s="1"/>
  <c r="L4345" i="2"/>
  <c r="M4345" i="2"/>
  <c r="N4345" i="2"/>
  <c r="K4346" i="2"/>
  <c r="O4346" i="2" s="1"/>
  <c r="P4346" i="2" s="1"/>
  <c r="L4346" i="2"/>
  <c r="M4346" i="2"/>
  <c r="N4346" i="2"/>
  <c r="K4347" i="2"/>
  <c r="O4347" i="2" s="1"/>
  <c r="P4347" i="2" s="1"/>
  <c r="L4347" i="2"/>
  <c r="M4347" i="2"/>
  <c r="N4347" i="2"/>
  <c r="K4348" i="2"/>
  <c r="O4348" i="2" s="1"/>
  <c r="P4348" i="2" s="1"/>
  <c r="L4348" i="2"/>
  <c r="M4348" i="2"/>
  <c r="N4348" i="2"/>
  <c r="K4349" i="2"/>
  <c r="O4349" i="2" s="1"/>
  <c r="P4349" i="2" s="1"/>
  <c r="L4349" i="2"/>
  <c r="M4349" i="2"/>
  <c r="N4349" i="2"/>
  <c r="K4350" i="2"/>
  <c r="O4350" i="2" s="1"/>
  <c r="P4350" i="2" s="1"/>
  <c r="L4350" i="2"/>
  <c r="M4350" i="2"/>
  <c r="N4350" i="2"/>
  <c r="K4351" i="2"/>
  <c r="O4351" i="2" s="1"/>
  <c r="P4351" i="2" s="1"/>
  <c r="L4351" i="2"/>
  <c r="M4351" i="2"/>
  <c r="N4351" i="2"/>
  <c r="K4352" i="2"/>
  <c r="O4352" i="2" s="1"/>
  <c r="P4352" i="2" s="1"/>
  <c r="L4352" i="2"/>
  <c r="M4352" i="2"/>
  <c r="N4352" i="2"/>
  <c r="K4353" i="2"/>
  <c r="O4353" i="2" s="1"/>
  <c r="P4353" i="2" s="1"/>
  <c r="L4353" i="2"/>
  <c r="M4353" i="2"/>
  <c r="N4353" i="2"/>
  <c r="K4354" i="2"/>
  <c r="O4354" i="2" s="1"/>
  <c r="P4354" i="2" s="1"/>
  <c r="L4354" i="2"/>
  <c r="M4354" i="2"/>
  <c r="N4354" i="2"/>
  <c r="K4355" i="2"/>
  <c r="O4355" i="2" s="1"/>
  <c r="P4355" i="2" s="1"/>
  <c r="L4355" i="2"/>
  <c r="M4355" i="2"/>
  <c r="N4355" i="2"/>
  <c r="K4356" i="2"/>
  <c r="O4356" i="2" s="1"/>
  <c r="P4356" i="2" s="1"/>
  <c r="L4356" i="2"/>
  <c r="M4356" i="2"/>
  <c r="N4356" i="2"/>
  <c r="K4357" i="2"/>
  <c r="O4357" i="2" s="1"/>
  <c r="P4357" i="2" s="1"/>
  <c r="L4357" i="2"/>
  <c r="M4357" i="2"/>
  <c r="N4357" i="2"/>
  <c r="K4358" i="2"/>
  <c r="O4358" i="2" s="1"/>
  <c r="P4358" i="2" s="1"/>
  <c r="L4358" i="2"/>
  <c r="M4358" i="2"/>
  <c r="N4358" i="2"/>
  <c r="K4359" i="2"/>
  <c r="O4359" i="2" s="1"/>
  <c r="P4359" i="2" s="1"/>
  <c r="L4359" i="2"/>
  <c r="M4359" i="2"/>
  <c r="N4359" i="2"/>
  <c r="K4360" i="2"/>
  <c r="O4360" i="2" s="1"/>
  <c r="P4360" i="2" s="1"/>
  <c r="L4360" i="2"/>
  <c r="M4360" i="2"/>
  <c r="N4360" i="2"/>
  <c r="K4361" i="2"/>
  <c r="O4361" i="2" s="1"/>
  <c r="P4361" i="2" s="1"/>
  <c r="L4361" i="2"/>
  <c r="M4361" i="2"/>
  <c r="N4361" i="2"/>
  <c r="K4362" i="2"/>
  <c r="O4362" i="2" s="1"/>
  <c r="P4362" i="2" s="1"/>
  <c r="L4362" i="2"/>
  <c r="M4362" i="2"/>
  <c r="N4362" i="2"/>
  <c r="K4363" i="2"/>
  <c r="O4363" i="2" s="1"/>
  <c r="P4363" i="2" s="1"/>
  <c r="L4363" i="2"/>
  <c r="M4363" i="2"/>
  <c r="N4363" i="2"/>
  <c r="K4364" i="2"/>
  <c r="O4364" i="2" s="1"/>
  <c r="P4364" i="2" s="1"/>
  <c r="L4364" i="2"/>
  <c r="M4364" i="2"/>
  <c r="N4364" i="2"/>
  <c r="K4365" i="2"/>
  <c r="O4365" i="2" s="1"/>
  <c r="P4365" i="2" s="1"/>
  <c r="L4365" i="2"/>
  <c r="M4365" i="2"/>
  <c r="N4365" i="2"/>
  <c r="K4366" i="2"/>
  <c r="O4366" i="2" s="1"/>
  <c r="P4366" i="2" s="1"/>
  <c r="L4366" i="2"/>
  <c r="M4366" i="2"/>
  <c r="N4366" i="2"/>
  <c r="K4367" i="2"/>
  <c r="O4367" i="2" s="1"/>
  <c r="P4367" i="2" s="1"/>
  <c r="L4367" i="2"/>
  <c r="M4367" i="2"/>
  <c r="N4367" i="2"/>
  <c r="K4368" i="2"/>
  <c r="O4368" i="2" s="1"/>
  <c r="P4368" i="2" s="1"/>
  <c r="L4368" i="2"/>
  <c r="M4368" i="2"/>
  <c r="N4368" i="2"/>
  <c r="K4369" i="2"/>
  <c r="O4369" i="2" s="1"/>
  <c r="P4369" i="2" s="1"/>
  <c r="L4369" i="2"/>
  <c r="M4369" i="2"/>
  <c r="N4369" i="2"/>
  <c r="K4370" i="2"/>
  <c r="O4370" i="2" s="1"/>
  <c r="P4370" i="2" s="1"/>
  <c r="L4370" i="2"/>
  <c r="M4370" i="2"/>
  <c r="N4370" i="2"/>
  <c r="K4371" i="2"/>
  <c r="O4371" i="2" s="1"/>
  <c r="P4371" i="2" s="1"/>
  <c r="L4371" i="2"/>
  <c r="M4371" i="2"/>
  <c r="N4371" i="2"/>
  <c r="K4372" i="2"/>
  <c r="O4372" i="2" s="1"/>
  <c r="P4372" i="2" s="1"/>
  <c r="L4372" i="2"/>
  <c r="M4372" i="2"/>
  <c r="N4372" i="2"/>
  <c r="K4373" i="2"/>
  <c r="O4373" i="2" s="1"/>
  <c r="P4373" i="2" s="1"/>
  <c r="L4373" i="2"/>
  <c r="M4373" i="2"/>
  <c r="N4373" i="2"/>
  <c r="K4374" i="2"/>
  <c r="O4374" i="2" s="1"/>
  <c r="P4374" i="2" s="1"/>
  <c r="L4374" i="2"/>
  <c r="M4374" i="2"/>
  <c r="N4374" i="2"/>
  <c r="K4375" i="2"/>
  <c r="O4375" i="2" s="1"/>
  <c r="P4375" i="2" s="1"/>
  <c r="L4375" i="2"/>
  <c r="M4375" i="2"/>
  <c r="N4375" i="2"/>
  <c r="K4376" i="2"/>
  <c r="O4376" i="2" s="1"/>
  <c r="P4376" i="2" s="1"/>
  <c r="L4376" i="2"/>
  <c r="M4376" i="2"/>
  <c r="N4376" i="2"/>
  <c r="K4377" i="2"/>
  <c r="O4377" i="2" s="1"/>
  <c r="P4377" i="2" s="1"/>
  <c r="L4377" i="2"/>
  <c r="M4377" i="2"/>
  <c r="N4377" i="2"/>
  <c r="K4378" i="2"/>
  <c r="O4378" i="2" s="1"/>
  <c r="P4378" i="2" s="1"/>
  <c r="L4378" i="2"/>
  <c r="M4378" i="2"/>
  <c r="N4378" i="2"/>
  <c r="K4379" i="2"/>
  <c r="O4379" i="2" s="1"/>
  <c r="P4379" i="2" s="1"/>
  <c r="L4379" i="2"/>
  <c r="M4379" i="2"/>
  <c r="N4379" i="2"/>
  <c r="K4380" i="2"/>
  <c r="O4380" i="2" s="1"/>
  <c r="P4380" i="2" s="1"/>
  <c r="L4380" i="2"/>
  <c r="M4380" i="2"/>
  <c r="N4380" i="2"/>
  <c r="K4381" i="2"/>
  <c r="O4381" i="2" s="1"/>
  <c r="P4381" i="2" s="1"/>
  <c r="L4381" i="2"/>
  <c r="M4381" i="2"/>
  <c r="N4381" i="2"/>
  <c r="K4382" i="2"/>
  <c r="O4382" i="2" s="1"/>
  <c r="P4382" i="2" s="1"/>
  <c r="L4382" i="2"/>
  <c r="M4382" i="2"/>
  <c r="N4382" i="2"/>
  <c r="K4383" i="2"/>
  <c r="O4383" i="2" s="1"/>
  <c r="P4383" i="2" s="1"/>
  <c r="L4383" i="2"/>
  <c r="M4383" i="2"/>
  <c r="N4383" i="2"/>
  <c r="K4384" i="2"/>
  <c r="O4384" i="2" s="1"/>
  <c r="P4384" i="2" s="1"/>
  <c r="L4384" i="2"/>
  <c r="M4384" i="2"/>
  <c r="N4384" i="2"/>
  <c r="K4385" i="2"/>
  <c r="O4385" i="2" s="1"/>
  <c r="P4385" i="2" s="1"/>
  <c r="L4385" i="2"/>
  <c r="M4385" i="2"/>
  <c r="N4385" i="2"/>
  <c r="K4386" i="2"/>
  <c r="O4386" i="2" s="1"/>
  <c r="P4386" i="2" s="1"/>
  <c r="L4386" i="2"/>
  <c r="M4386" i="2"/>
  <c r="N4386" i="2"/>
  <c r="K4387" i="2"/>
  <c r="O4387" i="2" s="1"/>
  <c r="P4387" i="2" s="1"/>
  <c r="L4387" i="2"/>
  <c r="M4387" i="2"/>
  <c r="N4387" i="2"/>
  <c r="K4388" i="2"/>
  <c r="O4388" i="2" s="1"/>
  <c r="P4388" i="2" s="1"/>
  <c r="L4388" i="2"/>
  <c r="M4388" i="2"/>
  <c r="N4388" i="2"/>
  <c r="K4389" i="2"/>
  <c r="O4389" i="2" s="1"/>
  <c r="P4389" i="2" s="1"/>
  <c r="L4389" i="2"/>
  <c r="M4389" i="2"/>
  <c r="N4389" i="2"/>
  <c r="K4390" i="2"/>
  <c r="O4390" i="2" s="1"/>
  <c r="P4390" i="2" s="1"/>
  <c r="L4390" i="2"/>
  <c r="M4390" i="2"/>
  <c r="N4390" i="2"/>
  <c r="K4391" i="2"/>
  <c r="O4391" i="2" s="1"/>
  <c r="P4391" i="2" s="1"/>
  <c r="L4391" i="2"/>
  <c r="M4391" i="2"/>
  <c r="N4391" i="2"/>
  <c r="K4392" i="2"/>
  <c r="O4392" i="2" s="1"/>
  <c r="P4392" i="2" s="1"/>
  <c r="L4392" i="2"/>
  <c r="M4392" i="2"/>
  <c r="N4392" i="2"/>
  <c r="K4393" i="2"/>
  <c r="O4393" i="2" s="1"/>
  <c r="P4393" i="2" s="1"/>
  <c r="L4393" i="2"/>
  <c r="M4393" i="2"/>
  <c r="N4393" i="2"/>
  <c r="K4394" i="2"/>
  <c r="O4394" i="2" s="1"/>
  <c r="P4394" i="2" s="1"/>
  <c r="L4394" i="2"/>
  <c r="M4394" i="2"/>
  <c r="N4394" i="2"/>
  <c r="K4395" i="2"/>
  <c r="O4395" i="2" s="1"/>
  <c r="P4395" i="2" s="1"/>
  <c r="L4395" i="2"/>
  <c r="M4395" i="2"/>
  <c r="N4395" i="2"/>
  <c r="K4396" i="2"/>
  <c r="O4396" i="2" s="1"/>
  <c r="P4396" i="2" s="1"/>
  <c r="L4396" i="2"/>
  <c r="M4396" i="2"/>
  <c r="N4396" i="2"/>
  <c r="K4397" i="2"/>
  <c r="O4397" i="2" s="1"/>
  <c r="P4397" i="2" s="1"/>
  <c r="L4397" i="2"/>
  <c r="M4397" i="2"/>
  <c r="N4397" i="2"/>
  <c r="K4398" i="2"/>
  <c r="O4398" i="2" s="1"/>
  <c r="P4398" i="2" s="1"/>
  <c r="L4398" i="2"/>
  <c r="M4398" i="2"/>
  <c r="N4398" i="2"/>
  <c r="K4399" i="2"/>
  <c r="O4399" i="2" s="1"/>
  <c r="P4399" i="2" s="1"/>
  <c r="L4399" i="2"/>
  <c r="M4399" i="2"/>
  <c r="N4399" i="2"/>
  <c r="K4400" i="2"/>
  <c r="O4400" i="2" s="1"/>
  <c r="P4400" i="2" s="1"/>
  <c r="L4400" i="2"/>
  <c r="M4400" i="2"/>
  <c r="N4400" i="2"/>
  <c r="K4401" i="2"/>
  <c r="O4401" i="2" s="1"/>
  <c r="P4401" i="2" s="1"/>
  <c r="L4401" i="2"/>
  <c r="M4401" i="2"/>
  <c r="N4401" i="2"/>
  <c r="K4402" i="2"/>
  <c r="O4402" i="2" s="1"/>
  <c r="P4402" i="2" s="1"/>
  <c r="L4402" i="2"/>
  <c r="M4402" i="2"/>
  <c r="N4402" i="2"/>
  <c r="K4403" i="2"/>
  <c r="O4403" i="2" s="1"/>
  <c r="P4403" i="2" s="1"/>
  <c r="L4403" i="2"/>
  <c r="M4403" i="2"/>
  <c r="N4403" i="2"/>
  <c r="K4404" i="2"/>
  <c r="O4404" i="2" s="1"/>
  <c r="P4404" i="2" s="1"/>
  <c r="L4404" i="2"/>
  <c r="M4404" i="2"/>
  <c r="N4404" i="2"/>
  <c r="K4405" i="2"/>
  <c r="O4405" i="2" s="1"/>
  <c r="P4405" i="2" s="1"/>
  <c r="L4405" i="2"/>
  <c r="M4405" i="2"/>
  <c r="N4405" i="2"/>
  <c r="K4406" i="2"/>
  <c r="O4406" i="2" s="1"/>
  <c r="P4406" i="2" s="1"/>
  <c r="L4406" i="2"/>
  <c r="M4406" i="2"/>
  <c r="N4406" i="2"/>
  <c r="K4407" i="2"/>
  <c r="O4407" i="2" s="1"/>
  <c r="P4407" i="2" s="1"/>
  <c r="L4407" i="2"/>
  <c r="M4407" i="2"/>
  <c r="N4407" i="2"/>
  <c r="K4408" i="2"/>
  <c r="O4408" i="2" s="1"/>
  <c r="P4408" i="2" s="1"/>
  <c r="L4408" i="2"/>
  <c r="M4408" i="2"/>
  <c r="N4408" i="2"/>
  <c r="K4409" i="2"/>
  <c r="O4409" i="2" s="1"/>
  <c r="P4409" i="2" s="1"/>
  <c r="L4409" i="2"/>
  <c r="M4409" i="2"/>
  <c r="N4409" i="2"/>
  <c r="K4410" i="2"/>
  <c r="O4410" i="2" s="1"/>
  <c r="P4410" i="2" s="1"/>
  <c r="L4410" i="2"/>
  <c r="M4410" i="2"/>
  <c r="N4410" i="2"/>
  <c r="K4411" i="2"/>
  <c r="O4411" i="2" s="1"/>
  <c r="P4411" i="2" s="1"/>
  <c r="L4411" i="2"/>
  <c r="M4411" i="2"/>
  <c r="N4411" i="2"/>
  <c r="K4412" i="2"/>
  <c r="O4412" i="2" s="1"/>
  <c r="P4412" i="2" s="1"/>
  <c r="L4412" i="2"/>
  <c r="M4412" i="2"/>
  <c r="N4412" i="2"/>
  <c r="K4413" i="2"/>
  <c r="O4413" i="2" s="1"/>
  <c r="P4413" i="2" s="1"/>
  <c r="L4413" i="2"/>
  <c r="M4413" i="2"/>
  <c r="N4413" i="2"/>
  <c r="K4414" i="2"/>
  <c r="O4414" i="2" s="1"/>
  <c r="P4414" i="2" s="1"/>
  <c r="L4414" i="2"/>
  <c r="M4414" i="2"/>
  <c r="N4414" i="2"/>
  <c r="K4415" i="2"/>
  <c r="O4415" i="2" s="1"/>
  <c r="P4415" i="2" s="1"/>
  <c r="L4415" i="2"/>
  <c r="M4415" i="2"/>
  <c r="N4415" i="2"/>
  <c r="K4416" i="2"/>
  <c r="O4416" i="2" s="1"/>
  <c r="P4416" i="2" s="1"/>
  <c r="L4416" i="2"/>
  <c r="M4416" i="2"/>
  <c r="N4416" i="2"/>
  <c r="K4417" i="2"/>
  <c r="O4417" i="2" s="1"/>
  <c r="P4417" i="2" s="1"/>
  <c r="L4417" i="2"/>
  <c r="M4417" i="2"/>
  <c r="N4417" i="2"/>
  <c r="K4418" i="2"/>
  <c r="O4418" i="2" s="1"/>
  <c r="P4418" i="2" s="1"/>
  <c r="L4418" i="2"/>
  <c r="M4418" i="2"/>
  <c r="N4418" i="2"/>
  <c r="K4419" i="2"/>
  <c r="O4419" i="2" s="1"/>
  <c r="P4419" i="2" s="1"/>
  <c r="L4419" i="2"/>
  <c r="M4419" i="2"/>
  <c r="N4419" i="2"/>
  <c r="K4420" i="2"/>
  <c r="O4420" i="2" s="1"/>
  <c r="P4420" i="2" s="1"/>
  <c r="L4420" i="2"/>
  <c r="M4420" i="2"/>
  <c r="N4420" i="2"/>
  <c r="K4421" i="2"/>
  <c r="O4421" i="2" s="1"/>
  <c r="P4421" i="2" s="1"/>
  <c r="L4421" i="2"/>
  <c r="M4421" i="2"/>
  <c r="N4421" i="2"/>
  <c r="K4422" i="2"/>
  <c r="O4422" i="2" s="1"/>
  <c r="P4422" i="2" s="1"/>
  <c r="L4422" i="2"/>
  <c r="M4422" i="2"/>
  <c r="N4422" i="2"/>
  <c r="K4423" i="2"/>
  <c r="O4423" i="2" s="1"/>
  <c r="P4423" i="2" s="1"/>
  <c r="L4423" i="2"/>
  <c r="M4423" i="2"/>
  <c r="N4423" i="2"/>
  <c r="K4424" i="2"/>
  <c r="O4424" i="2" s="1"/>
  <c r="P4424" i="2" s="1"/>
  <c r="L4424" i="2"/>
  <c r="M4424" i="2"/>
  <c r="N4424" i="2"/>
  <c r="K4425" i="2"/>
  <c r="O4425" i="2" s="1"/>
  <c r="P4425" i="2" s="1"/>
  <c r="L4425" i="2"/>
  <c r="M4425" i="2"/>
  <c r="N4425" i="2"/>
  <c r="K4426" i="2"/>
  <c r="O4426" i="2" s="1"/>
  <c r="P4426" i="2" s="1"/>
  <c r="L4426" i="2"/>
  <c r="M4426" i="2"/>
  <c r="N4426" i="2"/>
  <c r="K4427" i="2"/>
  <c r="O4427" i="2" s="1"/>
  <c r="P4427" i="2" s="1"/>
  <c r="L4427" i="2"/>
  <c r="M4427" i="2"/>
  <c r="N4427" i="2"/>
  <c r="K4428" i="2"/>
  <c r="O4428" i="2" s="1"/>
  <c r="P4428" i="2" s="1"/>
  <c r="L4428" i="2"/>
  <c r="M4428" i="2"/>
  <c r="N4428" i="2"/>
  <c r="K4429" i="2"/>
  <c r="O4429" i="2" s="1"/>
  <c r="P4429" i="2" s="1"/>
  <c r="L4429" i="2"/>
  <c r="M4429" i="2"/>
  <c r="N4429" i="2"/>
  <c r="K4430" i="2"/>
  <c r="O4430" i="2" s="1"/>
  <c r="P4430" i="2" s="1"/>
  <c r="L4430" i="2"/>
  <c r="M4430" i="2"/>
  <c r="N4430" i="2"/>
  <c r="K4431" i="2"/>
  <c r="O4431" i="2" s="1"/>
  <c r="P4431" i="2" s="1"/>
  <c r="L4431" i="2"/>
  <c r="M4431" i="2"/>
  <c r="N4431" i="2"/>
  <c r="K4432" i="2"/>
  <c r="O4432" i="2" s="1"/>
  <c r="P4432" i="2" s="1"/>
  <c r="L4432" i="2"/>
  <c r="M4432" i="2"/>
  <c r="N4432" i="2"/>
  <c r="K4433" i="2"/>
  <c r="O4433" i="2" s="1"/>
  <c r="P4433" i="2" s="1"/>
  <c r="L4433" i="2"/>
  <c r="M4433" i="2"/>
  <c r="N4433" i="2"/>
  <c r="K4434" i="2"/>
  <c r="O4434" i="2" s="1"/>
  <c r="P4434" i="2" s="1"/>
  <c r="L4434" i="2"/>
  <c r="M4434" i="2"/>
  <c r="N4434" i="2"/>
  <c r="K4435" i="2"/>
  <c r="O4435" i="2" s="1"/>
  <c r="P4435" i="2" s="1"/>
  <c r="L4435" i="2"/>
  <c r="M4435" i="2"/>
  <c r="N4435" i="2"/>
  <c r="K4436" i="2"/>
  <c r="O4436" i="2" s="1"/>
  <c r="P4436" i="2" s="1"/>
  <c r="L4436" i="2"/>
  <c r="M4436" i="2"/>
  <c r="N4436" i="2"/>
  <c r="K4437" i="2"/>
  <c r="O4437" i="2" s="1"/>
  <c r="P4437" i="2" s="1"/>
  <c r="L4437" i="2"/>
  <c r="M4437" i="2"/>
  <c r="N4437" i="2"/>
  <c r="K4438" i="2"/>
  <c r="O4438" i="2" s="1"/>
  <c r="P4438" i="2" s="1"/>
  <c r="L4438" i="2"/>
  <c r="M4438" i="2"/>
  <c r="N4438" i="2"/>
  <c r="K4439" i="2"/>
  <c r="O4439" i="2" s="1"/>
  <c r="P4439" i="2" s="1"/>
  <c r="L4439" i="2"/>
  <c r="M4439" i="2"/>
  <c r="N4439" i="2"/>
  <c r="K4440" i="2"/>
  <c r="O4440" i="2" s="1"/>
  <c r="P4440" i="2" s="1"/>
  <c r="L4440" i="2"/>
  <c r="M4440" i="2"/>
  <c r="N4440" i="2"/>
  <c r="K4441" i="2"/>
  <c r="O4441" i="2" s="1"/>
  <c r="P4441" i="2" s="1"/>
  <c r="L4441" i="2"/>
  <c r="M4441" i="2"/>
  <c r="N4441" i="2"/>
  <c r="K4442" i="2"/>
  <c r="O4442" i="2" s="1"/>
  <c r="P4442" i="2" s="1"/>
  <c r="L4442" i="2"/>
  <c r="M4442" i="2"/>
  <c r="N4442" i="2"/>
  <c r="K4443" i="2"/>
  <c r="O4443" i="2" s="1"/>
  <c r="P4443" i="2" s="1"/>
  <c r="L4443" i="2"/>
  <c r="M4443" i="2"/>
  <c r="N4443" i="2"/>
  <c r="K4444" i="2"/>
  <c r="O4444" i="2" s="1"/>
  <c r="P4444" i="2" s="1"/>
  <c r="L4444" i="2"/>
  <c r="M4444" i="2"/>
  <c r="N4444" i="2"/>
  <c r="K4445" i="2"/>
  <c r="O4445" i="2" s="1"/>
  <c r="P4445" i="2" s="1"/>
  <c r="L4445" i="2"/>
  <c r="M4445" i="2"/>
  <c r="N4445" i="2"/>
  <c r="K4446" i="2"/>
  <c r="O4446" i="2" s="1"/>
  <c r="P4446" i="2" s="1"/>
  <c r="L4446" i="2"/>
  <c r="M4446" i="2"/>
  <c r="N4446" i="2"/>
  <c r="K4447" i="2"/>
  <c r="O4447" i="2" s="1"/>
  <c r="P4447" i="2" s="1"/>
  <c r="L4447" i="2"/>
  <c r="M4447" i="2"/>
  <c r="N4447" i="2"/>
  <c r="K4448" i="2"/>
  <c r="O4448" i="2" s="1"/>
  <c r="P4448" i="2" s="1"/>
  <c r="L4448" i="2"/>
  <c r="M4448" i="2"/>
  <c r="N4448" i="2"/>
  <c r="K4449" i="2"/>
  <c r="O4449" i="2" s="1"/>
  <c r="P4449" i="2" s="1"/>
  <c r="L4449" i="2"/>
  <c r="M4449" i="2"/>
  <c r="N4449" i="2"/>
  <c r="K4450" i="2"/>
  <c r="O4450" i="2" s="1"/>
  <c r="P4450" i="2" s="1"/>
  <c r="L4450" i="2"/>
  <c r="M4450" i="2"/>
  <c r="N4450" i="2"/>
  <c r="K4451" i="2"/>
  <c r="O4451" i="2" s="1"/>
  <c r="P4451" i="2" s="1"/>
  <c r="L4451" i="2"/>
  <c r="M4451" i="2"/>
  <c r="N4451" i="2"/>
  <c r="K4452" i="2"/>
  <c r="O4452" i="2" s="1"/>
  <c r="P4452" i="2" s="1"/>
  <c r="L4452" i="2"/>
  <c r="M4452" i="2"/>
  <c r="N4452" i="2"/>
  <c r="K4453" i="2"/>
  <c r="O4453" i="2" s="1"/>
  <c r="P4453" i="2" s="1"/>
  <c r="L4453" i="2"/>
  <c r="M4453" i="2"/>
  <c r="N4453" i="2"/>
  <c r="K4454" i="2"/>
  <c r="O4454" i="2" s="1"/>
  <c r="P4454" i="2" s="1"/>
  <c r="L4454" i="2"/>
  <c r="M4454" i="2"/>
  <c r="N4454" i="2"/>
  <c r="K4455" i="2"/>
  <c r="O4455" i="2" s="1"/>
  <c r="P4455" i="2" s="1"/>
  <c r="L4455" i="2"/>
  <c r="M4455" i="2"/>
  <c r="N4455" i="2"/>
  <c r="K4456" i="2"/>
  <c r="O4456" i="2" s="1"/>
  <c r="P4456" i="2" s="1"/>
  <c r="L4456" i="2"/>
  <c r="M4456" i="2"/>
  <c r="N4456" i="2"/>
  <c r="K4457" i="2"/>
  <c r="O4457" i="2" s="1"/>
  <c r="P4457" i="2" s="1"/>
  <c r="L4457" i="2"/>
  <c r="M4457" i="2"/>
  <c r="N4457" i="2"/>
  <c r="K4458" i="2"/>
  <c r="O4458" i="2" s="1"/>
  <c r="P4458" i="2" s="1"/>
  <c r="L4458" i="2"/>
  <c r="M4458" i="2"/>
  <c r="N4458" i="2"/>
  <c r="K4459" i="2"/>
  <c r="O4459" i="2" s="1"/>
  <c r="P4459" i="2" s="1"/>
  <c r="L4459" i="2"/>
  <c r="M4459" i="2"/>
  <c r="N4459" i="2"/>
  <c r="K4460" i="2"/>
  <c r="O4460" i="2" s="1"/>
  <c r="P4460" i="2" s="1"/>
  <c r="L4460" i="2"/>
  <c r="M4460" i="2"/>
  <c r="N4460" i="2"/>
  <c r="K4461" i="2"/>
  <c r="O4461" i="2" s="1"/>
  <c r="P4461" i="2" s="1"/>
  <c r="L4461" i="2"/>
  <c r="M4461" i="2"/>
  <c r="N4461" i="2"/>
  <c r="K4462" i="2"/>
  <c r="O4462" i="2" s="1"/>
  <c r="P4462" i="2" s="1"/>
  <c r="L4462" i="2"/>
  <c r="M4462" i="2"/>
  <c r="N4462" i="2"/>
  <c r="K4463" i="2"/>
  <c r="O4463" i="2" s="1"/>
  <c r="P4463" i="2" s="1"/>
  <c r="L4463" i="2"/>
  <c r="M4463" i="2"/>
  <c r="N4463" i="2"/>
  <c r="K4464" i="2"/>
  <c r="O4464" i="2" s="1"/>
  <c r="P4464" i="2" s="1"/>
  <c r="L4464" i="2"/>
  <c r="M4464" i="2"/>
  <c r="N4464" i="2"/>
  <c r="K4465" i="2"/>
  <c r="O4465" i="2" s="1"/>
  <c r="P4465" i="2" s="1"/>
  <c r="L4465" i="2"/>
  <c r="M4465" i="2"/>
  <c r="N4465" i="2"/>
  <c r="K4466" i="2"/>
  <c r="O4466" i="2" s="1"/>
  <c r="P4466" i="2" s="1"/>
  <c r="L4466" i="2"/>
  <c r="M4466" i="2"/>
  <c r="N4466" i="2"/>
  <c r="K4467" i="2"/>
  <c r="O4467" i="2" s="1"/>
  <c r="P4467" i="2" s="1"/>
  <c r="L4467" i="2"/>
  <c r="M4467" i="2"/>
  <c r="N4467" i="2"/>
  <c r="K4468" i="2"/>
  <c r="O4468" i="2" s="1"/>
  <c r="P4468" i="2" s="1"/>
  <c r="L4468" i="2"/>
  <c r="M4468" i="2"/>
  <c r="N4468" i="2"/>
  <c r="K4469" i="2"/>
  <c r="O4469" i="2" s="1"/>
  <c r="P4469" i="2" s="1"/>
  <c r="L4469" i="2"/>
  <c r="M4469" i="2"/>
  <c r="N4469" i="2"/>
  <c r="K4470" i="2"/>
  <c r="O4470" i="2" s="1"/>
  <c r="P4470" i="2" s="1"/>
  <c r="L4470" i="2"/>
  <c r="M4470" i="2"/>
  <c r="N4470" i="2"/>
  <c r="K4471" i="2"/>
  <c r="O4471" i="2" s="1"/>
  <c r="P4471" i="2" s="1"/>
  <c r="L4471" i="2"/>
  <c r="M4471" i="2"/>
  <c r="N4471" i="2"/>
  <c r="K4472" i="2"/>
  <c r="O4472" i="2" s="1"/>
  <c r="P4472" i="2" s="1"/>
  <c r="L4472" i="2"/>
  <c r="M4472" i="2"/>
  <c r="N4472" i="2"/>
  <c r="K4473" i="2"/>
  <c r="O4473" i="2" s="1"/>
  <c r="P4473" i="2" s="1"/>
  <c r="L4473" i="2"/>
  <c r="M4473" i="2"/>
  <c r="N4473" i="2"/>
  <c r="K4474" i="2"/>
  <c r="O4474" i="2" s="1"/>
  <c r="P4474" i="2" s="1"/>
  <c r="L4474" i="2"/>
  <c r="M4474" i="2"/>
  <c r="N4474" i="2"/>
  <c r="K4475" i="2"/>
  <c r="O4475" i="2" s="1"/>
  <c r="P4475" i="2" s="1"/>
  <c r="L4475" i="2"/>
  <c r="M4475" i="2"/>
  <c r="N4475" i="2"/>
  <c r="K4476" i="2"/>
  <c r="O4476" i="2" s="1"/>
  <c r="P4476" i="2" s="1"/>
  <c r="L4476" i="2"/>
  <c r="M4476" i="2"/>
  <c r="N4476" i="2"/>
  <c r="K4477" i="2"/>
  <c r="O4477" i="2" s="1"/>
  <c r="P4477" i="2" s="1"/>
  <c r="L4477" i="2"/>
  <c r="M4477" i="2"/>
  <c r="N4477" i="2"/>
  <c r="K4478" i="2"/>
  <c r="O4478" i="2" s="1"/>
  <c r="P4478" i="2" s="1"/>
  <c r="L4478" i="2"/>
  <c r="M4478" i="2"/>
  <c r="N4478" i="2"/>
  <c r="K4479" i="2"/>
  <c r="O4479" i="2" s="1"/>
  <c r="P4479" i="2" s="1"/>
  <c r="L4479" i="2"/>
  <c r="M4479" i="2"/>
  <c r="N4479" i="2"/>
  <c r="K4480" i="2"/>
  <c r="O4480" i="2" s="1"/>
  <c r="P4480" i="2" s="1"/>
  <c r="L4480" i="2"/>
  <c r="M4480" i="2"/>
  <c r="N4480" i="2"/>
  <c r="K4481" i="2"/>
  <c r="O4481" i="2" s="1"/>
  <c r="P4481" i="2" s="1"/>
  <c r="L4481" i="2"/>
  <c r="M4481" i="2"/>
  <c r="N4481" i="2"/>
  <c r="K4482" i="2"/>
  <c r="O4482" i="2" s="1"/>
  <c r="P4482" i="2" s="1"/>
  <c r="L4482" i="2"/>
  <c r="M4482" i="2"/>
  <c r="N4482" i="2"/>
  <c r="K4483" i="2"/>
  <c r="O4483" i="2" s="1"/>
  <c r="P4483" i="2" s="1"/>
  <c r="L4483" i="2"/>
  <c r="M4483" i="2"/>
  <c r="N4483" i="2"/>
  <c r="K4484" i="2"/>
  <c r="O4484" i="2" s="1"/>
  <c r="P4484" i="2" s="1"/>
  <c r="L4484" i="2"/>
  <c r="M4484" i="2"/>
  <c r="N4484" i="2"/>
  <c r="K4485" i="2"/>
  <c r="O4485" i="2" s="1"/>
  <c r="P4485" i="2" s="1"/>
  <c r="L4485" i="2"/>
  <c r="M4485" i="2"/>
  <c r="N4485" i="2"/>
  <c r="K4486" i="2"/>
  <c r="O4486" i="2" s="1"/>
  <c r="P4486" i="2" s="1"/>
  <c r="L4486" i="2"/>
  <c r="M4486" i="2"/>
  <c r="N4486" i="2"/>
  <c r="K4487" i="2"/>
  <c r="O4487" i="2" s="1"/>
  <c r="P4487" i="2" s="1"/>
  <c r="L4487" i="2"/>
  <c r="M4487" i="2"/>
  <c r="N4487" i="2"/>
  <c r="K4488" i="2"/>
  <c r="O4488" i="2" s="1"/>
  <c r="P4488" i="2" s="1"/>
  <c r="L4488" i="2"/>
  <c r="M4488" i="2"/>
  <c r="N4488" i="2"/>
  <c r="K4489" i="2"/>
  <c r="O4489" i="2" s="1"/>
  <c r="P4489" i="2" s="1"/>
  <c r="L4489" i="2"/>
  <c r="M4489" i="2"/>
  <c r="N4489" i="2"/>
  <c r="K4490" i="2"/>
  <c r="O4490" i="2" s="1"/>
  <c r="P4490" i="2" s="1"/>
  <c r="L4490" i="2"/>
  <c r="M4490" i="2"/>
  <c r="N4490" i="2"/>
  <c r="K4491" i="2"/>
  <c r="O4491" i="2" s="1"/>
  <c r="P4491" i="2" s="1"/>
  <c r="L4491" i="2"/>
  <c r="M4491" i="2"/>
  <c r="N4491" i="2"/>
  <c r="K4492" i="2"/>
  <c r="O4492" i="2" s="1"/>
  <c r="P4492" i="2" s="1"/>
  <c r="L4492" i="2"/>
  <c r="M4492" i="2"/>
  <c r="N4492" i="2"/>
  <c r="K4493" i="2"/>
  <c r="O4493" i="2" s="1"/>
  <c r="P4493" i="2" s="1"/>
  <c r="L4493" i="2"/>
  <c r="M4493" i="2"/>
  <c r="N4493" i="2"/>
  <c r="K4494" i="2"/>
  <c r="O4494" i="2" s="1"/>
  <c r="P4494" i="2" s="1"/>
  <c r="L4494" i="2"/>
  <c r="M4494" i="2"/>
  <c r="N4494" i="2"/>
  <c r="K4495" i="2"/>
  <c r="O4495" i="2" s="1"/>
  <c r="P4495" i="2" s="1"/>
  <c r="L4495" i="2"/>
  <c r="M4495" i="2"/>
  <c r="N4495" i="2"/>
  <c r="K4496" i="2"/>
  <c r="O4496" i="2" s="1"/>
  <c r="P4496" i="2" s="1"/>
  <c r="L4496" i="2"/>
  <c r="M4496" i="2"/>
  <c r="N4496" i="2"/>
  <c r="K4497" i="2"/>
  <c r="O4497" i="2" s="1"/>
  <c r="P4497" i="2" s="1"/>
  <c r="L4497" i="2"/>
  <c r="M4497" i="2"/>
  <c r="N4497" i="2"/>
  <c r="K4498" i="2"/>
  <c r="O4498" i="2" s="1"/>
  <c r="P4498" i="2" s="1"/>
  <c r="L4498" i="2"/>
  <c r="M4498" i="2"/>
  <c r="N4498" i="2"/>
  <c r="K4499" i="2"/>
  <c r="O4499" i="2" s="1"/>
  <c r="P4499" i="2" s="1"/>
  <c r="L4499" i="2"/>
  <c r="M4499" i="2"/>
  <c r="N4499" i="2"/>
  <c r="K4500" i="2"/>
  <c r="O4500" i="2" s="1"/>
  <c r="P4500" i="2" s="1"/>
  <c r="L4500" i="2"/>
  <c r="M4500" i="2"/>
  <c r="N4500" i="2"/>
  <c r="K4501" i="2"/>
  <c r="O4501" i="2" s="1"/>
  <c r="P4501" i="2" s="1"/>
  <c r="L4501" i="2"/>
  <c r="M4501" i="2"/>
  <c r="N4501" i="2"/>
  <c r="K4502" i="2"/>
  <c r="O4502" i="2" s="1"/>
  <c r="P4502" i="2" s="1"/>
  <c r="L4502" i="2"/>
  <c r="M4502" i="2"/>
  <c r="N4502" i="2"/>
  <c r="K4503" i="2"/>
  <c r="O4503" i="2" s="1"/>
  <c r="P4503" i="2" s="1"/>
  <c r="L4503" i="2"/>
  <c r="M4503" i="2"/>
  <c r="N4503" i="2"/>
  <c r="K4504" i="2"/>
  <c r="O4504" i="2" s="1"/>
  <c r="P4504" i="2" s="1"/>
  <c r="L4504" i="2"/>
  <c r="M4504" i="2"/>
  <c r="N4504" i="2"/>
  <c r="K4505" i="2"/>
  <c r="O4505" i="2" s="1"/>
  <c r="P4505" i="2" s="1"/>
  <c r="L4505" i="2"/>
  <c r="M4505" i="2"/>
  <c r="N4505" i="2"/>
  <c r="K4506" i="2"/>
  <c r="O4506" i="2" s="1"/>
  <c r="P4506" i="2" s="1"/>
  <c r="L4506" i="2"/>
  <c r="M4506" i="2"/>
  <c r="N4506" i="2"/>
  <c r="K4507" i="2"/>
  <c r="O4507" i="2" s="1"/>
  <c r="P4507" i="2" s="1"/>
  <c r="L4507" i="2"/>
  <c r="M4507" i="2"/>
  <c r="N4507" i="2"/>
  <c r="K4508" i="2"/>
  <c r="O4508" i="2" s="1"/>
  <c r="P4508" i="2" s="1"/>
  <c r="L4508" i="2"/>
  <c r="M4508" i="2"/>
  <c r="N4508" i="2"/>
  <c r="K4509" i="2"/>
  <c r="O4509" i="2" s="1"/>
  <c r="P4509" i="2" s="1"/>
  <c r="L4509" i="2"/>
  <c r="M4509" i="2"/>
  <c r="N4509" i="2"/>
  <c r="K4510" i="2"/>
  <c r="O4510" i="2" s="1"/>
  <c r="P4510" i="2" s="1"/>
  <c r="L4510" i="2"/>
  <c r="M4510" i="2"/>
  <c r="N4510" i="2"/>
  <c r="K4511" i="2"/>
  <c r="O4511" i="2" s="1"/>
  <c r="P4511" i="2" s="1"/>
  <c r="L4511" i="2"/>
  <c r="M4511" i="2"/>
  <c r="N4511" i="2"/>
  <c r="K4512" i="2"/>
  <c r="O4512" i="2" s="1"/>
  <c r="P4512" i="2" s="1"/>
  <c r="L4512" i="2"/>
  <c r="M4512" i="2"/>
  <c r="N4512" i="2"/>
  <c r="K4513" i="2"/>
  <c r="O4513" i="2" s="1"/>
  <c r="P4513" i="2" s="1"/>
  <c r="L4513" i="2"/>
  <c r="M4513" i="2"/>
  <c r="N4513" i="2"/>
  <c r="K4514" i="2"/>
  <c r="O4514" i="2" s="1"/>
  <c r="P4514" i="2" s="1"/>
  <c r="L4514" i="2"/>
  <c r="M4514" i="2"/>
  <c r="N4514" i="2"/>
  <c r="K4515" i="2"/>
  <c r="O4515" i="2" s="1"/>
  <c r="P4515" i="2" s="1"/>
  <c r="L4515" i="2"/>
  <c r="M4515" i="2"/>
  <c r="N4515" i="2"/>
  <c r="K4516" i="2"/>
  <c r="O4516" i="2" s="1"/>
  <c r="P4516" i="2" s="1"/>
  <c r="L4516" i="2"/>
  <c r="M4516" i="2"/>
  <c r="N4516" i="2"/>
  <c r="K4517" i="2"/>
  <c r="O4517" i="2" s="1"/>
  <c r="P4517" i="2" s="1"/>
  <c r="L4517" i="2"/>
  <c r="M4517" i="2"/>
  <c r="N4517" i="2"/>
  <c r="K4518" i="2"/>
  <c r="O4518" i="2" s="1"/>
  <c r="P4518" i="2" s="1"/>
  <c r="L4518" i="2"/>
  <c r="M4518" i="2"/>
  <c r="N4518" i="2"/>
  <c r="K4519" i="2"/>
  <c r="O4519" i="2" s="1"/>
  <c r="P4519" i="2" s="1"/>
  <c r="L4519" i="2"/>
  <c r="M4519" i="2"/>
  <c r="N4519" i="2"/>
  <c r="K4520" i="2"/>
  <c r="O4520" i="2" s="1"/>
  <c r="P4520" i="2" s="1"/>
  <c r="L4520" i="2"/>
  <c r="M4520" i="2"/>
  <c r="N4520" i="2"/>
  <c r="K4521" i="2"/>
  <c r="O4521" i="2" s="1"/>
  <c r="P4521" i="2" s="1"/>
  <c r="L4521" i="2"/>
  <c r="M4521" i="2"/>
  <c r="N4521" i="2"/>
  <c r="K4522" i="2"/>
  <c r="O4522" i="2" s="1"/>
  <c r="P4522" i="2" s="1"/>
  <c r="L4522" i="2"/>
  <c r="M4522" i="2"/>
  <c r="N4522" i="2"/>
  <c r="K4523" i="2"/>
  <c r="O4523" i="2" s="1"/>
  <c r="P4523" i="2" s="1"/>
  <c r="L4523" i="2"/>
  <c r="M4523" i="2"/>
  <c r="N4523" i="2"/>
  <c r="K4524" i="2"/>
  <c r="O4524" i="2" s="1"/>
  <c r="P4524" i="2" s="1"/>
  <c r="L4524" i="2"/>
  <c r="M4524" i="2"/>
  <c r="N4524" i="2"/>
  <c r="K4525" i="2"/>
  <c r="O4525" i="2" s="1"/>
  <c r="P4525" i="2" s="1"/>
  <c r="L4525" i="2"/>
  <c r="M4525" i="2"/>
  <c r="N4525" i="2"/>
  <c r="K4526" i="2"/>
  <c r="O4526" i="2" s="1"/>
  <c r="P4526" i="2" s="1"/>
  <c r="L4526" i="2"/>
  <c r="M4526" i="2"/>
  <c r="N4526" i="2"/>
  <c r="K4527" i="2"/>
  <c r="O4527" i="2" s="1"/>
  <c r="P4527" i="2" s="1"/>
  <c r="L4527" i="2"/>
  <c r="M4527" i="2"/>
  <c r="N4527" i="2"/>
  <c r="K4528" i="2"/>
  <c r="O4528" i="2" s="1"/>
  <c r="P4528" i="2" s="1"/>
  <c r="L4528" i="2"/>
  <c r="M4528" i="2"/>
  <c r="N4528" i="2"/>
  <c r="K4529" i="2"/>
  <c r="O4529" i="2" s="1"/>
  <c r="P4529" i="2" s="1"/>
  <c r="L4529" i="2"/>
  <c r="M4529" i="2"/>
  <c r="N4529" i="2"/>
  <c r="K4530" i="2"/>
  <c r="O4530" i="2" s="1"/>
  <c r="P4530" i="2" s="1"/>
  <c r="L4530" i="2"/>
  <c r="M4530" i="2"/>
  <c r="N4530" i="2"/>
  <c r="K4531" i="2"/>
  <c r="O4531" i="2" s="1"/>
  <c r="P4531" i="2" s="1"/>
  <c r="L4531" i="2"/>
  <c r="M4531" i="2"/>
  <c r="N4531" i="2"/>
  <c r="K4532" i="2"/>
  <c r="O4532" i="2" s="1"/>
  <c r="P4532" i="2" s="1"/>
  <c r="L4532" i="2"/>
  <c r="M4532" i="2"/>
  <c r="N4532" i="2"/>
  <c r="K4533" i="2"/>
  <c r="O4533" i="2" s="1"/>
  <c r="P4533" i="2" s="1"/>
  <c r="L4533" i="2"/>
  <c r="M4533" i="2"/>
  <c r="N4533" i="2"/>
  <c r="K4534" i="2"/>
  <c r="O4534" i="2" s="1"/>
  <c r="P4534" i="2" s="1"/>
  <c r="L4534" i="2"/>
  <c r="M4534" i="2"/>
  <c r="N4534" i="2"/>
  <c r="K4535" i="2"/>
  <c r="O4535" i="2" s="1"/>
  <c r="P4535" i="2" s="1"/>
  <c r="L4535" i="2"/>
  <c r="M4535" i="2"/>
  <c r="N4535" i="2"/>
  <c r="K4536" i="2"/>
  <c r="O4536" i="2" s="1"/>
  <c r="P4536" i="2" s="1"/>
  <c r="L4536" i="2"/>
  <c r="M4536" i="2"/>
  <c r="N4536" i="2"/>
  <c r="K4537" i="2"/>
  <c r="O4537" i="2" s="1"/>
  <c r="P4537" i="2" s="1"/>
  <c r="L4537" i="2"/>
  <c r="M4537" i="2"/>
  <c r="N4537" i="2"/>
  <c r="K4538" i="2"/>
  <c r="O4538" i="2" s="1"/>
  <c r="P4538" i="2" s="1"/>
  <c r="L4538" i="2"/>
  <c r="M4538" i="2"/>
  <c r="N4538" i="2"/>
  <c r="K4539" i="2"/>
  <c r="O4539" i="2" s="1"/>
  <c r="P4539" i="2" s="1"/>
  <c r="L4539" i="2"/>
  <c r="M4539" i="2"/>
  <c r="N4539" i="2"/>
  <c r="K4540" i="2"/>
  <c r="O4540" i="2" s="1"/>
  <c r="P4540" i="2" s="1"/>
  <c r="L4540" i="2"/>
  <c r="M4540" i="2"/>
  <c r="N4540" i="2"/>
  <c r="K4541" i="2"/>
  <c r="O4541" i="2" s="1"/>
  <c r="P4541" i="2" s="1"/>
  <c r="L4541" i="2"/>
  <c r="M4541" i="2"/>
  <c r="N4541" i="2"/>
  <c r="K4542" i="2"/>
  <c r="O4542" i="2" s="1"/>
  <c r="P4542" i="2" s="1"/>
  <c r="L4542" i="2"/>
  <c r="M4542" i="2"/>
  <c r="N4542" i="2"/>
  <c r="K4543" i="2"/>
  <c r="O4543" i="2" s="1"/>
  <c r="P4543" i="2" s="1"/>
  <c r="L4543" i="2"/>
  <c r="M4543" i="2"/>
  <c r="N4543" i="2"/>
  <c r="K4544" i="2"/>
  <c r="O4544" i="2" s="1"/>
  <c r="P4544" i="2" s="1"/>
  <c r="L4544" i="2"/>
  <c r="M4544" i="2"/>
  <c r="N4544" i="2"/>
  <c r="K4545" i="2"/>
  <c r="O4545" i="2" s="1"/>
  <c r="P4545" i="2" s="1"/>
  <c r="L4545" i="2"/>
  <c r="M4545" i="2"/>
  <c r="N4545" i="2"/>
  <c r="K4546" i="2"/>
  <c r="O4546" i="2" s="1"/>
  <c r="P4546" i="2" s="1"/>
  <c r="L4546" i="2"/>
  <c r="M4546" i="2"/>
  <c r="N4546" i="2"/>
  <c r="K4547" i="2"/>
  <c r="O4547" i="2" s="1"/>
  <c r="P4547" i="2" s="1"/>
  <c r="L4547" i="2"/>
  <c r="M4547" i="2"/>
  <c r="N4547" i="2"/>
  <c r="K4548" i="2"/>
  <c r="O4548" i="2" s="1"/>
  <c r="P4548" i="2" s="1"/>
  <c r="L4548" i="2"/>
  <c r="M4548" i="2"/>
  <c r="N4548" i="2"/>
  <c r="K4549" i="2"/>
  <c r="O4549" i="2" s="1"/>
  <c r="P4549" i="2" s="1"/>
  <c r="L4549" i="2"/>
  <c r="M4549" i="2"/>
  <c r="N4549" i="2"/>
  <c r="K4550" i="2"/>
  <c r="O4550" i="2" s="1"/>
  <c r="P4550" i="2" s="1"/>
  <c r="L4550" i="2"/>
  <c r="M4550" i="2"/>
  <c r="N4550" i="2"/>
  <c r="K4551" i="2"/>
  <c r="O4551" i="2" s="1"/>
  <c r="P4551" i="2" s="1"/>
  <c r="L4551" i="2"/>
  <c r="M4551" i="2"/>
  <c r="N4551" i="2"/>
  <c r="K4552" i="2"/>
  <c r="O4552" i="2" s="1"/>
  <c r="P4552" i="2" s="1"/>
  <c r="L4552" i="2"/>
  <c r="M4552" i="2"/>
  <c r="N4552" i="2"/>
  <c r="K4553" i="2"/>
  <c r="O4553" i="2" s="1"/>
  <c r="P4553" i="2" s="1"/>
  <c r="L4553" i="2"/>
  <c r="M4553" i="2"/>
  <c r="N4553" i="2"/>
  <c r="K4554" i="2"/>
  <c r="O4554" i="2" s="1"/>
  <c r="P4554" i="2" s="1"/>
  <c r="L4554" i="2"/>
  <c r="M4554" i="2"/>
  <c r="N4554" i="2"/>
  <c r="K4555" i="2"/>
  <c r="O4555" i="2" s="1"/>
  <c r="P4555" i="2" s="1"/>
  <c r="L4555" i="2"/>
  <c r="M4555" i="2"/>
  <c r="N4555" i="2"/>
  <c r="K4556" i="2"/>
  <c r="O4556" i="2" s="1"/>
  <c r="P4556" i="2" s="1"/>
  <c r="L4556" i="2"/>
  <c r="M4556" i="2"/>
  <c r="N4556" i="2"/>
  <c r="K4557" i="2"/>
  <c r="O4557" i="2" s="1"/>
  <c r="P4557" i="2" s="1"/>
  <c r="L4557" i="2"/>
  <c r="M4557" i="2"/>
  <c r="N4557" i="2"/>
  <c r="K4558" i="2"/>
  <c r="O4558" i="2" s="1"/>
  <c r="P4558" i="2" s="1"/>
  <c r="L4558" i="2"/>
  <c r="M4558" i="2"/>
  <c r="N4558" i="2"/>
  <c r="K4559" i="2"/>
  <c r="O4559" i="2" s="1"/>
  <c r="P4559" i="2" s="1"/>
  <c r="L4559" i="2"/>
  <c r="M4559" i="2"/>
  <c r="N4559" i="2"/>
  <c r="K4560" i="2"/>
  <c r="O4560" i="2" s="1"/>
  <c r="P4560" i="2" s="1"/>
  <c r="L4560" i="2"/>
  <c r="M4560" i="2"/>
  <c r="N4560" i="2"/>
  <c r="K4561" i="2"/>
  <c r="O4561" i="2" s="1"/>
  <c r="P4561" i="2" s="1"/>
  <c r="L4561" i="2"/>
  <c r="M4561" i="2"/>
  <c r="N4561" i="2"/>
  <c r="K4562" i="2"/>
  <c r="O4562" i="2" s="1"/>
  <c r="P4562" i="2" s="1"/>
  <c r="L4562" i="2"/>
  <c r="M4562" i="2"/>
  <c r="N4562" i="2"/>
  <c r="K4563" i="2"/>
  <c r="O4563" i="2" s="1"/>
  <c r="P4563" i="2" s="1"/>
  <c r="L4563" i="2"/>
  <c r="M4563" i="2"/>
  <c r="N4563" i="2"/>
  <c r="K4564" i="2"/>
  <c r="O4564" i="2" s="1"/>
  <c r="P4564" i="2" s="1"/>
  <c r="L4564" i="2"/>
  <c r="M4564" i="2"/>
  <c r="N4564" i="2"/>
  <c r="K4565" i="2"/>
  <c r="O4565" i="2" s="1"/>
  <c r="P4565" i="2" s="1"/>
  <c r="L4565" i="2"/>
  <c r="M4565" i="2"/>
  <c r="N4565" i="2"/>
  <c r="K4566" i="2"/>
  <c r="O4566" i="2" s="1"/>
  <c r="P4566" i="2" s="1"/>
  <c r="L4566" i="2"/>
  <c r="M4566" i="2"/>
  <c r="N4566" i="2"/>
  <c r="K4567" i="2"/>
  <c r="O4567" i="2" s="1"/>
  <c r="P4567" i="2" s="1"/>
  <c r="L4567" i="2"/>
  <c r="M4567" i="2"/>
  <c r="N4567" i="2"/>
  <c r="K4568" i="2"/>
  <c r="O4568" i="2" s="1"/>
  <c r="P4568" i="2" s="1"/>
  <c r="L4568" i="2"/>
  <c r="M4568" i="2"/>
  <c r="N4568" i="2"/>
  <c r="K4569" i="2"/>
  <c r="O4569" i="2" s="1"/>
  <c r="P4569" i="2" s="1"/>
  <c r="L4569" i="2"/>
  <c r="M4569" i="2"/>
  <c r="N4569" i="2"/>
  <c r="K4570" i="2"/>
  <c r="O4570" i="2" s="1"/>
  <c r="P4570" i="2" s="1"/>
  <c r="L4570" i="2"/>
  <c r="M4570" i="2"/>
  <c r="N4570" i="2"/>
  <c r="K4571" i="2"/>
  <c r="O4571" i="2" s="1"/>
  <c r="P4571" i="2" s="1"/>
  <c r="L4571" i="2"/>
  <c r="M4571" i="2"/>
  <c r="N4571" i="2"/>
  <c r="K4572" i="2"/>
  <c r="L4572" i="2"/>
  <c r="O4572" i="2" s="1"/>
  <c r="P4572" i="2" s="1"/>
  <c r="M4572" i="2"/>
  <c r="N4572" i="2"/>
  <c r="K4573" i="2"/>
  <c r="O4573" i="2" s="1"/>
  <c r="P4573" i="2" s="1"/>
  <c r="L4573" i="2"/>
  <c r="M4573" i="2"/>
  <c r="N4573" i="2"/>
  <c r="K4574" i="2"/>
  <c r="O4574" i="2" s="1"/>
  <c r="P4574" i="2" s="1"/>
  <c r="L4574" i="2"/>
  <c r="M4574" i="2"/>
  <c r="N4574" i="2"/>
  <c r="K4575" i="2"/>
  <c r="O4575" i="2" s="1"/>
  <c r="P4575" i="2" s="1"/>
  <c r="L4575" i="2"/>
  <c r="M4575" i="2"/>
  <c r="N4575" i="2"/>
  <c r="K4576" i="2"/>
  <c r="O4576" i="2" s="1"/>
  <c r="P4576" i="2" s="1"/>
  <c r="L4576" i="2"/>
  <c r="M4576" i="2"/>
  <c r="N4576" i="2"/>
  <c r="K4577" i="2"/>
  <c r="O4577" i="2" s="1"/>
  <c r="P4577" i="2" s="1"/>
  <c r="L4577" i="2"/>
  <c r="M4577" i="2"/>
  <c r="N4577" i="2"/>
  <c r="K4578" i="2"/>
  <c r="O4578" i="2" s="1"/>
  <c r="P4578" i="2" s="1"/>
  <c r="L4578" i="2"/>
  <c r="M4578" i="2"/>
  <c r="N4578" i="2"/>
  <c r="K4579" i="2"/>
  <c r="O4579" i="2" s="1"/>
  <c r="P4579" i="2" s="1"/>
  <c r="L4579" i="2"/>
  <c r="M4579" i="2"/>
  <c r="N4579" i="2"/>
  <c r="K4580" i="2"/>
  <c r="O4580" i="2" s="1"/>
  <c r="P4580" i="2" s="1"/>
  <c r="L4580" i="2"/>
  <c r="M4580" i="2"/>
  <c r="N4580" i="2"/>
  <c r="K4581" i="2"/>
  <c r="O4581" i="2" s="1"/>
  <c r="P4581" i="2" s="1"/>
  <c r="L4581" i="2"/>
  <c r="M4581" i="2"/>
  <c r="N4581" i="2"/>
  <c r="K4582" i="2"/>
  <c r="O4582" i="2" s="1"/>
  <c r="P4582" i="2" s="1"/>
  <c r="L4582" i="2"/>
  <c r="M4582" i="2"/>
  <c r="N4582" i="2"/>
  <c r="K4583" i="2"/>
  <c r="O4583" i="2" s="1"/>
  <c r="P4583" i="2" s="1"/>
  <c r="L4583" i="2"/>
  <c r="M4583" i="2"/>
  <c r="N4583" i="2"/>
  <c r="K4584" i="2"/>
  <c r="O4584" i="2" s="1"/>
  <c r="P4584" i="2" s="1"/>
  <c r="L4584" i="2"/>
  <c r="M4584" i="2"/>
  <c r="N4584" i="2"/>
  <c r="K4585" i="2"/>
  <c r="O4585" i="2" s="1"/>
  <c r="P4585" i="2" s="1"/>
  <c r="L4585" i="2"/>
  <c r="M4585" i="2"/>
  <c r="N4585" i="2"/>
  <c r="K4586" i="2"/>
  <c r="O4586" i="2" s="1"/>
  <c r="P4586" i="2" s="1"/>
  <c r="L4586" i="2"/>
  <c r="M4586" i="2"/>
  <c r="N4586" i="2"/>
  <c r="K4587" i="2"/>
  <c r="O4587" i="2" s="1"/>
  <c r="P4587" i="2" s="1"/>
  <c r="L4587" i="2"/>
  <c r="M4587" i="2"/>
  <c r="N4587" i="2"/>
  <c r="K4588" i="2"/>
  <c r="O4588" i="2" s="1"/>
  <c r="P4588" i="2" s="1"/>
  <c r="L4588" i="2"/>
  <c r="M4588" i="2"/>
  <c r="N4588" i="2"/>
  <c r="K4589" i="2"/>
  <c r="O4589" i="2" s="1"/>
  <c r="P4589" i="2" s="1"/>
  <c r="L4589" i="2"/>
  <c r="M4589" i="2"/>
  <c r="N4589" i="2"/>
  <c r="K4590" i="2"/>
  <c r="O4590" i="2" s="1"/>
  <c r="P4590" i="2" s="1"/>
  <c r="L4590" i="2"/>
  <c r="M4590" i="2"/>
  <c r="N4590" i="2"/>
  <c r="K4591" i="2"/>
  <c r="O4591" i="2" s="1"/>
  <c r="P4591" i="2" s="1"/>
  <c r="L4591" i="2"/>
  <c r="M4591" i="2"/>
  <c r="N4591" i="2"/>
  <c r="K4592" i="2"/>
  <c r="O4592" i="2" s="1"/>
  <c r="P4592" i="2" s="1"/>
  <c r="L4592" i="2"/>
  <c r="M4592" i="2"/>
  <c r="N4592" i="2"/>
  <c r="K4593" i="2"/>
  <c r="O4593" i="2" s="1"/>
  <c r="P4593" i="2" s="1"/>
  <c r="L4593" i="2"/>
  <c r="M4593" i="2"/>
  <c r="N4593" i="2"/>
  <c r="K4594" i="2"/>
  <c r="O4594" i="2" s="1"/>
  <c r="P4594" i="2" s="1"/>
  <c r="L4594" i="2"/>
  <c r="M4594" i="2"/>
  <c r="N4594" i="2"/>
  <c r="K4595" i="2"/>
  <c r="O4595" i="2" s="1"/>
  <c r="P4595" i="2" s="1"/>
  <c r="L4595" i="2"/>
  <c r="M4595" i="2"/>
  <c r="N4595" i="2"/>
  <c r="K4596" i="2"/>
  <c r="O4596" i="2" s="1"/>
  <c r="P4596" i="2" s="1"/>
  <c r="L4596" i="2"/>
  <c r="M4596" i="2"/>
  <c r="N4596" i="2"/>
  <c r="K4597" i="2"/>
  <c r="O4597" i="2" s="1"/>
  <c r="P4597" i="2" s="1"/>
  <c r="L4597" i="2"/>
  <c r="M4597" i="2"/>
  <c r="N4597" i="2"/>
  <c r="K4598" i="2"/>
  <c r="O4598" i="2" s="1"/>
  <c r="P4598" i="2" s="1"/>
  <c r="L4598" i="2"/>
  <c r="M4598" i="2"/>
  <c r="N4598" i="2"/>
  <c r="K4599" i="2"/>
  <c r="O4599" i="2" s="1"/>
  <c r="P4599" i="2" s="1"/>
  <c r="L4599" i="2"/>
  <c r="M4599" i="2"/>
  <c r="N4599" i="2"/>
  <c r="K4600" i="2"/>
  <c r="O4600" i="2" s="1"/>
  <c r="P4600" i="2" s="1"/>
  <c r="L4600" i="2"/>
  <c r="M4600" i="2"/>
  <c r="N4600" i="2"/>
  <c r="K4601" i="2"/>
  <c r="O4601" i="2" s="1"/>
  <c r="P4601" i="2" s="1"/>
  <c r="L4601" i="2"/>
  <c r="M4601" i="2"/>
  <c r="N4601" i="2"/>
  <c r="K4602" i="2"/>
  <c r="O4602" i="2" s="1"/>
  <c r="P4602" i="2" s="1"/>
  <c r="L4602" i="2"/>
  <c r="M4602" i="2"/>
  <c r="N4602" i="2"/>
  <c r="K4603" i="2"/>
  <c r="O4603" i="2" s="1"/>
  <c r="P4603" i="2" s="1"/>
  <c r="L4603" i="2"/>
  <c r="M4603" i="2"/>
  <c r="N4603" i="2"/>
  <c r="K4604" i="2"/>
  <c r="O4604" i="2" s="1"/>
  <c r="P4604" i="2" s="1"/>
  <c r="L4604" i="2"/>
  <c r="M4604" i="2"/>
  <c r="N4604" i="2"/>
  <c r="K4605" i="2"/>
  <c r="O4605" i="2" s="1"/>
  <c r="P4605" i="2" s="1"/>
  <c r="L4605" i="2"/>
  <c r="M4605" i="2"/>
  <c r="N4605" i="2"/>
  <c r="K4606" i="2"/>
  <c r="O4606" i="2" s="1"/>
  <c r="P4606" i="2" s="1"/>
  <c r="L4606" i="2"/>
  <c r="M4606" i="2"/>
  <c r="N4606" i="2"/>
  <c r="K4607" i="2"/>
  <c r="O4607" i="2" s="1"/>
  <c r="P4607" i="2" s="1"/>
  <c r="L4607" i="2"/>
  <c r="M4607" i="2"/>
  <c r="N4607" i="2"/>
  <c r="K4608" i="2"/>
  <c r="O4608" i="2" s="1"/>
  <c r="P4608" i="2" s="1"/>
  <c r="L4608" i="2"/>
  <c r="M4608" i="2"/>
  <c r="N4608" i="2"/>
  <c r="K4609" i="2"/>
  <c r="O4609" i="2" s="1"/>
  <c r="P4609" i="2" s="1"/>
  <c r="L4609" i="2"/>
  <c r="M4609" i="2"/>
  <c r="N4609" i="2"/>
  <c r="K4610" i="2"/>
  <c r="O4610" i="2" s="1"/>
  <c r="P4610" i="2" s="1"/>
  <c r="L4610" i="2"/>
  <c r="M4610" i="2"/>
  <c r="N4610" i="2"/>
  <c r="K4611" i="2"/>
  <c r="O4611" i="2" s="1"/>
  <c r="P4611" i="2" s="1"/>
  <c r="L4611" i="2"/>
  <c r="M4611" i="2"/>
  <c r="N4611" i="2"/>
  <c r="K4612" i="2"/>
  <c r="O4612" i="2" s="1"/>
  <c r="P4612" i="2" s="1"/>
  <c r="L4612" i="2"/>
  <c r="M4612" i="2"/>
  <c r="N4612" i="2"/>
  <c r="K4613" i="2"/>
  <c r="O4613" i="2" s="1"/>
  <c r="P4613" i="2" s="1"/>
  <c r="L4613" i="2"/>
  <c r="M4613" i="2"/>
  <c r="N4613" i="2"/>
  <c r="K4614" i="2"/>
  <c r="O4614" i="2" s="1"/>
  <c r="P4614" i="2" s="1"/>
  <c r="L4614" i="2"/>
  <c r="M4614" i="2"/>
  <c r="N4614" i="2"/>
  <c r="K4615" i="2"/>
  <c r="O4615" i="2" s="1"/>
  <c r="P4615" i="2" s="1"/>
  <c r="L4615" i="2"/>
  <c r="M4615" i="2"/>
  <c r="N4615" i="2"/>
  <c r="K4616" i="2"/>
  <c r="O4616" i="2" s="1"/>
  <c r="P4616" i="2" s="1"/>
  <c r="L4616" i="2"/>
  <c r="M4616" i="2"/>
  <c r="N4616" i="2"/>
  <c r="K4617" i="2"/>
  <c r="O4617" i="2" s="1"/>
  <c r="P4617" i="2" s="1"/>
  <c r="L4617" i="2"/>
  <c r="M4617" i="2"/>
  <c r="N4617" i="2"/>
  <c r="K4618" i="2"/>
  <c r="O4618" i="2" s="1"/>
  <c r="P4618" i="2" s="1"/>
  <c r="L4618" i="2"/>
  <c r="M4618" i="2"/>
  <c r="N4618" i="2"/>
  <c r="K4619" i="2"/>
  <c r="O4619" i="2" s="1"/>
  <c r="P4619" i="2" s="1"/>
  <c r="L4619" i="2"/>
  <c r="M4619" i="2"/>
  <c r="N4619" i="2"/>
  <c r="K4620" i="2"/>
  <c r="O4620" i="2" s="1"/>
  <c r="P4620" i="2" s="1"/>
  <c r="L4620" i="2"/>
  <c r="M4620" i="2"/>
  <c r="N4620" i="2"/>
  <c r="K4621" i="2"/>
  <c r="O4621" i="2" s="1"/>
  <c r="P4621" i="2" s="1"/>
  <c r="L4621" i="2"/>
  <c r="M4621" i="2"/>
  <c r="N4621" i="2"/>
  <c r="K4622" i="2"/>
  <c r="O4622" i="2" s="1"/>
  <c r="P4622" i="2" s="1"/>
  <c r="L4622" i="2"/>
  <c r="M4622" i="2"/>
  <c r="N4622" i="2"/>
  <c r="K4623" i="2"/>
  <c r="O4623" i="2" s="1"/>
  <c r="P4623" i="2" s="1"/>
  <c r="L4623" i="2"/>
  <c r="M4623" i="2"/>
  <c r="N4623" i="2"/>
  <c r="K4624" i="2"/>
  <c r="O4624" i="2" s="1"/>
  <c r="P4624" i="2" s="1"/>
  <c r="L4624" i="2"/>
  <c r="M4624" i="2"/>
  <c r="N4624" i="2"/>
  <c r="K4625" i="2"/>
  <c r="O4625" i="2" s="1"/>
  <c r="P4625" i="2" s="1"/>
  <c r="L4625" i="2"/>
  <c r="M4625" i="2"/>
  <c r="N4625" i="2"/>
  <c r="K4626" i="2"/>
  <c r="O4626" i="2" s="1"/>
  <c r="P4626" i="2" s="1"/>
  <c r="L4626" i="2"/>
  <c r="M4626" i="2"/>
  <c r="N4626" i="2"/>
  <c r="K4627" i="2"/>
  <c r="O4627" i="2" s="1"/>
  <c r="P4627" i="2" s="1"/>
  <c r="L4627" i="2"/>
  <c r="M4627" i="2"/>
  <c r="N4627" i="2"/>
  <c r="K4628" i="2"/>
  <c r="O4628" i="2" s="1"/>
  <c r="P4628" i="2" s="1"/>
  <c r="L4628" i="2"/>
  <c r="M4628" i="2"/>
  <c r="N4628" i="2"/>
  <c r="K4629" i="2"/>
  <c r="O4629" i="2" s="1"/>
  <c r="P4629" i="2" s="1"/>
  <c r="L4629" i="2"/>
  <c r="M4629" i="2"/>
  <c r="N4629" i="2"/>
  <c r="K4630" i="2"/>
  <c r="O4630" i="2" s="1"/>
  <c r="P4630" i="2" s="1"/>
  <c r="L4630" i="2"/>
  <c r="M4630" i="2"/>
  <c r="N4630" i="2"/>
  <c r="K4631" i="2"/>
  <c r="O4631" i="2" s="1"/>
  <c r="P4631" i="2" s="1"/>
  <c r="L4631" i="2"/>
  <c r="M4631" i="2"/>
  <c r="N4631" i="2"/>
  <c r="K4632" i="2"/>
  <c r="O4632" i="2" s="1"/>
  <c r="P4632" i="2" s="1"/>
  <c r="L4632" i="2"/>
  <c r="M4632" i="2"/>
  <c r="N4632" i="2"/>
  <c r="K4633" i="2"/>
  <c r="O4633" i="2" s="1"/>
  <c r="P4633" i="2" s="1"/>
  <c r="L4633" i="2"/>
  <c r="M4633" i="2"/>
  <c r="N4633" i="2"/>
  <c r="K4634" i="2"/>
  <c r="O4634" i="2" s="1"/>
  <c r="P4634" i="2" s="1"/>
  <c r="L4634" i="2"/>
  <c r="M4634" i="2"/>
  <c r="N4634" i="2"/>
  <c r="K4635" i="2"/>
  <c r="O4635" i="2" s="1"/>
  <c r="P4635" i="2" s="1"/>
  <c r="L4635" i="2"/>
  <c r="M4635" i="2"/>
  <c r="N4635" i="2"/>
  <c r="K4636" i="2"/>
  <c r="O4636" i="2" s="1"/>
  <c r="P4636" i="2" s="1"/>
  <c r="L4636" i="2"/>
  <c r="M4636" i="2"/>
  <c r="N4636" i="2"/>
  <c r="K4637" i="2"/>
  <c r="O4637" i="2" s="1"/>
  <c r="P4637" i="2" s="1"/>
  <c r="L4637" i="2"/>
  <c r="M4637" i="2"/>
  <c r="N4637" i="2"/>
  <c r="K4638" i="2"/>
  <c r="O4638" i="2" s="1"/>
  <c r="P4638" i="2" s="1"/>
  <c r="L4638" i="2"/>
  <c r="M4638" i="2"/>
  <c r="N4638" i="2"/>
  <c r="K4639" i="2"/>
  <c r="O4639" i="2" s="1"/>
  <c r="P4639" i="2" s="1"/>
  <c r="L4639" i="2"/>
  <c r="M4639" i="2"/>
  <c r="N4639" i="2"/>
  <c r="K4640" i="2"/>
  <c r="O4640" i="2" s="1"/>
  <c r="P4640" i="2" s="1"/>
  <c r="L4640" i="2"/>
  <c r="M4640" i="2"/>
  <c r="N4640" i="2"/>
  <c r="K4641" i="2"/>
  <c r="O4641" i="2" s="1"/>
  <c r="P4641" i="2" s="1"/>
  <c r="L4641" i="2"/>
  <c r="M4641" i="2"/>
  <c r="N4641" i="2"/>
  <c r="K4642" i="2"/>
  <c r="O4642" i="2" s="1"/>
  <c r="P4642" i="2" s="1"/>
  <c r="L4642" i="2"/>
  <c r="M4642" i="2"/>
  <c r="N4642" i="2"/>
  <c r="K4643" i="2"/>
  <c r="O4643" i="2" s="1"/>
  <c r="P4643" i="2" s="1"/>
  <c r="L4643" i="2"/>
  <c r="M4643" i="2"/>
  <c r="N4643" i="2"/>
  <c r="K4644" i="2"/>
  <c r="O4644" i="2" s="1"/>
  <c r="P4644" i="2" s="1"/>
  <c r="L4644" i="2"/>
  <c r="M4644" i="2"/>
  <c r="N4644" i="2"/>
  <c r="K4645" i="2"/>
  <c r="O4645" i="2" s="1"/>
  <c r="P4645" i="2" s="1"/>
  <c r="L4645" i="2"/>
  <c r="M4645" i="2"/>
  <c r="N4645" i="2"/>
  <c r="K4646" i="2"/>
  <c r="O4646" i="2" s="1"/>
  <c r="P4646" i="2" s="1"/>
  <c r="L4646" i="2"/>
  <c r="M4646" i="2"/>
  <c r="N4646" i="2"/>
  <c r="K4647" i="2"/>
  <c r="O4647" i="2" s="1"/>
  <c r="P4647" i="2" s="1"/>
  <c r="L4647" i="2"/>
  <c r="M4647" i="2"/>
  <c r="N4647" i="2"/>
  <c r="K4648" i="2"/>
  <c r="O4648" i="2" s="1"/>
  <c r="P4648" i="2" s="1"/>
  <c r="L4648" i="2"/>
  <c r="M4648" i="2"/>
  <c r="N4648" i="2"/>
  <c r="K4649" i="2"/>
  <c r="O4649" i="2" s="1"/>
  <c r="P4649" i="2" s="1"/>
  <c r="L4649" i="2"/>
  <c r="M4649" i="2"/>
  <c r="N4649" i="2"/>
  <c r="K4650" i="2"/>
  <c r="O4650" i="2" s="1"/>
  <c r="P4650" i="2" s="1"/>
  <c r="L4650" i="2"/>
  <c r="M4650" i="2"/>
  <c r="N4650" i="2"/>
  <c r="K4651" i="2"/>
  <c r="O4651" i="2" s="1"/>
  <c r="P4651" i="2" s="1"/>
  <c r="L4651" i="2"/>
  <c r="M4651" i="2"/>
  <c r="N4651" i="2"/>
  <c r="K4652" i="2"/>
  <c r="O4652" i="2" s="1"/>
  <c r="P4652" i="2" s="1"/>
  <c r="L4652" i="2"/>
  <c r="M4652" i="2"/>
  <c r="N4652" i="2"/>
  <c r="K4653" i="2"/>
  <c r="O4653" i="2" s="1"/>
  <c r="P4653" i="2" s="1"/>
  <c r="L4653" i="2"/>
  <c r="M4653" i="2"/>
  <c r="N4653" i="2"/>
  <c r="K4654" i="2"/>
  <c r="O4654" i="2" s="1"/>
  <c r="P4654" i="2" s="1"/>
  <c r="L4654" i="2"/>
  <c r="M4654" i="2"/>
  <c r="N4654" i="2"/>
  <c r="K4655" i="2"/>
  <c r="O4655" i="2" s="1"/>
  <c r="P4655" i="2" s="1"/>
  <c r="L4655" i="2"/>
  <c r="M4655" i="2"/>
  <c r="N4655" i="2"/>
  <c r="K4656" i="2"/>
  <c r="O4656" i="2" s="1"/>
  <c r="P4656" i="2" s="1"/>
  <c r="L4656" i="2"/>
  <c r="M4656" i="2"/>
  <c r="N4656" i="2"/>
  <c r="K4657" i="2"/>
  <c r="O4657" i="2" s="1"/>
  <c r="P4657" i="2" s="1"/>
  <c r="L4657" i="2"/>
  <c r="M4657" i="2"/>
  <c r="N4657" i="2"/>
  <c r="K4658" i="2"/>
  <c r="O4658" i="2" s="1"/>
  <c r="P4658" i="2" s="1"/>
  <c r="L4658" i="2"/>
  <c r="M4658" i="2"/>
  <c r="N4658" i="2"/>
  <c r="K4659" i="2"/>
  <c r="O4659" i="2" s="1"/>
  <c r="P4659" i="2" s="1"/>
  <c r="L4659" i="2"/>
  <c r="M4659" i="2"/>
  <c r="N4659" i="2"/>
  <c r="K4660" i="2"/>
  <c r="O4660" i="2" s="1"/>
  <c r="P4660" i="2" s="1"/>
  <c r="L4660" i="2"/>
  <c r="M4660" i="2"/>
  <c r="N4660" i="2"/>
  <c r="K4661" i="2"/>
  <c r="O4661" i="2" s="1"/>
  <c r="P4661" i="2" s="1"/>
  <c r="L4661" i="2"/>
  <c r="M4661" i="2"/>
  <c r="N4661" i="2"/>
  <c r="K4662" i="2"/>
  <c r="O4662" i="2" s="1"/>
  <c r="P4662" i="2" s="1"/>
  <c r="L4662" i="2"/>
  <c r="M4662" i="2"/>
  <c r="N4662" i="2"/>
  <c r="K4663" i="2"/>
  <c r="O4663" i="2" s="1"/>
  <c r="P4663" i="2" s="1"/>
  <c r="L4663" i="2"/>
  <c r="M4663" i="2"/>
  <c r="N4663" i="2"/>
  <c r="K4664" i="2"/>
  <c r="O4664" i="2" s="1"/>
  <c r="P4664" i="2" s="1"/>
  <c r="L4664" i="2"/>
  <c r="M4664" i="2"/>
  <c r="N4664" i="2"/>
  <c r="K4665" i="2"/>
  <c r="O4665" i="2" s="1"/>
  <c r="P4665" i="2" s="1"/>
  <c r="L4665" i="2"/>
  <c r="M4665" i="2"/>
  <c r="N4665" i="2"/>
  <c r="K4666" i="2"/>
  <c r="O4666" i="2" s="1"/>
  <c r="P4666" i="2" s="1"/>
  <c r="L4666" i="2"/>
  <c r="M4666" i="2"/>
  <c r="N4666" i="2"/>
  <c r="K4667" i="2"/>
  <c r="O4667" i="2" s="1"/>
  <c r="P4667" i="2" s="1"/>
  <c r="L4667" i="2"/>
  <c r="M4667" i="2"/>
  <c r="N4667" i="2"/>
  <c r="K4668" i="2"/>
  <c r="O4668" i="2" s="1"/>
  <c r="P4668" i="2" s="1"/>
  <c r="L4668" i="2"/>
  <c r="M4668" i="2"/>
  <c r="N4668" i="2"/>
  <c r="K4669" i="2"/>
  <c r="O4669" i="2" s="1"/>
  <c r="P4669" i="2" s="1"/>
  <c r="L4669" i="2"/>
  <c r="M4669" i="2"/>
  <c r="N4669" i="2"/>
  <c r="K4670" i="2"/>
  <c r="O4670" i="2" s="1"/>
  <c r="P4670" i="2" s="1"/>
  <c r="L4670" i="2"/>
  <c r="M4670" i="2"/>
  <c r="N4670" i="2"/>
  <c r="K4671" i="2"/>
  <c r="O4671" i="2" s="1"/>
  <c r="P4671" i="2" s="1"/>
  <c r="L4671" i="2"/>
  <c r="M4671" i="2"/>
  <c r="N4671" i="2"/>
  <c r="K4672" i="2"/>
  <c r="O4672" i="2" s="1"/>
  <c r="P4672" i="2" s="1"/>
  <c r="L4672" i="2"/>
  <c r="M4672" i="2"/>
  <c r="N4672" i="2"/>
  <c r="K4673" i="2"/>
  <c r="O4673" i="2" s="1"/>
  <c r="P4673" i="2" s="1"/>
  <c r="L4673" i="2"/>
  <c r="M4673" i="2"/>
  <c r="N4673" i="2"/>
  <c r="K4674" i="2"/>
  <c r="O4674" i="2" s="1"/>
  <c r="P4674" i="2" s="1"/>
  <c r="L4674" i="2"/>
  <c r="M4674" i="2"/>
  <c r="N4674" i="2"/>
  <c r="K4675" i="2"/>
  <c r="O4675" i="2" s="1"/>
  <c r="P4675" i="2" s="1"/>
  <c r="L4675" i="2"/>
  <c r="M4675" i="2"/>
  <c r="N4675" i="2"/>
  <c r="K4676" i="2"/>
  <c r="O4676" i="2" s="1"/>
  <c r="P4676" i="2" s="1"/>
  <c r="L4676" i="2"/>
  <c r="M4676" i="2"/>
  <c r="N4676" i="2"/>
  <c r="K4677" i="2"/>
  <c r="O4677" i="2" s="1"/>
  <c r="P4677" i="2" s="1"/>
  <c r="L4677" i="2"/>
  <c r="M4677" i="2"/>
  <c r="N4677" i="2"/>
  <c r="K4678" i="2"/>
  <c r="O4678" i="2" s="1"/>
  <c r="P4678" i="2" s="1"/>
  <c r="L4678" i="2"/>
  <c r="M4678" i="2"/>
  <c r="N4678" i="2"/>
  <c r="K4679" i="2"/>
  <c r="O4679" i="2" s="1"/>
  <c r="P4679" i="2" s="1"/>
  <c r="L4679" i="2"/>
  <c r="M4679" i="2"/>
  <c r="N4679" i="2"/>
  <c r="K4680" i="2"/>
  <c r="O4680" i="2" s="1"/>
  <c r="P4680" i="2" s="1"/>
  <c r="L4680" i="2"/>
  <c r="M4680" i="2"/>
  <c r="N4680" i="2"/>
  <c r="K4681" i="2"/>
  <c r="O4681" i="2" s="1"/>
  <c r="P4681" i="2" s="1"/>
  <c r="L4681" i="2"/>
  <c r="M4681" i="2"/>
  <c r="N4681" i="2"/>
  <c r="K4682" i="2"/>
  <c r="O4682" i="2" s="1"/>
  <c r="P4682" i="2" s="1"/>
  <c r="L4682" i="2"/>
  <c r="M4682" i="2"/>
  <c r="N4682" i="2"/>
  <c r="K4683" i="2"/>
  <c r="O4683" i="2" s="1"/>
  <c r="P4683" i="2" s="1"/>
  <c r="L4683" i="2"/>
  <c r="M4683" i="2"/>
  <c r="N4683" i="2"/>
  <c r="K4684" i="2"/>
  <c r="O4684" i="2" s="1"/>
  <c r="P4684" i="2" s="1"/>
  <c r="L4684" i="2"/>
  <c r="M4684" i="2"/>
  <c r="N4684" i="2"/>
  <c r="K4685" i="2"/>
  <c r="O4685" i="2" s="1"/>
  <c r="P4685" i="2" s="1"/>
  <c r="L4685" i="2"/>
  <c r="M4685" i="2"/>
  <c r="N4685" i="2"/>
  <c r="K4686" i="2"/>
  <c r="O4686" i="2" s="1"/>
  <c r="P4686" i="2" s="1"/>
  <c r="L4686" i="2"/>
  <c r="M4686" i="2"/>
  <c r="N4686" i="2"/>
  <c r="K4687" i="2"/>
  <c r="O4687" i="2" s="1"/>
  <c r="P4687" i="2" s="1"/>
  <c r="L4687" i="2"/>
  <c r="M4687" i="2"/>
  <c r="N4687" i="2"/>
  <c r="K4688" i="2"/>
  <c r="O4688" i="2" s="1"/>
  <c r="P4688" i="2" s="1"/>
  <c r="L4688" i="2"/>
  <c r="M4688" i="2"/>
  <c r="N4688" i="2"/>
  <c r="K4689" i="2"/>
  <c r="O4689" i="2" s="1"/>
  <c r="P4689" i="2" s="1"/>
  <c r="L4689" i="2"/>
  <c r="M4689" i="2"/>
  <c r="N4689" i="2"/>
  <c r="K4690" i="2"/>
  <c r="O4690" i="2" s="1"/>
  <c r="P4690" i="2" s="1"/>
  <c r="L4690" i="2"/>
  <c r="M4690" i="2"/>
  <c r="N4690" i="2"/>
  <c r="K4691" i="2"/>
  <c r="O4691" i="2" s="1"/>
  <c r="P4691" i="2" s="1"/>
  <c r="L4691" i="2"/>
  <c r="M4691" i="2"/>
  <c r="N4691" i="2"/>
  <c r="K4692" i="2"/>
  <c r="O4692" i="2" s="1"/>
  <c r="P4692" i="2" s="1"/>
  <c r="L4692" i="2"/>
  <c r="M4692" i="2"/>
  <c r="N4692" i="2"/>
  <c r="K4693" i="2"/>
  <c r="O4693" i="2" s="1"/>
  <c r="P4693" i="2" s="1"/>
  <c r="L4693" i="2"/>
  <c r="M4693" i="2"/>
  <c r="N4693" i="2"/>
  <c r="K4694" i="2"/>
  <c r="O4694" i="2" s="1"/>
  <c r="P4694" i="2" s="1"/>
  <c r="L4694" i="2"/>
  <c r="M4694" i="2"/>
  <c r="N4694" i="2"/>
  <c r="K4695" i="2"/>
  <c r="O4695" i="2" s="1"/>
  <c r="P4695" i="2" s="1"/>
  <c r="L4695" i="2"/>
  <c r="M4695" i="2"/>
  <c r="N4695" i="2"/>
  <c r="K4696" i="2"/>
  <c r="O4696" i="2" s="1"/>
  <c r="P4696" i="2" s="1"/>
  <c r="L4696" i="2"/>
  <c r="M4696" i="2"/>
  <c r="N4696" i="2"/>
  <c r="K4697" i="2"/>
  <c r="O4697" i="2" s="1"/>
  <c r="P4697" i="2" s="1"/>
  <c r="L4697" i="2"/>
  <c r="M4697" i="2"/>
  <c r="N4697" i="2"/>
  <c r="K4698" i="2"/>
  <c r="O4698" i="2" s="1"/>
  <c r="P4698" i="2" s="1"/>
  <c r="L4698" i="2"/>
  <c r="M4698" i="2"/>
  <c r="N4698" i="2"/>
  <c r="K4699" i="2"/>
  <c r="O4699" i="2" s="1"/>
  <c r="P4699" i="2" s="1"/>
  <c r="L4699" i="2"/>
  <c r="M4699" i="2"/>
  <c r="N4699" i="2"/>
  <c r="K4700" i="2"/>
  <c r="O4700" i="2" s="1"/>
  <c r="P4700" i="2" s="1"/>
  <c r="L4700" i="2"/>
  <c r="M4700" i="2"/>
  <c r="N4700" i="2"/>
  <c r="K4701" i="2"/>
  <c r="O4701" i="2" s="1"/>
  <c r="P4701" i="2" s="1"/>
  <c r="L4701" i="2"/>
  <c r="M4701" i="2"/>
  <c r="N4701" i="2"/>
  <c r="K4702" i="2"/>
  <c r="O4702" i="2" s="1"/>
  <c r="P4702" i="2" s="1"/>
  <c r="L4702" i="2"/>
  <c r="M4702" i="2"/>
  <c r="N4702" i="2"/>
  <c r="K4703" i="2"/>
  <c r="O4703" i="2" s="1"/>
  <c r="P4703" i="2" s="1"/>
  <c r="L4703" i="2"/>
  <c r="M4703" i="2"/>
  <c r="N4703" i="2"/>
  <c r="K4704" i="2"/>
  <c r="O4704" i="2" s="1"/>
  <c r="P4704" i="2" s="1"/>
  <c r="L4704" i="2"/>
  <c r="M4704" i="2"/>
  <c r="N4704" i="2"/>
  <c r="K4705" i="2"/>
  <c r="O4705" i="2" s="1"/>
  <c r="P4705" i="2" s="1"/>
  <c r="L4705" i="2"/>
  <c r="M4705" i="2"/>
  <c r="N4705" i="2"/>
  <c r="K4706" i="2"/>
  <c r="O4706" i="2" s="1"/>
  <c r="P4706" i="2" s="1"/>
  <c r="L4706" i="2"/>
  <c r="M4706" i="2"/>
  <c r="N4706" i="2"/>
  <c r="K4707" i="2"/>
  <c r="O4707" i="2" s="1"/>
  <c r="P4707" i="2" s="1"/>
  <c r="L4707" i="2"/>
  <c r="M4707" i="2"/>
  <c r="N4707" i="2"/>
  <c r="K4708" i="2"/>
  <c r="O4708" i="2" s="1"/>
  <c r="P4708" i="2" s="1"/>
  <c r="L4708" i="2"/>
  <c r="M4708" i="2"/>
  <c r="N4708" i="2"/>
  <c r="K4709" i="2"/>
  <c r="O4709" i="2" s="1"/>
  <c r="P4709" i="2" s="1"/>
  <c r="L4709" i="2"/>
  <c r="M4709" i="2"/>
  <c r="N4709" i="2"/>
  <c r="K4710" i="2"/>
  <c r="O4710" i="2" s="1"/>
  <c r="P4710" i="2" s="1"/>
  <c r="L4710" i="2"/>
  <c r="M4710" i="2"/>
  <c r="N4710" i="2"/>
  <c r="K4711" i="2"/>
  <c r="O4711" i="2" s="1"/>
  <c r="P4711" i="2" s="1"/>
  <c r="L4711" i="2"/>
  <c r="M4711" i="2"/>
  <c r="N4711" i="2"/>
  <c r="K4712" i="2"/>
  <c r="O4712" i="2" s="1"/>
  <c r="P4712" i="2" s="1"/>
  <c r="L4712" i="2"/>
  <c r="M4712" i="2"/>
  <c r="N4712" i="2"/>
  <c r="K4713" i="2"/>
  <c r="O4713" i="2" s="1"/>
  <c r="P4713" i="2" s="1"/>
  <c r="L4713" i="2"/>
  <c r="M4713" i="2"/>
  <c r="N4713" i="2"/>
  <c r="K4714" i="2"/>
  <c r="O4714" i="2" s="1"/>
  <c r="P4714" i="2" s="1"/>
  <c r="L4714" i="2"/>
  <c r="M4714" i="2"/>
  <c r="N4714" i="2"/>
  <c r="K4715" i="2"/>
  <c r="O4715" i="2" s="1"/>
  <c r="P4715" i="2" s="1"/>
  <c r="L4715" i="2"/>
  <c r="M4715" i="2"/>
  <c r="N4715" i="2"/>
  <c r="K4716" i="2"/>
  <c r="O4716" i="2" s="1"/>
  <c r="P4716" i="2" s="1"/>
  <c r="L4716" i="2"/>
  <c r="M4716" i="2"/>
  <c r="N4716" i="2"/>
  <c r="K4717" i="2"/>
  <c r="O4717" i="2" s="1"/>
  <c r="P4717" i="2" s="1"/>
  <c r="L4717" i="2"/>
  <c r="M4717" i="2"/>
  <c r="N4717" i="2"/>
  <c r="K4718" i="2"/>
  <c r="O4718" i="2" s="1"/>
  <c r="P4718" i="2" s="1"/>
  <c r="L4718" i="2"/>
  <c r="M4718" i="2"/>
  <c r="N4718" i="2"/>
  <c r="K4719" i="2"/>
  <c r="O4719" i="2" s="1"/>
  <c r="P4719" i="2" s="1"/>
  <c r="L4719" i="2"/>
  <c r="M4719" i="2"/>
  <c r="N4719" i="2"/>
  <c r="K4720" i="2"/>
  <c r="O4720" i="2" s="1"/>
  <c r="P4720" i="2" s="1"/>
  <c r="L4720" i="2"/>
  <c r="M4720" i="2"/>
  <c r="N4720" i="2"/>
  <c r="K4721" i="2"/>
  <c r="O4721" i="2" s="1"/>
  <c r="P4721" i="2" s="1"/>
  <c r="L4721" i="2"/>
  <c r="M4721" i="2"/>
  <c r="N4721" i="2"/>
  <c r="K4722" i="2"/>
  <c r="O4722" i="2" s="1"/>
  <c r="P4722" i="2" s="1"/>
  <c r="L4722" i="2"/>
  <c r="M4722" i="2"/>
  <c r="N4722" i="2"/>
  <c r="K4723" i="2"/>
  <c r="O4723" i="2" s="1"/>
  <c r="P4723" i="2" s="1"/>
  <c r="L4723" i="2"/>
  <c r="M4723" i="2"/>
  <c r="N4723" i="2"/>
  <c r="K4724" i="2"/>
  <c r="O4724" i="2" s="1"/>
  <c r="P4724" i="2" s="1"/>
  <c r="L4724" i="2"/>
  <c r="M4724" i="2"/>
  <c r="N4724" i="2"/>
  <c r="K4725" i="2"/>
  <c r="O4725" i="2" s="1"/>
  <c r="P4725" i="2" s="1"/>
  <c r="L4725" i="2"/>
  <c r="M4725" i="2"/>
  <c r="N4725" i="2"/>
  <c r="K4726" i="2"/>
  <c r="O4726" i="2" s="1"/>
  <c r="P4726" i="2" s="1"/>
  <c r="L4726" i="2"/>
  <c r="M4726" i="2"/>
  <c r="N4726" i="2"/>
  <c r="K4727" i="2"/>
  <c r="O4727" i="2" s="1"/>
  <c r="P4727" i="2" s="1"/>
  <c r="L4727" i="2"/>
  <c r="M4727" i="2"/>
  <c r="N4727" i="2"/>
  <c r="K4728" i="2"/>
  <c r="O4728" i="2" s="1"/>
  <c r="P4728" i="2" s="1"/>
  <c r="L4728" i="2"/>
  <c r="M4728" i="2"/>
  <c r="N4728" i="2"/>
  <c r="K4729" i="2"/>
  <c r="O4729" i="2" s="1"/>
  <c r="P4729" i="2" s="1"/>
  <c r="L4729" i="2"/>
  <c r="M4729" i="2"/>
  <c r="N4729" i="2"/>
  <c r="K4730" i="2"/>
  <c r="O4730" i="2" s="1"/>
  <c r="P4730" i="2" s="1"/>
  <c r="L4730" i="2"/>
  <c r="M4730" i="2"/>
  <c r="N4730" i="2"/>
  <c r="K4731" i="2"/>
  <c r="O4731" i="2" s="1"/>
  <c r="P4731" i="2" s="1"/>
  <c r="L4731" i="2"/>
  <c r="M4731" i="2"/>
  <c r="N4731" i="2"/>
  <c r="K4732" i="2"/>
  <c r="O4732" i="2" s="1"/>
  <c r="P4732" i="2" s="1"/>
  <c r="L4732" i="2"/>
  <c r="M4732" i="2"/>
  <c r="N4732" i="2"/>
  <c r="K4733" i="2"/>
  <c r="O4733" i="2" s="1"/>
  <c r="P4733" i="2" s="1"/>
  <c r="L4733" i="2"/>
  <c r="M4733" i="2"/>
  <c r="N4733" i="2"/>
  <c r="K4734" i="2"/>
  <c r="O4734" i="2" s="1"/>
  <c r="P4734" i="2" s="1"/>
  <c r="L4734" i="2"/>
  <c r="M4734" i="2"/>
  <c r="N4734" i="2"/>
  <c r="K4735" i="2"/>
  <c r="O4735" i="2" s="1"/>
  <c r="P4735" i="2" s="1"/>
  <c r="L4735" i="2"/>
  <c r="M4735" i="2"/>
  <c r="N4735" i="2"/>
  <c r="K4736" i="2"/>
  <c r="O4736" i="2" s="1"/>
  <c r="P4736" i="2" s="1"/>
  <c r="L4736" i="2"/>
  <c r="M4736" i="2"/>
  <c r="N4736" i="2"/>
  <c r="K4737" i="2"/>
  <c r="O4737" i="2" s="1"/>
  <c r="P4737" i="2" s="1"/>
  <c r="L4737" i="2"/>
  <c r="M4737" i="2"/>
  <c r="N4737" i="2"/>
  <c r="K4738" i="2"/>
  <c r="O4738" i="2" s="1"/>
  <c r="P4738" i="2" s="1"/>
  <c r="L4738" i="2"/>
  <c r="M4738" i="2"/>
  <c r="N4738" i="2"/>
  <c r="K4739" i="2"/>
  <c r="O4739" i="2" s="1"/>
  <c r="P4739" i="2" s="1"/>
  <c r="L4739" i="2"/>
  <c r="M4739" i="2"/>
  <c r="N4739" i="2"/>
  <c r="K4740" i="2"/>
  <c r="O4740" i="2" s="1"/>
  <c r="P4740" i="2" s="1"/>
  <c r="L4740" i="2"/>
  <c r="M4740" i="2"/>
  <c r="N4740" i="2"/>
  <c r="K4741" i="2"/>
  <c r="O4741" i="2" s="1"/>
  <c r="P4741" i="2" s="1"/>
  <c r="L4741" i="2"/>
  <c r="M4741" i="2"/>
  <c r="N4741" i="2"/>
  <c r="K4742" i="2"/>
  <c r="O4742" i="2" s="1"/>
  <c r="P4742" i="2" s="1"/>
  <c r="L4742" i="2"/>
  <c r="M4742" i="2"/>
  <c r="N4742" i="2"/>
  <c r="K4743" i="2"/>
  <c r="O4743" i="2" s="1"/>
  <c r="P4743" i="2" s="1"/>
  <c r="L4743" i="2"/>
  <c r="M4743" i="2"/>
  <c r="N4743" i="2"/>
  <c r="K4744" i="2"/>
  <c r="O4744" i="2" s="1"/>
  <c r="P4744" i="2" s="1"/>
  <c r="L4744" i="2"/>
  <c r="M4744" i="2"/>
  <c r="N4744" i="2"/>
  <c r="K4745" i="2"/>
  <c r="O4745" i="2" s="1"/>
  <c r="P4745" i="2" s="1"/>
  <c r="L4745" i="2"/>
  <c r="M4745" i="2"/>
  <c r="N4745" i="2"/>
  <c r="K4746" i="2"/>
  <c r="O4746" i="2" s="1"/>
  <c r="P4746" i="2" s="1"/>
  <c r="L4746" i="2"/>
  <c r="M4746" i="2"/>
  <c r="N4746" i="2"/>
  <c r="K4747" i="2"/>
  <c r="O4747" i="2" s="1"/>
  <c r="P4747" i="2" s="1"/>
  <c r="L4747" i="2"/>
  <c r="M4747" i="2"/>
  <c r="N4747" i="2"/>
  <c r="K4748" i="2"/>
  <c r="O4748" i="2" s="1"/>
  <c r="P4748" i="2" s="1"/>
  <c r="L4748" i="2"/>
  <c r="M4748" i="2"/>
  <c r="N4748" i="2"/>
  <c r="K4749" i="2"/>
  <c r="O4749" i="2" s="1"/>
  <c r="P4749" i="2" s="1"/>
  <c r="L4749" i="2"/>
  <c r="M4749" i="2"/>
  <c r="N4749" i="2"/>
  <c r="K4750" i="2"/>
  <c r="O4750" i="2" s="1"/>
  <c r="P4750" i="2" s="1"/>
  <c r="L4750" i="2"/>
  <c r="M4750" i="2"/>
  <c r="N4750" i="2"/>
  <c r="K4751" i="2"/>
  <c r="O4751" i="2" s="1"/>
  <c r="P4751" i="2" s="1"/>
  <c r="L4751" i="2"/>
  <c r="M4751" i="2"/>
  <c r="N4751" i="2"/>
  <c r="K4752" i="2"/>
  <c r="O4752" i="2" s="1"/>
  <c r="P4752" i="2" s="1"/>
  <c r="L4752" i="2"/>
  <c r="M4752" i="2"/>
  <c r="N4752" i="2"/>
  <c r="K4753" i="2"/>
  <c r="O4753" i="2" s="1"/>
  <c r="P4753" i="2" s="1"/>
  <c r="L4753" i="2"/>
  <c r="M4753" i="2"/>
  <c r="N4753" i="2"/>
  <c r="K4754" i="2"/>
  <c r="O4754" i="2" s="1"/>
  <c r="P4754" i="2" s="1"/>
  <c r="L4754" i="2"/>
  <c r="M4754" i="2"/>
  <c r="N4754" i="2"/>
  <c r="K4755" i="2"/>
  <c r="L4755" i="2"/>
  <c r="M4755" i="2"/>
  <c r="N4755" i="2"/>
  <c r="O4755" i="2"/>
  <c r="P4755" i="2"/>
  <c r="K4756" i="2"/>
  <c r="L4756" i="2"/>
  <c r="M4756" i="2"/>
  <c r="N4756" i="2"/>
  <c r="O4756" i="2"/>
  <c r="P4756" i="2"/>
  <c r="K4757" i="2"/>
  <c r="L4757" i="2"/>
  <c r="M4757" i="2"/>
  <c r="N4757" i="2"/>
  <c r="O4757" i="2"/>
  <c r="P4757" i="2"/>
  <c r="K4758" i="2"/>
  <c r="L4758" i="2"/>
  <c r="M4758" i="2"/>
  <c r="N4758" i="2"/>
  <c r="O4758" i="2"/>
  <c r="P4758" i="2"/>
  <c r="K4759" i="2"/>
  <c r="L4759" i="2"/>
  <c r="M4759" i="2"/>
  <c r="N4759" i="2"/>
  <c r="O4759" i="2"/>
  <c r="P4759" i="2"/>
  <c r="K4760" i="2"/>
  <c r="L4760" i="2"/>
  <c r="M4760" i="2"/>
  <c r="N4760" i="2"/>
  <c r="O4760" i="2"/>
  <c r="P4760" i="2"/>
  <c r="K4761" i="2"/>
  <c r="L4761" i="2"/>
  <c r="M4761" i="2"/>
  <c r="N4761" i="2"/>
  <c r="O4761" i="2"/>
  <c r="P4761" i="2"/>
  <c r="K4762" i="2"/>
  <c r="L4762" i="2"/>
  <c r="M4762" i="2"/>
  <c r="N4762" i="2"/>
  <c r="O4762" i="2"/>
  <c r="P4762" i="2"/>
  <c r="K4763" i="2"/>
  <c r="L4763" i="2"/>
  <c r="M4763" i="2"/>
  <c r="N4763" i="2"/>
  <c r="O4763" i="2"/>
  <c r="P4763" i="2"/>
  <c r="K4764" i="2"/>
  <c r="L4764" i="2"/>
  <c r="M4764" i="2"/>
  <c r="N4764" i="2"/>
  <c r="O4764" i="2"/>
  <c r="P4764" i="2"/>
  <c r="K4765" i="2"/>
  <c r="L4765" i="2"/>
  <c r="M4765" i="2"/>
  <c r="N4765" i="2"/>
  <c r="O4765" i="2"/>
  <c r="P4765" i="2"/>
  <c r="K4766" i="2"/>
  <c r="L4766" i="2"/>
  <c r="M4766" i="2"/>
  <c r="N4766" i="2"/>
  <c r="O4766" i="2"/>
  <c r="P4766" i="2"/>
  <c r="K4767" i="2"/>
  <c r="L4767" i="2"/>
  <c r="M4767" i="2"/>
  <c r="N4767" i="2"/>
  <c r="O4767" i="2"/>
  <c r="P4767" i="2"/>
  <c r="K4768" i="2"/>
  <c r="L4768" i="2"/>
  <c r="M4768" i="2"/>
  <c r="N4768" i="2"/>
  <c r="O4768" i="2"/>
  <c r="P4768" i="2"/>
  <c r="K4769" i="2"/>
  <c r="L4769" i="2"/>
  <c r="M4769" i="2"/>
  <c r="N4769" i="2"/>
  <c r="O4769" i="2"/>
  <c r="P4769" i="2"/>
  <c r="K4770" i="2"/>
  <c r="L4770" i="2"/>
  <c r="M4770" i="2"/>
  <c r="N4770" i="2"/>
  <c r="O4770" i="2"/>
  <c r="P4770" i="2"/>
  <c r="K4771" i="2"/>
  <c r="L4771" i="2"/>
  <c r="M4771" i="2"/>
  <c r="N4771" i="2"/>
  <c r="O4771" i="2"/>
  <c r="P4771" i="2"/>
  <c r="K4772" i="2"/>
  <c r="L4772" i="2"/>
  <c r="M4772" i="2"/>
  <c r="N4772" i="2"/>
  <c r="O4772" i="2"/>
  <c r="P4772" i="2"/>
  <c r="K4773" i="2"/>
  <c r="L4773" i="2"/>
  <c r="M4773" i="2"/>
  <c r="N4773" i="2"/>
  <c r="O4773" i="2"/>
  <c r="P4773" i="2"/>
  <c r="K4774" i="2"/>
  <c r="L4774" i="2"/>
  <c r="M4774" i="2"/>
  <c r="N4774" i="2"/>
  <c r="O4774" i="2"/>
  <c r="P4774" i="2"/>
  <c r="K4775" i="2"/>
  <c r="L4775" i="2"/>
  <c r="M4775" i="2"/>
  <c r="N4775" i="2"/>
  <c r="O4775" i="2"/>
  <c r="P4775" i="2"/>
  <c r="K4776" i="2"/>
  <c r="L4776" i="2"/>
  <c r="M4776" i="2"/>
  <c r="N4776" i="2"/>
  <c r="O4776" i="2"/>
  <c r="P4776" i="2"/>
  <c r="K4777" i="2"/>
  <c r="L4777" i="2"/>
  <c r="M4777" i="2"/>
  <c r="N4777" i="2"/>
  <c r="O4777" i="2"/>
  <c r="P4777" i="2"/>
  <c r="K4778" i="2"/>
  <c r="L4778" i="2"/>
  <c r="M4778" i="2"/>
  <c r="N4778" i="2"/>
  <c r="O4778" i="2"/>
  <c r="P4778" i="2"/>
  <c r="K4779" i="2"/>
  <c r="L4779" i="2"/>
  <c r="M4779" i="2"/>
  <c r="N4779" i="2"/>
  <c r="O4779" i="2"/>
  <c r="P4779" i="2"/>
  <c r="K4780" i="2"/>
  <c r="L4780" i="2"/>
  <c r="M4780" i="2"/>
  <c r="N4780" i="2"/>
  <c r="O4780" i="2"/>
  <c r="P4780" i="2"/>
  <c r="K4781" i="2"/>
  <c r="L4781" i="2"/>
  <c r="M4781" i="2"/>
  <c r="N4781" i="2"/>
  <c r="O4781" i="2"/>
  <c r="P4781" i="2"/>
  <c r="K4782" i="2"/>
  <c r="L4782" i="2"/>
  <c r="M4782" i="2"/>
  <c r="N4782" i="2"/>
  <c r="O4782" i="2"/>
  <c r="P4782" i="2"/>
  <c r="K4783" i="2"/>
  <c r="L4783" i="2"/>
  <c r="M4783" i="2"/>
  <c r="N4783" i="2"/>
  <c r="O4783" i="2"/>
  <c r="P4783" i="2"/>
  <c r="K4784" i="2"/>
  <c r="L4784" i="2"/>
  <c r="M4784" i="2"/>
  <c r="N4784" i="2"/>
  <c r="O4784" i="2"/>
  <c r="P4784" i="2"/>
  <c r="K4785" i="2"/>
  <c r="L4785" i="2"/>
  <c r="M4785" i="2"/>
  <c r="N4785" i="2"/>
  <c r="O4785" i="2"/>
  <c r="P4785" i="2"/>
  <c r="K4786" i="2"/>
  <c r="L4786" i="2"/>
  <c r="M4786" i="2"/>
  <c r="N4786" i="2"/>
  <c r="O4786" i="2"/>
  <c r="P4786" i="2"/>
  <c r="K4787" i="2"/>
  <c r="L4787" i="2"/>
  <c r="M4787" i="2"/>
  <c r="N4787" i="2"/>
  <c r="O4787" i="2"/>
  <c r="P4787" i="2"/>
  <c r="K4788" i="2"/>
  <c r="L4788" i="2"/>
  <c r="M4788" i="2"/>
  <c r="N4788" i="2"/>
  <c r="O4788" i="2"/>
  <c r="P4788" i="2"/>
  <c r="K4789" i="2"/>
  <c r="L4789" i="2"/>
  <c r="M4789" i="2"/>
  <c r="N4789" i="2"/>
  <c r="O4789" i="2"/>
  <c r="P4789" i="2"/>
  <c r="K4790" i="2"/>
  <c r="L4790" i="2"/>
  <c r="M4790" i="2"/>
  <c r="N4790" i="2"/>
  <c r="O4790" i="2"/>
  <c r="P4790" i="2"/>
  <c r="K4791" i="2"/>
  <c r="L4791" i="2"/>
  <c r="M4791" i="2"/>
  <c r="N4791" i="2"/>
  <c r="O4791" i="2"/>
  <c r="P4791" i="2"/>
  <c r="K4792" i="2"/>
  <c r="L4792" i="2"/>
  <c r="M4792" i="2"/>
  <c r="N4792" i="2"/>
  <c r="O4792" i="2"/>
  <c r="P4792" i="2"/>
  <c r="K4793" i="2"/>
  <c r="L4793" i="2"/>
  <c r="M4793" i="2"/>
  <c r="N4793" i="2"/>
  <c r="O4793" i="2"/>
  <c r="P4793" i="2"/>
  <c r="K4794" i="2"/>
  <c r="L4794" i="2"/>
  <c r="M4794" i="2"/>
  <c r="N4794" i="2"/>
  <c r="O4794" i="2"/>
  <c r="P4794" i="2"/>
  <c r="K4795" i="2"/>
  <c r="L4795" i="2"/>
  <c r="M4795" i="2"/>
  <c r="N4795" i="2"/>
  <c r="O4795" i="2"/>
  <c r="P4795" i="2"/>
  <c r="K4796" i="2"/>
  <c r="L4796" i="2"/>
  <c r="M4796" i="2"/>
  <c r="N4796" i="2"/>
  <c r="O4796" i="2"/>
  <c r="P4796" i="2"/>
  <c r="K4797" i="2"/>
  <c r="L4797" i="2"/>
  <c r="M4797" i="2"/>
  <c r="N4797" i="2"/>
  <c r="O4797" i="2"/>
  <c r="P4797" i="2"/>
  <c r="K4798" i="2"/>
  <c r="L4798" i="2"/>
  <c r="M4798" i="2"/>
  <c r="N4798" i="2"/>
  <c r="O4798" i="2"/>
  <c r="P4798" i="2"/>
  <c r="K4799" i="2"/>
  <c r="L4799" i="2"/>
  <c r="M4799" i="2"/>
  <c r="N4799" i="2"/>
  <c r="O4799" i="2"/>
  <c r="P4799" i="2"/>
  <c r="K4800" i="2"/>
  <c r="L4800" i="2"/>
  <c r="M4800" i="2"/>
  <c r="N4800" i="2"/>
  <c r="O4800" i="2"/>
  <c r="P4800" i="2"/>
  <c r="K4801" i="2"/>
  <c r="L4801" i="2"/>
  <c r="M4801" i="2"/>
  <c r="N4801" i="2"/>
  <c r="O4801" i="2"/>
  <c r="P4801" i="2"/>
  <c r="K4802" i="2"/>
  <c r="L4802" i="2"/>
  <c r="M4802" i="2"/>
  <c r="N4802" i="2"/>
  <c r="O4802" i="2"/>
  <c r="P4802" i="2"/>
  <c r="K4803" i="2"/>
  <c r="L4803" i="2"/>
  <c r="M4803" i="2"/>
  <c r="N4803" i="2"/>
  <c r="O4803" i="2"/>
  <c r="P4803" i="2"/>
  <c r="K4804" i="2"/>
  <c r="L4804" i="2"/>
  <c r="M4804" i="2"/>
  <c r="N4804" i="2"/>
  <c r="O4804" i="2"/>
  <c r="P4804" i="2"/>
  <c r="K4805" i="2"/>
  <c r="L4805" i="2"/>
  <c r="M4805" i="2"/>
  <c r="N4805" i="2"/>
  <c r="O4805" i="2"/>
  <c r="P4805" i="2"/>
  <c r="K4806" i="2"/>
  <c r="L4806" i="2"/>
  <c r="M4806" i="2"/>
  <c r="N4806" i="2"/>
  <c r="O4806" i="2"/>
  <c r="P4806" i="2"/>
  <c r="K4807" i="2"/>
  <c r="L4807" i="2"/>
  <c r="M4807" i="2"/>
  <c r="N4807" i="2"/>
  <c r="O4807" i="2"/>
  <c r="P4807" i="2"/>
  <c r="K4808" i="2"/>
  <c r="L4808" i="2"/>
  <c r="M4808" i="2"/>
  <c r="N4808" i="2"/>
  <c r="O4808" i="2"/>
  <c r="P4808" i="2"/>
  <c r="K4809" i="2"/>
  <c r="L4809" i="2"/>
  <c r="M4809" i="2"/>
  <c r="N4809" i="2"/>
  <c r="O4809" i="2"/>
  <c r="P4809" i="2"/>
  <c r="K4810" i="2"/>
  <c r="L4810" i="2"/>
  <c r="M4810" i="2"/>
  <c r="N4810" i="2"/>
  <c r="O4810" i="2"/>
  <c r="P4810" i="2"/>
  <c r="K4811" i="2"/>
  <c r="L4811" i="2"/>
  <c r="M4811" i="2"/>
  <c r="N4811" i="2"/>
  <c r="O4811" i="2"/>
  <c r="P4811" i="2"/>
  <c r="K4812" i="2"/>
  <c r="L4812" i="2"/>
  <c r="M4812" i="2"/>
  <c r="N4812" i="2"/>
  <c r="O4812" i="2"/>
  <c r="P4812" i="2"/>
  <c r="K4813" i="2"/>
  <c r="L4813" i="2"/>
  <c r="M4813" i="2"/>
  <c r="N4813" i="2"/>
  <c r="O4813" i="2"/>
  <c r="P4813" i="2"/>
  <c r="K4814" i="2"/>
  <c r="L4814" i="2"/>
  <c r="M4814" i="2"/>
  <c r="N4814" i="2"/>
  <c r="O4814" i="2"/>
  <c r="P4814" i="2"/>
  <c r="K4815" i="2"/>
  <c r="L4815" i="2"/>
  <c r="M4815" i="2"/>
  <c r="N4815" i="2"/>
  <c r="O4815" i="2"/>
  <c r="P4815" i="2"/>
  <c r="K4816" i="2"/>
  <c r="L4816" i="2"/>
  <c r="M4816" i="2"/>
  <c r="N4816" i="2"/>
  <c r="O4816" i="2"/>
  <c r="P4816" i="2"/>
  <c r="K4817" i="2"/>
  <c r="L4817" i="2"/>
  <c r="M4817" i="2"/>
  <c r="N4817" i="2"/>
  <c r="O4817" i="2"/>
  <c r="P4817" i="2"/>
  <c r="K4818" i="2"/>
  <c r="L4818" i="2"/>
  <c r="M4818" i="2"/>
  <c r="N4818" i="2"/>
  <c r="O4818" i="2"/>
  <c r="P4818" i="2"/>
  <c r="K4819" i="2"/>
  <c r="L4819" i="2"/>
  <c r="M4819" i="2"/>
  <c r="N4819" i="2"/>
  <c r="O4819" i="2"/>
  <c r="P4819" i="2"/>
  <c r="K4820" i="2"/>
  <c r="L4820" i="2"/>
  <c r="M4820" i="2"/>
  <c r="N4820" i="2"/>
  <c r="O4820" i="2"/>
  <c r="P4820" i="2"/>
  <c r="K4821" i="2"/>
  <c r="L4821" i="2"/>
  <c r="M4821" i="2"/>
  <c r="N4821" i="2"/>
  <c r="O4821" i="2"/>
  <c r="P4821" i="2"/>
  <c r="K4822" i="2"/>
  <c r="L4822" i="2"/>
  <c r="M4822" i="2"/>
  <c r="N4822" i="2"/>
  <c r="O4822" i="2"/>
  <c r="P4822" i="2"/>
  <c r="K4823" i="2"/>
  <c r="L4823" i="2"/>
  <c r="M4823" i="2"/>
  <c r="N4823" i="2"/>
  <c r="O4823" i="2"/>
  <c r="P4823" i="2"/>
  <c r="K4824" i="2"/>
  <c r="L4824" i="2"/>
  <c r="M4824" i="2"/>
  <c r="N4824" i="2"/>
  <c r="O4824" i="2"/>
  <c r="P4824" i="2"/>
  <c r="K4825" i="2"/>
  <c r="L4825" i="2"/>
  <c r="M4825" i="2"/>
  <c r="N4825" i="2"/>
  <c r="O4825" i="2"/>
  <c r="P4825" i="2"/>
  <c r="K4826" i="2"/>
  <c r="L4826" i="2"/>
  <c r="M4826" i="2"/>
  <c r="N4826" i="2"/>
  <c r="O4826" i="2"/>
  <c r="P4826" i="2"/>
  <c r="K4827" i="2"/>
  <c r="L4827" i="2"/>
  <c r="M4827" i="2"/>
  <c r="N4827" i="2"/>
  <c r="O4827" i="2"/>
  <c r="P4827" i="2"/>
  <c r="K4828" i="2"/>
  <c r="L4828" i="2"/>
  <c r="M4828" i="2"/>
  <c r="N4828" i="2"/>
  <c r="O4828" i="2"/>
  <c r="P4828" i="2"/>
  <c r="K4829" i="2"/>
  <c r="L4829" i="2"/>
  <c r="M4829" i="2"/>
  <c r="N4829" i="2"/>
  <c r="O4829" i="2"/>
  <c r="P4829" i="2"/>
  <c r="K4830" i="2"/>
  <c r="L4830" i="2"/>
  <c r="M4830" i="2"/>
  <c r="N4830" i="2"/>
  <c r="O4830" i="2"/>
  <c r="P4830" i="2"/>
  <c r="K4831" i="2"/>
  <c r="L4831" i="2"/>
  <c r="M4831" i="2"/>
  <c r="N4831" i="2"/>
  <c r="O4831" i="2"/>
  <c r="P4831" i="2"/>
  <c r="K4832" i="2"/>
  <c r="L4832" i="2"/>
  <c r="M4832" i="2"/>
  <c r="N4832" i="2"/>
  <c r="O4832" i="2"/>
  <c r="P4832" i="2"/>
  <c r="K4833" i="2"/>
  <c r="L4833" i="2"/>
  <c r="M4833" i="2"/>
  <c r="N4833" i="2"/>
  <c r="O4833" i="2"/>
  <c r="P4833" i="2"/>
  <c r="K4834" i="2"/>
  <c r="L4834" i="2"/>
  <c r="M4834" i="2"/>
  <c r="N4834" i="2"/>
  <c r="O4834" i="2"/>
  <c r="P4834" i="2"/>
  <c r="K4835" i="2"/>
  <c r="L4835" i="2"/>
  <c r="M4835" i="2"/>
  <c r="N4835" i="2"/>
  <c r="O4835" i="2"/>
  <c r="P4835" i="2"/>
  <c r="K4836" i="2"/>
  <c r="L4836" i="2"/>
  <c r="M4836" i="2"/>
  <c r="N4836" i="2"/>
  <c r="O4836" i="2"/>
  <c r="P4836" i="2"/>
  <c r="K4837" i="2"/>
  <c r="L4837" i="2"/>
  <c r="M4837" i="2"/>
  <c r="N4837" i="2"/>
  <c r="O4837" i="2"/>
  <c r="P4837" i="2"/>
  <c r="K4838" i="2"/>
  <c r="L4838" i="2"/>
  <c r="M4838" i="2"/>
  <c r="N4838" i="2"/>
  <c r="O4838" i="2"/>
  <c r="P4838" i="2"/>
  <c r="K4839" i="2"/>
  <c r="L4839" i="2"/>
  <c r="M4839" i="2"/>
  <c r="N4839" i="2"/>
  <c r="O4839" i="2"/>
  <c r="P4839" i="2"/>
  <c r="K4840" i="2"/>
  <c r="L4840" i="2"/>
  <c r="M4840" i="2"/>
  <c r="N4840" i="2"/>
  <c r="O4840" i="2"/>
  <c r="P4840" i="2"/>
  <c r="K4841" i="2"/>
  <c r="L4841" i="2"/>
  <c r="M4841" i="2"/>
  <c r="N4841" i="2"/>
  <c r="O4841" i="2"/>
  <c r="P4841" i="2"/>
  <c r="K4842" i="2"/>
  <c r="L4842" i="2"/>
  <c r="M4842" i="2"/>
  <c r="N4842" i="2"/>
  <c r="O4842" i="2"/>
  <c r="P4842" i="2"/>
  <c r="K4843" i="2"/>
  <c r="L4843" i="2"/>
  <c r="M4843" i="2"/>
  <c r="N4843" i="2"/>
  <c r="O4843" i="2"/>
  <c r="P4843" i="2"/>
  <c r="K4844" i="2"/>
  <c r="L4844" i="2"/>
  <c r="M4844" i="2"/>
  <c r="N4844" i="2"/>
  <c r="O4844" i="2"/>
  <c r="P4844" i="2"/>
  <c r="K4845" i="2"/>
  <c r="L4845" i="2"/>
  <c r="M4845" i="2"/>
  <c r="N4845" i="2"/>
  <c r="O4845" i="2"/>
  <c r="P4845" i="2"/>
  <c r="K4846" i="2"/>
  <c r="L4846" i="2"/>
  <c r="M4846" i="2"/>
  <c r="N4846" i="2"/>
  <c r="O4846" i="2"/>
  <c r="P4846" i="2"/>
  <c r="K4847" i="2"/>
  <c r="L4847" i="2"/>
  <c r="M4847" i="2"/>
  <c r="N4847" i="2"/>
  <c r="O4847" i="2"/>
  <c r="P4847" i="2"/>
  <c r="K4848" i="2"/>
  <c r="L4848" i="2"/>
  <c r="M4848" i="2"/>
  <c r="N4848" i="2"/>
  <c r="O4848" i="2"/>
  <c r="P4848" i="2"/>
  <c r="K4849" i="2"/>
  <c r="L4849" i="2"/>
  <c r="M4849" i="2"/>
  <c r="N4849" i="2"/>
  <c r="O4849" i="2"/>
  <c r="P4849" i="2"/>
  <c r="K4850" i="2"/>
  <c r="L4850" i="2"/>
  <c r="M4850" i="2"/>
  <c r="N4850" i="2"/>
  <c r="O4850" i="2"/>
  <c r="P4850" i="2"/>
  <c r="K4851" i="2"/>
  <c r="L4851" i="2"/>
  <c r="M4851" i="2"/>
  <c r="N4851" i="2"/>
  <c r="O4851" i="2"/>
  <c r="P4851" i="2"/>
  <c r="K4852" i="2"/>
  <c r="L4852" i="2"/>
  <c r="M4852" i="2"/>
  <c r="N4852" i="2"/>
  <c r="O4852" i="2"/>
  <c r="P4852" i="2"/>
  <c r="K4853" i="2"/>
  <c r="L4853" i="2"/>
  <c r="M4853" i="2"/>
  <c r="N4853" i="2"/>
  <c r="O4853" i="2"/>
  <c r="P4853" i="2"/>
  <c r="K4854" i="2"/>
  <c r="L4854" i="2"/>
  <c r="M4854" i="2"/>
  <c r="N4854" i="2"/>
  <c r="O4854" i="2"/>
  <c r="P4854" i="2"/>
  <c r="K4855" i="2"/>
  <c r="L4855" i="2"/>
  <c r="M4855" i="2"/>
  <c r="N4855" i="2"/>
  <c r="O4855" i="2"/>
  <c r="P4855" i="2"/>
  <c r="K4856" i="2"/>
  <c r="L4856" i="2"/>
  <c r="M4856" i="2"/>
  <c r="N4856" i="2"/>
  <c r="O4856" i="2"/>
  <c r="P4856" i="2"/>
  <c r="K4857" i="2"/>
  <c r="L4857" i="2"/>
  <c r="M4857" i="2"/>
  <c r="N4857" i="2"/>
  <c r="O4857" i="2"/>
  <c r="P4857" i="2"/>
  <c r="K4858" i="2"/>
  <c r="L4858" i="2"/>
  <c r="M4858" i="2"/>
  <c r="N4858" i="2"/>
  <c r="O4858" i="2"/>
  <c r="P4858" i="2"/>
  <c r="K4859" i="2"/>
  <c r="L4859" i="2"/>
  <c r="M4859" i="2"/>
  <c r="N4859" i="2"/>
  <c r="O4859" i="2"/>
  <c r="P4859" i="2"/>
  <c r="K4860" i="2"/>
  <c r="L4860" i="2"/>
  <c r="M4860" i="2"/>
  <c r="N4860" i="2"/>
  <c r="O4860" i="2"/>
  <c r="P4860" i="2"/>
  <c r="K4861" i="2"/>
  <c r="L4861" i="2"/>
  <c r="M4861" i="2"/>
  <c r="N4861" i="2"/>
  <c r="O4861" i="2"/>
  <c r="P4861" i="2"/>
  <c r="K4862" i="2"/>
  <c r="L4862" i="2"/>
  <c r="M4862" i="2"/>
  <c r="N4862" i="2"/>
  <c r="O4862" i="2"/>
  <c r="P4862" i="2"/>
  <c r="K4863" i="2"/>
  <c r="L4863" i="2"/>
  <c r="M4863" i="2"/>
  <c r="N4863" i="2"/>
  <c r="O4863" i="2"/>
  <c r="P4863" i="2"/>
  <c r="K4864" i="2"/>
  <c r="L4864" i="2"/>
  <c r="M4864" i="2"/>
  <c r="N4864" i="2"/>
  <c r="O4864" i="2"/>
  <c r="P4864" i="2"/>
  <c r="K4865" i="2"/>
  <c r="L4865" i="2"/>
  <c r="M4865" i="2"/>
  <c r="N4865" i="2"/>
  <c r="O4865" i="2"/>
  <c r="P4865" i="2"/>
  <c r="K4866" i="2"/>
  <c r="L4866" i="2"/>
  <c r="M4866" i="2"/>
  <c r="N4866" i="2"/>
  <c r="O4866" i="2"/>
  <c r="P4866" i="2"/>
  <c r="K4867" i="2"/>
  <c r="L4867" i="2"/>
  <c r="M4867" i="2"/>
  <c r="N4867" i="2"/>
  <c r="O4867" i="2"/>
  <c r="P4867" i="2"/>
  <c r="K4868" i="2"/>
  <c r="L4868" i="2"/>
  <c r="M4868" i="2"/>
  <c r="N4868" i="2"/>
  <c r="O4868" i="2"/>
  <c r="P4868" i="2"/>
  <c r="K4869" i="2"/>
  <c r="L4869" i="2"/>
  <c r="M4869" i="2"/>
  <c r="N4869" i="2"/>
  <c r="O4869" i="2"/>
  <c r="P4869" i="2"/>
  <c r="K4870" i="2"/>
  <c r="L4870" i="2"/>
  <c r="M4870" i="2"/>
  <c r="N4870" i="2"/>
  <c r="O4870" i="2"/>
  <c r="P4870" i="2"/>
  <c r="K4871" i="2"/>
  <c r="L4871" i="2"/>
  <c r="M4871" i="2"/>
  <c r="N4871" i="2"/>
  <c r="O4871" i="2"/>
  <c r="P4871" i="2"/>
  <c r="K4872" i="2"/>
  <c r="L4872" i="2"/>
  <c r="M4872" i="2"/>
  <c r="N4872" i="2"/>
  <c r="O4872" i="2"/>
  <c r="P4872" i="2"/>
  <c r="K4873" i="2"/>
  <c r="L4873" i="2"/>
  <c r="M4873" i="2"/>
  <c r="N4873" i="2"/>
  <c r="O4873" i="2"/>
  <c r="P4873" i="2"/>
  <c r="K4874" i="2"/>
  <c r="L4874" i="2"/>
  <c r="M4874" i="2"/>
  <c r="N4874" i="2"/>
  <c r="O4874" i="2"/>
  <c r="P4874" i="2"/>
  <c r="K4875" i="2"/>
  <c r="L4875" i="2"/>
  <c r="M4875" i="2"/>
  <c r="N4875" i="2"/>
  <c r="O4875" i="2"/>
  <c r="P4875" i="2"/>
  <c r="K4876" i="2"/>
  <c r="L4876" i="2"/>
  <c r="M4876" i="2"/>
  <c r="N4876" i="2"/>
  <c r="O4876" i="2"/>
  <c r="P4876" i="2"/>
  <c r="K4877" i="2"/>
  <c r="L4877" i="2"/>
  <c r="M4877" i="2"/>
  <c r="N4877" i="2"/>
  <c r="O4877" i="2"/>
  <c r="P4877" i="2"/>
  <c r="K4878" i="2"/>
  <c r="L4878" i="2"/>
  <c r="M4878" i="2"/>
  <c r="N4878" i="2"/>
  <c r="O4878" i="2"/>
  <c r="P4878" i="2"/>
  <c r="K4879" i="2"/>
  <c r="L4879" i="2"/>
  <c r="M4879" i="2"/>
  <c r="N4879" i="2"/>
  <c r="O4879" i="2"/>
  <c r="P4879" i="2"/>
  <c r="K4880" i="2"/>
  <c r="L4880" i="2"/>
  <c r="M4880" i="2"/>
  <c r="N4880" i="2"/>
  <c r="O4880" i="2"/>
  <c r="P4880" i="2"/>
  <c r="K4881" i="2"/>
  <c r="L4881" i="2"/>
  <c r="M4881" i="2"/>
  <c r="N4881" i="2"/>
  <c r="O4881" i="2"/>
  <c r="P4881" i="2"/>
  <c r="K4882" i="2"/>
  <c r="L4882" i="2"/>
  <c r="M4882" i="2"/>
  <c r="N4882" i="2"/>
  <c r="O4882" i="2"/>
  <c r="P4882" i="2"/>
  <c r="K4883" i="2"/>
  <c r="L4883" i="2"/>
  <c r="M4883" i="2"/>
  <c r="N4883" i="2"/>
  <c r="O4883" i="2"/>
  <c r="P4883" i="2"/>
  <c r="K4884" i="2"/>
  <c r="L4884" i="2"/>
  <c r="M4884" i="2"/>
  <c r="N4884" i="2"/>
  <c r="O4884" i="2"/>
  <c r="P4884" i="2"/>
  <c r="K4885" i="2"/>
  <c r="L4885" i="2"/>
  <c r="M4885" i="2"/>
  <c r="N4885" i="2"/>
  <c r="O4885" i="2"/>
  <c r="P4885" i="2"/>
  <c r="K4886" i="2"/>
  <c r="L4886" i="2"/>
  <c r="M4886" i="2"/>
  <c r="N4886" i="2"/>
  <c r="O4886" i="2"/>
  <c r="P4886" i="2"/>
  <c r="K4887" i="2"/>
  <c r="L4887" i="2"/>
  <c r="M4887" i="2"/>
  <c r="N4887" i="2"/>
  <c r="O4887" i="2"/>
  <c r="P4887" i="2"/>
  <c r="K4888" i="2"/>
  <c r="L4888" i="2"/>
  <c r="M4888" i="2"/>
  <c r="N4888" i="2"/>
  <c r="O4888" i="2"/>
  <c r="P4888" i="2"/>
  <c r="K4889" i="2"/>
  <c r="L4889" i="2"/>
  <c r="M4889" i="2"/>
  <c r="N4889" i="2"/>
  <c r="O4889" i="2"/>
  <c r="P4889" i="2"/>
  <c r="K4890" i="2"/>
  <c r="L4890" i="2"/>
  <c r="M4890" i="2"/>
  <c r="N4890" i="2"/>
  <c r="O4890" i="2"/>
  <c r="P4890" i="2"/>
  <c r="K4891" i="2"/>
  <c r="L4891" i="2"/>
  <c r="M4891" i="2"/>
  <c r="N4891" i="2"/>
  <c r="O4891" i="2"/>
  <c r="P4891" i="2"/>
  <c r="K4892" i="2"/>
  <c r="L4892" i="2"/>
  <c r="M4892" i="2"/>
  <c r="N4892" i="2"/>
  <c r="O4892" i="2"/>
  <c r="P4892" i="2"/>
  <c r="K4893" i="2"/>
  <c r="L4893" i="2"/>
  <c r="M4893" i="2"/>
  <c r="N4893" i="2"/>
  <c r="O4893" i="2"/>
  <c r="P4893" i="2"/>
  <c r="K4894" i="2"/>
  <c r="L4894" i="2"/>
  <c r="M4894" i="2"/>
  <c r="N4894" i="2"/>
  <c r="O4894" i="2"/>
  <c r="P4894" i="2"/>
  <c r="K4895" i="2"/>
  <c r="L4895" i="2"/>
  <c r="M4895" i="2"/>
  <c r="N4895" i="2"/>
  <c r="O4895" i="2"/>
  <c r="P4895" i="2"/>
  <c r="K4896" i="2"/>
  <c r="L4896" i="2"/>
  <c r="M4896" i="2"/>
  <c r="N4896" i="2"/>
  <c r="O4896" i="2"/>
  <c r="P4896" i="2"/>
  <c r="K4897" i="2"/>
  <c r="L4897" i="2"/>
  <c r="M4897" i="2"/>
  <c r="N4897" i="2"/>
  <c r="O4897" i="2"/>
  <c r="P4897" i="2"/>
  <c r="K4898" i="2"/>
  <c r="L4898" i="2"/>
  <c r="M4898" i="2"/>
  <c r="N4898" i="2"/>
  <c r="O4898" i="2"/>
  <c r="P4898" i="2"/>
  <c r="K4899" i="2"/>
  <c r="L4899" i="2"/>
  <c r="M4899" i="2"/>
  <c r="N4899" i="2"/>
  <c r="O4899" i="2"/>
  <c r="P4899" i="2"/>
  <c r="K4900" i="2"/>
  <c r="L4900" i="2"/>
  <c r="M4900" i="2"/>
  <c r="N4900" i="2"/>
  <c r="O4900" i="2"/>
  <c r="P4900" i="2"/>
  <c r="K4901" i="2"/>
  <c r="L4901" i="2"/>
  <c r="M4901" i="2"/>
  <c r="N4901" i="2"/>
  <c r="O4901" i="2"/>
  <c r="P4901" i="2"/>
  <c r="K4902" i="2"/>
  <c r="L4902" i="2"/>
  <c r="M4902" i="2"/>
  <c r="N4902" i="2"/>
  <c r="O4902" i="2"/>
  <c r="P4902" i="2"/>
  <c r="K4903" i="2"/>
  <c r="L4903" i="2"/>
  <c r="M4903" i="2"/>
  <c r="N4903" i="2"/>
  <c r="O4903" i="2"/>
  <c r="P4903" i="2"/>
  <c r="K4904" i="2"/>
  <c r="L4904" i="2"/>
  <c r="M4904" i="2"/>
  <c r="N4904" i="2"/>
  <c r="O4904" i="2"/>
  <c r="P4904" i="2"/>
  <c r="K4905" i="2"/>
  <c r="L4905" i="2"/>
  <c r="M4905" i="2"/>
  <c r="N4905" i="2"/>
  <c r="O4905" i="2"/>
  <c r="P4905" i="2"/>
  <c r="K4906" i="2"/>
  <c r="L4906" i="2"/>
  <c r="M4906" i="2"/>
  <c r="N4906" i="2"/>
  <c r="O4906" i="2"/>
  <c r="P4906" i="2"/>
  <c r="K4907" i="2"/>
  <c r="L4907" i="2"/>
  <c r="M4907" i="2"/>
  <c r="N4907" i="2"/>
  <c r="O4907" i="2"/>
  <c r="P4907" i="2"/>
  <c r="K4908" i="2"/>
  <c r="L4908" i="2"/>
  <c r="M4908" i="2"/>
  <c r="N4908" i="2"/>
  <c r="O4908" i="2"/>
  <c r="P4908" i="2"/>
  <c r="K4909" i="2"/>
  <c r="L4909" i="2"/>
  <c r="M4909" i="2"/>
  <c r="N4909" i="2"/>
  <c r="O4909" i="2"/>
  <c r="P4909" i="2"/>
  <c r="K4910" i="2"/>
  <c r="L4910" i="2"/>
  <c r="M4910" i="2"/>
  <c r="N4910" i="2"/>
  <c r="O4910" i="2"/>
  <c r="P4910" i="2"/>
  <c r="K4911" i="2"/>
  <c r="L4911" i="2"/>
  <c r="M4911" i="2"/>
  <c r="N4911" i="2"/>
  <c r="O4911" i="2"/>
  <c r="P4911" i="2"/>
  <c r="K4912" i="2"/>
  <c r="L4912" i="2"/>
  <c r="M4912" i="2"/>
  <c r="N4912" i="2"/>
  <c r="O4912" i="2"/>
  <c r="P4912" i="2"/>
  <c r="K4913" i="2"/>
  <c r="L4913" i="2"/>
  <c r="M4913" i="2"/>
  <c r="N4913" i="2"/>
  <c r="O4913" i="2"/>
  <c r="P4913" i="2"/>
  <c r="K4914" i="2"/>
  <c r="L4914" i="2"/>
  <c r="M4914" i="2"/>
  <c r="N4914" i="2"/>
  <c r="O4914" i="2"/>
  <c r="P4914" i="2"/>
  <c r="K4915" i="2"/>
  <c r="L4915" i="2"/>
  <c r="M4915" i="2"/>
  <c r="N4915" i="2"/>
  <c r="O4915" i="2"/>
  <c r="P4915" i="2"/>
  <c r="K4916" i="2"/>
  <c r="L4916" i="2"/>
  <c r="M4916" i="2"/>
  <c r="N4916" i="2"/>
  <c r="O4916" i="2"/>
  <c r="P4916" i="2"/>
  <c r="K4917" i="2"/>
  <c r="L4917" i="2"/>
  <c r="M4917" i="2"/>
  <c r="N4917" i="2"/>
  <c r="O4917" i="2"/>
  <c r="P4917" i="2"/>
  <c r="K4918" i="2"/>
  <c r="L4918" i="2"/>
  <c r="M4918" i="2"/>
  <c r="N4918" i="2"/>
  <c r="O4918" i="2"/>
  <c r="P4918" i="2"/>
  <c r="K4919" i="2"/>
  <c r="L4919" i="2"/>
  <c r="M4919" i="2"/>
  <c r="N4919" i="2"/>
  <c r="O4919" i="2"/>
  <c r="P4919" i="2"/>
  <c r="K4920" i="2"/>
  <c r="L4920" i="2"/>
  <c r="M4920" i="2"/>
  <c r="N4920" i="2"/>
  <c r="O4920" i="2"/>
  <c r="P4920" i="2"/>
  <c r="K4921" i="2"/>
  <c r="L4921" i="2"/>
  <c r="M4921" i="2"/>
  <c r="N4921" i="2"/>
  <c r="O4921" i="2"/>
  <c r="P4921" i="2"/>
  <c r="K4922" i="2"/>
  <c r="L4922" i="2"/>
  <c r="M4922" i="2"/>
  <c r="N4922" i="2"/>
  <c r="O4922" i="2"/>
  <c r="P4922" i="2"/>
  <c r="K4923" i="2"/>
  <c r="L4923" i="2"/>
  <c r="M4923" i="2"/>
  <c r="N4923" i="2"/>
  <c r="O4923" i="2"/>
  <c r="P4923" i="2"/>
  <c r="K4924" i="2"/>
  <c r="L4924" i="2"/>
  <c r="M4924" i="2"/>
  <c r="N4924" i="2"/>
  <c r="O4924" i="2"/>
  <c r="P4924" i="2"/>
  <c r="K4925" i="2"/>
  <c r="L4925" i="2"/>
  <c r="M4925" i="2"/>
  <c r="N4925" i="2"/>
  <c r="O4925" i="2"/>
  <c r="P4925" i="2"/>
  <c r="K4926" i="2"/>
  <c r="L4926" i="2"/>
  <c r="M4926" i="2"/>
  <c r="N4926" i="2"/>
  <c r="O4926" i="2"/>
  <c r="P4926" i="2"/>
  <c r="K4927" i="2"/>
  <c r="L4927" i="2"/>
  <c r="M4927" i="2"/>
  <c r="N4927" i="2"/>
  <c r="O4927" i="2"/>
  <c r="P4927" i="2"/>
  <c r="K4928" i="2"/>
  <c r="L4928" i="2"/>
  <c r="M4928" i="2"/>
  <c r="N4928" i="2"/>
  <c r="O4928" i="2"/>
  <c r="P4928" i="2"/>
  <c r="K4929" i="2"/>
  <c r="L4929" i="2"/>
  <c r="M4929" i="2"/>
  <c r="N4929" i="2"/>
  <c r="O4929" i="2"/>
  <c r="P4929" i="2"/>
  <c r="K4930" i="2"/>
  <c r="L4930" i="2"/>
  <c r="M4930" i="2"/>
  <c r="N4930" i="2"/>
  <c r="O4930" i="2"/>
  <c r="P4930" i="2"/>
  <c r="K4931" i="2"/>
  <c r="L4931" i="2"/>
  <c r="M4931" i="2"/>
  <c r="N4931" i="2"/>
  <c r="O4931" i="2"/>
  <c r="P4931" i="2"/>
  <c r="K4932" i="2"/>
  <c r="L4932" i="2"/>
  <c r="M4932" i="2"/>
  <c r="N4932" i="2"/>
  <c r="O4932" i="2"/>
  <c r="P4932" i="2"/>
  <c r="K4933" i="2"/>
  <c r="L4933" i="2"/>
  <c r="M4933" i="2"/>
  <c r="N4933" i="2"/>
  <c r="O4933" i="2"/>
  <c r="P4933" i="2"/>
  <c r="K4934" i="2"/>
  <c r="L4934" i="2"/>
  <c r="M4934" i="2"/>
  <c r="N4934" i="2"/>
  <c r="O4934" i="2"/>
  <c r="P4934" i="2"/>
  <c r="K4935" i="2"/>
  <c r="L4935" i="2"/>
  <c r="M4935" i="2"/>
  <c r="N4935" i="2"/>
  <c r="O4935" i="2"/>
  <c r="P4935" i="2"/>
  <c r="K4936" i="2"/>
  <c r="L4936" i="2"/>
  <c r="M4936" i="2"/>
  <c r="N4936" i="2"/>
  <c r="O4936" i="2"/>
  <c r="P4936" i="2"/>
  <c r="K4937" i="2"/>
  <c r="L4937" i="2"/>
  <c r="M4937" i="2"/>
  <c r="N4937" i="2"/>
  <c r="O4937" i="2"/>
  <c r="P4937" i="2"/>
  <c r="K4938" i="2"/>
  <c r="L4938" i="2"/>
  <c r="M4938" i="2"/>
  <c r="N4938" i="2"/>
  <c r="O4938" i="2"/>
  <c r="P4938" i="2"/>
  <c r="K4939" i="2"/>
  <c r="L4939" i="2"/>
  <c r="M4939" i="2"/>
  <c r="N4939" i="2"/>
  <c r="O4939" i="2"/>
  <c r="P4939" i="2"/>
  <c r="K4940" i="2"/>
  <c r="L4940" i="2"/>
  <c r="M4940" i="2"/>
  <c r="N4940" i="2"/>
  <c r="O4940" i="2"/>
  <c r="P4940" i="2"/>
  <c r="K4941" i="2"/>
  <c r="L4941" i="2"/>
  <c r="M4941" i="2"/>
  <c r="N4941" i="2"/>
  <c r="O4941" i="2"/>
  <c r="P4941" i="2"/>
  <c r="K4942" i="2"/>
  <c r="L4942" i="2"/>
  <c r="M4942" i="2"/>
  <c r="N4942" i="2"/>
  <c r="O4942" i="2"/>
  <c r="P4942" i="2"/>
  <c r="K4943" i="2"/>
  <c r="L4943" i="2"/>
  <c r="M4943" i="2"/>
  <c r="N4943" i="2"/>
  <c r="O4943" i="2"/>
  <c r="P4943" i="2"/>
  <c r="K4944" i="2"/>
  <c r="L4944" i="2"/>
  <c r="M4944" i="2"/>
  <c r="N4944" i="2"/>
  <c r="O4944" i="2"/>
  <c r="P4944" i="2"/>
  <c r="K4945" i="2"/>
  <c r="L4945" i="2"/>
  <c r="M4945" i="2"/>
  <c r="N4945" i="2"/>
  <c r="O4945" i="2"/>
  <c r="P4945" i="2"/>
  <c r="K4946" i="2"/>
  <c r="L4946" i="2"/>
  <c r="M4946" i="2"/>
  <c r="N4946" i="2"/>
  <c r="O4946" i="2"/>
  <c r="P4946" i="2"/>
  <c r="K4947" i="2"/>
  <c r="L4947" i="2"/>
  <c r="M4947" i="2"/>
  <c r="N4947" i="2"/>
  <c r="O4947" i="2"/>
  <c r="P4947" i="2"/>
  <c r="K4948" i="2"/>
  <c r="L4948" i="2"/>
  <c r="M4948" i="2"/>
  <c r="N4948" i="2"/>
  <c r="O4948" i="2"/>
  <c r="P4948" i="2"/>
  <c r="K4949" i="2"/>
  <c r="L4949" i="2"/>
  <c r="M4949" i="2"/>
  <c r="N4949" i="2"/>
  <c r="O4949" i="2"/>
  <c r="P4949" i="2"/>
  <c r="K4950" i="2"/>
  <c r="L4950" i="2"/>
  <c r="M4950" i="2"/>
  <c r="N4950" i="2"/>
  <c r="O4950" i="2"/>
  <c r="P4950" i="2"/>
  <c r="K4951" i="2"/>
  <c r="L4951" i="2"/>
  <c r="M4951" i="2"/>
  <c r="N4951" i="2"/>
  <c r="O4951" i="2"/>
  <c r="P4951" i="2"/>
  <c r="K4952" i="2"/>
  <c r="L4952" i="2"/>
  <c r="M4952" i="2"/>
  <c r="N4952" i="2"/>
  <c r="O4952" i="2"/>
  <c r="P4952" i="2"/>
  <c r="K4953" i="2"/>
  <c r="L4953" i="2"/>
  <c r="M4953" i="2"/>
  <c r="N4953" i="2"/>
  <c r="O4953" i="2"/>
  <c r="P4953" i="2"/>
  <c r="K4954" i="2"/>
  <c r="L4954" i="2"/>
  <c r="M4954" i="2"/>
  <c r="N4954" i="2"/>
  <c r="O4954" i="2"/>
  <c r="P4954" i="2"/>
  <c r="K4955" i="2"/>
  <c r="L4955" i="2"/>
  <c r="M4955" i="2"/>
  <c r="N4955" i="2"/>
  <c r="O4955" i="2"/>
  <c r="P4955" i="2"/>
  <c r="K4956" i="2"/>
  <c r="L4956" i="2"/>
  <c r="M4956" i="2"/>
  <c r="N4956" i="2"/>
  <c r="O4956" i="2"/>
  <c r="P4956" i="2"/>
  <c r="K4957" i="2"/>
  <c r="L4957" i="2"/>
  <c r="M4957" i="2"/>
  <c r="N4957" i="2"/>
  <c r="O4957" i="2"/>
  <c r="P4957" i="2"/>
  <c r="K4958" i="2"/>
  <c r="L4958" i="2"/>
  <c r="M4958" i="2"/>
  <c r="N4958" i="2"/>
  <c r="O4958" i="2"/>
  <c r="P4958" i="2"/>
  <c r="K4959" i="2"/>
  <c r="L4959" i="2"/>
  <c r="M4959" i="2"/>
  <c r="N4959" i="2"/>
  <c r="O4959" i="2"/>
  <c r="P4959" i="2"/>
  <c r="K4960" i="2"/>
  <c r="L4960" i="2"/>
  <c r="M4960" i="2"/>
  <c r="N4960" i="2"/>
  <c r="O4960" i="2"/>
  <c r="P4960" i="2"/>
  <c r="K4961" i="2"/>
  <c r="L4961" i="2"/>
  <c r="M4961" i="2"/>
  <c r="N4961" i="2"/>
  <c r="O4961" i="2"/>
  <c r="P4961" i="2"/>
  <c r="K4962" i="2"/>
  <c r="L4962" i="2"/>
  <c r="M4962" i="2"/>
  <c r="N4962" i="2"/>
  <c r="O4962" i="2"/>
  <c r="P4962" i="2"/>
  <c r="K4963" i="2"/>
  <c r="L4963" i="2"/>
  <c r="M4963" i="2"/>
  <c r="N4963" i="2"/>
  <c r="O4963" i="2"/>
  <c r="P4963" i="2"/>
  <c r="K4964" i="2"/>
  <c r="L4964" i="2"/>
  <c r="M4964" i="2"/>
  <c r="N4964" i="2"/>
  <c r="O4964" i="2"/>
  <c r="P4964" i="2"/>
  <c r="K4965" i="2"/>
  <c r="L4965" i="2"/>
  <c r="M4965" i="2"/>
  <c r="N4965" i="2"/>
  <c r="O4965" i="2"/>
  <c r="P4965" i="2"/>
  <c r="K4966" i="2"/>
  <c r="L4966" i="2"/>
  <c r="M4966" i="2"/>
  <c r="N4966" i="2"/>
  <c r="O4966" i="2"/>
  <c r="P4966" i="2"/>
  <c r="K4967" i="2"/>
  <c r="L4967" i="2"/>
  <c r="M4967" i="2"/>
  <c r="N4967" i="2"/>
  <c r="O4967" i="2"/>
  <c r="P4967" i="2"/>
  <c r="K4968" i="2"/>
  <c r="L4968" i="2"/>
  <c r="M4968" i="2"/>
  <c r="N4968" i="2"/>
  <c r="O4968" i="2"/>
  <c r="P4968" i="2"/>
  <c r="K4969" i="2"/>
  <c r="L4969" i="2"/>
  <c r="M4969" i="2"/>
  <c r="N4969" i="2"/>
  <c r="O4969" i="2"/>
  <c r="P4969" i="2"/>
  <c r="K4970" i="2"/>
  <c r="L4970" i="2"/>
  <c r="M4970" i="2"/>
  <c r="N4970" i="2"/>
  <c r="O4970" i="2"/>
  <c r="P4970" i="2"/>
  <c r="K4971" i="2"/>
  <c r="L4971" i="2"/>
  <c r="M4971" i="2"/>
  <c r="N4971" i="2"/>
  <c r="O4971" i="2"/>
  <c r="P4971" i="2"/>
  <c r="K4972" i="2"/>
  <c r="L4972" i="2"/>
  <c r="M4972" i="2"/>
  <c r="N4972" i="2"/>
  <c r="O4972" i="2"/>
  <c r="P4972" i="2"/>
  <c r="K4973" i="2"/>
  <c r="L4973" i="2"/>
  <c r="M4973" i="2"/>
  <c r="N4973" i="2"/>
  <c r="O4973" i="2"/>
  <c r="P4973" i="2"/>
  <c r="K4974" i="2"/>
  <c r="L4974" i="2"/>
  <c r="M4974" i="2"/>
  <c r="N4974" i="2"/>
  <c r="O4974" i="2"/>
  <c r="P4974" i="2"/>
  <c r="K4975" i="2"/>
  <c r="L4975" i="2"/>
  <c r="M4975" i="2"/>
  <c r="N4975" i="2"/>
  <c r="O4975" i="2"/>
  <c r="P4975" i="2"/>
  <c r="K4976" i="2"/>
  <c r="L4976" i="2"/>
  <c r="M4976" i="2"/>
  <c r="N4976" i="2"/>
  <c r="O4976" i="2"/>
  <c r="P4976" i="2"/>
  <c r="K4977" i="2"/>
  <c r="L4977" i="2"/>
  <c r="M4977" i="2"/>
  <c r="N4977" i="2"/>
  <c r="O4977" i="2"/>
  <c r="P4977" i="2"/>
  <c r="K4978" i="2"/>
  <c r="L4978" i="2"/>
  <c r="M4978" i="2"/>
  <c r="N4978" i="2"/>
  <c r="O4978" i="2"/>
  <c r="P4978" i="2"/>
  <c r="K4979" i="2"/>
  <c r="L4979" i="2"/>
  <c r="M4979" i="2"/>
  <c r="N4979" i="2"/>
  <c r="O4979" i="2"/>
  <c r="P4979" i="2"/>
  <c r="K4980" i="2"/>
  <c r="L4980" i="2"/>
  <c r="M4980" i="2"/>
  <c r="N4980" i="2"/>
  <c r="O4980" i="2"/>
  <c r="P4980" i="2"/>
  <c r="K4981" i="2"/>
  <c r="L4981" i="2"/>
  <c r="M4981" i="2"/>
  <c r="N4981" i="2"/>
  <c r="O4981" i="2"/>
  <c r="P4981" i="2"/>
  <c r="K4982" i="2"/>
  <c r="L4982" i="2"/>
  <c r="M4982" i="2"/>
  <c r="N4982" i="2"/>
  <c r="O4982" i="2"/>
  <c r="P4982" i="2"/>
  <c r="K4983" i="2"/>
  <c r="L4983" i="2"/>
  <c r="M4983" i="2"/>
  <c r="N4983" i="2"/>
  <c r="O4983" i="2"/>
  <c r="P4983" i="2"/>
  <c r="K4984" i="2"/>
  <c r="L4984" i="2"/>
  <c r="M4984" i="2"/>
  <c r="N4984" i="2"/>
  <c r="O4984" i="2"/>
  <c r="P4984" i="2"/>
  <c r="K4985" i="2"/>
  <c r="L4985" i="2"/>
  <c r="M4985" i="2"/>
  <c r="N4985" i="2"/>
  <c r="O4985" i="2"/>
  <c r="P4985" i="2"/>
  <c r="K4986" i="2"/>
  <c r="L4986" i="2"/>
  <c r="M4986" i="2"/>
  <c r="N4986" i="2"/>
  <c r="O4986" i="2"/>
  <c r="P4986" i="2"/>
  <c r="K4987" i="2"/>
  <c r="L4987" i="2"/>
  <c r="M4987" i="2"/>
  <c r="N4987" i="2"/>
  <c r="O4987" i="2"/>
  <c r="P4987" i="2"/>
  <c r="K4988" i="2"/>
  <c r="L4988" i="2"/>
  <c r="M4988" i="2"/>
  <c r="N4988" i="2"/>
  <c r="O4988" i="2"/>
  <c r="P4988" i="2"/>
  <c r="K4989" i="2"/>
  <c r="L4989" i="2"/>
  <c r="M4989" i="2"/>
  <c r="N4989" i="2"/>
  <c r="O4989" i="2"/>
  <c r="P4989" i="2"/>
  <c r="K4990" i="2"/>
  <c r="L4990" i="2"/>
  <c r="M4990" i="2"/>
  <c r="N4990" i="2"/>
  <c r="O4990" i="2"/>
  <c r="P4990" i="2"/>
  <c r="K4991" i="2"/>
  <c r="L4991" i="2"/>
  <c r="M4991" i="2"/>
  <c r="N4991" i="2"/>
  <c r="O4991" i="2"/>
  <c r="P4991" i="2"/>
  <c r="K4992" i="2"/>
  <c r="L4992" i="2"/>
  <c r="M4992" i="2"/>
  <c r="N4992" i="2"/>
  <c r="O4992" i="2"/>
  <c r="P4992" i="2"/>
  <c r="K4993" i="2"/>
  <c r="L4993" i="2"/>
  <c r="M4993" i="2"/>
  <c r="N4993" i="2"/>
  <c r="O4993" i="2"/>
  <c r="P4993" i="2"/>
  <c r="K4994" i="2"/>
  <c r="L4994" i="2"/>
  <c r="M4994" i="2"/>
  <c r="N4994" i="2"/>
  <c r="O4994" i="2"/>
  <c r="P4994" i="2"/>
  <c r="K4995" i="2"/>
  <c r="L4995" i="2"/>
  <c r="M4995" i="2"/>
  <c r="N4995" i="2"/>
  <c r="O4995" i="2"/>
  <c r="P4995" i="2"/>
  <c r="K4996" i="2"/>
  <c r="L4996" i="2"/>
  <c r="M4996" i="2"/>
  <c r="N4996" i="2"/>
  <c r="O4996" i="2"/>
  <c r="P4996" i="2"/>
  <c r="K4997" i="2"/>
  <c r="L4997" i="2"/>
  <c r="M4997" i="2"/>
  <c r="N4997" i="2"/>
  <c r="O4997" i="2"/>
  <c r="P4997" i="2"/>
  <c r="K4998" i="2"/>
  <c r="L4998" i="2"/>
  <c r="M4998" i="2"/>
  <c r="N4998" i="2"/>
  <c r="O4998" i="2"/>
  <c r="P4998" i="2"/>
  <c r="K4999" i="2"/>
  <c r="L4999" i="2"/>
  <c r="M4999" i="2"/>
  <c r="N4999" i="2"/>
  <c r="O4999" i="2"/>
  <c r="P4999" i="2"/>
  <c r="K5000" i="2"/>
  <c r="L5000" i="2"/>
  <c r="M5000" i="2"/>
  <c r="N5000" i="2"/>
  <c r="O5000" i="2"/>
  <c r="P5000" i="2"/>
  <c r="K5001" i="2"/>
  <c r="L5001" i="2"/>
  <c r="M5001" i="2"/>
  <c r="N5001" i="2"/>
  <c r="O5001" i="2"/>
  <c r="P5001" i="2"/>
  <c r="K5002" i="2"/>
  <c r="L5002" i="2"/>
  <c r="M5002" i="2"/>
  <c r="N5002" i="2"/>
  <c r="O5002" i="2"/>
  <c r="P5002" i="2"/>
  <c r="K5003" i="2"/>
  <c r="L5003" i="2"/>
  <c r="M5003" i="2"/>
  <c r="N5003" i="2"/>
  <c r="O5003" i="2"/>
  <c r="P5003" i="2"/>
  <c r="K5004" i="2"/>
  <c r="L5004" i="2"/>
  <c r="M5004" i="2"/>
  <c r="N5004" i="2"/>
  <c r="O5004" i="2"/>
  <c r="P5004" i="2"/>
  <c r="K5005" i="2"/>
  <c r="L5005" i="2"/>
  <c r="M5005" i="2"/>
  <c r="N5005" i="2"/>
  <c r="O5005" i="2"/>
  <c r="P5005" i="2"/>
  <c r="K5006" i="2"/>
  <c r="L5006" i="2"/>
  <c r="M5006" i="2"/>
  <c r="N5006" i="2"/>
  <c r="O5006" i="2"/>
  <c r="P5006" i="2"/>
  <c r="K5007" i="2"/>
  <c r="L5007" i="2"/>
  <c r="M5007" i="2"/>
  <c r="N5007" i="2"/>
  <c r="O5007" i="2"/>
  <c r="P5007" i="2"/>
  <c r="K5008" i="2"/>
  <c r="L5008" i="2"/>
  <c r="M5008" i="2"/>
  <c r="N5008" i="2"/>
  <c r="O5008" i="2"/>
  <c r="P5008" i="2"/>
  <c r="K5009" i="2"/>
  <c r="L5009" i="2"/>
  <c r="M5009" i="2"/>
  <c r="N5009" i="2"/>
  <c r="O5009" i="2"/>
  <c r="P5009" i="2"/>
  <c r="K5010" i="2"/>
  <c r="L5010" i="2"/>
  <c r="M5010" i="2"/>
  <c r="N5010" i="2"/>
  <c r="O5010" i="2"/>
  <c r="P5010" i="2"/>
  <c r="K5011" i="2"/>
  <c r="L5011" i="2"/>
  <c r="M5011" i="2"/>
  <c r="N5011" i="2"/>
  <c r="O5011" i="2"/>
  <c r="P5011" i="2"/>
  <c r="K5012" i="2"/>
  <c r="L5012" i="2"/>
  <c r="M5012" i="2"/>
  <c r="N5012" i="2"/>
  <c r="O5012" i="2"/>
  <c r="P5012" i="2"/>
  <c r="K5013" i="2"/>
  <c r="L5013" i="2"/>
  <c r="M5013" i="2"/>
  <c r="N5013" i="2"/>
  <c r="O5013" i="2"/>
  <c r="P5013" i="2"/>
  <c r="K5014" i="2"/>
  <c r="L5014" i="2"/>
  <c r="M5014" i="2"/>
  <c r="N5014" i="2"/>
  <c r="O5014" i="2"/>
  <c r="P5014" i="2"/>
  <c r="K5015" i="2"/>
  <c r="L5015" i="2"/>
  <c r="M5015" i="2"/>
  <c r="N5015" i="2"/>
  <c r="O5015" i="2"/>
  <c r="P5015" i="2"/>
  <c r="K5016" i="2"/>
  <c r="L5016" i="2"/>
  <c r="M5016" i="2"/>
  <c r="N5016" i="2"/>
  <c r="O5016" i="2"/>
  <c r="P5016" i="2"/>
  <c r="K5017" i="2"/>
  <c r="L5017" i="2"/>
  <c r="M5017" i="2"/>
  <c r="N5017" i="2"/>
  <c r="O5017" i="2"/>
  <c r="P5017" i="2"/>
  <c r="K5018" i="2"/>
  <c r="L5018" i="2"/>
  <c r="M5018" i="2"/>
  <c r="N5018" i="2"/>
  <c r="O5018" i="2"/>
  <c r="P5018" i="2"/>
  <c r="K5019" i="2"/>
  <c r="L5019" i="2"/>
  <c r="M5019" i="2"/>
  <c r="N5019" i="2"/>
  <c r="O5019" i="2"/>
  <c r="P5019" i="2"/>
  <c r="K5020" i="2"/>
  <c r="L5020" i="2"/>
  <c r="M5020" i="2"/>
  <c r="N5020" i="2"/>
  <c r="O5020" i="2"/>
  <c r="P5020" i="2"/>
  <c r="K5021" i="2"/>
  <c r="L5021" i="2"/>
  <c r="M5021" i="2"/>
  <c r="N5021" i="2"/>
  <c r="O5021" i="2"/>
  <c r="P5021" i="2"/>
  <c r="K5022" i="2"/>
  <c r="L5022" i="2"/>
  <c r="M5022" i="2"/>
  <c r="N5022" i="2"/>
  <c r="O5022" i="2"/>
  <c r="P5022" i="2"/>
  <c r="K5023" i="2"/>
  <c r="L5023" i="2"/>
  <c r="M5023" i="2"/>
  <c r="N5023" i="2"/>
  <c r="O5023" i="2"/>
  <c r="P5023" i="2"/>
  <c r="K5024" i="2"/>
  <c r="L5024" i="2"/>
  <c r="M5024" i="2"/>
  <c r="N5024" i="2"/>
  <c r="O5024" i="2"/>
  <c r="P5024" i="2"/>
  <c r="K5025" i="2"/>
  <c r="L5025" i="2"/>
  <c r="M5025" i="2"/>
  <c r="N5025" i="2"/>
  <c r="O5025" i="2"/>
  <c r="P5025" i="2"/>
  <c r="K5026" i="2"/>
  <c r="L5026" i="2"/>
  <c r="M5026" i="2"/>
  <c r="N5026" i="2"/>
  <c r="O5026" i="2"/>
  <c r="P5026" i="2"/>
  <c r="K5027" i="2"/>
  <c r="L5027" i="2"/>
  <c r="M5027" i="2"/>
  <c r="N5027" i="2"/>
  <c r="O5027" i="2"/>
  <c r="P5027" i="2"/>
  <c r="K5028" i="2"/>
  <c r="L5028" i="2"/>
  <c r="M5028" i="2"/>
  <c r="N5028" i="2"/>
  <c r="O5028" i="2"/>
  <c r="P5028" i="2"/>
  <c r="K5029" i="2"/>
  <c r="L5029" i="2"/>
  <c r="M5029" i="2"/>
  <c r="N5029" i="2"/>
  <c r="O5029" i="2"/>
  <c r="P5029" i="2"/>
  <c r="K5030" i="2"/>
  <c r="L5030" i="2"/>
  <c r="M5030" i="2"/>
  <c r="N5030" i="2"/>
  <c r="O5030" i="2"/>
  <c r="P5030" i="2"/>
  <c r="K5031" i="2"/>
  <c r="L5031" i="2"/>
  <c r="M5031" i="2"/>
  <c r="N5031" i="2"/>
  <c r="O5031" i="2"/>
  <c r="P5031" i="2"/>
  <c r="K5032" i="2"/>
  <c r="L5032" i="2"/>
  <c r="M5032" i="2"/>
  <c r="N5032" i="2"/>
  <c r="O5032" i="2"/>
  <c r="P5032" i="2"/>
  <c r="K5033" i="2"/>
  <c r="L5033" i="2"/>
  <c r="M5033" i="2"/>
  <c r="N5033" i="2"/>
  <c r="O5033" i="2"/>
  <c r="P5033" i="2"/>
  <c r="K5034" i="2"/>
  <c r="L5034" i="2"/>
  <c r="M5034" i="2"/>
  <c r="N5034" i="2"/>
  <c r="O5034" i="2"/>
  <c r="P5034" i="2"/>
  <c r="K5035" i="2"/>
  <c r="L5035" i="2"/>
  <c r="M5035" i="2"/>
  <c r="N5035" i="2"/>
  <c r="O5035" i="2"/>
  <c r="P5035" i="2"/>
  <c r="K5036" i="2"/>
  <c r="L5036" i="2"/>
  <c r="M5036" i="2"/>
  <c r="N5036" i="2"/>
  <c r="O5036" i="2"/>
  <c r="P5036" i="2"/>
  <c r="K5037" i="2"/>
  <c r="L5037" i="2"/>
  <c r="M5037" i="2"/>
  <c r="N5037" i="2"/>
  <c r="O5037" i="2"/>
  <c r="P5037" i="2"/>
  <c r="K5038" i="2"/>
  <c r="L5038" i="2"/>
  <c r="M5038" i="2"/>
  <c r="N5038" i="2"/>
  <c r="O5038" i="2"/>
  <c r="P5038" i="2"/>
  <c r="K5039" i="2"/>
  <c r="L5039" i="2"/>
  <c r="M5039" i="2"/>
  <c r="N5039" i="2"/>
  <c r="O5039" i="2"/>
  <c r="P5039" i="2"/>
  <c r="K5040" i="2"/>
  <c r="L5040" i="2"/>
  <c r="M5040" i="2"/>
  <c r="N5040" i="2"/>
  <c r="O5040" i="2"/>
  <c r="P5040" i="2"/>
  <c r="K5041" i="2"/>
  <c r="L5041" i="2"/>
  <c r="M5041" i="2"/>
  <c r="N5041" i="2"/>
  <c r="O5041" i="2"/>
  <c r="P5041" i="2"/>
  <c r="K5042" i="2"/>
  <c r="L5042" i="2"/>
  <c r="M5042" i="2"/>
  <c r="N5042" i="2"/>
  <c r="O5042" i="2"/>
  <c r="P5042" i="2"/>
  <c r="K5043" i="2"/>
  <c r="L5043" i="2"/>
  <c r="M5043" i="2"/>
  <c r="N5043" i="2"/>
  <c r="O5043" i="2"/>
  <c r="P5043" i="2"/>
  <c r="K5044" i="2"/>
  <c r="L5044" i="2"/>
  <c r="M5044" i="2"/>
  <c r="N5044" i="2"/>
  <c r="O5044" i="2"/>
  <c r="P5044" i="2"/>
  <c r="K5045" i="2"/>
  <c r="L5045" i="2"/>
  <c r="M5045" i="2"/>
  <c r="N5045" i="2"/>
  <c r="O5045" i="2"/>
  <c r="P5045" i="2"/>
  <c r="K5046" i="2"/>
  <c r="L5046" i="2"/>
  <c r="M5046" i="2"/>
  <c r="N5046" i="2"/>
  <c r="O5046" i="2"/>
  <c r="P5046" i="2"/>
  <c r="K5047" i="2"/>
  <c r="L5047" i="2"/>
  <c r="M5047" i="2"/>
  <c r="N5047" i="2"/>
  <c r="O5047" i="2"/>
  <c r="P5047" i="2"/>
  <c r="K5048" i="2"/>
  <c r="L5048" i="2"/>
  <c r="M5048" i="2"/>
  <c r="N5048" i="2"/>
  <c r="O5048" i="2"/>
  <c r="P5048" i="2"/>
  <c r="K5049" i="2"/>
  <c r="L5049" i="2"/>
  <c r="M5049" i="2"/>
  <c r="N5049" i="2"/>
  <c r="O5049" i="2"/>
  <c r="P5049" i="2"/>
  <c r="K5050" i="2"/>
  <c r="L5050" i="2"/>
  <c r="M5050" i="2"/>
  <c r="N5050" i="2"/>
  <c r="O5050" i="2"/>
  <c r="P5050" i="2"/>
  <c r="K5051" i="2"/>
  <c r="L5051" i="2"/>
  <c r="M5051" i="2"/>
  <c r="N5051" i="2"/>
  <c r="O5051" i="2"/>
  <c r="P5051" i="2"/>
  <c r="K5052" i="2"/>
  <c r="L5052" i="2"/>
  <c r="M5052" i="2"/>
  <c r="N5052" i="2"/>
  <c r="O5052" i="2"/>
  <c r="P5052" i="2"/>
  <c r="K5053" i="2"/>
  <c r="L5053" i="2"/>
  <c r="M5053" i="2"/>
  <c r="N5053" i="2"/>
  <c r="O5053" i="2"/>
  <c r="P5053" i="2"/>
  <c r="K5054" i="2"/>
  <c r="L5054" i="2"/>
  <c r="M5054" i="2"/>
  <c r="N5054" i="2"/>
  <c r="O5054" i="2"/>
  <c r="P5054" i="2"/>
  <c r="K5055" i="2"/>
  <c r="L5055" i="2"/>
  <c r="M5055" i="2"/>
  <c r="N5055" i="2"/>
  <c r="O5055" i="2"/>
  <c r="P5055" i="2"/>
  <c r="K5056" i="2"/>
  <c r="L5056" i="2"/>
  <c r="M5056" i="2"/>
  <c r="N5056" i="2"/>
  <c r="O5056" i="2"/>
  <c r="P5056" i="2"/>
  <c r="K5057" i="2"/>
  <c r="L5057" i="2"/>
  <c r="M5057" i="2"/>
  <c r="N5057" i="2"/>
  <c r="O5057" i="2"/>
  <c r="P5057" i="2"/>
  <c r="K5058" i="2"/>
  <c r="L5058" i="2"/>
  <c r="M5058" i="2"/>
  <c r="N5058" i="2"/>
  <c r="O5058" i="2"/>
  <c r="P5058" i="2"/>
  <c r="K5059" i="2"/>
  <c r="L5059" i="2"/>
  <c r="M5059" i="2"/>
  <c r="N5059" i="2"/>
  <c r="O5059" i="2"/>
  <c r="P5059" i="2"/>
  <c r="K5060" i="2"/>
  <c r="L5060" i="2"/>
  <c r="M5060" i="2"/>
  <c r="N5060" i="2"/>
  <c r="O5060" i="2"/>
  <c r="P5060" i="2"/>
  <c r="K5061" i="2"/>
  <c r="L5061" i="2"/>
  <c r="M5061" i="2"/>
  <c r="N5061" i="2"/>
  <c r="O5061" i="2"/>
  <c r="P5061" i="2"/>
  <c r="K5062" i="2"/>
  <c r="L5062" i="2"/>
  <c r="M5062" i="2"/>
  <c r="N5062" i="2"/>
  <c r="O5062" i="2"/>
  <c r="P5062" i="2"/>
  <c r="K5063" i="2"/>
  <c r="L5063" i="2"/>
  <c r="M5063" i="2"/>
  <c r="N5063" i="2"/>
  <c r="O5063" i="2"/>
  <c r="P5063" i="2"/>
  <c r="K5064" i="2"/>
  <c r="L5064" i="2"/>
  <c r="M5064" i="2"/>
  <c r="N5064" i="2"/>
  <c r="O5064" i="2"/>
  <c r="P5064" i="2"/>
  <c r="K5065" i="2"/>
  <c r="L5065" i="2"/>
  <c r="M5065" i="2"/>
  <c r="N5065" i="2"/>
  <c r="O5065" i="2"/>
  <c r="P5065" i="2"/>
  <c r="K5066" i="2"/>
  <c r="L5066" i="2"/>
  <c r="M5066" i="2"/>
  <c r="N5066" i="2"/>
  <c r="O5066" i="2"/>
  <c r="P5066" i="2"/>
  <c r="K5067" i="2"/>
  <c r="L5067" i="2"/>
  <c r="M5067" i="2"/>
  <c r="N5067" i="2"/>
  <c r="O5067" i="2"/>
  <c r="P5067" i="2"/>
  <c r="K5068" i="2"/>
  <c r="L5068" i="2"/>
  <c r="M5068" i="2"/>
  <c r="N5068" i="2"/>
  <c r="O5068" i="2"/>
  <c r="P5068" i="2"/>
  <c r="K5069" i="2"/>
  <c r="L5069" i="2"/>
  <c r="M5069" i="2"/>
  <c r="N5069" i="2"/>
  <c r="O5069" i="2"/>
  <c r="P5069" i="2"/>
  <c r="K5070" i="2"/>
  <c r="L5070" i="2"/>
  <c r="M5070" i="2"/>
  <c r="N5070" i="2"/>
  <c r="O5070" i="2"/>
  <c r="P5070" i="2"/>
  <c r="K5071" i="2"/>
  <c r="L5071" i="2"/>
  <c r="M5071" i="2"/>
  <c r="N5071" i="2"/>
  <c r="O5071" i="2"/>
  <c r="P5071" i="2"/>
  <c r="K5072" i="2"/>
  <c r="L5072" i="2"/>
  <c r="M5072" i="2"/>
  <c r="N5072" i="2"/>
  <c r="O5072" i="2"/>
  <c r="P5072" i="2"/>
  <c r="K5073" i="2"/>
  <c r="L5073" i="2"/>
  <c r="M5073" i="2"/>
  <c r="N5073" i="2"/>
  <c r="O5073" i="2"/>
  <c r="P5073" i="2"/>
  <c r="K5074" i="2"/>
  <c r="L5074" i="2"/>
  <c r="M5074" i="2"/>
  <c r="N5074" i="2"/>
  <c r="O5074" i="2"/>
  <c r="P5074" i="2"/>
  <c r="K5075" i="2"/>
  <c r="L5075" i="2"/>
  <c r="M5075" i="2"/>
  <c r="N5075" i="2"/>
  <c r="O5075" i="2"/>
  <c r="P5075" i="2"/>
  <c r="K5076" i="2"/>
  <c r="L5076" i="2"/>
  <c r="M5076" i="2"/>
  <c r="N5076" i="2"/>
  <c r="O5076" i="2"/>
  <c r="P5076" i="2"/>
  <c r="K5077" i="2"/>
  <c r="L5077" i="2"/>
  <c r="M5077" i="2"/>
  <c r="N5077" i="2"/>
  <c r="O5077" i="2"/>
  <c r="P5077" i="2"/>
  <c r="K5078" i="2"/>
  <c r="L5078" i="2"/>
  <c r="M5078" i="2"/>
  <c r="N5078" i="2"/>
  <c r="O5078" i="2"/>
  <c r="P5078" i="2"/>
  <c r="K5079" i="2"/>
  <c r="L5079" i="2"/>
  <c r="M5079" i="2"/>
  <c r="N5079" i="2"/>
  <c r="O5079" i="2"/>
  <c r="P5079" i="2"/>
  <c r="K5080" i="2"/>
  <c r="L5080" i="2"/>
  <c r="M5080" i="2"/>
  <c r="N5080" i="2"/>
  <c r="O5080" i="2"/>
  <c r="P5080" i="2"/>
  <c r="K5081" i="2"/>
  <c r="L5081" i="2"/>
  <c r="M5081" i="2"/>
  <c r="N5081" i="2"/>
  <c r="O5081" i="2"/>
  <c r="P5081" i="2"/>
  <c r="K5082" i="2"/>
  <c r="L5082" i="2"/>
  <c r="M5082" i="2"/>
  <c r="N5082" i="2"/>
  <c r="O5082" i="2"/>
  <c r="P5082" i="2"/>
  <c r="K5083" i="2"/>
  <c r="L5083" i="2"/>
  <c r="M5083" i="2"/>
  <c r="N5083" i="2"/>
  <c r="O5083" i="2"/>
  <c r="P5083" i="2"/>
  <c r="K5084" i="2"/>
  <c r="L5084" i="2"/>
  <c r="M5084" i="2"/>
  <c r="N5084" i="2"/>
  <c r="O5084" i="2"/>
  <c r="P5084" i="2"/>
  <c r="K5085" i="2"/>
  <c r="L5085" i="2"/>
  <c r="M5085" i="2"/>
  <c r="N5085" i="2"/>
  <c r="O5085" i="2"/>
  <c r="P5085" i="2"/>
  <c r="K5086" i="2"/>
  <c r="L5086" i="2"/>
  <c r="M5086" i="2"/>
  <c r="N5086" i="2"/>
  <c r="O5086" i="2"/>
  <c r="P5086" i="2"/>
  <c r="K5087" i="2"/>
  <c r="L5087" i="2"/>
  <c r="M5087" i="2"/>
  <c r="N5087" i="2"/>
  <c r="O5087" i="2"/>
  <c r="P5087" i="2"/>
  <c r="K5088" i="2"/>
  <c r="L5088" i="2"/>
  <c r="M5088" i="2"/>
  <c r="N5088" i="2"/>
  <c r="O5088" i="2"/>
  <c r="P5088" i="2"/>
  <c r="K5089" i="2"/>
  <c r="L5089" i="2"/>
  <c r="M5089" i="2"/>
  <c r="N5089" i="2"/>
  <c r="O5089" i="2"/>
  <c r="P5089" i="2"/>
  <c r="K5090" i="2"/>
  <c r="L5090" i="2"/>
  <c r="M5090" i="2"/>
  <c r="N5090" i="2"/>
  <c r="O5090" i="2"/>
  <c r="P5090" i="2"/>
  <c r="K5091" i="2"/>
  <c r="L5091" i="2"/>
  <c r="M5091" i="2"/>
  <c r="N5091" i="2"/>
  <c r="O5091" i="2"/>
  <c r="P5091" i="2"/>
  <c r="K5092" i="2"/>
  <c r="L5092" i="2"/>
  <c r="M5092" i="2"/>
  <c r="N5092" i="2"/>
  <c r="O5092" i="2"/>
  <c r="P5092" i="2"/>
  <c r="K5093" i="2"/>
  <c r="L5093" i="2"/>
  <c r="M5093" i="2"/>
  <c r="N5093" i="2"/>
  <c r="O5093" i="2"/>
  <c r="P5093" i="2"/>
  <c r="K5094" i="2"/>
  <c r="L5094" i="2"/>
  <c r="M5094" i="2"/>
  <c r="N5094" i="2"/>
  <c r="O5094" i="2"/>
  <c r="P5094" i="2"/>
  <c r="K5095" i="2"/>
  <c r="L5095" i="2"/>
  <c r="M5095" i="2"/>
  <c r="N5095" i="2"/>
  <c r="O5095" i="2"/>
  <c r="P5095" i="2"/>
  <c r="K5096" i="2"/>
  <c r="L5096" i="2"/>
  <c r="M5096" i="2"/>
  <c r="N5096" i="2"/>
  <c r="O5096" i="2"/>
  <c r="P5096" i="2"/>
  <c r="K5097" i="2"/>
  <c r="L5097" i="2"/>
  <c r="M5097" i="2"/>
  <c r="N5097" i="2"/>
  <c r="O5097" i="2"/>
  <c r="P5097" i="2"/>
  <c r="K5098" i="2"/>
  <c r="L5098" i="2"/>
  <c r="M5098" i="2"/>
  <c r="N5098" i="2"/>
  <c r="O5098" i="2"/>
  <c r="P5098" i="2"/>
  <c r="K5099" i="2"/>
  <c r="L5099" i="2"/>
  <c r="M5099" i="2"/>
  <c r="N5099" i="2"/>
  <c r="O5099" i="2"/>
  <c r="P5099" i="2"/>
  <c r="K5100" i="2"/>
  <c r="L5100" i="2"/>
  <c r="M5100" i="2"/>
  <c r="N5100" i="2"/>
  <c r="O5100" i="2"/>
  <c r="P5100" i="2"/>
  <c r="K5101" i="2"/>
  <c r="L5101" i="2"/>
  <c r="M5101" i="2"/>
  <c r="N5101" i="2"/>
  <c r="O5101" i="2"/>
  <c r="P5101" i="2"/>
  <c r="K5102" i="2"/>
  <c r="L5102" i="2"/>
  <c r="M5102" i="2"/>
  <c r="N5102" i="2"/>
  <c r="O5102" i="2"/>
  <c r="P5102" i="2"/>
  <c r="K5103" i="2"/>
  <c r="L5103" i="2"/>
  <c r="M5103" i="2"/>
  <c r="N5103" i="2"/>
  <c r="O5103" i="2"/>
  <c r="P5103" i="2"/>
  <c r="K5104" i="2"/>
  <c r="L5104" i="2"/>
  <c r="M5104" i="2"/>
  <c r="N5104" i="2"/>
  <c r="O5104" i="2"/>
  <c r="P5104" i="2"/>
  <c r="K5105" i="2"/>
  <c r="L5105" i="2"/>
  <c r="M5105" i="2"/>
  <c r="N5105" i="2"/>
  <c r="O5105" i="2"/>
  <c r="P5105" i="2"/>
  <c r="K5106" i="2"/>
  <c r="L5106" i="2"/>
  <c r="M5106" i="2"/>
  <c r="N5106" i="2"/>
  <c r="O5106" i="2"/>
  <c r="P5106" i="2"/>
  <c r="K5107" i="2"/>
  <c r="L5107" i="2"/>
  <c r="M5107" i="2"/>
  <c r="N5107" i="2"/>
  <c r="O5107" i="2"/>
  <c r="P5107" i="2"/>
  <c r="K5108" i="2"/>
  <c r="L5108" i="2"/>
  <c r="M5108" i="2"/>
  <c r="N5108" i="2"/>
  <c r="O5108" i="2"/>
  <c r="P5108" i="2"/>
  <c r="K5109" i="2"/>
  <c r="L5109" i="2"/>
  <c r="M5109" i="2"/>
  <c r="N5109" i="2"/>
  <c r="O5109" i="2"/>
  <c r="P5109" i="2"/>
  <c r="K5110" i="2"/>
  <c r="L5110" i="2"/>
  <c r="M5110" i="2"/>
  <c r="N5110" i="2"/>
  <c r="O5110" i="2"/>
  <c r="P5110" i="2"/>
  <c r="K5111" i="2"/>
  <c r="L5111" i="2"/>
  <c r="M5111" i="2"/>
  <c r="N5111" i="2"/>
  <c r="O5111" i="2"/>
  <c r="P5111" i="2"/>
  <c r="K5112" i="2"/>
  <c r="L5112" i="2"/>
  <c r="M5112" i="2"/>
  <c r="N5112" i="2"/>
  <c r="O5112" i="2"/>
  <c r="P5112" i="2"/>
  <c r="K5113" i="2"/>
  <c r="L5113" i="2"/>
  <c r="M5113" i="2"/>
  <c r="N5113" i="2"/>
  <c r="O5113" i="2"/>
  <c r="P5113" i="2"/>
  <c r="K5114" i="2"/>
  <c r="L5114" i="2"/>
  <c r="M5114" i="2"/>
  <c r="N5114" i="2"/>
  <c r="O5114" i="2"/>
  <c r="P5114" i="2"/>
  <c r="K5115" i="2"/>
  <c r="L5115" i="2"/>
  <c r="M5115" i="2"/>
  <c r="N5115" i="2"/>
  <c r="O5115" i="2"/>
  <c r="P5115" i="2"/>
  <c r="K5116" i="2"/>
  <c r="L5116" i="2"/>
  <c r="M5116" i="2"/>
  <c r="N5116" i="2"/>
  <c r="O5116" i="2"/>
  <c r="P5116" i="2"/>
  <c r="K5117" i="2"/>
  <c r="L5117" i="2"/>
  <c r="M5117" i="2"/>
  <c r="N5117" i="2"/>
  <c r="O5117" i="2"/>
  <c r="P5117" i="2"/>
  <c r="K5118" i="2"/>
  <c r="L5118" i="2"/>
  <c r="M5118" i="2"/>
  <c r="N5118" i="2"/>
  <c r="O5118" i="2"/>
  <c r="P5118" i="2"/>
  <c r="K5119" i="2"/>
  <c r="L5119" i="2"/>
  <c r="M5119" i="2"/>
  <c r="N5119" i="2"/>
  <c r="O5119" i="2"/>
  <c r="P5119" i="2"/>
  <c r="K5120" i="2"/>
  <c r="L5120" i="2"/>
  <c r="M5120" i="2"/>
  <c r="N5120" i="2"/>
  <c r="O5120" i="2"/>
  <c r="P5120" i="2"/>
  <c r="K5121" i="2"/>
  <c r="L5121" i="2"/>
  <c r="M5121" i="2"/>
  <c r="N5121" i="2"/>
  <c r="O5121" i="2"/>
  <c r="P5121" i="2"/>
  <c r="K5122" i="2"/>
  <c r="L5122" i="2"/>
  <c r="M5122" i="2"/>
  <c r="N5122" i="2"/>
  <c r="O5122" i="2"/>
  <c r="P5122" i="2"/>
  <c r="K5123" i="2"/>
  <c r="L5123" i="2"/>
  <c r="M5123" i="2"/>
  <c r="N5123" i="2"/>
  <c r="O5123" i="2"/>
  <c r="P5123" i="2"/>
  <c r="K5124" i="2"/>
  <c r="L5124" i="2"/>
  <c r="M5124" i="2"/>
  <c r="N5124" i="2"/>
  <c r="O5124" i="2"/>
  <c r="P5124" i="2"/>
  <c r="K5125" i="2"/>
  <c r="L5125" i="2"/>
  <c r="M5125" i="2"/>
  <c r="N5125" i="2"/>
  <c r="O5125" i="2"/>
  <c r="P5125" i="2"/>
  <c r="K5126" i="2"/>
  <c r="L5126" i="2"/>
  <c r="M5126" i="2"/>
  <c r="N5126" i="2"/>
  <c r="O5126" i="2"/>
  <c r="P5126" i="2"/>
  <c r="K5127" i="2"/>
  <c r="L5127" i="2"/>
  <c r="M5127" i="2"/>
  <c r="N5127" i="2"/>
  <c r="O5127" i="2"/>
  <c r="P5127" i="2"/>
  <c r="K5128" i="2"/>
  <c r="L5128" i="2"/>
  <c r="M5128" i="2"/>
  <c r="N5128" i="2"/>
  <c r="O5128" i="2"/>
  <c r="P5128" i="2"/>
  <c r="K5129" i="2"/>
  <c r="L5129" i="2"/>
  <c r="M5129" i="2"/>
  <c r="N5129" i="2"/>
  <c r="O5129" i="2"/>
  <c r="P5129" i="2"/>
  <c r="K5130" i="2"/>
  <c r="L5130" i="2"/>
  <c r="M5130" i="2"/>
  <c r="N5130" i="2"/>
  <c r="O5130" i="2"/>
  <c r="P5130" i="2"/>
  <c r="K5131" i="2"/>
  <c r="L5131" i="2"/>
  <c r="M5131" i="2"/>
  <c r="N5131" i="2"/>
  <c r="O5131" i="2"/>
  <c r="P5131" i="2"/>
  <c r="K5132" i="2"/>
  <c r="L5132" i="2"/>
  <c r="M5132" i="2"/>
  <c r="N5132" i="2"/>
  <c r="O5132" i="2"/>
  <c r="P5132" i="2"/>
  <c r="K5133" i="2"/>
  <c r="L5133" i="2"/>
  <c r="M5133" i="2"/>
  <c r="N5133" i="2"/>
  <c r="O5133" i="2"/>
  <c r="P5133" i="2"/>
  <c r="K5134" i="2"/>
  <c r="L5134" i="2"/>
  <c r="M5134" i="2"/>
  <c r="N5134" i="2"/>
  <c r="O5134" i="2"/>
  <c r="P5134" i="2"/>
  <c r="K5135" i="2"/>
  <c r="L5135" i="2"/>
  <c r="M5135" i="2"/>
  <c r="N5135" i="2"/>
  <c r="O5135" i="2"/>
  <c r="P5135" i="2"/>
  <c r="K5136" i="2"/>
  <c r="L5136" i="2"/>
  <c r="M5136" i="2"/>
  <c r="N5136" i="2"/>
  <c r="O5136" i="2"/>
  <c r="P5136" i="2"/>
  <c r="K5137" i="2"/>
  <c r="L5137" i="2"/>
  <c r="M5137" i="2"/>
  <c r="N5137" i="2"/>
  <c r="O5137" i="2"/>
  <c r="P5137" i="2"/>
  <c r="K5138" i="2"/>
  <c r="L5138" i="2"/>
  <c r="M5138" i="2"/>
  <c r="N5138" i="2"/>
  <c r="O5138" i="2"/>
  <c r="P5138" i="2"/>
  <c r="K5139" i="2"/>
  <c r="L5139" i="2"/>
  <c r="M5139" i="2"/>
  <c r="N5139" i="2"/>
  <c r="O5139" i="2"/>
  <c r="P5139" i="2"/>
  <c r="K5140" i="2"/>
  <c r="L5140" i="2"/>
  <c r="M5140" i="2"/>
  <c r="N5140" i="2"/>
  <c r="O5140" i="2"/>
  <c r="P5140" i="2"/>
  <c r="K5141" i="2"/>
  <c r="L5141" i="2"/>
  <c r="M5141" i="2"/>
  <c r="N5141" i="2"/>
  <c r="O5141" i="2"/>
  <c r="P5141" i="2"/>
  <c r="K5142" i="2"/>
  <c r="L5142" i="2"/>
  <c r="M5142" i="2"/>
  <c r="N5142" i="2"/>
  <c r="O5142" i="2"/>
  <c r="P5142" i="2"/>
  <c r="K5143" i="2"/>
  <c r="L5143" i="2"/>
  <c r="M5143" i="2"/>
  <c r="N5143" i="2"/>
  <c r="O5143" i="2"/>
  <c r="P5143" i="2"/>
  <c r="K5144" i="2"/>
  <c r="L5144" i="2"/>
  <c r="M5144" i="2"/>
  <c r="N5144" i="2"/>
  <c r="O5144" i="2"/>
  <c r="P5144" i="2"/>
  <c r="K5145" i="2"/>
  <c r="L5145" i="2"/>
  <c r="M5145" i="2"/>
  <c r="N5145" i="2"/>
  <c r="O5145" i="2"/>
  <c r="P5145" i="2"/>
  <c r="K5146" i="2"/>
  <c r="L5146" i="2"/>
  <c r="M5146" i="2"/>
  <c r="N5146" i="2"/>
  <c r="O5146" i="2"/>
  <c r="P5146" i="2"/>
  <c r="K5147" i="2"/>
  <c r="L5147" i="2"/>
  <c r="M5147" i="2"/>
  <c r="N5147" i="2"/>
  <c r="O5147" i="2"/>
  <c r="P5147" i="2"/>
  <c r="K5148" i="2"/>
  <c r="L5148" i="2"/>
  <c r="M5148" i="2"/>
  <c r="N5148" i="2"/>
  <c r="O5148" i="2"/>
  <c r="P5148" i="2"/>
  <c r="K5149" i="2"/>
  <c r="L5149" i="2"/>
  <c r="M5149" i="2"/>
  <c r="N5149" i="2"/>
  <c r="O5149" i="2"/>
  <c r="P5149" i="2"/>
  <c r="K5150" i="2"/>
  <c r="L5150" i="2"/>
  <c r="M5150" i="2"/>
  <c r="N5150" i="2"/>
  <c r="O5150" i="2"/>
  <c r="P5150" i="2"/>
  <c r="K5151" i="2"/>
  <c r="L5151" i="2"/>
  <c r="M5151" i="2"/>
  <c r="N5151" i="2"/>
  <c r="O5151" i="2"/>
  <c r="P5151" i="2"/>
  <c r="K5152" i="2"/>
  <c r="L5152" i="2"/>
  <c r="M5152" i="2"/>
  <c r="N5152" i="2"/>
  <c r="O5152" i="2"/>
  <c r="P5152" i="2"/>
  <c r="K5153" i="2"/>
  <c r="L5153" i="2"/>
  <c r="M5153" i="2"/>
  <c r="N5153" i="2"/>
  <c r="O5153" i="2"/>
  <c r="P5153" i="2"/>
  <c r="K5154" i="2"/>
  <c r="L5154" i="2"/>
  <c r="M5154" i="2"/>
  <c r="N5154" i="2"/>
  <c r="O5154" i="2"/>
  <c r="P5154" i="2"/>
  <c r="K5155" i="2"/>
  <c r="L5155" i="2"/>
  <c r="M5155" i="2"/>
  <c r="N5155" i="2"/>
  <c r="O5155" i="2"/>
  <c r="P5155" i="2"/>
  <c r="K5156" i="2"/>
  <c r="L5156" i="2"/>
  <c r="M5156" i="2"/>
  <c r="N5156" i="2"/>
  <c r="O5156" i="2"/>
  <c r="P5156" i="2"/>
  <c r="K5157" i="2"/>
  <c r="L5157" i="2"/>
  <c r="M5157" i="2"/>
  <c r="N5157" i="2"/>
  <c r="O5157" i="2"/>
  <c r="P5157" i="2"/>
  <c r="K5158" i="2"/>
  <c r="L5158" i="2"/>
  <c r="M5158" i="2"/>
  <c r="N5158" i="2"/>
  <c r="O5158" i="2"/>
  <c r="P5158" i="2"/>
  <c r="K5159" i="2"/>
  <c r="L5159" i="2"/>
  <c r="M5159" i="2"/>
  <c r="N5159" i="2"/>
  <c r="O5159" i="2"/>
  <c r="P5159" i="2"/>
  <c r="K5160" i="2"/>
  <c r="L5160" i="2"/>
  <c r="M5160" i="2"/>
  <c r="N5160" i="2"/>
  <c r="O5160" i="2"/>
  <c r="P5160" i="2"/>
  <c r="K5161" i="2"/>
  <c r="L5161" i="2"/>
  <c r="M5161" i="2"/>
  <c r="N5161" i="2"/>
  <c r="O5161" i="2"/>
  <c r="P5161" i="2"/>
  <c r="K5162" i="2"/>
  <c r="L5162" i="2"/>
  <c r="M5162" i="2"/>
  <c r="N5162" i="2"/>
  <c r="O5162" i="2"/>
  <c r="P5162" i="2"/>
  <c r="K5163" i="2"/>
  <c r="L5163" i="2"/>
  <c r="M5163" i="2"/>
  <c r="N5163" i="2"/>
  <c r="O5163" i="2"/>
  <c r="P5163" i="2"/>
  <c r="K5164" i="2"/>
  <c r="L5164" i="2"/>
  <c r="M5164" i="2"/>
  <c r="N5164" i="2"/>
  <c r="O5164" i="2"/>
  <c r="P5164" i="2"/>
  <c r="K5165" i="2"/>
  <c r="L5165" i="2"/>
  <c r="M5165" i="2"/>
  <c r="N5165" i="2"/>
  <c r="O5165" i="2"/>
  <c r="P5165" i="2"/>
  <c r="K5166" i="2"/>
  <c r="L5166" i="2"/>
  <c r="M5166" i="2"/>
  <c r="N5166" i="2"/>
  <c r="O5166" i="2"/>
  <c r="P5166" i="2"/>
  <c r="K5167" i="2"/>
  <c r="L5167" i="2"/>
  <c r="M5167" i="2"/>
  <c r="N5167" i="2"/>
  <c r="O5167" i="2"/>
  <c r="P5167" i="2"/>
  <c r="K5168" i="2"/>
  <c r="L5168" i="2"/>
  <c r="M5168" i="2"/>
  <c r="N5168" i="2"/>
  <c r="O5168" i="2"/>
  <c r="P5168" i="2"/>
  <c r="K5169" i="2"/>
  <c r="L5169" i="2"/>
  <c r="M5169" i="2"/>
  <c r="N5169" i="2"/>
  <c r="O5169" i="2"/>
  <c r="P5169" i="2"/>
  <c r="K5170" i="2"/>
  <c r="L5170" i="2"/>
  <c r="M5170" i="2"/>
  <c r="N5170" i="2"/>
  <c r="O5170" i="2"/>
  <c r="P5170" i="2"/>
  <c r="K5171" i="2"/>
  <c r="L5171" i="2"/>
  <c r="M5171" i="2"/>
  <c r="N5171" i="2"/>
  <c r="O5171" i="2"/>
  <c r="P5171" i="2"/>
  <c r="K5172" i="2"/>
  <c r="L5172" i="2"/>
  <c r="M5172" i="2"/>
  <c r="N5172" i="2"/>
  <c r="O5172" i="2"/>
  <c r="P5172" i="2"/>
  <c r="K5173" i="2"/>
  <c r="L5173" i="2"/>
  <c r="M5173" i="2"/>
  <c r="N5173" i="2"/>
  <c r="O5173" i="2"/>
  <c r="P5173" i="2"/>
  <c r="K5174" i="2"/>
  <c r="L5174" i="2"/>
  <c r="M5174" i="2"/>
  <c r="N5174" i="2"/>
  <c r="O5174" i="2"/>
  <c r="P5174" i="2"/>
  <c r="K5175" i="2"/>
  <c r="L5175" i="2"/>
  <c r="M5175" i="2"/>
  <c r="N5175" i="2"/>
  <c r="O5175" i="2"/>
  <c r="P5175" i="2"/>
  <c r="K5176" i="2"/>
  <c r="L5176" i="2"/>
  <c r="M5176" i="2"/>
  <c r="N5176" i="2"/>
  <c r="O5176" i="2"/>
  <c r="P5176" i="2"/>
  <c r="K5177" i="2"/>
  <c r="L5177" i="2"/>
  <c r="M5177" i="2"/>
  <c r="N5177" i="2"/>
  <c r="O5177" i="2"/>
  <c r="P5177" i="2"/>
  <c r="K5178" i="2"/>
  <c r="L5178" i="2"/>
  <c r="M5178" i="2"/>
  <c r="N5178" i="2"/>
  <c r="O5178" i="2"/>
  <c r="P5178" i="2"/>
  <c r="K5179" i="2"/>
  <c r="L5179" i="2"/>
  <c r="M5179" i="2"/>
  <c r="N5179" i="2"/>
  <c r="O5179" i="2"/>
  <c r="P5179" i="2"/>
  <c r="K5180" i="2"/>
  <c r="L5180" i="2"/>
  <c r="M5180" i="2"/>
  <c r="N5180" i="2"/>
  <c r="O5180" i="2"/>
  <c r="P5180" i="2"/>
  <c r="K5181" i="2"/>
  <c r="L5181" i="2"/>
  <c r="M5181" i="2"/>
  <c r="N5181" i="2"/>
  <c r="O5181" i="2"/>
  <c r="P5181" i="2"/>
  <c r="K5182" i="2"/>
  <c r="L5182" i="2"/>
  <c r="M5182" i="2"/>
  <c r="N5182" i="2"/>
  <c r="O5182" i="2"/>
  <c r="P5182" i="2"/>
  <c r="K5183" i="2"/>
  <c r="L5183" i="2"/>
  <c r="M5183" i="2"/>
  <c r="N5183" i="2"/>
  <c r="O5183" i="2"/>
  <c r="P5183" i="2"/>
  <c r="K5184" i="2"/>
  <c r="L5184" i="2"/>
  <c r="M5184" i="2"/>
  <c r="N5184" i="2"/>
  <c r="O5184" i="2"/>
  <c r="P5184" i="2"/>
  <c r="K5185" i="2"/>
  <c r="L5185" i="2"/>
  <c r="M5185" i="2"/>
  <c r="N5185" i="2"/>
  <c r="O5185" i="2"/>
  <c r="P5185" i="2"/>
  <c r="K5186" i="2"/>
  <c r="L5186" i="2"/>
  <c r="M5186" i="2"/>
  <c r="N5186" i="2"/>
  <c r="O5186" i="2"/>
  <c r="P5186" i="2"/>
  <c r="K5187" i="2"/>
  <c r="L5187" i="2"/>
  <c r="M5187" i="2"/>
  <c r="N5187" i="2"/>
  <c r="O5187" i="2"/>
  <c r="P5187" i="2"/>
  <c r="K5188" i="2"/>
  <c r="L5188" i="2"/>
  <c r="M5188" i="2"/>
  <c r="N5188" i="2"/>
  <c r="O5188" i="2"/>
  <c r="P5188" i="2"/>
  <c r="K5189" i="2"/>
  <c r="L5189" i="2"/>
  <c r="M5189" i="2"/>
  <c r="N5189" i="2"/>
  <c r="O5189" i="2"/>
  <c r="P5189" i="2"/>
  <c r="K5190" i="2"/>
  <c r="L5190" i="2"/>
  <c r="M5190" i="2"/>
  <c r="N5190" i="2"/>
  <c r="O5190" i="2"/>
  <c r="P5190" i="2"/>
  <c r="K5191" i="2"/>
  <c r="L5191" i="2"/>
  <c r="M5191" i="2"/>
  <c r="N5191" i="2"/>
  <c r="O5191" i="2"/>
  <c r="P5191" i="2"/>
  <c r="K5192" i="2"/>
  <c r="L5192" i="2"/>
  <c r="M5192" i="2"/>
  <c r="N5192" i="2"/>
  <c r="O5192" i="2"/>
  <c r="P5192" i="2"/>
  <c r="K5193" i="2"/>
  <c r="L5193" i="2"/>
  <c r="M5193" i="2"/>
  <c r="N5193" i="2"/>
  <c r="O5193" i="2"/>
  <c r="P5193" i="2"/>
  <c r="K5194" i="2"/>
  <c r="L5194" i="2"/>
  <c r="M5194" i="2"/>
  <c r="N5194" i="2"/>
  <c r="O5194" i="2"/>
  <c r="P5194" i="2"/>
  <c r="K5195" i="2"/>
  <c r="L5195" i="2"/>
  <c r="M5195" i="2"/>
  <c r="N5195" i="2"/>
  <c r="O5195" i="2"/>
  <c r="P5195" i="2"/>
  <c r="K5196" i="2"/>
  <c r="L5196" i="2"/>
  <c r="M5196" i="2"/>
  <c r="N5196" i="2"/>
  <c r="O5196" i="2"/>
  <c r="P5196" i="2"/>
  <c r="K5197" i="2"/>
  <c r="L5197" i="2"/>
  <c r="M5197" i="2"/>
  <c r="N5197" i="2"/>
  <c r="O5197" i="2"/>
  <c r="P5197" i="2"/>
  <c r="K5198" i="2"/>
  <c r="L5198" i="2"/>
  <c r="M5198" i="2"/>
  <c r="N5198" i="2"/>
  <c r="O5198" i="2"/>
  <c r="P5198" i="2"/>
  <c r="K5199" i="2"/>
  <c r="L5199" i="2"/>
  <c r="M5199" i="2"/>
  <c r="N5199" i="2"/>
  <c r="O5199" i="2"/>
  <c r="P5199" i="2"/>
  <c r="K5200" i="2"/>
  <c r="L5200" i="2"/>
  <c r="M5200" i="2"/>
  <c r="N5200" i="2"/>
  <c r="O5200" i="2"/>
  <c r="P5200" i="2"/>
  <c r="K5201" i="2"/>
  <c r="L5201" i="2"/>
  <c r="M5201" i="2"/>
  <c r="N5201" i="2"/>
  <c r="O5201" i="2"/>
  <c r="P5201" i="2"/>
  <c r="K5202" i="2"/>
  <c r="L5202" i="2"/>
  <c r="O5202" i="2" s="1"/>
  <c r="P5202" i="2" s="1"/>
  <c r="M5202" i="2"/>
  <c r="N5202" i="2"/>
  <c r="K5203" i="2"/>
  <c r="O5203" i="2" s="1"/>
  <c r="P5203" i="2" s="1"/>
  <c r="L5203" i="2"/>
  <c r="M5203" i="2"/>
  <c r="N5203" i="2"/>
  <c r="K5204" i="2"/>
  <c r="O5204" i="2" s="1"/>
  <c r="P5204" i="2" s="1"/>
  <c r="L5204" i="2"/>
  <c r="M5204" i="2"/>
  <c r="N5204" i="2"/>
  <c r="K5205" i="2"/>
  <c r="O5205" i="2" s="1"/>
  <c r="P5205" i="2" s="1"/>
  <c r="L5205" i="2"/>
  <c r="M5205" i="2"/>
  <c r="N5205" i="2"/>
  <c r="K5206" i="2"/>
  <c r="O5206" i="2" s="1"/>
  <c r="P5206" i="2" s="1"/>
  <c r="L5206" i="2"/>
  <c r="M5206" i="2"/>
  <c r="N5206" i="2"/>
  <c r="K5207" i="2"/>
  <c r="O5207" i="2" s="1"/>
  <c r="P5207" i="2" s="1"/>
  <c r="L5207" i="2"/>
  <c r="M5207" i="2"/>
  <c r="N5207" i="2"/>
  <c r="K5208" i="2"/>
  <c r="O5208" i="2" s="1"/>
  <c r="P5208" i="2" s="1"/>
  <c r="L5208" i="2"/>
  <c r="M5208" i="2"/>
  <c r="N5208" i="2"/>
  <c r="K5209" i="2"/>
  <c r="O5209" i="2" s="1"/>
  <c r="P5209" i="2" s="1"/>
  <c r="L5209" i="2"/>
  <c r="M5209" i="2"/>
  <c r="N5209" i="2"/>
  <c r="K5210" i="2"/>
  <c r="O5210" i="2" s="1"/>
  <c r="P5210" i="2" s="1"/>
  <c r="L5210" i="2"/>
  <c r="M5210" i="2"/>
  <c r="N5210" i="2"/>
  <c r="K5211" i="2"/>
  <c r="O5211" i="2" s="1"/>
  <c r="P5211" i="2" s="1"/>
  <c r="L5211" i="2"/>
  <c r="M5211" i="2"/>
  <c r="N5211" i="2"/>
  <c r="K5212" i="2"/>
  <c r="O5212" i="2" s="1"/>
  <c r="P5212" i="2" s="1"/>
  <c r="L5212" i="2"/>
  <c r="M5212" i="2"/>
  <c r="N5212" i="2"/>
  <c r="K5213" i="2"/>
  <c r="O5213" i="2" s="1"/>
  <c r="P5213" i="2" s="1"/>
  <c r="L5213" i="2"/>
  <c r="M5213" i="2"/>
  <c r="N5213" i="2"/>
  <c r="K5214" i="2"/>
  <c r="O5214" i="2" s="1"/>
  <c r="P5214" i="2" s="1"/>
  <c r="L5214" i="2"/>
  <c r="M5214" i="2"/>
  <c r="N5214" i="2"/>
  <c r="K5215" i="2"/>
  <c r="L5215" i="2"/>
  <c r="O5215" i="2" s="1"/>
  <c r="P5215" i="2" s="1"/>
  <c r="M5215" i="2"/>
  <c r="N5215" i="2"/>
  <c r="K5216" i="2"/>
  <c r="O5216" i="2" s="1"/>
  <c r="P5216" i="2" s="1"/>
  <c r="L5216" i="2"/>
  <c r="M5216" i="2"/>
  <c r="N5216" i="2"/>
  <c r="K5217" i="2"/>
  <c r="O5217" i="2" s="1"/>
  <c r="P5217" i="2" s="1"/>
  <c r="L5217" i="2"/>
  <c r="M5217" i="2"/>
  <c r="N5217" i="2"/>
  <c r="K5218" i="2"/>
  <c r="O5218" i="2" s="1"/>
  <c r="P5218" i="2" s="1"/>
  <c r="L5218" i="2"/>
  <c r="M5218" i="2"/>
  <c r="N5218" i="2"/>
  <c r="K5219" i="2"/>
  <c r="O5219" i="2" s="1"/>
  <c r="P5219" i="2" s="1"/>
  <c r="L5219" i="2"/>
  <c r="M5219" i="2"/>
  <c r="N5219" i="2"/>
  <c r="K5220" i="2"/>
  <c r="O5220" i="2" s="1"/>
  <c r="P5220" i="2" s="1"/>
  <c r="L5220" i="2"/>
  <c r="M5220" i="2"/>
  <c r="N5220" i="2"/>
  <c r="K5221" i="2"/>
  <c r="O5221" i="2" s="1"/>
  <c r="P5221" i="2" s="1"/>
  <c r="L5221" i="2"/>
  <c r="M5221" i="2"/>
  <c r="N5221" i="2"/>
  <c r="K5222" i="2"/>
  <c r="O5222" i="2" s="1"/>
  <c r="P5222" i="2" s="1"/>
  <c r="L5222" i="2"/>
  <c r="M5222" i="2"/>
  <c r="N5222" i="2"/>
  <c r="K5223" i="2"/>
  <c r="O5223" i="2" s="1"/>
  <c r="P5223" i="2" s="1"/>
  <c r="L5223" i="2"/>
  <c r="M5223" i="2"/>
  <c r="N5223" i="2"/>
  <c r="K5224" i="2"/>
  <c r="O5224" i="2" s="1"/>
  <c r="P5224" i="2" s="1"/>
  <c r="L5224" i="2"/>
  <c r="M5224" i="2"/>
  <c r="N5224" i="2"/>
  <c r="K5225" i="2"/>
  <c r="O5225" i="2" s="1"/>
  <c r="P5225" i="2" s="1"/>
  <c r="L5225" i="2"/>
  <c r="M5225" i="2"/>
  <c r="N5225" i="2"/>
  <c r="K5226" i="2"/>
  <c r="O5226" i="2" s="1"/>
  <c r="P5226" i="2" s="1"/>
  <c r="L5226" i="2"/>
  <c r="M5226" i="2"/>
  <c r="N5226" i="2"/>
  <c r="K5227" i="2"/>
  <c r="O5227" i="2" s="1"/>
  <c r="P5227" i="2" s="1"/>
  <c r="L5227" i="2"/>
  <c r="M5227" i="2"/>
  <c r="N5227" i="2"/>
  <c r="K5228" i="2"/>
  <c r="O5228" i="2" s="1"/>
  <c r="P5228" i="2" s="1"/>
  <c r="L5228" i="2"/>
  <c r="M5228" i="2"/>
  <c r="N5228" i="2"/>
  <c r="K5229" i="2"/>
  <c r="O5229" i="2" s="1"/>
  <c r="P5229" i="2" s="1"/>
  <c r="L5229" i="2"/>
  <c r="M5229" i="2"/>
  <c r="N5229" i="2"/>
  <c r="K5230" i="2"/>
  <c r="O5230" i="2" s="1"/>
  <c r="P5230" i="2" s="1"/>
  <c r="L5230" i="2"/>
  <c r="M5230" i="2"/>
  <c r="N5230" i="2"/>
  <c r="K5231" i="2"/>
  <c r="O5231" i="2" s="1"/>
  <c r="P5231" i="2" s="1"/>
  <c r="L5231" i="2"/>
  <c r="M5231" i="2"/>
  <c r="N5231" i="2"/>
  <c r="K5232" i="2"/>
  <c r="O5232" i="2" s="1"/>
  <c r="P5232" i="2" s="1"/>
  <c r="L5232" i="2"/>
  <c r="M5232" i="2"/>
  <c r="N5232" i="2"/>
  <c r="K5233" i="2"/>
  <c r="O5233" i="2" s="1"/>
  <c r="P5233" i="2" s="1"/>
  <c r="L5233" i="2"/>
  <c r="M5233" i="2"/>
  <c r="N5233" i="2"/>
  <c r="K5234" i="2"/>
  <c r="O5234" i="2" s="1"/>
  <c r="P5234" i="2" s="1"/>
  <c r="L5234" i="2"/>
  <c r="M5234" i="2"/>
  <c r="N5234" i="2"/>
  <c r="K5235" i="2"/>
  <c r="O5235" i="2" s="1"/>
  <c r="P5235" i="2" s="1"/>
  <c r="L5235" i="2"/>
  <c r="M5235" i="2"/>
  <c r="N5235" i="2"/>
  <c r="K5236" i="2"/>
  <c r="O5236" i="2" s="1"/>
  <c r="P5236" i="2" s="1"/>
  <c r="L5236" i="2"/>
  <c r="M5236" i="2"/>
  <c r="N5236" i="2"/>
  <c r="K5237" i="2"/>
  <c r="O5237" i="2" s="1"/>
  <c r="P5237" i="2" s="1"/>
  <c r="L5237" i="2"/>
  <c r="M5237" i="2"/>
  <c r="N5237" i="2"/>
  <c r="K5238" i="2"/>
  <c r="O5238" i="2" s="1"/>
  <c r="P5238" i="2" s="1"/>
  <c r="L5238" i="2"/>
  <c r="M5238" i="2"/>
  <c r="N5238" i="2"/>
  <c r="K5239" i="2"/>
  <c r="O5239" i="2" s="1"/>
  <c r="P5239" i="2" s="1"/>
  <c r="L5239" i="2"/>
  <c r="M5239" i="2"/>
  <c r="N5239" i="2"/>
  <c r="K5240" i="2"/>
  <c r="O5240" i="2" s="1"/>
  <c r="P5240" i="2" s="1"/>
  <c r="L5240" i="2"/>
  <c r="M5240" i="2"/>
  <c r="N5240" i="2"/>
  <c r="K5241" i="2"/>
  <c r="O5241" i="2" s="1"/>
  <c r="P5241" i="2" s="1"/>
  <c r="L5241" i="2"/>
  <c r="M5241" i="2"/>
  <c r="N5241" i="2"/>
  <c r="K5242" i="2"/>
  <c r="O5242" i="2" s="1"/>
  <c r="P5242" i="2" s="1"/>
  <c r="L5242" i="2"/>
  <c r="M5242" i="2"/>
  <c r="N5242" i="2"/>
  <c r="K5243" i="2"/>
  <c r="O5243" i="2" s="1"/>
  <c r="P5243" i="2" s="1"/>
  <c r="L5243" i="2"/>
  <c r="M5243" i="2"/>
  <c r="N5243" i="2"/>
  <c r="K5244" i="2"/>
  <c r="O5244" i="2" s="1"/>
  <c r="P5244" i="2" s="1"/>
  <c r="L5244" i="2"/>
  <c r="M5244" i="2"/>
  <c r="N5244" i="2"/>
  <c r="K5245" i="2"/>
  <c r="O5245" i="2" s="1"/>
  <c r="P5245" i="2" s="1"/>
  <c r="L5245" i="2"/>
  <c r="M5245" i="2"/>
  <c r="N5245" i="2"/>
  <c r="K5246" i="2"/>
  <c r="O5246" i="2" s="1"/>
  <c r="P5246" i="2" s="1"/>
  <c r="L5246" i="2"/>
  <c r="M5246" i="2"/>
  <c r="N5246" i="2"/>
  <c r="K5247" i="2"/>
  <c r="O5247" i="2" s="1"/>
  <c r="P5247" i="2" s="1"/>
  <c r="L5247" i="2"/>
  <c r="M5247" i="2"/>
  <c r="N5247" i="2"/>
  <c r="K5248" i="2"/>
  <c r="O5248" i="2" s="1"/>
  <c r="P5248" i="2" s="1"/>
  <c r="L5248" i="2"/>
  <c r="M5248" i="2"/>
  <c r="N5248" i="2"/>
  <c r="K5249" i="2"/>
  <c r="O5249" i="2" s="1"/>
  <c r="P5249" i="2" s="1"/>
  <c r="L5249" i="2"/>
  <c r="M5249" i="2"/>
  <c r="N5249" i="2"/>
  <c r="K5250" i="2"/>
  <c r="O5250" i="2" s="1"/>
  <c r="P5250" i="2" s="1"/>
  <c r="L5250" i="2"/>
  <c r="M5250" i="2"/>
  <c r="N5250" i="2"/>
  <c r="K5251" i="2"/>
  <c r="O5251" i="2" s="1"/>
  <c r="P5251" i="2" s="1"/>
  <c r="L5251" i="2"/>
  <c r="M5251" i="2"/>
  <c r="N5251" i="2"/>
  <c r="K5252" i="2"/>
  <c r="O5252" i="2" s="1"/>
  <c r="P5252" i="2" s="1"/>
  <c r="L5252" i="2"/>
  <c r="M5252" i="2"/>
  <c r="N5252" i="2"/>
  <c r="K5253" i="2"/>
  <c r="O5253" i="2" s="1"/>
  <c r="P5253" i="2" s="1"/>
  <c r="L5253" i="2"/>
  <c r="M5253" i="2"/>
  <c r="N5253" i="2"/>
  <c r="K5254" i="2"/>
  <c r="O5254" i="2" s="1"/>
  <c r="P5254" i="2" s="1"/>
  <c r="L5254" i="2"/>
  <c r="M5254" i="2"/>
  <c r="N5254" i="2"/>
  <c r="K5255" i="2"/>
  <c r="O5255" i="2" s="1"/>
  <c r="P5255" i="2" s="1"/>
  <c r="L5255" i="2"/>
  <c r="M5255" i="2"/>
  <c r="N5255" i="2"/>
  <c r="K5256" i="2"/>
  <c r="O5256" i="2" s="1"/>
  <c r="P5256" i="2" s="1"/>
  <c r="L5256" i="2"/>
  <c r="M5256" i="2"/>
  <c r="N5256" i="2"/>
  <c r="K5257" i="2"/>
  <c r="O5257" i="2" s="1"/>
  <c r="P5257" i="2" s="1"/>
  <c r="L5257" i="2"/>
  <c r="M5257" i="2"/>
  <c r="N5257" i="2"/>
  <c r="K5258" i="2"/>
  <c r="O5258" i="2" s="1"/>
  <c r="P5258" i="2" s="1"/>
  <c r="L5258" i="2"/>
  <c r="M5258" i="2"/>
  <c r="N5258" i="2"/>
  <c r="K5259" i="2"/>
  <c r="O5259" i="2" s="1"/>
  <c r="P5259" i="2" s="1"/>
  <c r="L5259" i="2"/>
  <c r="M5259" i="2"/>
  <c r="N5259" i="2"/>
  <c r="K5260" i="2"/>
  <c r="O5260" i="2" s="1"/>
  <c r="P5260" i="2" s="1"/>
  <c r="L5260" i="2"/>
  <c r="M5260" i="2"/>
  <c r="N5260" i="2"/>
  <c r="K5261" i="2"/>
  <c r="O5261" i="2" s="1"/>
  <c r="P5261" i="2" s="1"/>
  <c r="L5261" i="2"/>
  <c r="M5261" i="2"/>
  <c r="N5261" i="2"/>
  <c r="K5262" i="2"/>
  <c r="O5262" i="2" s="1"/>
  <c r="P5262" i="2" s="1"/>
  <c r="L5262" i="2"/>
  <c r="M5262" i="2"/>
  <c r="N5262" i="2"/>
  <c r="K5263" i="2"/>
  <c r="O5263" i="2" s="1"/>
  <c r="P5263" i="2" s="1"/>
  <c r="L5263" i="2"/>
  <c r="M5263" i="2"/>
  <c r="N5263" i="2"/>
  <c r="K5264" i="2"/>
  <c r="O5264" i="2" s="1"/>
  <c r="P5264" i="2" s="1"/>
  <c r="L5264" i="2"/>
  <c r="M5264" i="2"/>
  <c r="N5264" i="2"/>
  <c r="K5265" i="2"/>
  <c r="O5265" i="2" s="1"/>
  <c r="P5265" i="2" s="1"/>
  <c r="L5265" i="2"/>
  <c r="M5265" i="2"/>
  <c r="N5265" i="2"/>
  <c r="K5266" i="2"/>
  <c r="O5266" i="2" s="1"/>
  <c r="P5266" i="2" s="1"/>
  <c r="L5266" i="2"/>
  <c r="M5266" i="2"/>
  <c r="N5266" i="2"/>
  <c r="K5267" i="2"/>
  <c r="O5267" i="2" s="1"/>
  <c r="P5267" i="2" s="1"/>
  <c r="L5267" i="2"/>
  <c r="M5267" i="2"/>
  <c r="N5267" i="2"/>
  <c r="K5268" i="2"/>
  <c r="O5268" i="2" s="1"/>
  <c r="P5268" i="2" s="1"/>
  <c r="L5268" i="2"/>
  <c r="M5268" i="2"/>
  <c r="N5268" i="2"/>
  <c r="K5269" i="2"/>
  <c r="O5269" i="2" s="1"/>
  <c r="P5269" i="2" s="1"/>
  <c r="L5269" i="2"/>
  <c r="M5269" i="2"/>
  <c r="N5269" i="2"/>
  <c r="K5270" i="2"/>
  <c r="O5270" i="2" s="1"/>
  <c r="P5270" i="2" s="1"/>
  <c r="L5270" i="2"/>
  <c r="M5270" i="2"/>
  <c r="N5270" i="2"/>
  <c r="K5271" i="2"/>
  <c r="O5271" i="2" s="1"/>
  <c r="P5271" i="2" s="1"/>
  <c r="L5271" i="2"/>
  <c r="M5271" i="2"/>
  <c r="N5271" i="2"/>
  <c r="K5272" i="2"/>
  <c r="O5272" i="2" s="1"/>
  <c r="P5272" i="2" s="1"/>
  <c r="L5272" i="2"/>
  <c r="M5272" i="2"/>
  <c r="N5272" i="2"/>
  <c r="K5273" i="2"/>
  <c r="O5273" i="2" s="1"/>
  <c r="P5273" i="2" s="1"/>
  <c r="L5273" i="2"/>
  <c r="M5273" i="2"/>
  <c r="N5273" i="2"/>
  <c r="K5274" i="2"/>
  <c r="O5274" i="2" s="1"/>
  <c r="P5274" i="2" s="1"/>
  <c r="L5274" i="2"/>
  <c r="M5274" i="2"/>
  <c r="N5274" i="2"/>
  <c r="K5275" i="2"/>
  <c r="O5275" i="2" s="1"/>
  <c r="P5275" i="2" s="1"/>
  <c r="L5275" i="2"/>
  <c r="M5275" i="2"/>
  <c r="N5275" i="2"/>
  <c r="K5276" i="2"/>
  <c r="O5276" i="2" s="1"/>
  <c r="P5276" i="2" s="1"/>
  <c r="L5276" i="2"/>
  <c r="M5276" i="2"/>
  <c r="N5276" i="2"/>
  <c r="K5277" i="2"/>
  <c r="O5277" i="2" s="1"/>
  <c r="P5277" i="2" s="1"/>
  <c r="L5277" i="2"/>
  <c r="M5277" i="2"/>
  <c r="N5277" i="2"/>
  <c r="K5278" i="2"/>
  <c r="O5278" i="2" s="1"/>
  <c r="P5278" i="2" s="1"/>
  <c r="L5278" i="2"/>
  <c r="M5278" i="2"/>
  <c r="N5278" i="2"/>
  <c r="K5279" i="2"/>
  <c r="O5279" i="2" s="1"/>
  <c r="P5279" i="2" s="1"/>
  <c r="L5279" i="2"/>
  <c r="M5279" i="2"/>
  <c r="N5279" i="2"/>
  <c r="K5280" i="2"/>
  <c r="O5280" i="2" s="1"/>
  <c r="P5280" i="2" s="1"/>
  <c r="L5280" i="2"/>
  <c r="M5280" i="2"/>
  <c r="N5280" i="2"/>
  <c r="K5281" i="2"/>
  <c r="O5281" i="2" s="1"/>
  <c r="P5281" i="2" s="1"/>
  <c r="L5281" i="2"/>
  <c r="M5281" i="2"/>
  <c r="N5281" i="2"/>
  <c r="K5282" i="2"/>
  <c r="O5282" i="2" s="1"/>
  <c r="P5282" i="2" s="1"/>
  <c r="L5282" i="2"/>
  <c r="M5282" i="2"/>
  <c r="N5282" i="2"/>
  <c r="K5283" i="2"/>
  <c r="O5283" i="2" s="1"/>
  <c r="P5283" i="2" s="1"/>
  <c r="L5283" i="2"/>
  <c r="M5283" i="2"/>
  <c r="N5283" i="2"/>
  <c r="K5284" i="2"/>
  <c r="O5284" i="2" s="1"/>
  <c r="P5284" i="2" s="1"/>
  <c r="L5284" i="2"/>
  <c r="M5284" i="2"/>
  <c r="N5284" i="2"/>
  <c r="K5285" i="2"/>
  <c r="O5285" i="2" s="1"/>
  <c r="P5285" i="2" s="1"/>
  <c r="L5285" i="2"/>
  <c r="M5285" i="2"/>
  <c r="N5285" i="2"/>
  <c r="K5286" i="2"/>
  <c r="O5286" i="2" s="1"/>
  <c r="P5286" i="2" s="1"/>
  <c r="L5286" i="2"/>
  <c r="M5286" i="2"/>
  <c r="N5286" i="2"/>
  <c r="K5287" i="2"/>
  <c r="O5287" i="2" s="1"/>
  <c r="P5287" i="2" s="1"/>
  <c r="L5287" i="2"/>
  <c r="M5287" i="2"/>
  <c r="N5287" i="2"/>
  <c r="K5288" i="2"/>
  <c r="O5288" i="2" s="1"/>
  <c r="P5288" i="2" s="1"/>
  <c r="L5288" i="2"/>
  <c r="M5288" i="2"/>
  <c r="N5288" i="2"/>
  <c r="K5289" i="2"/>
  <c r="O5289" i="2" s="1"/>
  <c r="P5289" i="2" s="1"/>
  <c r="L5289" i="2"/>
  <c r="M5289" i="2"/>
  <c r="N5289" i="2"/>
  <c r="K5290" i="2"/>
  <c r="O5290" i="2" s="1"/>
  <c r="P5290" i="2" s="1"/>
  <c r="L5290" i="2"/>
  <c r="M5290" i="2"/>
  <c r="N5290" i="2"/>
  <c r="K5291" i="2"/>
  <c r="O5291" i="2" s="1"/>
  <c r="P5291" i="2" s="1"/>
  <c r="L5291" i="2"/>
  <c r="M5291" i="2"/>
  <c r="N5291" i="2"/>
  <c r="K5292" i="2"/>
  <c r="O5292" i="2" s="1"/>
  <c r="P5292" i="2" s="1"/>
  <c r="L5292" i="2"/>
  <c r="M5292" i="2"/>
  <c r="N5292" i="2"/>
  <c r="K5293" i="2"/>
  <c r="O5293" i="2" s="1"/>
  <c r="P5293" i="2" s="1"/>
  <c r="L5293" i="2"/>
  <c r="M5293" i="2"/>
  <c r="N5293" i="2"/>
  <c r="K5294" i="2"/>
  <c r="O5294" i="2" s="1"/>
  <c r="P5294" i="2" s="1"/>
  <c r="L5294" i="2"/>
  <c r="M5294" i="2"/>
  <c r="N5294" i="2"/>
  <c r="K5295" i="2"/>
  <c r="O5295" i="2" s="1"/>
  <c r="P5295" i="2" s="1"/>
  <c r="L5295" i="2"/>
  <c r="M5295" i="2"/>
  <c r="N5295" i="2"/>
  <c r="K5296" i="2"/>
  <c r="O5296" i="2" s="1"/>
  <c r="P5296" i="2" s="1"/>
  <c r="L5296" i="2"/>
  <c r="M5296" i="2"/>
  <c r="N5296" i="2"/>
  <c r="K5297" i="2"/>
  <c r="O5297" i="2" s="1"/>
  <c r="P5297" i="2" s="1"/>
  <c r="L5297" i="2"/>
  <c r="M5297" i="2"/>
  <c r="N5297" i="2"/>
  <c r="K5298" i="2"/>
  <c r="O5298" i="2" s="1"/>
  <c r="P5298" i="2" s="1"/>
  <c r="L5298" i="2"/>
  <c r="M5298" i="2"/>
  <c r="N5298" i="2"/>
  <c r="K5299" i="2"/>
  <c r="O5299" i="2" s="1"/>
  <c r="P5299" i="2" s="1"/>
  <c r="L5299" i="2"/>
  <c r="M5299" i="2"/>
  <c r="N5299" i="2"/>
  <c r="K5300" i="2"/>
  <c r="O5300" i="2" s="1"/>
  <c r="P5300" i="2" s="1"/>
  <c r="L5300" i="2"/>
  <c r="M5300" i="2"/>
  <c r="N5300" i="2"/>
  <c r="K5301" i="2"/>
  <c r="O5301" i="2" s="1"/>
  <c r="P5301" i="2" s="1"/>
  <c r="L5301" i="2"/>
  <c r="M5301" i="2"/>
  <c r="N5301" i="2"/>
  <c r="K5302" i="2"/>
  <c r="O5302" i="2" s="1"/>
  <c r="P5302" i="2" s="1"/>
  <c r="L5302" i="2"/>
  <c r="M5302" i="2"/>
  <c r="N5302" i="2"/>
  <c r="K5303" i="2"/>
  <c r="O5303" i="2" s="1"/>
  <c r="P5303" i="2" s="1"/>
  <c r="L5303" i="2"/>
  <c r="M5303" i="2"/>
  <c r="N5303" i="2"/>
  <c r="K5304" i="2"/>
  <c r="O5304" i="2" s="1"/>
  <c r="P5304" i="2" s="1"/>
  <c r="L5304" i="2"/>
  <c r="M5304" i="2"/>
  <c r="N5304" i="2"/>
  <c r="K5305" i="2"/>
  <c r="O5305" i="2" s="1"/>
  <c r="P5305" i="2" s="1"/>
  <c r="L5305" i="2"/>
  <c r="M5305" i="2"/>
  <c r="N5305" i="2"/>
  <c r="K5306" i="2"/>
  <c r="O5306" i="2" s="1"/>
  <c r="P5306" i="2" s="1"/>
  <c r="L5306" i="2"/>
  <c r="M5306" i="2"/>
  <c r="N5306" i="2"/>
  <c r="K5307" i="2"/>
  <c r="O5307" i="2" s="1"/>
  <c r="P5307" i="2" s="1"/>
  <c r="L5307" i="2"/>
  <c r="M5307" i="2"/>
  <c r="N5307" i="2"/>
  <c r="K5308" i="2"/>
  <c r="O5308" i="2" s="1"/>
  <c r="P5308" i="2" s="1"/>
  <c r="L5308" i="2"/>
  <c r="M5308" i="2"/>
  <c r="N5308" i="2"/>
  <c r="K5309" i="2"/>
  <c r="O5309" i="2" s="1"/>
  <c r="P5309" i="2" s="1"/>
  <c r="L5309" i="2"/>
  <c r="M5309" i="2"/>
  <c r="N5309" i="2"/>
  <c r="K5310" i="2"/>
  <c r="O5310" i="2" s="1"/>
  <c r="P5310" i="2" s="1"/>
  <c r="L5310" i="2"/>
  <c r="M5310" i="2"/>
  <c r="N5310" i="2"/>
  <c r="K5311" i="2"/>
  <c r="O5311" i="2" s="1"/>
  <c r="P5311" i="2" s="1"/>
  <c r="L5311" i="2"/>
  <c r="M5311" i="2"/>
  <c r="N5311" i="2"/>
  <c r="K5312" i="2"/>
  <c r="O5312" i="2" s="1"/>
  <c r="P5312" i="2" s="1"/>
  <c r="L5312" i="2"/>
  <c r="M5312" i="2"/>
  <c r="N5312" i="2"/>
  <c r="K5313" i="2"/>
  <c r="O5313" i="2" s="1"/>
  <c r="P5313" i="2" s="1"/>
  <c r="L5313" i="2"/>
  <c r="M5313" i="2"/>
  <c r="N5313" i="2"/>
  <c r="K5314" i="2"/>
  <c r="O5314" i="2" s="1"/>
  <c r="P5314" i="2" s="1"/>
  <c r="L5314" i="2"/>
  <c r="M5314" i="2"/>
  <c r="N5314" i="2"/>
  <c r="K5315" i="2"/>
  <c r="O5315" i="2" s="1"/>
  <c r="P5315" i="2" s="1"/>
  <c r="L5315" i="2"/>
  <c r="M5315" i="2"/>
  <c r="N5315" i="2"/>
  <c r="K5316" i="2"/>
  <c r="O5316" i="2" s="1"/>
  <c r="P5316" i="2" s="1"/>
  <c r="L5316" i="2"/>
  <c r="M5316" i="2"/>
  <c r="N5316" i="2"/>
  <c r="K5317" i="2"/>
  <c r="O5317" i="2" s="1"/>
  <c r="P5317" i="2" s="1"/>
  <c r="L5317" i="2"/>
  <c r="M5317" i="2"/>
  <c r="N5317" i="2"/>
  <c r="K5318" i="2"/>
  <c r="O5318" i="2" s="1"/>
  <c r="P5318" i="2" s="1"/>
  <c r="L5318" i="2"/>
  <c r="M5318" i="2"/>
  <c r="N5318" i="2"/>
  <c r="K5319" i="2"/>
  <c r="O5319" i="2" s="1"/>
  <c r="P5319" i="2" s="1"/>
  <c r="L5319" i="2"/>
  <c r="M5319" i="2"/>
  <c r="N5319" i="2"/>
  <c r="K5320" i="2"/>
  <c r="O5320" i="2" s="1"/>
  <c r="P5320" i="2" s="1"/>
  <c r="L5320" i="2"/>
  <c r="M5320" i="2"/>
  <c r="N5320" i="2"/>
  <c r="K5321" i="2"/>
  <c r="O5321" i="2" s="1"/>
  <c r="P5321" i="2" s="1"/>
  <c r="L5321" i="2"/>
  <c r="M5321" i="2"/>
  <c r="N5321" i="2"/>
  <c r="K5322" i="2"/>
  <c r="O5322" i="2" s="1"/>
  <c r="P5322" i="2" s="1"/>
  <c r="L5322" i="2"/>
  <c r="M5322" i="2"/>
  <c r="N5322" i="2"/>
  <c r="K5323" i="2"/>
  <c r="O5323" i="2" s="1"/>
  <c r="P5323" i="2" s="1"/>
  <c r="L5323" i="2"/>
  <c r="M5323" i="2"/>
  <c r="N5323" i="2"/>
  <c r="K5324" i="2"/>
  <c r="O5324" i="2" s="1"/>
  <c r="P5324" i="2" s="1"/>
  <c r="L5324" i="2"/>
  <c r="M5324" i="2"/>
  <c r="N5324" i="2"/>
  <c r="K5325" i="2"/>
  <c r="O5325" i="2" s="1"/>
  <c r="P5325" i="2" s="1"/>
  <c r="L5325" i="2"/>
  <c r="M5325" i="2"/>
  <c r="N5325" i="2"/>
  <c r="K5326" i="2"/>
  <c r="O5326" i="2" s="1"/>
  <c r="P5326" i="2" s="1"/>
  <c r="L5326" i="2"/>
  <c r="M5326" i="2"/>
  <c r="N5326" i="2"/>
  <c r="K5327" i="2"/>
  <c r="O5327" i="2" s="1"/>
  <c r="P5327" i="2" s="1"/>
  <c r="L5327" i="2"/>
  <c r="M5327" i="2"/>
  <c r="N5327" i="2"/>
  <c r="K5328" i="2"/>
  <c r="O5328" i="2" s="1"/>
  <c r="P5328" i="2" s="1"/>
  <c r="L5328" i="2"/>
  <c r="M5328" i="2"/>
  <c r="N5328" i="2"/>
  <c r="K5329" i="2"/>
  <c r="O5329" i="2" s="1"/>
  <c r="P5329" i="2" s="1"/>
  <c r="L5329" i="2"/>
  <c r="M5329" i="2"/>
  <c r="N5329" i="2"/>
  <c r="K5330" i="2"/>
  <c r="O5330" i="2" s="1"/>
  <c r="P5330" i="2" s="1"/>
  <c r="L5330" i="2"/>
  <c r="M5330" i="2"/>
  <c r="N5330" i="2"/>
  <c r="K5331" i="2"/>
  <c r="O5331" i="2" s="1"/>
  <c r="P5331" i="2" s="1"/>
  <c r="L5331" i="2"/>
  <c r="M5331" i="2"/>
  <c r="N5331" i="2"/>
  <c r="K5332" i="2"/>
  <c r="O5332" i="2" s="1"/>
  <c r="P5332" i="2" s="1"/>
  <c r="L5332" i="2"/>
  <c r="M5332" i="2"/>
  <c r="N5332" i="2"/>
  <c r="K5333" i="2"/>
  <c r="O5333" i="2" s="1"/>
  <c r="P5333" i="2" s="1"/>
  <c r="L5333" i="2"/>
  <c r="M5333" i="2"/>
  <c r="N5333" i="2"/>
  <c r="K5334" i="2"/>
  <c r="O5334" i="2" s="1"/>
  <c r="P5334" i="2" s="1"/>
  <c r="L5334" i="2"/>
  <c r="M5334" i="2"/>
  <c r="N5334" i="2"/>
  <c r="K5335" i="2"/>
  <c r="O5335" i="2" s="1"/>
  <c r="P5335" i="2" s="1"/>
  <c r="L5335" i="2"/>
  <c r="M5335" i="2"/>
  <c r="N5335" i="2"/>
  <c r="K5336" i="2"/>
  <c r="O5336" i="2" s="1"/>
  <c r="P5336" i="2" s="1"/>
  <c r="L5336" i="2"/>
  <c r="M5336" i="2"/>
  <c r="N5336" i="2"/>
  <c r="K5337" i="2"/>
  <c r="O5337" i="2" s="1"/>
  <c r="P5337" i="2" s="1"/>
  <c r="L5337" i="2"/>
  <c r="M5337" i="2"/>
  <c r="N5337" i="2"/>
  <c r="K5338" i="2"/>
  <c r="O5338" i="2" s="1"/>
  <c r="P5338" i="2" s="1"/>
  <c r="L5338" i="2"/>
  <c r="M5338" i="2"/>
  <c r="N5338" i="2"/>
  <c r="K5339" i="2"/>
  <c r="O5339" i="2" s="1"/>
  <c r="P5339" i="2" s="1"/>
  <c r="L5339" i="2"/>
  <c r="M5339" i="2"/>
  <c r="N5339" i="2"/>
  <c r="K5340" i="2"/>
  <c r="O5340" i="2" s="1"/>
  <c r="P5340" i="2" s="1"/>
  <c r="L5340" i="2"/>
  <c r="M5340" i="2"/>
  <c r="N5340" i="2"/>
  <c r="K5341" i="2"/>
  <c r="O5341" i="2" s="1"/>
  <c r="P5341" i="2" s="1"/>
  <c r="L5341" i="2"/>
  <c r="M5341" i="2"/>
  <c r="N5341" i="2"/>
  <c r="K5342" i="2"/>
  <c r="O5342" i="2" s="1"/>
  <c r="P5342" i="2" s="1"/>
  <c r="L5342" i="2"/>
  <c r="M5342" i="2"/>
  <c r="N5342" i="2"/>
  <c r="K5343" i="2"/>
  <c r="O5343" i="2" s="1"/>
  <c r="P5343" i="2" s="1"/>
  <c r="L5343" i="2"/>
  <c r="M5343" i="2"/>
  <c r="N5343" i="2"/>
  <c r="K5344" i="2"/>
  <c r="O5344" i="2" s="1"/>
  <c r="P5344" i="2" s="1"/>
  <c r="L5344" i="2"/>
  <c r="M5344" i="2"/>
  <c r="N5344" i="2"/>
  <c r="K5345" i="2"/>
  <c r="O5345" i="2" s="1"/>
  <c r="P5345" i="2" s="1"/>
  <c r="L5345" i="2"/>
  <c r="M5345" i="2"/>
  <c r="N5345" i="2"/>
  <c r="K5346" i="2"/>
  <c r="O5346" i="2" s="1"/>
  <c r="P5346" i="2" s="1"/>
  <c r="L5346" i="2"/>
  <c r="M5346" i="2"/>
  <c r="N5346" i="2"/>
  <c r="K5347" i="2"/>
  <c r="O5347" i="2" s="1"/>
  <c r="P5347" i="2" s="1"/>
  <c r="L5347" i="2"/>
  <c r="M5347" i="2"/>
  <c r="N5347" i="2"/>
  <c r="K5348" i="2"/>
  <c r="O5348" i="2" s="1"/>
  <c r="P5348" i="2" s="1"/>
  <c r="L5348" i="2"/>
  <c r="M5348" i="2"/>
  <c r="N5348" i="2"/>
  <c r="K5349" i="2"/>
  <c r="O5349" i="2" s="1"/>
  <c r="P5349" i="2" s="1"/>
  <c r="L5349" i="2"/>
  <c r="M5349" i="2"/>
  <c r="N5349" i="2"/>
  <c r="K5350" i="2"/>
  <c r="O5350" i="2" s="1"/>
  <c r="P5350" i="2" s="1"/>
  <c r="L5350" i="2"/>
  <c r="M5350" i="2"/>
  <c r="N5350" i="2"/>
  <c r="K5351" i="2"/>
  <c r="O5351" i="2" s="1"/>
  <c r="P5351" i="2" s="1"/>
  <c r="L5351" i="2"/>
  <c r="M5351" i="2"/>
  <c r="N5351" i="2"/>
  <c r="K5352" i="2"/>
  <c r="O5352" i="2" s="1"/>
  <c r="P5352" i="2" s="1"/>
  <c r="L5352" i="2"/>
  <c r="M5352" i="2"/>
  <c r="N5352" i="2"/>
  <c r="K5353" i="2"/>
  <c r="O5353" i="2" s="1"/>
  <c r="P5353" i="2" s="1"/>
  <c r="L5353" i="2"/>
  <c r="M5353" i="2"/>
  <c r="N5353" i="2"/>
  <c r="K5354" i="2"/>
  <c r="O5354" i="2" s="1"/>
  <c r="P5354" i="2" s="1"/>
  <c r="L5354" i="2"/>
  <c r="M5354" i="2"/>
  <c r="N5354" i="2"/>
  <c r="K5355" i="2"/>
  <c r="O5355" i="2" s="1"/>
  <c r="P5355" i="2" s="1"/>
  <c r="L5355" i="2"/>
  <c r="M5355" i="2"/>
  <c r="N5355" i="2"/>
  <c r="K5356" i="2"/>
  <c r="O5356" i="2" s="1"/>
  <c r="P5356" i="2" s="1"/>
  <c r="L5356" i="2"/>
  <c r="M5356" i="2"/>
  <c r="N5356" i="2"/>
  <c r="K5357" i="2"/>
  <c r="O5357" i="2" s="1"/>
  <c r="P5357" i="2" s="1"/>
  <c r="L5357" i="2"/>
  <c r="M5357" i="2"/>
  <c r="N5357" i="2"/>
  <c r="K5358" i="2"/>
  <c r="O5358" i="2" s="1"/>
  <c r="P5358" i="2" s="1"/>
  <c r="L5358" i="2"/>
  <c r="M5358" i="2"/>
  <c r="N5358" i="2"/>
  <c r="K5359" i="2"/>
  <c r="O5359" i="2" s="1"/>
  <c r="P5359" i="2" s="1"/>
  <c r="L5359" i="2"/>
  <c r="M5359" i="2"/>
  <c r="N5359" i="2"/>
  <c r="K5360" i="2"/>
  <c r="O5360" i="2" s="1"/>
  <c r="P5360" i="2" s="1"/>
  <c r="L5360" i="2"/>
  <c r="M5360" i="2"/>
  <c r="N5360" i="2"/>
  <c r="K5361" i="2"/>
  <c r="O5361" i="2" s="1"/>
  <c r="P5361" i="2" s="1"/>
  <c r="L5361" i="2"/>
  <c r="M5361" i="2"/>
  <c r="N5361" i="2"/>
  <c r="K5362" i="2"/>
  <c r="O5362" i="2" s="1"/>
  <c r="P5362" i="2" s="1"/>
  <c r="L5362" i="2"/>
  <c r="M5362" i="2"/>
  <c r="N5362" i="2"/>
  <c r="K5363" i="2"/>
  <c r="O5363" i="2" s="1"/>
  <c r="P5363" i="2" s="1"/>
  <c r="L5363" i="2"/>
  <c r="M5363" i="2"/>
  <c r="N5363" i="2"/>
  <c r="K5364" i="2"/>
  <c r="O5364" i="2" s="1"/>
  <c r="P5364" i="2" s="1"/>
  <c r="L5364" i="2"/>
  <c r="M5364" i="2"/>
  <c r="N5364" i="2"/>
  <c r="K5365" i="2"/>
  <c r="O5365" i="2" s="1"/>
  <c r="P5365" i="2" s="1"/>
  <c r="L5365" i="2"/>
  <c r="M5365" i="2"/>
  <c r="N5365" i="2"/>
  <c r="K5366" i="2"/>
  <c r="O5366" i="2" s="1"/>
  <c r="P5366" i="2" s="1"/>
  <c r="L5366" i="2"/>
  <c r="M5366" i="2"/>
  <c r="N5366" i="2"/>
  <c r="K5367" i="2"/>
  <c r="O5367" i="2" s="1"/>
  <c r="P5367" i="2" s="1"/>
  <c r="L5367" i="2"/>
  <c r="M5367" i="2"/>
  <c r="N5367" i="2"/>
  <c r="K5368" i="2"/>
  <c r="O5368" i="2" s="1"/>
  <c r="P5368" i="2" s="1"/>
  <c r="L5368" i="2"/>
  <c r="M5368" i="2"/>
  <c r="N5368" i="2"/>
  <c r="K5369" i="2"/>
  <c r="O5369" i="2" s="1"/>
  <c r="P5369" i="2" s="1"/>
  <c r="L5369" i="2"/>
  <c r="M5369" i="2"/>
  <c r="N5369" i="2"/>
  <c r="K5370" i="2"/>
  <c r="O5370" i="2" s="1"/>
  <c r="P5370" i="2" s="1"/>
  <c r="L5370" i="2"/>
  <c r="M5370" i="2"/>
  <c r="N5370" i="2"/>
  <c r="K5371" i="2"/>
  <c r="O5371" i="2" s="1"/>
  <c r="P5371" i="2" s="1"/>
  <c r="L5371" i="2"/>
  <c r="M5371" i="2"/>
  <c r="N5371" i="2"/>
  <c r="K5372" i="2"/>
  <c r="O5372" i="2" s="1"/>
  <c r="P5372" i="2" s="1"/>
  <c r="L5372" i="2"/>
  <c r="M5372" i="2"/>
  <c r="N5372" i="2"/>
  <c r="K5373" i="2"/>
  <c r="O5373" i="2" s="1"/>
  <c r="P5373" i="2" s="1"/>
  <c r="L5373" i="2"/>
  <c r="M5373" i="2"/>
  <c r="N5373" i="2"/>
  <c r="K5374" i="2"/>
  <c r="O5374" i="2" s="1"/>
  <c r="P5374" i="2" s="1"/>
  <c r="L5374" i="2"/>
  <c r="M5374" i="2"/>
  <c r="N5374" i="2"/>
  <c r="K5375" i="2"/>
  <c r="O5375" i="2" s="1"/>
  <c r="P5375" i="2" s="1"/>
  <c r="L5375" i="2"/>
  <c r="M5375" i="2"/>
  <c r="N5375" i="2"/>
  <c r="K5376" i="2"/>
  <c r="O5376" i="2" s="1"/>
  <c r="P5376" i="2" s="1"/>
  <c r="L5376" i="2"/>
  <c r="M5376" i="2"/>
  <c r="N5376" i="2"/>
  <c r="K5377" i="2"/>
  <c r="O5377" i="2" s="1"/>
  <c r="P5377" i="2" s="1"/>
  <c r="L5377" i="2"/>
  <c r="M5377" i="2"/>
  <c r="N5377" i="2"/>
  <c r="K5378" i="2"/>
  <c r="O5378" i="2" s="1"/>
  <c r="P5378" i="2" s="1"/>
  <c r="L5378" i="2"/>
  <c r="M5378" i="2"/>
  <c r="N5378" i="2"/>
  <c r="K5379" i="2"/>
  <c r="O5379" i="2" s="1"/>
  <c r="P5379" i="2" s="1"/>
  <c r="L5379" i="2"/>
  <c r="M5379" i="2"/>
  <c r="N5379" i="2"/>
  <c r="K5380" i="2"/>
  <c r="O5380" i="2" s="1"/>
  <c r="P5380" i="2" s="1"/>
  <c r="L5380" i="2"/>
  <c r="M5380" i="2"/>
  <c r="N5380" i="2"/>
  <c r="K5381" i="2"/>
  <c r="O5381" i="2" s="1"/>
  <c r="P5381" i="2" s="1"/>
  <c r="L5381" i="2"/>
  <c r="M5381" i="2"/>
  <c r="N5381" i="2"/>
  <c r="K5382" i="2"/>
  <c r="O5382" i="2" s="1"/>
  <c r="P5382" i="2" s="1"/>
  <c r="L5382" i="2"/>
  <c r="M5382" i="2"/>
  <c r="N5382" i="2"/>
  <c r="K5383" i="2"/>
  <c r="O5383" i="2" s="1"/>
  <c r="P5383" i="2" s="1"/>
  <c r="L5383" i="2"/>
  <c r="M5383" i="2"/>
  <c r="N5383" i="2"/>
  <c r="K5384" i="2"/>
  <c r="O5384" i="2" s="1"/>
  <c r="P5384" i="2" s="1"/>
  <c r="L5384" i="2"/>
  <c r="M5384" i="2"/>
  <c r="N5384" i="2"/>
  <c r="K5385" i="2"/>
  <c r="O5385" i="2" s="1"/>
  <c r="P5385" i="2" s="1"/>
  <c r="L5385" i="2"/>
  <c r="M5385" i="2"/>
  <c r="N5385" i="2"/>
  <c r="K5386" i="2"/>
  <c r="O5386" i="2" s="1"/>
  <c r="P5386" i="2" s="1"/>
  <c r="L5386" i="2"/>
  <c r="M5386" i="2"/>
  <c r="N5386" i="2"/>
  <c r="K5387" i="2"/>
  <c r="O5387" i="2" s="1"/>
  <c r="P5387" i="2" s="1"/>
  <c r="L5387" i="2"/>
  <c r="M5387" i="2"/>
  <c r="N5387" i="2"/>
  <c r="K5388" i="2"/>
  <c r="O5388" i="2" s="1"/>
  <c r="P5388" i="2" s="1"/>
  <c r="L5388" i="2"/>
  <c r="M5388" i="2"/>
  <c r="N5388" i="2"/>
  <c r="K5389" i="2"/>
  <c r="O5389" i="2" s="1"/>
  <c r="P5389" i="2" s="1"/>
  <c r="L5389" i="2"/>
  <c r="M5389" i="2"/>
  <c r="N5389" i="2"/>
  <c r="K5390" i="2"/>
  <c r="O5390" i="2" s="1"/>
  <c r="P5390" i="2" s="1"/>
  <c r="L5390" i="2"/>
  <c r="M5390" i="2"/>
  <c r="N5390" i="2"/>
  <c r="K5391" i="2"/>
  <c r="O5391" i="2" s="1"/>
  <c r="P5391" i="2" s="1"/>
  <c r="L5391" i="2"/>
  <c r="M5391" i="2"/>
  <c r="N5391" i="2"/>
  <c r="K5392" i="2"/>
  <c r="O5392" i="2" s="1"/>
  <c r="P5392" i="2" s="1"/>
  <c r="L5392" i="2"/>
  <c r="M5392" i="2"/>
  <c r="N5392" i="2"/>
  <c r="K5393" i="2"/>
  <c r="O5393" i="2" s="1"/>
  <c r="P5393" i="2" s="1"/>
  <c r="L5393" i="2"/>
  <c r="M5393" i="2"/>
  <c r="N5393" i="2"/>
  <c r="K5394" i="2"/>
  <c r="O5394" i="2" s="1"/>
  <c r="P5394" i="2" s="1"/>
  <c r="L5394" i="2"/>
  <c r="M5394" i="2"/>
  <c r="N5394" i="2"/>
  <c r="K5395" i="2"/>
  <c r="O5395" i="2" s="1"/>
  <c r="P5395" i="2" s="1"/>
  <c r="L5395" i="2"/>
  <c r="M5395" i="2"/>
  <c r="N5395" i="2"/>
  <c r="K5396" i="2"/>
  <c r="O5396" i="2" s="1"/>
  <c r="P5396" i="2" s="1"/>
  <c r="L5396" i="2"/>
  <c r="M5396" i="2"/>
  <c r="N5396" i="2"/>
  <c r="K5397" i="2"/>
  <c r="O5397" i="2" s="1"/>
  <c r="P5397" i="2" s="1"/>
  <c r="L5397" i="2"/>
  <c r="M5397" i="2"/>
  <c r="N5397" i="2"/>
  <c r="K5398" i="2"/>
  <c r="O5398" i="2" s="1"/>
  <c r="P5398" i="2" s="1"/>
  <c r="L5398" i="2"/>
  <c r="M5398" i="2"/>
  <c r="N5398" i="2"/>
  <c r="K5399" i="2"/>
  <c r="O5399" i="2" s="1"/>
  <c r="P5399" i="2" s="1"/>
  <c r="L5399" i="2"/>
  <c r="M5399" i="2"/>
  <c r="N5399" i="2"/>
  <c r="K5400" i="2"/>
  <c r="O5400" i="2" s="1"/>
  <c r="P5400" i="2" s="1"/>
  <c r="L5400" i="2"/>
  <c r="M5400" i="2"/>
  <c r="N5400" i="2"/>
  <c r="K5401" i="2"/>
  <c r="O5401" i="2" s="1"/>
  <c r="P5401" i="2" s="1"/>
  <c r="L5401" i="2"/>
  <c r="M5401" i="2"/>
  <c r="N5401" i="2"/>
  <c r="K5402" i="2"/>
  <c r="O5402" i="2" s="1"/>
  <c r="P5402" i="2" s="1"/>
  <c r="L5402" i="2"/>
  <c r="M5402" i="2"/>
  <c r="N5402" i="2"/>
  <c r="K5403" i="2"/>
  <c r="O5403" i="2" s="1"/>
  <c r="P5403" i="2" s="1"/>
  <c r="L5403" i="2"/>
  <c r="M5403" i="2"/>
  <c r="N5403" i="2"/>
  <c r="K5404" i="2"/>
  <c r="O5404" i="2" s="1"/>
  <c r="P5404" i="2" s="1"/>
  <c r="L5404" i="2"/>
  <c r="M5404" i="2"/>
  <c r="N5404" i="2"/>
  <c r="K5405" i="2"/>
  <c r="O5405" i="2" s="1"/>
  <c r="P5405" i="2" s="1"/>
  <c r="L5405" i="2"/>
  <c r="M5405" i="2"/>
  <c r="N5405" i="2"/>
  <c r="K5406" i="2"/>
  <c r="O5406" i="2" s="1"/>
  <c r="P5406" i="2" s="1"/>
  <c r="L5406" i="2"/>
  <c r="M5406" i="2"/>
  <c r="N5406" i="2"/>
  <c r="K5407" i="2"/>
  <c r="O5407" i="2" s="1"/>
  <c r="P5407" i="2" s="1"/>
  <c r="L5407" i="2"/>
  <c r="M5407" i="2"/>
  <c r="N5407" i="2"/>
  <c r="K5408" i="2"/>
  <c r="O5408" i="2" s="1"/>
  <c r="P5408" i="2" s="1"/>
  <c r="L5408" i="2"/>
  <c r="M5408" i="2"/>
  <c r="N5408" i="2"/>
  <c r="K5409" i="2"/>
  <c r="O5409" i="2" s="1"/>
  <c r="P5409" i="2" s="1"/>
  <c r="L5409" i="2"/>
  <c r="M5409" i="2"/>
  <c r="N5409" i="2"/>
  <c r="K5410" i="2"/>
  <c r="O5410" i="2" s="1"/>
  <c r="P5410" i="2" s="1"/>
  <c r="L5410" i="2"/>
  <c r="M5410" i="2"/>
  <c r="N5410" i="2"/>
  <c r="K5411" i="2"/>
  <c r="O5411" i="2" s="1"/>
  <c r="P5411" i="2" s="1"/>
  <c r="L5411" i="2"/>
  <c r="M5411" i="2"/>
  <c r="N5411" i="2"/>
  <c r="K5412" i="2"/>
  <c r="O5412" i="2" s="1"/>
  <c r="P5412" i="2" s="1"/>
  <c r="L5412" i="2"/>
  <c r="M5412" i="2"/>
  <c r="N5412" i="2"/>
  <c r="K5413" i="2"/>
  <c r="O5413" i="2" s="1"/>
  <c r="P5413" i="2" s="1"/>
  <c r="L5413" i="2"/>
  <c r="M5413" i="2"/>
  <c r="N5413" i="2"/>
  <c r="K5414" i="2"/>
  <c r="O5414" i="2" s="1"/>
  <c r="P5414" i="2" s="1"/>
  <c r="L5414" i="2"/>
  <c r="M5414" i="2"/>
  <c r="N5414" i="2"/>
  <c r="K5415" i="2"/>
  <c r="O5415" i="2" s="1"/>
  <c r="P5415" i="2" s="1"/>
  <c r="L5415" i="2"/>
  <c r="M5415" i="2"/>
  <c r="N5415" i="2"/>
  <c r="K5416" i="2"/>
  <c r="O5416" i="2" s="1"/>
  <c r="P5416" i="2" s="1"/>
  <c r="L5416" i="2"/>
  <c r="M5416" i="2"/>
  <c r="N5416" i="2"/>
  <c r="K5417" i="2"/>
  <c r="O5417" i="2" s="1"/>
  <c r="P5417" i="2" s="1"/>
  <c r="L5417" i="2"/>
  <c r="M5417" i="2"/>
  <c r="N5417" i="2"/>
  <c r="K5418" i="2"/>
  <c r="O5418" i="2" s="1"/>
  <c r="P5418" i="2" s="1"/>
  <c r="L5418" i="2"/>
  <c r="M5418" i="2"/>
  <c r="N5418" i="2"/>
  <c r="K5419" i="2"/>
  <c r="O5419" i="2" s="1"/>
  <c r="P5419" i="2" s="1"/>
  <c r="L5419" i="2"/>
  <c r="M5419" i="2"/>
  <c r="N5419" i="2"/>
  <c r="K5420" i="2"/>
  <c r="O5420" i="2" s="1"/>
  <c r="P5420" i="2" s="1"/>
  <c r="L5420" i="2"/>
  <c r="M5420" i="2"/>
  <c r="N5420" i="2"/>
  <c r="K5421" i="2"/>
  <c r="O5421" i="2" s="1"/>
  <c r="P5421" i="2" s="1"/>
  <c r="L5421" i="2"/>
  <c r="M5421" i="2"/>
  <c r="N5421" i="2"/>
  <c r="K5422" i="2"/>
  <c r="O5422" i="2" s="1"/>
  <c r="P5422" i="2" s="1"/>
  <c r="L5422" i="2"/>
  <c r="M5422" i="2"/>
  <c r="N5422" i="2"/>
  <c r="K5423" i="2"/>
  <c r="O5423" i="2" s="1"/>
  <c r="P5423" i="2" s="1"/>
  <c r="L5423" i="2"/>
  <c r="M5423" i="2"/>
  <c r="N5423" i="2"/>
  <c r="K5424" i="2"/>
  <c r="O5424" i="2" s="1"/>
  <c r="P5424" i="2" s="1"/>
  <c r="L5424" i="2"/>
  <c r="M5424" i="2"/>
  <c r="N5424" i="2"/>
  <c r="K5425" i="2"/>
  <c r="O5425" i="2" s="1"/>
  <c r="P5425" i="2" s="1"/>
  <c r="L5425" i="2"/>
  <c r="M5425" i="2"/>
  <c r="N5425" i="2"/>
  <c r="K5426" i="2"/>
  <c r="O5426" i="2" s="1"/>
  <c r="P5426" i="2" s="1"/>
  <c r="L5426" i="2"/>
  <c r="M5426" i="2"/>
  <c r="N5426" i="2"/>
  <c r="K5427" i="2"/>
  <c r="O5427" i="2" s="1"/>
  <c r="P5427" i="2" s="1"/>
  <c r="L5427" i="2"/>
  <c r="M5427" i="2"/>
  <c r="N5427" i="2"/>
  <c r="K5428" i="2"/>
  <c r="O5428" i="2" s="1"/>
  <c r="P5428" i="2" s="1"/>
  <c r="L5428" i="2"/>
  <c r="M5428" i="2"/>
  <c r="N5428" i="2"/>
  <c r="K5429" i="2"/>
  <c r="O5429" i="2" s="1"/>
  <c r="P5429" i="2" s="1"/>
  <c r="L5429" i="2"/>
  <c r="M5429" i="2"/>
  <c r="N5429" i="2"/>
  <c r="K5430" i="2"/>
  <c r="O5430" i="2" s="1"/>
  <c r="P5430" i="2" s="1"/>
  <c r="L5430" i="2"/>
  <c r="M5430" i="2"/>
  <c r="N5430" i="2"/>
  <c r="K5431" i="2"/>
  <c r="O5431" i="2" s="1"/>
  <c r="P5431" i="2" s="1"/>
  <c r="L5431" i="2"/>
  <c r="M5431" i="2"/>
  <c r="N5431" i="2"/>
  <c r="K5432" i="2"/>
  <c r="O5432" i="2" s="1"/>
  <c r="P5432" i="2" s="1"/>
  <c r="L5432" i="2"/>
  <c r="M5432" i="2"/>
  <c r="N5432" i="2"/>
  <c r="K5433" i="2"/>
  <c r="O5433" i="2" s="1"/>
  <c r="P5433" i="2" s="1"/>
  <c r="L5433" i="2"/>
  <c r="M5433" i="2"/>
  <c r="N5433" i="2"/>
  <c r="K5434" i="2"/>
  <c r="O5434" i="2" s="1"/>
  <c r="P5434" i="2" s="1"/>
  <c r="L5434" i="2"/>
  <c r="M5434" i="2"/>
  <c r="N5434" i="2"/>
  <c r="K5435" i="2"/>
  <c r="O5435" i="2" s="1"/>
  <c r="P5435" i="2" s="1"/>
  <c r="L5435" i="2"/>
  <c r="M5435" i="2"/>
  <c r="N5435" i="2"/>
  <c r="K5436" i="2"/>
  <c r="O5436" i="2" s="1"/>
  <c r="P5436" i="2" s="1"/>
  <c r="L5436" i="2"/>
  <c r="M5436" i="2"/>
  <c r="N5436" i="2"/>
  <c r="K5437" i="2"/>
  <c r="O5437" i="2" s="1"/>
  <c r="P5437" i="2" s="1"/>
  <c r="L5437" i="2"/>
  <c r="M5437" i="2"/>
  <c r="N5437" i="2"/>
  <c r="K5438" i="2"/>
  <c r="O5438" i="2" s="1"/>
  <c r="P5438" i="2" s="1"/>
  <c r="L5438" i="2"/>
  <c r="M5438" i="2"/>
  <c r="N5438" i="2"/>
  <c r="K5439" i="2"/>
  <c r="O5439" i="2" s="1"/>
  <c r="P5439" i="2" s="1"/>
  <c r="L5439" i="2"/>
  <c r="M5439" i="2"/>
  <c r="N5439" i="2"/>
  <c r="K5440" i="2"/>
  <c r="O5440" i="2" s="1"/>
  <c r="P5440" i="2" s="1"/>
  <c r="L5440" i="2"/>
  <c r="M5440" i="2"/>
  <c r="N5440" i="2"/>
  <c r="K5441" i="2"/>
  <c r="O5441" i="2" s="1"/>
  <c r="P5441" i="2" s="1"/>
  <c r="L5441" i="2"/>
  <c r="M5441" i="2"/>
  <c r="N5441" i="2"/>
  <c r="K5442" i="2"/>
  <c r="O5442" i="2" s="1"/>
  <c r="P5442" i="2" s="1"/>
  <c r="L5442" i="2"/>
  <c r="M5442" i="2"/>
  <c r="N5442" i="2"/>
  <c r="K5443" i="2"/>
  <c r="O5443" i="2" s="1"/>
  <c r="P5443" i="2" s="1"/>
  <c r="L5443" i="2"/>
  <c r="M5443" i="2"/>
  <c r="N5443" i="2"/>
  <c r="K5444" i="2"/>
  <c r="O5444" i="2" s="1"/>
  <c r="P5444" i="2" s="1"/>
  <c r="L5444" i="2"/>
  <c r="M5444" i="2"/>
  <c r="N5444" i="2"/>
  <c r="K5445" i="2"/>
  <c r="O5445" i="2" s="1"/>
  <c r="P5445" i="2" s="1"/>
  <c r="L5445" i="2"/>
  <c r="M5445" i="2"/>
  <c r="N5445" i="2"/>
  <c r="K5446" i="2"/>
  <c r="O5446" i="2" s="1"/>
  <c r="P5446" i="2" s="1"/>
  <c r="L5446" i="2"/>
  <c r="M5446" i="2"/>
  <c r="N5446" i="2"/>
  <c r="K5447" i="2"/>
  <c r="O5447" i="2" s="1"/>
  <c r="P5447" i="2" s="1"/>
  <c r="L5447" i="2"/>
  <c r="M5447" i="2"/>
  <c r="N5447" i="2"/>
  <c r="K5448" i="2"/>
  <c r="O5448" i="2" s="1"/>
  <c r="P5448" i="2" s="1"/>
  <c r="L5448" i="2"/>
  <c r="M5448" i="2"/>
  <c r="N5448" i="2"/>
  <c r="K5449" i="2"/>
  <c r="O5449" i="2" s="1"/>
  <c r="P5449" i="2" s="1"/>
  <c r="L5449" i="2"/>
  <c r="M5449" i="2"/>
  <c r="N5449" i="2"/>
  <c r="K5450" i="2"/>
  <c r="O5450" i="2" s="1"/>
  <c r="P5450" i="2" s="1"/>
  <c r="L5450" i="2"/>
  <c r="M5450" i="2"/>
  <c r="N5450" i="2"/>
  <c r="K5451" i="2"/>
  <c r="O5451" i="2" s="1"/>
  <c r="P5451" i="2" s="1"/>
  <c r="L5451" i="2"/>
  <c r="M5451" i="2"/>
  <c r="N5451" i="2"/>
  <c r="K5452" i="2"/>
  <c r="O5452" i="2" s="1"/>
  <c r="P5452" i="2" s="1"/>
  <c r="L5452" i="2"/>
  <c r="M5452" i="2"/>
  <c r="N5452" i="2"/>
  <c r="K5453" i="2"/>
  <c r="O5453" i="2" s="1"/>
  <c r="P5453" i="2" s="1"/>
  <c r="L5453" i="2"/>
  <c r="M5453" i="2"/>
  <c r="N5453" i="2"/>
  <c r="K5454" i="2"/>
  <c r="O5454" i="2" s="1"/>
  <c r="P5454" i="2" s="1"/>
  <c r="L5454" i="2"/>
  <c r="M5454" i="2"/>
  <c r="N5454" i="2"/>
  <c r="K5455" i="2"/>
  <c r="O5455" i="2" s="1"/>
  <c r="P5455" i="2" s="1"/>
  <c r="L5455" i="2"/>
  <c r="M5455" i="2"/>
  <c r="N5455" i="2"/>
  <c r="K5456" i="2"/>
  <c r="O5456" i="2" s="1"/>
  <c r="P5456" i="2" s="1"/>
  <c r="L5456" i="2"/>
  <c r="M5456" i="2"/>
  <c r="N5456" i="2"/>
  <c r="K5457" i="2"/>
  <c r="O5457" i="2" s="1"/>
  <c r="P5457" i="2" s="1"/>
  <c r="L5457" i="2"/>
  <c r="M5457" i="2"/>
  <c r="N5457" i="2"/>
  <c r="K5458" i="2"/>
  <c r="O5458" i="2" s="1"/>
  <c r="P5458" i="2" s="1"/>
  <c r="L5458" i="2"/>
  <c r="M5458" i="2"/>
  <c r="N5458" i="2"/>
  <c r="K5459" i="2"/>
  <c r="O5459" i="2" s="1"/>
  <c r="P5459" i="2" s="1"/>
  <c r="L5459" i="2"/>
  <c r="M5459" i="2"/>
  <c r="N5459" i="2"/>
  <c r="K5460" i="2"/>
  <c r="O5460" i="2" s="1"/>
  <c r="P5460" i="2" s="1"/>
  <c r="L5460" i="2"/>
  <c r="M5460" i="2"/>
  <c r="N5460" i="2"/>
  <c r="K5461" i="2"/>
  <c r="O5461" i="2" s="1"/>
  <c r="P5461" i="2" s="1"/>
  <c r="L5461" i="2"/>
  <c r="M5461" i="2"/>
  <c r="N5461" i="2"/>
  <c r="K5462" i="2"/>
  <c r="O5462" i="2" s="1"/>
  <c r="P5462" i="2" s="1"/>
  <c r="L5462" i="2"/>
  <c r="M5462" i="2"/>
  <c r="N5462" i="2"/>
  <c r="K5463" i="2"/>
  <c r="O5463" i="2" s="1"/>
  <c r="P5463" i="2" s="1"/>
  <c r="L5463" i="2"/>
  <c r="M5463" i="2"/>
  <c r="N5463" i="2"/>
  <c r="K5464" i="2"/>
  <c r="O5464" i="2" s="1"/>
  <c r="P5464" i="2" s="1"/>
  <c r="L5464" i="2"/>
  <c r="M5464" i="2"/>
  <c r="N5464" i="2"/>
  <c r="K5465" i="2"/>
  <c r="O5465" i="2" s="1"/>
  <c r="P5465" i="2" s="1"/>
  <c r="L5465" i="2"/>
  <c r="M5465" i="2"/>
  <c r="N5465" i="2"/>
  <c r="K5466" i="2"/>
  <c r="O5466" i="2" s="1"/>
  <c r="P5466" i="2" s="1"/>
  <c r="L5466" i="2"/>
  <c r="M5466" i="2"/>
  <c r="N5466" i="2"/>
  <c r="K5467" i="2"/>
  <c r="O5467" i="2" s="1"/>
  <c r="P5467" i="2" s="1"/>
  <c r="L5467" i="2"/>
  <c r="M5467" i="2"/>
  <c r="N5467" i="2"/>
  <c r="K5468" i="2"/>
  <c r="O5468" i="2" s="1"/>
  <c r="P5468" i="2" s="1"/>
  <c r="L5468" i="2"/>
  <c r="M5468" i="2"/>
  <c r="N5468" i="2"/>
  <c r="K5469" i="2"/>
  <c r="O5469" i="2" s="1"/>
  <c r="P5469" i="2" s="1"/>
  <c r="L5469" i="2"/>
  <c r="M5469" i="2"/>
  <c r="N5469" i="2"/>
  <c r="K5470" i="2"/>
  <c r="O5470" i="2" s="1"/>
  <c r="P5470" i="2" s="1"/>
  <c r="L5470" i="2"/>
  <c r="M5470" i="2"/>
  <c r="N5470" i="2"/>
  <c r="K5471" i="2"/>
  <c r="O5471" i="2" s="1"/>
  <c r="P5471" i="2" s="1"/>
  <c r="L5471" i="2"/>
  <c r="M5471" i="2"/>
  <c r="N5471" i="2"/>
  <c r="K5472" i="2"/>
  <c r="O5472" i="2" s="1"/>
  <c r="P5472" i="2" s="1"/>
  <c r="L5472" i="2"/>
  <c r="M5472" i="2"/>
  <c r="N5472" i="2"/>
  <c r="K5473" i="2"/>
  <c r="O5473" i="2" s="1"/>
  <c r="P5473" i="2" s="1"/>
  <c r="L5473" i="2"/>
  <c r="M5473" i="2"/>
  <c r="N5473" i="2"/>
  <c r="K5474" i="2"/>
  <c r="O5474" i="2" s="1"/>
  <c r="P5474" i="2" s="1"/>
  <c r="L5474" i="2"/>
  <c r="M5474" i="2"/>
  <c r="N5474" i="2"/>
  <c r="K5475" i="2"/>
  <c r="O5475" i="2" s="1"/>
  <c r="P5475" i="2" s="1"/>
  <c r="L5475" i="2"/>
  <c r="M5475" i="2"/>
  <c r="N5475" i="2"/>
  <c r="K5476" i="2"/>
  <c r="O5476" i="2" s="1"/>
  <c r="P5476" i="2" s="1"/>
  <c r="L5476" i="2"/>
  <c r="M5476" i="2"/>
  <c r="N5476" i="2"/>
  <c r="K5477" i="2"/>
  <c r="O5477" i="2" s="1"/>
  <c r="P5477" i="2" s="1"/>
  <c r="L5477" i="2"/>
  <c r="M5477" i="2"/>
  <c r="N5477" i="2"/>
  <c r="K5478" i="2"/>
  <c r="O5478" i="2" s="1"/>
  <c r="P5478" i="2" s="1"/>
  <c r="L5478" i="2"/>
  <c r="M5478" i="2"/>
  <c r="N5478" i="2"/>
  <c r="K5479" i="2"/>
  <c r="O5479" i="2" s="1"/>
  <c r="P5479" i="2" s="1"/>
  <c r="L5479" i="2"/>
  <c r="M5479" i="2"/>
  <c r="N5479" i="2"/>
  <c r="K5480" i="2"/>
  <c r="O5480" i="2" s="1"/>
  <c r="P5480" i="2" s="1"/>
  <c r="L5480" i="2"/>
  <c r="M5480" i="2"/>
  <c r="N5480" i="2"/>
  <c r="K5481" i="2"/>
  <c r="O5481" i="2" s="1"/>
  <c r="P5481" i="2" s="1"/>
  <c r="L5481" i="2"/>
  <c r="M5481" i="2"/>
  <c r="N5481" i="2"/>
  <c r="K5482" i="2"/>
  <c r="O5482" i="2" s="1"/>
  <c r="P5482" i="2" s="1"/>
  <c r="L5482" i="2"/>
  <c r="M5482" i="2"/>
  <c r="N5482" i="2"/>
  <c r="K5483" i="2"/>
  <c r="O5483" i="2" s="1"/>
  <c r="P5483" i="2" s="1"/>
  <c r="L5483" i="2"/>
  <c r="M5483" i="2"/>
  <c r="N5483" i="2"/>
  <c r="K5484" i="2"/>
  <c r="O5484" i="2" s="1"/>
  <c r="P5484" i="2" s="1"/>
  <c r="L5484" i="2"/>
  <c r="M5484" i="2"/>
  <c r="N5484" i="2"/>
  <c r="K5485" i="2"/>
  <c r="O5485" i="2" s="1"/>
  <c r="P5485" i="2" s="1"/>
  <c r="L5485" i="2"/>
  <c r="M5485" i="2"/>
  <c r="N5485" i="2"/>
  <c r="K5486" i="2"/>
  <c r="O5486" i="2" s="1"/>
  <c r="P5486" i="2" s="1"/>
  <c r="L5486" i="2"/>
  <c r="M5486" i="2"/>
  <c r="N5486" i="2"/>
  <c r="K5487" i="2"/>
  <c r="O5487" i="2" s="1"/>
  <c r="P5487" i="2" s="1"/>
  <c r="L5487" i="2"/>
  <c r="M5487" i="2"/>
  <c r="N5487" i="2"/>
  <c r="K5488" i="2"/>
  <c r="O5488" i="2" s="1"/>
  <c r="P5488" i="2" s="1"/>
  <c r="L5488" i="2"/>
  <c r="M5488" i="2"/>
  <c r="N5488" i="2"/>
  <c r="K5489" i="2"/>
  <c r="O5489" i="2" s="1"/>
  <c r="P5489" i="2" s="1"/>
  <c r="L5489" i="2"/>
  <c r="M5489" i="2"/>
  <c r="N5489" i="2"/>
  <c r="K5490" i="2"/>
  <c r="O5490" i="2" s="1"/>
  <c r="P5490" i="2" s="1"/>
  <c r="L5490" i="2"/>
  <c r="M5490" i="2"/>
  <c r="N5490" i="2"/>
  <c r="K5491" i="2"/>
  <c r="O5491" i="2" s="1"/>
  <c r="P5491" i="2" s="1"/>
  <c r="L5491" i="2"/>
  <c r="M5491" i="2"/>
  <c r="N5491" i="2"/>
  <c r="K5492" i="2"/>
  <c r="O5492" i="2" s="1"/>
  <c r="P5492" i="2" s="1"/>
  <c r="L5492" i="2"/>
  <c r="M5492" i="2"/>
  <c r="N5492" i="2"/>
  <c r="K5493" i="2"/>
  <c r="O5493" i="2" s="1"/>
  <c r="P5493" i="2" s="1"/>
  <c r="L5493" i="2"/>
  <c r="M5493" i="2"/>
  <c r="N5493" i="2"/>
  <c r="K5494" i="2"/>
  <c r="O5494" i="2" s="1"/>
  <c r="P5494" i="2" s="1"/>
  <c r="L5494" i="2"/>
  <c r="M5494" i="2"/>
  <c r="N5494" i="2"/>
  <c r="K5495" i="2"/>
  <c r="O5495" i="2" s="1"/>
  <c r="P5495" i="2" s="1"/>
  <c r="L5495" i="2"/>
  <c r="M5495" i="2"/>
  <c r="N5495" i="2"/>
  <c r="K5496" i="2"/>
  <c r="O5496" i="2" s="1"/>
  <c r="P5496" i="2" s="1"/>
  <c r="L5496" i="2"/>
  <c r="M5496" i="2"/>
  <c r="N5496" i="2"/>
  <c r="K5497" i="2"/>
  <c r="O5497" i="2" s="1"/>
  <c r="P5497" i="2" s="1"/>
  <c r="L5497" i="2"/>
  <c r="M5497" i="2"/>
  <c r="N5497" i="2"/>
  <c r="K5498" i="2"/>
  <c r="O5498" i="2" s="1"/>
  <c r="P5498" i="2" s="1"/>
  <c r="L5498" i="2"/>
  <c r="M5498" i="2"/>
  <c r="N5498" i="2"/>
  <c r="K5499" i="2"/>
  <c r="O5499" i="2" s="1"/>
  <c r="P5499" i="2" s="1"/>
  <c r="L5499" i="2"/>
  <c r="M5499" i="2"/>
  <c r="N5499" i="2"/>
  <c r="K5500" i="2"/>
  <c r="O5500" i="2" s="1"/>
  <c r="P5500" i="2" s="1"/>
  <c r="L5500" i="2"/>
  <c r="M5500" i="2"/>
  <c r="N5500" i="2"/>
  <c r="K5501" i="2"/>
  <c r="O5501" i="2" s="1"/>
  <c r="P5501" i="2" s="1"/>
  <c r="L5501" i="2"/>
  <c r="M5501" i="2"/>
  <c r="N5501" i="2"/>
  <c r="K5502" i="2"/>
  <c r="O5502" i="2" s="1"/>
  <c r="P5502" i="2" s="1"/>
  <c r="L5502" i="2"/>
  <c r="M5502" i="2"/>
  <c r="N5502" i="2"/>
  <c r="K5503" i="2"/>
  <c r="O5503" i="2" s="1"/>
  <c r="P5503" i="2" s="1"/>
  <c r="L5503" i="2"/>
  <c r="M5503" i="2"/>
  <c r="N5503" i="2"/>
  <c r="K5504" i="2"/>
  <c r="O5504" i="2" s="1"/>
  <c r="P5504" i="2" s="1"/>
  <c r="L5504" i="2"/>
  <c r="M5504" i="2"/>
  <c r="N5504" i="2"/>
  <c r="K5505" i="2"/>
  <c r="O5505" i="2" s="1"/>
  <c r="P5505" i="2" s="1"/>
  <c r="L5505" i="2"/>
  <c r="M5505" i="2"/>
  <c r="N5505" i="2"/>
  <c r="K5506" i="2"/>
  <c r="O5506" i="2" s="1"/>
  <c r="P5506" i="2" s="1"/>
  <c r="L5506" i="2"/>
  <c r="M5506" i="2"/>
  <c r="N5506" i="2"/>
  <c r="K5507" i="2"/>
  <c r="O5507" i="2" s="1"/>
  <c r="P5507" i="2" s="1"/>
  <c r="L5507" i="2"/>
  <c r="M5507" i="2"/>
  <c r="N5507" i="2"/>
  <c r="K5508" i="2"/>
  <c r="O5508" i="2" s="1"/>
  <c r="P5508" i="2" s="1"/>
  <c r="L5508" i="2"/>
  <c r="M5508" i="2"/>
  <c r="N5508" i="2"/>
  <c r="K5509" i="2"/>
  <c r="O5509" i="2" s="1"/>
  <c r="P5509" i="2" s="1"/>
  <c r="L5509" i="2"/>
  <c r="M5509" i="2"/>
  <c r="N5509" i="2"/>
  <c r="K5510" i="2"/>
  <c r="O5510" i="2" s="1"/>
  <c r="P5510" i="2" s="1"/>
  <c r="L5510" i="2"/>
  <c r="M5510" i="2"/>
  <c r="N5510" i="2"/>
  <c r="K5511" i="2"/>
  <c r="O5511" i="2" s="1"/>
  <c r="P5511" i="2" s="1"/>
  <c r="L5511" i="2"/>
  <c r="M5511" i="2"/>
  <c r="N5511" i="2"/>
  <c r="K5512" i="2"/>
  <c r="O5512" i="2" s="1"/>
  <c r="P5512" i="2" s="1"/>
  <c r="L5512" i="2"/>
  <c r="M5512" i="2"/>
  <c r="N5512" i="2"/>
  <c r="K5513" i="2"/>
  <c r="O5513" i="2" s="1"/>
  <c r="P5513" i="2" s="1"/>
  <c r="L5513" i="2"/>
  <c r="M5513" i="2"/>
  <c r="N5513" i="2"/>
  <c r="K5514" i="2"/>
  <c r="O5514" i="2" s="1"/>
  <c r="P5514" i="2" s="1"/>
  <c r="L5514" i="2"/>
  <c r="M5514" i="2"/>
  <c r="N5514" i="2"/>
  <c r="K5515" i="2"/>
  <c r="O5515" i="2" s="1"/>
  <c r="P5515" i="2" s="1"/>
  <c r="L5515" i="2"/>
  <c r="M5515" i="2"/>
  <c r="N5515" i="2"/>
  <c r="K5516" i="2"/>
  <c r="O5516" i="2" s="1"/>
  <c r="P5516" i="2" s="1"/>
  <c r="L5516" i="2"/>
  <c r="M5516" i="2"/>
  <c r="N5516" i="2"/>
  <c r="K5517" i="2"/>
  <c r="O5517" i="2" s="1"/>
  <c r="P5517" i="2" s="1"/>
  <c r="L5517" i="2"/>
  <c r="M5517" i="2"/>
  <c r="N5517" i="2"/>
  <c r="K5518" i="2"/>
  <c r="O5518" i="2" s="1"/>
  <c r="P5518" i="2" s="1"/>
  <c r="L5518" i="2"/>
  <c r="M5518" i="2"/>
  <c r="N5518" i="2"/>
  <c r="K5519" i="2"/>
  <c r="O5519" i="2" s="1"/>
  <c r="P5519" i="2" s="1"/>
  <c r="L5519" i="2"/>
  <c r="M5519" i="2"/>
  <c r="N5519" i="2"/>
  <c r="K5520" i="2"/>
  <c r="O5520" i="2" s="1"/>
  <c r="P5520" i="2" s="1"/>
  <c r="L5520" i="2"/>
  <c r="M5520" i="2"/>
  <c r="N5520" i="2"/>
  <c r="K5521" i="2"/>
  <c r="O5521" i="2" s="1"/>
  <c r="P5521" i="2" s="1"/>
  <c r="L5521" i="2"/>
  <c r="M5521" i="2"/>
  <c r="N5521" i="2"/>
  <c r="K5522" i="2"/>
  <c r="O5522" i="2" s="1"/>
  <c r="P5522" i="2" s="1"/>
  <c r="L5522" i="2"/>
  <c r="M5522" i="2"/>
  <c r="N5522" i="2"/>
  <c r="K5523" i="2"/>
  <c r="O5523" i="2" s="1"/>
  <c r="P5523" i="2" s="1"/>
  <c r="L5523" i="2"/>
  <c r="M5523" i="2"/>
  <c r="N5523" i="2"/>
  <c r="K5524" i="2"/>
  <c r="O5524" i="2" s="1"/>
  <c r="P5524" i="2" s="1"/>
  <c r="L5524" i="2"/>
  <c r="M5524" i="2"/>
  <c r="N5524" i="2"/>
  <c r="K5525" i="2"/>
  <c r="O5525" i="2" s="1"/>
  <c r="P5525" i="2" s="1"/>
  <c r="L5525" i="2"/>
  <c r="M5525" i="2"/>
  <c r="N5525" i="2"/>
  <c r="K5526" i="2"/>
  <c r="O5526" i="2" s="1"/>
  <c r="P5526" i="2" s="1"/>
  <c r="L5526" i="2"/>
  <c r="M5526" i="2"/>
  <c r="N5526" i="2"/>
  <c r="K5527" i="2"/>
  <c r="O5527" i="2" s="1"/>
  <c r="P5527" i="2" s="1"/>
  <c r="L5527" i="2"/>
  <c r="M5527" i="2"/>
  <c r="N5527" i="2"/>
  <c r="K5528" i="2"/>
  <c r="O5528" i="2" s="1"/>
  <c r="P5528" i="2" s="1"/>
  <c r="L5528" i="2"/>
  <c r="M5528" i="2"/>
  <c r="N5528" i="2"/>
  <c r="K5529" i="2"/>
  <c r="O5529" i="2" s="1"/>
  <c r="P5529" i="2" s="1"/>
  <c r="L5529" i="2"/>
  <c r="M5529" i="2"/>
  <c r="N5529" i="2"/>
  <c r="K5530" i="2"/>
  <c r="O5530" i="2" s="1"/>
  <c r="P5530" i="2" s="1"/>
  <c r="L5530" i="2"/>
  <c r="M5530" i="2"/>
  <c r="N5530" i="2"/>
  <c r="K5531" i="2"/>
  <c r="L5531" i="2"/>
  <c r="O5531" i="2" s="1"/>
  <c r="P5531" i="2" s="1"/>
  <c r="M5531" i="2"/>
  <c r="N5531" i="2"/>
  <c r="K5532" i="2"/>
  <c r="O5532" i="2" s="1"/>
  <c r="P5532" i="2" s="1"/>
  <c r="L5532" i="2"/>
  <c r="M5532" i="2"/>
  <c r="N5532" i="2"/>
  <c r="K5533" i="2"/>
  <c r="O5533" i="2" s="1"/>
  <c r="P5533" i="2" s="1"/>
  <c r="L5533" i="2"/>
  <c r="M5533" i="2"/>
  <c r="N5533" i="2"/>
  <c r="K5534" i="2"/>
  <c r="O5534" i="2" s="1"/>
  <c r="P5534" i="2" s="1"/>
  <c r="L5534" i="2"/>
  <c r="M5534" i="2"/>
  <c r="N5534" i="2"/>
  <c r="K5535" i="2"/>
  <c r="O5535" i="2" s="1"/>
  <c r="P5535" i="2" s="1"/>
  <c r="L5535" i="2"/>
  <c r="M5535" i="2"/>
  <c r="N5535" i="2"/>
  <c r="K5536" i="2"/>
  <c r="O5536" i="2" s="1"/>
  <c r="P5536" i="2" s="1"/>
  <c r="L5536" i="2"/>
  <c r="M5536" i="2"/>
  <c r="N5536" i="2"/>
  <c r="K5537" i="2"/>
  <c r="O5537" i="2" s="1"/>
  <c r="P5537" i="2" s="1"/>
  <c r="L5537" i="2"/>
  <c r="M5537" i="2"/>
  <c r="N5537" i="2"/>
  <c r="K5538" i="2"/>
  <c r="L5538" i="2"/>
  <c r="O5538" i="2" s="1"/>
  <c r="P5538" i="2" s="1"/>
  <c r="M5538" i="2"/>
  <c r="N5538" i="2"/>
  <c r="K5539" i="2"/>
  <c r="O5539" i="2" s="1"/>
  <c r="P5539" i="2" s="1"/>
  <c r="L5539" i="2"/>
  <c r="M5539" i="2"/>
  <c r="N5539" i="2"/>
  <c r="K5540" i="2"/>
  <c r="O5540" i="2" s="1"/>
  <c r="P5540" i="2" s="1"/>
  <c r="L5540" i="2"/>
  <c r="M5540" i="2"/>
  <c r="N5540" i="2"/>
  <c r="K5541" i="2"/>
  <c r="O5541" i="2" s="1"/>
  <c r="P5541" i="2" s="1"/>
  <c r="L5541" i="2"/>
  <c r="M5541" i="2"/>
  <c r="N5541" i="2"/>
  <c r="K5542" i="2"/>
  <c r="O5542" i="2" s="1"/>
  <c r="P5542" i="2" s="1"/>
  <c r="L5542" i="2"/>
  <c r="M5542" i="2"/>
  <c r="N5542" i="2"/>
  <c r="K5543" i="2"/>
  <c r="O5543" i="2" s="1"/>
  <c r="P5543" i="2" s="1"/>
  <c r="L5543" i="2"/>
  <c r="M5543" i="2"/>
  <c r="N5543" i="2"/>
  <c r="K5544" i="2"/>
  <c r="O5544" i="2" s="1"/>
  <c r="P5544" i="2" s="1"/>
  <c r="L5544" i="2"/>
  <c r="M5544" i="2"/>
  <c r="N5544" i="2"/>
  <c r="K5545" i="2"/>
  <c r="O5545" i="2" s="1"/>
  <c r="P5545" i="2" s="1"/>
  <c r="L5545" i="2"/>
  <c r="M5545" i="2"/>
  <c r="N5545" i="2"/>
  <c r="K5546" i="2"/>
  <c r="O5546" i="2" s="1"/>
  <c r="P5546" i="2" s="1"/>
  <c r="L5546" i="2"/>
  <c r="M5546" i="2"/>
  <c r="N5546" i="2"/>
  <c r="K5547" i="2"/>
  <c r="O5547" i="2" s="1"/>
  <c r="P5547" i="2" s="1"/>
  <c r="L5547" i="2"/>
  <c r="M5547" i="2"/>
  <c r="N5547" i="2"/>
  <c r="K5548" i="2"/>
  <c r="O5548" i="2" s="1"/>
  <c r="P5548" i="2" s="1"/>
  <c r="L5548" i="2"/>
  <c r="M5548" i="2"/>
  <c r="N5548" i="2"/>
  <c r="K5549" i="2"/>
  <c r="O5549" i="2" s="1"/>
  <c r="P5549" i="2" s="1"/>
  <c r="L5549" i="2"/>
  <c r="M5549" i="2"/>
  <c r="N5549" i="2"/>
  <c r="K5550" i="2"/>
  <c r="O5550" i="2" s="1"/>
  <c r="P5550" i="2" s="1"/>
  <c r="L5550" i="2"/>
  <c r="M5550" i="2"/>
  <c r="N5550" i="2"/>
  <c r="K5551" i="2"/>
  <c r="O5551" i="2" s="1"/>
  <c r="P5551" i="2" s="1"/>
  <c r="L5551" i="2"/>
  <c r="M5551" i="2"/>
  <c r="N5551" i="2"/>
  <c r="K5552" i="2"/>
  <c r="O5552" i="2" s="1"/>
  <c r="P5552" i="2" s="1"/>
  <c r="L5552" i="2"/>
  <c r="M5552" i="2"/>
  <c r="N5552" i="2"/>
  <c r="K5553" i="2"/>
  <c r="O5553" i="2" s="1"/>
  <c r="P5553" i="2" s="1"/>
  <c r="L5553" i="2"/>
  <c r="M5553" i="2"/>
  <c r="N5553" i="2"/>
  <c r="K5554" i="2"/>
  <c r="O5554" i="2" s="1"/>
  <c r="P5554" i="2" s="1"/>
  <c r="L5554" i="2"/>
  <c r="M5554" i="2"/>
  <c r="N5554" i="2"/>
  <c r="K5555" i="2"/>
  <c r="O5555" i="2" s="1"/>
  <c r="P5555" i="2" s="1"/>
  <c r="L5555" i="2"/>
  <c r="M5555" i="2"/>
  <c r="N5555" i="2"/>
  <c r="K5556" i="2"/>
  <c r="O5556" i="2" s="1"/>
  <c r="P5556" i="2" s="1"/>
  <c r="L5556" i="2"/>
  <c r="M5556" i="2"/>
  <c r="N5556" i="2"/>
  <c r="K5557" i="2"/>
  <c r="O5557" i="2" s="1"/>
  <c r="P5557" i="2" s="1"/>
  <c r="L5557" i="2"/>
  <c r="M5557" i="2"/>
  <c r="N5557" i="2"/>
  <c r="K5558" i="2"/>
  <c r="O5558" i="2" s="1"/>
  <c r="P5558" i="2" s="1"/>
  <c r="L5558" i="2"/>
  <c r="M5558" i="2"/>
  <c r="N5558" i="2"/>
  <c r="K5559" i="2"/>
  <c r="O5559" i="2" s="1"/>
  <c r="P5559" i="2" s="1"/>
  <c r="L5559" i="2"/>
  <c r="M5559" i="2"/>
  <c r="N5559" i="2"/>
  <c r="K5560" i="2"/>
  <c r="O5560" i="2" s="1"/>
  <c r="P5560" i="2" s="1"/>
  <c r="L5560" i="2"/>
  <c r="M5560" i="2"/>
  <c r="N5560" i="2"/>
  <c r="K5561" i="2"/>
  <c r="O5561" i="2" s="1"/>
  <c r="P5561" i="2" s="1"/>
  <c r="L5561" i="2"/>
  <c r="M5561" i="2"/>
  <c r="N5561" i="2"/>
  <c r="K5562" i="2"/>
  <c r="O5562" i="2" s="1"/>
  <c r="P5562" i="2" s="1"/>
  <c r="L5562" i="2"/>
  <c r="M5562" i="2"/>
  <c r="N5562" i="2"/>
  <c r="K5563" i="2"/>
  <c r="O5563" i="2" s="1"/>
  <c r="P5563" i="2" s="1"/>
  <c r="L5563" i="2"/>
  <c r="M5563" i="2"/>
  <c r="N5563" i="2"/>
  <c r="K5564" i="2"/>
  <c r="O5564" i="2" s="1"/>
  <c r="P5564" i="2" s="1"/>
  <c r="L5564" i="2"/>
  <c r="M5564" i="2"/>
  <c r="N5564" i="2"/>
  <c r="K5565" i="2"/>
  <c r="O5565" i="2" s="1"/>
  <c r="P5565" i="2" s="1"/>
  <c r="L5565" i="2"/>
  <c r="M5565" i="2"/>
  <c r="N5565" i="2"/>
  <c r="K5566" i="2"/>
  <c r="O5566" i="2" s="1"/>
  <c r="P5566" i="2" s="1"/>
  <c r="L5566" i="2"/>
  <c r="M5566" i="2"/>
  <c r="N5566" i="2"/>
  <c r="K5567" i="2"/>
  <c r="O5567" i="2" s="1"/>
  <c r="P5567" i="2" s="1"/>
  <c r="L5567" i="2"/>
  <c r="M5567" i="2"/>
  <c r="N5567" i="2"/>
  <c r="K5568" i="2"/>
  <c r="O5568" i="2" s="1"/>
  <c r="P5568" i="2" s="1"/>
  <c r="L5568" i="2"/>
  <c r="M5568" i="2"/>
  <c r="N5568" i="2"/>
  <c r="K5569" i="2"/>
  <c r="O5569" i="2" s="1"/>
  <c r="P5569" i="2" s="1"/>
  <c r="L5569" i="2"/>
  <c r="M5569" i="2"/>
  <c r="N5569" i="2"/>
  <c r="K5570" i="2"/>
  <c r="O5570" i="2" s="1"/>
  <c r="P5570" i="2" s="1"/>
  <c r="L5570" i="2"/>
  <c r="M5570" i="2"/>
  <c r="N5570" i="2"/>
  <c r="K5571" i="2"/>
  <c r="O5571" i="2" s="1"/>
  <c r="P5571" i="2" s="1"/>
  <c r="L5571" i="2"/>
  <c r="M5571" i="2"/>
  <c r="N5571" i="2"/>
  <c r="K5572" i="2"/>
  <c r="O5572" i="2" s="1"/>
  <c r="P5572" i="2" s="1"/>
  <c r="L5572" i="2"/>
  <c r="M5572" i="2"/>
  <c r="N5572" i="2"/>
  <c r="K5573" i="2"/>
  <c r="O5573" i="2" s="1"/>
  <c r="P5573" i="2" s="1"/>
  <c r="L5573" i="2"/>
  <c r="M5573" i="2"/>
  <c r="N5573" i="2"/>
  <c r="K5574" i="2"/>
  <c r="O5574" i="2" s="1"/>
  <c r="P5574" i="2" s="1"/>
  <c r="L5574" i="2"/>
  <c r="M5574" i="2"/>
  <c r="N5574" i="2"/>
  <c r="K5575" i="2"/>
  <c r="O5575" i="2" s="1"/>
  <c r="P5575" i="2" s="1"/>
  <c r="L5575" i="2"/>
  <c r="M5575" i="2"/>
  <c r="N5575" i="2"/>
  <c r="K5576" i="2"/>
  <c r="O5576" i="2" s="1"/>
  <c r="P5576" i="2" s="1"/>
  <c r="L5576" i="2"/>
  <c r="M5576" i="2"/>
  <c r="N5576" i="2"/>
  <c r="K5577" i="2"/>
  <c r="O5577" i="2" s="1"/>
  <c r="P5577" i="2" s="1"/>
  <c r="L5577" i="2"/>
  <c r="M5577" i="2"/>
  <c r="N5577" i="2"/>
  <c r="K5578" i="2"/>
  <c r="O5578" i="2" s="1"/>
  <c r="P5578" i="2" s="1"/>
  <c r="L5578" i="2"/>
  <c r="M5578" i="2"/>
  <c r="N5578" i="2"/>
  <c r="K5579" i="2"/>
  <c r="O5579" i="2" s="1"/>
  <c r="P5579" i="2" s="1"/>
  <c r="L5579" i="2"/>
  <c r="M5579" i="2"/>
  <c r="N5579" i="2"/>
  <c r="K5580" i="2"/>
  <c r="O5580" i="2" s="1"/>
  <c r="P5580" i="2" s="1"/>
  <c r="L5580" i="2"/>
  <c r="M5580" i="2"/>
  <c r="N5580" i="2"/>
  <c r="K5581" i="2"/>
  <c r="O5581" i="2" s="1"/>
  <c r="P5581" i="2" s="1"/>
  <c r="L5581" i="2"/>
  <c r="M5581" i="2"/>
  <c r="N5581" i="2"/>
  <c r="K5582" i="2"/>
  <c r="O5582" i="2" s="1"/>
  <c r="P5582" i="2" s="1"/>
  <c r="L5582" i="2"/>
  <c r="M5582" i="2"/>
  <c r="N5582" i="2"/>
  <c r="K5583" i="2"/>
  <c r="O5583" i="2" s="1"/>
  <c r="P5583" i="2" s="1"/>
  <c r="L5583" i="2"/>
  <c r="M5583" i="2"/>
  <c r="N5583" i="2"/>
  <c r="K5584" i="2"/>
  <c r="O5584" i="2" s="1"/>
  <c r="P5584" i="2" s="1"/>
  <c r="L5584" i="2"/>
  <c r="M5584" i="2"/>
  <c r="N5584" i="2"/>
  <c r="K5585" i="2"/>
  <c r="O5585" i="2" s="1"/>
  <c r="P5585" i="2" s="1"/>
  <c r="L5585" i="2"/>
  <c r="M5585" i="2"/>
  <c r="N5585" i="2"/>
  <c r="K5586" i="2"/>
  <c r="O5586" i="2" s="1"/>
  <c r="P5586" i="2" s="1"/>
  <c r="L5586" i="2"/>
  <c r="M5586" i="2"/>
  <c r="N5586" i="2"/>
  <c r="K5587" i="2"/>
  <c r="O5587" i="2" s="1"/>
  <c r="P5587" i="2" s="1"/>
  <c r="L5587" i="2"/>
  <c r="M5587" i="2"/>
  <c r="N5587" i="2"/>
  <c r="K5588" i="2"/>
  <c r="O5588" i="2" s="1"/>
  <c r="P5588" i="2" s="1"/>
  <c r="L5588" i="2"/>
  <c r="M5588" i="2"/>
  <c r="N5588" i="2"/>
  <c r="K5589" i="2"/>
  <c r="O5589" i="2" s="1"/>
  <c r="P5589" i="2" s="1"/>
  <c r="L5589" i="2"/>
  <c r="M5589" i="2"/>
  <c r="N5589" i="2"/>
  <c r="K5590" i="2"/>
  <c r="O5590" i="2" s="1"/>
  <c r="P5590" i="2" s="1"/>
  <c r="L5590" i="2"/>
  <c r="M5590" i="2"/>
  <c r="N5590" i="2"/>
  <c r="K5591" i="2"/>
  <c r="O5591" i="2" s="1"/>
  <c r="P5591" i="2" s="1"/>
  <c r="L5591" i="2"/>
  <c r="M5591" i="2"/>
  <c r="N5591" i="2"/>
  <c r="K5592" i="2"/>
  <c r="O5592" i="2" s="1"/>
  <c r="P5592" i="2" s="1"/>
  <c r="L5592" i="2"/>
  <c r="M5592" i="2"/>
  <c r="N5592" i="2"/>
  <c r="K5593" i="2"/>
  <c r="O5593" i="2" s="1"/>
  <c r="P5593" i="2" s="1"/>
  <c r="L5593" i="2"/>
  <c r="M5593" i="2"/>
  <c r="N5593" i="2"/>
  <c r="K5594" i="2"/>
  <c r="O5594" i="2" s="1"/>
  <c r="P5594" i="2" s="1"/>
  <c r="L5594" i="2"/>
  <c r="M5594" i="2"/>
  <c r="N5594" i="2"/>
  <c r="K5595" i="2"/>
  <c r="O5595" i="2" s="1"/>
  <c r="P5595" i="2" s="1"/>
  <c r="L5595" i="2"/>
  <c r="M5595" i="2"/>
  <c r="N5595" i="2"/>
  <c r="K5596" i="2"/>
  <c r="O5596" i="2" s="1"/>
  <c r="P5596" i="2" s="1"/>
  <c r="L5596" i="2"/>
  <c r="M5596" i="2"/>
  <c r="N5596" i="2"/>
  <c r="K5597" i="2"/>
  <c r="O5597" i="2" s="1"/>
  <c r="P5597" i="2" s="1"/>
  <c r="L5597" i="2"/>
  <c r="M5597" i="2"/>
  <c r="N5597" i="2"/>
  <c r="K5598" i="2"/>
  <c r="O5598" i="2" s="1"/>
  <c r="P5598" i="2" s="1"/>
  <c r="L5598" i="2"/>
  <c r="M5598" i="2"/>
  <c r="N5598" i="2"/>
  <c r="K5599" i="2"/>
  <c r="O5599" i="2" s="1"/>
  <c r="P5599" i="2" s="1"/>
  <c r="L5599" i="2"/>
  <c r="M5599" i="2"/>
  <c r="N5599" i="2"/>
  <c r="K5600" i="2"/>
  <c r="O5600" i="2" s="1"/>
  <c r="P5600" i="2" s="1"/>
  <c r="L5600" i="2"/>
  <c r="M5600" i="2"/>
  <c r="N5600" i="2"/>
  <c r="K5601" i="2"/>
  <c r="O5601" i="2" s="1"/>
  <c r="P5601" i="2" s="1"/>
  <c r="L5601" i="2"/>
  <c r="M5601" i="2"/>
  <c r="N5601" i="2"/>
  <c r="K5602" i="2"/>
  <c r="O5602" i="2" s="1"/>
  <c r="P5602" i="2" s="1"/>
  <c r="L5602" i="2"/>
  <c r="M5602" i="2"/>
  <c r="N5602" i="2"/>
  <c r="K5603" i="2"/>
  <c r="O5603" i="2" s="1"/>
  <c r="P5603" i="2" s="1"/>
  <c r="L5603" i="2"/>
  <c r="M5603" i="2"/>
  <c r="N5603" i="2"/>
  <c r="K5604" i="2"/>
  <c r="O5604" i="2" s="1"/>
  <c r="P5604" i="2" s="1"/>
  <c r="L5604" i="2"/>
  <c r="M5604" i="2"/>
  <c r="N5604" i="2"/>
  <c r="K5605" i="2"/>
  <c r="O5605" i="2" s="1"/>
  <c r="P5605" i="2" s="1"/>
  <c r="L5605" i="2"/>
  <c r="M5605" i="2"/>
  <c r="N5605" i="2"/>
  <c r="K5606" i="2"/>
  <c r="O5606" i="2" s="1"/>
  <c r="P5606" i="2" s="1"/>
  <c r="L5606" i="2"/>
  <c r="M5606" i="2"/>
  <c r="N5606" i="2"/>
  <c r="K5607" i="2"/>
  <c r="O5607" i="2" s="1"/>
  <c r="P5607" i="2" s="1"/>
  <c r="L5607" i="2"/>
  <c r="M5607" i="2"/>
  <c r="N5607" i="2"/>
  <c r="K5608" i="2"/>
  <c r="O5608" i="2" s="1"/>
  <c r="P5608" i="2" s="1"/>
  <c r="L5608" i="2"/>
  <c r="M5608" i="2"/>
  <c r="N5608" i="2"/>
  <c r="K5609" i="2"/>
  <c r="O5609" i="2" s="1"/>
  <c r="P5609" i="2" s="1"/>
  <c r="L5609" i="2"/>
  <c r="M5609" i="2"/>
  <c r="N5609" i="2"/>
  <c r="K5610" i="2"/>
  <c r="O5610" i="2" s="1"/>
  <c r="P5610" i="2" s="1"/>
  <c r="L5610" i="2"/>
  <c r="M5610" i="2"/>
  <c r="N5610" i="2"/>
  <c r="K5611" i="2"/>
  <c r="O5611" i="2" s="1"/>
  <c r="P5611" i="2" s="1"/>
  <c r="L5611" i="2"/>
  <c r="M5611" i="2"/>
  <c r="N5611" i="2"/>
  <c r="K5612" i="2"/>
  <c r="O5612" i="2" s="1"/>
  <c r="P5612" i="2" s="1"/>
  <c r="L5612" i="2"/>
  <c r="M5612" i="2"/>
  <c r="N5612" i="2"/>
  <c r="K5613" i="2"/>
  <c r="O5613" i="2" s="1"/>
  <c r="P5613" i="2" s="1"/>
  <c r="L5613" i="2"/>
  <c r="M5613" i="2"/>
  <c r="N5613" i="2"/>
  <c r="K5614" i="2"/>
  <c r="O5614" i="2" s="1"/>
  <c r="P5614" i="2" s="1"/>
  <c r="L5614" i="2"/>
  <c r="M5614" i="2"/>
  <c r="N5614" i="2"/>
  <c r="K5615" i="2"/>
  <c r="O5615" i="2" s="1"/>
  <c r="P5615" i="2" s="1"/>
  <c r="L5615" i="2"/>
  <c r="M5615" i="2"/>
  <c r="N5615" i="2"/>
  <c r="K5616" i="2"/>
  <c r="O5616" i="2" s="1"/>
  <c r="P5616" i="2" s="1"/>
  <c r="L5616" i="2"/>
  <c r="M5616" i="2"/>
  <c r="N5616" i="2"/>
  <c r="K5617" i="2"/>
  <c r="O5617" i="2" s="1"/>
  <c r="P5617" i="2" s="1"/>
  <c r="L5617" i="2"/>
  <c r="M5617" i="2"/>
  <c r="N5617" i="2"/>
  <c r="K5618" i="2"/>
  <c r="O5618" i="2" s="1"/>
  <c r="P5618" i="2" s="1"/>
  <c r="L5618" i="2"/>
  <c r="M5618" i="2"/>
  <c r="N5618" i="2"/>
  <c r="K5619" i="2"/>
  <c r="O5619" i="2" s="1"/>
  <c r="P5619" i="2" s="1"/>
  <c r="L5619" i="2"/>
  <c r="M5619" i="2"/>
  <c r="N5619" i="2"/>
  <c r="K5620" i="2"/>
  <c r="O5620" i="2" s="1"/>
  <c r="P5620" i="2" s="1"/>
  <c r="L5620" i="2"/>
  <c r="M5620" i="2"/>
  <c r="N5620" i="2"/>
  <c r="K5621" i="2"/>
  <c r="O5621" i="2" s="1"/>
  <c r="P5621" i="2" s="1"/>
  <c r="L5621" i="2"/>
  <c r="M5621" i="2"/>
  <c r="N5621" i="2"/>
  <c r="K5622" i="2"/>
  <c r="O5622" i="2" s="1"/>
  <c r="P5622" i="2" s="1"/>
  <c r="L5622" i="2"/>
  <c r="M5622" i="2"/>
  <c r="N5622" i="2"/>
  <c r="K5623" i="2"/>
  <c r="O5623" i="2" s="1"/>
  <c r="P5623" i="2" s="1"/>
  <c r="L5623" i="2"/>
  <c r="M5623" i="2"/>
  <c r="N5623" i="2"/>
  <c r="K5624" i="2"/>
  <c r="O5624" i="2" s="1"/>
  <c r="P5624" i="2" s="1"/>
  <c r="L5624" i="2"/>
  <c r="M5624" i="2"/>
  <c r="N5624" i="2"/>
  <c r="K5625" i="2"/>
  <c r="O5625" i="2" s="1"/>
  <c r="P5625" i="2" s="1"/>
  <c r="L5625" i="2"/>
  <c r="M5625" i="2"/>
  <c r="N5625" i="2"/>
  <c r="K5626" i="2"/>
  <c r="O5626" i="2" s="1"/>
  <c r="P5626" i="2" s="1"/>
  <c r="L5626" i="2"/>
  <c r="M5626" i="2"/>
  <c r="N5626" i="2"/>
  <c r="K5627" i="2"/>
  <c r="O5627" i="2" s="1"/>
  <c r="P5627" i="2" s="1"/>
  <c r="L5627" i="2"/>
  <c r="M5627" i="2"/>
  <c r="N5627" i="2"/>
  <c r="K5628" i="2"/>
  <c r="O5628" i="2" s="1"/>
  <c r="P5628" i="2" s="1"/>
  <c r="L5628" i="2"/>
  <c r="M5628" i="2"/>
  <c r="N5628" i="2"/>
  <c r="K5629" i="2"/>
  <c r="O5629" i="2" s="1"/>
  <c r="P5629" i="2" s="1"/>
  <c r="L5629" i="2"/>
  <c r="M5629" i="2"/>
  <c r="N5629" i="2"/>
  <c r="K5630" i="2"/>
  <c r="O5630" i="2" s="1"/>
  <c r="P5630" i="2" s="1"/>
  <c r="L5630" i="2"/>
  <c r="M5630" i="2"/>
  <c r="N5630" i="2"/>
  <c r="K5631" i="2"/>
  <c r="O5631" i="2" s="1"/>
  <c r="P5631" i="2" s="1"/>
  <c r="L5631" i="2"/>
  <c r="M5631" i="2"/>
  <c r="N5631" i="2"/>
  <c r="K5632" i="2"/>
  <c r="O5632" i="2" s="1"/>
  <c r="P5632" i="2" s="1"/>
  <c r="L5632" i="2"/>
  <c r="M5632" i="2"/>
  <c r="N5632" i="2"/>
  <c r="K5633" i="2"/>
  <c r="O5633" i="2" s="1"/>
  <c r="P5633" i="2" s="1"/>
  <c r="L5633" i="2"/>
  <c r="M5633" i="2"/>
  <c r="N5633" i="2"/>
  <c r="K5634" i="2"/>
  <c r="O5634" i="2" s="1"/>
  <c r="P5634" i="2" s="1"/>
  <c r="L5634" i="2"/>
  <c r="M5634" i="2"/>
  <c r="N5634" i="2"/>
  <c r="K5635" i="2"/>
  <c r="O5635" i="2" s="1"/>
  <c r="P5635" i="2" s="1"/>
  <c r="L5635" i="2"/>
  <c r="M5635" i="2"/>
  <c r="N5635" i="2"/>
  <c r="K5636" i="2"/>
  <c r="O5636" i="2" s="1"/>
  <c r="P5636" i="2" s="1"/>
  <c r="L5636" i="2"/>
  <c r="M5636" i="2"/>
  <c r="N5636" i="2"/>
  <c r="K5637" i="2"/>
  <c r="O5637" i="2" s="1"/>
  <c r="P5637" i="2" s="1"/>
  <c r="L5637" i="2"/>
  <c r="M5637" i="2"/>
  <c r="N5637" i="2"/>
  <c r="K5638" i="2"/>
  <c r="O5638" i="2" s="1"/>
  <c r="P5638" i="2" s="1"/>
  <c r="L5638" i="2"/>
  <c r="M5638" i="2"/>
  <c r="N5638" i="2"/>
  <c r="K5639" i="2"/>
  <c r="O5639" i="2" s="1"/>
  <c r="P5639" i="2" s="1"/>
  <c r="L5639" i="2"/>
  <c r="M5639" i="2"/>
  <c r="N5639" i="2"/>
  <c r="K5640" i="2"/>
  <c r="O5640" i="2" s="1"/>
  <c r="P5640" i="2" s="1"/>
  <c r="L5640" i="2"/>
  <c r="M5640" i="2"/>
  <c r="N5640" i="2"/>
  <c r="K5641" i="2"/>
  <c r="O5641" i="2" s="1"/>
  <c r="P5641" i="2" s="1"/>
  <c r="L5641" i="2"/>
  <c r="M5641" i="2"/>
  <c r="N5641" i="2"/>
  <c r="K5642" i="2"/>
  <c r="O5642" i="2" s="1"/>
  <c r="P5642" i="2" s="1"/>
  <c r="L5642" i="2"/>
  <c r="M5642" i="2"/>
  <c r="N5642" i="2"/>
  <c r="K5643" i="2"/>
  <c r="O5643" i="2" s="1"/>
  <c r="P5643" i="2" s="1"/>
  <c r="L5643" i="2"/>
  <c r="M5643" i="2"/>
  <c r="N5643" i="2"/>
  <c r="K5644" i="2"/>
  <c r="O5644" i="2" s="1"/>
  <c r="P5644" i="2" s="1"/>
  <c r="L5644" i="2"/>
  <c r="M5644" i="2"/>
  <c r="N5644" i="2"/>
  <c r="K5645" i="2"/>
  <c r="O5645" i="2" s="1"/>
  <c r="P5645" i="2" s="1"/>
  <c r="L5645" i="2"/>
  <c r="M5645" i="2"/>
  <c r="N5645" i="2"/>
  <c r="K5646" i="2"/>
  <c r="O5646" i="2" s="1"/>
  <c r="P5646" i="2" s="1"/>
  <c r="L5646" i="2"/>
  <c r="M5646" i="2"/>
  <c r="N5646" i="2"/>
  <c r="K5647" i="2"/>
  <c r="O5647" i="2" s="1"/>
  <c r="P5647" i="2" s="1"/>
  <c r="L5647" i="2"/>
  <c r="M5647" i="2"/>
  <c r="N5647" i="2"/>
  <c r="K5648" i="2"/>
  <c r="O5648" i="2" s="1"/>
  <c r="P5648" i="2" s="1"/>
  <c r="L5648" i="2"/>
  <c r="M5648" i="2"/>
  <c r="N5648" i="2"/>
  <c r="K5649" i="2"/>
  <c r="O5649" i="2" s="1"/>
  <c r="P5649" i="2" s="1"/>
  <c r="L5649" i="2"/>
  <c r="M5649" i="2"/>
  <c r="N5649" i="2"/>
  <c r="K5650" i="2"/>
  <c r="O5650" i="2" s="1"/>
  <c r="P5650" i="2" s="1"/>
  <c r="L5650" i="2"/>
  <c r="M5650" i="2"/>
  <c r="N5650" i="2"/>
  <c r="K5651" i="2"/>
  <c r="O5651" i="2" s="1"/>
  <c r="P5651" i="2" s="1"/>
  <c r="L5651" i="2"/>
  <c r="M5651" i="2"/>
  <c r="N5651" i="2"/>
  <c r="K5652" i="2"/>
  <c r="O5652" i="2" s="1"/>
  <c r="P5652" i="2" s="1"/>
  <c r="L5652" i="2"/>
  <c r="M5652" i="2"/>
  <c r="N5652" i="2"/>
  <c r="K5653" i="2"/>
  <c r="O5653" i="2" s="1"/>
  <c r="P5653" i="2" s="1"/>
  <c r="L5653" i="2"/>
  <c r="M5653" i="2"/>
  <c r="N5653" i="2"/>
  <c r="K5654" i="2"/>
  <c r="O5654" i="2" s="1"/>
  <c r="P5654" i="2" s="1"/>
  <c r="L5654" i="2"/>
  <c r="M5654" i="2"/>
  <c r="N5654" i="2"/>
  <c r="K5655" i="2"/>
  <c r="O5655" i="2" s="1"/>
  <c r="P5655" i="2" s="1"/>
  <c r="L5655" i="2"/>
  <c r="M5655" i="2"/>
  <c r="N5655" i="2"/>
  <c r="K5656" i="2"/>
  <c r="O5656" i="2" s="1"/>
  <c r="P5656" i="2" s="1"/>
  <c r="L5656" i="2"/>
  <c r="M5656" i="2"/>
  <c r="N5656" i="2"/>
  <c r="K5657" i="2"/>
  <c r="O5657" i="2" s="1"/>
  <c r="P5657" i="2" s="1"/>
  <c r="L5657" i="2"/>
  <c r="M5657" i="2"/>
  <c r="N5657" i="2"/>
  <c r="K5658" i="2"/>
  <c r="O5658" i="2" s="1"/>
  <c r="P5658" i="2" s="1"/>
  <c r="L5658" i="2"/>
  <c r="M5658" i="2"/>
  <c r="N5658" i="2"/>
  <c r="K5659" i="2"/>
  <c r="O5659" i="2" s="1"/>
  <c r="P5659" i="2" s="1"/>
  <c r="L5659" i="2"/>
  <c r="M5659" i="2"/>
  <c r="N5659" i="2"/>
  <c r="K5660" i="2"/>
  <c r="O5660" i="2" s="1"/>
  <c r="P5660" i="2" s="1"/>
  <c r="L5660" i="2"/>
  <c r="M5660" i="2"/>
  <c r="N5660" i="2"/>
  <c r="K5661" i="2"/>
  <c r="O5661" i="2" s="1"/>
  <c r="P5661" i="2" s="1"/>
  <c r="L5661" i="2"/>
  <c r="M5661" i="2"/>
  <c r="N5661" i="2"/>
  <c r="K5662" i="2"/>
  <c r="O5662" i="2" s="1"/>
  <c r="P5662" i="2" s="1"/>
  <c r="L5662" i="2"/>
  <c r="M5662" i="2"/>
  <c r="N5662" i="2"/>
  <c r="K5663" i="2"/>
  <c r="O5663" i="2" s="1"/>
  <c r="P5663" i="2" s="1"/>
  <c r="L5663" i="2"/>
  <c r="M5663" i="2"/>
  <c r="N5663" i="2"/>
  <c r="K5664" i="2"/>
  <c r="O5664" i="2" s="1"/>
  <c r="P5664" i="2" s="1"/>
  <c r="L5664" i="2"/>
  <c r="M5664" i="2"/>
  <c r="N5664" i="2"/>
  <c r="K5665" i="2"/>
  <c r="O5665" i="2" s="1"/>
  <c r="P5665" i="2" s="1"/>
  <c r="L5665" i="2"/>
  <c r="M5665" i="2"/>
  <c r="N5665" i="2"/>
  <c r="K5666" i="2"/>
  <c r="O5666" i="2" s="1"/>
  <c r="P5666" i="2" s="1"/>
  <c r="L5666" i="2"/>
  <c r="M5666" i="2"/>
  <c r="N5666" i="2"/>
  <c r="K5667" i="2"/>
  <c r="O5667" i="2" s="1"/>
  <c r="P5667" i="2" s="1"/>
  <c r="L5667" i="2"/>
  <c r="M5667" i="2"/>
  <c r="N5667" i="2"/>
  <c r="K5668" i="2"/>
  <c r="O5668" i="2" s="1"/>
  <c r="P5668" i="2" s="1"/>
  <c r="L5668" i="2"/>
  <c r="M5668" i="2"/>
  <c r="N5668" i="2"/>
  <c r="K5669" i="2"/>
  <c r="O5669" i="2" s="1"/>
  <c r="P5669" i="2" s="1"/>
  <c r="L5669" i="2"/>
  <c r="M5669" i="2"/>
  <c r="N5669" i="2"/>
  <c r="K5670" i="2"/>
  <c r="O5670" i="2" s="1"/>
  <c r="P5670" i="2" s="1"/>
  <c r="L5670" i="2"/>
  <c r="M5670" i="2"/>
  <c r="N5670" i="2"/>
  <c r="K5671" i="2"/>
  <c r="O5671" i="2" s="1"/>
  <c r="P5671" i="2" s="1"/>
  <c r="L5671" i="2"/>
  <c r="M5671" i="2"/>
  <c r="N5671" i="2"/>
  <c r="K5672" i="2"/>
  <c r="O5672" i="2" s="1"/>
  <c r="P5672" i="2" s="1"/>
  <c r="L5672" i="2"/>
  <c r="M5672" i="2"/>
  <c r="N5672" i="2"/>
  <c r="K5673" i="2"/>
  <c r="O5673" i="2" s="1"/>
  <c r="P5673" i="2" s="1"/>
  <c r="L5673" i="2"/>
  <c r="M5673" i="2"/>
  <c r="N5673" i="2"/>
  <c r="K5674" i="2"/>
  <c r="O5674" i="2" s="1"/>
  <c r="P5674" i="2" s="1"/>
  <c r="L5674" i="2"/>
  <c r="M5674" i="2"/>
  <c r="N5674" i="2"/>
  <c r="K5675" i="2"/>
  <c r="O5675" i="2" s="1"/>
  <c r="P5675" i="2" s="1"/>
  <c r="L5675" i="2"/>
  <c r="M5675" i="2"/>
  <c r="N5675" i="2"/>
  <c r="K5676" i="2"/>
  <c r="O5676" i="2" s="1"/>
  <c r="P5676" i="2" s="1"/>
  <c r="L5676" i="2"/>
  <c r="M5676" i="2"/>
  <c r="N5676" i="2"/>
  <c r="K5677" i="2"/>
  <c r="O5677" i="2" s="1"/>
  <c r="P5677" i="2" s="1"/>
  <c r="L5677" i="2"/>
  <c r="M5677" i="2"/>
  <c r="N5677" i="2"/>
  <c r="K5678" i="2"/>
  <c r="O5678" i="2" s="1"/>
  <c r="P5678" i="2" s="1"/>
  <c r="L5678" i="2"/>
  <c r="M5678" i="2"/>
  <c r="N5678" i="2"/>
  <c r="K5679" i="2"/>
  <c r="O5679" i="2" s="1"/>
  <c r="P5679" i="2" s="1"/>
  <c r="L5679" i="2"/>
  <c r="M5679" i="2"/>
  <c r="N5679" i="2"/>
  <c r="K5680" i="2"/>
  <c r="O5680" i="2" s="1"/>
  <c r="P5680" i="2" s="1"/>
  <c r="L5680" i="2"/>
  <c r="M5680" i="2"/>
  <c r="N5680" i="2"/>
  <c r="K5681" i="2"/>
  <c r="O5681" i="2" s="1"/>
  <c r="P5681" i="2" s="1"/>
  <c r="L5681" i="2"/>
  <c r="M5681" i="2"/>
  <c r="N5681" i="2"/>
  <c r="K5682" i="2"/>
  <c r="O5682" i="2" s="1"/>
  <c r="P5682" i="2" s="1"/>
  <c r="L5682" i="2"/>
  <c r="M5682" i="2"/>
  <c r="N5682" i="2"/>
  <c r="K5683" i="2"/>
  <c r="O5683" i="2" s="1"/>
  <c r="P5683" i="2" s="1"/>
  <c r="L5683" i="2"/>
  <c r="M5683" i="2"/>
  <c r="N5683" i="2"/>
  <c r="K5684" i="2"/>
  <c r="O5684" i="2" s="1"/>
  <c r="P5684" i="2" s="1"/>
  <c r="L5684" i="2"/>
  <c r="M5684" i="2"/>
  <c r="N5684" i="2"/>
  <c r="K5685" i="2"/>
  <c r="O5685" i="2" s="1"/>
  <c r="P5685" i="2" s="1"/>
  <c r="L5685" i="2"/>
  <c r="M5685" i="2"/>
  <c r="N5685" i="2"/>
  <c r="K5686" i="2"/>
  <c r="O5686" i="2" s="1"/>
  <c r="P5686" i="2" s="1"/>
  <c r="L5686" i="2"/>
  <c r="M5686" i="2"/>
  <c r="N5686" i="2"/>
  <c r="K5687" i="2"/>
  <c r="O5687" i="2" s="1"/>
  <c r="P5687" i="2" s="1"/>
  <c r="L5687" i="2"/>
  <c r="M5687" i="2"/>
  <c r="N5687" i="2"/>
  <c r="K5688" i="2"/>
  <c r="O5688" i="2" s="1"/>
  <c r="P5688" i="2" s="1"/>
  <c r="L5688" i="2"/>
  <c r="M5688" i="2"/>
  <c r="N5688" i="2"/>
  <c r="K5689" i="2"/>
  <c r="O5689" i="2" s="1"/>
  <c r="P5689" i="2" s="1"/>
  <c r="L5689" i="2"/>
  <c r="M5689" i="2"/>
  <c r="N5689" i="2"/>
  <c r="K5690" i="2"/>
  <c r="O5690" i="2" s="1"/>
  <c r="P5690" i="2" s="1"/>
  <c r="L5690" i="2"/>
  <c r="M5690" i="2"/>
  <c r="N5690" i="2"/>
  <c r="K5691" i="2"/>
  <c r="O5691" i="2" s="1"/>
  <c r="P5691" i="2" s="1"/>
  <c r="L5691" i="2"/>
  <c r="M5691" i="2"/>
  <c r="N5691" i="2"/>
  <c r="K5692" i="2"/>
  <c r="O5692" i="2" s="1"/>
  <c r="P5692" i="2" s="1"/>
  <c r="L5692" i="2"/>
  <c r="M5692" i="2"/>
  <c r="N5692" i="2"/>
  <c r="K5693" i="2"/>
  <c r="O5693" i="2" s="1"/>
  <c r="P5693" i="2" s="1"/>
  <c r="L5693" i="2"/>
  <c r="M5693" i="2"/>
  <c r="N5693" i="2"/>
  <c r="K5694" i="2"/>
  <c r="O5694" i="2" s="1"/>
  <c r="P5694" i="2" s="1"/>
  <c r="L5694" i="2"/>
  <c r="M5694" i="2"/>
  <c r="N5694" i="2"/>
  <c r="K5695" i="2"/>
  <c r="O5695" i="2" s="1"/>
  <c r="P5695" i="2" s="1"/>
  <c r="L5695" i="2"/>
  <c r="M5695" i="2"/>
  <c r="N5695" i="2"/>
  <c r="K5696" i="2"/>
  <c r="O5696" i="2" s="1"/>
  <c r="P5696" i="2" s="1"/>
  <c r="L5696" i="2"/>
  <c r="M5696" i="2"/>
  <c r="N5696" i="2"/>
  <c r="K5697" i="2"/>
  <c r="O5697" i="2" s="1"/>
  <c r="P5697" i="2" s="1"/>
  <c r="L5697" i="2"/>
  <c r="M5697" i="2"/>
  <c r="N5697" i="2"/>
  <c r="K5698" i="2"/>
  <c r="O5698" i="2" s="1"/>
  <c r="P5698" i="2" s="1"/>
  <c r="L5698" i="2"/>
  <c r="M5698" i="2"/>
  <c r="N5698" i="2"/>
  <c r="K5699" i="2"/>
  <c r="O5699" i="2" s="1"/>
  <c r="P5699" i="2" s="1"/>
  <c r="L5699" i="2"/>
  <c r="M5699" i="2"/>
  <c r="N5699" i="2"/>
  <c r="K5700" i="2"/>
  <c r="O5700" i="2" s="1"/>
  <c r="P5700" i="2" s="1"/>
  <c r="L5700" i="2"/>
  <c r="M5700" i="2"/>
  <c r="N5700" i="2"/>
  <c r="K5701" i="2"/>
  <c r="O5701" i="2" s="1"/>
  <c r="P5701" i="2" s="1"/>
  <c r="L5701" i="2"/>
  <c r="M5701" i="2"/>
  <c r="N5701" i="2"/>
  <c r="K5702" i="2"/>
  <c r="O5702" i="2" s="1"/>
  <c r="P5702" i="2" s="1"/>
  <c r="L5702" i="2"/>
  <c r="M5702" i="2"/>
  <c r="N5702" i="2"/>
  <c r="K5703" i="2"/>
  <c r="O5703" i="2" s="1"/>
  <c r="P5703" i="2" s="1"/>
  <c r="L5703" i="2"/>
  <c r="M5703" i="2"/>
  <c r="N5703" i="2"/>
  <c r="K5704" i="2"/>
  <c r="O5704" i="2" s="1"/>
  <c r="P5704" i="2" s="1"/>
  <c r="L5704" i="2"/>
  <c r="M5704" i="2"/>
  <c r="N5704" i="2"/>
  <c r="K5705" i="2"/>
  <c r="O5705" i="2" s="1"/>
  <c r="P5705" i="2" s="1"/>
  <c r="L5705" i="2"/>
  <c r="M5705" i="2"/>
  <c r="N5705" i="2"/>
  <c r="K5706" i="2"/>
  <c r="O5706" i="2" s="1"/>
  <c r="P5706" i="2" s="1"/>
  <c r="L5706" i="2"/>
  <c r="M5706" i="2"/>
  <c r="N5706" i="2"/>
  <c r="K5707" i="2"/>
  <c r="O5707" i="2" s="1"/>
  <c r="P5707" i="2" s="1"/>
  <c r="L5707" i="2"/>
  <c r="M5707" i="2"/>
  <c r="N5707" i="2"/>
  <c r="K5708" i="2"/>
  <c r="O5708" i="2" s="1"/>
  <c r="P5708" i="2" s="1"/>
  <c r="L5708" i="2"/>
  <c r="M5708" i="2"/>
  <c r="N5708" i="2"/>
  <c r="K5709" i="2"/>
  <c r="O5709" i="2" s="1"/>
  <c r="P5709" i="2" s="1"/>
  <c r="L5709" i="2"/>
  <c r="M5709" i="2"/>
  <c r="N5709" i="2"/>
  <c r="K5710" i="2"/>
  <c r="O5710" i="2" s="1"/>
  <c r="P5710" i="2" s="1"/>
  <c r="L5710" i="2"/>
  <c r="M5710" i="2"/>
  <c r="N5710" i="2"/>
  <c r="K5711" i="2"/>
  <c r="O5711" i="2" s="1"/>
  <c r="P5711" i="2" s="1"/>
  <c r="L5711" i="2"/>
  <c r="M5711" i="2"/>
  <c r="N5711" i="2"/>
  <c r="K5712" i="2"/>
  <c r="O5712" i="2" s="1"/>
  <c r="P5712" i="2" s="1"/>
  <c r="L5712" i="2"/>
  <c r="M5712" i="2"/>
  <c r="N5712" i="2"/>
  <c r="K5713" i="2"/>
  <c r="O5713" i="2" s="1"/>
  <c r="P5713" i="2" s="1"/>
  <c r="L5713" i="2"/>
  <c r="M5713" i="2"/>
  <c r="N5713" i="2"/>
  <c r="K5714" i="2"/>
  <c r="O5714" i="2" s="1"/>
  <c r="P5714" i="2" s="1"/>
  <c r="L5714" i="2"/>
  <c r="M5714" i="2"/>
  <c r="N5714" i="2"/>
  <c r="K5715" i="2"/>
  <c r="O5715" i="2" s="1"/>
  <c r="P5715" i="2" s="1"/>
  <c r="L5715" i="2"/>
  <c r="M5715" i="2"/>
  <c r="N5715" i="2"/>
  <c r="K5716" i="2"/>
  <c r="O5716" i="2" s="1"/>
  <c r="P5716" i="2" s="1"/>
  <c r="L5716" i="2"/>
  <c r="M5716" i="2"/>
  <c r="N5716" i="2"/>
  <c r="K5717" i="2"/>
  <c r="O5717" i="2" s="1"/>
  <c r="P5717" i="2" s="1"/>
  <c r="L5717" i="2"/>
  <c r="M5717" i="2"/>
  <c r="N5717" i="2"/>
  <c r="K5718" i="2"/>
  <c r="O5718" i="2" s="1"/>
  <c r="P5718" i="2" s="1"/>
  <c r="L5718" i="2"/>
  <c r="M5718" i="2"/>
  <c r="N5718" i="2"/>
  <c r="K5719" i="2"/>
  <c r="O5719" i="2" s="1"/>
  <c r="P5719" i="2" s="1"/>
  <c r="L5719" i="2"/>
  <c r="M5719" i="2"/>
  <c r="N5719" i="2"/>
  <c r="K5720" i="2"/>
  <c r="O5720" i="2" s="1"/>
  <c r="P5720" i="2" s="1"/>
  <c r="L5720" i="2"/>
  <c r="M5720" i="2"/>
  <c r="N5720" i="2"/>
  <c r="K5721" i="2"/>
  <c r="O5721" i="2" s="1"/>
  <c r="P5721" i="2" s="1"/>
  <c r="L5721" i="2"/>
  <c r="M5721" i="2"/>
  <c r="N5721" i="2"/>
  <c r="K5722" i="2"/>
  <c r="O5722" i="2" s="1"/>
  <c r="P5722" i="2" s="1"/>
  <c r="L5722" i="2"/>
  <c r="M5722" i="2"/>
  <c r="N5722" i="2"/>
  <c r="K5723" i="2"/>
  <c r="O5723" i="2" s="1"/>
  <c r="P5723" i="2" s="1"/>
  <c r="L5723" i="2"/>
  <c r="M5723" i="2"/>
  <c r="N5723" i="2"/>
  <c r="K5724" i="2"/>
  <c r="O5724" i="2" s="1"/>
  <c r="P5724" i="2" s="1"/>
  <c r="L5724" i="2"/>
  <c r="M5724" i="2"/>
  <c r="N5724" i="2"/>
  <c r="K5725" i="2"/>
  <c r="O5725" i="2" s="1"/>
  <c r="P5725" i="2" s="1"/>
  <c r="L5725" i="2"/>
  <c r="M5725" i="2"/>
  <c r="N5725" i="2"/>
  <c r="K5726" i="2"/>
  <c r="O5726" i="2" s="1"/>
  <c r="P5726" i="2" s="1"/>
  <c r="L5726" i="2"/>
  <c r="M5726" i="2"/>
  <c r="N5726" i="2"/>
  <c r="K5727" i="2"/>
  <c r="O5727" i="2" s="1"/>
  <c r="P5727" i="2" s="1"/>
  <c r="L5727" i="2"/>
  <c r="M5727" i="2"/>
  <c r="N5727" i="2"/>
  <c r="K5728" i="2"/>
  <c r="O5728" i="2" s="1"/>
  <c r="P5728" i="2" s="1"/>
  <c r="L5728" i="2"/>
  <c r="M5728" i="2"/>
  <c r="N5728" i="2"/>
  <c r="K5729" i="2"/>
  <c r="O5729" i="2" s="1"/>
  <c r="P5729" i="2" s="1"/>
  <c r="L5729" i="2"/>
  <c r="M5729" i="2"/>
  <c r="N5729" i="2"/>
  <c r="K5730" i="2"/>
  <c r="O5730" i="2" s="1"/>
  <c r="P5730" i="2" s="1"/>
  <c r="L5730" i="2"/>
  <c r="M5730" i="2"/>
  <c r="N5730" i="2"/>
  <c r="K5731" i="2"/>
  <c r="O5731" i="2" s="1"/>
  <c r="P5731" i="2" s="1"/>
  <c r="L5731" i="2"/>
  <c r="M5731" i="2"/>
  <c r="N5731" i="2"/>
  <c r="K5732" i="2"/>
  <c r="O5732" i="2" s="1"/>
  <c r="P5732" i="2" s="1"/>
  <c r="L5732" i="2"/>
  <c r="M5732" i="2"/>
  <c r="N5732" i="2"/>
  <c r="K5733" i="2"/>
  <c r="O5733" i="2" s="1"/>
  <c r="P5733" i="2" s="1"/>
  <c r="L5733" i="2"/>
  <c r="M5733" i="2"/>
  <c r="N5733" i="2"/>
  <c r="K5734" i="2"/>
  <c r="O5734" i="2" s="1"/>
  <c r="P5734" i="2" s="1"/>
  <c r="L5734" i="2"/>
  <c r="M5734" i="2"/>
  <c r="N5734" i="2"/>
  <c r="K5735" i="2"/>
  <c r="O5735" i="2" s="1"/>
  <c r="P5735" i="2" s="1"/>
  <c r="L5735" i="2"/>
  <c r="M5735" i="2"/>
  <c r="N5735" i="2"/>
  <c r="K5736" i="2"/>
  <c r="O5736" i="2" s="1"/>
  <c r="P5736" i="2" s="1"/>
  <c r="L5736" i="2"/>
  <c r="M5736" i="2"/>
  <c r="N5736" i="2"/>
  <c r="K5737" i="2"/>
  <c r="O5737" i="2" s="1"/>
  <c r="P5737" i="2" s="1"/>
  <c r="L5737" i="2"/>
  <c r="M5737" i="2"/>
  <c r="N5737" i="2"/>
  <c r="K5738" i="2"/>
  <c r="O5738" i="2" s="1"/>
  <c r="P5738" i="2" s="1"/>
  <c r="L5738" i="2"/>
  <c r="M5738" i="2"/>
  <c r="N5738" i="2"/>
  <c r="K5739" i="2"/>
  <c r="O5739" i="2" s="1"/>
  <c r="P5739" i="2" s="1"/>
  <c r="L5739" i="2"/>
  <c r="M5739" i="2"/>
  <c r="N5739" i="2"/>
  <c r="K5740" i="2"/>
  <c r="O5740" i="2" s="1"/>
  <c r="P5740" i="2" s="1"/>
  <c r="L5740" i="2"/>
  <c r="M5740" i="2"/>
  <c r="N5740" i="2"/>
  <c r="K5741" i="2"/>
  <c r="O5741" i="2" s="1"/>
  <c r="P5741" i="2" s="1"/>
  <c r="L5741" i="2"/>
  <c r="M5741" i="2"/>
  <c r="N5741" i="2"/>
  <c r="K5742" i="2"/>
  <c r="O5742" i="2" s="1"/>
  <c r="P5742" i="2" s="1"/>
  <c r="L5742" i="2"/>
  <c r="M5742" i="2"/>
  <c r="N5742" i="2"/>
  <c r="K5743" i="2"/>
  <c r="O5743" i="2" s="1"/>
  <c r="P5743" i="2" s="1"/>
  <c r="L5743" i="2"/>
  <c r="M5743" i="2"/>
  <c r="N5743" i="2"/>
  <c r="K5744" i="2"/>
  <c r="O5744" i="2" s="1"/>
  <c r="P5744" i="2" s="1"/>
  <c r="L5744" i="2"/>
  <c r="M5744" i="2"/>
  <c r="N5744" i="2"/>
  <c r="K5745" i="2"/>
  <c r="O5745" i="2" s="1"/>
  <c r="P5745" i="2" s="1"/>
  <c r="L5745" i="2"/>
  <c r="M5745" i="2"/>
  <c r="N5745" i="2"/>
  <c r="K5746" i="2"/>
  <c r="O5746" i="2" s="1"/>
  <c r="P5746" i="2" s="1"/>
  <c r="L5746" i="2"/>
  <c r="M5746" i="2"/>
  <c r="N5746" i="2"/>
  <c r="K5747" i="2"/>
  <c r="O5747" i="2" s="1"/>
  <c r="P5747" i="2" s="1"/>
  <c r="L5747" i="2"/>
  <c r="M5747" i="2"/>
  <c r="N5747" i="2"/>
  <c r="K5748" i="2"/>
  <c r="O5748" i="2" s="1"/>
  <c r="P5748" i="2" s="1"/>
  <c r="L5748" i="2"/>
  <c r="M5748" i="2"/>
  <c r="N5748" i="2"/>
  <c r="K5749" i="2"/>
  <c r="O5749" i="2" s="1"/>
  <c r="P5749" i="2" s="1"/>
  <c r="L5749" i="2"/>
  <c r="M5749" i="2"/>
  <c r="N5749" i="2"/>
  <c r="K5750" i="2"/>
  <c r="O5750" i="2" s="1"/>
  <c r="P5750" i="2" s="1"/>
  <c r="L5750" i="2"/>
  <c r="M5750" i="2"/>
  <c r="N5750" i="2"/>
  <c r="K5751" i="2"/>
  <c r="O5751" i="2" s="1"/>
  <c r="P5751" i="2" s="1"/>
  <c r="L5751" i="2"/>
  <c r="M5751" i="2"/>
  <c r="N5751" i="2"/>
  <c r="K5752" i="2"/>
  <c r="O5752" i="2" s="1"/>
  <c r="P5752" i="2" s="1"/>
  <c r="L5752" i="2"/>
  <c r="M5752" i="2"/>
  <c r="N5752" i="2"/>
  <c r="K5753" i="2"/>
  <c r="O5753" i="2" s="1"/>
  <c r="P5753" i="2" s="1"/>
  <c r="L5753" i="2"/>
  <c r="M5753" i="2"/>
  <c r="N5753" i="2"/>
  <c r="K5754" i="2"/>
  <c r="O5754" i="2" s="1"/>
  <c r="P5754" i="2" s="1"/>
  <c r="L5754" i="2"/>
  <c r="M5754" i="2"/>
  <c r="N5754" i="2"/>
  <c r="K5755" i="2"/>
  <c r="O5755" i="2" s="1"/>
  <c r="P5755" i="2" s="1"/>
  <c r="L5755" i="2"/>
  <c r="M5755" i="2"/>
  <c r="N5755" i="2"/>
  <c r="K5756" i="2"/>
  <c r="O5756" i="2" s="1"/>
  <c r="P5756" i="2" s="1"/>
  <c r="L5756" i="2"/>
  <c r="M5756" i="2"/>
  <c r="N5756" i="2"/>
  <c r="K5757" i="2"/>
  <c r="O5757" i="2" s="1"/>
  <c r="P5757" i="2" s="1"/>
  <c r="L5757" i="2"/>
  <c r="M5757" i="2"/>
  <c r="N5757" i="2"/>
  <c r="K5758" i="2"/>
  <c r="O5758" i="2" s="1"/>
  <c r="P5758" i="2" s="1"/>
  <c r="L5758" i="2"/>
  <c r="M5758" i="2"/>
  <c r="N5758" i="2"/>
  <c r="K5759" i="2"/>
  <c r="O5759" i="2" s="1"/>
  <c r="P5759" i="2" s="1"/>
  <c r="L5759" i="2"/>
  <c r="M5759" i="2"/>
  <c r="N5759" i="2"/>
  <c r="K5760" i="2"/>
  <c r="O5760" i="2" s="1"/>
  <c r="P5760" i="2" s="1"/>
  <c r="L5760" i="2"/>
  <c r="M5760" i="2"/>
  <c r="N5760" i="2"/>
  <c r="K5761" i="2"/>
  <c r="O5761" i="2" s="1"/>
  <c r="P5761" i="2" s="1"/>
  <c r="L5761" i="2"/>
  <c r="M5761" i="2"/>
  <c r="N5761" i="2"/>
  <c r="K5762" i="2"/>
  <c r="O5762" i="2" s="1"/>
  <c r="P5762" i="2" s="1"/>
  <c r="L5762" i="2"/>
  <c r="M5762" i="2"/>
  <c r="N5762" i="2"/>
  <c r="K5763" i="2"/>
  <c r="O5763" i="2" s="1"/>
  <c r="P5763" i="2" s="1"/>
  <c r="L5763" i="2"/>
  <c r="M5763" i="2"/>
  <c r="N5763" i="2"/>
  <c r="K5764" i="2"/>
  <c r="O5764" i="2" s="1"/>
  <c r="P5764" i="2" s="1"/>
  <c r="L5764" i="2"/>
  <c r="M5764" i="2"/>
  <c r="N5764" i="2"/>
  <c r="K5765" i="2"/>
  <c r="O5765" i="2" s="1"/>
  <c r="P5765" i="2" s="1"/>
  <c r="L5765" i="2"/>
  <c r="M5765" i="2"/>
  <c r="N5765" i="2"/>
  <c r="K5766" i="2"/>
  <c r="O5766" i="2" s="1"/>
  <c r="P5766" i="2" s="1"/>
  <c r="L5766" i="2"/>
  <c r="M5766" i="2"/>
  <c r="N5766" i="2"/>
  <c r="K5767" i="2"/>
  <c r="O5767" i="2" s="1"/>
  <c r="P5767" i="2" s="1"/>
  <c r="L5767" i="2"/>
  <c r="M5767" i="2"/>
  <c r="N5767" i="2"/>
  <c r="K5768" i="2"/>
  <c r="O5768" i="2" s="1"/>
  <c r="P5768" i="2" s="1"/>
  <c r="L5768" i="2"/>
  <c r="M5768" i="2"/>
  <c r="N5768" i="2"/>
  <c r="K5769" i="2"/>
  <c r="O5769" i="2" s="1"/>
  <c r="P5769" i="2" s="1"/>
  <c r="L5769" i="2"/>
  <c r="M5769" i="2"/>
  <c r="N5769" i="2"/>
  <c r="K5770" i="2"/>
  <c r="O5770" i="2" s="1"/>
  <c r="P5770" i="2" s="1"/>
  <c r="L5770" i="2"/>
  <c r="M5770" i="2"/>
  <c r="N5770" i="2"/>
  <c r="K5771" i="2"/>
  <c r="O5771" i="2" s="1"/>
  <c r="P5771" i="2" s="1"/>
  <c r="L5771" i="2"/>
  <c r="M5771" i="2"/>
  <c r="N5771" i="2"/>
  <c r="K5772" i="2"/>
  <c r="O5772" i="2" s="1"/>
  <c r="P5772" i="2" s="1"/>
  <c r="L5772" i="2"/>
  <c r="M5772" i="2"/>
  <c r="N5772" i="2"/>
  <c r="K5773" i="2"/>
  <c r="O5773" i="2" s="1"/>
  <c r="P5773" i="2" s="1"/>
  <c r="L5773" i="2"/>
  <c r="M5773" i="2"/>
  <c r="N5773" i="2"/>
  <c r="K5774" i="2"/>
  <c r="O5774" i="2" s="1"/>
  <c r="P5774" i="2" s="1"/>
  <c r="L5774" i="2"/>
  <c r="M5774" i="2"/>
  <c r="N5774" i="2"/>
  <c r="K5775" i="2"/>
  <c r="O5775" i="2" s="1"/>
  <c r="P5775" i="2" s="1"/>
  <c r="L5775" i="2"/>
  <c r="M5775" i="2"/>
  <c r="N5775" i="2"/>
  <c r="K5776" i="2"/>
  <c r="O5776" i="2" s="1"/>
  <c r="P5776" i="2" s="1"/>
  <c r="L5776" i="2"/>
  <c r="M5776" i="2"/>
  <c r="N5776" i="2"/>
  <c r="K5777" i="2"/>
  <c r="O5777" i="2" s="1"/>
  <c r="P5777" i="2" s="1"/>
  <c r="L5777" i="2"/>
  <c r="M5777" i="2"/>
  <c r="N5777" i="2"/>
  <c r="K5778" i="2"/>
  <c r="O5778" i="2" s="1"/>
  <c r="P5778" i="2" s="1"/>
  <c r="L5778" i="2"/>
  <c r="M5778" i="2"/>
  <c r="N5778" i="2"/>
  <c r="K5779" i="2"/>
  <c r="O5779" i="2" s="1"/>
  <c r="P5779" i="2" s="1"/>
  <c r="L5779" i="2"/>
  <c r="M5779" i="2"/>
  <c r="N5779" i="2"/>
  <c r="K5780" i="2"/>
  <c r="O5780" i="2" s="1"/>
  <c r="P5780" i="2" s="1"/>
  <c r="L5780" i="2"/>
  <c r="M5780" i="2"/>
  <c r="N5780" i="2"/>
  <c r="K5781" i="2"/>
  <c r="O5781" i="2" s="1"/>
  <c r="P5781" i="2" s="1"/>
  <c r="L5781" i="2"/>
  <c r="M5781" i="2"/>
  <c r="N5781" i="2"/>
  <c r="K5782" i="2"/>
  <c r="O5782" i="2" s="1"/>
  <c r="P5782" i="2" s="1"/>
  <c r="L5782" i="2"/>
  <c r="M5782" i="2"/>
  <c r="N5782" i="2"/>
  <c r="K5783" i="2"/>
  <c r="O5783" i="2" s="1"/>
  <c r="P5783" i="2" s="1"/>
  <c r="L5783" i="2"/>
  <c r="M5783" i="2"/>
  <c r="N5783" i="2"/>
  <c r="K5784" i="2"/>
  <c r="O5784" i="2" s="1"/>
  <c r="P5784" i="2" s="1"/>
  <c r="L5784" i="2"/>
  <c r="M5784" i="2"/>
  <c r="N5784" i="2"/>
  <c r="K5785" i="2"/>
  <c r="O5785" i="2" s="1"/>
  <c r="P5785" i="2" s="1"/>
  <c r="L5785" i="2"/>
  <c r="M5785" i="2"/>
  <c r="N5785" i="2"/>
  <c r="K5786" i="2"/>
  <c r="O5786" i="2" s="1"/>
  <c r="P5786" i="2" s="1"/>
  <c r="L5786" i="2"/>
  <c r="M5786" i="2"/>
  <c r="N5786" i="2"/>
  <c r="K5787" i="2"/>
  <c r="O5787" i="2" s="1"/>
  <c r="P5787" i="2" s="1"/>
  <c r="L5787" i="2"/>
  <c r="M5787" i="2"/>
  <c r="N5787" i="2"/>
  <c r="K5788" i="2"/>
  <c r="O5788" i="2" s="1"/>
  <c r="P5788" i="2" s="1"/>
  <c r="L5788" i="2"/>
  <c r="M5788" i="2"/>
  <c r="N5788" i="2"/>
  <c r="K5789" i="2"/>
  <c r="O5789" i="2" s="1"/>
  <c r="P5789" i="2" s="1"/>
  <c r="L5789" i="2"/>
  <c r="M5789" i="2"/>
  <c r="N5789" i="2"/>
  <c r="K5790" i="2"/>
  <c r="O5790" i="2" s="1"/>
  <c r="P5790" i="2" s="1"/>
  <c r="L5790" i="2"/>
  <c r="M5790" i="2"/>
  <c r="N5790" i="2"/>
  <c r="K5791" i="2"/>
  <c r="O5791" i="2" s="1"/>
  <c r="P5791" i="2" s="1"/>
  <c r="L5791" i="2"/>
  <c r="M5791" i="2"/>
  <c r="N5791" i="2"/>
  <c r="K5792" i="2"/>
  <c r="O5792" i="2" s="1"/>
  <c r="P5792" i="2" s="1"/>
  <c r="L5792" i="2"/>
  <c r="M5792" i="2"/>
  <c r="N5792" i="2"/>
  <c r="K5793" i="2"/>
  <c r="O5793" i="2" s="1"/>
  <c r="P5793" i="2" s="1"/>
  <c r="L5793" i="2"/>
  <c r="M5793" i="2"/>
  <c r="N5793" i="2"/>
  <c r="K5794" i="2"/>
  <c r="O5794" i="2" s="1"/>
  <c r="P5794" i="2" s="1"/>
  <c r="L5794" i="2"/>
  <c r="M5794" i="2"/>
  <c r="N5794" i="2"/>
  <c r="K5795" i="2"/>
  <c r="O5795" i="2" s="1"/>
  <c r="P5795" i="2" s="1"/>
  <c r="L5795" i="2"/>
  <c r="M5795" i="2"/>
  <c r="N5795" i="2"/>
  <c r="K5796" i="2"/>
  <c r="O5796" i="2" s="1"/>
  <c r="P5796" i="2" s="1"/>
  <c r="L5796" i="2"/>
  <c r="M5796" i="2"/>
  <c r="N5796" i="2"/>
  <c r="K5797" i="2"/>
  <c r="O5797" i="2" s="1"/>
  <c r="P5797" i="2" s="1"/>
  <c r="L5797" i="2"/>
  <c r="M5797" i="2"/>
  <c r="N5797" i="2"/>
  <c r="K5798" i="2"/>
  <c r="O5798" i="2" s="1"/>
  <c r="P5798" i="2" s="1"/>
  <c r="L5798" i="2"/>
  <c r="M5798" i="2"/>
  <c r="N5798" i="2"/>
  <c r="K5799" i="2"/>
  <c r="O5799" i="2" s="1"/>
  <c r="P5799" i="2" s="1"/>
  <c r="L5799" i="2"/>
  <c r="M5799" i="2"/>
  <c r="N5799" i="2"/>
  <c r="K5800" i="2"/>
  <c r="O5800" i="2" s="1"/>
  <c r="P5800" i="2" s="1"/>
  <c r="L5800" i="2"/>
  <c r="M5800" i="2"/>
  <c r="N5800" i="2"/>
  <c r="K5801" i="2"/>
  <c r="O5801" i="2" s="1"/>
  <c r="P5801" i="2" s="1"/>
  <c r="L5801" i="2"/>
  <c r="M5801" i="2"/>
  <c r="N5801" i="2"/>
  <c r="K5802" i="2"/>
  <c r="O5802" i="2" s="1"/>
  <c r="P5802" i="2" s="1"/>
  <c r="L5802" i="2"/>
  <c r="M5802" i="2"/>
  <c r="N5802" i="2"/>
  <c r="K5803" i="2"/>
  <c r="O5803" i="2" s="1"/>
  <c r="P5803" i="2" s="1"/>
  <c r="L5803" i="2"/>
  <c r="M5803" i="2"/>
  <c r="N5803" i="2"/>
  <c r="K5804" i="2"/>
  <c r="O5804" i="2" s="1"/>
  <c r="P5804" i="2" s="1"/>
  <c r="L5804" i="2"/>
  <c r="M5804" i="2"/>
  <c r="N5804" i="2"/>
  <c r="K5805" i="2"/>
  <c r="O5805" i="2" s="1"/>
  <c r="P5805" i="2" s="1"/>
  <c r="L5805" i="2"/>
  <c r="M5805" i="2"/>
  <c r="N5805" i="2"/>
  <c r="K5806" i="2"/>
  <c r="O5806" i="2" s="1"/>
  <c r="P5806" i="2" s="1"/>
  <c r="L5806" i="2"/>
  <c r="M5806" i="2"/>
  <c r="N5806" i="2"/>
  <c r="K5807" i="2"/>
  <c r="O5807" i="2" s="1"/>
  <c r="P5807" i="2" s="1"/>
  <c r="L5807" i="2"/>
  <c r="M5807" i="2"/>
  <c r="N5807" i="2"/>
  <c r="K5808" i="2"/>
  <c r="O5808" i="2" s="1"/>
  <c r="P5808" i="2" s="1"/>
  <c r="L5808" i="2"/>
  <c r="M5808" i="2"/>
  <c r="N5808" i="2"/>
  <c r="K5809" i="2"/>
  <c r="O5809" i="2" s="1"/>
  <c r="P5809" i="2" s="1"/>
  <c r="L5809" i="2"/>
  <c r="M5809" i="2"/>
  <c r="N5809" i="2"/>
  <c r="K5810" i="2"/>
  <c r="O5810" i="2" s="1"/>
  <c r="P5810" i="2" s="1"/>
  <c r="L5810" i="2"/>
  <c r="M5810" i="2"/>
  <c r="N5810" i="2"/>
  <c r="K5811" i="2"/>
  <c r="O5811" i="2" s="1"/>
  <c r="P5811" i="2" s="1"/>
  <c r="L5811" i="2"/>
  <c r="M5811" i="2"/>
  <c r="N5811" i="2"/>
  <c r="K5812" i="2"/>
  <c r="O5812" i="2" s="1"/>
  <c r="P5812" i="2" s="1"/>
  <c r="L5812" i="2"/>
  <c r="M5812" i="2"/>
  <c r="N5812" i="2"/>
  <c r="K5813" i="2"/>
  <c r="O5813" i="2" s="1"/>
  <c r="P5813" i="2" s="1"/>
  <c r="L5813" i="2"/>
  <c r="M5813" i="2"/>
  <c r="N5813" i="2"/>
  <c r="K5814" i="2"/>
  <c r="O5814" i="2" s="1"/>
  <c r="P5814" i="2" s="1"/>
  <c r="L5814" i="2"/>
  <c r="M5814" i="2"/>
  <c r="N5814" i="2"/>
  <c r="K5815" i="2"/>
  <c r="O5815" i="2" s="1"/>
  <c r="P5815" i="2" s="1"/>
  <c r="L5815" i="2"/>
  <c r="M5815" i="2"/>
  <c r="N5815" i="2"/>
  <c r="K5816" i="2"/>
  <c r="O5816" i="2" s="1"/>
  <c r="P5816" i="2" s="1"/>
  <c r="L5816" i="2"/>
  <c r="M5816" i="2"/>
  <c r="N5816" i="2"/>
  <c r="K5817" i="2"/>
  <c r="O5817" i="2" s="1"/>
  <c r="P5817" i="2" s="1"/>
  <c r="L5817" i="2"/>
  <c r="M5817" i="2"/>
  <c r="N5817" i="2"/>
  <c r="K5818" i="2"/>
  <c r="O5818" i="2" s="1"/>
  <c r="P5818" i="2" s="1"/>
  <c r="L5818" i="2"/>
  <c r="M5818" i="2"/>
  <c r="N5818" i="2"/>
  <c r="K5819" i="2"/>
  <c r="O5819" i="2" s="1"/>
  <c r="P5819" i="2" s="1"/>
  <c r="L5819" i="2"/>
  <c r="M5819" i="2"/>
  <c r="N5819" i="2"/>
  <c r="K5820" i="2"/>
  <c r="O5820" i="2" s="1"/>
  <c r="P5820" i="2" s="1"/>
  <c r="L5820" i="2"/>
  <c r="M5820" i="2"/>
  <c r="N5820" i="2"/>
  <c r="K5821" i="2"/>
  <c r="O5821" i="2" s="1"/>
  <c r="P5821" i="2" s="1"/>
  <c r="L5821" i="2"/>
  <c r="M5821" i="2"/>
  <c r="N5821" i="2"/>
  <c r="K5822" i="2"/>
  <c r="O5822" i="2" s="1"/>
  <c r="P5822" i="2" s="1"/>
  <c r="L5822" i="2"/>
  <c r="M5822" i="2"/>
  <c r="N5822" i="2"/>
  <c r="K5823" i="2"/>
  <c r="O5823" i="2" s="1"/>
  <c r="P5823" i="2" s="1"/>
  <c r="L5823" i="2"/>
  <c r="M5823" i="2"/>
  <c r="N5823" i="2"/>
  <c r="K5824" i="2"/>
  <c r="O5824" i="2" s="1"/>
  <c r="P5824" i="2" s="1"/>
  <c r="L5824" i="2"/>
  <c r="M5824" i="2"/>
  <c r="N5824" i="2"/>
  <c r="K5825" i="2"/>
  <c r="O5825" i="2" s="1"/>
  <c r="P5825" i="2" s="1"/>
  <c r="L5825" i="2"/>
  <c r="M5825" i="2"/>
  <c r="N5825" i="2"/>
  <c r="K5826" i="2"/>
  <c r="O5826" i="2" s="1"/>
  <c r="P5826" i="2" s="1"/>
  <c r="L5826" i="2"/>
  <c r="M5826" i="2"/>
  <c r="N5826" i="2"/>
  <c r="K5827" i="2"/>
  <c r="O5827" i="2" s="1"/>
  <c r="P5827" i="2" s="1"/>
  <c r="L5827" i="2"/>
  <c r="M5827" i="2"/>
  <c r="N5827" i="2"/>
  <c r="K5828" i="2"/>
  <c r="O5828" i="2" s="1"/>
  <c r="P5828" i="2" s="1"/>
  <c r="L5828" i="2"/>
  <c r="M5828" i="2"/>
  <c r="N5828" i="2"/>
  <c r="K5829" i="2"/>
  <c r="O5829" i="2" s="1"/>
  <c r="P5829" i="2" s="1"/>
  <c r="L5829" i="2"/>
  <c r="M5829" i="2"/>
  <c r="N5829" i="2"/>
  <c r="K5830" i="2"/>
  <c r="O5830" i="2" s="1"/>
  <c r="P5830" i="2" s="1"/>
  <c r="L5830" i="2"/>
  <c r="M5830" i="2"/>
  <c r="N5830" i="2"/>
  <c r="K5831" i="2"/>
  <c r="O5831" i="2" s="1"/>
  <c r="P5831" i="2" s="1"/>
  <c r="L5831" i="2"/>
  <c r="M5831" i="2"/>
  <c r="N5831" i="2"/>
  <c r="K5832" i="2"/>
  <c r="O5832" i="2" s="1"/>
  <c r="P5832" i="2" s="1"/>
  <c r="L5832" i="2"/>
  <c r="M5832" i="2"/>
  <c r="N5832" i="2"/>
  <c r="K5833" i="2"/>
  <c r="O5833" i="2" s="1"/>
  <c r="P5833" i="2" s="1"/>
  <c r="L5833" i="2"/>
  <c r="M5833" i="2"/>
  <c r="N5833" i="2"/>
  <c r="K5834" i="2"/>
  <c r="O5834" i="2" s="1"/>
  <c r="P5834" i="2" s="1"/>
  <c r="L5834" i="2"/>
  <c r="M5834" i="2"/>
  <c r="N5834" i="2"/>
  <c r="K5835" i="2"/>
  <c r="O5835" i="2" s="1"/>
  <c r="P5835" i="2" s="1"/>
  <c r="L5835" i="2"/>
  <c r="M5835" i="2"/>
  <c r="N5835" i="2"/>
  <c r="K5836" i="2"/>
  <c r="O5836" i="2" s="1"/>
  <c r="P5836" i="2" s="1"/>
  <c r="L5836" i="2"/>
  <c r="M5836" i="2"/>
  <c r="N5836" i="2"/>
  <c r="K5837" i="2"/>
  <c r="O5837" i="2" s="1"/>
  <c r="P5837" i="2" s="1"/>
  <c r="L5837" i="2"/>
  <c r="M5837" i="2"/>
  <c r="N5837" i="2"/>
  <c r="K5838" i="2"/>
  <c r="O5838" i="2" s="1"/>
  <c r="P5838" i="2" s="1"/>
  <c r="L5838" i="2"/>
  <c r="M5838" i="2"/>
  <c r="N5838" i="2"/>
  <c r="K5839" i="2"/>
  <c r="O5839" i="2" s="1"/>
  <c r="P5839" i="2" s="1"/>
  <c r="L5839" i="2"/>
  <c r="M5839" i="2"/>
  <c r="N5839" i="2"/>
  <c r="K5840" i="2"/>
  <c r="O5840" i="2" s="1"/>
  <c r="P5840" i="2" s="1"/>
  <c r="L5840" i="2"/>
  <c r="M5840" i="2"/>
  <c r="N5840" i="2"/>
  <c r="K5841" i="2"/>
  <c r="O5841" i="2" s="1"/>
  <c r="P5841" i="2" s="1"/>
  <c r="L5841" i="2"/>
  <c r="M5841" i="2"/>
  <c r="N5841" i="2"/>
  <c r="K5842" i="2"/>
  <c r="O5842" i="2" s="1"/>
  <c r="P5842" i="2" s="1"/>
  <c r="L5842" i="2"/>
  <c r="M5842" i="2"/>
  <c r="N5842" i="2"/>
  <c r="K5843" i="2"/>
  <c r="O5843" i="2" s="1"/>
  <c r="P5843" i="2" s="1"/>
  <c r="L5843" i="2"/>
  <c r="M5843" i="2"/>
  <c r="N5843" i="2"/>
  <c r="K5844" i="2"/>
  <c r="O5844" i="2" s="1"/>
  <c r="P5844" i="2" s="1"/>
  <c r="L5844" i="2"/>
  <c r="M5844" i="2"/>
  <c r="N5844" i="2"/>
  <c r="K5845" i="2"/>
  <c r="O5845" i="2" s="1"/>
  <c r="P5845" i="2" s="1"/>
  <c r="L5845" i="2"/>
  <c r="M5845" i="2"/>
  <c r="N5845" i="2"/>
  <c r="K5846" i="2"/>
  <c r="O5846" i="2" s="1"/>
  <c r="P5846" i="2" s="1"/>
  <c r="L5846" i="2"/>
  <c r="M5846" i="2"/>
  <c r="N5846" i="2"/>
  <c r="K5847" i="2"/>
  <c r="O5847" i="2" s="1"/>
  <c r="P5847" i="2" s="1"/>
  <c r="L5847" i="2"/>
  <c r="M5847" i="2"/>
  <c r="N5847" i="2"/>
  <c r="K5848" i="2"/>
  <c r="O5848" i="2" s="1"/>
  <c r="P5848" i="2" s="1"/>
  <c r="L5848" i="2"/>
  <c r="M5848" i="2"/>
  <c r="N5848" i="2"/>
  <c r="K5849" i="2"/>
  <c r="O5849" i="2" s="1"/>
  <c r="P5849" i="2" s="1"/>
  <c r="L5849" i="2"/>
  <c r="M5849" i="2"/>
  <c r="N5849" i="2"/>
  <c r="K5850" i="2"/>
  <c r="O5850" i="2" s="1"/>
  <c r="P5850" i="2" s="1"/>
  <c r="L5850" i="2"/>
  <c r="M5850" i="2"/>
  <c r="N5850" i="2"/>
  <c r="K5851" i="2"/>
  <c r="O5851" i="2" s="1"/>
  <c r="P5851" i="2" s="1"/>
  <c r="L5851" i="2"/>
  <c r="M5851" i="2"/>
  <c r="N5851" i="2"/>
  <c r="K5852" i="2"/>
  <c r="O5852" i="2" s="1"/>
  <c r="P5852" i="2" s="1"/>
  <c r="L5852" i="2"/>
  <c r="M5852" i="2"/>
  <c r="N5852" i="2"/>
  <c r="K5853" i="2"/>
  <c r="O5853" i="2" s="1"/>
  <c r="P5853" i="2" s="1"/>
  <c r="L5853" i="2"/>
  <c r="M5853" i="2"/>
  <c r="N5853" i="2"/>
  <c r="K5854" i="2"/>
  <c r="O5854" i="2" s="1"/>
  <c r="P5854" i="2" s="1"/>
  <c r="L5854" i="2"/>
  <c r="M5854" i="2"/>
  <c r="N5854" i="2"/>
  <c r="K5855" i="2"/>
  <c r="O5855" i="2" s="1"/>
  <c r="P5855" i="2" s="1"/>
  <c r="L5855" i="2"/>
  <c r="M5855" i="2"/>
  <c r="N5855" i="2"/>
  <c r="K5856" i="2"/>
  <c r="O5856" i="2" s="1"/>
  <c r="P5856" i="2" s="1"/>
  <c r="L5856" i="2"/>
  <c r="M5856" i="2"/>
  <c r="N5856" i="2"/>
  <c r="K5857" i="2"/>
  <c r="O5857" i="2" s="1"/>
  <c r="P5857" i="2" s="1"/>
  <c r="L5857" i="2"/>
  <c r="M5857" i="2"/>
  <c r="N5857" i="2"/>
  <c r="K5858" i="2"/>
  <c r="O5858" i="2" s="1"/>
  <c r="P5858" i="2" s="1"/>
  <c r="L5858" i="2"/>
  <c r="M5858" i="2"/>
  <c r="N5858" i="2"/>
  <c r="K5859" i="2"/>
  <c r="O5859" i="2" s="1"/>
  <c r="P5859" i="2" s="1"/>
  <c r="L5859" i="2"/>
  <c r="M5859" i="2"/>
  <c r="N5859" i="2"/>
  <c r="K5860" i="2"/>
  <c r="O5860" i="2" s="1"/>
  <c r="P5860" i="2" s="1"/>
  <c r="L5860" i="2"/>
  <c r="M5860" i="2"/>
  <c r="N5860" i="2"/>
  <c r="K5861" i="2"/>
  <c r="O5861" i="2" s="1"/>
  <c r="P5861" i="2" s="1"/>
  <c r="L5861" i="2"/>
  <c r="M5861" i="2"/>
  <c r="N5861" i="2"/>
  <c r="K5862" i="2"/>
  <c r="O5862" i="2" s="1"/>
  <c r="P5862" i="2" s="1"/>
  <c r="L5862" i="2"/>
  <c r="M5862" i="2"/>
  <c r="N5862" i="2"/>
  <c r="K5863" i="2"/>
  <c r="O5863" i="2" s="1"/>
  <c r="P5863" i="2" s="1"/>
  <c r="L5863" i="2"/>
  <c r="M5863" i="2"/>
  <c r="N5863" i="2"/>
  <c r="K5864" i="2"/>
  <c r="O5864" i="2" s="1"/>
  <c r="P5864" i="2" s="1"/>
  <c r="L5864" i="2"/>
  <c r="M5864" i="2"/>
  <c r="N5864" i="2"/>
  <c r="K5865" i="2"/>
  <c r="O5865" i="2" s="1"/>
  <c r="P5865" i="2" s="1"/>
  <c r="L5865" i="2"/>
  <c r="M5865" i="2"/>
  <c r="N5865" i="2"/>
  <c r="K5866" i="2"/>
  <c r="O5866" i="2" s="1"/>
  <c r="P5866" i="2" s="1"/>
  <c r="L5866" i="2"/>
  <c r="M5866" i="2"/>
  <c r="N5866" i="2"/>
  <c r="K5867" i="2"/>
  <c r="O5867" i="2" s="1"/>
  <c r="P5867" i="2" s="1"/>
  <c r="L5867" i="2"/>
  <c r="M5867" i="2"/>
  <c r="N5867" i="2"/>
  <c r="K5868" i="2"/>
  <c r="O5868" i="2" s="1"/>
  <c r="P5868" i="2" s="1"/>
  <c r="L5868" i="2"/>
  <c r="M5868" i="2"/>
  <c r="N5868" i="2"/>
  <c r="K5869" i="2"/>
  <c r="O5869" i="2" s="1"/>
  <c r="P5869" i="2" s="1"/>
  <c r="L5869" i="2"/>
  <c r="M5869" i="2"/>
  <c r="N5869" i="2"/>
  <c r="K5870" i="2"/>
  <c r="O5870" i="2" s="1"/>
  <c r="P5870" i="2" s="1"/>
  <c r="L5870" i="2"/>
  <c r="M5870" i="2"/>
  <c r="N5870" i="2"/>
  <c r="K5871" i="2"/>
  <c r="O5871" i="2" s="1"/>
  <c r="P5871" i="2" s="1"/>
  <c r="L5871" i="2"/>
  <c r="M5871" i="2"/>
  <c r="N5871" i="2"/>
  <c r="K5872" i="2"/>
  <c r="O5872" i="2" s="1"/>
  <c r="P5872" i="2" s="1"/>
  <c r="L5872" i="2"/>
  <c r="M5872" i="2"/>
  <c r="N5872" i="2"/>
  <c r="K5873" i="2"/>
  <c r="O5873" i="2" s="1"/>
  <c r="P5873" i="2" s="1"/>
  <c r="L5873" i="2"/>
  <c r="M5873" i="2"/>
  <c r="N5873" i="2"/>
  <c r="K5874" i="2"/>
  <c r="O5874" i="2" s="1"/>
  <c r="P5874" i="2" s="1"/>
  <c r="L5874" i="2"/>
  <c r="M5874" i="2"/>
  <c r="N5874" i="2"/>
  <c r="K5875" i="2"/>
  <c r="O5875" i="2" s="1"/>
  <c r="P5875" i="2" s="1"/>
  <c r="L5875" i="2"/>
  <c r="M5875" i="2"/>
  <c r="N5875" i="2"/>
  <c r="K5876" i="2"/>
  <c r="O5876" i="2" s="1"/>
  <c r="P5876" i="2" s="1"/>
  <c r="L5876" i="2"/>
  <c r="M5876" i="2"/>
  <c r="N5876" i="2"/>
  <c r="K5877" i="2"/>
  <c r="O5877" i="2" s="1"/>
  <c r="P5877" i="2" s="1"/>
  <c r="L5877" i="2"/>
  <c r="M5877" i="2"/>
  <c r="N5877" i="2"/>
  <c r="K5878" i="2"/>
  <c r="O5878" i="2" s="1"/>
  <c r="P5878" i="2" s="1"/>
  <c r="L5878" i="2"/>
  <c r="M5878" i="2"/>
  <c r="N5878" i="2"/>
  <c r="K5879" i="2"/>
  <c r="O5879" i="2" s="1"/>
  <c r="P5879" i="2" s="1"/>
  <c r="L5879" i="2"/>
  <c r="M5879" i="2"/>
  <c r="N5879" i="2"/>
  <c r="K5880" i="2"/>
  <c r="O5880" i="2" s="1"/>
  <c r="P5880" i="2" s="1"/>
  <c r="L5880" i="2"/>
  <c r="M5880" i="2"/>
  <c r="N5880" i="2"/>
  <c r="K5881" i="2"/>
  <c r="O5881" i="2" s="1"/>
  <c r="P5881" i="2" s="1"/>
  <c r="L5881" i="2"/>
  <c r="M5881" i="2"/>
  <c r="N5881" i="2"/>
  <c r="K5882" i="2"/>
  <c r="O5882" i="2" s="1"/>
  <c r="P5882" i="2" s="1"/>
  <c r="L5882" i="2"/>
  <c r="M5882" i="2"/>
  <c r="N5882" i="2"/>
  <c r="K5883" i="2"/>
  <c r="O5883" i="2" s="1"/>
  <c r="P5883" i="2" s="1"/>
  <c r="L5883" i="2"/>
  <c r="M5883" i="2"/>
  <c r="N5883" i="2"/>
  <c r="K5884" i="2"/>
  <c r="O5884" i="2" s="1"/>
  <c r="P5884" i="2" s="1"/>
  <c r="L5884" i="2"/>
  <c r="M5884" i="2"/>
  <c r="N5884" i="2"/>
  <c r="K5885" i="2"/>
  <c r="O5885" i="2" s="1"/>
  <c r="P5885" i="2" s="1"/>
  <c r="L5885" i="2"/>
  <c r="M5885" i="2"/>
  <c r="N5885" i="2"/>
  <c r="K5886" i="2"/>
  <c r="O5886" i="2" s="1"/>
  <c r="P5886" i="2" s="1"/>
  <c r="L5886" i="2"/>
  <c r="M5886" i="2"/>
  <c r="N5886" i="2"/>
  <c r="K5887" i="2"/>
  <c r="O5887" i="2" s="1"/>
  <c r="P5887" i="2" s="1"/>
  <c r="L5887" i="2"/>
  <c r="M5887" i="2"/>
  <c r="N5887" i="2"/>
  <c r="K5888" i="2"/>
  <c r="O5888" i="2" s="1"/>
  <c r="P5888" i="2" s="1"/>
  <c r="L5888" i="2"/>
  <c r="M5888" i="2"/>
  <c r="N5888" i="2"/>
  <c r="K5889" i="2"/>
  <c r="O5889" i="2" s="1"/>
  <c r="P5889" i="2" s="1"/>
  <c r="L5889" i="2"/>
  <c r="M5889" i="2"/>
  <c r="N5889" i="2"/>
  <c r="K5890" i="2"/>
  <c r="O5890" i="2" s="1"/>
  <c r="P5890" i="2" s="1"/>
  <c r="L5890" i="2"/>
  <c r="M5890" i="2"/>
  <c r="N5890" i="2"/>
  <c r="K5891" i="2"/>
  <c r="O5891" i="2" s="1"/>
  <c r="P5891" i="2" s="1"/>
  <c r="L5891" i="2"/>
  <c r="M5891" i="2"/>
  <c r="N5891" i="2"/>
  <c r="K5892" i="2"/>
  <c r="O5892" i="2" s="1"/>
  <c r="P5892" i="2" s="1"/>
  <c r="L5892" i="2"/>
  <c r="M5892" i="2"/>
  <c r="N5892" i="2"/>
  <c r="K5893" i="2"/>
  <c r="O5893" i="2" s="1"/>
  <c r="P5893" i="2" s="1"/>
  <c r="L5893" i="2"/>
  <c r="M5893" i="2"/>
  <c r="N5893" i="2"/>
  <c r="K5894" i="2"/>
  <c r="O5894" i="2" s="1"/>
  <c r="P5894" i="2" s="1"/>
  <c r="L5894" i="2"/>
  <c r="M5894" i="2"/>
  <c r="N5894" i="2"/>
  <c r="K5895" i="2"/>
  <c r="O5895" i="2" s="1"/>
  <c r="P5895" i="2" s="1"/>
  <c r="L5895" i="2"/>
  <c r="M5895" i="2"/>
  <c r="N5895" i="2"/>
  <c r="K5896" i="2"/>
  <c r="O5896" i="2" s="1"/>
  <c r="P5896" i="2" s="1"/>
  <c r="L5896" i="2"/>
  <c r="M5896" i="2"/>
  <c r="N5896" i="2"/>
  <c r="K5897" i="2"/>
  <c r="O5897" i="2" s="1"/>
  <c r="P5897" i="2" s="1"/>
  <c r="L5897" i="2"/>
  <c r="M5897" i="2"/>
  <c r="N5897" i="2"/>
  <c r="K5898" i="2"/>
  <c r="O5898" i="2" s="1"/>
  <c r="P5898" i="2" s="1"/>
  <c r="L5898" i="2"/>
  <c r="M5898" i="2"/>
  <c r="N5898" i="2"/>
  <c r="K5899" i="2"/>
  <c r="O5899" i="2" s="1"/>
  <c r="P5899" i="2" s="1"/>
  <c r="L5899" i="2"/>
  <c r="M5899" i="2"/>
  <c r="N5899" i="2"/>
  <c r="K5900" i="2"/>
  <c r="O5900" i="2" s="1"/>
  <c r="P5900" i="2" s="1"/>
  <c r="L5900" i="2"/>
  <c r="M5900" i="2"/>
  <c r="N5900" i="2"/>
  <c r="K5901" i="2"/>
  <c r="O5901" i="2" s="1"/>
  <c r="P5901" i="2" s="1"/>
  <c r="L5901" i="2"/>
  <c r="M5901" i="2"/>
  <c r="N5901" i="2"/>
  <c r="K5902" i="2"/>
  <c r="O5902" i="2" s="1"/>
  <c r="P5902" i="2" s="1"/>
  <c r="L5902" i="2"/>
  <c r="M5902" i="2"/>
  <c r="N5902" i="2"/>
  <c r="K5903" i="2"/>
  <c r="O5903" i="2" s="1"/>
  <c r="P5903" i="2" s="1"/>
  <c r="L5903" i="2"/>
  <c r="M5903" i="2"/>
  <c r="N5903" i="2"/>
  <c r="K5904" i="2"/>
  <c r="O5904" i="2" s="1"/>
  <c r="P5904" i="2" s="1"/>
  <c r="L5904" i="2"/>
  <c r="M5904" i="2"/>
  <c r="N5904" i="2"/>
  <c r="K5905" i="2"/>
  <c r="O5905" i="2" s="1"/>
  <c r="P5905" i="2" s="1"/>
  <c r="L5905" i="2"/>
  <c r="M5905" i="2"/>
  <c r="N5905" i="2"/>
  <c r="K5906" i="2"/>
  <c r="O5906" i="2" s="1"/>
  <c r="P5906" i="2" s="1"/>
  <c r="L5906" i="2"/>
  <c r="M5906" i="2"/>
  <c r="N5906" i="2"/>
  <c r="K5907" i="2"/>
  <c r="O5907" i="2" s="1"/>
  <c r="P5907" i="2" s="1"/>
  <c r="L5907" i="2"/>
  <c r="M5907" i="2"/>
  <c r="N5907" i="2"/>
  <c r="K5908" i="2"/>
  <c r="O5908" i="2" s="1"/>
  <c r="P5908" i="2" s="1"/>
  <c r="L5908" i="2"/>
  <c r="M5908" i="2"/>
  <c r="N5908" i="2"/>
  <c r="K5909" i="2"/>
  <c r="O5909" i="2" s="1"/>
  <c r="P5909" i="2" s="1"/>
  <c r="L5909" i="2"/>
  <c r="M5909" i="2"/>
  <c r="N5909" i="2"/>
  <c r="K5910" i="2"/>
  <c r="O5910" i="2" s="1"/>
  <c r="P5910" i="2" s="1"/>
  <c r="L5910" i="2"/>
  <c r="M5910" i="2"/>
  <c r="N5910" i="2"/>
  <c r="K5911" i="2"/>
  <c r="O5911" i="2" s="1"/>
  <c r="P5911" i="2" s="1"/>
  <c r="L5911" i="2"/>
  <c r="M5911" i="2"/>
  <c r="N5911" i="2"/>
  <c r="K5912" i="2"/>
  <c r="O5912" i="2" s="1"/>
  <c r="P5912" i="2" s="1"/>
  <c r="L5912" i="2"/>
  <c r="M5912" i="2"/>
  <c r="N5912" i="2"/>
  <c r="K5913" i="2"/>
  <c r="O5913" i="2" s="1"/>
  <c r="P5913" i="2" s="1"/>
  <c r="L5913" i="2"/>
  <c r="M5913" i="2"/>
  <c r="N5913" i="2"/>
  <c r="K5914" i="2"/>
  <c r="O5914" i="2" s="1"/>
  <c r="P5914" i="2" s="1"/>
  <c r="L5914" i="2"/>
  <c r="M5914" i="2"/>
  <c r="N5914" i="2"/>
  <c r="K5915" i="2"/>
  <c r="O5915" i="2" s="1"/>
  <c r="P5915" i="2" s="1"/>
  <c r="L5915" i="2"/>
  <c r="M5915" i="2"/>
  <c r="N5915" i="2"/>
  <c r="K5916" i="2"/>
  <c r="O5916" i="2" s="1"/>
  <c r="P5916" i="2" s="1"/>
  <c r="L5916" i="2"/>
  <c r="M5916" i="2"/>
  <c r="N5916" i="2"/>
  <c r="K5917" i="2"/>
  <c r="O5917" i="2" s="1"/>
  <c r="P5917" i="2" s="1"/>
  <c r="L5917" i="2"/>
  <c r="M5917" i="2"/>
  <c r="N5917" i="2"/>
  <c r="K5918" i="2"/>
  <c r="O5918" i="2" s="1"/>
  <c r="P5918" i="2" s="1"/>
  <c r="L5918" i="2"/>
  <c r="M5918" i="2"/>
  <c r="N5918" i="2"/>
  <c r="K5919" i="2"/>
  <c r="O5919" i="2" s="1"/>
  <c r="P5919" i="2" s="1"/>
  <c r="L5919" i="2"/>
  <c r="M5919" i="2"/>
  <c r="N5919" i="2"/>
  <c r="K5920" i="2"/>
  <c r="O5920" i="2" s="1"/>
  <c r="P5920" i="2" s="1"/>
  <c r="L5920" i="2"/>
  <c r="M5920" i="2"/>
  <c r="N5920" i="2"/>
  <c r="K5921" i="2"/>
  <c r="O5921" i="2" s="1"/>
  <c r="P5921" i="2" s="1"/>
  <c r="L5921" i="2"/>
  <c r="M5921" i="2"/>
  <c r="N5921" i="2"/>
  <c r="K5922" i="2"/>
  <c r="O5922" i="2" s="1"/>
  <c r="P5922" i="2" s="1"/>
  <c r="L5922" i="2"/>
  <c r="M5922" i="2"/>
  <c r="N5922" i="2"/>
  <c r="K5923" i="2"/>
  <c r="O5923" i="2" s="1"/>
  <c r="P5923" i="2" s="1"/>
  <c r="L5923" i="2"/>
  <c r="M5923" i="2"/>
  <c r="N5923" i="2"/>
  <c r="K5924" i="2"/>
  <c r="O5924" i="2" s="1"/>
  <c r="P5924" i="2" s="1"/>
  <c r="L5924" i="2"/>
  <c r="M5924" i="2"/>
  <c r="N5924" i="2"/>
  <c r="K5925" i="2"/>
  <c r="O5925" i="2" s="1"/>
  <c r="P5925" i="2" s="1"/>
  <c r="L5925" i="2"/>
  <c r="M5925" i="2"/>
  <c r="N5925" i="2"/>
  <c r="K5926" i="2"/>
  <c r="O5926" i="2" s="1"/>
  <c r="P5926" i="2" s="1"/>
  <c r="L5926" i="2"/>
  <c r="M5926" i="2"/>
  <c r="N5926" i="2"/>
  <c r="K5927" i="2"/>
  <c r="O5927" i="2" s="1"/>
  <c r="P5927" i="2" s="1"/>
  <c r="L5927" i="2"/>
  <c r="M5927" i="2"/>
  <c r="N5927" i="2"/>
  <c r="K5928" i="2"/>
  <c r="O5928" i="2" s="1"/>
  <c r="P5928" i="2" s="1"/>
  <c r="L5928" i="2"/>
  <c r="M5928" i="2"/>
  <c r="N5928" i="2"/>
  <c r="K5929" i="2"/>
  <c r="O5929" i="2" s="1"/>
  <c r="P5929" i="2" s="1"/>
  <c r="L5929" i="2"/>
  <c r="M5929" i="2"/>
  <c r="N5929" i="2"/>
  <c r="K5930" i="2"/>
  <c r="O5930" i="2" s="1"/>
  <c r="P5930" i="2" s="1"/>
  <c r="L5930" i="2"/>
  <c r="M5930" i="2"/>
  <c r="N5930" i="2"/>
  <c r="K5931" i="2"/>
  <c r="O5931" i="2" s="1"/>
  <c r="P5931" i="2" s="1"/>
  <c r="L5931" i="2"/>
  <c r="M5931" i="2"/>
  <c r="N5931" i="2"/>
  <c r="K5932" i="2"/>
  <c r="O5932" i="2" s="1"/>
  <c r="P5932" i="2" s="1"/>
  <c r="L5932" i="2"/>
  <c r="M5932" i="2"/>
  <c r="N5932" i="2"/>
  <c r="K5933" i="2"/>
  <c r="O5933" i="2" s="1"/>
  <c r="P5933" i="2" s="1"/>
  <c r="L5933" i="2"/>
  <c r="M5933" i="2"/>
  <c r="N5933" i="2"/>
  <c r="K5934" i="2"/>
  <c r="O5934" i="2" s="1"/>
  <c r="P5934" i="2" s="1"/>
  <c r="L5934" i="2"/>
  <c r="M5934" i="2"/>
  <c r="N5934" i="2"/>
  <c r="K5935" i="2"/>
  <c r="O5935" i="2" s="1"/>
  <c r="P5935" i="2" s="1"/>
  <c r="L5935" i="2"/>
  <c r="M5935" i="2"/>
  <c r="N5935" i="2"/>
  <c r="K5936" i="2"/>
  <c r="O5936" i="2" s="1"/>
  <c r="P5936" i="2" s="1"/>
  <c r="L5936" i="2"/>
  <c r="M5936" i="2"/>
  <c r="N5936" i="2"/>
  <c r="K5937" i="2"/>
  <c r="O5937" i="2" s="1"/>
  <c r="P5937" i="2" s="1"/>
  <c r="L5937" i="2"/>
  <c r="M5937" i="2"/>
  <c r="N5937" i="2"/>
  <c r="K5938" i="2"/>
  <c r="O5938" i="2" s="1"/>
  <c r="P5938" i="2" s="1"/>
  <c r="L5938" i="2"/>
  <c r="M5938" i="2"/>
  <c r="N5938" i="2"/>
  <c r="K5939" i="2"/>
  <c r="O5939" i="2" s="1"/>
  <c r="P5939" i="2" s="1"/>
  <c r="L5939" i="2"/>
  <c r="M5939" i="2"/>
  <c r="N5939" i="2"/>
  <c r="K5940" i="2"/>
  <c r="O5940" i="2" s="1"/>
  <c r="P5940" i="2" s="1"/>
  <c r="L5940" i="2"/>
  <c r="M5940" i="2"/>
  <c r="N5940" i="2"/>
  <c r="K5941" i="2"/>
  <c r="O5941" i="2" s="1"/>
  <c r="P5941" i="2" s="1"/>
  <c r="L5941" i="2"/>
  <c r="M5941" i="2"/>
  <c r="N5941" i="2"/>
  <c r="K5942" i="2"/>
  <c r="O5942" i="2" s="1"/>
  <c r="P5942" i="2" s="1"/>
  <c r="L5942" i="2"/>
  <c r="M5942" i="2"/>
  <c r="N5942" i="2"/>
  <c r="K5943" i="2"/>
  <c r="O5943" i="2" s="1"/>
  <c r="P5943" i="2" s="1"/>
  <c r="L5943" i="2"/>
  <c r="M5943" i="2"/>
  <c r="N5943" i="2"/>
  <c r="K5944" i="2"/>
  <c r="O5944" i="2" s="1"/>
  <c r="P5944" i="2" s="1"/>
  <c r="L5944" i="2"/>
  <c r="M5944" i="2"/>
  <c r="N5944" i="2"/>
  <c r="K5945" i="2"/>
  <c r="O5945" i="2" s="1"/>
  <c r="P5945" i="2" s="1"/>
  <c r="L5945" i="2"/>
  <c r="M5945" i="2"/>
  <c r="N5945" i="2"/>
  <c r="K5946" i="2"/>
  <c r="O5946" i="2" s="1"/>
  <c r="P5946" i="2" s="1"/>
  <c r="L5946" i="2"/>
  <c r="M5946" i="2"/>
  <c r="N5946" i="2"/>
  <c r="K5947" i="2"/>
  <c r="O5947" i="2" s="1"/>
  <c r="P5947" i="2" s="1"/>
  <c r="L5947" i="2"/>
  <c r="M5947" i="2"/>
  <c r="N5947" i="2"/>
  <c r="K5948" i="2"/>
  <c r="O5948" i="2" s="1"/>
  <c r="P5948" i="2" s="1"/>
  <c r="L5948" i="2"/>
  <c r="M5948" i="2"/>
  <c r="N5948" i="2"/>
  <c r="K5949" i="2"/>
  <c r="O5949" i="2" s="1"/>
  <c r="P5949" i="2" s="1"/>
  <c r="L5949" i="2"/>
  <c r="M5949" i="2"/>
  <c r="N5949" i="2"/>
  <c r="K5950" i="2"/>
  <c r="O5950" i="2" s="1"/>
  <c r="P5950" i="2" s="1"/>
  <c r="L5950" i="2"/>
  <c r="M5950" i="2"/>
  <c r="N5950" i="2"/>
  <c r="K5951" i="2"/>
  <c r="O5951" i="2" s="1"/>
  <c r="P5951" i="2" s="1"/>
  <c r="L5951" i="2"/>
  <c r="M5951" i="2"/>
  <c r="N5951" i="2"/>
  <c r="K5952" i="2"/>
  <c r="O5952" i="2" s="1"/>
  <c r="P5952" i="2" s="1"/>
  <c r="L5952" i="2"/>
  <c r="M5952" i="2"/>
  <c r="N5952" i="2"/>
  <c r="K5953" i="2"/>
  <c r="O5953" i="2" s="1"/>
  <c r="P5953" i="2" s="1"/>
  <c r="L5953" i="2"/>
  <c r="M5953" i="2"/>
  <c r="N5953" i="2"/>
  <c r="K5954" i="2"/>
  <c r="O5954" i="2" s="1"/>
  <c r="P5954" i="2" s="1"/>
  <c r="L5954" i="2"/>
  <c r="M5954" i="2"/>
  <c r="N5954" i="2"/>
  <c r="K5955" i="2"/>
  <c r="O5955" i="2" s="1"/>
  <c r="P5955" i="2" s="1"/>
  <c r="L5955" i="2"/>
  <c r="M5955" i="2"/>
  <c r="N5955" i="2"/>
  <c r="K5956" i="2"/>
  <c r="O5956" i="2" s="1"/>
  <c r="P5956" i="2" s="1"/>
  <c r="L5956" i="2"/>
  <c r="M5956" i="2"/>
  <c r="N5956" i="2"/>
  <c r="K5957" i="2"/>
  <c r="O5957" i="2" s="1"/>
  <c r="P5957" i="2" s="1"/>
  <c r="L5957" i="2"/>
  <c r="M5957" i="2"/>
  <c r="N5957" i="2"/>
  <c r="K5958" i="2"/>
  <c r="O5958" i="2" s="1"/>
  <c r="P5958" i="2" s="1"/>
  <c r="L5958" i="2"/>
  <c r="M5958" i="2"/>
  <c r="N5958" i="2"/>
  <c r="K5959" i="2"/>
  <c r="O5959" i="2" s="1"/>
  <c r="P5959" i="2" s="1"/>
  <c r="L5959" i="2"/>
  <c r="M5959" i="2"/>
  <c r="N5959" i="2"/>
  <c r="K5960" i="2"/>
  <c r="O5960" i="2" s="1"/>
  <c r="P5960" i="2" s="1"/>
  <c r="L5960" i="2"/>
  <c r="M5960" i="2"/>
  <c r="N5960" i="2"/>
  <c r="K5961" i="2"/>
  <c r="O5961" i="2" s="1"/>
  <c r="P5961" i="2" s="1"/>
  <c r="L5961" i="2"/>
  <c r="M5961" i="2"/>
  <c r="N5961" i="2"/>
  <c r="K5962" i="2"/>
  <c r="O5962" i="2" s="1"/>
  <c r="P5962" i="2" s="1"/>
  <c r="L5962" i="2"/>
  <c r="M5962" i="2"/>
  <c r="N5962" i="2"/>
  <c r="K5963" i="2"/>
  <c r="O5963" i="2" s="1"/>
  <c r="P5963" i="2" s="1"/>
  <c r="L5963" i="2"/>
  <c r="M5963" i="2"/>
  <c r="N5963" i="2"/>
  <c r="K5964" i="2"/>
  <c r="O5964" i="2" s="1"/>
  <c r="P5964" i="2" s="1"/>
  <c r="L5964" i="2"/>
  <c r="M5964" i="2"/>
  <c r="N5964" i="2"/>
  <c r="K5965" i="2"/>
  <c r="O5965" i="2" s="1"/>
  <c r="P5965" i="2" s="1"/>
  <c r="L5965" i="2"/>
  <c r="M5965" i="2"/>
  <c r="N5965" i="2"/>
  <c r="K5966" i="2"/>
  <c r="O5966" i="2" s="1"/>
  <c r="P5966" i="2" s="1"/>
  <c r="L5966" i="2"/>
  <c r="M5966" i="2"/>
  <c r="N5966" i="2"/>
  <c r="K5967" i="2"/>
  <c r="O5967" i="2" s="1"/>
  <c r="P5967" i="2" s="1"/>
  <c r="L5967" i="2"/>
  <c r="M5967" i="2"/>
  <c r="N5967" i="2"/>
  <c r="K5968" i="2"/>
  <c r="O5968" i="2" s="1"/>
  <c r="P5968" i="2" s="1"/>
  <c r="L5968" i="2"/>
  <c r="M5968" i="2"/>
  <c r="N5968" i="2"/>
  <c r="K5969" i="2"/>
  <c r="O5969" i="2" s="1"/>
  <c r="P5969" i="2" s="1"/>
  <c r="L5969" i="2"/>
  <c r="M5969" i="2"/>
  <c r="N5969" i="2"/>
  <c r="K5970" i="2"/>
  <c r="O5970" i="2" s="1"/>
  <c r="P5970" i="2" s="1"/>
  <c r="L5970" i="2"/>
  <c r="M5970" i="2"/>
  <c r="N5970" i="2"/>
  <c r="K5971" i="2"/>
  <c r="O5971" i="2" s="1"/>
  <c r="P5971" i="2" s="1"/>
  <c r="L5971" i="2"/>
  <c r="M5971" i="2"/>
  <c r="N5971" i="2"/>
  <c r="K5972" i="2"/>
  <c r="O5972" i="2" s="1"/>
  <c r="P5972" i="2" s="1"/>
  <c r="L5972" i="2"/>
  <c r="M5972" i="2"/>
  <c r="N5972" i="2"/>
  <c r="K5973" i="2"/>
  <c r="O5973" i="2" s="1"/>
  <c r="P5973" i="2" s="1"/>
  <c r="L5973" i="2"/>
  <c r="M5973" i="2"/>
  <c r="N5973" i="2"/>
  <c r="K5974" i="2"/>
  <c r="O5974" i="2" s="1"/>
  <c r="P5974" i="2" s="1"/>
  <c r="L5974" i="2"/>
  <c r="M5974" i="2"/>
  <c r="N5974" i="2"/>
  <c r="K5975" i="2"/>
  <c r="O5975" i="2" s="1"/>
  <c r="P5975" i="2" s="1"/>
  <c r="L5975" i="2"/>
  <c r="M5975" i="2"/>
  <c r="N5975" i="2"/>
  <c r="K5976" i="2"/>
  <c r="O5976" i="2" s="1"/>
  <c r="P5976" i="2" s="1"/>
  <c r="L5976" i="2"/>
  <c r="M5976" i="2"/>
  <c r="N5976" i="2"/>
  <c r="K5977" i="2"/>
  <c r="O5977" i="2" s="1"/>
  <c r="P5977" i="2" s="1"/>
  <c r="L5977" i="2"/>
  <c r="M5977" i="2"/>
  <c r="N5977" i="2"/>
  <c r="K5978" i="2"/>
  <c r="O5978" i="2" s="1"/>
  <c r="P5978" i="2" s="1"/>
  <c r="L5978" i="2"/>
  <c r="M5978" i="2"/>
  <c r="N5978" i="2"/>
  <c r="K5979" i="2"/>
  <c r="O5979" i="2" s="1"/>
  <c r="P5979" i="2" s="1"/>
  <c r="L5979" i="2"/>
  <c r="M5979" i="2"/>
  <c r="N5979" i="2"/>
  <c r="K5980" i="2"/>
  <c r="O5980" i="2" s="1"/>
  <c r="P5980" i="2" s="1"/>
  <c r="L5980" i="2"/>
  <c r="M5980" i="2"/>
  <c r="N5980" i="2"/>
  <c r="K5981" i="2"/>
  <c r="O5981" i="2" s="1"/>
  <c r="P5981" i="2" s="1"/>
  <c r="L5981" i="2"/>
  <c r="M5981" i="2"/>
  <c r="N5981" i="2"/>
  <c r="K5982" i="2"/>
  <c r="O5982" i="2" s="1"/>
  <c r="P5982" i="2" s="1"/>
  <c r="L5982" i="2"/>
  <c r="M5982" i="2"/>
  <c r="N5982" i="2"/>
  <c r="K5983" i="2"/>
  <c r="O5983" i="2" s="1"/>
  <c r="P5983" i="2" s="1"/>
  <c r="L5983" i="2"/>
  <c r="M5983" i="2"/>
  <c r="N5983" i="2"/>
  <c r="K5984" i="2"/>
  <c r="O5984" i="2" s="1"/>
  <c r="P5984" i="2" s="1"/>
  <c r="L5984" i="2"/>
  <c r="M5984" i="2"/>
  <c r="N5984" i="2"/>
  <c r="K5985" i="2"/>
  <c r="O5985" i="2" s="1"/>
  <c r="P5985" i="2" s="1"/>
  <c r="L5985" i="2"/>
  <c r="M5985" i="2"/>
  <c r="N5985" i="2"/>
  <c r="K5986" i="2"/>
  <c r="O5986" i="2" s="1"/>
  <c r="P5986" i="2" s="1"/>
  <c r="L5986" i="2"/>
  <c r="M5986" i="2"/>
  <c r="N5986" i="2"/>
  <c r="K5987" i="2"/>
  <c r="O5987" i="2" s="1"/>
  <c r="P5987" i="2" s="1"/>
  <c r="L5987" i="2"/>
  <c r="M5987" i="2"/>
  <c r="N5987" i="2"/>
  <c r="K5988" i="2"/>
  <c r="O5988" i="2" s="1"/>
  <c r="P5988" i="2" s="1"/>
  <c r="L5988" i="2"/>
  <c r="M5988" i="2"/>
  <c r="N5988" i="2"/>
  <c r="K5989" i="2"/>
  <c r="O5989" i="2" s="1"/>
  <c r="P5989" i="2" s="1"/>
  <c r="L5989" i="2"/>
  <c r="M5989" i="2"/>
  <c r="N5989" i="2"/>
  <c r="K5990" i="2"/>
  <c r="O5990" i="2" s="1"/>
  <c r="P5990" i="2" s="1"/>
  <c r="L5990" i="2"/>
  <c r="M5990" i="2"/>
  <c r="N5990" i="2"/>
  <c r="K5991" i="2"/>
  <c r="O5991" i="2" s="1"/>
  <c r="P5991" i="2" s="1"/>
  <c r="L5991" i="2"/>
  <c r="M5991" i="2"/>
  <c r="N5991" i="2"/>
  <c r="K5992" i="2"/>
  <c r="O5992" i="2" s="1"/>
  <c r="P5992" i="2" s="1"/>
  <c r="L5992" i="2"/>
  <c r="M5992" i="2"/>
  <c r="N5992" i="2"/>
  <c r="K5993" i="2"/>
  <c r="O5993" i="2" s="1"/>
  <c r="P5993" i="2" s="1"/>
  <c r="L5993" i="2"/>
  <c r="M5993" i="2"/>
  <c r="N5993" i="2"/>
  <c r="K5994" i="2"/>
  <c r="O5994" i="2" s="1"/>
  <c r="P5994" i="2" s="1"/>
  <c r="L5994" i="2"/>
  <c r="M5994" i="2"/>
  <c r="N5994" i="2"/>
  <c r="K5995" i="2"/>
  <c r="O5995" i="2" s="1"/>
  <c r="P5995" i="2" s="1"/>
  <c r="L5995" i="2"/>
  <c r="M5995" i="2"/>
  <c r="N5995" i="2"/>
  <c r="K5996" i="2"/>
  <c r="O5996" i="2" s="1"/>
  <c r="P5996" i="2" s="1"/>
  <c r="L5996" i="2"/>
  <c r="M5996" i="2"/>
  <c r="N5996" i="2"/>
  <c r="K5997" i="2"/>
  <c r="O5997" i="2" s="1"/>
  <c r="P5997" i="2" s="1"/>
  <c r="L5997" i="2"/>
  <c r="M5997" i="2"/>
  <c r="N5997" i="2"/>
  <c r="K5998" i="2"/>
  <c r="O5998" i="2" s="1"/>
  <c r="P5998" i="2" s="1"/>
  <c r="L5998" i="2"/>
  <c r="M5998" i="2"/>
  <c r="N5998" i="2"/>
  <c r="K5999" i="2"/>
  <c r="O5999" i="2" s="1"/>
  <c r="P5999" i="2" s="1"/>
  <c r="L5999" i="2"/>
  <c r="M5999" i="2"/>
  <c r="N5999" i="2"/>
  <c r="K6000" i="2"/>
  <c r="O6000" i="2" s="1"/>
  <c r="P6000" i="2" s="1"/>
  <c r="L6000" i="2"/>
  <c r="M6000" i="2"/>
  <c r="N6000" i="2"/>
  <c r="K6001" i="2"/>
  <c r="O6001" i="2" s="1"/>
  <c r="P6001" i="2" s="1"/>
  <c r="L6001" i="2"/>
  <c r="M6001" i="2"/>
  <c r="N6001" i="2"/>
  <c r="N2" i="2"/>
  <c r="M2" i="2"/>
  <c r="K2" i="2"/>
  <c r="P5743" i="3"/>
  <c r="N5743" i="3"/>
  <c r="D5743" i="3"/>
  <c r="P5742" i="3"/>
  <c r="N5742" i="3"/>
  <c r="D5742" i="3"/>
  <c r="P5741" i="3"/>
  <c r="N5741" i="3"/>
  <c r="D5741" i="3"/>
  <c r="P5740" i="3"/>
  <c r="N5740" i="3"/>
  <c r="D5740" i="3"/>
  <c r="P5739" i="3"/>
  <c r="N5739" i="3"/>
  <c r="D5739" i="3"/>
  <c r="P5738" i="3"/>
  <c r="N5738" i="3"/>
  <c r="D5738" i="3"/>
  <c r="P5737" i="3"/>
  <c r="N5737" i="3"/>
  <c r="D5737" i="3"/>
  <c r="P5736" i="3"/>
  <c r="N5736" i="3"/>
  <c r="D5736" i="3"/>
  <c r="P5735" i="3"/>
  <c r="N5735" i="3"/>
  <c r="D5735" i="3"/>
  <c r="P5734" i="3"/>
  <c r="N5734" i="3"/>
  <c r="D5734" i="3"/>
  <c r="P5733" i="3"/>
  <c r="N5733" i="3"/>
  <c r="D5733" i="3"/>
  <c r="P5732" i="3"/>
  <c r="N5732" i="3"/>
  <c r="D5732" i="3"/>
  <c r="P5731" i="3"/>
  <c r="N5731" i="3"/>
  <c r="D5731" i="3"/>
  <c r="P5730" i="3"/>
  <c r="N5730" i="3"/>
  <c r="D5730" i="3"/>
  <c r="P5729" i="3"/>
  <c r="N5729" i="3"/>
  <c r="D5729" i="3"/>
  <c r="P5728" i="3"/>
  <c r="N5728" i="3"/>
  <c r="D5728" i="3"/>
  <c r="P5727" i="3"/>
  <c r="N5727" i="3"/>
  <c r="D5727" i="3"/>
  <c r="P5726" i="3"/>
  <c r="N5726" i="3"/>
  <c r="D5726" i="3"/>
  <c r="P5725" i="3"/>
  <c r="N5725" i="3"/>
  <c r="D5725" i="3"/>
  <c r="P5724" i="3"/>
  <c r="N5724" i="3"/>
  <c r="D5724" i="3"/>
  <c r="P5723" i="3"/>
  <c r="N5723" i="3"/>
  <c r="D5723" i="3"/>
  <c r="P5722" i="3"/>
  <c r="N5722" i="3"/>
  <c r="D5722" i="3"/>
  <c r="P5721" i="3"/>
  <c r="N5721" i="3"/>
  <c r="D5721" i="3"/>
  <c r="P5720" i="3"/>
  <c r="N5720" i="3"/>
  <c r="D5720" i="3"/>
  <c r="P5719" i="3"/>
  <c r="N5719" i="3"/>
  <c r="D5719" i="3"/>
  <c r="P5718" i="3"/>
  <c r="N5718" i="3"/>
  <c r="D5718" i="3"/>
  <c r="P5717" i="3"/>
  <c r="N5717" i="3"/>
  <c r="D5717" i="3"/>
  <c r="P5716" i="3"/>
  <c r="N5716" i="3"/>
  <c r="D5716" i="3"/>
  <c r="P5715" i="3"/>
  <c r="N5715" i="3"/>
  <c r="D5715" i="3"/>
  <c r="P5714" i="3"/>
  <c r="N5714" i="3"/>
  <c r="D5714" i="3"/>
  <c r="P5713" i="3"/>
  <c r="N5713" i="3"/>
  <c r="D5713" i="3"/>
  <c r="P5712" i="3"/>
  <c r="N5712" i="3"/>
  <c r="D5712" i="3"/>
  <c r="P5711" i="3"/>
  <c r="N5711" i="3"/>
  <c r="D5711" i="3"/>
  <c r="P5710" i="3"/>
  <c r="N5710" i="3"/>
  <c r="D5710" i="3"/>
  <c r="P5709" i="3"/>
  <c r="N5709" i="3"/>
  <c r="D5709" i="3"/>
  <c r="P5708" i="3"/>
  <c r="N5708" i="3"/>
  <c r="D5708" i="3"/>
  <c r="O5708" i="3" s="1"/>
  <c r="P5707" i="3"/>
  <c r="N5707" i="3"/>
  <c r="D5707" i="3"/>
  <c r="O5707" i="3" s="1"/>
  <c r="P5706" i="3"/>
  <c r="N5706" i="3"/>
  <c r="D5706" i="3"/>
  <c r="O5706" i="3" s="1"/>
  <c r="P5705" i="3"/>
  <c r="N5705" i="3"/>
  <c r="D5705" i="3"/>
  <c r="O5705" i="3" s="1"/>
  <c r="P5704" i="3"/>
  <c r="N5704" i="3"/>
  <c r="D5704" i="3"/>
  <c r="O5704" i="3" s="1"/>
  <c r="P5703" i="3"/>
  <c r="N5703" i="3"/>
  <c r="D5703" i="3"/>
  <c r="O5703" i="3" s="1"/>
  <c r="P5702" i="3"/>
  <c r="N5702" i="3"/>
  <c r="D5702" i="3"/>
  <c r="O5702" i="3" s="1"/>
  <c r="P5701" i="3"/>
  <c r="N5701" i="3"/>
  <c r="D5701" i="3"/>
  <c r="O5701" i="3" s="1"/>
  <c r="P5700" i="3"/>
  <c r="N5700" i="3"/>
  <c r="D5700" i="3"/>
  <c r="O5700" i="3" s="1"/>
  <c r="P5699" i="3"/>
  <c r="N5699" i="3"/>
  <c r="D5699" i="3"/>
  <c r="O5699" i="3" s="1"/>
  <c r="P5698" i="3"/>
  <c r="N5698" i="3"/>
  <c r="D5698" i="3"/>
  <c r="O5698" i="3" s="1"/>
  <c r="P5697" i="3"/>
  <c r="N5697" i="3"/>
  <c r="D5697" i="3"/>
  <c r="O5697" i="3" s="1"/>
  <c r="P5696" i="3"/>
  <c r="N5696" i="3"/>
  <c r="D5696" i="3"/>
  <c r="O5696" i="3" s="1"/>
  <c r="P5695" i="3"/>
  <c r="N5695" i="3"/>
  <c r="D5695" i="3"/>
  <c r="P5694" i="3"/>
  <c r="N5694" i="3"/>
  <c r="D5694" i="3"/>
  <c r="O5694" i="3" s="1"/>
  <c r="P5693" i="3"/>
  <c r="N5693" i="3"/>
  <c r="D5693" i="3"/>
  <c r="O5693" i="3" s="1"/>
  <c r="P5692" i="3"/>
  <c r="N5692" i="3"/>
  <c r="D5692" i="3"/>
  <c r="O5692" i="3" s="1"/>
  <c r="P5691" i="3"/>
  <c r="N5691" i="3"/>
  <c r="D5691" i="3"/>
  <c r="O5691" i="3" s="1"/>
  <c r="P5690" i="3"/>
  <c r="N5690" i="3"/>
  <c r="D5690" i="3"/>
  <c r="O5690" i="3" s="1"/>
  <c r="P5689" i="3"/>
  <c r="N5689" i="3"/>
  <c r="D5689" i="3"/>
  <c r="O5689" i="3" s="1"/>
  <c r="P5688" i="3"/>
  <c r="N5688" i="3"/>
  <c r="D5688" i="3"/>
  <c r="O5688" i="3" s="1"/>
  <c r="P5687" i="3"/>
  <c r="N5687" i="3"/>
  <c r="D5687" i="3"/>
  <c r="O5687" i="3" s="1"/>
  <c r="P5686" i="3"/>
  <c r="N5686" i="3"/>
  <c r="D5686" i="3"/>
  <c r="O5686" i="3" s="1"/>
  <c r="P5685" i="3"/>
  <c r="N5685" i="3"/>
  <c r="D5685" i="3"/>
  <c r="O5685" i="3" s="1"/>
  <c r="P5684" i="3"/>
  <c r="N5684" i="3"/>
  <c r="D5684" i="3"/>
  <c r="O5684" i="3" s="1"/>
  <c r="P5683" i="3"/>
  <c r="N5683" i="3"/>
  <c r="D5683" i="3"/>
  <c r="O5683" i="3" s="1"/>
  <c r="P5682" i="3"/>
  <c r="N5682" i="3"/>
  <c r="D5682" i="3"/>
  <c r="O5682" i="3" s="1"/>
  <c r="P5681" i="3"/>
  <c r="N5681" i="3"/>
  <c r="D5681" i="3"/>
  <c r="O5681" i="3" s="1"/>
  <c r="P5680" i="3"/>
  <c r="N5680" i="3"/>
  <c r="D5680" i="3"/>
  <c r="O5680" i="3" s="1"/>
  <c r="P5679" i="3"/>
  <c r="N5679" i="3"/>
  <c r="D5679" i="3"/>
  <c r="O5679" i="3" s="1"/>
  <c r="P5678" i="3"/>
  <c r="N5678" i="3"/>
  <c r="D5678" i="3"/>
  <c r="O5678" i="3" s="1"/>
  <c r="P5677" i="3"/>
  <c r="N5677" i="3"/>
  <c r="D5677" i="3"/>
  <c r="O5677" i="3" s="1"/>
  <c r="P5676" i="3"/>
  <c r="N5676" i="3"/>
  <c r="D5676" i="3"/>
  <c r="O5676" i="3" s="1"/>
  <c r="P5675" i="3"/>
  <c r="N5675" i="3"/>
  <c r="D5675" i="3"/>
  <c r="O5675" i="3" s="1"/>
  <c r="P5674" i="3"/>
  <c r="N5674" i="3"/>
  <c r="D5674" i="3"/>
  <c r="O5674" i="3" s="1"/>
  <c r="P5673" i="3"/>
  <c r="N5673" i="3"/>
  <c r="D5673" i="3"/>
  <c r="O5673" i="3" s="1"/>
  <c r="P5672" i="3"/>
  <c r="N5672" i="3"/>
  <c r="D5672" i="3"/>
  <c r="O5672" i="3" s="1"/>
  <c r="P5671" i="3"/>
  <c r="N5671" i="3"/>
  <c r="D5671" i="3"/>
  <c r="O5671" i="3" s="1"/>
  <c r="P5670" i="3"/>
  <c r="N5670" i="3"/>
  <c r="D5670" i="3"/>
  <c r="O5670" i="3" s="1"/>
  <c r="P5669" i="3"/>
  <c r="N5669" i="3"/>
  <c r="D5669" i="3"/>
  <c r="O5669" i="3" s="1"/>
  <c r="P5668" i="3"/>
  <c r="N5668" i="3"/>
  <c r="D5668" i="3"/>
  <c r="O5668" i="3" s="1"/>
  <c r="P5667" i="3"/>
  <c r="N5667" i="3"/>
  <c r="D5667" i="3"/>
  <c r="O5667" i="3" s="1"/>
  <c r="P5666" i="3"/>
  <c r="N5666" i="3"/>
  <c r="D5666" i="3"/>
  <c r="O5666" i="3" s="1"/>
  <c r="P5665" i="3"/>
  <c r="N5665" i="3"/>
  <c r="D5665" i="3"/>
  <c r="O5665" i="3" s="1"/>
  <c r="P5664" i="3"/>
  <c r="N5664" i="3"/>
  <c r="D5664" i="3"/>
  <c r="O5664" i="3" s="1"/>
  <c r="P5663" i="3"/>
  <c r="N5663" i="3"/>
  <c r="D5663" i="3"/>
  <c r="O5663" i="3" s="1"/>
  <c r="P5662" i="3"/>
  <c r="N5662" i="3"/>
  <c r="D5662" i="3"/>
  <c r="O5662" i="3" s="1"/>
  <c r="P5661" i="3"/>
  <c r="N5661" i="3"/>
  <c r="D5661" i="3"/>
  <c r="O5661" i="3" s="1"/>
  <c r="P5660" i="3"/>
  <c r="N5660" i="3"/>
  <c r="D5660" i="3"/>
  <c r="O5660" i="3" s="1"/>
  <c r="P5659" i="3"/>
  <c r="N5659" i="3"/>
  <c r="D5659" i="3"/>
  <c r="O5659" i="3" s="1"/>
  <c r="P5658" i="3"/>
  <c r="N5658" i="3"/>
  <c r="D5658" i="3"/>
  <c r="O5658" i="3" s="1"/>
  <c r="P5657" i="3"/>
  <c r="N5657" i="3"/>
  <c r="D5657" i="3"/>
  <c r="O5657" i="3" s="1"/>
  <c r="P5656" i="3"/>
  <c r="N5656" i="3"/>
  <c r="D5656" i="3"/>
  <c r="O5656" i="3" s="1"/>
  <c r="P5655" i="3"/>
  <c r="N5655" i="3"/>
  <c r="D5655" i="3"/>
  <c r="O5655" i="3" s="1"/>
  <c r="P5654" i="3"/>
  <c r="N5654" i="3"/>
  <c r="D5654" i="3"/>
  <c r="O5654" i="3" s="1"/>
  <c r="P5653" i="3"/>
  <c r="N5653" i="3"/>
  <c r="D5653" i="3"/>
  <c r="O5653" i="3" s="1"/>
  <c r="P5652" i="3"/>
  <c r="N5652" i="3"/>
  <c r="D5652" i="3"/>
  <c r="O5652" i="3" s="1"/>
  <c r="P5651" i="3"/>
  <c r="N5651" i="3"/>
  <c r="D5651" i="3"/>
  <c r="O5651" i="3" s="1"/>
  <c r="P5650" i="3"/>
  <c r="N5650" i="3"/>
  <c r="D5650" i="3"/>
  <c r="O5650" i="3" s="1"/>
  <c r="P5649" i="3"/>
  <c r="N5649" i="3"/>
  <c r="D5649" i="3"/>
  <c r="O5649" i="3" s="1"/>
  <c r="P5648" i="3"/>
  <c r="N5648" i="3"/>
  <c r="D5648" i="3"/>
  <c r="O5648" i="3" s="1"/>
  <c r="P5647" i="3"/>
  <c r="N5647" i="3"/>
  <c r="D5647" i="3"/>
  <c r="O5647" i="3" s="1"/>
  <c r="P5646" i="3"/>
  <c r="N5646" i="3"/>
  <c r="D5646" i="3"/>
  <c r="O5646" i="3" s="1"/>
  <c r="P5645" i="3"/>
  <c r="N5645" i="3"/>
  <c r="D5645" i="3"/>
  <c r="O5645" i="3" s="1"/>
  <c r="P5644" i="3"/>
  <c r="N5644" i="3"/>
  <c r="D5644" i="3"/>
  <c r="O5644" i="3" s="1"/>
  <c r="P5643" i="3"/>
  <c r="N5643" i="3"/>
  <c r="D5643" i="3"/>
  <c r="O5643" i="3" s="1"/>
  <c r="P5642" i="3"/>
  <c r="N5642" i="3"/>
  <c r="D5642" i="3"/>
  <c r="O5642" i="3" s="1"/>
  <c r="P5641" i="3"/>
  <c r="N5641" i="3"/>
  <c r="D5641" i="3"/>
  <c r="P5640" i="3"/>
  <c r="N5640" i="3"/>
  <c r="D5640" i="3"/>
  <c r="O5640" i="3" s="1"/>
  <c r="P5639" i="3"/>
  <c r="N5639" i="3"/>
  <c r="D5639" i="3"/>
  <c r="O5639" i="3" s="1"/>
  <c r="P5638" i="3"/>
  <c r="N5638" i="3"/>
  <c r="D5638" i="3"/>
  <c r="O5638" i="3" s="1"/>
  <c r="P5637" i="3"/>
  <c r="N5637" i="3"/>
  <c r="D5637" i="3"/>
  <c r="O5637" i="3" s="1"/>
  <c r="P5636" i="3"/>
  <c r="N5636" i="3"/>
  <c r="D5636" i="3"/>
  <c r="O5636" i="3" s="1"/>
  <c r="P5635" i="3"/>
  <c r="N5635" i="3"/>
  <c r="D5635" i="3"/>
  <c r="O5635" i="3" s="1"/>
  <c r="P5634" i="3"/>
  <c r="N5634" i="3"/>
  <c r="D5634" i="3"/>
  <c r="O5634" i="3" s="1"/>
  <c r="P5633" i="3"/>
  <c r="N5633" i="3"/>
  <c r="D5633" i="3"/>
  <c r="O5633" i="3" s="1"/>
  <c r="P5632" i="3"/>
  <c r="N5632" i="3"/>
  <c r="D5632" i="3"/>
  <c r="O5632" i="3" s="1"/>
  <c r="P5631" i="3"/>
  <c r="N5631" i="3"/>
  <c r="D5631" i="3"/>
  <c r="O5631" i="3" s="1"/>
  <c r="P5630" i="3"/>
  <c r="N5630" i="3"/>
  <c r="D5630" i="3"/>
  <c r="O5630" i="3" s="1"/>
  <c r="P5629" i="3"/>
  <c r="N5629" i="3"/>
  <c r="D5629" i="3"/>
  <c r="O5629" i="3" s="1"/>
  <c r="P5628" i="3"/>
  <c r="N5628" i="3"/>
  <c r="D5628" i="3"/>
  <c r="O5628" i="3" s="1"/>
  <c r="P5627" i="3"/>
  <c r="N5627" i="3"/>
  <c r="D5627" i="3"/>
  <c r="O5627" i="3" s="1"/>
  <c r="P5626" i="3"/>
  <c r="N5626" i="3"/>
  <c r="D5626" i="3"/>
  <c r="O5626" i="3" s="1"/>
  <c r="P5625" i="3"/>
  <c r="N5625" i="3"/>
  <c r="D5625" i="3"/>
  <c r="O5625" i="3" s="1"/>
  <c r="P5624" i="3"/>
  <c r="N5624" i="3"/>
  <c r="D5624" i="3"/>
  <c r="O5624" i="3" s="1"/>
  <c r="P5623" i="3"/>
  <c r="N5623" i="3"/>
  <c r="D5623" i="3"/>
  <c r="O5623" i="3" s="1"/>
  <c r="P5622" i="3"/>
  <c r="N5622" i="3"/>
  <c r="D5622" i="3"/>
  <c r="O5622" i="3" s="1"/>
  <c r="P5621" i="3"/>
  <c r="N5621" i="3"/>
  <c r="D5621" i="3"/>
  <c r="O5621" i="3" s="1"/>
  <c r="P5620" i="3"/>
  <c r="N5620" i="3"/>
  <c r="D5620" i="3"/>
  <c r="O5620" i="3" s="1"/>
  <c r="P5619" i="3"/>
  <c r="N5619" i="3"/>
  <c r="D5619" i="3"/>
  <c r="O5619" i="3" s="1"/>
  <c r="P5618" i="3"/>
  <c r="N5618" i="3"/>
  <c r="D5618" i="3"/>
  <c r="O5618" i="3" s="1"/>
  <c r="P5617" i="3"/>
  <c r="N5617" i="3"/>
  <c r="D5617" i="3"/>
  <c r="O5617" i="3" s="1"/>
  <c r="P5616" i="3"/>
  <c r="N5616" i="3"/>
  <c r="D5616" i="3"/>
  <c r="O5616" i="3" s="1"/>
  <c r="P5615" i="3"/>
  <c r="N5615" i="3"/>
  <c r="D5615" i="3"/>
  <c r="O5615" i="3" s="1"/>
  <c r="P5614" i="3"/>
  <c r="N5614" i="3"/>
  <c r="D5614" i="3"/>
  <c r="O5614" i="3" s="1"/>
  <c r="P5613" i="3"/>
  <c r="N5613" i="3"/>
  <c r="D5613" i="3"/>
  <c r="O5613" i="3" s="1"/>
  <c r="P5612" i="3"/>
  <c r="N5612" i="3"/>
  <c r="D5612" i="3"/>
  <c r="O5612" i="3" s="1"/>
  <c r="P5611" i="3"/>
  <c r="N5611" i="3"/>
  <c r="D5611" i="3"/>
  <c r="O5611" i="3" s="1"/>
  <c r="P5610" i="3"/>
  <c r="N5610" i="3"/>
  <c r="D5610" i="3"/>
  <c r="O5610" i="3" s="1"/>
  <c r="P5609" i="3"/>
  <c r="N5609" i="3"/>
  <c r="D5609" i="3"/>
  <c r="O5609" i="3" s="1"/>
  <c r="P5608" i="3"/>
  <c r="N5608" i="3"/>
  <c r="D5608" i="3"/>
  <c r="O5608" i="3" s="1"/>
  <c r="P5607" i="3"/>
  <c r="N5607" i="3"/>
  <c r="D5607" i="3"/>
  <c r="O5607" i="3" s="1"/>
  <c r="P5606" i="3"/>
  <c r="N5606" i="3"/>
  <c r="D5606" i="3"/>
  <c r="O5606" i="3" s="1"/>
  <c r="P5605" i="3"/>
  <c r="N5605" i="3"/>
  <c r="D5605" i="3"/>
  <c r="O5605" i="3" s="1"/>
  <c r="P5604" i="3"/>
  <c r="N5604" i="3"/>
  <c r="D5604" i="3"/>
  <c r="O5604" i="3" s="1"/>
  <c r="P5603" i="3"/>
  <c r="N5603" i="3"/>
  <c r="D5603" i="3"/>
  <c r="O5603" i="3" s="1"/>
  <c r="P5602" i="3"/>
  <c r="N5602" i="3"/>
  <c r="D5602" i="3"/>
  <c r="O5602" i="3" s="1"/>
  <c r="P5601" i="3"/>
  <c r="N5601" i="3"/>
  <c r="D5601" i="3"/>
  <c r="O5601" i="3" s="1"/>
  <c r="P5600" i="3"/>
  <c r="N5600" i="3"/>
  <c r="D5600" i="3"/>
  <c r="O5600" i="3" s="1"/>
  <c r="P5599" i="3"/>
  <c r="N5599" i="3"/>
  <c r="D5599" i="3"/>
  <c r="O5599" i="3" s="1"/>
  <c r="P5598" i="3"/>
  <c r="N5598" i="3"/>
  <c r="D5598" i="3"/>
  <c r="O5598" i="3" s="1"/>
  <c r="P5597" i="3"/>
  <c r="N5597" i="3"/>
  <c r="D5597" i="3"/>
  <c r="O5597" i="3" s="1"/>
  <c r="P5596" i="3"/>
  <c r="N5596" i="3"/>
  <c r="D5596" i="3"/>
  <c r="O5596" i="3" s="1"/>
  <c r="P5595" i="3"/>
  <c r="N5595" i="3"/>
  <c r="D5595" i="3"/>
  <c r="O5595" i="3" s="1"/>
  <c r="P5594" i="3"/>
  <c r="N5594" i="3"/>
  <c r="D5594" i="3"/>
  <c r="O5594" i="3" s="1"/>
  <c r="P5593" i="3"/>
  <c r="N5593" i="3"/>
  <c r="D5593" i="3"/>
  <c r="P5592" i="3"/>
  <c r="N5592" i="3"/>
  <c r="D5592" i="3"/>
  <c r="O5592" i="3" s="1"/>
  <c r="P5591" i="3"/>
  <c r="N5591" i="3"/>
  <c r="D5591" i="3"/>
  <c r="O5591" i="3" s="1"/>
  <c r="P5590" i="3"/>
  <c r="N5590" i="3"/>
  <c r="D5590" i="3"/>
  <c r="O5590" i="3" s="1"/>
  <c r="P5589" i="3"/>
  <c r="N5589" i="3"/>
  <c r="D5589" i="3"/>
  <c r="O5589" i="3" s="1"/>
  <c r="P5588" i="3"/>
  <c r="N5588" i="3"/>
  <c r="D5588" i="3"/>
  <c r="O5588" i="3" s="1"/>
  <c r="P5587" i="3"/>
  <c r="N5587" i="3"/>
  <c r="D5587" i="3"/>
  <c r="O5587" i="3" s="1"/>
  <c r="P5586" i="3"/>
  <c r="N5586" i="3"/>
  <c r="D5586" i="3"/>
  <c r="O5586" i="3" s="1"/>
  <c r="P5585" i="3"/>
  <c r="N5585" i="3"/>
  <c r="D5585" i="3"/>
  <c r="O5585" i="3" s="1"/>
  <c r="P5584" i="3"/>
  <c r="N5584" i="3"/>
  <c r="D5584" i="3"/>
  <c r="O5584" i="3" s="1"/>
  <c r="P5583" i="3"/>
  <c r="N5583" i="3"/>
  <c r="D5583" i="3"/>
  <c r="O5583" i="3" s="1"/>
  <c r="P5582" i="3"/>
  <c r="N5582" i="3"/>
  <c r="D5582" i="3"/>
  <c r="O5582" i="3" s="1"/>
  <c r="P5581" i="3"/>
  <c r="N5581" i="3"/>
  <c r="D5581" i="3"/>
  <c r="O5581" i="3" s="1"/>
  <c r="P5580" i="3"/>
  <c r="N5580" i="3"/>
  <c r="D5580" i="3"/>
  <c r="O5580" i="3" s="1"/>
  <c r="P5579" i="3"/>
  <c r="N5579" i="3"/>
  <c r="D5579" i="3"/>
  <c r="O5579" i="3" s="1"/>
  <c r="P5578" i="3"/>
  <c r="N5578" i="3"/>
  <c r="D5578" i="3"/>
  <c r="P5577" i="3"/>
  <c r="N5577" i="3"/>
  <c r="D5577" i="3"/>
  <c r="O5577" i="3" s="1"/>
  <c r="P5576" i="3"/>
  <c r="N5576" i="3"/>
  <c r="D5576" i="3"/>
  <c r="O5576" i="3" s="1"/>
  <c r="P5575" i="3"/>
  <c r="N5575" i="3"/>
  <c r="D5575" i="3"/>
  <c r="O5575" i="3" s="1"/>
  <c r="P5574" i="3"/>
  <c r="N5574" i="3"/>
  <c r="D5574" i="3"/>
  <c r="P5573" i="3"/>
  <c r="N5573" i="3"/>
  <c r="D5573" i="3"/>
  <c r="O5573" i="3" s="1"/>
  <c r="P5572" i="3"/>
  <c r="N5572" i="3"/>
  <c r="D5572" i="3"/>
  <c r="O5572" i="3" s="1"/>
  <c r="P5571" i="3"/>
  <c r="N5571" i="3"/>
  <c r="D5571" i="3"/>
  <c r="O5571" i="3" s="1"/>
  <c r="P5570" i="3"/>
  <c r="N5570" i="3"/>
  <c r="D5570" i="3"/>
  <c r="O5570" i="3" s="1"/>
  <c r="P5569" i="3"/>
  <c r="N5569" i="3"/>
  <c r="D5569" i="3"/>
  <c r="O5569" i="3" s="1"/>
  <c r="P5568" i="3"/>
  <c r="N5568" i="3"/>
  <c r="D5568" i="3"/>
  <c r="O5568" i="3" s="1"/>
  <c r="P5567" i="3"/>
  <c r="N5567" i="3"/>
  <c r="D5567" i="3"/>
  <c r="O5567" i="3" s="1"/>
  <c r="P5566" i="3"/>
  <c r="N5566" i="3"/>
  <c r="D5566" i="3"/>
  <c r="O5566" i="3" s="1"/>
  <c r="P5565" i="3"/>
  <c r="N5565" i="3"/>
  <c r="D5565" i="3"/>
  <c r="O5565" i="3" s="1"/>
  <c r="P5564" i="3"/>
  <c r="N5564" i="3"/>
  <c r="D5564" i="3"/>
  <c r="O5564" i="3" s="1"/>
  <c r="P5563" i="3"/>
  <c r="N5563" i="3"/>
  <c r="D5563" i="3"/>
  <c r="O5563" i="3" s="1"/>
  <c r="P5562" i="3"/>
  <c r="N5562" i="3"/>
  <c r="D5562" i="3"/>
  <c r="O5562" i="3" s="1"/>
  <c r="P5561" i="3"/>
  <c r="N5561" i="3"/>
  <c r="D5561" i="3"/>
  <c r="O5561" i="3" s="1"/>
  <c r="P5560" i="3"/>
  <c r="N5560" i="3"/>
  <c r="D5560" i="3"/>
  <c r="O5560" i="3" s="1"/>
  <c r="P5559" i="3"/>
  <c r="N5559" i="3"/>
  <c r="D5559" i="3"/>
  <c r="O5559" i="3" s="1"/>
  <c r="P5558" i="3"/>
  <c r="N5558" i="3"/>
  <c r="D5558" i="3"/>
  <c r="O5558" i="3" s="1"/>
  <c r="P5557" i="3"/>
  <c r="N5557" i="3"/>
  <c r="D5557" i="3"/>
  <c r="O5557" i="3" s="1"/>
  <c r="P5556" i="3"/>
  <c r="N5556" i="3"/>
  <c r="D5556" i="3"/>
  <c r="O5556" i="3" s="1"/>
  <c r="P5555" i="3"/>
  <c r="N5555" i="3"/>
  <c r="D5555" i="3"/>
  <c r="O5555" i="3" s="1"/>
  <c r="P5554" i="3"/>
  <c r="N5554" i="3"/>
  <c r="D5554" i="3"/>
  <c r="O5554" i="3" s="1"/>
  <c r="P5553" i="3"/>
  <c r="N5553" i="3"/>
  <c r="D5553" i="3"/>
  <c r="O5553" i="3" s="1"/>
  <c r="P5552" i="3"/>
  <c r="N5552" i="3"/>
  <c r="D5552" i="3"/>
  <c r="O5552" i="3" s="1"/>
  <c r="P5551" i="3"/>
  <c r="N5551" i="3"/>
  <c r="D5551" i="3"/>
  <c r="O5551" i="3" s="1"/>
  <c r="P5550" i="3"/>
  <c r="N5550" i="3"/>
  <c r="D5550" i="3"/>
  <c r="O5550" i="3" s="1"/>
  <c r="P5549" i="3"/>
  <c r="N5549" i="3"/>
  <c r="D5549" i="3"/>
  <c r="O5549" i="3" s="1"/>
  <c r="P5548" i="3"/>
  <c r="N5548" i="3"/>
  <c r="D5548" i="3"/>
  <c r="O5548" i="3" s="1"/>
  <c r="P5547" i="3"/>
  <c r="N5547" i="3"/>
  <c r="D5547" i="3"/>
  <c r="O5547" i="3" s="1"/>
  <c r="P5546" i="3"/>
  <c r="N5546" i="3"/>
  <c r="D5546" i="3"/>
  <c r="O5546" i="3" s="1"/>
  <c r="P5545" i="3"/>
  <c r="N5545" i="3"/>
  <c r="D5545" i="3"/>
  <c r="O5545" i="3" s="1"/>
  <c r="P5544" i="3"/>
  <c r="N5544" i="3"/>
  <c r="D5544" i="3"/>
  <c r="O5544" i="3" s="1"/>
  <c r="P5543" i="3"/>
  <c r="N5543" i="3"/>
  <c r="D5543" i="3"/>
  <c r="O5543" i="3" s="1"/>
  <c r="P5542" i="3"/>
  <c r="N5542" i="3"/>
  <c r="D5542" i="3"/>
  <c r="O5542" i="3" s="1"/>
  <c r="P5541" i="3"/>
  <c r="N5541" i="3"/>
  <c r="D5541" i="3"/>
  <c r="O5541" i="3" s="1"/>
  <c r="P5540" i="3"/>
  <c r="N5540" i="3"/>
  <c r="D5540" i="3"/>
  <c r="O5540" i="3" s="1"/>
  <c r="P5539" i="3"/>
  <c r="N5539" i="3"/>
  <c r="D5539" i="3"/>
  <c r="O5539" i="3" s="1"/>
  <c r="P5538" i="3"/>
  <c r="N5538" i="3"/>
  <c r="D5538" i="3"/>
  <c r="P5537" i="3"/>
  <c r="N5537" i="3"/>
  <c r="D5537" i="3"/>
  <c r="O5537" i="3" s="1"/>
  <c r="P5536" i="3"/>
  <c r="N5536" i="3"/>
  <c r="D5536" i="3"/>
  <c r="O5536" i="3" s="1"/>
  <c r="P5535" i="3"/>
  <c r="N5535" i="3"/>
  <c r="D5535" i="3"/>
  <c r="O5535" i="3" s="1"/>
  <c r="P5534" i="3"/>
  <c r="N5534" i="3"/>
  <c r="D5534" i="3"/>
  <c r="O5534" i="3" s="1"/>
  <c r="P5533" i="3"/>
  <c r="N5533" i="3"/>
  <c r="D5533" i="3"/>
  <c r="O5533" i="3" s="1"/>
  <c r="P5532" i="3"/>
  <c r="N5532" i="3"/>
  <c r="D5532" i="3"/>
  <c r="O5532" i="3" s="1"/>
  <c r="P5531" i="3"/>
  <c r="N5531" i="3"/>
  <c r="D5531" i="3"/>
  <c r="O5531" i="3" s="1"/>
  <c r="P5530" i="3"/>
  <c r="N5530" i="3"/>
  <c r="D5530" i="3"/>
  <c r="O5530" i="3" s="1"/>
  <c r="P5529" i="3"/>
  <c r="N5529" i="3"/>
  <c r="D5529" i="3"/>
  <c r="O5529" i="3" s="1"/>
  <c r="P5528" i="3"/>
  <c r="N5528" i="3"/>
  <c r="D5528" i="3"/>
  <c r="O5528" i="3" s="1"/>
  <c r="P5527" i="3"/>
  <c r="N5527" i="3"/>
  <c r="D5527" i="3"/>
  <c r="O5527" i="3" s="1"/>
  <c r="P5526" i="3"/>
  <c r="N5526" i="3"/>
  <c r="D5526" i="3"/>
  <c r="O5526" i="3" s="1"/>
  <c r="P5525" i="3"/>
  <c r="N5525" i="3"/>
  <c r="D5525" i="3"/>
  <c r="O5525" i="3" s="1"/>
  <c r="P5524" i="3"/>
  <c r="N5524" i="3"/>
  <c r="D5524" i="3"/>
  <c r="O5524" i="3" s="1"/>
  <c r="P5523" i="3"/>
  <c r="N5523" i="3"/>
  <c r="D5523" i="3"/>
  <c r="O5523" i="3" s="1"/>
  <c r="P5522" i="3"/>
  <c r="N5522" i="3"/>
  <c r="D5522" i="3"/>
  <c r="O5522" i="3" s="1"/>
  <c r="P5521" i="3"/>
  <c r="N5521" i="3"/>
  <c r="D5521" i="3"/>
  <c r="O5521" i="3" s="1"/>
  <c r="P5520" i="3"/>
  <c r="N5520" i="3"/>
  <c r="D5520" i="3"/>
  <c r="O5520" i="3" s="1"/>
  <c r="P5519" i="3"/>
  <c r="N5519" i="3"/>
  <c r="D5519" i="3"/>
  <c r="O5519" i="3" s="1"/>
  <c r="P5518" i="3"/>
  <c r="N5518" i="3"/>
  <c r="D5518" i="3"/>
  <c r="O5518" i="3" s="1"/>
  <c r="P5517" i="3"/>
  <c r="N5517" i="3"/>
  <c r="D5517" i="3"/>
  <c r="O5517" i="3" s="1"/>
  <c r="P5516" i="3"/>
  <c r="N5516" i="3"/>
  <c r="D5516" i="3"/>
  <c r="O5516" i="3" s="1"/>
  <c r="P5515" i="3"/>
  <c r="N5515" i="3"/>
  <c r="D5515" i="3"/>
  <c r="O5515" i="3" s="1"/>
  <c r="P5514" i="3"/>
  <c r="N5514" i="3"/>
  <c r="D5514" i="3"/>
  <c r="O5514" i="3" s="1"/>
  <c r="P5513" i="3"/>
  <c r="N5513" i="3"/>
  <c r="D5513" i="3"/>
  <c r="O5513" i="3" s="1"/>
  <c r="P5512" i="3"/>
  <c r="N5512" i="3"/>
  <c r="D5512" i="3"/>
  <c r="O5512" i="3" s="1"/>
  <c r="P5511" i="3"/>
  <c r="N5511" i="3"/>
  <c r="D5511" i="3"/>
  <c r="O5511" i="3" s="1"/>
  <c r="P5510" i="3"/>
  <c r="N5510" i="3"/>
  <c r="D5510" i="3"/>
  <c r="O5510" i="3" s="1"/>
  <c r="P5509" i="3"/>
  <c r="N5509" i="3"/>
  <c r="D5509" i="3"/>
  <c r="O5509" i="3" s="1"/>
  <c r="P5508" i="3"/>
  <c r="N5508" i="3"/>
  <c r="D5508" i="3"/>
  <c r="O5508" i="3" s="1"/>
  <c r="P5507" i="3"/>
  <c r="N5507" i="3"/>
  <c r="D5507" i="3"/>
  <c r="O5507" i="3" s="1"/>
  <c r="P5506" i="3"/>
  <c r="N5506" i="3"/>
  <c r="D5506" i="3"/>
  <c r="O5506" i="3" s="1"/>
  <c r="P5505" i="3"/>
  <c r="N5505" i="3"/>
  <c r="D5505" i="3"/>
  <c r="O5505" i="3" s="1"/>
  <c r="P5504" i="3"/>
  <c r="N5504" i="3"/>
  <c r="D5504" i="3"/>
  <c r="O5504" i="3" s="1"/>
  <c r="P5503" i="3"/>
  <c r="N5503" i="3"/>
  <c r="D5503" i="3"/>
  <c r="O5503" i="3" s="1"/>
  <c r="P5502" i="3"/>
  <c r="N5502" i="3"/>
  <c r="D5502" i="3"/>
  <c r="O5502" i="3" s="1"/>
  <c r="P5501" i="3"/>
  <c r="N5501" i="3"/>
  <c r="D5501" i="3"/>
  <c r="O5501" i="3" s="1"/>
  <c r="P5500" i="3"/>
  <c r="N5500" i="3"/>
  <c r="D5500" i="3"/>
  <c r="O5500" i="3" s="1"/>
  <c r="P5499" i="3"/>
  <c r="N5499" i="3"/>
  <c r="D5499" i="3"/>
  <c r="O5499" i="3" s="1"/>
  <c r="P5498" i="3"/>
  <c r="N5498" i="3"/>
  <c r="D5498" i="3"/>
  <c r="P5497" i="3"/>
  <c r="N5497" i="3"/>
  <c r="D5497" i="3"/>
  <c r="P5496" i="3"/>
  <c r="N5496" i="3"/>
  <c r="D5496" i="3"/>
  <c r="P5495" i="3"/>
  <c r="N5495" i="3"/>
  <c r="D5495" i="3"/>
  <c r="P5494" i="3"/>
  <c r="N5494" i="3"/>
  <c r="D5494" i="3"/>
  <c r="P5493" i="3"/>
  <c r="N5493" i="3"/>
  <c r="D5493" i="3"/>
  <c r="P5492" i="3"/>
  <c r="N5492" i="3"/>
  <c r="D5492" i="3"/>
  <c r="P5491" i="3"/>
  <c r="N5491" i="3"/>
  <c r="D5491" i="3"/>
  <c r="P5490" i="3"/>
  <c r="O5490" i="3"/>
  <c r="N5490" i="3"/>
  <c r="D5490" i="3"/>
  <c r="P5489" i="3"/>
  <c r="N5489" i="3"/>
  <c r="D5489" i="3"/>
  <c r="P5488" i="3"/>
  <c r="N5488" i="3"/>
  <c r="D5488" i="3"/>
  <c r="P5487" i="3"/>
  <c r="N5487" i="3"/>
  <c r="D5487" i="3"/>
  <c r="P5486" i="3"/>
  <c r="N5486" i="3"/>
  <c r="D5486" i="3"/>
  <c r="O5486" i="3" s="1"/>
  <c r="P5485" i="3"/>
  <c r="N5485" i="3"/>
  <c r="D5485" i="3"/>
  <c r="O5485" i="3" s="1"/>
  <c r="P5484" i="3"/>
  <c r="N5484" i="3"/>
  <c r="D5484" i="3"/>
  <c r="O5484" i="3" s="1"/>
  <c r="P5483" i="3"/>
  <c r="N5483" i="3"/>
  <c r="D5483" i="3"/>
  <c r="O5483" i="3" s="1"/>
  <c r="P5482" i="3"/>
  <c r="N5482" i="3"/>
  <c r="D5482" i="3"/>
  <c r="O5482" i="3" s="1"/>
  <c r="P5481" i="3"/>
  <c r="N5481" i="3"/>
  <c r="D5481" i="3"/>
  <c r="O5481" i="3" s="1"/>
  <c r="P5480" i="3"/>
  <c r="N5480" i="3"/>
  <c r="D5480" i="3"/>
  <c r="O5480" i="3" s="1"/>
  <c r="P5479" i="3"/>
  <c r="N5479" i="3"/>
  <c r="D5479" i="3"/>
  <c r="O5479" i="3" s="1"/>
  <c r="P5478" i="3"/>
  <c r="N5478" i="3"/>
  <c r="D5478" i="3"/>
  <c r="O5478" i="3" s="1"/>
  <c r="P5477" i="3"/>
  <c r="N5477" i="3"/>
  <c r="D5477" i="3"/>
  <c r="O5477" i="3" s="1"/>
  <c r="P5476" i="3"/>
  <c r="N5476" i="3"/>
  <c r="D5476" i="3"/>
  <c r="O5476" i="3" s="1"/>
  <c r="P5475" i="3"/>
  <c r="N5475" i="3"/>
  <c r="D5475" i="3"/>
  <c r="O5475" i="3" s="1"/>
  <c r="P5474" i="3"/>
  <c r="N5474" i="3"/>
  <c r="D5474" i="3"/>
  <c r="O5474" i="3" s="1"/>
  <c r="P5473" i="3"/>
  <c r="N5473" i="3"/>
  <c r="D5473" i="3"/>
  <c r="O5473" i="3" s="1"/>
  <c r="P5472" i="3"/>
  <c r="N5472" i="3"/>
  <c r="D5472" i="3"/>
  <c r="O5472" i="3" s="1"/>
  <c r="P5471" i="3"/>
  <c r="N5471" i="3"/>
  <c r="D5471" i="3"/>
  <c r="O5471" i="3" s="1"/>
  <c r="P5470" i="3"/>
  <c r="N5470" i="3"/>
  <c r="D5470" i="3"/>
  <c r="O5470" i="3" s="1"/>
  <c r="P5469" i="3"/>
  <c r="N5469" i="3"/>
  <c r="D5469" i="3"/>
  <c r="O5469" i="3" s="1"/>
  <c r="P5468" i="3"/>
  <c r="N5468" i="3"/>
  <c r="D5468" i="3"/>
  <c r="O5468" i="3" s="1"/>
  <c r="P5467" i="3"/>
  <c r="N5467" i="3"/>
  <c r="D5467" i="3"/>
  <c r="P5466" i="3"/>
  <c r="N5466" i="3"/>
  <c r="D5466" i="3"/>
  <c r="O5466" i="3" s="1"/>
  <c r="P5465" i="3"/>
  <c r="N5465" i="3"/>
  <c r="D5465" i="3"/>
  <c r="O5465" i="3" s="1"/>
  <c r="P5464" i="3"/>
  <c r="N5464" i="3"/>
  <c r="D5464" i="3"/>
  <c r="O5464" i="3" s="1"/>
  <c r="P5463" i="3"/>
  <c r="N5463" i="3"/>
  <c r="D5463" i="3"/>
  <c r="O5463" i="3" s="1"/>
  <c r="P5462" i="3"/>
  <c r="N5462" i="3"/>
  <c r="D5462" i="3"/>
  <c r="O5462" i="3" s="1"/>
  <c r="P5461" i="3"/>
  <c r="N5461" i="3"/>
  <c r="D5461" i="3"/>
  <c r="O5461" i="3" s="1"/>
  <c r="P5460" i="3"/>
  <c r="N5460" i="3"/>
  <c r="D5460" i="3"/>
  <c r="P5459" i="3"/>
  <c r="N5459" i="3"/>
  <c r="D5459" i="3"/>
  <c r="O5459" i="3" s="1"/>
  <c r="P5458" i="3"/>
  <c r="N5458" i="3"/>
  <c r="D5458" i="3"/>
  <c r="O5458" i="3" s="1"/>
  <c r="P5457" i="3"/>
  <c r="N5457" i="3"/>
  <c r="D5457" i="3"/>
  <c r="O5457" i="3" s="1"/>
  <c r="P5456" i="3"/>
  <c r="N5456" i="3"/>
  <c r="D5456" i="3"/>
  <c r="O5456" i="3" s="1"/>
  <c r="P5455" i="3"/>
  <c r="N5455" i="3"/>
  <c r="D5455" i="3"/>
  <c r="O5455" i="3" s="1"/>
  <c r="P5454" i="3"/>
  <c r="N5454" i="3"/>
  <c r="D5454" i="3"/>
  <c r="O5454" i="3" s="1"/>
  <c r="P5453" i="3"/>
  <c r="N5453" i="3"/>
  <c r="D5453" i="3"/>
  <c r="O5453" i="3" s="1"/>
  <c r="P5452" i="3"/>
  <c r="N5452" i="3"/>
  <c r="D5452" i="3"/>
  <c r="O5452" i="3" s="1"/>
  <c r="P5451" i="3"/>
  <c r="N5451" i="3"/>
  <c r="D5451" i="3"/>
  <c r="O5451" i="3" s="1"/>
  <c r="P5450" i="3"/>
  <c r="N5450" i="3"/>
  <c r="D5450" i="3"/>
  <c r="P5449" i="3"/>
  <c r="N5449" i="3"/>
  <c r="D5449" i="3"/>
  <c r="O5449" i="3" s="1"/>
  <c r="P5448" i="3"/>
  <c r="N5448" i="3"/>
  <c r="D5448" i="3"/>
  <c r="O5448" i="3" s="1"/>
  <c r="P5447" i="3"/>
  <c r="N5447" i="3"/>
  <c r="D5447" i="3"/>
  <c r="O5447" i="3" s="1"/>
  <c r="P5446" i="3"/>
  <c r="N5446" i="3"/>
  <c r="D5446" i="3"/>
  <c r="O5446" i="3" s="1"/>
  <c r="P5445" i="3"/>
  <c r="N5445" i="3"/>
  <c r="D5445" i="3"/>
  <c r="O5445" i="3" s="1"/>
  <c r="P5444" i="3"/>
  <c r="N5444" i="3"/>
  <c r="D5444" i="3"/>
  <c r="O5444" i="3" s="1"/>
  <c r="P5443" i="3"/>
  <c r="N5443" i="3"/>
  <c r="D5443" i="3"/>
  <c r="O5443" i="3" s="1"/>
  <c r="P5442" i="3"/>
  <c r="N5442" i="3"/>
  <c r="D5442" i="3"/>
  <c r="O5442" i="3" s="1"/>
  <c r="P5441" i="3"/>
  <c r="N5441" i="3"/>
  <c r="D5441" i="3"/>
  <c r="O5441" i="3" s="1"/>
  <c r="P5440" i="3"/>
  <c r="N5440" i="3"/>
  <c r="D5440" i="3"/>
  <c r="O5440" i="3" s="1"/>
  <c r="P5439" i="3"/>
  <c r="N5439" i="3"/>
  <c r="D5439" i="3"/>
  <c r="O5439" i="3" s="1"/>
  <c r="P5438" i="3"/>
  <c r="N5438" i="3"/>
  <c r="D5438" i="3"/>
  <c r="O5438" i="3" s="1"/>
  <c r="P5437" i="3"/>
  <c r="N5437" i="3"/>
  <c r="D5437" i="3"/>
  <c r="O5437" i="3" s="1"/>
  <c r="P5436" i="3"/>
  <c r="N5436" i="3"/>
  <c r="D5436" i="3"/>
  <c r="O5436" i="3" s="1"/>
  <c r="P5435" i="3"/>
  <c r="N5435" i="3"/>
  <c r="D5435" i="3"/>
  <c r="O5435" i="3" s="1"/>
  <c r="P5434" i="3"/>
  <c r="N5434" i="3"/>
  <c r="D5434" i="3"/>
  <c r="O5434" i="3" s="1"/>
  <c r="P5433" i="3"/>
  <c r="N5433" i="3"/>
  <c r="D5433" i="3"/>
  <c r="O5433" i="3" s="1"/>
  <c r="P5432" i="3"/>
  <c r="N5432" i="3"/>
  <c r="D5432" i="3"/>
  <c r="O5432" i="3" s="1"/>
  <c r="P5431" i="3"/>
  <c r="N5431" i="3"/>
  <c r="D5431" i="3"/>
  <c r="O5431" i="3" s="1"/>
  <c r="P5430" i="3"/>
  <c r="N5430" i="3"/>
  <c r="D5430" i="3"/>
  <c r="O5430" i="3" s="1"/>
  <c r="P5429" i="3"/>
  <c r="N5429" i="3"/>
  <c r="D5429" i="3"/>
  <c r="O5429" i="3" s="1"/>
  <c r="P5428" i="3"/>
  <c r="N5428" i="3"/>
  <c r="D5428" i="3"/>
  <c r="O5428" i="3" s="1"/>
  <c r="P5427" i="3"/>
  <c r="N5427" i="3"/>
  <c r="D5427" i="3"/>
  <c r="O5427" i="3" s="1"/>
  <c r="P5426" i="3"/>
  <c r="N5426" i="3"/>
  <c r="D5426" i="3"/>
  <c r="O5426" i="3" s="1"/>
  <c r="P5425" i="3"/>
  <c r="N5425" i="3"/>
  <c r="D5425" i="3"/>
  <c r="O5425" i="3" s="1"/>
  <c r="P5424" i="3"/>
  <c r="N5424" i="3"/>
  <c r="D5424" i="3"/>
  <c r="O5424" i="3" s="1"/>
  <c r="P5423" i="3"/>
  <c r="N5423" i="3"/>
  <c r="D5423" i="3"/>
  <c r="O5423" i="3" s="1"/>
  <c r="P5422" i="3"/>
  <c r="N5422" i="3"/>
  <c r="D5422" i="3"/>
  <c r="O5422" i="3" s="1"/>
  <c r="P5421" i="3"/>
  <c r="N5421" i="3"/>
  <c r="D5421" i="3"/>
  <c r="O5421" i="3" s="1"/>
  <c r="P5420" i="3"/>
  <c r="N5420" i="3"/>
  <c r="D5420" i="3"/>
  <c r="O5420" i="3" s="1"/>
  <c r="P5419" i="3"/>
  <c r="N5419" i="3"/>
  <c r="D5419" i="3"/>
  <c r="O5419" i="3" s="1"/>
  <c r="P5418" i="3"/>
  <c r="N5418" i="3"/>
  <c r="D5418" i="3"/>
  <c r="O5418" i="3" s="1"/>
  <c r="P5417" i="3"/>
  <c r="N5417" i="3"/>
  <c r="D5417" i="3"/>
  <c r="P5416" i="3"/>
  <c r="N5416" i="3"/>
  <c r="D5416" i="3"/>
  <c r="O5416" i="3" s="1"/>
  <c r="P5415" i="3"/>
  <c r="N5415" i="3"/>
  <c r="D5415" i="3"/>
  <c r="P5414" i="3"/>
  <c r="N5414" i="3"/>
  <c r="D5414" i="3"/>
  <c r="O5414" i="3" s="1"/>
  <c r="P5413" i="3"/>
  <c r="N5413" i="3"/>
  <c r="D5413" i="3"/>
  <c r="O5413" i="3" s="1"/>
  <c r="P5412" i="3"/>
  <c r="N5412" i="3"/>
  <c r="D5412" i="3"/>
  <c r="O5412" i="3" s="1"/>
  <c r="P5411" i="3"/>
  <c r="N5411" i="3"/>
  <c r="D5411" i="3"/>
  <c r="O5411" i="3" s="1"/>
  <c r="P5410" i="3"/>
  <c r="N5410" i="3"/>
  <c r="D5410" i="3"/>
  <c r="O5410" i="3" s="1"/>
  <c r="P5409" i="3"/>
  <c r="N5409" i="3"/>
  <c r="D5409" i="3"/>
  <c r="O5409" i="3" s="1"/>
  <c r="P5408" i="3"/>
  <c r="N5408" i="3"/>
  <c r="D5408" i="3"/>
  <c r="O5408" i="3" s="1"/>
  <c r="P5407" i="3"/>
  <c r="N5407" i="3"/>
  <c r="D5407" i="3"/>
  <c r="O5407" i="3" s="1"/>
  <c r="P5406" i="3"/>
  <c r="N5406" i="3"/>
  <c r="D5406" i="3"/>
  <c r="O5406" i="3" s="1"/>
  <c r="P5405" i="3"/>
  <c r="N5405" i="3"/>
  <c r="D5405" i="3"/>
  <c r="O5405" i="3" s="1"/>
  <c r="P5404" i="3"/>
  <c r="N5404" i="3"/>
  <c r="D5404" i="3"/>
  <c r="O5404" i="3" s="1"/>
  <c r="P5403" i="3"/>
  <c r="N5403" i="3"/>
  <c r="D5403" i="3"/>
  <c r="O5403" i="3" s="1"/>
  <c r="P5402" i="3"/>
  <c r="N5402" i="3"/>
  <c r="D5402" i="3"/>
  <c r="O5402" i="3" s="1"/>
  <c r="P5401" i="3"/>
  <c r="N5401" i="3"/>
  <c r="D5401" i="3"/>
  <c r="O5401" i="3" s="1"/>
  <c r="P5400" i="3"/>
  <c r="N5400" i="3"/>
  <c r="D5400" i="3"/>
  <c r="O5400" i="3" s="1"/>
  <c r="P5399" i="3"/>
  <c r="N5399" i="3"/>
  <c r="D5399" i="3"/>
  <c r="O5399" i="3" s="1"/>
  <c r="P5398" i="3"/>
  <c r="N5398" i="3"/>
  <c r="D5398" i="3"/>
  <c r="O5398" i="3" s="1"/>
  <c r="P5397" i="3"/>
  <c r="N5397" i="3"/>
  <c r="D5397" i="3"/>
  <c r="O5397" i="3" s="1"/>
  <c r="P5396" i="3"/>
  <c r="N5396" i="3"/>
  <c r="D5396" i="3"/>
  <c r="O5396" i="3" s="1"/>
  <c r="P5395" i="3"/>
  <c r="N5395" i="3"/>
  <c r="D5395" i="3"/>
  <c r="O5395" i="3" s="1"/>
  <c r="P5394" i="3"/>
  <c r="N5394" i="3"/>
  <c r="D5394" i="3"/>
  <c r="O5394" i="3" s="1"/>
  <c r="P5393" i="3"/>
  <c r="N5393" i="3"/>
  <c r="D5393" i="3"/>
  <c r="O5393" i="3" s="1"/>
  <c r="P5392" i="3"/>
  <c r="N5392" i="3"/>
  <c r="D5392" i="3"/>
  <c r="O5392" i="3" s="1"/>
  <c r="P5391" i="3"/>
  <c r="N5391" i="3"/>
  <c r="D5391" i="3"/>
  <c r="O5391" i="3" s="1"/>
  <c r="P5390" i="3"/>
  <c r="N5390" i="3"/>
  <c r="D5390" i="3"/>
  <c r="O5390" i="3" s="1"/>
  <c r="P5389" i="3"/>
  <c r="N5389" i="3"/>
  <c r="D5389" i="3"/>
  <c r="O5389" i="3" s="1"/>
  <c r="P5388" i="3"/>
  <c r="N5388" i="3"/>
  <c r="D5388" i="3"/>
  <c r="O5388" i="3" s="1"/>
  <c r="P5387" i="3"/>
  <c r="N5387" i="3"/>
  <c r="D5387" i="3"/>
  <c r="O5387" i="3" s="1"/>
  <c r="P5386" i="3"/>
  <c r="N5386" i="3"/>
  <c r="D5386" i="3"/>
  <c r="O5386" i="3" s="1"/>
  <c r="P5385" i="3"/>
  <c r="N5385" i="3"/>
  <c r="D5385" i="3"/>
  <c r="O5385" i="3" s="1"/>
  <c r="P5384" i="3"/>
  <c r="N5384" i="3"/>
  <c r="D5384" i="3"/>
  <c r="O5384" i="3" s="1"/>
  <c r="P5383" i="3"/>
  <c r="N5383" i="3"/>
  <c r="D5383" i="3"/>
  <c r="O5383" i="3" s="1"/>
  <c r="P5382" i="3"/>
  <c r="N5382" i="3"/>
  <c r="D5382" i="3"/>
  <c r="O5382" i="3" s="1"/>
  <c r="P5381" i="3"/>
  <c r="N5381" i="3"/>
  <c r="D5381" i="3"/>
  <c r="O5381" i="3" s="1"/>
  <c r="P5380" i="3"/>
  <c r="N5380" i="3"/>
  <c r="D5380" i="3"/>
  <c r="O5380" i="3" s="1"/>
  <c r="P5379" i="3"/>
  <c r="N5379" i="3"/>
  <c r="D5379" i="3"/>
  <c r="O5379" i="3" s="1"/>
  <c r="P5378" i="3"/>
  <c r="N5378" i="3"/>
  <c r="D5378" i="3"/>
  <c r="O5378" i="3" s="1"/>
  <c r="P5377" i="3"/>
  <c r="N5377" i="3"/>
  <c r="D5377" i="3"/>
  <c r="O5377" i="3" s="1"/>
  <c r="P5376" i="3"/>
  <c r="N5376" i="3"/>
  <c r="D5376" i="3"/>
  <c r="O5376" i="3" s="1"/>
  <c r="P5375" i="3"/>
  <c r="N5375" i="3"/>
  <c r="D5375" i="3"/>
  <c r="O5375" i="3" s="1"/>
  <c r="P5374" i="3"/>
  <c r="N5374" i="3"/>
  <c r="D5374" i="3"/>
  <c r="O5374" i="3" s="1"/>
  <c r="P5373" i="3"/>
  <c r="N5373" i="3"/>
  <c r="D5373" i="3"/>
  <c r="O5373" i="3" s="1"/>
  <c r="P5372" i="3"/>
  <c r="N5372" i="3"/>
  <c r="D5372" i="3"/>
  <c r="O5372" i="3" s="1"/>
  <c r="P5371" i="3"/>
  <c r="N5371" i="3"/>
  <c r="D5371" i="3"/>
  <c r="O5371" i="3" s="1"/>
  <c r="P5370" i="3"/>
  <c r="N5370" i="3"/>
  <c r="D5370" i="3"/>
  <c r="O5370" i="3" s="1"/>
  <c r="P5369" i="3"/>
  <c r="N5369" i="3"/>
  <c r="D5369" i="3"/>
  <c r="O5369" i="3" s="1"/>
  <c r="P5368" i="3"/>
  <c r="N5368" i="3"/>
  <c r="D5368" i="3"/>
  <c r="O5368" i="3" s="1"/>
  <c r="P5367" i="3"/>
  <c r="N5367" i="3"/>
  <c r="D5367" i="3"/>
  <c r="O5367" i="3" s="1"/>
  <c r="P5366" i="3"/>
  <c r="N5366" i="3"/>
  <c r="D5366" i="3"/>
  <c r="O5366" i="3" s="1"/>
  <c r="P5365" i="3"/>
  <c r="N5365" i="3"/>
  <c r="D5365" i="3"/>
  <c r="O5365" i="3" s="1"/>
  <c r="P5364" i="3"/>
  <c r="N5364" i="3"/>
  <c r="D5364" i="3"/>
  <c r="O5364" i="3" s="1"/>
  <c r="P5363" i="3"/>
  <c r="N5363" i="3"/>
  <c r="D5363" i="3"/>
  <c r="O5363" i="3" s="1"/>
  <c r="P5362" i="3"/>
  <c r="N5362" i="3"/>
  <c r="D5362" i="3"/>
  <c r="O5362" i="3" s="1"/>
  <c r="P5361" i="3"/>
  <c r="N5361" i="3"/>
  <c r="D5361" i="3"/>
  <c r="O5361" i="3" s="1"/>
  <c r="P5360" i="3"/>
  <c r="N5360" i="3"/>
  <c r="D5360" i="3"/>
  <c r="O5360" i="3" s="1"/>
  <c r="P5359" i="3"/>
  <c r="N5359" i="3"/>
  <c r="D5359" i="3"/>
  <c r="O5359" i="3" s="1"/>
  <c r="P5358" i="3"/>
  <c r="N5358" i="3"/>
  <c r="D5358" i="3"/>
  <c r="O5358" i="3" s="1"/>
  <c r="P5357" i="3"/>
  <c r="N5357" i="3"/>
  <c r="D5357" i="3"/>
  <c r="O5357" i="3" s="1"/>
  <c r="P5356" i="3"/>
  <c r="N5356" i="3"/>
  <c r="D5356" i="3"/>
  <c r="O5356" i="3" s="1"/>
  <c r="P5355" i="3"/>
  <c r="N5355" i="3"/>
  <c r="D5355" i="3"/>
  <c r="O5355" i="3" s="1"/>
  <c r="P5354" i="3"/>
  <c r="N5354" i="3"/>
  <c r="D5354" i="3"/>
  <c r="O5354" i="3" s="1"/>
  <c r="P5353" i="3"/>
  <c r="N5353" i="3"/>
  <c r="D5353" i="3"/>
  <c r="O5353" i="3" s="1"/>
  <c r="P5352" i="3"/>
  <c r="N5352" i="3"/>
  <c r="D5352" i="3"/>
  <c r="O5352" i="3" s="1"/>
  <c r="P5351" i="3"/>
  <c r="N5351" i="3"/>
  <c r="D5351" i="3"/>
  <c r="O5351" i="3" s="1"/>
  <c r="P5350" i="3"/>
  <c r="N5350" i="3"/>
  <c r="D5350" i="3"/>
  <c r="O5350" i="3" s="1"/>
  <c r="P5349" i="3"/>
  <c r="N5349" i="3"/>
  <c r="D5349" i="3"/>
  <c r="O5349" i="3" s="1"/>
  <c r="P5348" i="3"/>
  <c r="N5348" i="3"/>
  <c r="D5348" i="3"/>
  <c r="P5347" i="3"/>
  <c r="N5347" i="3"/>
  <c r="D5347" i="3"/>
  <c r="O5347" i="3" s="1"/>
  <c r="P5346" i="3"/>
  <c r="N5346" i="3"/>
  <c r="D5346" i="3"/>
  <c r="O5346" i="3" s="1"/>
  <c r="P5345" i="3"/>
  <c r="N5345" i="3"/>
  <c r="D5345" i="3"/>
  <c r="O5345" i="3" s="1"/>
  <c r="P5344" i="3"/>
  <c r="N5344" i="3"/>
  <c r="D5344" i="3"/>
  <c r="O5344" i="3" s="1"/>
  <c r="P5343" i="3"/>
  <c r="N5343" i="3"/>
  <c r="D5343" i="3"/>
  <c r="O5343" i="3" s="1"/>
  <c r="P5342" i="3"/>
  <c r="N5342" i="3"/>
  <c r="D5342" i="3"/>
  <c r="O5342" i="3" s="1"/>
  <c r="P5341" i="3"/>
  <c r="N5341" i="3"/>
  <c r="D5341" i="3"/>
  <c r="O5341" i="3" s="1"/>
  <c r="P5340" i="3"/>
  <c r="N5340" i="3"/>
  <c r="D5340" i="3"/>
  <c r="O5340" i="3" s="1"/>
  <c r="P5339" i="3"/>
  <c r="N5339" i="3"/>
  <c r="D5339" i="3"/>
  <c r="O5339" i="3" s="1"/>
  <c r="P5338" i="3"/>
  <c r="N5338" i="3"/>
  <c r="D5338" i="3"/>
  <c r="P5337" i="3"/>
  <c r="N5337" i="3"/>
  <c r="D5337" i="3"/>
  <c r="O5337" i="3" s="1"/>
  <c r="P5336" i="3"/>
  <c r="N5336" i="3"/>
  <c r="D5336" i="3"/>
  <c r="O5336" i="3" s="1"/>
  <c r="P5335" i="3"/>
  <c r="N5335" i="3"/>
  <c r="D5335" i="3"/>
  <c r="O5335" i="3" s="1"/>
  <c r="P5334" i="3"/>
  <c r="N5334" i="3"/>
  <c r="D5334" i="3"/>
  <c r="O5334" i="3" s="1"/>
  <c r="P5333" i="3"/>
  <c r="N5333" i="3"/>
  <c r="D5333" i="3"/>
  <c r="O5333" i="3" s="1"/>
  <c r="P5332" i="3"/>
  <c r="N5332" i="3"/>
  <c r="D5332" i="3"/>
  <c r="O5332" i="3" s="1"/>
  <c r="P5331" i="3"/>
  <c r="N5331" i="3"/>
  <c r="D5331" i="3"/>
  <c r="O5331" i="3" s="1"/>
  <c r="P5330" i="3"/>
  <c r="N5330" i="3"/>
  <c r="D5330" i="3"/>
  <c r="O5330" i="3" s="1"/>
  <c r="P5329" i="3"/>
  <c r="N5329" i="3"/>
  <c r="D5329" i="3"/>
  <c r="O5329" i="3" s="1"/>
  <c r="P5328" i="3"/>
  <c r="N5328" i="3"/>
  <c r="D5328" i="3"/>
  <c r="O5328" i="3" s="1"/>
  <c r="P5327" i="3"/>
  <c r="N5327" i="3"/>
  <c r="D5327" i="3"/>
  <c r="O5327" i="3" s="1"/>
  <c r="P5326" i="3"/>
  <c r="N5326" i="3"/>
  <c r="D5326" i="3"/>
  <c r="O5326" i="3" s="1"/>
  <c r="P5325" i="3"/>
  <c r="N5325" i="3"/>
  <c r="D5325" i="3"/>
  <c r="O5325" i="3" s="1"/>
  <c r="P5324" i="3"/>
  <c r="N5324" i="3"/>
  <c r="D5324" i="3"/>
  <c r="O5324" i="3" s="1"/>
  <c r="P5323" i="3"/>
  <c r="N5323" i="3"/>
  <c r="D5323" i="3"/>
  <c r="O5323" i="3" s="1"/>
  <c r="P5322" i="3"/>
  <c r="N5322" i="3"/>
  <c r="D5322" i="3"/>
  <c r="O5322" i="3" s="1"/>
  <c r="P5321" i="3"/>
  <c r="N5321" i="3"/>
  <c r="D5321" i="3"/>
  <c r="O5321" i="3" s="1"/>
  <c r="P5320" i="3"/>
  <c r="N5320" i="3"/>
  <c r="D5320" i="3"/>
  <c r="O5320" i="3" s="1"/>
  <c r="P5319" i="3"/>
  <c r="N5319" i="3"/>
  <c r="D5319" i="3"/>
  <c r="O5319" i="3" s="1"/>
  <c r="P5318" i="3"/>
  <c r="N5318" i="3"/>
  <c r="D5318" i="3"/>
  <c r="O5318" i="3" s="1"/>
  <c r="P5317" i="3"/>
  <c r="N5317" i="3"/>
  <c r="D5317" i="3"/>
  <c r="O5317" i="3" s="1"/>
  <c r="P5316" i="3"/>
  <c r="N5316" i="3"/>
  <c r="D5316" i="3"/>
  <c r="O5316" i="3" s="1"/>
  <c r="P5315" i="3"/>
  <c r="N5315" i="3"/>
  <c r="D5315" i="3"/>
  <c r="O5315" i="3" s="1"/>
  <c r="P5314" i="3"/>
  <c r="N5314" i="3"/>
  <c r="D5314" i="3"/>
  <c r="O5314" i="3" s="1"/>
  <c r="P5313" i="3"/>
  <c r="N5313" i="3"/>
  <c r="D5313" i="3"/>
  <c r="O5313" i="3" s="1"/>
  <c r="P5312" i="3"/>
  <c r="N5312" i="3"/>
  <c r="D5312" i="3"/>
  <c r="O5312" i="3" s="1"/>
  <c r="P5311" i="3"/>
  <c r="N5311" i="3"/>
  <c r="D5311" i="3"/>
  <c r="O5311" i="3" s="1"/>
  <c r="P5310" i="3"/>
  <c r="N5310" i="3"/>
  <c r="D5310" i="3"/>
  <c r="O5310" i="3" s="1"/>
  <c r="P5309" i="3"/>
  <c r="N5309" i="3"/>
  <c r="D5309" i="3"/>
  <c r="O5309" i="3" s="1"/>
  <c r="P5308" i="3"/>
  <c r="N5308" i="3"/>
  <c r="D5308" i="3"/>
  <c r="O5308" i="3" s="1"/>
  <c r="P5307" i="3"/>
  <c r="N5307" i="3"/>
  <c r="D5307" i="3"/>
  <c r="P5306" i="3"/>
  <c r="N5306" i="3"/>
  <c r="D5306" i="3"/>
  <c r="P5305" i="3"/>
  <c r="N5305" i="3"/>
  <c r="D5305" i="3"/>
  <c r="P5304" i="3"/>
  <c r="N5304" i="3"/>
  <c r="D5304" i="3"/>
  <c r="P5303" i="3"/>
  <c r="N5303" i="3"/>
  <c r="D5303" i="3"/>
  <c r="P5302" i="3"/>
  <c r="N5302" i="3"/>
  <c r="D5302" i="3"/>
  <c r="P5301" i="3"/>
  <c r="N5301" i="3"/>
  <c r="D5301" i="3"/>
  <c r="P5300" i="3"/>
  <c r="N5300" i="3"/>
  <c r="D5300" i="3"/>
  <c r="O5300" i="3" s="1"/>
  <c r="P5299" i="3"/>
  <c r="N5299" i="3"/>
  <c r="D5299" i="3"/>
  <c r="O5299" i="3" s="1"/>
  <c r="P5298" i="3"/>
  <c r="N5298" i="3"/>
  <c r="D5298" i="3"/>
  <c r="O5298" i="3" s="1"/>
  <c r="P5297" i="3"/>
  <c r="N5297" i="3"/>
  <c r="D5297" i="3"/>
  <c r="O5297" i="3" s="1"/>
  <c r="P5296" i="3"/>
  <c r="N5296" i="3"/>
  <c r="D5296" i="3"/>
  <c r="O5296" i="3" s="1"/>
  <c r="P5295" i="3"/>
  <c r="N5295" i="3"/>
  <c r="D5295" i="3"/>
  <c r="O5295" i="3" s="1"/>
  <c r="P5294" i="3"/>
  <c r="N5294" i="3"/>
  <c r="D5294" i="3"/>
  <c r="O5294" i="3" s="1"/>
  <c r="P5293" i="3"/>
  <c r="N5293" i="3"/>
  <c r="D5293" i="3"/>
  <c r="O5293" i="3" s="1"/>
  <c r="P5292" i="3"/>
  <c r="N5292" i="3"/>
  <c r="D5292" i="3"/>
  <c r="P5291" i="3"/>
  <c r="N5291" i="3"/>
  <c r="D5291" i="3"/>
  <c r="O5291" i="3" s="1"/>
  <c r="P5290" i="3"/>
  <c r="N5290" i="3"/>
  <c r="D5290" i="3"/>
  <c r="O5290" i="3" s="1"/>
  <c r="P5289" i="3"/>
  <c r="N5289" i="3"/>
  <c r="D5289" i="3"/>
  <c r="O5289" i="3" s="1"/>
  <c r="P5288" i="3"/>
  <c r="N5288" i="3"/>
  <c r="D5288" i="3"/>
  <c r="O5288" i="3" s="1"/>
  <c r="P5287" i="3"/>
  <c r="N5287" i="3"/>
  <c r="D5287" i="3"/>
  <c r="O5287" i="3" s="1"/>
  <c r="P5286" i="3"/>
  <c r="N5286" i="3"/>
  <c r="D5286" i="3"/>
  <c r="O5286" i="3" s="1"/>
  <c r="P5285" i="3"/>
  <c r="N5285" i="3"/>
  <c r="D5285" i="3"/>
  <c r="O5285" i="3" s="1"/>
  <c r="P5284" i="3"/>
  <c r="N5284" i="3"/>
  <c r="D5284" i="3"/>
  <c r="O5284" i="3" s="1"/>
  <c r="P5283" i="3"/>
  <c r="N5283" i="3"/>
  <c r="D5283" i="3"/>
  <c r="O5283" i="3" s="1"/>
  <c r="P5282" i="3"/>
  <c r="N5282" i="3"/>
  <c r="D5282" i="3"/>
  <c r="O5282" i="3" s="1"/>
  <c r="P5281" i="3"/>
  <c r="N5281" i="3"/>
  <c r="D5281" i="3"/>
  <c r="O5281" i="3" s="1"/>
  <c r="P5280" i="3"/>
  <c r="N5280" i="3"/>
  <c r="D5280" i="3"/>
  <c r="O5280" i="3" s="1"/>
  <c r="P5279" i="3"/>
  <c r="N5279" i="3"/>
  <c r="D5279" i="3"/>
  <c r="O5279" i="3" s="1"/>
  <c r="P5278" i="3"/>
  <c r="N5278" i="3"/>
  <c r="D5278" i="3"/>
  <c r="O5278" i="3" s="1"/>
  <c r="P5277" i="3"/>
  <c r="N5277" i="3"/>
  <c r="D5277" i="3"/>
  <c r="O5277" i="3" s="1"/>
  <c r="P5276" i="3"/>
  <c r="N5276" i="3"/>
  <c r="D5276" i="3"/>
  <c r="O5276" i="3" s="1"/>
  <c r="P5275" i="3"/>
  <c r="N5275" i="3"/>
  <c r="D5275" i="3"/>
  <c r="O5275" i="3" s="1"/>
  <c r="P5274" i="3"/>
  <c r="N5274" i="3"/>
  <c r="D5274" i="3"/>
  <c r="O5274" i="3" s="1"/>
  <c r="P5273" i="3"/>
  <c r="N5273" i="3"/>
  <c r="D5273" i="3"/>
  <c r="P5272" i="3"/>
  <c r="N5272" i="3"/>
  <c r="D5272" i="3"/>
  <c r="O5272" i="3" s="1"/>
  <c r="P5271" i="3"/>
  <c r="N5271" i="3"/>
  <c r="D5271" i="3"/>
  <c r="P5270" i="3"/>
  <c r="N5270" i="3"/>
  <c r="D5270" i="3"/>
  <c r="O5270" i="3" s="1"/>
  <c r="P5269" i="3"/>
  <c r="N5269" i="3"/>
  <c r="D5269" i="3"/>
  <c r="O5269" i="3" s="1"/>
  <c r="P5268" i="3"/>
  <c r="N5268" i="3"/>
  <c r="D5268" i="3"/>
  <c r="O5268" i="3" s="1"/>
  <c r="P5267" i="3"/>
  <c r="N5267" i="3"/>
  <c r="D5267" i="3"/>
  <c r="O5267" i="3" s="1"/>
  <c r="P5266" i="3"/>
  <c r="N5266" i="3"/>
  <c r="D5266" i="3"/>
  <c r="O5266" i="3" s="1"/>
  <c r="P5265" i="3"/>
  <c r="N5265" i="3"/>
  <c r="D5265" i="3"/>
  <c r="O5265" i="3" s="1"/>
  <c r="P5264" i="3"/>
  <c r="N5264" i="3"/>
  <c r="D5264" i="3"/>
  <c r="O5264" i="3" s="1"/>
  <c r="P5263" i="3"/>
  <c r="N5263" i="3"/>
  <c r="D5263" i="3"/>
  <c r="O5263" i="3" s="1"/>
  <c r="P5262" i="3"/>
  <c r="N5262" i="3"/>
  <c r="D5262" i="3"/>
  <c r="O5262" i="3" s="1"/>
  <c r="P5261" i="3"/>
  <c r="N5261" i="3"/>
  <c r="D5261" i="3"/>
  <c r="O5261" i="3" s="1"/>
  <c r="P5260" i="3"/>
  <c r="N5260" i="3"/>
  <c r="D5260" i="3"/>
  <c r="O5260" i="3" s="1"/>
  <c r="P5259" i="3"/>
  <c r="N5259" i="3"/>
  <c r="D5259" i="3"/>
  <c r="O5259" i="3" s="1"/>
  <c r="P5258" i="3"/>
  <c r="N5258" i="3"/>
  <c r="D5258" i="3"/>
  <c r="O5258" i="3" s="1"/>
  <c r="P5257" i="3"/>
  <c r="N5257" i="3"/>
  <c r="D5257" i="3"/>
  <c r="O5257" i="3" s="1"/>
  <c r="P5256" i="3"/>
  <c r="N5256" i="3"/>
  <c r="D5256" i="3"/>
  <c r="O5256" i="3" s="1"/>
  <c r="P5255" i="3"/>
  <c r="N5255" i="3"/>
  <c r="D5255" i="3"/>
  <c r="O5255" i="3" s="1"/>
  <c r="P5254" i="3"/>
  <c r="N5254" i="3"/>
  <c r="D5254" i="3"/>
  <c r="O5254" i="3" s="1"/>
  <c r="P5253" i="3"/>
  <c r="N5253" i="3"/>
  <c r="D5253" i="3"/>
  <c r="O5253" i="3" s="1"/>
  <c r="P5252" i="3"/>
  <c r="N5252" i="3"/>
  <c r="D5252" i="3"/>
  <c r="O5252" i="3" s="1"/>
  <c r="P5251" i="3"/>
  <c r="N5251" i="3"/>
  <c r="D5251" i="3"/>
  <c r="O5251" i="3" s="1"/>
  <c r="P5250" i="3"/>
  <c r="N5250" i="3"/>
  <c r="D5250" i="3"/>
  <c r="O5250" i="3" s="1"/>
  <c r="P5249" i="3"/>
  <c r="N5249" i="3"/>
  <c r="D5249" i="3"/>
  <c r="O5249" i="3" s="1"/>
  <c r="P5248" i="3"/>
  <c r="N5248" i="3"/>
  <c r="D5248" i="3"/>
  <c r="O5248" i="3" s="1"/>
  <c r="P5247" i="3"/>
  <c r="N5247" i="3"/>
  <c r="D5247" i="3"/>
  <c r="P5246" i="3"/>
  <c r="N5246" i="3"/>
  <c r="D5246" i="3"/>
  <c r="O5246" i="3" s="1"/>
  <c r="P5245" i="3"/>
  <c r="N5245" i="3"/>
  <c r="D5245" i="3"/>
  <c r="O5245" i="3" s="1"/>
  <c r="P5244" i="3"/>
  <c r="N5244" i="3"/>
  <c r="D5244" i="3"/>
  <c r="O5244" i="3" s="1"/>
  <c r="P5243" i="3"/>
  <c r="N5243" i="3"/>
  <c r="D5243" i="3"/>
  <c r="O5243" i="3" s="1"/>
  <c r="P5242" i="3"/>
  <c r="N5242" i="3"/>
  <c r="D5242" i="3"/>
  <c r="O5242" i="3" s="1"/>
  <c r="P5241" i="3"/>
  <c r="N5241" i="3"/>
  <c r="D5241" i="3"/>
  <c r="O5241" i="3" s="1"/>
  <c r="P5240" i="3"/>
  <c r="N5240" i="3"/>
  <c r="D5240" i="3"/>
  <c r="O5240" i="3" s="1"/>
  <c r="P5239" i="3"/>
  <c r="N5239" i="3"/>
  <c r="D5239" i="3"/>
  <c r="O5239" i="3" s="1"/>
  <c r="P5238" i="3"/>
  <c r="N5238" i="3"/>
  <c r="D5238" i="3"/>
  <c r="O5238" i="3" s="1"/>
  <c r="P5237" i="3"/>
  <c r="N5237" i="3"/>
  <c r="D5237" i="3"/>
  <c r="O5237" i="3" s="1"/>
  <c r="P5236" i="3"/>
  <c r="N5236" i="3"/>
  <c r="D5236" i="3"/>
  <c r="O5236" i="3" s="1"/>
  <c r="P5235" i="3"/>
  <c r="N5235" i="3"/>
  <c r="D5235" i="3"/>
  <c r="O5235" i="3" s="1"/>
  <c r="P5234" i="3"/>
  <c r="N5234" i="3"/>
  <c r="D5234" i="3"/>
  <c r="O5234" i="3" s="1"/>
  <c r="P5233" i="3"/>
  <c r="N5233" i="3"/>
  <c r="D5233" i="3"/>
  <c r="O5233" i="3" s="1"/>
  <c r="P5232" i="3"/>
  <c r="N5232" i="3"/>
  <c r="D5232" i="3"/>
  <c r="O5232" i="3" s="1"/>
  <c r="P5231" i="3"/>
  <c r="N5231" i="3"/>
  <c r="D5231" i="3"/>
  <c r="O5231" i="3" s="1"/>
  <c r="P5230" i="3"/>
  <c r="N5230" i="3"/>
  <c r="D5230" i="3"/>
  <c r="O5230" i="3" s="1"/>
  <c r="P5229" i="3"/>
  <c r="N5229" i="3"/>
  <c r="D5229" i="3"/>
  <c r="O5229" i="3" s="1"/>
  <c r="P5228" i="3"/>
  <c r="N5228" i="3"/>
  <c r="D5228" i="3"/>
  <c r="O5228" i="3" s="1"/>
  <c r="P5227" i="3"/>
  <c r="N5227" i="3"/>
  <c r="D5227" i="3"/>
  <c r="O5227" i="3" s="1"/>
  <c r="P5226" i="3"/>
  <c r="N5226" i="3"/>
  <c r="D5226" i="3"/>
  <c r="O5226" i="3" s="1"/>
  <c r="P5225" i="3"/>
  <c r="N5225" i="3"/>
  <c r="D5225" i="3"/>
  <c r="O5225" i="3" s="1"/>
  <c r="P5224" i="3"/>
  <c r="N5224" i="3"/>
  <c r="D5224" i="3"/>
  <c r="O5224" i="3" s="1"/>
  <c r="P5223" i="3"/>
  <c r="N5223" i="3"/>
  <c r="D5223" i="3"/>
  <c r="O5223" i="3" s="1"/>
  <c r="P5222" i="3"/>
  <c r="N5222" i="3"/>
  <c r="D5222" i="3"/>
  <c r="O5222" i="3" s="1"/>
  <c r="P5221" i="3"/>
  <c r="N5221" i="3"/>
  <c r="D5221" i="3"/>
  <c r="O5221" i="3" s="1"/>
  <c r="P5220" i="3"/>
  <c r="N5220" i="3"/>
  <c r="D5220" i="3"/>
  <c r="O5220" i="3" s="1"/>
  <c r="P5219" i="3"/>
  <c r="N5219" i="3"/>
  <c r="D5219" i="3"/>
  <c r="O5219" i="3" s="1"/>
  <c r="P5218" i="3"/>
  <c r="N5218" i="3"/>
  <c r="D5218" i="3"/>
  <c r="O5218" i="3" s="1"/>
  <c r="P5217" i="3"/>
  <c r="N5217" i="3"/>
  <c r="D5217" i="3"/>
  <c r="O5217" i="3" s="1"/>
  <c r="P5216" i="3"/>
  <c r="N5216" i="3"/>
  <c r="D5216" i="3"/>
  <c r="O5216" i="3" s="1"/>
  <c r="P5215" i="3"/>
  <c r="N5215" i="3"/>
  <c r="D5215" i="3"/>
  <c r="O5215" i="3" s="1"/>
  <c r="P5214" i="3"/>
  <c r="N5214" i="3"/>
  <c r="D5214" i="3"/>
  <c r="O5214" i="3" s="1"/>
  <c r="P5213" i="3"/>
  <c r="N5213" i="3"/>
  <c r="D5213" i="3"/>
  <c r="O5213" i="3" s="1"/>
  <c r="P5212" i="3"/>
  <c r="N5212" i="3"/>
  <c r="D5212" i="3"/>
  <c r="P5211" i="3"/>
  <c r="N5211" i="3"/>
  <c r="D5211" i="3"/>
  <c r="O5211" i="3" s="1"/>
  <c r="P5210" i="3"/>
  <c r="N5210" i="3"/>
  <c r="D5210" i="3"/>
  <c r="O5210" i="3" s="1"/>
  <c r="P5209" i="3"/>
  <c r="N5209" i="3"/>
  <c r="D5209" i="3"/>
  <c r="O5209" i="3" s="1"/>
  <c r="P5208" i="3"/>
  <c r="N5208" i="3"/>
  <c r="D5208" i="3"/>
  <c r="O5208" i="3" s="1"/>
  <c r="P5207" i="3"/>
  <c r="N5207" i="3"/>
  <c r="D5207" i="3"/>
  <c r="O5207" i="3" s="1"/>
  <c r="P5206" i="3"/>
  <c r="N5206" i="3"/>
  <c r="D5206" i="3"/>
  <c r="O5206" i="3" s="1"/>
  <c r="P5205" i="3"/>
  <c r="N5205" i="3"/>
  <c r="D5205" i="3"/>
  <c r="O5205" i="3" s="1"/>
  <c r="P5204" i="3"/>
  <c r="N5204" i="3"/>
  <c r="D5204" i="3"/>
  <c r="O5204" i="3" s="1"/>
  <c r="P5203" i="3"/>
  <c r="N5203" i="3"/>
  <c r="D5203" i="3"/>
  <c r="O5203" i="3" s="1"/>
  <c r="P5202" i="3"/>
  <c r="N5202" i="3"/>
  <c r="D5202" i="3"/>
  <c r="O5202" i="3" s="1"/>
  <c r="P5201" i="3"/>
  <c r="N5201" i="3"/>
  <c r="D5201" i="3"/>
  <c r="O5201" i="3" s="1"/>
  <c r="P5200" i="3"/>
  <c r="N5200" i="3"/>
  <c r="D5200" i="3"/>
  <c r="O5200" i="3" s="1"/>
  <c r="P5199" i="3"/>
  <c r="N5199" i="3"/>
  <c r="D5199" i="3"/>
  <c r="O5199" i="3" s="1"/>
  <c r="P5198" i="3"/>
  <c r="N5198" i="3"/>
  <c r="D5198" i="3"/>
  <c r="O5198" i="3" s="1"/>
  <c r="P5197" i="3"/>
  <c r="N5197" i="3"/>
  <c r="D5197" i="3"/>
  <c r="O5197" i="3" s="1"/>
  <c r="P5196" i="3"/>
  <c r="N5196" i="3"/>
  <c r="D5196" i="3"/>
  <c r="O5196" i="3" s="1"/>
  <c r="P5195" i="3"/>
  <c r="N5195" i="3"/>
  <c r="D5195" i="3"/>
  <c r="O5195" i="3" s="1"/>
  <c r="P5194" i="3"/>
  <c r="N5194" i="3"/>
  <c r="D5194" i="3"/>
  <c r="O5194" i="3" s="1"/>
  <c r="P5193" i="3"/>
  <c r="N5193" i="3"/>
  <c r="D5193" i="3"/>
  <c r="O5193" i="3" s="1"/>
  <c r="P5192" i="3"/>
  <c r="N5192" i="3"/>
  <c r="D5192" i="3"/>
  <c r="O5192" i="3" s="1"/>
  <c r="P5191" i="3"/>
  <c r="N5191" i="3"/>
  <c r="D5191" i="3"/>
  <c r="O5191" i="3" s="1"/>
  <c r="P5190" i="3"/>
  <c r="N5190" i="3"/>
  <c r="D5190" i="3"/>
  <c r="O5190" i="3" s="1"/>
  <c r="P5189" i="3"/>
  <c r="N5189" i="3"/>
  <c r="D5189" i="3"/>
  <c r="O5189" i="3" s="1"/>
  <c r="P5188" i="3"/>
  <c r="N5188" i="3"/>
  <c r="D5188" i="3"/>
  <c r="O5188" i="3" s="1"/>
  <c r="P5187" i="3"/>
  <c r="N5187" i="3"/>
  <c r="D5187" i="3"/>
  <c r="O5187" i="3" s="1"/>
  <c r="P5186" i="3"/>
  <c r="N5186" i="3"/>
  <c r="D5186" i="3"/>
  <c r="O5186" i="3" s="1"/>
  <c r="P5185" i="3"/>
  <c r="N5185" i="3"/>
  <c r="D5185" i="3"/>
  <c r="O5185" i="3" s="1"/>
  <c r="P5184" i="3"/>
  <c r="N5184" i="3"/>
  <c r="D5184" i="3"/>
  <c r="O5184" i="3" s="1"/>
  <c r="P5183" i="3"/>
  <c r="N5183" i="3"/>
  <c r="D5183" i="3"/>
  <c r="O5183" i="3" s="1"/>
  <c r="P5182" i="3"/>
  <c r="N5182" i="3"/>
  <c r="D5182" i="3"/>
  <c r="O5182" i="3" s="1"/>
  <c r="P5181" i="3"/>
  <c r="N5181" i="3"/>
  <c r="D5181" i="3"/>
  <c r="O5181" i="3" s="1"/>
  <c r="P5180" i="3"/>
  <c r="N5180" i="3"/>
  <c r="D5180" i="3"/>
  <c r="O5180" i="3" s="1"/>
  <c r="P5179" i="3"/>
  <c r="N5179" i="3"/>
  <c r="D5179" i="3"/>
  <c r="O5179" i="3" s="1"/>
  <c r="P5178" i="3"/>
  <c r="N5178" i="3"/>
  <c r="D5178" i="3"/>
  <c r="P5177" i="3"/>
  <c r="N5177" i="3"/>
  <c r="D5177" i="3"/>
  <c r="O5177" i="3" s="1"/>
  <c r="P5176" i="3"/>
  <c r="N5176" i="3"/>
  <c r="D5176" i="3"/>
  <c r="O5176" i="3" s="1"/>
  <c r="P5175" i="3"/>
  <c r="N5175" i="3"/>
  <c r="D5175" i="3"/>
  <c r="O5175" i="3" s="1"/>
  <c r="P5174" i="3"/>
  <c r="N5174" i="3"/>
  <c r="D5174" i="3"/>
  <c r="O5174" i="3" s="1"/>
  <c r="P5173" i="3"/>
  <c r="N5173" i="3"/>
  <c r="D5173" i="3"/>
  <c r="O5173" i="3" s="1"/>
  <c r="P5172" i="3"/>
  <c r="N5172" i="3"/>
  <c r="D5172" i="3"/>
  <c r="O5172" i="3" s="1"/>
  <c r="P5171" i="3"/>
  <c r="N5171" i="3"/>
  <c r="D5171" i="3"/>
  <c r="O5171" i="3" s="1"/>
  <c r="P5170" i="3"/>
  <c r="N5170" i="3"/>
  <c r="D5170" i="3"/>
  <c r="O5170" i="3" s="1"/>
  <c r="P5169" i="3"/>
  <c r="N5169" i="3"/>
  <c r="D5169" i="3"/>
  <c r="O5169" i="3" s="1"/>
  <c r="P5168" i="3"/>
  <c r="N5168" i="3"/>
  <c r="D5168" i="3"/>
  <c r="O5168" i="3" s="1"/>
  <c r="P5167" i="3"/>
  <c r="N5167" i="3"/>
  <c r="D5167" i="3"/>
  <c r="O5167" i="3" s="1"/>
  <c r="P5166" i="3"/>
  <c r="N5166" i="3"/>
  <c r="D5166" i="3"/>
  <c r="O5166" i="3" s="1"/>
  <c r="P5165" i="3"/>
  <c r="N5165" i="3"/>
  <c r="D5165" i="3"/>
  <c r="O5165" i="3" s="1"/>
  <c r="P5164" i="3"/>
  <c r="N5164" i="3"/>
  <c r="D5164" i="3"/>
  <c r="O5164" i="3" s="1"/>
  <c r="P5163" i="3"/>
  <c r="N5163" i="3"/>
  <c r="D5163" i="3"/>
  <c r="O5163" i="3" s="1"/>
  <c r="P5162" i="3"/>
  <c r="N5162" i="3"/>
  <c r="D5162" i="3"/>
  <c r="O5162" i="3" s="1"/>
  <c r="P5161" i="3"/>
  <c r="N5161" i="3"/>
  <c r="D5161" i="3"/>
  <c r="O5161" i="3" s="1"/>
  <c r="P5160" i="3"/>
  <c r="N5160" i="3"/>
  <c r="D5160" i="3"/>
  <c r="O5160" i="3" s="1"/>
  <c r="P5159" i="3"/>
  <c r="N5159" i="3"/>
  <c r="D5159" i="3"/>
  <c r="O5159" i="3" s="1"/>
  <c r="P5158" i="3"/>
  <c r="N5158" i="3"/>
  <c r="D5158" i="3"/>
  <c r="O5158" i="3" s="1"/>
  <c r="P5157" i="3"/>
  <c r="N5157" i="3"/>
  <c r="D5157" i="3"/>
  <c r="O5157" i="3" s="1"/>
  <c r="P5156" i="3"/>
  <c r="N5156" i="3"/>
  <c r="D5156" i="3"/>
  <c r="O5156" i="3" s="1"/>
  <c r="P5155" i="3"/>
  <c r="N5155" i="3"/>
  <c r="D5155" i="3"/>
  <c r="O5155" i="3" s="1"/>
  <c r="P5154" i="3"/>
  <c r="N5154" i="3"/>
  <c r="D5154" i="3"/>
  <c r="O5154" i="3" s="1"/>
  <c r="P5153" i="3"/>
  <c r="N5153" i="3"/>
  <c r="D5153" i="3"/>
  <c r="O5153" i="3" s="1"/>
  <c r="P5152" i="3"/>
  <c r="N5152" i="3"/>
  <c r="D5152" i="3"/>
  <c r="O5152" i="3" s="1"/>
  <c r="P5151" i="3"/>
  <c r="N5151" i="3"/>
  <c r="D5151" i="3"/>
  <c r="O5151" i="3" s="1"/>
  <c r="P5150" i="3"/>
  <c r="N5150" i="3"/>
  <c r="D5150" i="3"/>
  <c r="O5150" i="3" s="1"/>
  <c r="P5149" i="3"/>
  <c r="N5149" i="3"/>
  <c r="D5149" i="3"/>
  <c r="O5149" i="3" s="1"/>
  <c r="P5148" i="3"/>
  <c r="N5148" i="3"/>
  <c r="D5148" i="3"/>
  <c r="O5148" i="3" s="1"/>
  <c r="P5147" i="3"/>
  <c r="N5147" i="3"/>
  <c r="D5147" i="3"/>
  <c r="O5147" i="3" s="1"/>
  <c r="P5146" i="3"/>
  <c r="N5146" i="3"/>
  <c r="D5146" i="3"/>
  <c r="O5146" i="3" s="1"/>
  <c r="P5145" i="3"/>
  <c r="N5145" i="3"/>
  <c r="D5145" i="3"/>
  <c r="O5145" i="3" s="1"/>
  <c r="P5144" i="3"/>
  <c r="N5144" i="3"/>
  <c r="D5144" i="3"/>
  <c r="O5144" i="3" s="1"/>
  <c r="P5143" i="3"/>
  <c r="N5143" i="3"/>
  <c r="D5143" i="3"/>
  <c r="O5143" i="3" s="1"/>
  <c r="P5142" i="3"/>
  <c r="N5142" i="3"/>
  <c r="D5142" i="3"/>
  <c r="O5142" i="3" s="1"/>
  <c r="P5141" i="3"/>
  <c r="N5141" i="3"/>
  <c r="D5141" i="3"/>
  <c r="O5141" i="3" s="1"/>
  <c r="P5140" i="3"/>
  <c r="N5140" i="3"/>
  <c r="D5140" i="3"/>
  <c r="O5140" i="3" s="1"/>
  <c r="P5139" i="3"/>
  <c r="N5139" i="3"/>
  <c r="D5139" i="3"/>
  <c r="O5139" i="3" s="1"/>
  <c r="P5138" i="3"/>
  <c r="N5138" i="3"/>
  <c r="D5138" i="3"/>
  <c r="O5138" i="3" s="1"/>
  <c r="P5137" i="3"/>
  <c r="N5137" i="3"/>
  <c r="D5137" i="3"/>
  <c r="O5137" i="3" s="1"/>
  <c r="P5136" i="3"/>
  <c r="N5136" i="3"/>
  <c r="D5136" i="3"/>
  <c r="O5136" i="3" s="1"/>
  <c r="P5135" i="3"/>
  <c r="N5135" i="3"/>
  <c r="D5135" i="3"/>
  <c r="O5135" i="3" s="1"/>
  <c r="P5134" i="3"/>
  <c r="N5134" i="3"/>
  <c r="D5134" i="3"/>
  <c r="O5134" i="3" s="1"/>
  <c r="P5133" i="3"/>
  <c r="N5133" i="3"/>
  <c r="D5133" i="3"/>
  <c r="O5133" i="3" s="1"/>
  <c r="P5132" i="3"/>
  <c r="N5132" i="3"/>
  <c r="D5132" i="3"/>
  <c r="O5132" i="3" s="1"/>
  <c r="P5131" i="3"/>
  <c r="N5131" i="3"/>
  <c r="D5131" i="3"/>
  <c r="O5131" i="3" s="1"/>
  <c r="P5130" i="3"/>
  <c r="N5130" i="3"/>
  <c r="D5130" i="3"/>
  <c r="O5130" i="3" s="1"/>
  <c r="P5129" i="3"/>
  <c r="N5129" i="3"/>
  <c r="D5129" i="3"/>
  <c r="O5129" i="3" s="1"/>
  <c r="P5128" i="3"/>
  <c r="N5128" i="3"/>
  <c r="D5128" i="3"/>
  <c r="O5128" i="3" s="1"/>
  <c r="P5127" i="3"/>
  <c r="N5127" i="3"/>
  <c r="D5127" i="3"/>
  <c r="O5127" i="3" s="1"/>
  <c r="P5126" i="3"/>
  <c r="N5126" i="3"/>
  <c r="D5126" i="3"/>
  <c r="O5126" i="3" s="1"/>
  <c r="P5125" i="3"/>
  <c r="N5125" i="3"/>
  <c r="D5125" i="3"/>
  <c r="O5125" i="3" s="1"/>
  <c r="P5124" i="3"/>
  <c r="N5124" i="3"/>
  <c r="D5124" i="3"/>
  <c r="O5124" i="3" s="1"/>
  <c r="P5123" i="3"/>
  <c r="N5123" i="3"/>
  <c r="D5123" i="3"/>
  <c r="O5123" i="3" s="1"/>
  <c r="P5122" i="3"/>
  <c r="N5122" i="3"/>
  <c r="D5122" i="3"/>
  <c r="O5122" i="3" s="1"/>
  <c r="P5121" i="3"/>
  <c r="N5121" i="3"/>
  <c r="D5121" i="3"/>
  <c r="O5121" i="3" s="1"/>
  <c r="P5120" i="3"/>
  <c r="N5120" i="3"/>
  <c r="D5120" i="3"/>
  <c r="O5120" i="3" s="1"/>
  <c r="P5119" i="3"/>
  <c r="N5119" i="3"/>
  <c r="D5119" i="3"/>
  <c r="P5118" i="3"/>
  <c r="N5118" i="3"/>
  <c r="D5118" i="3"/>
  <c r="O5118" i="3" s="1"/>
  <c r="P5117" i="3"/>
  <c r="N5117" i="3"/>
  <c r="D5117" i="3"/>
  <c r="O5117" i="3" s="1"/>
  <c r="P5116" i="3"/>
  <c r="N5116" i="3"/>
  <c r="D5116" i="3"/>
  <c r="O5116" i="3" s="1"/>
  <c r="P5115" i="3"/>
  <c r="N5115" i="3"/>
  <c r="D5115" i="3"/>
  <c r="O5115" i="3" s="1"/>
  <c r="P5114" i="3"/>
  <c r="N5114" i="3"/>
  <c r="D5114" i="3"/>
  <c r="P5113" i="3"/>
  <c r="N5113" i="3"/>
  <c r="D5113" i="3"/>
  <c r="P5112" i="3"/>
  <c r="N5112" i="3"/>
  <c r="D5112" i="3"/>
  <c r="P5111" i="3"/>
  <c r="O5111" i="3"/>
  <c r="N5111" i="3"/>
  <c r="D5111" i="3"/>
  <c r="P5110" i="3"/>
  <c r="N5110" i="3"/>
  <c r="D5110" i="3"/>
  <c r="P5109" i="3"/>
  <c r="N5109" i="3"/>
  <c r="D5109" i="3"/>
  <c r="P5108" i="3"/>
  <c r="N5108" i="3"/>
  <c r="D5108" i="3"/>
  <c r="O5108" i="3" s="1"/>
  <c r="P5107" i="3"/>
  <c r="N5107" i="3"/>
  <c r="D5107" i="3"/>
  <c r="P5106" i="3"/>
  <c r="N5106" i="3"/>
  <c r="D5106" i="3"/>
  <c r="O5106" i="3" s="1"/>
  <c r="P5105" i="3"/>
  <c r="N5105" i="3"/>
  <c r="D5105" i="3"/>
  <c r="O5105" i="3" s="1"/>
  <c r="P5104" i="3"/>
  <c r="N5104" i="3"/>
  <c r="D5104" i="3"/>
  <c r="O5104" i="3" s="1"/>
  <c r="P5103" i="3"/>
  <c r="N5103" i="3"/>
  <c r="D5103" i="3"/>
  <c r="O5103" i="3" s="1"/>
  <c r="P5102" i="3"/>
  <c r="N5102" i="3"/>
  <c r="D5102" i="3"/>
  <c r="O5102" i="3" s="1"/>
  <c r="P5101" i="3"/>
  <c r="N5101" i="3"/>
  <c r="D5101" i="3"/>
  <c r="O5101" i="3" s="1"/>
  <c r="P5100" i="3"/>
  <c r="N5100" i="3"/>
  <c r="D5100" i="3"/>
  <c r="O5100" i="3" s="1"/>
  <c r="P5099" i="3"/>
  <c r="N5099" i="3"/>
  <c r="D5099" i="3"/>
  <c r="O5099" i="3" s="1"/>
  <c r="P5098" i="3"/>
  <c r="N5098" i="3"/>
  <c r="D5098" i="3"/>
  <c r="O5098" i="3" s="1"/>
  <c r="P5097" i="3"/>
  <c r="N5097" i="3"/>
  <c r="D5097" i="3"/>
  <c r="O5097" i="3" s="1"/>
  <c r="P5096" i="3"/>
  <c r="N5096" i="3"/>
  <c r="D5096" i="3"/>
  <c r="O5096" i="3" s="1"/>
  <c r="P5095" i="3"/>
  <c r="N5095" i="3"/>
  <c r="D5095" i="3"/>
  <c r="O5095" i="3" s="1"/>
  <c r="P5094" i="3"/>
  <c r="N5094" i="3"/>
  <c r="D5094" i="3"/>
  <c r="O5094" i="3" s="1"/>
  <c r="P5093" i="3"/>
  <c r="N5093" i="3"/>
  <c r="D5093" i="3"/>
  <c r="O5093" i="3" s="1"/>
  <c r="P5092" i="3"/>
  <c r="N5092" i="3"/>
  <c r="D5092" i="3"/>
  <c r="P5091" i="3"/>
  <c r="N5091" i="3"/>
  <c r="D5091" i="3"/>
  <c r="O5091" i="3" s="1"/>
  <c r="P5090" i="3"/>
  <c r="N5090" i="3"/>
  <c r="D5090" i="3"/>
  <c r="O5090" i="3" s="1"/>
  <c r="P5089" i="3"/>
  <c r="N5089" i="3"/>
  <c r="D5089" i="3"/>
  <c r="O5089" i="3" s="1"/>
  <c r="P5088" i="3"/>
  <c r="N5088" i="3"/>
  <c r="D5088" i="3"/>
  <c r="O5088" i="3" s="1"/>
  <c r="P5087" i="3"/>
  <c r="N5087" i="3"/>
  <c r="D5087" i="3"/>
  <c r="O5087" i="3" s="1"/>
  <c r="P5086" i="3"/>
  <c r="N5086" i="3"/>
  <c r="D5086" i="3"/>
  <c r="O5086" i="3" s="1"/>
  <c r="P5085" i="3"/>
  <c r="N5085" i="3"/>
  <c r="D5085" i="3"/>
  <c r="O5085" i="3" s="1"/>
  <c r="P5084" i="3"/>
  <c r="N5084" i="3"/>
  <c r="D5084" i="3"/>
  <c r="O5084" i="3" s="1"/>
  <c r="P5083" i="3"/>
  <c r="N5083" i="3"/>
  <c r="D5083" i="3"/>
  <c r="O5083" i="3" s="1"/>
  <c r="P5082" i="3"/>
  <c r="N5082" i="3"/>
  <c r="D5082" i="3"/>
  <c r="O5082" i="3" s="1"/>
  <c r="P5081" i="3"/>
  <c r="N5081" i="3"/>
  <c r="D5081" i="3"/>
  <c r="O5081" i="3" s="1"/>
  <c r="P5080" i="3"/>
  <c r="N5080" i="3"/>
  <c r="D5080" i="3"/>
  <c r="O5080" i="3" s="1"/>
  <c r="P5079" i="3"/>
  <c r="N5079" i="3"/>
  <c r="D5079" i="3"/>
  <c r="P5078" i="3"/>
  <c r="N5078" i="3"/>
  <c r="D5078" i="3"/>
  <c r="O5078" i="3" s="1"/>
  <c r="P5077" i="3"/>
  <c r="N5077" i="3"/>
  <c r="D5077" i="3"/>
  <c r="O5077" i="3" s="1"/>
  <c r="P5076" i="3"/>
  <c r="N5076" i="3"/>
  <c r="D5076" i="3"/>
  <c r="O5076" i="3" s="1"/>
  <c r="P5075" i="3"/>
  <c r="N5075" i="3"/>
  <c r="D5075" i="3"/>
  <c r="O5075" i="3" s="1"/>
  <c r="P5074" i="3"/>
  <c r="N5074" i="3"/>
  <c r="D5074" i="3"/>
  <c r="O5074" i="3" s="1"/>
  <c r="P5073" i="3"/>
  <c r="N5073" i="3"/>
  <c r="D5073" i="3"/>
  <c r="O5073" i="3" s="1"/>
  <c r="P5072" i="3"/>
  <c r="N5072" i="3"/>
  <c r="D5072" i="3"/>
  <c r="O5072" i="3" s="1"/>
  <c r="P5071" i="3"/>
  <c r="N5071" i="3"/>
  <c r="D5071" i="3"/>
  <c r="O5071" i="3" s="1"/>
  <c r="P5070" i="3"/>
  <c r="N5070" i="3"/>
  <c r="D5070" i="3"/>
  <c r="O5070" i="3" s="1"/>
  <c r="P5069" i="3"/>
  <c r="N5069" i="3"/>
  <c r="D5069" i="3"/>
  <c r="O5069" i="3" s="1"/>
  <c r="P5068" i="3"/>
  <c r="N5068" i="3"/>
  <c r="D5068" i="3"/>
  <c r="O5068" i="3" s="1"/>
  <c r="P5067" i="3"/>
  <c r="N5067" i="3"/>
  <c r="D5067" i="3"/>
  <c r="O5067" i="3" s="1"/>
  <c r="P5066" i="3"/>
  <c r="N5066" i="3"/>
  <c r="D5066" i="3"/>
  <c r="O5066" i="3" s="1"/>
  <c r="P5065" i="3"/>
  <c r="N5065" i="3"/>
  <c r="D5065" i="3"/>
  <c r="O5065" i="3" s="1"/>
  <c r="P5064" i="3"/>
  <c r="N5064" i="3"/>
  <c r="D5064" i="3"/>
  <c r="O5064" i="3" s="1"/>
  <c r="P5063" i="3"/>
  <c r="N5063" i="3"/>
  <c r="D5063" i="3"/>
  <c r="O5063" i="3" s="1"/>
  <c r="P5062" i="3"/>
  <c r="N5062" i="3"/>
  <c r="D5062" i="3"/>
  <c r="O5062" i="3" s="1"/>
  <c r="P5061" i="3"/>
  <c r="N5061" i="3"/>
  <c r="D5061" i="3"/>
  <c r="O5061" i="3" s="1"/>
  <c r="P5060" i="3"/>
  <c r="N5060" i="3"/>
  <c r="D5060" i="3"/>
  <c r="O5060" i="3" s="1"/>
  <c r="P5059" i="3"/>
  <c r="N5059" i="3"/>
  <c r="D5059" i="3"/>
  <c r="O5059" i="3" s="1"/>
  <c r="P5058" i="3"/>
  <c r="N5058" i="3"/>
  <c r="D5058" i="3"/>
  <c r="O5058" i="3" s="1"/>
  <c r="P5057" i="3"/>
  <c r="N5057" i="3"/>
  <c r="D5057" i="3"/>
  <c r="O5057" i="3" s="1"/>
  <c r="P5056" i="3"/>
  <c r="N5056" i="3"/>
  <c r="D5056" i="3"/>
  <c r="O5056" i="3" s="1"/>
  <c r="P5055" i="3"/>
  <c r="N5055" i="3"/>
  <c r="D5055" i="3"/>
  <c r="O5055" i="3" s="1"/>
  <c r="P5054" i="3"/>
  <c r="N5054" i="3"/>
  <c r="D5054" i="3"/>
  <c r="O5054" i="3" s="1"/>
  <c r="P5053" i="3"/>
  <c r="N5053" i="3"/>
  <c r="D5053" i="3"/>
  <c r="O5053" i="3" s="1"/>
  <c r="P5052" i="3"/>
  <c r="N5052" i="3"/>
  <c r="D5052" i="3"/>
  <c r="P5051" i="3"/>
  <c r="N5051" i="3"/>
  <c r="D5051" i="3"/>
  <c r="O5051" i="3" s="1"/>
  <c r="P5050" i="3"/>
  <c r="N5050" i="3"/>
  <c r="D5050" i="3"/>
  <c r="O5050" i="3" s="1"/>
  <c r="P5049" i="3"/>
  <c r="N5049" i="3"/>
  <c r="D5049" i="3"/>
  <c r="O5049" i="3" s="1"/>
  <c r="P5048" i="3"/>
  <c r="N5048" i="3"/>
  <c r="D5048" i="3"/>
  <c r="O5048" i="3" s="1"/>
  <c r="P5047" i="3"/>
  <c r="N5047" i="3"/>
  <c r="D5047" i="3"/>
  <c r="O5047" i="3" s="1"/>
  <c r="P5046" i="3"/>
  <c r="N5046" i="3"/>
  <c r="D5046" i="3"/>
  <c r="O5046" i="3" s="1"/>
  <c r="P5045" i="3"/>
  <c r="N5045" i="3"/>
  <c r="D5045" i="3"/>
  <c r="O5045" i="3" s="1"/>
  <c r="P5044" i="3"/>
  <c r="N5044" i="3"/>
  <c r="D5044" i="3"/>
  <c r="O5044" i="3" s="1"/>
  <c r="P5043" i="3"/>
  <c r="N5043" i="3"/>
  <c r="D5043" i="3"/>
  <c r="O5043" i="3" s="1"/>
  <c r="P5042" i="3"/>
  <c r="N5042" i="3"/>
  <c r="D5042" i="3"/>
  <c r="O5042" i="3" s="1"/>
  <c r="P5041" i="3"/>
  <c r="N5041" i="3"/>
  <c r="D5041" i="3"/>
  <c r="O5041" i="3" s="1"/>
  <c r="P5040" i="3"/>
  <c r="N5040" i="3"/>
  <c r="D5040" i="3"/>
  <c r="O5040" i="3" s="1"/>
  <c r="P5039" i="3"/>
  <c r="N5039" i="3"/>
  <c r="D5039" i="3"/>
  <c r="P5038" i="3"/>
  <c r="N5038" i="3"/>
  <c r="D5038" i="3"/>
  <c r="O5038" i="3" s="1"/>
  <c r="P5037" i="3"/>
  <c r="N5037" i="3"/>
  <c r="D5037" i="3"/>
  <c r="O5037" i="3" s="1"/>
  <c r="P5036" i="3"/>
  <c r="N5036" i="3"/>
  <c r="D5036" i="3"/>
  <c r="O5036" i="3" s="1"/>
  <c r="P5035" i="3"/>
  <c r="N5035" i="3"/>
  <c r="D5035" i="3"/>
  <c r="O5035" i="3" s="1"/>
  <c r="P5034" i="3"/>
  <c r="N5034" i="3"/>
  <c r="D5034" i="3"/>
  <c r="O5034" i="3" s="1"/>
  <c r="P5033" i="3"/>
  <c r="N5033" i="3"/>
  <c r="D5033" i="3"/>
  <c r="O5033" i="3" s="1"/>
  <c r="P5032" i="3"/>
  <c r="N5032" i="3"/>
  <c r="D5032" i="3"/>
  <c r="O5032" i="3" s="1"/>
  <c r="P5031" i="3"/>
  <c r="N5031" i="3"/>
  <c r="D5031" i="3"/>
  <c r="O5031" i="3" s="1"/>
  <c r="P5030" i="3"/>
  <c r="N5030" i="3"/>
  <c r="D5030" i="3"/>
  <c r="O5030" i="3" s="1"/>
  <c r="P5029" i="3"/>
  <c r="N5029" i="3"/>
  <c r="D5029" i="3"/>
  <c r="O5029" i="3" s="1"/>
  <c r="P5028" i="3"/>
  <c r="N5028" i="3"/>
  <c r="D5028" i="3"/>
  <c r="O5028" i="3" s="1"/>
  <c r="P5027" i="3"/>
  <c r="N5027" i="3"/>
  <c r="D5027" i="3"/>
  <c r="O5027" i="3" s="1"/>
  <c r="P5026" i="3"/>
  <c r="N5026" i="3"/>
  <c r="D5026" i="3"/>
  <c r="O5026" i="3" s="1"/>
  <c r="P5025" i="3"/>
  <c r="N5025" i="3"/>
  <c r="D5025" i="3"/>
  <c r="O5025" i="3" s="1"/>
  <c r="P5024" i="3"/>
  <c r="N5024" i="3"/>
  <c r="D5024" i="3"/>
  <c r="O5024" i="3" s="1"/>
  <c r="P5023" i="3"/>
  <c r="N5023" i="3"/>
  <c r="D5023" i="3"/>
  <c r="O5023" i="3" s="1"/>
  <c r="P5022" i="3"/>
  <c r="N5022" i="3"/>
  <c r="D5022" i="3"/>
  <c r="O5022" i="3" s="1"/>
  <c r="P5021" i="3"/>
  <c r="N5021" i="3"/>
  <c r="D5021" i="3"/>
  <c r="O5021" i="3" s="1"/>
  <c r="P5020" i="3"/>
  <c r="N5020" i="3"/>
  <c r="D5020" i="3"/>
  <c r="O5020" i="3" s="1"/>
  <c r="P5019" i="3"/>
  <c r="N5019" i="3"/>
  <c r="D5019" i="3"/>
  <c r="O5019" i="3" s="1"/>
  <c r="P5018" i="3"/>
  <c r="N5018" i="3"/>
  <c r="D5018" i="3"/>
  <c r="O5018" i="3" s="1"/>
  <c r="P5017" i="3"/>
  <c r="N5017" i="3"/>
  <c r="D5017" i="3"/>
  <c r="P5016" i="3"/>
  <c r="N5016" i="3"/>
  <c r="D5016" i="3"/>
  <c r="O5016" i="3" s="1"/>
  <c r="P5015" i="3"/>
  <c r="N5015" i="3"/>
  <c r="D5015" i="3"/>
  <c r="O5015" i="3" s="1"/>
  <c r="P5014" i="3"/>
  <c r="N5014" i="3"/>
  <c r="D5014" i="3"/>
  <c r="P5013" i="3"/>
  <c r="N5013" i="3"/>
  <c r="D5013" i="3"/>
  <c r="O5013" i="3" s="1"/>
  <c r="P5012" i="3"/>
  <c r="N5012" i="3"/>
  <c r="D5012" i="3"/>
  <c r="O5012" i="3" s="1"/>
  <c r="P5011" i="3"/>
  <c r="N5011" i="3"/>
  <c r="D5011" i="3"/>
  <c r="O5011" i="3" s="1"/>
  <c r="P5010" i="3"/>
  <c r="N5010" i="3"/>
  <c r="D5010" i="3"/>
  <c r="O5010" i="3" s="1"/>
  <c r="P5009" i="3"/>
  <c r="N5009" i="3"/>
  <c r="D5009" i="3"/>
  <c r="O5009" i="3" s="1"/>
  <c r="P5008" i="3"/>
  <c r="N5008" i="3"/>
  <c r="D5008" i="3"/>
  <c r="O5008" i="3" s="1"/>
  <c r="P5007" i="3"/>
  <c r="N5007" i="3"/>
  <c r="D5007" i="3"/>
  <c r="O5007" i="3" s="1"/>
  <c r="P5006" i="3"/>
  <c r="N5006" i="3"/>
  <c r="D5006" i="3"/>
  <c r="O5006" i="3" s="1"/>
  <c r="P5005" i="3"/>
  <c r="N5005" i="3"/>
  <c r="D5005" i="3"/>
  <c r="O5005" i="3" s="1"/>
  <c r="P5004" i="3"/>
  <c r="N5004" i="3"/>
  <c r="D5004" i="3"/>
  <c r="O5004" i="3" s="1"/>
  <c r="P5003" i="3"/>
  <c r="N5003" i="3"/>
  <c r="D5003" i="3"/>
  <c r="O5003" i="3" s="1"/>
  <c r="P5002" i="3"/>
  <c r="N5002" i="3"/>
  <c r="D5002" i="3"/>
  <c r="O5002" i="3" s="1"/>
  <c r="P5001" i="3"/>
  <c r="N5001" i="3"/>
  <c r="D5001" i="3"/>
  <c r="O5001" i="3" s="1"/>
  <c r="P5000" i="3"/>
  <c r="N5000" i="3"/>
  <c r="D5000" i="3"/>
  <c r="O5000" i="3" s="1"/>
  <c r="P4999" i="3"/>
  <c r="N4999" i="3"/>
  <c r="D4999" i="3"/>
  <c r="O4999" i="3" s="1"/>
  <c r="P4998" i="3"/>
  <c r="N4998" i="3"/>
  <c r="D4998" i="3"/>
  <c r="O4998" i="3" s="1"/>
  <c r="P4997" i="3"/>
  <c r="N4997" i="3"/>
  <c r="D4997" i="3"/>
  <c r="O4997" i="3" s="1"/>
  <c r="P4996" i="3"/>
  <c r="N4996" i="3"/>
  <c r="D4996" i="3"/>
  <c r="O4996" i="3" s="1"/>
  <c r="P4995" i="3"/>
  <c r="N4995" i="3"/>
  <c r="D4995" i="3"/>
  <c r="O4995" i="3" s="1"/>
  <c r="P4994" i="3"/>
  <c r="N4994" i="3"/>
  <c r="D4994" i="3"/>
  <c r="O4994" i="3" s="1"/>
  <c r="P4993" i="3"/>
  <c r="N4993" i="3"/>
  <c r="D4993" i="3"/>
  <c r="O4993" i="3" s="1"/>
  <c r="P4992" i="3"/>
  <c r="N4992" i="3"/>
  <c r="D4992" i="3"/>
  <c r="O4992" i="3" s="1"/>
  <c r="P4991" i="3"/>
  <c r="N4991" i="3"/>
  <c r="D4991" i="3"/>
  <c r="O4991" i="3" s="1"/>
  <c r="P4990" i="3"/>
  <c r="N4990" i="3"/>
  <c r="D4990" i="3"/>
  <c r="O4990" i="3" s="1"/>
  <c r="P4989" i="3"/>
  <c r="N4989" i="3"/>
  <c r="D4989" i="3"/>
  <c r="O4989" i="3" s="1"/>
  <c r="P4988" i="3"/>
  <c r="N4988" i="3"/>
  <c r="D4988" i="3"/>
  <c r="O4988" i="3" s="1"/>
  <c r="P4987" i="3"/>
  <c r="N4987" i="3"/>
  <c r="D4987" i="3"/>
  <c r="O4987" i="3" s="1"/>
  <c r="P4986" i="3"/>
  <c r="N4986" i="3"/>
  <c r="D4986" i="3"/>
  <c r="O4986" i="3" s="1"/>
  <c r="P4985" i="3"/>
  <c r="N4985" i="3"/>
  <c r="D4985" i="3"/>
  <c r="O4985" i="3" s="1"/>
  <c r="P4984" i="3"/>
  <c r="N4984" i="3"/>
  <c r="D4984" i="3"/>
  <c r="O4984" i="3" s="1"/>
  <c r="P4983" i="3"/>
  <c r="N4983" i="3"/>
  <c r="D4983" i="3"/>
  <c r="O4983" i="3" s="1"/>
  <c r="P4982" i="3"/>
  <c r="N4982" i="3"/>
  <c r="D4982" i="3"/>
  <c r="O4982" i="3" s="1"/>
  <c r="P4981" i="3"/>
  <c r="N4981" i="3"/>
  <c r="D4981" i="3"/>
  <c r="O4981" i="3" s="1"/>
  <c r="P4980" i="3"/>
  <c r="N4980" i="3"/>
  <c r="D4980" i="3"/>
  <c r="O4980" i="3" s="1"/>
  <c r="P4979" i="3"/>
  <c r="N4979" i="3"/>
  <c r="D4979" i="3"/>
  <c r="O4979" i="3" s="1"/>
  <c r="P4978" i="3"/>
  <c r="N4978" i="3"/>
  <c r="D4978" i="3"/>
  <c r="O4978" i="3" s="1"/>
  <c r="P4977" i="3"/>
  <c r="N4977" i="3"/>
  <c r="D4977" i="3"/>
  <c r="O4977" i="3" s="1"/>
  <c r="P4976" i="3"/>
  <c r="N4976" i="3"/>
  <c r="D4976" i="3"/>
  <c r="O4976" i="3" s="1"/>
  <c r="P4975" i="3"/>
  <c r="N4975" i="3"/>
  <c r="D4975" i="3"/>
  <c r="O4975" i="3" s="1"/>
  <c r="P4974" i="3"/>
  <c r="N4974" i="3"/>
  <c r="D4974" i="3"/>
  <c r="O4974" i="3" s="1"/>
  <c r="P4973" i="3"/>
  <c r="N4973" i="3"/>
  <c r="D4973" i="3"/>
  <c r="O4973" i="3" s="1"/>
  <c r="P4972" i="3"/>
  <c r="N4972" i="3"/>
  <c r="D4972" i="3"/>
  <c r="O4972" i="3" s="1"/>
  <c r="P4971" i="3"/>
  <c r="N4971" i="3"/>
  <c r="D4971" i="3"/>
  <c r="O4971" i="3" s="1"/>
  <c r="P4970" i="3"/>
  <c r="N4970" i="3"/>
  <c r="D4970" i="3"/>
  <c r="O4970" i="3" s="1"/>
  <c r="P4969" i="3"/>
  <c r="N4969" i="3"/>
  <c r="D4969" i="3"/>
  <c r="O4969" i="3" s="1"/>
  <c r="P4968" i="3"/>
  <c r="N4968" i="3"/>
  <c r="D4968" i="3"/>
  <c r="O4968" i="3" s="1"/>
  <c r="P4967" i="3"/>
  <c r="N4967" i="3"/>
  <c r="D4967" i="3"/>
  <c r="O4967" i="3" s="1"/>
  <c r="P4966" i="3"/>
  <c r="N4966" i="3"/>
  <c r="D4966" i="3"/>
  <c r="O4966" i="3" s="1"/>
  <c r="P4965" i="3"/>
  <c r="N4965" i="3"/>
  <c r="D4965" i="3"/>
  <c r="O4965" i="3" s="1"/>
  <c r="P4964" i="3"/>
  <c r="N4964" i="3"/>
  <c r="D4964" i="3"/>
  <c r="O4964" i="3" s="1"/>
  <c r="P4963" i="3"/>
  <c r="N4963" i="3"/>
  <c r="D4963" i="3"/>
  <c r="O4963" i="3" s="1"/>
  <c r="P4962" i="3"/>
  <c r="N4962" i="3"/>
  <c r="D4962" i="3"/>
  <c r="O4962" i="3" s="1"/>
  <c r="P4961" i="3"/>
  <c r="N4961" i="3"/>
  <c r="D4961" i="3"/>
  <c r="O4961" i="3" s="1"/>
  <c r="P4960" i="3"/>
  <c r="N4960" i="3"/>
  <c r="D4960" i="3"/>
  <c r="O4960" i="3" s="1"/>
  <c r="P4959" i="3"/>
  <c r="N4959" i="3"/>
  <c r="D4959" i="3"/>
  <c r="O4959" i="3" s="1"/>
  <c r="P4958" i="3"/>
  <c r="N4958" i="3"/>
  <c r="D4958" i="3"/>
  <c r="O4958" i="3" s="1"/>
  <c r="P4957" i="3"/>
  <c r="N4957" i="3"/>
  <c r="D4957" i="3"/>
  <c r="O4957" i="3" s="1"/>
  <c r="P4956" i="3"/>
  <c r="N4956" i="3"/>
  <c r="D4956" i="3"/>
  <c r="O4956" i="3" s="1"/>
  <c r="P4955" i="3"/>
  <c r="N4955" i="3"/>
  <c r="D4955" i="3"/>
  <c r="O4955" i="3" s="1"/>
  <c r="P4954" i="3"/>
  <c r="N4954" i="3"/>
  <c r="D4954" i="3"/>
  <c r="O4954" i="3" s="1"/>
  <c r="P4953" i="3"/>
  <c r="N4953" i="3"/>
  <c r="D4953" i="3"/>
  <c r="O4953" i="3" s="1"/>
  <c r="P4952" i="3"/>
  <c r="N4952" i="3"/>
  <c r="D4952" i="3"/>
  <c r="O4952" i="3" s="1"/>
  <c r="P4951" i="3"/>
  <c r="N4951" i="3"/>
  <c r="D4951" i="3"/>
  <c r="O4951" i="3" s="1"/>
  <c r="P4950" i="3"/>
  <c r="N4950" i="3"/>
  <c r="D4950" i="3"/>
  <c r="O4950" i="3" s="1"/>
  <c r="P4949" i="3"/>
  <c r="N4949" i="3"/>
  <c r="D4949" i="3"/>
  <c r="O4949" i="3" s="1"/>
  <c r="P4948" i="3"/>
  <c r="N4948" i="3"/>
  <c r="D4948" i="3"/>
  <c r="O4948" i="3" s="1"/>
  <c r="P4947" i="3"/>
  <c r="N4947" i="3"/>
  <c r="D4947" i="3"/>
  <c r="O4947" i="3" s="1"/>
  <c r="P4946" i="3"/>
  <c r="N4946" i="3"/>
  <c r="D4946" i="3"/>
  <c r="O4946" i="3" s="1"/>
  <c r="P4945" i="3"/>
  <c r="N4945" i="3"/>
  <c r="D4945" i="3"/>
  <c r="O4945" i="3" s="1"/>
  <c r="P4944" i="3"/>
  <c r="N4944" i="3"/>
  <c r="D4944" i="3"/>
  <c r="O4944" i="3" s="1"/>
  <c r="P4943" i="3"/>
  <c r="N4943" i="3"/>
  <c r="D4943" i="3"/>
  <c r="O4943" i="3" s="1"/>
  <c r="P4942" i="3"/>
  <c r="N4942" i="3"/>
  <c r="D4942" i="3"/>
  <c r="O4942" i="3" s="1"/>
  <c r="P4941" i="3"/>
  <c r="N4941" i="3"/>
  <c r="D4941" i="3"/>
  <c r="O4941" i="3" s="1"/>
  <c r="P4940" i="3"/>
  <c r="N4940" i="3"/>
  <c r="D4940" i="3"/>
  <c r="O4940" i="3" s="1"/>
  <c r="P4939" i="3"/>
  <c r="N4939" i="3"/>
  <c r="D4939" i="3"/>
  <c r="O4939" i="3" s="1"/>
  <c r="P4938" i="3"/>
  <c r="N4938" i="3"/>
  <c r="D4938" i="3"/>
  <c r="O4938" i="3" s="1"/>
  <c r="P4937" i="3"/>
  <c r="N4937" i="3"/>
  <c r="D4937" i="3"/>
  <c r="O4937" i="3" s="1"/>
  <c r="P4936" i="3"/>
  <c r="N4936" i="3"/>
  <c r="D4936" i="3"/>
  <c r="O4936" i="3" s="1"/>
  <c r="P4935" i="3"/>
  <c r="N4935" i="3"/>
  <c r="D4935" i="3"/>
  <c r="O4935" i="3" s="1"/>
  <c r="P4934" i="3"/>
  <c r="N4934" i="3"/>
  <c r="D4934" i="3"/>
  <c r="O4934" i="3" s="1"/>
  <c r="P4933" i="3"/>
  <c r="N4933" i="3"/>
  <c r="D4933" i="3"/>
  <c r="O4933" i="3" s="1"/>
  <c r="P4932" i="3"/>
  <c r="N4932" i="3"/>
  <c r="D4932" i="3"/>
  <c r="O4932" i="3" s="1"/>
  <c r="P4931" i="3"/>
  <c r="N4931" i="3"/>
  <c r="D4931" i="3"/>
  <c r="O4931" i="3" s="1"/>
  <c r="P4930" i="3"/>
  <c r="N4930" i="3"/>
  <c r="D4930" i="3"/>
  <c r="O4930" i="3" s="1"/>
  <c r="P4929" i="3"/>
  <c r="N4929" i="3"/>
  <c r="D4929" i="3"/>
  <c r="O4929" i="3" s="1"/>
  <c r="P4928" i="3"/>
  <c r="N4928" i="3"/>
  <c r="D4928" i="3"/>
  <c r="O4928" i="3" s="1"/>
  <c r="P4927" i="3"/>
  <c r="N4927" i="3"/>
  <c r="D4927" i="3"/>
  <c r="O4927" i="3" s="1"/>
  <c r="P4926" i="3"/>
  <c r="N4926" i="3"/>
  <c r="D4926" i="3"/>
  <c r="O4926" i="3" s="1"/>
  <c r="P4925" i="3"/>
  <c r="N4925" i="3"/>
  <c r="D4925" i="3"/>
  <c r="O4925" i="3" s="1"/>
  <c r="P4924" i="3"/>
  <c r="N4924" i="3"/>
  <c r="D4924" i="3"/>
  <c r="O4924" i="3" s="1"/>
  <c r="P4923" i="3"/>
  <c r="N4923" i="3"/>
  <c r="D4923" i="3"/>
  <c r="O4923" i="3" s="1"/>
  <c r="P4922" i="3"/>
  <c r="N4922" i="3"/>
  <c r="D4922" i="3"/>
  <c r="O4922" i="3" s="1"/>
  <c r="P4921" i="3"/>
  <c r="N4921" i="3"/>
  <c r="D4921" i="3"/>
  <c r="O4921" i="3" s="1"/>
  <c r="P4920" i="3"/>
  <c r="N4920" i="3"/>
  <c r="D4920" i="3"/>
  <c r="O4920" i="3" s="1"/>
  <c r="P4919" i="3"/>
  <c r="O4919" i="3"/>
  <c r="N4919" i="3"/>
  <c r="D4919" i="3"/>
  <c r="P4918" i="3"/>
  <c r="N4918" i="3"/>
  <c r="D4918" i="3"/>
  <c r="P4917" i="3"/>
  <c r="N4917" i="3"/>
  <c r="D4917" i="3"/>
  <c r="P4916" i="3"/>
  <c r="N4916" i="3"/>
  <c r="D4916" i="3"/>
  <c r="P4915" i="3"/>
  <c r="N4915" i="3"/>
  <c r="D4915" i="3"/>
  <c r="P4914" i="3"/>
  <c r="N4914" i="3"/>
  <c r="D4914" i="3"/>
  <c r="P4913" i="3"/>
  <c r="N4913" i="3"/>
  <c r="D4913" i="3"/>
  <c r="P4912" i="3"/>
  <c r="N4912" i="3"/>
  <c r="D4912" i="3"/>
  <c r="P4911" i="3"/>
  <c r="N4911" i="3"/>
  <c r="D4911" i="3"/>
  <c r="P4910" i="3"/>
  <c r="N4910" i="3"/>
  <c r="D4910" i="3"/>
  <c r="P4909" i="3"/>
  <c r="N4909" i="3"/>
  <c r="D4909" i="3"/>
  <c r="P4908" i="3"/>
  <c r="N4908" i="3"/>
  <c r="D4908" i="3"/>
  <c r="P4907" i="3"/>
  <c r="N4907" i="3"/>
  <c r="D4907" i="3"/>
  <c r="P4906" i="3"/>
  <c r="N4906" i="3"/>
  <c r="D4906" i="3"/>
  <c r="P4905" i="3"/>
  <c r="N4905" i="3"/>
  <c r="D4905" i="3"/>
  <c r="O4905" i="3" s="1"/>
  <c r="P4904" i="3"/>
  <c r="N4904" i="3"/>
  <c r="D4904" i="3"/>
  <c r="O4904" i="3" s="1"/>
  <c r="P4903" i="3"/>
  <c r="N4903" i="3"/>
  <c r="D4903" i="3"/>
  <c r="O4903" i="3" s="1"/>
  <c r="P4902" i="3"/>
  <c r="N4902" i="3"/>
  <c r="D4902" i="3"/>
  <c r="O4902" i="3" s="1"/>
  <c r="P4901" i="3"/>
  <c r="N4901" i="3"/>
  <c r="D4901" i="3"/>
  <c r="O4901" i="3" s="1"/>
  <c r="P4900" i="3"/>
  <c r="N4900" i="3"/>
  <c r="D4900" i="3"/>
  <c r="O4900" i="3" s="1"/>
  <c r="P4899" i="3"/>
  <c r="N4899" i="3"/>
  <c r="D4899" i="3"/>
  <c r="O4899" i="3" s="1"/>
  <c r="P4898" i="3"/>
  <c r="N4898" i="3"/>
  <c r="D4898" i="3"/>
  <c r="O4898" i="3" s="1"/>
  <c r="P4897" i="3"/>
  <c r="N4897" i="3"/>
  <c r="D4897" i="3"/>
  <c r="O4897" i="3" s="1"/>
  <c r="P4896" i="3"/>
  <c r="N4896" i="3"/>
  <c r="D4896" i="3"/>
  <c r="O4896" i="3" s="1"/>
  <c r="P4895" i="3"/>
  <c r="N4895" i="3"/>
  <c r="D4895" i="3"/>
  <c r="O4895" i="3" s="1"/>
  <c r="P4894" i="3"/>
  <c r="N4894" i="3"/>
  <c r="D4894" i="3"/>
  <c r="O4894" i="3" s="1"/>
  <c r="P4893" i="3"/>
  <c r="N4893" i="3"/>
  <c r="D4893" i="3"/>
  <c r="O4893" i="3" s="1"/>
  <c r="P4892" i="3"/>
  <c r="N4892" i="3"/>
  <c r="D4892" i="3"/>
  <c r="O4892" i="3" s="1"/>
  <c r="P4891" i="3"/>
  <c r="N4891" i="3"/>
  <c r="D4891" i="3"/>
  <c r="O4891" i="3" s="1"/>
  <c r="P4890" i="3"/>
  <c r="N4890" i="3"/>
  <c r="D4890" i="3"/>
  <c r="O4890" i="3" s="1"/>
  <c r="P4889" i="3"/>
  <c r="N4889" i="3"/>
  <c r="D4889" i="3"/>
  <c r="O4889" i="3" s="1"/>
  <c r="P4888" i="3"/>
  <c r="N4888" i="3"/>
  <c r="D4888" i="3"/>
  <c r="O4888" i="3" s="1"/>
  <c r="P4887" i="3"/>
  <c r="N4887" i="3"/>
  <c r="D4887" i="3"/>
  <c r="O4887" i="3" s="1"/>
  <c r="P4886" i="3"/>
  <c r="N4886" i="3"/>
  <c r="D4886" i="3"/>
  <c r="O4886" i="3" s="1"/>
  <c r="P4885" i="3"/>
  <c r="N4885" i="3"/>
  <c r="D4885" i="3"/>
  <c r="O4885" i="3" s="1"/>
  <c r="P4884" i="3"/>
  <c r="N4884" i="3"/>
  <c r="D4884" i="3"/>
  <c r="O4884" i="3" s="1"/>
  <c r="P4883" i="3"/>
  <c r="N4883" i="3"/>
  <c r="D4883" i="3"/>
  <c r="O4883" i="3" s="1"/>
  <c r="P4882" i="3"/>
  <c r="N4882" i="3"/>
  <c r="D4882" i="3"/>
  <c r="O4882" i="3" s="1"/>
  <c r="P4881" i="3"/>
  <c r="N4881" i="3"/>
  <c r="D4881" i="3"/>
  <c r="O4881" i="3" s="1"/>
  <c r="P4880" i="3"/>
  <c r="N4880" i="3"/>
  <c r="D4880" i="3"/>
  <c r="O4880" i="3" s="1"/>
  <c r="P4879" i="3"/>
  <c r="N4879" i="3"/>
  <c r="D4879" i="3"/>
  <c r="O4879" i="3" s="1"/>
  <c r="P4878" i="3"/>
  <c r="N4878" i="3"/>
  <c r="D4878" i="3"/>
  <c r="O4878" i="3" s="1"/>
  <c r="P4877" i="3"/>
  <c r="N4877" i="3"/>
  <c r="D4877" i="3"/>
  <c r="O4877" i="3" s="1"/>
  <c r="P4876" i="3"/>
  <c r="N4876" i="3"/>
  <c r="D4876" i="3"/>
  <c r="O4876" i="3" s="1"/>
  <c r="P4875" i="3"/>
  <c r="N4875" i="3"/>
  <c r="D4875" i="3"/>
  <c r="P4874" i="3"/>
  <c r="N4874" i="3"/>
  <c r="D4874" i="3"/>
  <c r="O4874" i="3" s="1"/>
  <c r="P4873" i="3"/>
  <c r="N4873" i="3"/>
  <c r="D4873" i="3"/>
  <c r="O4873" i="3" s="1"/>
  <c r="P4872" i="3"/>
  <c r="N4872" i="3"/>
  <c r="D4872" i="3"/>
  <c r="P4871" i="3"/>
  <c r="N4871" i="3"/>
  <c r="D4871" i="3"/>
  <c r="O4871" i="3" s="1"/>
  <c r="P4870" i="3"/>
  <c r="N4870" i="3"/>
  <c r="D4870" i="3"/>
  <c r="O4870" i="3" s="1"/>
  <c r="P4869" i="3"/>
  <c r="N4869" i="3"/>
  <c r="D4869" i="3"/>
  <c r="O4869" i="3" s="1"/>
  <c r="P4868" i="3"/>
  <c r="N4868" i="3"/>
  <c r="D4868" i="3"/>
  <c r="O4868" i="3" s="1"/>
  <c r="P4867" i="3"/>
  <c r="N4867" i="3"/>
  <c r="D4867" i="3"/>
  <c r="O4867" i="3" s="1"/>
  <c r="P4866" i="3"/>
  <c r="N4866" i="3"/>
  <c r="D4866" i="3"/>
  <c r="O4866" i="3" s="1"/>
  <c r="P4865" i="3"/>
  <c r="N4865" i="3"/>
  <c r="D4865" i="3"/>
  <c r="O4865" i="3" s="1"/>
  <c r="P4864" i="3"/>
  <c r="N4864" i="3"/>
  <c r="D4864" i="3"/>
  <c r="O4864" i="3" s="1"/>
  <c r="P4863" i="3"/>
  <c r="N4863" i="3"/>
  <c r="D4863" i="3"/>
  <c r="O4863" i="3" s="1"/>
  <c r="P4862" i="3"/>
  <c r="N4862" i="3"/>
  <c r="D4862" i="3"/>
  <c r="O4862" i="3" s="1"/>
  <c r="P4861" i="3"/>
  <c r="N4861" i="3"/>
  <c r="D4861" i="3"/>
  <c r="P4860" i="3"/>
  <c r="N4860" i="3"/>
  <c r="D4860" i="3"/>
  <c r="O4860" i="3" s="1"/>
  <c r="P4859" i="3"/>
  <c r="N4859" i="3"/>
  <c r="D4859" i="3"/>
  <c r="O4859" i="3" s="1"/>
  <c r="P4858" i="3"/>
  <c r="N4858" i="3"/>
  <c r="D4858" i="3"/>
  <c r="O4858" i="3" s="1"/>
  <c r="P4857" i="3"/>
  <c r="N4857" i="3"/>
  <c r="D4857" i="3"/>
  <c r="O4857" i="3" s="1"/>
  <c r="P4856" i="3"/>
  <c r="N4856" i="3"/>
  <c r="D4856" i="3"/>
  <c r="O4856" i="3" s="1"/>
  <c r="P4855" i="3"/>
  <c r="N4855" i="3"/>
  <c r="D4855" i="3"/>
  <c r="O4855" i="3" s="1"/>
  <c r="P4854" i="3"/>
  <c r="N4854" i="3"/>
  <c r="D4854" i="3"/>
  <c r="O4854" i="3" s="1"/>
  <c r="P4853" i="3"/>
  <c r="N4853" i="3"/>
  <c r="D4853" i="3"/>
  <c r="O4853" i="3" s="1"/>
  <c r="P4852" i="3"/>
  <c r="N4852" i="3"/>
  <c r="D4852" i="3"/>
  <c r="P4851" i="3"/>
  <c r="N4851" i="3"/>
  <c r="D4851" i="3"/>
  <c r="O4851" i="3" s="1"/>
  <c r="P4850" i="3"/>
  <c r="N4850" i="3"/>
  <c r="D4850" i="3"/>
  <c r="O4850" i="3" s="1"/>
  <c r="P4849" i="3"/>
  <c r="N4849" i="3"/>
  <c r="D4849" i="3"/>
  <c r="O4849" i="3" s="1"/>
  <c r="P4848" i="3"/>
  <c r="N4848" i="3"/>
  <c r="D4848" i="3"/>
  <c r="O4848" i="3" s="1"/>
  <c r="P4847" i="3"/>
  <c r="N4847" i="3"/>
  <c r="D4847" i="3"/>
  <c r="O4847" i="3" s="1"/>
  <c r="P4846" i="3"/>
  <c r="N4846" i="3"/>
  <c r="D4846" i="3"/>
  <c r="P4845" i="3"/>
  <c r="N4845" i="3"/>
  <c r="D4845" i="3"/>
  <c r="O4845" i="3" s="1"/>
  <c r="P4844" i="3"/>
  <c r="N4844" i="3"/>
  <c r="D4844" i="3"/>
  <c r="O4844" i="3" s="1"/>
  <c r="P4843" i="3"/>
  <c r="N4843" i="3"/>
  <c r="D4843" i="3"/>
  <c r="O4843" i="3" s="1"/>
  <c r="P4842" i="3"/>
  <c r="N4842" i="3"/>
  <c r="D4842" i="3"/>
  <c r="O4842" i="3" s="1"/>
  <c r="P4841" i="3"/>
  <c r="N4841" i="3"/>
  <c r="D4841" i="3"/>
  <c r="O4841" i="3" s="1"/>
  <c r="P4840" i="3"/>
  <c r="N4840" i="3"/>
  <c r="D4840" i="3"/>
  <c r="O4840" i="3" s="1"/>
  <c r="P4839" i="3"/>
  <c r="N4839" i="3"/>
  <c r="D4839" i="3"/>
  <c r="O4839" i="3" s="1"/>
  <c r="P4838" i="3"/>
  <c r="N4838" i="3"/>
  <c r="D4838" i="3"/>
  <c r="O4838" i="3" s="1"/>
  <c r="P4837" i="3"/>
  <c r="N4837" i="3"/>
  <c r="D4837" i="3"/>
  <c r="O4837" i="3" s="1"/>
  <c r="P4836" i="3"/>
  <c r="N4836" i="3"/>
  <c r="D4836" i="3"/>
  <c r="O4836" i="3" s="1"/>
  <c r="P4835" i="3"/>
  <c r="N4835" i="3"/>
  <c r="D4835" i="3"/>
  <c r="O4835" i="3" s="1"/>
  <c r="P4834" i="3"/>
  <c r="N4834" i="3"/>
  <c r="D4834" i="3"/>
  <c r="O4834" i="3" s="1"/>
  <c r="P4833" i="3"/>
  <c r="N4833" i="3"/>
  <c r="D4833" i="3"/>
  <c r="P4832" i="3"/>
  <c r="N4832" i="3"/>
  <c r="D4832" i="3"/>
  <c r="O4832" i="3" s="1"/>
  <c r="P4831" i="3"/>
  <c r="N4831" i="3"/>
  <c r="D4831" i="3"/>
  <c r="O4831" i="3" s="1"/>
  <c r="P4830" i="3"/>
  <c r="N4830" i="3"/>
  <c r="D4830" i="3"/>
  <c r="O4830" i="3" s="1"/>
  <c r="P4829" i="3"/>
  <c r="N4829" i="3"/>
  <c r="D4829" i="3"/>
  <c r="O4829" i="3" s="1"/>
  <c r="P4828" i="3"/>
  <c r="N4828" i="3"/>
  <c r="D4828" i="3"/>
  <c r="O4828" i="3" s="1"/>
  <c r="P4827" i="3"/>
  <c r="N4827" i="3"/>
  <c r="D4827" i="3"/>
  <c r="O4827" i="3" s="1"/>
  <c r="P4826" i="3"/>
  <c r="N4826" i="3"/>
  <c r="D4826" i="3"/>
  <c r="O4826" i="3" s="1"/>
  <c r="P4825" i="3"/>
  <c r="N4825" i="3"/>
  <c r="D4825" i="3"/>
  <c r="O4825" i="3" s="1"/>
  <c r="P4824" i="3"/>
  <c r="N4824" i="3"/>
  <c r="D4824" i="3"/>
  <c r="O4824" i="3" s="1"/>
  <c r="P4823" i="3"/>
  <c r="N4823" i="3"/>
  <c r="D4823" i="3"/>
  <c r="O4823" i="3" s="1"/>
  <c r="P4822" i="3"/>
  <c r="N4822" i="3"/>
  <c r="D4822" i="3"/>
  <c r="O4822" i="3" s="1"/>
  <c r="P4821" i="3"/>
  <c r="N4821" i="3"/>
  <c r="D4821" i="3"/>
  <c r="O4821" i="3" s="1"/>
  <c r="P4820" i="3"/>
  <c r="N4820" i="3"/>
  <c r="D4820" i="3"/>
  <c r="O4820" i="3" s="1"/>
  <c r="P4819" i="3"/>
  <c r="N4819" i="3"/>
  <c r="D4819" i="3"/>
  <c r="O4819" i="3" s="1"/>
  <c r="P4818" i="3"/>
  <c r="N4818" i="3"/>
  <c r="D4818" i="3"/>
  <c r="O4818" i="3" s="1"/>
  <c r="P4817" i="3"/>
  <c r="N4817" i="3"/>
  <c r="D4817" i="3"/>
  <c r="O4817" i="3" s="1"/>
  <c r="P4816" i="3"/>
  <c r="N4816" i="3"/>
  <c r="D4816" i="3"/>
  <c r="O4816" i="3" s="1"/>
  <c r="P4815" i="3"/>
  <c r="N4815" i="3"/>
  <c r="D4815" i="3"/>
  <c r="O4815" i="3" s="1"/>
  <c r="P4814" i="3"/>
  <c r="N4814" i="3"/>
  <c r="D4814" i="3"/>
  <c r="O4814" i="3" s="1"/>
  <c r="P4813" i="3"/>
  <c r="N4813" i="3"/>
  <c r="D4813" i="3"/>
  <c r="O4813" i="3" s="1"/>
  <c r="P4812" i="3"/>
  <c r="N4812" i="3"/>
  <c r="D4812" i="3"/>
  <c r="O4812" i="3" s="1"/>
  <c r="P4811" i="3"/>
  <c r="N4811" i="3"/>
  <c r="D4811" i="3"/>
  <c r="O4811" i="3" s="1"/>
  <c r="P4810" i="3"/>
  <c r="N4810" i="3"/>
  <c r="D4810" i="3"/>
  <c r="O4810" i="3" s="1"/>
  <c r="P4809" i="3"/>
  <c r="N4809" i="3"/>
  <c r="D4809" i="3"/>
  <c r="O4809" i="3" s="1"/>
  <c r="P4808" i="3"/>
  <c r="N4808" i="3"/>
  <c r="D4808" i="3"/>
  <c r="O4808" i="3" s="1"/>
  <c r="P4807" i="3"/>
  <c r="N4807" i="3"/>
  <c r="D4807" i="3"/>
  <c r="O4807" i="3" s="1"/>
  <c r="P4806" i="3"/>
  <c r="N4806" i="3"/>
  <c r="D4806" i="3"/>
  <c r="O4806" i="3" s="1"/>
  <c r="P4805" i="3"/>
  <c r="N4805" i="3"/>
  <c r="D4805" i="3"/>
  <c r="O4805" i="3" s="1"/>
  <c r="P4804" i="3"/>
  <c r="N4804" i="3"/>
  <c r="D4804" i="3"/>
  <c r="O4804" i="3" s="1"/>
  <c r="P4803" i="3"/>
  <c r="N4803" i="3"/>
  <c r="D4803" i="3"/>
  <c r="O4803" i="3" s="1"/>
  <c r="P4802" i="3"/>
  <c r="N4802" i="3"/>
  <c r="D4802" i="3"/>
  <c r="O4802" i="3" s="1"/>
  <c r="P4801" i="3"/>
  <c r="N4801" i="3"/>
  <c r="D4801" i="3"/>
  <c r="O4801" i="3" s="1"/>
  <c r="P4800" i="3"/>
  <c r="N4800" i="3"/>
  <c r="D4800" i="3"/>
  <c r="O4800" i="3" s="1"/>
  <c r="P4799" i="3"/>
  <c r="N4799" i="3"/>
  <c r="D4799" i="3"/>
  <c r="O4799" i="3" s="1"/>
  <c r="P4798" i="3"/>
  <c r="N4798" i="3"/>
  <c r="D4798" i="3"/>
  <c r="O4798" i="3" s="1"/>
  <c r="P4797" i="3"/>
  <c r="N4797" i="3"/>
  <c r="D4797" i="3"/>
  <c r="O4797" i="3" s="1"/>
  <c r="P4796" i="3"/>
  <c r="N4796" i="3"/>
  <c r="D4796" i="3"/>
  <c r="O4796" i="3" s="1"/>
  <c r="P4795" i="3"/>
  <c r="N4795" i="3"/>
  <c r="D4795" i="3"/>
  <c r="O4795" i="3" s="1"/>
  <c r="P4794" i="3"/>
  <c r="N4794" i="3"/>
  <c r="D4794" i="3"/>
  <c r="O4794" i="3" s="1"/>
  <c r="P4793" i="3"/>
  <c r="N4793" i="3"/>
  <c r="D4793" i="3"/>
  <c r="O4793" i="3" s="1"/>
  <c r="P4792" i="3"/>
  <c r="N4792" i="3"/>
  <c r="D4792" i="3"/>
  <c r="O4792" i="3" s="1"/>
  <c r="P4791" i="3"/>
  <c r="N4791" i="3"/>
  <c r="D4791" i="3"/>
  <c r="O4791" i="3" s="1"/>
  <c r="P4790" i="3"/>
  <c r="N4790" i="3"/>
  <c r="D4790" i="3"/>
  <c r="O4790" i="3" s="1"/>
  <c r="P4789" i="3"/>
  <c r="N4789" i="3"/>
  <c r="D4789" i="3"/>
  <c r="O4789" i="3" s="1"/>
  <c r="P4788" i="3"/>
  <c r="N4788" i="3"/>
  <c r="D4788" i="3"/>
  <c r="O4788" i="3" s="1"/>
  <c r="P4787" i="3"/>
  <c r="N4787" i="3"/>
  <c r="D4787" i="3"/>
  <c r="O4787" i="3" s="1"/>
  <c r="P4786" i="3"/>
  <c r="N4786" i="3"/>
  <c r="D4786" i="3"/>
  <c r="O4786" i="3" s="1"/>
  <c r="P4785" i="3"/>
  <c r="N4785" i="3"/>
  <c r="D4785" i="3"/>
  <c r="O4785" i="3" s="1"/>
  <c r="P4784" i="3"/>
  <c r="N4784" i="3"/>
  <c r="D4784" i="3"/>
  <c r="O4784" i="3" s="1"/>
  <c r="P4783" i="3"/>
  <c r="N4783" i="3"/>
  <c r="D4783" i="3"/>
  <c r="O4783" i="3" s="1"/>
  <c r="P4782" i="3"/>
  <c r="N4782" i="3"/>
  <c r="D4782" i="3"/>
  <c r="O4782" i="3" s="1"/>
  <c r="P4781" i="3"/>
  <c r="N4781" i="3"/>
  <c r="D4781" i="3"/>
  <c r="O4781" i="3" s="1"/>
  <c r="P4780" i="3"/>
  <c r="N4780" i="3"/>
  <c r="D4780" i="3"/>
  <c r="O4780" i="3" s="1"/>
  <c r="P4779" i="3"/>
  <c r="N4779" i="3"/>
  <c r="D4779" i="3"/>
  <c r="O4779" i="3" s="1"/>
  <c r="P4778" i="3"/>
  <c r="N4778" i="3"/>
  <c r="D4778" i="3"/>
  <c r="O4778" i="3" s="1"/>
  <c r="P4777" i="3"/>
  <c r="N4777" i="3"/>
  <c r="D4777" i="3"/>
  <c r="P4776" i="3"/>
  <c r="N4776" i="3"/>
  <c r="D4776" i="3"/>
  <c r="O4776" i="3" s="1"/>
  <c r="P4775" i="3"/>
  <c r="N4775" i="3"/>
  <c r="D4775" i="3"/>
  <c r="O4775" i="3" s="1"/>
  <c r="P4774" i="3"/>
  <c r="N4774" i="3"/>
  <c r="D4774" i="3"/>
  <c r="O4774" i="3" s="1"/>
  <c r="P4773" i="3"/>
  <c r="N4773" i="3"/>
  <c r="D4773" i="3"/>
  <c r="O4773" i="3" s="1"/>
  <c r="P4772" i="3"/>
  <c r="N4772" i="3"/>
  <c r="D4772" i="3"/>
  <c r="O4772" i="3" s="1"/>
  <c r="P4771" i="3"/>
  <c r="N4771" i="3"/>
  <c r="D4771" i="3"/>
  <c r="O4771" i="3" s="1"/>
  <c r="P4770" i="3"/>
  <c r="N4770" i="3"/>
  <c r="D4770" i="3"/>
  <c r="O4770" i="3" s="1"/>
  <c r="P4769" i="3"/>
  <c r="N4769" i="3"/>
  <c r="D4769" i="3"/>
  <c r="O4769" i="3" s="1"/>
  <c r="P4768" i="3"/>
  <c r="N4768" i="3"/>
  <c r="D4768" i="3"/>
  <c r="O4768" i="3" s="1"/>
  <c r="P4767" i="3"/>
  <c r="N4767" i="3"/>
  <c r="D4767" i="3"/>
  <c r="O4767" i="3" s="1"/>
  <c r="P4766" i="3"/>
  <c r="N4766" i="3"/>
  <c r="D4766" i="3"/>
  <c r="O4766" i="3" s="1"/>
  <c r="P4765" i="3"/>
  <c r="N4765" i="3"/>
  <c r="D4765" i="3"/>
  <c r="P4764" i="3"/>
  <c r="N4764" i="3"/>
  <c r="D4764" i="3"/>
  <c r="O4764" i="3" s="1"/>
  <c r="P4763" i="3"/>
  <c r="N4763" i="3"/>
  <c r="D4763" i="3"/>
  <c r="O4763" i="3" s="1"/>
  <c r="P4762" i="3"/>
  <c r="N4762" i="3"/>
  <c r="D4762" i="3"/>
  <c r="O4762" i="3" s="1"/>
  <c r="P4761" i="3"/>
  <c r="N4761" i="3"/>
  <c r="D4761" i="3"/>
  <c r="O4761" i="3" s="1"/>
  <c r="P4760" i="3"/>
  <c r="N4760" i="3"/>
  <c r="D4760" i="3"/>
  <c r="O4760" i="3" s="1"/>
  <c r="P4759" i="3"/>
  <c r="N4759" i="3"/>
  <c r="D4759" i="3"/>
  <c r="O4759" i="3" s="1"/>
  <c r="P4758" i="3"/>
  <c r="N4758" i="3"/>
  <c r="D4758" i="3"/>
  <c r="O4758" i="3" s="1"/>
  <c r="P4757" i="3"/>
  <c r="N4757" i="3"/>
  <c r="D4757" i="3"/>
  <c r="O4757" i="3" s="1"/>
  <c r="P4756" i="3"/>
  <c r="N4756" i="3"/>
  <c r="D4756" i="3"/>
  <c r="O4756" i="3" s="1"/>
  <c r="P4755" i="3"/>
  <c r="N4755" i="3"/>
  <c r="D4755" i="3"/>
  <c r="O4755" i="3" s="1"/>
  <c r="P4754" i="3"/>
  <c r="N4754" i="3"/>
  <c r="D4754" i="3"/>
  <c r="O4754" i="3" s="1"/>
  <c r="P4753" i="3"/>
  <c r="N4753" i="3"/>
  <c r="D4753" i="3"/>
  <c r="O4753" i="3" s="1"/>
  <c r="P4752" i="3"/>
  <c r="N4752" i="3"/>
  <c r="D4752" i="3"/>
  <c r="O4752" i="3" s="1"/>
  <c r="P4751" i="3"/>
  <c r="N4751" i="3"/>
  <c r="D4751" i="3"/>
  <c r="O4751" i="3" s="1"/>
  <c r="P4750" i="3"/>
  <c r="N4750" i="3"/>
  <c r="D4750" i="3"/>
  <c r="O4750" i="3" s="1"/>
  <c r="P4749" i="3"/>
  <c r="N4749" i="3"/>
  <c r="D4749" i="3"/>
  <c r="O4749" i="3" s="1"/>
  <c r="P4748" i="3"/>
  <c r="N4748" i="3"/>
  <c r="D4748" i="3"/>
  <c r="O4748" i="3" s="1"/>
  <c r="P4747" i="3"/>
  <c r="N4747" i="3"/>
  <c r="D4747" i="3"/>
  <c r="O4747" i="3" s="1"/>
  <c r="P4746" i="3"/>
  <c r="N4746" i="3"/>
  <c r="D4746" i="3"/>
  <c r="O4746" i="3" s="1"/>
  <c r="P4745" i="3"/>
  <c r="N4745" i="3"/>
  <c r="D4745" i="3"/>
  <c r="O4745" i="3" s="1"/>
  <c r="P4744" i="3"/>
  <c r="N4744" i="3"/>
  <c r="D4744" i="3"/>
  <c r="O4744" i="3" s="1"/>
  <c r="P4743" i="3"/>
  <c r="N4743" i="3"/>
  <c r="D4743" i="3"/>
  <c r="O4743" i="3" s="1"/>
  <c r="P4742" i="3"/>
  <c r="N4742" i="3"/>
  <c r="D4742" i="3"/>
  <c r="O4742" i="3" s="1"/>
  <c r="P4741" i="3"/>
  <c r="N4741" i="3"/>
  <c r="D4741" i="3"/>
  <c r="O4741" i="3" s="1"/>
  <c r="P4740" i="3"/>
  <c r="N4740" i="3"/>
  <c r="D4740" i="3"/>
  <c r="O4740" i="3" s="1"/>
  <c r="P4739" i="3"/>
  <c r="N4739" i="3"/>
  <c r="D4739" i="3"/>
  <c r="P4738" i="3"/>
  <c r="O4738" i="3"/>
  <c r="N4738" i="3"/>
  <c r="D4738" i="3"/>
  <c r="P4737" i="3"/>
  <c r="N4737" i="3"/>
  <c r="D4737" i="3"/>
  <c r="P4736" i="3"/>
  <c r="N4736" i="3"/>
  <c r="D4736" i="3"/>
  <c r="O4736" i="3" s="1"/>
  <c r="P4735" i="3"/>
  <c r="N4735" i="3"/>
  <c r="D4735" i="3"/>
  <c r="O4735" i="3" s="1"/>
  <c r="P4734" i="3"/>
  <c r="N4734" i="3"/>
  <c r="D4734" i="3"/>
  <c r="O4734" i="3" s="1"/>
  <c r="P4733" i="3"/>
  <c r="N4733" i="3"/>
  <c r="D4733" i="3"/>
  <c r="O4733" i="3" s="1"/>
  <c r="P4732" i="3"/>
  <c r="N4732" i="3"/>
  <c r="D4732" i="3"/>
  <c r="O4732" i="3" s="1"/>
  <c r="P4731" i="3"/>
  <c r="N4731" i="3"/>
  <c r="D4731" i="3"/>
  <c r="O4731" i="3" s="1"/>
  <c r="P4730" i="3"/>
  <c r="N4730" i="3"/>
  <c r="D4730" i="3"/>
  <c r="O4730" i="3" s="1"/>
  <c r="P4729" i="3"/>
  <c r="N4729" i="3"/>
  <c r="D4729" i="3"/>
  <c r="O4729" i="3" s="1"/>
  <c r="P4728" i="3"/>
  <c r="N4728" i="3"/>
  <c r="D4728" i="3"/>
  <c r="O4728" i="3" s="1"/>
  <c r="P4727" i="3"/>
  <c r="N4727" i="3"/>
  <c r="D4727" i="3"/>
  <c r="O4727" i="3" s="1"/>
  <c r="P4726" i="3"/>
  <c r="N4726" i="3"/>
  <c r="D4726" i="3"/>
  <c r="O4726" i="3" s="1"/>
  <c r="P4725" i="3"/>
  <c r="N4725" i="3"/>
  <c r="D4725" i="3"/>
  <c r="O4725" i="3" s="1"/>
  <c r="P4724" i="3"/>
  <c r="N4724" i="3"/>
  <c r="D4724" i="3"/>
  <c r="O4724" i="3" s="1"/>
  <c r="P4723" i="3"/>
  <c r="N4723" i="3"/>
  <c r="D4723" i="3"/>
  <c r="O4723" i="3" s="1"/>
  <c r="P4722" i="3"/>
  <c r="N4722" i="3"/>
  <c r="D4722" i="3"/>
  <c r="O4722" i="3" s="1"/>
  <c r="P4721" i="3"/>
  <c r="N4721" i="3"/>
  <c r="D4721" i="3"/>
  <c r="O4721" i="3" s="1"/>
  <c r="P4720" i="3"/>
  <c r="N4720" i="3"/>
  <c r="D4720" i="3"/>
  <c r="P4719" i="3"/>
  <c r="N4719" i="3"/>
  <c r="D4719" i="3"/>
  <c r="O4719" i="3" s="1"/>
  <c r="P4718" i="3"/>
  <c r="N4718" i="3"/>
  <c r="D4718" i="3"/>
  <c r="O4718" i="3" s="1"/>
  <c r="P4717" i="3"/>
  <c r="O4717" i="3"/>
  <c r="N4717" i="3"/>
  <c r="D4717" i="3"/>
  <c r="P4716" i="3"/>
  <c r="N4716" i="3"/>
  <c r="D4716" i="3"/>
  <c r="O4716" i="3" s="1"/>
  <c r="P4715" i="3"/>
  <c r="N4715" i="3"/>
  <c r="D4715" i="3"/>
  <c r="O4715" i="3" s="1"/>
  <c r="P4714" i="3"/>
  <c r="N4714" i="3"/>
  <c r="D4714" i="3"/>
  <c r="O4714" i="3" s="1"/>
  <c r="P4713" i="3"/>
  <c r="N4713" i="3"/>
  <c r="D4713" i="3"/>
  <c r="O4713" i="3" s="1"/>
  <c r="P4712" i="3"/>
  <c r="N4712" i="3"/>
  <c r="D4712" i="3"/>
  <c r="O4712" i="3" s="1"/>
  <c r="P4711" i="3"/>
  <c r="N4711" i="3"/>
  <c r="D4711" i="3"/>
  <c r="O4711" i="3" s="1"/>
  <c r="P4710" i="3"/>
  <c r="N4710" i="3"/>
  <c r="D4710" i="3"/>
  <c r="O4710" i="3" s="1"/>
  <c r="P4709" i="3"/>
  <c r="N4709" i="3"/>
  <c r="D4709" i="3"/>
  <c r="O4709" i="3" s="1"/>
  <c r="P4708" i="3"/>
  <c r="N4708" i="3"/>
  <c r="D4708" i="3"/>
  <c r="O4708" i="3" s="1"/>
  <c r="P4707" i="3"/>
  <c r="N4707" i="3"/>
  <c r="D4707" i="3"/>
  <c r="O4707" i="3" s="1"/>
  <c r="P4706" i="3"/>
  <c r="N4706" i="3"/>
  <c r="D4706" i="3"/>
  <c r="O4706" i="3" s="1"/>
  <c r="P4705" i="3"/>
  <c r="N4705" i="3"/>
  <c r="D4705" i="3"/>
  <c r="O4705" i="3" s="1"/>
  <c r="P4704" i="3"/>
  <c r="N4704" i="3"/>
  <c r="D4704" i="3"/>
  <c r="O4704" i="3" s="1"/>
  <c r="P4703" i="3"/>
  <c r="N4703" i="3"/>
  <c r="D4703" i="3"/>
  <c r="P4702" i="3"/>
  <c r="N4702" i="3"/>
  <c r="D4702" i="3"/>
  <c r="O4702" i="3" s="1"/>
  <c r="P4701" i="3"/>
  <c r="N4701" i="3"/>
  <c r="D4701" i="3"/>
  <c r="O4701" i="3" s="1"/>
  <c r="P4700" i="3"/>
  <c r="N4700" i="3"/>
  <c r="D4700" i="3"/>
  <c r="O4700" i="3" s="1"/>
  <c r="P4699" i="3"/>
  <c r="N4699" i="3"/>
  <c r="D4699" i="3"/>
  <c r="O4699" i="3" s="1"/>
  <c r="P4698" i="3"/>
  <c r="N4698" i="3"/>
  <c r="D4698" i="3"/>
  <c r="P4697" i="3"/>
  <c r="N4697" i="3"/>
  <c r="D4697" i="3"/>
  <c r="O4697" i="3" s="1"/>
  <c r="P4696" i="3"/>
  <c r="N4696" i="3"/>
  <c r="D4696" i="3"/>
  <c r="O4696" i="3" s="1"/>
  <c r="P4695" i="3"/>
  <c r="N4695" i="3"/>
  <c r="D4695" i="3"/>
  <c r="O4695" i="3" s="1"/>
  <c r="P4694" i="3"/>
  <c r="N4694" i="3"/>
  <c r="D4694" i="3"/>
  <c r="O4694" i="3" s="1"/>
  <c r="P4693" i="3"/>
  <c r="N4693" i="3"/>
  <c r="D4693" i="3"/>
  <c r="O4693" i="3" s="1"/>
  <c r="P4692" i="3"/>
  <c r="N4692" i="3"/>
  <c r="D4692" i="3"/>
  <c r="O4692" i="3" s="1"/>
  <c r="P4691" i="3"/>
  <c r="N4691" i="3"/>
  <c r="D4691" i="3"/>
  <c r="O4691" i="3" s="1"/>
  <c r="P4690" i="3"/>
  <c r="N4690" i="3"/>
  <c r="D4690" i="3"/>
  <c r="O4690" i="3" s="1"/>
  <c r="P4689" i="3"/>
  <c r="N4689" i="3"/>
  <c r="D4689" i="3"/>
  <c r="O4689" i="3" s="1"/>
  <c r="P4688" i="3"/>
  <c r="N4688" i="3"/>
  <c r="D4688" i="3"/>
  <c r="O4688" i="3" s="1"/>
  <c r="P4687" i="3"/>
  <c r="N4687" i="3"/>
  <c r="D4687" i="3"/>
  <c r="O4687" i="3" s="1"/>
  <c r="P4686" i="3"/>
  <c r="N4686" i="3"/>
  <c r="D4686" i="3"/>
  <c r="O4686" i="3" s="1"/>
  <c r="P4685" i="3"/>
  <c r="N4685" i="3"/>
  <c r="D4685" i="3"/>
  <c r="P4684" i="3"/>
  <c r="N4684" i="3"/>
  <c r="D4684" i="3"/>
  <c r="P4683" i="3"/>
  <c r="N4683" i="3"/>
  <c r="D4683" i="3"/>
  <c r="O4683" i="3" s="1"/>
  <c r="P4682" i="3"/>
  <c r="N4682" i="3"/>
  <c r="D4682" i="3"/>
  <c r="O4682" i="3" s="1"/>
  <c r="P4681" i="3"/>
  <c r="N4681" i="3"/>
  <c r="D4681" i="3"/>
  <c r="O4681" i="3" s="1"/>
  <c r="P4680" i="3"/>
  <c r="N4680" i="3"/>
  <c r="D4680" i="3"/>
  <c r="O4680" i="3" s="1"/>
  <c r="P4679" i="3"/>
  <c r="N4679" i="3"/>
  <c r="D4679" i="3"/>
  <c r="O4679" i="3" s="1"/>
  <c r="P4678" i="3"/>
  <c r="N4678" i="3"/>
  <c r="D4678" i="3"/>
  <c r="O4678" i="3" s="1"/>
  <c r="P4677" i="3"/>
  <c r="N4677" i="3"/>
  <c r="D4677" i="3"/>
  <c r="O4677" i="3" s="1"/>
  <c r="P4676" i="3"/>
  <c r="N4676" i="3"/>
  <c r="D4676" i="3"/>
  <c r="O4676" i="3" s="1"/>
  <c r="P4675" i="3"/>
  <c r="N4675" i="3"/>
  <c r="D4675" i="3"/>
  <c r="O4675" i="3" s="1"/>
  <c r="P4674" i="3"/>
  <c r="N4674" i="3"/>
  <c r="D4674" i="3"/>
  <c r="O4674" i="3" s="1"/>
  <c r="P4673" i="3"/>
  <c r="N4673" i="3"/>
  <c r="D4673" i="3"/>
  <c r="O4673" i="3" s="1"/>
  <c r="P4672" i="3"/>
  <c r="N4672" i="3"/>
  <c r="D4672" i="3"/>
  <c r="O4672" i="3" s="1"/>
  <c r="P4671" i="3"/>
  <c r="N4671" i="3"/>
  <c r="D4671" i="3"/>
  <c r="O4671" i="3" s="1"/>
  <c r="P4670" i="3"/>
  <c r="N4670" i="3"/>
  <c r="D4670" i="3"/>
  <c r="O4670" i="3" s="1"/>
  <c r="P4669" i="3"/>
  <c r="N4669" i="3"/>
  <c r="D4669" i="3"/>
  <c r="O4669" i="3" s="1"/>
  <c r="P4668" i="3"/>
  <c r="N4668" i="3"/>
  <c r="D4668" i="3"/>
  <c r="O4668" i="3" s="1"/>
  <c r="P4667" i="3"/>
  <c r="N4667" i="3"/>
  <c r="D4667" i="3"/>
  <c r="O4667" i="3" s="1"/>
  <c r="P4666" i="3"/>
  <c r="N4666" i="3"/>
  <c r="D4666" i="3"/>
  <c r="O4666" i="3" s="1"/>
  <c r="P4665" i="3"/>
  <c r="N4665" i="3"/>
  <c r="D4665" i="3"/>
  <c r="O4665" i="3" s="1"/>
  <c r="P4664" i="3"/>
  <c r="N4664" i="3"/>
  <c r="D4664" i="3"/>
  <c r="P4663" i="3"/>
  <c r="N4663" i="3"/>
  <c r="D4663" i="3"/>
  <c r="O4663" i="3" s="1"/>
  <c r="P4662" i="3"/>
  <c r="N4662" i="3"/>
  <c r="D4662" i="3"/>
  <c r="O4662" i="3" s="1"/>
  <c r="P4661" i="3"/>
  <c r="N4661" i="3"/>
  <c r="D4661" i="3"/>
  <c r="O4661" i="3" s="1"/>
  <c r="P4660" i="3"/>
  <c r="N4660" i="3"/>
  <c r="D4660" i="3"/>
  <c r="O4660" i="3" s="1"/>
  <c r="P4659" i="3"/>
  <c r="N4659" i="3"/>
  <c r="D4659" i="3"/>
  <c r="O4659" i="3" s="1"/>
  <c r="P4658" i="3"/>
  <c r="N4658" i="3"/>
  <c r="D4658" i="3"/>
  <c r="O4658" i="3" s="1"/>
  <c r="P4657" i="3"/>
  <c r="N4657" i="3"/>
  <c r="D4657" i="3"/>
  <c r="O4657" i="3" s="1"/>
  <c r="P4656" i="3"/>
  <c r="N4656" i="3"/>
  <c r="D4656" i="3"/>
  <c r="O4656" i="3" s="1"/>
  <c r="P4655" i="3"/>
  <c r="N4655" i="3"/>
  <c r="D4655" i="3"/>
  <c r="O4655" i="3" s="1"/>
  <c r="P4654" i="3"/>
  <c r="N4654" i="3"/>
  <c r="D4654" i="3"/>
  <c r="O4654" i="3" s="1"/>
  <c r="P4653" i="3"/>
  <c r="N4653" i="3"/>
  <c r="D4653" i="3"/>
  <c r="P4652" i="3"/>
  <c r="N4652" i="3"/>
  <c r="D4652" i="3"/>
  <c r="O4652" i="3" s="1"/>
  <c r="P4651" i="3"/>
  <c r="N4651" i="3"/>
  <c r="D4651" i="3"/>
  <c r="O4651" i="3" s="1"/>
  <c r="P4650" i="3"/>
  <c r="N4650" i="3"/>
  <c r="D4650" i="3"/>
  <c r="O4650" i="3" s="1"/>
  <c r="P4649" i="3"/>
  <c r="N4649" i="3"/>
  <c r="D4649" i="3"/>
  <c r="O4649" i="3" s="1"/>
  <c r="P4648" i="3"/>
  <c r="N4648" i="3"/>
  <c r="D4648" i="3"/>
  <c r="O4648" i="3" s="1"/>
  <c r="P4647" i="3"/>
  <c r="N4647" i="3"/>
  <c r="D4647" i="3"/>
  <c r="O4647" i="3" s="1"/>
  <c r="P4646" i="3"/>
  <c r="N4646" i="3"/>
  <c r="D4646" i="3"/>
  <c r="O4646" i="3" s="1"/>
  <c r="P4645" i="3"/>
  <c r="N4645" i="3"/>
  <c r="D4645" i="3"/>
  <c r="O4645" i="3" s="1"/>
  <c r="P4644" i="3"/>
  <c r="N4644" i="3"/>
  <c r="D4644" i="3"/>
  <c r="P4643" i="3"/>
  <c r="N4643" i="3"/>
  <c r="D4643" i="3"/>
  <c r="O4643" i="3" s="1"/>
  <c r="P4642" i="3"/>
  <c r="N4642" i="3"/>
  <c r="D4642" i="3"/>
  <c r="O4642" i="3" s="1"/>
  <c r="P4641" i="3"/>
  <c r="N4641" i="3"/>
  <c r="D4641" i="3"/>
  <c r="O4641" i="3" s="1"/>
  <c r="P4640" i="3"/>
  <c r="N4640" i="3"/>
  <c r="D4640" i="3"/>
  <c r="O4640" i="3" s="1"/>
  <c r="P4639" i="3"/>
  <c r="N4639" i="3"/>
  <c r="D4639" i="3"/>
  <c r="O4639" i="3" s="1"/>
  <c r="P4638" i="3"/>
  <c r="N4638" i="3"/>
  <c r="D4638" i="3"/>
  <c r="O4638" i="3" s="1"/>
  <c r="P4637" i="3"/>
  <c r="N4637" i="3"/>
  <c r="D4637" i="3"/>
  <c r="O4637" i="3" s="1"/>
  <c r="P4636" i="3"/>
  <c r="N4636" i="3"/>
  <c r="D4636" i="3"/>
  <c r="O4636" i="3" s="1"/>
  <c r="P4635" i="3"/>
  <c r="N4635" i="3"/>
  <c r="D4635" i="3"/>
  <c r="O4635" i="3" s="1"/>
  <c r="P4634" i="3"/>
  <c r="N4634" i="3"/>
  <c r="D4634" i="3"/>
  <c r="O4634" i="3" s="1"/>
  <c r="P4633" i="3"/>
  <c r="N4633" i="3"/>
  <c r="D4633" i="3"/>
  <c r="O4633" i="3" s="1"/>
  <c r="P4632" i="3"/>
  <c r="N4632" i="3"/>
  <c r="D4632" i="3"/>
  <c r="O4632" i="3" s="1"/>
  <c r="P4631" i="3"/>
  <c r="N4631" i="3"/>
  <c r="D4631" i="3"/>
  <c r="O4631" i="3" s="1"/>
  <c r="P4630" i="3"/>
  <c r="N4630" i="3"/>
  <c r="D4630" i="3"/>
  <c r="O4630" i="3" s="1"/>
  <c r="P4629" i="3"/>
  <c r="N4629" i="3"/>
  <c r="D4629" i="3"/>
  <c r="O4629" i="3" s="1"/>
  <c r="P4628" i="3"/>
  <c r="N4628" i="3"/>
  <c r="D4628" i="3"/>
  <c r="O4628" i="3" s="1"/>
  <c r="P4627" i="3"/>
  <c r="N4627" i="3"/>
  <c r="D4627" i="3"/>
  <c r="O4627" i="3" s="1"/>
  <c r="P4626" i="3"/>
  <c r="N4626" i="3"/>
  <c r="D4626" i="3"/>
  <c r="O4626" i="3" s="1"/>
  <c r="P4625" i="3"/>
  <c r="N4625" i="3"/>
  <c r="D4625" i="3"/>
  <c r="O4625" i="3" s="1"/>
  <c r="P4624" i="3"/>
  <c r="N4624" i="3"/>
  <c r="D4624" i="3"/>
  <c r="O4624" i="3" s="1"/>
  <c r="P4623" i="3"/>
  <c r="N4623" i="3"/>
  <c r="D4623" i="3"/>
  <c r="O4623" i="3" s="1"/>
  <c r="P4622" i="3"/>
  <c r="N4622" i="3"/>
  <c r="D4622" i="3"/>
  <c r="O4622" i="3" s="1"/>
  <c r="P4621" i="3"/>
  <c r="N4621" i="3"/>
  <c r="D4621" i="3"/>
  <c r="O4621" i="3" s="1"/>
  <c r="P4620" i="3"/>
  <c r="N4620" i="3"/>
  <c r="D4620" i="3"/>
  <c r="O4620" i="3" s="1"/>
  <c r="P4619" i="3"/>
  <c r="N4619" i="3"/>
  <c r="D4619" i="3"/>
  <c r="O4619" i="3" s="1"/>
  <c r="P4618" i="3"/>
  <c r="N4618" i="3"/>
  <c r="D4618" i="3"/>
  <c r="O4618" i="3" s="1"/>
  <c r="P4617" i="3"/>
  <c r="N4617" i="3"/>
  <c r="D4617" i="3"/>
  <c r="P4616" i="3"/>
  <c r="N4616" i="3"/>
  <c r="D4616" i="3"/>
  <c r="O4616" i="3" s="1"/>
  <c r="P4615" i="3"/>
  <c r="N4615" i="3"/>
  <c r="D4615" i="3"/>
  <c r="O4615" i="3" s="1"/>
  <c r="P4614" i="3"/>
  <c r="N4614" i="3"/>
  <c r="D4614" i="3"/>
  <c r="O4614" i="3" s="1"/>
  <c r="P4613" i="3"/>
  <c r="N4613" i="3"/>
  <c r="D4613" i="3"/>
  <c r="O4613" i="3" s="1"/>
  <c r="P4612" i="3"/>
  <c r="N4612" i="3"/>
  <c r="D4612" i="3"/>
  <c r="O4612" i="3" s="1"/>
  <c r="P4611" i="3"/>
  <c r="N4611" i="3"/>
  <c r="D4611" i="3"/>
  <c r="O4611" i="3" s="1"/>
  <c r="P4610" i="3"/>
  <c r="N4610" i="3"/>
  <c r="D4610" i="3"/>
  <c r="O4610" i="3" s="1"/>
  <c r="P4609" i="3"/>
  <c r="N4609" i="3"/>
  <c r="D4609" i="3"/>
  <c r="O4609" i="3" s="1"/>
  <c r="P4608" i="3"/>
  <c r="N4608" i="3"/>
  <c r="D4608" i="3"/>
  <c r="O4608" i="3" s="1"/>
  <c r="P4607" i="3"/>
  <c r="N4607" i="3"/>
  <c r="D4607" i="3"/>
  <c r="O4607" i="3" s="1"/>
  <c r="P4606" i="3"/>
  <c r="N4606" i="3"/>
  <c r="D4606" i="3"/>
  <c r="O4606" i="3" s="1"/>
  <c r="P4605" i="3"/>
  <c r="N4605" i="3"/>
  <c r="D4605" i="3"/>
  <c r="O4605" i="3" s="1"/>
  <c r="P4604" i="3"/>
  <c r="N4604" i="3"/>
  <c r="D4604" i="3"/>
  <c r="O4604" i="3" s="1"/>
  <c r="P4603" i="3"/>
  <c r="N4603" i="3"/>
  <c r="D4603" i="3"/>
  <c r="O4603" i="3" s="1"/>
  <c r="P4602" i="3"/>
  <c r="N4602" i="3"/>
  <c r="D4602" i="3"/>
  <c r="O4602" i="3" s="1"/>
  <c r="P4601" i="3"/>
  <c r="N4601" i="3"/>
  <c r="D4601" i="3"/>
  <c r="O4601" i="3" s="1"/>
  <c r="P4600" i="3"/>
  <c r="N4600" i="3"/>
  <c r="D4600" i="3"/>
  <c r="O4600" i="3" s="1"/>
  <c r="P4599" i="3"/>
  <c r="N4599" i="3"/>
  <c r="D4599" i="3"/>
  <c r="O4599" i="3" s="1"/>
  <c r="P4598" i="3"/>
  <c r="N4598" i="3"/>
  <c r="D4598" i="3"/>
  <c r="O4598" i="3" s="1"/>
  <c r="P4597" i="3"/>
  <c r="N4597" i="3"/>
  <c r="D4597" i="3"/>
  <c r="O4597" i="3" s="1"/>
  <c r="P4596" i="3"/>
  <c r="N4596" i="3"/>
  <c r="D4596" i="3"/>
  <c r="O4596" i="3" s="1"/>
  <c r="P4595" i="3"/>
  <c r="N4595" i="3"/>
  <c r="D4595" i="3"/>
  <c r="O4595" i="3" s="1"/>
  <c r="P4594" i="3"/>
  <c r="N4594" i="3"/>
  <c r="D4594" i="3"/>
  <c r="O4594" i="3" s="1"/>
  <c r="P4593" i="3"/>
  <c r="N4593" i="3"/>
  <c r="D4593" i="3"/>
  <c r="P4592" i="3"/>
  <c r="N4592" i="3"/>
  <c r="D4592" i="3"/>
  <c r="O4592" i="3" s="1"/>
  <c r="P4591" i="3"/>
  <c r="N4591" i="3"/>
  <c r="D4591" i="3"/>
  <c r="O4591" i="3" s="1"/>
  <c r="P4590" i="3"/>
  <c r="N4590" i="3"/>
  <c r="D4590" i="3"/>
  <c r="O4590" i="3" s="1"/>
  <c r="P4589" i="3"/>
  <c r="N4589" i="3"/>
  <c r="D4589" i="3"/>
  <c r="O4589" i="3" s="1"/>
  <c r="P4588" i="3"/>
  <c r="N4588" i="3"/>
  <c r="D4588" i="3"/>
  <c r="P4587" i="3"/>
  <c r="N4587" i="3"/>
  <c r="D4587" i="3"/>
  <c r="O4587" i="3" s="1"/>
  <c r="P4586" i="3"/>
  <c r="N4586" i="3"/>
  <c r="D4586" i="3"/>
  <c r="O4586" i="3" s="1"/>
  <c r="P4585" i="3"/>
  <c r="N4585" i="3"/>
  <c r="D4585" i="3"/>
  <c r="O4585" i="3" s="1"/>
  <c r="P4584" i="3"/>
  <c r="N4584" i="3"/>
  <c r="D4584" i="3"/>
  <c r="O4584" i="3" s="1"/>
  <c r="P4583" i="3"/>
  <c r="N4583" i="3"/>
  <c r="D4583" i="3"/>
  <c r="O4583" i="3" s="1"/>
  <c r="P4582" i="3"/>
  <c r="N4582" i="3"/>
  <c r="D4582" i="3"/>
  <c r="O4582" i="3" s="1"/>
  <c r="P4581" i="3"/>
  <c r="N4581" i="3"/>
  <c r="D4581" i="3"/>
  <c r="O4581" i="3" s="1"/>
  <c r="P4580" i="3"/>
  <c r="N4580" i="3"/>
  <c r="D4580" i="3"/>
  <c r="O4580" i="3" s="1"/>
  <c r="P4579" i="3"/>
  <c r="N4579" i="3"/>
  <c r="D4579" i="3"/>
  <c r="O4579" i="3" s="1"/>
  <c r="P4578" i="3"/>
  <c r="N4578" i="3"/>
  <c r="D4578" i="3"/>
  <c r="O4578" i="3" s="1"/>
  <c r="P4577" i="3"/>
  <c r="N4577" i="3"/>
  <c r="D4577" i="3"/>
  <c r="O4577" i="3" s="1"/>
  <c r="P4576" i="3"/>
  <c r="N4576" i="3"/>
  <c r="D4576" i="3"/>
  <c r="O4576" i="3" s="1"/>
  <c r="P4575" i="3"/>
  <c r="N4575" i="3"/>
  <c r="D4575" i="3"/>
  <c r="O4575" i="3" s="1"/>
  <c r="P4574" i="3"/>
  <c r="N4574" i="3"/>
  <c r="D4574" i="3"/>
  <c r="O4574" i="3" s="1"/>
  <c r="P4573" i="3"/>
  <c r="N4573" i="3"/>
  <c r="D4573" i="3"/>
  <c r="O4573" i="3" s="1"/>
  <c r="P4572" i="3"/>
  <c r="N4572" i="3"/>
  <c r="D4572" i="3"/>
  <c r="P4571" i="3"/>
  <c r="N4571" i="3"/>
  <c r="D4571" i="3"/>
  <c r="O4571" i="3" s="1"/>
  <c r="P4570" i="3"/>
  <c r="N4570" i="3"/>
  <c r="D4570" i="3"/>
  <c r="O4570" i="3" s="1"/>
  <c r="P4569" i="3"/>
  <c r="N4569" i="3"/>
  <c r="D4569" i="3"/>
  <c r="O4569" i="3" s="1"/>
  <c r="P4568" i="3"/>
  <c r="N4568" i="3"/>
  <c r="D4568" i="3"/>
  <c r="O4568" i="3" s="1"/>
  <c r="P4567" i="3"/>
  <c r="N4567" i="3"/>
  <c r="D4567" i="3"/>
  <c r="O4567" i="3" s="1"/>
  <c r="P4566" i="3"/>
  <c r="N4566" i="3"/>
  <c r="D4566" i="3"/>
  <c r="O4566" i="3" s="1"/>
  <c r="P4565" i="3"/>
  <c r="N4565" i="3"/>
  <c r="D4565" i="3"/>
  <c r="O4565" i="3" s="1"/>
  <c r="P4564" i="3"/>
  <c r="N4564" i="3"/>
  <c r="D4564" i="3"/>
  <c r="O4564" i="3" s="1"/>
  <c r="P4563" i="3"/>
  <c r="N4563" i="3"/>
  <c r="D4563" i="3"/>
  <c r="O4563" i="3" s="1"/>
  <c r="P4562" i="3"/>
  <c r="N4562" i="3"/>
  <c r="D4562" i="3"/>
  <c r="O4562" i="3" s="1"/>
  <c r="P4561" i="3"/>
  <c r="N4561" i="3"/>
  <c r="D4561" i="3"/>
  <c r="O4561" i="3" s="1"/>
  <c r="P4560" i="3"/>
  <c r="N4560" i="3"/>
  <c r="D4560" i="3"/>
  <c r="O4560" i="3" s="1"/>
  <c r="P4559" i="3"/>
  <c r="N4559" i="3"/>
  <c r="D4559" i="3"/>
  <c r="P4558" i="3"/>
  <c r="N4558" i="3"/>
  <c r="D4558" i="3"/>
  <c r="O4558" i="3" s="1"/>
  <c r="P4557" i="3"/>
  <c r="N4557" i="3"/>
  <c r="D4557" i="3"/>
  <c r="O4557" i="3" s="1"/>
  <c r="P4556" i="3"/>
  <c r="N4556" i="3"/>
  <c r="D4556" i="3"/>
  <c r="O4556" i="3" s="1"/>
  <c r="P4555" i="3"/>
  <c r="N4555" i="3"/>
  <c r="D4555" i="3"/>
  <c r="O4555" i="3" s="1"/>
  <c r="P4554" i="3"/>
  <c r="N4554" i="3"/>
  <c r="D4554" i="3"/>
  <c r="O4554" i="3" s="1"/>
  <c r="P4553" i="3"/>
  <c r="N4553" i="3"/>
  <c r="D4553" i="3"/>
  <c r="O4553" i="3" s="1"/>
  <c r="P4552" i="3"/>
  <c r="N4552" i="3"/>
  <c r="D4552" i="3"/>
  <c r="O4552" i="3" s="1"/>
  <c r="P4551" i="3"/>
  <c r="N4551" i="3"/>
  <c r="D4551" i="3"/>
  <c r="O4551" i="3" s="1"/>
  <c r="P4550" i="3"/>
  <c r="N4550" i="3"/>
  <c r="D4550" i="3"/>
  <c r="O4550" i="3" s="1"/>
  <c r="P4549" i="3"/>
  <c r="N4549" i="3"/>
  <c r="D4549" i="3"/>
  <c r="O4549" i="3" s="1"/>
  <c r="P4548" i="3"/>
  <c r="N4548" i="3"/>
  <c r="D4548" i="3"/>
  <c r="O4548" i="3" s="1"/>
  <c r="P4547" i="3"/>
  <c r="N4547" i="3"/>
  <c r="D4547" i="3"/>
  <c r="O4547" i="3" s="1"/>
  <c r="P4546" i="3"/>
  <c r="N4546" i="3"/>
  <c r="D4546" i="3"/>
  <c r="O4546" i="3" s="1"/>
  <c r="P4545" i="3"/>
  <c r="N4545" i="3"/>
  <c r="D4545" i="3"/>
  <c r="O4545" i="3" s="1"/>
  <c r="P4544" i="3"/>
  <c r="N4544" i="3"/>
  <c r="D4544" i="3"/>
  <c r="O4544" i="3" s="1"/>
  <c r="P4543" i="3"/>
  <c r="N4543" i="3"/>
  <c r="D4543" i="3"/>
  <c r="O4543" i="3" s="1"/>
  <c r="P4542" i="3"/>
  <c r="N4542" i="3"/>
  <c r="D4542" i="3"/>
  <c r="O4542" i="3" s="1"/>
  <c r="P4541" i="3"/>
  <c r="N4541" i="3"/>
  <c r="D4541" i="3"/>
  <c r="O4541" i="3" s="1"/>
  <c r="P4540" i="3"/>
  <c r="N4540" i="3"/>
  <c r="D4540" i="3"/>
  <c r="O4540" i="3" s="1"/>
  <c r="P4539" i="3"/>
  <c r="N4539" i="3"/>
  <c r="D4539" i="3"/>
  <c r="O4539" i="3" s="1"/>
  <c r="P4538" i="3"/>
  <c r="N4538" i="3"/>
  <c r="D4538" i="3"/>
  <c r="O4538" i="3" s="1"/>
  <c r="P4537" i="3"/>
  <c r="N4537" i="3"/>
  <c r="D4537" i="3"/>
  <c r="P4536" i="3"/>
  <c r="N4536" i="3"/>
  <c r="D4536" i="3"/>
  <c r="O4536" i="3" s="1"/>
  <c r="P4535" i="3"/>
  <c r="N4535" i="3"/>
  <c r="D4535" i="3"/>
  <c r="O4535" i="3" s="1"/>
  <c r="P4534" i="3"/>
  <c r="N4534" i="3"/>
  <c r="D4534" i="3"/>
  <c r="O4534" i="3" s="1"/>
  <c r="P4533" i="3"/>
  <c r="N4533" i="3"/>
  <c r="D4533" i="3"/>
  <c r="O4533" i="3" s="1"/>
  <c r="P4532" i="3"/>
  <c r="N4532" i="3"/>
  <c r="D4532" i="3"/>
  <c r="P4531" i="3"/>
  <c r="N4531" i="3"/>
  <c r="D4531" i="3"/>
  <c r="P4530" i="3"/>
  <c r="N4530" i="3"/>
  <c r="D4530" i="3"/>
  <c r="P4529" i="3"/>
  <c r="N4529" i="3"/>
  <c r="D4529" i="3"/>
  <c r="P4528" i="3"/>
  <c r="N4528" i="3"/>
  <c r="D4528" i="3"/>
  <c r="P4527" i="3"/>
  <c r="N4527" i="3"/>
  <c r="D4527" i="3"/>
  <c r="P4526" i="3"/>
  <c r="N4526" i="3"/>
  <c r="D4526" i="3"/>
  <c r="P4525" i="3"/>
  <c r="N4525" i="3"/>
  <c r="D4525" i="3"/>
  <c r="O4525" i="3" s="1"/>
  <c r="P4524" i="3"/>
  <c r="N4524" i="3"/>
  <c r="D4524" i="3"/>
  <c r="O4524" i="3" s="1"/>
  <c r="P4523" i="3"/>
  <c r="N4523" i="3"/>
  <c r="D4523" i="3"/>
  <c r="O4523" i="3" s="1"/>
  <c r="P4522" i="3"/>
  <c r="N4522" i="3"/>
  <c r="D4522" i="3"/>
  <c r="O4522" i="3" s="1"/>
  <c r="P4521" i="3"/>
  <c r="N4521" i="3"/>
  <c r="D4521" i="3"/>
  <c r="O4521" i="3" s="1"/>
  <c r="P4520" i="3"/>
  <c r="N4520" i="3"/>
  <c r="D4520" i="3"/>
  <c r="O4520" i="3" s="1"/>
  <c r="P4519" i="3"/>
  <c r="N4519" i="3"/>
  <c r="D4519" i="3"/>
  <c r="O4519" i="3" s="1"/>
  <c r="P4518" i="3"/>
  <c r="N4518" i="3"/>
  <c r="D4518" i="3"/>
  <c r="O4518" i="3" s="1"/>
  <c r="P4517" i="3"/>
  <c r="N4517" i="3"/>
  <c r="D4517" i="3"/>
  <c r="O4517" i="3" s="1"/>
  <c r="P4516" i="3"/>
  <c r="N4516" i="3"/>
  <c r="D4516" i="3"/>
  <c r="O4516" i="3" s="1"/>
  <c r="P4515" i="3"/>
  <c r="N4515" i="3"/>
  <c r="D4515" i="3"/>
  <c r="O4515" i="3" s="1"/>
  <c r="P4514" i="3"/>
  <c r="N4514" i="3"/>
  <c r="D4514" i="3"/>
  <c r="O4514" i="3" s="1"/>
  <c r="P4513" i="3"/>
  <c r="N4513" i="3"/>
  <c r="D4513" i="3"/>
  <c r="O4513" i="3" s="1"/>
  <c r="P4512" i="3"/>
  <c r="N4512" i="3"/>
  <c r="D4512" i="3"/>
  <c r="O4512" i="3" s="1"/>
  <c r="P4511" i="3"/>
  <c r="N4511" i="3"/>
  <c r="D4511" i="3"/>
  <c r="O4511" i="3" s="1"/>
  <c r="P4510" i="3"/>
  <c r="N4510" i="3"/>
  <c r="D4510" i="3"/>
  <c r="O4510" i="3" s="1"/>
  <c r="P4509" i="3"/>
  <c r="N4509" i="3"/>
  <c r="D4509" i="3"/>
  <c r="O4509" i="3" s="1"/>
  <c r="P4508" i="3"/>
  <c r="N4508" i="3"/>
  <c r="D4508" i="3"/>
  <c r="O4508" i="3" s="1"/>
  <c r="P4507" i="3"/>
  <c r="N4507" i="3"/>
  <c r="D4507" i="3"/>
  <c r="P4506" i="3"/>
  <c r="N4506" i="3"/>
  <c r="D4506" i="3"/>
  <c r="O4506" i="3" s="1"/>
  <c r="P4505" i="3"/>
  <c r="N4505" i="3"/>
  <c r="D4505" i="3"/>
  <c r="O4505" i="3" s="1"/>
  <c r="P4504" i="3"/>
  <c r="N4504" i="3"/>
  <c r="D4504" i="3"/>
  <c r="O4504" i="3" s="1"/>
  <c r="P4503" i="3"/>
  <c r="N4503" i="3"/>
  <c r="D4503" i="3"/>
  <c r="O4503" i="3" s="1"/>
  <c r="P4502" i="3"/>
  <c r="N4502" i="3"/>
  <c r="D4502" i="3"/>
  <c r="O4502" i="3" s="1"/>
  <c r="P4501" i="3"/>
  <c r="N4501" i="3"/>
  <c r="D4501" i="3"/>
  <c r="O4501" i="3" s="1"/>
  <c r="P4500" i="3"/>
  <c r="N4500" i="3"/>
  <c r="D4500" i="3"/>
  <c r="O4500" i="3" s="1"/>
  <c r="P4499" i="3"/>
  <c r="N4499" i="3"/>
  <c r="D4499" i="3"/>
  <c r="O4499" i="3" s="1"/>
  <c r="P4498" i="3"/>
  <c r="N4498" i="3"/>
  <c r="D4498" i="3"/>
  <c r="O4498" i="3" s="1"/>
  <c r="P4497" i="3"/>
  <c r="N4497" i="3"/>
  <c r="D4497" i="3"/>
  <c r="O4497" i="3" s="1"/>
  <c r="P4496" i="3"/>
  <c r="N4496" i="3"/>
  <c r="D4496" i="3"/>
  <c r="O4496" i="3" s="1"/>
  <c r="P4495" i="3"/>
  <c r="N4495" i="3"/>
  <c r="D4495" i="3"/>
  <c r="O4495" i="3" s="1"/>
  <c r="P4494" i="3"/>
  <c r="N4494" i="3"/>
  <c r="D4494" i="3"/>
  <c r="O4494" i="3" s="1"/>
  <c r="P4493" i="3"/>
  <c r="N4493" i="3"/>
  <c r="D4493" i="3"/>
  <c r="O4493" i="3" s="1"/>
  <c r="P4492" i="3"/>
  <c r="N4492" i="3"/>
  <c r="D4492" i="3"/>
  <c r="O4492" i="3" s="1"/>
  <c r="P4491" i="3"/>
  <c r="N4491" i="3"/>
  <c r="D4491" i="3"/>
  <c r="O4491" i="3" s="1"/>
  <c r="P4490" i="3"/>
  <c r="N4490" i="3"/>
  <c r="D4490" i="3"/>
  <c r="O4490" i="3" s="1"/>
  <c r="P4489" i="3"/>
  <c r="N4489" i="3"/>
  <c r="D4489" i="3"/>
  <c r="O4489" i="3" s="1"/>
  <c r="P4488" i="3"/>
  <c r="N4488" i="3"/>
  <c r="D4488" i="3"/>
  <c r="O4488" i="3" s="1"/>
  <c r="P4487" i="3"/>
  <c r="N4487" i="3"/>
  <c r="D4487" i="3"/>
  <c r="O4487" i="3" s="1"/>
  <c r="P4486" i="3"/>
  <c r="N4486" i="3"/>
  <c r="D4486" i="3"/>
  <c r="O4486" i="3" s="1"/>
  <c r="P4485" i="3"/>
  <c r="N4485" i="3"/>
  <c r="D4485" i="3"/>
  <c r="O4485" i="3" s="1"/>
  <c r="P4484" i="3"/>
  <c r="N4484" i="3"/>
  <c r="D4484" i="3"/>
  <c r="O4484" i="3" s="1"/>
  <c r="P4483" i="3"/>
  <c r="N4483" i="3"/>
  <c r="D4483" i="3"/>
  <c r="O4483" i="3" s="1"/>
  <c r="P4482" i="3"/>
  <c r="N4482" i="3"/>
  <c r="D4482" i="3"/>
  <c r="O4482" i="3" s="1"/>
  <c r="P4481" i="3"/>
  <c r="N4481" i="3"/>
  <c r="D4481" i="3"/>
  <c r="O4481" i="3" s="1"/>
  <c r="P4480" i="3"/>
  <c r="N4480" i="3"/>
  <c r="D4480" i="3"/>
  <c r="O4480" i="3" s="1"/>
  <c r="P4479" i="3"/>
  <c r="N4479" i="3"/>
  <c r="D4479" i="3"/>
  <c r="O4479" i="3" s="1"/>
  <c r="P4478" i="3"/>
  <c r="N4478" i="3"/>
  <c r="D4478" i="3"/>
  <c r="O4478" i="3" s="1"/>
  <c r="P4477" i="3"/>
  <c r="N4477" i="3"/>
  <c r="D4477" i="3"/>
  <c r="O4477" i="3" s="1"/>
  <c r="P4476" i="3"/>
  <c r="N4476" i="3"/>
  <c r="D4476" i="3"/>
  <c r="O4476" i="3" s="1"/>
  <c r="P4475" i="3"/>
  <c r="N4475" i="3"/>
  <c r="D4475" i="3"/>
  <c r="O4475" i="3" s="1"/>
  <c r="P4474" i="3"/>
  <c r="N4474" i="3"/>
  <c r="D4474" i="3"/>
  <c r="O4474" i="3" s="1"/>
  <c r="P4473" i="3"/>
  <c r="N4473" i="3"/>
  <c r="D4473" i="3"/>
  <c r="O4473" i="3" s="1"/>
  <c r="P4472" i="3"/>
  <c r="N4472" i="3"/>
  <c r="D4472" i="3"/>
  <c r="O4472" i="3" s="1"/>
  <c r="P4471" i="3"/>
  <c r="N4471" i="3"/>
  <c r="D4471" i="3"/>
  <c r="O4471" i="3" s="1"/>
  <c r="P4470" i="3"/>
  <c r="N4470" i="3"/>
  <c r="D4470" i="3"/>
  <c r="O4470" i="3" s="1"/>
  <c r="P4469" i="3"/>
  <c r="N4469" i="3"/>
  <c r="D4469" i="3"/>
  <c r="O4469" i="3" s="1"/>
  <c r="P4468" i="3"/>
  <c r="N4468" i="3"/>
  <c r="D4468" i="3"/>
  <c r="O4468" i="3" s="1"/>
  <c r="P4467" i="3"/>
  <c r="N4467" i="3"/>
  <c r="D4467" i="3"/>
  <c r="O4467" i="3" s="1"/>
  <c r="P4466" i="3"/>
  <c r="N4466" i="3"/>
  <c r="D4466" i="3"/>
  <c r="O4466" i="3" s="1"/>
  <c r="P4465" i="3"/>
  <c r="N4465" i="3"/>
  <c r="D4465" i="3"/>
  <c r="O4465" i="3" s="1"/>
  <c r="P4464" i="3"/>
  <c r="N4464" i="3"/>
  <c r="D4464" i="3"/>
  <c r="O4464" i="3" s="1"/>
  <c r="P4463" i="3"/>
  <c r="N4463" i="3"/>
  <c r="D4463" i="3"/>
  <c r="O4463" i="3" s="1"/>
  <c r="P4462" i="3"/>
  <c r="N4462" i="3"/>
  <c r="D4462" i="3"/>
  <c r="O4462" i="3" s="1"/>
  <c r="P4461" i="3"/>
  <c r="N4461" i="3"/>
  <c r="D4461" i="3"/>
  <c r="O4461" i="3" s="1"/>
  <c r="P4460" i="3"/>
  <c r="N4460" i="3"/>
  <c r="D4460" i="3"/>
  <c r="O4460" i="3" s="1"/>
  <c r="P4459" i="3"/>
  <c r="N4459" i="3"/>
  <c r="D4459" i="3"/>
  <c r="O4459" i="3" s="1"/>
  <c r="P4458" i="3"/>
  <c r="N4458" i="3"/>
  <c r="D4458" i="3"/>
  <c r="O4458" i="3" s="1"/>
  <c r="P4457" i="3"/>
  <c r="N4457" i="3"/>
  <c r="D4457" i="3"/>
  <c r="O4457" i="3" s="1"/>
  <c r="P4456" i="3"/>
  <c r="N4456" i="3"/>
  <c r="D4456" i="3"/>
  <c r="O4456" i="3" s="1"/>
  <c r="P4455" i="3"/>
  <c r="N4455" i="3"/>
  <c r="D4455" i="3"/>
  <c r="O4455" i="3" s="1"/>
  <c r="P4454" i="3"/>
  <c r="N4454" i="3"/>
  <c r="D4454" i="3"/>
  <c r="O4454" i="3" s="1"/>
  <c r="P4453" i="3"/>
  <c r="N4453" i="3"/>
  <c r="D4453" i="3"/>
  <c r="O4453" i="3" s="1"/>
  <c r="P4452" i="3"/>
  <c r="N4452" i="3"/>
  <c r="D4452" i="3"/>
  <c r="O4452" i="3" s="1"/>
  <c r="P4451" i="3"/>
  <c r="N4451" i="3"/>
  <c r="D4451" i="3"/>
  <c r="O4451" i="3" s="1"/>
  <c r="P4450" i="3"/>
  <c r="N4450" i="3"/>
  <c r="D4450" i="3"/>
  <c r="O4450" i="3" s="1"/>
  <c r="P4449" i="3"/>
  <c r="N4449" i="3"/>
  <c r="D4449" i="3"/>
  <c r="O4449" i="3" s="1"/>
  <c r="P4448" i="3"/>
  <c r="N4448" i="3"/>
  <c r="D4448" i="3"/>
  <c r="O4448" i="3" s="1"/>
  <c r="P4447" i="3"/>
  <c r="N4447" i="3"/>
  <c r="D4447" i="3"/>
  <c r="O4447" i="3" s="1"/>
  <c r="P4446" i="3"/>
  <c r="N4446" i="3"/>
  <c r="D4446" i="3"/>
  <c r="O4446" i="3" s="1"/>
  <c r="P4445" i="3"/>
  <c r="N4445" i="3"/>
  <c r="D4445" i="3"/>
  <c r="O4445" i="3" s="1"/>
  <c r="P4444" i="3"/>
  <c r="N4444" i="3"/>
  <c r="D4444" i="3"/>
  <c r="O4444" i="3" s="1"/>
  <c r="P4443" i="3"/>
  <c r="N4443" i="3"/>
  <c r="D4443" i="3"/>
  <c r="O4443" i="3" s="1"/>
  <c r="P4442" i="3"/>
  <c r="N4442" i="3"/>
  <c r="D4442" i="3"/>
  <c r="O4442" i="3" s="1"/>
  <c r="P4441" i="3"/>
  <c r="N4441" i="3"/>
  <c r="D4441" i="3"/>
  <c r="O4441" i="3" s="1"/>
  <c r="P4440" i="3"/>
  <c r="N4440" i="3"/>
  <c r="D4440" i="3"/>
  <c r="O4440" i="3" s="1"/>
  <c r="P4439" i="3"/>
  <c r="N4439" i="3"/>
  <c r="D4439" i="3"/>
  <c r="O4439" i="3" s="1"/>
  <c r="P4438" i="3"/>
  <c r="N4438" i="3"/>
  <c r="D4438" i="3"/>
  <c r="O4438" i="3" s="1"/>
  <c r="P4437" i="3"/>
  <c r="N4437" i="3"/>
  <c r="D4437" i="3"/>
  <c r="O4437" i="3" s="1"/>
  <c r="P4436" i="3"/>
  <c r="N4436" i="3"/>
  <c r="D4436" i="3"/>
  <c r="O4436" i="3" s="1"/>
  <c r="P4435" i="3"/>
  <c r="N4435" i="3"/>
  <c r="D4435" i="3"/>
  <c r="O4435" i="3" s="1"/>
  <c r="P4434" i="3"/>
  <c r="N4434" i="3"/>
  <c r="D4434" i="3"/>
  <c r="O4434" i="3" s="1"/>
  <c r="P4433" i="3"/>
  <c r="N4433" i="3"/>
  <c r="D4433" i="3"/>
  <c r="O4433" i="3" s="1"/>
  <c r="P4432" i="3"/>
  <c r="N4432" i="3"/>
  <c r="D4432" i="3"/>
  <c r="O4432" i="3" s="1"/>
  <c r="P4431" i="3"/>
  <c r="N4431" i="3"/>
  <c r="D4431" i="3"/>
  <c r="O4431" i="3" s="1"/>
  <c r="P4430" i="3"/>
  <c r="N4430" i="3"/>
  <c r="D4430" i="3"/>
  <c r="O4430" i="3" s="1"/>
  <c r="P4429" i="3"/>
  <c r="N4429" i="3"/>
  <c r="D4429" i="3"/>
  <c r="O4429" i="3" s="1"/>
  <c r="P4428" i="3"/>
  <c r="N4428" i="3"/>
  <c r="D4428" i="3"/>
  <c r="O4428" i="3" s="1"/>
  <c r="P4427" i="3"/>
  <c r="N4427" i="3"/>
  <c r="D4427" i="3"/>
  <c r="O4427" i="3" s="1"/>
  <c r="P4426" i="3"/>
  <c r="N4426" i="3"/>
  <c r="D4426" i="3"/>
  <c r="O4426" i="3" s="1"/>
  <c r="P4425" i="3"/>
  <c r="N4425" i="3"/>
  <c r="D4425" i="3"/>
  <c r="O4425" i="3" s="1"/>
  <c r="P4424" i="3"/>
  <c r="N4424" i="3"/>
  <c r="D4424" i="3"/>
  <c r="O4424" i="3" s="1"/>
  <c r="P4423" i="3"/>
  <c r="N4423" i="3"/>
  <c r="D4423" i="3"/>
  <c r="O4423" i="3" s="1"/>
  <c r="P4422" i="3"/>
  <c r="N4422" i="3"/>
  <c r="D4422" i="3"/>
  <c r="O4422" i="3" s="1"/>
  <c r="P4421" i="3"/>
  <c r="N4421" i="3"/>
  <c r="D4421" i="3"/>
  <c r="O4421" i="3" s="1"/>
  <c r="P4420" i="3"/>
  <c r="N4420" i="3"/>
  <c r="D4420" i="3"/>
  <c r="O4420" i="3" s="1"/>
  <c r="P4419" i="3"/>
  <c r="N4419" i="3"/>
  <c r="D4419" i="3"/>
  <c r="O4419" i="3" s="1"/>
  <c r="P4418" i="3"/>
  <c r="N4418" i="3"/>
  <c r="D4418" i="3"/>
  <c r="O4418" i="3" s="1"/>
  <c r="P4417" i="3"/>
  <c r="N4417" i="3"/>
  <c r="D4417" i="3"/>
  <c r="O4417" i="3" s="1"/>
  <c r="P4416" i="3"/>
  <c r="N4416" i="3"/>
  <c r="D4416" i="3"/>
  <c r="O4416" i="3" s="1"/>
  <c r="P4415" i="3"/>
  <c r="N4415" i="3"/>
  <c r="D4415" i="3"/>
  <c r="O4415" i="3" s="1"/>
  <c r="P4414" i="3"/>
  <c r="N4414" i="3"/>
  <c r="D4414" i="3"/>
  <c r="O4414" i="3" s="1"/>
  <c r="P4413" i="3"/>
  <c r="N4413" i="3"/>
  <c r="D4413" i="3"/>
  <c r="O4413" i="3" s="1"/>
  <c r="P4412" i="3"/>
  <c r="N4412" i="3"/>
  <c r="D4412" i="3"/>
  <c r="O4412" i="3" s="1"/>
  <c r="P4411" i="3"/>
  <c r="N4411" i="3"/>
  <c r="D4411" i="3"/>
  <c r="O4411" i="3" s="1"/>
  <c r="P4410" i="3"/>
  <c r="N4410" i="3"/>
  <c r="D4410" i="3"/>
  <c r="O4410" i="3" s="1"/>
  <c r="P4409" i="3"/>
  <c r="N4409" i="3"/>
  <c r="D4409" i="3"/>
  <c r="O4409" i="3" s="1"/>
  <c r="P4408" i="3"/>
  <c r="N4408" i="3"/>
  <c r="D4408" i="3"/>
  <c r="O4408" i="3" s="1"/>
  <c r="P4407" i="3"/>
  <c r="N4407" i="3"/>
  <c r="D4407" i="3"/>
  <c r="O4407" i="3" s="1"/>
  <c r="P4406" i="3"/>
  <c r="N4406" i="3"/>
  <c r="D4406" i="3"/>
  <c r="O4406" i="3" s="1"/>
  <c r="P4405" i="3"/>
  <c r="N4405" i="3"/>
  <c r="D4405" i="3"/>
  <c r="O4405" i="3" s="1"/>
  <c r="P4404" i="3"/>
  <c r="N4404" i="3"/>
  <c r="D4404" i="3"/>
  <c r="O4404" i="3" s="1"/>
  <c r="P4403" i="3"/>
  <c r="N4403" i="3"/>
  <c r="D4403" i="3"/>
  <c r="O4403" i="3" s="1"/>
  <c r="P4402" i="3"/>
  <c r="N4402" i="3"/>
  <c r="D4402" i="3"/>
  <c r="O4402" i="3" s="1"/>
  <c r="P4401" i="3"/>
  <c r="N4401" i="3"/>
  <c r="D4401" i="3"/>
  <c r="O4401" i="3" s="1"/>
  <c r="P4400" i="3"/>
  <c r="N4400" i="3"/>
  <c r="D4400" i="3"/>
  <c r="O4400" i="3" s="1"/>
  <c r="P4399" i="3"/>
  <c r="N4399" i="3"/>
  <c r="D4399" i="3"/>
  <c r="O4399" i="3" s="1"/>
  <c r="P4398" i="3"/>
  <c r="N4398" i="3"/>
  <c r="D4398" i="3"/>
  <c r="O4398" i="3" s="1"/>
  <c r="P4397" i="3"/>
  <c r="N4397" i="3"/>
  <c r="D4397" i="3"/>
  <c r="O4397" i="3" s="1"/>
  <c r="P4396" i="3"/>
  <c r="N4396" i="3"/>
  <c r="D4396" i="3"/>
  <c r="O4396" i="3" s="1"/>
  <c r="P4395" i="3"/>
  <c r="N4395" i="3"/>
  <c r="D4395" i="3"/>
  <c r="O4395" i="3" s="1"/>
  <c r="P4394" i="3"/>
  <c r="N4394" i="3"/>
  <c r="D4394" i="3"/>
  <c r="O4394" i="3" s="1"/>
  <c r="P4393" i="3"/>
  <c r="N4393" i="3"/>
  <c r="D4393" i="3"/>
  <c r="O4393" i="3" s="1"/>
  <c r="P4392" i="3"/>
  <c r="N4392" i="3"/>
  <c r="D4392" i="3"/>
  <c r="O4392" i="3" s="1"/>
  <c r="P4391" i="3"/>
  <c r="N4391" i="3"/>
  <c r="D4391" i="3"/>
  <c r="O4391" i="3" s="1"/>
  <c r="P4390" i="3"/>
  <c r="N4390" i="3"/>
  <c r="D4390" i="3"/>
  <c r="O4390" i="3" s="1"/>
  <c r="P4389" i="3"/>
  <c r="N4389" i="3"/>
  <c r="D4389" i="3"/>
  <c r="O4389" i="3" s="1"/>
  <c r="P4388" i="3"/>
  <c r="N4388" i="3"/>
  <c r="D4388" i="3"/>
  <c r="O4388" i="3" s="1"/>
  <c r="P4387" i="3"/>
  <c r="N4387" i="3"/>
  <c r="D4387" i="3"/>
  <c r="O4387" i="3" s="1"/>
  <c r="P4386" i="3"/>
  <c r="N4386" i="3"/>
  <c r="D4386" i="3"/>
  <c r="O4386" i="3" s="1"/>
  <c r="P4385" i="3"/>
  <c r="N4385" i="3"/>
  <c r="D4385" i="3"/>
  <c r="P4384" i="3"/>
  <c r="N4384" i="3"/>
  <c r="D4384" i="3"/>
  <c r="O4384" i="3" s="1"/>
  <c r="P4383" i="3"/>
  <c r="N4383" i="3"/>
  <c r="D4383" i="3"/>
  <c r="O4383" i="3" s="1"/>
  <c r="P4382" i="3"/>
  <c r="N4382" i="3"/>
  <c r="D4382" i="3"/>
  <c r="O4382" i="3" s="1"/>
  <c r="P4381" i="3"/>
  <c r="N4381" i="3"/>
  <c r="D4381" i="3"/>
  <c r="O4381" i="3" s="1"/>
  <c r="P4380" i="3"/>
  <c r="N4380" i="3"/>
  <c r="D4380" i="3"/>
  <c r="O4380" i="3" s="1"/>
  <c r="P4379" i="3"/>
  <c r="N4379" i="3"/>
  <c r="D4379" i="3"/>
  <c r="O4379" i="3" s="1"/>
  <c r="P4378" i="3"/>
  <c r="N4378" i="3"/>
  <c r="D4378" i="3"/>
  <c r="O4378" i="3" s="1"/>
  <c r="P4377" i="3"/>
  <c r="N4377" i="3"/>
  <c r="D4377" i="3"/>
  <c r="O4377" i="3" s="1"/>
  <c r="P4376" i="3"/>
  <c r="N4376" i="3"/>
  <c r="D4376" i="3"/>
  <c r="O4376" i="3" s="1"/>
  <c r="P4375" i="3"/>
  <c r="N4375" i="3"/>
  <c r="D4375" i="3"/>
  <c r="O4375" i="3" s="1"/>
  <c r="P4374" i="3"/>
  <c r="N4374" i="3"/>
  <c r="D4374" i="3"/>
  <c r="O4374" i="3" s="1"/>
  <c r="P4373" i="3"/>
  <c r="N4373" i="3"/>
  <c r="D4373" i="3"/>
  <c r="O4373" i="3" s="1"/>
  <c r="P4372" i="3"/>
  <c r="N4372" i="3"/>
  <c r="D4372" i="3"/>
  <c r="O4372" i="3" s="1"/>
  <c r="P4371" i="3"/>
  <c r="N4371" i="3"/>
  <c r="D4371" i="3"/>
  <c r="O4371" i="3" s="1"/>
  <c r="P4370" i="3"/>
  <c r="N4370" i="3"/>
  <c r="D4370" i="3"/>
  <c r="O4370" i="3" s="1"/>
  <c r="P4369" i="3"/>
  <c r="N4369" i="3"/>
  <c r="D4369" i="3"/>
  <c r="O4369" i="3" s="1"/>
  <c r="P4368" i="3"/>
  <c r="N4368" i="3"/>
  <c r="D4368" i="3"/>
  <c r="O4368" i="3" s="1"/>
  <c r="P4367" i="3"/>
  <c r="N4367" i="3"/>
  <c r="D4367" i="3"/>
  <c r="O4367" i="3" s="1"/>
  <c r="P4366" i="3"/>
  <c r="N4366" i="3"/>
  <c r="D4366" i="3"/>
  <c r="O4366" i="3" s="1"/>
  <c r="P4365" i="3"/>
  <c r="N4365" i="3"/>
  <c r="D4365" i="3"/>
  <c r="O4365" i="3" s="1"/>
  <c r="P4364" i="3"/>
  <c r="N4364" i="3"/>
  <c r="D4364" i="3"/>
  <c r="O4364" i="3" s="1"/>
  <c r="P4363" i="3"/>
  <c r="N4363" i="3"/>
  <c r="D4363" i="3"/>
  <c r="O4363" i="3" s="1"/>
  <c r="P4362" i="3"/>
  <c r="N4362" i="3"/>
  <c r="D4362" i="3"/>
  <c r="O4362" i="3" s="1"/>
  <c r="P4361" i="3"/>
  <c r="N4361" i="3"/>
  <c r="D4361" i="3"/>
  <c r="O4361" i="3" s="1"/>
  <c r="P4360" i="3"/>
  <c r="N4360" i="3"/>
  <c r="D4360" i="3"/>
  <c r="O4360" i="3" s="1"/>
  <c r="P4359" i="3"/>
  <c r="N4359" i="3"/>
  <c r="D4359" i="3"/>
  <c r="O4359" i="3" s="1"/>
  <c r="P4358" i="3"/>
  <c r="N4358" i="3"/>
  <c r="D4358" i="3"/>
  <c r="O4358" i="3" s="1"/>
  <c r="P4357" i="3"/>
  <c r="N4357" i="3"/>
  <c r="D4357" i="3"/>
  <c r="O4357" i="3" s="1"/>
  <c r="P4356" i="3"/>
  <c r="N4356" i="3"/>
  <c r="D4356" i="3"/>
  <c r="O4356" i="3" s="1"/>
  <c r="P4355" i="3"/>
  <c r="N4355" i="3"/>
  <c r="D4355" i="3"/>
  <c r="O4355" i="3" s="1"/>
  <c r="P4354" i="3"/>
  <c r="N4354" i="3"/>
  <c r="D4354" i="3"/>
  <c r="O4354" i="3" s="1"/>
  <c r="P4353" i="3"/>
  <c r="N4353" i="3"/>
  <c r="D4353" i="3"/>
  <c r="O4353" i="3" s="1"/>
  <c r="P4352" i="3"/>
  <c r="N4352" i="3"/>
  <c r="D4352" i="3"/>
  <c r="O4352" i="3" s="1"/>
  <c r="P4351" i="3"/>
  <c r="N4351" i="3"/>
  <c r="D4351" i="3"/>
  <c r="O4351" i="3" s="1"/>
  <c r="P4350" i="3"/>
  <c r="N4350" i="3"/>
  <c r="D4350" i="3"/>
  <c r="O4350" i="3" s="1"/>
  <c r="P4349" i="3"/>
  <c r="N4349" i="3"/>
  <c r="D4349" i="3"/>
  <c r="O4349" i="3" s="1"/>
  <c r="P4348" i="3"/>
  <c r="N4348" i="3"/>
  <c r="D4348" i="3"/>
  <c r="O4348" i="3" s="1"/>
  <c r="P4347" i="3"/>
  <c r="N4347" i="3"/>
  <c r="D4347" i="3"/>
  <c r="O4347" i="3" s="1"/>
  <c r="P4346" i="3"/>
  <c r="N4346" i="3"/>
  <c r="D4346" i="3"/>
  <c r="O4346" i="3" s="1"/>
  <c r="P4345" i="3"/>
  <c r="N4345" i="3"/>
  <c r="D4345" i="3"/>
  <c r="O4345" i="3" s="1"/>
  <c r="P4344" i="3"/>
  <c r="N4344" i="3"/>
  <c r="D4344" i="3"/>
  <c r="O4344" i="3" s="1"/>
  <c r="P4343" i="3"/>
  <c r="N4343" i="3"/>
  <c r="D4343" i="3"/>
  <c r="O4343" i="3" s="1"/>
  <c r="P4342" i="3"/>
  <c r="N4342" i="3"/>
  <c r="D4342" i="3"/>
  <c r="O4342" i="3" s="1"/>
  <c r="P4341" i="3"/>
  <c r="N4341" i="3"/>
  <c r="D4341" i="3"/>
  <c r="O4341" i="3" s="1"/>
  <c r="P4340" i="3"/>
  <c r="N4340" i="3"/>
  <c r="D4340" i="3"/>
  <c r="O4340" i="3" s="1"/>
  <c r="P4339" i="3"/>
  <c r="N4339" i="3"/>
  <c r="D4339" i="3"/>
  <c r="O4339" i="3" s="1"/>
  <c r="P4338" i="3"/>
  <c r="N4338" i="3"/>
  <c r="D4338" i="3"/>
  <c r="O4338" i="3" s="1"/>
  <c r="P4337" i="3"/>
  <c r="N4337" i="3"/>
  <c r="D4337" i="3"/>
  <c r="O4337" i="3" s="1"/>
  <c r="P4336" i="3"/>
  <c r="N4336" i="3"/>
  <c r="D4336" i="3"/>
  <c r="O4336" i="3" s="1"/>
  <c r="P4335" i="3"/>
  <c r="N4335" i="3"/>
  <c r="D4335" i="3"/>
  <c r="O4335" i="3" s="1"/>
  <c r="P4334" i="3"/>
  <c r="N4334" i="3"/>
  <c r="D4334" i="3"/>
  <c r="P4333" i="3"/>
  <c r="O4333" i="3"/>
  <c r="N4333" i="3"/>
  <c r="D4333" i="3"/>
  <c r="P4332" i="3"/>
  <c r="N4332" i="3"/>
  <c r="D4332" i="3"/>
  <c r="P4331" i="3"/>
  <c r="N4331" i="3"/>
  <c r="D4331" i="3"/>
  <c r="O4331" i="3" s="1"/>
  <c r="P4330" i="3"/>
  <c r="N4330" i="3"/>
  <c r="D4330" i="3"/>
  <c r="P4329" i="3"/>
  <c r="N4329" i="3"/>
  <c r="D4329" i="3"/>
  <c r="O4329" i="3" s="1"/>
  <c r="P4328" i="3"/>
  <c r="N4328" i="3"/>
  <c r="D4328" i="3"/>
  <c r="O4328" i="3" s="1"/>
  <c r="P4327" i="3"/>
  <c r="N4327" i="3"/>
  <c r="D4327" i="3"/>
  <c r="O4327" i="3" s="1"/>
  <c r="P4326" i="3"/>
  <c r="N4326" i="3"/>
  <c r="D4326" i="3"/>
  <c r="O4326" i="3" s="1"/>
  <c r="P4325" i="3"/>
  <c r="N4325" i="3"/>
  <c r="D4325" i="3"/>
  <c r="O4325" i="3" s="1"/>
  <c r="P4324" i="3"/>
  <c r="N4324" i="3"/>
  <c r="D4324" i="3"/>
  <c r="O4324" i="3" s="1"/>
  <c r="P4323" i="3"/>
  <c r="N4323" i="3"/>
  <c r="D4323" i="3"/>
  <c r="O4323" i="3" s="1"/>
  <c r="P4322" i="3"/>
  <c r="N4322" i="3"/>
  <c r="D4322" i="3"/>
  <c r="O4322" i="3" s="1"/>
  <c r="P4321" i="3"/>
  <c r="N4321" i="3"/>
  <c r="D4321" i="3"/>
  <c r="O4321" i="3" s="1"/>
  <c r="P4320" i="3"/>
  <c r="N4320" i="3"/>
  <c r="D4320" i="3"/>
  <c r="O4320" i="3" s="1"/>
  <c r="P4319" i="3"/>
  <c r="N4319" i="3"/>
  <c r="D4319" i="3"/>
  <c r="O4319" i="3" s="1"/>
  <c r="P4318" i="3"/>
  <c r="N4318" i="3"/>
  <c r="D4318" i="3"/>
  <c r="O4318" i="3" s="1"/>
  <c r="P4317" i="3"/>
  <c r="N4317" i="3"/>
  <c r="D4317" i="3"/>
  <c r="O4317" i="3" s="1"/>
  <c r="P4316" i="3"/>
  <c r="N4316" i="3"/>
  <c r="D4316" i="3"/>
  <c r="O4316" i="3" s="1"/>
  <c r="P4315" i="3"/>
  <c r="N4315" i="3"/>
  <c r="D4315" i="3"/>
  <c r="O4315" i="3" s="1"/>
  <c r="P4314" i="3"/>
  <c r="N4314" i="3"/>
  <c r="D4314" i="3"/>
  <c r="O4314" i="3" s="1"/>
  <c r="P4313" i="3"/>
  <c r="N4313" i="3"/>
  <c r="D4313" i="3"/>
  <c r="O4313" i="3" s="1"/>
  <c r="P4312" i="3"/>
  <c r="N4312" i="3"/>
  <c r="D4312" i="3"/>
  <c r="O4312" i="3" s="1"/>
  <c r="P4311" i="3"/>
  <c r="N4311" i="3"/>
  <c r="D4311" i="3"/>
  <c r="O4311" i="3" s="1"/>
  <c r="P4310" i="3"/>
  <c r="N4310" i="3"/>
  <c r="D4310" i="3"/>
  <c r="O4310" i="3" s="1"/>
  <c r="P4309" i="3"/>
  <c r="N4309" i="3"/>
  <c r="D4309" i="3"/>
  <c r="O4309" i="3" s="1"/>
  <c r="P4308" i="3"/>
  <c r="N4308" i="3"/>
  <c r="D4308" i="3"/>
  <c r="O4308" i="3" s="1"/>
  <c r="P4307" i="3"/>
  <c r="N4307" i="3"/>
  <c r="D4307" i="3"/>
  <c r="O4307" i="3" s="1"/>
  <c r="P4306" i="3"/>
  <c r="N4306" i="3"/>
  <c r="D4306" i="3"/>
  <c r="O4306" i="3" s="1"/>
  <c r="P4305" i="3"/>
  <c r="N4305" i="3"/>
  <c r="D4305" i="3"/>
  <c r="O4305" i="3" s="1"/>
  <c r="P4304" i="3"/>
  <c r="N4304" i="3"/>
  <c r="D4304" i="3"/>
  <c r="O4304" i="3" s="1"/>
  <c r="P4303" i="3"/>
  <c r="N4303" i="3"/>
  <c r="D4303" i="3"/>
  <c r="O4303" i="3" s="1"/>
  <c r="P4302" i="3"/>
  <c r="N4302" i="3"/>
  <c r="D4302" i="3"/>
  <c r="P4301" i="3"/>
  <c r="N4301" i="3"/>
  <c r="D4301" i="3"/>
  <c r="O4301" i="3" s="1"/>
  <c r="P4300" i="3"/>
  <c r="N4300" i="3"/>
  <c r="D4300" i="3"/>
  <c r="O4300" i="3" s="1"/>
  <c r="P4299" i="3"/>
  <c r="N4299" i="3"/>
  <c r="D4299" i="3"/>
  <c r="O4299" i="3" s="1"/>
  <c r="P4298" i="3"/>
  <c r="N4298" i="3"/>
  <c r="D4298" i="3"/>
  <c r="O4298" i="3" s="1"/>
  <c r="P4297" i="3"/>
  <c r="N4297" i="3"/>
  <c r="D4297" i="3"/>
  <c r="O4297" i="3" s="1"/>
  <c r="P4296" i="3"/>
  <c r="N4296" i="3"/>
  <c r="D4296" i="3"/>
  <c r="O4296" i="3" s="1"/>
  <c r="P4295" i="3"/>
  <c r="N4295" i="3"/>
  <c r="D4295" i="3"/>
  <c r="P4294" i="3"/>
  <c r="N4294" i="3"/>
  <c r="D4294" i="3"/>
  <c r="O4294" i="3" s="1"/>
  <c r="P4293" i="3"/>
  <c r="N4293" i="3"/>
  <c r="D4293" i="3"/>
  <c r="O4293" i="3" s="1"/>
  <c r="P4292" i="3"/>
  <c r="N4292" i="3"/>
  <c r="D4292" i="3"/>
  <c r="O4292" i="3" s="1"/>
  <c r="P4291" i="3"/>
  <c r="N4291" i="3"/>
  <c r="D4291" i="3"/>
  <c r="O4291" i="3" s="1"/>
  <c r="P4290" i="3"/>
  <c r="N4290" i="3"/>
  <c r="D4290" i="3"/>
  <c r="O4290" i="3" s="1"/>
  <c r="P4289" i="3"/>
  <c r="N4289" i="3"/>
  <c r="D4289" i="3"/>
  <c r="O4289" i="3" s="1"/>
  <c r="P4288" i="3"/>
  <c r="N4288" i="3"/>
  <c r="D4288" i="3"/>
  <c r="O4288" i="3" s="1"/>
  <c r="P4287" i="3"/>
  <c r="N4287" i="3"/>
  <c r="D4287" i="3"/>
  <c r="O4287" i="3" s="1"/>
  <c r="P4286" i="3"/>
  <c r="N4286" i="3"/>
  <c r="D4286" i="3"/>
  <c r="O4286" i="3" s="1"/>
  <c r="P4285" i="3"/>
  <c r="N4285" i="3"/>
  <c r="D4285" i="3"/>
  <c r="O4285" i="3" s="1"/>
  <c r="P4284" i="3"/>
  <c r="N4284" i="3"/>
  <c r="D4284" i="3"/>
  <c r="O4284" i="3" s="1"/>
  <c r="P4283" i="3"/>
  <c r="N4283" i="3"/>
  <c r="D4283" i="3"/>
  <c r="O4283" i="3" s="1"/>
  <c r="P4282" i="3"/>
  <c r="N4282" i="3"/>
  <c r="D4282" i="3"/>
  <c r="O4282" i="3" s="1"/>
  <c r="P4281" i="3"/>
  <c r="N4281" i="3"/>
  <c r="D4281" i="3"/>
  <c r="O4281" i="3" s="1"/>
  <c r="P4280" i="3"/>
  <c r="N4280" i="3"/>
  <c r="D4280" i="3"/>
  <c r="O4280" i="3" s="1"/>
  <c r="P4279" i="3"/>
  <c r="N4279" i="3"/>
  <c r="D4279" i="3"/>
  <c r="O4279" i="3" s="1"/>
  <c r="P4278" i="3"/>
  <c r="N4278" i="3"/>
  <c r="D4278" i="3"/>
  <c r="O4278" i="3" s="1"/>
  <c r="P4277" i="3"/>
  <c r="N4277" i="3"/>
  <c r="D4277" i="3"/>
  <c r="O4277" i="3" s="1"/>
  <c r="P4276" i="3"/>
  <c r="N4276" i="3"/>
  <c r="D4276" i="3"/>
  <c r="O4276" i="3" s="1"/>
  <c r="P4275" i="3"/>
  <c r="N4275" i="3"/>
  <c r="D4275" i="3"/>
  <c r="O4275" i="3" s="1"/>
  <c r="P4274" i="3"/>
  <c r="N4274" i="3"/>
  <c r="D4274" i="3"/>
  <c r="O4274" i="3" s="1"/>
  <c r="P4273" i="3"/>
  <c r="N4273" i="3"/>
  <c r="D4273" i="3"/>
  <c r="O4273" i="3" s="1"/>
  <c r="P4272" i="3"/>
  <c r="N4272" i="3"/>
  <c r="D4272" i="3"/>
  <c r="O4272" i="3" s="1"/>
  <c r="P4271" i="3"/>
  <c r="N4271" i="3"/>
  <c r="D4271" i="3"/>
  <c r="O4271" i="3" s="1"/>
  <c r="P4270" i="3"/>
  <c r="N4270" i="3"/>
  <c r="D4270" i="3"/>
  <c r="O4270" i="3" s="1"/>
  <c r="P4269" i="3"/>
  <c r="N4269" i="3"/>
  <c r="D4269" i="3"/>
  <c r="P4268" i="3"/>
  <c r="N4268" i="3"/>
  <c r="D4268" i="3"/>
  <c r="O4268" i="3" s="1"/>
  <c r="P4267" i="3"/>
  <c r="N4267" i="3"/>
  <c r="D4267" i="3"/>
  <c r="O4267" i="3" s="1"/>
  <c r="P4266" i="3"/>
  <c r="N4266" i="3"/>
  <c r="D4266" i="3"/>
  <c r="O4266" i="3" s="1"/>
  <c r="P4265" i="3"/>
  <c r="N4265" i="3"/>
  <c r="D4265" i="3"/>
  <c r="O4265" i="3" s="1"/>
  <c r="P4264" i="3"/>
  <c r="N4264" i="3"/>
  <c r="D4264" i="3"/>
  <c r="O4264" i="3" s="1"/>
  <c r="P4263" i="3"/>
  <c r="N4263" i="3"/>
  <c r="D4263" i="3"/>
  <c r="O4263" i="3" s="1"/>
  <c r="P4262" i="3"/>
  <c r="N4262" i="3"/>
  <c r="D4262" i="3"/>
  <c r="O4262" i="3" s="1"/>
  <c r="P4261" i="3"/>
  <c r="N4261" i="3"/>
  <c r="D4261" i="3"/>
  <c r="O4261" i="3" s="1"/>
  <c r="P4260" i="3"/>
  <c r="N4260" i="3"/>
  <c r="D4260" i="3"/>
  <c r="O4260" i="3" s="1"/>
  <c r="P4259" i="3"/>
  <c r="N4259" i="3"/>
  <c r="D4259" i="3"/>
  <c r="O4259" i="3" s="1"/>
  <c r="P4258" i="3"/>
  <c r="N4258" i="3"/>
  <c r="D4258" i="3"/>
  <c r="O4258" i="3" s="1"/>
  <c r="P4257" i="3"/>
  <c r="N4257" i="3"/>
  <c r="D4257" i="3"/>
  <c r="O4257" i="3" s="1"/>
  <c r="P4256" i="3"/>
  <c r="N4256" i="3"/>
  <c r="D4256" i="3"/>
  <c r="O4256" i="3" s="1"/>
  <c r="P4255" i="3"/>
  <c r="N4255" i="3"/>
  <c r="D4255" i="3"/>
  <c r="O4255" i="3" s="1"/>
  <c r="P4254" i="3"/>
  <c r="N4254" i="3"/>
  <c r="D4254" i="3"/>
  <c r="O4254" i="3" s="1"/>
  <c r="P4253" i="3"/>
  <c r="N4253" i="3"/>
  <c r="D4253" i="3"/>
  <c r="O4253" i="3" s="1"/>
  <c r="P4252" i="3"/>
  <c r="N4252" i="3"/>
  <c r="D4252" i="3"/>
  <c r="O4252" i="3" s="1"/>
  <c r="P4251" i="3"/>
  <c r="N4251" i="3"/>
  <c r="D4251" i="3"/>
  <c r="O4251" i="3" s="1"/>
  <c r="P4250" i="3"/>
  <c r="N4250" i="3"/>
  <c r="D4250" i="3"/>
  <c r="O4250" i="3" s="1"/>
  <c r="P4249" i="3"/>
  <c r="N4249" i="3"/>
  <c r="D4249" i="3"/>
  <c r="O4249" i="3" s="1"/>
  <c r="P4248" i="3"/>
  <c r="N4248" i="3"/>
  <c r="D4248" i="3"/>
  <c r="O4248" i="3" s="1"/>
  <c r="P4247" i="3"/>
  <c r="N4247" i="3"/>
  <c r="D4247" i="3"/>
  <c r="O4247" i="3" s="1"/>
  <c r="P4246" i="3"/>
  <c r="N4246" i="3"/>
  <c r="D4246" i="3"/>
  <c r="O4246" i="3" s="1"/>
  <c r="P4245" i="3"/>
  <c r="N4245" i="3"/>
  <c r="D4245" i="3"/>
  <c r="O4245" i="3" s="1"/>
  <c r="P4244" i="3"/>
  <c r="N4244" i="3"/>
  <c r="D4244" i="3"/>
  <c r="O4244" i="3" s="1"/>
  <c r="P4243" i="3"/>
  <c r="N4243" i="3"/>
  <c r="D4243" i="3"/>
  <c r="O4243" i="3" s="1"/>
  <c r="P4242" i="3"/>
  <c r="N4242" i="3"/>
  <c r="D4242" i="3"/>
  <c r="O4242" i="3" s="1"/>
  <c r="P4241" i="3"/>
  <c r="N4241" i="3"/>
  <c r="D4241" i="3"/>
  <c r="O4241" i="3" s="1"/>
  <c r="P4240" i="3"/>
  <c r="N4240" i="3"/>
  <c r="D4240" i="3"/>
  <c r="O4240" i="3" s="1"/>
  <c r="P4239" i="3"/>
  <c r="N4239" i="3"/>
  <c r="D4239" i="3"/>
  <c r="O4239" i="3" s="1"/>
  <c r="P4238" i="3"/>
  <c r="N4238" i="3"/>
  <c r="D4238" i="3"/>
  <c r="O4238" i="3" s="1"/>
  <c r="P4237" i="3"/>
  <c r="N4237" i="3"/>
  <c r="D4237" i="3"/>
  <c r="O4237" i="3" s="1"/>
  <c r="P4236" i="3"/>
  <c r="N4236" i="3"/>
  <c r="D4236" i="3"/>
  <c r="O4236" i="3" s="1"/>
  <c r="P4235" i="3"/>
  <c r="N4235" i="3"/>
  <c r="D4235" i="3"/>
  <c r="O4235" i="3" s="1"/>
  <c r="P4234" i="3"/>
  <c r="N4234" i="3"/>
  <c r="D4234" i="3"/>
  <c r="O4234" i="3" s="1"/>
  <c r="P4233" i="3"/>
  <c r="N4233" i="3"/>
  <c r="D4233" i="3"/>
  <c r="O4233" i="3" s="1"/>
  <c r="P4232" i="3"/>
  <c r="N4232" i="3"/>
  <c r="D4232" i="3"/>
  <c r="O4232" i="3" s="1"/>
  <c r="P4231" i="3"/>
  <c r="N4231" i="3"/>
  <c r="D4231" i="3"/>
  <c r="O4231" i="3" s="1"/>
  <c r="P4230" i="3"/>
  <c r="N4230" i="3"/>
  <c r="D4230" i="3"/>
  <c r="O4230" i="3" s="1"/>
  <c r="P4229" i="3"/>
  <c r="N4229" i="3"/>
  <c r="D4229" i="3"/>
  <c r="O4229" i="3" s="1"/>
  <c r="P4228" i="3"/>
  <c r="N4228" i="3"/>
  <c r="D4228" i="3"/>
  <c r="O4228" i="3" s="1"/>
  <c r="P4227" i="3"/>
  <c r="N4227" i="3"/>
  <c r="D4227" i="3"/>
  <c r="O4227" i="3" s="1"/>
  <c r="P4226" i="3"/>
  <c r="N4226" i="3"/>
  <c r="D4226" i="3"/>
  <c r="P4225" i="3"/>
  <c r="N4225" i="3"/>
  <c r="D4225" i="3"/>
  <c r="O4225" i="3" s="1"/>
  <c r="P4224" i="3"/>
  <c r="N4224" i="3"/>
  <c r="D4224" i="3"/>
  <c r="O4224" i="3" s="1"/>
  <c r="P4223" i="3"/>
  <c r="N4223" i="3"/>
  <c r="D4223" i="3"/>
  <c r="O4223" i="3" s="1"/>
  <c r="P4222" i="3"/>
  <c r="N4222" i="3"/>
  <c r="D4222" i="3"/>
  <c r="P4221" i="3"/>
  <c r="N4221" i="3"/>
  <c r="D4221" i="3"/>
  <c r="O4221" i="3" s="1"/>
  <c r="P4220" i="3"/>
  <c r="N4220" i="3"/>
  <c r="D4220" i="3"/>
  <c r="O4220" i="3" s="1"/>
  <c r="P4219" i="3"/>
  <c r="N4219" i="3"/>
  <c r="D4219" i="3"/>
  <c r="O4219" i="3" s="1"/>
  <c r="P4218" i="3"/>
  <c r="N4218" i="3"/>
  <c r="D4218" i="3"/>
  <c r="O4218" i="3" s="1"/>
  <c r="P4217" i="3"/>
  <c r="N4217" i="3"/>
  <c r="D4217" i="3"/>
  <c r="O4217" i="3" s="1"/>
  <c r="P4216" i="3"/>
  <c r="N4216" i="3"/>
  <c r="D4216" i="3"/>
  <c r="O4216" i="3" s="1"/>
  <c r="P4215" i="3"/>
  <c r="N4215" i="3"/>
  <c r="D4215" i="3"/>
  <c r="O4215" i="3" s="1"/>
  <c r="P4214" i="3"/>
  <c r="N4214" i="3"/>
  <c r="D4214" i="3"/>
  <c r="O4214" i="3" s="1"/>
  <c r="P4213" i="3"/>
  <c r="N4213" i="3"/>
  <c r="D4213" i="3"/>
  <c r="O4213" i="3" s="1"/>
  <c r="P4212" i="3"/>
  <c r="N4212" i="3"/>
  <c r="D4212" i="3"/>
  <c r="O4212" i="3" s="1"/>
  <c r="P4211" i="3"/>
  <c r="N4211" i="3"/>
  <c r="D4211" i="3"/>
  <c r="O4211" i="3" s="1"/>
  <c r="P4210" i="3"/>
  <c r="N4210" i="3"/>
  <c r="D4210" i="3"/>
  <c r="O4210" i="3" s="1"/>
  <c r="P4209" i="3"/>
  <c r="N4209" i="3"/>
  <c r="D4209" i="3"/>
  <c r="O4209" i="3" s="1"/>
  <c r="P4208" i="3"/>
  <c r="N4208" i="3"/>
  <c r="D4208" i="3"/>
  <c r="O4208" i="3" s="1"/>
  <c r="P4207" i="3"/>
  <c r="N4207" i="3"/>
  <c r="D4207" i="3"/>
  <c r="O4207" i="3" s="1"/>
  <c r="P4206" i="3"/>
  <c r="N4206" i="3"/>
  <c r="D4206" i="3"/>
  <c r="O4206" i="3" s="1"/>
  <c r="P4205" i="3"/>
  <c r="N4205" i="3"/>
  <c r="D4205" i="3"/>
  <c r="O4205" i="3" s="1"/>
  <c r="P4204" i="3"/>
  <c r="N4204" i="3"/>
  <c r="D4204" i="3"/>
  <c r="O4204" i="3" s="1"/>
  <c r="P4203" i="3"/>
  <c r="N4203" i="3"/>
  <c r="D4203" i="3"/>
  <c r="O4203" i="3" s="1"/>
  <c r="P4202" i="3"/>
  <c r="N4202" i="3"/>
  <c r="D4202" i="3"/>
  <c r="O4202" i="3" s="1"/>
  <c r="P4201" i="3"/>
  <c r="N4201" i="3"/>
  <c r="D4201" i="3"/>
  <c r="O4201" i="3" s="1"/>
  <c r="P4200" i="3"/>
  <c r="N4200" i="3"/>
  <c r="D4200" i="3"/>
  <c r="O4200" i="3" s="1"/>
  <c r="P4199" i="3"/>
  <c r="N4199" i="3"/>
  <c r="D4199" i="3"/>
  <c r="O4199" i="3" s="1"/>
  <c r="P4198" i="3"/>
  <c r="N4198" i="3"/>
  <c r="D4198" i="3"/>
  <c r="O4198" i="3" s="1"/>
  <c r="P4197" i="3"/>
  <c r="N4197" i="3"/>
  <c r="D4197" i="3"/>
  <c r="O4197" i="3" s="1"/>
  <c r="P4196" i="3"/>
  <c r="N4196" i="3"/>
  <c r="D4196" i="3"/>
  <c r="O4196" i="3" s="1"/>
  <c r="P4195" i="3"/>
  <c r="N4195" i="3"/>
  <c r="D4195" i="3"/>
  <c r="O4195" i="3" s="1"/>
  <c r="P4194" i="3"/>
  <c r="N4194" i="3"/>
  <c r="D4194" i="3"/>
  <c r="O4194" i="3" s="1"/>
  <c r="P4193" i="3"/>
  <c r="N4193" i="3"/>
  <c r="D4193" i="3"/>
  <c r="O4193" i="3" s="1"/>
  <c r="P4192" i="3"/>
  <c r="N4192" i="3"/>
  <c r="D4192" i="3"/>
  <c r="P4191" i="3"/>
  <c r="N4191" i="3"/>
  <c r="D4191" i="3"/>
  <c r="O4191" i="3" s="1"/>
  <c r="P4190" i="3"/>
  <c r="N4190" i="3"/>
  <c r="D4190" i="3"/>
  <c r="O4190" i="3" s="1"/>
  <c r="P4189" i="3"/>
  <c r="N4189" i="3"/>
  <c r="D4189" i="3"/>
  <c r="O4189" i="3" s="1"/>
  <c r="P4188" i="3"/>
  <c r="N4188" i="3"/>
  <c r="D4188" i="3"/>
  <c r="O4188" i="3" s="1"/>
  <c r="P4187" i="3"/>
  <c r="N4187" i="3"/>
  <c r="D4187" i="3"/>
  <c r="O4187" i="3" s="1"/>
  <c r="P4186" i="3"/>
  <c r="N4186" i="3"/>
  <c r="D4186" i="3"/>
  <c r="O4186" i="3" s="1"/>
  <c r="P4185" i="3"/>
  <c r="N4185" i="3"/>
  <c r="D4185" i="3"/>
  <c r="O4185" i="3" s="1"/>
  <c r="P4184" i="3"/>
  <c r="N4184" i="3"/>
  <c r="D4184" i="3"/>
  <c r="P4183" i="3"/>
  <c r="N4183" i="3"/>
  <c r="D4183" i="3"/>
  <c r="O4183" i="3" s="1"/>
  <c r="P4182" i="3"/>
  <c r="N4182" i="3"/>
  <c r="D4182" i="3"/>
  <c r="O4182" i="3" s="1"/>
  <c r="P4181" i="3"/>
  <c r="N4181" i="3"/>
  <c r="D4181" i="3"/>
  <c r="O4181" i="3" s="1"/>
  <c r="P4180" i="3"/>
  <c r="N4180" i="3"/>
  <c r="D4180" i="3"/>
  <c r="O4180" i="3" s="1"/>
  <c r="P4179" i="3"/>
  <c r="N4179" i="3"/>
  <c r="D4179" i="3"/>
  <c r="O4179" i="3" s="1"/>
  <c r="P4178" i="3"/>
  <c r="N4178" i="3"/>
  <c r="D4178" i="3"/>
  <c r="O4178" i="3" s="1"/>
  <c r="P4177" i="3"/>
  <c r="N4177" i="3"/>
  <c r="D4177" i="3"/>
  <c r="O4177" i="3" s="1"/>
  <c r="P4176" i="3"/>
  <c r="N4176" i="3"/>
  <c r="D4176" i="3"/>
  <c r="O4176" i="3" s="1"/>
  <c r="P4175" i="3"/>
  <c r="N4175" i="3"/>
  <c r="D4175" i="3"/>
  <c r="O4175" i="3" s="1"/>
  <c r="P4174" i="3"/>
  <c r="N4174" i="3"/>
  <c r="D4174" i="3"/>
  <c r="O4174" i="3" s="1"/>
  <c r="P4173" i="3"/>
  <c r="N4173" i="3"/>
  <c r="D4173" i="3"/>
  <c r="O4173" i="3" s="1"/>
  <c r="P4172" i="3"/>
  <c r="N4172" i="3"/>
  <c r="D4172" i="3"/>
  <c r="O4172" i="3" s="1"/>
  <c r="P4171" i="3"/>
  <c r="N4171" i="3"/>
  <c r="D4171" i="3"/>
  <c r="O4171" i="3" s="1"/>
  <c r="P4170" i="3"/>
  <c r="N4170" i="3"/>
  <c r="D4170" i="3"/>
  <c r="O4170" i="3" s="1"/>
  <c r="P4169" i="3"/>
  <c r="N4169" i="3"/>
  <c r="D4169" i="3"/>
  <c r="P4168" i="3"/>
  <c r="N4168" i="3"/>
  <c r="D4168" i="3"/>
  <c r="O4168" i="3" s="1"/>
  <c r="P4167" i="3"/>
  <c r="N4167" i="3"/>
  <c r="D4167" i="3"/>
  <c r="O4167" i="3" s="1"/>
  <c r="P4166" i="3"/>
  <c r="N4166" i="3"/>
  <c r="D4166" i="3"/>
  <c r="P4165" i="3"/>
  <c r="N4165" i="3"/>
  <c r="D4165" i="3"/>
  <c r="P4164" i="3"/>
  <c r="N4164" i="3"/>
  <c r="D4164" i="3"/>
  <c r="P4163" i="3"/>
  <c r="N4163" i="3"/>
  <c r="D4163" i="3"/>
  <c r="P4162" i="3"/>
  <c r="N4162" i="3"/>
  <c r="D4162" i="3"/>
  <c r="P4161" i="3"/>
  <c r="N4161" i="3"/>
  <c r="D4161" i="3"/>
  <c r="P4160" i="3"/>
  <c r="N4160" i="3"/>
  <c r="D4160" i="3"/>
  <c r="P4159" i="3"/>
  <c r="N4159" i="3"/>
  <c r="D4159" i="3"/>
  <c r="P4158" i="3"/>
  <c r="N4158" i="3"/>
  <c r="D4158" i="3"/>
  <c r="P4157" i="3"/>
  <c r="N4157" i="3"/>
  <c r="D4157" i="3"/>
  <c r="O4157" i="3" s="1"/>
  <c r="P4156" i="3"/>
  <c r="N4156" i="3"/>
  <c r="D4156" i="3"/>
  <c r="O4156" i="3" s="1"/>
  <c r="P4155" i="3"/>
  <c r="N4155" i="3"/>
  <c r="D4155" i="3"/>
  <c r="O4155" i="3" s="1"/>
  <c r="P4154" i="3"/>
  <c r="N4154" i="3"/>
  <c r="D4154" i="3"/>
  <c r="O4154" i="3" s="1"/>
  <c r="P4153" i="3"/>
  <c r="N4153" i="3"/>
  <c r="D4153" i="3"/>
  <c r="O4153" i="3" s="1"/>
  <c r="P4152" i="3"/>
  <c r="N4152" i="3"/>
  <c r="D4152" i="3"/>
  <c r="O4152" i="3" s="1"/>
  <c r="P4151" i="3"/>
  <c r="N4151" i="3"/>
  <c r="D4151" i="3"/>
  <c r="O4151" i="3" s="1"/>
  <c r="P4150" i="3"/>
  <c r="N4150" i="3"/>
  <c r="D4150" i="3"/>
  <c r="O4150" i="3" s="1"/>
  <c r="P4149" i="3"/>
  <c r="N4149" i="3"/>
  <c r="D4149" i="3"/>
  <c r="O4149" i="3" s="1"/>
  <c r="P4148" i="3"/>
  <c r="N4148" i="3"/>
  <c r="D4148" i="3"/>
  <c r="O4148" i="3" s="1"/>
  <c r="P4147" i="3"/>
  <c r="N4147" i="3"/>
  <c r="D4147" i="3"/>
  <c r="O4147" i="3" s="1"/>
  <c r="P4146" i="3"/>
  <c r="N4146" i="3"/>
  <c r="D4146" i="3"/>
  <c r="O4146" i="3" s="1"/>
  <c r="P4145" i="3"/>
  <c r="N4145" i="3"/>
  <c r="D4145" i="3"/>
  <c r="O4145" i="3" s="1"/>
  <c r="P4144" i="3"/>
  <c r="N4144" i="3"/>
  <c r="D4144" i="3"/>
  <c r="O4144" i="3" s="1"/>
  <c r="P4143" i="3"/>
  <c r="N4143" i="3"/>
  <c r="D4143" i="3"/>
  <c r="O4143" i="3" s="1"/>
  <c r="P4142" i="3"/>
  <c r="N4142" i="3"/>
  <c r="D4142" i="3"/>
  <c r="O4142" i="3" s="1"/>
  <c r="P4141" i="3"/>
  <c r="N4141" i="3"/>
  <c r="D4141" i="3"/>
  <c r="O4141" i="3" s="1"/>
  <c r="P4140" i="3"/>
  <c r="N4140" i="3"/>
  <c r="D4140" i="3"/>
  <c r="O4140" i="3" s="1"/>
  <c r="P4139" i="3"/>
  <c r="N4139" i="3"/>
  <c r="D4139" i="3"/>
  <c r="O4139" i="3" s="1"/>
  <c r="P4138" i="3"/>
  <c r="N4138" i="3"/>
  <c r="D4138" i="3"/>
  <c r="O4138" i="3" s="1"/>
  <c r="P4137" i="3"/>
  <c r="N4137" i="3"/>
  <c r="D4137" i="3"/>
  <c r="O4137" i="3" s="1"/>
  <c r="P4136" i="3"/>
  <c r="N4136" i="3"/>
  <c r="D4136" i="3"/>
  <c r="O4136" i="3" s="1"/>
  <c r="P4135" i="3"/>
  <c r="N4135" i="3"/>
  <c r="D4135" i="3"/>
  <c r="O4135" i="3" s="1"/>
  <c r="P4134" i="3"/>
  <c r="N4134" i="3"/>
  <c r="D4134" i="3"/>
  <c r="O4134" i="3" s="1"/>
  <c r="P4133" i="3"/>
  <c r="N4133" i="3"/>
  <c r="D4133" i="3"/>
  <c r="O4133" i="3" s="1"/>
  <c r="P4132" i="3"/>
  <c r="N4132" i="3"/>
  <c r="D4132" i="3"/>
  <c r="O4132" i="3" s="1"/>
  <c r="P4131" i="3"/>
  <c r="N4131" i="3"/>
  <c r="D4131" i="3"/>
  <c r="O4131" i="3" s="1"/>
  <c r="P4130" i="3"/>
  <c r="N4130" i="3"/>
  <c r="D4130" i="3"/>
  <c r="P4129" i="3"/>
  <c r="N4129" i="3"/>
  <c r="D4129" i="3"/>
  <c r="O4129" i="3" s="1"/>
  <c r="P4128" i="3"/>
  <c r="N4128" i="3"/>
  <c r="D4128" i="3"/>
  <c r="O4128" i="3" s="1"/>
  <c r="P4127" i="3"/>
  <c r="N4127" i="3"/>
  <c r="D4127" i="3"/>
  <c r="O4127" i="3" s="1"/>
  <c r="P4126" i="3"/>
  <c r="N4126" i="3"/>
  <c r="D4126" i="3"/>
  <c r="O4126" i="3" s="1"/>
  <c r="P4125" i="3"/>
  <c r="N4125" i="3"/>
  <c r="D4125" i="3"/>
  <c r="O4125" i="3" s="1"/>
  <c r="P4124" i="3"/>
  <c r="N4124" i="3"/>
  <c r="D4124" i="3"/>
  <c r="O4124" i="3" s="1"/>
  <c r="P4123" i="3"/>
  <c r="N4123" i="3"/>
  <c r="D4123" i="3"/>
  <c r="O4123" i="3" s="1"/>
  <c r="P4122" i="3"/>
  <c r="N4122" i="3"/>
  <c r="D4122" i="3"/>
  <c r="O4122" i="3" s="1"/>
  <c r="P4121" i="3"/>
  <c r="N4121" i="3"/>
  <c r="D4121" i="3"/>
  <c r="O4121" i="3" s="1"/>
  <c r="P4120" i="3"/>
  <c r="N4120" i="3"/>
  <c r="D4120" i="3"/>
  <c r="O4120" i="3" s="1"/>
  <c r="P4119" i="3"/>
  <c r="N4119" i="3"/>
  <c r="D4119" i="3"/>
  <c r="O4119" i="3" s="1"/>
  <c r="P4118" i="3"/>
  <c r="N4118" i="3"/>
  <c r="D4118" i="3"/>
  <c r="O4118" i="3" s="1"/>
  <c r="P4117" i="3"/>
  <c r="N4117" i="3"/>
  <c r="D4117" i="3"/>
  <c r="O4117" i="3" s="1"/>
  <c r="P4116" i="3"/>
  <c r="N4116" i="3"/>
  <c r="D4116" i="3"/>
  <c r="O4116" i="3" s="1"/>
  <c r="P4115" i="3"/>
  <c r="N4115" i="3"/>
  <c r="D4115" i="3"/>
  <c r="O4115" i="3" s="1"/>
  <c r="P4114" i="3"/>
  <c r="N4114" i="3"/>
  <c r="D4114" i="3"/>
  <c r="O4114" i="3" s="1"/>
  <c r="P4113" i="3"/>
  <c r="N4113" i="3"/>
  <c r="D4113" i="3"/>
  <c r="O4113" i="3" s="1"/>
  <c r="P4112" i="3"/>
  <c r="N4112" i="3"/>
  <c r="D4112" i="3"/>
  <c r="O4112" i="3" s="1"/>
  <c r="P4111" i="3"/>
  <c r="N4111" i="3"/>
  <c r="D4111" i="3"/>
  <c r="O4111" i="3" s="1"/>
  <c r="P4110" i="3"/>
  <c r="N4110" i="3"/>
  <c r="D4110" i="3"/>
  <c r="O4110" i="3" s="1"/>
  <c r="P4109" i="3"/>
  <c r="N4109" i="3"/>
  <c r="D4109" i="3"/>
  <c r="O4109" i="3" s="1"/>
  <c r="P4108" i="3"/>
  <c r="N4108" i="3"/>
  <c r="D4108" i="3"/>
  <c r="O4108" i="3" s="1"/>
  <c r="P4107" i="3"/>
  <c r="N4107" i="3"/>
  <c r="D4107" i="3"/>
  <c r="O4107" i="3" s="1"/>
  <c r="P4106" i="3"/>
  <c r="N4106" i="3"/>
  <c r="D4106" i="3"/>
  <c r="O4106" i="3" s="1"/>
  <c r="P4105" i="3"/>
  <c r="N4105" i="3"/>
  <c r="D4105" i="3"/>
  <c r="O4105" i="3" s="1"/>
  <c r="P4104" i="3"/>
  <c r="N4104" i="3"/>
  <c r="D4104" i="3"/>
  <c r="O4104" i="3" s="1"/>
  <c r="P4103" i="3"/>
  <c r="N4103" i="3"/>
  <c r="D4103" i="3"/>
  <c r="O4103" i="3" s="1"/>
  <c r="P4102" i="3"/>
  <c r="N4102" i="3"/>
  <c r="D4102" i="3"/>
  <c r="O4102" i="3" s="1"/>
  <c r="P4101" i="3"/>
  <c r="N4101" i="3"/>
  <c r="D4101" i="3"/>
  <c r="O4101" i="3" s="1"/>
  <c r="P4100" i="3"/>
  <c r="N4100" i="3"/>
  <c r="D4100" i="3"/>
  <c r="O4100" i="3" s="1"/>
  <c r="P4099" i="3"/>
  <c r="N4099" i="3"/>
  <c r="D4099" i="3"/>
  <c r="P4098" i="3"/>
  <c r="N4098" i="3"/>
  <c r="D4098" i="3"/>
  <c r="O4098" i="3" s="1"/>
  <c r="P4097" i="3"/>
  <c r="N4097" i="3"/>
  <c r="D4097" i="3"/>
  <c r="O4097" i="3" s="1"/>
  <c r="P4096" i="3"/>
  <c r="N4096" i="3"/>
  <c r="D4096" i="3"/>
  <c r="O4096" i="3" s="1"/>
  <c r="P4095" i="3"/>
  <c r="N4095" i="3"/>
  <c r="D4095" i="3"/>
  <c r="O4095" i="3" s="1"/>
  <c r="P4094" i="3"/>
  <c r="N4094" i="3"/>
  <c r="D4094" i="3"/>
  <c r="O4094" i="3" s="1"/>
  <c r="P4093" i="3"/>
  <c r="N4093" i="3"/>
  <c r="D4093" i="3"/>
  <c r="O4093" i="3" s="1"/>
  <c r="P4092" i="3"/>
  <c r="N4092" i="3"/>
  <c r="D4092" i="3"/>
  <c r="O4092" i="3" s="1"/>
  <c r="P4091" i="3"/>
  <c r="N4091" i="3"/>
  <c r="D4091" i="3"/>
  <c r="O4091" i="3" s="1"/>
  <c r="P4090" i="3"/>
  <c r="N4090" i="3"/>
  <c r="D4090" i="3"/>
  <c r="O4090" i="3" s="1"/>
  <c r="P4089" i="3"/>
  <c r="N4089" i="3"/>
  <c r="D4089" i="3"/>
  <c r="O4089" i="3" s="1"/>
  <c r="P4088" i="3"/>
  <c r="N4088" i="3"/>
  <c r="D4088" i="3"/>
  <c r="O4088" i="3" s="1"/>
  <c r="P4087" i="3"/>
  <c r="N4087" i="3"/>
  <c r="D4087" i="3"/>
  <c r="O4087" i="3" s="1"/>
  <c r="P4086" i="3"/>
  <c r="N4086" i="3"/>
  <c r="D4086" i="3"/>
  <c r="O4086" i="3" s="1"/>
  <c r="P4085" i="3"/>
  <c r="N4085" i="3"/>
  <c r="D4085" i="3"/>
  <c r="O4085" i="3" s="1"/>
  <c r="P4084" i="3"/>
  <c r="N4084" i="3"/>
  <c r="D4084" i="3"/>
  <c r="O4084" i="3" s="1"/>
  <c r="P4083" i="3"/>
  <c r="N4083" i="3"/>
  <c r="D4083" i="3"/>
  <c r="O4083" i="3" s="1"/>
  <c r="P4082" i="3"/>
  <c r="N4082" i="3"/>
  <c r="D4082" i="3"/>
  <c r="O4082" i="3" s="1"/>
  <c r="P4081" i="3"/>
  <c r="N4081" i="3"/>
  <c r="D4081" i="3"/>
  <c r="O4081" i="3" s="1"/>
  <c r="P4080" i="3"/>
  <c r="N4080" i="3"/>
  <c r="D4080" i="3"/>
  <c r="O4080" i="3" s="1"/>
  <c r="P4079" i="3"/>
  <c r="N4079" i="3"/>
  <c r="D4079" i="3"/>
  <c r="O4079" i="3" s="1"/>
  <c r="P4078" i="3"/>
  <c r="N4078" i="3"/>
  <c r="D4078" i="3"/>
  <c r="O4078" i="3" s="1"/>
  <c r="P4077" i="3"/>
  <c r="N4077" i="3"/>
  <c r="D4077" i="3"/>
  <c r="O4077" i="3" s="1"/>
  <c r="P4076" i="3"/>
  <c r="N4076" i="3"/>
  <c r="D4076" i="3"/>
  <c r="O4076" i="3" s="1"/>
  <c r="P4075" i="3"/>
  <c r="N4075" i="3"/>
  <c r="D4075" i="3"/>
  <c r="O4075" i="3" s="1"/>
  <c r="P4074" i="3"/>
  <c r="N4074" i="3"/>
  <c r="D4074" i="3"/>
  <c r="O4074" i="3" s="1"/>
  <c r="P4073" i="3"/>
  <c r="N4073" i="3"/>
  <c r="D4073" i="3"/>
  <c r="O4073" i="3" s="1"/>
  <c r="P4072" i="3"/>
  <c r="N4072" i="3"/>
  <c r="D4072" i="3"/>
  <c r="O4072" i="3" s="1"/>
  <c r="P4071" i="3"/>
  <c r="N4071" i="3"/>
  <c r="D4071" i="3"/>
  <c r="O4071" i="3" s="1"/>
  <c r="P4070" i="3"/>
  <c r="N4070" i="3"/>
  <c r="D4070" i="3"/>
  <c r="O4070" i="3" s="1"/>
  <c r="P4069" i="3"/>
  <c r="N4069" i="3"/>
  <c r="D4069" i="3"/>
  <c r="O4069" i="3" s="1"/>
  <c r="P4068" i="3"/>
  <c r="N4068" i="3"/>
  <c r="D4068" i="3"/>
  <c r="O4068" i="3" s="1"/>
  <c r="P4067" i="3"/>
  <c r="N4067" i="3"/>
  <c r="D4067" i="3"/>
  <c r="O4067" i="3" s="1"/>
  <c r="P4066" i="3"/>
  <c r="N4066" i="3"/>
  <c r="D4066" i="3"/>
  <c r="O4066" i="3" s="1"/>
  <c r="P4065" i="3"/>
  <c r="N4065" i="3"/>
  <c r="D4065" i="3"/>
  <c r="O4065" i="3" s="1"/>
  <c r="P4064" i="3"/>
  <c r="N4064" i="3"/>
  <c r="D4064" i="3"/>
  <c r="O4064" i="3" s="1"/>
  <c r="P4063" i="3"/>
  <c r="N4063" i="3"/>
  <c r="D4063" i="3"/>
  <c r="O4063" i="3" s="1"/>
  <c r="P4062" i="3"/>
  <c r="N4062" i="3"/>
  <c r="D4062" i="3"/>
  <c r="O4062" i="3" s="1"/>
  <c r="P4061" i="3"/>
  <c r="N4061" i="3"/>
  <c r="D4061" i="3"/>
  <c r="O4061" i="3" s="1"/>
  <c r="P4060" i="3"/>
  <c r="N4060" i="3"/>
  <c r="D4060" i="3"/>
  <c r="O4060" i="3" s="1"/>
  <c r="P4059" i="3"/>
  <c r="N4059" i="3"/>
  <c r="D4059" i="3"/>
  <c r="O4059" i="3" s="1"/>
  <c r="P4058" i="3"/>
  <c r="N4058" i="3"/>
  <c r="D4058" i="3"/>
  <c r="O4058" i="3" s="1"/>
  <c r="P4057" i="3"/>
  <c r="N4057" i="3"/>
  <c r="D4057" i="3"/>
  <c r="O4057" i="3" s="1"/>
  <c r="P4056" i="3"/>
  <c r="N4056" i="3"/>
  <c r="D4056" i="3"/>
  <c r="P4055" i="3"/>
  <c r="N4055" i="3"/>
  <c r="D4055" i="3"/>
  <c r="O4055" i="3" s="1"/>
  <c r="P4054" i="3"/>
  <c r="N4054" i="3"/>
  <c r="D4054" i="3"/>
  <c r="O4054" i="3" s="1"/>
  <c r="P4053" i="3"/>
  <c r="N4053" i="3"/>
  <c r="D4053" i="3"/>
  <c r="O4053" i="3" s="1"/>
  <c r="P4052" i="3"/>
  <c r="N4052" i="3"/>
  <c r="D4052" i="3"/>
  <c r="O4052" i="3" s="1"/>
  <c r="P4051" i="3"/>
  <c r="N4051" i="3"/>
  <c r="D4051" i="3"/>
  <c r="O4051" i="3" s="1"/>
  <c r="P4050" i="3"/>
  <c r="N4050" i="3"/>
  <c r="D4050" i="3"/>
  <c r="O4050" i="3" s="1"/>
  <c r="P4049" i="3"/>
  <c r="N4049" i="3"/>
  <c r="D4049" i="3"/>
  <c r="P4048" i="3"/>
  <c r="N4048" i="3"/>
  <c r="D4048" i="3"/>
  <c r="O4048" i="3" s="1"/>
  <c r="P4047" i="3"/>
  <c r="N4047" i="3"/>
  <c r="D4047" i="3"/>
  <c r="O4047" i="3" s="1"/>
  <c r="P4046" i="3"/>
  <c r="N4046" i="3"/>
  <c r="D4046" i="3"/>
  <c r="O4046" i="3" s="1"/>
  <c r="P4045" i="3"/>
  <c r="N4045" i="3"/>
  <c r="D4045" i="3"/>
  <c r="O4045" i="3" s="1"/>
  <c r="P4044" i="3"/>
  <c r="N4044" i="3"/>
  <c r="D4044" i="3"/>
  <c r="O4044" i="3" s="1"/>
  <c r="P4043" i="3"/>
  <c r="N4043" i="3"/>
  <c r="D4043" i="3"/>
  <c r="O4043" i="3" s="1"/>
  <c r="P4042" i="3"/>
  <c r="N4042" i="3"/>
  <c r="D4042" i="3"/>
  <c r="O4042" i="3" s="1"/>
  <c r="P4041" i="3"/>
  <c r="N4041" i="3"/>
  <c r="D4041" i="3"/>
  <c r="O4041" i="3" s="1"/>
  <c r="P4040" i="3"/>
  <c r="N4040" i="3"/>
  <c r="D4040" i="3"/>
  <c r="O4040" i="3" s="1"/>
  <c r="P4039" i="3"/>
  <c r="N4039" i="3"/>
  <c r="D4039" i="3"/>
  <c r="O4039" i="3" s="1"/>
  <c r="P4038" i="3"/>
  <c r="N4038" i="3"/>
  <c r="D4038" i="3"/>
  <c r="O4038" i="3" s="1"/>
  <c r="P4037" i="3"/>
  <c r="N4037" i="3"/>
  <c r="D4037" i="3"/>
  <c r="O4037" i="3" s="1"/>
  <c r="P4036" i="3"/>
  <c r="N4036" i="3"/>
  <c r="D4036" i="3"/>
  <c r="O4036" i="3" s="1"/>
  <c r="P4035" i="3"/>
  <c r="N4035" i="3"/>
  <c r="D4035" i="3"/>
  <c r="O4035" i="3" s="1"/>
  <c r="P4034" i="3"/>
  <c r="N4034" i="3"/>
  <c r="D4034" i="3"/>
  <c r="O4034" i="3" s="1"/>
  <c r="P4033" i="3"/>
  <c r="N4033" i="3"/>
  <c r="D4033" i="3"/>
  <c r="O4033" i="3" s="1"/>
  <c r="P4032" i="3"/>
  <c r="N4032" i="3"/>
  <c r="D4032" i="3"/>
  <c r="O4032" i="3" s="1"/>
  <c r="P4031" i="3"/>
  <c r="N4031" i="3"/>
  <c r="D4031" i="3"/>
  <c r="O4031" i="3" s="1"/>
  <c r="P4030" i="3"/>
  <c r="N4030" i="3"/>
  <c r="D4030" i="3"/>
  <c r="O4030" i="3" s="1"/>
  <c r="P4029" i="3"/>
  <c r="N4029" i="3"/>
  <c r="D4029" i="3"/>
  <c r="O4029" i="3" s="1"/>
  <c r="P4028" i="3"/>
  <c r="N4028" i="3"/>
  <c r="D4028" i="3"/>
  <c r="O4028" i="3" s="1"/>
  <c r="P4027" i="3"/>
  <c r="N4027" i="3"/>
  <c r="D4027" i="3"/>
  <c r="O4027" i="3" s="1"/>
  <c r="P4026" i="3"/>
  <c r="N4026" i="3"/>
  <c r="D4026" i="3"/>
  <c r="O4026" i="3" s="1"/>
  <c r="P4025" i="3"/>
  <c r="N4025" i="3"/>
  <c r="D4025" i="3"/>
  <c r="P4024" i="3"/>
  <c r="N4024" i="3"/>
  <c r="D4024" i="3"/>
  <c r="O4024" i="3" s="1"/>
  <c r="P4023" i="3"/>
  <c r="N4023" i="3"/>
  <c r="D4023" i="3"/>
  <c r="O4023" i="3" s="1"/>
  <c r="P4022" i="3"/>
  <c r="N4022" i="3"/>
  <c r="D4022" i="3"/>
  <c r="O4022" i="3" s="1"/>
  <c r="P4021" i="3"/>
  <c r="N4021" i="3"/>
  <c r="D4021" i="3"/>
  <c r="O4021" i="3" s="1"/>
  <c r="P4020" i="3"/>
  <c r="N4020" i="3"/>
  <c r="D4020" i="3"/>
  <c r="O4020" i="3" s="1"/>
  <c r="P4019" i="3"/>
  <c r="N4019" i="3"/>
  <c r="D4019" i="3"/>
  <c r="O4019" i="3" s="1"/>
  <c r="P4018" i="3"/>
  <c r="N4018" i="3"/>
  <c r="D4018" i="3"/>
  <c r="O4018" i="3" s="1"/>
  <c r="P4017" i="3"/>
  <c r="N4017" i="3"/>
  <c r="D4017" i="3"/>
  <c r="O4017" i="3" s="1"/>
  <c r="P4016" i="3"/>
  <c r="N4016" i="3"/>
  <c r="D4016" i="3"/>
  <c r="O4016" i="3" s="1"/>
  <c r="P4015" i="3"/>
  <c r="N4015" i="3"/>
  <c r="D4015" i="3"/>
  <c r="P4014" i="3"/>
  <c r="N4014" i="3"/>
  <c r="D4014" i="3"/>
  <c r="O4014" i="3" s="1"/>
  <c r="P4013" i="3"/>
  <c r="N4013" i="3"/>
  <c r="D4013" i="3"/>
  <c r="O4013" i="3" s="1"/>
  <c r="P4012" i="3"/>
  <c r="N4012" i="3"/>
  <c r="D4012" i="3"/>
  <c r="O4012" i="3" s="1"/>
  <c r="P4011" i="3"/>
  <c r="N4011" i="3"/>
  <c r="D4011" i="3"/>
  <c r="O4011" i="3" s="1"/>
  <c r="P4010" i="3"/>
  <c r="N4010" i="3"/>
  <c r="D4010" i="3"/>
  <c r="O4010" i="3" s="1"/>
  <c r="P4009" i="3"/>
  <c r="N4009" i="3"/>
  <c r="D4009" i="3"/>
  <c r="O4009" i="3" s="1"/>
  <c r="P4008" i="3"/>
  <c r="N4008" i="3"/>
  <c r="D4008" i="3"/>
  <c r="O4008" i="3" s="1"/>
  <c r="P4007" i="3"/>
  <c r="N4007" i="3"/>
  <c r="D4007" i="3"/>
  <c r="O4007" i="3" s="1"/>
  <c r="P4006" i="3"/>
  <c r="N4006" i="3"/>
  <c r="D4006" i="3"/>
  <c r="O4006" i="3" s="1"/>
  <c r="P4005" i="3"/>
  <c r="N4005" i="3"/>
  <c r="D4005" i="3"/>
  <c r="O4005" i="3" s="1"/>
  <c r="P4004" i="3"/>
  <c r="N4004" i="3"/>
  <c r="D4004" i="3"/>
  <c r="O4004" i="3" s="1"/>
  <c r="P4003" i="3"/>
  <c r="N4003" i="3"/>
  <c r="D4003" i="3"/>
  <c r="O4003" i="3" s="1"/>
  <c r="P4002" i="3"/>
  <c r="N4002" i="3"/>
  <c r="D4002" i="3"/>
  <c r="O4002" i="3" s="1"/>
  <c r="P4001" i="3"/>
  <c r="N4001" i="3"/>
  <c r="D4001" i="3"/>
  <c r="O4001" i="3" s="1"/>
  <c r="P4000" i="3"/>
  <c r="N4000" i="3"/>
  <c r="D4000" i="3"/>
  <c r="O4000" i="3" s="1"/>
  <c r="P3999" i="3"/>
  <c r="N3999" i="3"/>
  <c r="D3999" i="3"/>
  <c r="O3999" i="3" s="1"/>
  <c r="P3998" i="3"/>
  <c r="O3998" i="3"/>
  <c r="N3998" i="3"/>
  <c r="D3998" i="3"/>
  <c r="P3997" i="3"/>
  <c r="N3997" i="3"/>
  <c r="D3997" i="3"/>
  <c r="P3996" i="3"/>
  <c r="N3996" i="3"/>
  <c r="D3996" i="3"/>
  <c r="P3995" i="3"/>
  <c r="O3995" i="3"/>
  <c r="N3995" i="3"/>
  <c r="D3995" i="3"/>
  <c r="P3994" i="3"/>
  <c r="N3994" i="3"/>
  <c r="D3994" i="3"/>
  <c r="P3993" i="3"/>
  <c r="N3993" i="3"/>
  <c r="D3993" i="3"/>
  <c r="P3992" i="3"/>
  <c r="O3992" i="3"/>
  <c r="N3992" i="3"/>
  <c r="D3992" i="3"/>
  <c r="P3991" i="3"/>
  <c r="N3991" i="3"/>
  <c r="D3991" i="3"/>
  <c r="P3990" i="3"/>
  <c r="N3990" i="3"/>
  <c r="D3990" i="3"/>
  <c r="P3989" i="3"/>
  <c r="O3989" i="3"/>
  <c r="N3989" i="3"/>
  <c r="D3989" i="3"/>
  <c r="P3988" i="3"/>
  <c r="O3988" i="3"/>
  <c r="N3988" i="3"/>
  <c r="D3988" i="3"/>
  <c r="P3987" i="3"/>
  <c r="N3987" i="3"/>
  <c r="D3987" i="3"/>
  <c r="O3987" i="3" s="1"/>
  <c r="P3986" i="3"/>
  <c r="N3986" i="3"/>
  <c r="D3986" i="3"/>
  <c r="P3985" i="3"/>
  <c r="N3985" i="3"/>
  <c r="D3985" i="3"/>
  <c r="O3985" i="3" s="1"/>
  <c r="P3984" i="3"/>
  <c r="N3984" i="3"/>
  <c r="D3984" i="3"/>
  <c r="O3984" i="3" s="1"/>
  <c r="P3983" i="3"/>
  <c r="N3983" i="3"/>
  <c r="D3983" i="3"/>
  <c r="O3983" i="3" s="1"/>
  <c r="P3982" i="3"/>
  <c r="N3982" i="3"/>
  <c r="D3982" i="3"/>
  <c r="O3982" i="3" s="1"/>
  <c r="P3981" i="3"/>
  <c r="N3981" i="3"/>
  <c r="D3981" i="3"/>
  <c r="O3981" i="3" s="1"/>
  <c r="P3980" i="3"/>
  <c r="N3980" i="3"/>
  <c r="D3980" i="3"/>
  <c r="O3980" i="3" s="1"/>
  <c r="P3979" i="3"/>
  <c r="N3979" i="3"/>
  <c r="D3979" i="3"/>
  <c r="O3979" i="3" s="1"/>
  <c r="P3978" i="3"/>
  <c r="N3978" i="3"/>
  <c r="D3978" i="3"/>
  <c r="O3978" i="3" s="1"/>
  <c r="P3977" i="3"/>
  <c r="N3977" i="3"/>
  <c r="D3977" i="3"/>
  <c r="O3977" i="3" s="1"/>
  <c r="P3976" i="3"/>
  <c r="N3976" i="3"/>
  <c r="D3976" i="3"/>
  <c r="O3976" i="3" s="1"/>
  <c r="P3975" i="3"/>
  <c r="N3975" i="3"/>
  <c r="D3975" i="3"/>
  <c r="O3975" i="3" s="1"/>
  <c r="P3974" i="3"/>
  <c r="N3974" i="3"/>
  <c r="D3974" i="3"/>
  <c r="O3974" i="3" s="1"/>
  <c r="P3973" i="3"/>
  <c r="N3973" i="3"/>
  <c r="D3973" i="3"/>
  <c r="O3973" i="3" s="1"/>
  <c r="P3972" i="3"/>
  <c r="N3972" i="3"/>
  <c r="D3972" i="3"/>
  <c r="O3972" i="3" s="1"/>
  <c r="P3971" i="3"/>
  <c r="N3971" i="3"/>
  <c r="D3971" i="3"/>
  <c r="P3970" i="3"/>
  <c r="N3970" i="3"/>
  <c r="D3970" i="3"/>
  <c r="O3970" i="3" s="1"/>
  <c r="P3969" i="3"/>
  <c r="N3969" i="3"/>
  <c r="D3969" i="3"/>
  <c r="O3969" i="3" s="1"/>
  <c r="P3968" i="3"/>
  <c r="N3968" i="3"/>
  <c r="D3968" i="3"/>
  <c r="O3968" i="3" s="1"/>
  <c r="P3967" i="3"/>
  <c r="N3967" i="3"/>
  <c r="D3967" i="3"/>
  <c r="O3967" i="3" s="1"/>
  <c r="P3966" i="3"/>
  <c r="N3966" i="3"/>
  <c r="D3966" i="3"/>
  <c r="O3966" i="3" s="1"/>
  <c r="P3965" i="3"/>
  <c r="N3965" i="3"/>
  <c r="D3965" i="3"/>
  <c r="O3965" i="3" s="1"/>
  <c r="P3964" i="3"/>
  <c r="N3964" i="3"/>
  <c r="D3964" i="3"/>
  <c r="O3964" i="3" s="1"/>
  <c r="P3963" i="3"/>
  <c r="N3963" i="3"/>
  <c r="D3963" i="3"/>
  <c r="O3963" i="3" s="1"/>
  <c r="P3962" i="3"/>
  <c r="N3962" i="3"/>
  <c r="D3962" i="3"/>
  <c r="O3962" i="3" s="1"/>
  <c r="P3961" i="3"/>
  <c r="N3961" i="3"/>
  <c r="D3961" i="3"/>
  <c r="O3961" i="3" s="1"/>
  <c r="P3960" i="3"/>
  <c r="N3960" i="3"/>
  <c r="D3960" i="3"/>
  <c r="O3960" i="3" s="1"/>
  <c r="P3959" i="3"/>
  <c r="N3959" i="3"/>
  <c r="D3959" i="3"/>
  <c r="O3959" i="3" s="1"/>
  <c r="P3958" i="3"/>
  <c r="N3958" i="3"/>
  <c r="D3958" i="3"/>
  <c r="O3958" i="3" s="1"/>
  <c r="P3957" i="3"/>
  <c r="N3957" i="3"/>
  <c r="D3957" i="3"/>
  <c r="O3957" i="3" s="1"/>
  <c r="P3956" i="3"/>
  <c r="N3956" i="3"/>
  <c r="D3956" i="3"/>
  <c r="O3956" i="3" s="1"/>
  <c r="P3955" i="3"/>
  <c r="N3955" i="3"/>
  <c r="D3955" i="3"/>
  <c r="P3954" i="3"/>
  <c r="N3954" i="3"/>
  <c r="D3954" i="3"/>
  <c r="O3954" i="3" s="1"/>
  <c r="P3953" i="3"/>
  <c r="N3953" i="3"/>
  <c r="D3953" i="3"/>
  <c r="O3953" i="3" s="1"/>
  <c r="P3952" i="3"/>
  <c r="N3952" i="3"/>
  <c r="D3952" i="3"/>
  <c r="O3952" i="3" s="1"/>
  <c r="P3951" i="3"/>
  <c r="N3951" i="3"/>
  <c r="D3951" i="3"/>
  <c r="O3951" i="3" s="1"/>
  <c r="P3950" i="3"/>
  <c r="N3950" i="3"/>
  <c r="D3950" i="3"/>
  <c r="O3950" i="3" s="1"/>
  <c r="P3949" i="3"/>
  <c r="N3949" i="3"/>
  <c r="D3949" i="3"/>
  <c r="O3949" i="3" s="1"/>
  <c r="P3948" i="3"/>
  <c r="N3948" i="3"/>
  <c r="D3948" i="3"/>
  <c r="O3948" i="3" s="1"/>
  <c r="P3947" i="3"/>
  <c r="N3947" i="3"/>
  <c r="D3947" i="3"/>
  <c r="O3947" i="3" s="1"/>
  <c r="P3946" i="3"/>
  <c r="N3946" i="3"/>
  <c r="D3946" i="3"/>
  <c r="O3946" i="3" s="1"/>
  <c r="P3945" i="3"/>
  <c r="N3945" i="3"/>
  <c r="D3945" i="3"/>
  <c r="O3945" i="3" s="1"/>
  <c r="P3944" i="3"/>
  <c r="N3944" i="3"/>
  <c r="D3944" i="3"/>
  <c r="O3944" i="3" s="1"/>
  <c r="P3943" i="3"/>
  <c r="N3943" i="3"/>
  <c r="D3943" i="3"/>
  <c r="O3943" i="3" s="1"/>
  <c r="P3942" i="3"/>
  <c r="N3942" i="3"/>
  <c r="D3942" i="3"/>
  <c r="O3942" i="3" s="1"/>
  <c r="P3941" i="3"/>
  <c r="N3941" i="3"/>
  <c r="D3941" i="3"/>
  <c r="O3941" i="3" s="1"/>
  <c r="P3940" i="3"/>
  <c r="N3940" i="3"/>
  <c r="D3940" i="3"/>
  <c r="O3940" i="3" s="1"/>
  <c r="P3939" i="3"/>
  <c r="N3939" i="3"/>
  <c r="D3939" i="3"/>
  <c r="O3939" i="3" s="1"/>
  <c r="P3938" i="3"/>
  <c r="N3938" i="3"/>
  <c r="D3938" i="3"/>
  <c r="O3938" i="3" s="1"/>
  <c r="P3937" i="3"/>
  <c r="N3937" i="3"/>
  <c r="D3937" i="3"/>
  <c r="O3937" i="3" s="1"/>
  <c r="P3936" i="3"/>
  <c r="N3936" i="3"/>
  <c r="D3936" i="3"/>
  <c r="O3936" i="3" s="1"/>
  <c r="P3935" i="3"/>
  <c r="N3935" i="3"/>
  <c r="D3935" i="3"/>
  <c r="O3935" i="3" s="1"/>
  <c r="P3934" i="3"/>
  <c r="N3934" i="3"/>
  <c r="D3934" i="3"/>
  <c r="O3934" i="3" s="1"/>
  <c r="P3933" i="3"/>
  <c r="N3933" i="3"/>
  <c r="D3933" i="3"/>
  <c r="O3933" i="3" s="1"/>
  <c r="P3932" i="3"/>
  <c r="N3932" i="3"/>
  <c r="D3932" i="3"/>
  <c r="P3931" i="3"/>
  <c r="N3931" i="3"/>
  <c r="D3931" i="3"/>
  <c r="O3931" i="3" s="1"/>
  <c r="P3930" i="3"/>
  <c r="N3930" i="3"/>
  <c r="D3930" i="3"/>
  <c r="O3930" i="3" s="1"/>
  <c r="P3929" i="3"/>
  <c r="N3929" i="3"/>
  <c r="D3929" i="3"/>
  <c r="O3929" i="3" s="1"/>
  <c r="P3928" i="3"/>
  <c r="N3928" i="3"/>
  <c r="D3928" i="3"/>
  <c r="O3928" i="3" s="1"/>
  <c r="P3927" i="3"/>
  <c r="N3927" i="3"/>
  <c r="D3927" i="3"/>
  <c r="O3927" i="3" s="1"/>
  <c r="P3926" i="3"/>
  <c r="N3926" i="3"/>
  <c r="D3926" i="3"/>
  <c r="O3926" i="3" s="1"/>
  <c r="P3925" i="3"/>
  <c r="N3925" i="3"/>
  <c r="D3925" i="3"/>
  <c r="O3925" i="3" s="1"/>
  <c r="P3924" i="3"/>
  <c r="N3924" i="3"/>
  <c r="D3924" i="3"/>
  <c r="O3924" i="3" s="1"/>
  <c r="P3923" i="3"/>
  <c r="N3923" i="3"/>
  <c r="D3923" i="3"/>
  <c r="O3923" i="3" s="1"/>
  <c r="P3922" i="3"/>
  <c r="N3922" i="3"/>
  <c r="D3922" i="3"/>
  <c r="O3922" i="3" s="1"/>
  <c r="P3921" i="3"/>
  <c r="N3921" i="3"/>
  <c r="D3921" i="3"/>
  <c r="O3921" i="3" s="1"/>
  <c r="P3920" i="3"/>
  <c r="N3920" i="3"/>
  <c r="D3920" i="3"/>
  <c r="O3920" i="3" s="1"/>
  <c r="P3919" i="3"/>
  <c r="N3919" i="3"/>
  <c r="D3919" i="3"/>
  <c r="O3919" i="3" s="1"/>
  <c r="P3918" i="3"/>
  <c r="N3918" i="3"/>
  <c r="D3918" i="3"/>
  <c r="O3918" i="3" s="1"/>
  <c r="P3917" i="3"/>
  <c r="N3917" i="3"/>
  <c r="D3917" i="3"/>
  <c r="O3917" i="3" s="1"/>
  <c r="P3916" i="3"/>
  <c r="N3916" i="3"/>
  <c r="D3916" i="3"/>
  <c r="O3916" i="3" s="1"/>
  <c r="P3915" i="3"/>
  <c r="N3915" i="3"/>
  <c r="D3915" i="3"/>
  <c r="O3915" i="3" s="1"/>
  <c r="P3914" i="3"/>
  <c r="N3914" i="3"/>
  <c r="D3914" i="3"/>
  <c r="O3914" i="3" s="1"/>
  <c r="P3913" i="3"/>
  <c r="N3913" i="3"/>
  <c r="D3913" i="3"/>
  <c r="O3913" i="3" s="1"/>
  <c r="P3912" i="3"/>
  <c r="N3912" i="3"/>
  <c r="D3912" i="3"/>
  <c r="O3912" i="3" s="1"/>
  <c r="P3911" i="3"/>
  <c r="N3911" i="3"/>
  <c r="D3911" i="3"/>
  <c r="O3911" i="3" s="1"/>
  <c r="P3910" i="3"/>
  <c r="N3910" i="3"/>
  <c r="D3910" i="3"/>
  <c r="O3910" i="3" s="1"/>
  <c r="P3909" i="3"/>
  <c r="N3909" i="3"/>
  <c r="D3909" i="3"/>
  <c r="O3909" i="3" s="1"/>
  <c r="P3908" i="3"/>
  <c r="N3908" i="3"/>
  <c r="D3908" i="3"/>
  <c r="P3907" i="3"/>
  <c r="N3907" i="3"/>
  <c r="D3907" i="3"/>
  <c r="O3907" i="3" s="1"/>
  <c r="P3906" i="3"/>
  <c r="N3906" i="3"/>
  <c r="D3906" i="3"/>
  <c r="O3906" i="3" s="1"/>
  <c r="P3905" i="3"/>
  <c r="N3905" i="3"/>
  <c r="D3905" i="3"/>
  <c r="O3905" i="3" s="1"/>
  <c r="P3904" i="3"/>
  <c r="N3904" i="3"/>
  <c r="D3904" i="3"/>
  <c r="O3904" i="3" s="1"/>
  <c r="P3903" i="3"/>
  <c r="N3903" i="3"/>
  <c r="D3903" i="3"/>
  <c r="O3903" i="3" s="1"/>
  <c r="P3902" i="3"/>
  <c r="N3902" i="3"/>
  <c r="D3902" i="3"/>
  <c r="O3902" i="3" s="1"/>
  <c r="P3901" i="3"/>
  <c r="N3901" i="3"/>
  <c r="D3901" i="3"/>
  <c r="O3901" i="3" s="1"/>
  <c r="P3900" i="3"/>
  <c r="N3900" i="3"/>
  <c r="D3900" i="3"/>
  <c r="O3900" i="3" s="1"/>
  <c r="P3899" i="3"/>
  <c r="N3899" i="3"/>
  <c r="D3899" i="3"/>
  <c r="O3899" i="3" s="1"/>
  <c r="P3898" i="3"/>
  <c r="N3898" i="3"/>
  <c r="D3898" i="3"/>
  <c r="O3898" i="3" s="1"/>
  <c r="P3897" i="3"/>
  <c r="N3897" i="3"/>
  <c r="D3897" i="3"/>
  <c r="O3897" i="3" s="1"/>
  <c r="P3896" i="3"/>
  <c r="N3896" i="3"/>
  <c r="D3896" i="3"/>
  <c r="O3896" i="3" s="1"/>
  <c r="P3895" i="3"/>
  <c r="N3895" i="3"/>
  <c r="D3895" i="3"/>
  <c r="P3894" i="3"/>
  <c r="N3894" i="3"/>
  <c r="D3894" i="3"/>
  <c r="O3894" i="3" s="1"/>
  <c r="P3893" i="3"/>
  <c r="N3893" i="3"/>
  <c r="D3893" i="3"/>
  <c r="O3893" i="3" s="1"/>
  <c r="P3892" i="3"/>
  <c r="N3892" i="3"/>
  <c r="D3892" i="3"/>
  <c r="O3892" i="3" s="1"/>
  <c r="P3891" i="3"/>
  <c r="N3891" i="3"/>
  <c r="D3891" i="3"/>
  <c r="O3891" i="3" s="1"/>
  <c r="P3890" i="3"/>
  <c r="N3890" i="3"/>
  <c r="D3890" i="3"/>
  <c r="O3890" i="3" s="1"/>
  <c r="P3889" i="3"/>
  <c r="N3889" i="3"/>
  <c r="D3889" i="3"/>
  <c r="O3889" i="3" s="1"/>
  <c r="P3888" i="3"/>
  <c r="N3888" i="3"/>
  <c r="D3888" i="3"/>
  <c r="O3888" i="3" s="1"/>
  <c r="P3887" i="3"/>
  <c r="N3887" i="3"/>
  <c r="D3887" i="3"/>
  <c r="O3887" i="3" s="1"/>
  <c r="P3886" i="3"/>
  <c r="N3886" i="3"/>
  <c r="D3886" i="3"/>
  <c r="O3886" i="3" s="1"/>
  <c r="P3885" i="3"/>
  <c r="N3885" i="3"/>
  <c r="D3885" i="3"/>
  <c r="O3885" i="3" s="1"/>
  <c r="P3884" i="3"/>
  <c r="N3884" i="3"/>
  <c r="D3884" i="3"/>
  <c r="O3884" i="3" s="1"/>
  <c r="P3883" i="3"/>
  <c r="N3883" i="3"/>
  <c r="D3883" i="3"/>
  <c r="O3883" i="3" s="1"/>
  <c r="P3882" i="3"/>
  <c r="N3882" i="3"/>
  <c r="D3882" i="3"/>
  <c r="O3882" i="3" s="1"/>
  <c r="P3881" i="3"/>
  <c r="N3881" i="3"/>
  <c r="D3881" i="3"/>
  <c r="O3881" i="3" s="1"/>
  <c r="P3880" i="3"/>
  <c r="N3880" i="3"/>
  <c r="D3880" i="3"/>
  <c r="O3880" i="3" s="1"/>
  <c r="P3879" i="3"/>
  <c r="N3879" i="3"/>
  <c r="D3879" i="3"/>
  <c r="O3879" i="3" s="1"/>
  <c r="P3878" i="3"/>
  <c r="N3878" i="3"/>
  <c r="D3878" i="3"/>
  <c r="O3878" i="3" s="1"/>
  <c r="P3877" i="3"/>
  <c r="N3877" i="3"/>
  <c r="D3877" i="3"/>
  <c r="O3877" i="3" s="1"/>
  <c r="P3876" i="3"/>
  <c r="N3876" i="3"/>
  <c r="D3876" i="3"/>
  <c r="O3876" i="3" s="1"/>
  <c r="P3875" i="3"/>
  <c r="N3875" i="3"/>
  <c r="D3875" i="3"/>
  <c r="O3875" i="3" s="1"/>
  <c r="P3874" i="3"/>
  <c r="N3874" i="3"/>
  <c r="D3874" i="3"/>
  <c r="O3874" i="3" s="1"/>
  <c r="P3873" i="3"/>
  <c r="N3873" i="3"/>
  <c r="D3873" i="3"/>
  <c r="O3873" i="3" s="1"/>
  <c r="P3872" i="3"/>
  <c r="N3872" i="3"/>
  <c r="D3872" i="3"/>
  <c r="O3872" i="3" s="1"/>
  <c r="P3871" i="3"/>
  <c r="N3871" i="3"/>
  <c r="D3871" i="3"/>
  <c r="O3871" i="3" s="1"/>
  <c r="P3870" i="3"/>
  <c r="N3870" i="3"/>
  <c r="D3870" i="3"/>
  <c r="O3870" i="3" s="1"/>
  <c r="P3869" i="3"/>
  <c r="N3869" i="3"/>
  <c r="D3869" i="3"/>
  <c r="O3869" i="3" s="1"/>
  <c r="P3868" i="3"/>
  <c r="N3868" i="3"/>
  <c r="D3868" i="3"/>
  <c r="O3868" i="3" s="1"/>
  <c r="P3867" i="3"/>
  <c r="N3867" i="3"/>
  <c r="D3867" i="3"/>
  <c r="O3867" i="3" s="1"/>
  <c r="P3866" i="3"/>
  <c r="N3866" i="3"/>
  <c r="D3866" i="3"/>
  <c r="O3866" i="3" s="1"/>
  <c r="P3865" i="3"/>
  <c r="N3865" i="3"/>
  <c r="D3865" i="3"/>
  <c r="O3865" i="3" s="1"/>
  <c r="P3864" i="3"/>
  <c r="N3864" i="3"/>
  <c r="D3864" i="3"/>
  <c r="O3864" i="3" s="1"/>
  <c r="P3863" i="3"/>
  <c r="N3863" i="3"/>
  <c r="D3863" i="3"/>
  <c r="O3863" i="3" s="1"/>
  <c r="P3862" i="3"/>
  <c r="N3862" i="3"/>
  <c r="D3862" i="3"/>
  <c r="O3862" i="3" s="1"/>
  <c r="P3861" i="3"/>
  <c r="N3861" i="3"/>
  <c r="D3861" i="3"/>
  <c r="O3861" i="3" s="1"/>
  <c r="P3860" i="3"/>
  <c r="N3860" i="3"/>
  <c r="D3860" i="3"/>
  <c r="O3860" i="3" s="1"/>
  <c r="P3859" i="3"/>
  <c r="N3859" i="3"/>
  <c r="D3859" i="3"/>
  <c r="O3859" i="3" s="1"/>
  <c r="P3858" i="3"/>
  <c r="N3858" i="3"/>
  <c r="D3858" i="3"/>
  <c r="O3858" i="3" s="1"/>
  <c r="P3857" i="3"/>
  <c r="N3857" i="3"/>
  <c r="D3857" i="3"/>
  <c r="O3857" i="3" s="1"/>
  <c r="P3856" i="3"/>
  <c r="N3856" i="3"/>
  <c r="D3856" i="3"/>
  <c r="O3856" i="3" s="1"/>
  <c r="P3855" i="3"/>
  <c r="N3855" i="3"/>
  <c r="D3855" i="3"/>
  <c r="O3855" i="3" s="1"/>
  <c r="P3854" i="3"/>
  <c r="N3854" i="3"/>
  <c r="D3854" i="3"/>
  <c r="O3854" i="3" s="1"/>
  <c r="P3853" i="3"/>
  <c r="N3853" i="3"/>
  <c r="D3853" i="3"/>
  <c r="O3853" i="3" s="1"/>
  <c r="P3852" i="3"/>
  <c r="N3852" i="3"/>
  <c r="D3852" i="3"/>
  <c r="O3852" i="3" s="1"/>
  <c r="P3851" i="3"/>
  <c r="N3851" i="3"/>
  <c r="D3851" i="3"/>
  <c r="O3851" i="3" s="1"/>
  <c r="P3850" i="3"/>
  <c r="N3850" i="3"/>
  <c r="D3850" i="3"/>
  <c r="O3850" i="3" s="1"/>
  <c r="P3849" i="3"/>
  <c r="N3849" i="3"/>
  <c r="D3849" i="3"/>
  <c r="O3849" i="3" s="1"/>
  <c r="P3848" i="3"/>
  <c r="N3848" i="3"/>
  <c r="D3848" i="3"/>
  <c r="O3848" i="3" s="1"/>
  <c r="P3847" i="3"/>
  <c r="N3847" i="3"/>
  <c r="D3847" i="3"/>
  <c r="O3847" i="3" s="1"/>
  <c r="P3846" i="3"/>
  <c r="N3846" i="3"/>
  <c r="D3846" i="3"/>
  <c r="O3846" i="3" s="1"/>
  <c r="P3845" i="3"/>
  <c r="N3845" i="3"/>
  <c r="D3845" i="3"/>
  <c r="O3845" i="3" s="1"/>
  <c r="P3844" i="3"/>
  <c r="N3844" i="3"/>
  <c r="D3844" i="3"/>
  <c r="O3844" i="3" s="1"/>
  <c r="P3843" i="3"/>
  <c r="N3843" i="3"/>
  <c r="D3843" i="3"/>
  <c r="P3842" i="3"/>
  <c r="N3842" i="3"/>
  <c r="D3842" i="3"/>
  <c r="O3842" i="3" s="1"/>
  <c r="P3841" i="3"/>
  <c r="N3841" i="3"/>
  <c r="D3841" i="3"/>
  <c r="O3841" i="3" s="1"/>
  <c r="P3840" i="3"/>
  <c r="N3840" i="3"/>
  <c r="D3840" i="3"/>
  <c r="O3840" i="3" s="1"/>
  <c r="P3839" i="3"/>
  <c r="N3839" i="3"/>
  <c r="D3839" i="3"/>
  <c r="O3839" i="3" s="1"/>
  <c r="P3838" i="3"/>
  <c r="N3838" i="3"/>
  <c r="D3838" i="3"/>
  <c r="O3838" i="3" s="1"/>
  <c r="P3837" i="3"/>
  <c r="N3837" i="3"/>
  <c r="D3837" i="3"/>
  <c r="O3837" i="3" s="1"/>
  <c r="P3836" i="3"/>
  <c r="N3836" i="3"/>
  <c r="D3836" i="3"/>
  <c r="O3836" i="3" s="1"/>
  <c r="P3835" i="3"/>
  <c r="N3835" i="3"/>
  <c r="D3835" i="3"/>
  <c r="O3835" i="3" s="1"/>
  <c r="P3834" i="3"/>
  <c r="N3834" i="3"/>
  <c r="D3834" i="3"/>
  <c r="O3834" i="3" s="1"/>
  <c r="P3833" i="3"/>
  <c r="N3833" i="3"/>
  <c r="D3833" i="3"/>
  <c r="O3833" i="3" s="1"/>
  <c r="P3832" i="3"/>
  <c r="N3832" i="3"/>
  <c r="D3832" i="3"/>
  <c r="O3832" i="3" s="1"/>
  <c r="P3831" i="3"/>
  <c r="N3831" i="3"/>
  <c r="D3831" i="3"/>
  <c r="P3830" i="3"/>
  <c r="N3830" i="3"/>
  <c r="D3830" i="3"/>
  <c r="O3830" i="3" s="1"/>
  <c r="P3829" i="3"/>
  <c r="N3829" i="3"/>
  <c r="D3829" i="3"/>
  <c r="O3829" i="3" s="1"/>
  <c r="P3828" i="3"/>
  <c r="N3828" i="3"/>
  <c r="D3828" i="3"/>
  <c r="O3828" i="3" s="1"/>
  <c r="P3827" i="3"/>
  <c r="N3827" i="3"/>
  <c r="D3827" i="3"/>
  <c r="O3827" i="3" s="1"/>
  <c r="P3826" i="3"/>
  <c r="N3826" i="3"/>
  <c r="D3826" i="3"/>
  <c r="O3826" i="3" s="1"/>
  <c r="P3825" i="3"/>
  <c r="N3825" i="3"/>
  <c r="D3825" i="3"/>
  <c r="P3824" i="3"/>
  <c r="N3824" i="3"/>
  <c r="D3824" i="3"/>
  <c r="O3824" i="3" s="1"/>
  <c r="P3823" i="3"/>
  <c r="N3823" i="3"/>
  <c r="D3823" i="3"/>
  <c r="O3823" i="3" s="1"/>
  <c r="P3822" i="3"/>
  <c r="N3822" i="3"/>
  <c r="D3822" i="3"/>
  <c r="O3822" i="3" s="1"/>
  <c r="P3821" i="3"/>
  <c r="N3821" i="3"/>
  <c r="D3821" i="3"/>
  <c r="O3821" i="3" s="1"/>
  <c r="P3820" i="3"/>
  <c r="N3820" i="3"/>
  <c r="D3820" i="3"/>
  <c r="P3819" i="3"/>
  <c r="N3819" i="3"/>
  <c r="D3819" i="3"/>
  <c r="O3819" i="3" s="1"/>
  <c r="P3818" i="3"/>
  <c r="N3818" i="3"/>
  <c r="D3818" i="3"/>
  <c r="P3817" i="3"/>
  <c r="N3817" i="3"/>
  <c r="D3817" i="3"/>
  <c r="O3817" i="3" s="1"/>
  <c r="P3816" i="3"/>
  <c r="N3816" i="3"/>
  <c r="D3816" i="3"/>
  <c r="O3816" i="3" s="1"/>
  <c r="P3815" i="3"/>
  <c r="N3815" i="3"/>
  <c r="D3815" i="3"/>
  <c r="O3815" i="3" s="1"/>
  <c r="P3814" i="3"/>
  <c r="N3814" i="3"/>
  <c r="D3814" i="3"/>
  <c r="P3813" i="3"/>
  <c r="N3813" i="3"/>
  <c r="D3813" i="3"/>
  <c r="P3812" i="3"/>
  <c r="N3812" i="3"/>
  <c r="D3812" i="3"/>
  <c r="P3811" i="3"/>
  <c r="O3811" i="3"/>
  <c r="N3811" i="3"/>
  <c r="D3811" i="3"/>
  <c r="P3810" i="3"/>
  <c r="N3810" i="3"/>
  <c r="D3810" i="3"/>
  <c r="P3809" i="3"/>
  <c r="N3809" i="3"/>
  <c r="D3809" i="3"/>
  <c r="P3808" i="3"/>
  <c r="N3808" i="3"/>
  <c r="D3808" i="3"/>
  <c r="P3807" i="3"/>
  <c r="O3807" i="3"/>
  <c r="N3807" i="3"/>
  <c r="D3807" i="3"/>
  <c r="P3806" i="3"/>
  <c r="N3806" i="3"/>
  <c r="D3806" i="3"/>
  <c r="P3805" i="3"/>
  <c r="N3805" i="3"/>
  <c r="D3805" i="3"/>
  <c r="O3805" i="3" s="1"/>
  <c r="P3804" i="3"/>
  <c r="N3804" i="3"/>
  <c r="D3804" i="3"/>
  <c r="O3804" i="3" s="1"/>
  <c r="P3803" i="3"/>
  <c r="N3803" i="3"/>
  <c r="D3803" i="3"/>
  <c r="O3803" i="3" s="1"/>
  <c r="P3802" i="3"/>
  <c r="N3802" i="3"/>
  <c r="D3802" i="3"/>
  <c r="O3802" i="3" s="1"/>
  <c r="P3801" i="3"/>
  <c r="N3801" i="3"/>
  <c r="D3801" i="3"/>
  <c r="O3801" i="3" s="1"/>
  <c r="P3800" i="3"/>
  <c r="N3800" i="3"/>
  <c r="D3800" i="3"/>
  <c r="O3800" i="3" s="1"/>
  <c r="P3799" i="3"/>
  <c r="N3799" i="3"/>
  <c r="D3799" i="3"/>
  <c r="O3799" i="3" s="1"/>
  <c r="P3798" i="3"/>
  <c r="N3798" i="3"/>
  <c r="D3798" i="3"/>
  <c r="O3798" i="3" s="1"/>
  <c r="P3797" i="3"/>
  <c r="N3797" i="3"/>
  <c r="D3797" i="3"/>
  <c r="O3797" i="3" s="1"/>
  <c r="P3796" i="3"/>
  <c r="N3796" i="3"/>
  <c r="D3796" i="3"/>
  <c r="O3796" i="3" s="1"/>
  <c r="P3795" i="3"/>
  <c r="N3795" i="3"/>
  <c r="D3795" i="3"/>
  <c r="O3795" i="3" s="1"/>
  <c r="P3794" i="3"/>
  <c r="N3794" i="3"/>
  <c r="D3794" i="3"/>
  <c r="O3794" i="3" s="1"/>
  <c r="P3793" i="3"/>
  <c r="N3793" i="3"/>
  <c r="D3793" i="3"/>
  <c r="O3793" i="3" s="1"/>
  <c r="P3792" i="3"/>
  <c r="N3792" i="3"/>
  <c r="D3792" i="3"/>
  <c r="O3792" i="3" s="1"/>
  <c r="P3791" i="3"/>
  <c r="N3791" i="3"/>
  <c r="D3791" i="3"/>
  <c r="O3791" i="3" s="1"/>
  <c r="P3790" i="3"/>
  <c r="N3790" i="3"/>
  <c r="D3790" i="3"/>
  <c r="O3790" i="3" s="1"/>
  <c r="P3789" i="3"/>
  <c r="N3789" i="3"/>
  <c r="D3789" i="3"/>
  <c r="O3789" i="3" s="1"/>
  <c r="P3788" i="3"/>
  <c r="N3788" i="3"/>
  <c r="D3788" i="3"/>
  <c r="O3788" i="3" s="1"/>
  <c r="P3787" i="3"/>
  <c r="N3787" i="3"/>
  <c r="D3787" i="3"/>
  <c r="O3787" i="3" s="1"/>
  <c r="P3786" i="3"/>
  <c r="N3786" i="3"/>
  <c r="D3786" i="3"/>
  <c r="O3786" i="3" s="1"/>
  <c r="P3785" i="3"/>
  <c r="N3785" i="3"/>
  <c r="D3785" i="3"/>
  <c r="O3785" i="3" s="1"/>
  <c r="P3784" i="3"/>
  <c r="N3784" i="3"/>
  <c r="D3784" i="3"/>
  <c r="O3784" i="3" s="1"/>
  <c r="P3783" i="3"/>
  <c r="N3783" i="3"/>
  <c r="D3783" i="3"/>
  <c r="O3783" i="3" s="1"/>
  <c r="P3782" i="3"/>
  <c r="N3782" i="3"/>
  <c r="D3782" i="3"/>
  <c r="O3782" i="3" s="1"/>
  <c r="P3781" i="3"/>
  <c r="N3781" i="3"/>
  <c r="D3781" i="3"/>
  <c r="O3781" i="3" s="1"/>
  <c r="P3780" i="3"/>
  <c r="N3780" i="3"/>
  <c r="D3780" i="3"/>
  <c r="O3780" i="3" s="1"/>
  <c r="P3779" i="3"/>
  <c r="N3779" i="3"/>
  <c r="D3779" i="3"/>
  <c r="O3779" i="3" s="1"/>
  <c r="P3778" i="3"/>
  <c r="N3778" i="3"/>
  <c r="D3778" i="3"/>
  <c r="O3778" i="3" s="1"/>
  <c r="P3777" i="3"/>
  <c r="N3777" i="3"/>
  <c r="D3777" i="3"/>
  <c r="O3777" i="3" s="1"/>
  <c r="P3776" i="3"/>
  <c r="N3776" i="3"/>
  <c r="D3776" i="3"/>
  <c r="O3776" i="3" s="1"/>
  <c r="P3775" i="3"/>
  <c r="N3775" i="3"/>
  <c r="D3775" i="3"/>
  <c r="O3775" i="3" s="1"/>
  <c r="P3774" i="3"/>
  <c r="N3774" i="3"/>
  <c r="D3774" i="3"/>
  <c r="O3774" i="3" s="1"/>
  <c r="P3773" i="3"/>
  <c r="N3773" i="3"/>
  <c r="D3773" i="3"/>
  <c r="O3773" i="3" s="1"/>
  <c r="P3772" i="3"/>
  <c r="N3772" i="3"/>
  <c r="D3772" i="3"/>
  <c r="O3772" i="3" s="1"/>
  <c r="P3771" i="3"/>
  <c r="N3771" i="3"/>
  <c r="D3771" i="3"/>
  <c r="O3771" i="3" s="1"/>
  <c r="P3770" i="3"/>
  <c r="N3770" i="3"/>
  <c r="D3770" i="3"/>
  <c r="P3769" i="3"/>
  <c r="N3769" i="3"/>
  <c r="D3769" i="3"/>
  <c r="O3769" i="3" s="1"/>
  <c r="P3768" i="3"/>
  <c r="N3768" i="3"/>
  <c r="D3768" i="3"/>
  <c r="O3768" i="3" s="1"/>
  <c r="P3767" i="3"/>
  <c r="N3767" i="3"/>
  <c r="D3767" i="3"/>
  <c r="O3767" i="3" s="1"/>
  <c r="P3766" i="3"/>
  <c r="N3766" i="3"/>
  <c r="D3766" i="3"/>
  <c r="O3766" i="3" s="1"/>
  <c r="P3765" i="3"/>
  <c r="N3765" i="3"/>
  <c r="D3765" i="3"/>
  <c r="O3765" i="3" s="1"/>
  <c r="P3764" i="3"/>
  <c r="N3764" i="3"/>
  <c r="D3764" i="3"/>
  <c r="O3764" i="3" s="1"/>
  <c r="P3763" i="3"/>
  <c r="N3763" i="3"/>
  <c r="D3763" i="3"/>
  <c r="O3763" i="3" s="1"/>
  <c r="P3762" i="3"/>
  <c r="N3762" i="3"/>
  <c r="D3762" i="3"/>
  <c r="O3762" i="3" s="1"/>
  <c r="P3761" i="3"/>
  <c r="N3761" i="3"/>
  <c r="D3761" i="3"/>
  <c r="P3760" i="3"/>
  <c r="N3760" i="3"/>
  <c r="D3760" i="3"/>
  <c r="O3760" i="3" s="1"/>
  <c r="P3759" i="3"/>
  <c r="N3759" i="3"/>
  <c r="D3759" i="3"/>
  <c r="O3759" i="3" s="1"/>
  <c r="P3758" i="3"/>
  <c r="N3758" i="3"/>
  <c r="D3758" i="3"/>
  <c r="O3758" i="3" s="1"/>
  <c r="P3757" i="3"/>
  <c r="N3757" i="3"/>
  <c r="D3757" i="3"/>
  <c r="O3757" i="3" s="1"/>
  <c r="P3756" i="3"/>
  <c r="N3756" i="3"/>
  <c r="D3756" i="3"/>
  <c r="O3756" i="3" s="1"/>
  <c r="P3755" i="3"/>
  <c r="N3755" i="3"/>
  <c r="D3755" i="3"/>
  <c r="O3755" i="3" s="1"/>
  <c r="P3754" i="3"/>
  <c r="N3754" i="3"/>
  <c r="D3754" i="3"/>
  <c r="O3754" i="3" s="1"/>
  <c r="P3753" i="3"/>
  <c r="N3753" i="3"/>
  <c r="D3753" i="3"/>
  <c r="O3753" i="3" s="1"/>
  <c r="P3752" i="3"/>
  <c r="N3752" i="3"/>
  <c r="D3752" i="3"/>
  <c r="O3752" i="3" s="1"/>
  <c r="P3751" i="3"/>
  <c r="N3751" i="3"/>
  <c r="D3751" i="3"/>
  <c r="O3751" i="3" s="1"/>
  <c r="P3750" i="3"/>
  <c r="N3750" i="3"/>
  <c r="D3750" i="3"/>
  <c r="O3750" i="3" s="1"/>
  <c r="P3749" i="3"/>
  <c r="N3749" i="3"/>
  <c r="D3749" i="3"/>
  <c r="O3749" i="3" s="1"/>
  <c r="P3748" i="3"/>
  <c r="N3748" i="3"/>
  <c r="D3748" i="3"/>
  <c r="O3748" i="3" s="1"/>
  <c r="P3747" i="3"/>
  <c r="N3747" i="3"/>
  <c r="D3747" i="3"/>
  <c r="P3746" i="3"/>
  <c r="N3746" i="3"/>
  <c r="D3746" i="3"/>
  <c r="O3746" i="3" s="1"/>
  <c r="P3745" i="3"/>
  <c r="N3745" i="3"/>
  <c r="D3745" i="3"/>
  <c r="O3745" i="3" s="1"/>
  <c r="P3744" i="3"/>
  <c r="N3744" i="3"/>
  <c r="D3744" i="3"/>
  <c r="O3744" i="3" s="1"/>
  <c r="P3743" i="3"/>
  <c r="N3743" i="3"/>
  <c r="D3743" i="3"/>
  <c r="O3743" i="3" s="1"/>
  <c r="P3742" i="3"/>
  <c r="N3742" i="3"/>
  <c r="D3742" i="3"/>
  <c r="O3742" i="3" s="1"/>
  <c r="P3741" i="3"/>
  <c r="N3741" i="3"/>
  <c r="D3741" i="3"/>
  <c r="O3741" i="3" s="1"/>
  <c r="P3740" i="3"/>
  <c r="N3740" i="3"/>
  <c r="D3740" i="3"/>
  <c r="P3739" i="3"/>
  <c r="N3739" i="3"/>
  <c r="D3739" i="3"/>
  <c r="O3739" i="3" s="1"/>
  <c r="P3738" i="3"/>
  <c r="N3738" i="3"/>
  <c r="D3738" i="3"/>
  <c r="O3738" i="3" s="1"/>
  <c r="P3737" i="3"/>
  <c r="N3737" i="3"/>
  <c r="D3737" i="3"/>
  <c r="O3737" i="3" s="1"/>
  <c r="P3736" i="3"/>
  <c r="N3736" i="3"/>
  <c r="D3736" i="3"/>
  <c r="O3736" i="3" s="1"/>
  <c r="P3735" i="3"/>
  <c r="N3735" i="3"/>
  <c r="D3735" i="3"/>
  <c r="O3735" i="3" s="1"/>
  <c r="P3734" i="3"/>
  <c r="N3734" i="3"/>
  <c r="D3734" i="3"/>
  <c r="O3734" i="3" s="1"/>
  <c r="P3733" i="3"/>
  <c r="N3733" i="3"/>
  <c r="D3733" i="3"/>
  <c r="P3732" i="3"/>
  <c r="N3732" i="3"/>
  <c r="D3732" i="3"/>
  <c r="P3731" i="3"/>
  <c r="N3731" i="3"/>
  <c r="D3731" i="3"/>
  <c r="O3731" i="3" s="1"/>
  <c r="P3730" i="3"/>
  <c r="N3730" i="3"/>
  <c r="D3730" i="3"/>
  <c r="O3730" i="3" s="1"/>
  <c r="P3729" i="3"/>
  <c r="N3729" i="3"/>
  <c r="D3729" i="3"/>
  <c r="O3729" i="3" s="1"/>
  <c r="P3728" i="3"/>
  <c r="N3728" i="3"/>
  <c r="D3728" i="3"/>
  <c r="O3728" i="3" s="1"/>
  <c r="P3727" i="3"/>
  <c r="N3727" i="3"/>
  <c r="D3727" i="3"/>
  <c r="O3727" i="3" s="1"/>
  <c r="P3726" i="3"/>
  <c r="N3726" i="3"/>
  <c r="D3726" i="3"/>
  <c r="O3726" i="3" s="1"/>
  <c r="P3725" i="3"/>
  <c r="N3725" i="3"/>
  <c r="D3725" i="3"/>
  <c r="O3725" i="3" s="1"/>
  <c r="P3724" i="3"/>
  <c r="N3724" i="3"/>
  <c r="D3724" i="3"/>
  <c r="O3724" i="3" s="1"/>
  <c r="P3723" i="3"/>
  <c r="N3723" i="3"/>
  <c r="D3723" i="3"/>
  <c r="O3723" i="3" s="1"/>
  <c r="P3722" i="3"/>
  <c r="N3722" i="3"/>
  <c r="D3722" i="3"/>
  <c r="O3722" i="3" s="1"/>
  <c r="P3721" i="3"/>
  <c r="N3721" i="3"/>
  <c r="D3721" i="3"/>
  <c r="O3721" i="3" s="1"/>
  <c r="P3720" i="3"/>
  <c r="N3720" i="3"/>
  <c r="D3720" i="3"/>
  <c r="P3719" i="3"/>
  <c r="N3719" i="3"/>
  <c r="D3719" i="3"/>
  <c r="O3719" i="3" s="1"/>
  <c r="P3718" i="3"/>
  <c r="N3718" i="3"/>
  <c r="D3718" i="3"/>
  <c r="O3718" i="3" s="1"/>
  <c r="P3717" i="3"/>
  <c r="N3717" i="3"/>
  <c r="D3717" i="3"/>
  <c r="O3717" i="3" s="1"/>
  <c r="P3716" i="3"/>
  <c r="N3716" i="3"/>
  <c r="D3716" i="3"/>
  <c r="O3716" i="3" s="1"/>
  <c r="P3715" i="3"/>
  <c r="N3715" i="3"/>
  <c r="D3715" i="3"/>
  <c r="O3715" i="3" s="1"/>
  <c r="P3714" i="3"/>
  <c r="N3714" i="3"/>
  <c r="D3714" i="3"/>
  <c r="O3714" i="3" s="1"/>
  <c r="P3713" i="3"/>
  <c r="N3713" i="3"/>
  <c r="D3713" i="3"/>
  <c r="O3713" i="3" s="1"/>
  <c r="P3712" i="3"/>
  <c r="N3712" i="3"/>
  <c r="D3712" i="3"/>
  <c r="O3712" i="3" s="1"/>
  <c r="P3711" i="3"/>
  <c r="N3711" i="3"/>
  <c r="D3711" i="3"/>
  <c r="O3711" i="3" s="1"/>
  <c r="P3710" i="3"/>
  <c r="N3710" i="3"/>
  <c r="D3710" i="3"/>
  <c r="O3710" i="3" s="1"/>
  <c r="P3709" i="3"/>
  <c r="N3709" i="3"/>
  <c r="D3709" i="3"/>
  <c r="O3709" i="3" s="1"/>
  <c r="P3708" i="3"/>
  <c r="N3708" i="3"/>
  <c r="D3708" i="3"/>
  <c r="O3708" i="3" s="1"/>
  <c r="P3707" i="3"/>
  <c r="N3707" i="3"/>
  <c r="D3707" i="3"/>
  <c r="O3707" i="3" s="1"/>
  <c r="P3706" i="3"/>
  <c r="N3706" i="3"/>
  <c r="D3706" i="3"/>
  <c r="O3706" i="3" s="1"/>
  <c r="P3705" i="3"/>
  <c r="N3705" i="3"/>
  <c r="D3705" i="3"/>
  <c r="O3705" i="3" s="1"/>
  <c r="P3704" i="3"/>
  <c r="N3704" i="3"/>
  <c r="D3704" i="3"/>
  <c r="O3704" i="3" s="1"/>
  <c r="P3703" i="3"/>
  <c r="N3703" i="3"/>
  <c r="D3703" i="3"/>
  <c r="O3703" i="3" s="1"/>
  <c r="P3702" i="3"/>
  <c r="N3702" i="3"/>
  <c r="D3702" i="3"/>
  <c r="O3702" i="3" s="1"/>
  <c r="P3701" i="3"/>
  <c r="N3701" i="3"/>
  <c r="D3701" i="3"/>
  <c r="O3701" i="3" s="1"/>
  <c r="P3700" i="3"/>
  <c r="N3700" i="3"/>
  <c r="D3700" i="3"/>
  <c r="O3700" i="3" s="1"/>
  <c r="P3699" i="3"/>
  <c r="N3699" i="3"/>
  <c r="D3699" i="3"/>
  <c r="O3699" i="3" s="1"/>
  <c r="P3698" i="3"/>
  <c r="N3698" i="3"/>
  <c r="D3698" i="3"/>
  <c r="O3698" i="3" s="1"/>
  <c r="P3697" i="3"/>
  <c r="N3697" i="3"/>
  <c r="D3697" i="3"/>
  <c r="O3697" i="3" s="1"/>
  <c r="P3696" i="3"/>
  <c r="N3696" i="3"/>
  <c r="D3696" i="3"/>
  <c r="O3696" i="3" s="1"/>
  <c r="P3695" i="3"/>
  <c r="N3695" i="3"/>
  <c r="D3695" i="3"/>
  <c r="O3695" i="3" s="1"/>
  <c r="P3694" i="3"/>
  <c r="N3694" i="3"/>
  <c r="D3694" i="3"/>
  <c r="O3694" i="3" s="1"/>
  <c r="P3693" i="3"/>
  <c r="N3693" i="3"/>
  <c r="D3693" i="3"/>
  <c r="O3693" i="3" s="1"/>
  <c r="P3692" i="3"/>
  <c r="N3692" i="3"/>
  <c r="D3692" i="3"/>
  <c r="O3692" i="3" s="1"/>
  <c r="P3691" i="3"/>
  <c r="N3691" i="3"/>
  <c r="D3691" i="3"/>
  <c r="O3691" i="3" s="1"/>
  <c r="P3690" i="3"/>
  <c r="N3690" i="3"/>
  <c r="D3690" i="3"/>
  <c r="O3690" i="3" s="1"/>
  <c r="P3689" i="3"/>
  <c r="N3689" i="3"/>
  <c r="D3689" i="3"/>
  <c r="O3689" i="3" s="1"/>
  <c r="P3688" i="3"/>
  <c r="N3688" i="3"/>
  <c r="D3688" i="3"/>
  <c r="O3688" i="3" s="1"/>
  <c r="P3687" i="3"/>
  <c r="N3687" i="3"/>
  <c r="D3687" i="3"/>
  <c r="O3687" i="3" s="1"/>
  <c r="P3686" i="3"/>
  <c r="N3686" i="3"/>
  <c r="D3686" i="3"/>
  <c r="O3686" i="3" s="1"/>
  <c r="P3685" i="3"/>
  <c r="N3685" i="3"/>
  <c r="D3685" i="3"/>
  <c r="O3685" i="3" s="1"/>
  <c r="P3684" i="3"/>
  <c r="N3684" i="3"/>
  <c r="D3684" i="3"/>
  <c r="O3684" i="3" s="1"/>
  <c r="P3683" i="3"/>
  <c r="N3683" i="3"/>
  <c r="D3683" i="3"/>
  <c r="O3683" i="3" s="1"/>
  <c r="P3682" i="3"/>
  <c r="N3682" i="3"/>
  <c r="D3682" i="3"/>
  <c r="O3682" i="3" s="1"/>
  <c r="P3681" i="3"/>
  <c r="N3681" i="3"/>
  <c r="D3681" i="3"/>
  <c r="O3681" i="3" s="1"/>
  <c r="P3680" i="3"/>
  <c r="N3680" i="3"/>
  <c r="D3680" i="3"/>
  <c r="O3680" i="3" s="1"/>
  <c r="P3679" i="3"/>
  <c r="N3679" i="3"/>
  <c r="D3679" i="3"/>
  <c r="O3679" i="3" s="1"/>
  <c r="P3678" i="3"/>
  <c r="N3678" i="3"/>
  <c r="D3678" i="3"/>
  <c r="O3678" i="3" s="1"/>
  <c r="P3677" i="3"/>
  <c r="N3677" i="3"/>
  <c r="D3677" i="3"/>
  <c r="O3677" i="3" s="1"/>
  <c r="P3676" i="3"/>
  <c r="N3676" i="3"/>
  <c r="D3676" i="3"/>
  <c r="O3676" i="3" s="1"/>
  <c r="P3675" i="3"/>
  <c r="N3675" i="3"/>
  <c r="D3675" i="3"/>
  <c r="O3675" i="3" s="1"/>
  <c r="P3674" i="3"/>
  <c r="N3674" i="3"/>
  <c r="D3674" i="3"/>
  <c r="O3674" i="3" s="1"/>
  <c r="P3673" i="3"/>
  <c r="N3673" i="3"/>
  <c r="D3673" i="3"/>
  <c r="O3673" i="3" s="1"/>
  <c r="P3672" i="3"/>
  <c r="N3672" i="3"/>
  <c r="D3672" i="3"/>
  <c r="O3672" i="3" s="1"/>
  <c r="P3671" i="3"/>
  <c r="N3671" i="3"/>
  <c r="D3671" i="3"/>
  <c r="O3671" i="3" s="1"/>
  <c r="P3670" i="3"/>
  <c r="N3670" i="3"/>
  <c r="D3670" i="3"/>
  <c r="O3670" i="3" s="1"/>
  <c r="P3669" i="3"/>
  <c r="N3669" i="3"/>
  <c r="D3669" i="3"/>
  <c r="O3669" i="3" s="1"/>
  <c r="P3668" i="3"/>
  <c r="N3668" i="3"/>
  <c r="D3668" i="3"/>
  <c r="O3668" i="3" s="1"/>
  <c r="P3667" i="3"/>
  <c r="N3667" i="3"/>
  <c r="D3667" i="3"/>
  <c r="O3667" i="3" s="1"/>
  <c r="P3666" i="3"/>
  <c r="N3666" i="3"/>
  <c r="D3666" i="3"/>
  <c r="O3666" i="3" s="1"/>
  <c r="P3665" i="3"/>
  <c r="N3665" i="3"/>
  <c r="D3665" i="3"/>
  <c r="O3665" i="3" s="1"/>
  <c r="P3664" i="3"/>
  <c r="N3664" i="3"/>
  <c r="D3664" i="3"/>
  <c r="O3664" i="3" s="1"/>
  <c r="P3663" i="3"/>
  <c r="N3663" i="3"/>
  <c r="D3663" i="3"/>
  <c r="O3663" i="3" s="1"/>
  <c r="P3662" i="3"/>
  <c r="N3662" i="3"/>
  <c r="D3662" i="3"/>
  <c r="O3662" i="3" s="1"/>
  <c r="P3661" i="3"/>
  <c r="N3661" i="3"/>
  <c r="D3661" i="3"/>
  <c r="O3661" i="3" s="1"/>
  <c r="P3660" i="3"/>
  <c r="N3660" i="3"/>
  <c r="D3660" i="3"/>
  <c r="O3660" i="3" s="1"/>
  <c r="P3659" i="3"/>
  <c r="N3659" i="3"/>
  <c r="D3659" i="3"/>
  <c r="O3659" i="3" s="1"/>
  <c r="P3658" i="3"/>
  <c r="N3658" i="3"/>
  <c r="D3658" i="3"/>
  <c r="O3658" i="3" s="1"/>
  <c r="P3657" i="3"/>
  <c r="N3657" i="3"/>
  <c r="D3657" i="3"/>
  <c r="O3657" i="3" s="1"/>
  <c r="P3656" i="3"/>
  <c r="N3656" i="3"/>
  <c r="D3656" i="3"/>
  <c r="O3656" i="3" s="1"/>
  <c r="P3655" i="3"/>
  <c r="N3655" i="3"/>
  <c r="D3655" i="3"/>
  <c r="O3655" i="3" s="1"/>
  <c r="P3654" i="3"/>
  <c r="N3654" i="3"/>
  <c r="D3654" i="3"/>
  <c r="O3654" i="3" s="1"/>
  <c r="P3653" i="3"/>
  <c r="N3653" i="3"/>
  <c r="D3653" i="3"/>
  <c r="O3653" i="3" s="1"/>
  <c r="P3652" i="3"/>
  <c r="N3652" i="3"/>
  <c r="D3652" i="3"/>
  <c r="O3652" i="3" s="1"/>
  <c r="P3651" i="3"/>
  <c r="N3651" i="3"/>
  <c r="D3651" i="3"/>
  <c r="O3651" i="3" s="1"/>
  <c r="P3650" i="3"/>
  <c r="N3650" i="3"/>
  <c r="D3650" i="3"/>
  <c r="O3650" i="3" s="1"/>
  <c r="P3649" i="3"/>
  <c r="N3649" i="3"/>
  <c r="D3649" i="3"/>
  <c r="O3649" i="3" s="1"/>
  <c r="P3648" i="3"/>
  <c r="N3648" i="3"/>
  <c r="D3648" i="3"/>
  <c r="O3648" i="3" s="1"/>
  <c r="P3647" i="3"/>
  <c r="N3647" i="3"/>
  <c r="D3647" i="3"/>
  <c r="O3647" i="3" s="1"/>
  <c r="P3646" i="3"/>
  <c r="N3646" i="3"/>
  <c r="D3646" i="3"/>
  <c r="O3646" i="3" s="1"/>
  <c r="P3645" i="3"/>
  <c r="N3645" i="3"/>
  <c r="D3645" i="3"/>
  <c r="O3645" i="3" s="1"/>
  <c r="P3644" i="3"/>
  <c r="N3644" i="3"/>
  <c r="D3644" i="3"/>
  <c r="O3644" i="3" s="1"/>
  <c r="P3643" i="3"/>
  <c r="N3643" i="3"/>
  <c r="D3643" i="3"/>
  <c r="O3643" i="3" s="1"/>
  <c r="P3642" i="3"/>
  <c r="N3642" i="3"/>
  <c r="D3642" i="3"/>
  <c r="O3642" i="3" s="1"/>
  <c r="P3641" i="3"/>
  <c r="N3641" i="3"/>
  <c r="D3641" i="3"/>
  <c r="O3641" i="3" s="1"/>
  <c r="P3640" i="3"/>
  <c r="N3640" i="3"/>
  <c r="D3640" i="3"/>
  <c r="O3640" i="3" s="1"/>
  <c r="P3639" i="3"/>
  <c r="N3639" i="3"/>
  <c r="D3639" i="3"/>
  <c r="O3639" i="3" s="1"/>
  <c r="P3638" i="3"/>
  <c r="N3638" i="3"/>
  <c r="D3638" i="3"/>
  <c r="O3638" i="3" s="1"/>
  <c r="P3637" i="3"/>
  <c r="N3637" i="3"/>
  <c r="D3637" i="3"/>
  <c r="O3637" i="3" s="1"/>
  <c r="P3636" i="3"/>
  <c r="N3636" i="3"/>
  <c r="D3636" i="3"/>
  <c r="O3636" i="3" s="1"/>
  <c r="P3635" i="3"/>
  <c r="N3635" i="3"/>
  <c r="D3635" i="3"/>
  <c r="O3635" i="3" s="1"/>
  <c r="P3634" i="3"/>
  <c r="N3634" i="3"/>
  <c r="D3634" i="3"/>
  <c r="O3634" i="3" s="1"/>
  <c r="P3633" i="3"/>
  <c r="N3633" i="3"/>
  <c r="D3633" i="3"/>
  <c r="O3633" i="3" s="1"/>
  <c r="P3632" i="3"/>
  <c r="N3632" i="3"/>
  <c r="D3632" i="3"/>
  <c r="O3632" i="3" s="1"/>
  <c r="P3631" i="3"/>
  <c r="N3631" i="3"/>
  <c r="D3631" i="3"/>
  <c r="O3631" i="3" s="1"/>
  <c r="P3630" i="3"/>
  <c r="N3630" i="3"/>
  <c r="D3630" i="3"/>
  <c r="O3630" i="3" s="1"/>
  <c r="P3629" i="3"/>
  <c r="N3629" i="3"/>
  <c r="D3629" i="3"/>
  <c r="O3629" i="3" s="1"/>
  <c r="P3628" i="3"/>
  <c r="N3628" i="3"/>
  <c r="D3628" i="3"/>
  <c r="O3628" i="3" s="1"/>
  <c r="P3627" i="3"/>
  <c r="N3627" i="3"/>
  <c r="D3627" i="3"/>
  <c r="O3627" i="3" s="1"/>
  <c r="P3626" i="3"/>
  <c r="N3626" i="3"/>
  <c r="D3626" i="3"/>
  <c r="P3625" i="3"/>
  <c r="N3625" i="3"/>
  <c r="D3625" i="3"/>
  <c r="O3625" i="3" s="1"/>
  <c r="P3624" i="3"/>
  <c r="N3624" i="3"/>
  <c r="D3624" i="3"/>
  <c r="O3624" i="3" s="1"/>
  <c r="P3623" i="3"/>
  <c r="N3623" i="3"/>
  <c r="D3623" i="3"/>
  <c r="O3623" i="3" s="1"/>
  <c r="P3622" i="3"/>
  <c r="N3622" i="3"/>
  <c r="D3622" i="3"/>
  <c r="P3621" i="3"/>
  <c r="N3621" i="3"/>
  <c r="D3621" i="3"/>
  <c r="O3621" i="3" s="1"/>
  <c r="P3620" i="3"/>
  <c r="N3620" i="3"/>
  <c r="D3620" i="3"/>
  <c r="O3620" i="3" s="1"/>
  <c r="P3619" i="3"/>
  <c r="N3619" i="3"/>
  <c r="D3619" i="3"/>
  <c r="O3619" i="3" s="1"/>
  <c r="P3618" i="3"/>
  <c r="N3618" i="3"/>
  <c r="D3618" i="3"/>
  <c r="O3618" i="3" s="1"/>
  <c r="P3617" i="3"/>
  <c r="N3617" i="3"/>
  <c r="D3617" i="3"/>
  <c r="O3617" i="3" s="1"/>
  <c r="P3616" i="3"/>
  <c r="N3616" i="3"/>
  <c r="D3616" i="3"/>
  <c r="O3616" i="3" s="1"/>
  <c r="P3615" i="3"/>
  <c r="N3615" i="3"/>
  <c r="D3615" i="3"/>
  <c r="O3615" i="3" s="1"/>
  <c r="P3614" i="3"/>
  <c r="N3614" i="3"/>
  <c r="D3614" i="3"/>
  <c r="O3614" i="3" s="1"/>
  <c r="P3613" i="3"/>
  <c r="N3613" i="3"/>
  <c r="D3613" i="3"/>
  <c r="O3613" i="3" s="1"/>
  <c r="P3612" i="3"/>
  <c r="N3612" i="3"/>
  <c r="D3612" i="3"/>
  <c r="P3611" i="3"/>
  <c r="N3611" i="3"/>
  <c r="D3611" i="3"/>
  <c r="P3610" i="3"/>
  <c r="O3610" i="3"/>
  <c r="N3610" i="3"/>
  <c r="D3610" i="3"/>
  <c r="P3609" i="3"/>
  <c r="N3609" i="3"/>
  <c r="D3609" i="3"/>
  <c r="P3608" i="3"/>
  <c r="O3608" i="3"/>
  <c r="N3608" i="3"/>
  <c r="D3608" i="3"/>
  <c r="P3607" i="3"/>
  <c r="N3607" i="3"/>
  <c r="D3607" i="3"/>
  <c r="P3606" i="3"/>
  <c r="N3606" i="3"/>
  <c r="D3606" i="3"/>
  <c r="P3605" i="3"/>
  <c r="N3605" i="3"/>
  <c r="D3605" i="3"/>
  <c r="P3604" i="3"/>
  <c r="N3604" i="3"/>
  <c r="D3604" i="3"/>
  <c r="P3603" i="3"/>
  <c r="N3603" i="3"/>
  <c r="D3603" i="3"/>
  <c r="P3602" i="3"/>
  <c r="O3602" i="3"/>
  <c r="N3602" i="3"/>
  <c r="D3602" i="3"/>
  <c r="P3601" i="3"/>
  <c r="N3601" i="3"/>
  <c r="D3601" i="3"/>
  <c r="O3601" i="3" s="1"/>
  <c r="P3600" i="3"/>
  <c r="N3600" i="3"/>
  <c r="D3600" i="3"/>
  <c r="O3600" i="3" s="1"/>
  <c r="P3599" i="3"/>
  <c r="N3599" i="3"/>
  <c r="D3599" i="3"/>
  <c r="O3599" i="3" s="1"/>
  <c r="P3598" i="3"/>
  <c r="N3598" i="3"/>
  <c r="D3598" i="3"/>
  <c r="O3598" i="3" s="1"/>
  <c r="P3597" i="3"/>
  <c r="N3597" i="3"/>
  <c r="D3597" i="3"/>
  <c r="O3597" i="3" s="1"/>
  <c r="P3596" i="3"/>
  <c r="N3596" i="3"/>
  <c r="D3596" i="3"/>
  <c r="O3596" i="3" s="1"/>
  <c r="P3595" i="3"/>
  <c r="N3595" i="3"/>
  <c r="D3595" i="3"/>
  <c r="O3595" i="3" s="1"/>
  <c r="P3594" i="3"/>
  <c r="N3594" i="3"/>
  <c r="D3594" i="3"/>
  <c r="O3594" i="3" s="1"/>
  <c r="P3593" i="3"/>
  <c r="N3593" i="3"/>
  <c r="D3593" i="3"/>
  <c r="O3593" i="3" s="1"/>
  <c r="P3592" i="3"/>
  <c r="N3592" i="3"/>
  <c r="D3592" i="3"/>
  <c r="O3592" i="3" s="1"/>
  <c r="P3591" i="3"/>
  <c r="N3591" i="3"/>
  <c r="D3591" i="3"/>
  <c r="O3591" i="3" s="1"/>
  <c r="P3590" i="3"/>
  <c r="N3590" i="3"/>
  <c r="D3590" i="3"/>
  <c r="O3590" i="3" s="1"/>
  <c r="P3589" i="3"/>
  <c r="N3589" i="3"/>
  <c r="D3589" i="3"/>
  <c r="O3589" i="3" s="1"/>
  <c r="P3588" i="3"/>
  <c r="N3588" i="3"/>
  <c r="D3588" i="3"/>
  <c r="O3588" i="3" s="1"/>
  <c r="P3587" i="3"/>
  <c r="N3587" i="3"/>
  <c r="D3587" i="3"/>
  <c r="O3587" i="3" s="1"/>
  <c r="P3586" i="3"/>
  <c r="N3586" i="3"/>
  <c r="D3586" i="3"/>
  <c r="O3586" i="3" s="1"/>
  <c r="P3585" i="3"/>
  <c r="N3585" i="3"/>
  <c r="D3585" i="3"/>
  <c r="O3585" i="3" s="1"/>
  <c r="P3584" i="3"/>
  <c r="N3584" i="3"/>
  <c r="D3584" i="3"/>
  <c r="O3584" i="3" s="1"/>
  <c r="P3583" i="3"/>
  <c r="N3583" i="3"/>
  <c r="D3583" i="3"/>
  <c r="O3583" i="3" s="1"/>
  <c r="P3582" i="3"/>
  <c r="N3582" i="3"/>
  <c r="D3582" i="3"/>
  <c r="O3582" i="3" s="1"/>
  <c r="P3581" i="3"/>
  <c r="N3581" i="3"/>
  <c r="D3581" i="3"/>
  <c r="O3581" i="3" s="1"/>
  <c r="P3580" i="3"/>
  <c r="N3580" i="3"/>
  <c r="D3580" i="3"/>
  <c r="O3580" i="3" s="1"/>
  <c r="P3579" i="3"/>
  <c r="N3579" i="3"/>
  <c r="D3579" i="3"/>
  <c r="O3579" i="3" s="1"/>
  <c r="P3578" i="3"/>
  <c r="N3578" i="3"/>
  <c r="D3578" i="3"/>
  <c r="O3578" i="3" s="1"/>
  <c r="P3577" i="3"/>
  <c r="N3577" i="3"/>
  <c r="D3577" i="3"/>
  <c r="O3577" i="3" s="1"/>
  <c r="P3576" i="3"/>
  <c r="N3576" i="3"/>
  <c r="D3576" i="3"/>
  <c r="O3576" i="3" s="1"/>
  <c r="P3575" i="3"/>
  <c r="N3575" i="3"/>
  <c r="D3575" i="3"/>
  <c r="O3575" i="3" s="1"/>
  <c r="P3574" i="3"/>
  <c r="N3574" i="3"/>
  <c r="D3574" i="3"/>
  <c r="O3574" i="3" s="1"/>
  <c r="P3573" i="3"/>
  <c r="N3573" i="3"/>
  <c r="D3573" i="3"/>
  <c r="O3573" i="3" s="1"/>
  <c r="P3572" i="3"/>
  <c r="N3572" i="3"/>
  <c r="D3572" i="3"/>
  <c r="O3572" i="3" s="1"/>
  <c r="P3571" i="3"/>
  <c r="N3571" i="3"/>
  <c r="D3571" i="3"/>
  <c r="O3571" i="3" s="1"/>
  <c r="P3570" i="3"/>
  <c r="N3570" i="3"/>
  <c r="D3570" i="3"/>
  <c r="O3570" i="3" s="1"/>
  <c r="P3569" i="3"/>
  <c r="N3569" i="3"/>
  <c r="D3569" i="3"/>
  <c r="O3569" i="3" s="1"/>
  <c r="P3568" i="3"/>
  <c r="N3568" i="3"/>
  <c r="D3568" i="3"/>
  <c r="O3568" i="3" s="1"/>
  <c r="P3567" i="3"/>
  <c r="N3567" i="3"/>
  <c r="D3567" i="3"/>
  <c r="O3567" i="3" s="1"/>
  <c r="P3566" i="3"/>
  <c r="N3566" i="3"/>
  <c r="D3566" i="3"/>
  <c r="O3566" i="3" s="1"/>
  <c r="P3565" i="3"/>
  <c r="N3565" i="3"/>
  <c r="D3565" i="3"/>
  <c r="O3565" i="3" s="1"/>
  <c r="P3564" i="3"/>
  <c r="N3564" i="3"/>
  <c r="D3564" i="3"/>
  <c r="O3564" i="3" s="1"/>
  <c r="P3563" i="3"/>
  <c r="N3563" i="3"/>
  <c r="D3563" i="3"/>
  <c r="O3563" i="3" s="1"/>
  <c r="P3562" i="3"/>
  <c r="N3562" i="3"/>
  <c r="D3562" i="3"/>
  <c r="O3562" i="3" s="1"/>
  <c r="P3561" i="3"/>
  <c r="N3561" i="3"/>
  <c r="D3561" i="3"/>
  <c r="O3561" i="3" s="1"/>
  <c r="P3560" i="3"/>
  <c r="N3560" i="3"/>
  <c r="D3560" i="3"/>
  <c r="O3560" i="3" s="1"/>
  <c r="P3559" i="3"/>
  <c r="N3559" i="3"/>
  <c r="D3559" i="3"/>
  <c r="O3559" i="3" s="1"/>
  <c r="P3558" i="3"/>
  <c r="N3558" i="3"/>
  <c r="D3558" i="3"/>
  <c r="P3557" i="3"/>
  <c r="N3557" i="3"/>
  <c r="D3557" i="3"/>
  <c r="O3557" i="3" s="1"/>
  <c r="P3556" i="3"/>
  <c r="N3556" i="3"/>
  <c r="D3556" i="3"/>
  <c r="O3556" i="3" s="1"/>
  <c r="P3555" i="3"/>
  <c r="N3555" i="3"/>
  <c r="D3555" i="3"/>
  <c r="O3555" i="3" s="1"/>
  <c r="P3554" i="3"/>
  <c r="N3554" i="3"/>
  <c r="D3554" i="3"/>
  <c r="O3554" i="3" s="1"/>
  <c r="P3553" i="3"/>
  <c r="N3553" i="3"/>
  <c r="D3553" i="3"/>
  <c r="O3553" i="3" s="1"/>
  <c r="P3552" i="3"/>
  <c r="N3552" i="3"/>
  <c r="D3552" i="3"/>
  <c r="O3552" i="3" s="1"/>
  <c r="P3551" i="3"/>
  <c r="N3551" i="3"/>
  <c r="D3551" i="3"/>
  <c r="O3551" i="3" s="1"/>
  <c r="P3550" i="3"/>
  <c r="N3550" i="3"/>
  <c r="D3550" i="3"/>
  <c r="O3550" i="3" s="1"/>
  <c r="P3549" i="3"/>
  <c r="N3549" i="3"/>
  <c r="D3549" i="3"/>
  <c r="O3549" i="3" s="1"/>
  <c r="P3548" i="3"/>
  <c r="N3548" i="3"/>
  <c r="D3548" i="3"/>
  <c r="O3548" i="3" s="1"/>
  <c r="P3547" i="3"/>
  <c r="N3547" i="3"/>
  <c r="D3547" i="3"/>
  <c r="O3547" i="3" s="1"/>
  <c r="P3546" i="3"/>
  <c r="N3546" i="3"/>
  <c r="D3546" i="3"/>
  <c r="O3546" i="3" s="1"/>
  <c r="P3545" i="3"/>
  <c r="N3545" i="3"/>
  <c r="D3545" i="3"/>
  <c r="O3545" i="3" s="1"/>
  <c r="P3544" i="3"/>
  <c r="N3544" i="3"/>
  <c r="D3544" i="3"/>
  <c r="O3544" i="3" s="1"/>
  <c r="P3543" i="3"/>
  <c r="N3543" i="3"/>
  <c r="D3543" i="3"/>
  <c r="O3543" i="3" s="1"/>
  <c r="P3542" i="3"/>
  <c r="N3542" i="3"/>
  <c r="D3542" i="3"/>
  <c r="O3542" i="3" s="1"/>
  <c r="P3541" i="3"/>
  <c r="N3541" i="3"/>
  <c r="D3541" i="3"/>
  <c r="O3541" i="3" s="1"/>
  <c r="P3540" i="3"/>
  <c r="N3540" i="3"/>
  <c r="D3540" i="3"/>
  <c r="O3540" i="3" s="1"/>
  <c r="P3539" i="3"/>
  <c r="N3539" i="3"/>
  <c r="D3539" i="3"/>
  <c r="O3539" i="3" s="1"/>
  <c r="P3538" i="3"/>
  <c r="N3538" i="3"/>
  <c r="D3538" i="3"/>
  <c r="O3538" i="3" s="1"/>
  <c r="P3537" i="3"/>
  <c r="N3537" i="3"/>
  <c r="D3537" i="3"/>
  <c r="O3537" i="3" s="1"/>
  <c r="P3536" i="3"/>
  <c r="N3536" i="3"/>
  <c r="D3536" i="3"/>
  <c r="O3536" i="3" s="1"/>
  <c r="P3535" i="3"/>
  <c r="N3535" i="3"/>
  <c r="D3535" i="3"/>
  <c r="O3535" i="3" s="1"/>
  <c r="P3534" i="3"/>
  <c r="N3534" i="3"/>
  <c r="D3534" i="3"/>
  <c r="O3534" i="3" s="1"/>
  <c r="P3533" i="3"/>
  <c r="N3533" i="3"/>
  <c r="D3533" i="3"/>
  <c r="O3533" i="3" s="1"/>
  <c r="P3532" i="3"/>
  <c r="N3532" i="3"/>
  <c r="D3532" i="3"/>
  <c r="O3532" i="3" s="1"/>
  <c r="P3531" i="3"/>
  <c r="N3531" i="3"/>
  <c r="D3531" i="3"/>
  <c r="O3531" i="3" s="1"/>
  <c r="P3530" i="3"/>
  <c r="N3530" i="3"/>
  <c r="D3530" i="3"/>
  <c r="O3530" i="3" s="1"/>
  <c r="P3529" i="3"/>
  <c r="N3529" i="3"/>
  <c r="D3529" i="3"/>
  <c r="O3529" i="3" s="1"/>
  <c r="P3528" i="3"/>
  <c r="N3528" i="3"/>
  <c r="D3528" i="3"/>
  <c r="O3528" i="3" s="1"/>
  <c r="P3527" i="3"/>
  <c r="N3527" i="3"/>
  <c r="D3527" i="3"/>
  <c r="O3527" i="3" s="1"/>
  <c r="P3526" i="3"/>
  <c r="N3526" i="3"/>
  <c r="D3526" i="3"/>
  <c r="O3526" i="3" s="1"/>
  <c r="P3525" i="3"/>
  <c r="N3525" i="3"/>
  <c r="D3525" i="3"/>
  <c r="O3525" i="3" s="1"/>
  <c r="P3524" i="3"/>
  <c r="N3524" i="3"/>
  <c r="D3524" i="3"/>
  <c r="O3524" i="3" s="1"/>
  <c r="P3523" i="3"/>
  <c r="N3523" i="3"/>
  <c r="D3523" i="3"/>
  <c r="O3523" i="3" s="1"/>
  <c r="P3522" i="3"/>
  <c r="N3522" i="3"/>
  <c r="D3522" i="3"/>
  <c r="O3522" i="3" s="1"/>
  <c r="P3521" i="3"/>
  <c r="N3521" i="3"/>
  <c r="D3521" i="3"/>
  <c r="O3521" i="3" s="1"/>
  <c r="P3520" i="3"/>
  <c r="N3520" i="3"/>
  <c r="D3520" i="3"/>
  <c r="O3520" i="3" s="1"/>
  <c r="P3519" i="3"/>
  <c r="N3519" i="3"/>
  <c r="D3519" i="3"/>
  <c r="O3519" i="3" s="1"/>
  <c r="P3518" i="3"/>
  <c r="N3518" i="3"/>
  <c r="D3518" i="3"/>
  <c r="O3518" i="3" s="1"/>
  <c r="P3517" i="3"/>
  <c r="N3517" i="3"/>
  <c r="D3517" i="3"/>
  <c r="O3517" i="3" s="1"/>
  <c r="P3516" i="3"/>
  <c r="N3516" i="3"/>
  <c r="D3516" i="3"/>
  <c r="O3516" i="3" s="1"/>
  <c r="P3515" i="3"/>
  <c r="N3515" i="3"/>
  <c r="D3515" i="3"/>
  <c r="O3515" i="3" s="1"/>
  <c r="P3514" i="3"/>
  <c r="N3514" i="3"/>
  <c r="D3514" i="3"/>
  <c r="O3514" i="3" s="1"/>
  <c r="P3513" i="3"/>
  <c r="N3513" i="3"/>
  <c r="D3513" i="3"/>
  <c r="O3513" i="3" s="1"/>
  <c r="P3512" i="3"/>
  <c r="N3512" i="3"/>
  <c r="D3512" i="3"/>
  <c r="O3512" i="3" s="1"/>
  <c r="P3511" i="3"/>
  <c r="N3511" i="3"/>
  <c r="D3511" i="3"/>
  <c r="O3511" i="3" s="1"/>
  <c r="P3510" i="3"/>
  <c r="N3510" i="3"/>
  <c r="D3510" i="3"/>
  <c r="O3510" i="3" s="1"/>
  <c r="P3509" i="3"/>
  <c r="N3509" i="3"/>
  <c r="D3509" i="3"/>
  <c r="O3509" i="3" s="1"/>
  <c r="P3508" i="3"/>
  <c r="N3508" i="3"/>
  <c r="D3508" i="3"/>
  <c r="O3508" i="3" s="1"/>
  <c r="P3507" i="3"/>
  <c r="N3507" i="3"/>
  <c r="D3507" i="3"/>
  <c r="O3507" i="3" s="1"/>
  <c r="P3506" i="3"/>
  <c r="N3506" i="3"/>
  <c r="D3506" i="3"/>
  <c r="O3506" i="3" s="1"/>
  <c r="P3505" i="3"/>
  <c r="N3505" i="3"/>
  <c r="D3505" i="3"/>
  <c r="O3505" i="3" s="1"/>
  <c r="P3504" i="3"/>
  <c r="N3504" i="3"/>
  <c r="D3504" i="3"/>
  <c r="O3504" i="3" s="1"/>
  <c r="P3503" i="3"/>
  <c r="N3503" i="3"/>
  <c r="D3503" i="3"/>
  <c r="O3503" i="3" s="1"/>
  <c r="P3502" i="3"/>
  <c r="N3502" i="3"/>
  <c r="D3502" i="3"/>
  <c r="O3502" i="3" s="1"/>
  <c r="P3501" i="3"/>
  <c r="N3501" i="3"/>
  <c r="D3501" i="3"/>
  <c r="O3501" i="3" s="1"/>
  <c r="P3500" i="3"/>
  <c r="N3500" i="3"/>
  <c r="D3500" i="3"/>
  <c r="O3500" i="3" s="1"/>
  <c r="P3499" i="3"/>
  <c r="N3499" i="3"/>
  <c r="D3499" i="3"/>
  <c r="O3499" i="3" s="1"/>
  <c r="P3498" i="3"/>
  <c r="N3498" i="3"/>
  <c r="D3498" i="3"/>
  <c r="O3498" i="3" s="1"/>
  <c r="P3497" i="3"/>
  <c r="N3497" i="3"/>
  <c r="D3497" i="3"/>
  <c r="O3497" i="3" s="1"/>
  <c r="P3496" i="3"/>
  <c r="N3496" i="3"/>
  <c r="D3496" i="3"/>
  <c r="O3496" i="3" s="1"/>
  <c r="P3495" i="3"/>
  <c r="N3495" i="3"/>
  <c r="D3495" i="3"/>
  <c r="O3495" i="3" s="1"/>
  <c r="P3494" i="3"/>
  <c r="N3494" i="3"/>
  <c r="D3494" i="3"/>
  <c r="O3494" i="3" s="1"/>
  <c r="P3493" i="3"/>
  <c r="N3493" i="3"/>
  <c r="D3493" i="3"/>
  <c r="O3493" i="3" s="1"/>
  <c r="P3492" i="3"/>
  <c r="N3492" i="3"/>
  <c r="D3492" i="3"/>
  <c r="O3492" i="3" s="1"/>
  <c r="P3491" i="3"/>
  <c r="N3491" i="3"/>
  <c r="D3491" i="3"/>
  <c r="O3491" i="3" s="1"/>
  <c r="P3490" i="3"/>
  <c r="N3490" i="3"/>
  <c r="D3490" i="3"/>
  <c r="O3490" i="3" s="1"/>
  <c r="P3489" i="3"/>
  <c r="N3489" i="3"/>
  <c r="D3489" i="3"/>
  <c r="O3489" i="3" s="1"/>
  <c r="P3488" i="3"/>
  <c r="N3488" i="3"/>
  <c r="D3488" i="3"/>
  <c r="O3488" i="3" s="1"/>
  <c r="P3487" i="3"/>
  <c r="N3487" i="3"/>
  <c r="D3487" i="3"/>
  <c r="O3487" i="3" s="1"/>
  <c r="P3486" i="3"/>
  <c r="N3486" i="3"/>
  <c r="D3486" i="3"/>
  <c r="P3485" i="3"/>
  <c r="N3485" i="3"/>
  <c r="D3485" i="3"/>
  <c r="O3485" i="3" s="1"/>
  <c r="P3484" i="3"/>
  <c r="N3484" i="3"/>
  <c r="D3484" i="3"/>
  <c r="O3484" i="3" s="1"/>
  <c r="P3483" i="3"/>
  <c r="N3483" i="3"/>
  <c r="D3483" i="3"/>
  <c r="O3483" i="3" s="1"/>
  <c r="P3482" i="3"/>
  <c r="N3482" i="3"/>
  <c r="D3482" i="3"/>
  <c r="O3482" i="3" s="1"/>
  <c r="P3481" i="3"/>
  <c r="N3481" i="3"/>
  <c r="D3481" i="3"/>
  <c r="O3481" i="3" s="1"/>
  <c r="P3480" i="3"/>
  <c r="N3480" i="3"/>
  <c r="D3480" i="3"/>
  <c r="O3480" i="3" s="1"/>
  <c r="P3479" i="3"/>
  <c r="N3479" i="3"/>
  <c r="D3479" i="3"/>
  <c r="O3479" i="3" s="1"/>
  <c r="P3478" i="3"/>
  <c r="N3478" i="3"/>
  <c r="D3478" i="3"/>
  <c r="P3477" i="3"/>
  <c r="N3477" i="3"/>
  <c r="D3477" i="3"/>
  <c r="P3476" i="3"/>
  <c r="N3476" i="3"/>
  <c r="D3476" i="3"/>
  <c r="O3476" i="3" s="1"/>
  <c r="P3475" i="3"/>
  <c r="N3475" i="3"/>
  <c r="D3475" i="3"/>
  <c r="O3475" i="3" s="1"/>
  <c r="P3474" i="3"/>
  <c r="N3474" i="3"/>
  <c r="D3474" i="3"/>
  <c r="O3474" i="3" s="1"/>
  <c r="P3473" i="3"/>
  <c r="N3473" i="3"/>
  <c r="D3473" i="3"/>
  <c r="O3473" i="3" s="1"/>
  <c r="P3472" i="3"/>
  <c r="N3472" i="3"/>
  <c r="D3472" i="3"/>
  <c r="O3472" i="3" s="1"/>
  <c r="P3471" i="3"/>
  <c r="N3471" i="3"/>
  <c r="D3471" i="3"/>
  <c r="O3471" i="3" s="1"/>
  <c r="P3470" i="3"/>
  <c r="N3470" i="3"/>
  <c r="D3470" i="3"/>
  <c r="O3470" i="3" s="1"/>
  <c r="P3469" i="3"/>
  <c r="N3469" i="3"/>
  <c r="D3469" i="3"/>
  <c r="O3469" i="3" s="1"/>
  <c r="P3468" i="3"/>
  <c r="N3468" i="3"/>
  <c r="D3468" i="3"/>
  <c r="O3468" i="3" s="1"/>
  <c r="P3467" i="3"/>
  <c r="N3467" i="3"/>
  <c r="D3467" i="3"/>
  <c r="O3467" i="3" s="1"/>
  <c r="P3466" i="3"/>
  <c r="N3466" i="3"/>
  <c r="D3466" i="3"/>
  <c r="O3466" i="3" s="1"/>
  <c r="P3465" i="3"/>
  <c r="N3465" i="3"/>
  <c r="D3465" i="3"/>
  <c r="O3465" i="3" s="1"/>
  <c r="P3464" i="3"/>
  <c r="N3464" i="3"/>
  <c r="D3464" i="3"/>
  <c r="O3464" i="3" s="1"/>
  <c r="P3463" i="3"/>
  <c r="N3463" i="3"/>
  <c r="D3463" i="3"/>
  <c r="O3463" i="3" s="1"/>
  <c r="P3462" i="3"/>
  <c r="N3462" i="3"/>
  <c r="D3462" i="3"/>
  <c r="O3462" i="3" s="1"/>
  <c r="P3461" i="3"/>
  <c r="N3461" i="3"/>
  <c r="D3461" i="3"/>
  <c r="O3461" i="3" s="1"/>
  <c r="P3460" i="3"/>
  <c r="N3460" i="3"/>
  <c r="D3460" i="3"/>
  <c r="O3460" i="3" s="1"/>
  <c r="P3459" i="3"/>
  <c r="N3459" i="3"/>
  <c r="D3459" i="3"/>
  <c r="O3459" i="3" s="1"/>
  <c r="P3458" i="3"/>
  <c r="N3458" i="3"/>
  <c r="D3458" i="3"/>
  <c r="O3458" i="3" s="1"/>
  <c r="P3457" i="3"/>
  <c r="N3457" i="3"/>
  <c r="D3457" i="3"/>
  <c r="O3457" i="3" s="1"/>
  <c r="P3456" i="3"/>
  <c r="N3456" i="3"/>
  <c r="D3456" i="3"/>
  <c r="O3456" i="3" s="1"/>
  <c r="P3455" i="3"/>
  <c r="N3455" i="3"/>
  <c r="D3455" i="3"/>
  <c r="O3455" i="3" s="1"/>
  <c r="P3454" i="3"/>
  <c r="N3454" i="3"/>
  <c r="D3454" i="3"/>
  <c r="O3454" i="3" s="1"/>
  <c r="P3453" i="3"/>
  <c r="N3453" i="3"/>
  <c r="D3453" i="3"/>
  <c r="O3453" i="3" s="1"/>
  <c r="P3452" i="3"/>
  <c r="N3452" i="3"/>
  <c r="D3452" i="3"/>
  <c r="O3452" i="3" s="1"/>
  <c r="P3451" i="3"/>
  <c r="N3451" i="3"/>
  <c r="D3451" i="3"/>
  <c r="O3451" i="3" s="1"/>
  <c r="P3450" i="3"/>
  <c r="N3450" i="3"/>
  <c r="D3450" i="3"/>
  <c r="O3450" i="3" s="1"/>
  <c r="P3449" i="3"/>
  <c r="N3449" i="3"/>
  <c r="D3449" i="3"/>
  <c r="O3449" i="3" s="1"/>
  <c r="P3448" i="3"/>
  <c r="N3448" i="3"/>
  <c r="D3448" i="3"/>
  <c r="O3448" i="3" s="1"/>
  <c r="P3447" i="3"/>
  <c r="N3447" i="3"/>
  <c r="D3447" i="3"/>
  <c r="O3447" i="3" s="1"/>
  <c r="P3446" i="3"/>
  <c r="N3446" i="3"/>
  <c r="D3446" i="3"/>
  <c r="O3446" i="3" s="1"/>
  <c r="P3445" i="3"/>
  <c r="N3445" i="3"/>
  <c r="D3445" i="3"/>
  <c r="O3445" i="3" s="1"/>
  <c r="P3444" i="3"/>
  <c r="N3444" i="3"/>
  <c r="D3444" i="3"/>
  <c r="O3444" i="3" s="1"/>
  <c r="P3443" i="3"/>
  <c r="N3443" i="3"/>
  <c r="D3443" i="3"/>
  <c r="O3443" i="3" s="1"/>
  <c r="P3442" i="3"/>
  <c r="N3442" i="3"/>
  <c r="D3442" i="3"/>
  <c r="O3442" i="3" s="1"/>
  <c r="P3441" i="3"/>
  <c r="N3441" i="3"/>
  <c r="D3441" i="3"/>
  <c r="O3441" i="3" s="1"/>
  <c r="P3440" i="3"/>
  <c r="N3440" i="3"/>
  <c r="D3440" i="3"/>
  <c r="O3440" i="3" s="1"/>
  <c r="P3439" i="3"/>
  <c r="N3439" i="3"/>
  <c r="D3439" i="3"/>
  <c r="O3439" i="3" s="1"/>
  <c r="P3438" i="3"/>
  <c r="N3438" i="3"/>
  <c r="D3438" i="3"/>
  <c r="O3438" i="3" s="1"/>
  <c r="P3437" i="3"/>
  <c r="N3437" i="3"/>
  <c r="D3437" i="3"/>
  <c r="O3437" i="3" s="1"/>
  <c r="P3436" i="3"/>
  <c r="N3436" i="3"/>
  <c r="D3436" i="3"/>
  <c r="O3436" i="3" s="1"/>
  <c r="P3435" i="3"/>
  <c r="N3435" i="3"/>
  <c r="D3435" i="3"/>
  <c r="O3435" i="3" s="1"/>
  <c r="P3434" i="3"/>
  <c r="N3434" i="3"/>
  <c r="D3434" i="3"/>
  <c r="O3434" i="3" s="1"/>
  <c r="P3433" i="3"/>
  <c r="N3433" i="3"/>
  <c r="D3433" i="3"/>
  <c r="O3433" i="3" s="1"/>
  <c r="P3432" i="3"/>
  <c r="N3432" i="3"/>
  <c r="D3432" i="3"/>
  <c r="O3432" i="3" s="1"/>
  <c r="P3431" i="3"/>
  <c r="N3431" i="3"/>
  <c r="D3431" i="3"/>
  <c r="O3431" i="3" s="1"/>
  <c r="P3430" i="3"/>
  <c r="N3430" i="3"/>
  <c r="D3430" i="3"/>
  <c r="O3430" i="3" s="1"/>
  <c r="P3429" i="3"/>
  <c r="N3429" i="3"/>
  <c r="D3429" i="3"/>
  <c r="O3429" i="3" s="1"/>
  <c r="P3428" i="3"/>
  <c r="N3428" i="3"/>
  <c r="D3428" i="3"/>
  <c r="O3428" i="3" s="1"/>
  <c r="P3427" i="3"/>
  <c r="N3427" i="3"/>
  <c r="D3427" i="3"/>
  <c r="O3427" i="3" s="1"/>
  <c r="P3426" i="3"/>
  <c r="N3426" i="3"/>
  <c r="D3426" i="3"/>
  <c r="O3426" i="3" s="1"/>
  <c r="P3425" i="3"/>
  <c r="N3425" i="3"/>
  <c r="D3425" i="3"/>
  <c r="O3425" i="3" s="1"/>
  <c r="P3424" i="3"/>
  <c r="N3424" i="3"/>
  <c r="D3424" i="3"/>
  <c r="O3424" i="3" s="1"/>
  <c r="P3423" i="3"/>
  <c r="N3423" i="3"/>
  <c r="D3423" i="3"/>
  <c r="O3423" i="3" s="1"/>
  <c r="P3422" i="3"/>
  <c r="N3422" i="3"/>
  <c r="D3422" i="3"/>
  <c r="O3422" i="3" s="1"/>
  <c r="P3421" i="3"/>
  <c r="N3421" i="3"/>
  <c r="D3421" i="3"/>
  <c r="O3421" i="3" s="1"/>
  <c r="P3420" i="3"/>
  <c r="N3420" i="3"/>
  <c r="D3420" i="3"/>
  <c r="O3420" i="3" s="1"/>
  <c r="P3419" i="3"/>
  <c r="N3419" i="3"/>
  <c r="D3419" i="3"/>
  <c r="O3419" i="3" s="1"/>
  <c r="P3418" i="3"/>
  <c r="N3418" i="3"/>
  <c r="D3418" i="3"/>
  <c r="O3418" i="3" s="1"/>
  <c r="P3417" i="3"/>
  <c r="N3417" i="3"/>
  <c r="D3417" i="3"/>
  <c r="O3417" i="3" s="1"/>
  <c r="P3416" i="3"/>
  <c r="N3416" i="3"/>
  <c r="D3416" i="3"/>
  <c r="O3416" i="3" s="1"/>
  <c r="P3415" i="3"/>
  <c r="N3415" i="3"/>
  <c r="D3415" i="3"/>
  <c r="O3415" i="3" s="1"/>
  <c r="P3414" i="3"/>
  <c r="N3414" i="3"/>
  <c r="D3414" i="3"/>
  <c r="O3414" i="3" s="1"/>
  <c r="P3413" i="3"/>
  <c r="N3413" i="3"/>
  <c r="D3413" i="3"/>
  <c r="O3413" i="3" s="1"/>
  <c r="P3412" i="3"/>
  <c r="O3412" i="3"/>
  <c r="N3412" i="3"/>
  <c r="D3412" i="3"/>
  <c r="P3411" i="3"/>
  <c r="N3411" i="3"/>
  <c r="D3411" i="3"/>
  <c r="P3410" i="3"/>
  <c r="N3410" i="3"/>
  <c r="D3410" i="3"/>
  <c r="P3409" i="3"/>
  <c r="N3409" i="3"/>
  <c r="D3409" i="3"/>
  <c r="P3408" i="3"/>
  <c r="N3408" i="3"/>
  <c r="D3408" i="3"/>
  <c r="P3407" i="3"/>
  <c r="N3407" i="3"/>
  <c r="D3407" i="3"/>
  <c r="P3406" i="3"/>
  <c r="N3406" i="3"/>
  <c r="D3406" i="3"/>
  <c r="P3405" i="3"/>
  <c r="N3405" i="3"/>
  <c r="D3405" i="3"/>
  <c r="P3404" i="3"/>
  <c r="N3404" i="3"/>
  <c r="D3404" i="3"/>
  <c r="P3403" i="3"/>
  <c r="N3403" i="3"/>
  <c r="D3403" i="3"/>
  <c r="O3403" i="3" s="1"/>
  <c r="P3402" i="3"/>
  <c r="N3402" i="3"/>
  <c r="D3402" i="3"/>
  <c r="O3402" i="3" s="1"/>
  <c r="P3401" i="3"/>
  <c r="N3401" i="3"/>
  <c r="D3401" i="3"/>
  <c r="O3401" i="3" s="1"/>
  <c r="P3400" i="3"/>
  <c r="N3400" i="3"/>
  <c r="D3400" i="3"/>
  <c r="O3400" i="3" s="1"/>
  <c r="P3399" i="3"/>
  <c r="N3399" i="3"/>
  <c r="D3399" i="3"/>
  <c r="O3399" i="3" s="1"/>
  <c r="P3398" i="3"/>
  <c r="N3398" i="3"/>
  <c r="D3398" i="3"/>
  <c r="O3398" i="3" s="1"/>
  <c r="P3397" i="3"/>
  <c r="N3397" i="3"/>
  <c r="D3397" i="3"/>
  <c r="O3397" i="3" s="1"/>
  <c r="P3396" i="3"/>
  <c r="N3396" i="3"/>
  <c r="D3396" i="3"/>
  <c r="O3396" i="3" s="1"/>
  <c r="P3395" i="3"/>
  <c r="N3395" i="3"/>
  <c r="D3395" i="3"/>
  <c r="O3395" i="3" s="1"/>
  <c r="P3394" i="3"/>
  <c r="N3394" i="3"/>
  <c r="D3394" i="3"/>
  <c r="O3394" i="3" s="1"/>
  <c r="P3393" i="3"/>
  <c r="N3393" i="3"/>
  <c r="D3393" i="3"/>
  <c r="O3393" i="3" s="1"/>
  <c r="P3392" i="3"/>
  <c r="N3392" i="3"/>
  <c r="D3392" i="3"/>
  <c r="O3392" i="3" s="1"/>
  <c r="P3391" i="3"/>
  <c r="N3391" i="3"/>
  <c r="D3391" i="3"/>
  <c r="O3391" i="3" s="1"/>
  <c r="P3390" i="3"/>
  <c r="N3390" i="3"/>
  <c r="D3390" i="3"/>
  <c r="O3390" i="3" s="1"/>
  <c r="P3389" i="3"/>
  <c r="N3389" i="3"/>
  <c r="D3389" i="3"/>
  <c r="O3389" i="3" s="1"/>
  <c r="P3388" i="3"/>
  <c r="N3388" i="3"/>
  <c r="D3388" i="3"/>
  <c r="O3388" i="3" s="1"/>
  <c r="P3387" i="3"/>
  <c r="N3387" i="3"/>
  <c r="D3387" i="3"/>
  <c r="O3387" i="3" s="1"/>
  <c r="P3386" i="3"/>
  <c r="N3386" i="3"/>
  <c r="D3386" i="3"/>
  <c r="O3386" i="3" s="1"/>
  <c r="P3385" i="3"/>
  <c r="N3385" i="3"/>
  <c r="D3385" i="3"/>
  <c r="P3384" i="3"/>
  <c r="N3384" i="3"/>
  <c r="D3384" i="3"/>
  <c r="O3384" i="3" s="1"/>
  <c r="P3383" i="3"/>
  <c r="N3383" i="3"/>
  <c r="D3383" i="3"/>
  <c r="O3383" i="3" s="1"/>
  <c r="P3382" i="3"/>
  <c r="N3382" i="3"/>
  <c r="D3382" i="3"/>
  <c r="O3382" i="3" s="1"/>
  <c r="P3381" i="3"/>
  <c r="N3381" i="3"/>
  <c r="D3381" i="3"/>
  <c r="O3381" i="3" s="1"/>
  <c r="P3380" i="3"/>
  <c r="N3380" i="3"/>
  <c r="D3380" i="3"/>
  <c r="O3380" i="3" s="1"/>
  <c r="P3379" i="3"/>
  <c r="N3379" i="3"/>
  <c r="D3379" i="3"/>
  <c r="O3379" i="3" s="1"/>
  <c r="P3378" i="3"/>
  <c r="N3378" i="3"/>
  <c r="D3378" i="3"/>
  <c r="O3378" i="3" s="1"/>
  <c r="P3377" i="3"/>
  <c r="N3377" i="3"/>
  <c r="D3377" i="3"/>
  <c r="O3377" i="3" s="1"/>
  <c r="P3376" i="3"/>
  <c r="N3376" i="3"/>
  <c r="D3376" i="3"/>
  <c r="O3376" i="3" s="1"/>
  <c r="P3375" i="3"/>
  <c r="N3375" i="3"/>
  <c r="D3375" i="3"/>
  <c r="O3375" i="3" s="1"/>
  <c r="P3374" i="3"/>
  <c r="N3374" i="3"/>
  <c r="D3374" i="3"/>
  <c r="O3374" i="3" s="1"/>
  <c r="P3373" i="3"/>
  <c r="N3373" i="3"/>
  <c r="D3373" i="3"/>
  <c r="O3373" i="3" s="1"/>
  <c r="P3372" i="3"/>
  <c r="N3372" i="3"/>
  <c r="D3372" i="3"/>
  <c r="O3372" i="3" s="1"/>
  <c r="P3371" i="3"/>
  <c r="N3371" i="3"/>
  <c r="D3371" i="3"/>
  <c r="O3371" i="3" s="1"/>
  <c r="P3370" i="3"/>
  <c r="N3370" i="3"/>
  <c r="D3370" i="3"/>
  <c r="O3370" i="3" s="1"/>
  <c r="P3369" i="3"/>
  <c r="N3369" i="3"/>
  <c r="D3369" i="3"/>
  <c r="P3368" i="3"/>
  <c r="N3368" i="3"/>
  <c r="D3368" i="3"/>
  <c r="O3368" i="3" s="1"/>
  <c r="P3367" i="3"/>
  <c r="N3367" i="3"/>
  <c r="D3367" i="3"/>
  <c r="O3367" i="3" s="1"/>
  <c r="P3366" i="3"/>
  <c r="N3366" i="3"/>
  <c r="D3366" i="3"/>
  <c r="O3366" i="3" s="1"/>
  <c r="P3365" i="3"/>
  <c r="N3365" i="3"/>
  <c r="D3365" i="3"/>
  <c r="P3364" i="3"/>
  <c r="N3364" i="3"/>
  <c r="D3364" i="3"/>
  <c r="O3364" i="3" s="1"/>
  <c r="P3363" i="3"/>
  <c r="N3363" i="3"/>
  <c r="D3363" i="3"/>
  <c r="O3363" i="3" s="1"/>
  <c r="P3362" i="3"/>
  <c r="N3362" i="3"/>
  <c r="D3362" i="3"/>
  <c r="O3362" i="3" s="1"/>
  <c r="P3361" i="3"/>
  <c r="N3361" i="3"/>
  <c r="D3361" i="3"/>
  <c r="O3361" i="3" s="1"/>
  <c r="P3360" i="3"/>
  <c r="N3360" i="3"/>
  <c r="D3360" i="3"/>
  <c r="O3360" i="3" s="1"/>
  <c r="P3359" i="3"/>
  <c r="N3359" i="3"/>
  <c r="D3359" i="3"/>
  <c r="O3359" i="3" s="1"/>
  <c r="P3358" i="3"/>
  <c r="N3358" i="3"/>
  <c r="D3358" i="3"/>
  <c r="O3358" i="3" s="1"/>
  <c r="P3357" i="3"/>
  <c r="N3357" i="3"/>
  <c r="D3357" i="3"/>
  <c r="O3357" i="3" s="1"/>
  <c r="P3356" i="3"/>
  <c r="N3356" i="3"/>
  <c r="D3356" i="3"/>
  <c r="O3356" i="3" s="1"/>
  <c r="P3355" i="3"/>
  <c r="N3355" i="3"/>
  <c r="D3355" i="3"/>
  <c r="O3355" i="3" s="1"/>
  <c r="P3354" i="3"/>
  <c r="N3354" i="3"/>
  <c r="D3354" i="3"/>
  <c r="O3354" i="3" s="1"/>
  <c r="P3353" i="3"/>
  <c r="N3353" i="3"/>
  <c r="D3353" i="3"/>
  <c r="O3353" i="3" s="1"/>
  <c r="P3352" i="3"/>
  <c r="N3352" i="3"/>
  <c r="D3352" i="3"/>
  <c r="P3351" i="3"/>
  <c r="N3351" i="3"/>
  <c r="D3351" i="3"/>
  <c r="O3351" i="3" s="1"/>
  <c r="P3350" i="3"/>
  <c r="N3350" i="3"/>
  <c r="D3350" i="3"/>
  <c r="O3350" i="3" s="1"/>
  <c r="P3349" i="3"/>
  <c r="N3349" i="3"/>
  <c r="D3349" i="3"/>
  <c r="O3349" i="3" s="1"/>
  <c r="P3348" i="3"/>
  <c r="N3348" i="3"/>
  <c r="D3348" i="3"/>
  <c r="O3348" i="3" s="1"/>
  <c r="P3347" i="3"/>
  <c r="N3347" i="3"/>
  <c r="D3347" i="3"/>
  <c r="O3347" i="3" s="1"/>
  <c r="P3346" i="3"/>
  <c r="N3346" i="3"/>
  <c r="D3346" i="3"/>
  <c r="O3346" i="3" s="1"/>
  <c r="P3345" i="3"/>
  <c r="N3345" i="3"/>
  <c r="D3345" i="3"/>
  <c r="O3345" i="3" s="1"/>
  <c r="P3344" i="3"/>
  <c r="N3344" i="3"/>
  <c r="D3344" i="3"/>
  <c r="O3344" i="3" s="1"/>
  <c r="P3343" i="3"/>
  <c r="N3343" i="3"/>
  <c r="D3343" i="3"/>
  <c r="O3343" i="3" s="1"/>
  <c r="P3342" i="3"/>
  <c r="N3342" i="3"/>
  <c r="D3342" i="3"/>
  <c r="O3342" i="3" s="1"/>
  <c r="P3341" i="3"/>
  <c r="N3341" i="3"/>
  <c r="D3341" i="3"/>
  <c r="O3341" i="3" s="1"/>
  <c r="P3340" i="3"/>
  <c r="N3340" i="3"/>
  <c r="D3340" i="3"/>
  <c r="O3340" i="3" s="1"/>
  <c r="P3339" i="3"/>
  <c r="N3339" i="3"/>
  <c r="D3339" i="3"/>
  <c r="O3339" i="3" s="1"/>
  <c r="P3338" i="3"/>
  <c r="N3338" i="3"/>
  <c r="D3338" i="3"/>
  <c r="O3338" i="3" s="1"/>
  <c r="P3337" i="3"/>
  <c r="N3337" i="3"/>
  <c r="D3337" i="3"/>
  <c r="O3337" i="3" s="1"/>
  <c r="P3336" i="3"/>
  <c r="N3336" i="3"/>
  <c r="D3336" i="3"/>
  <c r="O3336" i="3" s="1"/>
  <c r="P3335" i="3"/>
  <c r="N3335" i="3"/>
  <c r="D3335" i="3"/>
  <c r="O3335" i="3" s="1"/>
  <c r="P3334" i="3"/>
  <c r="N3334" i="3"/>
  <c r="D3334" i="3"/>
  <c r="O3334" i="3" s="1"/>
  <c r="P3333" i="3"/>
  <c r="N3333" i="3"/>
  <c r="D3333" i="3"/>
  <c r="O3333" i="3" s="1"/>
  <c r="P3332" i="3"/>
  <c r="N3332" i="3"/>
  <c r="D3332" i="3"/>
  <c r="O3332" i="3" s="1"/>
  <c r="P3331" i="3"/>
  <c r="N3331" i="3"/>
  <c r="D3331" i="3"/>
  <c r="O3331" i="3" s="1"/>
  <c r="P3330" i="3"/>
  <c r="N3330" i="3"/>
  <c r="D3330" i="3"/>
  <c r="O3330" i="3" s="1"/>
  <c r="P3329" i="3"/>
  <c r="N3329" i="3"/>
  <c r="D3329" i="3"/>
  <c r="O3329" i="3" s="1"/>
  <c r="P3328" i="3"/>
  <c r="N3328" i="3"/>
  <c r="D3328" i="3"/>
  <c r="O3328" i="3" s="1"/>
  <c r="P3327" i="3"/>
  <c r="N3327" i="3"/>
  <c r="D3327" i="3"/>
  <c r="O3327" i="3" s="1"/>
  <c r="P3326" i="3"/>
  <c r="N3326" i="3"/>
  <c r="D3326" i="3"/>
  <c r="O3326" i="3" s="1"/>
  <c r="P3325" i="3"/>
  <c r="N3325" i="3"/>
  <c r="D3325" i="3"/>
  <c r="O3325" i="3" s="1"/>
  <c r="P3324" i="3"/>
  <c r="N3324" i="3"/>
  <c r="D3324" i="3"/>
  <c r="O3324" i="3" s="1"/>
  <c r="P3323" i="3"/>
  <c r="N3323" i="3"/>
  <c r="D3323" i="3"/>
  <c r="O3323" i="3" s="1"/>
  <c r="P3322" i="3"/>
  <c r="N3322" i="3"/>
  <c r="D3322" i="3"/>
  <c r="O3322" i="3" s="1"/>
  <c r="P3321" i="3"/>
  <c r="N3321" i="3"/>
  <c r="D3321" i="3"/>
  <c r="O3321" i="3" s="1"/>
  <c r="P3320" i="3"/>
  <c r="N3320" i="3"/>
  <c r="D3320" i="3"/>
  <c r="O3320" i="3" s="1"/>
  <c r="P3319" i="3"/>
  <c r="N3319" i="3"/>
  <c r="D3319" i="3"/>
  <c r="O3319" i="3" s="1"/>
  <c r="P3318" i="3"/>
  <c r="N3318" i="3"/>
  <c r="D3318" i="3"/>
  <c r="O3318" i="3" s="1"/>
  <c r="P3317" i="3"/>
  <c r="N3317" i="3"/>
  <c r="D3317" i="3"/>
  <c r="O3317" i="3" s="1"/>
  <c r="P3316" i="3"/>
  <c r="N3316" i="3"/>
  <c r="D3316" i="3"/>
  <c r="O3316" i="3" s="1"/>
  <c r="P3315" i="3"/>
  <c r="N3315" i="3"/>
  <c r="D3315" i="3"/>
  <c r="P3314" i="3"/>
  <c r="N3314" i="3"/>
  <c r="D3314" i="3"/>
  <c r="O3314" i="3" s="1"/>
  <c r="P3313" i="3"/>
  <c r="N3313" i="3"/>
  <c r="D3313" i="3"/>
  <c r="O3313" i="3" s="1"/>
  <c r="P3312" i="3"/>
  <c r="N3312" i="3"/>
  <c r="D3312" i="3"/>
  <c r="O3312" i="3" s="1"/>
  <c r="P3311" i="3"/>
  <c r="N3311" i="3"/>
  <c r="D3311" i="3"/>
  <c r="O3311" i="3" s="1"/>
  <c r="P3310" i="3"/>
  <c r="N3310" i="3"/>
  <c r="D3310" i="3"/>
  <c r="O3310" i="3" s="1"/>
  <c r="P3309" i="3"/>
  <c r="N3309" i="3"/>
  <c r="D3309" i="3"/>
  <c r="O3309" i="3" s="1"/>
  <c r="P3308" i="3"/>
  <c r="N3308" i="3"/>
  <c r="D3308" i="3"/>
  <c r="O3308" i="3" s="1"/>
  <c r="P3307" i="3"/>
  <c r="N3307" i="3"/>
  <c r="D3307" i="3"/>
  <c r="O3307" i="3" s="1"/>
  <c r="P3306" i="3"/>
  <c r="N3306" i="3"/>
  <c r="D3306" i="3"/>
  <c r="O3306" i="3" s="1"/>
  <c r="P3305" i="3"/>
  <c r="N3305" i="3"/>
  <c r="D3305" i="3"/>
  <c r="O3305" i="3" s="1"/>
  <c r="P3304" i="3"/>
  <c r="N3304" i="3"/>
  <c r="D3304" i="3"/>
  <c r="O3304" i="3" s="1"/>
  <c r="P3303" i="3"/>
  <c r="N3303" i="3"/>
  <c r="D3303" i="3"/>
  <c r="O3303" i="3" s="1"/>
  <c r="P3302" i="3"/>
  <c r="N3302" i="3"/>
  <c r="D3302" i="3"/>
  <c r="O3302" i="3" s="1"/>
  <c r="P3301" i="3"/>
  <c r="N3301" i="3"/>
  <c r="D3301" i="3"/>
  <c r="O3301" i="3" s="1"/>
  <c r="P3300" i="3"/>
  <c r="N3300" i="3"/>
  <c r="D3300" i="3"/>
  <c r="O3300" i="3" s="1"/>
  <c r="P3299" i="3"/>
  <c r="N3299" i="3"/>
  <c r="D3299" i="3"/>
  <c r="O3299" i="3" s="1"/>
  <c r="P3298" i="3"/>
  <c r="N3298" i="3"/>
  <c r="D3298" i="3"/>
  <c r="O3298" i="3" s="1"/>
  <c r="P3297" i="3"/>
  <c r="N3297" i="3"/>
  <c r="D3297" i="3"/>
  <c r="O3297" i="3" s="1"/>
  <c r="P3296" i="3"/>
  <c r="N3296" i="3"/>
  <c r="D3296" i="3"/>
  <c r="O3296" i="3" s="1"/>
  <c r="P3295" i="3"/>
  <c r="N3295" i="3"/>
  <c r="D3295" i="3"/>
  <c r="O3295" i="3" s="1"/>
  <c r="P3294" i="3"/>
  <c r="N3294" i="3"/>
  <c r="D3294" i="3"/>
  <c r="O3294" i="3" s="1"/>
  <c r="P3293" i="3"/>
  <c r="N3293" i="3"/>
  <c r="D3293" i="3"/>
  <c r="O3293" i="3" s="1"/>
  <c r="P3292" i="3"/>
  <c r="N3292" i="3"/>
  <c r="D3292" i="3"/>
  <c r="O3292" i="3" s="1"/>
  <c r="P3291" i="3"/>
  <c r="N3291" i="3"/>
  <c r="D3291" i="3"/>
  <c r="O3291" i="3" s="1"/>
  <c r="P3290" i="3"/>
  <c r="N3290" i="3"/>
  <c r="D3290" i="3"/>
  <c r="O3290" i="3" s="1"/>
  <c r="P3289" i="3"/>
  <c r="N3289" i="3"/>
  <c r="D3289" i="3"/>
  <c r="O3289" i="3" s="1"/>
  <c r="P3288" i="3"/>
  <c r="N3288" i="3"/>
  <c r="D3288" i="3"/>
  <c r="O3288" i="3" s="1"/>
  <c r="P3287" i="3"/>
  <c r="N3287" i="3"/>
  <c r="D3287" i="3"/>
  <c r="O3287" i="3" s="1"/>
  <c r="P3286" i="3"/>
  <c r="N3286" i="3"/>
  <c r="D3286" i="3"/>
  <c r="O3286" i="3" s="1"/>
  <c r="P3285" i="3"/>
  <c r="N3285" i="3"/>
  <c r="D3285" i="3"/>
  <c r="O3285" i="3" s="1"/>
  <c r="P3284" i="3"/>
  <c r="N3284" i="3"/>
  <c r="D3284" i="3"/>
  <c r="O3284" i="3" s="1"/>
  <c r="P3283" i="3"/>
  <c r="N3283" i="3"/>
  <c r="D3283" i="3"/>
  <c r="O3283" i="3" s="1"/>
  <c r="P3282" i="3"/>
  <c r="N3282" i="3"/>
  <c r="D3282" i="3"/>
  <c r="O3282" i="3" s="1"/>
  <c r="P3281" i="3"/>
  <c r="N3281" i="3"/>
  <c r="D3281" i="3"/>
  <c r="O3281" i="3" s="1"/>
  <c r="P3280" i="3"/>
  <c r="N3280" i="3"/>
  <c r="D3280" i="3"/>
  <c r="O3280" i="3" s="1"/>
  <c r="P3279" i="3"/>
  <c r="N3279" i="3"/>
  <c r="D3279" i="3"/>
  <c r="O3279" i="3" s="1"/>
  <c r="P3278" i="3"/>
  <c r="N3278" i="3"/>
  <c r="D3278" i="3"/>
  <c r="O3278" i="3" s="1"/>
  <c r="P3277" i="3"/>
  <c r="N3277" i="3"/>
  <c r="D3277" i="3"/>
  <c r="O3277" i="3" s="1"/>
  <c r="P3276" i="3"/>
  <c r="N3276" i="3"/>
  <c r="D3276" i="3"/>
  <c r="P3275" i="3"/>
  <c r="N3275" i="3"/>
  <c r="D3275" i="3"/>
  <c r="O3275" i="3" s="1"/>
  <c r="P3274" i="3"/>
  <c r="N3274" i="3"/>
  <c r="D3274" i="3"/>
  <c r="O3274" i="3" s="1"/>
  <c r="P3273" i="3"/>
  <c r="N3273" i="3"/>
  <c r="D3273" i="3"/>
  <c r="O3273" i="3" s="1"/>
  <c r="P3272" i="3"/>
  <c r="N3272" i="3"/>
  <c r="D3272" i="3"/>
  <c r="O3272" i="3" s="1"/>
  <c r="P3271" i="3"/>
  <c r="N3271" i="3"/>
  <c r="D3271" i="3"/>
  <c r="O3271" i="3" s="1"/>
  <c r="P3270" i="3"/>
  <c r="N3270" i="3"/>
  <c r="D3270" i="3"/>
  <c r="O3270" i="3" s="1"/>
  <c r="P3269" i="3"/>
  <c r="N3269" i="3"/>
  <c r="D3269" i="3"/>
  <c r="O3269" i="3" s="1"/>
  <c r="P3268" i="3"/>
  <c r="N3268" i="3"/>
  <c r="D3268" i="3"/>
  <c r="O3268" i="3" s="1"/>
  <c r="P3267" i="3"/>
  <c r="N3267" i="3"/>
  <c r="D3267" i="3"/>
  <c r="O3267" i="3" s="1"/>
  <c r="P3266" i="3"/>
  <c r="N3266" i="3"/>
  <c r="D3266" i="3"/>
  <c r="O3266" i="3" s="1"/>
  <c r="P3265" i="3"/>
  <c r="N3265" i="3"/>
  <c r="D3265" i="3"/>
  <c r="O3265" i="3" s="1"/>
  <c r="P3264" i="3"/>
  <c r="N3264" i="3"/>
  <c r="D3264" i="3"/>
  <c r="O3264" i="3" s="1"/>
  <c r="P3263" i="3"/>
  <c r="N3263" i="3"/>
  <c r="D3263" i="3"/>
  <c r="O3263" i="3" s="1"/>
  <c r="P3262" i="3"/>
  <c r="N3262" i="3"/>
  <c r="D3262" i="3"/>
  <c r="O3262" i="3" s="1"/>
  <c r="P3261" i="3"/>
  <c r="N3261" i="3"/>
  <c r="D3261" i="3"/>
  <c r="O3261" i="3" s="1"/>
  <c r="P3260" i="3"/>
  <c r="N3260" i="3"/>
  <c r="D3260" i="3"/>
  <c r="O3260" i="3" s="1"/>
  <c r="P3259" i="3"/>
  <c r="N3259" i="3"/>
  <c r="D3259" i="3"/>
  <c r="O3259" i="3" s="1"/>
  <c r="P3258" i="3"/>
  <c r="N3258" i="3"/>
  <c r="D3258" i="3"/>
  <c r="O3258" i="3" s="1"/>
  <c r="P3257" i="3"/>
  <c r="N3257" i="3"/>
  <c r="D3257" i="3"/>
  <c r="O3257" i="3" s="1"/>
  <c r="P3256" i="3"/>
  <c r="N3256" i="3"/>
  <c r="D3256" i="3"/>
  <c r="O3256" i="3" s="1"/>
  <c r="P3255" i="3"/>
  <c r="N3255" i="3"/>
  <c r="D3255" i="3"/>
  <c r="O3255" i="3" s="1"/>
  <c r="P3254" i="3"/>
  <c r="N3254" i="3"/>
  <c r="D3254" i="3"/>
  <c r="O3254" i="3" s="1"/>
  <c r="P3253" i="3"/>
  <c r="N3253" i="3"/>
  <c r="D3253" i="3"/>
  <c r="O3253" i="3" s="1"/>
  <c r="P3252" i="3"/>
  <c r="N3252" i="3"/>
  <c r="D3252" i="3"/>
  <c r="O3252" i="3" s="1"/>
  <c r="P3251" i="3"/>
  <c r="N3251" i="3"/>
  <c r="D3251" i="3"/>
  <c r="O3251" i="3" s="1"/>
  <c r="P3250" i="3"/>
  <c r="N3250" i="3"/>
  <c r="D3250" i="3"/>
  <c r="O3250" i="3" s="1"/>
  <c r="P3249" i="3"/>
  <c r="N3249" i="3"/>
  <c r="D3249" i="3"/>
  <c r="O3249" i="3" s="1"/>
  <c r="P3248" i="3"/>
  <c r="N3248" i="3"/>
  <c r="D3248" i="3"/>
  <c r="O3248" i="3" s="1"/>
  <c r="P3247" i="3"/>
  <c r="N3247" i="3"/>
  <c r="D3247" i="3"/>
  <c r="O3247" i="3" s="1"/>
  <c r="P3246" i="3"/>
  <c r="N3246" i="3"/>
  <c r="D3246" i="3"/>
  <c r="O3246" i="3" s="1"/>
  <c r="P3245" i="3"/>
  <c r="N3245" i="3"/>
  <c r="D3245" i="3"/>
  <c r="O3245" i="3" s="1"/>
  <c r="P3244" i="3"/>
  <c r="N3244" i="3"/>
  <c r="D3244" i="3"/>
  <c r="O3244" i="3" s="1"/>
  <c r="P3243" i="3"/>
  <c r="N3243" i="3"/>
  <c r="D3243" i="3"/>
  <c r="O3243" i="3" s="1"/>
  <c r="P3242" i="3"/>
  <c r="N3242" i="3"/>
  <c r="D3242" i="3"/>
  <c r="O3242" i="3" s="1"/>
  <c r="P3241" i="3"/>
  <c r="N3241" i="3"/>
  <c r="D3241" i="3"/>
  <c r="O3241" i="3" s="1"/>
  <c r="P3240" i="3"/>
  <c r="N3240" i="3"/>
  <c r="D3240" i="3"/>
  <c r="O3240" i="3" s="1"/>
  <c r="P3239" i="3"/>
  <c r="N3239" i="3"/>
  <c r="D3239" i="3"/>
  <c r="O3239" i="3" s="1"/>
  <c r="P3238" i="3"/>
  <c r="N3238" i="3"/>
  <c r="D3238" i="3"/>
  <c r="O3238" i="3" s="1"/>
  <c r="P3237" i="3"/>
  <c r="N3237" i="3"/>
  <c r="D3237" i="3"/>
  <c r="O3237" i="3" s="1"/>
  <c r="P3236" i="3"/>
  <c r="N3236" i="3"/>
  <c r="D3236" i="3"/>
  <c r="O3236" i="3" s="1"/>
  <c r="P3235" i="3"/>
  <c r="N3235" i="3"/>
  <c r="D3235" i="3"/>
  <c r="O3235" i="3" s="1"/>
  <c r="P3234" i="3"/>
  <c r="N3234" i="3"/>
  <c r="D3234" i="3"/>
  <c r="O3234" i="3" s="1"/>
  <c r="P3233" i="3"/>
  <c r="N3233" i="3"/>
  <c r="D3233" i="3"/>
  <c r="O3233" i="3" s="1"/>
  <c r="P3232" i="3"/>
  <c r="N3232" i="3"/>
  <c r="D3232" i="3"/>
  <c r="P3231" i="3"/>
  <c r="N3231" i="3"/>
  <c r="D3231" i="3"/>
  <c r="P3230" i="3"/>
  <c r="N3230" i="3"/>
  <c r="D3230" i="3"/>
  <c r="P3229" i="3"/>
  <c r="N3229" i="3"/>
  <c r="D3229" i="3"/>
  <c r="P3228" i="3"/>
  <c r="N3228" i="3"/>
  <c r="D3228" i="3"/>
  <c r="P3227" i="3"/>
  <c r="N3227" i="3"/>
  <c r="D3227" i="3"/>
  <c r="P3226" i="3"/>
  <c r="N3226" i="3"/>
  <c r="D3226" i="3"/>
  <c r="P3225" i="3"/>
  <c r="N3225" i="3"/>
  <c r="D3225" i="3"/>
  <c r="P3224" i="3"/>
  <c r="N3224" i="3"/>
  <c r="D3224" i="3"/>
  <c r="P3223" i="3"/>
  <c r="N3223" i="3"/>
  <c r="D3223" i="3"/>
  <c r="O3223" i="3" s="1"/>
  <c r="P3222" i="3"/>
  <c r="N3222" i="3"/>
  <c r="D3222" i="3"/>
  <c r="O3222" i="3" s="1"/>
  <c r="P3221" i="3"/>
  <c r="N3221" i="3"/>
  <c r="D3221" i="3"/>
  <c r="O3221" i="3" s="1"/>
  <c r="P3220" i="3"/>
  <c r="N3220" i="3"/>
  <c r="D3220" i="3"/>
  <c r="O3220" i="3" s="1"/>
  <c r="P3219" i="3"/>
  <c r="N3219" i="3"/>
  <c r="D3219" i="3"/>
  <c r="O3219" i="3" s="1"/>
  <c r="P3218" i="3"/>
  <c r="N3218" i="3"/>
  <c r="D3218" i="3"/>
  <c r="O3218" i="3" s="1"/>
  <c r="P3217" i="3"/>
  <c r="N3217" i="3"/>
  <c r="D3217" i="3"/>
  <c r="O3217" i="3" s="1"/>
  <c r="P3216" i="3"/>
  <c r="N3216" i="3"/>
  <c r="D3216" i="3"/>
  <c r="O3216" i="3" s="1"/>
  <c r="P3215" i="3"/>
  <c r="N3215" i="3"/>
  <c r="D3215" i="3"/>
  <c r="O3215" i="3" s="1"/>
  <c r="P3214" i="3"/>
  <c r="N3214" i="3"/>
  <c r="D3214" i="3"/>
  <c r="O3214" i="3" s="1"/>
  <c r="P3213" i="3"/>
  <c r="N3213" i="3"/>
  <c r="D3213" i="3"/>
  <c r="O3213" i="3" s="1"/>
  <c r="P3212" i="3"/>
  <c r="N3212" i="3"/>
  <c r="D3212" i="3"/>
  <c r="O3212" i="3" s="1"/>
  <c r="P3211" i="3"/>
  <c r="N3211" i="3"/>
  <c r="D3211" i="3"/>
  <c r="O3211" i="3" s="1"/>
  <c r="P3210" i="3"/>
  <c r="N3210" i="3"/>
  <c r="D3210" i="3"/>
  <c r="O3210" i="3" s="1"/>
  <c r="P3209" i="3"/>
  <c r="N3209" i="3"/>
  <c r="D3209" i="3"/>
  <c r="O3209" i="3" s="1"/>
  <c r="P3208" i="3"/>
  <c r="N3208" i="3"/>
  <c r="D3208" i="3"/>
  <c r="O3208" i="3" s="1"/>
  <c r="P3207" i="3"/>
  <c r="N3207" i="3"/>
  <c r="D3207" i="3"/>
  <c r="O3207" i="3" s="1"/>
  <c r="P3206" i="3"/>
  <c r="N3206" i="3"/>
  <c r="D3206" i="3"/>
  <c r="O3206" i="3" s="1"/>
  <c r="P3205" i="3"/>
  <c r="N3205" i="3"/>
  <c r="D3205" i="3"/>
  <c r="O3205" i="3" s="1"/>
  <c r="P3204" i="3"/>
  <c r="N3204" i="3"/>
  <c r="D3204" i="3"/>
  <c r="O3204" i="3" s="1"/>
  <c r="P3203" i="3"/>
  <c r="N3203" i="3"/>
  <c r="D3203" i="3"/>
  <c r="O3203" i="3" s="1"/>
  <c r="P3202" i="3"/>
  <c r="N3202" i="3"/>
  <c r="D3202" i="3"/>
  <c r="O3202" i="3" s="1"/>
  <c r="P3201" i="3"/>
  <c r="N3201" i="3"/>
  <c r="D3201" i="3"/>
  <c r="O3201" i="3" s="1"/>
  <c r="P3200" i="3"/>
  <c r="N3200" i="3"/>
  <c r="D3200" i="3"/>
  <c r="O3200" i="3" s="1"/>
  <c r="P3199" i="3"/>
  <c r="N3199" i="3"/>
  <c r="D3199" i="3"/>
  <c r="O3199" i="3" s="1"/>
  <c r="P3198" i="3"/>
  <c r="N3198" i="3"/>
  <c r="D3198" i="3"/>
  <c r="O3198" i="3" s="1"/>
  <c r="P3197" i="3"/>
  <c r="N3197" i="3"/>
  <c r="D3197" i="3"/>
  <c r="O3197" i="3" s="1"/>
  <c r="P3196" i="3"/>
  <c r="N3196" i="3"/>
  <c r="D3196" i="3"/>
  <c r="O3196" i="3" s="1"/>
  <c r="P3195" i="3"/>
  <c r="N3195" i="3"/>
  <c r="D3195" i="3"/>
  <c r="O3195" i="3" s="1"/>
  <c r="P3194" i="3"/>
  <c r="N3194" i="3"/>
  <c r="D3194" i="3"/>
  <c r="O3194" i="3" s="1"/>
  <c r="P3193" i="3"/>
  <c r="N3193" i="3"/>
  <c r="D3193" i="3"/>
  <c r="O3193" i="3" s="1"/>
  <c r="P3192" i="3"/>
  <c r="N3192" i="3"/>
  <c r="D3192" i="3"/>
  <c r="O3192" i="3" s="1"/>
  <c r="P3191" i="3"/>
  <c r="N3191" i="3"/>
  <c r="D3191" i="3"/>
  <c r="O3191" i="3" s="1"/>
  <c r="P3190" i="3"/>
  <c r="N3190" i="3"/>
  <c r="D3190" i="3"/>
  <c r="O3190" i="3" s="1"/>
  <c r="P3189" i="3"/>
  <c r="N3189" i="3"/>
  <c r="D3189" i="3"/>
  <c r="O3189" i="3" s="1"/>
  <c r="P3188" i="3"/>
  <c r="N3188" i="3"/>
  <c r="D3188" i="3"/>
  <c r="O3188" i="3" s="1"/>
  <c r="P3187" i="3"/>
  <c r="N3187" i="3"/>
  <c r="D3187" i="3"/>
  <c r="O3187" i="3" s="1"/>
  <c r="P3186" i="3"/>
  <c r="N3186" i="3"/>
  <c r="D3186" i="3"/>
  <c r="O3186" i="3" s="1"/>
  <c r="P3185" i="3"/>
  <c r="N3185" i="3"/>
  <c r="D3185" i="3"/>
  <c r="O3185" i="3" s="1"/>
  <c r="P3184" i="3"/>
  <c r="N3184" i="3"/>
  <c r="D3184" i="3"/>
  <c r="O3184" i="3" s="1"/>
  <c r="P3183" i="3"/>
  <c r="N3183" i="3"/>
  <c r="D3183" i="3"/>
  <c r="O3183" i="3" s="1"/>
  <c r="P3182" i="3"/>
  <c r="N3182" i="3"/>
  <c r="D3182" i="3"/>
  <c r="O3182" i="3" s="1"/>
  <c r="P3181" i="3"/>
  <c r="N3181" i="3"/>
  <c r="D3181" i="3"/>
  <c r="O3181" i="3" s="1"/>
  <c r="P3180" i="3"/>
  <c r="N3180" i="3"/>
  <c r="D3180" i="3"/>
  <c r="O3180" i="3" s="1"/>
  <c r="P3179" i="3"/>
  <c r="N3179" i="3"/>
  <c r="D3179" i="3"/>
  <c r="O3179" i="3" s="1"/>
  <c r="P3178" i="3"/>
  <c r="N3178" i="3"/>
  <c r="D3178" i="3"/>
  <c r="O3178" i="3" s="1"/>
  <c r="P3177" i="3"/>
  <c r="N3177" i="3"/>
  <c r="D3177" i="3"/>
  <c r="O3177" i="3" s="1"/>
  <c r="P3176" i="3"/>
  <c r="N3176" i="3"/>
  <c r="D3176" i="3"/>
  <c r="O3176" i="3" s="1"/>
  <c r="P3175" i="3"/>
  <c r="N3175" i="3"/>
  <c r="D3175" i="3"/>
  <c r="O3175" i="3" s="1"/>
  <c r="P3174" i="3"/>
  <c r="N3174" i="3"/>
  <c r="D3174" i="3"/>
  <c r="O3174" i="3" s="1"/>
  <c r="P3173" i="3"/>
  <c r="N3173" i="3"/>
  <c r="D3173" i="3"/>
  <c r="O3173" i="3" s="1"/>
  <c r="P3172" i="3"/>
  <c r="N3172" i="3"/>
  <c r="D3172" i="3"/>
  <c r="O3172" i="3" s="1"/>
  <c r="P3171" i="3"/>
  <c r="N3171" i="3"/>
  <c r="D3171" i="3"/>
  <c r="O3171" i="3" s="1"/>
  <c r="P3170" i="3"/>
  <c r="N3170" i="3"/>
  <c r="D3170" i="3"/>
  <c r="O3170" i="3" s="1"/>
  <c r="P3169" i="3"/>
  <c r="N3169" i="3"/>
  <c r="D3169" i="3"/>
  <c r="O3169" i="3" s="1"/>
  <c r="P3168" i="3"/>
  <c r="N3168" i="3"/>
  <c r="D3168" i="3"/>
  <c r="O3168" i="3" s="1"/>
  <c r="P3167" i="3"/>
  <c r="N3167" i="3"/>
  <c r="D3167" i="3"/>
  <c r="O3167" i="3" s="1"/>
  <c r="P3166" i="3"/>
  <c r="N3166" i="3"/>
  <c r="D3166" i="3"/>
  <c r="O3166" i="3" s="1"/>
  <c r="P3165" i="3"/>
  <c r="N3165" i="3"/>
  <c r="D3165" i="3"/>
  <c r="O3165" i="3" s="1"/>
  <c r="P3164" i="3"/>
  <c r="N3164" i="3"/>
  <c r="D3164" i="3"/>
  <c r="O3164" i="3" s="1"/>
  <c r="P3163" i="3"/>
  <c r="N3163" i="3"/>
  <c r="D3163" i="3"/>
  <c r="O3163" i="3" s="1"/>
  <c r="P3162" i="3"/>
  <c r="N3162" i="3"/>
  <c r="D3162" i="3"/>
  <c r="O3162" i="3" s="1"/>
  <c r="P3161" i="3"/>
  <c r="N3161" i="3"/>
  <c r="D3161" i="3"/>
  <c r="O3161" i="3" s="1"/>
  <c r="P3160" i="3"/>
  <c r="N3160" i="3"/>
  <c r="D3160" i="3"/>
  <c r="O3160" i="3" s="1"/>
  <c r="P3159" i="3"/>
  <c r="N3159" i="3"/>
  <c r="D3159" i="3"/>
  <c r="O3159" i="3" s="1"/>
  <c r="P3158" i="3"/>
  <c r="N3158" i="3"/>
  <c r="D3158" i="3"/>
  <c r="O3158" i="3" s="1"/>
  <c r="P3157" i="3"/>
  <c r="N3157" i="3"/>
  <c r="D3157" i="3"/>
  <c r="O3157" i="3" s="1"/>
  <c r="P3156" i="3"/>
  <c r="N3156" i="3"/>
  <c r="D3156" i="3"/>
  <c r="O3156" i="3" s="1"/>
  <c r="P3155" i="3"/>
  <c r="N3155" i="3"/>
  <c r="D3155" i="3"/>
  <c r="O3155" i="3" s="1"/>
  <c r="P3154" i="3"/>
  <c r="N3154" i="3"/>
  <c r="D3154" i="3"/>
  <c r="O3154" i="3" s="1"/>
  <c r="P3153" i="3"/>
  <c r="N3153" i="3"/>
  <c r="D3153" i="3"/>
  <c r="O3153" i="3" s="1"/>
  <c r="P3152" i="3"/>
  <c r="N3152" i="3"/>
  <c r="D3152" i="3"/>
  <c r="O3152" i="3" s="1"/>
  <c r="P3151" i="3"/>
  <c r="N3151" i="3"/>
  <c r="D3151" i="3"/>
  <c r="O3151" i="3" s="1"/>
  <c r="P3150" i="3"/>
  <c r="N3150" i="3"/>
  <c r="D3150" i="3"/>
  <c r="O3150" i="3" s="1"/>
  <c r="P3149" i="3"/>
  <c r="N3149" i="3"/>
  <c r="D3149" i="3"/>
  <c r="O3149" i="3" s="1"/>
  <c r="P3148" i="3"/>
  <c r="N3148" i="3"/>
  <c r="D3148" i="3"/>
  <c r="O3148" i="3" s="1"/>
  <c r="P3147" i="3"/>
  <c r="N3147" i="3"/>
  <c r="D3147" i="3"/>
  <c r="O3147" i="3" s="1"/>
  <c r="P3146" i="3"/>
  <c r="N3146" i="3"/>
  <c r="D3146" i="3"/>
  <c r="O3146" i="3" s="1"/>
  <c r="P3145" i="3"/>
  <c r="N3145" i="3"/>
  <c r="D3145" i="3"/>
  <c r="O3145" i="3" s="1"/>
  <c r="P3144" i="3"/>
  <c r="N3144" i="3"/>
  <c r="D3144" i="3"/>
  <c r="O3144" i="3" s="1"/>
  <c r="P3143" i="3"/>
  <c r="N3143" i="3"/>
  <c r="D3143" i="3"/>
  <c r="O3143" i="3" s="1"/>
  <c r="P3142" i="3"/>
  <c r="N3142" i="3"/>
  <c r="D3142" i="3"/>
  <c r="O3142" i="3" s="1"/>
  <c r="P3141" i="3"/>
  <c r="N3141" i="3"/>
  <c r="D3141" i="3"/>
  <c r="O3141" i="3" s="1"/>
  <c r="P3140" i="3"/>
  <c r="N3140" i="3"/>
  <c r="D3140" i="3"/>
  <c r="O3140" i="3" s="1"/>
  <c r="P3139" i="3"/>
  <c r="N3139" i="3"/>
  <c r="D3139" i="3"/>
  <c r="O3139" i="3" s="1"/>
  <c r="P3138" i="3"/>
  <c r="N3138" i="3"/>
  <c r="D3138" i="3"/>
  <c r="O3138" i="3" s="1"/>
  <c r="P3137" i="3"/>
  <c r="N3137" i="3"/>
  <c r="D3137" i="3"/>
  <c r="O3137" i="3" s="1"/>
  <c r="P3136" i="3"/>
  <c r="N3136" i="3"/>
  <c r="D3136" i="3"/>
  <c r="O3136" i="3" s="1"/>
  <c r="P3135" i="3"/>
  <c r="N3135" i="3"/>
  <c r="D3135" i="3"/>
  <c r="O3135" i="3" s="1"/>
  <c r="P3134" i="3"/>
  <c r="N3134" i="3"/>
  <c r="D3134" i="3"/>
  <c r="O3134" i="3" s="1"/>
  <c r="P3133" i="3"/>
  <c r="N3133" i="3"/>
  <c r="D3133" i="3"/>
  <c r="O3133" i="3" s="1"/>
  <c r="P3132" i="3"/>
  <c r="N3132" i="3"/>
  <c r="D3132" i="3"/>
  <c r="O3132" i="3" s="1"/>
  <c r="P3131" i="3"/>
  <c r="N3131" i="3"/>
  <c r="D3131" i="3"/>
  <c r="O3131" i="3" s="1"/>
  <c r="P3130" i="3"/>
  <c r="N3130" i="3"/>
  <c r="D3130" i="3"/>
  <c r="O3130" i="3" s="1"/>
  <c r="P3129" i="3"/>
  <c r="N3129" i="3"/>
  <c r="D3129" i="3"/>
  <c r="O3129" i="3" s="1"/>
  <c r="P3128" i="3"/>
  <c r="N3128" i="3"/>
  <c r="D3128" i="3"/>
  <c r="O3128" i="3" s="1"/>
  <c r="P3127" i="3"/>
  <c r="N3127" i="3"/>
  <c r="D3127" i="3"/>
  <c r="O3127" i="3" s="1"/>
  <c r="P3126" i="3"/>
  <c r="N3126" i="3"/>
  <c r="D3126" i="3"/>
  <c r="O3126" i="3" s="1"/>
  <c r="P3125" i="3"/>
  <c r="N3125" i="3"/>
  <c r="D3125" i="3"/>
  <c r="O3125" i="3" s="1"/>
  <c r="P3124" i="3"/>
  <c r="N3124" i="3"/>
  <c r="D3124" i="3"/>
  <c r="O3124" i="3" s="1"/>
  <c r="P3123" i="3"/>
  <c r="N3123" i="3"/>
  <c r="D3123" i="3"/>
  <c r="O3123" i="3" s="1"/>
  <c r="P3122" i="3"/>
  <c r="N3122" i="3"/>
  <c r="D3122" i="3"/>
  <c r="O3122" i="3" s="1"/>
  <c r="P3121" i="3"/>
  <c r="N3121" i="3"/>
  <c r="D3121" i="3"/>
  <c r="O3121" i="3" s="1"/>
  <c r="P3120" i="3"/>
  <c r="N3120" i="3"/>
  <c r="D3120" i="3"/>
  <c r="O3120" i="3" s="1"/>
  <c r="P3119" i="3"/>
  <c r="N3119" i="3"/>
  <c r="D3119" i="3"/>
  <c r="O3119" i="3" s="1"/>
  <c r="P3118" i="3"/>
  <c r="N3118" i="3"/>
  <c r="D3118" i="3"/>
  <c r="O3118" i="3" s="1"/>
  <c r="P3117" i="3"/>
  <c r="N3117" i="3"/>
  <c r="D3117" i="3"/>
  <c r="O3117" i="3" s="1"/>
  <c r="P3116" i="3"/>
  <c r="N3116" i="3"/>
  <c r="D3116" i="3"/>
  <c r="O3116" i="3" s="1"/>
  <c r="P3115" i="3"/>
  <c r="N3115" i="3"/>
  <c r="D3115" i="3"/>
  <c r="O3115" i="3" s="1"/>
  <c r="P3114" i="3"/>
  <c r="N3114" i="3"/>
  <c r="D3114" i="3"/>
  <c r="O3114" i="3" s="1"/>
  <c r="P3113" i="3"/>
  <c r="N3113" i="3"/>
  <c r="D3113" i="3"/>
  <c r="O3113" i="3" s="1"/>
  <c r="P3112" i="3"/>
  <c r="N3112" i="3"/>
  <c r="D3112" i="3"/>
  <c r="O3112" i="3" s="1"/>
  <c r="P3111" i="3"/>
  <c r="N3111" i="3"/>
  <c r="D3111" i="3"/>
  <c r="O3111" i="3" s="1"/>
  <c r="P3110" i="3"/>
  <c r="N3110" i="3"/>
  <c r="D3110" i="3"/>
  <c r="O3110" i="3" s="1"/>
  <c r="P3109" i="3"/>
  <c r="N3109" i="3"/>
  <c r="D3109" i="3"/>
  <c r="O3109" i="3" s="1"/>
  <c r="P3108" i="3"/>
  <c r="N3108" i="3"/>
  <c r="D3108" i="3"/>
  <c r="O3108" i="3" s="1"/>
  <c r="P3107" i="3"/>
  <c r="N3107" i="3"/>
  <c r="D3107" i="3"/>
  <c r="O3107" i="3" s="1"/>
  <c r="P3106" i="3"/>
  <c r="N3106" i="3"/>
  <c r="D3106" i="3"/>
  <c r="O3106" i="3" s="1"/>
  <c r="P3105" i="3"/>
  <c r="N3105" i="3"/>
  <c r="D3105" i="3"/>
  <c r="O3105" i="3" s="1"/>
  <c r="P3104" i="3"/>
  <c r="N3104" i="3"/>
  <c r="D3104" i="3"/>
  <c r="O3104" i="3" s="1"/>
  <c r="P3103" i="3"/>
  <c r="N3103" i="3"/>
  <c r="D3103" i="3"/>
  <c r="O3103" i="3" s="1"/>
  <c r="P3102" i="3"/>
  <c r="N3102" i="3"/>
  <c r="D3102" i="3"/>
  <c r="O3102" i="3" s="1"/>
  <c r="P3101" i="3"/>
  <c r="N3101" i="3"/>
  <c r="D3101" i="3"/>
  <c r="O3101" i="3" s="1"/>
  <c r="P3100" i="3"/>
  <c r="N3100" i="3"/>
  <c r="D3100" i="3"/>
  <c r="O3100" i="3" s="1"/>
  <c r="P3099" i="3"/>
  <c r="N3099" i="3"/>
  <c r="D3099" i="3"/>
  <c r="O3099" i="3" s="1"/>
  <c r="P3098" i="3"/>
  <c r="N3098" i="3"/>
  <c r="D3098" i="3"/>
  <c r="O3098" i="3" s="1"/>
  <c r="P3097" i="3"/>
  <c r="N3097" i="3"/>
  <c r="D3097" i="3"/>
  <c r="O3097" i="3" s="1"/>
  <c r="P3096" i="3"/>
  <c r="N3096" i="3"/>
  <c r="D3096" i="3"/>
  <c r="O3096" i="3" s="1"/>
  <c r="P3095" i="3"/>
  <c r="N3095" i="3"/>
  <c r="D3095" i="3"/>
  <c r="O3095" i="3" s="1"/>
  <c r="P3094" i="3"/>
  <c r="N3094" i="3"/>
  <c r="D3094" i="3"/>
  <c r="O3094" i="3" s="1"/>
  <c r="P3093" i="3"/>
  <c r="N3093" i="3"/>
  <c r="D3093" i="3"/>
  <c r="O3093" i="3" s="1"/>
  <c r="P3092" i="3"/>
  <c r="N3092" i="3"/>
  <c r="D3092" i="3"/>
  <c r="O3092" i="3" s="1"/>
  <c r="P3091" i="3"/>
  <c r="N3091" i="3"/>
  <c r="D3091" i="3"/>
  <c r="O3091" i="3" s="1"/>
  <c r="P3090" i="3"/>
  <c r="N3090" i="3"/>
  <c r="D3090" i="3"/>
  <c r="O3090" i="3" s="1"/>
  <c r="P3089" i="3"/>
  <c r="N3089" i="3"/>
  <c r="D3089" i="3"/>
  <c r="O3089" i="3" s="1"/>
  <c r="P3088" i="3"/>
  <c r="N3088" i="3"/>
  <c r="D3088" i="3"/>
  <c r="O3088" i="3" s="1"/>
  <c r="P3087" i="3"/>
  <c r="N3087" i="3"/>
  <c r="D3087" i="3"/>
  <c r="O3087" i="3" s="1"/>
  <c r="P3086" i="3"/>
  <c r="N3086" i="3"/>
  <c r="D3086" i="3"/>
  <c r="O3086" i="3" s="1"/>
  <c r="P3085" i="3"/>
  <c r="N3085" i="3"/>
  <c r="D3085" i="3"/>
  <c r="O3085" i="3" s="1"/>
  <c r="P3084" i="3"/>
  <c r="N3084" i="3"/>
  <c r="D3084" i="3"/>
  <c r="O3084" i="3" s="1"/>
  <c r="P3083" i="3"/>
  <c r="N3083" i="3"/>
  <c r="D3083" i="3"/>
  <c r="O3083" i="3" s="1"/>
  <c r="P3082" i="3"/>
  <c r="N3082" i="3"/>
  <c r="D3082" i="3"/>
  <c r="O3082" i="3" s="1"/>
  <c r="P3081" i="3"/>
  <c r="N3081" i="3"/>
  <c r="D3081" i="3"/>
  <c r="O3081" i="3" s="1"/>
  <c r="P3080" i="3"/>
  <c r="N3080" i="3"/>
  <c r="D3080" i="3"/>
  <c r="O3080" i="3" s="1"/>
  <c r="P3079" i="3"/>
  <c r="N3079" i="3"/>
  <c r="D3079" i="3"/>
  <c r="O3079" i="3" s="1"/>
  <c r="P3078" i="3"/>
  <c r="N3078" i="3"/>
  <c r="D3078" i="3"/>
  <c r="O3078" i="3" s="1"/>
  <c r="P3077" i="3"/>
  <c r="N3077" i="3"/>
  <c r="D3077" i="3"/>
  <c r="O3077" i="3" s="1"/>
  <c r="P3076" i="3"/>
  <c r="N3076" i="3"/>
  <c r="D3076" i="3"/>
  <c r="O3076" i="3" s="1"/>
  <c r="P3075" i="3"/>
  <c r="N3075" i="3"/>
  <c r="D3075" i="3"/>
  <c r="O3075" i="3" s="1"/>
  <c r="P3074" i="3"/>
  <c r="N3074" i="3"/>
  <c r="D3074" i="3"/>
  <c r="O3074" i="3" s="1"/>
  <c r="P3073" i="3"/>
  <c r="N3073" i="3"/>
  <c r="D3073" i="3"/>
  <c r="O3073" i="3" s="1"/>
  <c r="P3072" i="3"/>
  <c r="N3072" i="3"/>
  <c r="D3072" i="3"/>
  <c r="O3072" i="3" s="1"/>
  <c r="P3071" i="3"/>
  <c r="N3071" i="3"/>
  <c r="D3071" i="3"/>
  <c r="O3071" i="3" s="1"/>
  <c r="P3070" i="3"/>
  <c r="N3070" i="3"/>
  <c r="D3070" i="3"/>
  <c r="O3070" i="3" s="1"/>
  <c r="P3069" i="3"/>
  <c r="N3069" i="3"/>
  <c r="D3069" i="3"/>
  <c r="O3069" i="3" s="1"/>
  <c r="P3068" i="3"/>
  <c r="N3068" i="3"/>
  <c r="D3068" i="3"/>
  <c r="O3068" i="3" s="1"/>
  <c r="P3067" i="3"/>
  <c r="N3067" i="3"/>
  <c r="D3067" i="3"/>
  <c r="O3067" i="3" s="1"/>
  <c r="P3066" i="3"/>
  <c r="N3066" i="3"/>
  <c r="D3066" i="3"/>
  <c r="O3066" i="3" s="1"/>
  <c r="P3065" i="3"/>
  <c r="N3065" i="3"/>
  <c r="D3065" i="3"/>
  <c r="O3065" i="3" s="1"/>
  <c r="P3064" i="3"/>
  <c r="N3064" i="3"/>
  <c r="D3064" i="3"/>
  <c r="O3064" i="3" s="1"/>
  <c r="P3063" i="3"/>
  <c r="N3063" i="3"/>
  <c r="D3063" i="3"/>
  <c r="O3063" i="3" s="1"/>
  <c r="P3062" i="3"/>
  <c r="N3062" i="3"/>
  <c r="D3062" i="3"/>
  <c r="O3062" i="3" s="1"/>
  <c r="P3061" i="3"/>
  <c r="N3061" i="3"/>
  <c r="D3061" i="3"/>
  <c r="O3061" i="3" s="1"/>
  <c r="P3060" i="3"/>
  <c r="N3060" i="3"/>
  <c r="D3060" i="3"/>
  <c r="O3060" i="3" s="1"/>
  <c r="P3059" i="3"/>
  <c r="N3059" i="3"/>
  <c r="D3059" i="3"/>
  <c r="O3059" i="3" s="1"/>
  <c r="P3058" i="3"/>
  <c r="N3058" i="3"/>
  <c r="D3058" i="3"/>
  <c r="O3058" i="3" s="1"/>
  <c r="P3057" i="3"/>
  <c r="N3057" i="3"/>
  <c r="D3057" i="3"/>
  <c r="O3057" i="3" s="1"/>
  <c r="P3056" i="3"/>
  <c r="O3056" i="3"/>
  <c r="N3056" i="3"/>
  <c r="D3056" i="3"/>
  <c r="P3055" i="3"/>
  <c r="N3055" i="3"/>
  <c r="D3055" i="3"/>
  <c r="P3054" i="3"/>
  <c r="N3054" i="3"/>
  <c r="D3054" i="3"/>
  <c r="P3053" i="3"/>
  <c r="O3053" i="3"/>
  <c r="N3053" i="3"/>
  <c r="D3053" i="3"/>
  <c r="P3052" i="3"/>
  <c r="N3052" i="3"/>
  <c r="D3052" i="3"/>
  <c r="O3052" i="3" s="1"/>
  <c r="P3051" i="3"/>
  <c r="N3051" i="3"/>
  <c r="D3051" i="3"/>
  <c r="O3051" i="3" s="1"/>
  <c r="P3050" i="3"/>
  <c r="N3050" i="3"/>
  <c r="D3050" i="3"/>
  <c r="O3050" i="3" s="1"/>
  <c r="P3049" i="3"/>
  <c r="N3049" i="3"/>
  <c r="D3049" i="3"/>
  <c r="O3049" i="3" s="1"/>
  <c r="P3048" i="3"/>
  <c r="N3048" i="3"/>
  <c r="D3048" i="3"/>
  <c r="O3048" i="3" s="1"/>
  <c r="P3047" i="3"/>
  <c r="N3047" i="3"/>
  <c r="D3047" i="3"/>
  <c r="O3047" i="3" s="1"/>
  <c r="P3046" i="3"/>
  <c r="N3046" i="3"/>
  <c r="D3046" i="3"/>
  <c r="O3046" i="3" s="1"/>
  <c r="P3045" i="3"/>
  <c r="N3045" i="3"/>
  <c r="D3045" i="3"/>
  <c r="O3045" i="3" s="1"/>
  <c r="P3044" i="3"/>
  <c r="N3044" i="3"/>
  <c r="D3044" i="3"/>
  <c r="O3044" i="3" s="1"/>
  <c r="P3043" i="3"/>
  <c r="N3043" i="3"/>
  <c r="D3043" i="3"/>
  <c r="O3043" i="3" s="1"/>
  <c r="P3042" i="3"/>
  <c r="N3042" i="3"/>
  <c r="D3042" i="3"/>
  <c r="O3042" i="3" s="1"/>
  <c r="P3041" i="3"/>
  <c r="N3041" i="3"/>
  <c r="D3041" i="3"/>
  <c r="O3041" i="3" s="1"/>
  <c r="P3040" i="3"/>
  <c r="N3040" i="3"/>
  <c r="D3040" i="3"/>
  <c r="O3040" i="3" s="1"/>
  <c r="P3039" i="3"/>
  <c r="N3039" i="3"/>
  <c r="D3039" i="3"/>
  <c r="O3039" i="3" s="1"/>
  <c r="P3038" i="3"/>
  <c r="N3038" i="3"/>
  <c r="D3038" i="3"/>
  <c r="O3038" i="3" s="1"/>
  <c r="P3037" i="3"/>
  <c r="N3037" i="3"/>
  <c r="D3037" i="3"/>
  <c r="O3037" i="3" s="1"/>
  <c r="P3036" i="3"/>
  <c r="N3036" i="3"/>
  <c r="D3036" i="3"/>
  <c r="O3036" i="3" s="1"/>
  <c r="P3035" i="3"/>
  <c r="N3035" i="3"/>
  <c r="D3035" i="3"/>
  <c r="O3035" i="3" s="1"/>
  <c r="P3034" i="3"/>
  <c r="N3034" i="3"/>
  <c r="D3034" i="3"/>
  <c r="O3034" i="3" s="1"/>
  <c r="P3033" i="3"/>
  <c r="N3033" i="3"/>
  <c r="D3033" i="3"/>
  <c r="O3033" i="3" s="1"/>
  <c r="P3032" i="3"/>
  <c r="N3032" i="3"/>
  <c r="D3032" i="3"/>
  <c r="O3032" i="3" s="1"/>
  <c r="P3031" i="3"/>
  <c r="N3031" i="3"/>
  <c r="D3031" i="3"/>
  <c r="O3031" i="3" s="1"/>
  <c r="P3030" i="3"/>
  <c r="N3030" i="3"/>
  <c r="D3030" i="3"/>
  <c r="O3030" i="3" s="1"/>
  <c r="P3029" i="3"/>
  <c r="N3029" i="3"/>
  <c r="D3029" i="3"/>
  <c r="O3029" i="3" s="1"/>
  <c r="P3028" i="3"/>
  <c r="N3028" i="3"/>
  <c r="D3028" i="3"/>
  <c r="O3028" i="3" s="1"/>
  <c r="P3027" i="3"/>
  <c r="N3027" i="3"/>
  <c r="D3027" i="3"/>
  <c r="O3027" i="3" s="1"/>
  <c r="P3026" i="3"/>
  <c r="N3026" i="3"/>
  <c r="D3026" i="3"/>
  <c r="O3026" i="3" s="1"/>
  <c r="P3025" i="3"/>
  <c r="N3025" i="3"/>
  <c r="D3025" i="3"/>
  <c r="O3025" i="3" s="1"/>
  <c r="P3024" i="3"/>
  <c r="N3024" i="3"/>
  <c r="D3024" i="3"/>
  <c r="O3024" i="3" s="1"/>
  <c r="P3023" i="3"/>
  <c r="N3023" i="3"/>
  <c r="D3023" i="3"/>
  <c r="O3023" i="3" s="1"/>
  <c r="P3022" i="3"/>
  <c r="N3022" i="3"/>
  <c r="D3022" i="3"/>
  <c r="O3022" i="3" s="1"/>
  <c r="P3021" i="3"/>
  <c r="N3021" i="3"/>
  <c r="D3021" i="3"/>
  <c r="O3021" i="3" s="1"/>
  <c r="P3020" i="3"/>
  <c r="N3020" i="3"/>
  <c r="D3020" i="3"/>
  <c r="O3020" i="3" s="1"/>
  <c r="P3019" i="3"/>
  <c r="N3019" i="3"/>
  <c r="D3019" i="3"/>
  <c r="O3019" i="3" s="1"/>
  <c r="P3018" i="3"/>
  <c r="N3018" i="3"/>
  <c r="D3018" i="3"/>
  <c r="O3018" i="3" s="1"/>
  <c r="P3017" i="3"/>
  <c r="N3017" i="3"/>
  <c r="D3017" i="3"/>
  <c r="O3017" i="3" s="1"/>
  <c r="P3016" i="3"/>
  <c r="N3016" i="3"/>
  <c r="D3016" i="3"/>
  <c r="O3016" i="3" s="1"/>
  <c r="P3015" i="3"/>
  <c r="N3015" i="3"/>
  <c r="D3015" i="3"/>
  <c r="O3015" i="3" s="1"/>
  <c r="P3014" i="3"/>
  <c r="N3014" i="3"/>
  <c r="D3014" i="3"/>
  <c r="O3014" i="3" s="1"/>
  <c r="P3013" i="3"/>
  <c r="N3013" i="3"/>
  <c r="D3013" i="3"/>
  <c r="O3013" i="3" s="1"/>
  <c r="P3012" i="3"/>
  <c r="N3012" i="3"/>
  <c r="D3012" i="3"/>
  <c r="O3012" i="3" s="1"/>
  <c r="P3011" i="3"/>
  <c r="N3011" i="3"/>
  <c r="D3011" i="3"/>
  <c r="O3011" i="3" s="1"/>
  <c r="P3010" i="3"/>
  <c r="N3010" i="3"/>
  <c r="D3010" i="3"/>
  <c r="O3010" i="3" s="1"/>
  <c r="P3009" i="3"/>
  <c r="N3009" i="3"/>
  <c r="D3009" i="3"/>
  <c r="O3009" i="3" s="1"/>
  <c r="P3008" i="3"/>
  <c r="N3008" i="3"/>
  <c r="D3008" i="3"/>
  <c r="O3008" i="3" s="1"/>
  <c r="P3007" i="3"/>
  <c r="N3007" i="3"/>
  <c r="D3007" i="3"/>
  <c r="O3007" i="3" s="1"/>
  <c r="P3006" i="3"/>
  <c r="N3006" i="3"/>
  <c r="D3006" i="3"/>
  <c r="O3006" i="3" s="1"/>
  <c r="P3005" i="3"/>
  <c r="N3005" i="3"/>
  <c r="D3005" i="3"/>
  <c r="O3005" i="3" s="1"/>
  <c r="P3004" i="3"/>
  <c r="N3004" i="3"/>
  <c r="D3004" i="3"/>
  <c r="O3004" i="3" s="1"/>
  <c r="P3003" i="3"/>
  <c r="N3003" i="3"/>
  <c r="D3003" i="3"/>
  <c r="O3003" i="3" s="1"/>
  <c r="P3002" i="3"/>
  <c r="N3002" i="3"/>
  <c r="D3002" i="3"/>
  <c r="O3002" i="3" s="1"/>
  <c r="P3001" i="3"/>
  <c r="N3001" i="3"/>
  <c r="D3001" i="3"/>
  <c r="O3001" i="3" s="1"/>
  <c r="P3000" i="3"/>
  <c r="N3000" i="3"/>
  <c r="D3000" i="3"/>
  <c r="O3000" i="3" s="1"/>
  <c r="P2999" i="3"/>
  <c r="N2999" i="3"/>
  <c r="D2999" i="3"/>
  <c r="O2999" i="3" s="1"/>
  <c r="P2998" i="3"/>
  <c r="N2998" i="3"/>
  <c r="D2998" i="3"/>
  <c r="O2998" i="3" s="1"/>
  <c r="P2997" i="3"/>
  <c r="N2997" i="3"/>
  <c r="D2997" i="3"/>
  <c r="O2997" i="3" s="1"/>
  <c r="P2996" i="3"/>
  <c r="N2996" i="3"/>
  <c r="D2996" i="3"/>
  <c r="O2996" i="3" s="1"/>
  <c r="P2995" i="3"/>
  <c r="N2995" i="3"/>
  <c r="D2995" i="3"/>
  <c r="O2995" i="3" s="1"/>
  <c r="P2994" i="3"/>
  <c r="N2994" i="3"/>
  <c r="D2994" i="3"/>
  <c r="O2994" i="3" s="1"/>
  <c r="P2993" i="3"/>
  <c r="N2993" i="3"/>
  <c r="D2993" i="3"/>
  <c r="O2993" i="3" s="1"/>
  <c r="P2992" i="3"/>
  <c r="N2992" i="3"/>
  <c r="D2992" i="3"/>
  <c r="O2992" i="3" s="1"/>
  <c r="P2991" i="3"/>
  <c r="N2991" i="3"/>
  <c r="D2991" i="3"/>
  <c r="O2991" i="3" s="1"/>
  <c r="P2990" i="3"/>
  <c r="N2990" i="3"/>
  <c r="D2990" i="3"/>
  <c r="O2990" i="3" s="1"/>
  <c r="P2989" i="3"/>
  <c r="N2989" i="3"/>
  <c r="D2989" i="3"/>
  <c r="O2989" i="3" s="1"/>
  <c r="P2988" i="3"/>
  <c r="N2988" i="3"/>
  <c r="D2988" i="3"/>
  <c r="O2988" i="3" s="1"/>
  <c r="P2987" i="3"/>
  <c r="N2987" i="3"/>
  <c r="D2987" i="3"/>
  <c r="O2987" i="3" s="1"/>
  <c r="P2986" i="3"/>
  <c r="N2986" i="3"/>
  <c r="D2986" i="3"/>
  <c r="O2986" i="3" s="1"/>
  <c r="P2985" i="3"/>
  <c r="N2985" i="3"/>
  <c r="D2985" i="3"/>
  <c r="O2985" i="3" s="1"/>
  <c r="P2984" i="3"/>
  <c r="N2984" i="3"/>
  <c r="D2984" i="3"/>
  <c r="O2984" i="3" s="1"/>
  <c r="P2983" i="3"/>
  <c r="N2983" i="3"/>
  <c r="D2983" i="3"/>
  <c r="O2983" i="3" s="1"/>
  <c r="P2982" i="3"/>
  <c r="N2982" i="3"/>
  <c r="D2982" i="3"/>
  <c r="O2982" i="3" s="1"/>
  <c r="P2981" i="3"/>
  <c r="N2981" i="3"/>
  <c r="D2981" i="3"/>
  <c r="O2981" i="3" s="1"/>
  <c r="P2980" i="3"/>
  <c r="N2980" i="3"/>
  <c r="D2980" i="3"/>
  <c r="O2980" i="3" s="1"/>
  <c r="P2979" i="3"/>
  <c r="N2979" i="3"/>
  <c r="D2979" i="3"/>
  <c r="O2979" i="3" s="1"/>
  <c r="P2978" i="3"/>
  <c r="N2978" i="3"/>
  <c r="D2978" i="3"/>
  <c r="O2978" i="3" s="1"/>
  <c r="P2977" i="3"/>
  <c r="N2977" i="3"/>
  <c r="D2977" i="3"/>
  <c r="O2977" i="3" s="1"/>
  <c r="P2976" i="3"/>
  <c r="N2976" i="3"/>
  <c r="D2976" i="3"/>
  <c r="O2976" i="3" s="1"/>
  <c r="P2975" i="3"/>
  <c r="N2975" i="3"/>
  <c r="D2975" i="3"/>
  <c r="O2975" i="3" s="1"/>
  <c r="P2974" i="3"/>
  <c r="N2974" i="3"/>
  <c r="D2974" i="3"/>
  <c r="O2974" i="3" s="1"/>
  <c r="P2973" i="3"/>
  <c r="N2973" i="3"/>
  <c r="D2973" i="3"/>
  <c r="O2973" i="3" s="1"/>
  <c r="P2972" i="3"/>
  <c r="N2972" i="3"/>
  <c r="D2972" i="3"/>
  <c r="O2972" i="3" s="1"/>
  <c r="P2971" i="3"/>
  <c r="N2971" i="3"/>
  <c r="D2971" i="3"/>
  <c r="O2971" i="3" s="1"/>
  <c r="P2970" i="3"/>
  <c r="N2970" i="3"/>
  <c r="D2970" i="3"/>
  <c r="O2970" i="3" s="1"/>
  <c r="P2969" i="3"/>
  <c r="N2969" i="3"/>
  <c r="D2969" i="3"/>
  <c r="O2969" i="3" s="1"/>
  <c r="P2968" i="3"/>
  <c r="N2968" i="3"/>
  <c r="D2968" i="3"/>
  <c r="O2968" i="3" s="1"/>
  <c r="P2967" i="3"/>
  <c r="N2967" i="3"/>
  <c r="D2967" i="3"/>
  <c r="O2967" i="3" s="1"/>
  <c r="P2966" i="3"/>
  <c r="N2966" i="3"/>
  <c r="D2966" i="3"/>
  <c r="O2966" i="3" s="1"/>
  <c r="P2965" i="3"/>
  <c r="N2965" i="3"/>
  <c r="D2965" i="3"/>
  <c r="O2965" i="3" s="1"/>
  <c r="P2964" i="3"/>
  <c r="N2964" i="3"/>
  <c r="D2964" i="3"/>
  <c r="O2964" i="3" s="1"/>
  <c r="P2963" i="3"/>
  <c r="N2963" i="3"/>
  <c r="D2963" i="3"/>
  <c r="O2963" i="3" s="1"/>
  <c r="P2962" i="3"/>
  <c r="N2962" i="3"/>
  <c r="D2962" i="3"/>
  <c r="O2962" i="3" s="1"/>
  <c r="P2961" i="3"/>
  <c r="N2961" i="3"/>
  <c r="D2961" i="3"/>
  <c r="O2961" i="3" s="1"/>
  <c r="P2960" i="3"/>
  <c r="N2960" i="3"/>
  <c r="D2960" i="3"/>
  <c r="O2960" i="3" s="1"/>
  <c r="P2959" i="3"/>
  <c r="N2959" i="3"/>
  <c r="D2959" i="3"/>
  <c r="O2959" i="3" s="1"/>
  <c r="P2958" i="3"/>
  <c r="N2958" i="3"/>
  <c r="D2958" i="3"/>
  <c r="O2958" i="3" s="1"/>
  <c r="P2957" i="3"/>
  <c r="N2957" i="3"/>
  <c r="D2957" i="3"/>
  <c r="O2957" i="3" s="1"/>
  <c r="P2956" i="3"/>
  <c r="N2956" i="3"/>
  <c r="D2956" i="3"/>
  <c r="O2956" i="3" s="1"/>
  <c r="P2955" i="3"/>
  <c r="N2955" i="3"/>
  <c r="D2955" i="3"/>
  <c r="O2955" i="3" s="1"/>
  <c r="P2954" i="3"/>
  <c r="N2954" i="3"/>
  <c r="D2954" i="3"/>
  <c r="O2954" i="3" s="1"/>
  <c r="P2953" i="3"/>
  <c r="N2953" i="3"/>
  <c r="D2953" i="3"/>
  <c r="O2953" i="3" s="1"/>
  <c r="P2952" i="3"/>
  <c r="N2952" i="3"/>
  <c r="D2952" i="3"/>
  <c r="O2952" i="3" s="1"/>
  <c r="P2951" i="3"/>
  <c r="N2951" i="3"/>
  <c r="D2951" i="3"/>
  <c r="O2951" i="3" s="1"/>
  <c r="P2950" i="3"/>
  <c r="N2950" i="3"/>
  <c r="D2950" i="3"/>
  <c r="O2950" i="3" s="1"/>
  <c r="P2949" i="3"/>
  <c r="N2949" i="3"/>
  <c r="D2949" i="3"/>
  <c r="O2949" i="3" s="1"/>
  <c r="P2948" i="3"/>
  <c r="N2948" i="3"/>
  <c r="D2948" i="3"/>
  <c r="O2948" i="3" s="1"/>
  <c r="P2947" i="3"/>
  <c r="N2947" i="3"/>
  <c r="D2947" i="3"/>
  <c r="O2947" i="3" s="1"/>
  <c r="P2946" i="3"/>
  <c r="N2946" i="3"/>
  <c r="D2946" i="3"/>
  <c r="O2946" i="3" s="1"/>
  <c r="P2945" i="3"/>
  <c r="N2945" i="3"/>
  <c r="D2945" i="3"/>
  <c r="O2945" i="3" s="1"/>
  <c r="P2944" i="3"/>
  <c r="N2944" i="3"/>
  <c r="D2944" i="3"/>
  <c r="O2944" i="3" s="1"/>
  <c r="P2943" i="3"/>
  <c r="N2943" i="3"/>
  <c r="D2943" i="3"/>
  <c r="O2943" i="3" s="1"/>
  <c r="P2942" i="3"/>
  <c r="N2942" i="3"/>
  <c r="D2942" i="3"/>
  <c r="O2942" i="3" s="1"/>
  <c r="P2941" i="3"/>
  <c r="N2941" i="3"/>
  <c r="D2941" i="3"/>
  <c r="O2941" i="3" s="1"/>
  <c r="P2940" i="3"/>
  <c r="N2940" i="3"/>
  <c r="D2940" i="3"/>
  <c r="O2940" i="3" s="1"/>
  <c r="P2939" i="3"/>
  <c r="N2939" i="3"/>
  <c r="D2939" i="3"/>
  <c r="O2939" i="3" s="1"/>
  <c r="P2938" i="3"/>
  <c r="N2938" i="3"/>
  <c r="D2938" i="3"/>
  <c r="O2938" i="3" s="1"/>
  <c r="P2937" i="3"/>
  <c r="N2937" i="3"/>
  <c r="D2937" i="3"/>
  <c r="O2937" i="3" s="1"/>
  <c r="P2936" i="3"/>
  <c r="N2936" i="3"/>
  <c r="D2936" i="3"/>
  <c r="O2936" i="3" s="1"/>
  <c r="P2935" i="3"/>
  <c r="N2935" i="3"/>
  <c r="D2935" i="3"/>
  <c r="O2935" i="3" s="1"/>
  <c r="P2934" i="3"/>
  <c r="N2934" i="3"/>
  <c r="D2934" i="3"/>
  <c r="O2934" i="3" s="1"/>
  <c r="P2933" i="3"/>
  <c r="N2933" i="3"/>
  <c r="D2933" i="3"/>
  <c r="O2933" i="3" s="1"/>
  <c r="P2932" i="3"/>
  <c r="N2932" i="3"/>
  <c r="D2932" i="3"/>
  <c r="O2932" i="3" s="1"/>
  <c r="P2931" i="3"/>
  <c r="N2931" i="3"/>
  <c r="D2931" i="3"/>
  <c r="P2930" i="3"/>
  <c r="N2930" i="3"/>
  <c r="D2930" i="3"/>
  <c r="O2930" i="3" s="1"/>
  <c r="P2929" i="3"/>
  <c r="N2929" i="3"/>
  <c r="D2929" i="3"/>
  <c r="O2929" i="3" s="1"/>
  <c r="P2928" i="3"/>
  <c r="N2928" i="3"/>
  <c r="D2928" i="3"/>
  <c r="P2927" i="3"/>
  <c r="N2927" i="3"/>
  <c r="D2927" i="3"/>
  <c r="O2927" i="3" s="1"/>
  <c r="P2926" i="3"/>
  <c r="N2926" i="3"/>
  <c r="D2926" i="3"/>
  <c r="O2926" i="3" s="1"/>
  <c r="P2925" i="3"/>
  <c r="N2925" i="3"/>
  <c r="D2925" i="3"/>
  <c r="O2925" i="3" s="1"/>
  <c r="P2924" i="3"/>
  <c r="N2924" i="3"/>
  <c r="D2924" i="3"/>
  <c r="O2924" i="3" s="1"/>
  <c r="P2923" i="3"/>
  <c r="N2923" i="3"/>
  <c r="D2923" i="3"/>
  <c r="O2923" i="3" s="1"/>
  <c r="P2922" i="3"/>
  <c r="N2922" i="3"/>
  <c r="D2922" i="3"/>
  <c r="O2922" i="3" s="1"/>
  <c r="P2921" i="3"/>
  <c r="N2921" i="3"/>
  <c r="D2921" i="3"/>
  <c r="O2921" i="3" s="1"/>
  <c r="P2920" i="3"/>
  <c r="N2920" i="3"/>
  <c r="D2920" i="3"/>
  <c r="O2920" i="3" s="1"/>
  <c r="P2919" i="3"/>
  <c r="N2919" i="3"/>
  <c r="D2919" i="3"/>
  <c r="O2919" i="3" s="1"/>
  <c r="P2918" i="3"/>
  <c r="N2918" i="3"/>
  <c r="D2918" i="3"/>
  <c r="P2917" i="3"/>
  <c r="N2917" i="3"/>
  <c r="D2917" i="3"/>
  <c r="O2917" i="3" s="1"/>
  <c r="P2916" i="3"/>
  <c r="N2916" i="3"/>
  <c r="D2916" i="3"/>
  <c r="O2916" i="3" s="1"/>
  <c r="P2915" i="3"/>
  <c r="N2915" i="3"/>
  <c r="D2915" i="3"/>
  <c r="O2915" i="3" s="1"/>
  <c r="P2914" i="3"/>
  <c r="N2914" i="3"/>
  <c r="D2914" i="3"/>
  <c r="P2913" i="3"/>
  <c r="N2913" i="3"/>
  <c r="D2913" i="3"/>
  <c r="O2913" i="3" s="1"/>
  <c r="P2912" i="3"/>
  <c r="N2912" i="3"/>
  <c r="D2912" i="3"/>
  <c r="O2912" i="3" s="1"/>
  <c r="P2911" i="3"/>
  <c r="N2911" i="3"/>
  <c r="D2911" i="3"/>
  <c r="O2911" i="3" s="1"/>
  <c r="P2910" i="3"/>
  <c r="N2910" i="3"/>
  <c r="D2910" i="3"/>
  <c r="O2910" i="3" s="1"/>
  <c r="P2909" i="3"/>
  <c r="N2909" i="3"/>
  <c r="D2909" i="3"/>
  <c r="O2909" i="3" s="1"/>
  <c r="P2908" i="3"/>
  <c r="N2908" i="3"/>
  <c r="D2908" i="3"/>
  <c r="O2908" i="3" s="1"/>
  <c r="P2907" i="3"/>
  <c r="N2907" i="3"/>
  <c r="D2907" i="3"/>
  <c r="O2907" i="3" s="1"/>
  <c r="P2906" i="3"/>
  <c r="N2906" i="3"/>
  <c r="D2906" i="3"/>
  <c r="O2906" i="3" s="1"/>
  <c r="P2905" i="3"/>
  <c r="N2905" i="3"/>
  <c r="D2905" i="3"/>
  <c r="O2905" i="3" s="1"/>
  <c r="P2904" i="3"/>
  <c r="N2904" i="3"/>
  <c r="D2904" i="3"/>
  <c r="O2904" i="3" s="1"/>
  <c r="P2903" i="3"/>
  <c r="N2903" i="3"/>
  <c r="D2903" i="3"/>
  <c r="P2902" i="3"/>
  <c r="N2902" i="3"/>
  <c r="D2902" i="3"/>
  <c r="O2902" i="3" s="1"/>
  <c r="P2901" i="3"/>
  <c r="N2901" i="3"/>
  <c r="D2901" i="3"/>
  <c r="O2901" i="3" s="1"/>
  <c r="P2900" i="3"/>
  <c r="N2900" i="3"/>
  <c r="D2900" i="3"/>
  <c r="O2900" i="3" s="1"/>
  <c r="P2899" i="3"/>
  <c r="N2899" i="3"/>
  <c r="D2899" i="3"/>
  <c r="O2899" i="3" s="1"/>
  <c r="P2898" i="3"/>
  <c r="N2898" i="3"/>
  <c r="D2898" i="3"/>
  <c r="P2897" i="3"/>
  <c r="N2897" i="3"/>
  <c r="D2897" i="3"/>
  <c r="O2897" i="3" s="1"/>
  <c r="P2896" i="3"/>
  <c r="N2896" i="3"/>
  <c r="D2896" i="3"/>
  <c r="O2896" i="3" s="1"/>
  <c r="P2895" i="3"/>
  <c r="N2895" i="3"/>
  <c r="D2895" i="3"/>
  <c r="O2895" i="3" s="1"/>
  <c r="P2894" i="3"/>
  <c r="N2894" i="3"/>
  <c r="D2894" i="3"/>
  <c r="O2894" i="3" s="1"/>
  <c r="P2893" i="3"/>
  <c r="N2893" i="3"/>
  <c r="D2893" i="3"/>
  <c r="O2893" i="3" s="1"/>
  <c r="P2892" i="3"/>
  <c r="N2892" i="3"/>
  <c r="D2892" i="3"/>
  <c r="O2892" i="3" s="1"/>
  <c r="P2891" i="3"/>
  <c r="N2891" i="3"/>
  <c r="D2891" i="3"/>
  <c r="O2891" i="3" s="1"/>
  <c r="P2890" i="3"/>
  <c r="N2890" i="3"/>
  <c r="D2890" i="3"/>
  <c r="O2890" i="3" s="1"/>
  <c r="P2889" i="3"/>
  <c r="N2889" i="3"/>
  <c r="D2889" i="3"/>
  <c r="O2889" i="3" s="1"/>
  <c r="P2888" i="3"/>
  <c r="N2888" i="3"/>
  <c r="D2888" i="3"/>
  <c r="O2888" i="3" s="1"/>
  <c r="P2887" i="3"/>
  <c r="N2887" i="3"/>
  <c r="D2887" i="3"/>
  <c r="O2887" i="3" s="1"/>
  <c r="P2886" i="3"/>
  <c r="O2886" i="3"/>
  <c r="N2886" i="3"/>
  <c r="D2886" i="3"/>
  <c r="P2885" i="3"/>
  <c r="N2885" i="3"/>
  <c r="D2885" i="3"/>
  <c r="P2884" i="3"/>
  <c r="O2884" i="3"/>
  <c r="N2884" i="3"/>
  <c r="D2884" i="3"/>
  <c r="P2883" i="3"/>
  <c r="O2883" i="3"/>
  <c r="N2883" i="3"/>
  <c r="D2883" i="3"/>
  <c r="P2882" i="3"/>
  <c r="N2882" i="3"/>
  <c r="D2882" i="3"/>
  <c r="P2881" i="3"/>
  <c r="N2881" i="3"/>
  <c r="D2881" i="3"/>
  <c r="P2880" i="3"/>
  <c r="N2880" i="3"/>
  <c r="D2880" i="3"/>
  <c r="P2879" i="3"/>
  <c r="N2879" i="3"/>
  <c r="D2879" i="3"/>
  <c r="P2878" i="3"/>
  <c r="O2878" i="3"/>
  <c r="N2878" i="3"/>
  <c r="D2878" i="3"/>
  <c r="P2877" i="3"/>
  <c r="N2877" i="3"/>
  <c r="D2877" i="3"/>
  <c r="P2876" i="3"/>
  <c r="N2876" i="3"/>
  <c r="D2876" i="3"/>
  <c r="P2875" i="3"/>
  <c r="O2875" i="3"/>
  <c r="N2875" i="3"/>
  <c r="D2875" i="3"/>
  <c r="P2874" i="3"/>
  <c r="N2874" i="3"/>
  <c r="D2874" i="3"/>
  <c r="P2873" i="3"/>
  <c r="N2873" i="3"/>
  <c r="D2873" i="3"/>
  <c r="O2873" i="3" s="1"/>
  <c r="P2872" i="3"/>
  <c r="N2872" i="3"/>
  <c r="D2872" i="3"/>
  <c r="O2872" i="3" s="1"/>
  <c r="P2871" i="3"/>
  <c r="N2871" i="3"/>
  <c r="D2871" i="3"/>
  <c r="O2871" i="3" s="1"/>
  <c r="P2870" i="3"/>
  <c r="N2870" i="3"/>
  <c r="D2870" i="3"/>
  <c r="O2870" i="3" s="1"/>
  <c r="P2869" i="3"/>
  <c r="N2869" i="3"/>
  <c r="D2869" i="3"/>
  <c r="O2869" i="3" s="1"/>
  <c r="P2868" i="3"/>
  <c r="N2868" i="3"/>
  <c r="D2868" i="3"/>
  <c r="O2868" i="3" s="1"/>
  <c r="P2867" i="3"/>
  <c r="N2867" i="3"/>
  <c r="D2867" i="3"/>
  <c r="O2867" i="3" s="1"/>
  <c r="P2866" i="3"/>
  <c r="N2866" i="3"/>
  <c r="D2866" i="3"/>
  <c r="O2866" i="3" s="1"/>
  <c r="P2865" i="3"/>
  <c r="N2865" i="3"/>
  <c r="D2865" i="3"/>
  <c r="O2865" i="3" s="1"/>
  <c r="P2864" i="3"/>
  <c r="N2864" i="3"/>
  <c r="D2864" i="3"/>
  <c r="O2864" i="3" s="1"/>
  <c r="P2863" i="3"/>
  <c r="N2863" i="3"/>
  <c r="D2863" i="3"/>
  <c r="O2863" i="3" s="1"/>
  <c r="P2862" i="3"/>
  <c r="N2862" i="3"/>
  <c r="D2862" i="3"/>
  <c r="O2862" i="3" s="1"/>
  <c r="P2861" i="3"/>
  <c r="N2861" i="3"/>
  <c r="D2861" i="3"/>
  <c r="O2861" i="3" s="1"/>
  <c r="P2860" i="3"/>
  <c r="N2860" i="3"/>
  <c r="D2860" i="3"/>
  <c r="O2860" i="3" s="1"/>
  <c r="P2859" i="3"/>
  <c r="N2859" i="3"/>
  <c r="D2859" i="3"/>
  <c r="O2859" i="3" s="1"/>
  <c r="P2858" i="3"/>
  <c r="N2858" i="3"/>
  <c r="D2858" i="3"/>
  <c r="O2858" i="3" s="1"/>
  <c r="P2857" i="3"/>
  <c r="N2857" i="3"/>
  <c r="D2857" i="3"/>
  <c r="O2857" i="3" s="1"/>
  <c r="P2856" i="3"/>
  <c r="N2856" i="3"/>
  <c r="D2856" i="3"/>
  <c r="O2856" i="3" s="1"/>
  <c r="P2855" i="3"/>
  <c r="N2855" i="3"/>
  <c r="D2855" i="3"/>
  <c r="O2855" i="3" s="1"/>
  <c r="P2854" i="3"/>
  <c r="N2854" i="3"/>
  <c r="D2854" i="3"/>
  <c r="O2854" i="3" s="1"/>
  <c r="P2853" i="3"/>
  <c r="N2853" i="3"/>
  <c r="D2853" i="3"/>
  <c r="O2853" i="3" s="1"/>
  <c r="P2852" i="3"/>
  <c r="N2852" i="3"/>
  <c r="D2852" i="3"/>
  <c r="O2852" i="3" s="1"/>
  <c r="P2851" i="3"/>
  <c r="N2851" i="3"/>
  <c r="D2851" i="3"/>
  <c r="O2851" i="3" s="1"/>
  <c r="P2850" i="3"/>
  <c r="N2850" i="3"/>
  <c r="D2850" i="3"/>
  <c r="O2850" i="3" s="1"/>
  <c r="P2849" i="3"/>
  <c r="N2849" i="3"/>
  <c r="D2849" i="3"/>
  <c r="O2849" i="3" s="1"/>
  <c r="P2848" i="3"/>
  <c r="N2848" i="3"/>
  <c r="D2848" i="3"/>
  <c r="O2848" i="3" s="1"/>
  <c r="P2847" i="3"/>
  <c r="N2847" i="3"/>
  <c r="D2847" i="3"/>
  <c r="O2847" i="3" s="1"/>
  <c r="P2846" i="3"/>
  <c r="N2846" i="3"/>
  <c r="D2846" i="3"/>
  <c r="O2846" i="3" s="1"/>
  <c r="P2845" i="3"/>
  <c r="N2845" i="3"/>
  <c r="D2845" i="3"/>
  <c r="O2845" i="3" s="1"/>
  <c r="P2844" i="3"/>
  <c r="N2844" i="3"/>
  <c r="D2844" i="3"/>
  <c r="O2844" i="3" s="1"/>
  <c r="P2843" i="3"/>
  <c r="N2843" i="3"/>
  <c r="D2843" i="3"/>
  <c r="O2843" i="3" s="1"/>
  <c r="P2842" i="3"/>
  <c r="N2842" i="3"/>
  <c r="D2842" i="3"/>
  <c r="O2842" i="3" s="1"/>
  <c r="P2841" i="3"/>
  <c r="N2841" i="3"/>
  <c r="D2841" i="3"/>
  <c r="O2841" i="3" s="1"/>
  <c r="P2840" i="3"/>
  <c r="N2840" i="3"/>
  <c r="D2840" i="3"/>
  <c r="O2840" i="3" s="1"/>
  <c r="P2839" i="3"/>
  <c r="N2839" i="3"/>
  <c r="D2839" i="3"/>
  <c r="O2839" i="3" s="1"/>
  <c r="P2838" i="3"/>
  <c r="N2838" i="3"/>
  <c r="D2838" i="3"/>
  <c r="O2838" i="3" s="1"/>
  <c r="P2837" i="3"/>
  <c r="N2837" i="3"/>
  <c r="D2837" i="3"/>
  <c r="O2837" i="3" s="1"/>
  <c r="P2836" i="3"/>
  <c r="N2836" i="3"/>
  <c r="D2836" i="3"/>
  <c r="O2836" i="3" s="1"/>
  <c r="P2835" i="3"/>
  <c r="N2835" i="3"/>
  <c r="D2835" i="3"/>
  <c r="O2835" i="3" s="1"/>
  <c r="P2834" i="3"/>
  <c r="N2834" i="3"/>
  <c r="D2834" i="3"/>
  <c r="O2834" i="3" s="1"/>
  <c r="P2833" i="3"/>
  <c r="N2833" i="3"/>
  <c r="D2833" i="3"/>
  <c r="O2833" i="3" s="1"/>
  <c r="P2832" i="3"/>
  <c r="N2832" i="3"/>
  <c r="D2832" i="3"/>
  <c r="O2832" i="3" s="1"/>
  <c r="P2831" i="3"/>
  <c r="N2831" i="3"/>
  <c r="D2831" i="3"/>
  <c r="O2831" i="3" s="1"/>
  <c r="P2830" i="3"/>
  <c r="N2830" i="3"/>
  <c r="D2830" i="3"/>
  <c r="O2830" i="3" s="1"/>
  <c r="P2829" i="3"/>
  <c r="N2829" i="3"/>
  <c r="D2829" i="3"/>
  <c r="O2829" i="3" s="1"/>
  <c r="P2828" i="3"/>
  <c r="N2828" i="3"/>
  <c r="D2828" i="3"/>
  <c r="O2828" i="3" s="1"/>
  <c r="P2827" i="3"/>
  <c r="N2827" i="3"/>
  <c r="D2827" i="3"/>
  <c r="O2827" i="3" s="1"/>
  <c r="P2826" i="3"/>
  <c r="N2826" i="3"/>
  <c r="D2826" i="3"/>
  <c r="O2826" i="3" s="1"/>
  <c r="P2825" i="3"/>
  <c r="N2825" i="3"/>
  <c r="D2825" i="3"/>
  <c r="O2825" i="3" s="1"/>
  <c r="P2824" i="3"/>
  <c r="N2824" i="3"/>
  <c r="D2824" i="3"/>
  <c r="O2824" i="3" s="1"/>
  <c r="P2823" i="3"/>
  <c r="N2823" i="3"/>
  <c r="D2823" i="3"/>
  <c r="O2823" i="3" s="1"/>
  <c r="P2822" i="3"/>
  <c r="N2822" i="3"/>
  <c r="D2822" i="3"/>
  <c r="O2822" i="3" s="1"/>
  <c r="P2821" i="3"/>
  <c r="N2821" i="3"/>
  <c r="D2821" i="3"/>
  <c r="O2821" i="3" s="1"/>
  <c r="P2820" i="3"/>
  <c r="N2820" i="3"/>
  <c r="D2820" i="3"/>
  <c r="O2820" i="3" s="1"/>
  <c r="P2819" i="3"/>
  <c r="N2819" i="3"/>
  <c r="D2819" i="3"/>
  <c r="O2819" i="3" s="1"/>
  <c r="P2818" i="3"/>
  <c r="N2818" i="3"/>
  <c r="D2818" i="3"/>
  <c r="O2818" i="3" s="1"/>
  <c r="P2817" i="3"/>
  <c r="N2817" i="3"/>
  <c r="D2817" i="3"/>
  <c r="O2817" i="3" s="1"/>
  <c r="P2816" i="3"/>
  <c r="N2816" i="3"/>
  <c r="D2816" i="3"/>
  <c r="O2816" i="3" s="1"/>
  <c r="P2815" i="3"/>
  <c r="N2815" i="3"/>
  <c r="D2815" i="3"/>
  <c r="O2815" i="3" s="1"/>
  <c r="P2814" i="3"/>
  <c r="N2814" i="3"/>
  <c r="D2814" i="3"/>
  <c r="O2814" i="3" s="1"/>
  <c r="P2813" i="3"/>
  <c r="N2813" i="3"/>
  <c r="D2813" i="3"/>
  <c r="O2813" i="3" s="1"/>
  <c r="P2812" i="3"/>
  <c r="N2812" i="3"/>
  <c r="D2812" i="3"/>
  <c r="O2812" i="3" s="1"/>
  <c r="P2811" i="3"/>
  <c r="N2811" i="3"/>
  <c r="D2811" i="3"/>
  <c r="O2811" i="3" s="1"/>
  <c r="P2810" i="3"/>
  <c r="N2810" i="3"/>
  <c r="D2810" i="3"/>
  <c r="O2810" i="3" s="1"/>
  <c r="P2809" i="3"/>
  <c r="N2809" i="3"/>
  <c r="D2809" i="3"/>
  <c r="O2809" i="3" s="1"/>
  <c r="P2808" i="3"/>
  <c r="N2808" i="3"/>
  <c r="D2808" i="3"/>
  <c r="O2808" i="3" s="1"/>
  <c r="P2807" i="3"/>
  <c r="N2807" i="3"/>
  <c r="D2807" i="3"/>
  <c r="O2807" i="3" s="1"/>
  <c r="P2806" i="3"/>
  <c r="N2806" i="3"/>
  <c r="D2806" i="3"/>
  <c r="O2806" i="3" s="1"/>
  <c r="P2805" i="3"/>
  <c r="N2805" i="3"/>
  <c r="D2805" i="3"/>
  <c r="O2805" i="3" s="1"/>
  <c r="P2804" i="3"/>
  <c r="N2804" i="3"/>
  <c r="D2804" i="3"/>
  <c r="O2804" i="3" s="1"/>
  <c r="P2803" i="3"/>
  <c r="N2803" i="3"/>
  <c r="D2803" i="3"/>
  <c r="O2803" i="3" s="1"/>
  <c r="P2802" i="3"/>
  <c r="N2802" i="3"/>
  <c r="D2802" i="3"/>
  <c r="O2802" i="3" s="1"/>
  <c r="P2801" i="3"/>
  <c r="N2801" i="3"/>
  <c r="D2801" i="3"/>
  <c r="O2801" i="3" s="1"/>
  <c r="P2800" i="3"/>
  <c r="N2800" i="3"/>
  <c r="D2800" i="3"/>
  <c r="O2800" i="3" s="1"/>
  <c r="P2799" i="3"/>
  <c r="N2799" i="3"/>
  <c r="D2799" i="3"/>
  <c r="O2799" i="3" s="1"/>
  <c r="P2798" i="3"/>
  <c r="N2798" i="3"/>
  <c r="D2798" i="3"/>
  <c r="O2798" i="3" s="1"/>
  <c r="P2797" i="3"/>
  <c r="N2797" i="3"/>
  <c r="D2797" i="3"/>
  <c r="O2797" i="3" s="1"/>
  <c r="P2796" i="3"/>
  <c r="N2796" i="3"/>
  <c r="D2796" i="3"/>
  <c r="O2796" i="3" s="1"/>
  <c r="P2795" i="3"/>
  <c r="N2795" i="3"/>
  <c r="D2795" i="3"/>
  <c r="O2795" i="3" s="1"/>
  <c r="P2794" i="3"/>
  <c r="N2794" i="3"/>
  <c r="D2794" i="3"/>
  <c r="O2794" i="3" s="1"/>
  <c r="P2793" i="3"/>
  <c r="N2793" i="3"/>
  <c r="D2793" i="3"/>
  <c r="O2793" i="3" s="1"/>
  <c r="P2792" i="3"/>
  <c r="N2792" i="3"/>
  <c r="D2792" i="3"/>
  <c r="O2792" i="3" s="1"/>
  <c r="P2791" i="3"/>
  <c r="N2791" i="3"/>
  <c r="D2791" i="3"/>
  <c r="O2791" i="3" s="1"/>
  <c r="P2790" i="3"/>
  <c r="N2790" i="3"/>
  <c r="D2790" i="3"/>
  <c r="O2790" i="3" s="1"/>
  <c r="P2789" i="3"/>
  <c r="N2789" i="3"/>
  <c r="D2789" i="3"/>
  <c r="O2789" i="3" s="1"/>
  <c r="P2788" i="3"/>
  <c r="N2788" i="3"/>
  <c r="D2788" i="3"/>
  <c r="O2788" i="3" s="1"/>
  <c r="P2787" i="3"/>
  <c r="N2787" i="3"/>
  <c r="D2787" i="3"/>
  <c r="O2787" i="3" s="1"/>
  <c r="P2786" i="3"/>
  <c r="N2786" i="3"/>
  <c r="D2786" i="3"/>
  <c r="O2786" i="3" s="1"/>
  <c r="P2785" i="3"/>
  <c r="N2785" i="3"/>
  <c r="D2785" i="3"/>
  <c r="O2785" i="3" s="1"/>
  <c r="P2784" i="3"/>
  <c r="N2784" i="3"/>
  <c r="D2784" i="3"/>
  <c r="O2784" i="3" s="1"/>
  <c r="P2783" i="3"/>
  <c r="N2783" i="3"/>
  <c r="D2783" i="3"/>
  <c r="O2783" i="3" s="1"/>
  <c r="P2782" i="3"/>
  <c r="N2782" i="3"/>
  <c r="D2782" i="3"/>
  <c r="O2782" i="3" s="1"/>
  <c r="P2781" i="3"/>
  <c r="N2781" i="3"/>
  <c r="D2781" i="3"/>
  <c r="O2781" i="3" s="1"/>
  <c r="P2780" i="3"/>
  <c r="N2780" i="3"/>
  <c r="D2780" i="3"/>
  <c r="O2780" i="3" s="1"/>
  <c r="P2779" i="3"/>
  <c r="N2779" i="3"/>
  <c r="D2779" i="3"/>
  <c r="O2779" i="3" s="1"/>
  <c r="P2778" i="3"/>
  <c r="N2778" i="3"/>
  <c r="D2778" i="3"/>
  <c r="O2778" i="3" s="1"/>
  <c r="P2777" i="3"/>
  <c r="N2777" i="3"/>
  <c r="D2777" i="3"/>
  <c r="O2777" i="3" s="1"/>
  <c r="P2776" i="3"/>
  <c r="N2776" i="3"/>
  <c r="D2776" i="3"/>
  <c r="O2776" i="3" s="1"/>
  <c r="P2775" i="3"/>
  <c r="N2775" i="3"/>
  <c r="D2775" i="3"/>
  <c r="O2775" i="3" s="1"/>
  <c r="P2774" i="3"/>
  <c r="N2774" i="3"/>
  <c r="D2774" i="3"/>
  <c r="O2774" i="3" s="1"/>
  <c r="P2773" i="3"/>
  <c r="N2773" i="3"/>
  <c r="D2773" i="3"/>
  <c r="O2773" i="3" s="1"/>
  <c r="P2772" i="3"/>
  <c r="N2772" i="3"/>
  <c r="D2772" i="3"/>
  <c r="O2772" i="3" s="1"/>
  <c r="P2771" i="3"/>
  <c r="N2771" i="3"/>
  <c r="D2771" i="3"/>
  <c r="O2771" i="3" s="1"/>
  <c r="P2770" i="3"/>
  <c r="N2770" i="3"/>
  <c r="D2770" i="3"/>
  <c r="O2770" i="3" s="1"/>
  <c r="P2769" i="3"/>
  <c r="N2769" i="3"/>
  <c r="D2769" i="3"/>
  <c r="P2768" i="3"/>
  <c r="N2768" i="3"/>
  <c r="D2768" i="3"/>
  <c r="O2768" i="3" s="1"/>
  <c r="P2767" i="3"/>
  <c r="N2767" i="3"/>
  <c r="D2767" i="3"/>
  <c r="O2767" i="3" s="1"/>
  <c r="P2766" i="3"/>
  <c r="N2766" i="3"/>
  <c r="D2766" i="3"/>
  <c r="O2766" i="3" s="1"/>
  <c r="P2765" i="3"/>
  <c r="N2765" i="3"/>
  <c r="D2765" i="3"/>
  <c r="O2765" i="3" s="1"/>
  <c r="P2764" i="3"/>
  <c r="N2764" i="3"/>
  <c r="D2764" i="3"/>
  <c r="O2764" i="3" s="1"/>
  <c r="P2763" i="3"/>
  <c r="N2763" i="3"/>
  <c r="D2763" i="3"/>
  <c r="O2763" i="3" s="1"/>
  <c r="P2762" i="3"/>
  <c r="N2762" i="3"/>
  <c r="D2762" i="3"/>
  <c r="O2762" i="3" s="1"/>
  <c r="P2761" i="3"/>
  <c r="N2761" i="3"/>
  <c r="D2761" i="3"/>
  <c r="O2761" i="3" s="1"/>
  <c r="P2760" i="3"/>
  <c r="N2760" i="3"/>
  <c r="D2760" i="3"/>
  <c r="O2760" i="3" s="1"/>
  <c r="P2759" i="3"/>
  <c r="N2759" i="3"/>
  <c r="D2759" i="3"/>
  <c r="O2759" i="3" s="1"/>
  <c r="P2758" i="3"/>
  <c r="N2758" i="3"/>
  <c r="D2758" i="3"/>
  <c r="O2758" i="3" s="1"/>
  <c r="P2757" i="3"/>
  <c r="N2757" i="3"/>
  <c r="D2757" i="3"/>
  <c r="O2757" i="3" s="1"/>
  <c r="P2756" i="3"/>
  <c r="N2756" i="3"/>
  <c r="D2756" i="3"/>
  <c r="O2756" i="3" s="1"/>
  <c r="P2755" i="3"/>
  <c r="N2755" i="3"/>
  <c r="D2755" i="3"/>
  <c r="O2755" i="3" s="1"/>
  <c r="P2754" i="3"/>
  <c r="N2754" i="3"/>
  <c r="D2754" i="3"/>
  <c r="O2754" i="3" s="1"/>
  <c r="P2753" i="3"/>
  <c r="N2753" i="3"/>
  <c r="D2753" i="3"/>
  <c r="O2753" i="3" s="1"/>
  <c r="P2752" i="3"/>
  <c r="N2752" i="3"/>
  <c r="D2752" i="3"/>
  <c r="O2752" i="3" s="1"/>
  <c r="P2751" i="3"/>
  <c r="N2751" i="3"/>
  <c r="D2751" i="3"/>
  <c r="P2750" i="3"/>
  <c r="N2750" i="3"/>
  <c r="D2750" i="3"/>
  <c r="O2750" i="3" s="1"/>
  <c r="P2749" i="3"/>
  <c r="N2749" i="3"/>
  <c r="D2749" i="3"/>
  <c r="O2749" i="3" s="1"/>
  <c r="P2748" i="3"/>
  <c r="N2748" i="3"/>
  <c r="D2748" i="3"/>
  <c r="O2748" i="3" s="1"/>
  <c r="P2747" i="3"/>
  <c r="N2747" i="3"/>
  <c r="D2747" i="3"/>
  <c r="O2747" i="3" s="1"/>
  <c r="P2746" i="3"/>
  <c r="N2746" i="3"/>
  <c r="D2746" i="3"/>
  <c r="O2746" i="3" s="1"/>
  <c r="P2745" i="3"/>
  <c r="N2745" i="3"/>
  <c r="D2745" i="3"/>
  <c r="O2745" i="3" s="1"/>
  <c r="P2744" i="3"/>
  <c r="N2744" i="3"/>
  <c r="D2744" i="3"/>
  <c r="O2744" i="3" s="1"/>
  <c r="P2743" i="3"/>
  <c r="N2743" i="3"/>
  <c r="D2743" i="3"/>
  <c r="P2742" i="3"/>
  <c r="N2742" i="3"/>
  <c r="D2742" i="3"/>
  <c r="O2742" i="3" s="1"/>
  <c r="P2741" i="3"/>
  <c r="N2741" i="3"/>
  <c r="D2741" i="3"/>
  <c r="O2741" i="3" s="1"/>
  <c r="P2740" i="3"/>
  <c r="N2740" i="3"/>
  <c r="D2740" i="3"/>
  <c r="O2740" i="3" s="1"/>
  <c r="P2739" i="3"/>
  <c r="N2739" i="3"/>
  <c r="D2739" i="3"/>
  <c r="O2739" i="3" s="1"/>
  <c r="P2738" i="3"/>
  <c r="N2738" i="3"/>
  <c r="D2738" i="3"/>
  <c r="O2738" i="3" s="1"/>
  <c r="P2737" i="3"/>
  <c r="N2737" i="3"/>
  <c r="D2737" i="3"/>
  <c r="O2737" i="3" s="1"/>
  <c r="P2736" i="3"/>
  <c r="N2736" i="3"/>
  <c r="D2736" i="3"/>
  <c r="O2736" i="3" s="1"/>
  <c r="P2735" i="3"/>
  <c r="N2735" i="3"/>
  <c r="D2735" i="3"/>
  <c r="O2735" i="3" s="1"/>
  <c r="P2734" i="3"/>
  <c r="N2734" i="3"/>
  <c r="D2734" i="3"/>
  <c r="O2734" i="3" s="1"/>
  <c r="P2733" i="3"/>
  <c r="N2733" i="3"/>
  <c r="D2733" i="3"/>
  <c r="O2733" i="3" s="1"/>
  <c r="P2732" i="3"/>
  <c r="N2732" i="3"/>
  <c r="D2732" i="3"/>
  <c r="O2732" i="3" s="1"/>
  <c r="P2731" i="3"/>
  <c r="N2731" i="3"/>
  <c r="D2731" i="3"/>
  <c r="O2731" i="3" s="1"/>
  <c r="P2730" i="3"/>
  <c r="N2730" i="3"/>
  <c r="D2730" i="3"/>
  <c r="O2730" i="3" s="1"/>
  <c r="P2729" i="3"/>
  <c r="N2729" i="3"/>
  <c r="D2729" i="3"/>
  <c r="O2729" i="3" s="1"/>
  <c r="P2728" i="3"/>
  <c r="N2728" i="3"/>
  <c r="D2728" i="3"/>
  <c r="O2728" i="3" s="1"/>
  <c r="P2727" i="3"/>
  <c r="N2727" i="3"/>
  <c r="D2727" i="3"/>
  <c r="O2727" i="3" s="1"/>
  <c r="P2726" i="3"/>
  <c r="N2726" i="3"/>
  <c r="D2726" i="3"/>
  <c r="O2726" i="3" s="1"/>
  <c r="P2725" i="3"/>
  <c r="N2725" i="3"/>
  <c r="D2725" i="3"/>
  <c r="O2725" i="3" s="1"/>
  <c r="P2724" i="3"/>
  <c r="N2724" i="3"/>
  <c r="D2724" i="3"/>
  <c r="P2723" i="3"/>
  <c r="N2723" i="3"/>
  <c r="D2723" i="3"/>
  <c r="O2723" i="3" s="1"/>
  <c r="P2722" i="3"/>
  <c r="N2722" i="3"/>
  <c r="D2722" i="3"/>
  <c r="O2722" i="3" s="1"/>
  <c r="P2721" i="3"/>
  <c r="N2721" i="3"/>
  <c r="D2721" i="3"/>
  <c r="O2721" i="3" s="1"/>
  <c r="P2720" i="3"/>
  <c r="N2720" i="3"/>
  <c r="D2720" i="3"/>
  <c r="O2720" i="3" s="1"/>
  <c r="P2719" i="3"/>
  <c r="N2719" i="3"/>
  <c r="D2719" i="3"/>
  <c r="O2719" i="3" s="1"/>
  <c r="P2718" i="3"/>
  <c r="N2718" i="3"/>
  <c r="D2718" i="3"/>
  <c r="O2718" i="3" s="1"/>
  <c r="P2717" i="3"/>
  <c r="N2717" i="3"/>
  <c r="D2717" i="3"/>
  <c r="O2717" i="3" s="1"/>
  <c r="P2716" i="3"/>
  <c r="N2716" i="3"/>
  <c r="D2716" i="3"/>
  <c r="O2716" i="3" s="1"/>
  <c r="P2715" i="3"/>
  <c r="N2715" i="3"/>
  <c r="D2715" i="3"/>
  <c r="O2715" i="3" s="1"/>
  <c r="P2714" i="3"/>
  <c r="N2714" i="3"/>
  <c r="D2714" i="3"/>
  <c r="O2714" i="3" s="1"/>
  <c r="P2713" i="3"/>
  <c r="N2713" i="3"/>
  <c r="D2713" i="3"/>
  <c r="O2713" i="3" s="1"/>
  <c r="P2712" i="3"/>
  <c r="N2712" i="3"/>
  <c r="D2712" i="3"/>
  <c r="O2712" i="3" s="1"/>
  <c r="P2711" i="3"/>
  <c r="N2711" i="3"/>
  <c r="D2711" i="3"/>
  <c r="O2711" i="3" s="1"/>
  <c r="P2710" i="3"/>
  <c r="N2710" i="3"/>
  <c r="D2710" i="3"/>
  <c r="O2710" i="3" s="1"/>
  <c r="P2709" i="3"/>
  <c r="N2709" i="3"/>
  <c r="D2709" i="3"/>
  <c r="O2709" i="3" s="1"/>
  <c r="P2708" i="3"/>
  <c r="N2708" i="3"/>
  <c r="D2708" i="3"/>
  <c r="O2708" i="3" s="1"/>
  <c r="P2707" i="3"/>
  <c r="N2707" i="3"/>
  <c r="D2707" i="3"/>
  <c r="O2707" i="3" s="1"/>
  <c r="P2706" i="3"/>
  <c r="N2706" i="3"/>
  <c r="D2706" i="3"/>
  <c r="O2706" i="3" s="1"/>
  <c r="P2705" i="3"/>
  <c r="N2705" i="3"/>
  <c r="D2705" i="3"/>
  <c r="O2705" i="3" s="1"/>
  <c r="P2704" i="3"/>
  <c r="N2704" i="3"/>
  <c r="D2704" i="3"/>
  <c r="O2704" i="3" s="1"/>
  <c r="P2703" i="3"/>
  <c r="N2703" i="3"/>
  <c r="D2703" i="3"/>
  <c r="P2702" i="3"/>
  <c r="N2702" i="3"/>
  <c r="D2702" i="3"/>
  <c r="O2702" i="3" s="1"/>
  <c r="P2701" i="3"/>
  <c r="N2701" i="3"/>
  <c r="D2701" i="3"/>
  <c r="O2701" i="3" s="1"/>
  <c r="P2700" i="3"/>
  <c r="N2700" i="3"/>
  <c r="D2700" i="3"/>
  <c r="O2700" i="3" s="1"/>
  <c r="P2699" i="3"/>
  <c r="N2699" i="3"/>
  <c r="D2699" i="3"/>
  <c r="O2699" i="3" s="1"/>
  <c r="P2698" i="3"/>
  <c r="N2698" i="3"/>
  <c r="D2698" i="3"/>
  <c r="P2697" i="3"/>
  <c r="N2697" i="3"/>
  <c r="D2697" i="3"/>
  <c r="P2696" i="3"/>
  <c r="N2696" i="3"/>
  <c r="D2696" i="3"/>
  <c r="O2696" i="3" s="1"/>
  <c r="P2695" i="3"/>
  <c r="N2695" i="3"/>
  <c r="D2695" i="3"/>
  <c r="O2695" i="3" s="1"/>
  <c r="P2694" i="3"/>
  <c r="N2694" i="3"/>
  <c r="D2694" i="3"/>
  <c r="O2694" i="3" s="1"/>
  <c r="P2693" i="3"/>
  <c r="N2693" i="3"/>
  <c r="D2693" i="3"/>
  <c r="O2693" i="3" s="1"/>
  <c r="P2692" i="3"/>
  <c r="N2692" i="3"/>
  <c r="D2692" i="3"/>
  <c r="O2692" i="3" s="1"/>
  <c r="P2691" i="3"/>
  <c r="N2691" i="3"/>
  <c r="D2691" i="3"/>
  <c r="O2691" i="3" s="1"/>
  <c r="P2690" i="3"/>
  <c r="N2690" i="3"/>
  <c r="D2690" i="3"/>
  <c r="O2690" i="3" s="1"/>
  <c r="P2689" i="3"/>
  <c r="N2689" i="3"/>
  <c r="D2689" i="3"/>
  <c r="O2689" i="3" s="1"/>
  <c r="P2688" i="3"/>
  <c r="N2688" i="3"/>
  <c r="D2688" i="3"/>
  <c r="O2688" i="3" s="1"/>
  <c r="P2687" i="3"/>
  <c r="N2687" i="3"/>
  <c r="D2687" i="3"/>
  <c r="O2687" i="3" s="1"/>
  <c r="P2686" i="3"/>
  <c r="N2686" i="3"/>
  <c r="D2686" i="3"/>
  <c r="O2686" i="3" s="1"/>
  <c r="P2685" i="3"/>
  <c r="N2685" i="3"/>
  <c r="D2685" i="3"/>
  <c r="O2685" i="3" s="1"/>
  <c r="P2684" i="3"/>
  <c r="N2684" i="3"/>
  <c r="D2684" i="3"/>
  <c r="O2684" i="3" s="1"/>
  <c r="P2683" i="3"/>
  <c r="N2683" i="3"/>
  <c r="D2683" i="3"/>
  <c r="P2682" i="3"/>
  <c r="O2682" i="3"/>
  <c r="N2682" i="3"/>
  <c r="D2682" i="3"/>
  <c r="P2681" i="3"/>
  <c r="O2681" i="3"/>
  <c r="N2681" i="3"/>
  <c r="D2681" i="3"/>
  <c r="P2680" i="3"/>
  <c r="O2680" i="3"/>
  <c r="N2680" i="3"/>
  <c r="D2680" i="3"/>
  <c r="P2679" i="3"/>
  <c r="N2679" i="3"/>
  <c r="D2679" i="3"/>
  <c r="P2678" i="3"/>
  <c r="O2678" i="3"/>
  <c r="N2678" i="3"/>
  <c r="D2678" i="3"/>
  <c r="P2677" i="3"/>
  <c r="O2677" i="3"/>
  <c r="N2677" i="3"/>
  <c r="D2677" i="3"/>
  <c r="P2676" i="3"/>
  <c r="O2676" i="3"/>
  <c r="N2676" i="3"/>
  <c r="D2676" i="3"/>
  <c r="P2675" i="3"/>
  <c r="N2675" i="3"/>
  <c r="D2675" i="3"/>
  <c r="P2674" i="3"/>
  <c r="N2674" i="3"/>
  <c r="D2674" i="3"/>
  <c r="O2674" i="3" s="1"/>
  <c r="P2673" i="3"/>
  <c r="N2673" i="3"/>
  <c r="D2673" i="3"/>
  <c r="O2673" i="3" s="1"/>
  <c r="P2672" i="3"/>
  <c r="N2672" i="3"/>
  <c r="D2672" i="3"/>
  <c r="O2672" i="3" s="1"/>
  <c r="P2671" i="3"/>
  <c r="N2671" i="3"/>
  <c r="D2671" i="3"/>
  <c r="O2671" i="3" s="1"/>
  <c r="P2670" i="3"/>
  <c r="N2670" i="3"/>
  <c r="D2670" i="3"/>
  <c r="O2670" i="3" s="1"/>
  <c r="P2669" i="3"/>
  <c r="N2669" i="3"/>
  <c r="D2669" i="3"/>
  <c r="O2669" i="3" s="1"/>
  <c r="P2668" i="3"/>
  <c r="N2668" i="3"/>
  <c r="D2668" i="3"/>
  <c r="O2668" i="3" s="1"/>
  <c r="P2667" i="3"/>
  <c r="N2667" i="3"/>
  <c r="D2667" i="3"/>
  <c r="O2667" i="3" s="1"/>
  <c r="P2666" i="3"/>
  <c r="N2666" i="3"/>
  <c r="D2666" i="3"/>
  <c r="O2666" i="3" s="1"/>
  <c r="P2665" i="3"/>
  <c r="N2665" i="3"/>
  <c r="D2665" i="3"/>
  <c r="O2665" i="3" s="1"/>
  <c r="P2664" i="3"/>
  <c r="N2664" i="3"/>
  <c r="D2664" i="3"/>
  <c r="O2664" i="3" s="1"/>
  <c r="P2663" i="3"/>
  <c r="N2663" i="3"/>
  <c r="D2663" i="3"/>
  <c r="O2663" i="3" s="1"/>
  <c r="P2662" i="3"/>
  <c r="N2662" i="3"/>
  <c r="D2662" i="3"/>
  <c r="O2662" i="3" s="1"/>
  <c r="P2661" i="3"/>
  <c r="N2661" i="3"/>
  <c r="D2661" i="3"/>
  <c r="O2661" i="3" s="1"/>
  <c r="P2660" i="3"/>
  <c r="N2660" i="3"/>
  <c r="D2660" i="3"/>
  <c r="O2660" i="3" s="1"/>
  <c r="P2659" i="3"/>
  <c r="N2659" i="3"/>
  <c r="D2659" i="3"/>
  <c r="O2659" i="3" s="1"/>
  <c r="P2658" i="3"/>
  <c r="N2658" i="3"/>
  <c r="D2658" i="3"/>
  <c r="O2658" i="3" s="1"/>
  <c r="P2657" i="3"/>
  <c r="N2657" i="3"/>
  <c r="D2657" i="3"/>
  <c r="O2657" i="3" s="1"/>
  <c r="P2656" i="3"/>
  <c r="N2656" i="3"/>
  <c r="D2656" i="3"/>
  <c r="O2656" i="3" s="1"/>
  <c r="P2655" i="3"/>
  <c r="N2655" i="3"/>
  <c r="D2655" i="3"/>
  <c r="O2655" i="3" s="1"/>
  <c r="P2654" i="3"/>
  <c r="N2654" i="3"/>
  <c r="D2654" i="3"/>
  <c r="O2654" i="3" s="1"/>
  <c r="P2653" i="3"/>
  <c r="N2653" i="3"/>
  <c r="D2653" i="3"/>
  <c r="O2653" i="3" s="1"/>
  <c r="P2652" i="3"/>
  <c r="N2652" i="3"/>
  <c r="D2652" i="3"/>
  <c r="O2652" i="3" s="1"/>
  <c r="P2651" i="3"/>
  <c r="N2651" i="3"/>
  <c r="D2651" i="3"/>
  <c r="O2651" i="3" s="1"/>
  <c r="P2650" i="3"/>
  <c r="N2650" i="3"/>
  <c r="D2650" i="3"/>
  <c r="O2650" i="3" s="1"/>
  <c r="P2649" i="3"/>
  <c r="N2649" i="3"/>
  <c r="D2649" i="3"/>
  <c r="O2649" i="3" s="1"/>
  <c r="P2648" i="3"/>
  <c r="N2648" i="3"/>
  <c r="D2648" i="3"/>
  <c r="P2647" i="3"/>
  <c r="N2647" i="3"/>
  <c r="D2647" i="3"/>
  <c r="O2647" i="3" s="1"/>
  <c r="P2646" i="3"/>
  <c r="N2646" i="3"/>
  <c r="D2646" i="3"/>
  <c r="O2646" i="3" s="1"/>
  <c r="P2645" i="3"/>
  <c r="N2645" i="3"/>
  <c r="D2645" i="3"/>
  <c r="O2645" i="3" s="1"/>
  <c r="P2644" i="3"/>
  <c r="N2644" i="3"/>
  <c r="D2644" i="3"/>
  <c r="O2644" i="3" s="1"/>
  <c r="P2643" i="3"/>
  <c r="N2643" i="3"/>
  <c r="D2643" i="3"/>
  <c r="O2643" i="3" s="1"/>
  <c r="P2642" i="3"/>
  <c r="N2642" i="3"/>
  <c r="D2642" i="3"/>
  <c r="O2642" i="3" s="1"/>
  <c r="P2641" i="3"/>
  <c r="N2641" i="3"/>
  <c r="D2641" i="3"/>
  <c r="O2641" i="3" s="1"/>
  <c r="P2640" i="3"/>
  <c r="N2640" i="3"/>
  <c r="D2640" i="3"/>
  <c r="O2640" i="3" s="1"/>
  <c r="P2639" i="3"/>
  <c r="N2639" i="3"/>
  <c r="D2639" i="3"/>
  <c r="O2639" i="3" s="1"/>
  <c r="P2638" i="3"/>
  <c r="N2638" i="3"/>
  <c r="D2638" i="3"/>
  <c r="O2638" i="3" s="1"/>
  <c r="P2637" i="3"/>
  <c r="N2637" i="3"/>
  <c r="D2637" i="3"/>
  <c r="O2637" i="3" s="1"/>
  <c r="P2636" i="3"/>
  <c r="N2636" i="3"/>
  <c r="D2636" i="3"/>
  <c r="O2636" i="3" s="1"/>
  <c r="P2635" i="3"/>
  <c r="N2635" i="3"/>
  <c r="D2635" i="3"/>
  <c r="O2635" i="3" s="1"/>
  <c r="P2634" i="3"/>
  <c r="N2634" i="3"/>
  <c r="D2634" i="3"/>
  <c r="O2634" i="3" s="1"/>
  <c r="P2633" i="3"/>
  <c r="N2633" i="3"/>
  <c r="D2633" i="3"/>
  <c r="O2633" i="3" s="1"/>
  <c r="P2632" i="3"/>
  <c r="N2632" i="3"/>
  <c r="D2632" i="3"/>
  <c r="O2632" i="3" s="1"/>
  <c r="P2631" i="3"/>
  <c r="N2631" i="3"/>
  <c r="D2631" i="3"/>
  <c r="O2631" i="3" s="1"/>
  <c r="P2630" i="3"/>
  <c r="N2630" i="3"/>
  <c r="D2630" i="3"/>
  <c r="O2630" i="3" s="1"/>
  <c r="P2629" i="3"/>
  <c r="N2629" i="3"/>
  <c r="D2629" i="3"/>
  <c r="O2629" i="3" s="1"/>
  <c r="P2628" i="3"/>
  <c r="N2628" i="3"/>
  <c r="D2628" i="3"/>
  <c r="O2628" i="3" s="1"/>
  <c r="P2627" i="3"/>
  <c r="N2627" i="3"/>
  <c r="D2627" i="3"/>
  <c r="O2627" i="3" s="1"/>
  <c r="P2626" i="3"/>
  <c r="N2626" i="3"/>
  <c r="D2626" i="3"/>
  <c r="O2626" i="3" s="1"/>
  <c r="P2625" i="3"/>
  <c r="N2625" i="3"/>
  <c r="D2625" i="3"/>
  <c r="O2625" i="3" s="1"/>
  <c r="P2624" i="3"/>
  <c r="N2624" i="3"/>
  <c r="D2624" i="3"/>
  <c r="O2624" i="3" s="1"/>
  <c r="P2623" i="3"/>
  <c r="N2623" i="3"/>
  <c r="D2623" i="3"/>
  <c r="O2623" i="3" s="1"/>
  <c r="P2622" i="3"/>
  <c r="N2622" i="3"/>
  <c r="D2622" i="3"/>
  <c r="O2622" i="3" s="1"/>
  <c r="P2621" i="3"/>
  <c r="N2621" i="3"/>
  <c r="D2621" i="3"/>
  <c r="O2621" i="3" s="1"/>
  <c r="P2620" i="3"/>
  <c r="N2620" i="3"/>
  <c r="D2620" i="3"/>
  <c r="O2620" i="3" s="1"/>
  <c r="P2619" i="3"/>
  <c r="N2619" i="3"/>
  <c r="D2619" i="3"/>
  <c r="O2619" i="3" s="1"/>
  <c r="P2618" i="3"/>
  <c r="N2618" i="3"/>
  <c r="D2618" i="3"/>
  <c r="O2618" i="3" s="1"/>
  <c r="P2617" i="3"/>
  <c r="N2617" i="3"/>
  <c r="D2617" i="3"/>
  <c r="O2617" i="3" s="1"/>
  <c r="P2616" i="3"/>
  <c r="N2616" i="3"/>
  <c r="D2616" i="3"/>
  <c r="O2616" i="3" s="1"/>
  <c r="P2615" i="3"/>
  <c r="N2615" i="3"/>
  <c r="D2615" i="3"/>
  <c r="O2615" i="3" s="1"/>
  <c r="P2614" i="3"/>
  <c r="N2614" i="3"/>
  <c r="D2614" i="3"/>
  <c r="O2614" i="3" s="1"/>
  <c r="P2613" i="3"/>
  <c r="N2613" i="3"/>
  <c r="D2613" i="3"/>
  <c r="O2613" i="3" s="1"/>
  <c r="P2612" i="3"/>
  <c r="N2612" i="3"/>
  <c r="D2612" i="3"/>
  <c r="O2612" i="3" s="1"/>
  <c r="P2611" i="3"/>
  <c r="N2611" i="3"/>
  <c r="D2611" i="3"/>
  <c r="O2611" i="3" s="1"/>
  <c r="P2610" i="3"/>
  <c r="N2610" i="3"/>
  <c r="D2610" i="3"/>
  <c r="O2610" i="3" s="1"/>
  <c r="P2609" i="3"/>
  <c r="N2609" i="3"/>
  <c r="D2609" i="3"/>
  <c r="O2609" i="3" s="1"/>
  <c r="P2608" i="3"/>
  <c r="N2608" i="3"/>
  <c r="D2608" i="3"/>
  <c r="O2608" i="3" s="1"/>
  <c r="P2607" i="3"/>
  <c r="N2607" i="3"/>
  <c r="D2607" i="3"/>
  <c r="O2607" i="3" s="1"/>
  <c r="P2606" i="3"/>
  <c r="N2606" i="3"/>
  <c r="D2606" i="3"/>
  <c r="O2606" i="3" s="1"/>
  <c r="P2605" i="3"/>
  <c r="N2605" i="3"/>
  <c r="D2605" i="3"/>
  <c r="O2605" i="3" s="1"/>
  <c r="P2604" i="3"/>
  <c r="N2604" i="3"/>
  <c r="D2604" i="3"/>
  <c r="O2604" i="3" s="1"/>
  <c r="P2603" i="3"/>
  <c r="N2603" i="3"/>
  <c r="D2603" i="3"/>
  <c r="O2603" i="3" s="1"/>
  <c r="P2602" i="3"/>
  <c r="N2602" i="3"/>
  <c r="D2602" i="3"/>
  <c r="O2602" i="3" s="1"/>
  <c r="P2601" i="3"/>
  <c r="N2601" i="3"/>
  <c r="D2601" i="3"/>
  <c r="P2600" i="3"/>
  <c r="N2600" i="3"/>
  <c r="D2600" i="3"/>
  <c r="O2600" i="3" s="1"/>
  <c r="P2599" i="3"/>
  <c r="N2599" i="3"/>
  <c r="D2599" i="3"/>
  <c r="O2599" i="3" s="1"/>
  <c r="P2598" i="3"/>
  <c r="N2598" i="3"/>
  <c r="D2598" i="3"/>
  <c r="O2598" i="3" s="1"/>
  <c r="P2597" i="3"/>
  <c r="N2597" i="3"/>
  <c r="D2597" i="3"/>
  <c r="O2597" i="3" s="1"/>
  <c r="P2596" i="3"/>
  <c r="N2596" i="3"/>
  <c r="D2596" i="3"/>
  <c r="O2596" i="3" s="1"/>
  <c r="P2595" i="3"/>
  <c r="N2595" i="3"/>
  <c r="D2595" i="3"/>
  <c r="O2595" i="3" s="1"/>
  <c r="P2594" i="3"/>
  <c r="N2594" i="3"/>
  <c r="D2594" i="3"/>
  <c r="O2594" i="3" s="1"/>
  <c r="P2593" i="3"/>
  <c r="N2593" i="3"/>
  <c r="D2593" i="3"/>
  <c r="O2593" i="3" s="1"/>
  <c r="P2592" i="3"/>
  <c r="N2592" i="3"/>
  <c r="D2592" i="3"/>
  <c r="O2592" i="3" s="1"/>
  <c r="P2591" i="3"/>
  <c r="N2591" i="3"/>
  <c r="D2591" i="3"/>
  <c r="O2591" i="3" s="1"/>
  <c r="P2590" i="3"/>
  <c r="N2590" i="3"/>
  <c r="D2590" i="3"/>
  <c r="O2590" i="3" s="1"/>
  <c r="P2589" i="3"/>
  <c r="N2589" i="3"/>
  <c r="D2589" i="3"/>
  <c r="O2589" i="3" s="1"/>
  <c r="P2588" i="3"/>
  <c r="N2588" i="3"/>
  <c r="D2588" i="3"/>
  <c r="O2588" i="3" s="1"/>
  <c r="P2587" i="3"/>
  <c r="N2587" i="3"/>
  <c r="D2587" i="3"/>
  <c r="P2586" i="3"/>
  <c r="N2586" i="3"/>
  <c r="D2586" i="3"/>
  <c r="O2586" i="3" s="1"/>
  <c r="P2585" i="3"/>
  <c r="N2585" i="3"/>
  <c r="D2585" i="3"/>
  <c r="O2585" i="3" s="1"/>
  <c r="P2584" i="3"/>
  <c r="N2584" i="3"/>
  <c r="D2584" i="3"/>
  <c r="O2584" i="3" s="1"/>
  <c r="P2583" i="3"/>
  <c r="N2583" i="3"/>
  <c r="D2583" i="3"/>
  <c r="O2583" i="3" s="1"/>
  <c r="P2582" i="3"/>
  <c r="N2582" i="3"/>
  <c r="D2582" i="3"/>
  <c r="O2582" i="3" s="1"/>
  <c r="P2581" i="3"/>
  <c r="N2581" i="3"/>
  <c r="D2581" i="3"/>
  <c r="O2581" i="3" s="1"/>
  <c r="P2580" i="3"/>
  <c r="N2580" i="3"/>
  <c r="D2580" i="3"/>
  <c r="O2580" i="3" s="1"/>
  <c r="P2579" i="3"/>
  <c r="N2579" i="3"/>
  <c r="D2579" i="3"/>
  <c r="O2579" i="3" s="1"/>
  <c r="P2578" i="3"/>
  <c r="N2578" i="3"/>
  <c r="D2578" i="3"/>
  <c r="O2578" i="3" s="1"/>
  <c r="P2577" i="3"/>
  <c r="N2577" i="3"/>
  <c r="D2577" i="3"/>
  <c r="O2577" i="3" s="1"/>
  <c r="P2576" i="3"/>
  <c r="N2576" i="3"/>
  <c r="D2576" i="3"/>
  <c r="O2576" i="3" s="1"/>
  <c r="P2575" i="3"/>
  <c r="N2575" i="3"/>
  <c r="D2575" i="3"/>
  <c r="O2575" i="3" s="1"/>
  <c r="P2574" i="3"/>
  <c r="N2574" i="3"/>
  <c r="D2574" i="3"/>
  <c r="P2573" i="3"/>
  <c r="N2573" i="3"/>
  <c r="D2573" i="3"/>
  <c r="O2573" i="3" s="1"/>
  <c r="P2572" i="3"/>
  <c r="N2572" i="3"/>
  <c r="D2572" i="3"/>
  <c r="O2572" i="3" s="1"/>
  <c r="P2571" i="3"/>
  <c r="N2571" i="3"/>
  <c r="D2571" i="3"/>
  <c r="O2571" i="3" s="1"/>
  <c r="P2570" i="3"/>
  <c r="N2570" i="3"/>
  <c r="D2570" i="3"/>
  <c r="O2570" i="3" s="1"/>
  <c r="P2569" i="3"/>
  <c r="N2569" i="3"/>
  <c r="D2569" i="3"/>
  <c r="O2569" i="3" s="1"/>
  <c r="P2568" i="3"/>
  <c r="N2568" i="3"/>
  <c r="D2568" i="3"/>
  <c r="O2568" i="3" s="1"/>
  <c r="P2567" i="3"/>
  <c r="N2567" i="3"/>
  <c r="D2567" i="3"/>
  <c r="O2567" i="3" s="1"/>
  <c r="P2566" i="3"/>
  <c r="N2566" i="3"/>
  <c r="D2566" i="3"/>
  <c r="O2566" i="3" s="1"/>
  <c r="P2565" i="3"/>
  <c r="N2565" i="3"/>
  <c r="D2565" i="3"/>
  <c r="O2565" i="3" s="1"/>
  <c r="P2564" i="3"/>
  <c r="N2564" i="3"/>
  <c r="D2564" i="3"/>
  <c r="O2564" i="3" s="1"/>
  <c r="P2563" i="3"/>
  <c r="N2563" i="3"/>
  <c r="D2563" i="3"/>
  <c r="O2563" i="3" s="1"/>
  <c r="P2562" i="3"/>
  <c r="N2562" i="3"/>
  <c r="D2562" i="3"/>
  <c r="O2562" i="3" s="1"/>
  <c r="P2561" i="3"/>
  <c r="N2561" i="3"/>
  <c r="D2561" i="3"/>
  <c r="O2561" i="3" s="1"/>
  <c r="P2560" i="3"/>
  <c r="N2560" i="3"/>
  <c r="D2560" i="3"/>
  <c r="O2560" i="3" s="1"/>
  <c r="P2559" i="3"/>
  <c r="N2559" i="3"/>
  <c r="D2559" i="3"/>
  <c r="O2559" i="3" s="1"/>
  <c r="P2558" i="3"/>
  <c r="N2558" i="3"/>
  <c r="D2558" i="3"/>
  <c r="P2557" i="3"/>
  <c r="N2557" i="3"/>
  <c r="D2557" i="3"/>
  <c r="O2557" i="3" s="1"/>
  <c r="P2556" i="3"/>
  <c r="N2556" i="3"/>
  <c r="D2556" i="3"/>
  <c r="O2556" i="3" s="1"/>
  <c r="P2555" i="3"/>
  <c r="N2555" i="3"/>
  <c r="D2555" i="3"/>
  <c r="O2555" i="3" s="1"/>
  <c r="P2554" i="3"/>
  <c r="N2554" i="3"/>
  <c r="D2554" i="3"/>
  <c r="O2554" i="3" s="1"/>
  <c r="P2553" i="3"/>
  <c r="N2553" i="3"/>
  <c r="D2553" i="3"/>
  <c r="O2553" i="3" s="1"/>
  <c r="P2552" i="3"/>
  <c r="N2552" i="3"/>
  <c r="D2552" i="3"/>
  <c r="O2552" i="3" s="1"/>
  <c r="P2551" i="3"/>
  <c r="N2551" i="3"/>
  <c r="D2551" i="3"/>
  <c r="O2551" i="3" s="1"/>
  <c r="P2550" i="3"/>
  <c r="N2550" i="3"/>
  <c r="D2550" i="3"/>
  <c r="O2550" i="3" s="1"/>
  <c r="P2549" i="3"/>
  <c r="N2549" i="3"/>
  <c r="D2549" i="3"/>
  <c r="P2548" i="3"/>
  <c r="N2548" i="3"/>
  <c r="D2548" i="3"/>
  <c r="O2548" i="3" s="1"/>
  <c r="P2547" i="3"/>
  <c r="N2547" i="3"/>
  <c r="D2547" i="3"/>
  <c r="O2547" i="3" s="1"/>
  <c r="P2546" i="3"/>
  <c r="N2546" i="3"/>
  <c r="D2546" i="3"/>
  <c r="O2546" i="3" s="1"/>
  <c r="P2545" i="3"/>
  <c r="N2545" i="3"/>
  <c r="D2545" i="3"/>
  <c r="O2545" i="3" s="1"/>
  <c r="P2544" i="3"/>
  <c r="N2544" i="3"/>
  <c r="D2544" i="3"/>
  <c r="P2543" i="3"/>
  <c r="N2543" i="3"/>
  <c r="D2543" i="3"/>
  <c r="O2543" i="3" s="1"/>
  <c r="P2542" i="3"/>
  <c r="N2542" i="3"/>
  <c r="D2542" i="3"/>
  <c r="O2542" i="3" s="1"/>
  <c r="P2541" i="3"/>
  <c r="N2541" i="3"/>
  <c r="D2541" i="3"/>
  <c r="O2541" i="3" s="1"/>
  <c r="P2540" i="3"/>
  <c r="N2540" i="3"/>
  <c r="D2540" i="3"/>
  <c r="O2540" i="3" s="1"/>
  <c r="P2539" i="3"/>
  <c r="N2539" i="3"/>
  <c r="D2539" i="3"/>
  <c r="O2539" i="3" s="1"/>
  <c r="P2538" i="3"/>
  <c r="N2538" i="3"/>
  <c r="D2538" i="3"/>
  <c r="O2538" i="3" s="1"/>
  <c r="P2537" i="3"/>
  <c r="N2537" i="3"/>
  <c r="D2537" i="3"/>
  <c r="O2537" i="3" s="1"/>
  <c r="P2536" i="3"/>
  <c r="N2536" i="3"/>
  <c r="D2536" i="3"/>
  <c r="O2536" i="3" s="1"/>
  <c r="P2535" i="3"/>
  <c r="N2535" i="3"/>
  <c r="D2535" i="3"/>
  <c r="O2535" i="3" s="1"/>
  <c r="P2534" i="3"/>
  <c r="N2534" i="3"/>
  <c r="D2534" i="3"/>
  <c r="O2534" i="3" s="1"/>
  <c r="P2533" i="3"/>
  <c r="N2533" i="3"/>
  <c r="D2533" i="3"/>
  <c r="O2533" i="3" s="1"/>
  <c r="P2532" i="3"/>
  <c r="N2532" i="3"/>
  <c r="D2532" i="3"/>
  <c r="O2532" i="3" s="1"/>
  <c r="P2531" i="3"/>
  <c r="N2531" i="3"/>
  <c r="D2531" i="3"/>
  <c r="O2531" i="3" s="1"/>
  <c r="P2530" i="3"/>
  <c r="N2530" i="3"/>
  <c r="D2530" i="3"/>
  <c r="O2530" i="3" s="1"/>
  <c r="P2529" i="3"/>
  <c r="N2529" i="3"/>
  <c r="D2529" i="3"/>
  <c r="O2529" i="3" s="1"/>
  <c r="P2528" i="3"/>
  <c r="N2528" i="3"/>
  <c r="D2528" i="3"/>
  <c r="O2528" i="3" s="1"/>
  <c r="P2527" i="3"/>
  <c r="N2527" i="3"/>
  <c r="D2527" i="3"/>
  <c r="O2527" i="3" s="1"/>
  <c r="P2526" i="3"/>
  <c r="N2526" i="3"/>
  <c r="D2526" i="3"/>
  <c r="P2525" i="3"/>
  <c r="N2525" i="3"/>
  <c r="D2525" i="3"/>
  <c r="O2525" i="3" s="1"/>
  <c r="P2524" i="3"/>
  <c r="N2524" i="3"/>
  <c r="D2524" i="3"/>
  <c r="P2523" i="3"/>
  <c r="N2523" i="3"/>
  <c r="D2523" i="3"/>
  <c r="O2523" i="3" s="1"/>
  <c r="P2522" i="3"/>
  <c r="N2522" i="3"/>
  <c r="D2522" i="3"/>
  <c r="O2522" i="3" s="1"/>
  <c r="P2521" i="3"/>
  <c r="N2521" i="3"/>
  <c r="D2521" i="3"/>
  <c r="O2521" i="3" s="1"/>
  <c r="P2520" i="3"/>
  <c r="N2520" i="3"/>
  <c r="D2520" i="3"/>
  <c r="O2520" i="3" s="1"/>
  <c r="P2519" i="3"/>
  <c r="N2519" i="3"/>
  <c r="D2519" i="3"/>
  <c r="O2519" i="3" s="1"/>
  <c r="P2518" i="3"/>
  <c r="N2518" i="3"/>
  <c r="D2518" i="3"/>
  <c r="O2518" i="3" s="1"/>
  <c r="P2517" i="3"/>
  <c r="N2517" i="3"/>
  <c r="D2517" i="3"/>
  <c r="O2517" i="3" s="1"/>
  <c r="P2516" i="3"/>
  <c r="N2516" i="3"/>
  <c r="D2516" i="3"/>
  <c r="O2516" i="3" s="1"/>
  <c r="P2515" i="3"/>
  <c r="N2515" i="3"/>
  <c r="D2515" i="3"/>
  <c r="O2515" i="3" s="1"/>
  <c r="P2514" i="3"/>
  <c r="N2514" i="3"/>
  <c r="D2514" i="3"/>
  <c r="O2514" i="3" s="1"/>
  <c r="P2513" i="3"/>
  <c r="N2513" i="3"/>
  <c r="D2513" i="3"/>
  <c r="O2513" i="3" s="1"/>
  <c r="P2512" i="3"/>
  <c r="N2512" i="3"/>
  <c r="D2512" i="3"/>
  <c r="O2512" i="3" s="1"/>
  <c r="P2511" i="3"/>
  <c r="N2511" i="3"/>
  <c r="D2511" i="3"/>
  <c r="O2511" i="3" s="1"/>
  <c r="P2510" i="3"/>
  <c r="N2510" i="3"/>
  <c r="D2510" i="3"/>
  <c r="O2510" i="3" s="1"/>
  <c r="P2509" i="3"/>
  <c r="N2509" i="3"/>
  <c r="D2509" i="3"/>
  <c r="O2509" i="3" s="1"/>
  <c r="P2508" i="3"/>
  <c r="N2508" i="3"/>
  <c r="D2508" i="3"/>
  <c r="O2508" i="3" s="1"/>
  <c r="P2507" i="3"/>
  <c r="N2507" i="3"/>
  <c r="D2507" i="3"/>
  <c r="O2507" i="3" s="1"/>
  <c r="P2506" i="3"/>
  <c r="N2506" i="3"/>
  <c r="D2506" i="3"/>
  <c r="O2506" i="3" s="1"/>
  <c r="P2505" i="3"/>
  <c r="N2505" i="3"/>
  <c r="D2505" i="3"/>
  <c r="O2505" i="3" s="1"/>
  <c r="P2504" i="3"/>
  <c r="N2504" i="3"/>
  <c r="D2504" i="3"/>
  <c r="O2504" i="3" s="1"/>
  <c r="P2503" i="3"/>
  <c r="N2503" i="3"/>
  <c r="D2503" i="3"/>
  <c r="O2503" i="3" s="1"/>
  <c r="P2502" i="3"/>
  <c r="N2502" i="3"/>
  <c r="D2502" i="3"/>
  <c r="O2502" i="3" s="1"/>
  <c r="P2501" i="3"/>
  <c r="N2501" i="3"/>
  <c r="D2501" i="3"/>
  <c r="O2501" i="3" s="1"/>
  <c r="P2500" i="3"/>
  <c r="N2500" i="3"/>
  <c r="D2500" i="3"/>
  <c r="O2500" i="3" s="1"/>
  <c r="P2499" i="3"/>
  <c r="N2499" i="3"/>
  <c r="D2499" i="3"/>
  <c r="O2499" i="3" s="1"/>
  <c r="P2498" i="3"/>
  <c r="N2498" i="3"/>
  <c r="D2498" i="3"/>
  <c r="O2498" i="3" s="1"/>
  <c r="P2497" i="3"/>
  <c r="N2497" i="3"/>
  <c r="D2497" i="3"/>
  <c r="P2496" i="3"/>
  <c r="N2496" i="3"/>
  <c r="D2496" i="3"/>
  <c r="O2496" i="3" s="1"/>
  <c r="P2495" i="3"/>
  <c r="N2495" i="3"/>
  <c r="D2495" i="3"/>
  <c r="O2495" i="3" s="1"/>
  <c r="P2494" i="3"/>
  <c r="N2494" i="3"/>
  <c r="D2494" i="3"/>
  <c r="O2494" i="3" s="1"/>
  <c r="P2493" i="3"/>
  <c r="N2493" i="3"/>
  <c r="D2493" i="3"/>
  <c r="O2493" i="3" s="1"/>
  <c r="P2492" i="3"/>
  <c r="N2492" i="3"/>
  <c r="D2492" i="3"/>
  <c r="O2492" i="3" s="1"/>
  <c r="P2491" i="3"/>
  <c r="N2491" i="3"/>
  <c r="D2491" i="3"/>
  <c r="P2490" i="3"/>
  <c r="N2490" i="3"/>
  <c r="D2490" i="3"/>
  <c r="O2490" i="3" s="1"/>
  <c r="P2489" i="3"/>
  <c r="N2489" i="3"/>
  <c r="D2489" i="3"/>
  <c r="O2489" i="3" s="1"/>
  <c r="P2488" i="3"/>
  <c r="N2488" i="3"/>
  <c r="D2488" i="3"/>
  <c r="O2488" i="3" s="1"/>
  <c r="P2487" i="3"/>
  <c r="N2487" i="3"/>
  <c r="D2487" i="3"/>
  <c r="O2487" i="3" s="1"/>
  <c r="P2486" i="3"/>
  <c r="N2486" i="3"/>
  <c r="D2486" i="3"/>
  <c r="O2486" i="3" s="1"/>
  <c r="P2485" i="3"/>
  <c r="N2485" i="3"/>
  <c r="D2485" i="3"/>
  <c r="O2485" i="3" s="1"/>
  <c r="P2484" i="3"/>
  <c r="N2484" i="3"/>
  <c r="D2484" i="3"/>
  <c r="O2484" i="3" s="1"/>
  <c r="P2483" i="3"/>
  <c r="N2483" i="3"/>
  <c r="D2483" i="3"/>
  <c r="P2482" i="3"/>
  <c r="N2482" i="3"/>
  <c r="D2482" i="3"/>
  <c r="O2482" i="3" s="1"/>
  <c r="P2481" i="3"/>
  <c r="N2481" i="3"/>
  <c r="D2481" i="3"/>
  <c r="O2481" i="3" s="1"/>
  <c r="P2480" i="3"/>
  <c r="O2480" i="3"/>
  <c r="N2480" i="3"/>
  <c r="D2480" i="3"/>
  <c r="P2479" i="3"/>
  <c r="O2479" i="3"/>
  <c r="N2479" i="3"/>
  <c r="D2479" i="3"/>
  <c r="P2478" i="3"/>
  <c r="N2478" i="3"/>
  <c r="D2478" i="3"/>
  <c r="P2477" i="3"/>
  <c r="O2477" i="3"/>
  <c r="N2477" i="3"/>
  <c r="D2477" i="3"/>
  <c r="P2476" i="3"/>
  <c r="O2476" i="3"/>
  <c r="N2476" i="3"/>
  <c r="D2476" i="3"/>
  <c r="P2475" i="3"/>
  <c r="O2475" i="3"/>
  <c r="N2475" i="3"/>
  <c r="D2475" i="3"/>
  <c r="P2474" i="3"/>
  <c r="O2474" i="3"/>
  <c r="N2474" i="3"/>
  <c r="D2474" i="3"/>
  <c r="P2473" i="3"/>
  <c r="O2473" i="3"/>
  <c r="N2473" i="3"/>
  <c r="D2473" i="3"/>
  <c r="P2472" i="3"/>
  <c r="N2472" i="3"/>
  <c r="D2472" i="3"/>
  <c r="P2471" i="3"/>
  <c r="N2471" i="3"/>
  <c r="D2471" i="3"/>
  <c r="P2470" i="3"/>
  <c r="O2470" i="3"/>
  <c r="N2470" i="3"/>
  <c r="D2470" i="3"/>
  <c r="P2469" i="3"/>
  <c r="N2469" i="3"/>
  <c r="D2469" i="3"/>
  <c r="O2469" i="3" s="1"/>
  <c r="P2468" i="3"/>
  <c r="N2468" i="3"/>
  <c r="D2468" i="3"/>
  <c r="P2467" i="3"/>
  <c r="N2467" i="3"/>
  <c r="D2467" i="3"/>
  <c r="O2467" i="3" s="1"/>
  <c r="P2466" i="3"/>
  <c r="N2466" i="3"/>
  <c r="D2466" i="3"/>
  <c r="O2466" i="3" s="1"/>
  <c r="P2465" i="3"/>
  <c r="N2465" i="3"/>
  <c r="D2465" i="3"/>
  <c r="O2465" i="3" s="1"/>
  <c r="P2464" i="3"/>
  <c r="N2464" i="3"/>
  <c r="D2464" i="3"/>
  <c r="O2464" i="3" s="1"/>
  <c r="P2463" i="3"/>
  <c r="N2463" i="3"/>
  <c r="D2463" i="3"/>
  <c r="O2463" i="3" s="1"/>
  <c r="P2462" i="3"/>
  <c r="N2462" i="3"/>
  <c r="D2462" i="3"/>
  <c r="O2462" i="3" s="1"/>
  <c r="P2461" i="3"/>
  <c r="N2461" i="3"/>
  <c r="D2461" i="3"/>
  <c r="O2461" i="3" s="1"/>
  <c r="P2460" i="3"/>
  <c r="N2460" i="3"/>
  <c r="D2460" i="3"/>
  <c r="O2460" i="3" s="1"/>
  <c r="P2459" i="3"/>
  <c r="N2459" i="3"/>
  <c r="D2459" i="3"/>
  <c r="O2459" i="3" s="1"/>
  <c r="P2458" i="3"/>
  <c r="N2458" i="3"/>
  <c r="D2458" i="3"/>
  <c r="O2458" i="3" s="1"/>
  <c r="P2457" i="3"/>
  <c r="N2457" i="3"/>
  <c r="D2457" i="3"/>
  <c r="O2457" i="3" s="1"/>
  <c r="P2456" i="3"/>
  <c r="N2456" i="3"/>
  <c r="D2456" i="3"/>
  <c r="O2456" i="3" s="1"/>
  <c r="P2455" i="3"/>
  <c r="N2455" i="3"/>
  <c r="D2455" i="3"/>
  <c r="O2455" i="3" s="1"/>
  <c r="P2454" i="3"/>
  <c r="N2454" i="3"/>
  <c r="D2454" i="3"/>
  <c r="O2454" i="3" s="1"/>
  <c r="P2453" i="3"/>
  <c r="N2453" i="3"/>
  <c r="D2453" i="3"/>
  <c r="O2453" i="3" s="1"/>
  <c r="P2452" i="3"/>
  <c r="N2452" i="3"/>
  <c r="D2452" i="3"/>
  <c r="O2452" i="3" s="1"/>
  <c r="P2451" i="3"/>
  <c r="N2451" i="3"/>
  <c r="D2451" i="3"/>
  <c r="O2451" i="3" s="1"/>
  <c r="P2450" i="3"/>
  <c r="N2450" i="3"/>
  <c r="D2450" i="3"/>
  <c r="O2450" i="3" s="1"/>
  <c r="P2449" i="3"/>
  <c r="N2449" i="3"/>
  <c r="D2449" i="3"/>
  <c r="O2449" i="3" s="1"/>
  <c r="P2448" i="3"/>
  <c r="N2448" i="3"/>
  <c r="D2448" i="3"/>
  <c r="O2448" i="3" s="1"/>
  <c r="P2447" i="3"/>
  <c r="N2447" i="3"/>
  <c r="D2447" i="3"/>
  <c r="O2447" i="3" s="1"/>
  <c r="P2446" i="3"/>
  <c r="N2446" i="3"/>
  <c r="D2446" i="3"/>
  <c r="O2446" i="3" s="1"/>
  <c r="P2445" i="3"/>
  <c r="N2445" i="3"/>
  <c r="D2445" i="3"/>
  <c r="O2445" i="3" s="1"/>
  <c r="P2444" i="3"/>
  <c r="N2444" i="3"/>
  <c r="D2444" i="3"/>
  <c r="O2444" i="3" s="1"/>
  <c r="P2443" i="3"/>
  <c r="N2443" i="3"/>
  <c r="D2443" i="3"/>
  <c r="O2443" i="3" s="1"/>
  <c r="P2442" i="3"/>
  <c r="N2442" i="3"/>
  <c r="D2442" i="3"/>
  <c r="O2442" i="3" s="1"/>
  <c r="P2441" i="3"/>
  <c r="N2441" i="3"/>
  <c r="D2441" i="3"/>
  <c r="O2441" i="3" s="1"/>
  <c r="P2440" i="3"/>
  <c r="N2440" i="3"/>
  <c r="D2440" i="3"/>
  <c r="O2440" i="3" s="1"/>
  <c r="P2439" i="3"/>
  <c r="N2439" i="3"/>
  <c r="D2439" i="3"/>
  <c r="O2439" i="3" s="1"/>
  <c r="P2438" i="3"/>
  <c r="N2438" i="3"/>
  <c r="D2438" i="3"/>
  <c r="P2437" i="3"/>
  <c r="N2437" i="3"/>
  <c r="D2437" i="3"/>
  <c r="O2437" i="3" s="1"/>
  <c r="P2436" i="3"/>
  <c r="N2436" i="3"/>
  <c r="D2436" i="3"/>
  <c r="O2436" i="3" s="1"/>
  <c r="P2435" i="3"/>
  <c r="N2435" i="3"/>
  <c r="D2435" i="3"/>
  <c r="O2435" i="3" s="1"/>
  <c r="P2434" i="3"/>
  <c r="N2434" i="3"/>
  <c r="D2434" i="3"/>
  <c r="O2434" i="3" s="1"/>
  <c r="P2433" i="3"/>
  <c r="N2433" i="3"/>
  <c r="D2433" i="3"/>
  <c r="O2433" i="3" s="1"/>
  <c r="P2432" i="3"/>
  <c r="N2432" i="3"/>
  <c r="D2432" i="3"/>
  <c r="O2432" i="3" s="1"/>
  <c r="P2431" i="3"/>
  <c r="N2431" i="3"/>
  <c r="D2431" i="3"/>
  <c r="P2430" i="3"/>
  <c r="N2430" i="3"/>
  <c r="D2430" i="3"/>
  <c r="O2430" i="3" s="1"/>
  <c r="P2429" i="3"/>
  <c r="N2429" i="3"/>
  <c r="D2429" i="3"/>
  <c r="O2429" i="3" s="1"/>
  <c r="P2428" i="3"/>
  <c r="N2428" i="3"/>
  <c r="D2428" i="3"/>
  <c r="O2428" i="3" s="1"/>
  <c r="P2427" i="3"/>
  <c r="N2427" i="3"/>
  <c r="D2427" i="3"/>
  <c r="O2427" i="3" s="1"/>
  <c r="P2426" i="3"/>
  <c r="N2426" i="3"/>
  <c r="D2426" i="3"/>
  <c r="O2426" i="3" s="1"/>
  <c r="P2425" i="3"/>
  <c r="N2425" i="3"/>
  <c r="D2425" i="3"/>
  <c r="O2425" i="3" s="1"/>
  <c r="P2424" i="3"/>
  <c r="N2424" i="3"/>
  <c r="D2424" i="3"/>
  <c r="O2424" i="3" s="1"/>
  <c r="P2423" i="3"/>
  <c r="N2423" i="3"/>
  <c r="D2423" i="3"/>
  <c r="O2423" i="3" s="1"/>
  <c r="P2422" i="3"/>
  <c r="N2422" i="3"/>
  <c r="D2422" i="3"/>
  <c r="O2422" i="3" s="1"/>
  <c r="P2421" i="3"/>
  <c r="N2421" i="3"/>
  <c r="D2421" i="3"/>
  <c r="O2421" i="3" s="1"/>
  <c r="P2420" i="3"/>
  <c r="N2420" i="3"/>
  <c r="D2420" i="3"/>
  <c r="O2420" i="3" s="1"/>
  <c r="P2419" i="3"/>
  <c r="N2419" i="3"/>
  <c r="D2419" i="3"/>
  <c r="O2419" i="3" s="1"/>
  <c r="P2418" i="3"/>
  <c r="N2418" i="3"/>
  <c r="D2418" i="3"/>
  <c r="O2418" i="3" s="1"/>
  <c r="P2417" i="3"/>
  <c r="N2417" i="3"/>
  <c r="D2417" i="3"/>
  <c r="O2417" i="3" s="1"/>
  <c r="P2416" i="3"/>
  <c r="N2416" i="3"/>
  <c r="D2416" i="3"/>
  <c r="O2416" i="3" s="1"/>
  <c r="P2415" i="3"/>
  <c r="N2415" i="3"/>
  <c r="D2415" i="3"/>
  <c r="O2415" i="3" s="1"/>
  <c r="P2414" i="3"/>
  <c r="N2414" i="3"/>
  <c r="D2414" i="3"/>
  <c r="O2414" i="3" s="1"/>
  <c r="P2413" i="3"/>
  <c r="N2413" i="3"/>
  <c r="D2413" i="3"/>
  <c r="O2413" i="3" s="1"/>
  <c r="P2412" i="3"/>
  <c r="N2412" i="3"/>
  <c r="D2412" i="3"/>
  <c r="O2412" i="3" s="1"/>
  <c r="P2411" i="3"/>
  <c r="N2411" i="3"/>
  <c r="D2411" i="3"/>
  <c r="O2411" i="3" s="1"/>
  <c r="P2410" i="3"/>
  <c r="N2410" i="3"/>
  <c r="D2410" i="3"/>
  <c r="O2410" i="3" s="1"/>
  <c r="P2409" i="3"/>
  <c r="N2409" i="3"/>
  <c r="D2409" i="3"/>
  <c r="O2409" i="3" s="1"/>
  <c r="P2408" i="3"/>
  <c r="N2408" i="3"/>
  <c r="D2408" i="3"/>
  <c r="P2407" i="3"/>
  <c r="N2407" i="3"/>
  <c r="D2407" i="3"/>
  <c r="O2407" i="3" s="1"/>
  <c r="P2406" i="3"/>
  <c r="N2406" i="3"/>
  <c r="D2406" i="3"/>
  <c r="O2406" i="3" s="1"/>
  <c r="P2405" i="3"/>
  <c r="N2405" i="3"/>
  <c r="D2405" i="3"/>
  <c r="O2405" i="3" s="1"/>
  <c r="P2404" i="3"/>
  <c r="N2404" i="3"/>
  <c r="D2404" i="3"/>
  <c r="O2404" i="3" s="1"/>
  <c r="P2403" i="3"/>
  <c r="N2403" i="3"/>
  <c r="D2403" i="3"/>
  <c r="O2403" i="3" s="1"/>
  <c r="P2402" i="3"/>
  <c r="N2402" i="3"/>
  <c r="D2402" i="3"/>
  <c r="O2402" i="3" s="1"/>
  <c r="P2401" i="3"/>
  <c r="N2401" i="3"/>
  <c r="D2401" i="3"/>
  <c r="O2401" i="3" s="1"/>
  <c r="P2400" i="3"/>
  <c r="N2400" i="3"/>
  <c r="D2400" i="3"/>
  <c r="O2400" i="3" s="1"/>
  <c r="P2399" i="3"/>
  <c r="N2399" i="3"/>
  <c r="D2399" i="3"/>
  <c r="O2399" i="3" s="1"/>
  <c r="P2398" i="3"/>
  <c r="N2398" i="3"/>
  <c r="D2398" i="3"/>
  <c r="O2398" i="3" s="1"/>
  <c r="P2397" i="3"/>
  <c r="N2397" i="3"/>
  <c r="D2397" i="3"/>
  <c r="O2397" i="3" s="1"/>
  <c r="P2396" i="3"/>
  <c r="N2396" i="3"/>
  <c r="D2396" i="3"/>
  <c r="O2396" i="3" s="1"/>
  <c r="P2395" i="3"/>
  <c r="N2395" i="3"/>
  <c r="D2395" i="3"/>
  <c r="O2395" i="3" s="1"/>
  <c r="P2394" i="3"/>
  <c r="N2394" i="3"/>
  <c r="D2394" i="3"/>
  <c r="O2394" i="3" s="1"/>
  <c r="P2393" i="3"/>
  <c r="N2393" i="3"/>
  <c r="D2393" i="3"/>
  <c r="O2393" i="3" s="1"/>
  <c r="P2392" i="3"/>
  <c r="N2392" i="3"/>
  <c r="D2392" i="3"/>
  <c r="O2392" i="3" s="1"/>
  <c r="P2391" i="3"/>
  <c r="N2391" i="3"/>
  <c r="D2391" i="3"/>
  <c r="O2391" i="3" s="1"/>
  <c r="P2390" i="3"/>
  <c r="N2390" i="3"/>
  <c r="D2390" i="3"/>
  <c r="O2390" i="3" s="1"/>
  <c r="P2389" i="3"/>
  <c r="N2389" i="3"/>
  <c r="D2389" i="3"/>
  <c r="O2389" i="3" s="1"/>
  <c r="P2388" i="3"/>
  <c r="N2388" i="3"/>
  <c r="D2388" i="3"/>
  <c r="O2388" i="3" s="1"/>
  <c r="P2387" i="3"/>
  <c r="N2387" i="3"/>
  <c r="D2387" i="3"/>
  <c r="O2387" i="3" s="1"/>
  <c r="P2386" i="3"/>
  <c r="N2386" i="3"/>
  <c r="D2386" i="3"/>
  <c r="O2386" i="3" s="1"/>
  <c r="P2385" i="3"/>
  <c r="N2385" i="3"/>
  <c r="D2385" i="3"/>
  <c r="O2385" i="3" s="1"/>
  <c r="P2384" i="3"/>
  <c r="N2384" i="3"/>
  <c r="D2384" i="3"/>
  <c r="O2384" i="3" s="1"/>
  <c r="P2383" i="3"/>
  <c r="N2383" i="3"/>
  <c r="D2383" i="3"/>
  <c r="O2383" i="3" s="1"/>
  <c r="P2382" i="3"/>
  <c r="N2382" i="3"/>
  <c r="D2382" i="3"/>
  <c r="O2382" i="3" s="1"/>
  <c r="P2381" i="3"/>
  <c r="N2381" i="3"/>
  <c r="D2381" i="3"/>
  <c r="O2381" i="3" s="1"/>
  <c r="P2380" i="3"/>
  <c r="N2380" i="3"/>
  <c r="D2380" i="3"/>
  <c r="O2380" i="3" s="1"/>
  <c r="P2379" i="3"/>
  <c r="N2379" i="3"/>
  <c r="D2379" i="3"/>
  <c r="O2379" i="3" s="1"/>
  <c r="P2378" i="3"/>
  <c r="N2378" i="3"/>
  <c r="D2378" i="3"/>
  <c r="O2378" i="3" s="1"/>
  <c r="P2377" i="3"/>
  <c r="N2377" i="3"/>
  <c r="D2377" i="3"/>
  <c r="O2377" i="3" s="1"/>
  <c r="P2376" i="3"/>
  <c r="N2376" i="3"/>
  <c r="D2376" i="3"/>
  <c r="O2376" i="3" s="1"/>
  <c r="P2375" i="3"/>
  <c r="N2375" i="3"/>
  <c r="D2375" i="3"/>
  <c r="O2375" i="3" s="1"/>
  <c r="P2374" i="3"/>
  <c r="N2374" i="3"/>
  <c r="D2374" i="3"/>
  <c r="O2374" i="3" s="1"/>
  <c r="P2373" i="3"/>
  <c r="N2373" i="3"/>
  <c r="D2373" i="3"/>
  <c r="O2373" i="3" s="1"/>
  <c r="P2372" i="3"/>
  <c r="N2372" i="3"/>
  <c r="D2372" i="3"/>
  <c r="O2372" i="3" s="1"/>
  <c r="P2371" i="3"/>
  <c r="N2371" i="3"/>
  <c r="D2371" i="3"/>
  <c r="O2371" i="3" s="1"/>
  <c r="P2370" i="3"/>
  <c r="N2370" i="3"/>
  <c r="D2370" i="3"/>
  <c r="O2370" i="3" s="1"/>
  <c r="P2369" i="3"/>
  <c r="N2369" i="3"/>
  <c r="D2369" i="3"/>
  <c r="O2369" i="3" s="1"/>
  <c r="P2368" i="3"/>
  <c r="N2368" i="3"/>
  <c r="D2368" i="3"/>
  <c r="O2368" i="3" s="1"/>
  <c r="P2367" i="3"/>
  <c r="N2367" i="3"/>
  <c r="D2367" i="3"/>
  <c r="O2367" i="3" s="1"/>
  <c r="P2366" i="3"/>
  <c r="N2366" i="3"/>
  <c r="D2366" i="3"/>
  <c r="O2366" i="3" s="1"/>
  <c r="P2365" i="3"/>
  <c r="N2365" i="3"/>
  <c r="D2365" i="3"/>
  <c r="O2365" i="3" s="1"/>
  <c r="P2364" i="3"/>
  <c r="N2364" i="3"/>
  <c r="D2364" i="3"/>
  <c r="O2364" i="3" s="1"/>
  <c r="P2363" i="3"/>
  <c r="N2363" i="3"/>
  <c r="D2363" i="3"/>
  <c r="O2363" i="3" s="1"/>
  <c r="P2362" i="3"/>
  <c r="N2362" i="3"/>
  <c r="D2362" i="3"/>
  <c r="O2362" i="3" s="1"/>
  <c r="P2361" i="3"/>
  <c r="N2361" i="3"/>
  <c r="D2361" i="3"/>
  <c r="O2361" i="3" s="1"/>
  <c r="P2360" i="3"/>
  <c r="N2360" i="3"/>
  <c r="D2360" i="3"/>
  <c r="O2360" i="3" s="1"/>
  <c r="P2359" i="3"/>
  <c r="N2359" i="3"/>
  <c r="D2359" i="3"/>
  <c r="O2359" i="3" s="1"/>
  <c r="P2358" i="3"/>
  <c r="N2358" i="3"/>
  <c r="D2358" i="3"/>
  <c r="O2358" i="3" s="1"/>
  <c r="P2357" i="3"/>
  <c r="N2357" i="3"/>
  <c r="D2357" i="3"/>
  <c r="O2357" i="3" s="1"/>
  <c r="P2356" i="3"/>
  <c r="N2356" i="3"/>
  <c r="D2356" i="3"/>
  <c r="O2356" i="3" s="1"/>
  <c r="P2355" i="3"/>
  <c r="N2355" i="3"/>
  <c r="D2355" i="3"/>
  <c r="P2354" i="3"/>
  <c r="N2354" i="3"/>
  <c r="D2354" i="3"/>
  <c r="O2354" i="3" s="1"/>
  <c r="P2353" i="3"/>
  <c r="N2353" i="3"/>
  <c r="D2353" i="3"/>
  <c r="O2353" i="3" s="1"/>
  <c r="P2352" i="3"/>
  <c r="N2352" i="3"/>
  <c r="D2352" i="3"/>
  <c r="O2352" i="3" s="1"/>
  <c r="P2351" i="3"/>
  <c r="N2351" i="3"/>
  <c r="D2351" i="3"/>
  <c r="O2351" i="3" s="1"/>
  <c r="P2350" i="3"/>
  <c r="N2350" i="3"/>
  <c r="D2350" i="3"/>
  <c r="O2350" i="3" s="1"/>
  <c r="P2349" i="3"/>
  <c r="N2349" i="3"/>
  <c r="D2349" i="3"/>
  <c r="O2349" i="3" s="1"/>
  <c r="P2348" i="3"/>
  <c r="N2348" i="3"/>
  <c r="D2348" i="3"/>
  <c r="O2348" i="3" s="1"/>
  <c r="P2347" i="3"/>
  <c r="N2347" i="3"/>
  <c r="D2347" i="3"/>
  <c r="O2347" i="3" s="1"/>
  <c r="P2346" i="3"/>
  <c r="N2346" i="3"/>
  <c r="D2346" i="3"/>
  <c r="O2346" i="3" s="1"/>
  <c r="P2345" i="3"/>
  <c r="N2345" i="3"/>
  <c r="D2345" i="3"/>
  <c r="O2345" i="3" s="1"/>
  <c r="P2344" i="3"/>
  <c r="N2344" i="3"/>
  <c r="D2344" i="3"/>
  <c r="O2344" i="3" s="1"/>
  <c r="P2343" i="3"/>
  <c r="N2343" i="3"/>
  <c r="D2343" i="3"/>
  <c r="O2343" i="3" s="1"/>
  <c r="P2342" i="3"/>
  <c r="N2342" i="3"/>
  <c r="D2342" i="3"/>
  <c r="O2342" i="3" s="1"/>
  <c r="P2341" i="3"/>
  <c r="N2341" i="3"/>
  <c r="D2341" i="3"/>
  <c r="O2341" i="3" s="1"/>
  <c r="P2340" i="3"/>
  <c r="N2340" i="3"/>
  <c r="D2340" i="3"/>
  <c r="O2340" i="3" s="1"/>
  <c r="P2339" i="3"/>
  <c r="N2339" i="3"/>
  <c r="D2339" i="3"/>
  <c r="O2339" i="3" s="1"/>
  <c r="P2338" i="3"/>
  <c r="N2338" i="3"/>
  <c r="D2338" i="3"/>
  <c r="O2338" i="3" s="1"/>
  <c r="P2337" i="3"/>
  <c r="N2337" i="3"/>
  <c r="D2337" i="3"/>
  <c r="O2337" i="3" s="1"/>
  <c r="P2336" i="3"/>
  <c r="N2336" i="3"/>
  <c r="D2336" i="3"/>
  <c r="O2336" i="3" s="1"/>
  <c r="P2335" i="3"/>
  <c r="N2335" i="3"/>
  <c r="D2335" i="3"/>
  <c r="O2335" i="3" s="1"/>
  <c r="P2334" i="3"/>
  <c r="N2334" i="3"/>
  <c r="D2334" i="3"/>
  <c r="O2334" i="3" s="1"/>
  <c r="P2333" i="3"/>
  <c r="N2333" i="3"/>
  <c r="D2333" i="3"/>
  <c r="O2333" i="3" s="1"/>
  <c r="P2332" i="3"/>
  <c r="N2332" i="3"/>
  <c r="D2332" i="3"/>
  <c r="O2332" i="3" s="1"/>
  <c r="P2331" i="3"/>
  <c r="N2331" i="3"/>
  <c r="D2331" i="3"/>
  <c r="O2331" i="3" s="1"/>
  <c r="P2330" i="3"/>
  <c r="N2330" i="3"/>
  <c r="D2330" i="3"/>
  <c r="O2330" i="3" s="1"/>
  <c r="P2329" i="3"/>
  <c r="N2329" i="3"/>
  <c r="D2329" i="3"/>
  <c r="O2329" i="3" s="1"/>
  <c r="P2328" i="3"/>
  <c r="N2328" i="3"/>
  <c r="D2328" i="3"/>
  <c r="O2328" i="3" s="1"/>
  <c r="P2327" i="3"/>
  <c r="N2327" i="3"/>
  <c r="D2327" i="3"/>
  <c r="O2327" i="3" s="1"/>
  <c r="P2326" i="3"/>
  <c r="N2326" i="3"/>
  <c r="D2326" i="3"/>
  <c r="O2326" i="3" s="1"/>
  <c r="P2325" i="3"/>
  <c r="N2325" i="3"/>
  <c r="D2325" i="3"/>
  <c r="O2325" i="3" s="1"/>
  <c r="P2324" i="3"/>
  <c r="N2324" i="3"/>
  <c r="D2324" i="3"/>
  <c r="O2324" i="3" s="1"/>
  <c r="P2323" i="3"/>
  <c r="N2323" i="3"/>
  <c r="D2323" i="3"/>
  <c r="O2323" i="3" s="1"/>
  <c r="P2322" i="3"/>
  <c r="N2322" i="3"/>
  <c r="D2322" i="3"/>
  <c r="O2322" i="3" s="1"/>
  <c r="P2321" i="3"/>
  <c r="N2321" i="3"/>
  <c r="D2321" i="3"/>
  <c r="O2321" i="3" s="1"/>
  <c r="P2320" i="3"/>
  <c r="N2320" i="3"/>
  <c r="D2320" i="3"/>
  <c r="O2320" i="3" s="1"/>
  <c r="P2319" i="3"/>
  <c r="N2319" i="3"/>
  <c r="D2319" i="3"/>
  <c r="O2319" i="3" s="1"/>
  <c r="P2318" i="3"/>
  <c r="N2318" i="3"/>
  <c r="D2318" i="3"/>
  <c r="O2318" i="3" s="1"/>
  <c r="P2317" i="3"/>
  <c r="N2317" i="3"/>
  <c r="D2317" i="3"/>
  <c r="O2317" i="3" s="1"/>
  <c r="P2316" i="3"/>
  <c r="N2316" i="3"/>
  <c r="D2316" i="3"/>
  <c r="O2316" i="3" s="1"/>
  <c r="P2315" i="3"/>
  <c r="N2315" i="3"/>
  <c r="D2315" i="3"/>
  <c r="O2315" i="3" s="1"/>
  <c r="P2314" i="3"/>
  <c r="N2314" i="3"/>
  <c r="D2314" i="3"/>
  <c r="O2314" i="3" s="1"/>
  <c r="P2313" i="3"/>
  <c r="N2313" i="3"/>
  <c r="D2313" i="3"/>
  <c r="P2312" i="3"/>
  <c r="N2312" i="3"/>
  <c r="D2312" i="3"/>
  <c r="O2312" i="3" s="1"/>
  <c r="P2311" i="3"/>
  <c r="N2311" i="3"/>
  <c r="D2311" i="3"/>
  <c r="O2311" i="3" s="1"/>
  <c r="P2310" i="3"/>
  <c r="N2310" i="3"/>
  <c r="D2310" i="3"/>
  <c r="O2310" i="3" s="1"/>
  <c r="P2309" i="3"/>
  <c r="N2309" i="3"/>
  <c r="D2309" i="3"/>
  <c r="O2309" i="3" s="1"/>
  <c r="P2308" i="3"/>
  <c r="N2308" i="3"/>
  <c r="D2308" i="3"/>
  <c r="O2308" i="3" s="1"/>
  <c r="P2307" i="3"/>
  <c r="N2307" i="3"/>
  <c r="D2307" i="3"/>
  <c r="O2307" i="3" s="1"/>
  <c r="P2306" i="3"/>
  <c r="N2306" i="3"/>
  <c r="D2306" i="3"/>
  <c r="O2306" i="3" s="1"/>
  <c r="P2305" i="3"/>
  <c r="N2305" i="3"/>
  <c r="D2305" i="3"/>
  <c r="O2305" i="3" s="1"/>
  <c r="P2304" i="3"/>
  <c r="N2304" i="3"/>
  <c r="D2304" i="3"/>
  <c r="O2304" i="3" s="1"/>
  <c r="P2303" i="3"/>
  <c r="N2303" i="3"/>
  <c r="D2303" i="3"/>
  <c r="O2303" i="3" s="1"/>
  <c r="P2302" i="3"/>
  <c r="N2302" i="3"/>
  <c r="D2302" i="3"/>
  <c r="O2302" i="3" s="1"/>
  <c r="P2301" i="3"/>
  <c r="N2301" i="3"/>
  <c r="D2301" i="3"/>
  <c r="O2301" i="3" s="1"/>
  <c r="P2300" i="3"/>
  <c r="N2300" i="3"/>
  <c r="D2300" i="3"/>
  <c r="O2300" i="3" s="1"/>
  <c r="P2299" i="3"/>
  <c r="N2299" i="3"/>
  <c r="D2299" i="3"/>
  <c r="O2299" i="3" s="1"/>
  <c r="P2298" i="3"/>
  <c r="N2298" i="3"/>
  <c r="D2298" i="3"/>
  <c r="O2298" i="3" s="1"/>
  <c r="P2297" i="3"/>
  <c r="N2297" i="3"/>
  <c r="D2297" i="3"/>
  <c r="O2297" i="3" s="1"/>
  <c r="P2296" i="3"/>
  <c r="N2296" i="3"/>
  <c r="D2296" i="3"/>
  <c r="O2296" i="3" s="1"/>
  <c r="P2295" i="3"/>
  <c r="N2295" i="3"/>
  <c r="D2295" i="3"/>
  <c r="O2295" i="3" s="1"/>
  <c r="P2294" i="3"/>
  <c r="N2294" i="3"/>
  <c r="D2294" i="3"/>
  <c r="O2294" i="3" s="1"/>
  <c r="P2293" i="3"/>
  <c r="N2293" i="3"/>
  <c r="D2293" i="3"/>
  <c r="O2293" i="3" s="1"/>
  <c r="P2292" i="3"/>
  <c r="N2292" i="3"/>
  <c r="D2292" i="3"/>
  <c r="O2292" i="3" s="1"/>
  <c r="P2291" i="3"/>
  <c r="N2291" i="3"/>
  <c r="D2291" i="3"/>
  <c r="O2291" i="3" s="1"/>
  <c r="P2290" i="3"/>
  <c r="N2290" i="3"/>
  <c r="D2290" i="3"/>
  <c r="O2290" i="3" s="1"/>
  <c r="P2289" i="3"/>
  <c r="N2289" i="3"/>
  <c r="D2289" i="3"/>
  <c r="O2289" i="3" s="1"/>
  <c r="P2288" i="3"/>
  <c r="N2288" i="3"/>
  <c r="D2288" i="3"/>
  <c r="O2288" i="3" s="1"/>
  <c r="P2287" i="3"/>
  <c r="N2287" i="3"/>
  <c r="D2287" i="3"/>
  <c r="O2287" i="3" s="1"/>
  <c r="P2286" i="3"/>
  <c r="N2286" i="3"/>
  <c r="D2286" i="3"/>
  <c r="O2286" i="3" s="1"/>
  <c r="P2285" i="3"/>
  <c r="N2285" i="3"/>
  <c r="D2285" i="3"/>
  <c r="O2285" i="3" s="1"/>
  <c r="P2284" i="3"/>
  <c r="N2284" i="3"/>
  <c r="D2284" i="3"/>
  <c r="O2284" i="3" s="1"/>
  <c r="P2283" i="3"/>
  <c r="N2283" i="3"/>
  <c r="D2283" i="3"/>
  <c r="O2283" i="3" s="1"/>
  <c r="P2282" i="3"/>
  <c r="N2282" i="3"/>
  <c r="D2282" i="3"/>
  <c r="O2282" i="3" s="1"/>
  <c r="P2281" i="3"/>
  <c r="N2281" i="3"/>
  <c r="D2281" i="3"/>
  <c r="O2281" i="3" s="1"/>
  <c r="P2280" i="3"/>
  <c r="N2280" i="3"/>
  <c r="D2280" i="3"/>
  <c r="P2279" i="3"/>
  <c r="N2279" i="3"/>
  <c r="D2279" i="3"/>
  <c r="O2279" i="3" s="1"/>
  <c r="P2278" i="3"/>
  <c r="N2278" i="3"/>
  <c r="D2278" i="3"/>
  <c r="O2278" i="3" s="1"/>
  <c r="P2277" i="3"/>
  <c r="N2277" i="3"/>
  <c r="D2277" i="3"/>
  <c r="O2277" i="3" s="1"/>
  <c r="P2276" i="3"/>
  <c r="N2276" i="3"/>
  <c r="D2276" i="3"/>
  <c r="O2276" i="3" s="1"/>
  <c r="P2275" i="3"/>
  <c r="N2275" i="3"/>
  <c r="D2275" i="3"/>
  <c r="O2275" i="3" s="1"/>
  <c r="P2274" i="3"/>
  <c r="N2274" i="3"/>
  <c r="D2274" i="3"/>
  <c r="O2274" i="3" s="1"/>
  <c r="P2273" i="3"/>
  <c r="N2273" i="3"/>
  <c r="D2273" i="3"/>
  <c r="O2273" i="3" s="1"/>
  <c r="P2272" i="3"/>
  <c r="N2272" i="3"/>
  <c r="D2272" i="3"/>
  <c r="O2272" i="3" s="1"/>
  <c r="P2271" i="3"/>
  <c r="N2271" i="3"/>
  <c r="D2271" i="3"/>
  <c r="O2271" i="3" s="1"/>
  <c r="P2270" i="3"/>
  <c r="N2270" i="3"/>
  <c r="D2270" i="3"/>
  <c r="O2270" i="3" s="1"/>
  <c r="P2269" i="3"/>
  <c r="N2269" i="3"/>
  <c r="D2269" i="3"/>
  <c r="P2268" i="3"/>
  <c r="N2268" i="3"/>
  <c r="D2268" i="3"/>
  <c r="O2268" i="3" s="1"/>
  <c r="P2267" i="3"/>
  <c r="N2267" i="3"/>
  <c r="D2267" i="3"/>
  <c r="O2267" i="3" s="1"/>
  <c r="P2266" i="3"/>
  <c r="N2266" i="3"/>
  <c r="D2266" i="3"/>
  <c r="O2266" i="3" s="1"/>
  <c r="P2265" i="3"/>
  <c r="N2265" i="3"/>
  <c r="D2265" i="3"/>
  <c r="O2265" i="3" s="1"/>
  <c r="P2264" i="3"/>
  <c r="N2264" i="3"/>
  <c r="D2264" i="3"/>
  <c r="P2263" i="3"/>
  <c r="N2263" i="3"/>
  <c r="D2263" i="3"/>
  <c r="O2263" i="3" s="1"/>
  <c r="P2262" i="3"/>
  <c r="N2262" i="3"/>
  <c r="D2262" i="3"/>
  <c r="O2262" i="3" s="1"/>
  <c r="P2261" i="3"/>
  <c r="N2261" i="3"/>
  <c r="D2261" i="3"/>
  <c r="O2261" i="3" s="1"/>
  <c r="P2260" i="3"/>
  <c r="N2260" i="3"/>
  <c r="D2260" i="3"/>
  <c r="O2260" i="3" s="1"/>
  <c r="P2259" i="3"/>
  <c r="N2259" i="3"/>
  <c r="D2259" i="3"/>
  <c r="O2259" i="3" s="1"/>
  <c r="P2258" i="3"/>
  <c r="N2258" i="3"/>
  <c r="D2258" i="3"/>
  <c r="O2258" i="3" s="1"/>
  <c r="P2257" i="3"/>
  <c r="O2257" i="3"/>
  <c r="N2257" i="3"/>
  <c r="D2257" i="3"/>
  <c r="P2256" i="3"/>
  <c r="N2256" i="3"/>
  <c r="D2256" i="3"/>
  <c r="P2255" i="3"/>
  <c r="N2255" i="3"/>
  <c r="D2255" i="3"/>
  <c r="P2254" i="3"/>
  <c r="O2254" i="3"/>
  <c r="N2254" i="3"/>
  <c r="D2254" i="3"/>
  <c r="P2253" i="3"/>
  <c r="O2253" i="3"/>
  <c r="N2253" i="3"/>
  <c r="D2253" i="3"/>
  <c r="P2252" i="3"/>
  <c r="O2252" i="3"/>
  <c r="N2252" i="3"/>
  <c r="D2252" i="3"/>
  <c r="P2251" i="3"/>
  <c r="O2251" i="3"/>
  <c r="N2251" i="3"/>
  <c r="D2251" i="3"/>
  <c r="P2250" i="3"/>
  <c r="O2250" i="3"/>
  <c r="N2250" i="3"/>
  <c r="D2250" i="3"/>
  <c r="P2249" i="3"/>
  <c r="O2249" i="3"/>
  <c r="N2249" i="3"/>
  <c r="D2249" i="3"/>
  <c r="P2248" i="3"/>
  <c r="N2248" i="3"/>
  <c r="D2248" i="3"/>
  <c r="O2248" i="3" s="1"/>
  <c r="P2247" i="3"/>
  <c r="N2247" i="3"/>
  <c r="D2247" i="3"/>
  <c r="O2247" i="3" s="1"/>
  <c r="P2246" i="3"/>
  <c r="N2246" i="3"/>
  <c r="D2246" i="3"/>
  <c r="O2246" i="3" s="1"/>
  <c r="P2245" i="3"/>
  <c r="N2245" i="3"/>
  <c r="D2245" i="3"/>
  <c r="O2245" i="3" s="1"/>
  <c r="P2244" i="3"/>
  <c r="N2244" i="3"/>
  <c r="D2244" i="3"/>
  <c r="O2244" i="3" s="1"/>
  <c r="P2243" i="3"/>
  <c r="N2243" i="3"/>
  <c r="D2243" i="3"/>
  <c r="O2243" i="3" s="1"/>
  <c r="P2242" i="3"/>
  <c r="N2242" i="3"/>
  <c r="D2242" i="3"/>
  <c r="O2242" i="3" s="1"/>
  <c r="P2241" i="3"/>
  <c r="N2241" i="3"/>
  <c r="D2241" i="3"/>
  <c r="O2241" i="3" s="1"/>
  <c r="P2240" i="3"/>
  <c r="N2240" i="3"/>
  <c r="D2240" i="3"/>
  <c r="P2239" i="3"/>
  <c r="N2239" i="3"/>
  <c r="D2239" i="3"/>
  <c r="O2239" i="3" s="1"/>
  <c r="P2238" i="3"/>
  <c r="N2238" i="3"/>
  <c r="D2238" i="3"/>
  <c r="O2238" i="3" s="1"/>
  <c r="P2237" i="3"/>
  <c r="N2237" i="3"/>
  <c r="D2237" i="3"/>
  <c r="O2237" i="3" s="1"/>
  <c r="P2236" i="3"/>
  <c r="N2236" i="3"/>
  <c r="D2236" i="3"/>
  <c r="O2236" i="3" s="1"/>
  <c r="P2235" i="3"/>
  <c r="N2235" i="3"/>
  <c r="D2235" i="3"/>
  <c r="O2235" i="3" s="1"/>
  <c r="P2234" i="3"/>
  <c r="N2234" i="3"/>
  <c r="D2234" i="3"/>
  <c r="O2234" i="3" s="1"/>
  <c r="P2233" i="3"/>
  <c r="N2233" i="3"/>
  <c r="D2233" i="3"/>
  <c r="P2232" i="3"/>
  <c r="N2232" i="3"/>
  <c r="D2232" i="3"/>
  <c r="O2232" i="3" s="1"/>
  <c r="P2231" i="3"/>
  <c r="N2231" i="3"/>
  <c r="D2231" i="3"/>
  <c r="O2231" i="3" s="1"/>
  <c r="P2230" i="3"/>
  <c r="N2230" i="3"/>
  <c r="D2230" i="3"/>
  <c r="P2229" i="3"/>
  <c r="N2229" i="3"/>
  <c r="D2229" i="3"/>
  <c r="O2229" i="3" s="1"/>
  <c r="P2228" i="3"/>
  <c r="N2228" i="3"/>
  <c r="D2228" i="3"/>
  <c r="O2228" i="3" s="1"/>
  <c r="P2227" i="3"/>
  <c r="N2227" i="3"/>
  <c r="D2227" i="3"/>
  <c r="O2227" i="3" s="1"/>
  <c r="P2226" i="3"/>
  <c r="N2226" i="3"/>
  <c r="D2226" i="3"/>
  <c r="O2226" i="3" s="1"/>
  <c r="P2225" i="3"/>
  <c r="N2225" i="3"/>
  <c r="D2225" i="3"/>
  <c r="O2225" i="3" s="1"/>
  <c r="P2224" i="3"/>
  <c r="N2224" i="3"/>
  <c r="D2224" i="3"/>
  <c r="O2224" i="3" s="1"/>
  <c r="P2223" i="3"/>
  <c r="N2223" i="3"/>
  <c r="D2223" i="3"/>
  <c r="O2223" i="3" s="1"/>
  <c r="P2222" i="3"/>
  <c r="N2222" i="3"/>
  <c r="D2222" i="3"/>
  <c r="O2222" i="3" s="1"/>
  <c r="P2221" i="3"/>
  <c r="N2221" i="3"/>
  <c r="D2221" i="3"/>
  <c r="O2221" i="3" s="1"/>
  <c r="P2220" i="3"/>
  <c r="N2220" i="3"/>
  <c r="D2220" i="3"/>
  <c r="O2220" i="3" s="1"/>
  <c r="P2219" i="3"/>
  <c r="N2219" i="3"/>
  <c r="D2219" i="3"/>
  <c r="O2219" i="3" s="1"/>
  <c r="P2218" i="3"/>
  <c r="N2218" i="3"/>
  <c r="D2218" i="3"/>
  <c r="O2218" i="3" s="1"/>
  <c r="P2217" i="3"/>
  <c r="N2217" i="3"/>
  <c r="D2217" i="3"/>
  <c r="O2217" i="3" s="1"/>
  <c r="P2216" i="3"/>
  <c r="N2216" i="3"/>
  <c r="D2216" i="3"/>
  <c r="O2216" i="3" s="1"/>
  <c r="P2215" i="3"/>
  <c r="N2215" i="3"/>
  <c r="D2215" i="3"/>
  <c r="O2215" i="3" s="1"/>
  <c r="P2214" i="3"/>
  <c r="N2214" i="3"/>
  <c r="D2214" i="3"/>
  <c r="O2214" i="3" s="1"/>
  <c r="P2213" i="3"/>
  <c r="N2213" i="3"/>
  <c r="D2213" i="3"/>
  <c r="O2213" i="3" s="1"/>
  <c r="P2212" i="3"/>
  <c r="N2212" i="3"/>
  <c r="D2212" i="3"/>
  <c r="O2212" i="3" s="1"/>
  <c r="P2211" i="3"/>
  <c r="N2211" i="3"/>
  <c r="D2211" i="3"/>
  <c r="O2211" i="3" s="1"/>
  <c r="P2210" i="3"/>
  <c r="N2210" i="3"/>
  <c r="D2210" i="3"/>
  <c r="O2210" i="3" s="1"/>
  <c r="P2209" i="3"/>
  <c r="N2209" i="3"/>
  <c r="D2209" i="3"/>
  <c r="O2209" i="3" s="1"/>
  <c r="P2208" i="3"/>
  <c r="N2208" i="3"/>
  <c r="D2208" i="3"/>
  <c r="O2208" i="3" s="1"/>
  <c r="P2207" i="3"/>
  <c r="N2207" i="3"/>
  <c r="D2207" i="3"/>
  <c r="O2207" i="3" s="1"/>
  <c r="P2206" i="3"/>
  <c r="N2206" i="3"/>
  <c r="D2206" i="3"/>
  <c r="O2206" i="3" s="1"/>
  <c r="P2205" i="3"/>
  <c r="N2205" i="3"/>
  <c r="D2205" i="3"/>
  <c r="O2205" i="3" s="1"/>
  <c r="P2204" i="3"/>
  <c r="N2204" i="3"/>
  <c r="D2204" i="3"/>
  <c r="O2204" i="3" s="1"/>
  <c r="P2203" i="3"/>
  <c r="N2203" i="3"/>
  <c r="D2203" i="3"/>
  <c r="O2203" i="3" s="1"/>
  <c r="P2202" i="3"/>
  <c r="N2202" i="3"/>
  <c r="D2202" i="3"/>
  <c r="O2202" i="3" s="1"/>
  <c r="P2201" i="3"/>
  <c r="N2201" i="3"/>
  <c r="D2201" i="3"/>
  <c r="O2201" i="3" s="1"/>
  <c r="P2200" i="3"/>
  <c r="N2200" i="3"/>
  <c r="D2200" i="3"/>
  <c r="O2200" i="3" s="1"/>
  <c r="P2199" i="3"/>
  <c r="N2199" i="3"/>
  <c r="D2199" i="3"/>
  <c r="O2199" i="3" s="1"/>
  <c r="P2198" i="3"/>
  <c r="N2198" i="3"/>
  <c r="D2198" i="3"/>
  <c r="O2198" i="3" s="1"/>
  <c r="P2197" i="3"/>
  <c r="N2197" i="3"/>
  <c r="D2197" i="3"/>
  <c r="O2197" i="3" s="1"/>
  <c r="P2196" i="3"/>
  <c r="N2196" i="3"/>
  <c r="D2196" i="3"/>
  <c r="O2196" i="3" s="1"/>
  <c r="P2195" i="3"/>
  <c r="N2195" i="3"/>
  <c r="D2195" i="3"/>
  <c r="P2194" i="3"/>
  <c r="N2194" i="3"/>
  <c r="D2194" i="3"/>
  <c r="O2194" i="3" s="1"/>
  <c r="P2193" i="3"/>
  <c r="N2193" i="3"/>
  <c r="D2193" i="3"/>
  <c r="P2192" i="3"/>
  <c r="N2192" i="3"/>
  <c r="D2192" i="3"/>
  <c r="O2192" i="3" s="1"/>
  <c r="P2191" i="3"/>
  <c r="N2191" i="3"/>
  <c r="D2191" i="3"/>
  <c r="O2191" i="3" s="1"/>
  <c r="P2190" i="3"/>
  <c r="N2190" i="3"/>
  <c r="D2190" i="3"/>
  <c r="O2190" i="3" s="1"/>
  <c r="P2189" i="3"/>
  <c r="N2189" i="3"/>
  <c r="D2189" i="3"/>
  <c r="O2189" i="3" s="1"/>
  <c r="P2188" i="3"/>
  <c r="N2188" i="3"/>
  <c r="D2188" i="3"/>
  <c r="O2188" i="3" s="1"/>
  <c r="P2187" i="3"/>
  <c r="N2187" i="3"/>
  <c r="D2187" i="3"/>
  <c r="O2187" i="3" s="1"/>
  <c r="P2186" i="3"/>
  <c r="N2186" i="3"/>
  <c r="D2186" i="3"/>
  <c r="O2186" i="3" s="1"/>
  <c r="P2185" i="3"/>
  <c r="N2185" i="3"/>
  <c r="D2185" i="3"/>
  <c r="O2185" i="3" s="1"/>
  <c r="P2184" i="3"/>
  <c r="N2184" i="3"/>
  <c r="D2184" i="3"/>
  <c r="O2184" i="3" s="1"/>
  <c r="P2183" i="3"/>
  <c r="N2183" i="3"/>
  <c r="D2183" i="3"/>
  <c r="O2183" i="3" s="1"/>
  <c r="P2182" i="3"/>
  <c r="N2182" i="3"/>
  <c r="D2182" i="3"/>
  <c r="O2182" i="3" s="1"/>
  <c r="P2181" i="3"/>
  <c r="N2181" i="3"/>
  <c r="D2181" i="3"/>
  <c r="O2181" i="3" s="1"/>
  <c r="P2180" i="3"/>
  <c r="N2180" i="3"/>
  <c r="D2180" i="3"/>
  <c r="O2180" i="3" s="1"/>
  <c r="P2179" i="3"/>
  <c r="N2179" i="3"/>
  <c r="D2179" i="3"/>
  <c r="O2179" i="3" s="1"/>
  <c r="P2178" i="3"/>
  <c r="N2178" i="3"/>
  <c r="D2178" i="3"/>
  <c r="O2178" i="3" s="1"/>
  <c r="P2177" i="3"/>
  <c r="N2177" i="3"/>
  <c r="D2177" i="3"/>
  <c r="O2177" i="3" s="1"/>
  <c r="P2176" i="3"/>
  <c r="N2176" i="3"/>
  <c r="D2176" i="3"/>
  <c r="O2176" i="3" s="1"/>
  <c r="P2175" i="3"/>
  <c r="N2175" i="3"/>
  <c r="D2175" i="3"/>
  <c r="O2175" i="3" s="1"/>
  <c r="P2174" i="3"/>
  <c r="N2174" i="3"/>
  <c r="D2174" i="3"/>
  <c r="O2174" i="3" s="1"/>
  <c r="P2173" i="3"/>
  <c r="N2173" i="3"/>
  <c r="D2173" i="3"/>
  <c r="O2173" i="3" s="1"/>
  <c r="P2172" i="3"/>
  <c r="N2172" i="3"/>
  <c r="D2172" i="3"/>
  <c r="O2172" i="3" s="1"/>
  <c r="P2171" i="3"/>
  <c r="N2171" i="3"/>
  <c r="D2171" i="3"/>
  <c r="O2171" i="3" s="1"/>
  <c r="P2170" i="3"/>
  <c r="N2170" i="3"/>
  <c r="D2170" i="3"/>
  <c r="O2170" i="3" s="1"/>
  <c r="P2169" i="3"/>
  <c r="N2169" i="3"/>
  <c r="D2169" i="3"/>
  <c r="O2169" i="3" s="1"/>
  <c r="P2168" i="3"/>
  <c r="N2168" i="3"/>
  <c r="D2168" i="3"/>
  <c r="O2168" i="3" s="1"/>
  <c r="P2167" i="3"/>
  <c r="N2167" i="3"/>
  <c r="D2167" i="3"/>
  <c r="O2167" i="3" s="1"/>
  <c r="P2166" i="3"/>
  <c r="N2166" i="3"/>
  <c r="D2166" i="3"/>
  <c r="O2166" i="3" s="1"/>
  <c r="P2165" i="3"/>
  <c r="N2165" i="3"/>
  <c r="D2165" i="3"/>
  <c r="O2165" i="3" s="1"/>
  <c r="P2164" i="3"/>
  <c r="N2164" i="3"/>
  <c r="D2164" i="3"/>
  <c r="O2164" i="3" s="1"/>
  <c r="P2163" i="3"/>
  <c r="N2163" i="3"/>
  <c r="D2163" i="3"/>
  <c r="O2163" i="3" s="1"/>
  <c r="P2162" i="3"/>
  <c r="N2162" i="3"/>
  <c r="D2162" i="3"/>
  <c r="O2162" i="3" s="1"/>
  <c r="P2161" i="3"/>
  <c r="N2161" i="3"/>
  <c r="D2161" i="3"/>
  <c r="O2161" i="3" s="1"/>
  <c r="P2160" i="3"/>
  <c r="N2160" i="3"/>
  <c r="D2160" i="3"/>
  <c r="O2160" i="3" s="1"/>
  <c r="P2159" i="3"/>
  <c r="N2159" i="3"/>
  <c r="D2159" i="3"/>
  <c r="O2159" i="3" s="1"/>
  <c r="P2158" i="3"/>
  <c r="N2158" i="3"/>
  <c r="D2158" i="3"/>
  <c r="O2158" i="3" s="1"/>
  <c r="P2157" i="3"/>
  <c r="N2157" i="3"/>
  <c r="D2157" i="3"/>
  <c r="O2157" i="3" s="1"/>
  <c r="P2156" i="3"/>
  <c r="N2156" i="3"/>
  <c r="D2156" i="3"/>
  <c r="O2156" i="3" s="1"/>
  <c r="P2155" i="3"/>
  <c r="N2155" i="3"/>
  <c r="D2155" i="3"/>
  <c r="O2155" i="3" s="1"/>
  <c r="P2154" i="3"/>
  <c r="N2154" i="3"/>
  <c r="D2154" i="3"/>
  <c r="O2154" i="3" s="1"/>
  <c r="P2153" i="3"/>
  <c r="N2153" i="3"/>
  <c r="D2153" i="3"/>
  <c r="O2153" i="3" s="1"/>
  <c r="P2152" i="3"/>
  <c r="N2152" i="3"/>
  <c r="D2152" i="3"/>
  <c r="O2152" i="3" s="1"/>
  <c r="P2151" i="3"/>
  <c r="N2151" i="3"/>
  <c r="D2151" i="3"/>
  <c r="O2151" i="3" s="1"/>
  <c r="P2150" i="3"/>
  <c r="N2150" i="3"/>
  <c r="D2150" i="3"/>
  <c r="O2150" i="3" s="1"/>
  <c r="P2149" i="3"/>
  <c r="N2149" i="3"/>
  <c r="D2149" i="3"/>
  <c r="O2149" i="3" s="1"/>
  <c r="P2148" i="3"/>
  <c r="N2148" i="3"/>
  <c r="D2148" i="3"/>
  <c r="O2148" i="3" s="1"/>
  <c r="P2147" i="3"/>
  <c r="N2147" i="3"/>
  <c r="D2147" i="3"/>
  <c r="O2147" i="3" s="1"/>
  <c r="P2146" i="3"/>
  <c r="N2146" i="3"/>
  <c r="D2146" i="3"/>
  <c r="O2146" i="3" s="1"/>
  <c r="P2145" i="3"/>
  <c r="N2145" i="3"/>
  <c r="D2145" i="3"/>
  <c r="O2145" i="3" s="1"/>
  <c r="P2144" i="3"/>
  <c r="N2144" i="3"/>
  <c r="D2144" i="3"/>
  <c r="P2143" i="3"/>
  <c r="N2143" i="3"/>
  <c r="D2143" i="3"/>
  <c r="O2143" i="3" s="1"/>
  <c r="P2142" i="3"/>
  <c r="N2142" i="3"/>
  <c r="D2142" i="3"/>
  <c r="O2142" i="3" s="1"/>
  <c r="P2141" i="3"/>
  <c r="N2141" i="3"/>
  <c r="D2141" i="3"/>
  <c r="O2141" i="3" s="1"/>
  <c r="P2140" i="3"/>
  <c r="N2140" i="3"/>
  <c r="D2140" i="3"/>
  <c r="O2140" i="3" s="1"/>
  <c r="P2139" i="3"/>
  <c r="N2139" i="3"/>
  <c r="D2139" i="3"/>
  <c r="O2139" i="3" s="1"/>
  <c r="P2138" i="3"/>
  <c r="N2138" i="3"/>
  <c r="D2138" i="3"/>
  <c r="O2138" i="3" s="1"/>
  <c r="P2137" i="3"/>
  <c r="N2137" i="3"/>
  <c r="D2137" i="3"/>
  <c r="O2137" i="3" s="1"/>
  <c r="P2136" i="3"/>
  <c r="N2136" i="3"/>
  <c r="D2136" i="3"/>
  <c r="O2136" i="3" s="1"/>
  <c r="P2135" i="3"/>
  <c r="N2135" i="3"/>
  <c r="D2135" i="3"/>
  <c r="P2134" i="3"/>
  <c r="N2134" i="3"/>
  <c r="D2134" i="3"/>
  <c r="O2134" i="3" s="1"/>
  <c r="P2133" i="3"/>
  <c r="N2133" i="3"/>
  <c r="D2133" i="3"/>
  <c r="O2133" i="3" s="1"/>
  <c r="P2132" i="3"/>
  <c r="N2132" i="3"/>
  <c r="D2132" i="3"/>
  <c r="O2132" i="3" s="1"/>
  <c r="P2131" i="3"/>
  <c r="N2131" i="3"/>
  <c r="D2131" i="3"/>
  <c r="O2131" i="3" s="1"/>
  <c r="P2130" i="3"/>
  <c r="N2130" i="3"/>
  <c r="D2130" i="3"/>
  <c r="O2130" i="3" s="1"/>
  <c r="P2129" i="3"/>
  <c r="N2129" i="3"/>
  <c r="D2129" i="3"/>
  <c r="O2129" i="3" s="1"/>
  <c r="P2128" i="3"/>
  <c r="N2128" i="3"/>
  <c r="D2128" i="3"/>
  <c r="O2128" i="3" s="1"/>
  <c r="P2127" i="3"/>
  <c r="N2127" i="3"/>
  <c r="D2127" i="3"/>
  <c r="O2127" i="3" s="1"/>
  <c r="P2126" i="3"/>
  <c r="N2126" i="3"/>
  <c r="D2126" i="3"/>
  <c r="O2126" i="3" s="1"/>
  <c r="P2125" i="3"/>
  <c r="N2125" i="3"/>
  <c r="D2125" i="3"/>
  <c r="O2125" i="3" s="1"/>
  <c r="P2124" i="3"/>
  <c r="N2124" i="3"/>
  <c r="D2124" i="3"/>
  <c r="O2124" i="3" s="1"/>
  <c r="P2123" i="3"/>
  <c r="N2123" i="3"/>
  <c r="D2123" i="3"/>
  <c r="O2123" i="3" s="1"/>
  <c r="P2122" i="3"/>
  <c r="N2122" i="3"/>
  <c r="D2122" i="3"/>
  <c r="P2121" i="3"/>
  <c r="N2121" i="3"/>
  <c r="D2121" i="3"/>
  <c r="O2121" i="3" s="1"/>
  <c r="P2120" i="3"/>
  <c r="N2120" i="3"/>
  <c r="D2120" i="3"/>
  <c r="O2120" i="3" s="1"/>
  <c r="P2119" i="3"/>
  <c r="N2119" i="3"/>
  <c r="D2119" i="3"/>
  <c r="O2119" i="3" s="1"/>
  <c r="P2118" i="3"/>
  <c r="N2118" i="3"/>
  <c r="D2118" i="3"/>
  <c r="O2118" i="3" s="1"/>
  <c r="P2117" i="3"/>
  <c r="N2117" i="3"/>
  <c r="D2117" i="3"/>
  <c r="O2117" i="3" s="1"/>
  <c r="P2116" i="3"/>
  <c r="N2116" i="3"/>
  <c r="D2116" i="3"/>
  <c r="O2116" i="3" s="1"/>
  <c r="P2115" i="3"/>
  <c r="N2115" i="3"/>
  <c r="D2115" i="3"/>
  <c r="O2115" i="3" s="1"/>
  <c r="P2114" i="3"/>
  <c r="N2114" i="3"/>
  <c r="D2114" i="3"/>
  <c r="O2114" i="3" s="1"/>
  <c r="P2113" i="3"/>
  <c r="N2113" i="3"/>
  <c r="D2113" i="3"/>
  <c r="P2112" i="3"/>
  <c r="N2112" i="3"/>
  <c r="D2112" i="3"/>
  <c r="O2112" i="3" s="1"/>
  <c r="P2111" i="3"/>
  <c r="N2111" i="3"/>
  <c r="D2111" i="3"/>
  <c r="O2111" i="3" s="1"/>
  <c r="P2110" i="3"/>
  <c r="N2110" i="3"/>
  <c r="D2110" i="3"/>
  <c r="O2110" i="3" s="1"/>
  <c r="P2109" i="3"/>
  <c r="N2109" i="3"/>
  <c r="D2109" i="3"/>
  <c r="O2109" i="3" s="1"/>
  <c r="P2108" i="3"/>
  <c r="N2108" i="3"/>
  <c r="D2108" i="3"/>
  <c r="O2108" i="3" s="1"/>
  <c r="P2107" i="3"/>
  <c r="N2107" i="3"/>
  <c r="D2107" i="3"/>
  <c r="O2107" i="3" s="1"/>
  <c r="P2106" i="3"/>
  <c r="N2106" i="3"/>
  <c r="D2106" i="3"/>
  <c r="O2106" i="3" s="1"/>
  <c r="P2105" i="3"/>
  <c r="N2105" i="3"/>
  <c r="D2105" i="3"/>
  <c r="O2105" i="3" s="1"/>
  <c r="P2104" i="3"/>
  <c r="N2104" i="3"/>
  <c r="D2104" i="3"/>
  <c r="O2104" i="3" s="1"/>
  <c r="P2103" i="3"/>
  <c r="N2103" i="3"/>
  <c r="D2103" i="3"/>
  <c r="O2103" i="3" s="1"/>
  <c r="P2102" i="3"/>
  <c r="N2102" i="3"/>
  <c r="D2102" i="3"/>
  <c r="O2102" i="3" s="1"/>
  <c r="P2101" i="3"/>
  <c r="N2101" i="3"/>
  <c r="D2101" i="3"/>
  <c r="O2101" i="3" s="1"/>
  <c r="P2100" i="3"/>
  <c r="N2100" i="3"/>
  <c r="D2100" i="3"/>
  <c r="O2100" i="3" s="1"/>
  <c r="P2099" i="3"/>
  <c r="N2099" i="3"/>
  <c r="D2099" i="3"/>
  <c r="O2099" i="3" s="1"/>
  <c r="P2098" i="3"/>
  <c r="N2098" i="3"/>
  <c r="D2098" i="3"/>
  <c r="O2098" i="3" s="1"/>
  <c r="P2097" i="3"/>
  <c r="N2097" i="3"/>
  <c r="D2097" i="3"/>
  <c r="O2097" i="3" s="1"/>
  <c r="P2096" i="3"/>
  <c r="N2096" i="3"/>
  <c r="D2096" i="3"/>
  <c r="O2096" i="3" s="1"/>
  <c r="P2095" i="3"/>
  <c r="N2095" i="3"/>
  <c r="D2095" i="3"/>
  <c r="O2095" i="3" s="1"/>
  <c r="P2094" i="3"/>
  <c r="N2094" i="3"/>
  <c r="D2094" i="3"/>
  <c r="O2094" i="3" s="1"/>
  <c r="P2093" i="3"/>
  <c r="N2093" i="3"/>
  <c r="D2093" i="3"/>
  <c r="O2093" i="3" s="1"/>
  <c r="P2092" i="3"/>
  <c r="N2092" i="3"/>
  <c r="D2092" i="3"/>
  <c r="O2092" i="3" s="1"/>
  <c r="P2091" i="3"/>
  <c r="N2091" i="3"/>
  <c r="D2091" i="3"/>
  <c r="O2091" i="3" s="1"/>
  <c r="P2090" i="3"/>
  <c r="N2090" i="3"/>
  <c r="D2090" i="3"/>
  <c r="O2090" i="3" s="1"/>
  <c r="P2089" i="3"/>
  <c r="N2089" i="3"/>
  <c r="D2089" i="3"/>
  <c r="O2089" i="3" s="1"/>
  <c r="P2088" i="3"/>
  <c r="N2088" i="3"/>
  <c r="D2088" i="3"/>
  <c r="O2088" i="3" s="1"/>
  <c r="P2087" i="3"/>
  <c r="N2087" i="3"/>
  <c r="D2087" i="3"/>
  <c r="O2087" i="3" s="1"/>
  <c r="P2086" i="3"/>
  <c r="N2086" i="3"/>
  <c r="D2086" i="3"/>
  <c r="O2086" i="3" s="1"/>
  <c r="P2085" i="3"/>
  <c r="N2085" i="3"/>
  <c r="D2085" i="3"/>
  <c r="O2085" i="3" s="1"/>
  <c r="P2084" i="3"/>
  <c r="N2084" i="3"/>
  <c r="D2084" i="3"/>
  <c r="O2084" i="3" s="1"/>
  <c r="P2083" i="3"/>
  <c r="N2083" i="3"/>
  <c r="D2083" i="3"/>
  <c r="O2083" i="3" s="1"/>
  <c r="P2082" i="3"/>
  <c r="N2082" i="3"/>
  <c r="D2082" i="3"/>
  <c r="O2082" i="3" s="1"/>
  <c r="P2081" i="3"/>
  <c r="N2081" i="3"/>
  <c r="D2081" i="3"/>
  <c r="O2081" i="3" s="1"/>
  <c r="P2080" i="3"/>
  <c r="N2080" i="3"/>
  <c r="D2080" i="3"/>
  <c r="O2080" i="3" s="1"/>
  <c r="P2079" i="3"/>
  <c r="N2079" i="3"/>
  <c r="D2079" i="3"/>
  <c r="O2079" i="3" s="1"/>
  <c r="P2078" i="3"/>
  <c r="N2078" i="3"/>
  <c r="D2078" i="3"/>
  <c r="O2078" i="3" s="1"/>
  <c r="P2077" i="3"/>
  <c r="N2077" i="3"/>
  <c r="D2077" i="3"/>
  <c r="O2077" i="3" s="1"/>
  <c r="P2076" i="3"/>
  <c r="N2076" i="3"/>
  <c r="D2076" i="3"/>
  <c r="O2076" i="3" s="1"/>
  <c r="P2075" i="3"/>
  <c r="N2075" i="3"/>
  <c r="D2075" i="3"/>
  <c r="O2075" i="3" s="1"/>
  <c r="P2074" i="3"/>
  <c r="N2074" i="3"/>
  <c r="D2074" i="3"/>
  <c r="P2073" i="3"/>
  <c r="O2073" i="3"/>
  <c r="N2073" i="3"/>
  <c r="D2073" i="3"/>
  <c r="P2072" i="3"/>
  <c r="O2072" i="3"/>
  <c r="N2072" i="3"/>
  <c r="D2072" i="3"/>
  <c r="P2071" i="3"/>
  <c r="O2071" i="3"/>
  <c r="N2071" i="3"/>
  <c r="D2071" i="3"/>
  <c r="P2070" i="3"/>
  <c r="O2070" i="3"/>
  <c r="N2070" i="3"/>
  <c r="D2070" i="3"/>
  <c r="P2069" i="3"/>
  <c r="O2069" i="3"/>
  <c r="N2069" i="3"/>
  <c r="D2069" i="3"/>
  <c r="P2068" i="3"/>
  <c r="O2068" i="3"/>
  <c r="N2068" i="3"/>
  <c r="D2068" i="3"/>
  <c r="P2067" i="3"/>
  <c r="O2067" i="3"/>
  <c r="N2067" i="3"/>
  <c r="D2067" i="3"/>
  <c r="P2066" i="3"/>
  <c r="O2066" i="3"/>
  <c r="N2066" i="3"/>
  <c r="D2066" i="3"/>
  <c r="P2065" i="3"/>
  <c r="O2065" i="3"/>
  <c r="N2065" i="3"/>
  <c r="D2065" i="3"/>
  <c r="P2064" i="3"/>
  <c r="O2064" i="3"/>
  <c r="N2064" i="3"/>
  <c r="D2064" i="3"/>
  <c r="P2063" i="3"/>
  <c r="O2063" i="3"/>
  <c r="N2063" i="3"/>
  <c r="D2063" i="3"/>
  <c r="P2062" i="3"/>
  <c r="N2062" i="3"/>
  <c r="D2062" i="3"/>
  <c r="O2062" i="3" s="1"/>
  <c r="P2061" i="3"/>
  <c r="N2061" i="3"/>
  <c r="D2061" i="3"/>
  <c r="O2061" i="3" s="1"/>
  <c r="P2060" i="3"/>
  <c r="N2060" i="3"/>
  <c r="D2060" i="3"/>
  <c r="O2060" i="3" s="1"/>
  <c r="P2059" i="3"/>
  <c r="N2059" i="3"/>
  <c r="D2059" i="3"/>
  <c r="O2059" i="3" s="1"/>
  <c r="P2058" i="3"/>
  <c r="N2058" i="3"/>
  <c r="D2058" i="3"/>
  <c r="O2058" i="3" s="1"/>
  <c r="P2057" i="3"/>
  <c r="N2057" i="3"/>
  <c r="D2057" i="3"/>
  <c r="O2057" i="3" s="1"/>
  <c r="P2056" i="3"/>
  <c r="N2056" i="3"/>
  <c r="D2056" i="3"/>
  <c r="O2056" i="3" s="1"/>
  <c r="P2055" i="3"/>
  <c r="N2055" i="3"/>
  <c r="D2055" i="3"/>
  <c r="O2055" i="3" s="1"/>
  <c r="P2054" i="3"/>
  <c r="N2054" i="3"/>
  <c r="D2054" i="3"/>
  <c r="O2054" i="3" s="1"/>
  <c r="P2053" i="3"/>
  <c r="N2053" i="3"/>
  <c r="D2053" i="3"/>
  <c r="O2053" i="3" s="1"/>
  <c r="P2052" i="3"/>
  <c r="N2052" i="3"/>
  <c r="D2052" i="3"/>
  <c r="O2052" i="3" s="1"/>
  <c r="P2051" i="3"/>
  <c r="N2051" i="3"/>
  <c r="D2051" i="3"/>
  <c r="O2051" i="3" s="1"/>
  <c r="P2050" i="3"/>
  <c r="N2050" i="3"/>
  <c r="D2050" i="3"/>
  <c r="O2050" i="3" s="1"/>
  <c r="P2049" i="3"/>
  <c r="N2049" i="3"/>
  <c r="D2049" i="3"/>
  <c r="O2049" i="3" s="1"/>
  <c r="P2048" i="3"/>
  <c r="N2048" i="3"/>
  <c r="D2048" i="3"/>
  <c r="P2047" i="3"/>
  <c r="N2047" i="3"/>
  <c r="D2047" i="3"/>
  <c r="O2047" i="3" s="1"/>
  <c r="P2046" i="3"/>
  <c r="N2046" i="3"/>
  <c r="D2046" i="3"/>
  <c r="O2046" i="3" s="1"/>
  <c r="P2045" i="3"/>
  <c r="N2045" i="3"/>
  <c r="D2045" i="3"/>
  <c r="O2045" i="3" s="1"/>
  <c r="P2044" i="3"/>
  <c r="N2044" i="3"/>
  <c r="D2044" i="3"/>
  <c r="O2044" i="3" s="1"/>
  <c r="P2043" i="3"/>
  <c r="N2043" i="3"/>
  <c r="D2043" i="3"/>
  <c r="O2043" i="3" s="1"/>
  <c r="P2042" i="3"/>
  <c r="N2042" i="3"/>
  <c r="D2042" i="3"/>
  <c r="O2042" i="3" s="1"/>
  <c r="P2041" i="3"/>
  <c r="N2041" i="3"/>
  <c r="D2041" i="3"/>
  <c r="O2041" i="3" s="1"/>
  <c r="P2040" i="3"/>
  <c r="N2040" i="3"/>
  <c r="D2040" i="3"/>
  <c r="O2040" i="3" s="1"/>
  <c r="P2039" i="3"/>
  <c r="N2039" i="3"/>
  <c r="D2039" i="3"/>
  <c r="O2039" i="3" s="1"/>
  <c r="P2038" i="3"/>
  <c r="N2038" i="3"/>
  <c r="D2038" i="3"/>
  <c r="P2037" i="3"/>
  <c r="N2037" i="3"/>
  <c r="D2037" i="3"/>
  <c r="O2037" i="3" s="1"/>
  <c r="P2036" i="3"/>
  <c r="N2036" i="3"/>
  <c r="D2036" i="3"/>
  <c r="O2036" i="3" s="1"/>
  <c r="P2035" i="3"/>
  <c r="N2035" i="3"/>
  <c r="D2035" i="3"/>
  <c r="O2035" i="3" s="1"/>
  <c r="P2034" i="3"/>
  <c r="N2034" i="3"/>
  <c r="D2034" i="3"/>
  <c r="P2033" i="3"/>
  <c r="N2033" i="3"/>
  <c r="D2033" i="3"/>
  <c r="O2033" i="3" s="1"/>
  <c r="P2032" i="3"/>
  <c r="N2032" i="3"/>
  <c r="D2032" i="3"/>
  <c r="O2032" i="3" s="1"/>
  <c r="P2031" i="3"/>
  <c r="N2031" i="3"/>
  <c r="D2031" i="3"/>
  <c r="O2031" i="3" s="1"/>
  <c r="P2030" i="3"/>
  <c r="N2030" i="3"/>
  <c r="D2030" i="3"/>
  <c r="O2030" i="3" s="1"/>
  <c r="P2029" i="3"/>
  <c r="N2029" i="3"/>
  <c r="D2029" i="3"/>
  <c r="O2029" i="3" s="1"/>
  <c r="P2028" i="3"/>
  <c r="N2028" i="3"/>
  <c r="D2028" i="3"/>
  <c r="O2028" i="3" s="1"/>
  <c r="P2027" i="3"/>
  <c r="N2027" i="3"/>
  <c r="D2027" i="3"/>
  <c r="O2027" i="3" s="1"/>
  <c r="P2026" i="3"/>
  <c r="N2026" i="3"/>
  <c r="D2026" i="3"/>
  <c r="O2026" i="3" s="1"/>
  <c r="P2025" i="3"/>
  <c r="N2025" i="3"/>
  <c r="D2025" i="3"/>
  <c r="O2025" i="3" s="1"/>
  <c r="P2024" i="3"/>
  <c r="N2024" i="3"/>
  <c r="D2024" i="3"/>
  <c r="O2024" i="3" s="1"/>
  <c r="P2023" i="3"/>
  <c r="N2023" i="3"/>
  <c r="D2023" i="3"/>
  <c r="O2023" i="3" s="1"/>
  <c r="P2022" i="3"/>
  <c r="N2022" i="3"/>
  <c r="D2022" i="3"/>
  <c r="O2022" i="3" s="1"/>
  <c r="P2021" i="3"/>
  <c r="N2021" i="3"/>
  <c r="D2021" i="3"/>
  <c r="O2021" i="3" s="1"/>
  <c r="P2020" i="3"/>
  <c r="N2020" i="3"/>
  <c r="D2020" i="3"/>
  <c r="O2020" i="3" s="1"/>
  <c r="P2019" i="3"/>
  <c r="N2019" i="3"/>
  <c r="D2019" i="3"/>
  <c r="O2019" i="3" s="1"/>
  <c r="P2018" i="3"/>
  <c r="N2018" i="3"/>
  <c r="D2018" i="3"/>
  <c r="O2018" i="3" s="1"/>
  <c r="P2017" i="3"/>
  <c r="N2017" i="3"/>
  <c r="D2017" i="3"/>
  <c r="O2017" i="3" s="1"/>
  <c r="P2016" i="3"/>
  <c r="N2016" i="3"/>
  <c r="D2016" i="3"/>
  <c r="O2016" i="3" s="1"/>
  <c r="P2015" i="3"/>
  <c r="N2015" i="3"/>
  <c r="D2015" i="3"/>
  <c r="O2015" i="3" s="1"/>
  <c r="P2014" i="3"/>
  <c r="N2014" i="3"/>
  <c r="D2014" i="3"/>
  <c r="O2014" i="3" s="1"/>
  <c r="P2013" i="3"/>
  <c r="N2013" i="3"/>
  <c r="D2013" i="3"/>
  <c r="O2013" i="3" s="1"/>
  <c r="P2012" i="3"/>
  <c r="N2012" i="3"/>
  <c r="D2012" i="3"/>
  <c r="O2012" i="3" s="1"/>
  <c r="P2011" i="3"/>
  <c r="N2011" i="3"/>
  <c r="D2011" i="3"/>
  <c r="O2011" i="3" s="1"/>
  <c r="P2010" i="3"/>
  <c r="N2010" i="3"/>
  <c r="D2010" i="3"/>
  <c r="O2010" i="3" s="1"/>
  <c r="P2009" i="3"/>
  <c r="N2009" i="3"/>
  <c r="D2009" i="3"/>
  <c r="O2009" i="3" s="1"/>
  <c r="P2008" i="3"/>
  <c r="N2008" i="3"/>
  <c r="D2008" i="3"/>
  <c r="O2008" i="3" s="1"/>
  <c r="P2007" i="3"/>
  <c r="N2007" i="3"/>
  <c r="D2007" i="3"/>
  <c r="O2007" i="3" s="1"/>
  <c r="P2006" i="3"/>
  <c r="N2006" i="3"/>
  <c r="D2006" i="3"/>
  <c r="O2006" i="3" s="1"/>
  <c r="P2005" i="3"/>
  <c r="N2005" i="3"/>
  <c r="D2005" i="3"/>
  <c r="O2005" i="3" s="1"/>
  <c r="P2004" i="3"/>
  <c r="N2004" i="3"/>
  <c r="D2004" i="3"/>
  <c r="O2004" i="3" s="1"/>
  <c r="P2003" i="3"/>
  <c r="N2003" i="3"/>
  <c r="D2003" i="3"/>
  <c r="O2003" i="3" s="1"/>
  <c r="P2002" i="3"/>
  <c r="N2002" i="3"/>
  <c r="D2002" i="3"/>
  <c r="O2002" i="3" s="1"/>
  <c r="P2001" i="3"/>
  <c r="N2001" i="3"/>
  <c r="D2001" i="3"/>
  <c r="O2001" i="3" s="1"/>
  <c r="P2000" i="3"/>
  <c r="N2000" i="3"/>
  <c r="D2000" i="3"/>
  <c r="O2000" i="3" s="1"/>
  <c r="P1999" i="3"/>
  <c r="N1999" i="3"/>
  <c r="D1999" i="3"/>
  <c r="O1999" i="3" s="1"/>
  <c r="P1998" i="3"/>
  <c r="N1998" i="3"/>
  <c r="D1998" i="3"/>
  <c r="O1998" i="3" s="1"/>
  <c r="P1997" i="3"/>
  <c r="N1997" i="3"/>
  <c r="D1997" i="3"/>
  <c r="O1997" i="3" s="1"/>
  <c r="P1996" i="3"/>
  <c r="N1996" i="3"/>
  <c r="D1996" i="3"/>
  <c r="O1996" i="3" s="1"/>
  <c r="P1995" i="3"/>
  <c r="N1995" i="3"/>
  <c r="D1995" i="3"/>
  <c r="O1995" i="3" s="1"/>
  <c r="P1994" i="3"/>
  <c r="N1994" i="3"/>
  <c r="D1994" i="3"/>
  <c r="O1994" i="3" s="1"/>
  <c r="P1993" i="3"/>
  <c r="N1993" i="3"/>
  <c r="D1993" i="3"/>
  <c r="O1993" i="3" s="1"/>
  <c r="P1992" i="3"/>
  <c r="N1992" i="3"/>
  <c r="D1992" i="3"/>
  <c r="O1992" i="3" s="1"/>
  <c r="P1991" i="3"/>
  <c r="N1991" i="3"/>
  <c r="D1991" i="3"/>
  <c r="O1991" i="3" s="1"/>
  <c r="P1990" i="3"/>
  <c r="N1990" i="3"/>
  <c r="D1990" i="3"/>
  <c r="O1990" i="3" s="1"/>
  <c r="P1989" i="3"/>
  <c r="N1989" i="3"/>
  <c r="D1989" i="3"/>
  <c r="O1989" i="3" s="1"/>
  <c r="P1988" i="3"/>
  <c r="N1988" i="3"/>
  <c r="D1988" i="3"/>
  <c r="O1988" i="3" s="1"/>
  <c r="P1987" i="3"/>
  <c r="N1987" i="3"/>
  <c r="D1987" i="3"/>
  <c r="O1987" i="3" s="1"/>
  <c r="P1986" i="3"/>
  <c r="N1986" i="3"/>
  <c r="D1986" i="3"/>
  <c r="O1986" i="3" s="1"/>
  <c r="P1985" i="3"/>
  <c r="N1985" i="3"/>
  <c r="D1985" i="3"/>
  <c r="O1985" i="3" s="1"/>
  <c r="P1984" i="3"/>
  <c r="N1984" i="3"/>
  <c r="D1984" i="3"/>
  <c r="O1984" i="3" s="1"/>
  <c r="P1983" i="3"/>
  <c r="N1983" i="3"/>
  <c r="D1983" i="3"/>
  <c r="O1983" i="3" s="1"/>
  <c r="P1982" i="3"/>
  <c r="N1982" i="3"/>
  <c r="D1982" i="3"/>
  <c r="O1982" i="3" s="1"/>
  <c r="P1981" i="3"/>
  <c r="N1981" i="3"/>
  <c r="D1981" i="3"/>
  <c r="O1981" i="3" s="1"/>
  <c r="P1980" i="3"/>
  <c r="N1980" i="3"/>
  <c r="D1980" i="3"/>
  <c r="O1980" i="3" s="1"/>
  <c r="P1979" i="3"/>
  <c r="N1979" i="3"/>
  <c r="D1979" i="3"/>
  <c r="O1979" i="3" s="1"/>
  <c r="P1978" i="3"/>
  <c r="N1978" i="3"/>
  <c r="D1978" i="3"/>
  <c r="O1978" i="3" s="1"/>
  <c r="P1977" i="3"/>
  <c r="N1977" i="3"/>
  <c r="D1977" i="3"/>
  <c r="O1977" i="3" s="1"/>
  <c r="P1976" i="3"/>
  <c r="N1976" i="3"/>
  <c r="D1976" i="3"/>
  <c r="O1976" i="3" s="1"/>
  <c r="P1975" i="3"/>
  <c r="N1975" i="3"/>
  <c r="D1975" i="3"/>
  <c r="P1974" i="3"/>
  <c r="N1974" i="3"/>
  <c r="D1974" i="3"/>
  <c r="O1974" i="3" s="1"/>
  <c r="P1973" i="3"/>
  <c r="N1973" i="3"/>
  <c r="D1973" i="3"/>
  <c r="O1973" i="3" s="1"/>
  <c r="P1972" i="3"/>
  <c r="N1972" i="3"/>
  <c r="D1972" i="3"/>
  <c r="O1972" i="3" s="1"/>
  <c r="P1971" i="3"/>
  <c r="N1971" i="3"/>
  <c r="D1971" i="3"/>
  <c r="O1971" i="3" s="1"/>
  <c r="P1970" i="3"/>
  <c r="N1970" i="3"/>
  <c r="D1970" i="3"/>
  <c r="O1970" i="3" s="1"/>
  <c r="P1969" i="3"/>
  <c r="N1969" i="3"/>
  <c r="D1969" i="3"/>
  <c r="O1969" i="3" s="1"/>
  <c r="P1968" i="3"/>
  <c r="N1968" i="3"/>
  <c r="D1968" i="3"/>
  <c r="O1968" i="3" s="1"/>
  <c r="P1967" i="3"/>
  <c r="N1967" i="3"/>
  <c r="D1967" i="3"/>
  <c r="O1967" i="3" s="1"/>
  <c r="P1966" i="3"/>
  <c r="N1966" i="3"/>
  <c r="D1966" i="3"/>
  <c r="O1966" i="3" s="1"/>
  <c r="P1965" i="3"/>
  <c r="N1965" i="3"/>
  <c r="D1965" i="3"/>
  <c r="O1965" i="3" s="1"/>
  <c r="P1964" i="3"/>
  <c r="N1964" i="3"/>
  <c r="D1964" i="3"/>
  <c r="O1964" i="3" s="1"/>
  <c r="P1963" i="3"/>
  <c r="N1963" i="3"/>
  <c r="D1963" i="3"/>
  <c r="O1963" i="3" s="1"/>
  <c r="P1962" i="3"/>
  <c r="N1962" i="3"/>
  <c r="D1962" i="3"/>
  <c r="O1962" i="3" s="1"/>
  <c r="P1961" i="3"/>
  <c r="N1961" i="3"/>
  <c r="D1961" i="3"/>
  <c r="O1961" i="3" s="1"/>
  <c r="P1960" i="3"/>
  <c r="N1960" i="3"/>
  <c r="D1960" i="3"/>
  <c r="O1960" i="3" s="1"/>
  <c r="P1959" i="3"/>
  <c r="N1959" i="3"/>
  <c r="D1959" i="3"/>
  <c r="O1959" i="3" s="1"/>
  <c r="P1958" i="3"/>
  <c r="N1958" i="3"/>
  <c r="D1958" i="3"/>
  <c r="O1958" i="3" s="1"/>
  <c r="P1957" i="3"/>
  <c r="N1957" i="3"/>
  <c r="D1957" i="3"/>
  <c r="O1957" i="3" s="1"/>
  <c r="P1956" i="3"/>
  <c r="N1956" i="3"/>
  <c r="D1956" i="3"/>
  <c r="O1956" i="3" s="1"/>
  <c r="P1955" i="3"/>
  <c r="N1955" i="3"/>
  <c r="D1955" i="3"/>
  <c r="O1955" i="3" s="1"/>
  <c r="P1954" i="3"/>
  <c r="N1954" i="3"/>
  <c r="D1954" i="3"/>
  <c r="O1954" i="3" s="1"/>
  <c r="P1953" i="3"/>
  <c r="N1953" i="3"/>
  <c r="D1953" i="3"/>
  <c r="O1953" i="3" s="1"/>
  <c r="P1952" i="3"/>
  <c r="N1952" i="3"/>
  <c r="D1952" i="3"/>
  <c r="O1952" i="3" s="1"/>
  <c r="P1951" i="3"/>
  <c r="N1951" i="3"/>
  <c r="D1951" i="3"/>
  <c r="O1951" i="3" s="1"/>
  <c r="P1950" i="3"/>
  <c r="N1950" i="3"/>
  <c r="D1950" i="3"/>
  <c r="O1950" i="3" s="1"/>
  <c r="P1949" i="3"/>
  <c r="N1949" i="3"/>
  <c r="D1949" i="3"/>
  <c r="O1949" i="3" s="1"/>
  <c r="P1948" i="3"/>
  <c r="N1948" i="3"/>
  <c r="D1948" i="3"/>
  <c r="O1948" i="3" s="1"/>
  <c r="P1947" i="3"/>
  <c r="N1947" i="3"/>
  <c r="D1947" i="3"/>
  <c r="O1947" i="3" s="1"/>
  <c r="P1946" i="3"/>
  <c r="N1946" i="3"/>
  <c r="D1946" i="3"/>
  <c r="O1946" i="3" s="1"/>
  <c r="P1945" i="3"/>
  <c r="N1945" i="3"/>
  <c r="D1945" i="3"/>
  <c r="O1945" i="3" s="1"/>
  <c r="P1944" i="3"/>
  <c r="N1944" i="3"/>
  <c r="D1944" i="3"/>
  <c r="P1943" i="3"/>
  <c r="N1943" i="3"/>
  <c r="D1943" i="3"/>
  <c r="O1943" i="3" s="1"/>
  <c r="P1942" i="3"/>
  <c r="N1942" i="3"/>
  <c r="D1942" i="3"/>
  <c r="O1942" i="3" s="1"/>
  <c r="P1941" i="3"/>
  <c r="N1941" i="3"/>
  <c r="D1941" i="3"/>
  <c r="O1941" i="3" s="1"/>
  <c r="P1940" i="3"/>
  <c r="N1940" i="3"/>
  <c r="D1940" i="3"/>
  <c r="O1940" i="3" s="1"/>
  <c r="P1939" i="3"/>
  <c r="N1939" i="3"/>
  <c r="D1939" i="3"/>
  <c r="O1939" i="3" s="1"/>
  <c r="P1938" i="3"/>
  <c r="N1938" i="3"/>
  <c r="D1938" i="3"/>
  <c r="O1938" i="3" s="1"/>
  <c r="P1937" i="3"/>
  <c r="N1937" i="3"/>
  <c r="D1937" i="3"/>
  <c r="O1937" i="3" s="1"/>
  <c r="P1936" i="3"/>
  <c r="N1936" i="3"/>
  <c r="D1936" i="3"/>
  <c r="O1936" i="3" s="1"/>
  <c r="P1935" i="3"/>
  <c r="N1935" i="3"/>
  <c r="D1935" i="3"/>
  <c r="O1935" i="3" s="1"/>
  <c r="P1934" i="3"/>
  <c r="N1934" i="3"/>
  <c r="D1934" i="3"/>
  <c r="O1934" i="3" s="1"/>
  <c r="P1933" i="3"/>
  <c r="N1933" i="3"/>
  <c r="D1933" i="3"/>
  <c r="O1933" i="3" s="1"/>
  <c r="P1932" i="3"/>
  <c r="N1932" i="3"/>
  <c r="D1932" i="3"/>
  <c r="O1932" i="3" s="1"/>
  <c r="P1931" i="3"/>
  <c r="N1931" i="3"/>
  <c r="D1931" i="3"/>
  <c r="O1931" i="3" s="1"/>
  <c r="P1930" i="3"/>
  <c r="N1930" i="3"/>
  <c r="D1930" i="3"/>
  <c r="O1930" i="3" s="1"/>
  <c r="P1929" i="3"/>
  <c r="N1929" i="3"/>
  <c r="D1929" i="3"/>
  <c r="O1929" i="3" s="1"/>
  <c r="P1928" i="3"/>
  <c r="N1928" i="3"/>
  <c r="D1928" i="3"/>
  <c r="O1928" i="3" s="1"/>
  <c r="P1927" i="3"/>
  <c r="N1927" i="3"/>
  <c r="D1927" i="3"/>
  <c r="O1927" i="3" s="1"/>
  <c r="P1926" i="3"/>
  <c r="N1926" i="3"/>
  <c r="D1926" i="3"/>
  <c r="O1926" i="3" s="1"/>
  <c r="P1925" i="3"/>
  <c r="N1925" i="3"/>
  <c r="D1925" i="3"/>
  <c r="O1925" i="3" s="1"/>
  <c r="P1924" i="3"/>
  <c r="N1924" i="3"/>
  <c r="D1924" i="3"/>
  <c r="O1924" i="3" s="1"/>
  <c r="P1923" i="3"/>
  <c r="N1923" i="3"/>
  <c r="D1923" i="3"/>
  <c r="O1923" i="3" s="1"/>
  <c r="P1922" i="3"/>
  <c r="N1922" i="3"/>
  <c r="D1922" i="3"/>
  <c r="O1922" i="3" s="1"/>
  <c r="P1921" i="3"/>
  <c r="N1921" i="3"/>
  <c r="D1921" i="3"/>
  <c r="O1921" i="3" s="1"/>
  <c r="P1920" i="3"/>
  <c r="N1920" i="3"/>
  <c r="D1920" i="3"/>
  <c r="O1920" i="3" s="1"/>
  <c r="P1919" i="3"/>
  <c r="N1919" i="3"/>
  <c r="D1919" i="3"/>
  <c r="O1919" i="3" s="1"/>
  <c r="P1918" i="3"/>
  <c r="N1918" i="3"/>
  <c r="D1918" i="3"/>
  <c r="O1918" i="3" s="1"/>
  <c r="P1917" i="3"/>
  <c r="N1917" i="3"/>
  <c r="D1917" i="3"/>
  <c r="O1917" i="3" s="1"/>
  <c r="P1916" i="3"/>
  <c r="N1916" i="3"/>
  <c r="D1916" i="3"/>
  <c r="O1916" i="3" s="1"/>
  <c r="P1915" i="3"/>
  <c r="N1915" i="3"/>
  <c r="D1915" i="3"/>
  <c r="O1915" i="3" s="1"/>
  <c r="P1914" i="3"/>
  <c r="N1914" i="3"/>
  <c r="D1914" i="3"/>
  <c r="O1914" i="3" s="1"/>
  <c r="P1913" i="3"/>
  <c r="N1913" i="3"/>
  <c r="D1913" i="3"/>
  <c r="O1913" i="3" s="1"/>
  <c r="P1912" i="3"/>
  <c r="N1912" i="3"/>
  <c r="D1912" i="3"/>
  <c r="O1912" i="3" s="1"/>
  <c r="P1911" i="3"/>
  <c r="N1911" i="3"/>
  <c r="D1911" i="3"/>
  <c r="O1911" i="3" s="1"/>
  <c r="P1910" i="3"/>
  <c r="N1910" i="3"/>
  <c r="D1910" i="3"/>
  <c r="O1910" i="3" s="1"/>
  <c r="P1909" i="3"/>
  <c r="N1909" i="3"/>
  <c r="D1909" i="3"/>
  <c r="O1909" i="3" s="1"/>
  <c r="P1908" i="3"/>
  <c r="N1908" i="3"/>
  <c r="D1908" i="3"/>
  <c r="O1908" i="3" s="1"/>
  <c r="P1907" i="3"/>
  <c r="N1907" i="3"/>
  <c r="D1907" i="3"/>
  <c r="O1907" i="3" s="1"/>
  <c r="P1906" i="3"/>
  <c r="N1906" i="3"/>
  <c r="D1906" i="3"/>
  <c r="O1906" i="3" s="1"/>
  <c r="P1905" i="3"/>
  <c r="N1905" i="3"/>
  <c r="D1905" i="3"/>
  <c r="O1905" i="3" s="1"/>
  <c r="P1904" i="3"/>
  <c r="N1904" i="3"/>
  <c r="D1904" i="3"/>
  <c r="O1904" i="3" s="1"/>
  <c r="P1903" i="3"/>
  <c r="N1903" i="3"/>
  <c r="D1903" i="3"/>
  <c r="O1903" i="3" s="1"/>
  <c r="P1902" i="3"/>
  <c r="N1902" i="3"/>
  <c r="D1902" i="3"/>
  <c r="O1902" i="3" s="1"/>
  <c r="P1901" i="3"/>
  <c r="N1901" i="3"/>
  <c r="D1901" i="3"/>
  <c r="O1901" i="3" s="1"/>
  <c r="P1900" i="3"/>
  <c r="N1900" i="3"/>
  <c r="D1900" i="3"/>
  <c r="O1900" i="3" s="1"/>
  <c r="P1899" i="3"/>
  <c r="N1899" i="3"/>
  <c r="D1899" i="3"/>
  <c r="O1899" i="3" s="1"/>
  <c r="P1898" i="3"/>
  <c r="N1898" i="3"/>
  <c r="D1898" i="3"/>
  <c r="O1898" i="3" s="1"/>
  <c r="P1897" i="3"/>
  <c r="N1897" i="3"/>
  <c r="D1897" i="3"/>
  <c r="O1897" i="3" s="1"/>
  <c r="P1896" i="3"/>
  <c r="N1896" i="3"/>
  <c r="D1896" i="3"/>
  <c r="O1896" i="3" s="1"/>
  <c r="P1895" i="3"/>
  <c r="N1895" i="3"/>
  <c r="D1895" i="3"/>
  <c r="O1895" i="3" s="1"/>
  <c r="P1894" i="3"/>
  <c r="N1894" i="3"/>
  <c r="D1894" i="3"/>
  <c r="O1894" i="3" s="1"/>
  <c r="P1893" i="3"/>
  <c r="N1893" i="3"/>
  <c r="D1893" i="3"/>
  <c r="O1893" i="3" s="1"/>
  <c r="P1892" i="3"/>
  <c r="N1892" i="3"/>
  <c r="D1892" i="3"/>
  <c r="O1892" i="3" s="1"/>
  <c r="P1891" i="3"/>
  <c r="N1891" i="3"/>
  <c r="D1891" i="3"/>
  <c r="O1891" i="3" s="1"/>
  <c r="P1890" i="3"/>
  <c r="N1890" i="3"/>
  <c r="D1890" i="3"/>
  <c r="O1890" i="3" s="1"/>
  <c r="P1889" i="3"/>
  <c r="N1889" i="3"/>
  <c r="D1889" i="3"/>
  <c r="O1889" i="3" s="1"/>
  <c r="P1888" i="3"/>
  <c r="N1888" i="3"/>
  <c r="D1888" i="3"/>
  <c r="O1888" i="3" s="1"/>
  <c r="P1887" i="3"/>
  <c r="N1887" i="3"/>
  <c r="D1887" i="3"/>
  <c r="O1887" i="3" s="1"/>
  <c r="P1886" i="3"/>
  <c r="N1886" i="3"/>
  <c r="D1886" i="3"/>
  <c r="O1886" i="3" s="1"/>
  <c r="P1885" i="3"/>
  <c r="N1885" i="3"/>
  <c r="D1885" i="3"/>
  <c r="O1885" i="3" s="1"/>
  <c r="P1884" i="3"/>
  <c r="N1884" i="3"/>
  <c r="D1884" i="3"/>
  <c r="O1884" i="3" s="1"/>
  <c r="P1883" i="3"/>
  <c r="N1883" i="3"/>
  <c r="D1883" i="3"/>
  <c r="O1883" i="3" s="1"/>
  <c r="P1882" i="3"/>
  <c r="N1882" i="3"/>
  <c r="D1882" i="3"/>
  <c r="O1882" i="3" s="1"/>
  <c r="P1881" i="3"/>
  <c r="N1881" i="3"/>
  <c r="D1881" i="3"/>
  <c r="O1881" i="3" s="1"/>
  <c r="P1880" i="3"/>
  <c r="N1880" i="3"/>
  <c r="D1880" i="3"/>
  <c r="O1880" i="3" s="1"/>
  <c r="P1879" i="3"/>
  <c r="N1879" i="3"/>
  <c r="D1879" i="3"/>
  <c r="O1879" i="3" s="1"/>
  <c r="P1878" i="3"/>
  <c r="N1878" i="3"/>
  <c r="D1878" i="3"/>
  <c r="O1878" i="3" s="1"/>
  <c r="P1877" i="3"/>
  <c r="N1877" i="3"/>
  <c r="D1877" i="3"/>
  <c r="O1877" i="3" s="1"/>
  <c r="P1876" i="3"/>
  <c r="N1876" i="3"/>
  <c r="D1876" i="3"/>
  <c r="O1876" i="3" s="1"/>
  <c r="P1875" i="3"/>
  <c r="N1875" i="3"/>
  <c r="D1875" i="3"/>
  <c r="O1875" i="3" s="1"/>
  <c r="P1874" i="3"/>
  <c r="N1874" i="3"/>
  <c r="D1874" i="3"/>
  <c r="O1874" i="3" s="1"/>
  <c r="P1873" i="3"/>
  <c r="N1873" i="3"/>
  <c r="D1873" i="3"/>
  <c r="O1873" i="3" s="1"/>
  <c r="P1872" i="3"/>
  <c r="N1872" i="3"/>
  <c r="D1872" i="3"/>
  <c r="O1872" i="3" s="1"/>
  <c r="P1871" i="3"/>
  <c r="N1871" i="3"/>
  <c r="D1871" i="3"/>
  <c r="O1871" i="3" s="1"/>
  <c r="P1870" i="3"/>
  <c r="N1870" i="3"/>
  <c r="D1870" i="3"/>
  <c r="O1870" i="3" s="1"/>
  <c r="P1869" i="3"/>
  <c r="N1869" i="3"/>
  <c r="D1869" i="3"/>
  <c r="O1869" i="3" s="1"/>
  <c r="P1868" i="3"/>
  <c r="N1868" i="3"/>
  <c r="D1868" i="3"/>
  <c r="O1868" i="3" s="1"/>
  <c r="P1867" i="3"/>
  <c r="N1867" i="3"/>
  <c r="D1867" i="3"/>
  <c r="O1867" i="3" s="1"/>
  <c r="P1866" i="3"/>
  <c r="N1866" i="3"/>
  <c r="D1866" i="3"/>
  <c r="O1866" i="3" s="1"/>
  <c r="P1865" i="3"/>
  <c r="N1865" i="3"/>
  <c r="D1865" i="3"/>
  <c r="O1865" i="3" s="1"/>
  <c r="P1864" i="3"/>
  <c r="N1864" i="3"/>
  <c r="D1864" i="3"/>
  <c r="O1864" i="3" s="1"/>
  <c r="P1863" i="3"/>
  <c r="N1863" i="3"/>
  <c r="D1863" i="3"/>
  <c r="O1863" i="3" s="1"/>
  <c r="P1862" i="3"/>
  <c r="N1862" i="3"/>
  <c r="D1862" i="3"/>
  <c r="O1862" i="3" s="1"/>
  <c r="P1861" i="3"/>
  <c r="N1861" i="3"/>
  <c r="D1861" i="3"/>
  <c r="O1861" i="3" s="1"/>
  <c r="P1860" i="3"/>
  <c r="N1860" i="3"/>
  <c r="D1860" i="3"/>
  <c r="O1860" i="3" s="1"/>
  <c r="P1859" i="3"/>
  <c r="N1859" i="3"/>
  <c r="D1859" i="3"/>
  <c r="O1859" i="3" s="1"/>
  <c r="P1858" i="3"/>
  <c r="N1858" i="3"/>
  <c r="D1858" i="3"/>
  <c r="O1858" i="3" s="1"/>
  <c r="P1857" i="3"/>
  <c r="N1857" i="3"/>
  <c r="D1857" i="3"/>
  <c r="P1856" i="3"/>
  <c r="O1856" i="3"/>
  <c r="N1856" i="3"/>
  <c r="D1856" i="3"/>
  <c r="P1855" i="3"/>
  <c r="O1855" i="3"/>
  <c r="N1855" i="3"/>
  <c r="D1855" i="3"/>
  <c r="P1854" i="3"/>
  <c r="O1854" i="3"/>
  <c r="N1854" i="3"/>
  <c r="D1854" i="3"/>
  <c r="P1853" i="3"/>
  <c r="N1853" i="3"/>
  <c r="D1853" i="3"/>
  <c r="P1852" i="3"/>
  <c r="O1852" i="3"/>
  <c r="N1852" i="3"/>
  <c r="D1852" i="3"/>
  <c r="P1851" i="3"/>
  <c r="N1851" i="3"/>
  <c r="D1851" i="3"/>
  <c r="P1850" i="3"/>
  <c r="N1850" i="3"/>
  <c r="D1850" i="3"/>
  <c r="P1849" i="3"/>
  <c r="O1849" i="3"/>
  <c r="N1849" i="3"/>
  <c r="D1849" i="3"/>
  <c r="P1848" i="3"/>
  <c r="O1848" i="3"/>
  <c r="N1848" i="3"/>
  <c r="D1848" i="3"/>
  <c r="P1847" i="3"/>
  <c r="O1847" i="3"/>
  <c r="N1847" i="3"/>
  <c r="D1847" i="3"/>
  <c r="P1846" i="3"/>
  <c r="N1846" i="3"/>
  <c r="D1846" i="3"/>
  <c r="O1846" i="3" s="1"/>
  <c r="P1845" i="3"/>
  <c r="N1845" i="3"/>
  <c r="D1845" i="3"/>
  <c r="O1845" i="3" s="1"/>
  <c r="P1844" i="3"/>
  <c r="N1844" i="3"/>
  <c r="D1844" i="3"/>
  <c r="O1844" i="3" s="1"/>
  <c r="P1843" i="3"/>
  <c r="N1843" i="3"/>
  <c r="D1843" i="3"/>
  <c r="O1843" i="3" s="1"/>
  <c r="P1842" i="3"/>
  <c r="N1842" i="3"/>
  <c r="D1842" i="3"/>
  <c r="O1842" i="3" s="1"/>
  <c r="P1841" i="3"/>
  <c r="N1841" i="3"/>
  <c r="D1841" i="3"/>
  <c r="O1841" i="3" s="1"/>
  <c r="P1840" i="3"/>
  <c r="N1840" i="3"/>
  <c r="D1840" i="3"/>
  <c r="O1840" i="3" s="1"/>
  <c r="P1839" i="3"/>
  <c r="N1839" i="3"/>
  <c r="D1839" i="3"/>
  <c r="O1839" i="3" s="1"/>
  <c r="P1838" i="3"/>
  <c r="N1838" i="3"/>
  <c r="D1838" i="3"/>
  <c r="O1838" i="3" s="1"/>
  <c r="P1837" i="3"/>
  <c r="N1837" i="3"/>
  <c r="D1837" i="3"/>
  <c r="O1837" i="3" s="1"/>
  <c r="P1836" i="3"/>
  <c r="N1836" i="3"/>
  <c r="D1836" i="3"/>
  <c r="O1836" i="3" s="1"/>
  <c r="P1835" i="3"/>
  <c r="N1835" i="3"/>
  <c r="D1835" i="3"/>
  <c r="O1835" i="3" s="1"/>
  <c r="P1834" i="3"/>
  <c r="N1834" i="3"/>
  <c r="D1834" i="3"/>
  <c r="O1834" i="3" s="1"/>
  <c r="P1833" i="3"/>
  <c r="N1833" i="3"/>
  <c r="D1833" i="3"/>
  <c r="O1833" i="3" s="1"/>
  <c r="P1832" i="3"/>
  <c r="N1832" i="3"/>
  <c r="D1832" i="3"/>
  <c r="O1832" i="3" s="1"/>
  <c r="P1831" i="3"/>
  <c r="N1831" i="3"/>
  <c r="D1831" i="3"/>
  <c r="O1831" i="3" s="1"/>
  <c r="P1830" i="3"/>
  <c r="N1830" i="3"/>
  <c r="D1830" i="3"/>
  <c r="O1830" i="3" s="1"/>
  <c r="P1829" i="3"/>
  <c r="N1829" i="3"/>
  <c r="D1829" i="3"/>
  <c r="O1829" i="3" s="1"/>
  <c r="P1828" i="3"/>
  <c r="N1828" i="3"/>
  <c r="D1828" i="3"/>
  <c r="O1828" i="3" s="1"/>
  <c r="P1827" i="3"/>
  <c r="N1827" i="3"/>
  <c r="D1827" i="3"/>
  <c r="O1827" i="3" s="1"/>
  <c r="P1826" i="3"/>
  <c r="N1826" i="3"/>
  <c r="D1826" i="3"/>
  <c r="O1826" i="3" s="1"/>
  <c r="P1825" i="3"/>
  <c r="N1825" i="3"/>
  <c r="D1825" i="3"/>
  <c r="O1825" i="3" s="1"/>
  <c r="P1824" i="3"/>
  <c r="N1824" i="3"/>
  <c r="D1824" i="3"/>
  <c r="O1824" i="3" s="1"/>
  <c r="P1823" i="3"/>
  <c r="N1823" i="3"/>
  <c r="D1823" i="3"/>
  <c r="O1823" i="3" s="1"/>
  <c r="P1822" i="3"/>
  <c r="N1822" i="3"/>
  <c r="D1822" i="3"/>
  <c r="O1822" i="3" s="1"/>
  <c r="P1821" i="3"/>
  <c r="N1821" i="3"/>
  <c r="D1821" i="3"/>
  <c r="O1821" i="3" s="1"/>
  <c r="P1820" i="3"/>
  <c r="N1820" i="3"/>
  <c r="D1820" i="3"/>
  <c r="O1820" i="3" s="1"/>
  <c r="P1819" i="3"/>
  <c r="N1819" i="3"/>
  <c r="D1819" i="3"/>
  <c r="O1819" i="3" s="1"/>
  <c r="P1818" i="3"/>
  <c r="N1818" i="3"/>
  <c r="D1818" i="3"/>
  <c r="O1818" i="3" s="1"/>
  <c r="P1817" i="3"/>
  <c r="N1817" i="3"/>
  <c r="D1817" i="3"/>
  <c r="O1817" i="3" s="1"/>
  <c r="P1816" i="3"/>
  <c r="N1816" i="3"/>
  <c r="D1816" i="3"/>
  <c r="O1816" i="3" s="1"/>
  <c r="P1815" i="3"/>
  <c r="N1815" i="3"/>
  <c r="D1815" i="3"/>
  <c r="O1815" i="3" s="1"/>
  <c r="P1814" i="3"/>
  <c r="N1814" i="3"/>
  <c r="D1814" i="3"/>
  <c r="O1814" i="3" s="1"/>
  <c r="P1813" i="3"/>
  <c r="N1813" i="3"/>
  <c r="D1813" i="3"/>
  <c r="O1813" i="3" s="1"/>
  <c r="P1812" i="3"/>
  <c r="N1812" i="3"/>
  <c r="D1812" i="3"/>
  <c r="O1812" i="3" s="1"/>
  <c r="P1811" i="3"/>
  <c r="N1811" i="3"/>
  <c r="D1811" i="3"/>
  <c r="O1811" i="3" s="1"/>
  <c r="P1810" i="3"/>
  <c r="N1810" i="3"/>
  <c r="D1810" i="3"/>
  <c r="O1810" i="3" s="1"/>
  <c r="P1809" i="3"/>
  <c r="N1809" i="3"/>
  <c r="D1809" i="3"/>
  <c r="O1809" i="3" s="1"/>
  <c r="P1808" i="3"/>
  <c r="N1808" i="3"/>
  <c r="D1808" i="3"/>
  <c r="O1808" i="3" s="1"/>
  <c r="P1807" i="3"/>
  <c r="N1807" i="3"/>
  <c r="D1807" i="3"/>
  <c r="O1807" i="3" s="1"/>
  <c r="P1806" i="3"/>
  <c r="N1806" i="3"/>
  <c r="D1806" i="3"/>
  <c r="O1806" i="3" s="1"/>
  <c r="P1805" i="3"/>
  <c r="N1805" i="3"/>
  <c r="D1805" i="3"/>
  <c r="O1805" i="3" s="1"/>
  <c r="P1804" i="3"/>
  <c r="N1804" i="3"/>
  <c r="D1804" i="3"/>
  <c r="O1804" i="3" s="1"/>
  <c r="P1803" i="3"/>
  <c r="N1803" i="3"/>
  <c r="D1803" i="3"/>
  <c r="O1803" i="3" s="1"/>
  <c r="P1802" i="3"/>
  <c r="N1802" i="3"/>
  <c r="D1802" i="3"/>
  <c r="O1802" i="3" s="1"/>
  <c r="P1801" i="3"/>
  <c r="N1801" i="3"/>
  <c r="D1801" i="3"/>
  <c r="O1801" i="3" s="1"/>
  <c r="P1800" i="3"/>
  <c r="N1800" i="3"/>
  <c r="D1800" i="3"/>
  <c r="O1800" i="3" s="1"/>
  <c r="P1799" i="3"/>
  <c r="N1799" i="3"/>
  <c r="D1799" i="3"/>
  <c r="O1799" i="3" s="1"/>
  <c r="P1798" i="3"/>
  <c r="N1798" i="3"/>
  <c r="D1798" i="3"/>
  <c r="O1798" i="3" s="1"/>
  <c r="P1797" i="3"/>
  <c r="N1797" i="3"/>
  <c r="D1797" i="3"/>
  <c r="O1797" i="3" s="1"/>
  <c r="P1796" i="3"/>
  <c r="N1796" i="3"/>
  <c r="D1796" i="3"/>
  <c r="O1796" i="3" s="1"/>
  <c r="P1795" i="3"/>
  <c r="N1795" i="3"/>
  <c r="D1795" i="3"/>
  <c r="O1795" i="3" s="1"/>
  <c r="P1794" i="3"/>
  <c r="N1794" i="3"/>
  <c r="D1794" i="3"/>
  <c r="O1794" i="3" s="1"/>
  <c r="P1793" i="3"/>
  <c r="N1793" i="3"/>
  <c r="D1793" i="3"/>
  <c r="O1793" i="3" s="1"/>
  <c r="P1792" i="3"/>
  <c r="N1792" i="3"/>
  <c r="D1792" i="3"/>
  <c r="O1792" i="3" s="1"/>
  <c r="P1791" i="3"/>
  <c r="N1791" i="3"/>
  <c r="D1791" i="3"/>
  <c r="O1791" i="3" s="1"/>
  <c r="P1790" i="3"/>
  <c r="N1790" i="3"/>
  <c r="D1790" i="3"/>
  <c r="O1790" i="3" s="1"/>
  <c r="P1789" i="3"/>
  <c r="N1789" i="3"/>
  <c r="D1789" i="3"/>
  <c r="O1789" i="3" s="1"/>
  <c r="P1788" i="3"/>
  <c r="N1788" i="3"/>
  <c r="D1788" i="3"/>
  <c r="O1788" i="3" s="1"/>
  <c r="P1787" i="3"/>
  <c r="N1787" i="3"/>
  <c r="D1787" i="3"/>
  <c r="O1787" i="3" s="1"/>
  <c r="P1786" i="3"/>
  <c r="N1786" i="3"/>
  <c r="D1786" i="3"/>
  <c r="O1786" i="3" s="1"/>
  <c r="P1785" i="3"/>
  <c r="N1785" i="3"/>
  <c r="D1785" i="3"/>
  <c r="O1785" i="3" s="1"/>
  <c r="P1784" i="3"/>
  <c r="N1784" i="3"/>
  <c r="D1784" i="3"/>
  <c r="O1784" i="3" s="1"/>
  <c r="P1783" i="3"/>
  <c r="N1783" i="3"/>
  <c r="D1783" i="3"/>
  <c r="O1783" i="3" s="1"/>
  <c r="P1782" i="3"/>
  <c r="N1782" i="3"/>
  <c r="D1782" i="3"/>
  <c r="O1782" i="3" s="1"/>
  <c r="P1781" i="3"/>
  <c r="N1781" i="3"/>
  <c r="D1781" i="3"/>
  <c r="O1781" i="3" s="1"/>
  <c r="P1780" i="3"/>
  <c r="N1780" i="3"/>
  <c r="D1780" i="3"/>
  <c r="O1780" i="3" s="1"/>
  <c r="P1779" i="3"/>
  <c r="N1779" i="3"/>
  <c r="D1779" i="3"/>
  <c r="O1779" i="3" s="1"/>
  <c r="P1778" i="3"/>
  <c r="N1778" i="3"/>
  <c r="D1778" i="3"/>
  <c r="O1778" i="3" s="1"/>
  <c r="P1777" i="3"/>
  <c r="N1777" i="3"/>
  <c r="D1777" i="3"/>
  <c r="O1777" i="3" s="1"/>
  <c r="P1776" i="3"/>
  <c r="N1776" i="3"/>
  <c r="D1776" i="3"/>
  <c r="O1776" i="3" s="1"/>
  <c r="P1775" i="3"/>
  <c r="N1775" i="3"/>
  <c r="D1775" i="3"/>
  <c r="O1775" i="3" s="1"/>
  <c r="P1774" i="3"/>
  <c r="N1774" i="3"/>
  <c r="D1774" i="3"/>
  <c r="O1774" i="3" s="1"/>
  <c r="P1773" i="3"/>
  <c r="N1773" i="3"/>
  <c r="D1773" i="3"/>
  <c r="O1773" i="3" s="1"/>
  <c r="P1772" i="3"/>
  <c r="N1772" i="3"/>
  <c r="D1772" i="3"/>
  <c r="O1772" i="3" s="1"/>
  <c r="P1771" i="3"/>
  <c r="N1771" i="3"/>
  <c r="D1771" i="3"/>
  <c r="O1771" i="3" s="1"/>
  <c r="P1770" i="3"/>
  <c r="N1770" i="3"/>
  <c r="D1770" i="3"/>
  <c r="O1770" i="3" s="1"/>
  <c r="P1769" i="3"/>
  <c r="N1769" i="3"/>
  <c r="D1769" i="3"/>
  <c r="O1769" i="3" s="1"/>
  <c r="P1768" i="3"/>
  <c r="N1768" i="3"/>
  <c r="D1768" i="3"/>
  <c r="O1768" i="3" s="1"/>
  <c r="P1767" i="3"/>
  <c r="N1767" i="3"/>
  <c r="D1767" i="3"/>
  <c r="O1767" i="3" s="1"/>
  <c r="P1766" i="3"/>
  <c r="N1766" i="3"/>
  <c r="D1766" i="3"/>
  <c r="O1766" i="3" s="1"/>
  <c r="P1765" i="3"/>
  <c r="N1765" i="3"/>
  <c r="D1765" i="3"/>
  <c r="O1765" i="3" s="1"/>
  <c r="P1764" i="3"/>
  <c r="N1764" i="3"/>
  <c r="D1764" i="3"/>
  <c r="O1764" i="3" s="1"/>
  <c r="P1763" i="3"/>
  <c r="N1763" i="3"/>
  <c r="D1763" i="3"/>
  <c r="O1763" i="3" s="1"/>
  <c r="P1762" i="3"/>
  <c r="N1762" i="3"/>
  <c r="D1762" i="3"/>
  <c r="O1762" i="3" s="1"/>
  <c r="P1761" i="3"/>
  <c r="N1761" i="3"/>
  <c r="D1761" i="3"/>
  <c r="O1761" i="3" s="1"/>
  <c r="P1760" i="3"/>
  <c r="N1760" i="3"/>
  <c r="D1760" i="3"/>
  <c r="O1760" i="3" s="1"/>
  <c r="P1759" i="3"/>
  <c r="N1759" i="3"/>
  <c r="D1759" i="3"/>
  <c r="O1759" i="3" s="1"/>
  <c r="P1758" i="3"/>
  <c r="N1758" i="3"/>
  <c r="D1758" i="3"/>
  <c r="O1758" i="3" s="1"/>
  <c r="P1757" i="3"/>
  <c r="N1757" i="3"/>
  <c r="D1757" i="3"/>
  <c r="O1757" i="3" s="1"/>
  <c r="P1756" i="3"/>
  <c r="N1756" i="3"/>
  <c r="D1756" i="3"/>
  <c r="O1756" i="3" s="1"/>
  <c r="P1755" i="3"/>
  <c r="N1755" i="3"/>
  <c r="D1755" i="3"/>
  <c r="O1755" i="3" s="1"/>
  <c r="P1754" i="3"/>
  <c r="N1754" i="3"/>
  <c r="D1754" i="3"/>
  <c r="O1754" i="3" s="1"/>
  <c r="P1753" i="3"/>
  <c r="N1753" i="3"/>
  <c r="D1753" i="3"/>
  <c r="O1753" i="3" s="1"/>
  <c r="P1752" i="3"/>
  <c r="N1752" i="3"/>
  <c r="D1752" i="3"/>
  <c r="O1752" i="3" s="1"/>
  <c r="P1751" i="3"/>
  <c r="N1751" i="3"/>
  <c r="D1751" i="3"/>
  <c r="O1751" i="3" s="1"/>
  <c r="P1750" i="3"/>
  <c r="N1750" i="3"/>
  <c r="D1750" i="3"/>
  <c r="O1750" i="3" s="1"/>
  <c r="P1749" i="3"/>
  <c r="N1749" i="3"/>
  <c r="D1749" i="3"/>
  <c r="O1749" i="3" s="1"/>
  <c r="P1748" i="3"/>
  <c r="N1748" i="3"/>
  <c r="D1748" i="3"/>
  <c r="O1748" i="3" s="1"/>
  <c r="P1747" i="3"/>
  <c r="N1747" i="3"/>
  <c r="D1747" i="3"/>
  <c r="O1747" i="3" s="1"/>
  <c r="P1746" i="3"/>
  <c r="N1746" i="3"/>
  <c r="D1746" i="3"/>
  <c r="O1746" i="3" s="1"/>
  <c r="P1745" i="3"/>
  <c r="N1745" i="3"/>
  <c r="D1745" i="3"/>
  <c r="O1745" i="3" s="1"/>
  <c r="P1744" i="3"/>
  <c r="N1744" i="3"/>
  <c r="D1744" i="3"/>
  <c r="O1744" i="3" s="1"/>
  <c r="P1743" i="3"/>
  <c r="N1743" i="3"/>
  <c r="D1743" i="3"/>
  <c r="O1743" i="3" s="1"/>
  <c r="P1742" i="3"/>
  <c r="N1742" i="3"/>
  <c r="D1742" i="3"/>
  <c r="O1742" i="3" s="1"/>
  <c r="P1741" i="3"/>
  <c r="N1741" i="3"/>
  <c r="D1741" i="3"/>
  <c r="O1741" i="3" s="1"/>
  <c r="P1740" i="3"/>
  <c r="N1740" i="3"/>
  <c r="D1740" i="3"/>
  <c r="O1740" i="3" s="1"/>
  <c r="P1739" i="3"/>
  <c r="N1739" i="3"/>
  <c r="D1739" i="3"/>
  <c r="O1739" i="3" s="1"/>
  <c r="P1738" i="3"/>
  <c r="N1738" i="3"/>
  <c r="D1738" i="3"/>
  <c r="O1738" i="3" s="1"/>
  <c r="P1737" i="3"/>
  <c r="N1737" i="3"/>
  <c r="D1737" i="3"/>
  <c r="O1737" i="3" s="1"/>
  <c r="P1736" i="3"/>
  <c r="N1736" i="3"/>
  <c r="D1736" i="3"/>
  <c r="O1736" i="3" s="1"/>
  <c r="P1735" i="3"/>
  <c r="N1735" i="3"/>
  <c r="D1735" i="3"/>
  <c r="O1735" i="3" s="1"/>
  <c r="P1734" i="3"/>
  <c r="N1734" i="3"/>
  <c r="D1734" i="3"/>
  <c r="O1734" i="3" s="1"/>
  <c r="P1733" i="3"/>
  <c r="N1733" i="3"/>
  <c r="D1733" i="3"/>
  <c r="O1733" i="3" s="1"/>
  <c r="P1732" i="3"/>
  <c r="N1732" i="3"/>
  <c r="D1732" i="3"/>
  <c r="O1732" i="3" s="1"/>
  <c r="P1731" i="3"/>
  <c r="N1731" i="3"/>
  <c r="D1731" i="3"/>
  <c r="O1731" i="3" s="1"/>
  <c r="P1730" i="3"/>
  <c r="N1730" i="3"/>
  <c r="D1730" i="3"/>
  <c r="O1730" i="3" s="1"/>
  <c r="P1729" i="3"/>
  <c r="N1729" i="3"/>
  <c r="D1729" i="3"/>
  <c r="O1729" i="3" s="1"/>
  <c r="P1728" i="3"/>
  <c r="N1728" i="3"/>
  <c r="D1728" i="3"/>
  <c r="O1728" i="3" s="1"/>
  <c r="P1727" i="3"/>
  <c r="N1727" i="3"/>
  <c r="D1727" i="3"/>
  <c r="O1727" i="3" s="1"/>
  <c r="P1726" i="3"/>
  <c r="N1726" i="3"/>
  <c r="D1726" i="3"/>
  <c r="O1726" i="3" s="1"/>
  <c r="P1725" i="3"/>
  <c r="N1725" i="3"/>
  <c r="D1725" i="3"/>
  <c r="O1725" i="3" s="1"/>
  <c r="P1724" i="3"/>
  <c r="N1724" i="3"/>
  <c r="D1724" i="3"/>
  <c r="O1724" i="3" s="1"/>
  <c r="P1723" i="3"/>
  <c r="N1723" i="3"/>
  <c r="D1723" i="3"/>
  <c r="O1723" i="3" s="1"/>
  <c r="P1722" i="3"/>
  <c r="N1722" i="3"/>
  <c r="D1722" i="3"/>
  <c r="O1722" i="3" s="1"/>
  <c r="P1721" i="3"/>
  <c r="N1721" i="3"/>
  <c r="D1721" i="3"/>
  <c r="O1721" i="3" s="1"/>
  <c r="P1720" i="3"/>
  <c r="N1720" i="3"/>
  <c r="D1720" i="3"/>
  <c r="O1720" i="3" s="1"/>
  <c r="P1719" i="3"/>
  <c r="N1719" i="3"/>
  <c r="D1719" i="3"/>
  <c r="O1719" i="3" s="1"/>
  <c r="P1718" i="3"/>
  <c r="N1718" i="3"/>
  <c r="D1718" i="3"/>
  <c r="O1718" i="3" s="1"/>
  <c r="P1717" i="3"/>
  <c r="N1717" i="3"/>
  <c r="D1717" i="3"/>
  <c r="O1717" i="3" s="1"/>
  <c r="P1716" i="3"/>
  <c r="N1716" i="3"/>
  <c r="D1716" i="3"/>
  <c r="O1716" i="3" s="1"/>
  <c r="P1715" i="3"/>
  <c r="N1715" i="3"/>
  <c r="D1715" i="3"/>
  <c r="O1715" i="3" s="1"/>
  <c r="P1714" i="3"/>
  <c r="N1714" i="3"/>
  <c r="D1714" i="3"/>
  <c r="O1714" i="3" s="1"/>
  <c r="P1713" i="3"/>
  <c r="N1713" i="3"/>
  <c r="D1713" i="3"/>
  <c r="O1713" i="3" s="1"/>
  <c r="P1712" i="3"/>
  <c r="N1712" i="3"/>
  <c r="D1712" i="3"/>
  <c r="O1712" i="3" s="1"/>
  <c r="P1711" i="3"/>
  <c r="N1711" i="3"/>
  <c r="D1711" i="3"/>
  <c r="O1711" i="3" s="1"/>
  <c r="P1710" i="3"/>
  <c r="N1710" i="3"/>
  <c r="D1710" i="3"/>
  <c r="O1710" i="3" s="1"/>
  <c r="P1709" i="3"/>
  <c r="N1709" i="3"/>
  <c r="D1709" i="3"/>
  <c r="O1709" i="3" s="1"/>
  <c r="P1708" i="3"/>
  <c r="N1708" i="3"/>
  <c r="D1708" i="3"/>
  <c r="O1708" i="3" s="1"/>
  <c r="P1707" i="3"/>
  <c r="N1707" i="3"/>
  <c r="D1707" i="3"/>
  <c r="O1707" i="3" s="1"/>
  <c r="P1706" i="3"/>
  <c r="N1706" i="3"/>
  <c r="D1706" i="3"/>
  <c r="O1706" i="3" s="1"/>
  <c r="P1705" i="3"/>
  <c r="N1705" i="3"/>
  <c r="D1705" i="3"/>
  <c r="O1705" i="3" s="1"/>
  <c r="P1704" i="3"/>
  <c r="N1704" i="3"/>
  <c r="D1704" i="3"/>
  <c r="O1704" i="3" s="1"/>
  <c r="P1703" i="3"/>
  <c r="N1703" i="3"/>
  <c r="D1703" i="3"/>
  <c r="O1703" i="3" s="1"/>
  <c r="P1702" i="3"/>
  <c r="N1702" i="3"/>
  <c r="D1702" i="3"/>
  <c r="O1702" i="3" s="1"/>
  <c r="P1701" i="3"/>
  <c r="N1701" i="3"/>
  <c r="D1701" i="3"/>
  <c r="O1701" i="3" s="1"/>
  <c r="P1700" i="3"/>
  <c r="N1700" i="3"/>
  <c r="D1700" i="3"/>
  <c r="O1700" i="3" s="1"/>
  <c r="P1699" i="3"/>
  <c r="N1699" i="3"/>
  <c r="D1699" i="3"/>
  <c r="O1699" i="3" s="1"/>
  <c r="P1698" i="3"/>
  <c r="N1698" i="3"/>
  <c r="D1698" i="3"/>
  <c r="O1698" i="3" s="1"/>
  <c r="P1697" i="3"/>
  <c r="N1697" i="3"/>
  <c r="D1697" i="3"/>
  <c r="O1697" i="3" s="1"/>
  <c r="P1696" i="3"/>
  <c r="N1696" i="3"/>
  <c r="D1696" i="3"/>
  <c r="O1696" i="3" s="1"/>
  <c r="P1695" i="3"/>
  <c r="N1695" i="3"/>
  <c r="D1695" i="3"/>
  <c r="O1695" i="3" s="1"/>
  <c r="P1694" i="3"/>
  <c r="N1694" i="3"/>
  <c r="D1694" i="3"/>
  <c r="O1694" i="3" s="1"/>
  <c r="P1693" i="3"/>
  <c r="N1693" i="3"/>
  <c r="D1693" i="3"/>
  <c r="O1693" i="3" s="1"/>
  <c r="P1692" i="3"/>
  <c r="N1692" i="3"/>
  <c r="D1692" i="3"/>
  <c r="O1692" i="3" s="1"/>
  <c r="P1691" i="3"/>
  <c r="N1691" i="3"/>
  <c r="D1691" i="3"/>
  <c r="O1691" i="3" s="1"/>
  <c r="P1690" i="3"/>
  <c r="N1690" i="3"/>
  <c r="D1690" i="3"/>
  <c r="O1690" i="3" s="1"/>
  <c r="P1689" i="3"/>
  <c r="N1689" i="3"/>
  <c r="D1689" i="3"/>
  <c r="O1689" i="3" s="1"/>
  <c r="P1688" i="3"/>
  <c r="N1688" i="3"/>
  <c r="D1688" i="3"/>
  <c r="O1688" i="3" s="1"/>
  <c r="P1687" i="3"/>
  <c r="N1687" i="3"/>
  <c r="D1687" i="3"/>
  <c r="O1687" i="3" s="1"/>
  <c r="P1686" i="3"/>
  <c r="N1686" i="3"/>
  <c r="D1686" i="3"/>
  <c r="O1686" i="3" s="1"/>
  <c r="P1685" i="3"/>
  <c r="N1685" i="3"/>
  <c r="D1685" i="3"/>
  <c r="O1685" i="3" s="1"/>
  <c r="P1684" i="3"/>
  <c r="N1684" i="3"/>
  <c r="D1684" i="3"/>
  <c r="O1684" i="3" s="1"/>
  <c r="P1683" i="3"/>
  <c r="N1683" i="3"/>
  <c r="D1683" i="3"/>
  <c r="O1683" i="3" s="1"/>
  <c r="P1682" i="3"/>
  <c r="N1682" i="3"/>
  <c r="D1682" i="3"/>
  <c r="O1682" i="3" s="1"/>
  <c r="P1681" i="3"/>
  <c r="N1681" i="3"/>
  <c r="D1681" i="3"/>
  <c r="O1681" i="3" s="1"/>
  <c r="P1680" i="3"/>
  <c r="N1680" i="3"/>
  <c r="D1680" i="3"/>
  <c r="O1680" i="3" s="1"/>
  <c r="P1679" i="3"/>
  <c r="N1679" i="3"/>
  <c r="D1679" i="3"/>
  <c r="O1679" i="3" s="1"/>
  <c r="P1678" i="3"/>
  <c r="N1678" i="3"/>
  <c r="D1678" i="3"/>
  <c r="O1678" i="3" s="1"/>
  <c r="P1677" i="3"/>
  <c r="N1677" i="3"/>
  <c r="D1677" i="3"/>
  <c r="O1677" i="3" s="1"/>
  <c r="P1676" i="3"/>
  <c r="N1676" i="3"/>
  <c r="D1676" i="3"/>
  <c r="O1676" i="3" s="1"/>
  <c r="P1675" i="3"/>
  <c r="N1675" i="3"/>
  <c r="D1675" i="3"/>
  <c r="O1675" i="3" s="1"/>
  <c r="P1674" i="3"/>
  <c r="N1674" i="3"/>
  <c r="D1674" i="3"/>
  <c r="O1674" i="3" s="1"/>
  <c r="P1673" i="3"/>
  <c r="N1673" i="3"/>
  <c r="D1673" i="3"/>
  <c r="O1673" i="3" s="1"/>
  <c r="P1672" i="3"/>
  <c r="N1672" i="3"/>
  <c r="D1672" i="3"/>
  <c r="O1672" i="3" s="1"/>
  <c r="P1671" i="3"/>
  <c r="N1671" i="3"/>
  <c r="D1671" i="3"/>
  <c r="O1671" i="3" s="1"/>
  <c r="P1670" i="3"/>
  <c r="N1670" i="3"/>
  <c r="D1670" i="3"/>
  <c r="O1670" i="3" s="1"/>
  <c r="P1669" i="3"/>
  <c r="N1669" i="3"/>
  <c r="D1669" i="3"/>
  <c r="O1669" i="3" s="1"/>
  <c r="P1668" i="3"/>
  <c r="N1668" i="3"/>
  <c r="D1668" i="3"/>
  <c r="O1668" i="3" s="1"/>
  <c r="P1667" i="3"/>
  <c r="N1667" i="3"/>
  <c r="D1667" i="3"/>
  <c r="O1667" i="3" s="1"/>
  <c r="P1666" i="3"/>
  <c r="N1666" i="3"/>
  <c r="D1666" i="3"/>
  <c r="O1666" i="3" s="1"/>
  <c r="P1665" i="3"/>
  <c r="N1665" i="3"/>
  <c r="D1665" i="3"/>
  <c r="P1664" i="3"/>
  <c r="O1664" i="3"/>
  <c r="N1664" i="3"/>
  <c r="D1664" i="3"/>
  <c r="P1663" i="3"/>
  <c r="O1663" i="3"/>
  <c r="N1663" i="3"/>
  <c r="D1663" i="3"/>
  <c r="P1662" i="3"/>
  <c r="N1662" i="3"/>
  <c r="D1662" i="3"/>
  <c r="O1662" i="3" s="1"/>
  <c r="P1661" i="3"/>
  <c r="N1661" i="3"/>
  <c r="D1661" i="3"/>
  <c r="O1661" i="3" s="1"/>
  <c r="P1660" i="3"/>
  <c r="N1660" i="3"/>
  <c r="D1660" i="3"/>
  <c r="O1660" i="3" s="1"/>
  <c r="P1659" i="3"/>
  <c r="N1659" i="3"/>
  <c r="D1659" i="3"/>
  <c r="O1659" i="3" s="1"/>
  <c r="P1658" i="3"/>
  <c r="N1658" i="3"/>
  <c r="D1658" i="3"/>
  <c r="O1658" i="3" s="1"/>
  <c r="P1657" i="3"/>
  <c r="N1657" i="3"/>
  <c r="D1657" i="3"/>
  <c r="O1657" i="3" s="1"/>
  <c r="P1656" i="3"/>
  <c r="N1656" i="3"/>
  <c r="D1656" i="3"/>
  <c r="O1656" i="3" s="1"/>
  <c r="P1655" i="3"/>
  <c r="N1655" i="3"/>
  <c r="D1655" i="3"/>
  <c r="O1655" i="3" s="1"/>
  <c r="P1654" i="3"/>
  <c r="N1654" i="3"/>
  <c r="D1654" i="3"/>
  <c r="O1654" i="3" s="1"/>
  <c r="P1653" i="3"/>
  <c r="N1653" i="3"/>
  <c r="D1653" i="3"/>
  <c r="O1653" i="3" s="1"/>
  <c r="P1652" i="3"/>
  <c r="N1652" i="3"/>
  <c r="D1652" i="3"/>
  <c r="O1652" i="3" s="1"/>
  <c r="P1651" i="3"/>
  <c r="N1651" i="3"/>
  <c r="D1651" i="3"/>
  <c r="O1651" i="3" s="1"/>
  <c r="P1650" i="3"/>
  <c r="N1650" i="3"/>
  <c r="D1650" i="3"/>
  <c r="O1650" i="3" s="1"/>
  <c r="P1649" i="3"/>
  <c r="N1649" i="3"/>
  <c r="D1649" i="3"/>
  <c r="O1649" i="3" s="1"/>
  <c r="P1648" i="3"/>
  <c r="N1648" i="3"/>
  <c r="D1648" i="3"/>
  <c r="O1648" i="3" s="1"/>
  <c r="P1647" i="3"/>
  <c r="N1647" i="3"/>
  <c r="D1647" i="3"/>
  <c r="O1647" i="3" s="1"/>
  <c r="P1646" i="3"/>
  <c r="N1646" i="3"/>
  <c r="D1646" i="3"/>
  <c r="O1646" i="3" s="1"/>
  <c r="P1645" i="3"/>
  <c r="N1645" i="3"/>
  <c r="D1645" i="3"/>
  <c r="O1645" i="3" s="1"/>
  <c r="P1644" i="3"/>
  <c r="N1644" i="3"/>
  <c r="D1644" i="3"/>
  <c r="O1644" i="3" s="1"/>
  <c r="P1643" i="3"/>
  <c r="N1643" i="3"/>
  <c r="D1643" i="3"/>
  <c r="O1643" i="3" s="1"/>
  <c r="P1642" i="3"/>
  <c r="N1642" i="3"/>
  <c r="D1642" i="3"/>
  <c r="O1642" i="3" s="1"/>
  <c r="P1641" i="3"/>
  <c r="N1641" i="3"/>
  <c r="D1641" i="3"/>
  <c r="O1641" i="3" s="1"/>
  <c r="P1640" i="3"/>
  <c r="N1640" i="3"/>
  <c r="D1640" i="3"/>
  <c r="O1640" i="3" s="1"/>
  <c r="P1639" i="3"/>
  <c r="N1639" i="3"/>
  <c r="D1639" i="3"/>
  <c r="O1639" i="3" s="1"/>
  <c r="P1638" i="3"/>
  <c r="N1638" i="3"/>
  <c r="D1638" i="3"/>
  <c r="O1638" i="3" s="1"/>
  <c r="P1637" i="3"/>
  <c r="N1637" i="3"/>
  <c r="D1637" i="3"/>
  <c r="O1637" i="3" s="1"/>
  <c r="P1636" i="3"/>
  <c r="N1636" i="3"/>
  <c r="D1636" i="3"/>
  <c r="O1636" i="3" s="1"/>
  <c r="P1635" i="3"/>
  <c r="N1635" i="3"/>
  <c r="D1635" i="3"/>
  <c r="O1635" i="3" s="1"/>
  <c r="P1634" i="3"/>
  <c r="N1634" i="3"/>
  <c r="D1634" i="3"/>
  <c r="O1634" i="3" s="1"/>
  <c r="P1633" i="3"/>
  <c r="N1633" i="3"/>
  <c r="D1633" i="3"/>
  <c r="O1633" i="3" s="1"/>
  <c r="P1632" i="3"/>
  <c r="N1632" i="3"/>
  <c r="D1632" i="3"/>
  <c r="O1632" i="3" s="1"/>
  <c r="P1631" i="3"/>
  <c r="N1631" i="3"/>
  <c r="D1631" i="3"/>
  <c r="O1631" i="3" s="1"/>
  <c r="P1630" i="3"/>
  <c r="N1630" i="3"/>
  <c r="D1630" i="3"/>
  <c r="O1630" i="3" s="1"/>
  <c r="P1629" i="3"/>
  <c r="N1629" i="3"/>
  <c r="D1629" i="3"/>
  <c r="O1629" i="3" s="1"/>
  <c r="P1628" i="3"/>
  <c r="N1628" i="3"/>
  <c r="D1628" i="3"/>
  <c r="O1628" i="3" s="1"/>
  <c r="P1627" i="3"/>
  <c r="N1627" i="3"/>
  <c r="D1627" i="3"/>
  <c r="O1627" i="3" s="1"/>
  <c r="P1626" i="3"/>
  <c r="N1626" i="3"/>
  <c r="D1626" i="3"/>
  <c r="O1626" i="3" s="1"/>
  <c r="P1625" i="3"/>
  <c r="N1625" i="3"/>
  <c r="D1625" i="3"/>
  <c r="O1625" i="3" s="1"/>
  <c r="P1624" i="3"/>
  <c r="N1624" i="3"/>
  <c r="D1624" i="3"/>
  <c r="O1624" i="3" s="1"/>
  <c r="P1623" i="3"/>
  <c r="N1623" i="3"/>
  <c r="D1623" i="3"/>
  <c r="O1623" i="3" s="1"/>
  <c r="P1622" i="3"/>
  <c r="N1622" i="3"/>
  <c r="D1622" i="3"/>
  <c r="O1622" i="3" s="1"/>
  <c r="P1621" i="3"/>
  <c r="N1621" i="3"/>
  <c r="D1621" i="3"/>
  <c r="O1621" i="3" s="1"/>
  <c r="P1620" i="3"/>
  <c r="N1620" i="3"/>
  <c r="D1620" i="3"/>
  <c r="O1620" i="3" s="1"/>
  <c r="P1619" i="3"/>
  <c r="N1619" i="3"/>
  <c r="D1619" i="3"/>
  <c r="O1619" i="3" s="1"/>
  <c r="P1618" i="3"/>
  <c r="N1618" i="3"/>
  <c r="D1618" i="3"/>
  <c r="O1618" i="3" s="1"/>
  <c r="P1617" i="3"/>
  <c r="N1617" i="3"/>
  <c r="D1617" i="3"/>
  <c r="O1617" i="3" s="1"/>
  <c r="P1616" i="3"/>
  <c r="N1616" i="3"/>
  <c r="D1616" i="3"/>
  <c r="O1616" i="3" s="1"/>
  <c r="P1615" i="3"/>
  <c r="N1615" i="3"/>
  <c r="D1615" i="3"/>
  <c r="O1615" i="3" s="1"/>
  <c r="P1614" i="3"/>
  <c r="N1614" i="3"/>
  <c r="D1614" i="3"/>
  <c r="O1614" i="3" s="1"/>
  <c r="P1613" i="3"/>
  <c r="N1613" i="3"/>
  <c r="D1613" i="3"/>
  <c r="O1613" i="3" s="1"/>
  <c r="P1612" i="3"/>
  <c r="N1612" i="3"/>
  <c r="D1612" i="3"/>
  <c r="O1612" i="3" s="1"/>
  <c r="P1611" i="3"/>
  <c r="N1611" i="3"/>
  <c r="D1611" i="3"/>
  <c r="O1611" i="3" s="1"/>
  <c r="P1610" i="3"/>
  <c r="N1610" i="3"/>
  <c r="D1610" i="3"/>
  <c r="O1610" i="3" s="1"/>
  <c r="P1609" i="3"/>
  <c r="N1609" i="3"/>
  <c r="D1609" i="3"/>
  <c r="O1609" i="3" s="1"/>
  <c r="P1608" i="3"/>
  <c r="N1608" i="3"/>
  <c r="D1608" i="3"/>
  <c r="O1608" i="3" s="1"/>
  <c r="P1607" i="3"/>
  <c r="N1607" i="3"/>
  <c r="D1607" i="3"/>
  <c r="O1607" i="3" s="1"/>
  <c r="P1606" i="3"/>
  <c r="N1606" i="3"/>
  <c r="D1606" i="3"/>
  <c r="O1606" i="3" s="1"/>
  <c r="P1605" i="3"/>
  <c r="N1605" i="3"/>
  <c r="D1605" i="3"/>
  <c r="O1605" i="3" s="1"/>
  <c r="P1604" i="3"/>
  <c r="N1604" i="3"/>
  <c r="D1604" i="3"/>
  <c r="O1604" i="3" s="1"/>
  <c r="P1603" i="3"/>
  <c r="N1603" i="3"/>
  <c r="D1603" i="3"/>
  <c r="O1603" i="3" s="1"/>
  <c r="P1602" i="3"/>
  <c r="N1602" i="3"/>
  <c r="D1602" i="3"/>
  <c r="O1602" i="3" s="1"/>
  <c r="P1601" i="3"/>
  <c r="N1601" i="3"/>
  <c r="D1601" i="3"/>
  <c r="O1601" i="3" s="1"/>
  <c r="P1600" i="3"/>
  <c r="N1600" i="3"/>
  <c r="D1600" i="3"/>
  <c r="O1600" i="3" s="1"/>
  <c r="P1599" i="3"/>
  <c r="N1599" i="3"/>
  <c r="D1599" i="3"/>
  <c r="O1599" i="3" s="1"/>
  <c r="P1598" i="3"/>
  <c r="N1598" i="3"/>
  <c r="D1598" i="3"/>
  <c r="O1598" i="3" s="1"/>
  <c r="P1597" i="3"/>
  <c r="N1597" i="3"/>
  <c r="D1597" i="3"/>
  <c r="O1597" i="3" s="1"/>
  <c r="P1596" i="3"/>
  <c r="N1596" i="3"/>
  <c r="D1596" i="3"/>
  <c r="O1596" i="3" s="1"/>
  <c r="P1595" i="3"/>
  <c r="N1595" i="3"/>
  <c r="D1595" i="3"/>
  <c r="O1595" i="3" s="1"/>
  <c r="P1594" i="3"/>
  <c r="N1594" i="3"/>
  <c r="D1594" i="3"/>
  <c r="O1594" i="3" s="1"/>
  <c r="P1593" i="3"/>
  <c r="N1593" i="3"/>
  <c r="D1593" i="3"/>
  <c r="O1593" i="3" s="1"/>
  <c r="P1592" i="3"/>
  <c r="N1592" i="3"/>
  <c r="D1592" i="3"/>
  <c r="O1592" i="3" s="1"/>
  <c r="P1591" i="3"/>
  <c r="N1591" i="3"/>
  <c r="D1591" i="3"/>
  <c r="O1591" i="3" s="1"/>
  <c r="P1590" i="3"/>
  <c r="N1590" i="3"/>
  <c r="D1590" i="3"/>
  <c r="O1590" i="3" s="1"/>
  <c r="P1589" i="3"/>
  <c r="N1589" i="3"/>
  <c r="D1589" i="3"/>
  <c r="O1589" i="3" s="1"/>
  <c r="P1588" i="3"/>
  <c r="N1588" i="3"/>
  <c r="D1588" i="3"/>
  <c r="O1588" i="3" s="1"/>
  <c r="P1587" i="3"/>
  <c r="N1587" i="3"/>
  <c r="D1587" i="3"/>
  <c r="O1587" i="3" s="1"/>
  <c r="P1586" i="3"/>
  <c r="N1586" i="3"/>
  <c r="D1586" i="3"/>
  <c r="O1586" i="3" s="1"/>
  <c r="P1585" i="3"/>
  <c r="N1585" i="3"/>
  <c r="D1585" i="3"/>
  <c r="O1585" i="3" s="1"/>
  <c r="P1584" i="3"/>
  <c r="N1584" i="3"/>
  <c r="D1584" i="3"/>
  <c r="O1584" i="3" s="1"/>
  <c r="P1583" i="3"/>
  <c r="N1583" i="3"/>
  <c r="D1583" i="3"/>
  <c r="O1583" i="3" s="1"/>
  <c r="P1582" i="3"/>
  <c r="N1582" i="3"/>
  <c r="D1582" i="3"/>
  <c r="O1582" i="3" s="1"/>
  <c r="P1581" i="3"/>
  <c r="N1581" i="3"/>
  <c r="D1581" i="3"/>
  <c r="O1581" i="3" s="1"/>
  <c r="P1580" i="3"/>
  <c r="N1580" i="3"/>
  <c r="D1580" i="3"/>
  <c r="O1580" i="3" s="1"/>
  <c r="P1579" i="3"/>
  <c r="N1579" i="3"/>
  <c r="D1579" i="3"/>
  <c r="O1579" i="3" s="1"/>
  <c r="P1578" i="3"/>
  <c r="N1578" i="3"/>
  <c r="D1578" i="3"/>
  <c r="O1578" i="3" s="1"/>
  <c r="P1577" i="3"/>
  <c r="N1577" i="3"/>
  <c r="D1577" i="3"/>
  <c r="O1577" i="3" s="1"/>
  <c r="P1576" i="3"/>
  <c r="N1576" i="3"/>
  <c r="D1576" i="3"/>
  <c r="O1576" i="3" s="1"/>
  <c r="P1575" i="3"/>
  <c r="N1575" i="3"/>
  <c r="D1575" i="3"/>
  <c r="P1574" i="3"/>
  <c r="N1574" i="3"/>
  <c r="D1574" i="3"/>
  <c r="O1574" i="3" s="1"/>
  <c r="P1573" i="3"/>
  <c r="N1573" i="3"/>
  <c r="D1573" i="3"/>
  <c r="O1573" i="3" s="1"/>
  <c r="P1572" i="3"/>
  <c r="N1572" i="3"/>
  <c r="D1572" i="3"/>
  <c r="O1572" i="3" s="1"/>
  <c r="P1571" i="3"/>
  <c r="N1571" i="3"/>
  <c r="D1571" i="3"/>
  <c r="O1571" i="3" s="1"/>
  <c r="P1570" i="3"/>
  <c r="N1570" i="3"/>
  <c r="D1570" i="3"/>
  <c r="O1570" i="3" s="1"/>
  <c r="P1569" i="3"/>
  <c r="N1569" i="3"/>
  <c r="D1569" i="3"/>
  <c r="O1569" i="3" s="1"/>
  <c r="P1568" i="3"/>
  <c r="N1568" i="3"/>
  <c r="D1568" i="3"/>
  <c r="O1568" i="3" s="1"/>
  <c r="P1567" i="3"/>
  <c r="N1567" i="3"/>
  <c r="D1567" i="3"/>
  <c r="O1567" i="3" s="1"/>
  <c r="P1566" i="3"/>
  <c r="N1566" i="3"/>
  <c r="D1566" i="3"/>
  <c r="O1566" i="3" s="1"/>
  <c r="P1565" i="3"/>
  <c r="N1565" i="3"/>
  <c r="D1565" i="3"/>
  <c r="O1565" i="3" s="1"/>
  <c r="P1564" i="3"/>
  <c r="N1564" i="3"/>
  <c r="D1564" i="3"/>
  <c r="O1564" i="3" s="1"/>
  <c r="P1563" i="3"/>
  <c r="N1563" i="3"/>
  <c r="D1563" i="3"/>
  <c r="O1563" i="3" s="1"/>
  <c r="P1562" i="3"/>
  <c r="N1562" i="3"/>
  <c r="D1562" i="3"/>
  <c r="O1562" i="3" s="1"/>
  <c r="P1561" i="3"/>
  <c r="N1561" i="3"/>
  <c r="D1561" i="3"/>
  <c r="O1561" i="3" s="1"/>
  <c r="P1560" i="3"/>
  <c r="N1560" i="3"/>
  <c r="D1560" i="3"/>
  <c r="O1560" i="3" s="1"/>
  <c r="P1559" i="3"/>
  <c r="N1559" i="3"/>
  <c r="D1559" i="3"/>
  <c r="O1559" i="3" s="1"/>
  <c r="P1558" i="3"/>
  <c r="N1558" i="3"/>
  <c r="D1558" i="3"/>
  <c r="O1558" i="3" s="1"/>
  <c r="P1557" i="3"/>
  <c r="N1557" i="3"/>
  <c r="D1557" i="3"/>
  <c r="O1557" i="3" s="1"/>
  <c r="P1556" i="3"/>
  <c r="N1556" i="3"/>
  <c r="D1556" i="3"/>
  <c r="O1556" i="3" s="1"/>
  <c r="P1555" i="3"/>
  <c r="N1555" i="3"/>
  <c r="D1555" i="3"/>
  <c r="O1555" i="3" s="1"/>
  <c r="P1554" i="3"/>
  <c r="N1554" i="3"/>
  <c r="D1554" i="3"/>
  <c r="O1554" i="3" s="1"/>
  <c r="P1553" i="3"/>
  <c r="N1553" i="3"/>
  <c r="D1553" i="3"/>
  <c r="O1553" i="3" s="1"/>
  <c r="P1552" i="3"/>
  <c r="N1552" i="3"/>
  <c r="D1552" i="3"/>
  <c r="O1552" i="3" s="1"/>
  <c r="P1551" i="3"/>
  <c r="N1551" i="3"/>
  <c r="D1551" i="3"/>
  <c r="O1551" i="3" s="1"/>
  <c r="P1550" i="3"/>
  <c r="N1550" i="3"/>
  <c r="D1550" i="3"/>
  <c r="O1550" i="3" s="1"/>
  <c r="P1549" i="3"/>
  <c r="N1549" i="3"/>
  <c r="D1549" i="3"/>
  <c r="O1549" i="3" s="1"/>
  <c r="P1548" i="3"/>
  <c r="N1548" i="3"/>
  <c r="D1548" i="3"/>
  <c r="O1548" i="3" s="1"/>
  <c r="P1547" i="3"/>
  <c r="N1547" i="3"/>
  <c r="D1547" i="3"/>
  <c r="O1547" i="3" s="1"/>
  <c r="P1546" i="3"/>
  <c r="N1546" i="3"/>
  <c r="D1546" i="3"/>
  <c r="O1546" i="3" s="1"/>
  <c r="P1545" i="3"/>
  <c r="N1545" i="3"/>
  <c r="D1545" i="3"/>
  <c r="O1545" i="3" s="1"/>
  <c r="P1544" i="3"/>
  <c r="N1544" i="3"/>
  <c r="D1544" i="3"/>
  <c r="O1544" i="3" s="1"/>
  <c r="P1543" i="3"/>
  <c r="N1543" i="3"/>
  <c r="D1543" i="3"/>
  <c r="O1543" i="3" s="1"/>
  <c r="P1542" i="3"/>
  <c r="N1542" i="3"/>
  <c r="D1542" i="3"/>
  <c r="O1542" i="3" s="1"/>
  <c r="P1541" i="3"/>
  <c r="N1541" i="3"/>
  <c r="D1541" i="3"/>
  <c r="O1541" i="3" s="1"/>
  <c r="P1540" i="3"/>
  <c r="N1540" i="3"/>
  <c r="D1540" i="3"/>
  <c r="O1540" i="3" s="1"/>
  <c r="P1539" i="3"/>
  <c r="N1539" i="3"/>
  <c r="D1539" i="3"/>
  <c r="O1539" i="3" s="1"/>
  <c r="P1538" i="3"/>
  <c r="N1538" i="3"/>
  <c r="D1538" i="3"/>
  <c r="O1538" i="3" s="1"/>
  <c r="P1537" i="3"/>
  <c r="N1537" i="3"/>
  <c r="D1537" i="3"/>
  <c r="O1537" i="3" s="1"/>
  <c r="P1536" i="3"/>
  <c r="N1536" i="3"/>
  <c r="D1536" i="3"/>
  <c r="O1536" i="3" s="1"/>
  <c r="P1535" i="3"/>
  <c r="N1535" i="3"/>
  <c r="D1535" i="3"/>
  <c r="O1535" i="3" s="1"/>
  <c r="P1534" i="3"/>
  <c r="N1534" i="3"/>
  <c r="D1534" i="3"/>
  <c r="O1534" i="3" s="1"/>
  <c r="P1533" i="3"/>
  <c r="N1533" i="3"/>
  <c r="D1533" i="3"/>
  <c r="O1533" i="3" s="1"/>
  <c r="P1532" i="3"/>
  <c r="N1532" i="3"/>
  <c r="D1532" i="3"/>
  <c r="O1532" i="3" s="1"/>
  <c r="P1531" i="3"/>
  <c r="N1531" i="3"/>
  <c r="D1531" i="3"/>
  <c r="O1531" i="3" s="1"/>
  <c r="P1530" i="3"/>
  <c r="N1530" i="3"/>
  <c r="D1530" i="3"/>
  <c r="O1530" i="3" s="1"/>
  <c r="P1529" i="3"/>
  <c r="N1529" i="3"/>
  <c r="D1529" i="3"/>
  <c r="O1529" i="3" s="1"/>
  <c r="P1528" i="3"/>
  <c r="N1528" i="3"/>
  <c r="D1528" i="3"/>
  <c r="O1528" i="3" s="1"/>
  <c r="P1527" i="3"/>
  <c r="N1527" i="3"/>
  <c r="D1527" i="3"/>
  <c r="O1527" i="3" s="1"/>
  <c r="P1526" i="3"/>
  <c r="N1526" i="3"/>
  <c r="D1526" i="3"/>
  <c r="O1526" i="3" s="1"/>
  <c r="P1525" i="3"/>
  <c r="N1525" i="3"/>
  <c r="D1525" i="3"/>
  <c r="O1525" i="3" s="1"/>
  <c r="P1524" i="3"/>
  <c r="N1524" i="3"/>
  <c r="D1524" i="3"/>
  <c r="O1524" i="3" s="1"/>
  <c r="P1523" i="3"/>
  <c r="N1523" i="3"/>
  <c r="D1523" i="3"/>
  <c r="O1523" i="3" s="1"/>
  <c r="P1522" i="3"/>
  <c r="N1522" i="3"/>
  <c r="D1522" i="3"/>
  <c r="O1522" i="3" s="1"/>
  <c r="P1521" i="3"/>
  <c r="N1521" i="3"/>
  <c r="D1521" i="3"/>
  <c r="O1521" i="3" s="1"/>
  <c r="P1520" i="3"/>
  <c r="N1520" i="3"/>
  <c r="D1520" i="3"/>
  <c r="O1520" i="3" s="1"/>
  <c r="P1519" i="3"/>
  <c r="N1519" i="3"/>
  <c r="D1519" i="3"/>
  <c r="O1519" i="3" s="1"/>
  <c r="P1518" i="3"/>
  <c r="N1518" i="3"/>
  <c r="D1518" i="3"/>
  <c r="O1518" i="3" s="1"/>
  <c r="P1517" i="3"/>
  <c r="N1517" i="3"/>
  <c r="D1517" i="3"/>
  <c r="O1517" i="3" s="1"/>
  <c r="P1516" i="3"/>
  <c r="N1516" i="3"/>
  <c r="D1516" i="3"/>
  <c r="O1516" i="3" s="1"/>
  <c r="P1515" i="3"/>
  <c r="N1515" i="3"/>
  <c r="D1515" i="3"/>
  <c r="O1515" i="3" s="1"/>
  <c r="P1514" i="3"/>
  <c r="N1514" i="3"/>
  <c r="D1514" i="3"/>
  <c r="O1514" i="3" s="1"/>
  <c r="P1513" i="3"/>
  <c r="N1513" i="3"/>
  <c r="D1513" i="3"/>
  <c r="O1513" i="3" s="1"/>
  <c r="P1512" i="3"/>
  <c r="N1512" i="3"/>
  <c r="D1512" i="3"/>
  <c r="O1512" i="3" s="1"/>
  <c r="P1511" i="3"/>
  <c r="N1511" i="3"/>
  <c r="D1511" i="3"/>
  <c r="O1511" i="3" s="1"/>
  <c r="P1510" i="3"/>
  <c r="N1510" i="3"/>
  <c r="D1510" i="3"/>
  <c r="O1510" i="3" s="1"/>
  <c r="P1509" i="3"/>
  <c r="N1509" i="3"/>
  <c r="D1509" i="3"/>
  <c r="O1509" i="3" s="1"/>
  <c r="P1508" i="3"/>
  <c r="N1508" i="3"/>
  <c r="D1508" i="3"/>
  <c r="O1508" i="3" s="1"/>
  <c r="P1507" i="3"/>
  <c r="N1507" i="3"/>
  <c r="D1507" i="3"/>
  <c r="O1507" i="3" s="1"/>
  <c r="P1506" i="3"/>
  <c r="N1506" i="3"/>
  <c r="D1506" i="3"/>
  <c r="O1506" i="3" s="1"/>
  <c r="P1505" i="3"/>
  <c r="N1505" i="3"/>
  <c r="D1505" i="3"/>
  <c r="O1505" i="3" s="1"/>
  <c r="P1504" i="3"/>
  <c r="N1504" i="3"/>
  <c r="D1504" i="3"/>
  <c r="O1504" i="3" s="1"/>
  <c r="P1503" i="3"/>
  <c r="N1503" i="3"/>
  <c r="D1503" i="3"/>
  <c r="O1503" i="3" s="1"/>
  <c r="P1502" i="3"/>
  <c r="N1502" i="3"/>
  <c r="D1502" i="3"/>
  <c r="O1502" i="3" s="1"/>
  <c r="P1501" i="3"/>
  <c r="N1501" i="3"/>
  <c r="D1501" i="3"/>
  <c r="O1501" i="3" s="1"/>
  <c r="P1500" i="3"/>
  <c r="N1500" i="3"/>
  <c r="D1500" i="3"/>
  <c r="O1500" i="3" s="1"/>
  <c r="P1499" i="3"/>
  <c r="N1499" i="3"/>
  <c r="D1499" i="3"/>
  <c r="O1499" i="3" s="1"/>
  <c r="P1498" i="3"/>
  <c r="N1498" i="3"/>
  <c r="D1498" i="3"/>
  <c r="O1498" i="3" s="1"/>
  <c r="P1497" i="3"/>
  <c r="N1497" i="3"/>
  <c r="D1497" i="3"/>
  <c r="O1497" i="3" s="1"/>
  <c r="P1496" i="3"/>
  <c r="N1496" i="3"/>
  <c r="D1496" i="3"/>
  <c r="O1496" i="3" s="1"/>
  <c r="P1495" i="3"/>
  <c r="N1495" i="3"/>
  <c r="D1495" i="3"/>
  <c r="O1495" i="3" s="1"/>
  <c r="P1494" i="3"/>
  <c r="N1494" i="3"/>
  <c r="D1494" i="3"/>
  <c r="O1494" i="3" s="1"/>
  <c r="P1493" i="3"/>
  <c r="N1493" i="3"/>
  <c r="D1493" i="3"/>
  <c r="O1493" i="3" s="1"/>
  <c r="P1492" i="3"/>
  <c r="N1492" i="3"/>
  <c r="D1492" i="3"/>
  <c r="O1492" i="3" s="1"/>
  <c r="P1491" i="3"/>
  <c r="N1491" i="3"/>
  <c r="D1491" i="3"/>
  <c r="O1491" i="3" s="1"/>
  <c r="P1490" i="3"/>
  <c r="O1490" i="3"/>
  <c r="N1490" i="3"/>
  <c r="D1490" i="3"/>
  <c r="P1489" i="3"/>
  <c r="N1489" i="3"/>
  <c r="D1489" i="3"/>
  <c r="P1488" i="3"/>
  <c r="O1488" i="3"/>
  <c r="N1488" i="3"/>
  <c r="D1488" i="3"/>
  <c r="P1487" i="3"/>
  <c r="N1487" i="3"/>
  <c r="D1487" i="3"/>
  <c r="P1486" i="3"/>
  <c r="N1486" i="3"/>
  <c r="D1486" i="3"/>
  <c r="P1485" i="3"/>
  <c r="N1485" i="3"/>
  <c r="D1485" i="3"/>
  <c r="P1484" i="3"/>
  <c r="O1484" i="3"/>
  <c r="N1484" i="3"/>
  <c r="D1484" i="3"/>
  <c r="P1483" i="3"/>
  <c r="N1483" i="3"/>
  <c r="D1483" i="3"/>
  <c r="O1483" i="3" s="1"/>
  <c r="P1482" i="3"/>
  <c r="N1482" i="3"/>
  <c r="D1482" i="3"/>
  <c r="O1482" i="3" s="1"/>
  <c r="P1481" i="3"/>
  <c r="N1481" i="3"/>
  <c r="D1481" i="3"/>
  <c r="O1481" i="3" s="1"/>
  <c r="P1480" i="3"/>
  <c r="N1480" i="3"/>
  <c r="D1480" i="3"/>
  <c r="O1480" i="3" s="1"/>
  <c r="P1479" i="3"/>
  <c r="N1479" i="3"/>
  <c r="D1479" i="3"/>
  <c r="O1479" i="3" s="1"/>
  <c r="P1478" i="3"/>
  <c r="N1478" i="3"/>
  <c r="D1478" i="3"/>
  <c r="O1478" i="3" s="1"/>
  <c r="P1477" i="3"/>
  <c r="N1477" i="3"/>
  <c r="D1477" i="3"/>
  <c r="O1477" i="3" s="1"/>
  <c r="P1476" i="3"/>
  <c r="N1476" i="3"/>
  <c r="D1476" i="3"/>
  <c r="O1476" i="3" s="1"/>
  <c r="P1475" i="3"/>
  <c r="N1475" i="3"/>
  <c r="D1475" i="3"/>
  <c r="O1475" i="3" s="1"/>
  <c r="P1474" i="3"/>
  <c r="N1474" i="3"/>
  <c r="D1474" i="3"/>
  <c r="O1474" i="3" s="1"/>
  <c r="P1473" i="3"/>
  <c r="N1473" i="3"/>
  <c r="D1473" i="3"/>
  <c r="O1473" i="3" s="1"/>
  <c r="P1472" i="3"/>
  <c r="N1472" i="3"/>
  <c r="D1472" i="3"/>
  <c r="O1472" i="3" s="1"/>
  <c r="P1471" i="3"/>
  <c r="N1471" i="3"/>
  <c r="D1471" i="3"/>
  <c r="O1471" i="3" s="1"/>
  <c r="P1470" i="3"/>
  <c r="N1470" i="3"/>
  <c r="D1470" i="3"/>
  <c r="O1470" i="3" s="1"/>
  <c r="P1469" i="3"/>
  <c r="N1469" i="3"/>
  <c r="D1469" i="3"/>
  <c r="O1469" i="3" s="1"/>
  <c r="P1468" i="3"/>
  <c r="N1468" i="3"/>
  <c r="D1468" i="3"/>
  <c r="O1468" i="3" s="1"/>
  <c r="P1467" i="3"/>
  <c r="N1467" i="3"/>
  <c r="D1467" i="3"/>
  <c r="O1467" i="3" s="1"/>
  <c r="P1466" i="3"/>
  <c r="N1466" i="3"/>
  <c r="D1466" i="3"/>
  <c r="O1466" i="3" s="1"/>
  <c r="P1465" i="3"/>
  <c r="N1465" i="3"/>
  <c r="D1465" i="3"/>
  <c r="O1465" i="3" s="1"/>
  <c r="P1464" i="3"/>
  <c r="N1464" i="3"/>
  <c r="D1464" i="3"/>
  <c r="O1464" i="3" s="1"/>
  <c r="P1463" i="3"/>
  <c r="N1463" i="3"/>
  <c r="D1463" i="3"/>
  <c r="O1463" i="3" s="1"/>
  <c r="P1462" i="3"/>
  <c r="N1462" i="3"/>
  <c r="D1462" i="3"/>
  <c r="O1462" i="3" s="1"/>
  <c r="P1461" i="3"/>
  <c r="N1461" i="3"/>
  <c r="D1461" i="3"/>
  <c r="O1461" i="3" s="1"/>
  <c r="P1460" i="3"/>
  <c r="N1460" i="3"/>
  <c r="D1460" i="3"/>
  <c r="O1460" i="3" s="1"/>
  <c r="P1459" i="3"/>
  <c r="N1459" i="3"/>
  <c r="D1459" i="3"/>
  <c r="O1459" i="3" s="1"/>
  <c r="P1458" i="3"/>
  <c r="N1458" i="3"/>
  <c r="D1458" i="3"/>
  <c r="O1458" i="3" s="1"/>
  <c r="P1457" i="3"/>
  <c r="N1457" i="3"/>
  <c r="D1457" i="3"/>
  <c r="O1457" i="3" s="1"/>
  <c r="P1456" i="3"/>
  <c r="N1456" i="3"/>
  <c r="D1456" i="3"/>
  <c r="O1456" i="3" s="1"/>
  <c r="P1455" i="3"/>
  <c r="N1455" i="3"/>
  <c r="D1455" i="3"/>
  <c r="O1455" i="3" s="1"/>
  <c r="P1454" i="3"/>
  <c r="N1454" i="3"/>
  <c r="D1454" i="3"/>
  <c r="O1454" i="3" s="1"/>
  <c r="P1453" i="3"/>
  <c r="N1453" i="3"/>
  <c r="D1453" i="3"/>
  <c r="O1453" i="3" s="1"/>
  <c r="P1452" i="3"/>
  <c r="N1452" i="3"/>
  <c r="D1452" i="3"/>
  <c r="O1452" i="3" s="1"/>
  <c r="P1451" i="3"/>
  <c r="N1451" i="3"/>
  <c r="D1451" i="3"/>
  <c r="O1451" i="3" s="1"/>
  <c r="P1450" i="3"/>
  <c r="N1450" i="3"/>
  <c r="D1450" i="3"/>
  <c r="O1450" i="3" s="1"/>
  <c r="P1449" i="3"/>
  <c r="N1449" i="3"/>
  <c r="D1449" i="3"/>
  <c r="O1449" i="3" s="1"/>
  <c r="P1448" i="3"/>
  <c r="N1448" i="3"/>
  <c r="D1448" i="3"/>
  <c r="O1448" i="3" s="1"/>
  <c r="P1447" i="3"/>
  <c r="N1447" i="3"/>
  <c r="D1447" i="3"/>
  <c r="O1447" i="3" s="1"/>
  <c r="P1446" i="3"/>
  <c r="N1446" i="3"/>
  <c r="D1446" i="3"/>
  <c r="O1446" i="3" s="1"/>
  <c r="P1445" i="3"/>
  <c r="N1445" i="3"/>
  <c r="D1445" i="3"/>
  <c r="O1445" i="3" s="1"/>
  <c r="P1444" i="3"/>
  <c r="N1444" i="3"/>
  <c r="D1444" i="3"/>
  <c r="O1444" i="3" s="1"/>
  <c r="P1443" i="3"/>
  <c r="N1443" i="3"/>
  <c r="D1443" i="3"/>
  <c r="O1443" i="3" s="1"/>
  <c r="P1442" i="3"/>
  <c r="N1442" i="3"/>
  <c r="D1442" i="3"/>
  <c r="O1442" i="3" s="1"/>
  <c r="P1441" i="3"/>
  <c r="N1441" i="3"/>
  <c r="D1441" i="3"/>
  <c r="O1441" i="3" s="1"/>
  <c r="P1440" i="3"/>
  <c r="N1440" i="3"/>
  <c r="D1440" i="3"/>
  <c r="O1440" i="3" s="1"/>
  <c r="P1439" i="3"/>
  <c r="N1439" i="3"/>
  <c r="D1439" i="3"/>
  <c r="O1439" i="3" s="1"/>
  <c r="P1438" i="3"/>
  <c r="N1438" i="3"/>
  <c r="D1438" i="3"/>
  <c r="O1438" i="3" s="1"/>
  <c r="P1437" i="3"/>
  <c r="N1437" i="3"/>
  <c r="D1437" i="3"/>
  <c r="O1437" i="3" s="1"/>
  <c r="P1436" i="3"/>
  <c r="N1436" i="3"/>
  <c r="D1436" i="3"/>
  <c r="O1436" i="3" s="1"/>
  <c r="P1435" i="3"/>
  <c r="N1435" i="3"/>
  <c r="D1435" i="3"/>
  <c r="O1435" i="3" s="1"/>
  <c r="P1434" i="3"/>
  <c r="N1434" i="3"/>
  <c r="D1434" i="3"/>
  <c r="O1434" i="3" s="1"/>
  <c r="P1433" i="3"/>
  <c r="N1433" i="3"/>
  <c r="D1433" i="3"/>
  <c r="O1433" i="3" s="1"/>
  <c r="P1432" i="3"/>
  <c r="N1432" i="3"/>
  <c r="D1432" i="3"/>
  <c r="O1432" i="3" s="1"/>
  <c r="P1431" i="3"/>
  <c r="N1431" i="3"/>
  <c r="D1431" i="3"/>
  <c r="O1431" i="3" s="1"/>
  <c r="P1430" i="3"/>
  <c r="N1430" i="3"/>
  <c r="D1430" i="3"/>
  <c r="O1430" i="3" s="1"/>
  <c r="P1429" i="3"/>
  <c r="N1429" i="3"/>
  <c r="D1429" i="3"/>
  <c r="O1429" i="3" s="1"/>
  <c r="P1428" i="3"/>
  <c r="N1428" i="3"/>
  <c r="D1428" i="3"/>
  <c r="O1428" i="3" s="1"/>
  <c r="P1427" i="3"/>
  <c r="N1427" i="3"/>
  <c r="D1427" i="3"/>
  <c r="O1427" i="3" s="1"/>
  <c r="P1426" i="3"/>
  <c r="N1426" i="3"/>
  <c r="D1426" i="3"/>
  <c r="O1426" i="3" s="1"/>
  <c r="P1425" i="3"/>
  <c r="N1425" i="3"/>
  <c r="D1425" i="3"/>
  <c r="O1425" i="3" s="1"/>
  <c r="P1424" i="3"/>
  <c r="N1424" i="3"/>
  <c r="D1424" i="3"/>
  <c r="O1424" i="3" s="1"/>
  <c r="P1423" i="3"/>
  <c r="N1423" i="3"/>
  <c r="D1423" i="3"/>
  <c r="O1423" i="3" s="1"/>
  <c r="P1422" i="3"/>
  <c r="N1422" i="3"/>
  <c r="D1422" i="3"/>
  <c r="O1422" i="3" s="1"/>
  <c r="P1421" i="3"/>
  <c r="N1421" i="3"/>
  <c r="D1421" i="3"/>
  <c r="O1421" i="3" s="1"/>
  <c r="P1420" i="3"/>
  <c r="N1420" i="3"/>
  <c r="D1420" i="3"/>
  <c r="O1420" i="3" s="1"/>
  <c r="P1419" i="3"/>
  <c r="N1419" i="3"/>
  <c r="D1419" i="3"/>
  <c r="O1419" i="3" s="1"/>
  <c r="P1418" i="3"/>
  <c r="N1418" i="3"/>
  <c r="D1418" i="3"/>
  <c r="O1418" i="3" s="1"/>
  <c r="P1417" i="3"/>
  <c r="N1417" i="3"/>
  <c r="D1417" i="3"/>
  <c r="O1417" i="3" s="1"/>
  <c r="P1416" i="3"/>
  <c r="N1416" i="3"/>
  <c r="D1416" i="3"/>
  <c r="O1416" i="3" s="1"/>
  <c r="P1415" i="3"/>
  <c r="N1415" i="3"/>
  <c r="D1415" i="3"/>
  <c r="O1415" i="3" s="1"/>
  <c r="P1414" i="3"/>
  <c r="N1414" i="3"/>
  <c r="D1414" i="3"/>
  <c r="O1414" i="3" s="1"/>
  <c r="P1413" i="3"/>
  <c r="N1413" i="3"/>
  <c r="D1413" i="3"/>
  <c r="O1413" i="3" s="1"/>
  <c r="P1412" i="3"/>
  <c r="N1412" i="3"/>
  <c r="D1412" i="3"/>
  <c r="O1412" i="3" s="1"/>
  <c r="P1411" i="3"/>
  <c r="N1411" i="3"/>
  <c r="D1411" i="3"/>
  <c r="O1411" i="3" s="1"/>
  <c r="P1410" i="3"/>
  <c r="N1410" i="3"/>
  <c r="D1410" i="3"/>
  <c r="O1410" i="3" s="1"/>
  <c r="P1409" i="3"/>
  <c r="N1409" i="3"/>
  <c r="D1409" i="3"/>
  <c r="O1409" i="3" s="1"/>
  <c r="P1408" i="3"/>
  <c r="N1408" i="3"/>
  <c r="D1408" i="3"/>
  <c r="O1408" i="3" s="1"/>
  <c r="P1407" i="3"/>
  <c r="N1407" i="3"/>
  <c r="D1407" i="3"/>
  <c r="O1407" i="3" s="1"/>
  <c r="P1406" i="3"/>
  <c r="N1406" i="3"/>
  <c r="D1406" i="3"/>
  <c r="O1406" i="3" s="1"/>
  <c r="P1405" i="3"/>
  <c r="N1405" i="3"/>
  <c r="D1405" i="3"/>
  <c r="O1405" i="3" s="1"/>
  <c r="P1404" i="3"/>
  <c r="N1404" i="3"/>
  <c r="D1404" i="3"/>
  <c r="O1404" i="3" s="1"/>
  <c r="P1403" i="3"/>
  <c r="N1403" i="3"/>
  <c r="D1403" i="3"/>
  <c r="O1403" i="3" s="1"/>
  <c r="P1402" i="3"/>
  <c r="N1402" i="3"/>
  <c r="D1402" i="3"/>
  <c r="O1402" i="3" s="1"/>
  <c r="P1401" i="3"/>
  <c r="N1401" i="3"/>
  <c r="D1401" i="3"/>
  <c r="O1401" i="3" s="1"/>
  <c r="P1400" i="3"/>
  <c r="N1400" i="3"/>
  <c r="D1400" i="3"/>
  <c r="O1400" i="3" s="1"/>
  <c r="P1399" i="3"/>
  <c r="N1399" i="3"/>
  <c r="D1399" i="3"/>
  <c r="O1399" i="3" s="1"/>
  <c r="P1398" i="3"/>
  <c r="N1398" i="3"/>
  <c r="D1398" i="3"/>
  <c r="O1398" i="3" s="1"/>
  <c r="P1397" i="3"/>
  <c r="N1397" i="3"/>
  <c r="D1397" i="3"/>
  <c r="O1397" i="3" s="1"/>
  <c r="P1396" i="3"/>
  <c r="N1396" i="3"/>
  <c r="D1396" i="3"/>
  <c r="O1396" i="3" s="1"/>
  <c r="P1395" i="3"/>
  <c r="N1395" i="3"/>
  <c r="D1395" i="3"/>
  <c r="O1395" i="3" s="1"/>
  <c r="P1394" i="3"/>
  <c r="N1394" i="3"/>
  <c r="D1394" i="3"/>
  <c r="O1394" i="3" s="1"/>
  <c r="P1393" i="3"/>
  <c r="N1393" i="3"/>
  <c r="D1393" i="3"/>
  <c r="O1393" i="3" s="1"/>
  <c r="P1392" i="3"/>
  <c r="N1392" i="3"/>
  <c r="D1392" i="3"/>
  <c r="O1392" i="3" s="1"/>
  <c r="P1391" i="3"/>
  <c r="N1391" i="3"/>
  <c r="D1391" i="3"/>
  <c r="O1391" i="3" s="1"/>
  <c r="P1390" i="3"/>
  <c r="N1390" i="3"/>
  <c r="D1390" i="3"/>
  <c r="O1390" i="3" s="1"/>
  <c r="P1389" i="3"/>
  <c r="N1389" i="3"/>
  <c r="D1389" i="3"/>
  <c r="O1389" i="3" s="1"/>
  <c r="P1388" i="3"/>
  <c r="N1388" i="3"/>
  <c r="D1388" i="3"/>
  <c r="O1388" i="3" s="1"/>
  <c r="P1387" i="3"/>
  <c r="N1387" i="3"/>
  <c r="D1387" i="3"/>
  <c r="O1387" i="3" s="1"/>
  <c r="P1386" i="3"/>
  <c r="N1386" i="3"/>
  <c r="D1386" i="3"/>
  <c r="O1386" i="3" s="1"/>
  <c r="P1385" i="3"/>
  <c r="N1385" i="3"/>
  <c r="D1385" i="3"/>
  <c r="O1385" i="3" s="1"/>
  <c r="P1384" i="3"/>
  <c r="N1384" i="3"/>
  <c r="D1384" i="3"/>
  <c r="O1384" i="3" s="1"/>
  <c r="P1383" i="3"/>
  <c r="N1383" i="3"/>
  <c r="D1383" i="3"/>
  <c r="O1383" i="3" s="1"/>
  <c r="P1382" i="3"/>
  <c r="N1382" i="3"/>
  <c r="D1382" i="3"/>
  <c r="O1382" i="3" s="1"/>
  <c r="P1381" i="3"/>
  <c r="N1381" i="3"/>
  <c r="D1381" i="3"/>
  <c r="O1381" i="3" s="1"/>
  <c r="P1380" i="3"/>
  <c r="N1380" i="3"/>
  <c r="D1380" i="3"/>
  <c r="O1380" i="3" s="1"/>
  <c r="P1379" i="3"/>
  <c r="N1379" i="3"/>
  <c r="D1379" i="3"/>
  <c r="O1379" i="3" s="1"/>
  <c r="P1378" i="3"/>
  <c r="N1378" i="3"/>
  <c r="D1378" i="3"/>
  <c r="O1378" i="3" s="1"/>
  <c r="P1377" i="3"/>
  <c r="N1377" i="3"/>
  <c r="D1377" i="3"/>
  <c r="O1377" i="3" s="1"/>
  <c r="P1376" i="3"/>
  <c r="N1376" i="3"/>
  <c r="D1376" i="3"/>
  <c r="O1376" i="3" s="1"/>
  <c r="P1375" i="3"/>
  <c r="N1375" i="3"/>
  <c r="D1375" i="3"/>
  <c r="O1375" i="3" s="1"/>
  <c r="P1374" i="3"/>
  <c r="N1374" i="3"/>
  <c r="D1374" i="3"/>
  <c r="O1374" i="3" s="1"/>
  <c r="P1373" i="3"/>
  <c r="N1373" i="3"/>
  <c r="D1373" i="3"/>
  <c r="O1373" i="3" s="1"/>
  <c r="P1372" i="3"/>
  <c r="N1372" i="3"/>
  <c r="D1372" i="3"/>
  <c r="O1372" i="3" s="1"/>
  <c r="P1371" i="3"/>
  <c r="N1371" i="3"/>
  <c r="D1371" i="3"/>
  <c r="O1371" i="3" s="1"/>
  <c r="P1370" i="3"/>
  <c r="N1370" i="3"/>
  <c r="D1370" i="3"/>
  <c r="O1370" i="3" s="1"/>
  <c r="P1369" i="3"/>
  <c r="N1369" i="3"/>
  <c r="D1369" i="3"/>
  <c r="O1369" i="3" s="1"/>
  <c r="P1368" i="3"/>
  <c r="N1368" i="3"/>
  <c r="D1368" i="3"/>
  <c r="O1368" i="3" s="1"/>
  <c r="P1367" i="3"/>
  <c r="N1367" i="3"/>
  <c r="D1367" i="3"/>
  <c r="O1367" i="3" s="1"/>
  <c r="P1366" i="3"/>
  <c r="N1366" i="3"/>
  <c r="D1366" i="3"/>
  <c r="O1366" i="3" s="1"/>
  <c r="P1365" i="3"/>
  <c r="N1365" i="3"/>
  <c r="D1365" i="3"/>
  <c r="O1365" i="3" s="1"/>
  <c r="P1364" i="3"/>
  <c r="N1364" i="3"/>
  <c r="D1364" i="3"/>
  <c r="O1364" i="3" s="1"/>
  <c r="P1363" i="3"/>
  <c r="N1363" i="3"/>
  <c r="D1363" i="3"/>
  <c r="O1363" i="3" s="1"/>
  <c r="P1362" i="3"/>
  <c r="N1362" i="3"/>
  <c r="D1362" i="3"/>
  <c r="O1362" i="3" s="1"/>
  <c r="P1361" i="3"/>
  <c r="N1361" i="3"/>
  <c r="D1361" i="3"/>
  <c r="O1361" i="3" s="1"/>
  <c r="P1360" i="3"/>
  <c r="N1360" i="3"/>
  <c r="D1360" i="3"/>
  <c r="O1360" i="3" s="1"/>
  <c r="P1359" i="3"/>
  <c r="N1359" i="3"/>
  <c r="D1359" i="3"/>
  <c r="O1359" i="3" s="1"/>
  <c r="P1358" i="3"/>
  <c r="N1358" i="3"/>
  <c r="D1358" i="3"/>
  <c r="O1358" i="3" s="1"/>
  <c r="P1357" i="3"/>
  <c r="N1357" i="3"/>
  <c r="D1357" i="3"/>
  <c r="O1357" i="3" s="1"/>
  <c r="P1356" i="3"/>
  <c r="N1356" i="3"/>
  <c r="D1356" i="3"/>
  <c r="O1356" i="3" s="1"/>
  <c r="P1355" i="3"/>
  <c r="N1355" i="3"/>
  <c r="D1355" i="3"/>
  <c r="O1355" i="3" s="1"/>
  <c r="P1354" i="3"/>
  <c r="N1354" i="3"/>
  <c r="D1354" i="3"/>
  <c r="O1354" i="3" s="1"/>
  <c r="P1353" i="3"/>
  <c r="N1353" i="3"/>
  <c r="D1353" i="3"/>
  <c r="O1353" i="3" s="1"/>
  <c r="P1352" i="3"/>
  <c r="N1352" i="3"/>
  <c r="D1352" i="3"/>
  <c r="O1352" i="3" s="1"/>
  <c r="P1351" i="3"/>
  <c r="N1351" i="3"/>
  <c r="D1351" i="3"/>
  <c r="O1351" i="3" s="1"/>
  <c r="P1350" i="3"/>
  <c r="N1350" i="3"/>
  <c r="D1350" i="3"/>
  <c r="O1350" i="3" s="1"/>
  <c r="P1349" i="3"/>
  <c r="N1349" i="3"/>
  <c r="D1349" i="3"/>
  <c r="O1349" i="3" s="1"/>
  <c r="P1348" i="3"/>
  <c r="N1348" i="3"/>
  <c r="D1348" i="3"/>
  <c r="O1348" i="3" s="1"/>
  <c r="P1347" i="3"/>
  <c r="N1347" i="3"/>
  <c r="D1347" i="3"/>
  <c r="O1347" i="3" s="1"/>
  <c r="P1346" i="3"/>
  <c r="N1346" i="3"/>
  <c r="D1346" i="3"/>
  <c r="O1346" i="3" s="1"/>
  <c r="P1345" i="3"/>
  <c r="N1345" i="3"/>
  <c r="D1345" i="3"/>
  <c r="O1345" i="3" s="1"/>
  <c r="P1344" i="3"/>
  <c r="N1344" i="3"/>
  <c r="D1344" i="3"/>
  <c r="O1344" i="3" s="1"/>
  <c r="P1343" i="3"/>
  <c r="N1343" i="3"/>
  <c r="D1343" i="3"/>
  <c r="O1343" i="3" s="1"/>
  <c r="P1342" i="3"/>
  <c r="N1342" i="3"/>
  <c r="D1342" i="3"/>
  <c r="O1342" i="3" s="1"/>
  <c r="P1341" i="3"/>
  <c r="N1341" i="3"/>
  <c r="D1341" i="3"/>
  <c r="O1341" i="3" s="1"/>
  <c r="P1340" i="3"/>
  <c r="N1340" i="3"/>
  <c r="D1340" i="3"/>
  <c r="O1340" i="3" s="1"/>
  <c r="P1339" i="3"/>
  <c r="N1339" i="3"/>
  <c r="D1339" i="3"/>
  <c r="O1339" i="3" s="1"/>
  <c r="P1338" i="3"/>
  <c r="N1338" i="3"/>
  <c r="D1338" i="3"/>
  <c r="O1338" i="3" s="1"/>
  <c r="P1337" i="3"/>
  <c r="N1337" i="3"/>
  <c r="D1337" i="3"/>
  <c r="O1337" i="3" s="1"/>
  <c r="P1336" i="3"/>
  <c r="N1336" i="3"/>
  <c r="D1336" i="3"/>
  <c r="O1336" i="3" s="1"/>
  <c r="P1335" i="3"/>
  <c r="N1335" i="3"/>
  <c r="D1335" i="3"/>
  <c r="O1335" i="3" s="1"/>
  <c r="P1334" i="3"/>
  <c r="N1334" i="3"/>
  <c r="D1334" i="3"/>
  <c r="O1334" i="3" s="1"/>
  <c r="P1333" i="3"/>
  <c r="N1333" i="3"/>
  <c r="D1333" i="3"/>
  <c r="O1333" i="3" s="1"/>
  <c r="P1332" i="3"/>
  <c r="N1332" i="3"/>
  <c r="D1332" i="3"/>
  <c r="O1332" i="3" s="1"/>
  <c r="P1331" i="3"/>
  <c r="N1331" i="3"/>
  <c r="D1331" i="3"/>
  <c r="O1331" i="3" s="1"/>
  <c r="P1330" i="3"/>
  <c r="N1330" i="3"/>
  <c r="D1330" i="3"/>
  <c r="O1330" i="3" s="1"/>
  <c r="P1329" i="3"/>
  <c r="N1329" i="3"/>
  <c r="D1329" i="3"/>
  <c r="O1329" i="3" s="1"/>
  <c r="P1328" i="3"/>
  <c r="N1328" i="3"/>
  <c r="D1328" i="3"/>
  <c r="O1328" i="3" s="1"/>
  <c r="P1327" i="3"/>
  <c r="N1327" i="3"/>
  <c r="D1327" i="3"/>
  <c r="O1327" i="3" s="1"/>
  <c r="P1326" i="3"/>
  <c r="N1326" i="3"/>
  <c r="D1326" i="3"/>
  <c r="O1326" i="3" s="1"/>
  <c r="P1325" i="3"/>
  <c r="N1325" i="3"/>
  <c r="D1325" i="3"/>
  <c r="O1325" i="3" s="1"/>
  <c r="P1324" i="3"/>
  <c r="N1324" i="3"/>
  <c r="D1324" i="3"/>
  <c r="O1324" i="3" s="1"/>
  <c r="P1323" i="3"/>
  <c r="N1323" i="3"/>
  <c r="D1323" i="3"/>
  <c r="O1323" i="3" s="1"/>
  <c r="P1322" i="3"/>
  <c r="N1322" i="3"/>
  <c r="D1322" i="3"/>
  <c r="O1322" i="3" s="1"/>
  <c r="P1321" i="3"/>
  <c r="N1321" i="3"/>
  <c r="D1321" i="3"/>
  <c r="O1321" i="3" s="1"/>
  <c r="P1320" i="3"/>
  <c r="N1320" i="3"/>
  <c r="D1320" i="3"/>
  <c r="O1320" i="3" s="1"/>
  <c r="P1319" i="3"/>
  <c r="N1319" i="3"/>
  <c r="D1319" i="3"/>
  <c r="O1319" i="3" s="1"/>
  <c r="P1318" i="3"/>
  <c r="N1318" i="3"/>
  <c r="D1318" i="3"/>
  <c r="O1318" i="3" s="1"/>
  <c r="P1317" i="3"/>
  <c r="N1317" i="3"/>
  <c r="D1317" i="3"/>
  <c r="O1317" i="3" s="1"/>
  <c r="P1316" i="3"/>
  <c r="N1316" i="3"/>
  <c r="D1316" i="3"/>
  <c r="O1316" i="3" s="1"/>
  <c r="P1315" i="3"/>
  <c r="N1315" i="3"/>
  <c r="D1315" i="3"/>
  <c r="O1315" i="3" s="1"/>
  <c r="P1314" i="3"/>
  <c r="N1314" i="3"/>
  <c r="D1314" i="3"/>
  <c r="O1314" i="3" s="1"/>
  <c r="P1313" i="3"/>
  <c r="N1313" i="3"/>
  <c r="D1313" i="3"/>
  <c r="O1313" i="3" s="1"/>
  <c r="P1312" i="3"/>
  <c r="N1312" i="3"/>
  <c r="D1312" i="3"/>
  <c r="O1312" i="3" s="1"/>
  <c r="P1311" i="3"/>
  <c r="N1311" i="3"/>
  <c r="D1311" i="3"/>
  <c r="O1311" i="3" s="1"/>
  <c r="P1310" i="3"/>
  <c r="N1310" i="3"/>
  <c r="D1310" i="3"/>
  <c r="O1310" i="3" s="1"/>
  <c r="P1309" i="3"/>
  <c r="N1309" i="3"/>
  <c r="D1309" i="3"/>
  <c r="O1309" i="3" s="1"/>
  <c r="P1308" i="3"/>
  <c r="N1308" i="3"/>
  <c r="D1308" i="3"/>
  <c r="O1308" i="3" s="1"/>
  <c r="P1307" i="3"/>
  <c r="N1307" i="3"/>
  <c r="D1307" i="3"/>
  <c r="O1307" i="3" s="1"/>
  <c r="P1306" i="3"/>
  <c r="N1306" i="3"/>
  <c r="D1306" i="3"/>
  <c r="O1306" i="3" s="1"/>
  <c r="P1305" i="3"/>
  <c r="N1305" i="3"/>
  <c r="D1305" i="3"/>
  <c r="O1305" i="3" s="1"/>
  <c r="P1304" i="3"/>
  <c r="N1304" i="3"/>
  <c r="D1304" i="3"/>
  <c r="O1304" i="3" s="1"/>
  <c r="P1303" i="3"/>
  <c r="N1303" i="3"/>
  <c r="D1303" i="3"/>
  <c r="O1303" i="3" s="1"/>
  <c r="P1302" i="3"/>
  <c r="N1302" i="3"/>
  <c r="D1302" i="3"/>
  <c r="O1302" i="3" s="1"/>
  <c r="P1301" i="3"/>
  <c r="N1301" i="3"/>
  <c r="D1301" i="3"/>
  <c r="O1301" i="3" s="1"/>
  <c r="P1300" i="3"/>
  <c r="N1300" i="3"/>
  <c r="D1300" i="3"/>
  <c r="O1300" i="3" s="1"/>
  <c r="P1299" i="3"/>
  <c r="N1299" i="3"/>
  <c r="D1299" i="3"/>
  <c r="O1299" i="3" s="1"/>
  <c r="P1298" i="3"/>
  <c r="N1298" i="3"/>
  <c r="D1298" i="3"/>
  <c r="P1297" i="3"/>
  <c r="N1297" i="3"/>
  <c r="D1297" i="3"/>
  <c r="O1297" i="3" s="1"/>
  <c r="P1296" i="3"/>
  <c r="N1296" i="3"/>
  <c r="D1296" i="3"/>
  <c r="O1296" i="3" s="1"/>
  <c r="P1295" i="3"/>
  <c r="N1295" i="3"/>
  <c r="D1295" i="3"/>
  <c r="O1295" i="3" s="1"/>
  <c r="P1294" i="3"/>
  <c r="N1294" i="3"/>
  <c r="D1294" i="3"/>
  <c r="O1294" i="3" s="1"/>
  <c r="P1293" i="3"/>
  <c r="N1293" i="3"/>
  <c r="D1293" i="3"/>
  <c r="O1293" i="3" s="1"/>
  <c r="P1292" i="3"/>
  <c r="N1292" i="3"/>
  <c r="D1292" i="3"/>
  <c r="O1292" i="3" s="1"/>
  <c r="P1291" i="3"/>
  <c r="N1291" i="3"/>
  <c r="D1291" i="3"/>
  <c r="O1291" i="3" s="1"/>
  <c r="P1290" i="3"/>
  <c r="N1290" i="3"/>
  <c r="D1290" i="3"/>
  <c r="O1290" i="3" s="1"/>
  <c r="P1289" i="3"/>
  <c r="N1289" i="3"/>
  <c r="D1289" i="3"/>
  <c r="O1289" i="3" s="1"/>
  <c r="P1288" i="3"/>
  <c r="N1288" i="3"/>
  <c r="D1288" i="3"/>
  <c r="O1288" i="3" s="1"/>
  <c r="P1287" i="3"/>
  <c r="N1287" i="3"/>
  <c r="D1287" i="3"/>
  <c r="O1287" i="3" s="1"/>
  <c r="P1286" i="3"/>
  <c r="N1286" i="3"/>
  <c r="D1286" i="3"/>
  <c r="O1286" i="3" s="1"/>
  <c r="P1285" i="3"/>
  <c r="N1285" i="3"/>
  <c r="D1285" i="3"/>
  <c r="O1285" i="3" s="1"/>
  <c r="P1284" i="3"/>
  <c r="N1284" i="3"/>
  <c r="D1284" i="3"/>
  <c r="O1284" i="3" s="1"/>
  <c r="P1283" i="3"/>
  <c r="N1283" i="3"/>
  <c r="D1283" i="3"/>
  <c r="O1283" i="3" s="1"/>
  <c r="P1282" i="3"/>
  <c r="N1282" i="3"/>
  <c r="D1282" i="3"/>
  <c r="O1282" i="3" s="1"/>
  <c r="P1281" i="3"/>
  <c r="N1281" i="3"/>
  <c r="D1281" i="3"/>
  <c r="O1281" i="3" s="1"/>
  <c r="P1280" i="3"/>
  <c r="O1280" i="3"/>
  <c r="N1280" i="3"/>
  <c r="D1280" i="3"/>
  <c r="P1279" i="3"/>
  <c r="O1279" i="3"/>
  <c r="N1279" i="3"/>
  <c r="D1279" i="3"/>
  <c r="P1278" i="3"/>
  <c r="N1278" i="3"/>
  <c r="D1278" i="3"/>
  <c r="P1277" i="3"/>
  <c r="O1277" i="3"/>
  <c r="N1277" i="3"/>
  <c r="D1277" i="3"/>
  <c r="P1276" i="3"/>
  <c r="N1276" i="3"/>
  <c r="D1276" i="3"/>
  <c r="P1275" i="3"/>
  <c r="O1275" i="3"/>
  <c r="N1275" i="3"/>
  <c r="D1275" i="3"/>
  <c r="P1274" i="3"/>
  <c r="O1274" i="3"/>
  <c r="N1274" i="3"/>
  <c r="D1274" i="3"/>
  <c r="P1273" i="3"/>
  <c r="N1273" i="3"/>
  <c r="D1273" i="3"/>
  <c r="P1272" i="3"/>
  <c r="O1272" i="3"/>
  <c r="N1272" i="3"/>
  <c r="D1272" i="3"/>
  <c r="P1271" i="3"/>
  <c r="N1271" i="3"/>
  <c r="D1271" i="3"/>
  <c r="O1271" i="3" s="1"/>
  <c r="P1270" i="3"/>
  <c r="N1270" i="3"/>
  <c r="D1270" i="3"/>
  <c r="O1270" i="3" s="1"/>
  <c r="P1269" i="3"/>
  <c r="N1269" i="3"/>
  <c r="D1269" i="3"/>
  <c r="O1269" i="3" s="1"/>
  <c r="P1268" i="3"/>
  <c r="N1268" i="3"/>
  <c r="D1268" i="3"/>
  <c r="O1268" i="3" s="1"/>
  <c r="P1267" i="3"/>
  <c r="N1267" i="3"/>
  <c r="D1267" i="3"/>
  <c r="O1267" i="3" s="1"/>
  <c r="P1266" i="3"/>
  <c r="N1266" i="3"/>
  <c r="D1266" i="3"/>
  <c r="O1266" i="3" s="1"/>
  <c r="P1265" i="3"/>
  <c r="N1265" i="3"/>
  <c r="D1265" i="3"/>
  <c r="O1265" i="3" s="1"/>
  <c r="P1264" i="3"/>
  <c r="N1264" i="3"/>
  <c r="D1264" i="3"/>
  <c r="O1264" i="3" s="1"/>
  <c r="P1263" i="3"/>
  <c r="N1263" i="3"/>
  <c r="D1263" i="3"/>
  <c r="O1263" i="3" s="1"/>
  <c r="P1262" i="3"/>
  <c r="N1262" i="3"/>
  <c r="D1262" i="3"/>
  <c r="O1262" i="3" s="1"/>
  <c r="P1261" i="3"/>
  <c r="N1261" i="3"/>
  <c r="D1261" i="3"/>
  <c r="O1261" i="3" s="1"/>
  <c r="P1260" i="3"/>
  <c r="N1260" i="3"/>
  <c r="D1260" i="3"/>
  <c r="O1260" i="3" s="1"/>
  <c r="P1259" i="3"/>
  <c r="N1259" i="3"/>
  <c r="D1259" i="3"/>
  <c r="O1259" i="3" s="1"/>
  <c r="P1258" i="3"/>
  <c r="N1258" i="3"/>
  <c r="D1258" i="3"/>
  <c r="O1258" i="3" s="1"/>
  <c r="P1257" i="3"/>
  <c r="N1257" i="3"/>
  <c r="D1257" i="3"/>
  <c r="O1257" i="3" s="1"/>
  <c r="P1256" i="3"/>
  <c r="N1256" i="3"/>
  <c r="D1256" i="3"/>
  <c r="O1256" i="3" s="1"/>
  <c r="P1255" i="3"/>
  <c r="N1255" i="3"/>
  <c r="D1255" i="3"/>
  <c r="O1255" i="3" s="1"/>
  <c r="P1254" i="3"/>
  <c r="N1254" i="3"/>
  <c r="D1254" i="3"/>
  <c r="O1254" i="3" s="1"/>
  <c r="P1253" i="3"/>
  <c r="N1253" i="3"/>
  <c r="D1253" i="3"/>
  <c r="O1253" i="3" s="1"/>
  <c r="P1252" i="3"/>
  <c r="N1252" i="3"/>
  <c r="D1252" i="3"/>
  <c r="O1252" i="3" s="1"/>
  <c r="P1251" i="3"/>
  <c r="N1251" i="3"/>
  <c r="D1251" i="3"/>
  <c r="O1251" i="3" s="1"/>
  <c r="P1250" i="3"/>
  <c r="N1250" i="3"/>
  <c r="D1250" i="3"/>
  <c r="P1249" i="3"/>
  <c r="N1249" i="3"/>
  <c r="D1249" i="3"/>
  <c r="O1249" i="3" s="1"/>
  <c r="P1248" i="3"/>
  <c r="N1248" i="3"/>
  <c r="D1248" i="3"/>
  <c r="O1248" i="3" s="1"/>
  <c r="P1247" i="3"/>
  <c r="N1247" i="3"/>
  <c r="D1247" i="3"/>
  <c r="O1247" i="3" s="1"/>
  <c r="P1246" i="3"/>
  <c r="N1246" i="3"/>
  <c r="D1246" i="3"/>
  <c r="O1246" i="3" s="1"/>
  <c r="P1245" i="3"/>
  <c r="N1245" i="3"/>
  <c r="D1245" i="3"/>
  <c r="O1245" i="3" s="1"/>
  <c r="P1244" i="3"/>
  <c r="N1244" i="3"/>
  <c r="D1244" i="3"/>
  <c r="O1244" i="3" s="1"/>
  <c r="P1243" i="3"/>
  <c r="N1243" i="3"/>
  <c r="D1243" i="3"/>
  <c r="O1243" i="3" s="1"/>
  <c r="P1242" i="3"/>
  <c r="N1242" i="3"/>
  <c r="D1242" i="3"/>
  <c r="O1242" i="3" s="1"/>
  <c r="P1241" i="3"/>
  <c r="N1241" i="3"/>
  <c r="D1241" i="3"/>
  <c r="O1241" i="3" s="1"/>
  <c r="P1240" i="3"/>
  <c r="N1240" i="3"/>
  <c r="D1240" i="3"/>
  <c r="O1240" i="3" s="1"/>
  <c r="P1239" i="3"/>
  <c r="N1239" i="3"/>
  <c r="D1239" i="3"/>
  <c r="O1239" i="3" s="1"/>
  <c r="P1238" i="3"/>
  <c r="N1238" i="3"/>
  <c r="D1238" i="3"/>
  <c r="O1238" i="3" s="1"/>
  <c r="P1237" i="3"/>
  <c r="N1237" i="3"/>
  <c r="D1237" i="3"/>
  <c r="O1237" i="3" s="1"/>
  <c r="P1236" i="3"/>
  <c r="N1236" i="3"/>
  <c r="D1236" i="3"/>
  <c r="O1236" i="3" s="1"/>
  <c r="P1235" i="3"/>
  <c r="N1235" i="3"/>
  <c r="D1235" i="3"/>
  <c r="O1235" i="3" s="1"/>
  <c r="P1234" i="3"/>
  <c r="N1234" i="3"/>
  <c r="D1234" i="3"/>
  <c r="O1234" i="3" s="1"/>
  <c r="P1233" i="3"/>
  <c r="N1233" i="3"/>
  <c r="D1233" i="3"/>
  <c r="O1233" i="3" s="1"/>
  <c r="P1232" i="3"/>
  <c r="N1232" i="3"/>
  <c r="D1232" i="3"/>
  <c r="O1232" i="3" s="1"/>
  <c r="P1231" i="3"/>
  <c r="N1231" i="3"/>
  <c r="D1231" i="3"/>
  <c r="O1231" i="3" s="1"/>
  <c r="P1230" i="3"/>
  <c r="N1230" i="3"/>
  <c r="D1230" i="3"/>
  <c r="O1230" i="3" s="1"/>
  <c r="P1229" i="3"/>
  <c r="N1229" i="3"/>
  <c r="D1229" i="3"/>
  <c r="O1229" i="3" s="1"/>
  <c r="P1228" i="3"/>
  <c r="N1228" i="3"/>
  <c r="D1228" i="3"/>
  <c r="O1228" i="3" s="1"/>
  <c r="P1227" i="3"/>
  <c r="N1227" i="3"/>
  <c r="D1227" i="3"/>
  <c r="O1227" i="3" s="1"/>
  <c r="P1226" i="3"/>
  <c r="N1226" i="3"/>
  <c r="D1226" i="3"/>
  <c r="O1226" i="3" s="1"/>
  <c r="P1225" i="3"/>
  <c r="N1225" i="3"/>
  <c r="D1225" i="3"/>
  <c r="O1225" i="3" s="1"/>
  <c r="P1224" i="3"/>
  <c r="N1224" i="3"/>
  <c r="D1224" i="3"/>
  <c r="O1224" i="3" s="1"/>
  <c r="P1223" i="3"/>
  <c r="N1223" i="3"/>
  <c r="D1223" i="3"/>
  <c r="O1223" i="3" s="1"/>
  <c r="P1222" i="3"/>
  <c r="N1222" i="3"/>
  <c r="D1222" i="3"/>
  <c r="O1222" i="3" s="1"/>
  <c r="P1221" i="3"/>
  <c r="N1221" i="3"/>
  <c r="D1221" i="3"/>
  <c r="O1221" i="3" s="1"/>
  <c r="P1220" i="3"/>
  <c r="N1220" i="3"/>
  <c r="D1220" i="3"/>
  <c r="O1220" i="3" s="1"/>
  <c r="P1219" i="3"/>
  <c r="N1219" i="3"/>
  <c r="D1219" i="3"/>
  <c r="O1219" i="3" s="1"/>
  <c r="P1218" i="3"/>
  <c r="N1218" i="3"/>
  <c r="D1218" i="3"/>
  <c r="O1218" i="3" s="1"/>
  <c r="P1217" i="3"/>
  <c r="N1217" i="3"/>
  <c r="D1217" i="3"/>
  <c r="O1217" i="3" s="1"/>
  <c r="P1216" i="3"/>
  <c r="N1216" i="3"/>
  <c r="D1216" i="3"/>
  <c r="O1216" i="3" s="1"/>
  <c r="P1215" i="3"/>
  <c r="N1215" i="3"/>
  <c r="D1215" i="3"/>
  <c r="O1215" i="3" s="1"/>
  <c r="P1214" i="3"/>
  <c r="N1214" i="3"/>
  <c r="D1214" i="3"/>
  <c r="O1214" i="3" s="1"/>
  <c r="P1213" i="3"/>
  <c r="N1213" i="3"/>
  <c r="D1213" i="3"/>
  <c r="O1213" i="3" s="1"/>
  <c r="P1212" i="3"/>
  <c r="N1212" i="3"/>
  <c r="D1212" i="3"/>
  <c r="O1212" i="3" s="1"/>
  <c r="P1211" i="3"/>
  <c r="N1211" i="3"/>
  <c r="D1211" i="3"/>
  <c r="O1211" i="3" s="1"/>
  <c r="P1210" i="3"/>
  <c r="N1210" i="3"/>
  <c r="D1210" i="3"/>
  <c r="O1210" i="3" s="1"/>
  <c r="P1209" i="3"/>
  <c r="N1209" i="3"/>
  <c r="D1209" i="3"/>
  <c r="O1209" i="3" s="1"/>
  <c r="P1208" i="3"/>
  <c r="N1208" i="3"/>
  <c r="D1208" i="3"/>
  <c r="O1208" i="3" s="1"/>
  <c r="P1207" i="3"/>
  <c r="N1207" i="3"/>
  <c r="D1207" i="3"/>
  <c r="O1207" i="3" s="1"/>
  <c r="P1206" i="3"/>
  <c r="N1206" i="3"/>
  <c r="D1206" i="3"/>
  <c r="O1206" i="3" s="1"/>
  <c r="P1205" i="3"/>
  <c r="N1205" i="3"/>
  <c r="D1205" i="3"/>
  <c r="O1205" i="3" s="1"/>
  <c r="P1204" i="3"/>
  <c r="N1204" i="3"/>
  <c r="D1204" i="3"/>
  <c r="O1204" i="3" s="1"/>
  <c r="P1203" i="3"/>
  <c r="N1203" i="3"/>
  <c r="D1203" i="3"/>
  <c r="O1203" i="3" s="1"/>
  <c r="P1202" i="3"/>
  <c r="N1202" i="3"/>
  <c r="D1202" i="3"/>
  <c r="O1202" i="3" s="1"/>
  <c r="P1201" i="3"/>
  <c r="N1201" i="3"/>
  <c r="D1201" i="3"/>
  <c r="O1201" i="3" s="1"/>
  <c r="P1200" i="3"/>
  <c r="N1200" i="3"/>
  <c r="D1200" i="3"/>
  <c r="O1200" i="3" s="1"/>
  <c r="P1199" i="3"/>
  <c r="N1199" i="3"/>
  <c r="D1199" i="3"/>
  <c r="O1199" i="3" s="1"/>
  <c r="P1198" i="3"/>
  <c r="N1198" i="3"/>
  <c r="D1198" i="3"/>
  <c r="O1198" i="3" s="1"/>
  <c r="P1197" i="3"/>
  <c r="N1197" i="3"/>
  <c r="D1197" i="3"/>
  <c r="O1197" i="3" s="1"/>
  <c r="P1196" i="3"/>
  <c r="N1196" i="3"/>
  <c r="D1196" i="3"/>
  <c r="O1196" i="3" s="1"/>
  <c r="P1195" i="3"/>
  <c r="N1195" i="3"/>
  <c r="D1195" i="3"/>
  <c r="O1195" i="3" s="1"/>
  <c r="P1194" i="3"/>
  <c r="N1194" i="3"/>
  <c r="D1194" i="3"/>
  <c r="O1194" i="3" s="1"/>
  <c r="P1193" i="3"/>
  <c r="N1193" i="3"/>
  <c r="D1193" i="3"/>
  <c r="O1193" i="3" s="1"/>
  <c r="P1192" i="3"/>
  <c r="N1192" i="3"/>
  <c r="D1192" i="3"/>
  <c r="O1192" i="3" s="1"/>
  <c r="P1191" i="3"/>
  <c r="N1191" i="3"/>
  <c r="D1191" i="3"/>
  <c r="O1191" i="3" s="1"/>
  <c r="P1190" i="3"/>
  <c r="N1190" i="3"/>
  <c r="D1190" i="3"/>
  <c r="O1190" i="3" s="1"/>
  <c r="P1189" i="3"/>
  <c r="N1189" i="3"/>
  <c r="D1189" i="3"/>
  <c r="O1189" i="3" s="1"/>
  <c r="P1188" i="3"/>
  <c r="N1188" i="3"/>
  <c r="D1188" i="3"/>
  <c r="O1188" i="3" s="1"/>
  <c r="P1187" i="3"/>
  <c r="N1187" i="3"/>
  <c r="D1187" i="3"/>
  <c r="O1187" i="3" s="1"/>
  <c r="P1186" i="3"/>
  <c r="N1186" i="3"/>
  <c r="D1186" i="3"/>
  <c r="O1186" i="3" s="1"/>
  <c r="P1185" i="3"/>
  <c r="N1185" i="3"/>
  <c r="D1185" i="3"/>
  <c r="O1185" i="3" s="1"/>
  <c r="P1184" i="3"/>
  <c r="N1184" i="3"/>
  <c r="D1184" i="3"/>
  <c r="O1184" i="3" s="1"/>
  <c r="P1183" i="3"/>
  <c r="N1183" i="3"/>
  <c r="D1183" i="3"/>
  <c r="O1183" i="3" s="1"/>
  <c r="P1182" i="3"/>
  <c r="N1182" i="3"/>
  <c r="D1182" i="3"/>
  <c r="O1182" i="3" s="1"/>
  <c r="P1181" i="3"/>
  <c r="N1181" i="3"/>
  <c r="D1181" i="3"/>
  <c r="O1181" i="3" s="1"/>
  <c r="P1180" i="3"/>
  <c r="N1180" i="3"/>
  <c r="D1180" i="3"/>
  <c r="O1180" i="3" s="1"/>
  <c r="P1179" i="3"/>
  <c r="N1179" i="3"/>
  <c r="D1179" i="3"/>
  <c r="O1179" i="3" s="1"/>
  <c r="P1178" i="3"/>
  <c r="N1178" i="3"/>
  <c r="D1178" i="3"/>
  <c r="O1178" i="3" s="1"/>
  <c r="P1177" i="3"/>
  <c r="N1177" i="3"/>
  <c r="D1177" i="3"/>
  <c r="O1177" i="3" s="1"/>
  <c r="P1176" i="3"/>
  <c r="N1176" i="3"/>
  <c r="D1176" i="3"/>
  <c r="O1176" i="3" s="1"/>
  <c r="P1175" i="3"/>
  <c r="N1175" i="3"/>
  <c r="D1175" i="3"/>
  <c r="O1175" i="3" s="1"/>
  <c r="P1174" i="3"/>
  <c r="N1174" i="3"/>
  <c r="D1174" i="3"/>
  <c r="O1174" i="3" s="1"/>
  <c r="P1173" i="3"/>
  <c r="N1173" i="3"/>
  <c r="D1173" i="3"/>
  <c r="O1173" i="3" s="1"/>
  <c r="P1172" i="3"/>
  <c r="N1172" i="3"/>
  <c r="D1172" i="3"/>
  <c r="O1172" i="3" s="1"/>
  <c r="P1171" i="3"/>
  <c r="N1171" i="3"/>
  <c r="D1171" i="3"/>
  <c r="O1171" i="3" s="1"/>
  <c r="P1170" i="3"/>
  <c r="N1170" i="3"/>
  <c r="D1170" i="3"/>
  <c r="O1170" i="3" s="1"/>
  <c r="P1169" i="3"/>
  <c r="N1169" i="3"/>
  <c r="D1169" i="3"/>
  <c r="P1168" i="3"/>
  <c r="N1168" i="3"/>
  <c r="D1168" i="3"/>
  <c r="O1168" i="3" s="1"/>
  <c r="P1167" i="3"/>
  <c r="N1167" i="3"/>
  <c r="D1167" i="3"/>
  <c r="O1167" i="3" s="1"/>
  <c r="P1166" i="3"/>
  <c r="N1166" i="3"/>
  <c r="D1166" i="3"/>
  <c r="O1166" i="3" s="1"/>
  <c r="P1165" i="3"/>
  <c r="N1165" i="3"/>
  <c r="D1165" i="3"/>
  <c r="O1165" i="3" s="1"/>
  <c r="P1164" i="3"/>
  <c r="N1164" i="3"/>
  <c r="D1164" i="3"/>
  <c r="O1164" i="3" s="1"/>
  <c r="P1163" i="3"/>
  <c r="N1163" i="3"/>
  <c r="D1163" i="3"/>
  <c r="O1163" i="3" s="1"/>
  <c r="P1162" i="3"/>
  <c r="N1162" i="3"/>
  <c r="D1162" i="3"/>
  <c r="O1162" i="3" s="1"/>
  <c r="P1161" i="3"/>
  <c r="N1161" i="3"/>
  <c r="D1161" i="3"/>
  <c r="O1161" i="3" s="1"/>
  <c r="P1160" i="3"/>
  <c r="N1160" i="3"/>
  <c r="D1160" i="3"/>
  <c r="O1160" i="3" s="1"/>
  <c r="P1159" i="3"/>
  <c r="N1159" i="3"/>
  <c r="D1159" i="3"/>
  <c r="O1159" i="3" s="1"/>
  <c r="P1158" i="3"/>
  <c r="N1158" i="3"/>
  <c r="D1158" i="3"/>
  <c r="O1158" i="3" s="1"/>
  <c r="P1157" i="3"/>
  <c r="N1157" i="3"/>
  <c r="D1157" i="3"/>
  <c r="O1157" i="3" s="1"/>
  <c r="P1156" i="3"/>
  <c r="N1156" i="3"/>
  <c r="D1156" i="3"/>
  <c r="O1156" i="3" s="1"/>
  <c r="P1155" i="3"/>
  <c r="N1155" i="3"/>
  <c r="D1155" i="3"/>
  <c r="O1155" i="3" s="1"/>
  <c r="P1154" i="3"/>
  <c r="N1154" i="3"/>
  <c r="D1154" i="3"/>
  <c r="O1154" i="3" s="1"/>
  <c r="P1153" i="3"/>
  <c r="N1153" i="3"/>
  <c r="D1153" i="3"/>
  <c r="O1153" i="3" s="1"/>
  <c r="P1152" i="3"/>
  <c r="N1152" i="3"/>
  <c r="D1152" i="3"/>
  <c r="O1152" i="3" s="1"/>
  <c r="P1151" i="3"/>
  <c r="N1151" i="3"/>
  <c r="D1151" i="3"/>
  <c r="O1151" i="3" s="1"/>
  <c r="P1150" i="3"/>
  <c r="N1150" i="3"/>
  <c r="D1150" i="3"/>
  <c r="O1150" i="3" s="1"/>
  <c r="P1149" i="3"/>
  <c r="N1149" i="3"/>
  <c r="D1149" i="3"/>
  <c r="O1149" i="3" s="1"/>
  <c r="P1148" i="3"/>
  <c r="N1148" i="3"/>
  <c r="D1148" i="3"/>
  <c r="O1148" i="3" s="1"/>
  <c r="P1147" i="3"/>
  <c r="N1147" i="3"/>
  <c r="D1147" i="3"/>
  <c r="O1147" i="3" s="1"/>
  <c r="P1146" i="3"/>
  <c r="N1146" i="3"/>
  <c r="D1146" i="3"/>
  <c r="O1146" i="3" s="1"/>
  <c r="P1145" i="3"/>
  <c r="N1145" i="3"/>
  <c r="D1145" i="3"/>
  <c r="O1145" i="3" s="1"/>
  <c r="P1144" i="3"/>
  <c r="N1144" i="3"/>
  <c r="D1144" i="3"/>
  <c r="O1144" i="3" s="1"/>
  <c r="P1143" i="3"/>
  <c r="N1143" i="3"/>
  <c r="D1143" i="3"/>
  <c r="O1143" i="3" s="1"/>
  <c r="P1142" i="3"/>
  <c r="N1142" i="3"/>
  <c r="D1142" i="3"/>
  <c r="O1142" i="3" s="1"/>
  <c r="P1141" i="3"/>
  <c r="N1141" i="3"/>
  <c r="D1141" i="3"/>
  <c r="O1141" i="3" s="1"/>
  <c r="P1140" i="3"/>
  <c r="N1140" i="3"/>
  <c r="D1140" i="3"/>
  <c r="O1140" i="3" s="1"/>
  <c r="P1139" i="3"/>
  <c r="N1139" i="3"/>
  <c r="D1139" i="3"/>
  <c r="O1139" i="3" s="1"/>
  <c r="P1138" i="3"/>
  <c r="N1138" i="3"/>
  <c r="D1138" i="3"/>
  <c r="O1138" i="3" s="1"/>
  <c r="P1137" i="3"/>
  <c r="N1137" i="3"/>
  <c r="D1137" i="3"/>
  <c r="O1137" i="3" s="1"/>
  <c r="P1136" i="3"/>
  <c r="N1136" i="3"/>
  <c r="D1136" i="3"/>
  <c r="O1136" i="3" s="1"/>
  <c r="P1135" i="3"/>
  <c r="N1135" i="3"/>
  <c r="D1135" i="3"/>
  <c r="O1135" i="3" s="1"/>
  <c r="P1134" i="3"/>
  <c r="N1134" i="3"/>
  <c r="D1134" i="3"/>
  <c r="O1134" i="3" s="1"/>
  <c r="P1133" i="3"/>
  <c r="N1133" i="3"/>
  <c r="D1133" i="3"/>
  <c r="O1133" i="3" s="1"/>
  <c r="P1132" i="3"/>
  <c r="N1132" i="3"/>
  <c r="D1132" i="3"/>
  <c r="O1132" i="3" s="1"/>
  <c r="P1131" i="3"/>
  <c r="N1131" i="3"/>
  <c r="D1131" i="3"/>
  <c r="O1131" i="3" s="1"/>
  <c r="P1130" i="3"/>
  <c r="N1130" i="3"/>
  <c r="D1130" i="3"/>
  <c r="O1130" i="3" s="1"/>
  <c r="P1129" i="3"/>
  <c r="N1129" i="3"/>
  <c r="D1129" i="3"/>
  <c r="O1129" i="3" s="1"/>
  <c r="P1128" i="3"/>
  <c r="N1128" i="3"/>
  <c r="D1128" i="3"/>
  <c r="O1128" i="3" s="1"/>
  <c r="P1127" i="3"/>
  <c r="N1127" i="3"/>
  <c r="D1127" i="3"/>
  <c r="O1127" i="3" s="1"/>
  <c r="P1126" i="3"/>
  <c r="N1126" i="3"/>
  <c r="D1126" i="3"/>
  <c r="O1126" i="3" s="1"/>
  <c r="P1125" i="3"/>
  <c r="N1125" i="3"/>
  <c r="D1125" i="3"/>
  <c r="O1125" i="3" s="1"/>
  <c r="P1124" i="3"/>
  <c r="N1124" i="3"/>
  <c r="D1124" i="3"/>
  <c r="O1124" i="3" s="1"/>
  <c r="P1123" i="3"/>
  <c r="N1123" i="3"/>
  <c r="D1123" i="3"/>
  <c r="O1123" i="3" s="1"/>
  <c r="P1122" i="3"/>
  <c r="N1122" i="3"/>
  <c r="D1122" i="3"/>
  <c r="O1122" i="3" s="1"/>
  <c r="P1121" i="3"/>
  <c r="N1121" i="3"/>
  <c r="D1121" i="3"/>
  <c r="O1121" i="3" s="1"/>
  <c r="P1120" i="3"/>
  <c r="N1120" i="3"/>
  <c r="D1120" i="3"/>
  <c r="O1120" i="3" s="1"/>
  <c r="P1119" i="3"/>
  <c r="N1119" i="3"/>
  <c r="D1119" i="3"/>
  <c r="O1119" i="3" s="1"/>
  <c r="P1118" i="3"/>
  <c r="N1118" i="3"/>
  <c r="D1118" i="3"/>
  <c r="O1118" i="3" s="1"/>
  <c r="P1117" i="3"/>
  <c r="N1117" i="3"/>
  <c r="D1117" i="3"/>
  <c r="O1117" i="3" s="1"/>
  <c r="P1116" i="3"/>
  <c r="N1116" i="3"/>
  <c r="D1116" i="3"/>
  <c r="O1116" i="3" s="1"/>
  <c r="P1115" i="3"/>
  <c r="N1115" i="3"/>
  <c r="D1115" i="3"/>
  <c r="O1115" i="3" s="1"/>
  <c r="P1114" i="3"/>
  <c r="N1114" i="3"/>
  <c r="D1114" i="3"/>
  <c r="O1114" i="3" s="1"/>
  <c r="P1113" i="3"/>
  <c r="N1113" i="3"/>
  <c r="D1113" i="3"/>
  <c r="O1113" i="3" s="1"/>
  <c r="P1112" i="3"/>
  <c r="N1112" i="3"/>
  <c r="D1112" i="3"/>
  <c r="O1112" i="3" s="1"/>
  <c r="P1111" i="3"/>
  <c r="N1111" i="3"/>
  <c r="D1111" i="3"/>
  <c r="O1111" i="3" s="1"/>
  <c r="P1110" i="3"/>
  <c r="N1110" i="3"/>
  <c r="D1110" i="3"/>
  <c r="O1110" i="3" s="1"/>
  <c r="P1109" i="3"/>
  <c r="N1109" i="3"/>
  <c r="D1109" i="3"/>
  <c r="O1109" i="3" s="1"/>
  <c r="P1108" i="3"/>
  <c r="N1108" i="3"/>
  <c r="D1108" i="3"/>
  <c r="O1108" i="3" s="1"/>
  <c r="P1107" i="3"/>
  <c r="N1107" i="3"/>
  <c r="D1107" i="3"/>
  <c r="O1107" i="3" s="1"/>
  <c r="P1106" i="3"/>
  <c r="N1106" i="3"/>
  <c r="D1106" i="3"/>
  <c r="O1106" i="3" s="1"/>
  <c r="P1105" i="3"/>
  <c r="N1105" i="3"/>
  <c r="D1105" i="3"/>
  <c r="O1105" i="3" s="1"/>
  <c r="P1104" i="3"/>
  <c r="N1104" i="3"/>
  <c r="D1104" i="3"/>
  <c r="O1104" i="3" s="1"/>
  <c r="P1103" i="3"/>
  <c r="N1103" i="3"/>
  <c r="D1103" i="3"/>
  <c r="O1103" i="3" s="1"/>
  <c r="P1102" i="3"/>
  <c r="N1102" i="3"/>
  <c r="D1102" i="3"/>
  <c r="O1102" i="3" s="1"/>
  <c r="P1101" i="3"/>
  <c r="N1101" i="3"/>
  <c r="D1101" i="3"/>
  <c r="O1101" i="3" s="1"/>
  <c r="P1100" i="3"/>
  <c r="N1100" i="3"/>
  <c r="D1100" i="3"/>
  <c r="O1100" i="3" s="1"/>
  <c r="P1099" i="3"/>
  <c r="N1099" i="3"/>
  <c r="D1099" i="3"/>
  <c r="O1099" i="3" s="1"/>
  <c r="P1098" i="3"/>
  <c r="N1098" i="3"/>
  <c r="D1098" i="3"/>
  <c r="O1098" i="3" s="1"/>
  <c r="P1097" i="3"/>
  <c r="N1097" i="3"/>
  <c r="D1097" i="3"/>
  <c r="O1097" i="3" s="1"/>
  <c r="P1096" i="3"/>
  <c r="N1096" i="3"/>
  <c r="D1096" i="3"/>
  <c r="O1096" i="3" s="1"/>
  <c r="P1095" i="3"/>
  <c r="N1095" i="3"/>
  <c r="D1095" i="3"/>
  <c r="O1095" i="3" s="1"/>
  <c r="P1094" i="3"/>
  <c r="N1094" i="3"/>
  <c r="D1094" i="3"/>
  <c r="P1093" i="3"/>
  <c r="O1093" i="3"/>
  <c r="N1093" i="3"/>
  <c r="D1093" i="3"/>
  <c r="P1092" i="3"/>
  <c r="O1092" i="3"/>
  <c r="N1092" i="3"/>
  <c r="D1092" i="3"/>
  <c r="P1091" i="3"/>
  <c r="N1091" i="3"/>
  <c r="D1091" i="3"/>
  <c r="O1091" i="3" s="1"/>
  <c r="P1090" i="3"/>
  <c r="N1090" i="3"/>
  <c r="D1090" i="3"/>
  <c r="P1089" i="3"/>
  <c r="N1089" i="3"/>
  <c r="D1089" i="3"/>
  <c r="O1089" i="3" s="1"/>
  <c r="P1088" i="3"/>
  <c r="N1088" i="3"/>
  <c r="D1088" i="3"/>
  <c r="O1088" i="3" s="1"/>
  <c r="P1087" i="3"/>
  <c r="N1087" i="3"/>
  <c r="D1087" i="3"/>
  <c r="O1087" i="3" s="1"/>
  <c r="P1086" i="3"/>
  <c r="N1086" i="3"/>
  <c r="D1086" i="3"/>
  <c r="O1086" i="3" s="1"/>
  <c r="P1085" i="3"/>
  <c r="N1085" i="3"/>
  <c r="D1085" i="3"/>
  <c r="O1085" i="3" s="1"/>
  <c r="P1084" i="3"/>
  <c r="N1084" i="3"/>
  <c r="D1084" i="3"/>
  <c r="O1084" i="3" s="1"/>
  <c r="P1083" i="3"/>
  <c r="N1083" i="3"/>
  <c r="D1083" i="3"/>
  <c r="O1083" i="3" s="1"/>
  <c r="P1082" i="3"/>
  <c r="N1082" i="3"/>
  <c r="D1082" i="3"/>
  <c r="O1082" i="3" s="1"/>
  <c r="P1081" i="3"/>
  <c r="N1081" i="3"/>
  <c r="D1081" i="3"/>
  <c r="O1081" i="3" s="1"/>
  <c r="P1080" i="3"/>
  <c r="N1080" i="3"/>
  <c r="D1080" i="3"/>
  <c r="O1080" i="3" s="1"/>
  <c r="P1079" i="3"/>
  <c r="N1079" i="3"/>
  <c r="D1079" i="3"/>
  <c r="O1079" i="3" s="1"/>
  <c r="P1078" i="3"/>
  <c r="N1078" i="3"/>
  <c r="D1078" i="3"/>
  <c r="O1078" i="3" s="1"/>
  <c r="P1077" i="3"/>
  <c r="N1077" i="3"/>
  <c r="D1077" i="3"/>
  <c r="O1077" i="3" s="1"/>
  <c r="P1076" i="3"/>
  <c r="N1076" i="3"/>
  <c r="D1076" i="3"/>
  <c r="O1076" i="3" s="1"/>
  <c r="P1075" i="3"/>
  <c r="N1075" i="3"/>
  <c r="D1075" i="3"/>
  <c r="O1075" i="3" s="1"/>
  <c r="P1074" i="3"/>
  <c r="N1074" i="3"/>
  <c r="D1074" i="3"/>
  <c r="O1074" i="3" s="1"/>
  <c r="P1073" i="3"/>
  <c r="N1073" i="3"/>
  <c r="D1073" i="3"/>
  <c r="O1073" i="3" s="1"/>
  <c r="P1072" i="3"/>
  <c r="N1072" i="3"/>
  <c r="D1072" i="3"/>
  <c r="O1072" i="3" s="1"/>
  <c r="P1071" i="3"/>
  <c r="N1071" i="3"/>
  <c r="D1071" i="3"/>
  <c r="O1071" i="3" s="1"/>
  <c r="P1070" i="3"/>
  <c r="N1070" i="3"/>
  <c r="D1070" i="3"/>
  <c r="O1070" i="3" s="1"/>
  <c r="P1069" i="3"/>
  <c r="N1069" i="3"/>
  <c r="D1069" i="3"/>
  <c r="O1069" i="3" s="1"/>
  <c r="P1068" i="3"/>
  <c r="N1068" i="3"/>
  <c r="D1068" i="3"/>
  <c r="O1068" i="3" s="1"/>
  <c r="P1067" i="3"/>
  <c r="N1067" i="3"/>
  <c r="D1067" i="3"/>
  <c r="O1067" i="3" s="1"/>
  <c r="P1066" i="3"/>
  <c r="N1066" i="3"/>
  <c r="D1066" i="3"/>
  <c r="O1066" i="3" s="1"/>
  <c r="P1065" i="3"/>
  <c r="N1065" i="3"/>
  <c r="D1065" i="3"/>
  <c r="O1065" i="3" s="1"/>
  <c r="P1064" i="3"/>
  <c r="N1064" i="3"/>
  <c r="D1064" i="3"/>
  <c r="O1064" i="3" s="1"/>
  <c r="P1063" i="3"/>
  <c r="N1063" i="3"/>
  <c r="D1063" i="3"/>
  <c r="O1063" i="3" s="1"/>
  <c r="P1062" i="3"/>
  <c r="N1062" i="3"/>
  <c r="D1062" i="3"/>
  <c r="O1062" i="3" s="1"/>
  <c r="P1061" i="3"/>
  <c r="N1061" i="3"/>
  <c r="D1061" i="3"/>
  <c r="O1061" i="3" s="1"/>
  <c r="P1060" i="3"/>
  <c r="N1060" i="3"/>
  <c r="D1060" i="3"/>
  <c r="O1060" i="3" s="1"/>
  <c r="P1059" i="3"/>
  <c r="N1059" i="3"/>
  <c r="D1059" i="3"/>
  <c r="O1059" i="3" s="1"/>
  <c r="P1058" i="3"/>
  <c r="N1058" i="3"/>
  <c r="D1058" i="3"/>
  <c r="P1057" i="3"/>
  <c r="N1057" i="3"/>
  <c r="D1057" i="3"/>
  <c r="O1057" i="3" s="1"/>
  <c r="P1056" i="3"/>
  <c r="N1056" i="3"/>
  <c r="D1056" i="3"/>
  <c r="O1056" i="3" s="1"/>
  <c r="P1055" i="3"/>
  <c r="N1055" i="3"/>
  <c r="D1055" i="3"/>
  <c r="O1055" i="3" s="1"/>
  <c r="P1054" i="3"/>
  <c r="N1054" i="3"/>
  <c r="D1054" i="3"/>
  <c r="O1054" i="3" s="1"/>
  <c r="P1053" i="3"/>
  <c r="N1053" i="3"/>
  <c r="D1053" i="3"/>
  <c r="O1053" i="3" s="1"/>
  <c r="P1052" i="3"/>
  <c r="N1052" i="3"/>
  <c r="D1052" i="3"/>
  <c r="O1052" i="3" s="1"/>
  <c r="P1051" i="3"/>
  <c r="N1051" i="3"/>
  <c r="D1051" i="3"/>
  <c r="O1051" i="3" s="1"/>
  <c r="P1050" i="3"/>
  <c r="N1050" i="3"/>
  <c r="D1050" i="3"/>
  <c r="O1050" i="3" s="1"/>
  <c r="P1049" i="3"/>
  <c r="N1049" i="3"/>
  <c r="D1049" i="3"/>
  <c r="O1049" i="3" s="1"/>
  <c r="P1048" i="3"/>
  <c r="N1048" i="3"/>
  <c r="D1048" i="3"/>
  <c r="O1048" i="3" s="1"/>
  <c r="P1047" i="3"/>
  <c r="N1047" i="3"/>
  <c r="D1047" i="3"/>
  <c r="O1047" i="3" s="1"/>
  <c r="P1046" i="3"/>
  <c r="N1046" i="3"/>
  <c r="D1046" i="3"/>
  <c r="O1046" i="3" s="1"/>
  <c r="P1045" i="3"/>
  <c r="N1045" i="3"/>
  <c r="D1045" i="3"/>
  <c r="O1045" i="3" s="1"/>
  <c r="P1044" i="3"/>
  <c r="N1044" i="3"/>
  <c r="D1044" i="3"/>
  <c r="O1044" i="3" s="1"/>
  <c r="P1043" i="3"/>
  <c r="N1043" i="3"/>
  <c r="D1043" i="3"/>
  <c r="O1043" i="3" s="1"/>
  <c r="P1042" i="3"/>
  <c r="N1042" i="3"/>
  <c r="D1042" i="3"/>
  <c r="P1041" i="3"/>
  <c r="N1041" i="3"/>
  <c r="D1041" i="3"/>
  <c r="O1041" i="3" s="1"/>
  <c r="P1040" i="3"/>
  <c r="N1040" i="3"/>
  <c r="D1040" i="3"/>
  <c r="O1040" i="3" s="1"/>
  <c r="P1039" i="3"/>
  <c r="N1039" i="3"/>
  <c r="D1039" i="3"/>
  <c r="O1039" i="3" s="1"/>
  <c r="P1038" i="3"/>
  <c r="N1038" i="3"/>
  <c r="D1038" i="3"/>
  <c r="O1038" i="3" s="1"/>
  <c r="P1037" i="3"/>
  <c r="N1037" i="3"/>
  <c r="D1037" i="3"/>
  <c r="O1037" i="3" s="1"/>
  <c r="P1036" i="3"/>
  <c r="N1036" i="3"/>
  <c r="D1036" i="3"/>
  <c r="O1036" i="3" s="1"/>
  <c r="P1035" i="3"/>
  <c r="N1035" i="3"/>
  <c r="D1035" i="3"/>
  <c r="O1035" i="3" s="1"/>
  <c r="P1034" i="3"/>
  <c r="N1034" i="3"/>
  <c r="D1034" i="3"/>
  <c r="O1034" i="3" s="1"/>
  <c r="P1033" i="3"/>
  <c r="N1033" i="3"/>
  <c r="D1033" i="3"/>
  <c r="O1033" i="3" s="1"/>
  <c r="P1032" i="3"/>
  <c r="N1032" i="3"/>
  <c r="D1032" i="3"/>
  <c r="O1032" i="3" s="1"/>
  <c r="P1031" i="3"/>
  <c r="N1031" i="3"/>
  <c r="D1031" i="3"/>
  <c r="O1031" i="3" s="1"/>
  <c r="P1030" i="3"/>
  <c r="N1030" i="3"/>
  <c r="D1030" i="3"/>
  <c r="O1030" i="3" s="1"/>
  <c r="P1029" i="3"/>
  <c r="N1029" i="3"/>
  <c r="D1029" i="3"/>
  <c r="O1029" i="3" s="1"/>
  <c r="P1028" i="3"/>
  <c r="N1028" i="3"/>
  <c r="D1028" i="3"/>
  <c r="O1028" i="3" s="1"/>
  <c r="P1027" i="3"/>
  <c r="N1027" i="3"/>
  <c r="D1027" i="3"/>
  <c r="O1027" i="3" s="1"/>
  <c r="P1026" i="3"/>
  <c r="N1026" i="3"/>
  <c r="D1026" i="3"/>
  <c r="O1026" i="3" s="1"/>
  <c r="P1025" i="3"/>
  <c r="N1025" i="3"/>
  <c r="D1025" i="3"/>
  <c r="O1025" i="3" s="1"/>
  <c r="P1024" i="3"/>
  <c r="N1024" i="3"/>
  <c r="D1024" i="3"/>
  <c r="O1024" i="3" s="1"/>
  <c r="P1023" i="3"/>
  <c r="N1023" i="3"/>
  <c r="D1023" i="3"/>
  <c r="O1023" i="3" s="1"/>
  <c r="P1022" i="3"/>
  <c r="N1022" i="3"/>
  <c r="D1022" i="3"/>
  <c r="O1022" i="3" s="1"/>
  <c r="P1021" i="3"/>
  <c r="N1021" i="3"/>
  <c r="D1021" i="3"/>
  <c r="O1021" i="3" s="1"/>
  <c r="P1020" i="3"/>
  <c r="N1020" i="3"/>
  <c r="D1020" i="3"/>
  <c r="O1020" i="3" s="1"/>
  <c r="P1019" i="3"/>
  <c r="N1019" i="3"/>
  <c r="D1019" i="3"/>
  <c r="O1019" i="3" s="1"/>
  <c r="P1018" i="3"/>
  <c r="N1018" i="3"/>
  <c r="D1018" i="3"/>
  <c r="O1018" i="3" s="1"/>
  <c r="P1017" i="3"/>
  <c r="N1017" i="3"/>
  <c r="D1017" i="3"/>
  <c r="O1017" i="3" s="1"/>
  <c r="P1016" i="3"/>
  <c r="N1016" i="3"/>
  <c r="D1016" i="3"/>
  <c r="O1016" i="3" s="1"/>
  <c r="P1015" i="3"/>
  <c r="N1015" i="3"/>
  <c r="D1015" i="3"/>
  <c r="O1015" i="3" s="1"/>
  <c r="P1014" i="3"/>
  <c r="N1014" i="3"/>
  <c r="D1014" i="3"/>
  <c r="O1014" i="3" s="1"/>
  <c r="P1013" i="3"/>
  <c r="N1013" i="3"/>
  <c r="D1013" i="3"/>
  <c r="O1013" i="3" s="1"/>
  <c r="P1012" i="3"/>
  <c r="N1012" i="3"/>
  <c r="D1012" i="3"/>
  <c r="O1012" i="3" s="1"/>
  <c r="P1011" i="3"/>
  <c r="N1011" i="3"/>
  <c r="D1011" i="3"/>
  <c r="O1011" i="3" s="1"/>
  <c r="P1010" i="3"/>
  <c r="N1010" i="3"/>
  <c r="D1010" i="3"/>
  <c r="O1010" i="3" s="1"/>
  <c r="P1009" i="3"/>
  <c r="N1009" i="3"/>
  <c r="D1009" i="3"/>
  <c r="O1009" i="3" s="1"/>
  <c r="P1008" i="3"/>
  <c r="N1008" i="3"/>
  <c r="D1008" i="3"/>
  <c r="O1008" i="3" s="1"/>
  <c r="P1007" i="3"/>
  <c r="N1007" i="3"/>
  <c r="D1007" i="3"/>
  <c r="O1007" i="3" s="1"/>
  <c r="P1006" i="3"/>
  <c r="N1006" i="3"/>
  <c r="D1006" i="3"/>
  <c r="O1006" i="3" s="1"/>
  <c r="P1005" i="3"/>
  <c r="N1005" i="3"/>
  <c r="D1005" i="3"/>
  <c r="O1005" i="3" s="1"/>
  <c r="P1004" i="3"/>
  <c r="N1004" i="3"/>
  <c r="D1004" i="3"/>
  <c r="O1004" i="3" s="1"/>
  <c r="P1003" i="3"/>
  <c r="N1003" i="3"/>
  <c r="D1003" i="3"/>
  <c r="O1003" i="3" s="1"/>
  <c r="P1002" i="3"/>
  <c r="N1002" i="3"/>
  <c r="D1002" i="3"/>
  <c r="O1002" i="3" s="1"/>
  <c r="P1001" i="3"/>
  <c r="N1001" i="3"/>
  <c r="D1001" i="3"/>
  <c r="O1001" i="3" s="1"/>
  <c r="P1000" i="3"/>
  <c r="N1000" i="3"/>
  <c r="D1000" i="3"/>
  <c r="O1000" i="3" s="1"/>
  <c r="P999" i="3"/>
  <c r="N999" i="3"/>
  <c r="D999" i="3"/>
  <c r="O999" i="3" s="1"/>
  <c r="P998" i="3"/>
  <c r="N998" i="3"/>
  <c r="D998" i="3"/>
  <c r="O998" i="3" s="1"/>
  <c r="P997" i="3"/>
  <c r="N997" i="3"/>
  <c r="D997" i="3"/>
  <c r="P996" i="3"/>
  <c r="N996" i="3"/>
  <c r="D996" i="3"/>
  <c r="O996" i="3" s="1"/>
  <c r="P995" i="3"/>
  <c r="N995" i="3"/>
  <c r="D995" i="3"/>
  <c r="O995" i="3" s="1"/>
  <c r="P994" i="3"/>
  <c r="N994" i="3"/>
  <c r="D994" i="3"/>
  <c r="O994" i="3" s="1"/>
  <c r="P993" i="3"/>
  <c r="N993" i="3"/>
  <c r="D993" i="3"/>
  <c r="O993" i="3" s="1"/>
  <c r="P992" i="3"/>
  <c r="N992" i="3"/>
  <c r="D992" i="3"/>
  <c r="O992" i="3" s="1"/>
  <c r="P991" i="3"/>
  <c r="N991" i="3"/>
  <c r="D991" i="3"/>
  <c r="O991" i="3" s="1"/>
  <c r="P990" i="3"/>
  <c r="N990" i="3"/>
  <c r="D990" i="3"/>
  <c r="O990" i="3" s="1"/>
  <c r="P989" i="3"/>
  <c r="N989" i="3"/>
  <c r="D989" i="3"/>
  <c r="O989" i="3" s="1"/>
  <c r="P988" i="3"/>
  <c r="N988" i="3"/>
  <c r="D988" i="3"/>
  <c r="O988" i="3" s="1"/>
  <c r="P987" i="3"/>
  <c r="N987" i="3"/>
  <c r="D987" i="3"/>
  <c r="O987" i="3" s="1"/>
  <c r="P986" i="3"/>
  <c r="N986" i="3"/>
  <c r="D986" i="3"/>
  <c r="O986" i="3" s="1"/>
  <c r="P985" i="3"/>
  <c r="N985" i="3"/>
  <c r="D985" i="3"/>
  <c r="O985" i="3" s="1"/>
  <c r="P984" i="3"/>
  <c r="N984" i="3"/>
  <c r="D984" i="3"/>
  <c r="O984" i="3" s="1"/>
  <c r="P983" i="3"/>
  <c r="N983" i="3"/>
  <c r="D983" i="3"/>
  <c r="O983" i="3" s="1"/>
  <c r="P982" i="3"/>
  <c r="N982" i="3"/>
  <c r="D982" i="3"/>
  <c r="O982" i="3" s="1"/>
  <c r="P981" i="3"/>
  <c r="N981" i="3"/>
  <c r="D981" i="3"/>
  <c r="P980" i="3"/>
  <c r="N980" i="3"/>
  <c r="D980" i="3"/>
  <c r="O980" i="3" s="1"/>
  <c r="P979" i="3"/>
  <c r="N979" i="3"/>
  <c r="D979" i="3"/>
  <c r="P978" i="3"/>
  <c r="N978" i="3"/>
  <c r="D978" i="3"/>
  <c r="O978" i="3" s="1"/>
  <c r="P977" i="3"/>
  <c r="N977" i="3"/>
  <c r="D977" i="3"/>
  <c r="O977" i="3" s="1"/>
  <c r="P976" i="3"/>
  <c r="N976" i="3"/>
  <c r="D976" i="3"/>
  <c r="O976" i="3" s="1"/>
  <c r="P975" i="3"/>
  <c r="N975" i="3"/>
  <c r="D975" i="3"/>
  <c r="O975" i="3" s="1"/>
  <c r="P974" i="3"/>
  <c r="N974" i="3"/>
  <c r="D974" i="3"/>
  <c r="O974" i="3" s="1"/>
  <c r="P973" i="3"/>
  <c r="N973" i="3"/>
  <c r="D973" i="3"/>
  <c r="O973" i="3" s="1"/>
  <c r="P972" i="3"/>
  <c r="N972" i="3"/>
  <c r="D972" i="3"/>
  <c r="O972" i="3" s="1"/>
  <c r="P971" i="3"/>
  <c r="N971" i="3"/>
  <c r="D971" i="3"/>
  <c r="O971" i="3" s="1"/>
  <c r="P970" i="3"/>
  <c r="N970" i="3"/>
  <c r="D970" i="3"/>
  <c r="O970" i="3" s="1"/>
  <c r="P969" i="3"/>
  <c r="N969" i="3"/>
  <c r="D969" i="3"/>
  <c r="O969" i="3" s="1"/>
  <c r="P968" i="3"/>
  <c r="N968" i="3"/>
  <c r="D968" i="3"/>
  <c r="O968" i="3" s="1"/>
  <c r="P967" i="3"/>
  <c r="N967" i="3"/>
  <c r="D967" i="3"/>
  <c r="O967" i="3" s="1"/>
  <c r="P966" i="3"/>
  <c r="N966" i="3"/>
  <c r="D966" i="3"/>
  <c r="O966" i="3" s="1"/>
  <c r="P965" i="3"/>
  <c r="N965" i="3"/>
  <c r="D965" i="3"/>
  <c r="O965" i="3" s="1"/>
  <c r="P964" i="3"/>
  <c r="N964" i="3"/>
  <c r="D964" i="3"/>
  <c r="O964" i="3" s="1"/>
  <c r="P963" i="3"/>
  <c r="N963" i="3"/>
  <c r="D963" i="3"/>
  <c r="O963" i="3" s="1"/>
  <c r="P962" i="3"/>
  <c r="N962" i="3"/>
  <c r="D962" i="3"/>
  <c r="O962" i="3" s="1"/>
  <c r="P961" i="3"/>
  <c r="N961" i="3"/>
  <c r="D961" i="3"/>
  <c r="O961" i="3" s="1"/>
  <c r="P960" i="3"/>
  <c r="N960" i="3"/>
  <c r="D960" i="3"/>
  <c r="O960" i="3" s="1"/>
  <c r="P959" i="3"/>
  <c r="N959" i="3"/>
  <c r="D959" i="3"/>
  <c r="O959" i="3" s="1"/>
  <c r="P958" i="3"/>
  <c r="N958" i="3"/>
  <c r="D958" i="3"/>
  <c r="O958" i="3" s="1"/>
  <c r="P957" i="3"/>
  <c r="N957" i="3"/>
  <c r="D957" i="3"/>
  <c r="O957" i="3" s="1"/>
  <c r="P956" i="3"/>
  <c r="N956" i="3"/>
  <c r="D956" i="3"/>
  <c r="O956" i="3" s="1"/>
  <c r="P955" i="3"/>
  <c r="N955" i="3"/>
  <c r="D955" i="3"/>
  <c r="O955" i="3" s="1"/>
  <c r="P954" i="3"/>
  <c r="N954" i="3"/>
  <c r="D954" i="3"/>
  <c r="O954" i="3" s="1"/>
  <c r="P953" i="3"/>
  <c r="N953" i="3"/>
  <c r="D953" i="3"/>
  <c r="P952" i="3"/>
  <c r="N952" i="3"/>
  <c r="D952" i="3"/>
  <c r="O952" i="3" s="1"/>
  <c r="P951" i="3"/>
  <c r="N951" i="3"/>
  <c r="D951" i="3"/>
  <c r="O951" i="3" s="1"/>
  <c r="P950" i="3"/>
  <c r="N950" i="3"/>
  <c r="D950" i="3"/>
  <c r="O950" i="3" s="1"/>
  <c r="P949" i="3"/>
  <c r="N949" i="3"/>
  <c r="D949" i="3"/>
  <c r="O949" i="3" s="1"/>
  <c r="P948" i="3"/>
  <c r="N948" i="3"/>
  <c r="D948" i="3"/>
  <c r="O948" i="3" s="1"/>
  <c r="P947" i="3"/>
  <c r="N947" i="3"/>
  <c r="D947" i="3"/>
  <c r="O947" i="3" s="1"/>
  <c r="P946" i="3"/>
  <c r="N946" i="3"/>
  <c r="D946" i="3"/>
  <c r="O946" i="3" s="1"/>
  <c r="P945" i="3"/>
  <c r="N945" i="3"/>
  <c r="D945" i="3"/>
  <c r="O945" i="3" s="1"/>
  <c r="P944" i="3"/>
  <c r="N944" i="3"/>
  <c r="D944" i="3"/>
  <c r="O944" i="3" s="1"/>
  <c r="P943" i="3"/>
  <c r="N943" i="3"/>
  <c r="D943" i="3"/>
  <c r="P942" i="3"/>
  <c r="N942" i="3"/>
  <c r="D942" i="3"/>
  <c r="O942" i="3" s="1"/>
  <c r="P941" i="3"/>
  <c r="N941" i="3"/>
  <c r="D941" i="3"/>
  <c r="O941" i="3" s="1"/>
  <c r="P940" i="3"/>
  <c r="N940" i="3"/>
  <c r="D940" i="3"/>
  <c r="O940" i="3" s="1"/>
  <c r="P939" i="3"/>
  <c r="N939" i="3"/>
  <c r="D939" i="3"/>
  <c r="O939" i="3" s="1"/>
  <c r="P938" i="3"/>
  <c r="N938" i="3"/>
  <c r="D938" i="3"/>
  <c r="O938" i="3" s="1"/>
  <c r="P937" i="3"/>
  <c r="N937" i="3"/>
  <c r="D937" i="3"/>
  <c r="O937" i="3" s="1"/>
  <c r="P936" i="3"/>
  <c r="N936" i="3"/>
  <c r="D936" i="3"/>
  <c r="O936" i="3" s="1"/>
  <c r="P935" i="3"/>
  <c r="N935" i="3"/>
  <c r="D935" i="3"/>
  <c r="O935" i="3" s="1"/>
  <c r="P934" i="3"/>
  <c r="N934" i="3"/>
  <c r="D934" i="3"/>
  <c r="O934" i="3" s="1"/>
  <c r="P933" i="3"/>
  <c r="N933" i="3"/>
  <c r="D933" i="3"/>
  <c r="O933" i="3" s="1"/>
  <c r="P932" i="3"/>
  <c r="N932" i="3"/>
  <c r="D932" i="3"/>
  <c r="O932" i="3" s="1"/>
  <c r="P931" i="3"/>
  <c r="N931" i="3"/>
  <c r="D931" i="3"/>
  <c r="O931" i="3" s="1"/>
  <c r="P930" i="3"/>
  <c r="N930" i="3"/>
  <c r="D930" i="3"/>
  <c r="O930" i="3" s="1"/>
  <c r="P929" i="3"/>
  <c r="N929" i="3"/>
  <c r="D929" i="3"/>
  <c r="O929" i="3" s="1"/>
  <c r="P928" i="3"/>
  <c r="N928" i="3"/>
  <c r="D928" i="3"/>
  <c r="O928" i="3" s="1"/>
  <c r="P927" i="3"/>
  <c r="N927" i="3"/>
  <c r="D927" i="3"/>
  <c r="O927" i="3" s="1"/>
  <c r="P926" i="3"/>
  <c r="N926" i="3"/>
  <c r="D926" i="3"/>
  <c r="O926" i="3" s="1"/>
  <c r="P925" i="3"/>
  <c r="N925" i="3"/>
  <c r="D925" i="3"/>
  <c r="O925" i="3" s="1"/>
  <c r="P924" i="3"/>
  <c r="N924" i="3"/>
  <c r="D924" i="3"/>
  <c r="O924" i="3" s="1"/>
  <c r="P923" i="3"/>
  <c r="N923" i="3"/>
  <c r="D923" i="3"/>
  <c r="P922" i="3"/>
  <c r="N922" i="3"/>
  <c r="D922" i="3"/>
  <c r="O922" i="3" s="1"/>
  <c r="P921" i="3"/>
  <c r="N921" i="3"/>
  <c r="D921" i="3"/>
  <c r="O921" i="3" s="1"/>
  <c r="P920" i="3"/>
  <c r="N920" i="3"/>
  <c r="D920" i="3"/>
  <c r="O920" i="3" s="1"/>
  <c r="P919" i="3"/>
  <c r="N919" i="3"/>
  <c r="D919" i="3"/>
  <c r="O919" i="3" s="1"/>
  <c r="P918" i="3"/>
  <c r="N918" i="3"/>
  <c r="D918" i="3"/>
  <c r="O918" i="3" s="1"/>
  <c r="P917" i="3"/>
  <c r="N917" i="3"/>
  <c r="D917" i="3"/>
  <c r="O917" i="3" s="1"/>
  <c r="P916" i="3"/>
  <c r="N916" i="3"/>
  <c r="D916" i="3"/>
  <c r="O916" i="3" s="1"/>
  <c r="P915" i="3"/>
  <c r="N915" i="3"/>
  <c r="D915" i="3"/>
  <c r="O915" i="3" s="1"/>
  <c r="P914" i="3"/>
  <c r="N914" i="3"/>
  <c r="D914" i="3"/>
  <c r="O914" i="3" s="1"/>
  <c r="P913" i="3"/>
  <c r="N913" i="3"/>
  <c r="D913" i="3"/>
  <c r="O913" i="3" s="1"/>
  <c r="P912" i="3"/>
  <c r="N912" i="3"/>
  <c r="D912" i="3"/>
  <c r="O912" i="3" s="1"/>
  <c r="P911" i="3"/>
  <c r="N911" i="3"/>
  <c r="D911" i="3"/>
  <c r="O911" i="3" s="1"/>
  <c r="P910" i="3"/>
  <c r="N910" i="3"/>
  <c r="D910" i="3"/>
  <c r="O910" i="3" s="1"/>
  <c r="P909" i="3"/>
  <c r="N909" i="3"/>
  <c r="D909" i="3"/>
  <c r="O909" i="3" s="1"/>
  <c r="P908" i="3"/>
  <c r="N908" i="3"/>
  <c r="D908" i="3"/>
  <c r="O908" i="3" s="1"/>
  <c r="P907" i="3"/>
  <c r="N907" i="3"/>
  <c r="D907" i="3"/>
  <c r="O907" i="3" s="1"/>
  <c r="P906" i="3"/>
  <c r="N906" i="3"/>
  <c r="D906" i="3"/>
  <c r="O906" i="3" s="1"/>
  <c r="P905" i="3"/>
  <c r="N905" i="3"/>
  <c r="D905" i="3"/>
  <c r="O905" i="3" s="1"/>
  <c r="P904" i="3"/>
  <c r="N904" i="3"/>
  <c r="D904" i="3"/>
  <c r="O904" i="3" s="1"/>
  <c r="P903" i="3"/>
  <c r="N903" i="3"/>
  <c r="D903" i="3"/>
  <c r="O903" i="3" s="1"/>
  <c r="P902" i="3"/>
  <c r="O902" i="3"/>
  <c r="N902" i="3"/>
  <c r="D902" i="3"/>
  <c r="P901" i="3"/>
  <c r="O901" i="3"/>
  <c r="N901" i="3"/>
  <c r="D901" i="3"/>
  <c r="P900" i="3"/>
  <c r="N900" i="3"/>
  <c r="D900" i="3"/>
  <c r="O900" i="3" s="1"/>
  <c r="P899" i="3"/>
  <c r="N899" i="3"/>
  <c r="D899" i="3"/>
  <c r="O899" i="3" s="1"/>
  <c r="P898" i="3"/>
  <c r="N898" i="3"/>
  <c r="D898" i="3"/>
  <c r="O898" i="3" s="1"/>
  <c r="P897" i="3"/>
  <c r="N897" i="3"/>
  <c r="D897" i="3"/>
  <c r="O897" i="3" s="1"/>
  <c r="P896" i="3"/>
  <c r="N896" i="3"/>
  <c r="D896" i="3"/>
  <c r="O896" i="3" s="1"/>
  <c r="P895" i="3"/>
  <c r="N895" i="3"/>
  <c r="D895" i="3"/>
  <c r="O895" i="3" s="1"/>
  <c r="P894" i="3"/>
  <c r="N894" i="3"/>
  <c r="D894" i="3"/>
  <c r="O894" i="3" s="1"/>
  <c r="P893" i="3"/>
  <c r="N893" i="3"/>
  <c r="D893" i="3"/>
  <c r="O893" i="3" s="1"/>
  <c r="P892" i="3"/>
  <c r="N892" i="3"/>
  <c r="D892" i="3"/>
  <c r="O892" i="3" s="1"/>
  <c r="P891" i="3"/>
  <c r="N891" i="3"/>
  <c r="D891" i="3"/>
  <c r="O891" i="3" s="1"/>
  <c r="P890" i="3"/>
  <c r="N890" i="3"/>
  <c r="D890" i="3"/>
  <c r="O890" i="3" s="1"/>
  <c r="P889" i="3"/>
  <c r="N889" i="3"/>
  <c r="D889" i="3"/>
  <c r="O889" i="3" s="1"/>
  <c r="P888" i="3"/>
  <c r="N888" i="3"/>
  <c r="D888" i="3"/>
  <c r="O888" i="3" s="1"/>
  <c r="P887" i="3"/>
  <c r="N887" i="3"/>
  <c r="D887" i="3"/>
  <c r="O887" i="3" s="1"/>
  <c r="P886" i="3"/>
  <c r="N886" i="3"/>
  <c r="D886" i="3"/>
  <c r="O886" i="3" s="1"/>
  <c r="P885" i="3"/>
  <c r="N885" i="3"/>
  <c r="D885" i="3"/>
  <c r="O885" i="3" s="1"/>
  <c r="P884" i="3"/>
  <c r="N884" i="3"/>
  <c r="D884" i="3"/>
  <c r="O884" i="3" s="1"/>
  <c r="P883" i="3"/>
  <c r="N883" i="3"/>
  <c r="D883" i="3"/>
  <c r="O883" i="3" s="1"/>
  <c r="P882" i="3"/>
  <c r="N882" i="3"/>
  <c r="D882" i="3"/>
  <c r="O882" i="3" s="1"/>
  <c r="P881" i="3"/>
  <c r="N881" i="3"/>
  <c r="D881" i="3"/>
  <c r="O881" i="3" s="1"/>
  <c r="P880" i="3"/>
  <c r="N880" i="3"/>
  <c r="D880" i="3"/>
  <c r="O880" i="3" s="1"/>
  <c r="P879" i="3"/>
  <c r="N879" i="3"/>
  <c r="D879" i="3"/>
  <c r="O879" i="3" s="1"/>
  <c r="P878" i="3"/>
  <c r="N878" i="3"/>
  <c r="D878" i="3"/>
  <c r="O878" i="3" s="1"/>
  <c r="P877" i="3"/>
  <c r="N877" i="3"/>
  <c r="D877" i="3"/>
  <c r="O877" i="3" s="1"/>
  <c r="P876" i="3"/>
  <c r="N876" i="3"/>
  <c r="D876" i="3"/>
  <c r="O876" i="3" s="1"/>
  <c r="P875" i="3"/>
  <c r="N875" i="3"/>
  <c r="D875" i="3"/>
  <c r="O875" i="3" s="1"/>
  <c r="P874" i="3"/>
  <c r="N874" i="3"/>
  <c r="D874" i="3"/>
  <c r="O874" i="3" s="1"/>
  <c r="P873" i="3"/>
  <c r="N873" i="3"/>
  <c r="D873" i="3"/>
  <c r="O873" i="3" s="1"/>
  <c r="P872" i="3"/>
  <c r="N872" i="3"/>
  <c r="D872" i="3"/>
  <c r="O872" i="3" s="1"/>
  <c r="P871" i="3"/>
  <c r="N871" i="3"/>
  <c r="D871" i="3"/>
  <c r="O871" i="3" s="1"/>
  <c r="P870" i="3"/>
  <c r="N870" i="3"/>
  <c r="D870" i="3"/>
  <c r="P869" i="3"/>
  <c r="N869" i="3"/>
  <c r="D869" i="3"/>
  <c r="O869" i="3" s="1"/>
  <c r="P868" i="3"/>
  <c r="N868" i="3"/>
  <c r="D868" i="3"/>
  <c r="O868" i="3" s="1"/>
  <c r="P867" i="3"/>
  <c r="N867" i="3"/>
  <c r="D867" i="3"/>
  <c r="O867" i="3" s="1"/>
  <c r="P866" i="3"/>
  <c r="N866" i="3"/>
  <c r="D866" i="3"/>
  <c r="O866" i="3" s="1"/>
  <c r="P865" i="3"/>
  <c r="N865" i="3"/>
  <c r="D865" i="3"/>
  <c r="O865" i="3" s="1"/>
  <c r="P864" i="3"/>
  <c r="N864" i="3"/>
  <c r="D864" i="3"/>
  <c r="O864" i="3" s="1"/>
  <c r="P863" i="3"/>
  <c r="N863" i="3"/>
  <c r="D863" i="3"/>
  <c r="O863" i="3" s="1"/>
  <c r="P862" i="3"/>
  <c r="N862" i="3"/>
  <c r="D862" i="3"/>
  <c r="O862" i="3" s="1"/>
  <c r="P861" i="3"/>
  <c r="N861" i="3"/>
  <c r="D861" i="3"/>
  <c r="O861" i="3" s="1"/>
  <c r="P860" i="3"/>
  <c r="N860" i="3"/>
  <c r="D860" i="3"/>
  <c r="O860" i="3" s="1"/>
  <c r="P859" i="3"/>
  <c r="N859" i="3"/>
  <c r="D859" i="3"/>
  <c r="O859" i="3" s="1"/>
  <c r="P858" i="3"/>
  <c r="N858" i="3"/>
  <c r="D858" i="3"/>
  <c r="O858" i="3" s="1"/>
  <c r="P857" i="3"/>
  <c r="N857" i="3"/>
  <c r="D857" i="3"/>
  <c r="O857" i="3" s="1"/>
  <c r="P856" i="3"/>
  <c r="N856" i="3"/>
  <c r="D856" i="3"/>
  <c r="O856" i="3" s="1"/>
  <c r="P855" i="3"/>
  <c r="N855" i="3"/>
  <c r="D855" i="3"/>
  <c r="O855" i="3" s="1"/>
  <c r="P854" i="3"/>
  <c r="N854" i="3"/>
  <c r="D854" i="3"/>
  <c r="O854" i="3" s="1"/>
  <c r="P853" i="3"/>
  <c r="N853" i="3"/>
  <c r="D853" i="3"/>
  <c r="O853" i="3" s="1"/>
  <c r="P852" i="3"/>
  <c r="N852" i="3"/>
  <c r="D852" i="3"/>
  <c r="O852" i="3" s="1"/>
  <c r="P851" i="3"/>
  <c r="N851" i="3"/>
  <c r="D851" i="3"/>
  <c r="O851" i="3" s="1"/>
  <c r="P850" i="3"/>
  <c r="N850" i="3"/>
  <c r="D850" i="3"/>
  <c r="O850" i="3" s="1"/>
  <c r="P849" i="3"/>
  <c r="N849" i="3"/>
  <c r="D849" i="3"/>
  <c r="O849" i="3" s="1"/>
  <c r="P848" i="3"/>
  <c r="N848" i="3"/>
  <c r="D848" i="3"/>
  <c r="O848" i="3" s="1"/>
  <c r="P847" i="3"/>
  <c r="N847" i="3"/>
  <c r="D847" i="3"/>
  <c r="O847" i="3" s="1"/>
  <c r="P846" i="3"/>
  <c r="N846" i="3"/>
  <c r="D846" i="3"/>
  <c r="O846" i="3" s="1"/>
  <c r="P845" i="3"/>
  <c r="N845" i="3"/>
  <c r="D845" i="3"/>
  <c r="O845" i="3" s="1"/>
  <c r="P844" i="3"/>
  <c r="N844" i="3"/>
  <c r="D844" i="3"/>
  <c r="O844" i="3" s="1"/>
  <c r="P843" i="3"/>
  <c r="N843" i="3"/>
  <c r="D843" i="3"/>
  <c r="O843" i="3" s="1"/>
  <c r="P842" i="3"/>
  <c r="N842" i="3"/>
  <c r="D842" i="3"/>
  <c r="O842" i="3" s="1"/>
  <c r="P841" i="3"/>
  <c r="N841" i="3"/>
  <c r="D841" i="3"/>
  <c r="O841" i="3" s="1"/>
  <c r="P840" i="3"/>
  <c r="N840" i="3"/>
  <c r="D840" i="3"/>
  <c r="O840" i="3" s="1"/>
  <c r="P839" i="3"/>
  <c r="N839" i="3"/>
  <c r="D839" i="3"/>
  <c r="O839" i="3" s="1"/>
  <c r="P838" i="3"/>
  <c r="N838" i="3"/>
  <c r="D838" i="3"/>
  <c r="O838" i="3" s="1"/>
  <c r="P837" i="3"/>
  <c r="N837" i="3"/>
  <c r="D837" i="3"/>
  <c r="O837" i="3" s="1"/>
  <c r="P836" i="3"/>
  <c r="N836" i="3"/>
  <c r="D836" i="3"/>
  <c r="O836" i="3" s="1"/>
  <c r="P835" i="3"/>
  <c r="N835" i="3"/>
  <c r="D835" i="3"/>
  <c r="O835" i="3" s="1"/>
  <c r="P834" i="3"/>
  <c r="N834" i="3"/>
  <c r="D834" i="3"/>
  <c r="O834" i="3" s="1"/>
  <c r="P833" i="3"/>
  <c r="N833" i="3"/>
  <c r="D833" i="3"/>
  <c r="O833" i="3" s="1"/>
  <c r="P832" i="3"/>
  <c r="N832" i="3"/>
  <c r="D832" i="3"/>
  <c r="O832" i="3" s="1"/>
  <c r="P831" i="3"/>
  <c r="N831" i="3"/>
  <c r="D831" i="3"/>
  <c r="O831" i="3" s="1"/>
  <c r="P830" i="3"/>
  <c r="N830" i="3"/>
  <c r="D830" i="3"/>
  <c r="O830" i="3" s="1"/>
  <c r="P829" i="3"/>
  <c r="N829" i="3"/>
  <c r="D829" i="3"/>
  <c r="P828" i="3"/>
  <c r="N828" i="3"/>
  <c r="D828" i="3"/>
  <c r="O828" i="3" s="1"/>
  <c r="P827" i="3"/>
  <c r="N827" i="3"/>
  <c r="D827" i="3"/>
  <c r="O827" i="3" s="1"/>
  <c r="P826" i="3"/>
  <c r="N826" i="3"/>
  <c r="D826" i="3"/>
  <c r="O826" i="3" s="1"/>
  <c r="P825" i="3"/>
  <c r="N825" i="3"/>
  <c r="D825" i="3"/>
  <c r="O825" i="3" s="1"/>
  <c r="P824" i="3"/>
  <c r="N824" i="3"/>
  <c r="D824" i="3"/>
  <c r="O824" i="3" s="1"/>
  <c r="P823" i="3"/>
  <c r="N823" i="3"/>
  <c r="D823" i="3"/>
  <c r="O823" i="3" s="1"/>
  <c r="P822" i="3"/>
  <c r="N822" i="3"/>
  <c r="D822" i="3"/>
  <c r="O822" i="3" s="1"/>
  <c r="P821" i="3"/>
  <c r="N821" i="3"/>
  <c r="D821" i="3"/>
  <c r="O821" i="3" s="1"/>
  <c r="P820" i="3"/>
  <c r="N820" i="3"/>
  <c r="D820" i="3"/>
  <c r="O820" i="3" s="1"/>
  <c r="P819" i="3"/>
  <c r="N819" i="3"/>
  <c r="D819" i="3"/>
  <c r="O819" i="3" s="1"/>
  <c r="P818" i="3"/>
  <c r="N818" i="3"/>
  <c r="D818" i="3"/>
  <c r="O818" i="3" s="1"/>
  <c r="P817" i="3"/>
  <c r="N817" i="3"/>
  <c r="D817" i="3"/>
  <c r="O817" i="3" s="1"/>
  <c r="P816" i="3"/>
  <c r="N816" i="3"/>
  <c r="D816" i="3"/>
  <c r="O816" i="3" s="1"/>
  <c r="P815" i="3"/>
  <c r="N815" i="3"/>
  <c r="D815" i="3"/>
  <c r="O815" i="3" s="1"/>
  <c r="P814" i="3"/>
  <c r="N814" i="3"/>
  <c r="D814" i="3"/>
  <c r="O814" i="3" s="1"/>
  <c r="P813" i="3"/>
  <c r="N813" i="3"/>
  <c r="D813" i="3"/>
  <c r="O813" i="3" s="1"/>
  <c r="P812" i="3"/>
  <c r="N812" i="3"/>
  <c r="D812" i="3"/>
  <c r="O812" i="3" s="1"/>
  <c r="P811" i="3"/>
  <c r="N811" i="3"/>
  <c r="D811" i="3"/>
  <c r="O811" i="3" s="1"/>
  <c r="P810" i="3"/>
  <c r="N810" i="3"/>
  <c r="D810" i="3"/>
  <c r="O810" i="3" s="1"/>
  <c r="P809" i="3"/>
  <c r="N809" i="3"/>
  <c r="D809" i="3"/>
  <c r="O809" i="3" s="1"/>
  <c r="P808" i="3"/>
  <c r="N808" i="3"/>
  <c r="D808" i="3"/>
  <c r="O808" i="3" s="1"/>
  <c r="P807" i="3"/>
  <c r="N807" i="3"/>
  <c r="D807" i="3"/>
  <c r="O807" i="3" s="1"/>
  <c r="P806" i="3"/>
  <c r="N806" i="3"/>
  <c r="D806" i="3"/>
  <c r="O806" i="3" s="1"/>
  <c r="P805" i="3"/>
  <c r="N805" i="3"/>
  <c r="D805" i="3"/>
  <c r="O805" i="3" s="1"/>
  <c r="P804" i="3"/>
  <c r="N804" i="3"/>
  <c r="D804" i="3"/>
  <c r="O804" i="3" s="1"/>
  <c r="P803" i="3"/>
  <c r="N803" i="3"/>
  <c r="D803" i="3"/>
  <c r="O803" i="3" s="1"/>
  <c r="P802" i="3"/>
  <c r="N802" i="3"/>
  <c r="D802" i="3"/>
  <c r="O802" i="3" s="1"/>
  <c r="P801" i="3"/>
  <c r="N801" i="3"/>
  <c r="D801" i="3"/>
  <c r="O801" i="3" s="1"/>
  <c r="P800" i="3"/>
  <c r="N800" i="3"/>
  <c r="D800" i="3"/>
  <c r="O800" i="3" s="1"/>
  <c r="P799" i="3"/>
  <c r="N799" i="3"/>
  <c r="D799" i="3"/>
  <c r="O799" i="3" s="1"/>
  <c r="P798" i="3"/>
  <c r="N798" i="3"/>
  <c r="D798" i="3"/>
  <c r="O798" i="3" s="1"/>
  <c r="P797" i="3"/>
  <c r="N797" i="3"/>
  <c r="D797" i="3"/>
  <c r="O797" i="3" s="1"/>
  <c r="P796" i="3"/>
  <c r="N796" i="3"/>
  <c r="D796" i="3"/>
  <c r="O796" i="3" s="1"/>
  <c r="P795" i="3"/>
  <c r="N795" i="3"/>
  <c r="D795" i="3"/>
  <c r="O795" i="3" s="1"/>
  <c r="P794" i="3"/>
  <c r="N794" i="3"/>
  <c r="D794" i="3"/>
  <c r="O794" i="3" s="1"/>
  <c r="P793" i="3"/>
  <c r="N793" i="3"/>
  <c r="D793" i="3"/>
  <c r="O793" i="3" s="1"/>
  <c r="P792" i="3"/>
  <c r="N792" i="3"/>
  <c r="D792" i="3"/>
  <c r="O792" i="3" s="1"/>
  <c r="P791" i="3"/>
  <c r="N791" i="3"/>
  <c r="D791" i="3"/>
  <c r="O791" i="3" s="1"/>
  <c r="P790" i="3"/>
  <c r="N790" i="3"/>
  <c r="D790" i="3"/>
  <c r="O790" i="3" s="1"/>
  <c r="P789" i="3"/>
  <c r="N789" i="3"/>
  <c r="D789" i="3"/>
  <c r="O789" i="3" s="1"/>
  <c r="P788" i="3"/>
  <c r="N788" i="3"/>
  <c r="D788" i="3"/>
  <c r="O788" i="3" s="1"/>
  <c r="P787" i="3"/>
  <c r="N787" i="3"/>
  <c r="D787" i="3"/>
  <c r="O787" i="3" s="1"/>
  <c r="P786" i="3"/>
  <c r="N786" i="3"/>
  <c r="D786" i="3"/>
  <c r="O786" i="3" s="1"/>
  <c r="P785" i="3"/>
  <c r="N785" i="3"/>
  <c r="D785" i="3"/>
  <c r="O785" i="3" s="1"/>
  <c r="P784" i="3"/>
  <c r="N784" i="3"/>
  <c r="D784" i="3"/>
  <c r="O784" i="3" s="1"/>
  <c r="P783" i="3"/>
  <c r="N783" i="3"/>
  <c r="D783" i="3"/>
  <c r="O783" i="3" s="1"/>
  <c r="P782" i="3"/>
  <c r="N782" i="3"/>
  <c r="D782" i="3"/>
  <c r="O782" i="3" s="1"/>
  <c r="P781" i="3"/>
  <c r="N781" i="3"/>
  <c r="D781" i="3"/>
  <c r="O781" i="3" s="1"/>
  <c r="P780" i="3"/>
  <c r="N780" i="3"/>
  <c r="D780" i="3"/>
  <c r="O780" i="3" s="1"/>
  <c r="P779" i="3"/>
  <c r="N779" i="3"/>
  <c r="D779" i="3"/>
  <c r="O779" i="3" s="1"/>
  <c r="P778" i="3"/>
  <c r="N778" i="3"/>
  <c r="D778" i="3"/>
  <c r="O778" i="3" s="1"/>
  <c r="P777" i="3"/>
  <c r="N777" i="3"/>
  <c r="D777" i="3"/>
  <c r="O777" i="3" s="1"/>
  <c r="P776" i="3"/>
  <c r="N776" i="3"/>
  <c r="D776" i="3"/>
  <c r="O776" i="3" s="1"/>
  <c r="P775" i="3"/>
  <c r="N775" i="3"/>
  <c r="D775" i="3"/>
  <c r="O775" i="3" s="1"/>
  <c r="P774" i="3"/>
  <c r="N774" i="3"/>
  <c r="D774" i="3"/>
  <c r="O774" i="3" s="1"/>
  <c r="P773" i="3"/>
  <c r="N773" i="3"/>
  <c r="D773" i="3"/>
  <c r="O773" i="3" s="1"/>
  <c r="P772" i="3"/>
  <c r="N772" i="3"/>
  <c r="D772" i="3"/>
  <c r="O772" i="3" s="1"/>
  <c r="P771" i="3"/>
  <c r="N771" i="3"/>
  <c r="D771" i="3"/>
  <c r="O771" i="3" s="1"/>
  <c r="P770" i="3"/>
  <c r="N770" i="3"/>
  <c r="D770" i="3"/>
  <c r="O770" i="3" s="1"/>
  <c r="P769" i="3"/>
  <c r="N769" i="3"/>
  <c r="D769" i="3"/>
  <c r="O769" i="3" s="1"/>
  <c r="P768" i="3"/>
  <c r="N768" i="3"/>
  <c r="D768" i="3"/>
  <c r="O768" i="3" s="1"/>
  <c r="P767" i="3"/>
  <c r="N767" i="3"/>
  <c r="D767" i="3"/>
  <c r="O767" i="3" s="1"/>
  <c r="P766" i="3"/>
  <c r="N766" i="3"/>
  <c r="D766" i="3"/>
  <c r="O766" i="3" s="1"/>
  <c r="P765" i="3"/>
  <c r="N765" i="3"/>
  <c r="D765" i="3"/>
  <c r="O765" i="3" s="1"/>
  <c r="P764" i="3"/>
  <c r="N764" i="3"/>
  <c r="D764" i="3"/>
  <c r="O764" i="3" s="1"/>
  <c r="P763" i="3"/>
  <c r="N763" i="3"/>
  <c r="D763" i="3"/>
  <c r="O763" i="3" s="1"/>
  <c r="P762" i="3"/>
  <c r="N762" i="3"/>
  <c r="D762" i="3"/>
  <c r="O762" i="3" s="1"/>
  <c r="P761" i="3"/>
  <c r="N761" i="3"/>
  <c r="D761" i="3"/>
  <c r="O761" i="3" s="1"/>
  <c r="P760" i="3"/>
  <c r="N760" i="3"/>
  <c r="D760" i="3"/>
  <c r="O760" i="3" s="1"/>
  <c r="P759" i="3"/>
  <c r="N759" i="3"/>
  <c r="D759" i="3"/>
  <c r="O759" i="3" s="1"/>
  <c r="P758" i="3"/>
  <c r="N758" i="3"/>
  <c r="D758" i="3"/>
  <c r="O758" i="3" s="1"/>
  <c r="P757" i="3"/>
  <c r="N757" i="3"/>
  <c r="D757" i="3"/>
  <c r="O757" i="3" s="1"/>
  <c r="P756" i="3"/>
  <c r="N756" i="3"/>
  <c r="D756" i="3"/>
  <c r="O756" i="3" s="1"/>
  <c r="P755" i="3"/>
  <c r="N755" i="3"/>
  <c r="D755" i="3"/>
  <c r="O755" i="3" s="1"/>
  <c r="P754" i="3"/>
  <c r="N754" i="3"/>
  <c r="D754" i="3"/>
  <c r="O754" i="3" s="1"/>
  <c r="P753" i="3"/>
  <c r="N753" i="3"/>
  <c r="D753" i="3"/>
  <c r="O753" i="3" s="1"/>
  <c r="P752" i="3"/>
  <c r="N752" i="3"/>
  <c r="D752" i="3"/>
  <c r="O752" i="3" s="1"/>
  <c r="P751" i="3"/>
  <c r="N751" i="3"/>
  <c r="D751" i="3"/>
  <c r="O751" i="3" s="1"/>
  <c r="P750" i="3"/>
  <c r="N750" i="3"/>
  <c r="D750" i="3"/>
  <c r="O750" i="3" s="1"/>
  <c r="P749" i="3"/>
  <c r="N749" i="3"/>
  <c r="D749" i="3"/>
  <c r="O749" i="3" s="1"/>
  <c r="P748" i="3"/>
  <c r="N748" i="3"/>
  <c r="D748" i="3"/>
  <c r="O748" i="3" s="1"/>
  <c r="P747" i="3"/>
  <c r="N747" i="3"/>
  <c r="D747" i="3"/>
  <c r="O747" i="3" s="1"/>
  <c r="P746" i="3"/>
  <c r="N746" i="3"/>
  <c r="D746" i="3"/>
  <c r="O746" i="3" s="1"/>
  <c r="P745" i="3"/>
  <c r="N745" i="3"/>
  <c r="D745" i="3"/>
  <c r="O745" i="3" s="1"/>
  <c r="P744" i="3"/>
  <c r="N744" i="3"/>
  <c r="D744" i="3"/>
  <c r="O744" i="3" s="1"/>
  <c r="P743" i="3"/>
  <c r="N743" i="3"/>
  <c r="D743" i="3"/>
  <c r="O743" i="3" s="1"/>
  <c r="P742" i="3"/>
  <c r="N742" i="3"/>
  <c r="D742" i="3"/>
  <c r="O742" i="3" s="1"/>
  <c r="P741" i="3"/>
  <c r="N741" i="3"/>
  <c r="D741" i="3"/>
  <c r="O741" i="3" s="1"/>
  <c r="P740" i="3"/>
  <c r="N740" i="3"/>
  <c r="D740" i="3"/>
  <c r="O740" i="3" s="1"/>
  <c r="P739" i="3"/>
  <c r="N739" i="3"/>
  <c r="D739" i="3"/>
  <c r="O739" i="3" s="1"/>
  <c r="P738" i="3"/>
  <c r="N738" i="3"/>
  <c r="D738" i="3"/>
  <c r="O738" i="3" s="1"/>
  <c r="P737" i="3"/>
  <c r="N737" i="3"/>
  <c r="D737" i="3"/>
  <c r="O737" i="3" s="1"/>
  <c r="P736" i="3"/>
  <c r="N736" i="3"/>
  <c r="D736" i="3"/>
  <c r="O736" i="3" s="1"/>
  <c r="P735" i="3"/>
  <c r="N735" i="3"/>
  <c r="D735" i="3"/>
  <c r="O735" i="3" s="1"/>
  <c r="P734" i="3"/>
  <c r="N734" i="3"/>
  <c r="D734" i="3"/>
  <c r="O734" i="3" s="1"/>
  <c r="P733" i="3"/>
  <c r="N733" i="3"/>
  <c r="D733" i="3"/>
  <c r="O733" i="3" s="1"/>
  <c r="P732" i="3"/>
  <c r="N732" i="3"/>
  <c r="D732" i="3"/>
  <c r="O732" i="3" s="1"/>
  <c r="P731" i="3"/>
  <c r="N731" i="3"/>
  <c r="D731" i="3"/>
  <c r="O731" i="3" s="1"/>
  <c r="P730" i="3"/>
  <c r="N730" i="3"/>
  <c r="D730" i="3"/>
  <c r="O730" i="3" s="1"/>
  <c r="P729" i="3"/>
  <c r="N729" i="3"/>
  <c r="D729" i="3"/>
  <c r="O729" i="3" s="1"/>
  <c r="P728" i="3"/>
  <c r="N728" i="3"/>
  <c r="D728" i="3"/>
  <c r="O728" i="3" s="1"/>
  <c r="P727" i="3"/>
  <c r="N727" i="3"/>
  <c r="D727" i="3"/>
  <c r="O727" i="3" s="1"/>
  <c r="P726" i="3"/>
  <c r="N726" i="3"/>
  <c r="D726" i="3"/>
  <c r="O726" i="3" s="1"/>
  <c r="P725" i="3"/>
  <c r="N725" i="3"/>
  <c r="D725" i="3"/>
  <c r="O725" i="3" s="1"/>
  <c r="P724" i="3"/>
  <c r="N724" i="3"/>
  <c r="D724" i="3"/>
  <c r="O724" i="3" s="1"/>
  <c r="P723" i="3"/>
  <c r="N723" i="3"/>
  <c r="D723" i="3"/>
  <c r="O723" i="3" s="1"/>
  <c r="P722" i="3"/>
  <c r="N722" i="3"/>
  <c r="D722" i="3"/>
  <c r="O722" i="3" s="1"/>
  <c r="P721" i="3"/>
  <c r="N721" i="3"/>
  <c r="D721" i="3"/>
  <c r="O721" i="3" s="1"/>
  <c r="P720" i="3"/>
  <c r="N720" i="3"/>
  <c r="D720" i="3"/>
  <c r="O720" i="3" s="1"/>
  <c r="P719" i="3"/>
  <c r="N719" i="3"/>
  <c r="D719" i="3"/>
  <c r="P718" i="3"/>
  <c r="N718" i="3"/>
  <c r="D718" i="3"/>
  <c r="P717" i="3"/>
  <c r="N717" i="3"/>
  <c r="D717" i="3"/>
  <c r="O717" i="3" s="1"/>
  <c r="P716" i="3"/>
  <c r="N716" i="3"/>
  <c r="D716" i="3"/>
  <c r="O716" i="3" s="1"/>
  <c r="P715" i="3"/>
  <c r="N715" i="3"/>
  <c r="D715" i="3"/>
  <c r="O715" i="3" s="1"/>
  <c r="P714" i="3"/>
  <c r="N714" i="3"/>
  <c r="D714" i="3"/>
  <c r="O714" i="3" s="1"/>
  <c r="P713" i="3"/>
  <c r="N713" i="3"/>
  <c r="D713" i="3"/>
  <c r="O713" i="3" s="1"/>
  <c r="P712" i="3"/>
  <c r="N712" i="3"/>
  <c r="D712" i="3"/>
  <c r="O712" i="3" s="1"/>
  <c r="P711" i="3"/>
  <c r="N711" i="3"/>
  <c r="D711" i="3"/>
  <c r="O711" i="3" s="1"/>
  <c r="P710" i="3"/>
  <c r="N710" i="3"/>
  <c r="D710" i="3"/>
  <c r="O710" i="3" s="1"/>
  <c r="P709" i="3"/>
  <c r="N709" i="3"/>
  <c r="D709" i="3"/>
  <c r="O709" i="3" s="1"/>
  <c r="P708" i="3"/>
  <c r="N708" i="3"/>
  <c r="D708" i="3"/>
  <c r="O708" i="3" s="1"/>
  <c r="P707" i="3"/>
  <c r="N707" i="3"/>
  <c r="D707" i="3"/>
  <c r="O707" i="3" s="1"/>
  <c r="P706" i="3"/>
  <c r="N706" i="3"/>
  <c r="D706" i="3"/>
  <c r="O706" i="3" s="1"/>
  <c r="P705" i="3"/>
  <c r="N705" i="3"/>
  <c r="D705" i="3"/>
  <c r="O705" i="3" s="1"/>
  <c r="P704" i="3"/>
  <c r="N704" i="3"/>
  <c r="D704" i="3"/>
  <c r="O704" i="3" s="1"/>
  <c r="P703" i="3"/>
  <c r="N703" i="3"/>
  <c r="D703" i="3"/>
  <c r="O703" i="3" s="1"/>
  <c r="P702" i="3"/>
  <c r="N702" i="3"/>
  <c r="D702" i="3"/>
  <c r="O702" i="3" s="1"/>
  <c r="P701" i="3"/>
  <c r="N701" i="3"/>
  <c r="D701" i="3"/>
  <c r="O701" i="3" s="1"/>
  <c r="P700" i="3"/>
  <c r="N700" i="3"/>
  <c r="D700" i="3"/>
  <c r="O700" i="3" s="1"/>
  <c r="P699" i="3"/>
  <c r="N699" i="3"/>
  <c r="D699" i="3"/>
  <c r="O699" i="3" s="1"/>
  <c r="P698" i="3"/>
  <c r="N698" i="3"/>
  <c r="D698" i="3"/>
  <c r="O698" i="3" s="1"/>
  <c r="P697" i="3"/>
  <c r="N697" i="3"/>
  <c r="D697" i="3"/>
  <c r="O697" i="3" s="1"/>
  <c r="P696" i="3"/>
  <c r="N696" i="3"/>
  <c r="D696" i="3"/>
  <c r="O696" i="3" s="1"/>
  <c r="P695" i="3"/>
  <c r="N695" i="3"/>
  <c r="D695" i="3"/>
  <c r="O695" i="3" s="1"/>
  <c r="P694" i="3"/>
  <c r="N694" i="3"/>
  <c r="D694" i="3"/>
  <c r="O694" i="3" s="1"/>
  <c r="P693" i="3"/>
  <c r="N693" i="3"/>
  <c r="D693" i="3"/>
  <c r="O693" i="3" s="1"/>
  <c r="P692" i="3"/>
  <c r="N692" i="3"/>
  <c r="D692" i="3"/>
  <c r="O692" i="3" s="1"/>
  <c r="P691" i="3"/>
  <c r="N691" i="3"/>
  <c r="D691" i="3"/>
  <c r="O691" i="3" s="1"/>
  <c r="P690" i="3"/>
  <c r="N690" i="3"/>
  <c r="D690" i="3"/>
  <c r="O690" i="3" s="1"/>
  <c r="P689" i="3"/>
  <c r="N689" i="3"/>
  <c r="D689" i="3"/>
  <c r="O689" i="3" s="1"/>
  <c r="P688" i="3"/>
  <c r="N688" i="3"/>
  <c r="D688" i="3"/>
  <c r="O688" i="3" s="1"/>
  <c r="P687" i="3"/>
  <c r="N687" i="3"/>
  <c r="D687" i="3"/>
  <c r="O687" i="3" s="1"/>
  <c r="P686" i="3"/>
  <c r="N686" i="3"/>
  <c r="D686" i="3"/>
  <c r="O686" i="3" s="1"/>
  <c r="P685" i="3"/>
  <c r="N685" i="3"/>
  <c r="D685" i="3"/>
  <c r="O685" i="3" s="1"/>
  <c r="P684" i="3"/>
  <c r="N684" i="3"/>
  <c r="D684" i="3"/>
  <c r="O684" i="3" s="1"/>
  <c r="P683" i="3"/>
  <c r="N683" i="3"/>
  <c r="D683" i="3"/>
  <c r="O683" i="3" s="1"/>
  <c r="P682" i="3"/>
  <c r="N682" i="3"/>
  <c r="D682" i="3"/>
  <c r="O682" i="3" s="1"/>
  <c r="P681" i="3"/>
  <c r="N681" i="3"/>
  <c r="D681" i="3"/>
  <c r="O681" i="3" s="1"/>
  <c r="P680" i="3"/>
  <c r="N680" i="3"/>
  <c r="D680" i="3"/>
  <c r="O680" i="3" s="1"/>
  <c r="P679" i="3"/>
  <c r="N679" i="3"/>
  <c r="D679" i="3"/>
  <c r="O679" i="3" s="1"/>
  <c r="P678" i="3"/>
  <c r="N678" i="3"/>
  <c r="D678" i="3"/>
  <c r="O678" i="3" s="1"/>
  <c r="P677" i="3"/>
  <c r="N677" i="3"/>
  <c r="D677" i="3"/>
  <c r="O677" i="3" s="1"/>
  <c r="P676" i="3"/>
  <c r="N676" i="3"/>
  <c r="D676" i="3"/>
  <c r="O676" i="3" s="1"/>
  <c r="P675" i="3"/>
  <c r="N675" i="3"/>
  <c r="D675" i="3"/>
  <c r="O675" i="3" s="1"/>
  <c r="P674" i="3"/>
  <c r="N674" i="3"/>
  <c r="D674" i="3"/>
  <c r="O674" i="3" s="1"/>
  <c r="P673" i="3"/>
  <c r="N673" i="3"/>
  <c r="D673" i="3"/>
  <c r="O673" i="3" s="1"/>
  <c r="P672" i="3"/>
  <c r="N672" i="3"/>
  <c r="D672" i="3"/>
  <c r="O672" i="3" s="1"/>
  <c r="P671" i="3"/>
  <c r="N671" i="3"/>
  <c r="D671" i="3"/>
  <c r="O671" i="3" s="1"/>
  <c r="P670" i="3"/>
  <c r="N670" i="3"/>
  <c r="D670" i="3"/>
  <c r="O670" i="3" s="1"/>
  <c r="P669" i="3"/>
  <c r="N669" i="3"/>
  <c r="D669" i="3"/>
  <c r="O669" i="3" s="1"/>
  <c r="P668" i="3"/>
  <c r="N668" i="3"/>
  <c r="D668" i="3"/>
  <c r="O668" i="3" s="1"/>
  <c r="P667" i="3"/>
  <c r="N667" i="3"/>
  <c r="D667" i="3"/>
  <c r="O667" i="3" s="1"/>
  <c r="P666" i="3"/>
  <c r="N666" i="3"/>
  <c r="D666" i="3"/>
  <c r="O666" i="3" s="1"/>
  <c r="P665" i="3"/>
  <c r="N665" i="3"/>
  <c r="D665" i="3"/>
  <c r="O665" i="3" s="1"/>
  <c r="P664" i="3"/>
  <c r="N664" i="3"/>
  <c r="D664" i="3"/>
  <c r="O664" i="3" s="1"/>
  <c r="P663" i="3"/>
  <c r="N663" i="3"/>
  <c r="D663" i="3"/>
  <c r="O663" i="3" s="1"/>
  <c r="P662" i="3"/>
  <c r="N662" i="3"/>
  <c r="D662" i="3"/>
  <c r="O662" i="3" s="1"/>
  <c r="P661" i="3"/>
  <c r="N661" i="3"/>
  <c r="D661" i="3"/>
  <c r="O661" i="3" s="1"/>
  <c r="P660" i="3"/>
  <c r="N660" i="3"/>
  <c r="D660" i="3"/>
  <c r="O660" i="3" s="1"/>
  <c r="P659" i="3"/>
  <c r="N659" i="3"/>
  <c r="D659" i="3"/>
  <c r="O659" i="3" s="1"/>
  <c r="P658" i="3"/>
  <c r="N658" i="3"/>
  <c r="D658" i="3"/>
  <c r="O658" i="3" s="1"/>
  <c r="P657" i="3"/>
  <c r="N657" i="3"/>
  <c r="D657" i="3"/>
  <c r="O657" i="3" s="1"/>
  <c r="P656" i="3"/>
  <c r="N656" i="3"/>
  <c r="D656" i="3"/>
  <c r="O656" i="3" s="1"/>
  <c r="P655" i="3"/>
  <c r="N655" i="3"/>
  <c r="D655" i="3"/>
  <c r="O655" i="3" s="1"/>
  <c r="P654" i="3"/>
  <c r="N654" i="3"/>
  <c r="D654" i="3"/>
  <c r="O654" i="3" s="1"/>
  <c r="P653" i="3"/>
  <c r="N653" i="3"/>
  <c r="D653" i="3"/>
  <c r="O653" i="3" s="1"/>
  <c r="P652" i="3"/>
  <c r="N652" i="3"/>
  <c r="D652" i="3"/>
  <c r="O652" i="3" s="1"/>
  <c r="P651" i="3"/>
  <c r="N651" i="3"/>
  <c r="D651" i="3"/>
  <c r="O651" i="3" s="1"/>
  <c r="P650" i="3"/>
  <c r="N650" i="3"/>
  <c r="D650" i="3"/>
  <c r="O650" i="3" s="1"/>
  <c r="P649" i="3"/>
  <c r="N649" i="3"/>
  <c r="D649" i="3"/>
  <c r="O649" i="3" s="1"/>
  <c r="P648" i="3"/>
  <c r="N648" i="3"/>
  <c r="D648" i="3"/>
  <c r="O648" i="3" s="1"/>
  <c r="P647" i="3"/>
  <c r="N647" i="3"/>
  <c r="D647" i="3"/>
  <c r="O647" i="3" s="1"/>
  <c r="P646" i="3"/>
  <c r="N646" i="3"/>
  <c r="D646" i="3"/>
  <c r="O646" i="3" s="1"/>
  <c r="P645" i="3"/>
  <c r="N645" i="3"/>
  <c r="D645" i="3"/>
  <c r="O645" i="3" s="1"/>
  <c r="P644" i="3"/>
  <c r="N644" i="3"/>
  <c r="D644" i="3"/>
  <c r="O644" i="3" s="1"/>
  <c r="P643" i="3"/>
  <c r="N643" i="3"/>
  <c r="D643" i="3"/>
  <c r="O643" i="3" s="1"/>
  <c r="P642" i="3"/>
  <c r="N642" i="3"/>
  <c r="D642" i="3"/>
  <c r="O642" i="3" s="1"/>
  <c r="P641" i="3"/>
  <c r="N641" i="3"/>
  <c r="D641" i="3"/>
  <c r="O641" i="3" s="1"/>
  <c r="P640" i="3"/>
  <c r="N640" i="3"/>
  <c r="D640" i="3"/>
  <c r="O640" i="3" s="1"/>
  <c r="P639" i="3"/>
  <c r="N639" i="3"/>
  <c r="D639" i="3"/>
  <c r="O639" i="3" s="1"/>
  <c r="P638" i="3"/>
  <c r="N638" i="3"/>
  <c r="D638" i="3"/>
  <c r="O638" i="3" s="1"/>
  <c r="P637" i="3"/>
  <c r="N637" i="3"/>
  <c r="D637" i="3"/>
  <c r="O637" i="3" s="1"/>
  <c r="P636" i="3"/>
  <c r="N636" i="3"/>
  <c r="D636" i="3"/>
  <c r="O636" i="3" s="1"/>
  <c r="P635" i="3"/>
  <c r="N635" i="3"/>
  <c r="D635" i="3"/>
  <c r="O635" i="3" s="1"/>
  <c r="P634" i="3"/>
  <c r="N634" i="3"/>
  <c r="D634" i="3"/>
  <c r="O634" i="3" s="1"/>
  <c r="P633" i="3"/>
  <c r="N633" i="3"/>
  <c r="D633" i="3"/>
  <c r="O633" i="3" s="1"/>
  <c r="P632" i="3"/>
  <c r="N632" i="3"/>
  <c r="D632" i="3"/>
  <c r="O632" i="3" s="1"/>
  <c r="P631" i="3"/>
  <c r="N631" i="3"/>
  <c r="D631" i="3"/>
  <c r="O631" i="3" s="1"/>
  <c r="P630" i="3"/>
  <c r="N630" i="3"/>
  <c r="D630" i="3"/>
  <c r="O630" i="3" s="1"/>
  <c r="P629" i="3"/>
  <c r="N629" i="3"/>
  <c r="D629" i="3"/>
  <c r="O629" i="3" s="1"/>
  <c r="P628" i="3"/>
  <c r="N628" i="3"/>
  <c r="D628" i="3"/>
  <c r="O628" i="3" s="1"/>
  <c r="P627" i="3"/>
  <c r="N627" i="3"/>
  <c r="D627" i="3"/>
  <c r="O627" i="3" s="1"/>
  <c r="P626" i="3"/>
  <c r="N626" i="3"/>
  <c r="D626" i="3"/>
  <c r="O626" i="3" s="1"/>
  <c r="P625" i="3"/>
  <c r="N625" i="3"/>
  <c r="D625" i="3"/>
  <c r="O625" i="3" s="1"/>
  <c r="P624" i="3"/>
  <c r="N624" i="3"/>
  <c r="D624" i="3"/>
  <c r="O624" i="3" s="1"/>
  <c r="P623" i="3"/>
  <c r="N623" i="3"/>
  <c r="D623" i="3"/>
  <c r="O623" i="3" s="1"/>
  <c r="P622" i="3"/>
  <c r="N622" i="3"/>
  <c r="D622" i="3"/>
  <c r="O622" i="3" s="1"/>
  <c r="P621" i="3"/>
  <c r="N621" i="3"/>
  <c r="D621" i="3"/>
  <c r="O621" i="3" s="1"/>
  <c r="P620" i="3"/>
  <c r="N620" i="3"/>
  <c r="D620" i="3"/>
  <c r="O620" i="3" s="1"/>
  <c r="P619" i="3"/>
  <c r="N619" i="3"/>
  <c r="D619" i="3"/>
  <c r="O619" i="3" s="1"/>
  <c r="P618" i="3"/>
  <c r="N618" i="3"/>
  <c r="D618" i="3"/>
  <c r="O618" i="3" s="1"/>
  <c r="P617" i="3"/>
  <c r="N617" i="3"/>
  <c r="D617" i="3"/>
  <c r="O617" i="3" s="1"/>
  <c r="P616" i="3"/>
  <c r="N616" i="3"/>
  <c r="D616" i="3"/>
  <c r="O616" i="3" s="1"/>
  <c r="P615" i="3"/>
  <c r="N615" i="3"/>
  <c r="D615" i="3"/>
  <c r="O615" i="3" s="1"/>
  <c r="P614" i="3"/>
  <c r="N614" i="3"/>
  <c r="D614" i="3"/>
  <c r="O614" i="3" s="1"/>
  <c r="P613" i="3"/>
  <c r="N613" i="3"/>
  <c r="D613" i="3"/>
  <c r="O613" i="3" s="1"/>
  <c r="P612" i="3"/>
  <c r="N612" i="3"/>
  <c r="D612" i="3"/>
  <c r="O612" i="3" s="1"/>
  <c r="P611" i="3"/>
  <c r="N611" i="3"/>
  <c r="D611" i="3"/>
  <c r="O611" i="3" s="1"/>
  <c r="P610" i="3"/>
  <c r="N610" i="3"/>
  <c r="D610" i="3"/>
  <c r="O610" i="3" s="1"/>
  <c r="P609" i="3"/>
  <c r="N609" i="3"/>
  <c r="D609" i="3"/>
  <c r="O609" i="3" s="1"/>
  <c r="P608" i="3"/>
  <c r="N608" i="3"/>
  <c r="D608" i="3"/>
  <c r="O608" i="3" s="1"/>
  <c r="P607" i="3"/>
  <c r="N607" i="3"/>
  <c r="D607" i="3"/>
  <c r="O607" i="3" s="1"/>
  <c r="P606" i="3"/>
  <c r="N606" i="3"/>
  <c r="D606" i="3"/>
  <c r="O606" i="3" s="1"/>
  <c r="P605" i="3"/>
  <c r="N605" i="3"/>
  <c r="D605" i="3"/>
  <c r="O605" i="3" s="1"/>
  <c r="P604" i="3"/>
  <c r="N604" i="3"/>
  <c r="D604" i="3"/>
  <c r="O604" i="3" s="1"/>
  <c r="P603" i="3"/>
  <c r="N603" i="3"/>
  <c r="D603" i="3"/>
  <c r="O603" i="3" s="1"/>
  <c r="P602" i="3"/>
  <c r="N602" i="3"/>
  <c r="D602" i="3"/>
  <c r="O602" i="3" s="1"/>
  <c r="P601" i="3"/>
  <c r="N601" i="3"/>
  <c r="D601" i="3"/>
  <c r="O601" i="3" s="1"/>
  <c r="P600" i="3"/>
  <c r="N600" i="3"/>
  <c r="D600" i="3"/>
  <c r="O600" i="3" s="1"/>
  <c r="P599" i="3"/>
  <c r="N599" i="3"/>
  <c r="D599" i="3"/>
  <c r="O599" i="3" s="1"/>
  <c r="P598" i="3"/>
  <c r="N598" i="3"/>
  <c r="D598" i="3"/>
  <c r="O598" i="3" s="1"/>
  <c r="P597" i="3"/>
  <c r="N597" i="3"/>
  <c r="D597" i="3"/>
  <c r="O597" i="3" s="1"/>
  <c r="P596" i="3"/>
  <c r="N596" i="3"/>
  <c r="D596" i="3"/>
  <c r="O596" i="3" s="1"/>
  <c r="P595" i="3"/>
  <c r="N595" i="3"/>
  <c r="D595" i="3"/>
  <c r="O595" i="3" s="1"/>
  <c r="P594" i="3"/>
  <c r="N594" i="3"/>
  <c r="D594" i="3"/>
  <c r="O594" i="3" s="1"/>
  <c r="P593" i="3"/>
  <c r="N593" i="3"/>
  <c r="D593" i="3"/>
  <c r="O593" i="3" s="1"/>
  <c r="P592" i="3"/>
  <c r="N592" i="3"/>
  <c r="D592" i="3"/>
  <c r="O592" i="3" s="1"/>
  <c r="P591" i="3"/>
  <c r="N591" i="3"/>
  <c r="D591" i="3"/>
  <c r="O591" i="3" s="1"/>
  <c r="P590" i="3"/>
  <c r="N590" i="3"/>
  <c r="D590" i="3"/>
  <c r="O590" i="3" s="1"/>
  <c r="P589" i="3"/>
  <c r="N589" i="3"/>
  <c r="D589" i="3"/>
  <c r="O589" i="3" s="1"/>
  <c r="P588" i="3"/>
  <c r="N588" i="3"/>
  <c r="D588" i="3"/>
  <c r="O588" i="3" s="1"/>
  <c r="P587" i="3"/>
  <c r="N587" i="3"/>
  <c r="D587" i="3"/>
  <c r="O587" i="3" s="1"/>
  <c r="P586" i="3"/>
  <c r="N586" i="3"/>
  <c r="D586" i="3"/>
  <c r="O586" i="3" s="1"/>
  <c r="P585" i="3"/>
  <c r="N585" i="3"/>
  <c r="D585" i="3"/>
  <c r="O585" i="3" s="1"/>
  <c r="P584" i="3"/>
  <c r="N584" i="3"/>
  <c r="D584" i="3"/>
  <c r="O584" i="3" s="1"/>
  <c r="P583" i="3"/>
  <c r="N583" i="3"/>
  <c r="D583" i="3"/>
  <c r="O583" i="3" s="1"/>
  <c r="P582" i="3"/>
  <c r="N582" i="3"/>
  <c r="D582" i="3"/>
  <c r="O582" i="3" s="1"/>
  <c r="P581" i="3"/>
  <c r="N581" i="3"/>
  <c r="D581" i="3"/>
  <c r="O581" i="3" s="1"/>
  <c r="P580" i="3"/>
  <c r="N580" i="3"/>
  <c r="D580" i="3"/>
  <c r="O580" i="3" s="1"/>
  <c r="P579" i="3"/>
  <c r="N579" i="3"/>
  <c r="D579" i="3"/>
  <c r="O579" i="3" s="1"/>
  <c r="P578" i="3"/>
  <c r="N578" i="3"/>
  <c r="D578" i="3"/>
  <c r="O578" i="3" s="1"/>
  <c r="P577" i="3"/>
  <c r="N577" i="3"/>
  <c r="D577" i="3"/>
  <c r="O577" i="3" s="1"/>
  <c r="P576" i="3"/>
  <c r="N576" i="3"/>
  <c r="D576" i="3"/>
  <c r="O576" i="3" s="1"/>
  <c r="P575" i="3"/>
  <c r="N575" i="3"/>
  <c r="D575" i="3"/>
  <c r="O575" i="3" s="1"/>
  <c r="P574" i="3"/>
  <c r="N574" i="3"/>
  <c r="D574" i="3"/>
  <c r="O574" i="3" s="1"/>
  <c r="P573" i="3"/>
  <c r="N573" i="3"/>
  <c r="D573" i="3"/>
  <c r="O573" i="3" s="1"/>
  <c r="P572" i="3"/>
  <c r="N572" i="3"/>
  <c r="D572" i="3"/>
  <c r="O572" i="3" s="1"/>
  <c r="P571" i="3"/>
  <c r="N571" i="3"/>
  <c r="D571" i="3"/>
  <c r="O571" i="3" s="1"/>
  <c r="P570" i="3"/>
  <c r="N570" i="3"/>
  <c r="D570" i="3"/>
  <c r="O570" i="3" s="1"/>
  <c r="P569" i="3"/>
  <c r="N569" i="3"/>
  <c r="D569" i="3"/>
  <c r="O569" i="3" s="1"/>
  <c r="P568" i="3"/>
  <c r="N568" i="3"/>
  <c r="D568" i="3"/>
  <c r="O568" i="3" s="1"/>
  <c r="P567" i="3"/>
  <c r="N567" i="3"/>
  <c r="D567" i="3"/>
  <c r="O567" i="3" s="1"/>
  <c r="P566" i="3"/>
  <c r="N566" i="3"/>
  <c r="D566" i="3"/>
  <c r="O566" i="3" s="1"/>
  <c r="P565" i="3"/>
  <c r="N565" i="3"/>
  <c r="D565" i="3"/>
  <c r="O565" i="3" s="1"/>
  <c r="P564" i="3"/>
  <c r="N564" i="3"/>
  <c r="D564" i="3"/>
  <c r="O564" i="3" s="1"/>
  <c r="P563" i="3"/>
  <c r="N563" i="3"/>
  <c r="D563" i="3"/>
  <c r="O563" i="3" s="1"/>
  <c r="P562" i="3"/>
  <c r="N562" i="3"/>
  <c r="D562" i="3"/>
  <c r="O562" i="3" s="1"/>
  <c r="P561" i="3"/>
  <c r="N561" i="3"/>
  <c r="D561" i="3"/>
  <c r="O561" i="3" s="1"/>
  <c r="P560" i="3"/>
  <c r="N560" i="3"/>
  <c r="D560" i="3"/>
  <c r="O560" i="3" s="1"/>
  <c r="P559" i="3"/>
  <c r="N559" i="3"/>
  <c r="D559" i="3"/>
  <c r="O559" i="3" s="1"/>
  <c r="P558" i="3"/>
  <c r="N558" i="3"/>
  <c r="D558" i="3"/>
  <c r="O558" i="3" s="1"/>
  <c r="P557" i="3"/>
  <c r="N557" i="3"/>
  <c r="D557" i="3"/>
  <c r="O557" i="3" s="1"/>
  <c r="P556" i="3"/>
  <c r="N556" i="3"/>
  <c r="D556" i="3"/>
  <c r="O556" i="3" s="1"/>
  <c r="P555" i="3"/>
  <c r="N555" i="3"/>
  <c r="D555" i="3"/>
  <c r="O555" i="3" s="1"/>
  <c r="P554" i="3"/>
  <c r="N554" i="3"/>
  <c r="D554" i="3"/>
  <c r="O554" i="3" s="1"/>
  <c r="P553" i="3"/>
  <c r="N553" i="3"/>
  <c r="D553" i="3"/>
  <c r="O553" i="3" s="1"/>
  <c r="P552" i="3"/>
  <c r="N552" i="3"/>
  <c r="D552" i="3"/>
  <c r="O552" i="3" s="1"/>
  <c r="P551" i="3"/>
  <c r="N551" i="3"/>
  <c r="D551" i="3"/>
  <c r="O551" i="3" s="1"/>
  <c r="P550" i="3"/>
  <c r="N550" i="3"/>
  <c r="D550" i="3"/>
  <c r="O550" i="3" s="1"/>
  <c r="P549" i="3"/>
  <c r="N549" i="3"/>
  <c r="D549" i="3"/>
  <c r="O549" i="3" s="1"/>
  <c r="P548" i="3"/>
  <c r="N548" i="3"/>
  <c r="D548" i="3"/>
  <c r="O548" i="3" s="1"/>
  <c r="P547" i="3"/>
  <c r="N547" i="3"/>
  <c r="D547" i="3"/>
  <c r="O547" i="3" s="1"/>
  <c r="P546" i="3"/>
  <c r="N546" i="3"/>
  <c r="D546" i="3"/>
  <c r="O546" i="3" s="1"/>
  <c r="P545" i="3"/>
  <c r="N545" i="3"/>
  <c r="D545" i="3"/>
  <c r="O545" i="3" s="1"/>
  <c r="P544" i="3"/>
  <c r="N544" i="3"/>
  <c r="D544" i="3"/>
  <c r="O544" i="3" s="1"/>
  <c r="P543" i="3"/>
  <c r="N543" i="3"/>
  <c r="D543" i="3"/>
  <c r="O543" i="3" s="1"/>
  <c r="P542" i="3"/>
  <c r="N542" i="3"/>
  <c r="D542" i="3"/>
  <c r="O542" i="3" s="1"/>
  <c r="P541" i="3"/>
  <c r="N541" i="3"/>
  <c r="D541" i="3"/>
  <c r="O541" i="3" s="1"/>
  <c r="P540" i="3"/>
  <c r="N540" i="3"/>
  <c r="D540" i="3"/>
  <c r="O540" i="3" s="1"/>
  <c r="P539" i="3"/>
  <c r="N539" i="3"/>
  <c r="D539" i="3"/>
  <c r="O539" i="3" s="1"/>
  <c r="P538" i="3"/>
  <c r="N538" i="3"/>
  <c r="D538" i="3"/>
  <c r="O538" i="3" s="1"/>
  <c r="P537" i="3"/>
  <c r="N537" i="3"/>
  <c r="D537" i="3"/>
  <c r="O537" i="3" s="1"/>
  <c r="P536" i="3"/>
  <c r="N536" i="3"/>
  <c r="D536" i="3"/>
  <c r="O536" i="3" s="1"/>
  <c r="P535" i="3"/>
  <c r="N535" i="3"/>
  <c r="D535" i="3"/>
  <c r="O535" i="3" s="1"/>
  <c r="P534" i="3"/>
  <c r="N534" i="3"/>
  <c r="D534" i="3"/>
  <c r="O534" i="3" s="1"/>
  <c r="P533" i="3"/>
  <c r="N533" i="3"/>
  <c r="D533" i="3"/>
  <c r="O533" i="3" s="1"/>
  <c r="P532" i="3"/>
  <c r="N532" i="3"/>
  <c r="D532" i="3"/>
  <c r="O532" i="3" s="1"/>
  <c r="P531" i="3"/>
  <c r="N531" i="3"/>
  <c r="D531" i="3"/>
  <c r="O531" i="3" s="1"/>
  <c r="P530" i="3"/>
  <c r="N530" i="3"/>
  <c r="D530" i="3"/>
  <c r="O530" i="3" s="1"/>
  <c r="P529" i="3"/>
  <c r="N529" i="3"/>
  <c r="D529" i="3"/>
  <c r="O529" i="3" s="1"/>
  <c r="P528" i="3"/>
  <c r="N528" i="3"/>
  <c r="D528" i="3"/>
  <c r="O528" i="3" s="1"/>
  <c r="P527" i="3"/>
  <c r="N527" i="3"/>
  <c r="D527" i="3"/>
  <c r="O527" i="3" s="1"/>
  <c r="P526" i="3"/>
  <c r="N526" i="3"/>
  <c r="D526" i="3"/>
  <c r="O526" i="3" s="1"/>
  <c r="P525" i="3"/>
  <c r="N525" i="3"/>
  <c r="D525" i="3"/>
  <c r="O525" i="3" s="1"/>
  <c r="P524" i="3"/>
  <c r="N524" i="3"/>
  <c r="D524" i="3"/>
  <c r="O524" i="3" s="1"/>
  <c r="P523" i="3"/>
  <c r="N523" i="3"/>
  <c r="D523" i="3"/>
  <c r="O523" i="3" s="1"/>
  <c r="P522" i="3"/>
  <c r="N522" i="3"/>
  <c r="D522" i="3"/>
  <c r="O522" i="3" s="1"/>
  <c r="P521" i="3"/>
  <c r="N521" i="3"/>
  <c r="D521" i="3"/>
  <c r="P520" i="3"/>
  <c r="N520" i="3"/>
  <c r="D520" i="3"/>
  <c r="P519" i="3"/>
  <c r="N519" i="3"/>
  <c r="D519" i="3"/>
  <c r="O519" i="3" s="1"/>
  <c r="P518" i="3"/>
  <c r="N518" i="3"/>
  <c r="D518" i="3"/>
  <c r="O518" i="3" s="1"/>
  <c r="P517" i="3"/>
  <c r="N517" i="3"/>
  <c r="D517" i="3"/>
  <c r="O517" i="3" s="1"/>
  <c r="P516" i="3"/>
  <c r="N516" i="3"/>
  <c r="D516" i="3"/>
  <c r="O516" i="3" s="1"/>
  <c r="P515" i="3"/>
  <c r="N515" i="3"/>
  <c r="D515" i="3"/>
  <c r="O515" i="3" s="1"/>
  <c r="P514" i="3"/>
  <c r="N514" i="3"/>
  <c r="D514" i="3"/>
  <c r="O514" i="3" s="1"/>
  <c r="P513" i="3"/>
  <c r="N513" i="3"/>
  <c r="D513" i="3"/>
  <c r="O513" i="3" s="1"/>
  <c r="P512" i="3"/>
  <c r="N512" i="3"/>
  <c r="D512" i="3"/>
  <c r="O512" i="3" s="1"/>
  <c r="P511" i="3"/>
  <c r="N511" i="3"/>
  <c r="D511" i="3"/>
  <c r="O511" i="3" s="1"/>
  <c r="P510" i="3"/>
  <c r="N510" i="3"/>
  <c r="D510" i="3"/>
  <c r="O510" i="3" s="1"/>
  <c r="P509" i="3"/>
  <c r="N509" i="3"/>
  <c r="D509" i="3"/>
  <c r="O509" i="3" s="1"/>
  <c r="P508" i="3"/>
  <c r="N508" i="3"/>
  <c r="D508" i="3"/>
  <c r="O508" i="3" s="1"/>
  <c r="P507" i="3"/>
  <c r="N507" i="3"/>
  <c r="D507" i="3"/>
  <c r="O507" i="3" s="1"/>
  <c r="P506" i="3"/>
  <c r="N506" i="3"/>
  <c r="D506" i="3"/>
  <c r="O506" i="3" s="1"/>
  <c r="P505" i="3"/>
  <c r="N505" i="3"/>
  <c r="D505" i="3"/>
  <c r="O505" i="3" s="1"/>
  <c r="P504" i="3"/>
  <c r="N504" i="3"/>
  <c r="D504" i="3"/>
  <c r="O504" i="3" s="1"/>
  <c r="P503" i="3"/>
  <c r="N503" i="3"/>
  <c r="D503" i="3"/>
  <c r="O503" i="3" s="1"/>
  <c r="P502" i="3"/>
  <c r="N502" i="3"/>
  <c r="D502" i="3"/>
  <c r="O502" i="3" s="1"/>
  <c r="P501" i="3"/>
  <c r="N501" i="3"/>
  <c r="D501" i="3"/>
  <c r="O501" i="3" s="1"/>
  <c r="P500" i="3"/>
  <c r="N500" i="3"/>
  <c r="D500" i="3"/>
  <c r="O500" i="3" s="1"/>
  <c r="P499" i="3"/>
  <c r="N499" i="3"/>
  <c r="D499" i="3"/>
  <c r="O499" i="3" s="1"/>
  <c r="P498" i="3"/>
  <c r="N498" i="3"/>
  <c r="D498" i="3"/>
  <c r="O498" i="3" s="1"/>
  <c r="P497" i="3"/>
  <c r="N497" i="3"/>
  <c r="D497" i="3"/>
  <c r="O497" i="3" s="1"/>
  <c r="P496" i="3"/>
  <c r="N496" i="3"/>
  <c r="D496" i="3"/>
  <c r="O496" i="3" s="1"/>
  <c r="P495" i="3"/>
  <c r="N495" i="3"/>
  <c r="D495" i="3"/>
  <c r="O495" i="3" s="1"/>
  <c r="P494" i="3"/>
  <c r="N494" i="3"/>
  <c r="D494" i="3"/>
  <c r="O494" i="3" s="1"/>
  <c r="P493" i="3"/>
  <c r="N493" i="3"/>
  <c r="D493" i="3"/>
  <c r="O493" i="3" s="1"/>
  <c r="P492" i="3"/>
  <c r="N492" i="3"/>
  <c r="D492" i="3"/>
  <c r="O492" i="3" s="1"/>
  <c r="P491" i="3"/>
  <c r="N491" i="3"/>
  <c r="D491" i="3"/>
  <c r="O491" i="3" s="1"/>
  <c r="P490" i="3"/>
  <c r="N490" i="3"/>
  <c r="D490" i="3"/>
  <c r="O490" i="3" s="1"/>
  <c r="P489" i="3"/>
  <c r="N489" i="3"/>
  <c r="D489" i="3"/>
  <c r="O489" i="3" s="1"/>
  <c r="P488" i="3"/>
  <c r="N488" i="3"/>
  <c r="D488" i="3"/>
  <c r="O488" i="3" s="1"/>
  <c r="P487" i="3"/>
  <c r="N487" i="3"/>
  <c r="D487" i="3"/>
  <c r="O487" i="3" s="1"/>
  <c r="P486" i="3"/>
  <c r="N486" i="3"/>
  <c r="D486" i="3"/>
  <c r="O486" i="3" s="1"/>
  <c r="P485" i="3"/>
  <c r="N485" i="3"/>
  <c r="D485" i="3"/>
  <c r="O485" i="3" s="1"/>
  <c r="P484" i="3"/>
  <c r="N484" i="3"/>
  <c r="D484" i="3"/>
  <c r="O484" i="3" s="1"/>
  <c r="P483" i="3"/>
  <c r="N483" i="3"/>
  <c r="D483" i="3"/>
  <c r="O483" i="3" s="1"/>
  <c r="P482" i="3"/>
  <c r="N482" i="3"/>
  <c r="D482" i="3"/>
  <c r="O482" i="3" s="1"/>
  <c r="P481" i="3"/>
  <c r="N481" i="3"/>
  <c r="D481" i="3"/>
  <c r="O481" i="3" s="1"/>
  <c r="P480" i="3"/>
  <c r="N480" i="3"/>
  <c r="D480" i="3"/>
  <c r="O480" i="3" s="1"/>
  <c r="P479" i="3"/>
  <c r="N479" i="3"/>
  <c r="D479" i="3"/>
  <c r="O479" i="3" s="1"/>
  <c r="P478" i="3"/>
  <c r="N478" i="3"/>
  <c r="D478" i="3"/>
  <c r="O478" i="3" s="1"/>
  <c r="P477" i="3"/>
  <c r="N477" i="3"/>
  <c r="D477" i="3"/>
  <c r="O477" i="3" s="1"/>
  <c r="P476" i="3"/>
  <c r="N476" i="3"/>
  <c r="D476" i="3"/>
  <c r="O476" i="3" s="1"/>
  <c r="P475" i="3"/>
  <c r="N475" i="3"/>
  <c r="D475" i="3"/>
  <c r="O475" i="3" s="1"/>
  <c r="P474" i="3"/>
  <c r="N474" i="3"/>
  <c r="D474" i="3"/>
  <c r="O474" i="3" s="1"/>
  <c r="P473" i="3"/>
  <c r="N473" i="3"/>
  <c r="D473" i="3"/>
  <c r="O473" i="3" s="1"/>
  <c r="P472" i="3"/>
  <c r="N472" i="3"/>
  <c r="D472" i="3"/>
  <c r="O472" i="3" s="1"/>
  <c r="P471" i="3"/>
  <c r="N471" i="3"/>
  <c r="D471" i="3"/>
  <c r="O471" i="3" s="1"/>
  <c r="P470" i="3"/>
  <c r="N470" i="3"/>
  <c r="D470" i="3"/>
  <c r="O470" i="3" s="1"/>
  <c r="P469" i="3"/>
  <c r="N469" i="3"/>
  <c r="D469" i="3"/>
  <c r="P468" i="3"/>
  <c r="N468" i="3"/>
  <c r="D468" i="3"/>
  <c r="O468" i="3" s="1"/>
  <c r="P467" i="3"/>
  <c r="N467" i="3"/>
  <c r="D467" i="3"/>
  <c r="O467" i="3" s="1"/>
  <c r="P466" i="3"/>
  <c r="N466" i="3"/>
  <c r="D466" i="3"/>
  <c r="O466" i="3" s="1"/>
  <c r="P465" i="3"/>
  <c r="N465" i="3"/>
  <c r="D465" i="3"/>
  <c r="O465" i="3" s="1"/>
  <c r="P464" i="3"/>
  <c r="N464" i="3"/>
  <c r="D464" i="3"/>
  <c r="O464" i="3" s="1"/>
  <c r="P463" i="3"/>
  <c r="N463" i="3"/>
  <c r="D463" i="3"/>
  <c r="O463" i="3" s="1"/>
  <c r="P462" i="3"/>
  <c r="N462" i="3"/>
  <c r="D462" i="3"/>
  <c r="O462" i="3" s="1"/>
  <c r="P461" i="3"/>
  <c r="N461" i="3"/>
  <c r="D461" i="3"/>
  <c r="O461" i="3" s="1"/>
  <c r="P460" i="3"/>
  <c r="N460" i="3"/>
  <c r="D460" i="3"/>
  <c r="O460" i="3" s="1"/>
  <c r="P459" i="3"/>
  <c r="N459" i="3"/>
  <c r="D459" i="3"/>
  <c r="O459" i="3" s="1"/>
  <c r="P458" i="3"/>
  <c r="N458" i="3"/>
  <c r="D458" i="3"/>
  <c r="O458" i="3" s="1"/>
  <c r="P457" i="3"/>
  <c r="N457" i="3"/>
  <c r="D457" i="3"/>
  <c r="O457" i="3" s="1"/>
  <c r="P456" i="3"/>
  <c r="N456" i="3"/>
  <c r="D456" i="3"/>
  <c r="O456" i="3" s="1"/>
  <c r="P455" i="3"/>
  <c r="N455" i="3"/>
  <c r="D455" i="3"/>
  <c r="O455" i="3" s="1"/>
  <c r="P454" i="3"/>
  <c r="N454" i="3"/>
  <c r="D454" i="3"/>
  <c r="O454" i="3" s="1"/>
  <c r="P453" i="3"/>
  <c r="N453" i="3"/>
  <c r="D453" i="3"/>
  <c r="O453" i="3" s="1"/>
  <c r="P452" i="3"/>
  <c r="N452" i="3"/>
  <c r="D452" i="3"/>
  <c r="O452" i="3" s="1"/>
  <c r="P451" i="3"/>
  <c r="N451" i="3"/>
  <c r="D451" i="3"/>
  <c r="O451" i="3" s="1"/>
  <c r="P450" i="3"/>
  <c r="N450" i="3"/>
  <c r="D450" i="3"/>
  <c r="O450" i="3" s="1"/>
  <c r="P449" i="3"/>
  <c r="N449" i="3"/>
  <c r="D449" i="3"/>
  <c r="O449" i="3" s="1"/>
  <c r="P448" i="3"/>
  <c r="N448" i="3"/>
  <c r="D448" i="3"/>
  <c r="O448" i="3" s="1"/>
  <c r="P447" i="3"/>
  <c r="N447" i="3"/>
  <c r="D447" i="3"/>
  <c r="O447" i="3" s="1"/>
  <c r="P446" i="3"/>
  <c r="N446" i="3"/>
  <c r="D446" i="3"/>
  <c r="O446" i="3" s="1"/>
  <c r="P445" i="3"/>
  <c r="N445" i="3"/>
  <c r="D445" i="3"/>
  <c r="O445" i="3" s="1"/>
  <c r="P444" i="3"/>
  <c r="N444" i="3"/>
  <c r="D444" i="3"/>
  <c r="O444" i="3" s="1"/>
  <c r="P443" i="3"/>
  <c r="N443" i="3"/>
  <c r="D443" i="3"/>
  <c r="O443" i="3" s="1"/>
  <c r="P442" i="3"/>
  <c r="N442" i="3"/>
  <c r="D442" i="3"/>
  <c r="O442" i="3" s="1"/>
  <c r="P441" i="3"/>
  <c r="N441" i="3"/>
  <c r="D441" i="3"/>
  <c r="O441" i="3" s="1"/>
  <c r="P440" i="3"/>
  <c r="N440" i="3"/>
  <c r="D440" i="3"/>
  <c r="O440" i="3" s="1"/>
  <c r="P439" i="3"/>
  <c r="N439" i="3"/>
  <c r="D439" i="3"/>
  <c r="O439" i="3" s="1"/>
  <c r="P438" i="3"/>
  <c r="N438" i="3"/>
  <c r="D438" i="3"/>
  <c r="O438" i="3" s="1"/>
  <c r="P437" i="3"/>
  <c r="N437" i="3"/>
  <c r="D437" i="3"/>
  <c r="O437" i="3" s="1"/>
  <c r="P436" i="3"/>
  <c r="N436" i="3"/>
  <c r="D436" i="3"/>
  <c r="O436" i="3" s="1"/>
  <c r="P435" i="3"/>
  <c r="N435" i="3"/>
  <c r="D435" i="3"/>
  <c r="O435" i="3" s="1"/>
  <c r="P434" i="3"/>
  <c r="N434" i="3"/>
  <c r="D434" i="3"/>
  <c r="O434" i="3" s="1"/>
  <c r="P433" i="3"/>
  <c r="N433" i="3"/>
  <c r="D433" i="3"/>
  <c r="O433" i="3" s="1"/>
  <c r="P432" i="3"/>
  <c r="N432" i="3"/>
  <c r="D432" i="3"/>
  <c r="O432" i="3" s="1"/>
  <c r="P431" i="3"/>
  <c r="N431" i="3"/>
  <c r="D431" i="3"/>
  <c r="O431" i="3" s="1"/>
  <c r="P430" i="3"/>
  <c r="N430" i="3"/>
  <c r="D430" i="3"/>
  <c r="O430" i="3" s="1"/>
  <c r="P429" i="3"/>
  <c r="N429" i="3"/>
  <c r="D429" i="3"/>
  <c r="O429" i="3" s="1"/>
  <c r="P428" i="3"/>
  <c r="N428" i="3"/>
  <c r="D428" i="3"/>
  <c r="O428" i="3" s="1"/>
  <c r="P427" i="3"/>
  <c r="N427" i="3"/>
  <c r="D427" i="3"/>
  <c r="O427" i="3" s="1"/>
  <c r="P426" i="3"/>
  <c r="N426" i="3"/>
  <c r="D426" i="3"/>
  <c r="P425" i="3"/>
  <c r="N425" i="3"/>
  <c r="D425" i="3"/>
  <c r="O425" i="3" s="1"/>
  <c r="P424" i="3"/>
  <c r="N424" i="3"/>
  <c r="D424" i="3"/>
  <c r="O424" i="3" s="1"/>
  <c r="P423" i="3"/>
  <c r="N423" i="3"/>
  <c r="D423" i="3"/>
  <c r="O423" i="3" s="1"/>
  <c r="P422" i="3"/>
  <c r="N422" i="3"/>
  <c r="D422" i="3"/>
  <c r="O422" i="3" s="1"/>
  <c r="P421" i="3"/>
  <c r="N421" i="3"/>
  <c r="D421" i="3"/>
  <c r="O421" i="3" s="1"/>
  <c r="P420" i="3"/>
  <c r="N420" i="3"/>
  <c r="D420" i="3"/>
  <c r="O420" i="3" s="1"/>
  <c r="P419" i="3"/>
  <c r="N419" i="3"/>
  <c r="D419" i="3"/>
  <c r="O419" i="3" s="1"/>
  <c r="P418" i="3"/>
  <c r="N418" i="3"/>
  <c r="D418" i="3"/>
  <c r="O418" i="3" s="1"/>
  <c r="P417" i="3"/>
  <c r="N417" i="3"/>
  <c r="D417" i="3"/>
  <c r="O417" i="3" s="1"/>
  <c r="P416" i="3"/>
  <c r="N416" i="3"/>
  <c r="D416" i="3"/>
  <c r="O416" i="3" s="1"/>
  <c r="P415" i="3"/>
  <c r="N415" i="3"/>
  <c r="D415" i="3"/>
  <c r="O415" i="3" s="1"/>
  <c r="P414" i="3"/>
  <c r="N414" i="3"/>
  <c r="D414" i="3"/>
  <c r="O414" i="3" s="1"/>
  <c r="P413" i="3"/>
  <c r="N413" i="3"/>
  <c r="D413" i="3"/>
  <c r="O413" i="3" s="1"/>
  <c r="P412" i="3"/>
  <c r="N412" i="3"/>
  <c r="D412" i="3"/>
  <c r="O412" i="3" s="1"/>
  <c r="P411" i="3"/>
  <c r="N411" i="3"/>
  <c r="D411" i="3"/>
  <c r="O411" i="3" s="1"/>
  <c r="P410" i="3"/>
  <c r="N410" i="3"/>
  <c r="D410" i="3"/>
  <c r="O410" i="3" s="1"/>
  <c r="P409" i="3"/>
  <c r="N409" i="3"/>
  <c r="D409" i="3"/>
  <c r="O409" i="3" s="1"/>
  <c r="P408" i="3"/>
  <c r="N408" i="3"/>
  <c r="D408" i="3"/>
  <c r="O408" i="3" s="1"/>
  <c r="P407" i="3"/>
  <c r="N407" i="3"/>
  <c r="D407" i="3"/>
  <c r="O407" i="3" s="1"/>
  <c r="P406" i="3"/>
  <c r="N406" i="3"/>
  <c r="D406" i="3"/>
  <c r="O406" i="3" s="1"/>
  <c r="P405" i="3"/>
  <c r="N405" i="3"/>
  <c r="D405" i="3"/>
  <c r="O405" i="3" s="1"/>
  <c r="P404" i="3"/>
  <c r="N404" i="3"/>
  <c r="D404" i="3"/>
  <c r="O404" i="3" s="1"/>
  <c r="P403" i="3"/>
  <c r="N403" i="3"/>
  <c r="D403" i="3"/>
  <c r="O403" i="3" s="1"/>
  <c r="P402" i="3"/>
  <c r="N402" i="3"/>
  <c r="D402" i="3"/>
  <c r="O402" i="3" s="1"/>
  <c r="P401" i="3"/>
  <c r="N401" i="3"/>
  <c r="D401" i="3"/>
  <c r="O401" i="3" s="1"/>
  <c r="P400" i="3"/>
  <c r="N400" i="3"/>
  <c r="D400" i="3"/>
  <c r="O400" i="3" s="1"/>
  <c r="P399" i="3"/>
  <c r="N399" i="3"/>
  <c r="D399" i="3"/>
  <c r="O399" i="3" s="1"/>
  <c r="P398" i="3"/>
  <c r="N398" i="3"/>
  <c r="D398" i="3"/>
  <c r="O398" i="3" s="1"/>
  <c r="P397" i="3"/>
  <c r="N397" i="3"/>
  <c r="D397" i="3"/>
  <c r="O397" i="3" s="1"/>
  <c r="P396" i="3"/>
  <c r="N396" i="3"/>
  <c r="D396" i="3"/>
  <c r="O396" i="3" s="1"/>
  <c r="P395" i="3"/>
  <c r="N395" i="3"/>
  <c r="D395" i="3"/>
  <c r="O395" i="3" s="1"/>
  <c r="P394" i="3"/>
  <c r="N394" i="3"/>
  <c r="D394" i="3"/>
  <c r="O394" i="3" s="1"/>
  <c r="P393" i="3"/>
  <c r="N393" i="3"/>
  <c r="D393" i="3"/>
  <c r="O393" i="3" s="1"/>
  <c r="P392" i="3"/>
  <c r="N392" i="3"/>
  <c r="D392" i="3"/>
  <c r="O392" i="3" s="1"/>
  <c r="P391" i="3"/>
  <c r="N391" i="3"/>
  <c r="D391" i="3"/>
  <c r="O391" i="3" s="1"/>
  <c r="P390" i="3"/>
  <c r="N390" i="3"/>
  <c r="D390" i="3"/>
  <c r="O390" i="3" s="1"/>
  <c r="P389" i="3"/>
  <c r="N389" i="3"/>
  <c r="D389" i="3"/>
  <c r="O389" i="3" s="1"/>
  <c r="P388" i="3"/>
  <c r="N388" i="3"/>
  <c r="D388" i="3"/>
  <c r="O388" i="3" s="1"/>
  <c r="P387" i="3"/>
  <c r="N387" i="3"/>
  <c r="D387" i="3"/>
  <c r="O387" i="3" s="1"/>
  <c r="P386" i="3"/>
  <c r="N386" i="3"/>
  <c r="D386" i="3"/>
  <c r="O386" i="3" s="1"/>
  <c r="P385" i="3"/>
  <c r="N385" i="3"/>
  <c r="D385" i="3"/>
  <c r="O385" i="3" s="1"/>
  <c r="P384" i="3"/>
  <c r="N384" i="3"/>
  <c r="D384" i="3"/>
  <c r="O384" i="3" s="1"/>
  <c r="P383" i="3"/>
  <c r="N383" i="3"/>
  <c r="D383" i="3"/>
  <c r="O383" i="3" s="1"/>
  <c r="P382" i="3"/>
  <c r="N382" i="3"/>
  <c r="D382" i="3"/>
  <c r="O382" i="3" s="1"/>
  <c r="P381" i="3"/>
  <c r="N381" i="3"/>
  <c r="D381" i="3"/>
  <c r="O381" i="3" s="1"/>
  <c r="P380" i="3"/>
  <c r="N380" i="3"/>
  <c r="D380" i="3"/>
  <c r="O380" i="3" s="1"/>
  <c r="P379" i="3"/>
  <c r="N379" i="3"/>
  <c r="D379" i="3"/>
  <c r="O379" i="3" s="1"/>
  <c r="P378" i="3"/>
  <c r="N378" i="3"/>
  <c r="D378" i="3"/>
  <c r="O378" i="3" s="1"/>
  <c r="P377" i="3"/>
  <c r="N377" i="3"/>
  <c r="D377" i="3"/>
  <c r="O377" i="3" s="1"/>
  <c r="P376" i="3"/>
  <c r="N376" i="3"/>
  <c r="D376" i="3"/>
  <c r="O376" i="3" s="1"/>
  <c r="P375" i="3"/>
  <c r="N375" i="3"/>
  <c r="D375" i="3"/>
  <c r="O375" i="3" s="1"/>
  <c r="P374" i="3"/>
  <c r="N374" i="3"/>
  <c r="D374" i="3"/>
  <c r="O374" i="3" s="1"/>
  <c r="P373" i="3"/>
  <c r="N373" i="3"/>
  <c r="D373" i="3"/>
  <c r="O373" i="3" s="1"/>
  <c r="P372" i="3"/>
  <c r="N372" i="3"/>
  <c r="D372" i="3"/>
  <c r="O372" i="3" s="1"/>
  <c r="P371" i="3"/>
  <c r="N371" i="3"/>
  <c r="D371" i="3"/>
  <c r="O371" i="3" s="1"/>
  <c r="P370" i="3"/>
  <c r="N370" i="3"/>
  <c r="D370" i="3"/>
  <c r="O370" i="3" s="1"/>
  <c r="P369" i="3"/>
  <c r="N369" i="3"/>
  <c r="D369" i="3"/>
  <c r="O369" i="3" s="1"/>
  <c r="P368" i="3"/>
  <c r="N368" i="3"/>
  <c r="D368" i="3"/>
  <c r="O368" i="3" s="1"/>
  <c r="P367" i="3"/>
  <c r="N367" i="3"/>
  <c r="D367" i="3"/>
  <c r="O367" i="3" s="1"/>
  <c r="P366" i="3"/>
  <c r="N366" i="3"/>
  <c r="D366" i="3"/>
  <c r="O366" i="3" s="1"/>
  <c r="P365" i="3"/>
  <c r="N365" i="3"/>
  <c r="D365" i="3"/>
  <c r="O365" i="3" s="1"/>
  <c r="P364" i="3"/>
  <c r="N364" i="3"/>
  <c r="D364" i="3"/>
  <c r="O364" i="3" s="1"/>
  <c r="P363" i="3"/>
  <c r="N363" i="3"/>
  <c r="D363" i="3"/>
  <c r="O363" i="3" s="1"/>
  <c r="P362" i="3"/>
  <c r="N362" i="3"/>
  <c r="D362" i="3"/>
  <c r="O362" i="3" s="1"/>
  <c r="P361" i="3"/>
  <c r="N361" i="3"/>
  <c r="D361" i="3"/>
  <c r="O361" i="3" s="1"/>
  <c r="P360" i="3"/>
  <c r="N360" i="3"/>
  <c r="D360" i="3"/>
  <c r="O360" i="3" s="1"/>
  <c r="P359" i="3"/>
  <c r="N359" i="3"/>
  <c r="D359" i="3"/>
  <c r="O359" i="3" s="1"/>
  <c r="P358" i="3"/>
  <c r="N358" i="3"/>
  <c r="D358" i="3"/>
  <c r="O358" i="3" s="1"/>
  <c r="P357" i="3"/>
  <c r="N357" i="3"/>
  <c r="D357" i="3"/>
  <c r="O357" i="3" s="1"/>
  <c r="P356" i="3"/>
  <c r="N356" i="3"/>
  <c r="D356" i="3"/>
  <c r="O356" i="3" s="1"/>
  <c r="P355" i="3"/>
  <c r="N355" i="3"/>
  <c r="D355" i="3"/>
  <c r="O355" i="3" s="1"/>
  <c r="P354" i="3"/>
  <c r="N354" i="3"/>
  <c r="D354" i="3"/>
  <c r="O354" i="3" s="1"/>
  <c r="P353" i="3"/>
  <c r="N353" i="3"/>
  <c r="D353" i="3"/>
  <c r="O353" i="3" s="1"/>
  <c r="P352" i="3"/>
  <c r="N352" i="3"/>
  <c r="D352" i="3"/>
  <c r="O352" i="3" s="1"/>
  <c r="P351" i="3"/>
  <c r="N351" i="3"/>
  <c r="D351" i="3"/>
  <c r="O351" i="3" s="1"/>
  <c r="P350" i="3"/>
  <c r="N350" i="3"/>
  <c r="D350" i="3"/>
  <c r="O350" i="3" s="1"/>
  <c r="P349" i="3"/>
  <c r="N349" i="3"/>
  <c r="D349" i="3"/>
  <c r="O349" i="3" s="1"/>
  <c r="P348" i="3"/>
  <c r="N348" i="3"/>
  <c r="D348" i="3"/>
  <c r="O348" i="3" s="1"/>
  <c r="P347" i="3"/>
  <c r="N347" i="3"/>
  <c r="D347" i="3"/>
  <c r="O347" i="3" s="1"/>
  <c r="P346" i="3"/>
  <c r="N346" i="3"/>
  <c r="D346" i="3"/>
  <c r="O346" i="3" s="1"/>
  <c r="P345" i="3"/>
  <c r="N345" i="3"/>
  <c r="D345" i="3"/>
  <c r="O345" i="3" s="1"/>
  <c r="P344" i="3"/>
  <c r="N344" i="3"/>
  <c r="D344" i="3"/>
  <c r="O344" i="3" s="1"/>
  <c r="P343" i="3"/>
  <c r="N343" i="3"/>
  <c r="D343" i="3"/>
  <c r="O343" i="3" s="1"/>
  <c r="P342" i="3"/>
  <c r="N342" i="3"/>
  <c r="D342" i="3"/>
  <c r="O342" i="3" s="1"/>
  <c r="P341" i="3"/>
  <c r="N341" i="3"/>
  <c r="D341" i="3"/>
  <c r="O341" i="3" s="1"/>
  <c r="P340" i="3"/>
  <c r="N340" i="3"/>
  <c r="D340" i="3"/>
  <c r="O340" i="3" s="1"/>
  <c r="P339" i="3"/>
  <c r="N339" i="3"/>
  <c r="D339" i="3"/>
  <c r="O339" i="3" s="1"/>
  <c r="P338" i="3"/>
  <c r="N338" i="3"/>
  <c r="D338" i="3"/>
  <c r="O338" i="3" s="1"/>
  <c r="P337" i="3"/>
  <c r="N337" i="3"/>
  <c r="D337" i="3"/>
  <c r="O337" i="3" s="1"/>
  <c r="P336" i="3"/>
  <c r="N336" i="3"/>
  <c r="D336" i="3"/>
  <c r="O336" i="3" s="1"/>
  <c r="P335" i="3"/>
  <c r="N335" i="3"/>
  <c r="D335" i="3"/>
  <c r="O335" i="3" s="1"/>
  <c r="P334" i="3"/>
  <c r="N334" i="3"/>
  <c r="D334" i="3"/>
  <c r="O334" i="3" s="1"/>
  <c r="P333" i="3"/>
  <c r="N333" i="3"/>
  <c r="D333" i="3"/>
  <c r="O333" i="3" s="1"/>
  <c r="P332" i="3"/>
  <c r="N332" i="3"/>
  <c r="D332" i="3"/>
  <c r="O332" i="3" s="1"/>
  <c r="P331" i="3"/>
  <c r="N331" i="3"/>
  <c r="D331" i="3"/>
  <c r="P330" i="3"/>
  <c r="N330" i="3"/>
  <c r="D330" i="3"/>
  <c r="P329" i="3"/>
  <c r="N329" i="3"/>
  <c r="D329" i="3"/>
  <c r="O329" i="3" s="1"/>
  <c r="P328" i="3"/>
  <c r="N328" i="3"/>
  <c r="D328" i="3"/>
  <c r="O328" i="3" s="1"/>
  <c r="P327" i="3"/>
  <c r="N327" i="3"/>
  <c r="D327" i="3"/>
  <c r="O327" i="3" s="1"/>
  <c r="P326" i="3"/>
  <c r="N326" i="3"/>
  <c r="D326" i="3"/>
  <c r="O326" i="3" s="1"/>
  <c r="P325" i="3"/>
  <c r="N325" i="3"/>
  <c r="D325" i="3"/>
  <c r="O325" i="3" s="1"/>
  <c r="P324" i="3"/>
  <c r="N324" i="3"/>
  <c r="D324" i="3"/>
  <c r="O324" i="3" s="1"/>
  <c r="P323" i="3"/>
  <c r="N323" i="3"/>
  <c r="D323" i="3"/>
  <c r="O323" i="3" s="1"/>
  <c r="P322" i="3"/>
  <c r="N322" i="3"/>
  <c r="D322" i="3"/>
  <c r="O322" i="3" s="1"/>
  <c r="P321" i="3"/>
  <c r="N321" i="3"/>
  <c r="D321" i="3"/>
  <c r="O321" i="3" s="1"/>
  <c r="P320" i="3"/>
  <c r="N320" i="3"/>
  <c r="D320" i="3"/>
  <c r="O320" i="3" s="1"/>
  <c r="P319" i="3"/>
  <c r="N319" i="3"/>
  <c r="D319" i="3"/>
  <c r="O319" i="3" s="1"/>
  <c r="P318" i="3"/>
  <c r="N318" i="3"/>
  <c r="D318" i="3"/>
  <c r="O318" i="3" s="1"/>
  <c r="P317" i="3"/>
  <c r="N317" i="3"/>
  <c r="D317" i="3"/>
  <c r="O317" i="3" s="1"/>
  <c r="P316" i="3"/>
  <c r="N316" i="3"/>
  <c r="D316" i="3"/>
  <c r="O316" i="3" s="1"/>
  <c r="P315" i="3"/>
  <c r="N315" i="3"/>
  <c r="D315" i="3"/>
  <c r="O315" i="3" s="1"/>
  <c r="P314" i="3"/>
  <c r="N314" i="3"/>
  <c r="D314" i="3"/>
  <c r="O314" i="3" s="1"/>
  <c r="P313" i="3"/>
  <c r="N313" i="3"/>
  <c r="D313" i="3"/>
  <c r="O313" i="3" s="1"/>
  <c r="P312" i="3"/>
  <c r="N312" i="3"/>
  <c r="D312" i="3"/>
  <c r="O312" i="3" s="1"/>
  <c r="P311" i="3"/>
  <c r="N311" i="3"/>
  <c r="D311" i="3"/>
  <c r="O311" i="3" s="1"/>
  <c r="P310" i="3"/>
  <c r="N310" i="3"/>
  <c r="D310" i="3"/>
  <c r="O310" i="3" s="1"/>
  <c r="P309" i="3"/>
  <c r="N309" i="3"/>
  <c r="D309" i="3"/>
  <c r="O309" i="3" s="1"/>
  <c r="P308" i="3"/>
  <c r="N308" i="3"/>
  <c r="D308" i="3"/>
  <c r="O308" i="3" s="1"/>
  <c r="P307" i="3"/>
  <c r="N307" i="3"/>
  <c r="D307" i="3"/>
  <c r="O307" i="3" s="1"/>
  <c r="P306" i="3"/>
  <c r="N306" i="3"/>
  <c r="D306" i="3"/>
  <c r="O306" i="3" s="1"/>
  <c r="P305" i="3"/>
  <c r="N305" i="3"/>
  <c r="D305" i="3"/>
  <c r="O305" i="3" s="1"/>
  <c r="P304" i="3"/>
  <c r="N304" i="3"/>
  <c r="D304" i="3"/>
  <c r="O304" i="3" s="1"/>
  <c r="P303" i="3"/>
  <c r="N303" i="3"/>
  <c r="D303" i="3"/>
  <c r="O303" i="3" s="1"/>
  <c r="P302" i="3"/>
  <c r="N302" i="3"/>
  <c r="D302" i="3"/>
  <c r="O302" i="3" s="1"/>
  <c r="P301" i="3"/>
  <c r="N301" i="3"/>
  <c r="D301" i="3"/>
  <c r="O301" i="3" s="1"/>
  <c r="P300" i="3"/>
  <c r="N300" i="3"/>
  <c r="D300" i="3"/>
  <c r="O300" i="3" s="1"/>
  <c r="P299" i="3"/>
  <c r="N299" i="3"/>
  <c r="D299" i="3"/>
  <c r="O299" i="3" s="1"/>
  <c r="P298" i="3"/>
  <c r="N298" i="3"/>
  <c r="D298" i="3"/>
  <c r="O298" i="3" s="1"/>
  <c r="P297" i="3"/>
  <c r="N297" i="3"/>
  <c r="D297" i="3"/>
  <c r="O297" i="3" s="1"/>
  <c r="P296" i="3"/>
  <c r="N296" i="3"/>
  <c r="D296" i="3"/>
  <c r="O296" i="3" s="1"/>
  <c r="P295" i="3"/>
  <c r="N295" i="3"/>
  <c r="D295" i="3"/>
  <c r="O295" i="3" s="1"/>
  <c r="P294" i="3"/>
  <c r="N294" i="3"/>
  <c r="D294" i="3"/>
  <c r="O294" i="3" s="1"/>
  <c r="P293" i="3"/>
  <c r="N293" i="3"/>
  <c r="D293" i="3"/>
  <c r="O293" i="3" s="1"/>
  <c r="P292" i="3"/>
  <c r="N292" i="3"/>
  <c r="D292" i="3"/>
  <c r="O292" i="3" s="1"/>
  <c r="P291" i="3"/>
  <c r="N291" i="3"/>
  <c r="D291" i="3"/>
  <c r="O291" i="3" s="1"/>
  <c r="P290" i="3"/>
  <c r="N290" i="3"/>
  <c r="D290" i="3"/>
  <c r="O290" i="3" s="1"/>
  <c r="P289" i="3"/>
  <c r="N289" i="3"/>
  <c r="D289" i="3"/>
  <c r="O289" i="3" s="1"/>
  <c r="P288" i="3"/>
  <c r="N288" i="3"/>
  <c r="D288" i="3"/>
  <c r="O288" i="3" s="1"/>
  <c r="P287" i="3"/>
  <c r="N287" i="3"/>
  <c r="D287" i="3"/>
  <c r="O287" i="3" s="1"/>
  <c r="P286" i="3"/>
  <c r="N286" i="3"/>
  <c r="D286" i="3"/>
  <c r="O286" i="3" s="1"/>
  <c r="P285" i="3"/>
  <c r="N285" i="3"/>
  <c r="D285" i="3"/>
  <c r="O285" i="3" s="1"/>
  <c r="P284" i="3"/>
  <c r="N284" i="3"/>
  <c r="D284" i="3"/>
  <c r="O284" i="3" s="1"/>
  <c r="P283" i="3"/>
  <c r="N283" i="3"/>
  <c r="D283" i="3"/>
  <c r="O283" i="3" s="1"/>
  <c r="P282" i="3"/>
  <c r="N282" i="3"/>
  <c r="D282" i="3"/>
  <c r="O282" i="3" s="1"/>
  <c r="P281" i="3"/>
  <c r="N281" i="3"/>
  <c r="D281" i="3"/>
  <c r="O281" i="3" s="1"/>
  <c r="P280" i="3"/>
  <c r="N280" i="3"/>
  <c r="D280" i="3"/>
  <c r="O280" i="3" s="1"/>
  <c r="P279" i="3"/>
  <c r="N279" i="3"/>
  <c r="D279" i="3"/>
  <c r="O279" i="3" s="1"/>
  <c r="P278" i="3"/>
  <c r="N278" i="3"/>
  <c r="D278" i="3"/>
  <c r="O278" i="3" s="1"/>
  <c r="P277" i="3"/>
  <c r="N277" i="3"/>
  <c r="D277" i="3"/>
  <c r="O277" i="3" s="1"/>
  <c r="P276" i="3"/>
  <c r="N276" i="3"/>
  <c r="D276" i="3"/>
  <c r="O276" i="3" s="1"/>
  <c r="P275" i="3"/>
  <c r="N275" i="3"/>
  <c r="D275" i="3"/>
  <c r="O275" i="3" s="1"/>
  <c r="P274" i="3"/>
  <c r="N274" i="3"/>
  <c r="D274" i="3"/>
  <c r="O274" i="3" s="1"/>
  <c r="P273" i="3"/>
  <c r="N273" i="3"/>
  <c r="D273" i="3"/>
  <c r="O273" i="3" s="1"/>
  <c r="P272" i="3"/>
  <c r="N272" i="3"/>
  <c r="D272" i="3"/>
  <c r="O272" i="3" s="1"/>
  <c r="P271" i="3"/>
  <c r="N271" i="3"/>
  <c r="D271" i="3"/>
  <c r="O271" i="3" s="1"/>
  <c r="P270" i="3"/>
  <c r="N270" i="3"/>
  <c r="D270" i="3"/>
  <c r="O270" i="3" s="1"/>
  <c r="P269" i="3"/>
  <c r="N269" i="3"/>
  <c r="D269" i="3"/>
  <c r="O269" i="3" s="1"/>
  <c r="P268" i="3"/>
  <c r="N268" i="3"/>
  <c r="D268" i="3"/>
  <c r="O268" i="3" s="1"/>
  <c r="P267" i="3"/>
  <c r="N267" i="3"/>
  <c r="D267" i="3"/>
  <c r="O267" i="3" s="1"/>
  <c r="P266" i="3"/>
  <c r="N266" i="3"/>
  <c r="D266" i="3"/>
  <c r="O266" i="3" s="1"/>
  <c r="P265" i="3"/>
  <c r="N265" i="3"/>
  <c r="D265" i="3"/>
  <c r="O265" i="3" s="1"/>
  <c r="P264" i="3"/>
  <c r="N264" i="3"/>
  <c r="D264" i="3"/>
  <c r="O264" i="3" s="1"/>
  <c r="P263" i="3"/>
  <c r="N263" i="3"/>
  <c r="D263" i="3"/>
  <c r="O263" i="3" s="1"/>
  <c r="P262" i="3"/>
  <c r="N262" i="3"/>
  <c r="D262" i="3"/>
  <c r="O262" i="3" s="1"/>
  <c r="P261" i="3"/>
  <c r="N261" i="3"/>
  <c r="D261" i="3"/>
  <c r="P260" i="3"/>
  <c r="N260" i="3"/>
  <c r="D260" i="3"/>
  <c r="O260" i="3" s="1"/>
  <c r="P259" i="3"/>
  <c r="N259" i="3"/>
  <c r="D259" i="3"/>
  <c r="O259" i="3" s="1"/>
  <c r="P258" i="3"/>
  <c r="N258" i="3"/>
  <c r="D258" i="3"/>
  <c r="O258" i="3" s="1"/>
  <c r="P257" i="3"/>
  <c r="N257" i="3"/>
  <c r="D257" i="3"/>
  <c r="O257" i="3" s="1"/>
  <c r="P256" i="3"/>
  <c r="N256" i="3"/>
  <c r="D256" i="3"/>
  <c r="O256" i="3" s="1"/>
  <c r="P255" i="3"/>
  <c r="N255" i="3"/>
  <c r="D255" i="3"/>
  <c r="O255" i="3" s="1"/>
  <c r="P254" i="3"/>
  <c r="N254" i="3"/>
  <c r="D254" i="3"/>
  <c r="O254" i="3" s="1"/>
  <c r="P253" i="3"/>
  <c r="N253" i="3"/>
  <c r="D253" i="3"/>
  <c r="O253" i="3" s="1"/>
  <c r="P252" i="3"/>
  <c r="N252" i="3"/>
  <c r="D252" i="3"/>
  <c r="O252" i="3" s="1"/>
  <c r="P251" i="3"/>
  <c r="N251" i="3"/>
  <c r="D251" i="3"/>
  <c r="O251" i="3" s="1"/>
  <c r="P250" i="3"/>
  <c r="N250" i="3"/>
  <c r="D250" i="3"/>
  <c r="O250" i="3" s="1"/>
  <c r="P249" i="3"/>
  <c r="N249" i="3"/>
  <c r="D249" i="3"/>
  <c r="O249" i="3" s="1"/>
  <c r="P248" i="3"/>
  <c r="N248" i="3"/>
  <c r="D248" i="3"/>
  <c r="O248" i="3" s="1"/>
  <c r="P247" i="3"/>
  <c r="N247" i="3"/>
  <c r="D247" i="3"/>
  <c r="O247" i="3" s="1"/>
  <c r="P246" i="3"/>
  <c r="N246" i="3"/>
  <c r="D246" i="3"/>
  <c r="O246" i="3" s="1"/>
  <c r="P245" i="3"/>
  <c r="N245" i="3"/>
  <c r="D245" i="3"/>
  <c r="O245" i="3" s="1"/>
  <c r="P244" i="3"/>
  <c r="N244" i="3"/>
  <c r="D244" i="3"/>
  <c r="O244" i="3" s="1"/>
  <c r="P243" i="3"/>
  <c r="N243" i="3"/>
  <c r="D243" i="3"/>
  <c r="O243" i="3" s="1"/>
  <c r="P242" i="3"/>
  <c r="N242" i="3"/>
  <c r="D242" i="3"/>
  <c r="O242" i="3" s="1"/>
  <c r="P241" i="3"/>
  <c r="N241" i="3"/>
  <c r="D241" i="3"/>
  <c r="O241" i="3" s="1"/>
  <c r="P240" i="3"/>
  <c r="N240" i="3"/>
  <c r="D240" i="3"/>
  <c r="O240" i="3" s="1"/>
  <c r="P239" i="3"/>
  <c r="N239" i="3"/>
  <c r="D239" i="3"/>
  <c r="O239" i="3" s="1"/>
  <c r="P238" i="3"/>
  <c r="N238" i="3"/>
  <c r="D238" i="3"/>
  <c r="O238" i="3" s="1"/>
  <c r="P237" i="3"/>
  <c r="N237" i="3"/>
  <c r="D237" i="3"/>
  <c r="O237" i="3" s="1"/>
  <c r="P236" i="3"/>
  <c r="N236" i="3"/>
  <c r="D236" i="3"/>
  <c r="O236" i="3" s="1"/>
  <c r="P235" i="3"/>
  <c r="N235" i="3"/>
  <c r="D235" i="3"/>
  <c r="O235" i="3" s="1"/>
  <c r="P234" i="3"/>
  <c r="N234" i="3"/>
  <c r="D234" i="3"/>
  <c r="O234" i="3" s="1"/>
  <c r="P233" i="3"/>
  <c r="N233" i="3"/>
  <c r="D233" i="3"/>
  <c r="O233" i="3" s="1"/>
  <c r="P232" i="3"/>
  <c r="N232" i="3"/>
  <c r="D232" i="3"/>
  <c r="O232" i="3" s="1"/>
  <c r="P231" i="3"/>
  <c r="N231" i="3"/>
  <c r="D231" i="3"/>
  <c r="O231" i="3" s="1"/>
  <c r="P230" i="3"/>
  <c r="N230" i="3"/>
  <c r="D230" i="3"/>
  <c r="O230" i="3" s="1"/>
  <c r="P229" i="3"/>
  <c r="N229" i="3"/>
  <c r="D229" i="3"/>
  <c r="O229" i="3" s="1"/>
  <c r="P228" i="3"/>
  <c r="N228" i="3"/>
  <c r="D228" i="3"/>
  <c r="O228" i="3" s="1"/>
  <c r="P227" i="3"/>
  <c r="N227" i="3"/>
  <c r="D227" i="3"/>
  <c r="O227" i="3" s="1"/>
  <c r="P226" i="3"/>
  <c r="N226" i="3"/>
  <c r="D226" i="3"/>
  <c r="O226" i="3" s="1"/>
  <c r="P225" i="3"/>
  <c r="N225" i="3"/>
  <c r="D225" i="3"/>
  <c r="O225" i="3" s="1"/>
  <c r="P224" i="3"/>
  <c r="N224" i="3"/>
  <c r="D224" i="3"/>
  <c r="O224" i="3" s="1"/>
  <c r="P223" i="3"/>
  <c r="N223" i="3"/>
  <c r="D223" i="3"/>
  <c r="O223" i="3" s="1"/>
  <c r="P222" i="3"/>
  <c r="N222" i="3"/>
  <c r="D222" i="3"/>
  <c r="O222" i="3" s="1"/>
  <c r="P221" i="3"/>
  <c r="N221" i="3"/>
  <c r="D221" i="3"/>
  <c r="O221" i="3" s="1"/>
  <c r="P220" i="3"/>
  <c r="N220" i="3"/>
  <c r="D220" i="3"/>
  <c r="O220" i="3" s="1"/>
  <c r="P219" i="3"/>
  <c r="N219" i="3"/>
  <c r="D219" i="3"/>
  <c r="O219" i="3" s="1"/>
  <c r="P218" i="3"/>
  <c r="N218" i="3"/>
  <c r="D218" i="3"/>
  <c r="O218" i="3" s="1"/>
  <c r="P217" i="3"/>
  <c r="N217" i="3"/>
  <c r="D217" i="3"/>
  <c r="O217" i="3" s="1"/>
  <c r="P216" i="3"/>
  <c r="N216" i="3"/>
  <c r="D216" i="3"/>
  <c r="O216" i="3" s="1"/>
  <c r="P215" i="3"/>
  <c r="N215" i="3"/>
  <c r="D215" i="3"/>
  <c r="O215" i="3" s="1"/>
  <c r="P214" i="3"/>
  <c r="N214" i="3"/>
  <c r="D214" i="3"/>
  <c r="O214" i="3" s="1"/>
  <c r="P213" i="3"/>
  <c r="N213" i="3"/>
  <c r="D213" i="3"/>
  <c r="O213" i="3" s="1"/>
  <c r="P212" i="3"/>
  <c r="N212" i="3"/>
  <c r="D212" i="3"/>
  <c r="O212" i="3" s="1"/>
  <c r="P211" i="3"/>
  <c r="N211" i="3"/>
  <c r="D211" i="3"/>
  <c r="O211" i="3" s="1"/>
  <c r="P210" i="3"/>
  <c r="N210" i="3"/>
  <c r="D210" i="3"/>
  <c r="O210" i="3" s="1"/>
  <c r="P209" i="3"/>
  <c r="N209" i="3"/>
  <c r="D209" i="3"/>
  <c r="O209" i="3" s="1"/>
  <c r="P208" i="3"/>
  <c r="N208" i="3"/>
  <c r="D208" i="3"/>
  <c r="O208" i="3" s="1"/>
  <c r="P207" i="3"/>
  <c r="N207" i="3"/>
  <c r="D207" i="3"/>
  <c r="O207" i="3" s="1"/>
  <c r="P206" i="3"/>
  <c r="N206" i="3"/>
  <c r="D206" i="3"/>
  <c r="O206" i="3" s="1"/>
  <c r="P205" i="3"/>
  <c r="N205" i="3"/>
  <c r="D205" i="3"/>
  <c r="O205" i="3" s="1"/>
  <c r="P204" i="3"/>
  <c r="N204" i="3"/>
  <c r="D204" i="3"/>
  <c r="O204" i="3" s="1"/>
  <c r="P203" i="3"/>
  <c r="N203" i="3"/>
  <c r="D203" i="3"/>
  <c r="O203" i="3" s="1"/>
  <c r="P202" i="3"/>
  <c r="N202" i="3"/>
  <c r="D202" i="3"/>
  <c r="O202" i="3" s="1"/>
  <c r="P201" i="3"/>
  <c r="N201" i="3"/>
  <c r="D201" i="3"/>
  <c r="O201" i="3" s="1"/>
  <c r="P200" i="3"/>
  <c r="N200" i="3"/>
  <c r="D200" i="3"/>
  <c r="O200" i="3" s="1"/>
  <c r="P199" i="3"/>
  <c r="N199" i="3"/>
  <c r="D199" i="3"/>
  <c r="O199" i="3" s="1"/>
  <c r="P198" i="3"/>
  <c r="N198" i="3"/>
  <c r="D198" i="3"/>
  <c r="O198" i="3" s="1"/>
  <c r="P197" i="3"/>
  <c r="N197" i="3"/>
  <c r="D197" i="3"/>
  <c r="O197" i="3" s="1"/>
  <c r="P196" i="3"/>
  <c r="N196" i="3"/>
  <c r="D196" i="3"/>
  <c r="O196" i="3" s="1"/>
  <c r="P195" i="3"/>
  <c r="N195" i="3"/>
  <c r="D195" i="3"/>
  <c r="O195" i="3" s="1"/>
  <c r="P194" i="3"/>
  <c r="N194" i="3"/>
  <c r="D194" i="3"/>
  <c r="O194" i="3" s="1"/>
  <c r="P193" i="3"/>
  <c r="N193" i="3"/>
  <c r="D193" i="3"/>
  <c r="O193" i="3" s="1"/>
  <c r="P192" i="3"/>
  <c r="N192" i="3"/>
  <c r="D192" i="3"/>
  <c r="O192" i="3" s="1"/>
  <c r="P191" i="3"/>
  <c r="N191" i="3"/>
  <c r="D191" i="3"/>
  <c r="O191" i="3" s="1"/>
  <c r="P190" i="3"/>
  <c r="N190" i="3"/>
  <c r="D190" i="3"/>
  <c r="O190" i="3" s="1"/>
  <c r="P189" i="3"/>
  <c r="N189" i="3"/>
  <c r="D189" i="3"/>
  <c r="O189" i="3" s="1"/>
  <c r="P188" i="3"/>
  <c r="N188" i="3"/>
  <c r="D188" i="3"/>
  <c r="O188" i="3" s="1"/>
  <c r="P187" i="3"/>
  <c r="N187" i="3"/>
  <c r="D187" i="3"/>
  <c r="O187" i="3" s="1"/>
  <c r="P186" i="3"/>
  <c r="N186" i="3"/>
  <c r="D186" i="3"/>
  <c r="O186" i="3" s="1"/>
  <c r="P185" i="3"/>
  <c r="N185" i="3"/>
  <c r="D185" i="3"/>
  <c r="O185" i="3" s="1"/>
  <c r="P184" i="3"/>
  <c r="N184" i="3"/>
  <c r="D184" i="3"/>
  <c r="O184" i="3" s="1"/>
  <c r="P183" i="3"/>
  <c r="N183" i="3"/>
  <c r="D183" i="3"/>
  <c r="O183" i="3" s="1"/>
  <c r="P182" i="3"/>
  <c r="N182" i="3"/>
  <c r="D182" i="3"/>
  <c r="O182" i="3" s="1"/>
  <c r="P181" i="3"/>
  <c r="N181" i="3"/>
  <c r="D181" i="3"/>
  <c r="O181" i="3" s="1"/>
  <c r="P180" i="3"/>
  <c r="N180" i="3"/>
  <c r="D180" i="3"/>
  <c r="O180" i="3" s="1"/>
  <c r="P179" i="3"/>
  <c r="N179" i="3"/>
  <c r="D179" i="3"/>
  <c r="O179" i="3" s="1"/>
  <c r="P178" i="3"/>
  <c r="N178" i="3"/>
  <c r="D178" i="3"/>
  <c r="O178" i="3" s="1"/>
  <c r="P177" i="3"/>
  <c r="N177" i="3"/>
  <c r="D177" i="3"/>
  <c r="O177" i="3" s="1"/>
  <c r="P176" i="3"/>
  <c r="N176" i="3"/>
  <c r="D176" i="3"/>
  <c r="O176" i="3" s="1"/>
  <c r="P175" i="3"/>
  <c r="N175" i="3"/>
  <c r="D175" i="3"/>
  <c r="O175" i="3" s="1"/>
  <c r="P174" i="3"/>
  <c r="N174" i="3"/>
  <c r="D174" i="3"/>
  <c r="O174" i="3" s="1"/>
  <c r="P173" i="3"/>
  <c r="N173" i="3"/>
  <c r="D173" i="3"/>
  <c r="O173" i="3" s="1"/>
  <c r="P172" i="3"/>
  <c r="N172" i="3"/>
  <c r="D172" i="3"/>
  <c r="O172" i="3" s="1"/>
  <c r="P171" i="3"/>
  <c r="N171" i="3"/>
  <c r="D171" i="3"/>
  <c r="O171" i="3" s="1"/>
  <c r="P170" i="3"/>
  <c r="N170" i="3"/>
  <c r="D170" i="3"/>
  <c r="O170" i="3" s="1"/>
  <c r="P169" i="3"/>
  <c r="N169" i="3"/>
  <c r="D169" i="3"/>
  <c r="O169" i="3" s="1"/>
  <c r="P168" i="3"/>
  <c r="N168" i="3"/>
  <c r="D168" i="3"/>
  <c r="O168" i="3" s="1"/>
  <c r="P167" i="3"/>
  <c r="N167" i="3"/>
  <c r="D167" i="3"/>
  <c r="O167" i="3" s="1"/>
  <c r="P166" i="3"/>
  <c r="N166" i="3"/>
  <c r="D166" i="3"/>
  <c r="O166" i="3" s="1"/>
  <c r="P165" i="3"/>
  <c r="N165" i="3"/>
  <c r="D165" i="3"/>
  <c r="O165" i="3" s="1"/>
  <c r="P164" i="3"/>
  <c r="N164" i="3"/>
  <c r="D164" i="3"/>
  <c r="O164" i="3" s="1"/>
  <c r="P163" i="3"/>
  <c r="N163" i="3"/>
  <c r="D163" i="3"/>
  <c r="O163" i="3" s="1"/>
  <c r="P162" i="3"/>
  <c r="N162" i="3"/>
  <c r="D162" i="3"/>
  <c r="O162" i="3" s="1"/>
  <c r="P161" i="3"/>
  <c r="N161" i="3"/>
  <c r="D161" i="3"/>
  <c r="O161" i="3" s="1"/>
  <c r="P160" i="3"/>
  <c r="N160" i="3"/>
  <c r="D160" i="3"/>
  <c r="O160" i="3" s="1"/>
  <c r="P159" i="3"/>
  <c r="N159" i="3"/>
  <c r="D159" i="3"/>
  <c r="O159" i="3" s="1"/>
  <c r="P158" i="3"/>
  <c r="N158" i="3"/>
  <c r="D158" i="3"/>
  <c r="O158" i="3" s="1"/>
  <c r="P157" i="3"/>
  <c r="N157" i="3"/>
  <c r="D157" i="3"/>
  <c r="O157" i="3" s="1"/>
  <c r="P156" i="3"/>
  <c r="N156" i="3"/>
  <c r="D156" i="3"/>
  <c r="O156" i="3" s="1"/>
  <c r="P155" i="3"/>
  <c r="N155" i="3"/>
  <c r="D155" i="3"/>
  <c r="O155" i="3" s="1"/>
  <c r="P154" i="3"/>
  <c r="N154" i="3"/>
  <c r="D154" i="3"/>
  <c r="O154" i="3" s="1"/>
  <c r="P153" i="3"/>
  <c r="N153" i="3"/>
  <c r="D153" i="3"/>
  <c r="O153" i="3" s="1"/>
  <c r="P152" i="3"/>
  <c r="N152" i="3"/>
  <c r="D152" i="3"/>
  <c r="O152" i="3" s="1"/>
  <c r="P151" i="3"/>
  <c r="N151" i="3"/>
  <c r="D151" i="3"/>
  <c r="O151" i="3" s="1"/>
  <c r="P150" i="3"/>
  <c r="N150" i="3"/>
  <c r="D150" i="3"/>
  <c r="O150" i="3" s="1"/>
  <c r="P149" i="3"/>
  <c r="N149" i="3"/>
  <c r="D149" i="3"/>
  <c r="O149" i="3" s="1"/>
  <c r="P148" i="3"/>
  <c r="N148" i="3"/>
  <c r="D148" i="3"/>
  <c r="O148" i="3" s="1"/>
  <c r="P147" i="3"/>
  <c r="N147" i="3"/>
  <c r="D147" i="3"/>
  <c r="O147" i="3" s="1"/>
  <c r="P146" i="3"/>
  <c r="N146" i="3"/>
  <c r="D146" i="3"/>
  <c r="O146" i="3" s="1"/>
  <c r="P145" i="3"/>
  <c r="N145" i="3"/>
  <c r="D145" i="3"/>
  <c r="O145" i="3" s="1"/>
  <c r="P144" i="3"/>
  <c r="N144" i="3"/>
  <c r="D144" i="3"/>
  <c r="O144" i="3" s="1"/>
  <c r="P143" i="3"/>
  <c r="N143" i="3"/>
  <c r="D143" i="3"/>
  <c r="O143" i="3" s="1"/>
  <c r="P142" i="3"/>
  <c r="N142" i="3"/>
  <c r="D142" i="3"/>
  <c r="O142" i="3" s="1"/>
  <c r="P141" i="3"/>
  <c r="N141" i="3"/>
  <c r="D141" i="3"/>
  <c r="O141" i="3" s="1"/>
  <c r="P140" i="3"/>
  <c r="N140" i="3"/>
  <c r="D140" i="3"/>
  <c r="O140" i="3" s="1"/>
  <c r="P139" i="3"/>
  <c r="N139" i="3"/>
  <c r="D139" i="3"/>
  <c r="O139" i="3" s="1"/>
  <c r="P138" i="3"/>
  <c r="N138" i="3"/>
  <c r="D138" i="3"/>
  <c r="O138" i="3" s="1"/>
  <c r="P137" i="3"/>
  <c r="N137" i="3"/>
  <c r="D137" i="3"/>
  <c r="O137" i="3" s="1"/>
  <c r="P136" i="3"/>
  <c r="N136" i="3"/>
  <c r="D136" i="3"/>
  <c r="O136" i="3" s="1"/>
  <c r="P135" i="3"/>
  <c r="N135" i="3"/>
  <c r="D135" i="3"/>
  <c r="O135" i="3" s="1"/>
  <c r="P134" i="3"/>
  <c r="N134" i="3"/>
  <c r="D134" i="3"/>
  <c r="O134" i="3" s="1"/>
  <c r="P133" i="3"/>
  <c r="N133" i="3"/>
  <c r="D133" i="3"/>
  <c r="O133" i="3" s="1"/>
  <c r="P132" i="3"/>
  <c r="N132" i="3"/>
  <c r="D132" i="3"/>
  <c r="O132" i="3" s="1"/>
  <c r="P131" i="3"/>
  <c r="N131" i="3"/>
  <c r="D131" i="3"/>
  <c r="O131" i="3" s="1"/>
  <c r="P130" i="3"/>
  <c r="N130" i="3"/>
  <c r="D130" i="3"/>
  <c r="O130" i="3" s="1"/>
  <c r="P129" i="3"/>
  <c r="N129" i="3"/>
  <c r="D129" i="3"/>
  <c r="O129" i="3" s="1"/>
  <c r="P128" i="3"/>
  <c r="N128" i="3"/>
  <c r="D128" i="3"/>
  <c r="O128" i="3" s="1"/>
  <c r="P127" i="3"/>
  <c r="N127" i="3"/>
  <c r="D127" i="3"/>
  <c r="O127" i="3" s="1"/>
  <c r="P126" i="3"/>
  <c r="N126" i="3"/>
  <c r="D126" i="3"/>
  <c r="O126" i="3" s="1"/>
  <c r="P125" i="3"/>
  <c r="N125" i="3"/>
  <c r="D125" i="3"/>
  <c r="O125" i="3" s="1"/>
  <c r="P124" i="3"/>
  <c r="N124" i="3"/>
  <c r="D124" i="3"/>
  <c r="O124" i="3" s="1"/>
  <c r="P123" i="3"/>
  <c r="N123" i="3"/>
  <c r="D123" i="3"/>
  <c r="O123" i="3" s="1"/>
  <c r="P122" i="3"/>
  <c r="N122" i="3"/>
  <c r="D122" i="3"/>
  <c r="O122" i="3" s="1"/>
  <c r="P121" i="3"/>
  <c r="N121" i="3"/>
  <c r="D121" i="3"/>
  <c r="O121" i="3" s="1"/>
  <c r="P120" i="3"/>
  <c r="N120" i="3"/>
  <c r="D120" i="3"/>
  <c r="O120" i="3" s="1"/>
  <c r="P119" i="3"/>
  <c r="N119" i="3"/>
  <c r="D119" i="3"/>
  <c r="O119" i="3" s="1"/>
  <c r="P118" i="3"/>
  <c r="N118" i="3"/>
  <c r="D118" i="3"/>
  <c r="O118" i="3" s="1"/>
  <c r="P117" i="3"/>
  <c r="N117" i="3"/>
  <c r="D117" i="3"/>
  <c r="O117" i="3" s="1"/>
  <c r="P116" i="3"/>
  <c r="N116" i="3"/>
  <c r="D116" i="3"/>
  <c r="O116" i="3" s="1"/>
  <c r="P115" i="3"/>
  <c r="N115" i="3"/>
  <c r="D115" i="3"/>
  <c r="O115" i="3" s="1"/>
  <c r="P114" i="3"/>
  <c r="N114" i="3"/>
  <c r="D114" i="3"/>
  <c r="O114" i="3" s="1"/>
  <c r="P113" i="3"/>
  <c r="N113" i="3"/>
  <c r="D113" i="3"/>
  <c r="O113" i="3" s="1"/>
  <c r="P112" i="3"/>
  <c r="N112" i="3"/>
  <c r="D112" i="3"/>
  <c r="O112" i="3" s="1"/>
  <c r="P111" i="3"/>
  <c r="N111" i="3"/>
  <c r="D111" i="3"/>
  <c r="O111" i="3" s="1"/>
  <c r="P110" i="3"/>
  <c r="N110" i="3"/>
  <c r="D110" i="3"/>
  <c r="O110" i="3" s="1"/>
  <c r="P109" i="3"/>
  <c r="N109" i="3"/>
  <c r="D109" i="3"/>
  <c r="P108" i="3"/>
  <c r="N108" i="3"/>
  <c r="D108" i="3"/>
  <c r="O108" i="3" s="1"/>
  <c r="P107" i="3"/>
  <c r="N107" i="3"/>
  <c r="D107" i="3"/>
  <c r="O107" i="3" s="1"/>
  <c r="P106" i="3"/>
  <c r="N106" i="3"/>
  <c r="D106" i="3"/>
  <c r="O106" i="3" s="1"/>
  <c r="P105" i="3"/>
  <c r="N105" i="3"/>
  <c r="D105" i="3"/>
  <c r="O105" i="3" s="1"/>
  <c r="P104" i="3"/>
  <c r="N104" i="3"/>
  <c r="D104" i="3"/>
  <c r="O104" i="3" s="1"/>
  <c r="P103" i="3"/>
  <c r="N103" i="3"/>
  <c r="D103" i="3"/>
  <c r="O103" i="3" s="1"/>
  <c r="P102" i="3"/>
  <c r="N102" i="3"/>
  <c r="D102" i="3"/>
  <c r="O102" i="3" s="1"/>
  <c r="P101" i="3"/>
  <c r="N101" i="3"/>
  <c r="D101" i="3"/>
  <c r="O101" i="3" s="1"/>
  <c r="P100" i="3"/>
  <c r="N100" i="3"/>
  <c r="D100" i="3"/>
  <c r="O100" i="3" s="1"/>
  <c r="P99" i="3"/>
  <c r="N99" i="3"/>
  <c r="D99" i="3"/>
  <c r="O99" i="3" s="1"/>
  <c r="P98" i="3"/>
  <c r="N98" i="3"/>
  <c r="D98" i="3"/>
  <c r="O98" i="3" s="1"/>
  <c r="P97" i="3"/>
  <c r="N97" i="3"/>
  <c r="D97" i="3"/>
  <c r="O97" i="3" s="1"/>
  <c r="P96" i="3"/>
  <c r="N96" i="3"/>
  <c r="D96" i="3"/>
  <c r="O96" i="3" s="1"/>
  <c r="P95" i="3"/>
  <c r="N95" i="3"/>
  <c r="D95" i="3"/>
  <c r="O95" i="3" s="1"/>
  <c r="P94" i="3"/>
  <c r="N94" i="3"/>
  <c r="D94" i="3"/>
  <c r="O94" i="3" s="1"/>
  <c r="P93" i="3"/>
  <c r="N93" i="3"/>
  <c r="D93" i="3"/>
  <c r="O93" i="3" s="1"/>
  <c r="P92" i="3"/>
  <c r="N92" i="3"/>
  <c r="D92" i="3"/>
  <c r="O92" i="3" s="1"/>
  <c r="P91" i="3"/>
  <c r="N91" i="3"/>
  <c r="D91" i="3"/>
  <c r="O91" i="3" s="1"/>
  <c r="P90" i="3"/>
  <c r="N90" i="3"/>
  <c r="D90" i="3"/>
  <c r="O90" i="3" s="1"/>
  <c r="P89" i="3"/>
  <c r="N89" i="3"/>
  <c r="D89" i="3"/>
  <c r="O89" i="3" s="1"/>
  <c r="P88" i="3"/>
  <c r="N88" i="3"/>
  <c r="D88" i="3"/>
  <c r="O88" i="3" s="1"/>
  <c r="P87" i="3"/>
  <c r="N87" i="3"/>
  <c r="D87" i="3"/>
  <c r="O87" i="3" s="1"/>
  <c r="P86" i="3"/>
  <c r="N86" i="3"/>
  <c r="D86" i="3"/>
  <c r="O86" i="3" s="1"/>
  <c r="P85" i="3"/>
  <c r="N85" i="3"/>
  <c r="D85" i="3"/>
  <c r="O85" i="3" s="1"/>
  <c r="P84" i="3"/>
  <c r="N84" i="3"/>
  <c r="D84" i="3"/>
  <c r="O84" i="3" s="1"/>
  <c r="P83" i="3"/>
  <c r="N83" i="3"/>
  <c r="D83" i="3"/>
  <c r="O83" i="3" s="1"/>
  <c r="P82" i="3"/>
  <c r="N82" i="3"/>
  <c r="D82" i="3"/>
  <c r="O82" i="3" s="1"/>
  <c r="P81" i="3"/>
  <c r="N81" i="3"/>
  <c r="D81" i="3"/>
  <c r="O81" i="3" s="1"/>
  <c r="P80" i="3"/>
  <c r="N80" i="3"/>
  <c r="D80" i="3"/>
  <c r="O80" i="3" s="1"/>
  <c r="P79" i="3"/>
  <c r="N79" i="3"/>
  <c r="D79" i="3"/>
  <c r="O79" i="3" s="1"/>
  <c r="P78" i="3"/>
  <c r="N78" i="3"/>
  <c r="D78" i="3"/>
  <c r="O78" i="3" s="1"/>
  <c r="P77" i="3"/>
  <c r="N77" i="3"/>
  <c r="D77" i="3"/>
  <c r="O77" i="3" s="1"/>
  <c r="P76" i="3"/>
  <c r="N76" i="3"/>
  <c r="D76" i="3"/>
  <c r="O76" i="3" s="1"/>
  <c r="P75" i="3"/>
  <c r="N75" i="3"/>
  <c r="D75" i="3"/>
  <c r="O75" i="3" s="1"/>
  <c r="P74" i="3"/>
  <c r="N74" i="3"/>
  <c r="D74" i="3"/>
  <c r="O74" i="3" s="1"/>
  <c r="P73" i="3"/>
  <c r="N73" i="3"/>
  <c r="D73" i="3"/>
  <c r="O73" i="3" s="1"/>
  <c r="P72" i="3"/>
  <c r="N72" i="3"/>
  <c r="D72" i="3"/>
  <c r="O72" i="3" s="1"/>
  <c r="P71" i="3"/>
  <c r="N71" i="3"/>
  <c r="D71" i="3"/>
  <c r="O71" i="3" s="1"/>
  <c r="P70" i="3"/>
  <c r="N70" i="3"/>
  <c r="D70" i="3"/>
  <c r="O70" i="3" s="1"/>
  <c r="P69" i="3"/>
  <c r="N69" i="3"/>
  <c r="D69" i="3"/>
  <c r="O69" i="3" s="1"/>
  <c r="P68" i="3"/>
  <c r="N68" i="3"/>
  <c r="D68" i="3"/>
  <c r="O68" i="3" s="1"/>
  <c r="P67" i="3"/>
  <c r="N67" i="3"/>
  <c r="D67" i="3"/>
  <c r="O67" i="3" s="1"/>
  <c r="P66" i="3"/>
  <c r="N66" i="3"/>
  <c r="D66" i="3"/>
  <c r="O66" i="3" s="1"/>
  <c r="P65" i="3"/>
  <c r="N65" i="3"/>
  <c r="D65" i="3"/>
  <c r="O65" i="3" s="1"/>
  <c r="P64" i="3"/>
  <c r="N64" i="3"/>
  <c r="D64" i="3"/>
  <c r="O64" i="3" s="1"/>
  <c r="P63" i="3"/>
  <c r="N63" i="3"/>
  <c r="D63" i="3"/>
  <c r="O63" i="3" s="1"/>
  <c r="P62" i="3"/>
  <c r="N62" i="3"/>
  <c r="D62" i="3"/>
  <c r="O62" i="3" s="1"/>
  <c r="P61" i="3"/>
  <c r="N61" i="3"/>
  <c r="D61" i="3"/>
  <c r="O61" i="3" s="1"/>
  <c r="P60" i="3"/>
  <c r="N60" i="3"/>
  <c r="D60" i="3"/>
  <c r="O60" i="3" s="1"/>
  <c r="P59" i="3"/>
  <c r="N59" i="3"/>
  <c r="D59" i="3"/>
  <c r="O59" i="3" s="1"/>
  <c r="P58" i="3"/>
  <c r="N58" i="3"/>
  <c r="D58" i="3"/>
  <c r="P57" i="3"/>
  <c r="N57" i="3"/>
  <c r="D57" i="3"/>
  <c r="O57" i="3" s="1"/>
  <c r="P56" i="3"/>
  <c r="N56" i="3"/>
  <c r="D56" i="3"/>
  <c r="O56" i="3" s="1"/>
  <c r="P55" i="3"/>
  <c r="N55" i="3"/>
  <c r="D55" i="3"/>
  <c r="O55" i="3" s="1"/>
  <c r="P54" i="3"/>
  <c r="N54" i="3"/>
  <c r="D54" i="3"/>
  <c r="O54" i="3" s="1"/>
  <c r="P53" i="3"/>
  <c r="N53" i="3"/>
  <c r="D53" i="3"/>
  <c r="O53" i="3" s="1"/>
  <c r="P52" i="3"/>
  <c r="N52" i="3"/>
  <c r="D52" i="3"/>
  <c r="O52" i="3" s="1"/>
  <c r="P51" i="3"/>
  <c r="N51" i="3"/>
  <c r="D51" i="3"/>
  <c r="O51" i="3" s="1"/>
  <c r="P50" i="3"/>
  <c r="N50" i="3"/>
  <c r="D50" i="3"/>
  <c r="O50" i="3" s="1"/>
  <c r="P49" i="3"/>
  <c r="N49" i="3"/>
  <c r="D49" i="3"/>
  <c r="O49" i="3" s="1"/>
  <c r="P48" i="3"/>
  <c r="N48" i="3"/>
  <c r="D48" i="3"/>
  <c r="O48" i="3" s="1"/>
  <c r="P47" i="3"/>
  <c r="N47" i="3"/>
  <c r="D47" i="3"/>
  <c r="O47" i="3" s="1"/>
  <c r="P46" i="3"/>
  <c r="N46" i="3"/>
  <c r="D46" i="3"/>
  <c r="O46" i="3" s="1"/>
  <c r="P45" i="3"/>
  <c r="N45" i="3"/>
  <c r="D45" i="3"/>
  <c r="O45" i="3" s="1"/>
  <c r="P44" i="3"/>
  <c r="N44" i="3"/>
  <c r="D44" i="3"/>
  <c r="O44" i="3" s="1"/>
  <c r="P43" i="3"/>
  <c r="N43" i="3"/>
  <c r="D43" i="3"/>
  <c r="O43" i="3" s="1"/>
  <c r="P42" i="3"/>
  <c r="N42" i="3"/>
  <c r="D42" i="3"/>
  <c r="O42" i="3" s="1"/>
  <c r="P41" i="3"/>
  <c r="N41" i="3"/>
  <c r="D41" i="3"/>
  <c r="O41" i="3" s="1"/>
  <c r="P40" i="3"/>
  <c r="N40" i="3"/>
  <c r="D40" i="3"/>
  <c r="O40" i="3" s="1"/>
  <c r="P39" i="3"/>
  <c r="N39" i="3"/>
  <c r="D39" i="3"/>
  <c r="O39" i="3" s="1"/>
  <c r="P38" i="3"/>
  <c r="N38" i="3"/>
  <c r="D38" i="3"/>
  <c r="O38" i="3" s="1"/>
  <c r="P37" i="3"/>
  <c r="N37" i="3"/>
  <c r="D37" i="3"/>
  <c r="O37" i="3" s="1"/>
  <c r="P36" i="3"/>
  <c r="N36" i="3"/>
  <c r="D36" i="3"/>
  <c r="O36" i="3" s="1"/>
  <c r="P35" i="3"/>
  <c r="N35" i="3"/>
  <c r="D35" i="3"/>
  <c r="O35" i="3" s="1"/>
  <c r="P34" i="3"/>
  <c r="N34" i="3"/>
  <c r="D34" i="3"/>
  <c r="O34" i="3" s="1"/>
  <c r="P33" i="3"/>
  <c r="N33" i="3"/>
  <c r="D33" i="3"/>
  <c r="O33" i="3" s="1"/>
  <c r="P32" i="3"/>
  <c r="N32" i="3"/>
  <c r="D32" i="3"/>
  <c r="P31" i="3"/>
  <c r="N31" i="3"/>
  <c r="D31" i="3"/>
  <c r="O31" i="3" s="1"/>
  <c r="P30" i="3"/>
  <c r="N30" i="3"/>
  <c r="D30" i="3"/>
  <c r="O30" i="3" s="1"/>
  <c r="P29" i="3"/>
  <c r="N29" i="3"/>
  <c r="D29" i="3"/>
  <c r="O29" i="3" s="1"/>
  <c r="P28" i="3"/>
  <c r="N28" i="3"/>
  <c r="D28" i="3"/>
  <c r="O28" i="3" s="1"/>
  <c r="P27" i="3"/>
  <c r="N27" i="3"/>
  <c r="D27" i="3"/>
  <c r="O27" i="3" s="1"/>
  <c r="P26" i="3"/>
  <c r="N26" i="3"/>
  <c r="D26" i="3"/>
  <c r="O26" i="3" s="1"/>
  <c r="P25" i="3"/>
  <c r="N25" i="3"/>
  <c r="D25" i="3"/>
  <c r="O25" i="3" s="1"/>
  <c r="P24" i="3"/>
  <c r="N24" i="3"/>
  <c r="D24" i="3"/>
  <c r="O24" i="3" s="1"/>
  <c r="P23" i="3"/>
  <c r="N23" i="3"/>
  <c r="D23" i="3"/>
  <c r="O23" i="3" s="1"/>
  <c r="P22" i="3"/>
  <c r="N22" i="3"/>
  <c r="D22" i="3"/>
  <c r="O22" i="3" s="1"/>
  <c r="P21" i="3"/>
  <c r="N21" i="3"/>
  <c r="D21" i="3"/>
  <c r="O21" i="3" s="1"/>
  <c r="P20" i="3"/>
  <c r="N20" i="3"/>
  <c r="D20" i="3"/>
  <c r="O20" i="3" s="1"/>
  <c r="P19" i="3"/>
  <c r="N19" i="3"/>
  <c r="D19" i="3"/>
  <c r="O19" i="3" s="1"/>
  <c r="P18" i="3"/>
  <c r="N18" i="3"/>
  <c r="D18" i="3"/>
  <c r="O18" i="3" s="1"/>
  <c r="P17" i="3"/>
  <c r="N17" i="3"/>
  <c r="D17" i="3"/>
  <c r="O17" i="3" s="1"/>
  <c r="P16" i="3"/>
  <c r="N16" i="3"/>
  <c r="D16" i="3"/>
  <c r="O16" i="3" s="1"/>
  <c r="P15" i="3"/>
  <c r="N15" i="3"/>
  <c r="D15" i="3"/>
  <c r="O15" i="3" s="1"/>
  <c r="P14" i="3"/>
  <c r="N14" i="3"/>
  <c r="D14" i="3"/>
  <c r="O14" i="3" s="1"/>
  <c r="P13" i="3"/>
  <c r="N13" i="3"/>
  <c r="D13" i="3"/>
  <c r="O13" i="3" s="1"/>
  <c r="P12" i="3"/>
  <c r="N12" i="3"/>
  <c r="D12" i="3"/>
  <c r="O12" i="3" s="1"/>
  <c r="P11" i="3"/>
  <c r="N11" i="3"/>
  <c r="D11" i="3"/>
  <c r="O11" i="3" s="1"/>
  <c r="P10" i="3"/>
  <c r="N10" i="3"/>
  <c r="D10" i="3"/>
  <c r="O10" i="3" s="1"/>
  <c r="P9" i="3"/>
  <c r="N9" i="3"/>
  <c r="D9" i="3"/>
  <c r="O9" i="3" s="1"/>
  <c r="P8" i="3"/>
  <c r="N8" i="3"/>
  <c r="D8" i="3"/>
  <c r="O8" i="3" s="1"/>
  <c r="P7" i="3"/>
  <c r="N7" i="3"/>
  <c r="D7" i="3"/>
  <c r="O7" i="3" s="1"/>
  <c r="P6" i="3"/>
  <c r="N6" i="3"/>
  <c r="D6" i="3"/>
  <c r="O6" i="3" s="1"/>
  <c r="P5" i="3"/>
  <c r="N5" i="3"/>
  <c r="D5" i="3"/>
  <c r="O5" i="3" s="1"/>
  <c r="P4" i="3"/>
  <c r="N4" i="3"/>
  <c r="D4" i="3"/>
  <c r="O4" i="3" s="1"/>
  <c r="P3" i="3"/>
  <c r="N3" i="3"/>
  <c r="D3" i="3"/>
  <c r="O3" i="3" s="1"/>
  <c r="P2" i="3"/>
  <c r="N2" i="3"/>
  <c r="D2" i="3"/>
  <c r="O2" i="3" s="1"/>
  <c r="J2" i="2"/>
  <c r="I2" i="2"/>
  <c r="H2" i="2"/>
  <c r="J6001" i="2"/>
  <c r="I6001" i="2"/>
  <c r="H6001" i="2"/>
  <c r="J6000" i="2"/>
  <c r="I6000" i="2"/>
  <c r="H6000" i="2"/>
  <c r="J5999" i="2"/>
  <c r="I5999" i="2"/>
  <c r="H5999" i="2"/>
  <c r="J5998" i="2"/>
  <c r="I5998" i="2"/>
  <c r="H5998" i="2"/>
  <c r="J5997" i="2"/>
  <c r="I5997" i="2"/>
  <c r="H5997" i="2"/>
  <c r="J5996" i="2"/>
  <c r="I5996" i="2"/>
  <c r="H5996" i="2"/>
  <c r="J5995" i="2"/>
  <c r="I5995" i="2"/>
  <c r="H5995" i="2"/>
  <c r="J5994" i="2"/>
  <c r="I5994" i="2"/>
  <c r="H5994" i="2"/>
  <c r="J5993" i="2"/>
  <c r="I5993" i="2"/>
  <c r="H5993" i="2"/>
  <c r="J5992" i="2"/>
  <c r="I5992" i="2"/>
  <c r="H5992" i="2"/>
  <c r="J5991" i="2"/>
  <c r="I5991" i="2"/>
  <c r="H5991" i="2"/>
  <c r="J5990" i="2"/>
  <c r="I5990" i="2"/>
  <c r="H5990" i="2"/>
  <c r="J5989" i="2"/>
  <c r="I5989" i="2"/>
  <c r="H5989" i="2"/>
  <c r="J5988" i="2"/>
  <c r="I5988" i="2"/>
  <c r="H5988" i="2"/>
  <c r="J5987" i="2"/>
  <c r="I5987" i="2"/>
  <c r="H5987" i="2"/>
  <c r="J5986" i="2"/>
  <c r="I5986" i="2"/>
  <c r="H5986" i="2"/>
  <c r="J5985" i="2"/>
  <c r="I5985" i="2"/>
  <c r="H5985" i="2"/>
  <c r="J5984" i="2"/>
  <c r="I5984" i="2"/>
  <c r="H5984" i="2"/>
  <c r="J5983" i="2"/>
  <c r="I5983" i="2"/>
  <c r="H5983" i="2"/>
  <c r="J5982" i="2"/>
  <c r="I5982" i="2"/>
  <c r="H5982" i="2"/>
  <c r="J5981" i="2"/>
  <c r="I5981" i="2"/>
  <c r="H5981" i="2"/>
  <c r="J5980" i="2"/>
  <c r="I5980" i="2"/>
  <c r="H5980" i="2"/>
  <c r="J5979" i="2"/>
  <c r="I5979" i="2"/>
  <c r="H5979" i="2"/>
  <c r="J5978" i="2"/>
  <c r="I5978" i="2"/>
  <c r="H5978" i="2"/>
  <c r="J5977" i="2"/>
  <c r="I5977" i="2"/>
  <c r="H5977" i="2"/>
  <c r="J5976" i="2"/>
  <c r="I5976" i="2"/>
  <c r="H5976" i="2"/>
  <c r="J5975" i="2"/>
  <c r="I5975" i="2"/>
  <c r="H5975" i="2"/>
  <c r="J5974" i="2"/>
  <c r="I5974" i="2"/>
  <c r="H5974" i="2"/>
  <c r="J5973" i="2"/>
  <c r="I5973" i="2"/>
  <c r="H5973" i="2"/>
  <c r="J5972" i="2"/>
  <c r="I5972" i="2"/>
  <c r="H5972" i="2"/>
  <c r="J5971" i="2"/>
  <c r="I5971" i="2"/>
  <c r="H5971" i="2"/>
  <c r="J5970" i="2"/>
  <c r="I5970" i="2"/>
  <c r="H5970" i="2"/>
  <c r="J5969" i="2"/>
  <c r="I5969" i="2"/>
  <c r="H5969" i="2"/>
  <c r="J5968" i="2"/>
  <c r="I5968" i="2"/>
  <c r="H5968" i="2"/>
  <c r="J5967" i="2"/>
  <c r="I5967" i="2"/>
  <c r="H5967" i="2"/>
  <c r="J5966" i="2"/>
  <c r="I5966" i="2"/>
  <c r="H5966" i="2"/>
  <c r="J5965" i="2"/>
  <c r="I5965" i="2"/>
  <c r="H5965" i="2"/>
  <c r="J5964" i="2"/>
  <c r="I5964" i="2"/>
  <c r="H5964" i="2"/>
  <c r="J5963" i="2"/>
  <c r="I5963" i="2"/>
  <c r="H5963" i="2"/>
  <c r="J5962" i="2"/>
  <c r="I5962" i="2"/>
  <c r="H5962" i="2"/>
  <c r="J5961" i="2"/>
  <c r="I5961" i="2"/>
  <c r="H5961" i="2"/>
  <c r="J5960" i="2"/>
  <c r="I5960" i="2"/>
  <c r="H5960" i="2"/>
  <c r="J5959" i="2"/>
  <c r="I5959" i="2"/>
  <c r="H5959" i="2"/>
  <c r="J5958" i="2"/>
  <c r="I5958" i="2"/>
  <c r="H5958" i="2"/>
  <c r="J5957" i="2"/>
  <c r="I5957" i="2"/>
  <c r="H5957" i="2"/>
  <c r="J5956" i="2"/>
  <c r="I5956" i="2"/>
  <c r="H5956" i="2"/>
  <c r="J5955" i="2"/>
  <c r="I5955" i="2"/>
  <c r="H5955" i="2"/>
  <c r="J5954" i="2"/>
  <c r="I5954" i="2"/>
  <c r="H5954" i="2"/>
  <c r="J5953" i="2"/>
  <c r="I5953" i="2"/>
  <c r="H5953" i="2"/>
  <c r="J5952" i="2"/>
  <c r="I5952" i="2"/>
  <c r="H5952" i="2"/>
  <c r="J5951" i="2"/>
  <c r="I5951" i="2"/>
  <c r="H5951" i="2"/>
  <c r="J5950" i="2"/>
  <c r="I5950" i="2"/>
  <c r="H5950" i="2"/>
  <c r="J5949" i="2"/>
  <c r="I5949" i="2"/>
  <c r="H5949" i="2"/>
  <c r="J5948" i="2"/>
  <c r="I5948" i="2"/>
  <c r="H5948" i="2"/>
  <c r="J5947" i="2"/>
  <c r="I5947" i="2"/>
  <c r="H5947" i="2"/>
  <c r="J5946" i="2"/>
  <c r="I5946" i="2"/>
  <c r="H5946" i="2"/>
  <c r="J5945" i="2"/>
  <c r="I5945" i="2"/>
  <c r="H5945" i="2"/>
  <c r="J5944" i="2"/>
  <c r="I5944" i="2"/>
  <c r="H5944" i="2"/>
  <c r="J5943" i="2"/>
  <c r="I5943" i="2"/>
  <c r="H5943" i="2"/>
  <c r="J5942" i="2"/>
  <c r="I5942" i="2"/>
  <c r="H5942" i="2"/>
  <c r="J5941" i="2"/>
  <c r="I5941" i="2"/>
  <c r="H5941" i="2"/>
  <c r="J5940" i="2"/>
  <c r="I5940" i="2"/>
  <c r="H5940" i="2"/>
  <c r="J5939" i="2"/>
  <c r="I5939" i="2"/>
  <c r="H5939" i="2"/>
  <c r="J5938" i="2"/>
  <c r="I5938" i="2"/>
  <c r="H5938" i="2"/>
  <c r="J5937" i="2"/>
  <c r="I5937" i="2"/>
  <c r="H5937" i="2"/>
  <c r="J5936" i="2"/>
  <c r="I5936" i="2"/>
  <c r="H5936" i="2"/>
  <c r="J5935" i="2"/>
  <c r="I5935" i="2"/>
  <c r="H5935" i="2"/>
  <c r="J5934" i="2"/>
  <c r="I5934" i="2"/>
  <c r="H5934" i="2"/>
  <c r="J5933" i="2"/>
  <c r="I5933" i="2"/>
  <c r="H5933" i="2"/>
  <c r="J5932" i="2"/>
  <c r="I5932" i="2"/>
  <c r="H5932" i="2"/>
  <c r="J5931" i="2"/>
  <c r="I5931" i="2"/>
  <c r="H5931" i="2"/>
  <c r="J5930" i="2"/>
  <c r="I5930" i="2"/>
  <c r="H5930" i="2"/>
  <c r="J5929" i="2"/>
  <c r="I5929" i="2"/>
  <c r="H5929" i="2"/>
  <c r="J5928" i="2"/>
  <c r="I5928" i="2"/>
  <c r="H5928" i="2"/>
  <c r="J5927" i="2"/>
  <c r="I5927" i="2"/>
  <c r="H5927" i="2"/>
  <c r="J5926" i="2"/>
  <c r="I5926" i="2"/>
  <c r="H5926" i="2"/>
  <c r="J5925" i="2"/>
  <c r="I5925" i="2"/>
  <c r="H5925" i="2"/>
  <c r="J5924" i="2"/>
  <c r="I5924" i="2"/>
  <c r="H5924" i="2"/>
  <c r="J5923" i="2"/>
  <c r="I5923" i="2"/>
  <c r="H5923" i="2"/>
  <c r="J5922" i="2"/>
  <c r="I5922" i="2"/>
  <c r="H5922" i="2"/>
  <c r="J5921" i="2"/>
  <c r="I5921" i="2"/>
  <c r="H5921" i="2"/>
  <c r="J5920" i="2"/>
  <c r="I5920" i="2"/>
  <c r="H5920" i="2"/>
  <c r="J5919" i="2"/>
  <c r="I5919" i="2"/>
  <c r="H5919" i="2"/>
  <c r="J5918" i="2"/>
  <c r="I5918" i="2"/>
  <c r="H5918" i="2"/>
  <c r="J5917" i="2"/>
  <c r="I5917" i="2"/>
  <c r="H5917" i="2"/>
  <c r="J5916" i="2"/>
  <c r="I5916" i="2"/>
  <c r="H5916" i="2"/>
  <c r="J5915" i="2"/>
  <c r="I5915" i="2"/>
  <c r="H5915" i="2"/>
  <c r="J5914" i="2"/>
  <c r="I5914" i="2"/>
  <c r="H5914" i="2"/>
  <c r="J5913" i="2"/>
  <c r="I5913" i="2"/>
  <c r="H5913" i="2"/>
  <c r="J5912" i="2"/>
  <c r="I5912" i="2"/>
  <c r="H5912" i="2"/>
  <c r="J5911" i="2"/>
  <c r="I5911" i="2"/>
  <c r="H5911" i="2"/>
  <c r="J5910" i="2"/>
  <c r="I5910" i="2"/>
  <c r="H5910" i="2"/>
  <c r="J5909" i="2"/>
  <c r="I5909" i="2"/>
  <c r="H5909" i="2"/>
  <c r="J5908" i="2"/>
  <c r="I5908" i="2"/>
  <c r="H5908" i="2"/>
  <c r="J5907" i="2"/>
  <c r="I5907" i="2"/>
  <c r="H5907" i="2"/>
  <c r="J5906" i="2"/>
  <c r="I5906" i="2"/>
  <c r="H5906" i="2"/>
  <c r="J5905" i="2"/>
  <c r="I5905" i="2"/>
  <c r="H5905" i="2"/>
  <c r="J5904" i="2"/>
  <c r="I5904" i="2"/>
  <c r="H5904" i="2"/>
  <c r="J5903" i="2"/>
  <c r="I5903" i="2"/>
  <c r="H5903" i="2"/>
  <c r="J5902" i="2"/>
  <c r="I5902" i="2"/>
  <c r="H5902" i="2"/>
  <c r="J5901" i="2"/>
  <c r="I5901" i="2"/>
  <c r="H5901" i="2"/>
  <c r="J5900" i="2"/>
  <c r="I5900" i="2"/>
  <c r="H5900" i="2"/>
  <c r="J5899" i="2"/>
  <c r="I5899" i="2"/>
  <c r="H5899" i="2"/>
  <c r="J5898" i="2"/>
  <c r="I5898" i="2"/>
  <c r="H5898" i="2"/>
  <c r="J5897" i="2"/>
  <c r="I5897" i="2"/>
  <c r="H5897" i="2"/>
  <c r="J5896" i="2"/>
  <c r="I5896" i="2"/>
  <c r="H5896" i="2"/>
  <c r="J5895" i="2"/>
  <c r="I5895" i="2"/>
  <c r="H5895" i="2"/>
  <c r="J5894" i="2"/>
  <c r="I5894" i="2"/>
  <c r="H5894" i="2"/>
  <c r="J5893" i="2"/>
  <c r="I5893" i="2"/>
  <c r="H5893" i="2"/>
  <c r="J5892" i="2"/>
  <c r="I5892" i="2"/>
  <c r="H5892" i="2"/>
  <c r="J5891" i="2"/>
  <c r="I5891" i="2"/>
  <c r="H5891" i="2"/>
  <c r="J5890" i="2"/>
  <c r="I5890" i="2"/>
  <c r="H5890" i="2"/>
  <c r="J5889" i="2"/>
  <c r="I5889" i="2"/>
  <c r="H5889" i="2"/>
  <c r="J5888" i="2"/>
  <c r="I5888" i="2"/>
  <c r="H5888" i="2"/>
  <c r="J5887" i="2"/>
  <c r="I5887" i="2"/>
  <c r="H5887" i="2"/>
  <c r="J5886" i="2"/>
  <c r="I5886" i="2"/>
  <c r="H5886" i="2"/>
  <c r="J5885" i="2"/>
  <c r="I5885" i="2"/>
  <c r="H5885" i="2"/>
  <c r="J5884" i="2"/>
  <c r="I5884" i="2"/>
  <c r="H5884" i="2"/>
  <c r="J5883" i="2"/>
  <c r="I5883" i="2"/>
  <c r="H5883" i="2"/>
  <c r="J5882" i="2"/>
  <c r="I5882" i="2"/>
  <c r="H5882" i="2"/>
  <c r="J5881" i="2"/>
  <c r="I5881" i="2"/>
  <c r="H5881" i="2"/>
  <c r="J5880" i="2"/>
  <c r="I5880" i="2"/>
  <c r="H5880" i="2"/>
  <c r="J5879" i="2"/>
  <c r="I5879" i="2"/>
  <c r="H5879" i="2"/>
  <c r="J5878" i="2"/>
  <c r="I5878" i="2"/>
  <c r="H5878" i="2"/>
  <c r="J5877" i="2"/>
  <c r="I5877" i="2"/>
  <c r="H5877" i="2"/>
  <c r="J5876" i="2"/>
  <c r="I5876" i="2"/>
  <c r="H5876" i="2"/>
  <c r="J5875" i="2"/>
  <c r="I5875" i="2"/>
  <c r="H5875" i="2"/>
  <c r="J5874" i="2"/>
  <c r="I5874" i="2"/>
  <c r="H5874" i="2"/>
  <c r="J5873" i="2"/>
  <c r="I5873" i="2"/>
  <c r="H5873" i="2"/>
  <c r="J5872" i="2"/>
  <c r="I5872" i="2"/>
  <c r="H5872" i="2"/>
  <c r="J5871" i="2"/>
  <c r="I5871" i="2"/>
  <c r="H5871" i="2"/>
  <c r="J5870" i="2"/>
  <c r="I5870" i="2"/>
  <c r="H5870" i="2"/>
  <c r="J5869" i="2"/>
  <c r="I5869" i="2"/>
  <c r="H5869" i="2"/>
  <c r="J5868" i="2"/>
  <c r="I5868" i="2"/>
  <c r="H5868" i="2"/>
  <c r="J5867" i="2"/>
  <c r="I5867" i="2"/>
  <c r="H5867" i="2"/>
  <c r="J5866" i="2"/>
  <c r="I5866" i="2"/>
  <c r="H5866" i="2"/>
  <c r="J5865" i="2"/>
  <c r="I5865" i="2"/>
  <c r="H5865" i="2"/>
  <c r="J5864" i="2"/>
  <c r="I5864" i="2"/>
  <c r="H5864" i="2"/>
  <c r="J5863" i="2"/>
  <c r="I5863" i="2"/>
  <c r="H5863" i="2"/>
  <c r="J5862" i="2"/>
  <c r="I5862" i="2"/>
  <c r="H5862" i="2"/>
  <c r="J5861" i="2"/>
  <c r="I5861" i="2"/>
  <c r="H5861" i="2"/>
  <c r="J5860" i="2"/>
  <c r="I5860" i="2"/>
  <c r="H5860" i="2"/>
  <c r="J5859" i="2"/>
  <c r="I5859" i="2"/>
  <c r="H5859" i="2"/>
  <c r="J5858" i="2"/>
  <c r="I5858" i="2"/>
  <c r="H5858" i="2"/>
  <c r="J5857" i="2"/>
  <c r="I5857" i="2"/>
  <c r="H5857" i="2"/>
  <c r="J5856" i="2"/>
  <c r="I5856" i="2"/>
  <c r="H5856" i="2"/>
  <c r="J5855" i="2"/>
  <c r="I5855" i="2"/>
  <c r="H5855" i="2"/>
  <c r="J5854" i="2"/>
  <c r="I5854" i="2"/>
  <c r="H5854" i="2"/>
  <c r="J5853" i="2"/>
  <c r="I5853" i="2"/>
  <c r="H5853" i="2"/>
  <c r="J5852" i="2"/>
  <c r="I5852" i="2"/>
  <c r="H5852" i="2"/>
  <c r="J5851" i="2"/>
  <c r="I5851" i="2"/>
  <c r="H5851" i="2"/>
  <c r="J5850" i="2"/>
  <c r="I5850" i="2"/>
  <c r="H5850" i="2"/>
  <c r="J5849" i="2"/>
  <c r="I5849" i="2"/>
  <c r="H5849" i="2"/>
  <c r="J5848" i="2"/>
  <c r="I5848" i="2"/>
  <c r="H5848" i="2"/>
  <c r="J5847" i="2"/>
  <c r="I5847" i="2"/>
  <c r="H5847" i="2"/>
  <c r="J5846" i="2"/>
  <c r="I5846" i="2"/>
  <c r="H5846" i="2"/>
  <c r="J5845" i="2"/>
  <c r="I5845" i="2"/>
  <c r="H5845" i="2"/>
  <c r="J5844" i="2"/>
  <c r="I5844" i="2"/>
  <c r="H5844" i="2"/>
  <c r="J5843" i="2"/>
  <c r="I5843" i="2"/>
  <c r="H5843" i="2"/>
  <c r="J5842" i="2"/>
  <c r="I5842" i="2"/>
  <c r="H5842" i="2"/>
  <c r="J5841" i="2"/>
  <c r="I5841" i="2"/>
  <c r="H5841" i="2"/>
  <c r="J5840" i="2"/>
  <c r="I5840" i="2"/>
  <c r="H5840" i="2"/>
  <c r="J5839" i="2"/>
  <c r="I5839" i="2"/>
  <c r="H5839" i="2"/>
  <c r="J5838" i="2"/>
  <c r="I5838" i="2"/>
  <c r="H5838" i="2"/>
  <c r="J5837" i="2"/>
  <c r="I5837" i="2"/>
  <c r="H5837" i="2"/>
  <c r="J5836" i="2"/>
  <c r="I5836" i="2"/>
  <c r="H5836" i="2"/>
  <c r="J5835" i="2"/>
  <c r="I5835" i="2"/>
  <c r="H5835" i="2"/>
  <c r="J5834" i="2"/>
  <c r="I5834" i="2"/>
  <c r="H5834" i="2"/>
  <c r="J5833" i="2"/>
  <c r="I5833" i="2"/>
  <c r="H5833" i="2"/>
  <c r="J5832" i="2"/>
  <c r="I5832" i="2"/>
  <c r="H5832" i="2"/>
  <c r="J5831" i="2"/>
  <c r="I5831" i="2"/>
  <c r="H5831" i="2"/>
  <c r="J5830" i="2"/>
  <c r="I5830" i="2"/>
  <c r="H5830" i="2"/>
  <c r="J5829" i="2"/>
  <c r="I5829" i="2"/>
  <c r="H5829" i="2"/>
  <c r="J5828" i="2"/>
  <c r="I5828" i="2"/>
  <c r="H5828" i="2"/>
  <c r="J5827" i="2"/>
  <c r="I5827" i="2"/>
  <c r="H5827" i="2"/>
  <c r="J5826" i="2"/>
  <c r="I5826" i="2"/>
  <c r="H5826" i="2"/>
  <c r="J5825" i="2"/>
  <c r="I5825" i="2"/>
  <c r="H5825" i="2"/>
  <c r="J5824" i="2"/>
  <c r="I5824" i="2"/>
  <c r="H5824" i="2"/>
  <c r="J5823" i="2"/>
  <c r="I5823" i="2"/>
  <c r="H5823" i="2"/>
  <c r="J5822" i="2"/>
  <c r="I5822" i="2"/>
  <c r="H5822" i="2"/>
  <c r="J5821" i="2"/>
  <c r="I5821" i="2"/>
  <c r="H5821" i="2"/>
  <c r="J5820" i="2"/>
  <c r="I5820" i="2"/>
  <c r="H5820" i="2"/>
  <c r="J5819" i="2"/>
  <c r="I5819" i="2"/>
  <c r="H5819" i="2"/>
  <c r="J5818" i="2"/>
  <c r="I5818" i="2"/>
  <c r="H5818" i="2"/>
  <c r="J5817" i="2"/>
  <c r="I5817" i="2"/>
  <c r="H5817" i="2"/>
  <c r="J5816" i="2"/>
  <c r="I5816" i="2"/>
  <c r="H5816" i="2"/>
  <c r="J5815" i="2"/>
  <c r="I5815" i="2"/>
  <c r="H5815" i="2"/>
  <c r="J5814" i="2"/>
  <c r="I5814" i="2"/>
  <c r="H5814" i="2"/>
  <c r="J5813" i="2"/>
  <c r="I5813" i="2"/>
  <c r="H5813" i="2"/>
  <c r="J5812" i="2"/>
  <c r="I5812" i="2"/>
  <c r="H5812" i="2"/>
  <c r="J5811" i="2"/>
  <c r="I5811" i="2"/>
  <c r="H5811" i="2"/>
  <c r="J5810" i="2"/>
  <c r="I5810" i="2"/>
  <c r="H5810" i="2"/>
  <c r="J5809" i="2"/>
  <c r="I5809" i="2"/>
  <c r="H5809" i="2"/>
  <c r="J5808" i="2"/>
  <c r="I5808" i="2"/>
  <c r="H5808" i="2"/>
  <c r="J5807" i="2"/>
  <c r="I5807" i="2"/>
  <c r="H5807" i="2"/>
  <c r="J5806" i="2"/>
  <c r="I5806" i="2"/>
  <c r="H5806" i="2"/>
  <c r="J5805" i="2"/>
  <c r="I5805" i="2"/>
  <c r="H5805" i="2"/>
  <c r="J5804" i="2"/>
  <c r="I5804" i="2"/>
  <c r="H5804" i="2"/>
  <c r="J5803" i="2"/>
  <c r="I5803" i="2"/>
  <c r="H5803" i="2"/>
  <c r="J5802" i="2"/>
  <c r="I5802" i="2"/>
  <c r="H5802" i="2"/>
  <c r="J5801" i="2"/>
  <c r="I5801" i="2"/>
  <c r="H5801" i="2"/>
  <c r="J5800" i="2"/>
  <c r="I5800" i="2"/>
  <c r="H5800" i="2"/>
  <c r="J5799" i="2"/>
  <c r="I5799" i="2"/>
  <c r="H5799" i="2"/>
  <c r="J5798" i="2"/>
  <c r="I5798" i="2"/>
  <c r="H5798" i="2"/>
  <c r="J5797" i="2"/>
  <c r="I5797" i="2"/>
  <c r="H5797" i="2"/>
  <c r="J5796" i="2"/>
  <c r="I5796" i="2"/>
  <c r="H5796" i="2"/>
  <c r="J5795" i="2"/>
  <c r="I5795" i="2"/>
  <c r="H5795" i="2"/>
  <c r="J5794" i="2"/>
  <c r="I5794" i="2"/>
  <c r="H5794" i="2"/>
  <c r="J5793" i="2"/>
  <c r="I5793" i="2"/>
  <c r="H5793" i="2"/>
  <c r="J5792" i="2"/>
  <c r="I5792" i="2"/>
  <c r="H5792" i="2"/>
  <c r="J5791" i="2"/>
  <c r="I5791" i="2"/>
  <c r="H5791" i="2"/>
  <c r="J5790" i="2"/>
  <c r="I5790" i="2"/>
  <c r="H5790" i="2"/>
  <c r="J5789" i="2"/>
  <c r="I5789" i="2"/>
  <c r="H5789" i="2"/>
  <c r="J5788" i="2"/>
  <c r="I5788" i="2"/>
  <c r="H5788" i="2"/>
  <c r="J5787" i="2"/>
  <c r="I5787" i="2"/>
  <c r="H5787" i="2"/>
  <c r="J5786" i="2"/>
  <c r="I5786" i="2"/>
  <c r="H5786" i="2"/>
  <c r="J5785" i="2"/>
  <c r="I5785" i="2"/>
  <c r="H5785" i="2"/>
  <c r="J5784" i="2"/>
  <c r="I5784" i="2"/>
  <c r="H5784" i="2"/>
  <c r="J5783" i="2"/>
  <c r="I5783" i="2"/>
  <c r="H5783" i="2"/>
  <c r="J5782" i="2"/>
  <c r="I5782" i="2"/>
  <c r="H5782" i="2"/>
  <c r="J5781" i="2"/>
  <c r="I5781" i="2"/>
  <c r="H5781" i="2"/>
  <c r="J5780" i="2"/>
  <c r="I5780" i="2"/>
  <c r="H5780" i="2"/>
  <c r="J5779" i="2"/>
  <c r="I5779" i="2"/>
  <c r="H5779" i="2"/>
  <c r="J5778" i="2"/>
  <c r="I5778" i="2"/>
  <c r="H5778" i="2"/>
  <c r="J5777" i="2"/>
  <c r="I5777" i="2"/>
  <c r="H5777" i="2"/>
  <c r="J5776" i="2"/>
  <c r="I5776" i="2"/>
  <c r="H5776" i="2"/>
  <c r="J5775" i="2"/>
  <c r="I5775" i="2"/>
  <c r="H5775" i="2"/>
  <c r="J5774" i="2"/>
  <c r="I5774" i="2"/>
  <c r="H5774" i="2"/>
  <c r="J5773" i="2"/>
  <c r="I5773" i="2"/>
  <c r="H5773" i="2"/>
  <c r="J5772" i="2"/>
  <c r="I5772" i="2"/>
  <c r="H5772" i="2"/>
  <c r="J5771" i="2"/>
  <c r="I5771" i="2"/>
  <c r="H5771" i="2"/>
  <c r="J5770" i="2"/>
  <c r="I5770" i="2"/>
  <c r="H5770" i="2"/>
  <c r="J5769" i="2"/>
  <c r="I5769" i="2"/>
  <c r="H5769" i="2"/>
  <c r="J5768" i="2"/>
  <c r="I5768" i="2"/>
  <c r="H5768" i="2"/>
  <c r="J5767" i="2"/>
  <c r="I5767" i="2"/>
  <c r="H5767" i="2"/>
  <c r="J5766" i="2"/>
  <c r="I5766" i="2"/>
  <c r="H5766" i="2"/>
  <c r="J5765" i="2"/>
  <c r="I5765" i="2"/>
  <c r="H5765" i="2"/>
  <c r="J5764" i="2"/>
  <c r="I5764" i="2"/>
  <c r="H5764" i="2"/>
  <c r="J5763" i="2"/>
  <c r="I5763" i="2"/>
  <c r="H5763" i="2"/>
  <c r="J5762" i="2"/>
  <c r="I5762" i="2"/>
  <c r="H5762" i="2"/>
  <c r="J5761" i="2"/>
  <c r="I5761" i="2"/>
  <c r="H5761" i="2"/>
  <c r="J5760" i="2"/>
  <c r="I5760" i="2"/>
  <c r="H5760" i="2"/>
  <c r="J5759" i="2"/>
  <c r="I5759" i="2"/>
  <c r="H5759" i="2"/>
  <c r="J5758" i="2"/>
  <c r="I5758" i="2"/>
  <c r="H5758" i="2"/>
  <c r="J5757" i="2"/>
  <c r="I5757" i="2"/>
  <c r="H5757" i="2"/>
  <c r="J5756" i="2"/>
  <c r="I5756" i="2"/>
  <c r="H5756" i="2"/>
  <c r="J5755" i="2"/>
  <c r="I5755" i="2"/>
  <c r="H5755" i="2"/>
  <c r="J5754" i="2"/>
  <c r="I5754" i="2"/>
  <c r="H5754" i="2"/>
  <c r="J5753" i="2"/>
  <c r="I5753" i="2"/>
  <c r="H5753" i="2"/>
  <c r="J5752" i="2"/>
  <c r="I5752" i="2"/>
  <c r="H5752" i="2"/>
  <c r="J5751" i="2"/>
  <c r="I5751" i="2"/>
  <c r="H5751" i="2"/>
  <c r="J5750" i="2"/>
  <c r="I5750" i="2"/>
  <c r="H5750" i="2"/>
  <c r="J5749" i="2"/>
  <c r="I5749" i="2"/>
  <c r="H5749" i="2"/>
  <c r="J5748" i="2"/>
  <c r="I5748" i="2"/>
  <c r="H5748" i="2"/>
  <c r="J5747" i="2"/>
  <c r="I5747" i="2"/>
  <c r="H5747" i="2"/>
  <c r="J5746" i="2"/>
  <c r="I5746" i="2"/>
  <c r="H5746" i="2"/>
  <c r="J5745" i="2"/>
  <c r="I5745" i="2"/>
  <c r="H5745" i="2"/>
  <c r="J5744" i="2"/>
  <c r="I5744" i="2"/>
  <c r="H5744" i="2"/>
  <c r="J5743" i="2"/>
  <c r="I5743" i="2"/>
  <c r="H5743" i="2"/>
  <c r="J5742" i="2"/>
  <c r="I5742" i="2"/>
  <c r="H5742" i="2"/>
  <c r="J5741" i="2"/>
  <c r="I5741" i="2"/>
  <c r="H5741" i="2"/>
  <c r="J5740" i="2"/>
  <c r="I5740" i="2"/>
  <c r="H5740" i="2"/>
  <c r="J5739" i="2"/>
  <c r="I5739" i="2"/>
  <c r="H5739" i="2"/>
  <c r="J5738" i="2"/>
  <c r="I5738" i="2"/>
  <c r="H5738" i="2"/>
  <c r="J5737" i="2"/>
  <c r="I5737" i="2"/>
  <c r="H5737" i="2"/>
  <c r="J5736" i="2"/>
  <c r="I5736" i="2"/>
  <c r="H5736" i="2"/>
  <c r="J5735" i="2"/>
  <c r="I5735" i="2"/>
  <c r="H5735" i="2"/>
  <c r="J5734" i="2"/>
  <c r="I5734" i="2"/>
  <c r="H5734" i="2"/>
  <c r="J5733" i="2"/>
  <c r="I5733" i="2"/>
  <c r="H5733" i="2"/>
  <c r="J5732" i="2"/>
  <c r="I5732" i="2"/>
  <c r="H5732" i="2"/>
  <c r="J5731" i="2"/>
  <c r="I5731" i="2"/>
  <c r="H5731" i="2"/>
  <c r="J5730" i="2"/>
  <c r="I5730" i="2"/>
  <c r="H5730" i="2"/>
  <c r="J5729" i="2"/>
  <c r="I5729" i="2"/>
  <c r="H5729" i="2"/>
  <c r="J5728" i="2"/>
  <c r="I5728" i="2"/>
  <c r="H5728" i="2"/>
  <c r="J5727" i="2"/>
  <c r="I5727" i="2"/>
  <c r="H5727" i="2"/>
  <c r="J5726" i="2"/>
  <c r="I5726" i="2"/>
  <c r="H5726" i="2"/>
  <c r="J5725" i="2"/>
  <c r="I5725" i="2"/>
  <c r="H5725" i="2"/>
  <c r="J5724" i="2"/>
  <c r="I5724" i="2"/>
  <c r="H5724" i="2"/>
  <c r="J5723" i="2"/>
  <c r="I5723" i="2"/>
  <c r="H5723" i="2"/>
  <c r="J5722" i="2"/>
  <c r="I5722" i="2"/>
  <c r="H5722" i="2"/>
  <c r="J5721" i="2"/>
  <c r="I5721" i="2"/>
  <c r="H5721" i="2"/>
  <c r="J5720" i="2"/>
  <c r="I5720" i="2"/>
  <c r="H5720" i="2"/>
  <c r="J5719" i="2"/>
  <c r="I5719" i="2"/>
  <c r="H5719" i="2"/>
  <c r="J5718" i="2"/>
  <c r="I5718" i="2"/>
  <c r="H5718" i="2"/>
  <c r="J5717" i="2"/>
  <c r="I5717" i="2"/>
  <c r="H5717" i="2"/>
  <c r="J5716" i="2"/>
  <c r="I5716" i="2"/>
  <c r="H5716" i="2"/>
  <c r="J5715" i="2"/>
  <c r="I5715" i="2"/>
  <c r="H5715" i="2"/>
  <c r="J5714" i="2"/>
  <c r="I5714" i="2"/>
  <c r="H5714" i="2"/>
  <c r="J5713" i="2"/>
  <c r="I5713" i="2"/>
  <c r="H5713" i="2"/>
  <c r="J5712" i="2"/>
  <c r="I5712" i="2"/>
  <c r="H5712" i="2"/>
  <c r="J5711" i="2"/>
  <c r="I5711" i="2"/>
  <c r="H5711" i="2"/>
  <c r="J5710" i="2"/>
  <c r="I5710" i="2"/>
  <c r="H5710" i="2"/>
  <c r="J5709" i="2"/>
  <c r="I5709" i="2"/>
  <c r="H5709" i="2"/>
  <c r="J5708" i="2"/>
  <c r="I5708" i="2"/>
  <c r="H5708" i="2"/>
  <c r="J5707" i="2"/>
  <c r="I5707" i="2"/>
  <c r="H5707" i="2"/>
  <c r="J5706" i="2"/>
  <c r="I5706" i="2"/>
  <c r="H5706" i="2"/>
  <c r="J5705" i="2"/>
  <c r="I5705" i="2"/>
  <c r="H5705" i="2"/>
  <c r="J5704" i="2"/>
  <c r="I5704" i="2"/>
  <c r="H5704" i="2"/>
  <c r="J5703" i="2"/>
  <c r="I5703" i="2"/>
  <c r="H5703" i="2"/>
  <c r="J5702" i="2"/>
  <c r="I5702" i="2"/>
  <c r="H5702" i="2"/>
  <c r="J5701" i="2"/>
  <c r="I5701" i="2"/>
  <c r="H5701" i="2"/>
  <c r="J5700" i="2"/>
  <c r="I5700" i="2"/>
  <c r="H5700" i="2"/>
  <c r="J5699" i="2"/>
  <c r="I5699" i="2"/>
  <c r="H5699" i="2"/>
  <c r="J5698" i="2"/>
  <c r="I5698" i="2"/>
  <c r="H5698" i="2"/>
  <c r="J5697" i="2"/>
  <c r="I5697" i="2"/>
  <c r="H5697" i="2"/>
  <c r="J5696" i="2"/>
  <c r="I5696" i="2"/>
  <c r="H5696" i="2"/>
  <c r="J5695" i="2"/>
  <c r="I5695" i="2"/>
  <c r="H5695" i="2"/>
  <c r="J5694" i="2"/>
  <c r="I5694" i="2"/>
  <c r="H5694" i="2"/>
  <c r="J5693" i="2"/>
  <c r="I5693" i="2"/>
  <c r="H5693" i="2"/>
  <c r="J5692" i="2"/>
  <c r="I5692" i="2"/>
  <c r="H5692" i="2"/>
  <c r="J5691" i="2"/>
  <c r="I5691" i="2"/>
  <c r="H5691" i="2"/>
  <c r="J5690" i="2"/>
  <c r="I5690" i="2"/>
  <c r="H5690" i="2"/>
  <c r="J5689" i="2"/>
  <c r="I5689" i="2"/>
  <c r="H5689" i="2"/>
  <c r="J5688" i="2"/>
  <c r="I5688" i="2"/>
  <c r="H5688" i="2"/>
  <c r="J5687" i="2"/>
  <c r="I5687" i="2"/>
  <c r="H5687" i="2"/>
  <c r="J5686" i="2"/>
  <c r="I5686" i="2"/>
  <c r="H5686" i="2"/>
  <c r="J5685" i="2"/>
  <c r="I5685" i="2"/>
  <c r="H5685" i="2"/>
  <c r="J5684" i="2"/>
  <c r="I5684" i="2"/>
  <c r="H5684" i="2"/>
  <c r="J5683" i="2"/>
  <c r="I5683" i="2"/>
  <c r="H5683" i="2"/>
  <c r="J5682" i="2"/>
  <c r="I5682" i="2"/>
  <c r="H5682" i="2"/>
  <c r="J5681" i="2"/>
  <c r="I5681" i="2"/>
  <c r="H5681" i="2"/>
  <c r="J5680" i="2"/>
  <c r="I5680" i="2"/>
  <c r="H5680" i="2"/>
  <c r="J5679" i="2"/>
  <c r="I5679" i="2"/>
  <c r="H5679" i="2"/>
  <c r="J5678" i="2"/>
  <c r="I5678" i="2"/>
  <c r="H5678" i="2"/>
  <c r="J5677" i="2"/>
  <c r="I5677" i="2"/>
  <c r="H5677" i="2"/>
  <c r="J5676" i="2"/>
  <c r="I5676" i="2"/>
  <c r="H5676" i="2"/>
  <c r="J5675" i="2"/>
  <c r="I5675" i="2"/>
  <c r="H5675" i="2"/>
  <c r="J5674" i="2"/>
  <c r="I5674" i="2"/>
  <c r="H5674" i="2"/>
  <c r="J5673" i="2"/>
  <c r="I5673" i="2"/>
  <c r="H5673" i="2"/>
  <c r="J5672" i="2"/>
  <c r="I5672" i="2"/>
  <c r="H5672" i="2"/>
  <c r="J5671" i="2"/>
  <c r="I5671" i="2"/>
  <c r="H5671" i="2"/>
  <c r="J5670" i="2"/>
  <c r="I5670" i="2"/>
  <c r="H5670" i="2"/>
  <c r="J5669" i="2"/>
  <c r="I5669" i="2"/>
  <c r="H5669" i="2"/>
  <c r="J5668" i="2"/>
  <c r="I5668" i="2"/>
  <c r="H5668" i="2"/>
  <c r="J5667" i="2"/>
  <c r="I5667" i="2"/>
  <c r="H5667" i="2"/>
  <c r="J5666" i="2"/>
  <c r="I5666" i="2"/>
  <c r="H5666" i="2"/>
  <c r="J5665" i="2"/>
  <c r="I5665" i="2"/>
  <c r="H5665" i="2"/>
  <c r="J5664" i="2"/>
  <c r="I5664" i="2"/>
  <c r="H5664" i="2"/>
  <c r="J5663" i="2"/>
  <c r="I5663" i="2"/>
  <c r="H5663" i="2"/>
  <c r="J5662" i="2"/>
  <c r="I5662" i="2"/>
  <c r="H5662" i="2"/>
  <c r="J5661" i="2"/>
  <c r="I5661" i="2"/>
  <c r="H5661" i="2"/>
  <c r="J5660" i="2"/>
  <c r="I5660" i="2"/>
  <c r="H5660" i="2"/>
  <c r="J5659" i="2"/>
  <c r="I5659" i="2"/>
  <c r="H5659" i="2"/>
  <c r="J5658" i="2"/>
  <c r="I5658" i="2"/>
  <c r="H5658" i="2"/>
  <c r="J5657" i="2"/>
  <c r="I5657" i="2"/>
  <c r="H5657" i="2"/>
  <c r="J5656" i="2"/>
  <c r="I5656" i="2"/>
  <c r="H5656" i="2"/>
  <c r="J5655" i="2"/>
  <c r="I5655" i="2"/>
  <c r="H5655" i="2"/>
  <c r="J5654" i="2"/>
  <c r="I5654" i="2"/>
  <c r="H5654" i="2"/>
  <c r="J5653" i="2"/>
  <c r="I5653" i="2"/>
  <c r="H5653" i="2"/>
  <c r="J5652" i="2"/>
  <c r="I5652" i="2"/>
  <c r="H5652" i="2"/>
  <c r="J5651" i="2"/>
  <c r="I5651" i="2"/>
  <c r="H5651" i="2"/>
  <c r="J5650" i="2"/>
  <c r="I5650" i="2"/>
  <c r="H5650" i="2"/>
  <c r="J5649" i="2"/>
  <c r="I5649" i="2"/>
  <c r="H5649" i="2"/>
  <c r="J5648" i="2"/>
  <c r="I5648" i="2"/>
  <c r="H5648" i="2"/>
  <c r="J5647" i="2"/>
  <c r="I5647" i="2"/>
  <c r="H5647" i="2"/>
  <c r="J5646" i="2"/>
  <c r="I5646" i="2"/>
  <c r="H5646" i="2"/>
  <c r="J5645" i="2"/>
  <c r="I5645" i="2"/>
  <c r="H5645" i="2"/>
  <c r="J5644" i="2"/>
  <c r="I5644" i="2"/>
  <c r="H5644" i="2"/>
  <c r="J5643" i="2"/>
  <c r="I5643" i="2"/>
  <c r="H5643" i="2"/>
  <c r="J5642" i="2"/>
  <c r="I5642" i="2"/>
  <c r="H5642" i="2"/>
  <c r="J5641" i="2"/>
  <c r="I5641" i="2"/>
  <c r="H5641" i="2"/>
  <c r="J5640" i="2"/>
  <c r="I5640" i="2"/>
  <c r="H5640" i="2"/>
  <c r="J5639" i="2"/>
  <c r="I5639" i="2"/>
  <c r="H5639" i="2"/>
  <c r="J5638" i="2"/>
  <c r="I5638" i="2"/>
  <c r="H5638" i="2"/>
  <c r="J5637" i="2"/>
  <c r="I5637" i="2"/>
  <c r="H5637" i="2"/>
  <c r="J5636" i="2"/>
  <c r="I5636" i="2"/>
  <c r="H5636" i="2"/>
  <c r="J5635" i="2"/>
  <c r="I5635" i="2"/>
  <c r="H5635" i="2"/>
  <c r="J5634" i="2"/>
  <c r="I5634" i="2"/>
  <c r="H5634" i="2"/>
  <c r="J5633" i="2"/>
  <c r="I5633" i="2"/>
  <c r="H5633" i="2"/>
  <c r="J5632" i="2"/>
  <c r="I5632" i="2"/>
  <c r="H5632" i="2"/>
  <c r="J5631" i="2"/>
  <c r="I5631" i="2"/>
  <c r="H5631" i="2"/>
  <c r="J5630" i="2"/>
  <c r="I5630" i="2"/>
  <c r="H5630" i="2"/>
  <c r="J5629" i="2"/>
  <c r="I5629" i="2"/>
  <c r="H5629" i="2"/>
  <c r="J5628" i="2"/>
  <c r="I5628" i="2"/>
  <c r="H5628" i="2"/>
  <c r="J5627" i="2"/>
  <c r="I5627" i="2"/>
  <c r="H5627" i="2"/>
  <c r="J5626" i="2"/>
  <c r="I5626" i="2"/>
  <c r="H5626" i="2"/>
  <c r="J5625" i="2"/>
  <c r="I5625" i="2"/>
  <c r="H5625" i="2"/>
  <c r="J5624" i="2"/>
  <c r="I5624" i="2"/>
  <c r="H5624" i="2"/>
  <c r="J5623" i="2"/>
  <c r="I5623" i="2"/>
  <c r="H5623" i="2"/>
  <c r="J5622" i="2"/>
  <c r="I5622" i="2"/>
  <c r="H5622" i="2"/>
  <c r="J5621" i="2"/>
  <c r="I5621" i="2"/>
  <c r="H5621" i="2"/>
  <c r="J5620" i="2"/>
  <c r="I5620" i="2"/>
  <c r="H5620" i="2"/>
  <c r="J5619" i="2"/>
  <c r="I5619" i="2"/>
  <c r="H5619" i="2"/>
  <c r="J5618" i="2"/>
  <c r="I5618" i="2"/>
  <c r="H5618" i="2"/>
  <c r="J5617" i="2"/>
  <c r="I5617" i="2"/>
  <c r="H5617" i="2"/>
  <c r="J5616" i="2"/>
  <c r="I5616" i="2"/>
  <c r="H5616" i="2"/>
  <c r="J5615" i="2"/>
  <c r="I5615" i="2"/>
  <c r="H5615" i="2"/>
  <c r="J5614" i="2"/>
  <c r="I5614" i="2"/>
  <c r="H5614" i="2"/>
  <c r="J5613" i="2"/>
  <c r="I5613" i="2"/>
  <c r="H5613" i="2"/>
  <c r="J5612" i="2"/>
  <c r="I5612" i="2"/>
  <c r="H5612" i="2"/>
  <c r="J5611" i="2"/>
  <c r="I5611" i="2"/>
  <c r="H5611" i="2"/>
  <c r="J5610" i="2"/>
  <c r="I5610" i="2"/>
  <c r="H5610" i="2"/>
  <c r="J5609" i="2"/>
  <c r="I5609" i="2"/>
  <c r="H5609" i="2"/>
  <c r="J5608" i="2"/>
  <c r="I5608" i="2"/>
  <c r="H5608" i="2"/>
  <c r="J5607" i="2"/>
  <c r="I5607" i="2"/>
  <c r="H5607" i="2"/>
  <c r="J5606" i="2"/>
  <c r="I5606" i="2"/>
  <c r="H5606" i="2"/>
  <c r="J5605" i="2"/>
  <c r="I5605" i="2"/>
  <c r="H5605" i="2"/>
  <c r="J5604" i="2"/>
  <c r="I5604" i="2"/>
  <c r="H5604" i="2"/>
  <c r="J5603" i="2"/>
  <c r="I5603" i="2"/>
  <c r="H5603" i="2"/>
  <c r="J5602" i="2"/>
  <c r="I5602" i="2"/>
  <c r="H5602" i="2"/>
  <c r="J5601" i="2"/>
  <c r="I5601" i="2"/>
  <c r="H5601" i="2"/>
  <c r="J5600" i="2"/>
  <c r="I5600" i="2"/>
  <c r="H5600" i="2"/>
  <c r="J5599" i="2"/>
  <c r="I5599" i="2"/>
  <c r="H5599" i="2"/>
  <c r="J5598" i="2"/>
  <c r="I5598" i="2"/>
  <c r="H5598" i="2"/>
  <c r="J5597" i="2"/>
  <c r="I5597" i="2"/>
  <c r="H5597" i="2"/>
  <c r="J5596" i="2"/>
  <c r="I5596" i="2"/>
  <c r="H5596" i="2"/>
  <c r="J5595" i="2"/>
  <c r="I5595" i="2"/>
  <c r="H5595" i="2"/>
  <c r="J5594" i="2"/>
  <c r="I5594" i="2"/>
  <c r="H5594" i="2"/>
  <c r="J5593" i="2"/>
  <c r="I5593" i="2"/>
  <c r="H5593" i="2"/>
  <c r="J5592" i="2"/>
  <c r="I5592" i="2"/>
  <c r="H5592" i="2"/>
  <c r="J5591" i="2"/>
  <c r="I5591" i="2"/>
  <c r="H5591" i="2"/>
  <c r="J5590" i="2"/>
  <c r="I5590" i="2"/>
  <c r="H5590" i="2"/>
  <c r="J5589" i="2"/>
  <c r="I5589" i="2"/>
  <c r="H5589" i="2"/>
  <c r="J5588" i="2"/>
  <c r="I5588" i="2"/>
  <c r="H5588" i="2"/>
  <c r="J5587" i="2"/>
  <c r="I5587" i="2"/>
  <c r="H5587" i="2"/>
  <c r="J5586" i="2"/>
  <c r="I5586" i="2"/>
  <c r="H5586" i="2"/>
  <c r="J5585" i="2"/>
  <c r="I5585" i="2"/>
  <c r="H5585" i="2"/>
  <c r="J5584" i="2"/>
  <c r="I5584" i="2"/>
  <c r="H5584" i="2"/>
  <c r="J5583" i="2"/>
  <c r="I5583" i="2"/>
  <c r="H5583" i="2"/>
  <c r="J5582" i="2"/>
  <c r="I5582" i="2"/>
  <c r="H5582" i="2"/>
  <c r="J5581" i="2"/>
  <c r="I5581" i="2"/>
  <c r="H5581" i="2"/>
  <c r="J5580" i="2"/>
  <c r="I5580" i="2"/>
  <c r="H5580" i="2"/>
  <c r="J5579" i="2"/>
  <c r="I5579" i="2"/>
  <c r="H5579" i="2"/>
  <c r="J5578" i="2"/>
  <c r="I5578" i="2"/>
  <c r="H5578" i="2"/>
  <c r="J5577" i="2"/>
  <c r="I5577" i="2"/>
  <c r="H5577" i="2"/>
  <c r="J5576" i="2"/>
  <c r="I5576" i="2"/>
  <c r="H5576" i="2"/>
  <c r="J5575" i="2"/>
  <c r="I5575" i="2"/>
  <c r="H5575" i="2"/>
  <c r="J5574" i="2"/>
  <c r="I5574" i="2"/>
  <c r="H5574" i="2"/>
  <c r="J5573" i="2"/>
  <c r="I5573" i="2"/>
  <c r="H5573" i="2"/>
  <c r="J5572" i="2"/>
  <c r="I5572" i="2"/>
  <c r="H5572" i="2"/>
  <c r="J5571" i="2"/>
  <c r="I5571" i="2"/>
  <c r="H5571" i="2"/>
  <c r="J5570" i="2"/>
  <c r="I5570" i="2"/>
  <c r="H5570" i="2"/>
  <c r="J5569" i="2"/>
  <c r="I5569" i="2"/>
  <c r="H5569" i="2"/>
  <c r="J5568" i="2"/>
  <c r="I5568" i="2"/>
  <c r="H5568" i="2"/>
  <c r="J5567" i="2"/>
  <c r="I5567" i="2"/>
  <c r="H5567" i="2"/>
  <c r="J5566" i="2"/>
  <c r="I5566" i="2"/>
  <c r="H5566" i="2"/>
  <c r="J5565" i="2"/>
  <c r="I5565" i="2"/>
  <c r="H5565" i="2"/>
  <c r="J5564" i="2"/>
  <c r="I5564" i="2"/>
  <c r="H5564" i="2"/>
  <c r="J5563" i="2"/>
  <c r="I5563" i="2"/>
  <c r="H5563" i="2"/>
  <c r="J5562" i="2"/>
  <c r="I5562" i="2"/>
  <c r="H5562" i="2"/>
  <c r="J5561" i="2"/>
  <c r="I5561" i="2"/>
  <c r="H5561" i="2"/>
  <c r="J5560" i="2"/>
  <c r="I5560" i="2"/>
  <c r="H5560" i="2"/>
  <c r="J5559" i="2"/>
  <c r="I5559" i="2"/>
  <c r="H5559" i="2"/>
  <c r="J5558" i="2"/>
  <c r="I5558" i="2"/>
  <c r="H5558" i="2"/>
  <c r="J5557" i="2"/>
  <c r="I5557" i="2"/>
  <c r="H5557" i="2"/>
  <c r="J5556" i="2"/>
  <c r="I5556" i="2"/>
  <c r="H5556" i="2"/>
  <c r="J5555" i="2"/>
  <c r="I5555" i="2"/>
  <c r="H5555" i="2"/>
  <c r="J5554" i="2"/>
  <c r="I5554" i="2"/>
  <c r="H5554" i="2"/>
  <c r="J5553" i="2"/>
  <c r="I5553" i="2"/>
  <c r="H5553" i="2"/>
  <c r="J5552" i="2"/>
  <c r="I5552" i="2"/>
  <c r="H5552" i="2"/>
  <c r="J5551" i="2"/>
  <c r="I5551" i="2"/>
  <c r="H5551" i="2"/>
  <c r="J5550" i="2"/>
  <c r="I5550" i="2"/>
  <c r="H5550" i="2"/>
  <c r="J5549" i="2"/>
  <c r="I5549" i="2"/>
  <c r="H5549" i="2"/>
  <c r="J5548" i="2"/>
  <c r="I5548" i="2"/>
  <c r="H5548" i="2"/>
  <c r="J5547" i="2"/>
  <c r="I5547" i="2"/>
  <c r="H5547" i="2"/>
  <c r="J5546" i="2"/>
  <c r="I5546" i="2"/>
  <c r="H5546" i="2"/>
  <c r="J5545" i="2"/>
  <c r="I5545" i="2"/>
  <c r="H5545" i="2"/>
  <c r="J5544" i="2"/>
  <c r="I5544" i="2"/>
  <c r="H5544" i="2"/>
  <c r="J5543" i="2"/>
  <c r="I5543" i="2"/>
  <c r="H5543" i="2"/>
  <c r="J5542" i="2"/>
  <c r="I5542" i="2"/>
  <c r="H5542" i="2"/>
  <c r="J5541" i="2"/>
  <c r="I5541" i="2"/>
  <c r="H5541" i="2"/>
  <c r="J5540" i="2"/>
  <c r="I5540" i="2"/>
  <c r="H5540" i="2"/>
  <c r="J5539" i="2"/>
  <c r="I5539" i="2"/>
  <c r="H5539" i="2"/>
  <c r="J5538" i="2"/>
  <c r="I5538" i="2"/>
  <c r="H5538" i="2"/>
  <c r="J5537" i="2"/>
  <c r="I5537" i="2"/>
  <c r="H5537" i="2"/>
  <c r="J5536" i="2"/>
  <c r="I5536" i="2"/>
  <c r="H5536" i="2"/>
  <c r="J5535" i="2"/>
  <c r="I5535" i="2"/>
  <c r="H5535" i="2"/>
  <c r="J5534" i="2"/>
  <c r="I5534" i="2"/>
  <c r="H5534" i="2"/>
  <c r="J5533" i="2"/>
  <c r="I5533" i="2"/>
  <c r="H5533" i="2"/>
  <c r="J5532" i="2"/>
  <c r="I5532" i="2"/>
  <c r="H5532" i="2"/>
  <c r="J5531" i="2"/>
  <c r="I5531" i="2"/>
  <c r="H5531" i="2"/>
  <c r="J5530" i="2"/>
  <c r="I5530" i="2"/>
  <c r="H5530" i="2"/>
  <c r="J5529" i="2"/>
  <c r="I5529" i="2"/>
  <c r="H5529" i="2"/>
  <c r="J5528" i="2"/>
  <c r="I5528" i="2"/>
  <c r="H5528" i="2"/>
  <c r="J5527" i="2"/>
  <c r="I5527" i="2"/>
  <c r="H5527" i="2"/>
  <c r="J5526" i="2"/>
  <c r="I5526" i="2"/>
  <c r="H5526" i="2"/>
  <c r="J5525" i="2"/>
  <c r="I5525" i="2"/>
  <c r="H5525" i="2"/>
  <c r="J5524" i="2"/>
  <c r="I5524" i="2"/>
  <c r="H5524" i="2"/>
  <c r="J5523" i="2"/>
  <c r="I5523" i="2"/>
  <c r="H5523" i="2"/>
  <c r="J5522" i="2"/>
  <c r="I5522" i="2"/>
  <c r="H5522" i="2"/>
  <c r="J5521" i="2"/>
  <c r="I5521" i="2"/>
  <c r="H5521" i="2"/>
  <c r="J5520" i="2"/>
  <c r="I5520" i="2"/>
  <c r="H5520" i="2"/>
  <c r="J5519" i="2"/>
  <c r="I5519" i="2"/>
  <c r="H5519" i="2"/>
  <c r="J5518" i="2"/>
  <c r="I5518" i="2"/>
  <c r="H5518" i="2"/>
  <c r="J5517" i="2"/>
  <c r="I5517" i="2"/>
  <c r="H5517" i="2"/>
  <c r="J5516" i="2"/>
  <c r="I5516" i="2"/>
  <c r="H5516" i="2"/>
  <c r="J5515" i="2"/>
  <c r="I5515" i="2"/>
  <c r="H5515" i="2"/>
  <c r="J5514" i="2"/>
  <c r="I5514" i="2"/>
  <c r="H5514" i="2"/>
  <c r="J5513" i="2"/>
  <c r="I5513" i="2"/>
  <c r="H5513" i="2"/>
  <c r="J5512" i="2"/>
  <c r="I5512" i="2"/>
  <c r="H5512" i="2"/>
  <c r="J5511" i="2"/>
  <c r="I5511" i="2"/>
  <c r="H5511" i="2"/>
  <c r="J5510" i="2"/>
  <c r="I5510" i="2"/>
  <c r="H5510" i="2"/>
  <c r="J5509" i="2"/>
  <c r="I5509" i="2"/>
  <c r="H5509" i="2"/>
  <c r="J5508" i="2"/>
  <c r="I5508" i="2"/>
  <c r="H5508" i="2"/>
  <c r="J5507" i="2"/>
  <c r="I5507" i="2"/>
  <c r="H5507" i="2"/>
  <c r="J5506" i="2"/>
  <c r="I5506" i="2"/>
  <c r="H5506" i="2"/>
  <c r="J5505" i="2"/>
  <c r="I5505" i="2"/>
  <c r="H5505" i="2"/>
  <c r="J5504" i="2"/>
  <c r="I5504" i="2"/>
  <c r="H5504" i="2"/>
  <c r="J5503" i="2"/>
  <c r="I5503" i="2"/>
  <c r="H5503" i="2"/>
  <c r="J5502" i="2"/>
  <c r="I5502" i="2"/>
  <c r="H5502" i="2"/>
  <c r="J5501" i="2"/>
  <c r="I5501" i="2"/>
  <c r="H5501" i="2"/>
  <c r="J5500" i="2"/>
  <c r="I5500" i="2"/>
  <c r="H5500" i="2"/>
  <c r="J5499" i="2"/>
  <c r="I5499" i="2"/>
  <c r="H5499" i="2"/>
  <c r="J5498" i="2"/>
  <c r="I5498" i="2"/>
  <c r="H5498" i="2"/>
  <c r="J5497" i="2"/>
  <c r="I5497" i="2"/>
  <c r="H5497" i="2"/>
  <c r="J5496" i="2"/>
  <c r="I5496" i="2"/>
  <c r="H5496" i="2"/>
  <c r="J5495" i="2"/>
  <c r="I5495" i="2"/>
  <c r="H5495" i="2"/>
  <c r="J5494" i="2"/>
  <c r="I5494" i="2"/>
  <c r="H5494" i="2"/>
  <c r="J5493" i="2"/>
  <c r="I5493" i="2"/>
  <c r="H5493" i="2"/>
  <c r="J5492" i="2"/>
  <c r="I5492" i="2"/>
  <c r="H5492" i="2"/>
  <c r="J5491" i="2"/>
  <c r="I5491" i="2"/>
  <c r="H5491" i="2"/>
  <c r="J5490" i="2"/>
  <c r="I5490" i="2"/>
  <c r="H5490" i="2"/>
  <c r="J5489" i="2"/>
  <c r="I5489" i="2"/>
  <c r="H5489" i="2"/>
  <c r="J5488" i="2"/>
  <c r="I5488" i="2"/>
  <c r="H5488" i="2"/>
  <c r="J5487" i="2"/>
  <c r="I5487" i="2"/>
  <c r="H5487" i="2"/>
  <c r="J5486" i="2"/>
  <c r="I5486" i="2"/>
  <c r="H5486" i="2"/>
  <c r="J5485" i="2"/>
  <c r="I5485" i="2"/>
  <c r="H5485" i="2"/>
  <c r="J5484" i="2"/>
  <c r="I5484" i="2"/>
  <c r="H5484" i="2"/>
  <c r="J5483" i="2"/>
  <c r="I5483" i="2"/>
  <c r="H5483" i="2"/>
  <c r="J5482" i="2"/>
  <c r="I5482" i="2"/>
  <c r="H5482" i="2"/>
  <c r="J5481" i="2"/>
  <c r="I5481" i="2"/>
  <c r="H5481" i="2"/>
  <c r="J5480" i="2"/>
  <c r="I5480" i="2"/>
  <c r="H5480" i="2"/>
  <c r="J5479" i="2"/>
  <c r="I5479" i="2"/>
  <c r="H5479" i="2"/>
  <c r="J5478" i="2"/>
  <c r="I5478" i="2"/>
  <c r="H5478" i="2"/>
  <c r="J5477" i="2"/>
  <c r="I5477" i="2"/>
  <c r="H5477" i="2"/>
  <c r="J5476" i="2"/>
  <c r="I5476" i="2"/>
  <c r="H5476" i="2"/>
  <c r="J5475" i="2"/>
  <c r="I5475" i="2"/>
  <c r="H5475" i="2"/>
  <c r="J5474" i="2"/>
  <c r="I5474" i="2"/>
  <c r="H5474" i="2"/>
  <c r="J5473" i="2"/>
  <c r="I5473" i="2"/>
  <c r="H5473" i="2"/>
  <c r="J5472" i="2"/>
  <c r="I5472" i="2"/>
  <c r="H5472" i="2"/>
  <c r="J5471" i="2"/>
  <c r="I5471" i="2"/>
  <c r="H5471" i="2"/>
  <c r="J5470" i="2"/>
  <c r="I5470" i="2"/>
  <c r="H5470" i="2"/>
  <c r="J5469" i="2"/>
  <c r="I5469" i="2"/>
  <c r="H5469" i="2"/>
  <c r="J5468" i="2"/>
  <c r="I5468" i="2"/>
  <c r="H5468" i="2"/>
  <c r="J5467" i="2"/>
  <c r="I5467" i="2"/>
  <c r="H5467" i="2"/>
  <c r="J5466" i="2"/>
  <c r="I5466" i="2"/>
  <c r="H5466" i="2"/>
  <c r="J5465" i="2"/>
  <c r="I5465" i="2"/>
  <c r="H5465" i="2"/>
  <c r="J5464" i="2"/>
  <c r="I5464" i="2"/>
  <c r="H5464" i="2"/>
  <c r="J5463" i="2"/>
  <c r="I5463" i="2"/>
  <c r="H5463" i="2"/>
  <c r="J5462" i="2"/>
  <c r="I5462" i="2"/>
  <c r="H5462" i="2"/>
  <c r="J5461" i="2"/>
  <c r="I5461" i="2"/>
  <c r="H5461" i="2"/>
  <c r="J5460" i="2"/>
  <c r="I5460" i="2"/>
  <c r="H5460" i="2"/>
  <c r="J5459" i="2"/>
  <c r="I5459" i="2"/>
  <c r="H5459" i="2"/>
  <c r="J5458" i="2"/>
  <c r="I5458" i="2"/>
  <c r="H5458" i="2"/>
  <c r="J5457" i="2"/>
  <c r="I5457" i="2"/>
  <c r="H5457" i="2"/>
  <c r="J5456" i="2"/>
  <c r="I5456" i="2"/>
  <c r="H5456" i="2"/>
  <c r="J5455" i="2"/>
  <c r="I5455" i="2"/>
  <c r="H5455" i="2"/>
  <c r="J5454" i="2"/>
  <c r="I5454" i="2"/>
  <c r="H5454" i="2"/>
  <c r="J5453" i="2"/>
  <c r="I5453" i="2"/>
  <c r="H5453" i="2"/>
  <c r="J5452" i="2"/>
  <c r="I5452" i="2"/>
  <c r="H5452" i="2"/>
  <c r="J5451" i="2"/>
  <c r="I5451" i="2"/>
  <c r="H5451" i="2"/>
  <c r="J5450" i="2"/>
  <c r="I5450" i="2"/>
  <c r="H5450" i="2"/>
  <c r="J5449" i="2"/>
  <c r="I5449" i="2"/>
  <c r="H5449" i="2"/>
  <c r="J5448" i="2"/>
  <c r="I5448" i="2"/>
  <c r="H5448" i="2"/>
  <c r="J5447" i="2"/>
  <c r="I5447" i="2"/>
  <c r="H5447" i="2"/>
  <c r="J5446" i="2"/>
  <c r="I5446" i="2"/>
  <c r="H5446" i="2"/>
  <c r="J5445" i="2"/>
  <c r="I5445" i="2"/>
  <c r="H5445" i="2"/>
  <c r="J5444" i="2"/>
  <c r="I5444" i="2"/>
  <c r="H5444" i="2"/>
  <c r="J5443" i="2"/>
  <c r="I5443" i="2"/>
  <c r="H5443" i="2"/>
  <c r="J5442" i="2"/>
  <c r="I5442" i="2"/>
  <c r="H5442" i="2"/>
  <c r="J5441" i="2"/>
  <c r="I5441" i="2"/>
  <c r="H5441" i="2"/>
  <c r="J5440" i="2"/>
  <c r="I5440" i="2"/>
  <c r="H5440" i="2"/>
  <c r="J5439" i="2"/>
  <c r="I5439" i="2"/>
  <c r="H5439" i="2"/>
  <c r="J5438" i="2"/>
  <c r="I5438" i="2"/>
  <c r="H5438" i="2"/>
  <c r="J5437" i="2"/>
  <c r="I5437" i="2"/>
  <c r="H5437" i="2"/>
  <c r="J5436" i="2"/>
  <c r="I5436" i="2"/>
  <c r="H5436" i="2"/>
  <c r="J5435" i="2"/>
  <c r="I5435" i="2"/>
  <c r="H5435" i="2"/>
  <c r="J5434" i="2"/>
  <c r="I5434" i="2"/>
  <c r="H5434" i="2"/>
  <c r="J5433" i="2"/>
  <c r="I5433" i="2"/>
  <c r="H5433" i="2"/>
  <c r="J5432" i="2"/>
  <c r="I5432" i="2"/>
  <c r="H5432" i="2"/>
  <c r="J5431" i="2"/>
  <c r="I5431" i="2"/>
  <c r="H5431" i="2"/>
  <c r="J5430" i="2"/>
  <c r="I5430" i="2"/>
  <c r="H5430" i="2"/>
  <c r="J5429" i="2"/>
  <c r="I5429" i="2"/>
  <c r="H5429" i="2"/>
  <c r="J5428" i="2"/>
  <c r="I5428" i="2"/>
  <c r="H5428" i="2"/>
  <c r="J5427" i="2"/>
  <c r="I5427" i="2"/>
  <c r="H5427" i="2"/>
  <c r="J5426" i="2"/>
  <c r="I5426" i="2"/>
  <c r="H5426" i="2"/>
  <c r="J5425" i="2"/>
  <c r="I5425" i="2"/>
  <c r="H5425" i="2"/>
  <c r="J5424" i="2"/>
  <c r="I5424" i="2"/>
  <c r="H5424" i="2"/>
  <c r="J5423" i="2"/>
  <c r="I5423" i="2"/>
  <c r="H5423" i="2"/>
  <c r="J5422" i="2"/>
  <c r="I5422" i="2"/>
  <c r="H5422" i="2"/>
  <c r="J5421" i="2"/>
  <c r="I5421" i="2"/>
  <c r="H5421" i="2"/>
  <c r="J5420" i="2"/>
  <c r="I5420" i="2"/>
  <c r="H5420" i="2"/>
  <c r="J5419" i="2"/>
  <c r="I5419" i="2"/>
  <c r="H5419" i="2"/>
  <c r="J5418" i="2"/>
  <c r="I5418" i="2"/>
  <c r="H5418" i="2"/>
  <c r="J5417" i="2"/>
  <c r="I5417" i="2"/>
  <c r="H5417" i="2"/>
  <c r="J5416" i="2"/>
  <c r="I5416" i="2"/>
  <c r="H5416" i="2"/>
  <c r="J5415" i="2"/>
  <c r="I5415" i="2"/>
  <c r="H5415" i="2"/>
  <c r="J5414" i="2"/>
  <c r="I5414" i="2"/>
  <c r="H5414" i="2"/>
  <c r="J5413" i="2"/>
  <c r="I5413" i="2"/>
  <c r="H5413" i="2"/>
  <c r="J5412" i="2"/>
  <c r="I5412" i="2"/>
  <c r="H5412" i="2"/>
  <c r="J5411" i="2"/>
  <c r="I5411" i="2"/>
  <c r="H5411" i="2"/>
  <c r="J5410" i="2"/>
  <c r="I5410" i="2"/>
  <c r="H5410" i="2"/>
  <c r="J5409" i="2"/>
  <c r="I5409" i="2"/>
  <c r="H5409" i="2"/>
  <c r="J5408" i="2"/>
  <c r="I5408" i="2"/>
  <c r="H5408" i="2"/>
  <c r="J5407" i="2"/>
  <c r="I5407" i="2"/>
  <c r="H5407" i="2"/>
  <c r="J5406" i="2"/>
  <c r="I5406" i="2"/>
  <c r="H5406" i="2"/>
  <c r="J5405" i="2"/>
  <c r="I5405" i="2"/>
  <c r="H5405" i="2"/>
  <c r="J5404" i="2"/>
  <c r="I5404" i="2"/>
  <c r="H5404" i="2"/>
  <c r="J5403" i="2"/>
  <c r="I5403" i="2"/>
  <c r="H5403" i="2"/>
  <c r="J5402" i="2"/>
  <c r="I5402" i="2"/>
  <c r="H5402" i="2"/>
  <c r="J5401" i="2"/>
  <c r="I5401" i="2"/>
  <c r="H5401" i="2"/>
  <c r="J5400" i="2"/>
  <c r="I5400" i="2"/>
  <c r="H5400" i="2"/>
  <c r="J5399" i="2"/>
  <c r="I5399" i="2"/>
  <c r="H5399" i="2"/>
  <c r="J5398" i="2"/>
  <c r="I5398" i="2"/>
  <c r="H5398" i="2"/>
  <c r="J5397" i="2"/>
  <c r="I5397" i="2"/>
  <c r="H5397" i="2"/>
  <c r="J5396" i="2"/>
  <c r="I5396" i="2"/>
  <c r="H5396" i="2"/>
  <c r="J5395" i="2"/>
  <c r="I5395" i="2"/>
  <c r="H5395" i="2"/>
  <c r="J5394" i="2"/>
  <c r="I5394" i="2"/>
  <c r="H5394" i="2"/>
  <c r="J5393" i="2"/>
  <c r="I5393" i="2"/>
  <c r="H5393" i="2"/>
  <c r="J5392" i="2"/>
  <c r="I5392" i="2"/>
  <c r="H5392" i="2"/>
  <c r="J5391" i="2"/>
  <c r="I5391" i="2"/>
  <c r="H5391" i="2"/>
  <c r="J5390" i="2"/>
  <c r="I5390" i="2"/>
  <c r="H5390" i="2"/>
  <c r="J5389" i="2"/>
  <c r="I5389" i="2"/>
  <c r="H5389" i="2"/>
  <c r="J5388" i="2"/>
  <c r="I5388" i="2"/>
  <c r="H5388" i="2"/>
  <c r="J5387" i="2"/>
  <c r="I5387" i="2"/>
  <c r="H5387" i="2"/>
  <c r="J5386" i="2"/>
  <c r="I5386" i="2"/>
  <c r="H5386" i="2"/>
  <c r="J5385" i="2"/>
  <c r="I5385" i="2"/>
  <c r="H5385" i="2"/>
  <c r="J5384" i="2"/>
  <c r="I5384" i="2"/>
  <c r="H5384" i="2"/>
  <c r="J5383" i="2"/>
  <c r="I5383" i="2"/>
  <c r="H5383" i="2"/>
  <c r="J5382" i="2"/>
  <c r="I5382" i="2"/>
  <c r="H5382" i="2"/>
  <c r="J5381" i="2"/>
  <c r="I5381" i="2"/>
  <c r="H5381" i="2"/>
  <c r="J5380" i="2"/>
  <c r="I5380" i="2"/>
  <c r="H5380" i="2"/>
  <c r="J5379" i="2"/>
  <c r="I5379" i="2"/>
  <c r="H5379" i="2"/>
  <c r="J5378" i="2"/>
  <c r="I5378" i="2"/>
  <c r="H5378" i="2"/>
  <c r="J5377" i="2"/>
  <c r="I5377" i="2"/>
  <c r="H5377" i="2"/>
  <c r="J5376" i="2"/>
  <c r="I5376" i="2"/>
  <c r="H5376" i="2"/>
  <c r="J5375" i="2"/>
  <c r="I5375" i="2"/>
  <c r="H5375" i="2"/>
  <c r="J5374" i="2"/>
  <c r="I5374" i="2"/>
  <c r="H5374" i="2"/>
  <c r="J5373" i="2"/>
  <c r="I5373" i="2"/>
  <c r="H5373" i="2"/>
  <c r="J5372" i="2"/>
  <c r="I5372" i="2"/>
  <c r="H5372" i="2"/>
  <c r="J5371" i="2"/>
  <c r="I5371" i="2"/>
  <c r="H5371" i="2"/>
  <c r="J5370" i="2"/>
  <c r="I5370" i="2"/>
  <c r="H5370" i="2"/>
  <c r="J5369" i="2"/>
  <c r="I5369" i="2"/>
  <c r="H5369" i="2"/>
  <c r="J5368" i="2"/>
  <c r="I5368" i="2"/>
  <c r="H5368" i="2"/>
  <c r="J5367" i="2"/>
  <c r="I5367" i="2"/>
  <c r="H5367" i="2"/>
  <c r="J5366" i="2"/>
  <c r="I5366" i="2"/>
  <c r="H5366" i="2"/>
  <c r="J5365" i="2"/>
  <c r="I5365" i="2"/>
  <c r="H5365" i="2"/>
  <c r="J5364" i="2"/>
  <c r="I5364" i="2"/>
  <c r="H5364" i="2"/>
  <c r="J5363" i="2"/>
  <c r="I5363" i="2"/>
  <c r="H5363" i="2"/>
  <c r="J5362" i="2"/>
  <c r="I5362" i="2"/>
  <c r="H5362" i="2"/>
  <c r="J5361" i="2"/>
  <c r="I5361" i="2"/>
  <c r="H5361" i="2"/>
  <c r="J5360" i="2"/>
  <c r="I5360" i="2"/>
  <c r="H5360" i="2"/>
  <c r="J5359" i="2"/>
  <c r="I5359" i="2"/>
  <c r="H5359" i="2"/>
  <c r="J5358" i="2"/>
  <c r="I5358" i="2"/>
  <c r="H5358" i="2"/>
  <c r="J5357" i="2"/>
  <c r="I5357" i="2"/>
  <c r="H5357" i="2"/>
  <c r="J5356" i="2"/>
  <c r="I5356" i="2"/>
  <c r="H5356" i="2"/>
  <c r="J5355" i="2"/>
  <c r="I5355" i="2"/>
  <c r="H5355" i="2"/>
  <c r="J5354" i="2"/>
  <c r="I5354" i="2"/>
  <c r="H5354" i="2"/>
  <c r="J5353" i="2"/>
  <c r="I5353" i="2"/>
  <c r="H5353" i="2"/>
  <c r="J5352" i="2"/>
  <c r="I5352" i="2"/>
  <c r="H5352" i="2"/>
  <c r="J5351" i="2"/>
  <c r="I5351" i="2"/>
  <c r="H5351" i="2"/>
  <c r="J5350" i="2"/>
  <c r="I5350" i="2"/>
  <c r="H5350" i="2"/>
  <c r="J5349" i="2"/>
  <c r="I5349" i="2"/>
  <c r="H5349" i="2"/>
  <c r="J5348" i="2"/>
  <c r="I5348" i="2"/>
  <c r="H5348" i="2"/>
  <c r="J5347" i="2"/>
  <c r="I5347" i="2"/>
  <c r="H5347" i="2"/>
  <c r="J5346" i="2"/>
  <c r="I5346" i="2"/>
  <c r="H5346" i="2"/>
  <c r="J5345" i="2"/>
  <c r="I5345" i="2"/>
  <c r="H5345" i="2"/>
  <c r="J5344" i="2"/>
  <c r="I5344" i="2"/>
  <c r="H5344" i="2"/>
  <c r="J5343" i="2"/>
  <c r="I5343" i="2"/>
  <c r="H5343" i="2"/>
  <c r="J5342" i="2"/>
  <c r="I5342" i="2"/>
  <c r="H5342" i="2"/>
  <c r="J5341" i="2"/>
  <c r="I5341" i="2"/>
  <c r="H5341" i="2"/>
  <c r="J5340" i="2"/>
  <c r="I5340" i="2"/>
  <c r="H5340" i="2"/>
  <c r="J5339" i="2"/>
  <c r="I5339" i="2"/>
  <c r="H5339" i="2"/>
  <c r="J5338" i="2"/>
  <c r="I5338" i="2"/>
  <c r="H5338" i="2"/>
  <c r="J5337" i="2"/>
  <c r="I5337" i="2"/>
  <c r="H5337" i="2"/>
  <c r="J5336" i="2"/>
  <c r="I5336" i="2"/>
  <c r="H5336" i="2"/>
  <c r="J5335" i="2"/>
  <c r="I5335" i="2"/>
  <c r="H5335" i="2"/>
  <c r="J5334" i="2"/>
  <c r="I5334" i="2"/>
  <c r="H5334" i="2"/>
  <c r="J5333" i="2"/>
  <c r="I5333" i="2"/>
  <c r="H5333" i="2"/>
  <c r="J5332" i="2"/>
  <c r="I5332" i="2"/>
  <c r="H5332" i="2"/>
  <c r="J5331" i="2"/>
  <c r="I5331" i="2"/>
  <c r="H5331" i="2"/>
  <c r="J5330" i="2"/>
  <c r="I5330" i="2"/>
  <c r="H5330" i="2"/>
  <c r="J5329" i="2"/>
  <c r="I5329" i="2"/>
  <c r="H5329" i="2"/>
  <c r="J5328" i="2"/>
  <c r="I5328" i="2"/>
  <c r="H5328" i="2"/>
  <c r="J5327" i="2"/>
  <c r="I5327" i="2"/>
  <c r="H5327" i="2"/>
  <c r="J5326" i="2"/>
  <c r="I5326" i="2"/>
  <c r="H5326" i="2"/>
  <c r="J5325" i="2"/>
  <c r="I5325" i="2"/>
  <c r="H5325" i="2"/>
  <c r="J5324" i="2"/>
  <c r="I5324" i="2"/>
  <c r="H5324" i="2"/>
  <c r="J5323" i="2"/>
  <c r="I5323" i="2"/>
  <c r="H5323" i="2"/>
  <c r="J5322" i="2"/>
  <c r="I5322" i="2"/>
  <c r="H5322" i="2"/>
  <c r="J5321" i="2"/>
  <c r="I5321" i="2"/>
  <c r="H5321" i="2"/>
  <c r="J5320" i="2"/>
  <c r="I5320" i="2"/>
  <c r="H5320" i="2"/>
  <c r="J5319" i="2"/>
  <c r="I5319" i="2"/>
  <c r="H5319" i="2"/>
  <c r="J5318" i="2"/>
  <c r="I5318" i="2"/>
  <c r="H5318" i="2"/>
  <c r="J5317" i="2"/>
  <c r="I5317" i="2"/>
  <c r="H5317" i="2"/>
  <c r="J5316" i="2"/>
  <c r="I5316" i="2"/>
  <c r="H5316" i="2"/>
  <c r="J5315" i="2"/>
  <c r="I5315" i="2"/>
  <c r="H5315" i="2"/>
  <c r="J5314" i="2"/>
  <c r="I5314" i="2"/>
  <c r="H5314" i="2"/>
  <c r="J5313" i="2"/>
  <c r="I5313" i="2"/>
  <c r="H5313" i="2"/>
  <c r="J5312" i="2"/>
  <c r="I5312" i="2"/>
  <c r="H5312" i="2"/>
  <c r="J5311" i="2"/>
  <c r="I5311" i="2"/>
  <c r="H5311" i="2"/>
  <c r="J5310" i="2"/>
  <c r="I5310" i="2"/>
  <c r="H5310" i="2"/>
  <c r="J5309" i="2"/>
  <c r="I5309" i="2"/>
  <c r="H5309" i="2"/>
  <c r="J5308" i="2"/>
  <c r="I5308" i="2"/>
  <c r="H5308" i="2"/>
  <c r="J5307" i="2"/>
  <c r="I5307" i="2"/>
  <c r="H5307" i="2"/>
  <c r="J5306" i="2"/>
  <c r="I5306" i="2"/>
  <c r="H5306" i="2"/>
  <c r="J5305" i="2"/>
  <c r="I5305" i="2"/>
  <c r="H5305" i="2"/>
  <c r="J5304" i="2"/>
  <c r="I5304" i="2"/>
  <c r="H5304" i="2"/>
  <c r="J5303" i="2"/>
  <c r="I5303" i="2"/>
  <c r="H5303" i="2"/>
  <c r="J5302" i="2"/>
  <c r="I5302" i="2"/>
  <c r="H5302" i="2"/>
  <c r="J5301" i="2"/>
  <c r="I5301" i="2"/>
  <c r="H5301" i="2"/>
  <c r="J5300" i="2"/>
  <c r="I5300" i="2"/>
  <c r="H5300" i="2"/>
  <c r="J5299" i="2"/>
  <c r="I5299" i="2"/>
  <c r="H5299" i="2"/>
  <c r="J5298" i="2"/>
  <c r="I5298" i="2"/>
  <c r="H5298" i="2"/>
  <c r="J5297" i="2"/>
  <c r="I5297" i="2"/>
  <c r="H5297" i="2"/>
  <c r="J5296" i="2"/>
  <c r="I5296" i="2"/>
  <c r="H5296" i="2"/>
  <c r="J5295" i="2"/>
  <c r="I5295" i="2"/>
  <c r="H5295" i="2"/>
  <c r="J5294" i="2"/>
  <c r="I5294" i="2"/>
  <c r="H5294" i="2"/>
  <c r="J5293" i="2"/>
  <c r="I5293" i="2"/>
  <c r="H5293" i="2"/>
  <c r="J5292" i="2"/>
  <c r="I5292" i="2"/>
  <c r="H5292" i="2"/>
  <c r="J5291" i="2"/>
  <c r="I5291" i="2"/>
  <c r="H5291" i="2"/>
  <c r="J5290" i="2"/>
  <c r="I5290" i="2"/>
  <c r="H5290" i="2"/>
  <c r="J5289" i="2"/>
  <c r="I5289" i="2"/>
  <c r="H5289" i="2"/>
  <c r="J5288" i="2"/>
  <c r="I5288" i="2"/>
  <c r="H5288" i="2"/>
  <c r="J5287" i="2"/>
  <c r="I5287" i="2"/>
  <c r="H5287" i="2"/>
  <c r="J5286" i="2"/>
  <c r="I5286" i="2"/>
  <c r="H5286" i="2"/>
  <c r="J5285" i="2"/>
  <c r="I5285" i="2"/>
  <c r="H5285" i="2"/>
  <c r="J5284" i="2"/>
  <c r="I5284" i="2"/>
  <c r="H5284" i="2"/>
  <c r="J5283" i="2"/>
  <c r="I5283" i="2"/>
  <c r="H5283" i="2"/>
  <c r="J5282" i="2"/>
  <c r="I5282" i="2"/>
  <c r="H5282" i="2"/>
  <c r="J5281" i="2"/>
  <c r="I5281" i="2"/>
  <c r="H5281" i="2"/>
  <c r="J5280" i="2"/>
  <c r="I5280" i="2"/>
  <c r="H5280" i="2"/>
  <c r="J5279" i="2"/>
  <c r="I5279" i="2"/>
  <c r="H5279" i="2"/>
  <c r="J5278" i="2"/>
  <c r="I5278" i="2"/>
  <c r="H5278" i="2"/>
  <c r="J5277" i="2"/>
  <c r="I5277" i="2"/>
  <c r="H5277" i="2"/>
  <c r="J5276" i="2"/>
  <c r="I5276" i="2"/>
  <c r="H5276" i="2"/>
  <c r="J5275" i="2"/>
  <c r="I5275" i="2"/>
  <c r="H5275" i="2"/>
  <c r="J5274" i="2"/>
  <c r="I5274" i="2"/>
  <c r="H5274" i="2"/>
  <c r="J5273" i="2"/>
  <c r="I5273" i="2"/>
  <c r="H5273" i="2"/>
  <c r="J5272" i="2"/>
  <c r="I5272" i="2"/>
  <c r="H5272" i="2"/>
  <c r="J5271" i="2"/>
  <c r="I5271" i="2"/>
  <c r="H5271" i="2"/>
  <c r="J5270" i="2"/>
  <c r="I5270" i="2"/>
  <c r="H5270" i="2"/>
  <c r="J5269" i="2"/>
  <c r="I5269" i="2"/>
  <c r="H5269" i="2"/>
  <c r="J5268" i="2"/>
  <c r="I5268" i="2"/>
  <c r="H5268" i="2"/>
  <c r="J5267" i="2"/>
  <c r="I5267" i="2"/>
  <c r="H5267" i="2"/>
  <c r="J5266" i="2"/>
  <c r="I5266" i="2"/>
  <c r="H5266" i="2"/>
  <c r="J5265" i="2"/>
  <c r="I5265" i="2"/>
  <c r="H5265" i="2"/>
  <c r="J5264" i="2"/>
  <c r="I5264" i="2"/>
  <c r="H5264" i="2"/>
  <c r="J5263" i="2"/>
  <c r="I5263" i="2"/>
  <c r="H5263" i="2"/>
  <c r="J5262" i="2"/>
  <c r="I5262" i="2"/>
  <c r="H5262" i="2"/>
  <c r="J5261" i="2"/>
  <c r="I5261" i="2"/>
  <c r="H5261" i="2"/>
  <c r="J5260" i="2"/>
  <c r="I5260" i="2"/>
  <c r="H5260" i="2"/>
  <c r="J5259" i="2"/>
  <c r="I5259" i="2"/>
  <c r="H5259" i="2"/>
  <c r="J5258" i="2"/>
  <c r="I5258" i="2"/>
  <c r="H5258" i="2"/>
  <c r="J5257" i="2"/>
  <c r="I5257" i="2"/>
  <c r="H5257" i="2"/>
  <c r="J5256" i="2"/>
  <c r="I5256" i="2"/>
  <c r="H5256" i="2"/>
  <c r="J5255" i="2"/>
  <c r="I5255" i="2"/>
  <c r="H5255" i="2"/>
  <c r="J5254" i="2"/>
  <c r="I5254" i="2"/>
  <c r="H5254" i="2"/>
  <c r="J5253" i="2"/>
  <c r="I5253" i="2"/>
  <c r="H5253" i="2"/>
  <c r="J5252" i="2"/>
  <c r="I5252" i="2"/>
  <c r="H5252" i="2"/>
  <c r="J5251" i="2"/>
  <c r="I5251" i="2"/>
  <c r="H5251" i="2"/>
  <c r="J5250" i="2"/>
  <c r="I5250" i="2"/>
  <c r="H5250" i="2"/>
  <c r="J5249" i="2"/>
  <c r="I5249" i="2"/>
  <c r="H5249" i="2"/>
  <c r="J5248" i="2"/>
  <c r="I5248" i="2"/>
  <c r="H5248" i="2"/>
  <c r="J5247" i="2"/>
  <c r="I5247" i="2"/>
  <c r="H5247" i="2"/>
  <c r="J5246" i="2"/>
  <c r="I5246" i="2"/>
  <c r="H5246" i="2"/>
  <c r="J5245" i="2"/>
  <c r="I5245" i="2"/>
  <c r="H5245" i="2"/>
  <c r="J5244" i="2"/>
  <c r="I5244" i="2"/>
  <c r="H5244" i="2"/>
  <c r="J5243" i="2"/>
  <c r="I5243" i="2"/>
  <c r="H5243" i="2"/>
  <c r="J5242" i="2"/>
  <c r="I5242" i="2"/>
  <c r="H5242" i="2"/>
  <c r="J5241" i="2"/>
  <c r="I5241" i="2"/>
  <c r="H5241" i="2"/>
  <c r="J5240" i="2"/>
  <c r="I5240" i="2"/>
  <c r="H5240" i="2"/>
  <c r="J5239" i="2"/>
  <c r="I5239" i="2"/>
  <c r="H5239" i="2"/>
  <c r="J5238" i="2"/>
  <c r="I5238" i="2"/>
  <c r="H5238" i="2"/>
  <c r="J5237" i="2"/>
  <c r="I5237" i="2"/>
  <c r="H5237" i="2"/>
  <c r="J5236" i="2"/>
  <c r="I5236" i="2"/>
  <c r="H5236" i="2"/>
  <c r="J5235" i="2"/>
  <c r="I5235" i="2"/>
  <c r="H5235" i="2"/>
  <c r="J5234" i="2"/>
  <c r="I5234" i="2"/>
  <c r="H5234" i="2"/>
  <c r="J5233" i="2"/>
  <c r="I5233" i="2"/>
  <c r="H5233" i="2"/>
  <c r="J5232" i="2"/>
  <c r="I5232" i="2"/>
  <c r="H5232" i="2"/>
  <c r="J5231" i="2"/>
  <c r="I5231" i="2"/>
  <c r="H5231" i="2"/>
  <c r="J5230" i="2"/>
  <c r="I5230" i="2"/>
  <c r="H5230" i="2"/>
  <c r="J5229" i="2"/>
  <c r="I5229" i="2"/>
  <c r="H5229" i="2"/>
  <c r="J5228" i="2"/>
  <c r="I5228" i="2"/>
  <c r="H5228" i="2"/>
  <c r="J5227" i="2"/>
  <c r="I5227" i="2"/>
  <c r="H5227" i="2"/>
  <c r="J5226" i="2"/>
  <c r="I5226" i="2"/>
  <c r="H5226" i="2"/>
  <c r="J5225" i="2"/>
  <c r="I5225" i="2"/>
  <c r="H5225" i="2"/>
  <c r="J5224" i="2"/>
  <c r="I5224" i="2"/>
  <c r="H5224" i="2"/>
  <c r="J5223" i="2"/>
  <c r="I5223" i="2"/>
  <c r="H5223" i="2"/>
  <c r="J5222" i="2"/>
  <c r="I5222" i="2"/>
  <c r="H5222" i="2"/>
  <c r="J5221" i="2"/>
  <c r="I5221" i="2"/>
  <c r="H5221" i="2"/>
  <c r="J5220" i="2"/>
  <c r="I5220" i="2"/>
  <c r="H5220" i="2"/>
  <c r="J5219" i="2"/>
  <c r="I5219" i="2"/>
  <c r="H5219" i="2"/>
  <c r="J5218" i="2"/>
  <c r="I5218" i="2"/>
  <c r="H5218" i="2"/>
  <c r="J5217" i="2"/>
  <c r="I5217" i="2"/>
  <c r="H5217" i="2"/>
  <c r="J5216" i="2"/>
  <c r="I5216" i="2"/>
  <c r="H5216" i="2"/>
  <c r="J5215" i="2"/>
  <c r="I5215" i="2"/>
  <c r="H5215" i="2"/>
  <c r="J5214" i="2"/>
  <c r="I5214" i="2"/>
  <c r="H5214" i="2"/>
  <c r="J5213" i="2"/>
  <c r="I5213" i="2"/>
  <c r="H5213" i="2"/>
  <c r="J5212" i="2"/>
  <c r="I5212" i="2"/>
  <c r="H5212" i="2"/>
  <c r="J5211" i="2"/>
  <c r="I5211" i="2"/>
  <c r="H5211" i="2"/>
  <c r="J5210" i="2"/>
  <c r="I5210" i="2"/>
  <c r="H5210" i="2"/>
  <c r="J5209" i="2"/>
  <c r="I5209" i="2"/>
  <c r="H5209" i="2"/>
  <c r="J5208" i="2"/>
  <c r="I5208" i="2"/>
  <c r="H5208" i="2"/>
  <c r="J5207" i="2"/>
  <c r="I5207" i="2"/>
  <c r="H5207" i="2"/>
  <c r="J5206" i="2"/>
  <c r="I5206" i="2"/>
  <c r="H5206" i="2"/>
  <c r="J5205" i="2"/>
  <c r="I5205" i="2"/>
  <c r="H5205" i="2"/>
  <c r="J5204" i="2"/>
  <c r="I5204" i="2"/>
  <c r="H5204" i="2"/>
  <c r="J5203" i="2"/>
  <c r="I5203" i="2"/>
  <c r="H5203" i="2"/>
  <c r="J5202" i="2"/>
  <c r="I5202" i="2"/>
  <c r="H5202" i="2"/>
  <c r="J5201" i="2"/>
  <c r="I5201" i="2"/>
  <c r="H5201" i="2"/>
  <c r="J5200" i="2"/>
  <c r="I5200" i="2"/>
  <c r="H5200" i="2"/>
  <c r="J5199" i="2"/>
  <c r="I5199" i="2"/>
  <c r="H5199" i="2"/>
  <c r="J5198" i="2"/>
  <c r="I5198" i="2"/>
  <c r="H5198" i="2"/>
  <c r="J5197" i="2"/>
  <c r="I5197" i="2"/>
  <c r="H5197" i="2"/>
  <c r="J5196" i="2"/>
  <c r="I5196" i="2"/>
  <c r="H5196" i="2"/>
  <c r="J5195" i="2"/>
  <c r="I5195" i="2"/>
  <c r="H5195" i="2"/>
  <c r="J5194" i="2"/>
  <c r="I5194" i="2"/>
  <c r="H5194" i="2"/>
  <c r="J5193" i="2"/>
  <c r="I5193" i="2"/>
  <c r="H5193" i="2"/>
  <c r="J5192" i="2"/>
  <c r="I5192" i="2"/>
  <c r="H5192" i="2"/>
  <c r="J5191" i="2"/>
  <c r="I5191" i="2"/>
  <c r="H5191" i="2"/>
  <c r="J5190" i="2"/>
  <c r="I5190" i="2"/>
  <c r="H5190" i="2"/>
  <c r="J5189" i="2"/>
  <c r="I5189" i="2"/>
  <c r="H5189" i="2"/>
  <c r="J5188" i="2"/>
  <c r="I5188" i="2"/>
  <c r="H5188" i="2"/>
  <c r="J5187" i="2"/>
  <c r="I5187" i="2"/>
  <c r="H5187" i="2"/>
  <c r="J5186" i="2"/>
  <c r="I5186" i="2"/>
  <c r="H5186" i="2"/>
  <c r="J5185" i="2"/>
  <c r="I5185" i="2"/>
  <c r="H5185" i="2"/>
  <c r="J5184" i="2"/>
  <c r="I5184" i="2"/>
  <c r="H5184" i="2"/>
  <c r="J5183" i="2"/>
  <c r="I5183" i="2"/>
  <c r="H5183" i="2"/>
  <c r="J5182" i="2"/>
  <c r="I5182" i="2"/>
  <c r="H5182" i="2"/>
  <c r="J5181" i="2"/>
  <c r="I5181" i="2"/>
  <c r="H5181" i="2"/>
  <c r="J5180" i="2"/>
  <c r="I5180" i="2"/>
  <c r="H5180" i="2"/>
  <c r="J5179" i="2"/>
  <c r="I5179" i="2"/>
  <c r="H5179" i="2"/>
  <c r="J5178" i="2"/>
  <c r="I5178" i="2"/>
  <c r="H5178" i="2"/>
  <c r="J5177" i="2"/>
  <c r="I5177" i="2"/>
  <c r="H5177" i="2"/>
  <c r="J5176" i="2"/>
  <c r="I5176" i="2"/>
  <c r="H5176" i="2"/>
  <c r="J5175" i="2"/>
  <c r="I5175" i="2"/>
  <c r="H5175" i="2"/>
  <c r="J5174" i="2"/>
  <c r="I5174" i="2"/>
  <c r="H5174" i="2"/>
  <c r="J5173" i="2"/>
  <c r="I5173" i="2"/>
  <c r="H5173" i="2"/>
  <c r="J5172" i="2"/>
  <c r="I5172" i="2"/>
  <c r="H5172" i="2"/>
  <c r="J5171" i="2"/>
  <c r="I5171" i="2"/>
  <c r="H5171" i="2"/>
  <c r="J5170" i="2"/>
  <c r="I5170" i="2"/>
  <c r="H5170" i="2"/>
  <c r="J5169" i="2"/>
  <c r="I5169" i="2"/>
  <c r="H5169" i="2"/>
  <c r="J5168" i="2"/>
  <c r="I5168" i="2"/>
  <c r="H5168" i="2"/>
  <c r="J5167" i="2"/>
  <c r="I5167" i="2"/>
  <c r="H5167" i="2"/>
  <c r="J5166" i="2"/>
  <c r="I5166" i="2"/>
  <c r="H5166" i="2"/>
  <c r="J5165" i="2"/>
  <c r="I5165" i="2"/>
  <c r="H5165" i="2"/>
  <c r="J5164" i="2"/>
  <c r="I5164" i="2"/>
  <c r="H5164" i="2"/>
  <c r="J5163" i="2"/>
  <c r="I5163" i="2"/>
  <c r="H5163" i="2"/>
  <c r="J5162" i="2"/>
  <c r="I5162" i="2"/>
  <c r="H5162" i="2"/>
  <c r="J5161" i="2"/>
  <c r="I5161" i="2"/>
  <c r="H5161" i="2"/>
  <c r="J5160" i="2"/>
  <c r="I5160" i="2"/>
  <c r="H5160" i="2"/>
  <c r="J5159" i="2"/>
  <c r="I5159" i="2"/>
  <c r="H5159" i="2"/>
  <c r="J5158" i="2"/>
  <c r="I5158" i="2"/>
  <c r="H5158" i="2"/>
  <c r="J5157" i="2"/>
  <c r="I5157" i="2"/>
  <c r="H5157" i="2"/>
  <c r="J5156" i="2"/>
  <c r="I5156" i="2"/>
  <c r="H5156" i="2"/>
  <c r="J5155" i="2"/>
  <c r="I5155" i="2"/>
  <c r="H5155" i="2"/>
  <c r="J5154" i="2"/>
  <c r="I5154" i="2"/>
  <c r="H5154" i="2"/>
  <c r="J5153" i="2"/>
  <c r="I5153" i="2"/>
  <c r="H5153" i="2"/>
  <c r="J5152" i="2"/>
  <c r="I5152" i="2"/>
  <c r="H5152" i="2"/>
  <c r="J5151" i="2"/>
  <c r="I5151" i="2"/>
  <c r="H5151" i="2"/>
  <c r="J5150" i="2"/>
  <c r="I5150" i="2"/>
  <c r="H5150" i="2"/>
  <c r="J5149" i="2"/>
  <c r="I5149" i="2"/>
  <c r="H5149" i="2"/>
  <c r="J5148" i="2"/>
  <c r="I5148" i="2"/>
  <c r="H5148" i="2"/>
  <c r="J5147" i="2"/>
  <c r="I5147" i="2"/>
  <c r="H5147" i="2"/>
  <c r="J5146" i="2"/>
  <c r="I5146" i="2"/>
  <c r="H5146" i="2"/>
  <c r="J5145" i="2"/>
  <c r="I5145" i="2"/>
  <c r="H5145" i="2"/>
  <c r="J5144" i="2"/>
  <c r="I5144" i="2"/>
  <c r="H5144" i="2"/>
  <c r="J5143" i="2"/>
  <c r="I5143" i="2"/>
  <c r="H5143" i="2"/>
  <c r="J5142" i="2"/>
  <c r="I5142" i="2"/>
  <c r="H5142" i="2"/>
  <c r="J5141" i="2"/>
  <c r="I5141" i="2"/>
  <c r="H5141" i="2"/>
  <c r="J5140" i="2"/>
  <c r="I5140" i="2"/>
  <c r="H5140" i="2"/>
  <c r="J5139" i="2"/>
  <c r="I5139" i="2"/>
  <c r="H5139" i="2"/>
  <c r="J5138" i="2"/>
  <c r="I5138" i="2"/>
  <c r="H5138" i="2"/>
  <c r="J5137" i="2"/>
  <c r="I5137" i="2"/>
  <c r="H5137" i="2"/>
  <c r="J5136" i="2"/>
  <c r="I5136" i="2"/>
  <c r="H5136" i="2"/>
  <c r="J5135" i="2"/>
  <c r="I5135" i="2"/>
  <c r="H5135" i="2"/>
  <c r="J5134" i="2"/>
  <c r="I5134" i="2"/>
  <c r="H5134" i="2"/>
  <c r="J5133" i="2"/>
  <c r="I5133" i="2"/>
  <c r="H5133" i="2"/>
  <c r="J5132" i="2"/>
  <c r="I5132" i="2"/>
  <c r="H5132" i="2"/>
  <c r="J5131" i="2"/>
  <c r="I5131" i="2"/>
  <c r="H5131" i="2"/>
  <c r="J5130" i="2"/>
  <c r="I5130" i="2"/>
  <c r="H5130" i="2"/>
  <c r="J5129" i="2"/>
  <c r="I5129" i="2"/>
  <c r="H5129" i="2"/>
  <c r="J5128" i="2"/>
  <c r="I5128" i="2"/>
  <c r="H5128" i="2"/>
  <c r="J5127" i="2"/>
  <c r="I5127" i="2"/>
  <c r="H5127" i="2"/>
  <c r="J5126" i="2"/>
  <c r="I5126" i="2"/>
  <c r="H5126" i="2"/>
  <c r="J5125" i="2"/>
  <c r="I5125" i="2"/>
  <c r="H5125" i="2"/>
  <c r="J5124" i="2"/>
  <c r="I5124" i="2"/>
  <c r="H5124" i="2"/>
  <c r="J5123" i="2"/>
  <c r="I5123" i="2"/>
  <c r="H5123" i="2"/>
  <c r="J5122" i="2"/>
  <c r="I5122" i="2"/>
  <c r="H5122" i="2"/>
  <c r="J5121" i="2"/>
  <c r="I5121" i="2"/>
  <c r="H5121" i="2"/>
  <c r="J5120" i="2"/>
  <c r="I5120" i="2"/>
  <c r="H5120" i="2"/>
  <c r="J5119" i="2"/>
  <c r="I5119" i="2"/>
  <c r="H5119" i="2"/>
  <c r="J5118" i="2"/>
  <c r="I5118" i="2"/>
  <c r="H5118" i="2"/>
  <c r="J5117" i="2"/>
  <c r="I5117" i="2"/>
  <c r="H5117" i="2"/>
  <c r="J5116" i="2"/>
  <c r="I5116" i="2"/>
  <c r="H5116" i="2"/>
  <c r="J5115" i="2"/>
  <c r="I5115" i="2"/>
  <c r="H5115" i="2"/>
  <c r="J5114" i="2"/>
  <c r="I5114" i="2"/>
  <c r="H5114" i="2"/>
  <c r="J5113" i="2"/>
  <c r="I5113" i="2"/>
  <c r="H5113" i="2"/>
  <c r="J5112" i="2"/>
  <c r="I5112" i="2"/>
  <c r="H5112" i="2"/>
  <c r="J5111" i="2"/>
  <c r="I5111" i="2"/>
  <c r="H5111" i="2"/>
  <c r="J5110" i="2"/>
  <c r="I5110" i="2"/>
  <c r="H5110" i="2"/>
  <c r="J5109" i="2"/>
  <c r="I5109" i="2"/>
  <c r="H5109" i="2"/>
  <c r="J5108" i="2"/>
  <c r="I5108" i="2"/>
  <c r="H5108" i="2"/>
  <c r="J5107" i="2"/>
  <c r="I5107" i="2"/>
  <c r="H5107" i="2"/>
  <c r="J5106" i="2"/>
  <c r="I5106" i="2"/>
  <c r="H5106" i="2"/>
  <c r="J5105" i="2"/>
  <c r="I5105" i="2"/>
  <c r="H5105" i="2"/>
  <c r="J5104" i="2"/>
  <c r="I5104" i="2"/>
  <c r="H5104" i="2"/>
  <c r="J5103" i="2"/>
  <c r="I5103" i="2"/>
  <c r="H5103" i="2"/>
  <c r="J5102" i="2"/>
  <c r="I5102" i="2"/>
  <c r="H5102" i="2"/>
  <c r="J5101" i="2"/>
  <c r="I5101" i="2"/>
  <c r="H5101" i="2"/>
  <c r="J5100" i="2"/>
  <c r="I5100" i="2"/>
  <c r="H5100" i="2"/>
  <c r="J5099" i="2"/>
  <c r="I5099" i="2"/>
  <c r="H5099" i="2"/>
  <c r="J5098" i="2"/>
  <c r="I5098" i="2"/>
  <c r="H5098" i="2"/>
  <c r="J5097" i="2"/>
  <c r="I5097" i="2"/>
  <c r="H5097" i="2"/>
  <c r="J5096" i="2"/>
  <c r="I5096" i="2"/>
  <c r="H5096" i="2"/>
  <c r="J5095" i="2"/>
  <c r="I5095" i="2"/>
  <c r="H5095" i="2"/>
  <c r="J5094" i="2"/>
  <c r="I5094" i="2"/>
  <c r="H5094" i="2"/>
  <c r="J5093" i="2"/>
  <c r="I5093" i="2"/>
  <c r="H5093" i="2"/>
  <c r="J5092" i="2"/>
  <c r="I5092" i="2"/>
  <c r="H5092" i="2"/>
  <c r="J5091" i="2"/>
  <c r="I5091" i="2"/>
  <c r="H5091" i="2"/>
  <c r="J5090" i="2"/>
  <c r="I5090" i="2"/>
  <c r="H5090" i="2"/>
  <c r="J5089" i="2"/>
  <c r="I5089" i="2"/>
  <c r="H5089" i="2"/>
  <c r="J5088" i="2"/>
  <c r="I5088" i="2"/>
  <c r="H5088" i="2"/>
  <c r="J5087" i="2"/>
  <c r="I5087" i="2"/>
  <c r="H5087" i="2"/>
  <c r="J5086" i="2"/>
  <c r="I5086" i="2"/>
  <c r="H5086" i="2"/>
  <c r="J5085" i="2"/>
  <c r="I5085" i="2"/>
  <c r="H5085" i="2"/>
  <c r="J5084" i="2"/>
  <c r="I5084" i="2"/>
  <c r="H5084" i="2"/>
  <c r="J5083" i="2"/>
  <c r="I5083" i="2"/>
  <c r="H5083" i="2"/>
  <c r="J5082" i="2"/>
  <c r="I5082" i="2"/>
  <c r="H5082" i="2"/>
  <c r="J5081" i="2"/>
  <c r="I5081" i="2"/>
  <c r="H5081" i="2"/>
  <c r="J5080" i="2"/>
  <c r="I5080" i="2"/>
  <c r="H5080" i="2"/>
  <c r="J5079" i="2"/>
  <c r="I5079" i="2"/>
  <c r="H5079" i="2"/>
  <c r="J5078" i="2"/>
  <c r="I5078" i="2"/>
  <c r="H5078" i="2"/>
  <c r="J5077" i="2"/>
  <c r="I5077" i="2"/>
  <c r="H5077" i="2"/>
  <c r="J5076" i="2"/>
  <c r="I5076" i="2"/>
  <c r="H5076" i="2"/>
  <c r="J5075" i="2"/>
  <c r="I5075" i="2"/>
  <c r="H5075" i="2"/>
  <c r="J5074" i="2"/>
  <c r="I5074" i="2"/>
  <c r="H5074" i="2"/>
  <c r="J5073" i="2"/>
  <c r="I5073" i="2"/>
  <c r="H5073" i="2"/>
  <c r="J5072" i="2"/>
  <c r="I5072" i="2"/>
  <c r="H5072" i="2"/>
  <c r="J5071" i="2"/>
  <c r="I5071" i="2"/>
  <c r="H5071" i="2"/>
  <c r="J5070" i="2"/>
  <c r="I5070" i="2"/>
  <c r="H5070" i="2"/>
  <c r="J5069" i="2"/>
  <c r="I5069" i="2"/>
  <c r="H5069" i="2"/>
  <c r="J5068" i="2"/>
  <c r="I5068" i="2"/>
  <c r="H5068" i="2"/>
  <c r="J5067" i="2"/>
  <c r="I5067" i="2"/>
  <c r="H5067" i="2"/>
  <c r="J5066" i="2"/>
  <c r="I5066" i="2"/>
  <c r="H5066" i="2"/>
  <c r="J5065" i="2"/>
  <c r="I5065" i="2"/>
  <c r="H5065" i="2"/>
  <c r="J5064" i="2"/>
  <c r="I5064" i="2"/>
  <c r="H5064" i="2"/>
  <c r="J5063" i="2"/>
  <c r="I5063" i="2"/>
  <c r="H5063" i="2"/>
  <c r="J5062" i="2"/>
  <c r="I5062" i="2"/>
  <c r="H5062" i="2"/>
  <c r="J5061" i="2"/>
  <c r="I5061" i="2"/>
  <c r="H5061" i="2"/>
  <c r="J5060" i="2"/>
  <c r="I5060" i="2"/>
  <c r="H5060" i="2"/>
  <c r="J5059" i="2"/>
  <c r="I5059" i="2"/>
  <c r="H5059" i="2"/>
  <c r="J5058" i="2"/>
  <c r="I5058" i="2"/>
  <c r="H5058" i="2"/>
  <c r="J5057" i="2"/>
  <c r="I5057" i="2"/>
  <c r="H5057" i="2"/>
  <c r="J5056" i="2"/>
  <c r="I5056" i="2"/>
  <c r="H5056" i="2"/>
  <c r="J5055" i="2"/>
  <c r="I5055" i="2"/>
  <c r="H5055" i="2"/>
  <c r="J5054" i="2"/>
  <c r="I5054" i="2"/>
  <c r="H5054" i="2"/>
  <c r="J5053" i="2"/>
  <c r="I5053" i="2"/>
  <c r="H5053" i="2"/>
  <c r="J5052" i="2"/>
  <c r="I5052" i="2"/>
  <c r="H5052" i="2"/>
  <c r="J5051" i="2"/>
  <c r="I5051" i="2"/>
  <c r="H5051" i="2"/>
  <c r="J5050" i="2"/>
  <c r="I5050" i="2"/>
  <c r="H5050" i="2"/>
  <c r="J5049" i="2"/>
  <c r="I5049" i="2"/>
  <c r="H5049" i="2"/>
  <c r="J5048" i="2"/>
  <c r="I5048" i="2"/>
  <c r="H5048" i="2"/>
  <c r="J5047" i="2"/>
  <c r="I5047" i="2"/>
  <c r="H5047" i="2"/>
  <c r="J5046" i="2"/>
  <c r="I5046" i="2"/>
  <c r="H5046" i="2"/>
  <c r="J5045" i="2"/>
  <c r="I5045" i="2"/>
  <c r="H5045" i="2"/>
  <c r="J5044" i="2"/>
  <c r="I5044" i="2"/>
  <c r="H5044" i="2"/>
  <c r="J5043" i="2"/>
  <c r="I5043" i="2"/>
  <c r="H5043" i="2"/>
  <c r="J5042" i="2"/>
  <c r="I5042" i="2"/>
  <c r="H5042" i="2"/>
  <c r="J5041" i="2"/>
  <c r="I5041" i="2"/>
  <c r="H5041" i="2"/>
  <c r="J5040" i="2"/>
  <c r="I5040" i="2"/>
  <c r="H5040" i="2"/>
  <c r="J5039" i="2"/>
  <c r="I5039" i="2"/>
  <c r="H5039" i="2"/>
  <c r="J5038" i="2"/>
  <c r="I5038" i="2"/>
  <c r="H5038" i="2"/>
  <c r="J5037" i="2"/>
  <c r="I5037" i="2"/>
  <c r="H5037" i="2"/>
  <c r="J5036" i="2"/>
  <c r="I5036" i="2"/>
  <c r="H5036" i="2"/>
  <c r="J5035" i="2"/>
  <c r="I5035" i="2"/>
  <c r="H5035" i="2"/>
  <c r="J5034" i="2"/>
  <c r="I5034" i="2"/>
  <c r="H5034" i="2"/>
  <c r="J5033" i="2"/>
  <c r="I5033" i="2"/>
  <c r="H5033" i="2"/>
  <c r="J5032" i="2"/>
  <c r="I5032" i="2"/>
  <c r="H5032" i="2"/>
  <c r="J5031" i="2"/>
  <c r="I5031" i="2"/>
  <c r="H5031" i="2"/>
  <c r="J5030" i="2"/>
  <c r="I5030" i="2"/>
  <c r="H5030" i="2"/>
  <c r="J5029" i="2"/>
  <c r="I5029" i="2"/>
  <c r="H5029" i="2"/>
  <c r="J5028" i="2"/>
  <c r="I5028" i="2"/>
  <c r="H5028" i="2"/>
  <c r="J5027" i="2"/>
  <c r="I5027" i="2"/>
  <c r="H5027" i="2"/>
  <c r="J5026" i="2"/>
  <c r="I5026" i="2"/>
  <c r="H5026" i="2"/>
  <c r="J5025" i="2"/>
  <c r="I5025" i="2"/>
  <c r="H5025" i="2"/>
  <c r="J5024" i="2"/>
  <c r="I5024" i="2"/>
  <c r="H5024" i="2"/>
  <c r="J5023" i="2"/>
  <c r="I5023" i="2"/>
  <c r="H5023" i="2"/>
  <c r="J5022" i="2"/>
  <c r="I5022" i="2"/>
  <c r="H5022" i="2"/>
  <c r="J5021" i="2"/>
  <c r="I5021" i="2"/>
  <c r="H5021" i="2"/>
  <c r="J5020" i="2"/>
  <c r="I5020" i="2"/>
  <c r="H5020" i="2"/>
  <c r="J5019" i="2"/>
  <c r="I5019" i="2"/>
  <c r="H5019" i="2"/>
  <c r="J5018" i="2"/>
  <c r="I5018" i="2"/>
  <c r="H5018" i="2"/>
  <c r="J5017" i="2"/>
  <c r="I5017" i="2"/>
  <c r="H5017" i="2"/>
  <c r="J5016" i="2"/>
  <c r="I5016" i="2"/>
  <c r="H5016" i="2"/>
  <c r="J5015" i="2"/>
  <c r="I5015" i="2"/>
  <c r="H5015" i="2"/>
  <c r="J5014" i="2"/>
  <c r="I5014" i="2"/>
  <c r="H5014" i="2"/>
  <c r="J5013" i="2"/>
  <c r="I5013" i="2"/>
  <c r="H5013" i="2"/>
  <c r="J5012" i="2"/>
  <c r="I5012" i="2"/>
  <c r="H5012" i="2"/>
  <c r="J5011" i="2"/>
  <c r="I5011" i="2"/>
  <c r="H5011" i="2"/>
  <c r="J5010" i="2"/>
  <c r="I5010" i="2"/>
  <c r="H5010" i="2"/>
  <c r="J5009" i="2"/>
  <c r="I5009" i="2"/>
  <c r="H5009" i="2"/>
  <c r="J5008" i="2"/>
  <c r="I5008" i="2"/>
  <c r="H5008" i="2"/>
  <c r="J5007" i="2"/>
  <c r="I5007" i="2"/>
  <c r="H5007" i="2"/>
  <c r="J5006" i="2"/>
  <c r="I5006" i="2"/>
  <c r="H5006" i="2"/>
  <c r="J5005" i="2"/>
  <c r="I5005" i="2"/>
  <c r="H5005" i="2"/>
  <c r="J5004" i="2"/>
  <c r="I5004" i="2"/>
  <c r="H5004" i="2"/>
  <c r="J5003" i="2"/>
  <c r="I5003" i="2"/>
  <c r="H5003" i="2"/>
  <c r="J5002" i="2"/>
  <c r="I5002" i="2"/>
  <c r="H5002" i="2"/>
  <c r="J5001" i="2"/>
  <c r="I5001" i="2"/>
  <c r="H5001" i="2"/>
  <c r="J5000" i="2"/>
  <c r="I5000" i="2"/>
  <c r="H5000" i="2"/>
  <c r="J4999" i="2"/>
  <c r="I4999" i="2"/>
  <c r="H4999" i="2"/>
  <c r="J4998" i="2"/>
  <c r="I4998" i="2"/>
  <c r="H4998" i="2"/>
  <c r="J4997" i="2"/>
  <c r="I4997" i="2"/>
  <c r="H4997" i="2"/>
  <c r="J4996" i="2"/>
  <c r="I4996" i="2"/>
  <c r="H4996" i="2"/>
  <c r="J4995" i="2"/>
  <c r="I4995" i="2"/>
  <c r="H4995" i="2"/>
  <c r="J4994" i="2"/>
  <c r="I4994" i="2"/>
  <c r="H4994" i="2"/>
  <c r="J4993" i="2"/>
  <c r="I4993" i="2"/>
  <c r="H4993" i="2"/>
  <c r="J4992" i="2"/>
  <c r="I4992" i="2"/>
  <c r="H4992" i="2"/>
  <c r="J4991" i="2"/>
  <c r="I4991" i="2"/>
  <c r="H4991" i="2"/>
  <c r="J4990" i="2"/>
  <c r="I4990" i="2"/>
  <c r="H4990" i="2"/>
  <c r="J4989" i="2"/>
  <c r="I4989" i="2"/>
  <c r="H4989" i="2"/>
  <c r="J4988" i="2"/>
  <c r="I4988" i="2"/>
  <c r="H4988" i="2"/>
  <c r="J4987" i="2"/>
  <c r="I4987" i="2"/>
  <c r="H4987" i="2"/>
  <c r="J4986" i="2"/>
  <c r="I4986" i="2"/>
  <c r="H4986" i="2"/>
  <c r="J4985" i="2"/>
  <c r="I4985" i="2"/>
  <c r="H4985" i="2"/>
  <c r="J4984" i="2"/>
  <c r="I4984" i="2"/>
  <c r="H4984" i="2"/>
  <c r="J4983" i="2"/>
  <c r="I4983" i="2"/>
  <c r="H4983" i="2"/>
  <c r="J4982" i="2"/>
  <c r="I4982" i="2"/>
  <c r="H4982" i="2"/>
  <c r="J4981" i="2"/>
  <c r="I4981" i="2"/>
  <c r="H4981" i="2"/>
  <c r="J4980" i="2"/>
  <c r="I4980" i="2"/>
  <c r="H4980" i="2"/>
  <c r="J4979" i="2"/>
  <c r="I4979" i="2"/>
  <c r="H4979" i="2"/>
  <c r="J4978" i="2"/>
  <c r="I4978" i="2"/>
  <c r="H4978" i="2"/>
  <c r="J4977" i="2"/>
  <c r="I4977" i="2"/>
  <c r="H4977" i="2"/>
  <c r="J4976" i="2"/>
  <c r="I4976" i="2"/>
  <c r="H4976" i="2"/>
  <c r="J4975" i="2"/>
  <c r="I4975" i="2"/>
  <c r="H4975" i="2"/>
  <c r="J4974" i="2"/>
  <c r="I4974" i="2"/>
  <c r="H4974" i="2"/>
  <c r="J4973" i="2"/>
  <c r="I4973" i="2"/>
  <c r="H4973" i="2"/>
  <c r="J4972" i="2"/>
  <c r="I4972" i="2"/>
  <c r="H4972" i="2"/>
  <c r="J4971" i="2"/>
  <c r="I4971" i="2"/>
  <c r="H4971" i="2"/>
  <c r="J4970" i="2"/>
  <c r="I4970" i="2"/>
  <c r="H4970" i="2"/>
  <c r="J4969" i="2"/>
  <c r="I4969" i="2"/>
  <c r="H4969" i="2"/>
  <c r="J4968" i="2"/>
  <c r="I4968" i="2"/>
  <c r="H4968" i="2"/>
  <c r="J4967" i="2"/>
  <c r="I4967" i="2"/>
  <c r="H4967" i="2"/>
  <c r="J4966" i="2"/>
  <c r="I4966" i="2"/>
  <c r="H4966" i="2"/>
  <c r="J4965" i="2"/>
  <c r="I4965" i="2"/>
  <c r="H4965" i="2"/>
  <c r="J4964" i="2"/>
  <c r="I4964" i="2"/>
  <c r="H4964" i="2"/>
  <c r="J4963" i="2"/>
  <c r="I4963" i="2"/>
  <c r="H4963" i="2"/>
  <c r="J4962" i="2"/>
  <c r="I4962" i="2"/>
  <c r="H4962" i="2"/>
  <c r="J4961" i="2"/>
  <c r="I4961" i="2"/>
  <c r="H4961" i="2"/>
  <c r="J4960" i="2"/>
  <c r="I4960" i="2"/>
  <c r="H4960" i="2"/>
  <c r="J4959" i="2"/>
  <c r="I4959" i="2"/>
  <c r="H4959" i="2"/>
  <c r="J4958" i="2"/>
  <c r="I4958" i="2"/>
  <c r="H4958" i="2"/>
  <c r="J4957" i="2"/>
  <c r="I4957" i="2"/>
  <c r="H4957" i="2"/>
  <c r="J4956" i="2"/>
  <c r="I4956" i="2"/>
  <c r="H4956" i="2"/>
  <c r="J4955" i="2"/>
  <c r="I4955" i="2"/>
  <c r="H4955" i="2"/>
  <c r="J4954" i="2"/>
  <c r="I4954" i="2"/>
  <c r="H4954" i="2"/>
  <c r="J4953" i="2"/>
  <c r="I4953" i="2"/>
  <c r="H4953" i="2"/>
  <c r="J4952" i="2"/>
  <c r="I4952" i="2"/>
  <c r="H4952" i="2"/>
  <c r="J4951" i="2"/>
  <c r="I4951" i="2"/>
  <c r="H4951" i="2"/>
  <c r="J4950" i="2"/>
  <c r="I4950" i="2"/>
  <c r="H4950" i="2"/>
  <c r="J4949" i="2"/>
  <c r="I4949" i="2"/>
  <c r="H4949" i="2"/>
  <c r="J4948" i="2"/>
  <c r="I4948" i="2"/>
  <c r="H4948" i="2"/>
  <c r="J4947" i="2"/>
  <c r="I4947" i="2"/>
  <c r="H4947" i="2"/>
  <c r="J4946" i="2"/>
  <c r="I4946" i="2"/>
  <c r="H4946" i="2"/>
  <c r="J4945" i="2"/>
  <c r="I4945" i="2"/>
  <c r="H4945" i="2"/>
  <c r="J4944" i="2"/>
  <c r="I4944" i="2"/>
  <c r="H4944" i="2"/>
  <c r="J4943" i="2"/>
  <c r="I4943" i="2"/>
  <c r="H4943" i="2"/>
  <c r="J4942" i="2"/>
  <c r="I4942" i="2"/>
  <c r="H4942" i="2"/>
  <c r="J4941" i="2"/>
  <c r="I4941" i="2"/>
  <c r="H4941" i="2"/>
  <c r="J4940" i="2"/>
  <c r="I4940" i="2"/>
  <c r="H4940" i="2"/>
  <c r="J4939" i="2"/>
  <c r="I4939" i="2"/>
  <c r="H4939" i="2"/>
  <c r="J4938" i="2"/>
  <c r="I4938" i="2"/>
  <c r="H4938" i="2"/>
  <c r="J4937" i="2"/>
  <c r="I4937" i="2"/>
  <c r="H4937" i="2"/>
  <c r="J4936" i="2"/>
  <c r="I4936" i="2"/>
  <c r="H4936" i="2"/>
  <c r="J4935" i="2"/>
  <c r="I4935" i="2"/>
  <c r="H4935" i="2"/>
  <c r="J4934" i="2"/>
  <c r="I4934" i="2"/>
  <c r="H4934" i="2"/>
  <c r="J4933" i="2"/>
  <c r="I4933" i="2"/>
  <c r="H4933" i="2"/>
  <c r="J4932" i="2"/>
  <c r="I4932" i="2"/>
  <c r="H4932" i="2"/>
  <c r="J4931" i="2"/>
  <c r="I4931" i="2"/>
  <c r="H4931" i="2"/>
  <c r="J4930" i="2"/>
  <c r="I4930" i="2"/>
  <c r="H4930" i="2"/>
  <c r="J4929" i="2"/>
  <c r="I4929" i="2"/>
  <c r="H4929" i="2"/>
  <c r="J4928" i="2"/>
  <c r="I4928" i="2"/>
  <c r="H4928" i="2"/>
  <c r="J4927" i="2"/>
  <c r="I4927" i="2"/>
  <c r="H4927" i="2"/>
  <c r="J4926" i="2"/>
  <c r="I4926" i="2"/>
  <c r="H4926" i="2"/>
  <c r="J4925" i="2"/>
  <c r="I4925" i="2"/>
  <c r="H4925" i="2"/>
  <c r="J4924" i="2"/>
  <c r="I4924" i="2"/>
  <c r="H4924" i="2"/>
  <c r="J4923" i="2"/>
  <c r="I4923" i="2"/>
  <c r="H4923" i="2"/>
  <c r="J4922" i="2"/>
  <c r="I4922" i="2"/>
  <c r="H4922" i="2"/>
  <c r="J4921" i="2"/>
  <c r="I4921" i="2"/>
  <c r="H4921" i="2"/>
  <c r="J4920" i="2"/>
  <c r="I4920" i="2"/>
  <c r="H4920" i="2"/>
  <c r="J4919" i="2"/>
  <c r="I4919" i="2"/>
  <c r="H4919" i="2"/>
  <c r="J4918" i="2"/>
  <c r="I4918" i="2"/>
  <c r="H4918" i="2"/>
  <c r="J4917" i="2"/>
  <c r="I4917" i="2"/>
  <c r="H4917" i="2"/>
  <c r="J4916" i="2"/>
  <c r="I4916" i="2"/>
  <c r="H4916" i="2"/>
  <c r="J4915" i="2"/>
  <c r="I4915" i="2"/>
  <c r="H4915" i="2"/>
  <c r="J4914" i="2"/>
  <c r="I4914" i="2"/>
  <c r="H4914" i="2"/>
  <c r="J4913" i="2"/>
  <c r="I4913" i="2"/>
  <c r="H4913" i="2"/>
  <c r="J4912" i="2"/>
  <c r="I4912" i="2"/>
  <c r="H4912" i="2"/>
  <c r="J4911" i="2"/>
  <c r="I4911" i="2"/>
  <c r="H4911" i="2"/>
  <c r="J4910" i="2"/>
  <c r="I4910" i="2"/>
  <c r="H4910" i="2"/>
  <c r="J4909" i="2"/>
  <c r="I4909" i="2"/>
  <c r="H4909" i="2"/>
  <c r="J4908" i="2"/>
  <c r="I4908" i="2"/>
  <c r="H4908" i="2"/>
  <c r="J4907" i="2"/>
  <c r="I4907" i="2"/>
  <c r="H4907" i="2"/>
  <c r="J4906" i="2"/>
  <c r="I4906" i="2"/>
  <c r="H4906" i="2"/>
  <c r="J4905" i="2"/>
  <c r="I4905" i="2"/>
  <c r="H4905" i="2"/>
  <c r="J4904" i="2"/>
  <c r="I4904" i="2"/>
  <c r="H4904" i="2"/>
  <c r="J4903" i="2"/>
  <c r="I4903" i="2"/>
  <c r="H4903" i="2"/>
  <c r="J4902" i="2"/>
  <c r="I4902" i="2"/>
  <c r="H4902" i="2"/>
  <c r="J4901" i="2"/>
  <c r="I4901" i="2"/>
  <c r="H4901" i="2"/>
  <c r="J4900" i="2"/>
  <c r="I4900" i="2"/>
  <c r="H4900" i="2"/>
  <c r="J4899" i="2"/>
  <c r="I4899" i="2"/>
  <c r="H4899" i="2"/>
  <c r="J4898" i="2"/>
  <c r="I4898" i="2"/>
  <c r="H4898" i="2"/>
  <c r="J4897" i="2"/>
  <c r="I4897" i="2"/>
  <c r="H4897" i="2"/>
  <c r="J4896" i="2"/>
  <c r="I4896" i="2"/>
  <c r="H4896" i="2"/>
  <c r="J4895" i="2"/>
  <c r="I4895" i="2"/>
  <c r="H4895" i="2"/>
  <c r="J4894" i="2"/>
  <c r="I4894" i="2"/>
  <c r="H4894" i="2"/>
  <c r="J4893" i="2"/>
  <c r="I4893" i="2"/>
  <c r="H4893" i="2"/>
  <c r="J4892" i="2"/>
  <c r="I4892" i="2"/>
  <c r="H4892" i="2"/>
  <c r="J4891" i="2"/>
  <c r="I4891" i="2"/>
  <c r="H4891" i="2"/>
  <c r="J4890" i="2"/>
  <c r="I4890" i="2"/>
  <c r="H4890" i="2"/>
  <c r="J4889" i="2"/>
  <c r="I4889" i="2"/>
  <c r="H4889" i="2"/>
  <c r="J4888" i="2"/>
  <c r="I4888" i="2"/>
  <c r="H4888" i="2"/>
  <c r="J4887" i="2"/>
  <c r="I4887" i="2"/>
  <c r="H4887" i="2"/>
  <c r="J4886" i="2"/>
  <c r="I4886" i="2"/>
  <c r="H4886" i="2"/>
  <c r="J4885" i="2"/>
  <c r="I4885" i="2"/>
  <c r="H4885" i="2"/>
  <c r="J4884" i="2"/>
  <c r="I4884" i="2"/>
  <c r="H4884" i="2"/>
  <c r="J4883" i="2"/>
  <c r="I4883" i="2"/>
  <c r="H4883" i="2"/>
  <c r="J4882" i="2"/>
  <c r="I4882" i="2"/>
  <c r="H4882" i="2"/>
  <c r="J4881" i="2"/>
  <c r="I4881" i="2"/>
  <c r="H4881" i="2"/>
  <c r="J4880" i="2"/>
  <c r="I4880" i="2"/>
  <c r="H4880" i="2"/>
  <c r="J4879" i="2"/>
  <c r="I4879" i="2"/>
  <c r="H4879" i="2"/>
  <c r="J4878" i="2"/>
  <c r="I4878" i="2"/>
  <c r="H4878" i="2"/>
  <c r="J4877" i="2"/>
  <c r="I4877" i="2"/>
  <c r="H4877" i="2"/>
  <c r="J4876" i="2"/>
  <c r="I4876" i="2"/>
  <c r="H4876" i="2"/>
  <c r="J4875" i="2"/>
  <c r="I4875" i="2"/>
  <c r="H4875" i="2"/>
  <c r="J4874" i="2"/>
  <c r="I4874" i="2"/>
  <c r="H4874" i="2"/>
  <c r="J4873" i="2"/>
  <c r="I4873" i="2"/>
  <c r="H4873" i="2"/>
  <c r="J4872" i="2"/>
  <c r="I4872" i="2"/>
  <c r="H4872" i="2"/>
  <c r="J4871" i="2"/>
  <c r="I4871" i="2"/>
  <c r="H4871" i="2"/>
  <c r="J4870" i="2"/>
  <c r="I4870" i="2"/>
  <c r="H4870" i="2"/>
  <c r="J4869" i="2"/>
  <c r="I4869" i="2"/>
  <c r="H4869" i="2"/>
  <c r="J4868" i="2"/>
  <c r="I4868" i="2"/>
  <c r="H4868" i="2"/>
  <c r="J4867" i="2"/>
  <c r="I4867" i="2"/>
  <c r="H4867" i="2"/>
  <c r="J4866" i="2"/>
  <c r="I4866" i="2"/>
  <c r="H4866" i="2"/>
  <c r="J4865" i="2"/>
  <c r="I4865" i="2"/>
  <c r="H4865" i="2"/>
  <c r="J4864" i="2"/>
  <c r="I4864" i="2"/>
  <c r="H4864" i="2"/>
  <c r="J4863" i="2"/>
  <c r="I4863" i="2"/>
  <c r="H4863" i="2"/>
  <c r="J4862" i="2"/>
  <c r="I4862" i="2"/>
  <c r="H4862" i="2"/>
  <c r="J4861" i="2"/>
  <c r="I4861" i="2"/>
  <c r="H4861" i="2"/>
  <c r="J4860" i="2"/>
  <c r="I4860" i="2"/>
  <c r="H4860" i="2"/>
  <c r="J4859" i="2"/>
  <c r="I4859" i="2"/>
  <c r="H4859" i="2"/>
  <c r="J4858" i="2"/>
  <c r="I4858" i="2"/>
  <c r="H4858" i="2"/>
  <c r="J4857" i="2"/>
  <c r="I4857" i="2"/>
  <c r="H4857" i="2"/>
  <c r="J4856" i="2"/>
  <c r="I4856" i="2"/>
  <c r="H4856" i="2"/>
  <c r="J4855" i="2"/>
  <c r="I4855" i="2"/>
  <c r="H4855" i="2"/>
  <c r="J4854" i="2"/>
  <c r="I4854" i="2"/>
  <c r="H4854" i="2"/>
  <c r="J4853" i="2"/>
  <c r="I4853" i="2"/>
  <c r="H4853" i="2"/>
  <c r="J4852" i="2"/>
  <c r="I4852" i="2"/>
  <c r="H4852" i="2"/>
  <c r="J4851" i="2"/>
  <c r="I4851" i="2"/>
  <c r="H4851" i="2"/>
  <c r="J4850" i="2"/>
  <c r="I4850" i="2"/>
  <c r="H4850" i="2"/>
  <c r="J4849" i="2"/>
  <c r="I4849" i="2"/>
  <c r="H4849" i="2"/>
  <c r="J4848" i="2"/>
  <c r="I4848" i="2"/>
  <c r="H4848" i="2"/>
  <c r="J4847" i="2"/>
  <c r="I4847" i="2"/>
  <c r="H4847" i="2"/>
  <c r="J4846" i="2"/>
  <c r="I4846" i="2"/>
  <c r="H4846" i="2"/>
  <c r="J4845" i="2"/>
  <c r="I4845" i="2"/>
  <c r="H4845" i="2"/>
  <c r="J4844" i="2"/>
  <c r="I4844" i="2"/>
  <c r="H4844" i="2"/>
  <c r="J4843" i="2"/>
  <c r="I4843" i="2"/>
  <c r="H4843" i="2"/>
  <c r="J4842" i="2"/>
  <c r="I4842" i="2"/>
  <c r="H4842" i="2"/>
  <c r="J4841" i="2"/>
  <c r="I4841" i="2"/>
  <c r="H4841" i="2"/>
  <c r="J4840" i="2"/>
  <c r="I4840" i="2"/>
  <c r="H4840" i="2"/>
  <c r="J4839" i="2"/>
  <c r="I4839" i="2"/>
  <c r="H4839" i="2"/>
  <c r="J4838" i="2"/>
  <c r="I4838" i="2"/>
  <c r="H4838" i="2"/>
  <c r="J4837" i="2"/>
  <c r="I4837" i="2"/>
  <c r="H4837" i="2"/>
  <c r="J4836" i="2"/>
  <c r="I4836" i="2"/>
  <c r="H4836" i="2"/>
  <c r="J4835" i="2"/>
  <c r="I4835" i="2"/>
  <c r="H4835" i="2"/>
  <c r="J4834" i="2"/>
  <c r="I4834" i="2"/>
  <c r="H4834" i="2"/>
  <c r="J4833" i="2"/>
  <c r="I4833" i="2"/>
  <c r="H4833" i="2"/>
  <c r="J4832" i="2"/>
  <c r="I4832" i="2"/>
  <c r="H4832" i="2"/>
  <c r="J4831" i="2"/>
  <c r="I4831" i="2"/>
  <c r="H4831" i="2"/>
  <c r="J4830" i="2"/>
  <c r="I4830" i="2"/>
  <c r="H4830" i="2"/>
  <c r="J4829" i="2"/>
  <c r="I4829" i="2"/>
  <c r="H4829" i="2"/>
  <c r="J4828" i="2"/>
  <c r="I4828" i="2"/>
  <c r="H4828" i="2"/>
  <c r="J4827" i="2"/>
  <c r="I4827" i="2"/>
  <c r="H4827" i="2"/>
  <c r="J4826" i="2"/>
  <c r="I4826" i="2"/>
  <c r="H4826" i="2"/>
  <c r="J4825" i="2"/>
  <c r="I4825" i="2"/>
  <c r="H4825" i="2"/>
  <c r="J4824" i="2"/>
  <c r="I4824" i="2"/>
  <c r="H4824" i="2"/>
  <c r="J4823" i="2"/>
  <c r="I4823" i="2"/>
  <c r="H4823" i="2"/>
  <c r="J4822" i="2"/>
  <c r="I4822" i="2"/>
  <c r="H4822" i="2"/>
  <c r="J4821" i="2"/>
  <c r="I4821" i="2"/>
  <c r="H4821" i="2"/>
  <c r="J4820" i="2"/>
  <c r="I4820" i="2"/>
  <c r="H4820" i="2"/>
  <c r="J4819" i="2"/>
  <c r="I4819" i="2"/>
  <c r="H4819" i="2"/>
  <c r="J4818" i="2"/>
  <c r="I4818" i="2"/>
  <c r="H4818" i="2"/>
  <c r="J4817" i="2"/>
  <c r="I4817" i="2"/>
  <c r="H4817" i="2"/>
  <c r="J4816" i="2"/>
  <c r="I4816" i="2"/>
  <c r="H4816" i="2"/>
  <c r="J4815" i="2"/>
  <c r="I4815" i="2"/>
  <c r="H4815" i="2"/>
  <c r="J4814" i="2"/>
  <c r="I4814" i="2"/>
  <c r="H4814" i="2"/>
  <c r="J4813" i="2"/>
  <c r="I4813" i="2"/>
  <c r="H4813" i="2"/>
  <c r="J4812" i="2"/>
  <c r="I4812" i="2"/>
  <c r="H4812" i="2"/>
  <c r="J4811" i="2"/>
  <c r="I4811" i="2"/>
  <c r="H4811" i="2"/>
  <c r="J4810" i="2"/>
  <c r="I4810" i="2"/>
  <c r="H4810" i="2"/>
  <c r="J4809" i="2"/>
  <c r="I4809" i="2"/>
  <c r="H4809" i="2"/>
  <c r="J4808" i="2"/>
  <c r="I4808" i="2"/>
  <c r="H4808" i="2"/>
  <c r="J4807" i="2"/>
  <c r="I4807" i="2"/>
  <c r="H4807" i="2"/>
  <c r="J4806" i="2"/>
  <c r="I4806" i="2"/>
  <c r="H4806" i="2"/>
  <c r="J4805" i="2"/>
  <c r="I4805" i="2"/>
  <c r="H4805" i="2"/>
  <c r="J4804" i="2"/>
  <c r="I4804" i="2"/>
  <c r="H4804" i="2"/>
  <c r="J4803" i="2"/>
  <c r="I4803" i="2"/>
  <c r="H4803" i="2"/>
  <c r="J4802" i="2"/>
  <c r="I4802" i="2"/>
  <c r="H4802" i="2"/>
  <c r="J4801" i="2"/>
  <c r="I4801" i="2"/>
  <c r="H4801" i="2"/>
  <c r="J4800" i="2"/>
  <c r="I4800" i="2"/>
  <c r="H4800" i="2"/>
  <c r="J4799" i="2"/>
  <c r="I4799" i="2"/>
  <c r="H4799" i="2"/>
  <c r="J4798" i="2"/>
  <c r="I4798" i="2"/>
  <c r="H4798" i="2"/>
  <c r="J4797" i="2"/>
  <c r="I4797" i="2"/>
  <c r="H4797" i="2"/>
  <c r="J4796" i="2"/>
  <c r="I4796" i="2"/>
  <c r="H4796" i="2"/>
  <c r="J4795" i="2"/>
  <c r="I4795" i="2"/>
  <c r="H4795" i="2"/>
  <c r="J4794" i="2"/>
  <c r="I4794" i="2"/>
  <c r="H4794" i="2"/>
  <c r="J4793" i="2"/>
  <c r="I4793" i="2"/>
  <c r="H4793" i="2"/>
  <c r="J4792" i="2"/>
  <c r="I4792" i="2"/>
  <c r="H4792" i="2"/>
  <c r="J4791" i="2"/>
  <c r="I4791" i="2"/>
  <c r="H4791" i="2"/>
  <c r="J4790" i="2"/>
  <c r="I4790" i="2"/>
  <c r="H4790" i="2"/>
  <c r="J4789" i="2"/>
  <c r="I4789" i="2"/>
  <c r="H4789" i="2"/>
  <c r="J4788" i="2"/>
  <c r="I4788" i="2"/>
  <c r="H4788" i="2"/>
  <c r="J4787" i="2"/>
  <c r="I4787" i="2"/>
  <c r="H4787" i="2"/>
  <c r="J4786" i="2"/>
  <c r="I4786" i="2"/>
  <c r="H4786" i="2"/>
  <c r="J4785" i="2"/>
  <c r="I4785" i="2"/>
  <c r="H4785" i="2"/>
  <c r="J4784" i="2"/>
  <c r="I4784" i="2"/>
  <c r="H4784" i="2"/>
  <c r="J4783" i="2"/>
  <c r="I4783" i="2"/>
  <c r="H4783" i="2"/>
  <c r="J4782" i="2"/>
  <c r="I4782" i="2"/>
  <c r="H4782" i="2"/>
  <c r="J4781" i="2"/>
  <c r="I4781" i="2"/>
  <c r="H4781" i="2"/>
  <c r="J4780" i="2"/>
  <c r="I4780" i="2"/>
  <c r="H4780" i="2"/>
  <c r="J4779" i="2"/>
  <c r="I4779" i="2"/>
  <c r="H4779" i="2"/>
  <c r="J4778" i="2"/>
  <c r="I4778" i="2"/>
  <c r="H4778" i="2"/>
  <c r="J4777" i="2"/>
  <c r="I4777" i="2"/>
  <c r="H4777" i="2"/>
  <c r="J4776" i="2"/>
  <c r="I4776" i="2"/>
  <c r="H4776" i="2"/>
  <c r="J4775" i="2"/>
  <c r="I4775" i="2"/>
  <c r="H4775" i="2"/>
  <c r="J4774" i="2"/>
  <c r="I4774" i="2"/>
  <c r="H4774" i="2"/>
  <c r="J4773" i="2"/>
  <c r="I4773" i="2"/>
  <c r="H4773" i="2"/>
  <c r="J4772" i="2"/>
  <c r="I4772" i="2"/>
  <c r="H4772" i="2"/>
  <c r="J4771" i="2"/>
  <c r="I4771" i="2"/>
  <c r="H4771" i="2"/>
  <c r="J4770" i="2"/>
  <c r="I4770" i="2"/>
  <c r="H4770" i="2"/>
  <c r="J4769" i="2"/>
  <c r="I4769" i="2"/>
  <c r="H4769" i="2"/>
  <c r="J4768" i="2"/>
  <c r="I4768" i="2"/>
  <c r="H4768" i="2"/>
  <c r="J4767" i="2"/>
  <c r="I4767" i="2"/>
  <c r="H4767" i="2"/>
  <c r="J4766" i="2"/>
  <c r="I4766" i="2"/>
  <c r="H4766" i="2"/>
  <c r="J4765" i="2"/>
  <c r="I4765" i="2"/>
  <c r="H4765" i="2"/>
  <c r="J4764" i="2"/>
  <c r="I4764" i="2"/>
  <c r="H4764" i="2"/>
  <c r="J4763" i="2"/>
  <c r="I4763" i="2"/>
  <c r="H4763" i="2"/>
  <c r="J4762" i="2"/>
  <c r="I4762" i="2"/>
  <c r="H4762" i="2"/>
  <c r="J4761" i="2"/>
  <c r="I4761" i="2"/>
  <c r="H4761" i="2"/>
  <c r="J4760" i="2"/>
  <c r="I4760" i="2"/>
  <c r="H4760" i="2"/>
  <c r="J4759" i="2"/>
  <c r="I4759" i="2"/>
  <c r="H4759" i="2"/>
  <c r="J4758" i="2"/>
  <c r="I4758" i="2"/>
  <c r="H4758" i="2"/>
  <c r="J4757" i="2"/>
  <c r="I4757" i="2"/>
  <c r="H4757" i="2"/>
  <c r="J4756" i="2"/>
  <c r="I4756" i="2"/>
  <c r="H4756" i="2"/>
  <c r="J4755" i="2"/>
  <c r="I4755" i="2"/>
  <c r="H4755" i="2"/>
  <c r="J4754" i="2"/>
  <c r="I4754" i="2"/>
  <c r="H4754" i="2"/>
  <c r="J4753" i="2"/>
  <c r="I4753" i="2"/>
  <c r="H4753" i="2"/>
  <c r="J4752" i="2"/>
  <c r="I4752" i="2"/>
  <c r="H4752" i="2"/>
  <c r="J4751" i="2"/>
  <c r="I4751" i="2"/>
  <c r="H4751" i="2"/>
  <c r="J4750" i="2"/>
  <c r="I4750" i="2"/>
  <c r="H4750" i="2"/>
  <c r="J4749" i="2"/>
  <c r="I4749" i="2"/>
  <c r="H4749" i="2"/>
  <c r="J4748" i="2"/>
  <c r="I4748" i="2"/>
  <c r="H4748" i="2"/>
  <c r="J4747" i="2"/>
  <c r="I4747" i="2"/>
  <c r="H4747" i="2"/>
  <c r="J4746" i="2"/>
  <c r="I4746" i="2"/>
  <c r="H4746" i="2"/>
  <c r="J4745" i="2"/>
  <c r="I4745" i="2"/>
  <c r="H4745" i="2"/>
  <c r="J4744" i="2"/>
  <c r="I4744" i="2"/>
  <c r="H4744" i="2"/>
  <c r="J4743" i="2"/>
  <c r="I4743" i="2"/>
  <c r="H4743" i="2"/>
  <c r="J4742" i="2"/>
  <c r="I4742" i="2"/>
  <c r="H4742" i="2"/>
  <c r="J4741" i="2"/>
  <c r="I4741" i="2"/>
  <c r="H4741" i="2"/>
  <c r="J4740" i="2"/>
  <c r="I4740" i="2"/>
  <c r="H4740" i="2"/>
  <c r="J4739" i="2"/>
  <c r="I4739" i="2"/>
  <c r="H4739" i="2"/>
  <c r="J4738" i="2"/>
  <c r="I4738" i="2"/>
  <c r="H4738" i="2"/>
  <c r="J4737" i="2"/>
  <c r="I4737" i="2"/>
  <c r="H4737" i="2"/>
  <c r="J4736" i="2"/>
  <c r="I4736" i="2"/>
  <c r="H4736" i="2"/>
  <c r="J4735" i="2"/>
  <c r="I4735" i="2"/>
  <c r="H4735" i="2"/>
  <c r="J4734" i="2"/>
  <c r="I4734" i="2"/>
  <c r="H4734" i="2"/>
  <c r="J4733" i="2"/>
  <c r="I4733" i="2"/>
  <c r="H4733" i="2"/>
  <c r="J4732" i="2"/>
  <c r="I4732" i="2"/>
  <c r="H4732" i="2"/>
  <c r="J4731" i="2"/>
  <c r="I4731" i="2"/>
  <c r="H4731" i="2"/>
  <c r="J4730" i="2"/>
  <c r="I4730" i="2"/>
  <c r="H4730" i="2"/>
  <c r="J4729" i="2"/>
  <c r="I4729" i="2"/>
  <c r="H4729" i="2"/>
  <c r="J4728" i="2"/>
  <c r="I4728" i="2"/>
  <c r="H4728" i="2"/>
  <c r="J4727" i="2"/>
  <c r="I4727" i="2"/>
  <c r="H4727" i="2"/>
  <c r="J4726" i="2"/>
  <c r="I4726" i="2"/>
  <c r="H4726" i="2"/>
  <c r="J4725" i="2"/>
  <c r="I4725" i="2"/>
  <c r="H4725" i="2"/>
  <c r="J4724" i="2"/>
  <c r="I4724" i="2"/>
  <c r="H4724" i="2"/>
  <c r="J4723" i="2"/>
  <c r="I4723" i="2"/>
  <c r="H4723" i="2"/>
  <c r="J4722" i="2"/>
  <c r="I4722" i="2"/>
  <c r="H4722" i="2"/>
  <c r="J4721" i="2"/>
  <c r="I4721" i="2"/>
  <c r="H4721" i="2"/>
  <c r="J4720" i="2"/>
  <c r="I4720" i="2"/>
  <c r="H4720" i="2"/>
  <c r="J4719" i="2"/>
  <c r="I4719" i="2"/>
  <c r="H4719" i="2"/>
  <c r="J4718" i="2"/>
  <c r="I4718" i="2"/>
  <c r="H4718" i="2"/>
  <c r="J4717" i="2"/>
  <c r="I4717" i="2"/>
  <c r="H4717" i="2"/>
  <c r="J4716" i="2"/>
  <c r="I4716" i="2"/>
  <c r="H4716" i="2"/>
  <c r="J4715" i="2"/>
  <c r="I4715" i="2"/>
  <c r="H4715" i="2"/>
  <c r="J4714" i="2"/>
  <c r="I4714" i="2"/>
  <c r="H4714" i="2"/>
  <c r="J4713" i="2"/>
  <c r="I4713" i="2"/>
  <c r="H4713" i="2"/>
  <c r="J4712" i="2"/>
  <c r="I4712" i="2"/>
  <c r="H4712" i="2"/>
  <c r="J4711" i="2"/>
  <c r="I4711" i="2"/>
  <c r="H4711" i="2"/>
  <c r="J4710" i="2"/>
  <c r="I4710" i="2"/>
  <c r="H4710" i="2"/>
  <c r="J4709" i="2"/>
  <c r="I4709" i="2"/>
  <c r="H4709" i="2"/>
  <c r="J4708" i="2"/>
  <c r="I4708" i="2"/>
  <c r="H4708" i="2"/>
  <c r="J4707" i="2"/>
  <c r="I4707" i="2"/>
  <c r="H4707" i="2"/>
  <c r="J4706" i="2"/>
  <c r="I4706" i="2"/>
  <c r="H4706" i="2"/>
  <c r="J4705" i="2"/>
  <c r="I4705" i="2"/>
  <c r="H4705" i="2"/>
  <c r="J4704" i="2"/>
  <c r="I4704" i="2"/>
  <c r="H4704" i="2"/>
  <c r="J4703" i="2"/>
  <c r="I4703" i="2"/>
  <c r="H4703" i="2"/>
  <c r="J4702" i="2"/>
  <c r="I4702" i="2"/>
  <c r="H4702" i="2"/>
  <c r="J4701" i="2"/>
  <c r="I4701" i="2"/>
  <c r="H4701" i="2"/>
  <c r="J4700" i="2"/>
  <c r="I4700" i="2"/>
  <c r="H4700" i="2"/>
  <c r="J4699" i="2"/>
  <c r="I4699" i="2"/>
  <c r="H4699" i="2"/>
  <c r="J4698" i="2"/>
  <c r="I4698" i="2"/>
  <c r="H4698" i="2"/>
  <c r="J4697" i="2"/>
  <c r="I4697" i="2"/>
  <c r="H4697" i="2"/>
  <c r="J4696" i="2"/>
  <c r="I4696" i="2"/>
  <c r="H4696" i="2"/>
  <c r="J4695" i="2"/>
  <c r="I4695" i="2"/>
  <c r="H4695" i="2"/>
  <c r="J4694" i="2"/>
  <c r="I4694" i="2"/>
  <c r="H4694" i="2"/>
  <c r="J4693" i="2"/>
  <c r="I4693" i="2"/>
  <c r="H4693" i="2"/>
  <c r="J4692" i="2"/>
  <c r="I4692" i="2"/>
  <c r="H4692" i="2"/>
  <c r="J4691" i="2"/>
  <c r="I4691" i="2"/>
  <c r="H4691" i="2"/>
  <c r="J4690" i="2"/>
  <c r="I4690" i="2"/>
  <c r="H4690" i="2"/>
  <c r="J4689" i="2"/>
  <c r="I4689" i="2"/>
  <c r="H4689" i="2"/>
  <c r="J4688" i="2"/>
  <c r="I4688" i="2"/>
  <c r="H4688" i="2"/>
  <c r="J4687" i="2"/>
  <c r="I4687" i="2"/>
  <c r="H4687" i="2"/>
  <c r="J4686" i="2"/>
  <c r="I4686" i="2"/>
  <c r="H4686" i="2"/>
  <c r="J4685" i="2"/>
  <c r="I4685" i="2"/>
  <c r="H4685" i="2"/>
  <c r="J4684" i="2"/>
  <c r="I4684" i="2"/>
  <c r="H4684" i="2"/>
  <c r="J4683" i="2"/>
  <c r="I4683" i="2"/>
  <c r="H4683" i="2"/>
  <c r="J4682" i="2"/>
  <c r="I4682" i="2"/>
  <c r="H4682" i="2"/>
  <c r="J4681" i="2"/>
  <c r="I4681" i="2"/>
  <c r="H4681" i="2"/>
  <c r="J4680" i="2"/>
  <c r="I4680" i="2"/>
  <c r="H4680" i="2"/>
  <c r="J4679" i="2"/>
  <c r="I4679" i="2"/>
  <c r="H4679" i="2"/>
  <c r="J4678" i="2"/>
  <c r="I4678" i="2"/>
  <c r="H4678" i="2"/>
  <c r="J4677" i="2"/>
  <c r="I4677" i="2"/>
  <c r="H4677" i="2"/>
  <c r="J4676" i="2"/>
  <c r="I4676" i="2"/>
  <c r="H4676" i="2"/>
  <c r="J4675" i="2"/>
  <c r="I4675" i="2"/>
  <c r="H4675" i="2"/>
  <c r="J4674" i="2"/>
  <c r="I4674" i="2"/>
  <c r="H4674" i="2"/>
  <c r="J4673" i="2"/>
  <c r="I4673" i="2"/>
  <c r="H4673" i="2"/>
  <c r="J4672" i="2"/>
  <c r="I4672" i="2"/>
  <c r="H4672" i="2"/>
  <c r="J4671" i="2"/>
  <c r="I4671" i="2"/>
  <c r="H4671" i="2"/>
  <c r="J4670" i="2"/>
  <c r="I4670" i="2"/>
  <c r="H4670" i="2"/>
  <c r="J4669" i="2"/>
  <c r="I4669" i="2"/>
  <c r="H4669" i="2"/>
  <c r="J4668" i="2"/>
  <c r="I4668" i="2"/>
  <c r="H4668" i="2"/>
  <c r="J4667" i="2"/>
  <c r="I4667" i="2"/>
  <c r="H4667" i="2"/>
  <c r="J4666" i="2"/>
  <c r="I4666" i="2"/>
  <c r="H4666" i="2"/>
  <c r="J4665" i="2"/>
  <c r="I4665" i="2"/>
  <c r="H4665" i="2"/>
  <c r="J4664" i="2"/>
  <c r="I4664" i="2"/>
  <c r="H4664" i="2"/>
  <c r="J4663" i="2"/>
  <c r="I4663" i="2"/>
  <c r="H4663" i="2"/>
  <c r="J4662" i="2"/>
  <c r="I4662" i="2"/>
  <c r="H4662" i="2"/>
  <c r="J4661" i="2"/>
  <c r="I4661" i="2"/>
  <c r="H4661" i="2"/>
  <c r="J4660" i="2"/>
  <c r="I4660" i="2"/>
  <c r="H4660" i="2"/>
  <c r="J4659" i="2"/>
  <c r="I4659" i="2"/>
  <c r="H4659" i="2"/>
  <c r="J4658" i="2"/>
  <c r="I4658" i="2"/>
  <c r="H4658" i="2"/>
  <c r="J4657" i="2"/>
  <c r="I4657" i="2"/>
  <c r="H4657" i="2"/>
  <c r="J4656" i="2"/>
  <c r="I4656" i="2"/>
  <c r="H4656" i="2"/>
  <c r="J4655" i="2"/>
  <c r="I4655" i="2"/>
  <c r="H4655" i="2"/>
  <c r="J4654" i="2"/>
  <c r="I4654" i="2"/>
  <c r="H4654" i="2"/>
  <c r="J4653" i="2"/>
  <c r="I4653" i="2"/>
  <c r="H4653" i="2"/>
  <c r="J4652" i="2"/>
  <c r="I4652" i="2"/>
  <c r="H4652" i="2"/>
  <c r="J4651" i="2"/>
  <c r="I4651" i="2"/>
  <c r="H4651" i="2"/>
  <c r="J4650" i="2"/>
  <c r="I4650" i="2"/>
  <c r="H4650" i="2"/>
  <c r="J4649" i="2"/>
  <c r="I4649" i="2"/>
  <c r="H4649" i="2"/>
  <c r="J4648" i="2"/>
  <c r="I4648" i="2"/>
  <c r="H4648" i="2"/>
  <c r="J4647" i="2"/>
  <c r="I4647" i="2"/>
  <c r="H4647" i="2"/>
  <c r="J4646" i="2"/>
  <c r="I4646" i="2"/>
  <c r="H4646" i="2"/>
  <c r="J4645" i="2"/>
  <c r="I4645" i="2"/>
  <c r="H4645" i="2"/>
  <c r="J4644" i="2"/>
  <c r="I4644" i="2"/>
  <c r="H4644" i="2"/>
  <c r="J4643" i="2"/>
  <c r="I4643" i="2"/>
  <c r="H4643" i="2"/>
  <c r="J4642" i="2"/>
  <c r="I4642" i="2"/>
  <c r="H4642" i="2"/>
  <c r="J4641" i="2"/>
  <c r="I4641" i="2"/>
  <c r="H4641" i="2"/>
  <c r="J4640" i="2"/>
  <c r="I4640" i="2"/>
  <c r="H4640" i="2"/>
  <c r="J4639" i="2"/>
  <c r="I4639" i="2"/>
  <c r="H4639" i="2"/>
  <c r="J4638" i="2"/>
  <c r="I4638" i="2"/>
  <c r="H4638" i="2"/>
  <c r="J4637" i="2"/>
  <c r="I4637" i="2"/>
  <c r="H4637" i="2"/>
  <c r="J4636" i="2"/>
  <c r="I4636" i="2"/>
  <c r="H4636" i="2"/>
  <c r="J4635" i="2"/>
  <c r="I4635" i="2"/>
  <c r="H4635" i="2"/>
  <c r="J4634" i="2"/>
  <c r="I4634" i="2"/>
  <c r="H4634" i="2"/>
  <c r="J4633" i="2"/>
  <c r="I4633" i="2"/>
  <c r="H4633" i="2"/>
  <c r="J4632" i="2"/>
  <c r="I4632" i="2"/>
  <c r="H4632" i="2"/>
  <c r="J4631" i="2"/>
  <c r="I4631" i="2"/>
  <c r="H4631" i="2"/>
  <c r="J4630" i="2"/>
  <c r="I4630" i="2"/>
  <c r="H4630" i="2"/>
  <c r="J4629" i="2"/>
  <c r="I4629" i="2"/>
  <c r="H4629" i="2"/>
  <c r="J4628" i="2"/>
  <c r="I4628" i="2"/>
  <c r="H4628" i="2"/>
  <c r="J4627" i="2"/>
  <c r="I4627" i="2"/>
  <c r="H4627" i="2"/>
  <c r="J4626" i="2"/>
  <c r="I4626" i="2"/>
  <c r="H4626" i="2"/>
  <c r="J4625" i="2"/>
  <c r="I4625" i="2"/>
  <c r="H4625" i="2"/>
  <c r="J4624" i="2"/>
  <c r="I4624" i="2"/>
  <c r="H4624" i="2"/>
  <c r="J4623" i="2"/>
  <c r="I4623" i="2"/>
  <c r="H4623" i="2"/>
  <c r="J4622" i="2"/>
  <c r="I4622" i="2"/>
  <c r="H4622" i="2"/>
  <c r="J4621" i="2"/>
  <c r="I4621" i="2"/>
  <c r="H4621" i="2"/>
  <c r="J4620" i="2"/>
  <c r="I4620" i="2"/>
  <c r="H4620" i="2"/>
  <c r="J4619" i="2"/>
  <c r="I4619" i="2"/>
  <c r="H4619" i="2"/>
  <c r="J4618" i="2"/>
  <c r="I4618" i="2"/>
  <c r="H4618" i="2"/>
  <c r="J4617" i="2"/>
  <c r="I4617" i="2"/>
  <c r="H4617" i="2"/>
  <c r="J4616" i="2"/>
  <c r="I4616" i="2"/>
  <c r="H4616" i="2"/>
  <c r="J4615" i="2"/>
  <c r="I4615" i="2"/>
  <c r="H4615" i="2"/>
  <c r="J4614" i="2"/>
  <c r="I4614" i="2"/>
  <c r="H4614" i="2"/>
  <c r="J4613" i="2"/>
  <c r="I4613" i="2"/>
  <c r="H4613" i="2"/>
  <c r="J4612" i="2"/>
  <c r="I4612" i="2"/>
  <c r="H4612" i="2"/>
  <c r="J4611" i="2"/>
  <c r="I4611" i="2"/>
  <c r="H4611" i="2"/>
  <c r="J4610" i="2"/>
  <c r="I4610" i="2"/>
  <c r="H4610" i="2"/>
  <c r="J4609" i="2"/>
  <c r="I4609" i="2"/>
  <c r="H4609" i="2"/>
  <c r="J4608" i="2"/>
  <c r="I4608" i="2"/>
  <c r="H4608" i="2"/>
  <c r="J4607" i="2"/>
  <c r="I4607" i="2"/>
  <c r="H4607" i="2"/>
  <c r="J4606" i="2"/>
  <c r="I4606" i="2"/>
  <c r="H4606" i="2"/>
  <c r="J4605" i="2"/>
  <c r="I4605" i="2"/>
  <c r="H4605" i="2"/>
  <c r="J4604" i="2"/>
  <c r="I4604" i="2"/>
  <c r="H4604" i="2"/>
  <c r="J4603" i="2"/>
  <c r="I4603" i="2"/>
  <c r="H4603" i="2"/>
  <c r="J4602" i="2"/>
  <c r="I4602" i="2"/>
  <c r="H4602" i="2"/>
  <c r="J4601" i="2"/>
  <c r="I4601" i="2"/>
  <c r="H4601" i="2"/>
  <c r="J4600" i="2"/>
  <c r="I4600" i="2"/>
  <c r="H4600" i="2"/>
  <c r="J4599" i="2"/>
  <c r="I4599" i="2"/>
  <c r="H4599" i="2"/>
  <c r="J4598" i="2"/>
  <c r="I4598" i="2"/>
  <c r="H4598" i="2"/>
  <c r="J4597" i="2"/>
  <c r="I4597" i="2"/>
  <c r="H4597" i="2"/>
  <c r="J4596" i="2"/>
  <c r="I4596" i="2"/>
  <c r="H4596" i="2"/>
  <c r="J4595" i="2"/>
  <c r="I4595" i="2"/>
  <c r="H4595" i="2"/>
  <c r="J4594" i="2"/>
  <c r="I4594" i="2"/>
  <c r="H4594" i="2"/>
  <c r="J4593" i="2"/>
  <c r="I4593" i="2"/>
  <c r="H4593" i="2"/>
  <c r="J4592" i="2"/>
  <c r="I4592" i="2"/>
  <c r="H4592" i="2"/>
  <c r="J4591" i="2"/>
  <c r="I4591" i="2"/>
  <c r="H4591" i="2"/>
  <c r="J4590" i="2"/>
  <c r="I4590" i="2"/>
  <c r="H4590" i="2"/>
  <c r="J4589" i="2"/>
  <c r="I4589" i="2"/>
  <c r="H4589" i="2"/>
  <c r="J4588" i="2"/>
  <c r="I4588" i="2"/>
  <c r="H4588" i="2"/>
  <c r="J4587" i="2"/>
  <c r="I4587" i="2"/>
  <c r="H4587" i="2"/>
  <c r="J4586" i="2"/>
  <c r="I4586" i="2"/>
  <c r="H4586" i="2"/>
  <c r="J4585" i="2"/>
  <c r="I4585" i="2"/>
  <c r="H4585" i="2"/>
  <c r="J4584" i="2"/>
  <c r="I4584" i="2"/>
  <c r="H4584" i="2"/>
  <c r="J4583" i="2"/>
  <c r="I4583" i="2"/>
  <c r="H4583" i="2"/>
  <c r="J4582" i="2"/>
  <c r="I4582" i="2"/>
  <c r="H4582" i="2"/>
  <c r="J4581" i="2"/>
  <c r="I4581" i="2"/>
  <c r="H4581" i="2"/>
  <c r="J4580" i="2"/>
  <c r="I4580" i="2"/>
  <c r="H4580" i="2"/>
  <c r="J4579" i="2"/>
  <c r="I4579" i="2"/>
  <c r="H4579" i="2"/>
  <c r="J4578" i="2"/>
  <c r="I4578" i="2"/>
  <c r="H4578" i="2"/>
  <c r="J4577" i="2"/>
  <c r="I4577" i="2"/>
  <c r="H4577" i="2"/>
  <c r="J4576" i="2"/>
  <c r="I4576" i="2"/>
  <c r="H4576" i="2"/>
  <c r="J4575" i="2"/>
  <c r="I4575" i="2"/>
  <c r="H4575" i="2"/>
  <c r="J4574" i="2"/>
  <c r="I4574" i="2"/>
  <c r="H4574" i="2"/>
  <c r="J4573" i="2"/>
  <c r="I4573" i="2"/>
  <c r="H4573" i="2"/>
  <c r="J4572" i="2"/>
  <c r="I4572" i="2"/>
  <c r="H4572" i="2"/>
  <c r="J4571" i="2"/>
  <c r="I4571" i="2"/>
  <c r="H4571" i="2"/>
  <c r="J4570" i="2"/>
  <c r="I4570" i="2"/>
  <c r="H4570" i="2"/>
  <c r="J4569" i="2"/>
  <c r="I4569" i="2"/>
  <c r="H4569" i="2"/>
  <c r="J4568" i="2"/>
  <c r="I4568" i="2"/>
  <c r="H4568" i="2"/>
  <c r="J4567" i="2"/>
  <c r="I4567" i="2"/>
  <c r="H4567" i="2"/>
  <c r="J4566" i="2"/>
  <c r="I4566" i="2"/>
  <c r="H4566" i="2"/>
  <c r="J4565" i="2"/>
  <c r="I4565" i="2"/>
  <c r="H4565" i="2"/>
  <c r="J4564" i="2"/>
  <c r="I4564" i="2"/>
  <c r="H4564" i="2"/>
  <c r="J4563" i="2"/>
  <c r="I4563" i="2"/>
  <c r="H4563" i="2"/>
  <c r="J4562" i="2"/>
  <c r="I4562" i="2"/>
  <c r="H4562" i="2"/>
  <c r="J4561" i="2"/>
  <c r="I4561" i="2"/>
  <c r="H4561" i="2"/>
  <c r="J4560" i="2"/>
  <c r="I4560" i="2"/>
  <c r="H4560" i="2"/>
  <c r="J4559" i="2"/>
  <c r="I4559" i="2"/>
  <c r="H4559" i="2"/>
  <c r="J4558" i="2"/>
  <c r="I4558" i="2"/>
  <c r="H4558" i="2"/>
  <c r="J4557" i="2"/>
  <c r="I4557" i="2"/>
  <c r="H4557" i="2"/>
  <c r="J4556" i="2"/>
  <c r="I4556" i="2"/>
  <c r="H4556" i="2"/>
  <c r="J4555" i="2"/>
  <c r="I4555" i="2"/>
  <c r="H4555" i="2"/>
  <c r="J4554" i="2"/>
  <c r="I4554" i="2"/>
  <c r="H4554" i="2"/>
  <c r="J4553" i="2"/>
  <c r="I4553" i="2"/>
  <c r="H4553" i="2"/>
  <c r="J4552" i="2"/>
  <c r="I4552" i="2"/>
  <c r="H4552" i="2"/>
  <c r="J4551" i="2"/>
  <c r="I4551" i="2"/>
  <c r="H4551" i="2"/>
  <c r="J4550" i="2"/>
  <c r="I4550" i="2"/>
  <c r="H4550" i="2"/>
  <c r="J4549" i="2"/>
  <c r="I4549" i="2"/>
  <c r="H4549" i="2"/>
  <c r="J4548" i="2"/>
  <c r="I4548" i="2"/>
  <c r="H4548" i="2"/>
  <c r="J4547" i="2"/>
  <c r="I4547" i="2"/>
  <c r="H4547" i="2"/>
  <c r="J4546" i="2"/>
  <c r="I4546" i="2"/>
  <c r="H4546" i="2"/>
  <c r="J4545" i="2"/>
  <c r="I4545" i="2"/>
  <c r="H4545" i="2"/>
  <c r="J4544" i="2"/>
  <c r="I4544" i="2"/>
  <c r="H4544" i="2"/>
  <c r="J4543" i="2"/>
  <c r="I4543" i="2"/>
  <c r="H4543" i="2"/>
  <c r="J4542" i="2"/>
  <c r="I4542" i="2"/>
  <c r="H4542" i="2"/>
  <c r="J4541" i="2"/>
  <c r="I4541" i="2"/>
  <c r="H4541" i="2"/>
  <c r="J4540" i="2"/>
  <c r="I4540" i="2"/>
  <c r="H4540" i="2"/>
  <c r="J4539" i="2"/>
  <c r="I4539" i="2"/>
  <c r="H4539" i="2"/>
  <c r="J4538" i="2"/>
  <c r="I4538" i="2"/>
  <c r="H4538" i="2"/>
  <c r="J4537" i="2"/>
  <c r="I4537" i="2"/>
  <c r="H4537" i="2"/>
  <c r="J4536" i="2"/>
  <c r="I4536" i="2"/>
  <c r="H4536" i="2"/>
  <c r="J4535" i="2"/>
  <c r="I4535" i="2"/>
  <c r="H4535" i="2"/>
  <c r="J4534" i="2"/>
  <c r="I4534" i="2"/>
  <c r="H4534" i="2"/>
  <c r="J4533" i="2"/>
  <c r="I4533" i="2"/>
  <c r="H4533" i="2"/>
  <c r="J4532" i="2"/>
  <c r="I4532" i="2"/>
  <c r="H4532" i="2"/>
  <c r="J4531" i="2"/>
  <c r="I4531" i="2"/>
  <c r="H4531" i="2"/>
  <c r="J4530" i="2"/>
  <c r="I4530" i="2"/>
  <c r="H4530" i="2"/>
  <c r="J4529" i="2"/>
  <c r="I4529" i="2"/>
  <c r="H4529" i="2"/>
  <c r="J4528" i="2"/>
  <c r="I4528" i="2"/>
  <c r="H4528" i="2"/>
  <c r="J4527" i="2"/>
  <c r="I4527" i="2"/>
  <c r="H4527" i="2"/>
  <c r="J4526" i="2"/>
  <c r="I4526" i="2"/>
  <c r="H4526" i="2"/>
  <c r="J4525" i="2"/>
  <c r="I4525" i="2"/>
  <c r="H4525" i="2"/>
  <c r="J4524" i="2"/>
  <c r="I4524" i="2"/>
  <c r="H4524" i="2"/>
  <c r="J4523" i="2"/>
  <c r="I4523" i="2"/>
  <c r="H4523" i="2"/>
  <c r="J4522" i="2"/>
  <c r="I4522" i="2"/>
  <c r="H4522" i="2"/>
  <c r="J4521" i="2"/>
  <c r="I4521" i="2"/>
  <c r="H4521" i="2"/>
  <c r="J4520" i="2"/>
  <c r="I4520" i="2"/>
  <c r="H4520" i="2"/>
  <c r="J4519" i="2"/>
  <c r="I4519" i="2"/>
  <c r="H4519" i="2"/>
  <c r="J4518" i="2"/>
  <c r="I4518" i="2"/>
  <c r="H4518" i="2"/>
  <c r="J4517" i="2"/>
  <c r="I4517" i="2"/>
  <c r="H4517" i="2"/>
  <c r="J4516" i="2"/>
  <c r="I4516" i="2"/>
  <c r="H4516" i="2"/>
  <c r="J4515" i="2"/>
  <c r="I4515" i="2"/>
  <c r="H4515" i="2"/>
  <c r="J4514" i="2"/>
  <c r="I4514" i="2"/>
  <c r="H4514" i="2"/>
  <c r="J4513" i="2"/>
  <c r="I4513" i="2"/>
  <c r="H4513" i="2"/>
  <c r="J4512" i="2"/>
  <c r="I4512" i="2"/>
  <c r="H4512" i="2"/>
  <c r="J4511" i="2"/>
  <c r="I4511" i="2"/>
  <c r="H4511" i="2"/>
  <c r="J4510" i="2"/>
  <c r="I4510" i="2"/>
  <c r="H4510" i="2"/>
  <c r="J4509" i="2"/>
  <c r="I4509" i="2"/>
  <c r="H4509" i="2"/>
  <c r="J4508" i="2"/>
  <c r="I4508" i="2"/>
  <c r="H4508" i="2"/>
  <c r="J4507" i="2"/>
  <c r="I4507" i="2"/>
  <c r="H4507" i="2"/>
  <c r="J4506" i="2"/>
  <c r="I4506" i="2"/>
  <c r="H4506" i="2"/>
  <c r="J4505" i="2"/>
  <c r="I4505" i="2"/>
  <c r="H4505" i="2"/>
  <c r="J4504" i="2"/>
  <c r="I4504" i="2"/>
  <c r="H4504" i="2"/>
  <c r="J4503" i="2"/>
  <c r="I4503" i="2"/>
  <c r="H4503" i="2"/>
  <c r="J4502" i="2"/>
  <c r="I4502" i="2"/>
  <c r="H4502" i="2"/>
  <c r="J4501" i="2"/>
  <c r="I4501" i="2"/>
  <c r="H4501" i="2"/>
  <c r="J4500" i="2"/>
  <c r="I4500" i="2"/>
  <c r="H4500" i="2"/>
  <c r="J4499" i="2"/>
  <c r="I4499" i="2"/>
  <c r="H4499" i="2"/>
  <c r="J4498" i="2"/>
  <c r="I4498" i="2"/>
  <c r="H4498" i="2"/>
  <c r="J4497" i="2"/>
  <c r="I4497" i="2"/>
  <c r="H4497" i="2"/>
  <c r="J4496" i="2"/>
  <c r="I4496" i="2"/>
  <c r="H4496" i="2"/>
  <c r="J4495" i="2"/>
  <c r="I4495" i="2"/>
  <c r="H4495" i="2"/>
  <c r="J4494" i="2"/>
  <c r="I4494" i="2"/>
  <c r="H4494" i="2"/>
  <c r="J4493" i="2"/>
  <c r="I4493" i="2"/>
  <c r="H4493" i="2"/>
  <c r="J4492" i="2"/>
  <c r="I4492" i="2"/>
  <c r="H4492" i="2"/>
  <c r="J4491" i="2"/>
  <c r="I4491" i="2"/>
  <c r="H4491" i="2"/>
  <c r="J4490" i="2"/>
  <c r="I4490" i="2"/>
  <c r="H4490" i="2"/>
  <c r="J4489" i="2"/>
  <c r="I4489" i="2"/>
  <c r="H4489" i="2"/>
  <c r="J4488" i="2"/>
  <c r="I4488" i="2"/>
  <c r="H4488" i="2"/>
  <c r="J4487" i="2"/>
  <c r="I4487" i="2"/>
  <c r="H4487" i="2"/>
  <c r="J4486" i="2"/>
  <c r="I4486" i="2"/>
  <c r="H4486" i="2"/>
  <c r="J4485" i="2"/>
  <c r="I4485" i="2"/>
  <c r="H4485" i="2"/>
  <c r="J4484" i="2"/>
  <c r="I4484" i="2"/>
  <c r="H4484" i="2"/>
  <c r="J4483" i="2"/>
  <c r="I4483" i="2"/>
  <c r="H4483" i="2"/>
  <c r="J4482" i="2"/>
  <c r="I4482" i="2"/>
  <c r="H4482" i="2"/>
  <c r="J4481" i="2"/>
  <c r="I4481" i="2"/>
  <c r="H4481" i="2"/>
  <c r="J4480" i="2"/>
  <c r="I4480" i="2"/>
  <c r="H4480" i="2"/>
  <c r="J4479" i="2"/>
  <c r="I4479" i="2"/>
  <c r="H4479" i="2"/>
  <c r="J4478" i="2"/>
  <c r="I4478" i="2"/>
  <c r="H4478" i="2"/>
  <c r="J4477" i="2"/>
  <c r="I4477" i="2"/>
  <c r="H4477" i="2"/>
  <c r="J4476" i="2"/>
  <c r="I4476" i="2"/>
  <c r="H4476" i="2"/>
  <c r="J4475" i="2"/>
  <c r="I4475" i="2"/>
  <c r="H4475" i="2"/>
  <c r="J4474" i="2"/>
  <c r="I4474" i="2"/>
  <c r="H4474" i="2"/>
  <c r="J4473" i="2"/>
  <c r="I4473" i="2"/>
  <c r="H4473" i="2"/>
  <c r="J4472" i="2"/>
  <c r="I4472" i="2"/>
  <c r="H4472" i="2"/>
  <c r="J4471" i="2"/>
  <c r="I4471" i="2"/>
  <c r="H4471" i="2"/>
  <c r="J4470" i="2"/>
  <c r="I4470" i="2"/>
  <c r="H4470" i="2"/>
  <c r="J4469" i="2"/>
  <c r="I4469" i="2"/>
  <c r="H4469" i="2"/>
  <c r="J4468" i="2"/>
  <c r="I4468" i="2"/>
  <c r="H4468" i="2"/>
  <c r="J4467" i="2"/>
  <c r="I4467" i="2"/>
  <c r="H4467" i="2"/>
  <c r="J4466" i="2"/>
  <c r="I4466" i="2"/>
  <c r="H4466" i="2"/>
  <c r="J4465" i="2"/>
  <c r="I4465" i="2"/>
  <c r="H4465" i="2"/>
  <c r="J4464" i="2"/>
  <c r="I4464" i="2"/>
  <c r="H4464" i="2"/>
  <c r="J4463" i="2"/>
  <c r="I4463" i="2"/>
  <c r="H4463" i="2"/>
  <c r="J4462" i="2"/>
  <c r="I4462" i="2"/>
  <c r="H4462" i="2"/>
  <c r="J4461" i="2"/>
  <c r="I4461" i="2"/>
  <c r="H4461" i="2"/>
  <c r="J4460" i="2"/>
  <c r="I4460" i="2"/>
  <c r="H4460" i="2"/>
  <c r="J4459" i="2"/>
  <c r="I4459" i="2"/>
  <c r="H4459" i="2"/>
  <c r="J4458" i="2"/>
  <c r="I4458" i="2"/>
  <c r="H4458" i="2"/>
  <c r="J4457" i="2"/>
  <c r="I4457" i="2"/>
  <c r="H4457" i="2"/>
  <c r="J4456" i="2"/>
  <c r="I4456" i="2"/>
  <c r="H4456" i="2"/>
  <c r="J4455" i="2"/>
  <c r="I4455" i="2"/>
  <c r="H4455" i="2"/>
  <c r="J4454" i="2"/>
  <c r="I4454" i="2"/>
  <c r="H4454" i="2"/>
  <c r="J4453" i="2"/>
  <c r="I4453" i="2"/>
  <c r="H4453" i="2"/>
  <c r="J4452" i="2"/>
  <c r="I4452" i="2"/>
  <c r="H4452" i="2"/>
  <c r="J4451" i="2"/>
  <c r="I4451" i="2"/>
  <c r="H4451" i="2"/>
  <c r="J4450" i="2"/>
  <c r="I4450" i="2"/>
  <c r="H4450" i="2"/>
  <c r="J4449" i="2"/>
  <c r="I4449" i="2"/>
  <c r="H4449" i="2"/>
  <c r="J4448" i="2"/>
  <c r="I4448" i="2"/>
  <c r="H4448" i="2"/>
  <c r="J4447" i="2"/>
  <c r="I4447" i="2"/>
  <c r="H4447" i="2"/>
  <c r="J4446" i="2"/>
  <c r="I4446" i="2"/>
  <c r="H4446" i="2"/>
  <c r="J4445" i="2"/>
  <c r="I4445" i="2"/>
  <c r="H4445" i="2"/>
  <c r="J4444" i="2"/>
  <c r="I4444" i="2"/>
  <c r="H4444" i="2"/>
  <c r="J4443" i="2"/>
  <c r="I4443" i="2"/>
  <c r="H4443" i="2"/>
  <c r="J4442" i="2"/>
  <c r="I4442" i="2"/>
  <c r="H4442" i="2"/>
  <c r="J4441" i="2"/>
  <c r="I4441" i="2"/>
  <c r="H4441" i="2"/>
  <c r="J4440" i="2"/>
  <c r="I4440" i="2"/>
  <c r="H4440" i="2"/>
  <c r="J4439" i="2"/>
  <c r="I4439" i="2"/>
  <c r="H4439" i="2"/>
  <c r="J4438" i="2"/>
  <c r="I4438" i="2"/>
  <c r="H4438" i="2"/>
  <c r="J4437" i="2"/>
  <c r="I4437" i="2"/>
  <c r="H4437" i="2"/>
  <c r="J4436" i="2"/>
  <c r="I4436" i="2"/>
  <c r="H4436" i="2"/>
  <c r="J4435" i="2"/>
  <c r="I4435" i="2"/>
  <c r="H4435" i="2"/>
  <c r="J4434" i="2"/>
  <c r="I4434" i="2"/>
  <c r="H4434" i="2"/>
  <c r="J4433" i="2"/>
  <c r="I4433" i="2"/>
  <c r="H4433" i="2"/>
  <c r="J4432" i="2"/>
  <c r="I4432" i="2"/>
  <c r="H4432" i="2"/>
  <c r="J4431" i="2"/>
  <c r="I4431" i="2"/>
  <c r="H4431" i="2"/>
  <c r="J4430" i="2"/>
  <c r="I4430" i="2"/>
  <c r="H4430" i="2"/>
  <c r="J4429" i="2"/>
  <c r="I4429" i="2"/>
  <c r="H4429" i="2"/>
  <c r="J4428" i="2"/>
  <c r="I4428" i="2"/>
  <c r="H4428" i="2"/>
  <c r="J4427" i="2"/>
  <c r="I4427" i="2"/>
  <c r="H4427" i="2"/>
  <c r="J4426" i="2"/>
  <c r="I4426" i="2"/>
  <c r="H4426" i="2"/>
  <c r="J4425" i="2"/>
  <c r="I4425" i="2"/>
  <c r="H4425" i="2"/>
  <c r="J4424" i="2"/>
  <c r="I4424" i="2"/>
  <c r="H4424" i="2"/>
  <c r="J4423" i="2"/>
  <c r="I4423" i="2"/>
  <c r="H4423" i="2"/>
  <c r="J4422" i="2"/>
  <c r="I4422" i="2"/>
  <c r="H4422" i="2"/>
  <c r="J4421" i="2"/>
  <c r="I4421" i="2"/>
  <c r="H4421" i="2"/>
  <c r="J4420" i="2"/>
  <c r="I4420" i="2"/>
  <c r="H4420" i="2"/>
  <c r="J4419" i="2"/>
  <c r="I4419" i="2"/>
  <c r="H4419" i="2"/>
  <c r="J4418" i="2"/>
  <c r="I4418" i="2"/>
  <c r="H4418" i="2"/>
  <c r="J4417" i="2"/>
  <c r="I4417" i="2"/>
  <c r="H4417" i="2"/>
  <c r="J4416" i="2"/>
  <c r="I4416" i="2"/>
  <c r="H4416" i="2"/>
  <c r="J4415" i="2"/>
  <c r="I4415" i="2"/>
  <c r="H4415" i="2"/>
  <c r="J4414" i="2"/>
  <c r="I4414" i="2"/>
  <c r="H4414" i="2"/>
  <c r="J4413" i="2"/>
  <c r="I4413" i="2"/>
  <c r="H4413" i="2"/>
  <c r="J4412" i="2"/>
  <c r="I4412" i="2"/>
  <c r="H4412" i="2"/>
  <c r="J4411" i="2"/>
  <c r="I4411" i="2"/>
  <c r="H4411" i="2"/>
  <c r="J4410" i="2"/>
  <c r="I4410" i="2"/>
  <c r="H4410" i="2"/>
  <c r="J4409" i="2"/>
  <c r="I4409" i="2"/>
  <c r="H4409" i="2"/>
  <c r="J4408" i="2"/>
  <c r="I4408" i="2"/>
  <c r="H4408" i="2"/>
  <c r="J4407" i="2"/>
  <c r="I4407" i="2"/>
  <c r="H4407" i="2"/>
  <c r="J4406" i="2"/>
  <c r="I4406" i="2"/>
  <c r="H4406" i="2"/>
  <c r="J4405" i="2"/>
  <c r="I4405" i="2"/>
  <c r="H4405" i="2"/>
  <c r="J4404" i="2"/>
  <c r="I4404" i="2"/>
  <c r="H4404" i="2"/>
  <c r="J4403" i="2"/>
  <c r="I4403" i="2"/>
  <c r="H4403" i="2"/>
  <c r="J4402" i="2"/>
  <c r="I4402" i="2"/>
  <c r="H4402" i="2"/>
  <c r="J4401" i="2"/>
  <c r="I4401" i="2"/>
  <c r="H4401" i="2"/>
  <c r="J4400" i="2"/>
  <c r="I4400" i="2"/>
  <c r="H4400" i="2"/>
  <c r="J4399" i="2"/>
  <c r="I4399" i="2"/>
  <c r="H4399" i="2"/>
  <c r="J4398" i="2"/>
  <c r="I4398" i="2"/>
  <c r="H4398" i="2"/>
  <c r="J4397" i="2"/>
  <c r="I4397" i="2"/>
  <c r="H4397" i="2"/>
  <c r="J4396" i="2"/>
  <c r="I4396" i="2"/>
  <c r="H4396" i="2"/>
  <c r="J4395" i="2"/>
  <c r="I4395" i="2"/>
  <c r="H4395" i="2"/>
  <c r="J4394" i="2"/>
  <c r="I4394" i="2"/>
  <c r="H4394" i="2"/>
  <c r="J4393" i="2"/>
  <c r="I4393" i="2"/>
  <c r="H4393" i="2"/>
  <c r="J4392" i="2"/>
  <c r="I4392" i="2"/>
  <c r="H4392" i="2"/>
  <c r="J4391" i="2"/>
  <c r="I4391" i="2"/>
  <c r="H4391" i="2"/>
  <c r="J4390" i="2"/>
  <c r="I4390" i="2"/>
  <c r="H4390" i="2"/>
  <c r="J4389" i="2"/>
  <c r="I4389" i="2"/>
  <c r="H4389" i="2"/>
  <c r="J4388" i="2"/>
  <c r="I4388" i="2"/>
  <c r="H4388" i="2"/>
  <c r="J4387" i="2"/>
  <c r="I4387" i="2"/>
  <c r="H4387" i="2"/>
  <c r="J4386" i="2"/>
  <c r="I4386" i="2"/>
  <c r="H4386" i="2"/>
  <c r="J4385" i="2"/>
  <c r="I4385" i="2"/>
  <c r="H4385" i="2"/>
  <c r="J4384" i="2"/>
  <c r="I4384" i="2"/>
  <c r="H4384" i="2"/>
  <c r="J4383" i="2"/>
  <c r="I4383" i="2"/>
  <c r="H4383" i="2"/>
  <c r="J4382" i="2"/>
  <c r="I4382" i="2"/>
  <c r="H4382" i="2"/>
  <c r="J4381" i="2"/>
  <c r="I4381" i="2"/>
  <c r="H4381" i="2"/>
  <c r="J4380" i="2"/>
  <c r="I4380" i="2"/>
  <c r="H4380" i="2"/>
  <c r="J4379" i="2"/>
  <c r="I4379" i="2"/>
  <c r="H4379" i="2"/>
  <c r="J4378" i="2"/>
  <c r="I4378" i="2"/>
  <c r="H4378" i="2"/>
  <c r="J4377" i="2"/>
  <c r="I4377" i="2"/>
  <c r="H4377" i="2"/>
  <c r="J4376" i="2"/>
  <c r="I4376" i="2"/>
  <c r="H4376" i="2"/>
  <c r="J4375" i="2"/>
  <c r="I4375" i="2"/>
  <c r="H4375" i="2"/>
  <c r="J4374" i="2"/>
  <c r="I4374" i="2"/>
  <c r="H4374" i="2"/>
  <c r="J4373" i="2"/>
  <c r="I4373" i="2"/>
  <c r="H4373" i="2"/>
  <c r="J4372" i="2"/>
  <c r="I4372" i="2"/>
  <c r="H4372" i="2"/>
  <c r="J4371" i="2"/>
  <c r="I4371" i="2"/>
  <c r="H4371" i="2"/>
  <c r="J4370" i="2"/>
  <c r="I4370" i="2"/>
  <c r="H4370" i="2"/>
  <c r="J4369" i="2"/>
  <c r="I4369" i="2"/>
  <c r="H4369" i="2"/>
  <c r="J4368" i="2"/>
  <c r="I4368" i="2"/>
  <c r="H4368" i="2"/>
  <c r="J4367" i="2"/>
  <c r="I4367" i="2"/>
  <c r="H4367" i="2"/>
  <c r="J4366" i="2"/>
  <c r="I4366" i="2"/>
  <c r="H4366" i="2"/>
  <c r="J4365" i="2"/>
  <c r="I4365" i="2"/>
  <c r="H4365" i="2"/>
  <c r="J4364" i="2"/>
  <c r="I4364" i="2"/>
  <c r="H4364" i="2"/>
  <c r="J4363" i="2"/>
  <c r="I4363" i="2"/>
  <c r="H4363" i="2"/>
  <c r="J4362" i="2"/>
  <c r="I4362" i="2"/>
  <c r="H4362" i="2"/>
  <c r="J4361" i="2"/>
  <c r="I4361" i="2"/>
  <c r="H4361" i="2"/>
  <c r="J4360" i="2"/>
  <c r="I4360" i="2"/>
  <c r="H4360" i="2"/>
  <c r="J4359" i="2"/>
  <c r="I4359" i="2"/>
  <c r="H4359" i="2"/>
  <c r="J4358" i="2"/>
  <c r="I4358" i="2"/>
  <c r="H4358" i="2"/>
  <c r="J4357" i="2"/>
  <c r="I4357" i="2"/>
  <c r="H4357" i="2"/>
  <c r="J4356" i="2"/>
  <c r="I4356" i="2"/>
  <c r="H4356" i="2"/>
  <c r="J4355" i="2"/>
  <c r="I4355" i="2"/>
  <c r="H4355" i="2"/>
  <c r="J4354" i="2"/>
  <c r="I4354" i="2"/>
  <c r="H4354" i="2"/>
  <c r="J4353" i="2"/>
  <c r="I4353" i="2"/>
  <c r="H4353" i="2"/>
  <c r="J4352" i="2"/>
  <c r="I4352" i="2"/>
  <c r="H4352" i="2"/>
  <c r="J4351" i="2"/>
  <c r="I4351" i="2"/>
  <c r="H4351" i="2"/>
  <c r="J4350" i="2"/>
  <c r="I4350" i="2"/>
  <c r="H4350" i="2"/>
  <c r="J4349" i="2"/>
  <c r="I4349" i="2"/>
  <c r="H4349" i="2"/>
  <c r="J4348" i="2"/>
  <c r="I4348" i="2"/>
  <c r="H4348" i="2"/>
  <c r="J4347" i="2"/>
  <c r="I4347" i="2"/>
  <c r="H4347" i="2"/>
  <c r="J4346" i="2"/>
  <c r="I4346" i="2"/>
  <c r="H4346" i="2"/>
  <c r="J4345" i="2"/>
  <c r="I4345" i="2"/>
  <c r="H4345" i="2"/>
  <c r="J4344" i="2"/>
  <c r="I4344" i="2"/>
  <c r="H4344" i="2"/>
  <c r="J4343" i="2"/>
  <c r="I4343" i="2"/>
  <c r="H4343" i="2"/>
  <c r="J4342" i="2"/>
  <c r="I4342" i="2"/>
  <c r="H4342" i="2"/>
  <c r="J4341" i="2"/>
  <c r="I4341" i="2"/>
  <c r="H4341" i="2"/>
  <c r="J4340" i="2"/>
  <c r="I4340" i="2"/>
  <c r="H4340" i="2"/>
  <c r="J4339" i="2"/>
  <c r="I4339" i="2"/>
  <c r="H4339" i="2"/>
  <c r="J4338" i="2"/>
  <c r="I4338" i="2"/>
  <c r="H4338" i="2"/>
  <c r="J4337" i="2"/>
  <c r="I4337" i="2"/>
  <c r="H4337" i="2"/>
  <c r="J4336" i="2"/>
  <c r="I4336" i="2"/>
  <c r="H4336" i="2"/>
  <c r="J4335" i="2"/>
  <c r="I4335" i="2"/>
  <c r="H4335" i="2"/>
  <c r="J4334" i="2"/>
  <c r="I4334" i="2"/>
  <c r="H4334" i="2"/>
  <c r="J4333" i="2"/>
  <c r="I4333" i="2"/>
  <c r="H4333" i="2"/>
  <c r="J4332" i="2"/>
  <c r="I4332" i="2"/>
  <c r="H4332" i="2"/>
  <c r="J4331" i="2"/>
  <c r="I4331" i="2"/>
  <c r="H4331" i="2"/>
  <c r="J4330" i="2"/>
  <c r="I4330" i="2"/>
  <c r="H4330" i="2"/>
  <c r="J4329" i="2"/>
  <c r="I4329" i="2"/>
  <c r="H4329" i="2"/>
  <c r="J4328" i="2"/>
  <c r="I4328" i="2"/>
  <c r="H4328" i="2"/>
  <c r="J4327" i="2"/>
  <c r="I4327" i="2"/>
  <c r="H4327" i="2"/>
  <c r="J4326" i="2"/>
  <c r="I4326" i="2"/>
  <c r="H4326" i="2"/>
  <c r="J4325" i="2"/>
  <c r="I4325" i="2"/>
  <c r="H4325" i="2"/>
  <c r="J4324" i="2"/>
  <c r="I4324" i="2"/>
  <c r="H4324" i="2"/>
  <c r="J4323" i="2"/>
  <c r="I4323" i="2"/>
  <c r="H4323" i="2"/>
  <c r="J4322" i="2"/>
  <c r="I4322" i="2"/>
  <c r="H4322" i="2"/>
  <c r="J4321" i="2"/>
  <c r="I4321" i="2"/>
  <c r="H4321" i="2"/>
  <c r="J4320" i="2"/>
  <c r="I4320" i="2"/>
  <c r="H4320" i="2"/>
  <c r="J4319" i="2"/>
  <c r="I4319" i="2"/>
  <c r="H4319" i="2"/>
  <c r="J4318" i="2"/>
  <c r="I4318" i="2"/>
  <c r="H4318" i="2"/>
  <c r="J4317" i="2"/>
  <c r="I4317" i="2"/>
  <c r="H4317" i="2"/>
  <c r="J4316" i="2"/>
  <c r="I4316" i="2"/>
  <c r="H4316" i="2"/>
  <c r="J4315" i="2"/>
  <c r="I4315" i="2"/>
  <c r="H4315" i="2"/>
  <c r="J4314" i="2"/>
  <c r="I4314" i="2"/>
  <c r="H4314" i="2"/>
  <c r="J4313" i="2"/>
  <c r="I4313" i="2"/>
  <c r="H4313" i="2"/>
  <c r="J4312" i="2"/>
  <c r="I4312" i="2"/>
  <c r="H4312" i="2"/>
  <c r="J4311" i="2"/>
  <c r="I4311" i="2"/>
  <c r="H4311" i="2"/>
  <c r="J4310" i="2"/>
  <c r="I4310" i="2"/>
  <c r="H4310" i="2"/>
  <c r="J4309" i="2"/>
  <c r="I4309" i="2"/>
  <c r="H4309" i="2"/>
  <c r="J4308" i="2"/>
  <c r="I4308" i="2"/>
  <c r="H4308" i="2"/>
  <c r="J4307" i="2"/>
  <c r="I4307" i="2"/>
  <c r="H4307" i="2"/>
  <c r="J4306" i="2"/>
  <c r="I4306" i="2"/>
  <c r="H4306" i="2"/>
  <c r="J4305" i="2"/>
  <c r="I4305" i="2"/>
  <c r="H4305" i="2"/>
  <c r="J4304" i="2"/>
  <c r="I4304" i="2"/>
  <c r="H4304" i="2"/>
  <c r="J4303" i="2"/>
  <c r="I4303" i="2"/>
  <c r="H4303" i="2"/>
  <c r="J4302" i="2"/>
  <c r="I4302" i="2"/>
  <c r="H4302" i="2"/>
  <c r="J4301" i="2"/>
  <c r="I4301" i="2"/>
  <c r="H4301" i="2"/>
  <c r="J4300" i="2"/>
  <c r="I4300" i="2"/>
  <c r="H4300" i="2"/>
  <c r="J4299" i="2"/>
  <c r="I4299" i="2"/>
  <c r="H4299" i="2"/>
  <c r="J4298" i="2"/>
  <c r="I4298" i="2"/>
  <c r="H4298" i="2"/>
  <c r="J4297" i="2"/>
  <c r="I4297" i="2"/>
  <c r="H4297" i="2"/>
  <c r="J4296" i="2"/>
  <c r="I4296" i="2"/>
  <c r="H4296" i="2"/>
  <c r="J4295" i="2"/>
  <c r="I4295" i="2"/>
  <c r="H4295" i="2"/>
  <c r="J4294" i="2"/>
  <c r="I4294" i="2"/>
  <c r="H4294" i="2"/>
  <c r="J4293" i="2"/>
  <c r="I4293" i="2"/>
  <c r="H4293" i="2"/>
  <c r="J4292" i="2"/>
  <c r="I4292" i="2"/>
  <c r="H4292" i="2"/>
  <c r="J4291" i="2"/>
  <c r="I4291" i="2"/>
  <c r="H4291" i="2"/>
  <c r="J4290" i="2"/>
  <c r="I4290" i="2"/>
  <c r="H4290" i="2"/>
  <c r="J4289" i="2"/>
  <c r="I4289" i="2"/>
  <c r="H4289" i="2"/>
  <c r="J4288" i="2"/>
  <c r="I4288" i="2"/>
  <c r="H4288" i="2"/>
  <c r="J4287" i="2"/>
  <c r="I4287" i="2"/>
  <c r="H4287" i="2"/>
  <c r="J4286" i="2"/>
  <c r="I4286" i="2"/>
  <c r="H4286" i="2"/>
  <c r="J4285" i="2"/>
  <c r="I4285" i="2"/>
  <c r="H4285" i="2"/>
  <c r="J4284" i="2"/>
  <c r="I4284" i="2"/>
  <c r="H4284" i="2"/>
  <c r="J4283" i="2"/>
  <c r="I4283" i="2"/>
  <c r="H4283" i="2"/>
  <c r="J4282" i="2"/>
  <c r="I4282" i="2"/>
  <c r="H4282" i="2"/>
  <c r="J4281" i="2"/>
  <c r="I4281" i="2"/>
  <c r="H4281" i="2"/>
  <c r="J4280" i="2"/>
  <c r="I4280" i="2"/>
  <c r="H4280" i="2"/>
  <c r="J4279" i="2"/>
  <c r="I4279" i="2"/>
  <c r="H4279" i="2"/>
  <c r="J4278" i="2"/>
  <c r="I4278" i="2"/>
  <c r="H4278" i="2"/>
  <c r="J4277" i="2"/>
  <c r="I4277" i="2"/>
  <c r="H4277" i="2"/>
  <c r="J4276" i="2"/>
  <c r="I4276" i="2"/>
  <c r="H4276" i="2"/>
  <c r="J4275" i="2"/>
  <c r="I4275" i="2"/>
  <c r="H4275" i="2"/>
  <c r="J4274" i="2"/>
  <c r="I4274" i="2"/>
  <c r="H4274" i="2"/>
  <c r="J4273" i="2"/>
  <c r="I4273" i="2"/>
  <c r="H4273" i="2"/>
  <c r="J4272" i="2"/>
  <c r="I4272" i="2"/>
  <c r="H4272" i="2"/>
  <c r="J4271" i="2"/>
  <c r="I4271" i="2"/>
  <c r="H4271" i="2"/>
  <c r="J4270" i="2"/>
  <c r="I4270" i="2"/>
  <c r="H4270" i="2"/>
  <c r="J4269" i="2"/>
  <c r="I4269" i="2"/>
  <c r="H4269" i="2"/>
  <c r="J4268" i="2"/>
  <c r="I4268" i="2"/>
  <c r="H4268" i="2"/>
  <c r="J4267" i="2"/>
  <c r="I4267" i="2"/>
  <c r="H4267" i="2"/>
  <c r="J4266" i="2"/>
  <c r="I4266" i="2"/>
  <c r="H4266" i="2"/>
  <c r="J4265" i="2"/>
  <c r="I4265" i="2"/>
  <c r="H4265" i="2"/>
  <c r="J4264" i="2"/>
  <c r="I4264" i="2"/>
  <c r="H4264" i="2"/>
  <c r="J4263" i="2"/>
  <c r="I4263" i="2"/>
  <c r="H4263" i="2"/>
  <c r="J4262" i="2"/>
  <c r="I4262" i="2"/>
  <c r="H4262" i="2"/>
  <c r="J4261" i="2"/>
  <c r="I4261" i="2"/>
  <c r="H4261" i="2"/>
  <c r="J4260" i="2"/>
  <c r="I4260" i="2"/>
  <c r="H4260" i="2"/>
  <c r="J4259" i="2"/>
  <c r="I4259" i="2"/>
  <c r="H4259" i="2"/>
  <c r="J4258" i="2"/>
  <c r="I4258" i="2"/>
  <c r="H4258" i="2"/>
  <c r="J4257" i="2"/>
  <c r="I4257" i="2"/>
  <c r="H4257" i="2"/>
  <c r="J4256" i="2"/>
  <c r="I4256" i="2"/>
  <c r="H4256" i="2"/>
  <c r="J4255" i="2"/>
  <c r="I4255" i="2"/>
  <c r="H4255" i="2"/>
  <c r="J4254" i="2"/>
  <c r="I4254" i="2"/>
  <c r="H4254" i="2"/>
  <c r="J4253" i="2"/>
  <c r="I4253" i="2"/>
  <c r="H4253" i="2"/>
  <c r="J4252" i="2"/>
  <c r="I4252" i="2"/>
  <c r="H4252" i="2"/>
  <c r="J4251" i="2"/>
  <c r="I4251" i="2"/>
  <c r="H4251" i="2"/>
  <c r="J4250" i="2"/>
  <c r="I4250" i="2"/>
  <c r="H4250" i="2"/>
  <c r="J4249" i="2"/>
  <c r="I4249" i="2"/>
  <c r="H4249" i="2"/>
  <c r="J4248" i="2"/>
  <c r="I4248" i="2"/>
  <c r="H4248" i="2"/>
  <c r="J4247" i="2"/>
  <c r="I4247" i="2"/>
  <c r="H4247" i="2"/>
  <c r="J4246" i="2"/>
  <c r="I4246" i="2"/>
  <c r="H4246" i="2"/>
  <c r="J4245" i="2"/>
  <c r="I4245" i="2"/>
  <c r="H4245" i="2"/>
  <c r="J4244" i="2"/>
  <c r="I4244" i="2"/>
  <c r="H4244" i="2"/>
  <c r="J4243" i="2"/>
  <c r="I4243" i="2"/>
  <c r="H4243" i="2"/>
  <c r="J4242" i="2"/>
  <c r="I4242" i="2"/>
  <c r="H4242" i="2"/>
  <c r="J4241" i="2"/>
  <c r="I4241" i="2"/>
  <c r="H4241" i="2"/>
  <c r="J4240" i="2"/>
  <c r="I4240" i="2"/>
  <c r="H4240" i="2"/>
  <c r="J4239" i="2"/>
  <c r="I4239" i="2"/>
  <c r="H4239" i="2"/>
  <c r="J4238" i="2"/>
  <c r="I4238" i="2"/>
  <c r="H4238" i="2"/>
  <c r="J4237" i="2"/>
  <c r="I4237" i="2"/>
  <c r="H4237" i="2"/>
  <c r="J4236" i="2"/>
  <c r="I4236" i="2"/>
  <c r="H4236" i="2"/>
  <c r="J4235" i="2"/>
  <c r="I4235" i="2"/>
  <c r="H4235" i="2"/>
  <c r="J4234" i="2"/>
  <c r="I4234" i="2"/>
  <c r="H4234" i="2"/>
  <c r="J4233" i="2"/>
  <c r="I4233" i="2"/>
  <c r="H4233" i="2"/>
  <c r="J4232" i="2"/>
  <c r="I4232" i="2"/>
  <c r="H4232" i="2"/>
  <c r="J4231" i="2"/>
  <c r="I4231" i="2"/>
  <c r="H4231" i="2"/>
  <c r="J4230" i="2"/>
  <c r="I4230" i="2"/>
  <c r="H4230" i="2"/>
  <c r="J4229" i="2"/>
  <c r="I4229" i="2"/>
  <c r="H4229" i="2"/>
  <c r="J4228" i="2"/>
  <c r="I4228" i="2"/>
  <c r="H4228" i="2"/>
  <c r="J4227" i="2"/>
  <c r="I4227" i="2"/>
  <c r="H4227" i="2"/>
  <c r="J4226" i="2"/>
  <c r="I4226" i="2"/>
  <c r="H4226" i="2"/>
  <c r="J4225" i="2"/>
  <c r="I4225" i="2"/>
  <c r="H4225" i="2"/>
  <c r="J4224" i="2"/>
  <c r="I4224" i="2"/>
  <c r="H4224" i="2"/>
  <c r="J4223" i="2"/>
  <c r="I4223" i="2"/>
  <c r="H4223" i="2"/>
  <c r="J4222" i="2"/>
  <c r="I4222" i="2"/>
  <c r="H4222" i="2"/>
  <c r="J4221" i="2"/>
  <c r="I4221" i="2"/>
  <c r="H4221" i="2"/>
  <c r="J4220" i="2"/>
  <c r="I4220" i="2"/>
  <c r="H4220" i="2"/>
  <c r="J4219" i="2"/>
  <c r="I4219" i="2"/>
  <c r="H4219" i="2"/>
  <c r="J4218" i="2"/>
  <c r="I4218" i="2"/>
  <c r="H4218" i="2"/>
  <c r="J4217" i="2"/>
  <c r="I4217" i="2"/>
  <c r="H4217" i="2"/>
  <c r="J4216" i="2"/>
  <c r="I4216" i="2"/>
  <c r="H4216" i="2"/>
  <c r="J4215" i="2"/>
  <c r="I4215" i="2"/>
  <c r="H4215" i="2"/>
  <c r="J4214" i="2"/>
  <c r="I4214" i="2"/>
  <c r="H4214" i="2"/>
  <c r="J4213" i="2"/>
  <c r="I4213" i="2"/>
  <c r="H4213" i="2"/>
  <c r="J4212" i="2"/>
  <c r="I4212" i="2"/>
  <c r="H4212" i="2"/>
  <c r="J4211" i="2"/>
  <c r="I4211" i="2"/>
  <c r="H4211" i="2"/>
  <c r="J4210" i="2"/>
  <c r="I4210" i="2"/>
  <c r="H4210" i="2"/>
  <c r="J4209" i="2"/>
  <c r="I4209" i="2"/>
  <c r="H4209" i="2"/>
  <c r="J4208" i="2"/>
  <c r="I4208" i="2"/>
  <c r="H4208" i="2"/>
  <c r="J4207" i="2"/>
  <c r="I4207" i="2"/>
  <c r="H4207" i="2"/>
  <c r="J4206" i="2"/>
  <c r="I4206" i="2"/>
  <c r="H4206" i="2"/>
  <c r="J4205" i="2"/>
  <c r="I4205" i="2"/>
  <c r="H4205" i="2"/>
  <c r="J4204" i="2"/>
  <c r="I4204" i="2"/>
  <c r="H4204" i="2"/>
  <c r="J4203" i="2"/>
  <c r="I4203" i="2"/>
  <c r="H4203" i="2"/>
  <c r="J4202" i="2"/>
  <c r="I4202" i="2"/>
  <c r="H4202" i="2"/>
  <c r="J4201" i="2"/>
  <c r="I4201" i="2"/>
  <c r="H4201" i="2"/>
  <c r="J4200" i="2"/>
  <c r="I4200" i="2"/>
  <c r="H4200" i="2"/>
  <c r="J4199" i="2"/>
  <c r="I4199" i="2"/>
  <c r="H4199" i="2"/>
  <c r="J4198" i="2"/>
  <c r="I4198" i="2"/>
  <c r="H4198" i="2"/>
  <c r="J4197" i="2"/>
  <c r="I4197" i="2"/>
  <c r="H4197" i="2"/>
  <c r="J4196" i="2"/>
  <c r="I4196" i="2"/>
  <c r="H4196" i="2"/>
  <c r="J4195" i="2"/>
  <c r="I4195" i="2"/>
  <c r="H4195" i="2"/>
  <c r="J4194" i="2"/>
  <c r="I4194" i="2"/>
  <c r="H4194" i="2"/>
  <c r="J4193" i="2"/>
  <c r="I4193" i="2"/>
  <c r="H4193" i="2"/>
  <c r="J4192" i="2"/>
  <c r="I4192" i="2"/>
  <c r="H4192" i="2"/>
  <c r="J4191" i="2"/>
  <c r="I4191" i="2"/>
  <c r="H4191" i="2"/>
  <c r="J4190" i="2"/>
  <c r="I4190" i="2"/>
  <c r="H4190" i="2"/>
  <c r="J4189" i="2"/>
  <c r="I4189" i="2"/>
  <c r="H4189" i="2"/>
  <c r="J4188" i="2"/>
  <c r="I4188" i="2"/>
  <c r="H4188" i="2"/>
  <c r="J4187" i="2"/>
  <c r="I4187" i="2"/>
  <c r="H4187" i="2"/>
  <c r="J4186" i="2"/>
  <c r="I4186" i="2"/>
  <c r="H4186" i="2"/>
  <c r="J4185" i="2"/>
  <c r="I4185" i="2"/>
  <c r="H4185" i="2"/>
  <c r="J4184" i="2"/>
  <c r="I4184" i="2"/>
  <c r="H4184" i="2"/>
  <c r="J4183" i="2"/>
  <c r="I4183" i="2"/>
  <c r="H4183" i="2"/>
  <c r="J4182" i="2"/>
  <c r="I4182" i="2"/>
  <c r="H4182" i="2"/>
  <c r="J4181" i="2"/>
  <c r="I4181" i="2"/>
  <c r="H4181" i="2"/>
  <c r="J4180" i="2"/>
  <c r="I4180" i="2"/>
  <c r="H4180" i="2"/>
  <c r="J4179" i="2"/>
  <c r="I4179" i="2"/>
  <c r="H4179" i="2"/>
  <c r="J4178" i="2"/>
  <c r="I4178" i="2"/>
  <c r="H4178" i="2"/>
  <c r="J4177" i="2"/>
  <c r="I4177" i="2"/>
  <c r="H4177" i="2"/>
  <c r="J4176" i="2"/>
  <c r="I4176" i="2"/>
  <c r="H4176" i="2"/>
  <c r="J4175" i="2"/>
  <c r="I4175" i="2"/>
  <c r="H4175" i="2"/>
  <c r="J4174" i="2"/>
  <c r="I4174" i="2"/>
  <c r="H4174" i="2"/>
  <c r="J4173" i="2"/>
  <c r="I4173" i="2"/>
  <c r="H4173" i="2"/>
  <c r="J4172" i="2"/>
  <c r="I4172" i="2"/>
  <c r="H4172" i="2"/>
  <c r="J4171" i="2"/>
  <c r="I4171" i="2"/>
  <c r="H4171" i="2"/>
  <c r="J4170" i="2"/>
  <c r="I4170" i="2"/>
  <c r="H4170" i="2"/>
  <c r="J4169" i="2"/>
  <c r="I4169" i="2"/>
  <c r="H4169" i="2"/>
  <c r="J4168" i="2"/>
  <c r="I4168" i="2"/>
  <c r="H4168" i="2"/>
  <c r="J4167" i="2"/>
  <c r="I4167" i="2"/>
  <c r="H4167" i="2"/>
  <c r="J4166" i="2"/>
  <c r="I4166" i="2"/>
  <c r="H4166" i="2"/>
  <c r="J4165" i="2"/>
  <c r="I4165" i="2"/>
  <c r="H4165" i="2"/>
  <c r="J4164" i="2"/>
  <c r="I4164" i="2"/>
  <c r="H4164" i="2"/>
  <c r="J4163" i="2"/>
  <c r="I4163" i="2"/>
  <c r="H4163" i="2"/>
  <c r="J4162" i="2"/>
  <c r="I4162" i="2"/>
  <c r="H4162" i="2"/>
  <c r="J4161" i="2"/>
  <c r="I4161" i="2"/>
  <c r="H4161" i="2"/>
  <c r="J4160" i="2"/>
  <c r="I4160" i="2"/>
  <c r="H4160" i="2"/>
  <c r="J4159" i="2"/>
  <c r="I4159" i="2"/>
  <c r="H4159" i="2"/>
  <c r="J4158" i="2"/>
  <c r="I4158" i="2"/>
  <c r="H4158" i="2"/>
  <c r="J4157" i="2"/>
  <c r="I4157" i="2"/>
  <c r="H4157" i="2"/>
  <c r="J4156" i="2"/>
  <c r="I4156" i="2"/>
  <c r="H4156" i="2"/>
  <c r="J4155" i="2"/>
  <c r="I4155" i="2"/>
  <c r="H4155" i="2"/>
  <c r="J4154" i="2"/>
  <c r="I4154" i="2"/>
  <c r="H4154" i="2"/>
  <c r="J4153" i="2"/>
  <c r="I4153" i="2"/>
  <c r="H4153" i="2"/>
  <c r="J4152" i="2"/>
  <c r="I4152" i="2"/>
  <c r="H4152" i="2"/>
  <c r="J4151" i="2"/>
  <c r="I4151" i="2"/>
  <c r="H4151" i="2"/>
  <c r="J4150" i="2"/>
  <c r="I4150" i="2"/>
  <c r="H4150" i="2"/>
  <c r="J4149" i="2"/>
  <c r="I4149" i="2"/>
  <c r="H4149" i="2"/>
  <c r="J4148" i="2"/>
  <c r="I4148" i="2"/>
  <c r="H4148" i="2"/>
  <c r="J4147" i="2"/>
  <c r="I4147" i="2"/>
  <c r="H4147" i="2"/>
  <c r="J4146" i="2"/>
  <c r="I4146" i="2"/>
  <c r="H4146" i="2"/>
  <c r="J4145" i="2"/>
  <c r="I4145" i="2"/>
  <c r="H4145" i="2"/>
  <c r="J4144" i="2"/>
  <c r="I4144" i="2"/>
  <c r="H4144" i="2"/>
  <c r="J4143" i="2"/>
  <c r="I4143" i="2"/>
  <c r="H4143" i="2"/>
  <c r="J4142" i="2"/>
  <c r="I4142" i="2"/>
  <c r="H4142" i="2"/>
  <c r="J4141" i="2"/>
  <c r="I4141" i="2"/>
  <c r="H4141" i="2"/>
  <c r="J4140" i="2"/>
  <c r="I4140" i="2"/>
  <c r="H4140" i="2"/>
  <c r="J4139" i="2"/>
  <c r="I4139" i="2"/>
  <c r="H4139" i="2"/>
  <c r="J4138" i="2"/>
  <c r="I4138" i="2"/>
  <c r="H4138" i="2"/>
  <c r="J4137" i="2"/>
  <c r="I4137" i="2"/>
  <c r="H4137" i="2"/>
  <c r="J4136" i="2"/>
  <c r="I4136" i="2"/>
  <c r="H4136" i="2"/>
  <c r="J4135" i="2"/>
  <c r="I4135" i="2"/>
  <c r="H4135" i="2"/>
  <c r="J4134" i="2"/>
  <c r="I4134" i="2"/>
  <c r="H4134" i="2"/>
  <c r="J4133" i="2"/>
  <c r="I4133" i="2"/>
  <c r="H4133" i="2"/>
  <c r="J4132" i="2"/>
  <c r="I4132" i="2"/>
  <c r="H4132" i="2"/>
  <c r="J4131" i="2"/>
  <c r="I4131" i="2"/>
  <c r="H4131" i="2"/>
  <c r="J4130" i="2"/>
  <c r="I4130" i="2"/>
  <c r="H4130" i="2"/>
  <c r="J4129" i="2"/>
  <c r="I4129" i="2"/>
  <c r="H4129" i="2"/>
  <c r="J4128" i="2"/>
  <c r="I4128" i="2"/>
  <c r="H4128" i="2"/>
  <c r="J4127" i="2"/>
  <c r="I4127" i="2"/>
  <c r="H4127" i="2"/>
  <c r="J4126" i="2"/>
  <c r="I4126" i="2"/>
  <c r="H4126" i="2"/>
  <c r="J4125" i="2"/>
  <c r="I4125" i="2"/>
  <c r="H4125" i="2"/>
  <c r="J4124" i="2"/>
  <c r="I4124" i="2"/>
  <c r="H4124" i="2"/>
  <c r="J4123" i="2"/>
  <c r="I4123" i="2"/>
  <c r="H4123" i="2"/>
  <c r="J4122" i="2"/>
  <c r="I4122" i="2"/>
  <c r="H4122" i="2"/>
  <c r="J4121" i="2"/>
  <c r="I4121" i="2"/>
  <c r="H4121" i="2"/>
  <c r="J4120" i="2"/>
  <c r="I4120" i="2"/>
  <c r="H4120" i="2"/>
  <c r="J4119" i="2"/>
  <c r="I4119" i="2"/>
  <c r="H4119" i="2"/>
  <c r="J4118" i="2"/>
  <c r="I4118" i="2"/>
  <c r="H4118" i="2"/>
  <c r="J4117" i="2"/>
  <c r="I4117" i="2"/>
  <c r="H4117" i="2"/>
  <c r="J4116" i="2"/>
  <c r="I4116" i="2"/>
  <c r="H4116" i="2"/>
  <c r="J4115" i="2"/>
  <c r="I4115" i="2"/>
  <c r="H4115" i="2"/>
  <c r="J4114" i="2"/>
  <c r="I4114" i="2"/>
  <c r="H4114" i="2"/>
  <c r="J4113" i="2"/>
  <c r="I4113" i="2"/>
  <c r="H4113" i="2"/>
  <c r="J4112" i="2"/>
  <c r="I4112" i="2"/>
  <c r="H4112" i="2"/>
  <c r="J4111" i="2"/>
  <c r="I4111" i="2"/>
  <c r="H4111" i="2"/>
  <c r="J4110" i="2"/>
  <c r="I4110" i="2"/>
  <c r="H4110" i="2"/>
  <c r="J4109" i="2"/>
  <c r="I4109" i="2"/>
  <c r="H4109" i="2"/>
  <c r="J4108" i="2"/>
  <c r="I4108" i="2"/>
  <c r="H4108" i="2"/>
  <c r="J4107" i="2"/>
  <c r="I4107" i="2"/>
  <c r="H4107" i="2"/>
  <c r="J4106" i="2"/>
  <c r="I4106" i="2"/>
  <c r="H4106" i="2"/>
  <c r="J4105" i="2"/>
  <c r="I4105" i="2"/>
  <c r="H4105" i="2"/>
  <c r="J4104" i="2"/>
  <c r="I4104" i="2"/>
  <c r="H4104" i="2"/>
  <c r="J4103" i="2"/>
  <c r="I4103" i="2"/>
  <c r="H4103" i="2"/>
  <c r="J4102" i="2"/>
  <c r="I4102" i="2"/>
  <c r="H4102" i="2"/>
  <c r="J4101" i="2"/>
  <c r="I4101" i="2"/>
  <c r="H4101" i="2"/>
  <c r="J4100" i="2"/>
  <c r="I4100" i="2"/>
  <c r="H4100" i="2"/>
  <c r="J4099" i="2"/>
  <c r="I4099" i="2"/>
  <c r="H4099" i="2"/>
  <c r="J4098" i="2"/>
  <c r="I4098" i="2"/>
  <c r="H4098" i="2"/>
  <c r="J4097" i="2"/>
  <c r="I4097" i="2"/>
  <c r="H4097" i="2"/>
  <c r="J4096" i="2"/>
  <c r="I4096" i="2"/>
  <c r="H4096" i="2"/>
  <c r="J4095" i="2"/>
  <c r="I4095" i="2"/>
  <c r="H4095" i="2"/>
  <c r="J4094" i="2"/>
  <c r="I4094" i="2"/>
  <c r="H4094" i="2"/>
  <c r="J4093" i="2"/>
  <c r="I4093" i="2"/>
  <c r="H4093" i="2"/>
  <c r="J4092" i="2"/>
  <c r="I4092" i="2"/>
  <c r="H4092" i="2"/>
  <c r="J4091" i="2"/>
  <c r="I4091" i="2"/>
  <c r="H4091" i="2"/>
  <c r="J4090" i="2"/>
  <c r="I4090" i="2"/>
  <c r="H4090" i="2"/>
  <c r="J4089" i="2"/>
  <c r="I4089" i="2"/>
  <c r="H4089" i="2"/>
  <c r="J4088" i="2"/>
  <c r="I4088" i="2"/>
  <c r="H4088" i="2"/>
  <c r="J4087" i="2"/>
  <c r="I4087" i="2"/>
  <c r="H4087" i="2"/>
  <c r="J4086" i="2"/>
  <c r="I4086" i="2"/>
  <c r="H4086" i="2"/>
  <c r="J4085" i="2"/>
  <c r="I4085" i="2"/>
  <c r="H4085" i="2"/>
  <c r="J4084" i="2"/>
  <c r="I4084" i="2"/>
  <c r="H4084" i="2"/>
  <c r="J4083" i="2"/>
  <c r="I4083" i="2"/>
  <c r="H4083" i="2"/>
  <c r="J4082" i="2"/>
  <c r="I4082" i="2"/>
  <c r="H4082" i="2"/>
  <c r="J4081" i="2"/>
  <c r="I4081" i="2"/>
  <c r="H4081" i="2"/>
  <c r="J4080" i="2"/>
  <c r="I4080" i="2"/>
  <c r="H4080" i="2"/>
  <c r="J4079" i="2"/>
  <c r="I4079" i="2"/>
  <c r="H4079" i="2"/>
  <c r="J4078" i="2"/>
  <c r="I4078" i="2"/>
  <c r="H4078" i="2"/>
  <c r="J4077" i="2"/>
  <c r="I4077" i="2"/>
  <c r="H4077" i="2"/>
  <c r="J4076" i="2"/>
  <c r="I4076" i="2"/>
  <c r="H4076" i="2"/>
  <c r="J4075" i="2"/>
  <c r="I4075" i="2"/>
  <c r="H4075" i="2"/>
  <c r="J4074" i="2"/>
  <c r="I4074" i="2"/>
  <c r="H4074" i="2"/>
  <c r="J4073" i="2"/>
  <c r="I4073" i="2"/>
  <c r="H4073" i="2"/>
  <c r="J4072" i="2"/>
  <c r="I4072" i="2"/>
  <c r="H4072" i="2"/>
  <c r="J4071" i="2"/>
  <c r="I4071" i="2"/>
  <c r="H4071" i="2"/>
  <c r="J4070" i="2"/>
  <c r="I4070" i="2"/>
  <c r="H4070" i="2"/>
  <c r="J4069" i="2"/>
  <c r="I4069" i="2"/>
  <c r="H4069" i="2"/>
  <c r="J4068" i="2"/>
  <c r="I4068" i="2"/>
  <c r="H4068" i="2"/>
  <c r="J4067" i="2"/>
  <c r="I4067" i="2"/>
  <c r="H4067" i="2"/>
  <c r="J4066" i="2"/>
  <c r="I4066" i="2"/>
  <c r="H4066" i="2"/>
  <c r="J4065" i="2"/>
  <c r="I4065" i="2"/>
  <c r="H4065" i="2"/>
  <c r="J4064" i="2"/>
  <c r="I4064" i="2"/>
  <c r="H4064" i="2"/>
  <c r="J4063" i="2"/>
  <c r="I4063" i="2"/>
  <c r="H4063" i="2"/>
  <c r="J4062" i="2"/>
  <c r="I4062" i="2"/>
  <c r="H4062" i="2"/>
  <c r="J4061" i="2"/>
  <c r="I4061" i="2"/>
  <c r="H4061" i="2"/>
  <c r="J4060" i="2"/>
  <c r="I4060" i="2"/>
  <c r="H4060" i="2"/>
  <c r="J4059" i="2"/>
  <c r="I4059" i="2"/>
  <c r="H4059" i="2"/>
  <c r="J4058" i="2"/>
  <c r="I4058" i="2"/>
  <c r="H4058" i="2"/>
  <c r="J4057" i="2"/>
  <c r="I4057" i="2"/>
  <c r="H4057" i="2"/>
  <c r="J4056" i="2"/>
  <c r="I4056" i="2"/>
  <c r="H4056" i="2"/>
  <c r="J4055" i="2"/>
  <c r="I4055" i="2"/>
  <c r="H4055" i="2"/>
  <c r="J4054" i="2"/>
  <c r="I4054" i="2"/>
  <c r="H4054" i="2"/>
  <c r="J4053" i="2"/>
  <c r="I4053" i="2"/>
  <c r="H4053" i="2"/>
  <c r="J4052" i="2"/>
  <c r="I4052" i="2"/>
  <c r="H4052" i="2"/>
  <c r="J4051" i="2"/>
  <c r="I4051" i="2"/>
  <c r="H4051" i="2"/>
  <c r="J4050" i="2"/>
  <c r="I4050" i="2"/>
  <c r="H4050" i="2"/>
  <c r="J4049" i="2"/>
  <c r="I4049" i="2"/>
  <c r="H4049" i="2"/>
  <c r="J4048" i="2"/>
  <c r="I4048" i="2"/>
  <c r="H4048" i="2"/>
  <c r="J4047" i="2"/>
  <c r="I4047" i="2"/>
  <c r="H4047" i="2"/>
  <c r="J4046" i="2"/>
  <c r="I4046" i="2"/>
  <c r="H4046" i="2"/>
  <c r="J4045" i="2"/>
  <c r="I4045" i="2"/>
  <c r="H4045" i="2"/>
  <c r="J4044" i="2"/>
  <c r="I4044" i="2"/>
  <c r="H4044" i="2"/>
  <c r="J4043" i="2"/>
  <c r="I4043" i="2"/>
  <c r="H4043" i="2"/>
  <c r="J4042" i="2"/>
  <c r="I4042" i="2"/>
  <c r="H4042" i="2"/>
  <c r="J4041" i="2"/>
  <c r="I4041" i="2"/>
  <c r="H4041" i="2"/>
  <c r="J4040" i="2"/>
  <c r="I4040" i="2"/>
  <c r="H4040" i="2"/>
  <c r="J4039" i="2"/>
  <c r="I4039" i="2"/>
  <c r="H4039" i="2"/>
  <c r="J4038" i="2"/>
  <c r="I4038" i="2"/>
  <c r="H4038" i="2"/>
  <c r="J4037" i="2"/>
  <c r="I4037" i="2"/>
  <c r="H4037" i="2"/>
  <c r="J4036" i="2"/>
  <c r="I4036" i="2"/>
  <c r="H4036" i="2"/>
  <c r="J4035" i="2"/>
  <c r="I4035" i="2"/>
  <c r="H4035" i="2"/>
  <c r="J4034" i="2"/>
  <c r="I4034" i="2"/>
  <c r="H4034" i="2"/>
  <c r="J4033" i="2"/>
  <c r="I4033" i="2"/>
  <c r="H4033" i="2"/>
  <c r="J4032" i="2"/>
  <c r="I4032" i="2"/>
  <c r="H4032" i="2"/>
  <c r="J4031" i="2"/>
  <c r="I4031" i="2"/>
  <c r="H4031" i="2"/>
  <c r="J4030" i="2"/>
  <c r="I4030" i="2"/>
  <c r="H4030" i="2"/>
  <c r="J4029" i="2"/>
  <c r="I4029" i="2"/>
  <c r="H4029" i="2"/>
  <c r="J4028" i="2"/>
  <c r="I4028" i="2"/>
  <c r="H4028" i="2"/>
  <c r="J4027" i="2"/>
  <c r="I4027" i="2"/>
  <c r="H4027" i="2"/>
  <c r="J4026" i="2"/>
  <c r="I4026" i="2"/>
  <c r="H4026" i="2"/>
  <c r="J4025" i="2"/>
  <c r="I4025" i="2"/>
  <c r="H4025" i="2"/>
  <c r="J4024" i="2"/>
  <c r="I4024" i="2"/>
  <c r="H4024" i="2"/>
  <c r="J4023" i="2"/>
  <c r="I4023" i="2"/>
  <c r="H4023" i="2"/>
  <c r="J4022" i="2"/>
  <c r="I4022" i="2"/>
  <c r="H4022" i="2"/>
  <c r="J4021" i="2"/>
  <c r="I4021" i="2"/>
  <c r="H4021" i="2"/>
  <c r="J4020" i="2"/>
  <c r="I4020" i="2"/>
  <c r="H4020" i="2"/>
  <c r="J4019" i="2"/>
  <c r="I4019" i="2"/>
  <c r="H4019" i="2"/>
  <c r="J4018" i="2"/>
  <c r="I4018" i="2"/>
  <c r="H4018" i="2"/>
  <c r="J4017" i="2"/>
  <c r="I4017" i="2"/>
  <c r="H4017" i="2"/>
  <c r="J4016" i="2"/>
  <c r="I4016" i="2"/>
  <c r="H4016" i="2"/>
  <c r="J4015" i="2"/>
  <c r="I4015" i="2"/>
  <c r="H4015" i="2"/>
  <c r="J4014" i="2"/>
  <c r="I4014" i="2"/>
  <c r="H4014" i="2"/>
  <c r="J4013" i="2"/>
  <c r="I4013" i="2"/>
  <c r="H4013" i="2"/>
  <c r="J4012" i="2"/>
  <c r="I4012" i="2"/>
  <c r="H4012" i="2"/>
  <c r="J4011" i="2"/>
  <c r="I4011" i="2"/>
  <c r="H4011" i="2"/>
  <c r="J4010" i="2"/>
  <c r="I4010" i="2"/>
  <c r="H4010" i="2"/>
  <c r="J4009" i="2"/>
  <c r="I4009" i="2"/>
  <c r="H4009" i="2"/>
  <c r="J4008" i="2"/>
  <c r="I4008" i="2"/>
  <c r="H4008" i="2"/>
  <c r="J4007" i="2"/>
  <c r="I4007" i="2"/>
  <c r="H4007" i="2"/>
  <c r="J4006" i="2"/>
  <c r="I4006" i="2"/>
  <c r="H4006" i="2"/>
  <c r="J4005" i="2"/>
  <c r="I4005" i="2"/>
  <c r="H4005" i="2"/>
  <c r="J4004" i="2"/>
  <c r="I4004" i="2"/>
  <c r="H4004" i="2"/>
  <c r="J4003" i="2"/>
  <c r="I4003" i="2"/>
  <c r="H4003" i="2"/>
  <c r="J4002" i="2"/>
  <c r="I4002" i="2"/>
  <c r="H4002" i="2"/>
  <c r="J4001" i="2"/>
  <c r="I4001" i="2"/>
  <c r="H4001" i="2"/>
  <c r="J4000" i="2"/>
  <c r="I4000" i="2"/>
  <c r="H4000" i="2"/>
  <c r="J3999" i="2"/>
  <c r="I3999" i="2"/>
  <c r="H3999" i="2"/>
  <c r="J3998" i="2"/>
  <c r="I3998" i="2"/>
  <c r="H3998" i="2"/>
  <c r="J3997" i="2"/>
  <c r="I3997" i="2"/>
  <c r="H3997" i="2"/>
  <c r="J3996" i="2"/>
  <c r="I3996" i="2"/>
  <c r="H3996" i="2"/>
  <c r="J3995" i="2"/>
  <c r="I3995" i="2"/>
  <c r="H3995" i="2"/>
  <c r="J3994" i="2"/>
  <c r="I3994" i="2"/>
  <c r="H3994" i="2"/>
  <c r="J3993" i="2"/>
  <c r="I3993" i="2"/>
  <c r="H3993" i="2"/>
  <c r="J3992" i="2"/>
  <c r="I3992" i="2"/>
  <c r="H3992" i="2"/>
  <c r="J3991" i="2"/>
  <c r="I3991" i="2"/>
  <c r="H3991" i="2"/>
  <c r="J3990" i="2"/>
  <c r="I3990" i="2"/>
  <c r="H3990" i="2"/>
  <c r="J3989" i="2"/>
  <c r="I3989" i="2"/>
  <c r="H3989" i="2"/>
  <c r="J3988" i="2"/>
  <c r="I3988" i="2"/>
  <c r="H3988" i="2"/>
  <c r="J3987" i="2"/>
  <c r="I3987" i="2"/>
  <c r="H3987" i="2"/>
  <c r="J3986" i="2"/>
  <c r="I3986" i="2"/>
  <c r="H3986" i="2"/>
  <c r="J3985" i="2"/>
  <c r="I3985" i="2"/>
  <c r="H3985" i="2"/>
  <c r="J3984" i="2"/>
  <c r="I3984" i="2"/>
  <c r="H3984" i="2"/>
  <c r="J3983" i="2"/>
  <c r="I3983" i="2"/>
  <c r="H3983" i="2"/>
  <c r="J3982" i="2"/>
  <c r="I3982" i="2"/>
  <c r="H3982" i="2"/>
  <c r="J3981" i="2"/>
  <c r="I3981" i="2"/>
  <c r="H3981" i="2"/>
  <c r="J3980" i="2"/>
  <c r="I3980" i="2"/>
  <c r="H3980" i="2"/>
  <c r="J3979" i="2"/>
  <c r="I3979" i="2"/>
  <c r="H3979" i="2"/>
  <c r="J3978" i="2"/>
  <c r="I3978" i="2"/>
  <c r="H3978" i="2"/>
  <c r="J3977" i="2"/>
  <c r="I3977" i="2"/>
  <c r="H3977" i="2"/>
  <c r="J3976" i="2"/>
  <c r="I3976" i="2"/>
  <c r="H3976" i="2"/>
  <c r="J3975" i="2"/>
  <c r="I3975" i="2"/>
  <c r="H3975" i="2"/>
  <c r="J3974" i="2"/>
  <c r="I3974" i="2"/>
  <c r="H3974" i="2"/>
  <c r="J3973" i="2"/>
  <c r="I3973" i="2"/>
  <c r="H3973" i="2"/>
  <c r="J3972" i="2"/>
  <c r="I3972" i="2"/>
  <c r="H3972" i="2"/>
  <c r="J3971" i="2"/>
  <c r="I3971" i="2"/>
  <c r="H3971" i="2"/>
  <c r="J3970" i="2"/>
  <c r="I3970" i="2"/>
  <c r="H3970" i="2"/>
  <c r="J3969" i="2"/>
  <c r="I3969" i="2"/>
  <c r="H3969" i="2"/>
  <c r="J3968" i="2"/>
  <c r="I3968" i="2"/>
  <c r="H3968" i="2"/>
  <c r="J3967" i="2"/>
  <c r="I3967" i="2"/>
  <c r="H3967" i="2"/>
  <c r="J3966" i="2"/>
  <c r="I3966" i="2"/>
  <c r="H3966" i="2"/>
  <c r="J3965" i="2"/>
  <c r="I3965" i="2"/>
  <c r="H3965" i="2"/>
  <c r="J3964" i="2"/>
  <c r="I3964" i="2"/>
  <c r="H3964" i="2"/>
  <c r="J3963" i="2"/>
  <c r="I3963" i="2"/>
  <c r="H3963" i="2"/>
  <c r="J3962" i="2"/>
  <c r="I3962" i="2"/>
  <c r="H3962" i="2"/>
  <c r="J3961" i="2"/>
  <c r="I3961" i="2"/>
  <c r="H3961" i="2"/>
  <c r="J3960" i="2"/>
  <c r="I3960" i="2"/>
  <c r="H3960" i="2"/>
  <c r="J3959" i="2"/>
  <c r="I3959" i="2"/>
  <c r="H3959" i="2"/>
  <c r="J3958" i="2"/>
  <c r="I3958" i="2"/>
  <c r="H3958" i="2"/>
  <c r="J3957" i="2"/>
  <c r="I3957" i="2"/>
  <c r="H3957" i="2"/>
  <c r="J3956" i="2"/>
  <c r="I3956" i="2"/>
  <c r="H3956" i="2"/>
  <c r="J3955" i="2"/>
  <c r="I3955" i="2"/>
  <c r="H3955" i="2"/>
  <c r="J3954" i="2"/>
  <c r="I3954" i="2"/>
  <c r="H3954" i="2"/>
  <c r="J3953" i="2"/>
  <c r="I3953" i="2"/>
  <c r="H3953" i="2"/>
  <c r="J3952" i="2"/>
  <c r="I3952" i="2"/>
  <c r="H3952" i="2"/>
  <c r="J3951" i="2"/>
  <c r="I3951" i="2"/>
  <c r="H3951" i="2"/>
  <c r="J3950" i="2"/>
  <c r="I3950" i="2"/>
  <c r="H3950" i="2"/>
  <c r="J3949" i="2"/>
  <c r="I3949" i="2"/>
  <c r="H3949" i="2"/>
  <c r="J3948" i="2"/>
  <c r="I3948" i="2"/>
  <c r="H3948" i="2"/>
  <c r="J3947" i="2"/>
  <c r="I3947" i="2"/>
  <c r="H3947" i="2"/>
  <c r="J3946" i="2"/>
  <c r="I3946" i="2"/>
  <c r="H3946" i="2"/>
  <c r="J3945" i="2"/>
  <c r="I3945" i="2"/>
  <c r="H3945" i="2"/>
  <c r="J3944" i="2"/>
  <c r="I3944" i="2"/>
  <c r="H3944" i="2"/>
  <c r="J3943" i="2"/>
  <c r="I3943" i="2"/>
  <c r="H3943" i="2"/>
  <c r="J3942" i="2"/>
  <c r="I3942" i="2"/>
  <c r="H3942" i="2"/>
  <c r="J3941" i="2"/>
  <c r="I3941" i="2"/>
  <c r="H3941" i="2"/>
  <c r="J3940" i="2"/>
  <c r="I3940" i="2"/>
  <c r="H3940" i="2"/>
  <c r="J3939" i="2"/>
  <c r="I3939" i="2"/>
  <c r="H3939" i="2"/>
  <c r="J3938" i="2"/>
  <c r="I3938" i="2"/>
  <c r="H3938" i="2"/>
  <c r="J3937" i="2"/>
  <c r="I3937" i="2"/>
  <c r="H3937" i="2"/>
  <c r="J3936" i="2"/>
  <c r="I3936" i="2"/>
  <c r="H3936" i="2"/>
  <c r="J3935" i="2"/>
  <c r="I3935" i="2"/>
  <c r="H3935" i="2"/>
  <c r="J3934" i="2"/>
  <c r="I3934" i="2"/>
  <c r="H3934" i="2"/>
  <c r="J3933" i="2"/>
  <c r="I3933" i="2"/>
  <c r="H3933" i="2"/>
  <c r="J3932" i="2"/>
  <c r="I3932" i="2"/>
  <c r="H3932" i="2"/>
  <c r="J3931" i="2"/>
  <c r="I3931" i="2"/>
  <c r="H3931" i="2"/>
  <c r="J3930" i="2"/>
  <c r="I3930" i="2"/>
  <c r="H3930" i="2"/>
  <c r="J3929" i="2"/>
  <c r="I3929" i="2"/>
  <c r="H3929" i="2"/>
  <c r="J3928" i="2"/>
  <c r="I3928" i="2"/>
  <c r="H3928" i="2"/>
  <c r="J3927" i="2"/>
  <c r="I3927" i="2"/>
  <c r="H3927" i="2"/>
  <c r="J3926" i="2"/>
  <c r="I3926" i="2"/>
  <c r="H3926" i="2"/>
  <c r="J3925" i="2"/>
  <c r="I3925" i="2"/>
  <c r="H3925" i="2"/>
  <c r="J3924" i="2"/>
  <c r="I3924" i="2"/>
  <c r="H3924" i="2"/>
  <c r="J3923" i="2"/>
  <c r="I3923" i="2"/>
  <c r="H3923" i="2"/>
  <c r="J3922" i="2"/>
  <c r="I3922" i="2"/>
  <c r="H3922" i="2"/>
  <c r="J3921" i="2"/>
  <c r="I3921" i="2"/>
  <c r="H3921" i="2"/>
  <c r="J3920" i="2"/>
  <c r="I3920" i="2"/>
  <c r="H3920" i="2"/>
  <c r="J3919" i="2"/>
  <c r="I3919" i="2"/>
  <c r="H3919" i="2"/>
  <c r="J3918" i="2"/>
  <c r="I3918" i="2"/>
  <c r="H3918" i="2"/>
  <c r="J3917" i="2"/>
  <c r="I3917" i="2"/>
  <c r="H3917" i="2"/>
  <c r="J3916" i="2"/>
  <c r="I3916" i="2"/>
  <c r="H3916" i="2"/>
  <c r="J3915" i="2"/>
  <c r="I3915" i="2"/>
  <c r="H3915" i="2"/>
  <c r="J3914" i="2"/>
  <c r="I3914" i="2"/>
  <c r="H3914" i="2"/>
  <c r="J3913" i="2"/>
  <c r="I3913" i="2"/>
  <c r="H3913" i="2"/>
  <c r="J3912" i="2"/>
  <c r="I3912" i="2"/>
  <c r="H3912" i="2"/>
  <c r="J3911" i="2"/>
  <c r="I3911" i="2"/>
  <c r="H3911" i="2"/>
  <c r="J3910" i="2"/>
  <c r="I3910" i="2"/>
  <c r="H3910" i="2"/>
  <c r="J3909" i="2"/>
  <c r="I3909" i="2"/>
  <c r="H3909" i="2"/>
  <c r="J3908" i="2"/>
  <c r="I3908" i="2"/>
  <c r="H3908" i="2"/>
  <c r="J3907" i="2"/>
  <c r="I3907" i="2"/>
  <c r="H3907" i="2"/>
  <c r="J3906" i="2"/>
  <c r="I3906" i="2"/>
  <c r="H3906" i="2"/>
  <c r="J3905" i="2"/>
  <c r="I3905" i="2"/>
  <c r="H3905" i="2"/>
  <c r="J3904" i="2"/>
  <c r="I3904" i="2"/>
  <c r="H3904" i="2"/>
  <c r="J3903" i="2"/>
  <c r="I3903" i="2"/>
  <c r="H3903" i="2"/>
  <c r="J3902" i="2"/>
  <c r="I3902" i="2"/>
  <c r="H3902" i="2"/>
  <c r="J3901" i="2"/>
  <c r="I3901" i="2"/>
  <c r="H3901" i="2"/>
  <c r="J3900" i="2"/>
  <c r="I3900" i="2"/>
  <c r="H3900" i="2"/>
  <c r="J3899" i="2"/>
  <c r="I3899" i="2"/>
  <c r="H3899" i="2"/>
  <c r="J3898" i="2"/>
  <c r="I3898" i="2"/>
  <c r="H3898" i="2"/>
  <c r="J3897" i="2"/>
  <c r="I3897" i="2"/>
  <c r="H3897" i="2"/>
  <c r="J3896" i="2"/>
  <c r="I3896" i="2"/>
  <c r="H3896" i="2"/>
  <c r="J3895" i="2"/>
  <c r="I3895" i="2"/>
  <c r="H3895" i="2"/>
  <c r="J3894" i="2"/>
  <c r="I3894" i="2"/>
  <c r="H3894" i="2"/>
  <c r="J3893" i="2"/>
  <c r="I3893" i="2"/>
  <c r="H3893" i="2"/>
  <c r="J3892" i="2"/>
  <c r="I3892" i="2"/>
  <c r="H3892" i="2"/>
  <c r="J3891" i="2"/>
  <c r="I3891" i="2"/>
  <c r="H3891" i="2"/>
  <c r="J3890" i="2"/>
  <c r="I3890" i="2"/>
  <c r="H3890" i="2"/>
  <c r="J3889" i="2"/>
  <c r="I3889" i="2"/>
  <c r="H3889" i="2"/>
  <c r="J3888" i="2"/>
  <c r="I3888" i="2"/>
  <c r="H3888" i="2"/>
  <c r="J3887" i="2"/>
  <c r="I3887" i="2"/>
  <c r="H3887" i="2"/>
  <c r="J3886" i="2"/>
  <c r="I3886" i="2"/>
  <c r="H3886" i="2"/>
  <c r="J3885" i="2"/>
  <c r="I3885" i="2"/>
  <c r="H3885" i="2"/>
  <c r="J3884" i="2"/>
  <c r="I3884" i="2"/>
  <c r="H3884" i="2"/>
  <c r="J3883" i="2"/>
  <c r="I3883" i="2"/>
  <c r="H3883" i="2"/>
  <c r="J3882" i="2"/>
  <c r="I3882" i="2"/>
  <c r="H3882" i="2"/>
  <c r="J3881" i="2"/>
  <c r="I3881" i="2"/>
  <c r="H3881" i="2"/>
  <c r="J3880" i="2"/>
  <c r="I3880" i="2"/>
  <c r="H3880" i="2"/>
  <c r="J3879" i="2"/>
  <c r="I3879" i="2"/>
  <c r="H3879" i="2"/>
  <c r="J3878" i="2"/>
  <c r="I3878" i="2"/>
  <c r="H3878" i="2"/>
  <c r="J3877" i="2"/>
  <c r="I3877" i="2"/>
  <c r="H3877" i="2"/>
  <c r="J3876" i="2"/>
  <c r="I3876" i="2"/>
  <c r="H3876" i="2"/>
  <c r="J3875" i="2"/>
  <c r="I3875" i="2"/>
  <c r="H3875" i="2"/>
  <c r="J3874" i="2"/>
  <c r="I3874" i="2"/>
  <c r="H3874" i="2"/>
  <c r="J3873" i="2"/>
  <c r="I3873" i="2"/>
  <c r="H3873" i="2"/>
  <c r="J3872" i="2"/>
  <c r="I3872" i="2"/>
  <c r="H3872" i="2"/>
  <c r="J3871" i="2"/>
  <c r="I3871" i="2"/>
  <c r="H3871" i="2"/>
  <c r="J3870" i="2"/>
  <c r="I3870" i="2"/>
  <c r="H3870" i="2"/>
  <c r="J3869" i="2"/>
  <c r="I3869" i="2"/>
  <c r="H3869" i="2"/>
  <c r="J3868" i="2"/>
  <c r="I3868" i="2"/>
  <c r="H3868" i="2"/>
  <c r="J3867" i="2"/>
  <c r="I3867" i="2"/>
  <c r="H3867" i="2"/>
  <c r="J3866" i="2"/>
  <c r="I3866" i="2"/>
  <c r="H3866" i="2"/>
  <c r="J3865" i="2"/>
  <c r="I3865" i="2"/>
  <c r="H3865" i="2"/>
  <c r="J3864" i="2"/>
  <c r="I3864" i="2"/>
  <c r="H3864" i="2"/>
  <c r="J3863" i="2"/>
  <c r="I3863" i="2"/>
  <c r="H3863" i="2"/>
  <c r="J3862" i="2"/>
  <c r="I3862" i="2"/>
  <c r="H3862" i="2"/>
  <c r="J3861" i="2"/>
  <c r="I3861" i="2"/>
  <c r="H3861" i="2"/>
  <c r="J3860" i="2"/>
  <c r="I3860" i="2"/>
  <c r="H3860" i="2"/>
  <c r="J3859" i="2"/>
  <c r="I3859" i="2"/>
  <c r="H3859" i="2"/>
  <c r="J3858" i="2"/>
  <c r="I3858" i="2"/>
  <c r="H3858" i="2"/>
  <c r="J3857" i="2"/>
  <c r="I3857" i="2"/>
  <c r="H3857" i="2"/>
  <c r="J3856" i="2"/>
  <c r="I3856" i="2"/>
  <c r="H3856" i="2"/>
  <c r="J3855" i="2"/>
  <c r="I3855" i="2"/>
  <c r="H3855" i="2"/>
  <c r="J3854" i="2"/>
  <c r="I3854" i="2"/>
  <c r="H3854" i="2"/>
  <c r="J3853" i="2"/>
  <c r="I3853" i="2"/>
  <c r="H3853" i="2"/>
  <c r="J3852" i="2"/>
  <c r="I3852" i="2"/>
  <c r="H3852" i="2"/>
  <c r="J3851" i="2"/>
  <c r="I3851" i="2"/>
  <c r="H3851" i="2"/>
  <c r="J3850" i="2"/>
  <c r="I3850" i="2"/>
  <c r="H3850" i="2"/>
  <c r="J3849" i="2"/>
  <c r="I3849" i="2"/>
  <c r="H3849" i="2"/>
  <c r="J3848" i="2"/>
  <c r="I3848" i="2"/>
  <c r="H3848" i="2"/>
  <c r="J3847" i="2"/>
  <c r="I3847" i="2"/>
  <c r="H3847" i="2"/>
  <c r="J3846" i="2"/>
  <c r="I3846" i="2"/>
  <c r="H3846" i="2"/>
  <c r="J3845" i="2"/>
  <c r="I3845" i="2"/>
  <c r="H3845" i="2"/>
  <c r="J3844" i="2"/>
  <c r="I3844" i="2"/>
  <c r="H3844" i="2"/>
  <c r="J3843" i="2"/>
  <c r="I3843" i="2"/>
  <c r="H3843" i="2"/>
  <c r="J3842" i="2"/>
  <c r="I3842" i="2"/>
  <c r="H3842" i="2"/>
  <c r="J3841" i="2"/>
  <c r="I3841" i="2"/>
  <c r="H3841" i="2"/>
  <c r="J3840" i="2"/>
  <c r="I3840" i="2"/>
  <c r="H3840" i="2"/>
  <c r="J3839" i="2"/>
  <c r="I3839" i="2"/>
  <c r="H3839" i="2"/>
  <c r="J3838" i="2"/>
  <c r="I3838" i="2"/>
  <c r="H3838" i="2"/>
  <c r="J3837" i="2"/>
  <c r="I3837" i="2"/>
  <c r="H3837" i="2"/>
  <c r="J3836" i="2"/>
  <c r="I3836" i="2"/>
  <c r="H3836" i="2"/>
  <c r="J3835" i="2"/>
  <c r="I3835" i="2"/>
  <c r="H3835" i="2"/>
  <c r="J3834" i="2"/>
  <c r="I3834" i="2"/>
  <c r="H3834" i="2"/>
  <c r="J3833" i="2"/>
  <c r="I3833" i="2"/>
  <c r="H3833" i="2"/>
  <c r="J3832" i="2"/>
  <c r="I3832" i="2"/>
  <c r="H3832" i="2"/>
  <c r="J3831" i="2"/>
  <c r="I3831" i="2"/>
  <c r="H3831" i="2"/>
  <c r="J3830" i="2"/>
  <c r="I3830" i="2"/>
  <c r="H3830" i="2"/>
  <c r="J3829" i="2"/>
  <c r="I3829" i="2"/>
  <c r="H3829" i="2"/>
  <c r="J3828" i="2"/>
  <c r="I3828" i="2"/>
  <c r="H3828" i="2"/>
  <c r="J3827" i="2"/>
  <c r="I3827" i="2"/>
  <c r="H3827" i="2"/>
  <c r="J3826" i="2"/>
  <c r="I3826" i="2"/>
  <c r="H3826" i="2"/>
  <c r="J3825" i="2"/>
  <c r="I3825" i="2"/>
  <c r="H3825" i="2"/>
  <c r="J3824" i="2"/>
  <c r="I3824" i="2"/>
  <c r="H3824" i="2"/>
  <c r="J3823" i="2"/>
  <c r="I3823" i="2"/>
  <c r="H3823" i="2"/>
  <c r="J3822" i="2"/>
  <c r="I3822" i="2"/>
  <c r="H3822" i="2"/>
  <c r="J3821" i="2"/>
  <c r="I3821" i="2"/>
  <c r="H3821" i="2"/>
  <c r="J3820" i="2"/>
  <c r="I3820" i="2"/>
  <c r="H3820" i="2"/>
  <c r="J3819" i="2"/>
  <c r="I3819" i="2"/>
  <c r="H3819" i="2"/>
  <c r="J3818" i="2"/>
  <c r="I3818" i="2"/>
  <c r="H3818" i="2"/>
  <c r="J3817" i="2"/>
  <c r="I3817" i="2"/>
  <c r="H3817" i="2"/>
  <c r="J3816" i="2"/>
  <c r="I3816" i="2"/>
  <c r="H3816" i="2"/>
  <c r="J3815" i="2"/>
  <c r="I3815" i="2"/>
  <c r="H3815" i="2"/>
  <c r="J3814" i="2"/>
  <c r="I3814" i="2"/>
  <c r="H3814" i="2"/>
  <c r="J3813" i="2"/>
  <c r="I3813" i="2"/>
  <c r="H3813" i="2"/>
  <c r="J3812" i="2"/>
  <c r="I3812" i="2"/>
  <c r="H3812" i="2"/>
  <c r="J3811" i="2"/>
  <c r="I3811" i="2"/>
  <c r="H3811" i="2"/>
  <c r="J3810" i="2"/>
  <c r="I3810" i="2"/>
  <c r="H3810" i="2"/>
  <c r="J3809" i="2"/>
  <c r="I3809" i="2"/>
  <c r="H3809" i="2"/>
  <c r="J3808" i="2"/>
  <c r="I3808" i="2"/>
  <c r="H3808" i="2"/>
  <c r="J3807" i="2"/>
  <c r="I3807" i="2"/>
  <c r="H3807" i="2"/>
  <c r="J3806" i="2"/>
  <c r="I3806" i="2"/>
  <c r="H3806" i="2"/>
  <c r="J3805" i="2"/>
  <c r="I3805" i="2"/>
  <c r="H3805" i="2"/>
  <c r="J3804" i="2"/>
  <c r="I3804" i="2"/>
  <c r="H3804" i="2"/>
  <c r="J3803" i="2"/>
  <c r="I3803" i="2"/>
  <c r="H3803" i="2"/>
  <c r="J3802" i="2"/>
  <c r="I3802" i="2"/>
  <c r="H3802" i="2"/>
  <c r="J3801" i="2"/>
  <c r="I3801" i="2"/>
  <c r="H3801" i="2"/>
  <c r="J3800" i="2"/>
  <c r="I3800" i="2"/>
  <c r="H3800" i="2"/>
  <c r="J3799" i="2"/>
  <c r="I3799" i="2"/>
  <c r="H3799" i="2"/>
  <c r="J3798" i="2"/>
  <c r="I3798" i="2"/>
  <c r="H3798" i="2"/>
  <c r="J3797" i="2"/>
  <c r="I3797" i="2"/>
  <c r="H3797" i="2"/>
  <c r="J3796" i="2"/>
  <c r="I3796" i="2"/>
  <c r="H3796" i="2"/>
  <c r="J3795" i="2"/>
  <c r="I3795" i="2"/>
  <c r="H3795" i="2"/>
  <c r="J3794" i="2"/>
  <c r="I3794" i="2"/>
  <c r="H3794" i="2"/>
  <c r="J3793" i="2"/>
  <c r="I3793" i="2"/>
  <c r="H3793" i="2"/>
  <c r="J3792" i="2"/>
  <c r="I3792" i="2"/>
  <c r="H3792" i="2"/>
  <c r="J3791" i="2"/>
  <c r="I3791" i="2"/>
  <c r="H3791" i="2"/>
  <c r="J3790" i="2"/>
  <c r="I3790" i="2"/>
  <c r="H3790" i="2"/>
  <c r="J3789" i="2"/>
  <c r="I3789" i="2"/>
  <c r="H3789" i="2"/>
  <c r="J3788" i="2"/>
  <c r="I3788" i="2"/>
  <c r="H3788" i="2"/>
  <c r="J3787" i="2"/>
  <c r="I3787" i="2"/>
  <c r="H3787" i="2"/>
  <c r="J3786" i="2"/>
  <c r="I3786" i="2"/>
  <c r="H3786" i="2"/>
  <c r="J3785" i="2"/>
  <c r="I3785" i="2"/>
  <c r="H3785" i="2"/>
  <c r="J3784" i="2"/>
  <c r="I3784" i="2"/>
  <c r="H3784" i="2"/>
  <c r="J3783" i="2"/>
  <c r="I3783" i="2"/>
  <c r="H3783" i="2"/>
  <c r="J3782" i="2"/>
  <c r="I3782" i="2"/>
  <c r="H3782" i="2"/>
  <c r="J3781" i="2"/>
  <c r="I3781" i="2"/>
  <c r="H3781" i="2"/>
  <c r="J3780" i="2"/>
  <c r="I3780" i="2"/>
  <c r="H3780" i="2"/>
  <c r="J3779" i="2"/>
  <c r="I3779" i="2"/>
  <c r="H3779" i="2"/>
  <c r="J3778" i="2"/>
  <c r="I3778" i="2"/>
  <c r="H3778" i="2"/>
  <c r="J3777" i="2"/>
  <c r="I3777" i="2"/>
  <c r="H3777" i="2"/>
  <c r="J3776" i="2"/>
  <c r="I3776" i="2"/>
  <c r="H3776" i="2"/>
  <c r="J3775" i="2"/>
  <c r="I3775" i="2"/>
  <c r="H3775" i="2"/>
  <c r="J3774" i="2"/>
  <c r="I3774" i="2"/>
  <c r="H3774" i="2"/>
  <c r="J3773" i="2"/>
  <c r="I3773" i="2"/>
  <c r="H3773" i="2"/>
  <c r="J3772" i="2"/>
  <c r="I3772" i="2"/>
  <c r="H3772" i="2"/>
  <c r="J3771" i="2"/>
  <c r="I3771" i="2"/>
  <c r="H3771" i="2"/>
  <c r="J3770" i="2"/>
  <c r="I3770" i="2"/>
  <c r="H3770" i="2"/>
  <c r="J3769" i="2"/>
  <c r="I3769" i="2"/>
  <c r="H3769" i="2"/>
  <c r="J3768" i="2"/>
  <c r="I3768" i="2"/>
  <c r="H3768" i="2"/>
  <c r="J3767" i="2"/>
  <c r="I3767" i="2"/>
  <c r="H3767" i="2"/>
  <c r="J3766" i="2"/>
  <c r="I3766" i="2"/>
  <c r="H3766" i="2"/>
  <c r="J3765" i="2"/>
  <c r="I3765" i="2"/>
  <c r="H3765" i="2"/>
  <c r="J3764" i="2"/>
  <c r="I3764" i="2"/>
  <c r="H3764" i="2"/>
  <c r="J3763" i="2"/>
  <c r="I3763" i="2"/>
  <c r="H3763" i="2"/>
  <c r="J3762" i="2"/>
  <c r="I3762" i="2"/>
  <c r="H3762" i="2"/>
  <c r="J3761" i="2"/>
  <c r="I3761" i="2"/>
  <c r="H3761" i="2"/>
  <c r="J3760" i="2"/>
  <c r="I3760" i="2"/>
  <c r="H3760" i="2"/>
  <c r="J3759" i="2"/>
  <c r="I3759" i="2"/>
  <c r="H3759" i="2"/>
  <c r="J3758" i="2"/>
  <c r="I3758" i="2"/>
  <c r="H3758" i="2"/>
  <c r="J3757" i="2"/>
  <c r="I3757" i="2"/>
  <c r="H3757" i="2"/>
  <c r="J3756" i="2"/>
  <c r="I3756" i="2"/>
  <c r="H3756" i="2"/>
  <c r="J3755" i="2"/>
  <c r="I3755" i="2"/>
  <c r="H3755" i="2"/>
  <c r="J3754" i="2"/>
  <c r="I3754" i="2"/>
  <c r="H3754" i="2"/>
  <c r="J3753" i="2"/>
  <c r="I3753" i="2"/>
  <c r="H3753" i="2"/>
  <c r="J3752" i="2"/>
  <c r="I3752" i="2"/>
  <c r="H3752" i="2"/>
  <c r="J3751" i="2"/>
  <c r="I3751" i="2"/>
  <c r="H3751" i="2"/>
  <c r="J3750" i="2"/>
  <c r="I3750" i="2"/>
  <c r="H3750" i="2"/>
  <c r="J3749" i="2"/>
  <c r="I3749" i="2"/>
  <c r="H3749" i="2"/>
  <c r="J3748" i="2"/>
  <c r="I3748" i="2"/>
  <c r="H3748" i="2"/>
  <c r="J3747" i="2"/>
  <c r="I3747" i="2"/>
  <c r="H3747" i="2"/>
  <c r="J3746" i="2"/>
  <c r="I3746" i="2"/>
  <c r="H3746" i="2"/>
  <c r="J3745" i="2"/>
  <c r="I3745" i="2"/>
  <c r="H3745" i="2"/>
  <c r="J3744" i="2"/>
  <c r="I3744" i="2"/>
  <c r="H3744" i="2"/>
  <c r="J3743" i="2"/>
  <c r="I3743" i="2"/>
  <c r="H3743" i="2"/>
  <c r="J3742" i="2"/>
  <c r="I3742" i="2"/>
  <c r="H3742" i="2"/>
  <c r="J3741" i="2"/>
  <c r="I3741" i="2"/>
  <c r="H3741" i="2"/>
  <c r="J3740" i="2"/>
  <c r="I3740" i="2"/>
  <c r="H3740" i="2"/>
  <c r="J3739" i="2"/>
  <c r="I3739" i="2"/>
  <c r="H3739" i="2"/>
  <c r="J3738" i="2"/>
  <c r="I3738" i="2"/>
  <c r="H3738" i="2"/>
  <c r="J3737" i="2"/>
  <c r="I3737" i="2"/>
  <c r="H3737" i="2"/>
  <c r="J3736" i="2"/>
  <c r="I3736" i="2"/>
  <c r="H3736" i="2"/>
  <c r="J3735" i="2"/>
  <c r="I3735" i="2"/>
  <c r="H3735" i="2"/>
  <c r="J3734" i="2"/>
  <c r="I3734" i="2"/>
  <c r="H3734" i="2"/>
  <c r="J3733" i="2"/>
  <c r="I3733" i="2"/>
  <c r="H3733" i="2"/>
  <c r="J3732" i="2"/>
  <c r="I3732" i="2"/>
  <c r="H3732" i="2"/>
  <c r="J3731" i="2"/>
  <c r="I3731" i="2"/>
  <c r="H3731" i="2"/>
  <c r="J3730" i="2"/>
  <c r="I3730" i="2"/>
  <c r="H3730" i="2"/>
  <c r="J3729" i="2"/>
  <c r="I3729" i="2"/>
  <c r="H3729" i="2"/>
  <c r="J3728" i="2"/>
  <c r="I3728" i="2"/>
  <c r="H3728" i="2"/>
  <c r="J3727" i="2"/>
  <c r="I3727" i="2"/>
  <c r="H3727" i="2"/>
  <c r="J3726" i="2"/>
  <c r="I3726" i="2"/>
  <c r="H3726" i="2"/>
  <c r="J3725" i="2"/>
  <c r="I3725" i="2"/>
  <c r="H3725" i="2"/>
  <c r="J3724" i="2"/>
  <c r="I3724" i="2"/>
  <c r="H3724" i="2"/>
  <c r="J3723" i="2"/>
  <c r="I3723" i="2"/>
  <c r="H3723" i="2"/>
  <c r="J3722" i="2"/>
  <c r="I3722" i="2"/>
  <c r="H3722" i="2"/>
  <c r="J3721" i="2"/>
  <c r="I3721" i="2"/>
  <c r="H3721" i="2"/>
  <c r="J3720" i="2"/>
  <c r="I3720" i="2"/>
  <c r="H3720" i="2"/>
  <c r="J3719" i="2"/>
  <c r="I3719" i="2"/>
  <c r="H3719" i="2"/>
  <c r="J3718" i="2"/>
  <c r="I3718" i="2"/>
  <c r="H3718" i="2"/>
  <c r="J3717" i="2"/>
  <c r="I3717" i="2"/>
  <c r="H3717" i="2"/>
  <c r="J3716" i="2"/>
  <c r="I3716" i="2"/>
  <c r="H3716" i="2"/>
  <c r="J3715" i="2"/>
  <c r="I3715" i="2"/>
  <c r="H3715" i="2"/>
  <c r="J3714" i="2"/>
  <c r="I3714" i="2"/>
  <c r="H3714" i="2"/>
  <c r="J3713" i="2"/>
  <c r="I3713" i="2"/>
  <c r="H3713" i="2"/>
  <c r="J3712" i="2"/>
  <c r="I3712" i="2"/>
  <c r="H3712" i="2"/>
  <c r="J3711" i="2"/>
  <c r="I3711" i="2"/>
  <c r="H3711" i="2"/>
  <c r="J3710" i="2"/>
  <c r="I3710" i="2"/>
  <c r="H3710" i="2"/>
  <c r="J3709" i="2"/>
  <c r="I3709" i="2"/>
  <c r="H3709" i="2"/>
  <c r="J3708" i="2"/>
  <c r="I3708" i="2"/>
  <c r="H3708" i="2"/>
  <c r="J3707" i="2"/>
  <c r="I3707" i="2"/>
  <c r="H3707" i="2"/>
  <c r="J3706" i="2"/>
  <c r="I3706" i="2"/>
  <c r="H3706" i="2"/>
  <c r="J3705" i="2"/>
  <c r="I3705" i="2"/>
  <c r="H3705" i="2"/>
  <c r="J3704" i="2"/>
  <c r="I3704" i="2"/>
  <c r="H3704" i="2"/>
  <c r="J3703" i="2"/>
  <c r="I3703" i="2"/>
  <c r="H3703" i="2"/>
  <c r="J3702" i="2"/>
  <c r="I3702" i="2"/>
  <c r="H3702" i="2"/>
  <c r="J3701" i="2"/>
  <c r="I3701" i="2"/>
  <c r="H3701" i="2"/>
  <c r="J3700" i="2"/>
  <c r="I3700" i="2"/>
  <c r="H3700" i="2"/>
  <c r="J3699" i="2"/>
  <c r="I3699" i="2"/>
  <c r="H3699" i="2"/>
  <c r="J3698" i="2"/>
  <c r="I3698" i="2"/>
  <c r="H3698" i="2"/>
  <c r="J3697" i="2"/>
  <c r="I3697" i="2"/>
  <c r="H3697" i="2"/>
  <c r="J3696" i="2"/>
  <c r="I3696" i="2"/>
  <c r="H3696" i="2"/>
  <c r="J3695" i="2"/>
  <c r="I3695" i="2"/>
  <c r="H3695" i="2"/>
  <c r="J3694" i="2"/>
  <c r="I3694" i="2"/>
  <c r="H3694" i="2"/>
  <c r="J3693" i="2"/>
  <c r="I3693" i="2"/>
  <c r="H3693" i="2"/>
  <c r="J3692" i="2"/>
  <c r="I3692" i="2"/>
  <c r="H3692" i="2"/>
  <c r="J3691" i="2"/>
  <c r="I3691" i="2"/>
  <c r="H3691" i="2"/>
  <c r="J3690" i="2"/>
  <c r="I3690" i="2"/>
  <c r="H3690" i="2"/>
  <c r="J3689" i="2"/>
  <c r="I3689" i="2"/>
  <c r="H3689" i="2"/>
  <c r="J3688" i="2"/>
  <c r="I3688" i="2"/>
  <c r="H3688" i="2"/>
  <c r="J3687" i="2"/>
  <c r="I3687" i="2"/>
  <c r="H3687" i="2"/>
  <c r="J3686" i="2"/>
  <c r="I3686" i="2"/>
  <c r="H3686" i="2"/>
  <c r="J3685" i="2"/>
  <c r="I3685" i="2"/>
  <c r="H3685" i="2"/>
  <c r="J3684" i="2"/>
  <c r="I3684" i="2"/>
  <c r="H3684" i="2"/>
  <c r="J3683" i="2"/>
  <c r="I3683" i="2"/>
  <c r="H3683" i="2"/>
  <c r="J3682" i="2"/>
  <c r="I3682" i="2"/>
  <c r="H3682" i="2"/>
  <c r="J3681" i="2"/>
  <c r="I3681" i="2"/>
  <c r="H3681" i="2"/>
  <c r="J3680" i="2"/>
  <c r="I3680" i="2"/>
  <c r="H3680" i="2"/>
  <c r="J3679" i="2"/>
  <c r="I3679" i="2"/>
  <c r="H3679" i="2"/>
  <c r="J3678" i="2"/>
  <c r="I3678" i="2"/>
  <c r="H3678" i="2"/>
  <c r="J3677" i="2"/>
  <c r="I3677" i="2"/>
  <c r="H3677" i="2"/>
  <c r="J3676" i="2"/>
  <c r="I3676" i="2"/>
  <c r="H3676" i="2"/>
  <c r="J3675" i="2"/>
  <c r="I3675" i="2"/>
  <c r="H3675" i="2"/>
  <c r="J3674" i="2"/>
  <c r="I3674" i="2"/>
  <c r="H3674" i="2"/>
  <c r="J3673" i="2"/>
  <c r="I3673" i="2"/>
  <c r="H3673" i="2"/>
  <c r="J3672" i="2"/>
  <c r="I3672" i="2"/>
  <c r="H3672" i="2"/>
  <c r="J3671" i="2"/>
  <c r="I3671" i="2"/>
  <c r="H3671" i="2"/>
  <c r="J3670" i="2"/>
  <c r="I3670" i="2"/>
  <c r="H3670" i="2"/>
  <c r="J3669" i="2"/>
  <c r="I3669" i="2"/>
  <c r="H3669" i="2"/>
  <c r="J3668" i="2"/>
  <c r="I3668" i="2"/>
  <c r="H3668" i="2"/>
  <c r="J3667" i="2"/>
  <c r="I3667" i="2"/>
  <c r="H3667" i="2"/>
  <c r="J3666" i="2"/>
  <c r="I3666" i="2"/>
  <c r="H3666" i="2"/>
  <c r="J3665" i="2"/>
  <c r="I3665" i="2"/>
  <c r="H3665" i="2"/>
  <c r="J3664" i="2"/>
  <c r="I3664" i="2"/>
  <c r="H3664" i="2"/>
  <c r="J3663" i="2"/>
  <c r="I3663" i="2"/>
  <c r="H3663" i="2"/>
  <c r="J3662" i="2"/>
  <c r="I3662" i="2"/>
  <c r="H3662" i="2"/>
  <c r="J3661" i="2"/>
  <c r="I3661" i="2"/>
  <c r="H3661" i="2"/>
  <c r="J3660" i="2"/>
  <c r="I3660" i="2"/>
  <c r="H3660" i="2"/>
  <c r="J3659" i="2"/>
  <c r="I3659" i="2"/>
  <c r="H3659" i="2"/>
  <c r="J3658" i="2"/>
  <c r="I3658" i="2"/>
  <c r="H3658" i="2"/>
  <c r="J3657" i="2"/>
  <c r="I3657" i="2"/>
  <c r="H3657" i="2"/>
  <c r="J3656" i="2"/>
  <c r="I3656" i="2"/>
  <c r="H3656" i="2"/>
  <c r="J3655" i="2"/>
  <c r="I3655" i="2"/>
  <c r="H3655" i="2"/>
  <c r="J3654" i="2"/>
  <c r="I3654" i="2"/>
  <c r="H3654" i="2"/>
  <c r="J3653" i="2"/>
  <c r="I3653" i="2"/>
  <c r="H3653" i="2"/>
  <c r="J3652" i="2"/>
  <c r="I3652" i="2"/>
  <c r="H3652" i="2"/>
  <c r="J3651" i="2"/>
  <c r="I3651" i="2"/>
  <c r="H3651" i="2"/>
  <c r="J3650" i="2"/>
  <c r="I3650" i="2"/>
  <c r="H3650" i="2"/>
  <c r="J3649" i="2"/>
  <c r="I3649" i="2"/>
  <c r="H3649" i="2"/>
  <c r="J3648" i="2"/>
  <c r="I3648" i="2"/>
  <c r="H3648" i="2"/>
  <c r="J3647" i="2"/>
  <c r="I3647" i="2"/>
  <c r="H3647" i="2"/>
  <c r="J3646" i="2"/>
  <c r="I3646" i="2"/>
  <c r="H3646" i="2"/>
  <c r="J3645" i="2"/>
  <c r="I3645" i="2"/>
  <c r="H3645" i="2"/>
  <c r="J3644" i="2"/>
  <c r="I3644" i="2"/>
  <c r="H3644" i="2"/>
  <c r="J3643" i="2"/>
  <c r="I3643" i="2"/>
  <c r="H3643" i="2"/>
  <c r="J3642" i="2"/>
  <c r="I3642" i="2"/>
  <c r="H3642" i="2"/>
  <c r="J3641" i="2"/>
  <c r="I3641" i="2"/>
  <c r="H3641" i="2"/>
  <c r="J3640" i="2"/>
  <c r="I3640" i="2"/>
  <c r="H3640" i="2"/>
  <c r="J3639" i="2"/>
  <c r="I3639" i="2"/>
  <c r="H3639" i="2"/>
  <c r="J3638" i="2"/>
  <c r="I3638" i="2"/>
  <c r="H3638" i="2"/>
  <c r="J3637" i="2"/>
  <c r="I3637" i="2"/>
  <c r="H3637" i="2"/>
  <c r="J3636" i="2"/>
  <c r="I3636" i="2"/>
  <c r="H3636" i="2"/>
  <c r="J3635" i="2"/>
  <c r="I3635" i="2"/>
  <c r="H3635" i="2"/>
  <c r="J3634" i="2"/>
  <c r="I3634" i="2"/>
  <c r="H3634" i="2"/>
  <c r="J3633" i="2"/>
  <c r="I3633" i="2"/>
  <c r="H3633" i="2"/>
  <c r="J3632" i="2"/>
  <c r="I3632" i="2"/>
  <c r="H3632" i="2"/>
  <c r="J3631" i="2"/>
  <c r="I3631" i="2"/>
  <c r="H3631" i="2"/>
  <c r="J3630" i="2"/>
  <c r="I3630" i="2"/>
  <c r="H3630" i="2"/>
  <c r="J3629" i="2"/>
  <c r="I3629" i="2"/>
  <c r="H3629" i="2"/>
  <c r="J3628" i="2"/>
  <c r="I3628" i="2"/>
  <c r="H3628" i="2"/>
  <c r="J3627" i="2"/>
  <c r="I3627" i="2"/>
  <c r="H3627" i="2"/>
  <c r="J3626" i="2"/>
  <c r="I3626" i="2"/>
  <c r="H3626" i="2"/>
  <c r="J3625" i="2"/>
  <c r="I3625" i="2"/>
  <c r="H3625" i="2"/>
  <c r="J3624" i="2"/>
  <c r="I3624" i="2"/>
  <c r="H3624" i="2"/>
  <c r="J3623" i="2"/>
  <c r="I3623" i="2"/>
  <c r="H3623" i="2"/>
  <c r="J3622" i="2"/>
  <c r="I3622" i="2"/>
  <c r="H3622" i="2"/>
  <c r="J3621" i="2"/>
  <c r="I3621" i="2"/>
  <c r="H3621" i="2"/>
  <c r="J3620" i="2"/>
  <c r="I3620" i="2"/>
  <c r="H3620" i="2"/>
  <c r="J3619" i="2"/>
  <c r="I3619" i="2"/>
  <c r="H3619" i="2"/>
  <c r="J3618" i="2"/>
  <c r="I3618" i="2"/>
  <c r="H3618" i="2"/>
  <c r="J3617" i="2"/>
  <c r="I3617" i="2"/>
  <c r="H3617" i="2"/>
  <c r="J3616" i="2"/>
  <c r="I3616" i="2"/>
  <c r="H3616" i="2"/>
  <c r="J3615" i="2"/>
  <c r="I3615" i="2"/>
  <c r="H3615" i="2"/>
  <c r="J3614" i="2"/>
  <c r="I3614" i="2"/>
  <c r="H3614" i="2"/>
  <c r="J3613" i="2"/>
  <c r="I3613" i="2"/>
  <c r="H3613" i="2"/>
  <c r="J3612" i="2"/>
  <c r="I3612" i="2"/>
  <c r="H3612" i="2"/>
  <c r="J3611" i="2"/>
  <c r="I3611" i="2"/>
  <c r="H3611" i="2"/>
  <c r="J3610" i="2"/>
  <c r="I3610" i="2"/>
  <c r="H3610" i="2"/>
  <c r="J3609" i="2"/>
  <c r="I3609" i="2"/>
  <c r="H3609" i="2"/>
  <c r="J3608" i="2"/>
  <c r="I3608" i="2"/>
  <c r="H3608" i="2"/>
  <c r="J3607" i="2"/>
  <c r="I3607" i="2"/>
  <c r="H3607" i="2"/>
  <c r="J3606" i="2"/>
  <c r="I3606" i="2"/>
  <c r="H3606" i="2"/>
  <c r="J3605" i="2"/>
  <c r="I3605" i="2"/>
  <c r="H3605" i="2"/>
  <c r="J3604" i="2"/>
  <c r="I3604" i="2"/>
  <c r="H3604" i="2"/>
  <c r="J3603" i="2"/>
  <c r="I3603" i="2"/>
  <c r="H3603" i="2"/>
  <c r="J3602" i="2"/>
  <c r="I3602" i="2"/>
  <c r="H3602" i="2"/>
  <c r="J3601" i="2"/>
  <c r="I3601" i="2"/>
  <c r="H3601" i="2"/>
  <c r="J3600" i="2"/>
  <c r="I3600" i="2"/>
  <c r="H3600" i="2"/>
  <c r="J3599" i="2"/>
  <c r="I3599" i="2"/>
  <c r="H3599" i="2"/>
  <c r="J3598" i="2"/>
  <c r="I3598" i="2"/>
  <c r="H3598" i="2"/>
  <c r="J3597" i="2"/>
  <c r="I3597" i="2"/>
  <c r="H3597" i="2"/>
  <c r="J3596" i="2"/>
  <c r="I3596" i="2"/>
  <c r="H3596" i="2"/>
  <c r="J3595" i="2"/>
  <c r="I3595" i="2"/>
  <c r="H3595" i="2"/>
  <c r="J3594" i="2"/>
  <c r="I3594" i="2"/>
  <c r="H3594" i="2"/>
  <c r="J3593" i="2"/>
  <c r="I3593" i="2"/>
  <c r="H3593" i="2"/>
  <c r="J3592" i="2"/>
  <c r="I3592" i="2"/>
  <c r="H3592" i="2"/>
  <c r="J3591" i="2"/>
  <c r="I3591" i="2"/>
  <c r="H3591" i="2"/>
  <c r="J3590" i="2"/>
  <c r="I3590" i="2"/>
  <c r="H3590" i="2"/>
  <c r="J3589" i="2"/>
  <c r="I3589" i="2"/>
  <c r="H3589" i="2"/>
  <c r="J3588" i="2"/>
  <c r="I3588" i="2"/>
  <c r="H3588" i="2"/>
  <c r="J3587" i="2"/>
  <c r="I3587" i="2"/>
  <c r="H3587" i="2"/>
  <c r="J3586" i="2"/>
  <c r="I3586" i="2"/>
  <c r="H3586" i="2"/>
  <c r="J3585" i="2"/>
  <c r="I3585" i="2"/>
  <c r="H3585" i="2"/>
  <c r="J3584" i="2"/>
  <c r="I3584" i="2"/>
  <c r="H3584" i="2"/>
  <c r="J3583" i="2"/>
  <c r="I3583" i="2"/>
  <c r="H3583" i="2"/>
  <c r="J3582" i="2"/>
  <c r="I3582" i="2"/>
  <c r="H3582" i="2"/>
  <c r="J3581" i="2"/>
  <c r="I3581" i="2"/>
  <c r="H3581" i="2"/>
  <c r="J3580" i="2"/>
  <c r="I3580" i="2"/>
  <c r="H3580" i="2"/>
  <c r="J3579" i="2"/>
  <c r="I3579" i="2"/>
  <c r="H3579" i="2"/>
  <c r="J3578" i="2"/>
  <c r="I3578" i="2"/>
  <c r="H3578" i="2"/>
  <c r="J3577" i="2"/>
  <c r="I3577" i="2"/>
  <c r="H3577" i="2"/>
  <c r="J3576" i="2"/>
  <c r="I3576" i="2"/>
  <c r="H3576" i="2"/>
  <c r="J3575" i="2"/>
  <c r="I3575" i="2"/>
  <c r="H3575" i="2"/>
  <c r="J3574" i="2"/>
  <c r="I3574" i="2"/>
  <c r="H3574" i="2"/>
  <c r="J3573" i="2"/>
  <c r="I3573" i="2"/>
  <c r="H3573" i="2"/>
  <c r="J3572" i="2"/>
  <c r="I3572" i="2"/>
  <c r="H3572" i="2"/>
  <c r="J3571" i="2"/>
  <c r="I3571" i="2"/>
  <c r="H3571" i="2"/>
  <c r="J3570" i="2"/>
  <c r="I3570" i="2"/>
  <c r="H3570" i="2"/>
  <c r="J3569" i="2"/>
  <c r="I3569" i="2"/>
  <c r="H3569" i="2"/>
  <c r="J3568" i="2"/>
  <c r="I3568" i="2"/>
  <c r="H3568" i="2"/>
  <c r="J3567" i="2"/>
  <c r="I3567" i="2"/>
  <c r="H3567" i="2"/>
  <c r="J3566" i="2"/>
  <c r="I3566" i="2"/>
  <c r="H3566" i="2"/>
  <c r="J3565" i="2"/>
  <c r="I3565" i="2"/>
  <c r="H3565" i="2"/>
  <c r="J3564" i="2"/>
  <c r="I3564" i="2"/>
  <c r="H3564" i="2"/>
  <c r="J3563" i="2"/>
  <c r="I3563" i="2"/>
  <c r="H3563" i="2"/>
  <c r="J3562" i="2"/>
  <c r="I3562" i="2"/>
  <c r="H3562" i="2"/>
  <c r="J3561" i="2"/>
  <c r="I3561" i="2"/>
  <c r="H3561" i="2"/>
  <c r="J3560" i="2"/>
  <c r="I3560" i="2"/>
  <c r="H3560" i="2"/>
  <c r="J3559" i="2"/>
  <c r="I3559" i="2"/>
  <c r="H3559" i="2"/>
  <c r="J3558" i="2"/>
  <c r="I3558" i="2"/>
  <c r="H3558" i="2"/>
  <c r="J3557" i="2"/>
  <c r="I3557" i="2"/>
  <c r="H3557" i="2"/>
  <c r="J3556" i="2"/>
  <c r="I3556" i="2"/>
  <c r="H3556" i="2"/>
  <c r="J3555" i="2"/>
  <c r="I3555" i="2"/>
  <c r="H3555" i="2"/>
  <c r="J3554" i="2"/>
  <c r="I3554" i="2"/>
  <c r="H3554" i="2"/>
  <c r="J3553" i="2"/>
  <c r="I3553" i="2"/>
  <c r="H3553" i="2"/>
  <c r="J3552" i="2"/>
  <c r="I3552" i="2"/>
  <c r="H3552" i="2"/>
  <c r="J3551" i="2"/>
  <c r="I3551" i="2"/>
  <c r="H3551" i="2"/>
  <c r="J3550" i="2"/>
  <c r="I3550" i="2"/>
  <c r="H3550" i="2"/>
  <c r="J3549" i="2"/>
  <c r="I3549" i="2"/>
  <c r="H3549" i="2"/>
  <c r="J3548" i="2"/>
  <c r="I3548" i="2"/>
  <c r="H3548" i="2"/>
  <c r="J3547" i="2"/>
  <c r="I3547" i="2"/>
  <c r="H3547" i="2"/>
  <c r="J3546" i="2"/>
  <c r="I3546" i="2"/>
  <c r="H3546" i="2"/>
  <c r="J3545" i="2"/>
  <c r="I3545" i="2"/>
  <c r="H3545" i="2"/>
  <c r="J3544" i="2"/>
  <c r="I3544" i="2"/>
  <c r="H3544" i="2"/>
  <c r="J3543" i="2"/>
  <c r="I3543" i="2"/>
  <c r="H3543" i="2"/>
  <c r="J3542" i="2"/>
  <c r="I3542" i="2"/>
  <c r="H3542" i="2"/>
  <c r="J3541" i="2"/>
  <c r="I3541" i="2"/>
  <c r="H3541" i="2"/>
  <c r="J3540" i="2"/>
  <c r="I3540" i="2"/>
  <c r="H3540" i="2"/>
  <c r="J3539" i="2"/>
  <c r="I3539" i="2"/>
  <c r="H3539" i="2"/>
  <c r="J3538" i="2"/>
  <c r="I3538" i="2"/>
  <c r="H3538" i="2"/>
  <c r="J3537" i="2"/>
  <c r="I3537" i="2"/>
  <c r="H3537" i="2"/>
  <c r="J3536" i="2"/>
  <c r="I3536" i="2"/>
  <c r="H3536" i="2"/>
  <c r="J3535" i="2"/>
  <c r="I3535" i="2"/>
  <c r="H3535" i="2"/>
  <c r="J3534" i="2"/>
  <c r="I3534" i="2"/>
  <c r="H3534" i="2"/>
  <c r="J3533" i="2"/>
  <c r="I3533" i="2"/>
  <c r="H3533" i="2"/>
  <c r="J3532" i="2"/>
  <c r="I3532" i="2"/>
  <c r="H3532" i="2"/>
  <c r="J3531" i="2"/>
  <c r="I3531" i="2"/>
  <c r="H3531" i="2"/>
  <c r="J3530" i="2"/>
  <c r="I3530" i="2"/>
  <c r="H3530" i="2"/>
  <c r="J3529" i="2"/>
  <c r="I3529" i="2"/>
  <c r="H3529" i="2"/>
  <c r="J3528" i="2"/>
  <c r="I3528" i="2"/>
  <c r="H3528" i="2"/>
  <c r="J3527" i="2"/>
  <c r="I3527" i="2"/>
  <c r="H3527" i="2"/>
  <c r="J3526" i="2"/>
  <c r="I3526" i="2"/>
  <c r="H3526" i="2"/>
  <c r="J3525" i="2"/>
  <c r="I3525" i="2"/>
  <c r="H3525" i="2"/>
  <c r="J3524" i="2"/>
  <c r="I3524" i="2"/>
  <c r="H3524" i="2"/>
  <c r="J3523" i="2"/>
  <c r="I3523" i="2"/>
  <c r="H3523" i="2"/>
  <c r="J3522" i="2"/>
  <c r="I3522" i="2"/>
  <c r="H3522" i="2"/>
  <c r="J3521" i="2"/>
  <c r="I3521" i="2"/>
  <c r="H3521" i="2"/>
  <c r="J3520" i="2"/>
  <c r="I3520" i="2"/>
  <c r="H3520" i="2"/>
  <c r="J3519" i="2"/>
  <c r="I3519" i="2"/>
  <c r="H3519" i="2"/>
  <c r="J3518" i="2"/>
  <c r="I3518" i="2"/>
  <c r="H3518" i="2"/>
  <c r="J3517" i="2"/>
  <c r="I3517" i="2"/>
  <c r="H3517" i="2"/>
  <c r="J3516" i="2"/>
  <c r="I3516" i="2"/>
  <c r="H3516" i="2"/>
  <c r="J3515" i="2"/>
  <c r="I3515" i="2"/>
  <c r="H3515" i="2"/>
  <c r="J3514" i="2"/>
  <c r="I3514" i="2"/>
  <c r="H3514" i="2"/>
  <c r="J3513" i="2"/>
  <c r="I3513" i="2"/>
  <c r="H3513" i="2"/>
  <c r="J3512" i="2"/>
  <c r="I3512" i="2"/>
  <c r="H3512" i="2"/>
  <c r="J3511" i="2"/>
  <c r="I3511" i="2"/>
  <c r="H3511" i="2"/>
  <c r="J3510" i="2"/>
  <c r="I3510" i="2"/>
  <c r="H3510" i="2"/>
  <c r="J3509" i="2"/>
  <c r="I3509" i="2"/>
  <c r="H3509" i="2"/>
  <c r="J3508" i="2"/>
  <c r="I3508" i="2"/>
  <c r="H3508" i="2"/>
  <c r="J3507" i="2"/>
  <c r="I3507" i="2"/>
  <c r="H3507" i="2"/>
  <c r="J3506" i="2"/>
  <c r="I3506" i="2"/>
  <c r="H3506" i="2"/>
  <c r="J3505" i="2"/>
  <c r="I3505" i="2"/>
  <c r="H3505" i="2"/>
  <c r="J3504" i="2"/>
  <c r="I3504" i="2"/>
  <c r="H3504" i="2"/>
  <c r="J3503" i="2"/>
  <c r="I3503" i="2"/>
  <c r="H3503" i="2"/>
  <c r="J3502" i="2"/>
  <c r="I3502" i="2"/>
  <c r="H3502" i="2"/>
  <c r="J3501" i="2"/>
  <c r="I3501" i="2"/>
  <c r="H3501" i="2"/>
  <c r="J3500" i="2"/>
  <c r="I3500" i="2"/>
  <c r="H3500" i="2"/>
  <c r="J3499" i="2"/>
  <c r="I3499" i="2"/>
  <c r="H3499" i="2"/>
  <c r="J3498" i="2"/>
  <c r="I3498" i="2"/>
  <c r="H3498" i="2"/>
  <c r="J3497" i="2"/>
  <c r="I3497" i="2"/>
  <c r="H3497" i="2"/>
  <c r="J3496" i="2"/>
  <c r="I3496" i="2"/>
  <c r="H3496" i="2"/>
  <c r="J3495" i="2"/>
  <c r="I3495" i="2"/>
  <c r="H3495" i="2"/>
  <c r="J3494" i="2"/>
  <c r="I3494" i="2"/>
  <c r="H3494" i="2"/>
  <c r="J3493" i="2"/>
  <c r="I3493" i="2"/>
  <c r="H3493" i="2"/>
  <c r="J3492" i="2"/>
  <c r="I3492" i="2"/>
  <c r="H3492" i="2"/>
  <c r="J3491" i="2"/>
  <c r="I3491" i="2"/>
  <c r="H3491" i="2"/>
  <c r="J3490" i="2"/>
  <c r="I3490" i="2"/>
  <c r="H3490" i="2"/>
  <c r="J3489" i="2"/>
  <c r="I3489" i="2"/>
  <c r="H3489" i="2"/>
  <c r="J3488" i="2"/>
  <c r="I3488" i="2"/>
  <c r="H3488" i="2"/>
  <c r="J3487" i="2"/>
  <c r="I3487" i="2"/>
  <c r="H3487" i="2"/>
  <c r="J3486" i="2"/>
  <c r="I3486" i="2"/>
  <c r="H3486" i="2"/>
  <c r="J3485" i="2"/>
  <c r="I3485" i="2"/>
  <c r="H3485" i="2"/>
  <c r="J3484" i="2"/>
  <c r="I3484" i="2"/>
  <c r="H3484" i="2"/>
  <c r="J3483" i="2"/>
  <c r="I3483" i="2"/>
  <c r="H3483" i="2"/>
  <c r="J3482" i="2"/>
  <c r="I3482" i="2"/>
  <c r="H3482" i="2"/>
  <c r="J3481" i="2"/>
  <c r="I3481" i="2"/>
  <c r="H3481" i="2"/>
  <c r="J3480" i="2"/>
  <c r="I3480" i="2"/>
  <c r="H3480" i="2"/>
  <c r="J3479" i="2"/>
  <c r="I3479" i="2"/>
  <c r="H3479" i="2"/>
  <c r="J3478" i="2"/>
  <c r="I3478" i="2"/>
  <c r="H3478" i="2"/>
  <c r="J3477" i="2"/>
  <c r="I3477" i="2"/>
  <c r="H3477" i="2"/>
  <c r="J3476" i="2"/>
  <c r="I3476" i="2"/>
  <c r="H3476" i="2"/>
  <c r="J3475" i="2"/>
  <c r="I3475" i="2"/>
  <c r="H3475" i="2"/>
  <c r="J3474" i="2"/>
  <c r="I3474" i="2"/>
  <c r="H3474" i="2"/>
  <c r="J3473" i="2"/>
  <c r="I3473" i="2"/>
  <c r="H3473" i="2"/>
  <c r="J3472" i="2"/>
  <c r="I3472" i="2"/>
  <c r="H3472" i="2"/>
  <c r="J3471" i="2"/>
  <c r="I3471" i="2"/>
  <c r="H3471" i="2"/>
  <c r="J3470" i="2"/>
  <c r="I3470" i="2"/>
  <c r="H3470" i="2"/>
  <c r="J3469" i="2"/>
  <c r="I3469" i="2"/>
  <c r="H3469" i="2"/>
  <c r="J3468" i="2"/>
  <c r="I3468" i="2"/>
  <c r="H3468" i="2"/>
  <c r="J3467" i="2"/>
  <c r="I3467" i="2"/>
  <c r="H3467" i="2"/>
  <c r="J3466" i="2"/>
  <c r="I3466" i="2"/>
  <c r="H3466" i="2"/>
  <c r="J3465" i="2"/>
  <c r="I3465" i="2"/>
  <c r="H3465" i="2"/>
  <c r="J3464" i="2"/>
  <c r="I3464" i="2"/>
  <c r="H3464" i="2"/>
  <c r="J3463" i="2"/>
  <c r="I3463" i="2"/>
  <c r="H3463" i="2"/>
  <c r="J3462" i="2"/>
  <c r="I3462" i="2"/>
  <c r="H3462" i="2"/>
  <c r="J3461" i="2"/>
  <c r="I3461" i="2"/>
  <c r="H3461" i="2"/>
  <c r="J3460" i="2"/>
  <c r="I3460" i="2"/>
  <c r="H3460" i="2"/>
  <c r="J3459" i="2"/>
  <c r="I3459" i="2"/>
  <c r="H3459" i="2"/>
  <c r="J3458" i="2"/>
  <c r="I3458" i="2"/>
  <c r="H3458" i="2"/>
  <c r="J3457" i="2"/>
  <c r="I3457" i="2"/>
  <c r="H3457" i="2"/>
  <c r="J3456" i="2"/>
  <c r="I3456" i="2"/>
  <c r="H3456" i="2"/>
  <c r="J3455" i="2"/>
  <c r="I3455" i="2"/>
  <c r="H3455" i="2"/>
  <c r="J3454" i="2"/>
  <c r="I3454" i="2"/>
  <c r="H3454" i="2"/>
  <c r="J3453" i="2"/>
  <c r="I3453" i="2"/>
  <c r="H3453" i="2"/>
  <c r="J3452" i="2"/>
  <c r="I3452" i="2"/>
  <c r="H3452" i="2"/>
  <c r="J3451" i="2"/>
  <c r="I3451" i="2"/>
  <c r="H3451" i="2"/>
  <c r="J3450" i="2"/>
  <c r="I3450" i="2"/>
  <c r="H3450" i="2"/>
  <c r="J3449" i="2"/>
  <c r="I3449" i="2"/>
  <c r="H3449" i="2"/>
  <c r="J3448" i="2"/>
  <c r="I3448" i="2"/>
  <c r="H3448" i="2"/>
  <c r="J3447" i="2"/>
  <c r="I3447" i="2"/>
  <c r="H3447" i="2"/>
  <c r="J3446" i="2"/>
  <c r="I3446" i="2"/>
  <c r="H3446" i="2"/>
  <c r="J3445" i="2"/>
  <c r="I3445" i="2"/>
  <c r="H3445" i="2"/>
  <c r="J3444" i="2"/>
  <c r="I3444" i="2"/>
  <c r="H3444" i="2"/>
  <c r="J3443" i="2"/>
  <c r="I3443" i="2"/>
  <c r="H3443" i="2"/>
  <c r="J3442" i="2"/>
  <c r="I3442" i="2"/>
  <c r="H3442" i="2"/>
  <c r="J3441" i="2"/>
  <c r="I3441" i="2"/>
  <c r="H3441" i="2"/>
  <c r="J3440" i="2"/>
  <c r="I3440" i="2"/>
  <c r="H3440" i="2"/>
  <c r="J3439" i="2"/>
  <c r="I3439" i="2"/>
  <c r="H3439" i="2"/>
  <c r="J3438" i="2"/>
  <c r="I3438" i="2"/>
  <c r="H3438" i="2"/>
  <c r="J3437" i="2"/>
  <c r="I3437" i="2"/>
  <c r="H3437" i="2"/>
  <c r="J3436" i="2"/>
  <c r="I3436" i="2"/>
  <c r="H3436" i="2"/>
  <c r="J3435" i="2"/>
  <c r="I3435" i="2"/>
  <c r="H3435" i="2"/>
  <c r="J3434" i="2"/>
  <c r="I3434" i="2"/>
  <c r="H3434" i="2"/>
  <c r="J3433" i="2"/>
  <c r="I3433" i="2"/>
  <c r="H3433" i="2"/>
  <c r="J3432" i="2"/>
  <c r="I3432" i="2"/>
  <c r="H3432" i="2"/>
  <c r="J3431" i="2"/>
  <c r="I3431" i="2"/>
  <c r="H3431" i="2"/>
  <c r="J3430" i="2"/>
  <c r="I3430" i="2"/>
  <c r="H3430" i="2"/>
  <c r="J3429" i="2"/>
  <c r="I3429" i="2"/>
  <c r="H3429" i="2"/>
  <c r="J3428" i="2"/>
  <c r="I3428" i="2"/>
  <c r="H3428" i="2"/>
  <c r="J3427" i="2"/>
  <c r="I3427" i="2"/>
  <c r="H3427" i="2"/>
  <c r="J3426" i="2"/>
  <c r="I3426" i="2"/>
  <c r="H3426" i="2"/>
  <c r="J3425" i="2"/>
  <c r="I3425" i="2"/>
  <c r="H3425" i="2"/>
  <c r="J3424" i="2"/>
  <c r="I3424" i="2"/>
  <c r="H3424" i="2"/>
  <c r="J3423" i="2"/>
  <c r="I3423" i="2"/>
  <c r="H3423" i="2"/>
  <c r="J3422" i="2"/>
  <c r="I3422" i="2"/>
  <c r="H3422" i="2"/>
  <c r="J3421" i="2"/>
  <c r="I3421" i="2"/>
  <c r="H3421" i="2"/>
  <c r="J3420" i="2"/>
  <c r="I3420" i="2"/>
  <c r="H3420" i="2"/>
  <c r="J3419" i="2"/>
  <c r="I3419" i="2"/>
  <c r="H3419" i="2"/>
  <c r="J3418" i="2"/>
  <c r="I3418" i="2"/>
  <c r="H3418" i="2"/>
  <c r="J3417" i="2"/>
  <c r="I3417" i="2"/>
  <c r="H3417" i="2"/>
  <c r="J3416" i="2"/>
  <c r="I3416" i="2"/>
  <c r="H3416" i="2"/>
  <c r="J3415" i="2"/>
  <c r="I3415" i="2"/>
  <c r="H3415" i="2"/>
  <c r="J3414" i="2"/>
  <c r="I3414" i="2"/>
  <c r="H3414" i="2"/>
  <c r="J3413" i="2"/>
  <c r="I3413" i="2"/>
  <c r="H3413" i="2"/>
  <c r="J3412" i="2"/>
  <c r="I3412" i="2"/>
  <c r="H3412" i="2"/>
  <c r="J3411" i="2"/>
  <c r="I3411" i="2"/>
  <c r="H3411" i="2"/>
  <c r="J3410" i="2"/>
  <c r="I3410" i="2"/>
  <c r="H3410" i="2"/>
  <c r="J3409" i="2"/>
  <c r="I3409" i="2"/>
  <c r="H3409" i="2"/>
  <c r="J3408" i="2"/>
  <c r="I3408" i="2"/>
  <c r="H3408" i="2"/>
  <c r="J3407" i="2"/>
  <c r="I3407" i="2"/>
  <c r="H3407" i="2"/>
  <c r="J3406" i="2"/>
  <c r="I3406" i="2"/>
  <c r="H3406" i="2"/>
  <c r="J3405" i="2"/>
  <c r="I3405" i="2"/>
  <c r="H3405" i="2"/>
  <c r="J3404" i="2"/>
  <c r="I3404" i="2"/>
  <c r="H3404" i="2"/>
  <c r="J3403" i="2"/>
  <c r="I3403" i="2"/>
  <c r="H3403" i="2"/>
  <c r="J3402" i="2"/>
  <c r="I3402" i="2"/>
  <c r="H3402" i="2"/>
  <c r="J3401" i="2"/>
  <c r="I3401" i="2"/>
  <c r="H3401" i="2"/>
  <c r="J3400" i="2"/>
  <c r="I3400" i="2"/>
  <c r="H3400" i="2"/>
  <c r="J3399" i="2"/>
  <c r="I3399" i="2"/>
  <c r="H3399" i="2"/>
  <c r="J3398" i="2"/>
  <c r="I3398" i="2"/>
  <c r="H3398" i="2"/>
  <c r="J3397" i="2"/>
  <c r="I3397" i="2"/>
  <c r="H3397" i="2"/>
  <c r="J3396" i="2"/>
  <c r="I3396" i="2"/>
  <c r="H3396" i="2"/>
  <c r="J3395" i="2"/>
  <c r="I3395" i="2"/>
  <c r="H3395" i="2"/>
  <c r="J3394" i="2"/>
  <c r="I3394" i="2"/>
  <c r="H3394" i="2"/>
  <c r="J3393" i="2"/>
  <c r="I3393" i="2"/>
  <c r="H3393" i="2"/>
  <c r="J3392" i="2"/>
  <c r="I3392" i="2"/>
  <c r="H3392" i="2"/>
  <c r="J3391" i="2"/>
  <c r="I3391" i="2"/>
  <c r="H3391" i="2"/>
  <c r="J3390" i="2"/>
  <c r="I3390" i="2"/>
  <c r="H3390" i="2"/>
  <c r="J3389" i="2"/>
  <c r="I3389" i="2"/>
  <c r="H3389" i="2"/>
  <c r="J3388" i="2"/>
  <c r="I3388" i="2"/>
  <c r="H3388" i="2"/>
  <c r="J3387" i="2"/>
  <c r="I3387" i="2"/>
  <c r="H3387" i="2"/>
  <c r="J3386" i="2"/>
  <c r="I3386" i="2"/>
  <c r="H3386" i="2"/>
  <c r="J3385" i="2"/>
  <c r="I3385" i="2"/>
  <c r="H3385" i="2"/>
  <c r="J3384" i="2"/>
  <c r="I3384" i="2"/>
  <c r="H3384" i="2"/>
  <c r="J3383" i="2"/>
  <c r="I3383" i="2"/>
  <c r="H3383" i="2"/>
  <c r="J3382" i="2"/>
  <c r="I3382" i="2"/>
  <c r="H3382" i="2"/>
  <c r="J3381" i="2"/>
  <c r="I3381" i="2"/>
  <c r="H3381" i="2"/>
  <c r="J3380" i="2"/>
  <c r="I3380" i="2"/>
  <c r="H3380" i="2"/>
  <c r="J3379" i="2"/>
  <c r="I3379" i="2"/>
  <c r="H3379" i="2"/>
  <c r="J3378" i="2"/>
  <c r="I3378" i="2"/>
  <c r="H3378" i="2"/>
  <c r="J3377" i="2"/>
  <c r="I3377" i="2"/>
  <c r="H3377" i="2"/>
  <c r="J3376" i="2"/>
  <c r="I3376" i="2"/>
  <c r="H3376" i="2"/>
  <c r="J3375" i="2"/>
  <c r="I3375" i="2"/>
  <c r="H3375" i="2"/>
  <c r="J3374" i="2"/>
  <c r="I3374" i="2"/>
  <c r="H3374" i="2"/>
  <c r="J3373" i="2"/>
  <c r="I3373" i="2"/>
  <c r="H3373" i="2"/>
  <c r="J3372" i="2"/>
  <c r="I3372" i="2"/>
  <c r="H3372" i="2"/>
  <c r="J3371" i="2"/>
  <c r="I3371" i="2"/>
  <c r="H3371" i="2"/>
  <c r="J3370" i="2"/>
  <c r="I3370" i="2"/>
  <c r="H3370" i="2"/>
  <c r="J3369" i="2"/>
  <c r="I3369" i="2"/>
  <c r="H3369" i="2"/>
  <c r="J3368" i="2"/>
  <c r="I3368" i="2"/>
  <c r="H3368" i="2"/>
  <c r="J3367" i="2"/>
  <c r="I3367" i="2"/>
  <c r="H3367" i="2"/>
  <c r="J3366" i="2"/>
  <c r="I3366" i="2"/>
  <c r="H3366" i="2"/>
  <c r="J3365" i="2"/>
  <c r="I3365" i="2"/>
  <c r="H3365" i="2"/>
  <c r="J3364" i="2"/>
  <c r="I3364" i="2"/>
  <c r="H3364" i="2"/>
  <c r="J3363" i="2"/>
  <c r="I3363" i="2"/>
  <c r="H3363" i="2"/>
  <c r="J3362" i="2"/>
  <c r="I3362" i="2"/>
  <c r="H3362" i="2"/>
  <c r="J3361" i="2"/>
  <c r="I3361" i="2"/>
  <c r="H3361" i="2"/>
  <c r="J3360" i="2"/>
  <c r="I3360" i="2"/>
  <c r="H3360" i="2"/>
  <c r="J3359" i="2"/>
  <c r="I3359" i="2"/>
  <c r="H3359" i="2"/>
  <c r="J3358" i="2"/>
  <c r="I3358" i="2"/>
  <c r="H3358" i="2"/>
  <c r="J3357" i="2"/>
  <c r="I3357" i="2"/>
  <c r="H3357" i="2"/>
  <c r="J3356" i="2"/>
  <c r="I3356" i="2"/>
  <c r="H3356" i="2"/>
  <c r="J3355" i="2"/>
  <c r="I3355" i="2"/>
  <c r="H3355" i="2"/>
  <c r="J3354" i="2"/>
  <c r="I3354" i="2"/>
  <c r="H3354" i="2"/>
  <c r="J3353" i="2"/>
  <c r="I3353" i="2"/>
  <c r="H3353" i="2"/>
  <c r="J3352" i="2"/>
  <c r="I3352" i="2"/>
  <c r="H3352" i="2"/>
  <c r="J3351" i="2"/>
  <c r="I3351" i="2"/>
  <c r="H3351" i="2"/>
  <c r="J3350" i="2"/>
  <c r="I3350" i="2"/>
  <c r="H3350" i="2"/>
  <c r="J3349" i="2"/>
  <c r="I3349" i="2"/>
  <c r="H3349" i="2"/>
  <c r="J3348" i="2"/>
  <c r="I3348" i="2"/>
  <c r="H3348" i="2"/>
  <c r="J3347" i="2"/>
  <c r="I3347" i="2"/>
  <c r="H3347" i="2"/>
  <c r="J3346" i="2"/>
  <c r="I3346" i="2"/>
  <c r="H3346" i="2"/>
  <c r="J3345" i="2"/>
  <c r="I3345" i="2"/>
  <c r="H3345" i="2"/>
  <c r="J3344" i="2"/>
  <c r="I3344" i="2"/>
  <c r="H3344" i="2"/>
  <c r="J3343" i="2"/>
  <c r="I3343" i="2"/>
  <c r="H3343" i="2"/>
  <c r="J3342" i="2"/>
  <c r="I3342" i="2"/>
  <c r="H3342" i="2"/>
  <c r="J3341" i="2"/>
  <c r="I3341" i="2"/>
  <c r="H3341" i="2"/>
  <c r="J3340" i="2"/>
  <c r="I3340" i="2"/>
  <c r="H3340" i="2"/>
  <c r="J3339" i="2"/>
  <c r="I3339" i="2"/>
  <c r="H3339" i="2"/>
  <c r="J3338" i="2"/>
  <c r="I3338" i="2"/>
  <c r="H3338" i="2"/>
  <c r="J3337" i="2"/>
  <c r="I3337" i="2"/>
  <c r="H3337" i="2"/>
  <c r="J3336" i="2"/>
  <c r="I3336" i="2"/>
  <c r="H3336" i="2"/>
  <c r="J3335" i="2"/>
  <c r="I3335" i="2"/>
  <c r="H3335" i="2"/>
  <c r="J3334" i="2"/>
  <c r="I3334" i="2"/>
  <c r="H3334" i="2"/>
  <c r="J3333" i="2"/>
  <c r="I3333" i="2"/>
  <c r="H3333" i="2"/>
  <c r="J3332" i="2"/>
  <c r="I3332" i="2"/>
  <c r="H3332" i="2"/>
  <c r="J3331" i="2"/>
  <c r="I3331" i="2"/>
  <c r="H3331" i="2"/>
  <c r="J3330" i="2"/>
  <c r="I3330" i="2"/>
  <c r="H3330" i="2"/>
  <c r="J3329" i="2"/>
  <c r="I3329" i="2"/>
  <c r="H3329" i="2"/>
  <c r="J3328" i="2"/>
  <c r="I3328" i="2"/>
  <c r="H3328" i="2"/>
  <c r="J3327" i="2"/>
  <c r="I3327" i="2"/>
  <c r="H3327" i="2"/>
  <c r="J3326" i="2"/>
  <c r="I3326" i="2"/>
  <c r="H3326" i="2"/>
  <c r="J3325" i="2"/>
  <c r="I3325" i="2"/>
  <c r="H3325" i="2"/>
  <c r="J3324" i="2"/>
  <c r="I3324" i="2"/>
  <c r="H3324" i="2"/>
  <c r="J3323" i="2"/>
  <c r="I3323" i="2"/>
  <c r="H3323" i="2"/>
  <c r="J3322" i="2"/>
  <c r="I3322" i="2"/>
  <c r="H3322" i="2"/>
  <c r="J3321" i="2"/>
  <c r="I3321" i="2"/>
  <c r="H3321" i="2"/>
  <c r="J3320" i="2"/>
  <c r="I3320" i="2"/>
  <c r="H3320" i="2"/>
  <c r="J3319" i="2"/>
  <c r="I3319" i="2"/>
  <c r="H3319" i="2"/>
  <c r="J3318" i="2"/>
  <c r="I3318" i="2"/>
  <c r="H3318" i="2"/>
  <c r="J3317" i="2"/>
  <c r="I3317" i="2"/>
  <c r="H3317" i="2"/>
  <c r="J3316" i="2"/>
  <c r="I3316" i="2"/>
  <c r="H3316" i="2"/>
  <c r="J3315" i="2"/>
  <c r="I3315" i="2"/>
  <c r="H3315" i="2"/>
  <c r="J3314" i="2"/>
  <c r="I3314" i="2"/>
  <c r="H3314" i="2"/>
  <c r="J3313" i="2"/>
  <c r="I3313" i="2"/>
  <c r="H3313" i="2"/>
  <c r="J3312" i="2"/>
  <c r="I3312" i="2"/>
  <c r="H3312" i="2"/>
  <c r="J3311" i="2"/>
  <c r="I3311" i="2"/>
  <c r="H3311" i="2"/>
  <c r="J3310" i="2"/>
  <c r="I3310" i="2"/>
  <c r="H3310" i="2"/>
  <c r="J3309" i="2"/>
  <c r="I3309" i="2"/>
  <c r="H3309" i="2"/>
  <c r="J3308" i="2"/>
  <c r="I3308" i="2"/>
  <c r="H3308" i="2"/>
  <c r="J3307" i="2"/>
  <c r="I3307" i="2"/>
  <c r="H3307" i="2"/>
  <c r="J3306" i="2"/>
  <c r="I3306" i="2"/>
  <c r="H3306" i="2"/>
  <c r="J3305" i="2"/>
  <c r="I3305" i="2"/>
  <c r="H3305" i="2"/>
  <c r="J3304" i="2"/>
  <c r="I3304" i="2"/>
  <c r="H3304" i="2"/>
  <c r="J3303" i="2"/>
  <c r="I3303" i="2"/>
  <c r="H3303" i="2"/>
  <c r="J3302" i="2"/>
  <c r="I3302" i="2"/>
  <c r="H3302" i="2"/>
  <c r="J3301" i="2"/>
  <c r="I3301" i="2"/>
  <c r="H3301" i="2"/>
  <c r="J3300" i="2"/>
  <c r="I3300" i="2"/>
  <c r="H3300" i="2"/>
  <c r="J3299" i="2"/>
  <c r="I3299" i="2"/>
  <c r="H3299" i="2"/>
  <c r="J3298" i="2"/>
  <c r="I3298" i="2"/>
  <c r="H3298" i="2"/>
  <c r="J3297" i="2"/>
  <c r="I3297" i="2"/>
  <c r="H3297" i="2"/>
  <c r="J3296" i="2"/>
  <c r="I3296" i="2"/>
  <c r="H3296" i="2"/>
  <c r="J3295" i="2"/>
  <c r="I3295" i="2"/>
  <c r="H3295" i="2"/>
  <c r="J3294" i="2"/>
  <c r="I3294" i="2"/>
  <c r="H3294" i="2"/>
  <c r="J3293" i="2"/>
  <c r="I3293" i="2"/>
  <c r="H3293" i="2"/>
  <c r="J3292" i="2"/>
  <c r="I3292" i="2"/>
  <c r="H3292" i="2"/>
  <c r="J3291" i="2"/>
  <c r="I3291" i="2"/>
  <c r="H3291" i="2"/>
  <c r="J3290" i="2"/>
  <c r="I3290" i="2"/>
  <c r="H3290" i="2"/>
  <c r="J3289" i="2"/>
  <c r="I3289" i="2"/>
  <c r="H3289" i="2"/>
  <c r="J3288" i="2"/>
  <c r="I3288" i="2"/>
  <c r="H3288" i="2"/>
  <c r="J3287" i="2"/>
  <c r="I3287" i="2"/>
  <c r="H3287" i="2"/>
  <c r="J3286" i="2"/>
  <c r="I3286" i="2"/>
  <c r="H3286" i="2"/>
  <c r="J3285" i="2"/>
  <c r="I3285" i="2"/>
  <c r="H3285" i="2"/>
  <c r="J3284" i="2"/>
  <c r="I3284" i="2"/>
  <c r="H3284" i="2"/>
  <c r="J3283" i="2"/>
  <c r="I3283" i="2"/>
  <c r="H3283" i="2"/>
  <c r="J3282" i="2"/>
  <c r="I3282" i="2"/>
  <c r="H3282" i="2"/>
  <c r="J3281" i="2"/>
  <c r="I3281" i="2"/>
  <c r="H3281" i="2"/>
  <c r="J3280" i="2"/>
  <c r="I3280" i="2"/>
  <c r="H3280" i="2"/>
  <c r="J3279" i="2"/>
  <c r="I3279" i="2"/>
  <c r="H3279" i="2"/>
  <c r="J3278" i="2"/>
  <c r="I3278" i="2"/>
  <c r="H3278" i="2"/>
  <c r="J3277" i="2"/>
  <c r="I3277" i="2"/>
  <c r="H3277" i="2"/>
  <c r="J3276" i="2"/>
  <c r="I3276" i="2"/>
  <c r="H3276" i="2"/>
  <c r="J3275" i="2"/>
  <c r="I3275" i="2"/>
  <c r="H3275" i="2"/>
  <c r="J3274" i="2"/>
  <c r="I3274" i="2"/>
  <c r="H3274" i="2"/>
  <c r="J3273" i="2"/>
  <c r="I3273" i="2"/>
  <c r="H3273" i="2"/>
  <c r="J3272" i="2"/>
  <c r="I3272" i="2"/>
  <c r="H3272" i="2"/>
  <c r="J3271" i="2"/>
  <c r="I3271" i="2"/>
  <c r="H3271" i="2"/>
  <c r="J3270" i="2"/>
  <c r="I3270" i="2"/>
  <c r="H3270" i="2"/>
  <c r="J3269" i="2"/>
  <c r="I3269" i="2"/>
  <c r="H3269" i="2"/>
  <c r="J3268" i="2"/>
  <c r="I3268" i="2"/>
  <c r="H3268" i="2"/>
  <c r="J3267" i="2"/>
  <c r="I3267" i="2"/>
  <c r="H3267" i="2"/>
  <c r="J3266" i="2"/>
  <c r="I3266" i="2"/>
  <c r="H3266" i="2"/>
  <c r="J3265" i="2"/>
  <c r="I3265" i="2"/>
  <c r="H3265" i="2"/>
  <c r="J3264" i="2"/>
  <c r="I3264" i="2"/>
  <c r="H3264" i="2"/>
  <c r="J3263" i="2"/>
  <c r="I3263" i="2"/>
  <c r="H3263" i="2"/>
  <c r="J3262" i="2"/>
  <c r="I3262" i="2"/>
  <c r="H3262" i="2"/>
  <c r="J3261" i="2"/>
  <c r="I3261" i="2"/>
  <c r="H3261" i="2"/>
  <c r="J3260" i="2"/>
  <c r="I3260" i="2"/>
  <c r="H3260" i="2"/>
  <c r="J3259" i="2"/>
  <c r="I3259" i="2"/>
  <c r="H3259" i="2"/>
  <c r="J3258" i="2"/>
  <c r="I3258" i="2"/>
  <c r="H3258" i="2"/>
  <c r="J3257" i="2"/>
  <c r="I3257" i="2"/>
  <c r="H3257" i="2"/>
  <c r="J3256" i="2"/>
  <c r="I3256" i="2"/>
  <c r="H3256" i="2"/>
  <c r="J3255" i="2"/>
  <c r="I3255" i="2"/>
  <c r="H3255" i="2"/>
  <c r="J3254" i="2"/>
  <c r="I3254" i="2"/>
  <c r="H3254" i="2"/>
  <c r="J3253" i="2"/>
  <c r="I3253" i="2"/>
  <c r="H3253" i="2"/>
  <c r="J3252" i="2"/>
  <c r="I3252" i="2"/>
  <c r="H3252" i="2"/>
  <c r="J3251" i="2"/>
  <c r="I3251" i="2"/>
  <c r="H3251" i="2"/>
  <c r="J3250" i="2"/>
  <c r="I3250" i="2"/>
  <c r="H3250" i="2"/>
  <c r="J3249" i="2"/>
  <c r="I3249" i="2"/>
  <c r="H3249" i="2"/>
  <c r="J3248" i="2"/>
  <c r="I3248" i="2"/>
  <c r="H3248" i="2"/>
  <c r="J3247" i="2"/>
  <c r="I3247" i="2"/>
  <c r="H3247" i="2"/>
  <c r="J3246" i="2"/>
  <c r="I3246" i="2"/>
  <c r="H3246" i="2"/>
  <c r="J3245" i="2"/>
  <c r="I3245" i="2"/>
  <c r="H3245" i="2"/>
  <c r="J3244" i="2"/>
  <c r="I3244" i="2"/>
  <c r="H3244" i="2"/>
  <c r="J3243" i="2"/>
  <c r="I3243" i="2"/>
  <c r="H3243" i="2"/>
  <c r="J3242" i="2"/>
  <c r="I3242" i="2"/>
  <c r="H3242" i="2"/>
  <c r="J3241" i="2"/>
  <c r="I3241" i="2"/>
  <c r="H3241" i="2"/>
  <c r="J3240" i="2"/>
  <c r="I3240" i="2"/>
  <c r="H3240" i="2"/>
  <c r="J3239" i="2"/>
  <c r="I3239" i="2"/>
  <c r="H3239" i="2"/>
  <c r="J3238" i="2"/>
  <c r="I3238" i="2"/>
  <c r="H3238" i="2"/>
  <c r="J3237" i="2"/>
  <c r="I3237" i="2"/>
  <c r="H3237" i="2"/>
  <c r="J3236" i="2"/>
  <c r="I3236" i="2"/>
  <c r="H3236" i="2"/>
  <c r="J3235" i="2"/>
  <c r="I3235" i="2"/>
  <c r="H3235" i="2"/>
  <c r="J3234" i="2"/>
  <c r="I3234" i="2"/>
  <c r="H3234" i="2"/>
  <c r="J3233" i="2"/>
  <c r="I3233" i="2"/>
  <c r="H3233" i="2"/>
  <c r="J3232" i="2"/>
  <c r="I3232" i="2"/>
  <c r="H3232" i="2"/>
  <c r="J3231" i="2"/>
  <c r="I3231" i="2"/>
  <c r="H3231" i="2"/>
  <c r="J3230" i="2"/>
  <c r="I3230" i="2"/>
  <c r="H3230" i="2"/>
  <c r="J3229" i="2"/>
  <c r="I3229" i="2"/>
  <c r="H3229" i="2"/>
  <c r="J3228" i="2"/>
  <c r="I3228" i="2"/>
  <c r="H3228" i="2"/>
  <c r="J3227" i="2"/>
  <c r="I3227" i="2"/>
  <c r="H3227" i="2"/>
  <c r="J3226" i="2"/>
  <c r="I3226" i="2"/>
  <c r="H3226" i="2"/>
  <c r="J3225" i="2"/>
  <c r="I3225" i="2"/>
  <c r="H3225" i="2"/>
  <c r="J3224" i="2"/>
  <c r="I3224" i="2"/>
  <c r="H3224" i="2"/>
  <c r="J3223" i="2"/>
  <c r="I3223" i="2"/>
  <c r="H3223" i="2"/>
  <c r="J3222" i="2"/>
  <c r="I3222" i="2"/>
  <c r="H3222" i="2"/>
  <c r="J3221" i="2"/>
  <c r="I3221" i="2"/>
  <c r="H3221" i="2"/>
  <c r="J3220" i="2"/>
  <c r="I3220" i="2"/>
  <c r="H3220" i="2"/>
  <c r="J3219" i="2"/>
  <c r="I3219" i="2"/>
  <c r="H3219" i="2"/>
  <c r="J3218" i="2"/>
  <c r="I3218" i="2"/>
  <c r="H3218" i="2"/>
  <c r="J3217" i="2"/>
  <c r="I3217" i="2"/>
  <c r="H3217" i="2"/>
  <c r="J3216" i="2"/>
  <c r="I3216" i="2"/>
  <c r="H3216" i="2"/>
  <c r="J3215" i="2"/>
  <c r="I3215" i="2"/>
  <c r="H3215" i="2"/>
  <c r="J3214" i="2"/>
  <c r="I3214" i="2"/>
  <c r="H3214" i="2"/>
  <c r="J3213" i="2"/>
  <c r="I3213" i="2"/>
  <c r="H3213" i="2"/>
  <c r="J3212" i="2"/>
  <c r="I3212" i="2"/>
  <c r="H3212" i="2"/>
  <c r="J3211" i="2"/>
  <c r="I3211" i="2"/>
  <c r="H3211" i="2"/>
  <c r="J3210" i="2"/>
  <c r="I3210" i="2"/>
  <c r="H3210" i="2"/>
  <c r="J3209" i="2"/>
  <c r="I3209" i="2"/>
  <c r="H3209" i="2"/>
  <c r="J3208" i="2"/>
  <c r="I3208" i="2"/>
  <c r="H3208" i="2"/>
  <c r="J3207" i="2"/>
  <c r="I3207" i="2"/>
  <c r="H3207" i="2"/>
  <c r="J3206" i="2"/>
  <c r="I3206" i="2"/>
  <c r="H3206" i="2"/>
  <c r="J3205" i="2"/>
  <c r="I3205" i="2"/>
  <c r="H3205" i="2"/>
  <c r="J3204" i="2"/>
  <c r="I3204" i="2"/>
  <c r="H3204" i="2"/>
  <c r="J3203" i="2"/>
  <c r="I3203" i="2"/>
  <c r="H3203" i="2"/>
  <c r="J3202" i="2"/>
  <c r="I3202" i="2"/>
  <c r="H3202" i="2"/>
  <c r="J3201" i="2"/>
  <c r="I3201" i="2"/>
  <c r="H3201" i="2"/>
  <c r="J3200" i="2"/>
  <c r="I3200" i="2"/>
  <c r="H3200" i="2"/>
  <c r="J3199" i="2"/>
  <c r="I3199" i="2"/>
  <c r="H3199" i="2"/>
  <c r="J3198" i="2"/>
  <c r="I3198" i="2"/>
  <c r="H3198" i="2"/>
  <c r="J3197" i="2"/>
  <c r="I3197" i="2"/>
  <c r="H3197" i="2"/>
  <c r="J3196" i="2"/>
  <c r="I3196" i="2"/>
  <c r="H3196" i="2"/>
  <c r="J3195" i="2"/>
  <c r="I3195" i="2"/>
  <c r="H3195" i="2"/>
  <c r="J3194" i="2"/>
  <c r="I3194" i="2"/>
  <c r="H3194" i="2"/>
  <c r="J3193" i="2"/>
  <c r="I3193" i="2"/>
  <c r="H3193" i="2"/>
  <c r="J3192" i="2"/>
  <c r="I3192" i="2"/>
  <c r="H3192" i="2"/>
  <c r="J3191" i="2"/>
  <c r="I3191" i="2"/>
  <c r="H3191" i="2"/>
  <c r="J3190" i="2"/>
  <c r="I3190" i="2"/>
  <c r="H3190" i="2"/>
  <c r="J3189" i="2"/>
  <c r="I3189" i="2"/>
  <c r="H3189" i="2"/>
  <c r="J3188" i="2"/>
  <c r="I3188" i="2"/>
  <c r="H3188" i="2"/>
  <c r="J3187" i="2"/>
  <c r="I3187" i="2"/>
  <c r="H3187" i="2"/>
  <c r="J3186" i="2"/>
  <c r="I3186" i="2"/>
  <c r="H3186" i="2"/>
  <c r="J3185" i="2"/>
  <c r="I3185" i="2"/>
  <c r="H3185" i="2"/>
  <c r="J3184" i="2"/>
  <c r="I3184" i="2"/>
  <c r="H3184" i="2"/>
  <c r="J3183" i="2"/>
  <c r="I3183" i="2"/>
  <c r="H3183" i="2"/>
  <c r="J3182" i="2"/>
  <c r="I3182" i="2"/>
  <c r="H3182" i="2"/>
  <c r="J3181" i="2"/>
  <c r="I3181" i="2"/>
  <c r="H3181" i="2"/>
  <c r="J3180" i="2"/>
  <c r="I3180" i="2"/>
  <c r="H3180" i="2"/>
  <c r="J3179" i="2"/>
  <c r="I3179" i="2"/>
  <c r="H3179" i="2"/>
  <c r="J3178" i="2"/>
  <c r="I3178" i="2"/>
  <c r="H3178" i="2"/>
  <c r="J3177" i="2"/>
  <c r="I3177" i="2"/>
  <c r="H3177" i="2"/>
  <c r="J3176" i="2"/>
  <c r="I3176" i="2"/>
  <c r="H3176" i="2"/>
  <c r="J3175" i="2"/>
  <c r="I3175" i="2"/>
  <c r="H3175" i="2"/>
  <c r="J3174" i="2"/>
  <c r="I3174" i="2"/>
  <c r="H3174" i="2"/>
  <c r="J3173" i="2"/>
  <c r="I3173" i="2"/>
  <c r="H3173" i="2"/>
  <c r="J3172" i="2"/>
  <c r="I3172" i="2"/>
  <c r="H3172" i="2"/>
  <c r="J3171" i="2"/>
  <c r="I3171" i="2"/>
  <c r="H3171" i="2"/>
  <c r="J3170" i="2"/>
  <c r="I3170" i="2"/>
  <c r="H3170" i="2"/>
  <c r="J3169" i="2"/>
  <c r="I3169" i="2"/>
  <c r="H3169" i="2"/>
  <c r="J3168" i="2"/>
  <c r="I3168" i="2"/>
  <c r="H3168" i="2"/>
  <c r="J3167" i="2"/>
  <c r="I3167" i="2"/>
  <c r="H3167" i="2"/>
  <c r="J3166" i="2"/>
  <c r="I3166" i="2"/>
  <c r="H3166" i="2"/>
  <c r="J3165" i="2"/>
  <c r="I3165" i="2"/>
  <c r="H3165" i="2"/>
  <c r="J3164" i="2"/>
  <c r="I3164" i="2"/>
  <c r="H3164" i="2"/>
  <c r="J3163" i="2"/>
  <c r="I3163" i="2"/>
  <c r="H3163" i="2"/>
  <c r="J3162" i="2"/>
  <c r="I3162" i="2"/>
  <c r="H3162" i="2"/>
  <c r="J3161" i="2"/>
  <c r="I3161" i="2"/>
  <c r="H3161" i="2"/>
  <c r="J3160" i="2"/>
  <c r="I3160" i="2"/>
  <c r="H3160" i="2"/>
  <c r="J3159" i="2"/>
  <c r="I3159" i="2"/>
  <c r="H3159" i="2"/>
  <c r="J3158" i="2"/>
  <c r="I3158" i="2"/>
  <c r="H3158" i="2"/>
  <c r="J3157" i="2"/>
  <c r="I3157" i="2"/>
  <c r="H3157" i="2"/>
  <c r="J3156" i="2"/>
  <c r="I3156" i="2"/>
  <c r="H3156" i="2"/>
  <c r="J3155" i="2"/>
  <c r="I3155" i="2"/>
  <c r="H3155" i="2"/>
  <c r="J3154" i="2"/>
  <c r="I3154" i="2"/>
  <c r="H3154" i="2"/>
  <c r="J3153" i="2"/>
  <c r="I3153" i="2"/>
  <c r="H3153" i="2"/>
  <c r="J3152" i="2"/>
  <c r="I3152" i="2"/>
  <c r="H3152" i="2"/>
  <c r="J3151" i="2"/>
  <c r="I3151" i="2"/>
  <c r="H3151" i="2"/>
  <c r="J3150" i="2"/>
  <c r="I3150" i="2"/>
  <c r="H3150" i="2"/>
  <c r="J3149" i="2"/>
  <c r="I3149" i="2"/>
  <c r="H3149" i="2"/>
  <c r="J3148" i="2"/>
  <c r="I3148" i="2"/>
  <c r="H3148" i="2"/>
  <c r="J3147" i="2"/>
  <c r="I3147" i="2"/>
  <c r="H3147" i="2"/>
  <c r="J3146" i="2"/>
  <c r="I3146" i="2"/>
  <c r="H3146" i="2"/>
  <c r="J3145" i="2"/>
  <c r="I3145" i="2"/>
  <c r="H3145" i="2"/>
  <c r="J3144" i="2"/>
  <c r="I3144" i="2"/>
  <c r="H3144" i="2"/>
  <c r="J3143" i="2"/>
  <c r="I3143" i="2"/>
  <c r="H3143" i="2"/>
  <c r="J3142" i="2"/>
  <c r="I3142" i="2"/>
  <c r="H3142" i="2"/>
  <c r="J3141" i="2"/>
  <c r="I3141" i="2"/>
  <c r="H3141" i="2"/>
  <c r="J3140" i="2"/>
  <c r="I3140" i="2"/>
  <c r="H3140" i="2"/>
  <c r="J3139" i="2"/>
  <c r="I3139" i="2"/>
  <c r="H3139" i="2"/>
  <c r="J3138" i="2"/>
  <c r="I3138" i="2"/>
  <c r="H3138" i="2"/>
  <c r="J3137" i="2"/>
  <c r="I3137" i="2"/>
  <c r="H3137" i="2"/>
  <c r="J3136" i="2"/>
  <c r="I3136" i="2"/>
  <c r="H3136" i="2"/>
  <c r="J3135" i="2"/>
  <c r="I3135" i="2"/>
  <c r="H3135" i="2"/>
  <c r="J3134" i="2"/>
  <c r="I3134" i="2"/>
  <c r="H3134" i="2"/>
  <c r="J3133" i="2"/>
  <c r="I3133" i="2"/>
  <c r="H3133" i="2"/>
  <c r="J3132" i="2"/>
  <c r="I3132" i="2"/>
  <c r="H3132" i="2"/>
  <c r="J3131" i="2"/>
  <c r="I3131" i="2"/>
  <c r="H3131" i="2"/>
  <c r="J3130" i="2"/>
  <c r="I3130" i="2"/>
  <c r="H3130" i="2"/>
  <c r="J3129" i="2"/>
  <c r="I3129" i="2"/>
  <c r="H3129" i="2"/>
  <c r="J3128" i="2"/>
  <c r="I3128" i="2"/>
  <c r="H3128" i="2"/>
  <c r="J3127" i="2"/>
  <c r="I3127" i="2"/>
  <c r="H3127" i="2"/>
  <c r="J3126" i="2"/>
  <c r="I3126" i="2"/>
  <c r="H3126" i="2"/>
  <c r="J3125" i="2"/>
  <c r="I3125" i="2"/>
  <c r="H3125" i="2"/>
  <c r="J3124" i="2"/>
  <c r="I3124" i="2"/>
  <c r="H3124" i="2"/>
  <c r="J3123" i="2"/>
  <c r="I3123" i="2"/>
  <c r="H3123" i="2"/>
  <c r="J3122" i="2"/>
  <c r="I3122" i="2"/>
  <c r="H3122" i="2"/>
  <c r="J3121" i="2"/>
  <c r="I3121" i="2"/>
  <c r="H3121" i="2"/>
  <c r="J3120" i="2"/>
  <c r="I3120" i="2"/>
  <c r="H3120" i="2"/>
  <c r="J3119" i="2"/>
  <c r="I3119" i="2"/>
  <c r="H3119" i="2"/>
  <c r="J3118" i="2"/>
  <c r="I3118" i="2"/>
  <c r="H3118" i="2"/>
  <c r="J3117" i="2"/>
  <c r="I3117" i="2"/>
  <c r="H3117" i="2"/>
  <c r="J3116" i="2"/>
  <c r="I3116" i="2"/>
  <c r="H3116" i="2"/>
  <c r="J3115" i="2"/>
  <c r="I3115" i="2"/>
  <c r="H3115" i="2"/>
  <c r="J3114" i="2"/>
  <c r="I3114" i="2"/>
  <c r="H3114" i="2"/>
  <c r="J3113" i="2"/>
  <c r="I3113" i="2"/>
  <c r="H3113" i="2"/>
  <c r="J3112" i="2"/>
  <c r="I3112" i="2"/>
  <c r="H3112" i="2"/>
  <c r="J3111" i="2"/>
  <c r="I3111" i="2"/>
  <c r="H3111" i="2"/>
  <c r="J3110" i="2"/>
  <c r="I3110" i="2"/>
  <c r="H3110" i="2"/>
  <c r="J3109" i="2"/>
  <c r="I3109" i="2"/>
  <c r="H3109" i="2"/>
  <c r="J3108" i="2"/>
  <c r="I3108" i="2"/>
  <c r="H3108" i="2"/>
  <c r="J3107" i="2"/>
  <c r="I3107" i="2"/>
  <c r="H3107" i="2"/>
  <c r="J3106" i="2"/>
  <c r="I3106" i="2"/>
  <c r="H3106" i="2"/>
  <c r="J3105" i="2"/>
  <c r="I3105" i="2"/>
  <c r="H3105" i="2"/>
  <c r="J3104" i="2"/>
  <c r="I3104" i="2"/>
  <c r="H3104" i="2"/>
  <c r="J3103" i="2"/>
  <c r="I3103" i="2"/>
  <c r="H3103" i="2"/>
  <c r="J3102" i="2"/>
  <c r="I3102" i="2"/>
  <c r="H3102" i="2"/>
  <c r="J3101" i="2"/>
  <c r="I3101" i="2"/>
  <c r="H3101" i="2"/>
  <c r="J3100" i="2"/>
  <c r="I3100" i="2"/>
  <c r="H3100" i="2"/>
  <c r="J3099" i="2"/>
  <c r="I3099" i="2"/>
  <c r="H3099" i="2"/>
  <c r="J3098" i="2"/>
  <c r="I3098" i="2"/>
  <c r="H3098" i="2"/>
  <c r="J3097" i="2"/>
  <c r="I3097" i="2"/>
  <c r="H3097" i="2"/>
  <c r="J3096" i="2"/>
  <c r="I3096" i="2"/>
  <c r="H3096" i="2"/>
  <c r="J3095" i="2"/>
  <c r="I3095" i="2"/>
  <c r="H3095" i="2"/>
  <c r="J3094" i="2"/>
  <c r="I3094" i="2"/>
  <c r="H3094" i="2"/>
  <c r="J3093" i="2"/>
  <c r="I3093" i="2"/>
  <c r="H3093" i="2"/>
  <c r="J3092" i="2"/>
  <c r="I3092" i="2"/>
  <c r="H3092" i="2"/>
  <c r="J3091" i="2"/>
  <c r="I3091" i="2"/>
  <c r="H3091" i="2"/>
  <c r="J3090" i="2"/>
  <c r="I3090" i="2"/>
  <c r="H3090" i="2"/>
  <c r="J3089" i="2"/>
  <c r="I3089" i="2"/>
  <c r="H3089" i="2"/>
  <c r="J3088" i="2"/>
  <c r="I3088" i="2"/>
  <c r="H3088" i="2"/>
  <c r="J3087" i="2"/>
  <c r="I3087" i="2"/>
  <c r="H3087" i="2"/>
  <c r="J3086" i="2"/>
  <c r="I3086" i="2"/>
  <c r="H3086" i="2"/>
  <c r="J3085" i="2"/>
  <c r="I3085" i="2"/>
  <c r="H3085" i="2"/>
  <c r="J3084" i="2"/>
  <c r="I3084" i="2"/>
  <c r="H3084" i="2"/>
  <c r="J3083" i="2"/>
  <c r="I3083" i="2"/>
  <c r="H3083" i="2"/>
  <c r="J3082" i="2"/>
  <c r="I3082" i="2"/>
  <c r="H3082" i="2"/>
  <c r="J3081" i="2"/>
  <c r="I3081" i="2"/>
  <c r="H3081" i="2"/>
  <c r="J3080" i="2"/>
  <c r="I3080" i="2"/>
  <c r="H3080" i="2"/>
  <c r="J3079" i="2"/>
  <c r="I3079" i="2"/>
  <c r="H3079" i="2"/>
  <c r="J3078" i="2"/>
  <c r="I3078" i="2"/>
  <c r="H3078" i="2"/>
  <c r="J3077" i="2"/>
  <c r="I3077" i="2"/>
  <c r="H3077" i="2"/>
  <c r="J3076" i="2"/>
  <c r="I3076" i="2"/>
  <c r="H3076" i="2"/>
  <c r="J3075" i="2"/>
  <c r="I3075" i="2"/>
  <c r="H3075" i="2"/>
  <c r="J3074" i="2"/>
  <c r="I3074" i="2"/>
  <c r="H3074" i="2"/>
  <c r="J3073" i="2"/>
  <c r="I3073" i="2"/>
  <c r="H3073" i="2"/>
  <c r="J3072" i="2"/>
  <c r="I3072" i="2"/>
  <c r="H3072" i="2"/>
  <c r="J3071" i="2"/>
  <c r="I3071" i="2"/>
  <c r="H3071" i="2"/>
  <c r="J3070" i="2"/>
  <c r="I3070" i="2"/>
  <c r="H3070" i="2"/>
  <c r="J3069" i="2"/>
  <c r="I3069" i="2"/>
  <c r="H3069" i="2"/>
  <c r="J3068" i="2"/>
  <c r="I3068" i="2"/>
  <c r="H3068" i="2"/>
  <c r="J3067" i="2"/>
  <c r="I3067" i="2"/>
  <c r="H3067" i="2"/>
  <c r="J3066" i="2"/>
  <c r="I3066" i="2"/>
  <c r="H3066" i="2"/>
  <c r="J3065" i="2"/>
  <c r="I3065" i="2"/>
  <c r="H3065" i="2"/>
  <c r="J3064" i="2"/>
  <c r="I3064" i="2"/>
  <c r="H3064" i="2"/>
  <c r="J3063" i="2"/>
  <c r="I3063" i="2"/>
  <c r="H3063" i="2"/>
  <c r="J3062" i="2"/>
  <c r="I3062" i="2"/>
  <c r="H3062" i="2"/>
  <c r="J3061" i="2"/>
  <c r="I3061" i="2"/>
  <c r="H3061" i="2"/>
  <c r="J3060" i="2"/>
  <c r="I3060" i="2"/>
  <c r="H3060" i="2"/>
  <c r="J3059" i="2"/>
  <c r="I3059" i="2"/>
  <c r="H3059" i="2"/>
  <c r="J3058" i="2"/>
  <c r="I3058" i="2"/>
  <c r="H3058" i="2"/>
  <c r="J3057" i="2"/>
  <c r="I3057" i="2"/>
  <c r="H3057" i="2"/>
  <c r="J3056" i="2"/>
  <c r="I3056" i="2"/>
  <c r="H3056" i="2"/>
  <c r="J3055" i="2"/>
  <c r="I3055" i="2"/>
  <c r="H3055" i="2"/>
  <c r="J3054" i="2"/>
  <c r="I3054" i="2"/>
  <c r="H3054" i="2"/>
  <c r="J3053" i="2"/>
  <c r="I3053" i="2"/>
  <c r="H3053" i="2"/>
  <c r="J3052" i="2"/>
  <c r="I3052" i="2"/>
  <c r="H3052" i="2"/>
  <c r="J3051" i="2"/>
  <c r="I3051" i="2"/>
  <c r="H3051" i="2"/>
  <c r="J3050" i="2"/>
  <c r="I3050" i="2"/>
  <c r="H3050" i="2"/>
  <c r="J3049" i="2"/>
  <c r="I3049" i="2"/>
  <c r="H3049" i="2"/>
  <c r="J3048" i="2"/>
  <c r="I3048" i="2"/>
  <c r="H3048" i="2"/>
  <c r="J3047" i="2"/>
  <c r="I3047" i="2"/>
  <c r="H3047" i="2"/>
  <c r="J3046" i="2"/>
  <c r="I3046" i="2"/>
  <c r="H3046" i="2"/>
  <c r="J3045" i="2"/>
  <c r="I3045" i="2"/>
  <c r="H3045" i="2"/>
  <c r="J3044" i="2"/>
  <c r="I3044" i="2"/>
  <c r="H3044" i="2"/>
  <c r="J3043" i="2"/>
  <c r="I3043" i="2"/>
  <c r="H3043" i="2"/>
  <c r="J3042" i="2"/>
  <c r="I3042" i="2"/>
  <c r="H3042" i="2"/>
  <c r="J3041" i="2"/>
  <c r="I3041" i="2"/>
  <c r="H3041" i="2"/>
  <c r="J3040" i="2"/>
  <c r="I3040" i="2"/>
  <c r="H3040" i="2"/>
  <c r="J3039" i="2"/>
  <c r="I3039" i="2"/>
  <c r="H3039" i="2"/>
  <c r="J3038" i="2"/>
  <c r="I3038" i="2"/>
  <c r="H3038" i="2"/>
  <c r="J3037" i="2"/>
  <c r="I3037" i="2"/>
  <c r="H3037" i="2"/>
  <c r="J3036" i="2"/>
  <c r="I3036" i="2"/>
  <c r="H3036" i="2"/>
  <c r="J3035" i="2"/>
  <c r="I3035" i="2"/>
  <c r="H3035" i="2"/>
  <c r="J3034" i="2"/>
  <c r="I3034" i="2"/>
  <c r="H3034" i="2"/>
  <c r="J3033" i="2"/>
  <c r="I3033" i="2"/>
  <c r="H3033" i="2"/>
  <c r="J3032" i="2"/>
  <c r="I3032" i="2"/>
  <c r="H3032" i="2"/>
  <c r="J3031" i="2"/>
  <c r="I3031" i="2"/>
  <c r="H3031" i="2"/>
  <c r="J3030" i="2"/>
  <c r="I3030" i="2"/>
  <c r="H3030" i="2"/>
  <c r="J3029" i="2"/>
  <c r="I3029" i="2"/>
  <c r="H3029" i="2"/>
  <c r="J3028" i="2"/>
  <c r="I3028" i="2"/>
  <c r="H3028" i="2"/>
  <c r="J3027" i="2"/>
  <c r="I3027" i="2"/>
  <c r="H3027" i="2"/>
  <c r="J3026" i="2"/>
  <c r="I3026" i="2"/>
  <c r="H3026" i="2"/>
  <c r="J3025" i="2"/>
  <c r="I3025" i="2"/>
  <c r="H3025" i="2"/>
  <c r="J3024" i="2"/>
  <c r="I3024" i="2"/>
  <c r="H3024" i="2"/>
  <c r="J3023" i="2"/>
  <c r="I3023" i="2"/>
  <c r="H3023" i="2"/>
  <c r="J3022" i="2"/>
  <c r="I3022" i="2"/>
  <c r="H3022" i="2"/>
  <c r="J3021" i="2"/>
  <c r="I3021" i="2"/>
  <c r="H3021" i="2"/>
  <c r="J3020" i="2"/>
  <c r="I3020" i="2"/>
  <c r="H3020" i="2"/>
  <c r="J3019" i="2"/>
  <c r="I3019" i="2"/>
  <c r="H3019" i="2"/>
  <c r="J3018" i="2"/>
  <c r="I3018" i="2"/>
  <c r="H3018" i="2"/>
  <c r="J3017" i="2"/>
  <c r="I3017" i="2"/>
  <c r="H3017" i="2"/>
  <c r="J3016" i="2"/>
  <c r="I3016" i="2"/>
  <c r="H3016" i="2"/>
  <c r="J3015" i="2"/>
  <c r="I3015" i="2"/>
  <c r="H3015" i="2"/>
  <c r="J3014" i="2"/>
  <c r="I3014" i="2"/>
  <c r="H3014" i="2"/>
  <c r="J3013" i="2"/>
  <c r="I3013" i="2"/>
  <c r="H3013" i="2"/>
  <c r="J3012" i="2"/>
  <c r="I3012" i="2"/>
  <c r="H3012" i="2"/>
  <c r="J3011" i="2"/>
  <c r="I3011" i="2"/>
  <c r="H3011" i="2"/>
  <c r="J3010" i="2"/>
  <c r="I3010" i="2"/>
  <c r="H3010" i="2"/>
  <c r="J3009" i="2"/>
  <c r="I3009" i="2"/>
  <c r="H3009" i="2"/>
  <c r="J3008" i="2"/>
  <c r="I3008" i="2"/>
  <c r="H3008" i="2"/>
  <c r="J3007" i="2"/>
  <c r="I3007" i="2"/>
  <c r="H3007" i="2"/>
  <c r="J3006" i="2"/>
  <c r="I3006" i="2"/>
  <c r="H3006" i="2"/>
  <c r="J3005" i="2"/>
  <c r="I3005" i="2"/>
  <c r="H3005" i="2"/>
  <c r="J3004" i="2"/>
  <c r="I3004" i="2"/>
  <c r="H3004" i="2"/>
  <c r="J3003" i="2"/>
  <c r="I3003" i="2"/>
  <c r="H3003" i="2"/>
  <c r="J3002" i="2"/>
  <c r="I3002" i="2"/>
  <c r="H3002" i="2"/>
  <c r="J3001" i="2"/>
  <c r="I3001" i="2"/>
  <c r="H3001" i="2"/>
  <c r="J3000" i="2"/>
  <c r="I3000" i="2"/>
  <c r="H3000" i="2"/>
  <c r="J2999" i="2"/>
  <c r="I2999" i="2"/>
  <c r="H2999" i="2"/>
  <c r="J2998" i="2"/>
  <c r="I2998" i="2"/>
  <c r="H2998" i="2"/>
  <c r="J2997" i="2"/>
  <c r="I2997" i="2"/>
  <c r="H2997" i="2"/>
  <c r="J2996" i="2"/>
  <c r="I2996" i="2"/>
  <c r="H2996" i="2"/>
  <c r="J2995" i="2"/>
  <c r="I2995" i="2"/>
  <c r="H2995" i="2"/>
  <c r="J2994" i="2"/>
  <c r="I2994" i="2"/>
  <c r="H2994" i="2"/>
  <c r="J2993" i="2"/>
  <c r="I2993" i="2"/>
  <c r="H2993" i="2"/>
  <c r="J2992" i="2"/>
  <c r="I2992" i="2"/>
  <c r="H2992" i="2"/>
  <c r="J2991" i="2"/>
  <c r="I2991" i="2"/>
  <c r="H2991" i="2"/>
  <c r="J2990" i="2"/>
  <c r="I2990" i="2"/>
  <c r="H2990" i="2"/>
  <c r="J2989" i="2"/>
  <c r="I2989" i="2"/>
  <c r="H2989" i="2"/>
  <c r="J2988" i="2"/>
  <c r="I2988" i="2"/>
  <c r="H2988" i="2"/>
  <c r="J2987" i="2"/>
  <c r="I2987" i="2"/>
  <c r="H2987" i="2"/>
  <c r="J2986" i="2"/>
  <c r="I2986" i="2"/>
  <c r="H2986" i="2"/>
  <c r="J2985" i="2"/>
  <c r="I2985" i="2"/>
  <c r="H2985" i="2"/>
  <c r="J2984" i="2"/>
  <c r="I2984" i="2"/>
  <c r="H2984" i="2"/>
  <c r="J2983" i="2"/>
  <c r="I2983" i="2"/>
  <c r="H2983" i="2"/>
  <c r="J2982" i="2"/>
  <c r="I2982" i="2"/>
  <c r="H2982" i="2"/>
  <c r="J2981" i="2"/>
  <c r="I2981" i="2"/>
  <c r="H2981" i="2"/>
  <c r="J2980" i="2"/>
  <c r="I2980" i="2"/>
  <c r="H2980" i="2"/>
  <c r="J2979" i="2"/>
  <c r="I2979" i="2"/>
  <c r="H2979" i="2"/>
  <c r="J2978" i="2"/>
  <c r="I2978" i="2"/>
  <c r="H2978" i="2"/>
  <c r="J2977" i="2"/>
  <c r="I2977" i="2"/>
  <c r="H2977" i="2"/>
  <c r="J2976" i="2"/>
  <c r="I2976" i="2"/>
  <c r="H2976" i="2"/>
  <c r="J2975" i="2"/>
  <c r="I2975" i="2"/>
  <c r="H2975" i="2"/>
  <c r="J2974" i="2"/>
  <c r="I2974" i="2"/>
  <c r="H2974" i="2"/>
  <c r="J2973" i="2"/>
  <c r="I2973" i="2"/>
  <c r="H2973" i="2"/>
  <c r="J2972" i="2"/>
  <c r="I2972" i="2"/>
  <c r="H2972" i="2"/>
  <c r="J2971" i="2"/>
  <c r="I2971" i="2"/>
  <c r="H2971" i="2"/>
  <c r="J2970" i="2"/>
  <c r="I2970" i="2"/>
  <c r="H2970" i="2"/>
  <c r="J2969" i="2"/>
  <c r="I2969" i="2"/>
  <c r="H2969" i="2"/>
  <c r="J2968" i="2"/>
  <c r="I2968" i="2"/>
  <c r="H2968" i="2"/>
  <c r="J2967" i="2"/>
  <c r="I2967" i="2"/>
  <c r="H2967" i="2"/>
  <c r="J2966" i="2"/>
  <c r="I2966" i="2"/>
  <c r="H2966" i="2"/>
  <c r="J2965" i="2"/>
  <c r="I2965" i="2"/>
  <c r="H2965" i="2"/>
  <c r="J2964" i="2"/>
  <c r="I2964" i="2"/>
  <c r="H2964" i="2"/>
  <c r="J2963" i="2"/>
  <c r="I2963" i="2"/>
  <c r="H2963" i="2"/>
  <c r="J2962" i="2"/>
  <c r="I2962" i="2"/>
  <c r="H2962" i="2"/>
  <c r="J2961" i="2"/>
  <c r="I2961" i="2"/>
  <c r="H2961" i="2"/>
  <c r="J2960" i="2"/>
  <c r="I2960" i="2"/>
  <c r="H2960" i="2"/>
  <c r="J2959" i="2"/>
  <c r="I2959" i="2"/>
  <c r="H2959" i="2"/>
  <c r="J2958" i="2"/>
  <c r="I2958" i="2"/>
  <c r="H2958" i="2"/>
  <c r="J2957" i="2"/>
  <c r="I2957" i="2"/>
  <c r="H2957" i="2"/>
  <c r="J2956" i="2"/>
  <c r="I2956" i="2"/>
  <c r="H2956" i="2"/>
  <c r="J2955" i="2"/>
  <c r="I2955" i="2"/>
  <c r="H2955" i="2"/>
  <c r="J2954" i="2"/>
  <c r="I2954" i="2"/>
  <c r="H2954" i="2"/>
  <c r="J2953" i="2"/>
  <c r="I2953" i="2"/>
  <c r="H2953" i="2"/>
  <c r="J2952" i="2"/>
  <c r="I2952" i="2"/>
  <c r="H2952" i="2"/>
  <c r="J2951" i="2"/>
  <c r="I2951" i="2"/>
  <c r="H2951" i="2"/>
  <c r="J2950" i="2"/>
  <c r="I2950" i="2"/>
  <c r="H2950" i="2"/>
  <c r="J2949" i="2"/>
  <c r="I2949" i="2"/>
  <c r="H2949" i="2"/>
  <c r="J2948" i="2"/>
  <c r="I2948" i="2"/>
  <c r="H2948" i="2"/>
  <c r="J2947" i="2"/>
  <c r="I2947" i="2"/>
  <c r="H2947" i="2"/>
  <c r="J2946" i="2"/>
  <c r="I2946" i="2"/>
  <c r="H2946" i="2"/>
  <c r="J2945" i="2"/>
  <c r="I2945" i="2"/>
  <c r="H2945" i="2"/>
  <c r="J2944" i="2"/>
  <c r="I2944" i="2"/>
  <c r="H2944" i="2"/>
  <c r="J2943" i="2"/>
  <c r="I2943" i="2"/>
  <c r="H2943" i="2"/>
  <c r="J2942" i="2"/>
  <c r="I2942" i="2"/>
  <c r="H2942" i="2"/>
  <c r="J2941" i="2"/>
  <c r="I2941" i="2"/>
  <c r="H2941" i="2"/>
  <c r="J2940" i="2"/>
  <c r="I2940" i="2"/>
  <c r="H2940" i="2"/>
  <c r="J2939" i="2"/>
  <c r="I2939" i="2"/>
  <c r="H2939" i="2"/>
  <c r="J2938" i="2"/>
  <c r="I2938" i="2"/>
  <c r="H2938" i="2"/>
  <c r="J2937" i="2"/>
  <c r="I2937" i="2"/>
  <c r="H2937" i="2"/>
  <c r="J2936" i="2"/>
  <c r="I2936" i="2"/>
  <c r="H2936" i="2"/>
  <c r="J2935" i="2"/>
  <c r="I2935" i="2"/>
  <c r="H2935" i="2"/>
  <c r="J2934" i="2"/>
  <c r="I2934" i="2"/>
  <c r="H2934" i="2"/>
  <c r="J2933" i="2"/>
  <c r="I2933" i="2"/>
  <c r="H2933" i="2"/>
  <c r="J2932" i="2"/>
  <c r="I2932" i="2"/>
  <c r="H2932" i="2"/>
  <c r="J2931" i="2"/>
  <c r="I2931" i="2"/>
  <c r="H2931" i="2"/>
  <c r="J2930" i="2"/>
  <c r="I2930" i="2"/>
  <c r="H2930" i="2"/>
  <c r="J2929" i="2"/>
  <c r="I2929" i="2"/>
  <c r="H2929" i="2"/>
  <c r="J2928" i="2"/>
  <c r="I2928" i="2"/>
  <c r="H2928" i="2"/>
  <c r="J2927" i="2"/>
  <c r="I2927" i="2"/>
  <c r="H2927" i="2"/>
  <c r="J2926" i="2"/>
  <c r="I2926" i="2"/>
  <c r="H2926" i="2"/>
  <c r="J2925" i="2"/>
  <c r="I2925" i="2"/>
  <c r="H2925" i="2"/>
  <c r="J2924" i="2"/>
  <c r="I2924" i="2"/>
  <c r="H2924" i="2"/>
  <c r="J2923" i="2"/>
  <c r="I2923" i="2"/>
  <c r="H2923" i="2"/>
  <c r="J2922" i="2"/>
  <c r="I2922" i="2"/>
  <c r="H2922" i="2"/>
  <c r="J2921" i="2"/>
  <c r="I2921" i="2"/>
  <c r="H2921" i="2"/>
  <c r="J2920" i="2"/>
  <c r="I2920" i="2"/>
  <c r="H2920" i="2"/>
  <c r="J2919" i="2"/>
  <c r="I2919" i="2"/>
  <c r="H2919" i="2"/>
  <c r="J2918" i="2"/>
  <c r="I2918" i="2"/>
  <c r="H2918" i="2"/>
  <c r="J2917" i="2"/>
  <c r="I2917" i="2"/>
  <c r="H2917" i="2"/>
  <c r="J2916" i="2"/>
  <c r="I2916" i="2"/>
  <c r="H2916" i="2"/>
  <c r="J2915" i="2"/>
  <c r="I2915" i="2"/>
  <c r="H2915" i="2"/>
  <c r="J2914" i="2"/>
  <c r="I2914" i="2"/>
  <c r="H2914" i="2"/>
  <c r="J2913" i="2"/>
  <c r="I2913" i="2"/>
  <c r="H2913" i="2"/>
  <c r="J2912" i="2"/>
  <c r="I2912" i="2"/>
  <c r="H2912" i="2"/>
  <c r="J2911" i="2"/>
  <c r="I2911" i="2"/>
  <c r="H2911" i="2"/>
  <c r="J2910" i="2"/>
  <c r="I2910" i="2"/>
  <c r="H2910" i="2"/>
  <c r="J2909" i="2"/>
  <c r="I2909" i="2"/>
  <c r="H2909" i="2"/>
  <c r="J2908" i="2"/>
  <c r="I2908" i="2"/>
  <c r="H2908" i="2"/>
  <c r="J2907" i="2"/>
  <c r="I2907" i="2"/>
  <c r="H2907" i="2"/>
  <c r="J2906" i="2"/>
  <c r="I2906" i="2"/>
  <c r="H2906" i="2"/>
  <c r="J2905" i="2"/>
  <c r="I2905" i="2"/>
  <c r="H2905" i="2"/>
  <c r="J2904" i="2"/>
  <c r="I2904" i="2"/>
  <c r="H2904" i="2"/>
  <c r="J2903" i="2"/>
  <c r="I2903" i="2"/>
  <c r="H2903" i="2"/>
  <c r="J2902" i="2"/>
  <c r="I2902" i="2"/>
  <c r="H2902" i="2"/>
  <c r="J2901" i="2"/>
  <c r="I2901" i="2"/>
  <c r="H2901" i="2"/>
  <c r="J2900" i="2"/>
  <c r="I2900" i="2"/>
  <c r="H2900" i="2"/>
  <c r="J2899" i="2"/>
  <c r="I2899" i="2"/>
  <c r="H2899" i="2"/>
  <c r="J2898" i="2"/>
  <c r="I2898" i="2"/>
  <c r="H2898" i="2"/>
  <c r="J2897" i="2"/>
  <c r="I2897" i="2"/>
  <c r="H2897" i="2"/>
  <c r="J2896" i="2"/>
  <c r="I2896" i="2"/>
  <c r="H2896" i="2"/>
  <c r="J2895" i="2"/>
  <c r="I2895" i="2"/>
  <c r="H2895" i="2"/>
  <c r="J2894" i="2"/>
  <c r="I2894" i="2"/>
  <c r="H2894" i="2"/>
  <c r="J2893" i="2"/>
  <c r="I2893" i="2"/>
  <c r="H2893" i="2"/>
  <c r="J2892" i="2"/>
  <c r="I2892" i="2"/>
  <c r="H2892" i="2"/>
  <c r="J2891" i="2"/>
  <c r="I2891" i="2"/>
  <c r="H2891" i="2"/>
  <c r="J2890" i="2"/>
  <c r="I2890" i="2"/>
  <c r="H2890" i="2"/>
  <c r="J2889" i="2"/>
  <c r="I2889" i="2"/>
  <c r="H2889" i="2"/>
  <c r="J2888" i="2"/>
  <c r="I2888" i="2"/>
  <c r="H2888" i="2"/>
  <c r="J2887" i="2"/>
  <c r="I2887" i="2"/>
  <c r="H2887" i="2"/>
  <c r="J2886" i="2"/>
  <c r="I2886" i="2"/>
  <c r="H2886" i="2"/>
  <c r="J2885" i="2"/>
  <c r="I2885" i="2"/>
  <c r="H2885" i="2"/>
  <c r="J2884" i="2"/>
  <c r="I2884" i="2"/>
  <c r="H2884" i="2"/>
  <c r="J2883" i="2"/>
  <c r="I2883" i="2"/>
  <c r="H2883" i="2"/>
  <c r="J2882" i="2"/>
  <c r="I2882" i="2"/>
  <c r="H2882" i="2"/>
  <c r="J2881" i="2"/>
  <c r="I2881" i="2"/>
  <c r="H2881" i="2"/>
  <c r="J2880" i="2"/>
  <c r="I2880" i="2"/>
  <c r="H2880" i="2"/>
  <c r="J2879" i="2"/>
  <c r="I2879" i="2"/>
  <c r="H2879" i="2"/>
  <c r="J2878" i="2"/>
  <c r="I2878" i="2"/>
  <c r="H2878" i="2"/>
  <c r="J2877" i="2"/>
  <c r="I2877" i="2"/>
  <c r="H2877" i="2"/>
  <c r="J2876" i="2"/>
  <c r="I2876" i="2"/>
  <c r="H2876" i="2"/>
  <c r="J2875" i="2"/>
  <c r="I2875" i="2"/>
  <c r="H2875" i="2"/>
  <c r="J2874" i="2"/>
  <c r="I2874" i="2"/>
  <c r="H2874" i="2"/>
  <c r="J2873" i="2"/>
  <c r="I2873" i="2"/>
  <c r="H2873" i="2"/>
  <c r="J2872" i="2"/>
  <c r="I2872" i="2"/>
  <c r="H2872" i="2"/>
  <c r="J2871" i="2"/>
  <c r="I2871" i="2"/>
  <c r="H2871" i="2"/>
  <c r="J2870" i="2"/>
  <c r="I2870" i="2"/>
  <c r="H2870" i="2"/>
  <c r="J2869" i="2"/>
  <c r="I2869" i="2"/>
  <c r="H2869" i="2"/>
  <c r="J2868" i="2"/>
  <c r="I2868" i="2"/>
  <c r="H2868" i="2"/>
  <c r="J2867" i="2"/>
  <c r="I2867" i="2"/>
  <c r="H2867" i="2"/>
  <c r="J2866" i="2"/>
  <c r="I2866" i="2"/>
  <c r="H2866" i="2"/>
  <c r="J2865" i="2"/>
  <c r="I2865" i="2"/>
  <c r="H2865" i="2"/>
  <c r="J2864" i="2"/>
  <c r="I2864" i="2"/>
  <c r="H2864" i="2"/>
  <c r="J2863" i="2"/>
  <c r="I2863" i="2"/>
  <c r="H2863" i="2"/>
  <c r="J2862" i="2"/>
  <c r="I2862" i="2"/>
  <c r="H2862" i="2"/>
  <c r="J2861" i="2"/>
  <c r="I2861" i="2"/>
  <c r="H2861" i="2"/>
  <c r="J2860" i="2"/>
  <c r="I2860" i="2"/>
  <c r="H2860" i="2"/>
  <c r="J2859" i="2"/>
  <c r="I2859" i="2"/>
  <c r="H2859" i="2"/>
  <c r="J2858" i="2"/>
  <c r="I2858" i="2"/>
  <c r="H2858" i="2"/>
  <c r="J2857" i="2"/>
  <c r="I2857" i="2"/>
  <c r="H2857" i="2"/>
  <c r="J2856" i="2"/>
  <c r="I2856" i="2"/>
  <c r="H2856" i="2"/>
  <c r="J2855" i="2"/>
  <c r="I2855" i="2"/>
  <c r="H2855" i="2"/>
  <c r="J2854" i="2"/>
  <c r="I2854" i="2"/>
  <c r="H2854" i="2"/>
  <c r="J2853" i="2"/>
  <c r="I2853" i="2"/>
  <c r="H2853" i="2"/>
  <c r="J2852" i="2"/>
  <c r="I2852" i="2"/>
  <c r="H2852" i="2"/>
  <c r="J2851" i="2"/>
  <c r="I2851" i="2"/>
  <c r="H2851" i="2"/>
  <c r="J2850" i="2"/>
  <c r="I2850" i="2"/>
  <c r="H2850" i="2"/>
  <c r="J2849" i="2"/>
  <c r="I2849" i="2"/>
  <c r="H2849" i="2"/>
  <c r="J2848" i="2"/>
  <c r="I2848" i="2"/>
  <c r="H2848" i="2"/>
  <c r="J2847" i="2"/>
  <c r="I2847" i="2"/>
  <c r="H2847" i="2"/>
  <c r="J2846" i="2"/>
  <c r="I2846" i="2"/>
  <c r="H2846" i="2"/>
  <c r="J2845" i="2"/>
  <c r="I2845" i="2"/>
  <c r="H2845" i="2"/>
  <c r="J2844" i="2"/>
  <c r="I2844" i="2"/>
  <c r="H2844" i="2"/>
  <c r="J2843" i="2"/>
  <c r="I2843" i="2"/>
  <c r="H2843" i="2"/>
  <c r="J2842" i="2"/>
  <c r="I2842" i="2"/>
  <c r="H2842" i="2"/>
  <c r="J2841" i="2"/>
  <c r="I2841" i="2"/>
  <c r="H2841" i="2"/>
  <c r="J2840" i="2"/>
  <c r="I2840" i="2"/>
  <c r="H2840" i="2"/>
  <c r="J2839" i="2"/>
  <c r="I2839" i="2"/>
  <c r="H2839" i="2"/>
  <c r="J2838" i="2"/>
  <c r="I2838" i="2"/>
  <c r="H2838" i="2"/>
  <c r="J2837" i="2"/>
  <c r="I2837" i="2"/>
  <c r="H2837" i="2"/>
  <c r="J2836" i="2"/>
  <c r="I2836" i="2"/>
  <c r="H2836" i="2"/>
  <c r="J2835" i="2"/>
  <c r="I2835" i="2"/>
  <c r="H2835" i="2"/>
  <c r="J2834" i="2"/>
  <c r="I2834" i="2"/>
  <c r="H2834" i="2"/>
  <c r="J2833" i="2"/>
  <c r="I2833" i="2"/>
  <c r="H2833" i="2"/>
  <c r="J2832" i="2"/>
  <c r="I2832" i="2"/>
  <c r="H2832" i="2"/>
  <c r="J2831" i="2"/>
  <c r="I2831" i="2"/>
  <c r="H2831" i="2"/>
  <c r="J2830" i="2"/>
  <c r="I2830" i="2"/>
  <c r="H2830" i="2"/>
  <c r="J2829" i="2"/>
  <c r="I2829" i="2"/>
  <c r="H2829" i="2"/>
  <c r="J2828" i="2"/>
  <c r="I2828" i="2"/>
  <c r="H2828" i="2"/>
  <c r="J2827" i="2"/>
  <c r="I2827" i="2"/>
  <c r="H2827" i="2"/>
  <c r="J2826" i="2"/>
  <c r="I2826" i="2"/>
  <c r="H2826" i="2"/>
  <c r="J2825" i="2"/>
  <c r="I2825" i="2"/>
  <c r="H2825" i="2"/>
  <c r="J2824" i="2"/>
  <c r="I2824" i="2"/>
  <c r="H2824" i="2"/>
  <c r="J2823" i="2"/>
  <c r="I2823" i="2"/>
  <c r="H2823" i="2"/>
  <c r="J2822" i="2"/>
  <c r="I2822" i="2"/>
  <c r="H2822" i="2"/>
  <c r="J2821" i="2"/>
  <c r="I2821" i="2"/>
  <c r="H2821" i="2"/>
  <c r="J2820" i="2"/>
  <c r="I2820" i="2"/>
  <c r="H2820" i="2"/>
  <c r="J2819" i="2"/>
  <c r="I2819" i="2"/>
  <c r="H2819" i="2"/>
  <c r="J2818" i="2"/>
  <c r="I2818" i="2"/>
  <c r="H2818" i="2"/>
  <c r="J2817" i="2"/>
  <c r="I2817" i="2"/>
  <c r="H2817" i="2"/>
  <c r="J2816" i="2"/>
  <c r="I2816" i="2"/>
  <c r="H2816" i="2"/>
  <c r="J2815" i="2"/>
  <c r="I2815" i="2"/>
  <c r="H2815" i="2"/>
  <c r="J2814" i="2"/>
  <c r="I2814" i="2"/>
  <c r="H2814" i="2"/>
  <c r="J2813" i="2"/>
  <c r="I2813" i="2"/>
  <c r="H2813" i="2"/>
  <c r="J2812" i="2"/>
  <c r="I2812" i="2"/>
  <c r="H2812" i="2"/>
  <c r="J2811" i="2"/>
  <c r="I2811" i="2"/>
  <c r="H2811" i="2"/>
  <c r="J2810" i="2"/>
  <c r="I2810" i="2"/>
  <c r="H2810" i="2"/>
  <c r="J2809" i="2"/>
  <c r="I2809" i="2"/>
  <c r="H2809" i="2"/>
  <c r="J2808" i="2"/>
  <c r="I2808" i="2"/>
  <c r="H2808" i="2"/>
  <c r="J2807" i="2"/>
  <c r="I2807" i="2"/>
  <c r="H2807" i="2"/>
  <c r="J2806" i="2"/>
  <c r="I2806" i="2"/>
  <c r="H2806" i="2"/>
  <c r="J2805" i="2"/>
  <c r="I2805" i="2"/>
  <c r="H2805" i="2"/>
  <c r="J2804" i="2"/>
  <c r="I2804" i="2"/>
  <c r="H2804" i="2"/>
  <c r="J2803" i="2"/>
  <c r="I2803" i="2"/>
  <c r="H2803" i="2"/>
  <c r="J2802" i="2"/>
  <c r="I2802" i="2"/>
  <c r="H2802" i="2"/>
  <c r="J2801" i="2"/>
  <c r="I2801" i="2"/>
  <c r="H2801" i="2"/>
  <c r="J2800" i="2"/>
  <c r="I2800" i="2"/>
  <c r="H2800" i="2"/>
  <c r="J2799" i="2"/>
  <c r="I2799" i="2"/>
  <c r="H2799" i="2"/>
  <c r="J2798" i="2"/>
  <c r="I2798" i="2"/>
  <c r="H2798" i="2"/>
  <c r="J2797" i="2"/>
  <c r="I2797" i="2"/>
  <c r="H2797" i="2"/>
  <c r="J2796" i="2"/>
  <c r="I2796" i="2"/>
  <c r="H2796" i="2"/>
  <c r="J2795" i="2"/>
  <c r="I2795" i="2"/>
  <c r="H2795" i="2"/>
  <c r="J2794" i="2"/>
  <c r="I2794" i="2"/>
  <c r="H2794" i="2"/>
  <c r="J2793" i="2"/>
  <c r="I2793" i="2"/>
  <c r="H2793" i="2"/>
  <c r="J2792" i="2"/>
  <c r="I2792" i="2"/>
  <c r="H2792" i="2"/>
  <c r="J2791" i="2"/>
  <c r="I2791" i="2"/>
  <c r="H2791" i="2"/>
  <c r="J2790" i="2"/>
  <c r="I2790" i="2"/>
  <c r="H2790" i="2"/>
  <c r="J2789" i="2"/>
  <c r="I2789" i="2"/>
  <c r="H2789" i="2"/>
  <c r="J2788" i="2"/>
  <c r="I2788" i="2"/>
  <c r="H2788" i="2"/>
  <c r="J2787" i="2"/>
  <c r="I2787" i="2"/>
  <c r="H2787" i="2"/>
  <c r="J2786" i="2"/>
  <c r="I2786" i="2"/>
  <c r="H2786" i="2"/>
  <c r="J2785" i="2"/>
  <c r="I2785" i="2"/>
  <c r="H2785" i="2"/>
  <c r="J2784" i="2"/>
  <c r="I2784" i="2"/>
  <c r="H2784" i="2"/>
  <c r="J2783" i="2"/>
  <c r="I2783" i="2"/>
  <c r="H2783" i="2"/>
  <c r="J2782" i="2"/>
  <c r="I2782" i="2"/>
  <c r="H2782" i="2"/>
  <c r="J2781" i="2"/>
  <c r="I2781" i="2"/>
  <c r="H2781" i="2"/>
  <c r="J2780" i="2"/>
  <c r="I2780" i="2"/>
  <c r="H2780" i="2"/>
  <c r="J2779" i="2"/>
  <c r="I2779" i="2"/>
  <c r="H2779" i="2"/>
  <c r="J2778" i="2"/>
  <c r="I2778" i="2"/>
  <c r="H2778" i="2"/>
  <c r="J2777" i="2"/>
  <c r="I2777" i="2"/>
  <c r="H2777" i="2"/>
  <c r="J2776" i="2"/>
  <c r="I2776" i="2"/>
  <c r="H2776" i="2"/>
  <c r="J2775" i="2"/>
  <c r="I2775" i="2"/>
  <c r="H2775" i="2"/>
  <c r="J2774" i="2"/>
  <c r="I2774" i="2"/>
  <c r="H2774" i="2"/>
  <c r="J2773" i="2"/>
  <c r="I2773" i="2"/>
  <c r="H2773" i="2"/>
  <c r="J2772" i="2"/>
  <c r="I2772" i="2"/>
  <c r="H2772" i="2"/>
  <c r="J2771" i="2"/>
  <c r="I2771" i="2"/>
  <c r="H2771" i="2"/>
  <c r="J2770" i="2"/>
  <c r="I2770" i="2"/>
  <c r="H2770" i="2"/>
  <c r="J2769" i="2"/>
  <c r="I2769" i="2"/>
  <c r="H2769" i="2"/>
  <c r="J2768" i="2"/>
  <c r="I2768" i="2"/>
  <c r="H2768" i="2"/>
  <c r="J2767" i="2"/>
  <c r="I2767" i="2"/>
  <c r="H2767" i="2"/>
  <c r="J2766" i="2"/>
  <c r="I2766" i="2"/>
  <c r="H2766" i="2"/>
  <c r="J2765" i="2"/>
  <c r="I2765" i="2"/>
  <c r="H2765" i="2"/>
  <c r="J2764" i="2"/>
  <c r="I2764" i="2"/>
  <c r="H2764" i="2"/>
  <c r="J2763" i="2"/>
  <c r="I2763" i="2"/>
  <c r="H2763" i="2"/>
  <c r="J2762" i="2"/>
  <c r="I2762" i="2"/>
  <c r="H2762" i="2"/>
  <c r="J2761" i="2"/>
  <c r="I2761" i="2"/>
  <c r="H2761" i="2"/>
  <c r="J2760" i="2"/>
  <c r="I2760" i="2"/>
  <c r="H2760" i="2"/>
  <c r="J2759" i="2"/>
  <c r="I2759" i="2"/>
  <c r="H2759" i="2"/>
  <c r="J2758" i="2"/>
  <c r="I2758" i="2"/>
  <c r="H2758" i="2"/>
  <c r="J2757" i="2"/>
  <c r="I2757" i="2"/>
  <c r="H2757" i="2"/>
  <c r="J2756" i="2"/>
  <c r="I2756" i="2"/>
  <c r="H2756" i="2"/>
  <c r="J2755" i="2"/>
  <c r="I2755" i="2"/>
  <c r="H2755" i="2"/>
  <c r="J2754" i="2"/>
  <c r="I2754" i="2"/>
  <c r="H2754" i="2"/>
  <c r="J2753" i="2"/>
  <c r="I2753" i="2"/>
  <c r="H2753" i="2"/>
  <c r="J2752" i="2"/>
  <c r="I2752" i="2"/>
  <c r="H2752" i="2"/>
  <c r="J2751" i="2"/>
  <c r="I2751" i="2"/>
  <c r="H2751" i="2"/>
  <c r="J2750" i="2"/>
  <c r="I2750" i="2"/>
  <c r="H2750" i="2"/>
  <c r="J2749" i="2"/>
  <c r="I2749" i="2"/>
  <c r="H2749" i="2"/>
  <c r="J2748" i="2"/>
  <c r="I2748" i="2"/>
  <c r="H2748" i="2"/>
  <c r="J2747" i="2"/>
  <c r="I2747" i="2"/>
  <c r="H2747" i="2"/>
  <c r="J2746" i="2"/>
  <c r="I2746" i="2"/>
  <c r="H2746" i="2"/>
  <c r="J2745" i="2"/>
  <c r="I2745" i="2"/>
  <c r="H2745" i="2"/>
  <c r="J2744" i="2"/>
  <c r="I2744" i="2"/>
  <c r="H2744" i="2"/>
  <c r="J2743" i="2"/>
  <c r="I2743" i="2"/>
  <c r="H2743" i="2"/>
  <c r="J2742" i="2"/>
  <c r="I2742" i="2"/>
  <c r="H2742" i="2"/>
  <c r="J2741" i="2"/>
  <c r="I2741" i="2"/>
  <c r="H2741" i="2"/>
  <c r="J2740" i="2"/>
  <c r="I2740" i="2"/>
  <c r="H2740" i="2"/>
  <c r="J2739" i="2"/>
  <c r="I2739" i="2"/>
  <c r="H2739" i="2"/>
  <c r="J2738" i="2"/>
  <c r="I2738" i="2"/>
  <c r="H2738" i="2"/>
  <c r="J2737" i="2"/>
  <c r="I2737" i="2"/>
  <c r="H2737" i="2"/>
  <c r="J2736" i="2"/>
  <c r="I2736" i="2"/>
  <c r="H2736" i="2"/>
  <c r="J2735" i="2"/>
  <c r="I2735" i="2"/>
  <c r="H2735" i="2"/>
  <c r="J2734" i="2"/>
  <c r="I2734" i="2"/>
  <c r="H2734" i="2"/>
  <c r="J2733" i="2"/>
  <c r="I2733" i="2"/>
  <c r="H2733" i="2"/>
  <c r="J2732" i="2"/>
  <c r="I2732" i="2"/>
  <c r="H2732" i="2"/>
  <c r="J2731" i="2"/>
  <c r="I2731" i="2"/>
  <c r="H2731" i="2"/>
  <c r="J2730" i="2"/>
  <c r="I2730" i="2"/>
  <c r="H2730" i="2"/>
  <c r="J2729" i="2"/>
  <c r="I2729" i="2"/>
  <c r="H2729" i="2"/>
  <c r="J2728" i="2"/>
  <c r="I2728" i="2"/>
  <c r="H2728" i="2"/>
  <c r="J2727" i="2"/>
  <c r="I2727" i="2"/>
  <c r="H2727" i="2"/>
  <c r="J2726" i="2"/>
  <c r="I2726" i="2"/>
  <c r="H2726" i="2"/>
  <c r="J2725" i="2"/>
  <c r="I2725" i="2"/>
  <c r="H2725" i="2"/>
  <c r="J2724" i="2"/>
  <c r="I2724" i="2"/>
  <c r="H2724" i="2"/>
  <c r="J2723" i="2"/>
  <c r="I2723" i="2"/>
  <c r="H2723" i="2"/>
  <c r="J2722" i="2"/>
  <c r="I2722" i="2"/>
  <c r="H2722" i="2"/>
  <c r="J2721" i="2"/>
  <c r="I2721" i="2"/>
  <c r="H2721" i="2"/>
  <c r="J2720" i="2"/>
  <c r="I2720" i="2"/>
  <c r="H2720" i="2"/>
  <c r="J2719" i="2"/>
  <c r="I2719" i="2"/>
  <c r="H2719" i="2"/>
  <c r="J2718" i="2"/>
  <c r="I2718" i="2"/>
  <c r="H2718" i="2"/>
  <c r="J2717" i="2"/>
  <c r="I2717" i="2"/>
  <c r="H2717" i="2"/>
  <c r="J2716" i="2"/>
  <c r="I2716" i="2"/>
  <c r="H2716" i="2"/>
  <c r="J2715" i="2"/>
  <c r="I2715" i="2"/>
  <c r="H2715" i="2"/>
  <c r="J2714" i="2"/>
  <c r="I2714" i="2"/>
  <c r="H2714" i="2"/>
  <c r="J2713" i="2"/>
  <c r="I2713" i="2"/>
  <c r="H2713" i="2"/>
  <c r="J2712" i="2"/>
  <c r="I2712" i="2"/>
  <c r="H2712" i="2"/>
  <c r="J2711" i="2"/>
  <c r="I2711" i="2"/>
  <c r="H2711" i="2"/>
  <c r="J2710" i="2"/>
  <c r="I2710" i="2"/>
  <c r="H2710" i="2"/>
  <c r="J2709" i="2"/>
  <c r="I2709" i="2"/>
  <c r="H2709" i="2"/>
  <c r="J2708" i="2"/>
  <c r="I2708" i="2"/>
  <c r="H2708" i="2"/>
  <c r="J2707" i="2"/>
  <c r="I2707" i="2"/>
  <c r="H2707" i="2"/>
  <c r="J2706" i="2"/>
  <c r="I2706" i="2"/>
  <c r="H2706" i="2"/>
  <c r="J2705" i="2"/>
  <c r="I2705" i="2"/>
  <c r="H2705" i="2"/>
  <c r="J2704" i="2"/>
  <c r="I2704" i="2"/>
  <c r="H2704" i="2"/>
  <c r="J2703" i="2"/>
  <c r="I2703" i="2"/>
  <c r="H2703" i="2"/>
  <c r="J2702" i="2"/>
  <c r="I2702" i="2"/>
  <c r="H2702" i="2"/>
  <c r="J2701" i="2"/>
  <c r="I2701" i="2"/>
  <c r="H2701" i="2"/>
  <c r="J2700" i="2"/>
  <c r="I2700" i="2"/>
  <c r="H2700" i="2"/>
  <c r="J2699" i="2"/>
  <c r="I2699" i="2"/>
  <c r="H2699" i="2"/>
  <c r="J2698" i="2"/>
  <c r="I2698" i="2"/>
  <c r="H2698" i="2"/>
  <c r="J2697" i="2"/>
  <c r="I2697" i="2"/>
  <c r="H2697" i="2"/>
  <c r="J2696" i="2"/>
  <c r="I2696" i="2"/>
  <c r="H2696" i="2"/>
  <c r="J2695" i="2"/>
  <c r="I2695" i="2"/>
  <c r="H2695" i="2"/>
  <c r="J2694" i="2"/>
  <c r="I2694" i="2"/>
  <c r="H2694" i="2"/>
  <c r="J2693" i="2"/>
  <c r="I2693" i="2"/>
  <c r="H2693" i="2"/>
  <c r="J2692" i="2"/>
  <c r="I2692" i="2"/>
  <c r="H2692" i="2"/>
  <c r="J2691" i="2"/>
  <c r="I2691" i="2"/>
  <c r="H2691" i="2"/>
  <c r="J2690" i="2"/>
  <c r="I2690" i="2"/>
  <c r="H2690" i="2"/>
  <c r="J2689" i="2"/>
  <c r="I2689" i="2"/>
  <c r="H2689" i="2"/>
  <c r="J2688" i="2"/>
  <c r="I2688" i="2"/>
  <c r="H2688" i="2"/>
  <c r="J2687" i="2"/>
  <c r="I2687" i="2"/>
  <c r="H2687" i="2"/>
  <c r="J2686" i="2"/>
  <c r="I2686" i="2"/>
  <c r="H2686" i="2"/>
  <c r="J2685" i="2"/>
  <c r="I2685" i="2"/>
  <c r="H2685" i="2"/>
  <c r="J2684" i="2"/>
  <c r="I2684" i="2"/>
  <c r="H2684" i="2"/>
  <c r="J2683" i="2"/>
  <c r="I2683" i="2"/>
  <c r="H2683" i="2"/>
  <c r="J2682" i="2"/>
  <c r="I2682" i="2"/>
  <c r="H2682" i="2"/>
  <c r="J2681" i="2"/>
  <c r="I2681" i="2"/>
  <c r="H2681" i="2"/>
  <c r="J2680" i="2"/>
  <c r="I2680" i="2"/>
  <c r="H2680" i="2"/>
  <c r="J2679" i="2"/>
  <c r="I2679" i="2"/>
  <c r="H2679" i="2"/>
  <c r="J2678" i="2"/>
  <c r="I2678" i="2"/>
  <c r="H2678" i="2"/>
  <c r="J2677" i="2"/>
  <c r="I2677" i="2"/>
  <c r="H2677" i="2"/>
  <c r="J2676" i="2"/>
  <c r="I2676" i="2"/>
  <c r="H2676" i="2"/>
  <c r="J2675" i="2"/>
  <c r="I2675" i="2"/>
  <c r="H2675" i="2"/>
  <c r="J2674" i="2"/>
  <c r="I2674" i="2"/>
  <c r="H2674" i="2"/>
  <c r="J2673" i="2"/>
  <c r="I2673" i="2"/>
  <c r="H2673" i="2"/>
  <c r="J2672" i="2"/>
  <c r="I2672" i="2"/>
  <c r="H2672" i="2"/>
  <c r="J2671" i="2"/>
  <c r="I2671" i="2"/>
  <c r="H2671" i="2"/>
  <c r="J2670" i="2"/>
  <c r="I2670" i="2"/>
  <c r="H2670" i="2"/>
  <c r="J2669" i="2"/>
  <c r="I2669" i="2"/>
  <c r="H2669" i="2"/>
  <c r="J2668" i="2"/>
  <c r="I2668" i="2"/>
  <c r="H2668" i="2"/>
  <c r="J2667" i="2"/>
  <c r="I2667" i="2"/>
  <c r="H2667" i="2"/>
  <c r="J2666" i="2"/>
  <c r="I2666" i="2"/>
  <c r="H2666" i="2"/>
  <c r="J2665" i="2"/>
  <c r="I2665" i="2"/>
  <c r="H2665" i="2"/>
  <c r="J2664" i="2"/>
  <c r="I2664" i="2"/>
  <c r="H2664" i="2"/>
  <c r="J2663" i="2"/>
  <c r="I2663" i="2"/>
  <c r="H2663" i="2"/>
  <c r="J2662" i="2"/>
  <c r="I2662" i="2"/>
  <c r="H2662" i="2"/>
  <c r="J2661" i="2"/>
  <c r="I2661" i="2"/>
  <c r="H2661" i="2"/>
  <c r="J2660" i="2"/>
  <c r="I2660" i="2"/>
  <c r="H2660" i="2"/>
  <c r="J2659" i="2"/>
  <c r="I2659" i="2"/>
  <c r="H2659" i="2"/>
  <c r="J2658" i="2"/>
  <c r="I2658" i="2"/>
  <c r="H2658" i="2"/>
  <c r="J2657" i="2"/>
  <c r="I2657" i="2"/>
  <c r="H2657" i="2"/>
  <c r="J2656" i="2"/>
  <c r="I2656" i="2"/>
  <c r="H2656" i="2"/>
  <c r="J2655" i="2"/>
  <c r="I2655" i="2"/>
  <c r="H2655" i="2"/>
  <c r="J2654" i="2"/>
  <c r="I2654" i="2"/>
  <c r="H2654" i="2"/>
  <c r="J2653" i="2"/>
  <c r="I2653" i="2"/>
  <c r="H2653" i="2"/>
  <c r="J2652" i="2"/>
  <c r="I2652" i="2"/>
  <c r="H2652" i="2"/>
  <c r="J2651" i="2"/>
  <c r="I2651" i="2"/>
  <c r="H2651" i="2"/>
  <c r="J2650" i="2"/>
  <c r="I2650" i="2"/>
  <c r="H2650" i="2"/>
  <c r="J2649" i="2"/>
  <c r="I2649" i="2"/>
  <c r="H2649" i="2"/>
  <c r="J2648" i="2"/>
  <c r="I2648" i="2"/>
  <c r="H2648" i="2"/>
  <c r="J2647" i="2"/>
  <c r="I2647" i="2"/>
  <c r="H2647" i="2"/>
  <c r="J2646" i="2"/>
  <c r="I2646" i="2"/>
  <c r="H2646" i="2"/>
  <c r="J2645" i="2"/>
  <c r="I2645" i="2"/>
  <c r="H2645" i="2"/>
  <c r="J2644" i="2"/>
  <c r="I2644" i="2"/>
  <c r="H2644" i="2"/>
  <c r="J2643" i="2"/>
  <c r="I2643" i="2"/>
  <c r="H2643" i="2"/>
  <c r="J2642" i="2"/>
  <c r="I2642" i="2"/>
  <c r="H2642" i="2"/>
  <c r="J2641" i="2"/>
  <c r="I2641" i="2"/>
  <c r="H2641" i="2"/>
  <c r="J2640" i="2"/>
  <c r="I2640" i="2"/>
  <c r="H2640" i="2"/>
  <c r="J2639" i="2"/>
  <c r="I2639" i="2"/>
  <c r="H2639" i="2"/>
  <c r="J2638" i="2"/>
  <c r="I2638" i="2"/>
  <c r="H2638" i="2"/>
  <c r="J2637" i="2"/>
  <c r="I2637" i="2"/>
  <c r="H2637" i="2"/>
  <c r="J2636" i="2"/>
  <c r="I2636" i="2"/>
  <c r="H2636" i="2"/>
  <c r="J2635" i="2"/>
  <c r="I2635" i="2"/>
  <c r="H2635" i="2"/>
  <c r="J2634" i="2"/>
  <c r="I2634" i="2"/>
  <c r="H2634" i="2"/>
  <c r="J2633" i="2"/>
  <c r="I2633" i="2"/>
  <c r="H2633" i="2"/>
  <c r="J2632" i="2"/>
  <c r="I2632" i="2"/>
  <c r="H2632" i="2"/>
  <c r="J2631" i="2"/>
  <c r="I2631" i="2"/>
  <c r="H2631" i="2"/>
  <c r="J2630" i="2"/>
  <c r="I2630" i="2"/>
  <c r="H2630" i="2"/>
  <c r="J2629" i="2"/>
  <c r="I2629" i="2"/>
  <c r="H2629" i="2"/>
  <c r="J2628" i="2"/>
  <c r="I2628" i="2"/>
  <c r="H2628" i="2"/>
  <c r="J2627" i="2"/>
  <c r="I2627" i="2"/>
  <c r="H2627" i="2"/>
  <c r="J2626" i="2"/>
  <c r="I2626" i="2"/>
  <c r="H2626" i="2"/>
  <c r="J2625" i="2"/>
  <c r="I2625" i="2"/>
  <c r="H2625" i="2"/>
  <c r="J2624" i="2"/>
  <c r="I2624" i="2"/>
  <c r="H2624" i="2"/>
  <c r="J2623" i="2"/>
  <c r="I2623" i="2"/>
  <c r="H2623" i="2"/>
  <c r="J2622" i="2"/>
  <c r="I2622" i="2"/>
  <c r="H2622" i="2"/>
  <c r="J2621" i="2"/>
  <c r="I2621" i="2"/>
  <c r="H2621" i="2"/>
  <c r="J2620" i="2"/>
  <c r="I2620" i="2"/>
  <c r="H2620" i="2"/>
  <c r="J2619" i="2"/>
  <c r="I2619" i="2"/>
  <c r="H2619" i="2"/>
  <c r="J2618" i="2"/>
  <c r="I2618" i="2"/>
  <c r="H2618" i="2"/>
  <c r="J2617" i="2"/>
  <c r="I2617" i="2"/>
  <c r="H2617" i="2"/>
  <c r="J2616" i="2"/>
  <c r="I2616" i="2"/>
  <c r="H2616" i="2"/>
  <c r="J2615" i="2"/>
  <c r="I2615" i="2"/>
  <c r="H2615" i="2"/>
  <c r="J2614" i="2"/>
  <c r="I2614" i="2"/>
  <c r="H2614" i="2"/>
  <c r="J2613" i="2"/>
  <c r="I2613" i="2"/>
  <c r="H2613" i="2"/>
  <c r="J2612" i="2"/>
  <c r="I2612" i="2"/>
  <c r="H2612" i="2"/>
  <c r="J2611" i="2"/>
  <c r="I2611" i="2"/>
  <c r="H2611" i="2"/>
  <c r="J2610" i="2"/>
  <c r="I2610" i="2"/>
  <c r="H2610" i="2"/>
  <c r="J2609" i="2"/>
  <c r="I2609" i="2"/>
  <c r="H2609" i="2"/>
  <c r="J2608" i="2"/>
  <c r="I2608" i="2"/>
  <c r="H2608" i="2"/>
  <c r="J2607" i="2"/>
  <c r="I2607" i="2"/>
  <c r="H2607" i="2"/>
  <c r="J2606" i="2"/>
  <c r="I2606" i="2"/>
  <c r="H2606" i="2"/>
  <c r="J2605" i="2"/>
  <c r="I2605" i="2"/>
  <c r="H2605" i="2"/>
  <c r="J2604" i="2"/>
  <c r="I2604" i="2"/>
  <c r="H2604" i="2"/>
  <c r="J2603" i="2"/>
  <c r="I2603" i="2"/>
  <c r="H2603" i="2"/>
  <c r="J2602" i="2"/>
  <c r="I2602" i="2"/>
  <c r="H2602" i="2"/>
  <c r="J2601" i="2"/>
  <c r="I2601" i="2"/>
  <c r="H2601" i="2"/>
  <c r="J2600" i="2"/>
  <c r="I2600" i="2"/>
  <c r="H2600" i="2"/>
  <c r="J2599" i="2"/>
  <c r="I2599" i="2"/>
  <c r="H2599" i="2"/>
  <c r="J2598" i="2"/>
  <c r="I2598" i="2"/>
  <c r="H2598" i="2"/>
  <c r="J2597" i="2"/>
  <c r="I2597" i="2"/>
  <c r="H2597" i="2"/>
  <c r="J2596" i="2"/>
  <c r="I2596" i="2"/>
  <c r="H2596" i="2"/>
  <c r="J2595" i="2"/>
  <c r="I2595" i="2"/>
  <c r="H2595" i="2"/>
  <c r="J2594" i="2"/>
  <c r="I2594" i="2"/>
  <c r="H2594" i="2"/>
  <c r="J2593" i="2"/>
  <c r="I2593" i="2"/>
  <c r="H2593" i="2"/>
  <c r="J2592" i="2"/>
  <c r="I2592" i="2"/>
  <c r="H2592" i="2"/>
  <c r="J2591" i="2"/>
  <c r="I2591" i="2"/>
  <c r="H2591" i="2"/>
  <c r="J2590" i="2"/>
  <c r="I2590" i="2"/>
  <c r="H2590" i="2"/>
  <c r="J2589" i="2"/>
  <c r="I2589" i="2"/>
  <c r="H2589" i="2"/>
  <c r="J2588" i="2"/>
  <c r="I2588" i="2"/>
  <c r="H2588" i="2"/>
  <c r="J2587" i="2"/>
  <c r="I2587" i="2"/>
  <c r="H2587" i="2"/>
  <c r="J2586" i="2"/>
  <c r="I2586" i="2"/>
  <c r="H2586" i="2"/>
  <c r="J2585" i="2"/>
  <c r="I2585" i="2"/>
  <c r="H2585" i="2"/>
  <c r="J2584" i="2"/>
  <c r="I2584" i="2"/>
  <c r="H2584" i="2"/>
  <c r="J2583" i="2"/>
  <c r="I2583" i="2"/>
  <c r="H2583" i="2"/>
  <c r="J2582" i="2"/>
  <c r="I2582" i="2"/>
  <c r="H2582" i="2"/>
  <c r="J2581" i="2"/>
  <c r="I2581" i="2"/>
  <c r="H2581" i="2"/>
  <c r="J2580" i="2"/>
  <c r="I2580" i="2"/>
  <c r="H2580" i="2"/>
  <c r="J2579" i="2"/>
  <c r="I2579" i="2"/>
  <c r="H2579" i="2"/>
  <c r="J2578" i="2"/>
  <c r="I2578" i="2"/>
  <c r="H2578" i="2"/>
  <c r="J2577" i="2"/>
  <c r="I2577" i="2"/>
  <c r="H2577" i="2"/>
  <c r="J2576" i="2"/>
  <c r="I2576" i="2"/>
  <c r="H2576" i="2"/>
  <c r="J2575" i="2"/>
  <c r="I2575" i="2"/>
  <c r="H2575" i="2"/>
  <c r="J2574" i="2"/>
  <c r="I2574" i="2"/>
  <c r="H2574" i="2"/>
  <c r="J2573" i="2"/>
  <c r="I2573" i="2"/>
  <c r="H2573" i="2"/>
  <c r="J2572" i="2"/>
  <c r="I2572" i="2"/>
  <c r="H2572" i="2"/>
  <c r="J2571" i="2"/>
  <c r="I2571" i="2"/>
  <c r="H2571" i="2"/>
  <c r="J2570" i="2"/>
  <c r="I2570" i="2"/>
  <c r="H2570" i="2"/>
  <c r="J2569" i="2"/>
  <c r="I2569" i="2"/>
  <c r="H2569" i="2"/>
  <c r="J2568" i="2"/>
  <c r="I2568" i="2"/>
  <c r="H2568" i="2"/>
  <c r="J2567" i="2"/>
  <c r="I2567" i="2"/>
  <c r="H2567" i="2"/>
  <c r="J2566" i="2"/>
  <c r="I2566" i="2"/>
  <c r="H2566" i="2"/>
  <c r="J2565" i="2"/>
  <c r="I2565" i="2"/>
  <c r="H2565" i="2"/>
  <c r="J2564" i="2"/>
  <c r="I2564" i="2"/>
  <c r="H2564" i="2"/>
  <c r="J2563" i="2"/>
  <c r="I2563" i="2"/>
  <c r="H2563" i="2"/>
  <c r="J2562" i="2"/>
  <c r="I2562" i="2"/>
  <c r="H2562" i="2"/>
  <c r="J2561" i="2"/>
  <c r="I2561" i="2"/>
  <c r="H2561" i="2"/>
  <c r="J2560" i="2"/>
  <c r="I2560" i="2"/>
  <c r="H2560" i="2"/>
  <c r="J2559" i="2"/>
  <c r="I2559" i="2"/>
  <c r="H2559" i="2"/>
  <c r="J2558" i="2"/>
  <c r="I2558" i="2"/>
  <c r="H2558" i="2"/>
  <c r="J2557" i="2"/>
  <c r="I2557" i="2"/>
  <c r="H2557" i="2"/>
  <c r="J2556" i="2"/>
  <c r="I2556" i="2"/>
  <c r="H2556" i="2"/>
  <c r="J2555" i="2"/>
  <c r="I2555" i="2"/>
  <c r="H2555" i="2"/>
  <c r="J2554" i="2"/>
  <c r="I2554" i="2"/>
  <c r="H2554" i="2"/>
  <c r="J2553" i="2"/>
  <c r="I2553" i="2"/>
  <c r="H2553" i="2"/>
  <c r="J2552" i="2"/>
  <c r="I2552" i="2"/>
  <c r="H2552" i="2"/>
  <c r="J2551" i="2"/>
  <c r="I2551" i="2"/>
  <c r="H2551" i="2"/>
  <c r="J2550" i="2"/>
  <c r="I2550" i="2"/>
  <c r="H2550" i="2"/>
  <c r="J2549" i="2"/>
  <c r="I2549" i="2"/>
  <c r="H2549" i="2"/>
  <c r="J2548" i="2"/>
  <c r="I2548" i="2"/>
  <c r="H2548" i="2"/>
  <c r="J2547" i="2"/>
  <c r="I2547" i="2"/>
  <c r="H2547" i="2"/>
  <c r="J2546" i="2"/>
  <c r="I2546" i="2"/>
  <c r="H2546" i="2"/>
  <c r="J2545" i="2"/>
  <c r="I2545" i="2"/>
  <c r="H2545" i="2"/>
  <c r="J2544" i="2"/>
  <c r="I2544" i="2"/>
  <c r="H2544" i="2"/>
  <c r="J2543" i="2"/>
  <c r="I2543" i="2"/>
  <c r="H2543" i="2"/>
  <c r="J2542" i="2"/>
  <c r="I2542" i="2"/>
  <c r="H2542" i="2"/>
  <c r="J2541" i="2"/>
  <c r="I2541" i="2"/>
  <c r="H2541" i="2"/>
  <c r="J2540" i="2"/>
  <c r="I2540" i="2"/>
  <c r="H2540" i="2"/>
  <c r="J2539" i="2"/>
  <c r="I2539" i="2"/>
  <c r="H2539" i="2"/>
  <c r="J2538" i="2"/>
  <c r="I2538" i="2"/>
  <c r="H2538" i="2"/>
  <c r="J2537" i="2"/>
  <c r="I2537" i="2"/>
  <c r="H2537" i="2"/>
  <c r="J2536" i="2"/>
  <c r="I2536" i="2"/>
  <c r="H2536" i="2"/>
  <c r="J2535" i="2"/>
  <c r="I2535" i="2"/>
  <c r="H2535" i="2"/>
  <c r="J2534" i="2"/>
  <c r="I2534" i="2"/>
  <c r="H2534" i="2"/>
  <c r="J2533" i="2"/>
  <c r="I2533" i="2"/>
  <c r="H2533" i="2"/>
  <c r="J2532" i="2"/>
  <c r="I2532" i="2"/>
  <c r="H2532" i="2"/>
  <c r="J2531" i="2"/>
  <c r="I2531" i="2"/>
  <c r="H2531" i="2"/>
  <c r="J2530" i="2"/>
  <c r="I2530" i="2"/>
  <c r="H2530" i="2"/>
  <c r="J2529" i="2"/>
  <c r="I2529" i="2"/>
  <c r="H2529" i="2"/>
  <c r="J2528" i="2"/>
  <c r="I2528" i="2"/>
  <c r="H2528" i="2"/>
  <c r="J2527" i="2"/>
  <c r="I2527" i="2"/>
  <c r="H2527" i="2"/>
  <c r="J2526" i="2"/>
  <c r="I2526" i="2"/>
  <c r="H2526" i="2"/>
  <c r="J2525" i="2"/>
  <c r="I2525" i="2"/>
  <c r="H2525" i="2"/>
  <c r="J2524" i="2"/>
  <c r="I2524" i="2"/>
  <c r="H2524" i="2"/>
  <c r="J2523" i="2"/>
  <c r="I2523" i="2"/>
  <c r="H2523" i="2"/>
  <c r="J2522" i="2"/>
  <c r="I2522" i="2"/>
  <c r="H2522" i="2"/>
  <c r="J2521" i="2"/>
  <c r="I2521" i="2"/>
  <c r="H2521" i="2"/>
  <c r="J2520" i="2"/>
  <c r="I2520" i="2"/>
  <c r="H2520" i="2"/>
  <c r="J2519" i="2"/>
  <c r="I2519" i="2"/>
  <c r="H2519" i="2"/>
  <c r="J2518" i="2"/>
  <c r="I2518" i="2"/>
  <c r="H2518" i="2"/>
  <c r="J2517" i="2"/>
  <c r="I2517" i="2"/>
  <c r="H2517" i="2"/>
  <c r="J2516" i="2"/>
  <c r="I2516" i="2"/>
  <c r="H2516" i="2"/>
  <c r="J2515" i="2"/>
  <c r="I2515" i="2"/>
  <c r="H2515" i="2"/>
  <c r="J2514" i="2"/>
  <c r="I2514" i="2"/>
  <c r="H2514" i="2"/>
  <c r="J2513" i="2"/>
  <c r="I2513" i="2"/>
  <c r="H2513" i="2"/>
  <c r="J2512" i="2"/>
  <c r="I2512" i="2"/>
  <c r="H2512" i="2"/>
  <c r="J2511" i="2"/>
  <c r="I2511" i="2"/>
  <c r="H2511" i="2"/>
  <c r="J2510" i="2"/>
  <c r="I2510" i="2"/>
  <c r="H2510" i="2"/>
  <c r="J2509" i="2"/>
  <c r="I2509" i="2"/>
  <c r="H2509" i="2"/>
  <c r="J2508" i="2"/>
  <c r="I2508" i="2"/>
  <c r="H2508" i="2"/>
  <c r="J2507" i="2"/>
  <c r="I2507" i="2"/>
  <c r="H2507" i="2"/>
  <c r="J2506" i="2"/>
  <c r="I2506" i="2"/>
  <c r="H2506" i="2"/>
  <c r="J2505" i="2"/>
  <c r="I2505" i="2"/>
  <c r="H2505" i="2"/>
  <c r="J2504" i="2"/>
  <c r="I2504" i="2"/>
  <c r="H2504" i="2"/>
  <c r="J2503" i="2"/>
  <c r="I2503" i="2"/>
  <c r="H2503" i="2"/>
  <c r="J2502" i="2"/>
  <c r="I2502" i="2"/>
  <c r="H2502" i="2"/>
  <c r="J2501" i="2"/>
  <c r="I2501" i="2"/>
  <c r="H2501" i="2"/>
  <c r="J2500" i="2"/>
  <c r="I2500" i="2"/>
  <c r="H2500" i="2"/>
  <c r="J2499" i="2"/>
  <c r="I2499" i="2"/>
  <c r="H2499" i="2"/>
  <c r="J2498" i="2"/>
  <c r="I2498" i="2"/>
  <c r="H2498" i="2"/>
  <c r="J2497" i="2"/>
  <c r="I2497" i="2"/>
  <c r="H2497" i="2"/>
  <c r="J2496" i="2"/>
  <c r="I2496" i="2"/>
  <c r="H2496" i="2"/>
  <c r="J2495" i="2"/>
  <c r="I2495" i="2"/>
  <c r="H2495" i="2"/>
  <c r="J2494" i="2"/>
  <c r="I2494" i="2"/>
  <c r="H2494" i="2"/>
  <c r="J2493" i="2"/>
  <c r="I2493" i="2"/>
  <c r="H2493" i="2"/>
  <c r="J2492" i="2"/>
  <c r="I2492" i="2"/>
  <c r="H2492" i="2"/>
  <c r="J2491" i="2"/>
  <c r="I2491" i="2"/>
  <c r="H2491" i="2"/>
  <c r="J2490" i="2"/>
  <c r="I2490" i="2"/>
  <c r="H2490" i="2"/>
  <c r="J2489" i="2"/>
  <c r="I2489" i="2"/>
  <c r="H2489" i="2"/>
  <c r="J2488" i="2"/>
  <c r="I2488" i="2"/>
  <c r="H2488" i="2"/>
  <c r="J2487" i="2"/>
  <c r="I2487" i="2"/>
  <c r="H2487" i="2"/>
  <c r="J2486" i="2"/>
  <c r="I2486" i="2"/>
  <c r="H2486" i="2"/>
  <c r="J2485" i="2"/>
  <c r="I2485" i="2"/>
  <c r="H2485" i="2"/>
  <c r="J2484" i="2"/>
  <c r="I2484" i="2"/>
  <c r="H2484" i="2"/>
  <c r="J2483" i="2"/>
  <c r="I2483" i="2"/>
  <c r="H2483" i="2"/>
  <c r="J2482" i="2"/>
  <c r="I2482" i="2"/>
  <c r="H2482" i="2"/>
  <c r="J2481" i="2"/>
  <c r="I2481" i="2"/>
  <c r="H2481" i="2"/>
  <c r="J2480" i="2"/>
  <c r="I2480" i="2"/>
  <c r="H2480" i="2"/>
  <c r="J2479" i="2"/>
  <c r="I2479" i="2"/>
  <c r="H2479" i="2"/>
  <c r="J2478" i="2"/>
  <c r="I2478" i="2"/>
  <c r="H2478" i="2"/>
  <c r="J2477" i="2"/>
  <c r="I2477" i="2"/>
  <c r="H2477" i="2"/>
  <c r="J2476" i="2"/>
  <c r="I2476" i="2"/>
  <c r="H2476" i="2"/>
  <c r="J2475" i="2"/>
  <c r="I2475" i="2"/>
  <c r="H2475" i="2"/>
  <c r="J2474" i="2"/>
  <c r="I2474" i="2"/>
  <c r="H2474" i="2"/>
  <c r="J2473" i="2"/>
  <c r="I2473" i="2"/>
  <c r="H2473" i="2"/>
  <c r="J2472" i="2"/>
  <c r="I2472" i="2"/>
  <c r="H2472" i="2"/>
  <c r="J2471" i="2"/>
  <c r="I2471" i="2"/>
  <c r="H2471" i="2"/>
  <c r="J2470" i="2"/>
  <c r="I2470" i="2"/>
  <c r="H2470" i="2"/>
  <c r="J2469" i="2"/>
  <c r="I2469" i="2"/>
  <c r="H2469" i="2"/>
  <c r="J2468" i="2"/>
  <c r="I2468" i="2"/>
  <c r="H2468" i="2"/>
  <c r="J2467" i="2"/>
  <c r="I2467" i="2"/>
  <c r="H2467" i="2"/>
  <c r="J2466" i="2"/>
  <c r="I2466" i="2"/>
  <c r="H2466" i="2"/>
  <c r="J2465" i="2"/>
  <c r="I2465" i="2"/>
  <c r="H2465" i="2"/>
  <c r="J2464" i="2"/>
  <c r="I2464" i="2"/>
  <c r="H2464" i="2"/>
  <c r="J2463" i="2"/>
  <c r="I2463" i="2"/>
  <c r="H2463" i="2"/>
  <c r="J2462" i="2"/>
  <c r="I2462" i="2"/>
  <c r="H2462" i="2"/>
  <c r="J2461" i="2"/>
  <c r="I2461" i="2"/>
  <c r="H2461" i="2"/>
  <c r="J2460" i="2"/>
  <c r="I2460" i="2"/>
  <c r="H2460" i="2"/>
  <c r="J2459" i="2"/>
  <c r="I2459" i="2"/>
  <c r="H2459" i="2"/>
  <c r="J2458" i="2"/>
  <c r="I2458" i="2"/>
  <c r="H2458" i="2"/>
  <c r="J2457" i="2"/>
  <c r="I2457" i="2"/>
  <c r="H2457" i="2"/>
  <c r="J2456" i="2"/>
  <c r="I2456" i="2"/>
  <c r="H2456" i="2"/>
  <c r="J2455" i="2"/>
  <c r="I2455" i="2"/>
  <c r="H2455" i="2"/>
  <c r="J2454" i="2"/>
  <c r="I2454" i="2"/>
  <c r="H2454" i="2"/>
  <c r="J2453" i="2"/>
  <c r="I2453" i="2"/>
  <c r="H2453" i="2"/>
  <c r="J2452" i="2"/>
  <c r="I2452" i="2"/>
  <c r="H2452" i="2"/>
  <c r="J2451" i="2"/>
  <c r="I2451" i="2"/>
  <c r="H2451" i="2"/>
  <c r="J2450" i="2"/>
  <c r="I2450" i="2"/>
  <c r="H2450" i="2"/>
  <c r="J2449" i="2"/>
  <c r="I2449" i="2"/>
  <c r="H2449" i="2"/>
  <c r="J2448" i="2"/>
  <c r="I2448" i="2"/>
  <c r="H2448" i="2"/>
  <c r="J2447" i="2"/>
  <c r="I2447" i="2"/>
  <c r="H2447" i="2"/>
  <c r="J2446" i="2"/>
  <c r="I2446" i="2"/>
  <c r="H2446" i="2"/>
  <c r="J2445" i="2"/>
  <c r="I2445" i="2"/>
  <c r="H2445" i="2"/>
  <c r="J2444" i="2"/>
  <c r="I2444" i="2"/>
  <c r="H2444" i="2"/>
  <c r="J2443" i="2"/>
  <c r="I2443" i="2"/>
  <c r="H2443" i="2"/>
  <c r="J2442" i="2"/>
  <c r="I2442" i="2"/>
  <c r="H2442" i="2"/>
  <c r="J2441" i="2"/>
  <c r="I2441" i="2"/>
  <c r="H2441" i="2"/>
  <c r="J2440" i="2"/>
  <c r="I2440" i="2"/>
  <c r="H2440" i="2"/>
  <c r="J2439" i="2"/>
  <c r="I2439" i="2"/>
  <c r="H2439" i="2"/>
  <c r="J2438" i="2"/>
  <c r="I2438" i="2"/>
  <c r="H2438" i="2"/>
  <c r="J2437" i="2"/>
  <c r="I2437" i="2"/>
  <c r="H2437" i="2"/>
  <c r="J2436" i="2"/>
  <c r="I2436" i="2"/>
  <c r="H2436" i="2"/>
  <c r="J2435" i="2"/>
  <c r="I2435" i="2"/>
  <c r="H2435" i="2"/>
  <c r="J2434" i="2"/>
  <c r="I2434" i="2"/>
  <c r="H2434" i="2"/>
  <c r="J2433" i="2"/>
  <c r="I2433" i="2"/>
  <c r="H2433" i="2"/>
  <c r="J2432" i="2"/>
  <c r="I2432" i="2"/>
  <c r="H2432" i="2"/>
  <c r="J2431" i="2"/>
  <c r="I2431" i="2"/>
  <c r="H2431" i="2"/>
  <c r="J2430" i="2"/>
  <c r="I2430" i="2"/>
  <c r="H2430" i="2"/>
  <c r="J2429" i="2"/>
  <c r="I2429" i="2"/>
  <c r="H2429" i="2"/>
  <c r="J2428" i="2"/>
  <c r="I2428" i="2"/>
  <c r="H2428" i="2"/>
  <c r="J2427" i="2"/>
  <c r="I2427" i="2"/>
  <c r="H2427" i="2"/>
  <c r="J2426" i="2"/>
  <c r="I2426" i="2"/>
  <c r="H2426" i="2"/>
  <c r="J2425" i="2"/>
  <c r="I2425" i="2"/>
  <c r="H2425" i="2"/>
  <c r="J2424" i="2"/>
  <c r="I2424" i="2"/>
  <c r="H2424" i="2"/>
  <c r="J2423" i="2"/>
  <c r="I2423" i="2"/>
  <c r="H2423" i="2"/>
  <c r="J2422" i="2"/>
  <c r="I2422" i="2"/>
  <c r="H2422" i="2"/>
  <c r="J2421" i="2"/>
  <c r="I2421" i="2"/>
  <c r="H2421" i="2"/>
  <c r="J2420" i="2"/>
  <c r="I2420" i="2"/>
  <c r="H2420" i="2"/>
  <c r="J2419" i="2"/>
  <c r="I2419" i="2"/>
  <c r="H2419" i="2"/>
  <c r="J2418" i="2"/>
  <c r="I2418" i="2"/>
  <c r="H2418" i="2"/>
  <c r="J2417" i="2"/>
  <c r="I2417" i="2"/>
  <c r="H2417" i="2"/>
  <c r="J2416" i="2"/>
  <c r="I2416" i="2"/>
  <c r="H2416" i="2"/>
  <c r="J2415" i="2"/>
  <c r="I2415" i="2"/>
  <c r="H2415" i="2"/>
  <c r="J2414" i="2"/>
  <c r="I2414" i="2"/>
  <c r="H2414" i="2"/>
  <c r="J2413" i="2"/>
  <c r="I2413" i="2"/>
  <c r="H2413" i="2"/>
  <c r="J2412" i="2"/>
  <c r="I2412" i="2"/>
  <c r="H2412" i="2"/>
  <c r="J2411" i="2"/>
  <c r="I2411" i="2"/>
  <c r="H2411" i="2"/>
  <c r="J2410" i="2"/>
  <c r="I2410" i="2"/>
  <c r="H2410" i="2"/>
  <c r="J2409" i="2"/>
  <c r="I2409" i="2"/>
  <c r="H2409" i="2"/>
  <c r="J2408" i="2"/>
  <c r="I2408" i="2"/>
  <c r="H2408" i="2"/>
  <c r="J2407" i="2"/>
  <c r="I2407" i="2"/>
  <c r="H2407" i="2"/>
  <c r="J2406" i="2"/>
  <c r="I2406" i="2"/>
  <c r="H2406" i="2"/>
  <c r="J2405" i="2"/>
  <c r="I2405" i="2"/>
  <c r="H2405" i="2"/>
  <c r="J2404" i="2"/>
  <c r="I2404" i="2"/>
  <c r="H2404" i="2"/>
  <c r="J2403" i="2"/>
  <c r="I2403" i="2"/>
  <c r="H2403" i="2"/>
  <c r="J2402" i="2"/>
  <c r="I2402" i="2"/>
  <c r="H2402" i="2"/>
  <c r="J2401" i="2"/>
  <c r="I2401" i="2"/>
  <c r="H2401" i="2"/>
  <c r="J2400" i="2"/>
  <c r="I2400" i="2"/>
  <c r="H2400" i="2"/>
  <c r="J2399" i="2"/>
  <c r="I2399" i="2"/>
  <c r="H2399" i="2"/>
  <c r="J2398" i="2"/>
  <c r="I2398" i="2"/>
  <c r="H2398" i="2"/>
  <c r="J2397" i="2"/>
  <c r="I2397" i="2"/>
  <c r="H2397" i="2"/>
  <c r="J2396" i="2"/>
  <c r="I2396" i="2"/>
  <c r="H2396" i="2"/>
  <c r="J2395" i="2"/>
  <c r="I2395" i="2"/>
  <c r="H2395" i="2"/>
  <c r="J2394" i="2"/>
  <c r="I2394" i="2"/>
  <c r="H2394" i="2"/>
  <c r="J2393" i="2"/>
  <c r="I2393" i="2"/>
  <c r="H2393" i="2"/>
  <c r="J2392" i="2"/>
  <c r="I2392" i="2"/>
  <c r="H2392" i="2"/>
  <c r="J2391" i="2"/>
  <c r="I2391" i="2"/>
  <c r="H2391" i="2"/>
  <c r="J2390" i="2"/>
  <c r="I2390" i="2"/>
  <c r="H2390" i="2"/>
  <c r="J2389" i="2"/>
  <c r="I2389" i="2"/>
  <c r="H2389" i="2"/>
  <c r="J2388" i="2"/>
  <c r="I2388" i="2"/>
  <c r="H2388" i="2"/>
  <c r="J2387" i="2"/>
  <c r="I2387" i="2"/>
  <c r="H2387" i="2"/>
  <c r="J2386" i="2"/>
  <c r="I2386" i="2"/>
  <c r="H2386" i="2"/>
  <c r="J2385" i="2"/>
  <c r="I2385" i="2"/>
  <c r="H2385" i="2"/>
  <c r="J2384" i="2"/>
  <c r="I2384" i="2"/>
  <c r="H2384" i="2"/>
  <c r="J2383" i="2"/>
  <c r="I2383" i="2"/>
  <c r="H2383" i="2"/>
  <c r="J2382" i="2"/>
  <c r="I2382" i="2"/>
  <c r="H2382" i="2"/>
  <c r="J2381" i="2"/>
  <c r="I2381" i="2"/>
  <c r="H2381" i="2"/>
  <c r="J2380" i="2"/>
  <c r="I2380" i="2"/>
  <c r="H2380" i="2"/>
  <c r="J2379" i="2"/>
  <c r="I2379" i="2"/>
  <c r="H2379" i="2"/>
  <c r="J2378" i="2"/>
  <c r="I2378" i="2"/>
  <c r="H2378" i="2"/>
  <c r="J2377" i="2"/>
  <c r="I2377" i="2"/>
  <c r="H2377" i="2"/>
  <c r="J2376" i="2"/>
  <c r="I2376" i="2"/>
  <c r="H2376" i="2"/>
  <c r="J2375" i="2"/>
  <c r="I2375" i="2"/>
  <c r="H2375" i="2"/>
  <c r="J2374" i="2"/>
  <c r="I2374" i="2"/>
  <c r="H2374" i="2"/>
  <c r="J2373" i="2"/>
  <c r="I2373" i="2"/>
  <c r="H2373" i="2"/>
  <c r="J2372" i="2"/>
  <c r="I2372" i="2"/>
  <c r="H2372" i="2"/>
  <c r="J2371" i="2"/>
  <c r="I2371" i="2"/>
  <c r="H2371" i="2"/>
  <c r="J2370" i="2"/>
  <c r="I2370" i="2"/>
  <c r="H2370" i="2"/>
  <c r="J2369" i="2"/>
  <c r="I2369" i="2"/>
  <c r="H2369" i="2"/>
  <c r="J2368" i="2"/>
  <c r="I2368" i="2"/>
  <c r="H2368" i="2"/>
  <c r="J2367" i="2"/>
  <c r="I2367" i="2"/>
  <c r="H2367" i="2"/>
  <c r="J2366" i="2"/>
  <c r="I2366" i="2"/>
  <c r="H2366" i="2"/>
  <c r="J2365" i="2"/>
  <c r="I2365" i="2"/>
  <c r="H2365" i="2"/>
  <c r="J2364" i="2"/>
  <c r="I2364" i="2"/>
  <c r="H2364" i="2"/>
  <c r="J2363" i="2"/>
  <c r="I2363" i="2"/>
  <c r="H2363" i="2"/>
  <c r="J2362" i="2"/>
  <c r="I2362" i="2"/>
  <c r="H2362" i="2"/>
  <c r="J2361" i="2"/>
  <c r="I2361" i="2"/>
  <c r="H2361" i="2"/>
  <c r="J2360" i="2"/>
  <c r="I2360" i="2"/>
  <c r="H2360" i="2"/>
  <c r="J2359" i="2"/>
  <c r="I2359" i="2"/>
  <c r="H2359" i="2"/>
  <c r="J2358" i="2"/>
  <c r="I2358" i="2"/>
  <c r="H2358" i="2"/>
  <c r="J2357" i="2"/>
  <c r="I2357" i="2"/>
  <c r="H2357" i="2"/>
  <c r="J2356" i="2"/>
  <c r="I2356" i="2"/>
  <c r="H2356" i="2"/>
  <c r="J2355" i="2"/>
  <c r="I2355" i="2"/>
  <c r="H2355" i="2"/>
  <c r="J2354" i="2"/>
  <c r="I2354" i="2"/>
  <c r="H2354" i="2"/>
  <c r="J2353" i="2"/>
  <c r="I2353" i="2"/>
  <c r="H2353" i="2"/>
  <c r="J2352" i="2"/>
  <c r="I2352" i="2"/>
  <c r="H2352" i="2"/>
  <c r="J2351" i="2"/>
  <c r="I2351" i="2"/>
  <c r="H2351" i="2"/>
  <c r="J2350" i="2"/>
  <c r="I2350" i="2"/>
  <c r="H2350" i="2"/>
  <c r="J2349" i="2"/>
  <c r="I2349" i="2"/>
  <c r="H2349" i="2"/>
  <c r="J2348" i="2"/>
  <c r="I2348" i="2"/>
  <c r="H2348" i="2"/>
  <c r="J2347" i="2"/>
  <c r="I2347" i="2"/>
  <c r="H2347" i="2"/>
  <c r="J2346" i="2"/>
  <c r="I2346" i="2"/>
  <c r="H2346" i="2"/>
  <c r="J2345" i="2"/>
  <c r="I2345" i="2"/>
  <c r="H2345" i="2"/>
  <c r="J2344" i="2"/>
  <c r="I2344" i="2"/>
  <c r="H2344" i="2"/>
  <c r="J2343" i="2"/>
  <c r="I2343" i="2"/>
  <c r="H2343" i="2"/>
  <c r="J2342" i="2"/>
  <c r="I2342" i="2"/>
  <c r="H2342" i="2"/>
  <c r="J2341" i="2"/>
  <c r="I2341" i="2"/>
  <c r="H2341" i="2"/>
  <c r="J2340" i="2"/>
  <c r="I2340" i="2"/>
  <c r="H2340" i="2"/>
  <c r="J2339" i="2"/>
  <c r="I2339" i="2"/>
  <c r="H2339" i="2"/>
  <c r="J2338" i="2"/>
  <c r="I2338" i="2"/>
  <c r="H2338" i="2"/>
  <c r="J2337" i="2"/>
  <c r="I2337" i="2"/>
  <c r="H2337" i="2"/>
  <c r="J2336" i="2"/>
  <c r="I2336" i="2"/>
  <c r="H2336" i="2"/>
  <c r="J2335" i="2"/>
  <c r="I2335" i="2"/>
  <c r="H2335" i="2"/>
  <c r="J2334" i="2"/>
  <c r="I2334" i="2"/>
  <c r="H2334" i="2"/>
  <c r="J2333" i="2"/>
  <c r="I2333" i="2"/>
  <c r="H2333" i="2"/>
  <c r="J2332" i="2"/>
  <c r="I2332" i="2"/>
  <c r="H2332" i="2"/>
  <c r="J2331" i="2"/>
  <c r="I2331" i="2"/>
  <c r="H2331" i="2"/>
  <c r="J2330" i="2"/>
  <c r="I2330" i="2"/>
  <c r="H2330" i="2"/>
  <c r="J2329" i="2"/>
  <c r="I2329" i="2"/>
  <c r="H2329" i="2"/>
  <c r="J2328" i="2"/>
  <c r="I2328" i="2"/>
  <c r="H2328" i="2"/>
  <c r="J2327" i="2"/>
  <c r="I2327" i="2"/>
  <c r="H2327" i="2"/>
  <c r="J2326" i="2"/>
  <c r="I2326" i="2"/>
  <c r="H2326" i="2"/>
  <c r="J2325" i="2"/>
  <c r="I2325" i="2"/>
  <c r="H2325" i="2"/>
  <c r="J2324" i="2"/>
  <c r="I2324" i="2"/>
  <c r="H2324" i="2"/>
  <c r="J2323" i="2"/>
  <c r="I2323" i="2"/>
  <c r="H2323" i="2"/>
  <c r="J2322" i="2"/>
  <c r="I2322" i="2"/>
  <c r="H2322" i="2"/>
  <c r="J2321" i="2"/>
  <c r="I2321" i="2"/>
  <c r="H2321" i="2"/>
  <c r="J2320" i="2"/>
  <c r="I2320" i="2"/>
  <c r="H2320" i="2"/>
  <c r="J2319" i="2"/>
  <c r="I2319" i="2"/>
  <c r="H2319" i="2"/>
  <c r="J2318" i="2"/>
  <c r="I2318" i="2"/>
  <c r="H2318" i="2"/>
  <c r="J2317" i="2"/>
  <c r="I2317" i="2"/>
  <c r="H2317" i="2"/>
  <c r="J2316" i="2"/>
  <c r="I2316" i="2"/>
  <c r="H2316" i="2"/>
  <c r="J2315" i="2"/>
  <c r="I2315" i="2"/>
  <c r="H2315" i="2"/>
  <c r="J2314" i="2"/>
  <c r="I2314" i="2"/>
  <c r="H2314" i="2"/>
  <c r="J2313" i="2"/>
  <c r="I2313" i="2"/>
  <c r="H2313" i="2"/>
  <c r="J2312" i="2"/>
  <c r="I2312" i="2"/>
  <c r="H2312" i="2"/>
  <c r="J2311" i="2"/>
  <c r="I2311" i="2"/>
  <c r="H2311" i="2"/>
  <c r="J2310" i="2"/>
  <c r="I2310" i="2"/>
  <c r="H2310" i="2"/>
  <c r="J2309" i="2"/>
  <c r="I2309" i="2"/>
  <c r="H2309" i="2"/>
  <c r="J2308" i="2"/>
  <c r="I2308" i="2"/>
  <c r="H2308" i="2"/>
  <c r="J2307" i="2"/>
  <c r="I2307" i="2"/>
  <c r="H2307" i="2"/>
  <c r="J2306" i="2"/>
  <c r="I2306" i="2"/>
  <c r="H2306" i="2"/>
  <c r="J2305" i="2"/>
  <c r="I2305" i="2"/>
  <c r="H2305" i="2"/>
  <c r="J2304" i="2"/>
  <c r="I2304" i="2"/>
  <c r="H2304" i="2"/>
  <c r="J2303" i="2"/>
  <c r="I2303" i="2"/>
  <c r="H2303" i="2"/>
  <c r="J2302" i="2"/>
  <c r="I2302" i="2"/>
  <c r="H2302" i="2"/>
  <c r="J2301" i="2"/>
  <c r="I2301" i="2"/>
  <c r="H2301" i="2"/>
  <c r="J2300" i="2"/>
  <c r="I2300" i="2"/>
  <c r="H2300" i="2"/>
  <c r="J2299" i="2"/>
  <c r="I2299" i="2"/>
  <c r="H2299" i="2"/>
  <c r="J2298" i="2"/>
  <c r="I2298" i="2"/>
  <c r="H2298" i="2"/>
  <c r="J2297" i="2"/>
  <c r="I2297" i="2"/>
  <c r="H2297" i="2"/>
  <c r="J2296" i="2"/>
  <c r="I2296" i="2"/>
  <c r="H2296" i="2"/>
  <c r="J2295" i="2"/>
  <c r="I2295" i="2"/>
  <c r="H2295" i="2"/>
  <c r="J2294" i="2"/>
  <c r="I2294" i="2"/>
  <c r="H2294" i="2"/>
  <c r="J2293" i="2"/>
  <c r="I2293" i="2"/>
  <c r="H2293" i="2"/>
  <c r="J2292" i="2"/>
  <c r="I2292" i="2"/>
  <c r="H2292" i="2"/>
  <c r="J2291" i="2"/>
  <c r="I2291" i="2"/>
  <c r="H2291" i="2"/>
  <c r="J2290" i="2"/>
  <c r="I2290" i="2"/>
  <c r="H2290" i="2"/>
  <c r="J2289" i="2"/>
  <c r="I2289" i="2"/>
  <c r="H2289" i="2"/>
  <c r="J2288" i="2"/>
  <c r="I2288" i="2"/>
  <c r="H2288" i="2"/>
  <c r="J2287" i="2"/>
  <c r="I2287" i="2"/>
  <c r="H2287" i="2"/>
  <c r="J2286" i="2"/>
  <c r="I2286" i="2"/>
  <c r="H2286" i="2"/>
  <c r="J2285" i="2"/>
  <c r="I2285" i="2"/>
  <c r="H2285" i="2"/>
  <c r="J2284" i="2"/>
  <c r="I2284" i="2"/>
  <c r="H2284" i="2"/>
  <c r="J2283" i="2"/>
  <c r="I2283" i="2"/>
  <c r="H2283" i="2"/>
  <c r="J2282" i="2"/>
  <c r="I2282" i="2"/>
  <c r="H2282" i="2"/>
  <c r="J2281" i="2"/>
  <c r="I2281" i="2"/>
  <c r="H2281" i="2"/>
  <c r="J2280" i="2"/>
  <c r="I2280" i="2"/>
  <c r="H2280" i="2"/>
  <c r="J2279" i="2"/>
  <c r="I2279" i="2"/>
  <c r="H2279" i="2"/>
  <c r="J2278" i="2"/>
  <c r="I2278" i="2"/>
  <c r="H2278" i="2"/>
  <c r="J2277" i="2"/>
  <c r="I2277" i="2"/>
  <c r="H2277" i="2"/>
  <c r="J2276" i="2"/>
  <c r="I2276" i="2"/>
  <c r="H2276" i="2"/>
  <c r="J2275" i="2"/>
  <c r="I2275" i="2"/>
  <c r="H2275" i="2"/>
  <c r="J2274" i="2"/>
  <c r="I2274" i="2"/>
  <c r="H2274" i="2"/>
  <c r="J2273" i="2"/>
  <c r="I2273" i="2"/>
  <c r="H2273" i="2"/>
  <c r="J2272" i="2"/>
  <c r="I2272" i="2"/>
  <c r="H2272" i="2"/>
  <c r="J2271" i="2"/>
  <c r="I2271" i="2"/>
  <c r="H2271" i="2"/>
  <c r="J2270" i="2"/>
  <c r="I2270" i="2"/>
  <c r="H2270" i="2"/>
  <c r="J2269" i="2"/>
  <c r="I2269" i="2"/>
  <c r="H2269" i="2"/>
  <c r="J2268" i="2"/>
  <c r="I2268" i="2"/>
  <c r="H2268" i="2"/>
  <c r="J2267" i="2"/>
  <c r="I2267" i="2"/>
  <c r="H2267" i="2"/>
  <c r="J2266" i="2"/>
  <c r="I2266" i="2"/>
  <c r="H2266" i="2"/>
  <c r="J2265" i="2"/>
  <c r="I2265" i="2"/>
  <c r="H2265" i="2"/>
  <c r="J2264" i="2"/>
  <c r="I2264" i="2"/>
  <c r="H2264" i="2"/>
  <c r="J2263" i="2"/>
  <c r="I2263" i="2"/>
  <c r="H2263" i="2"/>
  <c r="J2262" i="2"/>
  <c r="I2262" i="2"/>
  <c r="H2262" i="2"/>
  <c r="J2261" i="2"/>
  <c r="I2261" i="2"/>
  <c r="H2261" i="2"/>
  <c r="J2260" i="2"/>
  <c r="I2260" i="2"/>
  <c r="H2260" i="2"/>
  <c r="J2259" i="2"/>
  <c r="I2259" i="2"/>
  <c r="H2259" i="2"/>
  <c r="J2258" i="2"/>
  <c r="I2258" i="2"/>
  <c r="H2258" i="2"/>
  <c r="J2257" i="2"/>
  <c r="I2257" i="2"/>
  <c r="H2257" i="2"/>
  <c r="J2256" i="2"/>
  <c r="I2256" i="2"/>
  <c r="H2256" i="2"/>
  <c r="J2255" i="2"/>
  <c r="I2255" i="2"/>
  <c r="H2255" i="2"/>
  <c r="J2254" i="2"/>
  <c r="I2254" i="2"/>
  <c r="H2254" i="2"/>
  <c r="J2253" i="2"/>
  <c r="I2253" i="2"/>
  <c r="H2253" i="2"/>
  <c r="J2252" i="2"/>
  <c r="I2252" i="2"/>
  <c r="H2252" i="2"/>
  <c r="J2251" i="2"/>
  <c r="I2251" i="2"/>
  <c r="H2251" i="2"/>
  <c r="J2250" i="2"/>
  <c r="I2250" i="2"/>
  <c r="H2250" i="2"/>
  <c r="J2249" i="2"/>
  <c r="I2249" i="2"/>
  <c r="H2249" i="2"/>
  <c r="J2248" i="2"/>
  <c r="I2248" i="2"/>
  <c r="H2248" i="2"/>
  <c r="J2247" i="2"/>
  <c r="I2247" i="2"/>
  <c r="H2247" i="2"/>
  <c r="J2246" i="2"/>
  <c r="I2246" i="2"/>
  <c r="H2246" i="2"/>
  <c r="J2245" i="2"/>
  <c r="I2245" i="2"/>
  <c r="H2245" i="2"/>
  <c r="J2244" i="2"/>
  <c r="I2244" i="2"/>
  <c r="H2244" i="2"/>
  <c r="J2243" i="2"/>
  <c r="I2243" i="2"/>
  <c r="H2243" i="2"/>
  <c r="J2242" i="2"/>
  <c r="I2242" i="2"/>
  <c r="H2242" i="2"/>
  <c r="J2241" i="2"/>
  <c r="I2241" i="2"/>
  <c r="H2241" i="2"/>
  <c r="J2240" i="2"/>
  <c r="I2240" i="2"/>
  <c r="H2240" i="2"/>
  <c r="J2239" i="2"/>
  <c r="I2239" i="2"/>
  <c r="H2239" i="2"/>
  <c r="J2238" i="2"/>
  <c r="I2238" i="2"/>
  <c r="H2238" i="2"/>
  <c r="J2237" i="2"/>
  <c r="I2237" i="2"/>
  <c r="H2237" i="2"/>
  <c r="J2236" i="2"/>
  <c r="I2236" i="2"/>
  <c r="H2236" i="2"/>
  <c r="J2235" i="2"/>
  <c r="I2235" i="2"/>
  <c r="H2235" i="2"/>
  <c r="J2234" i="2"/>
  <c r="I2234" i="2"/>
  <c r="H2234" i="2"/>
  <c r="J2233" i="2"/>
  <c r="I2233" i="2"/>
  <c r="H2233" i="2"/>
  <c r="J2232" i="2"/>
  <c r="I2232" i="2"/>
  <c r="H2232" i="2"/>
  <c r="J2231" i="2"/>
  <c r="I2231" i="2"/>
  <c r="H2231" i="2"/>
  <c r="J2230" i="2"/>
  <c r="I2230" i="2"/>
  <c r="H2230" i="2"/>
  <c r="J2229" i="2"/>
  <c r="I2229" i="2"/>
  <c r="H2229" i="2"/>
  <c r="J2228" i="2"/>
  <c r="I2228" i="2"/>
  <c r="H2228" i="2"/>
  <c r="J2227" i="2"/>
  <c r="I2227" i="2"/>
  <c r="H2227" i="2"/>
  <c r="J2226" i="2"/>
  <c r="I2226" i="2"/>
  <c r="H2226" i="2"/>
  <c r="J2225" i="2"/>
  <c r="I2225" i="2"/>
  <c r="H2225" i="2"/>
  <c r="J2224" i="2"/>
  <c r="I2224" i="2"/>
  <c r="H2224" i="2"/>
  <c r="J2223" i="2"/>
  <c r="I2223" i="2"/>
  <c r="H2223" i="2"/>
  <c r="J2222" i="2"/>
  <c r="I2222" i="2"/>
  <c r="H2222" i="2"/>
  <c r="J2221" i="2"/>
  <c r="I2221" i="2"/>
  <c r="H2221" i="2"/>
  <c r="J2220" i="2"/>
  <c r="I2220" i="2"/>
  <c r="H2220" i="2"/>
  <c r="J2219" i="2"/>
  <c r="I2219" i="2"/>
  <c r="H2219" i="2"/>
  <c r="J2218" i="2"/>
  <c r="I2218" i="2"/>
  <c r="H2218" i="2"/>
  <c r="J2217" i="2"/>
  <c r="I2217" i="2"/>
  <c r="H2217" i="2"/>
  <c r="J2216" i="2"/>
  <c r="I2216" i="2"/>
  <c r="H2216" i="2"/>
  <c r="J2215" i="2"/>
  <c r="I2215" i="2"/>
  <c r="H2215" i="2"/>
  <c r="J2214" i="2"/>
  <c r="I2214" i="2"/>
  <c r="H2214" i="2"/>
  <c r="J2213" i="2"/>
  <c r="I2213" i="2"/>
  <c r="H2213" i="2"/>
  <c r="J2212" i="2"/>
  <c r="I2212" i="2"/>
  <c r="H2212" i="2"/>
  <c r="J2211" i="2"/>
  <c r="I2211" i="2"/>
  <c r="H2211" i="2"/>
  <c r="J2210" i="2"/>
  <c r="I2210" i="2"/>
  <c r="H2210" i="2"/>
  <c r="J2209" i="2"/>
  <c r="I2209" i="2"/>
  <c r="H2209" i="2"/>
  <c r="J2208" i="2"/>
  <c r="I2208" i="2"/>
  <c r="H2208" i="2"/>
  <c r="J2207" i="2"/>
  <c r="I2207" i="2"/>
  <c r="H2207" i="2"/>
  <c r="J2206" i="2"/>
  <c r="I2206" i="2"/>
  <c r="H2206" i="2"/>
  <c r="J2205" i="2"/>
  <c r="I2205" i="2"/>
  <c r="H2205" i="2"/>
  <c r="J2204" i="2"/>
  <c r="I2204" i="2"/>
  <c r="H2204" i="2"/>
  <c r="J2203" i="2"/>
  <c r="I2203" i="2"/>
  <c r="H2203" i="2"/>
  <c r="J2202" i="2"/>
  <c r="I2202" i="2"/>
  <c r="H2202" i="2"/>
  <c r="J2201" i="2"/>
  <c r="I2201" i="2"/>
  <c r="H2201" i="2"/>
  <c r="J2200" i="2"/>
  <c r="I2200" i="2"/>
  <c r="H2200" i="2"/>
  <c r="J2199" i="2"/>
  <c r="I2199" i="2"/>
  <c r="H2199" i="2"/>
  <c r="J2198" i="2"/>
  <c r="I2198" i="2"/>
  <c r="H2198" i="2"/>
  <c r="J2197" i="2"/>
  <c r="I2197" i="2"/>
  <c r="H2197" i="2"/>
  <c r="J2196" i="2"/>
  <c r="I2196" i="2"/>
  <c r="H2196" i="2"/>
  <c r="J2195" i="2"/>
  <c r="I2195" i="2"/>
  <c r="H2195" i="2"/>
  <c r="J2194" i="2"/>
  <c r="I2194" i="2"/>
  <c r="H2194" i="2"/>
  <c r="J2193" i="2"/>
  <c r="I2193" i="2"/>
  <c r="H2193" i="2"/>
  <c r="J2192" i="2"/>
  <c r="I2192" i="2"/>
  <c r="H2192" i="2"/>
  <c r="J2191" i="2"/>
  <c r="I2191" i="2"/>
  <c r="H2191" i="2"/>
  <c r="J2190" i="2"/>
  <c r="I2190" i="2"/>
  <c r="H2190" i="2"/>
  <c r="J2189" i="2"/>
  <c r="I2189" i="2"/>
  <c r="H2189" i="2"/>
  <c r="J2188" i="2"/>
  <c r="I2188" i="2"/>
  <c r="H2188" i="2"/>
  <c r="J2187" i="2"/>
  <c r="I2187" i="2"/>
  <c r="H2187" i="2"/>
  <c r="J2186" i="2"/>
  <c r="I2186" i="2"/>
  <c r="H2186" i="2"/>
  <c r="J2185" i="2"/>
  <c r="I2185" i="2"/>
  <c r="H2185" i="2"/>
  <c r="J2184" i="2"/>
  <c r="I2184" i="2"/>
  <c r="H2184" i="2"/>
  <c r="J2183" i="2"/>
  <c r="I2183" i="2"/>
  <c r="H2183" i="2"/>
  <c r="J2182" i="2"/>
  <c r="I2182" i="2"/>
  <c r="H2182" i="2"/>
  <c r="J2181" i="2"/>
  <c r="I2181" i="2"/>
  <c r="H2181" i="2"/>
  <c r="J2180" i="2"/>
  <c r="I2180" i="2"/>
  <c r="H2180" i="2"/>
  <c r="J2179" i="2"/>
  <c r="I2179" i="2"/>
  <c r="H2179" i="2"/>
  <c r="J2178" i="2"/>
  <c r="I2178" i="2"/>
  <c r="H2178" i="2"/>
  <c r="J2177" i="2"/>
  <c r="I2177" i="2"/>
  <c r="H2177" i="2"/>
  <c r="J2176" i="2"/>
  <c r="I2176" i="2"/>
  <c r="H2176" i="2"/>
  <c r="J2175" i="2"/>
  <c r="I2175" i="2"/>
  <c r="H2175" i="2"/>
  <c r="J2174" i="2"/>
  <c r="I2174" i="2"/>
  <c r="H2174" i="2"/>
  <c r="J2173" i="2"/>
  <c r="I2173" i="2"/>
  <c r="H2173" i="2"/>
  <c r="J2172" i="2"/>
  <c r="I2172" i="2"/>
  <c r="H2172" i="2"/>
  <c r="J2171" i="2"/>
  <c r="I2171" i="2"/>
  <c r="H2171" i="2"/>
  <c r="J2170" i="2"/>
  <c r="I2170" i="2"/>
  <c r="H2170" i="2"/>
  <c r="J2169" i="2"/>
  <c r="I2169" i="2"/>
  <c r="H2169" i="2"/>
  <c r="J2168" i="2"/>
  <c r="I2168" i="2"/>
  <c r="H2168" i="2"/>
  <c r="J2167" i="2"/>
  <c r="I2167" i="2"/>
  <c r="H2167" i="2"/>
  <c r="J2166" i="2"/>
  <c r="I2166" i="2"/>
  <c r="H2166" i="2"/>
  <c r="J2165" i="2"/>
  <c r="I2165" i="2"/>
  <c r="H2165" i="2"/>
  <c r="J2164" i="2"/>
  <c r="I2164" i="2"/>
  <c r="H2164" i="2"/>
  <c r="J2163" i="2"/>
  <c r="I2163" i="2"/>
  <c r="H2163" i="2"/>
  <c r="J2162" i="2"/>
  <c r="I2162" i="2"/>
  <c r="H2162" i="2"/>
  <c r="J2161" i="2"/>
  <c r="I2161" i="2"/>
  <c r="H2161" i="2"/>
  <c r="J2160" i="2"/>
  <c r="I2160" i="2"/>
  <c r="H2160" i="2"/>
  <c r="J2159" i="2"/>
  <c r="I2159" i="2"/>
  <c r="H2159" i="2"/>
  <c r="J2158" i="2"/>
  <c r="I2158" i="2"/>
  <c r="H2158" i="2"/>
  <c r="J2157" i="2"/>
  <c r="I2157" i="2"/>
  <c r="H2157" i="2"/>
  <c r="J2156" i="2"/>
  <c r="I2156" i="2"/>
  <c r="H2156" i="2"/>
  <c r="J2155" i="2"/>
  <c r="I2155" i="2"/>
  <c r="H2155" i="2"/>
  <c r="J2154" i="2"/>
  <c r="I2154" i="2"/>
  <c r="H2154" i="2"/>
  <c r="J2153" i="2"/>
  <c r="I2153" i="2"/>
  <c r="H2153" i="2"/>
  <c r="J2152" i="2"/>
  <c r="I2152" i="2"/>
  <c r="H2152" i="2"/>
  <c r="J2151" i="2"/>
  <c r="I2151" i="2"/>
  <c r="H2151" i="2"/>
  <c r="J2150" i="2"/>
  <c r="I2150" i="2"/>
  <c r="H2150" i="2"/>
  <c r="J2149" i="2"/>
  <c r="I2149" i="2"/>
  <c r="H2149" i="2"/>
  <c r="J2148" i="2"/>
  <c r="I2148" i="2"/>
  <c r="H2148" i="2"/>
  <c r="J2147" i="2"/>
  <c r="I2147" i="2"/>
  <c r="H2147" i="2"/>
  <c r="J2146" i="2"/>
  <c r="I2146" i="2"/>
  <c r="H2146" i="2"/>
  <c r="J2145" i="2"/>
  <c r="I2145" i="2"/>
  <c r="H2145" i="2"/>
  <c r="J2144" i="2"/>
  <c r="I2144" i="2"/>
  <c r="H2144" i="2"/>
  <c r="J2143" i="2"/>
  <c r="I2143" i="2"/>
  <c r="H2143" i="2"/>
  <c r="J2142" i="2"/>
  <c r="I2142" i="2"/>
  <c r="H2142" i="2"/>
  <c r="J2141" i="2"/>
  <c r="I2141" i="2"/>
  <c r="H2141" i="2"/>
  <c r="J2140" i="2"/>
  <c r="I2140" i="2"/>
  <c r="H2140" i="2"/>
  <c r="J2139" i="2"/>
  <c r="I2139" i="2"/>
  <c r="H2139" i="2"/>
  <c r="J2138" i="2"/>
  <c r="I2138" i="2"/>
  <c r="H2138" i="2"/>
  <c r="J2137" i="2"/>
  <c r="I2137" i="2"/>
  <c r="H2137" i="2"/>
  <c r="J2136" i="2"/>
  <c r="I2136" i="2"/>
  <c r="H2136" i="2"/>
  <c r="J2135" i="2"/>
  <c r="I2135" i="2"/>
  <c r="H2135" i="2"/>
  <c r="J2134" i="2"/>
  <c r="I2134" i="2"/>
  <c r="H2134" i="2"/>
  <c r="J2133" i="2"/>
  <c r="I2133" i="2"/>
  <c r="H2133" i="2"/>
  <c r="J2132" i="2"/>
  <c r="I2132" i="2"/>
  <c r="H2132" i="2"/>
  <c r="J2131" i="2"/>
  <c r="I2131" i="2"/>
  <c r="H2131" i="2"/>
  <c r="J2130" i="2"/>
  <c r="I2130" i="2"/>
  <c r="H2130" i="2"/>
  <c r="J2129" i="2"/>
  <c r="I2129" i="2"/>
  <c r="H2129" i="2"/>
  <c r="J2128" i="2"/>
  <c r="I2128" i="2"/>
  <c r="H2128" i="2"/>
  <c r="J2127" i="2"/>
  <c r="I2127" i="2"/>
  <c r="H2127" i="2"/>
  <c r="J2126" i="2"/>
  <c r="I2126" i="2"/>
  <c r="H2126" i="2"/>
  <c r="J2125" i="2"/>
  <c r="I2125" i="2"/>
  <c r="H2125" i="2"/>
  <c r="J2124" i="2"/>
  <c r="I2124" i="2"/>
  <c r="H2124" i="2"/>
  <c r="J2123" i="2"/>
  <c r="I2123" i="2"/>
  <c r="H2123" i="2"/>
  <c r="J2122" i="2"/>
  <c r="I2122" i="2"/>
  <c r="H2122" i="2"/>
  <c r="J2121" i="2"/>
  <c r="I2121" i="2"/>
  <c r="H2121" i="2"/>
  <c r="J2120" i="2"/>
  <c r="I2120" i="2"/>
  <c r="H2120" i="2"/>
  <c r="J2119" i="2"/>
  <c r="I2119" i="2"/>
  <c r="H2119" i="2"/>
  <c r="J2118" i="2"/>
  <c r="I2118" i="2"/>
  <c r="H2118" i="2"/>
  <c r="J2117" i="2"/>
  <c r="I2117" i="2"/>
  <c r="H2117" i="2"/>
  <c r="J2116" i="2"/>
  <c r="I2116" i="2"/>
  <c r="H2116" i="2"/>
  <c r="J2115" i="2"/>
  <c r="I2115" i="2"/>
  <c r="H2115" i="2"/>
  <c r="J2114" i="2"/>
  <c r="I2114" i="2"/>
  <c r="H2114" i="2"/>
  <c r="J2113" i="2"/>
  <c r="I2113" i="2"/>
  <c r="H2113" i="2"/>
  <c r="J2112" i="2"/>
  <c r="I2112" i="2"/>
  <c r="H2112" i="2"/>
  <c r="J2111" i="2"/>
  <c r="I2111" i="2"/>
  <c r="H2111" i="2"/>
  <c r="J2110" i="2"/>
  <c r="I2110" i="2"/>
  <c r="H2110" i="2"/>
  <c r="J2109" i="2"/>
  <c r="I2109" i="2"/>
  <c r="H2109" i="2"/>
  <c r="J2108" i="2"/>
  <c r="I2108" i="2"/>
  <c r="H2108" i="2"/>
  <c r="J2107" i="2"/>
  <c r="I2107" i="2"/>
  <c r="H2107" i="2"/>
  <c r="J2106" i="2"/>
  <c r="I2106" i="2"/>
  <c r="H2106" i="2"/>
  <c r="J2105" i="2"/>
  <c r="I2105" i="2"/>
  <c r="H2105" i="2"/>
  <c r="J2104" i="2"/>
  <c r="I2104" i="2"/>
  <c r="H2104" i="2"/>
  <c r="J2103" i="2"/>
  <c r="I2103" i="2"/>
  <c r="H2103" i="2"/>
  <c r="J2102" i="2"/>
  <c r="I2102" i="2"/>
  <c r="H2102" i="2"/>
  <c r="J2101" i="2"/>
  <c r="I2101" i="2"/>
  <c r="H2101" i="2"/>
  <c r="J2100" i="2"/>
  <c r="I2100" i="2"/>
  <c r="H2100" i="2"/>
  <c r="J2099" i="2"/>
  <c r="I2099" i="2"/>
  <c r="H2099" i="2"/>
  <c r="J2098" i="2"/>
  <c r="I2098" i="2"/>
  <c r="H2098" i="2"/>
  <c r="J2097" i="2"/>
  <c r="I2097" i="2"/>
  <c r="H2097" i="2"/>
  <c r="J2096" i="2"/>
  <c r="I2096" i="2"/>
  <c r="H2096" i="2"/>
  <c r="J2095" i="2"/>
  <c r="I2095" i="2"/>
  <c r="H2095" i="2"/>
  <c r="J2094" i="2"/>
  <c r="I2094" i="2"/>
  <c r="H2094" i="2"/>
  <c r="J2093" i="2"/>
  <c r="I2093" i="2"/>
  <c r="H2093" i="2"/>
  <c r="J2092" i="2"/>
  <c r="I2092" i="2"/>
  <c r="H2092" i="2"/>
  <c r="J2091" i="2"/>
  <c r="I2091" i="2"/>
  <c r="H2091" i="2"/>
  <c r="J2090" i="2"/>
  <c r="I2090" i="2"/>
  <c r="H2090" i="2"/>
  <c r="J2089" i="2"/>
  <c r="I2089" i="2"/>
  <c r="H2089" i="2"/>
  <c r="J2088" i="2"/>
  <c r="I2088" i="2"/>
  <c r="H2088" i="2"/>
  <c r="J2087" i="2"/>
  <c r="I2087" i="2"/>
  <c r="H2087" i="2"/>
  <c r="J2086" i="2"/>
  <c r="I2086" i="2"/>
  <c r="H2086" i="2"/>
  <c r="J2085" i="2"/>
  <c r="I2085" i="2"/>
  <c r="H2085" i="2"/>
  <c r="J2084" i="2"/>
  <c r="I2084" i="2"/>
  <c r="H2084" i="2"/>
  <c r="J2083" i="2"/>
  <c r="I2083" i="2"/>
  <c r="H2083" i="2"/>
  <c r="J2082" i="2"/>
  <c r="I2082" i="2"/>
  <c r="H2082" i="2"/>
  <c r="J2081" i="2"/>
  <c r="I2081" i="2"/>
  <c r="H2081" i="2"/>
  <c r="J2080" i="2"/>
  <c r="I2080" i="2"/>
  <c r="H2080" i="2"/>
  <c r="J2079" i="2"/>
  <c r="I2079" i="2"/>
  <c r="H2079" i="2"/>
  <c r="J2078" i="2"/>
  <c r="I2078" i="2"/>
  <c r="H2078" i="2"/>
  <c r="J2077" i="2"/>
  <c r="I2077" i="2"/>
  <c r="H2077" i="2"/>
  <c r="J2076" i="2"/>
  <c r="I2076" i="2"/>
  <c r="H2076" i="2"/>
  <c r="J2075" i="2"/>
  <c r="I2075" i="2"/>
  <c r="H2075" i="2"/>
  <c r="J2074" i="2"/>
  <c r="I2074" i="2"/>
  <c r="H2074" i="2"/>
  <c r="J2073" i="2"/>
  <c r="I2073" i="2"/>
  <c r="H2073" i="2"/>
  <c r="J2072" i="2"/>
  <c r="I2072" i="2"/>
  <c r="H2072" i="2"/>
  <c r="J2071" i="2"/>
  <c r="I2071" i="2"/>
  <c r="H2071" i="2"/>
  <c r="J2070" i="2"/>
  <c r="I2070" i="2"/>
  <c r="H2070" i="2"/>
  <c r="J2069" i="2"/>
  <c r="I2069" i="2"/>
  <c r="H2069" i="2"/>
  <c r="J2068" i="2"/>
  <c r="I2068" i="2"/>
  <c r="H2068" i="2"/>
  <c r="J2067" i="2"/>
  <c r="I2067" i="2"/>
  <c r="H2067" i="2"/>
  <c r="J2066" i="2"/>
  <c r="I2066" i="2"/>
  <c r="H2066" i="2"/>
  <c r="J2065" i="2"/>
  <c r="I2065" i="2"/>
  <c r="H2065" i="2"/>
  <c r="J2064" i="2"/>
  <c r="I2064" i="2"/>
  <c r="H2064" i="2"/>
  <c r="J2063" i="2"/>
  <c r="I2063" i="2"/>
  <c r="H2063" i="2"/>
  <c r="J2062" i="2"/>
  <c r="I2062" i="2"/>
  <c r="H2062" i="2"/>
  <c r="J2061" i="2"/>
  <c r="I2061" i="2"/>
  <c r="H2061" i="2"/>
  <c r="J2060" i="2"/>
  <c r="I2060" i="2"/>
  <c r="H2060" i="2"/>
  <c r="J2059" i="2"/>
  <c r="I2059" i="2"/>
  <c r="H2059" i="2"/>
  <c r="J2058" i="2"/>
  <c r="I2058" i="2"/>
  <c r="H2058" i="2"/>
  <c r="J2057" i="2"/>
  <c r="I2057" i="2"/>
  <c r="H2057" i="2"/>
  <c r="J2056" i="2"/>
  <c r="I2056" i="2"/>
  <c r="H2056" i="2"/>
  <c r="J2055" i="2"/>
  <c r="I2055" i="2"/>
  <c r="H2055" i="2"/>
  <c r="J2054" i="2"/>
  <c r="I2054" i="2"/>
  <c r="H2054" i="2"/>
  <c r="J2053" i="2"/>
  <c r="I2053" i="2"/>
  <c r="H2053" i="2"/>
  <c r="J2052" i="2"/>
  <c r="I2052" i="2"/>
  <c r="H2052" i="2"/>
  <c r="J2051" i="2"/>
  <c r="I2051" i="2"/>
  <c r="H2051" i="2"/>
  <c r="J2050" i="2"/>
  <c r="I2050" i="2"/>
  <c r="H2050" i="2"/>
  <c r="J2049" i="2"/>
  <c r="I2049" i="2"/>
  <c r="H2049" i="2"/>
  <c r="J2048" i="2"/>
  <c r="I2048" i="2"/>
  <c r="H2048" i="2"/>
  <c r="J2047" i="2"/>
  <c r="I2047" i="2"/>
  <c r="H2047" i="2"/>
  <c r="J2046" i="2"/>
  <c r="I2046" i="2"/>
  <c r="H2046" i="2"/>
  <c r="J2045" i="2"/>
  <c r="I2045" i="2"/>
  <c r="H2045" i="2"/>
  <c r="J2044" i="2"/>
  <c r="I2044" i="2"/>
  <c r="H2044" i="2"/>
  <c r="J2043" i="2"/>
  <c r="I2043" i="2"/>
  <c r="H2043" i="2"/>
  <c r="J2042" i="2"/>
  <c r="I2042" i="2"/>
  <c r="H2042" i="2"/>
  <c r="J2041" i="2"/>
  <c r="I2041" i="2"/>
  <c r="H2041" i="2"/>
  <c r="J2040" i="2"/>
  <c r="I2040" i="2"/>
  <c r="H2040" i="2"/>
  <c r="J2039" i="2"/>
  <c r="I2039" i="2"/>
  <c r="H2039" i="2"/>
  <c r="J2038" i="2"/>
  <c r="I2038" i="2"/>
  <c r="H2038" i="2"/>
  <c r="J2037" i="2"/>
  <c r="I2037" i="2"/>
  <c r="H2037" i="2"/>
  <c r="J2036" i="2"/>
  <c r="I2036" i="2"/>
  <c r="H2036" i="2"/>
  <c r="J2035" i="2"/>
  <c r="I2035" i="2"/>
  <c r="H2035" i="2"/>
  <c r="J2034" i="2"/>
  <c r="I2034" i="2"/>
  <c r="H2034" i="2"/>
  <c r="J2033" i="2"/>
  <c r="I2033" i="2"/>
  <c r="H2033" i="2"/>
  <c r="J2032" i="2"/>
  <c r="I2032" i="2"/>
  <c r="H2032" i="2"/>
  <c r="J2031" i="2"/>
  <c r="I2031" i="2"/>
  <c r="H2031" i="2"/>
  <c r="J2030" i="2"/>
  <c r="I2030" i="2"/>
  <c r="H2030" i="2"/>
  <c r="J2029" i="2"/>
  <c r="I2029" i="2"/>
  <c r="H2029" i="2"/>
  <c r="J2028" i="2"/>
  <c r="I2028" i="2"/>
  <c r="H2028" i="2"/>
  <c r="J2027" i="2"/>
  <c r="I2027" i="2"/>
  <c r="H2027" i="2"/>
  <c r="J2026" i="2"/>
  <c r="I2026" i="2"/>
  <c r="H2026" i="2"/>
  <c r="J2025" i="2"/>
  <c r="I2025" i="2"/>
  <c r="H2025" i="2"/>
  <c r="J2024" i="2"/>
  <c r="I2024" i="2"/>
  <c r="H2024" i="2"/>
  <c r="J2023" i="2"/>
  <c r="I2023" i="2"/>
  <c r="H2023" i="2"/>
  <c r="J2022" i="2"/>
  <c r="I2022" i="2"/>
  <c r="H2022" i="2"/>
  <c r="J2021" i="2"/>
  <c r="I2021" i="2"/>
  <c r="H2021" i="2"/>
  <c r="J2020" i="2"/>
  <c r="I2020" i="2"/>
  <c r="H2020" i="2"/>
  <c r="J2019" i="2"/>
  <c r="I2019" i="2"/>
  <c r="H2019" i="2"/>
  <c r="J2018" i="2"/>
  <c r="I2018" i="2"/>
  <c r="H2018" i="2"/>
  <c r="J2017" i="2"/>
  <c r="I2017" i="2"/>
  <c r="H2017" i="2"/>
  <c r="J2016" i="2"/>
  <c r="I2016" i="2"/>
  <c r="H2016" i="2"/>
  <c r="J2015" i="2"/>
  <c r="I2015" i="2"/>
  <c r="H2015" i="2"/>
  <c r="J2014" i="2"/>
  <c r="I2014" i="2"/>
  <c r="H2014" i="2"/>
  <c r="J2013" i="2"/>
  <c r="I2013" i="2"/>
  <c r="H2013" i="2"/>
  <c r="J2012" i="2"/>
  <c r="I2012" i="2"/>
  <c r="H2012" i="2"/>
  <c r="J2011" i="2"/>
  <c r="I2011" i="2"/>
  <c r="H2011" i="2"/>
  <c r="J2010" i="2"/>
  <c r="I2010" i="2"/>
  <c r="H2010" i="2"/>
  <c r="J2009" i="2"/>
  <c r="I2009" i="2"/>
  <c r="H2009" i="2"/>
  <c r="J2008" i="2"/>
  <c r="I2008" i="2"/>
  <c r="H2008" i="2"/>
  <c r="J2007" i="2"/>
  <c r="I2007" i="2"/>
  <c r="H2007" i="2"/>
  <c r="J2006" i="2"/>
  <c r="I2006" i="2"/>
  <c r="H2006" i="2"/>
  <c r="J2005" i="2"/>
  <c r="I2005" i="2"/>
  <c r="H2005" i="2"/>
  <c r="J2004" i="2"/>
  <c r="I2004" i="2"/>
  <c r="H2004" i="2"/>
  <c r="J2003" i="2"/>
  <c r="I2003" i="2"/>
  <c r="H2003" i="2"/>
  <c r="J2002" i="2"/>
  <c r="I2002" i="2"/>
  <c r="H2002" i="2"/>
  <c r="J2001" i="2"/>
  <c r="I2001" i="2"/>
  <c r="H2001" i="2"/>
  <c r="J2000" i="2"/>
  <c r="I2000" i="2"/>
  <c r="H2000" i="2"/>
  <c r="J1999" i="2"/>
  <c r="I1999" i="2"/>
  <c r="H1999" i="2"/>
  <c r="J1998" i="2"/>
  <c r="I1998" i="2"/>
  <c r="H1998" i="2"/>
  <c r="J1997" i="2"/>
  <c r="I1997" i="2"/>
  <c r="H1997" i="2"/>
  <c r="J1996" i="2"/>
  <c r="I1996" i="2"/>
  <c r="H1996" i="2"/>
  <c r="J1995" i="2"/>
  <c r="I1995" i="2"/>
  <c r="H1995" i="2"/>
  <c r="J1994" i="2"/>
  <c r="I1994" i="2"/>
  <c r="H1994" i="2"/>
  <c r="J1993" i="2"/>
  <c r="I1993" i="2"/>
  <c r="H1993" i="2"/>
  <c r="J1992" i="2"/>
  <c r="I1992" i="2"/>
  <c r="H1992" i="2"/>
  <c r="J1991" i="2"/>
  <c r="I1991" i="2"/>
  <c r="H1991" i="2"/>
  <c r="J1990" i="2"/>
  <c r="I1990" i="2"/>
  <c r="H1990" i="2"/>
  <c r="J1989" i="2"/>
  <c r="I1989" i="2"/>
  <c r="H1989" i="2"/>
  <c r="J1988" i="2"/>
  <c r="I1988" i="2"/>
  <c r="H1988" i="2"/>
  <c r="J1987" i="2"/>
  <c r="I1987" i="2"/>
  <c r="H1987" i="2"/>
  <c r="J1986" i="2"/>
  <c r="I1986" i="2"/>
  <c r="H1986" i="2"/>
  <c r="J1985" i="2"/>
  <c r="I1985" i="2"/>
  <c r="H1985" i="2"/>
  <c r="J1984" i="2"/>
  <c r="I1984" i="2"/>
  <c r="H1984" i="2"/>
  <c r="J1983" i="2"/>
  <c r="I1983" i="2"/>
  <c r="H1983" i="2"/>
  <c r="J1982" i="2"/>
  <c r="I1982" i="2"/>
  <c r="H1982" i="2"/>
  <c r="J1981" i="2"/>
  <c r="I1981" i="2"/>
  <c r="H1981" i="2"/>
  <c r="J1980" i="2"/>
  <c r="I1980" i="2"/>
  <c r="H1980" i="2"/>
  <c r="J1979" i="2"/>
  <c r="I1979" i="2"/>
  <c r="H1979" i="2"/>
  <c r="J1978" i="2"/>
  <c r="I1978" i="2"/>
  <c r="H1978" i="2"/>
  <c r="J1977" i="2"/>
  <c r="I1977" i="2"/>
  <c r="H1977" i="2"/>
  <c r="J1976" i="2"/>
  <c r="I1976" i="2"/>
  <c r="H1976" i="2"/>
  <c r="J1975" i="2"/>
  <c r="I1975" i="2"/>
  <c r="H1975" i="2"/>
  <c r="J1974" i="2"/>
  <c r="I1974" i="2"/>
  <c r="H1974" i="2"/>
  <c r="J1973" i="2"/>
  <c r="I1973" i="2"/>
  <c r="H1973" i="2"/>
  <c r="J1972" i="2"/>
  <c r="I1972" i="2"/>
  <c r="H1972" i="2"/>
  <c r="J1971" i="2"/>
  <c r="I1971" i="2"/>
  <c r="H1971" i="2"/>
  <c r="J1970" i="2"/>
  <c r="I1970" i="2"/>
  <c r="H1970" i="2"/>
  <c r="J1969" i="2"/>
  <c r="I1969" i="2"/>
  <c r="H1969" i="2"/>
  <c r="J1968" i="2"/>
  <c r="I1968" i="2"/>
  <c r="H1968" i="2"/>
  <c r="J1967" i="2"/>
  <c r="I1967" i="2"/>
  <c r="H1967" i="2"/>
  <c r="J1966" i="2"/>
  <c r="I1966" i="2"/>
  <c r="H1966" i="2"/>
  <c r="J1965" i="2"/>
  <c r="I1965" i="2"/>
  <c r="H1965" i="2"/>
  <c r="J1964" i="2"/>
  <c r="I1964" i="2"/>
  <c r="H1964" i="2"/>
  <c r="J1963" i="2"/>
  <c r="I1963" i="2"/>
  <c r="H1963" i="2"/>
  <c r="J1962" i="2"/>
  <c r="I1962" i="2"/>
  <c r="H1962" i="2"/>
  <c r="J1961" i="2"/>
  <c r="I1961" i="2"/>
  <c r="H1961" i="2"/>
  <c r="J1960" i="2"/>
  <c r="I1960" i="2"/>
  <c r="H1960" i="2"/>
  <c r="J1959" i="2"/>
  <c r="I1959" i="2"/>
  <c r="H1959" i="2"/>
  <c r="J1958" i="2"/>
  <c r="I1958" i="2"/>
  <c r="H1958" i="2"/>
  <c r="J1957" i="2"/>
  <c r="I1957" i="2"/>
  <c r="H1957" i="2"/>
  <c r="J1956" i="2"/>
  <c r="I1956" i="2"/>
  <c r="H1956" i="2"/>
  <c r="J1955" i="2"/>
  <c r="I1955" i="2"/>
  <c r="H1955" i="2"/>
  <c r="J1954" i="2"/>
  <c r="I1954" i="2"/>
  <c r="H1954" i="2"/>
  <c r="J1953" i="2"/>
  <c r="I1953" i="2"/>
  <c r="H1953" i="2"/>
  <c r="J1952" i="2"/>
  <c r="I1952" i="2"/>
  <c r="H1952" i="2"/>
  <c r="J1951" i="2"/>
  <c r="I1951" i="2"/>
  <c r="H1951" i="2"/>
  <c r="J1950" i="2"/>
  <c r="I1950" i="2"/>
  <c r="H1950" i="2"/>
  <c r="J1949" i="2"/>
  <c r="I1949" i="2"/>
  <c r="H1949" i="2"/>
  <c r="J1948" i="2"/>
  <c r="I1948" i="2"/>
  <c r="H1948" i="2"/>
  <c r="J1947" i="2"/>
  <c r="I1947" i="2"/>
  <c r="H1947" i="2"/>
  <c r="J1946" i="2"/>
  <c r="I1946" i="2"/>
  <c r="H1946" i="2"/>
  <c r="J1945" i="2"/>
  <c r="I1945" i="2"/>
  <c r="H1945" i="2"/>
  <c r="J1944" i="2"/>
  <c r="I1944" i="2"/>
  <c r="H1944" i="2"/>
  <c r="J1943" i="2"/>
  <c r="I1943" i="2"/>
  <c r="H1943" i="2"/>
  <c r="J1942" i="2"/>
  <c r="I1942" i="2"/>
  <c r="H1942" i="2"/>
  <c r="J1941" i="2"/>
  <c r="I1941" i="2"/>
  <c r="H1941" i="2"/>
  <c r="J1940" i="2"/>
  <c r="I1940" i="2"/>
  <c r="H1940" i="2"/>
  <c r="J1939" i="2"/>
  <c r="I1939" i="2"/>
  <c r="H1939" i="2"/>
  <c r="J1938" i="2"/>
  <c r="I1938" i="2"/>
  <c r="H1938" i="2"/>
  <c r="J1937" i="2"/>
  <c r="I1937" i="2"/>
  <c r="H1937" i="2"/>
  <c r="J1936" i="2"/>
  <c r="I1936" i="2"/>
  <c r="H1936" i="2"/>
  <c r="J1935" i="2"/>
  <c r="I1935" i="2"/>
  <c r="H1935" i="2"/>
  <c r="J1934" i="2"/>
  <c r="I1934" i="2"/>
  <c r="H1934" i="2"/>
  <c r="J1933" i="2"/>
  <c r="I1933" i="2"/>
  <c r="H1933" i="2"/>
  <c r="J1932" i="2"/>
  <c r="I1932" i="2"/>
  <c r="H1932" i="2"/>
  <c r="J1931" i="2"/>
  <c r="I1931" i="2"/>
  <c r="H1931" i="2"/>
  <c r="J1930" i="2"/>
  <c r="I1930" i="2"/>
  <c r="H1930" i="2"/>
  <c r="J1929" i="2"/>
  <c r="I1929" i="2"/>
  <c r="H1929" i="2"/>
  <c r="J1928" i="2"/>
  <c r="I1928" i="2"/>
  <c r="H1928" i="2"/>
  <c r="J1927" i="2"/>
  <c r="I1927" i="2"/>
  <c r="H1927" i="2"/>
  <c r="J1926" i="2"/>
  <c r="I1926" i="2"/>
  <c r="H1926" i="2"/>
  <c r="J1925" i="2"/>
  <c r="I1925" i="2"/>
  <c r="H1925" i="2"/>
  <c r="J1924" i="2"/>
  <c r="I1924" i="2"/>
  <c r="H1924" i="2"/>
  <c r="J1923" i="2"/>
  <c r="I1923" i="2"/>
  <c r="H1923" i="2"/>
  <c r="J1922" i="2"/>
  <c r="I1922" i="2"/>
  <c r="H1922" i="2"/>
  <c r="J1921" i="2"/>
  <c r="I1921" i="2"/>
  <c r="H1921" i="2"/>
  <c r="J1920" i="2"/>
  <c r="I1920" i="2"/>
  <c r="H1920" i="2"/>
  <c r="J1919" i="2"/>
  <c r="I1919" i="2"/>
  <c r="H1919" i="2"/>
  <c r="J1918" i="2"/>
  <c r="I1918" i="2"/>
  <c r="H1918" i="2"/>
  <c r="J1917" i="2"/>
  <c r="I1917" i="2"/>
  <c r="H1917" i="2"/>
  <c r="J1916" i="2"/>
  <c r="I1916" i="2"/>
  <c r="H1916" i="2"/>
  <c r="J1915" i="2"/>
  <c r="I1915" i="2"/>
  <c r="H1915" i="2"/>
  <c r="J1914" i="2"/>
  <c r="I1914" i="2"/>
  <c r="H1914" i="2"/>
  <c r="J1913" i="2"/>
  <c r="I1913" i="2"/>
  <c r="H1913" i="2"/>
  <c r="J1912" i="2"/>
  <c r="I1912" i="2"/>
  <c r="H1912" i="2"/>
  <c r="J1911" i="2"/>
  <c r="I1911" i="2"/>
  <c r="H1911" i="2"/>
  <c r="J1910" i="2"/>
  <c r="I1910" i="2"/>
  <c r="H1910" i="2"/>
  <c r="J1909" i="2"/>
  <c r="I1909" i="2"/>
  <c r="H1909" i="2"/>
  <c r="J1908" i="2"/>
  <c r="I1908" i="2"/>
  <c r="H1908" i="2"/>
  <c r="J1907" i="2"/>
  <c r="I1907" i="2"/>
  <c r="H1907" i="2"/>
  <c r="J1906" i="2"/>
  <c r="I1906" i="2"/>
  <c r="H1906" i="2"/>
  <c r="J1905" i="2"/>
  <c r="I1905" i="2"/>
  <c r="H1905" i="2"/>
  <c r="J1904" i="2"/>
  <c r="I1904" i="2"/>
  <c r="H1904" i="2"/>
  <c r="J1903" i="2"/>
  <c r="I1903" i="2"/>
  <c r="H1903" i="2"/>
  <c r="J1902" i="2"/>
  <c r="I1902" i="2"/>
  <c r="H1902" i="2"/>
  <c r="J1901" i="2"/>
  <c r="I1901" i="2"/>
  <c r="H1901" i="2"/>
  <c r="J1900" i="2"/>
  <c r="I1900" i="2"/>
  <c r="H1900" i="2"/>
  <c r="J1899" i="2"/>
  <c r="I1899" i="2"/>
  <c r="H1899" i="2"/>
  <c r="J1898" i="2"/>
  <c r="I1898" i="2"/>
  <c r="H1898" i="2"/>
  <c r="J1897" i="2"/>
  <c r="I1897" i="2"/>
  <c r="H1897" i="2"/>
  <c r="J1896" i="2"/>
  <c r="I1896" i="2"/>
  <c r="H1896" i="2"/>
  <c r="J1895" i="2"/>
  <c r="I1895" i="2"/>
  <c r="H1895" i="2"/>
  <c r="J1894" i="2"/>
  <c r="I1894" i="2"/>
  <c r="H1894" i="2"/>
  <c r="J1893" i="2"/>
  <c r="I1893" i="2"/>
  <c r="H1893" i="2"/>
  <c r="J1892" i="2"/>
  <c r="I1892" i="2"/>
  <c r="H1892" i="2"/>
  <c r="J1891" i="2"/>
  <c r="I1891" i="2"/>
  <c r="H1891" i="2"/>
  <c r="J1890" i="2"/>
  <c r="I1890" i="2"/>
  <c r="H1890" i="2"/>
  <c r="J1889" i="2"/>
  <c r="I1889" i="2"/>
  <c r="H1889" i="2"/>
  <c r="J1888" i="2"/>
  <c r="I1888" i="2"/>
  <c r="H1888" i="2"/>
  <c r="J1887" i="2"/>
  <c r="I1887" i="2"/>
  <c r="H1887" i="2"/>
  <c r="J1886" i="2"/>
  <c r="I1886" i="2"/>
  <c r="H1886" i="2"/>
  <c r="J1885" i="2"/>
  <c r="I1885" i="2"/>
  <c r="H1885" i="2"/>
  <c r="J1884" i="2"/>
  <c r="I1884" i="2"/>
  <c r="H1884" i="2"/>
  <c r="J1883" i="2"/>
  <c r="I1883" i="2"/>
  <c r="H1883" i="2"/>
  <c r="J1882" i="2"/>
  <c r="I1882" i="2"/>
  <c r="H1882" i="2"/>
  <c r="J1881" i="2"/>
  <c r="I1881" i="2"/>
  <c r="H1881" i="2"/>
  <c r="J1880" i="2"/>
  <c r="I1880" i="2"/>
  <c r="H1880" i="2"/>
  <c r="J1879" i="2"/>
  <c r="I1879" i="2"/>
  <c r="H1879" i="2"/>
  <c r="J1878" i="2"/>
  <c r="I1878" i="2"/>
  <c r="H1878" i="2"/>
  <c r="J1877" i="2"/>
  <c r="I1877" i="2"/>
  <c r="H1877" i="2"/>
  <c r="J1876" i="2"/>
  <c r="I1876" i="2"/>
  <c r="H1876" i="2"/>
  <c r="J1875" i="2"/>
  <c r="I1875" i="2"/>
  <c r="H1875" i="2"/>
  <c r="J1874" i="2"/>
  <c r="I1874" i="2"/>
  <c r="H1874" i="2"/>
  <c r="J1873" i="2"/>
  <c r="I1873" i="2"/>
  <c r="H1873" i="2"/>
  <c r="J1872" i="2"/>
  <c r="I1872" i="2"/>
  <c r="H1872" i="2"/>
  <c r="J1871" i="2"/>
  <c r="I1871" i="2"/>
  <c r="H1871" i="2"/>
  <c r="J1870" i="2"/>
  <c r="I1870" i="2"/>
  <c r="H1870" i="2"/>
  <c r="J1869" i="2"/>
  <c r="I1869" i="2"/>
  <c r="H1869" i="2"/>
  <c r="J1868" i="2"/>
  <c r="I1868" i="2"/>
  <c r="H1868" i="2"/>
  <c r="J1867" i="2"/>
  <c r="I1867" i="2"/>
  <c r="H1867" i="2"/>
  <c r="J1866" i="2"/>
  <c r="I1866" i="2"/>
  <c r="H1866" i="2"/>
  <c r="J1865" i="2"/>
  <c r="I1865" i="2"/>
  <c r="H1865" i="2"/>
  <c r="J1864" i="2"/>
  <c r="I1864" i="2"/>
  <c r="H1864" i="2"/>
  <c r="J1863" i="2"/>
  <c r="I1863" i="2"/>
  <c r="H1863" i="2"/>
  <c r="J1862" i="2"/>
  <c r="I1862" i="2"/>
  <c r="H1862" i="2"/>
  <c r="J1861" i="2"/>
  <c r="I1861" i="2"/>
  <c r="H1861" i="2"/>
  <c r="J1860" i="2"/>
  <c r="I1860" i="2"/>
  <c r="H1860" i="2"/>
  <c r="J1859" i="2"/>
  <c r="I1859" i="2"/>
  <c r="H1859" i="2"/>
  <c r="J1858" i="2"/>
  <c r="I1858" i="2"/>
  <c r="H1858" i="2"/>
  <c r="J1857" i="2"/>
  <c r="I1857" i="2"/>
  <c r="H1857" i="2"/>
  <c r="J1856" i="2"/>
  <c r="I1856" i="2"/>
  <c r="H1856" i="2"/>
  <c r="J1855" i="2"/>
  <c r="I1855" i="2"/>
  <c r="H1855" i="2"/>
  <c r="J1854" i="2"/>
  <c r="I1854" i="2"/>
  <c r="H1854" i="2"/>
  <c r="J1853" i="2"/>
  <c r="I1853" i="2"/>
  <c r="H1853" i="2"/>
  <c r="J1852" i="2"/>
  <c r="I1852" i="2"/>
  <c r="H1852" i="2"/>
  <c r="J1851" i="2"/>
  <c r="I1851" i="2"/>
  <c r="H1851" i="2"/>
  <c r="J1850" i="2"/>
  <c r="I1850" i="2"/>
  <c r="H1850" i="2"/>
  <c r="J1849" i="2"/>
  <c r="I1849" i="2"/>
  <c r="H1849" i="2"/>
  <c r="J1848" i="2"/>
  <c r="I1848" i="2"/>
  <c r="H1848" i="2"/>
  <c r="J1847" i="2"/>
  <c r="I1847" i="2"/>
  <c r="H1847" i="2"/>
  <c r="J1846" i="2"/>
  <c r="I1846" i="2"/>
  <c r="H1846" i="2"/>
  <c r="J1845" i="2"/>
  <c r="I1845" i="2"/>
  <c r="H1845" i="2"/>
  <c r="J1844" i="2"/>
  <c r="I1844" i="2"/>
  <c r="H1844" i="2"/>
  <c r="J1843" i="2"/>
  <c r="I1843" i="2"/>
  <c r="H1843" i="2"/>
  <c r="J1842" i="2"/>
  <c r="I1842" i="2"/>
  <c r="H1842" i="2"/>
  <c r="J1841" i="2"/>
  <c r="I1841" i="2"/>
  <c r="H1841" i="2"/>
  <c r="J1840" i="2"/>
  <c r="I1840" i="2"/>
  <c r="H1840" i="2"/>
  <c r="J1839" i="2"/>
  <c r="I1839" i="2"/>
  <c r="H1839" i="2"/>
  <c r="J1838" i="2"/>
  <c r="I1838" i="2"/>
  <c r="H1838" i="2"/>
  <c r="J1837" i="2"/>
  <c r="I1837" i="2"/>
  <c r="H1837" i="2"/>
  <c r="J1836" i="2"/>
  <c r="I1836" i="2"/>
  <c r="H1836" i="2"/>
  <c r="J1835" i="2"/>
  <c r="I1835" i="2"/>
  <c r="H1835" i="2"/>
  <c r="J1834" i="2"/>
  <c r="I1834" i="2"/>
  <c r="H1834" i="2"/>
  <c r="J1833" i="2"/>
  <c r="I1833" i="2"/>
  <c r="H1833" i="2"/>
  <c r="J1832" i="2"/>
  <c r="I1832" i="2"/>
  <c r="H1832" i="2"/>
  <c r="J1831" i="2"/>
  <c r="I1831" i="2"/>
  <c r="H1831" i="2"/>
  <c r="J1830" i="2"/>
  <c r="I1830" i="2"/>
  <c r="H1830" i="2"/>
  <c r="J1829" i="2"/>
  <c r="I1829" i="2"/>
  <c r="H1829" i="2"/>
  <c r="J1828" i="2"/>
  <c r="I1828" i="2"/>
  <c r="H1828" i="2"/>
  <c r="J1827" i="2"/>
  <c r="I1827" i="2"/>
  <c r="H1827" i="2"/>
  <c r="J1826" i="2"/>
  <c r="I1826" i="2"/>
  <c r="H1826" i="2"/>
  <c r="J1825" i="2"/>
  <c r="I1825" i="2"/>
  <c r="H1825" i="2"/>
  <c r="J1824" i="2"/>
  <c r="I1824" i="2"/>
  <c r="H1824" i="2"/>
  <c r="J1823" i="2"/>
  <c r="I1823" i="2"/>
  <c r="H1823" i="2"/>
  <c r="J1822" i="2"/>
  <c r="I1822" i="2"/>
  <c r="H1822" i="2"/>
  <c r="J1821" i="2"/>
  <c r="I1821" i="2"/>
  <c r="H1821" i="2"/>
  <c r="J1820" i="2"/>
  <c r="I1820" i="2"/>
  <c r="H1820" i="2"/>
  <c r="J1819" i="2"/>
  <c r="I1819" i="2"/>
  <c r="H1819" i="2"/>
  <c r="J1818" i="2"/>
  <c r="I1818" i="2"/>
  <c r="H1818" i="2"/>
  <c r="J1817" i="2"/>
  <c r="I1817" i="2"/>
  <c r="H1817" i="2"/>
  <c r="J1816" i="2"/>
  <c r="I1816" i="2"/>
  <c r="H1816" i="2"/>
  <c r="J1815" i="2"/>
  <c r="I1815" i="2"/>
  <c r="H1815" i="2"/>
  <c r="J1814" i="2"/>
  <c r="I1814" i="2"/>
  <c r="H1814" i="2"/>
  <c r="J1813" i="2"/>
  <c r="I1813" i="2"/>
  <c r="H1813" i="2"/>
  <c r="J1812" i="2"/>
  <c r="I1812" i="2"/>
  <c r="H1812" i="2"/>
  <c r="J1811" i="2"/>
  <c r="I1811" i="2"/>
  <c r="H1811" i="2"/>
  <c r="J1810" i="2"/>
  <c r="I1810" i="2"/>
  <c r="H1810" i="2"/>
  <c r="J1809" i="2"/>
  <c r="I1809" i="2"/>
  <c r="H1809" i="2"/>
  <c r="J1808" i="2"/>
  <c r="I1808" i="2"/>
  <c r="H1808" i="2"/>
  <c r="J1807" i="2"/>
  <c r="I1807" i="2"/>
  <c r="H1807" i="2"/>
  <c r="J1806" i="2"/>
  <c r="I1806" i="2"/>
  <c r="H1806" i="2"/>
  <c r="J1805" i="2"/>
  <c r="I1805" i="2"/>
  <c r="H1805" i="2"/>
  <c r="J1804" i="2"/>
  <c r="I1804" i="2"/>
  <c r="H1804" i="2"/>
  <c r="J1803" i="2"/>
  <c r="I1803" i="2"/>
  <c r="H1803" i="2"/>
  <c r="J1802" i="2"/>
  <c r="I1802" i="2"/>
  <c r="H1802" i="2"/>
  <c r="J1801" i="2"/>
  <c r="I1801" i="2"/>
  <c r="H1801" i="2"/>
  <c r="J1800" i="2"/>
  <c r="I1800" i="2"/>
  <c r="H1800" i="2"/>
  <c r="J1799" i="2"/>
  <c r="I1799" i="2"/>
  <c r="H1799" i="2"/>
  <c r="J1798" i="2"/>
  <c r="I1798" i="2"/>
  <c r="H1798" i="2"/>
  <c r="J1797" i="2"/>
  <c r="I1797" i="2"/>
  <c r="H1797" i="2"/>
  <c r="J1796" i="2"/>
  <c r="I1796" i="2"/>
  <c r="H1796" i="2"/>
  <c r="J1795" i="2"/>
  <c r="I1795" i="2"/>
  <c r="H1795" i="2"/>
  <c r="J1794" i="2"/>
  <c r="I1794" i="2"/>
  <c r="H1794" i="2"/>
  <c r="J1793" i="2"/>
  <c r="I1793" i="2"/>
  <c r="H1793" i="2"/>
  <c r="J1792" i="2"/>
  <c r="I1792" i="2"/>
  <c r="H1792" i="2"/>
  <c r="J1791" i="2"/>
  <c r="I1791" i="2"/>
  <c r="H1791" i="2"/>
  <c r="J1790" i="2"/>
  <c r="I1790" i="2"/>
  <c r="H1790" i="2"/>
  <c r="J1789" i="2"/>
  <c r="I1789" i="2"/>
  <c r="H1789" i="2"/>
  <c r="J1788" i="2"/>
  <c r="I1788" i="2"/>
  <c r="H1788" i="2"/>
  <c r="J1787" i="2"/>
  <c r="I1787" i="2"/>
  <c r="H1787" i="2"/>
  <c r="J1786" i="2"/>
  <c r="I1786" i="2"/>
  <c r="H1786" i="2"/>
  <c r="J1785" i="2"/>
  <c r="I1785" i="2"/>
  <c r="H1785" i="2"/>
  <c r="J1784" i="2"/>
  <c r="I1784" i="2"/>
  <c r="H1784" i="2"/>
  <c r="J1783" i="2"/>
  <c r="I1783" i="2"/>
  <c r="H1783" i="2"/>
  <c r="J1782" i="2"/>
  <c r="I1782" i="2"/>
  <c r="H1782" i="2"/>
  <c r="J1781" i="2"/>
  <c r="I1781" i="2"/>
  <c r="H1781" i="2"/>
  <c r="J1780" i="2"/>
  <c r="I1780" i="2"/>
  <c r="H1780" i="2"/>
  <c r="J1779" i="2"/>
  <c r="I1779" i="2"/>
  <c r="H1779" i="2"/>
  <c r="J1778" i="2"/>
  <c r="I1778" i="2"/>
  <c r="H1778" i="2"/>
  <c r="J1777" i="2"/>
  <c r="I1777" i="2"/>
  <c r="H1777" i="2"/>
  <c r="J1776" i="2"/>
  <c r="I1776" i="2"/>
  <c r="H1776" i="2"/>
  <c r="J1775" i="2"/>
  <c r="I1775" i="2"/>
  <c r="H1775" i="2"/>
  <c r="J1774" i="2"/>
  <c r="I1774" i="2"/>
  <c r="H1774" i="2"/>
  <c r="J1773" i="2"/>
  <c r="I1773" i="2"/>
  <c r="H1773" i="2"/>
  <c r="J1772" i="2"/>
  <c r="I1772" i="2"/>
  <c r="H1772" i="2"/>
  <c r="J1771" i="2"/>
  <c r="I1771" i="2"/>
  <c r="H1771" i="2"/>
  <c r="J1770" i="2"/>
  <c r="I1770" i="2"/>
  <c r="H1770" i="2"/>
  <c r="J1769" i="2"/>
  <c r="I1769" i="2"/>
  <c r="H1769" i="2"/>
  <c r="J1768" i="2"/>
  <c r="I1768" i="2"/>
  <c r="H1768" i="2"/>
  <c r="J1767" i="2"/>
  <c r="I1767" i="2"/>
  <c r="H1767" i="2"/>
  <c r="J1766" i="2"/>
  <c r="I1766" i="2"/>
  <c r="H1766" i="2"/>
  <c r="J1765" i="2"/>
  <c r="I1765" i="2"/>
  <c r="H1765" i="2"/>
  <c r="J1764" i="2"/>
  <c r="I1764" i="2"/>
  <c r="H1764" i="2"/>
  <c r="J1763" i="2"/>
  <c r="I1763" i="2"/>
  <c r="H1763" i="2"/>
  <c r="J1762" i="2"/>
  <c r="I1762" i="2"/>
  <c r="H1762" i="2"/>
  <c r="J1761" i="2"/>
  <c r="I1761" i="2"/>
  <c r="H1761" i="2"/>
  <c r="J1760" i="2"/>
  <c r="I1760" i="2"/>
  <c r="H1760" i="2"/>
  <c r="J1759" i="2"/>
  <c r="I1759" i="2"/>
  <c r="H1759" i="2"/>
  <c r="J1758" i="2"/>
  <c r="I1758" i="2"/>
  <c r="H1758" i="2"/>
  <c r="J1757" i="2"/>
  <c r="I1757" i="2"/>
  <c r="H1757" i="2"/>
  <c r="J1756" i="2"/>
  <c r="I1756" i="2"/>
  <c r="H1756" i="2"/>
  <c r="J1755" i="2"/>
  <c r="I1755" i="2"/>
  <c r="H1755" i="2"/>
  <c r="J1754" i="2"/>
  <c r="I1754" i="2"/>
  <c r="H1754" i="2"/>
  <c r="J1753" i="2"/>
  <c r="I1753" i="2"/>
  <c r="H1753" i="2"/>
  <c r="J1752" i="2"/>
  <c r="I1752" i="2"/>
  <c r="H1752" i="2"/>
  <c r="J1751" i="2"/>
  <c r="I1751" i="2"/>
  <c r="H1751" i="2"/>
  <c r="J1750" i="2"/>
  <c r="I1750" i="2"/>
  <c r="H1750" i="2"/>
  <c r="J1749" i="2"/>
  <c r="I1749" i="2"/>
  <c r="H1749" i="2"/>
  <c r="J1748" i="2"/>
  <c r="I1748" i="2"/>
  <c r="H1748" i="2"/>
  <c r="J1747" i="2"/>
  <c r="I1747" i="2"/>
  <c r="H1747" i="2"/>
  <c r="J1746" i="2"/>
  <c r="I1746" i="2"/>
  <c r="H1746" i="2"/>
  <c r="J1745" i="2"/>
  <c r="I1745" i="2"/>
  <c r="H1745" i="2"/>
  <c r="J1744" i="2"/>
  <c r="I1744" i="2"/>
  <c r="H1744" i="2"/>
  <c r="J1743" i="2"/>
  <c r="I1743" i="2"/>
  <c r="H1743" i="2"/>
  <c r="J1742" i="2"/>
  <c r="I1742" i="2"/>
  <c r="H1742" i="2"/>
  <c r="J1741" i="2"/>
  <c r="I1741" i="2"/>
  <c r="H1741" i="2"/>
  <c r="J1740" i="2"/>
  <c r="I1740" i="2"/>
  <c r="H1740" i="2"/>
  <c r="J1739" i="2"/>
  <c r="I1739" i="2"/>
  <c r="H1739" i="2"/>
  <c r="J1738" i="2"/>
  <c r="I1738" i="2"/>
  <c r="H1738" i="2"/>
  <c r="J1737" i="2"/>
  <c r="I1737" i="2"/>
  <c r="H1737" i="2"/>
  <c r="J1736" i="2"/>
  <c r="I1736" i="2"/>
  <c r="H1736" i="2"/>
  <c r="J1735" i="2"/>
  <c r="I1735" i="2"/>
  <c r="H1735" i="2"/>
  <c r="J1734" i="2"/>
  <c r="I1734" i="2"/>
  <c r="H1734" i="2"/>
  <c r="J1733" i="2"/>
  <c r="I1733" i="2"/>
  <c r="H1733" i="2"/>
  <c r="J1732" i="2"/>
  <c r="I1732" i="2"/>
  <c r="H1732" i="2"/>
  <c r="J1731" i="2"/>
  <c r="I1731" i="2"/>
  <c r="H1731" i="2"/>
  <c r="J1730" i="2"/>
  <c r="I1730" i="2"/>
  <c r="H1730" i="2"/>
  <c r="J1729" i="2"/>
  <c r="I1729" i="2"/>
  <c r="H1729" i="2"/>
  <c r="J1728" i="2"/>
  <c r="I1728" i="2"/>
  <c r="H1728" i="2"/>
  <c r="J1727" i="2"/>
  <c r="I1727" i="2"/>
  <c r="H1727" i="2"/>
  <c r="J1726" i="2"/>
  <c r="I1726" i="2"/>
  <c r="H1726" i="2"/>
  <c r="J1725" i="2"/>
  <c r="I1725" i="2"/>
  <c r="H1725" i="2"/>
  <c r="J1724" i="2"/>
  <c r="I1724" i="2"/>
  <c r="H1724" i="2"/>
  <c r="J1723" i="2"/>
  <c r="I1723" i="2"/>
  <c r="H1723" i="2"/>
  <c r="J1722" i="2"/>
  <c r="I1722" i="2"/>
  <c r="H1722" i="2"/>
  <c r="J1721" i="2"/>
  <c r="I1721" i="2"/>
  <c r="H1721" i="2"/>
  <c r="J1720" i="2"/>
  <c r="I1720" i="2"/>
  <c r="H1720" i="2"/>
  <c r="J1719" i="2"/>
  <c r="I1719" i="2"/>
  <c r="H1719" i="2"/>
  <c r="J1718" i="2"/>
  <c r="I1718" i="2"/>
  <c r="H1718" i="2"/>
  <c r="J1717" i="2"/>
  <c r="I1717" i="2"/>
  <c r="H1717" i="2"/>
  <c r="J1716" i="2"/>
  <c r="I1716" i="2"/>
  <c r="H1716" i="2"/>
  <c r="J1715" i="2"/>
  <c r="I1715" i="2"/>
  <c r="H1715" i="2"/>
  <c r="J1714" i="2"/>
  <c r="I1714" i="2"/>
  <c r="H1714" i="2"/>
  <c r="J1713" i="2"/>
  <c r="I1713" i="2"/>
  <c r="H1713" i="2"/>
  <c r="J1712" i="2"/>
  <c r="I1712" i="2"/>
  <c r="H1712" i="2"/>
  <c r="J1711" i="2"/>
  <c r="I1711" i="2"/>
  <c r="H1711" i="2"/>
  <c r="J1710" i="2"/>
  <c r="I1710" i="2"/>
  <c r="H1710" i="2"/>
  <c r="J1709" i="2"/>
  <c r="I1709" i="2"/>
  <c r="H1709" i="2"/>
  <c r="J1708" i="2"/>
  <c r="I1708" i="2"/>
  <c r="H1708" i="2"/>
  <c r="J1707" i="2"/>
  <c r="I1707" i="2"/>
  <c r="H1707" i="2"/>
  <c r="J1706" i="2"/>
  <c r="I1706" i="2"/>
  <c r="H1706" i="2"/>
  <c r="J1705" i="2"/>
  <c r="I1705" i="2"/>
  <c r="H1705" i="2"/>
  <c r="J1704" i="2"/>
  <c r="I1704" i="2"/>
  <c r="H1704" i="2"/>
  <c r="J1703" i="2"/>
  <c r="I1703" i="2"/>
  <c r="H1703" i="2"/>
  <c r="J1702" i="2"/>
  <c r="I1702" i="2"/>
  <c r="H1702" i="2"/>
  <c r="J1701" i="2"/>
  <c r="I1701" i="2"/>
  <c r="H1701" i="2"/>
  <c r="J1700" i="2"/>
  <c r="I1700" i="2"/>
  <c r="H1700" i="2"/>
  <c r="J1699" i="2"/>
  <c r="I1699" i="2"/>
  <c r="H1699" i="2"/>
  <c r="J1698" i="2"/>
  <c r="I1698" i="2"/>
  <c r="H1698" i="2"/>
  <c r="J1697" i="2"/>
  <c r="I1697" i="2"/>
  <c r="H1697" i="2"/>
  <c r="J1696" i="2"/>
  <c r="I1696" i="2"/>
  <c r="H1696" i="2"/>
  <c r="J1695" i="2"/>
  <c r="I1695" i="2"/>
  <c r="H1695" i="2"/>
  <c r="J1694" i="2"/>
  <c r="I1694" i="2"/>
  <c r="H1694" i="2"/>
  <c r="J1693" i="2"/>
  <c r="I1693" i="2"/>
  <c r="H1693" i="2"/>
  <c r="J1692" i="2"/>
  <c r="I1692" i="2"/>
  <c r="H1692" i="2"/>
  <c r="J1691" i="2"/>
  <c r="I1691" i="2"/>
  <c r="H1691" i="2"/>
  <c r="J1690" i="2"/>
  <c r="I1690" i="2"/>
  <c r="H1690" i="2"/>
  <c r="J1689" i="2"/>
  <c r="I1689" i="2"/>
  <c r="H1689" i="2"/>
  <c r="J1688" i="2"/>
  <c r="I1688" i="2"/>
  <c r="H1688" i="2"/>
  <c r="J1687" i="2"/>
  <c r="I1687" i="2"/>
  <c r="H1687" i="2"/>
  <c r="J1686" i="2"/>
  <c r="I1686" i="2"/>
  <c r="H1686" i="2"/>
  <c r="J1685" i="2"/>
  <c r="I1685" i="2"/>
  <c r="H1685" i="2"/>
  <c r="J1684" i="2"/>
  <c r="I1684" i="2"/>
  <c r="H1684" i="2"/>
  <c r="J1683" i="2"/>
  <c r="I1683" i="2"/>
  <c r="H1683" i="2"/>
  <c r="J1682" i="2"/>
  <c r="I1682" i="2"/>
  <c r="H1682" i="2"/>
  <c r="J1681" i="2"/>
  <c r="I1681" i="2"/>
  <c r="H1681" i="2"/>
  <c r="J1680" i="2"/>
  <c r="I1680" i="2"/>
  <c r="H1680" i="2"/>
  <c r="J1679" i="2"/>
  <c r="I1679" i="2"/>
  <c r="H1679" i="2"/>
  <c r="J1678" i="2"/>
  <c r="I1678" i="2"/>
  <c r="H1678" i="2"/>
  <c r="J1677" i="2"/>
  <c r="I1677" i="2"/>
  <c r="H1677" i="2"/>
  <c r="J1676" i="2"/>
  <c r="I1676" i="2"/>
  <c r="H1676" i="2"/>
  <c r="J1675" i="2"/>
  <c r="I1675" i="2"/>
  <c r="H1675" i="2"/>
  <c r="J1674" i="2"/>
  <c r="I1674" i="2"/>
  <c r="H1674" i="2"/>
  <c r="J1673" i="2"/>
  <c r="I1673" i="2"/>
  <c r="H1673" i="2"/>
  <c r="J1672" i="2"/>
  <c r="I1672" i="2"/>
  <c r="H1672" i="2"/>
  <c r="J1671" i="2"/>
  <c r="I1671" i="2"/>
  <c r="H1671" i="2"/>
  <c r="J1670" i="2"/>
  <c r="I1670" i="2"/>
  <c r="H1670" i="2"/>
  <c r="J1669" i="2"/>
  <c r="I1669" i="2"/>
  <c r="H1669" i="2"/>
  <c r="J1668" i="2"/>
  <c r="I1668" i="2"/>
  <c r="H1668" i="2"/>
  <c r="J1667" i="2"/>
  <c r="I1667" i="2"/>
  <c r="H1667" i="2"/>
  <c r="J1666" i="2"/>
  <c r="I1666" i="2"/>
  <c r="H1666" i="2"/>
  <c r="J1665" i="2"/>
  <c r="I1665" i="2"/>
  <c r="H1665" i="2"/>
  <c r="J1664" i="2"/>
  <c r="I1664" i="2"/>
  <c r="H1664" i="2"/>
  <c r="J1663" i="2"/>
  <c r="I1663" i="2"/>
  <c r="H1663" i="2"/>
  <c r="J1662" i="2"/>
  <c r="I1662" i="2"/>
  <c r="H1662" i="2"/>
  <c r="J1661" i="2"/>
  <c r="I1661" i="2"/>
  <c r="H1661" i="2"/>
  <c r="J1660" i="2"/>
  <c r="I1660" i="2"/>
  <c r="H1660" i="2"/>
  <c r="J1659" i="2"/>
  <c r="I1659" i="2"/>
  <c r="H1659" i="2"/>
  <c r="J1658" i="2"/>
  <c r="I1658" i="2"/>
  <c r="H1658" i="2"/>
  <c r="J1657" i="2"/>
  <c r="I1657" i="2"/>
  <c r="H1657" i="2"/>
  <c r="J1656" i="2"/>
  <c r="I1656" i="2"/>
  <c r="H1656" i="2"/>
  <c r="J1655" i="2"/>
  <c r="I1655" i="2"/>
  <c r="H1655" i="2"/>
  <c r="J1654" i="2"/>
  <c r="I1654" i="2"/>
  <c r="H1654" i="2"/>
  <c r="J1653" i="2"/>
  <c r="I1653" i="2"/>
  <c r="H1653" i="2"/>
  <c r="J1652" i="2"/>
  <c r="I1652" i="2"/>
  <c r="H1652" i="2"/>
  <c r="J1651" i="2"/>
  <c r="I1651" i="2"/>
  <c r="H1651" i="2"/>
  <c r="J1650" i="2"/>
  <c r="I1650" i="2"/>
  <c r="H1650" i="2"/>
  <c r="J1649" i="2"/>
  <c r="I1649" i="2"/>
  <c r="H1649" i="2"/>
  <c r="J1648" i="2"/>
  <c r="I1648" i="2"/>
  <c r="H1648" i="2"/>
  <c r="J1647" i="2"/>
  <c r="I1647" i="2"/>
  <c r="H1647" i="2"/>
  <c r="J1646" i="2"/>
  <c r="I1646" i="2"/>
  <c r="H1646" i="2"/>
  <c r="J1645" i="2"/>
  <c r="I1645" i="2"/>
  <c r="H1645" i="2"/>
  <c r="J1644" i="2"/>
  <c r="I1644" i="2"/>
  <c r="H1644" i="2"/>
  <c r="J1643" i="2"/>
  <c r="I1643" i="2"/>
  <c r="H1643" i="2"/>
  <c r="J1642" i="2"/>
  <c r="I1642" i="2"/>
  <c r="H1642" i="2"/>
  <c r="J1641" i="2"/>
  <c r="I1641" i="2"/>
  <c r="H1641" i="2"/>
  <c r="J1640" i="2"/>
  <c r="I1640" i="2"/>
  <c r="H1640" i="2"/>
  <c r="J1639" i="2"/>
  <c r="I1639" i="2"/>
  <c r="H1639" i="2"/>
  <c r="J1638" i="2"/>
  <c r="I1638" i="2"/>
  <c r="H1638" i="2"/>
  <c r="J1637" i="2"/>
  <c r="I1637" i="2"/>
  <c r="H1637" i="2"/>
  <c r="J1636" i="2"/>
  <c r="I1636" i="2"/>
  <c r="H1636" i="2"/>
  <c r="J1635" i="2"/>
  <c r="I1635" i="2"/>
  <c r="H1635" i="2"/>
  <c r="J1634" i="2"/>
  <c r="I1634" i="2"/>
  <c r="H1634" i="2"/>
  <c r="J1633" i="2"/>
  <c r="I1633" i="2"/>
  <c r="H1633" i="2"/>
  <c r="J1632" i="2"/>
  <c r="I1632" i="2"/>
  <c r="H1632" i="2"/>
  <c r="J1631" i="2"/>
  <c r="I1631" i="2"/>
  <c r="H1631" i="2"/>
  <c r="J1630" i="2"/>
  <c r="I1630" i="2"/>
  <c r="H1630" i="2"/>
  <c r="J1629" i="2"/>
  <c r="I1629" i="2"/>
  <c r="H1629" i="2"/>
  <c r="J1628" i="2"/>
  <c r="I1628" i="2"/>
  <c r="H1628" i="2"/>
  <c r="J1627" i="2"/>
  <c r="I1627" i="2"/>
  <c r="H1627" i="2"/>
  <c r="J1626" i="2"/>
  <c r="I1626" i="2"/>
  <c r="H1626" i="2"/>
  <c r="J1625" i="2"/>
  <c r="I1625" i="2"/>
  <c r="H1625" i="2"/>
  <c r="J1624" i="2"/>
  <c r="I1624" i="2"/>
  <c r="H1624" i="2"/>
  <c r="J1623" i="2"/>
  <c r="I1623" i="2"/>
  <c r="H1623" i="2"/>
  <c r="J1622" i="2"/>
  <c r="I1622" i="2"/>
  <c r="H1622" i="2"/>
  <c r="J1621" i="2"/>
  <c r="I1621" i="2"/>
  <c r="H1621" i="2"/>
  <c r="J1620" i="2"/>
  <c r="I1620" i="2"/>
  <c r="H1620" i="2"/>
  <c r="J1619" i="2"/>
  <c r="I1619" i="2"/>
  <c r="H1619" i="2"/>
  <c r="J1618" i="2"/>
  <c r="I1618" i="2"/>
  <c r="H1618" i="2"/>
  <c r="J1617" i="2"/>
  <c r="I1617" i="2"/>
  <c r="H1617" i="2"/>
  <c r="J1616" i="2"/>
  <c r="I1616" i="2"/>
  <c r="H1616" i="2"/>
  <c r="J1615" i="2"/>
  <c r="I1615" i="2"/>
  <c r="H1615" i="2"/>
  <c r="J1614" i="2"/>
  <c r="I1614" i="2"/>
  <c r="H1614" i="2"/>
  <c r="J1613" i="2"/>
  <c r="I1613" i="2"/>
  <c r="H1613" i="2"/>
  <c r="J1612" i="2"/>
  <c r="I1612" i="2"/>
  <c r="H1612" i="2"/>
  <c r="J1611" i="2"/>
  <c r="I1611" i="2"/>
  <c r="H1611" i="2"/>
  <c r="J1610" i="2"/>
  <c r="I1610" i="2"/>
  <c r="H1610" i="2"/>
  <c r="J1609" i="2"/>
  <c r="I1609" i="2"/>
  <c r="H1609" i="2"/>
  <c r="J1608" i="2"/>
  <c r="I1608" i="2"/>
  <c r="H1608" i="2"/>
  <c r="J1607" i="2"/>
  <c r="I1607" i="2"/>
  <c r="H1607" i="2"/>
  <c r="J1606" i="2"/>
  <c r="I1606" i="2"/>
  <c r="H1606" i="2"/>
  <c r="J1605" i="2"/>
  <c r="I1605" i="2"/>
  <c r="H1605" i="2"/>
  <c r="J1604" i="2"/>
  <c r="I1604" i="2"/>
  <c r="H1604" i="2"/>
  <c r="J1603" i="2"/>
  <c r="I1603" i="2"/>
  <c r="H1603" i="2"/>
  <c r="J1602" i="2"/>
  <c r="I1602" i="2"/>
  <c r="H1602" i="2"/>
  <c r="J1601" i="2"/>
  <c r="I1601" i="2"/>
  <c r="H1601" i="2"/>
  <c r="J1600" i="2"/>
  <c r="I1600" i="2"/>
  <c r="H1600" i="2"/>
  <c r="J1599" i="2"/>
  <c r="I1599" i="2"/>
  <c r="H1599" i="2"/>
  <c r="J1598" i="2"/>
  <c r="I1598" i="2"/>
  <c r="H1598" i="2"/>
  <c r="J1597" i="2"/>
  <c r="I1597" i="2"/>
  <c r="H1597" i="2"/>
  <c r="J1596" i="2"/>
  <c r="I1596" i="2"/>
  <c r="H1596" i="2"/>
  <c r="J1595" i="2"/>
  <c r="I1595" i="2"/>
  <c r="H1595" i="2"/>
  <c r="J1594" i="2"/>
  <c r="I1594" i="2"/>
  <c r="H1594" i="2"/>
  <c r="J1593" i="2"/>
  <c r="I1593" i="2"/>
  <c r="H1593" i="2"/>
  <c r="J1592" i="2"/>
  <c r="I1592" i="2"/>
  <c r="H1592" i="2"/>
  <c r="J1591" i="2"/>
  <c r="I1591" i="2"/>
  <c r="H1591" i="2"/>
  <c r="J1590" i="2"/>
  <c r="I1590" i="2"/>
  <c r="H1590" i="2"/>
  <c r="J1589" i="2"/>
  <c r="I1589" i="2"/>
  <c r="H1589" i="2"/>
  <c r="J1588" i="2"/>
  <c r="I1588" i="2"/>
  <c r="H1588" i="2"/>
  <c r="J1587" i="2"/>
  <c r="I1587" i="2"/>
  <c r="H1587" i="2"/>
  <c r="J1586" i="2"/>
  <c r="I1586" i="2"/>
  <c r="H1586" i="2"/>
  <c r="J1585" i="2"/>
  <c r="I1585" i="2"/>
  <c r="H1585" i="2"/>
  <c r="J1584" i="2"/>
  <c r="I1584" i="2"/>
  <c r="H1584" i="2"/>
  <c r="J1583" i="2"/>
  <c r="I1583" i="2"/>
  <c r="H1583" i="2"/>
  <c r="J1582" i="2"/>
  <c r="I1582" i="2"/>
  <c r="H1582" i="2"/>
  <c r="J1581" i="2"/>
  <c r="I1581" i="2"/>
  <c r="H1581" i="2"/>
  <c r="J1580" i="2"/>
  <c r="I1580" i="2"/>
  <c r="H1580" i="2"/>
  <c r="J1579" i="2"/>
  <c r="I1579" i="2"/>
  <c r="H1579" i="2"/>
  <c r="J1578" i="2"/>
  <c r="I1578" i="2"/>
  <c r="H1578" i="2"/>
  <c r="J1577" i="2"/>
  <c r="I1577" i="2"/>
  <c r="H1577" i="2"/>
  <c r="J1576" i="2"/>
  <c r="I1576" i="2"/>
  <c r="H1576" i="2"/>
  <c r="J1575" i="2"/>
  <c r="I1575" i="2"/>
  <c r="H1575" i="2"/>
  <c r="J1574" i="2"/>
  <c r="I1574" i="2"/>
  <c r="H1574" i="2"/>
  <c r="J1573" i="2"/>
  <c r="I1573" i="2"/>
  <c r="H1573" i="2"/>
  <c r="J1572" i="2"/>
  <c r="I1572" i="2"/>
  <c r="H1572" i="2"/>
  <c r="J1571" i="2"/>
  <c r="I1571" i="2"/>
  <c r="H1571" i="2"/>
  <c r="J1570" i="2"/>
  <c r="I1570" i="2"/>
  <c r="H1570" i="2"/>
  <c r="J1569" i="2"/>
  <c r="I1569" i="2"/>
  <c r="H1569" i="2"/>
  <c r="J1568" i="2"/>
  <c r="I1568" i="2"/>
  <c r="H1568" i="2"/>
  <c r="J1567" i="2"/>
  <c r="I1567" i="2"/>
  <c r="H1567" i="2"/>
  <c r="J1566" i="2"/>
  <c r="I1566" i="2"/>
  <c r="H1566" i="2"/>
  <c r="J1565" i="2"/>
  <c r="I1565" i="2"/>
  <c r="H1565" i="2"/>
  <c r="J1564" i="2"/>
  <c r="I1564" i="2"/>
  <c r="H1564" i="2"/>
  <c r="J1563" i="2"/>
  <c r="I1563" i="2"/>
  <c r="H1563" i="2"/>
  <c r="J1562" i="2"/>
  <c r="I1562" i="2"/>
  <c r="H1562" i="2"/>
  <c r="J1561" i="2"/>
  <c r="I1561" i="2"/>
  <c r="H1561" i="2"/>
  <c r="J1560" i="2"/>
  <c r="I1560" i="2"/>
  <c r="H1560" i="2"/>
  <c r="J1559" i="2"/>
  <c r="I1559" i="2"/>
  <c r="H1559" i="2"/>
  <c r="J1558" i="2"/>
  <c r="I1558" i="2"/>
  <c r="H1558" i="2"/>
  <c r="J1557" i="2"/>
  <c r="I1557" i="2"/>
  <c r="H1557" i="2"/>
  <c r="J1556" i="2"/>
  <c r="I1556" i="2"/>
  <c r="H1556" i="2"/>
  <c r="J1555" i="2"/>
  <c r="I1555" i="2"/>
  <c r="H1555" i="2"/>
  <c r="J1554" i="2"/>
  <c r="I1554" i="2"/>
  <c r="H1554" i="2"/>
  <c r="J1553" i="2"/>
  <c r="I1553" i="2"/>
  <c r="H1553" i="2"/>
  <c r="J1552" i="2"/>
  <c r="I1552" i="2"/>
  <c r="H1552" i="2"/>
  <c r="J1551" i="2"/>
  <c r="I1551" i="2"/>
  <c r="H1551" i="2"/>
  <c r="J1550" i="2"/>
  <c r="I1550" i="2"/>
  <c r="H1550" i="2"/>
  <c r="J1549" i="2"/>
  <c r="I1549" i="2"/>
  <c r="H1549" i="2"/>
  <c r="J1548" i="2"/>
  <c r="I1548" i="2"/>
  <c r="H1548" i="2"/>
  <c r="J1547" i="2"/>
  <c r="I1547" i="2"/>
  <c r="H1547" i="2"/>
  <c r="J1546" i="2"/>
  <c r="I1546" i="2"/>
  <c r="H1546" i="2"/>
  <c r="J1545" i="2"/>
  <c r="I1545" i="2"/>
  <c r="H1545" i="2"/>
  <c r="J1544" i="2"/>
  <c r="I1544" i="2"/>
  <c r="H1544" i="2"/>
  <c r="J1543" i="2"/>
  <c r="I1543" i="2"/>
  <c r="H1543" i="2"/>
  <c r="J1542" i="2"/>
  <c r="I1542" i="2"/>
  <c r="H1542" i="2"/>
  <c r="J1541" i="2"/>
  <c r="I1541" i="2"/>
  <c r="H1541" i="2"/>
  <c r="J1540" i="2"/>
  <c r="I1540" i="2"/>
  <c r="H1540" i="2"/>
  <c r="J1539" i="2"/>
  <c r="I1539" i="2"/>
  <c r="H1539" i="2"/>
  <c r="J1538" i="2"/>
  <c r="I1538" i="2"/>
  <c r="H1538" i="2"/>
  <c r="J1537" i="2"/>
  <c r="I1537" i="2"/>
  <c r="H1537" i="2"/>
  <c r="J1536" i="2"/>
  <c r="I1536" i="2"/>
  <c r="H1536" i="2"/>
  <c r="J1535" i="2"/>
  <c r="I1535" i="2"/>
  <c r="H1535" i="2"/>
  <c r="J1534" i="2"/>
  <c r="I1534" i="2"/>
  <c r="H1534" i="2"/>
  <c r="J1533" i="2"/>
  <c r="I1533" i="2"/>
  <c r="H1533" i="2"/>
  <c r="J1532" i="2"/>
  <c r="I1532" i="2"/>
  <c r="H1532" i="2"/>
  <c r="J1531" i="2"/>
  <c r="I1531" i="2"/>
  <c r="H1531" i="2"/>
  <c r="J1530" i="2"/>
  <c r="I1530" i="2"/>
  <c r="H1530" i="2"/>
  <c r="J1529" i="2"/>
  <c r="I1529" i="2"/>
  <c r="H1529" i="2"/>
  <c r="J1528" i="2"/>
  <c r="I1528" i="2"/>
  <c r="H1528" i="2"/>
  <c r="J1527" i="2"/>
  <c r="I1527" i="2"/>
  <c r="H1527" i="2"/>
  <c r="J1526" i="2"/>
  <c r="I1526" i="2"/>
  <c r="H1526" i="2"/>
  <c r="J1525" i="2"/>
  <c r="I1525" i="2"/>
  <c r="H1525" i="2"/>
  <c r="J1524" i="2"/>
  <c r="I1524" i="2"/>
  <c r="H1524" i="2"/>
  <c r="J1523" i="2"/>
  <c r="I1523" i="2"/>
  <c r="H1523" i="2"/>
  <c r="J1522" i="2"/>
  <c r="I1522" i="2"/>
  <c r="H1522" i="2"/>
  <c r="J1521" i="2"/>
  <c r="I1521" i="2"/>
  <c r="H1521" i="2"/>
  <c r="J1520" i="2"/>
  <c r="I1520" i="2"/>
  <c r="H1520" i="2"/>
  <c r="J1519" i="2"/>
  <c r="I1519" i="2"/>
  <c r="H1519" i="2"/>
  <c r="J1518" i="2"/>
  <c r="I1518" i="2"/>
  <c r="H1518" i="2"/>
  <c r="J1517" i="2"/>
  <c r="I1517" i="2"/>
  <c r="H1517" i="2"/>
  <c r="J1516" i="2"/>
  <c r="I1516" i="2"/>
  <c r="H1516" i="2"/>
  <c r="J1515" i="2"/>
  <c r="I1515" i="2"/>
  <c r="H1515" i="2"/>
  <c r="J1514" i="2"/>
  <c r="I1514" i="2"/>
  <c r="H1514" i="2"/>
  <c r="J1513" i="2"/>
  <c r="I1513" i="2"/>
  <c r="H1513" i="2"/>
  <c r="J1512" i="2"/>
  <c r="I1512" i="2"/>
  <c r="H1512" i="2"/>
  <c r="J1511" i="2"/>
  <c r="I1511" i="2"/>
  <c r="H1511" i="2"/>
  <c r="J1510" i="2"/>
  <c r="I1510" i="2"/>
  <c r="H1510" i="2"/>
  <c r="J1509" i="2"/>
  <c r="I1509" i="2"/>
  <c r="H1509" i="2"/>
  <c r="J1508" i="2"/>
  <c r="I1508" i="2"/>
  <c r="H1508" i="2"/>
  <c r="J1507" i="2"/>
  <c r="I1507" i="2"/>
  <c r="H1507" i="2"/>
  <c r="J1506" i="2"/>
  <c r="I1506" i="2"/>
  <c r="H1506" i="2"/>
  <c r="J1505" i="2"/>
  <c r="I1505" i="2"/>
  <c r="H1505" i="2"/>
  <c r="J1504" i="2"/>
  <c r="I1504" i="2"/>
  <c r="H1504" i="2"/>
  <c r="J1503" i="2"/>
  <c r="I1503" i="2"/>
  <c r="H1503" i="2"/>
  <c r="J1502" i="2"/>
  <c r="I1502" i="2"/>
  <c r="H1502" i="2"/>
  <c r="J1501" i="2"/>
  <c r="I1501" i="2"/>
  <c r="H1501" i="2"/>
  <c r="J1500" i="2"/>
  <c r="I1500" i="2"/>
  <c r="H1500" i="2"/>
  <c r="J1499" i="2"/>
  <c r="I1499" i="2"/>
  <c r="H1499" i="2"/>
  <c r="J1498" i="2"/>
  <c r="I1498" i="2"/>
  <c r="H1498" i="2"/>
  <c r="J1497" i="2"/>
  <c r="I1497" i="2"/>
  <c r="H1497" i="2"/>
  <c r="J1496" i="2"/>
  <c r="I1496" i="2"/>
  <c r="H1496" i="2"/>
  <c r="J1495" i="2"/>
  <c r="I1495" i="2"/>
  <c r="H1495" i="2"/>
  <c r="J1494" i="2"/>
  <c r="I1494" i="2"/>
  <c r="H1494" i="2"/>
  <c r="J1493" i="2"/>
  <c r="I1493" i="2"/>
  <c r="H1493" i="2"/>
  <c r="J1492" i="2"/>
  <c r="I1492" i="2"/>
  <c r="H1492" i="2"/>
  <c r="J1491" i="2"/>
  <c r="I1491" i="2"/>
  <c r="H1491" i="2"/>
  <c r="J1490" i="2"/>
  <c r="I1490" i="2"/>
  <c r="H1490" i="2"/>
  <c r="J1489" i="2"/>
  <c r="I1489" i="2"/>
  <c r="H1489" i="2"/>
  <c r="J1488" i="2"/>
  <c r="I1488" i="2"/>
  <c r="H1488" i="2"/>
  <c r="J1487" i="2"/>
  <c r="I1487" i="2"/>
  <c r="H1487" i="2"/>
  <c r="J1486" i="2"/>
  <c r="I1486" i="2"/>
  <c r="H1486" i="2"/>
  <c r="J1485" i="2"/>
  <c r="I1485" i="2"/>
  <c r="H1485" i="2"/>
  <c r="J1484" i="2"/>
  <c r="I1484" i="2"/>
  <c r="H1484" i="2"/>
  <c r="J1483" i="2"/>
  <c r="I1483" i="2"/>
  <c r="H1483" i="2"/>
  <c r="J1482" i="2"/>
  <c r="I1482" i="2"/>
  <c r="H1482" i="2"/>
  <c r="J1481" i="2"/>
  <c r="I1481" i="2"/>
  <c r="H1481" i="2"/>
  <c r="J1480" i="2"/>
  <c r="I1480" i="2"/>
  <c r="H1480" i="2"/>
  <c r="J1479" i="2"/>
  <c r="I1479" i="2"/>
  <c r="H1479" i="2"/>
  <c r="J1478" i="2"/>
  <c r="I1478" i="2"/>
  <c r="H1478" i="2"/>
  <c r="J1477" i="2"/>
  <c r="I1477" i="2"/>
  <c r="H1477" i="2"/>
  <c r="J1476" i="2"/>
  <c r="I1476" i="2"/>
  <c r="H1476" i="2"/>
  <c r="J1475" i="2"/>
  <c r="I1475" i="2"/>
  <c r="H1475" i="2"/>
  <c r="J1474" i="2"/>
  <c r="I1474" i="2"/>
  <c r="H1474" i="2"/>
  <c r="J1473" i="2"/>
  <c r="I1473" i="2"/>
  <c r="H1473" i="2"/>
  <c r="J1472" i="2"/>
  <c r="I1472" i="2"/>
  <c r="H1472" i="2"/>
  <c r="J1471" i="2"/>
  <c r="I1471" i="2"/>
  <c r="H1471" i="2"/>
  <c r="J1470" i="2"/>
  <c r="I1470" i="2"/>
  <c r="H1470" i="2"/>
  <c r="J1469" i="2"/>
  <c r="I1469" i="2"/>
  <c r="H1469" i="2"/>
  <c r="J1468" i="2"/>
  <c r="I1468" i="2"/>
  <c r="H1468" i="2"/>
  <c r="J1467" i="2"/>
  <c r="I1467" i="2"/>
  <c r="H1467" i="2"/>
  <c r="J1466" i="2"/>
  <c r="I1466" i="2"/>
  <c r="H1466" i="2"/>
  <c r="J1465" i="2"/>
  <c r="I1465" i="2"/>
  <c r="H1465" i="2"/>
  <c r="J1464" i="2"/>
  <c r="I1464" i="2"/>
  <c r="H1464" i="2"/>
  <c r="J1463" i="2"/>
  <c r="I1463" i="2"/>
  <c r="H1463" i="2"/>
  <c r="J1462" i="2"/>
  <c r="I1462" i="2"/>
  <c r="H1462" i="2"/>
  <c r="J1461" i="2"/>
  <c r="I1461" i="2"/>
  <c r="H1461" i="2"/>
  <c r="J1460" i="2"/>
  <c r="I1460" i="2"/>
  <c r="H1460" i="2"/>
  <c r="J1459" i="2"/>
  <c r="I1459" i="2"/>
  <c r="H1459" i="2"/>
  <c r="J1458" i="2"/>
  <c r="I1458" i="2"/>
  <c r="H1458" i="2"/>
  <c r="J1457" i="2"/>
  <c r="I1457" i="2"/>
  <c r="H1457" i="2"/>
  <c r="J1456" i="2"/>
  <c r="I1456" i="2"/>
  <c r="H1456" i="2"/>
  <c r="J1455" i="2"/>
  <c r="I1455" i="2"/>
  <c r="H1455" i="2"/>
  <c r="J1454" i="2"/>
  <c r="I1454" i="2"/>
  <c r="H1454" i="2"/>
  <c r="J1453" i="2"/>
  <c r="I1453" i="2"/>
  <c r="H1453" i="2"/>
  <c r="J1452" i="2"/>
  <c r="I1452" i="2"/>
  <c r="H1452" i="2"/>
  <c r="J1451" i="2"/>
  <c r="I1451" i="2"/>
  <c r="H1451" i="2"/>
  <c r="J1450" i="2"/>
  <c r="I1450" i="2"/>
  <c r="H1450" i="2"/>
  <c r="J1449" i="2"/>
  <c r="I1449" i="2"/>
  <c r="H1449" i="2"/>
  <c r="J1448" i="2"/>
  <c r="I1448" i="2"/>
  <c r="H1448" i="2"/>
  <c r="J1447" i="2"/>
  <c r="I1447" i="2"/>
  <c r="H1447" i="2"/>
  <c r="J1446" i="2"/>
  <c r="I1446" i="2"/>
  <c r="H1446" i="2"/>
  <c r="J1445" i="2"/>
  <c r="I1445" i="2"/>
  <c r="H1445" i="2"/>
  <c r="J1444" i="2"/>
  <c r="I1444" i="2"/>
  <c r="H1444" i="2"/>
  <c r="J1443" i="2"/>
  <c r="I1443" i="2"/>
  <c r="H1443" i="2"/>
  <c r="J1442" i="2"/>
  <c r="I1442" i="2"/>
  <c r="H1442" i="2"/>
  <c r="J1441" i="2"/>
  <c r="I1441" i="2"/>
  <c r="H1441" i="2"/>
  <c r="J1440" i="2"/>
  <c r="I1440" i="2"/>
  <c r="H1440" i="2"/>
  <c r="J1439" i="2"/>
  <c r="I1439" i="2"/>
  <c r="H1439" i="2"/>
  <c r="J1438" i="2"/>
  <c r="I1438" i="2"/>
  <c r="H1438" i="2"/>
  <c r="J1437" i="2"/>
  <c r="I1437" i="2"/>
  <c r="H1437" i="2"/>
  <c r="J1436" i="2"/>
  <c r="I1436" i="2"/>
  <c r="H1436" i="2"/>
  <c r="J1435" i="2"/>
  <c r="I1435" i="2"/>
  <c r="H1435" i="2"/>
  <c r="J1434" i="2"/>
  <c r="I1434" i="2"/>
  <c r="H1434" i="2"/>
  <c r="J1433" i="2"/>
  <c r="I1433" i="2"/>
  <c r="H1433" i="2"/>
  <c r="J1432" i="2"/>
  <c r="I1432" i="2"/>
  <c r="H1432" i="2"/>
  <c r="J1431" i="2"/>
  <c r="I1431" i="2"/>
  <c r="H1431" i="2"/>
  <c r="J1430" i="2"/>
  <c r="I1430" i="2"/>
  <c r="H1430" i="2"/>
  <c r="J1429" i="2"/>
  <c r="I1429" i="2"/>
  <c r="H1429" i="2"/>
  <c r="J1428" i="2"/>
  <c r="I1428" i="2"/>
  <c r="H1428" i="2"/>
  <c r="J1427" i="2"/>
  <c r="I1427" i="2"/>
  <c r="H1427" i="2"/>
  <c r="J1426" i="2"/>
  <c r="I1426" i="2"/>
  <c r="H1426" i="2"/>
  <c r="J1425" i="2"/>
  <c r="I1425" i="2"/>
  <c r="H1425" i="2"/>
  <c r="J1424" i="2"/>
  <c r="I1424" i="2"/>
  <c r="H1424" i="2"/>
  <c r="J1423" i="2"/>
  <c r="I1423" i="2"/>
  <c r="H1423" i="2"/>
  <c r="J1422" i="2"/>
  <c r="I1422" i="2"/>
  <c r="H1422" i="2"/>
  <c r="J1421" i="2"/>
  <c r="I1421" i="2"/>
  <c r="H1421" i="2"/>
  <c r="J1420" i="2"/>
  <c r="I1420" i="2"/>
  <c r="H1420" i="2"/>
  <c r="J1419" i="2"/>
  <c r="I1419" i="2"/>
  <c r="H1419" i="2"/>
  <c r="J1418" i="2"/>
  <c r="I1418" i="2"/>
  <c r="H1418" i="2"/>
  <c r="J1417" i="2"/>
  <c r="I1417" i="2"/>
  <c r="H1417" i="2"/>
  <c r="J1416" i="2"/>
  <c r="I1416" i="2"/>
  <c r="H1416" i="2"/>
  <c r="J1415" i="2"/>
  <c r="I1415" i="2"/>
  <c r="H1415" i="2"/>
  <c r="J1414" i="2"/>
  <c r="I1414" i="2"/>
  <c r="H1414" i="2"/>
  <c r="J1413" i="2"/>
  <c r="I1413" i="2"/>
  <c r="H1413" i="2"/>
  <c r="J1412" i="2"/>
  <c r="I1412" i="2"/>
  <c r="H1412" i="2"/>
  <c r="J1411" i="2"/>
  <c r="I1411" i="2"/>
  <c r="H1411" i="2"/>
  <c r="J1410" i="2"/>
  <c r="I1410" i="2"/>
  <c r="H1410" i="2"/>
  <c r="J1409" i="2"/>
  <c r="I1409" i="2"/>
  <c r="H1409" i="2"/>
  <c r="J1408" i="2"/>
  <c r="I1408" i="2"/>
  <c r="H1408" i="2"/>
  <c r="J1407" i="2"/>
  <c r="I1407" i="2"/>
  <c r="H1407" i="2"/>
  <c r="J1406" i="2"/>
  <c r="I1406" i="2"/>
  <c r="H1406" i="2"/>
  <c r="J1405" i="2"/>
  <c r="I1405" i="2"/>
  <c r="H1405" i="2"/>
  <c r="J1404" i="2"/>
  <c r="I1404" i="2"/>
  <c r="H1404" i="2"/>
  <c r="J1403" i="2"/>
  <c r="I1403" i="2"/>
  <c r="H1403" i="2"/>
  <c r="J1402" i="2"/>
  <c r="I1402" i="2"/>
  <c r="H1402" i="2"/>
  <c r="J1401" i="2"/>
  <c r="I1401" i="2"/>
  <c r="H1401" i="2"/>
  <c r="J1400" i="2"/>
  <c r="I1400" i="2"/>
  <c r="H1400" i="2"/>
  <c r="J1399" i="2"/>
  <c r="I1399" i="2"/>
  <c r="H1399" i="2"/>
  <c r="J1398" i="2"/>
  <c r="I1398" i="2"/>
  <c r="H1398" i="2"/>
  <c r="J1397" i="2"/>
  <c r="I1397" i="2"/>
  <c r="H1397" i="2"/>
  <c r="J1396" i="2"/>
  <c r="I1396" i="2"/>
  <c r="H1396" i="2"/>
  <c r="J1395" i="2"/>
  <c r="I1395" i="2"/>
  <c r="H1395" i="2"/>
  <c r="J1394" i="2"/>
  <c r="I1394" i="2"/>
  <c r="H1394" i="2"/>
  <c r="J1393" i="2"/>
  <c r="I1393" i="2"/>
  <c r="H1393" i="2"/>
  <c r="J1392" i="2"/>
  <c r="I1392" i="2"/>
  <c r="H1392" i="2"/>
  <c r="J1391" i="2"/>
  <c r="I1391" i="2"/>
  <c r="H1391" i="2"/>
  <c r="J1390" i="2"/>
  <c r="I1390" i="2"/>
  <c r="H1390" i="2"/>
  <c r="J1389" i="2"/>
  <c r="I1389" i="2"/>
  <c r="H1389" i="2"/>
  <c r="J1388" i="2"/>
  <c r="I1388" i="2"/>
  <c r="H1388" i="2"/>
  <c r="J1387" i="2"/>
  <c r="I1387" i="2"/>
  <c r="H1387" i="2"/>
  <c r="J1386" i="2"/>
  <c r="I1386" i="2"/>
  <c r="H1386" i="2"/>
  <c r="J1385" i="2"/>
  <c r="I1385" i="2"/>
  <c r="H1385" i="2"/>
  <c r="J1384" i="2"/>
  <c r="I1384" i="2"/>
  <c r="H1384" i="2"/>
  <c r="J1383" i="2"/>
  <c r="I1383" i="2"/>
  <c r="H1383" i="2"/>
  <c r="J1382" i="2"/>
  <c r="I1382" i="2"/>
  <c r="H1382" i="2"/>
  <c r="J1381" i="2"/>
  <c r="I1381" i="2"/>
  <c r="H1381" i="2"/>
  <c r="J1380" i="2"/>
  <c r="I1380" i="2"/>
  <c r="H1380" i="2"/>
  <c r="J1379" i="2"/>
  <c r="I1379" i="2"/>
  <c r="H1379" i="2"/>
  <c r="J1378" i="2"/>
  <c r="I1378" i="2"/>
  <c r="H1378" i="2"/>
  <c r="J1377" i="2"/>
  <c r="I1377" i="2"/>
  <c r="H1377" i="2"/>
  <c r="J1376" i="2"/>
  <c r="I1376" i="2"/>
  <c r="H1376" i="2"/>
  <c r="J1375" i="2"/>
  <c r="I1375" i="2"/>
  <c r="H1375" i="2"/>
  <c r="J1374" i="2"/>
  <c r="I1374" i="2"/>
  <c r="H1374" i="2"/>
  <c r="J1373" i="2"/>
  <c r="I1373" i="2"/>
  <c r="H1373" i="2"/>
  <c r="J1372" i="2"/>
  <c r="I1372" i="2"/>
  <c r="H1372" i="2"/>
  <c r="J1371" i="2"/>
  <c r="I1371" i="2"/>
  <c r="H1371" i="2"/>
  <c r="J1370" i="2"/>
  <c r="I1370" i="2"/>
  <c r="H1370" i="2"/>
  <c r="J1369" i="2"/>
  <c r="I1369" i="2"/>
  <c r="H1369" i="2"/>
  <c r="J1368" i="2"/>
  <c r="I1368" i="2"/>
  <c r="H1368" i="2"/>
  <c r="J1367" i="2"/>
  <c r="I1367" i="2"/>
  <c r="H1367" i="2"/>
  <c r="J1366" i="2"/>
  <c r="I1366" i="2"/>
  <c r="H1366" i="2"/>
  <c r="J1365" i="2"/>
  <c r="I1365" i="2"/>
  <c r="H1365" i="2"/>
  <c r="J1364" i="2"/>
  <c r="I1364" i="2"/>
  <c r="H1364" i="2"/>
  <c r="J1363" i="2"/>
  <c r="I1363" i="2"/>
  <c r="H1363" i="2"/>
  <c r="J1362" i="2"/>
  <c r="I1362" i="2"/>
  <c r="H1362" i="2"/>
  <c r="J1361" i="2"/>
  <c r="I1361" i="2"/>
  <c r="H1361" i="2"/>
  <c r="J1360" i="2"/>
  <c r="I1360" i="2"/>
  <c r="H1360" i="2"/>
  <c r="J1359" i="2"/>
  <c r="I1359" i="2"/>
  <c r="H1359" i="2"/>
  <c r="J1358" i="2"/>
  <c r="I1358" i="2"/>
  <c r="H1358" i="2"/>
  <c r="J1357" i="2"/>
  <c r="I1357" i="2"/>
  <c r="H1357" i="2"/>
  <c r="J1356" i="2"/>
  <c r="I1356" i="2"/>
  <c r="H1356" i="2"/>
  <c r="J1355" i="2"/>
  <c r="I1355" i="2"/>
  <c r="H1355" i="2"/>
  <c r="J1354" i="2"/>
  <c r="I1354" i="2"/>
  <c r="H1354" i="2"/>
  <c r="J1353" i="2"/>
  <c r="I1353" i="2"/>
  <c r="H1353" i="2"/>
  <c r="J1352" i="2"/>
  <c r="I1352" i="2"/>
  <c r="H1352" i="2"/>
  <c r="J1351" i="2"/>
  <c r="I1351" i="2"/>
  <c r="H1351" i="2"/>
  <c r="J1350" i="2"/>
  <c r="I1350" i="2"/>
  <c r="H1350" i="2"/>
  <c r="J1349" i="2"/>
  <c r="I1349" i="2"/>
  <c r="H1349" i="2"/>
  <c r="J1348" i="2"/>
  <c r="I1348" i="2"/>
  <c r="H1348" i="2"/>
  <c r="J1347" i="2"/>
  <c r="I1347" i="2"/>
  <c r="H1347" i="2"/>
  <c r="J1346" i="2"/>
  <c r="I1346" i="2"/>
  <c r="H1346" i="2"/>
  <c r="J1345" i="2"/>
  <c r="I1345" i="2"/>
  <c r="H1345" i="2"/>
  <c r="J1344" i="2"/>
  <c r="I1344" i="2"/>
  <c r="H1344" i="2"/>
  <c r="J1343" i="2"/>
  <c r="I1343" i="2"/>
  <c r="H1343" i="2"/>
  <c r="J1342" i="2"/>
  <c r="I1342" i="2"/>
  <c r="H1342" i="2"/>
  <c r="J1341" i="2"/>
  <c r="I1341" i="2"/>
  <c r="H1341" i="2"/>
  <c r="J1340" i="2"/>
  <c r="I1340" i="2"/>
  <c r="H1340" i="2"/>
  <c r="J1339" i="2"/>
  <c r="I1339" i="2"/>
  <c r="H1339" i="2"/>
  <c r="J1338" i="2"/>
  <c r="I1338" i="2"/>
  <c r="H1338" i="2"/>
  <c r="J1337" i="2"/>
  <c r="I1337" i="2"/>
  <c r="H1337" i="2"/>
  <c r="J1336" i="2"/>
  <c r="I1336" i="2"/>
  <c r="H1336" i="2"/>
  <c r="J1335" i="2"/>
  <c r="I1335" i="2"/>
  <c r="H1335" i="2"/>
  <c r="J1334" i="2"/>
  <c r="I1334" i="2"/>
  <c r="H1334" i="2"/>
  <c r="J1333" i="2"/>
  <c r="I1333" i="2"/>
  <c r="H1333" i="2"/>
  <c r="J1332" i="2"/>
  <c r="I1332" i="2"/>
  <c r="H1332" i="2"/>
  <c r="J1331" i="2"/>
  <c r="I1331" i="2"/>
  <c r="H1331" i="2"/>
  <c r="J1330" i="2"/>
  <c r="I1330" i="2"/>
  <c r="H1330" i="2"/>
  <c r="J1329" i="2"/>
  <c r="I1329" i="2"/>
  <c r="H1329" i="2"/>
  <c r="J1328" i="2"/>
  <c r="I1328" i="2"/>
  <c r="H1328" i="2"/>
  <c r="J1327" i="2"/>
  <c r="I1327" i="2"/>
  <c r="H1327" i="2"/>
  <c r="J1326" i="2"/>
  <c r="I1326" i="2"/>
  <c r="H1326" i="2"/>
  <c r="J1325" i="2"/>
  <c r="I1325" i="2"/>
  <c r="H1325" i="2"/>
  <c r="J1324" i="2"/>
  <c r="I1324" i="2"/>
  <c r="H1324" i="2"/>
  <c r="J1323" i="2"/>
  <c r="I1323" i="2"/>
  <c r="H1323" i="2"/>
  <c r="J1322" i="2"/>
  <c r="I1322" i="2"/>
  <c r="H1322" i="2"/>
  <c r="J1321" i="2"/>
  <c r="I1321" i="2"/>
  <c r="H1321" i="2"/>
  <c r="J1320" i="2"/>
  <c r="I1320" i="2"/>
  <c r="H1320" i="2"/>
  <c r="J1319" i="2"/>
  <c r="I1319" i="2"/>
  <c r="H1319" i="2"/>
  <c r="J1318" i="2"/>
  <c r="I1318" i="2"/>
  <c r="H1318" i="2"/>
  <c r="J1317" i="2"/>
  <c r="I1317" i="2"/>
  <c r="H1317" i="2"/>
  <c r="J1316" i="2"/>
  <c r="I1316" i="2"/>
  <c r="H1316" i="2"/>
  <c r="J1315" i="2"/>
  <c r="I1315" i="2"/>
  <c r="H1315" i="2"/>
  <c r="J1314" i="2"/>
  <c r="I1314" i="2"/>
  <c r="H1314" i="2"/>
  <c r="J1313" i="2"/>
  <c r="I1313" i="2"/>
  <c r="H1313" i="2"/>
  <c r="J1312" i="2"/>
  <c r="I1312" i="2"/>
  <c r="H1312" i="2"/>
  <c r="J1311" i="2"/>
  <c r="I1311" i="2"/>
  <c r="H1311" i="2"/>
  <c r="J1310" i="2"/>
  <c r="I1310" i="2"/>
  <c r="H1310" i="2"/>
  <c r="J1309" i="2"/>
  <c r="I1309" i="2"/>
  <c r="H1309" i="2"/>
  <c r="J1308" i="2"/>
  <c r="I1308" i="2"/>
  <c r="H1308" i="2"/>
  <c r="J1307" i="2"/>
  <c r="I1307" i="2"/>
  <c r="H1307" i="2"/>
  <c r="J1306" i="2"/>
  <c r="I1306" i="2"/>
  <c r="H1306" i="2"/>
  <c r="J1305" i="2"/>
  <c r="I1305" i="2"/>
  <c r="H1305" i="2"/>
  <c r="J1304" i="2"/>
  <c r="I1304" i="2"/>
  <c r="H1304" i="2"/>
  <c r="J1303" i="2"/>
  <c r="I1303" i="2"/>
  <c r="H1303" i="2"/>
  <c r="J1302" i="2"/>
  <c r="I1302" i="2"/>
  <c r="H1302" i="2"/>
  <c r="J1301" i="2"/>
  <c r="I1301" i="2"/>
  <c r="H1301" i="2"/>
  <c r="J1300" i="2"/>
  <c r="I1300" i="2"/>
  <c r="H1300" i="2"/>
  <c r="J1299" i="2"/>
  <c r="I1299" i="2"/>
  <c r="H1299" i="2"/>
  <c r="J1298" i="2"/>
  <c r="I1298" i="2"/>
  <c r="H1298" i="2"/>
  <c r="J1297" i="2"/>
  <c r="I1297" i="2"/>
  <c r="H1297" i="2"/>
  <c r="J1296" i="2"/>
  <c r="I1296" i="2"/>
  <c r="H1296" i="2"/>
  <c r="J1295" i="2"/>
  <c r="I1295" i="2"/>
  <c r="H1295" i="2"/>
  <c r="J1294" i="2"/>
  <c r="I1294" i="2"/>
  <c r="H1294" i="2"/>
  <c r="J1293" i="2"/>
  <c r="I1293" i="2"/>
  <c r="H1293" i="2"/>
  <c r="J1292" i="2"/>
  <c r="I1292" i="2"/>
  <c r="H1292" i="2"/>
  <c r="J1291" i="2"/>
  <c r="I1291" i="2"/>
  <c r="H1291" i="2"/>
  <c r="J1290" i="2"/>
  <c r="I1290" i="2"/>
  <c r="H1290" i="2"/>
  <c r="J1289" i="2"/>
  <c r="I1289" i="2"/>
  <c r="H1289" i="2"/>
  <c r="J1288" i="2"/>
  <c r="I1288" i="2"/>
  <c r="H1288" i="2"/>
  <c r="J1287" i="2"/>
  <c r="I1287" i="2"/>
  <c r="H1287" i="2"/>
  <c r="J1286" i="2"/>
  <c r="I1286" i="2"/>
  <c r="H1286" i="2"/>
  <c r="J1285" i="2"/>
  <c r="I1285" i="2"/>
  <c r="H1285" i="2"/>
  <c r="J1284" i="2"/>
  <c r="I1284" i="2"/>
  <c r="H1284" i="2"/>
  <c r="J1283" i="2"/>
  <c r="I1283" i="2"/>
  <c r="H1283" i="2"/>
  <c r="J1282" i="2"/>
  <c r="I1282" i="2"/>
  <c r="H1282" i="2"/>
  <c r="J1281" i="2"/>
  <c r="I1281" i="2"/>
  <c r="H1281" i="2"/>
  <c r="J1280" i="2"/>
  <c r="I1280" i="2"/>
  <c r="H1280" i="2"/>
  <c r="J1279" i="2"/>
  <c r="I1279" i="2"/>
  <c r="H1279" i="2"/>
  <c r="J1278" i="2"/>
  <c r="I1278" i="2"/>
  <c r="H1278" i="2"/>
  <c r="J1277" i="2"/>
  <c r="I1277" i="2"/>
  <c r="H1277" i="2"/>
  <c r="J1276" i="2"/>
  <c r="I1276" i="2"/>
  <c r="H1276" i="2"/>
  <c r="J1275" i="2"/>
  <c r="I1275" i="2"/>
  <c r="H1275" i="2"/>
  <c r="J1274" i="2"/>
  <c r="I1274" i="2"/>
  <c r="H1274" i="2"/>
  <c r="J1273" i="2"/>
  <c r="I1273" i="2"/>
  <c r="H1273" i="2"/>
  <c r="J1272" i="2"/>
  <c r="I1272" i="2"/>
  <c r="H1272" i="2"/>
  <c r="J1271" i="2"/>
  <c r="I1271" i="2"/>
  <c r="H1271" i="2"/>
  <c r="J1270" i="2"/>
  <c r="I1270" i="2"/>
  <c r="H1270" i="2"/>
  <c r="J1269" i="2"/>
  <c r="I1269" i="2"/>
  <c r="H1269" i="2"/>
  <c r="J1268" i="2"/>
  <c r="I1268" i="2"/>
  <c r="H1268" i="2"/>
  <c r="J1267" i="2"/>
  <c r="I1267" i="2"/>
  <c r="H1267" i="2"/>
  <c r="J1266" i="2"/>
  <c r="I1266" i="2"/>
  <c r="H1266" i="2"/>
  <c r="J1265" i="2"/>
  <c r="I1265" i="2"/>
  <c r="H1265" i="2"/>
  <c r="J1264" i="2"/>
  <c r="I1264" i="2"/>
  <c r="H1264" i="2"/>
  <c r="J1263" i="2"/>
  <c r="I1263" i="2"/>
  <c r="H1263" i="2"/>
  <c r="J1262" i="2"/>
  <c r="I1262" i="2"/>
  <c r="H1262" i="2"/>
  <c r="J1261" i="2"/>
  <c r="I1261" i="2"/>
  <c r="H1261" i="2"/>
  <c r="J1260" i="2"/>
  <c r="I1260" i="2"/>
  <c r="H1260" i="2"/>
  <c r="J1259" i="2"/>
  <c r="I1259" i="2"/>
  <c r="H1259" i="2"/>
  <c r="J1258" i="2"/>
  <c r="I1258" i="2"/>
  <c r="H1258" i="2"/>
  <c r="J1257" i="2"/>
  <c r="I1257" i="2"/>
  <c r="H1257" i="2"/>
  <c r="J1256" i="2"/>
  <c r="I1256" i="2"/>
  <c r="H1256" i="2"/>
  <c r="J1255" i="2"/>
  <c r="I1255" i="2"/>
  <c r="H1255" i="2"/>
  <c r="J1254" i="2"/>
  <c r="I1254" i="2"/>
  <c r="H1254" i="2"/>
  <c r="J1253" i="2"/>
  <c r="I1253" i="2"/>
  <c r="H1253" i="2"/>
  <c r="J1252" i="2"/>
  <c r="I1252" i="2"/>
  <c r="H1252" i="2"/>
  <c r="J1251" i="2"/>
  <c r="I1251" i="2"/>
  <c r="H1251" i="2"/>
  <c r="J1250" i="2"/>
  <c r="I1250" i="2"/>
  <c r="H1250" i="2"/>
  <c r="J1249" i="2"/>
  <c r="I1249" i="2"/>
  <c r="H1249" i="2"/>
  <c r="J1248" i="2"/>
  <c r="I1248" i="2"/>
  <c r="H1248" i="2"/>
  <c r="J1247" i="2"/>
  <c r="I1247" i="2"/>
  <c r="H1247" i="2"/>
  <c r="J1246" i="2"/>
  <c r="I1246" i="2"/>
  <c r="H1246" i="2"/>
  <c r="J1245" i="2"/>
  <c r="I1245" i="2"/>
  <c r="H1245" i="2"/>
  <c r="J1244" i="2"/>
  <c r="I1244" i="2"/>
  <c r="H1244" i="2"/>
  <c r="J1243" i="2"/>
  <c r="I1243" i="2"/>
  <c r="H1243" i="2"/>
  <c r="J1242" i="2"/>
  <c r="I1242" i="2"/>
  <c r="H1242" i="2"/>
  <c r="J1241" i="2"/>
  <c r="I1241" i="2"/>
  <c r="H1241" i="2"/>
  <c r="J1240" i="2"/>
  <c r="I1240" i="2"/>
  <c r="H1240" i="2"/>
  <c r="J1239" i="2"/>
  <c r="I1239" i="2"/>
  <c r="H1239" i="2"/>
  <c r="J1238" i="2"/>
  <c r="I1238" i="2"/>
  <c r="H1238" i="2"/>
  <c r="J1237" i="2"/>
  <c r="I1237" i="2"/>
  <c r="H1237" i="2"/>
  <c r="J1236" i="2"/>
  <c r="I1236" i="2"/>
  <c r="H1236" i="2"/>
  <c r="J1235" i="2"/>
  <c r="I1235" i="2"/>
  <c r="H1235" i="2"/>
  <c r="J1234" i="2"/>
  <c r="I1234" i="2"/>
  <c r="H1234" i="2"/>
  <c r="J1233" i="2"/>
  <c r="I1233" i="2"/>
  <c r="H1233" i="2"/>
  <c r="J1232" i="2"/>
  <c r="I1232" i="2"/>
  <c r="H1232" i="2"/>
  <c r="J1231" i="2"/>
  <c r="I1231" i="2"/>
  <c r="H1231" i="2"/>
  <c r="J1230" i="2"/>
  <c r="I1230" i="2"/>
  <c r="H1230" i="2"/>
  <c r="J1229" i="2"/>
  <c r="I1229" i="2"/>
  <c r="H1229" i="2"/>
  <c r="J1228" i="2"/>
  <c r="I1228" i="2"/>
  <c r="H1228" i="2"/>
  <c r="J1227" i="2"/>
  <c r="I1227" i="2"/>
  <c r="H1227" i="2"/>
  <c r="J1226" i="2"/>
  <c r="I1226" i="2"/>
  <c r="H1226" i="2"/>
  <c r="J1225" i="2"/>
  <c r="I1225" i="2"/>
  <c r="H1225" i="2"/>
  <c r="J1224" i="2"/>
  <c r="I1224" i="2"/>
  <c r="H1224" i="2"/>
  <c r="J1223" i="2"/>
  <c r="I1223" i="2"/>
  <c r="H1223" i="2"/>
  <c r="J1222" i="2"/>
  <c r="I1222" i="2"/>
  <c r="H1222" i="2"/>
  <c r="J1221" i="2"/>
  <c r="I1221" i="2"/>
  <c r="H1221" i="2"/>
  <c r="J1220" i="2"/>
  <c r="I1220" i="2"/>
  <c r="H1220" i="2"/>
  <c r="J1219" i="2"/>
  <c r="I1219" i="2"/>
  <c r="H1219" i="2"/>
  <c r="J1218" i="2"/>
  <c r="I1218" i="2"/>
  <c r="H1218" i="2"/>
  <c r="J1217" i="2"/>
  <c r="I1217" i="2"/>
  <c r="H1217" i="2"/>
  <c r="J1216" i="2"/>
  <c r="I1216" i="2"/>
  <c r="H1216" i="2"/>
  <c r="J1215" i="2"/>
  <c r="I1215" i="2"/>
  <c r="H1215" i="2"/>
  <c r="J1214" i="2"/>
  <c r="I1214" i="2"/>
  <c r="H1214" i="2"/>
  <c r="J1213" i="2"/>
  <c r="I1213" i="2"/>
  <c r="H1213" i="2"/>
  <c r="J1212" i="2"/>
  <c r="I1212" i="2"/>
  <c r="H1212" i="2"/>
  <c r="J1211" i="2"/>
  <c r="I1211" i="2"/>
  <c r="H1211" i="2"/>
  <c r="J1210" i="2"/>
  <c r="I1210" i="2"/>
  <c r="H1210" i="2"/>
  <c r="J1209" i="2"/>
  <c r="I1209" i="2"/>
  <c r="H1209" i="2"/>
  <c r="J1208" i="2"/>
  <c r="I1208" i="2"/>
  <c r="H1208" i="2"/>
  <c r="J1207" i="2"/>
  <c r="I1207" i="2"/>
  <c r="H1207" i="2"/>
  <c r="J1206" i="2"/>
  <c r="I1206" i="2"/>
  <c r="H1206" i="2"/>
  <c r="J1205" i="2"/>
  <c r="I1205" i="2"/>
  <c r="H1205" i="2"/>
  <c r="J1204" i="2"/>
  <c r="I1204" i="2"/>
  <c r="H1204" i="2"/>
  <c r="J1203" i="2"/>
  <c r="I1203" i="2"/>
  <c r="H1203" i="2"/>
  <c r="J1202" i="2"/>
  <c r="I1202" i="2"/>
  <c r="H1202" i="2"/>
  <c r="J1201" i="2"/>
  <c r="I1201" i="2"/>
  <c r="H1201" i="2"/>
  <c r="J1200" i="2"/>
  <c r="I1200" i="2"/>
  <c r="H1200" i="2"/>
  <c r="J1199" i="2"/>
  <c r="I1199" i="2"/>
  <c r="H1199" i="2"/>
  <c r="J1198" i="2"/>
  <c r="I1198" i="2"/>
  <c r="H1198" i="2"/>
  <c r="J1197" i="2"/>
  <c r="I1197" i="2"/>
  <c r="H1197" i="2"/>
  <c r="J1196" i="2"/>
  <c r="I1196" i="2"/>
  <c r="H1196" i="2"/>
  <c r="J1195" i="2"/>
  <c r="I1195" i="2"/>
  <c r="H1195" i="2"/>
  <c r="J1194" i="2"/>
  <c r="I1194" i="2"/>
  <c r="H1194" i="2"/>
  <c r="J1193" i="2"/>
  <c r="I1193" i="2"/>
  <c r="H1193" i="2"/>
  <c r="J1192" i="2"/>
  <c r="I1192" i="2"/>
  <c r="H1192" i="2"/>
  <c r="J1191" i="2"/>
  <c r="I1191" i="2"/>
  <c r="H1191" i="2"/>
  <c r="J1190" i="2"/>
  <c r="I1190" i="2"/>
  <c r="H1190" i="2"/>
  <c r="J1189" i="2"/>
  <c r="I1189" i="2"/>
  <c r="H1189" i="2"/>
  <c r="J1188" i="2"/>
  <c r="I1188" i="2"/>
  <c r="H1188" i="2"/>
  <c r="J1187" i="2"/>
  <c r="I1187" i="2"/>
  <c r="H1187" i="2"/>
  <c r="J1186" i="2"/>
  <c r="I1186" i="2"/>
  <c r="H1186" i="2"/>
  <c r="J1185" i="2"/>
  <c r="I1185" i="2"/>
  <c r="H1185" i="2"/>
  <c r="J1184" i="2"/>
  <c r="I1184" i="2"/>
  <c r="H1184" i="2"/>
  <c r="J1183" i="2"/>
  <c r="I1183" i="2"/>
  <c r="H1183" i="2"/>
  <c r="J1182" i="2"/>
  <c r="I1182" i="2"/>
  <c r="H1182" i="2"/>
  <c r="J1181" i="2"/>
  <c r="I1181" i="2"/>
  <c r="H1181" i="2"/>
  <c r="J1180" i="2"/>
  <c r="I1180" i="2"/>
  <c r="H1180" i="2"/>
  <c r="J1179" i="2"/>
  <c r="I1179" i="2"/>
  <c r="H1179" i="2"/>
  <c r="J1178" i="2"/>
  <c r="I1178" i="2"/>
  <c r="H1178" i="2"/>
  <c r="J1177" i="2"/>
  <c r="I1177" i="2"/>
  <c r="H1177" i="2"/>
  <c r="J1176" i="2"/>
  <c r="I1176" i="2"/>
  <c r="H1176" i="2"/>
  <c r="J1175" i="2"/>
  <c r="I1175" i="2"/>
  <c r="H1175" i="2"/>
  <c r="J1174" i="2"/>
  <c r="I1174" i="2"/>
  <c r="H1174" i="2"/>
  <c r="J1173" i="2"/>
  <c r="I1173" i="2"/>
  <c r="H1173" i="2"/>
  <c r="J1172" i="2"/>
  <c r="I1172" i="2"/>
  <c r="H1172" i="2"/>
  <c r="J1171" i="2"/>
  <c r="I1171" i="2"/>
  <c r="H1171" i="2"/>
  <c r="J1170" i="2"/>
  <c r="I1170" i="2"/>
  <c r="H1170" i="2"/>
  <c r="J1169" i="2"/>
  <c r="I1169" i="2"/>
  <c r="H1169" i="2"/>
  <c r="J1168" i="2"/>
  <c r="I1168" i="2"/>
  <c r="H1168" i="2"/>
  <c r="J1167" i="2"/>
  <c r="I1167" i="2"/>
  <c r="H1167" i="2"/>
  <c r="J1166" i="2"/>
  <c r="I1166" i="2"/>
  <c r="H1166" i="2"/>
  <c r="J1165" i="2"/>
  <c r="I1165" i="2"/>
  <c r="H1165" i="2"/>
  <c r="J1164" i="2"/>
  <c r="I1164" i="2"/>
  <c r="H1164" i="2"/>
  <c r="J1163" i="2"/>
  <c r="I1163" i="2"/>
  <c r="H1163" i="2"/>
  <c r="J1162" i="2"/>
  <c r="I1162" i="2"/>
  <c r="H1162" i="2"/>
  <c r="J1161" i="2"/>
  <c r="I1161" i="2"/>
  <c r="H1161" i="2"/>
  <c r="J1160" i="2"/>
  <c r="I1160" i="2"/>
  <c r="H1160" i="2"/>
  <c r="J1159" i="2"/>
  <c r="I1159" i="2"/>
  <c r="H1159" i="2"/>
  <c r="J1158" i="2"/>
  <c r="I1158" i="2"/>
  <c r="H1158" i="2"/>
  <c r="J1157" i="2"/>
  <c r="I1157" i="2"/>
  <c r="H1157" i="2"/>
  <c r="J1156" i="2"/>
  <c r="I1156" i="2"/>
  <c r="H1156" i="2"/>
  <c r="J1155" i="2"/>
  <c r="I1155" i="2"/>
  <c r="H1155" i="2"/>
  <c r="J1154" i="2"/>
  <c r="I1154" i="2"/>
  <c r="H1154" i="2"/>
  <c r="J1153" i="2"/>
  <c r="I1153" i="2"/>
  <c r="H1153" i="2"/>
  <c r="J1152" i="2"/>
  <c r="I1152" i="2"/>
  <c r="H1152" i="2"/>
  <c r="J1151" i="2"/>
  <c r="I1151" i="2"/>
  <c r="H1151" i="2"/>
  <c r="J1150" i="2"/>
  <c r="I1150" i="2"/>
  <c r="H1150" i="2"/>
  <c r="J1149" i="2"/>
  <c r="I1149" i="2"/>
  <c r="H1149" i="2"/>
  <c r="J1148" i="2"/>
  <c r="I1148" i="2"/>
  <c r="H1148" i="2"/>
  <c r="J1147" i="2"/>
  <c r="I1147" i="2"/>
  <c r="H1147" i="2"/>
  <c r="J1146" i="2"/>
  <c r="I1146" i="2"/>
  <c r="H1146" i="2"/>
  <c r="J1145" i="2"/>
  <c r="I1145" i="2"/>
  <c r="H1145" i="2"/>
  <c r="J1144" i="2"/>
  <c r="I1144" i="2"/>
  <c r="H1144" i="2"/>
  <c r="J1143" i="2"/>
  <c r="I1143" i="2"/>
  <c r="H1143" i="2"/>
  <c r="J1142" i="2"/>
  <c r="I1142" i="2"/>
  <c r="H1142" i="2"/>
  <c r="J1141" i="2"/>
  <c r="I1141" i="2"/>
  <c r="H1141" i="2"/>
  <c r="J1140" i="2"/>
  <c r="I1140" i="2"/>
  <c r="H1140" i="2"/>
  <c r="J1139" i="2"/>
  <c r="I1139" i="2"/>
  <c r="H1139" i="2"/>
  <c r="J1138" i="2"/>
  <c r="I1138" i="2"/>
  <c r="H1138" i="2"/>
  <c r="J1137" i="2"/>
  <c r="I1137" i="2"/>
  <c r="H1137" i="2"/>
  <c r="J1136" i="2"/>
  <c r="I1136" i="2"/>
  <c r="H1136" i="2"/>
  <c r="J1135" i="2"/>
  <c r="I1135" i="2"/>
  <c r="H1135" i="2"/>
  <c r="J1134" i="2"/>
  <c r="I1134" i="2"/>
  <c r="H1134" i="2"/>
  <c r="J1133" i="2"/>
  <c r="I1133" i="2"/>
  <c r="H1133" i="2"/>
  <c r="J1132" i="2"/>
  <c r="I1132" i="2"/>
  <c r="H1132" i="2"/>
  <c r="J1131" i="2"/>
  <c r="I1131" i="2"/>
  <c r="H1131" i="2"/>
  <c r="J1130" i="2"/>
  <c r="I1130" i="2"/>
  <c r="H1130" i="2"/>
  <c r="J1129" i="2"/>
  <c r="I1129" i="2"/>
  <c r="H1129" i="2"/>
  <c r="J1128" i="2"/>
  <c r="I1128" i="2"/>
  <c r="H1128" i="2"/>
  <c r="J1127" i="2"/>
  <c r="I1127" i="2"/>
  <c r="H1127" i="2"/>
  <c r="J1126" i="2"/>
  <c r="I1126" i="2"/>
  <c r="H1126" i="2"/>
  <c r="J1125" i="2"/>
  <c r="I1125" i="2"/>
  <c r="H1125" i="2"/>
  <c r="J1124" i="2"/>
  <c r="I1124" i="2"/>
  <c r="H1124" i="2"/>
  <c r="J1123" i="2"/>
  <c r="I1123" i="2"/>
  <c r="H1123" i="2"/>
  <c r="J1122" i="2"/>
  <c r="I1122" i="2"/>
  <c r="H1122" i="2"/>
  <c r="J1121" i="2"/>
  <c r="I1121" i="2"/>
  <c r="H1121" i="2"/>
  <c r="J1120" i="2"/>
  <c r="I1120" i="2"/>
  <c r="H1120" i="2"/>
  <c r="J1119" i="2"/>
  <c r="I1119" i="2"/>
  <c r="H1119" i="2"/>
  <c r="J1118" i="2"/>
  <c r="I1118" i="2"/>
  <c r="H1118" i="2"/>
  <c r="J1117" i="2"/>
  <c r="I1117" i="2"/>
  <c r="H1117" i="2"/>
  <c r="J1116" i="2"/>
  <c r="I1116" i="2"/>
  <c r="H1116" i="2"/>
  <c r="J1115" i="2"/>
  <c r="I1115" i="2"/>
  <c r="H1115" i="2"/>
  <c r="J1114" i="2"/>
  <c r="I1114" i="2"/>
  <c r="H1114" i="2"/>
  <c r="J1113" i="2"/>
  <c r="I1113" i="2"/>
  <c r="H1113" i="2"/>
  <c r="J1112" i="2"/>
  <c r="I1112" i="2"/>
  <c r="H1112" i="2"/>
  <c r="J1111" i="2"/>
  <c r="I1111" i="2"/>
  <c r="H1111" i="2"/>
  <c r="J1110" i="2"/>
  <c r="I1110" i="2"/>
  <c r="H1110" i="2"/>
  <c r="J1109" i="2"/>
  <c r="I1109" i="2"/>
  <c r="H1109" i="2"/>
  <c r="J1108" i="2"/>
  <c r="I1108" i="2"/>
  <c r="H1108" i="2"/>
  <c r="J1107" i="2"/>
  <c r="I1107" i="2"/>
  <c r="H1107" i="2"/>
  <c r="J1106" i="2"/>
  <c r="I1106" i="2"/>
  <c r="H1106" i="2"/>
  <c r="J1105" i="2"/>
  <c r="I1105" i="2"/>
  <c r="H1105" i="2"/>
  <c r="J1104" i="2"/>
  <c r="I1104" i="2"/>
  <c r="H1104" i="2"/>
  <c r="J1103" i="2"/>
  <c r="I1103" i="2"/>
  <c r="H1103" i="2"/>
  <c r="J1102" i="2"/>
  <c r="I1102" i="2"/>
  <c r="H1102" i="2"/>
  <c r="J1101" i="2"/>
  <c r="I1101" i="2"/>
  <c r="H1101" i="2"/>
  <c r="J1100" i="2"/>
  <c r="I1100" i="2"/>
  <c r="H1100" i="2"/>
  <c r="J1099" i="2"/>
  <c r="I1099" i="2"/>
  <c r="H1099" i="2"/>
  <c r="J1098" i="2"/>
  <c r="I1098" i="2"/>
  <c r="H1098" i="2"/>
  <c r="J1097" i="2"/>
  <c r="I1097" i="2"/>
  <c r="H1097" i="2"/>
  <c r="J1096" i="2"/>
  <c r="I1096" i="2"/>
  <c r="H1096" i="2"/>
  <c r="J1095" i="2"/>
  <c r="I1095" i="2"/>
  <c r="H1095" i="2"/>
  <c r="J1094" i="2"/>
  <c r="I1094" i="2"/>
  <c r="H1094" i="2"/>
  <c r="J1093" i="2"/>
  <c r="I1093" i="2"/>
  <c r="H1093" i="2"/>
  <c r="J1092" i="2"/>
  <c r="I1092" i="2"/>
  <c r="H1092" i="2"/>
  <c r="J1091" i="2"/>
  <c r="I1091" i="2"/>
  <c r="H1091" i="2"/>
  <c r="J1090" i="2"/>
  <c r="I1090" i="2"/>
  <c r="H1090" i="2"/>
  <c r="J1089" i="2"/>
  <c r="I1089" i="2"/>
  <c r="H1089" i="2"/>
  <c r="J1088" i="2"/>
  <c r="I1088" i="2"/>
  <c r="H1088" i="2"/>
  <c r="J1087" i="2"/>
  <c r="I1087" i="2"/>
  <c r="H1087" i="2"/>
  <c r="J1086" i="2"/>
  <c r="I1086" i="2"/>
  <c r="H1086" i="2"/>
  <c r="J1085" i="2"/>
  <c r="I1085" i="2"/>
  <c r="H1085" i="2"/>
  <c r="J1084" i="2"/>
  <c r="I1084" i="2"/>
  <c r="H1084" i="2"/>
  <c r="J1083" i="2"/>
  <c r="I1083" i="2"/>
  <c r="H1083" i="2"/>
  <c r="J1082" i="2"/>
  <c r="I1082" i="2"/>
  <c r="H1082" i="2"/>
  <c r="J1081" i="2"/>
  <c r="I1081" i="2"/>
  <c r="H1081" i="2"/>
  <c r="J1080" i="2"/>
  <c r="I1080" i="2"/>
  <c r="H1080" i="2"/>
  <c r="J1079" i="2"/>
  <c r="I1079" i="2"/>
  <c r="H1079" i="2"/>
  <c r="J1078" i="2"/>
  <c r="I1078" i="2"/>
  <c r="H1078" i="2"/>
  <c r="J1077" i="2"/>
  <c r="I1077" i="2"/>
  <c r="H1077" i="2"/>
  <c r="J1076" i="2"/>
  <c r="I1076" i="2"/>
  <c r="H1076" i="2"/>
  <c r="J1075" i="2"/>
  <c r="I1075" i="2"/>
  <c r="H1075" i="2"/>
  <c r="J1074" i="2"/>
  <c r="I1074" i="2"/>
  <c r="H1074" i="2"/>
  <c r="J1073" i="2"/>
  <c r="I1073" i="2"/>
  <c r="H1073" i="2"/>
  <c r="J1072" i="2"/>
  <c r="I1072" i="2"/>
  <c r="H1072" i="2"/>
  <c r="J1071" i="2"/>
  <c r="I1071" i="2"/>
  <c r="H1071" i="2"/>
  <c r="J1070" i="2"/>
  <c r="I1070" i="2"/>
  <c r="H1070" i="2"/>
  <c r="J1069" i="2"/>
  <c r="I1069" i="2"/>
  <c r="H1069" i="2"/>
  <c r="J1068" i="2"/>
  <c r="I1068" i="2"/>
  <c r="H1068" i="2"/>
  <c r="J1067" i="2"/>
  <c r="I1067" i="2"/>
  <c r="H1067" i="2"/>
  <c r="J1066" i="2"/>
  <c r="I1066" i="2"/>
  <c r="H1066" i="2"/>
  <c r="J1065" i="2"/>
  <c r="I1065" i="2"/>
  <c r="H1065" i="2"/>
  <c r="J1064" i="2"/>
  <c r="I1064" i="2"/>
  <c r="H1064" i="2"/>
  <c r="J1063" i="2"/>
  <c r="I1063" i="2"/>
  <c r="H1063" i="2"/>
  <c r="J1062" i="2"/>
  <c r="I1062" i="2"/>
  <c r="H1062" i="2"/>
  <c r="J1061" i="2"/>
  <c r="I1061" i="2"/>
  <c r="H1061" i="2"/>
  <c r="J1060" i="2"/>
  <c r="I1060" i="2"/>
  <c r="H1060" i="2"/>
  <c r="J1059" i="2"/>
  <c r="I1059" i="2"/>
  <c r="H1059" i="2"/>
  <c r="J1058" i="2"/>
  <c r="I1058" i="2"/>
  <c r="H1058" i="2"/>
  <c r="J1057" i="2"/>
  <c r="I1057" i="2"/>
  <c r="H1057" i="2"/>
  <c r="J1056" i="2"/>
  <c r="I1056" i="2"/>
  <c r="H1056" i="2"/>
  <c r="J1055" i="2"/>
  <c r="I1055" i="2"/>
  <c r="H1055" i="2"/>
  <c r="J1054" i="2"/>
  <c r="I1054" i="2"/>
  <c r="H1054" i="2"/>
  <c r="J1053" i="2"/>
  <c r="I1053" i="2"/>
  <c r="H1053" i="2"/>
  <c r="J1052" i="2"/>
  <c r="I1052" i="2"/>
  <c r="H1052" i="2"/>
  <c r="J1051" i="2"/>
  <c r="I1051" i="2"/>
  <c r="H1051" i="2"/>
  <c r="J1050" i="2"/>
  <c r="I1050" i="2"/>
  <c r="H1050" i="2"/>
  <c r="J1049" i="2"/>
  <c r="I1049" i="2"/>
  <c r="H1049" i="2"/>
  <c r="J1048" i="2"/>
  <c r="I1048" i="2"/>
  <c r="H1048" i="2"/>
  <c r="J1047" i="2"/>
  <c r="I1047" i="2"/>
  <c r="H1047" i="2"/>
  <c r="J1046" i="2"/>
  <c r="I1046" i="2"/>
  <c r="H1046" i="2"/>
  <c r="J1045" i="2"/>
  <c r="I1045" i="2"/>
  <c r="H1045" i="2"/>
  <c r="J1044" i="2"/>
  <c r="I1044" i="2"/>
  <c r="H1044" i="2"/>
  <c r="J1043" i="2"/>
  <c r="I1043" i="2"/>
  <c r="H1043" i="2"/>
  <c r="J1042" i="2"/>
  <c r="I1042" i="2"/>
  <c r="H1042" i="2"/>
  <c r="J1041" i="2"/>
  <c r="I1041" i="2"/>
  <c r="H1041" i="2"/>
  <c r="J1040" i="2"/>
  <c r="I1040" i="2"/>
  <c r="H1040" i="2"/>
  <c r="J1039" i="2"/>
  <c r="I1039" i="2"/>
  <c r="H1039" i="2"/>
  <c r="J1038" i="2"/>
  <c r="I1038" i="2"/>
  <c r="H1038" i="2"/>
  <c r="J1037" i="2"/>
  <c r="I1037" i="2"/>
  <c r="H1037" i="2"/>
  <c r="J1036" i="2"/>
  <c r="I1036" i="2"/>
  <c r="H1036" i="2"/>
  <c r="J1035" i="2"/>
  <c r="I1035" i="2"/>
  <c r="H1035" i="2"/>
  <c r="J1034" i="2"/>
  <c r="I1034" i="2"/>
  <c r="H1034" i="2"/>
  <c r="J1033" i="2"/>
  <c r="I1033" i="2"/>
  <c r="H1033" i="2"/>
  <c r="J1032" i="2"/>
  <c r="I1032" i="2"/>
  <c r="H1032" i="2"/>
  <c r="J1031" i="2"/>
  <c r="I1031" i="2"/>
  <c r="H1031" i="2"/>
  <c r="J1030" i="2"/>
  <c r="I1030" i="2"/>
  <c r="H1030" i="2"/>
  <c r="J1029" i="2"/>
  <c r="I1029" i="2"/>
  <c r="H1029" i="2"/>
  <c r="J1028" i="2"/>
  <c r="I1028" i="2"/>
  <c r="H1028" i="2"/>
  <c r="J1027" i="2"/>
  <c r="I1027" i="2"/>
  <c r="H1027" i="2"/>
  <c r="J1026" i="2"/>
  <c r="I1026" i="2"/>
  <c r="H1026" i="2"/>
  <c r="J1025" i="2"/>
  <c r="I1025" i="2"/>
  <c r="H1025" i="2"/>
  <c r="J1024" i="2"/>
  <c r="I1024" i="2"/>
  <c r="H1024" i="2"/>
  <c r="J1023" i="2"/>
  <c r="I1023" i="2"/>
  <c r="H1023" i="2"/>
  <c r="J1022" i="2"/>
  <c r="I1022" i="2"/>
  <c r="H1022" i="2"/>
  <c r="J1021" i="2"/>
  <c r="I1021" i="2"/>
  <c r="H1021" i="2"/>
  <c r="J1020" i="2"/>
  <c r="I1020" i="2"/>
  <c r="H1020" i="2"/>
  <c r="J1019" i="2"/>
  <c r="I1019" i="2"/>
  <c r="H1019" i="2"/>
  <c r="J1018" i="2"/>
  <c r="I1018" i="2"/>
  <c r="H1018" i="2"/>
  <c r="J1017" i="2"/>
  <c r="I1017" i="2"/>
  <c r="H1017" i="2"/>
  <c r="J1016" i="2"/>
  <c r="I1016" i="2"/>
  <c r="H1016" i="2"/>
  <c r="J1015" i="2"/>
  <c r="I1015" i="2"/>
  <c r="H1015" i="2"/>
  <c r="J1014" i="2"/>
  <c r="I1014" i="2"/>
  <c r="H1014" i="2"/>
  <c r="J1013" i="2"/>
  <c r="I1013" i="2"/>
  <c r="H1013" i="2"/>
  <c r="J1012" i="2"/>
  <c r="I1012" i="2"/>
  <c r="H1012" i="2"/>
  <c r="J1011" i="2"/>
  <c r="I1011" i="2"/>
  <c r="H1011" i="2"/>
  <c r="J1010" i="2"/>
  <c r="I1010" i="2"/>
  <c r="H1010" i="2"/>
  <c r="J1009" i="2"/>
  <c r="I1009" i="2"/>
  <c r="H1009" i="2"/>
  <c r="J1008" i="2"/>
  <c r="I1008" i="2"/>
  <c r="H1008" i="2"/>
  <c r="J1007" i="2"/>
  <c r="I1007" i="2"/>
  <c r="H1007" i="2"/>
  <c r="J1006" i="2"/>
  <c r="I1006" i="2"/>
  <c r="H1006" i="2"/>
  <c r="J1005" i="2"/>
  <c r="I1005" i="2"/>
  <c r="H1005" i="2"/>
  <c r="J1004" i="2"/>
  <c r="I1004" i="2"/>
  <c r="H1004" i="2"/>
  <c r="J1003" i="2"/>
  <c r="I1003" i="2"/>
  <c r="H1003" i="2"/>
  <c r="J1002" i="2"/>
  <c r="I1002" i="2"/>
  <c r="H1002" i="2"/>
  <c r="J1001" i="2"/>
  <c r="I1001" i="2"/>
  <c r="H1001" i="2"/>
  <c r="J1000" i="2"/>
  <c r="I1000" i="2"/>
  <c r="H1000" i="2"/>
  <c r="J999" i="2"/>
  <c r="I999" i="2"/>
  <c r="H999" i="2"/>
  <c r="J998" i="2"/>
  <c r="I998" i="2"/>
  <c r="H998" i="2"/>
  <c r="J997" i="2"/>
  <c r="I997" i="2"/>
  <c r="H997" i="2"/>
  <c r="J996" i="2"/>
  <c r="I996" i="2"/>
  <c r="H996" i="2"/>
  <c r="J995" i="2"/>
  <c r="I995" i="2"/>
  <c r="H995" i="2"/>
  <c r="J994" i="2"/>
  <c r="I994" i="2"/>
  <c r="H994" i="2"/>
  <c r="J993" i="2"/>
  <c r="I993" i="2"/>
  <c r="H993" i="2"/>
  <c r="J992" i="2"/>
  <c r="I992" i="2"/>
  <c r="H992" i="2"/>
  <c r="J991" i="2"/>
  <c r="I991" i="2"/>
  <c r="H991" i="2"/>
  <c r="J990" i="2"/>
  <c r="I990" i="2"/>
  <c r="H990" i="2"/>
  <c r="J989" i="2"/>
  <c r="I989" i="2"/>
  <c r="H989" i="2"/>
  <c r="J988" i="2"/>
  <c r="I988" i="2"/>
  <c r="H988" i="2"/>
  <c r="J987" i="2"/>
  <c r="I987" i="2"/>
  <c r="H987" i="2"/>
  <c r="J986" i="2"/>
  <c r="I986" i="2"/>
  <c r="H986" i="2"/>
  <c r="J985" i="2"/>
  <c r="I985" i="2"/>
  <c r="H985" i="2"/>
  <c r="J984" i="2"/>
  <c r="I984" i="2"/>
  <c r="H984" i="2"/>
  <c r="J983" i="2"/>
  <c r="I983" i="2"/>
  <c r="H983" i="2"/>
  <c r="J982" i="2"/>
  <c r="I982" i="2"/>
  <c r="H982" i="2"/>
  <c r="J981" i="2"/>
  <c r="I981" i="2"/>
  <c r="H981" i="2"/>
  <c r="J980" i="2"/>
  <c r="I980" i="2"/>
  <c r="H980" i="2"/>
  <c r="J979" i="2"/>
  <c r="I979" i="2"/>
  <c r="H979" i="2"/>
  <c r="J978" i="2"/>
  <c r="I978" i="2"/>
  <c r="H978" i="2"/>
  <c r="J977" i="2"/>
  <c r="I977" i="2"/>
  <c r="H977" i="2"/>
  <c r="J976" i="2"/>
  <c r="I976" i="2"/>
  <c r="H976" i="2"/>
  <c r="J975" i="2"/>
  <c r="I975" i="2"/>
  <c r="H975" i="2"/>
  <c r="J974" i="2"/>
  <c r="I974" i="2"/>
  <c r="H974" i="2"/>
  <c r="J973" i="2"/>
  <c r="I973" i="2"/>
  <c r="H973" i="2"/>
  <c r="J972" i="2"/>
  <c r="I972" i="2"/>
  <c r="H972" i="2"/>
  <c r="J971" i="2"/>
  <c r="I971" i="2"/>
  <c r="H971" i="2"/>
  <c r="J970" i="2"/>
  <c r="I970" i="2"/>
  <c r="H970" i="2"/>
  <c r="J969" i="2"/>
  <c r="I969" i="2"/>
  <c r="H969" i="2"/>
  <c r="J968" i="2"/>
  <c r="I968" i="2"/>
  <c r="H968" i="2"/>
  <c r="J967" i="2"/>
  <c r="I967" i="2"/>
  <c r="H967" i="2"/>
  <c r="J966" i="2"/>
  <c r="I966" i="2"/>
  <c r="H966" i="2"/>
  <c r="J965" i="2"/>
  <c r="I965" i="2"/>
  <c r="H965" i="2"/>
  <c r="J964" i="2"/>
  <c r="I964" i="2"/>
  <c r="H964" i="2"/>
  <c r="J963" i="2"/>
  <c r="I963" i="2"/>
  <c r="H963" i="2"/>
  <c r="J962" i="2"/>
  <c r="I962" i="2"/>
  <c r="H962" i="2"/>
  <c r="J961" i="2"/>
  <c r="I961" i="2"/>
  <c r="H961" i="2"/>
  <c r="J960" i="2"/>
  <c r="I960" i="2"/>
  <c r="H960" i="2"/>
  <c r="J959" i="2"/>
  <c r="I959" i="2"/>
  <c r="H959" i="2"/>
  <c r="J958" i="2"/>
  <c r="I958" i="2"/>
  <c r="H958" i="2"/>
  <c r="J957" i="2"/>
  <c r="I957" i="2"/>
  <c r="H957" i="2"/>
  <c r="J956" i="2"/>
  <c r="I956" i="2"/>
  <c r="H956" i="2"/>
  <c r="J955" i="2"/>
  <c r="I955" i="2"/>
  <c r="H955" i="2"/>
  <c r="J954" i="2"/>
  <c r="I954" i="2"/>
  <c r="H954" i="2"/>
  <c r="J953" i="2"/>
  <c r="I953" i="2"/>
  <c r="H953" i="2"/>
  <c r="J952" i="2"/>
  <c r="I952" i="2"/>
  <c r="H952" i="2"/>
  <c r="J951" i="2"/>
  <c r="I951" i="2"/>
  <c r="H951" i="2"/>
  <c r="J950" i="2"/>
  <c r="I950" i="2"/>
  <c r="H950" i="2"/>
  <c r="J949" i="2"/>
  <c r="I949" i="2"/>
  <c r="H949" i="2"/>
  <c r="J948" i="2"/>
  <c r="I948" i="2"/>
  <c r="H948" i="2"/>
  <c r="J947" i="2"/>
  <c r="I947" i="2"/>
  <c r="H947" i="2"/>
  <c r="J946" i="2"/>
  <c r="I946" i="2"/>
  <c r="H946" i="2"/>
  <c r="J945" i="2"/>
  <c r="I945" i="2"/>
  <c r="H945" i="2"/>
  <c r="J944" i="2"/>
  <c r="I944" i="2"/>
  <c r="H944" i="2"/>
  <c r="J943" i="2"/>
  <c r="I943" i="2"/>
  <c r="H943" i="2"/>
  <c r="J942" i="2"/>
  <c r="I942" i="2"/>
  <c r="H942" i="2"/>
  <c r="J941" i="2"/>
  <c r="I941" i="2"/>
  <c r="H941" i="2"/>
  <c r="J940" i="2"/>
  <c r="I940" i="2"/>
  <c r="H940" i="2"/>
  <c r="J939" i="2"/>
  <c r="I939" i="2"/>
  <c r="H939" i="2"/>
  <c r="J938" i="2"/>
  <c r="I938" i="2"/>
  <c r="H938" i="2"/>
  <c r="J937" i="2"/>
  <c r="I937" i="2"/>
  <c r="H937" i="2"/>
  <c r="J936" i="2"/>
  <c r="I936" i="2"/>
  <c r="H936" i="2"/>
  <c r="J935" i="2"/>
  <c r="I935" i="2"/>
  <c r="H935" i="2"/>
  <c r="J934" i="2"/>
  <c r="I934" i="2"/>
  <c r="H934" i="2"/>
  <c r="J933" i="2"/>
  <c r="I933" i="2"/>
  <c r="H933" i="2"/>
  <c r="J932" i="2"/>
  <c r="I932" i="2"/>
  <c r="H932" i="2"/>
  <c r="J931" i="2"/>
  <c r="I931" i="2"/>
  <c r="H931" i="2"/>
  <c r="J930" i="2"/>
  <c r="I930" i="2"/>
  <c r="H930" i="2"/>
  <c r="J929" i="2"/>
  <c r="I929" i="2"/>
  <c r="H929" i="2"/>
  <c r="J928" i="2"/>
  <c r="I928" i="2"/>
  <c r="H928" i="2"/>
  <c r="J927" i="2"/>
  <c r="I927" i="2"/>
  <c r="H927" i="2"/>
  <c r="J926" i="2"/>
  <c r="I926" i="2"/>
  <c r="H926" i="2"/>
  <c r="J925" i="2"/>
  <c r="I925" i="2"/>
  <c r="H925" i="2"/>
  <c r="J924" i="2"/>
  <c r="I924" i="2"/>
  <c r="H924" i="2"/>
  <c r="J923" i="2"/>
  <c r="I923" i="2"/>
  <c r="H923" i="2"/>
  <c r="J922" i="2"/>
  <c r="I922" i="2"/>
  <c r="H922" i="2"/>
  <c r="J921" i="2"/>
  <c r="I921" i="2"/>
  <c r="H921" i="2"/>
  <c r="J920" i="2"/>
  <c r="I920" i="2"/>
  <c r="H920" i="2"/>
  <c r="J919" i="2"/>
  <c r="I919" i="2"/>
  <c r="H919" i="2"/>
  <c r="J918" i="2"/>
  <c r="I918" i="2"/>
  <c r="H918" i="2"/>
  <c r="J917" i="2"/>
  <c r="I917" i="2"/>
  <c r="H917" i="2"/>
  <c r="J916" i="2"/>
  <c r="I916" i="2"/>
  <c r="H916" i="2"/>
  <c r="J915" i="2"/>
  <c r="I915" i="2"/>
  <c r="H915" i="2"/>
  <c r="J914" i="2"/>
  <c r="I914" i="2"/>
  <c r="H914" i="2"/>
  <c r="J913" i="2"/>
  <c r="I913" i="2"/>
  <c r="H913" i="2"/>
  <c r="J912" i="2"/>
  <c r="I912" i="2"/>
  <c r="H912" i="2"/>
  <c r="J911" i="2"/>
  <c r="I911" i="2"/>
  <c r="H911" i="2"/>
  <c r="J910" i="2"/>
  <c r="I910" i="2"/>
  <c r="H910" i="2"/>
  <c r="J909" i="2"/>
  <c r="I909" i="2"/>
  <c r="H909" i="2"/>
  <c r="J908" i="2"/>
  <c r="I908" i="2"/>
  <c r="H908" i="2"/>
  <c r="J907" i="2"/>
  <c r="I907" i="2"/>
  <c r="H907" i="2"/>
  <c r="J906" i="2"/>
  <c r="I906" i="2"/>
  <c r="H906" i="2"/>
  <c r="J905" i="2"/>
  <c r="I905" i="2"/>
  <c r="H905" i="2"/>
  <c r="J904" i="2"/>
  <c r="I904" i="2"/>
  <c r="H904" i="2"/>
  <c r="J903" i="2"/>
  <c r="I903" i="2"/>
  <c r="H903" i="2"/>
  <c r="J902" i="2"/>
  <c r="I902" i="2"/>
  <c r="H902" i="2"/>
  <c r="J901" i="2"/>
  <c r="I901" i="2"/>
  <c r="H901" i="2"/>
  <c r="J900" i="2"/>
  <c r="I900" i="2"/>
  <c r="H900" i="2"/>
  <c r="J899" i="2"/>
  <c r="I899" i="2"/>
  <c r="H899" i="2"/>
  <c r="J898" i="2"/>
  <c r="I898" i="2"/>
  <c r="H898" i="2"/>
  <c r="J897" i="2"/>
  <c r="I897" i="2"/>
  <c r="H897" i="2"/>
  <c r="J896" i="2"/>
  <c r="I896" i="2"/>
  <c r="H896" i="2"/>
  <c r="J895" i="2"/>
  <c r="I895" i="2"/>
  <c r="H895" i="2"/>
  <c r="J894" i="2"/>
  <c r="I894" i="2"/>
  <c r="H894" i="2"/>
  <c r="J893" i="2"/>
  <c r="I893" i="2"/>
  <c r="H893" i="2"/>
  <c r="J892" i="2"/>
  <c r="I892" i="2"/>
  <c r="H892" i="2"/>
  <c r="J891" i="2"/>
  <c r="I891" i="2"/>
  <c r="H891" i="2"/>
  <c r="J890" i="2"/>
  <c r="I890" i="2"/>
  <c r="H890" i="2"/>
  <c r="J889" i="2"/>
  <c r="I889" i="2"/>
  <c r="H889" i="2"/>
  <c r="J888" i="2"/>
  <c r="I888" i="2"/>
  <c r="H888" i="2"/>
  <c r="J887" i="2"/>
  <c r="I887" i="2"/>
  <c r="H887" i="2"/>
  <c r="J886" i="2"/>
  <c r="I886" i="2"/>
  <c r="H886" i="2"/>
  <c r="J885" i="2"/>
  <c r="I885" i="2"/>
  <c r="H885" i="2"/>
  <c r="J884" i="2"/>
  <c r="I884" i="2"/>
  <c r="H884" i="2"/>
  <c r="J883" i="2"/>
  <c r="I883" i="2"/>
  <c r="H883" i="2"/>
  <c r="J882" i="2"/>
  <c r="I882" i="2"/>
  <c r="H882" i="2"/>
  <c r="J881" i="2"/>
  <c r="I881" i="2"/>
  <c r="H881" i="2"/>
  <c r="J880" i="2"/>
  <c r="I880" i="2"/>
  <c r="H880" i="2"/>
  <c r="J879" i="2"/>
  <c r="I879" i="2"/>
  <c r="H879" i="2"/>
  <c r="J878" i="2"/>
  <c r="I878" i="2"/>
  <c r="H878" i="2"/>
  <c r="J877" i="2"/>
  <c r="I877" i="2"/>
  <c r="H877" i="2"/>
  <c r="J876" i="2"/>
  <c r="I876" i="2"/>
  <c r="H876" i="2"/>
  <c r="J875" i="2"/>
  <c r="I875" i="2"/>
  <c r="H875" i="2"/>
  <c r="J874" i="2"/>
  <c r="I874" i="2"/>
  <c r="H874" i="2"/>
  <c r="J873" i="2"/>
  <c r="I873" i="2"/>
  <c r="H873" i="2"/>
  <c r="J872" i="2"/>
  <c r="I872" i="2"/>
  <c r="H872" i="2"/>
  <c r="J871" i="2"/>
  <c r="I871" i="2"/>
  <c r="H871" i="2"/>
  <c r="J870" i="2"/>
  <c r="I870" i="2"/>
  <c r="H870" i="2"/>
  <c r="J869" i="2"/>
  <c r="I869" i="2"/>
  <c r="H869" i="2"/>
  <c r="J868" i="2"/>
  <c r="I868" i="2"/>
  <c r="H868" i="2"/>
  <c r="J867" i="2"/>
  <c r="I867" i="2"/>
  <c r="H867" i="2"/>
  <c r="J866" i="2"/>
  <c r="I866" i="2"/>
  <c r="H866" i="2"/>
  <c r="J865" i="2"/>
  <c r="I865" i="2"/>
  <c r="H865" i="2"/>
  <c r="J864" i="2"/>
  <c r="I864" i="2"/>
  <c r="H864" i="2"/>
  <c r="J863" i="2"/>
  <c r="I863" i="2"/>
  <c r="H863" i="2"/>
  <c r="J862" i="2"/>
  <c r="I862" i="2"/>
  <c r="H862" i="2"/>
  <c r="J861" i="2"/>
  <c r="I861" i="2"/>
  <c r="H861" i="2"/>
  <c r="J860" i="2"/>
  <c r="I860" i="2"/>
  <c r="H860" i="2"/>
  <c r="J859" i="2"/>
  <c r="I859" i="2"/>
  <c r="H859" i="2"/>
  <c r="J858" i="2"/>
  <c r="I858" i="2"/>
  <c r="H858" i="2"/>
  <c r="J857" i="2"/>
  <c r="I857" i="2"/>
  <c r="H857" i="2"/>
  <c r="J856" i="2"/>
  <c r="I856" i="2"/>
  <c r="H856" i="2"/>
  <c r="J855" i="2"/>
  <c r="I855" i="2"/>
  <c r="H855" i="2"/>
  <c r="J854" i="2"/>
  <c r="I854" i="2"/>
  <c r="H854" i="2"/>
  <c r="J853" i="2"/>
  <c r="I853" i="2"/>
  <c r="H853" i="2"/>
  <c r="J852" i="2"/>
  <c r="I852" i="2"/>
  <c r="H852" i="2"/>
  <c r="J851" i="2"/>
  <c r="I851" i="2"/>
  <c r="H851" i="2"/>
  <c r="J850" i="2"/>
  <c r="I850" i="2"/>
  <c r="H850" i="2"/>
  <c r="J849" i="2"/>
  <c r="I849" i="2"/>
  <c r="H849" i="2"/>
  <c r="J848" i="2"/>
  <c r="I848" i="2"/>
  <c r="H848" i="2"/>
  <c r="J847" i="2"/>
  <c r="I847" i="2"/>
  <c r="H847" i="2"/>
  <c r="J846" i="2"/>
  <c r="I846" i="2"/>
  <c r="H846" i="2"/>
  <c r="J845" i="2"/>
  <c r="I845" i="2"/>
  <c r="H845" i="2"/>
  <c r="J844" i="2"/>
  <c r="I844" i="2"/>
  <c r="H844" i="2"/>
  <c r="J843" i="2"/>
  <c r="I843" i="2"/>
  <c r="H843" i="2"/>
  <c r="J842" i="2"/>
  <c r="I842" i="2"/>
  <c r="H842" i="2"/>
  <c r="J841" i="2"/>
  <c r="I841" i="2"/>
  <c r="H841" i="2"/>
  <c r="J840" i="2"/>
  <c r="I840" i="2"/>
  <c r="H840" i="2"/>
  <c r="J839" i="2"/>
  <c r="I839" i="2"/>
  <c r="H839" i="2"/>
  <c r="J838" i="2"/>
  <c r="I838" i="2"/>
  <c r="H838" i="2"/>
  <c r="J837" i="2"/>
  <c r="I837" i="2"/>
  <c r="H837" i="2"/>
  <c r="J836" i="2"/>
  <c r="I836" i="2"/>
  <c r="H836" i="2"/>
  <c r="J835" i="2"/>
  <c r="I835" i="2"/>
  <c r="H835" i="2"/>
  <c r="J834" i="2"/>
  <c r="I834" i="2"/>
  <c r="H834" i="2"/>
  <c r="J833" i="2"/>
  <c r="I833" i="2"/>
  <c r="H833" i="2"/>
  <c r="J832" i="2"/>
  <c r="I832" i="2"/>
  <c r="H832" i="2"/>
  <c r="J831" i="2"/>
  <c r="I831" i="2"/>
  <c r="H831" i="2"/>
  <c r="J830" i="2"/>
  <c r="I830" i="2"/>
  <c r="H830" i="2"/>
  <c r="J829" i="2"/>
  <c r="I829" i="2"/>
  <c r="H829" i="2"/>
  <c r="J828" i="2"/>
  <c r="I828" i="2"/>
  <c r="H828" i="2"/>
  <c r="J827" i="2"/>
  <c r="I827" i="2"/>
  <c r="H827" i="2"/>
  <c r="J826" i="2"/>
  <c r="I826" i="2"/>
  <c r="H826" i="2"/>
  <c r="J825" i="2"/>
  <c r="I825" i="2"/>
  <c r="H825" i="2"/>
  <c r="J824" i="2"/>
  <c r="I824" i="2"/>
  <c r="H824" i="2"/>
  <c r="J823" i="2"/>
  <c r="I823" i="2"/>
  <c r="H823" i="2"/>
  <c r="J822" i="2"/>
  <c r="I822" i="2"/>
  <c r="H822" i="2"/>
  <c r="J821" i="2"/>
  <c r="I821" i="2"/>
  <c r="H821" i="2"/>
  <c r="J820" i="2"/>
  <c r="I820" i="2"/>
  <c r="H820" i="2"/>
  <c r="J819" i="2"/>
  <c r="I819" i="2"/>
  <c r="H819" i="2"/>
  <c r="J818" i="2"/>
  <c r="I818" i="2"/>
  <c r="H818" i="2"/>
  <c r="J817" i="2"/>
  <c r="I817" i="2"/>
  <c r="H817" i="2"/>
  <c r="J816" i="2"/>
  <c r="I816" i="2"/>
  <c r="H816" i="2"/>
  <c r="J815" i="2"/>
  <c r="I815" i="2"/>
  <c r="H815" i="2"/>
  <c r="J814" i="2"/>
  <c r="I814" i="2"/>
  <c r="H814" i="2"/>
  <c r="J813" i="2"/>
  <c r="I813" i="2"/>
  <c r="H813" i="2"/>
  <c r="J812" i="2"/>
  <c r="I812" i="2"/>
  <c r="H812" i="2"/>
  <c r="J811" i="2"/>
  <c r="I811" i="2"/>
  <c r="H811" i="2"/>
  <c r="J810" i="2"/>
  <c r="I810" i="2"/>
  <c r="H810" i="2"/>
  <c r="J809" i="2"/>
  <c r="I809" i="2"/>
  <c r="H809" i="2"/>
  <c r="J808" i="2"/>
  <c r="I808" i="2"/>
  <c r="H808" i="2"/>
  <c r="J807" i="2"/>
  <c r="I807" i="2"/>
  <c r="H807" i="2"/>
  <c r="J806" i="2"/>
  <c r="I806" i="2"/>
  <c r="H806" i="2"/>
  <c r="J805" i="2"/>
  <c r="I805" i="2"/>
  <c r="H805" i="2"/>
  <c r="J804" i="2"/>
  <c r="I804" i="2"/>
  <c r="H804" i="2"/>
  <c r="J803" i="2"/>
  <c r="I803" i="2"/>
  <c r="H803" i="2"/>
  <c r="J802" i="2"/>
  <c r="I802" i="2"/>
  <c r="H802" i="2"/>
  <c r="J801" i="2"/>
  <c r="I801" i="2"/>
  <c r="H801" i="2"/>
  <c r="J800" i="2"/>
  <c r="I800" i="2"/>
  <c r="H800" i="2"/>
  <c r="J799" i="2"/>
  <c r="I799" i="2"/>
  <c r="H799" i="2"/>
  <c r="J798" i="2"/>
  <c r="I798" i="2"/>
  <c r="H798" i="2"/>
  <c r="J797" i="2"/>
  <c r="I797" i="2"/>
  <c r="H797" i="2"/>
  <c r="J796" i="2"/>
  <c r="I796" i="2"/>
  <c r="H796" i="2"/>
  <c r="J795" i="2"/>
  <c r="I795" i="2"/>
  <c r="H795" i="2"/>
  <c r="J794" i="2"/>
  <c r="I794" i="2"/>
  <c r="H794" i="2"/>
  <c r="J793" i="2"/>
  <c r="I793" i="2"/>
  <c r="H793" i="2"/>
  <c r="J792" i="2"/>
  <c r="I792" i="2"/>
  <c r="H792" i="2"/>
  <c r="J791" i="2"/>
  <c r="I791" i="2"/>
  <c r="H791" i="2"/>
  <c r="J790" i="2"/>
  <c r="I790" i="2"/>
  <c r="H790" i="2"/>
  <c r="J789" i="2"/>
  <c r="I789" i="2"/>
  <c r="H789" i="2"/>
  <c r="J788" i="2"/>
  <c r="I788" i="2"/>
  <c r="H788" i="2"/>
  <c r="J787" i="2"/>
  <c r="I787" i="2"/>
  <c r="H787" i="2"/>
  <c r="J786" i="2"/>
  <c r="I786" i="2"/>
  <c r="H786" i="2"/>
  <c r="J785" i="2"/>
  <c r="I785" i="2"/>
  <c r="H785" i="2"/>
  <c r="J784" i="2"/>
  <c r="I784" i="2"/>
  <c r="H784" i="2"/>
  <c r="J783" i="2"/>
  <c r="I783" i="2"/>
  <c r="H783" i="2"/>
  <c r="J782" i="2"/>
  <c r="I782" i="2"/>
  <c r="H782" i="2"/>
  <c r="J781" i="2"/>
  <c r="I781" i="2"/>
  <c r="H781" i="2"/>
  <c r="J780" i="2"/>
  <c r="I780" i="2"/>
  <c r="H780" i="2"/>
  <c r="J779" i="2"/>
  <c r="I779" i="2"/>
  <c r="H779" i="2"/>
  <c r="J778" i="2"/>
  <c r="I778" i="2"/>
  <c r="H778" i="2"/>
  <c r="J777" i="2"/>
  <c r="I777" i="2"/>
  <c r="H777" i="2"/>
  <c r="J776" i="2"/>
  <c r="I776" i="2"/>
  <c r="H776" i="2"/>
  <c r="J775" i="2"/>
  <c r="I775" i="2"/>
  <c r="H775" i="2"/>
  <c r="J774" i="2"/>
  <c r="I774" i="2"/>
  <c r="H774" i="2"/>
  <c r="J773" i="2"/>
  <c r="I773" i="2"/>
  <c r="H773" i="2"/>
  <c r="J772" i="2"/>
  <c r="I772" i="2"/>
  <c r="H772" i="2"/>
  <c r="J771" i="2"/>
  <c r="I771" i="2"/>
  <c r="H771" i="2"/>
  <c r="J770" i="2"/>
  <c r="I770" i="2"/>
  <c r="H770" i="2"/>
  <c r="J769" i="2"/>
  <c r="I769" i="2"/>
  <c r="H769" i="2"/>
  <c r="J768" i="2"/>
  <c r="I768" i="2"/>
  <c r="H768" i="2"/>
  <c r="J767" i="2"/>
  <c r="I767" i="2"/>
  <c r="H767" i="2"/>
  <c r="J766" i="2"/>
  <c r="I766" i="2"/>
  <c r="H766" i="2"/>
  <c r="J765" i="2"/>
  <c r="I765" i="2"/>
  <c r="H765" i="2"/>
  <c r="J764" i="2"/>
  <c r="I764" i="2"/>
  <c r="H764" i="2"/>
  <c r="J763" i="2"/>
  <c r="I763" i="2"/>
  <c r="H763" i="2"/>
  <c r="J762" i="2"/>
  <c r="I762" i="2"/>
  <c r="H762" i="2"/>
  <c r="J761" i="2"/>
  <c r="I761" i="2"/>
  <c r="H761" i="2"/>
  <c r="J760" i="2"/>
  <c r="I760" i="2"/>
  <c r="H760" i="2"/>
  <c r="J759" i="2"/>
  <c r="I759" i="2"/>
  <c r="H759" i="2"/>
  <c r="J758" i="2"/>
  <c r="I758" i="2"/>
  <c r="H758" i="2"/>
  <c r="J757" i="2"/>
  <c r="I757" i="2"/>
  <c r="H757" i="2"/>
  <c r="J756" i="2"/>
  <c r="I756" i="2"/>
  <c r="H756" i="2"/>
  <c r="J755" i="2"/>
  <c r="I755" i="2"/>
  <c r="H755" i="2"/>
  <c r="J754" i="2"/>
  <c r="I754" i="2"/>
  <c r="H754" i="2"/>
  <c r="J753" i="2"/>
  <c r="I753" i="2"/>
  <c r="H753" i="2"/>
  <c r="J752" i="2"/>
  <c r="I752" i="2"/>
  <c r="H752" i="2"/>
  <c r="J751" i="2"/>
  <c r="I751" i="2"/>
  <c r="H751" i="2"/>
  <c r="J750" i="2"/>
  <c r="I750" i="2"/>
  <c r="H750" i="2"/>
  <c r="J749" i="2"/>
  <c r="I749" i="2"/>
  <c r="H749" i="2"/>
  <c r="J748" i="2"/>
  <c r="I748" i="2"/>
  <c r="H748" i="2"/>
  <c r="J747" i="2"/>
  <c r="I747" i="2"/>
  <c r="H747" i="2"/>
  <c r="J746" i="2"/>
  <c r="I746" i="2"/>
  <c r="H746" i="2"/>
  <c r="J745" i="2"/>
  <c r="I745" i="2"/>
  <c r="H745" i="2"/>
  <c r="J744" i="2"/>
  <c r="I744" i="2"/>
  <c r="H744" i="2"/>
  <c r="J743" i="2"/>
  <c r="I743" i="2"/>
  <c r="H743" i="2"/>
  <c r="J742" i="2"/>
  <c r="I742" i="2"/>
  <c r="H742" i="2"/>
  <c r="J741" i="2"/>
  <c r="I741" i="2"/>
  <c r="H741" i="2"/>
  <c r="J740" i="2"/>
  <c r="I740" i="2"/>
  <c r="H740" i="2"/>
  <c r="J739" i="2"/>
  <c r="I739" i="2"/>
  <c r="H739" i="2"/>
  <c r="J738" i="2"/>
  <c r="I738" i="2"/>
  <c r="H738" i="2"/>
  <c r="J737" i="2"/>
  <c r="I737" i="2"/>
  <c r="H737" i="2"/>
  <c r="J736" i="2"/>
  <c r="I736" i="2"/>
  <c r="H736" i="2"/>
  <c r="J735" i="2"/>
  <c r="I735" i="2"/>
  <c r="H735" i="2"/>
  <c r="J734" i="2"/>
  <c r="I734" i="2"/>
  <c r="H734" i="2"/>
  <c r="J733" i="2"/>
  <c r="I733" i="2"/>
  <c r="H733" i="2"/>
  <c r="J732" i="2"/>
  <c r="I732" i="2"/>
  <c r="H732" i="2"/>
  <c r="J731" i="2"/>
  <c r="I731" i="2"/>
  <c r="H731" i="2"/>
  <c r="J730" i="2"/>
  <c r="I730" i="2"/>
  <c r="H730" i="2"/>
  <c r="J729" i="2"/>
  <c r="I729" i="2"/>
  <c r="H729" i="2"/>
  <c r="J728" i="2"/>
  <c r="I728" i="2"/>
  <c r="H728" i="2"/>
  <c r="J727" i="2"/>
  <c r="I727" i="2"/>
  <c r="H727" i="2"/>
  <c r="J726" i="2"/>
  <c r="I726" i="2"/>
  <c r="H726" i="2"/>
  <c r="J725" i="2"/>
  <c r="I725" i="2"/>
  <c r="H725" i="2"/>
  <c r="J724" i="2"/>
  <c r="I724" i="2"/>
  <c r="H724" i="2"/>
  <c r="J723" i="2"/>
  <c r="I723" i="2"/>
  <c r="H723" i="2"/>
  <c r="J722" i="2"/>
  <c r="I722" i="2"/>
  <c r="H722" i="2"/>
  <c r="J721" i="2"/>
  <c r="I721" i="2"/>
  <c r="H721" i="2"/>
  <c r="J720" i="2"/>
  <c r="I720" i="2"/>
  <c r="H720" i="2"/>
  <c r="J719" i="2"/>
  <c r="I719" i="2"/>
  <c r="H719" i="2"/>
  <c r="J718" i="2"/>
  <c r="I718" i="2"/>
  <c r="H718" i="2"/>
  <c r="J717" i="2"/>
  <c r="I717" i="2"/>
  <c r="H717" i="2"/>
  <c r="J716" i="2"/>
  <c r="I716" i="2"/>
  <c r="H716" i="2"/>
  <c r="J715" i="2"/>
  <c r="I715" i="2"/>
  <c r="H715" i="2"/>
  <c r="J714" i="2"/>
  <c r="I714" i="2"/>
  <c r="H714" i="2"/>
  <c r="J713" i="2"/>
  <c r="I713" i="2"/>
  <c r="H713" i="2"/>
  <c r="J712" i="2"/>
  <c r="I712" i="2"/>
  <c r="H712" i="2"/>
  <c r="J711" i="2"/>
  <c r="I711" i="2"/>
  <c r="H711" i="2"/>
  <c r="J710" i="2"/>
  <c r="I710" i="2"/>
  <c r="H710" i="2"/>
  <c r="J709" i="2"/>
  <c r="I709" i="2"/>
  <c r="H709" i="2"/>
  <c r="J708" i="2"/>
  <c r="I708" i="2"/>
  <c r="H708" i="2"/>
  <c r="J707" i="2"/>
  <c r="I707" i="2"/>
  <c r="H707" i="2"/>
  <c r="J706" i="2"/>
  <c r="I706" i="2"/>
  <c r="H706" i="2"/>
  <c r="J705" i="2"/>
  <c r="I705" i="2"/>
  <c r="H705" i="2"/>
  <c r="J704" i="2"/>
  <c r="I704" i="2"/>
  <c r="H704" i="2"/>
  <c r="J703" i="2"/>
  <c r="I703" i="2"/>
  <c r="H703" i="2"/>
  <c r="J702" i="2"/>
  <c r="I702" i="2"/>
  <c r="H702" i="2"/>
  <c r="J701" i="2"/>
  <c r="I701" i="2"/>
  <c r="H701" i="2"/>
  <c r="J700" i="2"/>
  <c r="I700" i="2"/>
  <c r="H700" i="2"/>
  <c r="J699" i="2"/>
  <c r="I699" i="2"/>
  <c r="H699" i="2"/>
  <c r="J698" i="2"/>
  <c r="I698" i="2"/>
  <c r="H698" i="2"/>
  <c r="J697" i="2"/>
  <c r="I697" i="2"/>
  <c r="H697" i="2"/>
  <c r="J696" i="2"/>
  <c r="I696" i="2"/>
  <c r="H696" i="2"/>
  <c r="J695" i="2"/>
  <c r="I695" i="2"/>
  <c r="H695" i="2"/>
  <c r="J694" i="2"/>
  <c r="I694" i="2"/>
  <c r="H694" i="2"/>
  <c r="J693" i="2"/>
  <c r="I693" i="2"/>
  <c r="H693" i="2"/>
  <c r="J692" i="2"/>
  <c r="I692" i="2"/>
  <c r="H692" i="2"/>
  <c r="J691" i="2"/>
  <c r="I691" i="2"/>
  <c r="H691" i="2"/>
  <c r="J690" i="2"/>
  <c r="I690" i="2"/>
  <c r="H690" i="2"/>
  <c r="J689" i="2"/>
  <c r="I689" i="2"/>
  <c r="H689" i="2"/>
  <c r="J688" i="2"/>
  <c r="I688" i="2"/>
  <c r="H688" i="2"/>
  <c r="J687" i="2"/>
  <c r="I687" i="2"/>
  <c r="H687" i="2"/>
  <c r="J686" i="2"/>
  <c r="I686" i="2"/>
  <c r="H686" i="2"/>
  <c r="J685" i="2"/>
  <c r="I685" i="2"/>
  <c r="H685" i="2"/>
  <c r="J684" i="2"/>
  <c r="I684" i="2"/>
  <c r="H684" i="2"/>
  <c r="J683" i="2"/>
  <c r="I683" i="2"/>
  <c r="H683" i="2"/>
  <c r="J682" i="2"/>
  <c r="I682" i="2"/>
  <c r="H682" i="2"/>
  <c r="J681" i="2"/>
  <c r="I681" i="2"/>
  <c r="H681" i="2"/>
  <c r="J680" i="2"/>
  <c r="I680" i="2"/>
  <c r="H680" i="2"/>
  <c r="J679" i="2"/>
  <c r="I679" i="2"/>
  <c r="H679" i="2"/>
  <c r="J678" i="2"/>
  <c r="I678" i="2"/>
  <c r="H678" i="2"/>
  <c r="J677" i="2"/>
  <c r="I677" i="2"/>
  <c r="H677" i="2"/>
  <c r="J676" i="2"/>
  <c r="I676" i="2"/>
  <c r="H676" i="2"/>
  <c r="J675" i="2"/>
  <c r="I675" i="2"/>
  <c r="H675" i="2"/>
  <c r="J674" i="2"/>
  <c r="I674" i="2"/>
  <c r="H674" i="2"/>
  <c r="J673" i="2"/>
  <c r="I673" i="2"/>
  <c r="H673" i="2"/>
  <c r="J672" i="2"/>
  <c r="I672" i="2"/>
  <c r="H672" i="2"/>
  <c r="J671" i="2"/>
  <c r="I671" i="2"/>
  <c r="H671" i="2"/>
  <c r="J670" i="2"/>
  <c r="I670" i="2"/>
  <c r="H670" i="2"/>
  <c r="J669" i="2"/>
  <c r="I669" i="2"/>
  <c r="H669" i="2"/>
  <c r="J668" i="2"/>
  <c r="I668" i="2"/>
  <c r="H668" i="2"/>
  <c r="J667" i="2"/>
  <c r="I667" i="2"/>
  <c r="H667" i="2"/>
  <c r="J666" i="2"/>
  <c r="I666" i="2"/>
  <c r="H666" i="2"/>
  <c r="J665" i="2"/>
  <c r="I665" i="2"/>
  <c r="H665" i="2"/>
  <c r="J664" i="2"/>
  <c r="I664" i="2"/>
  <c r="H664" i="2"/>
  <c r="J663" i="2"/>
  <c r="I663" i="2"/>
  <c r="H663" i="2"/>
  <c r="J662" i="2"/>
  <c r="I662" i="2"/>
  <c r="H662" i="2"/>
  <c r="J661" i="2"/>
  <c r="I661" i="2"/>
  <c r="H661" i="2"/>
  <c r="J660" i="2"/>
  <c r="I660" i="2"/>
  <c r="H660" i="2"/>
  <c r="J659" i="2"/>
  <c r="I659" i="2"/>
  <c r="H659" i="2"/>
  <c r="J658" i="2"/>
  <c r="I658" i="2"/>
  <c r="H658" i="2"/>
  <c r="J657" i="2"/>
  <c r="I657" i="2"/>
  <c r="H657" i="2"/>
  <c r="J656" i="2"/>
  <c r="I656" i="2"/>
  <c r="H656" i="2"/>
  <c r="J655" i="2"/>
  <c r="I655" i="2"/>
  <c r="H655" i="2"/>
  <c r="J654" i="2"/>
  <c r="I654" i="2"/>
  <c r="H654" i="2"/>
  <c r="J653" i="2"/>
  <c r="I653" i="2"/>
  <c r="H653" i="2"/>
  <c r="J652" i="2"/>
  <c r="I652" i="2"/>
  <c r="H652" i="2"/>
  <c r="J651" i="2"/>
  <c r="I651" i="2"/>
  <c r="H651" i="2"/>
  <c r="J650" i="2"/>
  <c r="I650" i="2"/>
  <c r="H650" i="2"/>
  <c r="J649" i="2"/>
  <c r="I649" i="2"/>
  <c r="H649" i="2"/>
  <c r="J648" i="2"/>
  <c r="I648" i="2"/>
  <c r="H648" i="2"/>
  <c r="J647" i="2"/>
  <c r="I647" i="2"/>
  <c r="H647" i="2"/>
  <c r="J646" i="2"/>
  <c r="I646" i="2"/>
  <c r="H646" i="2"/>
  <c r="J645" i="2"/>
  <c r="I645" i="2"/>
  <c r="H645" i="2"/>
  <c r="J644" i="2"/>
  <c r="I644" i="2"/>
  <c r="H644" i="2"/>
  <c r="J643" i="2"/>
  <c r="I643" i="2"/>
  <c r="H643" i="2"/>
  <c r="J642" i="2"/>
  <c r="I642" i="2"/>
  <c r="H642" i="2"/>
  <c r="J641" i="2"/>
  <c r="I641" i="2"/>
  <c r="H641" i="2"/>
  <c r="J640" i="2"/>
  <c r="I640" i="2"/>
  <c r="H640" i="2"/>
  <c r="J639" i="2"/>
  <c r="I639" i="2"/>
  <c r="H639" i="2"/>
  <c r="J638" i="2"/>
  <c r="I638" i="2"/>
  <c r="H638" i="2"/>
  <c r="J637" i="2"/>
  <c r="I637" i="2"/>
  <c r="H637" i="2"/>
  <c r="J636" i="2"/>
  <c r="I636" i="2"/>
  <c r="H636" i="2"/>
  <c r="J635" i="2"/>
  <c r="I635" i="2"/>
  <c r="H635" i="2"/>
  <c r="J634" i="2"/>
  <c r="I634" i="2"/>
  <c r="H634" i="2"/>
  <c r="J633" i="2"/>
  <c r="I633" i="2"/>
  <c r="H633" i="2"/>
  <c r="J632" i="2"/>
  <c r="I632" i="2"/>
  <c r="H632" i="2"/>
  <c r="J631" i="2"/>
  <c r="I631" i="2"/>
  <c r="H631" i="2"/>
  <c r="J630" i="2"/>
  <c r="I630" i="2"/>
  <c r="H630" i="2"/>
  <c r="J629" i="2"/>
  <c r="I629" i="2"/>
  <c r="H629" i="2"/>
  <c r="J628" i="2"/>
  <c r="I628" i="2"/>
  <c r="H628" i="2"/>
  <c r="J627" i="2"/>
  <c r="I627" i="2"/>
  <c r="H627" i="2"/>
  <c r="J626" i="2"/>
  <c r="I626" i="2"/>
  <c r="H626" i="2"/>
  <c r="J625" i="2"/>
  <c r="I625" i="2"/>
  <c r="H625" i="2"/>
  <c r="J624" i="2"/>
  <c r="I624" i="2"/>
  <c r="H624" i="2"/>
  <c r="J623" i="2"/>
  <c r="I623" i="2"/>
  <c r="H623" i="2"/>
  <c r="J622" i="2"/>
  <c r="I622" i="2"/>
  <c r="H622" i="2"/>
  <c r="J621" i="2"/>
  <c r="I621" i="2"/>
  <c r="H621" i="2"/>
  <c r="J620" i="2"/>
  <c r="I620" i="2"/>
  <c r="H620" i="2"/>
  <c r="J619" i="2"/>
  <c r="I619" i="2"/>
  <c r="H619" i="2"/>
  <c r="J618" i="2"/>
  <c r="I618" i="2"/>
  <c r="H618" i="2"/>
  <c r="J617" i="2"/>
  <c r="I617" i="2"/>
  <c r="H617" i="2"/>
  <c r="J616" i="2"/>
  <c r="I616" i="2"/>
  <c r="H616" i="2"/>
  <c r="J615" i="2"/>
  <c r="I615" i="2"/>
  <c r="H615" i="2"/>
  <c r="J614" i="2"/>
  <c r="I614" i="2"/>
  <c r="H614" i="2"/>
  <c r="J613" i="2"/>
  <c r="I613" i="2"/>
  <c r="H613" i="2"/>
  <c r="J612" i="2"/>
  <c r="I612" i="2"/>
  <c r="H612" i="2"/>
  <c r="J611" i="2"/>
  <c r="I611" i="2"/>
  <c r="H611" i="2"/>
  <c r="J610" i="2"/>
  <c r="I610" i="2"/>
  <c r="H610" i="2"/>
  <c r="J609" i="2"/>
  <c r="I609" i="2"/>
  <c r="H609" i="2"/>
  <c r="J608" i="2"/>
  <c r="I608" i="2"/>
  <c r="H608" i="2"/>
  <c r="J607" i="2"/>
  <c r="I607" i="2"/>
  <c r="H607" i="2"/>
  <c r="J606" i="2"/>
  <c r="I606" i="2"/>
  <c r="H606" i="2"/>
  <c r="J605" i="2"/>
  <c r="I605" i="2"/>
  <c r="H605" i="2"/>
  <c r="J604" i="2"/>
  <c r="I604" i="2"/>
  <c r="H604" i="2"/>
  <c r="J603" i="2"/>
  <c r="I603" i="2"/>
  <c r="H603" i="2"/>
  <c r="J602" i="2"/>
  <c r="I602" i="2"/>
  <c r="H602" i="2"/>
  <c r="J601" i="2"/>
  <c r="I601" i="2"/>
  <c r="H601" i="2"/>
  <c r="J600" i="2"/>
  <c r="I600" i="2"/>
  <c r="H600" i="2"/>
  <c r="J599" i="2"/>
  <c r="I599" i="2"/>
  <c r="H599" i="2"/>
  <c r="J598" i="2"/>
  <c r="I598" i="2"/>
  <c r="H598" i="2"/>
  <c r="J597" i="2"/>
  <c r="I597" i="2"/>
  <c r="H597" i="2"/>
  <c r="J596" i="2"/>
  <c r="I596" i="2"/>
  <c r="H596" i="2"/>
  <c r="J595" i="2"/>
  <c r="I595" i="2"/>
  <c r="H595" i="2"/>
  <c r="J594" i="2"/>
  <c r="I594" i="2"/>
  <c r="H594" i="2"/>
  <c r="J593" i="2"/>
  <c r="I593" i="2"/>
  <c r="H593" i="2"/>
  <c r="J592" i="2"/>
  <c r="I592" i="2"/>
  <c r="H592" i="2"/>
  <c r="J591" i="2"/>
  <c r="I591" i="2"/>
  <c r="H591" i="2"/>
  <c r="J590" i="2"/>
  <c r="I590" i="2"/>
  <c r="H590" i="2"/>
  <c r="J589" i="2"/>
  <c r="I589" i="2"/>
  <c r="H589" i="2"/>
  <c r="J588" i="2"/>
  <c r="I588" i="2"/>
  <c r="H588" i="2"/>
  <c r="J587" i="2"/>
  <c r="I587" i="2"/>
  <c r="H587" i="2"/>
  <c r="J586" i="2"/>
  <c r="I586" i="2"/>
  <c r="H586" i="2"/>
  <c r="J585" i="2"/>
  <c r="I585" i="2"/>
  <c r="H585" i="2"/>
  <c r="J584" i="2"/>
  <c r="I584" i="2"/>
  <c r="H584" i="2"/>
  <c r="J583" i="2"/>
  <c r="I583" i="2"/>
  <c r="H583" i="2"/>
  <c r="J582" i="2"/>
  <c r="I582" i="2"/>
  <c r="H582" i="2"/>
  <c r="J581" i="2"/>
  <c r="I581" i="2"/>
  <c r="H581" i="2"/>
  <c r="J580" i="2"/>
  <c r="I580" i="2"/>
  <c r="H580" i="2"/>
  <c r="J579" i="2"/>
  <c r="I579" i="2"/>
  <c r="H579" i="2"/>
  <c r="J578" i="2"/>
  <c r="I578" i="2"/>
  <c r="H578" i="2"/>
  <c r="J577" i="2"/>
  <c r="I577" i="2"/>
  <c r="H577" i="2"/>
  <c r="J576" i="2"/>
  <c r="I576" i="2"/>
  <c r="H576" i="2"/>
  <c r="J575" i="2"/>
  <c r="I575" i="2"/>
  <c r="H575" i="2"/>
  <c r="J574" i="2"/>
  <c r="I574" i="2"/>
  <c r="H574" i="2"/>
  <c r="J573" i="2"/>
  <c r="I573" i="2"/>
  <c r="H573" i="2"/>
  <c r="J572" i="2"/>
  <c r="I572" i="2"/>
  <c r="H572" i="2"/>
  <c r="J571" i="2"/>
  <c r="I571" i="2"/>
  <c r="H571" i="2"/>
  <c r="J570" i="2"/>
  <c r="I570" i="2"/>
  <c r="H570" i="2"/>
  <c r="J569" i="2"/>
  <c r="I569" i="2"/>
  <c r="H569" i="2"/>
  <c r="J568" i="2"/>
  <c r="I568" i="2"/>
  <c r="H568" i="2"/>
  <c r="J567" i="2"/>
  <c r="I567" i="2"/>
  <c r="H567" i="2"/>
  <c r="J566" i="2"/>
  <c r="I566" i="2"/>
  <c r="H566" i="2"/>
  <c r="J565" i="2"/>
  <c r="I565" i="2"/>
  <c r="H565" i="2"/>
  <c r="J564" i="2"/>
  <c r="I564" i="2"/>
  <c r="H564" i="2"/>
  <c r="J563" i="2"/>
  <c r="I563" i="2"/>
  <c r="H563" i="2"/>
  <c r="J562" i="2"/>
  <c r="I562" i="2"/>
  <c r="H562" i="2"/>
  <c r="J561" i="2"/>
  <c r="I561" i="2"/>
  <c r="H561" i="2"/>
  <c r="J560" i="2"/>
  <c r="I560" i="2"/>
  <c r="H560" i="2"/>
  <c r="J559" i="2"/>
  <c r="I559" i="2"/>
  <c r="H559" i="2"/>
  <c r="J558" i="2"/>
  <c r="I558" i="2"/>
  <c r="H558" i="2"/>
  <c r="J557" i="2"/>
  <c r="I557" i="2"/>
  <c r="H557" i="2"/>
  <c r="J556" i="2"/>
  <c r="I556" i="2"/>
  <c r="H556" i="2"/>
  <c r="J555" i="2"/>
  <c r="I555" i="2"/>
  <c r="H555" i="2"/>
  <c r="J554" i="2"/>
  <c r="I554" i="2"/>
  <c r="H554" i="2"/>
  <c r="J553" i="2"/>
  <c r="I553" i="2"/>
  <c r="H553" i="2"/>
  <c r="J552" i="2"/>
  <c r="I552" i="2"/>
  <c r="H552" i="2"/>
  <c r="J551" i="2"/>
  <c r="I551" i="2"/>
  <c r="H551" i="2"/>
  <c r="J550" i="2"/>
  <c r="I550" i="2"/>
  <c r="H550" i="2"/>
  <c r="J549" i="2"/>
  <c r="I549" i="2"/>
  <c r="H549" i="2"/>
  <c r="J548" i="2"/>
  <c r="I548" i="2"/>
  <c r="H548" i="2"/>
  <c r="J547" i="2"/>
  <c r="I547" i="2"/>
  <c r="H547" i="2"/>
  <c r="J546" i="2"/>
  <c r="I546" i="2"/>
  <c r="H546" i="2"/>
  <c r="J545" i="2"/>
  <c r="I545" i="2"/>
  <c r="H545" i="2"/>
  <c r="J544" i="2"/>
  <c r="I544" i="2"/>
  <c r="H544" i="2"/>
  <c r="J543" i="2"/>
  <c r="I543" i="2"/>
  <c r="H543" i="2"/>
  <c r="J542" i="2"/>
  <c r="I542" i="2"/>
  <c r="H542" i="2"/>
  <c r="J541" i="2"/>
  <c r="I541" i="2"/>
  <c r="H541" i="2"/>
  <c r="J540" i="2"/>
  <c r="I540" i="2"/>
  <c r="H540" i="2"/>
  <c r="J539" i="2"/>
  <c r="I539" i="2"/>
  <c r="H539" i="2"/>
  <c r="J538" i="2"/>
  <c r="I538" i="2"/>
  <c r="H538" i="2"/>
  <c r="J537" i="2"/>
  <c r="I537" i="2"/>
  <c r="H537" i="2"/>
  <c r="J536" i="2"/>
  <c r="I536" i="2"/>
  <c r="H536" i="2"/>
  <c r="J535" i="2"/>
  <c r="I535" i="2"/>
  <c r="H535" i="2"/>
  <c r="J534" i="2"/>
  <c r="I534" i="2"/>
  <c r="H534" i="2"/>
  <c r="J533" i="2"/>
  <c r="I533" i="2"/>
  <c r="H533" i="2"/>
  <c r="J532" i="2"/>
  <c r="I532" i="2"/>
  <c r="H532" i="2"/>
  <c r="J531" i="2"/>
  <c r="I531" i="2"/>
  <c r="H531" i="2"/>
  <c r="J530" i="2"/>
  <c r="I530" i="2"/>
  <c r="H530" i="2"/>
  <c r="J529" i="2"/>
  <c r="I529" i="2"/>
  <c r="H529" i="2"/>
  <c r="J528" i="2"/>
  <c r="I528" i="2"/>
  <c r="H528" i="2"/>
  <c r="J527" i="2"/>
  <c r="I527" i="2"/>
  <c r="H527" i="2"/>
  <c r="J526" i="2"/>
  <c r="I526" i="2"/>
  <c r="H526" i="2"/>
  <c r="J525" i="2"/>
  <c r="I525" i="2"/>
  <c r="H525" i="2"/>
  <c r="J524" i="2"/>
  <c r="I524" i="2"/>
  <c r="H524" i="2"/>
  <c r="J523" i="2"/>
  <c r="I523" i="2"/>
  <c r="H523" i="2"/>
  <c r="J522" i="2"/>
  <c r="I522" i="2"/>
  <c r="H522" i="2"/>
  <c r="J521" i="2"/>
  <c r="I521" i="2"/>
  <c r="H521" i="2"/>
  <c r="J520" i="2"/>
  <c r="I520" i="2"/>
  <c r="H520" i="2"/>
  <c r="J519" i="2"/>
  <c r="I519" i="2"/>
  <c r="H519" i="2"/>
  <c r="J518" i="2"/>
  <c r="I518" i="2"/>
  <c r="H518" i="2"/>
  <c r="J517" i="2"/>
  <c r="I517" i="2"/>
  <c r="H517" i="2"/>
  <c r="J516" i="2"/>
  <c r="I516" i="2"/>
  <c r="H516" i="2"/>
  <c r="J515" i="2"/>
  <c r="I515" i="2"/>
  <c r="H515" i="2"/>
  <c r="J514" i="2"/>
  <c r="I514" i="2"/>
  <c r="H514" i="2"/>
  <c r="J513" i="2"/>
  <c r="I513" i="2"/>
  <c r="H513" i="2"/>
  <c r="J512" i="2"/>
  <c r="I512" i="2"/>
  <c r="H512" i="2"/>
  <c r="J511" i="2"/>
  <c r="I511" i="2"/>
  <c r="H511" i="2"/>
  <c r="J510" i="2"/>
  <c r="I510" i="2"/>
  <c r="H510" i="2"/>
  <c r="J509" i="2"/>
  <c r="I509" i="2"/>
  <c r="H509" i="2"/>
  <c r="J508" i="2"/>
  <c r="I508" i="2"/>
  <c r="H508" i="2"/>
  <c r="J507" i="2"/>
  <c r="I507" i="2"/>
  <c r="H507" i="2"/>
  <c r="J506" i="2"/>
  <c r="I506" i="2"/>
  <c r="H506" i="2"/>
  <c r="J505" i="2"/>
  <c r="I505" i="2"/>
  <c r="H505" i="2"/>
  <c r="J504" i="2"/>
  <c r="I504" i="2"/>
  <c r="H504" i="2"/>
  <c r="J503" i="2"/>
  <c r="I503" i="2"/>
  <c r="H503" i="2"/>
  <c r="J502" i="2"/>
  <c r="I502" i="2"/>
  <c r="H502" i="2"/>
  <c r="J501" i="2"/>
  <c r="I501" i="2"/>
  <c r="H501" i="2"/>
  <c r="J500" i="2"/>
  <c r="I500" i="2"/>
  <c r="H500" i="2"/>
  <c r="J499" i="2"/>
  <c r="I499" i="2"/>
  <c r="H499" i="2"/>
  <c r="J498" i="2"/>
  <c r="I498" i="2"/>
  <c r="H498" i="2"/>
  <c r="J497" i="2"/>
  <c r="I497" i="2"/>
  <c r="H497" i="2"/>
  <c r="J496" i="2"/>
  <c r="I496" i="2"/>
  <c r="H496" i="2"/>
  <c r="J495" i="2"/>
  <c r="I495" i="2"/>
  <c r="H495" i="2"/>
  <c r="J494" i="2"/>
  <c r="I494" i="2"/>
  <c r="H494" i="2"/>
  <c r="J493" i="2"/>
  <c r="I493" i="2"/>
  <c r="H493" i="2"/>
  <c r="J492" i="2"/>
  <c r="I492" i="2"/>
  <c r="H492" i="2"/>
  <c r="J491" i="2"/>
  <c r="I491" i="2"/>
  <c r="H491" i="2"/>
  <c r="J490" i="2"/>
  <c r="I490" i="2"/>
  <c r="H490" i="2"/>
  <c r="J489" i="2"/>
  <c r="I489" i="2"/>
  <c r="H489" i="2"/>
  <c r="J488" i="2"/>
  <c r="I488" i="2"/>
  <c r="H488" i="2"/>
  <c r="J487" i="2"/>
  <c r="I487" i="2"/>
  <c r="H487" i="2"/>
  <c r="J486" i="2"/>
  <c r="I486" i="2"/>
  <c r="H486" i="2"/>
  <c r="J485" i="2"/>
  <c r="I485" i="2"/>
  <c r="H485" i="2"/>
  <c r="J484" i="2"/>
  <c r="I484" i="2"/>
  <c r="H484" i="2"/>
  <c r="J483" i="2"/>
  <c r="I483" i="2"/>
  <c r="H483" i="2"/>
  <c r="J482" i="2"/>
  <c r="I482" i="2"/>
  <c r="H482" i="2"/>
  <c r="J481" i="2"/>
  <c r="I481" i="2"/>
  <c r="H481" i="2"/>
  <c r="J480" i="2"/>
  <c r="I480" i="2"/>
  <c r="H480" i="2"/>
  <c r="J479" i="2"/>
  <c r="I479" i="2"/>
  <c r="H479" i="2"/>
  <c r="J478" i="2"/>
  <c r="I478" i="2"/>
  <c r="H478" i="2"/>
  <c r="J477" i="2"/>
  <c r="I477" i="2"/>
  <c r="H477" i="2"/>
  <c r="J476" i="2"/>
  <c r="I476" i="2"/>
  <c r="H476" i="2"/>
  <c r="J475" i="2"/>
  <c r="I475" i="2"/>
  <c r="H475" i="2"/>
  <c r="J474" i="2"/>
  <c r="I474" i="2"/>
  <c r="H474" i="2"/>
  <c r="J473" i="2"/>
  <c r="I473" i="2"/>
  <c r="H473" i="2"/>
  <c r="J472" i="2"/>
  <c r="I472" i="2"/>
  <c r="H472" i="2"/>
  <c r="J471" i="2"/>
  <c r="I471" i="2"/>
  <c r="H471" i="2"/>
  <c r="J470" i="2"/>
  <c r="I470" i="2"/>
  <c r="H470" i="2"/>
  <c r="J469" i="2"/>
  <c r="I469" i="2"/>
  <c r="H469" i="2"/>
  <c r="J468" i="2"/>
  <c r="I468" i="2"/>
  <c r="H468" i="2"/>
  <c r="J467" i="2"/>
  <c r="I467" i="2"/>
  <c r="H467" i="2"/>
  <c r="J466" i="2"/>
  <c r="I466" i="2"/>
  <c r="H466" i="2"/>
  <c r="J465" i="2"/>
  <c r="I465" i="2"/>
  <c r="H465" i="2"/>
  <c r="J464" i="2"/>
  <c r="I464" i="2"/>
  <c r="H464" i="2"/>
  <c r="J463" i="2"/>
  <c r="I463" i="2"/>
  <c r="H463" i="2"/>
  <c r="J462" i="2"/>
  <c r="I462" i="2"/>
  <c r="H462" i="2"/>
  <c r="J461" i="2"/>
  <c r="I461" i="2"/>
  <c r="H461" i="2"/>
  <c r="J460" i="2"/>
  <c r="I460" i="2"/>
  <c r="H460" i="2"/>
  <c r="J459" i="2"/>
  <c r="I459" i="2"/>
  <c r="H459" i="2"/>
  <c r="J458" i="2"/>
  <c r="I458" i="2"/>
  <c r="H458" i="2"/>
  <c r="J457" i="2"/>
  <c r="I457" i="2"/>
  <c r="H457" i="2"/>
  <c r="J456" i="2"/>
  <c r="I456" i="2"/>
  <c r="H456" i="2"/>
  <c r="J455" i="2"/>
  <c r="I455" i="2"/>
  <c r="H455" i="2"/>
  <c r="J454" i="2"/>
  <c r="I454" i="2"/>
  <c r="H454" i="2"/>
  <c r="J453" i="2"/>
  <c r="I453" i="2"/>
  <c r="H453" i="2"/>
  <c r="J452" i="2"/>
  <c r="I452" i="2"/>
  <c r="H452" i="2"/>
  <c r="J451" i="2"/>
  <c r="I451" i="2"/>
  <c r="H451" i="2"/>
  <c r="J450" i="2"/>
  <c r="I450" i="2"/>
  <c r="H450" i="2"/>
  <c r="J449" i="2"/>
  <c r="I449" i="2"/>
  <c r="H449" i="2"/>
  <c r="J448" i="2"/>
  <c r="I448" i="2"/>
  <c r="H448" i="2"/>
  <c r="J447" i="2"/>
  <c r="I447" i="2"/>
  <c r="H447" i="2"/>
  <c r="J446" i="2"/>
  <c r="I446" i="2"/>
  <c r="H446" i="2"/>
  <c r="J445" i="2"/>
  <c r="I445" i="2"/>
  <c r="H445" i="2"/>
  <c r="J444" i="2"/>
  <c r="I444" i="2"/>
  <c r="H444" i="2"/>
  <c r="J443" i="2"/>
  <c r="I443" i="2"/>
  <c r="H443" i="2"/>
  <c r="J442" i="2"/>
  <c r="I442" i="2"/>
  <c r="H442" i="2"/>
  <c r="J441" i="2"/>
  <c r="I441" i="2"/>
  <c r="H441" i="2"/>
  <c r="J440" i="2"/>
  <c r="I440" i="2"/>
  <c r="H440" i="2"/>
  <c r="J439" i="2"/>
  <c r="I439" i="2"/>
  <c r="H439" i="2"/>
  <c r="J438" i="2"/>
  <c r="I438" i="2"/>
  <c r="H438" i="2"/>
  <c r="J437" i="2"/>
  <c r="I437" i="2"/>
  <c r="H437" i="2"/>
  <c r="J436" i="2"/>
  <c r="I436" i="2"/>
  <c r="H436" i="2"/>
  <c r="J435" i="2"/>
  <c r="I435" i="2"/>
  <c r="H435" i="2"/>
  <c r="J434" i="2"/>
  <c r="I434" i="2"/>
  <c r="H434" i="2"/>
  <c r="J433" i="2"/>
  <c r="I433" i="2"/>
  <c r="H433" i="2"/>
  <c r="J432" i="2"/>
  <c r="I432" i="2"/>
  <c r="H432" i="2"/>
  <c r="J431" i="2"/>
  <c r="I431" i="2"/>
  <c r="H431" i="2"/>
  <c r="J430" i="2"/>
  <c r="I430" i="2"/>
  <c r="H430" i="2"/>
  <c r="J429" i="2"/>
  <c r="I429" i="2"/>
  <c r="H429" i="2"/>
  <c r="J428" i="2"/>
  <c r="I428" i="2"/>
  <c r="H428" i="2"/>
  <c r="J427" i="2"/>
  <c r="I427" i="2"/>
  <c r="H427" i="2"/>
  <c r="J426" i="2"/>
  <c r="I426" i="2"/>
  <c r="H426" i="2"/>
  <c r="J425" i="2"/>
  <c r="I425" i="2"/>
  <c r="H425" i="2"/>
  <c r="J424" i="2"/>
  <c r="I424" i="2"/>
  <c r="H424" i="2"/>
  <c r="J423" i="2"/>
  <c r="I423" i="2"/>
  <c r="H423" i="2"/>
  <c r="J422" i="2"/>
  <c r="I422" i="2"/>
  <c r="H422" i="2"/>
  <c r="J421" i="2"/>
  <c r="I421" i="2"/>
  <c r="H421" i="2"/>
  <c r="J420" i="2"/>
  <c r="I420" i="2"/>
  <c r="H420" i="2"/>
  <c r="J419" i="2"/>
  <c r="I419" i="2"/>
  <c r="H419" i="2"/>
  <c r="J418" i="2"/>
  <c r="I418" i="2"/>
  <c r="H418" i="2"/>
  <c r="J417" i="2"/>
  <c r="I417" i="2"/>
  <c r="H417" i="2"/>
  <c r="J416" i="2"/>
  <c r="I416" i="2"/>
  <c r="H416" i="2"/>
  <c r="J415" i="2"/>
  <c r="I415" i="2"/>
  <c r="H415" i="2"/>
  <c r="J414" i="2"/>
  <c r="I414" i="2"/>
  <c r="H414" i="2"/>
  <c r="J413" i="2"/>
  <c r="I413" i="2"/>
  <c r="H413" i="2"/>
  <c r="J412" i="2"/>
  <c r="I412" i="2"/>
  <c r="H412" i="2"/>
  <c r="J411" i="2"/>
  <c r="I411" i="2"/>
  <c r="H411" i="2"/>
  <c r="J410" i="2"/>
  <c r="I410" i="2"/>
  <c r="H410" i="2"/>
  <c r="J409" i="2"/>
  <c r="I409" i="2"/>
  <c r="H409" i="2"/>
  <c r="J408" i="2"/>
  <c r="I408" i="2"/>
  <c r="H408" i="2"/>
  <c r="J407" i="2"/>
  <c r="I407" i="2"/>
  <c r="H407" i="2"/>
  <c r="J406" i="2"/>
  <c r="I406" i="2"/>
  <c r="H406" i="2"/>
  <c r="J405" i="2"/>
  <c r="I405" i="2"/>
  <c r="H405" i="2"/>
  <c r="J404" i="2"/>
  <c r="I404" i="2"/>
  <c r="H404" i="2"/>
  <c r="J403" i="2"/>
  <c r="I403" i="2"/>
  <c r="H403" i="2"/>
  <c r="J402" i="2"/>
  <c r="I402" i="2"/>
  <c r="H402" i="2"/>
  <c r="J401" i="2"/>
  <c r="I401" i="2"/>
  <c r="H401" i="2"/>
  <c r="J400" i="2"/>
  <c r="I400" i="2"/>
  <c r="H400" i="2"/>
  <c r="J399" i="2"/>
  <c r="I399" i="2"/>
  <c r="H399" i="2"/>
  <c r="J398" i="2"/>
  <c r="I398" i="2"/>
  <c r="H398" i="2"/>
  <c r="J397" i="2"/>
  <c r="I397" i="2"/>
  <c r="H397" i="2"/>
  <c r="J396" i="2"/>
  <c r="I396" i="2"/>
  <c r="H396" i="2"/>
  <c r="J395" i="2"/>
  <c r="I395" i="2"/>
  <c r="H395" i="2"/>
  <c r="J394" i="2"/>
  <c r="I394" i="2"/>
  <c r="H394" i="2"/>
  <c r="J393" i="2"/>
  <c r="I393" i="2"/>
  <c r="H393" i="2"/>
  <c r="J392" i="2"/>
  <c r="I392" i="2"/>
  <c r="H392" i="2"/>
  <c r="J391" i="2"/>
  <c r="I391" i="2"/>
  <c r="H391" i="2"/>
  <c r="J390" i="2"/>
  <c r="I390" i="2"/>
  <c r="H390" i="2"/>
  <c r="J389" i="2"/>
  <c r="I389" i="2"/>
  <c r="H389" i="2"/>
  <c r="J388" i="2"/>
  <c r="I388" i="2"/>
  <c r="H388" i="2"/>
  <c r="J387" i="2"/>
  <c r="I387" i="2"/>
  <c r="H387" i="2"/>
  <c r="J386" i="2"/>
  <c r="I386" i="2"/>
  <c r="H386" i="2"/>
  <c r="J385" i="2"/>
  <c r="I385" i="2"/>
  <c r="H385" i="2"/>
  <c r="J384" i="2"/>
  <c r="I384" i="2"/>
  <c r="H384" i="2"/>
  <c r="J383" i="2"/>
  <c r="I383" i="2"/>
  <c r="H383" i="2"/>
  <c r="J382" i="2"/>
  <c r="I382" i="2"/>
  <c r="H382" i="2"/>
  <c r="J381" i="2"/>
  <c r="I381" i="2"/>
  <c r="H381" i="2"/>
  <c r="J380" i="2"/>
  <c r="I380" i="2"/>
  <c r="H380" i="2"/>
  <c r="J379" i="2"/>
  <c r="I379" i="2"/>
  <c r="H379" i="2"/>
  <c r="J378" i="2"/>
  <c r="I378" i="2"/>
  <c r="H378" i="2"/>
  <c r="J377" i="2"/>
  <c r="I377" i="2"/>
  <c r="H377" i="2"/>
  <c r="J376" i="2"/>
  <c r="I376" i="2"/>
  <c r="H376" i="2"/>
  <c r="J375" i="2"/>
  <c r="I375" i="2"/>
  <c r="H375" i="2"/>
  <c r="J374" i="2"/>
  <c r="I374" i="2"/>
  <c r="H374" i="2"/>
  <c r="J373" i="2"/>
  <c r="I373" i="2"/>
  <c r="H373" i="2"/>
  <c r="J372" i="2"/>
  <c r="I372" i="2"/>
  <c r="H372" i="2"/>
  <c r="J371" i="2"/>
  <c r="I371" i="2"/>
  <c r="H371" i="2"/>
  <c r="J370" i="2"/>
  <c r="I370" i="2"/>
  <c r="H370" i="2"/>
  <c r="J369" i="2"/>
  <c r="I369" i="2"/>
  <c r="H369" i="2"/>
  <c r="J368" i="2"/>
  <c r="I368" i="2"/>
  <c r="H368" i="2"/>
  <c r="J367" i="2"/>
  <c r="I367" i="2"/>
  <c r="H367" i="2"/>
  <c r="J366" i="2"/>
  <c r="I366" i="2"/>
  <c r="H366" i="2"/>
  <c r="J365" i="2"/>
  <c r="I365" i="2"/>
  <c r="H365" i="2"/>
  <c r="J364" i="2"/>
  <c r="I364" i="2"/>
  <c r="H364" i="2"/>
  <c r="J363" i="2"/>
  <c r="I363" i="2"/>
  <c r="H363" i="2"/>
  <c r="J362" i="2"/>
  <c r="I362" i="2"/>
  <c r="H362" i="2"/>
  <c r="J361" i="2"/>
  <c r="I361" i="2"/>
  <c r="H361" i="2"/>
  <c r="J360" i="2"/>
  <c r="I360" i="2"/>
  <c r="H360" i="2"/>
  <c r="J359" i="2"/>
  <c r="I359" i="2"/>
  <c r="H359" i="2"/>
  <c r="J358" i="2"/>
  <c r="I358" i="2"/>
  <c r="H358" i="2"/>
  <c r="J357" i="2"/>
  <c r="I357" i="2"/>
  <c r="H357" i="2"/>
  <c r="J356" i="2"/>
  <c r="I356" i="2"/>
  <c r="H356" i="2"/>
  <c r="J355" i="2"/>
  <c r="I355" i="2"/>
  <c r="H355" i="2"/>
  <c r="J354" i="2"/>
  <c r="I354" i="2"/>
  <c r="H354" i="2"/>
  <c r="J353" i="2"/>
  <c r="I353" i="2"/>
  <c r="H353" i="2"/>
  <c r="J352" i="2"/>
  <c r="I352" i="2"/>
  <c r="H352" i="2"/>
  <c r="J351" i="2"/>
  <c r="I351" i="2"/>
  <c r="H351" i="2"/>
  <c r="J350" i="2"/>
  <c r="I350" i="2"/>
  <c r="H350" i="2"/>
  <c r="J349" i="2"/>
  <c r="I349" i="2"/>
  <c r="H349" i="2"/>
  <c r="J348" i="2"/>
  <c r="I348" i="2"/>
  <c r="H348" i="2"/>
  <c r="J347" i="2"/>
  <c r="I347" i="2"/>
  <c r="H347" i="2"/>
  <c r="J346" i="2"/>
  <c r="I346" i="2"/>
  <c r="H346" i="2"/>
  <c r="J345" i="2"/>
  <c r="I345" i="2"/>
  <c r="H345" i="2"/>
  <c r="J344" i="2"/>
  <c r="I344" i="2"/>
  <c r="H344" i="2"/>
  <c r="J343" i="2"/>
  <c r="I343" i="2"/>
  <c r="H343" i="2"/>
  <c r="J342" i="2"/>
  <c r="I342" i="2"/>
  <c r="H342" i="2"/>
  <c r="J341" i="2"/>
  <c r="I341" i="2"/>
  <c r="H341" i="2"/>
  <c r="J340" i="2"/>
  <c r="I340" i="2"/>
  <c r="H340" i="2"/>
  <c r="J339" i="2"/>
  <c r="I339" i="2"/>
  <c r="H339" i="2"/>
  <c r="J338" i="2"/>
  <c r="I338" i="2"/>
  <c r="H338" i="2"/>
  <c r="J337" i="2"/>
  <c r="I337" i="2"/>
  <c r="H337" i="2"/>
  <c r="J336" i="2"/>
  <c r="I336" i="2"/>
  <c r="H336" i="2"/>
  <c r="J335" i="2"/>
  <c r="I335" i="2"/>
  <c r="H335" i="2"/>
  <c r="J334" i="2"/>
  <c r="I334" i="2"/>
  <c r="H334" i="2"/>
  <c r="J333" i="2"/>
  <c r="I333" i="2"/>
  <c r="H333" i="2"/>
  <c r="J332" i="2"/>
  <c r="I332" i="2"/>
  <c r="H332" i="2"/>
  <c r="J331" i="2"/>
  <c r="I331" i="2"/>
  <c r="H331" i="2"/>
  <c r="J330" i="2"/>
  <c r="I330" i="2"/>
  <c r="H330" i="2"/>
  <c r="J329" i="2"/>
  <c r="I329" i="2"/>
  <c r="H329" i="2"/>
  <c r="J328" i="2"/>
  <c r="I328" i="2"/>
  <c r="H328" i="2"/>
  <c r="J327" i="2"/>
  <c r="I327" i="2"/>
  <c r="H327" i="2"/>
  <c r="J326" i="2"/>
  <c r="I326" i="2"/>
  <c r="H326" i="2"/>
  <c r="J325" i="2"/>
  <c r="I325" i="2"/>
  <c r="H325" i="2"/>
  <c r="J324" i="2"/>
  <c r="I324" i="2"/>
  <c r="H324" i="2"/>
  <c r="J323" i="2"/>
  <c r="I323" i="2"/>
  <c r="H323" i="2"/>
  <c r="J322" i="2"/>
  <c r="I322" i="2"/>
  <c r="H322" i="2"/>
  <c r="J321" i="2"/>
  <c r="I321" i="2"/>
  <c r="H321" i="2"/>
  <c r="J320" i="2"/>
  <c r="I320" i="2"/>
  <c r="H320" i="2"/>
  <c r="J319" i="2"/>
  <c r="I319" i="2"/>
  <c r="H319" i="2"/>
  <c r="J318" i="2"/>
  <c r="I318" i="2"/>
  <c r="H318" i="2"/>
  <c r="J317" i="2"/>
  <c r="I317" i="2"/>
  <c r="H317" i="2"/>
  <c r="J316" i="2"/>
  <c r="I316" i="2"/>
  <c r="H316" i="2"/>
  <c r="J315" i="2"/>
  <c r="I315" i="2"/>
  <c r="H315" i="2"/>
  <c r="J314" i="2"/>
  <c r="I314" i="2"/>
  <c r="H314" i="2"/>
  <c r="J313" i="2"/>
  <c r="I313" i="2"/>
  <c r="H313" i="2"/>
  <c r="J312" i="2"/>
  <c r="I312" i="2"/>
  <c r="H312" i="2"/>
  <c r="J311" i="2"/>
  <c r="I311" i="2"/>
  <c r="H311" i="2"/>
  <c r="J310" i="2"/>
  <c r="I310" i="2"/>
  <c r="H310" i="2"/>
  <c r="J309" i="2"/>
  <c r="I309" i="2"/>
  <c r="H309" i="2"/>
  <c r="J308" i="2"/>
  <c r="I308" i="2"/>
  <c r="H308" i="2"/>
  <c r="J307" i="2"/>
  <c r="I307" i="2"/>
  <c r="H307" i="2"/>
  <c r="J306" i="2"/>
  <c r="I306" i="2"/>
  <c r="H306" i="2"/>
  <c r="J305" i="2"/>
  <c r="I305" i="2"/>
  <c r="H305" i="2"/>
  <c r="J304" i="2"/>
  <c r="I304" i="2"/>
  <c r="H304" i="2"/>
  <c r="J303" i="2"/>
  <c r="I303" i="2"/>
  <c r="H303" i="2"/>
  <c r="J302" i="2"/>
  <c r="I302" i="2"/>
  <c r="H302" i="2"/>
  <c r="J301" i="2"/>
  <c r="I301" i="2"/>
  <c r="H301" i="2"/>
  <c r="J300" i="2"/>
  <c r="I300" i="2"/>
  <c r="H300" i="2"/>
  <c r="J299" i="2"/>
  <c r="I299" i="2"/>
  <c r="H299" i="2"/>
  <c r="J298" i="2"/>
  <c r="I298" i="2"/>
  <c r="H298" i="2"/>
  <c r="J297" i="2"/>
  <c r="I297" i="2"/>
  <c r="H297" i="2"/>
  <c r="J296" i="2"/>
  <c r="I296" i="2"/>
  <c r="H296" i="2"/>
  <c r="J295" i="2"/>
  <c r="I295" i="2"/>
  <c r="H295" i="2"/>
  <c r="J294" i="2"/>
  <c r="I294" i="2"/>
  <c r="H294" i="2"/>
  <c r="J293" i="2"/>
  <c r="I293" i="2"/>
  <c r="H293" i="2"/>
  <c r="J292" i="2"/>
  <c r="I292" i="2"/>
  <c r="H292" i="2"/>
  <c r="J291" i="2"/>
  <c r="I291" i="2"/>
  <c r="H291" i="2"/>
  <c r="J290" i="2"/>
  <c r="I290" i="2"/>
  <c r="H290" i="2"/>
  <c r="J289" i="2"/>
  <c r="I289" i="2"/>
  <c r="H289" i="2"/>
  <c r="J288" i="2"/>
  <c r="I288" i="2"/>
  <c r="H288" i="2"/>
  <c r="J287" i="2"/>
  <c r="I287" i="2"/>
  <c r="H287" i="2"/>
  <c r="J286" i="2"/>
  <c r="I286" i="2"/>
  <c r="H286" i="2"/>
  <c r="J285" i="2"/>
  <c r="I285" i="2"/>
  <c r="H285" i="2"/>
  <c r="J284" i="2"/>
  <c r="I284" i="2"/>
  <c r="H284" i="2"/>
  <c r="J283" i="2"/>
  <c r="I283" i="2"/>
  <c r="H283" i="2"/>
  <c r="J282" i="2"/>
  <c r="I282" i="2"/>
  <c r="H282" i="2"/>
  <c r="J281" i="2"/>
  <c r="I281" i="2"/>
  <c r="H281" i="2"/>
  <c r="J280" i="2"/>
  <c r="I280" i="2"/>
  <c r="H280" i="2"/>
  <c r="J279" i="2"/>
  <c r="I279" i="2"/>
  <c r="H279" i="2"/>
  <c r="J278" i="2"/>
  <c r="I278" i="2"/>
  <c r="H278" i="2"/>
  <c r="J277" i="2"/>
  <c r="I277" i="2"/>
  <c r="H277" i="2"/>
  <c r="J276" i="2"/>
  <c r="I276" i="2"/>
  <c r="H276" i="2"/>
  <c r="J275" i="2"/>
  <c r="I275" i="2"/>
  <c r="H275" i="2"/>
  <c r="J274" i="2"/>
  <c r="I274" i="2"/>
  <c r="H274" i="2"/>
  <c r="J273" i="2"/>
  <c r="I273" i="2"/>
  <c r="H273" i="2"/>
  <c r="J272" i="2"/>
  <c r="I272" i="2"/>
  <c r="H272" i="2"/>
  <c r="J271" i="2"/>
  <c r="I271" i="2"/>
  <c r="H271" i="2"/>
  <c r="J270" i="2"/>
  <c r="I270" i="2"/>
  <c r="H270" i="2"/>
  <c r="J269" i="2"/>
  <c r="I269" i="2"/>
  <c r="H269" i="2"/>
  <c r="J268" i="2"/>
  <c r="I268" i="2"/>
  <c r="H268" i="2"/>
  <c r="J267" i="2"/>
  <c r="I267" i="2"/>
  <c r="H267" i="2"/>
  <c r="J266" i="2"/>
  <c r="I266" i="2"/>
  <c r="H266" i="2"/>
  <c r="J265" i="2"/>
  <c r="I265" i="2"/>
  <c r="H265" i="2"/>
  <c r="J264" i="2"/>
  <c r="I264" i="2"/>
  <c r="H264" i="2"/>
  <c r="J263" i="2"/>
  <c r="I263" i="2"/>
  <c r="H263" i="2"/>
  <c r="J262" i="2"/>
  <c r="I262" i="2"/>
  <c r="H262" i="2"/>
  <c r="J261" i="2"/>
  <c r="I261" i="2"/>
  <c r="H261" i="2"/>
  <c r="J260" i="2"/>
  <c r="I260" i="2"/>
  <c r="H260" i="2"/>
  <c r="J259" i="2"/>
  <c r="I259" i="2"/>
  <c r="H259" i="2"/>
  <c r="J258" i="2"/>
  <c r="I258" i="2"/>
  <c r="H258" i="2"/>
  <c r="J257" i="2"/>
  <c r="I257" i="2"/>
  <c r="H257" i="2"/>
  <c r="J256" i="2"/>
  <c r="I256" i="2"/>
  <c r="H256" i="2"/>
  <c r="J255" i="2"/>
  <c r="I255" i="2"/>
  <c r="H255" i="2"/>
  <c r="J254" i="2"/>
  <c r="I254" i="2"/>
  <c r="H254" i="2"/>
  <c r="J253" i="2"/>
  <c r="I253" i="2"/>
  <c r="H253" i="2"/>
  <c r="J252" i="2"/>
  <c r="I252" i="2"/>
  <c r="H252" i="2"/>
  <c r="J251" i="2"/>
  <c r="I251" i="2"/>
  <c r="H251" i="2"/>
  <c r="J250" i="2"/>
  <c r="I250" i="2"/>
  <c r="H250" i="2"/>
  <c r="J249" i="2"/>
  <c r="I249" i="2"/>
  <c r="H249" i="2"/>
  <c r="J248" i="2"/>
  <c r="I248" i="2"/>
  <c r="H248" i="2"/>
  <c r="J247" i="2"/>
  <c r="I247" i="2"/>
  <c r="H247" i="2"/>
  <c r="J246" i="2"/>
  <c r="I246" i="2"/>
  <c r="H246" i="2"/>
  <c r="J245" i="2"/>
  <c r="I245" i="2"/>
  <c r="H245" i="2"/>
  <c r="J244" i="2"/>
  <c r="I244" i="2"/>
  <c r="H244" i="2"/>
  <c r="J243" i="2"/>
  <c r="I243" i="2"/>
  <c r="H243" i="2"/>
  <c r="J242" i="2"/>
  <c r="I242" i="2"/>
  <c r="H242" i="2"/>
  <c r="J241" i="2"/>
  <c r="I241" i="2"/>
  <c r="H241" i="2"/>
  <c r="J240" i="2"/>
  <c r="I240" i="2"/>
  <c r="H240" i="2"/>
  <c r="J239" i="2"/>
  <c r="I239" i="2"/>
  <c r="H239" i="2"/>
  <c r="J238" i="2"/>
  <c r="I238" i="2"/>
  <c r="H238" i="2"/>
  <c r="J237" i="2"/>
  <c r="I237" i="2"/>
  <c r="H237" i="2"/>
  <c r="J236" i="2"/>
  <c r="I236" i="2"/>
  <c r="H236" i="2"/>
  <c r="J235" i="2"/>
  <c r="I235" i="2"/>
  <c r="H235" i="2"/>
  <c r="J234" i="2"/>
  <c r="I234" i="2"/>
  <c r="H234" i="2"/>
  <c r="J233" i="2"/>
  <c r="I233" i="2"/>
  <c r="H233" i="2"/>
  <c r="J232" i="2"/>
  <c r="I232" i="2"/>
  <c r="H232" i="2"/>
  <c r="J231" i="2"/>
  <c r="I231" i="2"/>
  <c r="H231" i="2"/>
  <c r="J230" i="2"/>
  <c r="I230" i="2"/>
  <c r="H230" i="2"/>
  <c r="J229" i="2"/>
  <c r="I229" i="2"/>
  <c r="H229" i="2"/>
  <c r="J228" i="2"/>
  <c r="I228" i="2"/>
  <c r="H228" i="2"/>
  <c r="J227" i="2"/>
  <c r="I227" i="2"/>
  <c r="H227" i="2"/>
  <c r="J226" i="2"/>
  <c r="I226" i="2"/>
  <c r="H226" i="2"/>
  <c r="J225" i="2"/>
  <c r="I225" i="2"/>
  <c r="H225" i="2"/>
  <c r="J224" i="2"/>
  <c r="I224" i="2"/>
  <c r="H224" i="2"/>
  <c r="J223" i="2"/>
  <c r="I223" i="2"/>
  <c r="H223" i="2"/>
  <c r="J222" i="2"/>
  <c r="I222" i="2"/>
  <c r="H222" i="2"/>
  <c r="J221" i="2"/>
  <c r="I221" i="2"/>
  <c r="H221" i="2"/>
  <c r="J220" i="2"/>
  <c r="I220" i="2"/>
  <c r="H220" i="2"/>
  <c r="J219" i="2"/>
  <c r="I219" i="2"/>
  <c r="H219" i="2"/>
  <c r="J218" i="2"/>
  <c r="I218" i="2"/>
  <c r="H218" i="2"/>
  <c r="J217" i="2"/>
  <c r="I217" i="2"/>
  <c r="H217" i="2"/>
  <c r="J216" i="2"/>
  <c r="I216" i="2"/>
  <c r="H216" i="2"/>
  <c r="J215" i="2"/>
  <c r="I215" i="2"/>
  <c r="H215" i="2"/>
  <c r="J214" i="2"/>
  <c r="I214" i="2"/>
  <c r="H214" i="2"/>
  <c r="J213" i="2"/>
  <c r="I213" i="2"/>
  <c r="H213" i="2"/>
  <c r="J212" i="2"/>
  <c r="I212" i="2"/>
  <c r="H212" i="2"/>
  <c r="J211" i="2"/>
  <c r="I211" i="2"/>
  <c r="H211" i="2"/>
  <c r="J210" i="2"/>
  <c r="I210" i="2"/>
  <c r="H210" i="2"/>
  <c r="J209" i="2"/>
  <c r="I209" i="2"/>
  <c r="H209" i="2"/>
  <c r="J208" i="2"/>
  <c r="I208" i="2"/>
  <c r="H208" i="2"/>
  <c r="J207" i="2"/>
  <c r="I207" i="2"/>
  <c r="H207" i="2"/>
  <c r="J206" i="2"/>
  <c r="I206" i="2"/>
  <c r="H206" i="2"/>
  <c r="J205" i="2"/>
  <c r="I205" i="2"/>
  <c r="H205" i="2"/>
  <c r="J204" i="2"/>
  <c r="I204" i="2"/>
  <c r="H204" i="2"/>
  <c r="J203" i="2"/>
  <c r="I203" i="2"/>
  <c r="H203" i="2"/>
  <c r="J202" i="2"/>
  <c r="I202" i="2"/>
  <c r="H202" i="2"/>
  <c r="J201" i="2"/>
  <c r="I201" i="2"/>
  <c r="H201" i="2"/>
  <c r="J200" i="2"/>
  <c r="I200" i="2"/>
  <c r="H200" i="2"/>
  <c r="J199" i="2"/>
  <c r="I199" i="2"/>
  <c r="H199" i="2"/>
  <c r="J198" i="2"/>
  <c r="I198" i="2"/>
  <c r="H198" i="2"/>
  <c r="J197" i="2"/>
  <c r="I197" i="2"/>
  <c r="H197" i="2"/>
  <c r="J196" i="2"/>
  <c r="I196" i="2"/>
  <c r="H196" i="2"/>
  <c r="J195" i="2"/>
  <c r="I195" i="2"/>
  <c r="H195" i="2"/>
  <c r="J194" i="2"/>
  <c r="I194" i="2"/>
  <c r="H194" i="2"/>
  <c r="J193" i="2"/>
  <c r="I193" i="2"/>
  <c r="H193" i="2"/>
  <c r="J192" i="2"/>
  <c r="I192" i="2"/>
  <c r="H192" i="2"/>
  <c r="J191" i="2"/>
  <c r="I191" i="2"/>
  <c r="H191" i="2"/>
  <c r="J190" i="2"/>
  <c r="I190" i="2"/>
  <c r="H190" i="2"/>
  <c r="J189" i="2"/>
  <c r="I189" i="2"/>
  <c r="H189" i="2"/>
  <c r="J188" i="2"/>
  <c r="I188" i="2"/>
  <c r="H188" i="2"/>
  <c r="J187" i="2"/>
  <c r="I187" i="2"/>
  <c r="H187" i="2"/>
  <c r="J186" i="2"/>
  <c r="I186" i="2"/>
  <c r="H186" i="2"/>
  <c r="J185" i="2"/>
  <c r="I185" i="2"/>
  <c r="H185" i="2"/>
  <c r="J184" i="2"/>
  <c r="I184" i="2"/>
  <c r="H184" i="2"/>
  <c r="J183" i="2"/>
  <c r="I183" i="2"/>
  <c r="H183" i="2"/>
  <c r="J182" i="2"/>
  <c r="I182" i="2"/>
  <c r="H182" i="2"/>
  <c r="J181" i="2"/>
  <c r="I181" i="2"/>
  <c r="H181" i="2"/>
  <c r="J180" i="2"/>
  <c r="I180" i="2"/>
  <c r="H180" i="2"/>
  <c r="J179" i="2"/>
  <c r="I179" i="2"/>
  <c r="H179" i="2"/>
  <c r="J178" i="2"/>
  <c r="I178" i="2"/>
  <c r="H178" i="2"/>
  <c r="J177" i="2"/>
  <c r="I177" i="2"/>
  <c r="H177" i="2"/>
  <c r="J176" i="2"/>
  <c r="I176" i="2"/>
  <c r="H176" i="2"/>
  <c r="J175" i="2"/>
  <c r="I175" i="2"/>
  <c r="H175" i="2"/>
  <c r="J174" i="2"/>
  <c r="I174" i="2"/>
  <c r="H174" i="2"/>
  <c r="J173" i="2"/>
  <c r="I173" i="2"/>
  <c r="H173" i="2"/>
  <c r="J172" i="2"/>
  <c r="I172" i="2"/>
  <c r="H172" i="2"/>
  <c r="J171" i="2"/>
  <c r="I171" i="2"/>
  <c r="H171" i="2"/>
  <c r="J170" i="2"/>
  <c r="I170" i="2"/>
  <c r="H170" i="2"/>
  <c r="J169" i="2"/>
  <c r="I169" i="2"/>
  <c r="H169" i="2"/>
  <c r="J168" i="2"/>
  <c r="I168" i="2"/>
  <c r="H168" i="2"/>
  <c r="J167" i="2"/>
  <c r="I167" i="2"/>
  <c r="H167" i="2"/>
  <c r="J166" i="2"/>
  <c r="I166" i="2"/>
  <c r="H166" i="2"/>
  <c r="J165" i="2"/>
  <c r="I165" i="2"/>
  <c r="H165" i="2"/>
  <c r="J164" i="2"/>
  <c r="I164" i="2"/>
  <c r="H164" i="2"/>
  <c r="J163" i="2"/>
  <c r="I163" i="2"/>
  <c r="H163" i="2"/>
  <c r="J162" i="2"/>
  <c r="I162" i="2"/>
  <c r="H162" i="2"/>
  <c r="J161" i="2"/>
  <c r="I161" i="2"/>
  <c r="H161" i="2"/>
  <c r="J160" i="2"/>
  <c r="I160" i="2"/>
  <c r="H160" i="2"/>
  <c r="J159" i="2"/>
  <c r="I159" i="2"/>
  <c r="H159" i="2"/>
  <c r="J158" i="2"/>
  <c r="I158" i="2"/>
  <c r="H158" i="2"/>
  <c r="J157" i="2"/>
  <c r="I157" i="2"/>
  <c r="H157" i="2"/>
  <c r="J156" i="2"/>
  <c r="I156" i="2"/>
  <c r="H156" i="2"/>
  <c r="J155" i="2"/>
  <c r="I155" i="2"/>
  <c r="H155" i="2"/>
  <c r="J154" i="2"/>
  <c r="I154" i="2"/>
  <c r="H154" i="2"/>
  <c r="J153" i="2"/>
  <c r="I153" i="2"/>
  <c r="H153" i="2"/>
  <c r="J152" i="2"/>
  <c r="I152" i="2"/>
  <c r="H152" i="2"/>
  <c r="J151" i="2"/>
  <c r="I151" i="2"/>
  <c r="H151" i="2"/>
  <c r="J150" i="2"/>
  <c r="I150" i="2"/>
  <c r="H150" i="2"/>
  <c r="J149" i="2"/>
  <c r="I149" i="2"/>
  <c r="H149" i="2"/>
  <c r="J148" i="2"/>
  <c r="I148" i="2"/>
  <c r="H148" i="2"/>
  <c r="J147" i="2"/>
  <c r="I147" i="2"/>
  <c r="H147" i="2"/>
  <c r="J146" i="2"/>
  <c r="I146" i="2"/>
  <c r="H146" i="2"/>
  <c r="J145" i="2"/>
  <c r="I145" i="2"/>
  <c r="H145" i="2"/>
  <c r="J144" i="2"/>
  <c r="I144" i="2"/>
  <c r="H144" i="2"/>
  <c r="J143" i="2"/>
  <c r="I143" i="2"/>
  <c r="H143" i="2"/>
  <c r="J142" i="2"/>
  <c r="I142" i="2"/>
  <c r="H142" i="2"/>
  <c r="J141" i="2"/>
  <c r="I141" i="2"/>
  <c r="H141" i="2"/>
  <c r="J140" i="2"/>
  <c r="I140" i="2"/>
  <c r="H140" i="2"/>
  <c r="J139" i="2"/>
  <c r="I139" i="2"/>
  <c r="H139" i="2"/>
  <c r="J138" i="2"/>
  <c r="I138" i="2"/>
  <c r="H138" i="2"/>
  <c r="J137" i="2"/>
  <c r="I137" i="2"/>
  <c r="H137" i="2"/>
  <c r="J136" i="2"/>
  <c r="I136" i="2"/>
  <c r="H136" i="2"/>
  <c r="J135" i="2"/>
  <c r="I135" i="2"/>
  <c r="H135" i="2"/>
  <c r="J134" i="2"/>
  <c r="I134" i="2"/>
  <c r="H134" i="2"/>
  <c r="J133" i="2"/>
  <c r="I133" i="2"/>
  <c r="H133" i="2"/>
  <c r="J132" i="2"/>
  <c r="I132" i="2"/>
  <c r="H132" i="2"/>
  <c r="J131" i="2"/>
  <c r="I131" i="2"/>
  <c r="H131" i="2"/>
  <c r="J130" i="2"/>
  <c r="I130" i="2"/>
  <c r="H130" i="2"/>
  <c r="J129" i="2"/>
  <c r="I129" i="2"/>
  <c r="H129" i="2"/>
  <c r="J128" i="2"/>
  <c r="I128" i="2"/>
  <c r="H128" i="2"/>
  <c r="J127" i="2"/>
  <c r="I127" i="2"/>
  <c r="H127" i="2"/>
  <c r="J126" i="2"/>
  <c r="I126" i="2"/>
  <c r="H126" i="2"/>
  <c r="J125" i="2"/>
  <c r="I125" i="2"/>
  <c r="H125" i="2"/>
  <c r="J124" i="2"/>
  <c r="I124" i="2"/>
  <c r="H124" i="2"/>
  <c r="J123" i="2"/>
  <c r="I123" i="2"/>
  <c r="H123" i="2"/>
  <c r="J122" i="2"/>
  <c r="I122" i="2"/>
  <c r="H122" i="2"/>
  <c r="J121" i="2"/>
  <c r="I121" i="2"/>
  <c r="H121" i="2"/>
  <c r="J120" i="2"/>
  <c r="I120" i="2"/>
  <c r="H120" i="2"/>
  <c r="J119" i="2"/>
  <c r="I119" i="2"/>
  <c r="H119" i="2"/>
  <c r="J118" i="2"/>
  <c r="I118" i="2"/>
  <c r="H118" i="2"/>
  <c r="J117" i="2"/>
  <c r="I117" i="2"/>
  <c r="H117" i="2"/>
  <c r="J116" i="2"/>
  <c r="I116" i="2"/>
  <c r="H116" i="2"/>
  <c r="J115" i="2"/>
  <c r="I115" i="2"/>
  <c r="H115" i="2"/>
  <c r="J114" i="2"/>
  <c r="I114" i="2"/>
  <c r="H114" i="2"/>
  <c r="J113" i="2"/>
  <c r="I113" i="2"/>
  <c r="H113" i="2"/>
  <c r="J112" i="2"/>
  <c r="I112" i="2"/>
  <c r="H112" i="2"/>
  <c r="J111" i="2"/>
  <c r="I111" i="2"/>
  <c r="H111" i="2"/>
  <c r="J110" i="2"/>
  <c r="I110" i="2"/>
  <c r="H110" i="2"/>
  <c r="J109" i="2"/>
  <c r="I109" i="2"/>
  <c r="H109" i="2"/>
  <c r="J108" i="2"/>
  <c r="I108" i="2"/>
  <c r="H108" i="2"/>
  <c r="J107" i="2"/>
  <c r="I107" i="2"/>
  <c r="H107" i="2"/>
  <c r="J106" i="2"/>
  <c r="I106" i="2"/>
  <c r="H106" i="2"/>
  <c r="J105" i="2"/>
  <c r="I105" i="2"/>
  <c r="H105" i="2"/>
  <c r="J104" i="2"/>
  <c r="I104" i="2"/>
  <c r="H104" i="2"/>
  <c r="J103" i="2"/>
  <c r="I103" i="2"/>
  <c r="H103" i="2"/>
  <c r="J102" i="2"/>
  <c r="I102" i="2"/>
  <c r="H102" i="2"/>
  <c r="J101" i="2"/>
  <c r="I101" i="2"/>
  <c r="H101" i="2"/>
  <c r="J100" i="2"/>
  <c r="I100" i="2"/>
  <c r="H100" i="2"/>
  <c r="J99" i="2"/>
  <c r="I99" i="2"/>
  <c r="H99" i="2"/>
  <c r="J98" i="2"/>
  <c r="I98" i="2"/>
  <c r="H98" i="2"/>
  <c r="J97" i="2"/>
  <c r="I97" i="2"/>
  <c r="H97" i="2"/>
  <c r="J96" i="2"/>
  <c r="I96" i="2"/>
  <c r="H96" i="2"/>
  <c r="J95" i="2"/>
  <c r="I95" i="2"/>
  <c r="H95" i="2"/>
  <c r="J94" i="2"/>
  <c r="I94" i="2"/>
  <c r="H94" i="2"/>
  <c r="J93" i="2"/>
  <c r="I93" i="2"/>
  <c r="H93" i="2"/>
  <c r="J92" i="2"/>
  <c r="I92" i="2"/>
  <c r="H92" i="2"/>
  <c r="J91" i="2"/>
  <c r="I91" i="2"/>
  <c r="H91" i="2"/>
  <c r="J90" i="2"/>
  <c r="I90" i="2"/>
  <c r="H90" i="2"/>
  <c r="J89" i="2"/>
  <c r="I89" i="2"/>
  <c r="H89" i="2"/>
  <c r="J88" i="2"/>
  <c r="I88" i="2"/>
  <c r="H88" i="2"/>
  <c r="J87" i="2"/>
  <c r="I87" i="2"/>
  <c r="H87" i="2"/>
  <c r="J86" i="2"/>
  <c r="I86" i="2"/>
  <c r="H86" i="2"/>
  <c r="J85" i="2"/>
  <c r="I85" i="2"/>
  <c r="H85" i="2"/>
  <c r="J84" i="2"/>
  <c r="I84" i="2"/>
  <c r="H84" i="2"/>
  <c r="J83" i="2"/>
  <c r="I83" i="2"/>
  <c r="H83" i="2"/>
  <c r="J82" i="2"/>
  <c r="I82" i="2"/>
  <c r="H82" i="2"/>
  <c r="J81" i="2"/>
  <c r="I81" i="2"/>
  <c r="H81" i="2"/>
  <c r="J80" i="2"/>
  <c r="I80" i="2"/>
  <c r="H80" i="2"/>
  <c r="J79" i="2"/>
  <c r="I79" i="2"/>
  <c r="H79" i="2"/>
  <c r="J78" i="2"/>
  <c r="I78" i="2"/>
  <c r="H78" i="2"/>
  <c r="J77" i="2"/>
  <c r="I77" i="2"/>
  <c r="H77" i="2"/>
  <c r="J76" i="2"/>
  <c r="I76" i="2"/>
  <c r="H76" i="2"/>
  <c r="J75" i="2"/>
  <c r="I75" i="2"/>
  <c r="H75" i="2"/>
  <c r="J74" i="2"/>
  <c r="I74" i="2"/>
  <c r="H74" i="2"/>
  <c r="J73" i="2"/>
  <c r="I73" i="2"/>
  <c r="H73" i="2"/>
  <c r="J72" i="2"/>
  <c r="I72" i="2"/>
  <c r="H72" i="2"/>
  <c r="J71" i="2"/>
  <c r="I71" i="2"/>
  <c r="H71" i="2"/>
  <c r="J70" i="2"/>
  <c r="I70" i="2"/>
  <c r="H70" i="2"/>
  <c r="J69" i="2"/>
  <c r="I69" i="2"/>
  <c r="H69" i="2"/>
  <c r="J68" i="2"/>
  <c r="I68" i="2"/>
  <c r="H68" i="2"/>
  <c r="J67" i="2"/>
  <c r="I67" i="2"/>
  <c r="H67" i="2"/>
  <c r="J66" i="2"/>
  <c r="I66" i="2"/>
  <c r="H66" i="2"/>
  <c r="J65" i="2"/>
  <c r="I65" i="2"/>
  <c r="H65" i="2"/>
  <c r="J64" i="2"/>
  <c r="I64" i="2"/>
  <c r="H64" i="2"/>
  <c r="J63" i="2"/>
  <c r="I63" i="2"/>
  <c r="H63" i="2"/>
  <c r="J62" i="2"/>
  <c r="I62" i="2"/>
  <c r="H62" i="2"/>
  <c r="J61" i="2"/>
  <c r="I61" i="2"/>
  <c r="H61" i="2"/>
  <c r="J60" i="2"/>
  <c r="I60" i="2"/>
  <c r="H60" i="2"/>
  <c r="J59" i="2"/>
  <c r="I59" i="2"/>
  <c r="H59" i="2"/>
  <c r="J58" i="2"/>
  <c r="I58" i="2"/>
  <c r="H58" i="2"/>
  <c r="J57" i="2"/>
  <c r="I57" i="2"/>
  <c r="H57" i="2"/>
  <c r="J56" i="2"/>
  <c r="I56" i="2"/>
  <c r="H56" i="2"/>
  <c r="J55" i="2"/>
  <c r="I55" i="2"/>
  <c r="H55" i="2"/>
  <c r="J54" i="2"/>
  <c r="I54" i="2"/>
  <c r="H54" i="2"/>
  <c r="J53" i="2"/>
  <c r="I53" i="2"/>
  <c r="H53" i="2"/>
  <c r="J52" i="2"/>
  <c r="I52" i="2"/>
  <c r="H52" i="2"/>
  <c r="J51" i="2"/>
  <c r="I51" i="2"/>
  <c r="H51" i="2"/>
  <c r="J50" i="2"/>
  <c r="I50" i="2"/>
  <c r="H50" i="2"/>
  <c r="J49" i="2"/>
  <c r="I49" i="2"/>
  <c r="H49" i="2"/>
  <c r="J48" i="2"/>
  <c r="I48" i="2"/>
  <c r="H48" i="2"/>
  <c r="J47" i="2"/>
  <c r="I47" i="2"/>
  <c r="H47" i="2"/>
  <c r="J46" i="2"/>
  <c r="I46" i="2"/>
  <c r="H46" i="2"/>
  <c r="J45" i="2"/>
  <c r="I45" i="2"/>
  <c r="H45" i="2"/>
  <c r="J44" i="2"/>
  <c r="I44" i="2"/>
  <c r="H44" i="2"/>
  <c r="J43" i="2"/>
  <c r="I43" i="2"/>
  <c r="H43" i="2"/>
  <c r="J42" i="2"/>
  <c r="I42" i="2"/>
  <c r="H42" i="2"/>
  <c r="J41" i="2"/>
  <c r="I41" i="2"/>
  <c r="H41" i="2"/>
  <c r="J40" i="2"/>
  <c r="I40" i="2"/>
  <c r="H40" i="2"/>
  <c r="J39" i="2"/>
  <c r="I39" i="2"/>
  <c r="H39" i="2"/>
  <c r="J38" i="2"/>
  <c r="I38" i="2"/>
  <c r="H38" i="2"/>
  <c r="J37" i="2"/>
  <c r="I37" i="2"/>
  <c r="H37" i="2"/>
  <c r="J36" i="2"/>
  <c r="I36" i="2"/>
  <c r="H36" i="2"/>
  <c r="J35" i="2"/>
  <c r="I35" i="2"/>
  <c r="H35" i="2"/>
  <c r="J34" i="2"/>
  <c r="I34" i="2"/>
  <c r="H34" i="2"/>
  <c r="J33" i="2"/>
  <c r="I33" i="2"/>
  <c r="H33" i="2"/>
  <c r="J32" i="2"/>
  <c r="I32" i="2"/>
  <c r="H32" i="2"/>
  <c r="J31" i="2"/>
  <c r="I31" i="2"/>
  <c r="H31" i="2"/>
  <c r="J30" i="2"/>
  <c r="I30" i="2"/>
  <c r="H30" i="2"/>
  <c r="J29" i="2"/>
  <c r="I29" i="2"/>
  <c r="H29" i="2"/>
  <c r="J28" i="2"/>
  <c r="I28" i="2"/>
  <c r="H28" i="2"/>
  <c r="J27" i="2"/>
  <c r="I27" i="2"/>
  <c r="H27" i="2"/>
  <c r="J26" i="2"/>
  <c r="I26" i="2"/>
  <c r="H26" i="2"/>
  <c r="J25" i="2"/>
  <c r="I25" i="2"/>
  <c r="H25" i="2"/>
  <c r="J24" i="2"/>
  <c r="I24" i="2"/>
  <c r="H24" i="2"/>
  <c r="J23" i="2"/>
  <c r="I23" i="2"/>
  <c r="H23" i="2"/>
  <c r="J22" i="2"/>
  <c r="I22" i="2"/>
  <c r="H22" i="2"/>
  <c r="J21" i="2"/>
  <c r="I21" i="2"/>
  <c r="H21" i="2"/>
  <c r="J20" i="2"/>
  <c r="I20" i="2"/>
  <c r="H20" i="2"/>
  <c r="J19" i="2"/>
  <c r="I19" i="2"/>
  <c r="H19" i="2"/>
  <c r="J18" i="2"/>
  <c r="I18" i="2"/>
  <c r="H18" i="2"/>
  <c r="J17" i="2"/>
  <c r="I17" i="2"/>
  <c r="H17" i="2"/>
  <c r="J16" i="2"/>
  <c r="I16" i="2"/>
  <c r="H16" i="2"/>
  <c r="J15" i="2"/>
  <c r="I15" i="2"/>
  <c r="H15" i="2"/>
  <c r="J14" i="2"/>
  <c r="I14" i="2"/>
  <c r="H14" i="2"/>
  <c r="J13" i="2"/>
  <c r="I13" i="2"/>
  <c r="H13" i="2"/>
  <c r="J12" i="2"/>
  <c r="I12" i="2"/>
  <c r="H12" i="2"/>
  <c r="J11" i="2"/>
  <c r="I11" i="2"/>
  <c r="H11" i="2"/>
  <c r="J10" i="2"/>
  <c r="I10" i="2"/>
  <c r="H10" i="2"/>
  <c r="J9" i="2"/>
  <c r="I9" i="2"/>
  <c r="H9" i="2"/>
  <c r="J8" i="2"/>
  <c r="I8" i="2"/>
  <c r="H8" i="2"/>
  <c r="J7" i="2"/>
  <c r="I7" i="2"/>
  <c r="H7" i="2"/>
  <c r="J6" i="2"/>
  <c r="I6" i="2"/>
  <c r="H6" i="2"/>
  <c r="J5" i="2"/>
  <c r="I5" i="2"/>
  <c r="H5" i="2"/>
  <c r="J4" i="2"/>
  <c r="I4" i="2"/>
  <c r="H4" i="2"/>
  <c r="J3" i="2"/>
  <c r="I3" i="2"/>
  <c r="H3" i="2"/>
  <c r="O5695" i="3" l="1"/>
  <c r="O5730" i="3"/>
  <c r="O5721" i="3"/>
  <c r="O5641" i="3"/>
  <c r="O5593" i="3"/>
  <c r="O5722" i="3"/>
  <c r="O5578" i="3"/>
  <c r="O5720" i="3"/>
  <c r="O5731" i="3"/>
  <c r="O5574" i="3"/>
  <c r="O5716" i="3"/>
  <c r="O5538" i="3"/>
  <c r="O5467" i="3"/>
  <c r="O5727" i="3"/>
  <c r="O5460" i="3"/>
  <c r="O5740" i="3"/>
  <c r="O5450" i="3"/>
  <c r="O5738" i="3"/>
  <c r="O5417" i="3"/>
  <c r="O5723" i="3"/>
  <c r="O5718" i="3"/>
  <c r="O5415" i="3"/>
  <c r="O5739" i="3"/>
  <c r="O5348" i="3"/>
  <c r="O5737" i="3"/>
  <c r="O5338" i="3"/>
  <c r="O5712" i="3"/>
  <c r="O5292" i="3"/>
  <c r="O5735" i="3"/>
  <c r="O5273" i="3"/>
  <c r="O5729" i="3"/>
  <c r="O5271" i="3"/>
  <c r="O5247" i="3"/>
  <c r="O5728" i="3"/>
  <c r="O5709" i="3"/>
  <c r="O5212" i="3"/>
  <c r="O5178" i="3"/>
  <c r="O5717" i="3"/>
  <c r="O5493" i="3"/>
  <c r="O5119" i="3"/>
  <c r="O5107" i="3"/>
  <c r="O5726" i="3"/>
  <c r="O5496" i="3"/>
  <c r="O5092" i="3"/>
  <c r="O5719" i="3"/>
  <c r="O5079" i="3"/>
  <c r="O5715" i="3"/>
  <c r="O5052" i="3"/>
  <c r="O5039" i="3"/>
  <c r="O5305" i="3"/>
  <c r="O5017" i="3"/>
  <c r="O5710" i="3"/>
  <c r="O5014" i="3"/>
  <c r="O5741" i="3"/>
  <c r="O5495" i="3"/>
  <c r="O4875" i="3"/>
  <c r="O5714" i="3"/>
  <c r="O4872" i="3"/>
  <c r="O5711" i="3"/>
  <c r="O4861" i="3"/>
  <c r="O5713" i="3"/>
  <c r="O4852" i="3"/>
  <c r="O4846" i="3"/>
  <c r="O5497" i="3"/>
  <c r="O4833" i="3"/>
  <c r="O5487" i="3"/>
  <c r="O5732" i="3"/>
  <c r="O4777" i="3"/>
  <c r="O4765" i="3"/>
  <c r="O5492" i="3"/>
  <c r="O4739" i="3"/>
  <c r="O5725" i="3"/>
  <c r="O4916" i="3"/>
  <c r="O4720" i="3"/>
  <c r="O4703" i="3"/>
  <c r="O4913" i="3"/>
  <c r="O5733" i="3"/>
  <c r="O4698" i="3"/>
  <c r="O4685" i="3"/>
  <c r="O5736" i="3"/>
  <c r="O5742" i="3"/>
  <c r="O4684" i="3"/>
  <c r="O4664" i="3"/>
  <c r="O5489" i="3"/>
  <c r="O4653" i="3"/>
  <c r="O5743" i="3"/>
  <c r="O4917" i="3"/>
  <c r="O4644" i="3"/>
  <c r="O4912" i="3"/>
  <c r="O4617" i="3"/>
  <c r="O5734" i="3"/>
  <c r="O4593" i="3"/>
  <c r="O4588" i="3"/>
  <c r="O5109" i="3"/>
  <c r="O5307" i="3"/>
  <c r="O4572" i="3"/>
  <c r="O5491" i="3"/>
  <c r="O4559" i="3"/>
  <c r="O4537" i="3"/>
  <c r="O5724" i="3"/>
  <c r="O4507" i="3"/>
  <c r="O5494" i="3"/>
  <c r="O5303" i="3"/>
  <c r="O4385" i="3"/>
  <c r="O4907" i="3"/>
  <c r="O4330" i="3"/>
  <c r="O4918" i="3"/>
  <c r="O4302" i="3"/>
  <c r="O5304" i="3"/>
  <c r="O4295" i="3"/>
  <c r="O4529" i="3"/>
  <c r="O4269" i="3"/>
  <c r="O4914" i="3"/>
  <c r="O4226" i="3"/>
  <c r="O5112" i="3"/>
  <c r="O4222" i="3"/>
  <c r="O5301" i="3"/>
  <c r="O4192" i="3"/>
  <c r="O5498" i="3"/>
  <c r="O4184" i="3"/>
  <c r="O5488" i="3"/>
  <c r="O4169" i="3"/>
  <c r="O4130" i="3"/>
  <c r="O5306" i="3"/>
  <c r="O4334" i="3"/>
  <c r="O4099" i="3"/>
  <c r="O4056" i="3"/>
  <c r="O5114" i="3"/>
  <c r="O4049" i="3"/>
  <c r="O5113" i="3"/>
  <c r="O4906" i="3"/>
  <c r="O4025" i="3"/>
  <c r="O4015" i="3"/>
  <c r="O5302" i="3"/>
  <c r="O4530" i="3"/>
  <c r="O3986" i="3"/>
  <c r="O4527" i="3"/>
  <c r="O3971" i="3"/>
  <c r="O4532" i="3"/>
  <c r="O3955" i="3"/>
  <c r="O4737" i="3"/>
  <c r="O3932" i="3"/>
  <c r="O4166" i="3"/>
  <c r="O3908" i="3"/>
  <c r="O4160" i="3"/>
  <c r="O3895" i="3"/>
  <c r="O4164" i="3"/>
  <c r="O3843" i="3"/>
  <c r="O3831" i="3"/>
  <c r="O4531" i="3"/>
  <c r="O3825" i="3"/>
  <c r="O4161" i="3"/>
  <c r="O4910" i="3"/>
  <c r="O3820" i="3"/>
  <c r="O5110" i="3"/>
  <c r="O3818" i="3"/>
  <c r="O4158" i="3"/>
  <c r="O3770" i="3"/>
  <c r="O3994" i="3"/>
  <c r="O3761" i="3"/>
  <c r="O3747" i="3"/>
  <c r="O4528" i="3"/>
  <c r="O3997" i="3"/>
  <c r="O3740" i="3"/>
  <c r="O3733" i="3"/>
  <c r="O4911" i="3"/>
  <c r="O3732" i="3"/>
  <c r="O4915" i="3"/>
  <c r="O4908" i="3"/>
  <c r="O3720" i="3"/>
  <c r="O4332" i="3"/>
  <c r="O3626" i="3"/>
  <c r="O3622" i="3"/>
  <c r="O4909" i="3"/>
  <c r="O3558" i="3"/>
  <c r="O4159" i="3"/>
  <c r="O3808" i="3"/>
  <c r="O3486" i="3"/>
  <c r="O3478" i="3"/>
  <c r="O4163" i="3"/>
  <c r="O3996" i="3"/>
  <c r="O3477" i="3"/>
  <c r="O3993" i="3"/>
  <c r="O3385" i="3"/>
  <c r="O3813" i="3"/>
  <c r="O3369" i="3"/>
  <c r="O3604" i="3"/>
  <c r="O3365" i="3"/>
  <c r="O4162" i="3"/>
  <c r="O3352" i="3"/>
  <c r="O3315" i="3"/>
  <c r="O4526" i="3"/>
  <c r="O3276" i="3"/>
  <c r="O3810" i="3"/>
  <c r="O2931" i="3"/>
  <c r="O3226" i="3"/>
  <c r="O3990" i="3"/>
  <c r="O2928" i="3"/>
  <c r="O2918" i="3"/>
  <c r="O3609" i="3"/>
  <c r="O3991" i="3"/>
  <c r="O2914" i="3"/>
  <c r="O3809" i="3"/>
  <c r="O2903" i="3"/>
  <c r="O4165" i="3"/>
  <c r="O2898" i="3"/>
  <c r="O2769" i="3"/>
  <c r="O3603" i="3"/>
  <c r="O3228" i="3"/>
  <c r="O2751" i="3"/>
  <c r="O3406" i="3"/>
  <c r="O2743" i="3"/>
  <c r="O2724" i="3"/>
  <c r="O3611" i="3"/>
  <c r="O2703" i="3"/>
  <c r="O3605" i="3"/>
  <c r="O3054" i="3"/>
  <c r="O2698" i="3"/>
  <c r="O2697" i="3"/>
  <c r="O3612" i="3"/>
  <c r="O2877" i="3"/>
  <c r="O2648" i="3"/>
  <c r="O3405" i="3"/>
  <c r="O2601" i="3"/>
  <c r="O3812" i="3"/>
  <c r="O2587" i="3"/>
  <c r="O3607" i="3"/>
  <c r="O2574" i="3"/>
  <c r="O2558" i="3"/>
  <c r="O3230" i="3"/>
  <c r="O2549" i="3"/>
  <c r="O2880" i="3"/>
  <c r="O3806" i="3"/>
  <c r="O2544" i="3"/>
  <c r="O2526" i="3"/>
  <c r="O2879" i="3"/>
  <c r="O2524" i="3"/>
  <c r="O3814" i="3"/>
  <c r="O2497" i="3"/>
  <c r="O3411" i="3"/>
  <c r="O2882" i="3"/>
  <c r="O2491" i="3"/>
  <c r="O2483" i="3"/>
  <c r="O2874" i="3"/>
  <c r="O3224" i="3"/>
  <c r="O2468" i="3"/>
  <c r="O2438" i="3"/>
  <c r="O3404" i="3"/>
  <c r="O2885" i="3"/>
  <c r="O2431" i="3"/>
  <c r="O2408" i="3"/>
  <c r="O3606" i="3"/>
  <c r="O2876" i="3"/>
  <c r="O2355" i="3"/>
  <c r="O3410" i="3"/>
  <c r="O2313" i="3"/>
  <c r="O2280" i="3"/>
  <c r="O3229" i="3"/>
  <c r="O2269" i="3"/>
  <c r="O2675" i="3"/>
  <c r="O3409" i="3"/>
  <c r="O2264" i="3"/>
  <c r="O2240" i="3"/>
  <c r="O2679" i="3"/>
  <c r="O2233" i="3"/>
  <c r="O3055" i="3"/>
  <c r="O2230" i="3"/>
  <c r="O3231" i="3"/>
  <c r="O3232" i="3"/>
  <c r="O2195" i="3"/>
  <c r="O2193" i="3"/>
  <c r="O3408" i="3"/>
  <c r="O2472" i="3"/>
  <c r="O2144" i="3"/>
  <c r="O2478" i="3"/>
  <c r="O2135" i="3"/>
  <c r="O3407" i="3"/>
  <c r="O2122" i="3"/>
  <c r="O2113" i="3"/>
  <c r="O2881" i="3"/>
  <c r="O2683" i="3"/>
  <c r="O2048" i="3"/>
  <c r="O2471" i="3"/>
  <c r="O2038" i="3"/>
  <c r="O2034" i="3"/>
  <c r="O2255" i="3"/>
  <c r="O3225" i="3"/>
  <c r="O1975" i="3"/>
  <c r="O1944" i="3"/>
  <c r="O3227" i="3"/>
  <c r="O1850" i="3"/>
  <c r="O1575" i="3"/>
  <c r="O1853" i="3"/>
  <c r="O1298" i="3"/>
  <c r="O1665" i="3"/>
  <c r="O1250" i="3"/>
  <c r="O1169" i="3"/>
  <c r="O1851" i="3"/>
  <c r="O1090" i="3"/>
  <c r="O1276" i="3"/>
  <c r="O1058" i="3"/>
  <c r="O1487" i="3"/>
  <c r="O1485" i="3"/>
  <c r="O1042" i="3"/>
  <c r="O997" i="3"/>
  <c r="O1273" i="3"/>
  <c r="O981" i="3"/>
  <c r="O1489" i="3"/>
  <c r="O979" i="3"/>
  <c r="O2256" i="3"/>
  <c r="O953" i="3"/>
  <c r="O1278" i="3"/>
  <c r="O2074" i="3"/>
  <c r="O943" i="3"/>
  <c r="O923" i="3"/>
  <c r="O1857" i="3"/>
  <c r="O870" i="3"/>
  <c r="O1486" i="3"/>
  <c r="O1094" i="3"/>
  <c r="O829" i="3"/>
  <c r="O469" i="3"/>
  <c r="O719" i="3"/>
  <c r="O718" i="3"/>
  <c r="O426" i="3"/>
  <c r="O261" i="3"/>
  <c r="O521" i="3"/>
  <c r="O109" i="3"/>
  <c r="O331" i="3"/>
  <c r="O330" i="3"/>
  <c r="O58" i="3"/>
  <c r="O520" i="3"/>
  <c r="O32" i="3"/>
  <c r="P2" i="2"/>
</calcChain>
</file>

<file path=xl/sharedStrings.xml><?xml version="1.0" encoding="utf-8"?>
<sst xmlns="http://schemas.openxmlformats.org/spreadsheetml/2006/main" count="112415" uniqueCount="18943">
  <si>
    <t>order_id</t>
  </si>
  <si>
    <t>order_date</t>
  </si>
  <si>
    <t>customer_id</t>
  </si>
  <si>
    <t>city</t>
  </si>
  <si>
    <t>payment_method</t>
  </si>
  <si>
    <t>order_amount</t>
  </si>
  <si>
    <t>order_status</t>
  </si>
  <si>
    <t>oder_amount_cleaned</t>
  </si>
  <si>
    <t>city_clean</t>
  </si>
  <si>
    <t>capture_count</t>
  </si>
  <si>
    <t>capture_gross</t>
  </si>
  <si>
    <t>refund_count</t>
  </si>
  <si>
    <t>refund_amount</t>
  </si>
  <si>
    <t>exception_type</t>
  </si>
  <si>
    <t>expection_value</t>
  </si>
  <si>
    <t>ORD26000001</t>
  </si>
  <si>
    <t>CUST28289</t>
  </si>
  <si>
    <t>Pune</t>
  </si>
  <si>
    <t>UPI</t>
  </si>
  <si>
    <t>Paid</t>
  </si>
  <si>
    <t>OK</t>
  </si>
  <si>
    <t>ORD26000002</t>
  </si>
  <si>
    <t>CUST38657</t>
  </si>
  <si>
    <t>Bengaluru</t>
  </si>
  <si>
    <t>ORD26000003</t>
  </si>
  <si>
    <t>CUST81426</t>
  </si>
  <si>
    <t>Kolkata</t>
  </si>
  <si>
    <t>Card</t>
  </si>
  <si>
    <t>ORD26000004</t>
  </si>
  <si>
    <t>CUST30926</t>
  </si>
  <si>
    <t>ORD26000005</t>
  </si>
  <si>
    <t>CUST23396</t>
  </si>
  <si>
    <t>ORD26000006</t>
  </si>
  <si>
    <t>CUST15695</t>
  </si>
  <si>
    <t>Ahmedabad</t>
  </si>
  <si>
    <t>ORD26000007</t>
  </si>
  <si>
    <t>CUST92397</t>
  </si>
  <si>
    <t>Lucknow</t>
  </si>
  <si>
    <t>ORD26000008</t>
  </si>
  <si>
    <t>CUST96673</t>
  </si>
  <si>
    <t>ORD26000009</t>
  </si>
  <si>
    <t>CUST59823</t>
  </si>
  <si>
    <t>Hyderabad</t>
  </si>
  <si>
    <t>NetBanking</t>
  </si>
  <si>
    <t>ORD26000010</t>
  </si>
  <si>
    <t>CUST44993</t>
  </si>
  <si>
    <t>ORD26000011</t>
  </si>
  <si>
    <t>CUST45382</t>
  </si>
  <si>
    <t>Jaipur</t>
  </si>
  <si>
    <t>ORD26000012</t>
  </si>
  <si>
    <t>CUST14207</t>
  </si>
  <si>
    <t>Chennai</t>
  </si>
  <si>
    <t>ORD26000013</t>
  </si>
  <si>
    <t>CUST51245</t>
  </si>
  <si>
    <t>Wallet</t>
  </si>
  <si>
    <t>ORD26000014</t>
  </si>
  <si>
    <t>CUST42325</t>
  </si>
  <si>
    <t>ORD26000015</t>
  </si>
  <si>
    <t>CUST62350</t>
  </si>
  <si>
    <t>ORD26000016</t>
  </si>
  <si>
    <t>CUST24371</t>
  </si>
  <si>
    <t>Delhi</t>
  </si>
  <si>
    <t>ORD26000017</t>
  </si>
  <si>
    <t>CUST60432</t>
  </si>
  <si>
    <t>ORD26000018</t>
  </si>
  <si>
    <t>CUST11504</t>
  </si>
  <si>
    <t>Refunded</t>
  </si>
  <si>
    <t>ORD26000019</t>
  </si>
  <si>
    <t>CUST48469</t>
  </si>
  <si>
    <t>ORD26000020</t>
  </si>
  <si>
    <t>CUST75612</t>
  </si>
  <si>
    <t>ORD26000021</t>
  </si>
  <si>
    <t>CUST76540</t>
  </si>
  <si>
    <t>ORD26000022</t>
  </si>
  <si>
    <t>CUST79514</t>
  </si>
  <si>
    <t>Mumbai</t>
  </si>
  <si>
    <t>ORD26000023</t>
  </si>
  <si>
    <t>CUST50306</t>
  </si>
  <si>
    <t>ORD26000024</t>
  </si>
  <si>
    <t>CUST73699</t>
  </si>
  <si>
    <t>Cancelled</t>
  </si>
  <si>
    <t>ORD26000025</t>
  </si>
  <si>
    <t>CUST82063</t>
  </si>
  <si>
    <t>ORD26000026</t>
  </si>
  <si>
    <t>CUST80686</t>
  </si>
  <si>
    <t>ORD26000027</t>
  </si>
  <si>
    <t>CUST67422</t>
  </si>
  <si>
    <t>ORD26000028</t>
  </si>
  <si>
    <t>CUST87110</t>
  </si>
  <si>
    <t>ORD26000029</t>
  </si>
  <si>
    <t>CUST40007</t>
  </si>
  <si>
    <t>ORD26000030</t>
  </si>
  <si>
    <t>CUST46500</t>
  </si>
  <si>
    <t>ORD26000031</t>
  </si>
  <si>
    <t>CUST71953</t>
  </si>
  <si>
    <t>ORD26000032</t>
  </si>
  <si>
    <t>CUST66498</t>
  </si>
  <si>
    <t>ORD26000033</t>
  </si>
  <si>
    <t>CUST94696</t>
  </si>
  <si>
    <t>ORD26000034</t>
  </si>
  <si>
    <t>CUST35112</t>
  </si>
  <si>
    <t>ORD26000035</t>
  </si>
  <si>
    <t>CUST19880</t>
  </si>
  <si>
    <t>ORD26000036</t>
  </si>
  <si>
    <t>CUST11934</t>
  </si>
  <si>
    <t>ORD26000037</t>
  </si>
  <si>
    <t>CUST62565</t>
  </si>
  <si>
    <t>ORD26000038</t>
  </si>
  <si>
    <t>CUST69638</t>
  </si>
  <si>
    <t>ORD26000039</t>
  </si>
  <si>
    <t>CUST34890</t>
  </si>
  <si>
    <t>ORD26000040</t>
  </si>
  <si>
    <t>CUST51104</t>
  </si>
  <si>
    <t>ORD26000041</t>
  </si>
  <si>
    <t>CUST17455</t>
  </si>
  <si>
    <t>Failed</t>
  </si>
  <si>
    <t>ORD26000042</t>
  </si>
  <si>
    <t>CUST40828</t>
  </si>
  <si>
    <t>ORD26000043</t>
  </si>
  <si>
    <t>CUST64948</t>
  </si>
  <si>
    <t>ORD26000044</t>
  </si>
  <si>
    <t>CUST41285</t>
  </si>
  <si>
    <t>ORD26000045</t>
  </si>
  <si>
    <t>CUST19508</t>
  </si>
  <si>
    <t>ORD26000046</t>
  </si>
  <si>
    <t>CUST44760</t>
  </si>
  <si>
    <t>ORD26000047</t>
  </si>
  <si>
    <t>CUST30676</t>
  </si>
  <si>
    <t>ORD26000048</t>
  </si>
  <si>
    <t>CUST95717</t>
  </si>
  <si>
    <t>ORD26000049</t>
  </si>
  <si>
    <t>CUST27601</t>
  </si>
  <si>
    <t>ORD26000050</t>
  </si>
  <si>
    <t>CUST89276</t>
  </si>
  <si>
    <t>ORD26000051</t>
  </si>
  <si>
    <t>CUST76244</t>
  </si>
  <si>
    <t>ORD26000052</t>
  </si>
  <si>
    <t>CUST15778</t>
  </si>
  <si>
    <t>ORD26000053</t>
  </si>
  <si>
    <t>CUST67912</t>
  </si>
  <si>
    <t>ORD26000054</t>
  </si>
  <si>
    <t>CUST29536</t>
  </si>
  <si>
    <t>ORD26000055</t>
  </si>
  <si>
    <t>CUST15482</t>
  </si>
  <si>
    <t>ORD26000056</t>
  </si>
  <si>
    <t>CUST23473</t>
  </si>
  <si>
    <t>ORD26000057</t>
  </si>
  <si>
    <t>CUST41029</t>
  </si>
  <si>
    <t>ORD26000058</t>
  </si>
  <si>
    <t>CUST53540</t>
  </si>
  <si>
    <t>ORD26000059</t>
  </si>
  <si>
    <t>CUST24168</t>
  </si>
  <si>
    <t>ORD26000060</t>
  </si>
  <si>
    <t>CUST70332</t>
  </si>
  <si>
    <t>ORD26000061</t>
  </si>
  <si>
    <t>CUST53025</t>
  </si>
  <si>
    <t>ORD26000062</t>
  </si>
  <si>
    <t>CUST62386</t>
  </si>
  <si>
    <t>ORD26000063</t>
  </si>
  <si>
    <t>CUST86099</t>
  </si>
  <si>
    <t>ORD26000064</t>
  </si>
  <si>
    <t>CUST51114</t>
  </si>
  <si>
    <t>ORD26000065</t>
  </si>
  <si>
    <t>CUST15817</t>
  </si>
  <si>
    <t>ORD26000066</t>
  </si>
  <si>
    <t>CUST97900</t>
  </si>
  <si>
    <t>ORD26000067</t>
  </si>
  <si>
    <t>CUST96951</t>
  </si>
  <si>
    <t>ORD26000068</t>
  </si>
  <si>
    <t>CUST62743</t>
  </si>
  <si>
    <t>ORD26000069</t>
  </si>
  <si>
    <t>CUST98777</t>
  </si>
  <si>
    <t>ORD26000070</t>
  </si>
  <si>
    <t>CUST47606</t>
  </si>
  <si>
    <t>ORD26000071</t>
  </si>
  <si>
    <t>CUST98555</t>
  </si>
  <si>
    <t>ORD26000072</t>
  </si>
  <si>
    <t>CUST47196</t>
  </si>
  <si>
    <t>ORD26000073</t>
  </si>
  <si>
    <t>CUST98184</t>
  </si>
  <si>
    <t>ORD26000074</t>
  </si>
  <si>
    <t>CUST72277</t>
  </si>
  <si>
    <t>ORD26000075</t>
  </si>
  <si>
    <t>CUST35485</t>
  </si>
  <si>
    <t>ORD26000076</t>
  </si>
  <si>
    <t>CUST23970</t>
  </si>
  <si>
    <t>ORD26000077</t>
  </si>
  <si>
    <t>CUST16582</t>
  </si>
  <si>
    <t>ORD26000078</t>
  </si>
  <si>
    <t>CUST79616</t>
  </si>
  <si>
    <t>ORD26000079</t>
  </si>
  <si>
    <t>CUST76162</t>
  </si>
  <si>
    <t>ORD26000080</t>
  </si>
  <si>
    <t>CUST43972</t>
  </si>
  <si>
    <t>Unknown</t>
  </si>
  <si>
    <t>ORD26000081</t>
  </si>
  <si>
    <t>CUST45992</t>
  </si>
  <si>
    <t>ORD26000082</t>
  </si>
  <si>
    <t>CUST20561</t>
  </si>
  <si>
    <t>ORD26000083</t>
  </si>
  <si>
    <t>CUST18418</t>
  </si>
  <si>
    <t>ORD26000084</t>
  </si>
  <si>
    <t>CUST65069</t>
  </si>
  <si>
    <t>ORD26000085</t>
  </si>
  <si>
    <t>CUST59857</t>
  </si>
  <si>
    <t>ORD26000086</t>
  </si>
  <si>
    <t>CUST64921</t>
  </si>
  <si>
    <t>ORD26000087</t>
  </si>
  <si>
    <t>CUST45774</t>
  </si>
  <si>
    <t>ORD26000088</t>
  </si>
  <si>
    <t>CUST62994</t>
  </si>
  <si>
    <t>ORD26000089</t>
  </si>
  <si>
    <t>CUST87580</t>
  </si>
  <si>
    <t>ORD26000090</t>
  </si>
  <si>
    <t>CUST70515</t>
  </si>
  <si>
    <t>ORD26000091</t>
  </si>
  <si>
    <t>CUST54236</t>
  </si>
  <si>
    <t>ORD26000092</t>
  </si>
  <si>
    <t>CUST80702</t>
  </si>
  <si>
    <t>ORD26000093</t>
  </si>
  <si>
    <t>CUST15276</t>
  </si>
  <si>
    <t>ORD26000094</t>
  </si>
  <si>
    <t>CUST26544</t>
  </si>
  <si>
    <t>ORD26000095</t>
  </si>
  <si>
    <t>CUST43586</t>
  </si>
  <si>
    <t>ORD26000096</t>
  </si>
  <si>
    <t>CUST31465</t>
  </si>
  <si>
    <t>ORD26000097</t>
  </si>
  <si>
    <t>CUST59192</t>
  </si>
  <si>
    <t>ORD26000098</t>
  </si>
  <si>
    <t>CUST41830</t>
  </si>
  <si>
    <t>ORD26000099</t>
  </si>
  <si>
    <t>CUST84177</t>
  </si>
  <si>
    <t>ORD26000100</t>
  </si>
  <si>
    <t>CUST54725</t>
  </si>
  <si>
    <t>ORD26000101</t>
  </si>
  <si>
    <t>CUST93307</t>
  </si>
  <si>
    <t>ORD26000102</t>
  </si>
  <si>
    <t>CUST95256</t>
  </si>
  <si>
    <t>ORD26000103</t>
  </si>
  <si>
    <t>CUST87656</t>
  </si>
  <si>
    <t>ORD26000104</t>
  </si>
  <si>
    <t>CUST69087</t>
  </si>
  <si>
    <t>ORD26000105</t>
  </si>
  <si>
    <t>CUST74789</t>
  </si>
  <si>
    <t>ORD26000106</t>
  </si>
  <si>
    <t>CUST88139</t>
  </si>
  <si>
    <t>ORD26000107</t>
  </si>
  <si>
    <t>CUST63271</t>
  </si>
  <si>
    <t>ORD26000108</t>
  </si>
  <si>
    <t>CUST68743</t>
  </si>
  <si>
    <t>ORD26000109</t>
  </si>
  <si>
    <t>CUST97026</t>
  </si>
  <si>
    <t>ORD26000110</t>
  </si>
  <si>
    <t>CUST82140</t>
  </si>
  <si>
    <t>ORD26000111</t>
  </si>
  <si>
    <t>CUST35242</t>
  </si>
  <si>
    <t>ORD26000112</t>
  </si>
  <si>
    <t>CUST73464</t>
  </si>
  <si>
    <t>ORD26000113</t>
  </si>
  <si>
    <t>CUST35443</t>
  </si>
  <si>
    <t>ORD26000114</t>
  </si>
  <si>
    <t>CUST26591</t>
  </si>
  <si>
    <t>ORD26000115</t>
  </si>
  <si>
    <t>CUST93606</t>
  </si>
  <si>
    <t>ORD26000116</t>
  </si>
  <si>
    <t>CUST54657</t>
  </si>
  <si>
    <t>ORD26000117</t>
  </si>
  <si>
    <t>CUST62521</t>
  </si>
  <si>
    <t>ORD26000118</t>
  </si>
  <si>
    <t>CUST83772</t>
  </si>
  <si>
    <t>ORD26000119</t>
  </si>
  <si>
    <t>CUST88135</t>
  </si>
  <si>
    <t>ORD26000120</t>
  </si>
  <si>
    <t>CUST87139</t>
  </si>
  <si>
    <t>ORD26000121</t>
  </si>
  <si>
    <t>CUST37235</t>
  </si>
  <si>
    <t>ORD26000122</t>
  </si>
  <si>
    <t>CUST10350</t>
  </si>
  <si>
    <t>ORD26000123</t>
  </si>
  <si>
    <t>CUST47056</t>
  </si>
  <si>
    <t>ORD26000124</t>
  </si>
  <si>
    <t>CUST35928</t>
  </si>
  <si>
    <t>ORD26000125</t>
  </si>
  <si>
    <t>CUST28643</t>
  </si>
  <si>
    <t>ORD26000126</t>
  </si>
  <si>
    <t>CUST84607</t>
  </si>
  <si>
    <t>ORD26000127</t>
  </si>
  <si>
    <t>CUST45683</t>
  </si>
  <si>
    <t>ORD26000128</t>
  </si>
  <si>
    <t>CUST52247</t>
  </si>
  <si>
    <t>ORD26000129</t>
  </si>
  <si>
    <t>CUST85392</t>
  </si>
  <si>
    <t>ORD26000130</t>
  </si>
  <si>
    <t>CUST71669</t>
  </si>
  <si>
    <t>ORD26000131</t>
  </si>
  <si>
    <t>CUST74451</t>
  </si>
  <si>
    <t>ORD26000132</t>
  </si>
  <si>
    <t>CUST31079</t>
  </si>
  <si>
    <t>ORD26000133</t>
  </si>
  <si>
    <t>CUST82102</t>
  </si>
  <si>
    <t>ORD26000134</t>
  </si>
  <si>
    <t>CUST62976</t>
  </si>
  <si>
    <t>ORD26000135</t>
  </si>
  <si>
    <t>CUST17104</t>
  </si>
  <si>
    <t>ORD26000136</t>
  </si>
  <si>
    <t>CUST16764</t>
  </si>
  <si>
    <t>ORD26000137</t>
  </si>
  <si>
    <t>CUST25915</t>
  </si>
  <si>
    <t>ORD26000138</t>
  </si>
  <si>
    <t>CUST11792</t>
  </si>
  <si>
    <t>ORD26000139</t>
  </si>
  <si>
    <t>CUST70482</t>
  </si>
  <si>
    <t>ORD26000140</t>
  </si>
  <si>
    <t>CUST45838</t>
  </si>
  <si>
    <t>ORD26000141</t>
  </si>
  <si>
    <t>CUST34983</t>
  </si>
  <si>
    <t>ORD26000142</t>
  </si>
  <si>
    <t>CUST64387</t>
  </si>
  <si>
    <t>ORD26000143</t>
  </si>
  <si>
    <t>CUST86931</t>
  </si>
  <si>
    <t>ORD26000144</t>
  </si>
  <si>
    <t>CUST53573</t>
  </si>
  <si>
    <t>ORD26000145</t>
  </si>
  <si>
    <t>CUST41300</t>
  </si>
  <si>
    <t>ORD26000146</t>
  </si>
  <si>
    <t>CUST71993</t>
  </si>
  <si>
    <t>ORD26000147</t>
  </si>
  <si>
    <t>CUST14852</t>
  </si>
  <si>
    <t>ORD26000148</t>
  </si>
  <si>
    <t>CUST23069</t>
  </si>
  <si>
    <t>ORD26000149</t>
  </si>
  <si>
    <t>CUST30232</t>
  </si>
  <si>
    <t>ORD26000150</t>
  </si>
  <si>
    <t>CUST20527</t>
  </si>
  <si>
    <t>ORD26000151</t>
  </si>
  <si>
    <t>CUST73956</t>
  </si>
  <si>
    <t>ORD26000152</t>
  </si>
  <si>
    <t>CUST39817</t>
  </si>
  <si>
    <t>ORD26000153</t>
  </si>
  <si>
    <t>CUST68153</t>
  </si>
  <si>
    <t>ORD26000154</t>
  </si>
  <si>
    <t>CUST48452</t>
  </si>
  <si>
    <t>ORD26000155</t>
  </si>
  <si>
    <t>CUST33600</t>
  </si>
  <si>
    <t>ORD26000156</t>
  </si>
  <si>
    <t>CUST41566</t>
  </si>
  <si>
    <t>ORD26000157</t>
  </si>
  <si>
    <t>CUST43466</t>
  </si>
  <si>
    <t>ORD26000158</t>
  </si>
  <si>
    <t>CUST55293</t>
  </si>
  <si>
    <t>ORD26000159</t>
  </si>
  <si>
    <t>CUST60422</t>
  </si>
  <si>
    <t>ORD26000160</t>
  </si>
  <si>
    <t>CUST48696</t>
  </si>
  <si>
    <t>ORD26000161</t>
  </si>
  <si>
    <t>CUST16428</t>
  </si>
  <si>
    <t>ORD26000162</t>
  </si>
  <si>
    <t>CUST56179</t>
  </si>
  <si>
    <t>ORD26000163</t>
  </si>
  <si>
    <t>CUST96400</t>
  </si>
  <si>
    <t>ORD26000164</t>
  </si>
  <si>
    <t>CUST67779</t>
  </si>
  <si>
    <t>ORD26000165</t>
  </si>
  <si>
    <t>CUST52823</t>
  </si>
  <si>
    <t>ORD26000166</t>
  </si>
  <si>
    <t>CUST57953</t>
  </si>
  <si>
    <t>Duplicate charge</t>
  </si>
  <si>
    <t>ORD26000167</t>
  </si>
  <si>
    <t>CUST73156</t>
  </si>
  <si>
    <t>ORD26000168</t>
  </si>
  <si>
    <t>CUST28449</t>
  </si>
  <si>
    <t>ORD26000169</t>
  </si>
  <si>
    <t>CUST57942</t>
  </si>
  <si>
    <t>ORD26000170</t>
  </si>
  <si>
    <t>CUST98188</t>
  </si>
  <si>
    <t>ORD26000171</t>
  </si>
  <si>
    <t>CUST40647</t>
  </si>
  <si>
    <t>ORD26000172</t>
  </si>
  <si>
    <t>CUST18285</t>
  </si>
  <si>
    <t>ORD26000173</t>
  </si>
  <si>
    <t>CUST14877</t>
  </si>
  <si>
    <t>ORD26000174</t>
  </si>
  <si>
    <t>CUST60940</t>
  </si>
  <si>
    <t>ORD26000175</t>
  </si>
  <si>
    <t>CUST30253</t>
  </si>
  <si>
    <t>ORD26000176</t>
  </si>
  <si>
    <t>CUST46666</t>
  </si>
  <si>
    <t>ORD26000177</t>
  </si>
  <si>
    <t>CUST57537</t>
  </si>
  <si>
    <t>ORD26000178</t>
  </si>
  <si>
    <t>CUST17936</t>
  </si>
  <si>
    <t>ORD26000179</t>
  </si>
  <si>
    <t>CUST22015</t>
  </si>
  <si>
    <t>ORD26000180</t>
  </si>
  <si>
    <t>CUST26505</t>
  </si>
  <si>
    <t>ORD26000181</t>
  </si>
  <si>
    <t>CUST38305</t>
  </si>
  <si>
    <t>ORD26000182</t>
  </si>
  <si>
    <t>CUST28964</t>
  </si>
  <si>
    <t>ORD26000183</t>
  </si>
  <si>
    <t>CUST13379</t>
  </si>
  <si>
    <t>ORD26000184</t>
  </si>
  <si>
    <t>CUST12068</t>
  </si>
  <si>
    <t>ORD26000185</t>
  </si>
  <si>
    <t>CUST18330</t>
  </si>
  <si>
    <t>ORD26000186</t>
  </si>
  <si>
    <t>CUST39038</t>
  </si>
  <si>
    <t>ORD26000187</t>
  </si>
  <si>
    <t>CUST14082</t>
  </si>
  <si>
    <t>ORD26000188</t>
  </si>
  <si>
    <t>CUST68138</t>
  </si>
  <si>
    <t>ORD26000189</t>
  </si>
  <si>
    <t>CUST46046</t>
  </si>
  <si>
    <t>ORD26000190</t>
  </si>
  <si>
    <t>CUST79541</t>
  </si>
  <si>
    <t>ORD26000191</t>
  </si>
  <si>
    <t>CUST95814</t>
  </si>
  <si>
    <t>ORD26000192</t>
  </si>
  <si>
    <t>CUST54424</t>
  </si>
  <si>
    <t>ORD26000193</t>
  </si>
  <si>
    <t>CUST43408</t>
  </si>
  <si>
    <t>ORD26000194</t>
  </si>
  <si>
    <t>CUST22656</t>
  </si>
  <si>
    <t>ORD26000195</t>
  </si>
  <si>
    <t>CUST83620</t>
  </si>
  <si>
    <t>ORD26000196</t>
  </si>
  <si>
    <t>CUST65435</t>
  </si>
  <si>
    <t>ORD26000197</t>
  </si>
  <si>
    <t>CUST30280</t>
  </si>
  <si>
    <t>ORD26000198</t>
  </si>
  <si>
    <t>CUST46512</t>
  </si>
  <si>
    <t>ORD26000199</t>
  </si>
  <si>
    <t>CUST90422</t>
  </si>
  <si>
    <t>ORD26000200</t>
  </si>
  <si>
    <t>CUST45818</t>
  </si>
  <si>
    <t>ORD26000201</t>
  </si>
  <si>
    <t>CUST84228</t>
  </si>
  <si>
    <t>ORD26000202</t>
  </si>
  <si>
    <t>CUST79531</t>
  </si>
  <si>
    <t>ORD26000203</t>
  </si>
  <si>
    <t>CUST52517</t>
  </si>
  <si>
    <t>ORD26000204</t>
  </si>
  <si>
    <t>CUST16522</t>
  </si>
  <si>
    <t>ORD26000205</t>
  </si>
  <si>
    <t>CUST45804</t>
  </si>
  <si>
    <t>ORD26000206</t>
  </si>
  <si>
    <t>CUST98930</t>
  </si>
  <si>
    <t>ORD26000207</t>
  </si>
  <si>
    <t>CUST88554</t>
  </si>
  <si>
    <t>ORD26000208</t>
  </si>
  <si>
    <t>CUST43491</t>
  </si>
  <si>
    <t>ORD26000209</t>
  </si>
  <si>
    <t>CUST26932</t>
  </si>
  <si>
    <t>ORD26000210</t>
  </si>
  <si>
    <t>CUST19447</t>
  </si>
  <si>
    <t>ORD26000211</t>
  </si>
  <si>
    <t>CUST51033</t>
  </si>
  <si>
    <t>ORD26000212</t>
  </si>
  <si>
    <t>CUST63088</t>
  </si>
  <si>
    <t>ORD26000213</t>
  </si>
  <si>
    <t>CUST57428</t>
  </si>
  <si>
    <t>ORD26000214</t>
  </si>
  <si>
    <t>CUST20308</t>
  </si>
  <si>
    <t>ORD26000215</t>
  </si>
  <si>
    <t>CUST32037</t>
  </si>
  <si>
    <t>ORD26000216</t>
  </si>
  <si>
    <t>CUST56019</t>
  </si>
  <si>
    <t>ORD26000217</t>
  </si>
  <si>
    <t>CUST30036</t>
  </si>
  <si>
    <t>ORD26000218</t>
  </si>
  <si>
    <t>CUST99277</t>
  </si>
  <si>
    <t>ORD26000219</t>
  </si>
  <si>
    <t>CUST67640</t>
  </si>
  <si>
    <t>ORD26000220</t>
  </si>
  <si>
    <t>CUST56129</t>
  </si>
  <si>
    <t>ORD26000221</t>
  </si>
  <si>
    <t>CUST47627</t>
  </si>
  <si>
    <t>ORD26000222</t>
  </si>
  <si>
    <t>CUST86064</t>
  </si>
  <si>
    <t>ORD26000223</t>
  </si>
  <si>
    <t>CUST89299</t>
  </si>
  <si>
    <t>ORD26000224</t>
  </si>
  <si>
    <t>CUST55015</t>
  </si>
  <si>
    <t>ORD26000225</t>
  </si>
  <si>
    <t>CUST78690</t>
  </si>
  <si>
    <t>ORD26000226</t>
  </si>
  <si>
    <t>CUST63578</t>
  </si>
  <si>
    <t>ORD26000227</t>
  </si>
  <si>
    <t>CUST53213</t>
  </si>
  <si>
    <t>ORD26000228</t>
  </si>
  <si>
    <t>CUST88997</t>
  </si>
  <si>
    <t>ORD26000229</t>
  </si>
  <si>
    <t>CUST50662</t>
  </si>
  <si>
    <t>ORD26000230</t>
  </si>
  <si>
    <t>CUST53054</t>
  </si>
  <si>
    <t>ORD26000231</t>
  </si>
  <si>
    <t>CUST97878</t>
  </si>
  <si>
    <t>ORD26000232</t>
  </si>
  <si>
    <t>CUST38074</t>
  </si>
  <si>
    <t>ORD26000233</t>
  </si>
  <si>
    <t>CUST48770</t>
  </si>
  <si>
    <t>ORD26000234</t>
  </si>
  <si>
    <t>CUST54140</t>
  </si>
  <si>
    <t>ORD26000235</t>
  </si>
  <si>
    <t>CUST91885</t>
  </si>
  <si>
    <t>ORD26000236</t>
  </si>
  <si>
    <t>CUST68222</t>
  </si>
  <si>
    <t>ORD26000237</t>
  </si>
  <si>
    <t>CUST71474</t>
  </si>
  <si>
    <t>ORD26000238</t>
  </si>
  <si>
    <t>CUST75916</t>
  </si>
  <si>
    <t>ORD26000239</t>
  </si>
  <si>
    <t>CUST42768</t>
  </si>
  <si>
    <t>ORD26000240</t>
  </si>
  <si>
    <t>CUST77621</t>
  </si>
  <si>
    <t>ORD26000241</t>
  </si>
  <si>
    <t>CUST77286</t>
  </si>
  <si>
    <t>ORD26000242</t>
  </si>
  <si>
    <t>CUST13495</t>
  </si>
  <si>
    <t>ORD26000243</t>
  </si>
  <si>
    <t>CUST59140</t>
  </si>
  <si>
    <t>ORD26000244</t>
  </si>
  <si>
    <t>CUST29142</t>
  </si>
  <si>
    <t>ORD26000245</t>
  </si>
  <si>
    <t>CUST71487</t>
  </si>
  <si>
    <t>ORD26000246</t>
  </si>
  <si>
    <t>CUST29597</t>
  </si>
  <si>
    <t>ORD26000247</t>
  </si>
  <si>
    <t>CUST49472</t>
  </si>
  <si>
    <t>ORD26000248</t>
  </si>
  <si>
    <t>CUST18232</t>
  </si>
  <si>
    <t>ORD26000249</t>
  </si>
  <si>
    <t>CUST41711</t>
  </si>
  <si>
    <t>ORD26000250</t>
  </si>
  <si>
    <t>CUST34551</t>
  </si>
  <si>
    <t>ORD26000251</t>
  </si>
  <si>
    <t>CUST76535</t>
  </si>
  <si>
    <t>ORD26000252</t>
  </si>
  <si>
    <t>CUST58929</t>
  </si>
  <si>
    <t>ORD26000253</t>
  </si>
  <si>
    <t>CUST96127</t>
  </si>
  <si>
    <t>ORD26000254</t>
  </si>
  <si>
    <t>CUST81567</t>
  </si>
  <si>
    <t>ORD26000255</t>
  </si>
  <si>
    <t>CUST72722</t>
  </si>
  <si>
    <t>ORD26000256</t>
  </si>
  <si>
    <t>CUST14847</t>
  </si>
  <si>
    <t>ORD26000257</t>
  </si>
  <si>
    <t>CUST50642</t>
  </si>
  <si>
    <t>ORD26000258</t>
  </si>
  <si>
    <t>CUST47501</t>
  </si>
  <si>
    <t>ORD26000259</t>
  </si>
  <si>
    <t>CUST58237</t>
  </si>
  <si>
    <t>ORD26000260</t>
  </si>
  <si>
    <t>CUST34486</t>
  </si>
  <si>
    <t>ORD26000261</t>
  </si>
  <si>
    <t>CUST65640</t>
  </si>
  <si>
    <t>ORD26000262</t>
  </si>
  <si>
    <t>CUST20494</t>
  </si>
  <si>
    <t>ORD26000263</t>
  </si>
  <si>
    <t>CUST31842</t>
  </si>
  <si>
    <t>ORD26000264</t>
  </si>
  <si>
    <t>CUST67008</t>
  </si>
  <si>
    <t>ORD26000265</t>
  </si>
  <si>
    <t>CUST77251</t>
  </si>
  <si>
    <t>ORD26000266</t>
  </si>
  <si>
    <t>CUST14561</t>
  </si>
  <si>
    <t>ORD26000267</t>
  </si>
  <si>
    <t>CUST84349</t>
  </si>
  <si>
    <t>ORD26000268</t>
  </si>
  <si>
    <t>CUST68188</t>
  </si>
  <si>
    <t>ORD26000269</t>
  </si>
  <si>
    <t>CUST46528</t>
  </si>
  <si>
    <t>ORD26000270</t>
  </si>
  <si>
    <t>CUST83619</t>
  </si>
  <si>
    <t>Amount difference</t>
  </si>
  <si>
    <t>ORD26000271</t>
  </si>
  <si>
    <t>CUST47431</t>
  </si>
  <si>
    <t>ORD26000272</t>
  </si>
  <si>
    <t>CUST68341</t>
  </si>
  <si>
    <t>ORD26000273</t>
  </si>
  <si>
    <t>CUST81063</t>
  </si>
  <si>
    <t>ORD26000274</t>
  </si>
  <si>
    <t>CUST93584</t>
  </si>
  <si>
    <t>ORD26000275</t>
  </si>
  <si>
    <t>CUST28202</t>
  </si>
  <si>
    <t>ORD26000276</t>
  </si>
  <si>
    <t>CUST82305</t>
  </si>
  <si>
    <t>ORD26000277</t>
  </si>
  <si>
    <t>CUST72739</t>
  </si>
  <si>
    <t>ORD26000278</t>
  </si>
  <si>
    <t>CUST94192</t>
  </si>
  <si>
    <t>ORD26000279</t>
  </si>
  <si>
    <t>CUST82260</t>
  </si>
  <si>
    <t>ORD26000280</t>
  </si>
  <si>
    <t>CUST26274</t>
  </si>
  <si>
    <t>ORD26000281</t>
  </si>
  <si>
    <t>CUST39552</t>
  </si>
  <si>
    <t>ORD26000282</t>
  </si>
  <si>
    <t>CUST82199</t>
  </si>
  <si>
    <t>ORD26000283</t>
  </si>
  <si>
    <t>CUST87569</t>
  </si>
  <si>
    <t>ORD26000284</t>
  </si>
  <si>
    <t>CUST54252</t>
  </si>
  <si>
    <t>ORD26000285</t>
  </si>
  <si>
    <t>CUST85598</t>
  </si>
  <si>
    <t>ORD26000286</t>
  </si>
  <si>
    <t>CUST13969</t>
  </si>
  <si>
    <t>ORD26000287</t>
  </si>
  <si>
    <t>CUST99783</t>
  </si>
  <si>
    <t>ORD26000288</t>
  </si>
  <si>
    <t>CUST73471</t>
  </si>
  <si>
    <t>ORD26000289</t>
  </si>
  <si>
    <t>CUST51853</t>
  </si>
  <si>
    <t>ORD26000290</t>
  </si>
  <si>
    <t>CUST51827</t>
  </si>
  <si>
    <t>ORD26000291</t>
  </si>
  <si>
    <t>CUST16632</t>
  </si>
  <si>
    <t>ORD26000292</t>
  </si>
  <si>
    <t>CUST52917</t>
  </si>
  <si>
    <t>ORD26000293</t>
  </si>
  <si>
    <t>CUST77466</t>
  </si>
  <si>
    <t>ORD26000294</t>
  </si>
  <si>
    <t>CUST76249</t>
  </si>
  <si>
    <t>ORD26000295</t>
  </si>
  <si>
    <t>CUST74866</t>
  </si>
  <si>
    <t>ORD26000296</t>
  </si>
  <si>
    <t>CUST66482</t>
  </si>
  <si>
    <t>ORD26000297</t>
  </si>
  <si>
    <t>CUST15930</t>
  </si>
  <si>
    <t>ORD26000298</t>
  </si>
  <si>
    <t>CUST60639</t>
  </si>
  <si>
    <t>ORD26000299</t>
  </si>
  <si>
    <t>CUST25572</t>
  </si>
  <si>
    <t>ORD26000300</t>
  </si>
  <si>
    <t>CUST57920</t>
  </si>
  <si>
    <t>ORD26000301</t>
  </si>
  <si>
    <t>CUST27961</t>
  </si>
  <si>
    <t>ORD26000302</t>
  </si>
  <si>
    <t>CUST28321</t>
  </si>
  <si>
    <t>Paid, no payment</t>
  </si>
  <si>
    <t>ORD26000303</t>
  </si>
  <si>
    <t>CUST49221</t>
  </si>
  <si>
    <t>ORD26000304</t>
  </si>
  <si>
    <t>CUST49294</t>
  </si>
  <si>
    <t>ORD26000305</t>
  </si>
  <si>
    <t>CUST64596</t>
  </si>
  <si>
    <t>ORD26000306</t>
  </si>
  <si>
    <t>CUST95929</t>
  </si>
  <si>
    <t>ORD26000307</t>
  </si>
  <si>
    <t>CUST78712</t>
  </si>
  <si>
    <t>ORD26000308</t>
  </si>
  <si>
    <t>CUST24404</t>
  </si>
  <si>
    <t>ORD26000309</t>
  </si>
  <si>
    <t>CUST63788</t>
  </si>
  <si>
    <t>ORD26000310</t>
  </si>
  <si>
    <t>CUST28098</t>
  </si>
  <si>
    <t>ORD26000311</t>
  </si>
  <si>
    <t>CUST32699</t>
  </si>
  <si>
    <t>ORD26000312</t>
  </si>
  <si>
    <t>CUST99226</t>
  </si>
  <si>
    <t>ORD26000313</t>
  </si>
  <si>
    <t>CUST49008</t>
  </si>
  <si>
    <t>ORD26000314</t>
  </si>
  <si>
    <t>CUST55718</t>
  </si>
  <si>
    <t>ORD26000315</t>
  </si>
  <si>
    <t>CUST61712</t>
  </si>
  <si>
    <t>ORD26000316</t>
  </si>
  <si>
    <t>CUST20358</t>
  </si>
  <si>
    <t>ORD26000317</t>
  </si>
  <si>
    <t>CUST80592</t>
  </si>
  <si>
    <t>ORD26000318</t>
  </si>
  <si>
    <t>CUST86917</t>
  </si>
  <si>
    <t>ORD26000319</t>
  </si>
  <si>
    <t>CUST40518</t>
  </si>
  <si>
    <t>ORD26000320</t>
  </si>
  <si>
    <t>CUST28018</t>
  </si>
  <si>
    <t>ORD26000321</t>
  </si>
  <si>
    <t>CUST72350</t>
  </si>
  <si>
    <t>ORD26000322</t>
  </si>
  <si>
    <t>CUST94659</t>
  </si>
  <si>
    <t>ORD26000323</t>
  </si>
  <si>
    <t>CUST14888</t>
  </si>
  <si>
    <t>ORD26000324</t>
  </si>
  <si>
    <t>CUST74930</t>
  </si>
  <si>
    <t>ORD26000325</t>
  </si>
  <si>
    <t>CUST24064</t>
  </si>
  <si>
    <t>ORD26000326</t>
  </si>
  <si>
    <t>CUST27589</t>
  </si>
  <si>
    <t>ORD26000327</t>
  </si>
  <si>
    <t>CUST70150</t>
  </si>
  <si>
    <t>ORD26000328</t>
  </si>
  <si>
    <t>CUST84420</t>
  </si>
  <si>
    <t>ORD26000329</t>
  </si>
  <si>
    <t>CUST77538</t>
  </si>
  <si>
    <t>ORD26000330</t>
  </si>
  <si>
    <t>CUST52415</t>
  </si>
  <si>
    <t>ORD26000331</t>
  </si>
  <si>
    <t>CUST53204</t>
  </si>
  <si>
    <t>ORD26000332</t>
  </si>
  <si>
    <t>CUST18142</t>
  </si>
  <si>
    <t>ORD26000333</t>
  </si>
  <si>
    <t>CUST50760</t>
  </si>
  <si>
    <t>ORD26000334</t>
  </si>
  <si>
    <t>CUST27507</t>
  </si>
  <si>
    <t>ORD26000335</t>
  </si>
  <si>
    <t>CUST71712</t>
  </si>
  <si>
    <t>ORD26000336</t>
  </si>
  <si>
    <t>CUST20730</t>
  </si>
  <si>
    <t>ORD26000337</t>
  </si>
  <si>
    <t>CUST18094</t>
  </si>
  <si>
    <t>ORD26000338</t>
  </si>
  <si>
    <t>CUST78202</t>
  </si>
  <si>
    <t>ORD26000339</t>
  </si>
  <si>
    <t>CUST68390</t>
  </si>
  <si>
    <t>ORD26000340</t>
  </si>
  <si>
    <t>CUST83242</t>
  </si>
  <si>
    <t>ORD26000341</t>
  </si>
  <si>
    <t>CUST10395</t>
  </si>
  <si>
    <t>ORD26000342</t>
  </si>
  <si>
    <t>CUST80931</t>
  </si>
  <si>
    <t>ORD26000343</t>
  </si>
  <si>
    <t>CUST27750</t>
  </si>
  <si>
    <t>ORD26000344</t>
  </si>
  <si>
    <t>CUST20518</t>
  </si>
  <si>
    <t>ORD26000345</t>
  </si>
  <si>
    <t>CUST79316</t>
  </si>
  <si>
    <t>ORD26000346</t>
  </si>
  <si>
    <t>CUST49107</t>
  </si>
  <si>
    <t>ORD26000347</t>
  </si>
  <si>
    <t>CUST70375</t>
  </si>
  <si>
    <t>ORD26000348</t>
  </si>
  <si>
    <t>CUST24790</t>
  </si>
  <si>
    <t>ORD26000349</t>
  </si>
  <si>
    <t>CUST41544</t>
  </si>
  <si>
    <t>Payment on failed/cancelled</t>
  </si>
  <si>
    <t>ORD26000350</t>
  </si>
  <si>
    <t>CUST16380</t>
  </si>
  <si>
    <t>ORD26000351</t>
  </si>
  <si>
    <t>CUST17398</t>
  </si>
  <si>
    <t>ORD26000352</t>
  </si>
  <si>
    <t>CUST51799</t>
  </si>
  <si>
    <t>ORD26000353</t>
  </si>
  <si>
    <t>CUST96535</t>
  </si>
  <si>
    <t>ORD26000354</t>
  </si>
  <si>
    <t>CUST32955</t>
  </si>
  <si>
    <t>ORD26000355</t>
  </si>
  <si>
    <t>CUST78742</t>
  </si>
  <si>
    <t>ORD26000356</t>
  </si>
  <si>
    <t>CUST80507</t>
  </si>
  <si>
    <t>ORD26000357</t>
  </si>
  <si>
    <t>CUST70689</t>
  </si>
  <si>
    <t>ORD26000358</t>
  </si>
  <si>
    <t>CUST43422</t>
  </si>
  <si>
    <t>ORD26000359</t>
  </si>
  <si>
    <t>CUST34966</t>
  </si>
  <si>
    <t>ORD26000360</t>
  </si>
  <si>
    <t>CUST34662</t>
  </si>
  <si>
    <t>ORD26000361</t>
  </si>
  <si>
    <t>CUST49739</t>
  </si>
  <si>
    <t>ORD26000362</t>
  </si>
  <si>
    <t>CUST72773</t>
  </si>
  <si>
    <t>ORD26000363</t>
  </si>
  <si>
    <t>CUST52154</t>
  </si>
  <si>
    <t>ORD26000364</t>
  </si>
  <si>
    <t>CUST77215</t>
  </si>
  <si>
    <t>ORD26000365</t>
  </si>
  <si>
    <t>CUST51973</t>
  </si>
  <si>
    <t>ORD26000366</t>
  </si>
  <si>
    <t>CUST29126</t>
  </si>
  <si>
    <t>ORD26000367</t>
  </si>
  <si>
    <t>CUST35715</t>
  </si>
  <si>
    <t>ORD26000368</t>
  </si>
  <si>
    <t>CUST99764</t>
  </si>
  <si>
    <t>ORD26000369</t>
  </si>
  <si>
    <t>CUST56160</t>
  </si>
  <si>
    <t>ORD26000370</t>
  </si>
  <si>
    <t>CUST94123</t>
  </si>
  <si>
    <t>ORD26000371</t>
  </si>
  <si>
    <t>CUST97584</t>
  </si>
  <si>
    <t>ORD26000372</t>
  </si>
  <si>
    <t>CUST18908</t>
  </si>
  <si>
    <t>ORD26000373</t>
  </si>
  <si>
    <t>CUST93588</t>
  </si>
  <si>
    <t>ORD26000374</t>
  </si>
  <si>
    <t>CUST63914</t>
  </si>
  <si>
    <t>ORD26000375</t>
  </si>
  <si>
    <t>CUST75826</t>
  </si>
  <si>
    <t>ORD26000376</t>
  </si>
  <si>
    <t>CUST41584</t>
  </si>
  <si>
    <t>ORD26000377</t>
  </si>
  <si>
    <t>CUST20357</t>
  </si>
  <si>
    <t>ORD26000378</t>
  </si>
  <si>
    <t>CUST99658</t>
  </si>
  <si>
    <t>ORD26000379</t>
  </si>
  <si>
    <t>CUST72390</t>
  </si>
  <si>
    <t>ORD26000380</t>
  </si>
  <si>
    <t>CUST66873</t>
  </si>
  <si>
    <t>ORD26000381</t>
  </si>
  <si>
    <t>CUST84289</t>
  </si>
  <si>
    <t>ORD26000382</t>
  </si>
  <si>
    <t>CUST81176</t>
  </si>
  <si>
    <t>ORD26000383</t>
  </si>
  <si>
    <t>CUST37152</t>
  </si>
  <si>
    <t>ORD26000384</t>
  </si>
  <si>
    <t>CUST84277</t>
  </si>
  <si>
    <t>ORD26000385</t>
  </si>
  <si>
    <t>CUST20279</t>
  </si>
  <si>
    <t>ORD26000386</t>
  </si>
  <si>
    <t>CUST19963</t>
  </si>
  <si>
    <t>ORD26000387</t>
  </si>
  <si>
    <t>CUST93115</t>
  </si>
  <si>
    <t>ORD26000388</t>
  </si>
  <si>
    <t>CUST66603</t>
  </si>
  <si>
    <t>ORD26000389</t>
  </si>
  <si>
    <t>CUST42302</t>
  </si>
  <si>
    <t>ORD26000390</t>
  </si>
  <si>
    <t>CUST30221</t>
  </si>
  <si>
    <t>ORD26000391</t>
  </si>
  <si>
    <t>CUST68292</t>
  </si>
  <si>
    <t>ORD26000392</t>
  </si>
  <si>
    <t>CUST68830</t>
  </si>
  <si>
    <t>ORD26000393</t>
  </si>
  <si>
    <t>CUST22198</t>
  </si>
  <si>
    <t>ORD26000394</t>
  </si>
  <si>
    <t>CUST60829</t>
  </si>
  <si>
    <t>ORD26000395</t>
  </si>
  <si>
    <t>CUST32216</t>
  </si>
  <si>
    <t>ORD26000396</t>
  </si>
  <si>
    <t>CUST66973</t>
  </si>
  <si>
    <t>ORD26000397</t>
  </si>
  <si>
    <t>CUST42321</t>
  </si>
  <si>
    <t>ORD26000398</t>
  </si>
  <si>
    <t>CUST61864</t>
  </si>
  <si>
    <t>ORD26000399</t>
  </si>
  <si>
    <t>CUST66441</t>
  </si>
  <si>
    <t>ORD26000400</t>
  </si>
  <si>
    <t>CUST72784</t>
  </si>
  <si>
    <t>ORD26000401</t>
  </si>
  <si>
    <t>CUST85481</t>
  </si>
  <si>
    <t>ORD26000402</t>
  </si>
  <si>
    <t>CUST83905</t>
  </si>
  <si>
    <t>ORD26000403</t>
  </si>
  <si>
    <t>CUST70505</t>
  </si>
  <si>
    <t>ORD26000404</t>
  </si>
  <si>
    <t>CUST63627</t>
  </si>
  <si>
    <t>ORD26000405</t>
  </si>
  <si>
    <t>CUST59412</t>
  </si>
  <si>
    <t>ORD26000406</t>
  </si>
  <si>
    <t>CUST64827</t>
  </si>
  <si>
    <t>ORD26000407</t>
  </si>
  <si>
    <t>CUST93647</t>
  </si>
  <si>
    <t>ORD26000408</t>
  </si>
  <si>
    <t>CUST90304</t>
  </si>
  <si>
    <t>ORD26000409</t>
  </si>
  <si>
    <t>CUST66420</t>
  </si>
  <si>
    <t>ORD26000410</t>
  </si>
  <si>
    <t>CUST83137</t>
  </si>
  <si>
    <t>ORD26000411</t>
  </si>
  <si>
    <t>CUST99070</t>
  </si>
  <si>
    <t>ORD26000412</t>
  </si>
  <si>
    <t>CUST48722</t>
  </si>
  <si>
    <t>ORD26000413</t>
  </si>
  <si>
    <t>CUST55656</t>
  </si>
  <si>
    <t>ORD26000414</t>
  </si>
  <si>
    <t>CUST22795</t>
  </si>
  <si>
    <t>ORD26000415</t>
  </si>
  <si>
    <t>CUST25084</t>
  </si>
  <si>
    <t>ORD26000416</t>
  </si>
  <si>
    <t>CUST41970</t>
  </si>
  <si>
    <t>ORD26000417</t>
  </si>
  <si>
    <t>CUST40389</t>
  </si>
  <si>
    <t>ORD26000418</t>
  </si>
  <si>
    <t>CUST13826</t>
  </si>
  <si>
    <t>ORD26000419</t>
  </si>
  <si>
    <t>CUST38153</t>
  </si>
  <si>
    <t>ORD26000420</t>
  </si>
  <si>
    <t>CUST80371</t>
  </si>
  <si>
    <t>ORD26000421</t>
  </si>
  <si>
    <t>CUST74157</t>
  </si>
  <si>
    <t>ORD26000422</t>
  </si>
  <si>
    <t>CUST24972</t>
  </si>
  <si>
    <t>ORD26000423</t>
  </si>
  <si>
    <t>CUST48986</t>
  </si>
  <si>
    <t>ORD26000424</t>
  </si>
  <si>
    <t>CUST50026</t>
  </si>
  <si>
    <t>ORD26000425</t>
  </si>
  <si>
    <t>CUST88174</t>
  </si>
  <si>
    <t>ORD26000426</t>
  </si>
  <si>
    <t>CUST94575</t>
  </si>
  <si>
    <t>ORD26000427</t>
  </si>
  <si>
    <t>CUST69113</t>
  </si>
  <si>
    <t>ORD26000428</t>
  </si>
  <si>
    <t>CUST60324</t>
  </si>
  <si>
    <t>ORD26000429</t>
  </si>
  <si>
    <t>CUST68176</t>
  </si>
  <si>
    <t>ORD26000430</t>
  </si>
  <si>
    <t>CUST48284</t>
  </si>
  <si>
    <t>ORD26000431</t>
  </si>
  <si>
    <t>CUST84140</t>
  </si>
  <si>
    <t>ORD26000432</t>
  </si>
  <si>
    <t>CUST58085</t>
  </si>
  <si>
    <t>ORD26000433</t>
  </si>
  <si>
    <t>CUST65725</t>
  </si>
  <si>
    <t>ORD26000434</t>
  </si>
  <si>
    <t>CUST44447</t>
  </si>
  <si>
    <t>ORD26000435</t>
  </si>
  <si>
    <t>CUST41056</t>
  </si>
  <si>
    <t>ORD26000436</t>
  </si>
  <si>
    <t>CUST66120</t>
  </si>
  <si>
    <t>ORD26000437</t>
  </si>
  <si>
    <t>CUST17780</t>
  </si>
  <si>
    <t>ORD26000438</t>
  </si>
  <si>
    <t>CUST48356</t>
  </si>
  <si>
    <t>ORD26000439</t>
  </si>
  <si>
    <t>CUST22481</t>
  </si>
  <si>
    <t>ORD26000440</t>
  </si>
  <si>
    <t>CUST27392</t>
  </si>
  <si>
    <t>ORD26000441</t>
  </si>
  <si>
    <t>CUST74154</t>
  </si>
  <si>
    <t>ORD26000442</t>
  </si>
  <si>
    <t>CUST22202</t>
  </si>
  <si>
    <t>ORD26000443</t>
  </si>
  <si>
    <t>CUST86278</t>
  </si>
  <si>
    <t>ORD26000444</t>
  </si>
  <si>
    <t>CUST18300</t>
  </si>
  <si>
    <t>ORD26000445</t>
  </si>
  <si>
    <t>CUST52318</t>
  </si>
  <si>
    <t>ORD26000446</t>
  </si>
  <si>
    <t>CUST55054</t>
  </si>
  <si>
    <t>ORD26000447</t>
  </si>
  <si>
    <t>CUST26284</t>
  </si>
  <si>
    <t>ORD26000448</t>
  </si>
  <si>
    <t>CUST27290</t>
  </si>
  <si>
    <t>ORD26000449</t>
  </si>
  <si>
    <t>CUST58738</t>
  </si>
  <si>
    <t>ORD26000450</t>
  </si>
  <si>
    <t>CUST66260</t>
  </si>
  <si>
    <t>ORD26000451</t>
  </si>
  <si>
    <t>CUST87814</t>
  </si>
  <si>
    <t>ORD26000452</t>
  </si>
  <si>
    <t>CUST65353</t>
  </si>
  <si>
    <t>ORD26000453</t>
  </si>
  <si>
    <t>CUST23425</t>
  </si>
  <si>
    <t>ORD26000454</t>
  </si>
  <si>
    <t>CUST27451</t>
  </si>
  <si>
    <t>ORD26000455</t>
  </si>
  <si>
    <t>CUST56030</t>
  </si>
  <si>
    <t>ORD26000456</t>
  </si>
  <si>
    <t>CUST21362</t>
  </si>
  <si>
    <t>ORD26000457</t>
  </si>
  <si>
    <t>CUST66280</t>
  </si>
  <si>
    <t>ORD26000458</t>
  </si>
  <si>
    <t>CUST82534</t>
  </si>
  <si>
    <t>ORD26000459</t>
  </si>
  <si>
    <t>CUST96298</t>
  </si>
  <si>
    <t>ORD26000460</t>
  </si>
  <si>
    <t>CUST94694</t>
  </si>
  <si>
    <t>ORD26000461</t>
  </si>
  <si>
    <t>CUST93634</t>
  </si>
  <si>
    <t>ORD26000462</t>
  </si>
  <si>
    <t>CUST84498</t>
  </si>
  <si>
    <t>ORD26000463</t>
  </si>
  <si>
    <t>CUST19567</t>
  </si>
  <si>
    <t>ORD26000464</t>
  </si>
  <si>
    <t>CUST17925</t>
  </si>
  <si>
    <t>ORD26000465</t>
  </si>
  <si>
    <t>CUST65518</t>
  </si>
  <si>
    <t>ORD26000466</t>
  </si>
  <si>
    <t>ORD26000467</t>
  </si>
  <si>
    <t>CUST86865</t>
  </si>
  <si>
    <t>ORD26000468</t>
  </si>
  <si>
    <t>CUST66948</t>
  </si>
  <si>
    <t>ORD26000469</t>
  </si>
  <si>
    <t>CUST33022</t>
  </si>
  <si>
    <t>ORD26000470</t>
  </si>
  <si>
    <t>CUST78551</t>
  </si>
  <si>
    <t>ORD26000471</t>
  </si>
  <si>
    <t>CUST45227</t>
  </si>
  <si>
    <t>ORD26000472</t>
  </si>
  <si>
    <t>CUST18371</t>
  </si>
  <si>
    <t>ORD26000473</t>
  </si>
  <si>
    <t>CUST17266</t>
  </si>
  <si>
    <t>ORD26000474</t>
  </si>
  <si>
    <t>CUST85223</t>
  </si>
  <si>
    <t>ORD26000475</t>
  </si>
  <si>
    <t>CUST16026</t>
  </si>
  <si>
    <t>ORD26000476</t>
  </si>
  <si>
    <t>CUST82465</t>
  </si>
  <si>
    <t>ORD26000477</t>
  </si>
  <si>
    <t>CUST45554</t>
  </si>
  <si>
    <t>ORD26000478</t>
  </si>
  <si>
    <t>CUST33507</t>
  </si>
  <si>
    <t>ORD26000479</t>
  </si>
  <si>
    <t>CUST47002</t>
  </si>
  <si>
    <t>ORD26000480</t>
  </si>
  <si>
    <t>CUST48219</t>
  </si>
  <si>
    <t>ORD26000481</t>
  </si>
  <si>
    <t>CUST87554</t>
  </si>
  <si>
    <t>ORD26000482</t>
  </si>
  <si>
    <t>CUST42129</t>
  </si>
  <si>
    <t>ORD26000483</t>
  </si>
  <si>
    <t>CUST11257</t>
  </si>
  <si>
    <t>ORD26000484</t>
  </si>
  <si>
    <t>CUST79443</t>
  </si>
  <si>
    <t>ORD26000485</t>
  </si>
  <si>
    <t>CUST40339</t>
  </si>
  <si>
    <t>ORD26000486</t>
  </si>
  <si>
    <t>CUST27499</t>
  </si>
  <si>
    <t>ORD26000487</t>
  </si>
  <si>
    <t>CUST41034</t>
  </si>
  <si>
    <t>ORD26000488</t>
  </si>
  <si>
    <t>CUST52762</t>
  </si>
  <si>
    <t>ORD26000489</t>
  </si>
  <si>
    <t>CUST86638</t>
  </si>
  <si>
    <t>ORD26000490</t>
  </si>
  <si>
    <t>CUST25825</t>
  </si>
  <si>
    <t>ORD26000491</t>
  </si>
  <si>
    <t>CUST25717</t>
  </si>
  <si>
    <t>ORD26000492</t>
  </si>
  <si>
    <t>CUST52964</t>
  </si>
  <si>
    <t>ORD26000493</t>
  </si>
  <si>
    <t>CUST44100</t>
  </si>
  <si>
    <t>ORD26000494</t>
  </si>
  <si>
    <t>CUST22415</t>
  </si>
  <si>
    <t>ORD26000495</t>
  </si>
  <si>
    <t>CUST39135</t>
  </si>
  <si>
    <t>ORD26000496</t>
  </si>
  <si>
    <t>CUST86326</t>
  </si>
  <si>
    <t>ORD26000497</t>
  </si>
  <si>
    <t>CUST94670</t>
  </si>
  <si>
    <t>ORD26000498</t>
  </si>
  <si>
    <t>CUST53456</t>
  </si>
  <si>
    <t>ORD26000499</t>
  </si>
  <si>
    <t>CUST61773</t>
  </si>
  <si>
    <t>ORD26000500</t>
  </si>
  <si>
    <t>CUST34530</t>
  </si>
  <si>
    <t>ORD26000501</t>
  </si>
  <si>
    <t>CUST94840</t>
  </si>
  <si>
    <t>ORD26000502</t>
  </si>
  <si>
    <t>CUST27987</t>
  </si>
  <si>
    <t>ORD26000503</t>
  </si>
  <si>
    <t>CUST12559</t>
  </si>
  <si>
    <t>ORD26000504</t>
  </si>
  <si>
    <t>CUST84141</t>
  </si>
  <si>
    <t>ORD26000505</t>
  </si>
  <si>
    <t>CUST13840</t>
  </si>
  <si>
    <t>ORD26000506</t>
  </si>
  <si>
    <t>CUST30922</t>
  </si>
  <si>
    <t>ORD26000507</t>
  </si>
  <si>
    <t>CUST17328</t>
  </si>
  <si>
    <t>ORD26000508</t>
  </si>
  <si>
    <t>CUST41005</t>
  </si>
  <si>
    <t>Refunded, no refund</t>
  </si>
  <si>
    <t>ORD26000509</t>
  </si>
  <si>
    <t>CUST84403</t>
  </si>
  <si>
    <t>ORD26000510</t>
  </si>
  <si>
    <t>CUST74517</t>
  </si>
  <si>
    <t>ORD26000511</t>
  </si>
  <si>
    <t>CUST88861</t>
  </si>
  <si>
    <t>ORD26000512</t>
  </si>
  <si>
    <t>CUST27103</t>
  </si>
  <si>
    <t>ORD26000513</t>
  </si>
  <si>
    <t>CUST12872</t>
  </si>
  <si>
    <t>ORD26000514</t>
  </si>
  <si>
    <t>CUST19506</t>
  </si>
  <si>
    <t>ORD26000515</t>
  </si>
  <si>
    <t>CUST30644</t>
  </si>
  <si>
    <t>ORD26000516</t>
  </si>
  <si>
    <t>CUST90440</t>
  </si>
  <si>
    <t>ORD26000517</t>
  </si>
  <si>
    <t>CUST48602</t>
  </si>
  <si>
    <t>ORD26000518</t>
  </si>
  <si>
    <t>CUST84381</t>
  </si>
  <si>
    <t>ORD26000519</t>
  </si>
  <si>
    <t>CUST84127</t>
  </si>
  <si>
    <t>ORD26000520</t>
  </si>
  <si>
    <t>CUST51879</t>
  </si>
  <si>
    <t>ORD26000521</t>
  </si>
  <si>
    <t>CUST54007</t>
  </si>
  <si>
    <t>ORD26000522</t>
  </si>
  <si>
    <t>CUST43640</t>
  </si>
  <si>
    <t>ORD26000523</t>
  </si>
  <si>
    <t>CUST31802</t>
  </si>
  <si>
    <t>ORD26000524</t>
  </si>
  <si>
    <t>CUST85766</t>
  </si>
  <si>
    <t>ORD26000525</t>
  </si>
  <si>
    <t>CUST51774</t>
  </si>
  <si>
    <t>ORD26000526</t>
  </si>
  <si>
    <t>CUST19830</t>
  </si>
  <si>
    <t>ORD26000527</t>
  </si>
  <si>
    <t>CUST73273</t>
  </si>
  <si>
    <t>ORD26000528</t>
  </si>
  <si>
    <t>CUST36941</t>
  </si>
  <si>
    <t>ORD26000529</t>
  </si>
  <si>
    <t>CUST48980</t>
  </si>
  <si>
    <t>ORD26000530</t>
  </si>
  <si>
    <t>CUST30131</t>
  </si>
  <si>
    <t>ORD26000531</t>
  </si>
  <si>
    <t>CUST91931</t>
  </si>
  <si>
    <t>ORD26000532</t>
  </si>
  <si>
    <t>CUST48248</t>
  </si>
  <si>
    <t>ORD26000533</t>
  </si>
  <si>
    <t>CUST96643</t>
  </si>
  <si>
    <t>ORD26000534</t>
  </si>
  <si>
    <t>CUST34455</t>
  </si>
  <si>
    <t>ORD26000535</t>
  </si>
  <si>
    <t>CUST45200</t>
  </si>
  <si>
    <t>ORD26000536</t>
  </si>
  <si>
    <t>CUST97574</t>
  </si>
  <si>
    <t>ORD26000537</t>
  </si>
  <si>
    <t>CUST60738</t>
  </si>
  <si>
    <t>ORD26000538</t>
  </si>
  <si>
    <t>CUST40886</t>
  </si>
  <si>
    <t>ORD26000539</t>
  </si>
  <si>
    <t>CUST75811</t>
  </si>
  <si>
    <t>ORD26000540</t>
  </si>
  <si>
    <t>CUST25765</t>
  </si>
  <si>
    <t>ORD26000541</t>
  </si>
  <si>
    <t>CUST65492</t>
  </si>
  <si>
    <t>ORD26000542</t>
  </si>
  <si>
    <t>CUST43801</t>
  </si>
  <si>
    <t>ORD26000543</t>
  </si>
  <si>
    <t>CUST52746</t>
  </si>
  <si>
    <t>ORD26000544</t>
  </si>
  <si>
    <t>CUST78493</t>
  </si>
  <si>
    <t>ORD26000545</t>
  </si>
  <si>
    <t>CUST23133</t>
  </si>
  <si>
    <t>ORD26000546</t>
  </si>
  <si>
    <t>CUST55071</t>
  </si>
  <si>
    <t>ORD26000547</t>
  </si>
  <si>
    <t>CUST32570</t>
  </si>
  <si>
    <t>ORD26000548</t>
  </si>
  <si>
    <t>CUST15083</t>
  </si>
  <si>
    <t>ORD26000549</t>
  </si>
  <si>
    <t>CUST45203</t>
  </si>
  <si>
    <t>ORD26000550</t>
  </si>
  <si>
    <t>CUST74437</t>
  </si>
  <si>
    <t>ORD26000551</t>
  </si>
  <si>
    <t>CUST52056</t>
  </si>
  <si>
    <t>ORD26000552</t>
  </si>
  <si>
    <t>CUST63368</t>
  </si>
  <si>
    <t>ORD26000553</t>
  </si>
  <si>
    <t>CUST30836</t>
  </si>
  <si>
    <t>ORD26000554</t>
  </si>
  <si>
    <t>CUST84537</t>
  </si>
  <si>
    <t>ORD26000555</t>
  </si>
  <si>
    <t>CUST14334</t>
  </si>
  <si>
    <t>ORD26000556</t>
  </si>
  <si>
    <t>CUST70846</t>
  </si>
  <si>
    <t>ORD26000557</t>
  </si>
  <si>
    <t>CUST68471</t>
  </si>
  <si>
    <t>ORD26000558</t>
  </si>
  <si>
    <t>CUST43903</t>
  </si>
  <si>
    <t>ORD26000559</t>
  </si>
  <si>
    <t>CUST38091</t>
  </si>
  <si>
    <t>ORD26000560</t>
  </si>
  <si>
    <t>CUST77276</t>
  </si>
  <si>
    <t>ORD26000561</t>
  </si>
  <si>
    <t>CUST11109</t>
  </si>
  <si>
    <t>ORD26000562</t>
  </si>
  <si>
    <t>CUST46094</t>
  </si>
  <si>
    <t>ORD26000563</t>
  </si>
  <si>
    <t>CUST49602</t>
  </si>
  <si>
    <t>ORD26000564</t>
  </si>
  <si>
    <t>CUST96816</t>
  </si>
  <si>
    <t>ORD26000565</t>
  </si>
  <si>
    <t>CUST18367</t>
  </si>
  <si>
    <t>ORD26000566</t>
  </si>
  <si>
    <t>CUST95389</t>
  </si>
  <si>
    <t>ORD26000567</t>
  </si>
  <si>
    <t>CUST88647</t>
  </si>
  <si>
    <t>ORD26000568</t>
  </si>
  <si>
    <t>CUST75191</t>
  </si>
  <si>
    <t>ORD26000569</t>
  </si>
  <si>
    <t>CUST84978</t>
  </si>
  <si>
    <t>ORD26000570</t>
  </si>
  <si>
    <t>CUST98063</t>
  </si>
  <si>
    <t>ORD26000571</t>
  </si>
  <si>
    <t>CUST83170</t>
  </si>
  <si>
    <t>ORD26000572</t>
  </si>
  <si>
    <t>CUST83273</t>
  </si>
  <si>
    <t>ORD26000573</t>
  </si>
  <si>
    <t>CUST50250</t>
  </si>
  <si>
    <t>ORD26000574</t>
  </si>
  <si>
    <t>CUST25437</t>
  </si>
  <si>
    <t>ORD26000575</t>
  </si>
  <si>
    <t>CUST75598</t>
  </si>
  <si>
    <t>ORD26000576</t>
  </si>
  <si>
    <t>CUST29762</t>
  </si>
  <si>
    <t>ORD26000577</t>
  </si>
  <si>
    <t>CUST69974</t>
  </si>
  <si>
    <t>ORD26000578</t>
  </si>
  <si>
    <t>CUST33176</t>
  </si>
  <si>
    <t>ORD26000579</t>
  </si>
  <si>
    <t>CUST32099</t>
  </si>
  <si>
    <t>ORD26000580</t>
  </si>
  <si>
    <t>CUST26961</t>
  </si>
  <si>
    <t>ORD26000581</t>
  </si>
  <si>
    <t>CUST14944</t>
  </si>
  <si>
    <t>ORD26000582</t>
  </si>
  <si>
    <t>CUST12348</t>
  </si>
  <si>
    <t>ORD26000583</t>
  </si>
  <si>
    <t>CUST23462</t>
  </si>
  <si>
    <t>ORD26000584</t>
  </si>
  <si>
    <t>CUST48119</t>
  </si>
  <si>
    <t>ORD26000585</t>
  </si>
  <si>
    <t>CUST27536</t>
  </si>
  <si>
    <t>ORD26000586</t>
  </si>
  <si>
    <t>CUST62873</t>
  </si>
  <si>
    <t>ORD26000587</t>
  </si>
  <si>
    <t>ORD26000588</t>
  </si>
  <si>
    <t>CUST14897</t>
  </si>
  <si>
    <t>ORD26000589</t>
  </si>
  <si>
    <t>CUST16286</t>
  </si>
  <si>
    <t>ORD26000590</t>
  </si>
  <si>
    <t>CUST59840</t>
  </si>
  <si>
    <t>ORD26000591</t>
  </si>
  <si>
    <t>CUST99881</t>
  </si>
  <si>
    <t>ORD26000592</t>
  </si>
  <si>
    <t>CUST89381</t>
  </si>
  <si>
    <t>ORD26000593</t>
  </si>
  <si>
    <t>CUST24943</t>
  </si>
  <si>
    <t>ORD26000594</t>
  </si>
  <si>
    <t>CUST78569</t>
  </si>
  <si>
    <t>ORD26000595</t>
  </si>
  <si>
    <t>CUST37222</t>
  </si>
  <si>
    <t>ORD26000596</t>
  </si>
  <si>
    <t>CUST24474</t>
  </si>
  <si>
    <t>ORD26000597</t>
  </si>
  <si>
    <t>CUST23276</t>
  </si>
  <si>
    <t>ORD26000598</t>
  </si>
  <si>
    <t>CUST70853</t>
  </si>
  <si>
    <t>ORD26000599</t>
  </si>
  <si>
    <t>CUST98705</t>
  </si>
  <si>
    <t>ORD26000600</t>
  </si>
  <si>
    <t>CUST28139</t>
  </si>
  <si>
    <t>ORD26000601</t>
  </si>
  <si>
    <t>CUST22183</t>
  </si>
  <si>
    <t>ORD26000602</t>
  </si>
  <si>
    <t>CUST69839</t>
  </si>
  <si>
    <t>ORD26000603</t>
  </si>
  <si>
    <t>CUST31860</t>
  </si>
  <si>
    <t>ORD26000604</t>
  </si>
  <si>
    <t>CUST87430</t>
  </si>
  <si>
    <t>ORD26000605</t>
  </si>
  <si>
    <t>CUST57002</t>
  </si>
  <si>
    <t>ORD26000606</t>
  </si>
  <si>
    <t>CUST63907</t>
  </si>
  <si>
    <t>ORD26000607</t>
  </si>
  <si>
    <t>CUST98857</t>
  </si>
  <si>
    <t>ORD26000608</t>
  </si>
  <si>
    <t>CUST54341</t>
  </si>
  <si>
    <t>ORD26000609</t>
  </si>
  <si>
    <t>CUST73167</t>
  </si>
  <si>
    <t>ORD26000610</t>
  </si>
  <si>
    <t>CUST90335</t>
  </si>
  <si>
    <t>ORD26000611</t>
  </si>
  <si>
    <t>CUST31679</t>
  </si>
  <si>
    <t>ORD26000612</t>
  </si>
  <si>
    <t>CUST76444</t>
  </si>
  <si>
    <t>ORD26000613</t>
  </si>
  <si>
    <t>CUST85108</t>
  </si>
  <si>
    <t>ORD26000614</t>
  </si>
  <si>
    <t>CUST95638</t>
  </si>
  <si>
    <t>ORD26000615</t>
  </si>
  <si>
    <t>CUST21913</t>
  </si>
  <si>
    <t>ORD26000616</t>
  </si>
  <si>
    <t>CUST54676</t>
  </si>
  <si>
    <t>ORD26000617</t>
  </si>
  <si>
    <t>CUST83420</t>
  </si>
  <si>
    <t>ORD26000618</t>
  </si>
  <si>
    <t>CUST22771</t>
  </si>
  <si>
    <t>ORD26000619</t>
  </si>
  <si>
    <t>CUST48270</t>
  </si>
  <si>
    <t>ORD26000620</t>
  </si>
  <si>
    <t>CUST74542</t>
  </si>
  <si>
    <t>ORD26000621</t>
  </si>
  <si>
    <t>CUST34581</t>
  </si>
  <si>
    <t>ORD26000622</t>
  </si>
  <si>
    <t>CUST54293</t>
  </si>
  <si>
    <t>ORD26000623</t>
  </si>
  <si>
    <t>CUST69048</t>
  </si>
  <si>
    <t>ORD26000624</t>
  </si>
  <si>
    <t>CUST16366</t>
  </si>
  <si>
    <t>ORD26000625</t>
  </si>
  <si>
    <t>CUST33226</t>
  </si>
  <si>
    <t>ORD26000626</t>
  </si>
  <si>
    <t>CUST52184</t>
  </si>
  <si>
    <t>ORD26000627</t>
  </si>
  <si>
    <t>CUST45860</t>
  </si>
  <si>
    <t>ORD26000628</t>
  </si>
  <si>
    <t>CUST88974</t>
  </si>
  <si>
    <t>ORD26000629</t>
  </si>
  <si>
    <t>CUST92913</t>
  </si>
  <si>
    <t>ORD26000630</t>
  </si>
  <si>
    <t>CUST98129</t>
  </si>
  <si>
    <t>ORD26000631</t>
  </si>
  <si>
    <t>CUST25126</t>
  </si>
  <si>
    <t>ORD26000632</t>
  </si>
  <si>
    <t>CUST98374</t>
  </si>
  <si>
    <t>ORD26000633</t>
  </si>
  <si>
    <t>CUST29048</t>
  </si>
  <si>
    <t>ORD26000634</t>
  </si>
  <si>
    <t>CUST47567</t>
  </si>
  <si>
    <t>ORD26000635</t>
  </si>
  <si>
    <t>CUST80932</t>
  </si>
  <si>
    <t>ORD26000636</t>
  </si>
  <si>
    <t>CUST39400</t>
  </si>
  <si>
    <t>ORD26000637</t>
  </si>
  <si>
    <t>CUST47701</t>
  </si>
  <si>
    <t>ORD26000638</t>
  </si>
  <si>
    <t>CUST50980</t>
  </si>
  <si>
    <t>ORD26000639</t>
  </si>
  <si>
    <t>CUST68073</t>
  </si>
  <si>
    <t>ORD26000640</t>
  </si>
  <si>
    <t>CUST89087</t>
  </si>
  <si>
    <t>ORD26000641</t>
  </si>
  <si>
    <t>CUST34507</t>
  </si>
  <si>
    <t>ORD26000642</t>
  </si>
  <si>
    <t>CUST44634</t>
  </si>
  <si>
    <t>ORD26000643</t>
  </si>
  <si>
    <t>CUST30290</t>
  </si>
  <si>
    <t>ORD26000644</t>
  </si>
  <si>
    <t>CUST90689</t>
  </si>
  <si>
    <t>ORD26000645</t>
  </si>
  <si>
    <t>CUST78864</t>
  </si>
  <si>
    <t>ORD26000646</t>
  </si>
  <si>
    <t>CUST80390</t>
  </si>
  <si>
    <t>ORD26000647</t>
  </si>
  <si>
    <t>CUST53393</t>
  </si>
  <si>
    <t>ORD26000648</t>
  </si>
  <si>
    <t>CUST83575</t>
  </si>
  <si>
    <t>ORD26000649</t>
  </si>
  <si>
    <t>CUST91412</t>
  </si>
  <si>
    <t>ORD26000650</t>
  </si>
  <si>
    <t>CUST80809</t>
  </si>
  <si>
    <t>ORD26000651</t>
  </si>
  <si>
    <t>CUST68400</t>
  </si>
  <si>
    <t>ORD26000652</t>
  </si>
  <si>
    <t>CUST22577</t>
  </si>
  <si>
    <t>ORD26000653</t>
  </si>
  <si>
    <t>CUST92511</t>
  </si>
  <si>
    <t>ORD26000654</t>
  </si>
  <si>
    <t>CUST67047</t>
  </si>
  <si>
    <t>ORD26000655</t>
  </si>
  <si>
    <t>CUST19600</t>
  </si>
  <si>
    <t>ORD26000656</t>
  </si>
  <si>
    <t>CUST43901</t>
  </si>
  <si>
    <t>ORD26000657</t>
  </si>
  <si>
    <t>CUST98250</t>
  </si>
  <si>
    <t>ORD26000658</t>
  </si>
  <si>
    <t>CUST86756</t>
  </si>
  <si>
    <t>ORD26000659</t>
  </si>
  <si>
    <t>CUST99899</t>
  </si>
  <si>
    <t>ORD26000660</t>
  </si>
  <si>
    <t>CUST61788</t>
  </si>
  <si>
    <t>ORD26000661</t>
  </si>
  <si>
    <t>CUST81529</t>
  </si>
  <si>
    <t>Refund, order not Refunded</t>
  </si>
  <si>
    <t>ORD26000662</t>
  </si>
  <si>
    <t>CUST94926</t>
  </si>
  <si>
    <t>ORD26000663</t>
  </si>
  <si>
    <t>CUST85067</t>
  </si>
  <si>
    <t>ORD26000664</t>
  </si>
  <si>
    <t>CUST55069</t>
  </si>
  <si>
    <t>ORD26000665</t>
  </si>
  <si>
    <t>CUST43127</t>
  </si>
  <si>
    <t>ORD26000666</t>
  </si>
  <si>
    <t>CUST81939</t>
  </si>
  <si>
    <t>ORD26000667</t>
  </si>
  <si>
    <t>CUST35875</t>
  </si>
  <si>
    <t>ORD26000668</t>
  </si>
  <si>
    <t>CUST23113</t>
  </si>
  <si>
    <t>ORD26000669</t>
  </si>
  <si>
    <t>CUST90785</t>
  </si>
  <si>
    <t>ORD26000670</t>
  </si>
  <si>
    <t>CUST66139</t>
  </si>
  <si>
    <t>ORD26000671</t>
  </si>
  <si>
    <t>CUST93995</t>
  </si>
  <si>
    <t>ORD26000672</t>
  </si>
  <si>
    <t>CUST72908</t>
  </si>
  <si>
    <t>ORD26000673</t>
  </si>
  <si>
    <t>CUST33038</t>
  </si>
  <si>
    <t>ORD26000674</t>
  </si>
  <si>
    <t>CUST35746</t>
  </si>
  <si>
    <t>ORD26000675</t>
  </si>
  <si>
    <t>CUST92788</t>
  </si>
  <si>
    <t>ORD26000676</t>
  </si>
  <si>
    <t>CUST14804</t>
  </si>
  <si>
    <t>ORD26000677</t>
  </si>
  <si>
    <t>CUST61445</t>
  </si>
  <si>
    <t>ORD26000678</t>
  </si>
  <si>
    <t>CUST76900</t>
  </si>
  <si>
    <t>ORD26000679</t>
  </si>
  <si>
    <t>CUST90482</t>
  </si>
  <si>
    <t>ORD26000680</t>
  </si>
  <si>
    <t>CUST84162</t>
  </si>
  <si>
    <t>ORD26000681</t>
  </si>
  <si>
    <t>CUST18239</t>
  </si>
  <si>
    <t>ORD26000682</t>
  </si>
  <si>
    <t>CUST57349</t>
  </si>
  <si>
    <t>ORD26000683</t>
  </si>
  <si>
    <t>CUST78337</t>
  </si>
  <si>
    <t>ORD26000684</t>
  </si>
  <si>
    <t>CUST59613</t>
  </si>
  <si>
    <t>ORD26000685</t>
  </si>
  <si>
    <t>CUST39215</t>
  </si>
  <si>
    <t>ORD26000686</t>
  </si>
  <si>
    <t>CUST73191</t>
  </si>
  <si>
    <t>ORD26000687</t>
  </si>
  <si>
    <t>CUST94341</t>
  </si>
  <si>
    <t>ORD26000688</t>
  </si>
  <si>
    <t>CUST25509</t>
  </si>
  <si>
    <t>ORD26000689</t>
  </si>
  <si>
    <t>CUST72786</t>
  </si>
  <si>
    <t>ORD26000690</t>
  </si>
  <si>
    <t>CUST15655</t>
  </si>
  <si>
    <t>ORD26000691</t>
  </si>
  <si>
    <t>CUST85008</t>
  </si>
  <si>
    <t>ORD26000692</t>
  </si>
  <si>
    <t>CUST63143</t>
  </si>
  <si>
    <t>ORD26000693</t>
  </si>
  <si>
    <t>CUST21239</t>
  </si>
  <si>
    <t>ORD26000694</t>
  </si>
  <si>
    <t>CUST63840</t>
  </si>
  <si>
    <t>ORD26000695</t>
  </si>
  <si>
    <t>CUST44671</t>
  </si>
  <si>
    <t>ORD26000696</t>
  </si>
  <si>
    <t>CUST60523</t>
  </si>
  <si>
    <t>ORD26000697</t>
  </si>
  <si>
    <t>CUST99701</t>
  </si>
  <si>
    <t>ORD26000698</t>
  </si>
  <si>
    <t>CUST90576</t>
  </si>
  <si>
    <t>ORD26000699</t>
  </si>
  <si>
    <t>CUST27082</t>
  </si>
  <si>
    <t>ORD26000700</t>
  </si>
  <si>
    <t>CUST65139</t>
  </si>
  <si>
    <t>ORD26000701</t>
  </si>
  <si>
    <t>CUST73192</t>
  </si>
  <si>
    <t>ORD26000702</t>
  </si>
  <si>
    <t>CUST85513</t>
  </si>
  <si>
    <t>ORD26000703</t>
  </si>
  <si>
    <t>CUST20986</t>
  </si>
  <si>
    <t>ORD26000704</t>
  </si>
  <si>
    <t>CUST10932</t>
  </si>
  <si>
    <t>ORD26000705</t>
  </si>
  <si>
    <t>CUST51405</t>
  </si>
  <si>
    <t>ORD26000706</t>
  </si>
  <si>
    <t>CUST44249</t>
  </si>
  <si>
    <t>ORD26000707</t>
  </si>
  <si>
    <t>CUST36698</t>
  </si>
  <si>
    <t>ORD26000708</t>
  </si>
  <si>
    <t>CUST43263</t>
  </si>
  <si>
    <t>ORD26000709</t>
  </si>
  <si>
    <t>CUST96413</t>
  </si>
  <si>
    <t>ORD26000710</t>
  </si>
  <si>
    <t>CUST23143</t>
  </si>
  <si>
    <t>ORD26000711</t>
  </si>
  <si>
    <t>CUST99727</t>
  </si>
  <si>
    <t>ORD26000712</t>
  </si>
  <si>
    <t>CUST71822</t>
  </si>
  <si>
    <t>ORD26000713</t>
  </si>
  <si>
    <t>CUST89826</t>
  </si>
  <si>
    <t>ORD26000714</t>
  </si>
  <si>
    <t>CUST88311</t>
  </si>
  <si>
    <t>ORD26000715</t>
  </si>
  <si>
    <t>CUST96099</t>
  </si>
  <si>
    <t>ORD26000716</t>
  </si>
  <si>
    <t>CUST40365</t>
  </si>
  <si>
    <t>ORD26000717</t>
  </si>
  <si>
    <t>CUST21382</t>
  </si>
  <si>
    <t>ORD26000718</t>
  </si>
  <si>
    <t>CUST77861</t>
  </si>
  <si>
    <t>ORD26000719</t>
  </si>
  <si>
    <t>CUST86406</t>
  </si>
  <si>
    <t>ORD26000720</t>
  </si>
  <si>
    <t>CUST62947</t>
  </si>
  <si>
    <t>ORD26000721</t>
  </si>
  <si>
    <t>CUST19487</t>
  </si>
  <si>
    <t>ORD26000722</t>
  </si>
  <si>
    <t>CUST80504</t>
  </si>
  <si>
    <t>ORD26000723</t>
  </si>
  <si>
    <t>CUST54520</t>
  </si>
  <si>
    <t>ORD26000724</t>
  </si>
  <si>
    <t>CUST18854</t>
  </si>
  <si>
    <t>ORD26000725</t>
  </si>
  <si>
    <t>CUST64057</t>
  </si>
  <si>
    <t>ORD26000726</t>
  </si>
  <si>
    <t>CUST22190</t>
  </si>
  <si>
    <t>ORD26000727</t>
  </si>
  <si>
    <t>CUST51139</t>
  </si>
  <si>
    <t>ORD26000728</t>
  </si>
  <si>
    <t>CUST34925</t>
  </si>
  <si>
    <t>ORD26000729</t>
  </si>
  <si>
    <t>CUST37102</t>
  </si>
  <si>
    <t>ORD26000730</t>
  </si>
  <si>
    <t>CUST23983</t>
  </si>
  <si>
    <t>ORD26000731</t>
  </si>
  <si>
    <t>CUST10868</t>
  </si>
  <si>
    <t>ORD26000732</t>
  </si>
  <si>
    <t>CUST85303</t>
  </si>
  <si>
    <t>ORD26000733</t>
  </si>
  <si>
    <t>CUST39110</t>
  </si>
  <si>
    <t>ORD26000734</t>
  </si>
  <si>
    <t>CUST80879</t>
  </si>
  <si>
    <t>ORD26000735</t>
  </si>
  <si>
    <t>CUST69925</t>
  </si>
  <si>
    <t>ORD26000736</t>
  </si>
  <si>
    <t>CUST37623</t>
  </si>
  <si>
    <t>ORD26000737</t>
  </si>
  <si>
    <t>ORD26000738</t>
  </si>
  <si>
    <t>CUST57962</t>
  </si>
  <si>
    <t>ORD26000739</t>
  </si>
  <si>
    <t>CUST62506</t>
  </si>
  <si>
    <t>ORD26000740</t>
  </si>
  <si>
    <t>CUST39958</t>
  </si>
  <si>
    <t>ORD26000741</t>
  </si>
  <si>
    <t>CUST59923</t>
  </si>
  <si>
    <t>ORD26000742</t>
  </si>
  <si>
    <t>CUST27625</t>
  </si>
  <si>
    <t>ORD26000743</t>
  </si>
  <si>
    <t>CUST84427</t>
  </si>
  <si>
    <t>ORD26000744</t>
  </si>
  <si>
    <t>CUST43330</t>
  </si>
  <si>
    <t>ORD26000745</t>
  </si>
  <si>
    <t>CUST83446</t>
  </si>
  <si>
    <t>ORD26000746</t>
  </si>
  <si>
    <t>CUST99074</t>
  </si>
  <si>
    <t>ORD26000747</t>
  </si>
  <si>
    <t>CUST47304</t>
  </si>
  <si>
    <t>ORD26000748</t>
  </si>
  <si>
    <t>CUST59947</t>
  </si>
  <si>
    <t>ORD26000749</t>
  </si>
  <si>
    <t>CUST54222</t>
  </si>
  <si>
    <t>ORD26000750</t>
  </si>
  <si>
    <t>CUST31233</t>
  </si>
  <si>
    <t>ORD26000751</t>
  </si>
  <si>
    <t>CUST89349</t>
  </si>
  <si>
    <t>ORD26000752</t>
  </si>
  <si>
    <t>CUST78280</t>
  </si>
  <si>
    <t>ORD26000753</t>
  </si>
  <si>
    <t>CUST40753</t>
  </si>
  <si>
    <t>ORD26000754</t>
  </si>
  <si>
    <t>CUST18361</t>
  </si>
  <si>
    <t>ORD26000755</t>
  </si>
  <si>
    <t>CUST20911</t>
  </si>
  <si>
    <t>ORD26000756</t>
  </si>
  <si>
    <t>CUST50549</t>
  </si>
  <si>
    <t>ORD26000757</t>
  </si>
  <si>
    <t>CUST32361</t>
  </si>
  <si>
    <t>ORD26000758</t>
  </si>
  <si>
    <t>CUST80855</t>
  </si>
  <si>
    <t>ORD26000759</t>
  </si>
  <si>
    <t>CUST69840</t>
  </si>
  <si>
    <t>ORD26000760</t>
  </si>
  <si>
    <t>CUST73131</t>
  </si>
  <si>
    <t>ORD26000761</t>
  </si>
  <si>
    <t>CUST30410</t>
  </si>
  <si>
    <t>ORD26000762</t>
  </si>
  <si>
    <t>CUST55073</t>
  </si>
  <si>
    <t>ORD26000763</t>
  </si>
  <si>
    <t>CUST72530</t>
  </si>
  <si>
    <t>ORD26000764</t>
  </si>
  <si>
    <t>CUST81855</t>
  </si>
  <si>
    <t>ORD26000765</t>
  </si>
  <si>
    <t>CUST94671</t>
  </si>
  <si>
    <t>ORD26000766</t>
  </si>
  <si>
    <t>CUST77713</t>
  </si>
  <si>
    <t>ORD26000767</t>
  </si>
  <si>
    <t>CUST45235</t>
  </si>
  <si>
    <t>ORD26000768</t>
  </si>
  <si>
    <t>CUST69682</t>
  </si>
  <si>
    <t>ORD26000769</t>
  </si>
  <si>
    <t>CUST12542</t>
  </si>
  <si>
    <t>ORD26000770</t>
  </si>
  <si>
    <t>CUST26389</t>
  </si>
  <si>
    <t>ORD26000771</t>
  </si>
  <si>
    <t>CUST38467</t>
  </si>
  <si>
    <t>ORD26000772</t>
  </si>
  <si>
    <t>CUST70776</t>
  </si>
  <si>
    <t>ORD26000773</t>
  </si>
  <si>
    <t>CUST44931</t>
  </si>
  <si>
    <t>ORD26000774</t>
  </si>
  <si>
    <t>CUST60014</t>
  </si>
  <si>
    <t>ORD26000775</t>
  </si>
  <si>
    <t>CUST14392</t>
  </si>
  <si>
    <t>ORD26000776</t>
  </si>
  <si>
    <t>CUST61003</t>
  </si>
  <si>
    <t>ORD26000777</t>
  </si>
  <si>
    <t>CUST82034</t>
  </si>
  <si>
    <t>ORD26000778</t>
  </si>
  <si>
    <t>CUST16827</t>
  </si>
  <si>
    <t>ORD26000779</t>
  </si>
  <si>
    <t>CUST46188</t>
  </si>
  <si>
    <t>ORD26000780</t>
  </si>
  <si>
    <t>CUST72294</t>
  </si>
  <si>
    <t>ORD26000781</t>
  </si>
  <si>
    <t>CUST21980</t>
  </si>
  <si>
    <t>ORD26000782</t>
  </si>
  <si>
    <t>CUST24076</t>
  </si>
  <si>
    <t>ORD26000783</t>
  </si>
  <si>
    <t>CUST55523</t>
  </si>
  <si>
    <t>ORD26000784</t>
  </si>
  <si>
    <t>CUST27659</t>
  </si>
  <si>
    <t>ORD26000785</t>
  </si>
  <si>
    <t>CUST81137</t>
  </si>
  <si>
    <t>ORD26000786</t>
  </si>
  <si>
    <t>CUST46087</t>
  </si>
  <si>
    <t>ORD26000787</t>
  </si>
  <si>
    <t>CUST44517</t>
  </si>
  <si>
    <t>ORD26000788</t>
  </si>
  <si>
    <t>CUST34318</t>
  </si>
  <si>
    <t>ORD26000789</t>
  </si>
  <si>
    <t>CUST18302</t>
  </si>
  <si>
    <t>ORD26000790</t>
  </si>
  <si>
    <t>CUST30202</t>
  </si>
  <si>
    <t>ORD26000791</t>
  </si>
  <si>
    <t>CUST78576</t>
  </si>
  <si>
    <t>ORD26000792</t>
  </si>
  <si>
    <t>CUST73618</t>
  </si>
  <si>
    <t>ORD26000793</t>
  </si>
  <si>
    <t>CUST74213</t>
  </si>
  <si>
    <t>ORD26000794</t>
  </si>
  <si>
    <t>CUST19289</t>
  </si>
  <si>
    <t>ORD26000795</t>
  </si>
  <si>
    <t>CUST20480</t>
  </si>
  <si>
    <t>ORD26000796</t>
  </si>
  <si>
    <t>CUST58374</t>
  </si>
  <si>
    <t>ORD26000797</t>
  </si>
  <si>
    <t>CUST49833</t>
  </si>
  <si>
    <t>ORD26000798</t>
  </si>
  <si>
    <t>CUST34832</t>
  </si>
  <si>
    <t>ORD26000799</t>
  </si>
  <si>
    <t>CUST83156</t>
  </si>
  <si>
    <t>ORD26000800</t>
  </si>
  <si>
    <t>CUST70125</t>
  </si>
  <si>
    <t>ORD26000801</t>
  </si>
  <si>
    <t>CUST76151</t>
  </si>
  <si>
    <t>ORD26000802</t>
  </si>
  <si>
    <t>ORD26000803</t>
  </si>
  <si>
    <t>CUST66438</t>
  </si>
  <si>
    <t>ORD26000804</t>
  </si>
  <si>
    <t>CUST82120</t>
  </si>
  <si>
    <t>ORD26000805</t>
  </si>
  <si>
    <t>CUST47287</t>
  </si>
  <si>
    <t>ORD26000806</t>
  </si>
  <si>
    <t>CUST38157</t>
  </si>
  <si>
    <t>ORD26000807</t>
  </si>
  <si>
    <t>CUST84922</t>
  </si>
  <si>
    <t>ORD26000808</t>
  </si>
  <si>
    <t>CUST58114</t>
  </si>
  <si>
    <t>ORD26000809</t>
  </si>
  <si>
    <t>CUST62402</t>
  </si>
  <si>
    <t>ORD26000810</t>
  </si>
  <si>
    <t>CUST73246</t>
  </si>
  <si>
    <t>ORD26000811</t>
  </si>
  <si>
    <t>CUST49373</t>
  </si>
  <si>
    <t>ORD26000812</t>
  </si>
  <si>
    <t>CUST53829</t>
  </si>
  <si>
    <t>ORD26000813</t>
  </si>
  <si>
    <t>CUST95561</t>
  </si>
  <si>
    <t>ORD26000814</t>
  </si>
  <si>
    <t>CUST49948</t>
  </si>
  <si>
    <t>ORD26000815</t>
  </si>
  <si>
    <t>CUST38940</t>
  </si>
  <si>
    <t>ORD26000816</t>
  </si>
  <si>
    <t>CUST21807</t>
  </si>
  <si>
    <t>ORD26000817</t>
  </si>
  <si>
    <t>CUST20819</t>
  </si>
  <si>
    <t>ORD26000818</t>
  </si>
  <si>
    <t>CUST66949</t>
  </si>
  <si>
    <t>ORD26000819</t>
  </si>
  <si>
    <t>CUST95491</t>
  </si>
  <si>
    <t>ORD26000820</t>
  </si>
  <si>
    <t>CUST44898</t>
  </si>
  <si>
    <t>ORD26000821</t>
  </si>
  <si>
    <t>CUST55653</t>
  </si>
  <si>
    <t>ORD26000822</t>
  </si>
  <si>
    <t>CUST32184</t>
  </si>
  <si>
    <t>ORD26000823</t>
  </si>
  <si>
    <t>CUST40603</t>
  </si>
  <si>
    <t>ORD26000824</t>
  </si>
  <si>
    <t>CUST24728</t>
  </si>
  <si>
    <t>ORD26000825</t>
  </si>
  <si>
    <t>CUST54993</t>
  </si>
  <si>
    <t>ORD26000826</t>
  </si>
  <si>
    <t>CUST37770</t>
  </si>
  <si>
    <t>ORD26000827</t>
  </si>
  <si>
    <t>CUST28526</t>
  </si>
  <si>
    <t>ORD26000828</t>
  </si>
  <si>
    <t>CUST47226</t>
  </si>
  <si>
    <t>ORD26000829</t>
  </si>
  <si>
    <t>CUST18729</t>
  </si>
  <si>
    <t>ORD26000830</t>
  </si>
  <si>
    <t>CUST24141</t>
  </si>
  <si>
    <t>ORD26000831</t>
  </si>
  <si>
    <t>CUST51347</t>
  </si>
  <si>
    <t>ORD26000832</t>
  </si>
  <si>
    <t>CUST70029</t>
  </si>
  <si>
    <t>ORD26000833</t>
  </si>
  <si>
    <t>CUST74216</t>
  </si>
  <si>
    <t>ORD26000834</t>
  </si>
  <si>
    <t>CUST91950</t>
  </si>
  <si>
    <t>ORD26000835</t>
  </si>
  <si>
    <t>CUST60747</t>
  </si>
  <si>
    <t>ORD26000836</t>
  </si>
  <si>
    <t>CUST96105</t>
  </si>
  <si>
    <t>ORD26000837</t>
  </si>
  <si>
    <t>CUST39809</t>
  </si>
  <si>
    <t>ORD26000838</t>
  </si>
  <si>
    <t>CUST53160</t>
  </si>
  <si>
    <t>ORD26000839</t>
  </si>
  <si>
    <t>CUST99659</t>
  </si>
  <si>
    <t>ORD26000840</t>
  </si>
  <si>
    <t>CUST27727</t>
  </si>
  <si>
    <t>ORD26000841</t>
  </si>
  <si>
    <t>CUST51614</t>
  </si>
  <si>
    <t>ORD26000842</t>
  </si>
  <si>
    <t>CUST29073</t>
  </si>
  <si>
    <t>ORD26000843</t>
  </si>
  <si>
    <t>CUST93472</t>
  </si>
  <si>
    <t>ORD26000844</t>
  </si>
  <si>
    <t>CUST90213</t>
  </si>
  <si>
    <t>ORD26000845</t>
  </si>
  <si>
    <t>CUST13418</t>
  </si>
  <si>
    <t>ORD26000846</t>
  </si>
  <si>
    <t>CUST95140</t>
  </si>
  <si>
    <t>ORD26000847</t>
  </si>
  <si>
    <t>CUST14224</t>
  </si>
  <si>
    <t>ORD26000848</t>
  </si>
  <si>
    <t>CUST97993</t>
  </si>
  <si>
    <t>ORD26000849</t>
  </si>
  <si>
    <t>CUST67577</t>
  </si>
  <si>
    <t>ORD26000850</t>
  </si>
  <si>
    <t>ORD26000851</t>
  </si>
  <si>
    <t>CUST84964</t>
  </si>
  <si>
    <t>ORD26000852</t>
  </si>
  <si>
    <t>CUST69193</t>
  </si>
  <si>
    <t>ORD26000853</t>
  </si>
  <si>
    <t>CUST15144</t>
  </si>
  <si>
    <t>ORD26000854</t>
  </si>
  <si>
    <t>CUST67613</t>
  </si>
  <si>
    <t>ORD26000855</t>
  </si>
  <si>
    <t>CUST65372</t>
  </si>
  <si>
    <t>ORD26000856</t>
  </si>
  <si>
    <t>CUST94685</t>
  </si>
  <si>
    <t>ORD26000857</t>
  </si>
  <si>
    <t>CUST81618</t>
  </si>
  <si>
    <t>ORD26000858</t>
  </si>
  <si>
    <t>CUST36467</t>
  </si>
  <si>
    <t>ORD26000859</t>
  </si>
  <si>
    <t>CUST31495</t>
  </si>
  <si>
    <t>ORD26000860</t>
  </si>
  <si>
    <t>CUST78657</t>
  </si>
  <si>
    <t>ORD26000861</t>
  </si>
  <si>
    <t>CUST32398</t>
  </si>
  <si>
    <t>ORD26000862</t>
  </si>
  <si>
    <t>CUST16725</t>
  </si>
  <si>
    <t>ORD26000863</t>
  </si>
  <si>
    <t>CUST92110</t>
  </si>
  <si>
    <t>ORD26000864</t>
  </si>
  <si>
    <t>CUST11600</t>
  </si>
  <si>
    <t>ORD26000865</t>
  </si>
  <si>
    <t>CUST41179</t>
  </si>
  <si>
    <t>ORD26000866</t>
  </si>
  <si>
    <t>CUST10861</t>
  </si>
  <si>
    <t>ORD26000867</t>
  </si>
  <si>
    <t>CUST37215</t>
  </si>
  <si>
    <t>ORD26000868</t>
  </si>
  <si>
    <t>CUST14250</t>
  </si>
  <si>
    <t>ORD26000869</t>
  </si>
  <si>
    <t>CUST64651</t>
  </si>
  <si>
    <t>ORD26000870</t>
  </si>
  <si>
    <t>CUST83685</t>
  </si>
  <si>
    <t>ORD26000871</t>
  </si>
  <si>
    <t>CUST58309</t>
  </si>
  <si>
    <t>ORD26000872</t>
  </si>
  <si>
    <t>CUST48382</t>
  </si>
  <si>
    <t>ORD26000873</t>
  </si>
  <si>
    <t>CUST64232</t>
  </si>
  <si>
    <t>ORD26000874</t>
  </si>
  <si>
    <t>CUST92441</t>
  </si>
  <si>
    <t>ORD26000875</t>
  </si>
  <si>
    <t>CUST47642</t>
  </si>
  <si>
    <t>ORD26000876</t>
  </si>
  <si>
    <t>CUST56380</t>
  </si>
  <si>
    <t>ORD26000877</t>
  </si>
  <si>
    <t>CUST33580</t>
  </si>
  <si>
    <t>ORD26000878</t>
  </si>
  <si>
    <t>CUST25456</t>
  </si>
  <si>
    <t>ORD26000879</t>
  </si>
  <si>
    <t>CUST93558</t>
  </si>
  <si>
    <t>ORD26000880</t>
  </si>
  <si>
    <t>CUST49358</t>
  </si>
  <si>
    <t>ORD26000881</t>
  </si>
  <si>
    <t>CUST54742</t>
  </si>
  <si>
    <t>ORD26000882</t>
  </si>
  <si>
    <t>CUST54294</t>
  </si>
  <si>
    <t>ORD26000883</t>
  </si>
  <si>
    <t>CUST92208</t>
  </si>
  <si>
    <t>ORD26000884</t>
  </si>
  <si>
    <t>CUST17342</t>
  </si>
  <si>
    <t>ORD26000885</t>
  </si>
  <si>
    <t>CUST37297</t>
  </si>
  <si>
    <t>ORD26000886</t>
  </si>
  <si>
    <t>CUST18678</t>
  </si>
  <si>
    <t>ORD26000887</t>
  </si>
  <si>
    <t>CUST31753</t>
  </si>
  <si>
    <t>ORD26000888</t>
  </si>
  <si>
    <t>CUST50407</t>
  </si>
  <si>
    <t>ORD26000889</t>
  </si>
  <si>
    <t>CUST41148</t>
  </si>
  <si>
    <t>ORD26000890</t>
  </si>
  <si>
    <t>CUST59049</t>
  </si>
  <si>
    <t>ORD26000891</t>
  </si>
  <si>
    <t>CUST73263</t>
  </si>
  <si>
    <t>ORD26000892</t>
  </si>
  <si>
    <t>CUST78632</t>
  </si>
  <si>
    <t>ORD26000893</t>
  </si>
  <si>
    <t>CUST77652</t>
  </si>
  <si>
    <t>ORD26000894</t>
  </si>
  <si>
    <t>CUST10538</t>
  </si>
  <si>
    <t>ORD26000895</t>
  </si>
  <si>
    <t>CUST53684</t>
  </si>
  <si>
    <t>ORD26000896</t>
  </si>
  <si>
    <t>CUST50957</t>
  </si>
  <si>
    <t>ORD26000897</t>
  </si>
  <si>
    <t>CUST35237</t>
  </si>
  <si>
    <t>ORD26000898</t>
  </si>
  <si>
    <t>CUST29571</t>
  </si>
  <si>
    <t>ORD26000899</t>
  </si>
  <si>
    <t>CUST23418</t>
  </si>
  <si>
    <t>ORD26000900</t>
  </si>
  <si>
    <t>CUST47128</t>
  </si>
  <si>
    <t>ORD26000901</t>
  </si>
  <si>
    <t>CUST80854</t>
  </si>
  <si>
    <t>ORD26000902</t>
  </si>
  <si>
    <t>CUST23884</t>
  </si>
  <si>
    <t>ORD26000903</t>
  </si>
  <si>
    <t>CUST87693</t>
  </si>
  <si>
    <t>ORD26000904</t>
  </si>
  <si>
    <t>CUST97932</t>
  </si>
  <si>
    <t>ORD26000905</t>
  </si>
  <si>
    <t>CUST71377</t>
  </si>
  <si>
    <t>ORD26000906</t>
  </si>
  <si>
    <t>CUST71675</t>
  </si>
  <si>
    <t>ORD26000907</t>
  </si>
  <si>
    <t>CUST57638</t>
  </si>
  <si>
    <t>ORD26000908</t>
  </si>
  <si>
    <t>CUST73898</t>
  </si>
  <si>
    <t>ORD26000909</t>
  </si>
  <si>
    <t>CUST46996</t>
  </si>
  <si>
    <t>ORD26000910</t>
  </si>
  <si>
    <t>CUST24022</t>
  </si>
  <si>
    <t>ORD26000911</t>
  </si>
  <si>
    <t>CUST64190</t>
  </si>
  <si>
    <t>ORD26000912</t>
  </si>
  <si>
    <t>CUST18658</t>
  </si>
  <si>
    <t>ORD26000913</t>
  </si>
  <si>
    <t>CUST54852</t>
  </si>
  <si>
    <t>ORD26000914</t>
  </si>
  <si>
    <t>CUST85260</t>
  </si>
  <si>
    <t>ORD26000915</t>
  </si>
  <si>
    <t>CUST68355</t>
  </si>
  <si>
    <t>ORD26000916</t>
  </si>
  <si>
    <t>CUST59664</t>
  </si>
  <si>
    <t>ORD26000917</t>
  </si>
  <si>
    <t>CUST86122</t>
  </si>
  <si>
    <t>ORD26000918</t>
  </si>
  <si>
    <t>CUST61115</t>
  </si>
  <si>
    <t>ORD26000919</t>
  </si>
  <si>
    <t>CUST84747</t>
  </si>
  <si>
    <t>ORD26000920</t>
  </si>
  <si>
    <t>CUST90149</t>
  </si>
  <si>
    <t>ORD26000921</t>
  </si>
  <si>
    <t>CUST81943</t>
  </si>
  <si>
    <t>ORD26000922</t>
  </si>
  <si>
    <t>CUST14087</t>
  </si>
  <si>
    <t>ORD26000923</t>
  </si>
  <si>
    <t>CUST60012</t>
  </si>
  <si>
    <t>ORD26000924</t>
  </si>
  <si>
    <t>CUST82800</t>
  </si>
  <si>
    <t>ORD26000925</t>
  </si>
  <si>
    <t>CUST97826</t>
  </si>
  <si>
    <t>ORD26000926</t>
  </si>
  <si>
    <t>CUST73792</t>
  </si>
  <si>
    <t>ORD26000927</t>
  </si>
  <si>
    <t>CUST69772</t>
  </si>
  <si>
    <t>ORD26000928</t>
  </si>
  <si>
    <t>CUST68988</t>
  </si>
  <si>
    <t>ORD26000929</t>
  </si>
  <si>
    <t>CUST75294</t>
  </si>
  <si>
    <t>ORD26000930</t>
  </si>
  <si>
    <t>CUST14385</t>
  </si>
  <si>
    <t>ORD26000931</t>
  </si>
  <si>
    <t>ORD26000932</t>
  </si>
  <si>
    <t>CUST20254</t>
  </si>
  <si>
    <t>ORD26000933</t>
  </si>
  <si>
    <t>CUST97650</t>
  </si>
  <si>
    <t>ORD26000934</t>
  </si>
  <si>
    <t>CUST55029</t>
  </si>
  <si>
    <t>ORD26000935</t>
  </si>
  <si>
    <t>CUST85230</t>
  </si>
  <si>
    <t>ORD26000936</t>
  </si>
  <si>
    <t>CUST88333</t>
  </si>
  <si>
    <t>ORD26000937</t>
  </si>
  <si>
    <t>CUST85085</t>
  </si>
  <si>
    <t>ORD26000938</t>
  </si>
  <si>
    <t>CUST73538</t>
  </si>
  <si>
    <t>ORD26000939</t>
  </si>
  <si>
    <t>CUST90713</t>
  </si>
  <si>
    <t>ORD26000940</t>
  </si>
  <si>
    <t>CUST87564</t>
  </si>
  <si>
    <t>ORD26000941</t>
  </si>
  <si>
    <t>CUST40958</t>
  </si>
  <si>
    <t>ORD26000942</t>
  </si>
  <si>
    <t>CUST29014</t>
  </si>
  <si>
    <t>ORD26000943</t>
  </si>
  <si>
    <t>CUST60222</t>
  </si>
  <si>
    <t>ORD26000944</t>
  </si>
  <si>
    <t>CUST55229</t>
  </si>
  <si>
    <t>ORD26000945</t>
  </si>
  <si>
    <t>CUST70819</t>
  </si>
  <si>
    <t>ORD26000946</t>
  </si>
  <si>
    <t>CUST79798</t>
  </si>
  <si>
    <t>ORD26000947</t>
  </si>
  <si>
    <t>CUST66981</t>
  </si>
  <si>
    <t>ORD26000948</t>
  </si>
  <si>
    <t>CUST15376</t>
  </si>
  <si>
    <t>ORD26000949</t>
  </si>
  <si>
    <t>CUST95467</t>
  </si>
  <si>
    <t>ORD26000950</t>
  </si>
  <si>
    <t>CUST86569</t>
  </si>
  <si>
    <t>ORD26000951</t>
  </si>
  <si>
    <t>CUST78151</t>
  </si>
  <si>
    <t>ORD26000952</t>
  </si>
  <si>
    <t>CUST18906</t>
  </si>
  <si>
    <t>ORD26000953</t>
  </si>
  <si>
    <t>CUST38759</t>
  </si>
  <si>
    <t>ORD26000954</t>
  </si>
  <si>
    <t>CUST87874</t>
  </si>
  <si>
    <t>ORD26000955</t>
  </si>
  <si>
    <t>CUST59277</t>
  </si>
  <si>
    <t>ORD26000956</t>
  </si>
  <si>
    <t>CUST71204</t>
  </si>
  <si>
    <t>ORD26000957</t>
  </si>
  <si>
    <t>CUST52389</t>
  </si>
  <si>
    <t>ORD26000958</t>
  </si>
  <si>
    <t>CUST53601</t>
  </si>
  <si>
    <t>ORD26000959</t>
  </si>
  <si>
    <t>CUST36302</t>
  </si>
  <si>
    <t>ORD26000960</t>
  </si>
  <si>
    <t>CUST66525</t>
  </si>
  <si>
    <t>ORD26000961</t>
  </si>
  <si>
    <t>CUST19229</t>
  </si>
  <si>
    <t>ORD26000962</t>
  </si>
  <si>
    <t>CUST29510</t>
  </si>
  <si>
    <t>ORD26000963</t>
  </si>
  <si>
    <t>CUST53231</t>
  </si>
  <si>
    <t>ORD26000964</t>
  </si>
  <si>
    <t>CUST72670</t>
  </si>
  <si>
    <t>ORD26000965</t>
  </si>
  <si>
    <t>CUST60387</t>
  </si>
  <si>
    <t>ORD26000966</t>
  </si>
  <si>
    <t>CUST17234</t>
  </si>
  <si>
    <t>ORD26000967</t>
  </si>
  <si>
    <t>CUST48005</t>
  </si>
  <si>
    <t>ORD26000968</t>
  </si>
  <si>
    <t>CUST61131</t>
  </si>
  <si>
    <t>ORD26000969</t>
  </si>
  <si>
    <t>CUST34833</t>
  </si>
  <si>
    <t>ORD26000970</t>
  </si>
  <si>
    <t>CUST74124</t>
  </si>
  <si>
    <t>ORD26000971</t>
  </si>
  <si>
    <t>CUST68891</t>
  </si>
  <si>
    <t>ORD26000972</t>
  </si>
  <si>
    <t>CUST63150</t>
  </si>
  <si>
    <t>ORD26000973</t>
  </si>
  <si>
    <t>CUST80328</t>
  </si>
  <si>
    <t>ORD26000974</t>
  </si>
  <si>
    <t>CUST95699</t>
  </si>
  <si>
    <t>ORD26000975</t>
  </si>
  <si>
    <t>CUST32577</t>
  </si>
  <si>
    <t>ORD26000976</t>
  </si>
  <si>
    <t>CUST32372</t>
  </si>
  <si>
    <t>ORD26000977</t>
  </si>
  <si>
    <t>CUST38910</t>
  </si>
  <si>
    <t>ORD26000978</t>
  </si>
  <si>
    <t>CUST98918</t>
  </si>
  <si>
    <t>ORD26000979</t>
  </si>
  <si>
    <t>CUST37948</t>
  </si>
  <si>
    <t>ORD26000980</t>
  </si>
  <si>
    <t>CUST64415</t>
  </si>
  <si>
    <t>ORD26000981</t>
  </si>
  <si>
    <t>CUST86282</t>
  </si>
  <si>
    <t>ORD26000982</t>
  </si>
  <si>
    <t>CUST30677</t>
  </si>
  <si>
    <t>ORD26000983</t>
  </si>
  <si>
    <t>CUST95426</t>
  </si>
  <si>
    <t>ORD26000984</t>
  </si>
  <si>
    <t>CUST72391</t>
  </si>
  <si>
    <t>ORD26000985</t>
  </si>
  <si>
    <t>CUST41359</t>
  </si>
  <si>
    <t>ORD26000986</t>
  </si>
  <si>
    <t>CUST21537</t>
  </si>
  <si>
    <t>ORD26000987</t>
  </si>
  <si>
    <t>CUST79494</t>
  </si>
  <si>
    <t>ORD26000988</t>
  </si>
  <si>
    <t>CUST38740</t>
  </si>
  <si>
    <t>ORD26000989</t>
  </si>
  <si>
    <t>CUST29558</t>
  </si>
  <si>
    <t>ORD26000990</t>
  </si>
  <si>
    <t>CUST94523</t>
  </si>
  <si>
    <t>ORD26000991</t>
  </si>
  <si>
    <t>CUST69394</t>
  </si>
  <si>
    <t>ORD26000992</t>
  </si>
  <si>
    <t>CUST77489</t>
  </si>
  <si>
    <t>ORD26000993</t>
  </si>
  <si>
    <t>CUST64927</t>
  </si>
  <si>
    <t>ORD26000994</t>
  </si>
  <si>
    <t>CUST41079</t>
  </si>
  <si>
    <t>ORD26000995</t>
  </si>
  <si>
    <t>CUST86689</t>
  </si>
  <si>
    <t>ORD26000996</t>
  </si>
  <si>
    <t>CUST60768</t>
  </si>
  <si>
    <t>ORD26000997</t>
  </si>
  <si>
    <t>CUST36504</t>
  </si>
  <si>
    <t>ORD26000998</t>
  </si>
  <si>
    <t>CUST24563</t>
  </si>
  <si>
    <t>ORD26000999</t>
  </si>
  <si>
    <t>CUST89119</t>
  </si>
  <si>
    <t>ORD26001000</t>
  </si>
  <si>
    <t>CUST21334</t>
  </si>
  <si>
    <t>ORD26001001</t>
  </si>
  <si>
    <t>CUST70655</t>
  </si>
  <si>
    <t>ORD26001002</t>
  </si>
  <si>
    <t>CUST85951</t>
  </si>
  <si>
    <t>ORD26001003</t>
  </si>
  <si>
    <t>CUST15796</t>
  </si>
  <si>
    <t>ORD26001004</t>
  </si>
  <si>
    <t>CUST22844</t>
  </si>
  <si>
    <t>ORD26001005</t>
  </si>
  <si>
    <t>CUST63296</t>
  </si>
  <si>
    <t>ORD26001006</t>
  </si>
  <si>
    <t>CUST12087</t>
  </si>
  <si>
    <t>ORD26001007</t>
  </si>
  <si>
    <t>CUST86501</t>
  </si>
  <si>
    <t>ORD26001008</t>
  </si>
  <si>
    <t>CUST58551</t>
  </si>
  <si>
    <t>ORD26001009</t>
  </si>
  <si>
    <t>CUST53634</t>
  </si>
  <si>
    <t>ORD26001010</t>
  </si>
  <si>
    <t>CUST90281</t>
  </si>
  <si>
    <t>ORD26001011</t>
  </si>
  <si>
    <t>CUST54000</t>
  </si>
  <si>
    <t>ORD26001012</t>
  </si>
  <si>
    <t>CUST15357</t>
  </si>
  <si>
    <t>ORD26001013</t>
  </si>
  <si>
    <t>CUST36832</t>
  </si>
  <si>
    <t>ORD26001014</t>
  </si>
  <si>
    <t>CUST86037</t>
  </si>
  <si>
    <t>ORD26001015</t>
  </si>
  <si>
    <t>CUST99158</t>
  </si>
  <si>
    <t>ORD26001016</t>
  </si>
  <si>
    <t>CUST75726</t>
  </si>
  <si>
    <t>ORD26001017</t>
  </si>
  <si>
    <t>CUST79842</t>
  </si>
  <si>
    <t>ORD26001018</t>
  </si>
  <si>
    <t>CUST18601</t>
  </si>
  <si>
    <t>ORD26001019</t>
  </si>
  <si>
    <t>CUST20085</t>
  </si>
  <si>
    <t>ORD26001020</t>
  </si>
  <si>
    <t>CUST36772</t>
  </si>
  <si>
    <t>ORD26001021</t>
  </si>
  <si>
    <t>CUST27305</t>
  </si>
  <si>
    <t>ORD26001022</t>
  </si>
  <si>
    <t>CUST18250</t>
  </si>
  <si>
    <t>ORD26001023</t>
  </si>
  <si>
    <t>CUST63961</t>
  </si>
  <si>
    <t>ORD26001024</t>
  </si>
  <si>
    <t>CUST79489</t>
  </si>
  <si>
    <t>ORD26001025</t>
  </si>
  <si>
    <t>CUST32509</t>
  </si>
  <si>
    <t>ORD26001026</t>
  </si>
  <si>
    <t>CUST56284</t>
  </si>
  <si>
    <t>ORD26001027</t>
  </si>
  <si>
    <t>CUST47387</t>
  </si>
  <si>
    <t>ORD26001028</t>
  </si>
  <si>
    <t>CUST15393</t>
  </si>
  <si>
    <t>ORD26001029</t>
  </si>
  <si>
    <t>CUST83726</t>
  </si>
  <si>
    <t>ORD26001030</t>
  </si>
  <si>
    <t>CUST31311</t>
  </si>
  <si>
    <t>ORD26001031</t>
  </si>
  <si>
    <t>CUST29055</t>
  </si>
  <si>
    <t>ORD26001032</t>
  </si>
  <si>
    <t>CUST76507</t>
  </si>
  <si>
    <t>ORD26001033</t>
  </si>
  <si>
    <t>CUST85199</t>
  </si>
  <si>
    <t>ORD26001034</t>
  </si>
  <si>
    <t>CUST72781</t>
  </si>
  <si>
    <t>ORD26001035</t>
  </si>
  <si>
    <t>CUST38883</t>
  </si>
  <si>
    <t>ORD26001036</t>
  </si>
  <si>
    <t>CUST86471</t>
  </si>
  <si>
    <t>ORD26001037</t>
  </si>
  <si>
    <t>CUST68387</t>
  </si>
  <si>
    <t>ORD26001038</t>
  </si>
  <si>
    <t>CUST17346</t>
  </si>
  <si>
    <t>ORD26001039</t>
  </si>
  <si>
    <t>CUST58867</t>
  </si>
  <si>
    <t>ORD26001040</t>
  </si>
  <si>
    <t>CUST83535</t>
  </si>
  <si>
    <t>ORD26001041</t>
  </si>
  <si>
    <t>CUST65552</t>
  </si>
  <si>
    <t>ORD26001042</t>
  </si>
  <si>
    <t>CUST78852</t>
  </si>
  <si>
    <t>ORD26001043</t>
  </si>
  <si>
    <t>CUST45825</t>
  </si>
  <si>
    <t>ORD26001044</t>
  </si>
  <si>
    <t>CUST36117</t>
  </si>
  <si>
    <t>ORD26001045</t>
  </si>
  <si>
    <t>CUST49582</t>
  </si>
  <si>
    <t>ORD26001046</t>
  </si>
  <si>
    <t>CUST10320</t>
  </si>
  <si>
    <t>ORD26001047</t>
  </si>
  <si>
    <t>CUST95696</t>
  </si>
  <si>
    <t>ORD26001048</t>
  </si>
  <si>
    <t>CUST13728</t>
  </si>
  <si>
    <t>ORD26001049</t>
  </si>
  <si>
    <t>CUST57416</t>
  </si>
  <si>
    <t>ORD26001050</t>
  </si>
  <si>
    <t>CUST25674</t>
  </si>
  <si>
    <t>ORD26001051</t>
  </si>
  <si>
    <t>CUST29154</t>
  </si>
  <si>
    <t>ORD26001052</t>
  </si>
  <si>
    <t>CUST93394</t>
  </si>
  <si>
    <t>ORD26001053</t>
  </si>
  <si>
    <t>CUST77353</t>
  </si>
  <si>
    <t>ORD26001054</t>
  </si>
  <si>
    <t>CUST52284</t>
  </si>
  <si>
    <t>ORD26001055</t>
  </si>
  <si>
    <t>CUST22561</t>
  </si>
  <si>
    <t>ORD26001056</t>
  </si>
  <si>
    <t>CUST46885</t>
  </si>
  <si>
    <t>ORD26001057</t>
  </si>
  <si>
    <t>CUST38557</t>
  </si>
  <si>
    <t>ORD26001058</t>
  </si>
  <si>
    <t>CUST90403</t>
  </si>
  <si>
    <t>ORD26001059</t>
  </si>
  <si>
    <t>CUST64702</t>
  </si>
  <si>
    <t>ORD26001060</t>
  </si>
  <si>
    <t>CUST72851</t>
  </si>
  <si>
    <t>ORD26001061</t>
  </si>
  <si>
    <t>CUST78566</t>
  </si>
  <si>
    <t>ORD26001062</t>
  </si>
  <si>
    <t>CUST28659</t>
  </si>
  <si>
    <t>ORD26001063</t>
  </si>
  <si>
    <t>CUST24643</t>
  </si>
  <si>
    <t>ORD26001064</t>
  </si>
  <si>
    <t>CUST96479</t>
  </si>
  <si>
    <t>ORD26001065</t>
  </si>
  <si>
    <t>CUST18683</t>
  </si>
  <si>
    <t>ORD26001066</t>
  </si>
  <si>
    <t>CUST88878</t>
  </si>
  <si>
    <t>ORD26001067</t>
  </si>
  <si>
    <t>CUST29078</t>
  </si>
  <si>
    <t>ORD26001068</t>
  </si>
  <si>
    <t>CUST90341</t>
  </si>
  <si>
    <t>ORD26001069</t>
  </si>
  <si>
    <t>CUST79315</t>
  </si>
  <si>
    <t>ORD26001070</t>
  </si>
  <si>
    <t>CUST10567</t>
  </si>
  <si>
    <t>ORD26001071</t>
  </si>
  <si>
    <t>CUST87251</t>
  </si>
  <si>
    <t>ORD26001072</t>
  </si>
  <si>
    <t>CUST38085</t>
  </si>
  <si>
    <t>ORD26001073</t>
  </si>
  <si>
    <t>CUST24459</t>
  </si>
  <si>
    <t>ORD26001074</t>
  </si>
  <si>
    <t>CUST15322</t>
  </si>
  <si>
    <t>ORD26001075</t>
  </si>
  <si>
    <t>CUST50895</t>
  </si>
  <si>
    <t>ORD26001076</t>
  </si>
  <si>
    <t>CUST19123</t>
  </si>
  <si>
    <t>ORD26001077</t>
  </si>
  <si>
    <t>CUST98092</t>
  </si>
  <si>
    <t>ORD26001078</t>
  </si>
  <si>
    <t>CUST61748</t>
  </si>
  <si>
    <t>ORD26001079</t>
  </si>
  <si>
    <t>CUST18481</t>
  </si>
  <si>
    <t>ORD26001080</t>
  </si>
  <si>
    <t>CUST26090</t>
  </si>
  <si>
    <t>ORD26001081</t>
  </si>
  <si>
    <t>CUST86273</t>
  </si>
  <si>
    <t>ORD26001082</t>
  </si>
  <si>
    <t>CUST73508</t>
  </si>
  <si>
    <t>ORD26001083</t>
  </si>
  <si>
    <t>CUST74138</t>
  </si>
  <si>
    <t>ORD26001084</t>
  </si>
  <si>
    <t>CUST75291</t>
  </si>
  <si>
    <t>ORD26001085</t>
  </si>
  <si>
    <t>CUST91688</t>
  </si>
  <si>
    <t>ORD26001086</t>
  </si>
  <si>
    <t>CUST71082</t>
  </si>
  <si>
    <t>ORD26001087</t>
  </si>
  <si>
    <t>CUST80848</t>
  </si>
  <si>
    <t>ORD26001088</t>
  </si>
  <si>
    <t>CUST68997</t>
  </si>
  <si>
    <t>ORD26001089</t>
  </si>
  <si>
    <t>CUST96430</t>
  </si>
  <si>
    <t>ORD26001090</t>
  </si>
  <si>
    <t>CUST73891</t>
  </si>
  <si>
    <t>ORD26001091</t>
  </si>
  <si>
    <t>CUST72378</t>
  </si>
  <si>
    <t>ORD26001092</t>
  </si>
  <si>
    <t>CUST87469</t>
  </si>
  <si>
    <t>ORD26001093</t>
  </si>
  <si>
    <t>CUST15913</t>
  </si>
  <si>
    <t>ORD26001094</t>
  </si>
  <si>
    <t>CUST91940</t>
  </si>
  <si>
    <t>ORD26001095</t>
  </si>
  <si>
    <t>CUST56041</t>
  </si>
  <si>
    <t>ORD26001096</t>
  </si>
  <si>
    <t>CUST21133</t>
  </si>
  <si>
    <t>ORD26001097</t>
  </si>
  <si>
    <t>CUST52744</t>
  </si>
  <si>
    <t>ORD26001098</t>
  </si>
  <si>
    <t>CUST12674</t>
  </si>
  <si>
    <t>ORD26001099</t>
  </si>
  <si>
    <t>CUST85043</t>
  </si>
  <si>
    <t>ORD26001100</t>
  </si>
  <si>
    <t>CUST75898</t>
  </si>
  <si>
    <t>ORD26001101</t>
  </si>
  <si>
    <t>CUST93288</t>
  </si>
  <si>
    <t>ORD26001102</t>
  </si>
  <si>
    <t>CUST85172</t>
  </si>
  <si>
    <t>ORD26001103</t>
  </si>
  <si>
    <t>CUST85784</t>
  </si>
  <si>
    <t>ORD26001104</t>
  </si>
  <si>
    <t>ORD26001105</t>
  </si>
  <si>
    <t>CUST76144</t>
  </si>
  <si>
    <t>ORD26001106</t>
  </si>
  <si>
    <t>CUST77550</t>
  </si>
  <si>
    <t>ORD26001107</t>
  </si>
  <si>
    <t>CUST34450</t>
  </si>
  <si>
    <t>ORD26001108</t>
  </si>
  <si>
    <t>CUST71249</t>
  </si>
  <si>
    <t>ORD26001109</t>
  </si>
  <si>
    <t>CUST84202</t>
  </si>
  <si>
    <t>ORD26001110</t>
  </si>
  <si>
    <t>CUST99824</t>
  </si>
  <si>
    <t>ORD26001111</t>
  </si>
  <si>
    <t>CUST93090</t>
  </si>
  <si>
    <t>ORD26001112</t>
  </si>
  <si>
    <t>CUST88804</t>
  </si>
  <si>
    <t>ORD26001113</t>
  </si>
  <si>
    <t>CUST50703</t>
  </si>
  <si>
    <t>ORD26001114</t>
  </si>
  <si>
    <t>CUST30887</t>
  </si>
  <si>
    <t>ORD26001115</t>
  </si>
  <si>
    <t>CUST82182</t>
  </si>
  <si>
    <t>ORD26001116</t>
  </si>
  <si>
    <t>CUST21000</t>
  </si>
  <si>
    <t>ORD26001117</t>
  </si>
  <si>
    <t>CUST57636</t>
  </si>
  <si>
    <t>ORD26001118</t>
  </si>
  <si>
    <t>CUST25812</t>
  </si>
  <si>
    <t>ORD26001119</t>
  </si>
  <si>
    <t>CUST41205</t>
  </si>
  <si>
    <t>ORD26001120</t>
  </si>
  <si>
    <t>CUST40924</t>
  </si>
  <si>
    <t>ORD26001121</t>
  </si>
  <si>
    <t>CUST67602</t>
  </si>
  <si>
    <t>ORD26001122</t>
  </si>
  <si>
    <t>CUST24806</t>
  </si>
  <si>
    <t>ORD26001123</t>
  </si>
  <si>
    <t>CUST28993</t>
  </si>
  <si>
    <t>ORD26001124</t>
  </si>
  <si>
    <t>CUST89405</t>
  </si>
  <si>
    <t>ORD26001125</t>
  </si>
  <si>
    <t>CUST41414</t>
  </si>
  <si>
    <t>ORD26001126</t>
  </si>
  <si>
    <t>CUST99816</t>
  </si>
  <si>
    <t>ORD26001127</t>
  </si>
  <si>
    <t>CUST61508</t>
  </si>
  <si>
    <t>ORD26001128</t>
  </si>
  <si>
    <t>CUST31001</t>
  </si>
  <si>
    <t>ORD26001129</t>
  </si>
  <si>
    <t>CUST14440</t>
  </si>
  <si>
    <t>ORD26001130</t>
  </si>
  <si>
    <t>CUST64127</t>
  </si>
  <si>
    <t>ORD26001131</t>
  </si>
  <si>
    <t>CUST76366</t>
  </si>
  <si>
    <t>ORD26001132</t>
  </si>
  <si>
    <t>CUST69409</t>
  </si>
  <si>
    <t>ORD26001133</t>
  </si>
  <si>
    <t>CUST94030</t>
  </si>
  <si>
    <t>ORD26001134</t>
  </si>
  <si>
    <t>CUST24526</t>
  </si>
  <si>
    <t>ORD26001135</t>
  </si>
  <si>
    <t>CUST87858</t>
  </si>
  <si>
    <t>ORD26001136</t>
  </si>
  <si>
    <t>CUST44167</t>
  </si>
  <si>
    <t>ORD26001137</t>
  </si>
  <si>
    <t>CUST64328</t>
  </si>
  <si>
    <t>ORD26001138</t>
  </si>
  <si>
    <t>CUST13010</t>
  </si>
  <si>
    <t>ORD26001139</t>
  </si>
  <si>
    <t>CUST35987</t>
  </si>
  <si>
    <t>ORD26001140</t>
  </si>
  <si>
    <t>CUST44099</t>
  </si>
  <si>
    <t>ORD26001141</t>
  </si>
  <si>
    <t>CUST78922</t>
  </si>
  <si>
    <t>ORD26001142</t>
  </si>
  <si>
    <t>CUST36626</t>
  </si>
  <si>
    <t>ORD26001143</t>
  </si>
  <si>
    <t>CUST66532</t>
  </si>
  <si>
    <t>ORD26001144</t>
  </si>
  <si>
    <t>CUST64831</t>
  </si>
  <si>
    <t>ORD26001145</t>
  </si>
  <si>
    <t>CUST90960</t>
  </si>
  <si>
    <t>ORD26001146</t>
  </si>
  <si>
    <t>CUST21237</t>
  </si>
  <si>
    <t>ORD26001147</t>
  </si>
  <si>
    <t>CUST37815</t>
  </si>
  <si>
    <t>ORD26001148</t>
  </si>
  <si>
    <t>CUST17700</t>
  </si>
  <si>
    <t>ORD26001149</t>
  </si>
  <si>
    <t>CUST97921</t>
  </si>
  <si>
    <t>ORD26001150</t>
  </si>
  <si>
    <t>CUST49650</t>
  </si>
  <si>
    <t>ORD26001151</t>
  </si>
  <si>
    <t>CUST86085</t>
  </si>
  <si>
    <t>ORD26001152</t>
  </si>
  <si>
    <t>CUST71352</t>
  </si>
  <si>
    <t>ORD26001153</t>
  </si>
  <si>
    <t>CUST25314</t>
  </si>
  <si>
    <t>ORD26001154</t>
  </si>
  <si>
    <t>CUST57263</t>
  </si>
  <si>
    <t>ORD26001155</t>
  </si>
  <si>
    <t>CUST77760</t>
  </si>
  <si>
    <t>ORD26001156</t>
  </si>
  <si>
    <t>CUST29826</t>
  </si>
  <si>
    <t>ORD26001157</t>
  </si>
  <si>
    <t>CUST40128</t>
  </si>
  <si>
    <t>ORD26001158</t>
  </si>
  <si>
    <t>CUST74868</t>
  </si>
  <si>
    <t>ORD26001159</t>
  </si>
  <si>
    <t>CUST24744</t>
  </si>
  <si>
    <t>ORD26001160</t>
  </si>
  <si>
    <t>CUST32058</t>
  </si>
  <si>
    <t>ORD26001161</t>
  </si>
  <si>
    <t>CUST86486</t>
  </si>
  <si>
    <t>ORD26001162</t>
  </si>
  <si>
    <t>CUST75288</t>
  </si>
  <si>
    <t>ORD26001163</t>
  </si>
  <si>
    <t>CUST25989</t>
  </si>
  <si>
    <t>ORD26001164</t>
  </si>
  <si>
    <t>CUST70323</t>
  </si>
  <si>
    <t>ORD26001165</t>
  </si>
  <si>
    <t>CUST96005</t>
  </si>
  <si>
    <t>ORD26001166</t>
  </si>
  <si>
    <t>CUST84600</t>
  </si>
  <si>
    <t>ORD26001167</t>
  </si>
  <si>
    <t>CUST17279</t>
  </si>
  <si>
    <t>ORD26001168</t>
  </si>
  <si>
    <t>CUST62286</t>
  </si>
  <si>
    <t>ORD26001169</t>
  </si>
  <si>
    <t>CUST94825</t>
  </si>
  <si>
    <t>ORD26001170</t>
  </si>
  <si>
    <t>CUST50645</t>
  </si>
  <si>
    <t>ORD26001171</t>
  </si>
  <si>
    <t>CUST36197</t>
  </si>
  <si>
    <t>ORD26001172</t>
  </si>
  <si>
    <t>CUST65382</t>
  </si>
  <si>
    <t>ORD26001173</t>
  </si>
  <si>
    <t>CUST77284</t>
  </si>
  <si>
    <t>ORD26001174</t>
  </si>
  <si>
    <t>CUST79111</t>
  </si>
  <si>
    <t>ORD26001175</t>
  </si>
  <si>
    <t>CUST72601</t>
  </si>
  <si>
    <t>ORD26001176</t>
  </si>
  <si>
    <t>CUST78562</t>
  </si>
  <si>
    <t>ORD26001177</t>
  </si>
  <si>
    <t>CUST24107</t>
  </si>
  <si>
    <t>ORD26001178</t>
  </si>
  <si>
    <t>CUST43211</t>
  </si>
  <si>
    <t>ORD26001179</t>
  </si>
  <si>
    <t>CUST96714</t>
  </si>
  <si>
    <t>ORD26001180</t>
  </si>
  <si>
    <t>CUST49013</t>
  </si>
  <si>
    <t>ORD26001181</t>
  </si>
  <si>
    <t>CUST54739</t>
  </si>
  <si>
    <t>ORD26001182</t>
  </si>
  <si>
    <t>CUST98265</t>
  </si>
  <si>
    <t>ORD26001183</t>
  </si>
  <si>
    <t>CUST95957</t>
  </si>
  <si>
    <t>ORD26001184</t>
  </si>
  <si>
    <t>CUST73795</t>
  </si>
  <si>
    <t>ORD26001185</t>
  </si>
  <si>
    <t>ORD26001186</t>
  </si>
  <si>
    <t>CUST12082</t>
  </si>
  <si>
    <t>ORD26001187</t>
  </si>
  <si>
    <t>CUST41690</t>
  </si>
  <si>
    <t>ORD26001188</t>
  </si>
  <si>
    <t>CUST70742</t>
  </si>
  <si>
    <t>ORD26001189</t>
  </si>
  <si>
    <t>CUST68361</t>
  </si>
  <si>
    <t>ORD26001190</t>
  </si>
  <si>
    <t>CUST48644</t>
  </si>
  <si>
    <t>ORD26001191</t>
  </si>
  <si>
    <t>CUST66595</t>
  </si>
  <si>
    <t>ORD26001192</t>
  </si>
  <si>
    <t>CUST48112</t>
  </si>
  <si>
    <t>ORD26001193</t>
  </si>
  <si>
    <t>CUST98954</t>
  </si>
  <si>
    <t>ORD26001194</t>
  </si>
  <si>
    <t>CUST18324</t>
  </si>
  <si>
    <t>ORD26001195</t>
  </si>
  <si>
    <t>CUST55451</t>
  </si>
  <si>
    <t>ORD26001196</t>
  </si>
  <si>
    <t>CUST55068</t>
  </si>
  <si>
    <t>ORD26001197</t>
  </si>
  <si>
    <t>CUST88918</t>
  </si>
  <si>
    <t>ORD26001198</t>
  </si>
  <si>
    <t>CUST98225</t>
  </si>
  <si>
    <t>ORD26001199</t>
  </si>
  <si>
    <t>CUST21297</t>
  </si>
  <si>
    <t>ORD26001200</t>
  </si>
  <si>
    <t>CUST64523</t>
  </si>
  <si>
    <t>ORD26001201</t>
  </si>
  <si>
    <t>CUST57026</t>
  </si>
  <si>
    <t>ORD26001202</t>
  </si>
  <si>
    <t>CUST18344</t>
  </si>
  <si>
    <t>ORD26001203</t>
  </si>
  <si>
    <t>CUST73748</t>
  </si>
  <si>
    <t>ORD26001204</t>
  </si>
  <si>
    <t>CUST45060</t>
  </si>
  <si>
    <t>ORD26001205</t>
  </si>
  <si>
    <t>CUST67386</t>
  </si>
  <si>
    <t>ORD26001206</t>
  </si>
  <si>
    <t>CUST23352</t>
  </si>
  <si>
    <t>ORD26001207</t>
  </si>
  <si>
    <t>CUST57400</t>
  </si>
  <si>
    <t>ORD26001208</t>
  </si>
  <si>
    <t>CUST23014</t>
  </si>
  <si>
    <t>ORD26001209</t>
  </si>
  <si>
    <t>CUST36462</t>
  </si>
  <si>
    <t>ORD26001210</t>
  </si>
  <si>
    <t>CUST47585</t>
  </si>
  <si>
    <t>ORD26001211</t>
  </si>
  <si>
    <t>CUST57270</t>
  </si>
  <si>
    <t>ORD26001212</t>
  </si>
  <si>
    <t>CUST64186</t>
  </si>
  <si>
    <t>ORD26001213</t>
  </si>
  <si>
    <t>CUST13901</t>
  </si>
  <si>
    <t>ORD26001214</t>
  </si>
  <si>
    <t>CUST21112</t>
  </si>
  <si>
    <t>ORD26001215</t>
  </si>
  <si>
    <t>CUST14861</t>
  </si>
  <si>
    <t>ORD26001216</t>
  </si>
  <si>
    <t>CUST78128</t>
  </si>
  <si>
    <t>ORD26001217</t>
  </si>
  <si>
    <t>CUST51116</t>
  </si>
  <si>
    <t>ORD26001218</t>
  </si>
  <si>
    <t>CUST62944</t>
  </si>
  <si>
    <t>ORD26001219</t>
  </si>
  <si>
    <t>CUST67952</t>
  </si>
  <si>
    <t>ORD26001220</t>
  </si>
  <si>
    <t>CUST80442</t>
  </si>
  <si>
    <t>ORD26001221</t>
  </si>
  <si>
    <t>CUST38014</t>
  </si>
  <si>
    <t>ORD26001222</t>
  </si>
  <si>
    <t>CUST13069</t>
  </si>
  <si>
    <t>ORD26001223</t>
  </si>
  <si>
    <t>CUST65410</t>
  </si>
  <si>
    <t>ORD26001224</t>
  </si>
  <si>
    <t>CUST26228</t>
  </si>
  <si>
    <t>ORD26001225</t>
  </si>
  <si>
    <t>CUST54430</t>
  </si>
  <si>
    <t>ORD26001226</t>
  </si>
  <si>
    <t>CUST79899</t>
  </si>
  <si>
    <t>ORD26001227</t>
  </si>
  <si>
    <t>CUST85073</t>
  </si>
  <si>
    <t>ORD26001228</t>
  </si>
  <si>
    <t>CUST86332</t>
  </si>
  <si>
    <t>ORD26001229</t>
  </si>
  <si>
    <t>CUST64008</t>
  </si>
  <si>
    <t>ORD26001230</t>
  </si>
  <si>
    <t>CUST68479</t>
  </si>
  <si>
    <t>ORD26001231</t>
  </si>
  <si>
    <t>CUST44562</t>
  </si>
  <si>
    <t>ORD26001232</t>
  </si>
  <si>
    <t>CUST64646</t>
  </si>
  <si>
    <t>ORD26001233</t>
  </si>
  <si>
    <t>CUST77264</t>
  </si>
  <si>
    <t>ORD26001234</t>
  </si>
  <si>
    <t>CUST83272</t>
  </si>
  <si>
    <t>ORD26001235</t>
  </si>
  <si>
    <t>CUST58442</t>
  </si>
  <si>
    <t>ORD26001236</t>
  </si>
  <si>
    <t>CUST59081</t>
  </si>
  <si>
    <t>ORD26001237</t>
  </si>
  <si>
    <t>CUST65280</t>
  </si>
  <si>
    <t>ORD26001238</t>
  </si>
  <si>
    <t>CUST74067</t>
  </si>
  <si>
    <t>ORD26001239</t>
  </si>
  <si>
    <t>CUST85112</t>
  </si>
  <si>
    <t>ORD26001240</t>
  </si>
  <si>
    <t>CUST89391</t>
  </si>
  <si>
    <t>ORD26001241</t>
  </si>
  <si>
    <t>CUST97453</t>
  </si>
  <si>
    <t>ORD26001242</t>
  </si>
  <si>
    <t>CUST60755</t>
  </si>
  <si>
    <t>ORD26001243</t>
  </si>
  <si>
    <t>CUST68077</t>
  </si>
  <si>
    <t>ORD26001244</t>
  </si>
  <si>
    <t>CUST92589</t>
  </si>
  <si>
    <t>ORD26001245</t>
  </si>
  <si>
    <t>CUST81019</t>
  </si>
  <si>
    <t>ORD26001246</t>
  </si>
  <si>
    <t>CUST75881</t>
  </si>
  <si>
    <t>ORD26001247</t>
  </si>
  <si>
    <t>CUST85963</t>
  </si>
  <si>
    <t>ORD26001248</t>
  </si>
  <si>
    <t>CUST13049</t>
  </si>
  <si>
    <t>ORD26001249</t>
  </si>
  <si>
    <t>CUST60070</t>
  </si>
  <si>
    <t>ORD26001250</t>
  </si>
  <si>
    <t>CUST33942</t>
  </si>
  <si>
    <t>ORD26001251</t>
  </si>
  <si>
    <t>CUST32176</t>
  </si>
  <si>
    <t>ORD26001252</t>
  </si>
  <si>
    <t>CUST61110</t>
  </si>
  <si>
    <t>ORD26001253</t>
  </si>
  <si>
    <t>CUST25855</t>
  </si>
  <si>
    <t>ORD26001254</t>
  </si>
  <si>
    <t>CUST76666</t>
  </si>
  <si>
    <t>ORD26001255</t>
  </si>
  <si>
    <t>CUST63356</t>
  </si>
  <si>
    <t>ORD26001256</t>
  </si>
  <si>
    <t>CUST12440</t>
  </si>
  <si>
    <t>ORD26001257</t>
  </si>
  <si>
    <t>CUST26458</t>
  </si>
  <si>
    <t>ORD26001258</t>
  </si>
  <si>
    <t>CUST28660</t>
  </si>
  <si>
    <t>ORD26001259</t>
  </si>
  <si>
    <t>CUST82764</t>
  </si>
  <si>
    <t>ORD26001260</t>
  </si>
  <si>
    <t>CUST47912</t>
  </si>
  <si>
    <t>ORD26001261</t>
  </si>
  <si>
    <t>CUST99128</t>
  </si>
  <si>
    <t>ORD26001262</t>
  </si>
  <si>
    <t>CUST80004</t>
  </si>
  <si>
    <t>ORD26001263</t>
  </si>
  <si>
    <t>CUST28304</t>
  </si>
  <si>
    <t>ORD26001264</t>
  </si>
  <si>
    <t>CUST99404</t>
  </si>
  <si>
    <t>ORD26001265</t>
  </si>
  <si>
    <t>CUST96805</t>
  </si>
  <si>
    <t>ORD26001266</t>
  </si>
  <si>
    <t>CUST27527</t>
  </si>
  <si>
    <t>ORD26001267</t>
  </si>
  <si>
    <t>CUST74091</t>
  </si>
  <si>
    <t>ORD26001268</t>
  </si>
  <si>
    <t>CUST80601</t>
  </si>
  <si>
    <t>ORD26001269</t>
  </si>
  <si>
    <t>CUST88815</t>
  </si>
  <si>
    <t>ORD26001270</t>
  </si>
  <si>
    <t>CUST11105</t>
  </si>
  <si>
    <t>ORD26001271</t>
  </si>
  <si>
    <t>CUST12592</t>
  </si>
  <si>
    <t>ORD26001272</t>
  </si>
  <si>
    <t>CUST38986</t>
  </si>
  <si>
    <t>ORD26001273</t>
  </si>
  <si>
    <t>CUST89433</t>
  </si>
  <si>
    <t>ORD26001274</t>
  </si>
  <si>
    <t>CUST46352</t>
  </si>
  <si>
    <t>ORD26001275</t>
  </si>
  <si>
    <t>CUST98103</t>
  </si>
  <si>
    <t>ORD26001276</t>
  </si>
  <si>
    <t>CUST26702</t>
  </si>
  <si>
    <t>ORD26001277</t>
  </si>
  <si>
    <t>CUST45956</t>
  </si>
  <si>
    <t>ORD26001278</t>
  </si>
  <si>
    <t>CUST83415</t>
  </si>
  <si>
    <t>ORD26001279</t>
  </si>
  <si>
    <t>CUST52336</t>
  </si>
  <si>
    <t>ORD26001280</t>
  </si>
  <si>
    <t>CUST57378</t>
  </si>
  <si>
    <t>ORD26001281</t>
  </si>
  <si>
    <t>CUST65058</t>
  </si>
  <si>
    <t>ORD26001282</t>
  </si>
  <si>
    <t>CUST84949</t>
  </si>
  <si>
    <t>ORD26001283</t>
  </si>
  <si>
    <t>CUST42765</t>
  </si>
  <si>
    <t>ORD26001284</t>
  </si>
  <si>
    <t>CUST13653</t>
  </si>
  <si>
    <t>ORD26001285</t>
  </si>
  <si>
    <t>CUST42821</t>
  </si>
  <si>
    <t>ORD26001286</t>
  </si>
  <si>
    <t>CUST78114</t>
  </si>
  <si>
    <t>ORD26001287</t>
  </si>
  <si>
    <t>CUST85882</t>
  </si>
  <si>
    <t>ORD26001288</t>
  </si>
  <si>
    <t>CUST18523</t>
  </si>
  <si>
    <t>ORD26001289</t>
  </si>
  <si>
    <t>CUST23346</t>
  </si>
  <si>
    <t>ORD26001290</t>
  </si>
  <si>
    <t>CUST90911</t>
  </si>
  <si>
    <t>ORD26001291</t>
  </si>
  <si>
    <t>CUST70844</t>
  </si>
  <si>
    <t>ORD26001292</t>
  </si>
  <si>
    <t>CUST13404</t>
  </si>
  <si>
    <t>ORD26001293</t>
  </si>
  <si>
    <t>CUST88010</t>
  </si>
  <si>
    <t>ORD26001294</t>
  </si>
  <si>
    <t>CUST56581</t>
  </si>
  <si>
    <t>ORD26001295</t>
  </si>
  <si>
    <t>CUST17928</t>
  </si>
  <si>
    <t>ORD26001296</t>
  </si>
  <si>
    <t>CUST50788</t>
  </si>
  <si>
    <t>ORD26001297</t>
  </si>
  <si>
    <t>CUST54944</t>
  </si>
  <si>
    <t>ORD26001298</t>
  </si>
  <si>
    <t>CUST17512</t>
  </si>
  <si>
    <t>ORD26001299</t>
  </si>
  <si>
    <t>CUST36263</t>
  </si>
  <si>
    <t>ORD26001300</t>
  </si>
  <si>
    <t>CUST71263</t>
  </si>
  <si>
    <t>ORD26001301</t>
  </si>
  <si>
    <t>CUST90753</t>
  </si>
  <si>
    <t>ORD26001302</t>
  </si>
  <si>
    <t>CUST15530</t>
  </si>
  <si>
    <t>ORD26001303</t>
  </si>
  <si>
    <t>CUST91778</t>
  </si>
  <si>
    <t>ORD26001304</t>
  </si>
  <si>
    <t>CUST59271</t>
  </si>
  <si>
    <t>ORD26001305</t>
  </si>
  <si>
    <t>CUST19664</t>
  </si>
  <si>
    <t>ORD26001306</t>
  </si>
  <si>
    <t>CUST86767</t>
  </si>
  <si>
    <t>ORD26001307</t>
  </si>
  <si>
    <t>CUST44340</t>
  </si>
  <si>
    <t>ORD26001308</t>
  </si>
  <si>
    <t>CUST44313</t>
  </si>
  <si>
    <t>ORD26001309</t>
  </si>
  <si>
    <t>CUST37556</t>
  </si>
  <si>
    <t>ORD26001310</t>
  </si>
  <si>
    <t>CUST79065</t>
  </si>
  <si>
    <t>ORD26001311</t>
  </si>
  <si>
    <t>CUST27143</t>
  </si>
  <si>
    <t>ORD26001312</t>
  </si>
  <si>
    <t>CUST93380</t>
  </si>
  <si>
    <t>ORD26001313</t>
  </si>
  <si>
    <t>CUST80184</t>
  </si>
  <si>
    <t>ORD26001314</t>
  </si>
  <si>
    <t>CUST46709</t>
  </si>
  <si>
    <t>ORD26001315</t>
  </si>
  <si>
    <t>CUST71691</t>
  </si>
  <si>
    <t>ORD26001316</t>
  </si>
  <si>
    <t>CUST76736</t>
  </si>
  <si>
    <t>ORD26001317</t>
  </si>
  <si>
    <t>CUST73346</t>
  </si>
  <si>
    <t>ORD26001318</t>
  </si>
  <si>
    <t>CUST86543</t>
  </si>
  <si>
    <t>ORD26001319</t>
  </si>
  <si>
    <t>CUST38651</t>
  </si>
  <si>
    <t>ORD26001320</t>
  </si>
  <si>
    <t>CUST82161</t>
  </si>
  <si>
    <t>ORD26001321</t>
  </si>
  <si>
    <t>CUST86541</t>
  </si>
  <si>
    <t>ORD26001322</t>
  </si>
  <si>
    <t>CUST63602</t>
  </si>
  <si>
    <t>ORD26001323</t>
  </si>
  <si>
    <t>CUST40643</t>
  </si>
  <si>
    <t>ORD26001324</t>
  </si>
  <si>
    <t>CUST75767</t>
  </si>
  <si>
    <t>ORD26001325</t>
  </si>
  <si>
    <t>CUST19351</t>
  </si>
  <si>
    <t>ORD26001326</t>
  </si>
  <si>
    <t>CUST49677</t>
  </si>
  <si>
    <t>ORD26001327</t>
  </si>
  <si>
    <t>CUST44227</t>
  </si>
  <si>
    <t>ORD26001328</t>
  </si>
  <si>
    <t>CUST62928</t>
  </si>
  <si>
    <t>ORD26001329</t>
  </si>
  <si>
    <t>CUST29566</t>
  </si>
  <si>
    <t>ORD26001330</t>
  </si>
  <si>
    <t>CUST77610</t>
  </si>
  <si>
    <t>ORD26001331</t>
  </si>
  <si>
    <t>CUST21255</t>
  </si>
  <si>
    <t>ORD26001332</t>
  </si>
  <si>
    <t>CUST37470</t>
  </si>
  <si>
    <t>ORD26001333</t>
  </si>
  <si>
    <t>CUST50051</t>
  </si>
  <si>
    <t>ORD26001334</t>
  </si>
  <si>
    <t>CUST62870</t>
  </si>
  <si>
    <t>ORD26001335</t>
  </si>
  <si>
    <t>CUST28236</t>
  </si>
  <si>
    <t>ORD26001336</t>
  </si>
  <si>
    <t>CUST61234</t>
  </si>
  <si>
    <t>ORD26001337</t>
  </si>
  <si>
    <t>CUST53101</t>
  </si>
  <si>
    <t>ORD26001338</t>
  </si>
  <si>
    <t>CUST14202</t>
  </si>
  <si>
    <t>ORD26001339</t>
  </si>
  <si>
    <t>CUST60579</t>
  </si>
  <si>
    <t>ORD26001340</t>
  </si>
  <si>
    <t>CUST17530</t>
  </si>
  <si>
    <t>ORD26001341</t>
  </si>
  <si>
    <t>CUST61262</t>
  </si>
  <si>
    <t>ORD26001342</t>
  </si>
  <si>
    <t>CUST60986</t>
  </si>
  <si>
    <t>ORD26001343</t>
  </si>
  <si>
    <t>CUST72230</t>
  </si>
  <si>
    <t>ORD26001344</t>
  </si>
  <si>
    <t>CUST70156</t>
  </si>
  <si>
    <t>ORD26001345</t>
  </si>
  <si>
    <t>CUST89278</t>
  </si>
  <si>
    <t>ORD26001346</t>
  </si>
  <si>
    <t>CUST85514</t>
  </si>
  <si>
    <t>ORD26001347</t>
  </si>
  <si>
    <t>CUST55453</t>
  </si>
  <si>
    <t>ORD26001348</t>
  </si>
  <si>
    <t>CUST33537</t>
  </si>
  <si>
    <t>ORD26001349</t>
  </si>
  <si>
    <t>CUST84529</t>
  </si>
  <si>
    <t>ORD26001350</t>
  </si>
  <si>
    <t>CUST80482</t>
  </si>
  <si>
    <t>ORD26001351</t>
  </si>
  <si>
    <t>CUST74682</t>
  </si>
  <si>
    <t>ORD26001352</t>
  </si>
  <si>
    <t>CUST52731</t>
  </si>
  <si>
    <t>ORD26001353</t>
  </si>
  <si>
    <t>CUST13501</t>
  </si>
  <si>
    <t>ORD26001354</t>
  </si>
  <si>
    <t>CUST35480</t>
  </si>
  <si>
    <t>ORD26001355</t>
  </si>
  <si>
    <t>CUST52875</t>
  </si>
  <si>
    <t>ORD26001356</t>
  </si>
  <si>
    <t>CUST67373</t>
  </si>
  <si>
    <t>ORD26001357</t>
  </si>
  <si>
    <t>CUST89559</t>
  </si>
  <si>
    <t>ORD26001358</t>
  </si>
  <si>
    <t>CUST20169</t>
  </si>
  <si>
    <t>ORD26001359</t>
  </si>
  <si>
    <t>CUST14514</t>
  </si>
  <si>
    <t>ORD26001360</t>
  </si>
  <si>
    <t>CUST94018</t>
  </si>
  <si>
    <t>ORD26001361</t>
  </si>
  <si>
    <t>CUST59465</t>
  </si>
  <si>
    <t>ORD26001362</t>
  </si>
  <si>
    <t>CUST12102</t>
  </si>
  <si>
    <t>ORD26001363</t>
  </si>
  <si>
    <t>CUST18280</t>
  </si>
  <si>
    <t>ORD26001364</t>
  </si>
  <si>
    <t>CUST31895</t>
  </si>
  <si>
    <t>ORD26001365</t>
  </si>
  <si>
    <t>CUST34844</t>
  </si>
  <si>
    <t>ORD26001366</t>
  </si>
  <si>
    <t>CUST56737</t>
  </si>
  <si>
    <t>ORD26001367</t>
  </si>
  <si>
    <t>CUST37887</t>
  </si>
  <si>
    <t>ORD26001368</t>
  </si>
  <si>
    <t>CUST58362</t>
  </si>
  <si>
    <t>ORD26001369</t>
  </si>
  <si>
    <t>CUST23344</t>
  </si>
  <si>
    <t>ORD26001370</t>
  </si>
  <si>
    <t>CUST92689</t>
  </si>
  <si>
    <t>ORD26001371</t>
  </si>
  <si>
    <t>CUST51676</t>
  </si>
  <si>
    <t>ORD26001372</t>
  </si>
  <si>
    <t>CUST60118</t>
  </si>
  <si>
    <t>ORD26001373</t>
  </si>
  <si>
    <t>CUST12780</t>
  </si>
  <si>
    <t>ORD26001374</t>
  </si>
  <si>
    <t>CUST41922</t>
  </si>
  <si>
    <t>ORD26001375</t>
  </si>
  <si>
    <t>CUST29879</t>
  </si>
  <si>
    <t>ORD26001376</t>
  </si>
  <si>
    <t>CUST53082</t>
  </si>
  <si>
    <t>ORD26001377</t>
  </si>
  <si>
    <t>CUST64380</t>
  </si>
  <si>
    <t>ORD26001378</t>
  </si>
  <si>
    <t>CUST41752</t>
  </si>
  <si>
    <t>ORD26001379</t>
  </si>
  <si>
    <t>CUST39156</t>
  </si>
  <si>
    <t>ORD26001380</t>
  </si>
  <si>
    <t>CUST18469</t>
  </si>
  <si>
    <t>ORD26001381</t>
  </si>
  <si>
    <t>CUST36767</t>
  </si>
  <si>
    <t>ORD26001382</t>
  </si>
  <si>
    <t>CUST36787</t>
  </si>
  <si>
    <t>ORD26001383</t>
  </si>
  <si>
    <t>CUST35891</t>
  </si>
  <si>
    <t>ORD26001384</t>
  </si>
  <si>
    <t>CUST68755</t>
  </si>
  <si>
    <t>ORD26001385</t>
  </si>
  <si>
    <t>CUST67852</t>
  </si>
  <si>
    <t>ORD26001386</t>
  </si>
  <si>
    <t>CUST73176</t>
  </si>
  <si>
    <t>ORD26001387</t>
  </si>
  <si>
    <t>CUST49351</t>
  </si>
  <si>
    <t>ORD26001388</t>
  </si>
  <si>
    <t>CUST70771</t>
  </si>
  <si>
    <t>ORD26001389</t>
  </si>
  <si>
    <t>CUST53677</t>
  </si>
  <si>
    <t>ORD26001390</t>
  </si>
  <si>
    <t>CUST75627</t>
  </si>
  <si>
    <t>ORD26001391</t>
  </si>
  <si>
    <t>CUST74166</t>
  </si>
  <si>
    <t>ORD26001392</t>
  </si>
  <si>
    <t>CUST26315</t>
  </si>
  <si>
    <t>ORD26001393</t>
  </si>
  <si>
    <t>CUST55688</t>
  </si>
  <si>
    <t>ORD26001394</t>
  </si>
  <si>
    <t>CUST60506</t>
  </si>
  <si>
    <t>ORD26001395</t>
  </si>
  <si>
    <t>CUST57371</t>
  </si>
  <si>
    <t>ORD26001396</t>
  </si>
  <si>
    <t>CUST29315</t>
  </si>
  <si>
    <t>ORD26001397</t>
  </si>
  <si>
    <t>CUST22098</t>
  </si>
  <si>
    <t>ORD26001398</t>
  </si>
  <si>
    <t>CUST31734</t>
  </si>
  <si>
    <t>ORD26001399</t>
  </si>
  <si>
    <t>CUST50367</t>
  </si>
  <si>
    <t>ORD26001400</t>
  </si>
  <si>
    <t>CUST55140</t>
  </si>
  <si>
    <t>ORD26001401</t>
  </si>
  <si>
    <t>CUST32072</t>
  </si>
  <si>
    <t>ORD26001402</t>
  </si>
  <si>
    <t>CUST64636</t>
  </si>
  <si>
    <t>ORD26001403</t>
  </si>
  <si>
    <t>CUST35954</t>
  </si>
  <si>
    <t>ORD26001404</t>
  </si>
  <si>
    <t>CUST36337</t>
  </si>
  <si>
    <t>ORD26001405</t>
  </si>
  <si>
    <t>CUST63581</t>
  </si>
  <si>
    <t>ORD26001406</t>
  </si>
  <si>
    <t>CUST21233</t>
  </si>
  <si>
    <t>ORD26001407</t>
  </si>
  <si>
    <t>CUST72638</t>
  </si>
  <si>
    <t>ORD26001408</t>
  </si>
  <si>
    <t>CUST10947</t>
  </si>
  <si>
    <t>ORD26001409</t>
  </si>
  <si>
    <t>CUST59239</t>
  </si>
  <si>
    <t>ORD26001410</t>
  </si>
  <si>
    <t>CUST66289</t>
  </si>
  <si>
    <t>ORD26001411</t>
  </si>
  <si>
    <t>CUST62228</t>
  </si>
  <si>
    <t>ORD26001412</t>
  </si>
  <si>
    <t>CUST10404</t>
  </si>
  <si>
    <t>ORD26001413</t>
  </si>
  <si>
    <t>CUST88893</t>
  </si>
  <si>
    <t>ORD26001414</t>
  </si>
  <si>
    <t>CUST69233</t>
  </si>
  <si>
    <t>ORD26001415</t>
  </si>
  <si>
    <t>CUST93633</t>
  </si>
  <si>
    <t>ORD26001416</t>
  </si>
  <si>
    <t>ORD26001417</t>
  </si>
  <si>
    <t>ORD26001418</t>
  </si>
  <si>
    <t>CUST60444</t>
  </si>
  <si>
    <t>ORD26001419</t>
  </si>
  <si>
    <t>CUST84959</t>
  </si>
  <si>
    <t>ORD26001420</t>
  </si>
  <si>
    <t>CUST98219</t>
  </si>
  <si>
    <t>ORD26001421</t>
  </si>
  <si>
    <t>CUST80866</t>
  </si>
  <si>
    <t>ORD26001422</t>
  </si>
  <si>
    <t>CUST21722</t>
  </si>
  <si>
    <t>ORD26001423</t>
  </si>
  <si>
    <t>CUST38885</t>
  </si>
  <si>
    <t>ORD26001424</t>
  </si>
  <si>
    <t>CUST93040</t>
  </si>
  <si>
    <t>ORD26001425</t>
  </si>
  <si>
    <t>CUST88732</t>
  </si>
  <si>
    <t>ORD26001426</t>
  </si>
  <si>
    <t>CUST60023</t>
  </si>
  <si>
    <t>ORD26001427</t>
  </si>
  <si>
    <t>CUST21492</t>
  </si>
  <si>
    <t>ORD26001428</t>
  </si>
  <si>
    <t>CUST25218</t>
  </si>
  <si>
    <t>ORD26001429</t>
  </si>
  <si>
    <t>CUST10220</t>
  </si>
  <si>
    <t>ORD26001430</t>
  </si>
  <si>
    <t>CUST51896</t>
  </si>
  <si>
    <t>ORD26001431</t>
  </si>
  <si>
    <t>ORD26001432</t>
  </si>
  <si>
    <t>CUST48905</t>
  </si>
  <si>
    <t>ORD26001433</t>
  </si>
  <si>
    <t>CUST14501</t>
  </si>
  <si>
    <t>ORD26001434</t>
  </si>
  <si>
    <t>CUST85231</t>
  </si>
  <si>
    <t>ORD26001435</t>
  </si>
  <si>
    <t>CUST17708</t>
  </si>
  <si>
    <t>ORD26001436</t>
  </si>
  <si>
    <t>CUST16889</t>
  </si>
  <si>
    <t>ORD26001437</t>
  </si>
  <si>
    <t>CUST30865</t>
  </si>
  <si>
    <t>ORD26001438</t>
  </si>
  <si>
    <t>CUST61296</t>
  </si>
  <si>
    <t>ORD26001439</t>
  </si>
  <si>
    <t>CUST81828</t>
  </si>
  <si>
    <t>ORD26001440</t>
  </si>
  <si>
    <t>CUST17094</t>
  </si>
  <si>
    <t>ORD26001441</t>
  </si>
  <si>
    <t>CUST28982</t>
  </si>
  <si>
    <t>ORD26001442</t>
  </si>
  <si>
    <t>CUST85455</t>
  </si>
  <si>
    <t>ORD26001443</t>
  </si>
  <si>
    <t>CUST32049</t>
  </si>
  <si>
    <t>ORD26001444</t>
  </si>
  <si>
    <t>CUST77559</t>
  </si>
  <si>
    <t>ORD26001445</t>
  </si>
  <si>
    <t>CUST25571</t>
  </si>
  <si>
    <t>ORD26001446</t>
  </si>
  <si>
    <t>CUST59200</t>
  </si>
  <si>
    <t>ORD26001447</t>
  </si>
  <si>
    <t>CUST95615</t>
  </si>
  <si>
    <t>ORD26001448</t>
  </si>
  <si>
    <t>CUST94070</t>
  </si>
  <si>
    <t>ORD26001449</t>
  </si>
  <si>
    <t>CUST45877</t>
  </si>
  <si>
    <t>ORD26001450</t>
  </si>
  <si>
    <t>CUST66840</t>
  </si>
  <si>
    <t>ORD26001451</t>
  </si>
  <si>
    <t>CUST80452</t>
  </si>
  <si>
    <t>ORD26001452</t>
  </si>
  <si>
    <t>CUST79479</t>
  </si>
  <si>
    <t>ORD26001453</t>
  </si>
  <si>
    <t>CUST95419</t>
  </si>
  <si>
    <t>ORD26001454</t>
  </si>
  <si>
    <t>CUST88525</t>
  </si>
  <si>
    <t>ORD26001455</t>
  </si>
  <si>
    <t>CUST85377</t>
  </si>
  <si>
    <t>ORD26001456</t>
  </si>
  <si>
    <t>CUST14588</t>
  </si>
  <si>
    <t>ORD26001457</t>
  </si>
  <si>
    <t>CUST96266</t>
  </si>
  <si>
    <t>ORD26001458</t>
  </si>
  <si>
    <t>CUST48456</t>
  </si>
  <si>
    <t>ORD26001459</t>
  </si>
  <si>
    <t>CUST56152</t>
  </si>
  <si>
    <t>ORD26001460</t>
  </si>
  <si>
    <t>CUST41077</t>
  </si>
  <si>
    <t>ORD26001461</t>
  </si>
  <si>
    <t>CUST27590</t>
  </si>
  <si>
    <t>ORD26001462</t>
  </si>
  <si>
    <t>CUST91567</t>
  </si>
  <si>
    <t>ORD26001463</t>
  </si>
  <si>
    <t>CUST62436</t>
  </si>
  <si>
    <t>ORD26001464</t>
  </si>
  <si>
    <t>CUST80242</t>
  </si>
  <si>
    <t>ORD26001465</t>
  </si>
  <si>
    <t>CUST58777</t>
  </si>
  <si>
    <t>ORD26001466</t>
  </si>
  <si>
    <t>CUST51465</t>
  </si>
  <si>
    <t>ORD26001467</t>
  </si>
  <si>
    <t>CUST79660</t>
  </si>
  <si>
    <t>ORD26001468</t>
  </si>
  <si>
    <t>CUST53714</t>
  </si>
  <si>
    <t>ORD26001469</t>
  </si>
  <si>
    <t>CUST39127</t>
  </si>
  <si>
    <t>ORD26001470</t>
  </si>
  <si>
    <t>CUST87178</t>
  </si>
  <si>
    <t>ORD26001471</t>
  </si>
  <si>
    <t>CUST45527</t>
  </si>
  <si>
    <t>ORD26001472</t>
  </si>
  <si>
    <t>CUST33681</t>
  </si>
  <si>
    <t>ORD26001473</t>
  </si>
  <si>
    <t>CUST62776</t>
  </si>
  <si>
    <t>ORD26001474</t>
  </si>
  <si>
    <t>CUST30380</t>
  </si>
  <si>
    <t>ORD26001475</t>
  </si>
  <si>
    <t>CUST93780</t>
  </si>
  <si>
    <t>ORD26001476</t>
  </si>
  <si>
    <t>CUST33999</t>
  </si>
  <si>
    <t>ORD26001477</t>
  </si>
  <si>
    <t>CUST39984</t>
  </si>
  <si>
    <t>ORD26001478</t>
  </si>
  <si>
    <t>CUST21814</t>
  </si>
  <si>
    <t>ORD26001479</t>
  </si>
  <si>
    <t>CUST47467</t>
  </si>
  <si>
    <t>ORD26001480</t>
  </si>
  <si>
    <t>CUST98740</t>
  </si>
  <si>
    <t>ORD26001481</t>
  </si>
  <si>
    <t>CUST79783</t>
  </si>
  <si>
    <t>ORD26001482</t>
  </si>
  <si>
    <t>CUST10955</t>
  </si>
  <si>
    <t>ORD26001483</t>
  </si>
  <si>
    <t>CUST79220</t>
  </si>
  <si>
    <t>ORD26001484</t>
  </si>
  <si>
    <t>CUST78618</t>
  </si>
  <si>
    <t>ORD26001485</t>
  </si>
  <si>
    <t>CUST16672</t>
  </si>
  <si>
    <t>ORD26001486</t>
  </si>
  <si>
    <t>CUST99006</t>
  </si>
  <si>
    <t>ORD26001487</t>
  </si>
  <si>
    <t>CUST73324</t>
  </si>
  <si>
    <t>ORD26001488</t>
  </si>
  <si>
    <t>CUST38503</t>
  </si>
  <si>
    <t>ORD26001489</t>
  </si>
  <si>
    <t>CUST73998</t>
  </si>
  <si>
    <t>ORD26001490</t>
  </si>
  <si>
    <t>CUST24046</t>
  </si>
  <si>
    <t>ORD26001491</t>
  </si>
  <si>
    <t>CUST35892</t>
  </si>
  <si>
    <t>ORD26001492</t>
  </si>
  <si>
    <t>CUST30398</t>
  </si>
  <si>
    <t>ORD26001493</t>
  </si>
  <si>
    <t>CUST33878</t>
  </si>
  <si>
    <t>ORD26001494</t>
  </si>
  <si>
    <t>CUST67587</t>
  </si>
  <si>
    <t>ORD26001495</t>
  </si>
  <si>
    <t>CUST36013</t>
  </si>
  <si>
    <t>ORD26001496</t>
  </si>
  <si>
    <t>CUST53412</t>
  </si>
  <si>
    <t>ORD26001497</t>
  </si>
  <si>
    <t>CUST74103</t>
  </si>
  <si>
    <t>ORD26001498</t>
  </si>
  <si>
    <t>CUST62412</t>
  </si>
  <si>
    <t>ORD26001499</t>
  </si>
  <si>
    <t>CUST12772</t>
  </si>
  <si>
    <t>ORD26001500</t>
  </si>
  <si>
    <t>CUST16820</t>
  </si>
  <si>
    <t>ORD26001501</t>
  </si>
  <si>
    <t>CUST73691</t>
  </si>
  <si>
    <t>ORD26001502</t>
  </si>
  <si>
    <t>CUST42698</t>
  </si>
  <si>
    <t>ORD26001503</t>
  </si>
  <si>
    <t>CUST97337</t>
  </si>
  <si>
    <t>ORD26001504</t>
  </si>
  <si>
    <t>CUST75841</t>
  </si>
  <si>
    <t>ORD26001505</t>
  </si>
  <si>
    <t>CUST40065</t>
  </si>
  <si>
    <t>ORD26001506</t>
  </si>
  <si>
    <t>CUST65876</t>
  </si>
  <si>
    <t>ORD26001507</t>
  </si>
  <si>
    <t>CUST78809</t>
  </si>
  <si>
    <t>ORD26001508</t>
  </si>
  <si>
    <t>CUST65977</t>
  </si>
  <si>
    <t>ORD26001509</t>
  </si>
  <si>
    <t>CUST64797</t>
  </si>
  <si>
    <t>ORD26001510</t>
  </si>
  <si>
    <t>CUST52157</t>
  </si>
  <si>
    <t>ORD26001511</t>
  </si>
  <si>
    <t>CUST74393</t>
  </si>
  <si>
    <t>ORD26001512</t>
  </si>
  <si>
    <t>CUST82321</t>
  </si>
  <si>
    <t>ORD26001513</t>
  </si>
  <si>
    <t>CUST87189</t>
  </si>
  <si>
    <t>ORD26001514</t>
  </si>
  <si>
    <t>CUST60338</t>
  </si>
  <si>
    <t>ORD26001515</t>
  </si>
  <si>
    <t>CUST15379</t>
  </si>
  <si>
    <t>ORD26001516</t>
  </si>
  <si>
    <t>CUST19814</t>
  </si>
  <si>
    <t>ORD26001517</t>
  </si>
  <si>
    <t>CUST36476</t>
  </si>
  <si>
    <t>ORD26001518</t>
  </si>
  <si>
    <t>CUST43099</t>
  </si>
  <si>
    <t>ORD26001519</t>
  </si>
  <si>
    <t>CUST67163</t>
  </si>
  <si>
    <t>ORD26001520</t>
  </si>
  <si>
    <t>CUST45933</t>
  </si>
  <si>
    <t>ORD26001521</t>
  </si>
  <si>
    <t>CUST34928</t>
  </si>
  <si>
    <t>ORD26001522</t>
  </si>
  <si>
    <t>CUST76752</t>
  </si>
  <si>
    <t>ORD26001523</t>
  </si>
  <si>
    <t>CUST30971</t>
  </si>
  <si>
    <t>ORD26001524</t>
  </si>
  <si>
    <t>CUST69695</t>
  </si>
  <si>
    <t>ORD26001525</t>
  </si>
  <si>
    <t>CUST45194</t>
  </si>
  <si>
    <t>ORD26001526</t>
  </si>
  <si>
    <t>CUST15123</t>
  </si>
  <si>
    <t>ORD26001527</t>
  </si>
  <si>
    <t>CUST94202</t>
  </si>
  <si>
    <t>ORD26001528</t>
  </si>
  <si>
    <t>CUST92927</t>
  </si>
  <si>
    <t>ORD26001529</t>
  </si>
  <si>
    <t>CUST44608</t>
  </si>
  <si>
    <t>ORD26001530</t>
  </si>
  <si>
    <t>CUST11364</t>
  </si>
  <si>
    <t>ORD26001531</t>
  </si>
  <si>
    <t>CUST86449</t>
  </si>
  <si>
    <t>ORD26001532</t>
  </si>
  <si>
    <t>CUST89212</t>
  </si>
  <si>
    <t>ORD26001533</t>
  </si>
  <si>
    <t>CUST61834</t>
  </si>
  <si>
    <t>ORD26001534</t>
  </si>
  <si>
    <t>ORD26001535</t>
  </si>
  <si>
    <t>CUST34754</t>
  </si>
  <si>
    <t>ORD26001536</t>
  </si>
  <si>
    <t>CUST33295</t>
  </si>
  <si>
    <t>ORD26001537</t>
  </si>
  <si>
    <t>CUST69640</t>
  </si>
  <si>
    <t>ORD26001538</t>
  </si>
  <si>
    <t>CUST23071</t>
  </si>
  <si>
    <t>ORD26001539</t>
  </si>
  <si>
    <t>CUST94473</t>
  </si>
  <si>
    <t>ORD26001540</t>
  </si>
  <si>
    <t>CUST92232</t>
  </si>
  <si>
    <t>ORD26001541</t>
  </si>
  <si>
    <t>CUST54353</t>
  </si>
  <si>
    <t>ORD26001542</t>
  </si>
  <si>
    <t>CUST31383</t>
  </si>
  <si>
    <t>ORD26001543</t>
  </si>
  <si>
    <t>CUST92245</t>
  </si>
  <si>
    <t>ORD26001544</t>
  </si>
  <si>
    <t>CUST23443</t>
  </si>
  <si>
    <t>ORD26001545</t>
  </si>
  <si>
    <t>CUST65985</t>
  </si>
  <si>
    <t>ORD26001546</t>
  </si>
  <si>
    <t>CUST99707</t>
  </si>
  <si>
    <t>ORD26001547</t>
  </si>
  <si>
    <t>CUST23334</t>
  </si>
  <si>
    <t>ORD26001548</t>
  </si>
  <si>
    <t>CUST21115</t>
  </si>
  <si>
    <t>ORD26001549</t>
  </si>
  <si>
    <t>CUST33771</t>
  </si>
  <si>
    <t>ORD26001550</t>
  </si>
  <si>
    <t>CUST23621</t>
  </si>
  <si>
    <t>ORD26001551</t>
  </si>
  <si>
    <t>CUST20009</t>
  </si>
  <si>
    <t>ORD26001552</t>
  </si>
  <si>
    <t>CUST61196</t>
  </si>
  <si>
    <t>ORD26001553</t>
  </si>
  <si>
    <t>ORD26001554</t>
  </si>
  <si>
    <t>ORD26001555</t>
  </si>
  <si>
    <t>CUST28116</t>
  </si>
  <si>
    <t>ORD26001556</t>
  </si>
  <si>
    <t>CUST80282</t>
  </si>
  <si>
    <t>ORD26001557</t>
  </si>
  <si>
    <t>CUST38748</t>
  </si>
  <si>
    <t>ORD26001558</t>
  </si>
  <si>
    <t>CUST57500</t>
  </si>
  <si>
    <t>ORD26001559</t>
  </si>
  <si>
    <t>CUST28264</t>
  </si>
  <si>
    <t>ORD26001560</t>
  </si>
  <si>
    <t>CUST65191</t>
  </si>
  <si>
    <t>ORD26001561</t>
  </si>
  <si>
    <t>CUST28753</t>
  </si>
  <si>
    <t>ORD26001562</t>
  </si>
  <si>
    <t>CUST23894</t>
  </si>
  <si>
    <t>ORD26001563</t>
  </si>
  <si>
    <t>CUST57873</t>
  </si>
  <si>
    <t>ORD26001564</t>
  </si>
  <si>
    <t>CUST64590</t>
  </si>
  <si>
    <t>ORD26001565</t>
  </si>
  <si>
    <t>CUST49257</t>
  </si>
  <si>
    <t>ORD26001566</t>
  </si>
  <si>
    <t>CUST24583</t>
  </si>
  <si>
    <t>ORD26001567</t>
  </si>
  <si>
    <t>CUST61955</t>
  </si>
  <si>
    <t>ORD26001568</t>
  </si>
  <si>
    <t>CUST75781</t>
  </si>
  <si>
    <t>ORD26001569</t>
  </si>
  <si>
    <t>CUST22050</t>
  </si>
  <si>
    <t>ORD26001570</t>
  </si>
  <si>
    <t>CUST38692</t>
  </si>
  <si>
    <t>ORD26001571</t>
  </si>
  <si>
    <t>CUST72575</t>
  </si>
  <si>
    <t>ORD26001572</t>
  </si>
  <si>
    <t>CUST94757</t>
  </si>
  <si>
    <t>ORD26001573</t>
  </si>
  <si>
    <t>CUST53970</t>
  </si>
  <si>
    <t>ORD26001574</t>
  </si>
  <si>
    <t>CUST88264</t>
  </si>
  <si>
    <t>ORD26001575</t>
  </si>
  <si>
    <t>CUST14242</t>
  </si>
  <si>
    <t>ORD26001576</t>
  </si>
  <si>
    <t>CUST73413</t>
  </si>
  <si>
    <t>ORD26001577</t>
  </si>
  <si>
    <t>CUST56746</t>
  </si>
  <si>
    <t>ORD26001578</t>
  </si>
  <si>
    <t>CUST26976</t>
  </si>
  <si>
    <t>ORD26001579</t>
  </si>
  <si>
    <t>CUST29685</t>
  </si>
  <si>
    <t>ORD26001580</t>
  </si>
  <si>
    <t>CUST31131</t>
  </si>
  <si>
    <t>ORD26001581</t>
  </si>
  <si>
    <t>CUST38265</t>
  </si>
  <si>
    <t>ORD26001582</t>
  </si>
  <si>
    <t>CUST78588</t>
  </si>
  <si>
    <t>ORD26001583</t>
  </si>
  <si>
    <t>CUST66479</t>
  </si>
  <si>
    <t>ORD26001584</t>
  </si>
  <si>
    <t>CUST89544</t>
  </si>
  <si>
    <t>ORD26001585</t>
  </si>
  <si>
    <t>CUST50572</t>
  </si>
  <si>
    <t>ORD26001586</t>
  </si>
  <si>
    <t>CUST48745</t>
  </si>
  <si>
    <t>ORD26001587</t>
  </si>
  <si>
    <t>CUST33486</t>
  </si>
  <si>
    <t>ORD26001588</t>
  </si>
  <si>
    <t>CUST28408</t>
  </si>
  <si>
    <t>ORD26001589</t>
  </si>
  <si>
    <t>CUST91223</t>
  </si>
  <si>
    <t>ORD26001590</t>
  </si>
  <si>
    <t>CUST58979</t>
  </si>
  <si>
    <t>ORD26001591</t>
  </si>
  <si>
    <t>CUST99463</t>
  </si>
  <si>
    <t>ORD26001592</t>
  </si>
  <si>
    <t>CUST11041</t>
  </si>
  <si>
    <t>ORD26001593</t>
  </si>
  <si>
    <t>CUST19565</t>
  </si>
  <si>
    <t>ORD26001594</t>
  </si>
  <si>
    <t>CUST80138</t>
  </si>
  <si>
    <t>ORD26001595</t>
  </si>
  <si>
    <t>CUST62028</t>
  </si>
  <si>
    <t>ORD26001596</t>
  </si>
  <si>
    <t>CUST73739</t>
  </si>
  <si>
    <t>ORD26001597</t>
  </si>
  <si>
    <t>CUST71599</t>
  </si>
  <si>
    <t>ORD26001598</t>
  </si>
  <si>
    <t>CUST59844</t>
  </si>
  <si>
    <t>ORD26001599</t>
  </si>
  <si>
    <t>CUST17088</t>
  </si>
  <si>
    <t>ORD26001600</t>
  </si>
  <si>
    <t>CUST93320</t>
  </si>
  <si>
    <t>ORD26001601</t>
  </si>
  <si>
    <t>CUST69168</t>
  </si>
  <si>
    <t>ORD26001602</t>
  </si>
  <si>
    <t>CUST17044</t>
  </si>
  <si>
    <t>ORD26001603</t>
  </si>
  <si>
    <t>CUST64932</t>
  </si>
  <si>
    <t>ORD26001604</t>
  </si>
  <si>
    <t>CUST56490</t>
  </si>
  <si>
    <t>ORD26001605</t>
  </si>
  <si>
    <t>CUST20198</t>
  </si>
  <si>
    <t>ORD26001606</t>
  </si>
  <si>
    <t>CUST51486</t>
  </si>
  <si>
    <t>ORD26001607</t>
  </si>
  <si>
    <t>CUST98335</t>
  </si>
  <si>
    <t>ORD26001608</t>
  </si>
  <si>
    <t>CUST26478</t>
  </si>
  <si>
    <t>ORD26001609</t>
  </si>
  <si>
    <t>CUST65073</t>
  </si>
  <si>
    <t>ORD26001610</t>
  </si>
  <si>
    <t>CUST35055</t>
  </si>
  <si>
    <t>ORD26001611</t>
  </si>
  <si>
    <t>CUST50234</t>
  </si>
  <si>
    <t>ORD26001612</t>
  </si>
  <si>
    <t>CUST64270</t>
  </si>
  <si>
    <t>ORD26001613</t>
  </si>
  <si>
    <t>CUST54017</t>
  </si>
  <si>
    <t>ORD26001614</t>
  </si>
  <si>
    <t>CUST87973</t>
  </si>
  <si>
    <t>ORD26001615</t>
  </si>
  <si>
    <t>CUST67343</t>
  </si>
  <si>
    <t>ORD26001616</t>
  </si>
  <si>
    <t>CUST23606</t>
  </si>
  <si>
    <t>ORD26001617</t>
  </si>
  <si>
    <t>CUST91766</t>
  </si>
  <si>
    <t>ORD26001618</t>
  </si>
  <si>
    <t>CUST65134</t>
  </si>
  <si>
    <t>ORD26001619</t>
  </si>
  <si>
    <t>CUST26310</t>
  </si>
  <si>
    <t>ORD26001620</t>
  </si>
  <si>
    <t>CUST61879</t>
  </si>
  <si>
    <t>ORD26001621</t>
  </si>
  <si>
    <t>CUST44668</t>
  </si>
  <si>
    <t>ORD26001622</t>
  </si>
  <si>
    <t>CUST14282</t>
  </si>
  <si>
    <t>ORD26001623</t>
  </si>
  <si>
    <t>CUST88636</t>
  </si>
  <si>
    <t>ORD26001624</t>
  </si>
  <si>
    <t>ORD26001625</t>
  </si>
  <si>
    <t>CUST26891</t>
  </si>
  <si>
    <t>ORD26001626</t>
  </si>
  <si>
    <t>CUST67331</t>
  </si>
  <si>
    <t>ORD26001627</t>
  </si>
  <si>
    <t>CUST61381</t>
  </si>
  <si>
    <t>ORD26001628</t>
  </si>
  <si>
    <t>CUST67333</t>
  </si>
  <si>
    <t>ORD26001629</t>
  </si>
  <si>
    <t>CUST20324</t>
  </si>
  <si>
    <t>ORD26001630</t>
  </si>
  <si>
    <t>CUST93160</t>
  </si>
  <si>
    <t>ORD26001631</t>
  </si>
  <si>
    <t>CUST80178</t>
  </si>
  <si>
    <t>ORD26001632</t>
  </si>
  <si>
    <t>CUST28844</t>
  </si>
  <si>
    <t>ORD26001633</t>
  </si>
  <si>
    <t>CUST26080</t>
  </si>
  <si>
    <t>ORD26001634</t>
  </si>
  <si>
    <t>CUST74781</t>
  </si>
  <si>
    <t>ORD26001635</t>
  </si>
  <si>
    <t>CUST64230</t>
  </si>
  <si>
    <t>ORD26001636</t>
  </si>
  <si>
    <t>ORD26001637</t>
  </si>
  <si>
    <t>CUST96463</t>
  </si>
  <si>
    <t>ORD26001638</t>
  </si>
  <si>
    <t>ORD26001639</t>
  </si>
  <si>
    <t>CUST25937</t>
  </si>
  <si>
    <t>ORD26001640</t>
  </si>
  <si>
    <t>CUST29968</t>
  </si>
  <si>
    <t>ORD26001641</t>
  </si>
  <si>
    <t>CUST28161</t>
  </si>
  <si>
    <t>ORD26001642</t>
  </si>
  <si>
    <t>CUST22054</t>
  </si>
  <si>
    <t>ORD26001643</t>
  </si>
  <si>
    <t>CUST67155</t>
  </si>
  <si>
    <t>ORD26001644</t>
  </si>
  <si>
    <t>CUST46842</t>
  </si>
  <si>
    <t>ORD26001645</t>
  </si>
  <si>
    <t>CUST36978</t>
  </si>
  <si>
    <t>ORD26001646</t>
  </si>
  <si>
    <t>CUST91646</t>
  </si>
  <si>
    <t>ORD26001647</t>
  </si>
  <si>
    <t>CUST92929</t>
  </si>
  <si>
    <t>ORD26001648</t>
  </si>
  <si>
    <t>CUST63714</t>
  </si>
  <si>
    <t>ORD26001649</t>
  </si>
  <si>
    <t>CUST52294</t>
  </si>
  <si>
    <t>ORD26001650</t>
  </si>
  <si>
    <t>CUST58714</t>
  </si>
  <si>
    <t>ORD26001651</t>
  </si>
  <si>
    <t>CUST53105</t>
  </si>
  <si>
    <t>ORD26001652</t>
  </si>
  <si>
    <t>CUST60540</t>
  </si>
  <si>
    <t>ORD26001653</t>
  </si>
  <si>
    <t>CUST89679</t>
  </si>
  <si>
    <t>ORD26001654</t>
  </si>
  <si>
    <t>CUST35971</t>
  </si>
  <si>
    <t>ORD26001655</t>
  </si>
  <si>
    <t>CUST26265</t>
  </si>
  <si>
    <t>ORD26001656</t>
  </si>
  <si>
    <t>CUST47360</t>
  </si>
  <si>
    <t>ORD26001657</t>
  </si>
  <si>
    <t>CUST62797</t>
  </si>
  <si>
    <t>ORD26001658</t>
  </si>
  <si>
    <t>CUST71589</t>
  </si>
  <si>
    <t>ORD26001659</t>
  </si>
  <si>
    <t>CUST62473</t>
  </si>
  <si>
    <t>ORD26001660</t>
  </si>
  <si>
    <t>CUST69582</t>
  </si>
  <si>
    <t>ORD26001661</t>
  </si>
  <si>
    <t>CUST39362</t>
  </si>
  <si>
    <t>ORD26001662</t>
  </si>
  <si>
    <t>CUST67105</t>
  </si>
  <si>
    <t>ORD26001663</t>
  </si>
  <si>
    <t>CUST80458</t>
  </si>
  <si>
    <t>ORD26001664</t>
  </si>
  <si>
    <t>CUST16291</t>
  </si>
  <si>
    <t>ORD26001665</t>
  </si>
  <si>
    <t>CUST59749</t>
  </si>
  <si>
    <t>ORD26001666</t>
  </si>
  <si>
    <t>CUST51855</t>
  </si>
  <si>
    <t>ORD26001667</t>
  </si>
  <si>
    <t>CUST78388</t>
  </si>
  <si>
    <t>ORD26001668</t>
  </si>
  <si>
    <t>CUST73269</t>
  </si>
  <si>
    <t>ORD26001669</t>
  </si>
  <si>
    <t>CUST83205</t>
  </si>
  <si>
    <t>ORD26001670</t>
  </si>
  <si>
    <t>CUST74828</t>
  </si>
  <si>
    <t>ORD26001671</t>
  </si>
  <si>
    <t>CUST34630</t>
  </si>
  <si>
    <t>ORD26001672</t>
  </si>
  <si>
    <t>CUST77361</t>
  </si>
  <si>
    <t>ORD26001673</t>
  </si>
  <si>
    <t>CUST76127</t>
  </si>
  <si>
    <t>ORD26001674</t>
  </si>
  <si>
    <t>CUST69301</t>
  </si>
  <si>
    <t>ORD26001675</t>
  </si>
  <si>
    <t>CUST65455</t>
  </si>
  <si>
    <t>ORD26001676</t>
  </si>
  <si>
    <t>CUST70418</t>
  </si>
  <si>
    <t>ORD26001677</t>
  </si>
  <si>
    <t>CUST44964</t>
  </si>
  <si>
    <t>ORD26001678</t>
  </si>
  <si>
    <t>CUST21018</t>
  </si>
  <si>
    <t>ORD26001679</t>
  </si>
  <si>
    <t>CUST53743</t>
  </si>
  <si>
    <t>ORD26001680</t>
  </si>
  <si>
    <t>CUST65389</t>
  </si>
  <si>
    <t>ORD26001681</t>
  </si>
  <si>
    <t>CUST89619</t>
  </si>
  <si>
    <t>ORD26001682</t>
  </si>
  <si>
    <t>CUST24559</t>
  </si>
  <si>
    <t>ORD26001683</t>
  </si>
  <si>
    <t>CUST79747</t>
  </si>
  <si>
    <t>ORD26001684</t>
  </si>
  <si>
    <t>CUST61496</t>
  </si>
  <si>
    <t>ORD26001685</t>
  </si>
  <si>
    <t>CUST36683</t>
  </si>
  <si>
    <t>ORD26001686</t>
  </si>
  <si>
    <t>CUST22352</t>
  </si>
  <si>
    <t>ORD26001687</t>
  </si>
  <si>
    <t>CUST41276</t>
  </si>
  <si>
    <t>ORD26001688</t>
  </si>
  <si>
    <t>CUST11669</t>
  </si>
  <si>
    <t>ORD26001689</t>
  </si>
  <si>
    <t>CUST20089</t>
  </si>
  <si>
    <t>ORD26001690</t>
  </si>
  <si>
    <t>CUST10131</t>
  </si>
  <si>
    <t>ORD26001691</t>
  </si>
  <si>
    <t>CUST84352</t>
  </si>
  <si>
    <t>ORD26001692</t>
  </si>
  <si>
    <t>CUST22308</t>
  </si>
  <si>
    <t>ORD26001693</t>
  </si>
  <si>
    <t>CUST43730</t>
  </si>
  <si>
    <t>ORD26001694</t>
  </si>
  <si>
    <t>ORD26001695</t>
  </si>
  <si>
    <t>CUST99887</t>
  </si>
  <si>
    <t>ORD26001696</t>
  </si>
  <si>
    <t>CUST28564</t>
  </si>
  <si>
    <t>ORD26001697</t>
  </si>
  <si>
    <t>CUST66455</t>
  </si>
  <si>
    <t>ORD26001698</t>
  </si>
  <si>
    <t>CUST92167</t>
  </si>
  <si>
    <t>ORD26001699</t>
  </si>
  <si>
    <t>CUST53410</t>
  </si>
  <si>
    <t>ORD26001700</t>
  </si>
  <si>
    <t>ORD26001701</t>
  </si>
  <si>
    <t>CUST55481</t>
  </si>
  <si>
    <t>ORD26001702</t>
  </si>
  <si>
    <t>CUST99249</t>
  </si>
  <si>
    <t>ORD26001703</t>
  </si>
  <si>
    <t>CUST73809</t>
  </si>
  <si>
    <t>ORD26001704</t>
  </si>
  <si>
    <t>CUST87735</t>
  </si>
  <si>
    <t>ORD26001705</t>
  </si>
  <si>
    <t>CUST10084</t>
  </si>
  <si>
    <t>ORD26001706</t>
  </si>
  <si>
    <t>CUST75797</t>
  </si>
  <si>
    <t>ORD26001707</t>
  </si>
  <si>
    <t>CUST35785</t>
  </si>
  <si>
    <t>ORD26001708</t>
  </si>
  <si>
    <t>CUST56482</t>
  </si>
  <si>
    <t>ORD26001709</t>
  </si>
  <si>
    <t>CUST44243</t>
  </si>
  <si>
    <t>ORD26001710</t>
  </si>
  <si>
    <t>CUST52268</t>
  </si>
  <si>
    <t>ORD26001711</t>
  </si>
  <si>
    <t>CUST49460</t>
  </si>
  <si>
    <t>ORD26001712</t>
  </si>
  <si>
    <t>CUST34034</t>
  </si>
  <si>
    <t>ORD26001713</t>
  </si>
  <si>
    <t>CUST76036</t>
  </si>
  <si>
    <t>ORD26001714</t>
  </si>
  <si>
    <t>CUST70461</t>
  </si>
  <si>
    <t>ORD26001715</t>
  </si>
  <si>
    <t>CUST90636</t>
  </si>
  <si>
    <t>ORD26001716</t>
  </si>
  <si>
    <t>CUST81207</t>
  </si>
  <si>
    <t>ORD26001717</t>
  </si>
  <si>
    <t>CUST62814</t>
  </si>
  <si>
    <t>ORD26001718</t>
  </si>
  <si>
    <t>CUST95181</t>
  </si>
  <si>
    <t>ORD26001719</t>
  </si>
  <si>
    <t>CUST53425</t>
  </si>
  <si>
    <t>ORD26001720</t>
  </si>
  <si>
    <t>CUST36878</t>
  </si>
  <si>
    <t>ORD26001721</t>
  </si>
  <si>
    <t>CUST93842</t>
  </si>
  <si>
    <t>ORD26001722</t>
  </si>
  <si>
    <t>CUST36306</t>
  </si>
  <si>
    <t>ORD26001723</t>
  </si>
  <si>
    <t>CUST22696</t>
  </si>
  <si>
    <t>ORD26001724</t>
  </si>
  <si>
    <t>CUST61211</t>
  </si>
  <si>
    <t>ORD26001725</t>
  </si>
  <si>
    <t>CUST40792</t>
  </si>
  <si>
    <t>ORD26001726</t>
  </si>
  <si>
    <t>CUST66669</t>
  </si>
  <si>
    <t>ORD26001727</t>
  </si>
  <si>
    <t>CUST41546</t>
  </si>
  <si>
    <t>ORD26001728</t>
  </si>
  <si>
    <t>CUST97495</t>
  </si>
  <si>
    <t>ORD26001729</t>
  </si>
  <si>
    <t>CUST24068</t>
  </si>
  <si>
    <t>ORD26001730</t>
  </si>
  <si>
    <t>CUST61043</t>
  </si>
  <si>
    <t>ORD26001731</t>
  </si>
  <si>
    <t>CUST91248</t>
  </si>
  <si>
    <t>ORD26001732</t>
  </si>
  <si>
    <t>CUST46294</t>
  </si>
  <si>
    <t>ORD26001733</t>
  </si>
  <si>
    <t>CUST55722</t>
  </si>
  <si>
    <t>ORD26001734</t>
  </si>
  <si>
    <t>CUST83812</t>
  </si>
  <si>
    <t>ORD26001735</t>
  </si>
  <si>
    <t>CUST49705</t>
  </si>
  <si>
    <t>ORD26001736</t>
  </si>
  <si>
    <t>CUST76450</t>
  </si>
  <si>
    <t>ORD26001737</t>
  </si>
  <si>
    <t>CUST55625</t>
  </si>
  <si>
    <t>ORD26001738</t>
  </si>
  <si>
    <t>CUST40369</t>
  </si>
  <si>
    <t>ORD26001739</t>
  </si>
  <si>
    <t>CUST40347</t>
  </si>
  <si>
    <t>ORD26001740</t>
  </si>
  <si>
    <t>CUST65057</t>
  </si>
  <si>
    <t>ORD26001741</t>
  </si>
  <si>
    <t>CUST67872</t>
  </si>
  <si>
    <t>ORD26001742</t>
  </si>
  <si>
    <t>CUST59496</t>
  </si>
  <si>
    <t>ORD26001743</t>
  </si>
  <si>
    <t>CUST98978</t>
  </si>
  <si>
    <t>ORD26001744</t>
  </si>
  <si>
    <t>CUST35204</t>
  </si>
  <si>
    <t>ORD26001745</t>
  </si>
  <si>
    <t>CUST14356</t>
  </si>
  <si>
    <t>ORD26001746</t>
  </si>
  <si>
    <t>CUST19432</t>
  </si>
  <si>
    <t>ORD26001747</t>
  </si>
  <si>
    <t>CUST37194</t>
  </si>
  <si>
    <t>ORD26001748</t>
  </si>
  <si>
    <t>CUST28071</t>
  </si>
  <si>
    <t>ORD26001749</t>
  </si>
  <si>
    <t>CUST26671</t>
  </si>
  <si>
    <t>ORD26001750</t>
  </si>
  <si>
    <t>CUST80849</t>
  </si>
  <si>
    <t>ORD26001751</t>
  </si>
  <si>
    <t>CUST42949</t>
  </si>
  <si>
    <t>ORD26001752</t>
  </si>
  <si>
    <t>CUST47757</t>
  </si>
  <si>
    <t>ORD26001753</t>
  </si>
  <si>
    <t>CUST50925</t>
  </si>
  <si>
    <t>ORD26001754</t>
  </si>
  <si>
    <t>CUST71732</t>
  </si>
  <si>
    <t>ORD26001755</t>
  </si>
  <si>
    <t>CUST53848</t>
  </si>
  <si>
    <t>ORD26001756</t>
  </si>
  <si>
    <t>CUST96944</t>
  </si>
  <si>
    <t>ORD26001757</t>
  </si>
  <si>
    <t>CUST14634</t>
  </si>
  <si>
    <t>ORD26001758</t>
  </si>
  <si>
    <t>CUST82276</t>
  </si>
  <si>
    <t>ORD26001759</t>
  </si>
  <si>
    <t>CUST76532</t>
  </si>
  <si>
    <t>ORD26001760</t>
  </si>
  <si>
    <t>CUST39852</t>
  </si>
  <si>
    <t>ORD26001761</t>
  </si>
  <si>
    <t>CUST80016</t>
  </si>
  <si>
    <t>ORD26001762</t>
  </si>
  <si>
    <t>CUST16834</t>
  </si>
  <si>
    <t>ORD26001763</t>
  </si>
  <si>
    <t>CUST28057</t>
  </si>
  <si>
    <t>ORD26001764</t>
  </si>
  <si>
    <t>CUST35381</t>
  </si>
  <si>
    <t>ORD26001765</t>
  </si>
  <si>
    <t>CUST39769</t>
  </si>
  <si>
    <t>ORD26001766</t>
  </si>
  <si>
    <t>CUST42757</t>
  </si>
  <si>
    <t>ORD26001767</t>
  </si>
  <si>
    <t>CUST51173</t>
  </si>
  <si>
    <t>ORD26001768</t>
  </si>
  <si>
    <t>CUST26040</t>
  </si>
  <si>
    <t>ORD26001769</t>
  </si>
  <si>
    <t>CUST56787</t>
  </si>
  <si>
    <t>ORD26001770</t>
  </si>
  <si>
    <t>CUST42008</t>
  </si>
  <si>
    <t>ORD26001771</t>
  </si>
  <si>
    <t>CUST17077</t>
  </si>
  <si>
    <t>ORD26001772</t>
  </si>
  <si>
    <t>CUST27974</t>
  </si>
  <si>
    <t>ORD26001773</t>
  </si>
  <si>
    <t>CUST28607</t>
  </si>
  <si>
    <t>ORD26001774</t>
  </si>
  <si>
    <t>CUST75392</t>
  </si>
  <si>
    <t>ORD26001775</t>
  </si>
  <si>
    <t>CUST21074</t>
  </si>
  <si>
    <t>ORD26001776</t>
  </si>
  <si>
    <t>CUST68198</t>
  </si>
  <si>
    <t>ORD26001777</t>
  </si>
  <si>
    <t>CUST16849</t>
  </si>
  <si>
    <t>ORD26001778</t>
  </si>
  <si>
    <t>CUST54068</t>
  </si>
  <si>
    <t>ORD26001779</t>
  </si>
  <si>
    <t>CUST91465</t>
  </si>
  <si>
    <t>ORD26001780</t>
  </si>
  <si>
    <t>CUST24314</t>
  </si>
  <si>
    <t>ORD26001781</t>
  </si>
  <si>
    <t>ORD26001782</t>
  </si>
  <si>
    <t>CUST71254</t>
  </si>
  <si>
    <t>ORD26001783</t>
  </si>
  <si>
    <t>CUST21211</t>
  </si>
  <si>
    <t>ORD26001784</t>
  </si>
  <si>
    <t>CUST45949</t>
  </si>
  <si>
    <t>ORD26001785</t>
  </si>
  <si>
    <t>CUST26293</t>
  </si>
  <si>
    <t>ORD26001786</t>
  </si>
  <si>
    <t>CUST12263</t>
  </si>
  <si>
    <t>ORD26001787</t>
  </si>
  <si>
    <t>CUST38553</t>
  </si>
  <si>
    <t>ORD26001788</t>
  </si>
  <si>
    <t>CUST18394</t>
  </si>
  <si>
    <t>ORD26001789</t>
  </si>
  <si>
    <t>CUST74871</t>
  </si>
  <si>
    <t>ORD26001790</t>
  </si>
  <si>
    <t>CUST25000</t>
  </si>
  <si>
    <t>ORD26001791</t>
  </si>
  <si>
    <t>CUST39878</t>
  </si>
  <si>
    <t>ORD26001792</t>
  </si>
  <si>
    <t>CUST56312</t>
  </si>
  <si>
    <t>ORD26001793</t>
  </si>
  <si>
    <t>CUST76445</t>
  </si>
  <si>
    <t>ORD26001794</t>
  </si>
  <si>
    <t>CUST99262</t>
  </si>
  <si>
    <t>ORD26001795</t>
  </si>
  <si>
    <t>CUST57223</t>
  </si>
  <si>
    <t>ORD26001796</t>
  </si>
  <si>
    <t>CUST15847</t>
  </si>
  <si>
    <t>ORD26001797</t>
  </si>
  <si>
    <t>CUST51039</t>
  </si>
  <si>
    <t>ORD26001798</t>
  </si>
  <si>
    <t>CUST59655</t>
  </si>
  <si>
    <t>ORD26001799</t>
  </si>
  <si>
    <t>CUST20133</t>
  </si>
  <si>
    <t>ORD26001800</t>
  </si>
  <si>
    <t>CUST25891</t>
  </si>
  <si>
    <t>ORD26001801</t>
  </si>
  <si>
    <t>CUST67805</t>
  </si>
  <si>
    <t>ORD26001802</t>
  </si>
  <si>
    <t>CUST53081</t>
  </si>
  <si>
    <t>ORD26001803</t>
  </si>
  <si>
    <t>CUST25127</t>
  </si>
  <si>
    <t>ORD26001804</t>
  </si>
  <si>
    <t>CUST57486</t>
  </si>
  <si>
    <t>ORD26001805</t>
  </si>
  <si>
    <t>CUST26420</t>
  </si>
  <si>
    <t>ORD26001806</t>
  </si>
  <si>
    <t>CUST47602</t>
  </si>
  <si>
    <t>ORD26001807</t>
  </si>
  <si>
    <t>CUST29450</t>
  </si>
  <si>
    <t>ORD26001808</t>
  </si>
  <si>
    <t>CUST25832</t>
  </si>
  <si>
    <t>ORD26001809</t>
  </si>
  <si>
    <t>CUST14466</t>
  </si>
  <si>
    <t>ORD26001810</t>
  </si>
  <si>
    <t>CUST60870</t>
  </si>
  <si>
    <t>ORD26001811</t>
  </si>
  <si>
    <t>CUST48455</t>
  </si>
  <si>
    <t>ORD26001812</t>
  </si>
  <si>
    <t>CUST15929</t>
  </si>
  <si>
    <t>ORD26001813</t>
  </si>
  <si>
    <t>CUST67106</t>
  </si>
  <si>
    <t>ORD26001814</t>
  </si>
  <si>
    <t>CUST87274</t>
  </si>
  <si>
    <t>ORD26001815</t>
  </si>
  <si>
    <t>CUST95118</t>
  </si>
  <si>
    <t>ORD26001816</t>
  </si>
  <si>
    <t>CUST46608</t>
  </si>
  <si>
    <t>ORD26001817</t>
  </si>
  <si>
    <t>CUST78838</t>
  </si>
  <si>
    <t>ORD26001818</t>
  </si>
  <si>
    <t>CUST28769</t>
  </si>
  <si>
    <t>ORD26001819</t>
  </si>
  <si>
    <t>CUST90671</t>
  </si>
  <si>
    <t>ORD26001820</t>
  </si>
  <si>
    <t>CUST73784</t>
  </si>
  <si>
    <t>ORD26001821</t>
  </si>
  <si>
    <t>CUST89451</t>
  </si>
  <si>
    <t>ORD26001822</t>
  </si>
  <si>
    <t>CUST82373</t>
  </si>
  <si>
    <t>ORD26001823</t>
  </si>
  <si>
    <t>CUST80756</t>
  </si>
  <si>
    <t>ORD26001824</t>
  </si>
  <si>
    <t>CUST58436</t>
  </si>
  <si>
    <t>ORD26001825</t>
  </si>
  <si>
    <t>CUST69486</t>
  </si>
  <si>
    <t>ORD26001826</t>
  </si>
  <si>
    <t>CUST68249</t>
  </si>
  <si>
    <t>ORD26001827</t>
  </si>
  <si>
    <t>CUST97649</t>
  </si>
  <si>
    <t>ORD26001828</t>
  </si>
  <si>
    <t>ORD26001829</t>
  </si>
  <si>
    <t>CUST98091</t>
  </si>
  <si>
    <t>ORD26001830</t>
  </si>
  <si>
    <t>CUST78327</t>
  </si>
  <si>
    <t>ORD26001831</t>
  </si>
  <si>
    <t>CUST93164</t>
  </si>
  <si>
    <t>ORD26001832</t>
  </si>
  <si>
    <t>CUST98257</t>
  </si>
  <si>
    <t>ORD26001833</t>
  </si>
  <si>
    <t>CUST47040</t>
  </si>
  <si>
    <t>ORD26001834</t>
  </si>
  <si>
    <t>CUST66927</t>
  </si>
  <si>
    <t>ORD26001835</t>
  </si>
  <si>
    <t>CUST44481</t>
  </si>
  <si>
    <t>ORD26001836</t>
  </si>
  <si>
    <t>CUST33601</t>
  </si>
  <si>
    <t>ORD26001837</t>
  </si>
  <si>
    <t>CUST92578</t>
  </si>
  <si>
    <t>ORD26001838</t>
  </si>
  <si>
    <t>ORD26001839</t>
  </si>
  <si>
    <t>CUST70913</t>
  </si>
  <si>
    <t>ORD26001840</t>
  </si>
  <si>
    <t>CUST73404</t>
  </si>
  <si>
    <t>ORD26001841</t>
  </si>
  <si>
    <t>CUST38194</t>
  </si>
  <si>
    <t>ORD26001842</t>
  </si>
  <si>
    <t>CUST61298</t>
  </si>
  <si>
    <t>ORD26001843</t>
  </si>
  <si>
    <t>CUST54543</t>
  </si>
  <si>
    <t>ORD26001844</t>
  </si>
  <si>
    <t>CUST37027</t>
  </si>
  <si>
    <t>ORD26001845</t>
  </si>
  <si>
    <t>CUST12767</t>
  </si>
  <si>
    <t>ORD26001846</t>
  </si>
  <si>
    <t>CUST16450</t>
  </si>
  <si>
    <t>ORD26001847</t>
  </si>
  <si>
    <t>CUST80215</t>
  </si>
  <si>
    <t>ORD26001848</t>
  </si>
  <si>
    <t>CUST64184</t>
  </si>
  <si>
    <t>ORD26001849</t>
  </si>
  <si>
    <t>CUST79016</t>
  </si>
  <si>
    <t>ORD26001850</t>
  </si>
  <si>
    <t>CUST13177</t>
  </si>
  <si>
    <t>ORD26001851</t>
  </si>
  <si>
    <t>CUST59526</t>
  </si>
  <si>
    <t>ORD26001852</t>
  </si>
  <si>
    <t>CUST64444</t>
  </si>
  <si>
    <t>ORD26001853</t>
  </si>
  <si>
    <t>CUST87095</t>
  </si>
  <si>
    <t>ORD26001854</t>
  </si>
  <si>
    <t>CUST13071</t>
  </si>
  <si>
    <t>ORD26001855</t>
  </si>
  <si>
    <t>CUST71787</t>
  </si>
  <si>
    <t>ORD26001856</t>
  </si>
  <si>
    <t>CUST73353</t>
  </si>
  <si>
    <t>ORD26001857</t>
  </si>
  <si>
    <t>CUST61595</t>
  </si>
  <si>
    <t>ORD26001858</t>
  </si>
  <si>
    <t>CUST13262</t>
  </si>
  <si>
    <t>ORD26001859</t>
  </si>
  <si>
    <t>CUST94255</t>
  </si>
  <si>
    <t>ORD26001860</t>
  </si>
  <si>
    <t>CUST83516</t>
  </si>
  <si>
    <t>ORD26001861</t>
  </si>
  <si>
    <t>CUST72064</t>
  </si>
  <si>
    <t>ORD26001862</t>
  </si>
  <si>
    <t>CUST63983</t>
  </si>
  <si>
    <t>ORD26001863</t>
  </si>
  <si>
    <t>CUST84096</t>
  </si>
  <si>
    <t>ORD26001864</t>
  </si>
  <si>
    <t>CUST74058</t>
  </si>
  <si>
    <t>ORD26001865</t>
  </si>
  <si>
    <t>CUST73307</t>
  </si>
  <si>
    <t>ORD26001866</t>
  </si>
  <si>
    <t>CUST26683</t>
  </si>
  <si>
    <t>ORD26001867</t>
  </si>
  <si>
    <t>CUST24898</t>
  </si>
  <si>
    <t>ORD26001868</t>
  </si>
  <si>
    <t>CUST28332</t>
  </si>
  <si>
    <t>ORD26001869</t>
  </si>
  <si>
    <t>CUST98694</t>
  </si>
  <si>
    <t>ORD26001870</t>
  </si>
  <si>
    <t>CUST31750</t>
  </si>
  <si>
    <t>ORD26001871</t>
  </si>
  <si>
    <t>CUST58660</t>
  </si>
  <si>
    <t>ORD26001872</t>
  </si>
  <si>
    <t>CUST27739</t>
  </si>
  <si>
    <t>ORD26001873</t>
  </si>
  <si>
    <t>CUST71668</t>
  </si>
  <si>
    <t>ORD26001874</t>
  </si>
  <si>
    <t>CUST80481</t>
  </si>
  <si>
    <t>ORD26001875</t>
  </si>
  <si>
    <t>CUST18751</t>
  </si>
  <si>
    <t>ORD26001876</t>
  </si>
  <si>
    <t>CUST45989</t>
  </si>
  <si>
    <t>ORD26001877</t>
  </si>
  <si>
    <t>CUST62857</t>
  </si>
  <si>
    <t>ORD26001878</t>
  </si>
  <si>
    <t>CUST23497</t>
  </si>
  <si>
    <t>ORD26001879</t>
  </si>
  <si>
    <t>CUST78461</t>
  </si>
  <si>
    <t>ORD26001880</t>
  </si>
  <si>
    <t>CUST46338</t>
  </si>
  <si>
    <t>ORD26001881</t>
  </si>
  <si>
    <t>CUST38369</t>
  </si>
  <si>
    <t>ORD26001882</t>
  </si>
  <si>
    <t>CUST52380</t>
  </si>
  <si>
    <t>ORD26001883</t>
  </si>
  <si>
    <t>CUST97142</t>
  </si>
  <si>
    <t>ORD26001884</t>
  </si>
  <si>
    <t>CUST61543</t>
  </si>
  <si>
    <t>ORD26001885</t>
  </si>
  <si>
    <t>CUST51546</t>
  </si>
  <si>
    <t>ORD26001886</t>
  </si>
  <si>
    <t>CUST46403</t>
  </si>
  <si>
    <t>ORD26001887</t>
  </si>
  <si>
    <t>CUST99832</t>
  </si>
  <si>
    <t>ORD26001888</t>
  </si>
  <si>
    <t>CUST71089</t>
  </si>
  <si>
    <t>ORD26001889</t>
  </si>
  <si>
    <t>CUST35032</t>
  </si>
  <si>
    <t>ORD26001890</t>
  </si>
  <si>
    <t>CUST57315</t>
  </si>
  <si>
    <t>ORD26001891</t>
  </si>
  <si>
    <t>CUST58348</t>
  </si>
  <si>
    <t>ORD26001892</t>
  </si>
  <si>
    <t>CUST94105</t>
  </si>
  <si>
    <t>ORD26001893</t>
  </si>
  <si>
    <t>CUST17500</t>
  </si>
  <si>
    <t>ORD26001894</t>
  </si>
  <si>
    <t>CUST89632</t>
  </si>
  <si>
    <t>ORD26001895</t>
  </si>
  <si>
    <t>CUST81511</t>
  </si>
  <si>
    <t>ORD26001896</t>
  </si>
  <si>
    <t>CUST33187</t>
  </si>
  <si>
    <t>ORD26001897</t>
  </si>
  <si>
    <t>CUST18169</t>
  </si>
  <si>
    <t>ORD26001898</t>
  </si>
  <si>
    <t>CUST12185</t>
  </si>
  <si>
    <t>ORD26001899</t>
  </si>
  <si>
    <t>CUST58005</t>
  </si>
  <si>
    <t>ORD26001900</t>
  </si>
  <si>
    <t>CUST35289</t>
  </si>
  <si>
    <t>ORD26001901</t>
  </si>
  <si>
    <t>CUST36041</t>
  </si>
  <si>
    <t>ORD26001902</t>
  </si>
  <si>
    <t>CUST10422</t>
  </si>
  <si>
    <t>ORD26001903</t>
  </si>
  <si>
    <t>CUST21284</t>
  </si>
  <si>
    <t>ORD26001904</t>
  </si>
  <si>
    <t>CUST21326</t>
  </si>
  <si>
    <t>ORD26001905</t>
  </si>
  <si>
    <t>CUST38511</t>
  </si>
  <si>
    <t>ORD26001906</t>
  </si>
  <si>
    <t>CUST99245</t>
  </si>
  <si>
    <t>ORD26001907</t>
  </si>
  <si>
    <t>CUST46564</t>
  </si>
  <si>
    <t>ORD26001908</t>
  </si>
  <si>
    <t>CUST36112</t>
  </si>
  <si>
    <t>ORD26001909</t>
  </si>
  <si>
    <t>CUST56550</t>
  </si>
  <si>
    <t>ORD26001910</t>
  </si>
  <si>
    <t>CUST92709</t>
  </si>
  <si>
    <t>ORD26001911</t>
  </si>
  <si>
    <t>CUST66866</t>
  </si>
  <si>
    <t>ORD26001912</t>
  </si>
  <si>
    <t>CUST82300</t>
  </si>
  <si>
    <t>ORD26001913</t>
  </si>
  <si>
    <t>CUST14121</t>
  </si>
  <si>
    <t>ORD26001914</t>
  </si>
  <si>
    <t>CUST58795</t>
  </si>
  <si>
    <t>ORD26001915</t>
  </si>
  <si>
    <t>CUST11035</t>
  </si>
  <si>
    <t>ORD26001916</t>
  </si>
  <si>
    <t>CUST56924</t>
  </si>
  <si>
    <t>ORD26001917</t>
  </si>
  <si>
    <t>CUST90820</t>
  </si>
  <si>
    <t>ORD26001918</t>
  </si>
  <si>
    <t>CUST41927</t>
  </si>
  <si>
    <t>ORD26001919</t>
  </si>
  <si>
    <t>CUST49344</t>
  </si>
  <si>
    <t>ORD26001920</t>
  </si>
  <si>
    <t>CUST24136</t>
  </si>
  <si>
    <t>ORD26001921</t>
  </si>
  <si>
    <t>CUST77135</t>
  </si>
  <si>
    <t>ORD26001922</t>
  </si>
  <si>
    <t>CUST36012</t>
  </si>
  <si>
    <t>ORD26001923</t>
  </si>
  <si>
    <t>CUST17051</t>
  </si>
  <si>
    <t>ORD26001924</t>
  </si>
  <si>
    <t>CUST70370</t>
  </si>
  <si>
    <t>ORD26001925</t>
  </si>
  <si>
    <t>CUST20534</t>
  </si>
  <si>
    <t>ORD26001926</t>
  </si>
  <si>
    <t>CUST99746</t>
  </si>
  <si>
    <t>ORD26001927</t>
  </si>
  <si>
    <t>CUST71708</t>
  </si>
  <si>
    <t>ORD26001928</t>
  </si>
  <si>
    <t>CUST70749</t>
  </si>
  <si>
    <t>ORD26001929</t>
  </si>
  <si>
    <t>CUST27501</t>
  </si>
  <si>
    <t>ORD26001930</t>
  </si>
  <si>
    <t>CUST65652</t>
  </si>
  <si>
    <t>ORD26001931</t>
  </si>
  <si>
    <t>CUST86864</t>
  </si>
  <si>
    <t>ORD26001932</t>
  </si>
  <si>
    <t>ORD26001933</t>
  </si>
  <si>
    <t>ORD26001934</t>
  </si>
  <si>
    <t>CUST60340</t>
  </si>
  <si>
    <t>ORD26001935</t>
  </si>
  <si>
    <t>CUST73000</t>
  </si>
  <si>
    <t>ORD26001936</t>
  </si>
  <si>
    <t>CUST23950</t>
  </si>
  <si>
    <t>ORD26001937</t>
  </si>
  <si>
    <t>CUST63015</t>
  </si>
  <si>
    <t>ORD26001938</t>
  </si>
  <si>
    <t>CUST69597</t>
  </si>
  <si>
    <t>ORD26001939</t>
  </si>
  <si>
    <t>ORD26001940</t>
  </si>
  <si>
    <t>CUST80126</t>
  </si>
  <si>
    <t>ORD26001941</t>
  </si>
  <si>
    <t>CUST98436</t>
  </si>
  <si>
    <t>ORD26001942</t>
  </si>
  <si>
    <t>CUST43795</t>
  </si>
  <si>
    <t>ORD26001943</t>
  </si>
  <si>
    <t>CUST46924</t>
  </si>
  <si>
    <t>ORD26001944</t>
  </si>
  <si>
    <t>CUST58404</t>
  </si>
  <si>
    <t>ORD26001945</t>
  </si>
  <si>
    <t>CUST81139</t>
  </si>
  <si>
    <t>ORD26001946</t>
  </si>
  <si>
    <t>CUST49017</t>
  </si>
  <si>
    <t>ORD26001947</t>
  </si>
  <si>
    <t>CUST61932</t>
  </si>
  <si>
    <t>ORD26001948</t>
  </si>
  <si>
    <t>CUST92958</t>
  </si>
  <si>
    <t>ORD26001949</t>
  </si>
  <si>
    <t>CUST41994</t>
  </si>
  <si>
    <t>ORD26001950</t>
  </si>
  <si>
    <t>CUST89869</t>
  </si>
  <si>
    <t>ORD26001951</t>
  </si>
  <si>
    <t>CUST49581</t>
  </si>
  <si>
    <t>ORD26001952</t>
  </si>
  <si>
    <t>CUST95576</t>
  </si>
  <si>
    <t>ORD26001953</t>
  </si>
  <si>
    <t>CUST49741</t>
  </si>
  <si>
    <t>ORD26001954</t>
  </si>
  <si>
    <t>CUST59051</t>
  </si>
  <si>
    <t>ORD26001955</t>
  </si>
  <si>
    <t>CUST34341</t>
  </si>
  <si>
    <t>ORD26001956</t>
  </si>
  <si>
    <t>CUST45740</t>
  </si>
  <si>
    <t>ORD26001957</t>
  </si>
  <si>
    <t>CUST46014</t>
  </si>
  <si>
    <t>ORD26001958</t>
  </si>
  <si>
    <t>CUST12368</t>
  </si>
  <si>
    <t>ORD26001959</t>
  </si>
  <si>
    <t>CUST70377</t>
  </si>
  <si>
    <t>ORD26001960</t>
  </si>
  <si>
    <t>CUST11647</t>
  </si>
  <si>
    <t>ORD26001961</t>
  </si>
  <si>
    <t>CUST75401</t>
  </si>
  <si>
    <t>ORD26001962</t>
  </si>
  <si>
    <t>CUST84883</t>
  </si>
  <si>
    <t>ORD26001963</t>
  </si>
  <si>
    <t>CUST79414</t>
  </si>
  <si>
    <t>ORD26001964</t>
  </si>
  <si>
    <t>CUST13875</t>
  </si>
  <si>
    <t>ORD26001965</t>
  </si>
  <si>
    <t>CUST13068</t>
  </si>
  <si>
    <t>ORD26001966</t>
  </si>
  <si>
    <t>CUST89576</t>
  </si>
  <si>
    <t>ORD26001967</t>
  </si>
  <si>
    <t>CUST33412</t>
  </si>
  <si>
    <t>ORD26001968</t>
  </si>
  <si>
    <t>CUST88544</t>
  </si>
  <si>
    <t>ORD26001969</t>
  </si>
  <si>
    <t>CUST92984</t>
  </si>
  <si>
    <t>ORD26001970</t>
  </si>
  <si>
    <t>CUST70806</t>
  </si>
  <si>
    <t>ORD26001971</t>
  </si>
  <si>
    <t>CUST79817</t>
  </si>
  <si>
    <t>ORD26001972</t>
  </si>
  <si>
    <t>CUST86042</t>
  </si>
  <si>
    <t>ORD26001973</t>
  </si>
  <si>
    <t>CUST89915</t>
  </si>
  <si>
    <t>ORD26001974</t>
  </si>
  <si>
    <t>CUST12992</t>
  </si>
  <si>
    <t>ORD26001975</t>
  </si>
  <si>
    <t>CUST21923</t>
  </si>
  <si>
    <t>ORD26001976</t>
  </si>
  <si>
    <t>CUST35301</t>
  </si>
  <si>
    <t>ORD26001977</t>
  </si>
  <si>
    <t>CUST36186</t>
  </si>
  <si>
    <t>ORD26001978</t>
  </si>
  <si>
    <t>CUST70447</t>
  </si>
  <si>
    <t>ORD26001979</t>
  </si>
  <si>
    <t>CUST75564</t>
  </si>
  <si>
    <t>ORD26001980</t>
  </si>
  <si>
    <t>CUST42094</t>
  </si>
  <si>
    <t>ORD26001981</t>
  </si>
  <si>
    <t>CUST63260</t>
  </si>
  <si>
    <t>ORD26001982</t>
  </si>
  <si>
    <t>CUST80430</t>
  </si>
  <si>
    <t>ORD26001983</t>
  </si>
  <si>
    <t>CUST17836</t>
  </si>
  <si>
    <t>ORD26001984</t>
  </si>
  <si>
    <t>CUST62354</t>
  </si>
  <si>
    <t>ORD26001985</t>
  </si>
  <si>
    <t>CUST44406</t>
  </si>
  <si>
    <t>ORD26001986</t>
  </si>
  <si>
    <t>CUST54542</t>
  </si>
  <si>
    <t>ORD26001987</t>
  </si>
  <si>
    <t>CUST53257</t>
  </si>
  <si>
    <t>ORD26001988</t>
  </si>
  <si>
    <t>CUST68284</t>
  </si>
  <si>
    <t>ORD26001989</t>
  </si>
  <si>
    <t>CUST28352</t>
  </si>
  <si>
    <t>ORD26001990</t>
  </si>
  <si>
    <t>CUST57542</t>
  </si>
  <si>
    <t>ORD26001991</t>
  </si>
  <si>
    <t>CUST98247</t>
  </si>
  <si>
    <t>ORD26001992</t>
  </si>
  <si>
    <t>CUST60361</t>
  </si>
  <si>
    <t>ORD26001993</t>
  </si>
  <si>
    <t>CUST29446</t>
  </si>
  <si>
    <t>ORD26001994</t>
  </si>
  <si>
    <t>CUST77740</t>
  </si>
  <si>
    <t>ORD26001995</t>
  </si>
  <si>
    <t>CUST75679</t>
  </si>
  <si>
    <t>ORD26001996</t>
  </si>
  <si>
    <t>CUST32167</t>
  </si>
  <si>
    <t>ORD26001997</t>
  </si>
  <si>
    <t>CUST18487</t>
  </si>
  <si>
    <t>ORD26001998</t>
  </si>
  <si>
    <t>CUST25675</t>
  </si>
  <si>
    <t>ORD26001999</t>
  </si>
  <si>
    <t>CUST78697</t>
  </si>
  <si>
    <t>ORD26002000</t>
  </si>
  <si>
    <t>CUST22955</t>
  </si>
  <si>
    <t>ORD26002001</t>
  </si>
  <si>
    <t>ORD26002002</t>
  </si>
  <si>
    <t>CUST43563</t>
  </si>
  <si>
    <t>ORD26002003</t>
  </si>
  <si>
    <t>CUST15273</t>
  </si>
  <si>
    <t>ORD26002004</t>
  </si>
  <si>
    <t>CUST18345</t>
  </si>
  <si>
    <t>ORD26002005</t>
  </si>
  <si>
    <t>CUST86188</t>
  </si>
  <si>
    <t>ORD26002006</t>
  </si>
  <si>
    <t>CUST93087</t>
  </si>
  <si>
    <t>ORD26002007</t>
  </si>
  <si>
    <t>CUST81089</t>
  </si>
  <si>
    <t>ORD26002008</t>
  </si>
  <si>
    <t>CUST24617</t>
  </si>
  <si>
    <t>ORD26002009</t>
  </si>
  <si>
    <t>CUST10064</t>
  </si>
  <si>
    <t>ORD26002010</t>
  </si>
  <si>
    <t>CUST76491</t>
  </si>
  <si>
    <t>ORD26002011</t>
  </si>
  <si>
    <t>CUST42639</t>
  </si>
  <si>
    <t>ORD26002012</t>
  </si>
  <si>
    <t>ORD26002013</t>
  </si>
  <si>
    <t>CUST18593</t>
  </si>
  <si>
    <t>ORD26002014</t>
  </si>
  <si>
    <t>CUST93608</t>
  </si>
  <si>
    <t>ORD26002015</t>
  </si>
  <si>
    <t>CUST37946</t>
  </si>
  <si>
    <t>ORD26002016</t>
  </si>
  <si>
    <t>CUST99751</t>
  </si>
  <si>
    <t>ORD26002017</t>
  </si>
  <si>
    <t>CUST35153</t>
  </si>
  <si>
    <t>ORD26002018</t>
  </si>
  <si>
    <t>CUST52687</t>
  </si>
  <si>
    <t>ORD26002019</t>
  </si>
  <si>
    <t>CUST44452</t>
  </si>
  <si>
    <t>ORD26002020</t>
  </si>
  <si>
    <t>CUST56390</t>
  </si>
  <si>
    <t>ORD26002021</t>
  </si>
  <si>
    <t>CUST10743</t>
  </si>
  <si>
    <t>ORD26002022</t>
  </si>
  <si>
    <t>CUST45940</t>
  </si>
  <si>
    <t>ORD26002023</t>
  </si>
  <si>
    <t>CUST58952</t>
  </si>
  <si>
    <t>ORD26002024</t>
  </si>
  <si>
    <t>CUST36142</t>
  </si>
  <si>
    <t>ORD26002025</t>
  </si>
  <si>
    <t>CUST31026</t>
  </si>
  <si>
    <t>ORD26002026</t>
  </si>
  <si>
    <t>CUST16029</t>
  </si>
  <si>
    <t>ORD26002027</t>
  </si>
  <si>
    <t>CUST17774</t>
  </si>
  <si>
    <t>ORD26002028</t>
  </si>
  <si>
    <t>CUST24553</t>
  </si>
  <si>
    <t>ORD26002029</t>
  </si>
  <si>
    <t>CUST29715</t>
  </si>
  <si>
    <t>ORD26002030</t>
  </si>
  <si>
    <t>CUST85069</t>
  </si>
  <si>
    <t>ORD26002031</t>
  </si>
  <si>
    <t>CUST28411</t>
  </si>
  <si>
    <t>ORD26002032</t>
  </si>
  <si>
    <t>CUST68437</t>
  </si>
  <si>
    <t>ORD26002033</t>
  </si>
  <si>
    <t>CUST36081</t>
  </si>
  <si>
    <t>ORD26002034</t>
  </si>
  <si>
    <t>CUST66011</t>
  </si>
  <si>
    <t>ORD26002035</t>
  </si>
  <si>
    <t>CUST77143</t>
  </si>
  <si>
    <t>ORD26002036</t>
  </si>
  <si>
    <t>CUST52869</t>
  </si>
  <si>
    <t>ORD26002037</t>
  </si>
  <si>
    <t>CUST19902</t>
  </si>
  <si>
    <t>ORD26002038</t>
  </si>
  <si>
    <t>CUST21498</t>
  </si>
  <si>
    <t>ORD26002039</t>
  </si>
  <si>
    <t>CUST99647</t>
  </si>
  <si>
    <t>ORD26002040</t>
  </si>
  <si>
    <t>CUST29949</t>
  </si>
  <si>
    <t>ORD26002041</t>
  </si>
  <si>
    <t>CUST66675</t>
  </si>
  <si>
    <t>ORD26002042</t>
  </si>
  <si>
    <t>CUST11119</t>
  </si>
  <si>
    <t>ORD26002043</t>
  </si>
  <si>
    <t>CUST52810</t>
  </si>
  <si>
    <t>ORD26002044</t>
  </si>
  <si>
    <t>CUST85609</t>
  </si>
  <si>
    <t>ORD26002045</t>
  </si>
  <si>
    <t>CUST79916</t>
  </si>
  <si>
    <t>ORD26002046</t>
  </si>
  <si>
    <t>CUST19078</t>
  </si>
  <si>
    <t>ORD26002047</t>
  </si>
  <si>
    <t>CUST31402</t>
  </si>
  <si>
    <t>ORD26002048</t>
  </si>
  <si>
    <t>CUST67624</t>
  </si>
  <si>
    <t>ORD26002049</t>
  </si>
  <si>
    <t>CUST37339</t>
  </si>
  <si>
    <t>ORD26002050</t>
  </si>
  <si>
    <t>CUST87360</t>
  </si>
  <si>
    <t>ORD26002051</t>
  </si>
  <si>
    <t>CUST25951</t>
  </si>
  <si>
    <t>ORD26002052</t>
  </si>
  <si>
    <t>CUST56974</t>
  </si>
  <si>
    <t>ORD26002053</t>
  </si>
  <si>
    <t>CUST57167</t>
  </si>
  <si>
    <t>ORD26002054</t>
  </si>
  <si>
    <t>CUST65052</t>
  </si>
  <si>
    <t>ORD26002055</t>
  </si>
  <si>
    <t>CUST18559</t>
  </si>
  <si>
    <t>ORD26002056</t>
  </si>
  <si>
    <t>CUST61076</t>
  </si>
  <si>
    <t>ORD26002057</t>
  </si>
  <si>
    <t>CUST28446</t>
  </si>
  <si>
    <t>ORD26002058</t>
  </si>
  <si>
    <t>CUST71579</t>
  </si>
  <si>
    <t>ORD26002059</t>
  </si>
  <si>
    <t>CUST58719</t>
  </si>
  <si>
    <t>ORD26002060</t>
  </si>
  <si>
    <t>CUST29841</t>
  </si>
  <si>
    <t>ORD26002061</t>
  </si>
  <si>
    <t>CUST50116</t>
  </si>
  <si>
    <t>ORD26002062</t>
  </si>
  <si>
    <t>CUST13385</t>
  </si>
  <si>
    <t>ORD26002063</t>
  </si>
  <si>
    <t>CUST16094</t>
  </si>
  <si>
    <t>ORD26002064</t>
  </si>
  <si>
    <t>CUST55700</t>
  </si>
  <si>
    <t>ORD26002065</t>
  </si>
  <si>
    <t>CUST64404</t>
  </si>
  <si>
    <t>ORD26002066</t>
  </si>
  <si>
    <t>CUST50819</t>
  </si>
  <si>
    <t>ORD26002067</t>
  </si>
  <si>
    <t>CUST90427</t>
  </si>
  <si>
    <t>ORD26002068</t>
  </si>
  <si>
    <t>CUST38745</t>
  </si>
  <si>
    <t>ORD26002069</t>
  </si>
  <si>
    <t>CUST62931</t>
  </si>
  <si>
    <t>ORD26002070</t>
  </si>
  <si>
    <t>CUST96424</t>
  </si>
  <si>
    <t>ORD26002071</t>
  </si>
  <si>
    <t>CUST44960</t>
  </si>
  <si>
    <t>ORD26002072</t>
  </si>
  <si>
    <t>CUST14485</t>
  </si>
  <si>
    <t>ORD26002073</t>
  </si>
  <si>
    <t>CUST28737</t>
  </si>
  <si>
    <t>ORD26002074</t>
  </si>
  <si>
    <t>CUST73016</t>
  </si>
  <si>
    <t>ORD26002075</t>
  </si>
  <si>
    <t>CUST85654</t>
  </si>
  <si>
    <t>ORD26002076</t>
  </si>
  <si>
    <t>CUST25442</t>
  </si>
  <si>
    <t>ORD26002077</t>
  </si>
  <si>
    <t>CUST54693</t>
  </si>
  <si>
    <t>ORD26002078</t>
  </si>
  <si>
    <t>CUST78035</t>
  </si>
  <si>
    <t>ORD26002079</t>
  </si>
  <si>
    <t>ORD26002080</t>
  </si>
  <si>
    <t>CUST26554</t>
  </si>
  <si>
    <t>ORD26002081</t>
  </si>
  <si>
    <t>CUST76155</t>
  </si>
  <si>
    <t>ORD26002082</t>
  </si>
  <si>
    <t>CUST12191</t>
  </si>
  <si>
    <t>ORD26002083</t>
  </si>
  <si>
    <t>ORD26002084</t>
  </si>
  <si>
    <t>CUST79582</t>
  </si>
  <si>
    <t>ORD26002085</t>
  </si>
  <si>
    <t>CUST91026</t>
  </si>
  <si>
    <t>ORD26002086</t>
  </si>
  <si>
    <t>CUST16411</t>
  </si>
  <si>
    <t>ORD26002087</t>
  </si>
  <si>
    <t>CUST27841</t>
  </si>
  <si>
    <t>ORD26002088</t>
  </si>
  <si>
    <t>CUST37361</t>
  </si>
  <si>
    <t>ORD26002089</t>
  </si>
  <si>
    <t>CUST73036</t>
  </si>
  <si>
    <t>ORD26002090</t>
  </si>
  <si>
    <t>CUST61249</t>
  </si>
  <si>
    <t>ORD26002091</t>
  </si>
  <si>
    <t>CUST46204</t>
  </si>
  <si>
    <t>ORD26002092</t>
  </si>
  <si>
    <t>CUST29902</t>
  </si>
  <si>
    <t>ORD26002093</t>
  </si>
  <si>
    <t>CUST93460</t>
  </si>
  <si>
    <t>ORD26002094</t>
  </si>
  <si>
    <t>CUST71749</t>
  </si>
  <si>
    <t>ORD26002095</t>
  </si>
  <si>
    <t>CUST69554</t>
  </si>
  <si>
    <t>ORD26002096</t>
  </si>
  <si>
    <t>CUST24789</t>
  </si>
  <si>
    <t>ORD26002097</t>
  </si>
  <si>
    <t>CUST48155</t>
  </si>
  <si>
    <t>ORD26002098</t>
  </si>
  <si>
    <t>CUST88518</t>
  </si>
  <si>
    <t>ORD26002099</t>
  </si>
  <si>
    <t>CUST93631</t>
  </si>
  <si>
    <t>ORD26002100</t>
  </si>
  <si>
    <t>CUST42986</t>
  </si>
  <si>
    <t>ORD26002101</t>
  </si>
  <si>
    <t>CUST11694</t>
  </si>
  <si>
    <t>ORD26002102</t>
  </si>
  <si>
    <t>CUST97245</t>
  </si>
  <si>
    <t>ORD26002103</t>
  </si>
  <si>
    <t>CUST78022</t>
  </si>
  <si>
    <t>ORD26002104</t>
  </si>
  <si>
    <t>CUST22920</t>
  </si>
  <si>
    <t>ORD26002105</t>
  </si>
  <si>
    <t>CUST89142</t>
  </si>
  <si>
    <t>ORD26002106</t>
  </si>
  <si>
    <t>CUST67703</t>
  </si>
  <si>
    <t>ORD26002107</t>
  </si>
  <si>
    <t>CUST66596</t>
  </si>
  <si>
    <t>ORD26002108</t>
  </si>
  <si>
    <t>CUST48309</t>
  </si>
  <si>
    <t>ORD26002109</t>
  </si>
  <si>
    <t>CUST57000</t>
  </si>
  <si>
    <t>ORD26002110</t>
  </si>
  <si>
    <t>CUST70057</t>
  </si>
  <si>
    <t>ORD26002111</t>
  </si>
  <si>
    <t>CUST94972</t>
  </si>
  <si>
    <t>ORD26002112</t>
  </si>
  <si>
    <t>CUST75514</t>
  </si>
  <si>
    <t>ORD26002113</t>
  </si>
  <si>
    <t>CUST39828</t>
  </si>
  <si>
    <t>ORD26002114</t>
  </si>
  <si>
    <t>CUST63223</t>
  </si>
  <si>
    <t>ORD26002115</t>
  </si>
  <si>
    <t>CUST73627</t>
  </si>
  <si>
    <t>ORD26002116</t>
  </si>
  <si>
    <t>ORD26002117</t>
  </si>
  <si>
    <t>CUST83389</t>
  </si>
  <si>
    <t>ORD26002118</t>
  </si>
  <si>
    <t>CUST88377</t>
  </si>
  <si>
    <t>ORD26002119</t>
  </si>
  <si>
    <t>CUST62003</t>
  </si>
  <si>
    <t>ORD26002120</t>
  </si>
  <si>
    <t>CUST48523</t>
  </si>
  <si>
    <t>ORD26002121</t>
  </si>
  <si>
    <t>CUST15344</t>
  </si>
  <si>
    <t>ORD26002122</t>
  </si>
  <si>
    <t>CUST39421</t>
  </si>
  <si>
    <t>ORD26002123</t>
  </si>
  <si>
    <t>CUST11627</t>
  </si>
  <si>
    <t>ORD26002124</t>
  </si>
  <si>
    <t>CUST64332</t>
  </si>
  <si>
    <t>ORD26002125</t>
  </si>
  <si>
    <t>CUST62378</t>
  </si>
  <si>
    <t>ORD26002126</t>
  </si>
  <si>
    <t>CUST44544</t>
  </si>
  <si>
    <t>ORD26002127</t>
  </si>
  <si>
    <t>CUST27628</t>
  </si>
  <si>
    <t>ORD26002128</t>
  </si>
  <si>
    <t>CUST76512</t>
  </si>
  <si>
    <t>ORD26002129</t>
  </si>
  <si>
    <t>CUST55657</t>
  </si>
  <si>
    <t>ORD26002130</t>
  </si>
  <si>
    <t>CUST70324</t>
  </si>
  <si>
    <t>ORD26002131</t>
  </si>
  <si>
    <t>CUST12898</t>
  </si>
  <si>
    <t>ORD26002132</t>
  </si>
  <si>
    <t>CUST29382</t>
  </si>
  <si>
    <t>ORD26002133</t>
  </si>
  <si>
    <t>CUST43031</t>
  </si>
  <si>
    <t>ORD26002134</t>
  </si>
  <si>
    <t>CUST61936</t>
  </si>
  <si>
    <t>ORD26002135</t>
  </si>
  <si>
    <t>CUST40482</t>
  </si>
  <si>
    <t>ORD26002136</t>
  </si>
  <si>
    <t>CUST86922</t>
  </si>
  <si>
    <t>ORD26002137</t>
  </si>
  <si>
    <t>CUST86997</t>
  </si>
  <si>
    <t>ORD26002138</t>
  </si>
  <si>
    <t>CUST31129</t>
  </si>
  <si>
    <t>ORD26002139</t>
  </si>
  <si>
    <t>CUST13864</t>
  </si>
  <si>
    <t>ORD26002140</t>
  </si>
  <si>
    <t>CUST85235</t>
  </si>
  <si>
    <t>ORD26002141</t>
  </si>
  <si>
    <t>CUST33984</t>
  </si>
  <si>
    <t>ORD26002142</t>
  </si>
  <si>
    <t>CUST75494</t>
  </si>
  <si>
    <t>ORD26002143</t>
  </si>
  <si>
    <t>CUST94833</t>
  </si>
  <si>
    <t>ORD26002144</t>
  </si>
  <si>
    <t>CUST89450</t>
  </si>
  <si>
    <t>ORD26002145</t>
  </si>
  <si>
    <t>CUST79352</t>
  </si>
  <si>
    <t>ORD26002146</t>
  </si>
  <si>
    <t>CUST84459</t>
  </si>
  <si>
    <t>ORD26002147</t>
  </si>
  <si>
    <t>CUST33827</t>
  </si>
  <si>
    <t>ORD26002148</t>
  </si>
  <si>
    <t>CUST88606</t>
  </si>
  <si>
    <t>ORD26002149</t>
  </si>
  <si>
    <t>CUST33264</t>
  </si>
  <si>
    <t>ORD26002150</t>
  </si>
  <si>
    <t>ORD26002151</t>
  </si>
  <si>
    <t>CUST77959</t>
  </si>
  <si>
    <t>ORD26002152</t>
  </si>
  <si>
    <t>CUST90372</t>
  </si>
  <si>
    <t>ORD26002153</t>
  </si>
  <si>
    <t>CUST97648</t>
  </si>
  <si>
    <t>ORD26002154</t>
  </si>
  <si>
    <t>CUST74325</t>
  </si>
  <si>
    <t>ORD26002155</t>
  </si>
  <si>
    <t>CUST72970</t>
  </si>
  <si>
    <t>ORD26002156</t>
  </si>
  <si>
    <t>CUST83793</t>
  </si>
  <si>
    <t>ORD26002157</t>
  </si>
  <si>
    <t>CUST47035</t>
  </si>
  <si>
    <t>ORD26002158</t>
  </si>
  <si>
    <t>CUST62984</t>
  </si>
  <si>
    <t>ORD26002159</t>
  </si>
  <si>
    <t>CUST83564</t>
  </si>
  <si>
    <t>ORD26002160</t>
  </si>
  <si>
    <t>CUST99660</t>
  </si>
  <si>
    <t>ORD26002161</t>
  </si>
  <si>
    <t>CUST87000</t>
  </si>
  <si>
    <t>ORD26002162</t>
  </si>
  <si>
    <t>CUST13665</t>
  </si>
  <si>
    <t>ORD26002163</t>
  </si>
  <si>
    <t>CUST99674</t>
  </si>
  <si>
    <t>ORD26002164</t>
  </si>
  <si>
    <t>CUST15861</t>
  </si>
  <si>
    <t>ORD26002165</t>
  </si>
  <si>
    <t>CUST36687</t>
  </si>
  <si>
    <t>ORD26002166</t>
  </si>
  <si>
    <t>CUST37004</t>
  </si>
  <si>
    <t>ORD26002167</t>
  </si>
  <si>
    <t>CUST53352</t>
  </si>
  <si>
    <t>ORD26002168</t>
  </si>
  <si>
    <t>CUST30437</t>
  </si>
  <si>
    <t>ORD26002169</t>
  </si>
  <si>
    <t>CUST65422</t>
  </si>
  <si>
    <t>ORD26002170</t>
  </si>
  <si>
    <t>CUST11340</t>
  </si>
  <si>
    <t>ORD26002171</t>
  </si>
  <si>
    <t>CUST73991</t>
  </si>
  <si>
    <t>ORD26002172</t>
  </si>
  <si>
    <t>CUST68868</t>
  </si>
  <si>
    <t>ORD26002173</t>
  </si>
  <si>
    <t>CUST74033</t>
  </si>
  <si>
    <t>ORD26002174</t>
  </si>
  <si>
    <t>CUST99247</t>
  </si>
  <si>
    <t>ORD26002175</t>
  </si>
  <si>
    <t>CUST25650</t>
  </si>
  <si>
    <t>ORD26002176</t>
  </si>
  <si>
    <t>CUST26661</t>
  </si>
  <si>
    <t>ORD26002177</t>
  </si>
  <si>
    <t>CUST60864</t>
  </si>
  <si>
    <t>ORD26002178</t>
  </si>
  <si>
    <t>CUST28711</t>
  </si>
  <si>
    <t>ORD26002179</t>
  </si>
  <si>
    <t>CUST34768</t>
  </si>
  <si>
    <t>ORD26002180</t>
  </si>
  <si>
    <t>CUST54741</t>
  </si>
  <si>
    <t>ORD26002181</t>
  </si>
  <si>
    <t>CUST17396</t>
  </si>
  <si>
    <t>ORD26002182</t>
  </si>
  <si>
    <t>CUST92210</t>
  </si>
  <si>
    <t>ORD26002183</t>
  </si>
  <si>
    <t>CUST42214</t>
  </si>
  <si>
    <t>ORD26002184</t>
  </si>
  <si>
    <t>CUST51622</t>
  </si>
  <si>
    <t>ORD26002185</t>
  </si>
  <si>
    <t>CUST32271</t>
  </si>
  <si>
    <t>ORD26002186</t>
  </si>
  <si>
    <t>CUST10773</t>
  </si>
  <si>
    <t>ORD26002187</t>
  </si>
  <si>
    <t>CUST39428</t>
  </si>
  <si>
    <t>ORD26002188</t>
  </si>
  <si>
    <t>CUST84906</t>
  </si>
  <si>
    <t>ORD26002189</t>
  </si>
  <si>
    <t>CUST74298</t>
  </si>
  <si>
    <t>ORD26002190</t>
  </si>
  <si>
    <t>CUST30072</t>
  </si>
  <si>
    <t>ORD26002191</t>
  </si>
  <si>
    <t>CUST32852</t>
  </si>
  <si>
    <t>ORD26002192</t>
  </si>
  <si>
    <t>CUST49302</t>
  </si>
  <si>
    <t>ORD26002193</t>
  </si>
  <si>
    <t>CUST62721</t>
  </si>
  <si>
    <t>ORD26002194</t>
  </si>
  <si>
    <t>CUST69285</t>
  </si>
  <si>
    <t>ORD26002195</t>
  </si>
  <si>
    <t>CUST79459</t>
  </si>
  <si>
    <t>ORD26002196</t>
  </si>
  <si>
    <t>CUST96419</t>
  </si>
  <si>
    <t>ORD26002197</t>
  </si>
  <si>
    <t>CUST94410</t>
  </si>
  <si>
    <t>ORD26002198</t>
  </si>
  <si>
    <t>CUST49363</t>
  </si>
  <si>
    <t>ORD26002199</t>
  </si>
  <si>
    <t>CUST30541</t>
  </si>
  <si>
    <t>ORD26002200</t>
  </si>
  <si>
    <t>CUST37060</t>
  </si>
  <si>
    <t>ORD26002201</t>
  </si>
  <si>
    <t>CUST94048</t>
  </si>
  <si>
    <t>ORD26002202</t>
  </si>
  <si>
    <t>CUST27112</t>
  </si>
  <si>
    <t>ORD26002203</t>
  </si>
  <si>
    <t>CUST14627</t>
  </si>
  <si>
    <t>ORD26002204</t>
  </si>
  <si>
    <t>CUST16914</t>
  </si>
  <si>
    <t>ORD26002205</t>
  </si>
  <si>
    <t>CUST29739</t>
  </si>
  <si>
    <t>ORD26002206</t>
  </si>
  <si>
    <t>CUST68538</t>
  </si>
  <si>
    <t>ORD26002207</t>
  </si>
  <si>
    <t>CUST29925</t>
  </si>
  <si>
    <t>ORD26002208</t>
  </si>
  <si>
    <t>CUST83618</t>
  </si>
  <si>
    <t>ORD26002209</t>
  </si>
  <si>
    <t>CUST24858</t>
  </si>
  <si>
    <t>ORD26002210</t>
  </si>
  <si>
    <t>CUST71972</t>
  </si>
  <si>
    <t>ORD26002211</t>
  </si>
  <si>
    <t>CUST57498</t>
  </si>
  <si>
    <t>ORD26002212</t>
  </si>
  <si>
    <t>CUST98049</t>
  </si>
  <si>
    <t>ORD26002213</t>
  </si>
  <si>
    <t>CUST27687</t>
  </si>
  <si>
    <t>ORD26002214</t>
  </si>
  <si>
    <t>CUST97674</t>
  </si>
  <si>
    <t>ORD26002215</t>
  </si>
  <si>
    <t>CUST20888</t>
  </si>
  <si>
    <t>ORD26002216</t>
  </si>
  <si>
    <t>CUST32159</t>
  </si>
  <si>
    <t>ORD26002217</t>
  </si>
  <si>
    <t>CUST13072</t>
  </si>
  <si>
    <t>ORD26002218</t>
  </si>
  <si>
    <t>CUST44486</t>
  </si>
  <si>
    <t>ORD26002219</t>
  </si>
  <si>
    <t>CUST96074</t>
  </si>
  <si>
    <t>ORD26002220</t>
  </si>
  <si>
    <t>CUST91811</t>
  </si>
  <si>
    <t>ORD26002221</t>
  </si>
  <si>
    <t>CUST59809</t>
  </si>
  <si>
    <t>ORD26002222</t>
  </si>
  <si>
    <t>CUST77185</t>
  </si>
  <si>
    <t>ORD26002223</t>
  </si>
  <si>
    <t>CUST74071</t>
  </si>
  <si>
    <t>ORD26002224</t>
  </si>
  <si>
    <t>CUST97323</t>
  </si>
  <si>
    <t>ORD26002225</t>
  </si>
  <si>
    <t>CUST24031</t>
  </si>
  <si>
    <t>ORD26002226</t>
  </si>
  <si>
    <t>ORD26002227</t>
  </si>
  <si>
    <t>CUST54713</t>
  </si>
  <si>
    <t>ORD26002228</t>
  </si>
  <si>
    <t>CUST70393</t>
  </si>
  <si>
    <t>ORD26002229</t>
  </si>
  <si>
    <t>CUST20637</t>
  </si>
  <si>
    <t>ORD26002230</t>
  </si>
  <si>
    <t>CUST16553</t>
  </si>
  <si>
    <t>ORD26002231</t>
  </si>
  <si>
    <t>CUST35860</t>
  </si>
  <si>
    <t>ORD26002232</t>
  </si>
  <si>
    <t>CUST18030</t>
  </si>
  <si>
    <t>ORD26002233</t>
  </si>
  <si>
    <t>CUST28860</t>
  </si>
  <si>
    <t>ORD26002234</t>
  </si>
  <si>
    <t>CUST34667</t>
  </si>
  <si>
    <t>ORD26002235</t>
  </si>
  <si>
    <t>CUST93269</t>
  </si>
  <si>
    <t>ORD26002236</t>
  </si>
  <si>
    <t>CUST42892</t>
  </si>
  <si>
    <t>ORD26002237</t>
  </si>
  <si>
    <t>CUST99591</t>
  </si>
  <si>
    <t>ORD26002238</t>
  </si>
  <si>
    <t>CUST17917</t>
  </si>
  <si>
    <t>ORD26002239</t>
  </si>
  <si>
    <t>CUST11572</t>
  </si>
  <si>
    <t>ORD26002240</t>
  </si>
  <si>
    <t>CUST18634</t>
  </si>
  <si>
    <t>ORD26002241</t>
  </si>
  <si>
    <t>CUST58554</t>
  </si>
  <si>
    <t>ORD26002242</t>
  </si>
  <si>
    <t>CUST86969</t>
  </si>
  <si>
    <t>ORD26002243</t>
  </si>
  <si>
    <t>CUST62853</t>
  </si>
  <si>
    <t>ORD26002244</t>
  </si>
  <si>
    <t>CUST64997</t>
  </si>
  <si>
    <t>ORD26002245</t>
  </si>
  <si>
    <t>CUST92862</t>
  </si>
  <si>
    <t>ORD26002246</t>
  </si>
  <si>
    <t>CUST32646</t>
  </si>
  <si>
    <t>ORD26002247</t>
  </si>
  <si>
    <t>CUST29647</t>
  </si>
  <si>
    <t>ORD26002248</t>
  </si>
  <si>
    <t>CUST82001</t>
  </si>
  <si>
    <t>ORD26002249</t>
  </si>
  <si>
    <t>CUST67030</t>
  </si>
  <si>
    <t>ORD26002250</t>
  </si>
  <si>
    <t>CUST72482</t>
  </si>
  <si>
    <t>ORD26002251</t>
  </si>
  <si>
    <t>CUST38364</t>
  </si>
  <si>
    <t>ORD26002252</t>
  </si>
  <si>
    <t>CUST50712</t>
  </si>
  <si>
    <t>ORD26002253</t>
  </si>
  <si>
    <t>CUST58936</t>
  </si>
  <si>
    <t>ORD26002254</t>
  </si>
  <si>
    <t>CUST42258</t>
  </si>
  <si>
    <t>ORD26002255</t>
  </si>
  <si>
    <t>CUST72414</t>
  </si>
  <si>
    <t>ORD26002256</t>
  </si>
  <si>
    <t>CUST26663</t>
  </si>
  <si>
    <t>ORD26002257</t>
  </si>
  <si>
    <t>CUST42649</t>
  </si>
  <si>
    <t>ORD26002258</t>
  </si>
  <si>
    <t>CUST29445</t>
  </si>
  <si>
    <t>ORD26002259</t>
  </si>
  <si>
    <t>CUST44866</t>
  </si>
  <si>
    <t>ORD26002260</t>
  </si>
  <si>
    <t>CUST28754</t>
  </si>
  <si>
    <t>ORD26002261</t>
  </si>
  <si>
    <t>CUST52888</t>
  </si>
  <si>
    <t>ORD26002262</t>
  </si>
  <si>
    <t>CUST51947</t>
  </si>
  <si>
    <t>ORD26002263</t>
  </si>
  <si>
    <t>CUST88326</t>
  </si>
  <si>
    <t>ORD26002264</t>
  </si>
  <si>
    <t>CUST78616</t>
  </si>
  <si>
    <t>ORD26002265</t>
  </si>
  <si>
    <t>CUST11430</t>
  </si>
  <si>
    <t>ORD26002266</t>
  </si>
  <si>
    <t>CUST94408</t>
  </si>
  <si>
    <t>ORD26002267</t>
  </si>
  <si>
    <t>CUST68547</t>
  </si>
  <si>
    <t>ORD26002268</t>
  </si>
  <si>
    <t>CUST45855</t>
  </si>
  <si>
    <t>ORD26002269</t>
  </si>
  <si>
    <t>CUST86871</t>
  </si>
  <si>
    <t>ORD26002270</t>
  </si>
  <si>
    <t>CUST72534</t>
  </si>
  <si>
    <t>ORD26002271</t>
  </si>
  <si>
    <t>CUST92429</t>
  </si>
  <si>
    <t>ORD26002272</t>
  </si>
  <si>
    <t>CUST14526</t>
  </si>
  <si>
    <t>ORD26002273</t>
  </si>
  <si>
    <t>CUST27284</t>
  </si>
  <si>
    <t>ORD26002274</t>
  </si>
  <si>
    <t>CUST40803</t>
  </si>
  <si>
    <t>ORD26002275</t>
  </si>
  <si>
    <t>CUST19119</t>
  </si>
  <si>
    <t>ORD26002276</t>
  </si>
  <si>
    <t>CUST30314</t>
  </si>
  <si>
    <t>ORD26002277</t>
  </si>
  <si>
    <t>CUST44177</t>
  </si>
  <si>
    <t>ORD26002278</t>
  </si>
  <si>
    <t>CUST94266</t>
  </si>
  <si>
    <t>ORD26002279</t>
  </si>
  <si>
    <t>CUST30005</t>
  </si>
  <si>
    <t>ORD26002280</t>
  </si>
  <si>
    <t>ORD26002281</t>
  </si>
  <si>
    <t>CUST64386</t>
  </si>
  <si>
    <t>ORD26002282</t>
  </si>
  <si>
    <t>CUST86380</t>
  </si>
  <si>
    <t>ORD26002283</t>
  </si>
  <si>
    <t>CUST76735</t>
  </si>
  <si>
    <t>ORD26002284</t>
  </si>
  <si>
    <t>CUST91630</t>
  </si>
  <si>
    <t>ORD26002285</t>
  </si>
  <si>
    <t>CUST89641</t>
  </si>
  <si>
    <t>ORD26002286</t>
  </si>
  <si>
    <t>CUST95257</t>
  </si>
  <si>
    <t>ORD26002287</t>
  </si>
  <si>
    <t>CUST77083</t>
  </si>
  <si>
    <t>ORD26002288</t>
  </si>
  <si>
    <t>CUST36946</t>
  </si>
  <si>
    <t>ORD26002289</t>
  </si>
  <si>
    <t>CUST38094</t>
  </si>
  <si>
    <t>ORD26002290</t>
  </si>
  <si>
    <t>CUST40121</t>
  </si>
  <si>
    <t>ORD26002291</t>
  </si>
  <si>
    <t>CUST38367</t>
  </si>
  <si>
    <t>ORD26002292</t>
  </si>
  <si>
    <t>CUST52907</t>
  </si>
  <si>
    <t>ORD26002293</t>
  </si>
  <si>
    <t>CUST88215</t>
  </si>
  <si>
    <t>ORD26002294</t>
  </si>
  <si>
    <t>CUST14089</t>
  </si>
  <si>
    <t>ORD26002295</t>
  </si>
  <si>
    <t>CUST59993</t>
  </si>
  <si>
    <t>ORD26002296</t>
  </si>
  <si>
    <t>CUST65465</t>
  </si>
  <si>
    <t>ORD26002297</t>
  </si>
  <si>
    <t>CUST14586</t>
  </si>
  <si>
    <t>ORD26002298</t>
  </si>
  <si>
    <t>CUST36825</t>
  </si>
  <si>
    <t>ORD26002299</t>
  </si>
  <si>
    <t>CUST72456</t>
  </si>
  <si>
    <t>ORD26002300</t>
  </si>
  <si>
    <t>CUST85992</t>
  </si>
  <si>
    <t>ORD26002301</t>
  </si>
  <si>
    <t>CUST30092</t>
  </si>
  <si>
    <t>ORD26002302</t>
  </si>
  <si>
    <t>CUST71040</t>
  </si>
  <si>
    <t>ORD26002303</t>
  </si>
  <si>
    <t>CUST46808</t>
  </si>
  <si>
    <t>ORD26002304</t>
  </si>
  <si>
    <t>CUST34650</t>
  </si>
  <si>
    <t>ORD26002305</t>
  </si>
  <si>
    <t>CUST83821</t>
  </si>
  <si>
    <t>ORD26002306</t>
  </si>
  <si>
    <t>CUST47554</t>
  </si>
  <si>
    <t>ORD26002307</t>
  </si>
  <si>
    <t>CUST58924</t>
  </si>
  <si>
    <t>ORD26002308</t>
  </si>
  <si>
    <t>CUST63346</t>
  </si>
  <si>
    <t>ORD26002309</t>
  </si>
  <si>
    <t>CUST29350</t>
  </si>
  <si>
    <t>ORD26002310</t>
  </si>
  <si>
    <t>CUST43187</t>
  </si>
  <si>
    <t>ORD26002311</t>
  </si>
  <si>
    <t>CUST99173</t>
  </si>
  <si>
    <t>ORD26002312</t>
  </si>
  <si>
    <t>CUST91928</t>
  </si>
  <si>
    <t>ORD26002313</t>
  </si>
  <si>
    <t>CUST85195</t>
  </si>
  <si>
    <t>ORD26002314</t>
  </si>
  <si>
    <t>CUST64916</t>
  </si>
  <si>
    <t>ORD26002315</t>
  </si>
  <si>
    <t>CUST82148</t>
  </si>
  <si>
    <t>ORD26002316</t>
  </si>
  <si>
    <t>CUST25325</t>
  </si>
  <si>
    <t>ORD26002317</t>
  </si>
  <si>
    <t>CUST61485</t>
  </si>
  <si>
    <t>ORD26002318</t>
  </si>
  <si>
    <t>CUST23949</t>
  </si>
  <si>
    <t>ORD26002319</t>
  </si>
  <si>
    <t>CUST10078</t>
  </si>
  <si>
    <t>ORD26002320</t>
  </si>
  <si>
    <t>CUST50180</t>
  </si>
  <si>
    <t>ORD26002321</t>
  </si>
  <si>
    <t>CUST35035</t>
  </si>
  <si>
    <t>ORD26002322</t>
  </si>
  <si>
    <t>CUST99192</t>
  </si>
  <si>
    <t>ORD26002323</t>
  </si>
  <si>
    <t>CUST56860</t>
  </si>
  <si>
    <t>ORD26002324</t>
  </si>
  <si>
    <t>CUST66167</t>
  </si>
  <si>
    <t>ORD26002325</t>
  </si>
  <si>
    <t>CUST14131</t>
  </si>
  <si>
    <t>ORD26002326</t>
  </si>
  <si>
    <t>CUST60299</t>
  </si>
  <si>
    <t>ORD26002327</t>
  </si>
  <si>
    <t>CUST56013</t>
  </si>
  <si>
    <t>ORD26002328</t>
  </si>
  <si>
    <t>CUST43050</t>
  </si>
  <si>
    <t>ORD26002329</t>
  </si>
  <si>
    <t>CUST22321</t>
  </si>
  <si>
    <t>ORD26002330</t>
  </si>
  <si>
    <t>CUST50607</t>
  </si>
  <si>
    <t>ORD26002331</t>
  </si>
  <si>
    <t>CUST99630</t>
  </si>
  <si>
    <t>ORD26002332</t>
  </si>
  <si>
    <t>CUST70709</t>
  </si>
  <si>
    <t>ORD26002333</t>
  </si>
  <si>
    <t>CUST16385</t>
  </si>
  <si>
    <t>ORD26002334</t>
  </si>
  <si>
    <t>CUST69208</t>
  </si>
  <si>
    <t>ORD26002335</t>
  </si>
  <si>
    <t>CUST24375</t>
  </si>
  <si>
    <t>ORD26002336</t>
  </si>
  <si>
    <t>CUST60764</t>
  </si>
  <si>
    <t>ORD26002337</t>
  </si>
  <si>
    <t>CUST99526</t>
  </si>
  <si>
    <t>ORD26002338</t>
  </si>
  <si>
    <t>CUST25216</t>
  </si>
  <si>
    <t>ORD26002339</t>
  </si>
  <si>
    <t>CUST83763</t>
  </si>
  <si>
    <t>ORD26002340</t>
  </si>
  <si>
    <t>CUST78835</t>
  </si>
  <si>
    <t>ORD26002341</t>
  </si>
  <si>
    <t>CUST83044</t>
  </si>
  <si>
    <t>ORD26002342</t>
  </si>
  <si>
    <t>CUST56876</t>
  </si>
  <si>
    <t>ORD26002343</t>
  </si>
  <si>
    <t>CUST84766</t>
  </si>
  <si>
    <t>ORD26002344</t>
  </si>
  <si>
    <t>CUST83055</t>
  </si>
  <si>
    <t>ORD26002345</t>
  </si>
  <si>
    <t>CUST25184</t>
  </si>
  <si>
    <t>ORD26002346</t>
  </si>
  <si>
    <t>ORD26002347</t>
  </si>
  <si>
    <t>CUST97282</t>
  </si>
  <si>
    <t>ORD26002348</t>
  </si>
  <si>
    <t>CUST41939</t>
  </si>
  <si>
    <t>ORD26002349</t>
  </si>
  <si>
    <t>CUST38065</t>
  </si>
  <si>
    <t>ORD26002350</t>
  </si>
  <si>
    <t>CUST19295</t>
  </si>
  <si>
    <t>ORD26002351</t>
  </si>
  <si>
    <t>CUST18912</t>
  </si>
  <si>
    <t>ORD26002352</t>
  </si>
  <si>
    <t>CUST64199</t>
  </si>
  <si>
    <t>ORD26002353</t>
  </si>
  <si>
    <t>CUST52006</t>
  </si>
  <si>
    <t>ORD26002354</t>
  </si>
  <si>
    <t>CUST68959</t>
  </si>
  <si>
    <t>ORD26002355</t>
  </si>
  <si>
    <t>CUST76787</t>
  </si>
  <si>
    <t>ORD26002356</t>
  </si>
  <si>
    <t>CUST19837</t>
  </si>
  <si>
    <t>ORD26002357</t>
  </si>
  <si>
    <t>CUST29079</t>
  </si>
  <si>
    <t>ORD26002358</t>
  </si>
  <si>
    <t>CUST54758</t>
  </si>
  <si>
    <t>ORD26002359</t>
  </si>
  <si>
    <t>CUST71592</t>
  </si>
  <si>
    <t>ORD26002360</t>
  </si>
  <si>
    <t>CUST83424</t>
  </si>
  <si>
    <t>ORD26002361</t>
  </si>
  <si>
    <t>CUST74182</t>
  </si>
  <si>
    <t>ORD26002362</t>
  </si>
  <si>
    <t>CUST45553</t>
  </si>
  <si>
    <t>ORD26002363</t>
  </si>
  <si>
    <t>CUST41380</t>
  </si>
  <si>
    <t>ORD26002364</t>
  </si>
  <si>
    <t>CUST98617</t>
  </si>
  <si>
    <t>ORD26002365</t>
  </si>
  <si>
    <t>CUST90354</t>
  </si>
  <si>
    <t>ORD26002366</t>
  </si>
  <si>
    <t>CUST82470</t>
  </si>
  <si>
    <t>ORD26002367</t>
  </si>
  <si>
    <t>CUST48202</t>
  </si>
  <si>
    <t>ORD26002368</t>
  </si>
  <si>
    <t>CUST94866</t>
  </si>
  <si>
    <t>ORD26002369</t>
  </si>
  <si>
    <t>CUST84473</t>
  </si>
  <si>
    <t>ORD26002370</t>
  </si>
  <si>
    <t>CUST26309</t>
  </si>
  <si>
    <t>ORD26002371</t>
  </si>
  <si>
    <t>CUST43398</t>
  </si>
  <si>
    <t>ORD26002372</t>
  </si>
  <si>
    <t>CUST36108</t>
  </si>
  <si>
    <t>ORD26002373</t>
  </si>
  <si>
    <t>CUST60709</t>
  </si>
  <si>
    <t>ORD26002374</t>
  </si>
  <si>
    <t>CUST17143</t>
  </si>
  <si>
    <t>ORD26002375</t>
  </si>
  <si>
    <t>CUST26701</t>
  </si>
  <si>
    <t>ORD26002376</t>
  </si>
  <si>
    <t>CUST17848</t>
  </si>
  <si>
    <t>ORD26002377</t>
  </si>
  <si>
    <t>ORD26002378</t>
  </si>
  <si>
    <t>CUST56340</t>
  </si>
  <si>
    <t>ORD26002379</t>
  </si>
  <si>
    <t>CUST32523</t>
  </si>
  <si>
    <t>ORD26002380</t>
  </si>
  <si>
    <t>CUST90495</t>
  </si>
  <si>
    <t>ORD26002381</t>
  </si>
  <si>
    <t>CUST41722</t>
  </si>
  <si>
    <t>ORD26002382</t>
  </si>
  <si>
    <t>CUST10415</t>
  </si>
  <si>
    <t>ORD26002383</t>
  </si>
  <si>
    <t>CUST60685</t>
  </si>
  <si>
    <t>ORD26002384</t>
  </si>
  <si>
    <t>CUST68213</t>
  </si>
  <si>
    <t>ORD26002385</t>
  </si>
  <si>
    <t>CUST45615</t>
  </si>
  <si>
    <t>ORD26002386</t>
  </si>
  <si>
    <t>CUST12715</t>
  </si>
  <si>
    <t>ORD26002387</t>
  </si>
  <si>
    <t>CUST28941</t>
  </si>
  <si>
    <t>ORD26002388</t>
  </si>
  <si>
    <t>CUST51184</t>
  </si>
  <si>
    <t>ORD26002389</t>
  </si>
  <si>
    <t>CUST59734</t>
  </si>
  <si>
    <t>ORD26002390</t>
  </si>
  <si>
    <t>CUST18479</t>
  </si>
  <si>
    <t>ORD26002391</t>
  </si>
  <si>
    <t>CUST12686</t>
  </si>
  <si>
    <t>ORD26002392</t>
  </si>
  <si>
    <t>CUST45274</t>
  </si>
  <si>
    <t>ORD26002393</t>
  </si>
  <si>
    <t>CUST86741</t>
  </si>
  <si>
    <t>ORD26002394</t>
  </si>
  <si>
    <t>CUST57785</t>
  </si>
  <si>
    <t>ORD26002395</t>
  </si>
  <si>
    <t>CUST90668</t>
  </si>
  <si>
    <t>ORD26002396</t>
  </si>
  <si>
    <t>CUST29533</t>
  </si>
  <si>
    <t>ORD26002397</t>
  </si>
  <si>
    <t>CUST50841</t>
  </si>
  <si>
    <t>ORD26002398</t>
  </si>
  <si>
    <t>CUST85053</t>
  </si>
  <si>
    <t>ORD26002399</t>
  </si>
  <si>
    <t>CUST35609</t>
  </si>
  <si>
    <t>ORD26002400</t>
  </si>
  <si>
    <t>CUST33426</t>
  </si>
  <si>
    <t>ORD26002401</t>
  </si>
  <si>
    <t>CUST79947</t>
  </si>
  <si>
    <t>ORD26002402</t>
  </si>
  <si>
    <t>CUST77272</t>
  </si>
  <si>
    <t>ORD26002403</t>
  </si>
  <si>
    <t>CUST30435</t>
  </si>
  <si>
    <t>ORD26002404</t>
  </si>
  <si>
    <t>CUST42216</t>
  </si>
  <si>
    <t>ORD26002405</t>
  </si>
  <si>
    <t>CUST15540</t>
  </si>
  <si>
    <t>ORD26002406</t>
  </si>
  <si>
    <t>CUST74219</t>
  </si>
  <si>
    <t>ORD26002407</t>
  </si>
  <si>
    <t>CUST94849</t>
  </si>
  <si>
    <t>ORD26002408</t>
  </si>
  <si>
    <t>CUST42955</t>
  </si>
  <si>
    <t>ORD26002409</t>
  </si>
  <si>
    <t>CUST14773</t>
  </si>
  <si>
    <t>ORD26002410</t>
  </si>
  <si>
    <t>CUST64055</t>
  </si>
  <si>
    <t>ORD26002411</t>
  </si>
  <si>
    <t>ORD26002412</t>
  </si>
  <si>
    <t>CUST28329</t>
  </si>
  <si>
    <t>ORD26002413</t>
  </si>
  <si>
    <t>CUST67544</t>
  </si>
  <si>
    <t>ORD26002414</t>
  </si>
  <si>
    <t>CUST70725</t>
  </si>
  <si>
    <t>ORD26002415</t>
  </si>
  <si>
    <t>CUST23275</t>
  </si>
  <si>
    <t>ORD26002416</t>
  </si>
  <si>
    <t>CUST95646</t>
  </si>
  <si>
    <t>ORD26002417</t>
  </si>
  <si>
    <t>CUST15311</t>
  </si>
  <si>
    <t>ORD26002418</t>
  </si>
  <si>
    <t>ORD26002419</t>
  </si>
  <si>
    <t>CUST13235</t>
  </si>
  <si>
    <t>ORD26002420</t>
  </si>
  <si>
    <t>CUST90337</t>
  </si>
  <si>
    <t>ORD26002421</t>
  </si>
  <si>
    <t>CUST86758</t>
  </si>
  <si>
    <t>ORD26002422</t>
  </si>
  <si>
    <t>CUST97335</t>
  </si>
  <si>
    <t>ORD26002423</t>
  </si>
  <si>
    <t>CUST59535</t>
  </si>
  <si>
    <t>ORD26002424</t>
  </si>
  <si>
    <t>CUST35733</t>
  </si>
  <si>
    <t>ORD26002425</t>
  </si>
  <si>
    <t>CUST11587</t>
  </si>
  <si>
    <t>ORD26002426</t>
  </si>
  <si>
    <t>CUST29876</t>
  </si>
  <si>
    <t>ORD26002427</t>
  </si>
  <si>
    <t>CUST14910</t>
  </si>
  <si>
    <t>ORD26002428</t>
  </si>
  <si>
    <t>CUST31706</t>
  </si>
  <si>
    <t>ORD26002429</t>
  </si>
  <si>
    <t>CUST90844</t>
  </si>
  <si>
    <t>ORD26002430</t>
  </si>
  <si>
    <t>CUST53332</t>
  </si>
  <si>
    <t>ORD26002431</t>
  </si>
  <si>
    <t>CUST78163</t>
  </si>
  <si>
    <t>ORD26002432</t>
  </si>
  <si>
    <t>CUST73359</t>
  </si>
  <si>
    <t>ORD26002433</t>
  </si>
  <si>
    <t>CUST16722</t>
  </si>
  <si>
    <t>ORD26002434</t>
  </si>
  <si>
    <t>CUST38698</t>
  </si>
  <si>
    <t>ORD26002435</t>
  </si>
  <si>
    <t>CUST64086</t>
  </si>
  <si>
    <t>ORD26002436</t>
  </si>
  <si>
    <t>CUST73068</t>
  </si>
  <si>
    <t>ORD26002437</t>
  </si>
  <si>
    <t>CUST30191</t>
  </si>
  <si>
    <t>ORD26002438</t>
  </si>
  <si>
    <t>CUST40891</t>
  </si>
  <si>
    <t>ORD26002439</t>
  </si>
  <si>
    <t>CUST40816</t>
  </si>
  <si>
    <t>ORD26002440</t>
  </si>
  <si>
    <t>CUST87784</t>
  </si>
  <si>
    <t>ORD26002441</t>
  </si>
  <si>
    <t>CUST11112</t>
  </si>
  <si>
    <t>ORD26002442</t>
  </si>
  <si>
    <t>CUST94930</t>
  </si>
  <si>
    <t>ORD26002443</t>
  </si>
  <si>
    <t>CUST58072</t>
  </si>
  <si>
    <t>ORD26002444</t>
  </si>
  <si>
    <t>CUST23103</t>
  </si>
  <si>
    <t>ORD26002445</t>
  </si>
  <si>
    <t>CUST35198</t>
  </si>
  <si>
    <t>ORD26002446</t>
  </si>
  <si>
    <t>CUST90666</t>
  </si>
  <si>
    <t>ORD26002447</t>
  </si>
  <si>
    <t>CUST44076</t>
  </si>
  <si>
    <t>ORD26002448</t>
  </si>
  <si>
    <t>CUST14198</t>
  </si>
  <si>
    <t>ORD26002449</t>
  </si>
  <si>
    <t>CUST69311</t>
  </si>
  <si>
    <t>ORD26002450</t>
  </si>
  <si>
    <t>CUST64784</t>
  </si>
  <si>
    <t>ORD26002451</t>
  </si>
  <si>
    <t>CUST29493</t>
  </si>
  <si>
    <t>ORD26002452</t>
  </si>
  <si>
    <t>CUST24113</t>
  </si>
  <si>
    <t>ORD26002453</t>
  </si>
  <si>
    <t>CUST51936</t>
  </si>
  <si>
    <t>ORD26002454</t>
  </si>
  <si>
    <t>CUST98033</t>
  </si>
  <si>
    <t>ORD26002455</t>
  </si>
  <si>
    <t>CUST14434</t>
  </si>
  <si>
    <t>ORD26002456</t>
  </si>
  <si>
    <t>CUST43053</t>
  </si>
  <si>
    <t>ORD26002457</t>
  </si>
  <si>
    <t>CUST52412</t>
  </si>
  <si>
    <t>ORD26002458</t>
  </si>
  <si>
    <t>CUST51259</t>
  </si>
  <si>
    <t>ORD26002459</t>
  </si>
  <si>
    <t>CUST64499</t>
  </si>
  <si>
    <t>ORD26002460</t>
  </si>
  <si>
    <t>CUST77211</t>
  </si>
  <si>
    <t>ORD26002461</t>
  </si>
  <si>
    <t>CUST11209</t>
  </si>
  <si>
    <t>ORD26002462</t>
  </si>
  <si>
    <t>CUST23709</t>
  </si>
  <si>
    <t>ORD26002463</t>
  </si>
  <si>
    <t>CUST76188</t>
  </si>
  <si>
    <t>ORD26002464</t>
  </si>
  <si>
    <t>ORD26002465</t>
  </si>
  <si>
    <t>CUST15834</t>
  </si>
  <si>
    <t>ORD26002466</t>
  </si>
  <si>
    <t>CUST18231</t>
  </si>
  <si>
    <t>ORD26002467</t>
  </si>
  <si>
    <t>CUST87449</t>
  </si>
  <si>
    <t>ORD26002468</t>
  </si>
  <si>
    <t>CUST40077</t>
  </si>
  <si>
    <t>ORD26002469</t>
  </si>
  <si>
    <t>CUST68884</t>
  </si>
  <si>
    <t>ORD26002470</t>
  </si>
  <si>
    <t>CUST45865</t>
  </si>
  <si>
    <t>ORD26002471</t>
  </si>
  <si>
    <t>CUST93888</t>
  </si>
  <si>
    <t>ORD26002472</t>
  </si>
  <si>
    <t>ORD26002473</t>
  </si>
  <si>
    <t>CUST83499</t>
  </si>
  <si>
    <t>ORD26002474</t>
  </si>
  <si>
    <t>CUST53093</t>
  </si>
  <si>
    <t>ORD26002475</t>
  </si>
  <si>
    <t>CUST43841</t>
  </si>
  <si>
    <t>ORD26002476</t>
  </si>
  <si>
    <t>CUST65895</t>
  </si>
  <si>
    <t>ORD26002477</t>
  </si>
  <si>
    <t>CUST50565</t>
  </si>
  <si>
    <t>ORD26002478</t>
  </si>
  <si>
    <t>CUST25917</t>
  </si>
  <si>
    <t>ORD26002479</t>
  </si>
  <si>
    <t>CUST45396</t>
  </si>
  <si>
    <t>ORD26002480</t>
  </si>
  <si>
    <t>CUST80070</t>
  </si>
  <si>
    <t>ORD26002481</t>
  </si>
  <si>
    <t>CUST20914</t>
  </si>
  <si>
    <t>ORD26002482</t>
  </si>
  <si>
    <t>CUST81474</t>
  </si>
  <si>
    <t>ORD26002483</t>
  </si>
  <si>
    <t>CUST21327</t>
  </si>
  <si>
    <t>ORD26002484</t>
  </si>
  <si>
    <t>CUST80098</t>
  </si>
  <si>
    <t>ORD26002485</t>
  </si>
  <si>
    <t>ORD26002486</t>
  </si>
  <si>
    <t>CUST91405</t>
  </si>
  <si>
    <t>ORD26002487</t>
  </si>
  <si>
    <t>CUST39720</t>
  </si>
  <si>
    <t>ORD26002488</t>
  </si>
  <si>
    <t>CUST15500</t>
  </si>
  <si>
    <t>ORD26002489</t>
  </si>
  <si>
    <t>CUST97107</t>
  </si>
  <si>
    <t>ORD26002490</t>
  </si>
  <si>
    <t>CUST51309</t>
  </si>
  <si>
    <t>ORD26002491</t>
  </si>
  <si>
    <t>CUST25269</t>
  </si>
  <si>
    <t>ORD26002492</t>
  </si>
  <si>
    <t>CUST54656</t>
  </si>
  <si>
    <t>ORD26002493</t>
  </si>
  <si>
    <t>CUST50902</t>
  </si>
  <si>
    <t>ORD26002494</t>
  </si>
  <si>
    <t>CUST49348</t>
  </si>
  <si>
    <t>ORD26002495</t>
  </si>
  <si>
    <t>CUST54556</t>
  </si>
  <si>
    <t>ORD26002496</t>
  </si>
  <si>
    <t>CUST63329</t>
  </si>
  <si>
    <t>ORD26002497</t>
  </si>
  <si>
    <t>CUST28012</t>
  </si>
  <si>
    <t>ORD26002498</t>
  </si>
  <si>
    <t>CUST44629</t>
  </si>
  <si>
    <t>ORD26002499</t>
  </si>
  <si>
    <t>CUST20333</t>
  </si>
  <si>
    <t>ORD26002500</t>
  </si>
  <si>
    <t>CUST80950</t>
  </si>
  <si>
    <t>ORD26002501</t>
  </si>
  <si>
    <t>CUST82399</t>
  </si>
  <si>
    <t>ORD26002502</t>
  </si>
  <si>
    <t>CUST22185</t>
  </si>
  <si>
    <t>ORD26002503</t>
  </si>
  <si>
    <t>CUST10525</t>
  </si>
  <si>
    <t>ORD26002504</t>
  </si>
  <si>
    <t>CUST24010</t>
  </si>
  <si>
    <t>ORD26002505</t>
  </si>
  <si>
    <t>CUST34265</t>
  </si>
  <si>
    <t>ORD26002506</t>
  </si>
  <si>
    <t>CUST26601</t>
  </si>
  <si>
    <t>ORD26002507</t>
  </si>
  <si>
    <t>CUST45823</t>
  </si>
  <si>
    <t>ORD26002508</t>
  </si>
  <si>
    <t>CUST66324</t>
  </si>
  <si>
    <t>ORD26002509</t>
  </si>
  <si>
    <t>CUST63021</t>
  </si>
  <si>
    <t>ORD26002510</t>
  </si>
  <si>
    <t>CUST26337</t>
  </si>
  <si>
    <t>ORD26002511</t>
  </si>
  <si>
    <t>CUST35056</t>
  </si>
  <si>
    <t>ORD26002512</t>
  </si>
  <si>
    <t>CUST25725</t>
  </si>
  <si>
    <t>ORD26002513</t>
  </si>
  <si>
    <t>CUST99662</t>
  </si>
  <si>
    <t>ORD26002514</t>
  </si>
  <si>
    <t>CUST95439</t>
  </si>
  <si>
    <t>ORD26002515</t>
  </si>
  <si>
    <t>ORD26002516</t>
  </si>
  <si>
    <t>CUST58333</t>
  </si>
  <si>
    <t>ORD26002517</t>
  </si>
  <si>
    <t>CUST36417</t>
  </si>
  <si>
    <t>ORD26002518</t>
  </si>
  <si>
    <t>CUST96809</t>
  </si>
  <si>
    <t>ORD26002519</t>
  </si>
  <si>
    <t>CUST70762</t>
  </si>
  <si>
    <t>ORD26002520</t>
  </si>
  <si>
    <t>CUST64185</t>
  </si>
  <si>
    <t>ORD26002521</t>
  </si>
  <si>
    <t>CUST11804</t>
  </si>
  <si>
    <t>ORD26002522</t>
  </si>
  <si>
    <t>CUST39401</t>
  </si>
  <si>
    <t>ORD26002523</t>
  </si>
  <si>
    <t>CUST31031</t>
  </si>
  <si>
    <t>ORD26002524</t>
  </si>
  <si>
    <t>CUST60407</t>
  </si>
  <si>
    <t>ORD26002525</t>
  </si>
  <si>
    <t>CUST78423</t>
  </si>
  <si>
    <t>ORD26002526</t>
  </si>
  <si>
    <t>CUST50660</t>
  </si>
  <si>
    <t>ORD26002527</t>
  </si>
  <si>
    <t>CUST47068</t>
  </si>
  <si>
    <t>ORD26002528</t>
  </si>
  <si>
    <t>CUST90425</t>
  </si>
  <si>
    <t>ORD26002529</t>
  </si>
  <si>
    <t>CUST29542</t>
  </si>
  <si>
    <t>ORD26002530</t>
  </si>
  <si>
    <t>CUST35351</t>
  </si>
  <si>
    <t>ORD26002531</t>
  </si>
  <si>
    <t>CUST45643</t>
  </si>
  <si>
    <t>ORD26002532</t>
  </si>
  <si>
    <t>CUST56777</t>
  </si>
  <si>
    <t>ORD26002533</t>
  </si>
  <si>
    <t>CUST54059</t>
  </si>
  <si>
    <t>ORD26002534</t>
  </si>
  <si>
    <t>CUST83719</t>
  </si>
  <si>
    <t>ORD26002535</t>
  </si>
  <si>
    <t>CUST63835</t>
  </si>
  <si>
    <t>ORD26002536</t>
  </si>
  <si>
    <t>CUST99254</t>
  </si>
  <si>
    <t>ORD26002537</t>
  </si>
  <si>
    <t>CUST14799</t>
  </si>
  <si>
    <t>ORD26002538</t>
  </si>
  <si>
    <t>CUST68961</t>
  </si>
  <si>
    <t>ORD26002539</t>
  </si>
  <si>
    <t>CUST42809</t>
  </si>
  <si>
    <t>ORD26002540</t>
  </si>
  <si>
    <t>CUST80919</t>
  </si>
  <si>
    <t>ORD26002541</t>
  </si>
  <si>
    <t>CUST63976</t>
  </si>
  <si>
    <t>ORD26002542</t>
  </si>
  <si>
    <t>CUST46394</t>
  </si>
  <si>
    <t>ORD26002543</t>
  </si>
  <si>
    <t>CUST13525</t>
  </si>
  <si>
    <t>ORD26002544</t>
  </si>
  <si>
    <t>CUST30572</t>
  </si>
  <si>
    <t>ORD26002545</t>
  </si>
  <si>
    <t>CUST35905</t>
  </si>
  <si>
    <t>ORD26002546</t>
  </si>
  <si>
    <t>CUST14127</t>
  </si>
  <si>
    <t>ORD26002547</t>
  </si>
  <si>
    <t>CUST66599</t>
  </si>
  <si>
    <t>ORD26002548</t>
  </si>
  <si>
    <t>CUST10999</t>
  </si>
  <si>
    <t>ORD26002549</t>
  </si>
  <si>
    <t>CUST65096</t>
  </si>
  <si>
    <t>ORD26002550</t>
  </si>
  <si>
    <t>CUST66966</t>
  </si>
  <si>
    <t>ORD26002551</t>
  </si>
  <si>
    <t>CUST98754</t>
  </si>
  <si>
    <t>ORD26002552</t>
  </si>
  <si>
    <t>CUST87892</t>
  </si>
  <si>
    <t>ORD26002553</t>
  </si>
  <si>
    <t>CUST68336</t>
  </si>
  <si>
    <t>ORD26002554</t>
  </si>
  <si>
    <t>CUST12625</t>
  </si>
  <si>
    <t>ORD26002555</t>
  </si>
  <si>
    <t>CUST21930</t>
  </si>
  <si>
    <t>ORD26002556</t>
  </si>
  <si>
    <t>CUST24832</t>
  </si>
  <si>
    <t>ORD26002557</t>
  </si>
  <si>
    <t>CUST16924</t>
  </si>
  <si>
    <t>ORD26002558</t>
  </si>
  <si>
    <t>CUST76639</t>
  </si>
  <si>
    <t>ORD26002559</t>
  </si>
  <si>
    <t>CUST78822</t>
  </si>
  <si>
    <t>ORD26002560</t>
  </si>
  <si>
    <t>CUST33371</t>
  </si>
  <si>
    <t>ORD26002561</t>
  </si>
  <si>
    <t>CUST38902</t>
  </si>
  <si>
    <t>ORD26002562</t>
  </si>
  <si>
    <t>CUST93080</t>
  </si>
  <si>
    <t>ORD26002563</t>
  </si>
  <si>
    <t>CUST54260</t>
  </si>
  <si>
    <t>ORD26002564</t>
  </si>
  <si>
    <t>CUST13172</t>
  </si>
  <si>
    <t>ORD26002565</t>
  </si>
  <si>
    <t>CUST86787</t>
  </si>
  <si>
    <t>ORD26002566</t>
  </si>
  <si>
    <t>CUST80651</t>
  </si>
  <si>
    <t>ORD26002567</t>
  </si>
  <si>
    <t>CUST51005</t>
  </si>
  <si>
    <t>ORD26002568</t>
  </si>
  <si>
    <t>CUST48291</t>
  </si>
  <si>
    <t>ORD26002569</t>
  </si>
  <si>
    <t>CUST85547</t>
  </si>
  <si>
    <t>ORD26002570</t>
  </si>
  <si>
    <t>CUST29736</t>
  </si>
  <si>
    <t>ORD26002571</t>
  </si>
  <si>
    <t>ORD26002572</t>
  </si>
  <si>
    <t>CUST10366</t>
  </si>
  <si>
    <t>ORD26002573</t>
  </si>
  <si>
    <t>ORD26002574</t>
  </si>
  <si>
    <t>CUST64129</t>
  </si>
  <si>
    <t>ORD26002575</t>
  </si>
  <si>
    <t>CUST96681</t>
  </si>
  <si>
    <t>ORD26002576</t>
  </si>
  <si>
    <t>CUST15488</t>
  </si>
  <si>
    <t>ORD26002577</t>
  </si>
  <si>
    <t>CUST41508</t>
  </si>
  <si>
    <t>ORD26002578</t>
  </si>
  <si>
    <t>CUST12227</t>
  </si>
  <si>
    <t>ORD26002579</t>
  </si>
  <si>
    <t>CUST16158</t>
  </si>
  <si>
    <t>ORD26002580</t>
  </si>
  <si>
    <t>CUST79375</t>
  </si>
  <si>
    <t>ORD26002581</t>
  </si>
  <si>
    <t>CUST72081</t>
  </si>
  <si>
    <t>ORD26002582</t>
  </si>
  <si>
    <t>CUST34600</t>
  </si>
  <si>
    <t>ORD26002583</t>
  </si>
  <si>
    <t>CUST18589</t>
  </si>
  <si>
    <t>ORD26002584</t>
  </si>
  <si>
    <t>CUST84897</t>
  </si>
  <si>
    <t>ORD26002585</t>
  </si>
  <si>
    <t>CUST27106</t>
  </si>
  <si>
    <t>ORD26002586</t>
  </si>
  <si>
    <t>CUST43010</t>
  </si>
  <si>
    <t>ORD26002587</t>
  </si>
  <si>
    <t>CUST92789</t>
  </si>
  <si>
    <t>ORD26002588</t>
  </si>
  <si>
    <t>CUST15546</t>
  </si>
  <si>
    <t>ORD26002589</t>
  </si>
  <si>
    <t>CUST99546</t>
  </si>
  <si>
    <t>ORD26002590</t>
  </si>
  <si>
    <t>CUST21089</t>
  </si>
  <si>
    <t>ORD26002591</t>
  </si>
  <si>
    <t>CUST77237</t>
  </si>
  <si>
    <t>ORD26002592</t>
  </si>
  <si>
    <t>CUST58283</t>
  </si>
  <si>
    <t>ORD26002593</t>
  </si>
  <si>
    <t>CUST27596</t>
  </si>
  <si>
    <t>ORD26002594</t>
  </si>
  <si>
    <t>CUST93765</t>
  </si>
  <si>
    <t>ORD26002595</t>
  </si>
  <si>
    <t>CUST56538</t>
  </si>
  <si>
    <t>ORD26002596</t>
  </si>
  <si>
    <t>CUST61736</t>
  </si>
  <si>
    <t>ORD26002597</t>
  </si>
  <si>
    <t>CUST88624</t>
  </si>
  <si>
    <t>ORD26002598</t>
  </si>
  <si>
    <t>CUST36033</t>
  </si>
  <si>
    <t>ORD26002599</t>
  </si>
  <si>
    <t>CUST27656</t>
  </si>
  <si>
    <t>ORD26002600</t>
  </si>
  <si>
    <t>CUST14555</t>
  </si>
  <si>
    <t>ORD26002601</t>
  </si>
  <si>
    <t>CUST61031</t>
  </si>
  <si>
    <t>ORD26002602</t>
  </si>
  <si>
    <t>CUST78743</t>
  </si>
  <si>
    <t>ORD26002603</t>
  </si>
  <si>
    <t>CUST13853</t>
  </si>
  <si>
    <t>ORD26002604</t>
  </si>
  <si>
    <t>CUST88275</t>
  </si>
  <si>
    <t>ORD26002605</t>
  </si>
  <si>
    <t>CUST93471</t>
  </si>
  <si>
    <t>ORD26002606</t>
  </si>
  <si>
    <t>CUST64461</t>
  </si>
  <si>
    <t>ORD26002607</t>
  </si>
  <si>
    <t>CUST55323</t>
  </si>
  <si>
    <t>ORD26002608</t>
  </si>
  <si>
    <t>CUST26144</t>
  </si>
  <si>
    <t>ORD26002609</t>
  </si>
  <si>
    <t>CUST62035</t>
  </si>
  <si>
    <t>ORD26002610</t>
  </si>
  <si>
    <t>CUST63382</t>
  </si>
  <si>
    <t>ORD26002611</t>
  </si>
  <si>
    <t>CUST41475</t>
  </si>
  <si>
    <t>ORD26002612</t>
  </si>
  <si>
    <t>CUST14781</t>
  </si>
  <si>
    <t>ORD26002613</t>
  </si>
  <si>
    <t>CUST58081</t>
  </si>
  <si>
    <t>ORD26002614</t>
  </si>
  <si>
    <t>CUST67064</t>
  </si>
  <si>
    <t>ORD26002615</t>
  </si>
  <si>
    <t>CUST12355</t>
  </si>
  <si>
    <t>ORD26002616</t>
  </si>
  <si>
    <t>CUST62144</t>
  </si>
  <si>
    <t>ORD26002617</t>
  </si>
  <si>
    <t>CUST51992</t>
  </si>
  <si>
    <t>ORD26002618</t>
  </si>
  <si>
    <t>CUST56634</t>
  </si>
  <si>
    <t>ORD26002619</t>
  </si>
  <si>
    <t>CUST73620</t>
  </si>
  <si>
    <t>ORD26002620</t>
  </si>
  <si>
    <t>CUST44574</t>
  </si>
  <si>
    <t>ORD26002621</t>
  </si>
  <si>
    <t>CUST10649</t>
  </si>
  <si>
    <t>ORD26002622</t>
  </si>
  <si>
    <t>CUST97439</t>
  </si>
  <si>
    <t>ORD26002623</t>
  </si>
  <si>
    <t>CUST59060</t>
  </si>
  <si>
    <t>ORD26002624</t>
  </si>
  <si>
    <t>CUST12366</t>
  </si>
  <si>
    <t>ORD26002625</t>
  </si>
  <si>
    <t>CUST18498</t>
  </si>
  <si>
    <t>ORD26002626</t>
  </si>
  <si>
    <t>CUST43455</t>
  </si>
  <si>
    <t>ORD26002627</t>
  </si>
  <si>
    <t>CUST91759</t>
  </si>
  <si>
    <t>ORD26002628</t>
  </si>
  <si>
    <t>CUST48851</t>
  </si>
  <si>
    <t>ORD26002629</t>
  </si>
  <si>
    <t>CUST69795</t>
  </si>
  <si>
    <t>ORD26002630</t>
  </si>
  <si>
    <t>CUST60344</t>
  </si>
  <si>
    <t>ORD26002631</t>
  </si>
  <si>
    <t>CUST75593</t>
  </si>
  <si>
    <t>ORD26002632</t>
  </si>
  <si>
    <t>CUST34952</t>
  </si>
  <si>
    <t>ORD26002633</t>
  </si>
  <si>
    <t>CUST66344</t>
  </si>
  <si>
    <t>ORD26002634</t>
  </si>
  <si>
    <t>CUST83126</t>
  </si>
  <si>
    <t>ORD26002635</t>
  </si>
  <si>
    <t>CUST14000</t>
  </si>
  <si>
    <t>ORD26002636</t>
  </si>
  <si>
    <t>CUST78156</t>
  </si>
  <si>
    <t>ORD26002637</t>
  </si>
  <si>
    <t>CUST95221</t>
  </si>
  <si>
    <t>ORD26002638</t>
  </si>
  <si>
    <t>CUST47316</t>
  </si>
  <si>
    <t>ORD26002639</t>
  </si>
  <si>
    <t>CUST28672</t>
  </si>
  <si>
    <t>ORD26002640</t>
  </si>
  <si>
    <t>CUST29299</t>
  </si>
  <si>
    <t>ORD26002641</t>
  </si>
  <si>
    <t>CUST44870</t>
  </si>
  <si>
    <t>ORD26002642</t>
  </si>
  <si>
    <t>CUST19542</t>
  </si>
  <si>
    <t>ORD26002643</t>
  </si>
  <si>
    <t>CUST99872</t>
  </si>
  <si>
    <t>ORD26002644</t>
  </si>
  <si>
    <t>CUST25753</t>
  </si>
  <si>
    <t>ORD26002645</t>
  </si>
  <si>
    <t>CUST41536</t>
  </si>
  <si>
    <t>ORD26002646</t>
  </si>
  <si>
    <t>CUST15316</t>
  </si>
  <si>
    <t>ORD26002647</t>
  </si>
  <si>
    <t>CUST97518</t>
  </si>
  <si>
    <t>ORD26002648</t>
  </si>
  <si>
    <t>CUST60749</t>
  </si>
  <si>
    <t>ORD26002649</t>
  </si>
  <si>
    <t>CUST53888</t>
  </si>
  <si>
    <t>ORD26002650</t>
  </si>
  <si>
    <t>CUST46601</t>
  </si>
  <si>
    <t>ORD26002651</t>
  </si>
  <si>
    <t>CUST63449</t>
  </si>
  <si>
    <t>ORD26002652</t>
  </si>
  <si>
    <t>CUST63888</t>
  </si>
  <si>
    <t>ORD26002653</t>
  </si>
  <si>
    <t>CUST74915</t>
  </si>
  <si>
    <t>ORD26002654</t>
  </si>
  <si>
    <t>CUST68854</t>
  </si>
  <si>
    <t>ORD26002655</t>
  </si>
  <si>
    <t>CUST27982</t>
  </si>
  <si>
    <t>ORD26002656</t>
  </si>
  <si>
    <t>CUST91971</t>
  </si>
  <si>
    <t>ORD26002657</t>
  </si>
  <si>
    <t>CUST18754</t>
  </si>
  <si>
    <t>ORD26002658</t>
  </si>
  <si>
    <t>CUST35594</t>
  </si>
  <si>
    <t>ORD26002659</t>
  </si>
  <si>
    <t>CUST51182</t>
  </si>
  <si>
    <t>ORD26002660</t>
  </si>
  <si>
    <t>CUST24249</t>
  </si>
  <si>
    <t>ORD26002661</t>
  </si>
  <si>
    <t>CUST31531</t>
  </si>
  <si>
    <t>ORD26002662</t>
  </si>
  <si>
    <t>CUST65299</t>
  </si>
  <si>
    <t>ORD26002663</t>
  </si>
  <si>
    <t>CUST85161</t>
  </si>
  <si>
    <t>ORD26002664</t>
  </si>
  <si>
    <t>CUST97539</t>
  </si>
  <si>
    <t>ORD26002665</t>
  </si>
  <si>
    <t>CUST32111</t>
  </si>
  <si>
    <t>ORD26002666</t>
  </si>
  <si>
    <t>CUST15636</t>
  </si>
  <si>
    <t>ORD26002667</t>
  </si>
  <si>
    <t>CUST36855</t>
  </si>
  <si>
    <t>ORD26002668</t>
  </si>
  <si>
    <t>CUST28582</t>
  </si>
  <si>
    <t>ORD26002669</t>
  </si>
  <si>
    <t>CUST11836</t>
  </si>
  <si>
    <t>ORD26002670</t>
  </si>
  <si>
    <t>CUST33906</t>
  </si>
  <si>
    <t>ORD26002671</t>
  </si>
  <si>
    <t>CUST32494</t>
  </si>
  <si>
    <t>ORD26002672</t>
  </si>
  <si>
    <t>CUST89494</t>
  </si>
  <si>
    <t>ORD26002673</t>
  </si>
  <si>
    <t>CUST41854</t>
  </si>
  <si>
    <t>ORD26002674</t>
  </si>
  <si>
    <t>CUST13821</t>
  </si>
  <si>
    <t>ORD26002675</t>
  </si>
  <si>
    <t>CUST87150</t>
  </si>
  <si>
    <t>ORD26002676</t>
  </si>
  <si>
    <t>CUST72694</t>
  </si>
  <si>
    <t>ORD26002677</t>
  </si>
  <si>
    <t>CUST12026</t>
  </si>
  <si>
    <t>ORD26002678</t>
  </si>
  <si>
    <t>CUST32405</t>
  </si>
  <si>
    <t>ORD26002679</t>
  </si>
  <si>
    <t>CUST98964</t>
  </si>
  <si>
    <t>ORD26002680</t>
  </si>
  <si>
    <t>CUST44722</t>
  </si>
  <si>
    <t>ORD26002681</t>
  </si>
  <si>
    <t>CUST32834</t>
  </si>
  <si>
    <t>ORD26002682</t>
  </si>
  <si>
    <t>CUST87879</t>
  </si>
  <si>
    <t>ORD26002683</t>
  </si>
  <si>
    <t>CUST91715</t>
  </si>
  <si>
    <t>ORD26002684</t>
  </si>
  <si>
    <t>CUST30753</t>
  </si>
  <si>
    <t>ORD26002685</t>
  </si>
  <si>
    <t>CUST89320</t>
  </si>
  <si>
    <t>ORD26002686</t>
  </si>
  <si>
    <t>CUST76500</t>
  </si>
  <si>
    <t>ORD26002687</t>
  </si>
  <si>
    <t>CUST89918</t>
  </si>
  <si>
    <t>ORD26002688</t>
  </si>
  <si>
    <t>CUST81524</t>
  </si>
  <si>
    <t>ORD26002689</t>
  </si>
  <si>
    <t>CUST33467</t>
  </si>
  <si>
    <t>ORD26002690</t>
  </si>
  <si>
    <t>CUST96078</t>
  </si>
  <si>
    <t>ORD26002691</t>
  </si>
  <si>
    <t>CUST90481</t>
  </si>
  <si>
    <t>ORD26002692</t>
  </si>
  <si>
    <t>CUST81037</t>
  </si>
  <si>
    <t>ORD26002693</t>
  </si>
  <si>
    <t>CUST30173</t>
  </si>
  <si>
    <t>ORD26002694</t>
  </si>
  <si>
    <t>CUST94319</t>
  </si>
  <si>
    <t>ORD26002695</t>
  </si>
  <si>
    <t>CUST41127</t>
  </si>
  <si>
    <t>ORD26002696</t>
  </si>
  <si>
    <t>CUST61138</t>
  </si>
  <si>
    <t>ORD26002697</t>
  </si>
  <si>
    <t>CUST98212</t>
  </si>
  <si>
    <t>ORD26002698</t>
  </si>
  <si>
    <t>CUST59090</t>
  </si>
  <si>
    <t>ORD26002699</t>
  </si>
  <si>
    <t>CUST35704</t>
  </si>
  <si>
    <t>ORD26002700</t>
  </si>
  <si>
    <t>CUST27445</t>
  </si>
  <si>
    <t>ORD26002701</t>
  </si>
  <si>
    <t>CUST39123</t>
  </si>
  <si>
    <t>ORD26002702</t>
  </si>
  <si>
    <t>CUST99714</t>
  </si>
  <si>
    <t>ORD26002703</t>
  </si>
  <si>
    <t>CUST33317</t>
  </si>
  <si>
    <t>ORD26002704</t>
  </si>
  <si>
    <t>CUST39052</t>
  </si>
  <si>
    <t>ORD26002705</t>
  </si>
  <si>
    <t>CUST76123</t>
  </si>
  <si>
    <t>ORD26002706</t>
  </si>
  <si>
    <t>CUST78017</t>
  </si>
  <si>
    <t>ORD26002707</t>
  </si>
  <si>
    <t>CUST99142</t>
  </si>
  <si>
    <t>ORD26002708</t>
  </si>
  <si>
    <t>CUST91681</t>
  </si>
  <si>
    <t>ORD26002709</t>
  </si>
  <si>
    <t>CUST73074</t>
  </si>
  <si>
    <t>ORD26002710</t>
  </si>
  <si>
    <t>CUST53727</t>
  </si>
  <si>
    <t>ORD26002711</t>
  </si>
  <si>
    <t>CUST37549</t>
  </si>
  <si>
    <t>ORD26002712</t>
  </si>
  <si>
    <t>CUST52960</t>
  </si>
  <si>
    <t>ORD26002713</t>
  </si>
  <si>
    <t>CUST38110</t>
  </si>
  <si>
    <t>ORD26002714</t>
  </si>
  <si>
    <t>CUST51591</t>
  </si>
  <si>
    <t>ORD26002715</t>
  </si>
  <si>
    <t>CUST24300</t>
  </si>
  <si>
    <t>ORD26002716</t>
  </si>
  <si>
    <t>CUST60191</t>
  </si>
  <si>
    <t>ORD26002717</t>
  </si>
  <si>
    <t>CUST17882</t>
  </si>
  <si>
    <t>ORD26002718</t>
  </si>
  <si>
    <t>CUST27009</t>
  </si>
  <si>
    <t>ORD26002719</t>
  </si>
  <si>
    <t>CUST31337</t>
  </si>
  <si>
    <t>ORD26002720</t>
  </si>
  <si>
    <t>CUST66118</t>
  </si>
  <si>
    <t>ORD26002721</t>
  </si>
  <si>
    <t>CUST68953</t>
  </si>
  <si>
    <t>ORD26002722</t>
  </si>
  <si>
    <t>CUST54287</t>
  </si>
  <si>
    <t>ORD26002723</t>
  </si>
  <si>
    <t>CUST65307</t>
  </si>
  <si>
    <t>ORD26002724</t>
  </si>
  <si>
    <t>CUST33301</t>
  </si>
  <si>
    <t>ORD26002725</t>
  </si>
  <si>
    <t>CUST66112</t>
  </si>
  <si>
    <t>ORD26002726</t>
  </si>
  <si>
    <t>CUST30439</t>
  </si>
  <si>
    <t>ORD26002727</t>
  </si>
  <si>
    <t>CUST40988</t>
  </si>
  <si>
    <t>ORD26002728</t>
  </si>
  <si>
    <t>CUST37308</t>
  </si>
  <si>
    <t>ORD26002729</t>
  </si>
  <si>
    <t>CUST92969</t>
  </si>
  <si>
    <t>ORD26002730</t>
  </si>
  <si>
    <t>CUST78132</t>
  </si>
  <si>
    <t>ORD26002731</t>
  </si>
  <si>
    <t>CUST28883</t>
  </si>
  <si>
    <t>ORD26002732</t>
  </si>
  <si>
    <t>CUST48360</t>
  </si>
  <si>
    <t>ORD26002733</t>
  </si>
  <si>
    <t>CUST31981</t>
  </si>
  <si>
    <t>ORD26002734</t>
  </si>
  <si>
    <t>CUST32658</t>
  </si>
  <si>
    <t>ORD26002735</t>
  </si>
  <si>
    <t>CUST26553</t>
  </si>
  <si>
    <t>ORD26002736</t>
  </si>
  <si>
    <t>CUST91797</t>
  </si>
  <si>
    <t>ORD26002737</t>
  </si>
  <si>
    <t>CUST64443</t>
  </si>
  <si>
    <t>ORD26002738</t>
  </si>
  <si>
    <t>CUST13175</t>
  </si>
  <si>
    <t>ORD26002739</t>
  </si>
  <si>
    <t>CUST33192</t>
  </si>
  <si>
    <t>ORD26002740</t>
  </si>
  <si>
    <t>CUST57603</t>
  </si>
  <si>
    <t>ORD26002741</t>
  </si>
  <si>
    <t>CUST84870</t>
  </si>
  <si>
    <t>ORD26002742</t>
  </si>
  <si>
    <t>CUST97789</t>
  </si>
  <si>
    <t>ORD26002743</t>
  </si>
  <si>
    <t>CUST33809</t>
  </si>
  <si>
    <t>ORD26002744</t>
  </si>
  <si>
    <t>CUST68051</t>
  </si>
  <si>
    <t>ORD26002745</t>
  </si>
  <si>
    <t>CUST13836</t>
  </si>
  <si>
    <t>ORD26002746</t>
  </si>
  <si>
    <t>CUST90584</t>
  </si>
  <si>
    <t>ORD26002747</t>
  </si>
  <si>
    <t>CUST96146</t>
  </si>
  <si>
    <t>ORD26002748</t>
  </si>
  <si>
    <t>CUST31831</t>
  </si>
  <si>
    <t>ORD26002749</t>
  </si>
  <si>
    <t>CUST80800</t>
  </si>
  <si>
    <t>ORD26002750</t>
  </si>
  <si>
    <t>CUST94489</t>
  </si>
  <si>
    <t>ORD26002751</t>
  </si>
  <si>
    <t>CUST12563</t>
  </si>
  <si>
    <t>ORD26002752</t>
  </si>
  <si>
    <t>CUST75289</t>
  </si>
  <si>
    <t>ORD26002753</t>
  </si>
  <si>
    <t>CUST86318</t>
  </si>
  <si>
    <t>ORD26002754</t>
  </si>
  <si>
    <t>ORD26002755</t>
  </si>
  <si>
    <t>CUST24747</t>
  </si>
  <si>
    <t>ORD26002756</t>
  </si>
  <si>
    <t>CUST78019</t>
  </si>
  <si>
    <t>ORD26002757</t>
  </si>
  <si>
    <t>CUST22917</t>
  </si>
  <si>
    <t>ORD26002758</t>
  </si>
  <si>
    <t>CUST17115</t>
  </si>
  <si>
    <t>ORD26002759</t>
  </si>
  <si>
    <t>CUST82641</t>
  </si>
  <si>
    <t>ORD26002760</t>
  </si>
  <si>
    <t>CUST55785</t>
  </si>
  <si>
    <t>ORD26002761</t>
  </si>
  <si>
    <t>CUST41037</t>
  </si>
  <si>
    <t>ORD26002762</t>
  </si>
  <si>
    <t>CUST15300</t>
  </si>
  <si>
    <t>ORD26002763</t>
  </si>
  <si>
    <t>CUST20749</t>
  </si>
  <si>
    <t>ORD26002764</t>
  </si>
  <si>
    <t>CUST31365</t>
  </si>
  <si>
    <t>ORD26002765</t>
  </si>
  <si>
    <t>CUST85653</t>
  </si>
  <si>
    <t>ORD26002766</t>
  </si>
  <si>
    <t>CUST36062</t>
  </si>
  <si>
    <t>ORD26002767</t>
  </si>
  <si>
    <t>ORD26002768</t>
  </si>
  <si>
    <t>CUST22180</t>
  </si>
  <si>
    <t>ORD26002769</t>
  </si>
  <si>
    <t>CUST29895</t>
  </si>
  <si>
    <t>ORD26002770</t>
  </si>
  <si>
    <t>CUST70338</t>
  </si>
  <si>
    <t>ORD26002771</t>
  </si>
  <si>
    <t>CUST21696</t>
  </si>
  <si>
    <t>ORD26002772</t>
  </si>
  <si>
    <t>CUST25854</t>
  </si>
  <si>
    <t>ORD26002773</t>
  </si>
  <si>
    <t>CUST79357</t>
  </si>
  <si>
    <t>ORD26002774</t>
  </si>
  <si>
    <t>CUST38061</t>
  </si>
  <si>
    <t>ORD26002775</t>
  </si>
  <si>
    <t>CUST11757</t>
  </si>
  <si>
    <t>ORD26002776</t>
  </si>
  <si>
    <t>CUST46968</t>
  </si>
  <si>
    <t>ORD26002777</t>
  </si>
  <si>
    <t>CUST61745</t>
  </si>
  <si>
    <t>ORD26002778</t>
  </si>
  <si>
    <t>CUST27646</t>
  </si>
  <si>
    <t>ORD26002779</t>
  </si>
  <si>
    <t>CUST87516</t>
  </si>
  <si>
    <t>ORD26002780</t>
  </si>
  <si>
    <t>CUST18653</t>
  </si>
  <si>
    <t>ORD26002781</t>
  </si>
  <si>
    <t>CUST26803</t>
  </si>
  <si>
    <t>ORD26002782</t>
  </si>
  <si>
    <t>CUST25551</t>
  </si>
  <si>
    <t>ORD26002783</t>
  </si>
  <si>
    <t>CUST80731</t>
  </si>
  <si>
    <t>ORD26002784</t>
  </si>
  <si>
    <t>CUST13544</t>
  </si>
  <si>
    <t>ORD26002785</t>
  </si>
  <si>
    <t>CUST17053</t>
  </si>
  <si>
    <t>ORD26002786</t>
  </si>
  <si>
    <t>CUST74861</t>
  </si>
  <si>
    <t>ORD26002787</t>
  </si>
  <si>
    <t>CUST21190</t>
  </si>
  <si>
    <t>ORD26002788</t>
  </si>
  <si>
    <t>CUST46883</t>
  </si>
  <si>
    <t>ORD26002789</t>
  </si>
  <si>
    <t>CUST30787</t>
  </si>
  <si>
    <t>ORD26002790</t>
  </si>
  <si>
    <t>CUST12209</t>
  </si>
  <si>
    <t>ORD26002791</t>
  </si>
  <si>
    <t>CUST58308</t>
  </si>
  <si>
    <t>ORD26002792</t>
  </si>
  <si>
    <t>CUST98744</t>
  </si>
  <si>
    <t>ORD26002793</t>
  </si>
  <si>
    <t>CUST42935</t>
  </si>
  <si>
    <t>ORD26002794</t>
  </si>
  <si>
    <t>CUST66909</t>
  </si>
  <si>
    <t>ORD26002795</t>
  </si>
  <si>
    <t>CUST77394</t>
  </si>
  <si>
    <t>ORD26002796</t>
  </si>
  <si>
    <t>CUST64076</t>
  </si>
  <si>
    <t>ORD26002797</t>
  </si>
  <si>
    <t>CUST21793</t>
  </si>
  <si>
    <t>ORD26002798</t>
  </si>
  <si>
    <t>CUST97843</t>
  </si>
  <si>
    <t>ORD26002799</t>
  </si>
  <si>
    <t>CUST24179</t>
  </si>
  <si>
    <t>ORD26002800</t>
  </si>
  <si>
    <t>CUST63554</t>
  </si>
  <si>
    <t>ORD26002801</t>
  </si>
  <si>
    <t>CUST20447</t>
  </si>
  <si>
    <t>ORD26002802</t>
  </si>
  <si>
    <t>CUST74491</t>
  </si>
  <si>
    <t>ORD26002803</t>
  </si>
  <si>
    <t>CUST84072</t>
  </si>
  <si>
    <t>ORD26002804</t>
  </si>
  <si>
    <t>CUST68565</t>
  </si>
  <si>
    <t>ORD26002805</t>
  </si>
  <si>
    <t>CUST83565</t>
  </si>
  <si>
    <t>ORD26002806</t>
  </si>
  <si>
    <t>CUST89555</t>
  </si>
  <si>
    <t>ORD26002807</t>
  </si>
  <si>
    <t>CUST29518</t>
  </si>
  <si>
    <t>ORD26002808</t>
  </si>
  <si>
    <t>CUST72259</t>
  </si>
  <si>
    <t>ORD26002809</t>
  </si>
  <si>
    <t>CUST50711</t>
  </si>
  <si>
    <t>ORD26002810</t>
  </si>
  <si>
    <t>CUST68580</t>
  </si>
  <si>
    <t>ORD26002811</t>
  </si>
  <si>
    <t>CUST44431</t>
  </si>
  <si>
    <t>ORD26002812</t>
  </si>
  <si>
    <t>CUST92716</t>
  </si>
  <si>
    <t>ORD26002813</t>
  </si>
  <si>
    <t>CUST18621</t>
  </si>
  <si>
    <t>ORD26002814</t>
  </si>
  <si>
    <t>CUST14967</t>
  </si>
  <si>
    <t>ORD26002815</t>
  </si>
  <si>
    <t>CUST89443</t>
  </si>
  <si>
    <t>ORD26002816</t>
  </si>
  <si>
    <t>CUST99804</t>
  </si>
  <si>
    <t>ORD26002817</t>
  </si>
  <si>
    <t>CUST63855</t>
  </si>
  <si>
    <t>ORD26002818</t>
  </si>
  <si>
    <t>CUST73572</t>
  </si>
  <si>
    <t>ORD26002819</t>
  </si>
  <si>
    <t>ORD26002820</t>
  </si>
  <si>
    <t>CUST87460</t>
  </si>
  <si>
    <t>ORD26002821</t>
  </si>
  <si>
    <t>CUST11921</t>
  </si>
  <si>
    <t>ORD26002822</t>
  </si>
  <si>
    <t>CUST96549</t>
  </si>
  <si>
    <t>ORD26002823</t>
  </si>
  <si>
    <t>CUST80851</t>
  </si>
  <si>
    <t>ORD26002824</t>
  </si>
  <si>
    <t>CUST97209</t>
  </si>
  <si>
    <t>ORD26002825</t>
  </si>
  <si>
    <t>CUST81532</t>
  </si>
  <si>
    <t>ORD26002826</t>
  </si>
  <si>
    <t>CUST77234</t>
  </si>
  <si>
    <t>ORD26002827</t>
  </si>
  <si>
    <t>CUST68255</t>
  </si>
  <si>
    <t>ORD26002828</t>
  </si>
  <si>
    <t>CUST96702</t>
  </si>
  <si>
    <t>ORD26002829</t>
  </si>
  <si>
    <t>CUST49860</t>
  </si>
  <si>
    <t>ORD26002830</t>
  </si>
  <si>
    <t>CUST56668</t>
  </si>
  <si>
    <t>ORD26002831</t>
  </si>
  <si>
    <t>CUST11511</t>
  </si>
  <si>
    <t>ORD26002832</t>
  </si>
  <si>
    <t>CUST64891</t>
  </si>
  <si>
    <t>ORD26002833</t>
  </si>
  <si>
    <t>CUST34761</t>
  </si>
  <si>
    <t>ORD26002834</t>
  </si>
  <si>
    <t>CUST94928</t>
  </si>
  <si>
    <t>ORD26002835</t>
  </si>
  <si>
    <t>CUST87388</t>
  </si>
  <si>
    <t>ORD26002836</t>
  </si>
  <si>
    <t>CUST76150</t>
  </si>
  <si>
    <t>ORD26002837</t>
  </si>
  <si>
    <t>CUST72539</t>
  </si>
  <si>
    <t>ORD26002838</t>
  </si>
  <si>
    <t>ORD26002839</t>
  </si>
  <si>
    <t>CUST82331</t>
  </si>
  <si>
    <t>ORD26002840</t>
  </si>
  <si>
    <t>CUST83162</t>
  </si>
  <si>
    <t>ORD26002841</t>
  </si>
  <si>
    <t>CUST96328</t>
  </si>
  <si>
    <t>ORD26002842</t>
  </si>
  <si>
    <t>CUST65264</t>
  </si>
  <si>
    <t>ORD26002843</t>
  </si>
  <si>
    <t>CUST90190</t>
  </si>
  <si>
    <t>ORD26002844</t>
  </si>
  <si>
    <t>ORD26002845</t>
  </si>
  <si>
    <t>CUST56605</t>
  </si>
  <si>
    <t>ORD26002846</t>
  </si>
  <si>
    <t>CUST81658</t>
  </si>
  <si>
    <t>ORD26002847</t>
  </si>
  <si>
    <t>CUST62445</t>
  </si>
  <si>
    <t>ORD26002848</t>
  </si>
  <si>
    <t>CUST43886</t>
  </si>
  <si>
    <t>ORD26002849</t>
  </si>
  <si>
    <t>CUST18932</t>
  </si>
  <si>
    <t>ORD26002850</t>
  </si>
  <si>
    <t>CUST24804</t>
  </si>
  <si>
    <t>ORD26002851</t>
  </si>
  <si>
    <t>CUST31396</t>
  </si>
  <si>
    <t>ORD26002852</t>
  </si>
  <si>
    <t>CUST10055</t>
  </si>
  <si>
    <t>ORD26002853</t>
  </si>
  <si>
    <t>CUST76983</t>
  </si>
  <si>
    <t>ORD26002854</t>
  </si>
  <si>
    <t>CUST31702</t>
  </si>
  <si>
    <t>ORD26002855</t>
  </si>
  <si>
    <t>CUST26327</t>
  </si>
  <si>
    <t>ORD26002856</t>
  </si>
  <si>
    <t>CUST47899</t>
  </si>
  <si>
    <t>ORD26002857</t>
  </si>
  <si>
    <t>CUST73470</t>
  </si>
  <si>
    <t>ORD26002858</t>
  </si>
  <si>
    <t>CUST81646</t>
  </si>
  <si>
    <t>ORD26002859</t>
  </si>
  <si>
    <t>CUST82240</t>
  </si>
  <si>
    <t>ORD26002860</t>
  </si>
  <si>
    <t>CUST23708</t>
  </si>
  <si>
    <t>ORD26002861</t>
  </si>
  <si>
    <t>CUST59352</t>
  </si>
  <si>
    <t>ORD26002862</t>
  </si>
  <si>
    <t>CUST42633</t>
  </si>
  <si>
    <t>ORD26002863</t>
  </si>
  <si>
    <t>CUST84346</t>
  </si>
  <si>
    <t>ORD26002864</t>
  </si>
  <si>
    <t>CUST51098</t>
  </si>
  <si>
    <t>ORD26002865</t>
  </si>
  <si>
    <t>CUST33669</t>
  </si>
  <si>
    <t>ORD26002866</t>
  </si>
  <si>
    <t>CUST15831</t>
  </si>
  <si>
    <t>ORD26002867</t>
  </si>
  <si>
    <t>CUST18109</t>
  </si>
  <si>
    <t>ORD26002868</t>
  </si>
  <si>
    <t>CUST37150</t>
  </si>
  <si>
    <t>ORD26002869</t>
  </si>
  <si>
    <t>CUST23108</t>
  </si>
  <si>
    <t>ORD26002870</t>
  </si>
  <si>
    <t>CUST73636</t>
  </si>
  <si>
    <t>ORD26002871</t>
  </si>
  <si>
    <t>CUST27810</t>
  </si>
  <si>
    <t>ORD26002872</t>
  </si>
  <si>
    <t>CUST59157</t>
  </si>
  <si>
    <t>ORD26002873</t>
  </si>
  <si>
    <t>ORD26002874</t>
  </si>
  <si>
    <t>CUST50729</t>
  </si>
  <si>
    <t>ORD26002875</t>
  </si>
  <si>
    <t>CUST13825</t>
  </si>
  <si>
    <t>ORD26002876</t>
  </si>
  <si>
    <t>CUST76377</t>
  </si>
  <si>
    <t>ORD26002877</t>
  </si>
  <si>
    <t>CUST63010</t>
  </si>
  <si>
    <t>ORD26002878</t>
  </si>
  <si>
    <t>CUST54106</t>
  </si>
  <si>
    <t>ORD26002879</t>
  </si>
  <si>
    <t>CUST55485</t>
  </si>
  <si>
    <t>ORD26002880</t>
  </si>
  <si>
    <t>CUST31006</t>
  </si>
  <si>
    <t>ORD26002881</t>
  </si>
  <si>
    <t>CUST69234</t>
  </si>
  <si>
    <t>ORD26002882</t>
  </si>
  <si>
    <t>CUST51419</t>
  </si>
  <si>
    <t>ORD26002883</t>
  </si>
  <si>
    <t>CUST23096</t>
  </si>
  <si>
    <t>ORD26002884</t>
  </si>
  <si>
    <t>CUST60888</t>
  </si>
  <si>
    <t>ORD26002885</t>
  </si>
  <si>
    <t>CUST61915</t>
  </si>
  <si>
    <t>ORD26002886</t>
  </si>
  <si>
    <t>CUST85738</t>
  </si>
  <si>
    <t>ORD26002887</t>
  </si>
  <si>
    <t>CUST45808</t>
  </si>
  <si>
    <t>ORD26002888</t>
  </si>
  <si>
    <t>CUST65704</t>
  </si>
  <si>
    <t>ORD26002889</t>
  </si>
  <si>
    <t>CUST72747</t>
  </si>
  <si>
    <t>ORD26002890</t>
  </si>
  <si>
    <t>CUST79768</t>
  </si>
  <si>
    <t>ORD26002891</t>
  </si>
  <si>
    <t>CUST44698</t>
  </si>
  <si>
    <t>ORD26002892</t>
  </si>
  <si>
    <t>ORD26002893</t>
  </si>
  <si>
    <t>CUST45173</t>
  </si>
  <si>
    <t>ORD26002894</t>
  </si>
  <si>
    <t>CUST71239</t>
  </si>
  <si>
    <t>ORD26002895</t>
  </si>
  <si>
    <t>CUST24601</t>
  </si>
  <si>
    <t>ORD26002896</t>
  </si>
  <si>
    <t>CUST80420</t>
  </si>
  <si>
    <t>ORD26002897</t>
  </si>
  <si>
    <t>CUST21123</t>
  </si>
  <si>
    <t>ORD26002898</t>
  </si>
  <si>
    <t>CUST94084</t>
  </si>
  <si>
    <t>ORD26002899</t>
  </si>
  <si>
    <t>CUST80634</t>
  </si>
  <si>
    <t>ORD26002900</t>
  </si>
  <si>
    <t>CUST11653</t>
  </si>
  <si>
    <t>ORD26002901</t>
  </si>
  <si>
    <t>CUST15466</t>
  </si>
  <si>
    <t>ORD26002902</t>
  </si>
  <si>
    <t>CUST40086</t>
  </si>
  <si>
    <t>ORD26002903</t>
  </si>
  <si>
    <t>CUST40072</t>
  </si>
  <si>
    <t>ORD26002904</t>
  </si>
  <si>
    <t>CUST93148</t>
  </si>
  <si>
    <t>ORD26002905</t>
  </si>
  <si>
    <t>CUST76211</t>
  </si>
  <si>
    <t>ORD26002906</t>
  </si>
  <si>
    <t>CUST46549</t>
  </si>
  <si>
    <t>ORD26002907</t>
  </si>
  <si>
    <t>CUST37559</t>
  </si>
  <si>
    <t>ORD26002908</t>
  </si>
  <si>
    <t>CUST38500</t>
  </si>
  <si>
    <t>ORD26002909</t>
  </si>
  <si>
    <t>CUST97755</t>
  </si>
  <si>
    <t>ORD26002910</t>
  </si>
  <si>
    <t>CUST77173</t>
  </si>
  <si>
    <t>ORD26002911</t>
  </si>
  <si>
    <t>CUST65782</t>
  </si>
  <si>
    <t>ORD26002912</t>
  </si>
  <si>
    <t>CUST88492</t>
  </si>
  <si>
    <t>ORD26002913</t>
  </si>
  <si>
    <t>CUST72828</t>
  </si>
  <si>
    <t>ORD26002914</t>
  </si>
  <si>
    <t>CUST21736</t>
  </si>
  <si>
    <t>ORD26002915</t>
  </si>
  <si>
    <t>CUST36703</t>
  </si>
  <si>
    <t>ORD26002916</t>
  </si>
  <si>
    <t>CUST41230</t>
  </si>
  <si>
    <t>ORD26002917</t>
  </si>
  <si>
    <t>CUST96446</t>
  </si>
  <si>
    <t>ORD26002918</t>
  </si>
  <si>
    <t>CUST84262</t>
  </si>
  <si>
    <t>ORD26002919</t>
  </si>
  <si>
    <t>CUST83013</t>
  </si>
  <si>
    <t>ORD26002920</t>
  </si>
  <si>
    <t>CUST34263</t>
  </si>
  <si>
    <t>ORD26002921</t>
  </si>
  <si>
    <t>CUST70464</t>
  </si>
  <si>
    <t>ORD26002922</t>
  </si>
  <si>
    <t>CUST92756</t>
  </si>
  <si>
    <t>ORD26002923</t>
  </si>
  <si>
    <t>CUST11468</t>
  </si>
  <si>
    <t>ORD26002924</t>
  </si>
  <si>
    <t>CUST47848</t>
  </si>
  <si>
    <t>ORD26002925</t>
  </si>
  <si>
    <t>CUST94037</t>
  </si>
  <si>
    <t>ORD26002926</t>
  </si>
  <si>
    <t>CUST82133</t>
  </si>
  <si>
    <t>ORD26002927</t>
  </si>
  <si>
    <t>CUST51470</t>
  </si>
  <si>
    <t>ORD26002928</t>
  </si>
  <si>
    <t>CUST69905</t>
  </si>
  <si>
    <t>ORD26002929</t>
  </si>
  <si>
    <t>CUST53178</t>
  </si>
  <si>
    <t>ORD26002930</t>
  </si>
  <si>
    <t>CUST16039</t>
  </si>
  <si>
    <t>ORD26002931</t>
  </si>
  <si>
    <t>CUST94843</t>
  </si>
  <si>
    <t>ORD26002932</t>
  </si>
  <si>
    <t>CUST39464</t>
  </si>
  <si>
    <t>ORD26002933</t>
  </si>
  <si>
    <t>CUST87526</t>
  </si>
  <si>
    <t>ORD26002934</t>
  </si>
  <si>
    <t>CUST83622</t>
  </si>
  <si>
    <t>ORD26002935</t>
  </si>
  <si>
    <t>CUST80031</t>
  </si>
  <si>
    <t>ORD26002936</t>
  </si>
  <si>
    <t>CUST12021</t>
  </si>
  <si>
    <t>ORD26002937</t>
  </si>
  <si>
    <t>CUST84154</t>
  </si>
  <si>
    <t>ORD26002938</t>
  </si>
  <si>
    <t>CUST19522</t>
  </si>
  <si>
    <t>ORD26002939</t>
  </si>
  <si>
    <t>CUST69445</t>
  </si>
  <si>
    <t>ORD26002940</t>
  </si>
  <si>
    <t>CUST12919</t>
  </si>
  <si>
    <t>ORD26002941</t>
  </si>
  <si>
    <t>CUST92714</t>
  </si>
  <si>
    <t>ORD26002942</t>
  </si>
  <si>
    <t>CUST20310</t>
  </si>
  <si>
    <t>ORD26002943</t>
  </si>
  <si>
    <t>CUST58305</t>
  </si>
  <si>
    <t>ORD26002944</t>
  </si>
  <si>
    <t>ORD26002945</t>
  </si>
  <si>
    <t>CUST73999</t>
  </si>
  <si>
    <t>ORD26002946</t>
  </si>
  <si>
    <t>CUST94538</t>
  </si>
  <si>
    <t>ORD26002947</t>
  </si>
  <si>
    <t>ORD26002948</t>
  </si>
  <si>
    <t>CUST53813</t>
  </si>
  <si>
    <t>ORD26002949</t>
  </si>
  <si>
    <t>CUST44646</t>
  </si>
  <si>
    <t>ORD26002950</t>
  </si>
  <si>
    <t>CUST48489</t>
  </si>
  <si>
    <t>ORD26002951</t>
  </si>
  <si>
    <t>CUST10378</t>
  </si>
  <si>
    <t>ORD26002952</t>
  </si>
  <si>
    <t>CUST10007</t>
  </si>
  <si>
    <t>ORD26002953</t>
  </si>
  <si>
    <t>CUST54849</t>
  </si>
  <si>
    <t>ORD26002954</t>
  </si>
  <si>
    <t>CUST46496</t>
  </si>
  <si>
    <t>ORD26002955</t>
  </si>
  <si>
    <t>CUST46699</t>
  </si>
  <si>
    <t>ORD26002956</t>
  </si>
  <si>
    <t>CUST77726</t>
  </si>
  <si>
    <t>ORD26002957</t>
  </si>
  <si>
    <t>CUST65008</t>
  </si>
  <si>
    <t>ORD26002958</t>
  </si>
  <si>
    <t>CUST17722</t>
  </si>
  <si>
    <t>ORD26002959</t>
  </si>
  <si>
    <t>CUST10134</t>
  </si>
  <si>
    <t>ORD26002960</t>
  </si>
  <si>
    <t>CUST51285</t>
  </si>
  <si>
    <t>ORD26002961</t>
  </si>
  <si>
    <t>CUST39807</t>
  </si>
  <si>
    <t>ORD26002962</t>
  </si>
  <si>
    <t>CUST66385</t>
  </si>
  <si>
    <t>ORD26002963</t>
  </si>
  <si>
    <t>CUST95674</t>
  </si>
  <si>
    <t>ORD26002964</t>
  </si>
  <si>
    <t>CUST48408</t>
  </si>
  <si>
    <t>ORD26002965</t>
  </si>
  <si>
    <t>CUST82788</t>
  </si>
  <si>
    <t>ORD26002966</t>
  </si>
  <si>
    <t>CUST71894</t>
  </si>
  <si>
    <t>ORD26002967</t>
  </si>
  <si>
    <t>CUST72145</t>
  </si>
  <si>
    <t>ORD26002968</t>
  </si>
  <si>
    <t>CUST19269</t>
  </si>
  <si>
    <t>ORD26002969</t>
  </si>
  <si>
    <t>CUST97030</t>
  </si>
  <si>
    <t>ORD26002970</t>
  </si>
  <si>
    <t>CUST48898</t>
  </si>
  <si>
    <t>ORD26002971</t>
  </si>
  <si>
    <t>CUST41713</t>
  </si>
  <si>
    <t>ORD26002972</t>
  </si>
  <si>
    <t>CUST45783</t>
  </si>
  <si>
    <t>ORD26002973</t>
  </si>
  <si>
    <t>CUST81821</t>
  </si>
  <si>
    <t>ORD26002974</t>
  </si>
  <si>
    <t>CUST81717</t>
  </si>
  <si>
    <t>ORD26002975</t>
  </si>
  <si>
    <t>CUST92656</t>
  </si>
  <si>
    <t>ORD26002976</t>
  </si>
  <si>
    <t>CUST68394</t>
  </si>
  <si>
    <t>ORD26002977</t>
  </si>
  <si>
    <t>ORD26002978</t>
  </si>
  <si>
    <t>CUST83999</t>
  </si>
  <si>
    <t>ORD26002979</t>
  </si>
  <si>
    <t>CUST52539</t>
  </si>
  <si>
    <t>ORD26002980</t>
  </si>
  <si>
    <t>CUST88654</t>
  </si>
  <si>
    <t>ORD26002981</t>
  </si>
  <si>
    <t>CUST70646</t>
  </si>
  <si>
    <t>ORD26002982</t>
  </si>
  <si>
    <t>CUST53061</t>
  </si>
  <si>
    <t>ORD26002983</t>
  </si>
  <si>
    <t>CUST32045</t>
  </si>
  <si>
    <t>ORD26002984</t>
  </si>
  <si>
    <t>CUST45133</t>
  </si>
  <si>
    <t>ORD26002985</t>
  </si>
  <si>
    <t>CUST33886</t>
  </si>
  <si>
    <t>ORD26002986</t>
  </si>
  <si>
    <t>CUST17801</t>
  </si>
  <si>
    <t>ORD26002987</t>
  </si>
  <si>
    <t>CUST51878</t>
  </si>
  <si>
    <t>ORD26002988</t>
  </si>
  <si>
    <t>ORD26002989</t>
  </si>
  <si>
    <t>CUST15744</t>
  </si>
  <si>
    <t>ORD26002990</t>
  </si>
  <si>
    <t>CUST82187</t>
  </si>
  <si>
    <t>ORD26002991</t>
  </si>
  <si>
    <t>CUST94399</t>
  </si>
  <si>
    <t>ORD26002992</t>
  </si>
  <si>
    <t>CUST11274</t>
  </si>
  <si>
    <t>ORD26002993</t>
  </si>
  <si>
    <t>CUST85887</t>
  </si>
  <si>
    <t>ORD26002994</t>
  </si>
  <si>
    <t>CUST38116</t>
  </si>
  <si>
    <t>ORD26002995</t>
  </si>
  <si>
    <t>CUST19438</t>
  </si>
  <si>
    <t>ORD26002996</t>
  </si>
  <si>
    <t>CUST90658</t>
  </si>
  <si>
    <t>ORD26002997</t>
  </si>
  <si>
    <t>CUST41933</t>
  </si>
  <si>
    <t>ORD26002998</t>
  </si>
  <si>
    <t>CUST14359</t>
  </si>
  <si>
    <t>ORD26002999</t>
  </si>
  <si>
    <t>CUST84867</t>
  </si>
  <si>
    <t>ORD26003000</t>
  </si>
  <si>
    <t>CUST72586</t>
  </si>
  <si>
    <t>ORD26003001</t>
  </si>
  <si>
    <t>CUST38548</t>
  </si>
  <si>
    <t>ORD26003002</t>
  </si>
  <si>
    <t>CUST59147</t>
  </si>
  <si>
    <t>ORD26003003</t>
  </si>
  <si>
    <t>CUST30601</t>
  </si>
  <si>
    <t>ORD26003004</t>
  </si>
  <si>
    <t>CUST11448</t>
  </si>
  <si>
    <t>ORD26003005</t>
  </si>
  <si>
    <t>CUST61270</t>
  </si>
  <si>
    <t>ORD26003006</t>
  </si>
  <si>
    <t>CUST18014</t>
  </si>
  <si>
    <t>ORD26003007</t>
  </si>
  <si>
    <t>CUST50332</t>
  </si>
  <si>
    <t>ORD26003008</t>
  </si>
  <si>
    <t>ORD26003009</t>
  </si>
  <si>
    <t>CUST93519</t>
  </si>
  <si>
    <t>ORD26003010</t>
  </si>
  <si>
    <t>CUST25289</t>
  </si>
  <si>
    <t>ORD26003011</t>
  </si>
  <si>
    <t>CUST10851</t>
  </si>
  <si>
    <t>ORD26003012</t>
  </si>
  <si>
    <t>CUST82939</t>
  </si>
  <si>
    <t>ORD26003013</t>
  </si>
  <si>
    <t>CUST32412</t>
  </si>
  <si>
    <t>ORD26003014</t>
  </si>
  <si>
    <t>CUST40270</t>
  </si>
  <si>
    <t>ORD26003015</t>
  </si>
  <si>
    <t>CUST69975</t>
  </si>
  <si>
    <t>ORD26003016</t>
  </si>
  <si>
    <t>CUST13232</t>
  </si>
  <si>
    <t>ORD26003017</t>
  </si>
  <si>
    <t>CUST31247</t>
  </si>
  <si>
    <t>ORD26003018</t>
  </si>
  <si>
    <t>CUST32052</t>
  </si>
  <si>
    <t>ORD26003019</t>
  </si>
  <si>
    <t>CUST78738</t>
  </si>
  <si>
    <t>ORD26003020</t>
  </si>
  <si>
    <t>CUST22381</t>
  </si>
  <si>
    <t>ORD26003021</t>
  </si>
  <si>
    <t>CUST53557</t>
  </si>
  <si>
    <t>ORD26003022</t>
  </si>
  <si>
    <t>CUST70784</t>
  </si>
  <si>
    <t>ORD26003023</t>
  </si>
  <si>
    <t>CUST16598</t>
  </si>
  <si>
    <t>ORD26003024</t>
  </si>
  <si>
    <t>CUST89150</t>
  </si>
  <si>
    <t>ORD26003025</t>
  </si>
  <si>
    <t>CUST86268</t>
  </si>
  <si>
    <t>ORD26003026</t>
  </si>
  <si>
    <t>CUST50762</t>
  </si>
  <si>
    <t>ORD26003027</t>
  </si>
  <si>
    <t>CUST72491</t>
  </si>
  <si>
    <t>ORD26003028</t>
  </si>
  <si>
    <t>CUST80340</t>
  </si>
  <si>
    <t>ORD26003029</t>
  </si>
  <si>
    <t>CUST43025</t>
  </si>
  <si>
    <t>ORD26003030</t>
  </si>
  <si>
    <t>CUST27259</t>
  </si>
  <si>
    <t>ORD26003031</t>
  </si>
  <si>
    <t>CUST57173</t>
  </si>
  <si>
    <t>ORD26003032</t>
  </si>
  <si>
    <t>CUST11709</t>
  </si>
  <si>
    <t>ORD26003033</t>
  </si>
  <si>
    <t>CUST38707</t>
  </si>
  <si>
    <t>ORD26003034</t>
  </si>
  <si>
    <t>CUST23531</t>
  </si>
  <si>
    <t>ORD26003035</t>
  </si>
  <si>
    <t>CUST64778</t>
  </si>
  <si>
    <t>ORD26003036</t>
  </si>
  <si>
    <t>CUST99414</t>
  </si>
  <si>
    <t>ORD26003037</t>
  </si>
  <si>
    <t>CUST70240</t>
  </si>
  <si>
    <t>ORD26003038</t>
  </si>
  <si>
    <t>CUST19311</t>
  </si>
  <si>
    <t>ORD26003039</t>
  </si>
  <si>
    <t>ORD26003040</t>
  </si>
  <si>
    <t>CUST30856</t>
  </si>
  <si>
    <t>ORD26003041</t>
  </si>
  <si>
    <t>CUST42498</t>
  </si>
  <si>
    <t>ORD26003042</t>
  </si>
  <si>
    <t>CUST29770</t>
  </si>
  <si>
    <t>ORD26003043</t>
  </si>
  <si>
    <t>CUST17323</t>
  </si>
  <si>
    <t>ORD26003044</t>
  </si>
  <si>
    <t>CUST61544</t>
  </si>
  <si>
    <t>ORD26003045</t>
  </si>
  <si>
    <t>CUST30050</t>
  </si>
  <si>
    <t>ORD26003046</t>
  </si>
  <si>
    <t>CUST86180</t>
  </si>
  <si>
    <t>ORD26003047</t>
  </si>
  <si>
    <t>CUST66555</t>
  </si>
  <si>
    <t>ORD26003048</t>
  </si>
  <si>
    <t>CUST64635</t>
  </si>
  <si>
    <t>ORD26003049</t>
  </si>
  <si>
    <t>CUST34873</t>
  </si>
  <si>
    <t>ORD26003050</t>
  </si>
  <si>
    <t>CUST25397</t>
  </si>
  <si>
    <t>ORD26003051</t>
  </si>
  <si>
    <t>CUST28015</t>
  </si>
  <si>
    <t>ORD26003052</t>
  </si>
  <si>
    <t>CUST99021</t>
  </si>
  <si>
    <t>ORD26003053</t>
  </si>
  <si>
    <t>CUST87872</t>
  </si>
  <si>
    <t>ORD26003054</t>
  </si>
  <si>
    <t>CUST21093</t>
  </si>
  <si>
    <t>ORD26003055</t>
  </si>
  <si>
    <t>CUST41381</t>
  </si>
  <si>
    <t>ORD26003056</t>
  </si>
  <si>
    <t>CUST57924</t>
  </si>
  <si>
    <t>ORD26003057</t>
  </si>
  <si>
    <t>CUST14552</t>
  </si>
  <si>
    <t>ORD26003058</t>
  </si>
  <si>
    <t>CUST79337</t>
  </si>
  <si>
    <t>ORD26003059</t>
  </si>
  <si>
    <t>CUST71198</t>
  </si>
  <si>
    <t>ORD26003060</t>
  </si>
  <si>
    <t>CUST62609</t>
  </si>
  <si>
    <t>ORD26003061</t>
  </si>
  <si>
    <t>CUST93326</t>
  </si>
  <si>
    <t>ORD26003062</t>
  </si>
  <si>
    <t>CUST45501</t>
  </si>
  <si>
    <t>ORD26003063</t>
  </si>
  <si>
    <t>ORD26003064</t>
  </si>
  <si>
    <t>CUST58488</t>
  </si>
  <si>
    <t>ORD26003065</t>
  </si>
  <si>
    <t>CUST50153</t>
  </si>
  <si>
    <t>ORD26003066</t>
  </si>
  <si>
    <t>CUST52348</t>
  </si>
  <si>
    <t>ORD26003067</t>
  </si>
  <si>
    <t>CUST41395</t>
  </si>
  <si>
    <t>ORD26003068</t>
  </si>
  <si>
    <t>CUST87136</t>
  </si>
  <si>
    <t>ORD26003069</t>
  </si>
  <si>
    <t>CUST16899</t>
  </si>
  <si>
    <t>ORD26003070</t>
  </si>
  <si>
    <t>CUST64454</t>
  </si>
  <si>
    <t>ORD26003071</t>
  </si>
  <si>
    <t>CUST69350</t>
  </si>
  <si>
    <t>ORD26003072</t>
  </si>
  <si>
    <t>CUST99216</t>
  </si>
  <si>
    <t>ORD26003073</t>
  </si>
  <si>
    <t>CUST79576</t>
  </si>
  <si>
    <t>ORD26003074</t>
  </si>
  <si>
    <t>CUST81956</t>
  </si>
  <si>
    <t>ORD26003075</t>
  </si>
  <si>
    <t>CUST96237</t>
  </si>
  <si>
    <t>ORD26003076</t>
  </si>
  <si>
    <t>CUST70378</t>
  </si>
  <si>
    <t>ORD26003077</t>
  </si>
  <si>
    <t>ORD26003078</t>
  </si>
  <si>
    <t>CUST54752</t>
  </si>
  <si>
    <t>ORD26003079</t>
  </si>
  <si>
    <t>CUST99386</t>
  </si>
  <si>
    <t>ORD26003080</t>
  </si>
  <si>
    <t>CUST18119</t>
  </si>
  <si>
    <t>ORD26003081</t>
  </si>
  <si>
    <t>CUST80386</t>
  </si>
  <si>
    <t>ORD26003082</t>
  </si>
  <si>
    <t>CUST15980</t>
  </si>
  <si>
    <t>ORD26003083</t>
  </si>
  <si>
    <t>CUST26780</t>
  </si>
  <si>
    <t>ORD26003084</t>
  </si>
  <si>
    <t>CUST35541</t>
  </si>
  <si>
    <t>ORD26003085</t>
  </si>
  <si>
    <t>CUST26176</t>
  </si>
  <si>
    <t>ORD26003086</t>
  </si>
  <si>
    <t>CUST31558</t>
  </si>
  <si>
    <t>ORD26003087</t>
  </si>
  <si>
    <t>CUST30207</t>
  </si>
  <si>
    <t>ORD26003088</t>
  </si>
  <si>
    <t>CUST85446</t>
  </si>
  <si>
    <t>ORD26003089</t>
  </si>
  <si>
    <t>CUST90657</t>
  </si>
  <si>
    <t>ORD26003090</t>
  </si>
  <si>
    <t>CUST68024</t>
  </si>
  <si>
    <t>ORD26003091</t>
  </si>
  <si>
    <t>CUST47660</t>
  </si>
  <si>
    <t>ORD26003092</t>
  </si>
  <si>
    <t>CUST39105</t>
  </si>
  <si>
    <t>ORD26003093</t>
  </si>
  <si>
    <t>CUST55876</t>
  </si>
  <si>
    <t>ORD26003094</t>
  </si>
  <si>
    <t>CUST77036</t>
  </si>
  <si>
    <t>ORD26003095</t>
  </si>
  <si>
    <t>CUST30761</t>
  </si>
  <si>
    <t>ORD26003096</t>
  </si>
  <si>
    <t>CUST61960</t>
  </si>
  <si>
    <t>ORD26003097</t>
  </si>
  <si>
    <t>CUST98836</t>
  </si>
  <si>
    <t>ORD26003098</t>
  </si>
  <si>
    <t>CUST97322</t>
  </si>
  <si>
    <t>ORD26003099</t>
  </si>
  <si>
    <t>CUST72714</t>
  </si>
  <si>
    <t>ORD26003100</t>
  </si>
  <si>
    <t>CUST38402</t>
  </si>
  <si>
    <t>ORD26003101</t>
  </si>
  <si>
    <t>CUST89616</t>
  </si>
  <si>
    <t>ORD26003102</t>
  </si>
  <si>
    <t>CUST84196</t>
  </si>
  <si>
    <t>ORD26003103</t>
  </si>
  <si>
    <t>CUST56365</t>
  </si>
  <si>
    <t>ORD26003104</t>
  </si>
  <si>
    <t>CUST54241</t>
  </si>
  <si>
    <t>ORD26003105</t>
  </si>
  <si>
    <t>CUST72755</t>
  </si>
  <si>
    <t>ORD26003106</t>
  </si>
  <si>
    <t>CUST74458</t>
  </si>
  <si>
    <t>ORD26003107</t>
  </si>
  <si>
    <t>CUST83254</t>
  </si>
  <si>
    <t>ORD26003108</t>
  </si>
  <si>
    <t>CUST96506</t>
  </si>
  <si>
    <t>ORD26003109</t>
  </si>
  <si>
    <t>CUST47594</t>
  </si>
  <si>
    <t>ORD26003110</t>
  </si>
  <si>
    <t>CUST18291</t>
  </si>
  <si>
    <t>ORD26003111</t>
  </si>
  <si>
    <t>ORD26003112</t>
  </si>
  <si>
    <t>CUST66114</t>
  </si>
  <si>
    <t>ORD26003113</t>
  </si>
  <si>
    <t>CUST53246</t>
  </si>
  <si>
    <t>ORD26003114</t>
  </si>
  <si>
    <t>CUST59279</t>
  </si>
  <si>
    <t>ORD26003115</t>
  </si>
  <si>
    <t>CUST34230</t>
  </si>
  <si>
    <t>ORD26003116</t>
  </si>
  <si>
    <t>CUST66963</t>
  </si>
  <si>
    <t>ORD26003117</t>
  </si>
  <si>
    <t>CUST22595</t>
  </si>
  <si>
    <t>ORD26003118</t>
  </si>
  <si>
    <t>CUST41935</t>
  </si>
  <si>
    <t>ORD26003119</t>
  </si>
  <si>
    <t>CUST63213</t>
  </si>
  <si>
    <t>ORD26003120</t>
  </si>
  <si>
    <t>CUST73422</t>
  </si>
  <si>
    <t>ORD26003121</t>
  </si>
  <si>
    <t>CUST98467</t>
  </si>
  <si>
    <t>ORD26003122</t>
  </si>
  <si>
    <t>CUST91479</t>
  </si>
  <si>
    <t>ORD26003123</t>
  </si>
  <si>
    <t>CUST37263</t>
  </si>
  <si>
    <t>ORD26003124</t>
  </si>
  <si>
    <t>CUST60099</t>
  </si>
  <si>
    <t>ORD26003125</t>
  </si>
  <si>
    <t>CUST85788</t>
  </si>
  <si>
    <t>ORD26003126</t>
  </si>
  <si>
    <t>CUST86820</t>
  </si>
  <si>
    <t>ORD26003127</t>
  </si>
  <si>
    <t>CUST45689</t>
  </si>
  <si>
    <t>ORD26003128</t>
  </si>
  <si>
    <t>CUST10156</t>
  </si>
  <si>
    <t>ORD26003129</t>
  </si>
  <si>
    <t>CUST67050</t>
  </si>
  <si>
    <t>ORD26003130</t>
  </si>
  <si>
    <t>CUST50568</t>
  </si>
  <si>
    <t>ORD26003131</t>
  </si>
  <si>
    <t>CUST14426</t>
  </si>
  <si>
    <t>ORD26003132</t>
  </si>
  <si>
    <t>CUST51252</t>
  </si>
  <si>
    <t>ORD26003133</t>
  </si>
  <si>
    <t>CUST45703</t>
  </si>
  <si>
    <t>ORD26003134</t>
  </si>
  <si>
    <t>CUST93229</t>
  </si>
  <si>
    <t>ORD26003135</t>
  </si>
  <si>
    <t>CUST52086</t>
  </si>
  <si>
    <t>ORD26003136</t>
  </si>
  <si>
    <t>CUST55844</t>
  </si>
  <si>
    <t>ORD26003137</t>
  </si>
  <si>
    <t>CUST49283</t>
  </si>
  <si>
    <t>ORD26003138</t>
  </si>
  <si>
    <t>CUST83346</t>
  </si>
  <si>
    <t>ORD26003139</t>
  </si>
  <si>
    <t>CUST64256</t>
  </si>
  <si>
    <t>ORD26003140</t>
  </si>
  <si>
    <t>CUST48293</t>
  </si>
  <si>
    <t>ORD26003141</t>
  </si>
  <si>
    <t>CUST25900</t>
  </si>
  <si>
    <t>ORD26003142</t>
  </si>
  <si>
    <t>CUST43879</t>
  </si>
  <si>
    <t>ORD26003143</t>
  </si>
  <si>
    <t>CUST63728</t>
  </si>
  <si>
    <t>ORD26003144</t>
  </si>
  <si>
    <t>CUST32457</t>
  </si>
  <si>
    <t>ORD26003145</t>
  </si>
  <si>
    <t>CUST89356</t>
  </si>
  <si>
    <t>ORD26003146</t>
  </si>
  <si>
    <t>CUST78470</t>
  </si>
  <si>
    <t>ORD26003147</t>
  </si>
  <si>
    <t>CUST11045</t>
  </si>
  <si>
    <t>ORD26003148</t>
  </si>
  <si>
    <t>CUST72749</t>
  </si>
  <si>
    <t>ORD26003149</t>
  </si>
  <si>
    <t>CUST35259</t>
  </si>
  <si>
    <t>ORD26003150</t>
  </si>
  <si>
    <t>CUST27289</t>
  </si>
  <si>
    <t>ORD26003151</t>
  </si>
  <si>
    <t>CUST66732</t>
  </si>
  <si>
    <t>ORD26003152</t>
  </si>
  <si>
    <t>CUST17157</t>
  </si>
  <si>
    <t>ORD26003153</t>
  </si>
  <si>
    <t>CUST70485</t>
  </si>
  <si>
    <t>ORD26003154</t>
  </si>
  <si>
    <t>CUST34944</t>
  </si>
  <si>
    <t>ORD26003155</t>
  </si>
  <si>
    <t>CUST10303</t>
  </si>
  <si>
    <t>ORD26003156</t>
  </si>
  <si>
    <t>CUST44221</t>
  </si>
  <si>
    <t>ORD26003157</t>
  </si>
  <si>
    <t>CUST60841</t>
  </si>
  <si>
    <t>ORD26003158</t>
  </si>
  <si>
    <t>CUST16299</t>
  </si>
  <si>
    <t>ORD26003159</t>
  </si>
  <si>
    <t>CUST97916</t>
  </si>
  <si>
    <t>ORD26003160</t>
  </si>
  <si>
    <t>CUST44750</t>
  </si>
  <si>
    <t>ORD26003161</t>
  </si>
  <si>
    <t>CUST85949</t>
  </si>
  <si>
    <t>ORD26003162</t>
  </si>
  <si>
    <t>CUST80814</t>
  </si>
  <si>
    <t>ORD26003163</t>
  </si>
  <si>
    <t>CUST28463</t>
  </si>
  <si>
    <t>ORD26003164</t>
  </si>
  <si>
    <t>CUST30052</t>
  </si>
  <si>
    <t>ORD26003165</t>
  </si>
  <si>
    <t>CUST14920</t>
  </si>
  <si>
    <t>ORD26003166</t>
  </si>
  <si>
    <t>CUST58052</t>
  </si>
  <si>
    <t>ORD26003167</t>
  </si>
  <si>
    <t>CUST65328</t>
  </si>
  <si>
    <t>ORD26003168</t>
  </si>
  <si>
    <t>CUST30903</t>
  </si>
  <si>
    <t>ORD26003169</t>
  </si>
  <si>
    <t>CUST40641</t>
  </si>
  <si>
    <t>ORD26003170</t>
  </si>
  <si>
    <t>CUST24130</t>
  </si>
  <si>
    <t>ORD26003171</t>
  </si>
  <si>
    <t>CUST63515</t>
  </si>
  <si>
    <t>ORD26003172</t>
  </si>
  <si>
    <t>CUST66069</t>
  </si>
  <si>
    <t>ORD26003173</t>
  </si>
  <si>
    <t>CUST72703</t>
  </si>
  <si>
    <t>ORD26003174</t>
  </si>
  <si>
    <t>CUST17427</t>
  </si>
  <si>
    <t>ORD26003175</t>
  </si>
  <si>
    <t>CUST40255</t>
  </si>
  <si>
    <t>ORD26003176</t>
  </si>
  <si>
    <t>CUST38414</t>
  </si>
  <si>
    <t>ORD26003177</t>
  </si>
  <si>
    <t>CUST18926</t>
  </si>
  <si>
    <t>ORD26003178</t>
  </si>
  <si>
    <t>CUST31418</t>
  </si>
  <si>
    <t>ORD26003179</t>
  </si>
  <si>
    <t>CUST64209</t>
  </si>
  <si>
    <t>ORD26003180</t>
  </si>
  <si>
    <t>CUST72427</t>
  </si>
  <si>
    <t>ORD26003181</t>
  </si>
  <si>
    <t>CUST88737</t>
  </si>
  <si>
    <t>ORD26003182</t>
  </si>
  <si>
    <t>CUST39804</t>
  </si>
  <si>
    <t>ORD26003183</t>
  </si>
  <si>
    <t>CUST54496</t>
  </si>
  <si>
    <t>ORD26003184</t>
  </si>
  <si>
    <t>CUST86668</t>
  </si>
  <si>
    <t>ORD26003185</t>
  </si>
  <si>
    <t>CUST76470</t>
  </si>
  <si>
    <t>ORD26003186</t>
  </si>
  <si>
    <t>CUST20001</t>
  </si>
  <si>
    <t>ORD26003187</t>
  </si>
  <si>
    <t>CUST79588</t>
  </si>
  <si>
    <t>ORD26003188</t>
  </si>
  <si>
    <t>CUST82456</t>
  </si>
  <si>
    <t>ORD26003189</t>
  </si>
  <si>
    <t>CUST19690</t>
  </si>
  <si>
    <t>ORD26003190</t>
  </si>
  <si>
    <t>CUST14725</t>
  </si>
  <si>
    <t>ORD26003191</t>
  </si>
  <si>
    <t>CUST90904</t>
  </si>
  <si>
    <t>ORD26003192</t>
  </si>
  <si>
    <t>CUST24338</t>
  </si>
  <si>
    <t>ORD26003193</t>
  </si>
  <si>
    <t>CUST60831</t>
  </si>
  <si>
    <t>ORD26003194</t>
  </si>
  <si>
    <t>CUST57279</t>
  </si>
  <si>
    <t>ORD26003195</t>
  </si>
  <si>
    <t>CUST52008</t>
  </si>
  <si>
    <t>ORD26003196</t>
  </si>
  <si>
    <t>CUST10197</t>
  </si>
  <si>
    <t>ORD26003197</t>
  </si>
  <si>
    <t>CUST68041</t>
  </si>
  <si>
    <t>ORD26003198</t>
  </si>
  <si>
    <t>CUST53331</t>
  </si>
  <si>
    <t>ORD26003199</t>
  </si>
  <si>
    <t>CUST90458</t>
  </si>
  <si>
    <t>ORD26003200</t>
  </si>
  <si>
    <t>CUST51054</t>
  </si>
  <si>
    <t>ORD26003201</t>
  </si>
  <si>
    <t>CUST62069</t>
  </si>
  <si>
    <t>ORD26003202</t>
  </si>
  <si>
    <t>CUST45128</t>
  </si>
  <si>
    <t>ORD26003203</t>
  </si>
  <si>
    <t>CUST57014</t>
  </si>
  <si>
    <t>ORD26003204</t>
  </si>
  <si>
    <t>ORD26003205</t>
  </si>
  <si>
    <t>CUST30665</t>
  </si>
  <si>
    <t>ORD26003206</t>
  </si>
  <si>
    <t>CUST63806</t>
  </si>
  <si>
    <t>ORD26003207</t>
  </si>
  <si>
    <t>CUST86226</t>
  </si>
  <si>
    <t>ORD26003208</t>
  </si>
  <si>
    <t>CUST94640</t>
  </si>
  <si>
    <t>ORD26003209</t>
  </si>
  <si>
    <t>CUST15602</t>
  </si>
  <si>
    <t>ORD26003210</t>
  </si>
  <si>
    <t>CUST13547</t>
  </si>
  <si>
    <t>ORD26003211</t>
  </si>
  <si>
    <t>CUST95813</t>
  </si>
  <si>
    <t>ORD26003212</t>
  </si>
  <si>
    <t>CUST39419</t>
  </si>
  <si>
    <t>ORD26003213</t>
  </si>
  <si>
    <t>CUST32661</t>
  </si>
  <si>
    <t>ORD26003214</t>
  </si>
  <si>
    <t>CUST58822</t>
  </si>
  <si>
    <t>ORD26003215</t>
  </si>
  <si>
    <t>CUST49053</t>
  </si>
  <si>
    <t>ORD26003216</t>
  </si>
  <si>
    <t>CUST17666</t>
  </si>
  <si>
    <t>ORD26003217</t>
  </si>
  <si>
    <t>CUST10125</t>
  </si>
  <si>
    <t>ORD26003218</t>
  </si>
  <si>
    <t>CUST75251</t>
  </si>
  <si>
    <t>ORD26003219</t>
  </si>
  <si>
    <t>CUST60818</t>
  </si>
  <si>
    <t>ORD26003220</t>
  </si>
  <si>
    <t>CUST67061</t>
  </si>
  <si>
    <t>ORD26003221</t>
  </si>
  <si>
    <t>CUST67162</t>
  </si>
  <si>
    <t>ORD26003222</t>
  </si>
  <si>
    <t>CUST18383</t>
  </si>
  <si>
    <t>ORD26003223</t>
  </si>
  <si>
    <t>CUST24780</t>
  </si>
  <si>
    <t>ORD26003224</t>
  </si>
  <si>
    <t>CUST24669</t>
  </si>
  <si>
    <t>ORD26003225</t>
  </si>
  <si>
    <t>CUST89876</t>
  </si>
  <si>
    <t>ORD26003226</t>
  </si>
  <si>
    <t>CUST31087</t>
  </si>
  <si>
    <t>ORD26003227</t>
  </si>
  <si>
    <t>CUST38749</t>
  </si>
  <si>
    <t>ORD26003228</t>
  </si>
  <si>
    <t>CUST10279</t>
  </si>
  <si>
    <t>ORD26003229</t>
  </si>
  <si>
    <t>CUST35348</t>
  </si>
  <si>
    <t>ORD26003230</t>
  </si>
  <si>
    <t>CUST16083</t>
  </si>
  <si>
    <t>ORD26003231</t>
  </si>
  <si>
    <t>CUST40794</t>
  </si>
  <si>
    <t>ORD26003232</t>
  </si>
  <si>
    <t>ORD26003233</t>
  </si>
  <si>
    <t>CUST62180</t>
  </si>
  <si>
    <t>ORD26003234</t>
  </si>
  <si>
    <t>CUST41990</t>
  </si>
  <si>
    <t>ORD26003235</t>
  </si>
  <si>
    <t>CUST98234</t>
  </si>
  <si>
    <t>ORD26003236</t>
  </si>
  <si>
    <t>CUST24948</t>
  </si>
  <si>
    <t>ORD26003237</t>
  </si>
  <si>
    <t>CUST82371</t>
  </si>
  <si>
    <t>ORD26003238</t>
  </si>
  <si>
    <t>CUST97008</t>
  </si>
  <si>
    <t>ORD26003239</t>
  </si>
  <si>
    <t>CUST29969</t>
  </si>
  <si>
    <t>ORD26003240</t>
  </si>
  <si>
    <t>CUST34488</t>
  </si>
  <si>
    <t>ORD26003241</t>
  </si>
  <si>
    <t>CUST12593</t>
  </si>
  <si>
    <t>ORD26003242</t>
  </si>
  <si>
    <t>CUST92463</t>
  </si>
  <si>
    <t>ORD26003243</t>
  </si>
  <si>
    <t>CUST78504</t>
  </si>
  <si>
    <t>ORD26003244</t>
  </si>
  <si>
    <t>CUST71222</t>
  </si>
  <si>
    <t>ORD26003245</t>
  </si>
  <si>
    <t>CUST56182</t>
  </si>
  <si>
    <t>ORD26003246</t>
  </si>
  <si>
    <t>CUST49178</t>
  </si>
  <si>
    <t>ORD26003247</t>
  </si>
  <si>
    <t>CUST29749</t>
  </si>
  <si>
    <t>ORD26003248</t>
  </si>
  <si>
    <t>CUST60393</t>
  </si>
  <si>
    <t>ORD26003249</t>
  </si>
  <si>
    <t>CUST68748</t>
  </si>
  <si>
    <t>ORD26003250</t>
  </si>
  <si>
    <t>CUST55013</t>
  </si>
  <si>
    <t>ORD26003251</t>
  </si>
  <si>
    <t>CUST68240</t>
  </si>
  <si>
    <t>ORD26003252</t>
  </si>
  <si>
    <t>CUST45142</t>
  </si>
  <si>
    <t>ORD26003253</t>
  </si>
  <si>
    <t>CUST18248</t>
  </si>
  <si>
    <t>ORD26003254</t>
  </si>
  <si>
    <t>CUST88025</t>
  </si>
  <si>
    <t>ORD26003255</t>
  </si>
  <si>
    <t>CUST84839</t>
  </si>
  <si>
    <t>ORD26003256</t>
  </si>
  <si>
    <t>CUST89726</t>
  </si>
  <si>
    <t>ORD26003257</t>
  </si>
  <si>
    <t>CUST70074</t>
  </si>
  <si>
    <t>ORD26003258</t>
  </si>
  <si>
    <t>CUST79889</t>
  </si>
  <si>
    <t>ORD26003259</t>
  </si>
  <si>
    <t>CUST48012</t>
  </si>
  <si>
    <t>ORD26003260</t>
  </si>
  <si>
    <t>CUST11299</t>
  </si>
  <si>
    <t>ORD26003261</t>
  </si>
  <si>
    <t>ORD26003262</t>
  </si>
  <si>
    <t>CUST18022</t>
  </si>
  <si>
    <t>ORD26003263</t>
  </si>
  <si>
    <t>CUST78168</t>
  </si>
  <si>
    <t>ORD26003264</t>
  </si>
  <si>
    <t>CUST82816</t>
  </si>
  <si>
    <t>ORD26003265</t>
  </si>
  <si>
    <t>CUST80891</t>
  </si>
  <si>
    <t>ORD26003266</t>
  </si>
  <si>
    <t>CUST23891</t>
  </si>
  <si>
    <t>ORD26003267</t>
  </si>
  <si>
    <t>CUST68599</t>
  </si>
  <si>
    <t>ORD26003268</t>
  </si>
  <si>
    <t>CUST55208</t>
  </si>
  <si>
    <t>ORD26003269</t>
  </si>
  <si>
    <t>CUST56647</t>
  </si>
  <si>
    <t>ORD26003270</t>
  </si>
  <si>
    <t>CUST84099</t>
  </si>
  <si>
    <t>ORD26003271</t>
  </si>
  <si>
    <t>CUST66622</t>
  </si>
  <si>
    <t>ORD26003272</t>
  </si>
  <si>
    <t>CUST12556</t>
  </si>
  <si>
    <t>ORD26003273</t>
  </si>
  <si>
    <t>CUST14093</t>
  </si>
  <si>
    <t>ORD26003274</t>
  </si>
  <si>
    <t>CUST16239</t>
  </si>
  <si>
    <t>ORD26003275</t>
  </si>
  <si>
    <t>CUST88833</t>
  </si>
  <si>
    <t>ORD26003276</t>
  </si>
  <si>
    <t>CUST83220</t>
  </si>
  <si>
    <t>ORD26003277</t>
  </si>
  <si>
    <t>CUST28581</t>
  </si>
  <si>
    <t>ORD26003278</t>
  </si>
  <si>
    <t>CUST72611</t>
  </si>
  <si>
    <t>ORD26003279</t>
  </si>
  <si>
    <t>CUST26368</t>
  </si>
  <si>
    <t>ORD26003280</t>
  </si>
  <si>
    <t>CUST96495</t>
  </si>
  <si>
    <t>ORD26003281</t>
  </si>
  <si>
    <t>CUST60960</t>
  </si>
  <si>
    <t>ORD26003282</t>
  </si>
  <si>
    <t>CUST39207</t>
  </si>
  <si>
    <t>ORD26003283</t>
  </si>
  <si>
    <t>CUST40377</t>
  </si>
  <si>
    <t>ORD26003284</t>
  </si>
  <si>
    <t>CUST27980</t>
  </si>
  <si>
    <t>ORD26003285</t>
  </si>
  <si>
    <t>CUST88110</t>
  </si>
  <si>
    <t>ORD26003286</t>
  </si>
  <si>
    <t>CUST18911</t>
  </si>
  <si>
    <t>ORD26003287</t>
  </si>
  <si>
    <t>CUST45481</t>
  </si>
  <si>
    <t>ORD26003288</t>
  </si>
  <si>
    <t>CUST98487</t>
  </si>
  <si>
    <t>ORD26003289</t>
  </si>
  <si>
    <t>CUST32323</t>
  </si>
  <si>
    <t>ORD26003290</t>
  </si>
  <si>
    <t>CUST52951</t>
  </si>
  <si>
    <t>ORD26003291</t>
  </si>
  <si>
    <t>CUST16845</t>
  </si>
  <si>
    <t>ORD26003292</t>
  </si>
  <si>
    <t>CUST69520</t>
  </si>
  <si>
    <t>ORD26003293</t>
  </si>
  <si>
    <t>CUST28500</t>
  </si>
  <si>
    <t>ORD26003294</t>
  </si>
  <si>
    <t>CUST70456</t>
  </si>
  <si>
    <t>ORD26003295</t>
  </si>
  <si>
    <t>CUST36140</t>
  </si>
  <si>
    <t>ORD26003296</t>
  </si>
  <si>
    <t>CUST80033</t>
  </si>
  <si>
    <t>ORD26003297</t>
  </si>
  <si>
    <t>CUST18997</t>
  </si>
  <si>
    <t>ORD26003298</t>
  </si>
  <si>
    <t>CUST72185</t>
  </si>
  <si>
    <t>ORD26003299</t>
  </si>
  <si>
    <t>CUST32818</t>
  </si>
  <si>
    <t>ORD26003300</t>
  </si>
  <si>
    <t>CUST34111</t>
  </si>
  <si>
    <t>ORD26003301</t>
  </si>
  <si>
    <t>CUST50072</t>
  </si>
  <si>
    <t>ORD26003302</t>
  </si>
  <si>
    <t>CUST77090</t>
  </si>
  <si>
    <t>ORD26003303</t>
  </si>
  <si>
    <t>CUST72700</t>
  </si>
  <si>
    <t>ORD26003304</t>
  </si>
  <si>
    <t>CUST72808</t>
  </si>
  <si>
    <t>ORD26003305</t>
  </si>
  <si>
    <t>ORD26003306</t>
  </si>
  <si>
    <t>CUST85443</t>
  </si>
  <si>
    <t>ORD26003307</t>
  </si>
  <si>
    <t>CUST54755</t>
  </si>
  <si>
    <t>ORD26003308</t>
  </si>
  <si>
    <t>CUST24701</t>
  </si>
  <si>
    <t>ORD26003309</t>
  </si>
  <si>
    <t>CUST79637</t>
  </si>
  <si>
    <t>ORD26003310</t>
  </si>
  <si>
    <t>CUST87915</t>
  </si>
  <si>
    <t>ORD26003311</t>
  </si>
  <si>
    <t>CUST46298</t>
  </si>
  <si>
    <t>ORD26003312</t>
  </si>
  <si>
    <t>CUST97817</t>
  </si>
  <si>
    <t>ORD26003313</t>
  </si>
  <si>
    <t>CUST58619</t>
  </si>
  <si>
    <t>ORD26003314</t>
  </si>
  <si>
    <t>CUST77936</t>
  </si>
  <si>
    <t>ORD26003315</t>
  </si>
  <si>
    <t>CUST86520</t>
  </si>
  <si>
    <t>ORD26003316</t>
  </si>
  <si>
    <t>CUST19696</t>
  </si>
  <si>
    <t>ORD26003317</t>
  </si>
  <si>
    <t>CUST69225</t>
  </si>
  <si>
    <t>ORD26003318</t>
  </si>
  <si>
    <t>ORD26003319</t>
  </si>
  <si>
    <t>CUST65765</t>
  </si>
  <si>
    <t>ORD26003320</t>
  </si>
  <si>
    <t>CUST23737</t>
  </si>
  <si>
    <t>ORD26003321</t>
  </si>
  <si>
    <t>CUST66939</t>
  </si>
  <si>
    <t>ORD26003322</t>
  </si>
  <si>
    <t>CUST74446</t>
  </si>
  <si>
    <t>ORD26003323</t>
  </si>
  <si>
    <t>CUST12970</t>
  </si>
  <si>
    <t>ORD26003324</t>
  </si>
  <si>
    <t>CUST71343</t>
  </si>
  <si>
    <t>ORD26003325</t>
  </si>
  <si>
    <t>CUST65438</t>
  </si>
  <si>
    <t>ORD26003326</t>
  </si>
  <si>
    <t>CUST96113</t>
  </si>
  <si>
    <t>ORD26003327</t>
  </si>
  <si>
    <t>CUST11558</t>
  </si>
  <si>
    <t>ORD26003328</t>
  </si>
  <si>
    <t>CUST25930</t>
  </si>
  <si>
    <t>ORD26003329</t>
  </si>
  <si>
    <t>CUST79813</t>
  </si>
  <si>
    <t>ORD26003330</t>
  </si>
  <si>
    <t>CUST55817</t>
  </si>
  <si>
    <t>ORD26003331</t>
  </si>
  <si>
    <t>CUST80125</t>
  </si>
  <si>
    <t>ORD26003332</t>
  </si>
  <si>
    <t>CUST27777</t>
  </si>
  <si>
    <t>ORD26003333</t>
  </si>
  <si>
    <t>CUST79590</t>
  </si>
  <si>
    <t>ORD26003334</t>
  </si>
  <si>
    <t>CUST38446</t>
  </si>
  <si>
    <t>ORD26003335</t>
  </si>
  <si>
    <t>CUST91091</t>
  </si>
  <si>
    <t>ORD26003336</t>
  </si>
  <si>
    <t>CUST66387</t>
  </si>
  <si>
    <t>ORD26003337</t>
  </si>
  <si>
    <t>CUST60572</t>
  </si>
  <si>
    <t>ORD26003338</t>
  </si>
  <si>
    <t>CUST25163</t>
  </si>
  <si>
    <t>ORD26003339</t>
  </si>
  <si>
    <t>CUST15582</t>
  </si>
  <si>
    <t>ORD26003340</t>
  </si>
  <si>
    <t>CUST30762</t>
  </si>
  <si>
    <t>ORD26003341</t>
  </si>
  <si>
    <t>CUST42685</t>
  </si>
  <si>
    <t>ORD26003342</t>
  </si>
  <si>
    <t>CUST99516</t>
  </si>
  <si>
    <t>ORD26003343</t>
  </si>
  <si>
    <t>CUST52379</t>
  </si>
  <si>
    <t>ORD26003344</t>
  </si>
  <si>
    <t>CUST44812</t>
  </si>
  <si>
    <t>ORD26003345</t>
  </si>
  <si>
    <t>CUST10160</t>
  </si>
  <si>
    <t>ORD26003346</t>
  </si>
  <si>
    <t>CUST37332</t>
  </si>
  <si>
    <t>ORD26003347</t>
  </si>
  <si>
    <t>CUST45466</t>
  </si>
  <si>
    <t>ORD26003348</t>
  </si>
  <si>
    <t>CUST37710</t>
  </si>
  <si>
    <t>ORD26003349</t>
  </si>
  <si>
    <t>CUST44095</t>
  </si>
  <si>
    <t>ORD26003350</t>
  </si>
  <si>
    <t>CUST46466</t>
  </si>
  <si>
    <t>ORD26003351</t>
  </si>
  <si>
    <t>CUST55954</t>
  </si>
  <si>
    <t>ORD26003352</t>
  </si>
  <si>
    <t>CUST69464</t>
  </si>
  <si>
    <t>ORD26003353</t>
  </si>
  <si>
    <t>CUST94122</t>
  </si>
  <si>
    <t>ORD26003354</t>
  </si>
  <si>
    <t>CUST45519</t>
  </si>
  <si>
    <t>ORD26003355</t>
  </si>
  <si>
    <t>CUST18520</t>
  </si>
  <si>
    <t>ORD26003356</t>
  </si>
  <si>
    <t>CUST57073</t>
  </si>
  <si>
    <t>ORD26003357</t>
  </si>
  <si>
    <t>CUST11825</t>
  </si>
  <si>
    <t>ORD26003358</t>
  </si>
  <si>
    <t>CUST24774</t>
  </si>
  <si>
    <t>ORD26003359</t>
  </si>
  <si>
    <t>CUST34417</t>
  </si>
  <si>
    <t>ORD26003360</t>
  </si>
  <si>
    <t>CUST15179</t>
  </si>
  <si>
    <t>ORD26003361</t>
  </si>
  <si>
    <t>CUST90112</t>
  </si>
  <si>
    <t>ORD26003362</t>
  </si>
  <si>
    <t>CUST46634</t>
  </si>
  <si>
    <t>ORD26003363</t>
  </si>
  <si>
    <t>CUST45666</t>
  </si>
  <si>
    <t>ORD26003364</t>
  </si>
  <si>
    <t>CUST41483</t>
  </si>
  <si>
    <t>ORD26003365</t>
  </si>
  <si>
    <t>CUST50575</t>
  </si>
  <si>
    <t>ORD26003366</t>
  </si>
  <si>
    <t>CUST71029</t>
  </si>
  <si>
    <t>ORD26003367</t>
  </si>
  <si>
    <t>CUST43522</t>
  </si>
  <si>
    <t>ORD26003368</t>
  </si>
  <si>
    <t>CUST75012</t>
  </si>
  <si>
    <t>ORD26003369</t>
  </si>
  <si>
    <t>CUST94631</t>
  </si>
  <si>
    <t>ORD26003370</t>
  </si>
  <si>
    <t>CUST14645</t>
  </si>
  <si>
    <t>ORD26003371</t>
  </si>
  <si>
    <t>CUST16587</t>
  </si>
  <si>
    <t>ORD26003372</t>
  </si>
  <si>
    <t>CUST32260</t>
  </si>
  <si>
    <t>ORD26003373</t>
  </si>
  <si>
    <t>CUST40991</t>
  </si>
  <si>
    <t>ORD26003374</t>
  </si>
  <si>
    <t>CUST63643</t>
  </si>
  <si>
    <t>ORD26003375</t>
  </si>
  <si>
    <t>CUST51024</t>
  </si>
  <si>
    <t>ORD26003376</t>
  </si>
  <si>
    <t>CUST83804</t>
  </si>
  <si>
    <t>ORD26003377</t>
  </si>
  <si>
    <t>CUST14536</t>
  </si>
  <si>
    <t>ORD26003378</t>
  </si>
  <si>
    <t>CUST59895</t>
  </si>
  <si>
    <t>ORD26003379</t>
  </si>
  <si>
    <t>CUST34331</t>
  </si>
  <si>
    <t>ORD26003380</t>
  </si>
  <si>
    <t>CUST46612</t>
  </si>
  <si>
    <t>ORD26003381</t>
  </si>
  <si>
    <t>CUST18965</t>
  </si>
  <si>
    <t>ORD26003382</t>
  </si>
  <si>
    <t>CUST17050</t>
  </si>
  <si>
    <t>ORD26003383</t>
  </si>
  <si>
    <t>CUST27268</t>
  </si>
  <si>
    <t>ORD26003384</t>
  </si>
  <si>
    <t>CUST54868</t>
  </si>
  <si>
    <t>ORD26003385</t>
  </si>
  <si>
    <t>CUST97073</t>
  </si>
  <si>
    <t>ORD26003386</t>
  </si>
  <si>
    <t>CUST72188</t>
  </si>
  <si>
    <t>ORD26003387</t>
  </si>
  <si>
    <t>CUST91986</t>
  </si>
  <si>
    <t>ORD26003388</t>
  </si>
  <si>
    <t>CUST20341</t>
  </si>
  <si>
    <t>ORD26003389</t>
  </si>
  <si>
    <t>CUST98752</t>
  </si>
  <si>
    <t>ORD26003390</t>
  </si>
  <si>
    <t>CUST55974</t>
  </si>
  <si>
    <t>ORD26003391</t>
  </si>
  <si>
    <t>CUST24475</t>
  </si>
  <si>
    <t>ORD26003392</t>
  </si>
  <si>
    <t>CUST80843</t>
  </si>
  <si>
    <t>ORD26003393</t>
  </si>
  <si>
    <t>CUST43462</t>
  </si>
  <si>
    <t>ORD26003394</t>
  </si>
  <si>
    <t>CUST70766</t>
  </si>
  <si>
    <t>ORD26003395</t>
  </si>
  <si>
    <t>CUST43923</t>
  </si>
  <si>
    <t>ORD26003396</t>
  </si>
  <si>
    <t>CUST83997</t>
  </si>
  <si>
    <t>ORD26003397</t>
  </si>
  <si>
    <t>CUST27121</t>
  </si>
  <si>
    <t>ORD26003398</t>
  </si>
  <si>
    <t>CUST79348</t>
  </si>
  <si>
    <t>ORD26003399</t>
  </si>
  <si>
    <t>CUST52734</t>
  </si>
  <si>
    <t>ORD26003400</t>
  </si>
  <si>
    <t>CUST15121</t>
  </si>
  <si>
    <t>ORD26003401</t>
  </si>
  <si>
    <t>CUST51754</t>
  </si>
  <si>
    <t>ORD26003402</t>
  </si>
  <si>
    <t>CUST18640</t>
  </si>
  <si>
    <t>ORD26003403</t>
  </si>
  <si>
    <t>CUST11906</t>
  </si>
  <si>
    <t>ORD26003404</t>
  </si>
  <si>
    <t>CUST10259</t>
  </si>
  <si>
    <t>ORD26003405</t>
  </si>
  <si>
    <t>CUST48232</t>
  </si>
  <si>
    <t>ORD26003406</t>
  </si>
  <si>
    <t>CUST77653</t>
  </si>
  <si>
    <t>ORD26003407</t>
  </si>
  <si>
    <t>CUST10347</t>
  </si>
  <si>
    <t>ORD26003408</t>
  </si>
  <si>
    <t>CUST29958</t>
  </si>
  <si>
    <t>ORD26003409</t>
  </si>
  <si>
    <t>CUST79721</t>
  </si>
  <si>
    <t>ORD26003410</t>
  </si>
  <si>
    <t>CUST81011</t>
  </si>
  <si>
    <t>ORD26003411</t>
  </si>
  <si>
    <t>CUST81776</t>
  </si>
  <si>
    <t>ORD26003412</t>
  </si>
  <si>
    <t>CUST88213</t>
  </si>
  <si>
    <t>ORD26003413</t>
  </si>
  <si>
    <t>CUST22685</t>
  </si>
  <si>
    <t>ORD26003414</t>
  </si>
  <si>
    <t>CUST22119</t>
  </si>
  <si>
    <t>ORD26003415</t>
  </si>
  <si>
    <t>CUST85147</t>
  </si>
  <si>
    <t>ORD26003416</t>
  </si>
  <si>
    <t>CUST97127</t>
  </si>
  <si>
    <t>ORD26003417</t>
  </si>
  <si>
    <t>CUST64116</t>
  </si>
  <si>
    <t>ORD26003418</t>
  </si>
  <si>
    <t>CUST42818</t>
  </si>
  <si>
    <t>ORD26003419</t>
  </si>
  <si>
    <t>CUST17034</t>
  </si>
  <si>
    <t>ORD26003420</t>
  </si>
  <si>
    <t>CUST28255</t>
  </si>
  <si>
    <t>ORD26003421</t>
  </si>
  <si>
    <t>CUST95539</t>
  </si>
  <si>
    <t>ORD26003422</t>
  </si>
  <si>
    <t>CUST61259</t>
  </si>
  <si>
    <t>ORD26003423</t>
  </si>
  <si>
    <t>CUST52567</t>
  </si>
  <si>
    <t>ORD26003424</t>
  </si>
  <si>
    <t>CUST35251</t>
  </si>
  <si>
    <t>ORD26003425</t>
  </si>
  <si>
    <t>CUST11103</t>
  </si>
  <si>
    <t>ORD26003426</t>
  </si>
  <si>
    <t>CUST28283</t>
  </si>
  <si>
    <t>ORD26003427</t>
  </si>
  <si>
    <t>CUST19102</t>
  </si>
  <si>
    <t>ORD26003428</t>
  </si>
  <si>
    <t>CUST62111</t>
  </si>
  <si>
    <t>ORD26003429</t>
  </si>
  <si>
    <t>CUST17258</t>
  </si>
  <si>
    <t>ORD26003430</t>
  </si>
  <si>
    <t>CUST78468</t>
  </si>
  <si>
    <t>ORD26003431</t>
  </si>
  <si>
    <t>CUST33039</t>
  </si>
  <si>
    <t>ORD26003432</t>
  </si>
  <si>
    <t>CUST65996</t>
  </si>
  <si>
    <t>ORD26003433</t>
  </si>
  <si>
    <t>CUST79776</t>
  </si>
  <si>
    <t>ORD26003434</t>
  </si>
  <si>
    <t>CUST43888</t>
  </si>
  <si>
    <t>ORD26003435</t>
  </si>
  <si>
    <t>CUST67646</t>
  </si>
  <si>
    <t>ORD26003436</t>
  </si>
  <si>
    <t>CUST21549</t>
  </si>
  <si>
    <t>ORD26003437</t>
  </si>
  <si>
    <t>CUST92040</t>
  </si>
  <si>
    <t>ORD26003438</t>
  </si>
  <si>
    <t>CUST55838</t>
  </si>
  <si>
    <t>ORD26003439</t>
  </si>
  <si>
    <t>CUST31388</t>
  </si>
  <si>
    <t>ORD26003440</t>
  </si>
  <si>
    <t>CUST97579</t>
  </si>
  <si>
    <t>ORD26003441</t>
  </si>
  <si>
    <t>CUST60780</t>
  </si>
  <si>
    <t>ORD26003442</t>
  </si>
  <si>
    <t>CUST20038</t>
  </si>
  <si>
    <t>ORD26003443</t>
  </si>
  <si>
    <t>CUST45332</t>
  </si>
  <si>
    <t>ORD26003444</t>
  </si>
  <si>
    <t>CUST17876</t>
  </si>
  <si>
    <t>ORD26003445</t>
  </si>
  <si>
    <t>CUST76880</t>
  </si>
  <si>
    <t>ORD26003446</t>
  </si>
  <si>
    <t>CUST51052</t>
  </si>
  <si>
    <t>ORD26003447</t>
  </si>
  <si>
    <t>CUST59598</t>
  </si>
  <si>
    <t>ORD26003448</t>
  </si>
  <si>
    <t>CUST66731</t>
  </si>
  <si>
    <t>ORD26003449</t>
  </si>
  <si>
    <t>CUST32553</t>
  </si>
  <si>
    <t>ORD26003450</t>
  </si>
  <si>
    <t>CUST26216</t>
  </si>
  <si>
    <t>ORD26003451</t>
  </si>
  <si>
    <t>CUST79624</t>
  </si>
  <si>
    <t>ORD26003452</t>
  </si>
  <si>
    <t>CUST50202</t>
  </si>
  <si>
    <t>ORD26003453</t>
  </si>
  <si>
    <t>CUST33431</t>
  </si>
  <si>
    <t>ORD26003454</t>
  </si>
  <si>
    <t>CUST63104</t>
  </si>
  <si>
    <t>ORD26003455</t>
  </si>
  <si>
    <t>CUST15733</t>
  </si>
  <si>
    <t>ORD26003456</t>
  </si>
  <si>
    <t>CUST96050</t>
  </si>
  <si>
    <t>ORD26003457</t>
  </si>
  <si>
    <t>CUST16679</t>
  </si>
  <si>
    <t>ORD26003458</t>
  </si>
  <si>
    <t>CUST28648</t>
  </si>
  <si>
    <t>ORD26003459</t>
  </si>
  <si>
    <t>CUST36559</t>
  </si>
  <si>
    <t>ORD26003460</t>
  </si>
  <si>
    <t>CUST91644</t>
  </si>
  <si>
    <t>ORD26003461</t>
  </si>
  <si>
    <t>CUST11730</t>
  </si>
  <si>
    <t>ORD26003462</t>
  </si>
  <si>
    <t>CUST75061</t>
  </si>
  <si>
    <t>ORD26003463</t>
  </si>
  <si>
    <t>CUST23757</t>
  </si>
  <si>
    <t>ORD26003464</t>
  </si>
  <si>
    <t>CUST90850</t>
  </si>
  <si>
    <t>ORD26003465</t>
  </si>
  <si>
    <t>CUST93379</t>
  </si>
  <si>
    <t>ORD26003466</t>
  </si>
  <si>
    <t>CUST25791</t>
  </si>
  <si>
    <t>ORD26003467</t>
  </si>
  <si>
    <t>CUST25647</t>
  </si>
  <si>
    <t>ORD26003468</t>
  </si>
  <si>
    <t>CUST68148</t>
  </si>
  <si>
    <t>ORD26003469</t>
  </si>
  <si>
    <t>CUST17371</t>
  </si>
  <si>
    <t>ORD26003470</t>
  </si>
  <si>
    <t>CUST77106</t>
  </si>
  <si>
    <t>ORD26003471</t>
  </si>
  <si>
    <t>CUST98715</t>
  </si>
  <si>
    <t>ORD26003472</t>
  </si>
  <si>
    <t>CUST25809</t>
  </si>
  <si>
    <t>ORD26003473</t>
  </si>
  <si>
    <t>ORD26003474</t>
  </si>
  <si>
    <t>CUST11956</t>
  </si>
  <si>
    <t>ORD26003475</t>
  </si>
  <si>
    <t>CUST11930</t>
  </si>
  <si>
    <t>ORD26003476</t>
  </si>
  <si>
    <t>CUST27688</t>
  </si>
  <si>
    <t>ORD26003477</t>
  </si>
  <si>
    <t>CUST86687</t>
  </si>
  <si>
    <t>ORD26003478</t>
  </si>
  <si>
    <t>CUST69754</t>
  </si>
  <si>
    <t>ORD26003479</t>
  </si>
  <si>
    <t>CUST56728</t>
  </si>
  <si>
    <t>ORD26003480</t>
  </si>
  <si>
    <t>CUST57798</t>
  </si>
  <si>
    <t>ORD26003481</t>
  </si>
  <si>
    <t>CUST49084</t>
  </si>
  <si>
    <t>ORD26003482</t>
  </si>
  <si>
    <t>CUST35903</t>
  </si>
  <si>
    <t>ORD26003483</t>
  </si>
  <si>
    <t>CUST37771</t>
  </si>
  <si>
    <t>ORD26003484</t>
  </si>
  <si>
    <t>ORD26003485</t>
  </si>
  <si>
    <t>CUST65716</t>
  </si>
  <si>
    <t>ORD26003486</t>
  </si>
  <si>
    <t>CUST16140</t>
  </si>
  <si>
    <t>ORD26003487</t>
  </si>
  <si>
    <t>CUST82096</t>
  </si>
  <si>
    <t>ORD26003488</t>
  </si>
  <si>
    <t>CUST97522</t>
  </si>
  <si>
    <t>ORD26003489</t>
  </si>
  <si>
    <t>CUST10411</t>
  </si>
  <si>
    <t>ORD26003490</t>
  </si>
  <si>
    <t>CUST44023</t>
  </si>
  <si>
    <t>ORD26003491</t>
  </si>
  <si>
    <t>CUST26027</t>
  </si>
  <si>
    <t>ORD26003492</t>
  </si>
  <si>
    <t>CUST24570</t>
  </si>
  <si>
    <t>ORD26003493</t>
  </si>
  <si>
    <t>CUST22908</t>
  </si>
  <si>
    <t>ORD26003494</t>
  </si>
  <si>
    <t>CUST54743</t>
  </si>
  <si>
    <t>ORD26003495</t>
  </si>
  <si>
    <t>CUST98007</t>
  </si>
  <si>
    <t>ORD26003496</t>
  </si>
  <si>
    <t>CUST48749</t>
  </si>
  <si>
    <t>ORD26003497</t>
  </si>
  <si>
    <t>CUST71415</t>
  </si>
  <si>
    <t>ORD26003498</t>
  </si>
  <si>
    <t>CUST36682</t>
  </si>
  <si>
    <t>ORD26003499</t>
  </si>
  <si>
    <t>CUST95503</t>
  </si>
  <si>
    <t>ORD26003500</t>
  </si>
  <si>
    <t>CUST22806</t>
  </si>
  <si>
    <t>ORD26003501</t>
  </si>
  <si>
    <t>CUST67973</t>
  </si>
  <si>
    <t>ORD26003502</t>
  </si>
  <si>
    <t>CUST70164</t>
  </si>
  <si>
    <t>ORD26003503</t>
  </si>
  <si>
    <t>CUST61698</t>
  </si>
  <si>
    <t>ORD26003504</t>
  </si>
  <si>
    <t>CUST49355</t>
  </si>
  <si>
    <t>ORD26003505</t>
  </si>
  <si>
    <t>CUST59446</t>
  </si>
  <si>
    <t>ORD26003506</t>
  </si>
  <si>
    <t>CUST54336</t>
  </si>
  <si>
    <t>ORD26003507</t>
  </si>
  <si>
    <t>CUST89133</t>
  </si>
  <si>
    <t>ORD26003508</t>
  </si>
  <si>
    <t>CUST16831</t>
  </si>
  <si>
    <t>ORD26003509</t>
  </si>
  <si>
    <t>CUST78592</t>
  </si>
  <si>
    <t>ORD26003510</t>
  </si>
  <si>
    <t>CUST40843</t>
  </si>
  <si>
    <t>ORD26003511</t>
  </si>
  <si>
    <t>CUST89165</t>
  </si>
  <si>
    <t>ORD26003512</t>
  </si>
  <si>
    <t>CUST52909</t>
  </si>
  <si>
    <t>ORD26003513</t>
  </si>
  <si>
    <t>CUST99366</t>
  </si>
  <si>
    <t>ORD26003514</t>
  </si>
  <si>
    <t>CUST70735</t>
  </si>
  <si>
    <t>ORD26003515</t>
  </si>
  <si>
    <t>ORD26003516</t>
  </si>
  <si>
    <t>CUST29288</t>
  </si>
  <si>
    <t>ORD26003517</t>
  </si>
  <si>
    <t>ORD26003518</t>
  </si>
  <si>
    <t>CUST29297</t>
  </si>
  <si>
    <t>ORD26003519</t>
  </si>
  <si>
    <t>CUST58626</t>
  </si>
  <si>
    <t>ORD26003520</t>
  </si>
  <si>
    <t>CUST48604</t>
  </si>
  <si>
    <t>ORD26003521</t>
  </si>
  <si>
    <t>CUST62972</t>
  </si>
  <si>
    <t>ORD26003522</t>
  </si>
  <si>
    <t>CUST65683</t>
  </si>
  <si>
    <t>ORD26003523</t>
  </si>
  <si>
    <t>CUST13878</t>
  </si>
  <si>
    <t>ORD26003524</t>
  </si>
  <si>
    <t>CUST44883</t>
  </si>
  <si>
    <t>ORD26003525</t>
  </si>
  <si>
    <t>CUST81613</t>
  </si>
  <si>
    <t>ORD26003526</t>
  </si>
  <si>
    <t>CUST12533</t>
  </si>
  <si>
    <t>ORD26003527</t>
  </si>
  <si>
    <t>CUST15156</t>
  </si>
  <si>
    <t>ORD26003528</t>
  </si>
  <si>
    <t>CUST34215</t>
  </si>
  <si>
    <t>ORD26003529</t>
  </si>
  <si>
    <t>CUST39343</t>
  </si>
  <si>
    <t>ORD26003530</t>
  </si>
  <si>
    <t>CUST41675</t>
  </si>
  <si>
    <t>ORD26003531</t>
  </si>
  <si>
    <t>CUST52611</t>
  </si>
  <si>
    <t>ORD26003532</t>
  </si>
  <si>
    <t>CUST82095</t>
  </si>
  <si>
    <t>ORD26003533</t>
  </si>
  <si>
    <t>CUST30709</t>
  </si>
  <si>
    <t>ORD26003534</t>
  </si>
  <si>
    <t>CUST60805</t>
  </si>
  <si>
    <t>ORD26003535</t>
  </si>
  <si>
    <t>CUST26441</t>
  </si>
  <si>
    <t>ORD26003536</t>
  </si>
  <si>
    <t>CUST69456</t>
  </si>
  <si>
    <t>ORD26003537</t>
  </si>
  <si>
    <t>CUST92129</t>
  </si>
  <si>
    <t>ORD26003538</t>
  </si>
  <si>
    <t>CUST81582</t>
  </si>
  <si>
    <t>ORD26003539</t>
  </si>
  <si>
    <t>CUST64104</t>
  </si>
  <si>
    <t>ORD26003540</t>
  </si>
  <si>
    <t>CUST23537</t>
  </si>
  <si>
    <t>ORD26003541</t>
  </si>
  <si>
    <t>CUST20191</t>
  </si>
  <si>
    <t>ORD26003542</t>
  </si>
  <si>
    <t>CUST43953</t>
  </si>
  <si>
    <t>ORD26003543</t>
  </si>
  <si>
    <t>CUST55678</t>
  </si>
  <si>
    <t>ORD26003544</t>
  </si>
  <si>
    <t>ORD26003545</t>
  </si>
  <si>
    <t>CUST53435</t>
  </si>
  <si>
    <t>ORD26003546</t>
  </si>
  <si>
    <t>CUST54255</t>
  </si>
  <si>
    <t>ORD26003547</t>
  </si>
  <si>
    <t>CUST82664</t>
  </si>
  <si>
    <t>ORD26003548</t>
  </si>
  <si>
    <t>CUST35263</t>
  </si>
  <si>
    <t>ORD26003549</t>
  </si>
  <si>
    <t>CUST27335</t>
  </si>
  <si>
    <t>ORD26003550</t>
  </si>
  <si>
    <t>CUST94555</t>
  </si>
  <si>
    <t>ORD26003551</t>
  </si>
  <si>
    <t>CUST45418</t>
  </si>
  <si>
    <t>ORD26003552</t>
  </si>
  <si>
    <t>CUST61487</t>
  </si>
  <si>
    <t>ORD26003553</t>
  </si>
  <si>
    <t>CUST28696</t>
  </si>
  <si>
    <t>ORD26003554</t>
  </si>
  <si>
    <t>CUST58718</t>
  </si>
  <si>
    <t>ORD26003555</t>
  </si>
  <si>
    <t>CUST45153</t>
  </si>
  <si>
    <t>ORD26003556</t>
  </si>
  <si>
    <t>CUST22817</t>
  </si>
  <si>
    <t>ORD26003557</t>
  </si>
  <si>
    <t>CUST23090</t>
  </si>
  <si>
    <t>ORD26003558</t>
  </si>
  <si>
    <t>CUST45922</t>
  </si>
  <si>
    <t>ORD26003559</t>
  </si>
  <si>
    <t>CUST62250</t>
  </si>
  <si>
    <t>ORD26003560</t>
  </si>
  <si>
    <t>CUST65800</t>
  </si>
  <si>
    <t>ORD26003561</t>
  </si>
  <si>
    <t>CUST96487</t>
  </si>
  <si>
    <t>ORD26003562</t>
  </si>
  <si>
    <t>CUST35041</t>
  </si>
  <si>
    <t>ORD26003563</t>
  </si>
  <si>
    <t>CUST53498</t>
  </si>
  <si>
    <t>ORD26003564</t>
  </si>
  <si>
    <t>CUST28294</t>
  </si>
  <si>
    <t>ORD26003565</t>
  </si>
  <si>
    <t>CUST67883</t>
  </si>
  <si>
    <t>ORD26003566</t>
  </si>
  <si>
    <t>CUST26626</t>
  </si>
  <si>
    <t>ORD26003567</t>
  </si>
  <si>
    <t>CUST81467</t>
  </si>
  <si>
    <t>ORD26003568</t>
  </si>
  <si>
    <t>CUST80739</t>
  </si>
  <si>
    <t>ORD26003569</t>
  </si>
  <si>
    <t>CUST81136</t>
  </si>
  <si>
    <t>ORD26003570</t>
  </si>
  <si>
    <t>CUST85311</t>
  </si>
  <si>
    <t>ORD26003571</t>
  </si>
  <si>
    <t>CUST83163</t>
  </si>
  <si>
    <t>ORD26003572</t>
  </si>
  <si>
    <t>CUST31748</t>
  </si>
  <si>
    <t>ORD26003573</t>
  </si>
  <si>
    <t>CUST78126</t>
  </si>
  <si>
    <t>ORD26003574</t>
  </si>
  <si>
    <t>CUST35179</t>
  </si>
  <si>
    <t>ORD26003575</t>
  </si>
  <si>
    <t>CUST27691</t>
  </si>
  <si>
    <t>ORD26003576</t>
  </si>
  <si>
    <t>CUST73210</t>
  </si>
  <si>
    <t>ORD26003577</t>
  </si>
  <si>
    <t>CUST93577</t>
  </si>
  <si>
    <t>ORD26003578</t>
  </si>
  <si>
    <t>CUST82803</t>
  </si>
  <si>
    <t>ORD26003579</t>
  </si>
  <si>
    <t>CUST79898</t>
  </si>
  <si>
    <t>ORD26003580</t>
  </si>
  <si>
    <t>CUST49305</t>
  </si>
  <si>
    <t>ORD26003581</t>
  </si>
  <si>
    <t>CUST33629</t>
  </si>
  <si>
    <t>ORD26003582</t>
  </si>
  <si>
    <t>CUST21428</t>
  </si>
  <si>
    <t>ORD26003583</t>
  </si>
  <si>
    <t>CUST95868</t>
  </si>
  <si>
    <t>ORD26003584</t>
  </si>
  <si>
    <t>CUST63727</t>
  </si>
  <si>
    <t>ORD26003585</t>
  </si>
  <si>
    <t>CUST16896</t>
  </si>
  <si>
    <t>ORD26003586</t>
  </si>
  <si>
    <t>CUST94805</t>
  </si>
  <si>
    <t>ORD26003587</t>
  </si>
  <si>
    <t>CUST85356</t>
  </si>
  <si>
    <t>ORD26003588</t>
  </si>
  <si>
    <t>ORD26003589</t>
  </si>
  <si>
    <t>CUST10758</t>
  </si>
  <si>
    <t>ORD26003590</t>
  </si>
  <si>
    <t>CUST14885</t>
  </si>
  <si>
    <t>ORD26003591</t>
  </si>
  <si>
    <t>CUST64786</t>
  </si>
  <si>
    <t>ORD26003592</t>
  </si>
  <si>
    <t>CUST78907</t>
  </si>
  <si>
    <t>ORD26003593</t>
  </si>
  <si>
    <t>CUST36199</t>
  </si>
  <si>
    <t>ORD26003594</t>
  </si>
  <si>
    <t>CUST39220</t>
  </si>
  <si>
    <t>ORD26003595</t>
  </si>
  <si>
    <t>CUST90900</t>
  </si>
  <si>
    <t>ORD26003596</t>
  </si>
  <si>
    <t>CUST22994</t>
  </si>
  <si>
    <t>ORD26003597</t>
  </si>
  <si>
    <t>CUST35772</t>
  </si>
  <si>
    <t>ORD26003598</t>
  </si>
  <si>
    <t>CUST72470</t>
  </si>
  <si>
    <t>ORD26003599</t>
  </si>
  <si>
    <t>CUST42900</t>
  </si>
  <si>
    <t>ORD26003600</t>
  </si>
  <si>
    <t>CUST66173</t>
  </si>
  <si>
    <t>ORD26003601</t>
  </si>
  <si>
    <t>ORD26003602</t>
  </si>
  <si>
    <t>CUST33953</t>
  </si>
  <si>
    <t>ORD26003603</t>
  </si>
  <si>
    <t>CUST44944</t>
  </si>
  <si>
    <t>ORD26003604</t>
  </si>
  <si>
    <t>CUST53940</t>
  </si>
  <si>
    <t>ORD26003605</t>
  </si>
  <si>
    <t>CUST11412</t>
  </si>
  <si>
    <t>ORD26003606</t>
  </si>
  <si>
    <t>CUST59610</t>
  </si>
  <si>
    <t>ORD26003607</t>
  </si>
  <si>
    <t>CUST35933</t>
  </si>
  <si>
    <t>ORD26003608</t>
  </si>
  <si>
    <t>CUST10421</t>
  </si>
  <si>
    <t>ORD26003609</t>
  </si>
  <si>
    <t>CUST51019</t>
  </si>
  <si>
    <t>ORD26003610</t>
  </si>
  <si>
    <t>CUST40730</t>
  </si>
  <si>
    <t>ORD26003611</t>
  </si>
  <si>
    <t>CUST38884</t>
  </si>
  <si>
    <t>ORD26003612</t>
  </si>
  <si>
    <t>ORD26003613</t>
  </si>
  <si>
    <t>CUST78491</t>
  </si>
  <si>
    <t>ORD26003614</t>
  </si>
  <si>
    <t>CUST20794</t>
  </si>
  <si>
    <t>ORD26003615</t>
  </si>
  <si>
    <t>CUST64478</t>
  </si>
  <si>
    <t>ORD26003616</t>
  </si>
  <si>
    <t>CUST40649</t>
  </si>
  <si>
    <t>ORD26003617</t>
  </si>
  <si>
    <t>CUST21420</t>
  </si>
  <si>
    <t>ORD26003618</t>
  </si>
  <si>
    <t>CUST29549</t>
  </si>
  <si>
    <t>ORD26003619</t>
  </si>
  <si>
    <t>CUST50378</t>
  </si>
  <si>
    <t>ORD26003620</t>
  </si>
  <si>
    <t>CUST48018</t>
  </si>
  <si>
    <t>ORD26003621</t>
  </si>
  <si>
    <t>CUST39870</t>
  </si>
  <si>
    <t>ORD26003622</t>
  </si>
  <si>
    <t>CUST13545</t>
  </si>
  <si>
    <t>ORD26003623</t>
  </si>
  <si>
    <t>CUST25760</t>
  </si>
  <si>
    <t>ORD26003624</t>
  </si>
  <si>
    <t>CUST72308</t>
  </si>
  <si>
    <t>ORD26003625</t>
  </si>
  <si>
    <t>CUST77095</t>
  </si>
  <si>
    <t>ORD26003626</t>
  </si>
  <si>
    <t>CUST98637</t>
  </si>
  <si>
    <t>ORD26003627</t>
  </si>
  <si>
    <t>CUST64356</t>
  </si>
  <si>
    <t>ORD26003628</t>
  </si>
  <si>
    <t>CUST76022</t>
  </si>
  <si>
    <t>ORD26003629</t>
  </si>
  <si>
    <t>CUST93582</t>
  </si>
  <si>
    <t>ORD26003630</t>
  </si>
  <si>
    <t>CUST28094</t>
  </si>
  <si>
    <t>ORD26003631</t>
  </si>
  <si>
    <t>ORD26003632</t>
  </si>
  <si>
    <t>CUST68036</t>
  </si>
  <si>
    <t>ORD26003633</t>
  </si>
  <si>
    <t>CUST62719</t>
  </si>
  <si>
    <t>ORD26003634</t>
  </si>
  <si>
    <t>CUST33240</t>
  </si>
  <si>
    <t>ORD26003635</t>
  </si>
  <si>
    <t>CUST30937</t>
  </si>
  <si>
    <t>ORD26003636</t>
  </si>
  <si>
    <t>CUST36748</t>
  </si>
  <si>
    <t>ORD26003637</t>
  </si>
  <si>
    <t>CUST79978</t>
  </si>
  <si>
    <t>ORD26003638</t>
  </si>
  <si>
    <t>CUST48264</t>
  </si>
  <si>
    <t>ORD26003639</t>
  </si>
  <si>
    <t>CUST97145</t>
  </si>
  <si>
    <t>ORD26003640</t>
  </si>
  <si>
    <t>CUST49647</t>
  </si>
  <si>
    <t>ORD26003641</t>
  </si>
  <si>
    <t>CUST90018</t>
  </si>
  <si>
    <t>ORD26003642</t>
  </si>
  <si>
    <t>CUST54561</t>
  </si>
  <si>
    <t>ORD26003643</t>
  </si>
  <si>
    <t>CUST79533</t>
  </si>
  <si>
    <t>ORD26003644</t>
  </si>
  <si>
    <t>CUST46429</t>
  </si>
  <si>
    <t>ORD26003645</t>
  </si>
  <si>
    <t>CUST98905</t>
  </si>
  <si>
    <t>ORD26003646</t>
  </si>
  <si>
    <t>CUST10731</t>
  </si>
  <si>
    <t>ORD26003647</t>
  </si>
  <si>
    <t>ORD26003648</t>
  </si>
  <si>
    <t>CUST86142</t>
  </si>
  <si>
    <t>ORD26003649</t>
  </si>
  <si>
    <t>CUST16079</t>
  </si>
  <si>
    <t>ORD26003650</t>
  </si>
  <si>
    <t>CUST49104</t>
  </si>
  <si>
    <t>ORD26003651</t>
  </si>
  <si>
    <t>ORD26003652</t>
  </si>
  <si>
    <t>ORD26003653</t>
  </si>
  <si>
    <t>CUST49209</t>
  </si>
  <si>
    <t>ORD26003654</t>
  </si>
  <si>
    <t>CUST77677</t>
  </si>
  <si>
    <t>ORD26003655</t>
  </si>
  <si>
    <t>CUST92751</t>
  </si>
  <si>
    <t>ORD26003656</t>
  </si>
  <si>
    <t>CUST87638</t>
  </si>
  <si>
    <t>ORD26003657</t>
  </si>
  <si>
    <t>CUST63234</t>
  </si>
  <si>
    <t>ORD26003658</t>
  </si>
  <si>
    <t>CUST12194</t>
  </si>
  <si>
    <t>ORD26003659</t>
  </si>
  <si>
    <t>CUST32967</t>
  </si>
  <si>
    <t>ORD26003660</t>
  </si>
  <si>
    <t>CUST60002</t>
  </si>
  <si>
    <t>ORD26003661</t>
  </si>
  <si>
    <t>CUST73511</t>
  </si>
  <si>
    <t>ORD26003662</t>
  </si>
  <si>
    <t>CUST96759</t>
  </si>
  <si>
    <t>ORD26003663</t>
  </si>
  <si>
    <t>CUST88206</t>
  </si>
  <si>
    <t>ORD26003664</t>
  </si>
  <si>
    <t>CUST42590</t>
  </si>
  <si>
    <t>ORD26003665</t>
  </si>
  <si>
    <t>CUST17706</t>
  </si>
  <si>
    <t>ORD26003666</t>
  </si>
  <si>
    <t>CUST48488</t>
  </si>
  <si>
    <t>ORD26003667</t>
  </si>
  <si>
    <t>CUST50414</t>
  </si>
  <si>
    <t>ORD26003668</t>
  </si>
  <si>
    <t>CUST75697</t>
  </si>
  <si>
    <t>ORD26003669</t>
  </si>
  <si>
    <t>CUST46488</t>
  </si>
  <si>
    <t>ORD26003670</t>
  </si>
  <si>
    <t>CUST76849</t>
  </si>
  <si>
    <t>ORD26003671</t>
  </si>
  <si>
    <t>CUST75327</t>
  </si>
  <si>
    <t>ORD26003672</t>
  </si>
  <si>
    <t>ORD26003673</t>
  </si>
  <si>
    <t>CUST70764</t>
  </si>
  <si>
    <t>ORD26003674</t>
  </si>
  <si>
    <t>ORD26003675</t>
  </si>
  <si>
    <t>CUST97369</t>
  </si>
  <si>
    <t>ORD26003676</t>
  </si>
  <si>
    <t>CUST31729</t>
  </si>
  <si>
    <t>ORD26003677</t>
  </si>
  <si>
    <t>CUST69468</t>
  </si>
  <si>
    <t>ORD26003678</t>
  </si>
  <si>
    <t>CUST87333</t>
  </si>
  <si>
    <t>ORD26003679</t>
  </si>
  <si>
    <t>CUST81848</t>
  </si>
  <si>
    <t>ORD26003680</t>
  </si>
  <si>
    <t>CUST62404</t>
  </si>
  <si>
    <t>ORD26003681</t>
  </si>
  <si>
    <t>CUST66862</t>
  </si>
  <si>
    <t>ORD26003682</t>
  </si>
  <si>
    <t>CUST78584</t>
  </si>
  <si>
    <t>ORD26003683</t>
  </si>
  <si>
    <t>CUST79190</t>
  </si>
  <si>
    <t>ORD26003684</t>
  </si>
  <si>
    <t>CUST13844</t>
  </si>
  <si>
    <t>ORD26003685</t>
  </si>
  <si>
    <t>CUST96274</t>
  </si>
  <si>
    <t>ORD26003686</t>
  </si>
  <si>
    <t>CUST18826</t>
  </si>
  <si>
    <t>ORD26003687</t>
  </si>
  <si>
    <t>CUST83927</t>
  </si>
  <si>
    <t>ORD26003688</t>
  </si>
  <si>
    <t>CUST85354</t>
  </si>
  <si>
    <t>ORD26003689</t>
  </si>
  <si>
    <t>CUST14347</t>
  </si>
  <si>
    <t>ORD26003690</t>
  </si>
  <si>
    <t>CUST48944</t>
  </si>
  <si>
    <t>ORD26003691</t>
  </si>
  <si>
    <t>CUST95061</t>
  </si>
  <si>
    <t>ORD26003692</t>
  </si>
  <si>
    <t>CUST84740</t>
  </si>
  <si>
    <t>ORD26003693</t>
  </si>
  <si>
    <t>CUST83229</t>
  </si>
  <si>
    <t>ORD26003694</t>
  </si>
  <si>
    <t>CUST81460</t>
  </si>
  <si>
    <t>ORD26003695</t>
  </si>
  <si>
    <t>CUST21164</t>
  </si>
  <si>
    <t>ORD26003696</t>
  </si>
  <si>
    <t>CUST90699</t>
  </si>
  <si>
    <t>ORD26003697</t>
  </si>
  <si>
    <t>CUST72952</t>
  </si>
  <si>
    <t>ORD26003698</t>
  </si>
  <si>
    <t>CUST50582</t>
  </si>
  <si>
    <t>ORD26003699</t>
  </si>
  <si>
    <t>CUST51679</t>
  </si>
  <si>
    <t>ORD26003700</t>
  </si>
  <si>
    <t>CUST22705</t>
  </si>
  <si>
    <t>ORD26003701</t>
  </si>
  <si>
    <t>CUST75054</t>
  </si>
  <si>
    <t>ORD26003702</t>
  </si>
  <si>
    <t>CUST96932</t>
  </si>
  <si>
    <t>ORD26003703</t>
  </si>
  <si>
    <t>CUST86523</t>
  </si>
  <si>
    <t>ORD26003704</t>
  </si>
  <si>
    <t>CUST37520</t>
  </si>
  <si>
    <t>ORD26003705</t>
  </si>
  <si>
    <t>CUST50699</t>
  </si>
  <si>
    <t>ORD26003706</t>
  </si>
  <si>
    <t>CUST74668</t>
  </si>
  <si>
    <t>ORD26003707</t>
  </si>
  <si>
    <t>CUST39555</t>
  </si>
  <si>
    <t>ORD26003708</t>
  </si>
  <si>
    <t>CUST19989</t>
  </si>
  <si>
    <t>ORD26003709</t>
  </si>
  <si>
    <t>CUST56829</t>
  </si>
  <si>
    <t>ORD26003710</t>
  </si>
  <si>
    <t>CUST20283</t>
  </si>
  <si>
    <t>ORD26003711</t>
  </si>
  <si>
    <t>CUST83183</t>
  </si>
  <si>
    <t>ORD26003712</t>
  </si>
  <si>
    <t>CUST22509</t>
  </si>
  <si>
    <t>ORD26003713</t>
  </si>
  <si>
    <t>CUST97697</t>
  </si>
  <si>
    <t>ORD26003714</t>
  </si>
  <si>
    <t>CUST74473</t>
  </si>
  <si>
    <t>ORD26003715</t>
  </si>
  <si>
    <t>CUST11651</t>
  </si>
  <si>
    <t>ORD26003716</t>
  </si>
  <si>
    <t>ORD26003717</t>
  </si>
  <si>
    <t>CUST99256</t>
  </si>
  <si>
    <t>ORD26003718</t>
  </si>
  <si>
    <t>CUST15230</t>
  </si>
  <si>
    <t>ORD26003719</t>
  </si>
  <si>
    <t>CUST46529</t>
  </si>
  <si>
    <t>ORD26003720</t>
  </si>
  <si>
    <t>CUST30637</t>
  </si>
  <si>
    <t>ORD26003721</t>
  </si>
  <si>
    <t>CUST67321</t>
  </si>
  <si>
    <t>ORD26003722</t>
  </si>
  <si>
    <t>CUST27321</t>
  </si>
  <si>
    <t>ORD26003723</t>
  </si>
  <si>
    <t>CUST12708</t>
  </si>
  <si>
    <t>ORD26003724</t>
  </si>
  <si>
    <t>CUST15579</t>
  </si>
  <si>
    <t>ORD26003725</t>
  </si>
  <si>
    <t>CUST32044</t>
  </si>
  <si>
    <t>ORD26003726</t>
  </si>
  <si>
    <t>CUST92470</t>
  </si>
  <si>
    <t>ORD26003727</t>
  </si>
  <si>
    <t>CUST29039</t>
  </si>
  <si>
    <t>ORD26003728</t>
  </si>
  <si>
    <t>CUST54368</t>
  </si>
  <si>
    <t>ORD26003729</t>
  </si>
  <si>
    <t>CUST96263</t>
  </si>
  <si>
    <t>ORD26003730</t>
  </si>
  <si>
    <t>CUST99619</t>
  </si>
  <si>
    <t>ORD26003731</t>
  </si>
  <si>
    <t>CUST98882</t>
  </si>
  <si>
    <t>ORD26003732</t>
  </si>
  <si>
    <t>CUST17432</t>
  </si>
  <si>
    <t>ORD26003733</t>
  </si>
  <si>
    <t>CUST18326</t>
  </si>
  <si>
    <t>ORD26003734</t>
  </si>
  <si>
    <t>CUST85573</t>
  </si>
  <si>
    <t>ORD26003735</t>
  </si>
  <si>
    <t>CUST63404</t>
  </si>
  <si>
    <t>ORD26003736</t>
  </si>
  <si>
    <t>CUST10363</t>
  </si>
  <si>
    <t>ORD26003737</t>
  </si>
  <si>
    <t>CUST80073</t>
  </si>
  <si>
    <t>ORD26003738</t>
  </si>
  <si>
    <t>CUST68775</t>
  </si>
  <si>
    <t>ORD26003739</t>
  </si>
  <si>
    <t>CUST16793</t>
  </si>
  <si>
    <t>ORD26003740</t>
  </si>
  <si>
    <t>CUST11096</t>
  </si>
  <si>
    <t>ORD26003741</t>
  </si>
  <si>
    <t>CUST94800</t>
  </si>
  <si>
    <t>ORD26003742</t>
  </si>
  <si>
    <t>CUST38358</t>
  </si>
  <si>
    <t>ORD26003743</t>
  </si>
  <si>
    <t>CUST93767</t>
  </si>
  <si>
    <t>ORD26003744</t>
  </si>
  <si>
    <t>CUST30719</t>
  </si>
  <si>
    <t>ORD26003745</t>
  </si>
  <si>
    <t>CUST58059</t>
  </si>
  <si>
    <t>ORD26003746</t>
  </si>
  <si>
    <t>CUST61435</t>
  </si>
  <si>
    <t>ORD26003747</t>
  </si>
  <si>
    <t>CUST70747</t>
  </si>
  <si>
    <t>ORD26003748</t>
  </si>
  <si>
    <t>CUST92596</t>
  </si>
  <si>
    <t>ORD26003749</t>
  </si>
  <si>
    <t>CUST89295</t>
  </si>
  <si>
    <t>ORD26003750</t>
  </si>
  <si>
    <t>CUST83064</t>
  </si>
  <si>
    <t>ORD26003751</t>
  </si>
  <si>
    <t>CUST92477</t>
  </si>
  <si>
    <t>ORD26003752</t>
  </si>
  <si>
    <t>CUST53276</t>
  </si>
  <si>
    <t>ORD26003753</t>
  </si>
  <si>
    <t>CUST58627</t>
  </si>
  <si>
    <t>ORD26003754</t>
  </si>
  <si>
    <t>CUST59792</t>
  </si>
  <si>
    <t>ORD26003755</t>
  </si>
  <si>
    <t>CUST81009</t>
  </si>
  <si>
    <t>ORD26003756</t>
  </si>
  <si>
    <t>CUST65259</t>
  </si>
  <si>
    <t>ORD26003757</t>
  </si>
  <si>
    <t>CUST57968</t>
  </si>
  <si>
    <t>ORD26003758</t>
  </si>
  <si>
    <t>CUST10572</t>
  </si>
  <si>
    <t>ORD26003759</t>
  </si>
  <si>
    <t>CUST65464</t>
  </si>
  <si>
    <t>ORD26003760</t>
  </si>
  <si>
    <t>CUST67676</t>
  </si>
  <si>
    <t>ORD26003761</t>
  </si>
  <si>
    <t>CUST37418</t>
  </si>
  <si>
    <t>ORD26003762</t>
  </si>
  <si>
    <t>CUST59201</t>
  </si>
  <si>
    <t>ORD26003763</t>
  </si>
  <si>
    <t>CUST71281</t>
  </si>
  <si>
    <t>ORD26003764</t>
  </si>
  <si>
    <t>CUST20479</t>
  </si>
  <si>
    <t>ORD26003765</t>
  </si>
  <si>
    <t>CUST49366</t>
  </si>
  <si>
    <t>ORD26003766</t>
  </si>
  <si>
    <t>CUST82578</t>
  </si>
  <si>
    <t>ORD26003767</t>
  </si>
  <si>
    <t>CUST97890</t>
  </si>
  <si>
    <t>ORD26003768</t>
  </si>
  <si>
    <t>CUST34344</t>
  </si>
  <si>
    <t>ORD26003769</t>
  </si>
  <si>
    <t>CUST44781</t>
  </si>
  <si>
    <t>ORD26003770</t>
  </si>
  <si>
    <t>CUST31488</t>
  </si>
  <si>
    <t>ORD26003771</t>
  </si>
  <si>
    <t>CUST28829</t>
  </si>
  <si>
    <t>ORD26003772</t>
  </si>
  <si>
    <t>CUST63067</t>
  </si>
  <si>
    <t>ORD26003773</t>
  </si>
  <si>
    <t>CUST52226</t>
  </si>
  <si>
    <t>ORD26003774</t>
  </si>
  <si>
    <t>CUST70317</t>
  </si>
  <si>
    <t>ORD26003775</t>
  </si>
  <si>
    <t>CUST41032</t>
  </si>
  <si>
    <t>ORD26003776</t>
  </si>
  <si>
    <t>CUST28440</t>
  </si>
  <si>
    <t>ORD26003777</t>
  </si>
  <si>
    <t>CUST42946</t>
  </si>
  <si>
    <t>ORD26003778</t>
  </si>
  <si>
    <t>CUST77667</t>
  </si>
  <si>
    <t>ORD26003779</t>
  </si>
  <si>
    <t>CUST19253</t>
  </si>
  <si>
    <t>ORD26003780</t>
  </si>
  <si>
    <t>CUST53437</t>
  </si>
  <si>
    <t>ORD26003781</t>
  </si>
  <si>
    <t>CUST26624</t>
  </si>
  <si>
    <t>ORD26003782</t>
  </si>
  <si>
    <t>CUST19101</t>
  </si>
  <si>
    <t>ORD26003783</t>
  </si>
  <si>
    <t>CUST61556</t>
  </si>
  <si>
    <t>ORD26003784</t>
  </si>
  <si>
    <t>CUST66688</t>
  </si>
  <si>
    <t>ORD26003785</t>
  </si>
  <si>
    <t>CUST36706</t>
  </si>
  <si>
    <t>ORD26003786</t>
  </si>
  <si>
    <t>CUST49156</t>
  </si>
  <si>
    <t>ORD26003787</t>
  </si>
  <si>
    <t>CUST59604</t>
  </si>
  <si>
    <t>ORD26003788</t>
  </si>
  <si>
    <t>CUST27730</t>
  </si>
  <si>
    <t>ORD26003789</t>
  </si>
  <si>
    <t>CUST17031</t>
  </si>
  <si>
    <t>ORD26003790</t>
  </si>
  <si>
    <t>CUST72028</t>
  </si>
  <si>
    <t>ORD26003791</t>
  </si>
  <si>
    <t>CUST84602</t>
  </si>
  <si>
    <t>ORD26003792</t>
  </si>
  <si>
    <t>CUST63062</t>
  </si>
  <si>
    <t>ORD26003793</t>
  </si>
  <si>
    <t>CUST62892</t>
  </si>
  <si>
    <t>ORD26003794</t>
  </si>
  <si>
    <t>CUST73661</t>
  </si>
  <si>
    <t>ORD26003795</t>
  </si>
  <si>
    <t>CUST84807</t>
  </si>
  <si>
    <t>ORD26003796</t>
  </si>
  <si>
    <t>CUST88401</t>
  </si>
  <si>
    <t>ORD26003797</t>
  </si>
  <si>
    <t>CUST91293</t>
  </si>
  <si>
    <t>ORD26003798</t>
  </si>
  <si>
    <t>CUST96748</t>
  </si>
  <si>
    <t>ORD26003799</t>
  </si>
  <si>
    <t>CUST27273</t>
  </si>
  <si>
    <t>ORD26003800</t>
  </si>
  <si>
    <t>CUST81834</t>
  </si>
  <si>
    <t>ORD26003801</t>
  </si>
  <si>
    <t>CUST23674</t>
  </si>
  <si>
    <t>ORD26003802</t>
  </si>
  <si>
    <t>CUST12134</t>
  </si>
  <si>
    <t>ORD26003803</t>
  </si>
  <si>
    <t>CUST31410</t>
  </si>
  <si>
    <t>ORD26003804</t>
  </si>
  <si>
    <t>CUST49870</t>
  </si>
  <si>
    <t>ORD26003805</t>
  </si>
  <si>
    <t>CUST54696</t>
  </si>
  <si>
    <t>ORD26003806</t>
  </si>
  <si>
    <t>CUST77291</t>
  </si>
  <si>
    <t>ORD26003807</t>
  </si>
  <si>
    <t>CUST81570</t>
  </si>
  <si>
    <t>ORD26003808</t>
  </si>
  <si>
    <t>CUST18833</t>
  </si>
  <si>
    <t>ORD26003809</t>
  </si>
  <si>
    <t>CUST36205</t>
  </si>
  <si>
    <t>ORD26003810</t>
  </si>
  <si>
    <t>CUST88572</t>
  </si>
  <si>
    <t>ORD26003811</t>
  </si>
  <si>
    <t>CUST77543</t>
  </si>
  <si>
    <t>ORD26003812</t>
  </si>
  <si>
    <t>CUST35270</t>
  </si>
  <si>
    <t>ORD26003813</t>
  </si>
  <si>
    <t>CUST30206</t>
  </si>
  <si>
    <t>ORD26003814</t>
  </si>
  <si>
    <t>CUST28442</t>
  </si>
  <si>
    <t>ORD26003815</t>
  </si>
  <si>
    <t>CUST56704</t>
  </si>
  <si>
    <t>ORD26003816</t>
  </si>
  <si>
    <t>CUST75439</t>
  </si>
  <si>
    <t>ORD26003817</t>
  </si>
  <si>
    <t>CUST74688</t>
  </si>
  <si>
    <t>ORD26003818</t>
  </si>
  <si>
    <t>CUST10897</t>
  </si>
  <si>
    <t>ORD26003819</t>
  </si>
  <si>
    <t>CUST79593</t>
  </si>
  <si>
    <t>ORD26003820</t>
  </si>
  <si>
    <t>CUST52610</t>
  </si>
  <si>
    <t>ORD26003821</t>
  </si>
  <si>
    <t>CUST77147</t>
  </si>
  <si>
    <t>ORD26003822</t>
  </si>
  <si>
    <t>CUST36439</t>
  </si>
  <si>
    <t>ORD26003823</t>
  </si>
  <si>
    <t>CUST51717</t>
  </si>
  <si>
    <t>ORD26003824</t>
  </si>
  <si>
    <t>CUST42132</t>
  </si>
  <si>
    <t>ORD26003825</t>
  </si>
  <si>
    <t>CUST30169</t>
  </si>
  <si>
    <t>ORD26003826</t>
  </si>
  <si>
    <t>CUST16358</t>
  </si>
  <si>
    <t>ORD26003827</t>
  </si>
  <si>
    <t>CUST46435</t>
  </si>
  <si>
    <t>ORD26003828</t>
  </si>
  <si>
    <t>CUST66788</t>
  </si>
  <si>
    <t>ORD26003829</t>
  </si>
  <si>
    <t>CUST85478</t>
  </si>
  <si>
    <t>ORD26003830</t>
  </si>
  <si>
    <t>CUST24354</t>
  </si>
  <si>
    <t>ORD26003831</t>
  </si>
  <si>
    <t>CUST15536</t>
  </si>
  <si>
    <t>ORD26003832</t>
  </si>
  <si>
    <t>CUST74506</t>
  </si>
  <si>
    <t>ORD26003833</t>
  </si>
  <si>
    <t>CUST39199</t>
  </si>
  <si>
    <t>ORD26003834</t>
  </si>
  <si>
    <t>CUST15918</t>
  </si>
  <si>
    <t>ORD26003835</t>
  </si>
  <si>
    <t>CUST29285</t>
  </si>
  <si>
    <t>ORD26003836</t>
  </si>
  <si>
    <t>CUST28338</t>
  </si>
  <si>
    <t>ORD26003837</t>
  </si>
  <si>
    <t>CUST35062</t>
  </si>
  <si>
    <t>ORD26003838</t>
  </si>
  <si>
    <t>CUST97161</t>
  </si>
  <si>
    <t>ORD26003839</t>
  </si>
  <si>
    <t>CUST57880</t>
  </si>
  <si>
    <t>ORD26003840</t>
  </si>
  <si>
    <t>CUST45036</t>
  </si>
  <si>
    <t>ORD26003841</t>
  </si>
  <si>
    <t>CUST26926</t>
  </si>
  <si>
    <t>ORD26003842</t>
  </si>
  <si>
    <t>CUST46235</t>
  </si>
  <si>
    <t>ORD26003843</t>
  </si>
  <si>
    <t>CUST66277</t>
  </si>
  <si>
    <t>ORD26003844</t>
  </si>
  <si>
    <t>CUST46693</t>
  </si>
  <si>
    <t>ORD26003845</t>
  </si>
  <si>
    <t>CUST22931</t>
  </si>
  <si>
    <t>ORD26003846</t>
  </si>
  <si>
    <t>CUST96140</t>
  </si>
  <si>
    <t>ORD26003847</t>
  </si>
  <si>
    <t>CUST21839</t>
  </si>
  <si>
    <t>ORD26003848</t>
  </si>
  <si>
    <t>CUST57423</t>
  </si>
  <si>
    <t>ORD26003849</t>
  </si>
  <si>
    <t>CUST13067</t>
  </si>
  <si>
    <t>ORD26003850</t>
  </si>
  <si>
    <t>CUST38844</t>
  </si>
  <si>
    <t>ORD26003851</t>
  </si>
  <si>
    <t>CUST29857</t>
  </si>
  <si>
    <t>ORD26003852</t>
  </si>
  <si>
    <t>CUST66152</t>
  </si>
  <si>
    <t>ORD26003853</t>
  </si>
  <si>
    <t>CUST93592</t>
  </si>
  <si>
    <t>ORD26003854</t>
  </si>
  <si>
    <t>CUST52331</t>
  </si>
  <si>
    <t>ORD26003855</t>
  </si>
  <si>
    <t>CUST87771</t>
  </si>
  <si>
    <t>ORD26003856</t>
  </si>
  <si>
    <t>CUST37542</t>
  </si>
  <si>
    <t>ORD26003857</t>
  </si>
  <si>
    <t>ORD26003858</t>
  </si>
  <si>
    <t>CUST92206</t>
  </si>
  <si>
    <t>ORD26003859</t>
  </si>
  <si>
    <t>CUST77073</t>
  </si>
  <si>
    <t>ORD26003860</t>
  </si>
  <si>
    <t>CUST12214</t>
  </si>
  <si>
    <t>ORD26003861</t>
  </si>
  <si>
    <t>CUST24257</t>
  </si>
  <si>
    <t>ORD26003862</t>
  </si>
  <si>
    <t>CUST21562</t>
  </si>
  <si>
    <t>ORD26003863</t>
  </si>
  <si>
    <t>CUST80781</t>
  </si>
  <si>
    <t>ORD26003864</t>
  </si>
  <si>
    <t>CUST27539</t>
  </si>
  <si>
    <t>ORD26003865</t>
  </si>
  <si>
    <t>CUST88117</t>
  </si>
  <si>
    <t>ORD26003866</t>
  </si>
  <si>
    <t>CUST73051</t>
  </si>
  <si>
    <t>ORD26003867</t>
  </si>
  <si>
    <t>CUST39347</t>
  </si>
  <si>
    <t>ORD26003868</t>
  </si>
  <si>
    <t>CUST69522</t>
  </si>
  <si>
    <t>ORD26003869</t>
  </si>
  <si>
    <t>CUST90502</t>
  </si>
  <si>
    <t>ORD26003870</t>
  </si>
  <si>
    <t>ORD26003871</t>
  </si>
  <si>
    <t>CUST23311</t>
  </si>
  <si>
    <t>ORD26003872</t>
  </si>
  <si>
    <t>CUST99305</t>
  </si>
  <si>
    <t>ORD26003873</t>
  </si>
  <si>
    <t>CUST90985</t>
  </si>
  <si>
    <t>ORD26003874</t>
  </si>
  <si>
    <t>CUST15860</t>
  </si>
  <si>
    <t>ORD26003875</t>
  </si>
  <si>
    <t>CUST18374</t>
  </si>
  <si>
    <t>ORD26003876</t>
  </si>
  <si>
    <t>CUST29973</t>
  </si>
  <si>
    <t>ORD26003877</t>
  </si>
  <si>
    <t>CUST68191</t>
  </si>
  <si>
    <t>ORD26003878</t>
  </si>
  <si>
    <t>CUST19784</t>
  </si>
  <si>
    <t>ORD26003879</t>
  </si>
  <si>
    <t>CUST28628</t>
  </si>
  <si>
    <t>ORD26003880</t>
  </si>
  <si>
    <t>CUST65882</t>
  </si>
  <si>
    <t>ORD26003881</t>
  </si>
  <si>
    <t>CUST48462</t>
  </si>
  <si>
    <t>ORD26003882</t>
  </si>
  <si>
    <t>CUST66003</t>
  </si>
  <si>
    <t>ORD26003883</t>
  </si>
  <si>
    <t>CUST90367</t>
  </si>
  <si>
    <t>ORD26003884</t>
  </si>
  <si>
    <t>CUST25600</t>
  </si>
  <si>
    <t>ORD26003885</t>
  </si>
  <si>
    <t>CUST97734</t>
  </si>
  <si>
    <t>ORD26003886</t>
  </si>
  <si>
    <t>CUST37312</t>
  </si>
  <si>
    <t>ORD26003887</t>
  </si>
  <si>
    <t>CUST96755</t>
  </si>
  <si>
    <t>ORD26003888</t>
  </si>
  <si>
    <t>CUST21858</t>
  </si>
  <si>
    <t>ORD26003889</t>
  </si>
  <si>
    <t>CUST80456</t>
  </si>
  <si>
    <t>ORD26003890</t>
  </si>
  <si>
    <t>CUST37171</t>
  </si>
  <si>
    <t>ORD26003891</t>
  </si>
  <si>
    <t>CUST26034</t>
  </si>
  <si>
    <t>ORD26003892</t>
  </si>
  <si>
    <t>CUST92196</t>
  </si>
  <si>
    <t>ORD26003893</t>
  </si>
  <si>
    <t>CUST11720</t>
  </si>
  <si>
    <t>ORD26003894</t>
  </si>
  <si>
    <t>CUST83995</t>
  </si>
  <si>
    <t>ORD26003895</t>
  </si>
  <si>
    <t>CUST45842</t>
  </si>
  <si>
    <t>ORD26003896</t>
  </si>
  <si>
    <t>CUST73812</t>
  </si>
  <si>
    <t>ORD26003897</t>
  </si>
  <si>
    <t>CUST26433</t>
  </si>
  <si>
    <t>ORD26003898</t>
  </si>
  <si>
    <t>CUST36382</t>
  </si>
  <si>
    <t>ORD26003899</t>
  </si>
  <si>
    <t>ORD26003900</t>
  </si>
  <si>
    <t>CUST34721</t>
  </si>
  <si>
    <t>ORD26003901</t>
  </si>
  <si>
    <t>CUST64458</t>
  </si>
  <si>
    <t>ORD26003902</t>
  </si>
  <si>
    <t>CUST61662</t>
  </si>
  <si>
    <t>ORD26003903</t>
  </si>
  <si>
    <t>CUST26777</t>
  </si>
  <si>
    <t>ORD26003904</t>
  </si>
  <si>
    <t>CUST37362</t>
  </si>
  <si>
    <t>ORD26003905</t>
  </si>
  <si>
    <t>CUST12116</t>
  </si>
  <si>
    <t>ORD26003906</t>
  </si>
  <si>
    <t>CUST46186</t>
  </si>
  <si>
    <t>ORD26003907</t>
  </si>
  <si>
    <t>CUST42153</t>
  </si>
  <si>
    <t>ORD26003908</t>
  </si>
  <si>
    <t>CUST50261</t>
  </si>
  <si>
    <t>ORD26003909</t>
  </si>
  <si>
    <t>CUST74174</t>
  </si>
  <si>
    <t>ORD26003910</t>
  </si>
  <si>
    <t>CUST56753</t>
  </si>
  <si>
    <t>ORD26003911</t>
  </si>
  <si>
    <t>CUST93802</t>
  </si>
  <si>
    <t>ORD26003912</t>
  </si>
  <si>
    <t>CUST49142</t>
  </si>
  <si>
    <t>ORD26003913</t>
  </si>
  <si>
    <t>CUST81771</t>
  </si>
  <si>
    <t>ORD26003914</t>
  </si>
  <si>
    <t>CUST37300</t>
  </si>
  <si>
    <t>ORD26003915</t>
  </si>
  <si>
    <t>CUST73060</t>
  </si>
  <si>
    <t>ORD26003916</t>
  </si>
  <si>
    <t>CUST41614</t>
  </si>
  <si>
    <t>ORD26003917</t>
  </si>
  <si>
    <t>CUST20969</t>
  </si>
  <si>
    <t>ORD26003918</t>
  </si>
  <si>
    <t>CUST22162</t>
  </si>
  <si>
    <t>ORD26003919</t>
  </si>
  <si>
    <t>CUST51525</t>
  </si>
  <si>
    <t>ORD26003920</t>
  </si>
  <si>
    <t>CUST86436</t>
  </si>
  <si>
    <t>ORD26003921</t>
  </si>
  <si>
    <t>CUST22420</t>
  </si>
  <si>
    <t>ORD26003922</t>
  </si>
  <si>
    <t>CUST16763</t>
  </si>
  <si>
    <t>ORD26003923</t>
  </si>
  <si>
    <t>CUST37017</t>
  </si>
  <si>
    <t>ORD26003924</t>
  </si>
  <si>
    <t>CUST66771</t>
  </si>
  <si>
    <t>ORD26003925</t>
  </si>
  <si>
    <t>CUST73685</t>
  </si>
  <si>
    <t>ORD26003926</t>
  </si>
  <si>
    <t>CUST92688</t>
  </si>
  <si>
    <t>ORD26003927</t>
  </si>
  <si>
    <t>CUST16930</t>
  </si>
  <si>
    <t>ORD26003928</t>
  </si>
  <si>
    <t>ORD26003929</t>
  </si>
  <si>
    <t>CUST11603</t>
  </si>
  <si>
    <t>ORD26003930</t>
  </si>
  <si>
    <t>CUST75824</t>
  </si>
  <si>
    <t>ORD26003931</t>
  </si>
  <si>
    <t>CUST12472</t>
  </si>
  <si>
    <t>ORD26003932</t>
  </si>
  <si>
    <t>CUST47915</t>
  </si>
  <si>
    <t>ORD26003933</t>
  </si>
  <si>
    <t>CUST43566</t>
  </si>
  <si>
    <t>ORD26003934</t>
  </si>
  <si>
    <t>CUST62664</t>
  </si>
  <si>
    <t>ORD26003935</t>
  </si>
  <si>
    <t>CUST26872</t>
  </si>
  <si>
    <t>ORD26003936</t>
  </si>
  <si>
    <t>CUST40422</t>
  </si>
  <si>
    <t>ORD26003937</t>
  </si>
  <si>
    <t>CUST28328</t>
  </si>
  <si>
    <t>ORD26003938</t>
  </si>
  <si>
    <t>CUST37228</t>
  </si>
  <si>
    <t>ORD26003939</t>
  </si>
  <si>
    <t>CUST39861</t>
  </si>
  <si>
    <t>ORD26003940</t>
  </si>
  <si>
    <t>CUST38138</t>
  </si>
  <si>
    <t>ORD26003941</t>
  </si>
  <si>
    <t>CUST47133</t>
  </si>
  <si>
    <t>ORD26003942</t>
  </si>
  <si>
    <t>CUST49052</t>
  </si>
  <si>
    <t>ORD26003943</t>
  </si>
  <si>
    <t>CUST66367</t>
  </si>
  <si>
    <t>ORD26003944</t>
  </si>
  <si>
    <t>CUST86459</t>
  </si>
  <si>
    <t>ORD26003945</t>
  </si>
  <si>
    <t>CUST41785</t>
  </si>
  <si>
    <t>ORD26003946</t>
  </si>
  <si>
    <t>CUST71852</t>
  </si>
  <si>
    <t>ORD26003947</t>
  </si>
  <si>
    <t>CUST60285</t>
  </si>
  <si>
    <t>ORD26003948</t>
  </si>
  <si>
    <t>CUST61129</t>
  </si>
  <si>
    <t>ORD26003949</t>
  </si>
  <si>
    <t>CUST64598</t>
  </si>
  <si>
    <t>ORD26003950</t>
  </si>
  <si>
    <t>CUST38727</t>
  </si>
  <si>
    <t>ORD26003951</t>
  </si>
  <si>
    <t>CUST45493</t>
  </si>
  <si>
    <t>ORD26003952</t>
  </si>
  <si>
    <t>CUST63440</t>
  </si>
  <si>
    <t>ORD26003953</t>
  </si>
  <si>
    <t>CUST30197</t>
  </si>
  <si>
    <t>ORD26003954</t>
  </si>
  <si>
    <t>CUST23534</t>
  </si>
  <si>
    <t>ORD26003955</t>
  </si>
  <si>
    <t>CUST64833</t>
  </si>
  <si>
    <t>ORD26003956</t>
  </si>
  <si>
    <t>ORD26003957</t>
  </si>
  <si>
    <t>CUST85726</t>
  </si>
  <si>
    <t>ORD26003958</t>
  </si>
  <si>
    <t>CUST84122</t>
  </si>
  <si>
    <t>ORD26003959</t>
  </si>
  <si>
    <t>CUST96150</t>
  </si>
  <si>
    <t>ORD26003960</t>
  </si>
  <si>
    <t>CUST75548</t>
  </si>
  <si>
    <t>ORD26003961</t>
  </si>
  <si>
    <t>CUST21584</t>
  </si>
  <si>
    <t>ORD26003962</t>
  </si>
  <si>
    <t>CUST59747</t>
  </si>
  <si>
    <t>ORD26003963</t>
  </si>
  <si>
    <t>CUST45896</t>
  </si>
  <si>
    <t>ORD26003964</t>
  </si>
  <si>
    <t>CUST12503</t>
  </si>
  <si>
    <t>ORD26003965</t>
  </si>
  <si>
    <t>CUST25443</t>
  </si>
  <si>
    <t>ORD26003966</t>
  </si>
  <si>
    <t>CUST49039</t>
  </si>
  <si>
    <t>ORD26003967</t>
  </si>
  <si>
    <t>CUST85779</t>
  </si>
  <si>
    <t>ORD26003968</t>
  </si>
  <si>
    <t>CUST35068</t>
  </si>
  <si>
    <t>ORD26003969</t>
  </si>
  <si>
    <t>CUST87153</t>
  </si>
  <si>
    <t>ORD26003970</t>
  </si>
  <si>
    <t>CUST97155</t>
  </si>
  <si>
    <t>ORD26003971</t>
  </si>
  <si>
    <t>CUST60235</t>
  </si>
  <si>
    <t>ORD26003972</t>
  </si>
  <si>
    <t>CUST13352</t>
  </si>
  <si>
    <t>ORD26003973</t>
  </si>
  <si>
    <t>CUST14307</t>
  </si>
  <si>
    <t>ORD26003974</t>
  </si>
  <si>
    <t>CUST13609</t>
  </si>
  <si>
    <t>ORD26003975</t>
  </si>
  <si>
    <t>CUST20656</t>
  </si>
  <si>
    <t>ORD26003976</t>
  </si>
  <si>
    <t>CUST97278</t>
  </si>
  <si>
    <t>ORD26003977</t>
  </si>
  <si>
    <t>CUST79924</t>
  </si>
  <si>
    <t>ORD26003978</t>
  </si>
  <si>
    <t>CUST44773</t>
  </si>
  <si>
    <t>ORD26003979</t>
  </si>
  <si>
    <t>CUST38378</t>
  </si>
  <si>
    <t>ORD26003980</t>
  </si>
  <si>
    <t>CUST47083</t>
  </si>
  <si>
    <t>ORD26003981</t>
  </si>
  <si>
    <t>CUST50835</t>
  </si>
  <si>
    <t>ORD26003982</t>
  </si>
  <si>
    <t>CUST64687</t>
  </si>
  <si>
    <t>ORD26003983</t>
  </si>
  <si>
    <t>CUST19483</t>
  </si>
  <si>
    <t>ORD26003984</t>
  </si>
  <si>
    <t>CUST36289</t>
  </si>
  <si>
    <t>ORD26003985</t>
  </si>
  <si>
    <t>CUST17853</t>
  </si>
  <si>
    <t>ORD26003986</t>
  </si>
  <si>
    <t>CUST84117</t>
  </si>
  <si>
    <t>ORD26003987</t>
  </si>
  <si>
    <t>CUST20464</t>
  </si>
  <si>
    <t>ORD26003988</t>
  </si>
  <si>
    <t>CUST74947</t>
  </si>
  <si>
    <t>ORD26003989</t>
  </si>
  <si>
    <t>CUST50558</t>
  </si>
  <si>
    <t>ORD26003990</t>
  </si>
  <si>
    <t>CUST78256</t>
  </si>
  <si>
    <t>ORD26003991</t>
  </si>
  <si>
    <t>CUST70211</t>
  </si>
  <si>
    <t>ORD26003992</t>
  </si>
  <si>
    <t>CUST89635</t>
  </si>
  <si>
    <t>ORD26003993</t>
  </si>
  <si>
    <t>CUST66190</t>
  </si>
  <si>
    <t>ORD26003994</t>
  </si>
  <si>
    <t>CUST14916</t>
  </si>
  <si>
    <t>ORD26003995</t>
  </si>
  <si>
    <t>CUST85706</t>
  </si>
  <si>
    <t>ORD26003996</t>
  </si>
  <si>
    <t>CUST16276</t>
  </si>
  <si>
    <t>ORD26003997</t>
  </si>
  <si>
    <t>CUST16736</t>
  </si>
  <si>
    <t>ORD26003998</t>
  </si>
  <si>
    <t>CUST43196</t>
  </si>
  <si>
    <t>ORD26003999</t>
  </si>
  <si>
    <t>CUST50879</t>
  </si>
  <si>
    <t>ORD26004000</t>
  </si>
  <si>
    <t>ORD26004001</t>
  </si>
  <si>
    <t>CUST57040</t>
  </si>
  <si>
    <t>ORD26004002</t>
  </si>
  <si>
    <t>CUST38954</t>
  </si>
  <si>
    <t>ORD26004003</t>
  </si>
  <si>
    <t>CUST54660</t>
  </si>
  <si>
    <t>ORD26004004</t>
  </si>
  <si>
    <t>CUST57718</t>
  </si>
  <si>
    <t>ORD26004005</t>
  </si>
  <si>
    <t>ORD26004006</t>
  </si>
  <si>
    <t>CUST58097</t>
  </si>
  <si>
    <t>ORD26004007</t>
  </si>
  <si>
    <t>CUST20879</t>
  </si>
  <si>
    <t>ORD26004008</t>
  </si>
  <si>
    <t>CUST59554</t>
  </si>
  <si>
    <t>ORD26004009</t>
  </si>
  <si>
    <t>CUST77102</t>
  </si>
  <si>
    <t>ORD26004010</t>
  </si>
  <si>
    <t>CUST63982</t>
  </si>
  <si>
    <t>ORD26004011</t>
  </si>
  <si>
    <t>CUST23145</t>
  </si>
  <si>
    <t>ORD26004012</t>
  </si>
  <si>
    <t>CUST75732</t>
  </si>
  <si>
    <t>ORD26004013</t>
  </si>
  <si>
    <t>CUST40063</t>
  </si>
  <si>
    <t>ORD26004014</t>
  </si>
  <si>
    <t>CUST11726</t>
  </si>
  <si>
    <t>ORD26004015</t>
  </si>
  <si>
    <t>CUST89429</t>
  </si>
  <si>
    <t>ORD26004016</t>
  </si>
  <si>
    <t>CUST82645</t>
  </si>
  <si>
    <t>ORD26004017</t>
  </si>
  <si>
    <t>CUST23340</t>
  </si>
  <si>
    <t>ORD26004018</t>
  </si>
  <si>
    <t>CUST51211</t>
  </si>
  <si>
    <t>ORD26004019</t>
  </si>
  <si>
    <t>CUST27203</t>
  </si>
  <si>
    <t>ORD26004020</t>
  </si>
  <si>
    <t>CUST57105</t>
  </si>
  <si>
    <t>ORD26004021</t>
  </si>
  <si>
    <t>CUST13828</t>
  </si>
  <si>
    <t>ORD26004022</t>
  </si>
  <si>
    <t>CUST23412</t>
  </si>
  <si>
    <t>ORD26004023</t>
  </si>
  <si>
    <t>CUST26547</t>
  </si>
  <si>
    <t>ORD26004024</t>
  </si>
  <si>
    <t>CUST63738</t>
  </si>
  <si>
    <t>ORD26004025</t>
  </si>
  <si>
    <t>CUST76838</t>
  </si>
  <si>
    <t>ORD26004026</t>
  </si>
  <si>
    <t>CUST75237</t>
  </si>
  <si>
    <t>ORD26004027</t>
  </si>
  <si>
    <t>ORD26004028</t>
  </si>
  <si>
    <t>CUST68278</t>
  </si>
  <si>
    <t>ORD26004029</t>
  </si>
  <si>
    <t>CUST11801</t>
  </si>
  <si>
    <t>ORD26004030</t>
  </si>
  <si>
    <t>CUST74616</t>
  </si>
  <si>
    <t>ORD26004031</t>
  </si>
  <si>
    <t>CUST46471</t>
  </si>
  <si>
    <t>ORD26004032</t>
  </si>
  <si>
    <t>CUST93575</t>
  </si>
  <si>
    <t>ORD26004033</t>
  </si>
  <si>
    <t>CUST81201</t>
  </si>
  <si>
    <t>ORD26004034</t>
  </si>
  <si>
    <t>CUST70253</t>
  </si>
  <si>
    <t>ORD26004035</t>
  </si>
  <si>
    <t>CUST20878</t>
  </si>
  <si>
    <t>ORD26004036</t>
  </si>
  <si>
    <t>CUST64821</t>
  </si>
  <si>
    <t>ORD26004037</t>
  </si>
  <si>
    <t>CUST56886</t>
  </si>
  <si>
    <t>ORD26004038</t>
  </si>
  <si>
    <t>ORD26004039</t>
  </si>
  <si>
    <t>CUST45304</t>
  </si>
  <si>
    <t>ORD26004040</t>
  </si>
  <si>
    <t>CUST11199</t>
  </si>
  <si>
    <t>ORD26004041</t>
  </si>
  <si>
    <t>CUST37864</t>
  </si>
  <si>
    <t>ORD26004042</t>
  </si>
  <si>
    <t>CUST26517</t>
  </si>
  <si>
    <t>ORD26004043</t>
  </si>
  <si>
    <t>CUST24157</t>
  </si>
  <si>
    <t>ORD26004044</t>
  </si>
  <si>
    <t>CUST86671</t>
  </si>
  <si>
    <t>ORD26004045</t>
  </si>
  <si>
    <t>CUST11959</t>
  </si>
  <si>
    <t>ORD26004046</t>
  </si>
  <si>
    <t>CUST37904</t>
  </si>
  <si>
    <t>ORD26004047</t>
  </si>
  <si>
    <t>CUST48157</t>
  </si>
  <si>
    <t>ORD26004048</t>
  </si>
  <si>
    <t>CUST28258</t>
  </si>
  <si>
    <t>ORD26004049</t>
  </si>
  <si>
    <t>CUST28326</t>
  </si>
  <si>
    <t>ORD26004050</t>
  </si>
  <si>
    <t>CUST30700</t>
  </si>
  <si>
    <t>ORD26004051</t>
  </si>
  <si>
    <t>CUST13465</t>
  </si>
  <si>
    <t>ORD26004052</t>
  </si>
  <si>
    <t>CUST25626</t>
  </si>
  <si>
    <t>ORD26004053</t>
  </si>
  <si>
    <t>CUST89183</t>
  </si>
  <si>
    <t>ORD26004054</t>
  </si>
  <si>
    <t>CUST56524</t>
  </si>
  <si>
    <t>ORD26004055</t>
  </si>
  <si>
    <t>ORD26004056</t>
  </si>
  <si>
    <t>CUST22480</t>
  </si>
  <si>
    <t>ORD26004057</t>
  </si>
  <si>
    <t>CUST58977</t>
  </si>
  <si>
    <t>ORD26004058</t>
  </si>
  <si>
    <t>CUST17619</t>
  </si>
  <si>
    <t>ORD26004059</t>
  </si>
  <si>
    <t>CUST34144</t>
  </si>
  <si>
    <t>ORD26004060</t>
  </si>
  <si>
    <t>CUST58295</t>
  </si>
  <si>
    <t>ORD26004061</t>
  </si>
  <si>
    <t>CUST91480</t>
  </si>
  <si>
    <t>ORD26004062</t>
  </si>
  <si>
    <t>CUST38468</t>
  </si>
  <si>
    <t>ORD26004063</t>
  </si>
  <si>
    <t>CUST71436</t>
  </si>
  <si>
    <t>ORD26004064</t>
  </si>
  <si>
    <t>CUST67814</t>
  </si>
  <si>
    <t>ORD26004065</t>
  </si>
  <si>
    <t>CUST90601</t>
  </si>
  <si>
    <t>ORD26004066</t>
  </si>
  <si>
    <t>CUST23685</t>
  </si>
  <si>
    <t>ORD26004067</t>
  </si>
  <si>
    <t>CUST54562</t>
  </si>
  <si>
    <t>ORD26004068</t>
  </si>
  <si>
    <t>CUST64799</t>
  </si>
  <si>
    <t>ORD26004069</t>
  </si>
  <si>
    <t>CUST94935</t>
  </si>
  <si>
    <t>ORD26004070</t>
  </si>
  <si>
    <t>CUST91913</t>
  </si>
  <si>
    <t>ORD26004071</t>
  </si>
  <si>
    <t>CUST72712</t>
  </si>
  <si>
    <t>ORD26004072</t>
  </si>
  <si>
    <t>CUST66043</t>
  </si>
  <si>
    <t>ORD26004073</t>
  </si>
  <si>
    <t>CUST26135</t>
  </si>
  <si>
    <t>ORD26004074</t>
  </si>
  <si>
    <t>CUST93330</t>
  </si>
  <si>
    <t>ORD26004075</t>
  </si>
  <si>
    <t>CUST75271</t>
  </si>
  <si>
    <t>ORD26004076</t>
  </si>
  <si>
    <t>CUST12827</t>
  </si>
  <si>
    <t>ORD26004077</t>
  </si>
  <si>
    <t>CUST84684</t>
  </si>
  <si>
    <t>ORD26004078</t>
  </si>
  <si>
    <t>ORD26004079</t>
  </si>
  <si>
    <t>CUST59820</t>
  </si>
  <si>
    <t>ORD26004080</t>
  </si>
  <si>
    <t>CUST80172</t>
  </si>
  <si>
    <t>ORD26004081</t>
  </si>
  <si>
    <t>CUST64097</t>
  </si>
  <si>
    <t>ORD26004082</t>
  </si>
  <si>
    <t>CUST28279</t>
  </si>
  <si>
    <t>ORD26004083</t>
  </si>
  <si>
    <t>CUST60834</t>
  </si>
  <si>
    <t>ORD26004084</t>
  </si>
  <si>
    <t>CUST38878</t>
  </si>
  <si>
    <t>ORD26004085</t>
  </si>
  <si>
    <t>CUST55275</t>
  </si>
  <si>
    <t>ORD26004086</t>
  </si>
  <si>
    <t>CUST61413</t>
  </si>
  <si>
    <t>ORD26004087</t>
  </si>
  <si>
    <t>CUST67840</t>
  </si>
  <si>
    <t>ORD26004088</t>
  </si>
  <si>
    <t>CUST85727</t>
  </si>
  <si>
    <t>ORD26004089</t>
  </si>
  <si>
    <t>CUST91982</t>
  </si>
  <si>
    <t>ORD26004090</t>
  </si>
  <si>
    <t>CUST64893</t>
  </si>
  <si>
    <t>ORD26004091</t>
  </si>
  <si>
    <t>CUST17108</t>
  </si>
  <si>
    <t>ORD26004092</t>
  </si>
  <si>
    <t>CUST74512</t>
  </si>
  <si>
    <t>ORD26004093</t>
  </si>
  <si>
    <t>CUST67783</t>
  </si>
  <si>
    <t>ORD26004094</t>
  </si>
  <si>
    <t>CUST28151</t>
  </si>
  <si>
    <t>ORD26004095</t>
  </si>
  <si>
    <t>ORD26004096</t>
  </si>
  <si>
    <t>ORD26004097</t>
  </si>
  <si>
    <t>CUST55205</t>
  </si>
  <si>
    <t>ORD26004098</t>
  </si>
  <si>
    <t>CUST78124</t>
  </si>
  <si>
    <t>ORD26004099</t>
  </si>
  <si>
    <t>CUST79428</t>
  </si>
  <si>
    <t>ORD26004100</t>
  </si>
  <si>
    <t>CUST28876</t>
  </si>
  <si>
    <t>ORD26004101</t>
  </si>
  <si>
    <t>CUST84368</t>
  </si>
  <si>
    <t>ORD26004102</t>
  </si>
  <si>
    <t>CUST68362</t>
  </si>
  <si>
    <t>ORD26004103</t>
  </si>
  <si>
    <t>CUST78186</t>
  </si>
  <si>
    <t>ORD26004104</t>
  </si>
  <si>
    <t>CUST29863</t>
  </si>
  <si>
    <t>ORD26004105</t>
  </si>
  <si>
    <t>CUST45182</t>
  </si>
  <si>
    <t>ORD26004106</t>
  </si>
  <si>
    <t>CUST36816</t>
  </si>
  <si>
    <t>ORD26004107</t>
  </si>
  <si>
    <t>CUST76782</t>
  </si>
  <si>
    <t>ORD26004108</t>
  </si>
  <si>
    <t>CUST21245</t>
  </si>
  <si>
    <t>ORD26004109</t>
  </si>
  <si>
    <t>CUST89506</t>
  </si>
  <si>
    <t>ORD26004110</t>
  </si>
  <si>
    <t>CUST64959</t>
  </si>
  <si>
    <t>ORD26004111</t>
  </si>
  <si>
    <t>CUST91478</t>
  </si>
  <si>
    <t>ORD26004112</t>
  </si>
  <si>
    <t>CUST95601</t>
  </si>
  <si>
    <t>ORD26004113</t>
  </si>
  <si>
    <t>CUST55217</t>
  </si>
  <si>
    <t>ORD26004114</t>
  </si>
  <si>
    <t>CUST78671</t>
  </si>
  <si>
    <t>ORD26004115</t>
  </si>
  <si>
    <t>CUST18930</t>
  </si>
  <si>
    <t>ORD26004116</t>
  </si>
  <si>
    <t>CUST60457</t>
  </si>
  <si>
    <t>ORD26004117</t>
  </si>
  <si>
    <t>CUST78477</t>
  </si>
  <si>
    <t>ORD26004118</t>
  </si>
  <si>
    <t>CUST56171</t>
  </si>
  <si>
    <t>ORD26004119</t>
  </si>
  <si>
    <t>CUST62863</t>
  </si>
  <si>
    <t>ORD26004120</t>
  </si>
  <si>
    <t>ORD26004121</t>
  </si>
  <si>
    <t>CUST30285</t>
  </si>
  <si>
    <t>ORD26004122</t>
  </si>
  <si>
    <t>CUST36765</t>
  </si>
  <si>
    <t>ORD26004123</t>
  </si>
  <si>
    <t>CUST61021</t>
  </si>
  <si>
    <t>ORD26004124</t>
  </si>
  <si>
    <t>CUST60512</t>
  </si>
  <si>
    <t>ORD26004125</t>
  </si>
  <si>
    <t>CUST30949</t>
  </si>
  <si>
    <t>ORD26004126</t>
  </si>
  <si>
    <t>CUST53625</t>
  </si>
  <si>
    <t>ORD26004127</t>
  </si>
  <si>
    <t>CUST18778</t>
  </si>
  <si>
    <t>ORD26004128</t>
  </si>
  <si>
    <t>CUST42363</t>
  </si>
  <si>
    <t>ORD26004129</t>
  </si>
  <si>
    <t>CUST76739</t>
  </si>
  <si>
    <t>ORD26004130</t>
  </si>
  <si>
    <t>CUST71358</t>
  </si>
  <si>
    <t>ORD26004131</t>
  </si>
  <si>
    <t>CUST45085</t>
  </si>
  <si>
    <t>ORD26004132</t>
  </si>
  <si>
    <t>CUST36528</t>
  </si>
  <si>
    <t>ORD26004133</t>
  </si>
  <si>
    <t>ORD26004134</t>
  </si>
  <si>
    <t>CUST43429</t>
  </si>
  <si>
    <t>ORD26004135</t>
  </si>
  <si>
    <t>CUST26486</t>
  </si>
  <si>
    <t>ORD26004136</t>
  </si>
  <si>
    <t>CUST81351</t>
  </si>
  <si>
    <t>ORD26004137</t>
  </si>
  <si>
    <t>CUST71853</t>
  </si>
  <si>
    <t>ORD26004138</t>
  </si>
  <si>
    <t>CUST82819</t>
  </si>
  <si>
    <t>ORD26004139</t>
  </si>
  <si>
    <t>CUST25198</t>
  </si>
  <si>
    <t>ORD26004140</t>
  </si>
  <si>
    <t>CUST73010</t>
  </si>
  <si>
    <t>ORD26004141</t>
  </si>
  <si>
    <t>CUST68010</t>
  </si>
  <si>
    <t>ORD26004142</t>
  </si>
  <si>
    <t>CUST46524</t>
  </si>
  <si>
    <t>ORD26004143</t>
  </si>
  <si>
    <t>CUST98841</t>
  </si>
  <si>
    <t>ORD26004144</t>
  </si>
  <si>
    <t>CUST71558</t>
  </si>
  <si>
    <t>ORD26004145</t>
  </si>
  <si>
    <t>CUST25769</t>
  </si>
  <si>
    <t>ORD26004146</t>
  </si>
  <si>
    <t>CUST55857</t>
  </si>
  <si>
    <t>ORD26004147</t>
  </si>
  <si>
    <t>CUST99294</t>
  </si>
  <si>
    <t>ORD26004148</t>
  </si>
  <si>
    <t>CUST12289</t>
  </si>
  <si>
    <t>ORD26004149</t>
  </si>
  <si>
    <t>CUST46903</t>
  </si>
  <si>
    <t>ORD26004150</t>
  </si>
  <si>
    <t>CUST91807</t>
  </si>
  <si>
    <t>ORD26004151</t>
  </si>
  <si>
    <t>CUST43865</t>
  </si>
  <si>
    <t>ORD26004152</t>
  </si>
  <si>
    <t>ORD26004153</t>
  </si>
  <si>
    <t>CUST93956</t>
  </si>
  <si>
    <t>ORD26004154</t>
  </si>
  <si>
    <t>CUST15748</t>
  </si>
  <si>
    <t>ORD26004155</t>
  </si>
  <si>
    <t>CUST27635</t>
  </si>
  <si>
    <t>ORD26004156</t>
  </si>
  <si>
    <t>ORD26004157</t>
  </si>
  <si>
    <t>CUST51765</t>
  </si>
  <si>
    <t>ORD26004158</t>
  </si>
  <si>
    <t>CUST88659</t>
  </si>
  <si>
    <t>ORD26004159</t>
  </si>
  <si>
    <t>CUST43049</t>
  </si>
  <si>
    <t>ORD26004160</t>
  </si>
  <si>
    <t>CUST41465</t>
  </si>
  <si>
    <t>ORD26004161</t>
  </si>
  <si>
    <t>CUST28180</t>
  </si>
  <si>
    <t>ORD26004162</t>
  </si>
  <si>
    <t>CUST61491</t>
  </si>
  <si>
    <t>ORD26004163</t>
  </si>
  <si>
    <t>CUST75281</t>
  </si>
  <si>
    <t>ORD26004164</t>
  </si>
  <si>
    <t>CUST98513</t>
  </si>
  <si>
    <t>ORD26004165</t>
  </si>
  <si>
    <t>ORD26004166</t>
  </si>
  <si>
    <t>CUST46674</t>
  </si>
  <si>
    <t>ORD26004167</t>
  </si>
  <si>
    <t>ORD26004168</t>
  </si>
  <si>
    <t>CUST40732</t>
  </si>
  <si>
    <t>ORD26004169</t>
  </si>
  <si>
    <t>CUST36315</t>
  </si>
  <si>
    <t>ORD26004170</t>
  </si>
  <si>
    <t>CUST78986</t>
  </si>
  <si>
    <t>ORD26004171</t>
  </si>
  <si>
    <t>CUST10465</t>
  </si>
  <si>
    <t>ORD26004172</t>
  </si>
  <si>
    <t>CUST40230</t>
  </si>
  <si>
    <t>ORD26004173</t>
  </si>
  <si>
    <t>CUST88661</t>
  </si>
  <si>
    <t>ORD26004174</t>
  </si>
  <si>
    <t>CUST38917</t>
  </si>
  <si>
    <t>ORD26004175</t>
  </si>
  <si>
    <t>CUST79964</t>
  </si>
  <si>
    <t>ORD26004176</t>
  </si>
  <si>
    <t>CUST66241</t>
  </si>
  <si>
    <t>ORD26004177</t>
  </si>
  <si>
    <t>CUST49727</t>
  </si>
  <si>
    <t>ORD26004178</t>
  </si>
  <si>
    <t>CUST38873</t>
  </si>
  <si>
    <t>ORD26004179</t>
  </si>
  <si>
    <t>CUST37799</t>
  </si>
  <si>
    <t>ORD26004180</t>
  </si>
  <si>
    <t>CUST91098</t>
  </si>
  <si>
    <t>ORD26004181</t>
  </si>
  <si>
    <t>CUST50425</t>
  </si>
  <si>
    <t>ORD26004182</t>
  </si>
  <si>
    <t>CUST56658</t>
  </si>
  <si>
    <t>ORD26004183</t>
  </si>
  <si>
    <t>CUST22883</t>
  </si>
  <si>
    <t>ORD26004184</t>
  </si>
  <si>
    <t>CUST81131</t>
  </si>
  <si>
    <t>ORD26004185</t>
  </si>
  <si>
    <t>CUST97394</t>
  </si>
  <si>
    <t>ORD26004186</t>
  </si>
  <si>
    <t>CUST93870</t>
  </si>
  <si>
    <t>ORD26004187</t>
  </si>
  <si>
    <t>CUST67013</t>
  </si>
  <si>
    <t>ORD26004188</t>
  </si>
  <si>
    <t>CUST94355</t>
  </si>
  <si>
    <t>ORD26004189</t>
  </si>
  <si>
    <t>CUST93994</t>
  </si>
  <si>
    <t>ORD26004190</t>
  </si>
  <si>
    <t>CUST41698</t>
  </si>
  <si>
    <t>ORD26004191</t>
  </si>
  <si>
    <t>CUST72950</t>
  </si>
  <si>
    <t>ORD26004192</t>
  </si>
  <si>
    <t>CUST13268</t>
  </si>
  <si>
    <t>ORD26004193</t>
  </si>
  <si>
    <t>CUST13229</t>
  </si>
  <si>
    <t>ORD26004194</t>
  </si>
  <si>
    <t>CUST67778</t>
  </si>
  <si>
    <t>ORD26004195</t>
  </si>
  <si>
    <t>CUST19171</t>
  </si>
  <si>
    <t>ORD26004196</t>
  </si>
  <si>
    <t>CUST80042</t>
  </si>
  <si>
    <t>ORD26004197</t>
  </si>
  <si>
    <t>CUST78889</t>
  </si>
  <si>
    <t>ORD26004198</t>
  </si>
  <si>
    <t>CUST10571</t>
  </si>
  <si>
    <t>ORD26004199</t>
  </si>
  <si>
    <t>CUST78531</t>
  </si>
  <si>
    <t>ORD26004200</t>
  </si>
  <si>
    <t>CUST40528</t>
  </si>
  <si>
    <t>ORD26004201</t>
  </si>
  <si>
    <t>CUST29651</t>
  </si>
  <si>
    <t>ORD26004202</t>
  </si>
  <si>
    <t>CUST91993</t>
  </si>
  <si>
    <t>ORD26004203</t>
  </si>
  <si>
    <t>CUST62625</t>
  </si>
  <si>
    <t>ORD26004204</t>
  </si>
  <si>
    <t>CUST63487</t>
  </si>
  <si>
    <t>ORD26004205</t>
  </si>
  <si>
    <t>CUST15485</t>
  </si>
  <si>
    <t>ORD26004206</t>
  </si>
  <si>
    <t>CUST44298</t>
  </si>
  <si>
    <t>ORD26004207</t>
  </si>
  <si>
    <t>CUST85263</t>
  </si>
  <si>
    <t>ORD26004208</t>
  </si>
  <si>
    <t>CUST47785</t>
  </si>
  <si>
    <t>ORD26004209</t>
  </si>
  <si>
    <t>CUST94148</t>
  </si>
  <si>
    <t>ORD26004210</t>
  </si>
  <si>
    <t>CUST75016</t>
  </si>
  <si>
    <t>ORD26004211</t>
  </si>
  <si>
    <t>CUST49836</t>
  </si>
  <si>
    <t>ORD26004212</t>
  </si>
  <si>
    <t>CUST59914</t>
  </si>
  <si>
    <t>ORD26004213</t>
  </si>
  <si>
    <t>CUST77385</t>
  </si>
  <si>
    <t>ORD26004214</t>
  </si>
  <si>
    <t>CUST39968</t>
  </si>
  <si>
    <t>ORD26004215</t>
  </si>
  <si>
    <t>CUST74818</t>
  </si>
  <si>
    <t>ORD26004216</t>
  </si>
  <si>
    <t>ORD26004217</t>
  </si>
  <si>
    <t>CUST89816</t>
  </si>
  <si>
    <t>ORD26004218</t>
  </si>
  <si>
    <t>CUST89964</t>
  </si>
  <si>
    <t>ORD26004219</t>
  </si>
  <si>
    <t>CUST66442</t>
  </si>
  <si>
    <t>ORD26004220</t>
  </si>
  <si>
    <t>CUST50055</t>
  </si>
  <si>
    <t>ORD26004221</t>
  </si>
  <si>
    <t>CUST32920</t>
  </si>
  <si>
    <t>ORD26004222</t>
  </si>
  <si>
    <t>CUST70015</t>
  </si>
  <si>
    <t>ORD26004223</t>
  </si>
  <si>
    <t>CUST15987</t>
  </si>
  <si>
    <t>ORD26004224</t>
  </si>
  <si>
    <t>CUST87370</t>
  </si>
  <si>
    <t>ORD26004225</t>
  </si>
  <si>
    <t>CUST41678</t>
  </si>
  <si>
    <t>ORD26004226</t>
  </si>
  <si>
    <t>CUST56027</t>
  </si>
  <si>
    <t>ORD26004227</t>
  </si>
  <si>
    <t>CUST10637</t>
  </si>
  <si>
    <t>ORD26004228</t>
  </si>
  <si>
    <t>CUST50848</t>
  </si>
  <si>
    <t>ORD26004229</t>
  </si>
  <si>
    <t>CUST44710</t>
  </si>
  <si>
    <t>ORD26004230</t>
  </si>
  <si>
    <t>CUST53333</t>
  </si>
  <si>
    <t>ORD26004231</t>
  </si>
  <si>
    <t>CUST85511</t>
  </si>
  <si>
    <t>ORD26004232</t>
  </si>
  <si>
    <t>CUST44628</t>
  </si>
  <si>
    <t>ORD26004233</t>
  </si>
  <si>
    <t>CUST97534</t>
  </si>
  <si>
    <t>ORD26004234</t>
  </si>
  <si>
    <t>CUST82614</t>
  </si>
  <si>
    <t>ORD26004235</t>
  </si>
  <si>
    <t>CUST66543</t>
  </si>
  <si>
    <t>ORD26004236</t>
  </si>
  <si>
    <t>CUST22290</t>
  </si>
  <si>
    <t>ORD26004237</t>
  </si>
  <si>
    <t>CUST38825</t>
  </si>
  <si>
    <t>ORD26004238</t>
  </si>
  <si>
    <t>CUST81279</t>
  </si>
  <si>
    <t>ORD26004239</t>
  </si>
  <si>
    <t>CUST28402</t>
  </si>
  <si>
    <t>ORD26004240</t>
  </si>
  <si>
    <t>ORD26004241</t>
  </si>
  <si>
    <t>CUST43756</t>
  </si>
  <si>
    <t>ORD26004242</t>
  </si>
  <si>
    <t>CUST87221</t>
  </si>
  <si>
    <t>ORD26004243</t>
  </si>
  <si>
    <t>ORD26004244</t>
  </si>
  <si>
    <t>CUST67124</t>
  </si>
  <si>
    <t>ORD26004245</t>
  </si>
  <si>
    <t>CUST90680</t>
  </si>
  <si>
    <t>ORD26004246</t>
  </si>
  <si>
    <t>CUST64889</t>
  </si>
  <si>
    <t>ORD26004247</t>
  </si>
  <si>
    <t>CUST40035</t>
  </si>
  <si>
    <t>ORD26004248</t>
  </si>
  <si>
    <t>CUST21855</t>
  </si>
  <si>
    <t>ORD26004249</t>
  </si>
  <si>
    <t>CUST41757</t>
  </si>
  <si>
    <t>ORD26004250</t>
  </si>
  <si>
    <t>CUST33029</t>
  </si>
  <si>
    <t>ORD26004251</t>
  </si>
  <si>
    <t>CUST58638</t>
  </si>
  <si>
    <t>ORD26004252</t>
  </si>
  <si>
    <t>CUST53415</t>
  </si>
  <si>
    <t>ORD26004253</t>
  </si>
  <si>
    <t>CUST21151</t>
  </si>
  <si>
    <t>ORD26004254</t>
  </si>
  <si>
    <t>CUST58825</t>
  </si>
  <si>
    <t>ORD26004255</t>
  </si>
  <si>
    <t>CUST97093</t>
  </si>
  <si>
    <t>ORD26004256</t>
  </si>
  <si>
    <t>CUST63477</t>
  </si>
  <si>
    <t>ORD26004257</t>
  </si>
  <si>
    <t>CUST61095</t>
  </si>
  <si>
    <t>ORD26004258</t>
  </si>
  <si>
    <t>CUST24620</t>
  </si>
  <si>
    <t>ORD26004259</t>
  </si>
  <si>
    <t>CUST39961</t>
  </si>
  <si>
    <t>ORD26004260</t>
  </si>
  <si>
    <t>CUST84344</t>
  </si>
  <si>
    <t>ORD26004261</t>
  </si>
  <si>
    <t>CUST73444</t>
  </si>
  <si>
    <t>ORD26004262</t>
  </si>
  <si>
    <t>CUST69142</t>
  </si>
  <si>
    <t>ORD26004263</t>
  </si>
  <si>
    <t>CUST91100</t>
  </si>
  <si>
    <t>ORD26004264</t>
  </si>
  <si>
    <t>CUST11356</t>
  </si>
  <si>
    <t>ORD26004265</t>
  </si>
  <si>
    <t>CUST78254</t>
  </si>
  <si>
    <t>ORD26004266</t>
  </si>
  <si>
    <t>CUST50590</t>
  </si>
  <si>
    <t>ORD26004267</t>
  </si>
  <si>
    <t>CUST69321</t>
  </si>
  <si>
    <t>ORD26004268</t>
  </si>
  <si>
    <t>CUST89244</t>
  </si>
  <si>
    <t>ORD26004269</t>
  </si>
  <si>
    <t>CUST91976</t>
  </si>
  <si>
    <t>ORD26004270</t>
  </si>
  <si>
    <t>CUST22616</t>
  </si>
  <si>
    <t>ORD26004271</t>
  </si>
  <si>
    <t>CUST32612</t>
  </si>
  <si>
    <t>ORD26004272</t>
  </si>
  <si>
    <t>CUST17878</t>
  </si>
  <si>
    <t>ORD26004273</t>
  </si>
  <si>
    <t>ORD26004274</t>
  </si>
  <si>
    <t>CUST82112</t>
  </si>
  <si>
    <t>ORD26004275</t>
  </si>
  <si>
    <t>CUST93515</t>
  </si>
  <si>
    <t>ORD26004276</t>
  </si>
  <si>
    <t>CUST97499</t>
  </si>
  <si>
    <t>ORD26004277</t>
  </si>
  <si>
    <t>CUST76883</t>
  </si>
  <si>
    <t>ORD26004278</t>
  </si>
  <si>
    <t>CUST16051</t>
  </si>
  <si>
    <t>ORD26004279</t>
  </si>
  <si>
    <t>CUST23070</t>
  </si>
  <si>
    <t>ORD26004280</t>
  </si>
  <si>
    <t>CUST83482</t>
  </si>
  <si>
    <t>ORD26004281</t>
  </si>
  <si>
    <t>CUST89515</t>
  </si>
  <si>
    <t>ORD26004282</t>
  </si>
  <si>
    <t>CUST20607</t>
  </si>
  <si>
    <t>ORD26004283</t>
  </si>
  <si>
    <t>CUST49837</t>
  </si>
  <si>
    <t>ORD26004284</t>
  </si>
  <si>
    <t>CUST61829</t>
  </si>
  <si>
    <t>ORD26004285</t>
  </si>
  <si>
    <t>CUST75341</t>
  </si>
  <si>
    <t>ORD26004286</t>
  </si>
  <si>
    <t>CUST98569</t>
  </si>
  <si>
    <t>ORD26004287</t>
  </si>
  <si>
    <t>CUST56448</t>
  </si>
  <si>
    <t>ORD26004288</t>
  </si>
  <si>
    <t>CUST67752</t>
  </si>
  <si>
    <t>ORD26004289</t>
  </si>
  <si>
    <t>CUST22903</t>
  </si>
  <si>
    <t>ORD26004290</t>
  </si>
  <si>
    <t>CUST31741</t>
  </si>
  <si>
    <t>ORD26004291</t>
  </si>
  <si>
    <t>CUST19023</t>
  </si>
  <si>
    <t>ORD26004292</t>
  </si>
  <si>
    <t>CUST38627</t>
  </si>
  <si>
    <t>ORD26004293</t>
  </si>
  <si>
    <t>CUST99679</t>
  </si>
  <si>
    <t>ORD26004294</t>
  </si>
  <si>
    <t>CUST24771</t>
  </si>
  <si>
    <t>ORD26004295</t>
  </si>
  <si>
    <t>CUST44331</t>
  </si>
  <si>
    <t>ORD26004296</t>
  </si>
  <si>
    <t>CUST84105</t>
  </si>
  <si>
    <t>ORD26004297</t>
  </si>
  <si>
    <t>CUST40320</t>
  </si>
  <si>
    <t>ORD26004298</t>
  </si>
  <si>
    <t>CUST93977</t>
  </si>
  <si>
    <t>ORD26004299</t>
  </si>
  <si>
    <t>CUST33740</t>
  </si>
  <si>
    <t>ORD26004300</t>
  </si>
  <si>
    <t>CUST17556</t>
  </si>
  <si>
    <t>ORD26004301</t>
  </si>
  <si>
    <t>CUST16537</t>
  </si>
  <si>
    <t>ORD26004302</t>
  </si>
  <si>
    <t>CUST26814</t>
  </si>
  <si>
    <t>ORD26004303</t>
  </si>
  <si>
    <t>CUST21469</t>
  </si>
  <si>
    <t>ORD26004304</t>
  </si>
  <si>
    <t>CUST95459</t>
  </si>
  <si>
    <t>ORD26004305</t>
  </si>
  <si>
    <t>CUST78241</t>
  </si>
  <si>
    <t>ORD26004306</t>
  </si>
  <si>
    <t>CUST88678</t>
  </si>
  <si>
    <t>ORD26004307</t>
  </si>
  <si>
    <t>CUST24467</t>
  </si>
  <si>
    <t>ORD26004308</t>
  </si>
  <si>
    <t>CUST22441</t>
  </si>
  <si>
    <t>ORD26004309</t>
  </si>
  <si>
    <t>CUST11233</t>
  </si>
  <si>
    <t>ORD26004310</t>
  </si>
  <si>
    <t>CUST51075</t>
  </si>
  <si>
    <t>ORD26004311</t>
  </si>
  <si>
    <t>CUST22336</t>
  </si>
  <si>
    <t>ORD26004312</t>
  </si>
  <si>
    <t>CUST64318</t>
  </si>
  <si>
    <t>ORD26004313</t>
  </si>
  <si>
    <t>CUST83472</t>
  </si>
  <si>
    <t>ORD26004314</t>
  </si>
  <si>
    <t>CUST87329</t>
  </si>
  <si>
    <t>ORD26004315</t>
  </si>
  <si>
    <t>CUST16207</t>
  </si>
  <si>
    <t>ORD26004316</t>
  </si>
  <si>
    <t>CUST65839</t>
  </si>
  <si>
    <t>ORD26004317</t>
  </si>
  <si>
    <t>CUST60989</t>
  </si>
  <si>
    <t>ORD26004318</t>
  </si>
  <si>
    <t>CUST71630</t>
  </si>
  <si>
    <t>ORD26004319</t>
  </si>
  <si>
    <t>CUST15951</t>
  </si>
  <si>
    <t>ORD26004320</t>
  </si>
  <si>
    <t>CUST88823</t>
  </si>
  <si>
    <t>ORD26004321</t>
  </si>
  <si>
    <t>CUST39479</t>
  </si>
  <si>
    <t>ORD26004322</t>
  </si>
  <si>
    <t>CUST86807</t>
  </si>
  <si>
    <t>ORD26004323</t>
  </si>
  <si>
    <t>CUST38551</t>
  </si>
  <si>
    <t>ORD26004324</t>
  </si>
  <si>
    <t>CUST54829</t>
  </si>
  <si>
    <t>ORD26004325</t>
  </si>
  <si>
    <t>CUST34150</t>
  </si>
  <si>
    <t>ORD26004326</t>
  </si>
  <si>
    <t>CUST43300</t>
  </si>
  <si>
    <t>ORD26004327</t>
  </si>
  <si>
    <t>CUST34624</t>
  </si>
  <si>
    <t>ORD26004328</t>
  </si>
  <si>
    <t>CUST84900</t>
  </si>
  <si>
    <t>ORD26004329</t>
  </si>
  <si>
    <t>CUST82726</t>
  </si>
  <si>
    <t>ORD26004330</t>
  </si>
  <si>
    <t>CUST16910</t>
  </si>
  <si>
    <t>ORD26004331</t>
  </si>
  <si>
    <t>CUST78329</t>
  </si>
  <si>
    <t>ORD26004332</t>
  </si>
  <si>
    <t>CUST50088</t>
  </si>
  <si>
    <t>ORD26004333</t>
  </si>
  <si>
    <t>CUST14208</t>
  </si>
  <si>
    <t>ORD26004334</t>
  </si>
  <si>
    <t>CUST73367</t>
  </si>
  <si>
    <t>ORD26004335</t>
  </si>
  <si>
    <t>CUST37026</t>
  </si>
  <si>
    <t>ORD26004336</t>
  </si>
  <si>
    <t>CUST27836</t>
  </si>
  <si>
    <t>ORD26004337</t>
  </si>
  <si>
    <t>CUST33626</t>
  </si>
  <si>
    <t>ORD26004338</t>
  </si>
  <si>
    <t>CUST22328</t>
  </si>
  <si>
    <t>ORD26004339</t>
  </si>
  <si>
    <t>CUST42195</t>
  </si>
  <si>
    <t>ORD26004340</t>
  </si>
  <si>
    <t>CUST22339</t>
  </si>
  <si>
    <t>ORD26004341</t>
  </si>
  <si>
    <t>CUST82449</t>
  </si>
  <si>
    <t>ORD26004342</t>
  </si>
  <si>
    <t>CUST58215</t>
  </si>
  <si>
    <t>ORD26004343</t>
  </si>
  <si>
    <t>CUST21909</t>
  </si>
  <si>
    <t>ORD26004344</t>
  </si>
  <si>
    <t>CUST45909</t>
  </si>
  <si>
    <t>ORD26004345</t>
  </si>
  <si>
    <t>CUST91395</t>
  </si>
  <si>
    <t>ORD26004346</t>
  </si>
  <si>
    <t>CUST93399</t>
  </si>
  <si>
    <t>ORD26004347</t>
  </si>
  <si>
    <t>CUST76659</t>
  </si>
  <si>
    <t>ORD26004348</t>
  </si>
  <si>
    <t>CUST13560</t>
  </si>
  <si>
    <t>ORD26004349</t>
  </si>
  <si>
    <t>CUST87808</t>
  </si>
  <si>
    <t>ORD26004350</t>
  </si>
  <si>
    <t>CUST86426</t>
  </si>
  <si>
    <t>ORD26004351</t>
  </si>
  <si>
    <t>CUST40371</t>
  </si>
  <si>
    <t>ORD26004352</t>
  </si>
  <si>
    <t>CUST91934</t>
  </si>
  <si>
    <t>ORD26004353</t>
  </si>
  <si>
    <t>CUST40211</t>
  </si>
  <si>
    <t>ORD26004354</t>
  </si>
  <si>
    <t>CUST10288</t>
  </si>
  <si>
    <t>ORD26004355</t>
  </si>
  <si>
    <t>CUST36420</t>
  </si>
  <si>
    <t>ORD26004356</t>
  </si>
  <si>
    <t>CUST37353</t>
  </si>
  <si>
    <t>ORD26004357</t>
  </si>
  <si>
    <t>CUST90254</t>
  </si>
  <si>
    <t>ORD26004358</t>
  </si>
  <si>
    <t>CUST47744</t>
  </si>
  <si>
    <t>ORD26004359</t>
  </si>
  <si>
    <t>ORD26004360</t>
  </si>
  <si>
    <t>CUST54567</t>
  </si>
  <si>
    <t>ORD26004361</t>
  </si>
  <si>
    <t>CUST93047</t>
  </si>
  <si>
    <t>ORD26004362</t>
  </si>
  <si>
    <t>CUST72862</t>
  </si>
  <si>
    <t>ORD26004363</t>
  </si>
  <si>
    <t>CUST65305</t>
  </si>
  <si>
    <t>ORD26004364</t>
  </si>
  <si>
    <t>CUST71646</t>
  </si>
  <si>
    <t>ORD26004365</t>
  </si>
  <si>
    <t>CUST78555</t>
  </si>
  <si>
    <t>ORD26004366</t>
  </si>
  <si>
    <t>ORD26004367</t>
  </si>
  <si>
    <t>CUST90022</t>
  </si>
  <si>
    <t>ORD26004368</t>
  </si>
  <si>
    <t>CUST90123</t>
  </si>
  <si>
    <t>ORD26004369</t>
  </si>
  <si>
    <t>CUST94210</t>
  </si>
  <si>
    <t>ORD26004370</t>
  </si>
  <si>
    <t>CUST67712</t>
  </si>
  <si>
    <t>ORD26004371</t>
  </si>
  <si>
    <t>CUST68724</t>
  </si>
  <si>
    <t>ORD26004372</t>
  </si>
  <si>
    <t>CUST52702</t>
  </si>
  <si>
    <t>ORD26004373</t>
  </si>
  <si>
    <t>CUST12621</t>
  </si>
  <si>
    <t>ORD26004374</t>
  </si>
  <si>
    <t>CUST99534</t>
  </si>
  <si>
    <t>ORD26004375</t>
  </si>
  <si>
    <t>CUST90045</t>
  </si>
  <si>
    <t>ORD26004376</t>
  </si>
  <si>
    <t>CUST46469</t>
  </si>
  <si>
    <t>ORD26004377</t>
  </si>
  <si>
    <t>CUST85577</t>
  </si>
  <si>
    <t>ORD26004378</t>
  </si>
  <si>
    <t>CUST44641</t>
  </si>
  <si>
    <t>ORD26004379</t>
  </si>
  <si>
    <t>CUST87047</t>
  </si>
  <si>
    <t>ORD26004380</t>
  </si>
  <si>
    <t>CUST14363</t>
  </si>
  <si>
    <t>ORD26004381</t>
  </si>
  <si>
    <t>CUST52431</t>
  </si>
  <si>
    <t>ORD26004382</t>
  </si>
  <si>
    <t>ORD26004383</t>
  </si>
  <si>
    <t>CUST63373</t>
  </si>
  <si>
    <t>ORD26004384</t>
  </si>
  <si>
    <t>CUST55979</t>
  </si>
  <si>
    <t>ORD26004385</t>
  </si>
  <si>
    <t>CUST28520</t>
  </si>
  <si>
    <t>ORD26004386</t>
  </si>
  <si>
    <t>CUST90005</t>
  </si>
  <si>
    <t>ORD26004387</t>
  </si>
  <si>
    <t>CUST29323</t>
  </si>
  <si>
    <t>ORD26004388</t>
  </si>
  <si>
    <t>CUST38342</t>
  </si>
  <si>
    <t>ORD26004389</t>
  </si>
  <si>
    <t>CUST38263</t>
  </si>
  <si>
    <t>ORD26004390</t>
  </si>
  <si>
    <t>CUST88348</t>
  </si>
  <si>
    <t>ORD26004391</t>
  </si>
  <si>
    <t>CUST29731</t>
  </si>
  <si>
    <t>ORD26004392</t>
  </si>
  <si>
    <t>CUST16267</t>
  </si>
  <si>
    <t>ORD26004393</t>
  </si>
  <si>
    <t>CUST46692</t>
  </si>
  <si>
    <t>ORD26004394</t>
  </si>
  <si>
    <t>CUST60872</t>
  </si>
  <si>
    <t>ORD26004395</t>
  </si>
  <si>
    <t>CUST82649</t>
  </si>
  <si>
    <t>ORD26004396</t>
  </si>
  <si>
    <t>CUST59064</t>
  </si>
  <si>
    <t>ORD26004397</t>
  </si>
  <si>
    <t>CUST53815</t>
  </si>
  <si>
    <t>ORD26004398</t>
  </si>
  <si>
    <t>CUST43259</t>
  </si>
  <si>
    <t>ORD26004399</t>
  </si>
  <si>
    <t>CUST72301</t>
  </si>
  <si>
    <t>ORD26004400</t>
  </si>
  <si>
    <t>CUST72916</t>
  </si>
  <si>
    <t>ORD26004401</t>
  </si>
  <si>
    <t>CUST36177</t>
  </si>
  <si>
    <t>ORD26004402</t>
  </si>
  <si>
    <t>CUST95424</t>
  </si>
  <si>
    <t>ORD26004403</t>
  </si>
  <si>
    <t>CUST16096</t>
  </si>
  <si>
    <t>ORD26004404</t>
  </si>
  <si>
    <t>CUST62222</t>
  </si>
  <si>
    <t>ORD26004405</t>
  </si>
  <si>
    <t>CUST55010</t>
  </si>
  <si>
    <t>ORD26004406</t>
  </si>
  <si>
    <t>CUST54820</t>
  </si>
  <si>
    <t>ORD26004407</t>
  </si>
  <si>
    <t>CUST66339</t>
  </si>
  <si>
    <t>ORD26004408</t>
  </si>
  <si>
    <t>CUST71133</t>
  </si>
  <si>
    <t>ORD26004409</t>
  </si>
  <si>
    <t>CUST50326</t>
  </si>
  <si>
    <t>ORD26004410</t>
  </si>
  <si>
    <t>CUST88361</t>
  </si>
  <si>
    <t>ORD26004411</t>
  </si>
  <si>
    <t>CUST21372</t>
  </si>
  <si>
    <t>ORD26004412</t>
  </si>
  <si>
    <t>CUST46265</t>
  </si>
  <si>
    <t>ORD26004413</t>
  </si>
  <si>
    <t>CUST65712</t>
  </si>
  <si>
    <t>ORD26004414</t>
  </si>
  <si>
    <t>CUST46787</t>
  </si>
  <si>
    <t>ORD26004415</t>
  </si>
  <si>
    <t>CUST60252</t>
  </si>
  <si>
    <t>ORD26004416</t>
  </si>
  <si>
    <t>CUST27454</t>
  </si>
  <si>
    <t>ORD26004417</t>
  </si>
  <si>
    <t>CUST94135</t>
  </si>
  <si>
    <t>ORD26004418</t>
  </si>
  <si>
    <t>CUST40350</t>
  </si>
  <si>
    <t>ORD26004419</t>
  </si>
  <si>
    <t>CUST47456</t>
  </si>
  <si>
    <t>ORD26004420</t>
  </si>
  <si>
    <t>CUST80127</t>
  </si>
  <si>
    <t>ORD26004421</t>
  </si>
  <si>
    <t>CUST38348</t>
  </si>
  <si>
    <t>ORD26004422</t>
  </si>
  <si>
    <t>ORD26004423</t>
  </si>
  <si>
    <t>CUST75580</t>
  </si>
  <si>
    <t>ORD26004424</t>
  </si>
  <si>
    <t>ORD26004425</t>
  </si>
  <si>
    <t>CUST98106</t>
  </si>
  <si>
    <t>ORD26004426</t>
  </si>
  <si>
    <t>CUST56838</t>
  </si>
  <si>
    <t>ORD26004427</t>
  </si>
  <si>
    <t>CUST75129</t>
  </si>
  <si>
    <t>ORD26004428</t>
  </si>
  <si>
    <t>CUST58033</t>
  </si>
  <si>
    <t>ORD26004429</t>
  </si>
  <si>
    <t>CUST45066</t>
  </si>
  <si>
    <t>ORD26004430</t>
  </si>
  <si>
    <t>CUST91526</t>
  </si>
  <si>
    <t>ORD26004431</t>
  </si>
  <si>
    <t>CUST82139</t>
  </si>
  <si>
    <t>ORD26004432</t>
  </si>
  <si>
    <t>CUST85672</t>
  </si>
  <si>
    <t>ORD26004433</t>
  </si>
  <si>
    <t>CUST82613</t>
  </si>
  <si>
    <t>ORD26004434</t>
  </si>
  <si>
    <t>CUST24496</t>
  </si>
  <si>
    <t>ORD26004435</t>
  </si>
  <si>
    <t>CUST36939</t>
  </si>
  <si>
    <t>ORD26004436</t>
  </si>
  <si>
    <t>CUST22019</t>
  </si>
  <si>
    <t>ORD26004437</t>
  </si>
  <si>
    <t>CUST79844</t>
  </si>
  <si>
    <t>ORD26004438</t>
  </si>
  <si>
    <t>CUST89521</t>
  </si>
  <si>
    <t>ORD26004439</t>
  </si>
  <si>
    <t>CUST85265</t>
  </si>
  <si>
    <t>ORD26004440</t>
  </si>
  <si>
    <t>CUST23317</t>
  </si>
  <si>
    <t>ORD26004441</t>
  </si>
  <si>
    <t>CUST21885</t>
  </si>
  <si>
    <t>ORD26004442</t>
  </si>
  <si>
    <t>CUST94032</t>
  </si>
  <si>
    <t>ORD26004443</t>
  </si>
  <si>
    <t>CUST39288</t>
  </si>
  <si>
    <t>ORD26004444</t>
  </si>
  <si>
    <t>CUST67796</t>
  </si>
  <si>
    <t>ORD26004445</t>
  </si>
  <si>
    <t>CUST63381</t>
  </si>
  <si>
    <t>ORD26004446</t>
  </si>
  <si>
    <t>CUST63317</t>
  </si>
  <si>
    <t>ORD26004447</t>
  </si>
  <si>
    <t>CUST83185</t>
  </si>
  <si>
    <t>ORD26004448</t>
  </si>
  <si>
    <t>CUST88374</t>
  </si>
  <si>
    <t>ORD26004449</t>
  </si>
  <si>
    <t>CUST91018</t>
  </si>
  <si>
    <t>ORD26004450</t>
  </si>
  <si>
    <t>CUST59877</t>
  </si>
  <si>
    <t>ORD26004451</t>
  </si>
  <si>
    <t>CUST79001</t>
  </si>
  <si>
    <t>ORD26004452</t>
  </si>
  <si>
    <t>CUST28532</t>
  </si>
  <si>
    <t>ORD26004453</t>
  </si>
  <si>
    <t>CUST75433</t>
  </si>
  <si>
    <t>ORD26004454</t>
  </si>
  <si>
    <t>CUST84511</t>
  </si>
  <si>
    <t>ORD26004455</t>
  </si>
  <si>
    <t>CUST85095</t>
  </si>
  <si>
    <t>ORD26004456</t>
  </si>
  <si>
    <t>CUST96776</t>
  </si>
  <si>
    <t>ORD26004457</t>
  </si>
  <si>
    <t>CUST16443</t>
  </si>
  <si>
    <t>ORD26004458</t>
  </si>
  <si>
    <t>ORD26004459</t>
  </si>
  <si>
    <t>CUST35083</t>
  </si>
  <si>
    <t>ORD26004460</t>
  </si>
  <si>
    <t>CUST53866</t>
  </si>
  <si>
    <t>ORD26004461</t>
  </si>
  <si>
    <t>CUST94216</t>
  </si>
  <si>
    <t>ORD26004462</t>
  </si>
  <si>
    <t>ORD26004463</t>
  </si>
  <si>
    <t>CUST44360</t>
  </si>
  <si>
    <t>ORD26004464</t>
  </si>
  <si>
    <t>CUST69133</t>
  </si>
  <si>
    <t>ORD26004465</t>
  </si>
  <si>
    <t>CUST20935</t>
  </si>
  <si>
    <t>ORD26004466</t>
  </si>
  <si>
    <t>CUST44024</t>
  </si>
  <si>
    <t>ORD26004467</t>
  </si>
  <si>
    <t>CUST66546</t>
  </si>
  <si>
    <t>ORD26004468</t>
  </si>
  <si>
    <t>CUST68038</t>
  </si>
  <si>
    <t>ORD26004469</t>
  </si>
  <si>
    <t>CUST37001</t>
  </si>
  <si>
    <t>ORD26004470</t>
  </si>
  <si>
    <t>ORD26004471</t>
  </si>
  <si>
    <t>CUST82877</t>
  </si>
  <si>
    <t>ORD26004472</t>
  </si>
  <si>
    <t>CUST68617</t>
  </si>
  <si>
    <t>ORD26004473</t>
  </si>
  <si>
    <t>CUST53158</t>
  </si>
  <si>
    <t>ORD26004474</t>
  </si>
  <si>
    <t>CUST52290</t>
  </si>
  <si>
    <t>ORD26004475</t>
  </si>
  <si>
    <t>CUST87217</t>
  </si>
  <si>
    <t>ORD26004476</t>
  </si>
  <si>
    <t>CUST40586</t>
  </si>
  <si>
    <t>ORD26004477</t>
  </si>
  <si>
    <t>CUST22186</t>
  </si>
  <si>
    <t>ORD26004478</t>
  </si>
  <si>
    <t>CUST38975</t>
  </si>
  <si>
    <t>ORD26004479</t>
  </si>
  <si>
    <t>CUST76916</t>
  </si>
  <si>
    <t>ORD26004480</t>
  </si>
  <si>
    <t>CUST59807</t>
  </si>
  <si>
    <t>ORD26004481</t>
  </si>
  <si>
    <t>CUST80096</t>
  </si>
  <si>
    <t>ORD26004482</t>
  </si>
  <si>
    <t>CUST10211</t>
  </si>
  <si>
    <t>ORD26004483</t>
  </si>
  <si>
    <t>CUST67250</t>
  </si>
  <si>
    <t>ORD26004484</t>
  </si>
  <si>
    <t>CUST65365</t>
  </si>
  <si>
    <t>ORD26004485</t>
  </si>
  <si>
    <t>CUST62327</t>
  </si>
  <si>
    <t>ORD26004486</t>
  </si>
  <si>
    <t>CUST85305</t>
  </si>
  <si>
    <t>ORD26004487</t>
  </si>
  <si>
    <t>CUST93385</t>
  </si>
  <si>
    <t>ORD26004488</t>
  </si>
  <si>
    <t>CUST88603</t>
  </si>
  <si>
    <t>ORD26004489</t>
  </si>
  <si>
    <t>CUST69946</t>
  </si>
  <si>
    <t>ORD26004490</t>
  </si>
  <si>
    <t>CUST99640</t>
  </si>
  <si>
    <t>ORD26004491</t>
  </si>
  <si>
    <t>ORD26004492</t>
  </si>
  <si>
    <t>CUST63249</t>
  </si>
  <si>
    <t>ORD26004493</t>
  </si>
  <si>
    <t>CUST67125</t>
  </si>
  <si>
    <t>ORD26004494</t>
  </si>
  <si>
    <t>CUST65937</t>
  </si>
  <si>
    <t>ORD26004495</t>
  </si>
  <si>
    <t>CUST76101</t>
  </si>
  <si>
    <t>ORD26004496</t>
  </si>
  <si>
    <t>CUST21254</t>
  </si>
  <si>
    <t>ORD26004497</t>
  </si>
  <si>
    <t>CUST28950</t>
  </si>
  <si>
    <t>ORD26004498</t>
  </si>
  <si>
    <t>CUST50017</t>
  </si>
  <si>
    <t>ORD26004499</t>
  </si>
  <si>
    <t>CUST78144</t>
  </si>
  <si>
    <t>ORD26004500</t>
  </si>
  <si>
    <t>CUST14402</t>
  </si>
  <si>
    <t>ORD26004501</t>
  </si>
  <si>
    <t>CUST19435</t>
  </si>
  <si>
    <t>ORD26004502</t>
  </si>
  <si>
    <t>CUST79072</t>
  </si>
  <si>
    <t>ORD26004503</t>
  </si>
  <si>
    <t>CUST12067</t>
  </si>
  <si>
    <t>ORD26004504</t>
  </si>
  <si>
    <t>ORD26004505</t>
  </si>
  <si>
    <t>CUST16301</t>
  </si>
  <si>
    <t>ORD26004506</t>
  </si>
  <si>
    <t>CUST49179</t>
  </si>
  <si>
    <t>ORD26004507</t>
  </si>
  <si>
    <t>CUST79561</t>
  </si>
  <si>
    <t>ORD26004508</t>
  </si>
  <si>
    <t>CUST75707</t>
  </si>
  <si>
    <t>ORD26004509</t>
  </si>
  <si>
    <t>CUST56847</t>
  </si>
  <si>
    <t>ORD26004510</t>
  </si>
  <si>
    <t>CUST98287</t>
  </si>
  <si>
    <t>ORD26004511</t>
  </si>
  <si>
    <t>CUST30803</t>
  </si>
  <si>
    <t>ORD26004512</t>
  </si>
  <si>
    <t>CUST72612</t>
  </si>
  <si>
    <t>ORD26004513</t>
  </si>
  <si>
    <t>CUST89889</t>
  </si>
  <si>
    <t>ORD26004514</t>
  </si>
  <si>
    <t>CUST83738</t>
  </si>
  <si>
    <t>ORD26004515</t>
  </si>
  <si>
    <t>CUST18981</t>
  </si>
  <si>
    <t>ORD26004516</t>
  </si>
  <si>
    <t>CUST31654</t>
  </si>
  <si>
    <t>ORD26004517</t>
  </si>
  <si>
    <t>CUST98206</t>
  </si>
  <si>
    <t>ORD26004518</t>
  </si>
  <si>
    <t>CUST66934</t>
  </si>
  <si>
    <t>ORD26004519</t>
  </si>
  <si>
    <t>CUST57401</t>
  </si>
  <si>
    <t>ORD26004520</t>
  </si>
  <si>
    <t>CUST50097</t>
  </si>
  <si>
    <t>ORD26004521</t>
  </si>
  <si>
    <t>CUST63808</t>
  </si>
  <si>
    <t>ORD26004522</t>
  </si>
  <si>
    <t>CUST90280</t>
  </si>
  <si>
    <t>ORD26004523</t>
  </si>
  <si>
    <t>CUST37591</t>
  </si>
  <si>
    <t>ORD26004524</t>
  </si>
  <si>
    <t>CUST24390</t>
  </si>
  <si>
    <t>ORD26004525</t>
  </si>
  <si>
    <t>CUST90551</t>
  </si>
  <si>
    <t>ORD26004526</t>
  </si>
  <si>
    <t>CUST27497</t>
  </si>
  <si>
    <t>ORD26004527</t>
  </si>
  <si>
    <t>CUST43365</t>
  </si>
  <si>
    <t>ORD26004528</t>
  </si>
  <si>
    <t>CUST73936</t>
  </si>
  <si>
    <t>ORD26004529</t>
  </si>
  <si>
    <t>CUST38048</t>
  </si>
  <si>
    <t>ORD26004530</t>
  </si>
  <si>
    <t>CUST58066</t>
  </si>
  <si>
    <t>ORD26004531</t>
  </si>
  <si>
    <t>CUST55090</t>
  </si>
  <si>
    <t>ORD26004532</t>
  </si>
  <si>
    <t>CUST22808</t>
  </si>
  <si>
    <t>ORD26004533</t>
  </si>
  <si>
    <t>CUST44405</t>
  </si>
  <si>
    <t>ORD26004534</t>
  </si>
  <si>
    <t>CUST95878</t>
  </si>
  <si>
    <t>ORD26004535</t>
  </si>
  <si>
    <t>CUST62487</t>
  </si>
  <si>
    <t>ORD26004536</t>
  </si>
  <si>
    <t>CUST87315</t>
  </si>
  <si>
    <t>ORD26004537</t>
  </si>
  <si>
    <t>CUST84960</t>
  </si>
  <si>
    <t>ORD26004538</t>
  </si>
  <si>
    <t>CUST62746</t>
  </si>
  <si>
    <t>ORD26004539</t>
  </si>
  <si>
    <t>CUST12529</t>
  </si>
  <si>
    <t>ORD26004540</t>
  </si>
  <si>
    <t>CUST15152</t>
  </si>
  <si>
    <t>ORD26004541</t>
  </si>
  <si>
    <t>CUST85317</t>
  </si>
  <si>
    <t>ORD26004542</t>
  </si>
  <si>
    <t>CUST50973</t>
  </si>
  <si>
    <t>ORD26004543</t>
  </si>
  <si>
    <t>CUST57862</t>
  </si>
  <si>
    <t>ORD26004544</t>
  </si>
  <si>
    <t>CUST86726</t>
  </si>
  <si>
    <t>ORD26004545</t>
  </si>
  <si>
    <t>CUST66156</t>
  </si>
  <si>
    <t>ORD26004546</t>
  </si>
  <si>
    <t>CUST87902</t>
  </si>
  <si>
    <t>ORD26004547</t>
  </si>
  <si>
    <t>CUST38101</t>
  </si>
  <si>
    <t>ORD26004548</t>
  </si>
  <si>
    <t>CUST23955</t>
  </si>
  <si>
    <t>ORD26004549</t>
  </si>
  <si>
    <t>CUST71354</t>
  </si>
  <si>
    <t>ORD26004550</t>
  </si>
  <si>
    <t>CUST63108</t>
  </si>
  <si>
    <t>ORD26004551</t>
  </si>
  <si>
    <t>CUST18199</t>
  </si>
  <si>
    <t>ORD26004552</t>
  </si>
  <si>
    <t>CUST97498</t>
  </si>
  <si>
    <t>ORD26004553</t>
  </si>
  <si>
    <t>CUST57737</t>
  </si>
  <si>
    <t>ORD26004554</t>
  </si>
  <si>
    <t>CUST13301</t>
  </si>
  <si>
    <t>ORD26004555</t>
  </si>
  <si>
    <t>CUST41101</t>
  </si>
  <si>
    <t>ORD26004556</t>
  </si>
  <si>
    <t>CUST76398</t>
  </si>
  <si>
    <t>ORD26004557</t>
  </si>
  <si>
    <t>CUST26832</t>
  </si>
  <si>
    <t>ORD26004558</t>
  </si>
  <si>
    <t>CUST52240</t>
  </si>
  <si>
    <t>ORD26004559</t>
  </si>
  <si>
    <t>CUST81637</t>
  </si>
  <si>
    <t>ORD26004560</t>
  </si>
  <si>
    <t>CUST50125</t>
  </si>
  <si>
    <t>ORD26004561</t>
  </si>
  <si>
    <t>CUST45762</t>
  </si>
  <si>
    <t>ORD26004562</t>
  </si>
  <si>
    <t>CUST51553</t>
  </si>
  <si>
    <t>ORD26004563</t>
  </si>
  <si>
    <t>CUST79772</t>
  </si>
  <si>
    <t>ORD26004564</t>
  </si>
  <si>
    <t>CUST12397</t>
  </si>
  <si>
    <t>ORD26004565</t>
  </si>
  <si>
    <t>CUST80762</t>
  </si>
  <si>
    <t>ORD26004566</t>
  </si>
  <si>
    <t>CUST77238</t>
  </si>
  <si>
    <t>ORD26004567</t>
  </si>
  <si>
    <t>CUST75097</t>
  </si>
  <si>
    <t>ORD26004568</t>
  </si>
  <si>
    <t>CUST44214</t>
  </si>
  <si>
    <t>ORD26004569</t>
  </si>
  <si>
    <t>CUST22772</t>
  </si>
  <si>
    <t>ORD26004570</t>
  </si>
  <si>
    <t>CUST35637</t>
  </si>
  <si>
    <t>ORD26004571</t>
  </si>
  <si>
    <t>CUST73295</t>
  </si>
  <si>
    <t>ORD26004572</t>
  </si>
  <si>
    <t>CUST24209</t>
  </si>
  <si>
    <t>ORD26004573</t>
  </si>
  <si>
    <t>CUST73331</t>
  </si>
  <si>
    <t>ORD26004574</t>
  </si>
  <si>
    <t>CUST22295</t>
  </si>
  <si>
    <t>ORD26004575</t>
  </si>
  <si>
    <t>CUST61740</t>
  </si>
  <si>
    <t>ORD26004576</t>
  </si>
  <si>
    <t>ORD26004577</t>
  </si>
  <si>
    <t>CUST62508</t>
  </si>
  <si>
    <t>ORD26004578</t>
  </si>
  <si>
    <t>CUST62596</t>
  </si>
  <si>
    <t>ORD26004579</t>
  </si>
  <si>
    <t>CUST42790</t>
  </si>
  <si>
    <t>ORD26004580</t>
  </si>
  <si>
    <t>CUST40076</t>
  </si>
  <si>
    <t>ORD26004581</t>
  </si>
  <si>
    <t>CUST88142</t>
  </si>
  <si>
    <t>ORD26004582</t>
  </si>
  <si>
    <t>CUST58989</t>
  </si>
  <si>
    <t>ORD26004583</t>
  </si>
  <si>
    <t>CUST85966</t>
  </si>
  <si>
    <t>ORD26004584</t>
  </si>
  <si>
    <t>CUST53530</t>
  </si>
  <si>
    <t>ORD26004585</t>
  </si>
  <si>
    <t>CUST54686</t>
  </si>
  <si>
    <t>ORD26004586</t>
  </si>
  <si>
    <t>CUST13287</t>
  </si>
  <si>
    <t>ORD26004587</t>
  </si>
  <si>
    <t>CUST28555</t>
  </si>
  <si>
    <t>ORD26004588</t>
  </si>
  <si>
    <t>CUST75992</t>
  </si>
  <si>
    <t>ORD26004589</t>
  </si>
  <si>
    <t>CUST68803</t>
  </si>
  <si>
    <t>ORD26004590</t>
  </si>
  <si>
    <t>CUST43255</t>
  </si>
  <si>
    <t>ORD26004591</t>
  </si>
  <si>
    <t>CUST13407</t>
  </si>
  <si>
    <t>ORD26004592</t>
  </si>
  <si>
    <t>CUST21590</t>
  </si>
  <si>
    <t>ORD26004593</t>
  </si>
  <si>
    <t>CUST77269</t>
  </si>
  <si>
    <t>ORD26004594</t>
  </si>
  <si>
    <t>CUST89023</t>
  </si>
  <si>
    <t>ORD26004595</t>
  </si>
  <si>
    <t>ORD26004596</t>
  </si>
  <si>
    <t>CUST49775</t>
  </si>
  <si>
    <t>ORD26004597</t>
  </si>
  <si>
    <t>CUST61401</t>
  </si>
  <si>
    <t>ORD26004598</t>
  </si>
  <si>
    <t>CUST52042</t>
  </si>
  <si>
    <t>ORD26004599</t>
  </si>
  <si>
    <t>CUST69447</t>
  </si>
  <si>
    <t>ORD26004600</t>
  </si>
  <si>
    <t>CUST60826</t>
  </si>
  <si>
    <t>ORD26004601</t>
  </si>
  <si>
    <t>CUST86955</t>
  </si>
  <si>
    <t>ORD26004602</t>
  </si>
  <si>
    <t>CUST71920</t>
  </si>
  <si>
    <t>ORD26004603</t>
  </si>
  <si>
    <t>CUST65076</t>
  </si>
  <si>
    <t>ORD26004604</t>
  </si>
  <si>
    <t>CUST49609</t>
  </si>
  <si>
    <t>ORD26004605</t>
  </si>
  <si>
    <t>CUST67512</t>
  </si>
  <si>
    <t>ORD26004606</t>
  </si>
  <si>
    <t>CUST12560</t>
  </si>
  <si>
    <t>ORD26004607</t>
  </si>
  <si>
    <t>CUST86503</t>
  </si>
  <si>
    <t>ORD26004608</t>
  </si>
  <si>
    <t>CUST25383</t>
  </si>
  <si>
    <t>ORD26004609</t>
  </si>
  <si>
    <t>CUST61407</t>
  </si>
  <si>
    <t>ORD26004610</t>
  </si>
  <si>
    <t>CUST54750</t>
  </si>
  <si>
    <t>ORD26004611</t>
  </si>
  <si>
    <t>CUST99538</t>
  </si>
  <si>
    <t>ORD26004612</t>
  </si>
  <si>
    <t>CUST99168</t>
  </si>
  <si>
    <t>ORD26004613</t>
  </si>
  <si>
    <t>CUST99821</t>
  </si>
  <si>
    <t>ORD26004614</t>
  </si>
  <si>
    <t>CUST59670</t>
  </si>
  <si>
    <t>ORD26004615</t>
  </si>
  <si>
    <t>CUST63441</t>
  </si>
  <si>
    <t>ORD26004616</t>
  </si>
  <si>
    <t>CUST91893</t>
  </si>
  <si>
    <t>ORD26004617</t>
  </si>
  <si>
    <t>CUST95754</t>
  </si>
  <si>
    <t>ORD26004618</t>
  </si>
  <si>
    <t>CUST71398</t>
  </si>
  <si>
    <t>ORD26004619</t>
  </si>
  <si>
    <t>CUST17231</t>
  </si>
  <si>
    <t>ORD26004620</t>
  </si>
  <si>
    <t>CUST64977</t>
  </si>
  <si>
    <t>ORD26004621</t>
  </si>
  <si>
    <t>CUST32010</t>
  </si>
  <si>
    <t>ORD26004622</t>
  </si>
  <si>
    <t>CUST41700</t>
  </si>
  <si>
    <t>ORD26004623</t>
  </si>
  <si>
    <t>CUST43060</t>
  </si>
  <si>
    <t>ORD26004624</t>
  </si>
  <si>
    <t>CUST13608</t>
  </si>
  <si>
    <t>ORD26004625</t>
  </si>
  <si>
    <t>CUST62275</t>
  </si>
  <si>
    <t>ORD26004626</t>
  </si>
  <si>
    <t>CUST52351</t>
  </si>
  <si>
    <t>ORD26004627</t>
  </si>
  <si>
    <t>CUST73228</t>
  </si>
  <si>
    <t>ORD26004628</t>
  </si>
  <si>
    <t>CUST82834</t>
  </si>
  <si>
    <t>ORD26004629</t>
  </si>
  <si>
    <t>CUST25263</t>
  </si>
  <si>
    <t>ORD26004630</t>
  </si>
  <si>
    <t>CUST50765</t>
  </si>
  <si>
    <t>ORD26004631</t>
  </si>
  <si>
    <t>CUST49673</t>
  </si>
  <si>
    <t>ORD26004632</t>
  </si>
  <si>
    <t>CUST65610</t>
  </si>
  <si>
    <t>ORD26004633</t>
  </si>
  <si>
    <t>CUST39974</t>
  </si>
  <si>
    <t>ORD26004634</t>
  </si>
  <si>
    <t>CUST72984</t>
  </si>
  <si>
    <t>ORD26004635</t>
  </si>
  <si>
    <t>ORD26004636</t>
  </si>
  <si>
    <t>CUST80771</t>
  </si>
  <si>
    <t>ORD26004637</t>
  </si>
  <si>
    <t>CUST75151</t>
  </si>
  <si>
    <t>ORD26004638</t>
  </si>
  <si>
    <t>ORD26004639</t>
  </si>
  <si>
    <t>CUST61419</t>
  </si>
  <si>
    <t>ORD26004640</t>
  </si>
  <si>
    <t>ORD26004641</t>
  </si>
  <si>
    <t>CUST15416</t>
  </si>
  <si>
    <t>ORD26004642</t>
  </si>
  <si>
    <t>CUST12779</t>
  </si>
  <si>
    <t>ORD26004643</t>
  </si>
  <si>
    <t>CUST20783</t>
  </si>
  <si>
    <t>ORD26004644</t>
  </si>
  <si>
    <t>CUST46100</t>
  </si>
  <si>
    <t>ORD26004645</t>
  </si>
  <si>
    <t>CUST45266</t>
  </si>
  <si>
    <t>ORD26004646</t>
  </si>
  <si>
    <t>CUST12347</t>
  </si>
  <si>
    <t>ORD26004647</t>
  </si>
  <si>
    <t>CUST43143</t>
  </si>
  <si>
    <t>ORD26004648</t>
  </si>
  <si>
    <t>CUST73082</t>
  </si>
  <si>
    <t>ORD26004649</t>
  </si>
  <si>
    <t>CUST34725</t>
  </si>
  <si>
    <t>ORD26004650</t>
  </si>
  <si>
    <t>CUST41183</t>
  </si>
  <si>
    <t>ORD26004651</t>
  </si>
  <si>
    <t>CUST21524</t>
  </si>
  <si>
    <t>ORD26004652</t>
  </si>
  <si>
    <t>CUST19892</t>
  </si>
  <si>
    <t>ORD26004653</t>
  </si>
  <si>
    <t>ORD26004654</t>
  </si>
  <si>
    <t>CUST75057</t>
  </si>
  <si>
    <t>ORD26004655</t>
  </si>
  <si>
    <t>CUST19648</t>
  </si>
  <si>
    <t>ORD26004656</t>
  </si>
  <si>
    <t>CUST56246</t>
  </si>
  <si>
    <t>ORD26004657</t>
  </si>
  <si>
    <t>CUST10491</t>
  </si>
  <si>
    <t>ORD26004658</t>
  </si>
  <si>
    <t>CUST31171</t>
  </si>
  <si>
    <t>ORD26004659</t>
  </si>
  <si>
    <t>CUST58752</t>
  </si>
  <si>
    <t>ORD26004660</t>
  </si>
  <si>
    <t>CUST89214</t>
  </si>
  <si>
    <t>ORD26004661</t>
  </si>
  <si>
    <t>CUST71164</t>
  </si>
  <si>
    <t>ORD26004662</t>
  </si>
  <si>
    <t>CUST50602</t>
  </si>
  <si>
    <t>ORD26004663</t>
  </si>
  <si>
    <t>CUST30768</t>
  </si>
  <si>
    <t>ORD26004664</t>
  </si>
  <si>
    <t>CUST41160</t>
  </si>
  <si>
    <t>ORD26004665</t>
  </si>
  <si>
    <t>CUST71581</t>
  </si>
  <si>
    <t>ORD26004666</t>
  </si>
  <si>
    <t>ORD26004667</t>
  </si>
  <si>
    <t>CUST91610</t>
  </si>
  <si>
    <t>ORD26004668</t>
  </si>
  <si>
    <t>CUST72462</t>
  </si>
  <si>
    <t>ORD26004669</t>
  </si>
  <si>
    <t>CUST77964</t>
  </si>
  <si>
    <t>ORD26004670</t>
  </si>
  <si>
    <t>CUST39673</t>
  </si>
  <si>
    <t>ORD26004671</t>
  </si>
  <si>
    <t>CUST71721</t>
  </si>
  <si>
    <t>ORD26004672</t>
  </si>
  <si>
    <t>CUST47628</t>
  </si>
  <si>
    <t>ORD26004673</t>
  </si>
  <si>
    <t>CUST72636</t>
  </si>
  <si>
    <t>ORD26004674</t>
  </si>
  <si>
    <t>CUST28143</t>
  </si>
  <si>
    <t>ORD26004675</t>
  </si>
  <si>
    <t>CUST64079</t>
  </si>
  <si>
    <t>ORD26004676</t>
  </si>
  <si>
    <t>CUST45183</t>
  </si>
  <si>
    <t>ORD26004677</t>
  </si>
  <si>
    <t>CUST24251</t>
  </si>
  <si>
    <t>ORD26004678</t>
  </si>
  <si>
    <t>CUST18628</t>
  </si>
  <si>
    <t>ORD26004679</t>
  </si>
  <si>
    <t>CUST11510</t>
  </si>
  <si>
    <t>ORD26004680</t>
  </si>
  <si>
    <t>CUST38498</t>
  </si>
  <si>
    <t>ORD26004681</t>
  </si>
  <si>
    <t>CUST30698</t>
  </si>
  <si>
    <t>ORD26004682</t>
  </si>
  <si>
    <t>CUST52341</t>
  </si>
  <si>
    <t>ORD26004683</t>
  </si>
  <si>
    <t>CUST20802</t>
  </si>
  <si>
    <t>ORD26004684</t>
  </si>
  <si>
    <t>CUST31433</t>
  </si>
  <si>
    <t>ORD26004685</t>
  </si>
  <si>
    <t>CUST36580</t>
  </si>
  <si>
    <t>ORD26004686</t>
  </si>
  <si>
    <t>CUST17287</t>
  </si>
  <si>
    <t>ORD26004687</t>
  </si>
  <si>
    <t>CUST49466</t>
  </si>
  <si>
    <t>ORD26004688</t>
  </si>
  <si>
    <t>CUST51693</t>
  </si>
  <si>
    <t>ORD26004689</t>
  </si>
  <si>
    <t>CUST42582</t>
  </si>
  <si>
    <t>ORD26004690</t>
  </si>
  <si>
    <t>CUST18017</t>
  </si>
  <si>
    <t>ORD26004691</t>
  </si>
  <si>
    <t>CUST39443</t>
  </si>
  <si>
    <t>ORD26004692</t>
  </si>
  <si>
    <t>CUST12519</t>
  </si>
  <si>
    <t>ORD26004693</t>
  </si>
  <si>
    <t>CUST34015</t>
  </si>
  <si>
    <t>ORD26004694</t>
  </si>
  <si>
    <t>CUST35969</t>
  </si>
  <si>
    <t>ORD26004695</t>
  </si>
  <si>
    <t>CUST40466</t>
  </si>
  <si>
    <t>ORD26004696</t>
  </si>
  <si>
    <t>CUST16615</t>
  </si>
  <si>
    <t>ORD26004697</t>
  </si>
  <si>
    <t>CUST72344</t>
  </si>
  <si>
    <t>ORD26004698</t>
  </si>
  <si>
    <t>CUST30615</t>
  </si>
  <si>
    <t>ORD26004699</t>
  </si>
  <si>
    <t>CUST62397</t>
  </si>
  <si>
    <t>ORD26004700</t>
  </si>
  <si>
    <t>CUST13714</t>
  </si>
  <si>
    <t>ORD26004701</t>
  </si>
  <si>
    <t>CUST75359</t>
  </si>
  <si>
    <t>ORD26004702</t>
  </si>
  <si>
    <t>CUST29907</t>
  </si>
  <si>
    <t>ORD26004703</t>
  </si>
  <si>
    <t>CUST50048</t>
  </si>
  <si>
    <t>ORD26004704</t>
  </si>
  <si>
    <t>CUST21482</t>
  </si>
  <si>
    <t>ORD26004705</t>
  </si>
  <si>
    <t>CUST73742</t>
  </si>
  <si>
    <t>ORD26004706</t>
  </si>
  <si>
    <t>CUST55253</t>
  </si>
  <si>
    <t>ORD26004707</t>
  </si>
  <si>
    <t>CUST43282</t>
  </si>
  <si>
    <t>ORD26004708</t>
  </si>
  <si>
    <t>CUST51164</t>
  </si>
  <si>
    <t>ORD26004709</t>
  </si>
  <si>
    <t>CUST77493</t>
  </si>
  <si>
    <t>ORD26004710</t>
  </si>
  <si>
    <t>CUST63807</t>
  </si>
  <si>
    <t>ORD26004711</t>
  </si>
  <si>
    <t>CUST57799</t>
  </si>
  <si>
    <t>ORD26004712</t>
  </si>
  <si>
    <t>ORD26004713</t>
  </si>
  <si>
    <t>CUST89575</t>
  </si>
  <si>
    <t>ORD26004714</t>
  </si>
  <si>
    <t>CUST88072</t>
  </si>
  <si>
    <t>ORD26004715</t>
  </si>
  <si>
    <t>ORD26004716</t>
  </si>
  <si>
    <t>CUST15784</t>
  </si>
  <si>
    <t>ORD26004717</t>
  </si>
  <si>
    <t>CUST16560</t>
  </si>
  <si>
    <t>ORD26004718</t>
  </si>
  <si>
    <t>CUST83042</t>
  </si>
  <si>
    <t>ORD26004719</t>
  </si>
  <si>
    <t>CUST61214</t>
  </si>
  <si>
    <t>ORD26004720</t>
  </si>
  <si>
    <t>CUST76618</t>
  </si>
  <si>
    <t>ORD26004721</t>
  </si>
  <si>
    <t>CUST56297</t>
  </si>
  <si>
    <t>ORD26004722</t>
  </si>
  <si>
    <t>CUST60044</t>
  </si>
  <si>
    <t>ORD26004723</t>
  </si>
  <si>
    <t>CUST78682</t>
  </si>
  <si>
    <t>ORD26004724</t>
  </si>
  <si>
    <t>CUST93665</t>
  </si>
  <si>
    <t>ORD26004725</t>
  </si>
  <si>
    <t>CUST70044</t>
  </si>
  <si>
    <t>ORD26004726</t>
  </si>
  <si>
    <t>CUST13772</t>
  </si>
  <si>
    <t>ORD26004727</t>
  </si>
  <si>
    <t>CUST78213</t>
  </si>
  <si>
    <t>ORD26004728</t>
  </si>
  <si>
    <t>CUST47231</t>
  </si>
  <si>
    <t>ORD26004729</t>
  </si>
  <si>
    <t>CUST60794</t>
  </si>
  <si>
    <t>ORD26004730</t>
  </si>
  <si>
    <t>CUST64769</t>
  </si>
  <si>
    <t>ORD26004731</t>
  </si>
  <si>
    <t>CUST23235</t>
  </si>
  <si>
    <t>ORD26004732</t>
  </si>
  <si>
    <t>ORD26004733</t>
  </si>
  <si>
    <t>CUST76031</t>
  </si>
  <si>
    <t>ORD26004734</t>
  </si>
  <si>
    <t>CUST14243</t>
  </si>
  <si>
    <t>ORD26004735</t>
  </si>
  <si>
    <t>CUST38039</t>
  </si>
  <si>
    <t>ORD26004736</t>
  </si>
  <si>
    <t>CUST98736</t>
  </si>
  <si>
    <t>ORD26004737</t>
  </si>
  <si>
    <t>ORD26004738</t>
  </si>
  <si>
    <t>ORD26004739</t>
  </si>
  <si>
    <t>CUST48020</t>
  </si>
  <si>
    <t>ORD26004740</t>
  </si>
  <si>
    <t>CUST87313</t>
  </si>
  <si>
    <t>ORD26004741</t>
  </si>
  <si>
    <t>CUST37365</t>
  </si>
  <si>
    <t>ORD26004742</t>
  </si>
  <si>
    <t>CUST72693</t>
  </si>
  <si>
    <t>ORD26004743</t>
  </si>
  <si>
    <t>CUST46975</t>
  </si>
  <si>
    <t>ORD26004744</t>
  </si>
  <si>
    <t>CUST86056</t>
  </si>
  <si>
    <t>ORD26004745</t>
  </si>
  <si>
    <t>CUST39625</t>
  </si>
  <si>
    <t>ORD26004746</t>
  </si>
  <si>
    <t>CUST94386</t>
  </si>
  <si>
    <t>ORD26004747</t>
  </si>
  <si>
    <t>CUST91159</t>
  </si>
  <si>
    <t>ORD26004748</t>
  </si>
  <si>
    <t>CUST59491</t>
  </si>
  <si>
    <t>ORD26004749</t>
  </si>
  <si>
    <t>CUST62981</t>
  </si>
  <si>
    <t>ORD26004750</t>
  </si>
  <si>
    <t>CUST47613</t>
  </si>
  <si>
    <t>ORD26004751</t>
  </si>
  <si>
    <t>CUST23380</t>
  </si>
  <si>
    <t>ORD26004752</t>
  </si>
  <si>
    <t>CUST15698</t>
  </si>
  <si>
    <t>ORD26004753</t>
  </si>
  <si>
    <t>CUST11569</t>
  </si>
  <si>
    <t>ORD26004754</t>
  </si>
  <si>
    <t>CUST25041</t>
  </si>
  <si>
    <t>ORD26004755</t>
  </si>
  <si>
    <t>CUST46098</t>
  </si>
  <si>
    <t>ORD26004756</t>
  </si>
  <si>
    <t>CUST64563</t>
  </si>
  <si>
    <t>ORD26004757</t>
  </si>
  <si>
    <t>CUST82306</t>
  </si>
  <si>
    <t>ORD26004758</t>
  </si>
  <si>
    <t>CUST44016</t>
  </si>
  <si>
    <t>ORD26004759</t>
  </si>
  <si>
    <t>CUST19240</t>
  </si>
  <si>
    <t>ORD26004760</t>
  </si>
  <si>
    <t>CUST39669</t>
  </si>
  <si>
    <t>ORD26004761</t>
  </si>
  <si>
    <t>CUST99003</t>
  </si>
  <si>
    <t>ORD26004762</t>
  </si>
  <si>
    <t>CUST89204</t>
  </si>
  <si>
    <t>ORD26004763</t>
  </si>
  <si>
    <t>CUST69532</t>
  </si>
  <si>
    <t>ORD26004764</t>
  </si>
  <si>
    <t>ORD26004765</t>
  </si>
  <si>
    <t>CUST28745</t>
  </si>
  <si>
    <t>ORD26004766</t>
  </si>
  <si>
    <t>CUST47940</t>
  </si>
  <si>
    <t>ORD26004767</t>
  </si>
  <si>
    <t>CUST19143</t>
  </si>
  <si>
    <t>ORD26004768</t>
  </si>
  <si>
    <t>CUST23574</t>
  </si>
  <si>
    <t>ORD26004769</t>
  </si>
  <si>
    <t>CUST51269</t>
  </si>
  <si>
    <t>ORD26004770</t>
  </si>
  <si>
    <t>ORD26004771</t>
  </si>
  <si>
    <t>CUST60645</t>
  </si>
  <si>
    <t>ORD26004772</t>
  </si>
  <si>
    <t>CUST37876</t>
  </si>
  <si>
    <t>ORD26004773</t>
  </si>
  <si>
    <t>CUST61082</t>
  </si>
  <si>
    <t>ORD26004774</t>
  </si>
  <si>
    <t>CUST71917</t>
  </si>
  <si>
    <t>ORD26004775</t>
  </si>
  <si>
    <t>ORD26004776</t>
  </si>
  <si>
    <t>CUST78847</t>
  </si>
  <si>
    <t>ORD26004777</t>
  </si>
  <si>
    <t>CUST61535</t>
  </si>
  <si>
    <t>ORD26004778</t>
  </si>
  <si>
    <t>CUST49381</t>
  </si>
  <si>
    <t>ORD26004779</t>
  </si>
  <si>
    <t>CUST69103</t>
  </si>
  <si>
    <t>ORD26004780</t>
  </si>
  <si>
    <t>CUST74082</t>
  </si>
  <si>
    <t>ORD26004781</t>
  </si>
  <si>
    <t>CUST79968</t>
  </si>
  <si>
    <t>ORD26004782</t>
  </si>
  <si>
    <t>CUST39603</t>
  </si>
  <si>
    <t>ORD26004783</t>
  </si>
  <si>
    <t>CUST78295</t>
  </si>
  <si>
    <t>ORD26004784</t>
  </si>
  <si>
    <t>CUST86530</t>
  </si>
  <si>
    <t>ORD26004785</t>
  </si>
  <si>
    <t>CUST11588</t>
  </si>
  <si>
    <t>ORD26004786</t>
  </si>
  <si>
    <t>CUST69768</t>
  </si>
  <si>
    <t>ORD26004787</t>
  </si>
  <si>
    <t>CUST39087</t>
  </si>
  <si>
    <t>ORD26004788</t>
  </si>
  <si>
    <t>CUST14846</t>
  </si>
  <si>
    <t>ORD26004789</t>
  </si>
  <si>
    <t>CUST23974</t>
  </si>
  <si>
    <t>ORD26004790</t>
  </si>
  <si>
    <t>CUST13096</t>
  </si>
  <si>
    <t>ORD26004791</t>
  </si>
  <si>
    <t>CUST56749</t>
  </si>
  <si>
    <t>ORD26004792</t>
  </si>
  <si>
    <t>CUST97239</t>
  </si>
  <si>
    <t>ORD26004793</t>
  </si>
  <si>
    <t>CUST59024</t>
  </si>
  <si>
    <t>ORD26004794</t>
  </si>
  <si>
    <t>CUST37671</t>
  </si>
  <si>
    <t>ORD26004795</t>
  </si>
  <si>
    <t>CUST50778</t>
  </si>
  <si>
    <t>ORD26004796</t>
  </si>
  <si>
    <t>CUST55610</t>
  </si>
  <si>
    <t>ORD26004797</t>
  </si>
  <si>
    <t>CUST94881</t>
  </si>
  <si>
    <t>ORD26004798</t>
  </si>
  <si>
    <t>CUST49772</t>
  </si>
  <si>
    <t>ORD26004799</t>
  </si>
  <si>
    <t>CUST29953</t>
  </si>
  <si>
    <t>ORD26004800</t>
  </si>
  <si>
    <t>CUST53197</t>
  </si>
  <si>
    <t>ORD26004801</t>
  </si>
  <si>
    <t>CUST82536</t>
  </si>
  <si>
    <t>ORD26004802</t>
  </si>
  <si>
    <t>CUST41644</t>
  </si>
  <si>
    <t>ORD26004803</t>
  </si>
  <si>
    <t>CUST89817</t>
  </si>
  <si>
    <t>ORD26004804</t>
  </si>
  <si>
    <t>CUST94028</t>
  </si>
  <si>
    <t>ORD26004805</t>
  </si>
  <si>
    <t>CUST25524</t>
  </si>
  <si>
    <t>ORD26004806</t>
  </si>
  <si>
    <t>ORD26004807</t>
  </si>
  <si>
    <t>CUST62513</t>
  </si>
  <si>
    <t>ORD26004808</t>
  </si>
  <si>
    <t>CUST48793</t>
  </si>
  <si>
    <t>ORD26004809</t>
  </si>
  <si>
    <t>CUST41108</t>
  </si>
  <si>
    <t>ORD26004810</t>
  </si>
  <si>
    <t>CUST80910</t>
  </si>
  <si>
    <t>ORD26004811</t>
  </si>
  <si>
    <t>CUST94993</t>
  </si>
  <si>
    <t>ORD26004812</t>
  </si>
  <si>
    <t>CUST17024</t>
  </si>
  <si>
    <t>ORD26004813</t>
  </si>
  <si>
    <t>CUST17259</t>
  </si>
  <si>
    <t>ORD26004814</t>
  </si>
  <si>
    <t>CUST86732</t>
  </si>
  <si>
    <t>ORD26004815</t>
  </si>
  <si>
    <t>CUST91721</t>
  </si>
  <si>
    <t>ORD26004816</t>
  </si>
  <si>
    <t>CUST98157</t>
  </si>
  <si>
    <t>ORD26004817</t>
  </si>
  <si>
    <t>CUST49708</t>
  </si>
  <si>
    <t>ORD26004818</t>
  </si>
  <si>
    <t>CUST83489</t>
  </si>
  <si>
    <t>ORD26004819</t>
  </si>
  <si>
    <t>CUST18042</t>
  </si>
  <si>
    <t>ORD26004820</t>
  </si>
  <si>
    <t>CUST71106</t>
  </si>
  <si>
    <t>ORD26004821</t>
  </si>
  <si>
    <t>CUST19202</t>
  </si>
  <si>
    <t>ORD26004822</t>
  </si>
  <si>
    <t>CUST27853</t>
  </si>
  <si>
    <t>ORD26004823</t>
  </si>
  <si>
    <t>CUST62118</t>
  </si>
  <si>
    <t>ORD26004824</t>
  </si>
  <si>
    <t>CUST39274</t>
  </si>
  <si>
    <t>ORD26004825</t>
  </si>
  <si>
    <t>CUST92285</t>
  </si>
  <si>
    <t>ORD26004826</t>
  </si>
  <si>
    <t>CUST92008</t>
  </si>
  <si>
    <t>ORD26004827</t>
  </si>
  <si>
    <t>ORD26004828</t>
  </si>
  <si>
    <t>CUST84916</t>
  </si>
  <si>
    <t>ORD26004829</t>
  </si>
  <si>
    <t>CUST29553</t>
  </si>
  <si>
    <t>ORD26004830</t>
  </si>
  <si>
    <t>CUST70436</t>
  </si>
  <si>
    <t>ORD26004831</t>
  </si>
  <si>
    <t>CUST31681</t>
  </si>
  <si>
    <t>ORD26004832</t>
  </si>
  <si>
    <t>CUST49489</t>
  </si>
  <si>
    <t>ORD26004833</t>
  </si>
  <si>
    <t>CUST81057</t>
  </si>
  <si>
    <t>ORD26004834</t>
  </si>
  <si>
    <t>CUST50515</t>
  </si>
  <si>
    <t>ORD26004835</t>
  </si>
  <si>
    <t>CUST78123</t>
  </si>
  <si>
    <t>ORD26004836</t>
  </si>
  <si>
    <t>CUST55576</t>
  </si>
  <si>
    <t>ORD26004837</t>
  </si>
  <si>
    <t>CUST31875</t>
  </si>
  <si>
    <t>ORD26004838</t>
  </si>
  <si>
    <t>CUST22840</t>
  </si>
  <si>
    <t>ORD26004839</t>
  </si>
  <si>
    <t>CUST25234</t>
  </si>
  <si>
    <t>ORD26004840</t>
  </si>
  <si>
    <t>CUST52467</t>
  </si>
  <si>
    <t>ORD26004841</t>
  </si>
  <si>
    <t>CUST51874</t>
  </si>
  <si>
    <t>ORD26004842</t>
  </si>
  <si>
    <t>CUST39802</t>
  </si>
  <si>
    <t>ORD26004843</t>
  </si>
  <si>
    <t>CUST85873</t>
  </si>
  <si>
    <t>ORD26004844</t>
  </si>
  <si>
    <t>ORD26004845</t>
  </si>
  <si>
    <t>CUST98527</t>
  </si>
  <si>
    <t>ORD26004846</t>
  </si>
  <si>
    <t>CUST56549</t>
  </si>
  <si>
    <t>ORD26004847</t>
  </si>
  <si>
    <t>CUST82825</t>
  </si>
  <si>
    <t>ORD26004848</t>
  </si>
  <si>
    <t>CUST81177</t>
  </si>
  <si>
    <t>ORD26004849</t>
  </si>
  <si>
    <t>CUST29156</t>
  </si>
  <si>
    <t>ORD26004850</t>
  </si>
  <si>
    <t>CUST32450</t>
  </si>
  <si>
    <t>ORD26004851</t>
  </si>
  <si>
    <t>CUST32513</t>
  </si>
  <si>
    <t>ORD26004852</t>
  </si>
  <si>
    <t>CUST29575</t>
  </si>
  <si>
    <t>ORD26004853</t>
  </si>
  <si>
    <t>CUST12949</t>
  </si>
  <si>
    <t>ORD26004854</t>
  </si>
  <si>
    <t>CUST19090</t>
  </si>
  <si>
    <t>ORD26004855</t>
  </si>
  <si>
    <t>CUST37438</t>
  </si>
  <si>
    <t>ORD26004856</t>
  </si>
  <si>
    <t>CUST56331</t>
  </si>
  <si>
    <t>ORD26004857</t>
  </si>
  <si>
    <t>CUST14241</t>
  </si>
  <si>
    <t>ORD26004858</t>
  </si>
  <si>
    <t>CUST26894</t>
  </si>
  <si>
    <t>ORD26004859</t>
  </si>
  <si>
    <t>CUST64832</t>
  </si>
  <si>
    <t>ORD26004860</t>
  </si>
  <si>
    <t>CUST95746</t>
  </si>
  <si>
    <t>ORD26004861</t>
  </si>
  <si>
    <t>CUST99496</t>
  </si>
  <si>
    <t>ORD26004862</t>
  </si>
  <si>
    <t>CUST25037</t>
  </si>
  <si>
    <t>ORD26004863</t>
  </si>
  <si>
    <t>CUST89448</t>
  </si>
  <si>
    <t>ORD26004864</t>
  </si>
  <si>
    <t>CUST65872</t>
  </si>
  <si>
    <t>ORD26004865</t>
  </si>
  <si>
    <t>CUST37045</t>
  </si>
  <si>
    <t>ORD26004866</t>
  </si>
  <si>
    <t>ORD26004867</t>
  </si>
  <si>
    <t>CUST99885</t>
  </si>
  <si>
    <t>ORD26004868</t>
  </si>
  <si>
    <t>CUST23087</t>
  </si>
  <si>
    <t>ORD26004869</t>
  </si>
  <si>
    <t>ORD26004870</t>
  </si>
  <si>
    <t>CUST57010</t>
  </si>
  <si>
    <t>ORD26004871</t>
  </si>
  <si>
    <t>CUST90645</t>
  </si>
  <si>
    <t>ORD26004872</t>
  </si>
  <si>
    <t>CUST53240</t>
  </si>
  <si>
    <t>ORD26004873</t>
  </si>
  <si>
    <t>CUST31318</t>
  </si>
  <si>
    <t>ORD26004874</t>
  </si>
  <si>
    <t>ORD26004875</t>
  </si>
  <si>
    <t>CUST17505</t>
  </si>
  <si>
    <t>ORD26004876</t>
  </si>
  <si>
    <t>CUST88094</t>
  </si>
  <si>
    <t>ORD26004877</t>
  </si>
  <si>
    <t>CUST30861</t>
  </si>
  <si>
    <t>ORD26004878</t>
  </si>
  <si>
    <t>CUST81211</t>
  </si>
  <si>
    <t>ORD26004879</t>
  </si>
  <si>
    <t>CUST68345</t>
  </si>
  <si>
    <t>ORD26004880</t>
  </si>
  <si>
    <t>CUST57021</t>
  </si>
  <si>
    <t>ORD26004881</t>
  </si>
  <si>
    <t>CUST81246</t>
  </si>
  <si>
    <t>ORD26004882</t>
  </si>
  <si>
    <t>CUST38860</t>
  </si>
  <si>
    <t>ORD26004883</t>
  </si>
  <si>
    <t>CUST57771</t>
  </si>
  <si>
    <t>ORD26004884</t>
  </si>
  <si>
    <t>CUST83863</t>
  </si>
  <si>
    <t>ORD26004885</t>
  </si>
  <si>
    <t>CUST21568</t>
  </si>
  <si>
    <t>ORD26004886</t>
  </si>
  <si>
    <t>CUST81860</t>
  </si>
  <si>
    <t>ORD26004887</t>
  </si>
  <si>
    <t>CUST67953</t>
  </si>
  <si>
    <t>ORD26004888</t>
  </si>
  <si>
    <t>ORD26004889</t>
  </si>
  <si>
    <t>CUST96415</t>
  </si>
  <si>
    <t>ORD26004890</t>
  </si>
  <si>
    <t>CUST78378</t>
  </si>
  <si>
    <t>ORD26004891</t>
  </si>
  <si>
    <t>CUST70097</t>
  </si>
  <si>
    <t>ORD26004892</t>
  </si>
  <si>
    <t>CUST77661</t>
  </si>
  <si>
    <t>ORD26004893</t>
  </si>
  <si>
    <t>CUST61172</t>
  </si>
  <si>
    <t>ORD26004894</t>
  </si>
  <si>
    <t>CUST89206</t>
  </si>
  <si>
    <t>ORD26004895</t>
  </si>
  <si>
    <t>CUST53038</t>
  </si>
  <si>
    <t>ORD26004896</t>
  </si>
  <si>
    <t>CUST78271</t>
  </si>
  <si>
    <t>ORD26004897</t>
  </si>
  <si>
    <t>CUST77287</t>
  </si>
  <si>
    <t>ORD26004898</t>
  </si>
  <si>
    <t>CUST23751</t>
  </si>
  <si>
    <t>ORD26004899</t>
  </si>
  <si>
    <t>CUST61894</t>
  </si>
  <si>
    <t>ORD26004900</t>
  </si>
  <si>
    <t>CUST86989</t>
  </si>
  <si>
    <t>ORD26004901</t>
  </si>
  <si>
    <t>CUST48953</t>
  </si>
  <si>
    <t>ORD26004902</t>
  </si>
  <si>
    <t>CUST50593</t>
  </si>
  <si>
    <t>ORD26004903</t>
  </si>
  <si>
    <t>CUST32328</t>
  </si>
  <si>
    <t>ORD26004904</t>
  </si>
  <si>
    <t>CUST40442</t>
  </si>
  <si>
    <t>ORD26004905</t>
  </si>
  <si>
    <t>ORD26004906</t>
  </si>
  <si>
    <t>CUST37433</t>
  </si>
  <si>
    <t>ORD26004907</t>
  </si>
  <si>
    <t>CUST17102</t>
  </si>
  <si>
    <t>ORD26004908</t>
  </si>
  <si>
    <t>CUST76359</t>
  </si>
  <si>
    <t>ORD26004909</t>
  </si>
  <si>
    <t>CUST64609</t>
  </si>
  <si>
    <t>ORD26004910</t>
  </si>
  <si>
    <t>CUST50184</t>
  </si>
  <si>
    <t>ORD26004911</t>
  </si>
  <si>
    <t>CUST71075</t>
  </si>
  <si>
    <t>ORD26004912</t>
  </si>
  <si>
    <t>CUST96191</t>
  </si>
  <si>
    <t>ORD26004913</t>
  </si>
  <si>
    <t>ORD26004914</t>
  </si>
  <si>
    <t>CUST11789</t>
  </si>
  <si>
    <t>ORD26004915</t>
  </si>
  <si>
    <t>CUST27025</t>
  </si>
  <si>
    <t>ORD26004916</t>
  </si>
  <si>
    <t>CUST28119</t>
  </si>
  <si>
    <t>ORD26004917</t>
  </si>
  <si>
    <t>CUST97945</t>
  </si>
  <si>
    <t>ORD26004918</t>
  </si>
  <si>
    <t>CUST87887</t>
  </si>
  <si>
    <t>ORD26004919</t>
  </si>
  <si>
    <t>CUST19808</t>
  </si>
  <si>
    <t>ORD26004920</t>
  </si>
  <si>
    <t>CUST51151</t>
  </si>
  <si>
    <t>ORD26004921</t>
  </si>
  <si>
    <t>CUST71638</t>
  </si>
  <si>
    <t>ORD26004922</t>
  </si>
  <si>
    <t>CUST57245</t>
  </si>
  <si>
    <t>ORD26004923</t>
  </si>
  <si>
    <t>CUST82222</t>
  </si>
  <si>
    <t>ORD26004924</t>
  </si>
  <si>
    <t>CUST11870</t>
  </si>
  <si>
    <t>ORD26004925</t>
  </si>
  <si>
    <t>CUST30161</t>
  </si>
  <si>
    <t>ORD26004926</t>
  </si>
  <si>
    <t>CUST92879</t>
  </si>
  <si>
    <t>ORD26004927</t>
  </si>
  <si>
    <t>CUST42549</t>
  </si>
  <si>
    <t>ORD26004928</t>
  </si>
  <si>
    <t>CUST54578</t>
  </si>
  <si>
    <t>ORD26004929</t>
  </si>
  <si>
    <t>CUST53624</t>
  </si>
  <si>
    <t>ORD26004930</t>
  </si>
  <si>
    <t>CUST98101</t>
  </si>
  <si>
    <t>ORD26004931</t>
  </si>
  <si>
    <t>CUST35124</t>
  </si>
  <si>
    <t>ORD26004932</t>
  </si>
  <si>
    <t>CUST13831</t>
  </si>
  <si>
    <t>ORD26004933</t>
  </si>
  <si>
    <t>CUST96597</t>
  </si>
  <si>
    <t>ORD26004934</t>
  </si>
  <si>
    <t>CUST18135</t>
  </si>
  <si>
    <t>ORD26004935</t>
  </si>
  <si>
    <t>CUST70019</t>
  </si>
  <si>
    <t>ORD26004936</t>
  </si>
  <si>
    <t>CUST54664</t>
  </si>
  <si>
    <t>ORD26004937</t>
  </si>
  <si>
    <t>CUST43141</t>
  </si>
  <si>
    <t>ORD26004938</t>
  </si>
  <si>
    <t>CUST31442</t>
  </si>
  <si>
    <t>ORD26004939</t>
  </si>
  <si>
    <t>CUST99897</t>
  </si>
  <si>
    <t>ORD26004940</t>
  </si>
  <si>
    <t>CUST19511</t>
  </si>
  <si>
    <t>ORD26004941</t>
  </si>
  <si>
    <t>ORD26004942</t>
  </si>
  <si>
    <t>CUST64775</t>
  </si>
  <si>
    <t>ORD26004943</t>
  </si>
  <si>
    <t>CUST40562</t>
  </si>
  <si>
    <t>ORD26004944</t>
  </si>
  <si>
    <t>CUST91322</t>
  </si>
  <si>
    <t>ORD26004945</t>
  </si>
  <si>
    <t>CUST31825</t>
  </si>
  <si>
    <t>ORD26004946</t>
  </si>
  <si>
    <t>CUST96538</t>
  </si>
  <si>
    <t>ORD26004947</t>
  </si>
  <si>
    <t>CUST31942</t>
  </si>
  <si>
    <t>ORD26004948</t>
  </si>
  <si>
    <t>CUST57929</t>
  </si>
  <si>
    <t>ORD26004949</t>
  </si>
  <si>
    <t>CUST63523</t>
  </si>
  <si>
    <t>ORD26004950</t>
  </si>
  <si>
    <t>CUST65913</t>
  </si>
  <si>
    <t>ORD26004951</t>
  </si>
  <si>
    <t>CUST54910</t>
  </si>
  <si>
    <t>ORD26004952</t>
  </si>
  <si>
    <t>CUST71508</t>
  </si>
  <si>
    <t>ORD26004953</t>
  </si>
  <si>
    <t>ORD26004954</t>
  </si>
  <si>
    <t>CUST16928</t>
  </si>
  <si>
    <t>ORD26004955</t>
  </si>
  <si>
    <t>CUST30074</t>
  </si>
  <si>
    <t>ORD26004956</t>
  </si>
  <si>
    <t>CUST27869</t>
  </si>
  <si>
    <t>ORD26004957</t>
  </si>
  <si>
    <t>CUST94397</t>
  </si>
  <si>
    <t>ORD26004958</t>
  </si>
  <si>
    <t>CUST74578</t>
  </si>
  <si>
    <t>ORD26004959</t>
  </si>
  <si>
    <t>CUST62142</t>
  </si>
  <si>
    <t>ORD26004960</t>
  </si>
  <si>
    <t>CUST94051</t>
  </si>
  <si>
    <t>ORD26004961</t>
  </si>
  <si>
    <t>CUST58192</t>
  </si>
  <si>
    <t>ORD26004962</t>
  </si>
  <si>
    <t>CUST32832</t>
  </si>
  <si>
    <t>ORD26004963</t>
  </si>
  <si>
    <t>ORD26004964</t>
  </si>
  <si>
    <t>CUST90845</t>
  </si>
  <si>
    <t>ORD26004965</t>
  </si>
  <si>
    <t>CUST25532</t>
  </si>
  <si>
    <t>ORD26004966</t>
  </si>
  <si>
    <t>CUST23470</t>
  </si>
  <si>
    <t>ORD26004967</t>
  </si>
  <si>
    <t>CUST17184</t>
  </si>
  <si>
    <t>ORD26004968</t>
  </si>
  <si>
    <t>CUST81823</t>
  </si>
  <si>
    <t>ORD26004969</t>
  </si>
  <si>
    <t>CUST48492</t>
  </si>
  <si>
    <t>ORD26004970</t>
  </si>
  <si>
    <t>CUST84796</t>
  </si>
  <si>
    <t>ORD26004971</t>
  </si>
  <si>
    <t>CUST57463</t>
  </si>
  <si>
    <t>ORD26004972</t>
  </si>
  <si>
    <t>CUST97179</t>
  </si>
  <si>
    <t>ORD26004973</t>
  </si>
  <si>
    <t>CUST99479</t>
  </si>
  <si>
    <t>ORD26004974</t>
  </si>
  <si>
    <t>CUST91278</t>
  </si>
  <si>
    <t>ORD26004975</t>
  </si>
  <si>
    <t>CUST98400</t>
  </si>
  <si>
    <t>ORD26004976</t>
  </si>
  <si>
    <t>CUST69153</t>
  </si>
  <si>
    <t>ORD26004977</t>
  </si>
  <si>
    <t>CUST99188</t>
  </si>
  <si>
    <t>ORD26004978</t>
  </si>
  <si>
    <t>CUST63013</t>
  </si>
  <si>
    <t>ORD26004979</t>
  </si>
  <si>
    <t>CUST15157</t>
  </si>
  <si>
    <t>ORD26004980</t>
  </si>
  <si>
    <t>CUST90295</t>
  </si>
  <si>
    <t>ORD26004981</t>
  </si>
  <si>
    <t>CUST85160</t>
  </si>
  <si>
    <t>ORD26004982</t>
  </si>
  <si>
    <t>CUST10628</t>
  </si>
  <si>
    <t>ORD26004983</t>
  </si>
  <si>
    <t>CUST70005</t>
  </si>
  <si>
    <t>ORD26004984</t>
  </si>
  <si>
    <t>CUST61247</t>
  </si>
  <si>
    <t>ORD26004985</t>
  </si>
  <si>
    <t>CUST77568</t>
  </si>
  <si>
    <t>ORD26004986</t>
  </si>
  <si>
    <t>CUST15915</t>
  </si>
  <si>
    <t>ORD26004987</t>
  </si>
  <si>
    <t>CUST85701</t>
  </si>
  <si>
    <t>ORD26004988</t>
  </si>
  <si>
    <t>CUST51594</t>
  </si>
  <si>
    <t>ORD26004989</t>
  </si>
  <si>
    <t>CUST17438</t>
  </si>
  <si>
    <t>ORD26004990</t>
  </si>
  <si>
    <t>CUST77066</t>
  </si>
  <si>
    <t>ORD26004991</t>
  </si>
  <si>
    <t>CUST41819</t>
  </si>
  <si>
    <t>ORD26004992</t>
  </si>
  <si>
    <t>CUST96386</t>
  </si>
  <si>
    <t>ORD26004993</t>
  </si>
  <si>
    <t>CUST11089</t>
  </si>
  <si>
    <t>ORD26004994</t>
  </si>
  <si>
    <t>CUST30298</t>
  </si>
  <si>
    <t>ORD26004995</t>
  </si>
  <si>
    <t>CUST48863</t>
  </si>
  <si>
    <t>ORD26004996</t>
  </si>
  <si>
    <t>CUST73474</t>
  </si>
  <si>
    <t>ORD26004997</t>
  </si>
  <si>
    <t>CUST46951</t>
  </si>
  <si>
    <t>ORD26004998</t>
  </si>
  <si>
    <t>CUST49983</t>
  </si>
  <si>
    <t>ORD26004999</t>
  </si>
  <si>
    <t>CUST23591</t>
  </si>
  <si>
    <t>ORD26005000</t>
  </si>
  <si>
    <t>CUST33624</t>
  </si>
  <si>
    <t>ORD26005001</t>
  </si>
  <si>
    <t>CUST16215</t>
  </si>
  <si>
    <t>ORD26005002</t>
  </si>
  <si>
    <t>CUST68459</t>
  </si>
  <si>
    <t>ORD26005003</t>
  </si>
  <si>
    <t>ORD26005004</t>
  </si>
  <si>
    <t>ORD26005005</t>
  </si>
  <si>
    <t>CUST27851</t>
  </si>
  <si>
    <t>ORD26005006</t>
  </si>
  <si>
    <t>CUST53030</t>
  </si>
  <si>
    <t>ORD26005007</t>
  </si>
  <si>
    <t>CUST18388</t>
  </si>
  <si>
    <t>ORD26005008</t>
  </si>
  <si>
    <t>CUST13567</t>
  </si>
  <si>
    <t>ORD26005009</t>
  </si>
  <si>
    <t>CUST48614</t>
  </si>
  <si>
    <t>ORD26005010</t>
  </si>
  <si>
    <t>CUST63362</t>
  </si>
  <si>
    <t>ORD26005011</t>
  </si>
  <si>
    <t>CUST27839</t>
  </si>
  <si>
    <t>ORD26005012</t>
  </si>
  <si>
    <t>CUST70992</t>
  </si>
  <si>
    <t>ORD26005013</t>
  </si>
  <si>
    <t>CUST51428</t>
  </si>
  <si>
    <t>ORD26005014</t>
  </si>
  <si>
    <t>ORD26005015</t>
  </si>
  <si>
    <t>CUST33102</t>
  </si>
  <si>
    <t>ORD26005016</t>
  </si>
  <si>
    <t>CUST69843</t>
  </si>
  <si>
    <t>ORD26005017</t>
  </si>
  <si>
    <t>CUST27047</t>
  </si>
  <si>
    <t>ORD26005018</t>
  </si>
  <si>
    <t>CUST83085</t>
  </si>
  <si>
    <t>ORD26005019</t>
  </si>
  <si>
    <t>CUST49165</t>
  </si>
  <si>
    <t>ORD26005020</t>
  </si>
  <si>
    <t>CUST66755</t>
  </si>
  <si>
    <t>ORD26005021</t>
  </si>
  <si>
    <t>CUST92375</t>
  </si>
  <si>
    <t>ORD26005022</t>
  </si>
  <si>
    <t>CUST96870</t>
  </si>
  <si>
    <t>ORD26005023</t>
  </si>
  <si>
    <t>CUST51431</t>
  </si>
  <si>
    <t>ORD26005024</t>
  </si>
  <si>
    <t>CUST33016</t>
  </si>
  <si>
    <t>ORD26005025</t>
  </si>
  <si>
    <t>CUST68852</t>
  </si>
  <si>
    <t>ORD26005026</t>
  </si>
  <si>
    <t>CUST98409</t>
  </si>
  <si>
    <t>ORD26005027</t>
  </si>
  <si>
    <t>CUST31965</t>
  </si>
  <si>
    <t>ORD26005028</t>
  </si>
  <si>
    <t>CUST60021</t>
  </si>
  <si>
    <t>ORD26005029</t>
  </si>
  <si>
    <t>ORD26005030</t>
  </si>
  <si>
    <t>CUST54292</t>
  </si>
  <si>
    <t>ORD26005031</t>
  </si>
  <si>
    <t>CUST13808</t>
  </si>
  <si>
    <t>ORD26005032</t>
  </si>
  <si>
    <t>CUST83536</t>
  </si>
  <si>
    <t>ORD26005033</t>
  </si>
  <si>
    <t>CUST10950</t>
  </si>
  <si>
    <t>ORD26005034</t>
  </si>
  <si>
    <t>CUST55476</t>
  </si>
  <si>
    <t>ORD26005035</t>
  </si>
  <si>
    <t>CUST95245</t>
  </si>
  <si>
    <t>ORD26005036</t>
  </si>
  <si>
    <t>CUST43382</t>
  </si>
  <si>
    <t>ORD26005037</t>
  </si>
  <si>
    <t>CUST38616</t>
  </si>
  <si>
    <t>ORD26005038</t>
  </si>
  <si>
    <t>CUST32310</t>
  </si>
  <si>
    <t>ORD26005039</t>
  </si>
  <si>
    <t>CUST15473</t>
  </si>
  <si>
    <t>ORD26005040</t>
  </si>
  <si>
    <t>ORD26005041</t>
  </si>
  <si>
    <t>CUST64469</t>
  </si>
  <si>
    <t>ORD26005042</t>
  </si>
  <si>
    <t>ORD26005043</t>
  </si>
  <si>
    <t>ORD26005044</t>
  </si>
  <si>
    <t>CUST97975</t>
  </si>
  <si>
    <t>ORD26005045</t>
  </si>
  <si>
    <t>CUST33372</t>
  </si>
  <si>
    <t>ORD26005046</t>
  </si>
  <si>
    <t>CUST53292</t>
  </si>
  <si>
    <t>ORD26005047</t>
  </si>
  <si>
    <t>CUST65474</t>
  </si>
  <si>
    <t>ORD26005048</t>
  </si>
  <si>
    <t>CUST46575</t>
  </si>
  <si>
    <t>ORD26005049</t>
  </si>
  <si>
    <t>CUST82765</t>
  </si>
  <si>
    <t>ORD26005050</t>
  </si>
  <si>
    <t>CUST16186</t>
  </si>
  <si>
    <t>ORD26005051</t>
  </si>
  <si>
    <t>CUST41630</t>
  </si>
  <si>
    <t>ORD26005052</t>
  </si>
  <si>
    <t>CUST39339</t>
  </si>
  <si>
    <t>ORD26005053</t>
  </si>
  <si>
    <t>CUST81842</t>
  </si>
  <si>
    <t>ORD26005054</t>
  </si>
  <si>
    <t>CUST38633</t>
  </si>
  <si>
    <t>ORD26005055</t>
  </si>
  <si>
    <t>CUST70081</t>
  </si>
  <si>
    <t>ORD26005056</t>
  </si>
  <si>
    <t>CUST19290</t>
  </si>
  <si>
    <t>ORD26005057</t>
  </si>
  <si>
    <t>CUST70644</t>
  </si>
  <si>
    <t>ORD26005058</t>
  </si>
  <si>
    <t>CUST54991</t>
  </si>
  <si>
    <t>ORD26005059</t>
  </si>
  <si>
    <t>CUST95005</t>
  </si>
  <si>
    <t>ORD26005060</t>
  </si>
  <si>
    <t>CUST25038</t>
  </si>
  <si>
    <t>ORD26005061</t>
  </si>
  <si>
    <t>CUST39393</t>
  </si>
  <si>
    <t>ORD26005062</t>
  </si>
  <si>
    <t>CUST96875</t>
  </si>
  <si>
    <t>ORD26005063</t>
  </si>
  <si>
    <t>CUST94572</t>
  </si>
  <si>
    <t>ORD26005064</t>
  </si>
  <si>
    <t>CUST18795</t>
  </si>
  <si>
    <t>ORD26005065</t>
  </si>
  <si>
    <t>CUST48718</t>
  </si>
  <si>
    <t>ORD26005066</t>
  </si>
  <si>
    <t>CUST97138</t>
  </si>
  <si>
    <t>ORD26005067</t>
  </si>
  <si>
    <t>CUST13371</t>
  </si>
  <si>
    <t>ORD26005068</t>
  </si>
  <si>
    <t>CUST57497</t>
  </si>
  <si>
    <t>ORD26005069</t>
  </si>
  <si>
    <t>CUST47451</t>
  </si>
  <si>
    <t>ORD26005070</t>
  </si>
  <si>
    <t>CUST47953</t>
  </si>
  <si>
    <t>ORD26005071</t>
  </si>
  <si>
    <t>CUST82309</t>
  </si>
  <si>
    <t>ORD26005072</t>
  </si>
  <si>
    <t>CUST86414</t>
  </si>
  <si>
    <t>ORD26005073</t>
  </si>
  <si>
    <t>CUST21605</t>
  </si>
  <si>
    <t>ORD26005074</t>
  </si>
  <si>
    <t>CUST82573</t>
  </si>
  <si>
    <t>ORD26005075</t>
  </si>
  <si>
    <t>CUST40569</t>
  </si>
  <si>
    <t>ORD26005076</t>
  </si>
  <si>
    <t>CUST88751</t>
  </si>
  <si>
    <t>ORD26005077</t>
  </si>
  <si>
    <t>CUST74693</t>
  </si>
  <si>
    <t>ORD26005078</t>
  </si>
  <si>
    <t>CUST31682</t>
  </si>
  <si>
    <t>ORD26005079</t>
  </si>
  <si>
    <t>CUST22093</t>
  </si>
  <si>
    <t>ORD26005080</t>
  </si>
  <si>
    <t>CUST88950</t>
  </si>
  <si>
    <t>ORD26005081</t>
  </si>
  <si>
    <t>CUST98791</t>
  </si>
  <si>
    <t>ORD26005082</t>
  </si>
  <si>
    <t>CUST24115</t>
  </si>
  <si>
    <t>ORD26005083</t>
  </si>
  <si>
    <t>CUST35191</t>
  </si>
  <si>
    <t>ORD26005084</t>
  </si>
  <si>
    <t>CUST29871</t>
  </si>
  <si>
    <t>ORD26005085</t>
  </si>
  <si>
    <t>ORD26005086</t>
  </si>
  <si>
    <t>CUST81808</t>
  </si>
  <si>
    <t>ORD26005087</t>
  </si>
  <si>
    <t>CUST14687</t>
  </si>
  <si>
    <t>ORD26005088</t>
  </si>
  <si>
    <t>CUST30825</t>
  </si>
  <si>
    <t>ORD26005089</t>
  </si>
  <si>
    <t>CUST58218</t>
  </si>
  <si>
    <t>ORD26005090</t>
  </si>
  <si>
    <t>CUST61228</t>
  </si>
  <si>
    <t>ORD26005091</t>
  </si>
  <si>
    <t>CUST95592</t>
  </si>
  <si>
    <t>ORD26005092</t>
  </si>
  <si>
    <t>CUST37389</t>
  </si>
  <si>
    <t>ORD26005093</t>
  </si>
  <si>
    <t>CUST94212</t>
  </si>
  <si>
    <t>ORD26005094</t>
  </si>
  <si>
    <t>CUST17191</t>
  </si>
  <si>
    <t>ORD26005095</t>
  </si>
  <si>
    <t>ORD26005096</t>
  </si>
  <si>
    <t>CUST12976</t>
  </si>
  <si>
    <t>ORD26005097</t>
  </si>
  <si>
    <t>CUST62022</t>
  </si>
  <si>
    <t>ORD26005098</t>
  </si>
  <si>
    <t>CUST42482</t>
  </si>
  <si>
    <t>ORD26005099</t>
  </si>
  <si>
    <t>ORD26005100</t>
  </si>
  <si>
    <t>CUST18611</t>
  </si>
  <si>
    <t>ORD26005101</t>
  </si>
  <si>
    <t>CUST38338</t>
  </si>
  <si>
    <t>ORD26005102</t>
  </si>
  <si>
    <t>CUST80060</t>
  </si>
  <si>
    <t>ORD26005103</t>
  </si>
  <si>
    <t>CUST35257</t>
  </si>
  <si>
    <t>ORD26005104</t>
  </si>
  <si>
    <t>CUST85729</t>
  </si>
  <si>
    <t>ORD26005105</t>
  </si>
  <si>
    <t>CUST81006</t>
  </si>
  <si>
    <t>ORD26005106</t>
  </si>
  <si>
    <t>CUST56670</t>
  </si>
  <si>
    <t>ORD26005107</t>
  </si>
  <si>
    <t>ORD26005108</t>
  </si>
  <si>
    <t>CUST31639</t>
  </si>
  <si>
    <t>ORD26005109</t>
  </si>
  <si>
    <t>CUST74099</t>
  </si>
  <si>
    <t>ORD26005110</t>
  </si>
  <si>
    <t>CUST79715</t>
  </si>
  <si>
    <t>ORD26005111</t>
  </si>
  <si>
    <t>CUST57722</t>
  </si>
  <si>
    <t>ORD26005112</t>
  </si>
  <si>
    <t>CUST72863</t>
  </si>
  <si>
    <t>ORD26005113</t>
  </si>
  <si>
    <t>CUST62471</t>
  </si>
  <si>
    <t>ORD26005114</t>
  </si>
  <si>
    <t>CUST73017</t>
  </si>
  <si>
    <t>ORD26005115</t>
  </si>
  <si>
    <t>CUST77223</t>
  </si>
  <si>
    <t>ORD26005116</t>
  </si>
  <si>
    <t>CUST33365</t>
  </si>
  <si>
    <t>ORD26005117</t>
  </si>
  <si>
    <t>CUST19527</t>
  </si>
  <si>
    <t>ORD26005118</t>
  </si>
  <si>
    <t>CUST35984</t>
  </si>
  <si>
    <t>ORD26005119</t>
  </si>
  <si>
    <t>CUST12901</t>
  </si>
  <si>
    <t>ORD26005120</t>
  </si>
  <si>
    <t>CUST55958</t>
  </si>
  <si>
    <t>ORD26005121</t>
  </si>
  <si>
    <t>ORD26005122</t>
  </si>
  <si>
    <t>CUST98690</t>
  </si>
  <si>
    <t>ORD26005123</t>
  </si>
  <si>
    <t>CUST63775</t>
  </si>
  <si>
    <t>ORD26005124</t>
  </si>
  <si>
    <t>CUST22152</t>
  </si>
  <si>
    <t>ORD26005125</t>
  </si>
  <si>
    <t>CUST78506</t>
  </si>
  <si>
    <t>ORD26005126</t>
  </si>
  <si>
    <t>CUST95410</t>
  </si>
  <si>
    <t>ORD26005127</t>
  </si>
  <si>
    <t>CUST58188</t>
  </si>
  <si>
    <t>ORD26005128</t>
  </si>
  <si>
    <t>CUST86739</t>
  </si>
  <si>
    <t>ORD26005129</t>
  </si>
  <si>
    <t>CUST63266</t>
  </si>
  <si>
    <t>ORD26005130</t>
  </si>
  <si>
    <t>CUST44029</t>
  </si>
  <si>
    <t>ORD26005131</t>
  </si>
  <si>
    <t>CUST45652</t>
  </si>
  <si>
    <t>ORD26005132</t>
  </si>
  <si>
    <t>CUST32638</t>
  </si>
  <si>
    <t>ORD26005133</t>
  </si>
  <si>
    <t>CUST26267</t>
  </si>
  <si>
    <t>ORD26005134</t>
  </si>
  <si>
    <t>ORD26005135</t>
  </si>
  <si>
    <t>CUST72387</t>
  </si>
  <si>
    <t>ORD26005136</t>
  </si>
  <si>
    <t>CUST11570</t>
  </si>
  <si>
    <t>ORD26005137</t>
  </si>
  <si>
    <t>CUST45507</t>
  </si>
  <si>
    <t>ORD26005138</t>
  </si>
  <si>
    <t>ORD26005139</t>
  </si>
  <si>
    <t>CUST37899</t>
  </si>
  <si>
    <t>ORD26005140</t>
  </si>
  <si>
    <t>CUST89434</t>
  </si>
  <si>
    <t>ORD26005141</t>
  </si>
  <si>
    <t>CUST16949</t>
  </si>
  <si>
    <t>ORD26005142</t>
  </si>
  <si>
    <t>CUST26442</t>
  </si>
  <si>
    <t>ORD26005143</t>
  </si>
  <si>
    <t>CUST41379</t>
  </si>
  <si>
    <t>ORD26005144</t>
  </si>
  <si>
    <t>CUST84223</t>
  </si>
  <si>
    <t>ORD26005145</t>
  </si>
  <si>
    <t>CUST32771</t>
  </si>
  <si>
    <t>ORD26005146</t>
  </si>
  <si>
    <t>CUST81017</t>
  </si>
  <si>
    <t>ORD26005147</t>
  </si>
  <si>
    <t>CUST71849</t>
  </si>
  <si>
    <t>ORD26005148</t>
  </si>
  <si>
    <t>CUST96447</t>
  </si>
  <si>
    <t>ORD26005149</t>
  </si>
  <si>
    <t>CUST93520</t>
  </si>
  <si>
    <t>ORD26005150</t>
  </si>
  <si>
    <t>ORD26005151</t>
  </si>
  <si>
    <t>CUST78385</t>
  </si>
  <si>
    <t>ORD26005152</t>
  </si>
  <si>
    <t>ORD26005153</t>
  </si>
  <si>
    <t>CUST43368</t>
  </si>
  <si>
    <t>ORD26005154</t>
  </si>
  <si>
    <t>CUST85571</t>
  </si>
  <si>
    <t>ORD26005155</t>
  </si>
  <si>
    <t>CUST74156</t>
  </si>
  <si>
    <t>ORD26005156</t>
  </si>
  <si>
    <t>CUST34212</t>
  </si>
  <si>
    <t>ORD26005157</t>
  </si>
  <si>
    <t>CUST74956</t>
  </si>
  <si>
    <t>ORD26005158</t>
  </si>
  <si>
    <t>CUST92906</t>
  </si>
  <si>
    <t>ORD26005159</t>
  </si>
  <si>
    <t>CUST21343</t>
  </si>
  <si>
    <t>ORD26005160</t>
  </si>
  <si>
    <t>CUST63238</t>
  </si>
  <si>
    <t>ORD26005161</t>
  </si>
  <si>
    <t>ORD26005162</t>
  </si>
  <si>
    <t>CUST38181</t>
  </si>
  <si>
    <t>ORD26005163</t>
  </si>
  <si>
    <t>CUST97639</t>
  </si>
  <si>
    <t>ORD26005164</t>
  </si>
  <si>
    <t>ORD26005165</t>
  </si>
  <si>
    <t>CUST73886</t>
  </si>
  <si>
    <t>ORD26005166</t>
  </si>
  <si>
    <t>CUST64645</t>
  </si>
  <si>
    <t>ORD26005167</t>
  </si>
  <si>
    <t>CUST14603</t>
  </si>
  <si>
    <t>ORD26005168</t>
  </si>
  <si>
    <t>CUST98131</t>
  </si>
  <si>
    <t>ORD26005169</t>
  </si>
  <si>
    <t>CUST33068</t>
  </si>
  <si>
    <t>ORD26005170</t>
  </si>
  <si>
    <t>CUST98237</t>
  </si>
  <si>
    <t>ORD26005171</t>
  </si>
  <si>
    <t>CUST71720</t>
  </si>
  <si>
    <t>ORD26005172</t>
  </si>
  <si>
    <t>CUST23495</t>
  </si>
  <si>
    <t>ORD26005173</t>
  </si>
  <si>
    <t>CUST15289</t>
  </si>
  <si>
    <t>ORD26005174</t>
  </si>
  <si>
    <t>CUST34366</t>
  </si>
  <si>
    <t>ORD26005175</t>
  </si>
  <si>
    <t>CUST60979</t>
  </si>
  <si>
    <t>ORD26005176</t>
  </si>
  <si>
    <t>CUST11325</t>
  </si>
  <si>
    <t>ORD26005177</t>
  </si>
  <si>
    <t>CUST15140</t>
  </si>
  <si>
    <t>ORD26005178</t>
  </si>
  <si>
    <t>CUST94842</t>
  </si>
  <si>
    <t>ORD26005179</t>
  </si>
  <si>
    <t>CUST54905</t>
  </si>
  <si>
    <t>ORD26005180</t>
  </si>
  <si>
    <t>CUST18106</t>
  </si>
  <si>
    <t>ORD26005181</t>
  </si>
  <si>
    <t>CUST88706</t>
  </si>
  <si>
    <t>ORD26005182</t>
  </si>
  <si>
    <t>CUST43799</t>
  </si>
  <si>
    <t>ORD26005183</t>
  </si>
  <si>
    <t>CUST78109</t>
  </si>
  <si>
    <t>ORD26005184</t>
  </si>
  <si>
    <t>CUST75181</t>
  </si>
  <si>
    <t>ORD26005185</t>
  </si>
  <si>
    <t>CUST40549</t>
  </si>
  <si>
    <t>ORD26005186</t>
  </si>
  <si>
    <t>CUST16973</t>
  </si>
  <si>
    <t>ORD26005187</t>
  </si>
  <si>
    <t>CUST14460</t>
  </si>
  <si>
    <t>ORD26005188</t>
  </si>
  <si>
    <t>CUST35775</t>
  </si>
  <si>
    <t>ORD26005189</t>
  </si>
  <si>
    <t>CUST62248</t>
  </si>
  <si>
    <t>ORD26005190</t>
  </si>
  <si>
    <t>CUST11656</t>
  </si>
  <si>
    <t>ORD26005191</t>
  </si>
  <si>
    <t>CUST94111</t>
  </si>
  <si>
    <t>ORD26005192</t>
  </si>
  <si>
    <t>CUST60546</t>
  </si>
  <si>
    <t>ORD26005193</t>
  </si>
  <si>
    <t>CUST50260</t>
  </si>
  <si>
    <t>ORD26005194</t>
  </si>
  <si>
    <t>CUST39157</t>
  </si>
  <si>
    <t>ORD26005195</t>
  </si>
  <si>
    <t>CUST29066</t>
  </si>
  <si>
    <t>ORD26005196</t>
  </si>
  <si>
    <t>ORD26005197</t>
  </si>
  <si>
    <t>CUST89066</t>
  </si>
  <si>
    <t>ORD26005198</t>
  </si>
  <si>
    <t>CUST98830</t>
  </si>
  <si>
    <t>ORD26005199</t>
  </si>
  <si>
    <t>CUST59038</t>
  </si>
  <si>
    <t>ORD26005200</t>
  </si>
  <si>
    <t>CUST99777</t>
  </si>
  <si>
    <t>ORD26005201</t>
  </si>
  <si>
    <t>CUST95111</t>
  </si>
  <si>
    <t>ORD26005202</t>
  </si>
  <si>
    <t>CUST49015</t>
  </si>
  <si>
    <t>ORD26005203</t>
  </si>
  <si>
    <t>CUST98937</t>
  </si>
  <si>
    <t>ORD26005204</t>
  </si>
  <si>
    <t>CUST90692</t>
  </si>
  <si>
    <t>ORD26005205</t>
  </si>
  <si>
    <t>CUST71564</t>
  </si>
  <si>
    <t>ORD26005206</t>
  </si>
  <si>
    <t>CUST62486</t>
  </si>
  <si>
    <t>ORD26005207</t>
  </si>
  <si>
    <t>CUST39865</t>
  </si>
  <si>
    <t>ORD26005208</t>
  </si>
  <si>
    <t>CUST10946</t>
  </si>
  <si>
    <t>ORD26005209</t>
  </si>
  <si>
    <t>ORD26005210</t>
  </si>
  <si>
    <t>CUST74303</t>
  </si>
  <si>
    <t>ORD26005211</t>
  </si>
  <si>
    <t>CUST96794</t>
  </si>
  <si>
    <t>ORD26005212</t>
  </si>
  <si>
    <t>CUST31986</t>
  </si>
  <si>
    <t>ORD26005213</t>
  </si>
  <si>
    <t>CUST34364</t>
  </si>
  <si>
    <t>ORD26005214</t>
  </si>
  <si>
    <t>CUST83961</t>
  </si>
  <si>
    <t>ORD26005215</t>
  </si>
  <si>
    <t>CUST22587</t>
  </si>
  <si>
    <t>ORD26005216</t>
  </si>
  <si>
    <t>CUST66464</t>
  </si>
  <si>
    <t>ORD26005217</t>
  </si>
  <si>
    <t>CUST30218</t>
  </si>
  <si>
    <t>ORD26005218</t>
  </si>
  <si>
    <t>CUST84844</t>
  </si>
  <si>
    <t>ORD26005219</t>
  </si>
  <si>
    <t>CUST46620</t>
  </si>
  <si>
    <t>ORD26005220</t>
  </si>
  <si>
    <t>CUST13042</t>
  </si>
  <si>
    <t>ORD26005221</t>
  </si>
  <si>
    <t>ORD26005222</t>
  </si>
  <si>
    <t>CUST42364</t>
  </si>
  <si>
    <t>ORD26005223</t>
  </si>
  <si>
    <t>CUST37971</t>
  </si>
  <si>
    <t>ORD26005224</t>
  </si>
  <si>
    <t>CUST52674</t>
  </si>
  <si>
    <t>ORD26005225</t>
  </si>
  <si>
    <t>CUST21518</t>
  </si>
  <si>
    <t>ORD26005226</t>
  </si>
  <si>
    <t>CUST68004</t>
  </si>
  <si>
    <t>ORD26005227</t>
  </si>
  <si>
    <t>CUST45840</t>
  </si>
  <si>
    <t>ORD26005228</t>
  </si>
  <si>
    <t>CUST76599</t>
  </si>
  <si>
    <t>ORD26005229</t>
  </si>
  <si>
    <t>CUST52384</t>
  </si>
  <si>
    <t>ORD26005230</t>
  </si>
  <si>
    <t>ORD26005231</t>
  </si>
  <si>
    <t>CUST39136</t>
  </si>
  <si>
    <t>ORD26005232</t>
  </si>
  <si>
    <t>CUST53250</t>
  </si>
  <si>
    <t>ORD26005233</t>
  </si>
  <si>
    <t>CUST14219</t>
  </si>
  <si>
    <t>ORD26005234</t>
  </si>
  <si>
    <t>CUST53269</t>
  </si>
  <si>
    <t>ORD26005235</t>
  </si>
  <si>
    <t>CUST86992</t>
  </si>
  <si>
    <t>ORD26005236</t>
  </si>
  <si>
    <t>CUST86393</t>
  </si>
  <si>
    <t>ORD26005237</t>
  </si>
  <si>
    <t>CUST54306</t>
  </si>
  <si>
    <t>ORD26005238</t>
  </si>
  <si>
    <t>CUST51026</t>
  </si>
  <si>
    <t>ORD26005239</t>
  </si>
  <si>
    <t>CUST93686</t>
  </si>
  <si>
    <t>ORD26005240</t>
  </si>
  <si>
    <t>CUST78306</t>
  </si>
  <si>
    <t>ORD26005241</t>
  </si>
  <si>
    <t>ORD26005242</t>
  </si>
  <si>
    <t>CUST10042</t>
  </si>
  <si>
    <t>ORD26005243</t>
  </si>
  <si>
    <t>CUST77981</t>
  </si>
  <si>
    <t>ORD26005244</t>
  </si>
  <si>
    <t>CUST56375</t>
  </si>
  <si>
    <t>ORD26005245</t>
  </si>
  <si>
    <t>CUST95730</t>
  </si>
  <si>
    <t>ORD26005246</t>
  </si>
  <si>
    <t>CUST34863</t>
  </si>
  <si>
    <t>ORD26005247</t>
  </si>
  <si>
    <t>CUST98059</t>
  </si>
  <si>
    <t>ORD26005248</t>
  </si>
  <si>
    <t>CUST96542</t>
  </si>
  <si>
    <t>ORD26005249</t>
  </si>
  <si>
    <t>CUST29346</t>
  </si>
  <si>
    <t>ORD26005250</t>
  </si>
  <si>
    <t>CUST83203</t>
  </si>
  <si>
    <t>ORD26005251</t>
  </si>
  <si>
    <t>CUST87462</t>
  </si>
  <si>
    <t>ORD26005252</t>
  </si>
  <si>
    <t>CUST56270</t>
  </si>
  <si>
    <t>ORD26005253</t>
  </si>
  <si>
    <t>CUST44758</t>
  </si>
  <si>
    <t>ORD26005254</t>
  </si>
  <si>
    <t>CUST19573</t>
  </si>
  <si>
    <t>ORD26005255</t>
  </si>
  <si>
    <t>CUST68846</t>
  </si>
  <si>
    <t>ORD26005256</t>
  </si>
  <si>
    <t>CUST33765</t>
  </si>
  <si>
    <t>ORD26005257</t>
  </si>
  <si>
    <t>CUST60899</t>
  </si>
  <si>
    <t>ORD26005258</t>
  </si>
  <si>
    <t>CUST22229</t>
  </si>
  <si>
    <t>ORD26005259</t>
  </si>
  <si>
    <t>CUST18319</t>
  </si>
  <si>
    <t>ORD26005260</t>
  </si>
  <si>
    <t>CUST94550</t>
  </si>
  <si>
    <t>ORD26005261</t>
  </si>
  <si>
    <t>CUST33869</t>
  </si>
  <si>
    <t>ORD26005262</t>
  </si>
  <si>
    <t>CUST27780</t>
  </si>
  <si>
    <t>ORD26005263</t>
  </si>
  <si>
    <t>CUST96867</t>
  </si>
  <si>
    <t>ORD26005264</t>
  </si>
  <si>
    <t>CUST23822</t>
  </si>
  <si>
    <t>ORD26005265</t>
  </si>
  <si>
    <t>CUST63026</t>
  </si>
  <si>
    <t>ORD26005266</t>
  </si>
  <si>
    <t>CUST18533</t>
  </si>
  <si>
    <t>ORD26005267</t>
  </si>
  <si>
    <t>CUST78008</t>
  </si>
  <si>
    <t>ORD26005268</t>
  </si>
  <si>
    <t>CUST82980</t>
  </si>
  <si>
    <t>ORD26005269</t>
  </si>
  <si>
    <t>CUST15570</t>
  </si>
  <si>
    <t>ORD26005270</t>
  </si>
  <si>
    <t>ORD26005271</t>
  </si>
  <si>
    <t>CUST44552</t>
  </si>
  <si>
    <t>ORD26005272</t>
  </si>
  <si>
    <t>ORD26005273</t>
  </si>
  <si>
    <t>CUST69864</t>
  </si>
  <si>
    <t>ORD26005274</t>
  </si>
  <si>
    <t>CUST93581</t>
  </si>
  <si>
    <t>ORD26005275</t>
  </si>
  <si>
    <t>CUST28567</t>
  </si>
  <si>
    <t>ORD26005276</t>
  </si>
  <si>
    <t>CUST12107</t>
  </si>
  <si>
    <t>ORD26005277</t>
  </si>
  <si>
    <t>ORD26005278</t>
  </si>
  <si>
    <t>ORD26005279</t>
  </si>
  <si>
    <t>CUST55271</t>
  </si>
  <si>
    <t>ORD26005280</t>
  </si>
  <si>
    <t>CUST74929</t>
  </si>
  <si>
    <t>ORD26005281</t>
  </si>
  <si>
    <t>CUST59194</t>
  </si>
  <si>
    <t>ORD26005282</t>
  </si>
  <si>
    <t>CUST60779</t>
  </si>
  <si>
    <t>ORD26005283</t>
  </si>
  <si>
    <t>CUST27970</t>
  </si>
  <si>
    <t>ORD26005284</t>
  </si>
  <si>
    <t>CUST26708</t>
  </si>
  <si>
    <t>ORD26005285</t>
  </si>
  <si>
    <t>CUST98489</t>
  </si>
  <si>
    <t>ORD26005286</t>
  </si>
  <si>
    <t>CUST75226</t>
  </si>
  <si>
    <t>ORD26005287</t>
  </si>
  <si>
    <t>CUST75174</t>
  </si>
  <si>
    <t>ORD26005288</t>
  </si>
  <si>
    <t>CUST45850</t>
  </si>
  <si>
    <t>ORD26005289</t>
  </si>
  <si>
    <t>CUST14436</t>
  </si>
  <si>
    <t>ORD26005290</t>
  </si>
  <si>
    <t>CUST50488</t>
  </si>
  <si>
    <t>ORD26005291</t>
  </si>
  <si>
    <t>CUST17414</t>
  </si>
  <si>
    <t>ORD26005292</t>
  </si>
  <si>
    <t>CUST39840</t>
  </si>
  <si>
    <t>ORD26005293</t>
  </si>
  <si>
    <t>CUST58688</t>
  </si>
  <si>
    <t>ORD26005294</t>
  </si>
  <si>
    <t>CUST47769</t>
  </si>
  <si>
    <t>ORD26005295</t>
  </si>
  <si>
    <t>ORD26005296</t>
  </si>
  <si>
    <t>CUST39651</t>
  </si>
  <si>
    <t>ORD26005297</t>
  </si>
  <si>
    <t>CUST14059</t>
  </si>
  <si>
    <t>ORD26005298</t>
  </si>
  <si>
    <t>CUST35799</t>
  </si>
  <si>
    <t>ORD26005299</t>
  </si>
  <si>
    <t>CUST49811</t>
  </si>
  <si>
    <t>ORD26005300</t>
  </si>
  <si>
    <t>CUST79586</t>
  </si>
  <si>
    <t>ORD26005301</t>
  </si>
  <si>
    <t>CUST99319</t>
  </si>
  <si>
    <t>ORD26005302</t>
  </si>
  <si>
    <t>CUST99268</t>
  </si>
  <si>
    <t>ORD26005303</t>
  </si>
  <si>
    <t>CUST55063</t>
  </si>
  <si>
    <t>ORD26005304</t>
  </si>
  <si>
    <t>CUST53580</t>
  </si>
  <si>
    <t>ORD26005305</t>
  </si>
  <si>
    <t>CUST26711</t>
  </si>
  <si>
    <t>ORD26005306</t>
  </si>
  <si>
    <t>CUST74748</t>
  </si>
  <si>
    <t>ORD26005307</t>
  </si>
  <si>
    <t>CUST52195</t>
  </si>
  <si>
    <t>ORD26005308</t>
  </si>
  <si>
    <t>CUST99071</t>
  </si>
  <si>
    <t>ORD26005309</t>
  </si>
  <si>
    <t>CUST42706</t>
  </si>
  <si>
    <t>ORD26005310</t>
  </si>
  <si>
    <t>CUST76949</t>
  </si>
  <si>
    <t>ORD26005311</t>
  </si>
  <si>
    <t>CUST59766</t>
  </si>
  <si>
    <t>ORD26005312</t>
  </si>
  <si>
    <t>CUST74899</t>
  </si>
  <si>
    <t>ORD26005313</t>
  </si>
  <si>
    <t>CUST26958</t>
  </si>
  <si>
    <t>ORD26005314</t>
  </si>
  <si>
    <t>CUST38199</t>
  </si>
  <si>
    <t>ORD26005315</t>
  </si>
  <si>
    <t>CUST27860</t>
  </si>
  <si>
    <t>ORD26005316</t>
  </si>
  <si>
    <t>CUST48736</t>
  </si>
  <si>
    <t>ORD26005317</t>
  </si>
  <si>
    <t>CUST11995</t>
  </si>
  <si>
    <t>ORD26005318</t>
  </si>
  <si>
    <t>CUST88315</t>
  </si>
  <si>
    <t>ORD26005319</t>
  </si>
  <si>
    <t>CUST36835</t>
  </si>
  <si>
    <t>ORD26005320</t>
  </si>
  <si>
    <t>CUST26053</t>
  </si>
  <si>
    <t>ORD26005321</t>
  </si>
  <si>
    <t>CUST86104</t>
  </si>
  <si>
    <t>ORD26005322</t>
  </si>
  <si>
    <t>CUST13296</t>
  </si>
  <si>
    <t>ORD26005323</t>
  </si>
  <si>
    <t>CUST49521</t>
  </si>
  <si>
    <t>ORD26005324</t>
  </si>
  <si>
    <t>CUST82292</t>
  </si>
  <si>
    <t>ORD26005325</t>
  </si>
  <si>
    <t>CUST72411</t>
  </si>
  <si>
    <t>ORD26005326</t>
  </si>
  <si>
    <t>CUST27148</t>
  </si>
  <si>
    <t>ORD26005327</t>
  </si>
  <si>
    <t>CUST69813</t>
  </si>
  <si>
    <t>ORD26005328</t>
  </si>
  <si>
    <t>CUST86463</t>
  </si>
  <si>
    <t>ORD26005329</t>
  </si>
  <si>
    <t>CUST40030</t>
  </si>
  <si>
    <t>ORD26005330</t>
  </si>
  <si>
    <t>CUST11806</t>
  </si>
  <si>
    <t>ORD26005331</t>
  </si>
  <si>
    <t>CUST78860</t>
  </si>
  <si>
    <t>ORD26005332</t>
  </si>
  <si>
    <t>CUST75060</t>
  </si>
  <si>
    <t>ORD26005333</t>
  </si>
  <si>
    <t>CUST56301</t>
  </si>
  <si>
    <t>ORD26005334</t>
  </si>
  <si>
    <t>CUST28251</t>
  </si>
  <si>
    <t>ORD26005335</t>
  </si>
  <si>
    <t>CUST94543</t>
  </si>
  <si>
    <t>ORD26005336</t>
  </si>
  <si>
    <t>CUST75987</t>
  </si>
  <si>
    <t>ORD26005337</t>
  </si>
  <si>
    <t>CUST67719</t>
  </si>
  <si>
    <t>ORD26005338</t>
  </si>
  <si>
    <t>CUST35894</t>
  </si>
  <si>
    <t>ORD26005339</t>
  </si>
  <si>
    <t>CUST66477</t>
  </si>
  <si>
    <t>ORD26005340</t>
  </si>
  <si>
    <t>CUST14254</t>
  </si>
  <si>
    <t>ORD26005341</t>
  </si>
  <si>
    <t>ORD26005342</t>
  </si>
  <si>
    <t>CUST83717</t>
  </si>
  <si>
    <t>ORD26005343</t>
  </si>
  <si>
    <t>CUST56069</t>
  </si>
  <si>
    <t>ORD26005344</t>
  </si>
  <si>
    <t>CUST40807</t>
  </si>
  <si>
    <t>ORD26005345</t>
  </si>
  <si>
    <t>CUST39559</t>
  </si>
  <si>
    <t>ORD26005346</t>
  </si>
  <si>
    <t>CUST85941</t>
  </si>
  <si>
    <t>ORD26005347</t>
  </si>
  <si>
    <t>CUST91975</t>
  </si>
  <si>
    <t>ORD26005348</t>
  </si>
  <si>
    <t>CUST85210</t>
  </si>
  <si>
    <t>ORD26005349</t>
  </si>
  <si>
    <t>CUST61626</t>
  </si>
  <si>
    <t>ORD26005350</t>
  </si>
  <si>
    <t>CUST74536</t>
  </si>
  <si>
    <t>ORD26005351</t>
  </si>
  <si>
    <t>CUST65724</t>
  </si>
  <si>
    <t>ORD26005352</t>
  </si>
  <si>
    <t>CUST19564</t>
  </si>
  <si>
    <t>ORD26005353</t>
  </si>
  <si>
    <t>CUST81791</t>
  </si>
  <si>
    <t>ORD26005354</t>
  </si>
  <si>
    <t>CUST27075</t>
  </si>
  <si>
    <t>ORD26005355</t>
  </si>
  <si>
    <t>CUST63220</t>
  </si>
  <si>
    <t>ORD26005356</t>
  </si>
  <si>
    <t>CUST89926</t>
  </si>
  <si>
    <t>ORD26005357</t>
  </si>
  <si>
    <t>CUST34042</t>
  </si>
  <si>
    <t>ORD26005358</t>
  </si>
  <si>
    <t>CUST44281</t>
  </si>
  <si>
    <t>ORD26005359</t>
  </si>
  <si>
    <t>CUST61613</t>
  </si>
  <si>
    <t>ORD26005360</t>
  </si>
  <si>
    <t>CUST70328</t>
  </si>
  <si>
    <t>ORD26005361</t>
  </si>
  <si>
    <t>CUST89008</t>
  </si>
  <si>
    <t>ORD26005362</t>
  </si>
  <si>
    <t>CUST13507</t>
  </si>
  <si>
    <t>ORD26005363</t>
  </si>
  <si>
    <t>CUST69256</t>
  </si>
  <si>
    <t>ORD26005364</t>
  </si>
  <si>
    <t>CUST35384</t>
  </si>
  <si>
    <t>ORD26005365</t>
  </si>
  <si>
    <t>CUST76704</t>
  </si>
  <si>
    <t>ORD26005366</t>
  </si>
  <si>
    <t>CUST91323</t>
  </si>
  <si>
    <t>ORD26005367</t>
  </si>
  <si>
    <t>CUST68186</t>
  </si>
  <si>
    <t>ORD26005368</t>
  </si>
  <si>
    <t>CUST25537</t>
  </si>
  <si>
    <t>ORD26005369</t>
  </si>
  <si>
    <t>CUST71150</t>
  </si>
  <si>
    <t>ORD26005370</t>
  </si>
  <si>
    <t>CUST86839</t>
  </si>
  <si>
    <t>ORD26005371</t>
  </si>
  <si>
    <t>CUST93997</t>
  </si>
  <si>
    <t>ORD26005372</t>
  </si>
  <si>
    <t>CUST98283</t>
  </si>
  <si>
    <t>ORD26005373</t>
  </si>
  <si>
    <t>CUST72763</t>
  </si>
  <si>
    <t>ORD26005374</t>
  </si>
  <si>
    <t>CUST63834</t>
  </si>
  <si>
    <t>ORD26005375</t>
  </si>
  <si>
    <t>CUST61853</t>
  </si>
  <si>
    <t>ORD26005376</t>
  </si>
  <si>
    <t>CUST44581</t>
  </si>
  <si>
    <t>ORD26005377</t>
  </si>
  <si>
    <t>ORD26005378</t>
  </si>
  <si>
    <t>CUST41275</t>
  </si>
  <si>
    <t>ORD26005379</t>
  </si>
  <si>
    <t>CUST93692</t>
  </si>
  <si>
    <t>ORD26005380</t>
  </si>
  <si>
    <t>CUST32236</t>
  </si>
  <si>
    <t>ORD26005381</t>
  </si>
  <si>
    <t>CUST78710</t>
  </si>
  <si>
    <t>ORD26005382</t>
  </si>
  <si>
    <t>CUST13537</t>
  </si>
  <si>
    <t>ORD26005383</t>
  </si>
  <si>
    <t>CUST73181</t>
  </si>
  <si>
    <t>ORD26005384</t>
  </si>
  <si>
    <t>CUST79950</t>
  </si>
  <si>
    <t>ORD26005385</t>
  </si>
  <si>
    <t>CUST42463</t>
  </si>
  <si>
    <t>ORD26005386</t>
  </si>
  <si>
    <t>CUST46267</t>
  </si>
  <si>
    <t>ORD26005387</t>
  </si>
  <si>
    <t>CUST46023</t>
  </si>
  <si>
    <t>ORD26005388</t>
  </si>
  <si>
    <t>CUST43759</t>
  </si>
  <si>
    <t>ORD26005389</t>
  </si>
  <si>
    <t>CUST63426</t>
  </si>
  <si>
    <t>ORD26005390</t>
  </si>
  <si>
    <t>CUST66607</t>
  </si>
  <si>
    <t>ORD26005391</t>
  </si>
  <si>
    <t>CUST44927</t>
  </si>
  <si>
    <t>ORD26005392</t>
  </si>
  <si>
    <t>CUST27890</t>
  </si>
  <si>
    <t>ORD26005393</t>
  </si>
  <si>
    <t>CUST29219</t>
  </si>
  <si>
    <t>ORD26005394</t>
  </si>
  <si>
    <t>CUST21637</t>
  </si>
  <si>
    <t>ORD26005395</t>
  </si>
  <si>
    <t>CUST99399</t>
  </si>
  <si>
    <t>ORD26005396</t>
  </si>
  <si>
    <t>CUST87581</t>
  </si>
  <si>
    <t>ORD26005397</t>
  </si>
  <si>
    <t>CUST40940</t>
  </si>
  <si>
    <t>ORD26005398</t>
  </si>
  <si>
    <t>CUST68613</t>
  </si>
  <si>
    <t>ORD26005399</t>
  </si>
  <si>
    <t>CUST55080</t>
  </si>
  <si>
    <t>ORD26005400</t>
  </si>
  <si>
    <t>CUST62885</t>
  </si>
  <si>
    <t>ORD26005401</t>
  </si>
  <si>
    <t>CUST21166</t>
  </si>
  <si>
    <t>ORD26005402</t>
  </si>
  <si>
    <t>CUST62314</t>
  </si>
  <si>
    <t>ORD26005403</t>
  </si>
  <si>
    <t>CUST70518</t>
  </si>
  <si>
    <t>ORD26005404</t>
  </si>
  <si>
    <t>CUST98102</t>
  </si>
  <si>
    <t>ORD26005405</t>
  </si>
  <si>
    <t>CUST11177</t>
  </si>
  <si>
    <t>ORD26005406</t>
  </si>
  <si>
    <t>CUST15881</t>
  </si>
  <si>
    <t>ORD26005407</t>
  </si>
  <si>
    <t>CUST75006</t>
  </si>
  <si>
    <t>ORD26005408</t>
  </si>
  <si>
    <t>CUST67850</t>
  </si>
  <si>
    <t>ORD26005409</t>
  </si>
  <si>
    <t>CUST39884</t>
  </si>
  <si>
    <t>ORD26005410</t>
  </si>
  <si>
    <t>CUST53065</t>
  </si>
  <si>
    <t>ORD26005411</t>
  </si>
  <si>
    <t>CUST72810</t>
  </si>
  <si>
    <t>ORD26005412</t>
  </si>
  <si>
    <t>CUST69203</t>
  </si>
  <si>
    <t>ORD26005413</t>
  </si>
  <si>
    <t>CUST43597</t>
  </si>
  <si>
    <t>ORD26005414</t>
  </si>
  <si>
    <t>ORD26005415</t>
  </si>
  <si>
    <t>CUST82197</t>
  </si>
  <si>
    <t>ORD26005416</t>
  </si>
  <si>
    <t>CUST34404</t>
  </si>
  <si>
    <t>ORD26005417</t>
  </si>
  <si>
    <t>CUST30252</t>
  </si>
  <si>
    <t>ORD26005418</t>
  </si>
  <si>
    <t>CUST37095</t>
  </si>
  <si>
    <t>ORD26005419</t>
  </si>
  <si>
    <t>CUST62717</t>
  </si>
  <si>
    <t>ORD26005420</t>
  </si>
  <si>
    <t>CUST31644</t>
  </si>
  <si>
    <t>ORD26005421</t>
  </si>
  <si>
    <t>CUST13847</t>
  </si>
  <si>
    <t>ORD26005422</t>
  </si>
  <si>
    <t>CUST17880</t>
  </si>
  <si>
    <t>ORD26005423</t>
  </si>
  <si>
    <t>CUST92307</t>
  </si>
  <si>
    <t>ORD26005424</t>
  </si>
  <si>
    <t>CUST10573</t>
  </si>
  <si>
    <t>ORD26005425</t>
  </si>
  <si>
    <t>CUST28354</t>
  </si>
  <si>
    <t>ORD26005426</t>
  </si>
  <si>
    <t>CUST49446</t>
  </si>
  <si>
    <t>ORD26005427</t>
  </si>
  <si>
    <t>ORD26005428</t>
  </si>
  <si>
    <t>CUST57043</t>
  </si>
  <si>
    <t>ORD26005429</t>
  </si>
  <si>
    <t>CUST78869</t>
  </si>
  <si>
    <t>ORD26005430</t>
  </si>
  <si>
    <t>CUST23759</t>
  </si>
  <si>
    <t>ORD26005431</t>
  </si>
  <si>
    <t>CUST98931</t>
  </si>
  <si>
    <t>ORD26005432</t>
  </si>
  <si>
    <t>CUST27236</t>
  </si>
  <si>
    <t>ORD26005433</t>
  </si>
  <si>
    <t>CUST57858</t>
  </si>
  <si>
    <t>ORD26005434</t>
  </si>
  <si>
    <t>CUST20389</t>
  </si>
  <si>
    <t>ORD26005435</t>
  </si>
  <si>
    <t>CUST77279</t>
  </si>
  <si>
    <t>ORD26005436</t>
  </si>
  <si>
    <t>CUST49758</t>
  </si>
  <si>
    <t>ORD26005437</t>
  </si>
  <si>
    <t>CUST11952</t>
  </si>
  <si>
    <t>ORD26005438</t>
  </si>
  <si>
    <t>CUST52642</t>
  </si>
  <si>
    <t>ORD26005439</t>
  </si>
  <si>
    <t>CUST48073</t>
  </si>
  <si>
    <t>ORD26005440</t>
  </si>
  <si>
    <t>CUST88074</t>
  </si>
  <si>
    <t>ORD26005441</t>
  </si>
  <si>
    <t>CUST37568</t>
  </si>
  <si>
    <t>ORD26005442</t>
  </si>
  <si>
    <t>CUST76556</t>
  </si>
  <si>
    <t>ORD26005443</t>
  </si>
  <si>
    <t>CUST68592</t>
  </si>
  <si>
    <t>ORD26005444</t>
  </si>
  <si>
    <t>ORD26005445</t>
  </si>
  <si>
    <t>CUST47808</t>
  </si>
  <si>
    <t>ORD26005446</t>
  </si>
  <si>
    <t>CUST12231</t>
  </si>
  <si>
    <t>ORD26005447</t>
  </si>
  <si>
    <t>CUST47251</t>
  </si>
  <si>
    <t>ORD26005448</t>
  </si>
  <si>
    <t>CUST44753</t>
  </si>
  <si>
    <t>ORD26005449</t>
  </si>
  <si>
    <t>CUST65282</t>
  </si>
  <si>
    <t>ORD26005450</t>
  </si>
  <si>
    <t>CUST13915</t>
  </si>
  <si>
    <t>ORD26005451</t>
  </si>
  <si>
    <t>CUST12729</t>
  </si>
  <si>
    <t>ORD26005452</t>
  </si>
  <si>
    <t>CUST30059</t>
  </si>
  <si>
    <t>ORD26005453</t>
  </si>
  <si>
    <t>CUST47096</t>
  </si>
  <si>
    <t>ORD26005454</t>
  </si>
  <si>
    <t>CUST93488</t>
  </si>
  <si>
    <t>ORD26005455</t>
  </si>
  <si>
    <t>CUST41543</t>
  </si>
  <si>
    <t>ORD26005456</t>
  </si>
  <si>
    <t>CUST57648</t>
  </si>
  <si>
    <t>ORD26005457</t>
  </si>
  <si>
    <t>CUST96974</t>
  </si>
  <si>
    <t>ORD26005458</t>
  </si>
  <si>
    <t>CUST64344</t>
  </si>
  <si>
    <t>ORD26005459</t>
  </si>
  <si>
    <t>CUST11019</t>
  </si>
  <si>
    <t>ORD26005460</t>
  </si>
  <si>
    <t>CUST16660</t>
  </si>
  <si>
    <t>ORD26005461</t>
  </si>
  <si>
    <t>CUST99193</t>
  </si>
  <si>
    <t>ORD26005462</t>
  </si>
  <si>
    <t>CUST85901</t>
  </si>
  <si>
    <t>ORD26005463</t>
  </si>
  <si>
    <t>CUST16058</t>
  </si>
  <si>
    <t>ORD26005464</t>
  </si>
  <si>
    <t>CUST14724</t>
  </si>
  <si>
    <t>ORD26005465</t>
  </si>
  <si>
    <t>CUST21533</t>
  </si>
  <si>
    <t>ORD26005466</t>
  </si>
  <si>
    <t>CUST20260</t>
  </si>
  <si>
    <t>ORD26005467</t>
  </si>
  <si>
    <t>CUST63201</t>
  </si>
  <si>
    <t>ORD26005468</t>
  </si>
  <si>
    <t>CUST41111</t>
  </si>
  <si>
    <t>ORD26005469</t>
  </si>
  <si>
    <t>CUST10319</t>
  </si>
  <si>
    <t>ORD26005470</t>
  </si>
  <si>
    <t>CUST18229</t>
  </si>
  <si>
    <t>ORD26005471</t>
  </si>
  <si>
    <t>CUST68955</t>
  </si>
  <si>
    <t>ORD26005472</t>
  </si>
  <si>
    <t>CUST45778</t>
  </si>
  <si>
    <t>ORD26005473</t>
  </si>
  <si>
    <t>CUST22151</t>
  </si>
  <si>
    <t>ORD26005474</t>
  </si>
  <si>
    <t>ORD26005475</t>
  </si>
  <si>
    <t>CUST70699</t>
  </si>
  <si>
    <t>ORD26005476</t>
  </si>
  <si>
    <t>CUST63276</t>
  </si>
  <si>
    <t>ORD26005477</t>
  </si>
  <si>
    <t>CUST82045</t>
  </si>
  <si>
    <t>ORD26005478</t>
  </si>
  <si>
    <t>CUST60878</t>
  </si>
  <si>
    <t>ORD26005479</t>
  </si>
  <si>
    <t>CUST84584</t>
  </si>
  <si>
    <t>ORD26005480</t>
  </si>
  <si>
    <t>CUST67299</t>
  </si>
  <si>
    <t>ORD26005481</t>
  </si>
  <si>
    <t>CUST92130</t>
  </si>
  <si>
    <t>ORD26005482</t>
  </si>
  <si>
    <t>CUST59156</t>
  </si>
  <si>
    <t>ORD26005483</t>
  </si>
  <si>
    <t>CUST78073</t>
  </si>
  <si>
    <t>ORD26005484</t>
  </si>
  <si>
    <t>CUST28232</t>
  </si>
  <si>
    <t>ORD26005485</t>
  </si>
  <si>
    <t>CUST94620</t>
  </si>
  <si>
    <t>ORD26005486</t>
  </si>
  <si>
    <t>CUST39695</t>
  </si>
  <si>
    <t>ORD26005487</t>
  </si>
  <si>
    <t>CUST16977</t>
  </si>
  <si>
    <t>ORD26005488</t>
  </si>
  <si>
    <t>CUST78265</t>
  </si>
  <si>
    <t>ORD26005489</t>
  </si>
  <si>
    <t>CUST52973</t>
  </si>
  <si>
    <t>ORD26005490</t>
  </si>
  <si>
    <t>CUST95423</t>
  </si>
  <si>
    <t>ORD26005491</t>
  </si>
  <si>
    <t>CUST56210</t>
  </si>
  <si>
    <t>ORD26005492</t>
  </si>
  <si>
    <t>ORD26005493</t>
  </si>
  <si>
    <t>ORD26005494</t>
  </si>
  <si>
    <t>CUST56547</t>
  </si>
  <si>
    <t>ORD26005495</t>
  </si>
  <si>
    <t>CUST48251</t>
  </si>
  <si>
    <t>ORD26005496</t>
  </si>
  <si>
    <t>CUST58320</t>
  </si>
  <si>
    <t>ORD26005497</t>
  </si>
  <si>
    <t>CUST84927</t>
  </si>
  <si>
    <t>ORD26005498</t>
  </si>
  <si>
    <t>ORD26005499</t>
  </si>
  <si>
    <t>CUST21480</t>
  </si>
  <si>
    <t>ORD26005500</t>
  </si>
  <si>
    <t>CUST72363</t>
  </si>
  <si>
    <t>ORD26005501</t>
  </si>
  <si>
    <t>CUST16241</t>
  </si>
  <si>
    <t>ORD26005502</t>
  </si>
  <si>
    <t>CUST15315</t>
  </si>
  <si>
    <t>ORD26005503</t>
  </si>
  <si>
    <t>CUST57661</t>
  </si>
  <si>
    <t>ORD26005504</t>
  </si>
  <si>
    <t>CUST95762</t>
  </si>
  <si>
    <t>ORD26005505</t>
  </si>
  <si>
    <t>CUST27393</t>
  </si>
  <si>
    <t>ORD26005506</t>
  </si>
  <si>
    <t>CUST24819</t>
  </si>
  <si>
    <t>ORD26005507</t>
  </si>
  <si>
    <t>CUST10817</t>
  </si>
  <si>
    <t>ORD26005508</t>
  </si>
  <si>
    <t>CUST20067</t>
  </si>
  <si>
    <t>ORD26005509</t>
  </si>
  <si>
    <t>CUST69739</t>
  </si>
  <si>
    <t>ORD26005510</t>
  </si>
  <si>
    <t>CUST68590</t>
  </si>
  <si>
    <t>ORD26005511</t>
  </si>
  <si>
    <t>CUST26549</t>
  </si>
  <si>
    <t>ORD26005512</t>
  </si>
  <si>
    <t>CUST63901</t>
  </si>
  <si>
    <t>ORD26005513</t>
  </si>
  <si>
    <t>CUST64240</t>
  </si>
  <si>
    <t>ORD26005514</t>
  </si>
  <si>
    <t>CUST52711</t>
  </si>
  <si>
    <t>ORD26005515</t>
  </si>
  <si>
    <t>CUST17096</t>
  </si>
  <si>
    <t>ORD26005516</t>
  </si>
  <si>
    <t>CUST24776</t>
  </si>
  <si>
    <t>ORD26005517</t>
  </si>
  <si>
    <t>CUST67229</t>
  </si>
  <si>
    <t>ORD26005518</t>
  </si>
  <si>
    <t>ORD26005519</t>
  </si>
  <si>
    <t>CUST69459</t>
  </si>
  <si>
    <t>ORD26005520</t>
  </si>
  <si>
    <t>CUST85281</t>
  </si>
  <si>
    <t>ORD26005521</t>
  </si>
  <si>
    <t>CUST46946</t>
  </si>
  <si>
    <t>ORD26005522</t>
  </si>
  <si>
    <t>CUST72007</t>
  </si>
  <si>
    <t>ORD26005523</t>
  </si>
  <si>
    <t>CUST79207</t>
  </si>
  <si>
    <t>ORD26005524</t>
  </si>
  <si>
    <t>CUST64036</t>
  </si>
  <si>
    <t>ORD26005525</t>
  </si>
  <si>
    <t>CUST24466</t>
  </si>
  <si>
    <t>ORD26005526</t>
  </si>
  <si>
    <t>CUST95517</t>
  </si>
  <si>
    <t>ORD26005527</t>
  </si>
  <si>
    <t>CUST16540</t>
  </si>
  <si>
    <t>ORD26005528</t>
  </si>
  <si>
    <t>CUST42481</t>
  </si>
  <si>
    <t>ORD26005529</t>
  </si>
  <si>
    <t>CUST58274</t>
  </si>
  <si>
    <t>ORD26005530</t>
  </si>
  <si>
    <t>CUST80812</t>
  </si>
  <si>
    <t>ORD26005531</t>
  </si>
  <si>
    <t>CUST14326</t>
  </si>
  <si>
    <t>ORD26005532</t>
  </si>
  <si>
    <t>CUST18059</t>
  </si>
  <si>
    <t>ORD26005533</t>
  </si>
  <si>
    <t>CUST32232</t>
  </si>
  <si>
    <t>ORD26005534</t>
  </si>
  <si>
    <t>CUST92258</t>
  </si>
  <si>
    <t>ORD26005535</t>
  </si>
  <si>
    <t>CUST59035</t>
  </si>
  <si>
    <t>ORD26005536</t>
  </si>
  <si>
    <t>CUST14824</t>
  </si>
  <si>
    <t>ORD26005537</t>
  </si>
  <si>
    <t>CUST83767</t>
  </si>
  <si>
    <t>ORD26005538</t>
  </si>
  <si>
    <t>CUST87288</t>
  </si>
  <si>
    <t>ORD26005539</t>
  </si>
  <si>
    <t>ORD26005540</t>
  </si>
  <si>
    <t>CUST78043</t>
  </si>
  <si>
    <t>ORD26005541</t>
  </si>
  <si>
    <t>CUST92507</t>
  </si>
  <si>
    <t>ORD26005542</t>
  </si>
  <si>
    <t>CUST84833</t>
  </si>
  <si>
    <t>ORD26005543</t>
  </si>
  <si>
    <t>CUST60095</t>
  </si>
  <si>
    <t>ORD26005544</t>
  </si>
  <si>
    <t>CUST80514</t>
  </si>
  <si>
    <t>ORD26005545</t>
  </si>
  <si>
    <t>CUST24504</t>
  </si>
  <si>
    <t>ORD26005546</t>
  </si>
  <si>
    <t>CUST92782</t>
  </si>
  <si>
    <t>ORD26005547</t>
  </si>
  <si>
    <t>CUST12617</t>
  </si>
  <si>
    <t>ORD26005548</t>
  </si>
  <si>
    <t>CUST95112</t>
  </si>
  <si>
    <t>ORD26005549</t>
  </si>
  <si>
    <t>CUST18813</t>
  </si>
  <si>
    <t>ORD26005550</t>
  </si>
  <si>
    <t>CUST63243</t>
  </si>
  <si>
    <t>ORD26005551</t>
  </si>
  <si>
    <t>CUST97422</t>
  </si>
  <si>
    <t>ORD26005552</t>
  </si>
  <si>
    <t>CUST21092</t>
  </si>
  <si>
    <t>ORD26005553</t>
  </si>
  <si>
    <t>CUST23180</t>
  </si>
  <si>
    <t>ORD26005554</t>
  </si>
  <si>
    <t>CUST88629</t>
  </si>
  <si>
    <t>ORD26005555</t>
  </si>
  <si>
    <t>CUST87938</t>
  </si>
  <si>
    <t>ORD26005556</t>
  </si>
  <si>
    <t>CUST31920</t>
  </si>
  <si>
    <t>ORD26005557</t>
  </si>
  <si>
    <t>CUST36824</t>
  </si>
  <si>
    <t>ORD26005558</t>
  </si>
  <si>
    <t>CUST96887</t>
  </si>
  <si>
    <t>ORD26005559</t>
  </si>
  <si>
    <t>CUST32899</t>
  </si>
  <si>
    <t>ORD26005560</t>
  </si>
  <si>
    <t>CUST44823</t>
  </si>
  <si>
    <t>ORD26005561</t>
  </si>
  <si>
    <t>CUST24811</t>
  </si>
  <si>
    <t>ORD26005562</t>
  </si>
  <si>
    <t>CUST75421</t>
  </si>
  <si>
    <t>ORD26005563</t>
  </si>
  <si>
    <t>CUST91651</t>
  </si>
  <si>
    <t>ORD26005564</t>
  </si>
  <si>
    <t>CUST89221</t>
  </si>
  <si>
    <t>ORD26005565</t>
  </si>
  <si>
    <t>CUST14731</t>
  </si>
  <si>
    <t>ORD26005566</t>
  </si>
  <si>
    <t>CUST65808</t>
  </si>
  <si>
    <t>ORD26005567</t>
  </si>
  <si>
    <t>CUST21671</t>
  </si>
  <si>
    <t>ORD26005568</t>
  </si>
  <si>
    <t>CUST14924</t>
  </si>
  <si>
    <t>ORD26005569</t>
  </si>
  <si>
    <t>CUST38409</t>
  </si>
  <si>
    <t>ORD26005570</t>
  </si>
  <si>
    <t>CUST72579</t>
  </si>
  <si>
    <t>ORD26005571</t>
  </si>
  <si>
    <t>CUST32500</t>
  </si>
  <si>
    <t>ORD26005572</t>
  </si>
  <si>
    <t>CUST43237</t>
  </si>
  <si>
    <t>ORD26005573</t>
  </si>
  <si>
    <t>ORD26005574</t>
  </si>
  <si>
    <t>CUST84787</t>
  </si>
  <si>
    <t>ORD26005575</t>
  </si>
  <si>
    <t>CUST94513</t>
  </si>
  <si>
    <t>ORD26005576</t>
  </si>
  <si>
    <t>ORD26005577</t>
  </si>
  <si>
    <t>CUST96529</t>
  </si>
  <si>
    <t>ORD26005578</t>
  </si>
  <si>
    <t>CUST36717</t>
  </si>
  <si>
    <t>ORD26005579</t>
  </si>
  <si>
    <t>CUST51846</t>
  </si>
  <si>
    <t>ORD26005580</t>
  </si>
  <si>
    <t>CUST53309</t>
  </si>
  <si>
    <t>ORD26005581</t>
  </si>
  <si>
    <t>CUST70218</t>
  </si>
  <si>
    <t>ORD26005582</t>
  </si>
  <si>
    <t>ORD26005583</t>
  </si>
  <si>
    <t>CUST34438</t>
  </si>
  <si>
    <t>ORD26005584</t>
  </si>
  <si>
    <t>CUST59488</t>
  </si>
  <si>
    <t>ORD26005585</t>
  </si>
  <si>
    <t>CUST45687</t>
  </si>
  <si>
    <t>ORD26005586</t>
  </si>
  <si>
    <t>CUST18841</t>
  </si>
  <si>
    <t>ORD26005587</t>
  </si>
  <si>
    <t>CUST72120</t>
  </si>
  <si>
    <t>ORD26005588</t>
  </si>
  <si>
    <t>ORD26005589</t>
  </si>
  <si>
    <t>CUST90603</t>
  </si>
  <si>
    <t>ORD26005590</t>
  </si>
  <si>
    <t>CUST92268</t>
  </si>
  <si>
    <t>ORD26005591</t>
  </si>
  <si>
    <t>CUST79293</t>
  </si>
  <si>
    <t>ORD26005592</t>
  </si>
  <si>
    <t>CUST75468</t>
  </si>
  <si>
    <t>ORD26005593</t>
  </si>
  <si>
    <t>CUST94282</t>
  </si>
  <si>
    <t>ORD26005594</t>
  </si>
  <si>
    <t>CUST60377</t>
  </si>
  <si>
    <t>ORD26005595</t>
  </si>
  <si>
    <t>CUST10425</t>
  </si>
  <si>
    <t>ORD26005596</t>
  </si>
  <si>
    <t>CUST91655</t>
  </si>
  <si>
    <t>ORD26005597</t>
  </si>
  <si>
    <t>CUST20926</t>
  </si>
  <si>
    <t>ORD26005598</t>
  </si>
  <si>
    <t>CUST91818</t>
  </si>
  <si>
    <t>ORD26005599</t>
  </si>
  <si>
    <t>CUST16637</t>
  </si>
  <si>
    <t>ORD26005600</t>
  </si>
  <si>
    <t>CUST16746</t>
  </si>
  <si>
    <t>ORD26005601</t>
  </si>
  <si>
    <t>CUST19772</t>
  </si>
  <si>
    <t>ORD26005602</t>
  </si>
  <si>
    <t>CUST48150</t>
  </si>
  <si>
    <t>ORD26005603</t>
  </si>
  <si>
    <t>CUST89609</t>
  </si>
  <si>
    <t>ORD26005604</t>
  </si>
  <si>
    <t>CUST54010</t>
  </si>
  <si>
    <t>ORD26005605</t>
  </si>
  <si>
    <t>CUST57140</t>
  </si>
  <si>
    <t>ORD26005606</t>
  </si>
  <si>
    <t>CUST66504</t>
  </si>
  <si>
    <t>ORD26005607</t>
  </si>
  <si>
    <t>CUST58917</t>
  </si>
  <si>
    <t>ORD26005608</t>
  </si>
  <si>
    <t>CUST49848</t>
  </si>
  <si>
    <t>ORD26005609</t>
  </si>
  <si>
    <t>CUST94295</t>
  </si>
  <si>
    <t>ORD26005610</t>
  </si>
  <si>
    <t>CUST45433</t>
  </si>
  <si>
    <t>ORD26005611</t>
  </si>
  <si>
    <t>CUST38363</t>
  </si>
  <si>
    <t>ORD26005612</t>
  </si>
  <si>
    <t>CUST47291</t>
  </si>
  <si>
    <t>ORD26005613</t>
  </si>
  <si>
    <t>CUST31271</t>
  </si>
  <si>
    <t>ORD26005614</t>
  </si>
  <si>
    <t>CUST76334</t>
  </si>
  <si>
    <t>ORD26005615</t>
  </si>
  <si>
    <t>CUST78232</t>
  </si>
  <si>
    <t>ORD26005616</t>
  </si>
  <si>
    <t>CUST81101</t>
  </si>
  <si>
    <t>ORD26005617</t>
  </si>
  <si>
    <t>CUST60539</t>
  </si>
  <si>
    <t>ORD26005618</t>
  </si>
  <si>
    <t>CUST45797</t>
  </si>
  <si>
    <t>ORD26005619</t>
  </si>
  <si>
    <t>CUST83367</t>
  </si>
  <si>
    <t>ORD26005620</t>
  </si>
  <si>
    <t>CUST28008</t>
  </si>
  <si>
    <t>ORD26005621</t>
  </si>
  <si>
    <t>CUST32390</t>
  </si>
  <si>
    <t>ORD26005622</t>
  </si>
  <si>
    <t>CUST11621</t>
  </si>
  <si>
    <t>ORD26005623</t>
  </si>
  <si>
    <t>CUST20705</t>
  </si>
  <si>
    <t>ORD26005624</t>
  </si>
  <si>
    <t>CUST43179</t>
  </si>
  <si>
    <t>ORD26005625</t>
  </si>
  <si>
    <t>CUST72139</t>
  </si>
  <si>
    <t>ORD26005626</t>
  </si>
  <si>
    <t>CUST35939</t>
  </si>
  <si>
    <t>ORD26005627</t>
  </si>
  <si>
    <t>CUST61791</t>
  </si>
  <si>
    <t>ORD26005628</t>
  </si>
  <si>
    <t>CUST75432</t>
  </si>
  <si>
    <t>ORD26005629</t>
  </si>
  <si>
    <t>CUST33393</t>
  </si>
  <si>
    <t>ORD26005630</t>
  </si>
  <si>
    <t>CUST58545</t>
  </si>
  <si>
    <t>ORD26005631</t>
  </si>
  <si>
    <t>CUST74624</t>
  </si>
  <si>
    <t>ORD26005632</t>
  </si>
  <si>
    <t>CUST55397</t>
  </si>
  <si>
    <t>ORD26005633</t>
  </si>
  <si>
    <t>CUST79710</t>
  </si>
  <si>
    <t>ORD26005634</t>
  </si>
  <si>
    <t>CUST66937</t>
  </si>
  <si>
    <t>ORD26005635</t>
  </si>
  <si>
    <t>CUST23552</t>
  </si>
  <si>
    <t>ORD26005636</t>
  </si>
  <si>
    <t>CUST97899</t>
  </si>
  <si>
    <t>ORD26005637</t>
  </si>
  <si>
    <t>CUST15207</t>
  </si>
  <si>
    <t>ORD26005638</t>
  </si>
  <si>
    <t>CUST78296</t>
  </si>
  <si>
    <t>ORD26005639</t>
  </si>
  <si>
    <t>CUST65886</t>
  </si>
  <si>
    <t>ORD26005640</t>
  </si>
  <si>
    <t>CUST42695</t>
  </si>
  <si>
    <t>ORD26005641</t>
  </si>
  <si>
    <t>CUST95910</t>
  </si>
  <si>
    <t>ORD26005642</t>
  </si>
  <si>
    <t>CUST48998</t>
  </si>
  <si>
    <t>ORD26005643</t>
  </si>
  <si>
    <t>CUST55416</t>
  </si>
  <si>
    <t>ORD26005644</t>
  </si>
  <si>
    <t>CUST19265</t>
  </si>
  <si>
    <t>ORD26005645</t>
  </si>
  <si>
    <t>CUST19562</t>
  </si>
  <si>
    <t>ORD26005646</t>
  </si>
  <si>
    <t>CUST32454</t>
  </si>
  <si>
    <t>ORD26005647</t>
  </si>
  <si>
    <t>CUST34763</t>
  </si>
  <si>
    <t>ORD26005648</t>
  </si>
  <si>
    <t>CUST86262</t>
  </si>
  <si>
    <t>ORD26005649</t>
  </si>
  <si>
    <t>CUST23041</t>
  </si>
  <si>
    <t>ORD26005650</t>
  </si>
  <si>
    <t>CUST66215</t>
  </si>
  <si>
    <t>ORD26005651</t>
  </si>
  <si>
    <t>CUST53932</t>
  </si>
  <si>
    <t>ORD26005652</t>
  </si>
  <si>
    <t>ORD26005653</t>
  </si>
  <si>
    <t>ORD26005654</t>
  </si>
  <si>
    <t>CUST98923</t>
  </si>
  <si>
    <t>ORD26005655</t>
  </si>
  <si>
    <t>CUST18274</t>
  </si>
  <si>
    <t>ORD26005656</t>
  </si>
  <si>
    <t>CUST50266</t>
  </si>
  <si>
    <t>ORD26005657</t>
  </si>
  <si>
    <t>CUST25729</t>
  </si>
  <si>
    <t>ORD26005658</t>
  </si>
  <si>
    <t>CUST65458</t>
  </si>
  <si>
    <t>ORD26005659</t>
  </si>
  <si>
    <t>CUST36980</t>
  </si>
  <si>
    <t>ORD26005660</t>
  </si>
  <si>
    <t>CUST41553</t>
  </si>
  <si>
    <t>ORD26005661</t>
  </si>
  <si>
    <t>CUST44002</t>
  </si>
  <si>
    <t>ORD26005662</t>
  </si>
  <si>
    <t>CUST12452</t>
  </si>
  <si>
    <t>ORD26005663</t>
  </si>
  <si>
    <t>CUST98802</t>
  </si>
  <si>
    <t>ORD26005664</t>
  </si>
  <si>
    <t>CUST19935</t>
  </si>
  <si>
    <t>ORD26005665</t>
  </si>
  <si>
    <t>CUST65398</t>
  </si>
  <si>
    <t>ORD26005666</t>
  </si>
  <si>
    <t>CUST35108</t>
  </si>
  <si>
    <t>ORD26005667</t>
  </si>
  <si>
    <t>CUST11408</t>
  </si>
  <si>
    <t>ORD26005668</t>
  </si>
  <si>
    <t>CUST97070</t>
  </si>
  <si>
    <t>ORD26005669</t>
  </si>
  <si>
    <t>CUST23693</t>
  </si>
  <si>
    <t>ORD26005670</t>
  </si>
  <si>
    <t>CUST48565</t>
  </si>
  <si>
    <t>ORD26005671</t>
  </si>
  <si>
    <t>CUST25985</t>
  </si>
  <si>
    <t>ORD26005672</t>
  </si>
  <si>
    <t>ORD26005673</t>
  </si>
  <si>
    <t>CUST40411</t>
  </si>
  <si>
    <t>ORD26005674</t>
  </si>
  <si>
    <t>ORD26005675</t>
  </si>
  <si>
    <t>CUST88631</t>
  </si>
  <si>
    <t>ORD26005676</t>
  </si>
  <si>
    <t>CUST69500</t>
  </si>
  <si>
    <t>ORD26005677</t>
  </si>
  <si>
    <t>CUST38539</t>
  </si>
  <si>
    <t>ORD26005678</t>
  </si>
  <si>
    <t>CUST80391</t>
  </si>
  <si>
    <t>ORD26005679</t>
  </si>
  <si>
    <t>CUST31068</t>
  </si>
  <si>
    <t>ORD26005680</t>
  </si>
  <si>
    <t>CUST86929</t>
  </si>
  <si>
    <t>ORD26005681</t>
  </si>
  <si>
    <t>ORD26005682</t>
  </si>
  <si>
    <t>CUST14013</t>
  </si>
  <si>
    <t>ORD26005683</t>
  </si>
  <si>
    <t>CUST92100</t>
  </si>
  <si>
    <t>ORD26005684</t>
  </si>
  <si>
    <t>CUST84544</t>
  </si>
  <si>
    <t>ORD26005685</t>
  </si>
  <si>
    <t>CUST28377</t>
  </si>
  <si>
    <t>ORD26005686</t>
  </si>
  <si>
    <t>CUST40872</t>
  </si>
  <si>
    <t>ORD26005687</t>
  </si>
  <si>
    <t>CUST63815</t>
  </si>
  <si>
    <t>ORD26005688</t>
  </si>
  <si>
    <t>CUST28385</t>
  </si>
  <si>
    <t>ORD26005689</t>
  </si>
  <si>
    <t>CUST83259</t>
  </si>
  <si>
    <t>ORD26005690</t>
  </si>
  <si>
    <t>CUST95050</t>
  </si>
  <si>
    <t>ORD26005691</t>
  </si>
  <si>
    <t>CUST47016</t>
  </si>
  <si>
    <t>ORD26005692</t>
  </si>
  <si>
    <t>CUST75973</t>
  </si>
  <si>
    <t>ORD26005693</t>
  </si>
  <si>
    <t>CUST23874</t>
  </si>
  <si>
    <t>ORD26005694</t>
  </si>
  <si>
    <t>ORD26005695</t>
  </si>
  <si>
    <t>CUST26357</t>
  </si>
  <si>
    <t>ORD26005696</t>
  </si>
  <si>
    <t>CUST80440</t>
  </si>
  <si>
    <t>ORD26005697</t>
  </si>
  <si>
    <t>CUST50714</t>
  </si>
  <si>
    <t>ORD26005698</t>
  </si>
  <si>
    <t>CUST45837</t>
  </si>
  <si>
    <t>ORD26005699</t>
  </si>
  <si>
    <t>CUST75216</t>
  </si>
  <si>
    <t>ORD26005700</t>
  </si>
  <si>
    <t>CUST25070</t>
  </si>
  <si>
    <t>ORD26005701</t>
  </si>
  <si>
    <t>CUST30582</t>
  </si>
  <si>
    <t>ORD26005702</t>
  </si>
  <si>
    <t>CUST13820</t>
  </si>
  <si>
    <t>ORD26005703</t>
  </si>
  <si>
    <t>CUST79482</t>
  </si>
  <si>
    <t>ORD26005704</t>
  </si>
  <si>
    <t>CUST17843</t>
  </si>
  <si>
    <t>ORD26005705</t>
  </si>
  <si>
    <t>CUST23251</t>
  </si>
  <si>
    <t>ORD26005706</t>
  </si>
  <si>
    <t>CUST28708</t>
  </si>
  <si>
    <t>ORD26005707</t>
  </si>
  <si>
    <t>CUST79126</t>
  </si>
  <si>
    <t>ORD26005708</t>
  </si>
  <si>
    <t>CUST47802</t>
  </si>
  <si>
    <t>ORD26005709</t>
  </si>
  <si>
    <t>ORD26005710</t>
  </si>
  <si>
    <t>CUST20574</t>
  </si>
  <si>
    <t>ORD26005711</t>
  </si>
  <si>
    <t>CUST70331</t>
  </si>
  <si>
    <t>ORD26005712</t>
  </si>
  <si>
    <t>CUST71472</t>
  </si>
  <si>
    <t>ORD26005713</t>
  </si>
  <si>
    <t>ORD26005714</t>
  </si>
  <si>
    <t>CUST93491</t>
  </si>
  <si>
    <t>ORD26005715</t>
  </si>
  <si>
    <t>CUST11517</t>
  </si>
  <si>
    <t>ORD26005716</t>
  </si>
  <si>
    <t>CUST16915</t>
  </si>
  <si>
    <t>ORD26005717</t>
  </si>
  <si>
    <t>CUST44705</t>
  </si>
  <si>
    <t>ORD26005718</t>
  </si>
  <si>
    <t>CUST57911</t>
  </si>
  <si>
    <t>ORD26005719</t>
  </si>
  <si>
    <t>CUST25718</t>
  </si>
  <si>
    <t>ORD26005720</t>
  </si>
  <si>
    <t>CUST84825</t>
  </si>
  <si>
    <t>ORD26005721</t>
  </si>
  <si>
    <t>CUST21176</t>
  </si>
  <si>
    <t>ORD26005722</t>
  </si>
  <si>
    <t>CUST51514</t>
  </si>
  <si>
    <t>ORD26005723</t>
  </si>
  <si>
    <t>CUST17867</t>
  </si>
  <si>
    <t>ORD26005724</t>
  </si>
  <si>
    <t>CUST96102</t>
  </si>
  <si>
    <t>ORD26005725</t>
  </si>
  <si>
    <t>ORD26005726</t>
  </si>
  <si>
    <t>CUST37034</t>
  </si>
  <si>
    <t>ORD26005727</t>
  </si>
  <si>
    <t>CUST74990</t>
  </si>
  <si>
    <t>ORD26005728</t>
  </si>
  <si>
    <t>CUST92634</t>
  </si>
  <si>
    <t>ORD26005729</t>
  </si>
  <si>
    <t>CUST48625</t>
  </si>
  <si>
    <t>ORD26005730</t>
  </si>
  <si>
    <t>CUST74049</t>
  </si>
  <si>
    <t>ORD26005731</t>
  </si>
  <si>
    <t>CUST44674</t>
  </si>
  <si>
    <t>ORD26005732</t>
  </si>
  <si>
    <t>CUST16397</t>
  </si>
  <si>
    <t>ORD26005733</t>
  </si>
  <si>
    <t>CUST61140</t>
  </si>
  <si>
    <t>ORD26005734</t>
  </si>
  <si>
    <t>CUST57842</t>
  </si>
  <si>
    <t>ORD26005735</t>
  </si>
  <si>
    <t>CUST83724</t>
  </si>
  <si>
    <t>ORD26005736</t>
  </si>
  <si>
    <t>CUST23195</t>
  </si>
  <si>
    <t>ORD26005737</t>
  </si>
  <si>
    <t>CUST57246</t>
  </si>
  <si>
    <t>ORD26005738</t>
  </si>
  <si>
    <t>CUST22134</t>
  </si>
  <si>
    <t>ORD26005739</t>
  </si>
  <si>
    <t>CUST28525</t>
  </si>
  <si>
    <t>ORD26005740</t>
  </si>
  <si>
    <t>CUST27835</t>
  </si>
  <si>
    <t>ORD26005741</t>
  </si>
  <si>
    <t>CUST99867</t>
  </si>
  <si>
    <t>ORD26005742</t>
  </si>
  <si>
    <t>CUST40295</t>
  </si>
  <si>
    <t>ORD26005743</t>
  </si>
  <si>
    <t>CUST79620</t>
  </si>
  <si>
    <t>ORD26005744</t>
  </si>
  <si>
    <t>CUST99873</t>
  </si>
  <si>
    <t>ORD26005745</t>
  </si>
  <si>
    <t>CUST44681</t>
  </si>
  <si>
    <t>ORD26005746</t>
  </si>
  <si>
    <t>CUST56444</t>
  </si>
  <si>
    <t>ORD26005747</t>
  </si>
  <si>
    <t>CUST35302</t>
  </si>
  <si>
    <t>ORD26005748</t>
  </si>
  <si>
    <t>CUST28838</t>
  </si>
  <si>
    <t>ORD26005749</t>
  </si>
  <si>
    <t>CUST99492</t>
  </si>
  <si>
    <t>ORD26005750</t>
  </si>
  <si>
    <t>CUST61660</t>
  </si>
  <si>
    <t>ORD26005751</t>
  </si>
  <si>
    <t>CUST13984</t>
  </si>
  <si>
    <t>ORD26005752</t>
  </si>
  <si>
    <t>CUST58048</t>
  </si>
  <si>
    <t>ORD26005753</t>
  </si>
  <si>
    <t>CUST26091</t>
  </si>
  <si>
    <t>ORD26005754</t>
  </si>
  <si>
    <t>CUST79716</t>
  </si>
  <si>
    <t>ORD26005755</t>
  </si>
  <si>
    <t>CUST93418</t>
  </si>
  <si>
    <t>ORD26005756</t>
  </si>
  <si>
    <t>CUST27672</t>
  </si>
  <si>
    <t>ORD26005757</t>
  </si>
  <si>
    <t>ORD26005758</t>
  </si>
  <si>
    <t>CUST69874</t>
  </si>
  <si>
    <t>ORD26005759</t>
  </si>
  <si>
    <t>CUST89680</t>
  </si>
  <si>
    <t>ORD26005760</t>
  </si>
  <si>
    <t>CUST15382</t>
  </si>
  <si>
    <t>ORD26005761</t>
  </si>
  <si>
    <t>CUST43745</t>
  </si>
  <si>
    <t>ORD26005762</t>
  </si>
  <si>
    <t>CUST84612</t>
  </si>
  <si>
    <t>ORD26005763</t>
  </si>
  <si>
    <t>CUST56723</t>
  </si>
  <si>
    <t>ORD26005764</t>
  </si>
  <si>
    <t>CUST84421</t>
  </si>
  <si>
    <t>ORD26005765</t>
  </si>
  <si>
    <t>CUST84494</t>
  </si>
  <si>
    <t>ORD26005766</t>
  </si>
  <si>
    <t>CUST39849</t>
  </si>
  <si>
    <t>ORD26005767</t>
  </si>
  <si>
    <t>CUST21224</t>
  </si>
  <si>
    <t>ORD26005768</t>
  </si>
  <si>
    <t>CUST99700</t>
  </si>
  <si>
    <t>ORD26005769</t>
  </si>
  <si>
    <t>CUST13512</t>
  </si>
  <si>
    <t>ORD26005770</t>
  </si>
  <si>
    <t>CUST71875</t>
  </si>
  <si>
    <t>ORD26005771</t>
  </si>
  <si>
    <t>CUST30528</t>
  </si>
  <si>
    <t>ORD26005772</t>
  </si>
  <si>
    <t>ORD26005773</t>
  </si>
  <si>
    <t>CUST37486</t>
  </si>
  <si>
    <t>ORD26005774</t>
  </si>
  <si>
    <t>CUST91767</t>
  </si>
  <si>
    <t>ORD26005775</t>
  </si>
  <si>
    <t>CUST91402</t>
  </si>
  <si>
    <t>ORD26005776</t>
  </si>
  <si>
    <t>CUST78914</t>
  </si>
  <si>
    <t>ORD26005777</t>
  </si>
  <si>
    <t>CUST18786</t>
  </si>
  <si>
    <t>ORD26005778</t>
  </si>
  <si>
    <t>CUST25959</t>
  </si>
  <si>
    <t>ORD26005779</t>
  </si>
  <si>
    <t>CUST65469</t>
  </si>
  <si>
    <t>ORD26005780</t>
  </si>
  <si>
    <t>CUST54652</t>
  </si>
  <si>
    <t>ORD26005781</t>
  </si>
  <si>
    <t>CUST49801</t>
  </si>
  <si>
    <t>ORD26005782</t>
  </si>
  <si>
    <t>CUST42519</t>
  </si>
  <si>
    <t>ORD26005783</t>
  </si>
  <si>
    <t>CUST75759</t>
  </si>
  <si>
    <t>ORD26005784</t>
  </si>
  <si>
    <t>CUST27607</t>
  </si>
  <si>
    <t>ORD26005785</t>
  </si>
  <si>
    <t>CUST52461</t>
  </si>
  <si>
    <t>ORD26005786</t>
  </si>
  <si>
    <t>CUST44182</t>
  </si>
  <si>
    <t>ORD26005787</t>
  </si>
  <si>
    <t>CUST47556</t>
  </si>
  <si>
    <t>ORD26005788</t>
  </si>
  <si>
    <t>CUST82864</t>
  </si>
  <si>
    <t>ORD26005789</t>
  </si>
  <si>
    <t>ORD26005790</t>
  </si>
  <si>
    <t>CUST17156</t>
  </si>
  <si>
    <t>ORD26005791</t>
  </si>
  <si>
    <t>CUST22012</t>
  </si>
  <si>
    <t>ORD26005792</t>
  </si>
  <si>
    <t>ORD26005793</t>
  </si>
  <si>
    <t>ORD26005794</t>
  </si>
  <si>
    <t>CUST29296</t>
  </si>
  <si>
    <t>ORD26005795</t>
  </si>
  <si>
    <t>CUST15148</t>
  </si>
  <si>
    <t>ORD26005796</t>
  </si>
  <si>
    <t>CUST68596</t>
  </si>
  <si>
    <t>ORD26005797</t>
  </si>
  <si>
    <t>CUST28292</t>
  </si>
  <si>
    <t>ORD26005798</t>
  </si>
  <si>
    <t>CUST71554</t>
  </si>
  <si>
    <t>ORD26005799</t>
  </si>
  <si>
    <t>CUST34194</t>
  </si>
  <si>
    <t>ORD26005800</t>
  </si>
  <si>
    <t>CUST70009</t>
  </si>
  <si>
    <t>ORD26005801</t>
  </si>
  <si>
    <t>CUST28594</t>
  </si>
  <si>
    <t>ORD26005802</t>
  </si>
  <si>
    <t>CUST86065</t>
  </si>
  <si>
    <t>ORD26005803</t>
  </si>
  <si>
    <t>CUST80476</t>
  </si>
  <si>
    <t>ORD26005804</t>
  </si>
  <si>
    <t>CUST45214</t>
  </si>
  <si>
    <t>ORD26005805</t>
  </si>
  <si>
    <t>CUST34778</t>
  </si>
  <si>
    <t>ORD26005806</t>
  </si>
  <si>
    <t>CUST90810</t>
  </si>
  <si>
    <t>ORD26005807</t>
  </si>
  <si>
    <t>CUST13619</t>
  </si>
  <si>
    <t>ORD26005808</t>
  </si>
  <si>
    <t>CUST59457</t>
  </si>
  <si>
    <t>ORD26005809</t>
  </si>
  <si>
    <t>CUST14113</t>
  </si>
  <si>
    <t>ORD26005810</t>
  </si>
  <si>
    <t>CUST96569</t>
  </si>
  <si>
    <t>ORD26005811</t>
  </si>
  <si>
    <t>ORD26005812</t>
  </si>
  <si>
    <t>CUST56895</t>
  </si>
  <si>
    <t>ORD26005813</t>
  </si>
  <si>
    <t>CUST43418</t>
  </si>
  <si>
    <t>ORD26005814</t>
  </si>
  <si>
    <t>CUST80675</t>
  </si>
  <si>
    <t>ORD26005815</t>
  </si>
  <si>
    <t>CUST40653</t>
  </si>
  <si>
    <t>ORD26005816</t>
  </si>
  <si>
    <t>CUST71620</t>
  </si>
  <si>
    <t>ORD26005817</t>
  </si>
  <si>
    <t>CUST20768</t>
  </si>
  <si>
    <t>ORD26005818</t>
  </si>
  <si>
    <t>CUST78701</t>
  </si>
  <si>
    <t>ORD26005819</t>
  </si>
  <si>
    <t>CUST26111</t>
  </si>
  <si>
    <t>ORD26005820</t>
  </si>
  <si>
    <t>CUST45796</t>
  </si>
  <si>
    <t>ORD26005821</t>
  </si>
  <si>
    <t>CUST19315</t>
  </si>
  <si>
    <t>ORD26005822</t>
  </si>
  <si>
    <t>CUST59790</t>
  </si>
  <si>
    <t>ORD26005823</t>
  </si>
  <si>
    <t>CUST40234</t>
  </si>
  <si>
    <t>ORD26005824</t>
  </si>
  <si>
    <t>CUST58573</t>
  </si>
  <si>
    <t>ORD26005825</t>
  </si>
  <si>
    <t>CUST62363</t>
  </si>
  <si>
    <t>ORD26005826</t>
  </si>
  <si>
    <t>ORD26005827</t>
  </si>
  <si>
    <t>ORD26005828</t>
  </si>
  <si>
    <t>CUST19254</t>
  </si>
  <si>
    <t>ORD26005829</t>
  </si>
  <si>
    <t>CUST74894</t>
  </si>
  <si>
    <t>ORD26005830</t>
  </si>
  <si>
    <t>ORD26005831</t>
  </si>
  <si>
    <t>CUST82615</t>
  </si>
  <si>
    <t>ORD26005832</t>
  </si>
  <si>
    <t>ORD26005833</t>
  </si>
  <si>
    <t>CUST14548</t>
  </si>
  <si>
    <t>ORD26005834</t>
  </si>
  <si>
    <t>CUST36498</t>
  </si>
  <si>
    <t>ORD26005835</t>
  </si>
  <si>
    <t>CUST42397</t>
  </si>
  <si>
    <t>ORD26005836</t>
  </si>
  <si>
    <t>CUST41334</t>
  </si>
  <si>
    <t>ORD26005837</t>
  </si>
  <si>
    <t>CUST76625</t>
  </si>
  <si>
    <t>ORD26005838</t>
  </si>
  <si>
    <t>CUST52386</t>
  </si>
  <si>
    <t>ORD26005839</t>
  </si>
  <si>
    <t>CUST30116</t>
  </si>
  <si>
    <t>ORD26005840</t>
  </si>
  <si>
    <t>CUST89772</t>
  </si>
  <si>
    <t>ORD26005841</t>
  </si>
  <si>
    <t>CUST37672</t>
  </si>
  <si>
    <t>ORD26005842</t>
  </si>
  <si>
    <t>CUST21664</t>
  </si>
  <si>
    <t>ORD26005843</t>
  </si>
  <si>
    <t>CUST66626</t>
  </si>
  <si>
    <t>ORD26005844</t>
  </si>
  <si>
    <t>CUST85388</t>
  </si>
  <si>
    <t>ORD26005845</t>
  </si>
  <si>
    <t>CUST79977</t>
  </si>
  <si>
    <t>ORD26005846</t>
  </si>
  <si>
    <t>CUST86435</t>
  </si>
  <si>
    <t>ORD26005847</t>
  </si>
  <si>
    <t>CUST50176</t>
  </si>
  <si>
    <t>ORD26005848</t>
  </si>
  <si>
    <t>CUST80343</t>
  </si>
  <si>
    <t>ORD26005849</t>
  </si>
  <si>
    <t>ORD26005850</t>
  </si>
  <si>
    <t>CUST16371</t>
  </si>
  <si>
    <t>ORD26005851</t>
  </si>
  <si>
    <t>CUST74808</t>
  </si>
  <si>
    <t>ORD26005852</t>
  </si>
  <si>
    <t>ORD26005853</t>
  </si>
  <si>
    <t>CUST30820</t>
  </si>
  <si>
    <t>ORD26005854</t>
  </si>
  <si>
    <t>CUST93485</t>
  </si>
  <si>
    <t>ORD26005855</t>
  </si>
  <si>
    <t>CUST60160</t>
  </si>
  <si>
    <t>ORD26005856</t>
  </si>
  <si>
    <t>CUST33969</t>
  </si>
  <si>
    <t>ORD26005857</t>
  </si>
  <si>
    <t>CUST92859</t>
  </si>
  <si>
    <t>ORD26005858</t>
  </si>
  <si>
    <t>CUST47742</t>
  </si>
  <si>
    <t>ORD26005859</t>
  </si>
  <si>
    <t>CUST80577</t>
  </si>
  <si>
    <t>ORD26005860</t>
  </si>
  <si>
    <t>CUST51073</t>
  </si>
  <si>
    <t>ORD26005861</t>
  </si>
  <si>
    <t>ORD26005862</t>
  </si>
  <si>
    <t>CUST55419</t>
  </si>
  <si>
    <t>ORD26005863</t>
  </si>
  <si>
    <t>CUST88675</t>
  </si>
  <si>
    <t>ORD26005864</t>
  </si>
  <si>
    <t>CUST93840</t>
  </si>
  <si>
    <t>ORD26005865</t>
  </si>
  <si>
    <t>ORD26005866</t>
  </si>
  <si>
    <t>CUST32792</t>
  </si>
  <si>
    <t>ORD26005867</t>
  </si>
  <si>
    <t>CUST26936</t>
  </si>
  <si>
    <t>ORD26005868</t>
  </si>
  <si>
    <t>CUST67781</t>
  </si>
  <si>
    <t>ORD26005869</t>
  </si>
  <si>
    <t>CUST54243</t>
  </si>
  <si>
    <t>ORD26005870</t>
  </si>
  <si>
    <t>CUST61070</t>
  </si>
  <si>
    <t>ORD26005871</t>
  </si>
  <si>
    <t>CUST38463</t>
  </si>
  <si>
    <t>ORD26005872</t>
  </si>
  <si>
    <t>CUST16685</t>
  </si>
  <si>
    <t>ORD26005873</t>
  </si>
  <si>
    <t>CUST43381</t>
  </si>
  <si>
    <t>ORD26005874</t>
  </si>
  <si>
    <t>ORD26005875</t>
  </si>
  <si>
    <t>CUST72017</t>
  </si>
  <si>
    <t>ORD26005876</t>
  </si>
  <si>
    <t>CUST89124</t>
  </si>
  <si>
    <t>ORD26005877</t>
  </si>
  <si>
    <t>CUST67881</t>
  </si>
  <si>
    <t>ORD26005878</t>
  </si>
  <si>
    <t>CUST70549</t>
  </si>
  <si>
    <t>ORD26005879</t>
  </si>
  <si>
    <t>CUST98256</t>
  </si>
  <si>
    <t>ORD26005880</t>
  </si>
  <si>
    <t>CUST95648</t>
  </si>
  <si>
    <t>ORD26005881</t>
  </si>
  <si>
    <t>ORD26005882</t>
  </si>
  <si>
    <t>ORD26005883</t>
  </si>
  <si>
    <t>CUST29314</t>
  </si>
  <si>
    <t>ORD26005884</t>
  </si>
  <si>
    <t>CUST67859</t>
  </si>
  <si>
    <t>ORD26005885</t>
  </si>
  <si>
    <t>ORD26005886</t>
  </si>
  <si>
    <t>CUST88850</t>
  </si>
  <si>
    <t>ORD26005887</t>
  </si>
  <si>
    <t>CUST87070</t>
  </si>
  <si>
    <t>ORD26005888</t>
  </si>
  <si>
    <t>CUST28417</t>
  </si>
  <si>
    <t>ORD26005889</t>
  </si>
  <si>
    <t>CUST53346</t>
  </si>
  <si>
    <t>ORD26005890</t>
  </si>
  <si>
    <t>CUST82448</t>
  </si>
  <si>
    <t>ORD26005891</t>
  </si>
  <si>
    <t>CUST38389</t>
  </si>
  <si>
    <t>ORD26005892</t>
  </si>
  <si>
    <t>CUST97838</t>
  </si>
  <si>
    <t>ORD26005893</t>
  </si>
  <si>
    <t>CUST63846</t>
  </si>
  <si>
    <t>ORD26005894</t>
  </si>
  <si>
    <t>CUST18910</t>
  </si>
  <si>
    <t>ORD26005895</t>
  </si>
  <si>
    <t>CUST61889</t>
  </si>
  <si>
    <t>ORD26005896</t>
  </si>
  <si>
    <t>CUST86010</t>
  </si>
  <si>
    <t>ORD26005897</t>
  </si>
  <si>
    <t>CUST39971</t>
  </si>
  <si>
    <t>ORD26005898</t>
  </si>
  <si>
    <t>CUST45657</t>
  </si>
  <si>
    <t>ORD26005899</t>
  </si>
  <si>
    <t>CUST26761</t>
  </si>
  <si>
    <t>ORD26005900</t>
  </si>
  <si>
    <t>CUST58269</t>
  </si>
  <si>
    <t>ORD26005901</t>
  </si>
  <si>
    <t>CUST19186</t>
  </si>
  <si>
    <t>ORD26005902</t>
  </si>
  <si>
    <t>CUST71848</t>
  </si>
  <si>
    <t>ORD26005903</t>
  </si>
  <si>
    <t>CUST87376</t>
  </si>
  <si>
    <t>ORD26005904</t>
  </si>
  <si>
    <t>CUST93672</t>
  </si>
  <si>
    <t>ORD26005905</t>
  </si>
  <si>
    <t>CUST14317</t>
  </si>
  <si>
    <t>ORD26005906</t>
  </si>
  <si>
    <t>CUST44118</t>
  </si>
  <si>
    <t>ORD26005907</t>
  </si>
  <si>
    <t>CUST35970</t>
  </si>
  <si>
    <t>ORD26005908</t>
  </si>
  <si>
    <t>CUST96018</t>
  </si>
  <si>
    <t>ORD26005909</t>
  </si>
  <si>
    <t>CUST67449</t>
  </si>
  <si>
    <t>ORD26005910</t>
  </si>
  <si>
    <t>CUST59451</t>
  </si>
  <si>
    <t>ORD26005911</t>
  </si>
  <si>
    <t>CUST99129</t>
  </si>
  <si>
    <t>ORD26005912</t>
  </si>
  <si>
    <t>CUST99427</t>
  </si>
  <si>
    <t>ORD26005913</t>
  </si>
  <si>
    <t>CUST92996</t>
  </si>
  <si>
    <t>ORD26005914</t>
  </si>
  <si>
    <t>CUST29181</t>
  </si>
  <si>
    <t>ORD26005915</t>
  </si>
  <si>
    <t>CUST73942</t>
  </si>
  <si>
    <t>ORD26005916</t>
  </si>
  <si>
    <t>CUST80817</t>
  </si>
  <si>
    <t>ORD26005917</t>
  </si>
  <si>
    <t>CUST45452</t>
  </si>
  <si>
    <t>ORD26005918</t>
  </si>
  <si>
    <t>CUST93628</t>
  </si>
  <si>
    <t>ORD26005919</t>
  </si>
  <si>
    <t>CUST49093</t>
  </si>
  <si>
    <t>ORD26005920</t>
  </si>
  <si>
    <t>CUST77266</t>
  </si>
  <si>
    <t>ORD26005921</t>
  </si>
  <si>
    <t>ORD26005922</t>
  </si>
  <si>
    <t>CUST43399</t>
  </si>
  <si>
    <t>ORD26005923</t>
  </si>
  <si>
    <t>CUST98583</t>
  </si>
  <si>
    <t>ORD26005924</t>
  </si>
  <si>
    <t>CUST52468</t>
  </si>
  <si>
    <t>ORD26005925</t>
  </si>
  <si>
    <t>CUST83589</t>
  </si>
  <si>
    <t>ORD26005926</t>
  </si>
  <si>
    <t>CUST13625</t>
  </si>
  <si>
    <t>ORD26005927</t>
  </si>
  <si>
    <t>CUST18928</t>
  </si>
  <si>
    <t>ORD26005928</t>
  </si>
  <si>
    <t>CUST42466</t>
  </si>
  <si>
    <t>ORD26005929</t>
  </si>
  <si>
    <t>CUST30964</t>
  </si>
  <si>
    <t>ORD26005930</t>
  </si>
  <si>
    <t>CUST14073</t>
  </si>
  <si>
    <t>ORD26005931</t>
  </si>
  <si>
    <t>CUST38344</t>
  </si>
  <si>
    <t>ORD26005932</t>
  </si>
  <si>
    <t>CUST99880</t>
  </si>
  <si>
    <t>ORD26005933</t>
  </si>
  <si>
    <t>CUST33256</t>
  </si>
  <si>
    <t>ORD26005934</t>
  </si>
  <si>
    <t>ORD26005935</t>
  </si>
  <si>
    <t>CUST89219</t>
  </si>
  <si>
    <t>ORD26005936</t>
  </si>
  <si>
    <t>CUST93309</t>
  </si>
  <si>
    <t>ORD26005937</t>
  </si>
  <si>
    <t>CUST23788</t>
  </si>
  <si>
    <t>ORD26005938</t>
  </si>
  <si>
    <t>CUST37861</t>
  </si>
  <si>
    <t>ORD26005939</t>
  </si>
  <si>
    <t>CUST76887</t>
  </si>
  <si>
    <t>ORD26005940</t>
  </si>
  <si>
    <t>CUST49904</t>
  </si>
  <si>
    <t>ORD26005941</t>
  </si>
  <si>
    <t>CUST82410</t>
  </si>
  <si>
    <t>ORD26005942</t>
  </si>
  <si>
    <t>CUST14348</t>
  </si>
  <si>
    <t>ORD26005943</t>
  </si>
  <si>
    <t>ORD26005944</t>
  </si>
  <si>
    <t>ORD26005945</t>
  </si>
  <si>
    <t>ORD26005946</t>
  </si>
  <si>
    <t>CUST19971</t>
  </si>
  <si>
    <t>ORD26005947</t>
  </si>
  <si>
    <t>CUST69096</t>
  </si>
  <si>
    <t>ORD26005948</t>
  </si>
  <si>
    <t>CUST31499</t>
  </si>
  <si>
    <t>ORD26005949</t>
  </si>
  <si>
    <t>CUST48028</t>
  </si>
  <si>
    <t>ORD26005950</t>
  </si>
  <si>
    <t>CUST20936</t>
  </si>
  <si>
    <t>ORD26005951</t>
  </si>
  <si>
    <t>CUST71378</t>
  </si>
  <si>
    <t>ORD26005952</t>
  </si>
  <si>
    <t>CUST34746</t>
  </si>
  <si>
    <t>ORD26005953</t>
  </si>
  <si>
    <t>CUST12063</t>
  </si>
  <si>
    <t>ORD26005954</t>
  </si>
  <si>
    <t>ORD26005955</t>
  </si>
  <si>
    <t>CUST35871</t>
  </si>
  <si>
    <t>ORD26005956</t>
  </si>
  <si>
    <t>CUST13600</t>
  </si>
  <si>
    <t>ORD26005957</t>
  </si>
  <si>
    <t>CUST31471</t>
  </si>
  <si>
    <t>ORD26005958</t>
  </si>
  <si>
    <t>CUST76087</t>
  </si>
  <si>
    <t>ORD26005959</t>
  </si>
  <si>
    <t>CUST95858</t>
  </si>
  <si>
    <t>ORD26005960</t>
  </si>
  <si>
    <t>CUST54530</t>
  </si>
  <si>
    <t>ORD26005961</t>
  </si>
  <si>
    <t>CUST75214</t>
  </si>
  <si>
    <t>ORD26005962</t>
  </si>
  <si>
    <t>CUST41768</t>
  </si>
  <si>
    <t>ORD26005963</t>
  </si>
  <si>
    <t>CUST81715</t>
  </si>
  <si>
    <t>ORD26005964</t>
  </si>
  <si>
    <t>ORD26005965</t>
  </si>
  <si>
    <t>CUST80013</t>
  </si>
  <si>
    <t>ORD26005966</t>
  </si>
  <si>
    <t>CUST15433</t>
  </si>
  <si>
    <t>ORD26005967</t>
  </si>
  <si>
    <t>ORD26005968</t>
  </si>
  <si>
    <t>CUST61495</t>
  </si>
  <si>
    <t>ORD26005969</t>
  </si>
  <si>
    <t>CUST76874</t>
  </si>
  <si>
    <t>ORD26005970</t>
  </si>
  <si>
    <t>CUST43373</t>
  </si>
  <si>
    <t>ORD26005971</t>
  </si>
  <si>
    <t>CUST99750</t>
  </si>
  <si>
    <t>ORD26005972</t>
  </si>
  <si>
    <t>CUST26291</t>
  </si>
  <si>
    <t>ORD26005973</t>
  </si>
  <si>
    <t>CUST75516</t>
  </si>
  <si>
    <t>ORD26005974</t>
  </si>
  <si>
    <t>CUST45123</t>
  </si>
  <si>
    <t>ORD26005975</t>
  </si>
  <si>
    <t>CUST22393</t>
  </si>
  <si>
    <t>ORD26005976</t>
  </si>
  <si>
    <t>CUST71171</t>
  </si>
  <si>
    <t>ORD26005977</t>
  </si>
  <si>
    <t>ORD26005978</t>
  </si>
  <si>
    <t>CUST27823</t>
  </si>
  <si>
    <t>ORD26005979</t>
  </si>
  <si>
    <t>CUST56309</t>
  </si>
  <si>
    <t>ORD26005980</t>
  </si>
  <si>
    <t>CUST40896</t>
  </si>
  <si>
    <t>ORD26005981</t>
  </si>
  <si>
    <t>CUST91185</t>
  </si>
  <si>
    <t>ORD26005982</t>
  </si>
  <si>
    <t>CUST71944</t>
  </si>
  <si>
    <t>ORD26005983</t>
  </si>
  <si>
    <t>CUST62544</t>
  </si>
  <si>
    <t>ORD26005984</t>
  </si>
  <si>
    <t>CUST79955</t>
  </si>
  <si>
    <t>ORD26005985</t>
  </si>
  <si>
    <t>CUST40476</t>
  </si>
  <si>
    <t>ORD26005986</t>
  </si>
  <si>
    <t>CUST89011</t>
  </si>
  <si>
    <t>ORD26005987</t>
  </si>
  <si>
    <t>CUST30384</t>
  </si>
  <si>
    <t>ORD26005988</t>
  </si>
  <si>
    <t>CUST50860</t>
  </si>
  <si>
    <t>ORD26005989</t>
  </si>
  <si>
    <t>CUST42223</t>
  </si>
  <si>
    <t>ORD26005990</t>
  </si>
  <si>
    <t>CUST22041</t>
  </si>
  <si>
    <t>ORD26005991</t>
  </si>
  <si>
    <t>CUST64473</t>
  </si>
  <si>
    <t>ORD26005992</t>
  </si>
  <si>
    <t>CUST33848</t>
  </si>
  <si>
    <t>ORD26005993</t>
  </si>
  <si>
    <t>CUST57684</t>
  </si>
  <si>
    <t>ORD26005994</t>
  </si>
  <si>
    <t>CUST48075</t>
  </si>
  <si>
    <t>ORD26005995</t>
  </si>
  <si>
    <t>CUST85479</t>
  </si>
  <si>
    <t>ORD26005996</t>
  </si>
  <si>
    <t>CUST20623</t>
  </si>
  <si>
    <t>ORD26005997</t>
  </si>
  <si>
    <t>CUST41147</t>
  </si>
  <si>
    <t>ORD26005998</t>
  </si>
  <si>
    <t>CUST63460</t>
  </si>
  <si>
    <t>ORD26005999</t>
  </si>
  <si>
    <t>CUST60776</t>
  </si>
  <si>
    <t>ORD26006000</t>
  </si>
  <si>
    <t>CUST67793</t>
  </si>
  <si>
    <t>order_date_clean</t>
  </si>
  <si>
    <t>order_amount_clean</t>
  </si>
  <si>
    <t>exception_value</t>
  </si>
  <si>
    <t>21-09-2026</t>
  </si>
  <si>
    <t>299.0</t>
  </si>
  <si>
    <t>22/09/2026</t>
  </si>
  <si>
    <t>4647.0</t>
  </si>
  <si>
    <t>17-09-2026</t>
  </si>
  <si>
    <t>2098.0</t>
  </si>
  <si>
    <t>2026-09-08</t>
  </si>
  <si>
    <t>3298.0</t>
  </si>
  <si>
    <t>2026-09-11</t>
  </si>
  <si>
    <t>499.0</t>
  </si>
  <si>
    <t>2026-09-13</t>
  </si>
  <si>
    <t>999.0</t>
  </si>
  <si>
    <t>18-09-2026</t>
  </si>
  <si>
    <t>1299.0</t>
  </si>
  <si>
    <t>2026-09-29</t>
  </si>
  <si>
    <t>2499.0</t>
  </si>
  <si>
    <t>25-09-2026</t>
  </si>
  <si>
    <t>349.0</t>
  </si>
  <si>
    <t>15-09-2026</t>
  </si>
  <si>
    <t>9497.0</t>
  </si>
  <si>
    <t>20-09-2026</t>
  </si>
  <si>
    <t>5797.0</t>
  </si>
  <si>
    <t>13997.0</t>
  </si>
  <si>
    <t>4298.0</t>
  </si>
  <si>
    <t>2026-09-18</t>
  </si>
  <si>
    <t>3499.0</t>
  </si>
  <si>
    <t>08-09-2026</t>
  </si>
  <si>
    <t>1799.0</t>
  </si>
  <si>
    <t>2026-09-21</t>
  </si>
  <si>
    <t>4999.0</t>
  </si>
  <si>
    <t>2598.0</t>
  </si>
  <si>
    <t>22-09-2026</t>
  </si>
  <si>
    <t>5798.0</t>
  </si>
  <si>
    <t>06-09-2026</t>
  </si>
  <si>
    <t>3798.0</t>
  </si>
  <si>
    <t>7999.0</t>
  </si>
  <si>
    <t>2026-09-07</t>
  </si>
  <si>
    <t>1499.0</t>
  </si>
  <si>
    <t>02/09/2026</t>
  </si>
  <si>
    <t>5,498.00</t>
  </si>
  <si>
    <t>09-09-2026</t>
  </si>
  <si>
    <t>10498.0</t>
  </si>
  <si>
    <t>23-09-2026</t>
  </si>
  <si>
    <t>599.0</t>
  </si>
  <si>
    <t>898.00</t>
  </si>
  <si>
    <t>07-09-2026</t>
  </si>
  <si>
    <t>3998.0</t>
  </si>
  <si>
    <t>2026-09-26</t>
  </si>
  <si>
    <t>6298.0</t>
  </si>
  <si>
    <t>14-09-2026</t>
  </si>
  <si>
    <t>9498.0</t>
  </si>
  <si>
    <t>02-09-2026</t>
  </si>
  <si>
    <t>4498.0</t>
  </si>
  <si>
    <t>1798.0</t>
  </si>
  <si>
    <t>648.0</t>
  </si>
  <si>
    <t>2026-09-30</t>
  </si>
  <si>
    <t>06/09/2026</t>
  </si>
  <si>
    <t>1598.0</t>
  </si>
  <si>
    <t>2026-09-14</t>
  </si>
  <si>
    <t>10297.0</t>
  </si>
  <si>
    <t>07/09/2026</t>
  </si>
  <si>
    <t>03-09-2026</t>
  </si>
  <si>
    <t>04-09-2026</t>
  </si>
  <si>
    <t>3098.0</t>
  </si>
  <si>
    <t>19/09/2026</t>
  </si>
  <si>
    <t>13-09-2026</t>
  </si>
  <si>
    <t>2,999.00</t>
  </si>
  <si>
    <t>2026-09-15</t>
  </si>
  <si>
    <t>2848.0</t>
  </si>
  <si>
    <t>30-09-2026</t>
  </si>
  <si>
    <t>27-09-2026</t>
  </si>
  <si>
    <t>01-09-2026</t>
  </si>
  <si>
    <t>10597.0</t>
  </si>
  <si>
    <t>23/09/2026</t>
  </si>
  <si>
    <t>599.00</t>
  </si>
  <si>
    <t>349.00</t>
  </si>
  <si>
    <t>2999.0</t>
  </si>
  <si>
    <t>12-09-2026</t>
  </si>
  <si>
    <t>9298.0</t>
  </si>
  <si>
    <t>26-09-2026</t>
  </si>
  <si>
    <t>16497.0</t>
  </si>
  <si>
    <t>2026-09-28</t>
  </si>
  <si>
    <t>10-09-2026</t>
  </si>
  <si>
    <t>11-09-2026</t>
  </si>
  <si>
    <t>1648.0</t>
  </si>
  <si>
    <t>01/09/2026</t>
  </si>
  <si>
    <t>6798.0</t>
  </si>
  <si>
    <t>3348.0</t>
  </si>
  <si>
    <t>24-09-2026</t>
  </si>
  <si>
    <t>2026-09-20</t>
  </si>
  <si>
    <t>5498.0</t>
  </si>
  <si>
    <t>17/09/2026</t>
  </si>
  <si>
    <t>9998.0</t>
  </si>
  <si>
    <t>3847.0</t>
  </si>
  <si>
    <t>2026-09-16</t>
  </si>
  <si>
    <t>1098.0</t>
  </si>
  <si>
    <t>1998.0</t>
  </si>
  <si>
    <t>2026-09-27</t>
  </si>
  <si>
    <t>10797.0</t>
  </si>
  <si>
    <t>2197.0</t>
  </si>
  <si>
    <t>05-09-2026</t>
  </si>
  <si>
    <t>14/09/2026</t>
  </si>
  <si>
    <t>2026-09-01</t>
  </si>
  <si>
    <t>799.0</t>
  </si>
  <si>
    <t>9297.0</t>
  </si>
  <si>
    <t>2998.0</t>
  </si>
  <si>
    <t>8798.0</t>
  </si>
  <si>
    <t>12/09/2026</t>
  </si>
  <si>
    <t>2026-09-06</t>
  </si>
  <si>
    <t>5998.0</t>
  </si>
  <si>
    <t>28-09-2026</t>
  </si>
  <si>
    <t>20/09/2026</t>
  </si>
  <si>
    <t>6498.0</t>
  </si>
  <si>
    <t>7,999.00</t>
  </si>
  <si>
    <t>25/09/2026</t>
  </si>
  <si>
    <t>4998.0</t>
  </si>
  <si>
    <t>2026-09-12</t>
  </si>
  <si>
    <t>3,598.00</t>
  </si>
  <si>
    <t>3097.0</t>
  </si>
  <si>
    <t>2026-09-24</t>
  </si>
  <si>
    <t>2026-09-03</t>
  </si>
  <si>
    <t>03/09/2026</t>
  </si>
  <si>
    <t>2798.0</t>
  </si>
  <si>
    <t>2026-09-10</t>
  </si>
  <si>
    <t>1447.0</t>
  </si>
  <si>
    <t>4797.0</t>
  </si>
  <si>
    <t>6397.0</t>
  </si>
  <si>
    <t>3598.0</t>
  </si>
  <si>
    <t>1848.0</t>
  </si>
  <si>
    <t>11297.0</t>
  </si>
  <si>
    <t>21/09/2026</t>
  </si>
  <si>
    <t>1298.0</t>
  </si>
  <si>
    <t>16-09-2026</t>
  </si>
  <si>
    <t>5297.0</t>
  </si>
  <si>
    <t>5598.0</t>
  </si>
  <si>
    <t>8847.0</t>
  </si>
  <si>
    <t>30/09/2026</t>
  </si>
  <si>
    <t>2026-09-22</t>
  </si>
  <si>
    <t>8498.0</t>
  </si>
  <si>
    <t>15997.0</t>
  </si>
  <si>
    <t>8998.0</t>
  </si>
  <si>
    <t>11,097.00</t>
  </si>
  <si>
    <t>2026-09-02</t>
  </si>
  <si>
    <t>948.0</t>
  </si>
  <si>
    <t>29-09-2026</t>
  </si>
  <si>
    <t>5597.0</t>
  </si>
  <si>
    <t>2026-09-04</t>
  </si>
  <si>
    <t>2397.0</t>
  </si>
  <si>
    <t>8,798.00</t>
  </si>
  <si>
    <t>7797.0</t>
  </si>
  <si>
    <t>19-09-2026</t>
  </si>
  <si>
    <t>10998.0</t>
  </si>
  <si>
    <t>5097.0</t>
  </si>
  <si>
    <t>8797.0</t>
  </si>
  <si>
    <t>2026-09-23</t>
  </si>
  <si>
    <t>2026-09-09</t>
  </si>
  <si>
    <t>4,298.00</t>
  </si>
  <si>
    <t>5298.0</t>
  </si>
  <si>
    <t>3848.0</t>
  </si>
  <si>
    <t>08/09/2026</t>
  </si>
  <si>
    <t>9798.0</t>
  </si>
  <si>
    <t>999.00</t>
  </si>
  <si>
    <t>2498.0</t>
  </si>
  <si>
    <t>2026-09-25</t>
  </si>
  <si>
    <t>1348.0</t>
  </si>
  <si>
    <t>3,798.00</t>
  </si>
  <si>
    <t>799.00</t>
  </si>
  <si>
    <t>299.00</t>
  </si>
  <si>
    <t>4197.0</t>
  </si>
  <si>
    <t>1897.0</t>
  </si>
  <si>
    <t>4798.0</t>
  </si>
  <si>
    <t>4,999.00</t>
  </si>
  <si>
    <t>28/09/2026</t>
  </si>
  <si>
    <t>2026-09-17</t>
  </si>
  <si>
    <t>3,947.00</t>
  </si>
  <si>
    <t>7997.0</t>
  </si>
  <si>
    <t>11497.0</t>
  </si>
  <si>
    <t>1,499.00</t>
  </si>
  <si>
    <t>6,797.00</t>
  </si>
  <si>
    <t>1397.0</t>
  </si>
  <si>
    <t>2,897.00</t>
  </si>
  <si>
    <t>2026-09-05</t>
  </si>
  <si>
    <t>14497.0</t>
  </si>
  <si>
    <t>1198.0</t>
  </si>
  <si>
    <t>11498.0</t>
  </si>
  <si>
    <t>7097.0</t>
  </si>
  <si>
    <t>5497.0</t>
  </si>
  <si>
    <t>8,998.00</t>
  </si>
  <si>
    <t>10/09/2026</t>
  </si>
  <si>
    <t>24/09/2026</t>
  </si>
  <si>
    <t>13497.0</t>
  </si>
  <si>
    <t>2298.0</t>
  </si>
  <si>
    <t>11997.0</t>
  </si>
  <si>
    <t>05/09/2026</t>
  </si>
  <si>
    <t>13/09/2026</t>
  </si>
  <si>
    <t>1898.0</t>
  </si>
  <si>
    <t>2398.0</t>
  </si>
  <si>
    <t>1498.0</t>
  </si>
  <si>
    <t>1947.0</t>
  </si>
  <si>
    <t>4,498.00</t>
  </si>
  <si>
    <t>9097.0</t>
  </si>
  <si>
    <t>3,348.00</t>
  </si>
  <si>
    <t>1,299.00</t>
  </si>
  <si>
    <t>3597.0</t>
  </si>
  <si>
    <t>13597.0</t>
  </si>
  <si>
    <t>04/09/2026</t>
  </si>
  <si>
    <t>6597.0</t>
  </si>
  <si>
    <t>9347.0</t>
  </si>
  <si>
    <t>4897.0</t>
  </si>
  <si>
    <t>9597.0</t>
  </si>
  <si>
    <t>18/09/2026</t>
  </si>
  <si>
    <t>9847.0</t>
  </si>
  <si>
    <t>3897.0</t>
  </si>
  <si>
    <t>4098.0</t>
  </si>
  <si>
    <t>3797.0</t>
  </si>
  <si>
    <t>5647.0</t>
  </si>
  <si>
    <t>9647.0</t>
  </si>
  <si>
    <t>1,798.00</t>
  </si>
  <si>
    <t>3498.0</t>
  </si>
  <si>
    <t>7297.0</t>
  </si>
  <si>
    <t>2,098.00</t>
  </si>
  <si>
    <t>2847.0</t>
  </si>
  <si>
    <t>10347.0</t>
  </si>
  <si>
    <t>2,998.00</t>
  </si>
  <si>
    <t>2026-09-19</t>
  </si>
  <si>
    <t>26/09/2026</t>
  </si>
  <si>
    <t>6997.0</t>
  </si>
  <si>
    <t>5347.0</t>
  </si>
  <si>
    <t>2097.0</t>
  </si>
  <si>
    <t>4297.0</t>
  </si>
  <si>
    <t>8297.0</t>
  </si>
  <si>
    <t>6097.0</t>
  </si>
  <si>
    <t>12797.0</t>
  </si>
  <si>
    <t>2297.0</t>
  </si>
  <si>
    <t>998.0</t>
  </si>
  <si>
    <t>898.0</t>
  </si>
  <si>
    <t>798.0</t>
  </si>
  <si>
    <t>5997.0</t>
  </si>
  <si>
    <t>15/09/2026</t>
  </si>
  <si>
    <t>12,297.00</t>
  </si>
  <si>
    <t>2897.0</t>
  </si>
  <si>
    <t>09/09/2026</t>
  </si>
  <si>
    <t>7397.0</t>
  </si>
  <si>
    <t>3197.0</t>
  </si>
  <si>
    <t>8598.0</t>
  </si>
  <si>
    <t>5847.0</t>
  </si>
  <si>
    <t>4147.0</t>
  </si>
  <si>
    <t>10997.0</t>
  </si>
  <si>
    <t>6297.0</t>
  </si>
  <si>
    <t>5348.0</t>
  </si>
  <si>
    <t>10,998.00</t>
  </si>
  <si>
    <t>29/09/2026</t>
  </si>
  <si>
    <t>7498.0</t>
  </si>
  <si>
    <t>5697.0</t>
  </si>
  <si>
    <t>8298.0</t>
  </si>
  <si>
    <t>499.00</t>
  </si>
  <si>
    <t>3647.0</t>
  </si>
  <si>
    <t>9797.0</t>
  </si>
  <si>
    <t>7497.0</t>
  </si>
  <si>
    <t>4697.0</t>
  </si>
  <si>
    <t>3,499.00</t>
  </si>
  <si>
    <t>7597.0</t>
  </si>
  <si>
    <t>2597.0</t>
  </si>
  <si>
    <t>848.00</t>
  </si>
  <si>
    <t>8697.0</t>
  </si>
  <si>
    <t>11797.0</t>
  </si>
  <si>
    <t>8497.0</t>
  </si>
  <si>
    <t>6347.0</t>
  </si>
  <si>
    <t>4397.0</t>
  </si>
  <si>
    <t>4097.0</t>
  </si>
  <si>
    <t>9997.0</t>
  </si>
  <si>
    <t>12998.0</t>
  </si>
  <si>
    <t>2148.0</t>
  </si>
  <si>
    <t>1148.0</t>
  </si>
  <si>
    <t>11,498.00</t>
  </si>
  <si>
    <t>2797.0</t>
  </si>
  <si>
    <t>598.0</t>
  </si>
  <si>
    <t>10147.0</t>
  </si>
  <si>
    <t>4997.0</t>
  </si>
  <si>
    <t>2497.0</t>
  </si>
  <si>
    <t>16/09/2026</t>
  </si>
  <si>
    <t>4447.0</t>
  </si>
  <si>
    <t>848.0</t>
  </si>
  <si>
    <t>1398.0</t>
  </si>
  <si>
    <t>4597.0</t>
  </si>
  <si>
    <t>6897.0</t>
  </si>
  <si>
    <t>7147.0</t>
  </si>
  <si>
    <t>5,598.00</t>
  </si>
  <si>
    <t>1597.0</t>
  </si>
  <si>
    <t>698.0</t>
  </si>
  <si>
    <t>6,297.00</t>
  </si>
  <si>
    <t>3397.0</t>
  </si>
  <si>
    <t>1197.0</t>
  </si>
  <si>
    <t>10,497.00</t>
  </si>
  <si>
    <t>27/09/2026</t>
  </si>
  <si>
    <t>7998.0</t>
  </si>
  <si>
    <t>2,647.00</t>
  </si>
  <si>
    <t>8997.0</t>
  </si>
  <si>
    <t>6998.0</t>
  </si>
  <si>
    <t>1697.0</t>
  </si>
  <si>
    <t>6147.0</t>
  </si>
  <si>
    <t>6797.0</t>
  </si>
  <si>
    <t>14797.0</t>
  </si>
  <si>
    <t>8348.0</t>
  </si>
  <si>
    <t>3297.0</t>
  </si>
  <si>
    <t>14997.0</t>
  </si>
  <si>
    <t>1647.0</t>
  </si>
  <si>
    <t>5,998.00</t>
  </si>
  <si>
    <t>2947.0</t>
  </si>
  <si>
    <t>1,997.00</t>
  </si>
  <si>
    <t>5,348.00</t>
  </si>
  <si>
    <t>1,147.00</t>
  </si>
  <si>
    <t>9,797.00</t>
  </si>
  <si>
    <t>8,348.00</t>
  </si>
  <si>
    <t>12297.0</t>
  </si>
  <si>
    <t>3147.0</t>
  </si>
  <si>
    <t>6,498.00</t>
  </si>
  <si>
    <t>2647.0</t>
  </si>
  <si>
    <t>1,799.00</t>
  </si>
  <si>
    <t>5147.0</t>
  </si>
  <si>
    <t>11097.0</t>
  </si>
  <si>
    <t>4847.0</t>
  </si>
  <si>
    <t>4497.0</t>
  </si>
  <si>
    <t>4,797.00</t>
  </si>
  <si>
    <t>4,798.00</t>
  </si>
  <si>
    <t>3,998.00</t>
  </si>
  <si>
    <t>9,997.00</t>
  </si>
  <si>
    <t>8897.0</t>
  </si>
  <si>
    <t>1997.0</t>
  </si>
  <si>
    <t>5397.0</t>
  </si>
  <si>
    <t>1797.0</t>
  </si>
  <si>
    <t>12097.0</t>
  </si>
  <si>
    <t>3497.0</t>
  </si>
  <si>
    <t>15998.0</t>
  </si>
  <si>
    <t>12,998.00</t>
  </si>
  <si>
    <t>10097.0</t>
  </si>
  <si>
    <t>17297.0</t>
  </si>
  <si>
    <t>11/09/2026</t>
  </si>
  <si>
    <t>9197.0</t>
  </si>
  <si>
    <t>11597.0</t>
  </si>
  <si>
    <t>1,598.00</t>
  </si>
  <si>
    <t>948.00</t>
  </si>
  <si>
    <t>3947.0</t>
  </si>
  <si>
    <t>1347.0</t>
  </si>
  <si>
    <t>3997.0</t>
  </si>
  <si>
    <t>23997.0</t>
  </si>
  <si>
    <t>2247.0</t>
  </si>
  <si>
    <t>5897.0</t>
  </si>
  <si>
    <t>9147.0</t>
  </si>
  <si>
    <t>1,098.00</t>
  </si>
  <si>
    <t>12,497.00</t>
  </si>
  <si>
    <t>698.00</t>
  </si>
  <si>
    <t>6,397.00</t>
  </si>
  <si>
    <t>10497.0</t>
  </si>
  <si>
    <t>9,197.00</t>
  </si>
  <si>
    <t>1,148.00</t>
  </si>
  <si>
    <t>8097.0</t>
  </si>
  <si>
    <t>2,398.00</t>
  </si>
  <si>
    <t>8597.0</t>
  </si>
  <si>
    <t>5,298.00</t>
  </si>
  <si>
    <t>12997.0</t>
  </si>
  <si>
    <t>5947.0</t>
  </si>
  <si>
    <t>3447.0</t>
  </si>
  <si>
    <t>2,147.00</t>
  </si>
  <si>
    <t>648.00</t>
  </si>
  <si>
    <t>2,499.00</t>
  </si>
  <si>
    <t>2,848.00</t>
  </si>
  <si>
    <t>8947.0</t>
  </si>
  <si>
    <t>4,998.00</t>
  </si>
  <si>
    <t>1147.0</t>
  </si>
  <si>
    <t>3697.0</t>
  </si>
  <si>
    <t>9897.0</t>
  </si>
  <si>
    <t>1497.0</t>
  </si>
  <si>
    <t>16797.0</t>
  </si>
  <si>
    <t>8,097.00</t>
  </si>
  <si>
    <t>4,597.00</t>
  </si>
  <si>
    <t>2,798.00</t>
  </si>
  <si>
    <t>11,297.00</t>
  </si>
  <si>
    <t>10847.0</t>
  </si>
  <si>
    <t>10397.0</t>
  </si>
  <si>
    <t>2,347.00</t>
  </si>
  <si>
    <t>2347.0</t>
  </si>
  <si>
    <t>1,348.00</t>
  </si>
  <si>
    <t>13297.0</t>
  </si>
  <si>
    <t>18497.0</t>
  </si>
  <si>
    <t>3347.0</t>
  </si>
  <si>
    <t>3,197.00</t>
  </si>
  <si>
    <t>3,098.00</t>
  </si>
  <si>
    <t>7847.0</t>
  </si>
  <si>
    <t>798.00</t>
  </si>
  <si>
    <t>3,298.00</t>
  </si>
  <si>
    <t>2697.0</t>
  </si>
  <si>
    <t>1,198.00</t>
  </si>
  <si>
    <t>9,297.00</t>
  </si>
  <si>
    <t>12497.0</t>
  </si>
  <si>
    <t>17797.0</t>
  </si>
  <si>
    <t>2447.0</t>
  </si>
  <si>
    <t>6,798.00</t>
  </si>
  <si>
    <t>8,598.00</t>
  </si>
  <si>
    <t>9397.0</t>
  </si>
  <si>
    <t>1,848.00</t>
  </si>
  <si>
    <t>6,997.00</t>
  </si>
  <si>
    <t>4,097.00</t>
  </si>
  <si>
    <t>16597.0</t>
  </si>
  <si>
    <t>6497.0</t>
  </si>
  <si>
    <t>1747.0</t>
  </si>
  <si>
    <t>11,997.00</t>
  </si>
  <si>
    <t>11,497.00</t>
  </si>
  <si>
    <t>14297.0</t>
  </si>
  <si>
    <t>9,147.00</t>
  </si>
  <si>
    <t>2147.0</t>
  </si>
  <si>
    <t>9,498.00</t>
  </si>
  <si>
    <t>2,397.00</t>
  </si>
  <si>
    <t>8647.0</t>
  </si>
  <si>
    <t>6647.0</t>
  </si>
  <si>
    <t>8347.0</t>
  </si>
  <si>
    <t>5,697.00</t>
  </si>
  <si>
    <t>4,347.00</t>
  </si>
  <si>
    <t>5,847.00</t>
  </si>
  <si>
    <t>6,647.00</t>
  </si>
  <si>
    <t>4,147.00</t>
  </si>
  <si>
    <t>3,848.00</t>
  </si>
  <si>
    <t>2,498.00</t>
  </si>
  <si>
    <t>6847.0</t>
  </si>
  <si>
    <t>5,597.00</t>
  </si>
  <si>
    <t>11347.0</t>
  </si>
  <si>
    <t>13,497.00</t>
  </si>
  <si>
    <t>7,498.00</t>
  </si>
  <si>
    <t>5,097.00</t>
  </si>
  <si>
    <t>2,598.00</t>
  </si>
  <si>
    <t>9,298.00</t>
  </si>
  <si>
    <t>1,498.00</t>
  </si>
  <si>
    <t>7,998.00</t>
  </si>
  <si>
    <t>14,497.00</t>
  </si>
  <si>
    <t>2,797.00</t>
  </si>
  <si>
    <t>1,998.00</t>
  </si>
  <si>
    <t>11847.0</t>
  </si>
  <si>
    <t>6,147.00</t>
  </si>
  <si>
    <t>1847.0</t>
  </si>
  <si>
    <t>10,498.00</t>
  </si>
  <si>
    <t>4,297.00</t>
  </si>
  <si>
    <t>15,997.00</t>
  </si>
  <si>
    <t>8,997.00</t>
  </si>
  <si>
    <t>2747.0</t>
  </si>
  <si>
    <t>4347.0</t>
  </si>
  <si>
    <t>7,097.00</t>
  </si>
  <si>
    <t>1247.0</t>
  </si>
  <si>
    <t>1,898.00</t>
  </si>
  <si>
    <t>16297.0</t>
  </si>
  <si>
    <t>5,798.00</t>
  </si>
  <si>
    <t>8,797.00</t>
  </si>
  <si>
    <t>pg_txn_id</t>
  </si>
  <si>
    <t>original_payment_id</t>
  </si>
  <si>
    <t>merchant_order_ref</t>
  </si>
  <si>
    <t>merchant_order_ref_changed</t>
  </si>
  <si>
    <t>txn_date</t>
  </si>
  <si>
    <t>txn_type</t>
  </si>
  <si>
    <t>gross_amount</t>
  </si>
  <si>
    <t>mdr_fee</t>
  </si>
  <si>
    <t>gst_on_fee</t>
  </si>
  <si>
    <t>net_amount</t>
  </si>
  <si>
    <t>settlement_date</t>
  </si>
  <si>
    <t>settlement_batch_id</t>
  </si>
  <si>
    <t>dup_flag</t>
  </si>
  <si>
    <t>order_key</t>
  </si>
  <si>
    <t>settlement_period</t>
  </si>
  <si>
    <t>mdr_rate</t>
  </si>
  <si>
    <t>pay_420000065</t>
  </si>
  <si>
    <t>CAPTURE</t>
  </si>
  <si>
    <t>STL-20260903</t>
  </si>
  <si>
    <t>pay_420000121</t>
  </si>
  <si>
    <t>ORD-26000130</t>
  </si>
  <si>
    <t>pay_420000170</t>
  </si>
  <si>
    <t>pay_420000229</t>
  </si>
  <si>
    <t>pay_420000236</t>
  </si>
  <si>
    <t>pay_420000249</t>
  </si>
  <si>
    <t>pay_420000316</t>
  </si>
  <si>
    <t>pay_420000355</t>
  </si>
  <si>
    <t>pay_420000357</t>
  </si>
  <si>
    <t>pay_420000392</t>
  </si>
  <si>
    <t>pay_420000449</t>
  </si>
  <si>
    <t>pay_420000460</t>
  </si>
  <si>
    <t>pay_420000471</t>
  </si>
  <si>
    <t>pay_420000489</t>
  </si>
  <si>
    <t>pay_420000525</t>
  </si>
  <si>
    <t>pay_420000584</t>
  </si>
  <si>
    <t>pay_420000597</t>
  </si>
  <si>
    <t>pay_420000636</t>
  </si>
  <si>
    <t>pay_420000644</t>
  </si>
  <si>
    <t>pay_420000659</t>
  </si>
  <si>
    <t>pay_420000691</t>
  </si>
  <si>
    <t>pay_420000728</t>
  </si>
  <si>
    <t>pay_420000774</t>
  </si>
  <si>
    <t>pay_420000775</t>
  </si>
  <si>
    <t>pay_420000884</t>
  </si>
  <si>
    <t>pay_420001020</t>
  </si>
  <si>
    <t>pay_420001091</t>
  </si>
  <si>
    <t>pay_420001207</t>
  </si>
  <si>
    <t>pay_420001249</t>
  </si>
  <si>
    <t>pay_420001252</t>
  </si>
  <si>
    <t>pay_420001351</t>
  </si>
  <si>
    <t>ord26001416</t>
  </si>
  <si>
    <t>pay_420001364</t>
  </si>
  <si>
    <t xml:space="preserve">ORD26001432  </t>
  </si>
  <si>
    <t>pay_420001385</t>
  </si>
  <si>
    <t>pay_420001543</t>
  </si>
  <si>
    <t>pay_420001555</t>
  </si>
  <si>
    <t>pay_420001707</t>
  </si>
  <si>
    <t>pay_420001729</t>
  </si>
  <si>
    <t>pay_420001791</t>
  </si>
  <si>
    <t>pay_420001817</t>
  </si>
  <si>
    <t>pay_420001888</t>
  </si>
  <si>
    <t xml:space="preserve">ORD26001976  </t>
  </si>
  <si>
    <t>pay_420001905</t>
  </si>
  <si>
    <t>pay_420001921</t>
  </si>
  <si>
    <t>pay_420001962</t>
  </si>
  <si>
    <t>pay_420001968</t>
  </si>
  <si>
    <t>ord26002063</t>
  </si>
  <si>
    <t>pay_420001995</t>
  </si>
  <si>
    <t>pay_420002054</t>
  </si>
  <si>
    <t>pay_420002196</t>
  </si>
  <si>
    <t>pay_420002219</t>
  </si>
  <si>
    <t>pay_420002224</t>
  </si>
  <si>
    <t>ord26002328</t>
  </si>
  <si>
    <t>pay_420002249</t>
  </si>
  <si>
    <t xml:space="preserve">ORD26002354  </t>
  </si>
  <si>
    <t>pay_420002385</t>
  </si>
  <si>
    <t>pay_420002425</t>
  </si>
  <si>
    <t>ord26002538</t>
  </si>
  <si>
    <t>pay_420002486</t>
  </si>
  <si>
    <t>pay_420002520</t>
  </si>
  <si>
    <t>pay_420002533</t>
  </si>
  <si>
    <t>pay_420002535</t>
  </si>
  <si>
    <t>pay_420002554</t>
  </si>
  <si>
    <t>pay_420002588</t>
  </si>
  <si>
    <t xml:space="preserve">ORD26002715  </t>
  </si>
  <si>
    <t>pay_420002598</t>
  </si>
  <si>
    <t>pay_420002626</t>
  </si>
  <si>
    <t>pay_420002691</t>
  </si>
  <si>
    <t>pay_420002708</t>
  </si>
  <si>
    <t>pay_420002719</t>
  </si>
  <si>
    <t>pay_420002740</t>
  </si>
  <si>
    <t>pay_420002748</t>
  </si>
  <si>
    <t>pay_420002797</t>
  </si>
  <si>
    <t>ord26002939</t>
  </si>
  <si>
    <t>pay_420002811</t>
  </si>
  <si>
    <t>pay_420002851</t>
  </si>
  <si>
    <t>pay_420002862</t>
  </si>
  <si>
    <t>ord26003003</t>
  </si>
  <si>
    <t>pay_420002886</t>
  </si>
  <si>
    <t>pay_420002905</t>
  </si>
  <si>
    <t>ord26003049</t>
  </si>
  <si>
    <t>pay_420002930</t>
  </si>
  <si>
    <t xml:space="preserve">ORD26003073  </t>
  </si>
  <si>
    <t>pay_420002938</t>
  </si>
  <si>
    <t>pay_420003103</t>
  </si>
  <si>
    <t>ord26003260</t>
  </si>
  <si>
    <t>pay_420003120</t>
  </si>
  <si>
    <t>pay_420003126</t>
  </si>
  <si>
    <t>pay_420003202</t>
  </si>
  <si>
    <t>pay_420003211</t>
  </si>
  <si>
    <t>pay_420003216</t>
  </si>
  <si>
    <t>pay_420003327</t>
  </si>
  <si>
    <t>ORD-26003490</t>
  </si>
  <si>
    <t>pay_420003347</t>
  </si>
  <si>
    <t>pay_420003365</t>
  </si>
  <si>
    <t>pay_420003419</t>
  </si>
  <si>
    <t>pay_420003424</t>
  </si>
  <si>
    <t>pay_420003471</t>
  </si>
  <si>
    <t>pay_420003588</t>
  </si>
  <si>
    <t>pay_420003758</t>
  </si>
  <si>
    <t>pay_420003792</t>
  </si>
  <si>
    <t>pay_420003819</t>
  </si>
  <si>
    <t>pay_420003852</t>
  </si>
  <si>
    <t>pay_420003895</t>
  </si>
  <si>
    <t>ord26004077</t>
  </si>
  <si>
    <t>pay_420003999</t>
  </si>
  <si>
    <t>pay_420004053</t>
  </si>
  <si>
    <t>pay_420004070</t>
  </si>
  <si>
    <t>pay_420004072</t>
  </si>
  <si>
    <t>pay_420004086</t>
  </si>
  <si>
    <t>pay_420004101</t>
  </si>
  <si>
    <t>ord26004296</t>
  </si>
  <si>
    <t>pay_420004190</t>
  </si>
  <si>
    <t>pay_420004252</t>
  </si>
  <si>
    <t>pay_420004272</t>
  </si>
  <si>
    <t>pay_420004486</t>
  </si>
  <si>
    <t>pay_420004555</t>
  </si>
  <si>
    <t>pay_420004563</t>
  </si>
  <si>
    <t>ord26004777</t>
  </si>
  <si>
    <t>pay_420004565</t>
  </si>
  <si>
    <t>pay_420004574</t>
  </si>
  <si>
    <t>pay_420004637</t>
  </si>
  <si>
    <t>pay_420004777</t>
  </si>
  <si>
    <t>pay_420004896</t>
  </si>
  <si>
    <t>pay_420004926</t>
  </si>
  <si>
    <t>pay_420004934</t>
  </si>
  <si>
    <t>pay_420005006</t>
  </si>
  <si>
    <t>pay_420005015</t>
  </si>
  <si>
    <t>pay_420005055</t>
  </si>
  <si>
    <t>pay_420005093</t>
  </si>
  <si>
    <t>pay_420005094</t>
  </si>
  <si>
    <t>pay_420005144</t>
  </si>
  <si>
    <t>pay_420005269</t>
  </si>
  <si>
    <t>pay_420005288</t>
  </si>
  <si>
    <t>ORD-26005526</t>
  </si>
  <si>
    <t>pay_420005306</t>
  </si>
  <si>
    <t>pay_420005309</t>
  </si>
  <si>
    <t>pay_420005343</t>
  </si>
  <si>
    <t>pay_420005418</t>
  </si>
  <si>
    <t>pay_420005424</t>
  </si>
  <si>
    <t>pay_420005464</t>
  </si>
  <si>
    <t>pay_420005484</t>
  </si>
  <si>
    <t>pay_420005568</t>
  </si>
  <si>
    <t>pay_420005609</t>
  </si>
  <si>
    <t>pay_420005694</t>
  </si>
  <si>
    <t>pay_420005740</t>
  </si>
  <si>
    <t>ORD26006505</t>
  </si>
  <si>
    <t>pay_420000034</t>
  </si>
  <si>
    <t>STL-20260904</t>
  </si>
  <si>
    <t>pay_420000054</t>
  </si>
  <si>
    <t>pay_420000064</t>
  </si>
  <si>
    <t>pay_420000082</t>
  </si>
  <si>
    <t>pay_420000086</t>
  </si>
  <si>
    <t>ord26000091</t>
  </si>
  <si>
    <t>pay_420000107</t>
  </si>
  <si>
    <t>pay_420000109</t>
  </si>
  <si>
    <t>pay_420000117</t>
  </si>
  <si>
    <t>pay_420000142</t>
  </si>
  <si>
    <t>pay_420000173</t>
  </si>
  <si>
    <t>pay_420000187</t>
  </si>
  <si>
    <t>pay_420000230</t>
  </si>
  <si>
    <t>pay_420000233</t>
  </si>
  <si>
    <t>pay_420000293</t>
  </si>
  <si>
    <t>pay_420000411</t>
  </si>
  <si>
    <t>pay_420000433</t>
  </si>
  <si>
    <t>pay_420000461</t>
  </si>
  <si>
    <t>pay_420000476</t>
  </si>
  <si>
    <t>pay_420000500</t>
  </si>
  <si>
    <t>pay_420000531</t>
  </si>
  <si>
    <t>pay_420000550</t>
  </si>
  <si>
    <t>pay_420000585</t>
  </si>
  <si>
    <t>ord26000607</t>
  </si>
  <si>
    <t>pay_420000589</t>
  </si>
  <si>
    <t>pay_420000615</t>
  </si>
  <si>
    <t>pay_420000624</t>
  </si>
  <si>
    <t>pay_420000625</t>
  </si>
  <si>
    <t>pay_420000670</t>
  </si>
  <si>
    <t xml:space="preserve">ORD26000699  </t>
  </si>
  <si>
    <t>pay_420000700</t>
  </si>
  <si>
    <t>pay_420000724</t>
  </si>
  <si>
    <t>pay_420000729</t>
  </si>
  <si>
    <t>pay_420000760</t>
  </si>
  <si>
    <t>pay_420000782</t>
  </si>
  <si>
    <t>pay_420000783</t>
  </si>
  <si>
    <t>pay_420000845</t>
  </si>
  <si>
    <t>pay_420000864</t>
  </si>
  <si>
    <t>pay_420000865</t>
  </si>
  <si>
    <t>ord26000903</t>
  </si>
  <si>
    <t>pay_420000929</t>
  </si>
  <si>
    <t>pay_420000931</t>
  </si>
  <si>
    <t>ord26000972</t>
  </si>
  <si>
    <t>pay_420000960</t>
  </si>
  <si>
    <t>ord26001002</t>
  </si>
  <si>
    <t>pay_420000968</t>
  </si>
  <si>
    <t>pay_420001107</t>
  </si>
  <si>
    <t>pay_420001111</t>
  </si>
  <si>
    <t>ord26001158</t>
  </si>
  <si>
    <t>pay_420001121</t>
  </si>
  <si>
    <t>pay_420001158</t>
  </si>
  <si>
    <t>ord26001207</t>
  </si>
  <si>
    <t>pay_420001170</t>
  </si>
  <si>
    <t>pay_420001206</t>
  </si>
  <si>
    <t>pay_420001219</t>
  </si>
  <si>
    <t>pay_420001232</t>
  </si>
  <si>
    <t>pay_420001250</t>
  </si>
  <si>
    <t>pay_420001266</t>
  </si>
  <si>
    <t>pay_420001294</t>
  </si>
  <si>
    <t>pay_420001301</t>
  </si>
  <si>
    <t>pay_420001338</t>
  </si>
  <si>
    <t>pay_420001356</t>
  </si>
  <si>
    <t>pay_420001362</t>
  </si>
  <si>
    <t>pay_420001415</t>
  </si>
  <si>
    <t>pay_420001477</t>
  </si>
  <si>
    <t>pay_420001502</t>
  </si>
  <si>
    <t>pay_420001582</t>
  </si>
  <si>
    <t>pay_420001655</t>
  </si>
  <si>
    <t>pay_420001662</t>
  </si>
  <si>
    <t>pay_420001718</t>
  </si>
  <si>
    <t>ORD-26001799</t>
  </si>
  <si>
    <t>pay_420001760</t>
  </si>
  <si>
    <t>ord26001842</t>
  </si>
  <si>
    <t>pay_420001827</t>
  </si>
  <si>
    <t>pay_420001929</t>
  </si>
  <si>
    <t>pay_420001935</t>
  </si>
  <si>
    <t>pay_420001956</t>
  </si>
  <si>
    <t>pay_420001964</t>
  </si>
  <si>
    <t>pay_420001992</t>
  </si>
  <si>
    <t>pay_420002013</t>
  </si>
  <si>
    <t>pay_420002083</t>
  </si>
  <si>
    <t>pay_420002091</t>
  </si>
  <si>
    <t>pay_420002096</t>
  </si>
  <si>
    <t>pay_420002120</t>
  </si>
  <si>
    <t>pay_420002142</t>
  </si>
  <si>
    <t>pay_420002182</t>
  </si>
  <si>
    <t>pay_420002220</t>
  </si>
  <si>
    <t>pay_420002242</t>
  </si>
  <si>
    <t>pay_420002265</t>
  </si>
  <si>
    <t>pay_420002286</t>
  </si>
  <si>
    <t>pay_420002329</t>
  </si>
  <si>
    <t>pay_420002338</t>
  </si>
  <si>
    <t>pay_420002388</t>
  </si>
  <si>
    <t>pay_420002408</t>
  </si>
  <si>
    <t>pay_420002450</t>
  </si>
  <si>
    <t>pay_420002453</t>
  </si>
  <si>
    <t>pay_420002457</t>
  </si>
  <si>
    <t>ord26002572</t>
  </si>
  <si>
    <t>pay_420002527</t>
  </si>
  <si>
    <t>pay_420002530</t>
  </si>
  <si>
    <t>ord26002653</t>
  </si>
  <si>
    <t>pay_420002565</t>
  </si>
  <si>
    <t>pay_420002634</t>
  </si>
  <si>
    <t>pay_420002655</t>
  </si>
  <si>
    <t>ord26002787</t>
  </si>
  <si>
    <t>pay_420002663</t>
  </si>
  <si>
    <t>ORD-26002796</t>
  </si>
  <si>
    <t>pay_420002677</t>
  </si>
  <si>
    <t>pay_420002711</t>
  </si>
  <si>
    <t>pay_420002734</t>
  </si>
  <si>
    <t>ORD-26002871</t>
  </si>
  <si>
    <t>pay_420002742</t>
  </si>
  <si>
    <t>pay_420002756</t>
  </si>
  <si>
    <t>ORD-26002894</t>
  </si>
  <si>
    <t>pay_420002763</t>
  </si>
  <si>
    <t>pay_420002786</t>
  </si>
  <si>
    <t>pay_420002791</t>
  </si>
  <si>
    <t>pay_420002814</t>
  </si>
  <si>
    <t>pay_420002820</t>
  </si>
  <si>
    <t>ord26002962</t>
  </si>
  <si>
    <t>pay_420002838</t>
  </si>
  <si>
    <t>pay_420002860</t>
  </si>
  <si>
    <t>pay_420002937</t>
  </si>
  <si>
    <t>pay_420002995</t>
  </si>
  <si>
    <t>pay_420003008</t>
  </si>
  <si>
    <t>pay_420003055</t>
  </si>
  <si>
    <t>pay_420003075</t>
  </si>
  <si>
    <t>pay_420003111</t>
  </si>
  <si>
    <t>pay_420003116</t>
  </si>
  <si>
    <t>pay_420003164</t>
  </si>
  <si>
    <t>pay_420003215</t>
  </si>
  <si>
    <t>pay_420003219</t>
  </si>
  <si>
    <t>ORD-26003380</t>
  </si>
  <si>
    <t>pay_420003233</t>
  </si>
  <si>
    <t>pay_420003242</t>
  </si>
  <si>
    <t>pay_420003266</t>
  </si>
  <si>
    <t>pay_420003296</t>
  </si>
  <si>
    <t>pay_420003334</t>
  </si>
  <si>
    <t>pay_420003359</t>
  </si>
  <si>
    <t>pay_420003366</t>
  </si>
  <si>
    <t>pay_420003379</t>
  </si>
  <si>
    <t>pay_420003397</t>
  </si>
  <si>
    <t>pay_420003530</t>
  </si>
  <si>
    <t>pay_420003531</t>
  </si>
  <si>
    <t>ORD-26003702</t>
  </si>
  <si>
    <t>pay_420003532</t>
  </si>
  <si>
    <t>ord26003703</t>
  </si>
  <si>
    <t>pay_420003534</t>
  </si>
  <si>
    <t>pay_420003536</t>
  </si>
  <si>
    <t>pay_420003544</t>
  </si>
  <si>
    <t>ORD-26003715</t>
  </si>
  <si>
    <t>pay_420003553</t>
  </si>
  <si>
    <t>pay_420003561</t>
  </si>
  <si>
    <t>pay_420003570</t>
  </si>
  <si>
    <t>pay_420003587</t>
  </si>
  <si>
    <t>pay_420003592</t>
  </si>
  <si>
    <t>pay_420003595</t>
  </si>
  <si>
    <t>pay_420003614</t>
  </si>
  <si>
    <t>pay_420003618</t>
  </si>
  <si>
    <t>pay_420003636</t>
  </si>
  <si>
    <t>pay_420003683</t>
  </si>
  <si>
    <t>pay_420003740</t>
  </si>
  <si>
    <t>ORD-26003914</t>
  </si>
  <si>
    <t>pay_420003755</t>
  </si>
  <si>
    <t>pay_420003822</t>
  </si>
  <si>
    <t>pay_420003872</t>
  </si>
  <si>
    <t>ord26004057</t>
  </si>
  <si>
    <t>pay_420003935</t>
  </si>
  <si>
    <t>pay_420003978</t>
  </si>
  <si>
    <t>pay_420004010</t>
  </si>
  <si>
    <t>pay_420004054</t>
  </si>
  <si>
    <t>pay_420004075</t>
  </si>
  <si>
    <t>pay_420004079</t>
  </si>
  <si>
    <t xml:space="preserve">ORD26004272  </t>
  </si>
  <si>
    <t>pay_420004103</t>
  </si>
  <si>
    <t>pay_420004157</t>
  </si>
  <si>
    <t>pay_420004173</t>
  </si>
  <si>
    <t>pay_420004202</t>
  </si>
  <si>
    <t>pay_420004267</t>
  </si>
  <si>
    <t>pay_420004271</t>
  </si>
  <si>
    <t>pay_420004337</t>
  </si>
  <si>
    <t>pay_420004345</t>
  </si>
  <si>
    <t>pay_420004373</t>
  </si>
  <si>
    <t>pay_420004377</t>
  </si>
  <si>
    <t>pay_420004421</t>
  </si>
  <si>
    <t>ord26004628</t>
  </si>
  <si>
    <t>pay_420004511</t>
  </si>
  <si>
    <t>pay_420004537</t>
  </si>
  <si>
    <t>pay_420004559</t>
  </si>
  <si>
    <t>ord26004773</t>
  </si>
  <si>
    <t>pay_420004569</t>
  </si>
  <si>
    <t>pay_420004599</t>
  </si>
  <si>
    <t>pay_420004610</t>
  </si>
  <si>
    <t>pay_420004636</t>
  </si>
  <si>
    <t>pay_420004666</t>
  </si>
  <si>
    <t>ORD-26004887</t>
  </si>
  <si>
    <t>pay_420004679</t>
  </si>
  <si>
    <t>ord26004900</t>
  </si>
  <si>
    <t>pay_420004710</t>
  </si>
  <si>
    <t>pay_420004715</t>
  </si>
  <si>
    <t>pay_420004745</t>
  </si>
  <si>
    <t>pay_420004750</t>
  </si>
  <si>
    <t>pay_420004884</t>
  </si>
  <si>
    <t>ord26005111</t>
  </si>
  <si>
    <t>pay_420004887</t>
  </si>
  <si>
    <t xml:space="preserve">ORD26005115  </t>
  </si>
  <si>
    <t>pay_420004903</t>
  </si>
  <si>
    <t>pay_420004960</t>
  </si>
  <si>
    <t>pay_420004979</t>
  </si>
  <si>
    <t>ord26005211</t>
  </si>
  <si>
    <t>pay_420005029</t>
  </si>
  <si>
    <t>pay_420005124</t>
  </si>
  <si>
    <t>pay_420005280</t>
  </si>
  <si>
    <t>pay_420005287</t>
  </si>
  <si>
    <t>pay_420005300</t>
  </si>
  <si>
    <t>pay_420005311</t>
  </si>
  <si>
    <t>pay_420005317</t>
  </si>
  <si>
    <t>pay_420005319</t>
  </si>
  <si>
    <t>pay_420005340</t>
  </si>
  <si>
    <t>ord26005582</t>
  </si>
  <si>
    <t>pay_420005384</t>
  </si>
  <si>
    <t>pay_420005389</t>
  </si>
  <si>
    <t>pay_420005427</t>
  </si>
  <si>
    <t>pay_420005448</t>
  </si>
  <si>
    <t>pay_420005479</t>
  </si>
  <si>
    <t>pay_420005490</t>
  </si>
  <si>
    <t>pay_420005529</t>
  </si>
  <si>
    <t>pay_420005572</t>
  </si>
  <si>
    <t>pay_420005578</t>
  </si>
  <si>
    <t>pay_420005600</t>
  </si>
  <si>
    <t>pay_420005677</t>
  </si>
  <si>
    <t>rfnd_BDDX8L3AAXM0</t>
  </si>
  <si>
    <t>REFUND</t>
  </si>
  <si>
    <t>rfnd_W6UU5WJWSTPB</t>
  </si>
  <si>
    <t>pay_420000041</t>
  </si>
  <si>
    <t>STL-20260905</t>
  </si>
  <si>
    <t>pay_420000078</t>
  </si>
  <si>
    <t>pay_420000101</t>
  </si>
  <si>
    <t>pay_420000111</t>
  </si>
  <si>
    <t>pay_420000115</t>
  </si>
  <si>
    <t>pay_420000228</t>
  </si>
  <si>
    <t>pay_420000250</t>
  </si>
  <si>
    <t>pay_420000268</t>
  </si>
  <si>
    <t>pay_420000281</t>
  </si>
  <si>
    <t>ord26000298</t>
  </si>
  <si>
    <t>pay_420000315</t>
  </si>
  <si>
    <t>pay_420000430</t>
  </si>
  <si>
    <t>pay_420000437</t>
  </si>
  <si>
    <t>ord26000455</t>
  </si>
  <si>
    <t>pay_420000464</t>
  </si>
  <si>
    <t>pay_420000470</t>
  </si>
  <si>
    <t>pay_420000482</t>
  </si>
  <si>
    <t>pay_420000512</t>
  </si>
  <si>
    <t>pay_420000513</t>
  </si>
  <si>
    <t>pay_420000592</t>
  </si>
  <si>
    <t>pay_420000647</t>
  </si>
  <si>
    <t>pay_420000735</t>
  </si>
  <si>
    <t>pay_420000740</t>
  </si>
  <si>
    <t>pay_420000823</t>
  </si>
  <si>
    <t>pay_420000825</t>
  </si>
  <si>
    <t>ord26000859</t>
  </si>
  <si>
    <t>pay_420000826</t>
  </si>
  <si>
    <t>pay_420000840</t>
  </si>
  <si>
    <t>pay_420000867</t>
  </si>
  <si>
    <t>pay_420000870</t>
  </si>
  <si>
    <t>ORD-26000909</t>
  </si>
  <si>
    <t>pay_420000930</t>
  </si>
  <si>
    <t>ord26000971</t>
  </si>
  <si>
    <t>pay_420000951</t>
  </si>
  <si>
    <t>pay_420001000</t>
  </si>
  <si>
    <t>pay_420001010</t>
  </si>
  <si>
    <t>pay_420001106</t>
  </si>
  <si>
    <t>pay_420001138</t>
  </si>
  <si>
    <t>pay_420001195</t>
  </si>
  <si>
    <t>pay_420001197</t>
  </si>
  <si>
    <t>pay_420001209</t>
  </si>
  <si>
    <t>pay_420001230</t>
  </si>
  <si>
    <t>pay_420001231</t>
  </si>
  <si>
    <t xml:space="preserve">ORD26001288  </t>
  </si>
  <si>
    <t>pay_420001259</t>
  </si>
  <si>
    <t>pay_420001307</t>
  </si>
  <si>
    <t>pay_420001312</t>
  </si>
  <si>
    <t>pay_420001320</t>
  </si>
  <si>
    <t>pay_420001360</t>
  </si>
  <si>
    <t>pay_420001371</t>
  </si>
  <si>
    <t>pay_420001384</t>
  </si>
  <si>
    <t>pay_420001393</t>
  </si>
  <si>
    <t>pay_420001394</t>
  </si>
  <si>
    <t>pay_420001409</t>
  </si>
  <si>
    <t>pay_420001488</t>
  </si>
  <si>
    <t>pay_420001499</t>
  </si>
  <si>
    <t>pay_420001520</t>
  </si>
  <si>
    <t>pay_420001534</t>
  </si>
  <si>
    <t>pay_420001571</t>
  </si>
  <si>
    <t>pay_420001591</t>
  </si>
  <si>
    <t>pay_420001628</t>
  </si>
  <si>
    <t>pay_420001629</t>
  </si>
  <si>
    <t>pay_420001646</t>
  </si>
  <si>
    <t>ord26001723</t>
  </si>
  <si>
    <t>pay_420001659</t>
  </si>
  <si>
    <t>pay_420001677</t>
  </si>
  <si>
    <t>pay_420001690</t>
  </si>
  <si>
    <t>pay_420001714</t>
  </si>
  <si>
    <t>pay_420001734</t>
  </si>
  <si>
    <t>pay_420001764</t>
  </si>
  <si>
    <t>pay_420001813</t>
  </si>
  <si>
    <t>ord26001896</t>
  </si>
  <si>
    <t>pay_420001814</t>
  </si>
  <si>
    <t>pay_420001829</t>
  </si>
  <si>
    <t>pay_420001943</t>
  </si>
  <si>
    <t>pay_420001970</t>
  </si>
  <si>
    <t>pay_420001986</t>
  </si>
  <si>
    <t>pay_420002003</t>
  </si>
  <si>
    <t>pay_420002062</t>
  </si>
  <si>
    <t xml:space="preserve">ORD26002154  </t>
  </si>
  <si>
    <t>pay_420002123</t>
  </si>
  <si>
    <t>pay_420002166</t>
  </si>
  <si>
    <t>pay_420002173</t>
  </si>
  <si>
    <t>pay_420002181</t>
  </si>
  <si>
    <t>pay_420002193</t>
  </si>
  <si>
    <t>pay_420002198</t>
  </si>
  <si>
    <t>pay_420002225</t>
  </si>
  <si>
    <t>pay_420002303</t>
  </si>
  <si>
    <t>pay_420002304</t>
  </si>
  <si>
    <t>ord26002418</t>
  </si>
  <si>
    <t>pay_420002378</t>
  </si>
  <si>
    <t>pay_420002384</t>
  </si>
  <si>
    <t>pay_420002427</t>
  </si>
  <si>
    <t>ord26002539</t>
  </si>
  <si>
    <t>pay_420002437</t>
  </si>
  <si>
    <t>pay_420002446</t>
  </si>
  <si>
    <t>pay_420002449</t>
  </si>
  <si>
    <t>pay_420002451</t>
  </si>
  <si>
    <t>pay_420002452</t>
  </si>
  <si>
    <t>ORD-26002566</t>
  </si>
  <si>
    <t>pay_420002484</t>
  </si>
  <si>
    <t>pay_420002498</t>
  </si>
  <si>
    <t>pay_420002594</t>
  </si>
  <si>
    <t>pay_420002619</t>
  </si>
  <si>
    <t>pay_420002653</t>
  </si>
  <si>
    <t>pay_420002783</t>
  </si>
  <si>
    <t>pay_420002852</t>
  </si>
  <si>
    <t>pay_420002899</t>
  </si>
  <si>
    <t>ORD-26003043</t>
  </si>
  <si>
    <t>pay_420002915</t>
  </si>
  <si>
    <t>ord26003058</t>
  </si>
  <si>
    <t>pay_420002923</t>
  </si>
  <si>
    <t>pay_420002966</t>
  </si>
  <si>
    <t>pay_420002967</t>
  </si>
  <si>
    <t>pay_420002974</t>
  </si>
  <si>
    <t>pay_420002987</t>
  </si>
  <si>
    <t>pay_420002989</t>
  </si>
  <si>
    <t>pay_420003011</t>
  </si>
  <si>
    <t>pay_420003061</t>
  </si>
  <si>
    <t>pay_420003182</t>
  </si>
  <si>
    <t>pay_420003200</t>
  </si>
  <si>
    <t>pay_420003218</t>
  </si>
  <si>
    <t>pay_420003253</t>
  </si>
  <si>
    <t>pay_420003258</t>
  </si>
  <si>
    <t>pay_420003292</t>
  </si>
  <si>
    <t>ord26003456</t>
  </si>
  <si>
    <t>pay_420003319</t>
  </si>
  <si>
    <t>pay_420003322</t>
  </si>
  <si>
    <t>pay_420003433</t>
  </si>
  <si>
    <t>pay_420003435</t>
  </si>
  <si>
    <t>ord26003604</t>
  </si>
  <si>
    <t>pay_420003452</t>
  </si>
  <si>
    <t>pay_420003495</t>
  </si>
  <si>
    <t>pay_420003521</t>
  </si>
  <si>
    <t>pay_420003529</t>
  </si>
  <si>
    <t>pay_420003537</t>
  </si>
  <si>
    <t>ord26003708</t>
  </si>
  <si>
    <t>pay_420003538</t>
  </si>
  <si>
    <t>ord26003709</t>
  </si>
  <si>
    <t>pay_420003573</t>
  </si>
  <si>
    <t>ORD-26003741</t>
  </si>
  <si>
    <t>pay_420003575</t>
  </si>
  <si>
    <t>pay_420003579</t>
  </si>
  <si>
    <t>pay_420003609</t>
  </si>
  <si>
    <t>pay_420003620</t>
  </si>
  <si>
    <t>pay_420003643</t>
  </si>
  <si>
    <t>pay_420003684</t>
  </si>
  <si>
    <t>pay_420003736</t>
  </si>
  <si>
    <t>pay_420003743</t>
  </si>
  <si>
    <t>pay_420003746</t>
  </si>
  <si>
    <t xml:space="preserve">ORD26003920  </t>
  </si>
  <si>
    <t>pay_420003751</t>
  </si>
  <si>
    <t>pay_420003802</t>
  </si>
  <si>
    <t>pay_420003894</t>
  </si>
  <si>
    <t>pay_420003903</t>
  </si>
  <si>
    <t>pay_420003929</t>
  </si>
  <si>
    <t xml:space="preserve">ORD26004113  </t>
  </si>
  <si>
    <t>pay_420003982</t>
  </si>
  <si>
    <t>ord26004170</t>
  </si>
  <si>
    <t>pay_420003990</t>
  </si>
  <si>
    <t>pay_420004002</t>
  </si>
  <si>
    <t>pay_420004021</t>
  </si>
  <si>
    <t>pay_420004117</t>
  </si>
  <si>
    <t>pay_420004122</t>
  </si>
  <si>
    <t>ord26004314</t>
  </si>
  <si>
    <t>pay_420004177</t>
  </si>
  <si>
    <t>pay_420004204</t>
  </si>
  <si>
    <t>ord26004402</t>
  </si>
  <si>
    <t>pay_420004205</t>
  </si>
  <si>
    <t>ord26004403</t>
  </si>
  <si>
    <t>pay_420004220</t>
  </si>
  <si>
    <t>pay_420004242</t>
  </si>
  <si>
    <t>pay_420004246</t>
  </si>
  <si>
    <t>pay_420004289</t>
  </si>
  <si>
    <t>pay_420004291</t>
  </si>
  <si>
    <t>pay_420004297</t>
  </si>
  <si>
    <t>pay_420004398</t>
  </si>
  <si>
    <t>pay_420004452</t>
  </si>
  <si>
    <t>pay_420004492</t>
  </si>
  <si>
    <t>pay_420004494</t>
  </si>
  <si>
    <t>pay_420004500</t>
  </si>
  <si>
    <t>pay_420004541</t>
  </si>
  <si>
    <t>ORD-26004754</t>
  </si>
  <si>
    <t>pay_420004552</t>
  </si>
  <si>
    <t>pay_420004602</t>
  </si>
  <si>
    <t>pay_420004657</t>
  </si>
  <si>
    <t xml:space="preserve">ORD26004877  </t>
  </si>
  <si>
    <t>pay_420004688</t>
  </si>
  <si>
    <t>pay_420004700</t>
  </si>
  <si>
    <t>pay_420004733</t>
  </si>
  <si>
    <t>pay_420004743</t>
  </si>
  <si>
    <t>pay_420004749</t>
  </si>
  <si>
    <t>pay_420004783</t>
  </si>
  <si>
    <t>pay_420004850</t>
  </si>
  <si>
    <t>pay_420004866</t>
  </si>
  <si>
    <t>pay_420004966</t>
  </si>
  <si>
    <t xml:space="preserve">ORD26005199  </t>
  </si>
  <si>
    <t>pay_420005013</t>
  </si>
  <si>
    <t>pay_420005024</t>
  </si>
  <si>
    <t>pay_420005077</t>
  </si>
  <si>
    <t>pay_420005127</t>
  </si>
  <si>
    <t>pay_420005214</t>
  </si>
  <si>
    <t>ord26005455</t>
  </si>
  <si>
    <t>pay_420005230</t>
  </si>
  <si>
    <t>pay_420005254</t>
  </si>
  <si>
    <t>pay_420005257</t>
  </si>
  <si>
    <t xml:space="preserve">ORD26005494  </t>
  </si>
  <si>
    <t>pay_420005259</t>
  </si>
  <si>
    <t>pay_420005260</t>
  </si>
  <si>
    <t>pay_420005358</t>
  </si>
  <si>
    <t>ord26005600</t>
  </si>
  <si>
    <t>pay_420005463</t>
  </si>
  <si>
    <t>pay_420005476</t>
  </si>
  <si>
    <t>pay_420005516</t>
  </si>
  <si>
    <t>pay_420005585</t>
  </si>
  <si>
    <t>pay_420005612</t>
  </si>
  <si>
    <t>pay_420005637</t>
  </si>
  <si>
    <t xml:space="preserve">ORD26005900  </t>
  </si>
  <si>
    <t>pay_420005678</t>
  </si>
  <si>
    <t>pay_420005699</t>
  </si>
  <si>
    <t>rfnd_1C41Q7T6GFAL</t>
  </si>
  <si>
    <t>rfnd_KJKJAE6PT0EL</t>
  </si>
  <si>
    <t>pay_420000042</t>
  </si>
  <si>
    <t>STL-20260906</t>
  </si>
  <si>
    <t>pay_420000048</t>
  </si>
  <si>
    <t>pay_420000091</t>
  </si>
  <si>
    <t>ORD-26000097</t>
  </si>
  <si>
    <t>pay_420000104</t>
  </si>
  <si>
    <t>pay_420000108</t>
  </si>
  <si>
    <t>pay_420000110</t>
  </si>
  <si>
    <t>pay_420000150</t>
  </si>
  <si>
    <t>pay_420000189</t>
  </si>
  <si>
    <t>pay_420000207</t>
  </si>
  <si>
    <t>pay_420000253</t>
  </si>
  <si>
    <t>pay_420000284</t>
  </si>
  <si>
    <t xml:space="preserve">ORD26000300  </t>
  </si>
  <si>
    <t>pay_420000304</t>
  </si>
  <si>
    <t>pay_420000324</t>
  </si>
  <si>
    <t>pay_420000333</t>
  </si>
  <si>
    <t>pay_420000372</t>
  </si>
  <si>
    <t>pay_420000445</t>
  </si>
  <si>
    <t>pay_420000472</t>
  </si>
  <si>
    <t>pay_420000508</t>
  </si>
  <si>
    <t>pay_420000593</t>
  </si>
  <si>
    <t>pay_420000639</t>
  </si>
  <si>
    <t>pay_420000668</t>
  </si>
  <si>
    <t>ord26000697</t>
  </si>
  <si>
    <t>pay_420000741</t>
  </si>
  <si>
    <t>pay_420000746</t>
  </si>
  <si>
    <t xml:space="preserve">ORD26000779  </t>
  </si>
  <si>
    <t>pay_420000747</t>
  </si>
  <si>
    <t>pay_420000761</t>
  </si>
  <si>
    <t>pay_420000776</t>
  </si>
  <si>
    <t xml:space="preserve">ORD26000808  </t>
  </si>
  <si>
    <t>pay_420000803</t>
  </si>
  <si>
    <t xml:space="preserve">ORD26000837  </t>
  </si>
  <si>
    <t>pay_420000813</t>
  </si>
  <si>
    <t>pay_420000830</t>
  </si>
  <si>
    <t>pay_420000876</t>
  </si>
  <si>
    <t>pay_420000935</t>
  </si>
  <si>
    <t>pay_420000950</t>
  </si>
  <si>
    <t>pay_420001078</t>
  </si>
  <si>
    <t>pay_420001113</t>
  </si>
  <si>
    <t>pay_420001127</t>
  </si>
  <si>
    <t>pay_420001174</t>
  </si>
  <si>
    <t>ORD-26001224</t>
  </si>
  <si>
    <t>pay_420001194</t>
  </si>
  <si>
    <t>pay_420001229</t>
  </si>
  <si>
    <t>pay_420001309</t>
  </si>
  <si>
    <t>pay_420001319</t>
  </si>
  <si>
    <t>ord26001381</t>
  </si>
  <si>
    <t>pay_420001343</t>
  </si>
  <si>
    <t>pay_420001372</t>
  </si>
  <si>
    <t>pay_420001387</t>
  </si>
  <si>
    <t>pay_420001395</t>
  </si>
  <si>
    <t>pay_420001400</t>
  </si>
  <si>
    <t>pay_420001402</t>
  </si>
  <si>
    <t>pay_420001461</t>
  </si>
  <si>
    <t>pay_420001480</t>
  </si>
  <si>
    <t>pay_420001498</t>
  </si>
  <si>
    <t>ord26001563</t>
  </si>
  <si>
    <t>pay_420001528</t>
  </si>
  <si>
    <t>pay_420001550</t>
  </si>
  <si>
    <t>ORD-26001618</t>
  </si>
  <si>
    <t>pay_420001559</t>
  </si>
  <si>
    <t>pay_420001574</t>
  </si>
  <si>
    <t>pay_420001595</t>
  </si>
  <si>
    <t>pay_420001598</t>
  </si>
  <si>
    <t>pay_420001608</t>
  </si>
  <si>
    <t>pay_420001626</t>
  </si>
  <si>
    <t>pay_420001688</t>
  </si>
  <si>
    <t>pay_420001713</t>
  </si>
  <si>
    <t>pay_420001739</t>
  </si>
  <si>
    <t>pay_420001815</t>
  </si>
  <si>
    <t>pay_420001858</t>
  </si>
  <si>
    <t>pay_420001947</t>
  </si>
  <si>
    <t xml:space="preserve">ORD26002041  </t>
  </si>
  <si>
    <t>pay_420002064</t>
  </si>
  <si>
    <t>pay_420002074</t>
  </si>
  <si>
    <t>pay_420002084</t>
  </si>
  <si>
    <t>pay_420002090</t>
  </si>
  <si>
    <t>pay_420002125</t>
  </si>
  <si>
    <t>pay_420002127</t>
  </si>
  <si>
    <t>pay_420002163</t>
  </si>
  <si>
    <t>pay_420002203</t>
  </si>
  <si>
    <t>pay_420002238</t>
  </si>
  <si>
    <t>ord26002342</t>
  </si>
  <si>
    <t>pay_420002266</t>
  </si>
  <si>
    <t>ord26002374</t>
  </si>
  <si>
    <t>pay_420002289</t>
  </si>
  <si>
    <t>pay_420002297</t>
  </si>
  <si>
    <t>ORD-26002410</t>
  </si>
  <si>
    <t>pay_420002305</t>
  </si>
  <si>
    <t>pay_420002316</t>
  </si>
  <si>
    <t>pay_420002333</t>
  </si>
  <si>
    <t xml:space="preserve">ORD26002447  </t>
  </si>
  <si>
    <t>pay_420002367</t>
  </si>
  <si>
    <t>pay_420002390</t>
  </si>
  <si>
    <t>pay_420002417</t>
  </si>
  <si>
    <t>pay_420002430</t>
  </si>
  <si>
    <t>pay_420002442</t>
  </si>
  <si>
    <t>pay_420002487</t>
  </si>
  <si>
    <t>pay_420002538</t>
  </si>
  <si>
    <t>ORD-26002662</t>
  </si>
  <si>
    <t>pay_420002586</t>
  </si>
  <si>
    <t>pay_420002647</t>
  </si>
  <si>
    <t>pay_420002654</t>
  </si>
  <si>
    <t>pay_420002662</t>
  </si>
  <si>
    <t>ORD-26002795</t>
  </si>
  <si>
    <t>pay_420002668</t>
  </si>
  <si>
    <t>pay_420002686</t>
  </si>
  <si>
    <t>ord26002818</t>
  </si>
  <si>
    <t>pay_420002692</t>
  </si>
  <si>
    <t>pay_420002729</t>
  </si>
  <si>
    <t>pay_420002744</t>
  </si>
  <si>
    <t>pay_420002746</t>
  </si>
  <si>
    <t>pay_420002802</t>
  </si>
  <si>
    <t>pay_420002931</t>
  </si>
  <si>
    <t>pay_420002960</t>
  </si>
  <si>
    <t>pay_420002961</t>
  </si>
  <si>
    <t>pay_420003036</t>
  </si>
  <si>
    <t>pay_420003041</t>
  </si>
  <si>
    <t>pay_420003063</t>
  </si>
  <si>
    <t>pay_420003118</t>
  </si>
  <si>
    <t>pay_420003142</t>
  </si>
  <si>
    <t>pay_420003162</t>
  </si>
  <si>
    <t>pay_420003187</t>
  </si>
  <si>
    <t>pay_420003293</t>
  </si>
  <si>
    <t>pay_420003324</t>
  </si>
  <si>
    <t>pay_420003355</t>
  </si>
  <si>
    <t>pay_420003367</t>
  </si>
  <si>
    <t>pay_420003384</t>
  </si>
  <si>
    <t xml:space="preserve">ORD26003551  </t>
  </si>
  <si>
    <t>pay_420003415</t>
  </si>
  <si>
    <t>pay_420003468</t>
  </si>
  <si>
    <t>ORD-26003636</t>
  </si>
  <si>
    <t>pay_420003488</t>
  </si>
  <si>
    <t>pay_420003562</t>
  </si>
  <si>
    <t>ord26003730</t>
  </si>
  <si>
    <t>pay_420003585</t>
  </si>
  <si>
    <t>pay_420003646</t>
  </si>
  <si>
    <t>pay_420003685</t>
  </si>
  <si>
    <t>ord26003856</t>
  </si>
  <si>
    <t>pay_420003722</t>
  </si>
  <si>
    <t>pay_420003735</t>
  </si>
  <si>
    <t>pay_420003748</t>
  </si>
  <si>
    <t>pay_420003763</t>
  </si>
  <si>
    <t>ord26003938</t>
  </si>
  <si>
    <t>pay_420003784</t>
  </si>
  <si>
    <t>pay_420003832</t>
  </si>
  <si>
    <t>pay_420003847</t>
  </si>
  <si>
    <t>pay_420003900</t>
  </si>
  <si>
    <t>pay_420003901</t>
  </si>
  <si>
    <t>pay_420003918</t>
  </si>
  <si>
    <t>pay_420003943</t>
  </si>
  <si>
    <t>pay_420003952</t>
  </si>
  <si>
    <t>pay_420003970</t>
  </si>
  <si>
    <t>pay_420004041</t>
  </si>
  <si>
    <t>ord26004231</t>
  </si>
  <si>
    <t>pay_420004044</t>
  </si>
  <si>
    <t>pay_420004051</t>
  </si>
  <si>
    <t>pay_420004059</t>
  </si>
  <si>
    <t xml:space="preserve">ORD26004251  </t>
  </si>
  <si>
    <t>pay_420004078</t>
  </si>
  <si>
    <t>ord26004271</t>
  </si>
  <si>
    <t>pay_420004089</t>
  </si>
  <si>
    <t>pay_420004149</t>
  </si>
  <si>
    <t>pay_420004214</t>
  </si>
  <si>
    <t>pay_420004313</t>
  </si>
  <si>
    <t>pay_420004328</t>
  </si>
  <si>
    <t>pay_420004338</t>
  </si>
  <si>
    <t>pay_420004392</t>
  </si>
  <si>
    <t>pay_420004445</t>
  </si>
  <si>
    <t>pay_420004512</t>
  </si>
  <si>
    <t>pay_420004525</t>
  </si>
  <si>
    <t>ord26004738</t>
  </si>
  <si>
    <t>pay_420004553</t>
  </si>
  <si>
    <t>pay_420004611</t>
  </si>
  <si>
    <t>ord26004824</t>
  </si>
  <si>
    <t>pay_420004641</t>
  </si>
  <si>
    <t>pay_420004647</t>
  </si>
  <si>
    <t>pay_420004682</t>
  </si>
  <si>
    <t>pay_420004758</t>
  </si>
  <si>
    <t>pay_420004759</t>
  </si>
  <si>
    <t>pay_420004794</t>
  </si>
  <si>
    <t>pay_420004852</t>
  </si>
  <si>
    <t>pay_420004856</t>
  </si>
  <si>
    <t>pay_420004864</t>
  </si>
  <si>
    <t>pay_420004886</t>
  </si>
  <si>
    <t>pay_420004888</t>
  </si>
  <si>
    <t>pay_420004889</t>
  </si>
  <si>
    <t>pay_420004891</t>
  </si>
  <si>
    <t>ORD-26005119</t>
  </si>
  <si>
    <t>pay_420004983</t>
  </si>
  <si>
    <t>pay_420004997</t>
  </si>
  <si>
    <t>ord26005233</t>
  </si>
  <si>
    <t>pay_420005008</t>
  </si>
  <si>
    <t>pay_420005009</t>
  </si>
  <si>
    <t>pay_420005023</t>
  </si>
  <si>
    <t>pay_420005058</t>
  </si>
  <si>
    <t>pay_420005063</t>
  </si>
  <si>
    <t>pay_420005079</t>
  </si>
  <si>
    <t>pay_420005104</t>
  </si>
  <si>
    <t>pay_420005125</t>
  </si>
  <si>
    <t>pay_420005129</t>
  </si>
  <si>
    <t>pay_420005209</t>
  </si>
  <si>
    <t>ord26005450</t>
  </si>
  <si>
    <t>pay_420005213</t>
  </si>
  <si>
    <t>pay_420005229</t>
  </si>
  <si>
    <t>pay_420005234</t>
  </si>
  <si>
    <t>pay_420005294</t>
  </si>
  <si>
    <t>pay_420005326</t>
  </si>
  <si>
    <t>pay_420005347</t>
  </si>
  <si>
    <t>pay_420005354</t>
  </si>
  <si>
    <t>pay_420005363</t>
  </si>
  <si>
    <t>pay_420005369</t>
  </si>
  <si>
    <t>pay_420005376</t>
  </si>
  <si>
    <t>pay_420005378</t>
  </si>
  <si>
    <t>ord26005621</t>
  </si>
  <si>
    <t>pay_420005415</t>
  </si>
  <si>
    <t>pay_420005453</t>
  </si>
  <si>
    <t>pay_420005460</t>
  </si>
  <si>
    <t>pay_420005467</t>
  </si>
  <si>
    <t>pay_420005475</t>
  </si>
  <si>
    <t>ORD-26005724</t>
  </si>
  <si>
    <t>pay_420005503</t>
  </si>
  <si>
    <t>pay_420005565</t>
  </si>
  <si>
    <t>pay_420005569</t>
  </si>
  <si>
    <t>pay_420005665</t>
  </si>
  <si>
    <t>ORD-26005930</t>
  </si>
  <si>
    <t>pay_420005675</t>
  </si>
  <si>
    <t>pay_420005728</t>
  </si>
  <si>
    <t>pay_420005731</t>
  </si>
  <si>
    <t>rfnd_1R7WDBXGYHDQ</t>
  </si>
  <si>
    <t>rfnd_GKK57QSMZQR7</t>
  </si>
  <si>
    <t>pay_420000116</t>
  </si>
  <si>
    <t>STL-20260907</t>
  </si>
  <si>
    <t>pay_420000220</t>
  </si>
  <si>
    <t>pay_420000266</t>
  </si>
  <si>
    <t>pay_420000267</t>
  </si>
  <si>
    <t xml:space="preserve">ORD26000284  </t>
  </si>
  <si>
    <t>pay_420000320</t>
  </si>
  <si>
    <t>pay_420000329</t>
  </si>
  <si>
    <t>pay_420000387</t>
  </si>
  <si>
    <t>pay_420000389</t>
  </si>
  <si>
    <t>pay_420000486</t>
  </si>
  <si>
    <t>pay_420000504</t>
  </si>
  <si>
    <t>pay_420000520</t>
  </si>
  <si>
    <t>pay_420000578</t>
  </si>
  <si>
    <t>pay_420000582</t>
  </si>
  <si>
    <t>pay_420000612</t>
  </si>
  <si>
    <t>pay_420000620</t>
  </si>
  <si>
    <t>pay_420000666</t>
  </si>
  <si>
    <t>pay_420000701</t>
  </si>
  <si>
    <t>pay_420000709</t>
  </si>
  <si>
    <t>pay_420000745</t>
  </si>
  <si>
    <t>ord26000778</t>
  </si>
  <si>
    <t>pay_420000811</t>
  </si>
  <si>
    <t>pay_420000888</t>
  </si>
  <si>
    <t>pay_420000889</t>
  </si>
  <si>
    <t>pay_420000900</t>
  </si>
  <si>
    <t>ORD-26000939</t>
  </si>
  <si>
    <t>pay_420000926</t>
  </si>
  <si>
    <t>pay_420000940</t>
  </si>
  <si>
    <t>pay_420000953</t>
  </si>
  <si>
    <t>pay_420000964</t>
  </si>
  <si>
    <t>pay_420000992</t>
  </si>
  <si>
    <t>pay_420001073</t>
  </si>
  <si>
    <t>pay_420001122</t>
  </si>
  <si>
    <t>ord26001170</t>
  </si>
  <si>
    <t>pay_420001123</t>
  </si>
  <si>
    <t>pay_420001149</t>
  </si>
  <si>
    <t>pay_420001151</t>
  </si>
  <si>
    <t>pay_420001165</t>
  </si>
  <si>
    <t>ord26001214</t>
  </si>
  <si>
    <t>pay_420001181</t>
  </si>
  <si>
    <t>pay_420001186</t>
  </si>
  <si>
    <t>ord26001239</t>
  </si>
  <si>
    <t>pay_420001189</t>
  </si>
  <si>
    <t>ord26001242</t>
  </si>
  <si>
    <t>pay_420001263</t>
  </si>
  <si>
    <t>pay_420001282</t>
  </si>
  <si>
    <t>pay_420001283</t>
  </si>
  <si>
    <t>pay_420001375</t>
  </si>
  <si>
    <t>pay_420001401</t>
  </si>
  <si>
    <t>pay_420001405</t>
  </si>
  <si>
    <t xml:space="preserve">ORD26001475  </t>
  </si>
  <si>
    <t>pay_420001427</t>
  </si>
  <si>
    <t>pay_420001433</t>
  </si>
  <si>
    <t>pay_420001439</t>
  </si>
  <si>
    <t>pay_420001474</t>
  </si>
  <si>
    <t>ord26001538</t>
  </si>
  <si>
    <t>pay_420001481</t>
  </si>
  <si>
    <t>ord26001546</t>
  </si>
  <si>
    <t>pay_420001485</t>
  </si>
  <si>
    <t>ORD-26001550</t>
  </si>
  <si>
    <t>pay_420001631</t>
  </si>
  <si>
    <t>ORD-26001707</t>
  </si>
  <si>
    <t>pay_420001643</t>
  </si>
  <si>
    <t>pay_420001644</t>
  </si>
  <si>
    <t>pay_420001678</t>
  </si>
  <si>
    <t>pay_420001703</t>
  </si>
  <si>
    <t>pay_420001770</t>
  </si>
  <si>
    <t>pay_420001818</t>
  </si>
  <si>
    <t>pay_420001856</t>
  </si>
  <si>
    <t>pay_420001878</t>
  </si>
  <si>
    <t>pay_420001903</t>
  </si>
  <si>
    <t>pay_420001936</t>
  </si>
  <si>
    <t>pay_420002012</t>
  </si>
  <si>
    <t>pay_420002014</t>
  </si>
  <si>
    <t>pay_420002170</t>
  </si>
  <si>
    <t xml:space="preserve">ORD26002271  </t>
  </si>
  <si>
    <t>pay_420002269</t>
  </si>
  <si>
    <t>pay_420002271</t>
  </si>
  <si>
    <t xml:space="preserve">ORD26002379  </t>
  </si>
  <si>
    <t>pay_420002275</t>
  </si>
  <si>
    <t>pay_420002339</t>
  </si>
  <si>
    <t>pay_420002345</t>
  </si>
  <si>
    <t>pay_420002402</t>
  </si>
  <si>
    <t>pay_420002515</t>
  </si>
  <si>
    <t xml:space="preserve">ORD26002635  </t>
  </si>
  <si>
    <t>pay_420002614</t>
  </si>
  <si>
    <t>pay_420002629</t>
  </si>
  <si>
    <t>pay_420002640</t>
  </si>
  <si>
    <t>pay_420002643</t>
  </si>
  <si>
    <t>pay_420002648</t>
  </si>
  <si>
    <t>pay_420002696</t>
  </si>
  <si>
    <t>pay_420002709</t>
  </si>
  <si>
    <t>pay_420002718</t>
  </si>
  <si>
    <t>pay_420002722</t>
  </si>
  <si>
    <t>pay_420002727</t>
  </si>
  <si>
    <t>pay_420002750</t>
  </si>
  <si>
    <t>pay_420002751</t>
  </si>
  <si>
    <t>pay_420002805</t>
  </si>
  <si>
    <t>pay_420002810</t>
  </si>
  <si>
    <t>pay_420002847</t>
  </si>
  <si>
    <t>ord26002990</t>
  </si>
  <si>
    <t>pay_420002876</t>
  </si>
  <si>
    <t>pay_420002880</t>
  </si>
  <si>
    <t>pay_420002910</t>
  </si>
  <si>
    <t>pay_420002956</t>
  </si>
  <si>
    <t>pay_420003002</t>
  </si>
  <si>
    <t>pay_420003019</t>
  </si>
  <si>
    <t>pay_420003052</t>
  </si>
  <si>
    <t>pay_420003062</t>
  </si>
  <si>
    <t>pay_420003097</t>
  </si>
  <si>
    <t>pay_420003161</t>
  </si>
  <si>
    <t>ord26003322</t>
  </si>
  <si>
    <t>pay_420003186</t>
  </si>
  <si>
    <t>pay_420003197</t>
  </si>
  <si>
    <t>pay_420003252</t>
  </si>
  <si>
    <t>pay_420003284</t>
  </si>
  <si>
    <t>pay_420003391</t>
  </si>
  <si>
    <t>pay_420003490</t>
  </si>
  <si>
    <t>pay_420003503</t>
  </si>
  <si>
    <t>ORD-26003671</t>
  </si>
  <si>
    <t>pay_420003507</t>
  </si>
  <si>
    <t>pay_420003563</t>
  </si>
  <si>
    <t>pay_420003576</t>
  </si>
  <si>
    <t>pay_420003581</t>
  </si>
  <si>
    <t>pay_420003608</t>
  </si>
  <si>
    <t>pay_420003629</t>
  </si>
  <si>
    <t>pay_420003649</t>
  </si>
  <si>
    <t>pay_420003659</t>
  </si>
  <si>
    <t>pay_420003668</t>
  </si>
  <si>
    <t>pay_420003691</t>
  </si>
  <si>
    <t>pay_420003714</t>
  </si>
  <si>
    <t>pay_420003767</t>
  </si>
  <si>
    <t>pay_420003789</t>
  </si>
  <si>
    <t xml:space="preserve">ORD26003966  </t>
  </si>
  <si>
    <t>pay_420003810</t>
  </si>
  <si>
    <t>pay_420003831</t>
  </si>
  <si>
    <t>pay_420003887</t>
  </si>
  <si>
    <t>pay_420003889</t>
  </si>
  <si>
    <t>pay_420003913</t>
  </si>
  <si>
    <t>pay_420003950</t>
  </si>
  <si>
    <t xml:space="preserve">ORD26004133  </t>
  </si>
  <si>
    <t>pay_420003958</t>
  </si>
  <si>
    <t>ord26004142</t>
  </si>
  <si>
    <t>pay_420003974</t>
  </si>
  <si>
    <t>ord26004159</t>
  </si>
  <si>
    <t>pay_420004005</t>
  </si>
  <si>
    <t>pay_420004066</t>
  </si>
  <si>
    <t>pay_420004067</t>
  </si>
  <si>
    <t>pay_420004109</t>
  </si>
  <si>
    <t>pay_420004146</t>
  </si>
  <si>
    <t>ord26004338</t>
  </si>
  <si>
    <t>pay_420004150</t>
  </si>
  <si>
    <t>pay_420004161</t>
  </si>
  <si>
    <t>pay_420004256</t>
  </si>
  <si>
    <t>pay_420004363</t>
  </si>
  <si>
    <t>pay_420004372</t>
  </si>
  <si>
    <t>pay_420004378</t>
  </si>
  <si>
    <t xml:space="preserve">ORD26004581  </t>
  </si>
  <si>
    <t>pay_420004393</t>
  </si>
  <si>
    <t>pay_420004405</t>
  </si>
  <si>
    <t>pay_420004426</t>
  </si>
  <si>
    <t>pay_420004455</t>
  </si>
  <si>
    <t>pay_420004524</t>
  </si>
  <si>
    <t>pay_420004526</t>
  </si>
  <si>
    <t>pay_420004536</t>
  </si>
  <si>
    <t>pay_420004540</t>
  </si>
  <si>
    <t>pay_420004546</t>
  </si>
  <si>
    <t>pay_420004558</t>
  </si>
  <si>
    <t>pay_420004609</t>
  </si>
  <si>
    <t>ord26004822</t>
  </si>
  <si>
    <t>pay_420004612</t>
  </si>
  <si>
    <t>pay_420004615</t>
  </si>
  <si>
    <t>pay_420004741</t>
  </si>
  <si>
    <t>pay_420004742</t>
  </si>
  <si>
    <t>pay_420004792</t>
  </si>
  <si>
    <t>pay_420004809</t>
  </si>
  <si>
    <t>pay_420004816</t>
  </si>
  <si>
    <t>pay_420004834</t>
  </si>
  <si>
    <t>pay_420004867</t>
  </si>
  <si>
    <t>pay_420004921</t>
  </si>
  <si>
    <t>ord26005153</t>
  </si>
  <si>
    <t>pay_420004933</t>
  </si>
  <si>
    <t>pay_420004968</t>
  </si>
  <si>
    <t>pay_420004995</t>
  </si>
  <si>
    <t>pay_420005075</t>
  </si>
  <si>
    <t>pay_420005106</t>
  </si>
  <si>
    <t>pay_420005237</t>
  </si>
  <si>
    <t>pay_420005267</t>
  </si>
  <si>
    <t>ord26005504</t>
  </si>
  <si>
    <t>pay_420005293</t>
  </si>
  <si>
    <t>pay_420005355</t>
  </si>
  <si>
    <t>ord26005597</t>
  </si>
  <si>
    <t>pay_420005372</t>
  </si>
  <si>
    <t>ord26005614</t>
  </si>
  <si>
    <t>pay_420005380</t>
  </si>
  <si>
    <t>pay_420005461</t>
  </si>
  <si>
    <t>pay_420005462</t>
  </si>
  <si>
    <t>ord26005710</t>
  </si>
  <si>
    <t>pay_420005466</t>
  </si>
  <si>
    <t>pay_420005474</t>
  </si>
  <si>
    <t>pay_420005488</t>
  </si>
  <si>
    <t>pay_420005511</t>
  </si>
  <si>
    <t>pay_420005518</t>
  </si>
  <si>
    <t>pay_420005547</t>
  </si>
  <si>
    <t>ord26005800</t>
  </si>
  <si>
    <t>pay_420005574</t>
  </si>
  <si>
    <t>pay_420005591</t>
  </si>
  <si>
    <t>pay_420005605</t>
  </si>
  <si>
    <t>pay_420005639</t>
  </si>
  <si>
    <t>pay_420005641</t>
  </si>
  <si>
    <t>ord26005904</t>
  </si>
  <si>
    <t>pay_420005698</t>
  </si>
  <si>
    <t>pay_420005709</t>
  </si>
  <si>
    <t>rfnd_GKEQ4YTEEKX2</t>
  </si>
  <si>
    <t>rfnd_LNGG7VFY20ET</t>
  </si>
  <si>
    <t>pay_420000021</t>
  </si>
  <si>
    <t>ord26000020</t>
  </si>
  <si>
    <t>STL-20260908</t>
  </si>
  <si>
    <t>pay_420000038</t>
  </si>
  <si>
    <t>pay_420000079</t>
  </si>
  <si>
    <t>pay_420000090</t>
  </si>
  <si>
    <t>pay_420000146</t>
  </si>
  <si>
    <t xml:space="preserve">ORD26000156  </t>
  </si>
  <si>
    <t>pay_420000180</t>
  </si>
  <si>
    <t>pay_420000203</t>
  </si>
  <si>
    <t>pay_420000216</t>
  </si>
  <si>
    <t>ord26000230</t>
  </si>
  <si>
    <t>pay_420000263</t>
  </si>
  <si>
    <t>ord26000280</t>
  </si>
  <si>
    <t>pay_420000264</t>
  </si>
  <si>
    <t>pay_420000365</t>
  </si>
  <si>
    <t>pay_420000382</t>
  </si>
  <si>
    <t>pay_420000383</t>
  </si>
  <si>
    <t>pay_420000400</t>
  </si>
  <si>
    <t>pay_420000408</t>
  </si>
  <si>
    <t>pay_420000424</t>
  </si>
  <si>
    <t>pay_420000439</t>
  </si>
  <si>
    <t>pay_420000467</t>
  </si>
  <si>
    <t>pay_420000469</t>
  </si>
  <si>
    <t>pay_420000495</t>
  </si>
  <si>
    <t>pay_420000496</t>
  </si>
  <si>
    <t>pay_420000516</t>
  </si>
  <si>
    <t>pay_420000605</t>
  </si>
  <si>
    <t>ORD-26000626</t>
  </si>
  <si>
    <t>pay_420000619</t>
  </si>
  <si>
    <t xml:space="preserve">ORD26000643  </t>
  </si>
  <si>
    <t>pay_420000622</t>
  </si>
  <si>
    <t>pay_420000629</t>
  </si>
  <si>
    <t>pay_420000682</t>
  </si>
  <si>
    <t>pay_420000687</t>
  </si>
  <si>
    <t>pay_420000748</t>
  </si>
  <si>
    <t>ORD-26000781</t>
  </si>
  <si>
    <t>pay_420000834</t>
  </si>
  <si>
    <t>pay_420000838</t>
  </si>
  <si>
    <t>pay_420000869</t>
  </si>
  <si>
    <t>pay_420000903</t>
  </si>
  <si>
    <t>pay_420000928</t>
  </si>
  <si>
    <t>pay_420000954</t>
  </si>
  <si>
    <t>pay_420000984</t>
  </si>
  <si>
    <t>pay_420000999</t>
  </si>
  <si>
    <t>pay_420001001</t>
  </si>
  <si>
    <t>pay_420001018</t>
  </si>
  <si>
    <t>pay_420001031</t>
  </si>
  <si>
    <t>pay_420001057</t>
  </si>
  <si>
    <t>pay_420001131</t>
  </si>
  <si>
    <t>pay_420001162</t>
  </si>
  <si>
    <t>pay_420001163</t>
  </si>
  <si>
    <t>pay_420001180</t>
  </si>
  <si>
    <t>pay_420001297</t>
  </si>
  <si>
    <t>pay_420001305</t>
  </si>
  <si>
    <t>pay_420001340</t>
  </si>
  <si>
    <t>pay_420001399</t>
  </si>
  <si>
    <t>pay_420001416</t>
  </si>
  <si>
    <t>pay_420001429</t>
  </si>
  <si>
    <t>pay_420001438</t>
  </si>
  <si>
    <t>ORD-26001505</t>
  </si>
  <si>
    <t>pay_420001476</t>
  </si>
  <si>
    <t>pay_420001505</t>
  </si>
  <si>
    <t>pay_420001518</t>
  </si>
  <si>
    <t>pay_420001539</t>
  </si>
  <si>
    <t>pay_420001579</t>
  </si>
  <si>
    <t>pay_420001584</t>
  </si>
  <si>
    <t>pay_420001590</t>
  </si>
  <si>
    <t>ord26001663</t>
  </si>
  <si>
    <t>pay_420001635</t>
  </si>
  <si>
    <t xml:space="preserve">ORD26001711  </t>
  </si>
  <si>
    <t>pay_420001656</t>
  </si>
  <si>
    <t>pay_420001668</t>
  </si>
  <si>
    <t>ord26001747</t>
  </si>
  <si>
    <t>pay_420001676</t>
  </si>
  <si>
    <t>pay_420001708</t>
  </si>
  <si>
    <t>pay_420001785</t>
  </si>
  <si>
    <t>pay_420001853</t>
  </si>
  <si>
    <t>pay_420001862</t>
  </si>
  <si>
    <t>pay_420001963</t>
  </si>
  <si>
    <t>pay_420001975</t>
  </si>
  <si>
    <t>pay_420002026</t>
  </si>
  <si>
    <t>pay_420002058</t>
  </si>
  <si>
    <t>pay_420002066</t>
  </si>
  <si>
    <t>ORD-26002158</t>
  </si>
  <si>
    <t>pay_420002130</t>
  </si>
  <si>
    <t>pay_420002192</t>
  </si>
  <si>
    <t>pay_420002235</t>
  </si>
  <si>
    <t>pay_420002342</t>
  </si>
  <si>
    <t>pay_420002343</t>
  </si>
  <si>
    <t>pay_420002361</t>
  </si>
  <si>
    <t>ORD-26002474</t>
  </si>
  <si>
    <t>pay_420002379</t>
  </si>
  <si>
    <t>pay_420002393</t>
  </si>
  <si>
    <t>pay_420002444</t>
  </si>
  <si>
    <t>pay_420002494</t>
  </si>
  <si>
    <t>pay_420002513</t>
  </si>
  <si>
    <t>pay_420002576</t>
  </si>
  <si>
    <t>pay_420002604</t>
  </si>
  <si>
    <t>pay_420002609</t>
  </si>
  <si>
    <t>ord26002739</t>
  </si>
  <si>
    <t>pay_420002617</t>
  </si>
  <si>
    <t>pay_420002672</t>
  </si>
  <si>
    <t>pay_420002675</t>
  </si>
  <si>
    <t>ord26002807</t>
  </si>
  <si>
    <t>pay_420002688</t>
  </si>
  <si>
    <t>ord26002820</t>
  </si>
  <si>
    <t>pay_420002699</t>
  </si>
  <si>
    <t>pay_420002754</t>
  </si>
  <si>
    <t>pay_420002780</t>
  </si>
  <si>
    <t>pay_420002781</t>
  </si>
  <si>
    <t>pay_420002799</t>
  </si>
  <si>
    <t>pay_420002813</t>
  </si>
  <si>
    <t>pay_420002815</t>
  </si>
  <si>
    <t>pay_420002844</t>
  </si>
  <si>
    <t>pay_420002882</t>
  </si>
  <si>
    <t>pay_420002892</t>
  </si>
  <si>
    <t xml:space="preserve">ORD26003034  </t>
  </si>
  <si>
    <t>pay_420002978</t>
  </si>
  <si>
    <t>pay_420002988</t>
  </si>
  <si>
    <t>pay_420003015</t>
  </si>
  <si>
    <t>pay_420003043</t>
  </si>
  <si>
    <t>pay_420003053</t>
  </si>
  <si>
    <t>ord26003205</t>
  </si>
  <si>
    <t>pay_420003068</t>
  </si>
  <si>
    <t>pay_420003079</t>
  </si>
  <si>
    <t>pay_420003081</t>
  </si>
  <si>
    <t>pay_420003130</t>
  </si>
  <si>
    <t>pay_420003160</t>
  </si>
  <si>
    <t>pay_420003181</t>
  </si>
  <si>
    <t>pay_420003199</t>
  </si>
  <si>
    <t>pay_420003209</t>
  </si>
  <si>
    <t>pay_420003217</t>
  </si>
  <si>
    <t>pay_420003246</t>
  </si>
  <si>
    <t xml:space="preserve">ORD26003409  </t>
  </si>
  <si>
    <t>pay_420003342</t>
  </si>
  <si>
    <t>pay_420003354</t>
  </si>
  <si>
    <t>pay_420003368</t>
  </si>
  <si>
    <t>pay_420003374</t>
  </si>
  <si>
    <t>pay_420003389</t>
  </si>
  <si>
    <t>ord26003555</t>
  </si>
  <si>
    <t>pay_420003408</t>
  </si>
  <si>
    <t>pay_420003412</t>
  </si>
  <si>
    <t>pay_420003414</t>
  </si>
  <si>
    <t>pay_420003497</t>
  </si>
  <si>
    <t>pay_420003504</t>
  </si>
  <si>
    <t>pay_420003742</t>
  </si>
  <si>
    <t>pay_420003762</t>
  </si>
  <si>
    <t>pay_420003816</t>
  </si>
  <si>
    <t>pay_420003825</t>
  </si>
  <si>
    <t>pay_420003864</t>
  </si>
  <si>
    <t>pay_420003902</t>
  </si>
  <si>
    <t>pay_420004011</t>
  </si>
  <si>
    <t>pay_420004081</t>
  </si>
  <si>
    <t>pay_420004099</t>
  </si>
  <si>
    <t>pay_420004108</t>
  </si>
  <si>
    <t>pay_420004223</t>
  </si>
  <si>
    <t>pay_420004253</t>
  </si>
  <si>
    <t>pay_420004259</t>
  </si>
  <si>
    <t>pay_420004300</t>
  </si>
  <si>
    <t>ord26004499</t>
  </si>
  <si>
    <t>pay_420004348</t>
  </si>
  <si>
    <t>pay_420004368</t>
  </si>
  <si>
    <t>pay_420004432</t>
  </si>
  <si>
    <t>pay_420004440</t>
  </si>
  <si>
    <t xml:space="preserve">ORD26004648  </t>
  </si>
  <si>
    <t>pay_420004447</t>
  </si>
  <si>
    <t>pay_420004456</t>
  </si>
  <si>
    <t>pay_420004464</t>
  </si>
  <si>
    <t>pay_420004483</t>
  </si>
  <si>
    <t>pay_420004488</t>
  </si>
  <si>
    <t>pay_420004635</t>
  </si>
  <si>
    <t>pay_420004669</t>
  </si>
  <si>
    <t>pay_420004713</t>
  </si>
  <si>
    <t>pay_420004716</t>
  </si>
  <si>
    <t>pay_420004720</t>
  </si>
  <si>
    <t>pay_420004746</t>
  </si>
  <si>
    <t xml:space="preserve">ORD26004967  </t>
  </si>
  <si>
    <t>pay_420004753</t>
  </si>
  <si>
    <t>pay_420004787</t>
  </si>
  <si>
    <t>pay_420004813</t>
  </si>
  <si>
    <t>pay_420004842</t>
  </si>
  <si>
    <t>pay_420004845</t>
  </si>
  <si>
    <t>pay_420004881</t>
  </si>
  <si>
    <t>pay_420004893</t>
  </si>
  <si>
    <t>pay_420004951</t>
  </si>
  <si>
    <t>pay_420004953</t>
  </si>
  <si>
    <t>pay_420004958</t>
  </si>
  <si>
    <t>pay_420004974</t>
  </si>
  <si>
    <t xml:space="preserve">ORD26005206  </t>
  </si>
  <si>
    <t>pay_420005007</t>
  </si>
  <si>
    <t>ord26005243</t>
  </si>
  <si>
    <t>pay_420005017</t>
  </si>
  <si>
    <t>pay_420005070</t>
  </si>
  <si>
    <t>pay_420005081</t>
  </si>
  <si>
    <t>pay_420005097</t>
  </si>
  <si>
    <t>pay_420005155</t>
  </si>
  <si>
    <t>pay_420005212</t>
  </si>
  <si>
    <t>pay_420005265</t>
  </si>
  <si>
    <t>pay_420005331</t>
  </si>
  <si>
    <t>pay_420005364</t>
  </si>
  <si>
    <t>pay_420005395</t>
  </si>
  <si>
    <t>pay_420005441</t>
  </si>
  <si>
    <t>pay_420005505</t>
  </si>
  <si>
    <t>pay_420005549</t>
  </si>
  <si>
    <t>pay_420005564</t>
  </si>
  <si>
    <t>pay_420005646</t>
  </si>
  <si>
    <t>pay_420005653</t>
  </si>
  <si>
    <t>pay_420005656</t>
  </si>
  <si>
    <t>pay_420005669</t>
  </si>
  <si>
    <t>pay_420005670</t>
  </si>
  <si>
    <t>pay_420005683</t>
  </si>
  <si>
    <t>ORD-26005948</t>
  </si>
  <si>
    <t>pay_420005716</t>
  </si>
  <si>
    <t xml:space="preserve">ORD26005983  </t>
  </si>
  <si>
    <t>pay_420005733</t>
  </si>
  <si>
    <t>ORD-26006000</t>
  </si>
  <si>
    <t>pay_420005739</t>
  </si>
  <si>
    <t>ORD26006504</t>
  </si>
  <si>
    <t>rfnd_7D82HBZNK9EM</t>
  </si>
  <si>
    <t>rfnd_HS8RMLB6WJAB</t>
  </si>
  <si>
    <t>rfnd_QUZMW0YB4Y1L</t>
  </si>
  <si>
    <t>pay_420000099</t>
  </si>
  <si>
    <t>STL-20260909</t>
  </si>
  <si>
    <t>pay_420000156</t>
  </si>
  <si>
    <t>pay_420000241</t>
  </si>
  <si>
    <t>pay_420000255</t>
  </si>
  <si>
    <t>pay_420000271</t>
  </si>
  <si>
    <t>ord26000289</t>
  </si>
  <si>
    <t>pay_420000295</t>
  </si>
  <si>
    <t xml:space="preserve">ORD26000311  </t>
  </si>
  <si>
    <t>pay_420000344</t>
  </si>
  <si>
    <t>pay_420000413</t>
  </si>
  <si>
    <t>pay_420000432</t>
  </si>
  <si>
    <t>ord26000449</t>
  </si>
  <si>
    <t>pay_420000440</t>
  </si>
  <si>
    <t>pay_420000479</t>
  </si>
  <si>
    <t>pay_420000503</t>
  </si>
  <si>
    <t>pay_420000530</t>
  </si>
  <si>
    <t>pay_420000542</t>
  </si>
  <si>
    <t>pay_420000559</t>
  </si>
  <si>
    <t>pay_420000660</t>
  </si>
  <si>
    <t>pay_420000699</t>
  </si>
  <si>
    <t>pay_420000730</t>
  </si>
  <si>
    <t>pay_420000733</t>
  </si>
  <si>
    <t>pay_420000754</t>
  </si>
  <si>
    <t>pay_420000787</t>
  </si>
  <si>
    <t>pay_420000814</t>
  </si>
  <si>
    <t>pay_420000835</t>
  </si>
  <si>
    <t>pay_420000839</t>
  </si>
  <si>
    <t>pay_420000858</t>
  </si>
  <si>
    <t>pay_420000918</t>
  </si>
  <si>
    <t>pay_420000978</t>
  </si>
  <si>
    <t>pay_420001037</t>
  </si>
  <si>
    <t>pay_420001042</t>
  </si>
  <si>
    <t xml:space="preserve">ORD26001085  </t>
  </si>
  <si>
    <t>pay_420001062</t>
  </si>
  <si>
    <t>pay_420001119</t>
  </si>
  <si>
    <t>pay_420001133</t>
  </si>
  <si>
    <t>pay_420001200</t>
  </si>
  <si>
    <t>pay_420001227</t>
  </si>
  <si>
    <t>pay_420001255</t>
  </si>
  <si>
    <t>pay_420001262</t>
  </si>
  <si>
    <t>ord26001319</t>
  </si>
  <si>
    <t>pay_420001267</t>
  </si>
  <si>
    <t>ord26001327</t>
  </si>
  <si>
    <t>pay_420001285</t>
  </si>
  <si>
    <t xml:space="preserve">ORD26001345  </t>
  </si>
  <si>
    <t>pay_420001299</t>
  </si>
  <si>
    <t>pay_420001304</t>
  </si>
  <si>
    <t>pay_420001374</t>
  </si>
  <si>
    <t>pay_420001391</t>
  </si>
  <si>
    <t>ord26001461</t>
  </si>
  <si>
    <t>pay_420001428</t>
  </si>
  <si>
    <t>pay_420001437</t>
  </si>
  <si>
    <t>pay_420001459</t>
  </si>
  <si>
    <t>pay_420001469</t>
  </si>
  <si>
    <t>pay_420001478</t>
  </si>
  <si>
    <t>pay_420001507</t>
  </si>
  <si>
    <t>ord26001573</t>
  </si>
  <si>
    <t>pay_420001623</t>
  </si>
  <si>
    <t>pay_420001647</t>
  </si>
  <si>
    <t>pay_420001710</t>
  </si>
  <si>
    <t xml:space="preserve">ORD26001791  </t>
  </si>
  <si>
    <t>pay_420001749</t>
  </si>
  <si>
    <t>pay_420001765</t>
  </si>
  <si>
    <t>pay_420001771</t>
  </si>
  <si>
    <t>ord26001854</t>
  </si>
  <si>
    <t>pay_420001779</t>
  </si>
  <si>
    <t>pay_420001808</t>
  </si>
  <si>
    <t>ord26001891</t>
  </si>
  <si>
    <t>pay_420001834</t>
  </si>
  <si>
    <t>pay_420001860</t>
  </si>
  <si>
    <t>ORD-26001946</t>
  </si>
  <si>
    <t>pay_420001915</t>
  </si>
  <si>
    <t>pay_420001939</t>
  </si>
  <si>
    <t>pay_420002017</t>
  </si>
  <si>
    <t>pay_420002025</t>
  </si>
  <si>
    <t>pay_420002051</t>
  </si>
  <si>
    <t xml:space="preserve">ORD26002143  </t>
  </si>
  <si>
    <t>pay_420002056</t>
  </si>
  <si>
    <t>pay_420002075</t>
  </si>
  <si>
    <t xml:space="preserve">ORD26002166  </t>
  </si>
  <si>
    <t>pay_420002186</t>
  </si>
  <si>
    <t>pay_420002245</t>
  </si>
  <si>
    <t>pay_420002259</t>
  </si>
  <si>
    <t>ord26002367</t>
  </si>
  <si>
    <t>pay_420002274</t>
  </si>
  <si>
    <t>pay_420002293</t>
  </si>
  <si>
    <t>pay_420002306</t>
  </si>
  <si>
    <t>pay_420002371</t>
  </si>
  <si>
    <t>pay_420002406</t>
  </si>
  <si>
    <t>pay_420002411</t>
  </si>
  <si>
    <t>pay_420002418</t>
  </si>
  <si>
    <t>pay_420002454</t>
  </si>
  <si>
    <t>ORD-26002569</t>
  </si>
  <si>
    <t>pay_420002473</t>
  </si>
  <si>
    <t>pay_420002526</t>
  </si>
  <si>
    <t>pay_420002571</t>
  </si>
  <si>
    <t>ORD-26002698</t>
  </si>
  <si>
    <t>pay_420002641</t>
  </si>
  <si>
    <t>pay_420002665</t>
  </si>
  <si>
    <t>pay_420002706</t>
  </si>
  <si>
    <t>pay_420002785</t>
  </si>
  <si>
    <t xml:space="preserve">ORD26002927  </t>
  </si>
  <si>
    <t>pay_420002818</t>
  </si>
  <si>
    <t>pay_420002824</t>
  </si>
  <si>
    <t>pay_420002832</t>
  </si>
  <si>
    <t>pay_420002904</t>
  </si>
  <si>
    <t>pay_420002920</t>
  </si>
  <si>
    <t>pay_420002942</t>
  </si>
  <si>
    <t>pay_420003017</t>
  </si>
  <si>
    <t>pay_420003020</t>
  </si>
  <si>
    <t>pay_420003057</t>
  </si>
  <si>
    <t>pay_420003067</t>
  </si>
  <si>
    <t>pay_420003165</t>
  </si>
  <si>
    <t>pay_420003167</t>
  </si>
  <si>
    <t>pay_420003172</t>
  </si>
  <si>
    <t xml:space="preserve">ORD26003333  </t>
  </si>
  <si>
    <t>pay_420003173</t>
  </si>
  <si>
    <t>pay_420003194</t>
  </si>
  <si>
    <t>pay_420003239</t>
  </si>
  <si>
    <t>ord26003401</t>
  </si>
  <si>
    <t>pay_420003304</t>
  </si>
  <si>
    <t>pay_420003310</t>
  </si>
  <si>
    <t>pay_420003344</t>
  </si>
  <si>
    <t>pay_420003386</t>
  </si>
  <si>
    <t>pay_420003403</t>
  </si>
  <si>
    <t>pay_420003509</t>
  </si>
  <si>
    <t>pay_420003518</t>
  </si>
  <si>
    <t>pay_420003552</t>
  </si>
  <si>
    <t>ord26003722</t>
  </si>
  <si>
    <t>pay_420003571</t>
  </si>
  <si>
    <t>pay_420003598</t>
  </si>
  <si>
    <t>ord26003767</t>
  </si>
  <si>
    <t>pay_420003653</t>
  </si>
  <si>
    <t>pay_420003662</t>
  </si>
  <si>
    <t>pay_420003676</t>
  </si>
  <si>
    <t>pay_420003688</t>
  </si>
  <si>
    <t>pay_420003769</t>
  </si>
  <si>
    <t>pay_420003870</t>
  </si>
  <si>
    <t>pay_420003874</t>
  </si>
  <si>
    <t>pay_420003914</t>
  </si>
  <si>
    <t>pay_420003920</t>
  </si>
  <si>
    <t>pay_420003959</t>
  </si>
  <si>
    <t>pay_420004028</t>
  </si>
  <si>
    <t>pay_420004181</t>
  </si>
  <si>
    <t>ord26004375</t>
  </si>
  <si>
    <t>pay_420004226</t>
  </si>
  <si>
    <t>pay_420004227</t>
  </si>
  <si>
    <t>pay_420004245</t>
  </si>
  <si>
    <t xml:space="preserve">ORD26004444  </t>
  </si>
  <si>
    <t>pay_420004319</t>
  </si>
  <si>
    <t>pay_420004409</t>
  </si>
  <si>
    <t>pay_420004412</t>
  </si>
  <si>
    <t>pay_420004414</t>
  </si>
  <si>
    <t>pay_420004442</t>
  </si>
  <si>
    <t>ord26004651</t>
  </si>
  <si>
    <t>pay_420004481</t>
  </si>
  <si>
    <t>pay_420004542</t>
  </si>
  <si>
    <t>pay_420004601</t>
  </si>
  <si>
    <t>pay_420004626</t>
  </si>
  <si>
    <t>pay_420004692</t>
  </si>
  <si>
    <t>pay_420004697</t>
  </si>
  <si>
    <t>pay_420004765</t>
  </si>
  <si>
    <t>pay_420004796</t>
  </si>
  <si>
    <t>pay_420004878</t>
  </si>
  <si>
    <t>pay_420004944</t>
  </si>
  <si>
    <t>pay_420004948</t>
  </si>
  <si>
    <t>pay_420004950</t>
  </si>
  <si>
    <t>pay_420004963</t>
  </si>
  <si>
    <t>pay_420004988</t>
  </si>
  <si>
    <t>ORD-26005221</t>
  </si>
  <si>
    <t>pay_420005016</t>
  </si>
  <si>
    <t>pay_420005040</t>
  </si>
  <si>
    <t>pay_420005050</t>
  </si>
  <si>
    <t>pay_420005054</t>
  </si>
  <si>
    <t>pay_420005101</t>
  </si>
  <si>
    <t xml:space="preserve">ORD26005340  </t>
  </si>
  <si>
    <t>pay_420005103</t>
  </si>
  <si>
    <t>pay_420005115</t>
  </si>
  <si>
    <t>pay_420005128</t>
  </si>
  <si>
    <t>ord26005365</t>
  </si>
  <si>
    <t>pay_420005130</t>
  </si>
  <si>
    <t>pay_420005132</t>
  </si>
  <si>
    <t>pay_420005151</t>
  </si>
  <si>
    <t>pay_420005153</t>
  </si>
  <si>
    <t>pay_420005219</t>
  </si>
  <si>
    <t>ord26005458</t>
  </si>
  <si>
    <t>pay_420005223</t>
  </si>
  <si>
    <t>pay_420005238</t>
  </si>
  <si>
    <t xml:space="preserve">ORD26005476  </t>
  </si>
  <si>
    <t>pay_420005250</t>
  </si>
  <si>
    <t>pay_420005263</t>
  </si>
  <si>
    <t>pay_420005270</t>
  </si>
  <si>
    <t>pay_420005282</t>
  </si>
  <si>
    <t>pay_420005283</t>
  </si>
  <si>
    <t>pay_420005292</t>
  </si>
  <si>
    <t>ord26005530</t>
  </si>
  <si>
    <t>pay_420005367</t>
  </si>
  <si>
    <t>pay_420005410</t>
  </si>
  <si>
    <t>pay_420005465</t>
  </si>
  <si>
    <t>pay_420005515</t>
  </si>
  <si>
    <t>pay_420005519</t>
  </si>
  <si>
    <t>pay_420005579</t>
  </si>
  <si>
    <t>pay_420005592</t>
  </si>
  <si>
    <t>pay_420005626</t>
  </si>
  <si>
    <t>pay_420005649</t>
  </si>
  <si>
    <t>pay_420005680</t>
  </si>
  <si>
    <t>ORD-26005945</t>
  </si>
  <si>
    <t>pay_420005689</t>
  </si>
  <si>
    <t>pay_420005717</t>
  </si>
  <si>
    <t>pay_420005738</t>
  </si>
  <si>
    <t>ORD26006503</t>
  </si>
  <si>
    <t>rfnd_594LCKF7XJKL</t>
  </si>
  <si>
    <t>rfnd_9W43EZ5AG8NS</t>
  </si>
  <si>
    <t>rfnd_CAR7S5T7533X</t>
  </si>
  <si>
    <t>rfnd_D3LD5EY4CUJF</t>
  </si>
  <si>
    <t>rfnd_GXZ3TWCBJSJ6</t>
  </si>
  <si>
    <t>rfnd_JZMCZ5PNDVTT</t>
  </si>
  <si>
    <t>rfnd_K0PZZ4161JQT</t>
  </si>
  <si>
    <t>rfnd_PB5X094KKMG4</t>
  </si>
  <si>
    <t>rfnd_WBGPPC0U3BFL</t>
  </si>
  <si>
    <t>pay_420000012</t>
  </si>
  <si>
    <t>STL-20260910</t>
  </si>
  <si>
    <t>pay_420000023</t>
  </si>
  <si>
    <t>pay_420000030</t>
  </si>
  <si>
    <t>pay_420000040</t>
  </si>
  <si>
    <t>pay_420000075</t>
  </si>
  <si>
    <t>pay_420000106</t>
  </si>
  <si>
    <t>pay_420000168</t>
  </si>
  <si>
    <t>pay_420000184</t>
  </si>
  <si>
    <t>pay_420000202</t>
  </si>
  <si>
    <t>pay_420000278</t>
  </si>
  <si>
    <t>pay_420000286</t>
  </si>
  <si>
    <t>pay_420000339</t>
  </si>
  <si>
    <t>pay_420000454</t>
  </si>
  <si>
    <t>pay_420000455</t>
  </si>
  <si>
    <t>pay_420000473</t>
  </si>
  <si>
    <t>pay_420000483</t>
  </si>
  <si>
    <t>pay_420000494</t>
  </si>
  <si>
    <t>pay_420000552</t>
  </si>
  <si>
    <t>pay_420000608</t>
  </si>
  <si>
    <t>pay_420000714</t>
  </si>
  <si>
    <t xml:space="preserve">ORD26000747  </t>
  </si>
  <si>
    <t>pay_420000718</t>
  </si>
  <si>
    <t>pay_420000723</t>
  </si>
  <si>
    <t>ord26000757</t>
  </si>
  <si>
    <t>pay_420000766</t>
  </si>
  <si>
    <t>pay_420000777</t>
  </si>
  <si>
    <t>pay_420000804</t>
  </si>
  <si>
    <t>pay_420000843</t>
  </si>
  <si>
    <t>pay_420000874</t>
  </si>
  <si>
    <t>ord26000913</t>
  </si>
  <si>
    <t>pay_420000943</t>
  </si>
  <si>
    <t>pay_420000983</t>
  </si>
  <si>
    <t>pay_420000994</t>
  </si>
  <si>
    <t>pay_420000998</t>
  </si>
  <si>
    <t>pay_420001029</t>
  </si>
  <si>
    <t>pay_420001041</t>
  </si>
  <si>
    <t>pay_420001079</t>
  </si>
  <si>
    <t xml:space="preserve">ORD26001121  </t>
  </si>
  <si>
    <t>pay_420001092</t>
  </si>
  <si>
    <t>pay_420001146</t>
  </si>
  <si>
    <t>pay_420001176</t>
  </si>
  <si>
    <t xml:space="preserve">ORD26001227  </t>
  </si>
  <si>
    <t>pay_420001246</t>
  </si>
  <si>
    <t>ORD-26001303</t>
  </si>
  <si>
    <t>pay_420001270</t>
  </si>
  <si>
    <t>pay_420001277</t>
  </si>
  <si>
    <t>ord26001337</t>
  </si>
  <si>
    <t>pay_420001280</t>
  </si>
  <si>
    <t>pay_420001313</t>
  </si>
  <si>
    <t>pay_420001353</t>
  </si>
  <si>
    <t>pay_420001357</t>
  </si>
  <si>
    <t>pay_420001380</t>
  </si>
  <si>
    <t>pay_420001424</t>
  </si>
  <si>
    <t>pay_420001495</t>
  </si>
  <si>
    <t>pay_420001508</t>
  </si>
  <si>
    <t>pay_420001529</t>
  </si>
  <si>
    <t>pay_420001594</t>
  </si>
  <si>
    <t>pay_420001597</t>
  </si>
  <si>
    <t>ord26001671</t>
  </si>
  <si>
    <t>pay_420001610</t>
  </si>
  <si>
    <t>pay_420001665</t>
  </si>
  <si>
    <t>pay_420001694</t>
  </si>
  <si>
    <t>pay_420001695</t>
  </si>
  <si>
    <t>pay_420001736</t>
  </si>
  <si>
    <t>ord26001817</t>
  </si>
  <si>
    <t>pay_420001750</t>
  </si>
  <si>
    <t>pay_420001752</t>
  </si>
  <si>
    <t>pay_420001849</t>
  </si>
  <si>
    <t>pay_420001871</t>
  </si>
  <si>
    <t>pay_420001890</t>
  </si>
  <si>
    <t>pay_420001908</t>
  </si>
  <si>
    <t>pay_420001916</t>
  </si>
  <si>
    <t>pay_420001951</t>
  </si>
  <si>
    <t>pay_420001987</t>
  </si>
  <si>
    <t>pay_420001998</t>
  </si>
  <si>
    <t>pay_420002007</t>
  </si>
  <si>
    <t>pay_420002033</t>
  </si>
  <si>
    <t>pay_420002046</t>
  </si>
  <si>
    <t>pay_420002099</t>
  </si>
  <si>
    <t>ORD-26002196</t>
  </si>
  <si>
    <t>pay_420002101</t>
  </si>
  <si>
    <t>pay_420002148</t>
  </si>
  <si>
    <t>pay_420002177</t>
  </si>
  <si>
    <t>pay_420002248</t>
  </si>
  <si>
    <t>pay_420002256</t>
  </si>
  <si>
    <t>pay_420002260</t>
  </si>
  <si>
    <t>pay_420002270</t>
  </si>
  <si>
    <t>pay_420002292</t>
  </si>
  <si>
    <t>ord26002404</t>
  </si>
  <si>
    <t>pay_420002313</t>
  </si>
  <si>
    <t>pay_420002327</t>
  </si>
  <si>
    <t xml:space="preserve">ORD26002440  </t>
  </si>
  <si>
    <t>pay_420002340</t>
  </si>
  <si>
    <t>pay_420002366</t>
  </si>
  <si>
    <t>pay_420002412</t>
  </si>
  <si>
    <t>pay_420002422</t>
  </si>
  <si>
    <t>pay_420002516</t>
  </si>
  <si>
    <t>ord26002637</t>
  </si>
  <si>
    <t>pay_420002549</t>
  </si>
  <si>
    <t>pay_420002553</t>
  </si>
  <si>
    <t>pay_420002584</t>
  </si>
  <si>
    <t>pay_420002627</t>
  </si>
  <si>
    <t>pay_420002658</t>
  </si>
  <si>
    <t>ord26002790</t>
  </si>
  <si>
    <t>pay_420002664</t>
  </si>
  <si>
    <t>pay_420002671</t>
  </si>
  <si>
    <t>pay_420002680</t>
  </si>
  <si>
    <t>ord26002812</t>
  </si>
  <si>
    <t>pay_420002694</t>
  </si>
  <si>
    <t>pay_420002758</t>
  </si>
  <si>
    <t>pay_420002772</t>
  </si>
  <si>
    <t>pay_420002795</t>
  </si>
  <si>
    <t>ord26002937</t>
  </si>
  <si>
    <t>pay_420002934</t>
  </si>
  <si>
    <t>pay_420002948</t>
  </si>
  <si>
    <t>pay_420002963</t>
  </si>
  <si>
    <t>pay_420002964</t>
  </si>
  <si>
    <t>pay_420002968</t>
  </si>
  <si>
    <t>ord26003115</t>
  </si>
  <si>
    <t>pay_420002996</t>
  </si>
  <si>
    <t>ord26003145</t>
  </si>
  <si>
    <t>pay_420003009</t>
  </si>
  <si>
    <t>pay_420003014</t>
  </si>
  <si>
    <t>pay_420003035</t>
  </si>
  <si>
    <t>pay_420003042</t>
  </si>
  <si>
    <t>pay_420003082</t>
  </si>
  <si>
    <t>pay_420003095</t>
  </si>
  <si>
    <t>pay_420003108</t>
  </si>
  <si>
    <t>pay_420003145</t>
  </si>
  <si>
    <t>pay_420003170</t>
  </si>
  <si>
    <t>ord26003331</t>
  </si>
  <si>
    <t>pay_420003196</t>
  </si>
  <si>
    <t>pay_420003198</t>
  </si>
  <si>
    <t>pay_420003224</t>
  </si>
  <si>
    <t>ORD-26003385</t>
  </si>
  <si>
    <t>pay_420003268</t>
  </si>
  <si>
    <t>pay_420003270</t>
  </si>
  <si>
    <t>pay_420003330</t>
  </si>
  <si>
    <t>ord26003494</t>
  </si>
  <si>
    <t>pay_420003420</t>
  </si>
  <si>
    <t>ord26003588</t>
  </si>
  <si>
    <t>pay_420003426</t>
  </si>
  <si>
    <t>pay_420003492</t>
  </si>
  <si>
    <t>pay_420003502</t>
  </si>
  <si>
    <t>pay_420003568</t>
  </si>
  <si>
    <t>pay_420003572</t>
  </si>
  <si>
    <t>pay_420003586</t>
  </si>
  <si>
    <t>pay_420003616</t>
  </si>
  <si>
    <t>ord26003784</t>
  </si>
  <si>
    <t>pay_420003641</t>
  </si>
  <si>
    <t>pay_420003657</t>
  </si>
  <si>
    <t>pay_420003697</t>
  </si>
  <si>
    <t>pay_420003766</t>
  </si>
  <si>
    <t>pay_420003770</t>
  </si>
  <si>
    <t>pay_420003785</t>
  </si>
  <si>
    <t>ORD-26003962</t>
  </si>
  <si>
    <t>pay_420003786</t>
  </si>
  <si>
    <t>pay_420003797</t>
  </si>
  <si>
    <t>pay_420003809</t>
  </si>
  <si>
    <t>pay_420003853</t>
  </si>
  <si>
    <t>pay_420003873</t>
  </si>
  <si>
    <t>pay_420003878</t>
  </si>
  <si>
    <t>pay_420003944</t>
  </si>
  <si>
    <t>pay_420003946</t>
  </si>
  <si>
    <t>ord26004129</t>
  </si>
  <si>
    <t>pay_420003975</t>
  </si>
  <si>
    <t>pay_420004017</t>
  </si>
  <si>
    <t>pay_420004083</t>
  </si>
  <si>
    <t>pay_420004093</t>
  </si>
  <si>
    <t>pay_420004095</t>
  </si>
  <si>
    <t>pay_420004138</t>
  </si>
  <si>
    <t>ord26004331</t>
  </si>
  <si>
    <t>pay_420004195</t>
  </si>
  <si>
    <t>pay_420004248</t>
  </si>
  <si>
    <t>ord26004447</t>
  </si>
  <si>
    <t>pay_420004304</t>
  </si>
  <si>
    <t>pay_420004315</t>
  </si>
  <si>
    <t>pay_420004324</t>
  </si>
  <si>
    <t>pay_420004327</t>
  </si>
  <si>
    <t>pay_420004344</t>
  </si>
  <si>
    <t>pay_420004367</t>
  </si>
  <si>
    <t>pay_420004370</t>
  </si>
  <si>
    <t xml:space="preserve">ORD26004573  </t>
  </si>
  <si>
    <t>pay_420004384</t>
  </si>
  <si>
    <t>pay_420004386</t>
  </si>
  <si>
    <t>ORD-26004589</t>
  </si>
  <si>
    <t>pay_420004395</t>
  </si>
  <si>
    <t>pay_420004406</t>
  </si>
  <si>
    <t>ORD-26004612</t>
  </si>
  <si>
    <t>pay_420004415</t>
  </si>
  <si>
    <t>pay_420004448</t>
  </si>
  <si>
    <t>pay_420004466</t>
  </si>
  <si>
    <t>pay_420004474</t>
  </si>
  <si>
    <t>pay_420004485</t>
  </si>
  <si>
    <t>pay_420004487</t>
  </si>
  <si>
    <t>pay_420004499</t>
  </si>
  <si>
    <t>pay_420004514</t>
  </si>
  <si>
    <t>pay_420004566</t>
  </si>
  <si>
    <t>pay_420004567</t>
  </si>
  <si>
    <t>pay_420004582</t>
  </si>
  <si>
    <t xml:space="preserve">ORD26004794  </t>
  </si>
  <si>
    <t>pay_420004585</t>
  </si>
  <si>
    <t>pay_420004622</t>
  </si>
  <si>
    <t>pay_420004703</t>
  </si>
  <si>
    <t>ORD-26004924</t>
  </si>
  <si>
    <t>pay_420004815</t>
  </si>
  <si>
    <t>ORD-26005037</t>
  </si>
  <si>
    <t>pay_420004904</t>
  </si>
  <si>
    <t>ord26005131</t>
  </si>
  <si>
    <t>pay_420004911</t>
  </si>
  <si>
    <t xml:space="preserve">ORD26005139  </t>
  </si>
  <si>
    <t>pay_420004912</t>
  </si>
  <si>
    <t>pay_420004946</t>
  </si>
  <si>
    <t>pay_420005000</t>
  </si>
  <si>
    <t>pay_420005012</t>
  </si>
  <si>
    <t>pay_420005080</t>
  </si>
  <si>
    <t>ord26005321</t>
  </si>
  <si>
    <t>pay_420005118</t>
  </si>
  <si>
    <t>pay_420005200</t>
  </si>
  <si>
    <t>pay_420005262</t>
  </si>
  <si>
    <t>pay_420005290</t>
  </si>
  <si>
    <t>pay_420005330</t>
  </si>
  <si>
    <t>ord26005571</t>
  </si>
  <si>
    <t>pay_420005333</t>
  </si>
  <si>
    <t>ord26005574</t>
  </si>
  <si>
    <t>pay_420005349</t>
  </si>
  <si>
    <t>pay_420005383</t>
  </si>
  <si>
    <t>pay_420005408</t>
  </si>
  <si>
    <t>ORD-26005653</t>
  </si>
  <si>
    <t>pay_420005455</t>
  </si>
  <si>
    <t>pay_420005483</t>
  </si>
  <si>
    <t>pay_420005514</t>
  </si>
  <si>
    <t>pay_420005525</t>
  </si>
  <si>
    <t>pay_420005542</t>
  </si>
  <si>
    <t>pay_420005558</t>
  </si>
  <si>
    <t>ord26005812</t>
  </si>
  <si>
    <t>pay_420005616</t>
  </si>
  <si>
    <t>pay_420005660</t>
  </si>
  <si>
    <t>pay_420005695</t>
  </si>
  <si>
    <t>pay_420005705</t>
  </si>
  <si>
    <t>pay_420005721</t>
  </si>
  <si>
    <t>pay_420005727</t>
  </si>
  <si>
    <t>pay_420005737</t>
  </si>
  <si>
    <t>ORD26006502</t>
  </si>
  <si>
    <t>rfnd_4CMUBQVFXUZF</t>
  </si>
  <si>
    <t>rfnd_F36UJP3BM2JW</t>
  </si>
  <si>
    <t>rfnd_G47MGYQQFQSJ</t>
  </si>
  <si>
    <t>rfnd_K6UMSRHP3BJ4</t>
  </si>
  <si>
    <t>rfnd_S34BUU715YB8</t>
  </si>
  <si>
    <t>rfnd_SE7E23HPQE1L</t>
  </si>
  <si>
    <t>rfnd_UZA2SKW6FGBE</t>
  </si>
  <si>
    <t>pay_420000004</t>
  </si>
  <si>
    <t>STL-20260911</t>
  </si>
  <si>
    <t>pay_420000016</t>
  </si>
  <si>
    <t xml:space="preserve">ORD26000016  </t>
  </si>
  <si>
    <t>pay_420000072</t>
  </si>
  <si>
    <t>ord26000074</t>
  </si>
  <si>
    <t>pay_420000087</t>
  </si>
  <si>
    <t>pay_420000089</t>
  </si>
  <si>
    <t>pay_420000113</t>
  </si>
  <si>
    <t>pay_420000120</t>
  </si>
  <si>
    <t>pay_420000128</t>
  </si>
  <si>
    <t>pay_420000185</t>
  </si>
  <si>
    <t>pay_420000192</t>
  </si>
  <si>
    <t>ORD-26000205</t>
  </si>
  <si>
    <t>pay_420000254</t>
  </si>
  <si>
    <t>pay_420000337</t>
  </si>
  <si>
    <t>pay_420000350</t>
  </si>
  <si>
    <t>pay_420000351</t>
  </si>
  <si>
    <t>pay_420000352</t>
  </si>
  <si>
    <t>pay_420000378</t>
  </si>
  <si>
    <t>pay_420000465</t>
  </si>
  <si>
    <t>pay_420000522</t>
  </si>
  <si>
    <t>pay_420000537</t>
  </si>
  <si>
    <t>pay_420000541</t>
  </si>
  <si>
    <t>pay_420000544</t>
  </si>
  <si>
    <t>ord26000569</t>
  </si>
  <si>
    <t>pay_420000564</t>
  </si>
  <si>
    <t>pay_420000645</t>
  </si>
  <si>
    <t>pay_420000649</t>
  </si>
  <si>
    <t>pay_420000693</t>
  </si>
  <si>
    <t>pay_420000705</t>
  </si>
  <si>
    <t>ord26000738</t>
  </si>
  <si>
    <t>pay_420000727</t>
  </si>
  <si>
    <t>pay_420000792</t>
  </si>
  <si>
    <t>pay_420000801</t>
  </si>
  <si>
    <t>pay_420000851</t>
  </si>
  <si>
    <t>pay_420000861</t>
  </si>
  <si>
    <t>pay_420000863</t>
  </si>
  <si>
    <t>pay_420000901</t>
  </si>
  <si>
    <t>pay_420000914</t>
  </si>
  <si>
    <t xml:space="preserve">ORD26000954  </t>
  </si>
  <si>
    <t>pay_420000919</t>
  </si>
  <si>
    <t>pay_420001004</t>
  </si>
  <si>
    <t>pay_420001033</t>
  </si>
  <si>
    <t>pay_420001039</t>
  </si>
  <si>
    <t>pay_420001040</t>
  </si>
  <si>
    <t>pay_420001080</t>
  </si>
  <si>
    <t>pay_420001234</t>
  </si>
  <si>
    <t>pay_420001306</t>
  </si>
  <si>
    <t>pay_420001323</t>
  </si>
  <si>
    <t>pay_420001334</t>
  </si>
  <si>
    <t>pay_420001335</t>
  </si>
  <si>
    <t>pay_420001337</t>
  </si>
  <si>
    <t>pay_420001466</t>
  </si>
  <si>
    <t>pay_420001492</t>
  </si>
  <si>
    <t>pay_420001521</t>
  </si>
  <si>
    <t>pay_420001540</t>
  </si>
  <si>
    <t>pay_420001551</t>
  </si>
  <si>
    <t>pay_420001609</t>
  </si>
  <si>
    <t>pay_420001619</t>
  </si>
  <si>
    <t>pay_420001630</t>
  </si>
  <si>
    <t>pay_420001649</t>
  </si>
  <si>
    <t>pay_420001660</t>
  </si>
  <si>
    <t>ORD-26001737</t>
  </si>
  <si>
    <t>pay_420001696</t>
  </si>
  <si>
    <t>pay_420001697</t>
  </si>
  <si>
    <t>pay_420001698</t>
  </si>
  <si>
    <t>pay_420001705</t>
  </si>
  <si>
    <t>pay_420001709</t>
  </si>
  <si>
    <t>pay_420001721</t>
  </si>
  <si>
    <t>pay_420001725</t>
  </si>
  <si>
    <t>pay_420001728</t>
  </si>
  <si>
    <t>ORD-26001809</t>
  </si>
  <si>
    <t>pay_420001751</t>
  </si>
  <si>
    <t>pay_420001772</t>
  </si>
  <si>
    <t>pay_420001796</t>
  </si>
  <si>
    <t>pay_420001821</t>
  </si>
  <si>
    <t>pay_420001842</t>
  </si>
  <si>
    <t>pay_420001847</t>
  </si>
  <si>
    <t xml:space="preserve">ORD26001932  </t>
  </si>
  <si>
    <t>pay_420001851</t>
  </si>
  <si>
    <t>pay_420001913</t>
  </si>
  <si>
    <t xml:space="preserve">ORD26002004  </t>
  </si>
  <si>
    <t>pay_420001940</t>
  </si>
  <si>
    <t>pay_420001954</t>
  </si>
  <si>
    <t>pay_420001959</t>
  </si>
  <si>
    <t>pay_420002032</t>
  </si>
  <si>
    <t>pay_420002093</t>
  </si>
  <si>
    <t>pay_420002095</t>
  </si>
  <si>
    <t>pay_420002139</t>
  </si>
  <si>
    <t>pay_420002165</t>
  </si>
  <si>
    <t>pay_420002197</t>
  </si>
  <si>
    <t xml:space="preserve">ORD26002301  </t>
  </si>
  <si>
    <t>pay_420002257</t>
  </si>
  <si>
    <t>pay_420002290</t>
  </si>
  <si>
    <t>pay_420002356</t>
  </si>
  <si>
    <t>pay_420002399</t>
  </si>
  <si>
    <t>pay_420002466</t>
  </si>
  <si>
    <t>pay_420002495</t>
  </si>
  <si>
    <t>pay_420002511</t>
  </si>
  <si>
    <t>pay_420002572</t>
  </si>
  <si>
    <t>pay_420002638</t>
  </si>
  <si>
    <t>pay_420002703</t>
  </si>
  <si>
    <t>pay_420002752</t>
  </si>
  <si>
    <t>pay_420002775</t>
  </si>
  <si>
    <t xml:space="preserve">ORD26002914  </t>
  </si>
  <si>
    <t>pay_420002806</t>
  </si>
  <si>
    <t>pay_420002808</t>
  </si>
  <si>
    <t>pay_420002812</t>
  </si>
  <si>
    <t xml:space="preserve">ORD26002954  </t>
  </si>
  <si>
    <t>pay_420002846</t>
  </si>
  <si>
    <t>pay_420002926</t>
  </si>
  <si>
    <t>pay_420002932</t>
  </si>
  <si>
    <t>pay_420002991</t>
  </si>
  <si>
    <t>pay_420003047</t>
  </si>
  <si>
    <t>pay_420003056</t>
  </si>
  <si>
    <t>pay_420003124</t>
  </si>
  <si>
    <t xml:space="preserve">ORD26003284  </t>
  </si>
  <si>
    <t>pay_420003127</t>
  </si>
  <si>
    <t>pay_420003137</t>
  </si>
  <si>
    <t>ORD-26003297</t>
  </si>
  <si>
    <t>pay_420003138</t>
  </si>
  <si>
    <t>pay_420003177</t>
  </si>
  <si>
    <t>pay_420003228</t>
  </si>
  <si>
    <t>ORD-26003390</t>
  </si>
  <si>
    <t>pay_420003291</t>
  </si>
  <si>
    <t>pay_420003378</t>
  </si>
  <si>
    <t>pay_420003445</t>
  </si>
  <si>
    <t>ORD-26003614</t>
  </si>
  <si>
    <t>pay_420003569</t>
  </si>
  <si>
    <t>ord26003737</t>
  </si>
  <si>
    <t>pay_420003574</t>
  </si>
  <si>
    <t>pay_420003604</t>
  </si>
  <si>
    <t>pay_420003664</t>
  </si>
  <si>
    <t>pay_420003681</t>
  </si>
  <si>
    <t>pay_420003720</t>
  </si>
  <si>
    <t>ord26003893</t>
  </si>
  <si>
    <t>pay_420003745</t>
  </si>
  <si>
    <t>pay_420003754</t>
  </si>
  <si>
    <t>pay_420003826</t>
  </si>
  <si>
    <t>pay_420003862</t>
  </si>
  <si>
    <t>pay_420003934</t>
  </si>
  <si>
    <t>pay_420003937</t>
  </si>
  <si>
    <t>pay_420004032</t>
  </si>
  <si>
    <t>pay_420004035</t>
  </si>
  <si>
    <t>pay_420004042</t>
  </si>
  <si>
    <t>ORD-26004232</t>
  </si>
  <si>
    <t>pay_420004050</t>
  </si>
  <si>
    <t>pay_420004076</t>
  </si>
  <si>
    <t>pay_420004091</t>
  </si>
  <si>
    <t>pay_420004136</t>
  </si>
  <si>
    <t>pay_420004175</t>
  </si>
  <si>
    <t>pay_420004268</t>
  </si>
  <si>
    <t>pay_420004277</t>
  </si>
  <si>
    <t>pay_420004311</t>
  </si>
  <si>
    <t>ord26004513</t>
  </si>
  <si>
    <t>pay_420004400</t>
  </si>
  <si>
    <t>ord26004605</t>
  </si>
  <si>
    <t>pay_420004457</t>
  </si>
  <si>
    <t>pay_420004498</t>
  </si>
  <si>
    <t>pay_420004561</t>
  </si>
  <si>
    <t>pay_420004618</t>
  </si>
  <si>
    <t>ord26004831</t>
  </si>
  <si>
    <t>pay_420004702</t>
  </si>
  <si>
    <t>pay_420004721</t>
  </si>
  <si>
    <t>pay_420004736</t>
  </si>
  <si>
    <t>pay_420004779</t>
  </si>
  <si>
    <t>pay_420004793</t>
  </si>
  <si>
    <t>pay_420004827</t>
  </si>
  <si>
    <t>ord26005048</t>
  </si>
  <si>
    <t>pay_420004902</t>
  </si>
  <si>
    <t>pay_420004947</t>
  </si>
  <si>
    <t>pay_420005005</t>
  </si>
  <si>
    <t>pay_420005032</t>
  </si>
  <si>
    <t>pay_420005039</t>
  </si>
  <si>
    <t>pay_420005057</t>
  </si>
  <si>
    <t>pay_420005062</t>
  </si>
  <si>
    <t>pay_420005076</t>
  </si>
  <si>
    <t>pay_420005108</t>
  </si>
  <si>
    <t>ORD-26005346</t>
  </si>
  <si>
    <t>pay_420005135</t>
  </si>
  <si>
    <t>pay_420005159</t>
  </si>
  <si>
    <t>pay_420005190</t>
  </si>
  <si>
    <t>pay_420005249</t>
  </si>
  <si>
    <t>pay_420005342</t>
  </si>
  <si>
    <t>pay_420005356</t>
  </si>
  <si>
    <t>ord26005598</t>
  </si>
  <si>
    <t>pay_420005422</t>
  </si>
  <si>
    <t>pay_420005434</t>
  </si>
  <si>
    <t>pay_420005473</t>
  </si>
  <si>
    <t>pay_420005495</t>
  </si>
  <si>
    <t>pay_420005562</t>
  </si>
  <si>
    <t>ord26005816</t>
  </si>
  <si>
    <t>pay_420005567</t>
  </si>
  <si>
    <t>pay_420005603</t>
  </si>
  <si>
    <t>pay_420005617</t>
  </si>
  <si>
    <t>pay_420005636</t>
  </si>
  <si>
    <t>pay_420005682</t>
  </si>
  <si>
    <t>pay_420005684</t>
  </si>
  <si>
    <t>pay_420005718</t>
  </si>
  <si>
    <t>rfnd_18TWEH5SAVH4</t>
  </si>
  <si>
    <t>rfnd_HUCCQUVLZ546</t>
  </si>
  <si>
    <t>rfnd_P6VJ89GFMCXL</t>
  </si>
  <si>
    <t>pay_420000026</t>
  </si>
  <si>
    <t>STL-20260912</t>
  </si>
  <si>
    <t>pay_420000050</t>
  </si>
  <si>
    <t>pay_420000112</t>
  </si>
  <si>
    <t>pay_420000149</t>
  </si>
  <si>
    <t>ORD-26000159</t>
  </si>
  <si>
    <t>pay_420000171</t>
  </si>
  <si>
    <t>ORD-26000185</t>
  </si>
  <si>
    <t>pay_420000183</t>
  </si>
  <si>
    <t>pay_420000222</t>
  </si>
  <si>
    <t>ord26000237</t>
  </si>
  <si>
    <t>pay_420000226</t>
  </si>
  <si>
    <t>pay_420000270</t>
  </si>
  <si>
    <t>pay_420000290</t>
  </si>
  <si>
    <t>pay_420000312</t>
  </si>
  <si>
    <t>ord26000326</t>
  </si>
  <si>
    <t>pay_420000342</t>
  </si>
  <si>
    <t>pay_420000363</t>
  </si>
  <si>
    <t>pay_420000403</t>
  </si>
  <si>
    <t>pay_420000414</t>
  </si>
  <si>
    <t xml:space="preserve">ORD26000431  </t>
  </si>
  <si>
    <t>pay_420000447</t>
  </si>
  <si>
    <t>pay_420000474</t>
  </si>
  <si>
    <t>pay_420000477</t>
  </si>
  <si>
    <t>pay_420000488</t>
  </si>
  <si>
    <t>pay_420000529</t>
  </si>
  <si>
    <t>pay_420000534</t>
  </si>
  <si>
    <t xml:space="preserve">ORD26000559  </t>
  </si>
  <si>
    <t>pay_420000570</t>
  </si>
  <si>
    <t>ord26000592</t>
  </si>
  <si>
    <t>pay_420000607</t>
  </si>
  <si>
    <t xml:space="preserve">ORD26000629  </t>
  </si>
  <si>
    <t>pay_420000610</t>
  </si>
  <si>
    <t>pay_420000623</t>
  </si>
  <si>
    <t>pay_420000686</t>
  </si>
  <si>
    <t>pay_420000692</t>
  </si>
  <si>
    <t>pay_420000716</t>
  </si>
  <si>
    <t>pay_420000722</t>
  </si>
  <si>
    <t>pay_420000793</t>
  </si>
  <si>
    <t>pay_420000798</t>
  </si>
  <si>
    <t>pay_420000812</t>
  </si>
  <si>
    <t>ord26000845</t>
  </si>
  <si>
    <t>pay_420000829</t>
  </si>
  <si>
    <t>pay_420000850</t>
  </si>
  <si>
    <t>ord26000885</t>
  </si>
  <si>
    <t>pay_420000877</t>
  </si>
  <si>
    <t>pay_420000909</t>
  </si>
  <si>
    <t>pay_420000949</t>
  </si>
  <si>
    <t>pay_420000974</t>
  </si>
  <si>
    <t>pay_420000987</t>
  </si>
  <si>
    <t>ord26001031</t>
  </si>
  <si>
    <t>pay_420000997</t>
  </si>
  <si>
    <t>pay_420001003</t>
  </si>
  <si>
    <t>pay_420001019</t>
  </si>
  <si>
    <t>pay_420001085</t>
  </si>
  <si>
    <t>pay_420001105</t>
  </si>
  <si>
    <t>pay_420001128</t>
  </si>
  <si>
    <t>pay_420001130</t>
  </si>
  <si>
    <t>pay_420001152</t>
  </si>
  <si>
    <t>pay_420001183</t>
  </si>
  <si>
    <t>pay_420001184</t>
  </si>
  <si>
    <t>pay_420001210</t>
  </si>
  <si>
    <t>pay_420001239</t>
  </si>
  <si>
    <t>pay_420001275</t>
  </si>
  <si>
    <t xml:space="preserve">ORD26001335  </t>
  </si>
  <si>
    <t>pay_420001314</t>
  </si>
  <si>
    <t>pay_420001420</t>
  </si>
  <si>
    <t>pay_420001445</t>
  </si>
  <si>
    <t>pay_420001455</t>
  </si>
  <si>
    <t>pay_420001510</t>
  </si>
  <si>
    <t>pay_420001606</t>
  </si>
  <si>
    <t>pay_420001618</t>
  </si>
  <si>
    <t>pay_420001671</t>
  </si>
  <si>
    <t>pay_420001743</t>
  </si>
  <si>
    <t>pay_420001762</t>
  </si>
  <si>
    <t>pay_420001773</t>
  </si>
  <si>
    <t>pay_420001825</t>
  </si>
  <si>
    <t>ORD-26001909</t>
  </si>
  <si>
    <t>pay_420001841</t>
  </si>
  <si>
    <t>ord26001924</t>
  </si>
  <si>
    <t>pay_420001920</t>
  </si>
  <si>
    <t>ord26002012</t>
  </si>
  <si>
    <t>pay_420001937</t>
  </si>
  <si>
    <t>pay_420001988</t>
  </si>
  <si>
    <t>ord26002081</t>
  </si>
  <si>
    <t>pay_420002050</t>
  </si>
  <si>
    <t>pay_420002071</t>
  </si>
  <si>
    <t>pay_420002081</t>
  </si>
  <si>
    <t>pay_420002112</t>
  </si>
  <si>
    <t>pay_420002134</t>
  </si>
  <si>
    <t>pay_420002136</t>
  </si>
  <si>
    <t>pay_420002140</t>
  </si>
  <si>
    <t>pay_420002164</t>
  </si>
  <si>
    <t>pay_420002168</t>
  </si>
  <si>
    <t>pay_420002184</t>
  </si>
  <si>
    <t>ord26002285</t>
  </si>
  <si>
    <t>pay_420002322</t>
  </si>
  <si>
    <t>pay_420002360</t>
  </si>
  <si>
    <t>pay_420002391</t>
  </si>
  <si>
    <t>pay_420002459</t>
  </si>
  <si>
    <t>pay_420002489</t>
  </si>
  <si>
    <t>pay_420002528</t>
  </si>
  <si>
    <t>pay_420002541</t>
  </si>
  <si>
    <t>pay_420002605</t>
  </si>
  <si>
    <t>pay_420002645</t>
  </si>
  <si>
    <t>pay_420002683</t>
  </si>
  <si>
    <t>pay_420002769</t>
  </si>
  <si>
    <t>pay_420002827</t>
  </si>
  <si>
    <t>pay_420002850</t>
  </si>
  <si>
    <t>ORD-26002993</t>
  </si>
  <si>
    <t>pay_420002888</t>
  </si>
  <si>
    <t>pay_420002907</t>
  </si>
  <si>
    <t>pay_420002928</t>
  </si>
  <si>
    <t>pay_420002939</t>
  </si>
  <si>
    <t>pay_420002957</t>
  </si>
  <si>
    <t>pay_420003007</t>
  </si>
  <si>
    <t>pay_420003024</t>
  </si>
  <si>
    <t>pay_420003028</t>
  </si>
  <si>
    <t>pay_420003046</t>
  </si>
  <si>
    <t>pay_420003064</t>
  </si>
  <si>
    <t>pay_420003066</t>
  </si>
  <si>
    <t>pay_420003069</t>
  </si>
  <si>
    <t>pay_420003094</t>
  </si>
  <si>
    <t>pay_420003133</t>
  </si>
  <si>
    <t>pay_420003155</t>
  </si>
  <si>
    <t>pay_420003210</t>
  </si>
  <si>
    <t>pay_420003238</t>
  </si>
  <si>
    <t>pay_420003279</t>
  </si>
  <si>
    <t>pay_420003298</t>
  </si>
  <si>
    <t>pay_420003331</t>
  </si>
  <si>
    <t>pay_420003373</t>
  </si>
  <si>
    <t>pay_420003382</t>
  </si>
  <si>
    <t>pay_420003427</t>
  </si>
  <si>
    <t>pay_420003460</t>
  </si>
  <si>
    <t>ORD-26003628</t>
  </si>
  <si>
    <t>pay_420003496</t>
  </si>
  <si>
    <t>pay_420003506</t>
  </si>
  <si>
    <t>pay_420003511</t>
  </si>
  <si>
    <t xml:space="preserve">ORD26003682  </t>
  </si>
  <si>
    <t>pay_420003627</t>
  </si>
  <si>
    <t>pay_420003648</t>
  </si>
  <si>
    <t xml:space="preserve">ORD26003820  </t>
  </si>
  <si>
    <t>pay_420003707</t>
  </si>
  <si>
    <t>pay_420003718</t>
  </si>
  <si>
    <t>pay_420003724</t>
  </si>
  <si>
    <t>pay_420003747</t>
  </si>
  <si>
    <t xml:space="preserve">ORD26003921  </t>
  </si>
  <si>
    <t>pay_420003775</t>
  </si>
  <si>
    <t>pay_420003800</t>
  </si>
  <si>
    <t>pay_420003823</t>
  </si>
  <si>
    <t>pay_420003834</t>
  </si>
  <si>
    <t>pay_420003842</t>
  </si>
  <si>
    <t>pay_420003858</t>
  </si>
  <si>
    <t>pay_420003906</t>
  </si>
  <si>
    <t>pay_420003932</t>
  </si>
  <si>
    <t>pay_420003977</t>
  </si>
  <si>
    <t>pay_420003995</t>
  </si>
  <si>
    <t>pay_420004020</t>
  </si>
  <si>
    <t>pay_420004033</t>
  </si>
  <si>
    <t>pay_420004058</t>
  </si>
  <si>
    <t>pay_420004097</t>
  </si>
  <si>
    <t>pay_420004155</t>
  </si>
  <si>
    <t>ord26004347</t>
  </si>
  <si>
    <t>pay_420004193</t>
  </si>
  <si>
    <t>pay_420004230</t>
  </si>
  <si>
    <t>pay_420004240</t>
  </si>
  <si>
    <t>pay_420004243</t>
  </si>
  <si>
    <t>pay_420004362</t>
  </si>
  <si>
    <t>pay_420004366</t>
  </si>
  <si>
    <t>pay_420004454</t>
  </si>
  <si>
    <t>pay_420004477</t>
  </si>
  <si>
    <t>pay_420004517</t>
  </si>
  <si>
    <t>pay_420004530</t>
  </si>
  <si>
    <t>pay_420004545</t>
  </si>
  <si>
    <t>pay_420004562</t>
  </si>
  <si>
    <t>pay_420004564</t>
  </si>
  <si>
    <t>ord26004778</t>
  </si>
  <si>
    <t>pay_420004580</t>
  </si>
  <si>
    <t>pay_420004627</t>
  </si>
  <si>
    <t>pay_420004638</t>
  </si>
  <si>
    <t>ord26004854</t>
  </si>
  <si>
    <t>pay_420004734</t>
  </si>
  <si>
    <t>pay_420004756</t>
  </si>
  <si>
    <t>pay_420004802</t>
  </si>
  <si>
    <t>pay_420004859</t>
  </si>
  <si>
    <t>pay_420004879</t>
  </si>
  <si>
    <t>ORD-26005103</t>
  </si>
  <si>
    <t>pay_420004885</t>
  </si>
  <si>
    <t>pay_420004943</t>
  </si>
  <si>
    <t>pay_420004985</t>
  </si>
  <si>
    <t>pay_420005140</t>
  </si>
  <si>
    <t>pay_420005189</t>
  </si>
  <si>
    <t>pay_420005236</t>
  </si>
  <si>
    <t>pay_420005243</t>
  </si>
  <si>
    <t>pay_420005353</t>
  </si>
  <si>
    <t>pay_420005379</t>
  </si>
  <si>
    <t>pay_420005386</t>
  </si>
  <si>
    <t>pay_420005390</t>
  </si>
  <si>
    <t>pay_420005400</t>
  </si>
  <si>
    <t>ord26005643</t>
  </si>
  <si>
    <t>pay_420005407</t>
  </si>
  <si>
    <t>ord26005652</t>
  </si>
  <si>
    <t>pay_420005472</t>
  </si>
  <si>
    <t>pay_420005531</t>
  </si>
  <si>
    <t>pay_420005557</t>
  </si>
  <si>
    <t>pay_420005561</t>
  </si>
  <si>
    <t>pay_420005613</t>
  </si>
  <si>
    <t>pay_420005642</t>
  </si>
  <si>
    <t>pay_420005674</t>
  </si>
  <si>
    <t>pay_420005710</t>
  </si>
  <si>
    <t>rfnd_0WSRTT24HHWU</t>
  </si>
  <si>
    <t>rfnd_1P9EJRJ3DFTU</t>
  </si>
  <si>
    <t>rfnd_4NNBGA0B3BAW</t>
  </si>
  <si>
    <t>rfnd_5X9NCFUVU49C</t>
  </si>
  <si>
    <t>rfnd_9ZZ9QY0KRR5V</t>
  </si>
  <si>
    <t>rfnd_PHZWJNPU1FDB</t>
  </si>
  <si>
    <t>rfnd_PK0N15688WXK</t>
  </si>
  <si>
    <t>rfnd_RH9UD7PELECE</t>
  </si>
  <si>
    <t>rfnd_SPRCBX4G4CXW</t>
  </si>
  <si>
    <t>rfnd_X5KPXHG044XV</t>
  </si>
  <si>
    <t>rfnd_YJKDKVE9H1NK</t>
  </si>
  <si>
    <t>pay_420000005</t>
  </si>
  <si>
    <t>STL-20260913</t>
  </si>
  <si>
    <t>pay_420000051</t>
  </si>
  <si>
    <t>pay_420000061</t>
  </si>
  <si>
    <t>pay_420000215</t>
  </si>
  <si>
    <t>pay_420000235</t>
  </si>
  <si>
    <t>pay_420000288</t>
  </si>
  <si>
    <t>pay_420000373</t>
  </si>
  <si>
    <t>pay_420000384</t>
  </si>
  <si>
    <t>pay_420000397</t>
  </si>
  <si>
    <t>pay_420000485</t>
  </si>
  <si>
    <t>pay_420000545</t>
  </si>
  <si>
    <t>pay_420000547</t>
  </si>
  <si>
    <t>pay_420000574</t>
  </si>
  <si>
    <t>pay_420000715</t>
  </si>
  <si>
    <t>pay_420000739</t>
  </si>
  <si>
    <t>pay_420000749</t>
  </si>
  <si>
    <t>pay_420000759</t>
  </si>
  <si>
    <t>pay_420000788</t>
  </si>
  <si>
    <t>pay_420000789</t>
  </si>
  <si>
    <t>pay_420000910</t>
  </si>
  <si>
    <t>pay_420000937</t>
  </si>
  <si>
    <t xml:space="preserve">ORD26000979  </t>
  </si>
  <si>
    <t>pay_420000981</t>
  </si>
  <si>
    <t>pay_420001017</t>
  </si>
  <si>
    <t>pay_420001032</t>
  </si>
  <si>
    <t>pay_420001044</t>
  </si>
  <si>
    <t>pay_420001108</t>
  </si>
  <si>
    <t>pay_420001155</t>
  </si>
  <si>
    <t>pay_420001166</t>
  </si>
  <si>
    <t>pay_420001251</t>
  </si>
  <si>
    <t>pay_420001276</t>
  </si>
  <si>
    <t>pay_420001443</t>
  </si>
  <si>
    <t>pay_420001444</t>
  </si>
  <si>
    <t>ORD-26001510</t>
  </si>
  <si>
    <t>pay_420001447</t>
  </si>
  <si>
    <t>pay_420001479</t>
  </si>
  <si>
    <t>pay_420001556</t>
  </si>
  <si>
    <t>pay_420001613</t>
  </si>
  <si>
    <t>pay_420001642</t>
  </si>
  <si>
    <t>pay_420001645</t>
  </si>
  <si>
    <t>ord26001722</t>
  </si>
  <si>
    <t>pay_420001726</t>
  </si>
  <si>
    <t>pay_420001731</t>
  </si>
  <si>
    <t>ord26001812</t>
  </si>
  <si>
    <t>pay_420001778</t>
  </si>
  <si>
    <t>pay_420001788</t>
  </si>
  <si>
    <t>pay_420001801</t>
  </si>
  <si>
    <t>pay_420001873</t>
  </si>
  <si>
    <t>pay_420001876</t>
  </si>
  <si>
    <t>ORD-26001964</t>
  </si>
  <si>
    <t>pay_420001881</t>
  </si>
  <si>
    <t>pay_420001902</t>
  </si>
  <si>
    <t>pay_420001931</t>
  </si>
  <si>
    <t>pay_420001949</t>
  </si>
  <si>
    <t>pay_420001977</t>
  </si>
  <si>
    <t>pay_420001978</t>
  </si>
  <si>
    <t>pay_420002010</t>
  </si>
  <si>
    <t>pay_420002022</t>
  </si>
  <si>
    <t>pay_420002024</t>
  </si>
  <si>
    <t>pay_420002052</t>
  </si>
  <si>
    <t>pay_420002088</t>
  </si>
  <si>
    <t>pay_420002105</t>
  </si>
  <si>
    <t>pay_420002107</t>
  </si>
  <si>
    <t>pay_420002108</t>
  </si>
  <si>
    <t>pay_420002138</t>
  </si>
  <si>
    <t>pay_420002147</t>
  </si>
  <si>
    <t>pay_420002150</t>
  </si>
  <si>
    <t>pay_420002154</t>
  </si>
  <si>
    <t>pay_420002158</t>
  </si>
  <si>
    <t>pay_420002169</t>
  </si>
  <si>
    <t>pay_420002172</t>
  </si>
  <si>
    <t>pay_420002194</t>
  </si>
  <si>
    <t>ORD-26002298</t>
  </si>
  <si>
    <t>pay_420002209</t>
  </si>
  <si>
    <t>ord26002311</t>
  </si>
  <si>
    <t>pay_420002222</t>
  </si>
  <si>
    <t>pay_420002354</t>
  </si>
  <si>
    <t>pay_420002387</t>
  </si>
  <si>
    <t>pay_420002416</t>
  </si>
  <si>
    <t>pay_420002434</t>
  </si>
  <si>
    <t>pay_420002440</t>
  </si>
  <si>
    <t>ord26002554</t>
  </si>
  <si>
    <t>pay_420002506</t>
  </si>
  <si>
    <t>pay_420002542</t>
  </si>
  <si>
    <t>pay_420002578</t>
  </si>
  <si>
    <t>ord26002705</t>
  </si>
  <si>
    <t>pay_420002585</t>
  </si>
  <si>
    <t>ord26002712</t>
  </si>
  <si>
    <t>pay_420002596</t>
  </si>
  <si>
    <t>pay_420002601</t>
  </si>
  <si>
    <t>pay_420002612</t>
  </si>
  <si>
    <t>pay_420002622</t>
  </si>
  <si>
    <t>pay_420002624</t>
  </si>
  <si>
    <t>pay_420002689</t>
  </si>
  <si>
    <t>pay_420002700</t>
  </si>
  <si>
    <t>pay_420002705</t>
  </si>
  <si>
    <t xml:space="preserve">ORD26002841  </t>
  </si>
  <si>
    <t>pay_420002731</t>
  </si>
  <si>
    <t>pay_420002764</t>
  </si>
  <si>
    <t>pay_420002774</t>
  </si>
  <si>
    <t>pay_420002821</t>
  </si>
  <si>
    <t xml:space="preserve">ORD26002963  </t>
  </si>
  <si>
    <t>pay_420002854</t>
  </si>
  <si>
    <t>pay_420002863</t>
  </si>
  <si>
    <t>pay_420002865</t>
  </si>
  <si>
    <t>pay_420002955</t>
  </si>
  <si>
    <t>pay_420002992</t>
  </si>
  <si>
    <t>pay_420003016</t>
  </si>
  <si>
    <t>pay_420003059</t>
  </si>
  <si>
    <t>pay_420003099</t>
  </si>
  <si>
    <t>pay_420003119</t>
  </si>
  <si>
    <t>pay_420003136</t>
  </si>
  <si>
    <t>ord26003296</t>
  </si>
  <si>
    <t>pay_420003141</t>
  </si>
  <si>
    <t>pay_420003143</t>
  </si>
  <si>
    <t>pay_420003183</t>
  </si>
  <si>
    <t>pay_420003257</t>
  </si>
  <si>
    <t>pay_420003289</t>
  </si>
  <si>
    <t>pay_420003337</t>
  </si>
  <si>
    <t>pay_420003393</t>
  </si>
  <si>
    <t>pay_420003430</t>
  </si>
  <si>
    <t>pay_420003440</t>
  </si>
  <si>
    <t>pay_420003486</t>
  </si>
  <si>
    <t>pay_420003519</t>
  </si>
  <si>
    <t xml:space="preserve">ORD26003689  </t>
  </si>
  <si>
    <t>pay_420003545</t>
  </si>
  <si>
    <t>pay_420003610</t>
  </si>
  <si>
    <t>ORD-26003779</t>
  </si>
  <si>
    <t>pay_420003619</t>
  </si>
  <si>
    <t>pay_420003672</t>
  </si>
  <si>
    <t>pay_420003752</t>
  </si>
  <si>
    <t>pay_420003807</t>
  </si>
  <si>
    <t>pay_420003814</t>
  </si>
  <si>
    <t>pay_420003818</t>
  </si>
  <si>
    <t>pay_420003838</t>
  </si>
  <si>
    <t>pay_420003844</t>
  </si>
  <si>
    <t>pay_420003908</t>
  </si>
  <si>
    <t>pay_420003933</t>
  </si>
  <si>
    <t>pay_420003947</t>
  </si>
  <si>
    <t>pay_420003948</t>
  </si>
  <si>
    <t>pay_420003979</t>
  </si>
  <si>
    <t>pay_420004038</t>
  </si>
  <si>
    <t>pay_420004039</t>
  </si>
  <si>
    <t>pay_420004092</t>
  </si>
  <si>
    <t>pay_420004098</t>
  </si>
  <si>
    <t>pay_420004106</t>
  </si>
  <si>
    <t>pay_420004112</t>
  </si>
  <si>
    <t>pay_420004142</t>
  </si>
  <si>
    <t>pay_420004156</t>
  </si>
  <si>
    <t>pay_420004166</t>
  </si>
  <si>
    <t>ord26004359</t>
  </si>
  <si>
    <t>pay_420004172</t>
  </si>
  <si>
    <t>pay_420004178</t>
  </si>
  <si>
    <t>pay_420004186</t>
  </si>
  <si>
    <t>ord26004381</t>
  </si>
  <si>
    <t>pay_420004234</t>
  </si>
  <si>
    <t>pay_420004235</t>
  </si>
  <si>
    <t>ord26004434</t>
  </si>
  <si>
    <t>pay_420004251</t>
  </si>
  <si>
    <t>pay_420004263</t>
  </si>
  <si>
    <t>ord26004463</t>
  </si>
  <si>
    <t>pay_420004317</t>
  </si>
  <si>
    <t xml:space="preserve">ORD26004520  </t>
  </si>
  <si>
    <t>pay_420004350</t>
  </si>
  <si>
    <t>pay_420004376</t>
  </si>
  <si>
    <t>pay_420004399</t>
  </si>
  <si>
    <t>pay_420004433</t>
  </si>
  <si>
    <t>pay_420004443</t>
  </si>
  <si>
    <t>pay_420004460</t>
  </si>
  <si>
    <t>pay_420004493</t>
  </si>
  <si>
    <t>pay_420004527</t>
  </si>
  <si>
    <t>pay_420004532</t>
  </si>
  <si>
    <t>ORD-26004745</t>
  </si>
  <si>
    <t>pay_420004534</t>
  </si>
  <si>
    <t>pay_420004544</t>
  </si>
  <si>
    <t>pay_420004560</t>
  </si>
  <si>
    <t>pay_420004575</t>
  </si>
  <si>
    <t>pay_420004623</t>
  </si>
  <si>
    <t>ord26004836</t>
  </si>
  <si>
    <t>pay_420004640</t>
  </si>
  <si>
    <t>pay_420004648</t>
  </si>
  <si>
    <t>pay_420004651</t>
  </si>
  <si>
    <t>pay_420004658</t>
  </si>
  <si>
    <t>ORD-26004878</t>
  </si>
  <si>
    <t>pay_420004667</t>
  </si>
  <si>
    <t>pay_420004681</t>
  </si>
  <si>
    <t>pay_420004694</t>
  </si>
  <si>
    <t>pay_420004695</t>
  </si>
  <si>
    <t>pay_420004704</t>
  </si>
  <si>
    <t>pay_420004708</t>
  </si>
  <si>
    <t>pay_420004724</t>
  </si>
  <si>
    <t>pay_420004804</t>
  </si>
  <si>
    <t>pay_420004818</t>
  </si>
  <si>
    <t>pay_420004829</t>
  </si>
  <si>
    <t>pay_420004844</t>
  </si>
  <si>
    <t>pay_420004855</t>
  </si>
  <si>
    <t>pay_420004892</t>
  </si>
  <si>
    <t>pay_420004917</t>
  </si>
  <si>
    <t>ord26005146</t>
  </si>
  <si>
    <t>pay_420005037</t>
  </si>
  <si>
    <t>pay_420005044</t>
  </si>
  <si>
    <t>pay_420005069</t>
  </si>
  <si>
    <t>pay_420005072</t>
  </si>
  <si>
    <t>pay_420005090</t>
  </si>
  <si>
    <t>pay_420005120</t>
  </si>
  <si>
    <t>pay_420005149</t>
  </si>
  <si>
    <t>pay_420005186</t>
  </si>
  <si>
    <t>pay_420005211</t>
  </si>
  <si>
    <t>pay_420005275</t>
  </si>
  <si>
    <t>pay_420005277</t>
  </si>
  <si>
    <t>pay_420005278</t>
  </si>
  <si>
    <t>pay_420005315</t>
  </si>
  <si>
    <t>ord26005555</t>
  </si>
  <si>
    <t>pay_420005329</t>
  </si>
  <si>
    <t xml:space="preserve">ORD26005570  </t>
  </si>
  <si>
    <t>pay_420005345</t>
  </si>
  <si>
    <t>pay_420005425</t>
  </si>
  <si>
    <t xml:space="preserve">ORD26005672  </t>
  </si>
  <si>
    <t>pay_420005435</t>
  </si>
  <si>
    <t xml:space="preserve">ORD26005681  </t>
  </si>
  <si>
    <t>pay_420005449</t>
  </si>
  <si>
    <t>pay_420005494</t>
  </si>
  <si>
    <t>ord26005743</t>
  </si>
  <si>
    <t>pay_420005508</t>
  </si>
  <si>
    <t>pay_420005528</t>
  </si>
  <si>
    <t>pay_420005536</t>
  </si>
  <si>
    <t>pay_420005588</t>
  </si>
  <si>
    <t>pay_420005619</t>
  </si>
  <si>
    <t>pay_420005631</t>
  </si>
  <si>
    <t>ord26005894</t>
  </si>
  <si>
    <t>pay_420005634</t>
  </si>
  <si>
    <t>pay_420005691</t>
  </si>
  <si>
    <t>pay_420005692</t>
  </si>
  <si>
    <t>pay_420005700</t>
  </si>
  <si>
    <t xml:space="preserve">ORD26005967  </t>
  </si>
  <si>
    <t>pay_420005729</t>
  </si>
  <si>
    <t>rfnd_1E45M61VZAKQ</t>
  </si>
  <si>
    <t>rfnd_4S8GC1FUNUBD</t>
  </si>
  <si>
    <t>rfnd_612ZWKB4G8ZU</t>
  </si>
  <si>
    <t>rfnd_7X7NPSVGYZ6X</t>
  </si>
  <si>
    <t>rfnd_ANGTFDCLEV6P</t>
  </si>
  <si>
    <t>rfnd_ATU0ZTGHM0GM</t>
  </si>
  <si>
    <t>rfnd_CMQUQBNQNCJS</t>
  </si>
  <si>
    <t>rfnd_DZJY53EH7MGC</t>
  </si>
  <si>
    <t>rfnd_MEC74FBMBA22</t>
  </si>
  <si>
    <t>rfnd_N2035Q9U72LT</t>
  </si>
  <si>
    <t>rfnd_NATMV987YTU7</t>
  </si>
  <si>
    <t>rfnd_RCAG53V7U3XL</t>
  </si>
  <si>
    <t>pay_420000063</t>
  </si>
  <si>
    <t>STL-20260914</t>
  </si>
  <si>
    <t>pay_420000088</t>
  </si>
  <si>
    <t>ord26000093</t>
  </si>
  <si>
    <t>pay_420000094</t>
  </si>
  <si>
    <t>pay_420000102</t>
  </si>
  <si>
    <t>pay_420000145</t>
  </si>
  <si>
    <t>pay_420000195</t>
  </si>
  <si>
    <t>pay_420000223</t>
  </si>
  <si>
    <t>pay_420000247</t>
  </si>
  <si>
    <t>pay_420000341</t>
  </si>
  <si>
    <t>ORD-26000359</t>
  </si>
  <si>
    <t>pay_420000349</t>
  </si>
  <si>
    <t>pay_420000406</t>
  </si>
  <si>
    <t>pay_420000421</t>
  </si>
  <si>
    <t xml:space="preserve">ORD26000438  </t>
  </si>
  <si>
    <t>pay_420000429</t>
  </si>
  <si>
    <t>pay_420000442</t>
  </si>
  <si>
    <t>pay_420000458</t>
  </si>
  <si>
    <t>pay_420000468</t>
  </si>
  <si>
    <t>pay_420000481</t>
  </si>
  <si>
    <t>pay_420000509</t>
  </si>
  <si>
    <t>pay_420000554</t>
  </si>
  <si>
    <t>ord26000578</t>
  </si>
  <si>
    <t>pay_420000573</t>
  </si>
  <si>
    <t>ord26000595</t>
  </si>
  <si>
    <t>pay_420000606</t>
  </si>
  <si>
    <t>pay_420000613</t>
  </si>
  <si>
    <t>pay_420000654</t>
  </si>
  <si>
    <t>pay_420000676</t>
  </si>
  <si>
    <t>pay_420000690</t>
  </si>
  <si>
    <t>pay_420000756</t>
  </si>
  <si>
    <t>pay_420000773</t>
  </si>
  <si>
    <t>pay_420000891</t>
  </si>
  <si>
    <t>pay_420000927</t>
  </si>
  <si>
    <t>pay_420000945</t>
  </si>
  <si>
    <t>pay_420000972</t>
  </si>
  <si>
    <t>pay_420000993</t>
  </si>
  <si>
    <t>pay_420001089</t>
  </si>
  <si>
    <t>pay_420001115</t>
  </si>
  <si>
    <t>pay_420001153</t>
  </si>
  <si>
    <t xml:space="preserve">ORD26001202  </t>
  </si>
  <si>
    <t>pay_420001179</t>
  </si>
  <si>
    <t>pay_420001208</t>
  </si>
  <si>
    <t>pay_420001241</t>
  </si>
  <si>
    <t>pay_420001366</t>
  </si>
  <si>
    <t>pay_420001421</t>
  </si>
  <si>
    <t>pay_420001446</t>
  </si>
  <si>
    <t>pay_420001453</t>
  </si>
  <si>
    <t>pay_420001483</t>
  </si>
  <si>
    <t>pay_420001545</t>
  </si>
  <si>
    <t xml:space="preserve">ORD26001613  </t>
  </si>
  <si>
    <t>pay_420001553</t>
  </si>
  <si>
    <t>pay_420001730</t>
  </si>
  <si>
    <t xml:space="preserve">ORD26001811  </t>
  </si>
  <si>
    <t>pay_420001792</t>
  </si>
  <si>
    <t>pay_420001806</t>
  </si>
  <si>
    <t>ord26001890</t>
  </si>
  <si>
    <t>pay_420001822</t>
  </si>
  <si>
    <t>ord26001905</t>
  </si>
  <si>
    <t>pay_420001826</t>
  </si>
  <si>
    <t>ord26001910</t>
  </si>
  <si>
    <t>pay_420001966</t>
  </si>
  <si>
    <t>pay_420001993</t>
  </si>
  <si>
    <t>pay_420002019</t>
  </si>
  <si>
    <t>pay_420002036</t>
  </si>
  <si>
    <t>pay_420002055</t>
  </si>
  <si>
    <t>ord26002147</t>
  </si>
  <si>
    <t>pay_420002116</t>
  </si>
  <si>
    <t>pay_420002153</t>
  </si>
  <si>
    <t>pay_420002162</t>
  </si>
  <si>
    <t>ord26002263</t>
  </si>
  <si>
    <t>pay_420002295</t>
  </si>
  <si>
    <t>pay_420002302</t>
  </si>
  <si>
    <t>pay_420002320</t>
  </si>
  <si>
    <t>pay_420002461</t>
  </si>
  <si>
    <t xml:space="preserve">ORD26002576  </t>
  </si>
  <si>
    <t>pay_420002568</t>
  </si>
  <si>
    <t>pay_420002569</t>
  </si>
  <si>
    <t>pay_420002573</t>
  </si>
  <si>
    <t>pay_420002660</t>
  </si>
  <si>
    <t>pay_420002674</t>
  </si>
  <si>
    <t>pay_420002747</t>
  </si>
  <si>
    <t>pay_420002755</t>
  </si>
  <si>
    <t>pay_420002835</t>
  </si>
  <si>
    <t>pay_420002845</t>
  </si>
  <si>
    <t>pay_420002875</t>
  </si>
  <si>
    <t>pay_420002893</t>
  </si>
  <si>
    <t>pay_420002914</t>
  </si>
  <si>
    <t>pay_420002952</t>
  </si>
  <si>
    <t>pay_420002959</t>
  </si>
  <si>
    <t>pay_420002979</t>
  </si>
  <si>
    <t>pay_420003030</t>
  </si>
  <si>
    <t>pay_420003109</t>
  </si>
  <si>
    <t>pay_420003125</t>
  </si>
  <si>
    <t>pay_420003153</t>
  </si>
  <si>
    <t>pay_420003184</t>
  </si>
  <si>
    <t>pay_420003265</t>
  </si>
  <si>
    <t>pay_420003280</t>
  </si>
  <si>
    <t>pay_420003312</t>
  </si>
  <si>
    <t>pay_420003369</t>
  </si>
  <si>
    <t>pay_420003372</t>
  </si>
  <si>
    <t>pay_420003381</t>
  </si>
  <si>
    <t>pay_420003392</t>
  </si>
  <si>
    <t>pay_420003404</t>
  </si>
  <si>
    <t>ord26003572</t>
  </si>
  <si>
    <t>pay_420003437</t>
  </si>
  <si>
    <t>pay_420003450</t>
  </si>
  <si>
    <t>pay_420003453</t>
  </si>
  <si>
    <t>ord26003621</t>
  </si>
  <si>
    <t>pay_420003500</t>
  </si>
  <si>
    <t>pay_420003661</t>
  </si>
  <si>
    <t>ord26003831</t>
  </si>
  <si>
    <t>pay_420003677</t>
  </si>
  <si>
    <t>pay_420003703</t>
  </si>
  <si>
    <t>ORD-26003875</t>
  </si>
  <si>
    <t>pay_420003765</t>
  </si>
  <si>
    <t>pay_420003772</t>
  </si>
  <si>
    <t>pay_420003773</t>
  </si>
  <si>
    <t xml:space="preserve">ORD26003948  </t>
  </si>
  <si>
    <t>pay_420003854</t>
  </si>
  <si>
    <t>pay_420003886</t>
  </si>
  <si>
    <t>pay_420003891</t>
  </si>
  <si>
    <t>pay_420003892</t>
  </si>
  <si>
    <t>ord26004074</t>
  </si>
  <si>
    <t>pay_420003942</t>
  </si>
  <si>
    <t>ord26004125</t>
  </si>
  <si>
    <t>pay_420003945</t>
  </si>
  <si>
    <t>pay_420003953</t>
  </si>
  <si>
    <t>pay_420003960</t>
  </si>
  <si>
    <t xml:space="preserve">ORD26004144  </t>
  </si>
  <si>
    <t>pay_420003972</t>
  </si>
  <si>
    <t>ord26004156</t>
  </si>
  <si>
    <t>pay_420004016</t>
  </si>
  <si>
    <t>pay_420004037</t>
  </si>
  <si>
    <t>pay_420004071</t>
  </si>
  <si>
    <t>pay_420004125</t>
  </si>
  <si>
    <t>pay_420004137</t>
  </si>
  <si>
    <t>pay_420004164</t>
  </si>
  <si>
    <t>pay_420004171</t>
  </si>
  <si>
    <t>pay_420004222</t>
  </si>
  <si>
    <t>pay_420004269</t>
  </si>
  <si>
    <t>pay_420004286</t>
  </si>
  <si>
    <t>pay_420004323</t>
  </si>
  <si>
    <t>pay_420004325</t>
  </si>
  <si>
    <t>pay_420004330</t>
  </si>
  <si>
    <t>pay_420004419</t>
  </si>
  <si>
    <t>pay_420004424</t>
  </si>
  <si>
    <t>pay_420004439</t>
  </si>
  <si>
    <t>pay_420004465</t>
  </si>
  <si>
    <t>pay_420004482</t>
  </si>
  <si>
    <t>pay_420004495</t>
  </si>
  <si>
    <t>pay_420004513</t>
  </si>
  <si>
    <t xml:space="preserve">ORD26004726  </t>
  </si>
  <si>
    <t>pay_420004522</t>
  </si>
  <si>
    <t>pay_420004538</t>
  </si>
  <si>
    <t>pay_420004583</t>
  </si>
  <si>
    <t>pay_420004596</t>
  </si>
  <si>
    <t>pay_420004619</t>
  </si>
  <si>
    <t>ord26004832</t>
  </si>
  <si>
    <t>pay_420004634</t>
  </si>
  <si>
    <t>ord26004849</t>
  </si>
  <si>
    <t>pay_420004699</t>
  </si>
  <si>
    <t>pay_420004706</t>
  </si>
  <si>
    <t>ORD-26004927</t>
  </si>
  <si>
    <t>pay_420004730</t>
  </si>
  <si>
    <t>pay_420004748</t>
  </si>
  <si>
    <t>pay_420004762</t>
  </si>
  <si>
    <t>pay_420004768</t>
  </si>
  <si>
    <t>pay_420004780</t>
  </si>
  <si>
    <t>pay_420004817</t>
  </si>
  <si>
    <t>pay_420004832</t>
  </si>
  <si>
    <t>pay_420004841</t>
  </si>
  <si>
    <t>pay_420004849</t>
  </si>
  <si>
    <t>ord26005072</t>
  </si>
  <si>
    <t>pay_420004873</t>
  </si>
  <si>
    <t>pay_420004923</t>
  </si>
  <si>
    <t>pay_420004927</t>
  </si>
  <si>
    <t>pay_420004941</t>
  </si>
  <si>
    <t>pay_420005025</t>
  </si>
  <si>
    <t>pay_420005067</t>
  </si>
  <si>
    <t>pay_420005119</t>
  </si>
  <si>
    <t>pay_420005148</t>
  </si>
  <si>
    <t>pay_420005156</t>
  </si>
  <si>
    <t xml:space="preserve">ORD26005396  </t>
  </si>
  <si>
    <t>pay_420005181</t>
  </si>
  <si>
    <t xml:space="preserve">ORD26005421  </t>
  </si>
  <si>
    <t>pay_420005193</t>
  </si>
  <si>
    <t>pay_420005201</t>
  </si>
  <si>
    <t>ord26005441</t>
  </si>
  <si>
    <t>pay_420005216</t>
  </si>
  <si>
    <t>pay_420005228</t>
  </si>
  <si>
    <t>pay_420005273</t>
  </si>
  <si>
    <t>pay_420005289</t>
  </si>
  <si>
    <t>pay_420005336</t>
  </si>
  <si>
    <t>pay_420005339</t>
  </si>
  <si>
    <t>pay_420005370</t>
  </si>
  <si>
    <t>pay_420005428</t>
  </si>
  <si>
    <t>pay_420005440</t>
  </si>
  <si>
    <t>pay_420005468</t>
  </si>
  <si>
    <t>pay_420005498</t>
  </si>
  <si>
    <t>ord26005747</t>
  </si>
  <si>
    <t>pay_420005504</t>
  </si>
  <si>
    <t>pay_420005546</t>
  </si>
  <si>
    <t>ord26005799</t>
  </si>
  <si>
    <t>pay_420005573</t>
  </si>
  <si>
    <t>ORD-26005829</t>
  </si>
  <si>
    <t>pay_420005681</t>
  </si>
  <si>
    <t>pay_420005741</t>
  </si>
  <si>
    <t>ORD26006506</t>
  </si>
  <si>
    <t>rfnd_4HJT64PHJ8ZQ</t>
  </si>
  <si>
    <t>rfnd_72W6R71QLZ8J</t>
  </si>
  <si>
    <t>rfnd_783F0V5VTNMH</t>
  </si>
  <si>
    <t>rfnd_CFT7LUV73PE2</t>
  </si>
  <si>
    <t>rfnd_DBHWCCJBHGBC</t>
  </si>
  <si>
    <t>rfnd_M3GSKRD2CULY</t>
  </si>
  <si>
    <t>rfnd_P53UA9LGNWRY</t>
  </si>
  <si>
    <t>rfnd_S2A3QAF9NJY7</t>
  </si>
  <si>
    <t>rfnd_U98TWK4GSUC2</t>
  </si>
  <si>
    <t>pay_420000006</t>
  </si>
  <si>
    <t>ORD-26000006</t>
  </si>
  <si>
    <t>STL-20260915</t>
  </si>
  <si>
    <t>pay_420000013</t>
  </si>
  <si>
    <t>pay_420000044</t>
  </si>
  <si>
    <t xml:space="preserve">ORD26000045  </t>
  </si>
  <si>
    <t>pay_420000055</t>
  </si>
  <si>
    <t>ord26000056</t>
  </si>
  <si>
    <t>pay_420000103</t>
  </si>
  <si>
    <t>pay_420000136</t>
  </si>
  <si>
    <t>pay_420000137</t>
  </si>
  <si>
    <t>pay_420000164</t>
  </si>
  <si>
    <t xml:space="preserve">ORD26000175  </t>
  </si>
  <si>
    <t>pay_420000190</t>
  </si>
  <si>
    <t>pay_420000242</t>
  </si>
  <si>
    <t>pay_420000346</t>
  </si>
  <si>
    <t>pay_420000359</t>
  </si>
  <si>
    <t>pay_420000404</t>
  </si>
  <si>
    <t>pay_420000428</t>
  </si>
  <si>
    <t>pay_420000523</t>
  </si>
  <si>
    <t>pay_420000532</t>
  </si>
  <si>
    <t>pay_420000614</t>
  </si>
  <si>
    <t>ord26000637</t>
  </si>
  <si>
    <t>pay_420000630</t>
  </si>
  <si>
    <t>pay_420000637</t>
  </si>
  <si>
    <t>pay_420000658</t>
  </si>
  <si>
    <t>pay_420000711</t>
  </si>
  <si>
    <t>pay_420000795</t>
  </si>
  <si>
    <t>pay_420000819</t>
  </si>
  <si>
    <t xml:space="preserve">ORD26000854  </t>
  </si>
  <si>
    <t>pay_420000824</t>
  </si>
  <si>
    <t>pay_420000883</t>
  </si>
  <si>
    <t>pay_420000908</t>
  </si>
  <si>
    <t>pay_420000920</t>
  </si>
  <si>
    <t>pay_420000971</t>
  </si>
  <si>
    <t>pay_420000980</t>
  </si>
  <si>
    <t>pay_420000996</t>
  </si>
  <si>
    <t>pay_420001036</t>
  </si>
  <si>
    <t>pay_420001051</t>
  </si>
  <si>
    <t>pay_420001071</t>
  </si>
  <si>
    <t>pay_420001076</t>
  </si>
  <si>
    <t>pay_420001172</t>
  </si>
  <si>
    <t>pay_420001201</t>
  </si>
  <si>
    <t>pay_420001215</t>
  </si>
  <si>
    <t>ord26001270</t>
  </si>
  <si>
    <t>pay_420001288</t>
  </si>
  <si>
    <t>pay_420001289</t>
  </si>
  <si>
    <t>pay_420001300</t>
  </si>
  <si>
    <t>pay_420001347</t>
  </si>
  <si>
    <t>pay_420001361</t>
  </si>
  <si>
    <t>pay_420001377</t>
  </si>
  <si>
    <t>pay_420001379</t>
  </si>
  <si>
    <t>pay_420001383</t>
  </si>
  <si>
    <t>pay_420001397</t>
  </si>
  <si>
    <t>pay_420001407</t>
  </si>
  <si>
    <t>pay_420001413</t>
  </si>
  <si>
    <t>pay_420001422</t>
  </si>
  <si>
    <t>pay_420001490</t>
  </si>
  <si>
    <t>pay_420001491</t>
  </si>
  <si>
    <t>ord26001557</t>
  </si>
  <si>
    <t>pay_420001511</t>
  </si>
  <si>
    <t>pay_420001527</t>
  </si>
  <si>
    <t xml:space="preserve">ORD26001594  </t>
  </si>
  <si>
    <t>pay_420001562</t>
  </si>
  <si>
    <t>ord26001630</t>
  </si>
  <si>
    <t>pay_420001657</t>
  </si>
  <si>
    <t>pay_420001700</t>
  </si>
  <si>
    <t>pay_420001735</t>
  </si>
  <si>
    <t>ord26001816</t>
  </si>
  <si>
    <t>pay_420001746</t>
  </si>
  <si>
    <t>pay_420001846</t>
  </si>
  <si>
    <t>pay_420001866</t>
  </si>
  <si>
    <t>ord26001951</t>
  </si>
  <si>
    <t>pay_420001948</t>
  </si>
  <si>
    <t>pay_420001990</t>
  </si>
  <si>
    <t>pay_420002067</t>
  </si>
  <si>
    <t>pay_420002087</t>
  </si>
  <si>
    <t>pay_420002098</t>
  </si>
  <si>
    <t>pay_420002100</t>
  </si>
  <si>
    <t>pay_420002128</t>
  </si>
  <si>
    <t>pay_420002145</t>
  </si>
  <si>
    <t>pay_420002175</t>
  </si>
  <si>
    <t>pay_420002183</t>
  </si>
  <si>
    <t>ORD-26002284</t>
  </si>
  <si>
    <t>pay_420002239</t>
  </si>
  <si>
    <t>pay_420002243</t>
  </si>
  <si>
    <t>pay_420002252</t>
  </si>
  <si>
    <t>pay_420002261</t>
  </si>
  <si>
    <t>pay_420002280</t>
  </si>
  <si>
    <t>pay_420002294</t>
  </si>
  <si>
    <t>pay_420002298</t>
  </si>
  <si>
    <t>pay_420002300</t>
  </si>
  <si>
    <t>pay_420002307</t>
  </si>
  <si>
    <t>ord26002421</t>
  </si>
  <si>
    <t>pay_420002357</t>
  </si>
  <si>
    <t>pay_420002436</t>
  </si>
  <si>
    <t>pay_420002441</t>
  </si>
  <si>
    <t xml:space="preserve">ORD26002555  </t>
  </si>
  <si>
    <t>pay_420002474</t>
  </si>
  <si>
    <t>pay_420002540</t>
  </si>
  <si>
    <t>pay_420002577</t>
  </si>
  <si>
    <t>pay_420002580</t>
  </si>
  <si>
    <t>pay_420002599</t>
  </si>
  <si>
    <t>pay_420002613</t>
  </si>
  <si>
    <t>pay_420002633</t>
  </si>
  <si>
    <t>pay_420002676</t>
  </si>
  <si>
    <t>ORD-26002808</t>
  </si>
  <si>
    <t>pay_420002716</t>
  </si>
  <si>
    <t>pay_420002725</t>
  </si>
  <si>
    <t xml:space="preserve">ORD26002863  </t>
  </si>
  <si>
    <t>pay_420002788</t>
  </si>
  <si>
    <t>pay_420002804</t>
  </si>
  <si>
    <t>pay_420002816</t>
  </si>
  <si>
    <t>ord26002958</t>
  </si>
  <si>
    <t>pay_420002828</t>
  </si>
  <si>
    <t>ord26002970</t>
  </si>
  <si>
    <t>pay_420002833</t>
  </si>
  <si>
    <t>pay_420002839</t>
  </si>
  <si>
    <t>pay_420002842</t>
  </si>
  <si>
    <t>pay_420002870</t>
  </si>
  <si>
    <t>pay_420002895</t>
  </si>
  <si>
    <t xml:space="preserve">ORD26003038  </t>
  </si>
  <si>
    <t>pay_420002921</t>
  </si>
  <si>
    <t>pay_420002951</t>
  </si>
  <si>
    <t>pay_420002982</t>
  </si>
  <si>
    <t>pay_420003022</t>
  </si>
  <si>
    <t>pay_420003034</t>
  </si>
  <si>
    <t>pay_420003058</t>
  </si>
  <si>
    <t>pay_420003076</t>
  </si>
  <si>
    <t>pay_420003131</t>
  </si>
  <si>
    <t>pay_420003135</t>
  </si>
  <si>
    <t>pay_420003176</t>
  </si>
  <si>
    <t>pay_420003178</t>
  </si>
  <si>
    <t>ord26003339</t>
  </si>
  <si>
    <t>pay_420003223</t>
  </si>
  <si>
    <t>pay_420003226</t>
  </si>
  <si>
    <t>pay_420003229</t>
  </si>
  <si>
    <t xml:space="preserve">ORD26003391  </t>
  </si>
  <si>
    <t>pay_420003237</t>
  </si>
  <si>
    <t>pay_420003267</t>
  </si>
  <si>
    <t>pay_420003286</t>
  </si>
  <si>
    <t>pay_420003317</t>
  </si>
  <si>
    <t>pay_420003320</t>
  </si>
  <si>
    <t>pay_420003339</t>
  </si>
  <si>
    <t>pay_420003340</t>
  </si>
  <si>
    <t>pay_420003394</t>
  </si>
  <si>
    <t>pay_420003413</t>
  </si>
  <si>
    <t>pay_420003417</t>
  </si>
  <si>
    <t>pay_420003418</t>
  </si>
  <si>
    <t>pay_420003428</t>
  </si>
  <si>
    <t>ORD-26003597</t>
  </si>
  <si>
    <t>pay_420003499</t>
  </si>
  <si>
    <t>ORD-26003667</t>
  </si>
  <si>
    <t>pay_420003523</t>
  </si>
  <si>
    <t>pay_420003541</t>
  </si>
  <si>
    <t>pay_420003565</t>
  </si>
  <si>
    <t>pay_420003584</t>
  </si>
  <si>
    <t>pay_420003589</t>
  </si>
  <si>
    <t>pay_420003642</t>
  </si>
  <si>
    <t>ord26003814</t>
  </si>
  <si>
    <t>pay_420003645</t>
  </si>
  <si>
    <t>pay_420003647</t>
  </si>
  <si>
    <t>pay_420003690</t>
  </si>
  <si>
    <t>pay_420003699</t>
  </si>
  <si>
    <t>pay_420003723</t>
  </si>
  <si>
    <t>pay_420003726</t>
  </si>
  <si>
    <t>pay_420003738</t>
  </si>
  <si>
    <t>pay_420003774</t>
  </si>
  <si>
    <t>pay_420003776</t>
  </si>
  <si>
    <t>pay_420003796</t>
  </si>
  <si>
    <t>pay_420003821</t>
  </si>
  <si>
    <t>pay_420003861</t>
  </si>
  <si>
    <t>pay_420003865</t>
  </si>
  <si>
    <t>ord26004049</t>
  </si>
  <si>
    <t>pay_420003875</t>
  </si>
  <si>
    <t>pay_420003909</t>
  </si>
  <si>
    <t>pay_420003919</t>
  </si>
  <si>
    <t>ORD-26004103</t>
  </si>
  <si>
    <t>pay_420003922</t>
  </si>
  <si>
    <t>pay_420003926</t>
  </si>
  <si>
    <t>pay_420003963</t>
  </si>
  <si>
    <t>pay_420003971</t>
  </si>
  <si>
    <t>pay_420004022</t>
  </si>
  <si>
    <t>pay_420004060</t>
  </si>
  <si>
    <t>pay_420004100</t>
  </si>
  <si>
    <t>ORD-26004295</t>
  </si>
  <si>
    <t>pay_420004104</t>
  </si>
  <si>
    <t>pay_420004180</t>
  </si>
  <si>
    <t xml:space="preserve">ORD26004374  </t>
  </si>
  <si>
    <t>pay_420004198</t>
  </si>
  <si>
    <t>pay_420004219</t>
  </si>
  <si>
    <t>pay_420004244</t>
  </si>
  <si>
    <t>ord26004443</t>
  </si>
  <si>
    <t>pay_420004281</t>
  </si>
  <si>
    <t>pay_420004332</t>
  </si>
  <si>
    <t xml:space="preserve">ORD26004533  </t>
  </si>
  <si>
    <t>pay_420004355</t>
  </si>
  <si>
    <t>pay_420004382</t>
  </si>
  <si>
    <t>pay_420004417</t>
  </si>
  <si>
    <t>pay_420004479</t>
  </si>
  <si>
    <t>pay_420004507</t>
  </si>
  <si>
    <t>pay_420004510</t>
  </si>
  <si>
    <t>pay_420004518</t>
  </si>
  <si>
    <t>pay_420004539</t>
  </si>
  <si>
    <t>ord26004752</t>
  </si>
  <si>
    <t>pay_420004568</t>
  </si>
  <si>
    <t>pay_420004572</t>
  </si>
  <si>
    <t>pay_420004593</t>
  </si>
  <si>
    <t>pay_420004598</t>
  </si>
  <si>
    <t>pay_420004631</t>
  </si>
  <si>
    <t>pay_420004646</t>
  </si>
  <si>
    <t>pay_420004690</t>
  </si>
  <si>
    <t>pay_420004718</t>
  </si>
  <si>
    <t>pay_420004739</t>
  </si>
  <si>
    <t>pay_420004754</t>
  </si>
  <si>
    <t>pay_420004821</t>
  </si>
  <si>
    <t>ord26005043</t>
  </si>
  <si>
    <t>pay_420004868</t>
  </si>
  <si>
    <t>pay_420004872</t>
  </si>
  <si>
    <t>pay_420004883</t>
  </si>
  <si>
    <t>pay_420005031</t>
  </si>
  <si>
    <t>ord26005268</t>
  </si>
  <si>
    <t>pay_420005047</t>
  </si>
  <si>
    <t>pay_420005052</t>
  </si>
  <si>
    <t>pay_420005087</t>
  </si>
  <si>
    <t>pay_420005116</t>
  </si>
  <si>
    <t>pay_420005142</t>
  </si>
  <si>
    <t>pay_420005164</t>
  </si>
  <si>
    <t>pay_420005185</t>
  </si>
  <si>
    <t xml:space="preserve">ORD26005424  </t>
  </si>
  <si>
    <t>pay_420005261</t>
  </si>
  <si>
    <t>pay_420005276</t>
  </si>
  <si>
    <t>pay_420005316</t>
  </si>
  <si>
    <t>pay_420005374</t>
  </si>
  <si>
    <t>pay_420005406</t>
  </si>
  <si>
    <t>pay_420005438</t>
  </si>
  <si>
    <t>pay_420005481</t>
  </si>
  <si>
    <t>pay_420005482</t>
  </si>
  <si>
    <t>pay_420005577</t>
  </si>
  <si>
    <t xml:space="preserve">ORD26005834  </t>
  </si>
  <si>
    <t>pay_420005583</t>
  </si>
  <si>
    <t>pay_420005621</t>
  </si>
  <si>
    <t>pay_420005632</t>
  </si>
  <si>
    <t>pay_420005672</t>
  </si>
  <si>
    <t>pay_420005688</t>
  </si>
  <si>
    <t>pay_420005703</t>
  </si>
  <si>
    <t>pay_420005707</t>
  </si>
  <si>
    <t>pay_420005724</t>
  </si>
  <si>
    <t>pay_420005726</t>
  </si>
  <si>
    <t>rfnd_AWZ3GU97NFEF</t>
  </si>
  <si>
    <t>rfnd_B6TYZEBJK0WJ</t>
  </si>
  <si>
    <t>rfnd_BTQDFUSAP1SL</t>
  </si>
  <si>
    <t>rfnd_GG6DY8ME8DNU</t>
  </si>
  <si>
    <t>rfnd_HN38TSPNM3C2</t>
  </si>
  <si>
    <t>rfnd_J6518LRY2N5E</t>
  </si>
  <si>
    <t>rfnd_R5Q8NA35D18W</t>
  </si>
  <si>
    <t>rfnd_R6D8PLDQERE7</t>
  </si>
  <si>
    <t>rfnd_RPT2YW6GMY9L</t>
  </si>
  <si>
    <t>rfnd_WVL7R3FFZL2Y</t>
  </si>
  <si>
    <t>rfnd_Z7JY8EX5U8ET</t>
  </si>
  <si>
    <t>pay_420000033</t>
  </si>
  <si>
    <t>STL-20260916</t>
  </si>
  <si>
    <t>pay_420000080</t>
  </si>
  <si>
    <t>pay_420000130</t>
  </si>
  <si>
    <t>ord26000139</t>
  </si>
  <si>
    <t>pay_420000143</t>
  </si>
  <si>
    <t>pay_420000179</t>
  </si>
  <si>
    <t>pay_420000199</t>
  </si>
  <si>
    <t>ord26000214</t>
  </si>
  <si>
    <t>pay_420000224</t>
  </si>
  <si>
    <t xml:space="preserve">ORD26000239  </t>
  </si>
  <si>
    <t>pay_420000245</t>
  </si>
  <si>
    <t>pay_420000261</t>
  </si>
  <si>
    <t>pay_420000272</t>
  </si>
  <si>
    <t>ORD-26000290</t>
  </si>
  <si>
    <t>pay_420000274</t>
  </si>
  <si>
    <t>ord26000292</t>
  </si>
  <si>
    <t>pay_420000379</t>
  </si>
  <si>
    <t>ord26000397</t>
  </si>
  <si>
    <t>pay_420000462</t>
  </si>
  <si>
    <t>pay_420000463</t>
  </si>
  <si>
    <t>pay_420000506</t>
  </si>
  <si>
    <t>pay_420000507</t>
  </si>
  <si>
    <t>pay_420000557</t>
  </si>
  <si>
    <t>pay_420000571</t>
  </si>
  <si>
    <t>pay_420000638</t>
  </si>
  <si>
    <t>pay_420000651</t>
  </si>
  <si>
    <t>pay_420000661</t>
  </si>
  <si>
    <t>pay_420000673</t>
  </si>
  <si>
    <t>pay_420000677</t>
  </si>
  <si>
    <t>pay_420000683</t>
  </si>
  <si>
    <t>ord26000713</t>
  </si>
  <si>
    <t>pay_420000719</t>
  </si>
  <si>
    <t>pay_420000726</t>
  </si>
  <si>
    <t>pay_420000738</t>
  </si>
  <si>
    <t>pay_420000784</t>
  </si>
  <si>
    <t>pay_420000885</t>
  </si>
  <si>
    <t>pay_420000897</t>
  </si>
  <si>
    <t>pay_420000913</t>
  </si>
  <si>
    <t>pay_420000925</t>
  </si>
  <si>
    <t>pay_420001063</t>
  </si>
  <si>
    <t>pay_420001099</t>
  </si>
  <si>
    <t>pay_420001109</t>
  </si>
  <si>
    <t>pay_420001129</t>
  </si>
  <si>
    <t>ord26001178</t>
  </si>
  <si>
    <t>pay_420001134</t>
  </si>
  <si>
    <t>pay_420001154</t>
  </si>
  <si>
    <t>ord26001203</t>
  </si>
  <si>
    <t>pay_420001161</t>
  </si>
  <si>
    <t>pay_420001169</t>
  </si>
  <si>
    <t>pay_420001196</t>
  </si>
  <si>
    <t>pay_420001228</t>
  </si>
  <si>
    <t>pay_420001245</t>
  </si>
  <si>
    <t>pay_420001247</t>
  </si>
  <si>
    <t>pay_420001322</t>
  </si>
  <si>
    <t>pay_420001464</t>
  </si>
  <si>
    <t>pay_420001475</t>
  </si>
  <si>
    <t>pay_420001501</t>
  </si>
  <si>
    <t>pay_420001504</t>
  </si>
  <si>
    <t>pay_420001537</t>
  </si>
  <si>
    <t>pay_420001573</t>
  </si>
  <si>
    <t>pay_420001604</t>
  </si>
  <si>
    <t>pay_420001614</t>
  </si>
  <si>
    <t>ord26001689</t>
  </si>
  <si>
    <t>pay_420001653</t>
  </si>
  <si>
    <t>pay_420001685</t>
  </si>
  <si>
    <t>pay_420001715</t>
  </si>
  <si>
    <t>pay_420001754</t>
  </si>
  <si>
    <t>pay_420001757</t>
  </si>
  <si>
    <t xml:space="preserve">ORD26001839  </t>
  </si>
  <si>
    <t>pay_420001761</t>
  </si>
  <si>
    <t>pay_420001782</t>
  </si>
  <si>
    <t>pay_420001787</t>
  </si>
  <si>
    <t>pay_420001810</t>
  </si>
  <si>
    <t>pay_420001820</t>
  </si>
  <si>
    <t>ord26001902</t>
  </si>
  <si>
    <t>pay_420001831</t>
  </si>
  <si>
    <t>pay_420001833</t>
  </si>
  <si>
    <t xml:space="preserve">ORD26001916  </t>
  </si>
  <si>
    <t>pay_420001837</t>
  </si>
  <si>
    <t>pay_420001850</t>
  </si>
  <si>
    <t>pay_420001859</t>
  </si>
  <si>
    <t>pay_420001863</t>
  </si>
  <si>
    <t>pay_420001872</t>
  </si>
  <si>
    <t>ord26001960</t>
  </si>
  <si>
    <t>pay_420001965</t>
  </si>
  <si>
    <t>pay_420001969</t>
  </si>
  <si>
    <t>ord26002064</t>
  </si>
  <si>
    <t>pay_420002004</t>
  </si>
  <si>
    <t>pay_420002102</t>
  </si>
  <si>
    <t>pay_420002117</t>
  </si>
  <si>
    <t>pay_420002121</t>
  </si>
  <si>
    <t>pay_420002152</t>
  </si>
  <si>
    <t>pay_420002226</t>
  </si>
  <si>
    <t>pay_420002282</t>
  </si>
  <si>
    <t>pay_420002299</t>
  </si>
  <si>
    <t>ORD-26002412</t>
  </si>
  <si>
    <t>pay_420002324</t>
  </si>
  <si>
    <t>ord26002436</t>
  </si>
  <si>
    <t>pay_420002398</t>
  </si>
  <si>
    <t>pay_420002405</t>
  </si>
  <si>
    <t>pay_420002431</t>
  </si>
  <si>
    <t>ord26002543</t>
  </si>
  <si>
    <t>pay_420002447</t>
  </si>
  <si>
    <t>pay_420002470</t>
  </si>
  <si>
    <t>ord26002585</t>
  </si>
  <si>
    <t>pay_420002475</t>
  </si>
  <si>
    <t>pay_420002525</t>
  </si>
  <si>
    <t>pay_420002551</t>
  </si>
  <si>
    <t>pay_420002789</t>
  </si>
  <si>
    <t>pay_420002825</t>
  </si>
  <si>
    <t>pay_420002858</t>
  </si>
  <si>
    <t>pay_420002900</t>
  </si>
  <si>
    <t>pay_420002916</t>
  </si>
  <si>
    <t>pay_420002929</t>
  </si>
  <si>
    <t>pay_420002935</t>
  </si>
  <si>
    <t>pay_420002940</t>
  </si>
  <si>
    <t>pay_420002981</t>
  </si>
  <si>
    <t>pay_420002985</t>
  </si>
  <si>
    <t>pay_420003001</t>
  </si>
  <si>
    <t>pay_420003005</t>
  </si>
  <si>
    <t>pay_420003074</t>
  </si>
  <si>
    <t>pay_420003091</t>
  </si>
  <si>
    <t>pay_420003102</t>
  </si>
  <si>
    <t>pay_420003207</t>
  </si>
  <si>
    <t>pay_420003236</t>
  </si>
  <si>
    <t>pay_420003272</t>
  </si>
  <si>
    <t>pay_420003276</t>
  </si>
  <si>
    <t>pay_420003318</t>
  </si>
  <si>
    <t>pay_420003350</t>
  </si>
  <si>
    <t>pay_420003356</t>
  </si>
  <si>
    <t>pay_420003422</t>
  </si>
  <si>
    <t>pay_420003425</t>
  </si>
  <si>
    <t>pay_420003438</t>
  </si>
  <si>
    <t>pay_420003439</t>
  </si>
  <si>
    <t>pay_420003461</t>
  </si>
  <si>
    <t>pay_420003465</t>
  </si>
  <si>
    <t>pay_420003522</t>
  </si>
  <si>
    <t>ord26003693</t>
  </si>
  <si>
    <t>pay_420003526</t>
  </si>
  <si>
    <t>pay_420003560</t>
  </si>
  <si>
    <t>pay_420003566</t>
  </si>
  <si>
    <t>pay_420003625</t>
  </si>
  <si>
    <t>pay_420003730</t>
  </si>
  <si>
    <t>pay_420003731</t>
  </si>
  <si>
    <t>pay_420003733</t>
  </si>
  <si>
    <t>ord26003905</t>
  </si>
  <si>
    <t>pay_420003781</t>
  </si>
  <si>
    <t>pay_420003790</t>
  </si>
  <si>
    <t>pay_420003791</t>
  </si>
  <si>
    <t>pay_420003812</t>
  </si>
  <si>
    <t>pay_420003866</t>
  </si>
  <si>
    <t>pay_420003897</t>
  </si>
  <si>
    <t>pay_420003924</t>
  </si>
  <si>
    <t>pay_420003949</t>
  </si>
  <si>
    <t>pay_420003969</t>
  </si>
  <si>
    <t>pay_420003976</t>
  </si>
  <si>
    <t>pay_420003998</t>
  </si>
  <si>
    <t xml:space="preserve">ORD26004185  </t>
  </si>
  <si>
    <t>pay_420004026</t>
  </si>
  <si>
    <t>pay_420004048</t>
  </si>
  <si>
    <t>pay_420004121</t>
  </si>
  <si>
    <t>pay_420004159</t>
  </si>
  <si>
    <t>pay_420004162</t>
  </si>
  <si>
    <t>pay_420004187</t>
  </si>
  <si>
    <t>ord26004382</t>
  </si>
  <si>
    <t>pay_420004215</t>
  </si>
  <si>
    <t>pay_420004264</t>
  </si>
  <si>
    <t>ord26004464</t>
  </si>
  <si>
    <t>pay_420004301</t>
  </si>
  <si>
    <t>pay_420004303</t>
  </si>
  <si>
    <t>pay_420004429</t>
  </si>
  <si>
    <t xml:space="preserve">ORD26004636  </t>
  </si>
  <si>
    <t>pay_420004438</t>
  </si>
  <si>
    <t>pay_420004519</t>
  </si>
  <si>
    <t>pay_420004557</t>
  </si>
  <si>
    <t>pay_420004698</t>
  </si>
  <si>
    <t>pay_420004732</t>
  </si>
  <si>
    <t>pay_420004767</t>
  </si>
  <si>
    <t>pay_420004786</t>
  </si>
  <si>
    <t>pay_420004807</t>
  </si>
  <si>
    <t>pay_420004828</t>
  </si>
  <si>
    <t>pay_420004854</t>
  </si>
  <si>
    <t>pay_420004861</t>
  </si>
  <si>
    <t>pay_420004898</t>
  </si>
  <si>
    <t>pay_420004907</t>
  </si>
  <si>
    <t>pay_420004939</t>
  </si>
  <si>
    <t>pay_420004969</t>
  </si>
  <si>
    <t>pay_420004970</t>
  </si>
  <si>
    <t>pay_420004990</t>
  </si>
  <si>
    <t>pay_420004999</t>
  </si>
  <si>
    <t>pay_420005026</t>
  </si>
  <si>
    <t xml:space="preserve">ORD26005263  </t>
  </si>
  <si>
    <t>pay_420005064</t>
  </si>
  <si>
    <t>pay_420005085</t>
  </si>
  <si>
    <t>pay_420005099</t>
  </si>
  <si>
    <t>pay_420005122</t>
  </si>
  <si>
    <t>pay_420005160</t>
  </si>
  <si>
    <t>pay_420005208</t>
  </si>
  <si>
    <t>pay_420005252</t>
  </si>
  <si>
    <t>pay_420005279</t>
  </si>
  <si>
    <t>pay_420005291</t>
  </si>
  <si>
    <t xml:space="preserve">ORD26005529  </t>
  </si>
  <si>
    <t>pay_420005320</t>
  </si>
  <si>
    <t>pay_420005327</t>
  </si>
  <si>
    <t>pay_420005362</t>
  </si>
  <si>
    <t>pay_420005371</t>
  </si>
  <si>
    <t>pay_420005419</t>
  </si>
  <si>
    <t>pay_420005423</t>
  </si>
  <si>
    <t>pay_420005451</t>
  </si>
  <si>
    <t>pay_420005459</t>
  </si>
  <si>
    <t>pay_420005530</t>
  </si>
  <si>
    <t>pay_420005534</t>
  </si>
  <si>
    <t xml:space="preserve">ORD26005788  </t>
  </si>
  <si>
    <t>pay_420005541</t>
  </si>
  <si>
    <t>pay_420005563</t>
  </si>
  <si>
    <t>ord26005817</t>
  </si>
  <si>
    <t>pay_420005590</t>
  </si>
  <si>
    <t>pay_420005628</t>
  </si>
  <si>
    <t>pay_420005661</t>
  </si>
  <si>
    <t>pay_420005687</t>
  </si>
  <si>
    <t>pay_420005693</t>
  </si>
  <si>
    <t>ord26005959</t>
  </si>
  <si>
    <t>pay_420005708</t>
  </si>
  <si>
    <t>pay_420005722</t>
  </si>
  <si>
    <t>rfnd_2HXLGS6S6SD8</t>
  </si>
  <si>
    <t>rfnd_31FFVPWC0J3E</t>
  </si>
  <si>
    <t>rfnd_J8JZA3G6ZQDA</t>
  </si>
  <si>
    <t>rfnd_SF03K65LSR7E</t>
  </si>
  <si>
    <t>rfnd_T98X3H4M0SFN</t>
  </si>
  <si>
    <t>rfnd_VENLW78VDUL2</t>
  </si>
  <si>
    <t>rfnd_WTGENESU57QB</t>
  </si>
  <si>
    <t>rfnd_ZFEPNHMXKMMK</t>
  </si>
  <si>
    <t>rfnd_ZV0YMYZQ4RXJ</t>
  </si>
  <si>
    <t>pay_420000010</t>
  </si>
  <si>
    <t>STL-20260917</t>
  </si>
  <si>
    <t>pay_420000029</t>
  </si>
  <si>
    <t>pay_420000039</t>
  </si>
  <si>
    <t>pay_420000045</t>
  </si>
  <si>
    <t>pay_420000069</t>
  </si>
  <si>
    <t>pay_420000114</t>
  </si>
  <si>
    <t>ord26000123</t>
  </si>
  <si>
    <t>pay_420000118</t>
  </si>
  <si>
    <t>pay_420000125</t>
  </si>
  <si>
    <t>pay_420000172</t>
  </si>
  <si>
    <t xml:space="preserve">ORD26000186  </t>
  </si>
  <si>
    <t>pay_420000177</t>
  </si>
  <si>
    <t>pay_420000198</t>
  </si>
  <si>
    <t>pay_420000262</t>
  </si>
  <si>
    <t>pay_420000273</t>
  </si>
  <si>
    <t>pay_420000282</t>
  </si>
  <si>
    <t>pay_420000309</t>
  </si>
  <si>
    <t>ord26000324</t>
  </si>
  <si>
    <t>pay_420000313</t>
  </si>
  <si>
    <t>ORD-26000327</t>
  </si>
  <si>
    <t>pay_420000318</t>
  </si>
  <si>
    <t>pay_420000322</t>
  </si>
  <si>
    <t>pay_420000325</t>
  </si>
  <si>
    <t>pay_420000347</t>
  </si>
  <si>
    <t>pay_420000386</t>
  </si>
  <si>
    <t>pay_420000431</t>
  </si>
  <si>
    <t>pay_420000448</t>
  </si>
  <si>
    <t>pay_420000579</t>
  </si>
  <si>
    <t>ord26000600</t>
  </si>
  <si>
    <t>pay_420000646</t>
  </si>
  <si>
    <t>pay_420000665</t>
  </si>
  <si>
    <t>pay_420000734</t>
  </si>
  <si>
    <t>pay_420000743</t>
  </si>
  <si>
    <t>pay_420000836</t>
  </si>
  <si>
    <t>pay_420000855</t>
  </si>
  <si>
    <t>ord26000890</t>
  </si>
  <si>
    <t>pay_420000955</t>
  </si>
  <si>
    <t>pay_420000966</t>
  </si>
  <si>
    <t>pay_420000976</t>
  </si>
  <si>
    <t>pay_420000982</t>
  </si>
  <si>
    <t>pay_420001009</t>
  </si>
  <si>
    <t>pay_420001028</t>
  </si>
  <si>
    <t>pay_420001112</t>
  </si>
  <si>
    <t>pay_420001116</t>
  </si>
  <si>
    <t>ORD-26001165</t>
  </si>
  <si>
    <t>pay_420001124</t>
  </si>
  <si>
    <t>pay_420001126</t>
  </si>
  <si>
    <t>pay_420001135</t>
  </si>
  <si>
    <t>pay_420001225</t>
  </si>
  <si>
    <t>pay_420001253</t>
  </si>
  <si>
    <t>pay_420001264</t>
  </si>
  <si>
    <t>pay_420001273</t>
  </si>
  <si>
    <t>pay_420001278</t>
  </si>
  <si>
    <t>pay_420001303</t>
  </si>
  <si>
    <t>pay_420001327</t>
  </si>
  <si>
    <t>pay_420001373</t>
  </si>
  <si>
    <t>pay_420001434</t>
  </si>
  <si>
    <t>pay_420001470</t>
  </si>
  <si>
    <t>pay_420001489</t>
  </si>
  <si>
    <t>pay_420001494</t>
  </si>
  <si>
    <t>pay_420001516</t>
  </si>
  <si>
    <t>pay_420001523</t>
  </si>
  <si>
    <t>pay_420001575</t>
  </si>
  <si>
    <t>ord26001646</t>
  </si>
  <si>
    <t>pay_420001637</t>
  </si>
  <si>
    <t>pay_420001641</t>
  </si>
  <si>
    <t>pay_420001670</t>
  </si>
  <si>
    <t>pay_420001683</t>
  </si>
  <si>
    <t>pay_420001691</t>
  </si>
  <si>
    <t>pay_420001869</t>
  </si>
  <si>
    <t>pay_420001870</t>
  </si>
  <si>
    <t>ord26001958</t>
  </si>
  <si>
    <t>pay_420001885</t>
  </si>
  <si>
    <t>pay_420001889</t>
  </si>
  <si>
    <t>pay_420001899</t>
  </si>
  <si>
    <t>pay_420001950</t>
  </si>
  <si>
    <t>pay_420001957</t>
  </si>
  <si>
    <t>pay_420001972</t>
  </si>
  <si>
    <t>pay_420001982</t>
  </si>
  <si>
    <t>pay_420002000</t>
  </si>
  <si>
    <t>pay_420002040</t>
  </si>
  <si>
    <t>pay_420002061</t>
  </si>
  <si>
    <t>pay_420002159</t>
  </si>
  <si>
    <t>pay_420002264</t>
  </si>
  <si>
    <t>pay_420002323</t>
  </si>
  <si>
    <t>pay_420002353</t>
  </si>
  <si>
    <t>ord26002465</t>
  </si>
  <si>
    <t>pay_420002376</t>
  </si>
  <si>
    <t>pay_420002404</t>
  </si>
  <si>
    <t>pay_420002424</t>
  </si>
  <si>
    <t>pay_420002472</t>
  </si>
  <si>
    <t xml:space="preserve">ORD26002587  </t>
  </si>
  <si>
    <t>pay_420002485</t>
  </si>
  <si>
    <t>pay_420002500</t>
  </si>
  <si>
    <t>pay_420002502</t>
  </si>
  <si>
    <t>ord26002622</t>
  </si>
  <si>
    <t>pay_420002531</t>
  </si>
  <si>
    <t>pay_420002543</t>
  </si>
  <si>
    <t>pay_420002563</t>
  </si>
  <si>
    <t>pay_420002595</t>
  </si>
  <si>
    <t>pay_420002642</t>
  </si>
  <si>
    <t>pay_420002646</t>
  </si>
  <si>
    <t>pay_420002656</t>
  </si>
  <si>
    <t>pay_420002738</t>
  </si>
  <si>
    <t>pay_420002739</t>
  </si>
  <si>
    <t>pay_420002793</t>
  </si>
  <si>
    <t>pay_420002831</t>
  </si>
  <si>
    <t>pay_420002874</t>
  </si>
  <si>
    <t>pay_420002975</t>
  </si>
  <si>
    <t>pay_420003104</t>
  </si>
  <si>
    <t>pay_420003121</t>
  </si>
  <si>
    <t>pay_420003123</t>
  </si>
  <si>
    <t>pay_420003134</t>
  </si>
  <si>
    <t>pay_420003156</t>
  </si>
  <si>
    <t>pay_420003240</t>
  </si>
  <si>
    <t>pay_420003243</t>
  </si>
  <si>
    <t>pay_420003250</t>
  </si>
  <si>
    <t>pay_420003262</t>
  </si>
  <si>
    <t>ord26003430</t>
  </si>
  <si>
    <t>pay_420003263</t>
  </si>
  <si>
    <t>ORD-26003431</t>
  </si>
  <si>
    <t>pay_420003288</t>
  </si>
  <si>
    <t>pay_420003307</t>
  </si>
  <si>
    <t>ord26003470</t>
  </si>
  <si>
    <t>pay_420003332</t>
  </si>
  <si>
    <t>pay_420003333</t>
  </si>
  <si>
    <t>pay_420003341</t>
  </si>
  <si>
    <t>pay_420003421</t>
  </si>
  <si>
    <t>pay_420003454</t>
  </si>
  <si>
    <t>ord26003622</t>
  </si>
  <si>
    <t>pay_420003469</t>
  </si>
  <si>
    <t>pay_420003474</t>
  </si>
  <si>
    <t>pay_420003475</t>
  </si>
  <si>
    <t>pay_420003477</t>
  </si>
  <si>
    <t>pay_420003485</t>
  </si>
  <si>
    <t xml:space="preserve">ORD26003653  </t>
  </si>
  <si>
    <t>pay_420003590</t>
  </si>
  <si>
    <t>pay_420003599</t>
  </si>
  <si>
    <t>ord26003768</t>
  </si>
  <si>
    <t>pay_420003675</t>
  </si>
  <si>
    <t>pay_420003689</t>
  </si>
  <si>
    <t>pay_420003701</t>
  </si>
  <si>
    <t>pay_420003768</t>
  </si>
  <si>
    <t>pay_420003777</t>
  </si>
  <si>
    <t>pay_420003783</t>
  </si>
  <si>
    <t>pay_420003836</t>
  </si>
  <si>
    <t>pay_420003987</t>
  </si>
  <si>
    <t>pay_420004000</t>
  </si>
  <si>
    <t>pay_420004009</t>
  </si>
  <si>
    <t>pay_420004034</t>
  </si>
  <si>
    <t>pay_420004132</t>
  </si>
  <si>
    <t>pay_420004192</t>
  </si>
  <si>
    <t>pay_420004197</t>
  </si>
  <si>
    <t>pay_420004203</t>
  </si>
  <si>
    <t>pay_420004236</t>
  </si>
  <si>
    <t>pay_420004278</t>
  </si>
  <si>
    <t>pay_420004292</t>
  </si>
  <si>
    <t>pay_420004334</t>
  </si>
  <si>
    <t>pay_420004339</t>
  </si>
  <si>
    <t xml:space="preserve">ORD26004540  </t>
  </si>
  <si>
    <t>pay_420004340</t>
  </si>
  <si>
    <t>pay_420004343</t>
  </si>
  <si>
    <t>pay_420004381</t>
  </si>
  <si>
    <t>pay_420004396</t>
  </si>
  <si>
    <t>ord26004600</t>
  </si>
  <si>
    <t>pay_420004473</t>
  </si>
  <si>
    <t>pay_420004475</t>
  </si>
  <si>
    <t>pay_420004478</t>
  </si>
  <si>
    <t>pay_420004480</t>
  </si>
  <si>
    <t>pay_420004502</t>
  </si>
  <si>
    <t>pay_420004556</t>
  </si>
  <si>
    <t>pay_420004570</t>
  </si>
  <si>
    <t>pay_420004591</t>
  </si>
  <si>
    <t xml:space="preserve">ORD26004804  </t>
  </si>
  <si>
    <t>pay_420004642</t>
  </si>
  <si>
    <t xml:space="preserve">ORD26004859  </t>
  </si>
  <si>
    <t>pay_420004643</t>
  </si>
  <si>
    <t>ORD-26004860</t>
  </si>
  <si>
    <t>pay_420004714</t>
  </si>
  <si>
    <t>ORD-26004935</t>
  </si>
  <si>
    <t>pay_420004723</t>
  </si>
  <si>
    <t>pay_420004761</t>
  </si>
  <si>
    <t>pay_420004766</t>
  </si>
  <si>
    <t>pay_420004782</t>
  </si>
  <si>
    <t>pay_420004795</t>
  </si>
  <si>
    <t>pay_420004833</t>
  </si>
  <si>
    <t>pay_420004894</t>
  </si>
  <si>
    <t>pay_420004909</t>
  </si>
  <si>
    <t>pay_420004910</t>
  </si>
  <si>
    <t>pay_420004913</t>
  </si>
  <si>
    <t>pay_420004952</t>
  </si>
  <si>
    <t>pay_420004959</t>
  </si>
  <si>
    <t>pay_420004971</t>
  </si>
  <si>
    <t>ORD-26005204</t>
  </si>
  <si>
    <t>pay_420005138</t>
  </si>
  <si>
    <t>pay_420005143</t>
  </si>
  <si>
    <t>pay_420005158</t>
  </si>
  <si>
    <t>pay_420005168</t>
  </si>
  <si>
    <t>pay_420005240</t>
  </si>
  <si>
    <t>pay_420005241</t>
  </si>
  <si>
    <t>pay_420005264</t>
  </si>
  <si>
    <t>pay_420005312</t>
  </si>
  <si>
    <t>pay_420005375</t>
  </si>
  <si>
    <t>pay_420005445</t>
  </si>
  <si>
    <t>pay_420005450</t>
  </si>
  <si>
    <t>pay_420005454</t>
  </si>
  <si>
    <t>pay_420005491</t>
  </si>
  <si>
    <t>pay_420005496</t>
  </si>
  <si>
    <t xml:space="preserve">ORD26005745  </t>
  </si>
  <si>
    <t>pay_420005497</t>
  </si>
  <si>
    <t>pay_420005538</t>
  </si>
  <si>
    <t>pay_420005629</t>
  </si>
  <si>
    <t>ord26005891</t>
  </si>
  <si>
    <t>pay_420005644</t>
  </si>
  <si>
    <t>pay_420005686</t>
  </si>
  <si>
    <t>pay_420005696</t>
  </si>
  <si>
    <t>pay_420005706</t>
  </si>
  <si>
    <t>rfnd_0FQ8DP5Y8WXH</t>
  </si>
  <si>
    <t>rfnd_8EEQ9L6NMKGE</t>
  </si>
  <si>
    <t>rfnd_BR8NXJ8J1QMM</t>
  </si>
  <si>
    <t>rfnd_C3XXHQEYF3EU</t>
  </si>
  <si>
    <t>rfnd_DNKW7XC797EA</t>
  </si>
  <si>
    <t>rfnd_G2XCBQZ15VQ1</t>
  </si>
  <si>
    <t>rfnd_NCWXH6N00P85</t>
  </si>
  <si>
    <t>rfnd_NECKA5F98YPV</t>
  </si>
  <si>
    <t>rfnd_NHDBE7T8TKKR</t>
  </si>
  <si>
    <t>rfnd_SEC45LMN7WT7</t>
  </si>
  <si>
    <t>rfnd_XYZ6H2CJWLSH</t>
  </si>
  <si>
    <t>rfnd_YH6SF76HZ9Z5</t>
  </si>
  <si>
    <t>rfnd_YQ834YQD8GCS</t>
  </si>
  <si>
    <t>pay_420000074</t>
  </si>
  <si>
    <t xml:space="preserve">ORD26000076  </t>
  </si>
  <si>
    <t>STL-20260918</t>
  </si>
  <si>
    <t>pay_420000163</t>
  </si>
  <si>
    <t>pay_420000174</t>
  </si>
  <si>
    <t>pay_420000277</t>
  </si>
  <si>
    <t>ord26000294</t>
  </si>
  <si>
    <t>pay_420000388</t>
  </si>
  <si>
    <t>pay_420000436</t>
  </si>
  <si>
    <t>pay_420000466</t>
  </si>
  <si>
    <t>pay_420000502</t>
  </si>
  <si>
    <t xml:space="preserve">ORD26000524  </t>
  </si>
  <si>
    <t>pay_420000510</t>
  </si>
  <si>
    <t>pay_420000511</t>
  </si>
  <si>
    <t>pay_420000572</t>
  </si>
  <si>
    <t>pay_420000633</t>
  </si>
  <si>
    <t>pay_420000641</t>
  </si>
  <si>
    <t>pay_420000655</t>
  </si>
  <si>
    <t>pay_420000706</t>
  </si>
  <si>
    <t>pay_420000707</t>
  </si>
  <si>
    <t>pay_420000750</t>
  </si>
  <si>
    <t>pay_420000831</t>
  </si>
  <si>
    <t>pay_420000868</t>
  </si>
  <si>
    <t>pay_420000878</t>
  </si>
  <si>
    <t>pay_420000911</t>
  </si>
  <si>
    <t>pay_420000933</t>
  </si>
  <si>
    <t>pay_420000948</t>
  </si>
  <si>
    <t>pay_420000962</t>
  </si>
  <si>
    <t>pay_420000963</t>
  </si>
  <si>
    <t>pay_420001007</t>
  </si>
  <si>
    <t>pay_420001054</t>
  </si>
  <si>
    <t>pay_420001065</t>
  </si>
  <si>
    <t>pay_420001072</t>
  </si>
  <si>
    <t>pay_420001082</t>
  </si>
  <si>
    <t>pay_420001101</t>
  </si>
  <si>
    <t>pay_420001117</t>
  </si>
  <si>
    <t>pay_420001142</t>
  </si>
  <si>
    <t>pay_420001145</t>
  </si>
  <si>
    <t>pay_420001202</t>
  </si>
  <si>
    <t>pay_420001216</t>
  </si>
  <si>
    <t>pay_420001218</t>
  </si>
  <si>
    <t>pay_420001238</t>
  </si>
  <si>
    <t>pay_420001261</t>
  </si>
  <si>
    <t>pay_420001274</t>
  </si>
  <si>
    <t>pay_420001292</t>
  </si>
  <si>
    <t>ord26001353</t>
  </si>
  <si>
    <t>pay_420001328</t>
  </si>
  <si>
    <t>pay_420001389</t>
  </si>
  <si>
    <t>pay_420001454</t>
  </si>
  <si>
    <t>pay_420001456</t>
  </si>
  <si>
    <t>pay_420001536</t>
  </si>
  <si>
    <t>pay_420001603</t>
  </si>
  <si>
    <t>pay_420001605</t>
  </si>
  <si>
    <t>ORD-26001680</t>
  </si>
  <si>
    <t>pay_420001658</t>
  </si>
  <si>
    <t>pay_420001723</t>
  </si>
  <si>
    <t>pay_420001745</t>
  </si>
  <si>
    <t>pay_420001783</t>
  </si>
  <si>
    <t>pay_420001812</t>
  </si>
  <si>
    <t>pay_420001854</t>
  </si>
  <si>
    <t>pay_420001893</t>
  </si>
  <si>
    <t>pay_420001906</t>
  </si>
  <si>
    <t>pay_420001928</t>
  </si>
  <si>
    <t>pay_420001942</t>
  </si>
  <si>
    <t>pay_420001973</t>
  </si>
  <si>
    <t>pay_420001974</t>
  </si>
  <si>
    <t>ord26002068</t>
  </si>
  <si>
    <t>pay_420002111</t>
  </si>
  <si>
    <t>pay_420002151</t>
  </si>
  <si>
    <t>pay_420002178</t>
  </si>
  <si>
    <t>pay_420002185</t>
  </si>
  <si>
    <t>pay_420002236</t>
  </si>
  <si>
    <t>pay_420002241</t>
  </si>
  <si>
    <t>ord26002345</t>
  </si>
  <si>
    <t>pay_420002253</t>
  </si>
  <si>
    <t>pay_420002301</t>
  </si>
  <si>
    <t>pay_420002348</t>
  </si>
  <si>
    <t>pay_420002362</t>
  </si>
  <si>
    <t>pay_420002372</t>
  </si>
  <si>
    <t>pay_420002407</t>
  </si>
  <si>
    <t>pay_420002420</t>
  </si>
  <si>
    <t>pay_420002455</t>
  </si>
  <si>
    <t>pay_420002493</t>
  </si>
  <si>
    <t>pay_420002587</t>
  </si>
  <si>
    <t>pay_420002608</t>
  </si>
  <si>
    <t>pay_420002652</t>
  </si>
  <si>
    <t>pay_420002666</t>
  </si>
  <si>
    <t>pay_420002679</t>
  </si>
  <si>
    <t>pay_420002713</t>
  </si>
  <si>
    <t>pay_420002753</t>
  </si>
  <si>
    <t>pay_420002760</t>
  </si>
  <si>
    <t>pay_420002761</t>
  </si>
  <si>
    <t>pay_420002796</t>
  </si>
  <si>
    <t>ord26002938</t>
  </si>
  <si>
    <t>pay_420002803</t>
  </si>
  <si>
    <t>pay_420002809</t>
  </si>
  <si>
    <t>pay_420002864</t>
  </si>
  <si>
    <t>pay_420002872</t>
  </si>
  <si>
    <t>pay_420002925</t>
  </si>
  <si>
    <t>ord26003068</t>
  </si>
  <si>
    <t>pay_420002969</t>
  </si>
  <si>
    <t>pay_420002999</t>
  </si>
  <si>
    <t>pay_420003021</t>
  </si>
  <si>
    <t>pay_420003051</t>
  </si>
  <si>
    <t xml:space="preserve">ORD26003203  </t>
  </si>
  <si>
    <t>pay_420003071</t>
  </si>
  <si>
    <t>pay_420003185</t>
  </si>
  <si>
    <t>pay_420003195</t>
  </si>
  <si>
    <t>pay_420003248</t>
  </si>
  <si>
    <t>pay_420003305</t>
  </si>
  <si>
    <t>pay_420003329</t>
  </si>
  <si>
    <t>pay_420003348</t>
  </si>
  <si>
    <t>pay_420003353</t>
  </si>
  <si>
    <t>pay_420003388</t>
  </si>
  <si>
    <t>pay_420003405</t>
  </si>
  <si>
    <t>pay_420003423</t>
  </si>
  <si>
    <t>pay_420003432</t>
  </si>
  <si>
    <t>pay_420003455</t>
  </si>
  <si>
    <t>pay_420003483</t>
  </si>
  <si>
    <t>pay_420003540</t>
  </si>
  <si>
    <t>pay_420003778</t>
  </si>
  <si>
    <t>pay_420003787</t>
  </si>
  <si>
    <t>pay_420003857</t>
  </si>
  <si>
    <t>pay_420003867</t>
  </si>
  <si>
    <t>pay_420003869</t>
  </si>
  <si>
    <t>pay_420003888</t>
  </si>
  <si>
    <t>pay_420004015</t>
  </si>
  <si>
    <t>pay_420004027</t>
  </si>
  <si>
    <t>pay_420004046</t>
  </si>
  <si>
    <t>pay_420004064</t>
  </si>
  <si>
    <t xml:space="preserve">ORD26004256  </t>
  </si>
  <si>
    <t>pay_420004087</t>
  </si>
  <si>
    <t>pay_420004144</t>
  </si>
  <si>
    <t>pay_420004183</t>
  </si>
  <si>
    <t>pay_420004199</t>
  </si>
  <si>
    <t>pay_420004261</t>
  </si>
  <si>
    <t>pay_420004279</t>
  </si>
  <si>
    <t>pay_420004310</t>
  </si>
  <si>
    <t>pay_420004320</t>
  </si>
  <si>
    <t>pay_420004335</t>
  </si>
  <si>
    <t>pay_420004341</t>
  </si>
  <si>
    <t>pay_420004437</t>
  </si>
  <si>
    <t>pay_420004469</t>
  </si>
  <si>
    <t>pay_420004592</t>
  </si>
  <si>
    <t>ord26004805</t>
  </si>
  <si>
    <t>pay_420004605</t>
  </si>
  <si>
    <t>pay_420004656</t>
  </si>
  <si>
    <t>ord26004876</t>
  </si>
  <si>
    <t>pay_420004664</t>
  </si>
  <si>
    <t>pay_420004689</t>
  </si>
  <si>
    <t>pay_420004729</t>
  </si>
  <si>
    <t>pay_420004808</t>
  </si>
  <si>
    <t>ord26005031</t>
  </si>
  <si>
    <t>pay_420004831</t>
  </si>
  <si>
    <t>pay_420004987</t>
  </si>
  <si>
    <t>pay_420005019</t>
  </si>
  <si>
    <t>ord26005255</t>
  </si>
  <si>
    <t>pay_420005041</t>
  </si>
  <si>
    <t>pay_420005048</t>
  </si>
  <si>
    <t xml:space="preserve">ORD26005286  </t>
  </si>
  <si>
    <t>pay_420005091</t>
  </si>
  <si>
    <t>pay_420005126</t>
  </si>
  <si>
    <t>pay_420005134</t>
  </si>
  <si>
    <t>pay_420005157</t>
  </si>
  <si>
    <t>pay_420005161</t>
  </si>
  <si>
    <t>pay_420005179</t>
  </si>
  <si>
    <t>pay_420005239</t>
  </si>
  <si>
    <t>ord26005477</t>
  </si>
  <si>
    <t>pay_420005271</t>
  </si>
  <si>
    <t>pay_420005281</t>
  </si>
  <si>
    <t>pay_420005302</t>
  </si>
  <si>
    <t>pay_420005361</t>
  </si>
  <si>
    <t>ord26005603</t>
  </si>
  <si>
    <t>pay_420005399</t>
  </si>
  <si>
    <t>pay_420005432</t>
  </si>
  <si>
    <t>pay_420005458</t>
  </si>
  <si>
    <t>pay_420005486</t>
  </si>
  <si>
    <t>pay_420005499</t>
  </si>
  <si>
    <t>pay_420005502</t>
  </si>
  <si>
    <t>pay_420005539</t>
  </si>
  <si>
    <t>pay_420005606</t>
  </si>
  <si>
    <t>ord26005863</t>
  </si>
  <si>
    <t>pay_420005611</t>
  </si>
  <si>
    <t>pay_420005635</t>
  </si>
  <si>
    <t>pay_420005638</t>
  </si>
  <si>
    <t xml:space="preserve">ORD26005901  </t>
  </si>
  <si>
    <t>pay_420005704</t>
  </si>
  <si>
    <t>rfnd_4LQTDDZSDGBH</t>
  </si>
  <si>
    <t>rfnd_KCCRQX71E0X2</t>
  </si>
  <si>
    <t>rfnd_L123ZW0GTVB4</t>
  </si>
  <si>
    <t>rfnd_SU12KTWM2008</t>
  </si>
  <si>
    <t>pay_420000022</t>
  </si>
  <si>
    <t>STL-20260919</t>
  </si>
  <si>
    <t>pay_420000070</t>
  </si>
  <si>
    <t>ord26000072</t>
  </si>
  <si>
    <t>pay_420000083</t>
  </si>
  <si>
    <t>pay_420000124</t>
  </si>
  <si>
    <t>pay_420000133</t>
  </si>
  <si>
    <t>pay_420000141</t>
  </si>
  <si>
    <t>pay_420000157</t>
  </si>
  <si>
    <t>ord26000167</t>
  </si>
  <si>
    <t>pay_420000194</t>
  </si>
  <si>
    <t>pay_420000206</t>
  </si>
  <si>
    <t>pay_420000211</t>
  </si>
  <si>
    <t>pay_420000217</t>
  </si>
  <si>
    <t>pay_420000265</t>
  </si>
  <si>
    <t>pay_420000335</t>
  </si>
  <si>
    <t>pay_420000353</t>
  </si>
  <si>
    <t>pay_420000412</t>
  </si>
  <si>
    <t xml:space="preserve">ORD26000429  </t>
  </si>
  <si>
    <t>pay_420000426</t>
  </si>
  <si>
    <t>pay_420000478</t>
  </si>
  <si>
    <t>pay_420000519</t>
  </si>
  <si>
    <t>pay_420000546</t>
  </si>
  <si>
    <t>pay_420000561</t>
  </si>
  <si>
    <t>pay_420000566</t>
  </si>
  <si>
    <t>pay_420000587</t>
  </si>
  <si>
    <t>pay_420000598</t>
  </si>
  <si>
    <t>pay_420000621</t>
  </si>
  <si>
    <t>pay_420000681</t>
  </si>
  <si>
    <t>pay_420000702</t>
  </si>
  <si>
    <t>pay_420000907</t>
  </si>
  <si>
    <t>pay_420000970</t>
  </si>
  <si>
    <t>pay_420001008</t>
  </si>
  <si>
    <t>pay_420001014</t>
  </si>
  <si>
    <t>pay_420001141</t>
  </si>
  <si>
    <t>pay_420001220</t>
  </si>
  <si>
    <t>pay_420001236</t>
  </si>
  <si>
    <t>pay_420001242</t>
  </si>
  <si>
    <t>pay_420001260</t>
  </si>
  <si>
    <t>pay_420001279</t>
  </si>
  <si>
    <t>pay_420001281</t>
  </si>
  <si>
    <t>pay_420001295</t>
  </si>
  <si>
    <t>pay_420001296</t>
  </si>
  <si>
    <t>pay_420001324</t>
  </si>
  <si>
    <t>pay_420001365</t>
  </si>
  <si>
    <t>pay_420001417</t>
  </si>
  <si>
    <t>pay_420001423</t>
  </si>
  <si>
    <t>pay_420001431</t>
  </si>
  <si>
    <t>pay_420001471</t>
  </si>
  <si>
    <t>pay_420001472</t>
  </si>
  <si>
    <t>pay_420001493</t>
  </si>
  <si>
    <t>pay_420001566</t>
  </si>
  <si>
    <t>pay_420001600</t>
  </si>
  <si>
    <t>pay_420001607</t>
  </si>
  <si>
    <t>pay_420001612</t>
  </si>
  <si>
    <t>pay_420001622</t>
  </si>
  <si>
    <t>pay_420001627</t>
  </si>
  <si>
    <t>ord26001703</t>
  </si>
  <si>
    <t>pay_420001651</t>
  </si>
  <si>
    <t xml:space="preserve">ORD26001728  </t>
  </si>
  <si>
    <t>pay_420001727</t>
  </si>
  <si>
    <t>pay_420001737</t>
  </si>
  <si>
    <t>pay_420001747</t>
  </si>
  <si>
    <t>pay_420001753</t>
  </si>
  <si>
    <t>ord26001835</t>
  </si>
  <si>
    <t>pay_420001768</t>
  </si>
  <si>
    <t xml:space="preserve">ORD26001850  </t>
  </si>
  <si>
    <t>pay_420001790</t>
  </si>
  <si>
    <t>pay_420001809</t>
  </si>
  <si>
    <t>pay_420001830</t>
  </si>
  <si>
    <t>pay_420001857</t>
  </si>
  <si>
    <t>pay_420001868</t>
  </si>
  <si>
    <t>pay_420001907</t>
  </si>
  <si>
    <t>pay_420001910</t>
  </si>
  <si>
    <t>pay_420001914</t>
  </si>
  <si>
    <t>pay_420001919</t>
  </si>
  <si>
    <t>pay_420001923</t>
  </si>
  <si>
    <t>pay_420001926</t>
  </si>
  <si>
    <t>pay_420002001</t>
  </si>
  <si>
    <t>pay_420002005</t>
  </si>
  <si>
    <t>pay_420002089</t>
  </si>
  <si>
    <t>pay_420002149</t>
  </si>
  <si>
    <t>pay_420002179</t>
  </si>
  <si>
    <t>pay_420002180</t>
  </si>
  <si>
    <t>ord26002281</t>
  </si>
  <si>
    <t>pay_420002213</t>
  </si>
  <si>
    <t>pay_420002247</t>
  </si>
  <si>
    <t>ord26002352</t>
  </si>
  <si>
    <t>pay_420002277</t>
  </si>
  <si>
    <t>pay_420002291</t>
  </si>
  <si>
    <t>pay_420002336</t>
  </si>
  <si>
    <t>pay_420002349</t>
  </si>
  <si>
    <t>pay_420002352</t>
  </si>
  <si>
    <t>pay_420002368</t>
  </si>
  <si>
    <t>pay_420002443</t>
  </si>
  <si>
    <t>ord26002557</t>
  </si>
  <si>
    <t>pay_420002481</t>
  </si>
  <si>
    <t>pay_420002497</t>
  </si>
  <si>
    <t>pay_420002583</t>
  </si>
  <si>
    <t>pay_420002590</t>
  </si>
  <si>
    <t>pay_420002628</t>
  </si>
  <si>
    <t xml:space="preserve">ORD26002756  </t>
  </si>
  <si>
    <t>pay_420002684</t>
  </si>
  <si>
    <t>ORD-26002816</t>
  </si>
  <si>
    <t>pay_420002735</t>
  </si>
  <si>
    <t>ord26002872</t>
  </si>
  <si>
    <t>pay_420002768</t>
  </si>
  <si>
    <t xml:space="preserve">ORD26002906  </t>
  </si>
  <si>
    <t>pay_420002879</t>
  </si>
  <si>
    <t xml:space="preserve">ORD26003020  </t>
  </si>
  <si>
    <t>pay_420002897</t>
  </si>
  <si>
    <t>pay_420002949</t>
  </si>
  <si>
    <t>pay_420002984</t>
  </si>
  <si>
    <t>pay_420003037</t>
  </si>
  <si>
    <t xml:space="preserve">ORD26003188  </t>
  </si>
  <si>
    <t>pay_420003114</t>
  </si>
  <si>
    <t>pay_420003174</t>
  </si>
  <si>
    <t>pay_420003190</t>
  </si>
  <si>
    <t>pay_420003234</t>
  </si>
  <si>
    <t>pay_420003249</t>
  </si>
  <si>
    <t>pay_420003256</t>
  </si>
  <si>
    <t>pay_420003281</t>
  </si>
  <si>
    <t>pay_420003290</t>
  </si>
  <si>
    <t>pay_420003328</t>
  </si>
  <si>
    <t>pay_420003402</t>
  </si>
  <si>
    <t>pay_420003451</t>
  </si>
  <si>
    <t>pay_420003458</t>
  </si>
  <si>
    <t>pay_420003481</t>
  </si>
  <si>
    <t>pay_420003510</t>
  </si>
  <si>
    <t>ord26003681</t>
  </si>
  <si>
    <t>pay_420003542</t>
  </si>
  <si>
    <t>pay_420003548</t>
  </si>
  <si>
    <t>pay_420003564</t>
  </si>
  <si>
    <t>pay_420003622</t>
  </si>
  <si>
    <t>ord26003791</t>
  </si>
  <si>
    <t>pay_420003651</t>
  </si>
  <si>
    <t>pay_420003667</t>
  </si>
  <si>
    <t>pay_420003669</t>
  </si>
  <si>
    <t>pay_420003686</t>
  </si>
  <si>
    <t>pay_420003711</t>
  </si>
  <si>
    <t>pay_420003734</t>
  </si>
  <si>
    <t>pay_420003859</t>
  </si>
  <si>
    <t>pay_420003988</t>
  </si>
  <si>
    <t>pay_420004001</t>
  </si>
  <si>
    <t>pay_420004094</t>
  </si>
  <si>
    <t>pay_420004147</t>
  </si>
  <si>
    <t>pay_420004231</t>
  </si>
  <si>
    <t>pay_420004258</t>
  </si>
  <si>
    <t>pay_420004283</t>
  </si>
  <si>
    <t>ord26004483</t>
  </si>
  <si>
    <t>pay_420004284</t>
  </si>
  <si>
    <t>pay_420004299</t>
  </si>
  <si>
    <t>pay_420004316</t>
  </si>
  <si>
    <t>pay_420004351</t>
  </si>
  <si>
    <t>pay_420004408</t>
  </si>
  <si>
    <t>pay_420004423</t>
  </si>
  <si>
    <t xml:space="preserve">ORD26004631  </t>
  </si>
  <si>
    <t>pay_420004458</t>
  </si>
  <si>
    <t>pay_420004497</t>
  </si>
  <si>
    <t>pay_420004531</t>
  </si>
  <si>
    <t>ord26004744</t>
  </si>
  <si>
    <t>pay_420004533</t>
  </si>
  <si>
    <t>ord26004746</t>
  </si>
  <si>
    <t>pay_420004650</t>
  </si>
  <si>
    <t>pay_420004686</t>
  </si>
  <si>
    <t>pay_420004764</t>
  </si>
  <si>
    <t>pay_420004803</t>
  </si>
  <si>
    <t>pay_420004840</t>
  </si>
  <si>
    <t>ord26005061</t>
  </si>
  <si>
    <t>pay_420004925</t>
  </si>
  <si>
    <t>pay_420004938</t>
  </si>
  <si>
    <t>pay_420004964</t>
  </si>
  <si>
    <t>pay_420004991</t>
  </si>
  <si>
    <t>pay_420005065</t>
  </si>
  <si>
    <t>pay_420005066</t>
  </si>
  <si>
    <t>pay_420005114</t>
  </si>
  <si>
    <t>ord26005351</t>
  </si>
  <si>
    <t>pay_420005133</t>
  </si>
  <si>
    <t>pay_420005137</t>
  </si>
  <si>
    <t>pay_420005147</t>
  </si>
  <si>
    <t>pay_420005150</t>
  </si>
  <si>
    <t>pay_420005171</t>
  </si>
  <si>
    <t>pay_420005198</t>
  </si>
  <si>
    <t>pay_420005221</t>
  </si>
  <si>
    <t>pay_420005299</t>
  </si>
  <si>
    <t>pay_420005332</t>
  </si>
  <si>
    <t>pay_420005335</t>
  </si>
  <si>
    <t>pay_420005430</t>
  </si>
  <si>
    <t>pay_420005442</t>
  </si>
  <si>
    <t>pay_420005520</t>
  </si>
  <si>
    <t>pay_420005582</t>
  </si>
  <si>
    <t>pay_420005657</t>
  </si>
  <si>
    <t xml:space="preserve">ORD26005922  </t>
  </si>
  <si>
    <t>rfnd_4WAWAYR8LKLM</t>
  </si>
  <si>
    <t>rfnd_8WPNVL912W6Y</t>
  </si>
  <si>
    <t>rfnd_93C1GTBJ2M88</t>
  </si>
  <si>
    <t>rfnd_9BH0FMF71JTZ</t>
  </si>
  <si>
    <t>rfnd_CQA2RMLA9Z1V</t>
  </si>
  <si>
    <t>rfnd_GYGX2QZUXUY9</t>
  </si>
  <si>
    <t>rfnd_RCTH98ZVT1JT</t>
  </si>
  <si>
    <t>rfnd_VVVJ55P56WHP</t>
  </si>
  <si>
    <t>rfnd_XE96RJ1VYAKM</t>
  </si>
  <si>
    <t>pay_420000003</t>
  </si>
  <si>
    <t>STL-20260920</t>
  </si>
  <si>
    <t>pay_420000007</t>
  </si>
  <si>
    <t>pay_420000015</t>
  </si>
  <si>
    <t>pay_420000100</t>
  </si>
  <si>
    <t>pay_420000119</t>
  </si>
  <si>
    <t xml:space="preserve">ORD26000128  </t>
  </si>
  <si>
    <t>pay_420000127</t>
  </si>
  <si>
    <t>pay_420000139</t>
  </si>
  <si>
    <t>ord26000148</t>
  </si>
  <si>
    <t>pay_420000169</t>
  </si>
  <si>
    <t>pay_420000196</t>
  </si>
  <si>
    <t>pay_420000201</t>
  </si>
  <si>
    <t>pay_420000210</t>
  </si>
  <si>
    <t>pay_420000214</t>
  </si>
  <si>
    <t>pay_420000375</t>
  </si>
  <si>
    <t>pay_420000410</t>
  </si>
  <si>
    <t>pay_420000415</t>
  </si>
  <si>
    <t>pay_420000435</t>
  </si>
  <si>
    <t>pay_420000444</t>
  </si>
  <si>
    <t>pay_420000540</t>
  </si>
  <si>
    <t>pay_420000569</t>
  </si>
  <si>
    <t>pay_420000591</t>
  </si>
  <si>
    <t>pay_420000631</t>
  </si>
  <si>
    <t>pay_420000671</t>
  </si>
  <si>
    <t>pay_420000675</t>
  </si>
  <si>
    <t xml:space="preserve">ORD26000705  </t>
  </si>
  <si>
    <t>pay_420000696</t>
  </si>
  <si>
    <t>pay_420000721</t>
  </si>
  <si>
    <t>pay_420000794</t>
  </si>
  <si>
    <t>pay_420000802</t>
  </si>
  <si>
    <t>pay_420000806</t>
  </si>
  <si>
    <t>pay_420000808</t>
  </si>
  <si>
    <t>pay_420000817</t>
  </si>
  <si>
    <t>pay_420000846</t>
  </si>
  <si>
    <t>pay_420000862</t>
  </si>
  <si>
    <t>pay_420000872</t>
  </si>
  <si>
    <t>pay_420000886</t>
  </si>
  <si>
    <t>pay_420000995</t>
  </si>
  <si>
    <t>pay_420001025</t>
  </si>
  <si>
    <t>ord26001069</t>
  </si>
  <si>
    <t>pay_420001068</t>
  </si>
  <si>
    <t>pay_420001084</t>
  </si>
  <si>
    <t>pay_420001120</t>
  </si>
  <si>
    <t>pay_420001205</t>
  </si>
  <si>
    <t>pay_420001213</t>
  </si>
  <si>
    <t>pay_420001233</t>
  </si>
  <si>
    <t>pay_420001286</t>
  </si>
  <si>
    <t>pay_420001316</t>
  </si>
  <si>
    <t>pay_420001321</t>
  </si>
  <si>
    <t>pay_420001326</t>
  </si>
  <si>
    <t>pay_420001346</t>
  </si>
  <si>
    <t>pay_420001370</t>
  </si>
  <si>
    <t>ord26001438</t>
  </si>
  <si>
    <t>pay_420001390</t>
  </si>
  <si>
    <t>ord26001460</t>
  </si>
  <si>
    <t>pay_420001392</t>
  </si>
  <si>
    <t>pay_420001458</t>
  </si>
  <si>
    <t>pay_420001547</t>
  </si>
  <si>
    <t>pay_420001673</t>
  </si>
  <si>
    <t>pay_420001767</t>
  </si>
  <si>
    <t>pay_420001784</t>
  </si>
  <si>
    <t>ORD-26001866</t>
  </si>
  <si>
    <t>pay_420001804</t>
  </si>
  <si>
    <t xml:space="preserve">ORD26001888  </t>
  </si>
  <si>
    <t>pay_420001874</t>
  </si>
  <si>
    <t>pay_420001882</t>
  </si>
  <si>
    <t>pay_420001886</t>
  </si>
  <si>
    <t>ord26001974</t>
  </si>
  <si>
    <t>pay_420001901</t>
  </si>
  <si>
    <t>pay_420002038</t>
  </si>
  <si>
    <t>ORD-26002129</t>
  </si>
  <si>
    <t>pay_420002053</t>
  </si>
  <si>
    <t>pay_420002070</t>
  </si>
  <si>
    <t>pay_420002094</t>
  </si>
  <si>
    <t>pay_420002155</t>
  </si>
  <si>
    <t>pay_420002167</t>
  </si>
  <si>
    <t>pay_420002202</t>
  </si>
  <si>
    <t>pay_420002255</t>
  </si>
  <si>
    <t>pay_420002262</t>
  </si>
  <si>
    <t>pay_420002287</t>
  </si>
  <si>
    <t>pay_420002314</t>
  </si>
  <si>
    <t>pay_420002318</t>
  </si>
  <si>
    <t>pay_420002413</t>
  </si>
  <si>
    <t>ord26002525</t>
  </si>
  <si>
    <t>pay_420002428</t>
  </si>
  <si>
    <t>pay_420002448</t>
  </si>
  <si>
    <t>pay_420002477</t>
  </si>
  <si>
    <t>ord26002593</t>
  </si>
  <si>
    <t>pay_420002537</t>
  </si>
  <si>
    <t>pay_420002548</t>
  </si>
  <si>
    <t>pay_420002558</t>
  </si>
  <si>
    <t>pay_420002562</t>
  </si>
  <si>
    <t>pay_420002575</t>
  </si>
  <si>
    <t>ord26002702</t>
  </si>
  <si>
    <t>pay_420002579</t>
  </si>
  <si>
    <t>pay_420002697</t>
  </si>
  <si>
    <t>pay_420002721</t>
  </si>
  <si>
    <t>ord26002859</t>
  </si>
  <si>
    <t>pay_420002724</t>
  </si>
  <si>
    <t>ORD-26002862</t>
  </si>
  <si>
    <t>pay_420002767</t>
  </si>
  <si>
    <t>pay_420002776</t>
  </si>
  <si>
    <t>pay_420002869</t>
  </si>
  <si>
    <t>ORD-26003010</t>
  </si>
  <si>
    <t>pay_420002881</t>
  </si>
  <si>
    <t>pay_420003006</t>
  </si>
  <si>
    <t>pay_420003010</t>
  </si>
  <si>
    <t>pay_420003025</t>
  </si>
  <si>
    <t>pay_420003122</t>
  </si>
  <si>
    <t>pay_420003129</t>
  </si>
  <si>
    <t>pay_420003139</t>
  </si>
  <si>
    <t>pay_420003148</t>
  </si>
  <si>
    <t xml:space="preserve">ORD26003309  </t>
  </si>
  <si>
    <t>pay_420003232</t>
  </si>
  <si>
    <t>pay_420003251</t>
  </si>
  <si>
    <t>pay_420003336</t>
  </si>
  <si>
    <t>pay_420003436</t>
  </si>
  <si>
    <t>ORD-26003605</t>
  </si>
  <si>
    <t>pay_420003449</t>
  </si>
  <si>
    <t>pay_420003635</t>
  </si>
  <si>
    <t>pay_420003637</t>
  </si>
  <si>
    <t>pay_420003654</t>
  </si>
  <si>
    <t>pay_420003663</t>
  </si>
  <si>
    <t>pay_420003750</t>
  </si>
  <si>
    <t>pay_420003764</t>
  </si>
  <si>
    <t>pay_420003806</t>
  </si>
  <si>
    <t>pay_420003830</t>
  </si>
  <si>
    <t>pay_420003840</t>
  </si>
  <si>
    <t>pay_420003871</t>
  </si>
  <si>
    <t>pay_420003964</t>
  </si>
  <si>
    <t>pay_420003973</t>
  </si>
  <si>
    <t>pay_420004012</t>
  </si>
  <si>
    <t>pay_420004043</t>
  </si>
  <si>
    <t>pay_420004055</t>
  </si>
  <si>
    <t>pay_420004077</t>
  </si>
  <si>
    <t>pay_420004080</t>
  </si>
  <si>
    <t>pay_420004096</t>
  </si>
  <si>
    <t>pay_420004113</t>
  </si>
  <si>
    <t>pay_420004133</t>
  </si>
  <si>
    <t>pay_420004191</t>
  </si>
  <si>
    <t>pay_420004208</t>
  </si>
  <si>
    <t>pay_420004216</t>
  </si>
  <si>
    <t>pay_420004225</t>
  </si>
  <si>
    <t>pay_420004229</t>
  </si>
  <si>
    <t>pay_420004260</t>
  </si>
  <si>
    <t>pay_420004276</t>
  </si>
  <si>
    <t>pay_420004394</t>
  </si>
  <si>
    <t>ord26004598</t>
  </si>
  <si>
    <t>pay_420004425</t>
  </si>
  <si>
    <t>pay_420004434</t>
  </si>
  <si>
    <t>pay_420004435</t>
  </si>
  <si>
    <t>pay_420004471</t>
  </si>
  <si>
    <t>pay_420004516</t>
  </si>
  <si>
    <t>pay_420004528</t>
  </si>
  <si>
    <t>pay_420004603</t>
  </si>
  <si>
    <t xml:space="preserve">ORD26004817  </t>
  </si>
  <si>
    <t>pay_420004620</t>
  </si>
  <si>
    <t>ord26004834</t>
  </si>
  <si>
    <t>pay_420004625</t>
  </si>
  <si>
    <t>pay_420004660</t>
  </si>
  <si>
    <t>pay_420004731</t>
  </si>
  <si>
    <t>pay_420004738</t>
  </si>
  <si>
    <t>ord26004960</t>
  </si>
  <si>
    <t>pay_420004797</t>
  </si>
  <si>
    <t>ord26005019</t>
  </si>
  <si>
    <t>pay_420004826</t>
  </si>
  <si>
    <t>pay_420004858</t>
  </si>
  <si>
    <t>pay_420004890</t>
  </si>
  <si>
    <t>pay_420004916</t>
  </si>
  <si>
    <t>pay_420004931</t>
  </si>
  <si>
    <t>pay_420004955</t>
  </si>
  <si>
    <t>pay_420004977</t>
  </si>
  <si>
    <t>pay_420004998</t>
  </si>
  <si>
    <t>pay_420005003</t>
  </si>
  <si>
    <t>pay_420005020</t>
  </si>
  <si>
    <t>pay_420005042</t>
  </si>
  <si>
    <t>pay_420005051</t>
  </si>
  <si>
    <t>pay_420005074</t>
  </si>
  <si>
    <t>pay_420005102</t>
  </si>
  <si>
    <t>pay_420005107</t>
  </si>
  <si>
    <t>pay_420005173</t>
  </si>
  <si>
    <t>pay_420005199</t>
  </si>
  <si>
    <t>pay_420005224</t>
  </si>
  <si>
    <t>pay_420005232</t>
  </si>
  <si>
    <t>pay_420005233</t>
  </si>
  <si>
    <t>pay_420005366</t>
  </si>
  <si>
    <t>pay_420005401</t>
  </si>
  <si>
    <t>pay_420005446</t>
  </si>
  <si>
    <t>pay_420005470</t>
  </si>
  <si>
    <t>ord26005719</t>
  </si>
  <si>
    <t>pay_420005485</t>
  </si>
  <si>
    <t>pay_420005685</t>
  </si>
  <si>
    <t>pay_420005697</t>
  </si>
  <si>
    <t>ORD-26005963</t>
  </si>
  <si>
    <t>pay_420005702</t>
  </si>
  <si>
    <t>pay_420005720</t>
  </si>
  <si>
    <t>rfnd_4EYATDLTL6L2</t>
  </si>
  <si>
    <t>rfnd_4N3Y78X5MSUN</t>
  </si>
  <si>
    <t>rfnd_5LDVPW4M34U0</t>
  </si>
  <si>
    <t>rfnd_79B8T3WMEENG</t>
  </si>
  <si>
    <t>rfnd_PLZTAUDQ3MX1</t>
  </si>
  <si>
    <t>rfnd_PT5YN5W0FJWQ</t>
  </si>
  <si>
    <t>rfnd_TBFGZHMULLRX</t>
  </si>
  <si>
    <t>rfnd_ZRAWWLW4KXMP</t>
  </si>
  <si>
    <t>rfnd_ZS89YXAWZ44J</t>
  </si>
  <si>
    <t>pay_420000035</t>
  </si>
  <si>
    <t>STL-20260921</t>
  </si>
  <si>
    <t>pay_420000043</t>
  </si>
  <si>
    <t>ORD-26000044</t>
  </si>
  <si>
    <t>pay_420000067</t>
  </si>
  <si>
    <t>pay_420000252</t>
  </si>
  <si>
    <t>pay_420000291</t>
  </si>
  <si>
    <t>pay_420000305</t>
  </si>
  <si>
    <t>pay_420000317</t>
  </si>
  <si>
    <t>pay_420000327</t>
  </si>
  <si>
    <t>pay_420000340</t>
  </si>
  <si>
    <t>ord26000358</t>
  </si>
  <si>
    <t>pay_420000407</t>
  </si>
  <si>
    <t>pay_420000409</t>
  </si>
  <si>
    <t>pay_420000422</t>
  </si>
  <si>
    <t>pay_420000425</t>
  </si>
  <si>
    <t>pay_420000443</t>
  </si>
  <si>
    <t>pay_420000456</t>
  </si>
  <si>
    <t>pay_420000484</t>
  </si>
  <si>
    <t>pay_420000491</t>
  </si>
  <si>
    <t>pay_420000521</t>
  </si>
  <si>
    <t>pay_420000657</t>
  </si>
  <si>
    <t>pay_420000662</t>
  </si>
  <si>
    <t>pay_420000663</t>
  </si>
  <si>
    <t>pay_420000664</t>
  </si>
  <si>
    <t>pay_420000678</t>
  </si>
  <si>
    <t xml:space="preserve">ORD26000708  </t>
  </si>
  <si>
    <t>pay_420000704</t>
  </si>
  <si>
    <t>pay_420000710</t>
  </si>
  <si>
    <t>pay_420000725</t>
  </si>
  <si>
    <t>pay_420000771</t>
  </si>
  <si>
    <t>pay_420000785</t>
  </si>
  <si>
    <t>pay_420000828</t>
  </si>
  <si>
    <t>pay_420000880</t>
  </si>
  <si>
    <t>pay_420000892</t>
  </si>
  <si>
    <t>pay_420000924</t>
  </si>
  <si>
    <t>ord26000964</t>
  </si>
  <si>
    <t>pay_420000938</t>
  </si>
  <si>
    <t>pay_420000969</t>
  </si>
  <si>
    <t>pay_420000985</t>
  </si>
  <si>
    <t>pay_420001013</t>
  </si>
  <si>
    <t>pay_420001021</t>
  </si>
  <si>
    <t>pay_420001024</t>
  </si>
  <si>
    <t>pay_420001047</t>
  </si>
  <si>
    <t>pay_420001055</t>
  </si>
  <si>
    <t>pay_420001061</t>
  </si>
  <si>
    <t>pay_420001081</t>
  </si>
  <si>
    <t>pay_420001132</t>
  </si>
  <si>
    <t>pay_420001192</t>
  </si>
  <si>
    <t>pay_420001203</t>
  </si>
  <si>
    <t>pay_420001204</t>
  </si>
  <si>
    <t>pay_420001221</t>
  </si>
  <si>
    <t>pay_420001237</t>
  </si>
  <si>
    <t>pay_420001382</t>
  </si>
  <si>
    <t>pay_420001404</t>
  </si>
  <si>
    <t>pay_420001512</t>
  </si>
  <si>
    <t>pay_420001581</t>
  </si>
  <si>
    <t>pay_420001588</t>
  </si>
  <si>
    <t>pay_420001625</t>
  </si>
  <si>
    <t>pay_420001632</t>
  </si>
  <si>
    <t>pay_420001652</t>
  </si>
  <si>
    <t>pay_420001666</t>
  </si>
  <si>
    <t>pay_420001706</t>
  </si>
  <si>
    <t>pay_420001719</t>
  </si>
  <si>
    <t xml:space="preserve">ORD26001800  </t>
  </si>
  <si>
    <t>pay_420001795</t>
  </si>
  <si>
    <t>ord26001878</t>
  </si>
  <si>
    <t>pay_420001824</t>
  </si>
  <si>
    <t>pay_420001835</t>
  </si>
  <si>
    <t>pay_420001865</t>
  </si>
  <si>
    <t>pay_420002016</t>
  </si>
  <si>
    <t>pay_420002028</t>
  </si>
  <si>
    <t>pay_420002030</t>
  </si>
  <si>
    <t>pay_420002034</t>
  </si>
  <si>
    <t>pay_420002057</t>
  </si>
  <si>
    <t>pay_420002092</t>
  </si>
  <si>
    <t>pay_420002103</t>
  </si>
  <si>
    <t>pay_420002131</t>
  </si>
  <si>
    <t>pay_420002146</t>
  </si>
  <si>
    <t>pay_420002157</t>
  </si>
  <si>
    <t>pay_420002205</t>
  </si>
  <si>
    <t>pay_420002215</t>
  </si>
  <si>
    <t>pay_420002221</t>
  </si>
  <si>
    <t>pay_420002229</t>
  </si>
  <si>
    <t>pay_420002331</t>
  </si>
  <si>
    <t>ord26002445</t>
  </si>
  <si>
    <t>pay_420002375</t>
  </si>
  <si>
    <t>ord26002488</t>
  </si>
  <si>
    <t>pay_420002445</t>
  </si>
  <si>
    <t>pay_420002482</t>
  </si>
  <si>
    <t>pay_420002512</t>
  </si>
  <si>
    <t>pay_420002514</t>
  </si>
  <si>
    <t>pay_420002518</t>
  </si>
  <si>
    <t>pay_420002556</t>
  </si>
  <si>
    <t>pay_420002557</t>
  </si>
  <si>
    <t>pay_420002559</t>
  </si>
  <si>
    <t>pay_420002602</t>
  </si>
  <si>
    <t>ord26002730</t>
  </si>
  <si>
    <t>pay_420002639</t>
  </si>
  <si>
    <t>pay_420002681</t>
  </si>
  <si>
    <t>pay_420002687</t>
  </si>
  <si>
    <t>pay_420002733</t>
  </si>
  <si>
    <t>pay_420002794</t>
  </si>
  <si>
    <t>pay_420002798</t>
  </si>
  <si>
    <t>pay_420002801</t>
  </si>
  <si>
    <t>pay_420002817</t>
  </si>
  <si>
    <t>pay_420002861</t>
  </si>
  <si>
    <t>pay_420002902</t>
  </si>
  <si>
    <t>pay_420002911</t>
  </si>
  <si>
    <t>pay_420002973</t>
  </si>
  <si>
    <t>pay_420002980</t>
  </si>
  <si>
    <t>pay_420002993</t>
  </si>
  <si>
    <t>pay_420002994</t>
  </si>
  <si>
    <t>pay_420003004</t>
  </si>
  <si>
    <t>pay_420003098</t>
  </si>
  <si>
    <t>pay_420003168</t>
  </si>
  <si>
    <t>pay_420003188</t>
  </si>
  <si>
    <t>pay_420003203</t>
  </si>
  <si>
    <t>pay_420003206</t>
  </si>
  <si>
    <t>pay_420003225</t>
  </si>
  <si>
    <t>pay_420003235</t>
  </si>
  <si>
    <t>pay_420003244</t>
  </si>
  <si>
    <t>pay_420003245</t>
  </si>
  <si>
    <t>pay_420003299</t>
  </si>
  <si>
    <t>ord26003463</t>
  </si>
  <si>
    <t>pay_420003346</t>
  </si>
  <si>
    <t>ORD-26003510</t>
  </si>
  <si>
    <t>pay_420003358</t>
  </si>
  <si>
    <t>pay_420003371</t>
  </si>
  <si>
    <t>pay_420003377</t>
  </si>
  <si>
    <t>pay_420003390</t>
  </si>
  <si>
    <t>pay_420003416</t>
  </si>
  <si>
    <t>pay_420003443</t>
  </si>
  <si>
    <t>pay_420003508</t>
  </si>
  <si>
    <t xml:space="preserve">ORD26003677  </t>
  </si>
  <si>
    <t>pay_420003593</t>
  </si>
  <si>
    <t>pay_420003597</t>
  </si>
  <si>
    <t>pay_420003612</t>
  </si>
  <si>
    <t>pay_420003615</t>
  </si>
  <si>
    <t>ord26003783</t>
  </si>
  <si>
    <t>pay_420003630</t>
  </si>
  <si>
    <t>pay_420003638</t>
  </si>
  <si>
    <t>pay_420003673</t>
  </si>
  <si>
    <t>ord26003843</t>
  </si>
  <si>
    <t>pay_420003678</t>
  </si>
  <si>
    <t>pay_420003687</t>
  </si>
  <si>
    <t>pay_420003705</t>
  </si>
  <si>
    <t>pay_420003780</t>
  </si>
  <si>
    <t>ORD-26003957</t>
  </si>
  <si>
    <t>pay_420003782</t>
  </si>
  <si>
    <t>pay_420003820</t>
  </si>
  <si>
    <t>pay_420003833</t>
  </si>
  <si>
    <t>pay_420003860</t>
  </si>
  <si>
    <t>pay_420003896</t>
  </si>
  <si>
    <t>pay_420003931</t>
  </si>
  <si>
    <t>pay_420003962</t>
  </si>
  <si>
    <t>pay_420003983</t>
  </si>
  <si>
    <t>pay_420004008</t>
  </si>
  <si>
    <t>pay_420004073</t>
  </si>
  <si>
    <t>pay_420004102</t>
  </si>
  <si>
    <t>pay_420004167</t>
  </si>
  <si>
    <t>pay_420004168</t>
  </si>
  <si>
    <t>pay_420004213</t>
  </si>
  <si>
    <t>pay_420004224</t>
  </si>
  <si>
    <t>pay_420004237</t>
  </si>
  <si>
    <t>pay_420004282</t>
  </si>
  <si>
    <t>pay_420004298</t>
  </si>
  <si>
    <t>pay_420004306</t>
  </si>
  <si>
    <t>pay_420004380</t>
  </si>
  <si>
    <t>ord26004583</t>
  </si>
  <si>
    <t>pay_420004388</t>
  </si>
  <si>
    <t>pay_420004411</t>
  </si>
  <si>
    <t>pay_420004418</t>
  </si>
  <si>
    <t>pay_420004449</t>
  </si>
  <si>
    <t>ord26004658</t>
  </si>
  <si>
    <t>pay_420004506</t>
  </si>
  <si>
    <t>ord26004719</t>
  </si>
  <si>
    <t>pay_420004590</t>
  </si>
  <si>
    <t>pay_420004614</t>
  </si>
  <si>
    <t>pay_420004659</t>
  </si>
  <si>
    <t>pay_420004668</t>
  </si>
  <si>
    <t>pay_420004726</t>
  </si>
  <si>
    <t>pay_420004727</t>
  </si>
  <si>
    <t>pay_420004769</t>
  </si>
  <si>
    <t>pay_420004819</t>
  </si>
  <si>
    <t>ORD-26005041</t>
  </si>
  <si>
    <t>pay_420004820</t>
  </si>
  <si>
    <t>pay_420004930</t>
  </si>
  <si>
    <t>pay_420004942</t>
  </si>
  <si>
    <t>pay_420004992</t>
  </si>
  <si>
    <t>pay_420005111</t>
  </si>
  <si>
    <t>pay_420005196</t>
  </si>
  <si>
    <t>pay_420005225</t>
  </si>
  <si>
    <t>pay_420005227</t>
  </si>
  <si>
    <t>pay_420005231</t>
  </si>
  <si>
    <t>pay_420005268</t>
  </si>
  <si>
    <t>pay_420005310</t>
  </si>
  <si>
    <t>pay_420005359</t>
  </si>
  <si>
    <t>pay_420005365</t>
  </si>
  <si>
    <t>pay_420005393</t>
  </si>
  <si>
    <t>ord26005635</t>
  </si>
  <si>
    <t>pay_420005431</t>
  </si>
  <si>
    <t>pay_420005433</t>
  </si>
  <si>
    <t>pay_420005437</t>
  </si>
  <si>
    <t>pay_420005477</t>
  </si>
  <si>
    <t>pay_420005552</t>
  </si>
  <si>
    <t>pay_420005597</t>
  </si>
  <si>
    <t>pay_420005640</t>
  </si>
  <si>
    <t>pay_420005664</t>
  </si>
  <si>
    <t>pay_420005730</t>
  </si>
  <si>
    <t>rfnd_6447JZ5P9597</t>
  </si>
  <si>
    <t>rfnd_7KWLXCN07V6S</t>
  </si>
  <si>
    <t>rfnd_97K2NM3FS5CE</t>
  </si>
  <si>
    <t>rfnd_AK76EGFM7NS6</t>
  </si>
  <si>
    <t>rfnd_H6F7KZFFQS4U</t>
  </si>
  <si>
    <t>rfnd_MRPGVPYJKLKR</t>
  </si>
  <si>
    <t>rfnd_QFXF6ZYEFEN5</t>
  </si>
  <si>
    <t>rfnd_RVM0MFA09U9D</t>
  </si>
  <si>
    <t>rfnd_SG8QNTT912QJ</t>
  </si>
  <si>
    <t>rfnd_U1GDUJRQQ0RC</t>
  </si>
  <si>
    <t>rfnd_XL0AYGE41HB0</t>
  </si>
  <si>
    <t>pay_420000011</t>
  </si>
  <si>
    <t>STL-20260922</t>
  </si>
  <si>
    <t>pay_420000068</t>
  </si>
  <si>
    <t>pay_420000097</t>
  </si>
  <si>
    <t>pay_420000155</t>
  </si>
  <si>
    <t>pay_420000191</t>
  </si>
  <si>
    <t>pay_420000212</t>
  </si>
  <si>
    <t>pay_420000231</t>
  </si>
  <si>
    <t>pay_420000251</t>
  </si>
  <si>
    <t>pay_420000297</t>
  </si>
  <si>
    <t>pay_420000368</t>
  </si>
  <si>
    <t>pay_420000376</t>
  </si>
  <si>
    <t>pay_420000380</t>
  </si>
  <si>
    <t>pay_420000385</t>
  </si>
  <si>
    <t>pay_420000390</t>
  </si>
  <si>
    <t xml:space="preserve">ORD26000409  </t>
  </si>
  <si>
    <t>pay_420000420</t>
  </si>
  <si>
    <t>pay_420000594</t>
  </si>
  <si>
    <t>pay_420000596</t>
  </si>
  <si>
    <t>pay_420000632</t>
  </si>
  <si>
    <t>pay_420000642</t>
  </si>
  <si>
    <t>pay_420000674</t>
  </si>
  <si>
    <t>pay_420000679</t>
  </si>
  <si>
    <t>pay_420000757</t>
  </si>
  <si>
    <t>pay_420000762</t>
  </si>
  <si>
    <t>ord26000794</t>
  </si>
  <si>
    <t>pay_420000790</t>
  </si>
  <si>
    <t>pay_420000822</t>
  </si>
  <si>
    <t>pay_420000832</t>
  </si>
  <si>
    <t>pay_420000841</t>
  </si>
  <si>
    <t>pay_420000871</t>
  </si>
  <si>
    <t>pay_420000921</t>
  </si>
  <si>
    <t>pay_420000944</t>
  </si>
  <si>
    <t>pay_420001023</t>
  </si>
  <si>
    <t xml:space="preserve">ORD26001067  </t>
  </si>
  <si>
    <t>pay_420001049</t>
  </si>
  <si>
    <t>pay_420001075</t>
  </si>
  <si>
    <t>pay_420001125</t>
  </si>
  <si>
    <t>pay_420001187</t>
  </si>
  <si>
    <t>pay_420001212</t>
  </si>
  <si>
    <t>pay_420001284</t>
  </si>
  <si>
    <t>ord26001344</t>
  </si>
  <si>
    <t>pay_420001348</t>
  </si>
  <si>
    <t>pay_420001355</t>
  </si>
  <si>
    <t>pay_420001376</t>
  </si>
  <si>
    <t>pay_420001441</t>
  </si>
  <si>
    <t>pay_420001484</t>
  </si>
  <si>
    <t>pay_420001522</t>
  </si>
  <si>
    <t>pay_420001525</t>
  </si>
  <si>
    <t>pay_420001538</t>
  </si>
  <si>
    <t>pay_420001569</t>
  </si>
  <si>
    <t>pay_420001570</t>
  </si>
  <si>
    <t xml:space="preserve">ORD26001640  </t>
  </si>
  <si>
    <t>pay_420001576</t>
  </si>
  <si>
    <t>pay_420001580</t>
  </si>
  <si>
    <t>pay_420001634</t>
  </si>
  <si>
    <t>pay_420001654</t>
  </si>
  <si>
    <t>ORD-26001731</t>
  </si>
  <si>
    <t>pay_420001661</t>
  </si>
  <si>
    <t>ORD-26001738</t>
  </si>
  <si>
    <t>pay_420001663</t>
  </si>
  <si>
    <t>pay_420001674</t>
  </si>
  <si>
    <t xml:space="preserve">ORD26001754  </t>
  </si>
  <si>
    <t>pay_420001724</t>
  </si>
  <si>
    <t>pay_420001756</t>
  </si>
  <si>
    <t>pay_420001763</t>
  </si>
  <si>
    <t>pay_420001789</t>
  </si>
  <si>
    <t>pay_420001848</t>
  </si>
  <si>
    <t>pay_420001855</t>
  </si>
  <si>
    <t>pay_420001877</t>
  </si>
  <si>
    <t>pay_420001887</t>
  </si>
  <si>
    <t>pay_420001932</t>
  </si>
  <si>
    <t>pay_420002076</t>
  </si>
  <si>
    <t>pay_420002104</t>
  </si>
  <si>
    <t>ord26002202</t>
  </si>
  <si>
    <t>pay_420002129</t>
  </si>
  <si>
    <t>pay_420002211</t>
  </si>
  <si>
    <t>pay_420002230</t>
  </si>
  <si>
    <t>pay_420002251</t>
  </si>
  <si>
    <t>pay_420002254</t>
  </si>
  <si>
    <t>pay_420002278</t>
  </si>
  <si>
    <t>pay_420002279</t>
  </si>
  <si>
    <t>pay_420002312</t>
  </si>
  <si>
    <t>pay_420002381</t>
  </si>
  <si>
    <t>pay_420002386</t>
  </si>
  <si>
    <t>pay_420002397</t>
  </si>
  <si>
    <t>pay_420002463</t>
  </si>
  <si>
    <t>pay_420002603</t>
  </si>
  <si>
    <t>pay_420002607</t>
  </si>
  <si>
    <t>pay_420002649</t>
  </si>
  <si>
    <t>pay_420002701</t>
  </si>
  <si>
    <t>pay_420002784</t>
  </si>
  <si>
    <t>pay_420002807</t>
  </si>
  <si>
    <t>ord26002949</t>
  </si>
  <si>
    <t>pay_420002891</t>
  </si>
  <si>
    <t>pay_420002924</t>
  </si>
  <si>
    <t>pay_420003023</t>
  </si>
  <si>
    <t>pay_420003039</t>
  </si>
  <si>
    <t>pay_420003054</t>
  </si>
  <si>
    <t>pay_420003072</t>
  </si>
  <si>
    <t>ord26003226</t>
  </si>
  <si>
    <t>pay_420003113</t>
  </si>
  <si>
    <t>pay_420003147</t>
  </si>
  <si>
    <t>pay_420003180</t>
  </si>
  <si>
    <t>pay_420003214</t>
  </si>
  <si>
    <t>pay_420003227</t>
  </si>
  <si>
    <t xml:space="preserve">ORD26003389  </t>
  </si>
  <si>
    <t>pay_420003254</t>
  </si>
  <si>
    <t>ORD-26003419</t>
  </si>
  <si>
    <t>pay_420003285</t>
  </si>
  <si>
    <t>pay_420003294</t>
  </si>
  <si>
    <t>pay_420003357</t>
  </si>
  <si>
    <t>pay_420003398</t>
  </si>
  <si>
    <t xml:space="preserve">ORD26003565  </t>
  </si>
  <si>
    <t>pay_420003479</t>
  </si>
  <si>
    <t>pay_420003491</t>
  </si>
  <si>
    <t>pay_420003498</t>
  </si>
  <si>
    <t>pay_420003520</t>
  </si>
  <si>
    <t>pay_420003547</t>
  </si>
  <si>
    <t>pay_420003602</t>
  </si>
  <si>
    <t>pay_420003606</t>
  </si>
  <si>
    <t>pay_420003650</t>
  </si>
  <si>
    <t>pay_420003655</t>
  </si>
  <si>
    <t>pay_420003679</t>
  </si>
  <si>
    <t>pay_420003695</t>
  </si>
  <si>
    <t>pay_420003712</t>
  </si>
  <si>
    <t>pay_420003717</t>
  </si>
  <si>
    <t>pay_420003794</t>
  </si>
  <si>
    <t>pay_420003805</t>
  </si>
  <si>
    <t xml:space="preserve">ORD26003984  </t>
  </si>
  <si>
    <t>pay_420003813</t>
  </si>
  <si>
    <t>pay_420003817</t>
  </si>
  <si>
    <t>pay_420003850</t>
  </si>
  <si>
    <t>pay_420003851</t>
  </si>
  <si>
    <t>pay_420003856</t>
  </si>
  <si>
    <t>pay_420003876</t>
  </si>
  <si>
    <t>pay_420003898</t>
  </si>
  <si>
    <t>pay_420003911</t>
  </si>
  <si>
    <t>pay_420003928</t>
  </si>
  <si>
    <t>pay_420003968</t>
  </si>
  <si>
    <t>pay_420003986</t>
  </si>
  <si>
    <t xml:space="preserve">ORD26004174  </t>
  </si>
  <si>
    <t>pay_420004004</t>
  </si>
  <si>
    <t>ord26004191</t>
  </si>
  <si>
    <t>pay_420004061</t>
  </si>
  <si>
    <t>pay_420004115</t>
  </si>
  <si>
    <t>pay_420004143</t>
  </si>
  <si>
    <t>pay_420004153</t>
  </si>
  <si>
    <t>pay_420004154</t>
  </si>
  <si>
    <t>pay_420004200</t>
  </si>
  <si>
    <t>pay_420004247</t>
  </si>
  <si>
    <t>pay_420004314</t>
  </si>
  <si>
    <t>pay_420004321</t>
  </si>
  <si>
    <t>pay_420004347</t>
  </si>
  <si>
    <t>pay_420004375</t>
  </si>
  <si>
    <t>pay_420004420</t>
  </si>
  <si>
    <t>pay_420004430</t>
  </si>
  <si>
    <t>pay_420004463</t>
  </si>
  <si>
    <t>pay_420004470</t>
  </si>
  <si>
    <t>pay_420004476</t>
  </si>
  <si>
    <t>pay_420004496</t>
  </si>
  <si>
    <t>pay_420004505</t>
  </si>
  <si>
    <t>pay_420004515</t>
  </si>
  <si>
    <t xml:space="preserve">ORD26004728  </t>
  </si>
  <si>
    <t>pay_420004571</t>
  </si>
  <si>
    <t>pay_420004594</t>
  </si>
  <si>
    <t>pay_420004613</t>
  </si>
  <si>
    <t>ord26004826</t>
  </si>
  <si>
    <t>pay_420004671</t>
  </si>
  <si>
    <t>pay_420004674</t>
  </si>
  <si>
    <t>ORD-26004895</t>
  </si>
  <si>
    <t>pay_420004680</t>
  </si>
  <si>
    <t>pay_420004752</t>
  </si>
  <si>
    <t>pay_420004763</t>
  </si>
  <si>
    <t>pay_420004773</t>
  </si>
  <si>
    <t>pay_420004781</t>
  </si>
  <si>
    <t>pay_420004789</t>
  </si>
  <si>
    <t>ord26005010</t>
  </si>
  <si>
    <t>pay_420004798</t>
  </si>
  <si>
    <t>pay_420004822</t>
  </si>
  <si>
    <t>pay_420004838</t>
  </si>
  <si>
    <t>pay_420004848</t>
  </si>
  <si>
    <t>pay_420004857</t>
  </si>
  <si>
    <t>ORD-26005080</t>
  </si>
  <si>
    <t>pay_420004901</t>
  </si>
  <si>
    <t>pay_420004962</t>
  </si>
  <si>
    <t>pay_420004965</t>
  </si>
  <si>
    <t>pay_420004976</t>
  </si>
  <si>
    <t>pay_420004994</t>
  </si>
  <si>
    <t>pay_420005010</t>
  </si>
  <si>
    <t>pay_420005027</t>
  </si>
  <si>
    <t>pay_420005035</t>
  </si>
  <si>
    <t>pay_420005046</t>
  </si>
  <si>
    <t xml:space="preserve">ORD26005283  </t>
  </si>
  <si>
    <t>pay_420005083</t>
  </si>
  <si>
    <t>pay_420005113</t>
  </si>
  <si>
    <t xml:space="preserve">ORD26005350  </t>
  </si>
  <si>
    <t>pay_420005123</t>
  </si>
  <si>
    <t>ORD-26005359</t>
  </si>
  <si>
    <t>pay_420005146</t>
  </si>
  <si>
    <t>pay_420005183</t>
  </si>
  <si>
    <t>ord26005422</t>
  </si>
  <si>
    <t>pay_420005266</t>
  </si>
  <si>
    <t>pay_420005272</t>
  </si>
  <si>
    <t>pay_420005314</t>
  </si>
  <si>
    <t>ord26005554</t>
  </si>
  <si>
    <t>pay_420005324</t>
  </si>
  <si>
    <t>pay_420005325</t>
  </si>
  <si>
    <t>ORD-26005566</t>
  </si>
  <si>
    <t>pay_420005346</t>
  </si>
  <si>
    <t>pay_420005348</t>
  </si>
  <si>
    <t>pay_420005396</t>
  </si>
  <si>
    <t>ord26005639</t>
  </si>
  <si>
    <t>pay_420005397</t>
  </si>
  <si>
    <t>pay_420005405</t>
  </si>
  <si>
    <t>pay_420005456</t>
  </si>
  <si>
    <t>pay_420005506</t>
  </si>
  <si>
    <t>pay_420005594</t>
  </si>
  <si>
    <t>pay_420005601</t>
  </si>
  <si>
    <t>pay_420005608</t>
  </si>
  <si>
    <t>pay_420005618</t>
  </si>
  <si>
    <t>pay_420005676</t>
  </si>
  <si>
    <t>pay_420005690</t>
  </si>
  <si>
    <t>rfnd_38BLG666PDTT</t>
  </si>
  <si>
    <t>rfnd_7H6AS93MDQFB</t>
  </si>
  <si>
    <t>rfnd_BXSRPYHJ0FUA</t>
  </si>
  <si>
    <t>rfnd_CVM17N05VLYP</t>
  </si>
  <si>
    <t>rfnd_CZ9HL549HH5D</t>
  </si>
  <si>
    <t>rfnd_FUJ52DTZCC4W</t>
  </si>
  <si>
    <t>rfnd_NCDXK3GYJZGV</t>
  </si>
  <si>
    <t>rfnd_WF2QUF0XN0E8</t>
  </si>
  <si>
    <t>rfnd_WR7CYHBHNSMD</t>
  </si>
  <si>
    <t>pay_420000001</t>
  </si>
  <si>
    <t>STL-20260923</t>
  </si>
  <si>
    <t>pay_420000014</t>
  </si>
  <si>
    <t>pay_420000017</t>
  </si>
  <si>
    <t>pay_420000018</t>
  </si>
  <si>
    <t>pay_420000024</t>
  </si>
  <si>
    <t>ord26000023</t>
  </si>
  <si>
    <t>pay_420000122</t>
  </si>
  <si>
    <t xml:space="preserve">ORD26000131  </t>
  </si>
  <si>
    <t>pay_420000129</t>
  </si>
  <si>
    <t>pay_420000154</t>
  </si>
  <si>
    <t>pay_420000167</t>
  </si>
  <si>
    <t>pay_420000176</t>
  </si>
  <si>
    <t>pay_420000204</t>
  </si>
  <si>
    <t>pay_420000208</t>
  </si>
  <si>
    <t>ord26000222</t>
  </si>
  <si>
    <t>pay_420000225</t>
  </si>
  <si>
    <t>pay_420000248</t>
  </si>
  <si>
    <t>ord26000265</t>
  </si>
  <si>
    <t>pay_420000260</t>
  </si>
  <si>
    <t>pay_420000269</t>
  </si>
  <si>
    <t>pay_420000306</t>
  </si>
  <si>
    <t>pay_420000336</t>
  </si>
  <si>
    <t>ord26000353</t>
  </si>
  <si>
    <t>pay_420000358</t>
  </si>
  <si>
    <t>pay_420000362</t>
  </si>
  <si>
    <t>pay_420000401</t>
  </si>
  <si>
    <t>pay_420000405</t>
  </si>
  <si>
    <t>pay_420000438</t>
  </si>
  <si>
    <t>pay_420000499</t>
  </si>
  <si>
    <t>pay_420000535</t>
  </si>
  <si>
    <t>pay_420000555</t>
  </si>
  <si>
    <t>pay_420000560</t>
  </si>
  <si>
    <t>pay_420000568</t>
  </si>
  <si>
    <t>pay_420000576</t>
  </si>
  <si>
    <t>pay_420000635</t>
  </si>
  <si>
    <t>pay_420000695</t>
  </si>
  <si>
    <t>pay_420000717</t>
  </si>
  <si>
    <t>pay_420000772</t>
  </si>
  <si>
    <t>pay_420000842</t>
  </si>
  <si>
    <t>pay_420000853</t>
  </si>
  <si>
    <t>pay_420000866</t>
  </si>
  <si>
    <t>pay_420000873</t>
  </si>
  <si>
    <t>pay_420000915</t>
  </si>
  <si>
    <t>pay_420000917</t>
  </si>
  <si>
    <t>pay_420000946</t>
  </si>
  <si>
    <t>pay_420000979</t>
  </si>
  <si>
    <t>ord26001021</t>
  </si>
  <si>
    <t>pay_420001074</t>
  </si>
  <si>
    <t>pay_420001086</t>
  </si>
  <si>
    <t>pay_420001098</t>
  </si>
  <si>
    <t>pay_420001137</t>
  </si>
  <si>
    <t>pay_420001160</t>
  </si>
  <si>
    <t>pay_420001191</t>
  </si>
  <si>
    <t xml:space="preserve">ORD26001244  </t>
  </si>
  <si>
    <t>pay_420001199</t>
  </si>
  <si>
    <t>pay_420001211</t>
  </si>
  <si>
    <t>pay_420001293</t>
  </si>
  <si>
    <t>pay_420001310</t>
  </si>
  <si>
    <t>pay_420001342</t>
  </si>
  <si>
    <t>pay_420001368</t>
  </si>
  <si>
    <t>pay_420001386</t>
  </si>
  <si>
    <t xml:space="preserve">ORD26001456  </t>
  </si>
  <si>
    <t>pay_420001408</t>
  </si>
  <si>
    <t>pay_420001448</t>
  </si>
  <si>
    <t xml:space="preserve">ORD26001514  </t>
  </si>
  <si>
    <t>pay_420001451</t>
  </si>
  <si>
    <t>pay_420001506</t>
  </si>
  <si>
    <t>pay_420001531</t>
  </si>
  <si>
    <t>pay_420001558</t>
  </si>
  <si>
    <t>pay_420001561</t>
  </si>
  <si>
    <t>ord26001629</t>
  </si>
  <si>
    <t>pay_420001564</t>
  </si>
  <si>
    <t>pay_420001577</t>
  </si>
  <si>
    <t>pay_420001585</t>
  </si>
  <si>
    <t>ord26001657</t>
  </si>
  <si>
    <t>pay_420001611</t>
  </si>
  <si>
    <t>pay_420001650</t>
  </si>
  <si>
    <t>pay_420001664</t>
  </si>
  <si>
    <t>pay_420001675</t>
  </si>
  <si>
    <t>pay_420001689</t>
  </si>
  <si>
    <t>pay_420001759</t>
  </si>
  <si>
    <t>pay_420001769</t>
  </si>
  <si>
    <t>pay_420001793</t>
  </si>
  <si>
    <t>pay_420001797</t>
  </si>
  <si>
    <t xml:space="preserve">ORD26001880  </t>
  </si>
  <si>
    <t>pay_420001828</t>
  </si>
  <si>
    <t>pay_420001861</t>
  </si>
  <si>
    <t>pay_420001904</t>
  </si>
  <si>
    <t>ORD-26001993</t>
  </si>
  <si>
    <t>pay_420001967</t>
  </si>
  <si>
    <t>pay_420001979</t>
  </si>
  <si>
    <t>pay_420001996</t>
  </si>
  <si>
    <t>pay_420002023</t>
  </si>
  <si>
    <t>pay_420002068</t>
  </si>
  <si>
    <t>pay_420002079</t>
  </si>
  <si>
    <t>pay_420002114</t>
  </si>
  <si>
    <t>ORD-26002215</t>
  </si>
  <si>
    <t>pay_420002237</t>
  </si>
  <si>
    <t>pay_420002250</t>
  </si>
  <si>
    <t xml:space="preserve">ORD26002356  </t>
  </si>
  <si>
    <t>pay_420002284</t>
  </si>
  <si>
    <t>pay_420002432</t>
  </si>
  <si>
    <t>pay_420002478</t>
  </si>
  <si>
    <t>pay_420002492</t>
  </si>
  <si>
    <t>pay_420002509</t>
  </si>
  <si>
    <t>pay_420002517</t>
  </si>
  <si>
    <t>pay_420002600</t>
  </si>
  <si>
    <t>pay_420002611</t>
  </si>
  <si>
    <t>pay_420002620</t>
  </si>
  <si>
    <t>ORD-26002749</t>
  </si>
  <si>
    <t>pay_420002631</t>
  </si>
  <si>
    <t>pay_420002678</t>
  </si>
  <si>
    <t>pay_420002693</t>
  </si>
  <si>
    <t>pay_420002868</t>
  </si>
  <si>
    <t>pay_420002887</t>
  </si>
  <si>
    <t>pay_420002896</t>
  </si>
  <si>
    <t>ORD-26003039</t>
  </si>
  <si>
    <t>pay_420002953</t>
  </si>
  <si>
    <t>pay_420002976</t>
  </si>
  <si>
    <t>pay_420002986</t>
  </si>
  <si>
    <t>pay_420003000</t>
  </si>
  <si>
    <t>pay_420003065</t>
  </si>
  <si>
    <t>pay_420003093</t>
  </si>
  <si>
    <t>pay_420003101</t>
  </si>
  <si>
    <t>pay_420003128</t>
  </si>
  <si>
    <t>pay_420003189</t>
  </si>
  <si>
    <t>pay_420003204</t>
  </si>
  <si>
    <t>pay_420003205</t>
  </si>
  <si>
    <t>pay_420003313</t>
  </si>
  <si>
    <t>pay_420003321</t>
  </si>
  <si>
    <t>pay_420003407</t>
  </si>
  <si>
    <t>pay_420003457</t>
  </si>
  <si>
    <t>pay_420003478</t>
  </si>
  <si>
    <t xml:space="preserve">ORD26003647  </t>
  </si>
  <si>
    <t>pay_420003484</t>
  </si>
  <si>
    <t>ORD-26003652</t>
  </si>
  <si>
    <t>pay_420003493</t>
  </si>
  <si>
    <t>pay_420003524</t>
  </si>
  <si>
    <t xml:space="preserve">ORD26003695  </t>
  </si>
  <si>
    <t>pay_420003596</t>
  </si>
  <si>
    <t>pay_420003692</t>
  </si>
  <si>
    <t>ord26003864</t>
  </si>
  <si>
    <t>pay_420003693</t>
  </si>
  <si>
    <t xml:space="preserve">ORD26003865  </t>
  </si>
  <si>
    <t>pay_420003704</t>
  </si>
  <si>
    <t>pay_420003706</t>
  </si>
  <si>
    <t>pay_420003715</t>
  </si>
  <si>
    <t>pay_420003753</t>
  </si>
  <si>
    <t>pay_420003803</t>
  </si>
  <si>
    <t>pay_420003828</t>
  </si>
  <si>
    <t>pay_420003835</t>
  </si>
  <si>
    <t xml:space="preserve">ORD26004016  </t>
  </si>
  <si>
    <t>pay_420003846</t>
  </si>
  <si>
    <t>pay_420003855</t>
  </si>
  <si>
    <t>pay_420004014</t>
  </si>
  <si>
    <t>pay_420004025</t>
  </si>
  <si>
    <t>ORD-26004215</t>
  </si>
  <si>
    <t>pay_420004057</t>
  </si>
  <si>
    <t xml:space="preserve">ORD26004249  </t>
  </si>
  <si>
    <t>pay_420004120</t>
  </si>
  <si>
    <t>pay_420004158</t>
  </si>
  <si>
    <t>pay_420004250</t>
  </si>
  <si>
    <t>pay_420004293</t>
  </si>
  <si>
    <t>pay_420004371</t>
  </si>
  <si>
    <t>pay_420004543</t>
  </si>
  <si>
    <t>pay_420004607</t>
  </si>
  <si>
    <t>pay_420004632</t>
  </si>
  <si>
    <t>pay_420004717</t>
  </si>
  <si>
    <t>pay_420004737</t>
  </si>
  <si>
    <t>pay_420004755</t>
  </si>
  <si>
    <t>pay_420004843</t>
  </si>
  <si>
    <t>pay_420004895</t>
  </si>
  <si>
    <t>pay_420004918</t>
  </si>
  <si>
    <t>pay_420004932</t>
  </si>
  <si>
    <t xml:space="preserve">ORD26005163  </t>
  </si>
  <si>
    <t>pay_420004957</t>
  </si>
  <si>
    <t>pay_420004982</t>
  </si>
  <si>
    <t>pay_420005011</t>
  </si>
  <si>
    <t>ord26005247</t>
  </si>
  <si>
    <t>pay_420005073</t>
  </si>
  <si>
    <t>ord26005314</t>
  </si>
  <si>
    <t>pay_420005141</t>
  </si>
  <si>
    <t>pay_420005180</t>
  </si>
  <si>
    <t>pay_420005204</t>
  </si>
  <si>
    <t>pay_420005255</t>
  </si>
  <si>
    <t>pay_420005322</t>
  </si>
  <si>
    <t>pay_420005323</t>
  </si>
  <si>
    <t>pay_420005368</t>
  </si>
  <si>
    <t>pay_420005457</t>
  </si>
  <si>
    <t>pay_420005469</t>
  </si>
  <si>
    <t>pay_420005522</t>
  </si>
  <si>
    <t>pay_420005527</t>
  </si>
  <si>
    <t>pay_420005537</t>
  </si>
  <si>
    <t>pay_420005543</t>
  </si>
  <si>
    <t>pay_420005570</t>
  </si>
  <si>
    <t>pay_420005615</t>
  </si>
  <si>
    <t>ORD-26005874</t>
  </si>
  <si>
    <t>pay_420005620</t>
  </si>
  <si>
    <t>pay_420005647</t>
  </si>
  <si>
    <t>pay_420005651</t>
  </si>
  <si>
    <t>pay_420005662</t>
  </si>
  <si>
    <t>ord26005928</t>
  </si>
  <si>
    <t>pay_420005712</t>
  </si>
  <si>
    <t>rfnd_2V9M2216JP6U</t>
  </si>
  <si>
    <t>rfnd_4SQCG41G4THE</t>
  </si>
  <si>
    <t>rfnd_5UHQSMT5J17R</t>
  </si>
  <si>
    <t>rfnd_BPPP7G28P61Y</t>
  </si>
  <si>
    <t>rfnd_CXKD8WWM1PTS</t>
  </si>
  <si>
    <t>rfnd_HAFDB2XX3Q6V</t>
  </si>
  <si>
    <t>rfnd_K9EDEUS395DP</t>
  </si>
  <si>
    <t>rfnd_NW5EFHZPHKH1</t>
  </si>
  <si>
    <t>rfnd_RZL0CYMB8HE7</t>
  </si>
  <si>
    <t>rfnd_SVZ3E9KQNV6F</t>
  </si>
  <si>
    <t>rfnd_X5X1Y15M6MUD</t>
  </si>
  <si>
    <t>pay_420000071</t>
  </si>
  <si>
    <t>STL-20260924</t>
  </si>
  <si>
    <t>pay_420000135</t>
  </si>
  <si>
    <t>pay_420000153</t>
  </si>
  <si>
    <t>pay_420000165</t>
  </si>
  <si>
    <t>pay_420000182</t>
  </si>
  <si>
    <t>pay_420000213</t>
  </si>
  <si>
    <t>ord26000227</t>
  </si>
  <si>
    <t>pay_420000246</t>
  </si>
  <si>
    <t>pay_420000319</t>
  </si>
  <si>
    <t>ord26000334</t>
  </si>
  <si>
    <t>pay_420000326</t>
  </si>
  <si>
    <t>pay_420000331</t>
  </si>
  <si>
    <t>pay_420000361</t>
  </si>
  <si>
    <t>ord26000379</t>
  </si>
  <si>
    <t>pay_420000364</t>
  </si>
  <si>
    <t>pay_420000366</t>
  </si>
  <si>
    <t>pay_420000517</t>
  </si>
  <si>
    <t>pay_420000543</t>
  </si>
  <si>
    <t>ord26000568</t>
  </si>
  <si>
    <t>pay_420000588</t>
  </si>
  <si>
    <t>pay_420000602</t>
  </si>
  <si>
    <t>pay_420000694</t>
  </si>
  <si>
    <t>pay_420000697</t>
  </si>
  <si>
    <t>pay_420000791</t>
  </si>
  <si>
    <t>pay_420000797</t>
  </si>
  <si>
    <t>pay_420000899</t>
  </si>
  <si>
    <t>pay_420000902</t>
  </si>
  <si>
    <t>ord26000941</t>
  </si>
  <si>
    <t>pay_420000906</t>
  </si>
  <si>
    <t>pay_420000912</t>
  </si>
  <si>
    <t>pay_420000986</t>
  </si>
  <si>
    <t>pay_420000989</t>
  </si>
  <si>
    <t>pay_420001035</t>
  </si>
  <si>
    <t>pay_420001052</t>
  </si>
  <si>
    <t>pay_420001064</t>
  </si>
  <si>
    <t>pay_420001077</t>
  </si>
  <si>
    <t>pay_420001094</t>
  </si>
  <si>
    <t>pay_420001104</t>
  </si>
  <si>
    <t>pay_420001171</t>
  </si>
  <si>
    <t>pay_420001217</t>
  </si>
  <si>
    <t>pay_420001298</t>
  </si>
  <si>
    <t>pay_420001308</t>
  </si>
  <si>
    <t xml:space="preserve">ORD26001371  </t>
  </si>
  <si>
    <t>pay_420001350</t>
  </si>
  <si>
    <t>pay_420001358</t>
  </si>
  <si>
    <t>pay_420001398</t>
  </si>
  <si>
    <t>pay_420001473</t>
  </si>
  <si>
    <t>ord26001537</t>
  </si>
  <si>
    <t>pay_420001482</t>
  </si>
  <si>
    <t>pay_420001513</t>
  </si>
  <si>
    <t>ord26001581</t>
  </si>
  <si>
    <t>pay_420001568</t>
  </si>
  <si>
    <t>pay_420001601</t>
  </si>
  <si>
    <t>pay_420001679</t>
  </si>
  <si>
    <t>pay_420001758</t>
  </si>
  <si>
    <t>pay_420001798</t>
  </si>
  <si>
    <t>pay_420001875</t>
  </si>
  <si>
    <t xml:space="preserve">ORD26001963  </t>
  </si>
  <si>
    <t>pay_420001896</t>
  </si>
  <si>
    <t>pay_420001983</t>
  </si>
  <si>
    <t>pay_420002002</t>
  </si>
  <si>
    <t>ORD-26002095</t>
  </si>
  <si>
    <t>pay_420002042</t>
  </si>
  <si>
    <t>pay_420002080</t>
  </si>
  <si>
    <t>pay_420002109</t>
  </si>
  <si>
    <t>pay_420002118</t>
  </si>
  <si>
    <t>pay_420002171</t>
  </si>
  <si>
    <t>pay_420002207</t>
  </si>
  <si>
    <t>pay_420002216</t>
  </si>
  <si>
    <t>ord26002319</t>
  </si>
  <si>
    <t>pay_420002240</t>
  </si>
  <si>
    <t>pay_420002273</t>
  </si>
  <si>
    <t>pay_420002311</t>
  </si>
  <si>
    <t>pay_420002330</t>
  </si>
  <si>
    <t>pay_420002334</t>
  </si>
  <si>
    <t>pay_420002377</t>
  </si>
  <si>
    <t>pay_420002429</t>
  </si>
  <si>
    <t>pay_420002439</t>
  </si>
  <si>
    <t>pay_420002468</t>
  </si>
  <si>
    <t>pay_420002483</t>
  </si>
  <si>
    <t>pay_420002547</t>
  </si>
  <si>
    <t>ORD-26002671</t>
  </si>
  <si>
    <t>pay_420002657</t>
  </si>
  <si>
    <t>pay_420002777</t>
  </si>
  <si>
    <t>ord26002916</t>
  </si>
  <si>
    <t>pay_420002857</t>
  </si>
  <si>
    <t>pay_420002866</t>
  </si>
  <si>
    <t>pay_420002878</t>
  </si>
  <si>
    <t>ord26003019</t>
  </si>
  <si>
    <t>pay_420002908</t>
  </si>
  <si>
    <t>pay_420002927</t>
  </si>
  <si>
    <t>ord26003070</t>
  </si>
  <si>
    <t>pay_420002970</t>
  </si>
  <si>
    <t>pay_420003013</t>
  </si>
  <si>
    <t>pay_420003029</t>
  </si>
  <si>
    <t>pay_420003050</t>
  </si>
  <si>
    <t>ord26003202</t>
  </si>
  <si>
    <t>pay_420003086</t>
  </si>
  <si>
    <t>pay_420003092</t>
  </si>
  <si>
    <t>pay_420003115</t>
  </si>
  <si>
    <t xml:space="preserve">ORD26003274  </t>
  </si>
  <si>
    <t>pay_420003163</t>
  </si>
  <si>
    <t xml:space="preserve">ORD26003324  </t>
  </si>
  <si>
    <t>pay_420003287</t>
  </si>
  <si>
    <t>ord26003451</t>
  </si>
  <si>
    <t>pay_420003361</t>
  </si>
  <si>
    <t>ORD-26003525</t>
  </si>
  <si>
    <t>pay_420003363</t>
  </si>
  <si>
    <t>pay_420003487</t>
  </si>
  <si>
    <t>pay_420003525</t>
  </si>
  <si>
    <t>pay_420003549</t>
  </si>
  <si>
    <t>pay_420003558</t>
  </si>
  <si>
    <t>pay_420003583</t>
  </si>
  <si>
    <t>pay_420003640</t>
  </si>
  <si>
    <t>pay_420003713</t>
  </si>
  <si>
    <t>pay_420003732</t>
  </si>
  <si>
    <t>pay_420003771</t>
  </si>
  <si>
    <t>pay_420003793</t>
  </si>
  <si>
    <t>pay_420003795</t>
  </si>
  <si>
    <t>pay_420003863</t>
  </si>
  <si>
    <t>pay_420003884</t>
  </si>
  <si>
    <t>ORD-26004067</t>
  </si>
  <si>
    <t>pay_420003966</t>
  </si>
  <si>
    <t>pay_420003996</t>
  </si>
  <si>
    <t>pay_420004003</t>
  </si>
  <si>
    <t>pay_420004024</t>
  </si>
  <si>
    <t>pay_420004082</t>
  </si>
  <si>
    <t>pay_420004084</t>
  </si>
  <si>
    <t>pay_420004152</t>
  </si>
  <si>
    <t>pay_420004179</t>
  </si>
  <si>
    <t>pay_420004210</t>
  </si>
  <si>
    <t>pay_420004270</t>
  </si>
  <si>
    <t>pay_420004280</t>
  </si>
  <si>
    <t>pay_420004329</t>
  </si>
  <si>
    <t>pay_420004352</t>
  </si>
  <si>
    <t>pay_420004379</t>
  </si>
  <si>
    <t>pay_420004397</t>
  </si>
  <si>
    <t>pay_420004422</t>
  </si>
  <si>
    <t>pay_420004436</t>
  </si>
  <si>
    <t>pay_420004501</t>
  </si>
  <si>
    <t>pay_420004549</t>
  </si>
  <si>
    <t>pay_420004589</t>
  </si>
  <si>
    <t>pay_420004597</t>
  </si>
  <si>
    <t>pay_420004606</t>
  </si>
  <si>
    <t>pay_420004616</t>
  </si>
  <si>
    <t>pay_420004654</t>
  </si>
  <si>
    <t>pay_420004655</t>
  </si>
  <si>
    <t>pay_420004670</t>
  </si>
  <si>
    <t>ORD-26004892</t>
  </si>
  <si>
    <t>pay_420004691</t>
  </si>
  <si>
    <t>pay_420004744</t>
  </si>
  <si>
    <t>pay_420004776</t>
  </si>
  <si>
    <t>pay_420004791</t>
  </si>
  <si>
    <t>ORD-26005013</t>
  </si>
  <si>
    <t>pay_420004836</t>
  </si>
  <si>
    <t xml:space="preserve">ORD26005058  </t>
  </si>
  <si>
    <t>pay_420004874</t>
  </si>
  <si>
    <t>ord26005098</t>
  </si>
  <si>
    <t>pay_420004877</t>
  </si>
  <si>
    <t>pay_420004986</t>
  </si>
  <si>
    <t>pay_420004989</t>
  </si>
  <si>
    <t>pay_420005001</t>
  </si>
  <si>
    <t>pay_420005018</t>
  </si>
  <si>
    <t>pay_420005084</t>
  </si>
  <si>
    <t>pay_420005131</t>
  </si>
  <si>
    <t>pay_420005136</t>
  </si>
  <si>
    <t>ord26005376</t>
  </si>
  <si>
    <t>pay_420005162</t>
  </si>
  <si>
    <t>pay_420005178</t>
  </si>
  <si>
    <t>pay_420005184</t>
  </si>
  <si>
    <t xml:space="preserve">ORD26005423  </t>
  </si>
  <si>
    <t>pay_420005203</t>
  </si>
  <si>
    <t>pay_420005251</t>
  </si>
  <si>
    <t>ord26005488</t>
  </si>
  <si>
    <t>pay_420005307</t>
  </si>
  <si>
    <t>pay_420005313</t>
  </si>
  <si>
    <t>ORD-26005553</t>
  </si>
  <si>
    <t>pay_420005328</t>
  </si>
  <si>
    <t>pay_420005360</t>
  </si>
  <si>
    <t>pay_420005392</t>
  </si>
  <si>
    <t>pay_420005421</t>
  </si>
  <si>
    <t>pay_420005517</t>
  </si>
  <si>
    <t>pay_420005532</t>
  </si>
  <si>
    <t>pay_420005535</t>
  </si>
  <si>
    <t>pay_420005610</t>
  </si>
  <si>
    <t>ord26005867</t>
  </si>
  <si>
    <t>pay_420005666</t>
  </si>
  <si>
    <t>pay_420005668</t>
  </si>
  <si>
    <t>pay_420005673</t>
  </si>
  <si>
    <t>rfnd_375PVAQTZENM</t>
  </si>
  <si>
    <t>rfnd_59LQLBWTATM5</t>
  </si>
  <si>
    <t>rfnd_5XVSTMWQXK0D</t>
  </si>
  <si>
    <t>rfnd_ABCR96V803JD</t>
  </si>
  <si>
    <t>rfnd_CGDKAKDYPRZ8</t>
  </si>
  <si>
    <t>rfnd_DGBXF8U1QESJ</t>
  </si>
  <si>
    <t>rfnd_DUXLK248W0U1</t>
  </si>
  <si>
    <t>rfnd_EQPEBWZT3LE3</t>
  </si>
  <si>
    <t>rfnd_XR105CRY61WP</t>
  </si>
  <si>
    <t>pay_420000002</t>
  </si>
  <si>
    <t>STL-20260925</t>
  </si>
  <si>
    <t>pay_420000020</t>
  </si>
  <si>
    <t>pay_420000027</t>
  </si>
  <si>
    <t>pay_420000053</t>
  </si>
  <si>
    <t>pay_420000085</t>
  </si>
  <si>
    <t>pay_420000092</t>
  </si>
  <si>
    <t>pay_420000093</t>
  </si>
  <si>
    <t>pay_420000096</t>
  </si>
  <si>
    <t>pay_420000144</t>
  </si>
  <si>
    <t>pay_420000166</t>
  </si>
  <si>
    <t>pay_420000244</t>
  </si>
  <si>
    <t>pay_420000298</t>
  </si>
  <si>
    <t>pay_420000314</t>
  </si>
  <si>
    <t>pay_420000338</t>
  </si>
  <si>
    <t>pay_420000345</t>
  </si>
  <si>
    <t>pay_420000371</t>
  </si>
  <si>
    <t xml:space="preserve">ORD26000389  </t>
  </si>
  <si>
    <t>pay_420000393</t>
  </si>
  <si>
    <t>pay_420000394</t>
  </si>
  <si>
    <t>pay_420000434</t>
  </si>
  <si>
    <t>pay_420000490</t>
  </si>
  <si>
    <t>pay_420000492</t>
  </si>
  <si>
    <t>pay_420000548</t>
  </si>
  <si>
    <t>pay_420000575</t>
  </si>
  <si>
    <t>ord26000597</t>
  </si>
  <si>
    <t>pay_420000609</t>
  </si>
  <si>
    <t>pay_420000611</t>
  </si>
  <si>
    <t>pay_420000769</t>
  </si>
  <si>
    <t>pay_420000854</t>
  </si>
  <si>
    <t>pay_420000875</t>
  </si>
  <si>
    <t>pay_420000895</t>
  </si>
  <si>
    <t>pay_420000905</t>
  </si>
  <si>
    <t>pay_420000939</t>
  </si>
  <si>
    <t>pay_420000965</t>
  </si>
  <si>
    <t>pay_420001022</t>
  </si>
  <si>
    <t>pay_420001088</t>
  </si>
  <si>
    <t>pay_420001095</t>
  </si>
  <si>
    <t>pay_420001102</t>
  </si>
  <si>
    <t>pay_420001148</t>
  </si>
  <si>
    <t>pay_420001177</t>
  </si>
  <si>
    <t>pay_420001290</t>
  </si>
  <si>
    <t>pay_420001333</t>
  </si>
  <si>
    <t>pay_420001344</t>
  </si>
  <si>
    <t>pay_420001396</t>
  </si>
  <si>
    <t>ORD-26001466</t>
  </si>
  <si>
    <t>pay_420001414</t>
  </si>
  <si>
    <t>ord26001483</t>
  </si>
  <si>
    <t>pay_420001460</t>
  </si>
  <si>
    <t>ord26001525</t>
  </si>
  <si>
    <t>pay_420001503</t>
  </si>
  <si>
    <t>ORD-26001568</t>
  </si>
  <si>
    <t>pay_420001524</t>
  </si>
  <si>
    <t>pay_420001530</t>
  </si>
  <si>
    <t>pay_420001592</t>
  </si>
  <si>
    <t>pay_420001596</t>
  </si>
  <si>
    <t>pay_420001615</t>
  </si>
  <si>
    <t>pay_420001711</t>
  </si>
  <si>
    <t>pay_420001717</t>
  </si>
  <si>
    <t>pay_420001748</t>
  </si>
  <si>
    <t>pay_420001894</t>
  </si>
  <si>
    <t>pay_420001912</t>
  </si>
  <si>
    <t>pay_420001933</t>
  </si>
  <si>
    <t>pay_420002041</t>
  </si>
  <si>
    <t xml:space="preserve">ORD26002134  </t>
  </si>
  <si>
    <t>pay_420002065</t>
  </si>
  <si>
    <t>pay_420002077</t>
  </si>
  <si>
    <t>pay_420002200</t>
  </si>
  <si>
    <t>pay_420002246</t>
  </si>
  <si>
    <t>pay_420002281</t>
  </si>
  <si>
    <t>pay_420002288</t>
  </si>
  <si>
    <t>pay_420002350</t>
  </si>
  <si>
    <t>pay_420002363</t>
  </si>
  <si>
    <t>pay_420002383</t>
  </si>
  <si>
    <t>pay_420002401</t>
  </si>
  <si>
    <t>pay_420002403</t>
  </si>
  <si>
    <t>pay_420002414</t>
  </si>
  <si>
    <t>pay_420002421</t>
  </si>
  <si>
    <t>ord26002535</t>
  </si>
  <si>
    <t>pay_420002438</t>
  </si>
  <si>
    <t>pay_420002462</t>
  </si>
  <si>
    <t>pay_420002561</t>
  </si>
  <si>
    <t>pay_420002625</t>
  </si>
  <si>
    <t>pay_420002632</t>
  </si>
  <si>
    <t>pay_420002650</t>
  </si>
  <si>
    <t>pay_420002673</t>
  </si>
  <si>
    <t>pay_420002712</t>
  </si>
  <si>
    <t>ord26002848</t>
  </si>
  <si>
    <t>pay_420002715</t>
  </si>
  <si>
    <t>ord26002852</t>
  </si>
  <si>
    <t>pay_420002726</t>
  </si>
  <si>
    <t>ORD-26002864</t>
  </si>
  <si>
    <t>pay_420002762</t>
  </si>
  <si>
    <t>pay_420002782</t>
  </si>
  <si>
    <t>pay_420002877</t>
  </si>
  <si>
    <t>pay_420002885</t>
  </si>
  <si>
    <t>pay_420002919</t>
  </si>
  <si>
    <t>pay_420002958</t>
  </si>
  <si>
    <t>pay_420003040</t>
  </si>
  <si>
    <t>pay_420003078</t>
  </si>
  <si>
    <t>pay_420003080</t>
  </si>
  <si>
    <t>pay_420003140</t>
  </si>
  <si>
    <t>ord26003301</t>
  </si>
  <si>
    <t>pay_420003150</t>
  </si>
  <si>
    <t>pay_420003175</t>
  </si>
  <si>
    <t>pay_420003259</t>
  </si>
  <si>
    <t>pay_420003325</t>
  </si>
  <si>
    <t>pay_420003351</t>
  </si>
  <si>
    <t>pay_420003352</t>
  </si>
  <si>
    <t>pay_420003370</t>
  </si>
  <si>
    <t>pay_420003396</t>
  </si>
  <si>
    <t>pay_420003400</t>
  </si>
  <si>
    <t>pay_420003401</t>
  </si>
  <si>
    <t>pay_420003410</t>
  </si>
  <si>
    <t>pay_420003501</t>
  </si>
  <si>
    <t>pay_420003550</t>
  </si>
  <si>
    <t>pay_420003582</t>
  </si>
  <si>
    <t>ord26003750</t>
  </si>
  <si>
    <t>pay_420003603</t>
  </si>
  <si>
    <t>pay_420003631</t>
  </si>
  <si>
    <t>ORD-26003801</t>
  </si>
  <si>
    <t>pay_420003632</t>
  </si>
  <si>
    <t>ORD-26003803</t>
  </si>
  <si>
    <t>pay_420003634</t>
  </si>
  <si>
    <t>pay_420003665</t>
  </si>
  <si>
    <t>pay_420003670</t>
  </si>
  <si>
    <t>pay_420003702</t>
  </si>
  <si>
    <t>pay_420003744</t>
  </si>
  <si>
    <t>pay_420003868</t>
  </si>
  <si>
    <t>pay_420003890</t>
  </si>
  <si>
    <t>pay_420003917</t>
  </si>
  <si>
    <t>pay_420003925</t>
  </si>
  <si>
    <t>pay_420003930</t>
  </si>
  <si>
    <t>pay_420003965</t>
  </si>
  <si>
    <t>pay_420004029</t>
  </si>
  <si>
    <t>pay_420004049</t>
  </si>
  <si>
    <t>pay_420004128</t>
  </si>
  <si>
    <t>pay_420004130</t>
  </si>
  <si>
    <t>pay_420004163</t>
  </si>
  <si>
    <t>pay_420004174</t>
  </si>
  <si>
    <t>pay_420004265</t>
  </si>
  <si>
    <t>pay_420004383</t>
  </si>
  <si>
    <t>pay_420004508</t>
  </si>
  <si>
    <t>ord26004721</t>
  </si>
  <si>
    <t>pay_420004535</t>
  </si>
  <si>
    <t>pay_420004576</t>
  </si>
  <si>
    <t>pay_420004584</t>
  </si>
  <si>
    <t>ord26004796</t>
  </si>
  <si>
    <t>pay_420004586</t>
  </si>
  <si>
    <t>pay_420004624</t>
  </si>
  <si>
    <t>pay_420004639</t>
  </si>
  <si>
    <t>pay_420004662</t>
  </si>
  <si>
    <t>pay_420004665</t>
  </si>
  <si>
    <t>pay_420004784</t>
  </si>
  <si>
    <t>pay_420004799</t>
  </si>
  <si>
    <t>pay_420004800</t>
  </si>
  <si>
    <t>pay_420004801</t>
  </si>
  <si>
    <t>pay_420004839</t>
  </si>
  <si>
    <t>pay_420004875</t>
  </si>
  <si>
    <t>pay_420004920</t>
  </si>
  <si>
    <t>pay_420004922</t>
  </si>
  <si>
    <t>pay_420004954</t>
  </si>
  <si>
    <t>pay_420005033</t>
  </si>
  <si>
    <t>pay_420005071</t>
  </si>
  <si>
    <t>pay_420005154</t>
  </si>
  <si>
    <t>pay_420005194</t>
  </si>
  <si>
    <t>pay_420005226</t>
  </si>
  <si>
    <t>pay_420005242</t>
  </si>
  <si>
    <t>pay_420005285</t>
  </si>
  <si>
    <t>pay_420005303</t>
  </si>
  <si>
    <t>pay_420005341</t>
  </si>
  <si>
    <t>pay_420005373</t>
  </si>
  <si>
    <t>pay_420005398</t>
  </si>
  <si>
    <t>pay_420005452</t>
  </si>
  <si>
    <t>pay_420005492</t>
  </si>
  <si>
    <t>pay_420005559</t>
  </si>
  <si>
    <t>pay_420005581</t>
  </si>
  <si>
    <t>ord26005838</t>
  </si>
  <si>
    <t>pay_420005586</t>
  </si>
  <si>
    <t>pay_420005623</t>
  </si>
  <si>
    <t>pay_420005633</t>
  </si>
  <si>
    <t>ord26005896</t>
  </si>
  <si>
    <t>pay_420005652</t>
  </si>
  <si>
    <t>ORD-26005917</t>
  </si>
  <si>
    <t>pay_420005713</t>
  </si>
  <si>
    <t>pay_420005742</t>
  </si>
  <si>
    <t>ORD26006507</t>
  </si>
  <si>
    <t>rfnd_H0TSBDZ38SBS</t>
  </si>
  <si>
    <t>rfnd_L9S3BZFNTJCG</t>
  </si>
  <si>
    <t>rfnd_MNV4E2THTF50</t>
  </si>
  <si>
    <t>pay_420000049</t>
  </si>
  <si>
    <t>STL-20260926</t>
  </si>
  <si>
    <t>pay_420000066</t>
  </si>
  <si>
    <t>pay_420000105</t>
  </si>
  <si>
    <t>pay_420000152</t>
  </si>
  <si>
    <t>pay_420000158</t>
  </si>
  <si>
    <t>pay_420000178</t>
  </si>
  <si>
    <t>pay_420000221</t>
  </si>
  <si>
    <t>pay_420000232</t>
  </si>
  <si>
    <t>ord26000247</t>
  </si>
  <si>
    <t>pay_420000237</t>
  </si>
  <si>
    <t>pay_420000330</t>
  </si>
  <si>
    <t>pay_420000334</t>
  </si>
  <si>
    <t>pay_420000367</t>
  </si>
  <si>
    <t>pay_420000398</t>
  </si>
  <si>
    <t>pay_420000417</t>
  </si>
  <si>
    <t>pay_420000452</t>
  </si>
  <si>
    <t>pay_420000501</t>
  </si>
  <si>
    <t>pay_420000527</t>
  </si>
  <si>
    <t>pay_420000562</t>
  </si>
  <si>
    <t>pay_420000618</t>
  </si>
  <si>
    <t>pay_420000643</t>
  </si>
  <si>
    <t>pay_420000653</t>
  </si>
  <si>
    <t xml:space="preserve">ORD26000681  </t>
  </si>
  <si>
    <t>pay_420000667</t>
  </si>
  <si>
    <t>pay_420000680</t>
  </si>
  <si>
    <t>pay_420000684</t>
  </si>
  <si>
    <t>ord26000714</t>
  </si>
  <si>
    <t>pay_420000689</t>
  </si>
  <si>
    <t>pay_420000698</t>
  </si>
  <si>
    <t>pay_420000703</t>
  </si>
  <si>
    <t>pay_420000720</t>
  </si>
  <si>
    <t>pay_420000737</t>
  </si>
  <si>
    <t>pay_420000752</t>
  </si>
  <si>
    <t xml:space="preserve">ORD26000784  </t>
  </si>
  <si>
    <t>pay_420000767</t>
  </si>
  <si>
    <t>ORD-26000800</t>
  </si>
  <si>
    <t>pay_420000779</t>
  </si>
  <si>
    <t>ORD-26000812</t>
  </si>
  <si>
    <t>pay_420000847</t>
  </si>
  <si>
    <t>pay_420000967</t>
  </si>
  <si>
    <t>pay_420001026</t>
  </si>
  <si>
    <t>pay_420001103</t>
  </si>
  <si>
    <t>pay_420001159</t>
  </si>
  <si>
    <t>pay_420001226</t>
  </si>
  <si>
    <t>pay_420001244</t>
  </si>
  <si>
    <t>pay_420001287</t>
  </si>
  <si>
    <t>pay_420001331</t>
  </si>
  <si>
    <t>pay_420001332</t>
  </si>
  <si>
    <t xml:space="preserve">ORD26001395  </t>
  </si>
  <si>
    <t>pay_420001339</t>
  </si>
  <si>
    <t>pay_420001341</t>
  </si>
  <si>
    <t>pay_420001406</t>
  </si>
  <si>
    <t>ord26001476</t>
  </si>
  <si>
    <t>pay_420001432</t>
  </si>
  <si>
    <t>pay_420001442</t>
  </si>
  <si>
    <t>pay_420001452</t>
  </si>
  <si>
    <t>pay_420001468</t>
  </si>
  <si>
    <t>pay_420001487</t>
  </si>
  <si>
    <t>pay_420001496</t>
  </si>
  <si>
    <t>pay_420001548</t>
  </si>
  <si>
    <t>pay_420001563</t>
  </si>
  <si>
    <t>pay_420001572</t>
  </si>
  <si>
    <t>ord26001643</t>
  </si>
  <si>
    <t>pay_420001602</t>
  </si>
  <si>
    <t>ORD-26001677</t>
  </si>
  <si>
    <t>pay_420001672</t>
  </si>
  <si>
    <t>pay_420001702</t>
  </si>
  <si>
    <t>pay_420001712</t>
  </si>
  <si>
    <t>pay_420001780</t>
  </si>
  <si>
    <t>pay_420001781</t>
  </si>
  <si>
    <t>ord26001863</t>
  </si>
  <si>
    <t>pay_420001805</t>
  </si>
  <si>
    <t>pay_420001823</t>
  </si>
  <si>
    <t>pay_420001836</t>
  </si>
  <si>
    <t>pay_420001892</t>
  </si>
  <si>
    <t>pay_420002011</t>
  </si>
  <si>
    <t>pay_420002048</t>
  </si>
  <si>
    <t>pay_420002073</t>
  </si>
  <si>
    <t>pay_420002085</t>
  </si>
  <si>
    <t>pay_420002119</t>
  </si>
  <si>
    <t xml:space="preserve">ORD26002221  </t>
  </si>
  <si>
    <t>pay_420002199</t>
  </si>
  <si>
    <t>ORD-26002304</t>
  </si>
  <si>
    <t>pay_420002204</t>
  </si>
  <si>
    <t>pay_420002214</t>
  </si>
  <si>
    <t>pay_420002364</t>
  </si>
  <si>
    <t>pay_420002365</t>
  </si>
  <si>
    <t>pay_420002370</t>
  </si>
  <si>
    <t>pay_420002394</t>
  </si>
  <si>
    <t>pay_420002395</t>
  </si>
  <si>
    <t>pay_420002469</t>
  </si>
  <si>
    <t>pay_420002501</t>
  </si>
  <si>
    <t>ord26002621</t>
  </si>
  <si>
    <t>pay_420002532</t>
  </si>
  <si>
    <t>pay_420002536</t>
  </si>
  <si>
    <t>pay_420002546</t>
  </si>
  <si>
    <t>pay_420002566</t>
  </si>
  <si>
    <t>pay_420002570</t>
  </si>
  <si>
    <t>pay_420002574</t>
  </si>
  <si>
    <t>pay_420002591</t>
  </si>
  <si>
    <t>pay_420002618</t>
  </si>
  <si>
    <t>pay_420002623</t>
  </si>
  <si>
    <t>pay_420002644</t>
  </si>
  <si>
    <t>pay_420002667</t>
  </si>
  <si>
    <t>pay_420002695</t>
  </si>
  <si>
    <t>pay_420002749</t>
  </si>
  <si>
    <t>pay_420002757</t>
  </si>
  <si>
    <t>pay_420002765</t>
  </si>
  <si>
    <t>pay_420002771</t>
  </si>
  <si>
    <t>pay_420002837</t>
  </si>
  <si>
    <t>pay_420002841</t>
  </si>
  <si>
    <t>pay_420002873</t>
  </si>
  <si>
    <t>pay_420002890</t>
  </si>
  <si>
    <t>pay_420002912</t>
  </si>
  <si>
    <t>pay_420002946</t>
  </si>
  <si>
    <t>pay_420002971</t>
  </si>
  <si>
    <t>pay_420003026</t>
  </si>
  <si>
    <t>pay_420003073</t>
  </si>
  <si>
    <t>pay_420003087</t>
  </si>
  <si>
    <t>ORD-26003241</t>
  </si>
  <si>
    <t>pay_420003144</t>
  </si>
  <si>
    <t>pay_420003152</t>
  </si>
  <si>
    <t>pay_420003201</t>
  </si>
  <si>
    <t>pay_420003247</t>
  </si>
  <si>
    <t>pay_420003271</t>
  </si>
  <si>
    <t>pay_420003295</t>
  </si>
  <si>
    <t>pay_420003306</t>
  </si>
  <si>
    <t>ord26003469</t>
  </si>
  <si>
    <t>pay_420003343</t>
  </si>
  <si>
    <t>pay_420003360</t>
  </si>
  <si>
    <t>ord26003524</t>
  </si>
  <si>
    <t>pay_420003411</t>
  </si>
  <si>
    <t>pay_420003444</t>
  </si>
  <si>
    <t>pay_420003473</t>
  </si>
  <si>
    <t xml:space="preserve">ORD26003641  </t>
  </si>
  <si>
    <t>pay_420003489</t>
  </si>
  <si>
    <t>pay_420003556</t>
  </si>
  <si>
    <t>pay_420003594</t>
  </si>
  <si>
    <t>ORD-26003763</t>
  </si>
  <si>
    <t>pay_420003600</t>
  </si>
  <si>
    <t>pay_420003626</t>
  </si>
  <si>
    <t>pay_420003674</t>
  </si>
  <si>
    <t>pay_420003719</t>
  </si>
  <si>
    <t>pay_420003729</t>
  </si>
  <si>
    <t>pay_420003759</t>
  </si>
  <si>
    <t>pay_420003907</t>
  </si>
  <si>
    <t>pay_420003916</t>
  </si>
  <si>
    <t xml:space="preserve">ORD26004098  </t>
  </si>
  <si>
    <t>pay_420003940</t>
  </si>
  <si>
    <t>pay_420003967</t>
  </si>
  <si>
    <t>pay_420003981</t>
  </si>
  <si>
    <t>pay_420003985</t>
  </si>
  <si>
    <t>pay_420004047</t>
  </si>
  <si>
    <t>pay_420004085</t>
  </si>
  <si>
    <t>pay_420004107</t>
  </si>
  <si>
    <t>pay_420004129</t>
  </si>
  <si>
    <t>pay_420004141</t>
  </si>
  <si>
    <t>pay_420004148</t>
  </si>
  <si>
    <t xml:space="preserve">ORD26004340  </t>
  </si>
  <si>
    <t>pay_420004151</t>
  </si>
  <si>
    <t>pay_420004165</t>
  </si>
  <si>
    <t>pay_420004194</t>
  </si>
  <si>
    <t>pay_420004217</t>
  </si>
  <si>
    <t>pay_420004241</t>
  </si>
  <si>
    <t>pay_420004257</t>
  </si>
  <si>
    <t>pay_420004266</t>
  </si>
  <si>
    <t>pay_420004309</t>
  </si>
  <si>
    <t>pay_420004336</t>
  </si>
  <si>
    <t>pay_420004364</t>
  </si>
  <si>
    <t>ORD-26004566</t>
  </si>
  <si>
    <t>pay_420004369</t>
  </si>
  <si>
    <t>pay_420004391</t>
  </si>
  <si>
    <t>pay_420004444</t>
  </si>
  <si>
    <t>pay_420004551</t>
  </si>
  <si>
    <t>ord26004766</t>
  </si>
  <si>
    <t>pay_420004649</t>
  </si>
  <si>
    <t>pay_420004652</t>
  </si>
  <si>
    <t>pay_420004653</t>
  </si>
  <si>
    <t xml:space="preserve">ORD26004873  </t>
  </si>
  <si>
    <t>pay_420004673</t>
  </si>
  <si>
    <t>pay_420004676</t>
  </si>
  <si>
    <t>pay_420004677</t>
  </si>
  <si>
    <t>pay_420004712</t>
  </si>
  <si>
    <t>pay_420004751</t>
  </si>
  <si>
    <t>pay_420004771</t>
  </si>
  <si>
    <t>pay_420004778</t>
  </si>
  <si>
    <t>ORD-26005000</t>
  </si>
  <si>
    <t>pay_420004824</t>
  </si>
  <si>
    <t>pay_420004846</t>
  </si>
  <si>
    <t>pay_420004869</t>
  </si>
  <si>
    <t>pay_420004900</t>
  </si>
  <si>
    <t>pay_420004956</t>
  </si>
  <si>
    <t xml:space="preserve">ORD26005188  </t>
  </si>
  <si>
    <t>pay_420004961</t>
  </si>
  <si>
    <t>pay_420004980</t>
  </si>
  <si>
    <t>pay_420004981</t>
  </si>
  <si>
    <t>pay_420005082</t>
  </si>
  <si>
    <t>pay_420005165</t>
  </si>
  <si>
    <t>pay_420005169</t>
  </si>
  <si>
    <t>pay_420005172</t>
  </si>
  <si>
    <t>pay_420005175</t>
  </si>
  <si>
    <t>pay_420005197</t>
  </si>
  <si>
    <t>pay_420005298</t>
  </si>
  <si>
    <t>pay_420005321</t>
  </si>
  <si>
    <t>pay_420005337</t>
  </si>
  <si>
    <t>pay_420005404</t>
  </si>
  <si>
    <t>pay_420005443</t>
  </si>
  <si>
    <t>pay_420005444</t>
  </si>
  <si>
    <t>pay_420005587</t>
  </si>
  <si>
    <t>pay_420005602</t>
  </si>
  <si>
    <t>pay_420005607</t>
  </si>
  <si>
    <t>pay_420005614</t>
  </si>
  <si>
    <t>ord26005872</t>
  </si>
  <si>
    <t>pay_420005622</t>
  </si>
  <si>
    <t>pay_420005624</t>
  </si>
  <si>
    <t>pay_420005643</t>
  </si>
  <si>
    <t>pay_420005655</t>
  </si>
  <si>
    <t>pay_420005719</t>
  </si>
  <si>
    <t>rfnd_8VZYXVMEVLAZ</t>
  </si>
  <si>
    <t>rfnd_ERT4JL6UUC59</t>
  </si>
  <si>
    <t>rfnd_H1FHHSUWJT48</t>
  </si>
  <si>
    <t>rfnd_LAKG09C77EVQ</t>
  </si>
  <si>
    <t>rfnd_SPUQNJK2X0FF</t>
  </si>
  <si>
    <t>rfnd_U7CCCJMRNGUG</t>
  </si>
  <si>
    <t>rfnd_UD7UL8KL0VAW</t>
  </si>
  <si>
    <t>pay_420000009</t>
  </si>
  <si>
    <t>STL-20260927</t>
  </si>
  <si>
    <t>pay_420000025</t>
  </si>
  <si>
    <t>pay_420000098</t>
  </si>
  <si>
    <t>pay_420000193</t>
  </si>
  <si>
    <t>ord26000206</t>
  </si>
  <si>
    <t>pay_420000218</t>
  </si>
  <si>
    <t>pay_420000276</t>
  </si>
  <si>
    <t>pay_420000292</t>
  </si>
  <si>
    <t>pay_420000294</t>
  </si>
  <si>
    <t>pay_420000301</t>
  </si>
  <si>
    <t>pay_420000343</t>
  </si>
  <si>
    <t>pay_420000354</t>
  </si>
  <si>
    <t>pay_420000374</t>
  </si>
  <si>
    <t>pay_420000377</t>
  </si>
  <si>
    <t>pay_420000423</t>
  </si>
  <si>
    <t>pay_420000451</t>
  </si>
  <si>
    <t>pay_420000528</t>
  </si>
  <si>
    <t>pay_420000586</t>
  </si>
  <si>
    <t>pay_420000601</t>
  </si>
  <si>
    <t>pay_420000617</t>
  </si>
  <si>
    <t>pay_420000626</t>
  </si>
  <si>
    <t>pay_420000628</t>
  </si>
  <si>
    <t>ord26000655</t>
  </si>
  <si>
    <t>pay_420000652</t>
  </si>
  <si>
    <t>pay_420000685</t>
  </si>
  <si>
    <t>pay_420000688</t>
  </si>
  <si>
    <t>pay_420000708</t>
  </si>
  <si>
    <t>pay_420000800</t>
  </si>
  <si>
    <t>pay_420000809</t>
  </si>
  <si>
    <t>pay_420000815</t>
  </si>
  <si>
    <t>pay_420000816</t>
  </si>
  <si>
    <t>pay_420000827</t>
  </si>
  <si>
    <t>pay_420000857</t>
  </si>
  <si>
    <t>pay_420000879</t>
  </si>
  <si>
    <t>pay_420000893</t>
  </si>
  <si>
    <t>pay_420000898</t>
  </si>
  <si>
    <t>pay_420000922</t>
  </si>
  <si>
    <t xml:space="preserve">ORD26000962  </t>
  </si>
  <si>
    <t>pay_420000932</t>
  </si>
  <si>
    <t>pay_420000947</t>
  </si>
  <si>
    <t>pay_420000952</t>
  </si>
  <si>
    <t>ord26000994</t>
  </si>
  <si>
    <t>pay_420000973</t>
  </si>
  <si>
    <t>pay_420001005</t>
  </si>
  <si>
    <t>pay_420001011</t>
  </si>
  <si>
    <t>pay_420001043</t>
  </si>
  <si>
    <t>pay_420001096</t>
  </si>
  <si>
    <t>pay_420001175</t>
  </si>
  <si>
    <t>pay_420001188</t>
  </si>
  <si>
    <t>pay_420001193</t>
  </si>
  <si>
    <t>pay_420001224</t>
  </si>
  <si>
    <t>pay_420001268</t>
  </si>
  <si>
    <t>pay_420001291</t>
  </si>
  <si>
    <t>pay_420001325</t>
  </si>
  <si>
    <t>pay_420001336</t>
  </si>
  <si>
    <t>pay_420001378</t>
  </si>
  <si>
    <t>ord26001447</t>
  </si>
  <si>
    <t>pay_420001435</t>
  </si>
  <si>
    <t>pay_420001436</t>
  </si>
  <si>
    <t>ORD-26001503</t>
  </si>
  <si>
    <t>pay_420001509</t>
  </si>
  <si>
    <t>pay_420001514</t>
  </si>
  <si>
    <t>pay_420001542</t>
  </si>
  <si>
    <t>ord26001610</t>
  </si>
  <si>
    <t>pay_420001620</t>
  </si>
  <si>
    <t>pay_420001621</t>
  </si>
  <si>
    <t>ord26001696</t>
  </si>
  <si>
    <t>pay_420001682</t>
  </si>
  <si>
    <t>pay_420001686</t>
  </si>
  <si>
    <t>pay_420001704</t>
  </si>
  <si>
    <t>pay_420001732</t>
  </si>
  <si>
    <t>pay_420001741</t>
  </si>
  <si>
    <t>pay_420001802</t>
  </si>
  <si>
    <t>ord26001885</t>
  </si>
  <si>
    <t>pay_420001840</t>
  </si>
  <si>
    <t>pay_420001845</t>
  </si>
  <si>
    <t>pay_420001884</t>
  </si>
  <si>
    <t>pay_420001897</t>
  </si>
  <si>
    <t>pay_420001909</t>
  </si>
  <si>
    <t>pay_420001917</t>
  </si>
  <si>
    <t>pay_420001918</t>
  </si>
  <si>
    <t>pay_420001938</t>
  </si>
  <si>
    <t>pay_420001985</t>
  </si>
  <si>
    <t>pay_420001991</t>
  </si>
  <si>
    <t>pay_420002020</t>
  </si>
  <si>
    <t>pay_420002021</t>
  </si>
  <si>
    <t>pay_420002135</t>
  </si>
  <si>
    <t>pay_420002174</t>
  </si>
  <si>
    <t>pay_420002187</t>
  </si>
  <si>
    <t>pay_420002218</t>
  </si>
  <si>
    <t>pay_420002228</t>
  </si>
  <si>
    <t>pay_420002233</t>
  </si>
  <si>
    <t>pay_420002285</t>
  </si>
  <si>
    <t xml:space="preserve">ORD26002395  </t>
  </si>
  <si>
    <t>pay_420002309</t>
  </si>
  <si>
    <t>pay_420002315</t>
  </si>
  <si>
    <t>pay_420002325</t>
  </si>
  <si>
    <t>pay_420002341</t>
  </si>
  <si>
    <t>pay_420002351</t>
  </si>
  <si>
    <t>pay_420002433</t>
  </si>
  <si>
    <t>pay_420002435</t>
  </si>
  <si>
    <t>pay_420002464</t>
  </si>
  <si>
    <t>pay_420002471</t>
  </si>
  <si>
    <t>pay_420002496</t>
  </si>
  <si>
    <t>ord26002614</t>
  </si>
  <si>
    <t>pay_420002503</t>
  </si>
  <si>
    <t>pay_420002504</t>
  </si>
  <si>
    <t>pay_420002508</t>
  </si>
  <si>
    <t>pay_420002521</t>
  </si>
  <si>
    <t>pay_420002552</t>
  </si>
  <si>
    <t>pay_420002589</t>
  </si>
  <si>
    <t>pay_420002637</t>
  </si>
  <si>
    <t>pay_420002710</t>
  </si>
  <si>
    <t>pay_420002720</t>
  </si>
  <si>
    <t>ORD-26002858</t>
  </si>
  <si>
    <t>pay_420002941</t>
  </si>
  <si>
    <t>pay_420002943</t>
  </si>
  <si>
    <t>pay_420002962</t>
  </si>
  <si>
    <t>pay_420002965</t>
  </si>
  <si>
    <t>ord26003111</t>
  </si>
  <si>
    <t>pay_420002997</t>
  </si>
  <si>
    <t>pay_420003048</t>
  </si>
  <si>
    <t>pay_420003060</t>
  </si>
  <si>
    <t>ord26003212</t>
  </si>
  <si>
    <t>pay_420003070</t>
  </si>
  <si>
    <t>pay_420003084</t>
  </si>
  <si>
    <t>pay_420003106</t>
  </si>
  <si>
    <t>pay_420003151</t>
  </si>
  <si>
    <t>pay_420003166</t>
  </si>
  <si>
    <t>pay_420003231</t>
  </si>
  <si>
    <t>pay_420003302</t>
  </si>
  <si>
    <t>pay_420003376</t>
  </si>
  <si>
    <t>pay_420003441</t>
  </si>
  <si>
    <t>pay_420003442</t>
  </si>
  <si>
    <t xml:space="preserve">ORD26003611  </t>
  </si>
  <si>
    <t>pay_420003446</t>
  </si>
  <si>
    <t>ORD-26003615</t>
  </si>
  <si>
    <t>pay_420003505</t>
  </si>
  <si>
    <t>pay_420003517</t>
  </si>
  <si>
    <t>pay_420003533</t>
  </si>
  <si>
    <t>pay_420003577</t>
  </si>
  <si>
    <t>pay_420003644</t>
  </si>
  <si>
    <t>pay_420003671</t>
  </si>
  <si>
    <t>pay_420003779</t>
  </si>
  <si>
    <t>pay_420003801</t>
  </si>
  <si>
    <t>pay_420003829</t>
  </si>
  <si>
    <t>pay_420003843</t>
  </si>
  <si>
    <t>pay_420003879</t>
  </si>
  <si>
    <t>pay_420003893</t>
  </si>
  <si>
    <t>pay_420003910</t>
  </si>
  <si>
    <t>pay_420003912</t>
  </si>
  <si>
    <t xml:space="preserve">ORD26004094  </t>
  </si>
  <si>
    <t>pay_420003951</t>
  </si>
  <si>
    <t>pay_420003961</t>
  </si>
  <si>
    <t>pay_420003997</t>
  </si>
  <si>
    <t>pay_420004069</t>
  </si>
  <si>
    <t>pay_420004105</t>
  </si>
  <si>
    <t>pay_420004124</t>
  </si>
  <si>
    <t>pay_420004131</t>
  </si>
  <si>
    <t>pay_420004139</t>
  </si>
  <si>
    <t>pay_420004182</t>
  </si>
  <si>
    <t>pay_420004201</t>
  </si>
  <si>
    <t>pay_420004207</t>
  </si>
  <si>
    <t>pay_420004212</t>
  </si>
  <si>
    <t>pay_420004221</t>
  </si>
  <si>
    <t>pay_420004232</t>
  </si>
  <si>
    <t>ord26004430</t>
  </si>
  <si>
    <t>pay_420004233</t>
  </si>
  <si>
    <t>pay_420004273</t>
  </si>
  <si>
    <t>pay_420004274</t>
  </si>
  <si>
    <t>pay_420004307</t>
  </si>
  <si>
    <t>pay_420004318</t>
  </si>
  <si>
    <t>pay_420004331</t>
  </si>
  <si>
    <t>ord26004532</t>
  </si>
  <si>
    <t>pay_420004333</t>
  </si>
  <si>
    <t>pay_420004365</t>
  </si>
  <si>
    <t xml:space="preserve">ORD26004567  </t>
  </si>
  <si>
    <t>pay_420004389</t>
  </si>
  <si>
    <t>pay_420004407</t>
  </si>
  <si>
    <t>pay_420004413</t>
  </si>
  <si>
    <t xml:space="preserve">ORD26004620  </t>
  </si>
  <si>
    <t>pay_420004468</t>
  </si>
  <si>
    <t>pay_420004523</t>
  </si>
  <si>
    <t>pay_420004630</t>
  </si>
  <si>
    <t>pay_420004633</t>
  </si>
  <si>
    <t>pay_420004678</t>
  </si>
  <si>
    <t>pay_420004683</t>
  </si>
  <si>
    <t>pay_420004719</t>
  </si>
  <si>
    <t>pay_420004757</t>
  </si>
  <si>
    <t>ord26004978</t>
  </si>
  <si>
    <t>pay_420004806</t>
  </si>
  <si>
    <t>pay_420004862</t>
  </si>
  <si>
    <t>pay_420004870</t>
  </si>
  <si>
    <t>pay_420004924</t>
  </si>
  <si>
    <t>pay_420004935</t>
  </si>
  <si>
    <t>pay_420004936</t>
  </si>
  <si>
    <t>pay_420004978</t>
  </si>
  <si>
    <t>pay_420004984</t>
  </si>
  <si>
    <t>ord26005217</t>
  </si>
  <si>
    <t>pay_420004996</t>
  </si>
  <si>
    <t xml:space="preserve">ORD26005232  </t>
  </si>
  <si>
    <t>pay_420005002</t>
  </si>
  <si>
    <t>ord26005238</t>
  </si>
  <si>
    <t>pay_420005030</t>
  </si>
  <si>
    <t>pay_420005053</t>
  </si>
  <si>
    <t>ORD-26005292</t>
  </si>
  <si>
    <t>pay_420005068</t>
  </si>
  <si>
    <t>pay_420005192</t>
  </si>
  <si>
    <t>pay_420005210</t>
  </si>
  <si>
    <t>pay_420005235</t>
  </si>
  <si>
    <t>ord26005473</t>
  </si>
  <si>
    <t>pay_420005245</t>
  </si>
  <si>
    <t>pay_420005284</t>
  </si>
  <si>
    <t>ord26005521</t>
  </si>
  <si>
    <t>pay_420005344</t>
  </si>
  <si>
    <t>pay_420005381</t>
  </si>
  <si>
    <t>pay_420005385</t>
  </si>
  <si>
    <t>ord26005627</t>
  </si>
  <si>
    <t>pay_420005402</t>
  </si>
  <si>
    <t>pay_420005412</t>
  </si>
  <si>
    <t>pay_420005414</t>
  </si>
  <si>
    <t>ORD-26005659</t>
  </si>
  <si>
    <t>pay_420005420</t>
  </si>
  <si>
    <t>pay_420005439</t>
  </si>
  <si>
    <t>pay_420005447</t>
  </si>
  <si>
    <t>pay_420005493</t>
  </si>
  <si>
    <t>pay_420005500</t>
  </si>
  <si>
    <t>ord26005749</t>
  </si>
  <si>
    <t>pay_420005507</t>
  </si>
  <si>
    <t>pay_420005509</t>
  </si>
  <si>
    <t>pay_420005510</t>
  </si>
  <si>
    <t>pay_420005524</t>
  </si>
  <si>
    <t>pay_420005575</t>
  </si>
  <si>
    <t>pay_420005723</t>
  </si>
  <si>
    <t>pay_420005732</t>
  </si>
  <si>
    <t>rfnd_080MABWQ0QL9</t>
  </si>
  <si>
    <t>rfnd_VH05KMJJHH6Y</t>
  </si>
  <si>
    <t>pay_420000056</t>
  </si>
  <si>
    <t>STL-20260928</t>
  </si>
  <si>
    <t>pay_420000058</t>
  </si>
  <si>
    <t xml:space="preserve">ORD26000058  </t>
  </si>
  <si>
    <t>pay_420000059</t>
  </si>
  <si>
    <t>pay_420000161</t>
  </si>
  <si>
    <t>pay_420000181</t>
  </si>
  <si>
    <t>pay_420000238</t>
  </si>
  <si>
    <t>pay_420000256</t>
  </si>
  <si>
    <t>pay_420000258</t>
  </si>
  <si>
    <t>ord26000275</t>
  </si>
  <si>
    <t>pay_420000321</t>
  </si>
  <si>
    <t>pay_420000332</t>
  </si>
  <si>
    <t>pay_420000370</t>
  </si>
  <si>
    <t>pay_420000419</t>
  </si>
  <si>
    <t>ord26000436</t>
  </si>
  <si>
    <t>pay_420000450</t>
  </si>
  <si>
    <t>ord26000471</t>
  </si>
  <si>
    <t>pay_420000459</t>
  </si>
  <si>
    <t>pay_420000493</t>
  </si>
  <si>
    <t>pay_420000556</t>
  </si>
  <si>
    <t>pay_420000583</t>
  </si>
  <si>
    <t>pay_420000590</t>
  </si>
  <si>
    <t>pay_420000732</t>
  </si>
  <si>
    <t>pay_420000764</t>
  </si>
  <si>
    <t>pay_420000786</t>
  </si>
  <si>
    <t>ord26000819</t>
  </si>
  <si>
    <t>pay_420000796</t>
  </si>
  <si>
    <t>pay_420000856</t>
  </si>
  <si>
    <t>pay_420000896</t>
  </si>
  <si>
    <t>pay_420000916</t>
  </si>
  <si>
    <t>pay_420000936</t>
  </si>
  <si>
    <t>pay_420000956</t>
  </si>
  <si>
    <t>pay_420001060</t>
  </si>
  <si>
    <t>pay_420001090</t>
  </si>
  <si>
    <t>ord26001133</t>
  </si>
  <si>
    <t>pay_420001198</t>
  </si>
  <si>
    <t>pay_420001243</t>
  </si>
  <si>
    <t>pay_420001257</t>
  </si>
  <si>
    <t>pay_420001265</t>
  </si>
  <si>
    <t>pay_420001271</t>
  </si>
  <si>
    <t>pay_420001311</t>
  </si>
  <si>
    <t>pay_420001315</t>
  </si>
  <si>
    <t>pay_420001345</t>
  </si>
  <si>
    <t>pay_420001381</t>
  </si>
  <si>
    <t>pay_420001425</t>
  </si>
  <si>
    <t>pay_420001500</t>
  </si>
  <si>
    <t>pay_420001578</t>
  </si>
  <si>
    <t>pay_420001593</t>
  </si>
  <si>
    <t>pay_420001599</t>
  </si>
  <si>
    <t>pay_420001636</t>
  </si>
  <si>
    <t>ord26001713</t>
  </si>
  <si>
    <t>pay_420001639</t>
  </si>
  <si>
    <t>pay_420001720</t>
  </si>
  <si>
    <t>pay_420001722</t>
  </si>
  <si>
    <t>pay_420001733</t>
  </si>
  <si>
    <t>pay_420001742</t>
  </si>
  <si>
    <t>ord26001824</t>
  </si>
  <si>
    <t>pay_420001776</t>
  </si>
  <si>
    <t>ORD-26001858</t>
  </si>
  <si>
    <t>pay_420001777</t>
  </si>
  <si>
    <t>pay_420001844</t>
  </si>
  <si>
    <t>pay_420001852</t>
  </si>
  <si>
    <t>pay_420001880</t>
  </si>
  <si>
    <t>pay_420001891</t>
  </si>
  <si>
    <t>pay_420001895</t>
  </si>
  <si>
    <t>pay_420001900</t>
  </si>
  <si>
    <t>pay_420001911</t>
  </si>
  <si>
    <t>pay_420001925</t>
  </si>
  <si>
    <t>pay_420001997</t>
  </si>
  <si>
    <t>pay_420002018</t>
  </si>
  <si>
    <t>pay_420002045</t>
  </si>
  <si>
    <t xml:space="preserve">ORD26002138  </t>
  </si>
  <si>
    <t>pay_420002049</t>
  </si>
  <si>
    <t>pay_420002126</t>
  </si>
  <si>
    <t>pay_420002137</t>
  </si>
  <si>
    <t>pay_420002191</t>
  </si>
  <si>
    <t>pay_420002217</t>
  </si>
  <si>
    <t>pay_420002223</t>
  </si>
  <si>
    <t>pay_420002244</t>
  </si>
  <si>
    <t>pay_420002258</t>
  </si>
  <si>
    <t>pay_420002272</t>
  </si>
  <si>
    <t>pay_420002319</t>
  </si>
  <si>
    <t>ord26002432</t>
  </si>
  <si>
    <t>pay_420002337</t>
  </si>
  <si>
    <t>ord26002451</t>
  </si>
  <si>
    <t>pay_420002359</t>
  </si>
  <si>
    <t>pay_420002374</t>
  </si>
  <si>
    <t>pay_420002389</t>
  </si>
  <si>
    <t>pay_420002396</t>
  </si>
  <si>
    <t>pay_420002415</t>
  </si>
  <si>
    <t>pay_420002480</t>
  </si>
  <si>
    <t>pay_420002507</t>
  </si>
  <si>
    <t>pay_420002523</t>
  </si>
  <si>
    <t>pay_420002651</t>
  </si>
  <si>
    <t>pay_420002682</t>
  </si>
  <si>
    <t>pay_420002702</t>
  </si>
  <si>
    <t>pay_420002704</t>
  </si>
  <si>
    <t>pay_420002736</t>
  </si>
  <si>
    <t>ord26002873</t>
  </si>
  <si>
    <t>pay_420002737</t>
  </si>
  <si>
    <t>pay_420002741</t>
  </si>
  <si>
    <t>pay_420002792</t>
  </si>
  <si>
    <t>pay_420002826</t>
  </si>
  <si>
    <t>pay_420002901</t>
  </si>
  <si>
    <t>pay_420002903</t>
  </si>
  <si>
    <t>pay_420002990</t>
  </si>
  <si>
    <t>ORD-26003139</t>
  </si>
  <si>
    <t>pay_420003077</t>
  </si>
  <si>
    <t>pay_420003158</t>
  </si>
  <si>
    <t>pay_420003193</t>
  </si>
  <si>
    <t>pay_420003208</t>
  </si>
  <si>
    <t>pay_420003260</t>
  </si>
  <si>
    <t>pay_420003274</t>
  </si>
  <si>
    <t>pay_420003275</t>
  </si>
  <si>
    <t>pay_420003283</t>
  </si>
  <si>
    <t>pay_420003308</t>
  </si>
  <si>
    <t>pay_420003316</t>
  </si>
  <si>
    <t>ORD-26003478</t>
  </si>
  <si>
    <t>pay_420003323</t>
  </si>
  <si>
    <t>pay_420003409</t>
  </si>
  <si>
    <t>pay_420003459</t>
  </si>
  <si>
    <t>pay_420003464</t>
  </si>
  <si>
    <t>pay_420003513</t>
  </si>
  <si>
    <t>pay_420003527</t>
  </si>
  <si>
    <t>pay_420003591</t>
  </si>
  <si>
    <t>pay_420003605</t>
  </si>
  <si>
    <t>pay_420003624</t>
  </si>
  <si>
    <t>pay_420003666</t>
  </si>
  <si>
    <t>pay_420003727</t>
  </si>
  <si>
    <t>ord26003899</t>
  </si>
  <si>
    <t>pay_420003741</t>
  </si>
  <si>
    <t>pay_420003808</t>
  </si>
  <si>
    <t>pay_420003811</t>
  </si>
  <si>
    <t>pay_420003839</t>
  </si>
  <si>
    <t>pay_420003883</t>
  </si>
  <si>
    <t>pay_420003941</t>
  </si>
  <si>
    <t>pay_420004013</t>
  </si>
  <si>
    <t>pay_420004018</t>
  </si>
  <si>
    <t>pay_420004030</t>
  </si>
  <si>
    <t>pay_420004045</t>
  </si>
  <si>
    <t>pay_420004126</t>
  </si>
  <si>
    <t>pay_420004135</t>
  </si>
  <si>
    <t>pay_420004160</t>
  </si>
  <si>
    <t>pay_420004184</t>
  </si>
  <si>
    <t>pay_420004188</t>
  </si>
  <si>
    <t>pay_420004346</t>
  </si>
  <si>
    <t>pay_420004356</t>
  </si>
  <si>
    <t>pay_420004357</t>
  </si>
  <si>
    <t>pay_420004358</t>
  </si>
  <si>
    <t>pay_420004359</t>
  </si>
  <si>
    <t>pay_420004416</t>
  </si>
  <si>
    <t>pay_420004451</t>
  </si>
  <si>
    <t>pay_420004489</t>
  </si>
  <si>
    <t>ORD-26004702</t>
  </si>
  <si>
    <t>pay_420004587</t>
  </si>
  <si>
    <t>pay_420004629</t>
  </si>
  <si>
    <t>pay_420004687</t>
  </si>
  <si>
    <t>pay_420004696</t>
  </si>
  <si>
    <t>pay_420004735</t>
  </si>
  <si>
    <t>pay_420004851</t>
  </si>
  <si>
    <t>pay_420004899</t>
  </si>
  <si>
    <t>pay_420004940</t>
  </si>
  <si>
    <t>pay_420005092</t>
  </si>
  <si>
    <t>pay_420005117</t>
  </si>
  <si>
    <t>pay_420005187</t>
  </si>
  <si>
    <t>pay_420005222</t>
  </si>
  <si>
    <t>pay_420005244</t>
  </si>
  <si>
    <t>pay_420005248</t>
  </si>
  <si>
    <t>pay_420005301</t>
  </si>
  <si>
    <t>pay_420005308</t>
  </si>
  <si>
    <t xml:space="preserve">ORD26005547  </t>
  </si>
  <si>
    <t>pay_420005318</t>
  </si>
  <si>
    <t>pay_420005351</t>
  </si>
  <si>
    <t>pay_420005394</t>
  </si>
  <si>
    <t>pay_420005489</t>
  </si>
  <si>
    <t>pay_420005513</t>
  </si>
  <si>
    <t>pay_420005554</t>
  </si>
  <si>
    <t>pay_420005556</t>
  </si>
  <si>
    <t>pay_420005576</t>
  </si>
  <si>
    <t>pay_420005589</t>
  </si>
  <si>
    <t>pay_420005604</t>
  </si>
  <si>
    <t>pay_420005645</t>
  </si>
  <si>
    <t>pay_420005650</t>
  </si>
  <si>
    <t>pay_420005701</t>
  </si>
  <si>
    <t>pay_420005735</t>
  </si>
  <si>
    <t>ORD26006500</t>
  </si>
  <si>
    <t>rfnd_3WYN6T1DJDB3</t>
  </si>
  <si>
    <t>rfnd_923TWDFZ1WTG</t>
  </si>
  <si>
    <t>rfnd_AF71HLNWW6VE</t>
  </si>
  <si>
    <t>rfnd_B6Q39G8ABCMT</t>
  </si>
  <si>
    <t>rfnd_C84CZNYQMCGQ</t>
  </si>
  <si>
    <t>rfnd_ELK4CYW2S39A</t>
  </si>
  <si>
    <t>rfnd_LKQ537NCSW65</t>
  </si>
  <si>
    <t>rfnd_LSJD3PE5HVE9</t>
  </si>
  <si>
    <t>rfnd_LUCTZT2S87QS</t>
  </si>
  <si>
    <t>rfnd_PNEVYM1ELNJR</t>
  </si>
  <si>
    <t>rfnd_RGKJEWQ134NR</t>
  </si>
  <si>
    <t>rfnd_RK96FUYLZ0GU</t>
  </si>
  <si>
    <t>rfnd_VDHANAGHWRJ7</t>
  </si>
  <si>
    <t>rfnd_VR9U1P3ACN1Z</t>
  </si>
  <si>
    <t>pay_420000032</t>
  </si>
  <si>
    <t>STL-20260929</t>
  </si>
  <si>
    <t>pay_420000036</t>
  </si>
  <si>
    <t>pay_420000047</t>
  </si>
  <si>
    <t>pay_420000076</t>
  </si>
  <si>
    <t>pay_420000077</t>
  </si>
  <si>
    <t>pay_420000084</t>
  </si>
  <si>
    <t>pay_420000126</t>
  </si>
  <si>
    <t>pay_420000132</t>
  </si>
  <si>
    <t>pay_420000151</t>
  </si>
  <si>
    <t xml:space="preserve">ORD26000161  </t>
  </si>
  <si>
    <t>pay_420000209</t>
  </si>
  <si>
    <t xml:space="preserve">ORD26000223  </t>
  </si>
  <si>
    <t>pay_420000227</t>
  </si>
  <si>
    <t>pay_420000234</t>
  </si>
  <si>
    <t>pay_420000239</t>
  </si>
  <si>
    <t>pay_420000240</t>
  </si>
  <si>
    <t>pay_420000259</t>
  </si>
  <si>
    <t>pay_420000289</t>
  </si>
  <si>
    <t>pay_420000381</t>
  </si>
  <si>
    <t>pay_420000441</t>
  </si>
  <si>
    <t>pay_420000457</t>
  </si>
  <si>
    <t>pay_420000480</t>
  </si>
  <si>
    <t>ORD-26000504</t>
  </si>
  <si>
    <t>pay_420000514</t>
  </si>
  <si>
    <t>pay_420000539</t>
  </si>
  <si>
    <t>pay_420000549</t>
  </si>
  <si>
    <t>pay_420000580</t>
  </si>
  <si>
    <t>pay_420000595</t>
  </si>
  <si>
    <t>pay_420000669</t>
  </si>
  <si>
    <t>ord26000698</t>
  </si>
  <si>
    <t>pay_420000731</t>
  </si>
  <si>
    <t>pay_420000758</t>
  </si>
  <si>
    <t xml:space="preserve">ORD26000790  </t>
  </si>
  <si>
    <t>pay_420000765</t>
  </si>
  <si>
    <t>pay_420000818</t>
  </si>
  <si>
    <t>pay_420000837</t>
  </si>
  <si>
    <t>ord26000872</t>
  </si>
  <si>
    <t>pay_420000844</t>
  </si>
  <si>
    <t>pay_420000991</t>
  </si>
  <si>
    <t>ord26001034</t>
  </si>
  <si>
    <t>pay_420001050</t>
  </si>
  <si>
    <t>pay_420001056</t>
  </si>
  <si>
    <t>pay_420001093</t>
  </si>
  <si>
    <t>pay_420001140</t>
  </si>
  <si>
    <t>pay_420001143</t>
  </si>
  <si>
    <t>pay_420001150</t>
  </si>
  <si>
    <t>pay_420001157</t>
  </si>
  <si>
    <t>pay_420001178</t>
  </si>
  <si>
    <t>pay_420001363</t>
  </si>
  <si>
    <t>pay_420001403</t>
  </si>
  <si>
    <t>pay_420001419</t>
  </si>
  <si>
    <t>ord26001487</t>
  </si>
  <si>
    <t>pay_420001552</t>
  </si>
  <si>
    <t>pay_420001560</t>
  </si>
  <si>
    <t>pay_420001567</t>
  </si>
  <si>
    <t>pay_420001587</t>
  </si>
  <si>
    <t>pay_420001617</t>
  </si>
  <si>
    <t>ord26001692</t>
  </si>
  <si>
    <t>pay_420001633</t>
  </si>
  <si>
    <t>pay_420001669</t>
  </si>
  <si>
    <t>pay_420001699</t>
  </si>
  <si>
    <t>pay_420001738</t>
  </si>
  <si>
    <t xml:space="preserve">ORD26001819  </t>
  </si>
  <si>
    <t>pay_420001755</t>
  </si>
  <si>
    <t>pay_420001794</t>
  </si>
  <si>
    <t>pay_420001803</t>
  </si>
  <si>
    <t>pay_420001867</t>
  </si>
  <si>
    <t>pay_420001883</t>
  </si>
  <si>
    <t>pay_420001922</t>
  </si>
  <si>
    <t>ord26002015</t>
  </si>
  <si>
    <t>pay_420001930</t>
  </si>
  <si>
    <t>pay_420001941</t>
  </si>
  <si>
    <t>pay_420001946</t>
  </si>
  <si>
    <t>ord26002040</t>
  </si>
  <si>
    <t>pay_420001994</t>
  </si>
  <si>
    <t>pay_420002015</t>
  </si>
  <si>
    <t>pay_420002039</t>
  </si>
  <si>
    <t>pay_420002043</t>
  </si>
  <si>
    <t>pay_420002063</t>
  </si>
  <si>
    <t>pay_420002078</t>
  </si>
  <si>
    <t>pay_420002082</t>
  </si>
  <si>
    <t>pay_420002097</t>
  </si>
  <si>
    <t>pay_420002106</t>
  </si>
  <si>
    <t>pay_420002156</t>
  </si>
  <si>
    <t>pay_420002176</t>
  </si>
  <si>
    <t>pay_420002188</t>
  </si>
  <si>
    <t>pay_420002212</t>
  </si>
  <si>
    <t>pay_420002263</t>
  </si>
  <si>
    <t>pay_420002358</t>
  </si>
  <si>
    <t xml:space="preserve">ORD26002471  </t>
  </si>
  <si>
    <t>pay_420002369</t>
  </si>
  <si>
    <t>pay_420002373</t>
  </si>
  <si>
    <t>pay_420002382</t>
  </si>
  <si>
    <t>pay_420002410</t>
  </si>
  <si>
    <t>pay_420002456</t>
  </si>
  <si>
    <t>pay_420002460</t>
  </si>
  <si>
    <t>pay_420002476</t>
  </si>
  <si>
    <t>ord26002592</t>
  </si>
  <si>
    <t>pay_420002479</t>
  </si>
  <si>
    <t>pay_420002505</t>
  </si>
  <si>
    <t>pay_420002519</t>
  </si>
  <si>
    <t>pay_420002524</t>
  </si>
  <si>
    <t>pay_420002539</t>
  </si>
  <si>
    <t>pay_420002545</t>
  </si>
  <si>
    <t xml:space="preserve">ORD26002668  </t>
  </si>
  <si>
    <t>pay_420002597</t>
  </si>
  <si>
    <t>pay_420002606</t>
  </si>
  <si>
    <t>pay_420002630</t>
  </si>
  <si>
    <t>pay_420002661</t>
  </si>
  <si>
    <t>pay_420002669</t>
  </si>
  <si>
    <t>pay_420002707</t>
  </si>
  <si>
    <t>ord26002843</t>
  </si>
  <si>
    <t>pay_420002730</t>
  </si>
  <si>
    <t>pay_420002778</t>
  </si>
  <si>
    <t>pay_420002823</t>
  </si>
  <si>
    <t>pay_420002898</t>
  </si>
  <si>
    <t>pay_420002944</t>
  </si>
  <si>
    <t>pay_420003027</t>
  </si>
  <si>
    <t>pay_420003049</t>
  </si>
  <si>
    <t>ord26003201</t>
  </si>
  <si>
    <t>pay_420003089</t>
  </si>
  <si>
    <t>pay_420003105</t>
  </si>
  <si>
    <t>pay_420003117</t>
  </si>
  <si>
    <t>pay_420003149</t>
  </si>
  <si>
    <t>pay_420003154</t>
  </si>
  <si>
    <t>pay_420003157</t>
  </si>
  <si>
    <t>pay_420003179</t>
  </si>
  <si>
    <t>pay_420003220</t>
  </si>
  <si>
    <t>pay_420003221</t>
  </si>
  <si>
    <t>pay_420003222</t>
  </si>
  <si>
    <t>pay_420003303</t>
  </si>
  <si>
    <t>pay_420003335</t>
  </si>
  <si>
    <t>pay_420003338</t>
  </si>
  <si>
    <t>pay_420003375</t>
  </si>
  <si>
    <t>pay_420003383</t>
  </si>
  <si>
    <t>pay_420003463</t>
  </si>
  <si>
    <t>ORD-26003631</t>
  </si>
  <si>
    <t>pay_420003466</t>
  </si>
  <si>
    <t>pay_420003470</t>
  </si>
  <si>
    <t>pay_420003476</t>
  </si>
  <si>
    <t>pay_420003528</t>
  </si>
  <si>
    <t>pay_420003623</t>
  </si>
  <si>
    <t>pay_420003628</t>
  </si>
  <si>
    <t>pay_420003682</t>
  </si>
  <si>
    <t>pay_420003700</t>
  </si>
  <si>
    <t>pay_420003849</t>
  </si>
  <si>
    <t xml:space="preserve">ORD26004030  </t>
  </si>
  <si>
    <t>pay_420003882</t>
  </si>
  <si>
    <t>pay_420003921</t>
  </si>
  <si>
    <t>pay_420003939</t>
  </si>
  <si>
    <t>pay_420003954</t>
  </si>
  <si>
    <t>pay_420003993</t>
  </si>
  <si>
    <t>pay_420004040</t>
  </si>
  <si>
    <t>pay_420004065</t>
  </si>
  <si>
    <t>pay_420004068</t>
  </si>
  <si>
    <t>pay_420004170</t>
  </si>
  <si>
    <t>pay_420004239</t>
  </si>
  <si>
    <t>pay_420004254</t>
  </si>
  <si>
    <t>pay_420004288</t>
  </si>
  <si>
    <t>pay_420004294</t>
  </si>
  <si>
    <t>pay_420004312</t>
  </si>
  <si>
    <t>pay_420004342</t>
  </si>
  <si>
    <t>pay_420004354</t>
  </si>
  <si>
    <t>pay_420004403</t>
  </si>
  <si>
    <t>pay_420004431</t>
  </si>
  <si>
    <t>pay_420004453</t>
  </si>
  <si>
    <t>pay_420004484</t>
  </si>
  <si>
    <t>ord26004695</t>
  </si>
  <si>
    <t>pay_420004520</t>
  </si>
  <si>
    <t>pay_420004548</t>
  </si>
  <si>
    <t>pay_420004588</t>
  </si>
  <si>
    <t>pay_420004595</t>
  </si>
  <si>
    <t>pay_420004600</t>
  </si>
  <si>
    <t>pay_420004604</t>
  </si>
  <si>
    <t>pay_420004617</t>
  </si>
  <si>
    <t>pay_420004747</t>
  </si>
  <si>
    <t>pay_420004770</t>
  </si>
  <si>
    <t>pay_420004774</t>
  </si>
  <si>
    <t>pay_420004805</t>
  </si>
  <si>
    <t>pay_420004811</t>
  </si>
  <si>
    <t>pay_420004853</t>
  </si>
  <si>
    <t xml:space="preserve">ORD26005076  </t>
  </si>
  <si>
    <t>pay_420004865</t>
  </si>
  <si>
    <t>pay_420004876</t>
  </si>
  <si>
    <t>pay_420004949</t>
  </si>
  <si>
    <t>pay_420004967</t>
  </si>
  <si>
    <t>pay_420004993</t>
  </si>
  <si>
    <t>pay_420005021</t>
  </si>
  <si>
    <t xml:space="preserve">ORD26005257  </t>
  </si>
  <si>
    <t>pay_420005022</t>
  </si>
  <si>
    <t>pay_420005034</t>
  </si>
  <si>
    <t>pay_420005036</t>
  </si>
  <si>
    <t>ord26005273</t>
  </si>
  <si>
    <t>pay_420005049</t>
  </si>
  <si>
    <t>ORD-26005287</t>
  </si>
  <si>
    <t>pay_420005059</t>
  </si>
  <si>
    <t>pay_420005176</t>
  </si>
  <si>
    <t xml:space="preserve">ORD26005415  </t>
  </si>
  <si>
    <t>pay_420005206</t>
  </si>
  <si>
    <t>pay_420005207</t>
  </si>
  <si>
    <t>pay_420005218</t>
  </si>
  <si>
    <t>pay_420005253</t>
  </si>
  <si>
    <t>pay_420005274</t>
  </si>
  <si>
    <t>pay_420005296</t>
  </si>
  <si>
    <t>pay_420005334</t>
  </si>
  <si>
    <t>pay_420005416</t>
  </si>
  <si>
    <t>pay_420005436</t>
  </si>
  <si>
    <t>pay_420005480</t>
  </si>
  <si>
    <t>pay_420005550</t>
  </si>
  <si>
    <t>pay_420005560</t>
  </si>
  <si>
    <t>pay_420005571</t>
  </si>
  <si>
    <t>pay_420005593</t>
  </si>
  <si>
    <t>ord26005851</t>
  </si>
  <si>
    <t>pay_420005598</t>
  </si>
  <si>
    <t>pay_420005659</t>
  </si>
  <si>
    <t>rfnd_2K4E7LYSBESV</t>
  </si>
  <si>
    <t>rfnd_CQD1TBB1F0XT</t>
  </si>
  <si>
    <t>rfnd_E8YNDBHKA3L5</t>
  </si>
  <si>
    <t>rfnd_HXR2CSWDHTEE</t>
  </si>
  <si>
    <t>rfnd_MP7P9PN8DFJC</t>
  </si>
  <si>
    <t>rfnd_SZXB9FJAFA2P</t>
  </si>
  <si>
    <t>pay_420000060</t>
  </si>
  <si>
    <t>STL-20260930</t>
  </si>
  <si>
    <t>pay_420000062</t>
  </si>
  <si>
    <t xml:space="preserve">ORD26000062  </t>
  </si>
  <si>
    <t>pay_420000073</t>
  </si>
  <si>
    <t>ord26000075</t>
  </si>
  <si>
    <t>pay_420000095</t>
  </si>
  <si>
    <t>pay_420000159</t>
  </si>
  <si>
    <t>pay_420000399</t>
  </si>
  <si>
    <t>ord26000416</t>
  </si>
  <si>
    <t>pay_420000416</t>
  </si>
  <si>
    <t>pay_420000427</t>
  </si>
  <si>
    <t>pay_420000453</t>
  </si>
  <si>
    <t>pay_420000526</t>
  </si>
  <si>
    <t>ORD-26000551</t>
  </si>
  <si>
    <t>pay_420000581</t>
  </si>
  <si>
    <t>pay_420000599</t>
  </si>
  <si>
    <t>pay_420000648</t>
  </si>
  <si>
    <t>pay_420000656</t>
  </si>
  <si>
    <t>pay_420000672</t>
  </si>
  <si>
    <t>ORD-26000701</t>
  </si>
  <si>
    <t>pay_420000712</t>
  </si>
  <si>
    <t xml:space="preserve">ORD26000745  </t>
  </si>
  <si>
    <t>pay_420000887</t>
  </si>
  <si>
    <t>pay_420000975</t>
  </si>
  <si>
    <t>pay_420001002</t>
  </si>
  <si>
    <t>pay_420001012</t>
  </si>
  <si>
    <t xml:space="preserve">ORD26001055  </t>
  </si>
  <si>
    <t>pay_420001015</t>
  </si>
  <si>
    <t>ORD-26001059</t>
  </si>
  <si>
    <t>pay_420001038</t>
  </si>
  <si>
    <t>pay_420001045</t>
  </si>
  <si>
    <t>ord26001089</t>
  </si>
  <si>
    <t>pay_420001059</t>
  </si>
  <si>
    <t>ord26001102</t>
  </si>
  <si>
    <t>pay_420001070</t>
  </si>
  <si>
    <t>pay_420001083</t>
  </si>
  <si>
    <t xml:space="preserve">ORD26001125  </t>
  </si>
  <si>
    <t>pay_420001087</t>
  </si>
  <si>
    <t>pay_420001110</t>
  </si>
  <si>
    <t>pay_420001139</t>
  </si>
  <si>
    <t>pay_420001144</t>
  </si>
  <si>
    <t>pay_420001156</t>
  </si>
  <si>
    <t>ORD-26001205</t>
  </si>
  <si>
    <t>pay_420001222</t>
  </si>
  <si>
    <t>pay_420001223</t>
  </si>
  <si>
    <t>pay_420001258</t>
  </si>
  <si>
    <t xml:space="preserve">ORD26001315  </t>
  </si>
  <si>
    <t>pay_420001269</t>
  </si>
  <si>
    <t>pay_420001272</t>
  </si>
  <si>
    <t>pay_420001318</t>
  </si>
  <si>
    <t>pay_420001349</t>
  </si>
  <si>
    <t>pay_420001369</t>
  </si>
  <si>
    <t>pay_420001463</t>
  </si>
  <si>
    <t>pay_420001486</t>
  </si>
  <si>
    <t>ord26001552</t>
  </si>
  <si>
    <t>pay_420001519</t>
  </si>
  <si>
    <t>ORD-26001586</t>
  </si>
  <si>
    <t>pay_420001533</t>
  </si>
  <si>
    <t>pay_420001544</t>
  </si>
  <si>
    <t>pay_420001554</t>
  </si>
  <si>
    <t>pay_420001589</t>
  </si>
  <si>
    <t>ord26001662</t>
  </si>
  <si>
    <t>pay_420001766</t>
  </si>
  <si>
    <t>pay_420001811</t>
  </si>
  <si>
    <t>pay_420001816</t>
  </si>
  <si>
    <t>pay_420001843</t>
  </si>
  <si>
    <t>pay_420001952</t>
  </si>
  <si>
    <t>pay_420001953</t>
  </si>
  <si>
    <t>pay_420001955</t>
  </si>
  <si>
    <t>pay_420001960</t>
  </si>
  <si>
    <t>pay_420001980</t>
  </si>
  <si>
    <t>pay_420001981</t>
  </si>
  <si>
    <t>pay_420002009</t>
  </si>
  <si>
    <t>pay_420002027</t>
  </si>
  <si>
    <t>pay_420002037</t>
  </si>
  <si>
    <t>pay_420002044</t>
  </si>
  <si>
    <t>pay_420002115</t>
  </si>
  <si>
    <t>pay_420002122</t>
  </si>
  <si>
    <t>pay_420002124</t>
  </si>
  <si>
    <t>pay_420002132</t>
  </si>
  <si>
    <t>pay_420002143</t>
  </si>
  <si>
    <t>pay_420002144</t>
  </si>
  <si>
    <t>pay_420002160</t>
  </si>
  <si>
    <t>pay_420002161</t>
  </si>
  <si>
    <t>pay_420002232</t>
  </si>
  <si>
    <t>pay_420002234</t>
  </si>
  <si>
    <t>pay_420002317</t>
  </si>
  <si>
    <t>pay_420002328</t>
  </si>
  <si>
    <t>pay_420002335</t>
  </si>
  <si>
    <t>pay_420002355</t>
  </si>
  <si>
    <t>ord26002467</t>
  </si>
  <si>
    <t>pay_420002465</t>
  </si>
  <si>
    <t>pay_420002499</t>
  </si>
  <si>
    <t>pay_420002522</t>
  </si>
  <si>
    <t>pay_420002529</t>
  </si>
  <si>
    <t>pay_420002567</t>
  </si>
  <si>
    <t>pay_420002581</t>
  </si>
  <si>
    <t>pay_420002592</t>
  </si>
  <si>
    <t>pay_420002635</t>
  </si>
  <si>
    <t>pay_420002685</t>
  </si>
  <si>
    <t>pay_420002723</t>
  </si>
  <si>
    <t>pay_420002766</t>
  </si>
  <si>
    <t>pay_420002773</t>
  </si>
  <si>
    <t>pay_420002830</t>
  </si>
  <si>
    <t>pay_420002867</t>
  </si>
  <si>
    <t>pay_420002906</t>
  </si>
  <si>
    <t>pay_420002945</t>
  </si>
  <si>
    <t>pay_420002947</t>
  </si>
  <si>
    <t>pay_420002983</t>
  </si>
  <si>
    <t>pay_420002998</t>
  </si>
  <si>
    <t>pay_420003003</t>
  </si>
  <si>
    <t>pay_420003032</t>
  </si>
  <si>
    <t>pay_420003033</t>
  </si>
  <si>
    <t>pay_420003038</t>
  </si>
  <si>
    <t>pay_420003044</t>
  </si>
  <si>
    <t>ord26003197</t>
  </si>
  <si>
    <t>pay_420003100</t>
  </si>
  <si>
    <t>pay_420003112</t>
  </si>
  <si>
    <t>ord26003271</t>
  </si>
  <si>
    <t>pay_420003132</t>
  </si>
  <si>
    <t xml:space="preserve">ORD26003292  </t>
  </si>
  <si>
    <t>pay_420003169</t>
  </si>
  <si>
    <t>pay_420003171</t>
  </si>
  <si>
    <t>pay_420003191</t>
  </si>
  <si>
    <t>pay_420003311</t>
  </si>
  <si>
    <t>pay_420003349</t>
  </si>
  <si>
    <t>pay_420003362</t>
  </si>
  <si>
    <t>pay_420003364</t>
  </si>
  <si>
    <t>pay_420003380</t>
  </si>
  <si>
    <t>pay_420003462</t>
  </si>
  <si>
    <t>pay_420003535</t>
  </si>
  <si>
    <t>pay_420003559</t>
  </si>
  <si>
    <t>pay_420003578</t>
  </si>
  <si>
    <t>pay_420003601</t>
  </si>
  <si>
    <t xml:space="preserve">ORD26003770  </t>
  </si>
  <si>
    <t>pay_420003613</t>
  </si>
  <si>
    <t>pay_420003639</t>
  </si>
  <si>
    <t>pay_420003652</t>
  </si>
  <si>
    <t>ord26003824</t>
  </si>
  <si>
    <t>pay_420003658</t>
  </si>
  <si>
    <t>pay_420003694</t>
  </si>
  <si>
    <t>pay_420003698</t>
  </si>
  <si>
    <t>pay_420003710</t>
  </si>
  <si>
    <t>pay_420003737</t>
  </si>
  <si>
    <t>pay_420003756</t>
  </si>
  <si>
    <t>ord26003931</t>
  </si>
  <si>
    <t>pay_420003799</t>
  </si>
  <si>
    <t>ord26003977</t>
  </si>
  <si>
    <t>pay_420003827</t>
  </si>
  <si>
    <t>pay_420003980</t>
  </si>
  <si>
    <t>pay_420003984</t>
  </si>
  <si>
    <t>pay_420004006</t>
  </si>
  <si>
    <t>ord26004193</t>
  </si>
  <si>
    <t>pay_420004062</t>
  </si>
  <si>
    <t>pay_420004088</t>
  </si>
  <si>
    <t>pay_420004110</t>
  </si>
  <si>
    <t>pay_420004111</t>
  </si>
  <si>
    <t>ORD-26004306</t>
  </si>
  <si>
    <t>pay_420004118</t>
  </si>
  <si>
    <t>pay_420004176</t>
  </si>
  <si>
    <t>pay_420004189</t>
  </si>
  <si>
    <t>pay_420004206</t>
  </si>
  <si>
    <t>pay_420004211</t>
  </si>
  <si>
    <t>pay_420004302</t>
  </si>
  <si>
    <t>pay_420004353</t>
  </si>
  <si>
    <t>pay_420004401</t>
  </si>
  <si>
    <t>pay_420004402</t>
  </si>
  <si>
    <t>pay_420004446</t>
  </si>
  <si>
    <t>pay_420004462</t>
  </si>
  <si>
    <t>pay_420004529</t>
  </si>
  <si>
    <t>pay_420004547</t>
  </si>
  <si>
    <t>pay_420004550</t>
  </si>
  <si>
    <t>pay_420004579</t>
  </si>
  <si>
    <t>pay_420004705</t>
  </si>
  <si>
    <t>pay_420004722</t>
  </si>
  <si>
    <t>pay_420004728</t>
  </si>
  <si>
    <t>ord26004950</t>
  </si>
  <si>
    <t>pay_420004814</t>
  </si>
  <si>
    <t>pay_420004825</t>
  </si>
  <si>
    <t>pay_420004830</t>
  </si>
  <si>
    <t>pay_420004860</t>
  </si>
  <si>
    <t>pay_420004905</t>
  </si>
  <si>
    <t>pay_420004908</t>
  </si>
  <si>
    <t>pay_420004914</t>
  </si>
  <si>
    <t xml:space="preserve">ORD26005144  </t>
  </si>
  <si>
    <t>pay_420004919</t>
  </si>
  <si>
    <t>pay_420004928</t>
  </si>
  <si>
    <t>pay_420005014</t>
  </si>
  <si>
    <t xml:space="preserve">ORD26005250  </t>
  </si>
  <si>
    <t>pay_420005096</t>
  </si>
  <si>
    <t>pay_420005139</t>
  </si>
  <si>
    <t>pay_420005152</t>
  </si>
  <si>
    <t>pay_420005163</t>
  </si>
  <si>
    <t>pay_420005167</t>
  </si>
  <si>
    <t>ord26005407</t>
  </si>
  <si>
    <t>pay_420005174</t>
  </si>
  <si>
    <t>pay_420005188</t>
  </si>
  <si>
    <t>pay_420005191</t>
  </si>
  <si>
    <t>pay_420005202</t>
  </si>
  <si>
    <t>ord26005442</t>
  </si>
  <si>
    <t>pay_420005352</t>
  </si>
  <si>
    <t>pay_420005357</t>
  </si>
  <si>
    <t>pay_420005387</t>
  </si>
  <si>
    <t xml:space="preserve">ORD26005629  </t>
  </si>
  <si>
    <t>pay_420005388</t>
  </si>
  <si>
    <t>pay_420005409</t>
  </si>
  <si>
    <t>pay_420005411</t>
  </si>
  <si>
    <t>pay_420005471</t>
  </si>
  <si>
    <t>pay_420005523</t>
  </si>
  <si>
    <t>pay_420005544</t>
  </si>
  <si>
    <t>pay_420005548</t>
  </si>
  <si>
    <t>pay_420005551</t>
  </si>
  <si>
    <t>pay_420005555</t>
  </si>
  <si>
    <t>pay_420005566</t>
  </si>
  <si>
    <t>ORD-26005820</t>
  </si>
  <si>
    <t>pay_420005580</t>
  </si>
  <si>
    <t>pay_420005595</t>
  </si>
  <si>
    <t>ord26005853</t>
  </si>
  <si>
    <t>pay_420005630</t>
  </si>
  <si>
    <t>pay_420005736</t>
  </si>
  <si>
    <t>ORD26006501</t>
  </si>
  <si>
    <t>rfnd_2GTNBVDPZF3R</t>
  </si>
  <si>
    <t>rfnd_4H6Q1Q8FHA2E</t>
  </si>
  <si>
    <t>rfnd_CA3BA0N0MUW9</t>
  </si>
  <si>
    <t>rfnd_G2TL1B2YJHSQ</t>
  </si>
  <si>
    <t>rfnd_NJVH0K6M33VX</t>
  </si>
  <si>
    <t>rfnd_V34RGHQV5CHY</t>
  </si>
  <si>
    <t>rfnd_WXXU2SH0LBU1</t>
  </si>
  <si>
    <t>pay_420000008</t>
  </si>
  <si>
    <t>ord26000008</t>
  </si>
  <si>
    <t>STL-20261001</t>
  </si>
  <si>
    <t>pay_420000081</t>
  </si>
  <si>
    <t>pay_420000175</t>
  </si>
  <si>
    <t>pay_420000197</t>
  </si>
  <si>
    <t>pay_420000200</t>
  </si>
  <si>
    <t>pay_420000243</t>
  </si>
  <si>
    <t>pay_420000257</t>
  </si>
  <si>
    <t>pay_420000279</t>
  </si>
  <si>
    <t>pay_420000280</t>
  </si>
  <si>
    <t>pay_420000323</t>
  </si>
  <si>
    <t>pay_420000402</t>
  </si>
  <si>
    <t>pay_420000418</t>
  </si>
  <si>
    <t>pay_420000505</t>
  </si>
  <si>
    <t>pay_420000515</t>
  </si>
  <si>
    <t>pay_420000533</t>
  </si>
  <si>
    <t>ord26000558</t>
  </si>
  <si>
    <t>pay_420000536</t>
  </si>
  <si>
    <t>pay_420000551</t>
  </si>
  <si>
    <t>pay_420000567</t>
  </si>
  <si>
    <t>pay_420000627</t>
  </si>
  <si>
    <t>pay_420000650</t>
  </si>
  <si>
    <t>ord26000678</t>
  </si>
  <si>
    <t>pay_420000753</t>
  </si>
  <si>
    <t>ord26000785</t>
  </si>
  <si>
    <t>pay_420000768</t>
  </si>
  <si>
    <t>pay_420000780</t>
  </si>
  <si>
    <t>ord26000813</t>
  </si>
  <si>
    <t>pay_420000799</t>
  </si>
  <si>
    <t>pay_420000807</t>
  </si>
  <si>
    <t>pay_420000821</t>
  </si>
  <si>
    <t>pay_420000860</t>
  </si>
  <si>
    <t>pay_420000894</t>
  </si>
  <si>
    <t>pay_420000934</t>
  </si>
  <si>
    <t>pay_420000942</t>
  </si>
  <si>
    <t>ord26000984</t>
  </si>
  <si>
    <t>pay_420000958</t>
  </si>
  <si>
    <t>pay_420000961</t>
  </si>
  <si>
    <t>pay_420000977</t>
  </si>
  <si>
    <t>pay_420001046</t>
  </si>
  <si>
    <t>pay_420001048</t>
  </si>
  <si>
    <t>pay_420001053</t>
  </si>
  <si>
    <t>pay_420001069</t>
  </si>
  <si>
    <t>pay_420001097</t>
  </si>
  <si>
    <t>pay_420001114</t>
  </si>
  <si>
    <t>pay_420001164</t>
  </si>
  <si>
    <t>pay_420001167</t>
  </si>
  <si>
    <t>pay_420001173</t>
  </si>
  <si>
    <t>pay_420001214</t>
  </si>
  <si>
    <t>pay_420001235</t>
  </si>
  <si>
    <t>pay_420001240</t>
  </si>
  <si>
    <t xml:space="preserve">ORD26001297  </t>
  </si>
  <si>
    <t>pay_420001254</t>
  </si>
  <si>
    <t>pay_420001302</t>
  </si>
  <si>
    <t>pay_420001359</t>
  </si>
  <si>
    <t>pay_420001449</t>
  </si>
  <si>
    <t>pay_420001517</t>
  </si>
  <si>
    <t>pay_420001526</t>
  </si>
  <si>
    <t>pay_420001535</t>
  </si>
  <si>
    <t>pay_420001616</t>
  </si>
  <si>
    <t>pay_420001624</t>
  </si>
  <si>
    <t>pay_420001640</t>
  </si>
  <si>
    <t>pay_420001667</t>
  </si>
  <si>
    <t>ord26001746</t>
  </si>
  <si>
    <t>pay_420001681</t>
  </si>
  <si>
    <t>pay_420001786</t>
  </si>
  <si>
    <t>pay_420001800</t>
  </si>
  <si>
    <t>pay_420001961</t>
  </si>
  <si>
    <t>pay_420001976</t>
  </si>
  <si>
    <t>ord26002070</t>
  </si>
  <si>
    <t>pay_420002035</t>
  </si>
  <si>
    <t>pay_420002060</t>
  </si>
  <si>
    <t>pay_420002189</t>
  </si>
  <si>
    <t>pay_420002190</t>
  </si>
  <si>
    <t>pay_420002210</t>
  </si>
  <si>
    <t>pay_420002231</t>
  </si>
  <si>
    <t>pay_420002267</t>
  </si>
  <si>
    <t>pay_420002276</t>
  </si>
  <si>
    <t>pay_420002308</t>
  </si>
  <si>
    <t>pay_420002326</t>
  </si>
  <si>
    <t>ord26002439</t>
  </si>
  <si>
    <t>pay_420002332</t>
  </si>
  <si>
    <t>pay_420002347</t>
  </si>
  <si>
    <t>pay_420002392</t>
  </si>
  <si>
    <t>pay_420002409</t>
  </si>
  <si>
    <t>pay_420002491</t>
  </si>
  <si>
    <t>pay_420002510</t>
  </si>
  <si>
    <t>pay_420002550</t>
  </si>
  <si>
    <t>ord26002674</t>
  </si>
  <si>
    <t>pay_420002560</t>
  </si>
  <si>
    <t>pay_420002564</t>
  </si>
  <si>
    <t>pay_420002582</t>
  </si>
  <si>
    <t>pay_420002610</t>
  </si>
  <si>
    <t>pay_420002636</t>
  </si>
  <si>
    <t>pay_420002728</t>
  </si>
  <si>
    <t>ord26002866</t>
  </si>
  <si>
    <t>pay_420002745</t>
  </si>
  <si>
    <t xml:space="preserve">ORD26002882  </t>
  </si>
  <si>
    <t>pay_420002770</t>
  </si>
  <si>
    <t>pay_420002822</t>
  </si>
  <si>
    <t>pay_420002829</t>
  </si>
  <si>
    <t>pay_420002843</t>
  </si>
  <si>
    <t>pay_420002871</t>
  </si>
  <si>
    <t>pay_420002884</t>
  </si>
  <si>
    <t>pay_420002894</t>
  </si>
  <si>
    <t>pay_420002909</t>
  </si>
  <si>
    <t>pay_420002922</t>
  </si>
  <si>
    <t>pay_420002933</t>
  </si>
  <si>
    <t>pay_420002972</t>
  </si>
  <si>
    <t>pay_420002977</t>
  </si>
  <si>
    <t>pay_420003012</t>
  </si>
  <si>
    <t>pay_420003090</t>
  </si>
  <si>
    <t>pay_420003096</t>
  </si>
  <si>
    <t>pay_420003107</t>
  </si>
  <si>
    <t>pay_420003146</t>
  </si>
  <si>
    <t>pay_420003192</t>
  </si>
  <si>
    <t>ORD-26003353</t>
  </si>
  <si>
    <t>pay_420003213</t>
  </si>
  <si>
    <t>pay_420003241</t>
  </si>
  <si>
    <t>pay_420003261</t>
  </si>
  <si>
    <t>ord26003429</t>
  </si>
  <si>
    <t>pay_420003264</t>
  </si>
  <si>
    <t>pay_420003300</t>
  </si>
  <si>
    <t>pay_420003309</t>
  </si>
  <si>
    <t>pay_420003314</t>
  </si>
  <si>
    <t>pay_420003326</t>
  </si>
  <si>
    <t>pay_420003345</t>
  </si>
  <si>
    <t>ord26003509</t>
  </si>
  <si>
    <t>pay_420003395</t>
  </si>
  <si>
    <t>pay_420003429</t>
  </si>
  <si>
    <t>ord26003599</t>
  </si>
  <si>
    <t>pay_420003434</t>
  </si>
  <si>
    <t>pay_420003480</t>
  </si>
  <si>
    <t xml:space="preserve">ORD26003649  </t>
  </si>
  <si>
    <t>pay_420003512</t>
  </si>
  <si>
    <t>pay_420003515</t>
  </si>
  <si>
    <t xml:space="preserve">ORD26003685  </t>
  </si>
  <si>
    <t>pay_420003696</t>
  </si>
  <si>
    <t>pay_420003716</t>
  </si>
  <si>
    <t>pay_420003721</t>
  </si>
  <si>
    <t>pay_420003739</t>
  </si>
  <si>
    <t>pay_420003760</t>
  </si>
  <si>
    <t>pay_420003761</t>
  </si>
  <si>
    <t>pay_420003788</t>
  </si>
  <si>
    <t>pay_420003804</t>
  </si>
  <si>
    <t>pay_420003915</t>
  </si>
  <si>
    <t>pay_420003927</t>
  </si>
  <si>
    <t>pay_420003956</t>
  </si>
  <si>
    <t>pay_420003992</t>
  </si>
  <si>
    <t>pay_420004019</t>
  </si>
  <si>
    <t>pay_420004074</t>
  </si>
  <si>
    <t>pay_420004127</t>
  </si>
  <si>
    <t>pay_420004134</t>
  </si>
  <si>
    <t>pay_420004140</t>
  </si>
  <si>
    <t xml:space="preserve">ORD26004333  </t>
  </si>
  <si>
    <t>pay_420004196</t>
  </si>
  <si>
    <t>pay_420004262</t>
  </si>
  <si>
    <t>pay_420004295</t>
  </si>
  <si>
    <t>pay_420004374</t>
  </si>
  <si>
    <t>pay_420004387</t>
  </si>
  <si>
    <t>pay_420004404</t>
  </si>
  <si>
    <t>pay_420004410</t>
  </si>
  <si>
    <t>pay_420004427</t>
  </si>
  <si>
    <t>pay_420004644</t>
  </si>
  <si>
    <t>pay_420004645</t>
  </si>
  <si>
    <t>pay_420004661</t>
  </si>
  <si>
    <t>pay_420004663</t>
  </si>
  <si>
    <t>pay_420004760</t>
  </si>
  <si>
    <t>pay_420004775</t>
  </si>
  <si>
    <t>pay_420004880</t>
  </si>
  <si>
    <t>pay_420004882</t>
  </si>
  <si>
    <t>pay_420004937</t>
  </si>
  <si>
    <t>pay_420004972</t>
  </si>
  <si>
    <t>ord26005205</t>
  </si>
  <si>
    <t>pay_420005004</t>
  </si>
  <si>
    <t>ord26005240</t>
  </si>
  <si>
    <t>pay_420005028</t>
  </si>
  <si>
    <t>pay_420005061</t>
  </si>
  <si>
    <t>pay_420005098</t>
  </si>
  <si>
    <t xml:space="preserve">ORD26005337  </t>
  </si>
  <si>
    <t>pay_420005195</t>
  </si>
  <si>
    <t>pay_420005205</t>
  </si>
  <si>
    <t>ORD-26005445</t>
  </si>
  <si>
    <t>pay_420005246</t>
  </si>
  <si>
    <t>pay_420005258</t>
  </si>
  <si>
    <t>pay_420005286</t>
  </si>
  <si>
    <t>pay_420005297</t>
  </si>
  <si>
    <t>ORD-26005534</t>
  </si>
  <si>
    <t>pay_420005377</t>
  </si>
  <si>
    <t>pay_420005391</t>
  </si>
  <si>
    <t>pay_420005403</t>
  </si>
  <si>
    <t>pay_420005413</t>
  </si>
  <si>
    <t>pay_420005478</t>
  </si>
  <si>
    <t>pay_420005487</t>
  </si>
  <si>
    <t>ord26005736</t>
  </si>
  <si>
    <t>pay_420005501</t>
  </si>
  <si>
    <t>pay_420005512</t>
  </si>
  <si>
    <t>pay_420005553</t>
  </si>
  <si>
    <t>pay_420005625</t>
  </si>
  <si>
    <t>pay_420005648</t>
  </si>
  <si>
    <t>ORD-26005913</t>
  </si>
  <si>
    <t>pay_420005654</t>
  </si>
  <si>
    <t>pay_420005671</t>
  </si>
  <si>
    <t>pay_420005679</t>
  </si>
  <si>
    <t>pay_420005711</t>
  </si>
  <si>
    <t>pay_420005715</t>
  </si>
  <si>
    <t>rfnd_2AV3T481PNFR</t>
  </si>
  <si>
    <t>rfnd_5WVPJEQN2KP8</t>
  </si>
  <si>
    <t>rfnd_AFL88RA0GZ6Q</t>
  </si>
  <si>
    <t>rfnd_C9AJ449CFUNR</t>
  </si>
  <si>
    <t>rfnd_CAB91VQQEMHW</t>
  </si>
  <si>
    <t>rfnd_CUPVUYFKPP6L</t>
  </si>
  <si>
    <t>rfnd_J78Y90REV6V1</t>
  </si>
  <si>
    <t>rfnd_JKN3PLG1AQU0</t>
  </si>
  <si>
    <t>rfnd_JQ10UZ2K9K6B</t>
  </si>
  <si>
    <t>rfnd_JU5EVVSKTBU6</t>
  </si>
  <si>
    <t>rfnd_PZEYQPE0ZV84</t>
  </si>
  <si>
    <t>rfnd_QTTNJUHKKZWV</t>
  </si>
  <si>
    <t>pay_420000031</t>
  </si>
  <si>
    <t>ord26000030</t>
  </si>
  <si>
    <t>STL-20261002</t>
  </si>
  <si>
    <t>pay_420000037</t>
  </si>
  <si>
    <t>pay_420000046</t>
  </si>
  <si>
    <t xml:space="preserve">ORD26000047  </t>
  </si>
  <si>
    <t>pay_420000134</t>
  </si>
  <si>
    <t>pay_420000140</t>
  </si>
  <si>
    <t>pay_420000147</t>
  </si>
  <si>
    <t>pay_420000148</t>
  </si>
  <si>
    <t>ord26000158</t>
  </si>
  <si>
    <t>pay_420000162</t>
  </si>
  <si>
    <t>pay_420000188</t>
  </si>
  <si>
    <t>pay_420000287</t>
  </si>
  <si>
    <t>pay_420000296</t>
  </si>
  <si>
    <t>ord26000312</t>
  </si>
  <si>
    <t>pay_420000299</t>
  </si>
  <si>
    <t>pay_420000300</t>
  </si>
  <si>
    <t>pay_420000302</t>
  </si>
  <si>
    <t>pay_420000303</t>
  </si>
  <si>
    <t>pay_420000308</t>
  </si>
  <si>
    <t>pay_420000311</t>
  </si>
  <si>
    <t>pay_420000328</t>
  </si>
  <si>
    <t>ord26000343</t>
  </si>
  <si>
    <t>pay_420000356</t>
  </si>
  <si>
    <t>pay_420000396</t>
  </si>
  <si>
    <t>pay_420000446</t>
  </si>
  <si>
    <t>pay_420000498</t>
  </si>
  <si>
    <t>pay_420000518</t>
  </si>
  <si>
    <t>pay_420000524</t>
  </si>
  <si>
    <t>pay_420000538</t>
  </si>
  <si>
    <t>pay_420000563</t>
  </si>
  <si>
    <t>pay_420000600</t>
  </si>
  <si>
    <t>ORD-26000622</t>
  </si>
  <si>
    <t>pay_420000604</t>
  </si>
  <si>
    <t>pay_420000616</t>
  </si>
  <si>
    <t>pay_420000713</t>
  </si>
  <si>
    <t>pay_420000744</t>
  </si>
  <si>
    <t>pay_420000755</t>
  </si>
  <si>
    <t>pay_420000763</t>
  </si>
  <si>
    <t>pay_420000778</t>
  </si>
  <si>
    <t>pay_420000781</t>
  </si>
  <si>
    <t>pay_420000833</t>
  </si>
  <si>
    <t xml:space="preserve">ORD26000867  </t>
  </si>
  <si>
    <t>pay_420000848</t>
  </si>
  <si>
    <t>pay_420000849</t>
  </si>
  <si>
    <t>pay_420000859</t>
  </si>
  <si>
    <t>pay_420000881</t>
  </si>
  <si>
    <t xml:space="preserve">ORD26000920  </t>
  </si>
  <si>
    <t>pay_420000890</t>
  </si>
  <si>
    <t>ord26000928</t>
  </si>
  <si>
    <t>pay_420000904</t>
  </si>
  <si>
    <t>pay_420000923</t>
  </si>
  <si>
    <t>pay_420000941</t>
  </si>
  <si>
    <t>pay_420000988</t>
  </si>
  <si>
    <t>pay_420001016</t>
  </si>
  <si>
    <t>pay_420001027</t>
  </si>
  <si>
    <t>pay_420001067</t>
  </si>
  <si>
    <t>ORD-26001109</t>
  </si>
  <si>
    <t>pay_420001100</t>
  </si>
  <si>
    <t>pay_420001147</t>
  </si>
  <si>
    <t>pay_420001182</t>
  </si>
  <si>
    <t>pay_420001185</t>
  </si>
  <si>
    <t>ord26001238</t>
  </si>
  <si>
    <t>pay_420001190</t>
  </si>
  <si>
    <t>pay_420001256</t>
  </si>
  <si>
    <t>pay_420001330</t>
  </si>
  <si>
    <t>pay_420001354</t>
  </si>
  <si>
    <t>pay_420001410</t>
  </si>
  <si>
    <t>pay_420001411</t>
  </si>
  <si>
    <t>ORD-26001480</t>
  </si>
  <si>
    <t>pay_420001412</t>
  </si>
  <si>
    <t>pay_420001450</t>
  </si>
  <si>
    <t>ord26001516</t>
  </si>
  <si>
    <t>pay_420001462</t>
  </si>
  <si>
    <t>pay_420001532</t>
  </si>
  <si>
    <t>pay_420001546</t>
  </si>
  <si>
    <t>pay_420001565</t>
  </si>
  <si>
    <t>pay_420001586</t>
  </si>
  <si>
    <t>ord26001658</t>
  </si>
  <si>
    <t>pay_420001638</t>
  </si>
  <si>
    <t>pay_420001648</t>
  </si>
  <si>
    <t>pay_420001680</t>
  </si>
  <si>
    <t>pay_420001692</t>
  </si>
  <si>
    <t>pay_420001693</t>
  </si>
  <si>
    <t>pay_420001716</t>
  </si>
  <si>
    <t>pay_420001740</t>
  </si>
  <si>
    <t>pay_420001744</t>
  </si>
  <si>
    <t>pay_420001775</t>
  </si>
  <si>
    <t>pay_420001799</t>
  </si>
  <si>
    <t>pay_420001838</t>
  </si>
  <si>
    <t>pay_420001898</t>
  </si>
  <si>
    <t>pay_420001924</t>
  </si>
  <si>
    <t>ord26002017</t>
  </si>
  <si>
    <t>pay_420001927</t>
  </si>
  <si>
    <t>pay_420001944</t>
  </si>
  <si>
    <t>pay_420001999</t>
  </si>
  <si>
    <t>ORD-26002092</t>
  </si>
  <si>
    <t>pay_420002059</t>
  </si>
  <si>
    <t>pay_420002086</t>
  </si>
  <si>
    <t>pay_420002110</t>
  </si>
  <si>
    <t>ord26002210</t>
  </si>
  <si>
    <t>pay_420002195</t>
  </si>
  <si>
    <t>pay_420002268</t>
  </si>
  <si>
    <t>pay_420002283</t>
  </si>
  <si>
    <t xml:space="preserve">ORD26002393  </t>
  </si>
  <si>
    <t>pay_420002296</t>
  </si>
  <si>
    <t>pay_420002458</t>
  </si>
  <si>
    <t>pay_420002467</t>
  </si>
  <si>
    <t>pay_420002488</t>
  </si>
  <si>
    <t>pay_420002490</t>
  </si>
  <si>
    <t>pay_420002534</t>
  </si>
  <si>
    <t>pay_420002593</t>
  </si>
  <si>
    <t>pay_420002615</t>
  </si>
  <si>
    <t>pay_420002659</t>
  </si>
  <si>
    <t>pay_420002714</t>
  </si>
  <si>
    <t>pay_420002717</t>
  </si>
  <si>
    <t>pay_420002743</t>
  </si>
  <si>
    <t>ORD-26002880</t>
  </si>
  <si>
    <t>pay_420002787</t>
  </si>
  <si>
    <t>pay_420002790</t>
  </si>
  <si>
    <t>pay_420002834</t>
  </si>
  <si>
    <t>pay_420002848</t>
  </si>
  <si>
    <t>pay_420002849</t>
  </si>
  <si>
    <t>pay_420002856</t>
  </si>
  <si>
    <t>pay_420002859</t>
  </si>
  <si>
    <t>pay_420002883</t>
  </si>
  <si>
    <t>pay_420002918</t>
  </si>
  <si>
    <t>pay_420002936</t>
  </si>
  <si>
    <t>pay_420002954</t>
  </si>
  <si>
    <t>pay_420003031</t>
  </si>
  <si>
    <t>ord26003182</t>
  </si>
  <si>
    <t>pay_420003083</t>
  </si>
  <si>
    <t>pay_420003088</t>
  </si>
  <si>
    <t>pay_420003110</t>
  </si>
  <si>
    <t>pay_420003212</t>
  </si>
  <si>
    <t>pay_420003230</t>
  </si>
  <si>
    <t>pay_420003255</t>
  </si>
  <si>
    <t>pay_420003277</t>
  </si>
  <si>
    <t>pay_420003278</t>
  </si>
  <si>
    <t>pay_420003297</t>
  </si>
  <si>
    <t>pay_420003387</t>
  </si>
  <si>
    <t>pay_420003399</t>
  </si>
  <si>
    <t>pay_420003448</t>
  </si>
  <si>
    <t xml:space="preserve">ORD26003616  </t>
  </si>
  <si>
    <t>pay_420003456</t>
  </si>
  <si>
    <t>pay_420003472</t>
  </si>
  <si>
    <t>pay_420003516</t>
  </si>
  <si>
    <t>pay_420003543</t>
  </si>
  <si>
    <t>pay_420003546</t>
  </si>
  <si>
    <t>pay_420003555</t>
  </si>
  <si>
    <t>pay_420003580</t>
  </si>
  <si>
    <t>ord26003748</t>
  </si>
  <si>
    <t>pay_420003607</t>
  </si>
  <si>
    <t xml:space="preserve">ORD26003776  </t>
  </si>
  <si>
    <t>pay_420003617</t>
  </si>
  <si>
    <t>pay_420003621</t>
  </si>
  <si>
    <t>pay_420003633</t>
  </si>
  <si>
    <t>pay_420003680</t>
  </si>
  <si>
    <t>pay_420003709</t>
  </si>
  <si>
    <t>pay_420003757</t>
  </si>
  <si>
    <t>pay_420003837</t>
  </si>
  <si>
    <t>pay_420003841</t>
  </si>
  <si>
    <t>ord26004022</t>
  </si>
  <si>
    <t>pay_420003845</t>
  </si>
  <si>
    <t>pay_420003848</t>
  </si>
  <si>
    <t>pay_420003881</t>
  </si>
  <si>
    <t>pay_420003904</t>
  </si>
  <si>
    <t>pay_420003936</t>
  </si>
  <si>
    <t>ord26004120</t>
  </si>
  <si>
    <t>pay_420003955</t>
  </si>
  <si>
    <t>pay_420003957</t>
  </si>
  <si>
    <t>pay_420004007</t>
  </si>
  <si>
    <t>pay_420004023</t>
  </si>
  <si>
    <t>pay_420004036</t>
  </si>
  <si>
    <t>pay_420004052</t>
  </si>
  <si>
    <t>pay_420004056</t>
  </si>
  <si>
    <t>ord26004248</t>
  </si>
  <si>
    <t>pay_420004063</t>
  </si>
  <si>
    <t>pay_420004090</t>
  </si>
  <si>
    <t>pay_420004123</t>
  </si>
  <si>
    <t>ord26004315</t>
  </si>
  <si>
    <t>pay_420004185</t>
  </si>
  <si>
    <t>pay_420004209</t>
  </si>
  <si>
    <t>pay_420004218</t>
  </si>
  <si>
    <t>pay_420004228</t>
  </si>
  <si>
    <t>pay_420004238</t>
  </si>
  <si>
    <t>pay_420004255</t>
  </si>
  <si>
    <t>pay_420004285</t>
  </si>
  <si>
    <t>pay_420004290</t>
  </si>
  <si>
    <t>ord26004489</t>
  </si>
  <si>
    <t>pay_420004296</t>
  </si>
  <si>
    <t>pay_420004305</t>
  </si>
  <si>
    <t>ORD-26004505</t>
  </si>
  <si>
    <t>pay_420004361</t>
  </si>
  <si>
    <t>pay_420004390</t>
  </si>
  <si>
    <t>pay_420004441</t>
  </si>
  <si>
    <t>pay_420004450</t>
  </si>
  <si>
    <t>ORD-26004659</t>
  </si>
  <si>
    <t>pay_420004461</t>
  </si>
  <si>
    <t>pay_420004467</t>
  </si>
  <si>
    <t>pay_420004491</t>
  </si>
  <si>
    <t xml:space="preserve">ORD26004703  </t>
  </si>
  <si>
    <t>pay_420004503</t>
  </si>
  <si>
    <t>pay_420004504</t>
  </si>
  <si>
    <t>pay_420004509</t>
  </si>
  <si>
    <t>pay_420004521</t>
  </si>
  <si>
    <t>pay_420004578</t>
  </si>
  <si>
    <t>pay_420004628</t>
  </si>
  <si>
    <t>pay_420004675</t>
  </si>
  <si>
    <t xml:space="preserve">ORD26004896  </t>
  </si>
  <si>
    <t>pay_420004685</t>
  </si>
  <si>
    <t>pay_420004693</t>
  </si>
  <si>
    <t>pay_420004707</t>
  </si>
  <si>
    <t>pay_420004711</t>
  </si>
  <si>
    <t>ORD-26004931</t>
  </si>
  <si>
    <t>pay_420004725</t>
  </si>
  <si>
    <t>pay_420004772</t>
  </si>
  <si>
    <t>pay_420004790</t>
  </si>
  <si>
    <t xml:space="preserve">ORD26005011  </t>
  </si>
  <si>
    <t>pay_420004835</t>
  </si>
  <si>
    <t>pay_420004863</t>
  </si>
  <si>
    <t>pay_420004906</t>
  </si>
  <si>
    <t>pay_420004945</t>
  </si>
  <si>
    <t>pay_420004975</t>
  </si>
  <si>
    <t>pay_420005038</t>
  </si>
  <si>
    <t>pay_420005060</t>
  </si>
  <si>
    <t>pay_420005078</t>
  </si>
  <si>
    <t>pay_420005088</t>
  </si>
  <si>
    <t>pay_420005089</t>
  </si>
  <si>
    <t>pay_420005100</t>
  </si>
  <si>
    <t>pay_420005109</t>
  </si>
  <si>
    <t>pay_420005112</t>
  </si>
  <si>
    <t>pay_420005145</t>
  </si>
  <si>
    <t>pay_420005166</t>
  </si>
  <si>
    <t>pay_420005304</t>
  </si>
  <si>
    <t>pay_420005305</t>
  </si>
  <si>
    <t>pay_420005338</t>
  </si>
  <si>
    <t>pay_420005417</t>
  </si>
  <si>
    <t>pay_420005526</t>
  </si>
  <si>
    <t>pay_420005533</t>
  </si>
  <si>
    <t xml:space="preserve">ORD26005787  </t>
  </si>
  <si>
    <t>pay_420005584</t>
  </si>
  <si>
    <t xml:space="preserve">ORD26005841  </t>
  </si>
  <si>
    <t>pay_420005596</t>
  </si>
  <si>
    <t>pay_420005627</t>
  </si>
  <si>
    <t>pay_420005667</t>
  </si>
  <si>
    <t>rfnd_0F27M5805974</t>
  </si>
  <si>
    <t>rfnd_0HF5A5HT4THA</t>
  </si>
  <si>
    <t>rfnd_1VS6Z2UKXBX1</t>
  </si>
  <si>
    <t>rfnd_2EFENNZ11E68</t>
  </si>
  <si>
    <t>rfnd_3NT6DD2VQDF5</t>
  </si>
  <si>
    <t>rfnd_6QA3HMTWTCAF</t>
  </si>
  <si>
    <t>rfnd_9FAWJ1JZS8U0</t>
  </si>
  <si>
    <t>rfnd_9H7CCNHH4P4F</t>
  </si>
  <si>
    <t>rfnd_C6B213GGD4P9</t>
  </si>
  <si>
    <t>rfnd_CUBDLRSSGEZN</t>
  </si>
  <si>
    <t>rfnd_CXZ23K14TGK7</t>
  </si>
  <si>
    <t>rfnd_DFL1AEM3S2P6</t>
  </si>
  <si>
    <t>rfnd_G02M5VGW3Q77</t>
  </si>
  <si>
    <t>rfnd_GEKKFAH8SP8P</t>
  </si>
  <si>
    <t>rfnd_GEPFUSVXHMEX</t>
  </si>
  <si>
    <t>rfnd_H55WFPKV15WL</t>
  </si>
  <si>
    <t>rfnd_JQWZSN82UUFG</t>
  </si>
  <si>
    <t>rfnd_JXE748SVM1NZ</t>
  </si>
  <si>
    <t>rfnd_LB4QEVS1NWVY</t>
  </si>
  <si>
    <t>rfnd_M71T38AEF6W1</t>
  </si>
  <si>
    <t>rfnd_MJYSXX2RH97N</t>
  </si>
  <si>
    <t>rfnd_Q6UW5W6E687P</t>
  </si>
  <si>
    <t>rfnd_QUZ0K7B1YCZQ</t>
  </si>
  <si>
    <t>rfnd_R29A3WRSCE25</t>
  </si>
  <si>
    <t>rfnd_SSJ9D05MRATB</t>
  </si>
  <si>
    <t>rfnd_T6M57G0EYM73</t>
  </si>
  <si>
    <t>rfnd_TU8Q6MMGDSQT</t>
  </si>
  <si>
    <t>rfnd_U9DRH56C7FT2</t>
  </si>
  <si>
    <t>rfnd_UKQM5X3D52T3</t>
  </si>
  <si>
    <t>rfnd_UNBT65QD2P7P</t>
  </si>
  <si>
    <t>rfnd_W3F4ARWUEBNG</t>
  </si>
  <si>
    <t>rfnd_XFV10VRTU46Y</t>
  </si>
  <si>
    <t>rfnd_YTCJX71EWVZX</t>
  </si>
  <si>
    <t>rfnd_Z8C31X3W89HQ</t>
  </si>
  <si>
    <t>rfnd_ZD3FN3ZCMPPL</t>
  </si>
  <si>
    <t>amount_above</t>
  </si>
  <si>
    <t>amount_up_to</t>
  </si>
  <si>
    <t>mdr_pct</t>
  </si>
  <si>
    <t>gst_on_mdr_pct</t>
  </si>
  <si>
    <t>amount_up_to_clean</t>
  </si>
  <si>
    <t>gst_rate</t>
  </si>
  <si>
    <t>slab_label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</si>
</sst>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\-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FF6600"/>
      </patternFill>
    </fill>
    <fill>
      <patternFill patternType="solid">
        <fgColor rgb="FF7030A0"/>
        <bgColor rgb="FF993366"/>
      </patternFill>
    </fill>
    <fill>
      <patternFill patternType="solid">
        <fgColor theme="0"/>
        <bgColor rgb="FF339966"/>
      </patternFill>
    </fill>
    <fill>
      <patternFill patternType="solid">
        <fgColor theme="0"/>
        <bgColor rgb="FF99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0" borderId="0" xfId="0" applyFont="1"/>
    <xf numFmtId="4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4" fontId="2" fillId="0" borderId="0" xfId="0" applyNumberFormat="1" applyFont="1"/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0" xfId="0" applyFont="1"/>
    <xf numFmtId="3" fontId="4" fillId="0" borderId="0" xfId="0" applyNumberFormat="1" applyFont="1"/>
    <xf numFmtId="165" fontId="4" fillId="0" borderId="0" xfId="0" applyNumberFormat="1" applyFont="1"/>
    <xf numFmtId="9" fontId="4" fillId="0" borderId="0" xfId="0" applyNumberFormat="1" applyFont="1"/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6EF5-205F-4DFC-BCD2-0FD0A30AF353}">
  <dimension ref="A1:Y5743"/>
  <sheetViews>
    <sheetView topLeftCell="G1" workbookViewId="0">
      <selection activeCell="M6" sqref="M6"/>
    </sheetView>
  </sheetViews>
  <sheetFormatPr defaultRowHeight="14.4" x14ac:dyDescent="0.3"/>
  <cols>
    <col min="1" max="1" width="21.109375" customWidth="1"/>
    <col min="2" max="2" width="21" customWidth="1"/>
    <col min="3" max="3" width="19" customWidth="1"/>
    <col min="4" max="4" width="29.5546875" customWidth="1"/>
    <col min="5" max="5" width="19.5546875" customWidth="1"/>
    <col min="6" max="6" width="17.88671875" customWidth="1"/>
    <col min="7" max="7" width="22.5546875" customWidth="1"/>
    <col min="8" max="8" width="21.6640625" customWidth="1"/>
    <col min="9" max="9" width="20.5546875" customWidth="1"/>
    <col min="10" max="10" width="16.5546875" customWidth="1"/>
    <col min="11" max="11" width="21" customWidth="1"/>
    <col min="12" max="12" width="17.6640625" customWidth="1"/>
    <col min="13" max="13" width="23.5546875" customWidth="1"/>
    <col min="14" max="14" width="14.6640625" customWidth="1"/>
    <col min="15" max="15" width="20.6640625" customWidth="1"/>
    <col min="16" max="16" width="20.88671875" customWidth="1"/>
    <col min="17" max="17" width="17.5546875" customWidth="1"/>
    <col min="18" max="18" width="16.77734375" customWidth="1"/>
    <col min="19" max="19" width="15.44140625" customWidth="1"/>
    <col min="20" max="20" width="13.33203125" customWidth="1"/>
    <col min="21" max="21" width="19.88671875" customWidth="1"/>
    <col min="22" max="22" width="15.77734375" customWidth="1"/>
    <col min="23" max="23" width="17.44140625" customWidth="1"/>
    <col min="24" max="24" width="15.109375" customWidth="1"/>
    <col min="25" max="25" width="20.21875" customWidth="1"/>
  </cols>
  <sheetData>
    <row r="1" spans="1:25" x14ac:dyDescent="0.3">
      <c r="A1" s="3" t="s">
        <v>12277</v>
      </c>
      <c r="B1" s="3" t="s">
        <v>12278</v>
      </c>
      <c r="C1" s="3" t="s">
        <v>12279</v>
      </c>
      <c r="D1" s="3" t="s">
        <v>12280</v>
      </c>
      <c r="E1" s="3" t="s">
        <v>12281</v>
      </c>
      <c r="F1" s="3" t="s">
        <v>12282</v>
      </c>
      <c r="G1" s="3" t="s">
        <v>4</v>
      </c>
      <c r="H1" s="3" t="s">
        <v>12283</v>
      </c>
      <c r="I1" s="3" t="s">
        <v>12284</v>
      </c>
      <c r="J1" s="3" t="s">
        <v>12285</v>
      </c>
      <c r="K1" s="3" t="s">
        <v>12286</v>
      </c>
      <c r="L1" s="3" t="s">
        <v>12287</v>
      </c>
      <c r="M1" s="3" t="s">
        <v>12288</v>
      </c>
      <c r="N1" s="4" t="s">
        <v>12289</v>
      </c>
      <c r="O1" s="4" t="s">
        <v>12290</v>
      </c>
      <c r="P1" s="4" t="s">
        <v>12291</v>
      </c>
      <c r="Q1" s="17"/>
      <c r="R1" s="17"/>
      <c r="S1" s="17"/>
      <c r="T1" s="17"/>
      <c r="U1" s="17"/>
      <c r="V1" s="17"/>
      <c r="W1" s="17"/>
      <c r="X1" s="17"/>
      <c r="Y1" s="18"/>
    </row>
    <row r="2" spans="1:25" x14ac:dyDescent="0.3">
      <c r="A2" s="6" t="s">
        <v>12293</v>
      </c>
      <c r="B2" s="6"/>
      <c r="C2" s="6" t="s">
        <v>164</v>
      </c>
      <c r="D2" s="6" t="str">
        <f t="shared" ref="D2:D65" si="0">UPPER(SUBSTITUTE(TRIM(C2),"-",""))</f>
        <v>ORD26000066</v>
      </c>
      <c r="E2" s="10">
        <v>46266</v>
      </c>
      <c r="F2" s="6" t="s">
        <v>12294</v>
      </c>
      <c r="G2" s="6" t="s">
        <v>54</v>
      </c>
      <c r="H2" s="8">
        <v>6798</v>
      </c>
      <c r="I2" s="8">
        <v>163.15</v>
      </c>
      <c r="J2" s="8">
        <v>29.37</v>
      </c>
      <c r="K2" s="8">
        <v>6605.48</v>
      </c>
      <c r="L2" s="10">
        <v>46268</v>
      </c>
      <c r="M2" s="6" t="s">
        <v>12295</v>
      </c>
      <c r="N2" s="6" t="str">
        <f>IF(COUNTIF($A$2:A2,A2)&gt;1,"DUP","OK")</f>
        <v>OK</v>
      </c>
      <c r="O2" s="6" t="str">
        <f t="shared" ref="O2:O65" si="1">IF(F2="REFUND",INDEX($D$2:$D$5743,MATCH(B2,$A$2:$A$5743,0)),D2)</f>
        <v>ORD26000066</v>
      </c>
      <c r="P2" s="6" t="str">
        <f t="shared" ref="P2:P65" si="2">IF(L2&gt;DATE(2026,9,30),"Oct-Due","Sep")</f>
        <v>Sep</v>
      </c>
      <c r="Q2" s="6"/>
      <c r="R2" s="9"/>
      <c r="S2" s="8"/>
      <c r="T2" s="8"/>
      <c r="U2" s="8"/>
      <c r="V2" s="8"/>
      <c r="W2" s="8"/>
      <c r="X2" s="6"/>
      <c r="Y2" s="6"/>
    </row>
    <row r="3" spans="1:25" x14ac:dyDescent="0.3">
      <c r="A3" s="6" t="s">
        <v>12296</v>
      </c>
      <c r="B3" s="6"/>
      <c r="C3" s="6" t="s">
        <v>12297</v>
      </c>
      <c r="D3" s="6" t="str">
        <f t="shared" si="0"/>
        <v>ORD26000130</v>
      </c>
      <c r="E3" s="10">
        <v>46266</v>
      </c>
      <c r="F3" s="6" t="s">
        <v>12294</v>
      </c>
      <c r="G3" s="6" t="s">
        <v>27</v>
      </c>
      <c r="H3" s="8">
        <v>11297</v>
      </c>
      <c r="I3" s="8">
        <v>180.75</v>
      </c>
      <c r="J3" s="8">
        <v>32.54</v>
      </c>
      <c r="K3" s="8">
        <v>11083.71</v>
      </c>
      <c r="L3" s="10">
        <v>46268</v>
      </c>
      <c r="M3" s="6" t="s">
        <v>12295</v>
      </c>
      <c r="N3" s="6" t="str">
        <f>IF(COUNTIF($A$2:A3,A3)&gt;1,"DUP","OK")</f>
        <v>OK</v>
      </c>
      <c r="O3" s="6" t="str">
        <f t="shared" si="1"/>
        <v>ORD26000130</v>
      </c>
      <c r="P3" s="6" t="str">
        <f t="shared" si="2"/>
        <v>Sep</v>
      </c>
      <c r="Q3" s="6"/>
      <c r="R3" s="9"/>
      <c r="S3" s="8"/>
      <c r="T3" s="8"/>
      <c r="U3" s="8"/>
      <c r="V3" s="8"/>
      <c r="W3" s="8"/>
      <c r="X3" s="6"/>
      <c r="Y3" s="6"/>
    </row>
    <row r="4" spans="1:25" x14ac:dyDescent="0.3">
      <c r="A4" s="6" t="s">
        <v>12298</v>
      </c>
      <c r="B4" s="6"/>
      <c r="C4" s="6" t="s">
        <v>402</v>
      </c>
      <c r="D4" s="6" t="str">
        <f t="shared" si="0"/>
        <v>ORD26000184</v>
      </c>
      <c r="E4" s="10">
        <v>46266</v>
      </c>
      <c r="F4" s="6" t="s">
        <v>12294</v>
      </c>
      <c r="G4" s="6" t="s">
        <v>27</v>
      </c>
      <c r="H4" s="8">
        <v>4999</v>
      </c>
      <c r="I4" s="8">
        <v>79.98</v>
      </c>
      <c r="J4" s="8">
        <v>14.4</v>
      </c>
      <c r="K4" s="8">
        <v>4904.62</v>
      </c>
      <c r="L4" s="10">
        <v>46268</v>
      </c>
      <c r="M4" s="6" t="s">
        <v>12295</v>
      </c>
      <c r="N4" s="6" t="str">
        <f>IF(COUNTIF($A$2:A4,A4)&gt;1,"DUP","OK")</f>
        <v>OK</v>
      </c>
      <c r="O4" s="6" t="str">
        <f t="shared" si="1"/>
        <v>ORD26000184</v>
      </c>
      <c r="P4" s="6" t="str">
        <f t="shared" si="2"/>
        <v>Sep</v>
      </c>
      <c r="Q4" s="6"/>
      <c r="R4" s="9"/>
      <c r="S4" s="8"/>
      <c r="T4" s="8"/>
      <c r="U4" s="8"/>
      <c r="V4" s="8"/>
      <c r="W4" s="8"/>
      <c r="X4" s="6"/>
      <c r="Y4" s="6"/>
    </row>
    <row r="5" spans="1:25" x14ac:dyDescent="0.3">
      <c r="A5" s="6" t="s">
        <v>12299</v>
      </c>
      <c r="B5" s="6"/>
      <c r="C5" s="6" t="s">
        <v>522</v>
      </c>
      <c r="D5" s="6" t="str">
        <f t="shared" si="0"/>
        <v>ORD26000244</v>
      </c>
      <c r="E5" s="10">
        <v>46266</v>
      </c>
      <c r="F5" s="6" t="s">
        <v>12294</v>
      </c>
      <c r="G5" s="6" t="s">
        <v>27</v>
      </c>
      <c r="H5" s="8">
        <v>349</v>
      </c>
      <c r="I5" s="8">
        <v>6.28</v>
      </c>
      <c r="J5" s="8">
        <v>1.1299999999999999</v>
      </c>
      <c r="K5" s="8">
        <v>341.59</v>
      </c>
      <c r="L5" s="10">
        <v>46268</v>
      </c>
      <c r="M5" s="6" t="s">
        <v>12295</v>
      </c>
      <c r="N5" s="6" t="str">
        <f>IF(COUNTIF($A$2:A5,A5)&gt;1,"DUP","OK")</f>
        <v>OK</v>
      </c>
      <c r="O5" s="6" t="str">
        <f t="shared" si="1"/>
        <v>ORD26000244</v>
      </c>
      <c r="P5" s="6" t="str">
        <f t="shared" si="2"/>
        <v>Sep</v>
      </c>
      <c r="Q5" s="6"/>
      <c r="R5" s="9"/>
      <c r="S5" s="8"/>
      <c r="T5" s="8"/>
      <c r="U5" s="8"/>
      <c r="V5" s="8"/>
      <c r="W5" s="8"/>
      <c r="X5" s="6"/>
      <c r="Y5" s="6"/>
    </row>
    <row r="6" spans="1:25" x14ac:dyDescent="0.3">
      <c r="A6" s="6" t="s">
        <v>12300</v>
      </c>
      <c r="B6" s="6"/>
      <c r="C6" s="6" t="s">
        <v>538</v>
      </c>
      <c r="D6" s="6" t="str">
        <f t="shared" si="0"/>
        <v>ORD26000252</v>
      </c>
      <c r="E6" s="10">
        <v>46266</v>
      </c>
      <c r="F6" s="6" t="s">
        <v>12294</v>
      </c>
      <c r="G6" s="6" t="s">
        <v>18</v>
      </c>
      <c r="H6" s="8">
        <v>9498</v>
      </c>
      <c r="I6" s="8">
        <v>28.49</v>
      </c>
      <c r="J6" s="8">
        <v>5.13</v>
      </c>
      <c r="K6" s="8">
        <v>9464.3799999999992</v>
      </c>
      <c r="L6" s="10">
        <v>46268</v>
      </c>
      <c r="M6" s="6" t="s">
        <v>12295</v>
      </c>
      <c r="N6" s="6" t="str">
        <f>IF(COUNTIF($A$2:A6,A6)&gt;1,"DUP","OK")</f>
        <v>OK</v>
      </c>
      <c r="O6" s="6" t="str">
        <f t="shared" si="1"/>
        <v>ORD26000252</v>
      </c>
      <c r="P6" s="6" t="str">
        <f t="shared" si="2"/>
        <v>Sep</v>
      </c>
      <c r="Q6" s="6"/>
      <c r="R6" s="9"/>
      <c r="S6" s="8"/>
      <c r="T6" s="8"/>
      <c r="U6" s="8"/>
      <c r="V6" s="8"/>
      <c r="W6" s="8"/>
      <c r="X6" s="6"/>
      <c r="Y6" s="6"/>
    </row>
    <row r="7" spans="1:25" x14ac:dyDescent="0.3">
      <c r="A7" s="6" t="s">
        <v>12301</v>
      </c>
      <c r="B7" s="6"/>
      <c r="C7" s="6" t="s">
        <v>566</v>
      </c>
      <c r="D7" s="6" t="str">
        <f t="shared" si="0"/>
        <v>ORD26000266</v>
      </c>
      <c r="E7" s="10">
        <v>46266</v>
      </c>
      <c r="F7" s="6" t="s">
        <v>12294</v>
      </c>
      <c r="G7" s="6" t="s">
        <v>27</v>
      </c>
      <c r="H7" s="8">
        <v>7999</v>
      </c>
      <c r="I7" s="8">
        <v>127.98</v>
      </c>
      <c r="J7" s="8">
        <v>23.04</v>
      </c>
      <c r="K7" s="8">
        <v>7847.98</v>
      </c>
      <c r="L7" s="10">
        <v>46268</v>
      </c>
      <c r="M7" s="6" t="s">
        <v>12295</v>
      </c>
      <c r="N7" s="6" t="str">
        <f>IF(COUNTIF($A$2:A7,A7)&gt;1,"DUP","OK")</f>
        <v>OK</v>
      </c>
      <c r="O7" s="6" t="str">
        <f t="shared" si="1"/>
        <v>ORD26000266</v>
      </c>
      <c r="P7" s="6" t="str">
        <f t="shared" si="2"/>
        <v>Sep</v>
      </c>
      <c r="Q7" s="6"/>
      <c r="R7" s="9"/>
      <c r="S7" s="8"/>
      <c r="T7" s="8"/>
      <c r="U7" s="8"/>
      <c r="V7" s="8"/>
      <c r="W7" s="8"/>
      <c r="X7" s="6"/>
      <c r="Y7" s="6"/>
    </row>
    <row r="8" spans="1:25" x14ac:dyDescent="0.3">
      <c r="A8" s="6" t="s">
        <v>12302</v>
      </c>
      <c r="B8" s="6"/>
      <c r="C8" s="6" t="s">
        <v>698</v>
      </c>
      <c r="D8" s="6" t="str">
        <f t="shared" si="0"/>
        <v>ORD26000331</v>
      </c>
      <c r="E8" s="10">
        <v>46266</v>
      </c>
      <c r="F8" s="6" t="s">
        <v>12294</v>
      </c>
      <c r="G8" s="6" t="s">
        <v>27</v>
      </c>
      <c r="H8" s="8">
        <v>1299</v>
      </c>
      <c r="I8" s="8">
        <v>23.38</v>
      </c>
      <c r="J8" s="8">
        <v>4.21</v>
      </c>
      <c r="K8" s="8">
        <v>1271.4100000000001</v>
      </c>
      <c r="L8" s="10">
        <v>46268</v>
      </c>
      <c r="M8" s="6" t="s">
        <v>12295</v>
      </c>
      <c r="N8" s="6" t="str">
        <f>IF(COUNTIF($A$2:A8,A8)&gt;1,"DUP","OK")</f>
        <v>OK</v>
      </c>
      <c r="O8" s="6" t="str">
        <f t="shared" si="1"/>
        <v>ORD26000331</v>
      </c>
      <c r="P8" s="6" t="str">
        <f t="shared" si="2"/>
        <v>Sep</v>
      </c>
      <c r="Q8" s="6"/>
      <c r="R8" s="9"/>
      <c r="S8" s="8"/>
      <c r="T8" s="8"/>
      <c r="U8" s="8"/>
      <c r="V8" s="8"/>
      <c r="W8" s="8"/>
      <c r="X8" s="6"/>
      <c r="Y8" s="6"/>
    </row>
    <row r="9" spans="1:25" x14ac:dyDescent="0.3">
      <c r="A9" s="6" t="s">
        <v>12303</v>
      </c>
      <c r="B9" s="6"/>
      <c r="C9" s="6" t="s">
        <v>783</v>
      </c>
      <c r="D9" s="6" t="str">
        <f t="shared" si="0"/>
        <v>ORD26000373</v>
      </c>
      <c r="E9" s="10">
        <v>46266</v>
      </c>
      <c r="F9" s="6" t="s">
        <v>12294</v>
      </c>
      <c r="G9" s="6" t="s">
        <v>18</v>
      </c>
      <c r="H9" s="8">
        <v>1799</v>
      </c>
      <c r="I9" s="8">
        <v>0</v>
      </c>
      <c r="J9" s="8">
        <v>0</v>
      </c>
      <c r="K9" s="8">
        <v>1799</v>
      </c>
      <c r="L9" s="10">
        <v>46268</v>
      </c>
      <c r="M9" s="6" t="s">
        <v>12295</v>
      </c>
      <c r="N9" s="6" t="str">
        <f>IF(COUNTIF($A$2:A9,A9)&gt;1,"DUP","OK")</f>
        <v>OK</v>
      </c>
      <c r="O9" s="6" t="str">
        <f t="shared" si="1"/>
        <v>ORD26000373</v>
      </c>
      <c r="P9" s="6" t="str">
        <f t="shared" si="2"/>
        <v>Sep</v>
      </c>
      <c r="Q9" s="6"/>
      <c r="R9" s="9"/>
      <c r="S9" s="8"/>
      <c r="T9" s="8"/>
      <c r="U9" s="8"/>
      <c r="V9" s="8"/>
      <c r="W9" s="8"/>
      <c r="X9" s="6"/>
      <c r="Y9" s="6"/>
    </row>
    <row r="10" spans="1:25" x14ac:dyDescent="0.3">
      <c r="A10" s="6" t="s">
        <v>12304</v>
      </c>
      <c r="B10" s="6"/>
      <c r="C10" s="6" t="s">
        <v>787</v>
      </c>
      <c r="D10" s="6" t="str">
        <f t="shared" si="0"/>
        <v>ORD26000375</v>
      </c>
      <c r="E10" s="10">
        <v>46266</v>
      </c>
      <c r="F10" s="6" t="s">
        <v>12294</v>
      </c>
      <c r="G10" s="6" t="s">
        <v>18</v>
      </c>
      <c r="H10" s="8">
        <v>4298</v>
      </c>
      <c r="I10" s="8">
        <v>12.89</v>
      </c>
      <c r="J10" s="8">
        <v>2.3199999999999998</v>
      </c>
      <c r="K10" s="8">
        <v>4282.79</v>
      </c>
      <c r="L10" s="10">
        <v>46268</v>
      </c>
      <c r="M10" s="6" t="s">
        <v>12295</v>
      </c>
      <c r="N10" s="6" t="str">
        <f>IF(COUNTIF($A$2:A10,A10)&gt;1,"DUP","OK")</f>
        <v>OK</v>
      </c>
      <c r="O10" s="6" t="str">
        <f t="shared" si="1"/>
        <v>ORD26000375</v>
      </c>
      <c r="P10" s="6" t="str">
        <f t="shared" si="2"/>
        <v>Sep</v>
      </c>
      <c r="Q10" s="6"/>
      <c r="R10" s="9"/>
      <c r="S10" s="8"/>
      <c r="T10" s="8"/>
      <c r="U10" s="8"/>
      <c r="V10" s="8"/>
      <c r="W10" s="8"/>
      <c r="X10" s="6"/>
      <c r="Y10" s="6"/>
    </row>
    <row r="11" spans="1:25" x14ac:dyDescent="0.3">
      <c r="A11" s="6" t="s">
        <v>12305</v>
      </c>
      <c r="B11" s="6"/>
      <c r="C11" s="6" t="s">
        <v>857</v>
      </c>
      <c r="D11" s="6" t="str">
        <f t="shared" si="0"/>
        <v>ORD26000410</v>
      </c>
      <c r="E11" s="10">
        <v>46266</v>
      </c>
      <c r="F11" s="6" t="s">
        <v>12294</v>
      </c>
      <c r="G11" s="6" t="s">
        <v>27</v>
      </c>
      <c r="H11" s="8">
        <v>799</v>
      </c>
      <c r="I11" s="8">
        <v>14.38</v>
      </c>
      <c r="J11" s="8">
        <v>2.59</v>
      </c>
      <c r="K11" s="8">
        <v>782.03</v>
      </c>
      <c r="L11" s="10">
        <v>46268</v>
      </c>
      <c r="M11" s="6" t="s">
        <v>12295</v>
      </c>
      <c r="N11" s="6" t="str">
        <f>IF(COUNTIF($A$2:A11,A11)&gt;1,"DUP","OK")</f>
        <v>OK</v>
      </c>
      <c r="O11" s="6" t="str">
        <f t="shared" si="1"/>
        <v>ORD26000410</v>
      </c>
      <c r="P11" s="6" t="str">
        <f t="shared" si="2"/>
        <v>Sep</v>
      </c>
      <c r="Q11" s="6"/>
      <c r="R11" s="9"/>
      <c r="S11" s="8"/>
      <c r="T11" s="8"/>
      <c r="U11" s="8"/>
      <c r="V11" s="8"/>
      <c r="W11" s="8"/>
      <c r="X11" s="6"/>
      <c r="Y11" s="6"/>
    </row>
    <row r="12" spans="1:25" x14ac:dyDescent="0.3">
      <c r="A12" s="6" t="s">
        <v>12306</v>
      </c>
      <c r="B12" s="6"/>
      <c r="C12" s="6" t="s">
        <v>976</v>
      </c>
      <c r="D12" s="6" t="str">
        <f t="shared" si="0"/>
        <v>ORD26000470</v>
      </c>
      <c r="E12" s="10">
        <v>46266</v>
      </c>
      <c r="F12" s="6" t="s">
        <v>12294</v>
      </c>
      <c r="G12" s="6" t="s">
        <v>54</v>
      </c>
      <c r="H12" s="8">
        <v>4297</v>
      </c>
      <c r="I12" s="8">
        <v>73.05</v>
      </c>
      <c r="J12" s="8">
        <v>13.15</v>
      </c>
      <c r="K12" s="8">
        <v>4210.8</v>
      </c>
      <c r="L12" s="10">
        <v>46268</v>
      </c>
      <c r="M12" s="6" t="s">
        <v>12295</v>
      </c>
      <c r="N12" s="6" t="str">
        <f>IF(COUNTIF($A$2:A12,A12)&gt;1,"DUP","OK")</f>
        <v>OK</v>
      </c>
      <c r="O12" s="6" t="str">
        <f t="shared" si="1"/>
        <v>ORD26000470</v>
      </c>
      <c r="P12" s="6" t="str">
        <f t="shared" si="2"/>
        <v>Sep</v>
      </c>
      <c r="Q12" s="6"/>
      <c r="R12" s="9"/>
      <c r="S12" s="8"/>
      <c r="T12" s="8"/>
      <c r="U12" s="8"/>
      <c r="V12" s="8"/>
      <c r="W12" s="8"/>
      <c r="X12" s="6"/>
      <c r="Y12" s="6"/>
    </row>
    <row r="13" spans="1:25" x14ac:dyDescent="0.3">
      <c r="A13" s="6" t="s">
        <v>12307</v>
      </c>
      <c r="B13" s="6"/>
      <c r="C13" s="6" t="s">
        <v>1002</v>
      </c>
      <c r="D13" s="6" t="str">
        <f t="shared" si="0"/>
        <v>ORD26000483</v>
      </c>
      <c r="E13" s="10">
        <v>46266</v>
      </c>
      <c r="F13" s="6" t="s">
        <v>12294</v>
      </c>
      <c r="G13" s="6" t="s">
        <v>27</v>
      </c>
      <c r="H13" s="8">
        <v>898</v>
      </c>
      <c r="I13" s="8">
        <v>16.16</v>
      </c>
      <c r="J13" s="8">
        <v>2.91</v>
      </c>
      <c r="K13" s="8">
        <v>878.93</v>
      </c>
      <c r="L13" s="10">
        <v>46268</v>
      </c>
      <c r="M13" s="6" t="s">
        <v>12295</v>
      </c>
      <c r="N13" s="6" t="str">
        <f>IF(COUNTIF($A$2:A13,A13)&gt;1,"DUP","OK")</f>
        <v>OK</v>
      </c>
      <c r="O13" s="6" t="str">
        <f t="shared" si="1"/>
        <v>ORD26000483</v>
      </c>
      <c r="P13" s="6" t="str">
        <f t="shared" si="2"/>
        <v>Sep</v>
      </c>
      <c r="Q13" s="6"/>
      <c r="R13" s="9"/>
      <c r="S13" s="8"/>
      <c r="T13" s="8"/>
      <c r="U13" s="8"/>
      <c r="V13" s="8"/>
      <c r="W13" s="8"/>
      <c r="X13" s="6"/>
      <c r="Y13" s="6"/>
    </row>
    <row r="14" spans="1:25" x14ac:dyDescent="0.3">
      <c r="A14" s="6" t="s">
        <v>12308</v>
      </c>
      <c r="B14" s="6"/>
      <c r="C14" s="6" t="s">
        <v>1024</v>
      </c>
      <c r="D14" s="6" t="str">
        <f t="shared" si="0"/>
        <v>ORD26000494</v>
      </c>
      <c r="E14" s="10">
        <v>46266</v>
      </c>
      <c r="F14" s="6" t="s">
        <v>12294</v>
      </c>
      <c r="G14" s="6" t="s">
        <v>27</v>
      </c>
      <c r="H14" s="8">
        <v>9498</v>
      </c>
      <c r="I14" s="8">
        <v>151.97</v>
      </c>
      <c r="J14" s="8">
        <v>27.35</v>
      </c>
      <c r="K14" s="8">
        <v>9318.68</v>
      </c>
      <c r="L14" s="10">
        <v>46268</v>
      </c>
      <c r="M14" s="6" t="s">
        <v>12295</v>
      </c>
      <c r="N14" s="6" t="str">
        <f>IF(COUNTIF($A$2:A14,A14)&gt;1,"DUP","OK")</f>
        <v>OK</v>
      </c>
      <c r="O14" s="6" t="str">
        <f t="shared" si="1"/>
        <v>ORD26000494</v>
      </c>
      <c r="P14" s="6" t="str">
        <f t="shared" si="2"/>
        <v>Sep</v>
      </c>
      <c r="Q14" s="6"/>
      <c r="R14" s="9"/>
      <c r="S14" s="8"/>
      <c r="T14" s="8"/>
      <c r="U14" s="8"/>
      <c r="V14" s="8"/>
      <c r="W14" s="8"/>
      <c r="X14" s="6"/>
      <c r="Y14" s="6"/>
    </row>
    <row r="15" spans="1:25" x14ac:dyDescent="0.3">
      <c r="A15" s="6" t="s">
        <v>12309</v>
      </c>
      <c r="B15" s="6"/>
      <c r="C15" s="6" t="s">
        <v>1061</v>
      </c>
      <c r="D15" s="6" t="str">
        <f t="shared" si="0"/>
        <v>ORD26000512</v>
      </c>
      <c r="E15" s="10">
        <v>46266</v>
      </c>
      <c r="F15" s="6" t="s">
        <v>12294</v>
      </c>
      <c r="G15" s="6" t="s">
        <v>27</v>
      </c>
      <c r="H15" s="8">
        <v>1798</v>
      </c>
      <c r="I15" s="8">
        <v>32.36</v>
      </c>
      <c r="J15" s="8">
        <v>5.82</v>
      </c>
      <c r="K15" s="8">
        <v>1759.82</v>
      </c>
      <c r="L15" s="10">
        <v>46268</v>
      </c>
      <c r="M15" s="6" t="s">
        <v>12295</v>
      </c>
      <c r="N15" s="6" t="str">
        <f>IF(COUNTIF($A$2:A15,A15)&gt;1,"DUP","OK")</f>
        <v>OK</v>
      </c>
      <c r="O15" s="6" t="str">
        <f t="shared" si="1"/>
        <v>ORD26000512</v>
      </c>
      <c r="P15" s="6" t="str">
        <f t="shared" si="2"/>
        <v>Sep</v>
      </c>
      <c r="Q15" s="6"/>
      <c r="R15" s="9"/>
      <c r="S15" s="8"/>
      <c r="T15" s="8"/>
      <c r="U15" s="8"/>
      <c r="V15" s="8"/>
      <c r="W15" s="8"/>
      <c r="X15" s="6"/>
      <c r="Y15" s="6"/>
    </row>
    <row r="16" spans="1:25" x14ac:dyDescent="0.3">
      <c r="A16" s="6" t="s">
        <v>12310</v>
      </c>
      <c r="B16" s="6"/>
      <c r="C16" s="6" t="s">
        <v>1137</v>
      </c>
      <c r="D16" s="6" t="str">
        <f t="shared" si="0"/>
        <v>ORD26000550</v>
      </c>
      <c r="E16" s="10">
        <v>46266</v>
      </c>
      <c r="F16" s="6" t="s">
        <v>12294</v>
      </c>
      <c r="G16" s="6" t="s">
        <v>18</v>
      </c>
      <c r="H16" s="8">
        <v>7999</v>
      </c>
      <c r="I16" s="8">
        <v>24</v>
      </c>
      <c r="J16" s="8">
        <v>4.32</v>
      </c>
      <c r="K16" s="8">
        <v>7970.68</v>
      </c>
      <c r="L16" s="10">
        <v>46268</v>
      </c>
      <c r="M16" s="6" t="s">
        <v>12295</v>
      </c>
      <c r="N16" s="6" t="str">
        <f>IF(COUNTIF($A$2:A16,A16)&gt;1,"DUP","OK")</f>
        <v>OK</v>
      </c>
      <c r="O16" s="6" t="str">
        <f t="shared" si="1"/>
        <v>ORD26000550</v>
      </c>
      <c r="P16" s="6" t="str">
        <f t="shared" si="2"/>
        <v>Sep</v>
      </c>
      <c r="Q16" s="6"/>
      <c r="R16" s="9"/>
      <c r="S16" s="8"/>
      <c r="T16" s="8"/>
      <c r="U16" s="8"/>
      <c r="V16" s="8"/>
      <c r="W16" s="8"/>
      <c r="X16" s="6"/>
      <c r="Y16" s="6"/>
    </row>
    <row r="17" spans="1:25" x14ac:dyDescent="0.3">
      <c r="A17" s="6" t="s">
        <v>12311</v>
      </c>
      <c r="B17" s="6"/>
      <c r="C17" s="6" t="s">
        <v>1248</v>
      </c>
      <c r="D17" s="6" t="str">
        <f t="shared" si="0"/>
        <v>ORD26000606</v>
      </c>
      <c r="E17" s="10">
        <v>46266</v>
      </c>
      <c r="F17" s="6" t="s">
        <v>12294</v>
      </c>
      <c r="G17" s="6" t="s">
        <v>18</v>
      </c>
      <c r="H17" s="8">
        <v>11997</v>
      </c>
      <c r="I17" s="8">
        <v>35.99</v>
      </c>
      <c r="J17" s="8">
        <v>6.48</v>
      </c>
      <c r="K17" s="8">
        <v>11954.53</v>
      </c>
      <c r="L17" s="10">
        <v>46268</v>
      </c>
      <c r="M17" s="6" t="s">
        <v>12295</v>
      </c>
      <c r="N17" s="6" t="str">
        <f>IF(COUNTIF($A$2:A17,A17)&gt;1,"DUP","OK")</f>
        <v>OK</v>
      </c>
      <c r="O17" s="6" t="str">
        <f t="shared" si="1"/>
        <v>ORD26000606</v>
      </c>
      <c r="P17" s="6" t="str">
        <f t="shared" si="2"/>
        <v>Sep</v>
      </c>
      <c r="Q17" s="6"/>
      <c r="R17" s="9"/>
      <c r="S17" s="8"/>
      <c r="T17" s="8"/>
      <c r="U17" s="8"/>
      <c r="V17" s="8"/>
      <c r="W17" s="8"/>
      <c r="X17" s="6"/>
      <c r="Y17" s="6"/>
    </row>
    <row r="18" spans="1:25" x14ac:dyDescent="0.3">
      <c r="A18" s="6" t="s">
        <v>12312</v>
      </c>
      <c r="B18" s="6"/>
      <c r="C18" s="6" t="s">
        <v>1274</v>
      </c>
      <c r="D18" s="6" t="str">
        <f t="shared" si="0"/>
        <v>ORD26000619</v>
      </c>
      <c r="E18" s="10">
        <v>46266</v>
      </c>
      <c r="F18" s="6" t="s">
        <v>12294</v>
      </c>
      <c r="G18" s="6" t="s">
        <v>54</v>
      </c>
      <c r="H18" s="8">
        <v>999</v>
      </c>
      <c r="I18" s="8">
        <v>18.98</v>
      </c>
      <c r="J18" s="8">
        <v>3.42</v>
      </c>
      <c r="K18" s="8">
        <v>976.6</v>
      </c>
      <c r="L18" s="10">
        <v>46268</v>
      </c>
      <c r="M18" s="6" t="s">
        <v>12295</v>
      </c>
      <c r="N18" s="6" t="str">
        <f>IF(COUNTIF($A$2:A18,A18)&gt;1,"DUP","OK")</f>
        <v>OK</v>
      </c>
      <c r="O18" s="6" t="str">
        <f t="shared" si="1"/>
        <v>ORD26000619</v>
      </c>
      <c r="P18" s="6" t="str">
        <f t="shared" si="2"/>
        <v>Sep</v>
      </c>
      <c r="Q18" s="6"/>
      <c r="R18" s="9"/>
      <c r="S18" s="8"/>
      <c r="T18" s="8"/>
      <c r="U18" s="8"/>
      <c r="V18" s="8"/>
      <c r="W18" s="8"/>
      <c r="X18" s="6"/>
      <c r="Y18" s="6"/>
    </row>
    <row r="19" spans="1:25" x14ac:dyDescent="0.3">
      <c r="A19" s="6" t="s">
        <v>12313</v>
      </c>
      <c r="B19" s="6"/>
      <c r="C19" s="6" t="s">
        <v>1363</v>
      </c>
      <c r="D19" s="6" t="str">
        <f t="shared" si="0"/>
        <v>ORD26000663</v>
      </c>
      <c r="E19" s="10">
        <v>46266</v>
      </c>
      <c r="F19" s="6" t="s">
        <v>12294</v>
      </c>
      <c r="G19" s="6" t="s">
        <v>18</v>
      </c>
      <c r="H19" s="8">
        <v>9798</v>
      </c>
      <c r="I19" s="8">
        <v>29.39</v>
      </c>
      <c r="J19" s="8">
        <v>5.29</v>
      </c>
      <c r="K19" s="8">
        <v>9763.32</v>
      </c>
      <c r="L19" s="10">
        <v>46268</v>
      </c>
      <c r="M19" s="6" t="s">
        <v>12295</v>
      </c>
      <c r="N19" s="6" t="str">
        <f>IF(COUNTIF($A$2:A19,A19)&gt;1,"DUP","OK")</f>
        <v>OK</v>
      </c>
      <c r="O19" s="6" t="str">
        <f t="shared" si="1"/>
        <v>ORD26000663</v>
      </c>
      <c r="P19" s="6" t="str">
        <f t="shared" si="2"/>
        <v>Sep</v>
      </c>
      <c r="Q19" s="6"/>
      <c r="R19" s="9"/>
      <c r="S19" s="8"/>
      <c r="T19" s="8"/>
      <c r="U19" s="8"/>
      <c r="V19" s="8"/>
      <c r="W19" s="8"/>
      <c r="X19" s="6"/>
      <c r="Y19" s="6"/>
    </row>
    <row r="20" spans="1:25" x14ac:dyDescent="0.3">
      <c r="A20" s="6" t="s">
        <v>12314</v>
      </c>
      <c r="B20" s="6"/>
      <c r="C20" s="6" t="s">
        <v>1379</v>
      </c>
      <c r="D20" s="6" t="str">
        <f t="shared" si="0"/>
        <v>ORD26000671</v>
      </c>
      <c r="E20" s="10">
        <v>46266</v>
      </c>
      <c r="F20" s="6" t="s">
        <v>12294</v>
      </c>
      <c r="G20" s="6" t="s">
        <v>27</v>
      </c>
      <c r="H20" s="8">
        <v>599</v>
      </c>
      <c r="I20" s="8">
        <v>10.78</v>
      </c>
      <c r="J20" s="8">
        <v>1.94</v>
      </c>
      <c r="K20" s="8">
        <v>586.28</v>
      </c>
      <c r="L20" s="10">
        <v>46268</v>
      </c>
      <c r="M20" s="6" t="s">
        <v>12295</v>
      </c>
      <c r="N20" s="6" t="str">
        <f>IF(COUNTIF($A$2:A20,A20)&gt;1,"DUP","OK")</f>
        <v>OK</v>
      </c>
      <c r="O20" s="6" t="str">
        <f t="shared" si="1"/>
        <v>ORD26000671</v>
      </c>
      <c r="P20" s="6" t="str">
        <f t="shared" si="2"/>
        <v>Sep</v>
      </c>
      <c r="Q20" s="6"/>
      <c r="R20" s="9"/>
      <c r="S20" s="8"/>
      <c r="T20" s="8"/>
      <c r="U20" s="8"/>
      <c r="V20" s="8"/>
      <c r="W20" s="8"/>
      <c r="X20" s="6"/>
      <c r="Y20" s="6"/>
    </row>
    <row r="21" spans="1:25" x14ac:dyDescent="0.3">
      <c r="A21" s="6" t="s">
        <v>12315</v>
      </c>
      <c r="B21" s="6"/>
      <c r="C21" s="6" t="s">
        <v>1411</v>
      </c>
      <c r="D21" s="6" t="str">
        <f t="shared" si="0"/>
        <v>ORD26000687</v>
      </c>
      <c r="E21" s="10">
        <v>46266</v>
      </c>
      <c r="F21" s="6" t="s">
        <v>12294</v>
      </c>
      <c r="G21" s="6" t="s">
        <v>18</v>
      </c>
      <c r="H21" s="8">
        <v>1998</v>
      </c>
      <c r="I21" s="8">
        <v>0</v>
      </c>
      <c r="J21" s="8">
        <v>0</v>
      </c>
      <c r="K21" s="8">
        <v>1998</v>
      </c>
      <c r="L21" s="10">
        <v>46268</v>
      </c>
      <c r="M21" s="6" t="s">
        <v>12295</v>
      </c>
      <c r="N21" s="6" t="str">
        <f>IF(COUNTIF($A$2:A21,A21)&gt;1,"DUP","OK")</f>
        <v>OK</v>
      </c>
      <c r="O21" s="6" t="str">
        <f t="shared" si="1"/>
        <v>ORD26000687</v>
      </c>
      <c r="P21" s="6" t="str">
        <f t="shared" si="2"/>
        <v>Sep</v>
      </c>
      <c r="Q21" s="6"/>
      <c r="R21" s="9"/>
      <c r="S21" s="8"/>
      <c r="T21" s="8"/>
      <c r="U21" s="8"/>
      <c r="V21" s="8"/>
      <c r="W21" s="8"/>
      <c r="X21" s="6"/>
      <c r="Y21" s="6"/>
    </row>
    <row r="22" spans="1:25" x14ac:dyDescent="0.3">
      <c r="A22" s="6" t="s">
        <v>12316</v>
      </c>
      <c r="B22" s="6"/>
      <c r="C22" s="6" t="s">
        <v>1479</v>
      </c>
      <c r="D22" s="6" t="str">
        <f t="shared" si="0"/>
        <v>ORD26000721</v>
      </c>
      <c r="E22" s="10">
        <v>46266</v>
      </c>
      <c r="F22" s="6" t="s">
        <v>12294</v>
      </c>
      <c r="G22" s="6" t="s">
        <v>18</v>
      </c>
      <c r="H22" s="8">
        <v>499</v>
      </c>
      <c r="I22" s="8">
        <v>0</v>
      </c>
      <c r="J22" s="8">
        <v>0</v>
      </c>
      <c r="K22" s="8">
        <v>499</v>
      </c>
      <c r="L22" s="10">
        <v>46268</v>
      </c>
      <c r="M22" s="6" t="s">
        <v>12295</v>
      </c>
      <c r="N22" s="6" t="str">
        <f>IF(COUNTIF($A$2:A22,A22)&gt;1,"DUP","OK")</f>
        <v>OK</v>
      </c>
      <c r="O22" s="6" t="str">
        <f t="shared" si="1"/>
        <v>ORD26000721</v>
      </c>
      <c r="P22" s="6" t="str">
        <f t="shared" si="2"/>
        <v>Sep</v>
      </c>
      <c r="Q22" s="6"/>
      <c r="R22" s="9"/>
      <c r="S22" s="8"/>
      <c r="T22" s="8"/>
      <c r="U22" s="8"/>
      <c r="V22" s="8"/>
      <c r="W22" s="8"/>
      <c r="X22" s="6"/>
      <c r="Y22" s="6"/>
    </row>
    <row r="23" spans="1:25" x14ac:dyDescent="0.3">
      <c r="A23" s="6" t="s">
        <v>12317</v>
      </c>
      <c r="B23" s="6"/>
      <c r="C23" s="6" t="s">
        <v>1560</v>
      </c>
      <c r="D23" s="6" t="str">
        <f t="shared" si="0"/>
        <v>ORD26000762</v>
      </c>
      <c r="E23" s="10">
        <v>46266</v>
      </c>
      <c r="F23" s="6" t="s">
        <v>12294</v>
      </c>
      <c r="G23" s="6" t="s">
        <v>43</v>
      </c>
      <c r="H23" s="8">
        <v>1799</v>
      </c>
      <c r="I23" s="8">
        <v>26.99</v>
      </c>
      <c r="J23" s="8">
        <v>4.8600000000000003</v>
      </c>
      <c r="K23" s="8">
        <v>1767.15</v>
      </c>
      <c r="L23" s="10">
        <v>46268</v>
      </c>
      <c r="M23" s="6" t="s">
        <v>12295</v>
      </c>
      <c r="N23" s="6" t="str">
        <f>IF(COUNTIF($A$2:A23,A23)&gt;1,"DUP","OK")</f>
        <v>OK</v>
      </c>
      <c r="O23" s="6" t="str">
        <f t="shared" si="1"/>
        <v>ORD26000762</v>
      </c>
      <c r="P23" s="6" t="str">
        <f t="shared" si="2"/>
        <v>Sep</v>
      </c>
      <c r="Q23" s="6"/>
      <c r="R23" s="9"/>
      <c r="S23" s="8"/>
      <c r="T23" s="8"/>
      <c r="U23" s="8"/>
      <c r="V23" s="8"/>
      <c r="W23" s="8"/>
      <c r="X23" s="6"/>
      <c r="Y23" s="6"/>
    </row>
    <row r="24" spans="1:25" x14ac:dyDescent="0.3">
      <c r="A24" s="6" t="s">
        <v>12318</v>
      </c>
      <c r="B24" s="6"/>
      <c r="C24" s="6" t="s">
        <v>1647</v>
      </c>
      <c r="D24" s="6" t="str">
        <f t="shared" si="0"/>
        <v>ORD26000806</v>
      </c>
      <c r="E24" s="10">
        <v>46266</v>
      </c>
      <c r="F24" s="6" t="s">
        <v>12294</v>
      </c>
      <c r="G24" s="6" t="s">
        <v>54</v>
      </c>
      <c r="H24" s="8">
        <v>1298</v>
      </c>
      <c r="I24" s="8">
        <v>24.66</v>
      </c>
      <c r="J24" s="8">
        <v>4.4400000000000004</v>
      </c>
      <c r="K24" s="8">
        <v>1268.9000000000001</v>
      </c>
      <c r="L24" s="10">
        <v>46268</v>
      </c>
      <c r="M24" s="6" t="s">
        <v>12295</v>
      </c>
      <c r="N24" s="6" t="str">
        <f>IF(COUNTIF($A$2:A24,A24)&gt;1,"DUP","OK")</f>
        <v>OK</v>
      </c>
      <c r="O24" s="6" t="str">
        <f t="shared" si="1"/>
        <v>ORD26000806</v>
      </c>
      <c r="P24" s="6" t="str">
        <f t="shared" si="2"/>
        <v>Sep</v>
      </c>
      <c r="Q24" s="6"/>
      <c r="R24" s="9"/>
      <c r="S24" s="8"/>
      <c r="T24" s="8"/>
      <c r="U24" s="8"/>
      <c r="V24" s="8"/>
      <c r="W24" s="8"/>
      <c r="X24" s="6"/>
      <c r="Y24" s="6"/>
    </row>
    <row r="25" spans="1:25" x14ac:dyDescent="0.3">
      <c r="A25" s="6" t="s">
        <v>12319</v>
      </c>
      <c r="B25" s="6"/>
      <c r="C25" s="6" t="s">
        <v>1649</v>
      </c>
      <c r="D25" s="6" t="str">
        <f t="shared" si="0"/>
        <v>ORD26000807</v>
      </c>
      <c r="E25" s="10">
        <v>46266</v>
      </c>
      <c r="F25" s="6" t="s">
        <v>12294</v>
      </c>
      <c r="G25" s="6" t="s">
        <v>27</v>
      </c>
      <c r="H25" s="8">
        <v>10597</v>
      </c>
      <c r="I25" s="8">
        <v>169.55</v>
      </c>
      <c r="J25" s="8">
        <v>30.52</v>
      </c>
      <c r="K25" s="8">
        <v>10396.93</v>
      </c>
      <c r="L25" s="10">
        <v>46268</v>
      </c>
      <c r="M25" s="6" t="s">
        <v>12295</v>
      </c>
      <c r="N25" s="6" t="str">
        <f>IF(COUNTIF($A$2:A25,A25)&gt;1,"DUP","OK")</f>
        <v>OK</v>
      </c>
      <c r="O25" s="6" t="str">
        <f t="shared" si="1"/>
        <v>ORD26000807</v>
      </c>
      <c r="P25" s="6" t="str">
        <f t="shared" si="2"/>
        <v>Sep</v>
      </c>
      <c r="Q25" s="6"/>
      <c r="R25" s="9"/>
      <c r="S25" s="8"/>
      <c r="T25" s="8"/>
      <c r="U25" s="8"/>
      <c r="V25" s="8"/>
      <c r="W25" s="8"/>
      <c r="X25" s="6"/>
      <c r="Y25" s="6"/>
    </row>
    <row r="26" spans="1:25" x14ac:dyDescent="0.3">
      <c r="A26" s="6" t="s">
        <v>12320</v>
      </c>
      <c r="B26" s="6"/>
      <c r="C26" s="6" t="s">
        <v>1878</v>
      </c>
      <c r="D26" s="6" t="str">
        <f t="shared" si="0"/>
        <v>ORD26000922</v>
      </c>
      <c r="E26" s="10">
        <v>46266</v>
      </c>
      <c r="F26" s="6" t="s">
        <v>12294</v>
      </c>
      <c r="G26" s="6" t="s">
        <v>18</v>
      </c>
      <c r="H26" s="8">
        <v>10797</v>
      </c>
      <c r="I26" s="8">
        <v>32.39</v>
      </c>
      <c r="J26" s="8">
        <v>5.83</v>
      </c>
      <c r="K26" s="8">
        <v>10758.78</v>
      </c>
      <c r="L26" s="10">
        <v>46268</v>
      </c>
      <c r="M26" s="6" t="s">
        <v>12295</v>
      </c>
      <c r="N26" s="6" t="str">
        <f>IF(COUNTIF($A$2:A26,A26)&gt;1,"DUP","OK")</f>
        <v>OK</v>
      </c>
      <c r="O26" s="6" t="str">
        <f t="shared" si="1"/>
        <v>ORD26000922</v>
      </c>
      <c r="P26" s="6" t="str">
        <f t="shared" si="2"/>
        <v>Sep</v>
      </c>
      <c r="Q26" s="6"/>
      <c r="R26" s="9"/>
      <c r="S26" s="8"/>
      <c r="T26" s="8"/>
      <c r="U26" s="8"/>
      <c r="V26" s="8"/>
      <c r="W26" s="8"/>
      <c r="X26" s="6"/>
      <c r="Y26" s="6"/>
    </row>
    <row r="27" spans="1:25" x14ac:dyDescent="0.3">
      <c r="A27" s="6" t="s">
        <v>12321</v>
      </c>
      <c r="B27" s="6"/>
      <c r="C27" s="6" t="s">
        <v>2161</v>
      </c>
      <c r="D27" s="6" t="str">
        <f t="shared" si="0"/>
        <v>ORD26001064</v>
      </c>
      <c r="E27" s="10">
        <v>46266</v>
      </c>
      <c r="F27" s="6" t="s">
        <v>12294</v>
      </c>
      <c r="G27" s="6" t="s">
        <v>18</v>
      </c>
      <c r="H27" s="8">
        <v>6298</v>
      </c>
      <c r="I27" s="8">
        <v>18.89</v>
      </c>
      <c r="J27" s="8">
        <v>3.4</v>
      </c>
      <c r="K27" s="8">
        <v>6275.71</v>
      </c>
      <c r="L27" s="10">
        <v>46268</v>
      </c>
      <c r="M27" s="6" t="s">
        <v>12295</v>
      </c>
      <c r="N27" s="6" t="str">
        <f>IF(COUNTIF($A$2:A27,A27)&gt;1,"DUP","OK")</f>
        <v>OK</v>
      </c>
      <c r="O27" s="6" t="str">
        <f t="shared" si="1"/>
        <v>ORD26001064</v>
      </c>
      <c r="P27" s="6" t="str">
        <f t="shared" si="2"/>
        <v>Sep</v>
      </c>
      <c r="Q27" s="6"/>
      <c r="R27" s="9"/>
      <c r="S27" s="8"/>
      <c r="T27" s="8"/>
      <c r="U27" s="8"/>
      <c r="V27" s="8"/>
      <c r="W27" s="8"/>
      <c r="X27" s="6"/>
      <c r="Y27" s="6"/>
    </row>
    <row r="28" spans="1:25" x14ac:dyDescent="0.3">
      <c r="A28" s="6" t="s">
        <v>12322</v>
      </c>
      <c r="B28" s="6"/>
      <c r="C28" s="6" t="s">
        <v>2300</v>
      </c>
      <c r="D28" s="6" t="str">
        <f t="shared" si="0"/>
        <v>ORD26001134</v>
      </c>
      <c r="E28" s="10">
        <v>46266</v>
      </c>
      <c r="F28" s="6" t="s">
        <v>12294</v>
      </c>
      <c r="G28" s="6" t="s">
        <v>27</v>
      </c>
      <c r="H28" s="8">
        <v>3598</v>
      </c>
      <c r="I28" s="8">
        <v>57.57</v>
      </c>
      <c r="J28" s="8">
        <v>10.36</v>
      </c>
      <c r="K28" s="8">
        <v>3530.07</v>
      </c>
      <c r="L28" s="10">
        <v>46268</v>
      </c>
      <c r="M28" s="6" t="s">
        <v>12295</v>
      </c>
      <c r="N28" s="6" t="str">
        <f>IF(COUNTIF($A$2:A28,A28)&gt;1,"DUP","OK")</f>
        <v>OK</v>
      </c>
      <c r="O28" s="6" t="str">
        <f t="shared" si="1"/>
        <v>ORD26001134</v>
      </c>
      <c r="P28" s="6" t="str">
        <f t="shared" si="2"/>
        <v>Sep</v>
      </c>
      <c r="Q28" s="6"/>
      <c r="R28" s="9"/>
      <c r="S28" s="8"/>
      <c r="T28" s="8"/>
      <c r="U28" s="8"/>
      <c r="V28" s="8"/>
      <c r="W28" s="8"/>
      <c r="X28" s="6"/>
      <c r="Y28" s="6"/>
    </row>
    <row r="29" spans="1:25" x14ac:dyDescent="0.3">
      <c r="A29" s="6" t="s">
        <v>12323</v>
      </c>
      <c r="B29" s="6"/>
      <c r="C29" s="6" t="s">
        <v>2553</v>
      </c>
      <c r="D29" s="6" t="str">
        <f t="shared" si="0"/>
        <v>ORD26001261</v>
      </c>
      <c r="E29" s="10">
        <v>46266</v>
      </c>
      <c r="F29" s="6" t="s">
        <v>12294</v>
      </c>
      <c r="G29" s="6" t="s">
        <v>18</v>
      </c>
      <c r="H29" s="8">
        <v>1499</v>
      </c>
      <c r="I29" s="8">
        <v>0</v>
      </c>
      <c r="J29" s="8">
        <v>0</v>
      </c>
      <c r="K29" s="8">
        <v>1499</v>
      </c>
      <c r="L29" s="10">
        <v>46268</v>
      </c>
      <c r="M29" s="6" t="s">
        <v>12295</v>
      </c>
      <c r="N29" s="6" t="str">
        <f>IF(COUNTIF($A$2:A29,A29)&gt;1,"DUP","OK")</f>
        <v>OK</v>
      </c>
      <c r="O29" s="6" t="str">
        <f t="shared" si="1"/>
        <v>ORD26001261</v>
      </c>
      <c r="P29" s="6" t="str">
        <f t="shared" si="2"/>
        <v>Sep</v>
      </c>
      <c r="Q29" s="6"/>
      <c r="R29" s="9"/>
      <c r="S29" s="8"/>
      <c r="T29" s="8"/>
      <c r="U29" s="8"/>
      <c r="V29" s="8"/>
      <c r="W29" s="8"/>
      <c r="X29" s="6"/>
      <c r="Y29" s="6"/>
    </row>
    <row r="30" spans="1:25" x14ac:dyDescent="0.3">
      <c r="A30" s="6" t="s">
        <v>12324</v>
      </c>
      <c r="B30" s="6"/>
      <c r="C30" s="6" t="s">
        <v>2643</v>
      </c>
      <c r="D30" s="6" t="str">
        <f t="shared" si="0"/>
        <v>ORD26001306</v>
      </c>
      <c r="E30" s="10">
        <v>46266</v>
      </c>
      <c r="F30" s="6" t="s">
        <v>12294</v>
      </c>
      <c r="G30" s="6" t="s">
        <v>18</v>
      </c>
      <c r="H30" s="8">
        <v>848</v>
      </c>
      <c r="I30" s="8">
        <v>0</v>
      </c>
      <c r="J30" s="8">
        <v>0</v>
      </c>
      <c r="K30" s="8">
        <v>848</v>
      </c>
      <c r="L30" s="10">
        <v>46268</v>
      </c>
      <c r="M30" s="6" t="s">
        <v>12295</v>
      </c>
      <c r="N30" s="6" t="str">
        <f>IF(COUNTIF($A$2:A30,A30)&gt;1,"DUP","OK")</f>
        <v>OK</v>
      </c>
      <c r="O30" s="6" t="str">
        <f t="shared" si="1"/>
        <v>ORD26001306</v>
      </c>
      <c r="P30" s="6" t="str">
        <f t="shared" si="2"/>
        <v>Sep</v>
      </c>
      <c r="Q30" s="6"/>
      <c r="R30" s="9"/>
      <c r="S30" s="8"/>
      <c r="T30" s="8"/>
      <c r="U30" s="8"/>
      <c r="V30" s="8"/>
      <c r="W30" s="8"/>
      <c r="X30" s="6"/>
      <c r="Y30" s="6"/>
    </row>
    <row r="31" spans="1:25" x14ac:dyDescent="0.3">
      <c r="A31" s="6" t="s">
        <v>12325</v>
      </c>
      <c r="B31" s="6"/>
      <c r="C31" s="6" t="s">
        <v>2649</v>
      </c>
      <c r="D31" s="6" t="str">
        <f t="shared" si="0"/>
        <v>ORD26001309</v>
      </c>
      <c r="E31" s="10">
        <v>46266</v>
      </c>
      <c r="F31" s="6" t="s">
        <v>12294</v>
      </c>
      <c r="G31" s="6" t="s">
        <v>18</v>
      </c>
      <c r="H31" s="8">
        <v>4797</v>
      </c>
      <c r="I31" s="8">
        <v>14.39</v>
      </c>
      <c r="J31" s="8">
        <v>2.59</v>
      </c>
      <c r="K31" s="8">
        <v>4780.0200000000004</v>
      </c>
      <c r="L31" s="10">
        <v>46268</v>
      </c>
      <c r="M31" s="6" t="s">
        <v>12295</v>
      </c>
      <c r="N31" s="6" t="str">
        <f>IF(COUNTIF($A$2:A31,A31)&gt;1,"DUP","OK")</f>
        <v>OK</v>
      </c>
      <c r="O31" s="6" t="str">
        <f t="shared" si="1"/>
        <v>ORD26001309</v>
      </c>
      <c r="P31" s="6" t="str">
        <f t="shared" si="2"/>
        <v>Sep</v>
      </c>
      <c r="Q31" s="6"/>
      <c r="R31" s="9"/>
      <c r="S31" s="8"/>
      <c r="T31" s="8"/>
      <c r="U31" s="8"/>
      <c r="V31" s="8"/>
      <c r="W31" s="8"/>
      <c r="X31" s="6"/>
      <c r="Y31" s="6"/>
    </row>
    <row r="32" spans="1:25" x14ac:dyDescent="0.3">
      <c r="A32" s="6" t="s">
        <v>12326</v>
      </c>
      <c r="B32" s="6"/>
      <c r="C32" s="6" t="s">
        <v>12327</v>
      </c>
      <c r="D32" s="6" t="str">
        <f t="shared" si="0"/>
        <v>ORD26001416</v>
      </c>
      <c r="E32" s="10">
        <v>46266</v>
      </c>
      <c r="F32" s="6" t="s">
        <v>12294</v>
      </c>
      <c r="G32" s="6" t="s">
        <v>27</v>
      </c>
      <c r="H32" s="8">
        <v>9297</v>
      </c>
      <c r="I32" s="8">
        <v>148.75</v>
      </c>
      <c r="J32" s="8">
        <v>26.78</v>
      </c>
      <c r="K32" s="8">
        <v>9121.4699999999993</v>
      </c>
      <c r="L32" s="10">
        <v>46268</v>
      </c>
      <c r="M32" s="6" t="s">
        <v>12295</v>
      </c>
      <c r="N32" s="6" t="str">
        <f>IF(COUNTIF($A$2:A32,A32)&gt;1,"DUP","OK")</f>
        <v>OK</v>
      </c>
      <c r="O32" s="6" t="str">
        <f t="shared" si="1"/>
        <v>ORD26001416</v>
      </c>
      <c r="P32" s="6" t="str">
        <f t="shared" si="2"/>
        <v>Sep</v>
      </c>
      <c r="Q32" s="6"/>
      <c r="R32" s="9"/>
      <c r="S32" s="8"/>
      <c r="T32" s="8"/>
      <c r="U32" s="8"/>
      <c r="V32" s="8"/>
      <c r="W32" s="8"/>
      <c r="X32" s="6"/>
      <c r="Y32" s="6"/>
    </row>
    <row r="33" spans="1:25" x14ac:dyDescent="0.3">
      <c r="A33" s="6" t="s">
        <v>12328</v>
      </c>
      <c r="B33" s="6"/>
      <c r="C33" s="6" t="s">
        <v>12329</v>
      </c>
      <c r="D33" s="6" t="str">
        <f t="shared" si="0"/>
        <v>ORD26001432</v>
      </c>
      <c r="E33" s="10">
        <v>46266</v>
      </c>
      <c r="F33" s="6" t="s">
        <v>12294</v>
      </c>
      <c r="G33" s="6" t="s">
        <v>43</v>
      </c>
      <c r="H33" s="8">
        <v>9498</v>
      </c>
      <c r="I33" s="8">
        <v>113.98</v>
      </c>
      <c r="J33" s="8">
        <v>20.52</v>
      </c>
      <c r="K33" s="8">
        <v>9363.5</v>
      </c>
      <c r="L33" s="10">
        <v>46268</v>
      </c>
      <c r="M33" s="6" t="s">
        <v>12295</v>
      </c>
      <c r="N33" s="6" t="str">
        <f>IF(COUNTIF($A$2:A33,A33)&gt;1,"DUP","OK")</f>
        <v>OK</v>
      </c>
      <c r="O33" s="6" t="str">
        <f t="shared" si="1"/>
        <v>ORD26001432</v>
      </c>
      <c r="P33" s="6" t="str">
        <f t="shared" si="2"/>
        <v>Sep</v>
      </c>
      <c r="Q33" s="6"/>
      <c r="R33" s="9"/>
      <c r="S33" s="8"/>
      <c r="T33" s="8"/>
      <c r="U33" s="8"/>
      <c r="V33" s="8"/>
      <c r="W33" s="8"/>
      <c r="X33" s="6"/>
      <c r="Y33" s="6"/>
    </row>
    <row r="34" spans="1:25" x14ac:dyDescent="0.3">
      <c r="A34" s="6" t="s">
        <v>12330</v>
      </c>
      <c r="B34" s="6"/>
      <c r="C34" s="6" t="s">
        <v>2938</v>
      </c>
      <c r="D34" s="6" t="str">
        <f t="shared" si="0"/>
        <v>ORD26001455</v>
      </c>
      <c r="E34" s="10">
        <v>46266</v>
      </c>
      <c r="F34" s="6" t="s">
        <v>12294</v>
      </c>
      <c r="G34" s="6" t="s">
        <v>18</v>
      </c>
      <c r="H34" s="8">
        <v>6498</v>
      </c>
      <c r="I34" s="8">
        <v>19.489999999999998</v>
      </c>
      <c r="J34" s="8">
        <v>3.51</v>
      </c>
      <c r="K34" s="8">
        <v>6475</v>
      </c>
      <c r="L34" s="10">
        <v>46268</v>
      </c>
      <c r="M34" s="6" t="s">
        <v>12295</v>
      </c>
      <c r="N34" s="6" t="str">
        <f>IF(COUNTIF($A$2:A34,A34)&gt;1,"DUP","OK")</f>
        <v>OK</v>
      </c>
      <c r="O34" s="6" t="str">
        <f t="shared" si="1"/>
        <v>ORD26001455</v>
      </c>
      <c r="P34" s="6" t="str">
        <f t="shared" si="2"/>
        <v>Sep</v>
      </c>
      <c r="Q34" s="6"/>
      <c r="R34" s="9"/>
      <c r="S34" s="8"/>
      <c r="T34" s="8"/>
      <c r="U34" s="8"/>
      <c r="V34" s="8"/>
      <c r="W34" s="8"/>
      <c r="X34" s="6"/>
      <c r="Y34" s="6"/>
    </row>
    <row r="35" spans="1:25" x14ac:dyDescent="0.3">
      <c r="A35" s="6" t="s">
        <v>12331</v>
      </c>
      <c r="B35" s="6"/>
      <c r="C35" s="6" t="s">
        <v>3247</v>
      </c>
      <c r="D35" s="6" t="str">
        <f t="shared" si="0"/>
        <v>ORD26001611</v>
      </c>
      <c r="E35" s="10">
        <v>46266</v>
      </c>
      <c r="F35" s="6" t="s">
        <v>12294</v>
      </c>
      <c r="G35" s="6" t="s">
        <v>18</v>
      </c>
      <c r="H35" s="8">
        <v>7999</v>
      </c>
      <c r="I35" s="8">
        <v>24</v>
      </c>
      <c r="J35" s="8">
        <v>4.32</v>
      </c>
      <c r="K35" s="8">
        <v>7970.68</v>
      </c>
      <c r="L35" s="10">
        <v>46268</v>
      </c>
      <c r="M35" s="6" t="s">
        <v>12295</v>
      </c>
      <c r="N35" s="6" t="str">
        <f>IF(COUNTIF($A$2:A35,A35)&gt;1,"DUP","OK")</f>
        <v>OK</v>
      </c>
      <c r="O35" s="6" t="str">
        <f t="shared" si="1"/>
        <v>ORD26001611</v>
      </c>
      <c r="P35" s="6" t="str">
        <f t="shared" si="2"/>
        <v>Sep</v>
      </c>
      <c r="Q35" s="6"/>
      <c r="R35" s="9"/>
      <c r="S35" s="8"/>
      <c r="T35" s="8"/>
      <c r="U35" s="8"/>
      <c r="V35" s="8"/>
      <c r="W35" s="8"/>
      <c r="X35" s="6"/>
      <c r="Y35" s="6"/>
    </row>
    <row r="36" spans="1:25" x14ac:dyDescent="0.3">
      <c r="A36" s="6" t="s">
        <v>12332</v>
      </c>
      <c r="B36" s="6"/>
      <c r="C36" s="6" t="s">
        <v>3271</v>
      </c>
      <c r="D36" s="6" t="str">
        <f t="shared" si="0"/>
        <v>ORD26001623</v>
      </c>
      <c r="E36" s="10">
        <v>46266</v>
      </c>
      <c r="F36" s="6" t="s">
        <v>12294</v>
      </c>
      <c r="G36" s="6" t="s">
        <v>43</v>
      </c>
      <c r="H36" s="8">
        <v>4999</v>
      </c>
      <c r="I36" s="8">
        <v>59.99</v>
      </c>
      <c r="J36" s="8">
        <v>10.8</v>
      </c>
      <c r="K36" s="8">
        <v>4928.21</v>
      </c>
      <c r="L36" s="10">
        <v>46268</v>
      </c>
      <c r="M36" s="6" t="s">
        <v>12295</v>
      </c>
      <c r="N36" s="6" t="str">
        <f>IF(COUNTIF($A$2:A36,A36)&gt;1,"DUP","OK")</f>
        <v>OK</v>
      </c>
      <c r="O36" s="6" t="str">
        <f t="shared" si="1"/>
        <v>ORD26001623</v>
      </c>
      <c r="P36" s="6" t="str">
        <f t="shared" si="2"/>
        <v>Sep</v>
      </c>
      <c r="Q36" s="6"/>
      <c r="R36" s="9"/>
      <c r="S36" s="8"/>
      <c r="T36" s="8"/>
      <c r="U36" s="8"/>
      <c r="V36" s="8"/>
      <c r="W36" s="8"/>
      <c r="X36" s="6"/>
      <c r="Y36" s="6"/>
    </row>
    <row r="37" spans="1:25" x14ac:dyDescent="0.3">
      <c r="A37" s="6" t="s">
        <v>12333</v>
      </c>
      <c r="B37" s="6"/>
      <c r="C37" s="6" t="s">
        <v>3593</v>
      </c>
      <c r="D37" s="6" t="str">
        <f t="shared" si="0"/>
        <v>ORD26001787</v>
      </c>
      <c r="E37" s="10">
        <v>46266</v>
      </c>
      <c r="F37" s="6" t="s">
        <v>12294</v>
      </c>
      <c r="G37" s="6" t="s">
        <v>43</v>
      </c>
      <c r="H37" s="8">
        <v>1298</v>
      </c>
      <c r="I37" s="8">
        <v>19.47</v>
      </c>
      <c r="J37" s="8">
        <v>3.5</v>
      </c>
      <c r="K37" s="8">
        <v>1275.03</v>
      </c>
      <c r="L37" s="10">
        <v>46268</v>
      </c>
      <c r="M37" s="6" t="s">
        <v>12295</v>
      </c>
      <c r="N37" s="6" t="str">
        <f>IF(COUNTIF($A$2:A37,A37)&gt;1,"DUP","OK")</f>
        <v>OK</v>
      </c>
      <c r="O37" s="6" t="str">
        <f t="shared" si="1"/>
        <v>ORD26001787</v>
      </c>
      <c r="P37" s="6" t="str">
        <f t="shared" si="2"/>
        <v>Sep</v>
      </c>
      <c r="Q37" s="6"/>
      <c r="R37" s="9"/>
      <c r="S37" s="8"/>
      <c r="T37" s="8"/>
      <c r="U37" s="8"/>
      <c r="V37" s="8"/>
      <c r="W37" s="8"/>
      <c r="X37" s="6"/>
      <c r="Y37" s="6"/>
    </row>
    <row r="38" spans="1:25" x14ac:dyDescent="0.3">
      <c r="A38" s="6" t="s">
        <v>12334</v>
      </c>
      <c r="B38" s="6"/>
      <c r="C38" s="6" t="s">
        <v>3639</v>
      </c>
      <c r="D38" s="6" t="str">
        <f t="shared" si="0"/>
        <v>ORD26001810</v>
      </c>
      <c r="E38" s="10">
        <v>46266</v>
      </c>
      <c r="F38" s="6" t="s">
        <v>12294</v>
      </c>
      <c r="G38" s="6" t="s">
        <v>18</v>
      </c>
      <c r="H38" s="8">
        <v>1347</v>
      </c>
      <c r="I38" s="8">
        <v>0</v>
      </c>
      <c r="J38" s="8">
        <v>0</v>
      </c>
      <c r="K38" s="8">
        <v>1347</v>
      </c>
      <c r="L38" s="10">
        <v>46268</v>
      </c>
      <c r="M38" s="6" t="s">
        <v>12295</v>
      </c>
      <c r="N38" s="6" t="str">
        <f>IF(COUNTIF($A$2:A38,A38)&gt;1,"DUP","OK")</f>
        <v>OK</v>
      </c>
      <c r="O38" s="6" t="str">
        <f t="shared" si="1"/>
        <v>ORD26001810</v>
      </c>
      <c r="P38" s="6" t="str">
        <f t="shared" si="2"/>
        <v>Sep</v>
      </c>
      <c r="Q38" s="6"/>
      <c r="R38" s="9"/>
      <c r="S38" s="8"/>
      <c r="T38" s="8"/>
      <c r="U38" s="8"/>
      <c r="V38" s="8"/>
      <c r="W38" s="8"/>
      <c r="X38" s="6"/>
      <c r="Y38" s="6"/>
    </row>
    <row r="39" spans="1:25" x14ac:dyDescent="0.3">
      <c r="A39" s="6" t="s">
        <v>12335</v>
      </c>
      <c r="B39" s="6"/>
      <c r="C39" s="6" t="s">
        <v>3765</v>
      </c>
      <c r="D39" s="6" t="str">
        <f t="shared" si="0"/>
        <v>ORD26001874</v>
      </c>
      <c r="E39" s="10">
        <v>46266</v>
      </c>
      <c r="F39" s="6" t="s">
        <v>12294</v>
      </c>
      <c r="G39" s="6" t="s">
        <v>27</v>
      </c>
      <c r="H39" s="8">
        <v>3499</v>
      </c>
      <c r="I39" s="8">
        <v>55.98</v>
      </c>
      <c r="J39" s="8">
        <v>10.08</v>
      </c>
      <c r="K39" s="8">
        <v>3432.94</v>
      </c>
      <c r="L39" s="10">
        <v>46268</v>
      </c>
      <c r="M39" s="6" t="s">
        <v>12295</v>
      </c>
      <c r="N39" s="6" t="str">
        <f>IF(COUNTIF($A$2:A39,A39)&gt;1,"DUP","OK")</f>
        <v>OK</v>
      </c>
      <c r="O39" s="6" t="str">
        <f t="shared" si="1"/>
        <v>ORD26001874</v>
      </c>
      <c r="P39" s="6" t="str">
        <f t="shared" si="2"/>
        <v>Sep</v>
      </c>
      <c r="Q39" s="6"/>
      <c r="R39" s="9"/>
      <c r="S39" s="8"/>
      <c r="T39" s="8"/>
      <c r="U39" s="8"/>
      <c r="V39" s="8"/>
      <c r="W39" s="8"/>
      <c r="X39" s="6"/>
      <c r="Y39" s="6"/>
    </row>
    <row r="40" spans="1:25" x14ac:dyDescent="0.3">
      <c r="A40" s="6" t="s">
        <v>12336</v>
      </c>
      <c r="B40" s="6"/>
      <c r="C40" s="6" t="s">
        <v>3817</v>
      </c>
      <c r="D40" s="6" t="str">
        <f t="shared" si="0"/>
        <v>ORD26001900</v>
      </c>
      <c r="E40" s="10">
        <v>46266</v>
      </c>
      <c r="F40" s="6" t="s">
        <v>12294</v>
      </c>
      <c r="G40" s="6" t="s">
        <v>18</v>
      </c>
      <c r="H40" s="8">
        <v>10597</v>
      </c>
      <c r="I40" s="8">
        <v>31.79</v>
      </c>
      <c r="J40" s="8">
        <v>5.72</v>
      </c>
      <c r="K40" s="8">
        <v>10559.49</v>
      </c>
      <c r="L40" s="10">
        <v>46268</v>
      </c>
      <c r="M40" s="6" t="s">
        <v>12295</v>
      </c>
      <c r="N40" s="6" t="str">
        <f>IF(COUNTIF($A$2:A40,A40)&gt;1,"DUP","OK")</f>
        <v>OK</v>
      </c>
      <c r="O40" s="6" t="str">
        <f t="shared" si="1"/>
        <v>ORD26001900</v>
      </c>
      <c r="P40" s="6" t="str">
        <f t="shared" si="2"/>
        <v>Sep</v>
      </c>
      <c r="Q40" s="6"/>
      <c r="R40" s="9"/>
      <c r="S40" s="8"/>
      <c r="T40" s="8"/>
      <c r="U40" s="8"/>
      <c r="V40" s="8"/>
      <c r="W40" s="8"/>
      <c r="X40" s="6"/>
      <c r="Y40" s="6"/>
    </row>
    <row r="41" spans="1:25" x14ac:dyDescent="0.3">
      <c r="A41" s="6" t="s">
        <v>12337</v>
      </c>
      <c r="B41" s="6"/>
      <c r="C41" s="6" t="s">
        <v>12338</v>
      </c>
      <c r="D41" s="6" t="str">
        <f t="shared" si="0"/>
        <v>ORD26001976</v>
      </c>
      <c r="E41" s="10">
        <v>46266</v>
      </c>
      <c r="F41" s="6" t="s">
        <v>12294</v>
      </c>
      <c r="G41" s="6" t="s">
        <v>18</v>
      </c>
      <c r="H41" s="8">
        <v>10497</v>
      </c>
      <c r="I41" s="8">
        <v>31.49</v>
      </c>
      <c r="J41" s="8">
        <v>5.67</v>
      </c>
      <c r="K41" s="8">
        <v>10459.84</v>
      </c>
      <c r="L41" s="10">
        <v>46268</v>
      </c>
      <c r="M41" s="6" t="s">
        <v>12295</v>
      </c>
      <c r="N41" s="6" t="str">
        <f>IF(COUNTIF($A$2:A41,A41)&gt;1,"DUP","OK")</f>
        <v>OK</v>
      </c>
      <c r="O41" s="6" t="str">
        <f t="shared" si="1"/>
        <v>ORD26001976</v>
      </c>
      <c r="P41" s="6" t="str">
        <f t="shared" si="2"/>
        <v>Sep</v>
      </c>
      <c r="Q41" s="6"/>
      <c r="R41" s="9"/>
      <c r="S41" s="8"/>
      <c r="T41" s="8"/>
      <c r="U41" s="8"/>
      <c r="V41" s="8"/>
      <c r="W41" s="8"/>
      <c r="X41" s="6"/>
      <c r="Y41" s="6"/>
    </row>
    <row r="42" spans="1:25" x14ac:dyDescent="0.3">
      <c r="A42" s="6" t="s">
        <v>12339</v>
      </c>
      <c r="B42" s="6"/>
      <c r="C42" s="6" t="s">
        <v>4002</v>
      </c>
      <c r="D42" s="6" t="str">
        <f t="shared" si="0"/>
        <v>ORD26001994</v>
      </c>
      <c r="E42" s="10">
        <v>46266</v>
      </c>
      <c r="F42" s="6" t="s">
        <v>12294</v>
      </c>
      <c r="G42" s="6" t="s">
        <v>27</v>
      </c>
      <c r="H42" s="8">
        <v>999</v>
      </c>
      <c r="I42" s="8">
        <v>17.98</v>
      </c>
      <c r="J42" s="8">
        <v>3.24</v>
      </c>
      <c r="K42" s="8">
        <v>977.78</v>
      </c>
      <c r="L42" s="10">
        <v>46268</v>
      </c>
      <c r="M42" s="6" t="s">
        <v>12295</v>
      </c>
      <c r="N42" s="6" t="str">
        <f>IF(COUNTIF($A$2:A42,A42)&gt;1,"DUP","OK")</f>
        <v>OK</v>
      </c>
      <c r="O42" s="6" t="str">
        <f t="shared" si="1"/>
        <v>ORD26001994</v>
      </c>
      <c r="P42" s="6" t="str">
        <f t="shared" si="2"/>
        <v>Sep</v>
      </c>
      <c r="Q42" s="6"/>
      <c r="R42" s="9"/>
      <c r="S42" s="8"/>
      <c r="T42" s="8"/>
      <c r="U42" s="8"/>
      <c r="V42" s="8"/>
      <c r="W42" s="8"/>
      <c r="X42" s="6"/>
      <c r="Y42" s="6"/>
    </row>
    <row r="43" spans="1:25" x14ac:dyDescent="0.3">
      <c r="A43" s="6" t="s">
        <v>12340</v>
      </c>
      <c r="B43" s="6"/>
      <c r="C43" s="6" t="s">
        <v>4038</v>
      </c>
      <c r="D43" s="6" t="str">
        <f t="shared" si="0"/>
        <v>ORD26002013</v>
      </c>
      <c r="E43" s="10">
        <v>46266</v>
      </c>
      <c r="F43" s="6" t="s">
        <v>12294</v>
      </c>
      <c r="G43" s="6" t="s">
        <v>18</v>
      </c>
      <c r="H43" s="8">
        <v>1799</v>
      </c>
      <c r="I43" s="8">
        <v>0</v>
      </c>
      <c r="J43" s="8">
        <v>0</v>
      </c>
      <c r="K43" s="8">
        <v>1799</v>
      </c>
      <c r="L43" s="10">
        <v>46268</v>
      </c>
      <c r="M43" s="6" t="s">
        <v>12295</v>
      </c>
      <c r="N43" s="6" t="str">
        <f>IF(COUNTIF($A$2:A43,A43)&gt;1,"DUP","OK")</f>
        <v>OK</v>
      </c>
      <c r="O43" s="6" t="str">
        <f t="shared" si="1"/>
        <v>ORD26002013</v>
      </c>
      <c r="P43" s="6" t="str">
        <f t="shared" si="2"/>
        <v>Sep</v>
      </c>
      <c r="Q43" s="6"/>
      <c r="R43" s="9"/>
      <c r="S43" s="8"/>
      <c r="T43" s="8"/>
      <c r="U43" s="8"/>
      <c r="V43" s="8"/>
      <c r="W43" s="8"/>
      <c r="X43" s="6"/>
      <c r="Y43" s="6"/>
    </row>
    <row r="44" spans="1:25" x14ac:dyDescent="0.3">
      <c r="A44" s="6" t="s">
        <v>12341</v>
      </c>
      <c r="B44" s="6"/>
      <c r="C44" s="6" t="s">
        <v>4126</v>
      </c>
      <c r="D44" s="6" t="str">
        <f t="shared" si="0"/>
        <v>ORD26002057</v>
      </c>
      <c r="E44" s="10">
        <v>46266</v>
      </c>
      <c r="F44" s="6" t="s">
        <v>12294</v>
      </c>
      <c r="G44" s="6" t="s">
        <v>18</v>
      </c>
      <c r="H44" s="8">
        <v>3499</v>
      </c>
      <c r="I44" s="8">
        <v>10.5</v>
      </c>
      <c r="J44" s="8">
        <v>1.89</v>
      </c>
      <c r="K44" s="8">
        <v>3486.61</v>
      </c>
      <c r="L44" s="10">
        <v>46268</v>
      </c>
      <c r="M44" s="6" t="s">
        <v>12295</v>
      </c>
      <c r="N44" s="6" t="str">
        <f>IF(COUNTIF($A$2:A44,A44)&gt;1,"DUP","OK")</f>
        <v>OK</v>
      </c>
      <c r="O44" s="6" t="str">
        <f t="shared" si="1"/>
        <v>ORD26002057</v>
      </c>
      <c r="P44" s="6" t="str">
        <f t="shared" si="2"/>
        <v>Sep</v>
      </c>
      <c r="Q44" s="6"/>
      <c r="R44" s="9"/>
      <c r="S44" s="8"/>
      <c r="T44" s="8"/>
      <c r="U44" s="8"/>
      <c r="V44" s="8"/>
      <c r="W44" s="8"/>
      <c r="X44" s="6"/>
      <c r="Y44" s="6"/>
    </row>
    <row r="45" spans="1:25" x14ac:dyDescent="0.3">
      <c r="A45" s="6" t="s">
        <v>12342</v>
      </c>
      <c r="B45" s="6"/>
      <c r="C45" s="6" t="s">
        <v>12343</v>
      </c>
      <c r="D45" s="6" t="str">
        <f t="shared" si="0"/>
        <v>ORD26002063</v>
      </c>
      <c r="E45" s="10">
        <v>46266</v>
      </c>
      <c r="F45" s="6" t="s">
        <v>12294</v>
      </c>
      <c r="G45" s="6" t="s">
        <v>54</v>
      </c>
      <c r="H45" s="8">
        <v>3798</v>
      </c>
      <c r="I45" s="8">
        <v>64.569999999999993</v>
      </c>
      <c r="J45" s="8">
        <v>11.62</v>
      </c>
      <c r="K45" s="8">
        <v>3721.81</v>
      </c>
      <c r="L45" s="10">
        <v>46268</v>
      </c>
      <c r="M45" s="6" t="s">
        <v>12295</v>
      </c>
      <c r="N45" s="6" t="str">
        <f>IF(COUNTIF($A$2:A45,A45)&gt;1,"DUP","OK")</f>
        <v>OK</v>
      </c>
      <c r="O45" s="6" t="str">
        <f t="shared" si="1"/>
        <v>ORD26002063</v>
      </c>
      <c r="P45" s="6" t="str">
        <f t="shared" si="2"/>
        <v>Sep</v>
      </c>
      <c r="Q45" s="6"/>
      <c r="R45" s="9"/>
      <c r="S45" s="8"/>
      <c r="T45" s="8"/>
      <c r="U45" s="8"/>
      <c r="V45" s="8"/>
      <c r="W45" s="8"/>
      <c r="X45" s="6"/>
      <c r="Y45" s="6"/>
    </row>
    <row r="46" spans="1:25" x14ac:dyDescent="0.3">
      <c r="A46" s="6" t="s">
        <v>12344</v>
      </c>
      <c r="B46" s="6"/>
      <c r="C46" s="6" t="s">
        <v>4186</v>
      </c>
      <c r="D46" s="6" t="str">
        <f t="shared" si="0"/>
        <v>ORD26002088</v>
      </c>
      <c r="E46" s="10">
        <v>46266</v>
      </c>
      <c r="F46" s="6" t="s">
        <v>12294</v>
      </c>
      <c r="G46" s="6" t="s">
        <v>27</v>
      </c>
      <c r="H46" s="8">
        <v>799</v>
      </c>
      <c r="I46" s="8">
        <v>14.38</v>
      </c>
      <c r="J46" s="8">
        <v>2.59</v>
      </c>
      <c r="K46" s="8">
        <v>782.03</v>
      </c>
      <c r="L46" s="10">
        <v>46268</v>
      </c>
      <c r="M46" s="6" t="s">
        <v>12295</v>
      </c>
      <c r="N46" s="6" t="str">
        <f>IF(COUNTIF($A$2:A46,A46)&gt;1,"DUP","OK")</f>
        <v>OK</v>
      </c>
      <c r="O46" s="6" t="str">
        <f t="shared" si="1"/>
        <v>ORD26002088</v>
      </c>
      <c r="P46" s="6" t="str">
        <f t="shared" si="2"/>
        <v>Sep</v>
      </c>
      <c r="Q46" s="6"/>
      <c r="R46" s="9"/>
      <c r="S46" s="8"/>
      <c r="T46" s="8"/>
      <c r="U46" s="8"/>
      <c r="V46" s="8"/>
      <c r="W46" s="8"/>
      <c r="X46" s="6"/>
      <c r="Y46" s="6"/>
    </row>
    <row r="47" spans="1:25" x14ac:dyDescent="0.3">
      <c r="A47" s="6" t="s">
        <v>12345</v>
      </c>
      <c r="B47" s="6"/>
      <c r="C47" s="6" t="s">
        <v>4301</v>
      </c>
      <c r="D47" s="6" t="str">
        <f t="shared" si="0"/>
        <v>ORD26002146</v>
      </c>
      <c r="E47" s="10">
        <v>46266</v>
      </c>
      <c r="F47" s="6" t="s">
        <v>12294</v>
      </c>
      <c r="G47" s="6" t="s">
        <v>43</v>
      </c>
      <c r="H47" s="8">
        <v>1299</v>
      </c>
      <c r="I47" s="8">
        <v>19.489999999999998</v>
      </c>
      <c r="J47" s="8">
        <v>3.51</v>
      </c>
      <c r="K47" s="8">
        <v>1276</v>
      </c>
      <c r="L47" s="10">
        <v>46268</v>
      </c>
      <c r="M47" s="6" t="s">
        <v>12295</v>
      </c>
      <c r="N47" s="6" t="str">
        <f>IF(COUNTIF($A$2:A47,A47)&gt;1,"DUP","OK")</f>
        <v>OK</v>
      </c>
      <c r="O47" s="6" t="str">
        <f t="shared" si="1"/>
        <v>ORD26002146</v>
      </c>
      <c r="P47" s="6" t="str">
        <f t="shared" si="2"/>
        <v>Sep</v>
      </c>
      <c r="Q47" s="6"/>
      <c r="R47" s="9"/>
      <c r="S47" s="8"/>
      <c r="T47" s="8"/>
      <c r="U47" s="8"/>
      <c r="V47" s="8"/>
      <c r="W47" s="8"/>
      <c r="X47" s="6"/>
      <c r="Y47" s="6"/>
    </row>
    <row r="48" spans="1:25" x14ac:dyDescent="0.3">
      <c r="A48" s="6" t="s">
        <v>12346</v>
      </c>
      <c r="B48" s="6"/>
      <c r="C48" s="6" t="s">
        <v>4606</v>
      </c>
      <c r="D48" s="6" t="str">
        <f t="shared" si="0"/>
        <v>ORD26002300</v>
      </c>
      <c r="E48" s="10">
        <v>46266</v>
      </c>
      <c r="F48" s="6" t="s">
        <v>12294</v>
      </c>
      <c r="G48" s="6" t="s">
        <v>18</v>
      </c>
      <c r="H48" s="8">
        <v>349</v>
      </c>
      <c r="I48" s="8">
        <v>0</v>
      </c>
      <c r="J48" s="8">
        <v>0</v>
      </c>
      <c r="K48" s="8">
        <v>349</v>
      </c>
      <c r="L48" s="10">
        <v>46268</v>
      </c>
      <c r="M48" s="6" t="s">
        <v>12295</v>
      </c>
      <c r="N48" s="6" t="str">
        <f>IF(COUNTIF($A$2:A48,A48)&gt;1,"DUP","OK")</f>
        <v>OK</v>
      </c>
      <c r="O48" s="6" t="str">
        <f t="shared" si="1"/>
        <v>ORD26002300</v>
      </c>
      <c r="P48" s="6" t="str">
        <f t="shared" si="2"/>
        <v>Sep</v>
      </c>
      <c r="Q48" s="6"/>
      <c r="R48" s="9"/>
      <c r="S48" s="8"/>
      <c r="T48" s="8"/>
      <c r="U48" s="8"/>
      <c r="V48" s="8"/>
      <c r="W48" s="8"/>
      <c r="X48" s="6"/>
      <c r="Y48" s="6"/>
    </row>
    <row r="49" spans="1:25" x14ac:dyDescent="0.3">
      <c r="A49" s="6" t="s">
        <v>12347</v>
      </c>
      <c r="B49" s="6"/>
      <c r="C49" s="6" t="s">
        <v>4650</v>
      </c>
      <c r="D49" s="6" t="str">
        <f t="shared" si="0"/>
        <v>ORD26002322</v>
      </c>
      <c r="E49" s="10">
        <v>46266</v>
      </c>
      <c r="F49" s="6" t="s">
        <v>12294</v>
      </c>
      <c r="G49" s="6" t="s">
        <v>18</v>
      </c>
      <c r="H49" s="8">
        <v>799</v>
      </c>
      <c r="I49" s="8">
        <v>0</v>
      </c>
      <c r="J49" s="8">
        <v>0</v>
      </c>
      <c r="K49" s="8">
        <v>799</v>
      </c>
      <c r="L49" s="10">
        <v>46268</v>
      </c>
      <c r="M49" s="6" t="s">
        <v>12295</v>
      </c>
      <c r="N49" s="6" t="str">
        <f>IF(COUNTIF($A$2:A49,A49)&gt;1,"DUP","OK")</f>
        <v>OK</v>
      </c>
      <c r="O49" s="6" t="str">
        <f t="shared" si="1"/>
        <v>ORD26002322</v>
      </c>
      <c r="P49" s="6" t="str">
        <f t="shared" si="2"/>
        <v>Sep</v>
      </c>
      <c r="Q49" s="6"/>
      <c r="R49" s="9"/>
      <c r="S49" s="8"/>
      <c r="T49" s="8"/>
      <c r="U49" s="8"/>
      <c r="V49" s="8"/>
      <c r="W49" s="8"/>
      <c r="X49" s="6"/>
      <c r="Y49" s="6"/>
    </row>
    <row r="50" spans="1:25" x14ac:dyDescent="0.3">
      <c r="A50" s="6" t="s">
        <v>12348</v>
      </c>
      <c r="B50" s="6"/>
      <c r="C50" s="6" t="s">
        <v>12349</v>
      </c>
      <c r="D50" s="6" t="str">
        <f t="shared" si="0"/>
        <v>ORD26002328</v>
      </c>
      <c r="E50" s="10">
        <v>46266</v>
      </c>
      <c r="F50" s="6" t="s">
        <v>12294</v>
      </c>
      <c r="G50" s="6" t="s">
        <v>18</v>
      </c>
      <c r="H50" s="8">
        <v>1798</v>
      </c>
      <c r="I50" s="8">
        <v>0</v>
      </c>
      <c r="J50" s="8">
        <v>0</v>
      </c>
      <c r="K50" s="8">
        <v>1798</v>
      </c>
      <c r="L50" s="10">
        <v>46268</v>
      </c>
      <c r="M50" s="6" t="s">
        <v>12295</v>
      </c>
      <c r="N50" s="6" t="str">
        <f>IF(COUNTIF($A$2:A50,A50)&gt;1,"DUP","OK")</f>
        <v>OK</v>
      </c>
      <c r="O50" s="6" t="str">
        <f t="shared" si="1"/>
        <v>ORD26002328</v>
      </c>
      <c r="P50" s="6" t="str">
        <f t="shared" si="2"/>
        <v>Sep</v>
      </c>
      <c r="Q50" s="6"/>
      <c r="R50" s="9"/>
      <c r="S50" s="8"/>
      <c r="T50" s="8"/>
      <c r="U50" s="8"/>
      <c r="V50" s="8"/>
      <c r="W50" s="8"/>
      <c r="X50" s="6"/>
      <c r="Y50" s="6"/>
    </row>
    <row r="51" spans="1:25" x14ac:dyDescent="0.3">
      <c r="A51" s="6" t="s">
        <v>12350</v>
      </c>
      <c r="B51" s="6"/>
      <c r="C51" s="6" t="s">
        <v>12351</v>
      </c>
      <c r="D51" s="6" t="str">
        <f t="shared" si="0"/>
        <v>ORD26002354</v>
      </c>
      <c r="E51" s="10">
        <v>46266</v>
      </c>
      <c r="F51" s="6" t="s">
        <v>12294</v>
      </c>
      <c r="G51" s="6" t="s">
        <v>18</v>
      </c>
      <c r="H51" s="8">
        <v>2999</v>
      </c>
      <c r="I51" s="8">
        <v>9</v>
      </c>
      <c r="J51" s="8">
        <v>1.62</v>
      </c>
      <c r="K51" s="8">
        <v>2988.38</v>
      </c>
      <c r="L51" s="10">
        <v>46268</v>
      </c>
      <c r="M51" s="6" t="s">
        <v>12295</v>
      </c>
      <c r="N51" s="6" t="str">
        <f>IF(COUNTIF($A$2:A51,A51)&gt;1,"DUP","OK")</f>
        <v>OK</v>
      </c>
      <c r="O51" s="6" t="str">
        <f t="shared" si="1"/>
        <v>ORD26002354</v>
      </c>
      <c r="P51" s="6" t="str">
        <f t="shared" si="2"/>
        <v>Sep</v>
      </c>
      <c r="Q51" s="6"/>
      <c r="R51" s="9"/>
      <c r="S51" s="8"/>
      <c r="T51" s="8"/>
      <c r="U51" s="8"/>
      <c r="V51" s="8"/>
      <c r="W51" s="8"/>
      <c r="X51" s="6"/>
      <c r="Y51" s="6"/>
    </row>
    <row r="52" spans="1:25" x14ac:dyDescent="0.3">
      <c r="A52" s="6" t="s">
        <v>12352</v>
      </c>
      <c r="B52" s="6"/>
      <c r="C52" s="6" t="s">
        <v>4993</v>
      </c>
      <c r="D52" s="6" t="str">
        <f t="shared" si="0"/>
        <v>ORD26002497</v>
      </c>
      <c r="E52" s="10">
        <v>46266</v>
      </c>
      <c r="F52" s="6" t="s">
        <v>12294</v>
      </c>
      <c r="G52" s="6" t="s">
        <v>18</v>
      </c>
      <c r="H52" s="8">
        <v>999</v>
      </c>
      <c r="I52" s="8">
        <v>0</v>
      </c>
      <c r="J52" s="8">
        <v>0</v>
      </c>
      <c r="K52" s="8">
        <v>999</v>
      </c>
      <c r="L52" s="10">
        <v>46268</v>
      </c>
      <c r="M52" s="6" t="s">
        <v>12295</v>
      </c>
      <c r="N52" s="6" t="str">
        <f>IF(COUNTIF($A$2:A52,A52)&gt;1,"DUP","OK")</f>
        <v>OK</v>
      </c>
      <c r="O52" s="6" t="str">
        <f t="shared" si="1"/>
        <v>ORD26002497</v>
      </c>
      <c r="P52" s="6" t="str">
        <f t="shared" si="2"/>
        <v>Sep</v>
      </c>
      <c r="Q52" s="6"/>
      <c r="R52" s="9"/>
      <c r="S52" s="8"/>
      <c r="T52" s="8"/>
      <c r="U52" s="8"/>
      <c r="V52" s="8"/>
      <c r="W52" s="8"/>
      <c r="X52" s="6"/>
      <c r="Y52" s="6"/>
    </row>
    <row r="53" spans="1:25" x14ac:dyDescent="0.3">
      <c r="A53" s="6" t="s">
        <v>12353</v>
      </c>
      <c r="B53" s="6"/>
      <c r="C53" s="6" t="s">
        <v>12354</v>
      </c>
      <c r="D53" s="6" t="str">
        <f t="shared" si="0"/>
        <v>ORD26002538</v>
      </c>
      <c r="E53" s="10">
        <v>46266</v>
      </c>
      <c r="F53" s="6" t="s">
        <v>12294</v>
      </c>
      <c r="G53" s="6" t="s">
        <v>27</v>
      </c>
      <c r="H53" s="8">
        <v>1648</v>
      </c>
      <c r="I53" s="8">
        <v>29.66</v>
      </c>
      <c r="J53" s="8">
        <v>5.34</v>
      </c>
      <c r="K53" s="8">
        <v>1613</v>
      </c>
      <c r="L53" s="10">
        <v>46268</v>
      </c>
      <c r="M53" s="6" t="s">
        <v>12295</v>
      </c>
      <c r="N53" s="6" t="str">
        <f>IF(COUNTIF($A$2:A53,A53)&gt;1,"DUP","OK")</f>
        <v>OK</v>
      </c>
      <c r="O53" s="6" t="str">
        <f t="shared" si="1"/>
        <v>ORD26002538</v>
      </c>
      <c r="P53" s="6" t="str">
        <f t="shared" si="2"/>
        <v>Sep</v>
      </c>
      <c r="Q53" s="6"/>
      <c r="R53" s="9"/>
      <c r="S53" s="8"/>
      <c r="T53" s="8"/>
      <c r="U53" s="8"/>
      <c r="V53" s="8"/>
      <c r="W53" s="8"/>
      <c r="X53" s="6"/>
      <c r="Y53" s="6"/>
    </row>
    <row r="54" spans="1:25" x14ac:dyDescent="0.3">
      <c r="A54" s="6" t="s">
        <v>12355</v>
      </c>
      <c r="B54" s="6"/>
      <c r="C54" s="6" t="s">
        <v>5202</v>
      </c>
      <c r="D54" s="6" t="str">
        <f t="shared" si="0"/>
        <v>ORD26002603</v>
      </c>
      <c r="E54" s="10">
        <v>46266</v>
      </c>
      <c r="F54" s="6" t="s">
        <v>12294</v>
      </c>
      <c r="G54" s="6" t="s">
        <v>54</v>
      </c>
      <c r="H54" s="8">
        <v>599</v>
      </c>
      <c r="I54" s="8">
        <v>11.38</v>
      </c>
      <c r="J54" s="8">
        <v>2.0499999999999998</v>
      </c>
      <c r="K54" s="8">
        <v>585.57000000000005</v>
      </c>
      <c r="L54" s="10">
        <v>46268</v>
      </c>
      <c r="M54" s="6" t="s">
        <v>12295</v>
      </c>
      <c r="N54" s="6" t="str">
        <f>IF(COUNTIF($A$2:A54,A54)&gt;1,"DUP","OK")</f>
        <v>OK</v>
      </c>
      <c r="O54" s="6" t="str">
        <f t="shared" si="1"/>
        <v>ORD26002603</v>
      </c>
      <c r="P54" s="6" t="str">
        <f t="shared" si="2"/>
        <v>Sep</v>
      </c>
      <c r="Q54" s="6"/>
      <c r="R54" s="9"/>
      <c r="S54" s="8"/>
      <c r="T54" s="8"/>
      <c r="U54" s="8"/>
      <c r="V54" s="8"/>
      <c r="W54" s="8"/>
      <c r="X54" s="6"/>
      <c r="Y54" s="6"/>
    </row>
    <row r="55" spans="1:25" x14ac:dyDescent="0.3">
      <c r="A55" s="6" t="s">
        <v>12356</v>
      </c>
      <c r="B55" s="6"/>
      <c r="C55" s="6" t="s">
        <v>5282</v>
      </c>
      <c r="D55" s="6" t="str">
        <f t="shared" si="0"/>
        <v>ORD26002643</v>
      </c>
      <c r="E55" s="10">
        <v>46266</v>
      </c>
      <c r="F55" s="6" t="s">
        <v>12294</v>
      </c>
      <c r="G55" s="6" t="s">
        <v>27</v>
      </c>
      <c r="H55" s="8">
        <v>6498</v>
      </c>
      <c r="I55" s="8">
        <v>103.97</v>
      </c>
      <c r="J55" s="8">
        <v>18.71</v>
      </c>
      <c r="K55" s="8">
        <v>6375.32</v>
      </c>
      <c r="L55" s="10">
        <v>46268</v>
      </c>
      <c r="M55" s="6" t="s">
        <v>12295</v>
      </c>
      <c r="N55" s="6" t="str">
        <f>IF(COUNTIF($A$2:A55,A55)&gt;1,"DUP","OK")</f>
        <v>OK</v>
      </c>
      <c r="O55" s="6" t="str">
        <f t="shared" si="1"/>
        <v>ORD26002643</v>
      </c>
      <c r="P55" s="6" t="str">
        <f t="shared" si="2"/>
        <v>Sep</v>
      </c>
      <c r="Q55" s="6"/>
      <c r="R55" s="9"/>
      <c r="S55" s="8"/>
      <c r="T55" s="8"/>
      <c r="U55" s="8"/>
      <c r="V55" s="8"/>
      <c r="W55" s="8"/>
      <c r="X55" s="6"/>
      <c r="Y55" s="6"/>
    </row>
    <row r="56" spans="1:25" x14ac:dyDescent="0.3">
      <c r="A56" s="6" t="s">
        <v>12357</v>
      </c>
      <c r="B56" s="6"/>
      <c r="C56" s="6" t="s">
        <v>5308</v>
      </c>
      <c r="D56" s="6" t="str">
        <f t="shared" si="0"/>
        <v>ORD26002656</v>
      </c>
      <c r="E56" s="10">
        <v>46266</v>
      </c>
      <c r="F56" s="6" t="s">
        <v>12294</v>
      </c>
      <c r="G56" s="6" t="s">
        <v>18</v>
      </c>
      <c r="H56" s="8">
        <v>5348</v>
      </c>
      <c r="I56" s="8">
        <v>16.04</v>
      </c>
      <c r="J56" s="8">
        <v>2.89</v>
      </c>
      <c r="K56" s="8">
        <v>5329.07</v>
      </c>
      <c r="L56" s="10">
        <v>46268</v>
      </c>
      <c r="M56" s="6" t="s">
        <v>12295</v>
      </c>
      <c r="N56" s="6" t="str">
        <f>IF(COUNTIF($A$2:A56,A56)&gt;1,"DUP","OK")</f>
        <v>OK</v>
      </c>
      <c r="O56" s="6" t="str">
        <f t="shared" si="1"/>
        <v>ORD26002656</v>
      </c>
      <c r="P56" s="6" t="str">
        <f t="shared" si="2"/>
        <v>Sep</v>
      </c>
      <c r="Q56" s="6"/>
      <c r="R56" s="9"/>
      <c r="S56" s="8"/>
      <c r="T56" s="8"/>
      <c r="U56" s="8"/>
      <c r="V56" s="8"/>
      <c r="W56" s="8"/>
      <c r="X56" s="6"/>
      <c r="Y56" s="6"/>
    </row>
    <row r="57" spans="1:25" x14ac:dyDescent="0.3">
      <c r="A57" s="6" t="s">
        <v>12358</v>
      </c>
      <c r="B57" s="6"/>
      <c r="C57" s="6" t="s">
        <v>5312</v>
      </c>
      <c r="D57" s="6" t="str">
        <f t="shared" si="0"/>
        <v>ORD26002658</v>
      </c>
      <c r="E57" s="10">
        <v>46266</v>
      </c>
      <c r="F57" s="6" t="s">
        <v>12294</v>
      </c>
      <c r="G57" s="6" t="s">
        <v>18</v>
      </c>
      <c r="H57" s="8">
        <v>4798</v>
      </c>
      <c r="I57" s="8">
        <v>14.39</v>
      </c>
      <c r="J57" s="8">
        <v>2.59</v>
      </c>
      <c r="K57" s="8">
        <v>4781.0200000000004</v>
      </c>
      <c r="L57" s="10">
        <v>46268</v>
      </c>
      <c r="M57" s="6" t="s">
        <v>12295</v>
      </c>
      <c r="N57" s="6" t="str">
        <f>IF(COUNTIF($A$2:A57,A57)&gt;1,"DUP","OK")</f>
        <v>OK</v>
      </c>
      <c r="O57" s="6" t="str">
        <f t="shared" si="1"/>
        <v>ORD26002658</v>
      </c>
      <c r="P57" s="6" t="str">
        <f t="shared" si="2"/>
        <v>Sep</v>
      </c>
      <c r="Q57" s="6"/>
      <c r="R57" s="9"/>
      <c r="S57" s="8"/>
      <c r="T57" s="8"/>
      <c r="U57" s="8"/>
      <c r="V57" s="8"/>
      <c r="W57" s="8"/>
      <c r="X57" s="6"/>
      <c r="Y57" s="6"/>
    </row>
    <row r="58" spans="1:25" x14ac:dyDescent="0.3">
      <c r="A58" s="6" t="s">
        <v>12359</v>
      </c>
      <c r="B58" s="6"/>
      <c r="C58" s="6" t="s">
        <v>5356</v>
      </c>
      <c r="D58" s="6" t="str">
        <f t="shared" si="0"/>
        <v>ORD26002680</v>
      </c>
      <c r="E58" s="10">
        <v>46266</v>
      </c>
      <c r="F58" s="6" t="s">
        <v>12294</v>
      </c>
      <c r="G58" s="6" t="s">
        <v>54</v>
      </c>
      <c r="H58" s="8">
        <v>1799</v>
      </c>
      <c r="I58" s="8">
        <v>34.18</v>
      </c>
      <c r="J58" s="8">
        <v>6.15</v>
      </c>
      <c r="K58" s="8">
        <v>1758.67</v>
      </c>
      <c r="L58" s="10">
        <v>46268</v>
      </c>
      <c r="M58" s="6" t="s">
        <v>12295</v>
      </c>
      <c r="N58" s="6" t="str">
        <f>IF(COUNTIF($A$2:A58,A58)&gt;1,"DUP","OK")</f>
        <v>OK</v>
      </c>
      <c r="O58" s="6" t="str">
        <f t="shared" si="1"/>
        <v>ORD26002680</v>
      </c>
      <c r="P58" s="6" t="str">
        <f t="shared" si="2"/>
        <v>Sep</v>
      </c>
      <c r="Q58" s="6"/>
      <c r="R58" s="9"/>
      <c r="S58" s="8"/>
      <c r="T58" s="8"/>
      <c r="U58" s="8"/>
      <c r="V58" s="8"/>
      <c r="W58" s="8"/>
      <c r="X58" s="6"/>
      <c r="Y58" s="6"/>
    </row>
    <row r="59" spans="1:25" x14ac:dyDescent="0.3">
      <c r="A59" s="6" t="s">
        <v>12360</v>
      </c>
      <c r="B59" s="6"/>
      <c r="C59" s="6" t="s">
        <v>12361</v>
      </c>
      <c r="D59" s="6" t="str">
        <f t="shared" si="0"/>
        <v>ORD26002715</v>
      </c>
      <c r="E59" s="10">
        <v>46266</v>
      </c>
      <c r="F59" s="6" t="s">
        <v>12294</v>
      </c>
      <c r="G59" s="6" t="s">
        <v>43</v>
      </c>
      <c r="H59" s="8">
        <v>8798</v>
      </c>
      <c r="I59" s="8">
        <v>105.58</v>
      </c>
      <c r="J59" s="8">
        <v>19</v>
      </c>
      <c r="K59" s="8">
        <v>8673.42</v>
      </c>
      <c r="L59" s="10">
        <v>46268</v>
      </c>
      <c r="M59" s="6" t="s">
        <v>12295</v>
      </c>
      <c r="N59" s="6" t="str">
        <f>IF(COUNTIF($A$2:A59,A59)&gt;1,"DUP","OK")</f>
        <v>OK</v>
      </c>
      <c r="O59" s="6" t="str">
        <f t="shared" si="1"/>
        <v>ORD26002715</v>
      </c>
      <c r="P59" s="6" t="str">
        <f t="shared" si="2"/>
        <v>Sep</v>
      </c>
      <c r="Q59" s="6"/>
      <c r="R59" s="9"/>
      <c r="S59" s="8"/>
      <c r="T59" s="8"/>
      <c r="U59" s="8"/>
      <c r="V59" s="8"/>
      <c r="W59" s="8"/>
      <c r="X59" s="6"/>
      <c r="Y59" s="6"/>
    </row>
    <row r="60" spans="1:25" x14ac:dyDescent="0.3">
      <c r="A60" s="6" t="s">
        <v>12362</v>
      </c>
      <c r="B60" s="6"/>
      <c r="C60" s="6" t="s">
        <v>5448</v>
      </c>
      <c r="D60" s="6" t="str">
        <f t="shared" si="0"/>
        <v>ORD26002726</v>
      </c>
      <c r="E60" s="10">
        <v>46266</v>
      </c>
      <c r="F60" s="6" t="s">
        <v>12294</v>
      </c>
      <c r="G60" s="6" t="s">
        <v>18</v>
      </c>
      <c r="H60" s="8">
        <v>7999</v>
      </c>
      <c r="I60" s="8">
        <v>24</v>
      </c>
      <c r="J60" s="8">
        <v>4.32</v>
      </c>
      <c r="K60" s="8">
        <v>7970.68</v>
      </c>
      <c r="L60" s="10">
        <v>46268</v>
      </c>
      <c r="M60" s="6" t="s">
        <v>12295</v>
      </c>
      <c r="N60" s="6" t="str">
        <f>IF(COUNTIF($A$2:A60,A60)&gt;1,"DUP","OK")</f>
        <v>OK</v>
      </c>
      <c r="O60" s="6" t="str">
        <f t="shared" si="1"/>
        <v>ORD26002726</v>
      </c>
      <c r="P60" s="6" t="str">
        <f t="shared" si="2"/>
        <v>Sep</v>
      </c>
      <c r="Q60" s="6"/>
      <c r="R60" s="9"/>
      <c r="S60" s="8"/>
      <c r="T60" s="8"/>
      <c r="U60" s="8"/>
      <c r="V60" s="8"/>
      <c r="W60" s="8"/>
      <c r="X60" s="6"/>
      <c r="Y60" s="6"/>
    </row>
    <row r="61" spans="1:25" x14ac:dyDescent="0.3">
      <c r="A61" s="6" t="s">
        <v>12363</v>
      </c>
      <c r="B61" s="6"/>
      <c r="C61" s="6" t="s">
        <v>5504</v>
      </c>
      <c r="D61" s="6" t="str">
        <f t="shared" si="0"/>
        <v>ORD26002754</v>
      </c>
      <c r="E61" s="10">
        <v>46266</v>
      </c>
      <c r="F61" s="6" t="s">
        <v>12294</v>
      </c>
      <c r="G61" s="6" t="s">
        <v>18</v>
      </c>
      <c r="H61" s="8">
        <v>2499</v>
      </c>
      <c r="I61" s="8">
        <v>7.5</v>
      </c>
      <c r="J61" s="8">
        <v>1.35</v>
      </c>
      <c r="K61" s="8">
        <v>2490.15</v>
      </c>
      <c r="L61" s="10">
        <v>46268</v>
      </c>
      <c r="M61" s="6" t="s">
        <v>12295</v>
      </c>
      <c r="N61" s="6" t="str">
        <f>IF(COUNTIF($A$2:A61,A61)&gt;1,"DUP","OK")</f>
        <v>OK</v>
      </c>
      <c r="O61" s="6" t="str">
        <f t="shared" si="1"/>
        <v>ORD26002754</v>
      </c>
      <c r="P61" s="6" t="str">
        <f t="shared" si="2"/>
        <v>Sep</v>
      </c>
      <c r="Q61" s="6"/>
      <c r="R61" s="9"/>
      <c r="S61" s="8"/>
      <c r="T61" s="8"/>
      <c r="U61" s="8"/>
      <c r="V61" s="8"/>
      <c r="W61" s="8"/>
      <c r="X61" s="6"/>
      <c r="Y61" s="6"/>
    </row>
    <row r="62" spans="1:25" x14ac:dyDescent="0.3">
      <c r="A62" s="6" t="s">
        <v>12364</v>
      </c>
      <c r="B62" s="6"/>
      <c r="C62" s="6" t="s">
        <v>5639</v>
      </c>
      <c r="D62" s="6" t="str">
        <f t="shared" si="0"/>
        <v>ORD26002823</v>
      </c>
      <c r="E62" s="10">
        <v>46266</v>
      </c>
      <c r="F62" s="6" t="s">
        <v>12294</v>
      </c>
      <c r="G62" s="6" t="s">
        <v>18</v>
      </c>
      <c r="H62" s="8">
        <v>1499</v>
      </c>
      <c r="I62" s="8">
        <v>0</v>
      </c>
      <c r="J62" s="8">
        <v>0</v>
      </c>
      <c r="K62" s="8">
        <v>1499</v>
      </c>
      <c r="L62" s="10">
        <v>46268</v>
      </c>
      <c r="M62" s="6" t="s">
        <v>12295</v>
      </c>
      <c r="N62" s="6" t="str">
        <f>IF(COUNTIF($A$2:A62,A62)&gt;1,"DUP","OK")</f>
        <v>OK</v>
      </c>
      <c r="O62" s="6" t="str">
        <f t="shared" si="1"/>
        <v>ORD26002823</v>
      </c>
      <c r="P62" s="6" t="str">
        <f t="shared" si="2"/>
        <v>Sep</v>
      </c>
      <c r="Q62" s="6"/>
      <c r="R62" s="9"/>
      <c r="S62" s="8"/>
      <c r="T62" s="8"/>
      <c r="U62" s="8"/>
      <c r="V62" s="8"/>
      <c r="W62" s="8"/>
      <c r="X62" s="6"/>
      <c r="Y62" s="6"/>
    </row>
    <row r="63" spans="1:25" x14ac:dyDescent="0.3">
      <c r="A63" s="6" t="s">
        <v>12365</v>
      </c>
      <c r="B63" s="6"/>
      <c r="C63" s="6" t="s">
        <v>5680</v>
      </c>
      <c r="D63" s="6" t="str">
        <f t="shared" si="0"/>
        <v>ORD26002844</v>
      </c>
      <c r="E63" s="10">
        <v>46266</v>
      </c>
      <c r="F63" s="6" t="s">
        <v>12294</v>
      </c>
      <c r="G63" s="6" t="s">
        <v>18</v>
      </c>
      <c r="H63" s="8">
        <v>1499</v>
      </c>
      <c r="I63" s="8">
        <v>0</v>
      </c>
      <c r="J63" s="8">
        <v>0</v>
      </c>
      <c r="K63" s="8">
        <v>1499</v>
      </c>
      <c r="L63" s="10">
        <v>46268</v>
      </c>
      <c r="M63" s="6" t="s">
        <v>12295</v>
      </c>
      <c r="N63" s="6" t="str">
        <f>IF(COUNTIF($A$2:A63,A63)&gt;1,"DUP","OK")</f>
        <v>OK</v>
      </c>
      <c r="O63" s="6" t="str">
        <f t="shared" si="1"/>
        <v>ORD26002844</v>
      </c>
      <c r="P63" s="6" t="str">
        <f t="shared" si="2"/>
        <v>Sep</v>
      </c>
      <c r="Q63" s="6"/>
      <c r="R63" s="9"/>
      <c r="S63" s="8"/>
      <c r="T63" s="8"/>
      <c r="U63" s="8"/>
      <c r="V63" s="8"/>
      <c r="W63" s="8"/>
      <c r="X63" s="6"/>
      <c r="Y63" s="6"/>
    </row>
    <row r="64" spans="1:25" x14ac:dyDescent="0.3">
      <c r="A64" s="6" t="s">
        <v>12366</v>
      </c>
      <c r="B64" s="6"/>
      <c r="C64" s="6" t="s">
        <v>5705</v>
      </c>
      <c r="D64" s="6" t="str">
        <f t="shared" si="0"/>
        <v>ORD26002857</v>
      </c>
      <c r="E64" s="10">
        <v>46266</v>
      </c>
      <c r="F64" s="6" t="s">
        <v>12294</v>
      </c>
      <c r="G64" s="6" t="s">
        <v>18</v>
      </c>
      <c r="H64" s="8">
        <v>2598</v>
      </c>
      <c r="I64" s="8">
        <v>7.79</v>
      </c>
      <c r="J64" s="8">
        <v>1.4</v>
      </c>
      <c r="K64" s="8">
        <v>2588.81</v>
      </c>
      <c r="L64" s="10">
        <v>46268</v>
      </c>
      <c r="M64" s="6" t="s">
        <v>12295</v>
      </c>
      <c r="N64" s="6" t="str">
        <f>IF(COUNTIF($A$2:A64,A64)&gt;1,"DUP","OK")</f>
        <v>OK</v>
      </c>
      <c r="O64" s="6" t="str">
        <f t="shared" si="1"/>
        <v>ORD26002857</v>
      </c>
      <c r="P64" s="6" t="str">
        <f t="shared" si="2"/>
        <v>Sep</v>
      </c>
      <c r="Q64" s="6"/>
      <c r="R64" s="9"/>
      <c r="S64" s="8"/>
      <c r="T64" s="8"/>
      <c r="U64" s="8"/>
      <c r="V64" s="8"/>
      <c r="W64" s="8"/>
      <c r="X64" s="6"/>
      <c r="Y64" s="6"/>
    </row>
    <row r="65" spans="1:25" x14ac:dyDescent="0.3">
      <c r="A65" s="6" t="s">
        <v>12367</v>
      </c>
      <c r="B65" s="6"/>
      <c r="C65" s="6" t="s">
        <v>5744</v>
      </c>
      <c r="D65" s="6" t="str">
        <f t="shared" si="0"/>
        <v>ORD26002877</v>
      </c>
      <c r="E65" s="10">
        <v>46266</v>
      </c>
      <c r="F65" s="6" t="s">
        <v>12294</v>
      </c>
      <c r="G65" s="6" t="s">
        <v>18</v>
      </c>
      <c r="H65" s="8">
        <v>1098</v>
      </c>
      <c r="I65" s="8">
        <v>0</v>
      </c>
      <c r="J65" s="8">
        <v>0</v>
      </c>
      <c r="K65" s="8">
        <v>1098</v>
      </c>
      <c r="L65" s="10">
        <v>46268</v>
      </c>
      <c r="M65" s="6" t="s">
        <v>12295</v>
      </c>
      <c r="N65" s="6" t="str">
        <f>IF(COUNTIF($A$2:A65,A65)&gt;1,"DUP","OK")</f>
        <v>OK</v>
      </c>
      <c r="O65" s="6" t="str">
        <f t="shared" si="1"/>
        <v>ORD26002877</v>
      </c>
      <c r="P65" s="6" t="str">
        <f t="shared" si="2"/>
        <v>Sep</v>
      </c>
      <c r="Q65" s="6"/>
      <c r="R65" s="9"/>
      <c r="S65" s="8"/>
      <c r="T65" s="8"/>
      <c r="U65" s="8"/>
      <c r="V65" s="8"/>
      <c r="W65" s="8"/>
      <c r="X65" s="6"/>
      <c r="Y65" s="6"/>
    </row>
    <row r="66" spans="1:25" x14ac:dyDescent="0.3">
      <c r="A66" s="6" t="s">
        <v>12368</v>
      </c>
      <c r="B66" s="6"/>
      <c r="C66" s="6" t="s">
        <v>5760</v>
      </c>
      <c r="D66" s="6" t="str">
        <f t="shared" ref="D66:D129" si="3">UPPER(SUBSTITUTE(TRIM(C66),"-",""))</f>
        <v>ORD26002885</v>
      </c>
      <c r="E66" s="10">
        <v>46266</v>
      </c>
      <c r="F66" s="6" t="s">
        <v>12294</v>
      </c>
      <c r="G66" s="6" t="s">
        <v>18</v>
      </c>
      <c r="H66" s="8">
        <v>648</v>
      </c>
      <c r="I66" s="8">
        <v>0</v>
      </c>
      <c r="J66" s="8">
        <v>0</v>
      </c>
      <c r="K66" s="8">
        <v>648</v>
      </c>
      <c r="L66" s="10">
        <v>46268</v>
      </c>
      <c r="M66" s="6" t="s">
        <v>12295</v>
      </c>
      <c r="N66" s="6" t="str">
        <f>IF(COUNTIF($A$2:A66,A66)&gt;1,"DUP","OK")</f>
        <v>OK</v>
      </c>
      <c r="O66" s="6" t="str">
        <f t="shared" ref="O66:O129" si="4">IF(F66="REFUND",INDEX($D$2:$D$5743,MATCH(B66,$A$2:$A$5743,0)),D66)</f>
        <v>ORD26002885</v>
      </c>
      <c r="P66" s="6" t="str">
        <f t="shared" ref="P66:P129" si="5">IF(L66&gt;DATE(2026,9,30),"Oct-Due","Sep")</f>
        <v>Sep</v>
      </c>
      <c r="Q66" s="6"/>
      <c r="R66" s="9"/>
      <c r="S66" s="8"/>
      <c r="T66" s="8"/>
      <c r="U66" s="8"/>
      <c r="V66" s="8"/>
      <c r="W66" s="8"/>
      <c r="X66" s="6"/>
      <c r="Y66" s="6"/>
    </row>
    <row r="67" spans="1:25" x14ac:dyDescent="0.3">
      <c r="A67" s="6" t="s">
        <v>12369</v>
      </c>
      <c r="B67" s="6"/>
      <c r="C67" s="6" t="s">
        <v>12370</v>
      </c>
      <c r="D67" s="6" t="str">
        <f t="shared" si="3"/>
        <v>ORD26002939</v>
      </c>
      <c r="E67" s="10">
        <v>46266</v>
      </c>
      <c r="F67" s="6" t="s">
        <v>12294</v>
      </c>
      <c r="G67" s="6" t="s">
        <v>18</v>
      </c>
      <c r="H67" s="8">
        <v>4999</v>
      </c>
      <c r="I67" s="8">
        <v>15</v>
      </c>
      <c r="J67" s="8">
        <v>2.7</v>
      </c>
      <c r="K67" s="8">
        <v>4981.3</v>
      </c>
      <c r="L67" s="10">
        <v>46268</v>
      </c>
      <c r="M67" s="6" t="s">
        <v>12295</v>
      </c>
      <c r="N67" s="6" t="str">
        <f>IF(COUNTIF($A$2:A67,A67)&gt;1,"DUP","OK")</f>
        <v>OK</v>
      </c>
      <c r="O67" s="6" t="str">
        <f t="shared" si="4"/>
        <v>ORD26002939</v>
      </c>
      <c r="P67" s="6" t="str">
        <f t="shared" si="5"/>
        <v>Sep</v>
      </c>
      <c r="Q67" s="6"/>
      <c r="R67" s="9"/>
      <c r="S67" s="8"/>
      <c r="T67" s="8"/>
      <c r="U67" s="8"/>
      <c r="V67" s="8"/>
      <c r="W67" s="8"/>
      <c r="X67" s="6"/>
      <c r="Y67" s="6"/>
    </row>
    <row r="68" spans="1:25" x14ac:dyDescent="0.3">
      <c r="A68" s="6" t="s">
        <v>12371</v>
      </c>
      <c r="B68" s="6"/>
      <c r="C68" s="6" t="s">
        <v>5893</v>
      </c>
      <c r="D68" s="6" t="str">
        <f t="shared" si="3"/>
        <v>ORD26002953</v>
      </c>
      <c r="E68" s="10">
        <v>46266</v>
      </c>
      <c r="F68" s="6" t="s">
        <v>12294</v>
      </c>
      <c r="G68" s="6" t="s">
        <v>54</v>
      </c>
      <c r="H68" s="8">
        <v>3647</v>
      </c>
      <c r="I68" s="8">
        <v>62</v>
      </c>
      <c r="J68" s="8">
        <v>11.16</v>
      </c>
      <c r="K68" s="8">
        <v>3573.84</v>
      </c>
      <c r="L68" s="10">
        <v>46268</v>
      </c>
      <c r="M68" s="6" t="s">
        <v>12295</v>
      </c>
      <c r="N68" s="6" t="str">
        <f>IF(COUNTIF($A$2:A68,A68)&gt;1,"DUP","OK")</f>
        <v>OK</v>
      </c>
      <c r="O68" s="6" t="str">
        <f t="shared" si="4"/>
        <v>ORD26002953</v>
      </c>
      <c r="P68" s="6" t="str">
        <f t="shared" si="5"/>
        <v>Sep</v>
      </c>
      <c r="Q68" s="6"/>
      <c r="R68" s="9"/>
      <c r="S68" s="8"/>
      <c r="T68" s="8"/>
      <c r="U68" s="8"/>
      <c r="V68" s="8"/>
      <c r="W68" s="8"/>
      <c r="X68" s="6"/>
      <c r="Y68" s="6"/>
    </row>
    <row r="69" spans="1:25" x14ac:dyDescent="0.3">
      <c r="A69" s="6" t="s">
        <v>12372</v>
      </c>
      <c r="B69" s="6"/>
      <c r="C69" s="6" t="s">
        <v>5973</v>
      </c>
      <c r="D69" s="6" t="str">
        <f t="shared" si="3"/>
        <v>ORD26002994</v>
      </c>
      <c r="E69" s="10">
        <v>46266</v>
      </c>
      <c r="F69" s="6" t="s">
        <v>12294</v>
      </c>
      <c r="G69" s="6" t="s">
        <v>18</v>
      </c>
      <c r="H69" s="8">
        <v>999</v>
      </c>
      <c r="I69" s="8">
        <v>0</v>
      </c>
      <c r="J69" s="8">
        <v>0</v>
      </c>
      <c r="K69" s="8">
        <v>999</v>
      </c>
      <c r="L69" s="10">
        <v>46268</v>
      </c>
      <c r="M69" s="6" t="s">
        <v>12295</v>
      </c>
      <c r="N69" s="6" t="str">
        <f>IF(COUNTIF($A$2:A69,A69)&gt;1,"DUP","OK")</f>
        <v>OK</v>
      </c>
      <c r="O69" s="6" t="str">
        <f t="shared" si="4"/>
        <v>ORD26002994</v>
      </c>
      <c r="P69" s="6" t="str">
        <f t="shared" si="5"/>
        <v>Sep</v>
      </c>
      <c r="Q69" s="6"/>
      <c r="R69" s="9"/>
      <c r="S69" s="8"/>
      <c r="T69" s="8"/>
      <c r="U69" s="8"/>
      <c r="V69" s="8"/>
      <c r="W69" s="8"/>
      <c r="X69" s="6"/>
      <c r="Y69" s="6"/>
    </row>
    <row r="70" spans="1:25" x14ac:dyDescent="0.3">
      <c r="A70" s="6" t="s">
        <v>12373</v>
      </c>
      <c r="B70" s="6"/>
      <c r="C70" s="6" t="s">
        <v>12374</v>
      </c>
      <c r="D70" s="6" t="str">
        <f t="shared" si="3"/>
        <v>ORD26003003</v>
      </c>
      <c r="E70" s="10">
        <v>46266</v>
      </c>
      <c r="F70" s="6" t="s">
        <v>12294</v>
      </c>
      <c r="G70" s="6" t="s">
        <v>18</v>
      </c>
      <c r="H70" s="8">
        <v>1299</v>
      </c>
      <c r="I70" s="8">
        <v>0</v>
      </c>
      <c r="J70" s="8">
        <v>0</v>
      </c>
      <c r="K70" s="8">
        <v>1299</v>
      </c>
      <c r="L70" s="10">
        <v>46268</v>
      </c>
      <c r="M70" s="6" t="s">
        <v>12295</v>
      </c>
      <c r="N70" s="6" t="str">
        <f>IF(COUNTIF($A$2:A70,A70)&gt;1,"DUP","OK")</f>
        <v>OK</v>
      </c>
      <c r="O70" s="6" t="str">
        <f t="shared" si="4"/>
        <v>ORD26003003</v>
      </c>
      <c r="P70" s="6" t="str">
        <f t="shared" si="5"/>
        <v>Sep</v>
      </c>
      <c r="Q70" s="6"/>
      <c r="R70" s="9"/>
      <c r="S70" s="8"/>
      <c r="T70" s="8"/>
      <c r="U70" s="8"/>
      <c r="V70" s="8"/>
      <c r="W70" s="8"/>
      <c r="X70" s="6"/>
      <c r="Y70" s="6"/>
    </row>
    <row r="71" spans="1:25" x14ac:dyDescent="0.3">
      <c r="A71" s="6" t="s">
        <v>12375</v>
      </c>
      <c r="B71" s="6"/>
      <c r="C71" s="6" t="s">
        <v>6040</v>
      </c>
      <c r="D71" s="6" t="str">
        <f t="shared" si="3"/>
        <v>ORD26003028</v>
      </c>
      <c r="E71" s="10">
        <v>46266</v>
      </c>
      <c r="F71" s="6" t="s">
        <v>12294</v>
      </c>
      <c r="G71" s="6" t="s">
        <v>27</v>
      </c>
      <c r="H71" s="8">
        <v>499</v>
      </c>
      <c r="I71" s="8">
        <v>8.98</v>
      </c>
      <c r="J71" s="8">
        <v>1.62</v>
      </c>
      <c r="K71" s="8">
        <v>488.4</v>
      </c>
      <c r="L71" s="10">
        <v>46268</v>
      </c>
      <c r="M71" s="6" t="s">
        <v>12295</v>
      </c>
      <c r="N71" s="6" t="str">
        <f>IF(COUNTIF($A$2:A71,A71)&gt;1,"DUP","OK")</f>
        <v>OK</v>
      </c>
      <c r="O71" s="6" t="str">
        <f t="shared" si="4"/>
        <v>ORD26003028</v>
      </c>
      <c r="P71" s="6" t="str">
        <f t="shared" si="5"/>
        <v>Sep</v>
      </c>
      <c r="Q71" s="6"/>
      <c r="R71" s="9"/>
      <c r="S71" s="8"/>
      <c r="T71" s="8"/>
      <c r="U71" s="8"/>
      <c r="V71" s="8"/>
      <c r="W71" s="8"/>
      <c r="X71" s="6"/>
      <c r="Y71" s="6"/>
    </row>
    <row r="72" spans="1:25" x14ac:dyDescent="0.3">
      <c r="A72" s="6" t="s">
        <v>12376</v>
      </c>
      <c r="B72" s="6"/>
      <c r="C72" s="6" t="s">
        <v>12377</v>
      </c>
      <c r="D72" s="6" t="str">
        <f t="shared" si="3"/>
        <v>ORD26003049</v>
      </c>
      <c r="E72" s="10">
        <v>46266</v>
      </c>
      <c r="F72" s="6" t="s">
        <v>12294</v>
      </c>
      <c r="G72" s="6" t="s">
        <v>18</v>
      </c>
      <c r="H72" s="8">
        <v>2999</v>
      </c>
      <c r="I72" s="8">
        <v>9</v>
      </c>
      <c r="J72" s="8">
        <v>1.62</v>
      </c>
      <c r="K72" s="8">
        <v>2988.38</v>
      </c>
      <c r="L72" s="10">
        <v>46268</v>
      </c>
      <c r="M72" s="6" t="s">
        <v>12295</v>
      </c>
      <c r="N72" s="6" t="str">
        <f>IF(COUNTIF($A$2:A72,A72)&gt;1,"DUP","OK")</f>
        <v>OK</v>
      </c>
      <c r="O72" s="6" t="str">
        <f t="shared" si="4"/>
        <v>ORD26003049</v>
      </c>
      <c r="P72" s="6" t="str">
        <f t="shared" si="5"/>
        <v>Sep</v>
      </c>
      <c r="Q72" s="6"/>
      <c r="R72" s="9"/>
      <c r="S72" s="8"/>
      <c r="T72" s="8"/>
      <c r="U72" s="8"/>
      <c r="V72" s="8"/>
      <c r="W72" s="8"/>
      <c r="X72" s="6"/>
      <c r="Y72" s="6"/>
    </row>
    <row r="73" spans="1:25" x14ac:dyDescent="0.3">
      <c r="A73" s="6" t="s">
        <v>12378</v>
      </c>
      <c r="B73" s="6"/>
      <c r="C73" s="6" t="s">
        <v>12379</v>
      </c>
      <c r="D73" s="6" t="str">
        <f t="shared" si="3"/>
        <v>ORD26003073</v>
      </c>
      <c r="E73" s="10">
        <v>46266</v>
      </c>
      <c r="F73" s="6" t="s">
        <v>12294</v>
      </c>
      <c r="G73" s="6" t="s">
        <v>18</v>
      </c>
      <c r="H73" s="8">
        <v>5998</v>
      </c>
      <c r="I73" s="8">
        <v>17.989999999999998</v>
      </c>
      <c r="J73" s="8">
        <v>3.24</v>
      </c>
      <c r="K73" s="8">
        <v>5976.77</v>
      </c>
      <c r="L73" s="10">
        <v>46268</v>
      </c>
      <c r="M73" s="6" t="s">
        <v>12295</v>
      </c>
      <c r="N73" s="6" t="str">
        <f>IF(COUNTIF($A$2:A73,A73)&gt;1,"DUP","OK")</f>
        <v>OK</v>
      </c>
      <c r="O73" s="6" t="str">
        <f t="shared" si="4"/>
        <v>ORD26003073</v>
      </c>
      <c r="P73" s="6" t="str">
        <f t="shared" si="5"/>
        <v>Sep</v>
      </c>
      <c r="Q73" s="6"/>
      <c r="R73" s="9"/>
      <c r="S73" s="8"/>
      <c r="T73" s="8"/>
      <c r="U73" s="8"/>
      <c r="V73" s="8"/>
      <c r="W73" s="8"/>
      <c r="X73" s="6"/>
      <c r="Y73" s="6"/>
    </row>
    <row r="74" spans="1:25" x14ac:dyDescent="0.3">
      <c r="A74" s="6" t="s">
        <v>12380</v>
      </c>
      <c r="B74" s="6"/>
      <c r="C74" s="6" t="s">
        <v>6147</v>
      </c>
      <c r="D74" s="6" t="str">
        <f t="shared" si="3"/>
        <v>ORD26003083</v>
      </c>
      <c r="E74" s="10">
        <v>46266</v>
      </c>
      <c r="F74" s="6" t="s">
        <v>12294</v>
      </c>
      <c r="G74" s="6" t="s">
        <v>18</v>
      </c>
      <c r="H74" s="8">
        <v>1499</v>
      </c>
      <c r="I74" s="8">
        <v>0</v>
      </c>
      <c r="J74" s="8">
        <v>0</v>
      </c>
      <c r="K74" s="8">
        <v>1499</v>
      </c>
      <c r="L74" s="10">
        <v>46268</v>
      </c>
      <c r="M74" s="6" t="s">
        <v>12295</v>
      </c>
      <c r="N74" s="6" t="str">
        <f>IF(COUNTIF($A$2:A74,A74)&gt;1,"DUP","OK")</f>
        <v>OK</v>
      </c>
      <c r="O74" s="6" t="str">
        <f t="shared" si="4"/>
        <v>ORD26003083</v>
      </c>
      <c r="P74" s="6" t="str">
        <f t="shared" si="5"/>
        <v>Sep</v>
      </c>
      <c r="Q74" s="6"/>
      <c r="R74" s="9"/>
      <c r="S74" s="8"/>
      <c r="T74" s="8"/>
      <c r="U74" s="8"/>
      <c r="V74" s="8"/>
      <c r="W74" s="8"/>
      <c r="X74" s="6"/>
      <c r="Y74" s="6"/>
    </row>
    <row r="75" spans="1:25" x14ac:dyDescent="0.3">
      <c r="A75" s="6" t="s">
        <v>12381</v>
      </c>
      <c r="B75" s="6"/>
      <c r="C75" s="6" t="s">
        <v>12382</v>
      </c>
      <c r="D75" s="6" t="str">
        <f t="shared" si="3"/>
        <v>ORD26003260</v>
      </c>
      <c r="E75" s="10">
        <v>46266</v>
      </c>
      <c r="F75" s="6" t="s">
        <v>12294</v>
      </c>
      <c r="G75" s="6" t="s">
        <v>43</v>
      </c>
      <c r="H75" s="8">
        <v>3498</v>
      </c>
      <c r="I75" s="8">
        <v>41.98</v>
      </c>
      <c r="J75" s="8">
        <v>7.56</v>
      </c>
      <c r="K75" s="8">
        <v>3448.46</v>
      </c>
      <c r="L75" s="10">
        <v>46268</v>
      </c>
      <c r="M75" s="6" t="s">
        <v>12295</v>
      </c>
      <c r="N75" s="6" t="str">
        <f>IF(COUNTIF($A$2:A75,A75)&gt;1,"DUP","OK")</f>
        <v>OK</v>
      </c>
      <c r="O75" s="6" t="str">
        <f t="shared" si="4"/>
        <v>ORD26003260</v>
      </c>
      <c r="P75" s="6" t="str">
        <f t="shared" si="5"/>
        <v>Sep</v>
      </c>
      <c r="Q75" s="6"/>
      <c r="R75" s="9"/>
      <c r="S75" s="8"/>
      <c r="T75" s="8"/>
      <c r="U75" s="8"/>
      <c r="V75" s="8"/>
      <c r="W75" s="8"/>
      <c r="X75" s="6"/>
      <c r="Y75" s="6"/>
    </row>
    <row r="76" spans="1:25" x14ac:dyDescent="0.3">
      <c r="A76" s="6" t="s">
        <v>12383</v>
      </c>
      <c r="B76" s="6"/>
      <c r="C76" s="6" t="s">
        <v>6537</v>
      </c>
      <c r="D76" s="6" t="str">
        <f t="shared" si="3"/>
        <v>ORD26003280</v>
      </c>
      <c r="E76" s="10">
        <v>46266</v>
      </c>
      <c r="F76" s="6" t="s">
        <v>12294</v>
      </c>
      <c r="G76" s="6" t="s">
        <v>27</v>
      </c>
      <c r="H76" s="8">
        <v>599</v>
      </c>
      <c r="I76" s="8">
        <v>10.78</v>
      </c>
      <c r="J76" s="8">
        <v>1.94</v>
      </c>
      <c r="K76" s="8">
        <v>586.28</v>
      </c>
      <c r="L76" s="10">
        <v>46268</v>
      </c>
      <c r="M76" s="6" t="s">
        <v>12295</v>
      </c>
      <c r="N76" s="6" t="str">
        <f>IF(COUNTIF($A$2:A76,A76)&gt;1,"DUP","OK")</f>
        <v>OK</v>
      </c>
      <c r="O76" s="6" t="str">
        <f t="shared" si="4"/>
        <v>ORD26003280</v>
      </c>
      <c r="P76" s="6" t="str">
        <f t="shared" si="5"/>
        <v>Sep</v>
      </c>
      <c r="Q76" s="6"/>
      <c r="R76" s="9"/>
      <c r="S76" s="8"/>
      <c r="T76" s="8"/>
      <c r="U76" s="8"/>
      <c r="V76" s="8"/>
      <c r="W76" s="8"/>
      <c r="X76" s="6"/>
      <c r="Y76" s="6"/>
    </row>
    <row r="77" spans="1:25" x14ac:dyDescent="0.3">
      <c r="A77" s="6" t="s">
        <v>12384</v>
      </c>
      <c r="B77" s="6"/>
      <c r="C77" s="6" t="s">
        <v>6549</v>
      </c>
      <c r="D77" s="6" t="str">
        <f t="shared" si="3"/>
        <v>ORD26003286</v>
      </c>
      <c r="E77" s="10">
        <v>46266</v>
      </c>
      <c r="F77" s="6" t="s">
        <v>12294</v>
      </c>
      <c r="G77" s="6" t="s">
        <v>54</v>
      </c>
      <c r="H77" s="8">
        <v>2397</v>
      </c>
      <c r="I77" s="8">
        <v>40.75</v>
      </c>
      <c r="J77" s="8">
        <v>7.34</v>
      </c>
      <c r="K77" s="8">
        <v>2348.91</v>
      </c>
      <c r="L77" s="10">
        <v>46268</v>
      </c>
      <c r="M77" s="6" t="s">
        <v>12295</v>
      </c>
      <c r="N77" s="6" t="str">
        <f>IF(COUNTIF($A$2:A77,A77)&gt;1,"DUP","OK")</f>
        <v>OK</v>
      </c>
      <c r="O77" s="6" t="str">
        <f t="shared" si="4"/>
        <v>ORD26003286</v>
      </c>
      <c r="P77" s="6" t="str">
        <f t="shared" si="5"/>
        <v>Sep</v>
      </c>
      <c r="Q77" s="6"/>
      <c r="R77" s="9"/>
      <c r="S77" s="8"/>
      <c r="T77" s="8"/>
      <c r="U77" s="8"/>
      <c r="V77" s="8"/>
      <c r="W77" s="8"/>
      <c r="X77" s="6"/>
      <c r="Y77" s="6"/>
    </row>
    <row r="78" spans="1:25" x14ac:dyDescent="0.3">
      <c r="A78" s="6" t="s">
        <v>12385</v>
      </c>
      <c r="B78" s="6"/>
      <c r="C78" s="6" t="s">
        <v>6701</v>
      </c>
      <c r="D78" s="6" t="str">
        <f t="shared" si="3"/>
        <v>ORD26003363</v>
      </c>
      <c r="E78" s="10">
        <v>46266</v>
      </c>
      <c r="F78" s="6" t="s">
        <v>12294</v>
      </c>
      <c r="G78" s="6" t="s">
        <v>27</v>
      </c>
      <c r="H78" s="8">
        <v>3499</v>
      </c>
      <c r="I78" s="8">
        <v>55.98</v>
      </c>
      <c r="J78" s="8">
        <v>10.08</v>
      </c>
      <c r="K78" s="8">
        <v>3432.94</v>
      </c>
      <c r="L78" s="10">
        <v>46268</v>
      </c>
      <c r="M78" s="6" t="s">
        <v>12295</v>
      </c>
      <c r="N78" s="6" t="str">
        <f>IF(COUNTIF($A$2:A78,A78)&gt;1,"DUP","OK")</f>
        <v>OK</v>
      </c>
      <c r="O78" s="6" t="str">
        <f t="shared" si="4"/>
        <v>ORD26003363</v>
      </c>
      <c r="P78" s="6" t="str">
        <f t="shared" si="5"/>
        <v>Sep</v>
      </c>
      <c r="Q78" s="6"/>
      <c r="R78" s="9"/>
      <c r="S78" s="8"/>
      <c r="T78" s="8"/>
      <c r="U78" s="8"/>
      <c r="V78" s="8"/>
      <c r="W78" s="8"/>
      <c r="X78" s="6"/>
      <c r="Y78" s="6"/>
    </row>
    <row r="79" spans="1:25" x14ac:dyDescent="0.3">
      <c r="A79" s="6" t="s">
        <v>12386</v>
      </c>
      <c r="B79" s="6"/>
      <c r="C79" s="6" t="s">
        <v>6719</v>
      </c>
      <c r="D79" s="6" t="str">
        <f t="shared" si="3"/>
        <v>ORD26003372</v>
      </c>
      <c r="E79" s="10">
        <v>46266</v>
      </c>
      <c r="F79" s="6" t="s">
        <v>12294</v>
      </c>
      <c r="G79" s="6" t="s">
        <v>27</v>
      </c>
      <c r="H79" s="8">
        <v>1799</v>
      </c>
      <c r="I79" s="8">
        <v>32.380000000000003</v>
      </c>
      <c r="J79" s="8">
        <v>5.83</v>
      </c>
      <c r="K79" s="8">
        <v>1760.79</v>
      </c>
      <c r="L79" s="10">
        <v>46268</v>
      </c>
      <c r="M79" s="6" t="s">
        <v>12295</v>
      </c>
      <c r="N79" s="6" t="str">
        <f>IF(COUNTIF($A$2:A79,A79)&gt;1,"DUP","OK")</f>
        <v>OK</v>
      </c>
      <c r="O79" s="6" t="str">
        <f t="shared" si="4"/>
        <v>ORD26003372</v>
      </c>
      <c r="P79" s="6" t="str">
        <f t="shared" si="5"/>
        <v>Sep</v>
      </c>
      <c r="Q79" s="6"/>
      <c r="R79" s="9"/>
      <c r="S79" s="8"/>
      <c r="T79" s="8"/>
      <c r="U79" s="8"/>
      <c r="V79" s="8"/>
      <c r="W79" s="8"/>
      <c r="X79" s="6"/>
      <c r="Y79" s="6"/>
    </row>
    <row r="80" spans="1:25" x14ac:dyDescent="0.3">
      <c r="A80" s="6" t="s">
        <v>12387</v>
      </c>
      <c r="B80" s="6"/>
      <c r="C80" s="6" t="s">
        <v>6729</v>
      </c>
      <c r="D80" s="6" t="str">
        <f t="shared" si="3"/>
        <v>ORD26003377</v>
      </c>
      <c r="E80" s="10">
        <v>46266</v>
      </c>
      <c r="F80" s="6" t="s">
        <v>12294</v>
      </c>
      <c r="G80" s="6" t="s">
        <v>18</v>
      </c>
      <c r="H80" s="8">
        <v>3098</v>
      </c>
      <c r="I80" s="8">
        <v>9.2899999999999991</v>
      </c>
      <c r="J80" s="8">
        <v>1.67</v>
      </c>
      <c r="K80" s="8">
        <v>3087.04</v>
      </c>
      <c r="L80" s="10">
        <v>46268</v>
      </c>
      <c r="M80" s="6" t="s">
        <v>12295</v>
      </c>
      <c r="N80" s="6" t="str">
        <f>IF(COUNTIF($A$2:A80,A80)&gt;1,"DUP","OK")</f>
        <v>OK</v>
      </c>
      <c r="O80" s="6" t="str">
        <f t="shared" si="4"/>
        <v>ORD26003377</v>
      </c>
      <c r="P80" s="6" t="str">
        <f t="shared" si="5"/>
        <v>Sep</v>
      </c>
      <c r="Q80" s="6"/>
      <c r="R80" s="9"/>
      <c r="S80" s="8"/>
      <c r="T80" s="8"/>
      <c r="U80" s="8"/>
      <c r="V80" s="8"/>
      <c r="W80" s="8"/>
      <c r="X80" s="6"/>
      <c r="Y80" s="6"/>
    </row>
    <row r="81" spans="1:25" x14ac:dyDescent="0.3">
      <c r="A81" s="6" t="s">
        <v>12388</v>
      </c>
      <c r="B81" s="6"/>
      <c r="C81" s="6" t="s">
        <v>12389</v>
      </c>
      <c r="D81" s="6" t="str">
        <f t="shared" si="3"/>
        <v>ORD26003490</v>
      </c>
      <c r="E81" s="10">
        <v>46266</v>
      </c>
      <c r="F81" s="6" t="s">
        <v>12294</v>
      </c>
      <c r="G81" s="6" t="s">
        <v>18</v>
      </c>
      <c r="H81" s="8">
        <v>4999</v>
      </c>
      <c r="I81" s="8">
        <v>15</v>
      </c>
      <c r="J81" s="8">
        <v>2.7</v>
      </c>
      <c r="K81" s="8">
        <v>4981.3</v>
      </c>
      <c r="L81" s="10">
        <v>46268</v>
      </c>
      <c r="M81" s="6" t="s">
        <v>12295</v>
      </c>
      <c r="N81" s="6" t="str">
        <f>IF(COUNTIF($A$2:A81,A81)&gt;1,"DUP","OK")</f>
        <v>OK</v>
      </c>
      <c r="O81" s="6" t="str">
        <f t="shared" si="4"/>
        <v>ORD26003490</v>
      </c>
      <c r="P81" s="6" t="str">
        <f t="shared" si="5"/>
        <v>Sep</v>
      </c>
      <c r="Q81" s="6"/>
      <c r="R81" s="9"/>
      <c r="S81" s="8"/>
      <c r="T81" s="8"/>
      <c r="U81" s="8"/>
      <c r="V81" s="8"/>
      <c r="W81" s="8"/>
      <c r="X81" s="6"/>
      <c r="Y81" s="6"/>
    </row>
    <row r="82" spans="1:25" x14ac:dyDescent="0.3">
      <c r="A82" s="6" t="s">
        <v>12390</v>
      </c>
      <c r="B82" s="6"/>
      <c r="C82" s="6" t="s">
        <v>6995</v>
      </c>
      <c r="D82" s="6" t="str">
        <f t="shared" si="3"/>
        <v>ORD26003511</v>
      </c>
      <c r="E82" s="10">
        <v>46266</v>
      </c>
      <c r="F82" s="6" t="s">
        <v>12294</v>
      </c>
      <c r="G82" s="6" t="s">
        <v>18</v>
      </c>
      <c r="H82" s="8">
        <v>4999</v>
      </c>
      <c r="I82" s="8">
        <v>15</v>
      </c>
      <c r="J82" s="8">
        <v>2.7</v>
      </c>
      <c r="K82" s="8">
        <v>4981.3</v>
      </c>
      <c r="L82" s="10">
        <v>46268</v>
      </c>
      <c r="M82" s="6" t="s">
        <v>12295</v>
      </c>
      <c r="N82" s="6" t="str">
        <f>IF(COUNTIF($A$2:A82,A82)&gt;1,"DUP","OK")</f>
        <v>OK</v>
      </c>
      <c r="O82" s="6" t="str">
        <f t="shared" si="4"/>
        <v>ORD26003511</v>
      </c>
      <c r="P82" s="6" t="str">
        <f t="shared" si="5"/>
        <v>Sep</v>
      </c>
      <c r="Q82" s="6"/>
      <c r="R82" s="9"/>
      <c r="S82" s="8"/>
      <c r="T82" s="8"/>
      <c r="U82" s="8"/>
      <c r="V82" s="8"/>
      <c r="W82" s="8"/>
      <c r="X82" s="6"/>
      <c r="Y82" s="6"/>
    </row>
    <row r="83" spans="1:25" x14ac:dyDescent="0.3">
      <c r="A83" s="6" t="s">
        <v>12391</v>
      </c>
      <c r="B83" s="6"/>
      <c r="C83" s="6" t="s">
        <v>7033</v>
      </c>
      <c r="D83" s="6" t="str">
        <f t="shared" si="3"/>
        <v>ORD26003531</v>
      </c>
      <c r="E83" s="10">
        <v>46266</v>
      </c>
      <c r="F83" s="6" t="s">
        <v>12294</v>
      </c>
      <c r="G83" s="6" t="s">
        <v>18</v>
      </c>
      <c r="H83" s="8">
        <v>3098</v>
      </c>
      <c r="I83" s="8">
        <v>9.2899999999999991</v>
      </c>
      <c r="J83" s="8">
        <v>1.67</v>
      </c>
      <c r="K83" s="8">
        <v>3087.04</v>
      </c>
      <c r="L83" s="10">
        <v>46268</v>
      </c>
      <c r="M83" s="6" t="s">
        <v>12295</v>
      </c>
      <c r="N83" s="6" t="str">
        <f>IF(COUNTIF($A$2:A83,A83)&gt;1,"DUP","OK")</f>
        <v>OK</v>
      </c>
      <c r="O83" s="6" t="str">
        <f t="shared" si="4"/>
        <v>ORD26003531</v>
      </c>
      <c r="P83" s="6" t="str">
        <f t="shared" si="5"/>
        <v>Sep</v>
      </c>
      <c r="Q83" s="6"/>
      <c r="R83" s="9"/>
      <c r="S83" s="8"/>
      <c r="T83" s="8"/>
      <c r="U83" s="8"/>
      <c r="V83" s="8"/>
      <c r="W83" s="8"/>
      <c r="X83" s="6"/>
      <c r="Y83" s="6"/>
    </row>
    <row r="84" spans="1:25" x14ac:dyDescent="0.3">
      <c r="A84" s="6" t="s">
        <v>12392</v>
      </c>
      <c r="B84" s="6"/>
      <c r="C84" s="6" t="s">
        <v>7144</v>
      </c>
      <c r="D84" s="6" t="str">
        <f t="shared" si="3"/>
        <v>ORD26003587</v>
      </c>
      <c r="E84" s="10">
        <v>46266</v>
      </c>
      <c r="F84" s="6" t="s">
        <v>12294</v>
      </c>
      <c r="G84" s="6" t="s">
        <v>27</v>
      </c>
      <c r="H84" s="8">
        <v>3447</v>
      </c>
      <c r="I84" s="8">
        <v>55.15</v>
      </c>
      <c r="J84" s="8">
        <v>9.93</v>
      </c>
      <c r="K84" s="8">
        <v>3381.92</v>
      </c>
      <c r="L84" s="10">
        <v>46268</v>
      </c>
      <c r="M84" s="6" t="s">
        <v>12295</v>
      </c>
      <c r="N84" s="6" t="str">
        <f>IF(COUNTIF($A$2:A84,A84)&gt;1,"DUP","OK")</f>
        <v>OK</v>
      </c>
      <c r="O84" s="6" t="str">
        <f t="shared" si="4"/>
        <v>ORD26003587</v>
      </c>
      <c r="P84" s="6" t="str">
        <f t="shared" si="5"/>
        <v>Sep</v>
      </c>
      <c r="Q84" s="6"/>
      <c r="R84" s="9"/>
      <c r="S84" s="8"/>
      <c r="T84" s="8"/>
      <c r="U84" s="8"/>
      <c r="V84" s="8"/>
      <c r="W84" s="8"/>
      <c r="X84" s="6"/>
      <c r="Y84" s="6"/>
    </row>
    <row r="85" spans="1:25" x14ac:dyDescent="0.3">
      <c r="A85" s="6" t="s">
        <v>12393</v>
      </c>
      <c r="B85" s="6"/>
      <c r="C85" s="6" t="s">
        <v>7155</v>
      </c>
      <c r="D85" s="6" t="str">
        <f t="shared" si="3"/>
        <v>ORD26003593</v>
      </c>
      <c r="E85" s="10">
        <v>46266</v>
      </c>
      <c r="F85" s="6" t="s">
        <v>12294</v>
      </c>
      <c r="G85" s="6" t="s">
        <v>18</v>
      </c>
      <c r="H85" s="8">
        <v>2499</v>
      </c>
      <c r="I85" s="8">
        <v>7.5</v>
      </c>
      <c r="J85" s="8">
        <v>1.35</v>
      </c>
      <c r="K85" s="8">
        <v>2490.15</v>
      </c>
      <c r="L85" s="10">
        <v>46268</v>
      </c>
      <c r="M85" s="6" t="s">
        <v>12295</v>
      </c>
      <c r="N85" s="6" t="str">
        <f>IF(COUNTIF($A$2:A85,A85)&gt;1,"DUP","OK")</f>
        <v>OK</v>
      </c>
      <c r="O85" s="6" t="str">
        <f t="shared" si="4"/>
        <v>ORD26003593</v>
      </c>
      <c r="P85" s="6" t="str">
        <f t="shared" si="5"/>
        <v>Sep</v>
      </c>
      <c r="Q85" s="6"/>
      <c r="R85" s="9"/>
      <c r="S85" s="8"/>
      <c r="T85" s="8"/>
      <c r="U85" s="8"/>
      <c r="V85" s="8"/>
      <c r="W85" s="8"/>
      <c r="X85" s="6"/>
      <c r="Y85" s="6"/>
    </row>
    <row r="86" spans="1:25" x14ac:dyDescent="0.3">
      <c r="A86" s="6" t="s">
        <v>12394</v>
      </c>
      <c r="B86" s="6"/>
      <c r="C86" s="6" t="s">
        <v>7244</v>
      </c>
      <c r="D86" s="6" t="str">
        <f t="shared" si="3"/>
        <v>ORD26003639</v>
      </c>
      <c r="E86" s="10">
        <v>46266</v>
      </c>
      <c r="F86" s="6" t="s">
        <v>12294</v>
      </c>
      <c r="G86" s="6" t="s">
        <v>18</v>
      </c>
      <c r="H86" s="8">
        <v>3499</v>
      </c>
      <c r="I86" s="8">
        <v>10.5</v>
      </c>
      <c r="J86" s="8">
        <v>1.89</v>
      </c>
      <c r="K86" s="8">
        <v>3486.61</v>
      </c>
      <c r="L86" s="10">
        <v>46268</v>
      </c>
      <c r="M86" s="6" t="s">
        <v>12295</v>
      </c>
      <c r="N86" s="6" t="str">
        <f>IF(COUNTIF($A$2:A86,A86)&gt;1,"DUP","OK")</f>
        <v>OK</v>
      </c>
      <c r="O86" s="6" t="str">
        <f t="shared" si="4"/>
        <v>ORD26003639</v>
      </c>
      <c r="P86" s="6" t="str">
        <f t="shared" si="5"/>
        <v>Sep</v>
      </c>
      <c r="Q86" s="6"/>
      <c r="R86" s="9"/>
      <c r="S86" s="8"/>
      <c r="T86" s="8"/>
      <c r="U86" s="8"/>
      <c r="V86" s="8"/>
      <c r="W86" s="8"/>
      <c r="X86" s="6"/>
      <c r="Y86" s="6"/>
    </row>
    <row r="87" spans="1:25" x14ac:dyDescent="0.3">
      <c r="A87" s="6" t="s">
        <v>12395</v>
      </c>
      <c r="B87" s="6"/>
      <c r="C87" s="6" t="s">
        <v>7474</v>
      </c>
      <c r="D87" s="6" t="str">
        <f t="shared" si="3"/>
        <v>ORD26003757</v>
      </c>
      <c r="E87" s="10">
        <v>46266</v>
      </c>
      <c r="F87" s="6" t="s">
        <v>12294</v>
      </c>
      <c r="G87" s="6" t="s">
        <v>54</v>
      </c>
      <c r="H87" s="8">
        <v>599</v>
      </c>
      <c r="I87" s="8">
        <v>11.38</v>
      </c>
      <c r="J87" s="8">
        <v>2.0499999999999998</v>
      </c>
      <c r="K87" s="8">
        <v>585.57000000000005</v>
      </c>
      <c r="L87" s="10">
        <v>46268</v>
      </c>
      <c r="M87" s="6" t="s">
        <v>12295</v>
      </c>
      <c r="N87" s="6" t="str">
        <f>IF(COUNTIF($A$2:A87,A87)&gt;1,"DUP","OK")</f>
        <v>OK</v>
      </c>
      <c r="O87" s="6" t="str">
        <f t="shared" si="4"/>
        <v>ORD26003757</v>
      </c>
      <c r="P87" s="6" t="str">
        <f t="shared" si="5"/>
        <v>Sep</v>
      </c>
      <c r="Q87" s="6"/>
      <c r="R87" s="9"/>
      <c r="S87" s="8"/>
      <c r="T87" s="8"/>
      <c r="U87" s="8"/>
      <c r="V87" s="8"/>
      <c r="W87" s="8"/>
      <c r="X87" s="6"/>
      <c r="Y87" s="6"/>
    </row>
    <row r="88" spans="1:25" x14ac:dyDescent="0.3">
      <c r="A88" s="6" t="s">
        <v>12396</v>
      </c>
      <c r="B88" s="6"/>
      <c r="C88" s="6" t="s">
        <v>7822</v>
      </c>
      <c r="D88" s="6" t="str">
        <f t="shared" si="3"/>
        <v>ORD26003933</v>
      </c>
      <c r="E88" s="10">
        <v>46266</v>
      </c>
      <c r="F88" s="6" t="s">
        <v>12294</v>
      </c>
      <c r="G88" s="6" t="s">
        <v>18</v>
      </c>
      <c r="H88" s="8">
        <v>2798</v>
      </c>
      <c r="I88" s="8">
        <v>8.39</v>
      </c>
      <c r="J88" s="8">
        <v>1.51</v>
      </c>
      <c r="K88" s="8">
        <v>2788.1</v>
      </c>
      <c r="L88" s="10">
        <v>46268</v>
      </c>
      <c r="M88" s="6" t="s">
        <v>12295</v>
      </c>
      <c r="N88" s="6" t="str">
        <f>IF(COUNTIF($A$2:A88,A88)&gt;1,"DUP","OK")</f>
        <v>OK</v>
      </c>
      <c r="O88" s="6" t="str">
        <f t="shared" si="4"/>
        <v>ORD26003933</v>
      </c>
      <c r="P88" s="6" t="str">
        <f t="shared" si="5"/>
        <v>Sep</v>
      </c>
      <c r="Q88" s="6"/>
      <c r="R88" s="9"/>
      <c r="S88" s="8"/>
      <c r="T88" s="8"/>
      <c r="U88" s="8"/>
      <c r="V88" s="8"/>
      <c r="W88" s="8"/>
      <c r="X88" s="6"/>
      <c r="Y88" s="6"/>
    </row>
    <row r="89" spans="1:25" x14ac:dyDescent="0.3">
      <c r="A89" s="6" t="s">
        <v>12397</v>
      </c>
      <c r="B89" s="6"/>
      <c r="C89" s="6" t="s">
        <v>7895</v>
      </c>
      <c r="D89" s="6" t="str">
        <f t="shared" si="3"/>
        <v>ORD26003970</v>
      </c>
      <c r="E89" s="10">
        <v>46266</v>
      </c>
      <c r="F89" s="6" t="s">
        <v>12294</v>
      </c>
      <c r="G89" s="6" t="s">
        <v>18</v>
      </c>
      <c r="H89" s="8">
        <v>1299</v>
      </c>
      <c r="I89" s="8">
        <v>0</v>
      </c>
      <c r="J89" s="8">
        <v>0</v>
      </c>
      <c r="K89" s="8">
        <v>1299</v>
      </c>
      <c r="L89" s="10">
        <v>46268</v>
      </c>
      <c r="M89" s="6" t="s">
        <v>12295</v>
      </c>
      <c r="N89" s="6" t="str">
        <f>IF(COUNTIF($A$2:A89,A89)&gt;1,"DUP","OK")</f>
        <v>OK</v>
      </c>
      <c r="O89" s="6" t="str">
        <f t="shared" si="4"/>
        <v>ORD26003970</v>
      </c>
      <c r="P89" s="6" t="str">
        <f t="shared" si="5"/>
        <v>Sep</v>
      </c>
      <c r="Q89" s="6"/>
      <c r="R89" s="9"/>
      <c r="S89" s="8"/>
      <c r="T89" s="8"/>
      <c r="U89" s="8"/>
      <c r="V89" s="8"/>
      <c r="W89" s="8"/>
      <c r="X89" s="6"/>
      <c r="Y89" s="6"/>
    </row>
    <row r="90" spans="1:25" x14ac:dyDescent="0.3">
      <c r="A90" s="6" t="s">
        <v>12398</v>
      </c>
      <c r="B90" s="6"/>
      <c r="C90" s="6" t="s">
        <v>7955</v>
      </c>
      <c r="D90" s="6" t="str">
        <f t="shared" si="3"/>
        <v>ORD26004000</v>
      </c>
      <c r="E90" s="10">
        <v>46266</v>
      </c>
      <c r="F90" s="6" t="s">
        <v>12294</v>
      </c>
      <c r="G90" s="6" t="s">
        <v>18</v>
      </c>
      <c r="H90" s="8">
        <v>2999</v>
      </c>
      <c r="I90" s="8">
        <v>9</v>
      </c>
      <c r="J90" s="8">
        <v>1.62</v>
      </c>
      <c r="K90" s="8">
        <v>2988.38</v>
      </c>
      <c r="L90" s="10">
        <v>46268</v>
      </c>
      <c r="M90" s="6" t="s">
        <v>12295</v>
      </c>
      <c r="N90" s="6" t="str">
        <f>IF(COUNTIF($A$2:A90,A90)&gt;1,"DUP","OK")</f>
        <v>OK</v>
      </c>
      <c r="O90" s="6" t="str">
        <f t="shared" si="4"/>
        <v>ORD26004000</v>
      </c>
      <c r="P90" s="6" t="str">
        <f t="shared" si="5"/>
        <v>Sep</v>
      </c>
      <c r="Q90" s="6"/>
      <c r="R90" s="9"/>
      <c r="S90" s="8"/>
      <c r="T90" s="8"/>
      <c r="U90" s="8"/>
      <c r="V90" s="8"/>
      <c r="W90" s="8"/>
      <c r="X90" s="6"/>
      <c r="Y90" s="6"/>
    </row>
    <row r="91" spans="1:25" x14ac:dyDescent="0.3">
      <c r="A91" s="6" t="s">
        <v>12399</v>
      </c>
      <c r="B91" s="6"/>
      <c r="C91" s="6" t="s">
        <v>8020</v>
      </c>
      <c r="D91" s="6" t="str">
        <f t="shared" si="3"/>
        <v>ORD26004034</v>
      </c>
      <c r="E91" s="10">
        <v>46266</v>
      </c>
      <c r="F91" s="6" t="s">
        <v>12294</v>
      </c>
      <c r="G91" s="6" t="s">
        <v>18</v>
      </c>
      <c r="H91" s="8">
        <v>3848</v>
      </c>
      <c r="I91" s="8">
        <v>11.54</v>
      </c>
      <c r="J91" s="8">
        <v>2.08</v>
      </c>
      <c r="K91" s="8">
        <v>3834.38</v>
      </c>
      <c r="L91" s="10">
        <v>46268</v>
      </c>
      <c r="M91" s="6" t="s">
        <v>12295</v>
      </c>
      <c r="N91" s="6" t="str">
        <f>IF(COUNTIF($A$2:A91,A91)&gt;1,"DUP","OK")</f>
        <v>OK</v>
      </c>
      <c r="O91" s="6" t="str">
        <f t="shared" si="4"/>
        <v>ORD26004034</v>
      </c>
      <c r="P91" s="6" t="str">
        <f t="shared" si="5"/>
        <v>Sep</v>
      </c>
      <c r="Q91" s="6"/>
      <c r="R91" s="9"/>
      <c r="S91" s="8"/>
      <c r="T91" s="8"/>
      <c r="U91" s="8"/>
      <c r="V91" s="8"/>
      <c r="W91" s="8"/>
      <c r="X91" s="6"/>
      <c r="Y91" s="6"/>
    </row>
    <row r="92" spans="1:25" x14ac:dyDescent="0.3">
      <c r="A92" s="6" t="s">
        <v>12400</v>
      </c>
      <c r="B92" s="6"/>
      <c r="C92" s="6" t="s">
        <v>12401</v>
      </c>
      <c r="D92" s="6" t="str">
        <f t="shared" si="3"/>
        <v>ORD26004077</v>
      </c>
      <c r="E92" s="10">
        <v>46266</v>
      </c>
      <c r="F92" s="6" t="s">
        <v>12294</v>
      </c>
      <c r="G92" s="6" t="s">
        <v>54</v>
      </c>
      <c r="H92" s="8">
        <v>10097</v>
      </c>
      <c r="I92" s="8">
        <v>171.65</v>
      </c>
      <c r="J92" s="8">
        <v>30.9</v>
      </c>
      <c r="K92" s="8">
        <v>9894.4500000000007</v>
      </c>
      <c r="L92" s="10">
        <v>46268</v>
      </c>
      <c r="M92" s="6" t="s">
        <v>12295</v>
      </c>
      <c r="N92" s="6" t="str">
        <f>IF(COUNTIF($A$2:A92,A92)&gt;1,"DUP","OK")</f>
        <v>OK</v>
      </c>
      <c r="O92" s="6" t="str">
        <f t="shared" si="4"/>
        <v>ORD26004077</v>
      </c>
      <c r="P92" s="6" t="str">
        <f t="shared" si="5"/>
        <v>Sep</v>
      </c>
      <c r="Q92" s="6"/>
      <c r="R92" s="9"/>
      <c r="S92" s="8"/>
      <c r="T92" s="8"/>
      <c r="U92" s="8"/>
      <c r="V92" s="8"/>
      <c r="W92" s="8"/>
      <c r="X92" s="6"/>
      <c r="Y92" s="6"/>
    </row>
    <row r="93" spans="1:25" x14ac:dyDescent="0.3">
      <c r="A93" s="6" t="s">
        <v>12402</v>
      </c>
      <c r="B93" s="6"/>
      <c r="C93" s="6" t="s">
        <v>8313</v>
      </c>
      <c r="D93" s="6" t="str">
        <f t="shared" si="3"/>
        <v>ORD26004186</v>
      </c>
      <c r="E93" s="10">
        <v>46266</v>
      </c>
      <c r="F93" s="6" t="s">
        <v>12294</v>
      </c>
      <c r="G93" s="6" t="s">
        <v>43</v>
      </c>
      <c r="H93" s="8">
        <v>3499</v>
      </c>
      <c r="I93" s="8">
        <v>41.99</v>
      </c>
      <c r="J93" s="8">
        <v>7.56</v>
      </c>
      <c r="K93" s="8">
        <v>3449.45</v>
      </c>
      <c r="L93" s="10">
        <v>46268</v>
      </c>
      <c r="M93" s="6" t="s">
        <v>12295</v>
      </c>
      <c r="N93" s="6" t="str">
        <f>IF(COUNTIF($A$2:A93,A93)&gt;1,"DUP","OK")</f>
        <v>OK</v>
      </c>
      <c r="O93" s="6" t="str">
        <f t="shared" si="4"/>
        <v>ORD26004186</v>
      </c>
      <c r="P93" s="6" t="str">
        <f t="shared" si="5"/>
        <v>Sep</v>
      </c>
      <c r="Q93" s="6"/>
      <c r="R93" s="9"/>
      <c r="S93" s="8"/>
      <c r="T93" s="8"/>
      <c r="U93" s="8"/>
      <c r="V93" s="8"/>
      <c r="W93" s="8"/>
      <c r="X93" s="6"/>
      <c r="Y93" s="6"/>
    </row>
    <row r="94" spans="1:25" x14ac:dyDescent="0.3">
      <c r="A94" s="6" t="s">
        <v>12403</v>
      </c>
      <c r="B94" s="6"/>
      <c r="C94" s="6" t="s">
        <v>8426</v>
      </c>
      <c r="D94" s="6" t="str">
        <f t="shared" si="3"/>
        <v>ORD26004244</v>
      </c>
      <c r="E94" s="10">
        <v>46266</v>
      </c>
      <c r="F94" s="6" t="s">
        <v>12294</v>
      </c>
      <c r="G94" s="6" t="s">
        <v>54</v>
      </c>
      <c r="H94" s="8">
        <v>2499</v>
      </c>
      <c r="I94" s="8">
        <v>42.48</v>
      </c>
      <c r="J94" s="8">
        <v>7.65</v>
      </c>
      <c r="K94" s="8">
        <v>2448.87</v>
      </c>
      <c r="L94" s="10">
        <v>46268</v>
      </c>
      <c r="M94" s="6" t="s">
        <v>12295</v>
      </c>
      <c r="N94" s="6" t="str">
        <f>IF(COUNTIF($A$2:A94,A94)&gt;1,"DUP","OK")</f>
        <v>OK</v>
      </c>
      <c r="O94" s="6" t="str">
        <f t="shared" si="4"/>
        <v>ORD26004244</v>
      </c>
      <c r="P94" s="6" t="str">
        <f t="shared" si="5"/>
        <v>Sep</v>
      </c>
      <c r="Q94" s="6"/>
      <c r="R94" s="9"/>
      <c r="S94" s="8"/>
      <c r="T94" s="8"/>
      <c r="U94" s="8"/>
      <c r="V94" s="8"/>
      <c r="W94" s="8"/>
      <c r="X94" s="6"/>
      <c r="Y94" s="6"/>
    </row>
    <row r="95" spans="1:25" x14ac:dyDescent="0.3">
      <c r="A95" s="6" t="s">
        <v>12404</v>
      </c>
      <c r="B95" s="6"/>
      <c r="C95" s="6" t="s">
        <v>8464</v>
      </c>
      <c r="D95" s="6" t="str">
        <f t="shared" si="3"/>
        <v>ORD26004263</v>
      </c>
      <c r="E95" s="10">
        <v>46266</v>
      </c>
      <c r="F95" s="6" t="s">
        <v>12294</v>
      </c>
      <c r="G95" s="6" t="s">
        <v>27</v>
      </c>
      <c r="H95" s="8">
        <v>3798</v>
      </c>
      <c r="I95" s="8">
        <v>60.77</v>
      </c>
      <c r="J95" s="8">
        <v>10.94</v>
      </c>
      <c r="K95" s="8">
        <v>3726.29</v>
      </c>
      <c r="L95" s="10">
        <v>46268</v>
      </c>
      <c r="M95" s="6" t="s">
        <v>12295</v>
      </c>
      <c r="N95" s="6" t="str">
        <f>IF(COUNTIF($A$2:A95,A95)&gt;1,"DUP","OK")</f>
        <v>OK</v>
      </c>
      <c r="O95" s="6" t="str">
        <f t="shared" si="4"/>
        <v>ORD26004263</v>
      </c>
      <c r="P95" s="6" t="str">
        <f t="shared" si="5"/>
        <v>Sep</v>
      </c>
      <c r="Q95" s="6"/>
      <c r="R95" s="9"/>
      <c r="S95" s="8"/>
      <c r="T95" s="8"/>
      <c r="U95" s="8"/>
      <c r="V95" s="8"/>
      <c r="W95" s="8"/>
      <c r="X95" s="6"/>
      <c r="Y95" s="6"/>
    </row>
    <row r="96" spans="1:25" x14ac:dyDescent="0.3">
      <c r="A96" s="6" t="s">
        <v>12405</v>
      </c>
      <c r="B96" s="6"/>
      <c r="C96" s="6" t="s">
        <v>8468</v>
      </c>
      <c r="D96" s="6" t="str">
        <f t="shared" si="3"/>
        <v>ORD26004265</v>
      </c>
      <c r="E96" s="10">
        <v>46266</v>
      </c>
      <c r="F96" s="6" t="s">
        <v>12294</v>
      </c>
      <c r="G96" s="6" t="s">
        <v>27</v>
      </c>
      <c r="H96" s="8">
        <v>4999</v>
      </c>
      <c r="I96" s="8">
        <v>79.98</v>
      </c>
      <c r="J96" s="8">
        <v>14.4</v>
      </c>
      <c r="K96" s="8">
        <v>4904.62</v>
      </c>
      <c r="L96" s="10">
        <v>46268</v>
      </c>
      <c r="M96" s="6" t="s">
        <v>12295</v>
      </c>
      <c r="N96" s="6" t="str">
        <f>IF(COUNTIF($A$2:A96,A96)&gt;1,"DUP","OK")</f>
        <v>OK</v>
      </c>
      <c r="O96" s="6" t="str">
        <f t="shared" si="4"/>
        <v>ORD26004265</v>
      </c>
      <c r="P96" s="6" t="str">
        <f t="shared" si="5"/>
        <v>Sep</v>
      </c>
      <c r="Q96" s="6"/>
      <c r="R96" s="9"/>
      <c r="S96" s="8"/>
      <c r="T96" s="8"/>
      <c r="U96" s="8"/>
      <c r="V96" s="8"/>
      <c r="W96" s="8"/>
      <c r="X96" s="6"/>
      <c r="Y96" s="6"/>
    </row>
    <row r="97" spans="1:25" x14ac:dyDescent="0.3">
      <c r="A97" s="6" t="s">
        <v>12406</v>
      </c>
      <c r="B97" s="6"/>
      <c r="C97" s="6" t="s">
        <v>8495</v>
      </c>
      <c r="D97" s="6" t="str">
        <f t="shared" si="3"/>
        <v>ORD26004279</v>
      </c>
      <c r="E97" s="10">
        <v>46266</v>
      </c>
      <c r="F97" s="6" t="s">
        <v>12294</v>
      </c>
      <c r="G97" s="6" t="s">
        <v>27</v>
      </c>
      <c r="H97" s="8">
        <v>499</v>
      </c>
      <c r="I97" s="8">
        <v>8.98</v>
      </c>
      <c r="J97" s="8">
        <v>1.62</v>
      </c>
      <c r="K97" s="8">
        <v>488.4</v>
      </c>
      <c r="L97" s="10">
        <v>46268</v>
      </c>
      <c r="M97" s="6" t="s">
        <v>12295</v>
      </c>
      <c r="N97" s="6" t="str">
        <f>IF(COUNTIF($A$2:A97,A97)&gt;1,"DUP","OK")</f>
        <v>OK</v>
      </c>
      <c r="O97" s="6" t="str">
        <f t="shared" si="4"/>
        <v>ORD26004279</v>
      </c>
      <c r="P97" s="6" t="str">
        <f t="shared" si="5"/>
        <v>Sep</v>
      </c>
      <c r="Q97" s="6"/>
      <c r="R97" s="9"/>
      <c r="S97" s="8"/>
      <c r="T97" s="8"/>
      <c r="U97" s="8"/>
      <c r="V97" s="8"/>
      <c r="W97" s="8"/>
      <c r="X97" s="6"/>
      <c r="Y97" s="6"/>
    </row>
    <row r="98" spans="1:25" x14ac:dyDescent="0.3">
      <c r="A98" s="6" t="s">
        <v>12407</v>
      </c>
      <c r="B98" s="6"/>
      <c r="C98" s="6" t="s">
        <v>12408</v>
      </c>
      <c r="D98" s="6" t="str">
        <f t="shared" si="3"/>
        <v>ORD26004296</v>
      </c>
      <c r="E98" s="10">
        <v>46266</v>
      </c>
      <c r="F98" s="6" t="s">
        <v>12294</v>
      </c>
      <c r="G98" s="6" t="s">
        <v>18</v>
      </c>
      <c r="H98" s="8">
        <v>1299</v>
      </c>
      <c r="I98" s="8">
        <v>0</v>
      </c>
      <c r="J98" s="8">
        <v>0</v>
      </c>
      <c r="K98" s="8">
        <v>1299</v>
      </c>
      <c r="L98" s="10">
        <v>46268</v>
      </c>
      <c r="M98" s="6" t="s">
        <v>12295</v>
      </c>
      <c r="N98" s="6" t="str">
        <f>IF(COUNTIF($A$2:A98,A98)&gt;1,"DUP","OK")</f>
        <v>OK</v>
      </c>
      <c r="O98" s="6" t="str">
        <f t="shared" si="4"/>
        <v>ORD26004296</v>
      </c>
      <c r="P98" s="6" t="str">
        <f t="shared" si="5"/>
        <v>Sep</v>
      </c>
      <c r="Q98" s="6"/>
      <c r="R98" s="9"/>
      <c r="S98" s="8"/>
      <c r="T98" s="8"/>
      <c r="U98" s="8"/>
      <c r="V98" s="8"/>
      <c r="W98" s="8"/>
      <c r="X98" s="6"/>
      <c r="Y98" s="6"/>
    </row>
    <row r="99" spans="1:25" x14ac:dyDescent="0.3">
      <c r="A99" s="6" t="s">
        <v>12409</v>
      </c>
      <c r="B99" s="6"/>
      <c r="C99" s="6" t="s">
        <v>8704</v>
      </c>
      <c r="D99" s="6" t="str">
        <f t="shared" si="3"/>
        <v>ORD26004385</v>
      </c>
      <c r="E99" s="10">
        <v>46266</v>
      </c>
      <c r="F99" s="6" t="s">
        <v>12294</v>
      </c>
      <c r="G99" s="6" t="s">
        <v>43</v>
      </c>
      <c r="H99" s="8">
        <v>8647</v>
      </c>
      <c r="I99" s="8">
        <v>103.76</v>
      </c>
      <c r="J99" s="8">
        <v>18.68</v>
      </c>
      <c r="K99" s="8">
        <v>8524.56</v>
      </c>
      <c r="L99" s="10">
        <v>46268</v>
      </c>
      <c r="M99" s="6" t="s">
        <v>12295</v>
      </c>
      <c r="N99" s="6" t="str">
        <f>IF(COUNTIF($A$2:A99,A99)&gt;1,"DUP","OK")</f>
        <v>OK</v>
      </c>
      <c r="O99" s="6" t="str">
        <f t="shared" si="4"/>
        <v>ORD26004385</v>
      </c>
      <c r="P99" s="6" t="str">
        <f t="shared" si="5"/>
        <v>Sep</v>
      </c>
      <c r="Q99" s="6"/>
      <c r="R99" s="9"/>
      <c r="S99" s="8"/>
      <c r="T99" s="8"/>
      <c r="U99" s="8"/>
      <c r="V99" s="8"/>
      <c r="W99" s="8"/>
      <c r="X99" s="6"/>
      <c r="Y99" s="6"/>
    </row>
    <row r="100" spans="1:25" x14ac:dyDescent="0.3">
      <c r="A100" s="6" t="s">
        <v>12410</v>
      </c>
      <c r="B100" s="6"/>
      <c r="C100" s="6" t="s">
        <v>8832</v>
      </c>
      <c r="D100" s="6" t="str">
        <f t="shared" si="3"/>
        <v>ORD26004450</v>
      </c>
      <c r="E100" s="10">
        <v>46266</v>
      </c>
      <c r="F100" s="6" t="s">
        <v>12294</v>
      </c>
      <c r="G100" s="6" t="s">
        <v>54</v>
      </c>
      <c r="H100" s="8">
        <v>3848</v>
      </c>
      <c r="I100" s="8">
        <v>65.42</v>
      </c>
      <c r="J100" s="8">
        <v>11.78</v>
      </c>
      <c r="K100" s="8">
        <v>3770.8</v>
      </c>
      <c r="L100" s="10">
        <v>46268</v>
      </c>
      <c r="M100" s="6" t="s">
        <v>12295</v>
      </c>
      <c r="N100" s="6" t="str">
        <f>IF(COUNTIF($A$2:A100,A100)&gt;1,"DUP","OK")</f>
        <v>OK</v>
      </c>
      <c r="O100" s="6" t="str">
        <f t="shared" si="4"/>
        <v>ORD26004450</v>
      </c>
      <c r="P100" s="6" t="str">
        <f t="shared" si="5"/>
        <v>Sep</v>
      </c>
      <c r="Q100" s="6"/>
      <c r="R100" s="9"/>
      <c r="S100" s="8"/>
      <c r="T100" s="8"/>
      <c r="U100" s="8"/>
      <c r="V100" s="8"/>
      <c r="W100" s="8"/>
      <c r="X100" s="6"/>
      <c r="Y100" s="6"/>
    </row>
    <row r="101" spans="1:25" x14ac:dyDescent="0.3">
      <c r="A101" s="6" t="s">
        <v>12411</v>
      </c>
      <c r="B101" s="6"/>
      <c r="C101" s="6" t="s">
        <v>8873</v>
      </c>
      <c r="D101" s="6" t="str">
        <f t="shared" si="3"/>
        <v>ORD26004472</v>
      </c>
      <c r="E101" s="10">
        <v>46266</v>
      </c>
      <c r="F101" s="6" t="s">
        <v>12294</v>
      </c>
      <c r="G101" s="6" t="s">
        <v>18</v>
      </c>
      <c r="H101" s="8">
        <v>1499</v>
      </c>
      <c r="I101" s="8">
        <v>0</v>
      </c>
      <c r="J101" s="8">
        <v>0</v>
      </c>
      <c r="K101" s="8">
        <v>1499</v>
      </c>
      <c r="L101" s="10">
        <v>46268</v>
      </c>
      <c r="M101" s="6" t="s">
        <v>12295</v>
      </c>
      <c r="N101" s="6" t="str">
        <f>IF(COUNTIF($A$2:A101,A101)&gt;1,"DUP","OK")</f>
        <v>OK</v>
      </c>
      <c r="O101" s="6" t="str">
        <f t="shared" si="4"/>
        <v>ORD26004472</v>
      </c>
      <c r="P101" s="6" t="str">
        <f t="shared" si="5"/>
        <v>Sep</v>
      </c>
      <c r="Q101" s="6"/>
      <c r="R101" s="9"/>
      <c r="S101" s="8"/>
      <c r="T101" s="8"/>
      <c r="U101" s="8"/>
      <c r="V101" s="8"/>
      <c r="W101" s="8"/>
      <c r="X101" s="6"/>
      <c r="Y101" s="6"/>
    </row>
    <row r="102" spans="1:25" x14ac:dyDescent="0.3">
      <c r="A102" s="6" t="s">
        <v>12412</v>
      </c>
      <c r="B102" s="6"/>
      <c r="C102" s="6" t="s">
        <v>9316</v>
      </c>
      <c r="D102" s="6" t="str">
        <f t="shared" si="3"/>
        <v>ORD26004698</v>
      </c>
      <c r="E102" s="10">
        <v>46266</v>
      </c>
      <c r="F102" s="6" t="s">
        <v>12294</v>
      </c>
      <c r="G102" s="6" t="s">
        <v>43</v>
      </c>
      <c r="H102" s="8">
        <v>5297</v>
      </c>
      <c r="I102" s="8">
        <v>63.56</v>
      </c>
      <c r="J102" s="8">
        <v>11.44</v>
      </c>
      <c r="K102" s="8">
        <v>5222</v>
      </c>
      <c r="L102" s="10">
        <v>46268</v>
      </c>
      <c r="M102" s="6" t="s">
        <v>12295</v>
      </c>
      <c r="N102" s="6" t="str">
        <f>IF(COUNTIF($A$2:A102,A102)&gt;1,"DUP","OK")</f>
        <v>OK</v>
      </c>
      <c r="O102" s="6" t="str">
        <f t="shared" si="4"/>
        <v>ORD26004698</v>
      </c>
      <c r="P102" s="6" t="str">
        <f t="shared" si="5"/>
        <v>Sep</v>
      </c>
      <c r="Q102" s="6"/>
      <c r="R102" s="9"/>
      <c r="S102" s="8"/>
      <c r="T102" s="8"/>
      <c r="U102" s="8"/>
      <c r="V102" s="8"/>
      <c r="W102" s="8"/>
      <c r="X102" s="6"/>
      <c r="Y102" s="6"/>
    </row>
    <row r="103" spans="1:25" x14ac:dyDescent="0.3">
      <c r="A103" s="6" t="s">
        <v>12413</v>
      </c>
      <c r="B103" s="6"/>
      <c r="C103" s="6" t="s">
        <v>9452</v>
      </c>
      <c r="D103" s="6" t="str">
        <f t="shared" si="3"/>
        <v>ORD26004769</v>
      </c>
      <c r="E103" s="10">
        <v>46266</v>
      </c>
      <c r="F103" s="6" t="s">
        <v>12294</v>
      </c>
      <c r="G103" s="6" t="s">
        <v>18</v>
      </c>
      <c r="H103" s="8">
        <v>349</v>
      </c>
      <c r="I103" s="8">
        <v>0</v>
      </c>
      <c r="J103" s="8">
        <v>0</v>
      </c>
      <c r="K103" s="8">
        <v>349</v>
      </c>
      <c r="L103" s="10">
        <v>46268</v>
      </c>
      <c r="M103" s="6" t="s">
        <v>12295</v>
      </c>
      <c r="N103" s="6" t="str">
        <f>IF(COUNTIF($A$2:A103,A103)&gt;1,"DUP","OK")</f>
        <v>OK</v>
      </c>
      <c r="O103" s="6" t="str">
        <f t="shared" si="4"/>
        <v>ORD26004769</v>
      </c>
      <c r="P103" s="6" t="str">
        <f t="shared" si="5"/>
        <v>Sep</v>
      </c>
      <c r="Q103" s="6"/>
      <c r="R103" s="9"/>
      <c r="S103" s="8"/>
      <c r="T103" s="8"/>
      <c r="U103" s="8"/>
      <c r="V103" s="8"/>
      <c r="W103" s="8"/>
      <c r="X103" s="6"/>
      <c r="Y103" s="6"/>
    </row>
    <row r="104" spans="1:25" x14ac:dyDescent="0.3">
      <c r="A104" s="6" t="s">
        <v>12414</v>
      </c>
      <c r="B104" s="6"/>
      <c r="C104" s="6" t="s">
        <v>12415</v>
      </c>
      <c r="D104" s="6" t="str">
        <f t="shared" si="3"/>
        <v>ORD26004777</v>
      </c>
      <c r="E104" s="10">
        <v>46266</v>
      </c>
      <c r="F104" s="6" t="s">
        <v>12294</v>
      </c>
      <c r="G104" s="6" t="s">
        <v>27</v>
      </c>
      <c r="H104" s="8">
        <v>1198</v>
      </c>
      <c r="I104" s="8">
        <v>21.56</v>
      </c>
      <c r="J104" s="8">
        <v>3.88</v>
      </c>
      <c r="K104" s="8">
        <v>1172.56</v>
      </c>
      <c r="L104" s="10">
        <v>46268</v>
      </c>
      <c r="M104" s="6" t="s">
        <v>12295</v>
      </c>
      <c r="N104" s="6" t="str">
        <f>IF(COUNTIF($A$2:A104,A104)&gt;1,"DUP","OK")</f>
        <v>OK</v>
      </c>
      <c r="O104" s="6" t="str">
        <f t="shared" si="4"/>
        <v>ORD26004777</v>
      </c>
      <c r="P104" s="6" t="str">
        <f t="shared" si="5"/>
        <v>Sep</v>
      </c>
      <c r="Q104" s="6"/>
      <c r="R104" s="9"/>
      <c r="S104" s="8"/>
      <c r="T104" s="8"/>
      <c r="U104" s="8"/>
      <c r="V104" s="8"/>
      <c r="W104" s="8"/>
      <c r="X104" s="6"/>
      <c r="Y104" s="6"/>
    </row>
    <row r="105" spans="1:25" x14ac:dyDescent="0.3">
      <c r="A105" s="6" t="s">
        <v>12416</v>
      </c>
      <c r="B105" s="6"/>
      <c r="C105" s="6" t="s">
        <v>9470</v>
      </c>
      <c r="D105" s="6" t="str">
        <f t="shared" si="3"/>
        <v>ORD26004779</v>
      </c>
      <c r="E105" s="10">
        <v>46266</v>
      </c>
      <c r="F105" s="6" t="s">
        <v>12294</v>
      </c>
      <c r="G105" s="6" t="s">
        <v>27</v>
      </c>
      <c r="H105" s="8">
        <v>898</v>
      </c>
      <c r="I105" s="8">
        <v>16.16</v>
      </c>
      <c r="J105" s="8">
        <v>2.91</v>
      </c>
      <c r="K105" s="8">
        <v>878.93</v>
      </c>
      <c r="L105" s="10">
        <v>46268</v>
      </c>
      <c r="M105" s="6" t="s">
        <v>12295</v>
      </c>
      <c r="N105" s="6" t="str">
        <f>IF(COUNTIF($A$2:A105,A105)&gt;1,"DUP","OK")</f>
        <v>OK</v>
      </c>
      <c r="O105" s="6" t="str">
        <f t="shared" si="4"/>
        <v>ORD26004779</v>
      </c>
      <c r="P105" s="6" t="str">
        <f t="shared" si="5"/>
        <v>Sep</v>
      </c>
      <c r="Q105" s="6"/>
      <c r="R105" s="9"/>
      <c r="S105" s="8"/>
      <c r="T105" s="8"/>
      <c r="U105" s="8"/>
      <c r="V105" s="8"/>
      <c r="W105" s="8"/>
      <c r="X105" s="6"/>
      <c r="Y105" s="6"/>
    </row>
    <row r="106" spans="1:25" x14ac:dyDescent="0.3">
      <c r="A106" s="6" t="s">
        <v>12417</v>
      </c>
      <c r="B106" s="6"/>
      <c r="C106" s="6" t="s">
        <v>9486</v>
      </c>
      <c r="D106" s="6" t="str">
        <f t="shared" si="3"/>
        <v>ORD26004787</v>
      </c>
      <c r="E106" s="10">
        <v>46266</v>
      </c>
      <c r="F106" s="6" t="s">
        <v>12294</v>
      </c>
      <c r="G106" s="6" t="s">
        <v>54</v>
      </c>
      <c r="H106" s="8">
        <v>1499</v>
      </c>
      <c r="I106" s="8">
        <v>28.48</v>
      </c>
      <c r="J106" s="8">
        <v>5.13</v>
      </c>
      <c r="K106" s="8">
        <v>1465.39</v>
      </c>
      <c r="L106" s="10">
        <v>46268</v>
      </c>
      <c r="M106" s="6" t="s">
        <v>12295</v>
      </c>
      <c r="N106" s="6" t="str">
        <f>IF(COUNTIF($A$2:A106,A106)&gt;1,"DUP","OK")</f>
        <v>OK</v>
      </c>
      <c r="O106" s="6" t="str">
        <f t="shared" si="4"/>
        <v>ORD26004787</v>
      </c>
      <c r="P106" s="6" t="str">
        <f t="shared" si="5"/>
        <v>Sep</v>
      </c>
      <c r="Q106" s="6"/>
      <c r="R106" s="9"/>
      <c r="S106" s="8"/>
      <c r="T106" s="8"/>
      <c r="U106" s="8"/>
      <c r="V106" s="8"/>
      <c r="W106" s="8"/>
      <c r="X106" s="6"/>
      <c r="Y106" s="6"/>
    </row>
    <row r="107" spans="1:25" x14ac:dyDescent="0.3">
      <c r="A107" s="6" t="s">
        <v>12418</v>
      </c>
      <c r="B107" s="6"/>
      <c r="C107" s="6" t="s">
        <v>9615</v>
      </c>
      <c r="D107" s="6" t="str">
        <f t="shared" si="3"/>
        <v>ORD26004853</v>
      </c>
      <c r="E107" s="10">
        <v>46266</v>
      </c>
      <c r="F107" s="6" t="s">
        <v>12294</v>
      </c>
      <c r="G107" s="6" t="s">
        <v>18</v>
      </c>
      <c r="H107" s="8">
        <v>798</v>
      </c>
      <c r="I107" s="8">
        <v>0</v>
      </c>
      <c r="J107" s="8">
        <v>0</v>
      </c>
      <c r="K107" s="8">
        <v>798</v>
      </c>
      <c r="L107" s="10">
        <v>46268</v>
      </c>
      <c r="M107" s="6" t="s">
        <v>12295</v>
      </c>
      <c r="N107" s="6" t="str">
        <f>IF(COUNTIF($A$2:A107,A107)&gt;1,"DUP","OK")</f>
        <v>OK</v>
      </c>
      <c r="O107" s="6" t="str">
        <f t="shared" si="4"/>
        <v>ORD26004853</v>
      </c>
      <c r="P107" s="6" t="str">
        <f t="shared" si="5"/>
        <v>Sep</v>
      </c>
      <c r="Q107" s="6"/>
      <c r="R107" s="9"/>
      <c r="S107" s="8"/>
      <c r="T107" s="8"/>
      <c r="U107" s="8"/>
      <c r="V107" s="8"/>
      <c r="W107" s="8"/>
      <c r="X107" s="6"/>
      <c r="Y107" s="6"/>
    </row>
    <row r="108" spans="1:25" x14ac:dyDescent="0.3">
      <c r="A108" s="6" t="s">
        <v>12419</v>
      </c>
      <c r="B108" s="6"/>
      <c r="C108" s="6" t="s">
        <v>9898</v>
      </c>
      <c r="D108" s="6" t="str">
        <f t="shared" si="3"/>
        <v>ORD26004999</v>
      </c>
      <c r="E108" s="10">
        <v>46266</v>
      </c>
      <c r="F108" s="6" t="s">
        <v>12294</v>
      </c>
      <c r="G108" s="6" t="s">
        <v>54</v>
      </c>
      <c r="H108" s="8">
        <v>499</v>
      </c>
      <c r="I108" s="8">
        <v>9.48</v>
      </c>
      <c r="J108" s="8">
        <v>1.71</v>
      </c>
      <c r="K108" s="8">
        <v>487.81</v>
      </c>
      <c r="L108" s="10">
        <v>46268</v>
      </c>
      <c r="M108" s="6" t="s">
        <v>12295</v>
      </c>
      <c r="N108" s="6" t="str">
        <f>IF(COUNTIF($A$2:A108,A108)&gt;1,"DUP","OK")</f>
        <v>OK</v>
      </c>
      <c r="O108" s="6" t="str">
        <f t="shared" si="4"/>
        <v>ORD26004999</v>
      </c>
      <c r="P108" s="6" t="str">
        <f t="shared" si="5"/>
        <v>Sep</v>
      </c>
      <c r="Q108" s="6"/>
      <c r="R108" s="9"/>
      <c r="S108" s="8"/>
      <c r="T108" s="8"/>
      <c r="U108" s="8"/>
      <c r="V108" s="8"/>
      <c r="W108" s="8"/>
      <c r="X108" s="6"/>
      <c r="Y108" s="6"/>
    </row>
    <row r="109" spans="1:25" x14ac:dyDescent="0.3">
      <c r="A109" s="6" t="s">
        <v>12420</v>
      </c>
      <c r="B109" s="6"/>
      <c r="C109" s="6" t="s">
        <v>10136</v>
      </c>
      <c r="D109" s="6" t="str">
        <f t="shared" si="3"/>
        <v>ORD26005124</v>
      </c>
      <c r="E109" s="10">
        <v>46266</v>
      </c>
      <c r="F109" s="6" t="s">
        <v>12294</v>
      </c>
      <c r="G109" s="6" t="s">
        <v>43</v>
      </c>
      <c r="H109" s="8">
        <v>599</v>
      </c>
      <c r="I109" s="8">
        <v>8.99</v>
      </c>
      <c r="J109" s="8">
        <v>1.62</v>
      </c>
      <c r="K109" s="8">
        <v>588.39</v>
      </c>
      <c r="L109" s="10">
        <v>46268</v>
      </c>
      <c r="M109" s="6" t="s">
        <v>12295</v>
      </c>
      <c r="N109" s="6" t="str">
        <f>IF(COUNTIF($A$2:A109,A109)&gt;1,"DUP","OK")</f>
        <v>OK</v>
      </c>
      <c r="O109" s="6" t="str">
        <f t="shared" si="4"/>
        <v>ORD26005124</v>
      </c>
      <c r="P109" s="6" t="str">
        <f t="shared" si="5"/>
        <v>Sep</v>
      </c>
      <c r="Q109" s="6"/>
      <c r="R109" s="9"/>
      <c r="S109" s="8"/>
      <c r="T109" s="8"/>
      <c r="U109" s="8"/>
      <c r="V109" s="8"/>
      <c r="W109" s="8"/>
      <c r="X109" s="6"/>
      <c r="Y109" s="6"/>
    </row>
    <row r="110" spans="1:25" x14ac:dyDescent="0.3">
      <c r="A110" s="6" t="s">
        <v>12421</v>
      </c>
      <c r="B110" s="6"/>
      <c r="C110" s="6" t="s">
        <v>10200</v>
      </c>
      <c r="D110" s="6" t="str">
        <f t="shared" si="3"/>
        <v>ORD26005158</v>
      </c>
      <c r="E110" s="10">
        <v>46266</v>
      </c>
      <c r="F110" s="6" t="s">
        <v>12294</v>
      </c>
      <c r="G110" s="6" t="s">
        <v>54</v>
      </c>
      <c r="H110" s="8">
        <v>1499</v>
      </c>
      <c r="I110" s="8">
        <v>28.48</v>
      </c>
      <c r="J110" s="8">
        <v>5.13</v>
      </c>
      <c r="K110" s="8">
        <v>1465.39</v>
      </c>
      <c r="L110" s="10">
        <v>46268</v>
      </c>
      <c r="M110" s="6" t="s">
        <v>12295</v>
      </c>
      <c r="N110" s="6" t="str">
        <f>IF(COUNTIF($A$2:A110,A110)&gt;1,"DUP","OK")</f>
        <v>OK</v>
      </c>
      <c r="O110" s="6" t="str">
        <f t="shared" si="4"/>
        <v>ORD26005158</v>
      </c>
      <c r="P110" s="6" t="str">
        <f t="shared" si="5"/>
        <v>Sep</v>
      </c>
      <c r="Q110" s="6"/>
      <c r="R110" s="9"/>
      <c r="S110" s="8"/>
      <c r="T110" s="8"/>
      <c r="U110" s="8"/>
      <c r="V110" s="8"/>
      <c r="W110" s="8"/>
      <c r="X110" s="6"/>
      <c r="Y110" s="6"/>
    </row>
    <row r="111" spans="1:25" x14ac:dyDescent="0.3">
      <c r="A111" s="6" t="s">
        <v>12422</v>
      </c>
      <c r="B111" s="6"/>
      <c r="C111" s="6" t="s">
        <v>10212</v>
      </c>
      <c r="D111" s="6" t="str">
        <f t="shared" si="3"/>
        <v>ORD26005165</v>
      </c>
      <c r="E111" s="10">
        <v>46266</v>
      </c>
      <c r="F111" s="6" t="s">
        <v>12294</v>
      </c>
      <c r="G111" s="6" t="s">
        <v>43</v>
      </c>
      <c r="H111" s="8">
        <v>10797</v>
      </c>
      <c r="I111" s="8">
        <v>97.17</v>
      </c>
      <c r="J111" s="8">
        <v>17.489999999999998</v>
      </c>
      <c r="K111" s="8">
        <v>10682.34</v>
      </c>
      <c r="L111" s="10">
        <v>46268</v>
      </c>
      <c r="M111" s="6" t="s">
        <v>12295</v>
      </c>
      <c r="N111" s="6" t="str">
        <f>IF(COUNTIF($A$2:A111,A111)&gt;1,"DUP","OK")</f>
        <v>OK</v>
      </c>
      <c r="O111" s="6" t="str">
        <f t="shared" si="4"/>
        <v>ORD26005165</v>
      </c>
      <c r="P111" s="6" t="str">
        <f t="shared" si="5"/>
        <v>Sep</v>
      </c>
      <c r="Q111" s="6"/>
      <c r="R111" s="9"/>
      <c r="S111" s="8"/>
      <c r="T111" s="8"/>
      <c r="U111" s="8"/>
      <c r="V111" s="8"/>
      <c r="W111" s="8"/>
      <c r="X111" s="6"/>
      <c r="Y111" s="6"/>
    </row>
    <row r="112" spans="1:25" x14ac:dyDescent="0.3">
      <c r="A112" s="6" t="s">
        <v>12423</v>
      </c>
      <c r="B112" s="6"/>
      <c r="C112" s="6" t="s">
        <v>10361</v>
      </c>
      <c r="D112" s="6" t="str">
        <f t="shared" si="3"/>
        <v>ORD26005242</v>
      </c>
      <c r="E112" s="10">
        <v>46266</v>
      </c>
      <c r="F112" s="6" t="s">
        <v>12294</v>
      </c>
      <c r="G112" s="6" t="s">
        <v>18</v>
      </c>
      <c r="H112" s="8">
        <v>7999</v>
      </c>
      <c r="I112" s="8">
        <v>24</v>
      </c>
      <c r="J112" s="8">
        <v>4.32</v>
      </c>
      <c r="K112" s="8">
        <v>7970.68</v>
      </c>
      <c r="L112" s="10">
        <v>46268</v>
      </c>
      <c r="M112" s="6" t="s">
        <v>12295</v>
      </c>
      <c r="N112" s="6" t="str">
        <f>IF(COUNTIF($A$2:A112,A112)&gt;1,"DUP","OK")</f>
        <v>OK</v>
      </c>
      <c r="O112" s="6" t="str">
        <f t="shared" si="4"/>
        <v>ORD26005242</v>
      </c>
      <c r="P112" s="6" t="str">
        <f t="shared" si="5"/>
        <v>Sep</v>
      </c>
      <c r="Q112" s="6"/>
      <c r="R112" s="9"/>
      <c r="S112" s="8"/>
      <c r="T112" s="8"/>
      <c r="U112" s="8"/>
      <c r="V112" s="8"/>
      <c r="W112" s="8"/>
      <c r="X112" s="6"/>
      <c r="Y112" s="6"/>
    </row>
    <row r="113" spans="1:25" x14ac:dyDescent="0.3">
      <c r="A113" s="6" t="s">
        <v>12424</v>
      </c>
      <c r="B113" s="6"/>
      <c r="C113" s="6" t="s">
        <v>10379</v>
      </c>
      <c r="D113" s="6" t="str">
        <f t="shared" si="3"/>
        <v>ORD26005251</v>
      </c>
      <c r="E113" s="10">
        <v>46266</v>
      </c>
      <c r="F113" s="6" t="s">
        <v>12294</v>
      </c>
      <c r="G113" s="6" t="s">
        <v>18</v>
      </c>
      <c r="H113" s="8">
        <v>3848</v>
      </c>
      <c r="I113" s="8">
        <v>11.54</v>
      </c>
      <c r="J113" s="8">
        <v>2.08</v>
      </c>
      <c r="K113" s="8">
        <v>3834.38</v>
      </c>
      <c r="L113" s="10">
        <v>46268</v>
      </c>
      <c r="M113" s="6" t="s">
        <v>12295</v>
      </c>
      <c r="N113" s="6" t="str">
        <f>IF(COUNTIF($A$2:A113,A113)&gt;1,"DUP","OK")</f>
        <v>OK</v>
      </c>
      <c r="O113" s="6" t="str">
        <f t="shared" si="4"/>
        <v>ORD26005251</v>
      </c>
      <c r="P113" s="6" t="str">
        <f t="shared" si="5"/>
        <v>Sep</v>
      </c>
      <c r="Q113" s="6"/>
      <c r="R113" s="9"/>
      <c r="S113" s="8"/>
      <c r="T113" s="8"/>
      <c r="U113" s="8"/>
      <c r="V113" s="8"/>
      <c r="W113" s="8"/>
      <c r="X113" s="6"/>
      <c r="Y113" s="6"/>
    </row>
    <row r="114" spans="1:25" x14ac:dyDescent="0.3">
      <c r="A114" s="6" t="s">
        <v>12425</v>
      </c>
      <c r="B114" s="6"/>
      <c r="C114" s="6" t="s">
        <v>10461</v>
      </c>
      <c r="D114" s="6" t="str">
        <f t="shared" si="3"/>
        <v>ORD26005294</v>
      </c>
      <c r="E114" s="10">
        <v>46266</v>
      </c>
      <c r="F114" s="6" t="s">
        <v>12294</v>
      </c>
      <c r="G114" s="6" t="s">
        <v>27</v>
      </c>
      <c r="H114" s="8">
        <v>2499</v>
      </c>
      <c r="I114" s="8">
        <v>39.979999999999997</v>
      </c>
      <c r="J114" s="8">
        <v>7.2</v>
      </c>
      <c r="K114" s="8">
        <v>2451.8200000000002</v>
      </c>
      <c r="L114" s="10">
        <v>46268</v>
      </c>
      <c r="M114" s="6" t="s">
        <v>12295</v>
      </c>
      <c r="N114" s="6" t="str">
        <f>IF(COUNTIF($A$2:A114,A114)&gt;1,"DUP","OK")</f>
        <v>OK</v>
      </c>
      <c r="O114" s="6" t="str">
        <f t="shared" si="4"/>
        <v>ORD26005294</v>
      </c>
      <c r="P114" s="6" t="str">
        <f t="shared" si="5"/>
        <v>Sep</v>
      </c>
      <c r="Q114" s="6"/>
      <c r="R114" s="9"/>
      <c r="S114" s="8"/>
      <c r="T114" s="8"/>
      <c r="U114" s="8"/>
      <c r="V114" s="8"/>
      <c r="W114" s="8"/>
      <c r="X114" s="6"/>
      <c r="Y114" s="6"/>
    </row>
    <row r="115" spans="1:25" x14ac:dyDescent="0.3">
      <c r="A115" s="6" t="s">
        <v>12426</v>
      </c>
      <c r="B115" s="6"/>
      <c r="C115" s="6" t="s">
        <v>10538</v>
      </c>
      <c r="D115" s="6" t="str">
        <f t="shared" si="3"/>
        <v>ORD26005333</v>
      </c>
      <c r="E115" s="10">
        <v>46266</v>
      </c>
      <c r="F115" s="6" t="s">
        <v>12294</v>
      </c>
      <c r="G115" s="6" t="s">
        <v>18</v>
      </c>
      <c r="H115" s="8">
        <v>898</v>
      </c>
      <c r="I115" s="8">
        <v>0</v>
      </c>
      <c r="J115" s="8">
        <v>0</v>
      </c>
      <c r="K115" s="8">
        <v>898</v>
      </c>
      <c r="L115" s="10">
        <v>46268</v>
      </c>
      <c r="M115" s="6" t="s">
        <v>12295</v>
      </c>
      <c r="N115" s="6" t="str">
        <f>IF(COUNTIF($A$2:A115,A115)&gt;1,"DUP","OK")</f>
        <v>OK</v>
      </c>
      <c r="O115" s="6" t="str">
        <f t="shared" si="4"/>
        <v>ORD26005333</v>
      </c>
      <c r="P115" s="6" t="str">
        <f t="shared" si="5"/>
        <v>Sep</v>
      </c>
      <c r="Q115" s="6"/>
      <c r="R115" s="9"/>
      <c r="S115" s="8"/>
      <c r="T115" s="8"/>
      <c r="U115" s="8"/>
      <c r="V115" s="8"/>
      <c r="W115" s="8"/>
      <c r="X115" s="6"/>
      <c r="Y115" s="6"/>
    </row>
    <row r="116" spans="1:25" x14ac:dyDescent="0.3">
      <c r="A116" s="6" t="s">
        <v>12427</v>
      </c>
      <c r="B116" s="6"/>
      <c r="C116" s="6" t="s">
        <v>10540</v>
      </c>
      <c r="D116" s="6" t="str">
        <f t="shared" si="3"/>
        <v>ORD26005334</v>
      </c>
      <c r="E116" s="10">
        <v>46266</v>
      </c>
      <c r="F116" s="6" t="s">
        <v>12294</v>
      </c>
      <c r="G116" s="6" t="s">
        <v>18</v>
      </c>
      <c r="H116" s="8">
        <v>2999</v>
      </c>
      <c r="I116" s="8">
        <v>9</v>
      </c>
      <c r="J116" s="8">
        <v>1.62</v>
      </c>
      <c r="K116" s="8">
        <v>2988.38</v>
      </c>
      <c r="L116" s="10">
        <v>46268</v>
      </c>
      <c r="M116" s="6" t="s">
        <v>12295</v>
      </c>
      <c r="N116" s="6" t="str">
        <f>IF(COUNTIF($A$2:A116,A116)&gt;1,"DUP","OK")</f>
        <v>OK</v>
      </c>
      <c r="O116" s="6" t="str">
        <f t="shared" si="4"/>
        <v>ORD26005334</v>
      </c>
      <c r="P116" s="6" t="str">
        <f t="shared" si="5"/>
        <v>Sep</v>
      </c>
      <c r="Q116" s="6"/>
      <c r="R116" s="9"/>
      <c r="S116" s="8"/>
      <c r="T116" s="8"/>
      <c r="U116" s="8"/>
      <c r="V116" s="8"/>
      <c r="W116" s="8"/>
      <c r="X116" s="6"/>
      <c r="Y116" s="6"/>
    </row>
    <row r="117" spans="1:25" x14ac:dyDescent="0.3">
      <c r="A117" s="6" t="s">
        <v>12428</v>
      </c>
      <c r="B117" s="6"/>
      <c r="C117" s="6" t="s">
        <v>10638</v>
      </c>
      <c r="D117" s="6" t="str">
        <f t="shared" si="3"/>
        <v>ORD26005384</v>
      </c>
      <c r="E117" s="10">
        <v>46266</v>
      </c>
      <c r="F117" s="6" t="s">
        <v>12294</v>
      </c>
      <c r="G117" s="6" t="s">
        <v>18</v>
      </c>
      <c r="H117" s="8">
        <v>599</v>
      </c>
      <c r="I117" s="8">
        <v>0</v>
      </c>
      <c r="J117" s="8">
        <v>0</v>
      </c>
      <c r="K117" s="8">
        <v>599</v>
      </c>
      <c r="L117" s="10">
        <v>46268</v>
      </c>
      <c r="M117" s="6" t="s">
        <v>12295</v>
      </c>
      <c r="N117" s="6" t="str">
        <f>IF(COUNTIF($A$2:A117,A117)&gt;1,"DUP","OK")</f>
        <v>OK</v>
      </c>
      <c r="O117" s="6" t="str">
        <f t="shared" si="4"/>
        <v>ORD26005384</v>
      </c>
      <c r="P117" s="6" t="str">
        <f t="shared" si="5"/>
        <v>Sep</v>
      </c>
      <c r="Q117" s="6"/>
      <c r="R117" s="9"/>
      <c r="S117" s="8"/>
      <c r="T117" s="8"/>
      <c r="U117" s="8"/>
      <c r="V117" s="8"/>
      <c r="W117" s="8"/>
      <c r="X117" s="6"/>
      <c r="Y117" s="6"/>
    </row>
    <row r="118" spans="1:25" x14ac:dyDescent="0.3">
      <c r="A118" s="6" t="s">
        <v>12429</v>
      </c>
      <c r="B118" s="6"/>
      <c r="C118" s="6" t="s">
        <v>10875</v>
      </c>
      <c r="D118" s="6" t="str">
        <f t="shared" si="3"/>
        <v>ORD26005506</v>
      </c>
      <c r="E118" s="10">
        <v>46266</v>
      </c>
      <c r="F118" s="6" t="s">
        <v>12294</v>
      </c>
      <c r="G118" s="6" t="s">
        <v>18</v>
      </c>
      <c r="H118" s="8">
        <v>3997</v>
      </c>
      <c r="I118" s="8">
        <v>11.99</v>
      </c>
      <c r="J118" s="8">
        <v>2.16</v>
      </c>
      <c r="K118" s="8">
        <v>3982.85</v>
      </c>
      <c r="L118" s="10">
        <v>46268</v>
      </c>
      <c r="M118" s="6" t="s">
        <v>12295</v>
      </c>
      <c r="N118" s="6" t="str">
        <f>IF(COUNTIF($A$2:A118,A118)&gt;1,"DUP","OK")</f>
        <v>OK</v>
      </c>
      <c r="O118" s="6" t="str">
        <f t="shared" si="4"/>
        <v>ORD26005506</v>
      </c>
      <c r="P118" s="6" t="str">
        <f t="shared" si="5"/>
        <v>Sep</v>
      </c>
      <c r="Q118" s="6"/>
      <c r="R118" s="9"/>
      <c r="S118" s="8"/>
      <c r="T118" s="8"/>
      <c r="U118" s="8"/>
      <c r="V118" s="8"/>
      <c r="W118" s="8"/>
      <c r="X118" s="6"/>
      <c r="Y118" s="6"/>
    </row>
    <row r="119" spans="1:25" x14ac:dyDescent="0.3">
      <c r="A119" s="6" t="s">
        <v>12430</v>
      </c>
      <c r="B119" s="6"/>
      <c r="C119" s="6" t="s">
        <v>12431</v>
      </c>
      <c r="D119" s="6" t="str">
        <f t="shared" si="3"/>
        <v>ORD26005526</v>
      </c>
      <c r="E119" s="10">
        <v>46266</v>
      </c>
      <c r="F119" s="6" t="s">
        <v>12294</v>
      </c>
      <c r="G119" s="6" t="s">
        <v>18</v>
      </c>
      <c r="H119" s="8">
        <v>3499</v>
      </c>
      <c r="I119" s="8">
        <v>10.5</v>
      </c>
      <c r="J119" s="8">
        <v>1.89</v>
      </c>
      <c r="K119" s="8">
        <v>3486.61</v>
      </c>
      <c r="L119" s="10">
        <v>46268</v>
      </c>
      <c r="M119" s="6" t="s">
        <v>12295</v>
      </c>
      <c r="N119" s="6" t="str">
        <f>IF(COUNTIF($A$2:A119,A119)&gt;1,"DUP","OK")</f>
        <v>OK</v>
      </c>
      <c r="O119" s="6" t="str">
        <f t="shared" si="4"/>
        <v>ORD26005526</v>
      </c>
      <c r="P119" s="6" t="str">
        <f t="shared" si="5"/>
        <v>Sep</v>
      </c>
      <c r="Q119" s="6"/>
      <c r="R119" s="9"/>
      <c r="S119" s="8"/>
      <c r="T119" s="8"/>
      <c r="U119" s="8"/>
      <c r="V119" s="8"/>
      <c r="W119" s="8"/>
      <c r="X119" s="6"/>
      <c r="Y119" s="6"/>
    </row>
    <row r="120" spans="1:25" x14ac:dyDescent="0.3">
      <c r="A120" s="6" t="s">
        <v>12432</v>
      </c>
      <c r="B120" s="6"/>
      <c r="C120" s="6" t="s">
        <v>10949</v>
      </c>
      <c r="D120" s="6" t="str">
        <f t="shared" si="3"/>
        <v>ORD26005544</v>
      </c>
      <c r="E120" s="10">
        <v>46266</v>
      </c>
      <c r="F120" s="6" t="s">
        <v>12294</v>
      </c>
      <c r="G120" s="6" t="s">
        <v>18</v>
      </c>
      <c r="H120" s="8">
        <v>2098</v>
      </c>
      <c r="I120" s="8">
        <v>6.29</v>
      </c>
      <c r="J120" s="8">
        <v>1.1299999999999999</v>
      </c>
      <c r="K120" s="8">
        <v>2090.58</v>
      </c>
      <c r="L120" s="10">
        <v>46268</v>
      </c>
      <c r="M120" s="6" t="s">
        <v>12295</v>
      </c>
      <c r="N120" s="6" t="str">
        <f>IF(COUNTIF($A$2:A120,A120)&gt;1,"DUP","OK")</f>
        <v>OK</v>
      </c>
      <c r="O120" s="6" t="str">
        <f t="shared" si="4"/>
        <v>ORD26005544</v>
      </c>
      <c r="P120" s="6" t="str">
        <f t="shared" si="5"/>
        <v>Sep</v>
      </c>
      <c r="Q120" s="6"/>
      <c r="R120" s="9"/>
      <c r="S120" s="8"/>
      <c r="T120" s="8"/>
      <c r="U120" s="8"/>
      <c r="V120" s="8"/>
      <c r="W120" s="8"/>
      <c r="X120" s="6"/>
      <c r="Y120" s="6"/>
    </row>
    <row r="121" spans="1:25" x14ac:dyDescent="0.3">
      <c r="A121" s="6" t="s">
        <v>12433</v>
      </c>
      <c r="B121" s="6"/>
      <c r="C121" s="6" t="s">
        <v>10957</v>
      </c>
      <c r="D121" s="6" t="str">
        <f t="shared" si="3"/>
        <v>ORD26005548</v>
      </c>
      <c r="E121" s="10">
        <v>46266</v>
      </c>
      <c r="F121" s="6" t="s">
        <v>12294</v>
      </c>
      <c r="G121" s="6" t="s">
        <v>18</v>
      </c>
      <c r="H121" s="8">
        <v>5598</v>
      </c>
      <c r="I121" s="8">
        <v>16.79</v>
      </c>
      <c r="J121" s="8">
        <v>3.02</v>
      </c>
      <c r="K121" s="8">
        <v>5578.19</v>
      </c>
      <c r="L121" s="10">
        <v>46268</v>
      </c>
      <c r="M121" s="6" t="s">
        <v>12295</v>
      </c>
      <c r="N121" s="6" t="str">
        <f>IF(COUNTIF($A$2:A121,A121)&gt;1,"DUP","OK")</f>
        <v>OK</v>
      </c>
      <c r="O121" s="6" t="str">
        <f t="shared" si="4"/>
        <v>ORD26005548</v>
      </c>
      <c r="P121" s="6" t="str">
        <f t="shared" si="5"/>
        <v>Sep</v>
      </c>
      <c r="Q121" s="6"/>
      <c r="R121" s="9"/>
      <c r="S121" s="8"/>
      <c r="T121" s="8"/>
      <c r="U121" s="8"/>
      <c r="V121" s="8"/>
      <c r="W121" s="8"/>
      <c r="X121" s="6"/>
      <c r="Y121" s="6"/>
    </row>
    <row r="122" spans="1:25" x14ac:dyDescent="0.3">
      <c r="A122" s="6" t="s">
        <v>12434</v>
      </c>
      <c r="B122" s="6"/>
      <c r="C122" s="6" t="s">
        <v>11028</v>
      </c>
      <c r="D122" s="6" t="str">
        <f t="shared" si="3"/>
        <v>ORD26005585</v>
      </c>
      <c r="E122" s="10">
        <v>46266</v>
      </c>
      <c r="F122" s="6" t="s">
        <v>12294</v>
      </c>
      <c r="G122" s="6" t="s">
        <v>18</v>
      </c>
      <c r="H122" s="8">
        <v>2798</v>
      </c>
      <c r="I122" s="8">
        <v>8.39</v>
      </c>
      <c r="J122" s="8">
        <v>1.51</v>
      </c>
      <c r="K122" s="8">
        <v>2788.1</v>
      </c>
      <c r="L122" s="10">
        <v>46268</v>
      </c>
      <c r="M122" s="6" t="s">
        <v>12295</v>
      </c>
      <c r="N122" s="6" t="str">
        <f>IF(COUNTIF($A$2:A122,A122)&gt;1,"DUP","OK")</f>
        <v>OK</v>
      </c>
      <c r="O122" s="6" t="str">
        <f t="shared" si="4"/>
        <v>ORD26005585</v>
      </c>
      <c r="P122" s="6" t="str">
        <f t="shared" si="5"/>
        <v>Sep</v>
      </c>
      <c r="Q122" s="6"/>
      <c r="R122" s="9"/>
      <c r="S122" s="8"/>
      <c r="T122" s="8"/>
      <c r="U122" s="8"/>
      <c r="V122" s="8"/>
      <c r="W122" s="8"/>
      <c r="X122" s="6"/>
      <c r="Y122" s="6"/>
    </row>
    <row r="123" spans="1:25" x14ac:dyDescent="0.3">
      <c r="A123" s="6" t="s">
        <v>12435</v>
      </c>
      <c r="B123" s="6"/>
      <c r="C123" s="6" t="s">
        <v>11185</v>
      </c>
      <c r="D123" s="6" t="str">
        <f t="shared" si="3"/>
        <v>ORD26005665</v>
      </c>
      <c r="E123" s="10">
        <v>46266</v>
      </c>
      <c r="F123" s="6" t="s">
        <v>12294</v>
      </c>
      <c r="G123" s="6" t="s">
        <v>18</v>
      </c>
      <c r="H123" s="8">
        <v>1848</v>
      </c>
      <c r="I123" s="8">
        <v>0</v>
      </c>
      <c r="J123" s="8">
        <v>0</v>
      </c>
      <c r="K123" s="8">
        <v>1848</v>
      </c>
      <c r="L123" s="10">
        <v>46268</v>
      </c>
      <c r="M123" s="6" t="s">
        <v>12295</v>
      </c>
      <c r="N123" s="6" t="str">
        <f>IF(COUNTIF($A$2:A123,A123)&gt;1,"DUP","OK")</f>
        <v>OK</v>
      </c>
      <c r="O123" s="6" t="str">
        <f t="shared" si="4"/>
        <v>ORD26005665</v>
      </c>
      <c r="P123" s="6" t="str">
        <f t="shared" si="5"/>
        <v>Sep</v>
      </c>
      <c r="Q123" s="6"/>
      <c r="R123" s="9"/>
      <c r="S123" s="8"/>
      <c r="T123" s="8"/>
      <c r="U123" s="8"/>
      <c r="V123" s="8"/>
      <c r="W123" s="8"/>
      <c r="X123" s="6"/>
      <c r="Y123" s="6"/>
    </row>
    <row r="124" spans="1:25" x14ac:dyDescent="0.3">
      <c r="A124" s="6" t="s">
        <v>12436</v>
      </c>
      <c r="B124" s="6"/>
      <c r="C124" s="6" t="s">
        <v>11197</v>
      </c>
      <c r="D124" s="6" t="str">
        <f t="shared" si="3"/>
        <v>ORD26005671</v>
      </c>
      <c r="E124" s="10">
        <v>46266</v>
      </c>
      <c r="F124" s="6" t="s">
        <v>12294</v>
      </c>
      <c r="G124" s="6" t="s">
        <v>18</v>
      </c>
      <c r="H124" s="8">
        <v>299</v>
      </c>
      <c r="I124" s="8">
        <v>0</v>
      </c>
      <c r="J124" s="8">
        <v>0</v>
      </c>
      <c r="K124" s="8">
        <v>299</v>
      </c>
      <c r="L124" s="10">
        <v>46268</v>
      </c>
      <c r="M124" s="6" t="s">
        <v>12295</v>
      </c>
      <c r="N124" s="6" t="str">
        <f>IF(COUNTIF($A$2:A124,A124)&gt;1,"DUP","OK")</f>
        <v>OK</v>
      </c>
      <c r="O124" s="6" t="str">
        <f t="shared" si="4"/>
        <v>ORD26005671</v>
      </c>
      <c r="P124" s="6" t="str">
        <f t="shared" si="5"/>
        <v>Sep</v>
      </c>
      <c r="Q124" s="6"/>
      <c r="R124" s="9"/>
      <c r="S124" s="8"/>
      <c r="T124" s="8"/>
      <c r="U124" s="8"/>
      <c r="V124" s="8"/>
      <c r="W124" s="8"/>
      <c r="X124" s="6"/>
      <c r="Y124" s="6"/>
    </row>
    <row r="125" spans="1:25" x14ac:dyDescent="0.3">
      <c r="A125" s="6" t="s">
        <v>12437</v>
      </c>
      <c r="B125" s="6"/>
      <c r="C125" s="6" t="s">
        <v>11276</v>
      </c>
      <c r="D125" s="6" t="str">
        <f t="shared" si="3"/>
        <v>ORD26005713</v>
      </c>
      <c r="E125" s="10">
        <v>46266</v>
      </c>
      <c r="F125" s="6" t="s">
        <v>12294</v>
      </c>
      <c r="G125" s="6" t="s">
        <v>18</v>
      </c>
      <c r="H125" s="8">
        <v>2897</v>
      </c>
      <c r="I125" s="8">
        <v>8.69</v>
      </c>
      <c r="J125" s="8">
        <v>1.56</v>
      </c>
      <c r="K125" s="8">
        <v>2886.75</v>
      </c>
      <c r="L125" s="10">
        <v>46268</v>
      </c>
      <c r="M125" s="6" t="s">
        <v>12295</v>
      </c>
      <c r="N125" s="6" t="str">
        <f>IF(COUNTIF($A$2:A125,A125)&gt;1,"DUP","OK")</f>
        <v>OK</v>
      </c>
      <c r="O125" s="6" t="str">
        <f t="shared" si="4"/>
        <v>ORD26005713</v>
      </c>
      <c r="P125" s="6" t="str">
        <f t="shared" si="5"/>
        <v>Sep</v>
      </c>
      <c r="Q125" s="6"/>
      <c r="R125" s="9"/>
      <c r="S125" s="8"/>
      <c r="T125" s="8"/>
      <c r="U125" s="8"/>
      <c r="V125" s="8"/>
      <c r="W125" s="8"/>
      <c r="X125" s="6"/>
      <c r="Y125" s="6"/>
    </row>
    <row r="126" spans="1:25" x14ac:dyDescent="0.3">
      <c r="A126" s="6" t="s">
        <v>12438</v>
      </c>
      <c r="B126" s="6"/>
      <c r="C126" s="6" t="s">
        <v>11314</v>
      </c>
      <c r="D126" s="6" t="str">
        <f t="shared" si="3"/>
        <v>ORD26005733</v>
      </c>
      <c r="E126" s="10">
        <v>46266</v>
      </c>
      <c r="F126" s="6" t="s">
        <v>12294</v>
      </c>
      <c r="G126" s="6" t="s">
        <v>54</v>
      </c>
      <c r="H126" s="8">
        <v>4298</v>
      </c>
      <c r="I126" s="8">
        <v>73.069999999999993</v>
      </c>
      <c r="J126" s="8">
        <v>13.15</v>
      </c>
      <c r="K126" s="8">
        <v>4211.78</v>
      </c>
      <c r="L126" s="10">
        <v>46268</v>
      </c>
      <c r="M126" s="6" t="s">
        <v>12295</v>
      </c>
      <c r="N126" s="6" t="str">
        <f>IF(COUNTIF($A$2:A126,A126)&gt;1,"DUP","OK")</f>
        <v>OK</v>
      </c>
      <c r="O126" s="6" t="str">
        <f t="shared" si="4"/>
        <v>ORD26005733</v>
      </c>
      <c r="P126" s="6" t="str">
        <f t="shared" si="5"/>
        <v>Sep</v>
      </c>
      <c r="Q126" s="6"/>
      <c r="R126" s="9"/>
      <c r="S126" s="8"/>
      <c r="T126" s="8"/>
      <c r="U126" s="8"/>
      <c r="V126" s="8"/>
      <c r="W126" s="8"/>
      <c r="X126" s="6"/>
      <c r="Y126" s="6"/>
    </row>
    <row r="127" spans="1:25" x14ac:dyDescent="0.3">
      <c r="A127" s="6" t="s">
        <v>12439</v>
      </c>
      <c r="B127" s="6"/>
      <c r="C127" s="6" t="s">
        <v>11488</v>
      </c>
      <c r="D127" s="6" t="str">
        <f t="shared" si="3"/>
        <v>ORD26005823</v>
      </c>
      <c r="E127" s="10">
        <v>46266</v>
      </c>
      <c r="F127" s="6" t="s">
        <v>12294</v>
      </c>
      <c r="G127" s="6" t="s">
        <v>27</v>
      </c>
      <c r="H127" s="8">
        <v>999</v>
      </c>
      <c r="I127" s="8">
        <v>17.98</v>
      </c>
      <c r="J127" s="8">
        <v>3.24</v>
      </c>
      <c r="K127" s="8">
        <v>977.78</v>
      </c>
      <c r="L127" s="10">
        <v>46268</v>
      </c>
      <c r="M127" s="6" t="s">
        <v>12295</v>
      </c>
      <c r="N127" s="6" t="str">
        <f>IF(COUNTIF($A$2:A127,A127)&gt;1,"DUP","OK")</f>
        <v>OK</v>
      </c>
      <c r="O127" s="6" t="str">
        <f t="shared" si="4"/>
        <v>ORD26005823</v>
      </c>
      <c r="P127" s="6" t="str">
        <f t="shared" si="5"/>
        <v>Sep</v>
      </c>
      <c r="Q127" s="6"/>
      <c r="R127" s="9"/>
      <c r="S127" s="8"/>
      <c r="T127" s="8"/>
      <c r="U127" s="8"/>
      <c r="V127" s="8"/>
      <c r="W127" s="8"/>
      <c r="X127" s="6"/>
      <c r="Y127" s="6"/>
    </row>
    <row r="128" spans="1:25" x14ac:dyDescent="0.3">
      <c r="A128" s="6" t="s">
        <v>12440</v>
      </c>
      <c r="B128" s="6"/>
      <c r="C128" s="6" t="s">
        <v>11566</v>
      </c>
      <c r="D128" s="6" t="str">
        <f t="shared" si="3"/>
        <v>ORD26005866</v>
      </c>
      <c r="E128" s="10">
        <v>46266</v>
      </c>
      <c r="F128" s="6" t="s">
        <v>12294</v>
      </c>
      <c r="G128" s="6" t="s">
        <v>27</v>
      </c>
      <c r="H128" s="8">
        <v>1798</v>
      </c>
      <c r="I128" s="8">
        <v>32.36</v>
      </c>
      <c r="J128" s="8">
        <v>5.82</v>
      </c>
      <c r="K128" s="8">
        <v>1759.82</v>
      </c>
      <c r="L128" s="10">
        <v>46268</v>
      </c>
      <c r="M128" s="6" t="s">
        <v>12295</v>
      </c>
      <c r="N128" s="6" t="str">
        <f>IF(COUNTIF($A$2:A128,A128)&gt;1,"DUP","OK")</f>
        <v>OK</v>
      </c>
      <c r="O128" s="6" t="str">
        <f t="shared" si="4"/>
        <v>ORD26005866</v>
      </c>
      <c r="P128" s="6" t="str">
        <f t="shared" si="5"/>
        <v>Sep</v>
      </c>
      <c r="Q128" s="6"/>
      <c r="R128" s="9"/>
      <c r="S128" s="8"/>
      <c r="T128" s="8"/>
      <c r="U128" s="8"/>
      <c r="V128" s="8"/>
      <c r="W128" s="8"/>
      <c r="X128" s="6"/>
      <c r="Y128" s="6"/>
    </row>
    <row r="129" spans="1:25" x14ac:dyDescent="0.3">
      <c r="A129" s="6" t="s">
        <v>12441</v>
      </c>
      <c r="B129" s="6"/>
      <c r="C129" s="6" t="s">
        <v>11744</v>
      </c>
      <c r="D129" s="6" t="str">
        <f t="shared" si="3"/>
        <v>ORD26005960</v>
      </c>
      <c r="E129" s="10">
        <v>46266</v>
      </c>
      <c r="F129" s="6" t="s">
        <v>12294</v>
      </c>
      <c r="G129" s="6" t="s">
        <v>43</v>
      </c>
      <c r="H129" s="8">
        <v>3597</v>
      </c>
      <c r="I129" s="8">
        <v>43.16</v>
      </c>
      <c r="J129" s="8">
        <v>7.77</v>
      </c>
      <c r="K129" s="8">
        <v>3546.07</v>
      </c>
      <c r="L129" s="10">
        <v>46268</v>
      </c>
      <c r="M129" s="6" t="s">
        <v>12295</v>
      </c>
      <c r="N129" s="6" t="str">
        <f>IF(COUNTIF($A$2:A129,A129)&gt;1,"DUP","OK")</f>
        <v>OK</v>
      </c>
      <c r="O129" s="6" t="str">
        <f t="shared" si="4"/>
        <v>ORD26005960</v>
      </c>
      <c r="P129" s="6" t="str">
        <f t="shared" si="5"/>
        <v>Sep</v>
      </c>
      <c r="Q129" s="6"/>
      <c r="R129" s="9"/>
      <c r="S129" s="8"/>
      <c r="T129" s="8"/>
      <c r="U129" s="8"/>
      <c r="V129" s="8"/>
      <c r="W129" s="8"/>
      <c r="X129" s="6"/>
      <c r="Y129" s="6"/>
    </row>
    <row r="130" spans="1:25" x14ac:dyDescent="0.3">
      <c r="A130" s="6" t="s">
        <v>12442</v>
      </c>
      <c r="B130" s="6"/>
      <c r="C130" s="6" t="s">
        <v>12443</v>
      </c>
      <c r="D130" s="6" t="str">
        <f t="shared" ref="D130:D193" si="6">UPPER(SUBSTITUTE(TRIM(C130),"-",""))</f>
        <v>ORD26006505</v>
      </c>
      <c r="E130" s="10">
        <v>46266</v>
      </c>
      <c r="F130" s="6" t="s">
        <v>12294</v>
      </c>
      <c r="G130" s="6" t="s">
        <v>27</v>
      </c>
      <c r="H130" s="8">
        <v>7999</v>
      </c>
      <c r="I130" s="8">
        <v>127.98</v>
      </c>
      <c r="J130" s="8">
        <v>23.04</v>
      </c>
      <c r="K130" s="8">
        <v>7847.98</v>
      </c>
      <c r="L130" s="10">
        <v>46268</v>
      </c>
      <c r="M130" s="6" t="s">
        <v>12295</v>
      </c>
      <c r="N130" s="6" t="str">
        <f>IF(COUNTIF($A$2:A130,A130)&gt;1,"DUP","OK")</f>
        <v>OK</v>
      </c>
      <c r="O130" s="6" t="str">
        <f t="shared" ref="O130:O193" si="7">IF(F130="REFUND",INDEX($D$2:$D$5743,MATCH(B130,$A$2:$A$5743,0)),D130)</f>
        <v>ORD26006505</v>
      </c>
      <c r="P130" s="6" t="str">
        <f t="shared" ref="P130:P193" si="8">IF(L130&gt;DATE(2026,9,30),"Oct-Due","Sep")</f>
        <v>Sep</v>
      </c>
      <c r="Q130" s="6"/>
      <c r="R130" s="9"/>
      <c r="S130" s="8"/>
      <c r="T130" s="8"/>
      <c r="U130" s="8"/>
      <c r="V130" s="8"/>
      <c r="W130" s="8"/>
      <c r="X130" s="6"/>
      <c r="Y130" s="6"/>
    </row>
    <row r="131" spans="1:25" x14ac:dyDescent="0.3">
      <c r="A131" s="6" t="s">
        <v>12444</v>
      </c>
      <c r="B131" s="6"/>
      <c r="C131" s="6" t="s">
        <v>99</v>
      </c>
      <c r="D131" s="6" t="str">
        <f t="shared" si="6"/>
        <v>ORD26000034</v>
      </c>
      <c r="E131" s="10">
        <v>46267</v>
      </c>
      <c r="F131" s="6" t="s">
        <v>12294</v>
      </c>
      <c r="G131" s="6" t="s">
        <v>18</v>
      </c>
      <c r="H131" s="8">
        <v>4498</v>
      </c>
      <c r="I131" s="8">
        <v>13.49</v>
      </c>
      <c r="J131" s="8">
        <v>2.4300000000000002</v>
      </c>
      <c r="K131" s="8">
        <v>4482.08</v>
      </c>
      <c r="L131" s="10">
        <v>46269</v>
      </c>
      <c r="M131" s="6" t="s">
        <v>12445</v>
      </c>
      <c r="N131" s="6" t="str">
        <f>IF(COUNTIF($A$2:A131,A131)&gt;1,"DUP","OK")</f>
        <v>OK</v>
      </c>
      <c r="O131" s="6" t="str">
        <f t="shared" si="7"/>
        <v>ORD26000034</v>
      </c>
      <c r="P131" s="6" t="str">
        <f t="shared" si="8"/>
        <v>Sep</v>
      </c>
      <c r="Q131" s="6"/>
      <c r="R131" s="9"/>
      <c r="S131" s="8"/>
      <c r="T131" s="8"/>
      <c r="U131" s="8"/>
      <c r="V131" s="8"/>
      <c r="W131" s="8"/>
      <c r="X131" s="6"/>
      <c r="Y131" s="6"/>
    </row>
    <row r="132" spans="1:25" x14ac:dyDescent="0.3">
      <c r="A132" s="6" t="s">
        <v>12446</v>
      </c>
      <c r="B132" s="6"/>
      <c r="C132" s="6" t="s">
        <v>142</v>
      </c>
      <c r="D132" s="6" t="str">
        <f t="shared" si="6"/>
        <v>ORD26000055</v>
      </c>
      <c r="E132" s="10">
        <v>46267</v>
      </c>
      <c r="F132" s="6" t="s">
        <v>12294</v>
      </c>
      <c r="G132" s="6" t="s">
        <v>18</v>
      </c>
      <c r="H132" s="8">
        <v>2499</v>
      </c>
      <c r="I132" s="8">
        <v>7.5</v>
      </c>
      <c r="J132" s="8">
        <v>1.35</v>
      </c>
      <c r="K132" s="8">
        <v>2490.15</v>
      </c>
      <c r="L132" s="10">
        <v>46269</v>
      </c>
      <c r="M132" s="6" t="s">
        <v>12445</v>
      </c>
      <c r="N132" s="6" t="str">
        <f>IF(COUNTIF($A$2:A132,A132)&gt;1,"DUP","OK")</f>
        <v>OK</v>
      </c>
      <c r="O132" s="6" t="str">
        <f t="shared" si="7"/>
        <v>ORD26000055</v>
      </c>
      <c r="P132" s="6" t="str">
        <f t="shared" si="8"/>
        <v>Sep</v>
      </c>
      <c r="Q132" s="6"/>
      <c r="R132" s="9"/>
      <c r="S132" s="8"/>
      <c r="T132" s="8"/>
      <c r="U132" s="8"/>
      <c r="V132" s="8"/>
      <c r="W132" s="8"/>
      <c r="X132" s="6"/>
      <c r="Y132" s="6"/>
    </row>
    <row r="133" spans="1:25" x14ac:dyDescent="0.3">
      <c r="A133" s="6" t="s">
        <v>12447</v>
      </c>
      <c r="B133" s="6"/>
      <c r="C133" s="6" t="s">
        <v>160</v>
      </c>
      <c r="D133" s="6" t="str">
        <f t="shared" si="6"/>
        <v>ORD26000064</v>
      </c>
      <c r="E133" s="10">
        <v>46267</v>
      </c>
      <c r="F133" s="6" t="s">
        <v>12294</v>
      </c>
      <c r="G133" s="6" t="s">
        <v>27</v>
      </c>
      <c r="H133" s="8">
        <v>2499</v>
      </c>
      <c r="I133" s="8">
        <v>39.979999999999997</v>
      </c>
      <c r="J133" s="8">
        <v>7.2</v>
      </c>
      <c r="K133" s="8">
        <v>2451.8200000000002</v>
      </c>
      <c r="L133" s="10">
        <v>46269</v>
      </c>
      <c r="M133" s="6" t="s">
        <v>12445</v>
      </c>
      <c r="N133" s="6" t="str">
        <f>IF(COUNTIF($A$2:A133,A133)&gt;1,"DUP","OK")</f>
        <v>OK</v>
      </c>
      <c r="O133" s="6" t="str">
        <f t="shared" si="7"/>
        <v>ORD26000064</v>
      </c>
      <c r="P133" s="6" t="str">
        <f t="shared" si="8"/>
        <v>Sep</v>
      </c>
      <c r="Q133" s="6"/>
      <c r="R133" s="9"/>
      <c r="S133" s="8"/>
      <c r="T133" s="8"/>
      <c r="U133" s="8"/>
      <c r="V133" s="8"/>
      <c r="W133" s="8"/>
      <c r="X133" s="6"/>
      <c r="Y133" s="6"/>
    </row>
    <row r="134" spans="1:25" x14ac:dyDescent="0.3">
      <c r="A134" s="6" t="s">
        <v>12448</v>
      </c>
      <c r="B134" s="6"/>
      <c r="C134" s="6" t="s">
        <v>205</v>
      </c>
      <c r="D134" s="6" t="str">
        <f t="shared" si="6"/>
        <v>ORD26000086</v>
      </c>
      <c r="E134" s="10">
        <v>46267</v>
      </c>
      <c r="F134" s="6" t="s">
        <v>12294</v>
      </c>
      <c r="G134" s="6" t="s">
        <v>43</v>
      </c>
      <c r="H134" s="8">
        <v>799</v>
      </c>
      <c r="I134" s="8">
        <v>11.99</v>
      </c>
      <c r="J134" s="8">
        <v>2.16</v>
      </c>
      <c r="K134" s="8">
        <v>784.85</v>
      </c>
      <c r="L134" s="10">
        <v>46269</v>
      </c>
      <c r="M134" s="6" t="s">
        <v>12445</v>
      </c>
      <c r="N134" s="6" t="str">
        <f>IF(COUNTIF($A$2:A134,A134)&gt;1,"DUP","OK")</f>
        <v>OK</v>
      </c>
      <c r="O134" s="6" t="str">
        <f t="shared" si="7"/>
        <v>ORD26000086</v>
      </c>
      <c r="P134" s="6" t="str">
        <f t="shared" si="8"/>
        <v>Sep</v>
      </c>
      <c r="Q134" s="6"/>
      <c r="R134" s="9"/>
      <c r="S134" s="8"/>
      <c r="T134" s="8"/>
      <c r="U134" s="8"/>
      <c r="V134" s="8"/>
      <c r="W134" s="8"/>
      <c r="X134" s="6"/>
      <c r="Y134" s="6"/>
    </row>
    <row r="135" spans="1:25" x14ac:dyDescent="0.3">
      <c r="A135" s="6" t="s">
        <v>12449</v>
      </c>
      <c r="B135" s="6"/>
      <c r="C135" s="6" t="s">
        <v>12450</v>
      </c>
      <c r="D135" s="6" t="str">
        <f t="shared" si="6"/>
        <v>ORD26000091</v>
      </c>
      <c r="E135" s="10">
        <v>46267</v>
      </c>
      <c r="F135" s="6" t="s">
        <v>12294</v>
      </c>
      <c r="G135" s="6" t="s">
        <v>18</v>
      </c>
      <c r="H135" s="8">
        <v>1299</v>
      </c>
      <c r="I135" s="8">
        <v>0</v>
      </c>
      <c r="J135" s="8">
        <v>0</v>
      </c>
      <c r="K135" s="8">
        <v>1299</v>
      </c>
      <c r="L135" s="10">
        <v>46269</v>
      </c>
      <c r="M135" s="6" t="s">
        <v>12445</v>
      </c>
      <c r="N135" s="6" t="str">
        <f>IF(COUNTIF($A$2:A135,A135)&gt;1,"DUP","OK")</f>
        <v>OK</v>
      </c>
      <c r="O135" s="6" t="str">
        <f t="shared" si="7"/>
        <v>ORD26000091</v>
      </c>
      <c r="P135" s="6" t="str">
        <f t="shared" si="8"/>
        <v>Sep</v>
      </c>
      <c r="Q135" s="6"/>
      <c r="R135" s="9"/>
      <c r="S135" s="8"/>
      <c r="T135" s="8"/>
      <c r="U135" s="8"/>
      <c r="V135" s="8"/>
      <c r="W135" s="8"/>
      <c r="X135" s="6"/>
      <c r="Y135" s="6"/>
    </row>
    <row r="136" spans="1:25" x14ac:dyDescent="0.3">
      <c r="A136" s="6" t="s">
        <v>12451</v>
      </c>
      <c r="B136" s="6"/>
      <c r="C136" s="6" t="s">
        <v>263</v>
      </c>
      <c r="D136" s="6" t="str">
        <f t="shared" si="6"/>
        <v>ORD26000115</v>
      </c>
      <c r="E136" s="10">
        <v>46267</v>
      </c>
      <c r="F136" s="6" t="s">
        <v>12294</v>
      </c>
      <c r="G136" s="6" t="s">
        <v>54</v>
      </c>
      <c r="H136" s="8">
        <v>1799</v>
      </c>
      <c r="I136" s="8">
        <v>34.18</v>
      </c>
      <c r="J136" s="8">
        <v>6.15</v>
      </c>
      <c r="K136" s="8">
        <v>1758.67</v>
      </c>
      <c r="L136" s="10">
        <v>46269</v>
      </c>
      <c r="M136" s="6" t="s">
        <v>12445</v>
      </c>
      <c r="N136" s="6" t="str">
        <f>IF(COUNTIF($A$2:A136,A136)&gt;1,"DUP","OK")</f>
        <v>OK</v>
      </c>
      <c r="O136" s="6" t="str">
        <f t="shared" si="7"/>
        <v>ORD26000115</v>
      </c>
      <c r="P136" s="6" t="str">
        <f t="shared" si="8"/>
        <v>Sep</v>
      </c>
      <c r="Q136" s="6"/>
      <c r="R136" s="9"/>
      <c r="S136" s="8"/>
      <c r="T136" s="8"/>
      <c r="U136" s="8"/>
      <c r="V136" s="8"/>
      <c r="W136" s="8"/>
      <c r="X136" s="6"/>
      <c r="Y136" s="6"/>
    </row>
    <row r="137" spans="1:25" x14ac:dyDescent="0.3">
      <c r="A137" s="6" t="s">
        <v>12452</v>
      </c>
      <c r="B137" s="6"/>
      <c r="C137" s="6" t="s">
        <v>267</v>
      </c>
      <c r="D137" s="6" t="str">
        <f t="shared" si="6"/>
        <v>ORD26000117</v>
      </c>
      <c r="E137" s="10">
        <v>46267</v>
      </c>
      <c r="F137" s="6" t="s">
        <v>12294</v>
      </c>
      <c r="G137" s="6" t="s">
        <v>43</v>
      </c>
      <c r="H137" s="8">
        <v>7999</v>
      </c>
      <c r="I137" s="8">
        <v>95.99</v>
      </c>
      <c r="J137" s="8">
        <v>17.28</v>
      </c>
      <c r="K137" s="8">
        <v>7885.73</v>
      </c>
      <c r="L137" s="10">
        <v>46269</v>
      </c>
      <c r="M137" s="6" t="s">
        <v>12445</v>
      </c>
      <c r="N137" s="6" t="str">
        <f>IF(COUNTIF($A$2:A137,A137)&gt;1,"DUP","OK")</f>
        <v>OK</v>
      </c>
      <c r="O137" s="6" t="str">
        <f t="shared" si="7"/>
        <v>ORD26000117</v>
      </c>
      <c r="P137" s="6" t="str">
        <f t="shared" si="8"/>
        <v>Sep</v>
      </c>
      <c r="Q137" s="6"/>
      <c r="R137" s="9"/>
      <c r="S137" s="8"/>
      <c r="T137" s="8"/>
      <c r="U137" s="8"/>
      <c r="V137" s="8"/>
      <c r="W137" s="8"/>
      <c r="X137" s="6"/>
      <c r="Y137" s="6"/>
    </row>
    <row r="138" spans="1:25" x14ac:dyDescent="0.3">
      <c r="A138" s="6" t="s">
        <v>12453</v>
      </c>
      <c r="B138" s="6"/>
      <c r="C138" s="6" t="s">
        <v>285</v>
      </c>
      <c r="D138" s="6" t="str">
        <f t="shared" si="6"/>
        <v>ORD26000126</v>
      </c>
      <c r="E138" s="10">
        <v>46267</v>
      </c>
      <c r="F138" s="6" t="s">
        <v>12294</v>
      </c>
      <c r="G138" s="6" t="s">
        <v>27</v>
      </c>
      <c r="H138" s="8">
        <v>4999</v>
      </c>
      <c r="I138" s="8">
        <v>79.98</v>
      </c>
      <c r="J138" s="8">
        <v>14.4</v>
      </c>
      <c r="K138" s="8">
        <v>4904.62</v>
      </c>
      <c r="L138" s="10">
        <v>46269</v>
      </c>
      <c r="M138" s="6" t="s">
        <v>12445</v>
      </c>
      <c r="N138" s="6" t="str">
        <f>IF(COUNTIF($A$2:A138,A138)&gt;1,"DUP","OK")</f>
        <v>OK</v>
      </c>
      <c r="O138" s="6" t="str">
        <f t="shared" si="7"/>
        <v>ORD26000126</v>
      </c>
      <c r="P138" s="6" t="str">
        <f t="shared" si="8"/>
        <v>Sep</v>
      </c>
      <c r="Q138" s="6"/>
      <c r="R138" s="9"/>
      <c r="S138" s="8"/>
      <c r="T138" s="8"/>
      <c r="U138" s="8"/>
      <c r="V138" s="8"/>
      <c r="W138" s="8"/>
      <c r="X138" s="6"/>
      <c r="Y138" s="6"/>
    </row>
    <row r="139" spans="1:25" x14ac:dyDescent="0.3">
      <c r="A139" s="6" t="s">
        <v>12454</v>
      </c>
      <c r="B139" s="6"/>
      <c r="C139" s="6" t="s">
        <v>337</v>
      </c>
      <c r="D139" s="6" t="str">
        <f t="shared" si="6"/>
        <v>ORD26000152</v>
      </c>
      <c r="E139" s="10">
        <v>46267</v>
      </c>
      <c r="F139" s="6" t="s">
        <v>12294</v>
      </c>
      <c r="G139" s="6" t="s">
        <v>54</v>
      </c>
      <c r="H139" s="8">
        <v>948</v>
      </c>
      <c r="I139" s="8">
        <v>18.010000000000002</v>
      </c>
      <c r="J139" s="8">
        <v>3.24</v>
      </c>
      <c r="K139" s="8">
        <v>926.75</v>
      </c>
      <c r="L139" s="10">
        <v>46269</v>
      </c>
      <c r="M139" s="6" t="s">
        <v>12445</v>
      </c>
      <c r="N139" s="6" t="str">
        <f>IF(COUNTIF($A$2:A139,A139)&gt;1,"DUP","OK")</f>
        <v>OK</v>
      </c>
      <c r="O139" s="6" t="str">
        <f t="shared" si="7"/>
        <v>ORD26000152</v>
      </c>
      <c r="P139" s="6" t="str">
        <f t="shared" si="8"/>
        <v>Sep</v>
      </c>
      <c r="Q139" s="6"/>
      <c r="R139" s="9"/>
      <c r="S139" s="8"/>
      <c r="T139" s="8"/>
      <c r="U139" s="8"/>
      <c r="V139" s="8"/>
      <c r="W139" s="8"/>
      <c r="X139" s="6"/>
      <c r="Y139" s="6"/>
    </row>
    <row r="140" spans="1:25" x14ac:dyDescent="0.3">
      <c r="A140" s="6" t="s">
        <v>12455</v>
      </c>
      <c r="B140" s="6"/>
      <c r="C140" s="6" t="s">
        <v>408</v>
      </c>
      <c r="D140" s="6" t="str">
        <f t="shared" si="6"/>
        <v>ORD26000187</v>
      </c>
      <c r="E140" s="10">
        <v>46267</v>
      </c>
      <c r="F140" s="6" t="s">
        <v>12294</v>
      </c>
      <c r="G140" s="6" t="s">
        <v>18</v>
      </c>
      <c r="H140" s="8">
        <v>15997</v>
      </c>
      <c r="I140" s="8">
        <v>47.99</v>
      </c>
      <c r="J140" s="8">
        <v>8.64</v>
      </c>
      <c r="K140" s="8">
        <v>15940.37</v>
      </c>
      <c r="L140" s="10">
        <v>46269</v>
      </c>
      <c r="M140" s="6" t="s">
        <v>12445</v>
      </c>
      <c r="N140" s="6" t="str">
        <f>IF(COUNTIF($A$2:A140,A140)&gt;1,"DUP","OK")</f>
        <v>OK</v>
      </c>
      <c r="O140" s="6" t="str">
        <f t="shared" si="7"/>
        <v>ORD26000187</v>
      </c>
      <c r="P140" s="6" t="str">
        <f t="shared" si="8"/>
        <v>Sep</v>
      </c>
      <c r="Q140" s="6"/>
      <c r="R140" s="9"/>
      <c r="S140" s="8"/>
      <c r="T140" s="8"/>
      <c r="U140" s="8"/>
      <c r="V140" s="8"/>
      <c r="W140" s="8"/>
      <c r="X140" s="6"/>
      <c r="Y140" s="6"/>
    </row>
    <row r="141" spans="1:25" x14ac:dyDescent="0.3">
      <c r="A141" s="6" t="s">
        <v>12456</v>
      </c>
      <c r="B141" s="6"/>
      <c r="C141" s="6" t="s">
        <v>434</v>
      </c>
      <c r="D141" s="6" t="str">
        <f t="shared" si="6"/>
        <v>ORD26000200</v>
      </c>
      <c r="E141" s="10">
        <v>46267</v>
      </c>
      <c r="F141" s="6" t="s">
        <v>12294</v>
      </c>
      <c r="G141" s="6" t="s">
        <v>18</v>
      </c>
      <c r="H141" s="8">
        <v>10998</v>
      </c>
      <c r="I141" s="8">
        <v>32.99</v>
      </c>
      <c r="J141" s="8">
        <v>5.94</v>
      </c>
      <c r="K141" s="8">
        <v>10959.07</v>
      </c>
      <c r="L141" s="10">
        <v>46269</v>
      </c>
      <c r="M141" s="6" t="s">
        <v>12445</v>
      </c>
      <c r="N141" s="6" t="str">
        <f>IF(COUNTIF($A$2:A141,A141)&gt;1,"DUP","OK")</f>
        <v>OK</v>
      </c>
      <c r="O141" s="6" t="str">
        <f t="shared" si="7"/>
        <v>ORD26000200</v>
      </c>
      <c r="P141" s="6" t="str">
        <f t="shared" si="8"/>
        <v>Sep</v>
      </c>
      <c r="Q141" s="6"/>
      <c r="R141" s="9"/>
      <c r="S141" s="8"/>
      <c r="T141" s="8"/>
      <c r="U141" s="8"/>
      <c r="V141" s="8"/>
      <c r="W141" s="8"/>
      <c r="X141" s="6"/>
      <c r="Y141" s="6"/>
    </row>
    <row r="142" spans="1:25" x14ac:dyDescent="0.3">
      <c r="A142" s="6" t="s">
        <v>12457</v>
      </c>
      <c r="B142" s="6"/>
      <c r="C142" s="6" t="s">
        <v>524</v>
      </c>
      <c r="D142" s="6" t="str">
        <f t="shared" si="6"/>
        <v>ORD26000245</v>
      </c>
      <c r="E142" s="10">
        <v>46267</v>
      </c>
      <c r="F142" s="6" t="s">
        <v>12294</v>
      </c>
      <c r="G142" s="6" t="s">
        <v>43</v>
      </c>
      <c r="H142" s="8">
        <v>7999</v>
      </c>
      <c r="I142" s="8">
        <v>95.99</v>
      </c>
      <c r="J142" s="8">
        <v>17.28</v>
      </c>
      <c r="K142" s="8">
        <v>7885.73</v>
      </c>
      <c r="L142" s="10">
        <v>46269</v>
      </c>
      <c r="M142" s="6" t="s">
        <v>12445</v>
      </c>
      <c r="N142" s="6" t="str">
        <f>IF(COUNTIF($A$2:A142,A142)&gt;1,"DUP","OK")</f>
        <v>OK</v>
      </c>
      <c r="O142" s="6" t="str">
        <f t="shared" si="7"/>
        <v>ORD26000245</v>
      </c>
      <c r="P142" s="6" t="str">
        <f t="shared" si="8"/>
        <v>Sep</v>
      </c>
      <c r="Q142" s="6"/>
      <c r="R142" s="9"/>
      <c r="S142" s="8"/>
      <c r="T142" s="8"/>
      <c r="U142" s="8"/>
      <c r="V142" s="8"/>
      <c r="W142" s="8"/>
      <c r="X142" s="6"/>
      <c r="Y142" s="6"/>
    </row>
    <row r="143" spans="1:25" x14ac:dyDescent="0.3">
      <c r="A143" s="6" t="s">
        <v>12458</v>
      </c>
      <c r="B143" s="6"/>
      <c r="C143" s="6" t="s">
        <v>530</v>
      </c>
      <c r="D143" s="6" t="str">
        <f t="shared" si="6"/>
        <v>ORD26000248</v>
      </c>
      <c r="E143" s="10">
        <v>46267</v>
      </c>
      <c r="F143" s="6" t="s">
        <v>12294</v>
      </c>
      <c r="G143" s="6" t="s">
        <v>27</v>
      </c>
      <c r="H143" s="8">
        <v>1299</v>
      </c>
      <c r="I143" s="8">
        <v>23.38</v>
      </c>
      <c r="J143" s="8">
        <v>4.21</v>
      </c>
      <c r="K143" s="8">
        <v>1271.4100000000001</v>
      </c>
      <c r="L143" s="10">
        <v>46269</v>
      </c>
      <c r="M143" s="6" t="s">
        <v>12445</v>
      </c>
      <c r="N143" s="6" t="str">
        <f>IF(COUNTIF($A$2:A143,A143)&gt;1,"DUP","OK")</f>
        <v>OK</v>
      </c>
      <c r="O143" s="6" t="str">
        <f t="shared" si="7"/>
        <v>ORD26000248</v>
      </c>
      <c r="P143" s="6" t="str">
        <f t="shared" si="8"/>
        <v>Sep</v>
      </c>
      <c r="Q143" s="6"/>
      <c r="R143" s="9"/>
      <c r="S143" s="8"/>
      <c r="T143" s="8"/>
      <c r="U143" s="8"/>
      <c r="V143" s="8"/>
      <c r="W143" s="8"/>
      <c r="X143" s="6"/>
      <c r="Y143" s="6"/>
    </row>
    <row r="144" spans="1:25" x14ac:dyDescent="0.3">
      <c r="A144" s="6" t="s">
        <v>12459</v>
      </c>
      <c r="B144" s="6"/>
      <c r="C144" s="6" t="s">
        <v>654</v>
      </c>
      <c r="D144" s="6" t="str">
        <f t="shared" si="6"/>
        <v>ORD26000309</v>
      </c>
      <c r="E144" s="10">
        <v>46267</v>
      </c>
      <c r="F144" s="6" t="s">
        <v>12294</v>
      </c>
      <c r="G144" s="6" t="s">
        <v>27</v>
      </c>
      <c r="H144" s="8">
        <v>2298</v>
      </c>
      <c r="I144" s="8">
        <v>36.770000000000003</v>
      </c>
      <c r="J144" s="8">
        <v>6.62</v>
      </c>
      <c r="K144" s="8">
        <v>2254.61</v>
      </c>
      <c r="L144" s="10">
        <v>46269</v>
      </c>
      <c r="M144" s="6" t="s">
        <v>12445</v>
      </c>
      <c r="N144" s="6" t="str">
        <f>IF(COUNTIF($A$2:A144,A144)&gt;1,"DUP","OK")</f>
        <v>OK</v>
      </c>
      <c r="O144" s="6" t="str">
        <f t="shared" si="7"/>
        <v>ORD26000309</v>
      </c>
      <c r="P144" s="6" t="str">
        <f t="shared" si="8"/>
        <v>Sep</v>
      </c>
      <c r="Q144" s="6"/>
      <c r="R144" s="9"/>
      <c r="S144" s="8"/>
      <c r="T144" s="8"/>
      <c r="U144" s="8"/>
      <c r="V144" s="8"/>
      <c r="W144" s="8"/>
      <c r="X144" s="6"/>
      <c r="Y144" s="6"/>
    </row>
    <row r="145" spans="1:25" x14ac:dyDescent="0.3">
      <c r="A145" s="6" t="s">
        <v>12460</v>
      </c>
      <c r="B145" s="6"/>
      <c r="C145" s="6" t="s">
        <v>893</v>
      </c>
      <c r="D145" s="6" t="str">
        <f t="shared" si="6"/>
        <v>ORD26000428</v>
      </c>
      <c r="E145" s="10">
        <v>46267</v>
      </c>
      <c r="F145" s="6" t="s">
        <v>12294</v>
      </c>
      <c r="G145" s="6" t="s">
        <v>18</v>
      </c>
      <c r="H145" s="8">
        <v>299</v>
      </c>
      <c r="I145" s="8">
        <v>0</v>
      </c>
      <c r="J145" s="8">
        <v>0</v>
      </c>
      <c r="K145" s="8">
        <v>299</v>
      </c>
      <c r="L145" s="10">
        <v>46269</v>
      </c>
      <c r="M145" s="6" t="s">
        <v>12445</v>
      </c>
      <c r="N145" s="6" t="str">
        <f>IF(COUNTIF($A$2:A145,A145)&gt;1,"DUP","OK")</f>
        <v>OK</v>
      </c>
      <c r="O145" s="6" t="str">
        <f t="shared" si="7"/>
        <v>ORD26000428</v>
      </c>
      <c r="P145" s="6" t="str">
        <f t="shared" si="8"/>
        <v>Sep</v>
      </c>
      <c r="Q145" s="6"/>
      <c r="R145" s="9"/>
      <c r="S145" s="8"/>
      <c r="T145" s="8"/>
      <c r="U145" s="8"/>
      <c r="V145" s="8"/>
      <c r="W145" s="8"/>
      <c r="X145" s="6"/>
      <c r="Y145" s="6"/>
    </row>
    <row r="146" spans="1:25" x14ac:dyDescent="0.3">
      <c r="A146" s="6" t="s">
        <v>12461</v>
      </c>
      <c r="B146" s="6"/>
      <c r="C146" s="6" t="s">
        <v>937</v>
      </c>
      <c r="D146" s="6" t="str">
        <f t="shared" si="6"/>
        <v>ORD26000450</v>
      </c>
      <c r="E146" s="10">
        <v>46267</v>
      </c>
      <c r="F146" s="6" t="s">
        <v>12294</v>
      </c>
      <c r="G146" s="6" t="s">
        <v>27</v>
      </c>
      <c r="H146" s="8">
        <v>3798</v>
      </c>
      <c r="I146" s="8">
        <v>60.77</v>
      </c>
      <c r="J146" s="8">
        <v>10.94</v>
      </c>
      <c r="K146" s="8">
        <v>3726.29</v>
      </c>
      <c r="L146" s="10">
        <v>46269</v>
      </c>
      <c r="M146" s="6" t="s">
        <v>12445</v>
      </c>
      <c r="N146" s="6" t="str">
        <f>IF(COUNTIF($A$2:A146,A146)&gt;1,"DUP","OK")</f>
        <v>OK</v>
      </c>
      <c r="O146" s="6" t="str">
        <f t="shared" si="7"/>
        <v>ORD26000450</v>
      </c>
      <c r="P146" s="6" t="str">
        <f t="shared" si="8"/>
        <v>Sep</v>
      </c>
      <c r="Q146" s="6"/>
      <c r="R146" s="9"/>
      <c r="S146" s="8"/>
      <c r="T146" s="8"/>
      <c r="U146" s="8"/>
      <c r="V146" s="8"/>
      <c r="W146" s="8"/>
      <c r="X146" s="6"/>
      <c r="Y146" s="6"/>
    </row>
    <row r="147" spans="1:25" x14ac:dyDescent="0.3">
      <c r="A147" s="6" t="s">
        <v>12462</v>
      </c>
      <c r="B147" s="6"/>
      <c r="C147" s="6" t="s">
        <v>1004</v>
      </c>
      <c r="D147" s="6" t="str">
        <f t="shared" si="6"/>
        <v>ORD26000484</v>
      </c>
      <c r="E147" s="10">
        <v>46267</v>
      </c>
      <c r="F147" s="6" t="s">
        <v>12294</v>
      </c>
      <c r="G147" s="6" t="s">
        <v>18</v>
      </c>
      <c r="H147" s="8">
        <v>12797</v>
      </c>
      <c r="I147" s="8">
        <v>38.39</v>
      </c>
      <c r="J147" s="8">
        <v>6.91</v>
      </c>
      <c r="K147" s="8">
        <v>12751.7</v>
      </c>
      <c r="L147" s="10">
        <v>46269</v>
      </c>
      <c r="M147" s="6" t="s">
        <v>12445</v>
      </c>
      <c r="N147" s="6" t="str">
        <f>IF(COUNTIF($A$2:A147,A147)&gt;1,"DUP","OK")</f>
        <v>OK</v>
      </c>
      <c r="O147" s="6" t="str">
        <f t="shared" si="7"/>
        <v>ORD26000484</v>
      </c>
      <c r="P147" s="6" t="str">
        <f t="shared" si="8"/>
        <v>Sep</v>
      </c>
      <c r="Q147" s="6"/>
      <c r="R147" s="9"/>
      <c r="S147" s="8"/>
      <c r="T147" s="8"/>
      <c r="U147" s="8"/>
      <c r="V147" s="8"/>
      <c r="W147" s="8"/>
      <c r="X147" s="6"/>
      <c r="Y147" s="6"/>
    </row>
    <row r="148" spans="1:25" x14ac:dyDescent="0.3">
      <c r="A148" s="6" t="s">
        <v>12463</v>
      </c>
      <c r="B148" s="6"/>
      <c r="C148" s="6" t="s">
        <v>1036</v>
      </c>
      <c r="D148" s="6" t="str">
        <f t="shared" si="6"/>
        <v>ORD26000500</v>
      </c>
      <c r="E148" s="10">
        <v>46267</v>
      </c>
      <c r="F148" s="6" t="s">
        <v>12294</v>
      </c>
      <c r="G148" s="6" t="s">
        <v>18</v>
      </c>
      <c r="H148" s="8">
        <v>4298</v>
      </c>
      <c r="I148" s="8">
        <v>12.89</v>
      </c>
      <c r="J148" s="8">
        <v>2.3199999999999998</v>
      </c>
      <c r="K148" s="8">
        <v>4282.79</v>
      </c>
      <c r="L148" s="10">
        <v>46269</v>
      </c>
      <c r="M148" s="6" t="s">
        <v>12445</v>
      </c>
      <c r="N148" s="6" t="str">
        <f>IF(COUNTIF($A$2:A148,A148)&gt;1,"DUP","OK")</f>
        <v>OK</v>
      </c>
      <c r="O148" s="6" t="str">
        <f t="shared" si="7"/>
        <v>ORD26000500</v>
      </c>
      <c r="P148" s="6" t="str">
        <f t="shared" si="8"/>
        <v>Sep</v>
      </c>
      <c r="Q148" s="6"/>
      <c r="R148" s="9"/>
      <c r="S148" s="8"/>
      <c r="T148" s="8"/>
      <c r="U148" s="8"/>
      <c r="V148" s="8"/>
      <c r="W148" s="8"/>
      <c r="X148" s="6"/>
      <c r="Y148" s="6"/>
    </row>
    <row r="149" spans="1:25" x14ac:dyDescent="0.3">
      <c r="A149" s="6" t="s">
        <v>12464</v>
      </c>
      <c r="B149" s="6"/>
      <c r="C149" s="6" t="s">
        <v>1081</v>
      </c>
      <c r="D149" s="6" t="str">
        <f t="shared" si="6"/>
        <v>ORD26000522</v>
      </c>
      <c r="E149" s="10">
        <v>46267</v>
      </c>
      <c r="F149" s="6" t="s">
        <v>12294</v>
      </c>
      <c r="G149" s="6" t="s">
        <v>18</v>
      </c>
      <c r="H149" s="8">
        <v>599</v>
      </c>
      <c r="I149" s="8">
        <v>0</v>
      </c>
      <c r="J149" s="8">
        <v>0</v>
      </c>
      <c r="K149" s="8">
        <v>599</v>
      </c>
      <c r="L149" s="10">
        <v>46269</v>
      </c>
      <c r="M149" s="6" t="s">
        <v>12445</v>
      </c>
      <c r="N149" s="6" t="str">
        <f>IF(COUNTIF($A$2:A149,A149)&gt;1,"DUP","OK")</f>
        <v>OK</v>
      </c>
      <c r="O149" s="6" t="str">
        <f t="shared" si="7"/>
        <v>ORD26000522</v>
      </c>
      <c r="P149" s="6" t="str">
        <f t="shared" si="8"/>
        <v>Sep</v>
      </c>
      <c r="Q149" s="6"/>
      <c r="R149" s="9"/>
      <c r="S149" s="8"/>
      <c r="T149" s="8"/>
      <c r="U149" s="8"/>
      <c r="V149" s="8"/>
      <c r="W149" s="8"/>
      <c r="X149" s="6"/>
      <c r="Y149" s="6"/>
    </row>
    <row r="150" spans="1:25" x14ac:dyDescent="0.3">
      <c r="A150" s="6" t="s">
        <v>12465</v>
      </c>
      <c r="B150" s="6"/>
      <c r="C150" s="6" t="s">
        <v>1149</v>
      </c>
      <c r="D150" s="6" t="str">
        <f t="shared" si="6"/>
        <v>ORD26000556</v>
      </c>
      <c r="E150" s="10">
        <v>46267</v>
      </c>
      <c r="F150" s="6" t="s">
        <v>12294</v>
      </c>
      <c r="G150" s="6" t="s">
        <v>18</v>
      </c>
      <c r="H150" s="8">
        <v>3499</v>
      </c>
      <c r="I150" s="8">
        <v>10.5</v>
      </c>
      <c r="J150" s="8">
        <v>1.89</v>
      </c>
      <c r="K150" s="8">
        <v>3486.61</v>
      </c>
      <c r="L150" s="10">
        <v>46269</v>
      </c>
      <c r="M150" s="6" t="s">
        <v>12445</v>
      </c>
      <c r="N150" s="6" t="str">
        <f>IF(COUNTIF($A$2:A150,A150)&gt;1,"DUP","OK")</f>
        <v>OK</v>
      </c>
      <c r="O150" s="6" t="str">
        <f t="shared" si="7"/>
        <v>ORD26000556</v>
      </c>
      <c r="P150" s="6" t="str">
        <f t="shared" si="8"/>
        <v>Sep</v>
      </c>
      <c r="Q150" s="6"/>
      <c r="R150" s="9"/>
      <c r="S150" s="8"/>
      <c r="T150" s="8"/>
      <c r="U150" s="8"/>
      <c r="V150" s="8"/>
      <c r="W150" s="8"/>
      <c r="X150" s="6"/>
      <c r="Y150" s="6"/>
    </row>
    <row r="151" spans="1:25" x14ac:dyDescent="0.3">
      <c r="A151" s="6" t="s">
        <v>12466</v>
      </c>
      <c r="B151" s="6"/>
      <c r="C151" s="6" t="s">
        <v>1187</v>
      </c>
      <c r="D151" s="6" t="str">
        <f t="shared" si="6"/>
        <v>ORD26000575</v>
      </c>
      <c r="E151" s="10">
        <v>46267</v>
      </c>
      <c r="F151" s="6" t="s">
        <v>12294</v>
      </c>
      <c r="G151" s="6" t="s">
        <v>54</v>
      </c>
      <c r="H151" s="8">
        <v>7497</v>
      </c>
      <c r="I151" s="8">
        <v>127.45</v>
      </c>
      <c r="J151" s="8">
        <v>22.94</v>
      </c>
      <c r="K151" s="8">
        <v>7346.61</v>
      </c>
      <c r="L151" s="10">
        <v>46269</v>
      </c>
      <c r="M151" s="6" t="s">
        <v>12445</v>
      </c>
      <c r="N151" s="6" t="str">
        <f>IF(COUNTIF($A$2:A151,A151)&gt;1,"DUP","OK")</f>
        <v>OK</v>
      </c>
      <c r="O151" s="6" t="str">
        <f t="shared" si="7"/>
        <v>ORD26000575</v>
      </c>
      <c r="P151" s="6" t="str">
        <f t="shared" si="8"/>
        <v>Sep</v>
      </c>
      <c r="Q151" s="6"/>
      <c r="R151" s="9"/>
      <c r="S151" s="8"/>
      <c r="T151" s="8"/>
      <c r="U151" s="8"/>
      <c r="V151" s="8"/>
      <c r="W151" s="8"/>
      <c r="X151" s="6"/>
      <c r="Y151" s="6"/>
    </row>
    <row r="152" spans="1:25" x14ac:dyDescent="0.3">
      <c r="A152" s="6" t="s">
        <v>12467</v>
      </c>
      <c r="B152" s="6"/>
      <c r="C152" s="6" t="s">
        <v>12468</v>
      </c>
      <c r="D152" s="6" t="str">
        <f t="shared" si="6"/>
        <v>ORD26000607</v>
      </c>
      <c r="E152" s="10">
        <v>46267</v>
      </c>
      <c r="F152" s="6" t="s">
        <v>12294</v>
      </c>
      <c r="G152" s="6" t="s">
        <v>18</v>
      </c>
      <c r="H152" s="8">
        <v>799</v>
      </c>
      <c r="I152" s="8">
        <v>2.4</v>
      </c>
      <c r="J152" s="8">
        <v>0.43</v>
      </c>
      <c r="K152" s="8">
        <v>796.17</v>
      </c>
      <c r="L152" s="10">
        <v>46269</v>
      </c>
      <c r="M152" s="6" t="s">
        <v>12445</v>
      </c>
      <c r="N152" s="6" t="str">
        <f>IF(COUNTIF($A$2:A152,A152)&gt;1,"DUP","OK")</f>
        <v>OK</v>
      </c>
      <c r="O152" s="6" t="str">
        <f t="shared" si="7"/>
        <v>ORD26000607</v>
      </c>
      <c r="P152" s="6" t="str">
        <f t="shared" si="8"/>
        <v>Sep</v>
      </c>
      <c r="Q152" s="6"/>
      <c r="R152" s="9"/>
      <c r="S152" s="8"/>
      <c r="T152" s="8"/>
      <c r="U152" s="8"/>
      <c r="V152" s="8"/>
      <c r="W152" s="8"/>
      <c r="X152" s="6"/>
      <c r="Y152" s="6"/>
    </row>
    <row r="153" spans="1:25" x14ac:dyDescent="0.3">
      <c r="A153" s="6" t="s">
        <v>12469</v>
      </c>
      <c r="B153" s="6"/>
      <c r="C153" s="6" t="s">
        <v>1258</v>
      </c>
      <c r="D153" s="6" t="str">
        <f t="shared" si="6"/>
        <v>ORD26000611</v>
      </c>
      <c r="E153" s="10">
        <v>46267</v>
      </c>
      <c r="F153" s="6" t="s">
        <v>12294</v>
      </c>
      <c r="G153" s="6" t="s">
        <v>18</v>
      </c>
      <c r="H153" s="8">
        <v>10297</v>
      </c>
      <c r="I153" s="8">
        <v>30.89</v>
      </c>
      <c r="J153" s="8">
        <v>5.56</v>
      </c>
      <c r="K153" s="8">
        <v>10260.549999999999</v>
      </c>
      <c r="L153" s="10">
        <v>46269</v>
      </c>
      <c r="M153" s="6" t="s">
        <v>12445</v>
      </c>
      <c r="N153" s="6" t="str">
        <f>IF(COUNTIF($A$2:A153,A153)&gt;1,"DUP","OK")</f>
        <v>OK</v>
      </c>
      <c r="O153" s="6" t="str">
        <f t="shared" si="7"/>
        <v>ORD26000611</v>
      </c>
      <c r="P153" s="6" t="str">
        <f t="shared" si="8"/>
        <v>Sep</v>
      </c>
      <c r="Q153" s="6"/>
      <c r="R153" s="9"/>
      <c r="S153" s="8"/>
      <c r="T153" s="8"/>
      <c r="U153" s="8"/>
      <c r="V153" s="8"/>
      <c r="W153" s="8"/>
      <c r="X153" s="6"/>
      <c r="Y153" s="6"/>
    </row>
    <row r="154" spans="1:25" x14ac:dyDescent="0.3">
      <c r="A154" s="6" t="s">
        <v>12470</v>
      </c>
      <c r="B154" s="6"/>
      <c r="C154" s="6" t="s">
        <v>1314</v>
      </c>
      <c r="D154" s="6" t="str">
        <f t="shared" si="6"/>
        <v>ORD26000639</v>
      </c>
      <c r="E154" s="10">
        <v>46267</v>
      </c>
      <c r="F154" s="6" t="s">
        <v>12294</v>
      </c>
      <c r="G154" s="6" t="s">
        <v>27</v>
      </c>
      <c r="H154" s="8">
        <v>3499</v>
      </c>
      <c r="I154" s="8">
        <v>55.98</v>
      </c>
      <c r="J154" s="8">
        <v>10.08</v>
      </c>
      <c r="K154" s="8">
        <v>3432.94</v>
      </c>
      <c r="L154" s="10">
        <v>46269</v>
      </c>
      <c r="M154" s="6" t="s">
        <v>12445</v>
      </c>
      <c r="N154" s="6" t="str">
        <f>IF(COUNTIF($A$2:A154,A154)&gt;1,"DUP","OK")</f>
        <v>OK</v>
      </c>
      <c r="O154" s="6" t="str">
        <f t="shared" si="7"/>
        <v>ORD26000639</v>
      </c>
      <c r="P154" s="6" t="str">
        <f t="shared" si="8"/>
        <v>Sep</v>
      </c>
      <c r="Q154" s="6"/>
      <c r="R154" s="9"/>
      <c r="S154" s="8"/>
      <c r="T154" s="8"/>
      <c r="U154" s="8"/>
      <c r="V154" s="8"/>
      <c r="W154" s="8"/>
      <c r="X154" s="6"/>
      <c r="Y154" s="6"/>
    </row>
    <row r="155" spans="1:25" x14ac:dyDescent="0.3">
      <c r="A155" s="6" t="s">
        <v>12471</v>
      </c>
      <c r="B155" s="6"/>
      <c r="C155" s="6" t="s">
        <v>1338</v>
      </c>
      <c r="D155" s="6" t="str">
        <f t="shared" si="6"/>
        <v>ORD26000651</v>
      </c>
      <c r="E155" s="10">
        <v>46267</v>
      </c>
      <c r="F155" s="6" t="s">
        <v>12294</v>
      </c>
      <c r="G155" s="6" t="s">
        <v>43</v>
      </c>
      <c r="H155" s="8">
        <v>12998</v>
      </c>
      <c r="I155" s="8">
        <v>116.98</v>
      </c>
      <c r="J155" s="8">
        <v>21.06</v>
      </c>
      <c r="K155" s="8">
        <v>12859.96</v>
      </c>
      <c r="L155" s="10">
        <v>46269</v>
      </c>
      <c r="M155" s="6" t="s">
        <v>12445</v>
      </c>
      <c r="N155" s="6" t="str">
        <f>IF(COUNTIF($A$2:A155,A155)&gt;1,"DUP","OK")</f>
        <v>OK</v>
      </c>
      <c r="O155" s="6" t="str">
        <f t="shared" si="7"/>
        <v>ORD26000651</v>
      </c>
      <c r="P155" s="6" t="str">
        <f t="shared" si="8"/>
        <v>Sep</v>
      </c>
      <c r="Q155" s="6"/>
      <c r="R155" s="9"/>
      <c r="S155" s="8"/>
      <c r="T155" s="8"/>
      <c r="U155" s="8"/>
      <c r="V155" s="8"/>
      <c r="W155" s="8"/>
      <c r="X155" s="6"/>
      <c r="Y155" s="6"/>
    </row>
    <row r="156" spans="1:25" x14ac:dyDescent="0.3">
      <c r="A156" s="6" t="s">
        <v>12472</v>
      </c>
      <c r="B156" s="6"/>
      <c r="C156" s="6" t="s">
        <v>1340</v>
      </c>
      <c r="D156" s="6" t="str">
        <f t="shared" si="6"/>
        <v>ORD26000652</v>
      </c>
      <c r="E156" s="10">
        <v>46267</v>
      </c>
      <c r="F156" s="6" t="s">
        <v>12294</v>
      </c>
      <c r="G156" s="6" t="s">
        <v>18</v>
      </c>
      <c r="H156" s="8">
        <v>2999</v>
      </c>
      <c r="I156" s="8">
        <v>9</v>
      </c>
      <c r="J156" s="8">
        <v>1.62</v>
      </c>
      <c r="K156" s="8">
        <v>2988.38</v>
      </c>
      <c r="L156" s="10">
        <v>46269</v>
      </c>
      <c r="M156" s="6" t="s">
        <v>12445</v>
      </c>
      <c r="N156" s="6" t="str">
        <f>IF(COUNTIF($A$2:A156,A156)&gt;1,"DUP","OK")</f>
        <v>OK</v>
      </c>
      <c r="O156" s="6" t="str">
        <f t="shared" si="7"/>
        <v>ORD26000652</v>
      </c>
      <c r="P156" s="6" t="str">
        <f t="shared" si="8"/>
        <v>Sep</v>
      </c>
      <c r="Q156" s="6"/>
      <c r="R156" s="9"/>
      <c r="S156" s="8"/>
      <c r="T156" s="8"/>
      <c r="U156" s="8"/>
      <c r="V156" s="8"/>
      <c r="W156" s="8"/>
      <c r="X156" s="6"/>
      <c r="Y156" s="6"/>
    </row>
    <row r="157" spans="1:25" x14ac:dyDescent="0.3">
      <c r="A157" s="6" t="s">
        <v>12473</v>
      </c>
      <c r="B157" s="6"/>
      <c r="C157" s="6" t="s">
        <v>12474</v>
      </c>
      <c r="D157" s="6" t="str">
        <f t="shared" si="6"/>
        <v>ORD26000699</v>
      </c>
      <c r="E157" s="10">
        <v>46267</v>
      </c>
      <c r="F157" s="6" t="s">
        <v>12294</v>
      </c>
      <c r="G157" s="6" t="s">
        <v>18</v>
      </c>
      <c r="H157" s="8">
        <v>6798</v>
      </c>
      <c r="I157" s="8">
        <v>20.39</v>
      </c>
      <c r="J157" s="8">
        <v>3.67</v>
      </c>
      <c r="K157" s="8">
        <v>6773.94</v>
      </c>
      <c r="L157" s="10">
        <v>46269</v>
      </c>
      <c r="M157" s="6" t="s">
        <v>12445</v>
      </c>
      <c r="N157" s="6" t="str">
        <f>IF(COUNTIF($A$2:A157,A157)&gt;1,"DUP","OK")</f>
        <v>OK</v>
      </c>
      <c r="O157" s="6" t="str">
        <f t="shared" si="7"/>
        <v>ORD26000699</v>
      </c>
      <c r="P157" s="6" t="str">
        <f t="shared" si="8"/>
        <v>Sep</v>
      </c>
      <c r="Q157" s="6"/>
      <c r="R157" s="9"/>
      <c r="S157" s="8"/>
      <c r="T157" s="8"/>
      <c r="U157" s="8"/>
      <c r="V157" s="8"/>
      <c r="W157" s="8"/>
      <c r="X157" s="6"/>
      <c r="Y157" s="6"/>
    </row>
    <row r="158" spans="1:25" x14ac:dyDescent="0.3">
      <c r="A158" s="6" t="s">
        <v>12475</v>
      </c>
      <c r="B158" s="6"/>
      <c r="C158" s="6" t="s">
        <v>1501</v>
      </c>
      <c r="D158" s="6" t="str">
        <f t="shared" si="6"/>
        <v>ORD26000732</v>
      </c>
      <c r="E158" s="10">
        <v>46267</v>
      </c>
      <c r="F158" s="6" t="s">
        <v>12294</v>
      </c>
      <c r="G158" s="6" t="s">
        <v>54</v>
      </c>
      <c r="H158" s="8">
        <v>3498</v>
      </c>
      <c r="I158" s="8">
        <v>83.95</v>
      </c>
      <c r="J158" s="8">
        <v>15.11</v>
      </c>
      <c r="K158" s="8">
        <v>3398.94</v>
      </c>
      <c r="L158" s="10">
        <v>46269</v>
      </c>
      <c r="M158" s="6" t="s">
        <v>12445</v>
      </c>
      <c r="N158" s="6" t="str">
        <f>IF(COUNTIF($A$2:A158,A158)&gt;1,"DUP","OK")</f>
        <v>OK</v>
      </c>
      <c r="O158" s="6" t="str">
        <f t="shared" si="7"/>
        <v>ORD26000732</v>
      </c>
      <c r="P158" s="6" t="str">
        <f t="shared" si="8"/>
        <v>Sep</v>
      </c>
      <c r="Q158" s="6"/>
      <c r="R158" s="9"/>
      <c r="S158" s="8"/>
      <c r="T158" s="8"/>
      <c r="U158" s="8"/>
      <c r="V158" s="8"/>
      <c r="W158" s="8"/>
      <c r="X158" s="6"/>
      <c r="Y158" s="6"/>
    </row>
    <row r="159" spans="1:25" x14ac:dyDescent="0.3">
      <c r="A159" s="6" t="s">
        <v>12476</v>
      </c>
      <c r="B159" s="6"/>
      <c r="C159" s="6" t="s">
        <v>1552</v>
      </c>
      <c r="D159" s="6" t="str">
        <f t="shared" si="6"/>
        <v>ORD26000758</v>
      </c>
      <c r="E159" s="10">
        <v>46267</v>
      </c>
      <c r="F159" s="6" t="s">
        <v>12294</v>
      </c>
      <c r="G159" s="6" t="s">
        <v>18</v>
      </c>
      <c r="H159" s="8">
        <v>9997</v>
      </c>
      <c r="I159" s="8">
        <v>29.99</v>
      </c>
      <c r="J159" s="8">
        <v>5.4</v>
      </c>
      <c r="K159" s="8">
        <v>9961.61</v>
      </c>
      <c r="L159" s="10">
        <v>46269</v>
      </c>
      <c r="M159" s="6" t="s">
        <v>12445</v>
      </c>
      <c r="N159" s="6" t="str">
        <f>IF(COUNTIF($A$2:A159,A159)&gt;1,"DUP","OK")</f>
        <v>OK</v>
      </c>
      <c r="O159" s="6" t="str">
        <f t="shared" si="7"/>
        <v>ORD26000758</v>
      </c>
      <c r="P159" s="6" t="str">
        <f t="shared" si="8"/>
        <v>Sep</v>
      </c>
      <c r="Q159" s="6"/>
      <c r="R159" s="9"/>
      <c r="S159" s="8"/>
      <c r="T159" s="8"/>
      <c r="U159" s="8"/>
      <c r="V159" s="8"/>
      <c r="W159" s="8"/>
      <c r="X159" s="6"/>
      <c r="Y159" s="6"/>
    </row>
    <row r="160" spans="1:25" x14ac:dyDescent="0.3">
      <c r="A160" s="6" t="s">
        <v>12477</v>
      </c>
      <c r="B160" s="6"/>
      <c r="C160" s="6" t="s">
        <v>1564</v>
      </c>
      <c r="D160" s="6" t="str">
        <f t="shared" si="6"/>
        <v>ORD26000764</v>
      </c>
      <c r="E160" s="10">
        <v>46267</v>
      </c>
      <c r="F160" s="6" t="s">
        <v>12294</v>
      </c>
      <c r="G160" s="6" t="s">
        <v>27</v>
      </c>
      <c r="H160" s="8">
        <v>5798</v>
      </c>
      <c r="I160" s="8">
        <v>92.77</v>
      </c>
      <c r="J160" s="8">
        <v>16.7</v>
      </c>
      <c r="K160" s="8">
        <v>5688.53</v>
      </c>
      <c r="L160" s="10">
        <v>46269</v>
      </c>
      <c r="M160" s="6" t="s">
        <v>12445</v>
      </c>
      <c r="N160" s="6" t="str">
        <f>IF(COUNTIF($A$2:A160,A160)&gt;1,"DUP","OK")</f>
        <v>OK</v>
      </c>
      <c r="O160" s="6" t="str">
        <f t="shared" si="7"/>
        <v>ORD26000764</v>
      </c>
      <c r="P160" s="6" t="str">
        <f t="shared" si="8"/>
        <v>Sep</v>
      </c>
      <c r="Q160" s="6"/>
      <c r="R160" s="9"/>
      <c r="S160" s="8"/>
      <c r="T160" s="8"/>
      <c r="U160" s="8"/>
      <c r="V160" s="8"/>
      <c r="W160" s="8"/>
      <c r="X160" s="6"/>
      <c r="Y160" s="6"/>
    </row>
    <row r="161" spans="1:25" x14ac:dyDescent="0.3">
      <c r="A161" s="6" t="s">
        <v>12478</v>
      </c>
      <c r="B161" s="6"/>
      <c r="C161" s="6" t="s">
        <v>1620</v>
      </c>
      <c r="D161" s="6" t="str">
        <f t="shared" si="6"/>
        <v>ORD26000792</v>
      </c>
      <c r="E161" s="10">
        <v>46267</v>
      </c>
      <c r="F161" s="6" t="s">
        <v>12294</v>
      </c>
      <c r="G161" s="6" t="s">
        <v>18</v>
      </c>
      <c r="H161" s="8">
        <v>499</v>
      </c>
      <c r="I161" s="8">
        <v>0</v>
      </c>
      <c r="J161" s="8">
        <v>0</v>
      </c>
      <c r="K161" s="8">
        <v>499</v>
      </c>
      <c r="L161" s="10">
        <v>46269</v>
      </c>
      <c r="M161" s="6" t="s">
        <v>12445</v>
      </c>
      <c r="N161" s="6" t="str">
        <f>IF(COUNTIF($A$2:A161,A161)&gt;1,"DUP","OK")</f>
        <v>OK</v>
      </c>
      <c r="O161" s="6" t="str">
        <f t="shared" si="7"/>
        <v>ORD26000792</v>
      </c>
      <c r="P161" s="6" t="str">
        <f t="shared" si="8"/>
        <v>Sep</v>
      </c>
      <c r="Q161" s="6"/>
      <c r="R161" s="9"/>
      <c r="S161" s="8"/>
      <c r="T161" s="8"/>
      <c r="U161" s="8"/>
      <c r="V161" s="8"/>
      <c r="W161" s="8"/>
      <c r="X161" s="6"/>
      <c r="Y161" s="6"/>
    </row>
    <row r="162" spans="1:25" x14ac:dyDescent="0.3">
      <c r="A162" s="6" t="s">
        <v>12479</v>
      </c>
      <c r="B162" s="6"/>
      <c r="C162" s="6" t="s">
        <v>1665</v>
      </c>
      <c r="D162" s="6" t="str">
        <f t="shared" si="6"/>
        <v>ORD26000815</v>
      </c>
      <c r="E162" s="10">
        <v>46267</v>
      </c>
      <c r="F162" s="6" t="s">
        <v>12294</v>
      </c>
      <c r="G162" s="6" t="s">
        <v>18</v>
      </c>
      <c r="H162" s="8">
        <v>1799</v>
      </c>
      <c r="I162" s="8">
        <v>0</v>
      </c>
      <c r="J162" s="8">
        <v>0</v>
      </c>
      <c r="K162" s="8">
        <v>1799</v>
      </c>
      <c r="L162" s="10">
        <v>46269</v>
      </c>
      <c r="M162" s="6" t="s">
        <v>12445</v>
      </c>
      <c r="N162" s="6" t="str">
        <f>IF(COUNTIF($A$2:A162,A162)&gt;1,"DUP","OK")</f>
        <v>OK</v>
      </c>
      <c r="O162" s="6" t="str">
        <f t="shared" si="7"/>
        <v>ORD26000815</v>
      </c>
      <c r="P162" s="6" t="str">
        <f t="shared" si="8"/>
        <v>Sep</v>
      </c>
      <c r="Q162" s="6"/>
      <c r="R162" s="9"/>
      <c r="S162" s="8"/>
      <c r="T162" s="8"/>
      <c r="U162" s="8"/>
      <c r="V162" s="8"/>
      <c r="W162" s="8"/>
      <c r="X162" s="6"/>
      <c r="Y162" s="6"/>
    </row>
    <row r="163" spans="1:25" x14ac:dyDescent="0.3">
      <c r="A163" s="6" t="s">
        <v>12480</v>
      </c>
      <c r="B163" s="6"/>
      <c r="C163" s="6" t="s">
        <v>1667</v>
      </c>
      <c r="D163" s="6" t="str">
        <f t="shared" si="6"/>
        <v>ORD26000816</v>
      </c>
      <c r="E163" s="10">
        <v>46267</v>
      </c>
      <c r="F163" s="6" t="s">
        <v>12294</v>
      </c>
      <c r="G163" s="6" t="s">
        <v>27</v>
      </c>
      <c r="H163" s="8">
        <v>6297</v>
      </c>
      <c r="I163" s="8">
        <v>100.75</v>
      </c>
      <c r="J163" s="8">
        <v>18.14</v>
      </c>
      <c r="K163" s="8">
        <v>6178.11</v>
      </c>
      <c r="L163" s="10">
        <v>46269</v>
      </c>
      <c r="M163" s="6" t="s">
        <v>12445</v>
      </c>
      <c r="N163" s="6" t="str">
        <f>IF(COUNTIF($A$2:A163,A163)&gt;1,"DUP","OK")</f>
        <v>OK</v>
      </c>
      <c r="O163" s="6" t="str">
        <f t="shared" si="7"/>
        <v>ORD26000816</v>
      </c>
      <c r="P163" s="6" t="str">
        <f t="shared" si="8"/>
        <v>Sep</v>
      </c>
      <c r="Q163" s="6"/>
      <c r="R163" s="9"/>
      <c r="S163" s="8"/>
      <c r="T163" s="8"/>
      <c r="U163" s="8"/>
      <c r="V163" s="8"/>
      <c r="W163" s="8"/>
      <c r="X163" s="6"/>
      <c r="Y163" s="6"/>
    </row>
    <row r="164" spans="1:25" x14ac:dyDescent="0.3">
      <c r="A164" s="6" t="s">
        <v>12481</v>
      </c>
      <c r="B164" s="6"/>
      <c r="C164" s="6" t="s">
        <v>1794</v>
      </c>
      <c r="D164" s="6" t="str">
        <f t="shared" si="6"/>
        <v>ORD26000880</v>
      </c>
      <c r="E164" s="10">
        <v>46267</v>
      </c>
      <c r="F164" s="6" t="s">
        <v>12294</v>
      </c>
      <c r="G164" s="6" t="s">
        <v>18</v>
      </c>
      <c r="H164" s="8">
        <v>4897</v>
      </c>
      <c r="I164" s="8">
        <v>14.69</v>
      </c>
      <c r="J164" s="8">
        <v>2.64</v>
      </c>
      <c r="K164" s="8">
        <v>4879.67</v>
      </c>
      <c r="L164" s="10">
        <v>46269</v>
      </c>
      <c r="M164" s="6" t="s">
        <v>12445</v>
      </c>
      <c r="N164" s="6" t="str">
        <f>IF(COUNTIF($A$2:A164,A164)&gt;1,"DUP","OK")</f>
        <v>OK</v>
      </c>
      <c r="O164" s="6" t="str">
        <f t="shared" si="7"/>
        <v>ORD26000880</v>
      </c>
      <c r="P164" s="6" t="str">
        <f t="shared" si="8"/>
        <v>Sep</v>
      </c>
      <c r="Q164" s="6"/>
      <c r="R164" s="9"/>
      <c r="S164" s="8"/>
      <c r="T164" s="8"/>
      <c r="U164" s="8"/>
      <c r="V164" s="8"/>
      <c r="W164" s="8"/>
      <c r="X164" s="6"/>
      <c r="Y164" s="6"/>
    </row>
    <row r="165" spans="1:25" x14ac:dyDescent="0.3">
      <c r="A165" s="6" t="s">
        <v>12482</v>
      </c>
      <c r="B165" s="6"/>
      <c r="C165" s="6" t="s">
        <v>1838</v>
      </c>
      <c r="D165" s="6" t="str">
        <f t="shared" si="6"/>
        <v>ORD26000902</v>
      </c>
      <c r="E165" s="10">
        <v>46267</v>
      </c>
      <c r="F165" s="6" t="s">
        <v>12294</v>
      </c>
      <c r="G165" s="6" t="s">
        <v>27</v>
      </c>
      <c r="H165" s="8">
        <v>299</v>
      </c>
      <c r="I165" s="8">
        <v>5.38</v>
      </c>
      <c r="J165" s="8">
        <v>0.97</v>
      </c>
      <c r="K165" s="8">
        <v>292.64999999999998</v>
      </c>
      <c r="L165" s="10">
        <v>46269</v>
      </c>
      <c r="M165" s="6" t="s">
        <v>12445</v>
      </c>
      <c r="N165" s="6" t="str">
        <f>IF(COUNTIF($A$2:A165,A165)&gt;1,"DUP","OK")</f>
        <v>OK</v>
      </c>
      <c r="O165" s="6" t="str">
        <f t="shared" si="7"/>
        <v>ORD26000902</v>
      </c>
      <c r="P165" s="6" t="str">
        <f t="shared" si="8"/>
        <v>Sep</v>
      </c>
      <c r="Q165" s="6"/>
      <c r="R165" s="9"/>
      <c r="S165" s="8"/>
      <c r="T165" s="8"/>
      <c r="U165" s="8"/>
      <c r="V165" s="8"/>
      <c r="W165" s="8"/>
      <c r="X165" s="6"/>
      <c r="Y165" s="6"/>
    </row>
    <row r="166" spans="1:25" x14ac:dyDescent="0.3">
      <c r="A166" s="6" t="s">
        <v>12483</v>
      </c>
      <c r="B166" s="6"/>
      <c r="C166" s="6" t="s">
        <v>12484</v>
      </c>
      <c r="D166" s="6" t="str">
        <f t="shared" si="6"/>
        <v>ORD26000903</v>
      </c>
      <c r="E166" s="10">
        <v>46267</v>
      </c>
      <c r="F166" s="6" t="s">
        <v>12294</v>
      </c>
      <c r="G166" s="6" t="s">
        <v>27</v>
      </c>
      <c r="H166" s="8">
        <v>1299</v>
      </c>
      <c r="I166" s="8">
        <v>23.38</v>
      </c>
      <c r="J166" s="8">
        <v>4.21</v>
      </c>
      <c r="K166" s="8">
        <v>1271.4100000000001</v>
      </c>
      <c r="L166" s="10">
        <v>46269</v>
      </c>
      <c r="M166" s="6" t="s">
        <v>12445</v>
      </c>
      <c r="N166" s="6" t="str">
        <f>IF(COUNTIF($A$2:A166,A166)&gt;1,"DUP","OK")</f>
        <v>OK</v>
      </c>
      <c r="O166" s="6" t="str">
        <f t="shared" si="7"/>
        <v>ORD26000903</v>
      </c>
      <c r="P166" s="6" t="str">
        <f t="shared" si="8"/>
        <v>Sep</v>
      </c>
      <c r="Q166" s="6"/>
      <c r="R166" s="9"/>
      <c r="S166" s="8"/>
      <c r="T166" s="8"/>
      <c r="U166" s="8"/>
      <c r="V166" s="8"/>
      <c r="W166" s="8"/>
      <c r="X166" s="6"/>
      <c r="Y166" s="6"/>
    </row>
    <row r="167" spans="1:25" x14ac:dyDescent="0.3">
      <c r="A167" s="6" t="s">
        <v>12485</v>
      </c>
      <c r="B167" s="6"/>
      <c r="C167" s="6" t="s">
        <v>1973</v>
      </c>
      <c r="D167" s="6" t="str">
        <f t="shared" si="6"/>
        <v>ORD26000970</v>
      </c>
      <c r="E167" s="10">
        <v>46267</v>
      </c>
      <c r="F167" s="6" t="s">
        <v>12294</v>
      </c>
      <c r="G167" s="6" t="s">
        <v>27</v>
      </c>
      <c r="H167" s="8">
        <v>299</v>
      </c>
      <c r="I167" s="8">
        <v>5.38</v>
      </c>
      <c r="J167" s="8">
        <v>0.97</v>
      </c>
      <c r="K167" s="8">
        <v>292.64999999999998</v>
      </c>
      <c r="L167" s="10">
        <v>46269</v>
      </c>
      <c r="M167" s="6" t="s">
        <v>12445</v>
      </c>
      <c r="N167" s="6" t="str">
        <f>IF(COUNTIF($A$2:A167,A167)&gt;1,"DUP","OK")</f>
        <v>OK</v>
      </c>
      <c r="O167" s="6" t="str">
        <f t="shared" si="7"/>
        <v>ORD26000970</v>
      </c>
      <c r="P167" s="6" t="str">
        <f t="shared" si="8"/>
        <v>Sep</v>
      </c>
      <c r="Q167" s="6"/>
      <c r="R167" s="9"/>
      <c r="S167" s="8"/>
      <c r="T167" s="8"/>
      <c r="U167" s="8"/>
      <c r="V167" s="8"/>
      <c r="W167" s="8"/>
      <c r="X167" s="6"/>
      <c r="Y167" s="6"/>
    </row>
    <row r="168" spans="1:25" x14ac:dyDescent="0.3">
      <c r="A168" s="6" t="s">
        <v>12486</v>
      </c>
      <c r="B168" s="6"/>
      <c r="C168" s="6" t="s">
        <v>12487</v>
      </c>
      <c r="D168" s="6" t="str">
        <f t="shared" si="6"/>
        <v>ORD26000972</v>
      </c>
      <c r="E168" s="10">
        <v>46267</v>
      </c>
      <c r="F168" s="6" t="s">
        <v>12294</v>
      </c>
      <c r="G168" s="6" t="s">
        <v>27</v>
      </c>
      <c r="H168" s="8">
        <v>299</v>
      </c>
      <c r="I168" s="8">
        <v>5.38</v>
      </c>
      <c r="J168" s="8">
        <v>0.97</v>
      </c>
      <c r="K168" s="8">
        <v>292.64999999999998</v>
      </c>
      <c r="L168" s="10">
        <v>46269</v>
      </c>
      <c r="M168" s="6" t="s">
        <v>12445</v>
      </c>
      <c r="N168" s="6" t="str">
        <f>IF(COUNTIF($A$2:A168,A168)&gt;1,"DUP","OK")</f>
        <v>OK</v>
      </c>
      <c r="O168" s="6" t="str">
        <f t="shared" si="7"/>
        <v>ORD26000972</v>
      </c>
      <c r="P168" s="6" t="str">
        <f t="shared" si="8"/>
        <v>Sep</v>
      </c>
      <c r="Q168" s="6"/>
      <c r="R168" s="9"/>
      <c r="S168" s="8"/>
      <c r="T168" s="8"/>
      <c r="U168" s="8"/>
      <c r="V168" s="8"/>
      <c r="W168" s="8"/>
      <c r="X168" s="6"/>
      <c r="Y168" s="6"/>
    </row>
    <row r="169" spans="1:25" x14ac:dyDescent="0.3">
      <c r="A169" s="6" t="s">
        <v>12488</v>
      </c>
      <c r="B169" s="6"/>
      <c r="C169" s="6" t="s">
        <v>12489</v>
      </c>
      <c r="D169" s="6" t="str">
        <f t="shared" si="6"/>
        <v>ORD26001002</v>
      </c>
      <c r="E169" s="10">
        <v>46267</v>
      </c>
      <c r="F169" s="6" t="s">
        <v>12294</v>
      </c>
      <c r="G169" s="6" t="s">
        <v>18</v>
      </c>
      <c r="H169" s="8">
        <v>12797</v>
      </c>
      <c r="I169" s="8">
        <v>38.39</v>
      </c>
      <c r="J169" s="8">
        <v>6.91</v>
      </c>
      <c r="K169" s="8">
        <v>12751.7</v>
      </c>
      <c r="L169" s="10">
        <v>46269</v>
      </c>
      <c r="M169" s="6" t="s">
        <v>12445</v>
      </c>
      <c r="N169" s="6" t="str">
        <f>IF(COUNTIF($A$2:A169,A169)&gt;1,"DUP","OK")</f>
        <v>OK</v>
      </c>
      <c r="O169" s="6" t="str">
        <f t="shared" si="7"/>
        <v>ORD26001002</v>
      </c>
      <c r="P169" s="6" t="str">
        <f t="shared" si="8"/>
        <v>Sep</v>
      </c>
      <c r="Q169" s="6"/>
      <c r="R169" s="9"/>
      <c r="S169" s="8"/>
      <c r="T169" s="8"/>
      <c r="U169" s="8"/>
      <c r="V169" s="8"/>
      <c r="W169" s="8"/>
      <c r="X169" s="6"/>
      <c r="Y169" s="6"/>
    </row>
    <row r="170" spans="1:25" x14ac:dyDescent="0.3">
      <c r="A170" s="6" t="s">
        <v>12490</v>
      </c>
      <c r="B170" s="6"/>
      <c r="C170" s="6" t="s">
        <v>2053</v>
      </c>
      <c r="D170" s="6" t="str">
        <f t="shared" si="6"/>
        <v>ORD26001010</v>
      </c>
      <c r="E170" s="10">
        <v>46267</v>
      </c>
      <c r="F170" s="6" t="s">
        <v>12294</v>
      </c>
      <c r="G170" s="6" t="s">
        <v>27</v>
      </c>
      <c r="H170" s="8">
        <v>1299</v>
      </c>
      <c r="I170" s="8">
        <v>23.38</v>
      </c>
      <c r="J170" s="8">
        <v>4.21</v>
      </c>
      <c r="K170" s="8">
        <v>1271.4100000000001</v>
      </c>
      <c r="L170" s="10">
        <v>46269</v>
      </c>
      <c r="M170" s="6" t="s">
        <v>12445</v>
      </c>
      <c r="N170" s="6" t="str">
        <f>IF(COUNTIF($A$2:A170,A170)&gt;1,"DUP","OK")</f>
        <v>OK</v>
      </c>
      <c r="O170" s="6" t="str">
        <f t="shared" si="7"/>
        <v>ORD26001010</v>
      </c>
      <c r="P170" s="6" t="str">
        <f t="shared" si="8"/>
        <v>Sep</v>
      </c>
      <c r="Q170" s="6"/>
      <c r="R170" s="9"/>
      <c r="S170" s="8"/>
      <c r="T170" s="8"/>
      <c r="U170" s="8"/>
      <c r="V170" s="8"/>
      <c r="W170" s="8"/>
      <c r="X170" s="6"/>
      <c r="Y170" s="6"/>
    </row>
    <row r="171" spans="1:25" x14ac:dyDescent="0.3">
      <c r="A171" s="6" t="s">
        <v>12491</v>
      </c>
      <c r="B171" s="6"/>
      <c r="C171" s="6" t="s">
        <v>2340</v>
      </c>
      <c r="D171" s="6" t="str">
        <f t="shared" si="6"/>
        <v>ORD26001154</v>
      </c>
      <c r="E171" s="10">
        <v>46267</v>
      </c>
      <c r="F171" s="6" t="s">
        <v>12294</v>
      </c>
      <c r="G171" s="6" t="s">
        <v>43</v>
      </c>
      <c r="H171" s="8">
        <v>1499</v>
      </c>
      <c r="I171" s="8">
        <v>22.49</v>
      </c>
      <c r="J171" s="8">
        <v>4.05</v>
      </c>
      <c r="K171" s="8">
        <v>1472.46</v>
      </c>
      <c r="L171" s="10">
        <v>46269</v>
      </c>
      <c r="M171" s="6" t="s">
        <v>12445</v>
      </c>
      <c r="N171" s="6" t="str">
        <f>IF(COUNTIF($A$2:A171,A171)&gt;1,"DUP","OK")</f>
        <v>OK</v>
      </c>
      <c r="O171" s="6" t="str">
        <f t="shared" si="7"/>
        <v>ORD26001154</v>
      </c>
      <c r="P171" s="6" t="str">
        <f t="shared" si="8"/>
        <v>Sep</v>
      </c>
      <c r="Q171" s="6"/>
      <c r="R171" s="9"/>
      <c r="S171" s="8"/>
      <c r="T171" s="8"/>
      <c r="U171" s="8"/>
      <c r="V171" s="8"/>
      <c r="W171" s="8"/>
      <c r="X171" s="6"/>
      <c r="Y171" s="6"/>
    </row>
    <row r="172" spans="1:25" x14ac:dyDescent="0.3">
      <c r="A172" s="6" t="s">
        <v>12492</v>
      </c>
      <c r="B172" s="6"/>
      <c r="C172" s="6" t="s">
        <v>12493</v>
      </c>
      <c r="D172" s="6" t="str">
        <f t="shared" si="6"/>
        <v>ORD26001158</v>
      </c>
      <c r="E172" s="10">
        <v>46267</v>
      </c>
      <c r="F172" s="6" t="s">
        <v>12294</v>
      </c>
      <c r="G172" s="6" t="s">
        <v>18</v>
      </c>
      <c r="H172" s="8">
        <v>1298</v>
      </c>
      <c r="I172" s="8">
        <v>0</v>
      </c>
      <c r="J172" s="8">
        <v>0</v>
      </c>
      <c r="K172" s="8">
        <v>1298</v>
      </c>
      <c r="L172" s="10">
        <v>46269</v>
      </c>
      <c r="M172" s="6" t="s">
        <v>12445</v>
      </c>
      <c r="N172" s="6" t="str">
        <f>IF(COUNTIF($A$2:A172,A172)&gt;1,"DUP","OK")</f>
        <v>OK</v>
      </c>
      <c r="O172" s="6" t="str">
        <f t="shared" si="7"/>
        <v>ORD26001158</v>
      </c>
      <c r="P172" s="6" t="str">
        <f t="shared" si="8"/>
        <v>Sep</v>
      </c>
      <c r="Q172" s="6"/>
      <c r="R172" s="9"/>
      <c r="S172" s="8"/>
      <c r="T172" s="8"/>
      <c r="U172" s="8"/>
      <c r="V172" s="8"/>
      <c r="W172" s="8"/>
      <c r="X172" s="6"/>
      <c r="Y172" s="6"/>
    </row>
    <row r="173" spans="1:25" x14ac:dyDescent="0.3">
      <c r="A173" s="6" t="s">
        <v>12494</v>
      </c>
      <c r="B173" s="6"/>
      <c r="C173" s="6" t="s">
        <v>2370</v>
      </c>
      <c r="D173" s="6" t="str">
        <f t="shared" si="6"/>
        <v>ORD26001169</v>
      </c>
      <c r="E173" s="10">
        <v>46267</v>
      </c>
      <c r="F173" s="6" t="s">
        <v>12294</v>
      </c>
      <c r="G173" s="6" t="s">
        <v>18</v>
      </c>
      <c r="H173" s="8">
        <v>499</v>
      </c>
      <c r="I173" s="8">
        <v>0</v>
      </c>
      <c r="J173" s="8">
        <v>0</v>
      </c>
      <c r="K173" s="8">
        <v>499</v>
      </c>
      <c r="L173" s="10">
        <v>46269</v>
      </c>
      <c r="M173" s="6" t="s">
        <v>12445</v>
      </c>
      <c r="N173" s="6" t="str">
        <f>IF(COUNTIF($A$2:A173,A173)&gt;1,"DUP","OK")</f>
        <v>OK</v>
      </c>
      <c r="O173" s="6" t="str">
        <f t="shared" si="7"/>
        <v>ORD26001169</v>
      </c>
      <c r="P173" s="6" t="str">
        <f t="shared" si="8"/>
        <v>Sep</v>
      </c>
      <c r="Q173" s="6"/>
      <c r="R173" s="9"/>
      <c r="S173" s="8"/>
      <c r="T173" s="8"/>
      <c r="U173" s="8"/>
      <c r="V173" s="8"/>
      <c r="W173" s="8"/>
      <c r="X173" s="6"/>
      <c r="Y173" s="6"/>
    </row>
    <row r="174" spans="1:25" x14ac:dyDescent="0.3">
      <c r="A174" s="6" t="s">
        <v>12495</v>
      </c>
      <c r="B174" s="6"/>
      <c r="C174" s="6" t="s">
        <v>12496</v>
      </c>
      <c r="D174" s="6" t="str">
        <f t="shared" si="6"/>
        <v>ORD26001207</v>
      </c>
      <c r="E174" s="10">
        <v>46267</v>
      </c>
      <c r="F174" s="6" t="s">
        <v>12294</v>
      </c>
      <c r="G174" s="6" t="s">
        <v>43</v>
      </c>
      <c r="H174" s="8">
        <v>848</v>
      </c>
      <c r="I174" s="8">
        <v>12.72</v>
      </c>
      <c r="J174" s="8">
        <v>2.29</v>
      </c>
      <c r="K174" s="8">
        <v>832.99</v>
      </c>
      <c r="L174" s="10">
        <v>46269</v>
      </c>
      <c r="M174" s="6" t="s">
        <v>12445</v>
      </c>
      <c r="N174" s="6" t="str">
        <f>IF(COUNTIF($A$2:A174,A174)&gt;1,"DUP","OK")</f>
        <v>OK</v>
      </c>
      <c r="O174" s="6" t="str">
        <f t="shared" si="7"/>
        <v>ORD26001207</v>
      </c>
      <c r="P174" s="6" t="str">
        <f t="shared" si="8"/>
        <v>Sep</v>
      </c>
      <c r="Q174" s="6"/>
      <c r="R174" s="9"/>
      <c r="S174" s="8"/>
      <c r="T174" s="8"/>
      <c r="U174" s="8"/>
      <c r="V174" s="8"/>
      <c r="W174" s="8"/>
      <c r="X174" s="6"/>
      <c r="Y174" s="6"/>
    </row>
    <row r="175" spans="1:25" x14ac:dyDescent="0.3">
      <c r="A175" s="6" t="s">
        <v>12497</v>
      </c>
      <c r="B175" s="6"/>
      <c r="C175" s="6" t="s">
        <v>2467</v>
      </c>
      <c r="D175" s="6" t="str">
        <f t="shared" si="6"/>
        <v>ORD26001218</v>
      </c>
      <c r="E175" s="10">
        <v>46267</v>
      </c>
      <c r="F175" s="6" t="s">
        <v>12294</v>
      </c>
      <c r="G175" s="6" t="s">
        <v>18</v>
      </c>
      <c r="H175" s="8">
        <v>1799</v>
      </c>
      <c r="I175" s="8">
        <v>0</v>
      </c>
      <c r="J175" s="8">
        <v>0</v>
      </c>
      <c r="K175" s="8">
        <v>1799</v>
      </c>
      <c r="L175" s="10">
        <v>46269</v>
      </c>
      <c r="M175" s="6" t="s">
        <v>12445</v>
      </c>
      <c r="N175" s="6" t="str">
        <f>IF(COUNTIF($A$2:A175,A175)&gt;1,"DUP","OK")</f>
        <v>OK</v>
      </c>
      <c r="O175" s="6" t="str">
        <f t="shared" si="7"/>
        <v>ORD26001218</v>
      </c>
      <c r="P175" s="6" t="str">
        <f t="shared" si="8"/>
        <v>Sep</v>
      </c>
      <c r="Q175" s="6"/>
      <c r="R175" s="9"/>
      <c r="S175" s="8"/>
      <c r="T175" s="8"/>
      <c r="U175" s="8"/>
      <c r="V175" s="8"/>
      <c r="W175" s="8"/>
      <c r="X175" s="6"/>
      <c r="Y175" s="6"/>
    </row>
    <row r="176" spans="1:25" x14ac:dyDescent="0.3">
      <c r="A176" s="6" t="s">
        <v>12498</v>
      </c>
      <c r="B176" s="6"/>
      <c r="C176" s="6" t="s">
        <v>2551</v>
      </c>
      <c r="D176" s="6" t="str">
        <f t="shared" si="6"/>
        <v>ORD26001260</v>
      </c>
      <c r="E176" s="10">
        <v>46267</v>
      </c>
      <c r="F176" s="6" t="s">
        <v>12294</v>
      </c>
      <c r="G176" s="6" t="s">
        <v>43</v>
      </c>
      <c r="H176" s="8">
        <v>7999</v>
      </c>
      <c r="I176" s="8">
        <v>95.99</v>
      </c>
      <c r="J176" s="8">
        <v>17.28</v>
      </c>
      <c r="K176" s="8">
        <v>7885.73</v>
      </c>
      <c r="L176" s="10">
        <v>46269</v>
      </c>
      <c r="M176" s="6" t="s">
        <v>12445</v>
      </c>
      <c r="N176" s="6" t="str">
        <f>IF(COUNTIF($A$2:A176,A176)&gt;1,"DUP","OK")</f>
        <v>OK</v>
      </c>
      <c r="O176" s="6" t="str">
        <f t="shared" si="7"/>
        <v>ORD26001260</v>
      </c>
      <c r="P176" s="6" t="str">
        <f t="shared" si="8"/>
        <v>Sep</v>
      </c>
      <c r="Q176" s="6"/>
      <c r="R176" s="9"/>
      <c r="S176" s="8"/>
      <c r="T176" s="8"/>
      <c r="U176" s="8"/>
      <c r="V176" s="8"/>
      <c r="W176" s="8"/>
      <c r="X176" s="6"/>
      <c r="Y176" s="6"/>
    </row>
    <row r="177" spans="1:25" x14ac:dyDescent="0.3">
      <c r="A177" s="6" t="s">
        <v>12499</v>
      </c>
      <c r="B177" s="6"/>
      <c r="C177" s="6" t="s">
        <v>2579</v>
      </c>
      <c r="D177" s="6" t="str">
        <f t="shared" si="6"/>
        <v>ORD26001274</v>
      </c>
      <c r="E177" s="10">
        <v>46267</v>
      </c>
      <c r="F177" s="6" t="s">
        <v>12294</v>
      </c>
      <c r="G177" s="6" t="s">
        <v>18</v>
      </c>
      <c r="H177" s="8">
        <v>7999</v>
      </c>
      <c r="I177" s="8">
        <v>24</v>
      </c>
      <c r="J177" s="8">
        <v>4.32</v>
      </c>
      <c r="K177" s="8">
        <v>7970.68</v>
      </c>
      <c r="L177" s="10">
        <v>46269</v>
      </c>
      <c r="M177" s="6" t="s">
        <v>12445</v>
      </c>
      <c r="N177" s="6" t="str">
        <f>IF(COUNTIF($A$2:A177,A177)&gt;1,"DUP","OK")</f>
        <v>OK</v>
      </c>
      <c r="O177" s="6" t="str">
        <f t="shared" si="7"/>
        <v>ORD26001274</v>
      </c>
      <c r="P177" s="6" t="str">
        <f t="shared" si="8"/>
        <v>Sep</v>
      </c>
      <c r="Q177" s="6"/>
      <c r="R177" s="9"/>
      <c r="S177" s="8"/>
      <c r="T177" s="8"/>
      <c r="U177" s="8"/>
      <c r="V177" s="8"/>
      <c r="W177" s="8"/>
      <c r="X177" s="6"/>
      <c r="Y177" s="6"/>
    </row>
    <row r="178" spans="1:25" x14ac:dyDescent="0.3">
      <c r="A178" s="6" t="s">
        <v>12500</v>
      </c>
      <c r="B178" s="6"/>
      <c r="C178" s="6" t="s">
        <v>2609</v>
      </c>
      <c r="D178" s="6" t="str">
        <f t="shared" si="6"/>
        <v>ORD26001289</v>
      </c>
      <c r="E178" s="10">
        <v>46267</v>
      </c>
      <c r="F178" s="6" t="s">
        <v>12294</v>
      </c>
      <c r="G178" s="6" t="s">
        <v>18</v>
      </c>
      <c r="H178" s="8">
        <v>1098</v>
      </c>
      <c r="I178" s="8">
        <v>0</v>
      </c>
      <c r="J178" s="8">
        <v>0</v>
      </c>
      <c r="K178" s="8">
        <v>1098</v>
      </c>
      <c r="L178" s="10">
        <v>46269</v>
      </c>
      <c r="M178" s="6" t="s">
        <v>12445</v>
      </c>
      <c r="N178" s="6" t="str">
        <f>IF(COUNTIF($A$2:A178,A178)&gt;1,"DUP","OK")</f>
        <v>OK</v>
      </c>
      <c r="O178" s="6" t="str">
        <f t="shared" si="7"/>
        <v>ORD26001289</v>
      </c>
      <c r="P178" s="6" t="str">
        <f t="shared" si="8"/>
        <v>Sep</v>
      </c>
      <c r="Q178" s="6"/>
      <c r="R178" s="9"/>
      <c r="S178" s="8"/>
      <c r="T178" s="8"/>
      <c r="U178" s="8"/>
      <c r="V178" s="8"/>
      <c r="W178" s="8"/>
      <c r="X178" s="6"/>
      <c r="Y178" s="6"/>
    </row>
    <row r="179" spans="1:25" x14ac:dyDescent="0.3">
      <c r="A179" s="6" t="s">
        <v>12501</v>
      </c>
      <c r="B179" s="6"/>
      <c r="C179" s="6" t="s">
        <v>2645</v>
      </c>
      <c r="D179" s="6" t="str">
        <f t="shared" si="6"/>
        <v>ORD26001307</v>
      </c>
      <c r="E179" s="10">
        <v>46267</v>
      </c>
      <c r="F179" s="6" t="s">
        <v>12294</v>
      </c>
      <c r="G179" s="6" t="s">
        <v>18</v>
      </c>
      <c r="H179" s="8">
        <v>599</v>
      </c>
      <c r="I179" s="8">
        <v>0</v>
      </c>
      <c r="J179" s="8">
        <v>0</v>
      </c>
      <c r="K179" s="8">
        <v>599</v>
      </c>
      <c r="L179" s="10">
        <v>46269</v>
      </c>
      <c r="M179" s="6" t="s">
        <v>12445</v>
      </c>
      <c r="N179" s="6" t="str">
        <f>IF(COUNTIF($A$2:A179,A179)&gt;1,"DUP","OK")</f>
        <v>OK</v>
      </c>
      <c r="O179" s="6" t="str">
        <f t="shared" si="7"/>
        <v>ORD26001307</v>
      </c>
      <c r="P179" s="6" t="str">
        <f t="shared" si="8"/>
        <v>Sep</v>
      </c>
      <c r="Q179" s="6"/>
      <c r="R179" s="9"/>
      <c r="S179" s="8"/>
      <c r="T179" s="8"/>
      <c r="U179" s="8"/>
      <c r="V179" s="8"/>
      <c r="W179" s="8"/>
      <c r="X179" s="6"/>
      <c r="Y179" s="6"/>
    </row>
    <row r="180" spans="1:25" x14ac:dyDescent="0.3">
      <c r="A180" s="6" t="s">
        <v>12502</v>
      </c>
      <c r="B180" s="6"/>
      <c r="C180" s="6" t="s">
        <v>2683</v>
      </c>
      <c r="D180" s="6" t="str">
        <f t="shared" si="6"/>
        <v>ORD26001326</v>
      </c>
      <c r="E180" s="10">
        <v>46267</v>
      </c>
      <c r="F180" s="6" t="s">
        <v>12294</v>
      </c>
      <c r="G180" s="6" t="s">
        <v>18</v>
      </c>
      <c r="H180" s="8">
        <v>1598</v>
      </c>
      <c r="I180" s="8">
        <v>0</v>
      </c>
      <c r="J180" s="8">
        <v>0</v>
      </c>
      <c r="K180" s="8">
        <v>1598</v>
      </c>
      <c r="L180" s="10">
        <v>46269</v>
      </c>
      <c r="M180" s="6" t="s">
        <v>12445</v>
      </c>
      <c r="N180" s="6" t="str">
        <f>IF(COUNTIF($A$2:A180,A180)&gt;1,"DUP","OK")</f>
        <v>OK</v>
      </c>
      <c r="O180" s="6" t="str">
        <f t="shared" si="7"/>
        <v>ORD26001326</v>
      </c>
      <c r="P180" s="6" t="str">
        <f t="shared" si="8"/>
        <v>Sep</v>
      </c>
      <c r="Q180" s="6"/>
      <c r="R180" s="9"/>
      <c r="S180" s="8"/>
      <c r="T180" s="8"/>
      <c r="U180" s="8"/>
      <c r="V180" s="8"/>
      <c r="W180" s="8"/>
      <c r="X180" s="6"/>
      <c r="Y180" s="6"/>
    </row>
    <row r="181" spans="1:25" x14ac:dyDescent="0.3">
      <c r="A181" s="6" t="s">
        <v>12503</v>
      </c>
      <c r="B181" s="6"/>
      <c r="C181" s="6" t="s">
        <v>2741</v>
      </c>
      <c r="D181" s="6" t="str">
        <f t="shared" si="6"/>
        <v>ORD26001355</v>
      </c>
      <c r="E181" s="10">
        <v>46267</v>
      </c>
      <c r="F181" s="6" t="s">
        <v>12294</v>
      </c>
      <c r="G181" s="6" t="s">
        <v>54</v>
      </c>
      <c r="H181" s="8">
        <v>799</v>
      </c>
      <c r="I181" s="8">
        <v>15.18</v>
      </c>
      <c r="J181" s="8">
        <v>2.73</v>
      </c>
      <c r="K181" s="8">
        <v>781.09</v>
      </c>
      <c r="L181" s="10">
        <v>46269</v>
      </c>
      <c r="M181" s="6" t="s">
        <v>12445</v>
      </c>
      <c r="N181" s="6" t="str">
        <f>IF(COUNTIF($A$2:A181,A181)&gt;1,"DUP","OK")</f>
        <v>OK</v>
      </c>
      <c r="O181" s="6" t="str">
        <f t="shared" si="7"/>
        <v>ORD26001355</v>
      </c>
      <c r="P181" s="6" t="str">
        <f t="shared" si="8"/>
        <v>Sep</v>
      </c>
      <c r="Q181" s="6"/>
      <c r="R181" s="9"/>
      <c r="S181" s="8"/>
      <c r="T181" s="8"/>
      <c r="U181" s="8"/>
      <c r="V181" s="8"/>
      <c r="W181" s="8"/>
      <c r="X181" s="6"/>
      <c r="Y181" s="6"/>
    </row>
    <row r="182" spans="1:25" x14ac:dyDescent="0.3">
      <c r="A182" s="6" t="s">
        <v>12504</v>
      </c>
      <c r="B182" s="6"/>
      <c r="C182" s="6" t="s">
        <v>2757</v>
      </c>
      <c r="D182" s="6" t="str">
        <f t="shared" si="6"/>
        <v>ORD26001363</v>
      </c>
      <c r="E182" s="10">
        <v>46267</v>
      </c>
      <c r="F182" s="6" t="s">
        <v>12294</v>
      </c>
      <c r="G182" s="6" t="s">
        <v>27</v>
      </c>
      <c r="H182" s="8">
        <v>999</v>
      </c>
      <c r="I182" s="8">
        <v>17.98</v>
      </c>
      <c r="J182" s="8">
        <v>3.24</v>
      </c>
      <c r="K182" s="8">
        <v>977.78</v>
      </c>
      <c r="L182" s="10">
        <v>46269</v>
      </c>
      <c r="M182" s="6" t="s">
        <v>12445</v>
      </c>
      <c r="N182" s="6" t="str">
        <f>IF(COUNTIF($A$2:A182,A182)&gt;1,"DUP","OK")</f>
        <v>OK</v>
      </c>
      <c r="O182" s="6" t="str">
        <f t="shared" si="7"/>
        <v>ORD26001363</v>
      </c>
      <c r="P182" s="6" t="str">
        <f t="shared" si="8"/>
        <v>Sep</v>
      </c>
      <c r="Q182" s="6"/>
      <c r="R182" s="9"/>
      <c r="S182" s="8"/>
      <c r="T182" s="8"/>
      <c r="U182" s="8"/>
      <c r="V182" s="8"/>
      <c r="W182" s="8"/>
      <c r="X182" s="6"/>
      <c r="Y182" s="6"/>
    </row>
    <row r="183" spans="1:25" x14ac:dyDescent="0.3">
      <c r="A183" s="6" t="s">
        <v>12505</v>
      </c>
      <c r="B183" s="6"/>
      <c r="C183" s="6" t="s">
        <v>2835</v>
      </c>
      <c r="D183" s="6" t="str">
        <f t="shared" si="6"/>
        <v>ORD26001402</v>
      </c>
      <c r="E183" s="10">
        <v>46267</v>
      </c>
      <c r="F183" s="6" t="s">
        <v>12294</v>
      </c>
      <c r="G183" s="6" t="s">
        <v>18</v>
      </c>
      <c r="H183" s="8">
        <v>349</v>
      </c>
      <c r="I183" s="8">
        <v>0</v>
      </c>
      <c r="J183" s="8">
        <v>0</v>
      </c>
      <c r="K183" s="8">
        <v>349</v>
      </c>
      <c r="L183" s="10">
        <v>46269</v>
      </c>
      <c r="M183" s="6" t="s">
        <v>12445</v>
      </c>
      <c r="N183" s="6" t="str">
        <f>IF(COUNTIF($A$2:A183,A183)&gt;1,"DUP","OK")</f>
        <v>OK</v>
      </c>
      <c r="O183" s="6" t="str">
        <f t="shared" si="7"/>
        <v>ORD26001402</v>
      </c>
      <c r="P183" s="6" t="str">
        <f t="shared" si="8"/>
        <v>Sep</v>
      </c>
      <c r="Q183" s="6"/>
      <c r="R183" s="9"/>
      <c r="S183" s="8"/>
      <c r="T183" s="8"/>
      <c r="U183" s="8"/>
      <c r="V183" s="8"/>
      <c r="W183" s="8"/>
      <c r="X183" s="6"/>
      <c r="Y183" s="6"/>
    </row>
    <row r="184" spans="1:25" x14ac:dyDescent="0.3">
      <c r="A184" s="6" t="s">
        <v>12506</v>
      </c>
      <c r="B184" s="6"/>
      <c r="C184" s="6" t="s">
        <v>2869</v>
      </c>
      <c r="D184" s="6" t="str">
        <f t="shared" si="6"/>
        <v>ORD26001420</v>
      </c>
      <c r="E184" s="10">
        <v>46267</v>
      </c>
      <c r="F184" s="6" t="s">
        <v>12294</v>
      </c>
      <c r="G184" s="6" t="s">
        <v>18</v>
      </c>
      <c r="H184" s="8">
        <v>1499</v>
      </c>
      <c r="I184" s="8">
        <v>0</v>
      </c>
      <c r="J184" s="8">
        <v>0</v>
      </c>
      <c r="K184" s="8">
        <v>1499</v>
      </c>
      <c r="L184" s="10">
        <v>46269</v>
      </c>
      <c r="M184" s="6" t="s">
        <v>12445</v>
      </c>
      <c r="N184" s="6" t="str">
        <f>IF(COUNTIF($A$2:A184,A184)&gt;1,"DUP","OK")</f>
        <v>OK</v>
      </c>
      <c r="O184" s="6" t="str">
        <f t="shared" si="7"/>
        <v>ORD26001420</v>
      </c>
      <c r="P184" s="6" t="str">
        <f t="shared" si="8"/>
        <v>Sep</v>
      </c>
      <c r="Q184" s="6"/>
      <c r="R184" s="9"/>
      <c r="S184" s="8"/>
      <c r="T184" s="8"/>
      <c r="U184" s="8"/>
      <c r="V184" s="8"/>
      <c r="W184" s="8"/>
      <c r="X184" s="6"/>
      <c r="Y184" s="6"/>
    </row>
    <row r="185" spans="1:25" x14ac:dyDescent="0.3">
      <c r="A185" s="6" t="s">
        <v>12507</v>
      </c>
      <c r="B185" s="6"/>
      <c r="C185" s="6" t="s">
        <v>2889</v>
      </c>
      <c r="D185" s="6" t="str">
        <f t="shared" si="6"/>
        <v>ORD26001430</v>
      </c>
      <c r="E185" s="10">
        <v>46267</v>
      </c>
      <c r="F185" s="6" t="s">
        <v>12294</v>
      </c>
      <c r="G185" s="6" t="s">
        <v>54</v>
      </c>
      <c r="H185" s="8">
        <v>2398</v>
      </c>
      <c r="I185" s="8">
        <v>57.55</v>
      </c>
      <c r="J185" s="8">
        <v>10.36</v>
      </c>
      <c r="K185" s="8">
        <v>2330.09</v>
      </c>
      <c r="L185" s="10">
        <v>46269</v>
      </c>
      <c r="M185" s="6" t="s">
        <v>12445</v>
      </c>
      <c r="N185" s="6" t="str">
        <f>IF(COUNTIF($A$2:A185,A185)&gt;1,"DUP","OK")</f>
        <v>OK</v>
      </c>
      <c r="O185" s="6" t="str">
        <f t="shared" si="7"/>
        <v>ORD26001430</v>
      </c>
      <c r="P185" s="6" t="str">
        <f t="shared" si="8"/>
        <v>Sep</v>
      </c>
      <c r="Q185" s="6"/>
      <c r="R185" s="9"/>
      <c r="S185" s="8"/>
      <c r="T185" s="8"/>
      <c r="U185" s="8"/>
      <c r="V185" s="8"/>
      <c r="W185" s="8"/>
      <c r="X185" s="6"/>
      <c r="Y185" s="6"/>
    </row>
    <row r="186" spans="1:25" x14ac:dyDescent="0.3">
      <c r="A186" s="6" t="s">
        <v>12508</v>
      </c>
      <c r="B186" s="6"/>
      <c r="C186" s="6" t="s">
        <v>2996</v>
      </c>
      <c r="D186" s="6" t="str">
        <f t="shared" si="6"/>
        <v>ORD26001484</v>
      </c>
      <c r="E186" s="10">
        <v>46267</v>
      </c>
      <c r="F186" s="6" t="s">
        <v>12294</v>
      </c>
      <c r="G186" s="6" t="s">
        <v>54</v>
      </c>
      <c r="H186" s="8">
        <v>1998</v>
      </c>
      <c r="I186" s="8">
        <v>37.96</v>
      </c>
      <c r="J186" s="8">
        <v>6.83</v>
      </c>
      <c r="K186" s="8">
        <v>1953.21</v>
      </c>
      <c r="L186" s="10">
        <v>46269</v>
      </c>
      <c r="M186" s="6" t="s">
        <v>12445</v>
      </c>
      <c r="N186" s="6" t="str">
        <f>IF(COUNTIF($A$2:A186,A186)&gt;1,"DUP","OK")</f>
        <v>OK</v>
      </c>
      <c r="O186" s="6" t="str">
        <f t="shared" si="7"/>
        <v>ORD26001484</v>
      </c>
      <c r="P186" s="6" t="str">
        <f t="shared" si="8"/>
        <v>Sep</v>
      </c>
      <c r="Q186" s="6"/>
      <c r="R186" s="9"/>
      <c r="S186" s="8"/>
      <c r="T186" s="8"/>
      <c r="U186" s="8"/>
      <c r="V186" s="8"/>
      <c r="W186" s="8"/>
      <c r="X186" s="6"/>
      <c r="Y186" s="6"/>
    </row>
    <row r="187" spans="1:25" x14ac:dyDescent="0.3">
      <c r="A187" s="6" t="s">
        <v>12509</v>
      </c>
      <c r="B187" s="6"/>
      <c r="C187" s="6" t="s">
        <v>3109</v>
      </c>
      <c r="D187" s="6" t="str">
        <f t="shared" si="6"/>
        <v>ORD26001541</v>
      </c>
      <c r="E187" s="10">
        <v>46267</v>
      </c>
      <c r="F187" s="6" t="s">
        <v>12294</v>
      </c>
      <c r="G187" s="6" t="s">
        <v>27</v>
      </c>
      <c r="H187" s="8">
        <v>4999</v>
      </c>
      <c r="I187" s="8">
        <v>79.98</v>
      </c>
      <c r="J187" s="8">
        <v>14.4</v>
      </c>
      <c r="K187" s="8">
        <v>4904.62</v>
      </c>
      <c r="L187" s="10">
        <v>46269</v>
      </c>
      <c r="M187" s="6" t="s">
        <v>12445</v>
      </c>
      <c r="N187" s="6" t="str">
        <f>IF(COUNTIF($A$2:A187,A187)&gt;1,"DUP","OK")</f>
        <v>OK</v>
      </c>
      <c r="O187" s="6" t="str">
        <f t="shared" si="7"/>
        <v>ORD26001541</v>
      </c>
      <c r="P187" s="6" t="str">
        <f t="shared" si="8"/>
        <v>Sep</v>
      </c>
      <c r="Q187" s="6"/>
      <c r="R187" s="9"/>
      <c r="S187" s="8"/>
      <c r="T187" s="8"/>
      <c r="U187" s="8"/>
      <c r="V187" s="8"/>
      <c r="W187" s="8"/>
      <c r="X187" s="6"/>
      <c r="Y187" s="6"/>
    </row>
    <row r="188" spans="1:25" x14ac:dyDescent="0.3">
      <c r="A188" s="6" t="s">
        <v>12510</v>
      </c>
      <c r="B188" s="6"/>
      <c r="C188" s="6" t="s">
        <v>3159</v>
      </c>
      <c r="D188" s="6" t="str">
        <f t="shared" si="6"/>
        <v>ORD26001567</v>
      </c>
      <c r="E188" s="10">
        <v>46267</v>
      </c>
      <c r="F188" s="6" t="s">
        <v>12294</v>
      </c>
      <c r="G188" s="6" t="s">
        <v>18</v>
      </c>
      <c r="H188" s="8">
        <v>7797</v>
      </c>
      <c r="I188" s="8">
        <v>23.39</v>
      </c>
      <c r="J188" s="8">
        <v>4.21</v>
      </c>
      <c r="K188" s="8">
        <v>7769.4</v>
      </c>
      <c r="L188" s="10">
        <v>46269</v>
      </c>
      <c r="M188" s="6" t="s">
        <v>12445</v>
      </c>
      <c r="N188" s="6" t="str">
        <f>IF(COUNTIF($A$2:A188,A188)&gt;1,"DUP","OK")</f>
        <v>OK</v>
      </c>
      <c r="O188" s="6" t="str">
        <f t="shared" si="7"/>
        <v>ORD26001567</v>
      </c>
      <c r="P188" s="6" t="str">
        <f t="shared" si="8"/>
        <v>Sep</v>
      </c>
      <c r="Q188" s="6"/>
      <c r="R188" s="9"/>
      <c r="S188" s="8"/>
      <c r="T188" s="8"/>
      <c r="U188" s="8"/>
      <c r="V188" s="8"/>
      <c r="W188" s="8"/>
      <c r="X188" s="6"/>
      <c r="Y188" s="6"/>
    </row>
    <row r="189" spans="1:25" x14ac:dyDescent="0.3">
      <c r="A189" s="6" t="s">
        <v>12511</v>
      </c>
      <c r="B189" s="6"/>
      <c r="C189" s="6" t="s">
        <v>3332</v>
      </c>
      <c r="D189" s="6" t="str">
        <f t="shared" si="6"/>
        <v>ORD26001655</v>
      </c>
      <c r="E189" s="10">
        <v>46267</v>
      </c>
      <c r="F189" s="6" t="s">
        <v>12294</v>
      </c>
      <c r="G189" s="6" t="s">
        <v>18</v>
      </c>
      <c r="H189" s="8">
        <v>1798</v>
      </c>
      <c r="I189" s="8">
        <v>0</v>
      </c>
      <c r="J189" s="8">
        <v>0</v>
      </c>
      <c r="K189" s="8">
        <v>1798</v>
      </c>
      <c r="L189" s="10">
        <v>46269</v>
      </c>
      <c r="M189" s="6" t="s">
        <v>12445</v>
      </c>
      <c r="N189" s="6" t="str">
        <f>IF(COUNTIF($A$2:A189,A189)&gt;1,"DUP","OK")</f>
        <v>OK</v>
      </c>
      <c r="O189" s="6" t="str">
        <f t="shared" si="7"/>
        <v>ORD26001655</v>
      </c>
      <c r="P189" s="6" t="str">
        <f t="shared" si="8"/>
        <v>Sep</v>
      </c>
      <c r="Q189" s="6"/>
      <c r="R189" s="9"/>
      <c r="S189" s="8"/>
      <c r="T189" s="8"/>
      <c r="U189" s="8"/>
      <c r="V189" s="8"/>
      <c r="W189" s="8"/>
      <c r="X189" s="6"/>
      <c r="Y189" s="6"/>
    </row>
    <row r="190" spans="1:25" x14ac:dyDescent="0.3">
      <c r="A190" s="6" t="s">
        <v>12512</v>
      </c>
      <c r="B190" s="6"/>
      <c r="C190" s="6" t="s">
        <v>3484</v>
      </c>
      <c r="D190" s="6" t="str">
        <f t="shared" si="6"/>
        <v>ORD26001732</v>
      </c>
      <c r="E190" s="10">
        <v>46267</v>
      </c>
      <c r="F190" s="6" t="s">
        <v>12294</v>
      </c>
      <c r="G190" s="6" t="s">
        <v>27</v>
      </c>
      <c r="H190" s="8">
        <v>499</v>
      </c>
      <c r="I190" s="8">
        <v>8.98</v>
      </c>
      <c r="J190" s="8">
        <v>1.62</v>
      </c>
      <c r="K190" s="8">
        <v>488.4</v>
      </c>
      <c r="L190" s="10">
        <v>46269</v>
      </c>
      <c r="M190" s="6" t="s">
        <v>12445</v>
      </c>
      <c r="N190" s="6" t="str">
        <f>IF(COUNTIF($A$2:A190,A190)&gt;1,"DUP","OK")</f>
        <v>OK</v>
      </c>
      <c r="O190" s="6" t="str">
        <f t="shared" si="7"/>
        <v>ORD26001732</v>
      </c>
      <c r="P190" s="6" t="str">
        <f t="shared" si="8"/>
        <v>Sep</v>
      </c>
      <c r="Q190" s="6"/>
      <c r="R190" s="9"/>
      <c r="S190" s="8"/>
      <c r="T190" s="8"/>
      <c r="U190" s="8"/>
      <c r="V190" s="8"/>
      <c r="W190" s="8"/>
      <c r="X190" s="6"/>
      <c r="Y190" s="6"/>
    </row>
    <row r="191" spans="1:25" x14ac:dyDescent="0.3">
      <c r="A191" s="6" t="s">
        <v>12513</v>
      </c>
      <c r="B191" s="6"/>
      <c r="C191" s="6" t="s">
        <v>3502</v>
      </c>
      <c r="D191" s="6" t="str">
        <f t="shared" si="6"/>
        <v>ORD26001741</v>
      </c>
      <c r="E191" s="10">
        <v>46267</v>
      </c>
      <c r="F191" s="6" t="s">
        <v>12294</v>
      </c>
      <c r="G191" s="6" t="s">
        <v>27</v>
      </c>
      <c r="H191" s="8">
        <v>1148</v>
      </c>
      <c r="I191" s="8">
        <v>20.66</v>
      </c>
      <c r="J191" s="8">
        <v>3.72</v>
      </c>
      <c r="K191" s="8">
        <v>1123.6199999999999</v>
      </c>
      <c r="L191" s="10">
        <v>46269</v>
      </c>
      <c r="M191" s="6" t="s">
        <v>12445</v>
      </c>
      <c r="N191" s="6" t="str">
        <f>IF(COUNTIF($A$2:A191,A191)&gt;1,"DUP","OK")</f>
        <v>OK</v>
      </c>
      <c r="O191" s="6" t="str">
        <f t="shared" si="7"/>
        <v>ORD26001741</v>
      </c>
      <c r="P191" s="6" t="str">
        <f t="shared" si="8"/>
        <v>Sep</v>
      </c>
      <c r="Q191" s="6"/>
      <c r="R191" s="9"/>
      <c r="S191" s="8"/>
      <c r="T191" s="8"/>
      <c r="U191" s="8"/>
      <c r="V191" s="8"/>
      <c r="W191" s="8"/>
      <c r="X191" s="6"/>
      <c r="Y191" s="6"/>
    </row>
    <row r="192" spans="1:25" x14ac:dyDescent="0.3">
      <c r="A192" s="6" t="s">
        <v>12514</v>
      </c>
      <c r="B192" s="6"/>
      <c r="C192" s="6" t="s">
        <v>12515</v>
      </c>
      <c r="D192" s="6" t="str">
        <f t="shared" si="6"/>
        <v>ORD26001799</v>
      </c>
      <c r="E192" s="10">
        <v>46267</v>
      </c>
      <c r="F192" s="6" t="s">
        <v>12294</v>
      </c>
      <c r="G192" s="6" t="s">
        <v>27</v>
      </c>
      <c r="H192" s="8">
        <v>5297</v>
      </c>
      <c r="I192" s="8">
        <v>84.75</v>
      </c>
      <c r="J192" s="8">
        <v>15.26</v>
      </c>
      <c r="K192" s="8">
        <v>5196.99</v>
      </c>
      <c r="L192" s="10">
        <v>46269</v>
      </c>
      <c r="M192" s="6" t="s">
        <v>12445</v>
      </c>
      <c r="N192" s="6" t="str">
        <f>IF(COUNTIF($A$2:A192,A192)&gt;1,"DUP","OK")</f>
        <v>OK</v>
      </c>
      <c r="O192" s="6" t="str">
        <f t="shared" si="7"/>
        <v>ORD26001799</v>
      </c>
      <c r="P192" s="6" t="str">
        <f t="shared" si="8"/>
        <v>Sep</v>
      </c>
      <c r="Q192" s="6"/>
      <c r="R192" s="9"/>
      <c r="S192" s="8"/>
      <c r="T192" s="8"/>
      <c r="U192" s="8"/>
      <c r="V192" s="8"/>
      <c r="W192" s="8"/>
      <c r="X192" s="6"/>
      <c r="Y192" s="6"/>
    </row>
    <row r="193" spans="1:25" x14ac:dyDescent="0.3">
      <c r="A193" s="6" t="s">
        <v>12516</v>
      </c>
      <c r="B193" s="6"/>
      <c r="C193" s="6" t="s">
        <v>12517</v>
      </c>
      <c r="D193" s="6" t="str">
        <f t="shared" si="6"/>
        <v>ORD26001842</v>
      </c>
      <c r="E193" s="10">
        <v>46267</v>
      </c>
      <c r="F193" s="6" t="s">
        <v>12294</v>
      </c>
      <c r="G193" s="6" t="s">
        <v>18</v>
      </c>
      <c r="H193" s="8">
        <v>5998</v>
      </c>
      <c r="I193" s="8">
        <v>17.989999999999998</v>
      </c>
      <c r="J193" s="8">
        <v>3.24</v>
      </c>
      <c r="K193" s="8">
        <v>5976.77</v>
      </c>
      <c r="L193" s="10">
        <v>46269</v>
      </c>
      <c r="M193" s="6" t="s">
        <v>12445</v>
      </c>
      <c r="N193" s="6" t="str">
        <f>IF(COUNTIF($A$2:A193,A193)&gt;1,"DUP","OK")</f>
        <v>OK</v>
      </c>
      <c r="O193" s="6" t="str">
        <f t="shared" si="7"/>
        <v>ORD26001842</v>
      </c>
      <c r="P193" s="6" t="str">
        <f t="shared" si="8"/>
        <v>Sep</v>
      </c>
      <c r="Q193" s="6"/>
      <c r="R193" s="9"/>
      <c r="S193" s="8"/>
      <c r="T193" s="8"/>
      <c r="U193" s="8"/>
      <c r="V193" s="8"/>
      <c r="W193" s="8"/>
      <c r="X193" s="6"/>
      <c r="Y193" s="6"/>
    </row>
    <row r="194" spans="1:25" x14ac:dyDescent="0.3">
      <c r="A194" s="6" t="s">
        <v>12518</v>
      </c>
      <c r="B194" s="6"/>
      <c r="C194" s="6" t="s">
        <v>3839</v>
      </c>
      <c r="D194" s="6" t="str">
        <f t="shared" ref="D194:D257" si="9">UPPER(SUBSTITUTE(TRIM(C194),"-",""))</f>
        <v>ORD26001911</v>
      </c>
      <c r="E194" s="10">
        <v>46267</v>
      </c>
      <c r="F194" s="6" t="s">
        <v>12294</v>
      </c>
      <c r="G194" s="6" t="s">
        <v>18</v>
      </c>
      <c r="H194" s="8">
        <v>1798</v>
      </c>
      <c r="I194" s="8">
        <v>0</v>
      </c>
      <c r="J194" s="8">
        <v>0</v>
      </c>
      <c r="K194" s="8">
        <v>1798</v>
      </c>
      <c r="L194" s="10">
        <v>46269</v>
      </c>
      <c r="M194" s="6" t="s">
        <v>12445</v>
      </c>
      <c r="N194" s="6" t="str">
        <f>IF(COUNTIF($A$2:A194,A194)&gt;1,"DUP","OK")</f>
        <v>OK</v>
      </c>
      <c r="O194" s="6" t="str">
        <f t="shared" ref="O194:O257" si="10">IF(F194="REFUND",INDEX($D$2:$D$5743,MATCH(B194,$A$2:$A$5743,0)),D194)</f>
        <v>ORD26001911</v>
      </c>
      <c r="P194" s="6" t="str">
        <f t="shared" ref="P194:P257" si="11">IF(L194&gt;DATE(2026,9,30),"Oct-Due","Sep")</f>
        <v>Sep</v>
      </c>
      <c r="Q194" s="6"/>
      <c r="R194" s="9"/>
      <c r="S194" s="8"/>
      <c r="T194" s="8"/>
      <c r="U194" s="8"/>
      <c r="V194" s="8"/>
      <c r="W194" s="8"/>
      <c r="X194" s="6"/>
      <c r="Y194" s="6"/>
    </row>
    <row r="195" spans="1:25" x14ac:dyDescent="0.3">
      <c r="A195" s="6" t="s">
        <v>12519</v>
      </c>
      <c r="B195" s="6"/>
      <c r="C195" s="6" t="s">
        <v>4056</v>
      </c>
      <c r="D195" s="6" t="str">
        <f t="shared" si="9"/>
        <v>ORD26002022</v>
      </c>
      <c r="E195" s="10">
        <v>46267</v>
      </c>
      <c r="F195" s="6" t="s">
        <v>12294</v>
      </c>
      <c r="G195" s="6" t="s">
        <v>54</v>
      </c>
      <c r="H195" s="8">
        <v>3998</v>
      </c>
      <c r="I195" s="8">
        <v>67.97</v>
      </c>
      <c r="J195" s="8">
        <v>12.23</v>
      </c>
      <c r="K195" s="8">
        <v>3917.8</v>
      </c>
      <c r="L195" s="10">
        <v>46269</v>
      </c>
      <c r="M195" s="6" t="s">
        <v>12445</v>
      </c>
      <c r="N195" s="6" t="str">
        <f>IF(COUNTIF($A$2:A195,A195)&gt;1,"DUP","OK")</f>
        <v>OK</v>
      </c>
      <c r="O195" s="6" t="str">
        <f t="shared" si="10"/>
        <v>ORD26002022</v>
      </c>
      <c r="P195" s="6" t="str">
        <f t="shared" si="11"/>
        <v>Sep</v>
      </c>
      <c r="Q195" s="6"/>
      <c r="R195" s="9"/>
      <c r="S195" s="8"/>
      <c r="T195" s="8"/>
      <c r="U195" s="8"/>
      <c r="V195" s="8"/>
      <c r="W195" s="8"/>
      <c r="X195" s="6"/>
      <c r="Y195" s="6"/>
    </row>
    <row r="196" spans="1:25" x14ac:dyDescent="0.3">
      <c r="A196" s="6" t="s">
        <v>12520</v>
      </c>
      <c r="B196" s="6"/>
      <c r="C196" s="6" t="s">
        <v>4068</v>
      </c>
      <c r="D196" s="6" t="str">
        <f t="shared" si="9"/>
        <v>ORD26002028</v>
      </c>
      <c r="E196" s="10">
        <v>46267</v>
      </c>
      <c r="F196" s="6" t="s">
        <v>12294</v>
      </c>
      <c r="G196" s="6" t="s">
        <v>54</v>
      </c>
      <c r="H196" s="8">
        <v>3597</v>
      </c>
      <c r="I196" s="8">
        <v>61.15</v>
      </c>
      <c r="J196" s="8">
        <v>11.01</v>
      </c>
      <c r="K196" s="8">
        <v>3524.84</v>
      </c>
      <c r="L196" s="10">
        <v>46269</v>
      </c>
      <c r="M196" s="6" t="s">
        <v>12445</v>
      </c>
      <c r="N196" s="6" t="str">
        <f>IF(COUNTIF($A$2:A196,A196)&gt;1,"DUP","OK")</f>
        <v>OK</v>
      </c>
      <c r="O196" s="6" t="str">
        <f t="shared" si="10"/>
        <v>ORD26002028</v>
      </c>
      <c r="P196" s="6" t="str">
        <f t="shared" si="11"/>
        <v>Sep</v>
      </c>
      <c r="Q196" s="6"/>
      <c r="R196" s="9"/>
      <c r="S196" s="8"/>
      <c r="T196" s="8"/>
      <c r="U196" s="8"/>
      <c r="V196" s="8"/>
      <c r="W196" s="8"/>
      <c r="X196" s="6"/>
      <c r="Y196" s="6"/>
    </row>
    <row r="197" spans="1:25" x14ac:dyDescent="0.3">
      <c r="A197" s="6" t="s">
        <v>12521</v>
      </c>
      <c r="B197" s="6"/>
      <c r="C197" s="6" t="s">
        <v>4112</v>
      </c>
      <c r="D197" s="6" t="str">
        <f t="shared" si="9"/>
        <v>ORD26002050</v>
      </c>
      <c r="E197" s="10">
        <v>46267</v>
      </c>
      <c r="F197" s="6" t="s">
        <v>12294</v>
      </c>
      <c r="G197" s="6" t="s">
        <v>27</v>
      </c>
      <c r="H197" s="8">
        <v>2798</v>
      </c>
      <c r="I197" s="8">
        <v>44.77</v>
      </c>
      <c r="J197" s="8">
        <v>8.06</v>
      </c>
      <c r="K197" s="8">
        <v>2745.17</v>
      </c>
      <c r="L197" s="10">
        <v>46269</v>
      </c>
      <c r="M197" s="6" t="s">
        <v>12445</v>
      </c>
      <c r="N197" s="6" t="str">
        <f>IF(COUNTIF($A$2:A197,A197)&gt;1,"DUP","OK")</f>
        <v>OK</v>
      </c>
      <c r="O197" s="6" t="str">
        <f t="shared" si="10"/>
        <v>ORD26002050</v>
      </c>
      <c r="P197" s="6" t="str">
        <f t="shared" si="11"/>
        <v>Sep</v>
      </c>
      <c r="Q197" s="6"/>
      <c r="R197" s="9"/>
      <c r="S197" s="8"/>
      <c r="T197" s="8"/>
      <c r="U197" s="8"/>
      <c r="V197" s="8"/>
      <c r="W197" s="8"/>
      <c r="X197" s="6"/>
      <c r="Y197" s="6"/>
    </row>
    <row r="198" spans="1:25" x14ac:dyDescent="0.3">
      <c r="A198" s="6" t="s">
        <v>12522</v>
      </c>
      <c r="B198" s="6"/>
      <c r="C198" s="6" t="s">
        <v>4130</v>
      </c>
      <c r="D198" s="6" t="str">
        <f t="shared" si="9"/>
        <v>ORD26002059</v>
      </c>
      <c r="E198" s="10">
        <v>46267</v>
      </c>
      <c r="F198" s="6" t="s">
        <v>12294</v>
      </c>
      <c r="G198" s="6" t="s">
        <v>27</v>
      </c>
      <c r="H198" s="8">
        <v>5598</v>
      </c>
      <c r="I198" s="8">
        <v>89.57</v>
      </c>
      <c r="J198" s="8">
        <v>16.12</v>
      </c>
      <c r="K198" s="8">
        <v>5492.31</v>
      </c>
      <c r="L198" s="10">
        <v>46269</v>
      </c>
      <c r="M198" s="6" t="s">
        <v>12445</v>
      </c>
      <c r="N198" s="6" t="str">
        <f>IF(COUNTIF($A$2:A198,A198)&gt;1,"DUP","OK")</f>
        <v>OK</v>
      </c>
      <c r="O198" s="6" t="str">
        <f t="shared" si="10"/>
        <v>ORD26002059</v>
      </c>
      <c r="P198" s="6" t="str">
        <f t="shared" si="11"/>
        <v>Sep</v>
      </c>
      <c r="Q198" s="6"/>
      <c r="R198" s="9"/>
      <c r="S198" s="8"/>
      <c r="T198" s="8"/>
      <c r="U198" s="8"/>
      <c r="V198" s="8"/>
      <c r="W198" s="8"/>
      <c r="X198" s="6"/>
      <c r="Y198" s="6"/>
    </row>
    <row r="199" spans="1:25" x14ac:dyDescent="0.3">
      <c r="A199" s="6" t="s">
        <v>12523</v>
      </c>
      <c r="B199" s="6"/>
      <c r="C199" s="6" t="s">
        <v>4178</v>
      </c>
      <c r="D199" s="6" t="str">
        <f t="shared" si="9"/>
        <v>ORD26002084</v>
      </c>
      <c r="E199" s="10">
        <v>46267</v>
      </c>
      <c r="F199" s="6" t="s">
        <v>12294</v>
      </c>
      <c r="G199" s="6" t="s">
        <v>54</v>
      </c>
      <c r="H199" s="8">
        <v>2798</v>
      </c>
      <c r="I199" s="8">
        <v>47.57</v>
      </c>
      <c r="J199" s="8">
        <v>8.56</v>
      </c>
      <c r="K199" s="8">
        <v>2741.87</v>
      </c>
      <c r="L199" s="10">
        <v>46269</v>
      </c>
      <c r="M199" s="6" t="s">
        <v>12445</v>
      </c>
      <c r="N199" s="6" t="str">
        <f>IF(COUNTIF($A$2:A199,A199)&gt;1,"DUP","OK")</f>
        <v>OK</v>
      </c>
      <c r="O199" s="6" t="str">
        <f t="shared" si="10"/>
        <v>ORD26002084</v>
      </c>
      <c r="P199" s="6" t="str">
        <f t="shared" si="11"/>
        <v>Sep</v>
      </c>
      <c r="Q199" s="6"/>
      <c r="R199" s="9"/>
      <c r="S199" s="8"/>
      <c r="T199" s="8"/>
      <c r="U199" s="8"/>
      <c r="V199" s="8"/>
      <c r="W199" s="8"/>
      <c r="X199" s="6"/>
      <c r="Y199" s="6"/>
    </row>
    <row r="200" spans="1:25" x14ac:dyDescent="0.3">
      <c r="A200" s="6" t="s">
        <v>12524</v>
      </c>
      <c r="B200" s="6"/>
      <c r="C200" s="6" t="s">
        <v>4218</v>
      </c>
      <c r="D200" s="6" t="str">
        <f t="shared" si="9"/>
        <v>ORD26002104</v>
      </c>
      <c r="E200" s="10">
        <v>46267</v>
      </c>
      <c r="F200" s="6" t="s">
        <v>12294</v>
      </c>
      <c r="G200" s="6" t="s">
        <v>27</v>
      </c>
      <c r="H200" s="8">
        <v>2848</v>
      </c>
      <c r="I200" s="8">
        <v>45.57</v>
      </c>
      <c r="J200" s="8">
        <v>8.1999999999999993</v>
      </c>
      <c r="K200" s="8">
        <v>2794.23</v>
      </c>
      <c r="L200" s="10">
        <v>46269</v>
      </c>
      <c r="M200" s="6" t="s">
        <v>12445</v>
      </c>
      <c r="N200" s="6" t="str">
        <f>IF(COUNTIF($A$2:A200,A200)&gt;1,"DUP","OK")</f>
        <v>OK</v>
      </c>
      <c r="O200" s="6" t="str">
        <f t="shared" si="10"/>
        <v>ORD26002104</v>
      </c>
      <c r="P200" s="6" t="str">
        <f t="shared" si="11"/>
        <v>Sep</v>
      </c>
      <c r="Q200" s="6"/>
      <c r="R200" s="9"/>
      <c r="S200" s="8"/>
      <c r="T200" s="8"/>
      <c r="U200" s="8"/>
      <c r="V200" s="8"/>
      <c r="W200" s="8"/>
      <c r="X200" s="6"/>
      <c r="Y200" s="6"/>
    </row>
    <row r="201" spans="1:25" x14ac:dyDescent="0.3">
      <c r="A201" s="6" t="s">
        <v>12525</v>
      </c>
      <c r="B201" s="6"/>
      <c r="C201" s="6" t="s">
        <v>4362</v>
      </c>
      <c r="D201" s="6" t="str">
        <f t="shared" si="9"/>
        <v>ORD26002177</v>
      </c>
      <c r="E201" s="10">
        <v>46267</v>
      </c>
      <c r="F201" s="6" t="s">
        <v>12294</v>
      </c>
      <c r="G201" s="6" t="s">
        <v>18</v>
      </c>
      <c r="H201" s="8">
        <v>1848</v>
      </c>
      <c r="I201" s="8">
        <v>0</v>
      </c>
      <c r="J201" s="8">
        <v>0</v>
      </c>
      <c r="K201" s="8">
        <v>1848</v>
      </c>
      <c r="L201" s="10">
        <v>46269</v>
      </c>
      <c r="M201" s="6" t="s">
        <v>12445</v>
      </c>
      <c r="N201" s="6" t="str">
        <f>IF(COUNTIF($A$2:A201,A201)&gt;1,"DUP","OK")</f>
        <v>OK</v>
      </c>
      <c r="O201" s="6" t="str">
        <f t="shared" si="10"/>
        <v>ORD26002177</v>
      </c>
      <c r="P201" s="6" t="str">
        <f t="shared" si="11"/>
        <v>Sep</v>
      </c>
      <c r="Q201" s="6"/>
      <c r="R201" s="9"/>
      <c r="S201" s="8"/>
      <c r="T201" s="8"/>
      <c r="U201" s="8"/>
      <c r="V201" s="8"/>
      <c r="W201" s="8"/>
      <c r="X201" s="6"/>
      <c r="Y201" s="6"/>
    </row>
    <row r="202" spans="1:25" x14ac:dyDescent="0.3">
      <c r="A202" s="6" t="s">
        <v>12526</v>
      </c>
      <c r="B202" s="6"/>
      <c r="C202" s="6" t="s">
        <v>4382</v>
      </c>
      <c r="D202" s="6" t="str">
        <f t="shared" si="9"/>
        <v>ORD26002187</v>
      </c>
      <c r="E202" s="10">
        <v>46267</v>
      </c>
      <c r="F202" s="6" t="s">
        <v>12294</v>
      </c>
      <c r="G202" s="6" t="s">
        <v>27</v>
      </c>
      <c r="H202" s="8">
        <v>8298</v>
      </c>
      <c r="I202" s="8">
        <v>132.77000000000001</v>
      </c>
      <c r="J202" s="8">
        <v>23.9</v>
      </c>
      <c r="K202" s="8">
        <v>8141.33</v>
      </c>
      <c r="L202" s="10">
        <v>46269</v>
      </c>
      <c r="M202" s="6" t="s">
        <v>12445</v>
      </c>
      <c r="N202" s="6" t="str">
        <f>IF(COUNTIF($A$2:A202,A202)&gt;1,"DUP","OK")</f>
        <v>OK</v>
      </c>
      <c r="O202" s="6" t="str">
        <f t="shared" si="10"/>
        <v>ORD26002187</v>
      </c>
      <c r="P202" s="6" t="str">
        <f t="shared" si="11"/>
        <v>Sep</v>
      </c>
      <c r="Q202" s="6"/>
      <c r="R202" s="9"/>
      <c r="S202" s="8"/>
      <c r="T202" s="8"/>
      <c r="U202" s="8"/>
      <c r="V202" s="8"/>
      <c r="W202" s="8"/>
      <c r="X202" s="6"/>
      <c r="Y202" s="6"/>
    </row>
    <row r="203" spans="1:25" x14ac:dyDescent="0.3">
      <c r="A203" s="6" t="s">
        <v>12527</v>
      </c>
      <c r="B203" s="6"/>
      <c r="C203" s="6" t="s">
        <v>4394</v>
      </c>
      <c r="D203" s="6" t="str">
        <f t="shared" si="9"/>
        <v>ORD26002193</v>
      </c>
      <c r="E203" s="10">
        <v>46267</v>
      </c>
      <c r="F203" s="6" t="s">
        <v>12294</v>
      </c>
      <c r="G203" s="6" t="s">
        <v>43</v>
      </c>
      <c r="H203" s="8">
        <v>4798</v>
      </c>
      <c r="I203" s="8">
        <v>57.58</v>
      </c>
      <c r="J203" s="8">
        <v>10.36</v>
      </c>
      <c r="K203" s="8">
        <v>4730.0600000000004</v>
      </c>
      <c r="L203" s="10">
        <v>46269</v>
      </c>
      <c r="M203" s="6" t="s">
        <v>12445</v>
      </c>
      <c r="N203" s="6" t="str">
        <f>IF(COUNTIF($A$2:A203,A203)&gt;1,"DUP","OK")</f>
        <v>OK</v>
      </c>
      <c r="O203" s="6" t="str">
        <f t="shared" si="10"/>
        <v>ORD26002193</v>
      </c>
      <c r="P203" s="6" t="str">
        <f t="shared" si="11"/>
        <v>Sep</v>
      </c>
      <c r="Q203" s="6"/>
      <c r="R203" s="9"/>
      <c r="S203" s="8"/>
      <c r="T203" s="8"/>
      <c r="U203" s="8"/>
      <c r="V203" s="8"/>
      <c r="W203" s="8"/>
      <c r="X203" s="6"/>
      <c r="Y203" s="6"/>
    </row>
    <row r="204" spans="1:25" x14ac:dyDescent="0.3">
      <c r="A204" s="6" t="s">
        <v>12528</v>
      </c>
      <c r="B204" s="6"/>
      <c r="C204" s="6" t="s">
        <v>4452</v>
      </c>
      <c r="D204" s="6" t="str">
        <f t="shared" si="9"/>
        <v>ORD26002222</v>
      </c>
      <c r="E204" s="10">
        <v>46267</v>
      </c>
      <c r="F204" s="6" t="s">
        <v>12294</v>
      </c>
      <c r="G204" s="6" t="s">
        <v>18</v>
      </c>
      <c r="H204" s="8">
        <v>7297</v>
      </c>
      <c r="I204" s="8">
        <v>21.89</v>
      </c>
      <c r="J204" s="8">
        <v>3.94</v>
      </c>
      <c r="K204" s="8">
        <v>7271.17</v>
      </c>
      <c r="L204" s="10">
        <v>46269</v>
      </c>
      <c r="M204" s="6" t="s">
        <v>12445</v>
      </c>
      <c r="N204" s="6" t="str">
        <f>IF(COUNTIF($A$2:A204,A204)&gt;1,"DUP","OK")</f>
        <v>OK</v>
      </c>
      <c r="O204" s="6" t="str">
        <f t="shared" si="10"/>
        <v>ORD26002222</v>
      </c>
      <c r="P204" s="6" t="str">
        <f t="shared" si="11"/>
        <v>Sep</v>
      </c>
      <c r="Q204" s="6"/>
      <c r="R204" s="9"/>
      <c r="S204" s="8"/>
      <c r="T204" s="8"/>
      <c r="U204" s="8"/>
      <c r="V204" s="8"/>
      <c r="W204" s="8"/>
      <c r="X204" s="6"/>
      <c r="Y204" s="6"/>
    </row>
    <row r="205" spans="1:25" x14ac:dyDescent="0.3">
      <c r="A205" s="6" t="s">
        <v>12529</v>
      </c>
      <c r="B205" s="6"/>
      <c r="C205" s="6" t="s">
        <v>4493</v>
      </c>
      <c r="D205" s="6" t="str">
        <f t="shared" si="9"/>
        <v>ORD26002243</v>
      </c>
      <c r="E205" s="10">
        <v>46267</v>
      </c>
      <c r="F205" s="6" t="s">
        <v>12294</v>
      </c>
      <c r="G205" s="6" t="s">
        <v>18</v>
      </c>
      <c r="H205" s="8">
        <v>3797</v>
      </c>
      <c r="I205" s="8">
        <v>11.39</v>
      </c>
      <c r="J205" s="8">
        <v>2.0499999999999998</v>
      </c>
      <c r="K205" s="8">
        <v>3783.56</v>
      </c>
      <c r="L205" s="10">
        <v>46269</v>
      </c>
      <c r="M205" s="6" t="s">
        <v>12445</v>
      </c>
      <c r="N205" s="6" t="str">
        <f>IF(COUNTIF($A$2:A205,A205)&gt;1,"DUP","OK")</f>
        <v>OK</v>
      </c>
      <c r="O205" s="6" t="str">
        <f t="shared" si="10"/>
        <v>ORD26002243</v>
      </c>
      <c r="P205" s="6" t="str">
        <f t="shared" si="11"/>
        <v>Sep</v>
      </c>
      <c r="Q205" s="6"/>
      <c r="R205" s="9"/>
      <c r="S205" s="8"/>
      <c r="T205" s="8"/>
      <c r="U205" s="8"/>
      <c r="V205" s="8"/>
      <c r="W205" s="8"/>
      <c r="X205" s="6"/>
      <c r="Y205" s="6"/>
    </row>
    <row r="206" spans="1:25" x14ac:dyDescent="0.3">
      <c r="A206" s="6" t="s">
        <v>12530</v>
      </c>
      <c r="B206" s="6"/>
      <c r="C206" s="6" t="s">
        <v>4572</v>
      </c>
      <c r="D206" s="6" t="str">
        <f t="shared" si="9"/>
        <v>ORD26002283</v>
      </c>
      <c r="E206" s="10">
        <v>46267</v>
      </c>
      <c r="F206" s="6" t="s">
        <v>12294</v>
      </c>
      <c r="G206" s="6" t="s">
        <v>54</v>
      </c>
      <c r="H206" s="8">
        <v>3499</v>
      </c>
      <c r="I206" s="8">
        <v>59.48</v>
      </c>
      <c r="J206" s="8">
        <v>10.71</v>
      </c>
      <c r="K206" s="8">
        <v>3428.81</v>
      </c>
      <c r="L206" s="10">
        <v>46269</v>
      </c>
      <c r="M206" s="6" t="s">
        <v>12445</v>
      </c>
      <c r="N206" s="6" t="str">
        <f>IF(COUNTIF($A$2:A206,A206)&gt;1,"DUP","OK")</f>
        <v>OK</v>
      </c>
      <c r="O206" s="6" t="str">
        <f t="shared" si="10"/>
        <v>ORD26002283</v>
      </c>
      <c r="P206" s="6" t="str">
        <f t="shared" si="11"/>
        <v>Sep</v>
      </c>
      <c r="Q206" s="6"/>
      <c r="R206" s="9"/>
      <c r="S206" s="8"/>
      <c r="T206" s="8"/>
      <c r="U206" s="8"/>
      <c r="V206" s="8"/>
      <c r="W206" s="8"/>
      <c r="X206" s="6"/>
      <c r="Y206" s="6"/>
    </row>
    <row r="207" spans="1:25" x14ac:dyDescent="0.3">
      <c r="A207" s="6" t="s">
        <v>12531</v>
      </c>
      <c r="B207" s="6"/>
      <c r="C207" s="6" t="s">
        <v>4654</v>
      </c>
      <c r="D207" s="6" t="str">
        <f t="shared" si="9"/>
        <v>ORD26002324</v>
      </c>
      <c r="E207" s="10">
        <v>46267</v>
      </c>
      <c r="F207" s="6" t="s">
        <v>12294</v>
      </c>
      <c r="G207" s="6" t="s">
        <v>18</v>
      </c>
      <c r="H207" s="8">
        <v>4297</v>
      </c>
      <c r="I207" s="8">
        <v>12.89</v>
      </c>
      <c r="J207" s="8">
        <v>2.3199999999999998</v>
      </c>
      <c r="K207" s="8">
        <v>4281.79</v>
      </c>
      <c r="L207" s="10">
        <v>46269</v>
      </c>
      <c r="M207" s="6" t="s">
        <v>12445</v>
      </c>
      <c r="N207" s="6" t="str">
        <f>IF(COUNTIF($A$2:A207,A207)&gt;1,"DUP","OK")</f>
        <v>OK</v>
      </c>
      <c r="O207" s="6" t="str">
        <f t="shared" si="10"/>
        <v>ORD26002324</v>
      </c>
      <c r="P207" s="6" t="str">
        <f t="shared" si="11"/>
        <v>Sep</v>
      </c>
      <c r="Q207" s="6"/>
      <c r="R207" s="9"/>
      <c r="S207" s="8"/>
      <c r="T207" s="8"/>
      <c r="U207" s="8"/>
      <c r="V207" s="8"/>
      <c r="W207" s="8"/>
      <c r="X207" s="6"/>
      <c r="Y207" s="6"/>
    </row>
    <row r="208" spans="1:25" x14ac:dyDescent="0.3">
      <c r="A208" s="6" t="s">
        <v>12532</v>
      </c>
      <c r="B208" s="6"/>
      <c r="C208" s="6" t="s">
        <v>4698</v>
      </c>
      <c r="D208" s="6" t="str">
        <f t="shared" si="9"/>
        <v>ORD26002346</v>
      </c>
      <c r="E208" s="10">
        <v>46267</v>
      </c>
      <c r="F208" s="6" t="s">
        <v>12294</v>
      </c>
      <c r="G208" s="6" t="s">
        <v>18</v>
      </c>
      <c r="H208" s="8">
        <v>599</v>
      </c>
      <c r="I208" s="8">
        <v>0</v>
      </c>
      <c r="J208" s="8">
        <v>0</v>
      </c>
      <c r="K208" s="8">
        <v>599</v>
      </c>
      <c r="L208" s="10">
        <v>46269</v>
      </c>
      <c r="M208" s="6" t="s">
        <v>12445</v>
      </c>
      <c r="N208" s="6" t="str">
        <f>IF(COUNTIF($A$2:A208,A208)&gt;1,"DUP","OK")</f>
        <v>OK</v>
      </c>
      <c r="O208" s="6" t="str">
        <f t="shared" si="10"/>
        <v>ORD26002346</v>
      </c>
      <c r="P208" s="6" t="str">
        <f t="shared" si="11"/>
        <v>Sep</v>
      </c>
      <c r="Q208" s="6"/>
      <c r="R208" s="9"/>
      <c r="S208" s="8"/>
      <c r="T208" s="8"/>
      <c r="U208" s="8"/>
      <c r="V208" s="8"/>
      <c r="W208" s="8"/>
      <c r="X208" s="6"/>
      <c r="Y208" s="6"/>
    </row>
    <row r="209" spans="1:25" x14ac:dyDescent="0.3">
      <c r="A209" s="6" t="s">
        <v>12533</v>
      </c>
      <c r="B209" s="6"/>
      <c r="C209" s="6" t="s">
        <v>4751</v>
      </c>
      <c r="D209" s="6" t="str">
        <f t="shared" si="9"/>
        <v>ORD26002373</v>
      </c>
      <c r="E209" s="10">
        <v>46267</v>
      </c>
      <c r="F209" s="6" t="s">
        <v>12294</v>
      </c>
      <c r="G209" s="6" t="s">
        <v>18</v>
      </c>
      <c r="H209" s="8">
        <v>4498</v>
      </c>
      <c r="I209" s="8">
        <v>13.49</v>
      </c>
      <c r="J209" s="8">
        <v>2.4300000000000002</v>
      </c>
      <c r="K209" s="8">
        <v>4482.08</v>
      </c>
      <c r="L209" s="10">
        <v>46269</v>
      </c>
      <c r="M209" s="6" t="s">
        <v>12445</v>
      </c>
      <c r="N209" s="6" t="str">
        <f>IF(COUNTIF($A$2:A209,A209)&gt;1,"DUP","OK")</f>
        <v>OK</v>
      </c>
      <c r="O209" s="6" t="str">
        <f t="shared" si="10"/>
        <v>ORD26002373</v>
      </c>
      <c r="P209" s="6" t="str">
        <f t="shared" si="11"/>
        <v>Sep</v>
      </c>
      <c r="Q209" s="6"/>
      <c r="R209" s="9"/>
      <c r="S209" s="8"/>
      <c r="T209" s="8"/>
      <c r="U209" s="8"/>
      <c r="V209" s="8"/>
      <c r="W209" s="8"/>
      <c r="X209" s="6"/>
      <c r="Y209" s="6"/>
    </row>
    <row r="210" spans="1:25" x14ac:dyDescent="0.3">
      <c r="A210" s="6" t="s">
        <v>12534</v>
      </c>
      <c r="B210" s="6"/>
      <c r="C210" s="6" t="s">
        <v>4796</v>
      </c>
      <c r="D210" s="6" t="str">
        <f t="shared" si="9"/>
        <v>ORD26002396</v>
      </c>
      <c r="E210" s="10">
        <v>46267</v>
      </c>
      <c r="F210" s="6" t="s">
        <v>12294</v>
      </c>
      <c r="G210" s="6" t="s">
        <v>18</v>
      </c>
      <c r="H210" s="8">
        <v>349</v>
      </c>
      <c r="I210" s="8">
        <v>0</v>
      </c>
      <c r="J210" s="8">
        <v>0</v>
      </c>
      <c r="K210" s="8">
        <v>349</v>
      </c>
      <c r="L210" s="10">
        <v>46269</v>
      </c>
      <c r="M210" s="6" t="s">
        <v>12445</v>
      </c>
      <c r="N210" s="6" t="str">
        <f>IF(COUNTIF($A$2:A210,A210)&gt;1,"DUP","OK")</f>
        <v>OK</v>
      </c>
      <c r="O210" s="6" t="str">
        <f t="shared" si="10"/>
        <v>ORD26002396</v>
      </c>
      <c r="P210" s="6" t="str">
        <f t="shared" si="11"/>
        <v>Sep</v>
      </c>
      <c r="Q210" s="6"/>
      <c r="R210" s="9"/>
      <c r="S210" s="8"/>
      <c r="T210" s="8"/>
      <c r="U210" s="8"/>
      <c r="V210" s="8"/>
      <c r="W210" s="8"/>
      <c r="X210" s="6"/>
      <c r="Y210" s="6"/>
    </row>
    <row r="211" spans="1:25" x14ac:dyDescent="0.3">
      <c r="A211" s="6" t="s">
        <v>12535</v>
      </c>
      <c r="B211" s="6"/>
      <c r="C211" s="6" t="s">
        <v>4888</v>
      </c>
      <c r="D211" s="6" t="str">
        <f t="shared" si="9"/>
        <v>ORD26002443</v>
      </c>
      <c r="E211" s="10">
        <v>46267</v>
      </c>
      <c r="F211" s="6" t="s">
        <v>12294</v>
      </c>
      <c r="G211" s="6" t="s">
        <v>18</v>
      </c>
      <c r="H211" s="8">
        <v>1499</v>
      </c>
      <c r="I211" s="8">
        <v>0</v>
      </c>
      <c r="J211" s="8">
        <v>0</v>
      </c>
      <c r="K211" s="8">
        <v>1499</v>
      </c>
      <c r="L211" s="10">
        <v>46269</v>
      </c>
      <c r="M211" s="6" t="s">
        <v>12445</v>
      </c>
      <c r="N211" s="6" t="str">
        <f>IF(COUNTIF($A$2:A211,A211)&gt;1,"DUP","OK")</f>
        <v>OK</v>
      </c>
      <c r="O211" s="6" t="str">
        <f t="shared" si="10"/>
        <v>ORD26002443</v>
      </c>
      <c r="P211" s="6" t="str">
        <f t="shared" si="11"/>
        <v>Sep</v>
      </c>
      <c r="Q211" s="6"/>
      <c r="R211" s="9"/>
      <c r="S211" s="8"/>
      <c r="T211" s="8"/>
      <c r="U211" s="8"/>
      <c r="V211" s="8"/>
      <c r="W211" s="8"/>
      <c r="X211" s="6"/>
      <c r="Y211" s="6"/>
    </row>
    <row r="212" spans="1:25" x14ac:dyDescent="0.3">
      <c r="A212" s="6" t="s">
        <v>12536</v>
      </c>
      <c r="B212" s="6"/>
      <c r="C212" s="6" t="s">
        <v>4906</v>
      </c>
      <c r="D212" s="6" t="str">
        <f t="shared" si="9"/>
        <v>ORD26002452</v>
      </c>
      <c r="E212" s="10">
        <v>46267</v>
      </c>
      <c r="F212" s="6" t="s">
        <v>12294</v>
      </c>
      <c r="G212" s="6" t="s">
        <v>18</v>
      </c>
      <c r="H212" s="8">
        <v>299</v>
      </c>
      <c r="I212" s="8">
        <v>0</v>
      </c>
      <c r="J212" s="8">
        <v>0</v>
      </c>
      <c r="K212" s="8">
        <v>299</v>
      </c>
      <c r="L212" s="10">
        <v>46269</v>
      </c>
      <c r="M212" s="6" t="s">
        <v>12445</v>
      </c>
      <c r="N212" s="6" t="str">
        <f>IF(COUNTIF($A$2:A212,A212)&gt;1,"DUP","OK")</f>
        <v>OK</v>
      </c>
      <c r="O212" s="6" t="str">
        <f t="shared" si="10"/>
        <v>ORD26002452</v>
      </c>
      <c r="P212" s="6" t="str">
        <f t="shared" si="11"/>
        <v>Sep</v>
      </c>
      <c r="Q212" s="6"/>
      <c r="R212" s="9"/>
      <c r="S212" s="8"/>
      <c r="T212" s="8"/>
      <c r="U212" s="8"/>
      <c r="V212" s="8"/>
      <c r="W212" s="8"/>
      <c r="X212" s="6"/>
      <c r="Y212" s="6"/>
    </row>
    <row r="213" spans="1:25" x14ac:dyDescent="0.3">
      <c r="A213" s="6" t="s">
        <v>12537</v>
      </c>
      <c r="B213" s="6"/>
      <c r="C213" s="6" t="s">
        <v>4999</v>
      </c>
      <c r="D213" s="6" t="str">
        <f t="shared" si="9"/>
        <v>ORD26002500</v>
      </c>
      <c r="E213" s="10">
        <v>46267</v>
      </c>
      <c r="F213" s="6" t="s">
        <v>12294</v>
      </c>
      <c r="G213" s="6" t="s">
        <v>27</v>
      </c>
      <c r="H213" s="8">
        <v>799</v>
      </c>
      <c r="I213" s="8">
        <v>14.38</v>
      </c>
      <c r="J213" s="8">
        <v>2.59</v>
      </c>
      <c r="K213" s="8">
        <v>782.03</v>
      </c>
      <c r="L213" s="10">
        <v>46269</v>
      </c>
      <c r="M213" s="6" t="s">
        <v>12445</v>
      </c>
      <c r="N213" s="6" t="str">
        <f>IF(COUNTIF($A$2:A213,A213)&gt;1,"DUP","OK")</f>
        <v>OK</v>
      </c>
      <c r="O213" s="6" t="str">
        <f t="shared" si="10"/>
        <v>ORD26002500</v>
      </c>
      <c r="P213" s="6" t="str">
        <f t="shared" si="11"/>
        <v>Sep</v>
      </c>
      <c r="Q213" s="6"/>
      <c r="R213" s="9"/>
      <c r="S213" s="8"/>
      <c r="T213" s="8"/>
      <c r="U213" s="8"/>
      <c r="V213" s="8"/>
      <c r="W213" s="8"/>
      <c r="X213" s="6"/>
      <c r="Y213" s="6"/>
    </row>
    <row r="214" spans="1:25" x14ac:dyDescent="0.3">
      <c r="A214" s="6" t="s">
        <v>12538</v>
      </c>
      <c r="B214" s="6"/>
      <c r="C214" s="6" t="s">
        <v>5038</v>
      </c>
      <c r="D214" s="6" t="str">
        <f t="shared" si="9"/>
        <v>ORD26002520</v>
      </c>
      <c r="E214" s="10">
        <v>46267</v>
      </c>
      <c r="F214" s="6" t="s">
        <v>12294</v>
      </c>
      <c r="G214" s="6" t="s">
        <v>18</v>
      </c>
      <c r="H214" s="8">
        <v>3499</v>
      </c>
      <c r="I214" s="8">
        <v>10.5</v>
      </c>
      <c r="J214" s="8">
        <v>1.89</v>
      </c>
      <c r="K214" s="8">
        <v>3486.61</v>
      </c>
      <c r="L214" s="10">
        <v>46269</v>
      </c>
      <c r="M214" s="6" t="s">
        <v>12445</v>
      </c>
      <c r="N214" s="6" t="str">
        <f>IF(COUNTIF($A$2:A214,A214)&gt;1,"DUP","OK")</f>
        <v>OK</v>
      </c>
      <c r="O214" s="6" t="str">
        <f t="shared" si="10"/>
        <v>ORD26002520</v>
      </c>
      <c r="P214" s="6" t="str">
        <f t="shared" si="11"/>
        <v>Sep</v>
      </c>
      <c r="Q214" s="6"/>
      <c r="R214" s="9"/>
      <c r="S214" s="8"/>
      <c r="T214" s="8"/>
      <c r="U214" s="8"/>
      <c r="V214" s="8"/>
      <c r="W214" s="8"/>
      <c r="X214" s="6"/>
      <c r="Y214" s="6"/>
    </row>
    <row r="215" spans="1:25" x14ac:dyDescent="0.3">
      <c r="A215" s="6" t="s">
        <v>12539</v>
      </c>
      <c r="B215" s="6"/>
      <c r="C215" s="6" t="s">
        <v>5126</v>
      </c>
      <c r="D215" s="6" t="str">
        <f t="shared" si="9"/>
        <v>ORD26002564</v>
      </c>
      <c r="E215" s="10">
        <v>46267</v>
      </c>
      <c r="F215" s="6" t="s">
        <v>12294</v>
      </c>
      <c r="G215" s="6" t="s">
        <v>27</v>
      </c>
      <c r="H215" s="8">
        <v>4999</v>
      </c>
      <c r="I215" s="8">
        <v>79.98</v>
      </c>
      <c r="J215" s="8">
        <v>14.4</v>
      </c>
      <c r="K215" s="8">
        <v>4904.62</v>
      </c>
      <c r="L215" s="10">
        <v>46269</v>
      </c>
      <c r="M215" s="6" t="s">
        <v>12445</v>
      </c>
      <c r="N215" s="6" t="str">
        <f>IF(COUNTIF($A$2:A215,A215)&gt;1,"DUP","OK")</f>
        <v>OK</v>
      </c>
      <c r="O215" s="6" t="str">
        <f t="shared" si="10"/>
        <v>ORD26002564</v>
      </c>
      <c r="P215" s="6" t="str">
        <f t="shared" si="11"/>
        <v>Sep</v>
      </c>
      <c r="Q215" s="6"/>
      <c r="R215" s="9"/>
      <c r="S215" s="8"/>
      <c r="T215" s="8"/>
      <c r="U215" s="8"/>
      <c r="V215" s="8"/>
      <c r="W215" s="8"/>
      <c r="X215" s="6"/>
      <c r="Y215" s="6"/>
    </row>
    <row r="216" spans="1:25" x14ac:dyDescent="0.3">
      <c r="A216" s="6" t="s">
        <v>12540</v>
      </c>
      <c r="B216" s="6"/>
      <c r="C216" s="6" t="s">
        <v>5132</v>
      </c>
      <c r="D216" s="6" t="str">
        <f t="shared" si="9"/>
        <v>ORD26002567</v>
      </c>
      <c r="E216" s="10">
        <v>46267</v>
      </c>
      <c r="F216" s="6" t="s">
        <v>12294</v>
      </c>
      <c r="G216" s="6" t="s">
        <v>54</v>
      </c>
      <c r="H216" s="8">
        <v>6297</v>
      </c>
      <c r="I216" s="8">
        <v>107.05</v>
      </c>
      <c r="J216" s="8">
        <v>19.27</v>
      </c>
      <c r="K216" s="8">
        <v>6170.68</v>
      </c>
      <c r="L216" s="10">
        <v>46269</v>
      </c>
      <c r="M216" s="6" t="s">
        <v>12445</v>
      </c>
      <c r="N216" s="6" t="str">
        <f>IF(COUNTIF($A$2:A216,A216)&gt;1,"DUP","OK")</f>
        <v>OK</v>
      </c>
      <c r="O216" s="6" t="str">
        <f t="shared" si="10"/>
        <v>ORD26002567</v>
      </c>
      <c r="P216" s="6" t="str">
        <f t="shared" si="11"/>
        <v>Sep</v>
      </c>
      <c r="Q216" s="6"/>
      <c r="R216" s="9"/>
      <c r="S216" s="8"/>
      <c r="T216" s="8"/>
      <c r="U216" s="8"/>
      <c r="V216" s="8"/>
      <c r="W216" s="8"/>
      <c r="X216" s="6"/>
      <c r="Y216" s="6"/>
    </row>
    <row r="217" spans="1:25" x14ac:dyDescent="0.3">
      <c r="A217" s="6" t="s">
        <v>12541</v>
      </c>
      <c r="B217" s="6"/>
      <c r="C217" s="6" t="s">
        <v>12542</v>
      </c>
      <c r="D217" s="6" t="str">
        <f t="shared" si="9"/>
        <v>ORD26002572</v>
      </c>
      <c r="E217" s="10">
        <v>46267</v>
      </c>
      <c r="F217" s="6" t="s">
        <v>12294</v>
      </c>
      <c r="G217" s="6" t="s">
        <v>27</v>
      </c>
      <c r="H217" s="8">
        <v>2798</v>
      </c>
      <c r="I217" s="8">
        <v>44.77</v>
      </c>
      <c r="J217" s="8">
        <v>8.06</v>
      </c>
      <c r="K217" s="8">
        <v>2745.17</v>
      </c>
      <c r="L217" s="10">
        <v>46269</v>
      </c>
      <c r="M217" s="6" t="s">
        <v>12445</v>
      </c>
      <c r="N217" s="6" t="str">
        <f>IF(COUNTIF($A$2:A217,A217)&gt;1,"DUP","OK")</f>
        <v>OK</v>
      </c>
      <c r="O217" s="6" t="str">
        <f t="shared" si="10"/>
        <v>ORD26002572</v>
      </c>
      <c r="P217" s="6" t="str">
        <f t="shared" si="11"/>
        <v>Sep</v>
      </c>
      <c r="Q217" s="6"/>
      <c r="R217" s="9"/>
      <c r="S217" s="8"/>
      <c r="T217" s="8"/>
      <c r="U217" s="8"/>
      <c r="V217" s="8"/>
      <c r="W217" s="8"/>
      <c r="X217" s="6"/>
      <c r="Y217" s="6"/>
    </row>
    <row r="218" spans="1:25" x14ac:dyDescent="0.3">
      <c r="A218" s="6" t="s">
        <v>12543</v>
      </c>
      <c r="B218" s="6"/>
      <c r="C218" s="6" t="s">
        <v>5296</v>
      </c>
      <c r="D218" s="6" t="str">
        <f t="shared" si="9"/>
        <v>ORD26002650</v>
      </c>
      <c r="E218" s="10">
        <v>46267</v>
      </c>
      <c r="F218" s="6" t="s">
        <v>12294</v>
      </c>
      <c r="G218" s="6" t="s">
        <v>27</v>
      </c>
      <c r="H218" s="8">
        <v>1299</v>
      </c>
      <c r="I218" s="8">
        <v>23.38</v>
      </c>
      <c r="J218" s="8">
        <v>4.21</v>
      </c>
      <c r="K218" s="8">
        <v>1271.4100000000001</v>
      </c>
      <c r="L218" s="10">
        <v>46269</v>
      </c>
      <c r="M218" s="6" t="s">
        <v>12445</v>
      </c>
      <c r="N218" s="6" t="str">
        <f>IF(COUNTIF($A$2:A218,A218)&gt;1,"DUP","OK")</f>
        <v>OK</v>
      </c>
      <c r="O218" s="6" t="str">
        <f t="shared" si="10"/>
        <v>ORD26002650</v>
      </c>
      <c r="P218" s="6" t="str">
        <f t="shared" si="11"/>
        <v>Sep</v>
      </c>
      <c r="Q218" s="6"/>
      <c r="R218" s="9"/>
      <c r="S218" s="8"/>
      <c r="T218" s="8"/>
      <c r="U218" s="8"/>
      <c r="V218" s="8"/>
      <c r="W218" s="8"/>
      <c r="X218" s="6"/>
      <c r="Y218" s="6"/>
    </row>
    <row r="219" spans="1:25" x14ac:dyDescent="0.3">
      <c r="A219" s="6" t="s">
        <v>12544</v>
      </c>
      <c r="B219" s="6"/>
      <c r="C219" s="6" t="s">
        <v>12545</v>
      </c>
      <c r="D219" s="6" t="str">
        <f t="shared" si="9"/>
        <v>ORD26002653</v>
      </c>
      <c r="E219" s="10">
        <v>46267</v>
      </c>
      <c r="F219" s="6" t="s">
        <v>12294</v>
      </c>
      <c r="G219" s="6" t="s">
        <v>18</v>
      </c>
      <c r="H219" s="8">
        <v>4597</v>
      </c>
      <c r="I219" s="8">
        <v>13.79</v>
      </c>
      <c r="J219" s="8">
        <v>2.48</v>
      </c>
      <c r="K219" s="8">
        <v>4580.7299999999996</v>
      </c>
      <c r="L219" s="10">
        <v>46269</v>
      </c>
      <c r="M219" s="6" t="s">
        <v>12445</v>
      </c>
      <c r="N219" s="6" t="str">
        <f>IF(COUNTIF($A$2:A219,A219)&gt;1,"DUP","OK")</f>
        <v>OK</v>
      </c>
      <c r="O219" s="6" t="str">
        <f t="shared" si="10"/>
        <v>ORD26002653</v>
      </c>
      <c r="P219" s="6" t="str">
        <f t="shared" si="11"/>
        <v>Sep</v>
      </c>
      <c r="Q219" s="6"/>
      <c r="R219" s="9"/>
      <c r="S219" s="8"/>
      <c r="T219" s="8"/>
      <c r="U219" s="8"/>
      <c r="V219" s="8"/>
      <c r="W219" s="8"/>
      <c r="X219" s="6"/>
      <c r="Y219" s="6"/>
    </row>
    <row r="220" spans="1:25" x14ac:dyDescent="0.3">
      <c r="A220" s="6" t="s">
        <v>12546</v>
      </c>
      <c r="B220" s="6"/>
      <c r="C220" s="6" t="s">
        <v>5378</v>
      </c>
      <c r="D220" s="6" t="str">
        <f t="shared" si="9"/>
        <v>ORD26002691</v>
      </c>
      <c r="E220" s="10">
        <v>46267</v>
      </c>
      <c r="F220" s="6" t="s">
        <v>12294</v>
      </c>
      <c r="G220" s="6" t="s">
        <v>18</v>
      </c>
      <c r="H220" s="8">
        <v>2298</v>
      </c>
      <c r="I220" s="8">
        <v>6.89</v>
      </c>
      <c r="J220" s="8">
        <v>1.24</v>
      </c>
      <c r="K220" s="8">
        <v>2289.87</v>
      </c>
      <c r="L220" s="10">
        <v>46269</v>
      </c>
      <c r="M220" s="6" t="s">
        <v>12445</v>
      </c>
      <c r="N220" s="6" t="str">
        <f>IF(COUNTIF($A$2:A220,A220)&gt;1,"DUP","OK")</f>
        <v>OK</v>
      </c>
      <c r="O220" s="6" t="str">
        <f t="shared" si="10"/>
        <v>ORD26002691</v>
      </c>
      <c r="P220" s="6" t="str">
        <f t="shared" si="11"/>
        <v>Sep</v>
      </c>
      <c r="Q220" s="6"/>
      <c r="R220" s="9"/>
      <c r="S220" s="8"/>
      <c r="T220" s="8"/>
      <c r="U220" s="8"/>
      <c r="V220" s="8"/>
      <c r="W220" s="8"/>
      <c r="X220" s="6"/>
      <c r="Y220" s="6"/>
    </row>
    <row r="221" spans="1:25" x14ac:dyDescent="0.3">
      <c r="A221" s="6" t="s">
        <v>12547</v>
      </c>
      <c r="B221" s="6"/>
      <c r="C221" s="6" t="s">
        <v>5521</v>
      </c>
      <c r="D221" s="6" t="str">
        <f t="shared" si="9"/>
        <v>ORD26002763</v>
      </c>
      <c r="E221" s="10">
        <v>46267</v>
      </c>
      <c r="F221" s="6" t="s">
        <v>12294</v>
      </c>
      <c r="G221" s="6" t="s">
        <v>18</v>
      </c>
      <c r="H221" s="8">
        <v>799</v>
      </c>
      <c r="I221" s="8">
        <v>0</v>
      </c>
      <c r="J221" s="8">
        <v>0</v>
      </c>
      <c r="K221" s="8">
        <v>799</v>
      </c>
      <c r="L221" s="10">
        <v>46269</v>
      </c>
      <c r="M221" s="6" t="s">
        <v>12445</v>
      </c>
      <c r="N221" s="6" t="str">
        <f>IF(COUNTIF($A$2:A221,A221)&gt;1,"DUP","OK")</f>
        <v>OK</v>
      </c>
      <c r="O221" s="6" t="str">
        <f t="shared" si="10"/>
        <v>ORD26002763</v>
      </c>
      <c r="P221" s="6" t="str">
        <f t="shared" si="11"/>
        <v>Sep</v>
      </c>
      <c r="Q221" s="6"/>
      <c r="R221" s="9"/>
      <c r="S221" s="8"/>
      <c r="T221" s="8"/>
      <c r="U221" s="8"/>
      <c r="V221" s="8"/>
      <c r="W221" s="8"/>
      <c r="X221" s="6"/>
      <c r="Y221" s="6"/>
    </row>
    <row r="222" spans="1:25" x14ac:dyDescent="0.3">
      <c r="A222" s="6" t="s">
        <v>12548</v>
      </c>
      <c r="B222" s="6"/>
      <c r="C222" s="6" t="s">
        <v>12549</v>
      </c>
      <c r="D222" s="6" t="str">
        <f t="shared" si="9"/>
        <v>ORD26002787</v>
      </c>
      <c r="E222" s="10">
        <v>46267</v>
      </c>
      <c r="F222" s="6" t="s">
        <v>12294</v>
      </c>
      <c r="G222" s="6" t="s">
        <v>18</v>
      </c>
      <c r="H222" s="8">
        <v>2499</v>
      </c>
      <c r="I222" s="8">
        <v>7.5</v>
      </c>
      <c r="J222" s="8">
        <v>1.35</v>
      </c>
      <c r="K222" s="8">
        <v>2490.15</v>
      </c>
      <c r="L222" s="10">
        <v>46269</v>
      </c>
      <c r="M222" s="6" t="s">
        <v>12445</v>
      </c>
      <c r="N222" s="6" t="str">
        <f>IF(COUNTIF($A$2:A222,A222)&gt;1,"DUP","OK")</f>
        <v>OK</v>
      </c>
      <c r="O222" s="6" t="str">
        <f t="shared" si="10"/>
        <v>ORD26002787</v>
      </c>
      <c r="P222" s="6" t="str">
        <f t="shared" si="11"/>
        <v>Sep</v>
      </c>
      <c r="Q222" s="6"/>
      <c r="R222" s="9"/>
      <c r="S222" s="8"/>
      <c r="T222" s="8"/>
      <c r="U222" s="8"/>
      <c r="V222" s="8"/>
      <c r="W222" s="8"/>
      <c r="X222" s="6"/>
      <c r="Y222" s="6"/>
    </row>
    <row r="223" spans="1:25" x14ac:dyDescent="0.3">
      <c r="A223" s="6" t="s">
        <v>12550</v>
      </c>
      <c r="B223" s="6"/>
      <c r="C223" s="6" t="s">
        <v>12551</v>
      </c>
      <c r="D223" s="6" t="str">
        <f t="shared" si="9"/>
        <v>ORD26002796</v>
      </c>
      <c r="E223" s="10">
        <v>46267</v>
      </c>
      <c r="F223" s="6" t="s">
        <v>12294</v>
      </c>
      <c r="G223" s="6" t="s">
        <v>27</v>
      </c>
      <c r="H223" s="8">
        <v>299</v>
      </c>
      <c r="I223" s="8">
        <v>5.38</v>
      </c>
      <c r="J223" s="8">
        <v>0.97</v>
      </c>
      <c r="K223" s="8">
        <v>292.64999999999998</v>
      </c>
      <c r="L223" s="10">
        <v>46269</v>
      </c>
      <c r="M223" s="6" t="s">
        <v>12445</v>
      </c>
      <c r="N223" s="6" t="str">
        <f>IF(COUNTIF($A$2:A223,A223)&gt;1,"DUP","OK")</f>
        <v>OK</v>
      </c>
      <c r="O223" s="6" t="str">
        <f t="shared" si="10"/>
        <v>ORD26002796</v>
      </c>
      <c r="P223" s="6" t="str">
        <f t="shared" si="11"/>
        <v>Sep</v>
      </c>
      <c r="Q223" s="6"/>
      <c r="R223" s="9"/>
      <c r="S223" s="8"/>
      <c r="T223" s="8"/>
      <c r="U223" s="8"/>
      <c r="V223" s="8"/>
      <c r="W223" s="8"/>
      <c r="X223" s="6"/>
      <c r="Y223" s="6"/>
    </row>
    <row r="224" spans="1:25" x14ac:dyDescent="0.3">
      <c r="A224" s="6" t="s">
        <v>12552</v>
      </c>
      <c r="B224" s="6"/>
      <c r="C224" s="6" t="s">
        <v>5612</v>
      </c>
      <c r="D224" s="6" t="str">
        <f t="shared" si="9"/>
        <v>ORD26002809</v>
      </c>
      <c r="E224" s="10">
        <v>46267</v>
      </c>
      <c r="F224" s="6" t="s">
        <v>12294</v>
      </c>
      <c r="G224" s="6" t="s">
        <v>18</v>
      </c>
      <c r="H224" s="8">
        <v>799</v>
      </c>
      <c r="I224" s="8">
        <v>0</v>
      </c>
      <c r="J224" s="8">
        <v>0</v>
      </c>
      <c r="K224" s="8">
        <v>799</v>
      </c>
      <c r="L224" s="10">
        <v>46269</v>
      </c>
      <c r="M224" s="6" t="s">
        <v>12445</v>
      </c>
      <c r="N224" s="6" t="str">
        <f>IF(COUNTIF($A$2:A224,A224)&gt;1,"DUP","OK")</f>
        <v>OK</v>
      </c>
      <c r="O224" s="6" t="str">
        <f t="shared" si="10"/>
        <v>ORD26002809</v>
      </c>
      <c r="P224" s="6" t="str">
        <f t="shared" si="11"/>
        <v>Sep</v>
      </c>
      <c r="Q224" s="6"/>
      <c r="R224" s="9"/>
      <c r="S224" s="8"/>
      <c r="T224" s="8"/>
      <c r="U224" s="8"/>
      <c r="V224" s="8"/>
      <c r="W224" s="8"/>
      <c r="X224" s="6"/>
      <c r="Y224" s="6"/>
    </row>
    <row r="225" spans="1:25" x14ac:dyDescent="0.3">
      <c r="A225" s="6" t="s">
        <v>12553</v>
      </c>
      <c r="B225" s="6"/>
      <c r="C225" s="6" t="s">
        <v>5685</v>
      </c>
      <c r="D225" s="6" t="str">
        <f t="shared" si="9"/>
        <v>ORD26002847</v>
      </c>
      <c r="E225" s="10">
        <v>46267</v>
      </c>
      <c r="F225" s="6" t="s">
        <v>12294</v>
      </c>
      <c r="G225" s="6" t="s">
        <v>18</v>
      </c>
      <c r="H225" s="8">
        <v>7498</v>
      </c>
      <c r="I225" s="8">
        <v>22.49</v>
      </c>
      <c r="J225" s="8">
        <v>4.05</v>
      </c>
      <c r="K225" s="8">
        <v>7471.46</v>
      </c>
      <c r="L225" s="10">
        <v>46269</v>
      </c>
      <c r="M225" s="6" t="s">
        <v>12445</v>
      </c>
      <c r="N225" s="6" t="str">
        <f>IF(COUNTIF($A$2:A225,A225)&gt;1,"DUP","OK")</f>
        <v>OK</v>
      </c>
      <c r="O225" s="6" t="str">
        <f t="shared" si="10"/>
        <v>ORD26002847</v>
      </c>
      <c r="P225" s="6" t="str">
        <f t="shared" si="11"/>
        <v>Sep</v>
      </c>
      <c r="Q225" s="6"/>
      <c r="R225" s="9"/>
      <c r="S225" s="8"/>
      <c r="T225" s="8"/>
      <c r="U225" s="8"/>
      <c r="V225" s="8"/>
      <c r="W225" s="8"/>
      <c r="X225" s="6"/>
      <c r="Y225" s="6"/>
    </row>
    <row r="226" spans="1:25" x14ac:dyDescent="0.3">
      <c r="A226" s="6" t="s">
        <v>12554</v>
      </c>
      <c r="B226" s="6"/>
      <c r="C226" s="6" t="s">
        <v>12555</v>
      </c>
      <c r="D226" s="6" t="str">
        <f t="shared" si="9"/>
        <v>ORD26002871</v>
      </c>
      <c r="E226" s="10">
        <v>46267</v>
      </c>
      <c r="F226" s="6" t="s">
        <v>12294</v>
      </c>
      <c r="G226" s="6" t="s">
        <v>27</v>
      </c>
      <c r="H226" s="8">
        <v>2499</v>
      </c>
      <c r="I226" s="8">
        <v>39.979999999999997</v>
      </c>
      <c r="J226" s="8">
        <v>7.2</v>
      </c>
      <c r="K226" s="8">
        <v>2451.8200000000002</v>
      </c>
      <c r="L226" s="10">
        <v>46269</v>
      </c>
      <c r="M226" s="6" t="s">
        <v>12445</v>
      </c>
      <c r="N226" s="6" t="str">
        <f>IF(COUNTIF($A$2:A226,A226)&gt;1,"DUP","OK")</f>
        <v>OK</v>
      </c>
      <c r="O226" s="6" t="str">
        <f t="shared" si="10"/>
        <v>ORD26002871</v>
      </c>
      <c r="P226" s="6" t="str">
        <f t="shared" si="11"/>
        <v>Sep</v>
      </c>
      <c r="Q226" s="6"/>
      <c r="R226" s="9"/>
      <c r="S226" s="8"/>
      <c r="T226" s="8"/>
      <c r="U226" s="8"/>
      <c r="V226" s="8"/>
      <c r="W226" s="8"/>
      <c r="X226" s="6"/>
      <c r="Y226" s="6"/>
    </row>
    <row r="227" spans="1:25" x14ac:dyDescent="0.3">
      <c r="A227" s="6" t="s">
        <v>12556</v>
      </c>
      <c r="B227" s="6"/>
      <c r="C227" s="6" t="s">
        <v>5748</v>
      </c>
      <c r="D227" s="6" t="str">
        <f t="shared" si="9"/>
        <v>ORD26002879</v>
      </c>
      <c r="E227" s="10">
        <v>46267</v>
      </c>
      <c r="F227" s="6" t="s">
        <v>12294</v>
      </c>
      <c r="G227" s="6" t="s">
        <v>27</v>
      </c>
      <c r="H227" s="8">
        <v>1299</v>
      </c>
      <c r="I227" s="8">
        <v>23.38</v>
      </c>
      <c r="J227" s="8">
        <v>4.21</v>
      </c>
      <c r="K227" s="8">
        <v>1271.4100000000001</v>
      </c>
      <c r="L227" s="10">
        <v>46269</v>
      </c>
      <c r="M227" s="6" t="s">
        <v>12445</v>
      </c>
      <c r="N227" s="6" t="str">
        <f>IF(COUNTIF($A$2:A227,A227)&gt;1,"DUP","OK")</f>
        <v>OK</v>
      </c>
      <c r="O227" s="6" t="str">
        <f t="shared" si="10"/>
        <v>ORD26002879</v>
      </c>
      <c r="P227" s="6" t="str">
        <f t="shared" si="11"/>
        <v>Sep</v>
      </c>
      <c r="Q227" s="6"/>
      <c r="R227" s="9"/>
      <c r="S227" s="8"/>
      <c r="T227" s="8"/>
      <c r="U227" s="8"/>
      <c r="V227" s="8"/>
      <c r="W227" s="8"/>
      <c r="X227" s="6"/>
      <c r="Y227" s="6"/>
    </row>
    <row r="228" spans="1:25" x14ac:dyDescent="0.3">
      <c r="A228" s="6" t="s">
        <v>12557</v>
      </c>
      <c r="B228" s="6"/>
      <c r="C228" s="6" t="s">
        <v>12558</v>
      </c>
      <c r="D228" s="6" t="str">
        <f t="shared" si="9"/>
        <v>ORD26002894</v>
      </c>
      <c r="E228" s="10">
        <v>46267</v>
      </c>
      <c r="F228" s="6" t="s">
        <v>12294</v>
      </c>
      <c r="G228" s="6" t="s">
        <v>18</v>
      </c>
      <c r="H228" s="8">
        <v>2897</v>
      </c>
      <c r="I228" s="8">
        <v>8.69</v>
      </c>
      <c r="J228" s="8">
        <v>1.56</v>
      </c>
      <c r="K228" s="8">
        <v>2886.75</v>
      </c>
      <c r="L228" s="10">
        <v>46269</v>
      </c>
      <c r="M228" s="6" t="s">
        <v>12445</v>
      </c>
      <c r="N228" s="6" t="str">
        <f>IF(COUNTIF($A$2:A228,A228)&gt;1,"DUP","OK")</f>
        <v>OK</v>
      </c>
      <c r="O228" s="6" t="str">
        <f t="shared" si="10"/>
        <v>ORD26002894</v>
      </c>
      <c r="P228" s="6" t="str">
        <f t="shared" si="11"/>
        <v>Sep</v>
      </c>
      <c r="Q228" s="6"/>
      <c r="R228" s="9"/>
      <c r="S228" s="8"/>
      <c r="T228" s="8"/>
      <c r="U228" s="8"/>
      <c r="V228" s="8"/>
      <c r="W228" s="8"/>
      <c r="X228" s="6"/>
      <c r="Y228" s="6"/>
    </row>
    <row r="229" spans="1:25" x14ac:dyDescent="0.3">
      <c r="A229" s="6" t="s">
        <v>12559</v>
      </c>
      <c r="B229" s="6"/>
      <c r="C229" s="6" t="s">
        <v>5791</v>
      </c>
      <c r="D229" s="6" t="str">
        <f t="shared" si="9"/>
        <v>ORD26002901</v>
      </c>
      <c r="E229" s="10">
        <v>46267</v>
      </c>
      <c r="F229" s="6" t="s">
        <v>12294</v>
      </c>
      <c r="G229" s="6" t="s">
        <v>54</v>
      </c>
      <c r="H229" s="8">
        <v>2499</v>
      </c>
      <c r="I229" s="8">
        <v>59.98</v>
      </c>
      <c r="J229" s="8">
        <v>10.8</v>
      </c>
      <c r="K229" s="8">
        <v>2428.2199999999998</v>
      </c>
      <c r="L229" s="10">
        <v>46269</v>
      </c>
      <c r="M229" s="6" t="s">
        <v>12445</v>
      </c>
      <c r="N229" s="6" t="str">
        <f>IF(COUNTIF($A$2:A229,A229)&gt;1,"DUP","OK")</f>
        <v>OK</v>
      </c>
      <c r="O229" s="6" t="str">
        <f t="shared" si="10"/>
        <v>ORD26002901</v>
      </c>
      <c r="P229" s="6" t="str">
        <f t="shared" si="11"/>
        <v>Sep</v>
      </c>
      <c r="Q229" s="6"/>
      <c r="R229" s="9"/>
      <c r="S229" s="8"/>
      <c r="T229" s="8"/>
      <c r="U229" s="8"/>
      <c r="V229" s="8"/>
      <c r="W229" s="8"/>
      <c r="X229" s="6"/>
      <c r="Y229" s="6"/>
    </row>
    <row r="230" spans="1:25" x14ac:dyDescent="0.3">
      <c r="A230" s="6" t="s">
        <v>12560</v>
      </c>
      <c r="B230" s="6"/>
      <c r="C230" s="6" t="s">
        <v>5845</v>
      </c>
      <c r="D230" s="6" t="str">
        <f t="shared" si="9"/>
        <v>ORD26002928</v>
      </c>
      <c r="E230" s="10">
        <v>46267</v>
      </c>
      <c r="F230" s="6" t="s">
        <v>12294</v>
      </c>
      <c r="G230" s="6" t="s">
        <v>54</v>
      </c>
      <c r="H230" s="8">
        <v>599</v>
      </c>
      <c r="I230" s="8">
        <v>11.38</v>
      </c>
      <c r="J230" s="8">
        <v>2.0499999999999998</v>
      </c>
      <c r="K230" s="8">
        <v>585.57000000000005</v>
      </c>
      <c r="L230" s="10">
        <v>46269</v>
      </c>
      <c r="M230" s="6" t="s">
        <v>12445</v>
      </c>
      <c r="N230" s="6" t="str">
        <f>IF(COUNTIF($A$2:A230,A230)&gt;1,"DUP","OK")</f>
        <v>OK</v>
      </c>
      <c r="O230" s="6" t="str">
        <f t="shared" si="10"/>
        <v>ORD26002928</v>
      </c>
      <c r="P230" s="6" t="str">
        <f t="shared" si="11"/>
        <v>Sep</v>
      </c>
      <c r="Q230" s="6"/>
      <c r="R230" s="9"/>
      <c r="S230" s="8"/>
      <c r="T230" s="8"/>
      <c r="U230" s="8"/>
      <c r="V230" s="8"/>
      <c r="W230" s="8"/>
      <c r="X230" s="6"/>
      <c r="Y230" s="6"/>
    </row>
    <row r="231" spans="1:25" x14ac:dyDescent="0.3">
      <c r="A231" s="6" t="s">
        <v>12561</v>
      </c>
      <c r="B231" s="6"/>
      <c r="C231" s="6" t="s">
        <v>5855</v>
      </c>
      <c r="D231" s="6" t="str">
        <f t="shared" si="9"/>
        <v>ORD26002933</v>
      </c>
      <c r="E231" s="10">
        <v>46267</v>
      </c>
      <c r="F231" s="6" t="s">
        <v>12294</v>
      </c>
      <c r="G231" s="6" t="s">
        <v>27</v>
      </c>
      <c r="H231" s="8">
        <v>2798</v>
      </c>
      <c r="I231" s="8">
        <v>44.77</v>
      </c>
      <c r="J231" s="8">
        <v>8.06</v>
      </c>
      <c r="K231" s="8">
        <v>2745.17</v>
      </c>
      <c r="L231" s="10">
        <v>46269</v>
      </c>
      <c r="M231" s="6" t="s">
        <v>12445</v>
      </c>
      <c r="N231" s="6" t="str">
        <f>IF(COUNTIF($A$2:A231,A231)&gt;1,"DUP","OK")</f>
        <v>OK</v>
      </c>
      <c r="O231" s="6" t="str">
        <f t="shared" si="10"/>
        <v>ORD26002933</v>
      </c>
      <c r="P231" s="6" t="str">
        <f t="shared" si="11"/>
        <v>Sep</v>
      </c>
      <c r="Q231" s="6"/>
      <c r="R231" s="9"/>
      <c r="S231" s="8"/>
      <c r="T231" s="8"/>
      <c r="U231" s="8"/>
      <c r="V231" s="8"/>
      <c r="W231" s="8"/>
      <c r="X231" s="6"/>
      <c r="Y231" s="6"/>
    </row>
    <row r="232" spans="1:25" x14ac:dyDescent="0.3">
      <c r="A232" s="6" t="s">
        <v>12562</v>
      </c>
      <c r="B232" s="6"/>
      <c r="C232" s="6" t="s">
        <v>5899</v>
      </c>
      <c r="D232" s="6" t="str">
        <f t="shared" si="9"/>
        <v>ORD26002956</v>
      </c>
      <c r="E232" s="10">
        <v>46267</v>
      </c>
      <c r="F232" s="6" t="s">
        <v>12294</v>
      </c>
      <c r="G232" s="6" t="s">
        <v>54</v>
      </c>
      <c r="H232" s="8">
        <v>1499</v>
      </c>
      <c r="I232" s="8">
        <v>28.48</v>
      </c>
      <c r="J232" s="8">
        <v>5.13</v>
      </c>
      <c r="K232" s="8">
        <v>1465.39</v>
      </c>
      <c r="L232" s="10">
        <v>46269</v>
      </c>
      <c r="M232" s="6" t="s">
        <v>12445</v>
      </c>
      <c r="N232" s="6" t="str">
        <f>IF(COUNTIF($A$2:A232,A232)&gt;1,"DUP","OK")</f>
        <v>OK</v>
      </c>
      <c r="O232" s="6" t="str">
        <f t="shared" si="10"/>
        <v>ORD26002956</v>
      </c>
      <c r="P232" s="6" t="str">
        <f t="shared" si="11"/>
        <v>Sep</v>
      </c>
      <c r="Q232" s="6"/>
      <c r="R232" s="9"/>
      <c r="S232" s="8"/>
      <c r="T232" s="8"/>
      <c r="U232" s="8"/>
      <c r="V232" s="8"/>
      <c r="W232" s="8"/>
      <c r="X232" s="6"/>
      <c r="Y232" s="6"/>
    </row>
    <row r="233" spans="1:25" x14ac:dyDescent="0.3">
      <c r="A233" s="6" t="s">
        <v>12563</v>
      </c>
      <c r="B233" s="6"/>
      <c r="C233" s="6" t="s">
        <v>12564</v>
      </c>
      <c r="D233" s="6" t="str">
        <f t="shared" si="9"/>
        <v>ORD26002962</v>
      </c>
      <c r="E233" s="10">
        <v>46267</v>
      </c>
      <c r="F233" s="6" t="s">
        <v>12294</v>
      </c>
      <c r="G233" s="6" t="s">
        <v>18</v>
      </c>
      <c r="H233" s="8">
        <v>1098</v>
      </c>
      <c r="I233" s="8">
        <v>0</v>
      </c>
      <c r="J233" s="8">
        <v>0</v>
      </c>
      <c r="K233" s="8">
        <v>1098</v>
      </c>
      <c r="L233" s="10">
        <v>46269</v>
      </c>
      <c r="M233" s="6" t="s">
        <v>12445</v>
      </c>
      <c r="N233" s="6" t="str">
        <f>IF(COUNTIF($A$2:A233,A233)&gt;1,"DUP","OK")</f>
        <v>OK</v>
      </c>
      <c r="O233" s="6" t="str">
        <f t="shared" si="10"/>
        <v>ORD26002962</v>
      </c>
      <c r="P233" s="6" t="str">
        <f t="shared" si="11"/>
        <v>Sep</v>
      </c>
      <c r="Q233" s="6"/>
      <c r="R233" s="9"/>
      <c r="S233" s="8"/>
      <c r="T233" s="8"/>
      <c r="U233" s="8"/>
      <c r="V233" s="8"/>
      <c r="W233" s="8"/>
      <c r="X233" s="6"/>
      <c r="Y233" s="6"/>
    </row>
    <row r="234" spans="1:25" x14ac:dyDescent="0.3">
      <c r="A234" s="6" t="s">
        <v>12565</v>
      </c>
      <c r="B234" s="6"/>
      <c r="C234" s="6" t="s">
        <v>5946</v>
      </c>
      <c r="D234" s="6" t="str">
        <f t="shared" si="9"/>
        <v>ORD26002980</v>
      </c>
      <c r="E234" s="10">
        <v>46267</v>
      </c>
      <c r="F234" s="6" t="s">
        <v>12294</v>
      </c>
      <c r="G234" s="6" t="s">
        <v>18</v>
      </c>
      <c r="H234" s="8">
        <v>6498</v>
      </c>
      <c r="I234" s="8">
        <v>19.489999999999998</v>
      </c>
      <c r="J234" s="8">
        <v>3.51</v>
      </c>
      <c r="K234" s="8">
        <v>6475</v>
      </c>
      <c r="L234" s="10">
        <v>46269</v>
      </c>
      <c r="M234" s="6" t="s">
        <v>12445</v>
      </c>
      <c r="N234" s="6" t="str">
        <f>IF(COUNTIF($A$2:A234,A234)&gt;1,"DUP","OK")</f>
        <v>OK</v>
      </c>
      <c r="O234" s="6" t="str">
        <f t="shared" si="10"/>
        <v>ORD26002980</v>
      </c>
      <c r="P234" s="6" t="str">
        <f t="shared" si="11"/>
        <v>Sep</v>
      </c>
      <c r="Q234" s="6"/>
      <c r="R234" s="9"/>
      <c r="S234" s="8"/>
      <c r="T234" s="8"/>
      <c r="U234" s="8"/>
      <c r="V234" s="8"/>
      <c r="W234" s="8"/>
      <c r="X234" s="6"/>
      <c r="Y234" s="6"/>
    </row>
    <row r="235" spans="1:25" x14ac:dyDescent="0.3">
      <c r="A235" s="6" t="s">
        <v>12566</v>
      </c>
      <c r="B235" s="6"/>
      <c r="C235" s="6" t="s">
        <v>5987</v>
      </c>
      <c r="D235" s="6" t="str">
        <f t="shared" si="9"/>
        <v>ORD26003001</v>
      </c>
      <c r="E235" s="10">
        <v>46267</v>
      </c>
      <c r="F235" s="6" t="s">
        <v>12294</v>
      </c>
      <c r="G235" s="6" t="s">
        <v>27</v>
      </c>
      <c r="H235" s="8">
        <v>3897</v>
      </c>
      <c r="I235" s="8">
        <v>62.35</v>
      </c>
      <c r="J235" s="8">
        <v>11.22</v>
      </c>
      <c r="K235" s="8">
        <v>3823.43</v>
      </c>
      <c r="L235" s="10">
        <v>46269</v>
      </c>
      <c r="M235" s="6" t="s">
        <v>12445</v>
      </c>
      <c r="N235" s="6" t="str">
        <f>IF(COUNTIF($A$2:A235,A235)&gt;1,"DUP","OK")</f>
        <v>OK</v>
      </c>
      <c r="O235" s="6" t="str">
        <f t="shared" si="10"/>
        <v>ORD26003001</v>
      </c>
      <c r="P235" s="6" t="str">
        <f t="shared" si="11"/>
        <v>Sep</v>
      </c>
      <c r="Q235" s="6"/>
      <c r="R235" s="9"/>
      <c r="S235" s="8"/>
      <c r="T235" s="8"/>
      <c r="U235" s="8"/>
      <c r="V235" s="8"/>
      <c r="W235" s="8"/>
      <c r="X235" s="6"/>
      <c r="Y235" s="6"/>
    </row>
    <row r="236" spans="1:25" x14ac:dyDescent="0.3">
      <c r="A236" s="6" t="s">
        <v>12567</v>
      </c>
      <c r="B236" s="6"/>
      <c r="C236" s="6" t="s">
        <v>6145</v>
      </c>
      <c r="D236" s="6" t="str">
        <f t="shared" si="9"/>
        <v>ORD26003082</v>
      </c>
      <c r="E236" s="10">
        <v>46267</v>
      </c>
      <c r="F236" s="6" t="s">
        <v>12294</v>
      </c>
      <c r="G236" s="6" t="s">
        <v>27</v>
      </c>
      <c r="H236" s="8">
        <v>999</v>
      </c>
      <c r="I236" s="8">
        <v>17.98</v>
      </c>
      <c r="J236" s="8">
        <v>3.24</v>
      </c>
      <c r="K236" s="8">
        <v>977.78</v>
      </c>
      <c r="L236" s="10">
        <v>46269</v>
      </c>
      <c r="M236" s="6" t="s">
        <v>12445</v>
      </c>
      <c r="N236" s="6" t="str">
        <f>IF(COUNTIF($A$2:A236,A236)&gt;1,"DUP","OK")</f>
        <v>OK</v>
      </c>
      <c r="O236" s="6" t="str">
        <f t="shared" si="10"/>
        <v>ORD26003082</v>
      </c>
      <c r="P236" s="6" t="str">
        <f t="shared" si="11"/>
        <v>Sep</v>
      </c>
      <c r="Q236" s="6"/>
      <c r="R236" s="9"/>
      <c r="S236" s="8"/>
      <c r="T236" s="8"/>
      <c r="U236" s="8"/>
      <c r="V236" s="8"/>
      <c r="W236" s="8"/>
      <c r="X236" s="6"/>
      <c r="Y236" s="6"/>
    </row>
    <row r="237" spans="1:25" x14ac:dyDescent="0.3">
      <c r="A237" s="6" t="s">
        <v>12568</v>
      </c>
      <c r="B237" s="6"/>
      <c r="C237" s="6" t="s">
        <v>6268</v>
      </c>
      <c r="D237" s="6" t="str">
        <f t="shared" si="9"/>
        <v>ORD26003144</v>
      </c>
      <c r="E237" s="10">
        <v>46267</v>
      </c>
      <c r="F237" s="6" t="s">
        <v>12294</v>
      </c>
      <c r="G237" s="6" t="s">
        <v>27</v>
      </c>
      <c r="H237" s="8">
        <v>7998</v>
      </c>
      <c r="I237" s="8">
        <v>127.97</v>
      </c>
      <c r="J237" s="8">
        <v>23.03</v>
      </c>
      <c r="K237" s="8">
        <v>7847</v>
      </c>
      <c r="L237" s="10">
        <v>46269</v>
      </c>
      <c r="M237" s="6" t="s">
        <v>12445</v>
      </c>
      <c r="N237" s="6" t="str">
        <f>IF(COUNTIF($A$2:A237,A237)&gt;1,"DUP","OK")</f>
        <v>OK</v>
      </c>
      <c r="O237" s="6" t="str">
        <f t="shared" si="10"/>
        <v>ORD26003144</v>
      </c>
      <c r="P237" s="6" t="str">
        <f t="shared" si="11"/>
        <v>Sep</v>
      </c>
      <c r="Q237" s="6"/>
      <c r="R237" s="9"/>
      <c r="S237" s="8"/>
      <c r="T237" s="8"/>
      <c r="U237" s="8"/>
      <c r="V237" s="8"/>
      <c r="W237" s="8"/>
      <c r="X237" s="6"/>
      <c r="Y237" s="6"/>
    </row>
    <row r="238" spans="1:25" x14ac:dyDescent="0.3">
      <c r="A238" s="6" t="s">
        <v>12569</v>
      </c>
      <c r="B238" s="6"/>
      <c r="C238" s="6" t="s">
        <v>6300</v>
      </c>
      <c r="D238" s="6" t="str">
        <f t="shared" si="9"/>
        <v>ORD26003160</v>
      </c>
      <c r="E238" s="10">
        <v>46267</v>
      </c>
      <c r="F238" s="6" t="s">
        <v>12294</v>
      </c>
      <c r="G238" s="6" t="s">
        <v>18</v>
      </c>
      <c r="H238" s="8">
        <v>599</v>
      </c>
      <c r="I238" s="8">
        <v>0</v>
      </c>
      <c r="J238" s="8">
        <v>0</v>
      </c>
      <c r="K238" s="8">
        <v>599</v>
      </c>
      <c r="L238" s="10">
        <v>46269</v>
      </c>
      <c r="M238" s="6" t="s">
        <v>12445</v>
      </c>
      <c r="N238" s="6" t="str">
        <f>IF(COUNTIF($A$2:A238,A238)&gt;1,"DUP","OK")</f>
        <v>OK</v>
      </c>
      <c r="O238" s="6" t="str">
        <f t="shared" si="10"/>
        <v>ORD26003160</v>
      </c>
      <c r="P238" s="6" t="str">
        <f t="shared" si="11"/>
        <v>Sep</v>
      </c>
      <c r="Q238" s="6"/>
      <c r="R238" s="9"/>
      <c r="S238" s="8"/>
      <c r="T238" s="8"/>
      <c r="U238" s="8"/>
      <c r="V238" s="8"/>
      <c r="W238" s="8"/>
      <c r="X238" s="6"/>
      <c r="Y238" s="6"/>
    </row>
    <row r="239" spans="1:25" x14ac:dyDescent="0.3">
      <c r="A239" s="6" t="s">
        <v>12570</v>
      </c>
      <c r="B239" s="6"/>
      <c r="C239" s="6" t="s">
        <v>6393</v>
      </c>
      <c r="D239" s="6" t="str">
        <f t="shared" si="9"/>
        <v>ORD26003207</v>
      </c>
      <c r="E239" s="10">
        <v>46267</v>
      </c>
      <c r="F239" s="6" t="s">
        <v>12294</v>
      </c>
      <c r="G239" s="6" t="s">
        <v>27</v>
      </c>
      <c r="H239" s="8">
        <v>2499</v>
      </c>
      <c r="I239" s="8">
        <v>39.979999999999997</v>
      </c>
      <c r="J239" s="8">
        <v>7.2</v>
      </c>
      <c r="K239" s="8">
        <v>2451.8200000000002</v>
      </c>
      <c r="L239" s="10">
        <v>46269</v>
      </c>
      <c r="M239" s="6" t="s">
        <v>12445</v>
      </c>
      <c r="N239" s="6" t="str">
        <f>IF(COUNTIF($A$2:A239,A239)&gt;1,"DUP","OK")</f>
        <v>OK</v>
      </c>
      <c r="O239" s="6" t="str">
        <f t="shared" si="10"/>
        <v>ORD26003207</v>
      </c>
      <c r="P239" s="6" t="str">
        <f t="shared" si="11"/>
        <v>Sep</v>
      </c>
      <c r="Q239" s="6"/>
      <c r="R239" s="9"/>
      <c r="S239" s="8"/>
      <c r="T239" s="8"/>
      <c r="U239" s="8"/>
      <c r="V239" s="8"/>
      <c r="W239" s="8"/>
      <c r="X239" s="6"/>
      <c r="Y239" s="6"/>
    </row>
    <row r="240" spans="1:25" x14ac:dyDescent="0.3">
      <c r="A240" s="6" t="s">
        <v>12571</v>
      </c>
      <c r="B240" s="6"/>
      <c r="C240" s="6" t="s">
        <v>6437</v>
      </c>
      <c r="D240" s="6" t="str">
        <f t="shared" si="9"/>
        <v>ORD26003229</v>
      </c>
      <c r="E240" s="10">
        <v>46267</v>
      </c>
      <c r="F240" s="6" t="s">
        <v>12294</v>
      </c>
      <c r="G240" s="6" t="s">
        <v>18</v>
      </c>
      <c r="H240" s="8">
        <v>599</v>
      </c>
      <c r="I240" s="8">
        <v>0</v>
      </c>
      <c r="J240" s="8">
        <v>0</v>
      </c>
      <c r="K240" s="8">
        <v>599</v>
      </c>
      <c r="L240" s="10">
        <v>46269</v>
      </c>
      <c r="M240" s="6" t="s">
        <v>12445</v>
      </c>
      <c r="N240" s="6" t="str">
        <f>IF(COUNTIF($A$2:A240,A240)&gt;1,"DUP","OK")</f>
        <v>OK</v>
      </c>
      <c r="O240" s="6" t="str">
        <f t="shared" si="10"/>
        <v>ORD26003229</v>
      </c>
      <c r="P240" s="6" t="str">
        <f t="shared" si="11"/>
        <v>Sep</v>
      </c>
      <c r="Q240" s="6"/>
      <c r="R240" s="9"/>
      <c r="S240" s="8"/>
      <c r="T240" s="8"/>
      <c r="U240" s="8"/>
      <c r="V240" s="8"/>
      <c r="W240" s="8"/>
      <c r="X240" s="6"/>
      <c r="Y240" s="6"/>
    </row>
    <row r="241" spans="1:25" x14ac:dyDescent="0.3">
      <c r="A241" s="6" t="s">
        <v>12572</v>
      </c>
      <c r="B241" s="6"/>
      <c r="C241" s="6" t="s">
        <v>6517</v>
      </c>
      <c r="D241" s="6" t="str">
        <f t="shared" si="9"/>
        <v>ORD26003270</v>
      </c>
      <c r="E241" s="10">
        <v>46267</v>
      </c>
      <c r="F241" s="6" t="s">
        <v>12294</v>
      </c>
      <c r="G241" s="6" t="s">
        <v>27</v>
      </c>
      <c r="H241" s="8">
        <v>1299</v>
      </c>
      <c r="I241" s="8">
        <v>23.38</v>
      </c>
      <c r="J241" s="8">
        <v>4.21</v>
      </c>
      <c r="K241" s="8">
        <v>1271.4100000000001</v>
      </c>
      <c r="L241" s="10">
        <v>46269</v>
      </c>
      <c r="M241" s="6" t="s">
        <v>12445</v>
      </c>
      <c r="N241" s="6" t="str">
        <f>IF(COUNTIF($A$2:A241,A241)&gt;1,"DUP","OK")</f>
        <v>OK</v>
      </c>
      <c r="O241" s="6" t="str">
        <f t="shared" si="10"/>
        <v>ORD26003270</v>
      </c>
      <c r="P241" s="6" t="str">
        <f t="shared" si="11"/>
        <v>Sep</v>
      </c>
      <c r="Q241" s="6"/>
      <c r="R241" s="9"/>
      <c r="S241" s="8"/>
      <c r="T241" s="8"/>
      <c r="U241" s="8"/>
      <c r="V241" s="8"/>
      <c r="W241" s="8"/>
      <c r="X241" s="6"/>
      <c r="Y241" s="6"/>
    </row>
    <row r="242" spans="1:25" x14ac:dyDescent="0.3">
      <c r="A242" s="6" t="s">
        <v>12573</v>
      </c>
      <c r="B242" s="6"/>
      <c r="C242" s="6" t="s">
        <v>6529</v>
      </c>
      <c r="D242" s="6" t="str">
        <f t="shared" si="9"/>
        <v>ORD26003276</v>
      </c>
      <c r="E242" s="10">
        <v>46267</v>
      </c>
      <c r="F242" s="6" t="s">
        <v>12294</v>
      </c>
      <c r="G242" s="6" t="s">
        <v>54</v>
      </c>
      <c r="H242" s="8">
        <v>2298</v>
      </c>
      <c r="I242" s="8">
        <v>39.07</v>
      </c>
      <c r="J242" s="8">
        <v>7.03</v>
      </c>
      <c r="K242" s="8">
        <v>2251.9</v>
      </c>
      <c r="L242" s="10">
        <v>46269</v>
      </c>
      <c r="M242" s="6" t="s">
        <v>12445</v>
      </c>
      <c r="N242" s="6" t="str">
        <f>IF(COUNTIF($A$2:A242,A242)&gt;1,"DUP","OK")</f>
        <v>OK</v>
      </c>
      <c r="O242" s="6" t="str">
        <f t="shared" si="10"/>
        <v>ORD26003276</v>
      </c>
      <c r="P242" s="6" t="str">
        <f t="shared" si="11"/>
        <v>Sep</v>
      </c>
      <c r="Q242" s="6"/>
      <c r="R242" s="9"/>
      <c r="S242" s="8"/>
      <c r="T242" s="8"/>
      <c r="U242" s="8"/>
      <c r="V242" s="8"/>
      <c r="W242" s="8"/>
      <c r="X242" s="6"/>
      <c r="Y242" s="6"/>
    </row>
    <row r="243" spans="1:25" x14ac:dyDescent="0.3">
      <c r="A243" s="6" t="s">
        <v>12574</v>
      </c>
      <c r="B243" s="6"/>
      <c r="C243" s="6" t="s">
        <v>6625</v>
      </c>
      <c r="D243" s="6" t="str">
        <f t="shared" si="9"/>
        <v>ORD26003325</v>
      </c>
      <c r="E243" s="10">
        <v>46267</v>
      </c>
      <c r="F243" s="6" t="s">
        <v>12294</v>
      </c>
      <c r="G243" s="6" t="s">
        <v>43</v>
      </c>
      <c r="H243" s="8">
        <v>999</v>
      </c>
      <c r="I243" s="8">
        <v>14.99</v>
      </c>
      <c r="J243" s="8">
        <v>2.7</v>
      </c>
      <c r="K243" s="8">
        <v>981.31</v>
      </c>
      <c r="L243" s="10">
        <v>46269</v>
      </c>
      <c r="M243" s="6" t="s">
        <v>12445</v>
      </c>
      <c r="N243" s="6" t="str">
        <f>IF(COUNTIF($A$2:A243,A243)&gt;1,"DUP","OK")</f>
        <v>OK</v>
      </c>
      <c r="O243" s="6" t="str">
        <f t="shared" si="10"/>
        <v>ORD26003325</v>
      </c>
      <c r="P243" s="6" t="str">
        <f t="shared" si="11"/>
        <v>Sep</v>
      </c>
      <c r="Q243" s="6"/>
      <c r="R243" s="9"/>
      <c r="S243" s="8"/>
      <c r="T243" s="8"/>
      <c r="U243" s="8"/>
      <c r="V243" s="8"/>
      <c r="W243" s="8"/>
      <c r="X243" s="6"/>
      <c r="Y243" s="6"/>
    </row>
    <row r="244" spans="1:25" x14ac:dyDescent="0.3">
      <c r="A244" s="6" t="s">
        <v>12575</v>
      </c>
      <c r="B244" s="6"/>
      <c r="C244" s="6" t="s">
        <v>6727</v>
      </c>
      <c r="D244" s="6" t="str">
        <f t="shared" si="9"/>
        <v>ORD26003376</v>
      </c>
      <c r="E244" s="10">
        <v>46267</v>
      </c>
      <c r="F244" s="6" t="s">
        <v>12294</v>
      </c>
      <c r="G244" s="6" t="s">
        <v>18</v>
      </c>
      <c r="H244" s="8">
        <v>1499</v>
      </c>
      <c r="I244" s="8">
        <v>0</v>
      </c>
      <c r="J244" s="8">
        <v>0</v>
      </c>
      <c r="K244" s="8">
        <v>1499</v>
      </c>
      <c r="L244" s="10">
        <v>46269</v>
      </c>
      <c r="M244" s="6" t="s">
        <v>12445</v>
      </c>
      <c r="N244" s="6" t="str">
        <f>IF(COUNTIF($A$2:A244,A244)&gt;1,"DUP","OK")</f>
        <v>OK</v>
      </c>
      <c r="O244" s="6" t="str">
        <f t="shared" si="10"/>
        <v>ORD26003376</v>
      </c>
      <c r="P244" s="6" t="str">
        <f t="shared" si="11"/>
        <v>Sep</v>
      </c>
      <c r="Q244" s="6"/>
      <c r="R244" s="9"/>
      <c r="S244" s="8"/>
      <c r="T244" s="8"/>
      <c r="U244" s="8"/>
      <c r="V244" s="8"/>
      <c r="W244" s="8"/>
      <c r="X244" s="6"/>
      <c r="Y244" s="6"/>
    </row>
    <row r="245" spans="1:25" x14ac:dyDescent="0.3">
      <c r="A245" s="6" t="s">
        <v>12576</v>
      </c>
      <c r="B245" s="6"/>
      <c r="C245" s="6" t="s">
        <v>12577</v>
      </c>
      <c r="D245" s="6" t="str">
        <f t="shared" si="9"/>
        <v>ORD26003380</v>
      </c>
      <c r="E245" s="10">
        <v>46267</v>
      </c>
      <c r="F245" s="6" t="s">
        <v>12294</v>
      </c>
      <c r="G245" s="6" t="s">
        <v>27</v>
      </c>
      <c r="H245" s="8">
        <v>999</v>
      </c>
      <c r="I245" s="8">
        <v>17.98</v>
      </c>
      <c r="J245" s="8">
        <v>3.24</v>
      </c>
      <c r="K245" s="8">
        <v>977.78</v>
      </c>
      <c r="L245" s="10">
        <v>46269</v>
      </c>
      <c r="M245" s="6" t="s">
        <v>12445</v>
      </c>
      <c r="N245" s="6" t="str">
        <f>IF(COUNTIF($A$2:A245,A245)&gt;1,"DUP","OK")</f>
        <v>OK</v>
      </c>
      <c r="O245" s="6" t="str">
        <f t="shared" si="10"/>
        <v>ORD26003380</v>
      </c>
      <c r="P245" s="6" t="str">
        <f t="shared" si="11"/>
        <v>Sep</v>
      </c>
      <c r="Q245" s="6"/>
      <c r="R245" s="9"/>
      <c r="S245" s="8"/>
      <c r="T245" s="8"/>
      <c r="U245" s="8"/>
      <c r="V245" s="8"/>
      <c r="W245" s="8"/>
      <c r="X245" s="6"/>
      <c r="Y245" s="6"/>
    </row>
    <row r="246" spans="1:25" x14ac:dyDescent="0.3">
      <c r="A246" s="6" t="s">
        <v>12578</v>
      </c>
      <c r="B246" s="6"/>
      <c r="C246" s="6" t="s">
        <v>6765</v>
      </c>
      <c r="D246" s="6" t="str">
        <f t="shared" si="9"/>
        <v>ORD26003395</v>
      </c>
      <c r="E246" s="10">
        <v>46267</v>
      </c>
      <c r="F246" s="6" t="s">
        <v>12294</v>
      </c>
      <c r="G246" s="6" t="s">
        <v>18</v>
      </c>
      <c r="H246" s="8">
        <v>1799</v>
      </c>
      <c r="I246" s="8">
        <v>0</v>
      </c>
      <c r="J246" s="8">
        <v>0</v>
      </c>
      <c r="K246" s="8">
        <v>1799</v>
      </c>
      <c r="L246" s="10">
        <v>46269</v>
      </c>
      <c r="M246" s="6" t="s">
        <v>12445</v>
      </c>
      <c r="N246" s="6" t="str">
        <f>IF(COUNTIF($A$2:A246,A246)&gt;1,"DUP","OK")</f>
        <v>OK</v>
      </c>
      <c r="O246" s="6" t="str">
        <f t="shared" si="10"/>
        <v>ORD26003395</v>
      </c>
      <c r="P246" s="6" t="str">
        <f t="shared" si="11"/>
        <v>Sep</v>
      </c>
      <c r="Q246" s="6"/>
      <c r="R246" s="9"/>
      <c r="S246" s="8"/>
      <c r="T246" s="8"/>
      <c r="U246" s="8"/>
      <c r="V246" s="8"/>
      <c r="W246" s="8"/>
      <c r="X246" s="6"/>
      <c r="Y246" s="6"/>
    </row>
    <row r="247" spans="1:25" x14ac:dyDescent="0.3">
      <c r="A247" s="6" t="s">
        <v>12579</v>
      </c>
      <c r="B247" s="6"/>
      <c r="C247" s="6" t="s">
        <v>6785</v>
      </c>
      <c r="D247" s="6" t="str">
        <f t="shared" si="9"/>
        <v>ORD26003405</v>
      </c>
      <c r="E247" s="10">
        <v>46267</v>
      </c>
      <c r="F247" s="6" t="s">
        <v>12294</v>
      </c>
      <c r="G247" s="6" t="s">
        <v>18</v>
      </c>
      <c r="H247" s="8">
        <v>1799</v>
      </c>
      <c r="I247" s="8">
        <v>0</v>
      </c>
      <c r="J247" s="8">
        <v>0</v>
      </c>
      <c r="K247" s="8">
        <v>1799</v>
      </c>
      <c r="L247" s="10">
        <v>46269</v>
      </c>
      <c r="M247" s="6" t="s">
        <v>12445</v>
      </c>
      <c r="N247" s="6" t="str">
        <f>IF(COUNTIF($A$2:A247,A247)&gt;1,"DUP","OK")</f>
        <v>OK</v>
      </c>
      <c r="O247" s="6" t="str">
        <f t="shared" si="10"/>
        <v>ORD26003405</v>
      </c>
      <c r="P247" s="6" t="str">
        <f t="shared" si="11"/>
        <v>Sep</v>
      </c>
      <c r="Q247" s="6"/>
      <c r="R247" s="9"/>
      <c r="S247" s="8"/>
      <c r="T247" s="8"/>
      <c r="U247" s="8"/>
      <c r="V247" s="8"/>
      <c r="W247" s="8"/>
      <c r="X247" s="6"/>
      <c r="Y247" s="6"/>
    </row>
    <row r="248" spans="1:25" x14ac:dyDescent="0.3">
      <c r="A248" s="6" t="s">
        <v>12580</v>
      </c>
      <c r="B248" s="6"/>
      <c r="C248" s="6" t="s">
        <v>6843</v>
      </c>
      <c r="D248" s="6" t="str">
        <f t="shared" si="9"/>
        <v>ORD26003434</v>
      </c>
      <c r="E248" s="10">
        <v>46267</v>
      </c>
      <c r="F248" s="6" t="s">
        <v>12294</v>
      </c>
      <c r="G248" s="6" t="s">
        <v>18</v>
      </c>
      <c r="H248" s="8">
        <v>4798</v>
      </c>
      <c r="I248" s="8">
        <v>14.39</v>
      </c>
      <c r="J248" s="8">
        <v>2.59</v>
      </c>
      <c r="K248" s="8">
        <v>4781.0200000000004</v>
      </c>
      <c r="L248" s="10">
        <v>46269</v>
      </c>
      <c r="M248" s="6" t="s">
        <v>12445</v>
      </c>
      <c r="N248" s="6" t="str">
        <f>IF(COUNTIF($A$2:A248,A248)&gt;1,"DUP","OK")</f>
        <v>OK</v>
      </c>
      <c r="O248" s="6" t="str">
        <f t="shared" si="10"/>
        <v>ORD26003434</v>
      </c>
      <c r="P248" s="6" t="str">
        <f t="shared" si="11"/>
        <v>Sep</v>
      </c>
      <c r="Q248" s="6"/>
      <c r="R248" s="9"/>
      <c r="S248" s="8"/>
      <c r="T248" s="8"/>
      <c r="U248" s="8"/>
      <c r="V248" s="8"/>
      <c r="W248" s="8"/>
      <c r="X248" s="6"/>
      <c r="Y248" s="6"/>
    </row>
    <row r="249" spans="1:25" x14ac:dyDescent="0.3">
      <c r="A249" s="6" t="s">
        <v>12581</v>
      </c>
      <c r="B249" s="6"/>
      <c r="C249" s="6" t="s">
        <v>6895</v>
      </c>
      <c r="D249" s="6" t="str">
        <f t="shared" si="9"/>
        <v>ORD26003460</v>
      </c>
      <c r="E249" s="10">
        <v>46267</v>
      </c>
      <c r="F249" s="6" t="s">
        <v>12294</v>
      </c>
      <c r="G249" s="6" t="s">
        <v>43</v>
      </c>
      <c r="H249" s="8">
        <v>3447</v>
      </c>
      <c r="I249" s="8">
        <v>41.36</v>
      </c>
      <c r="J249" s="8">
        <v>7.44</v>
      </c>
      <c r="K249" s="8">
        <v>3398.2</v>
      </c>
      <c r="L249" s="10">
        <v>46269</v>
      </c>
      <c r="M249" s="6" t="s">
        <v>12445</v>
      </c>
      <c r="N249" s="6" t="str">
        <f>IF(COUNTIF($A$2:A249,A249)&gt;1,"DUP","OK")</f>
        <v>OK</v>
      </c>
      <c r="O249" s="6" t="str">
        <f t="shared" si="10"/>
        <v>ORD26003460</v>
      </c>
      <c r="P249" s="6" t="str">
        <f t="shared" si="11"/>
        <v>Sep</v>
      </c>
      <c r="Q249" s="6"/>
      <c r="R249" s="9"/>
      <c r="S249" s="8"/>
      <c r="T249" s="8"/>
      <c r="U249" s="8"/>
      <c r="V249" s="8"/>
      <c r="W249" s="8"/>
      <c r="X249" s="6"/>
      <c r="Y249" s="6"/>
    </row>
    <row r="250" spans="1:25" x14ac:dyDescent="0.3">
      <c r="A250" s="6" t="s">
        <v>12582</v>
      </c>
      <c r="B250" s="6"/>
      <c r="C250" s="6" t="s">
        <v>6969</v>
      </c>
      <c r="D250" s="6" t="str">
        <f t="shared" si="9"/>
        <v>ORD26003498</v>
      </c>
      <c r="E250" s="10">
        <v>46267</v>
      </c>
      <c r="F250" s="6" t="s">
        <v>12294</v>
      </c>
      <c r="G250" s="6" t="s">
        <v>18</v>
      </c>
      <c r="H250" s="8">
        <v>349</v>
      </c>
      <c r="I250" s="8">
        <v>0</v>
      </c>
      <c r="J250" s="8">
        <v>0</v>
      </c>
      <c r="K250" s="8">
        <v>349</v>
      </c>
      <c r="L250" s="10">
        <v>46269</v>
      </c>
      <c r="M250" s="6" t="s">
        <v>12445</v>
      </c>
      <c r="N250" s="6" t="str">
        <f>IF(COUNTIF($A$2:A250,A250)&gt;1,"DUP","OK")</f>
        <v>OK</v>
      </c>
      <c r="O250" s="6" t="str">
        <f t="shared" si="10"/>
        <v>ORD26003498</v>
      </c>
      <c r="P250" s="6" t="str">
        <f t="shared" si="11"/>
        <v>Sep</v>
      </c>
      <c r="Q250" s="6"/>
      <c r="R250" s="9"/>
      <c r="S250" s="8"/>
      <c r="T250" s="8"/>
      <c r="U250" s="8"/>
      <c r="V250" s="8"/>
      <c r="W250" s="8"/>
      <c r="X250" s="6"/>
      <c r="Y250" s="6"/>
    </row>
    <row r="251" spans="1:25" x14ac:dyDescent="0.3">
      <c r="A251" s="6" t="s">
        <v>12583</v>
      </c>
      <c r="B251" s="6"/>
      <c r="C251" s="6" t="s">
        <v>7017</v>
      </c>
      <c r="D251" s="6" t="str">
        <f t="shared" si="9"/>
        <v>ORD26003523</v>
      </c>
      <c r="E251" s="10">
        <v>46267</v>
      </c>
      <c r="F251" s="6" t="s">
        <v>12294</v>
      </c>
      <c r="G251" s="6" t="s">
        <v>18</v>
      </c>
      <c r="H251" s="8">
        <v>2499</v>
      </c>
      <c r="I251" s="8">
        <v>7.5</v>
      </c>
      <c r="J251" s="8">
        <v>1.35</v>
      </c>
      <c r="K251" s="8">
        <v>2490.15</v>
      </c>
      <c r="L251" s="10">
        <v>46269</v>
      </c>
      <c r="M251" s="6" t="s">
        <v>12445</v>
      </c>
      <c r="N251" s="6" t="str">
        <f>IF(COUNTIF($A$2:A251,A251)&gt;1,"DUP","OK")</f>
        <v>OK</v>
      </c>
      <c r="O251" s="6" t="str">
        <f t="shared" si="10"/>
        <v>ORD26003523</v>
      </c>
      <c r="P251" s="6" t="str">
        <f t="shared" si="11"/>
        <v>Sep</v>
      </c>
      <c r="Q251" s="6"/>
      <c r="R251" s="9"/>
      <c r="S251" s="8"/>
      <c r="T251" s="8"/>
      <c r="U251" s="8"/>
      <c r="V251" s="8"/>
      <c r="W251" s="8"/>
      <c r="X251" s="6"/>
      <c r="Y251" s="6"/>
    </row>
    <row r="252" spans="1:25" x14ac:dyDescent="0.3">
      <c r="A252" s="6" t="s">
        <v>12584</v>
      </c>
      <c r="B252" s="6"/>
      <c r="C252" s="6" t="s">
        <v>7035</v>
      </c>
      <c r="D252" s="6" t="str">
        <f t="shared" si="9"/>
        <v>ORD26003532</v>
      </c>
      <c r="E252" s="10">
        <v>46267</v>
      </c>
      <c r="F252" s="6" t="s">
        <v>12294</v>
      </c>
      <c r="G252" s="6" t="s">
        <v>27</v>
      </c>
      <c r="H252" s="8">
        <v>999</v>
      </c>
      <c r="I252" s="8">
        <v>17.98</v>
      </c>
      <c r="J252" s="8">
        <v>3.24</v>
      </c>
      <c r="K252" s="8">
        <v>977.78</v>
      </c>
      <c r="L252" s="10">
        <v>46269</v>
      </c>
      <c r="M252" s="6" t="s">
        <v>12445</v>
      </c>
      <c r="N252" s="6" t="str">
        <f>IF(COUNTIF($A$2:A252,A252)&gt;1,"DUP","OK")</f>
        <v>OK</v>
      </c>
      <c r="O252" s="6" t="str">
        <f t="shared" si="10"/>
        <v>ORD26003532</v>
      </c>
      <c r="P252" s="6" t="str">
        <f t="shared" si="11"/>
        <v>Sep</v>
      </c>
      <c r="Q252" s="6"/>
      <c r="R252" s="9"/>
      <c r="S252" s="8"/>
      <c r="T252" s="8"/>
      <c r="U252" s="8"/>
      <c r="V252" s="8"/>
      <c r="W252" s="8"/>
      <c r="X252" s="6"/>
      <c r="Y252" s="6"/>
    </row>
    <row r="253" spans="1:25" x14ac:dyDescent="0.3">
      <c r="A253" s="6" t="s">
        <v>12585</v>
      </c>
      <c r="B253" s="6"/>
      <c r="C253" s="6" t="s">
        <v>7060</v>
      </c>
      <c r="D253" s="6" t="str">
        <f t="shared" si="9"/>
        <v>ORD26003545</v>
      </c>
      <c r="E253" s="10">
        <v>46267</v>
      </c>
      <c r="F253" s="6" t="s">
        <v>12294</v>
      </c>
      <c r="G253" s="6" t="s">
        <v>27</v>
      </c>
      <c r="H253" s="8">
        <v>4999</v>
      </c>
      <c r="I253" s="8">
        <v>79.98</v>
      </c>
      <c r="J253" s="8">
        <v>14.4</v>
      </c>
      <c r="K253" s="8">
        <v>4904.62</v>
      </c>
      <c r="L253" s="10">
        <v>46269</v>
      </c>
      <c r="M253" s="6" t="s">
        <v>12445</v>
      </c>
      <c r="N253" s="6" t="str">
        <f>IF(COUNTIF($A$2:A253,A253)&gt;1,"DUP","OK")</f>
        <v>OK</v>
      </c>
      <c r="O253" s="6" t="str">
        <f t="shared" si="10"/>
        <v>ORD26003545</v>
      </c>
      <c r="P253" s="6" t="str">
        <f t="shared" si="11"/>
        <v>Sep</v>
      </c>
      <c r="Q253" s="6"/>
      <c r="R253" s="9"/>
      <c r="S253" s="8"/>
      <c r="T253" s="8"/>
      <c r="U253" s="8"/>
      <c r="V253" s="8"/>
      <c r="W253" s="8"/>
      <c r="X253" s="6"/>
      <c r="Y253" s="6"/>
    </row>
    <row r="254" spans="1:25" x14ac:dyDescent="0.3">
      <c r="A254" s="6" t="s">
        <v>12586</v>
      </c>
      <c r="B254" s="6"/>
      <c r="C254" s="6" t="s">
        <v>7098</v>
      </c>
      <c r="D254" s="6" t="str">
        <f t="shared" si="9"/>
        <v>ORD26003564</v>
      </c>
      <c r="E254" s="10">
        <v>46267</v>
      </c>
      <c r="F254" s="6" t="s">
        <v>12294</v>
      </c>
      <c r="G254" s="6" t="s">
        <v>27</v>
      </c>
      <c r="H254" s="8">
        <v>349</v>
      </c>
      <c r="I254" s="8">
        <v>6.28</v>
      </c>
      <c r="J254" s="8">
        <v>1.1299999999999999</v>
      </c>
      <c r="K254" s="8">
        <v>341.59</v>
      </c>
      <c r="L254" s="10">
        <v>46269</v>
      </c>
      <c r="M254" s="6" t="s">
        <v>12445</v>
      </c>
      <c r="N254" s="6" t="str">
        <f>IF(COUNTIF($A$2:A254,A254)&gt;1,"DUP","OK")</f>
        <v>OK</v>
      </c>
      <c r="O254" s="6" t="str">
        <f t="shared" si="10"/>
        <v>ORD26003564</v>
      </c>
      <c r="P254" s="6" t="str">
        <f t="shared" si="11"/>
        <v>Sep</v>
      </c>
      <c r="Q254" s="6"/>
      <c r="R254" s="9"/>
      <c r="S254" s="8"/>
      <c r="T254" s="8"/>
      <c r="U254" s="8"/>
      <c r="V254" s="8"/>
      <c r="W254" s="8"/>
      <c r="X254" s="6"/>
      <c r="Y254" s="6"/>
    </row>
    <row r="255" spans="1:25" x14ac:dyDescent="0.3">
      <c r="A255" s="6" t="s">
        <v>12587</v>
      </c>
      <c r="B255" s="6"/>
      <c r="C255" s="6" t="s">
        <v>7363</v>
      </c>
      <c r="D255" s="6" t="str">
        <f t="shared" si="9"/>
        <v>ORD26003701</v>
      </c>
      <c r="E255" s="10">
        <v>46267</v>
      </c>
      <c r="F255" s="6" t="s">
        <v>12294</v>
      </c>
      <c r="G255" s="6" t="s">
        <v>18</v>
      </c>
      <c r="H255" s="8">
        <v>2998</v>
      </c>
      <c r="I255" s="8">
        <v>8.99</v>
      </c>
      <c r="J255" s="8">
        <v>1.62</v>
      </c>
      <c r="K255" s="8">
        <v>2987.39</v>
      </c>
      <c r="L255" s="10">
        <v>46269</v>
      </c>
      <c r="M255" s="6" t="s">
        <v>12445</v>
      </c>
      <c r="N255" s="6" t="str">
        <f>IF(COUNTIF($A$2:A255,A255)&gt;1,"DUP","OK")</f>
        <v>OK</v>
      </c>
      <c r="O255" s="6" t="str">
        <f t="shared" si="10"/>
        <v>ORD26003701</v>
      </c>
      <c r="P255" s="6" t="str">
        <f t="shared" si="11"/>
        <v>Sep</v>
      </c>
      <c r="Q255" s="6"/>
      <c r="R255" s="9"/>
      <c r="S255" s="8"/>
      <c r="T255" s="8"/>
      <c r="U255" s="8"/>
      <c r="V255" s="8"/>
      <c r="W255" s="8"/>
      <c r="X255" s="6"/>
      <c r="Y255" s="6"/>
    </row>
    <row r="256" spans="1:25" x14ac:dyDescent="0.3">
      <c r="A256" s="6" t="s">
        <v>12588</v>
      </c>
      <c r="B256" s="6"/>
      <c r="C256" s="6" t="s">
        <v>12589</v>
      </c>
      <c r="D256" s="6" t="str">
        <f t="shared" si="9"/>
        <v>ORD26003702</v>
      </c>
      <c r="E256" s="10">
        <v>46267</v>
      </c>
      <c r="F256" s="6" t="s">
        <v>12294</v>
      </c>
      <c r="G256" s="6" t="s">
        <v>27</v>
      </c>
      <c r="H256" s="8">
        <v>1299</v>
      </c>
      <c r="I256" s="8">
        <v>23.38</v>
      </c>
      <c r="J256" s="8">
        <v>4.21</v>
      </c>
      <c r="K256" s="8">
        <v>1271.4100000000001</v>
      </c>
      <c r="L256" s="10">
        <v>46269</v>
      </c>
      <c r="M256" s="6" t="s">
        <v>12445</v>
      </c>
      <c r="N256" s="6" t="str">
        <f>IF(COUNTIF($A$2:A256,A256)&gt;1,"DUP","OK")</f>
        <v>OK</v>
      </c>
      <c r="O256" s="6" t="str">
        <f t="shared" si="10"/>
        <v>ORD26003702</v>
      </c>
      <c r="P256" s="6" t="str">
        <f t="shared" si="11"/>
        <v>Sep</v>
      </c>
      <c r="Q256" s="6"/>
      <c r="R256" s="9"/>
      <c r="S256" s="8"/>
      <c r="T256" s="8"/>
      <c r="U256" s="8"/>
      <c r="V256" s="8"/>
      <c r="W256" s="8"/>
      <c r="X256" s="6"/>
      <c r="Y256" s="6"/>
    </row>
    <row r="257" spans="1:25" x14ac:dyDescent="0.3">
      <c r="A257" s="6" t="s">
        <v>12590</v>
      </c>
      <c r="B257" s="6"/>
      <c r="C257" s="6" t="s">
        <v>12591</v>
      </c>
      <c r="D257" s="6" t="str">
        <f t="shared" si="9"/>
        <v>ORD26003703</v>
      </c>
      <c r="E257" s="10">
        <v>46267</v>
      </c>
      <c r="F257" s="6" t="s">
        <v>12294</v>
      </c>
      <c r="G257" s="6" t="s">
        <v>27</v>
      </c>
      <c r="H257" s="8">
        <v>3499</v>
      </c>
      <c r="I257" s="8">
        <v>55.98</v>
      </c>
      <c r="J257" s="8">
        <v>10.08</v>
      </c>
      <c r="K257" s="8">
        <v>3432.94</v>
      </c>
      <c r="L257" s="10">
        <v>46269</v>
      </c>
      <c r="M257" s="6" t="s">
        <v>12445</v>
      </c>
      <c r="N257" s="6" t="str">
        <f>IF(COUNTIF($A$2:A257,A257)&gt;1,"DUP","OK")</f>
        <v>OK</v>
      </c>
      <c r="O257" s="6" t="str">
        <f t="shared" si="10"/>
        <v>ORD26003703</v>
      </c>
      <c r="P257" s="6" t="str">
        <f t="shared" si="11"/>
        <v>Sep</v>
      </c>
      <c r="Q257" s="6"/>
      <c r="R257" s="9"/>
      <c r="S257" s="8"/>
      <c r="T257" s="8"/>
      <c r="U257" s="8"/>
      <c r="V257" s="8"/>
      <c r="W257" s="8"/>
      <c r="X257" s="6"/>
      <c r="Y257" s="6"/>
    </row>
    <row r="258" spans="1:25" x14ac:dyDescent="0.3">
      <c r="A258" s="6" t="s">
        <v>12592</v>
      </c>
      <c r="B258" s="6"/>
      <c r="C258" s="6" t="s">
        <v>7371</v>
      </c>
      <c r="D258" s="6" t="str">
        <f t="shared" ref="D258:D321" si="12">UPPER(SUBSTITUTE(TRIM(C258),"-",""))</f>
        <v>ORD26003705</v>
      </c>
      <c r="E258" s="10">
        <v>46267</v>
      </c>
      <c r="F258" s="6" t="s">
        <v>12294</v>
      </c>
      <c r="G258" s="6" t="s">
        <v>43</v>
      </c>
      <c r="H258" s="8">
        <v>799</v>
      </c>
      <c r="I258" s="8">
        <v>11.99</v>
      </c>
      <c r="J258" s="8">
        <v>2.16</v>
      </c>
      <c r="K258" s="8">
        <v>784.85</v>
      </c>
      <c r="L258" s="10">
        <v>46269</v>
      </c>
      <c r="M258" s="6" t="s">
        <v>12445</v>
      </c>
      <c r="N258" s="6" t="str">
        <f>IF(COUNTIF($A$2:A258,A258)&gt;1,"DUP","OK")</f>
        <v>OK</v>
      </c>
      <c r="O258" s="6" t="str">
        <f t="shared" ref="O258:O321" si="13">IF(F258="REFUND",INDEX($D$2:$D$5743,MATCH(B258,$A$2:$A$5743,0)),D258)</f>
        <v>ORD26003705</v>
      </c>
      <c r="P258" s="6" t="str">
        <f t="shared" ref="P258:P321" si="14">IF(L258&gt;DATE(2026,9,30),"Oct-Due","Sep")</f>
        <v>Sep</v>
      </c>
      <c r="Q258" s="6"/>
      <c r="R258" s="9"/>
      <c r="S258" s="8"/>
      <c r="T258" s="8"/>
      <c r="U258" s="8"/>
      <c r="V258" s="8"/>
      <c r="W258" s="8"/>
      <c r="X258" s="6"/>
      <c r="Y258" s="6"/>
    </row>
    <row r="259" spans="1:25" x14ac:dyDescent="0.3">
      <c r="A259" s="6" t="s">
        <v>12593</v>
      </c>
      <c r="B259" s="6"/>
      <c r="C259" s="6" t="s">
        <v>7375</v>
      </c>
      <c r="D259" s="6" t="str">
        <f t="shared" si="12"/>
        <v>ORD26003707</v>
      </c>
      <c r="E259" s="10">
        <v>46267</v>
      </c>
      <c r="F259" s="6" t="s">
        <v>12294</v>
      </c>
      <c r="G259" s="6" t="s">
        <v>18</v>
      </c>
      <c r="H259" s="8">
        <v>5298</v>
      </c>
      <c r="I259" s="8">
        <v>15.89</v>
      </c>
      <c r="J259" s="8">
        <v>2.86</v>
      </c>
      <c r="K259" s="8">
        <v>5279.25</v>
      </c>
      <c r="L259" s="10">
        <v>46269</v>
      </c>
      <c r="M259" s="6" t="s">
        <v>12445</v>
      </c>
      <c r="N259" s="6" t="str">
        <f>IF(COUNTIF($A$2:A259,A259)&gt;1,"DUP","OK")</f>
        <v>OK</v>
      </c>
      <c r="O259" s="6" t="str">
        <f t="shared" si="13"/>
        <v>ORD26003707</v>
      </c>
      <c r="P259" s="6" t="str">
        <f t="shared" si="14"/>
        <v>Sep</v>
      </c>
      <c r="Q259" s="6"/>
      <c r="R259" s="9"/>
      <c r="S259" s="8"/>
      <c r="T259" s="8"/>
      <c r="U259" s="8"/>
      <c r="V259" s="8"/>
      <c r="W259" s="8"/>
      <c r="X259" s="6"/>
      <c r="Y259" s="6"/>
    </row>
    <row r="260" spans="1:25" x14ac:dyDescent="0.3">
      <c r="A260" s="6" t="s">
        <v>12594</v>
      </c>
      <c r="B260" s="6"/>
      <c r="C260" s="6" t="s">
        <v>12595</v>
      </c>
      <c r="D260" s="6" t="str">
        <f t="shared" si="12"/>
        <v>ORD26003715</v>
      </c>
      <c r="E260" s="10">
        <v>46267</v>
      </c>
      <c r="F260" s="6" t="s">
        <v>12294</v>
      </c>
      <c r="G260" s="6" t="s">
        <v>18</v>
      </c>
      <c r="H260" s="8">
        <v>799</v>
      </c>
      <c r="I260" s="8">
        <v>0</v>
      </c>
      <c r="J260" s="8">
        <v>0</v>
      </c>
      <c r="K260" s="8">
        <v>799</v>
      </c>
      <c r="L260" s="10">
        <v>46269</v>
      </c>
      <c r="M260" s="6" t="s">
        <v>12445</v>
      </c>
      <c r="N260" s="6" t="str">
        <f>IF(COUNTIF($A$2:A260,A260)&gt;1,"DUP","OK")</f>
        <v>OK</v>
      </c>
      <c r="O260" s="6" t="str">
        <f t="shared" si="13"/>
        <v>ORD26003715</v>
      </c>
      <c r="P260" s="6" t="str">
        <f t="shared" si="14"/>
        <v>Sep</v>
      </c>
      <c r="Q260" s="6"/>
      <c r="R260" s="9"/>
      <c r="S260" s="8"/>
      <c r="T260" s="8"/>
      <c r="U260" s="8"/>
      <c r="V260" s="8"/>
      <c r="W260" s="8"/>
      <c r="X260" s="6"/>
      <c r="Y260" s="6"/>
    </row>
    <row r="261" spans="1:25" x14ac:dyDescent="0.3">
      <c r="A261" s="6" t="s">
        <v>12596</v>
      </c>
      <c r="B261" s="6"/>
      <c r="C261" s="6" t="s">
        <v>7406</v>
      </c>
      <c r="D261" s="6" t="str">
        <f t="shared" si="12"/>
        <v>ORD26003723</v>
      </c>
      <c r="E261" s="10">
        <v>46267</v>
      </c>
      <c r="F261" s="6" t="s">
        <v>12294</v>
      </c>
      <c r="G261" s="6" t="s">
        <v>18</v>
      </c>
      <c r="H261" s="8">
        <v>2499</v>
      </c>
      <c r="I261" s="8">
        <v>7.5</v>
      </c>
      <c r="J261" s="8">
        <v>1.35</v>
      </c>
      <c r="K261" s="8">
        <v>2490.15</v>
      </c>
      <c r="L261" s="10">
        <v>46269</v>
      </c>
      <c r="M261" s="6" t="s">
        <v>12445</v>
      </c>
      <c r="N261" s="6" t="str">
        <f>IF(COUNTIF($A$2:A261,A261)&gt;1,"DUP","OK")</f>
        <v>OK</v>
      </c>
      <c r="O261" s="6" t="str">
        <f t="shared" si="13"/>
        <v>ORD26003723</v>
      </c>
      <c r="P261" s="6" t="str">
        <f t="shared" si="14"/>
        <v>Sep</v>
      </c>
      <c r="Q261" s="6"/>
      <c r="R261" s="9"/>
      <c r="S261" s="8"/>
      <c r="T261" s="8"/>
      <c r="U261" s="8"/>
      <c r="V261" s="8"/>
      <c r="W261" s="8"/>
      <c r="X261" s="6"/>
      <c r="Y261" s="6"/>
    </row>
    <row r="262" spans="1:25" x14ac:dyDescent="0.3">
      <c r="A262" s="6" t="s">
        <v>12597</v>
      </c>
      <c r="B262" s="6"/>
      <c r="C262" s="6" t="s">
        <v>7418</v>
      </c>
      <c r="D262" s="6" t="str">
        <f t="shared" si="12"/>
        <v>ORD26003729</v>
      </c>
      <c r="E262" s="10">
        <v>46267</v>
      </c>
      <c r="F262" s="6" t="s">
        <v>12294</v>
      </c>
      <c r="G262" s="6" t="s">
        <v>18</v>
      </c>
      <c r="H262" s="8">
        <v>499</v>
      </c>
      <c r="I262" s="8">
        <v>0</v>
      </c>
      <c r="J262" s="8">
        <v>0</v>
      </c>
      <c r="K262" s="8">
        <v>499</v>
      </c>
      <c r="L262" s="10">
        <v>46269</v>
      </c>
      <c r="M262" s="6" t="s">
        <v>12445</v>
      </c>
      <c r="N262" s="6" t="str">
        <f>IF(COUNTIF($A$2:A262,A262)&gt;1,"DUP","OK")</f>
        <v>OK</v>
      </c>
      <c r="O262" s="6" t="str">
        <f t="shared" si="13"/>
        <v>ORD26003729</v>
      </c>
      <c r="P262" s="6" t="str">
        <f t="shared" si="14"/>
        <v>Sep</v>
      </c>
      <c r="Q262" s="6"/>
      <c r="R262" s="9"/>
      <c r="S262" s="8"/>
      <c r="T262" s="8"/>
      <c r="U262" s="8"/>
      <c r="V262" s="8"/>
      <c r="W262" s="8"/>
      <c r="X262" s="6"/>
      <c r="Y262" s="6"/>
    </row>
    <row r="263" spans="1:25" x14ac:dyDescent="0.3">
      <c r="A263" s="6" t="s">
        <v>12598</v>
      </c>
      <c r="B263" s="6"/>
      <c r="C263" s="6" t="s">
        <v>7436</v>
      </c>
      <c r="D263" s="6" t="str">
        <f t="shared" si="12"/>
        <v>ORD26003738</v>
      </c>
      <c r="E263" s="10">
        <v>46267</v>
      </c>
      <c r="F263" s="6" t="s">
        <v>12294</v>
      </c>
      <c r="G263" s="6" t="s">
        <v>27</v>
      </c>
      <c r="H263" s="8">
        <v>999</v>
      </c>
      <c r="I263" s="8">
        <v>17.98</v>
      </c>
      <c r="J263" s="8">
        <v>3.24</v>
      </c>
      <c r="K263" s="8">
        <v>977.78</v>
      </c>
      <c r="L263" s="10">
        <v>46269</v>
      </c>
      <c r="M263" s="6" t="s">
        <v>12445</v>
      </c>
      <c r="N263" s="6" t="str">
        <f>IF(COUNTIF($A$2:A263,A263)&gt;1,"DUP","OK")</f>
        <v>OK</v>
      </c>
      <c r="O263" s="6" t="str">
        <f t="shared" si="13"/>
        <v>ORD26003738</v>
      </c>
      <c r="P263" s="6" t="str">
        <f t="shared" si="14"/>
        <v>Sep</v>
      </c>
      <c r="Q263" s="6"/>
      <c r="R263" s="9"/>
      <c r="S263" s="8"/>
      <c r="T263" s="8"/>
      <c r="U263" s="8"/>
      <c r="V263" s="8"/>
      <c r="W263" s="8"/>
      <c r="X263" s="6"/>
      <c r="Y263" s="6"/>
    </row>
    <row r="264" spans="1:25" x14ac:dyDescent="0.3">
      <c r="A264" s="6" t="s">
        <v>12599</v>
      </c>
      <c r="B264" s="6"/>
      <c r="C264" s="6" t="s">
        <v>7472</v>
      </c>
      <c r="D264" s="6" t="str">
        <f t="shared" si="12"/>
        <v>ORD26003756</v>
      </c>
      <c r="E264" s="10">
        <v>46267</v>
      </c>
      <c r="F264" s="6" t="s">
        <v>12294</v>
      </c>
      <c r="G264" s="6" t="s">
        <v>27</v>
      </c>
      <c r="H264" s="8">
        <v>1098</v>
      </c>
      <c r="I264" s="8">
        <v>19.760000000000002</v>
      </c>
      <c r="J264" s="8">
        <v>3.56</v>
      </c>
      <c r="K264" s="8">
        <v>1074.68</v>
      </c>
      <c r="L264" s="10">
        <v>46269</v>
      </c>
      <c r="M264" s="6" t="s">
        <v>12445</v>
      </c>
      <c r="N264" s="6" t="str">
        <f>IF(COUNTIF($A$2:A264,A264)&gt;1,"DUP","OK")</f>
        <v>OK</v>
      </c>
      <c r="O264" s="6" t="str">
        <f t="shared" si="13"/>
        <v>ORD26003756</v>
      </c>
      <c r="P264" s="6" t="str">
        <f t="shared" si="14"/>
        <v>Sep</v>
      </c>
      <c r="Q264" s="6"/>
      <c r="R264" s="9"/>
      <c r="S264" s="8"/>
      <c r="T264" s="8"/>
      <c r="U264" s="8"/>
      <c r="V264" s="8"/>
      <c r="W264" s="8"/>
      <c r="X264" s="6"/>
      <c r="Y264" s="6"/>
    </row>
    <row r="265" spans="1:25" x14ac:dyDescent="0.3">
      <c r="A265" s="6" t="s">
        <v>12600</v>
      </c>
      <c r="B265" s="6"/>
      <c r="C265" s="6" t="s">
        <v>7482</v>
      </c>
      <c r="D265" s="6" t="str">
        <f t="shared" si="12"/>
        <v>ORD26003761</v>
      </c>
      <c r="E265" s="10">
        <v>46267</v>
      </c>
      <c r="F265" s="6" t="s">
        <v>12294</v>
      </c>
      <c r="G265" s="6" t="s">
        <v>18</v>
      </c>
      <c r="H265" s="8">
        <v>499</v>
      </c>
      <c r="I265" s="8">
        <v>0</v>
      </c>
      <c r="J265" s="8">
        <v>0</v>
      </c>
      <c r="K265" s="8">
        <v>499</v>
      </c>
      <c r="L265" s="10">
        <v>46269</v>
      </c>
      <c r="M265" s="6" t="s">
        <v>12445</v>
      </c>
      <c r="N265" s="6" t="str">
        <f>IF(COUNTIF($A$2:A265,A265)&gt;1,"DUP","OK")</f>
        <v>OK</v>
      </c>
      <c r="O265" s="6" t="str">
        <f t="shared" si="13"/>
        <v>ORD26003761</v>
      </c>
      <c r="P265" s="6" t="str">
        <f t="shared" si="14"/>
        <v>Sep</v>
      </c>
      <c r="Q265" s="6"/>
      <c r="R265" s="9"/>
      <c r="S265" s="8"/>
      <c r="T265" s="8"/>
      <c r="U265" s="8"/>
      <c r="V265" s="8"/>
      <c r="W265" s="8"/>
      <c r="X265" s="6"/>
      <c r="Y265" s="6"/>
    </row>
    <row r="266" spans="1:25" x14ac:dyDescent="0.3">
      <c r="A266" s="6" t="s">
        <v>12601</v>
      </c>
      <c r="B266" s="6"/>
      <c r="C266" s="6" t="s">
        <v>7488</v>
      </c>
      <c r="D266" s="6" t="str">
        <f t="shared" si="12"/>
        <v>ORD26003764</v>
      </c>
      <c r="E266" s="10">
        <v>46267</v>
      </c>
      <c r="F266" s="6" t="s">
        <v>12294</v>
      </c>
      <c r="G266" s="6" t="s">
        <v>27</v>
      </c>
      <c r="H266" s="8">
        <v>3499</v>
      </c>
      <c r="I266" s="8">
        <v>55.98</v>
      </c>
      <c r="J266" s="8">
        <v>10.08</v>
      </c>
      <c r="K266" s="8">
        <v>3432.94</v>
      </c>
      <c r="L266" s="10">
        <v>46269</v>
      </c>
      <c r="M266" s="6" t="s">
        <v>12445</v>
      </c>
      <c r="N266" s="6" t="str">
        <f>IF(COUNTIF($A$2:A266,A266)&gt;1,"DUP","OK")</f>
        <v>OK</v>
      </c>
      <c r="O266" s="6" t="str">
        <f t="shared" si="13"/>
        <v>ORD26003764</v>
      </c>
      <c r="P266" s="6" t="str">
        <f t="shared" si="14"/>
        <v>Sep</v>
      </c>
      <c r="Q266" s="6"/>
      <c r="R266" s="9"/>
      <c r="S266" s="8"/>
      <c r="T266" s="8"/>
      <c r="U266" s="8"/>
      <c r="V266" s="8"/>
      <c r="W266" s="8"/>
      <c r="X266" s="6"/>
      <c r="Y266" s="6"/>
    </row>
    <row r="267" spans="1:25" x14ac:dyDescent="0.3">
      <c r="A267" s="6" t="s">
        <v>12602</v>
      </c>
      <c r="B267" s="6"/>
      <c r="C267" s="6" t="s">
        <v>7524</v>
      </c>
      <c r="D267" s="6" t="str">
        <f t="shared" si="12"/>
        <v>ORD26003782</v>
      </c>
      <c r="E267" s="10">
        <v>46267</v>
      </c>
      <c r="F267" s="6" t="s">
        <v>12294</v>
      </c>
      <c r="G267" s="6" t="s">
        <v>27</v>
      </c>
      <c r="H267" s="8">
        <v>2298</v>
      </c>
      <c r="I267" s="8">
        <v>36.770000000000003</v>
      </c>
      <c r="J267" s="8">
        <v>6.62</v>
      </c>
      <c r="K267" s="8">
        <v>2254.61</v>
      </c>
      <c r="L267" s="10">
        <v>46269</v>
      </c>
      <c r="M267" s="6" t="s">
        <v>12445</v>
      </c>
      <c r="N267" s="6" t="str">
        <f>IF(COUNTIF($A$2:A267,A267)&gt;1,"DUP","OK")</f>
        <v>OK</v>
      </c>
      <c r="O267" s="6" t="str">
        <f t="shared" si="13"/>
        <v>ORD26003782</v>
      </c>
      <c r="P267" s="6" t="str">
        <f t="shared" si="14"/>
        <v>Sep</v>
      </c>
      <c r="Q267" s="6"/>
      <c r="R267" s="9"/>
      <c r="S267" s="8"/>
      <c r="T267" s="8"/>
      <c r="U267" s="8"/>
      <c r="V267" s="8"/>
      <c r="W267" s="8"/>
      <c r="X267" s="6"/>
      <c r="Y267" s="6"/>
    </row>
    <row r="268" spans="1:25" x14ac:dyDescent="0.3">
      <c r="A268" s="6" t="s">
        <v>12603</v>
      </c>
      <c r="B268" s="6"/>
      <c r="C268" s="6" t="s">
        <v>7534</v>
      </c>
      <c r="D268" s="6" t="str">
        <f t="shared" si="12"/>
        <v>ORD26003787</v>
      </c>
      <c r="E268" s="10">
        <v>46267</v>
      </c>
      <c r="F268" s="6" t="s">
        <v>12294</v>
      </c>
      <c r="G268" s="6" t="s">
        <v>18</v>
      </c>
      <c r="H268" s="8">
        <v>898</v>
      </c>
      <c r="I268" s="8">
        <v>0</v>
      </c>
      <c r="J268" s="8">
        <v>0</v>
      </c>
      <c r="K268" s="8">
        <v>898</v>
      </c>
      <c r="L268" s="10">
        <v>46269</v>
      </c>
      <c r="M268" s="6" t="s">
        <v>12445</v>
      </c>
      <c r="N268" s="6" t="str">
        <f>IF(COUNTIF($A$2:A268,A268)&gt;1,"DUP","OK")</f>
        <v>OK</v>
      </c>
      <c r="O268" s="6" t="str">
        <f t="shared" si="13"/>
        <v>ORD26003787</v>
      </c>
      <c r="P268" s="6" t="str">
        <f t="shared" si="14"/>
        <v>Sep</v>
      </c>
      <c r="Q268" s="6"/>
      <c r="R268" s="9"/>
      <c r="S268" s="8"/>
      <c r="T268" s="8"/>
      <c r="U268" s="8"/>
      <c r="V268" s="8"/>
      <c r="W268" s="8"/>
      <c r="X268" s="6"/>
      <c r="Y268" s="6"/>
    </row>
    <row r="269" spans="1:25" x14ac:dyDescent="0.3">
      <c r="A269" s="6" t="s">
        <v>12604</v>
      </c>
      <c r="B269" s="6"/>
      <c r="C269" s="6" t="s">
        <v>7576</v>
      </c>
      <c r="D269" s="6" t="str">
        <f t="shared" si="12"/>
        <v>ORD26003808</v>
      </c>
      <c r="E269" s="10">
        <v>46267</v>
      </c>
      <c r="F269" s="6" t="s">
        <v>12294</v>
      </c>
      <c r="G269" s="6" t="s">
        <v>43</v>
      </c>
      <c r="H269" s="8">
        <v>2999</v>
      </c>
      <c r="I269" s="8">
        <v>35.99</v>
      </c>
      <c r="J269" s="8">
        <v>6.48</v>
      </c>
      <c r="K269" s="8">
        <v>2956.53</v>
      </c>
      <c r="L269" s="10">
        <v>46269</v>
      </c>
      <c r="M269" s="6" t="s">
        <v>12445</v>
      </c>
      <c r="N269" s="6" t="str">
        <f>IF(COUNTIF($A$2:A269,A269)&gt;1,"DUP","OK")</f>
        <v>OK</v>
      </c>
      <c r="O269" s="6" t="str">
        <f t="shared" si="13"/>
        <v>ORD26003808</v>
      </c>
      <c r="P269" s="6" t="str">
        <f t="shared" si="14"/>
        <v>Sep</v>
      </c>
      <c r="Q269" s="6"/>
      <c r="R269" s="9"/>
      <c r="S269" s="8"/>
      <c r="T269" s="8"/>
      <c r="U269" s="8"/>
      <c r="V269" s="8"/>
      <c r="W269" s="8"/>
      <c r="X269" s="6"/>
      <c r="Y269" s="6"/>
    </row>
    <row r="270" spans="1:25" x14ac:dyDescent="0.3">
      <c r="A270" s="6" t="s">
        <v>12605</v>
      </c>
      <c r="B270" s="6"/>
      <c r="C270" s="6" t="s">
        <v>7668</v>
      </c>
      <c r="D270" s="6" t="str">
        <f t="shared" si="12"/>
        <v>ORD26003854</v>
      </c>
      <c r="E270" s="10">
        <v>46267</v>
      </c>
      <c r="F270" s="6" t="s">
        <v>12294</v>
      </c>
      <c r="G270" s="6" t="s">
        <v>18</v>
      </c>
      <c r="H270" s="8">
        <v>7597</v>
      </c>
      <c r="I270" s="8">
        <v>22.79</v>
      </c>
      <c r="J270" s="8">
        <v>4.0999999999999996</v>
      </c>
      <c r="K270" s="8">
        <v>7570.11</v>
      </c>
      <c r="L270" s="10">
        <v>46269</v>
      </c>
      <c r="M270" s="6" t="s">
        <v>12445</v>
      </c>
      <c r="N270" s="6" t="str">
        <f>IF(COUNTIF($A$2:A270,A270)&gt;1,"DUP","OK")</f>
        <v>OK</v>
      </c>
      <c r="O270" s="6" t="str">
        <f t="shared" si="13"/>
        <v>ORD26003854</v>
      </c>
      <c r="P270" s="6" t="str">
        <f t="shared" si="14"/>
        <v>Sep</v>
      </c>
      <c r="Q270" s="6"/>
      <c r="R270" s="9"/>
      <c r="S270" s="8"/>
      <c r="T270" s="8"/>
      <c r="U270" s="8"/>
      <c r="V270" s="8"/>
      <c r="W270" s="8"/>
      <c r="X270" s="6"/>
      <c r="Y270" s="6"/>
    </row>
    <row r="271" spans="1:25" x14ac:dyDescent="0.3">
      <c r="A271" s="6" t="s">
        <v>12606</v>
      </c>
      <c r="B271" s="6"/>
      <c r="C271" s="6" t="s">
        <v>12607</v>
      </c>
      <c r="D271" s="6" t="str">
        <f t="shared" si="12"/>
        <v>ORD26003914</v>
      </c>
      <c r="E271" s="10">
        <v>46267</v>
      </c>
      <c r="F271" s="6" t="s">
        <v>12294</v>
      </c>
      <c r="G271" s="6" t="s">
        <v>18</v>
      </c>
      <c r="H271" s="8">
        <v>3499</v>
      </c>
      <c r="I271" s="8">
        <v>10.5</v>
      </c>
      <c r="J271" s="8">
        <v>1.89</v>
      </c>
      <c r="K271" s="8">
        <v>3486.61</v>
      </c>
      <c r="L271" s="10">
        <v>46269</v>
      </c>
      <c r="M271" s="6" t="s">
        <v>12445</v>
      </c>
      <c r="N271" s="6" t="str">
        <f>IF(COUNTIF($A$2:A271,A271)&gt;1,"DUP","OK")</f>
        <v>OK</v>
      </c>
      <c r="O271" s="6" t="str">
        <f t="shared" si="13"/>
        <v>ORD26003914</v>
      </c>
      <c r="P271" s="6" t="str">
        <f t="shared" si="14"/>
        <v>Sep</v>
      </c>
      <c r="Q271" s="6"/>
      <c r="R271" s="9"/>
      <c r="S271" s="8"/>
      <c r="T271" s="8"/>
      <c r="U271" s="8"/>
      <c r="V271" s="8"/>
      <c r="W271" s="8"/>
      <c r="X271" s="6"/>
      <c r="Y271" s="6"/>
    </row>
    <row r="272" spans="1:25" x14ac:dyDescent="0.3">
      <c r="A272" s="6" t="s">
        <v>12608</v>
      </c>
      <c r="B272" s="6"/>
      <c r="C272" s="6" t="s">
        <v>7816</v>
      </c>
      <c r="D272" s="6" t="str">
        <f t="shared" si="12"/>
        <v>ORD26003930</v>
      </c>
      <c r="E272" s="10">
        <v>46267</v>
      </c>
      <c r="F272" s="6" t="s">
        <v>12294</v>
      </c>
      <c r="G272" s="6" t="s">
        <v>18</v>
      </c>
      <c r="H272" s="8">
        <v>499</v>
      </c>
      <c r="I272" s="8">
        <v>0</v>
      </c>
      <c r="J272" s="8">
        <v>0</v>
      </c>
      <c r="K272" s="8">
        <v>499</v>
      </c>
      <c r="L272" s="10">
        <v>46269</v>
      </c>
      <c r="M272" s="6" t="s">
        <v>12445</v>
      </c>
      <c r="N272" s="6" t="str">
        <f>IF(COUNTIF($A$2:A272,A272)&gt;1,"DUP","OK")</f>
        <v>OK</v>
      </c>
      <c r="O272" s="6" t="str">
        <f t="shared" si="13"/>
        <v>ORD26003930</v>
      </c>
      <c r="P272" s="6" t="str">
        <f t="shared" si="14"/>
        <v>Sep</v>
      </c>
      <c r="Q272" s="6"/>
      <c r="R272" s="9"/>
      <c r="S272" s="8"/>
      <c r="T272" s="8"/>
      <c r="U272" s="8"/>
      <c r="V272" s="8"/>
      <c r="W272" s="8"/>
      <c r="X272" s="6"/>
      <c r="Y272" s="6"/>
    </row>
    <row r="273" spans="1:25" x14ac:dyDescent="0.3">
      <c r="A273" s="6" t="s">
        <v>12609</v>
      </c>
      <c r="B273" s="6"/>
      <c r="C273" s="6" t="s">
        <v>7960</v>
      </c>
      <c r="D273" s="6" t="str">
        <f t="shared" si="12"/>
        <v>ORD26004003</v>
      </c>
      <c r="E273" s="10">
        <v>46267</v>
      </c>
      <c r="F273" s="6" t="s">
        <v>12294</v>
      </c>
      <c r="G273" s="6" t="s">
        <v>27</v>
      </c>
      <c r="H273" s="8">
        <v>349</v>
      </c>
      <c r="I273" s="8">
        <v>6.28</v>
      </c>
      <c r="J273" s="8">
        <v>1.1299999999999999</v>
      </c>
      <c r="K273" s="8">
        <v>341.59</v>
      </c>
      <c r="L273" s="10">
        <v>46269</v>
      </c>
      <c r="M273" s="6" t="s">
        <v>12445</v>
      </c>
      <c r="N273" s="6" t="str">
        <f>IF(COUNTIF($A$2:A273,A273)&gt;1,"DUP","OK")</f>
        <v>OK</v>
      </c>
      <c r="O273" s="6" t="str">
        <f t="shared" si="13"/>
        <v>ORD26004003</v>
      </c>
      <c r="P273" s="6" t="str">
        <f t="shared" si="14"/>
        <v>Sep</v>
      </c>
      <c r="Q273" s="6"/>
      <c r="R273" s="9"/>
      <c r="S273" s="8"/>
      <c r="T273" s="8"/>
      <c r="U273" s="8"/>
      <c r="V273" s="8"/>
      <c r="W273" s="8"/>
      <c r="X273" s="6"/>
      <c r="Y273" s="6"/>
    </row>
    <row r="274" spans="1:25" x14ac:dyDescent="0.3">
      <c r="A274" s="6" t="s">
        <v>12610</v>
      </c>
      <c r="B274" s="6"/>
      <c r="C274" s="6" t="s">
        <v>12611</v>
      </c>
      <c r="D274" s="6" t="str">
        <f t="shared" si="12"/>
        <v>ORD26004057</v>
      </c>
      <c r="E274" s="10">
        <v>46267</v>
      </c>
      <c r="F274" s="6" t="s">
        <v>12294</v>
      </c>
      <c r="G274" s="6" t="s">
        <v>18</v>
      </c>
      <c r="H274" s="8">
        <v>2499</v>
      </c>
      <c r="I274" s="8">
        <v>7.5</v>
      </c>
      <c r="J274" s="8">
        <v>1.35</v>
      </c>
      <c r="K274" s="8">
        <v>2490.15</v>
      </c>
      <c r="L274" s="10">
        <v>46269</v>
      </c>
      <c r="M274" s="6" t="s">
        <v>12445</v>
      </c>
      <c r="N274" s="6" t="str">
        <f>IF(COUNTIF($A$2:A274,A274)&gt;1,"DUP","OK")</f>
        <v>OK</v>
      </c>
      <c r="O274" s="6" t="str">
        <f t="shared" si="13"/>
        <v>ORD26004057</v>
      </c>
      <c r="P274" s="6" t="str">
        <f t="shared" si="14"/>
        <v>Sep</v>
      </c>
      <c r="Q274" s="6"/>
      <c r="R274" s="9"/>
      <c r="S274" s="8"/>
      <c r="T274" s="8"/>
      <c r="U274" s="8"/>
      <c r="V274" s="8"/>
      <c r="W274" s="8"/>
      <c r="X274" s="6"/>
      <c r="Y274" s="6"/>
    </row>
    <row r="275" spans="1:25" x14ac:dyDescent="0.3">
      <c r="A275" s="6" t="s">
        <v>12612</v>
      </c>
      <c r="B275" s="6"/>
      <c r="C275" s="6" t="s">
        <v>8185</v>
      </c>
      <c r="D275" s="6" t="str">
        <f t="shared" si="12"/>
        <v>ORD26004119</v>
      </c>
      <c r="E275" s="10">
        <v>46267</v>
      </c>
      <c r="F275" s="6" t="s">
        <v>12294</v>
      </c>
      <c r="G275" s="6" t="s">
        <v>18</v>
      </c>
      <c r="H275" s="8">
        <v>299</v>
      </c>
      <c r="I275" s="8">
        <v>0</v>
      </c>
      <c r="J275" s="8">
        <v>0</v>
      </c>
      <c r="K275" s="8">
        <v>299</v>
      </c>
      <c r="L275" s="10">
        <v>46269</v>
      </c>
      <c r="M275" s="6" t="s">
        <v>12445</v>
      </c>
      <c r="N275" s="6" t="str">
        <f>IF(COUNTIF($A$2:A275,A275)&gt;1,"DUP","OK")</f>
        <v>OK</v>
      </c>
      <c r="O275" s="6" t="str">
        <f t="shared" si="13"/>
        <v>ORD26004119</v>
      </c>
      <c r="P275" s="6" t="str">
        <f t="shared" si="14"/>
        <v>Sep</v>
      </c>
      <c r="Q275" s="6"/>
      <c r="R275" s="9"/>
      <c r="S275" s="8"/>
      <c r="T275" s="8"/>
      <c r="U275" s="8"/>
      <c r="V275" s="8"/>
      <c r="W275" s="8"/>
      <c r="X275" s="6"/>
      <c r="Y275" s="6"/>
    </row>
    <row r="276" spans="1:25" x14ac:dyDescent="0.3">
      <c r="A276" s="6" t="s">
        <v>12613</v>
      </c>
      <c r="B276" s="6"/>
      <c r="C276" s="6" t="s">
        <v>8273</v>
      </c>
      <c r="D276" s="6" t="str">
        <f t="shared" si="12"/>
        <v>ORD26004165</v>
      </c>
      <c r="E276" s="10">
        <v>46267</v>
      </c>
      <c r="F276" s="6" t="s">
        <v>12294</v>
      </c>
      <c r="G276" s="6" t="s">
        <v>18</v>
      </c>
      <c r="H276" s="8">
        <v>4298</v>
      </c>
      <c r="I276" s="8">
        <v>12.89</v>
      </c>
      <c r="J276" s="8">
        <v>2.3199999999999998</v>
      </c>
      <c r="K276" s="8">
        <v>4282.79</v>
      </c>
      <c r="L276" s="10">
        <v>46269</v>
      </c>
      <c r="M276" s="6" t="s">
        <v>12445</v>
      </c>
      <c r="N276" s="6" t="str">
        <f>IF(COUNTIF($A$2:A276,A276)&gt;1,"DUP","OK")</f>
        <v>OK</v>
      </c>
      <c r="O276" s="6" t="str">
        <f t="shared" si="13"/>
        <v>ORD26004165</v>
      </c>
      <c r="P276" s="6" t="str">
        <f t="shared" si="14"/>
        <v>Sep</v>
      </c>
      <c r="Q276" s="6"/>
      <c r="R276" s="9"/>
      <c r="S276" s="8"/>
      <c r="T276" s="8"/>
      <c r="U276" s="8"/>
      <c r="V276" s="8"/>
      <c r="W276" s="8"/>
      <c r="X276" s="6"/>
      <c r="Y276" s="6"/>
    </row>
    <row r="277" spans="1:25" x14ac:dyDescent="0.3">
      <c r="A277" s="6" t="s">
        <v>12614</v>
      </c>
      <c r="B277" s="6"/>
      <c r="C277" s="6" t="s">
        <v>8337</v>
      </c>
      <c r="D277" s="6" t="str">
        <f t="shared" si="12"/>
        <v>ORD26004198</v>
      </c>
      <c r="E277" s="10">
        <v>46267</v>
      </c>
      <c r="F277" s="6" t="s">
        <v>12294</v>
      </c>
      <c r="G277" s="6" t="s">
        <v>27</v>
      </c>
      <c r="H277" s="8">
        <v>7999</v>
      </c>
      <c r="I277" s="8">
        <v>127.98</v>
      </c>
      <c r="J277" s="8">
        <v>23.04</v>
      </c>
      <c r="K277" s="8">
        <v>7847.98</v>
      </c>
      <c r="L277" s="10">
        <v>46269</v>
      </c>
      <c r="M277" s="6" t="s">
        <v>12445</v>
      </c>
      <c r="N277" s="6" t="str">
        <f>IF(COUNTIF($A$2:A277,A277)&gt;1,"DUP","OK")</f>
        <v>OK</v>
      </c>
      <c r="O277" s="6" t="str">
        <f t="shared" si="13"/>
        <v>ORD26004198</v>
      </c>
      <c r="P277" s="6" t="str">
        <f t="shared" si="14"/>
        <v>Sep</v>
      </c>
      <c r="Q277" s="6"/>
      <c r="R277" s="9"/>
      <c r="S277" s="8"/>
      <c r="T277" s="8"/>
      <c r="U277" s="8"/>
      <c r="V277" s="8"/>
      <c r="W277" s="8"/>
      <c r="X277" s="6"/>
      <c r="Y277" s="6"/>
    </row>
    <row r="278" spans="1:25" x14ac:dyDescent="0.3">
      <c r="A278" s="6" t="s">
        <v>12615</v>
      </c>
      <c r="B278" s="6"/>
      <c r="C278" s="6" t="s">
        <v>8428</v>
      </c>
      <c r="D278" s="6" t="str">
        <f t="shared" si="12"/>
        <v>ORD26004245</v>
      </c>
      <c r="E278" s="10">
        <v>46267</v>
      </c>
      <c r="F278" s="6" t="s">
        <v>12294</v>
      </c>
      <c r="G278" s="6" t="s">
        <v>18</v>
      </c>
      <c r="H278" s="8">
        <v>999</v>
      </c>
      <c r="I278" s="8">
        <v>0</v>
      </c>
      <c r="J278" s="8">
        <v>0</v>
      </c>
      <c r="K278" s="8">
        <v>999</v>
      </c>
      <c r="L278" s="10">
        <v>46269</v>
      </c>
      <c r="M278" s="6" t="s">
        <v>12445</v>
      </c>
      <c r="N278" s="6" t="str">
        <f>IF(COUNTIF($A$2:A278,A278)&gt;1,"DUP","OK")</f>
        <v>OK</v>
      </c>
      <c r="O278" s="6" t="str">
        <f t="shared" si="13"/>
        <v>ORD26004245</v>
      </c>
      <c r="P278" s="6" t="str">
        <f t="shared" si="14"/>
        <v>Sep</v>
      </c>
      <c r="Q278" s="6"/>
      <c r="R278" s="9"/>
      <c r="S278" s="8"/>
      <c r="T278" s="8"/>
      <c r="U278" s="8"/>
      <c r="V278" s="8"/>
      <c r="W278" s="8"/>
      <c r="X278" s="6"/>
      <c r="Y278" s="6"/>
    </row>
    <row r="279" spans="1:25" x14ac:dyDescent="0.3">
      <c r="A279" s="6" t="s">
        <v>12616</v>
      </c>
      <c r="B279" s="6"/>
      <c r="C279" s="6" t="s">
        <v>8474</v>
      </c>
      <c r="D279" s="6" t="str">
        <f t="shared" si="12"/>
        <v>ORD26004268</v>
      </c>
      <c r="E279" s="10">
        <v>46267</v>
      </c>
      <c r="F279" s="6" t="s">
        <v>12294</v>
      </c>
      <c r="G279" s="6" t="s">
        <v>18</v>
      </c>
      <c r="H279" s="8">
        <v>2999</v>
      </c>
      <c r="I279" s="8">
        <v>9</v>
      </c>
      <c r="J279" s="8">
        <v>1.62</v>
      </c>
      <c r="K279" s="8">
        <v>2988.38</v>
      </c>
      <c r="L279" s="10">
        <v>46269</v>
      </c>
      <c r="M279" s="6" t="s">
        <v>12445</v>
      </c>
      <c r="N279" s="6" t="str">
        <f>IF(COUNTIF($A$2:A279,A279)&gt;1,"DUP","OK")</f>
        <v>OK</v>
      </c>
      <c r="O279" s="6" t="str">
        <f t="shared" si="13"/>
        <v>ORD26004268</v>
      </c>
      <c r="P279" s="6" t="str">
        <f t="shared" si="14"/>
        <v>Sep</v>
      </c>
      <c r="Q279" s="6"/>
      <c r="R279" s="9"/>
      <c r="S279" s="8"/>
      <c r="T279" s="8"/>
      <c r="U279" s="8"/>
      <c r="V279" s="8"/>
      <c r="W279" s="8"/>
      <c r="X279" s="6"/>
      <c r="Y279" s="6"/>
    </row>
    <row r="280" spans="1:25" x14ac:dyDescent="0.3">
      <c r="A280" s="6" t="s">
        <v>12617</v>
      </c>
      <c r="B280" s="6"/>
      <c r="C280" s="6" t="s">
        <v>12618</v>
      </c>
      <c r="D280" s="6" t="str">
        <f t="shared" si="12"/>
        <v>ORD26004272</v>
      </c>
      <c r="E280" s="10">
        <v>46267</v>
      </c>
      <c r="F280" s="6" t="s">
        <v>12294</v>
      </c>
      <c r="G280" s="6" t="s">
        <v>18</v>
      </c>
      <c r="H280" s="8">
        <v>349</v>
      </c>
      <c r="I280" s="8">
        <v>0</v>
      </c>
      <c r="J280" s="8">
        <v>0</v>
      </c>
      <c r="K280" s="8">
        <v>349</v>
      </c>
      <c r="L280" s="10">
        <v>46269</v>
      </c>
      <c r="M280" s="6" t="s">
        <v>12445</v>
      </c>
      <c r="N280" s="6" t="str">
        <f>IF(COUNTIF($A$2:A280,A280)&gt;1,"DUP","OK")</f>
        <v>OK</v>
      </c>
      <c r="O280" s="6" t="str">
        <f t="shared" si="13"/>
        <v>ORD26004272</v>
      </c>
      <c r="P280" s="6" t="str">
        <f t="shared" si="14"/>
        <v>Sep</v>
      </c>
      <c r="Q280" s="6"/>
      <c r="R280" s="9"/>
      <c r="S280" s="8"/>
      <c r="T280" s="8"/>
      <c r="U280" s="8"/>
      <c r="V280" s="8"/>
      <c r="W280" s="8"/>
      <c r="X280" s="6"/>
      <c r="Y280" s="6"/>
    </row>
    <row r="281" spans="1:25" x14ac:dyDescent="0.3">
      <c r="A281" s="6" t="s">
        <v>12619</v>
      </c>
      <c r="B281" s="6"/>
      <c r="C281" s="6" t="s">
        <v>8533</v>
      </c>
      <c r="D281" s="6" t="str">
        <f t="shared" si="12"/>
        <v>ORD26004298</v>
      </c>
      <c r="E281" s="10">
        <v>46267</v>
      </c>
      <c r="F281" s="6" t="s">
        <v>12294</v>
      </c>
      <c r="G281" s="6" t="s">
        <v>27</v>
      </c>
      <c r="H281" s="8">
        <v>1799</v>
      </c>
      <c r="I281" s="8">
        <v>32.380000000000003</v>
      </c>
      <c r="J281" s="8">
        <v>5.83</v>
      </c>
      <c r="K281" s="8">
        <v>1760.79</v>
      </c>
      <c r="L281" s="10">
        <v>46269</v>
      </c>
      <c r="M281" s="6" t="s">
        <v>12445</v>
      </c>
      <c r="N281" s="6" t="str">
        <f>IF(COUNTIF($A$2:A281,A281)&gt;1,"DUP","OK")</f>
        <v>OK</v>
      </c>
      <c r="O281" s="6" t="str">
        <f t="shared" si="13"/>
        <v>ORD26004298</v>
      </c>
      <c r="P281" s="6" t="str">
        <f t="shared" si="14"/>
        <v>Sep</v>
      </c>
      <c r="Q281" s="6"/>
      <c r="R281" s="9"/>
      <c r="S281" s="8"/>
      <c r="T281" s="8"/>
      <c r="U281" s="8"/>
      <c r="V281" s="8"/>
      <c r="W281" s="8"/>
      <c r="X281" s="6"/>
      <c r="Y281" s="6"/>
    </row>
    <row r="282" spans="1:25" x14ac:dyDescent="0.3">
      <c r="A282" s="6" t="s">
        <v>12620</v>
      </c>
      <c r="B282" s="6"/>
      <c r="C282" s="6" t="s">
        <v>8637</v>
      </c>
      <c r="D282" s="6" t="str">
        <f t="shared" si="12"/>
        <v>ORD26004350</v>
      </c>
      <c r="E282" s="10">
        <v>46267</v>
      </c>
      <c r="F282" s="6" t="s">
        <v>12294</v>
      </c>
      <c r="G282" s="6" t="s">
        <v>18</v>
      </c>
      <c r="H282" s="8">
        <v>2597</v>
      </c>
      <c r="I282" s="8">
        <v>7.79</v>
      </c>
      <c r="J282" s="8">
        <v>1.4</v>
      </c>
      <c r="K282" s="8">
        <v>2587.81</v>
      </c>
      <c r="L282" s="10">
        <v>46269</v>
      </c>
      <c r="M282" s="6" t="s">
        <v>12445</v>
      </c>
      <c r="N282" s="6" t="str">
        <f>IF(COUNTIF($A$2:A282,A282)&gt;1,"DUP","OK")</f>
        <v>OK</v>
      </c>
      <c r="O282" s="6" t="str">
        <f t="shared" si="13"/>
        <v>ORD26004350</v>
      </c>
      <c r="P282" s="6" t="str">
        <f t="shared" si="14"/>
        <v>Sep</v>
      </c>
      <c r="Q282" s="6"/>
      <c r="R282" s="9"/>
      <c r="S282" s="8"/>
      <c r="T282" s="8"/>
      <c r="U282" s="8"/>
      <c r="V282" s="8"/>
      <c r="W282" s="8"/>
      <c r="X282" s="6"/>
      <c r="Y282" s="6"/>
    </row>
    <row r="283" spans="1:25" x14ac:dyDescent="0.3">
      <c r="A283" s="6" t="s">
        <v>12621</v>
      </c>
      <c r="B283" s="6"/>
      <c r="C283" s="6" t="s">
        <v>8668</v>
      </c>
      <c r="D283" s="6" t="str">
        <f t="shared" si="12"/>
        <v>ORD26004366</v>
      </c>
      <c r="E283" s="10">
        <v>46267</v>
      </c>
      <c r="F283" s="6" t="s">
        <v>12294</v>
      </c>
      <c r="G283" s="6" t="s">
        <v>27</v>
      </c>
      <c r="H283" s="8">
        <v>4999</v>
      </c>
      <c r="I283" s="8">
        <v>79.98</v>
      </c>
      <c r="J283" s="8">
        <v>14.4</v>
      </c>
      <c r="K283" s="8">
        <v>4904.62</v>
      </c>
      <c r="L283" s="10">
        <v>46269</v>
      </c>
      <c r="M283" s="6" t="s">
        <v>12445</v>
      </c>
      <c r="N283" s="6" t="str">
        <f>IF(COUNTIF($A$2:A283,A283)&gt;1,"DUP","OK")</f>
        <v>OK</v>
      </c>
      <c r="O283" s="6" t="str">
        <f t="shared" si="13"/>
        <v>ORD26004366</v>
      </c>
      <c r="P283" s="6" t="str">
        <f t="shared" si="14"/>
        <v>Sep</v>
      </c>
      <c r="Q283" s="6"/>
      <c r="R283" s="9"/>
      <c r="S283" s="8"/>
      <c r="T283" s="8"/>
      <c r="U283" s="8"/>
      <c r="V283" s="8"/>
      <c r="W283" s="8"/>
      <c r="X283" s="6"/>
      <c r="Y283" s="6"/>
    </row>
    <row r="284" spans="1:25" x14ac:dyDescent="0.3">
      <c r="A284" s="6" t="s">
        <v>12622</v>
      </c>
      <c r="B284" s="6"/>
      <c r="C284" s="6" t="s">
        <v>8734</v>
      </c>
      <c r="D284" s="6" t="str">
        <f t="shared" si="12"/>
        <v>ORD26004400</v>
      </c>
      <c r="E284" s="10">
        <v>46267</v>
      </c>
      <c r="F284" s="6" t="s">
        <v>12294</v>
      </c>
      <c r="G284" s="6" t="s">
        <v>54</v>
      </c>
      <c r="H284" s="8">
        <v>7999</v>
      </c>
      <c r="I284" s="8">
        <v>191.98</v>
      </c>
      <c r="J284" s="8">
        <v>34.56</v>
      </c>
      <c r="K284" s="8">
        <v>7772.46</v>
      </c>
      <c r="L284" s="10">
        <v>46269</v>
      </c>
      <c r="M284" s="6" t="s">
        <v>12445</v>
      </c>
      <c r="N284" s="6" t="str">
        <f>IF(COUNTIF($A$2:A284,A284)&gt;1,"DUP","OK")</f>
        <v>OK</v>
      </c>
      <c r="O284" s="6" t="str">
        <f t="shared" si="13"/>
        <v>ORD26004400</v>
      </c>
      <c r="P284" s="6" t="str">
        <f t="shared" si="14"/>
        <v>Sep</v>
      </c>
      <c r="Q284" s="6"/>
      <c r="R284" s="9"/>
      <c r="S284" s="8"/>
      <c r="T284" s="8"/>
      <c r="U284" s="8"/>
      <c r="V284" s="8"/>
      <c r="W284" s="8"/>
      <c r="X284" s="6"/>
      <c r="Y284" s="6"/>
    </row>
    <row r="285" spans="1:25" x14ac:dyDescent="0.3">
      <c r="A285" s="6" t="s">
        <v>12623</v>
      </c>
      <c r="B285" s="6"/>
      <c r="C285" s="6" t="s">
        <v>8864</v>
      </c>
      <c r="D285" s="6" t="str">
        <f t="shared" si="12"/>
        <v>ORD26004467</v>
      </c>
      <c r="E285" s="10">
        <v>46267</v>
      </c>
      <c r="F285" s="6" t="s">
        <v>12294</v>
      </c>
      <c r="G285" s="6" t="s">
        <v>43</v>
      </c>
      <c r="H285" s="8">
        <v>1299</v>
      </c>
      <c r="I285" s="8">
        <v>19.489999999999998</v>
      </c>
      <c r="J285" s="8">
        <v>3.51</v>
      </c>
      <c r="K285" s="8">
        <v>1276</v>
      </c>
      <c r="L285" s="10">
        <v>46269</v>
      </c>
      <c r="M285" s="6" t="s">
        <v>12445</v>
      </c>
      <c r="N285" s="6" t="str">
        <f>IF(COUNTIF($A$2:A285,A285)&gt;1,"DUP","OK")</f>
        <v>OK</v>
      </c>
      <c r="O285" s="6" t="str">
        <f t="shared" si="13"/>
        <v>ORD26004467</v>
      </c>
      <c r="P285" s="6" t="str">
        <f t="shared" si="14"/>
        <v>Sep</v>
      </c>
      <c r="Q285" s="6"/>
      <c r="R285" s="9"/>
      <c r="S285" s="8"/>
      <c r="T285" s="8"/>
      <c r="U285" s="8"/>
      <c r="V285" s="8"/>
      <c r="W285" s="8"/>
      <c r="X285" s="6"/>
      <c r="Y285" s="6"/>
    </row>
    <row r="286" spans="1:25" x14ac:dyDescent="0.3">
      <c r="A286" s="6" t="s">
        <v>12624</v>
      </c>
      <c r="B286" s="6"/>
      <c r="C286" s="6" t="s">
        <v>8871</v>
      </c>
      <c r="D286" s="6" t="str">
        <f t="shared" si="12"/>
        <v>ORD26004471</v>
      </c>
      <c r="E286" s="10">
        <v>46267</v>
      </c>
      <c r="F286" s="6" t="s">
        <v>12294</v>
      </c>
      <c r="G286" s="6" t="s">
        <v>43</v>
      </c>
      <c r="H286" s="8">
        <v>349</v>
      </c>
      <c r="I286" s="8">
        <v>5.24</v>
      </c>
      <c r="J286" s="8">
        <v>0.94</v>
      </c>
      <c r="K286" s="8">
        <v>342.82</v>
      </c>
      <c r="L286" s="10">
        <v>46269</v>
      </c>
      <c r="M286" s="6" t="s">
        <v>12445</v>
      </c>
      <c r="N286" s="6" t="str">
        <f>IF(COUNTIF($A$2:A286,A286)&gt;1,"DUP","OK")</f>
        <v>OK</v>
      </c>
      <c r="O286" s="6" t="str">
        <f t="shared" si="13"/>
        <v>ORD26004471</v>
      </c>
      <c r="P286" s="6" t="str">
        <f t="shared" si="14"/>
        <v>Sep</v>
      </c>
      <c r="Q286" s="6"/>
      <c r="R286" s="9"/>
      <c r="S286" s="8"/>
      <c r="T286" s="8"/>
      <c r="U286" s="8"/>
      <c r="V286" s="8"/>
      <c r="W286" s="8"/>
      <c r="X286" s="6"/>
      <c r="Y286" s="6"/>
    </row>
    <row r="287" spans="1:25" x14ac:dyDescent="0.3">
      <c r="A287" s="6" t="s">
        <v>12625</v>
      </c>
      <c r="B287" s="6"/>
      <c r="C287" s="6" t="s">
        <v>9003</v>
      </c>
      <c r="D287" s="6" t="str">
        <f t="shared" si="12"/>
        <v>ORD26004538</v>
      </c>
      <c r="E287" s="10">
        <v>46267</v>
      </c>
      <c r="F287" s="6" t="s">
        <v>12294</v>
      </c>
      <c r="G287" s="6" t="s">
        <v>18</v>
      </c>
      <c r="H287" s="8">
        <v>4098</v>
      </c>
      <c r="I287" s="8">
        <v>12.29</v>
      </c>
      <c r="J287" s="8">
        <v>2.21</v>
      </c>
      <c r="K287" s="8">
        <v>4083.5</v>
      </c>
      <c r="L287" s="10">
        <v>46269</v>
      </c>
      <c r="M287" s="6" t="s">
        <v>12445</v>
      </c>
      <c r="N287" s="6" t="str">
        <f>IF(COUNTIF($A$2:A287,A287)&gt;1,"DUP","OK")</f>
        <v>OK</v>
      </c>
      <c r="O287" s="6" t="str">
        <f t="shared" si="13"/>
        <v>ORD26004538</v>
      </c>
      <c r="P287" s="6" t="str">
        <f t="shared" si="14"/>
        <v>Sep</v>
      </c>
      <c r="Q287" s="6"/>
      <c r="R287" s="9"/>
      <c r="S287" s="8"/>
      <c r="T287" s="8"/>
      <c r="U287" s="8"/>
      <c r="V287" s="8"/>
      <c r="W287" s="8"/>
      <c r="X287" s="6"/>
      <c r="Y287" s="6"/>
    </row>
    <row r="288" spans="1:25" x14ac:dyDescent="0.3">
      <c r="A288" s="6" t="s">
        <v>12626</v>
      </c>
      <c r="B288" s="6"/>
      <c r="C288" s="6" t="s">
        <v>9021</v>
      </c>
      <c r="D288" s="6" t="str">
        <f t="shared" si="12"/>
        <v>ORD26004547</v>
      </c>
      <c r="E288" s="10">
        <v>46267</v>
      </c>
      <c r="F288" s="6" t="s">
        <v>12294</v>
      </c>
      <c r="G288" s="6" t="s">
        <v>18</v>
      </c>
      <c r="H288" s="8">
        <v>1798</v>
      </c>
      <c r="I288" s="8">
        <v>0</v>
      </c>
      <c r="J288" s="8">
        <v>0</v>
      </c>
      <c r="K288" s="8">
        <v>1798</v>
      </c>
      <c r="L288" s="10">
        <v>46269</v>
      </c>
      <c r="M288" s="6" t="s">
        <v>12445</v>
      </c>
      <c r="N288" s="6" t="str">
        <f>IF(COUNTIF($A$2:A288,A288)&gt;1,"DUP","OK")</f>
        <v>OK</v>
      </c>
      <c r="O288" s="6" t="str">
        <f t="shared" si="13"/>
        <v>ORD26004547</v>
      </c>
      <c r="P288" s="6" t="str">
        <f t="shared" si="14"/>
        <v>Sep</v>
      </c>
      <c r="Q288" s="6"/>
      <c r="R288" s="9"/>
      <c r="S288" s="8"/>
      <c r="T288" s="8"/>
      <c r="U288" s="8"/>
      <c r="V288" s="8"/>
      <c r="W288" s="8"/>
      <c r="X288" s="6"/>
      <c r="Y288" s="6"/>
    </row>
    <row r="289" spans="1:25" x14ac:dyDescent="0.3">
      <c r="A289" s="6" t="s">
        <v>12627</v>
      </c>
      <c r="B289" s="6"/>
      <c r="C289" s="6" t="s">
        <v>9079</v>
      </c>
      <c r="D289" s="6" t="str">
        <f t="shared" si="12"/>
        <v>ORD26004576</v>
      </c>
      <c r="E289" s="10">
        <v>46267</v>
      </c>
      <c r="F289" s="6" t="s">
        <v>12294</v>
      </c>
      <c r="G289" s="6" t="s">
        <v>27</v>
      </c>
      <c r="H289" s="8">
        <v>2947</v>
      </c>
      <c r="I289" s="8">
        <v>47.15</v>
      </c>
      <c r="J289" s="8">
        <v>8.49</v>
      </c>
      <c r="K289" s="8">
        <v>2891.36</v>
      </c>
      <c r="L289" s="10">
        <v>46269</v>
      </c>
      <c r="M289" s="6" t="s">
        <v>12445</v>
      </c>
      <c r="N289" s="6" t="str">
        <f>IF(COUNTIF($A$2:A289,A289)&gt;1,"DUP","OK")</f>
        <v>OK</v>
      </c>
      <c r="O289" s="6" t="str">
        <f t="shared" si="13"/>
        <v>ORD26004576</v>
      </c>
      <c r="P289" s="6" t="str">
        <f t="shared" si="14"/>
        <v>Sep</v>
      </c>
      <c r="Q289" s="6"/>
      <c r="R289" s="9"/>
      <c r="S289" s="8"/>
      <c r="T289" s="8"/>
      <c r="U289" s="8"/>
      <c r="V289" s="8"/>
      <c r="W289" s="8"/>
      <c r="X289" s="6"/>
      <c r="Y289" s="6"/>
    </row>
    <row r="290" spans="1:25" x14ac:dyDescent="0.3">
      <c r="A290" s="6" t="s">
        <v>12628</v>
      </c>
      <c r="B290" s="6"/>
      <c r="C290" s="6" t="s">
        <v>9086</v>
      </c>
      <c r="D290" s="6" t="str">
        <f t="shared" si="12"/>
        <v>ORD26004580</v>
      </c>
      <c r="E290" s="10">
        <v>46267</v>
      </c>
      <c r="F290" s="6" t="s">
        <v>12294</v>
      </c>
      <c r="G290" s="6" t="s">
        <v>27</v>
      </c>
      <c r="H290" s="8">
        <v>6998</v>
      </c>
      <c r="I290" s="8">
        <v>111.97</v>
      </c>
      <c r="J290" s="8">
        <v>20.149999999999999</v>
      </c>
      <c r="K290" s="8">
        <v>6865.88</v>
      </c>
      <c r="L290" s="10">
        <v>46269</v>
      </c>
      <c r="M290" s="6" t="s">
        <v>12445</v>
      </c>
      <c r="N290" s="6" t="str">
        <f>IF(COUNTIF($A$2:A290,A290)&gt;1,"DUP","OK")</f>
        <v>OK</v>
      </c>
      <c r="O290" s="6" t="str">
        <f t="shared" si="13"/>
        <v>ORD26004580</v>
      </c>
      <c r="P290" s="6" t="str">
        <f t="shared" si="14"/>
        <v>Sep</v>
      </c>
      <c r="Q290" s="6"/>
      <c r="R290" s="9"/>
      <c r="S290" s="8"/>
      <c r="T290" s="8"/>
      <c r="U290" s="8"/>
      <c r="V290" s="8"/>
      <c r="W290" s="8"/>
      <c r="X290" s="6"/>
      <c r="Y290" s="6"/>
    </row>
    <row r="291" spans="1:25" x14ac:dyDescent="0.3">
      <c r="A291" s="6" t="s">
        <v>12629</v>
      </c>
      <c r="B291" s="6"/>
      <c r="C291" s="6" t="s">
        <v>12630</v>
      </c>
      <c r="D291" s="6" t="str">
        <f t="shared" si="12"/>
        <v>ORD26004628</v>
      </c>
      <c r="E291" s="10">
        <v>46267</v>
      </c>
      <c r="F291" s="6" t="s">
        <v>12294</v>
      </c>
      <c r="G291" s="6" t="s">
        <v>54</v>
      </c>
      <c r="H291" s="8">
        <v>8798</v>
      </c>
      <c r="I291" s="8">
        <v>149.57</v>
      </c>
      <c r="J291" s="8">
        <v>26.92</v>
      </c>
      <c r="K291" s="8">
        <v>8621.51</v>
      </c>
      <c r="L291" s="10">
        <v>46269</v>
      </c>
      <c r="M291" s="6" t="s">
        <v>12445</v>
      </c>
      <c r="N291" s="6" t="str">
        <f>IF(COUNTIF($A$2:A291,A291)&gt;1,"DUP","OK")</f>
        <v>OK</v>
      </c>
      <c r="O291" s="6" t="str">
        <f t="shared" si="13"/>
        <v>ORD26004628</v>
      </c>
      <c r="P291" s="6" t="str">
        <f t="shared" si="14"/>
        <v>Sep</v>
      </c>
      <c r="Q291" s="6"/>
      <c r="R291" s="9"/>
      <c r="S291" s="8"/>
      <c r="T291" s="8"/>
      <c r="U291" s="8"/>
      <c r="V291" s="8"/>
      <c r="W291" s="8"/>
      <c r="X291" s="6"/>
      <c r="Y291" s="6"/>
    </row>
    <row r="292" spans="1:25" x14ac:dyDescent="0.3">
      <c r="A292" s="6" t="s">
        <v>12631</v>
      </c>
      <c r="B292" s="6"/>
      <c r="C292" s="6" t="s">
        <v>9366</v>
      </c>
      <c r="D292" s="6" t="str">
        <f t="shared" si="12"/>
        <v>ORD26004724</v>
      </c>
      <c r="E292" s="10">
        <v>46267</v>
      </c>
      <c r="F292" s="6" t="s">
        <v>12294</v>
      </c>
      <c r="G292" s="6" t="s">
        <v>43</v>
      </c>
      <c r="H292" s="8">
        <v>3998</v>
      </c>
      <c r="I292" s="8">
        <v>47.98</v>
      </c>
      <c r="J292" s="8">
        <v>8.64</v>
      </c>
      <c r="K292" s="8">
        <v>3941.38</v>
      </c>
      <c r="L292" s="10">
        <v>46269</v>
      </c>
      <c r="M292" s="6" t="s">
        <v>12445</v>
      </c>
      <c r="N292" s="6" t="str">
        <f>IF(COUNTIF($A$2:A292,A292)&gt;1,"DUP","OK")</f>
        <v>OK</v>
      </c>
      <c r="O292" s="6" t="str">
        <f t="shared" si="13"/>
        <v>ORD26004724</v>
      </c>
      <c r="P292" s="6" t="str">
        <f t="shared" si="14"/>
        <v>Sep</v>
      </c>
      <c r="Q292" s="6"/>
      <c r="R292" s="9"/>
      <c r="S292" s="8"/>
      <c r="T292" s="8"/>
      <c r="U292" s="8"/>
      <c r="V292" s="8"/>
      <c r="W292" s="8"/>
      <c r="X292" s="6"/>
      <c r="Y292" s="6"/>
    </row>
    <row r="293" spans="1:25" x14ac:dyDescent="0.3">
      <c r="A293" s="6" t="s">
        <v>12632</v>
      </c>
      <c r="B293" s="6"/>
      <c r="C293" s="6" t="s">
        <v>9415</v>
      </c>
      <c r="D293" s="6" t="str">
        <f t="shared" si="12"/>
        <v>ORD26004750</v>
      </c>
      <c r="E293" s="10">
        <v>46267</v>
      </c>
      <c r="F293" s="6" t="s">
        <v>12294</v>
      </c>
      <c r="G293" s="6" t="s">
        <v>18</v>
      </c>
      <c r="H293" s="8">
        <v>499</v>
      </c>
      <c r="I293" s="8">
        <v>0</v>
      </c>
      <c r="J293" s="8">
        <v>0</v>
      </c>
      <c r="K293" s="8">
        <v>499</v>
      </c>
      <c r="L293" s="10">
        <v>46269</v>
      </c>
      <c r="M293" s="6" t="s">
        <v>12445</v>
      </c>
      <c r="N293" s="6" t="str">
        <f>IF(COUNTIF($A$2:A293,A293)&gt;1,"DUP","OK")</f>
        <v>OK</v>
      </c>
      <c r="O293" s="6" t="str">
        <f t="shared" si="13"/>
        <v>ORD26004750</v>
      </c>
      <c r="P293" s="6" t="str">
        <f t="shared" si="14"/>
        <v>Sep</v>
      </c>
      <c r="Q293" s="6"/>
      <c r="R293" s="9"/>
      <c r="S293" s="8"/>
      <c r="T293" s="8"/>
      <c r="U293" s="8"/>
      <c r="V293" s="8"/>
      <c r="W293" s="8"/>
      <c r="X293" s="6"/>
      <c r="Y293" s="6"/>
    </row>
    <row r="294" spans="1:25" x14ac:dyDescent="0.3">
      <c r="A294" s="6" t="s">
        <v>12633</v>
      </c>
      <c r="B294" s="6"/>
      <c r="C294" s="6" t="s">
        <v>12634</v>
      </c>
      <c r="D294" s="6" t="str">
        <f t="shared" si="12"/>
        <v>ORD26004773</v>
      </c>
      <c r="E294" s="10">
        <v>46267</v>
      </c>
      <c r="F294" s="6" t="s">
        <v>12294</v>
      </c>
      <c r="G294" s="6" t="s">
        <v>43</v>
      </c>
      <c r="H294" s="8">
        <v>349</v>
      </c>
      <c r="I294" s="8">
        <v>5.24</v>
      </c>
      <c r="J294" s="8">
        <v>0.94</v>
      </c>
      <c r="K294" s="8">
        <v>342.82</v>
      </c>
      <c r="L294" s="10">
        <v>46269</v>
      </c>
      <c r="M294" s="6" t="s">
        <v>12445</v>
      </c>
      <c r="N294" s="6" t="str">
        <f>IF(COUNTIF($A$2:A294,A294)&gt;1,"DUP","OK")</f>
        <v>OK</v>
      </c>
      <c r="O294" s="6" t="str">
        <f t="shared" si="13"/>
        <v>ORD26004773</v>
      </c>
      <c r="P294" s="6" t="str">
        <f t="shared" si="14"/>
        <v>Sep</v>
      </c>
      <c r="Q294" s="6"/>
      <c r="R294" s="9"/>
      <c r="S294" s="8"/>
      <c r="T294" s="8"/>
      <c r="U294" s="8"/>
      <c r="V294" s="8"/>
      <c r="W294" s="8"/>
      <c r="X294" s="6"/>
      <c r="Y294" s="6"/>
    </row>
    <row r="295" spans="1:25" x14ac:dyDescent="0.3">
      <c r="A295" s="6" t="s">
        <v>12635</v>
      </c>
      <c r="B295" s="6"/>
      <c r="C295" s="6" t="s">
        <v>9478</v>
      </c>
      <c r="D295" s="6" t="str">
        <f t="shared" si="12"/>
        <v>ORD26004783</v>
      </c>
      <c r="E295" s="10">
        <v>46267</v>
      </c>
      <c r="F295" s="6" t="s">
        <v>12294</v>
      </c>
      <c r="G295" s="6" t="s">
        <v>18</v>
      </c>
      <c r="H295" s="8">
        <v>1098</v>
      </c>
      <c r="I295" s="8">
        <v>0</v>
      </c>
      <c r="J295" s="8">
        <v>0</v>
      </c>
      <c r="K295" s="8">
        <v>1098</v>
      </c>
      <c r="L295" s="10">
        <v>46269</v>
      </c>
      <c r="M295" s="6" t="s">
        <v>12445</v>
      </c>
      <c r="N295" s="6" t="str">
        <f>IF(COUNTIF($A$2:A295,A295)&gt;1,"DUP","OK")</f>
        <v>OK</v>
      </c>
      <c r="O295" s="6" t="str">
        <f t="shared" si="13"/>
        <v>ORD26004783</v>
      </c>
      <c r="P295" s="6" t="str">
        <f t="shared" si="14"/>
        <v>Sep</v>
      </c>
      <c r="Q295" s="6"/>
      <c r="R295" s="9"/>
      <c r="S295" s="8"/>
      <c r="T295" s="8"/>
      <c r="U295" s="8"/>
      <c r="V295" s="8"/>
      <c r="W295" s="8"/>
      <c r="X295" s="6"/>
      <c r="Y295" s="6"/>
    </row>
    <row r="296" spans="1:25" x14ac:dyDescent="0.3">
      <c r="A296" s="6" t="s">
        <v>12636</v>
      </c>
      <c r="B296" s="6"/>
      <c r="C296" s="6" t="s">
        <v>9537</v>
      </c>
      <c r="D296" s="6" t="str">
        <f t="shared" si="12"/>
        <v>ORD26004813</v>
      </c>
      <c r="E296" s="10">
        <v>46267</v>
      </c>
      <c r="F296" s="6" t="s">
        <v>12294</v>
      </c>
      <c r="G296" s="6" t="s">
        <v>27</v>
      </c>
      <c r="H296" s="8">
        <v>10347</v>
      </c>
      <c r="I296" s="8">
        <v>165.55</v>
      </c>
      <c r="J296" s="8">
        <v>29.8</v>
      </c>
      <c r="K296" s="8">
        <v>10151.65</v>
      </c>
      <c r="L296" s="10">
        <v>46269</v>
      </c>
      <c r="M296" s="6" t="s">
        <v>12445</v>
      </c>
      <c r="N296" s="6" t="str">
        <f>IF(COUNTIF($A$2:A296,A296)&gt;1,"DUP","OK")</f>
        <v>OK</v>
      </c>
      <c r="O296" s="6" t="str">
        <f t="shared" si="13"/>
        <v>ORD26004813</v>
      </c>
      <c r="P296" s="6" t="str">
        <f t="shared" si="14"/>
        <v>Sep</v>
      </c>
      <c r="Q296" s="6"/>
      <c r="R296" s="9"/>
      <c r="S296" s="8"/>
      <c r="T296" s="8"/>
      <c r="U296" s="8"/>
      <c r="V296" s="8"/>
      <c r="W296" s="8"/>
      <c r="X296" s="6"/>
      <c r="Y296" s="6"/>
    </row>
    <row r="297" spans="1:25" x14ac:dyDescent="0.3">
      <c r="A297" s="6" t="s">
        <v>12637</v>
      </c>
      <c r="B297" s="6"/>
      <c r="C297" s="6" t="s">
        <v>9557</v>
      </c>
      <c r="D297" s="6" t="str">
        <f t="shared" si="12"/>
        <v>ORD26004823</v>
      </c>
      <c r="E297" s="10">
        <v>46267</v>
      </c>
      <c r="F297" s="6" t="s">
        <v>12294</v>
      </c>
      <c r="G297" s="6" t="s">
        <v>27</v>
      </c>
      <c r="H297" s="8">
        <v>5598</v>
      </c>
      <c r="I297" s="8">
        <v>89.57</v>
      </c>
      <c r="J297" s="8">
        <v>16.12</v>
      </c>
      <c r="K297" s="8">
        <v>5492.31</v>
      </c>
      <c r="L297" s="10">
        <v>46269</v>
      </c>
      <c r="M297" s="6" t="s">
        <v>12445</v>
      </c>
      <c r="N297" s="6" t="str">
        <f>IF(COUNTIF($A$2:A297,A297)&gt;1,"DUP","OK")</f>
        <v>OK</v>
      </c>
      <c r="O297" s="6" t="str">
        <f t="shared" si="13"/>
        <v>ORD26004823</v>
      </c>
      <c r="P297" s="6" t="str">
        <f t="shared" si="14"/>
        <v>Sep</v>
      </c>
      <c r="Q297" s="6"/>
      <c r="R297" s="9"/>
      <c r="S297" s="8"/>
      <c r="T297" s="8"/>
      <c r="U297" s="8"/>
      <c r="V297" s="8"/>
      <c r="W297" s="8"/>
      <c r="X297" s="6"/>
      <c r="Y297" s="6"/>
    </row>
    <row r="298" spans="1:25" x14ac:dyDescent="0.3">
      <c r="A298" s="6" t="s">
        <v>12638</v>
      </c>
      <c r="B298" s="6"/>
      <c r="C298" s="6" t="s">
        <v>9611</v>
      </c>
      <c r="D298" s="6" t="str">
        <f t="shared" si="12"/>
        <v>ORD26004851</v>
      </c>
      <c r="E298" s="10">
        <v>46267</v>
      </c>
      <c r="F298" s="6" t="s">
        <v>12294</v>
      </c>
      <c r="G298" s="6" t="s">
        <v>18</v>
      </c>
      <c r="H298" s="8">
        <v>6498</v>
      </c>
      <c r="I298" s="8">
        <v>19.489999999999998</v>
      </c>
      <c r="J298" s="8">
        <v>3.51</v>
      </c>
      <c r="K298" s="8">
        <v>6475</v>
      </c>
      <c r="L298" s="10">
        <v>46269</v>
      </c>
      <c r="M298" s="6" t="s">
        <v>12445</v>
      </c>
      <c r="N298" s="6" t="str">
        <f>IF(COUNTIF($A$2:A298,A298)&gt;1,"DUP","OK")</f>
        <v>OK</v>
      </c>
      <c r="O298" s="6" t="str">
        <f t="shared" si="13"/>
        <v>ORD26004851</v>
      </c>
      <c r="P298" s="6" t="str">
        <f t="shared" si="14"/>
        <v>Sep</v>
      </c>
      <c r="Q298" s="6"/>
      <c r="R298" s="9"/>
      <c r="S298" s="8"/>
      <c r="T298" s="8"/>
      <c r="U298" s="8"/>
      <c r="V298" s="8"/>
      <c r="W298" s="8"/>
      <c r="X298" s="6"/>
      <c r="Y298" s="6"/>
    </row>
    <row r="299" spans="1:25" x14ac:dyDescent="0.3">
      <c r="A299" s="6" t="s">
        <v>12639</v>
      </c>
      <c r="B299" s="6"/>
      <c r="C299" s="6" t="s">
        <v>12640</v>
      </c>
      <c r="D299" s="6" t="str">
        <f t="shared" si="12"/>
        <v>ORD26004887</v>
      </c>
      <c r="E299" s="10">
        <v>46267</v>
      </c>
      <c r="F299" s="6" t="s">
        <v>12294</v>
      </c>
      <c r="G299" s="6" t="s">
        <v>54</v>
      </c>
      <c r="H299" s="8">
        <v>6797</v>
      </c>
      <c r="I299" s="8">
        <v>115.55</v>
      </c>
      <c r="J299" s="8">
        <v>20.8</v>
      </c>
      <c r="K299" s="8">
        <v>6660.65</v>
      </c>
      <c r="L299" s="10">
        <v>46269</v>
      </c>
      <c r="M299" s="6" t="s">
        <v>12445</v>
      </c>
      <c r="N299" s="6" t="str">
        <f>IF(COUNTIF($A$2:A299,A299)&gt;1,"DUP","OK")</f>
        <v>OK</v>
      </c>
      <c r="O299" s="6" t="str">
        <f t="shared" si="13"/>
        <v>ORD26004887</v>
      </c>
      <c r="P299" s="6" t="str">
        <f t="shared" si="14"/>
        <v>Sep</v>
      </c>
      <c r="Q299" s="6"/>
      <c r="R299" s="9"/>
      <c r="S299" s="8"/>
      <c r="T299" s="8"/>
      <c r="U299" s="8"/>
      <c r="V299" s="8"/>
      <c r="W299" s="8"/>
      <c r="X299" s="6"/>
      <c r="Y299" s="6"/>
    </row>
    <row r="300" spans="1:25" x14ac:dyDescent="0.3">
      <c r="A300" s="6" t="s">
        <v>12641</v>
      </c>
      <c r="B300" s="6"/>
      <c r="C300" s="6" t="s">
        <v>12642</v>
      </c>
      <c r="D300" s="6" t="str">
        <f t="shared" si="12"/>
        <v>ORD26004900</v>
      </c>
      <c r="E300" s="10">
        <v>46267</v>
      </c>
      <c r="F300" s="6" t="s">
        <v>12294</v>
      </c>
      <c r="G300" s="6" t="s">
        <v>18</v>
      </c>
      <c r="H300" s="8">
        <v>5797</v>
      </c>
      <c r="I300" s="8">
        <v>17.39</v>
      </c>
      <c r="J300" s="8">
        <v>3.13</v>
      </c>
      <c r="K300" s="8">
        <v>5776.48</v>
      </c>
      <c r="L300" s="10">
        <v>46269</v>
      </c>
      <c r="M300" s="6" t="s">
        <v>12445</v>
      </c>
      <c r="N300" s="6" t="str">
        <f>IF(COUNTIF($A$2:A300,A300)&gt;1,"DUP","OK")</f>
        <v>OK</v>
      </c>
      <c r="O300" s="6" t="str">
        <f t="shared" si="13"/>
        <v>ORD26004900</v>
      </c>
      <c r="P300" s="6" t="str">
        <f t="shared" si="14"/>
        <v>Sep</v>
      </c>
      <c r="Q300" s="6"/>
      <c r="R300" s="9"/>
      <c r="S300" s="8"/>
      <c r="T300" s="8"/>
      <c r="U300" s="8"/>
      <c r="V300" s="8"/>
      <c r="W300" s="8"/>
      <c r="X300" s="6"/>
      <c r="Y300" s="6"/>
    </row>
    <row r="301" spans="1:25" x14ac:dyDescent="0.3">
      <c r="A301" s="6" t="s">
        <v>12643</v>
      </c>
      <c r="B301" s="6"/>
      <c r="C301" s="6" t="s">
        <v>9763</v>
      </c>
      <c r="D301" s="6" t="str">
        <f t="shared" si="12"/>
        <v>ORD26004930</v>
      </c>
      <c r="E301" s="10">
        <v>46267</v>
      </c>
      <c r="F301" s="6" t="s">
        <v>12294</v>
      </c>
      <c r="G301" s="6" t="s">
        <v>27</v>
      </c>
      <c r="H301" s="8">
        <v>2998</v>
      </c>
      <c r="I301" s="8">
        <v>47.97</v>
      </c>
      <c r="J301" s="8">
        <v>8.6300000000000008</v>
      </c>
      <c r="K301" s="8">
        <v>2941.4</v>
      </c>
      <c r="L301" s="10">
        <v>46269</v>
      </c>
      <c r="M301" s="6" t="s">
        <v>12445</v>
      </c>
      <c r="N301" s="6" t="str">
        <f>IF(COUNTIF($A$2:A301,A301)&gt;1,"DUP","OK")</f>
        <v>OK</v>
      </c>
      <c r="O301" s="6" t="str">
        <f t="shared" si="13"/>
        <v>ORD26004930</v>
      </c>
      <c r="P301" s="6" t="str">
        <f t="shared" si="14"/>
        <v>Sep</v>
      </c>
      <c r="Q301" s="6"/>
      <c r="R301" s="9"/>
      <c r="S301" s="8"/>
      <c r="T301" s="8"/>
      <c r="U301" s="8"/>
      <c r="V301" s="8"/>
      <c r="W301" s="8"/>
      <c r="X301" s="6"/>
      <c r="Y301" s="6"/>
    </row>
    <row r="302" spans="1:25" x14ac:dyDescent="0.3">
      <c r="A302" s="6" t="s">
        <v>12644</v>
      </c>
      <c r="B302" s="6"/>
      <c r="C302" s="6" t="s">
        <v>9775</v>
      </c>
      <c r="D302" s="6" t="str">
        <f t="shared" si="12"/>
        <v>ORD26004936</v>
      </c>
      <c r="E302" s="10">
        <v>46267</v>
      </c>
      <c r="F302" s="6" t="s">
        <v>12294</v>
      </c>
      <c r="G302" s="6" t="s">
        <v>27</v>
      </c>
      <c r="H302" s="8">
        <v>4498</v>
      </c>
      <c r="I302" s="8">
        <v>71.97</v>
      </c>
      <c r="J302" s="8">
        <v>12.95</v>
      </c>
      <c r="K302" s="8">
        <v>4413.08</v>
      </c>
      <c r="L302" s="10">
        <v>46269</v>
      </c>
      <c r="M302" s="6" t="s">
        <v>12445</v>
      </c>
      <c r="N302" s="6" t="str">
        <f>IF(COUNTIF($A$2:A302,A302)&gt;1,"DUP","OK")</f>
        <v>OK</v>
      </c>
      <c r="O302" s="6" t="str">
        <f t="shared" si="13"/>
        <v>ORD26004936</v>
      </c>
      <c r="P302" s="6" t="str">
        <f t="shared" si="14"/>
        <v>Sep</v>
      </c>
      <c r="Q302" s="6"/>
      <c r="R302" s="9"/>
      <c r="S302" s="8"/>
      <c r="T302" s="8"/>
      <c r="U302" s="8"/>
      <c r="V302" s="8"/>
      <c r="W302" s="8"/>
      <c r="X302" s="6"/>
      <c r="Y302" s="6"/>
    </row>
    <row r="303" spans="1:25" x14ac:dyDescent="0.3">
      <c r="A303" s="6" t="s">
        <v>12645</v>
      </c>
      <c r="B303" s="6"/>
      <c r="C303" s="6" t="s">
        <v>9832</v>
      </c>
      <c r="D303" s="6" t="str">
        <f t="shared" si="12"/>
        <v>ORD26004966</v>
      </c>
      <c r="E303" s="10">
        <v>46267</v>
      </c>
      <c r="F303" s="6" t="s">
        <v>12294</v>
      </c>
      <c r="G303" s="6" t="s">
        <v>18</v>
      </c>
      <c r="H303" s="8">
        <v>10297</v>
      </c>
      <c r="I303" s="8">
        <v>30.89</v>
      </c>
      <c r="J303" s="8">
        <v>5.56</v>
      </c>
      <c r="K303" s="8">
        <v>10260.549999999999</v>
      </c>
      <c r="L303" s="10">
        <v>46269</v>
      </c>
      <c r="M303" s="6" t="s">
        <v>12445</v>
      </c>
      <c r="N303" s="6" t="str">
        <f>IF(COUNTIF($A$2:A303,A303)&gt;1,"DUP","OK")</f>
        <v>OK</v>
      </c>
      <c r="O303" s="6" t="str">
        <f t="shared" si="13"/>
        <v>ORD26004966</v>
      </c>
      <c r="P303" s="6" t="str">
        <f t="shared" si="14"/>
        <v>Sep</v>
      </c>
      <c r="Q303" s="6"/>
      <c r="R303" s="9"/>
      <c r="S303" s="8"/>
      <c r="T303" s="8"/>
      <c r="U303" s="8"/>
      <c r="V303" s="8"/>
      <c r="W303" s="8"/>
      <c r="X303" s="6"/>
      <c r="Y303" s="6"/>
    </row>
    <row r="304" spans="1:25" x14ac:dyDescent="0.3">
      <c r="A304" s="6" t="s">
        <v>12646</v>
      </c>
      <c r="B304" s="6"/>
      <c r="C304" s="6" t="s">
        <v>9842</v>
      </c>
      <c r="D304" s="6" t="str">
        <f t="shared" si="12"/>
        <v>ORD26004971</v>
      </c>
      <c r="E304" s="10">
        <v>46267</v>
      </c>
      <c r="F304" s="6" t="s">
        <v>12294</v>
      </c>
      <c r="G304" s="6" t="s">
        <v>27</v>
      </c>
      <c r="H304" s="8">
        <v>9797</v>
      </c>
      <c r="I304" s="8">
        <v>156.75</v>
      </c>
      <c r="J304" s="8">
        <v>28.22</v>
      </c>
      <c r="K304" s="8">
        <v>9612.0300000000007</v>
      </c>
      <c r="L304" s="10">
        <v>46269</v>
      </c>
      <c r="M304" s="6" t="s">
        <v>12445</v>
      </c>
      <c r="N304" s="6" t="str">
        <f>IF(COUNTIF($A$2:A304,A304)&gt;1,"DUP","OK")</f>
        <v>OK</v>
      </c>
      <c r="O304" s="6" t="str">
        <f t="shared" si="13"/>
        <v>ORD26004971</v>
      </c>
      <c r="P304" s="6" t="str">
        <f t="shared" si="14"/>
        <v>Sep</v>
      </c>
      <c r="Q304" s="6"/>
      <c r="R304" s="9"/>
      <c r="S304" s="8"/>
      <c r="T304" s="8"/>
      <c r="U304" s="8"/>
      <c r="V304" s="8"/>
      <c r="W304" s="8"/>
      <c r="X304" s="6"/>
      <c r="Y304" s="6"/>
    </row>
    <row r="305" spans="1:25" x14ac:dyDescent="0.3">
      <c r="A305" s="6" t="s">
        <v>12647</v>
      </c>
      <c r="B305" s="6"/>
      <c r="C305" s="6" t="s">
        <v>12648</v>
      </c>
      <c r="D305" s="6" t="str">
        <f t="shared" si="12"/>
        <v>ORD26005111</v>
      </c>
      <c r="E305" s="10">
        <v>46267</v>
      </c>
      <c r="F305" s="6" t="s">
        <v>12294</v>
      </c>
      <c r="G305" s="6" t="s">
        <v>18</v>
      </c>
      <c r="H305" s="8">
        <v>3499</v>
      </c>
      <c r="I305" s="8">
        <v>10.5</v>
      </c>
      <c r="J305" s="8">
        <v>1.89</v>
      </c>
      <c r="K305" s="8">
        <v>3486.61</v>
      </c>
      <c r="L305" s="10">
        <v>46269</v>
      </c>
      <c r="M305" s="6" t="s">
        <v>12445</v>
      </c>
      <c r="N305" s="6" t="str">
        <f>IF(COUNTIF($A$2:A305,A305)&gt;1,"DUP","OK")</f>
        <v>OK</v>
      </c>
      <c r="O305" s="6" t="str">
        <f t="shared" si="13"/>
        <v>ORD26005111</v>
      </c>
      <c r="P305" s="6" t="str">
        <f t="shared" si="14"/>
        <v>Sep</v>
      </c>
      <c r="Q305" s="6"/>
      <c r="R305" s="9"/>
      <c r="S305" s="8"/>
      <c r="T305" s="8"/>
      <c r="U305" s="8"/>
      <c r="V305" s="8"/>
      <c r="W305" s="8"/>
      <c r="X305" s="6"/>
      <c r="Y305" s="6"/>
    </row>
    <row r="306" spans="1:25" x14ac:dyDescent="0.3">
      <c r="A306" s="6" t="s">
        <v>12649</v>
      </c>
      <c r="B306" s="6"/>
      <c r="C306" s="6" t="s">
        <v>12650</v>
      </c>
      <c r="D306" s="6" t="str">
        <f t="shared" si="12"/>
        <v>ORD26005115</v>
      </c>
      <c r="E306" s="10">
        <v>46267</v>
      </c>
      <c r="F306" s="6" t="s">
        <v>12294</v>
      </c>
      <c r="G306" s="6" t="s">
        <v>18</v>
      </c>
      <c r="H306" s="8">
        <v>799</v>
      </c>
      <c r="I306" s="8">
        <v>0</v>
      </c>
      <c r="J306" s="8">
        <v>0</v>
      </c>
      <c r="K306" s="8">
        <v>799</v>
      </c>
      <c r="L306" s="10">
        <v>46269</v>
      </c>
      <c r="M306" s="6" t="s">
        <v>12445</v>
      </c>
      <c r="N306" s="6" t="str">
        <f>IF(COUNTIF($A$2:A306,A306)&gt;1,"DUP","OK")</f>
        <v>OK</v>
      </c>
      <c r="O306" s="6" t="str">
        <f t="shared" si="13"/>
        <v>ORD26005115</v>
      </c>
      <c r="P306" s="6" t="str">
        <f t="shared" si="14"/>
        <v>Sep</v>
      </c>
      <c r="Q306" s="6"/>
      <c r="R306" s="9"/>
      <c r="S306" s="8"/>
      <c r="T306" s="8"/>
      <c r="U306" s="8"/>
      <c r="V306" s="8"/>
      <c r="W306" s="8"/>
      <c r="X306" s="6"/>
      <c r="Y306" s="6"/>
    </row>
    <row r="307" spans="1:25" x14ac:dyDescent="0.3">
      <c r="A307" s="6" t="s">
        <v>12651</v>
      </c>
      <c r="B307" s="6"/>
      <c r="C307" s="6" t="s">
        <v>10148</v>
      </c>
      <c r="D307" s="6" t="str">
        <f t="shared" si="12"/>
        <v>ORD26005130</v>
      </c>
      <c r="E307" s="10">
        <v>46267</v>
      </c>
      <c r="F307" s="6" t="s">
        <v>12294</v>
      </c>
      <c r="G307" s="6" t="s">
        <v>43</v>
      </c>
      <c r="H307" s="8">
        <v>698</v>
      </c>
      <c r="I307" s="8">
        <v>10.47</v>
      </c>
      <c r="J307" s="8">
        <v>1.88</v>
      </c>
      <c r="K307" s="8">
        <v>685.65</v>
      </c>
      <c r="L307" s="10">
        <v>46269</v>
      </c>
      <c r="M307" s="6" t="s">
        <v>12445</v>
      </c>
      <c r="N307" s="6" t="str">
        <f>IF(COUNTIF($A$2:A307,A307)&gt;1,"DUP","OK")</f>
        <v>OK</v>
      </c>
      <c r="O307" s="6" t="str">
        <f t="shared" si="13"/>
        <v>ORD26005130</v>
      </c>
      <c r="P307" s="6" t="str">
        <f t="shared" si="14"/>
        <v>Sep</v>
      </c>
      <c r="Q307" s="6"/>
      <c r="R307" s="9"/>
      <c r="S307" s="8"/>
      <c r="T307" s="8"/>
      <c r="U307" s="8"/>
      <c r="V307" s="8"/>
      <c r="W307" s="8"/>
      <c r="X307" s="6"/>
      <c r="Y307" s="6"/>
    </row>
    <row r="308" spans="1:25" x14ac:dyDescent="0.3">
      <c r="A308" s="6" t="s">
        <v>12652</v>
      </c>
      <c r="B308" s="6"/>
      <c r="C308" s="6" t="s">
        <v>10268</v>
      </c>
      <c r="D308" s="6" t="str">
        <f t="shared" si="12"/>
        <v>ORD26005193</v>
      </c>
      <c r="E308" s="10">
        <v>46267</v>
      </c>
      <c r="F308" s="6" t="s">
        <v>12294</v>
      </c>
      <c r="G308" s="6" t="s">
        <v>27</v>
      </c>
      <c r="H308" s="8">
        <v>5097</v>
      </c>
      <c r="I308" s="8">
        <v>81.55</v>
      </c>
      <c r="J308" s="8">
        <v>14.68</v>
      </c>
      <c r="K308" s="8">
        <v>5000.7700000000004</v>
      </c>
      <c r="L308" s="10">
        <v>46269</v>
      </c>
      <c r="M308" s="6" t="s">
        <v>12445</v>
      </c>
      <c r="N308" s="6" t="str">
        <f>IF(COUNTIF($A$2:A308,A308)&gt;1,"DUP","OK")</f>
        <v>OK</v>
      </c>
      <c r="O308" s="6" t="str">
        <f t="shared" si="13"/>
        <v>ORD26005193</v>
      </c>
      <c r="P308" s="6" t="str">
        <f t="shared" si="14"/>
        <v>Sep</v>
      </c>
      <c r="Q308" s="6"/>
      <c r="R308" s="9"/>
      <c r="S308" s="8"/>
      <c r="T308" s="8"/>
      <c r="U308" s="8"/>
      <c r="V308" s="8"/>
      <c r="W308" s="8"/>
      <c r="X308" s="6"/>
      <c r="Y308" s="6"/>
    </row>
    <row r="309" spans="1:25" x14ac:dyDescent="0.3">
      <c r="A309" s="6" t="s">
        <v>12653</v>
      </c>
      <c r="B309" s="6"/>
      <c r="C309" s="6" t="s">
        <v>12654</v>
      </c>
      <c r="D309" s="6" t="str">
        <f t="shared" si="12"/>
        <v>ORD26005211</v>
      </c>
      <c r="E309" s="10">
        <v>46267</v>
      </c>
      <c r="F309" s="6" t="s">
        <v>12294</v>
      </c>
      <c r="G309" s="6" t="s">
        <v>18</v>
      </c>
      <c r="H309" s="8">
        <v>499</v>
      </c>
      <c r="I309" s="8">
        <v>0</v>
      </c>
      <c r="J309" s="8">
        <v>0</v>
      </c>
      <c r="K309" s="8">
        <v>499</v>
      </c>
      <c r="L309" s="10">
        <v>46269</v>
      </c>
      <c r="M309" s="6" t="s">
        <v>12445</v>
      </c>
      <c r="N309" s="6" t="str">
        <f>IF(COUNTIF($A$2:A309,A309)&gt;1,"DUP","OK")</f>
        <v>OK</v>
      </c>
      <c r="O309" s="6" t="str">
        <f t="shared" si="13"/>
        <v>ORD26005211</v>
      </c>
      <c r="P309" s="6" t="str">
        <f t="shared" si="14"/>
        <v>Sep</v>
      </c>
      <c r="Q309" s="6"/>
      <c r="R309" s="9"/>
      <c r="S309" s="8"/>
      <c r="T309" s="8"/>
      <c r="U309" s="8"/>
      <c r="V309" s="8"/>
      <c r="W309" s="8"/>
      <c r="X309" s="6"/>
      <c r="Y309" s="6"/>
    </row>
    <row r="310" spans="1:25" x14ac:dyDescent="0.3">
      <c r="A310" s="6" t="s">
        <v>12655</v>
      </c>
      <c r="B310" s="6"/>
      <c r="C310" s="6" t="s">
        <v>10409</v>
      </c>
      <c r="D310" s="6" t="str">
        <f t="shared" si="12"/>
        <v>ORD26005266</v>
      </c>
      <c r="E310" s="10">
        <v>46267</v>
      </c>
      <c r="F310" s="6" t="s">
        <v>12294</v>
      </c>
      <c r="G310" s="6" t="s">
        <v>18</v>
      </c>
      <c r="H310" s="8">
        <v>999</v>
      </c>
      <c r="I310" s="8">
        <v>0</v>
      </c>
      <c r="J310" s="8">
        <v>0</v>
      </c>
      <c r="K310" s="8">
        <v>999</v>
      </c>
      <c r="L310" s="10">
        <v>46269</v>
      </c>
      <c r="M310" s="6" t="s">
        <v>12445</v>
      </c>
      <c r="N310" s="6" t="str">
        <f>IF(COUNTIF($A$2:A310,A310)&gt;1,"DUP","OK")</f>
        <v>OK</v>
      </c>
      <c r="O310" s="6" t="str">
        <f t="shared" si="13"/>
        <v>ORD26005266</v>
      </c>
      <c r="P310" s="6" t="str">
        <f t="shared" si="14"/>
        <v>Sep</v>
      </c>
      <c r="Q310" s="6"/>
      <c r="R310" s="9"/>
      <c r="S310" s="8"/>
      <c r="T310" s="8"/>
      <c r="U310" s="8"/>
      <c r="V310" s="8"/>
      <c r="W310" s="8"/>
      <c r="X310" s="6"/>
      <c r="Y310" s="6"/>
    </row>
    <row r="311" spans="1:25" x14ac:dyDescent="0.3">
      <c r="A311" s="6" t="s">
        <v>12656</v>
      </c>
      <c r="B311" s="6"/>
      <c r="C311" s="6" t="s">
        <v>10593</v>
      </c>
      <c r="D311" s="6" t="str">
        <f t="shared" si="12"/>
        <v>ORD26005361</v>
      </c>
      <c r="E311" s="10">
        <v>46267</v>
      </c>
      <c r="F311" s="6" t="s">
        <v>12294</v>
      </c>
      <c r="G311" s="6" t="s">
        <v>43</v>
      </c>
      <c r="H311" s="8">
        <v>7999</v>
      </c>
      <c r="I311" s="8">
        <v>95.99</v>
      </c>
      <c r="J311" s="8">
        <v>17.28</v>
      </c>
      <c r="K311" s="8">
        <v>7885.73</v>
      </c>
      <c r="L311" s="10">
        <v>46269</v>
      </c>
      <c r="M311" s="6" t="s">
        <v>12445</v>
      </c>
      <c r="N311" s="6" t="str">
        <f>IF(COUNTIF($A$2:A311,A311)&gt;1,"DUP","OK")</f>
        <v>OK</v>
      </c>
      <c r="O311" s="6" t="str">
        <f t="shared" si="13"/>
        <v>ORD26005361</v>
      </c>
      <c r="P311" s="6" t="str">
        <f t="shared" si="14"/>
        <v>Sep</v>
      </c>
      <c r="Q311" s="6"/>
      <c r="R311" s="9"/>
      <c r="S311" s="8"/>
      <c r="T311" s="8"/>
      <c r="U311" s="8"/>
      <c r="V311" s="8"/>
      <c r="W311" s="8"/>
      <c r="X311" s="6"/>
      <c r="Y311" s="6"/>
    </row>
    <row r="312" spans="1:25" x14ac:dyDescent="0.3">
      <c r="A312" s="6" t="s">
        <v>12657</v>
      </c>
      <c r="B312" s="6"/>
      <c r="C312" s="6" t="s">
        <v>10897</v>
      </c>
      <c r="D312" s="6" t="str">
        <f t="shared" si="12"/>
        <v>ORD26005517</v>
      </c>
      <c r="E312" s="10">
        <v>46267</v>
      </c>
      <c r="F312" s="6" t="s">
        <v>12294</v>
      </c>
      <c r="G312" s="6" t="s">
        <v>54</v>
      </c>
      <c r="H312" s="8">
        <v>3499</v>
      </c>
      <c r="I312" s="8">
        <v>59.48</v>
      </c>
      <c r="J312" s="8">
        <v>10.71</v>
      </c>
      <c r="K312" s="8">
        <v>3428.81</v>
      </c>
      <c r="L312" s="10">
        <v>46269</v>
      </c>
      <c r="M312" s="6" t="s">
        <v>12445</v>
      </c>
      <c r="N312" s="6" t="str">
        <f>IF(COUNTIF($A$2:A312,A312)&gt;1,"DUP","OK")</f>
        <v>OK</v>
      </c>
      <c r="O312" s="6" t="str">
        <f t="shared" si="13"/>
        <v>ORD26005517</v>
      </c>
      <c r="P312" s="6" t="str">
        <f t="shared" si="14"/>
        <v>Sep</v>
      </c>
      <c r="Q312" s="6"/>
      <c r="R312" s="9"/>
      <c r="S312" s="8"/>
      <c r="T312" s="8"/>
      <c r="U312" s="8"/>
      <c r="V312" s="8"/>
      <c r="W312" s="8"/>
      <c r="X312" s="6"/>
      <c r="Y312" s="6"/>
    </row>
    <row r="313" spans="1:25" x14ac:dyDescent="0.3">
      <c r="A313" s="6" t="s">
        <v>12658</v>
      </c>
      <c r="B313" s="6"/>
      <c r="C313" s="6" t="s">
        <v>10910</v>
      </c>
      <c r="D313" s="6" t="str">
        <f t="shared" si="12"/>
        <v>ORD26005524</v>
      </c>
      <c r="E313" s="10">
        <v>46267</v>
      </c>
      <c r="F313" s="6" t="s">
        <v>12294</v>
      </c>
      <c r="G313" s="6" t="s">
        <v>27</v>
      </c>
      <c r="H313" s="8">
        <v>799</v>
      </c>
      <c r="I313" s="8">
        <v>14.38</v>
      </c>
      <c r="J313" s="8">
        <v>2.59</v>
      </c>
      <c r="K313" s="8">
        <v>782.03</v>
      </c>
      <c r="L313" s="10">
        <v>46269</v>
      </c>
      <c r="M313" s="6" t="s">
        <v>12445</v>
      </c>
      <c r="N313" s="6" t="str">
        <f>IF(COUNTIF($A$2:A313,A313)&gt;1,"DUP","OK")</f>
        <v>OK</v>
      </c>
      <c r="O313" s="6" t="str">
        <f t="shared" si="13"/>
        <v>ORD26005524</v>
      </c>
      <c r="P313" s="6" t="str">
        <f t="shared" si="14"/>
        <v>Sep</v>
      </c>
      <c r="Q313" s="6"/>
      <c r="R313" s="9"/>
      <c r="S313" s="8"/>
      <c r="T313" s="8"/>
      <c r="U313" s="8"/>
      <c r="V313" s="8"/>
      <c r="W313" s="8"/>
      <c r="X313" s="6"/>
      <c r="Y313" s="6"/>
    </row>
    <row r="314" spans="1:25" x14ac:dyDescent="0.3">
      <c r="A314" s="6" t="s">
        <v>12659</v>
      </c>
      <c r="B314" s="6"/>
      <c r="C314" s="6" t="s">
        <v>10938</v>
      </c>
      <c r="D314" s="6" t="str">
        <f t="shared" si="12"/>
        <v>ORD26005538</v>
      </c>
      <c r="E314" s="10">
        <v>46267</v>
      </c>
      <c r="F314" s="6" t="s">
        <v>12294</v>
      </c>
      <c r="G314" s="6" t="s">
        <v>18</v>
      </c>
      <c r="H314" s="8">
        <v>3647</v>
      </c>
      <c r="I314" s="8">
        <v>10.94</v>
      </c>
      <c r="J314" s="8">
        <v>1.97</v>
      </c>
      <c r="K314" s="8">
        <v>3634.09</v>
      </c>
      <c r="L314" s="10">
        <v>46269</v>
      </c>
      <c r="M314" s="6" t="s">
        <v>12445</v>
      </c>
      <c r="N314" s="6" t="str">
        <f>IF(COUNTIF($A$2:A314,A314)&gt;1,"DUP","OK")</f>
        <v>OK</v>
      </c>
      <c r="O314" s="6" t="str">
        <f t="shared" si="13"/>
        <v>ORD26005538</v>
      </c>
      <c r="P314" s="6" t="str">
        <f t="shared" si="14"/>
        <v>Sep</v>
      </c>
      <c r="Q314" s="6"/>
      <c r="R314" s="9"/>
      <c r="S314" s="8"/>
      <c r="T314" s="8"/>
      <c r="U314" s="8"/>
      <c r="V314" s="8"/>
      <c r="W314" s="8"/>
      <c r="X314" s="6"/>
      <c r="Y314" s="6"/>
    </row>
    <row r="315" spans="1:25" x14ac:dyDescent="0.3">
      <c r="A315" s="6" t="s">
        <v>12660</v>
      </c>
      <c r="B315" s="6"/>
      <c r="C315" s="6" t="s">
        <v>10961</v>
      </c>
      <c r="D315" s="6" t="str">
        <f t="shared" si="12"/>
        <v>ORD26005550</v>
      </c>
      <c r="E315" s="10">
        <v>46267</v>
      </c>
      <c r="F315" s="6" t="s">
        <v>12294</v>
      </c>
      <c r="G315" s="6" t="s">
        <v>18</v>
      </c>
      <c r="H315" s="8">
        <v>7999</v>
      </c>
      <c r="I315" s="8">
        <v>24</v>
      </c>
      <c r="J315" s="8">
        <v>4.32</v>
      </c>
      <c r="K315" s="8">
        <v>7970.68</v>
      </c>
      <c r="L315" s="10">
        <v>46269</v>
      </c>
      <c r="M315" s="6" t="s">
        <v>12445</v>
      </c>
      <c r="N315" s="6" t="str">
        <f>IF(COUNTIF($A$2:A315,A315)&gt;1,"DUP","OK")</f>
        <v>OK</v>
      </c>
      <c r="O315" s="6" t="str">
        <f t="shared" si="13"/>
        <v>ORD26005550</v>
      </c>
      <c r="P315" s="6" t="str">
        <f t="shared" si="14"/>
        <v>Sep</v>
      </c>
      <c r="Q315" s="6"/>
      <c r="R315" s="9"/>
      <c r="S315" s="8"/>
      <c r="T315" s="8"/>
      <c r="U315" s="8"/>
      <c r="V315" s="8"/>
      <c r="W315" s="8"/>
      <c r="X315" s="6"/>
      <c r="Y315" s="6"/>
    </row>
    <row r="316" spans="1:25" x14ac:dyDescent="0.3">
      <c r="A316" s="6" t="s">
        <v>12661</v>
      </c>
      <c r="B316" s="6"/>
      <c r="C316" s="6" t="s">
        <v>10975</v>
      </c>
      <c r="D316" s="6" t="str">
        <f t="shared" si="12"/>
        <v>ORD26005557</v>
      </c>
      <c r="E316" s="10">
        <v>46267</v>
      </c>
      <c r="F316" s="6" t="s">
        <v>12294</v>
      </c>
      <c r="G316" s="6" t="s">
        <v>43</v>
      </c>
      <c r="H316" s="8">
        <v>7999</v>
      </c>
      <c r="I316" s="8">
        <v>95.99</v>
      </c>
      <c r="J316" s="8">
        <v>17.28</v>
      </c>
      <c r="K316" s="8">
        <v>7885.73</v>
      </c>
      <c r="L316" s="10">
        <v>46269</v>
      </c>
      <c r="M316" s="6" t="s">
        <v>12445</v>
      </c>
      <c r="N316" s="6" t="str">
        <f>IF(COUNTIF($A$2:A316,A316)&gt;1,"DUP","OK")</f>
        <v>OK</v>
      </c>
      <c r="O316" s="6" t="str">
        <f t="shared" si="13"/>
        <v>ORD26005557</v>
      </c>
      <c r="P316" s="6" t="str">
        <f t="shared" si="14"/>
        <v>Sep</v>
      </c>
      <c r="Q316" s="6"/>
      <c r="R316" s="9"/>
      <c r="S316" s="8"/>
      <c r="T316" s="8"/>
      <c r="U316" s="8"/>
      <c r="V316" s="8"/>
      <c r="W316" s="8"/>
      <c r="X316" s="6"/>
      <c r="Y316" s="6"/>
    </row>
    <row r="317" spans="1:25" x14ac:dyDescent="0.3">
      <c r="A317" s="6" t="s">
        <v>12662</v>
      </c>
      <c r="B317" s="6"/>
      <c r="C317" s="6" t="s">
        <v>10981</v>
      </c>
      <c r="D317" s="6" t="str">
        <f t="shared" si="12"/>
        <v>ORD26005560</v>
      </c>
      <c r="E317" s="10">
        <v>46267</v>
      </c>
      <c r="F317" s="6" t="s">
        <v>12294</v>
      </c>
      <c r="G317" s="6" t="s">
        <v>18</v>
      </c>
      <c r="H317" s="8">
        <v>1499</v>
      </c>
      <c r="I317" s="8">
        <v>4.5</v>
      </c>
      <c r="J317" s="8">
        <v>0.81</v>
      </c>
      <c r="K317" s="8">
        <v>1493.69</v>
      </c>
      <c r="L317" s="10">
        <v>46269</v>
      </c>
      <c r="M317" s="6" t="s">
        <v>12445</v>
      </c>
      <c r="N317" s="6" t="str">
        <f>IF(COUNTIF($A$2:A317,A317)&gt;1,"DUP","OK")</f>
        <v>OK</v>
      </c>
      <c r="O317" s="6" t="str">
        <f t="shared" si="13"/>
        <v>ORD26005560</v>
      </c>
      <c r="P317" s="6" t="str">
        <f t="shared" si="14"/>
        <v>Sep</v>
      </c>
      <c r="Q317" s="6"/>
      <c r="R317" s="9"/>
      <c r="S317" s="8"/>
      <c r="T317" s="8"/>
      <c r="U317" s="8"/>
      <c r="V317" s="8"/>
      <c r="W317" s="8"/>
      <c r="X317" s="6"/>
      <c r="Y317" s="6"/>
    </row>
    <row r="318" spans="1:25" x14ac:dyDescent="0.3">
      <c r="A318" s="6" t="s">
        <v>12663</v>
      </c>
      <c r="B318" s="6"/>
      <c r="C318" s="6" t="s">
        <v>12664</v>
      </c>
      <c r="D318" s="6" t="str">
        <f t="shared" si="12"/>
        <v>ORD26005582</v>
      </c>
      <c r="E318" s="10">
        <v>46267</v>
      </c>
      <c r="F318" s="6" t="s">
        <v>12294</v>
      </c>
      <c r="G318" s="6" t="s">
        <v>27</v>
      </c>
      <c r="H318" s="8">
        <v>2598</v>
      </c>
      <c r="I318" s="8">
        <v>41.57</v>
      </c>
      <c r="J318" s="8">
        <v>7.48</v>
      </c>
      <c r="K318" s="8">
        <v>2548.9499999999998</v>
      </c>
      <c r="L318" s="10">
        <v>46269</v>
      </c>
      <c r="M318" s="6" t="s">
        <v>12445</v>
      </c>
      <c r="N318" s="6" t="str">
        <f>IF(COUNTIF($A$2:A318,A318)&gt;1,"DUP","OK")</f>
        <v>OK</v>
      </c>
      <c r="O318" s="6" t="str">
        <f t="shared" si="13"/>
        <v>ORD26005582</v>
      </c>
      <c r="P318" s="6" t="str">
        <f t="shared" si="14"/>
        <v>Sep</v>
      </c>
      <c r="Q318" s="6"/>
      <c r="R318" s="9"/>
      <c r="S318" s="8"/>
      <c r="T318" s="8"/>
      <c r="U318" s="8"/>
      <c r="V318" s="8"/>
      <c r="W318" s="8"/>
      <c r="X318" s="6"/>
      <c r="Y318" s="6"/>
    </row>
    <row r="319" spans="1:25" x14ac:dyDescent="0.3">
      <c r="A319" s="6" t="s">
        <v>12665</v>
      </c>
      <c r="B319" s="6"/>
      <c r="C319" s="6" t="s">
        <v>11109</v>
      </c>
      <c r="D319" s="6" t="str">
        <f t="shared" si="12"/>
        <v>ORD26005626</v>
      </c>
      <c r="E319" s="10">
        <v>46267</v>
      </c>
      <c r="F319" s="6" t="s">
        <v>12294</v>
      </c>
      <c r="G319" s="6" t="s">
        <v>54</v>
      </c>
      <c r="H319" s="8">
        <v>4999</v>
      </c>
      <c r="I319" s="8">
        <v>84.98</v>
      </c>
      <c r="J319" s="8">
        <v>15.3</v>
      </c>
      <c r="K319" s="8">
        <v>4898.72</v>
      </c>
      <c r="L319" s="10">
        <v>46269</v>
      </c>
      <c r="M319" s="6" t="s">
        <v>12445</v>
      </c>
      <c r="N319" s="6" t="str">
        <f>IF(COUNTIF($A$2:A319,A319)&gt;1,"DUP","OK")</f>
        <v>OK</v>
      </c>
      <c r="O319" s="6" t="str">
        <f t="shared" si="13"/>
        <v>ORD26005626</v>
      </c>
      <c r="P319" s="6" t="str">
        <f t="shared" si="14"/>
        <v>Sep</v>
      </c>
      <c r="Q319" s="6"/>
      <c r="R319" s="9"/>
      <c r="S319" s="8"/>
      <c r="T319" s="8"/>
      <c r="U319" s="8"/>
      <c r="V319" s="8"/>
      <c r="W319" s="8"/>
      <c r="X319" s="6"/>
      <c r="Y319" s="6"/>
    </row>
    <row r="320" spans="1:25" x14ac:dyDescent="0.3">
      <c r="A320" s="6" t="s">
        <v>12666</v>
      </c>
      <c r="B320" s="6"/>
      <c r="C320" s="6" t="s">
        <v>11119</v>
      </c>
      <c r="D320" s="6" t="str">
        <f t="shared" si="12"/>
        <v>ORD26005631</v>
      </c>
      <c r="E320" s="10">
        <v>46267</v>
      </c>
      <c r="F320" s="6" t="s">
        <v>12294</v>
      </c>
      <c r="G320" s="6" t="s">
        <v>27</v>
      </c>
      <c r="H320" s="8">
        <v>15997</v>
      </c>
      <c r="I320" s="8">
        <v>255.95</v>
      </c>
      <c r="J320" s="8">
        <v>46.07</v>
      </c>
      <c r="K320" s="8">
        <v>15694.98</v>
      </c>
      <c r="L320" s="10">
        <v>46269</v>
      </c>
      <c r="M320" s="6" t="s">
        <v>12445</v>
      </c>
      <c r="N320" s="6" t="str">
        <f>IF(COUNTIF($A$2:A320,A320)&gt;1,"DUP","OK")</f>
        <v>OK</v>
      </c>
      <c r="O320" s="6" t="str">
        <f t="shared" si="13"/>
        <v>ORD26005631</v>
      </c>
      <c r="P320" s="6" t="str">
        <f t="shared" si="14"/>
        <v>Sep</v>
      </c>
      <c r="Q320" s="6"/>
      <c r="R320" s="9"/>
      <c r="S320" s="8"/>
      <c r="T320" s="8"/>
      <c r="U320" s="8"/>
      <c r="V320" s="8"/>
      <c r="W320" s="8"/>
      <c r="X320" s="6"/>
      <c r="Y320" s="6"/>
    </row>
    <row r="321" spans="1:25" x14ac:dyDescent="0.3">
      <c r="A321" s="6" t="s">
        <v>12667</v>
      </c>
      <c r="B321" s="6"/>
      <c r="C321" s="6" t="s">
        <v>11200</v>
      </c>
      <c r="D321" s="6" t="str">
        <f t="shared" si="12"/>
        <v>ORD26005673</v>
      </c>
      <c r="E321" s="10">
        <v>46267</v>
      </c>
      <c r="F321" s="6" t="s">
        <v>12294</v>
      </c>
      <c r="G321" s="6" t="s">
        <v>18</v>
      </c>
      <c r="H321" s="8">
        <v>6997</v>
      </c>
      <c r="I321" s="8">
        <v>20.99</v>
      </c>
      <c r="J321" s="8">
        <v>3.78</v>
      </c>
      <c r="K321" s="8">
        <v>6972.23</v>
      </c>
      <c r="L321" s="10">
        <v>46269</v>
      </c>
      <c r="M321" s="6" t="s">
        <v>12445</v>
      </c>
      <c r="N321" s="6" t="str">
        <f>IF(COUNTIF($A$2:A321,A321)&gt;1,"DUP","OK")</f>
        <v>OK</v>
      </c>
      <c r="O321" s="6" t="str">
        <f t="shared" si="13"/>
        <v>ORD26005673</v>
      </c>
      <c r="P321" s="6" t="str">
        <f t="shared" si="14"/>
        <v>Sep</v>
      </c>
      <c r="Q321" s="6"/>
      <c r="R321" s="9"/>
      <c r="S321" s="8"/>
      <c r="T321" s="8"/>
      <c r="U321" s="8"/>
      <c r="V321" s="8"/>
      <c r="W321" s="8"/>
      <c r="X321" s="6"/>
      <c r="Y321" s="6"/>
    </row>
    <row r="322" spans="1:25" x14ac:dyDescent="0.3">
      <c r="A322" s="6" t="s">
        <v>12668</v>
      </c>
      <c r="B322" s="6"/>
      <c r="C322" s="6" t="s">
        <v>11241</v>
      </c>
      <c r="D322" s="6" t="str">
        <f t="shared" ref="D322:D385" si="15">UPPER(SUBSTITUTE(TRIM(C322),"-",""))</f>
        <v>ORD26005695</v>
      </c>
      <c r="E322" s="10">
        <v>46267</v>
      </c>
      <c r="F322" s="6" t="s">
        <v>12294</v>
      </c>
      <c r="G322" s="6" t="s">
        <v>18</v>
      </c>
      <c r="H322" s="8">
        <v>2298</v>
      </c>
      <c r="I322" s="8">
        <v>6.89</v>
      </c>
      <c r="J322" s="8">
        <v>1.24</v>
      </c>
      <c r="K322" s="8">
        <v>2289.87</v>
      </c>
      <c r="L322" s="10">
        <v>46269</v>
      </c>
      <c r="M322" s="6" t="s">
        <v>12445</v>
      </c>
      <c r="N322" s="6" t="str">
        <f>IF(COUNTIF($A$2:A322,A322)&gt;1,"DUP","OK")</f>
        <v>OK</v>
      </c>
      <c r="O322" s="6" t="str">
        <f t="shared" ref="O322:O385" si="16">IF(F322="REFUND",INDEX($D$2:$D$5743,MATCH(B322,$A$2:$A$5743,0)),D322)</f>
        <v>ORD26005695</v>
      </c>
      <c r="P322" s="6" t="str">
        <f t="shared" ref="P322:P385" si="17">IF(L322&gt;DATE(2026,9,30),"Oct-Due","Sep")</f>
        <v>Sep</v>
      </c>
      <c r="Q322" s="6"/>
      <c r="R322" s="9"/>
      <c r="S322" s="8"/>
      <c r="T322" s="8"/>
      <c r="U322" s="8"/>
      <c r="V322" s="8"/>
      <c r="W322" s="8"/>
      <c r="X322" s="6"/>
      <c r="Y322" s="6"/>
    </row>
    <row r="323" spans="1:25" x14ac:dyDescent="0.3">
      <c r="A323" s="6" t="s">
        <v>12669</v>
      </c>
      <c r="B323" s="6"/>
      <c r="C323" s="6" t="s">
        <v>11304</v>
      </c>
      <c r="D323" s="6" t="str">
        <f t="shared" si="15"/>
        <v>ORD26005728</v>
      </c>
      <c r="E323" s="10">
        <v>46267</v>
      </c>
      <c r="F323" s="6" t="s">
        <v>12294</v>
      </c>
      <c r="G323" s="6" t="s">
        <v>27</v>
      </c>
      <c r="H323" s="8">
        <v>6498</v>
      </c>
      <c r="I323" s="8">
        <v>103.97</v>
      </c>
      <c r="J323" s="8">
        <v>18.71</v>
      </c>
      <c r="K323" s="8">
        <v>6375.32</v>
      </c>
      <c r="L323" s="10">
        <v>46269</v>
      </c>
      <c r="M323" s="6" t="s">
        <v>12445</v>
      </c>
      <c r="N323" s="6" t="str">
        <f>IF(COUNTIF($A$2:A323,A323)&gt;1,"DUP","OK")</f>
        <v>OK</v>
      </c>
      <c r="O323" s="6" t="str">
        <f t="shared" si="16"/>
        <v>ORD26005728</v>
      </c>
      <c r="P323" s="6" t="str">
        <f t="shared" si="17"/>
        <v>Sep</v>
      </c>
      <c r="Q323" s="6"/>
      <c r="R323" s="9"/>
      <c r="S323" s="8"/>
      <c r="T323" s="8"/>
      <c r="U323" s="8"/>
      <c r="V323" s="8"/>
      <c r="W323" s="8"/>
      <c r="X323" s="6"/>
      <c r="Y323" s="6"/>
    </row>
    <row r="324" spans="1:25" x14ac:dyDescent="0.3">
      <c r="A324" s="6" t="s">
        <v>12670</v>
      </c>
      <c r="B324" s="6"/>
      <c r="C324" s="6" t="s">
        <v>11326</v>
      </c>
      <c r="D324" s="6" t="str">
        <f t="shared" si="15"/>
        <v>ORD26005739</v>
      </c>
      <c r="E324" s="10">
        <v>46267</v>
      </c>
      <c r="F324" s="6" t="s">
        <v>12294</v>
      </c>
      <c r="G324" s="6" t="s">
        <v>43</v>
      </c>
      <c r="H324" s="8">
        <v>10498</v>
      </c>
      <c r="I324" s="8">
        <v>94.48</v>
      </c>
      <c r="J324" s="8">
        <v>17.010000000000002</v>
      </c>
      <c r="K324" s="8">
        <v>10386.51</v>
      </c>
      <c r="L324" s="10">
        <v>46269</v>
      </c>
      <c r="M324" s="6" t="s">
        <v>12445</v>
      </c>
      <c r="N324" s="6" t="str">
        <f>IF(COUNTIF($A$2:A324,A324)&gt;1,"DUP","OK")</f>
        <v>OK</v>
      </c>
      <c r="O324" s="6" t="str">
        <f t="shared" si="16"/>
        <v>ORD26005739</v>
      </c>
      <c r="P324" s="6" t="str">
        <f t="shared" si="17"/>
        <v>Sep</v>
      </c>
      <c r="Q324" s="6"/>
      <c r="R324" s="9"/>
      <c r="S324" s="8"/>
      <c r="T324" s="8"/>
      <c r="U324" s="8"/>
      <c r="V324" s="8"/>
      <c r="W324" s="8"/>
      <c r="X324" s="6"/>
      <c r="Y324" s="6"/>
    </row>
    <row r="325" spans="1:25" x14ac:dyDescent="0.3">
      <c r="A325" s="6" t="s">
        <v>12671</v>
      </c>
      <c r="B325" s="6"/>
      <c r="C325" s="6" t="s">
        <v>11410</v>
      </c>
      <c r="D325" s="6" t="str">
        <f t="shared" si="15"/>
        <v>ORD26005782</v>
      </c>
      <c r="E325" s="10">
        <v>46267</v>
      </c>
      <c r="F325" s="6" t="s">
        <v>12294</v>
      </c>
      <c r="G325" s="6" t="s">
        <v>18</v>
      </c>
      <c r="H325" s="8">
        <v>2499</v>
      </c>
      <c r="I325" s="8">
        <v>7.5</v>
      </c>
      <c r="J325" s="8">
        <v>1.35</v>
      </c>
      <c r="K325" s="8">
        <v>2490.15</v>
      </c>
      <c r="L325" s="10">
        <v>46269</v>
      </c>
      <c r="M325" s="6" t="s">
        <v>12445</v>
      </c>
      <c r="N325" s="6" t="str">
        <f>IF(COUNTIF($A$2:A325,A325)&gt;1,"DUP","OK")</f>
        <v>OK</v>
      </c>
      <c r="O325" s="6" t="str">
        <f t="shared" si="16"/>
        <v>ORD26005782</v>
      </c>
      <c r="P325" s="6" t="str">
        <f t="shared" si="17"/>
        <v>Sep</v>
      </c>
      <c r="Q325" s="6"/>
      <c r="R325" s="9"/>
      <c r="S325" s="8"/>
      <c r="T325" s="8"/>
      <c r="U325" s="8"/>
      <c r="V325" s="8"/>
      <c r="W325" s="8"/>
      <c r="X325" s="6"/>
      <c r="Y325" s="6"/>
    </row>
    <row r="326" spans="1:25" x14ac:dyDescent="0.3">
      <c r="A326" s="6" t="s">
        <v>12672</v>
      </c>
      <c r="B326" s="6"/>
      <c r="C326" s="6" t="s">
        <v>11495</v>
      </c>
      <c r="D326" s="6" t="str">
        <f t="shared" si="15"/>
        <v>ORD26005827</v>
      </c>
      <c r="E326" s="10">
        <v>46267</v>
      </c>
      <c r="F326" s="6" t="s">
        <v>12294</v>
      </c>
      <c r="G326" s="6" t="s">
        <v>27</v>
      </c>
      <c r="H326" s="8">
        <v>1498</v>
      </c>
      <c r="I326" s="8">
        <v>26.96</v>
      </c>
      <c r="J326" s="8">
        <v>4.8499999999999996</v>
      </c>
      <c r="K326" s="8">
        <v>1466.19</v>
      </c>
      <c r="L326" s="10">
        <v>46269</v>
      </c>
      <c r="M326" s="6" t="s">
        <v>12445</v>
      </c>
      <c r="N326" s="6" t="str">
        <f>IF(COUNTIF($A$2:A326,A326)&gt;1,"DUP","OK")</f>
        <v>OK</v>
      </c>
      <c r="O326" s="6" t="str">
        <f t="shared" si="16"/>
        <v>ORD26005827</v>
      </c>
      <c r="P326" s="6" t="str">
        <f t="shared" si="17"/>
        <v>Sep</v>
      </c>
      <c r="Q326" s="6"/>
      <c r="R326" s="9"/>
      <c r="S326" s="8"/>
      <c r="T326" s="8"/>
      <c r="U326" s="8"/>
      <c r="V326" s="8"/>
      <c r="W326" s="8"/>
      <c r="X326" s="6"/>
      <c r="Y326" s="6"/>
    </row>
    <row r="327" spans="1:25" x14ac:dyDescent="0.3">
      <c r="A327" s="6" t="s">
        <v>12673</v>
      </c>
      <c r="B327" s="6"/>
      <c r="C327" s="6" t="s">
        <v>11508</v>
      </c>
      <c r="D327" s="6" t="str">
        <f t="shared" si="15"/>
        <v>ORD26005835</v>
      </c>
      <c r="E327" s="10">
        <v>46267</v>
      </c>
      <c r="F327" s="6" t="s">
        <v>12294</v>
      </c>
      <c r="G327" s="6" t="s">
        <v>18</v>
      </c>
      <c r="H327" s="8">
        <v>499</v>
      </c>
      <c r="I327" s="8">
        <v>0</v>
      </c>
      <c r="J327" s="8">
        <v>0</v>
      </c>
      <c r="K327" s="8">
        <v>499</v>
      </c>
      <c r="L327" s="10">
        <v>46269</v>
      </c>
      <c r="M327" s="6" t="s">
        <v>12445</v>
      </c>
      <c r="N327" s="6" t="str">
        <f>IF(COUNTIF($A$2:A327,A327)&gt;1,"DUP","OK")</f>
        <v>OK</v>
      </c>
      <c r="O327" s="6" t="str">
        <f t="shared" si="16"/>
        <v>ORD26005835</v>
      </c>
      <c r="P327" s="6" t="str">
        <f t="shared" si="17"/>
        <v>Sep</v>
      </c>
      <c r="Q327" s="6"/>
      <c r="R327" s="9"/>
      <c r="S327" s="8"/>
      <c r="T327" s="8"/>
      <c r="U327" s="8"/>
      <c r="V327" s="8"/>
      <c r="W327" s="8"/>
      <c r="X327" s="6"/>
      <c r="Y327" s="6"/>
    </row>
    <row r="328" spans="1:25" x14ac:dyDescent="0.3">
      <c r="A328" s="6" t="s">
        <v>12674</v>
      </c>
      <c r="B328" s="6"/>
      <c r="C328" s="6" t="s">
        <v>11550</v>
      </c>
      <c r="D328" s="6" t="str">
        <f t="shared" si="15"/>
        <v>ORD26005857</v>
      </c>
      <c r="E328" s="10">
        <v>46267</v>
      </c>
      <c r="F328" s="6" t="s">
        <v>12294</v>
      </c>
      <c r="G328" s="6" t="s">
        <v>18</v>
      </c>
      <c r="H328" s="8">
        <v>1299</v>
      </c>
      <c r="I328" s="8">
        <v>0</v>
      </c>
      <c r="J328" s="8">
        <v>0</v>
      </c>
      <c r="K328" s="8">
        <v>1299</v>
      </c>
      <c r="L328" s="10">
        <v>46269</v>
      </c>
      <c r="M328" s="6" t="s">
        <v>12445</v>
      </c>
      <c r="N328" s="6" t="str">
        <f>IF(COUNTIF($A$2:A328,A328)&gt;1,"DUP","OK")</f>
        <v>OK</v>
      </c>
      <c r="O328" s="6" t="str">
        <f t="shared" si="16"/>
        <v>ORD26005857</v>
      </c>
      <c r="P328" s="6" t="str">
        <f t="shared" si="17"/>
        <v>Sep</v>
      </c>
      <c r="Q328" s="6"/>
      <c r="R328" s="9"/>
      <c r="S328" s="8"/>
      <c r="T328" s="8"/>
      <c r="U328" s="8"/>
      <c r="V328" s="8"/>
      <c r="W328" s="8"/>
      <c r="X328" s="6"/>
      <c r="Y328" s="6"/>
    </row>
    <row r="329" spans="1:25" x14ac:dyDescent="0.3">
      <c r="A329" s="6" t="s">
        <v>12675</v>
      </c>
      <c r="B329" s="6"/>
      <c r="C329" s="6" t="s">
        <v>11712</v>
      </c>
      <c r="D329" s="6" t="str">
        <f t="shared" si="15"/>
        <v>ORD26005942</v>
      </c>
      <c r="E329" s="10">
        <v>46267</v>
      </c>
      <c r="F329" s="6" t="s">
        <v>12294</v>
      </c>
      <c r="G329" s="6" t="s">
        <v>54</v>
      </c>
      <c r="H329" s="8">
        <v>1499</v>
      </c>
      <c r="I329" s="8">
        <v>28.48</v>
      </c>
      <c r="J329" s="8">
        <v>5.13</v>
      </c>
      <c r="K329" s="8">
        <v>1465.39</v>
      </c>
      <c r="L329" s="10">
        <v>46269</v>
      </c>
      <c r="M329" s="6" t="s">
        <v>12445</v>
      </c>
      <c r="N329" s="6" t="str">
        <f>IF(COUNTIF($A$2:A329,A329)&gt;1,"DUP","OK")</f>
        <v>OK</v>
      </c>
      <c r="O329" s="6" t="str">
        <f t="shared" si="16"/>
        <v>ORD26005942</v>
      </c>
      <c r="P329" s="6" t="str">
        <f t="shared" si="17"/>
        <v>Sep</v>
      </c>
      <c r="Q329" s="6"/>
      <c r="R329" s="9"/>
      <c r="S329" s="8"/>
      <c r="T329" s="8"/>
      <c r="U329" s="8"/>
      <c r="V329" s="8"/>
      <c r="W329" s="8"/>
      <c r="X329" s="6"/>
      <c r="Y329" s="6"/>
    </row>
    <row r="330" spans="1:25" x14ac:dyDescent="0.3">
      <c r="A330" s="6" t="s">
        <v>12676</v>
      </c>
      <c r="B330" s="6" t="s">
        <v>12359</v>
      </c>
      <c r="C330" s="6"/>
      <c r="D330" s="6" t="str">
        <f t="shared" si="15"/>
        <v/>
      </c>
      <c r="E330" s="10">
        <v>46267</v>
      </c>
      <c r="F330" s="6" t="s">
        <v>12677</v>
      </c>
      <c r="G330" s="6" t="s">
        <v>54</v>
      </c>
      <c r="H330" s="8">
        <v>1799</v>
      </c>
      <c r="I330" s="8">
        <v>0</v>
      </c>
      <c r="J330" s="8">
        <v>0</v>
      </c>
      <c r="K330" s="8">
        <v>-1799</v>
      </c>
      <c r="L330" s="10">
        <v>46269</v>
      </c>
      <c r="M330" s="6" t="s">
        <v>12445</v>
      </c>
      <c r="N330" s="6" t="str">
        <f>IF(COUNTIF($A$2:A330,A330)&gt;1,"DUP","OK")</f>
        <v>OK</v>
      </c>
      <c r="O330" s="6" t="str">
        <f t="shared" si="16"/>
        <v>ORD26002680</v>
      </c>
      <c r="P330" s="6" t="str">
        <f t="shared" si="17"/>
        <v>Sep</v>
      </c>
      <c r="Q330" s="6"/>
      <c r="R330" s="9"/>
      <c r="S330" s="8"/>
      <c r="T330" s="8"/>
      <c r="U330" s="8"/>
      <c r="V330" s="8"/>
      <c r="W330" s="8"/>
      <c r="X330" s="6"/>
      <c r="Y330" s="6"/>
    </row>
    <row r="331" spans="1:25" x14ac:dyDescent="0.3">
      <c r="A331" s="6" t="s">
        <v>12678</v>
      </c>
      <c r="B331" s="6" t="s">
        <v>12420</v>
      </c>
      <c r="C331" s="6"/>
      <c r="D331" s="6" t="str">
        <f t="shared" si="15"/>
        <v/>
      </c>
      <c r="E331" s="10">
        <v>46267</v>
      </c>
      <c r="F331" s="6" t="s">
        <v>12677</v>
      </c>
      <c r="G331" s="6" t="s">
        <v>43</v>
      </c>
      <c r="H331" s="8">
        <v>599</v>
      </c>
      <c r="I331" s="8">
        <v>0</v>
      </c>
      <c r="J331" s="8">
        <v>0</v>
      </c>
      <c r="K331" s="8">
        <v>-599</v>
      </c>
      <c r="L331" s="10">
        <v>46269</v>
      </c>
      <c r="M331" s="6" t="s">
        <v>12445</v>
      </c>
      <c r="N331" s="6" t="str">
        <f>IF(COUNTIF($A$2:A331,A331)&gt;1,"DUP","OK")</f>
        <v>OK</v>
      </c>
      <c r="O331" s="6" t="str">
        <f t="shared" si="16"/>
        <v>ORD26005124</v>
      </c>
      <c r="P331" s="6" t="str">
        <f t="shared" si="17"/>
        <v>Sep</v>
      </c>
      <c r="Q331" s="6"/>
      <c r="R331" s="9"/>
      <c r="S331" s="8"/>
      <c r="T331" s="8"/>
      <c r="U331" s="8"/>
      <c r="V331" s="8"/>
      <c r="W331" s="8"/>
      <c r="X331" s="6"/>
      <c r="Y331" s="6"/>
    </row>
    <row r="332" spans="1:25" x14ac:dyDescent="0.3">
      <c r="A332" s="6" t="s">
        <v>12679</v>
      </c>
      <c r="B332" s="6"/>
      <c r="C332" s="6" t="s">
        <v>116</v>
      </c>
      <c r="D332" s="6" t="str">
        <f t="shared" si="15"/>
        <v>ORD26000042</v>
      </c>
      <c r="E332" s="10">
        <v>46268</v>
      </c>
      <c r="F332" s="6" t="s">
        <v>12294</v>
      </c>
      <c r="G332" s="6" t="s">
        <v>27</v>
      </c>
      <c r="H332" s="8">
        <v>349</v>
      </c>
      <c r="I332" s="8">
        <v>6.28</v>
      </c>
      <c r="J332" s="8">
        <v>1.1299999999999999</v>
      </c>
      <c r="K332" s="8">
        <v>341.59</v>
      </c>
      <c r="L332" s="10">
        <v>46270</v>
      </c>
      <c r="M332" s="6" t="s">
        <v>12680</v>
      </c>
      <c r="N332" s="6" t="str">
        <f>IF(COUNTIF($A$2:A332,A332)&gt;1,"DUP","OK")</f>
        <v>OK</v>
      </c>
      <c r="O332" s="6" t="str">
        <f t="shared" si="16"/>
        <v>ORD26000042</v>
      </c>
      <c r="P332" s="6" t="str">
        <f t="shared" si="17"/>
        <v>Sep</v>
      </c>
      <c r="Q332" s="6"/>
      <c r="R332" s="9"/>
      <c r="S332" s="8"/>
      <c r="T332" s="8"/>
      <c r="U332" s="8"/>
      <c r="V332" s="8"/>
      <c r="W332" s="8"/>
      <c r="X332" s="6"/>
      <c r="Y332" s="6"/>
    </row>
    <row r="333" spans="1:25" x14ac:dyDescent="0.3">
      <c r="A333" s="6" t="s">
        <v>12681</v>
      </c>
      <c r="B333" s="6"/>
      <c r="C333" s="6" t="s">
        <v>197</v>
      </c>
      <c r="D333" s="6" t="str">
        <f t="shared" si="15"/>
        <v>ORD26000082</v>
      </c>
      <c r="E333" s="10">
        <v>46268</v>
      </c>
      <c r="F333" s="6" t="s">
        <v>12294</v>
      </c>
      <c r="G333" s="6" t="s">
        <v>54</v>
      </c>
      <c r="H333" s="8">
        <v>2197</v>
      </c>
      <c r="I333" s="8">
        <v>37.35</v>
      </c>
      <c r="J333" s="8">
        <v>6.72</v>
      </c>
      <c r="K333" s="8">
        <v>2152.9299999999998</v>
      </c>
      <c r="L333" s="10">
        <v>46270</v>
      </c>
      <c r="M333" s="6" t="s">
        <v>12680</v>
      </c>
      <c r="N333" s="6" t="str">
        <f>IF(COUNTIF($A$2:A333,A333)&gt;1,"DUP","OK")</f>
        <v>OK</v>
      </c>
      <c r="O333" s="6" t="str">
        <f t="shared" si="16"/>
        <v>ORD26000082</v>
      </c>
      <c r="P333" s="6" t="str">
        <f t="shared" si="17"/>
        <v>Sep</v>
      </c>
      <c r="Q333" s="6"/>
      <c r="R333" s="9"/>
      <c r="S333" s="8"/>
      <c r="T333" s="8"/>
      <c r="U333" s="8"/>
      <c r="V333" s="8"/>
      <c r="W333" s="8"/>
      <c r="X333" s="6"/>
      <c r="Y333" s="6"/>
    </row>
    <row r="334" spans="1:25" x14ac:dyDescent="0.3">
      <c r="A334" s="6" t="s">
        <v>12682</v>
      </c>
      <c r="B334" s="6"/>
      <c r="C334" s="6" t="s">
        <v>251</v>
      </c>
      <c r="D334" s="6" t="str">
        <f t="shared" si="15"/>
        <v>ORD26000109</v>
      </c>
      <c r="E334" s="10">
        <v>46268</v>
      </c>
      <c r="F334" s="6" t="s">
        <v>12294</v>
      </c>
      <c r="G334" s="6" t="s">
        <v>18</v>
      </c>
      <c r="H334" s="8">
        <v>599</v>
      </c>
      <c r="I334" s="8">
        <v>0</v>
      </c>
      <c r="J334" s="8">
        <v>0</v>
      </c>
      <c r="K334" s="8">
        <v>599</v>
      </c>
      <c r="L334" s="10">
        <v>46270</v>
      </c>
      <c r="M334" s="6" t="s">
        <v>12680</v>
      </c>
      <c r="N334" s="6" t="str">
        <f>IF(COUNTIF($A$2:A334,A334)&gt;1,"DUP","OK")</f>
        <v>OK</v>
      </c>
      <c r="O334" s="6" t="str">
        <f t="shared" si="16"/>
        <v>ORD26000109</v>
      </c>
      <c r="P334" s="6" t="str">
        <f t="shared" si="17"/>
        <v>Sep</v>
      </c>
      <c r="Q334" s="6"/>
      <c r="R334" s="9"/>
      <c r="S334" s="8"/>
      <c r="T334" s="8"/>
      <c r="U334" s="8"/>
      <c r="V334" s="8"/>
      <c r="W334" s="8"/>
      <c r="X334" s="6"/>
      <c r="Y334" s="6"/>
    </row>
    <row r="335" spans="1:25" x14ac:dyDescent="0.3">
      <c r="A335" s="6" t="s">
        <v>12683</v>
      </c>
      <c r="B335" s="6"/>
      <c r="C335" s="6" t="s">
        <v>271</v>
      </c>
      <c r="D335" s="6" t="str">
        <f t="shared" si="15"/>
        <v>ORD26000119</v>
      </c>
      <c r="E335" s="10">
        <v>46268</v>
      </c>
      <c r="F335" s="6" t="s">
        <v>12294</v>
      </c>
      <c r="G335" s="6" t="s">
        <v>18</v>
      </c>
      <c r="H335" s="8">
        <v>349</v>
      </c>
      <c r="I335" s="8">
        <v>0</v>
      </c>
      <c r="J335" s="8">
        <v>0</v>
      </c>
      <c r="K335" s="8">
        <v>349</v>
      </c>
      <c r="L335" s="10">
        <v>46270</v>
      </c>
      <c r="M335" s="6" t="s">
        <v>12680</v>
      </c>
      <c r="N335" s="6" t="str">
        <f>IF(COUNTIF($A$2:A335,A335)&gt;1,"DUP","OK")</f>
        <v>OK</v>
      </c>
      <c r="O335" s="6" t="str">
        <f t="shared" si="16"/>
        <v>ORD26000119</v>
      </c>
      <c r="P335" s="6" t="str">
        <f t="shared" si="17"/>
        <v>Sep</v>
      </c>
      <c r="Q335" s="6"/>
      <c r="R335" s="9"/>
      <c r="S335" s="8"/>
      <c r="T335" s="8"/>
      <c r="U335" s="8"/>
      <c r="V335" s="8"/>
      <c r="W335" s="8"/>
      <c r="X335" s="6"/>
      <c r="Y335" s="6"/>
    </row>
    <row r="336" spans="1:25" x14ac:dyDescent="0.3">
      <c r="A336" s="6" t="s">
        <v>12684</v>
      </c>
      <c r="B336" s="6"/>
      <c r="C336" s="6" t="s">
        <v>281</v>
      </c>
      <c r="D336" s="6" t="str">
        <f t="shared" si="15"/>
        <v>ORD26000124</v>
      </c>
      <c r="E336" s="10">
        <v>46268</v>
      </c>
      <c r="F336" s="6" t="s">
        <v>12294</v>
      </c>
      <c r="G336" s="6" t="s">
        <v>27</v>
      </c>
      <c r="H336" s="8">
        <v>6397</v>
      </c>
      <c r="I336" s="8">
        <v>102.35</v>
      </c>
      <c r="J336" s="8">
        <v>18.420000000000002</v>
      </c>
      <c r="K336" s="8">
        <v>6276.23</v>
      </c>
      <c r="L336" s="10">
        <v>46270</v>
      </c>
      <c r="M336" s="6" t="s">
        <v>12680</v>
      </c>
      <c r="N336" s="6" t="str">
        <f>IF(COUNTIF($A$2:A336,A336)&gt;1,"DUP","OK")</f>
        <v>OK</v>
      </c>
      <c r="O336" s="6" t="str">
        <f t="shared" si="16"/>
        <v>ORD26000124</v>
      </c>
      <c r="P336" s="6" t="str">
        <f t="shared" si="17"/>
        <v>Sep</v>
      </c>
      <c r="Q336" s="6"/>
      <c r="R336" s="9"/>
      <c r="S336" s="8"/>
      <c r="T336" s="8"/>
      <c r="U336" s="8"/>
      <c r="V336" s="8"/>
      <c r="W336" s="8"/>
      <c r="X336" s="6"/>
      <c r="Y336" s="6"/>
    </row>
    <row r="337" spans="1:25" x14ac:dyDescent="0.3">
      <c r="A337" s="6" t="s">
        <v>12685</v>
      </c>
      <c r="B337" s="6"/>
      <c r="C337" s="6" t="s">
        <v>520</v>
      </c>
      <c r="D337" s="6" t="str">
        <f t="shared" si="15"/>
        <v>ORD26000243</v>
      </c>
      <c r="E337" s="10">
        <v>46268</v>
      </c>
      <c r="F337" s="6" t="s">
        <v>12294</v>
      </c>
      <c r="G337" s="6" t="s">
        <v>54</v>
      </c>
      <c r="H337" s="8">
        <v>2798</v>
      </c>
      <c r="I337" s="8">
        <v>47.57</v>
      </c>
      <c r="J337" s="8">
        <v>8.56</v>
      </c>
      <c r="K337" s="8">
        <v>2741.87</v>
      </c>
      <c r="L337" s="10">
        <v>46270</v>
      </c>
      <c r="M337" s="6" t="s">
        <v>12680</v>
      </c>
      <c r="N337" s="6" t="str">
        <f>IF(COUNTIF($A$2:A337,A337)&gt;1,"DUP","OK")</f>
        <v>OK</v>
      </c>
      <c r="O337" s="6" t="str">
        <f t="shared" si="16"/>
        <v>ORD26000243</v>
      </c>
      <c r="P337" s="6" t="str">
        <f t="shared" si="17"/>
        <v>Sep</v>
      </c>
      <c r="Q337" s="6"/>
      <c r="R337" s="9"/>
      <c r="S337" s="8"/>
      <c r="T337" s="8"/>
      <c r="U337" s="8"/>
      <c r="V337" s="8"/>
      <c r="W337" s="8"/>
      <c r="X337" s="6"/>
      <c r="Y337" s="6"/>
    </row>
    <row r="338" spans="1:25" x14ac:dyDescent="0.3">
      <c r="A338" s="6" t="s">
        <v>12686</v>
      </c>
      <c r="B338" s="6"/>
      <c r="C338" s="6" t="s">
        <v>568</v>
      </c>
      <c r="D338" s="6" t="str">
        <f t="shared" si="15"/>
        <v>ORD26000267</v>
      </c>
      <c r="E338" s="10">
        <v>46268</v>
      </c>
      <c r="F338" s="6" t="s">
        <v>12294</v>
      </c>
      <c r="G338" s="6" t="s">
        <v>18</v>
      </c>
      <c r="H338" s="8">
        <v>4999</v>
      </c>
      <c r="I338" s="8">
        <v>15</v>
      </c>
      <c r="J338" s="8">
        <v>2.7</v>
      </c>
      <c r="K338" s="8">
        <v>4981.3</v>
      </c>
      <c r="L338" s="10">
        <v>46270</v>
      </c>
      <c r="M338" s="6" t="s">
        <v>12680</v>
      </c>
      <c r="N338" s="6" t="str">
        <f>IF(COUNTIF($A$2:A338,A338)&gt;1,"DUP","OK")</f>
        <v>OK</v>
      </c>
      <c r="O338" s="6" t="str">
        <f t="shared" si="16"/>
        <v>ORD26000267</v>
      </c>
      <c r="P338" s="6" t="str">
        <f t="shared" si="17"/>
        <v>Sep</v>
      </c>
      <c r="Q338" s="6"/>
      <c r="R338" s="9"/>
      <c r="S338" s="8"/>
      <c r="T338" s="8"/>
      <c r="U338" s="8"/>
      <c r="V338" s="8"/>
      <c r="W338" s="8"/>
      <c r="X338" s="6"/>
      <c r="Y338" s="6"/>
    </row>
    <row r="339" spans="1:25" x14ac:dyDescent="0.3">
      <c r="A339" s="6" t="s">
        <v>12687</v>
      </c>
      <c r="B339" s="6"/>
      <c r="C339" s="6" t="s">
        <v>605</v>
      </c>
      <c r="D339" s="6" t="str">
        <f t="shared" si="15"/>
        <v>ORD26000285</v>
      </c>
      <c r="E339" s="10">
        <v>46268</v>
      </c>
      <c r="F339" s="6" t="s">
        <v>12294</v>
      </c>
      <c r="G339" s="6" t="s">
        <v>27</v>
      </c>
      <c r="H339" s="8">
        <v>349</v>
      </c>
      <c r="I339" s="8">
        <v>6.28</v>
      </c>
      <c r="J339" s="8">
        <v>1.1299999999999999</v>
      </c>
      <c r="K339" s="8">
        <v>341.59</v>
      </c>
      <c r="L339" s="10">
        <v>46270</v>
      </c>
      <c r="M339" s="6" t="s">
        <v>12680</v>
      </c>
      <c r="N339" s="6" t="str">
        <f>IF(COUNTIF($A$2:A339,A339)&gt;1,"DUP","OK")</f>
        <v>OK</v>
      </c>
      <c r="O339" s="6" t="str">
        <f t="shared" si="16"/>
        <v>ORD26000285</v>
      </c>
      <c r="P339" s="6" t="str">
        <f t="shared" si="17"/>
        <v>Sep</v>
      </c>
      <c r="Q339" s="6"/>
      <c r="R339" s="9"/>
      <c r="S339" s="8"/>
      <c r="T339" s="8"/>
      <c r="U339" s="8"/>
      <c r="V339" s="8"/>
      <c r="W339" s="8"/>
      <c r="X339" s="6"/>
      <c r="Y339" s="6"/>
    </row>
    <row r="340" spans="1:25" x14ac:dyDescent="0.3">
      <c r="A340" s="6" t="s">
        <v>12688</v>
      </c>
      <c r="B340" s="6"/>
      <c r="C340" s="6" t="s">
        <v>12689</v>
      </c>
      <c r="D340" s="6" t="str">
        <f t="shared" si="15"/>
        <v>ORD26000298</v>
      </c>
      <c r="E340" s="10">
        <v>46268</v>
      </c>
      <c r="F340" s="6" t="s">
        <v>12294</v>
      </c>
      <c r="G340" s="6" t="s">
        <v>18</v>
      </c>
      <c r="H340" s="8">
        <v>2398</v>
      </c>
      <c r="I340" s="8">
        <v>7.19</v>
      </c>
      <c r="J340" s="8">
        <v>1.29</v>
      </c>
      <c r="K340" s="8">
        <v>2389.52</v>
      </c>
      <c r="L340" s="10">
        <v>46270</v>
      </c>
      <c r="M340" s="6" t="s">
        <v>12680</v>
      </c>
      <c r="N340" s="6" t="str">
        <f>IF(COUNTIF($A$2:A340,A340)&gt;1,"DUP","OK")</f>
        <v>OK</v>
      </c>
      <c r="O340" s="6" t="str">
        <f t="shared" si="16"/>
        <v>ORD26000298</v>
      </c>
      <c r="P340" s="6" t="str">
        <f t="shared" si="17"/>
        <v>Sep</v>
      </c>
      <c r="Q340" s="6"/>
      <c r="R340" s="9"/>
      <c r="S340" s="8"/>
      <c r="T340" s="8"/>
      <c r="U340" s="8"/>
      <c r="V340" s="8"/>
      <c r="W340" s="8"/>
      <c r="X340" s="6"/>
      <c r="Y340" s="6"/>
    </row>
    <row r="341" spans="1:25" x14ac:dyDescent="0.3">
      <c r="A341" s="6" t="s">
        <v>12690</v>
      </c>
      <c r="B341" s="6"/>
      <c r="C341" s="6" t="s">
        <v>696</v>
      </c>
      <c r="D341" s="6" t="str">
        <f t="shared" si="15"/>
        <v>ORD26000330</v>
      </c>
      <c r="E341" s="10">
        <v>46268</v>
      </c>
      <c r="F341" s="6" t="s">
        <v>12294</v>
      </c>
      <c r="G341" s="6" t="s">
        <v>18</v>
      </c>
      <c r="H341" s="8">
        <v>3348</v>
      </c>
      <c r="I341" s="8">
        <v>10.039999999999999</v>
      </c>
      <c r="J341" s="8">
        <v>1.81</v>
      </c>
      <c r="K341" s="8">
        <v>3336.15</v>
      </c>
      <c r="L341" s="10">
        <v>46270</v>
      </c>
      <c r="M341" s="6" t="s">
        <v>12680</v>
      </c>
      <c r="N341" s="6" t="str">
        <f>IF(COUNTIF($A$2:A341,A341)&gt;1,"DUP","OK")</f>
        <v>OK</v>
      </c>
      <c r="O341" s="6" t="str">
        <f t="shared" si="16"/>
        <v>ORD26000330</v>
      </c>
      <c r="P341" s="6" t="str">
        <f t="shared" si="17"/>
        <v>Sep</v>
      </c>
      <c r="Q341" s="6"/>
      <c r="R341" s="9"/>
      <c r="S341" s="8"/>
      <c r="T341" s="8"/>
      <c r="U341" s="8"/>
      <c r="V341" s="8"/>
      <c r="W341" s="8"/>
      <c r="X341" s="6"/>
      <c r="Y341" s="6"/>
    </row>
    <row r="342" spans="1:25" x14ac:dyDescent="0.3">
      <c r="A342" s="6" t="s">
        <v>12691</v>
      </c>
      <c r="B342" s="6"/>
      <c r="C342" s="6" t="s">
        <v>931</v>
      </c>
      <c r="D342" s="6" t="str">
        <f t="shared" si="15"/>
        <v>ORD26000447</v>
      </c>
      <c r="E342" s="10">
        <v>46268</v>
      </c>
      <c r="F342" s="6" t="s">
        <v>12294</v>
      </c>
      <c r="G342" s="6" t="s">
        <v>18</v>
      </c>
      <c r="H342" s="8">
        <v>2999</v>
      </c>
      <c r="I342" s="8">
        <v>9</v>
      </c>
      <c r="J342" s="8">
        <v>1.62</v>
      </c>
      <c r="K342" s="8">
        <v>2988.38</v>
      </c>
      <c r="L342" s="10">
        <v>46270</v>
      </c>
      <c r="M342" s="6" t="s">
        <v>12680</v>
      </c>
      <c r="N342" s="6" t="str">
        <f>IF(COUNTIF($A$2:A342,A342)&gt;1,"DUP","OK")</f>
        <v>OK</v>
      </c>
      <c r="O342" s="6" t="str">
        <f t="shared" si="16"/>
        <v>ORD26000447</v>
      </c>
      <c r="P342" s="6" t="str">
        <f t="shared" si="17"/>
        <v>Sep</v>
      </c>
      <c r="Q342" s="6"/>
      <c r="R342" s="9"/>
      <c r="S342" s="8"/>
      <c r="T342" s="8"/>
      <c r="U342" s="8"/>
      <c r="V342" s="8"/>
      <c r="W342" s="8"/>
      <c r="X342" s="6"/>
      <c r="Y342" s="6"/>
    </row>
    <row r="343" spans="1:25" x14ac:dyDescent="0.3">
      <c r="A343" s="6" t="s">
        <v>12692</v>
      </c>
      <c r="B343" s="6"/>
      <c r="C343" s="6" t="s">
        <v>12693</v>
      </c>
      <c r="D343" s="6" t="str">
        <f t="shared" si="15"/>
        <v>ORD26000455</v>
      </c>
      <c r="E343" s="10">
        <v>46268</v>
      </c>
      <c r="F343" s="6" t="s">
        <v>12294</v>
      </c>
      <c r="G343" s="6" t="s">
        <v>18</v>
      </c>
      <c r="H343" s="8">
        <v>2798</v>
      </c>
      <c r="I343" s="8">
        <v>8.39</v>
      </c>
      <c r="J343" s="8">
        <v>1.51</v>
      </c>
      <c r="K343" s="8">
        <v>2788.1</v>
      </c>
      <c r="L343" s="10">
        <v>46270</v>
      </c>
      <c r="M343" s="6" t="s">
        <v>12680</v>
      </c>
      <c r="N343" s="6" t="str">
        <f>IF(COUNTIF($A$2:A343,A343)&gt;1,"DUP","OK")</f>
        <v>OK</v>
      </c>
      <c r="O343" s="6" t="str">
        <f t="shared" si="16"/>
        <v>ORD26000455</v>
      </c>
      <c r="P343" s="6" t="str">
        <f t="shared" si="17"/>
        <v>Sep</v>
      </c>
      <c r="Q343" s="6"/>
      <c r="R343" s="9"/>
      <c r="S343" s="8"/>
      <c r="T343" s="8"/>
      <c r="U343" s="8"/>
      <c r="V343" s="8"/>
      <c r="W343" s="8"/>
      <c r="X343" s="6"/>
      <c r="Y343" s="6"/>
    </row>
    <row r="344" spans="1:25" x14ac:dyDescent="0.3">
      <c r="A344" s="6" t="s">
        <v>12694</v>
      </c>
      <c r="B344" s="6"/>
      <c r="C344" s="6" t="s">
        <v>1010</v>
      </c>
      <c r="D344" s="6" t="str">
        <f t="shared" si="15"/>
        <v>ORD26000487</v>
      </c>
      <c r="E344" s="10">
        <v>46268</v>
      </c>
      <c r="F344" s="6" t="s">
        <v>12294</v>
      </c>
      <c r="G344" s="6" t="s">
        <v>54</v>
      </c>
      <c r="H344" s="8">
        <v>2798</v>
      </c>
      <c r="I344" s="8">
        <v>47.57</v>
      </c>
      <c r="J344" s="8">
        <v>8.56</v>
      </c>
      <c r="K344" s="8">
        <v>2741.87</v>
      </c>
      <c r="L344" s="10">
        <v>46270</v>
      </c>
      <c r="M344" s="6" t="s">
        <v>12680</v>
      </c>
      <c r="N344" s="6" t="str">
        <f>IF(COUNTIF($A$2:A344,A344)&gt;1,"DUP","OK")</f>
        <v>OK</v>
      </c>
      <c r="O344" s="6" t="str">
        <f t="shared" si="16"/>
        <v>ORD26000487</v>
      </c>
      <c r="P344" s="6" t="str">
        <f t="shared" si="17"/>
        <v>Sep</v>
      </c>
      <c r="Q344" s="6"/>
      <c r="R344" s="9"/>
      <c r="S344" s="8"/>
      <c r="T344" s="8"/>
      <c r="U344" s="8"/>
      <c r="V344" s="8"/>
      <c r="W344" s="8"/>
      <c r="X344" s="6"/>
      <c r="Y344" s="6"/>
    </row>
    <row r="345" spans="1:25" x14ac:dyDescent="0.3">
      <c r="A345" s="6" t="s">
        <v>12695</v>
      </c>
      <c r="B345" s="6"/>
      <c r="C345" s="6" t="s">
        <v>1022</v>
      </c>
      <c r="D345" s="6" t="str">
        <f t="shared" si="15"/>
        <v>ORD26000493</v>
      </c>
      <c r="E345" s="10">
        <v>46268</v>
      </c>
      <c r="F345" s="6" t="s">
        <v>12294</v>
      </c>
      <c r="G345" s="6" t="s">
        <v>27</v>
      </c>
      <c r="H345" s="8">
        <v>2897</v>
      </c>
      <c r="I345" s="8">
        <v>46.35</v>
      </c>
      <c r="J345" s="8">
        <v>8.34</v>
      </c>
      <c r="K345" s="8">
        <v>2842.31</v>
      </c>
      <c r="L345" s="10">
        <v>46270</v>
      </c>
      <c r="M345" s="6" t="s">
        <v>12680</v>
      </c>
      <c r="N345" s="6" t="str">
        <f>IF(COUNTIF($A$2:A345,A345)&gt;1,"DUP","OK")</f>
        <v>OK</v>
      </c>
      <c r="O345" s="6" t="str">
        <f t="shared" si="16"/>
        <v>ORD26000493</v>
      </c>
      <c r="P345" s="6" t="str">
        <f t="shared" si="17"/>
        <v>Sep</v>
      </c>
      <c r="Q345" s="6"/>
      <c r="R345" s="9"/>
      <c r="S345" s="8"/>
      <c r="T345" s="8"/>
      <c r="U345" s="8"/>
      <c r="V345" s="8"/>
      <c r="W345" s="8"/>
      <c r="X345" s="6"/>
      <c r="Y345" s="6"/>
    </row>
    <row r="346" spans="1:25" x14ac:dyDescent="0.3">
      <c r="A346" s="6" t="s">
        <v>12696</v>
      </c>
      <c r="B346" s="6"/>
      <c r="C346" s="6" t="s">
        <v>1048</v>
      </c>
      <c r="D346" s="6" t="str">
        <f t="shared" si="15"/>
        <v>ORD26000506</v>
      </c>
      <c r="E346" s="10">
        <v>46268</v>
      </c>
      <c r="F346" s="6" t="s">
        <v>12294</v>
      </c>
      <c r="G346" s="6" t="s">
        <v>54</v>
      </c>
      <c r="H346" s="8">
        <v>2798</v>
      </c>
      <c r="I346" s="8">
        <v>47.57</v>
      </c>
      <c r="J346" s="8">
        <v>8.56</v>
      </c>
      <c r="K346" s="8">
        <v>2741.87</v>
      </c>
      <c r="L346" s="10">
        <v>46270</v>
      </c>
      <c r="M346" s="6" t="s">
        <v>12680</v>
      </c>
      <c r="N346" s="6" t="str">
        <f>IF(COUNTIF($A$2:A346,A346)&gt;1,"DUP","OK")</f>
        <v>OK</v>
      </c>
      <c r="O346" s="6" t="str">
        <f t="shared" si="16"/>
        <v>ORD26000506</v>
      </c>
      <c r="P346" s="6" t="str">
        <f t="shared" si="17"/>
        <v>Sep</v>
      </c>
      <c r="Q346" s="6"/>
      <c r="R346" s="9"/>
      <c r="S346" s="8"/>
      <c r="T346" s="8"/>
      <c r="U346" s="8"/>
      <c r="V346" s="8"/>
      <c r="W346" s="8"/>
      <c r="X346" s="6"/>
      <c r="Y346" s="6"/>
    </row>
    <row r="347" spans="1:25" x14ac:dyDescent="0.3">
      <c r="A347" s="6" t="s">
        <v>12697</v>
      </c>
      <c r="B347" s="6"/>
      <c r="C347" s="6" t="s">
        <v>1105</v>
      </c>
      <c r="D347" s="6" t="str">
        <f t="shared" si="15"/>
        <v>ORD26000534</v>
      </c>
      <c r="E347" s="10">
        <v>46268</v>
      </c>
      <c r="F347" s="6" t="s">
        <v>12294</v>
      </c>
      <c r="G347" s="6" t="s">
        <v>18</v>
      </c>
      <c r="H347" s="8">
        <v>3597</v>
      </c>
      <c r="I347" s="8">
        <v>10.79</v>
      </c>
      <c r="J347" s="8">
        <v>1.94</v>
      </c>
      <c r="K347" s="8">
        <v>3584.27</v>
      </c>
      <c r="L347" s="10">
        <v>46270</v>
      </c>
      <c r="M347" s="6" t="s">
        <v>12680</v>
      </c>
      <c r="N347" s="6" t="str">
        <f>IF(COUNTIF($A$2:A347,A347)&gt;1,"DUP","OK")</f>
        <v>OK</v>
      </c>
      <c r="O347" s="6" t="str">
        <f t="shared" si="16"/>
        <v>ORD26000534</v>
      </c>
      <c r="P347" s="6" t="str">
        <f t="shared" si="17"/>
        <v>Sep</v>
      </c>
      <c r="Q347" s="6"/>
      <c r="R347" s="9"/>
      <c r="S347" s="8"/>
      <c r="T347" s="8"/>
      <c r="U347" s="8"/>
      <c r="V347" s="8"/>
      <c r="W347" s="8"/>
      <c r="X347" s="6"/>
      <c r="Y347" s="6"/>
    </row>
    <row r="348" spans="1:25" x14ac:dyDescent="0.3">
      <c r="A348" s="6" t="s">
        <v>12698</v>
      </c>
      <c r="B348" s="6"/>
      <c r="C348" s="6" t="s">
        <v>1109</v>
      </c>
      <c r="D348" s="6" t="str">
        <f t="shared" si="15"/>
        <v>ORD26000536</v>
      </c>
      <c r="E348" s="10">
        <v>46268</v>
      </c>
      <c r="F348" s="6" t="s">
        <v>12294</v>
      </c>
      <c r="G348" s="6" t="s">
        <v>18</v>
      </c>
      <c r="H348" s="8">
        <v>4999</v>
      </c>
      <c r="I348" s="8">
        <v>15</v>
      </c>
      <c r="J348" s="8">
        <v>2.7</v>
      </c>
      <c r="K348" s="8">
        <v>4981.3</v>
      </c>
      <c r="L348" s="10">
        <v>46270</v>
      </c>
      <c r="M348" s="6" t="s">
        <v>12680</v>
      </c>
      <c r="N348" s="6" t="str">
        <f>IF(COUNTIF($A$2:A348,A348)&gt;1,"DUP","OK")</f>
        <v>OK</v>
      </c>
      <c r="O348" s="6" t="str">
        <f t="shared" si="16"/>
        <v>ORD26000536</v>
      </c>
      <c r="P348" s="6" t="str">
        <f t="shared" si="17"/>
        <v>Sep</v>
      </c>
      <c r="Q348" s="6"/>
      <c r="R348" s="9"/>
      <c r="S348" s="8"/>
      <c r="T348" s="8"/>
      <c r="U348" s="8"/>
      <c r="V348" s="8"/>
      <c r="W348" s="8"/>
      <c r="X348" s="6"/>
      <c r="Y348" s="6"/>
    </row>
    <row r="349" spans="1:25" x14ac:dyDescent="0.3">
      <c r="A349" s="6" t="s">
        <v>12699</v>
      </c>
      <c r="B349" s="6"/>
      <c r="C349" s="6" t="s">
        <v>1264</v>
      </c>
      <c r="D349" s="6" t="str">
        <f t="shared" si="15"/>
        <v>ORD26000614</v>
      </c>
      <c r="E349" s="10">
        <v>46268</v>
      </c>
      <c r="F349" s="6" t="s">
        <v>12294</v>
      </c>
      <c r="G349" s="6" t="s">
        <v>18</v>
      </c>
      <c r="H349" s="8">
        <v>2498</v>
      </c>
      <c r="I349" s="8">
        <v>7.49</v>
      </c>
      <c r="J349" s="8">
        <v>1.35</v>
      </c>
      <c r="K349" s="8">
        <v>2489.16</v>
      </c>
      <c r="L349" s="10">
        <v>46270</v>
      </c>
      <c r="M349" s="6" t="s">
        <v>12680</v>
      </c>
      <c r="N349" s="6" t="str">
        <f>IF(COUNTIF($A$2:A349,A349)&gt;1,"DUP","OK")</f>
        <v>OK</v>
      </c>
      <c r="O349" s="6" t="str">
        <f t="shared" si="16"/>
        <v>ORD26000614</v>
      </c>
      <c r="P349" s="6" t="str">
        <f t="shared" si="17"/>
        <v>Sep</v>
      </c>
      <c r="Q349" s="6"/>
      <c r="R349" s="9"/>
      <c r="S349" s="8"/>
      <c r="T349" s="8"/>
      <c r="U349" s="8"/>
      <c r="V349" s="8"/>
      <c r="W349" s="8"/>
      <c r="X349" s="6"/>
      <c r="Y349" s="6"/>
    </row>
    <row r="350" spans="1:25" x14ac:dyDescent="0.3">
      <c r="A350" s="6" t="s">
        <v>12700</v>
      </c>
      <c r="B350" s="6"/>
      <c r="C350" s="6" t="s">
        <v>1385</v>
      </c>
      <c r="D350" s="6" t="str">
        <f t="shared" si="15"/>
        <v>ORD26000674</v>
      </c>
      <c r="E350" s="10">
        <v>46268</v>
      </c>
      <c r="F350" s="6" t="s">
        <v>12294</v>
      </c>
      <c r="G350" s="6" t="s">
        <v>54</v>
      </c>
      <c r="H350" s="8">
        <v>7999</v>
      </c>
      <c r="I350" s="8">
        <v>135.97999999999999</v>
      </c>
      <c r="J350" s="8">
        <v>24.48</v>
      </c>
      <c r="K350" s="8">
        <v>7838.54</v>
      </c>
      <c r="L350" s="10">
        <v>46270</v>
      </c>
      <c r="M350" s="6" t="s">
        <v>12680</v>
      </c>
      <c r="N350" s="6" t="str">
        <f>IF(COUNTIF($A$2:A350,A350)&gt;1,"DUP","OK")</f>
        <v>OK</v>
      </c>
      <c r="O350" s="6" t="str">
        <f t="shared" si="16"/>
        <v>ORD26000674</v>
      </c>
      <c r="P350" s="6" t="str">
        <f t="shared" si="17"/>
        <v>Sep</v>
      </c>
      <c r="Q350" s="6"/>
      <c r="R350" s="9"/>
      <c r="S350" s="8"/>
      <c r="T350" s="8"/>
      <c r="U350" s="8"/>
      <c r="V350" s="8"/>
      <c r="W350" s="8"/>
      <c r="X350" s="6"/>
      <c r="Y350" s="6"/>
    </row>
    <row r="351" spans="1:25" x14ac:dyDescent="0.3">
      <c r="A351" s="6" t="s">
        <v>12701</v>
      </c>
      <c r="B351" s="6"/>
      <c r="C351" s="6" t="s">
        <v>1576</v>
      </c>
      <c r="D351" s="6" t="str">
        <f t="shared" si="15"/>
        <v>ORD26000770</v>
      </c>
      <c r="E351" s="10">
        <v>46268</v>
      </c>
      <c r="F351" s="6" t="s">
        <v>12294</v>
      </c>
      <c r="G351" s="6" t="s">
        <v>18</v>
      </c>
      <c r="H351" s="8">
        <v>798</v>
      </c>
      <c r="I351" s="8">
        <v>0</v>
      </c>
      <c r="J351" s="8">
        <v>0</v>
      </c>
      <c r="K351" s="8">
        <v>798</v>
      </c>
      <c r="L351" s="10">
        <v>46270</v>
      </c>
      <c r="M351" s="6" t="s">
        <v>12680</v>
      </c>
      <c r="N351" s="6" t="str">
        <f>IF(COUNTIF($A$2:A351,A351)&gt;1,"DUP","OK")</f>
        <v>OK</v>
      </c>
      <c r="O351" s="6" t="str">
        <f t="shared" si="16"/>
        <v>ORD26000770</v>
      </c>
      <c r="P351" s="6" t="str">
        <f t="shared" si="17"/>
        <v>Sep</v>
      </c>
      <c r="Q351" s="6"/>
      <c r="R351" s="9"/>
      <c r="S351" s="8"/>
      <c r="T351" s="8"/>
      <c r="U351" s="8"/>
      <c r="V351" s="8"/>
      <c r="W351" s="8"/>
      <c r="X351" s="6"/>
      <c r="Y351" s="6"/>
    </row>
    <row r="352" spans="1:25" x14ac:dyDescent="0.3">
      <c r="A352" s="6" t="s">
        <v>12702</v>
      </c>
      <c r="B352" s="6"/>
      <c r="C352" s="6" t="s">
        <v>1584</v>
      </c>
      <c r="D352" s="6" t="str">
        <f t="shared" si="15"/>
        <v>ORD26000774</v>
      </c>
      <c r="E352" s="10">
        <v>46268</v>
      </c>
      <c r="F352" s="6" t="s">
        <v>12294</v>
      </c>
      <c r="G352" s="6" t="s">
        <v>43</v>
      </c>
      <c r="H352" s="8">
        <v>1998</v>
      </c>
      <c r="I352" s="8">
        <v>29.97</v>
      </c>
      <c r="J352" s="8">
        <v>5.39</v>
      </c>
      <c r="K352" s="8">
        <v>1962.64</v>
      </c>
      <c r="L352" s="10">
        <v>46270</v>
      </c>
      <c r="M352" s="6" t="s">
        <v>12680</v>
      </c>
      <c r="N352" s="6" t="str">
        <f>IF(COUNTIF($A$2:A352,A352)&gt;1,"DUP","OK")</f>
        <v>OK</v>
      </c>
      <c r="O352" s="6" t="str">
        <f t="shared" si="16"/>
        <v>ORD26000774</v>
      </c>
      <c r="P352" s="6" t="str">
        <f t="shared" si="17"/>
        <v>Sep</v>
      </c>
      <c r="Q352" s="6"/>
      <c r="R352" s="9"/>
      <c r="S352" s="8"/>
      <c r="T352" s="8"/>
      <c r="U352" s="8"/>
      <c r="V352" s="8"/>
      <c r="W352" s="8"/>
      <c r="X352" s="6"/>
      <c r="Y352" s="6"/>
    </row>
    <row r="353" spans="1:25" x14ac:dyDescent="0.3">
      <c r="A353" s="6" t="s">
        <v>12703</v>
      </c>
      <c r="B353" s="6"/>
      <c r="C353" s="6" t="s">
        <v>1748</v>
      </c>
      <c r="D353" s="6" t="str">
        <f t="shared" si="15"/>
        <v>ORD26000857</v>
      </c>
      <c r="E353" s="10">
        <v>46268</v>
      </c>
      <c r="F353" s="6" t="s">
        <v>12294</v>
      </c>
      <c r="G353" s="6" t="s">
        <v>54</v>
      </c>
      <c r="H353" s="8">
        <v>2647</v>
      </c>
      <c r="I353" s="8">
        <v>45</v>
      </c>
      <c r="J353" s="8">
        <v>8.1</v>
      </c>
      <c r="K353" s="8">
        <v>2593.9</v>
      </c>
      <c r="L353" s="10">
        <v>46270</v>
      </c>
      <c r="M353" s="6" t="s">
        <v>12680</v>
      </c>
      <c r="N353" s="6" t="str">
        <f>IF(COUNTIF($A$2:A353,A353)&gt;1,"DUP","OK")</f>
        <v>OK</v>
      </c>
      <c r="O353" s="6" t="str">
        <f t="shared" si="16"/>
        <v>ORD26000857</v>
      </c>
      <c r="P353" s="6" t="str">
        <f t="shared" si="17"/>
        <v>Sep</v>
      </c>
      <c r="Q353" s="6"/>
      <c r="R353" s="9"/>
      <c r="S353" s="8"/>
      <c r="T353" s="8"/>
      <c r="U353" s="8"/>
      <c r="V353" s="8"/>
      <c r="W353" s="8"/>
      <c r="X353" s="6"/>
      <c r="Y353" s="6"/>
    </row>
    <row r="354" spans="1:25" x14ac:dyDescent="0.3">
      <c r="A354" s="6" t="s">
        <v>12704</v>
      </c>
      <c r="B354" s="6"/>
      <c r="C354" s="6" t="s">
        <v>12705</v>
      </c>
      <c r="D354" s="6" t="str">
        <f t="shared" si="15"/>
        <v>ORD26000859</v>
      </c>
      <c r="E354" s="10">
        <v>46268</v>
      </c>
      <c r="F354" s="6" t="s">
        <v>12294</v>
      </c>
      <c r="G354" s="6" t="s">
        <v>54</v>
      </c>
      <c r="H354" s="8">
        <v>999</v>
      </c>
      <c r="I354" s="8">
        <v>18.98</v>
      </c>
      <c r="J354" s="8">
        <v>3.42</v>
      </c>
      <c r="K354" s="8">
        <v>976.6</v>
      </c>
      <c r="L354" s="10">
        <v>46270</v>
      </c>
      <c r="M354" s="6" t="s">
        <v>12680</v>
      </c>
      <c r="N354" s="6" t="str">
        <f>IF(COUNTIF($A$2:A354,A354)&gt;1,"DUP","OK")</f>
        <v>OK</v>
      </c>
      <c r="O354" s="6" t="str">
        <f t="shared" si="16"/>
        <v>ORD26000859</v>
      </c>
      <c r="P354" s="6" t="str">
        <f t="shared" si="17"/>
        <v>Sep</v>
      </c>
      <c r="Q354" s="6"/>
      <c r="R354" s="9"/>
      <c r="S354" s="8"/>
      <c r="T354" s="8"/>
      <c r="U354" s="8"/>
      <c r="V354" s="8"/>
      <c r="W354" s="8"/>
      <c r="X354" s="6"/>
      <c r="Y354" s="6"/>
    </row>
    <row r="355" spans="1:25" x14ac:dyDescent="0.3">
      <c r="A355" s="6" t="s">
        <v>12706</v>
      </c>
      <c r="B355" s="6"/>
      <c r="C355" s="6" t="s">
        <v>1754</v>
      </c>
      <c r="D355" s="6" t="str">
        <f t="shared" si="15"/>
        <v>ORD26000860</v>
      </c>
      <c r="E355" s="10">
        <v>46268</v>
      </c>
      <c r="F355" s="6" t="s">
        <v>12294</v>
      </c>
      <c r="G355" s="6" t="s">
        <v>18</v>
      </c>
      <c r="H355" s="8">
        <v>3499</v>
      </c>
      <c r="I355" s="8">
        <v>10.5</v>
      </c>
      <c r="J355" s="8">
        <v>1.89</v>
      </c>
      <c r="K355" s="8">
        <v>3486.61</v>
      </c>
      <c r="L355" s="10">
        <v>46270</v>
      </c>
      <c r="M355" s="6" t="s">
        <v>12680</v>
      </c>
      <c r="N355" s="6" t="str">
        <f>IF(COUNTIF($A$2:A355,A355)&gt;1,"DUP","OK")</f>
        <v>OK</v>
      </c>
      <c r="O355" s="6" t="str">
        <f t="shared" si="16"/>
        <v>ORD26000860</v>
      </c>
      <c r="P355" s="6" t="str">
        <f t="shared" si="17"/>
        <v>Sep</v>
      </c>
      <c r="Q355" s="6"/>
      <c r="R355" s="9"/>
      <c r="S355" s="8"/>
      <c r="T355" s="8"/>
      <c r="U355" s="8"/>
      <c r="V355" s="8"/>
      <c r="W355" s="8"/>
      <c r="X355" s="6"/>
      <c r="Y355" s="6"/>
    </row>
    <row r="356" spans="1:25" x14ac:dyDescent="0.3">
      <c r="A356" s="6" t="s">
        <v>12707</v>
      </c>
      <c r="B356" s="6"/>
      <c r="C356" s="6" t="s">
        <v>1784</v>
      </c>
      <c r="D356" s="6" t="str">
        <f t="shared" si="15"/>
        <v>ORD26000875</v>
      </c>
      <c r="E356" s="10">
        <v>46268</v>
      </c>
      <c r="F356" s="6" t="s">
        <v>12294</v>
      </c>
      <c r="G356" s="6" t="s">
        <v>27</v>
      </c>
      <c r="H356" s="8">
        <v>6998</v>
      </c>
      <c r="I356" s="8">
        <v>111.97</v>
      </c>
      <c r="J356" s="8">
        <v>20.149999999999999</v>
      </c>
      <c r="K356" s="8">
        <v>6865.88</v>
      </c>
      <c r="L356" s="10">
        <v>46270</v>
      </c>
      <c r="M356" s="6" t="s">
        <v>12680</v>
      </c>
      <c r="N356" s="6" t="str">
        <f>IF(COUNTIF($A$2:A356,A356)&gt;1,"DUP","OK")</f>
        <v>OK</v>
      </c>
      <c r="O356" s="6" t="str">
        <f t="shared" si="16"/>
        <v>ORD26000875</v>
      </c>
      <c r="P356" s="6" t="str">
        <f t="shared" si="17"/>
        <v>Sep</v>
      </c>
      <c r="Q356" s="6"/>
      <c r="R356" s="9"/>
      <c r="S356" s="8"/>
      <c r="T356" s="8"/>
      <c r="U356" s="8"/>
      <c r="V356" s="8"/>
      <c r="W356" s="8"/>
      <c r="X356" s="6"/>
      <c r="Y356" s="6"/>
    </row>
    <row r="357" spans="1:25" x14ac:dyDescent="0.3">
      <c r="A357" s="6" t="s">
        <v>12708</v>
      </c>
      <c r="B357" s="6"/>
      <c r="C357" s="6" t="s">
        <v>1844</v>
      </c>
      <c r="D357" s="6" t="str">
        <f t="shared" si="15"/>
        <v>ORD26000905</v>
      </c>
      <c r="E357" s="10">
        <v>46268</v>
      </c>
      <c r="F357" s="6" t="s">
        <v>12294</v>
      </c>
      <c r="G357" s="6" t="s">
        <v>43</v>
      </c>
      <c r="H357" s="8">
        <v>2998</v>
      </c>
      <c r="I357" s="8">
        <v>35.979999999999997</v>
      </c>
      <c r="J357" s="8">
        <v>6.48</v>
      </c>
      <c r="K357" s="8">
        <v>2955.54</v>
      </c>
      <c r="L357" s="10">
        <v>46270</v>
      </c>
      <c r="M357" s="6" t="s">
        <v>12680</v>
      </c>
      <c r="N357" s="6" t="str">
        <f>IF(COUNTIF($A$2:A357,A357)&gt;1,"DUP","OK")</f>
        <v>OK</v>
      </c>
      <c r="O357" s="6" t="str">
        <f t="shared" si="16"/>
        <v>ORD26000905</v>
      </c>
      <c r="P357" s="6" t="str">
        <f t="shared" si="17"/>
        <v>Sep</v>
      </c>
      <c r="Q357" s="6"/>
      <c r="R357" s="9"/>
      <c r="S357" s="8"/>
      <c r="T357" s="8"/>
      <c r="U357" s="8"/>
      <c r="V357" s="8"/>
      <c r="W357" s="8"/>
      <c r="X357" s="6"/>
      <c r="Y357" s="6"/>
    </row>
    <row r="358" spans="1:25" x14ac:dyDescent="0.3">
      <c r="A358" s="6" t="s">
        <v>12709</v>
      </c>
      <c r="B358" s="6"/>
      <c r="C358" s="6" t="s">
        <v>12710</v>
      </c>
      <c r="D358" s="6" t="str">
        <f t="shared" si="15"/>
        <v>ORD26000909</v>
      </c>
      <c r="E358" s="10">
        <v>46268</v>
      </c>
      <c r="F358" s="6" t="s">
        <v>12294</v>
      </c>
      <c r="G358" s="6" t="s">
        <v>43</v>
      </c>
      <c r="H358" s="8">
        <v>1348</v>
      </c>
      <c r="I358" s="8">
        <v>20.22</v>
      </c>
      <c r="J358" s="8">
        <v>3.64</v>
      </c>
      <c r="K358" s="8">
        <v>1324.14</v>
      </c>
      <c r="L358" s="10">
        <v>46270</v>
      </c>
      <c r="M358" s="6" t="s">
        <v>12680</v>
      </c>
      <c r="N358" s="6" t="str">
        <f>IF(COUNTIF($A$2:A358,A358)&gt;1,"DUP","OK")</f>
        <v>OK</v>
      </c>
      <c r="O358" s="6" t="str">
        <f t="shared" si="16"/>
        <v>ORD26000909</v>
      </c>
      <c r="P358" s="6" t="str">
        <f t="shared" si="17"/>
        <v>Sep</v>
      </c>
      <c r="Q358" s="6"/>
      <c r="R358" s="9"/>
      <c r="S358" s="8"/>
      <c r="T358" s="8"/>
      <c r="U358" s="8"/>
      <c r="V358" s="8"/>
      <c r="W358" s="8"/>
      <c r="X358" s="6"/>
      <c r="Y358" s="6"/>
    </row>
    <row r="359" spans="1:25" x14ac:dyDescent="0.3">
      <c r="A359" s="6" t="s">
        <v>12711</v>
      </c>
      <c r="B359" s="6"/>
      <c r="C359" s="6" t="s">
        <v>12712</v>
      </c>
      <c r="D359" s="6" t="str">
        <f t="shared" si="15"/>
        <v>ORD26000971</v>
      </c>
      <c r="E359" s="10">
        <v>46268</v>
      </c>
      <c r="F359" s="6" t="s">
        <v>12294</v>
      </c>
      <c r="G359" s="6" t="s">
        <v>54</v>
      </c>
      <c r="H359" s="8">
        <v>3798</v>
      </c>
      <c r="I359" s="8">
        <v>64.569999999999993</v>
      </c>
      <c r="J359" s="8">
        <v>11.62</v>
      </c>
      <c r="K359" s="8">
        <v>3721.81</v>
      </c>
      <c r="L359" s="10">
        <v>46270</v>
      </c>
      <c r="M359" s="6" t="s">
        <v>12680</v>
      </c>
      <c r="N359" s="6" t="str">
        <f>IF(COUNTIF($A$2:A359,A359)&gt;1,"DUP","OK")</f>
        <v>OK</v>
      </c>
      <c r="O359" s="6" t="str">
        <f t="shared" si="16"/>
        <v>ORD26000971</v>
      </c>
      <c r="P359" s="6" t="str">
        <f t="shared" si="17"/>
        <v>Sep</v>
      </c>
      <c r="Q359" s="6"/>
      <c r="R359" s="9"/>
      <c r="S359" s="8"/>
      <c r="T359" s="8"/>
      <c r="U359" s="8"/>
      <c r="V359" s="8"/>
      <c r="W359" s="8"/>
      <c r="X359" s="6"/>
      <c r="Y359" s="6"/>
    </row>
    <row r="360" spans="1:25" x14ac:dyDescent="0.3">
      <c r="A360" s="6" t="s">
        <v>12713</v>
      </c>
      <c r="B360" s="6"/>
      <c r="C360" s="6" t="s">
        <v>2019</v>
      </c>
      <c r="D360" s="6" t="str">
        <f t="shared" si="15"/>
        <v>ORD26000993</v>
      </c>
      <c r="E360" s="10">
        <v>46268</v>
      </c>
      <c r="F360" s="6" t="s">
        <v>12294</v>
      </c>
      <c r="G360" s="6" t="s">
        <v>27</v>
      </c>
      <c r="H360" s="8">
        <v>3499</v>
      </c>
      <c r="I360" s="8">
        <v>55.98</v>
      </c>
      <c r="J360" s="8">
        <v>10.08</v>
      </c>
      <c r="K360" s="8">
        <v>3432.94</v>
      </c>
      <c r="L360" s="10">
        <v>46270</v>
      </c>
      <c r="M360" s="6" t="s">
        <v>12680</v>
      </c>
      <c r="N360" s="6" t="str">
        <f>IF(COUNTIF($A$2:A360,A360)&gt;1,"DUP","OK")</f>
        <v>OK</v>
      </c>
      <c r="O360" s="6" t="str">
        <f t="shared" si="16"/>
        <v>ORD26000993</v>
      </c>
      <c r="P360" s="6" t="str">
        <f t="shared" si="17"/>
        <v>Sep</v>
      </c>
      <c r="Q360" s="6"/>
      <c r="R360" s="9"/>
      <c r="S360" s="8"/>
      <c r="T360" s="8"/>
      <c r="U360" s="8"/>
      <c r="V360" s="8"/>
      <c r="W360" s="8"/>
      <c r="X360" s="6"/>
      <c r="Y360" s="6"/>
    </row>
    <row r="361" spans="1:25" x14ac:dyDescent="0.3">
      <c r="A361" s="6" t="s">
        <v>12714</v>
      </c>
      <c r="B361" s="6"/>
      <c r="C361" s="6" t="s">
        <v>2119</v>
      </c>
      <c r="D361" s="6" t="str">
        <f t="shared" si="15"/>
        <v>ORD26001043</v>
      </c>
      <c r="E361" s="10">
        <v>46268</v>
      </c>
      <c r="F361" s="6" t="s">
        <v>12294</v>
      </c>
      <c r="G361" s="6" t="s">
        <v>18</v>
      </c>
      <c r="H361" s="8">
        <v>6298</v>
      </c>
      <c r="I361" s="8">
        <v>18.89</v>
      </c>
      <c r="J361" s="8">
        <v>3.4</v>
      </c>
      <c r="K361" s="8">
        <v>6275.71</v>
      </c>
      <c r="L361" s="10">
        <v>46270</v>
      </c>
      <c r="M361" s="6" t="s">
        <v>12680</v>
      </c>
      <c r="N361" s="6" t="str">
        <f>IF(COUNTIF($A$2:A361,A361)&gt;1,"DUP","OK")</f>
        <v>OK</v>
      </c>
      <c r="O361" s="6" t="str">
        <f t="shared" si="16"/>
        <v>ORD26001043</v>
      </c>
      <c r="P361" s="6" t="str">
        <f t="shared" si="17"/>
        <v>Sep</v>
      </c>
      <c r="Q361" s="6"/>
      <c r="R361" s="9"/>
      <c r="S361" s="8"/>
      <c r="T361" s="8"/>
      <c r="U361" s="8"/>
      <c r="V361" s="8"/>
      <c r="W361" s="8"/>
      <c r="X361" s="6"/>
      <c r="Y361" s="6"/>
    </row>
    <row r="362" spans="1:25" x14ac:dyDescent="0.3">
      <c r="A362" s="6" t="s">
        <v>12715</v>
      </c>
      <c r="B362" s="6"/>
      <c r="C362" s="6" t="s">
        <v>2139</v>
      </c>
      <c r="D362" s="6" t="str">
        <f t="shared" si="15"/>
        <v>ORD26001053</v>
      </c>
      <c r="E362" s="10">
        <v>46268</v>
      </c>
      <c r="F362" s="6" t="s">
        <v>12294</v>
      </c>
      <c r="G362" s="6" t="s">
        <v>54</v>
      </c>
      <c r="H362" s="8">
        <v>799</v>
      </c>
      <c r="I362" s="8">
        <v>15.18</v>
      </c>
      <c r="J362" s="8">
        <v>2.73</v>
      </c>
      <c r="K362" s="8">
        <v>781.09</v>
      </c>
      <c r="L362" s="10">
        <v>46270</v>
      </c>
      <c r="M362" s="6" t="s">
        <v>12680</v>
      </c>
      <c r="N362" s="6" t="str">
        <f>IF(COUNTIF($A$2:A362,A362)&gt;1,"DUP","OK")</f>
        <v>OK</v>
      </c>
      <c r="O362" s="6" t="str">
        <f t="shared" si="16"/>
        <v>ORD26001053</v>
      </c>
      <c r="P362" s="6" t="str">
        <f t="shared" si="17"/>
        <v>Sep</v>
      </c>
      <c r="Q362" s="6"/>
      <c r="R362" s="9"/>
      <c r="S362" s="8"/>
      <c r="T362" s="8"/>
      <c r="U362" s="8"/>
      <c r="V362" s="8"/>
      <c r="W362" s="8"/>
      <c r="X362" s="6"/>
      <c r="Y362" s="6"/>
    </row>
    <row r="363" spans="1:25" x14ac:dyDescent="0.3">
      <c r="A363" s="6" t="s">
        <v>12716</v>
      </c>
      <c r="B363" s="6"/>
      <c r="C363" s="6" t="s">
        <v>2338</v>
      </c>
      <c r="D363" s="6" t="str">
        <f t="shared" si="15"/>
        <v>ORD26001153</v>
      </c>
      <c r="E363" s="10">
        <v>46268</v>
      </c>
      <c r="F363" s="6" t="s">
        <v>12294</v>
      </c>
      <c r="G363" s="6" t="s">
        <v>18</v>
      </c>
      <c r="H363" s="8">
        <v>3499</v>
      </c>
      <c r="I363" s="8">
        <v>10.5</v>
      </c>
      <c r="J363" s="8">
        <v>1.89</v>
      </c>
      <c r="K363" s="8">
        <v>3486.61</v>
      </c>
      <c r="L363" s="10">
        <v>46270</v>
      </c>
      <c r="M363" s="6" t="s">
        <v>12680</v>
      </c>
      <c r="N363" s="6" t="str">
        <f>IF(COUNTIF($A$2:A363,A363)&gt;1,"DUP","OK")</f>
        <v>OK</v>
      </c>
      <c r="O363" s="6" t="str">
        <f t="shared" si="16"/>
        <v>ORD26001153</v>
      </c>
      <c r="P363" s="6" t="str">
        <f t="shared" si="17"/>
        <v>Sep</v>
      </c>
      <c r="Q363" s="6"/>
      <c r="R363" s="9"/>
      <c r="S363" s="8"/>
      <c r="T363" s="8"/>
      <c r="U363" s="8"/>
      <c r="V363" s="8"/>
      <c r="W363" s="8"/>
      <c r="X363" s="6"/>
      <c r="Y363" s="6"/>
    </row>
    <row r="364" spans="1:25" x14ac:dyDescent="0.3">
      <c r="A364" s="6" t="s">
        <v>12717</v>
      </c>
      <c r="B364" s="6"/>
      <c r="C364" s="6" t="s">
        <v>2403</v>
      </c>
      <c r="D364" s="6" t="str">
        <f t="shared" si="15"/>
        <v>ORD26001186</v>
      </c>
      <c r="E364" s="10">
        <v>46268</v>
      </c>
      <c r="F364" s="6" t="s">
        <v>12294</v>
      </c>
      <c r="G364" s="6" t="s">
        <v>18</v>
      </c>
      <c r="H364" s="8">
        <v>499</v>
      </c>
      <c r="I364" s="8">
        <v>0</v>
      </c>
      <c r="J364" s="8">
        <v>0</v>
      </c>
      <c r="K364" s="8">
        <v>499</v>
      </c>
      <c r="L364" s="10">
        <v>46270</v>
      </c>
      <c r="M364" s="6" t="s">
        <v>12680</v>
      </c>
      <c r="N364" s="6" t="str">
        <f>IF(COUNTIF($A$2:A364,A364)&gt;1,"DUP","OK")</f>
        <v>OK</v>
      </c>
      <c r="O364" s="6" t="str">
        <f t="shared" si="16"/>
        <v>ORD26001186</v>
      </c>
      <c r="P364" s="6" t="str">
        <f t="shared" si="17"/>
        <v>Sep</v>
      </c>
      <c r="Q364" s="6"/>
      <c r="R364" s="9"/>
      <c r="S364" s="8"/>
      <c r="T364" s="8"/>
      <c r="U364" s="8"/>
      <c r="V364" s="8"/>
      <c r="W364" s="8"/>
      <c r="X364" s="6"/>
      <c r="Y364" s="6"/>
    </row>
    <row r="365" spans="1:25" x14ac:dyDescent="0.3">
      <c r="A365" s="6" t="s">
        <v>12718</v>
      </c>
      <c r="B365" s="6"/>
      <c r="C365" s="6" t="s">
        <v>2527</v>
      </c>
      <c r="D365" s="6" t="str">
        <f t="shared" si="15"/>
        <v>ORD26001248</v>
      </c>
      <c r="E365" s="10">
        <v>46268</v>
      </c>
      <c r="F365" s="6" t="s">
        <v>12294</v>
      </c>
      <c r="G365" s="6" t="s">
        <v>18</v>
      </c>
      <c r="H365" s="8">
        <v>3498</v>
      </c>
      <c r="I365" s="8">
        <v>10.49</v>
      </c>
      <c r="J365" s="8">
        <v>1.89</v>
      </c>
      <c r="K365" s="8">
        <v>3485.62</v>
      </c>
      <c r="L365" s="10">
        <v>46270</v>
      </c>
      <c r="M365" s="6" t="s">
        <v>12680</v>
      </c>
      <c r="N365" s="6" t="str">
        <f>IF(COUNTIF($A$2:A365,A365)&gt;1,"DUP","OK")</f>
        <v>OK</v>
      </c>
      <c r="O365" s="6" t="str">
        <f t="shared" si="16"/>
        <v>ORD26001248</v>
      </c>
      <c r="P365" s="6" t="str">
        <f t="shared" si="17"/>
        <v>Sep</v>
      </c>
      <c r="Q365" s="6"/>
      <c r="R365" s="9"/>
      <c r="S365" s="8"/>
      <c r="T365" s="8"/>
      <c r="U365" s="8"/>
      <c r="V365" s="8"/>
      <c r="W365" s="8"/>
      <c r="X365" s="6"/>
      <c r="Y365" s="6"/>
    </row>
    <row r="366" spans="1:25" x14ac:dyDescent="0.3">
      <c r="A366" s="6" t="s">
        <v>12719</v>
      </c>
      <c r="B366" s="6"/>
      <c r="C366" s="6" t="s">
        <v>2531</v>
      </c>
      <c r="D366" s="6" t="str">
        <f t="shared" si="15"/>
        <v>ORD26001250</v>
      </c>
      <c r="E366" s="10">
        <v>46268</v>
      </c>
      <c r="F366" s="6" t="s">
        <v>12294</v>
      </c>
      <c r="G366" s="6" t="s">
        <v>18</v>
      </c>
      <c r="H366" s="8">
        <v>349</v>
      </c>
      <c r="I366" s="8">
        <v>0</v>
      </c>
      <c r="J366" s="8">
        <v>0</v>
      </c>
      <c r="K366" s="8">
        <v>349</v>
      </c>
      <c r="L366" s="10">
        <v>46270</v>
      </c>
      <c r="M366" s="6" t="s">
        <v>12680</v>
      </c>
      <c r="N366" s="6" t="str">
        <f>IF(COUNTIF($A$2:A366,A366)&gt;1,"DUP","OK")</f>
        <v>OK</v>
      </c>
      <c r="O366" s="6" t="str">
        <f t="shared" si="16"/>
        <v>ORD26001250</v>
      </c>
      <c r="P366" s="6" t="str">
        <f t="shared" si="17"/>
        <v>Sep</v>
      </c>
      <c r="Q366" s="6"/>
      <c r="R366" s="9"/>
      <c r="S366" s="8"/>
      <c r="T366" s="8"/>
      <c r="U366" s="8"/>
      <c r="V366" s="8"/>
      <c r="W366" s="8"/>
      <c r="X366" s="6"/>
      <c r="Y366" s="6"/>
    </row>
    <row r="367" spans="1:25" x14ac:dyDescent="0.3">
      <c r="A367" s="6" t="s">
        <v>12720</v>
      </c>
      <c r="B367" s="6"/>
      <c r="C367" s="6" t="s">
        <v>2557</v>
      </c>
      <c r="D367" s="6" t="str">
        <f t="shared" si="15"/>
        <v>ORD26001263</v>
      </c>
      <c r="E367" s="10">
        <v>46268</v>
      </c>
      <c r="F367" s="6" t="s">
        <v>12294</v>
      </c>
      <c r="G367" s="6" t="s">
        <v>18</v>
      </c>
      <c r="H367" s="8">
        <v>349</v>
      </c>
      <c r="I367" s="8">
        <v>0</v>
      </c>
      <c r="J367" s="8">
        <v>0</v>
      </c>
      <c r="K367" s="8">
        <v>349</v>
      </c>
      <c r="L367" s="10">
        <v>46270</v>
      </c>
      <c r="M367" s="6" t="s">
        <v>12680</v>
      </c>
      <c r="N367" s="6" t="str">
        <f>IF(COUNTIF($A$2:A367,A367)&gt;1,"DUP","OK")</f>
        <v>OK</v>
      </c>
      <c r="O367" s="6" t="str">
        <f t="shared" si="16"/>
        <v>ORD26001263</v>
      </c>
      <c r="P367" s="6" t="str">
        <f t="shared" si="17"/>
        <v>Sep</v>
      </c>
      <c r="Q367" s="6"/>
      <c r="R367" s="9"/>
      <c r="S367" s="8"/>
      <c r="T367" s="8"/>
      <c r="U367" s="8"/>
      <c r="V367" s="8"/>
      <c r="W367" s="8"/>
      <c r="X367" s="6"/>
      <c r="Y367" s="6"/>
    </row>
    <row r="368" spans="1:25" x14ac:dyDescent="0.3">
      <c r="A368" s="6" t="s">
        <v>12721</v>
      </c>
      <c r="B368" s="6"/>
      <c r="C368" s="6" t="s">
        <v>2605</v>
      </c>
      <c r="D368" s="6" t="str">
        <f t="shared" si="15"/>
        <v>ORD26001287</v>
      </c>
      <c r="E368" s="10">
        <v>46268</v>
      </c>
      <c r="F368" s="6" t="s">
        <v>12294</v>
      </c>
      <c r="G368" s="6" t="s">
        <v>27</v>
      </c>
      <c r="H368" s="8">
        <v>3998</v>
      </c>
      <c r="I368" s="8">
        <v>63.97</v>
      </c>
      <c r="J368" s="8">
        <v>11.51</v>
      </c>
      <c r="K368" s="8">
        <v>3922.52</v>
      </c>
      <c r="L368" s="10">
        <v>46270</v>
      </c>
      <c r="M368" s="6" t="s">
        <v>12680</v>
      </c>
      <c r="N368" s="6" t="str">
        <f>IF(COUNTIF($A$2:A368,A368)&gt;1,"DUP","OK")</f>
        <v>OK</v>
      </c>
      <c r="O368" s="6" t="str">
        <f t="shared" si="16"/>
        <v>ORD26001287</v>
      </c>
      <c r="P368" s="6" t="str">
        <f t="shared" si="17"/>
        <v>Sep</v>
      </c>
      <c r="Q368" s="6"/>
      <c r="R368" s="9"/>
      <c r="S368" s="8"/>
      <c r="T368" s="8"/>
      <c r="U368" s="8"/>
      <c r="V368" s="8"/>
      <c r="W368" s="8"/>
      <c r="X368" s="6"/>
      <c r="Y368" s="6"/>
    </row>
    <row r="369" spans="1:25" x14ac:dyDescent="0.3">
      <c r="A369" s="6" t="s">
        <v>12722</v>
      </c>
      <c r="B369" s="6"/>
      <c r="C369" s="6" t="s">
        <v>12723</v>
      </c>
      <c r="D369" s="6" t="str">
        <f t="shared" si="15"/>
        <v>ORD26001288</v>
      </c>
      <c r="E369" s="10">
        <v>46268</v>
      </c>
      <c r="F369" s="6" t="s">
        <v>12294</v>
      </c>
      <c r="G369" s="6" t="s">
        <v>54</v>
      </c>
      <c r="H369" s="8">
        <v>299</v>
      </c>
      <c r="I369" s="8">
        <v>5.68</v>
      </c>
      <c r="J369" s="8">
        <v>1.02</v>
      </c>
      <c r="K369" s="8">
        <v>292.3</v>
      </c>
      <c r="L369" s="10">
        <v>46270</v>
      </c>
      <c r="M369" s="6" t="s">
        <v>12680</v>
      </c>
      <c r="N369" s="6" t="str">
        <f>IF(COUNTIF($A$2:A369,A369)&gt;1,"DUP","OK")</f>
        <v>OK</v>
      </c>
      <c r="O369" s="6" t="str">
        <f t="shared" si="16"/>
        <v>ORD26001288</v>
      </c>
      <c r="P369" s="6" t="str">
        <f t="shared" si="17"/>
        <v>Sep</v>
      </c>
      <c r="Q369" s="6"/>
      <c r="R369" s="9"/>
      <c r="S369" s="8"/>
      <c r="T369" s="8"/>
      <c r="U369" s="8"/>
      <c r="V369" s="8"/>
      <c r="W369" s="8"/>
      <c r="X369" s="6"/>
      <c r="Y369" s="6"/>
    </row>
    <row r="370" spans="1:25" x14ac:dyDescent="0.3">
      <c r="A370" s="6" t="s">
        <v>12724</v>
      </c>
      <c r="B370" s="6"/>
      <c r="C370" s="6" t="s">
        <v>2663</v>
      </c>
      <c r="D370" s="6" t="str">
        <f t="shared" si="15"/>
        <v>ORD26001316</v>
      </c>
      <c r="E370" s="10">
        <v>46268</v>
      </c>
      <c r="F370" s="6" t="s">
        <v>12294</v>
      </c>
      <c r="G370" s="6" t="s">
        <v>54</v>
      </c>
      <c r="H370" s="8">
        <v>1799</v>
      </c>
      <c r="I370" s="8">
        <v>34.18</v>
      </c>
      <c r="J370" s="8">
        <v>6.15</v>
      </c>
      <c r="K370" s="8">
        <v>1758.67</v>
      </c>
      <c r="L370" s="10">
        <v>46270</v>
      </c>
      <c r="M370" s="6" t="s">
        <v>12680</v>
      </c>
      <c r="N370" s="6" t="str">
        <f>IF(COUNTIF($A$2:A370,A370)&gt;1,"DUP","OK")</f>
        <v>OK</v>
      </c>
      <c r="O370" s="6" t="str">
        <f t="shared" si="16"/>
        <v>ORD26001316</v>
      </c>
      <c r="P370" s="6" t="str">
        <f t="shared" si="17"/>
        <v>Sep</v>
      </c>
      <c r="Q370" s="6"/>
      <c r="R370" s="9"/>
      <c r="S370" s="8"/>
      <c r="T370" s="8"/>
      <c r="U370" s="8"/>
      <c r="V370" s="8"/>
      <c r="W370" s="8"/>
      <c r="X370" s="6"/>
      <c r="Y370" s="6"/>
    </row>
    <row r="371" spans="1:25" x14ac:dyDescent="0.3">
      <c r="A371" s="6" t="s">
        <v>12725</v>
      </c>
      <c r="B371" s="6"/>
      <c r="C371" s="6" t="s">
        <v>2769</v>
      </c>
      <c r="D371" s="6" t="str">
        <f t="shared" si="15"/>
        <v>ORD26001369</v>
      </c>
      <c r="E371" s="10">
        <v>46268</v>
      </c>
      <c r="F371" s="6" t="s">
        <v>12294</v>
      </c>
      <c r="G371" s="6" t="s">
        <v>27</v>
      </c>
      <c r="H371" s="8">
        <v>1299</v>
      </c>
      <c r="I371" s="8">
        <v>23.38</v>
      </c>
      <c r="J371" s="8">
        <v>4.21</v>
      </c>
      <c r="K371" s="8">
        <v>1271.4100000000001</v>
      </c>
      <c r="L371" s="10">
        <v>46270</v>
      </c>
      <c r="M371" s="6" t="s">
        <v>12680</v>
      </c>
      <c r="N371" s="6" t="str">
        <f>IF(COUNTIF($A$2:A371,A371)&gt;1,"DUP","OK")</f>
        <v>OK</v>
      </c>
      <c r="O371" s="6" t="str">
        <f t="shared" si="16"/>
        <v>ORD26001369</v>
      </c>
      <c r="P371" s="6" t="str">
        <f t="shared" si="17"/>
        <v>Sep</v>
      </c>
      <c r="Q371" s="6"/>
      <c r="R371" s="9"/>
      <c r="S371" s="8"/>
      <c r="T371" s="8"/>
      <c r="U371" s="8"/>
      <c r="V371" s="8"/>
      <c r="W371" s="8"/>
      <c r="X371" s="6"/>
      <c r="Y371" s="6"/>
    </row>
    <row r="372" spans="1:25" x14ac:dyDescent="0.3">
      <c r="A372" s="6" t="s">
        <v>12726</v>
      </c>
      <c r="B372" s="6"/>
      <c r="C372" s="6" t="s">
        <v>2781</v>
      </c>
      <c r="D372" s="6" t="str">
        <f t="shared" si="15"/>
        <v>ORD26001375</v>
      </c>
      <c r="E372" s="10">
        <v>46268</v>
      </c>
      <c r="F372" s="6" t="s">
        <v>12294</v>
      </c>
      <c r="G372" s="6" t="s">
        <v>18</v>
      </c>
      <c r="H372" s="8">
        <v>499</v>
      </c>
      <c r="I372" s="8">
        <v>0</v>
      </c>
      <c r="J372" s="8">
        <v>0</v>
      </c>
      <c r="K372" s="8">
        <v>499</v>
      </c>
      <c r="L372" s="10">
        <v>46270</v>
      </c>
      <c r="M372" s="6" t="s">
        <v>12680</v>
      </c>
      <c r="N372" s="6" t="str">
        <f>IF(COUNTIF($A$2:A372,A372)&gt;1,"DUP","OK")</f>
        <v>OK</v>
      </c>
      <c r="O372" s="6" t="str">
        <f t="shared" si="16"/>
        <v>ORD26001375</v>
      </c>
      <c r="P372" s="6" t="str">
        <f t="shared" si="17"/>
        <v>Sep</v>
      </c>
      <c r="Q372" s="6"/>
      <c r="R372" s="9"/>
      <c r="S372" s="8"/>
      <c r="T372" s="8"/>
      <c r="U372" s="8"/>
      <c r="V372" s="8"/>
      <c r="W372" s="8"/>
      <c r="X372" s="6"/>
      <c r="Y372" s="6"/>
    </row>
    <row r="373" spans="1:25" x14ac:dyDescent="0.3">
      <c r="A373" s="6" t="s">
        <v>12727</v>
      </c>
      <c r="B373" s="6"/>
      <c r="C373" s="6" t="s">
        <v>2795</v>
      </c>
      <c r="D373" s="6" t="str">
        <f t="shared" si="15"/>
        <v>ORD26001382</v>
      </c>
      <c r="E373" s="10">
        <v>46268</v>
      </c>
      <c r="F373" s="6" t="s">
        <v>12294</v>
      </c>
      <c r="G373" s="6" t="s">
        <v>27</v>
      </c>
      <c r="H373" s="8">
        <v>2499</v>
      </c>
      <c r="I373" s="8">
        <v>39.979999999999997</v>
      </c>
      <c r="J373" s="8">
        <v>7.2</v>
      </c>
      <c r="K373" s="8">
        <v>2451.8200000000002</v>
      </c>
      <c r="L373" s="10">
        <v>46270</v>
      </c>
      <c r="M373" s="6" t="s">
        <v>12680</v>
      </c>
      <c r="N373" s="6" t="str">
        <f>IF(COUNTIF($A$2:A373,A373)&gt;1,"DUP","OK")</f>
        <v>OK</v>
      </c>
      <c r="O373" s="6" t="str">
        <f t="shared" si="16"/>
        <v>ORD26001382</v>
      </c>
      <c r="P373" s="6" t="str">
        <f t="shared" si="17"/>
        <v>Sep</v>
      </c>
      <c r="Q373" s="6"/>
      <c r="R373" s="9"/>
      <c r="S373" s="8"/>
      <c r="T373" s="8"/>
      <c r="U373" s="8"/>
      <c r="V373" s="8"/>
      <c r="W373" s="8"/>
      <c r="X373" s="6"/>
      <c r="Y373" s="6"/>
    </row>
    <row r="374" spans="1:25" x14ac:dyDescent="0.3">
      <c r="A374" s="6" t="s">
        <v>12728</v>
      </c>
      <c r="B374" s="6"/>
      <c r="C374" s="6" t="s">
        <v>2885</v>
      </c>
      <c r="D374" s="6" t="str">
        <f t="shared" si="15"/>
        <v>ORD26001428</v>
      </c>
      <c r="E374" s="10">
        <v>46268</v>
      </c>
      <c r="F374" s="6" t="s">
        <v>12294</v>
      </c>
      <c r="G374" s="6" t="s">
        <v>18</v>
      </c>
      <c r="H374" s="8">
        <v>3499</v>
      </c>
      <c r="I374" s="8">
        <v>10.5</v>
      </c>
      <c r="J374" s="8">
        <v>1.89</v>
      </c>
      <c r="K374" s="8">
        <v>3486.61</v>
      </c>
      <c r="L374" s="10">
        <v>46270</v>
      </c>
      <c r="M374" s="6" t="s">
        <v>12680</v>
      </c>
      <c r="N374" s="6" t="str">
        <f>IF(COUNTIF($A$2:A374,A374)&gt;1,"DUP","OK")</f>
        <v>OK</v>
      </c>
      <c r="O374" s="6" t="str">
        <f t="shared" si="16"/>
        <v>ORD26001428</v>
      </c>
      <c r="P374" s="6" t="str">
        <f t="shared" si="17"/>
        <v>Sep</v>
      </c>
      <c r="Q374" s="6"/>
      <c r="R374" s="9"/>
      <c r="S374" s="8"/>
      <c r="T374" s="8"/>
      <c r="U374" s="8"/>
      <c r="V374" s="8"/>
      <c r="W374" s="8"/>
      <c r="X374" s="6"/>
      <c r="Y374" s="6"/>
    </row>
    <row r="375" spans="1:25" x14ac:dyDescent="0.3">
      <c r="A375" s="6" t="s">
        <v>12729</v>
      </c>
      <c r="B375" s="6"/>
      <c r="C375" s="6" t="s">
        <v>2906</v>
      </c>
      <c r="D375" s="6" t="str">
        <f t="shared" si="15"/>
        <v>ORD26001439</v>
      </c>
      <c r="E375" s="10">
        <v>46268</v>
      </c>
      <c r="F375" s="6" t="s">
        <v>12294</v>
      </c>
      <c r="G375" s="6" t="s">
        <v>54</v>
      </c>
      <c r="H375" s="8">
        <v>4298</v>
      </c>
      <c r="I375" s="8">
        <v>73.069999999999993</v>
      </c>
      <c r="J375" s="8">
        <v>13.15</v>
      </c>
      <c r="K375" s="8">
        <v>4211.78</v>
      </c>
      <c r="L375" s="10">
        <v>46270</v>
      </c>
      <c r="M375" s="6" t="s">
        <v>12680</v>
      </c>
      <c r="N375" s="6" t="str">
        <f>IF(COUNTIF($A$2:A375,A375)&gt;1,"DUP","OK")</f>
        <v>OK</v>
      </c>
      <c r="O375" s="6" t="str">
        <f t="shared" si="16"/>
        <v>ORD26001439</v>
      </c>
      <c r="P375" s="6" t="str">
        <f t="shared" si="17"/>
        <v>Sep</v>
      </c>
      <c r="Q375" s="6"/>
      <c r="R375" s="9"/>
      <c r="S375" s="8"/>
      <c r="T375" s="8"/>
      <c r="U375" s="8"/>
      <c r="V375" s="8"/>
      <c r="W375" s="8"/>
      <c r="X375" s="6"/>
      <c r="Y375" s="6"/>
    </row>
    <row r="376" spans="1:25" x14ac:dyDescent="0.3">
      <c r="A376" s="6" t="s">
        <v>12730</v>
      </c>
      <c r="B376" s="6"/>
      <c r="C376" s="6" t="s">
        <v>2934</v>
      </c>
      <c r="D376" s="6" t="str">
        <f t="shared" si="15"/>
        <v>ORD26001453</v>
      </c>
      <c r="E376" s="10">
        <v>46268</v>
      </c>
      <c r="F376" s="6" t="s">
        <v>12294</v>
      </c>
      <c r="G376" s="6" t="s">
        <v>43</v>
      </c>
      <c r="H376" s="8">
        <v>10498</v>
      </c>
      <c r="I376" s="8">
        <v>94.48</v>
      </c>
      <c r="J376" s="8">
        <v>17.010000000000002</v>
      </c>
      <c r="K376" s="8">
        <v>10386.51</v>
      </c>
      <c r="L376" s="10">
        <v>46270</v>
      </c>
      <c r="M376" s="6" t="s">
        <v>12680</v>
      </c>
      <c r="N376" s="6" t="str">
        <f>IF(COUNTIF($A$2:A376,A376)&gt;1,"DUP","OK")</f>
        <v>OK</v>
      </c>
      <c r="O376" s="6" t="str">
        <f t="shared" si="16"/>
        <v>ORD26001453</v>
      </c>
      <c r="P376" s="6" t="str">
        <f t="shared" si="17"/>
        <v>Sep</v>
      </c>
      <c r="Q376" s="6"/>
      <c r="R376" s="9"/>
      <c r="S376" s="8"/>
      <c r="T376" s="8"/>
      <c r="U376" s="8"/>
      <c r="V376" s="8"/>
      <c r="W376" s="8"/>
      <c r="X376" s="6"/>
      <c r="Y376" s="6"/>
    </row>
    <row r="377" spans="1:25" x14ac:dyDescent="0.3">
      <c r="A377" s="6" t="s">
        <v>12731</v>
      </c>
      <c r="B377" s="6"/>
      <c r="C377" s="6" t="s">
        <v>2954</v>
      </c>
      <c r="D377" s="6" t="str">
        <f t="shared" si="15"/>
        <v>ORD26001463</v>
      </c>
      <c r="E377" s="10">
        <v>46268</v>
      </c>
      <c r="F377" s="6" t="s">
        <v>12294</v>
      </c>
      <c r="G377" s="6" t="s">
        <v>54</v>
      </c>
      <c r="H377" s="8">
        <v>1598</v>
      </c>
      <c r="I377" s="8">
        <v>30.36</v>
      </c>
      <c r="J377" s="8">
        <v>5.46</v>
      </c>
      <c r="K377" s="8">
        <v>1562.18</v>
      </c>
      <c r="L377" s="10">
        <v>46270</v>
      </c>
      <c r="M377" s="6" t="s">
        <v>12680</v>
      </c>
      <c r="N377" s="6" t="str">
        <f>IF(COUNTIF($A$2:A377,A377)&gt;1,"DUP","OK")</f>
        <v>OK</v>
      </c>
      <c r="O377" s="6" t="str">
        <f t="shared" si="16"/>
        <v>ORD26001463</v>
      </c>
      <c r="P377" s="6" t="str">
        <f t="shared" si="17"/>
        <v>Sep</v>
      </c>
      <c r="Q377" s="6"/>
      <c r="R377" s="9"/>
      <c r="S377" s="8"/>
      <c r="T377" s="8"/>
      <c r="U377" s="8"/>
      <c r="V377" s="8"/>
      <c r="W377" s="8"/>
      <c r="X377" s="6"/>
      <c r="Y377" s="6"/>
    </row>
    <row r="378" spans="1:25" x14ac:dyDescent="0.3">
      <c r="A378" s="6" t="s">
        <v>12732</v>
      </c>
      <c r="B378" s="6"/>
      <c r="C378" s="6" t="s">
        <v>2956</v>
      </c>
      <c r="D378" s="6" t="str">
        <f t="shared" si="15"/>
        <v>ORD26001464</v>
      </c>
      <c r="E378" s="10">
        <v>46268</v>
      </c>
      <c r="F378" s="6" t="s">
        <v>12294</v>
      </c>
      <c r="G378" s="6" t="s">
        <v>27</v>
      </c>
      <c r="H378" s="8">
        <v>2999</v>
      </c>
      <c r="I378" s="8">
        <v>47.98</v>
      </c>
      <c r="J378" s="8">
        <v>8.64</v>
      </c>
      <c r="K378" s="8">
        <v>2942.38</v>
      </c>
      <c r="L378" s="10">
        <v>46270</v>
      </c>
      <c r="M378" s="6" t="s">
        <v>12680</v>
      </c>
      <c r="N378" s="6" t="str">
        <f>IF(COUNTIF($A$2:A378,A378)&gt;1,"DUP","OK")</f>
        <v>OK</v>
      </c>
      <c r="O378" s="6" t="str">
        <f t="shared" si="16"/>
        <v>ORD26001464</v>
      </c>
      <c r="P378" s="6" t="str">
        <f t="shared" si="17"/>
        <v>Sep</v>
      </c>
      <c r="Q378" s="6"/>
      <c r="R378" s="9"/>
      <c r="S378" s="8"/>
      <c r="T378" s="8"/>
      <c r="U378" s="8"/>
      <c r="V378" s="8"/>
      <c r="W378" s="8"/>
      <c r="X378" s="6"/>
      <c r="Y378" s="6"/>
    </row>
    <row r="379" spans="1:25" x14ac:dyDescent="0.3">
      <c r="A379" s="6" t="s">
        <v>12733</v>
      </c>
      <c r="B379" s="6"/>
      <c r="C379" s="6" t="s">
        <v>2986</v>
      </c>
      <c r="D379" s="6" t="str">
        <f t="shared" si="15"/>
        <v>ORD26001479</v>
      </c>
      <c r="E379" s="10">
        <v>46268</v>
      </c>
      <c r="F379" s="6" t="s">
        <v>12294</v>
      </c>
      <c r="G379" s="6" t="s">
        <v>18</v>
      </c>
      <c r="H379" s="8">
        <v>1447</v>
      </c>
      <c r="I379" s="8">
        <v>0</v>
      </c>
      <c r="J379" s="8">
        <v>0</v>
      </c>
      <c r="K379" s="8">
        <v>1447</v>
      </c>
      <c r="L379" s="10">
        <v>46270</v>
      </c>
      <c r="M379" s="6" t="s">
        <v>12680</v>
      </c>
      <c r="N379" s="6" t="str">
        <f>IF(COUNTIF($A$2:A379,A379)&gt;1,"DUP","OK")</f>
        <v>OK</v>
      </c>
      <c r="O379" s="6" t="str">
        <f t="shared" si="16"/>
        <v>ORD26001479</v>
      </c>
      <c r="P379" s="6" t="str">
        <f t="shared" si="17"/>
        <v>Sep</v>
      </c>
      <c r="Q379" s="6"/>
      <c r="R379" s="9"/>
      <c r="S379" s="8"/>
      <c r="T379" s="8"/>
      <c r="U379" s="8"/>
      <c r="V379" s="8"/>
      <c r="W379" s="8"/>
      <c r="X379" s="6"/>
      <c r="Y379" s="6"/>
    </row>
    <row r="380" spans="1:25" x14ac:dyDescent="0.3">
      <c r="A380" s="6" t="s">
        <v>12734</v>
      </c>
      <c r="B380" s="6"/>
      <c r="C380" s="6" t="s">
        <v>3134</v>
      </c>
      <c r="D380" s="6" t="str">
        <f t="shared" si="15"/>
        <v>ORD26001554</v>
      </c>
      <c r="E380" s="10">
        <v>46268</v>
      </c>
      <c r="F380" s="6" t="s">
        <v>12294</v>
      </c>
      <c r="G380" s="6" t="s">
        <v>18</v>
      </c>
      <c r="H380" s="8">
        <v>499</v>
      </c>
      <c r="I380" s="8">
        <v>1.5</v>
      </c>
      <c r="J380" s="8">
        <v>0.27</v>
      </c>
      <c r="K380" s="8">
        <v>497.23</v>
      </c>
      <c r="L380" s="10">
        <v>46270</v>
      </c>
      <c r="M380" s="6" t="s">
        <v>12680</v>
      </c>
      <c r="N380" s="6" t="str">
        <f>IF(COUNTIF($A$2:A380,A380)&gt;1,"DUP","OK")</f>
        <v>OK</v>
      </c>
      <c r="O380" s="6" t="str">
        <f t="shared" si="16"/>
        <v>ORD26001554</v>
      </c>
      <c r="P380" s="6" t="str">
        <f t="shared" si="17"/>
        <v>Sep</v>
      </c>
      <c r="Q380" s="6"/>
      <c r="R380" s="9"/>
      <c r="S380" s="8"/>
      <c r="T380" s="8"/>
      <c r="U380" s="8"/>
      <c r="V380" s="8"/>
      <c r="W380" s="8"/>
      <c r="X380" s="6"/>
      <c r="Y380" s="6"/>
    </row>
    <row r="381" spans="1:25" x14ac:dyDescent="0.3">
      <c r="A381" s="6" t="s">
        <v>12735</v>
      </c>
      <c r="B381" s="6"/>
      <c r="C381" s="6" t="s">
        <v>3153</v>
      </c>
      <c r="D381" s="6" t="str">
        <f t="shared" si="15"/>
        <v>ORD26001564</v>
      </c>
      <c r="E381" s="10">
        <v>46268</v>
      </c>
      <c r="F381" s="6" t="s">
        <v>12294</v>
      </c>
      <c r="G381" s="6" t="s">
        <v>43</v>
      </c>
      <c r="H381" s="8">
        <v>349</v>
      </c>
      <c r="I381" s="8">
        <v>5.24</v>
      </c>
      <c r="J381" s="8">
        <v>0.94</v>
      </c>
      <c r="K381" s="8">
        <v>342.82</v>
      </c>
      <c r="L381" s="10">
        <v>46270</v>
      </c>
      <c r="M381" s="6" t="s">
        <v>12680</v>
      </c>
      <c r="N381" s="6" t="str">
        <f>IF(COUNTIF($A$2:A381,A381)&gt;1,"DUP","OK")</f>
        <v>OK</v>
      </c>
      <c r="O381" s="6" t="str">
        <f t="shared" si="16"/>
        <v>ORD26001564</v>
      </c>
      <c r="P381" s="6" t="str">
        <f t="shared" si="17"/>
        <v>Sep</v>
      </c>
      <c r="Q381" s="6"/>
      <c r="R381" s="9"/>
      <c r="S381" s="8"/>
      <c r="T381" s="8"/>
      <c r="U381" s="8"/>
      <c r="V381" s="8"/>
      <c r="W381" s="8"/>
      <c r="X381" s="6"/>
      <c r="Y381" s="6"/>
    </row>
    <row r="382" spans="1:25" x14ac:dyDescent="0.3">
      <c r="A382" s="6" t="s">
        <v>12736</v>
      </c>
      <c r="B382" s="6"/>
      <c r="C382" s="6" t="s">
        <v>3199</v>
      </c>
      <c r="D382" s="6" t="str">
        <f t="shared" si="15"/>
        <v>ORD26001587</v>
      </c>
      <c r="E382" s="10">
        <v>46268</v>
      </c>
      <c r="F382" s="6" t="s">
        <v>12294</v>
      </c>
      <c r="G382" s="6" t="s">
        <v>18</v>
      </c>
      <c r="H382" s="8">
        <v>2499</v>
      </c>
      <c r="I382" s="8">
        <v>7.5</v>
      </c>
      <c r="J382" s="8">
        <v>1.35</v>
      </c>
      <c r="K382" s="8">
        <v>2490.15</v>
      </c>
      <c r="L382" s="10">
        <v>46270</v>
      </c>
      <c r="M382" s="6" t="s">
        <v>12680</v>
      </c>
      <c r="N382" s="6" t="str">
        <f>IF(COUNTIF($A$2:A382,A382)&gt;1,"DUP","OK")</f>
        <v>OK</v>
      </c>
      <c r="O382" s="6" t="str">
        <f t="shared" si="16"/>
        <v>ORD26001587</v>
      </c>
      <c r="P382" s="6" t="str">
        <f t="shared" si="17"/>
        <v>Sep</v>
      </c>
      <c r="Q382" s="6"/>
      <c r="R382" s="9"/>
      <c r="S382" s="8"/>
      <c r="T382" s="8"/>
      <c r="U382" s="8"/>
      <c r="V382" s="8"/>
      <c r="W382" s="8"/>
      <c r="X382" s="6"/>
      <c r="Y382" s="6"/>
    </row>
    <row r="383" spans="1:25" x14ac:dyDescent="0.3">
      <c r="A383" s="6" t="s">
        <v>12737</v>
      </c>
      <c r="B383" s="6"/>
      <c r="C383" s="6" t="s">
        <v>3227</v>
      </c>
      <c r="D383" s="6" t="str">
        <f t="shared" si="15"/>
        <v>ORD26001601</v>
      </c>
      <c r="E383" s="10">
        <v>46268</v>
      </c>
      <c r="F383" s="6" t="s">
        <v>12294</v>
      </c>
      <c r="G383" s="6" t="s">
        <v>18</v>
      </c>
      <c r="H383" s="8">
        <v>349</v>
      </c>
      <c r="I383" s="8">
        <v>0</v>
      </c>
      <c r="J383" s="8">
        <v>0</v>
      </c>
      <c r="K383" s="8">
        <v>349</v>
      </c>
      <c r="L383" s="10">
        <v>46270</v>
      </c>
      <c r="M383" s="6" t="s">
        <v>12680</v>
      </c>
      <c r="N383" s="6" t="str">
        <f>IF(COUNTIF($A$2:A383,A383)&gt;1,"DUP","OK")</f>
        <v>OK</v>
      </c>
      <c r="O383" s="6" t="str">
        <f t="shared" si="16"/>
        <v>ORD26001601</v>
      </c>
      <c r="P383" s="6" t="str">
        <f t="shared" si="17"/>
        <v>Sep</v>
      </c>
      <c r="Q383" s="6"/>
      <c r="R383" s="9"/>
      <c r="S383" s="8"/>
      <c r="T383" s="8"/>
      <c r="U383" s="8"/>
      <c r="V383" s="8"/>
      <c r="W383" s="8"/>
      <c r="X383" s="6"/>
      <c r="Y383" s="6"/>
    </row>
    <row r="384" spans="1:25" x14ac:dyDescent="0.3">
      <c r="A384" s="6" t="s">
        <v>12738</v>
      </c>
      <c r="B384" s="6"/>
      <c r="C384" s="6" t="s">
        <v>3306</v>
      </c>
      <c r="D384" s="6" t="str">
        <f t="shared" si="15"/>
        <v>ORD26001642</v>
      </c>
      <c r="E384" s="10">
        <v>46268</v>
      </c>
      <c r="F384" s="6" t="s">
        <v>12294</v>
      </c>
      <c r="G384" s="6" t="s">
        <v>18</v>
      </c>
      <c r="H384" s="8">
        <v>4797</v>
      </c>
      <c r="I384" s="8">
        <v>14.39</v>
      </c>
      <c r="J384" s="8">
        <v>2.59</v>
      </c>
      <c r="K384" s="8">
        <v>4780.0200000000004</v>
      </c>
      <c r="L384" s="10">
        <v>46270</v>
      </c>
      <c r="M384" s="6" t="s">
        <v>12680</v>
      </c>
      <c r="N384" s="6" t="str">
        <f>IF(COUNTIF($A$2:A384,A384)&gt;1,"DUP","OK")</f>
        <v>OK</v>
      </c>
      <c r="O384" s="6" t="str">
        <f t="shared" si="16"/>
        <v>ORD26001642</v>
      </c>
      <c r="P384" s="6" t="str">
        <f t="shared" si="17"/>
        <v>Sep</v>
      </c>
      <c r="Q384" s="6"/>
      <c r="R384" s="9"/>
      <c r="S384" s="8"/>
      <c r="T384" s="8"/>
      <c r="U384" s="8"/>
      <c r="V384" s="8"/>
      <c r="W384" s="8"/>
      <c r="X384" s="6"/>
      <c r="Y384" s="6"/>
    </row>
    <row r="385" spans="1:25" x14ac:dyDescent="0.3">
      <c r="A385" s="6" t="s">
        <v>12739</v>
      </c>
      <c r="B385" s="6"/>
      <c r="C385" s="6" t="s">
        <v>3352</v>
      </c>
      <c r="D385" s="6" t="str">
        <f t="shared" si="15"/>
        <v>ORD26001665</v>
      </c>
      <c r="E385" s="10">
        <v>46268</v>
      </c>
      <c r="F385" s="6" t="s">
        <v>12294</v>
      </c>
      <c r="G385" s="6" t="s">
        <v>27</v>
      </c>
      <c r="H385" s="8">
        <v>999</v>
      </c>
      <c r="I385" s="8">
        <v>17.98</v>
      </c>
      <c r="J385" s="8">
        <v>3.24</v>
      </c>
      <c r="K385" s="8">
        <v>977.78</v>
      </c>
      <c r="L385" s="10">
        <v>46270</v>
      </c>
      <c r="M385" s="6" t="s">
        <v>12680</v>
      </c>
      <c r="N385" s="6" t="str">
        <f>IF(COUNTIF($A$2:A385,A385)&gt;1,"DUP","OK")</f>
        <v>OK</v>
      </c>
      <c r="O385" s="6" t="str">
        <f t="shared" si="16"/>
        <v>ORD26001665</v>
      </c>
      <c r="P385" s="6" t="str">
        <f t="shared" si="17"/>
        <v>Sep</v>
      </c>
      <c r="Q385" s="6"/>
      <c r="R385" s="9"/>
      <c r="S385" s="8"/>
      <c r="T385" s="8"/>
      <c r="U385" s="8"/>
      <c r="V385" s="8"/>
      <c r="W385" s="8"/>
      <c r="X385" s="6"/>
      <c r="Y385" s="6"/>
    </row>
    <row r="386" spans="1:25" x14ac:dyDescent="0.3">
      <c r="A386" s="6" t="s">
        <v>12740</v>
      </c>
      <c r="B386" s="6"/>
      <c r="C386" s="6" t="s">
        <v>3428</v>
      </c>
      <c r="D386" s="6" t="str">
        <f t="shared" ref="D386:D449" si="18">UPPER(SUBSTITUTE(TRIM(C386),"-",""))</f>
        <v>ORD26001704</v>
      </c>
      <c r="E386" s="10">
        <v>46268</v>
      </c>
      <c r="F386" s="6" t="s">
        <v>12294</v>
      </c>
      <c r="G386" s="6" t="s">
        <v>18</v>
      </c>
      <c r="H386" s="8">
        <v>299</v>
      </c>
      <c r="I386" s="8">
        <v>0</v>
      </c>
      <c r="J386" s="8">
        <v>0</v>
      </c>
      <c r="K386" s="8">
        <v>299</v>
      </c>
      <c r="L386" s="10">
        <v>46270</v>
      </c>
      <c r="M386" s="6" t="s">
        <v>12680</v>
      </c>
      <c r="N386" s="6" t="str">
        <f>IF(COUNTIF($A$2:A386,A386)&gt;1,"DUP","OK")</f>
        <v>OK</v>
      </c>
      <c r="O386" s="6" t="str">
        <f t="shared" ref="O386:O449" si="19">IF(F386="REFUND",INDEX($D$2:$D$5743,MATCH(B386,$A$2:$A$5743,0)),D386)</f>
        <v>ORD26001704</v>
      </c>
      <c r="P386" s="6" t="str">
        <f t="shared" ref="P386:P449" si="20">IF(L386&gt;DATE(2026,9,30),"Oct-Due","Sep")</f>
        <v>Sep</v>
      </c>
      <c r="Q386" s="6"/>
      <c r="R386" s="9"/>
      <c r="S386" s="8"/>
      <c r="T386" s="8"/>
      <c r="U386" s="8"/>
      <c r="V386" s="8"/>
      <c r="W386" s="8"/>
      <c r="X386" s="6"/>
      <c r="Y386" s="6"/>
    </row>
    <row r="387" spans="1:25" x14ac:dyDescent="0.3">
      <c r="A387" s="6" t="s">
        <v>12741</v>
      </c>
      <c r="B387" s="6"/>
      <c r="C387" s="6" t="s">
        <v>3430</v>
      </c>
      <c r="D387" s="6" t="str">
        <f t="shared" si="18"/>
        <v>ORD26001705</v>
      </c>
      <c r="E387" s="10">
        <v>46268</v>
      </c>
      <c r="F387" s="6" t="s">
        <v>12294</v>
      </c>
      <c r="G387" s="6" t="s">
        <v>27</v>
      </c>
      <c r="H387" s="8">
        <v>1098</v>
      </c>
      <c r="I387" s="8">
        <v>19.760000000000002</v>
      </c>
      <c r="J387" s="8">
        <v>3.56</v>
      </c>
      <c r="K387" s="8">
        <v>1074.68</v>
      </c>
      <c r="L387" s="10">
        <v>46270</v>
      </c>
      <c r="M387" s="6" t="s">
        <v>12680</v>
      </c>
      <c r="N387" s="6" t="str">
        <f>IF(COUNTIF($A$2:A387,A387)&gt;1,"DUP","OK")</f>
        <v>OK</v>
      </c>
      <c r="O387" s="6" t="str">
        <f t="shared" si="19"/>
        <v>ORD26001705</v>
      </c>
      <c r="P387" s="6" t="str">
        <f t="shared" si="20"/>
        <v>Sep</v>
      </c>
      <c r="Q387" s="6"/>
      <c r="R387" s="9"/>
      <c r="S387" s="8"/>
      <c r="T387" s="8"/>
      <c r="U387" s="8"/>
      <c r="V387" s="8"/>
      <c r="W387" s="8"/>
      <c r="X387" s="6"/>
      <c r="Y387" s="6"/>
    </row>
    <row r="388" spans="1:25" x14ac:dyDescent="0.3">
      <c r="A388" s="6" t="s">
        <v>12742</v>
      </c>
      <c r="B388" s="6"/>
      <c r="C388" s="6" t="s">
        <v>12743</v>
      </c>
      <c r="D388" s="6" t="str">
        <f t="shared" si="18"/>
        <v>ORD26001723</v>
      </c>
      <c r="E388" s="10">
        <v>46268</v>
      </c>
      <c r="F388" s="6" t="s">
        <v>12294</v>
      </c>
      <c r="G388" s="6" t="s">
        <v>18</v>
      </c>
      <c r="H388" s="8">
        <v>499</v>
      </c>
      <c r="I388" s="8">
        <v>0</v>
      </c>
      <c r="J388" s="8">
        <v>0</v>
      </c>
      <c r="K388" s="8">
        <v>499</v>
      </c>
      <c r="L388" s="10">
        <v>46270</v>
      </c>
      <c r="M388" s="6" t="s">
        <v>12680</v>
      </c>
      <c r="N388" s="6" t="str">
        <f>IF(COUNTIF($A$2:A388,A388)&gt;1,"DUP","OK")</f>
        <v>OK</v>
      </c>
      <c r="O388" s="6" t="str">
        <f t="shared" si="19"/>
        <v>ORD26001723</v>
      </c>
      <c r="P388" s="6" t="str">
        <f t="shared" si="20"/>
        <v>Sep</v>
      </c>
      <c r="Q388" s="6"/>
      <c r="R388" s="9"/>
      <c r="S388" s="8"/>
      <c r="T388" s="8"/>
      <c r="U388" s="8"/>
      <c r="V388" s="8"/>
      <c r="W388" s="8"/>
      <c r="X388" s="6"/>
      <c r="Y388" s="6"/>
    </row>
    <row r="389" spans="1:25" x14ac:dyDescent="0.3">
      <c r="A389" s="6" t="s">
        <v>12744</v>
      </c>
      <c r="B389" s="6"/>
      <c r="C389" s="6" t="s">
        <v>3492</v>
      </c>
      <c r="D389" s="6" t="str">
        <f t="shared" si="18"/>
        <v>ORD26001736</v>
      </c>
      <c r="E389" s="10">
        <v>46268</v>
      </c>
      <c r="F389" s="6" t="s">
        <v>12294</v>
      </c>
      <c r="G389" s="6" t="s">
        <v>18</v>
      </c>
      <c r="H389" s="8">
        <v>4297</v>
      </c>
      <c r="I389" s="8">
        <v>12.89</v>
      </c>
      <c r="J389" s="8">
        <v>2.3199999999999998</v>
      </c>
      <c r="K389" s="8">
        <v>4281.79</v>
      </c>
      <c r="L389" s="10">
        <v>46270</v>
      </c>
      <c r="M389" s="6" t="s">
        <v>12680</v>
      </c>
      <c r="N389" s="6" t="str">
        <f>IF(COUNTIF($A$2:A389,A389)&gt;1,"DUP","OK")</f>
        <v>OK</v>
      </c>
      <c r="O389" s="6" t="str">
        <f t="shared" si="19"/>
        <v>ORD26001736</v>
      </c>
      <c r="P389" s="6" t="str">
        <f t="shared" si="20"/>
        <v>Sep</v>
      </c>
      <c r="Q389" s="6"/>
      <c r="R389" s="9"/>
      <c r="S389" s="8"/>
      <c r="T389" s="8"/>
      <c r="U389" s="8"/>
      <c r="V389" s="8"/>
      <c r="W389" s="8"/>
      <c r="X389" s="6"/>
      <c r="Y389" s="6"/>
    </row>
    <row r="390" spans="1:25" x14ac:dyDescent="0.3">
      <c r="A390" s="6" t="s">
        <v>12745</v>
      </c>
      <c r="B390" s="6"/>
      <c r="C390" s="6" t="s">
        <v>3536</v>
      </c>
      <c r="D390" s="6" t="str">
        <f t="shared" si="18"/>
        <v>ORD26001758</v>
      </c>
      <c r="E390" s="10">
        <v>46268</v>
      </c>
      <c r="F390" s="6" t="s">
        <v>12294</v>
      </c>
      <c r="G390" s="6" t="s">
        <v>18</v>
      </c>
      <c r="H390" s="8">
        <v>5998</v>
      </c>
      <c r="I390" s="8">
        <v>17.989999999999998</v>
      </c>
      <c r="J390" s="8">
        <v>3.24</v>
      </c>
      <c r="K390" s="8">
        <v>5976.77</v>
      </c>
      <c r="L390" s="10">
        <v>46270</v>
      </c>
      <c r="M390" s="6" t="s">
        <v>12680</v>
      </c>
      <c r="N390" s="6" t="str">
        <f>IF(COUNTIF($A$2:A390,A390)&gt;1,"DUP","OK")</f>
        <v>OK</v>
      </c>
      <c r="O390" s="6" t="str">
        <f t="shared" si="19"/>
        <v>ORD26001758</v>
      </c>
      <c r="P390" s="6" t="str">
        <f t="shared" si="20"/>
        <v>Sep</v>
      </c>
      <c r="Q390" s="6"/>
      <c r="R390" s="9"/>
      <c r="S390" s="8"/>
      <c r="T390" s="8"/>
      <c r="U390" s="8"/>
      <c r="V390" s="8"/>
      <c r="W390" s="8"/>
      <c r="X390" s="6"/>
      <c r="Y390" s="6"/>
    </row>
    <row r="391" spans="1:25" x14ac:dyDescent="0.3">
      <c r="A391" s="6" t="s">
        <v>12746</v>
      </c>
      <c r="B391" s="6"/>
      <c r="C391" s="6" t="s">
        <v>3558</v>
      </c>
      <c r="D391" s="6" t="str">
        <f t="shared" si="18"/>
        <v>ORD26001769</v>
      </c>
      <c r="E391" s="10">
        <v>46268</v>
      </c>
      <c r="F391" s="6" t="s">
        <v>12294</v>
      </c>
      <c r="G391" s="6" t="s">
        <v>27</v>
      </c>
      <c r="H391" s="8">
        <v>1799</v>
      </c>
      <c r="I391" s="8">
        <v>32.380000000000003</v>
      </c>
      <c r="J391" s="8">
        <v>5.83</v>
      </c>
      <c r="K391" s="8">
        <v>1760.79</v>
      </c>
      <c r="L391" s="10">
        <v>46270</v>
      </c>
      <c r="M391" s="6" t="s">
        <v>12680</v>
      </c>
      <c r="N391" s="6" t="str">
        <f>IF(COUNTIF($A$2:A391,A391)&gt;1,"DUP","OK")</f>
        <v>OK</v>
      </c>
      <c r="O391" s="6" t="str">
        <f t="shared" si="19"/>
        <v>ORD26001769</v>
      </c>
      <c r="P391" s="6" t="str">
        <f t="shared" si="20"/>
        <v>Sep</v>
      </c>
      <c r="Q391" s="6"/>
      <c r="R391" s="9"/>
      <c r="S391" s="8"/>
      <c r="T391" s="8"/>
      <c r="U391" s="8"/>
      <c r="V391" s="8"/>
      <c r="W391" s="8"/>
      <c r="X391" s="6"/>
      <c r="Y391" s="6"/>
    </row>
    <row r="392" spans="1:25" x14ac:dyDescent="0.3">
      <c r="A392" s="6" t="s">
        <v>12747</v>
      </c>
      <c r="B392" s="6"/>
      <c r="C392" s="6" t="s">
        <v>3609</v>
      </c>
      <c r="D392" s="6" t="str">
        <f t="shared" si="18"/>
        <v>ORD26001795</v>
      </c>
      <c r="E392" s="10">
        <v>46268</v>
      </c>
      <c r="F392" s="6" t="s">
        <v>12294</v>
      </c>
      <c r="G392" s="6" t="s">
        <v>27</v>
      </c>
      <c r="H392" s="8">
        <v>2597</v>
      </c>
      <c r="I392" s="8">
        <v>41.55</v>
      </c>
      <c r="J392" s="8">
        <v>7.48</v>
      </c>
      <c r="K392" s="8">
        <v>2547.9699999999998</v>
      </c>
      <c r="L392" s="10">
        <v>46270</v>
      </c>
      <c r="M392" s="6" t="s">
        <v>12680</v>
      </c>
      <c r="N392" s="6" t="str">
        <f>IF(COUNTIF($A$2:A392,A392)&gt;1,"DUP","OK")</f>
        <v>OK</v>
      </c>
      <c r="O392" s="6" t="str">
        <f t="shared" si="19"/>
        <v>ORD26001795</v>
      </c>
      <c r="P392" s="6" t="str">
        <f t="shared" si="20"/>
        <v>Sep</v>
      </c>
      <c r="Q392" s="6"/>
      <c r="R392" s="9"/>
      <c r="S392" s="8"/>
      <c r="T392" s="8"/>
      <c r="U392" s="8"/>
      <c r="V392" s="8"/>
      <c r="W392" s="8"/>
      <c r="X392" s="6"/>
      <c r="Y392" s="6"/>
    </row>
    <row r="393" spans="1:25" x14ac:dyDescent="0.3">
      <c r="A393" s="6" t="s">
        <v>12748</v>
      </c>
      <c r="B393" s="6"/>
      <c r="C393" s="6" t="s">
        <v>3649</v>
      </c>
      <c r="D393" s="6" t="str">
        <f t="shared" si="18"/>
        <v>ORD26001815</v>
      </c>
      <c r="E393" s="10">
        <v>46268</v>
      </c>
      <c r="F393" s="6" t="s">
        <v>12294</v>
      </c>
      <c r="G393" s="6" t="s">
        <v>18</v>
      </c>
      <c r="H393" s="8">
        <v>299</v>
      </c>
      <c r="I393" s="8">
        <v>0</v>
      </c>
      <c r="J393" s="8">
        <v>0</v>
      </c>
      <c r="K393" s="8">
        <v>299</v>
      </c>
      <c r="L393" s="10">
        <v>46270</v>
      </c>
      <c r="M393" s="6" t="s">
        <v>12680</v>
      </c>
      <c r="N393" s="6" t="str">
        <f>IF(COUNTIF($A$2:A393,A393)&gt;1,"DUP","OK")</f>
        <v>OK</v>
      </c>
      <c r="O393" s="6" t="str">
        <f t="shared" si="19"/>
        <v>ORD26001815</v>
      </c>
      <c r="P393" s="6" t="str">
        <f t="shared" si="20"/>
        <v>Sep</v>
      </c>
      <c r="Q393" s="6"/>
      <c r="R393" s="9"/>
      <c r="S393" s="8"/>
      <c r="T393" s="8"/>
      <c r="U393" s="8"/>
      <c r="V393" s="8"/>
      <c r="W393" s="8"/>
      <c r="X393" s="6"/>
      <c r="Y393" s="6"/>
    </row>
    <row r="394" spans="1:25" x14ac:dyDescent="0.3">
      <c r="A394" s="6" t="s">
        <v>12749</v>
      </c>
      <c r="B394" s="6"/>
      <c r="C394" s="6" t="s">
        <v>3709</v>
      </c>
      <c r="D394" s="6" t="str">
        <f t="shared" si="18"/>
        <v>ORD26001846</v>
      </c>
      <c r="E394" s="10">
        <v>46268</v>
      </c>
      <c r="F394" s="6" t="s">
        <v>12294</v>
      </c>
      <c r="G394" s="6" t="s">
        <v>18</v>
      </c>
      <c r="H394" s="8">
        <v>6997</v>
      </c>
      <c r="I394" s="8">
        <v>20.99</v>
      </c>
      <c r="J394" s="8">
        <v>3.78</v>
      </c>
      <c r="K394" s="8">
        <v>6972.23</v>
      </c>
      <c r="L394" s="10">
        <v>46270</v>
      </c>
      <c r="M394" s="6" t="s">
        <v>12680</v>
      </c>
      <c r="N394" s="6" t="str">
        <f>IF(COUNTIF($A$2:A394,A394)&gt;1,"DUP","OK")</f>
        <v>OK</v>
      </c>
      <c r="O394" s="6" t="str">
        <f t="shared" si="19"/>
        <v>ORD26001846</v>
      </c>
      <c r="P394" s="6" t="str">
        <f t="shared" si="20"/>
        <v>Sep</v>
      </c>
      <c r="Q394" s="6"/>
      <c r="R394" s="9"/>
      <c r="S394" s="8"/>
      <c r="T394" s="8"/>
      <c r="U394" s="8"/>
      <c r="V394" s="8"/>
      <c r="W394" s="8"/>
      <c r="X394" s="6"/>
      <c r="Y394" s="6"/>
    </row>
    <row r="395" spans="1:25" x14ac:dyDescent="0.3">
      <c r="A395" s="6" t="s">
        <v>12750</v>
      </c>
      <c r="B395" s="6"/>
      <c r="C395" s="6" t="s">
        <v>12751</v>
      </c>
      <c r="D395" s="6" t="str">
        <f t="shared" si="18"/>
        <v>ORD26001896</v>
      </c>
      <c r="E395" s="10">
        <v>46268</v>
      </c>
      <c r="F395" s="6" t="s">
        <v>12294</v>
      </c>
      <c r="G395" s="6" t="s">
        <v>27</v>
      </c>
      <c r="H395" s="8">
        <v>299</v>
      </c>
      <c r="I395" s="8">
        <v>5.38</v>
      </c>
      <c r="J395" s="8">
        <v>0.97</v>
      </c>
      <c r="K395" s="8">
        <v>292.64999999999998</v>
      </c>
      <c r="L395" s="10">
        <v>46270</v>
      </c>
      <c r="M395" s="6" t="s">
        <v>12680</v>
      </c>
      <c r="N395" s="6" t="str">
        <f>IF(COUNTIF($A$2:A395,A395)&gt;1,"DUP","OK")</f>
        <v>OK</v>
      </c>
      <c r="O395" s="6" t="str">
        <f t="shared" si="19"/>
        <v>ORD26001896</v>
      </c>
      <c r="P395" s="6" t="str">
        <f t="shared" si="20"/>
        <v>Sep</v>
      </c>
      <c r="Q395" s="6"/>
      <c r="R395" s="9"/>
      <c r="S395" s="8"/>
      <c r="T395" s="8"/>
      <c r="U395" s="8"/>
      <c r="V395" s="8"/>
      <c r="W395" s="8"/>
      <c r="X395" s="6"/>
      <c r="Y395" s="6"/>
    </row>
    <row r="396" spans="1:25" x14ac:dyDescent="0.3">
      <c r="A396" s="6" t="s">
        <v>12752</v>
      </c>
      <c r="B396" s="6"/>
      <c r="C396" s="6" t="s">
        <v>3811</v>
      </c>
      <c r="D396" s="6" t="str">
        <f t="shared" si="18"/>
        <v>ORD26001897</v>
      </c>
      <c r="E396" s="10">
        <v>46268</v>
      </c>
      <c r="F396" s="6" t="s">
        <v>12294</v>
      </c>
      <c r="G396" s="6" t="s">
        <v>18</v>
      </c>
      <c r="H396" s="8">
        <v>15998</v>
      </c>
      <c r="I396" s="8">
        <v>47.99</v>
      </c>
      <c r="J396" s="8">
        <v>8.64</v>
      </c>
      <c r="K396" s="8">
        <v>15941.37</v>
      </c>
      <c r="L396" s="10">
        <v>46270</v>
      </c>
      <c r="M396" s="6" t="s">
        <v>12680</v>
      </c>
      <c r="N396" s="6" t="str">
        <f>IF(COUNTIF($A$2:A396,A396)&gt;1,"DUP","OK")</f>
        <v>OK</v>
      </c>
      <c r="O396" s="6" t="str">
        <f t="shared" si="19"/>
        <v>ORD26001897</v>
      </c>
      <c r="P396" s="6" t="str">
        <f t="shared" si="20"/>
        <v>Sep</v>
      </c>
      <c r="Q396" s="6"/>
      <c r="R396" s="9"/>
      <c r="S396" s="8"/>
      <c r="T396" s="8"/>
      <c r="U396" s="8"/>
      <c r="V396" s="8"/>
      <c r="W396" s="8"/>
      <c r="X396" s="6"/>
      <c r="Y396" s="6"/>
    </row>
    <row r="397" spans="1:25" x14ac:dyDescent="0.3">
      <c r="A397" s="6" t="s">
        <v>12753</v>
      </c>
      <c r="B397" s="6"/>
      <c r="C397" s="6" t="s">
        <v>3843</v>
      </c>
      <c r="D397" s="6" t="str">
        <f t="shared" si="18"/>
        <v>ORD26001913</v>
      </c>
      <c r="E397" s="10">
        <v>46268</v>
      </c>
      <c r="F397" s="6" t="s">
        <v>12294</v>
      </c>
      <c r="G397" s="6" t="s">
        <v>18</v>
      </c>
      <c r="H397" s="8">
        <v>5598</v>
      </c>
      <c r="I397" s="8">
        <v>16.79</v>
      </c>
      <c r="J397" s="8">
        <v>3.02</v>
      </c>
      <c r="K397" s="8">
        <v>5578.19</v>
      </c>
      <c r="L397" s="10">
        <v>46270</v>
      </c>
      <c r="M397" s="6" t="s">
        <v>12680</v>
      </c>
      <c r="N397" s="6" t="str">
        <f>IF(COUNTIF($A$2:A397,A397)&gt;1,"DUP","OK")</f>
        <v>OK</v>
      </c>
      <c r="O397" s="6" t="str">
        <f t="shared" si="19"/>
        <v>ORD26001913</v>
      </c>
      <c r="P397" s="6" t="str">
        <f t="shared" si="20"/>
        <v>Sep</v>
      </c>
      <c r="Q397" s="6"/>
      <c r="R397" s="9"/>
      <c r="S397" s="8"/>
      <c r="T397" s="8"/>
      <c r="U397" s="8"/>
      <c r="V397" s="8"/>
      <c r="W397" s="8"/>
      <c r="X397" s="6"/>
      <c r="Y397" s="6"/>
    </row>
    <row r="398" spans="1:25" x14ac:dyDescent="0.3">
      <c r="A398" s="6" t="s">
        <v>12754</v>
      </c>
      <c r="B398" s="6"/>
      <c r="C398" s="6" t="s">
        <v>4088</v>
      </c>
      <c r="D398" s="6" t="str">
        <f t="shared" si="18"/>
        <v>ORD26002038</v>
      </c>
      <c r="E398" s="10">
        <v>46268</v>
      </c>
      <c r="F398" s="6" t="s">
        <v>12294</v>
      </c>
      <c r="G398" s="6" t="s">
        <v>27</v>
      </c>
      <c r="H398" s="8">
        <v>5348</v>
      </c>
      <c r="I398" s="8">
        <v>85.57</v>
      </c>
      <c r="J398" s="8">
        <v>15.4</v>
      </c>
      <c r="K398" s="8">
        <v>5247.03</v>
      </c>
      <c r="L398" s="10">
        <v>46270</v>
      </c>
      <c r="M398" s="6" t="s">
        <v>12680</v>
      </c>
      <c r="N398" s="6" t="str">
        <f>IF(COUNTIF($A$2:A398,A398)&gt;1,"DUP","OK")</f>
        <v>OK</v>
      </c>
      <c r="O398" s="6" t="str">
        <f t="shared" si="19"/>
        <v>ORD26002038</v>
      </c>
      <c r="P398" s="6" t="str">
        <f t="shared" si="20"/>
        <v>Sep</v>
      </c>
      <c r="Q398" s="6"/>
      <c r="R398" s="9"/>
      <c r="S398" s="8"/>
      <c r="T398" s="8"/>
      <c r="U398" s="8"/>
      <c r="V398" s="8"/>
      <c r="W398" s="8"/>
      <c r="X398" s="6"/>
      <c r="Y398" s="6"/>
    </row>
    <row r="399" spans="1:25" x14ac:dyDescent="0.3">
      <c r="A399" s="6" t="s">
        <v>12755</v>
      </c>
      <c r="B399" s="6"/>
      <c r="C399" s="6" t="s">
        <v>4142</v>
      </c>
      <c r="D399" s="6" t="str">
        <f t="shared" si="18"/>
        <v>ORD26002065</v>
      </c>
      <c r="E399" s="10">
        <v>46268</v>
      </c>
      <c r="F399" s="6" t="s">
        <v>12294</v>
      </c>
      <c r="G399" s="6" t="s">
        <v>18</v>
      </c>
      <c r="H399" s="8">
        <v>698</v>
      </c>
      <c r="I399" s="8">
        <v>0</v>
      </c>
      <c r="J399" s="8">
        <v>0</v>
      </c>
      <c r="K399" s="8">
        <v>698</v>
      </c>
      <c r="L399" s="10">
        <v>46270</v>
      </c>
      <c r="M399" s="6" t="s">
        <v>12680</v>
      </c>
      <c r="N399" s="6" t="str">
        <f>IF(COUNTIF($A$2:A399,A399)&gt;1,"DUP","OK")</f>
        <v>OK</v>
      </c>
      <c r="O399" s="6" t="str">
        <f t="shared" si="19"/>
        <v>ORD26002065</v>
      </c>
      <c r="P399" s="6" t="str">
        <f t="shared" si="20"/>
        <v>Sep</v>
      </c>
      <c r="Q399" s="6"/>
      <c r="R399" s="9"/>
      <c r="S399" s="8"/>
      <c r="T399" s="8"/>
      <c r="U399" s="8"/>
      <c r="V399" s="8"/>
      <c r="W399" s="8"/>
      <c r="X399" s="6"/>
      <c r="Y399" s="6"/>
    </row>
    <row r="400" spans="1:25" x14ac:dyDescent="0.3">
      <c r="A400" s="6" t="s">
        <v>12756</v>
      </c>
      <c r="B400" s="6"/>
      <c r="C400" s="6" t="s">
        <v>4170</v>
      </c>
      <c r="D400" s="6" t="str">
        <f t="shared" si="18"/>
        <v>ORD26002079</v>
      </c>
      <c r="E400" s="10">
        <v>46268</v>
      </c>
      <c r="F400" s="6" t="s">
        <v>12294</v>
      </c>
      <c r="G400" s="6" t="s">
        <v>54</v>
      </c>
      <c r="H400" s="8">
        <v>1299</v>
      </c>
      <c r="I400" s="8">
        <v>24.68</v>
      </c>
      <c r="J400" s="8">
        <v>4.4400000000000004</v>
      </c>
      <c r="K400" s="8">
        <v>1269.8800000000001</v>
      </c>
      <c r="L400" s="10">
        <v>46270</v>
      </c>
      <c r="M400" s="6" t="s">
        <v>12680</v>
      </c>
      <c r="N400" s="6" t="str">
        <f>IF(COUNTIF($A$2:A400,A400)&gt;1,"DUP","OK")</f>
        <v>OK</v>
      </c>
      <c r="O400" s="6" t="str">
        <f t="shared" si="19"/>
        <v>ORD26002079</v>
      </c>
      <c r="P400" s="6" t="str">
        <f t="shared" si="20"/>
        <v>Sep</v>
      </c>
      <c r="Q400" s="6"/>
      <c r="R400" s="9"/>
      <c r="S400" s="8"/>
      <c r="T400" s="8"/>
      <c r="U400" s="8"/>
      <c r="V400" s="8"/>
      <c r="W400" s="8"/>
      <c r="X400" s="6"/>
      <c r="Y400" s="6"/>
    </row>
    <row r="401" spans="1:25" x14ac:dyDescent="0.3">
      <c r="A401" s="6" t="s">
        <v>12757</v>
      </c>
      <c r="B401" s="6"/>
      <c r="C401" s="6" t="s">
        <v>4202</v>
      </c>
      <c r="D401" s="6" t="str">
        <f t="shared" si="18"/>
        <v>ORD26002096</v>
      </c>
      <c r="E401" s="10">
        <v>46268</v>
      </c>
      <c r="F401" s="6" t="s">
        <v>12294</v>
      </c>
      <c r="G401" s="6" t="s">
        <v>54</v>
      </c>
      <c r="H401" s="8">
        <v>2097</v>
      </c>
      <c r="I401" s="8">
        <v>35.65</v>
      </c>
      <c r="J401" s="8">
        <v>6.42</v>
      </c>
      <c r="K401" s="8">
        <v>2054.9299999999998</v>
      </c>
      <c r="L401" s="10">
        <v>46270</v>
      </c>
      <c r="M401" s="6" t="s">
        <v>12680</v>
      </c>
      <c r="N401" s="6" t="str">
        <f>IF(COUNTIF($A$2:A401,A401)&gt;1,"DUP","OK")</f>
        <v>OK</v>
      </c>
      <c r="O401" s="6" t="str">
        <f t="shared" si="19"/>
        <v>ORD26002096</v>
      </c>
      <c r="P401" s="6" t="str">
        <f t="shared" si="20"/>
        <v>Sep</v>
      </c>
      <c r="Q401" s="6"/>
      <c r="R401" s="9"/>
      <c r="S401" s="8"/>
      <c r="T401" s="8"/>
      <c r="U401" s="8"/>
      <c r="V401" s="8"/>
      <c r="W401" s="8"/>
      <c r="X401" s="6"/>
      <c r="Y401" s="6"/>
    </row>
    <row r="402" spans="1:25" x14ac:dyDescent="0.3">
      <c r="A402" s="6" t="s">
        <v>12758</v>
      </c>
      <c r="B402" s="6"/>
      <c r="C402" s="6" t="s">
        <v>12759</v>
      </c>
      <c r="D402" s="6" t="str">
        <f t="shared" si="18"/>
        <v>ORD26002154</v>
      </c>
      <c r="E402" s="10">
        <v>46268</v>
      </c>
      <c r="F402" s="6" t="s">
        <v>12294</v>
      </c>
      <c r="G402" s="6" t="s">
        <v>18</v>
      </c>
      <c r="H402" s="8">
        <v>599</v>
      </c>
      <c r="I402" s="8">
        <v>0</v>
      </c>
      <c r="J402" s="8">
        <v>0</v>
      </c>
      <c r="K402" s="8">
        <v>599</v>
      </c>
      <c r="L402" s="10">
        <v>46270</v>
      </c>
      <c r="M402" s="6" t="s">
        <v>12680</v>
      </c>
      <c r="N402" s="6" t="str">
        <f>IF(COUNTIF($A$2:A402,A402)&gt;1,"DUP","OK")</f>
        <v>OK</v>
      </c>
      <c r="O402" s="6" t="str">
        <f t="shared" si="19"/>
        <v>ORD26002154</v>
      </c>
      <c r="P402" s="6" t="str">
        <f t="shared" si="20"/>
        <v>Sep</v>
      </c>
      <c r="Q402" s="6"/>
      <c r="R402" s="9"/>
      <c r="S402" s="8"/>
      <c r="T402" s="8"/>
      <c r="U402" s="8"/>
      <c r="V402" s="8"/>
      <c r="W402" s="8"/>
      <c r="X402" s="6"/>
      <c r="Y402" s="6"/>
    </row>
    <row r="403" spans="1:25" x14ac:dyDescent="0.3">
      <c r="A403" s="6" t="s">
        <v>12760</v>
      </c>
      <c r="B403" s="6"/>
      <c r="C403" s="6" t="s">
        <v>4460</v>
      </c>
      <c r="D403" s="6" t="str">
        <f t="shared" si="18"/>
        <v>ORD26002226</v>
      </c>
      <c r="E403" s="10">
        <v>46268</v>
      </c>
      <c r="F403" s="6" t="s">
        <v>12294</v>
      </c>
      <c r="G403" s="6" t="s">
        <v>27</v>
      </c>
      <c r="H403" s="8">
        <v>999</v>
      </c>
      <c r="I403" s="8">
        <v>17.98</v>
      </c>
      <c r="J403" s="8">
        <v>3.24</v>
      </c>
      <c r="K403" s="8">
        <v>977.78</v>
      </c>
      <c r="L403" s="10">
        <v>46270</v>
      </c>
      <c r="M403" s="6" t="s">
        <v>12680</v>
      </c>
      <c r="N403" s="6" t="str">
        <f>IF(COUNTIF($A$2:A403,A403)&gt;1,"DUP","OK")</f>
        <v>OK</v>
      </c>
      <c r="O403" s="6" t="str">
        <f t="shared" si="19"/>
        <v>ORD26002226</v>
      </c>
      <c r="P403" s="6" t="str">
        <f t="shared" si="20"/>
        <v>Sep</v>
      </c>
      <c r="Q403" s="6"/>
      <c r="R403" s="9"/>
      <c r="S403" s="8"/>
      <c r="T403" s="8"/>
      <c r="U403" s="8"/>
      <c r="V403" s="8"/>
      <c r="W403" s="8"/>
      <c r="X403" s="6"/>
      <c r="Y403" s="6"/>
    </row>
    <row r="404" spans="1:25" x14ac:dyDescent="0.3">
      <c r="A404" s="6" t="s">
        <v>12761</v>
      </c>
      <c r="B404" s="6"/>
      <c r="C404" s="6" t="s">
        <v>4541</v>
      </c>
      <c r="D404" s="6" t="str">
        <f t="shared" si="18"/>
        <v>ORD26002267</v>
      </c>
      <c r="E404" s="10">
        <v>46268</v>
      </c>
      <c r="F404" s="6" t="s">
        <v>12294</v>
      </c>
      <c r="G404" s="6" t="s">
        <v>54</v>
      </c>
      <c r="H404" s="8">
        <v>1499</v>
      </c>
      <c r="I404" s="8">
        <v>28.48</v>
      </c>
      <c r="J404" s="8">
        <v>5.13</v>
      </c>
      <c r="K404" s="8">
        <v>1465.39</v>
      </c>
      <c r="L404" s="10">
        <v>46270</v>
      </c>
      <c r="M404" s="6" t="s">
        <v>12680</v>
      </c>
      <c r="N404" s="6" t="str">
        <f>IF(COUNTIF($A$2:A404,A404)&gt;1,"DUP","OK")</f>
        <v>OK</v>
      </c>
      <c r="O404" s="6" t="str">
        <f t="shared" si="19"/>
        <v>ORD26002267</v>
      </c>
      <c r="P404" s="6" t="str">
        <f t="shared" si="20"/>
        <v>Sep</v>
      </c>
      <c r="Q404" s="6"/>
      <c r="R404" s="9"/>
      <c r="S404" s="8"/>
      <c r="T404" s="8"/>
      <c r="U404" s="8"/>
      <c r="V404" s="8"/>
      <c r="W404" s="8"/>
      <c r="X404" s="6"/>
      <c r="Y404" s="6"/>
    </row>
    <row r="405" spans="1:25" x14ac:dyDescent="0.3">
      <c r="A405" s="6" t="s">
        <v>12762</v>
      </c>
      <c r="B405" s="6"/>
      <c r="C405" s="6" t="s">
        <v>4555</v>
      </c>
      <c r="D405" s="6" t="str">
        <f t="shared" si="18"/>
        <v>ORD26002274</v>
      </c>
      <c r="E405" s="10">
        <v>46268</v>
      </c>
      <c r="F405" s="6" t="s">
        <v>12294</v>
      </c>
      <c r="G405" s="6" t="s">
        <v>18</v>
      </c>
      <c r="H405" s="8">
        <v>499</v>
      </c>
      <c r="I405" s="8">
        <v>0</v>
      </c>
      <c r="J405" s="8">
        <v>0</v>
      </c>
      <c r="K405" s="8">
        <v>499</v>
      </c>
      <c r="L405" s="10">
        <v>46270</v>
      </c>
      <c r="M405" s="6" t="s">
        <v>12680</v>
      </c>
      <c r="N405" s="6" t="str">
        <f>IF(COUNTIF($A$2:A405,A405)&gt;1,"DUP","OK")</f>
        <v>OK</v>
      </c>
      <c r="O405" s="6" t="str">
        <f t="shared" si="19"/>
        <v>ORD26002274</v>
      </c>
      <c r="P405" s="6" t="str">
        <f t="shared" si="20"/>
        <v>Sep</v>
      </c>
      <c r="Q405" s="6"/>
      <c r="R405" s="9"/>
      <c r="S405" s="8"/>
      <c r="T405" s="8"/>
      <c r="U405" s="8"/>
      <c r="V405" s="8"/>
      <c r="W405" s="8"/>
      <c r="X405" s="6"/>
      <c r="Y405" s="6"/>
    </row>
    <row r="406" spans="1:25" x14ac:dyDescent="0.3">
      <c r="A406" s="6" t="s">
        <v>12763</v>
      </c>
      <c r="B406" s="6"/>
      <c r="C406" s="6" t="s">
        <v>4570</v>
      </c>
      <c r="D406" s="6" t="str">
        <f t="shared" si="18"/>
        <v>ORD26002282</v>
      </c>
      <c r="E406" s="10">
        <v>46268</v>
      </c>
      <c r="F406" s="6" t="s">
        <v>12294</v>
      </c>
      <c r="G406" s="6" t="s">
        <v>18</v>
      </c>
      <c r="H406" s="8">
        <v>599</v>
      </c>
      <c r="I406" s="8">
        <v>0</v>
      </c>
      <c r="J406" s="8">
        <v>0</v>
      </c>
      <c r="K406" s="8">
        <v>599</v>
      </c>
      <c r="L406" s="10">
        <v>46270</v>
      </c>
      <c r="M406" s="6" t="s">
        <v>12680</v>
      </c>
      <c r="N406" s="6" t="str">
        <f>IF(COUNTIF($A$2:A406,A406)&gt;1,"DUP","OK")</f>
        <v>OK</v>
      </c>
      <c r="O406" s="6" t="str">
        <f t="shared" si="19"/>
        <v>ORD26002282</v>
      </c>
      <c r="P406" s="6" t="str">
        <f t="shared" si="20"/>
        <v>Sep</v>
      </c>
      <c r="Q406" s="6"/>
      <c r="R406" s="9"/>
      <c r="S406" s="8"/>
      <c r="T406" s="8"/>
      <c r="U406" s="8"/>
      <c r="V406" s="8"/>
      <c r="W406" s="8"/>
      <c r="X406" s="6"/>
      <c r="Y406" s="6"/>
    </row>
    <row r="407" spans="1:25" x14ac:dyDescent="0.3">
      <c r="A407" s="6" t="s">
        <v>12764</v>
      </c>
      <c r="B407" s="6"/>
      <c r="C407" s="6" t="s">
        <v>4600</v>
      </c>
      <c r="D407" s="6" t="str">
        <f t="shared" si="18"/>
        <v>ORD26002297</v>
      </c>
      <c r="E407" s="10">
        <v>46268</v>
      </c>
      <c r="F407" s="6" t="s">
        <v>12294</v>
      </c>
      <c r="G407" s="6" t="s">
        <v>18</v>
      </c>
      <c r="H407" s="8">
        <v>1299</v>
      </c>
      <c r="I407" s="8">
        <v>0</v>
      </c>
      <c r="J407" s="8">
        <v>0</v>
      </c>
      <c r="K407" s="8">
        <v>1299</v>
      </c>
      <c r="L407" s="10">
        <v>46270</v>
      </c>
      <c r="M407" s="6" t="s">
        <v>12680</v>
      </c>
      <c r="N407" s="6" t="str">
        <f>IF(COUNTIF($A$2:A407,A407)&gt;1,"DUP","OK")</f>
        <v>OK</v>
      </c>
      <c r="O407" s="6" t="str">
        <f t="shared" si="19"/>
        <v>ORD26002297</v>
      </c>
      <c r="P407" s="6" t="str">
        <f t="shared" si="20"/>
        <v>Sep</v>
      </c>
      <c r="Q407" s="6"/>
      <c r="R407" s="9"/>
      <c r="S407" s="8"/>
      <c r="T407" s="8"/>
      <c r="U407" s="8"/>
      <c r="V407" s="8"/>
      <c r="W407" s="8"/>
      <c r="X407" s="6"/>
      <c r="Y407" s="6"/>
    </row>
    <row r="408" spans="1:25" x14ac:dyDescent="0.3">
      <c r="A408" s="6" t="s">
        <v>12765</v>
      </c>
      <c r="B408" s="6"/>
      <c r="C408" s="6" t="s">
        <v>4610</v>
      </c>
      <c r="D408" s="6" t="str">
        <f t="shared" si="18"/>
        <v>ORD26002302</v>
      </c>
      <c r="E408" s="10">
        <v>46268</v>
      </c>
      <c r="F408" s="6" t="s">
        <v>12294</v>
      </c>
      <c r="G408" s="6" t="s">
        <v>18</v>
      </c>
      <c r="H408" s="8">
        <v>4298</v>
      </c>
      <c r="I408" s="8">
        <v>12.89</v>
      </c>
      <c r="J408" s="8">
        <v>2.3199999999999998</v>
      </c>
      <c r="K408" s="8">
        <v>4282.79</v>
      </c>
      <c r="L408" s="10">
        <v>46270</v>
      </c>
      <c r="M408" s="6" t="s">
        <v>12680</v>
      </c>
      <c r="N408" s="6" t="str">
        <f>IF(COUNTIF($A$2:A408,A408)&gt;1,"DUP","OK")</f>
        <v>OK</v>
      </c>
      <c r="O408" s="6" t="str">
        <f t="shared" si="19"/>
        <v>ORD26002302</v>
      </c>
      <c r="P408" s="6" t="str">
        <f t="shared" si="20"/>
        <v>Sep</v>
      </c>
      <c r="Q408" s="6"/>
      <c r="R408" s="9"/>
      <c r="S408" s="8"/>
      <c r="T408" s="8"/>
      <c r="U408" s="8"/>
      <c r="V408" s="8"/>
      <c r="W408" s="8"/>
      <c r="X408" s="6"/>
      <c r="Y408" s="6"/>
    </row>
    <row r="409" spans="1:25" x14ac:dyDescent="0.3">
      <c r="A409" s="6" t="s">
        <v>12766</v>
      </c>
      <c r="B409" s="6"/>
      <c r="C409" s="6" t="s">
        <v>4664</v>
      </c>
      <c r="D409" s="6" t="str">
        <f t="shared" si="18"/>
        <v>ORD26002329</v>
      </c>
      <c r="E409" s="10">
        <v>46268</v>
      </c>
      <c r="F409" s="6" t="s">
        <v>12294</v>
      </c>
      <c r="G409" s="6" t="s">
        <v>27</v>
      </c>
      <c r="H409" s="8">
        <v>599</v>
      </c>
      <c r="I409" s="8">
        <v>10.78</v>
      </c>
      <c r="J409" s="8">
        <v>1.94</v>
      </c>
      <c r="K409" s="8">
        <v>586.28</v>
      </c>
      <c r="L409" s="10">
        <v>46270</v>
      </c>
      <c r="M409" s="6" t="s">
        <v>12680</v>
      </c>
      <c r="N409" s="6" t="str">
        <f>IF(COUNTIF($A$2:A409,A409)&gt;1,"DUP","OK")</f>
        <v>OK</v>
      </c>
      <c r="O409" s="6" t="str">
        <f t="shared" si="19"/>
        <v>ORD26002329</v>
      </c>
      <c r="P409" s="6" t="str">
        <f t="shared" si="20"/>
        <v>Sep</v>
      </c>
      <c r="Q409" s="6"/>
      <c r="R409" s="9"/>
      <c r="S409" s="8"/>
      <c r="T409" s="8"/>
      <c r="U409" s="8"/>
      <c r="V409" s="8"/>
      <c r="W409" s="8"/>
      <c r="X409" s="6"/>
      <c r="Y409" s="6"/>
    </row>
    <row r="410" spans="1:25" x14ac:dyDescent="0.3">
      <c r="A410" s="6" t="s">
        <v>12767</v>
      </c>
      <c r="B410" s="6"/>
      <c r="C410" s="6" t="s">
        <v>4837</v>
      </c>
      <c r="D410" s="6" t="str">
        <f t="shared" si="18"/>
        <v>ORD26002417</v>
      </c>
      <c r="E410" s="10">
        <v>46268</v>
      </c>
      <c r="F410" s="6" t="s">
        <v>12294</v>
      </c>
      <c r="G410" s="6" t="s">
        <v>27</v>
      </c>
      <c r="H410" s="8">
        <v>1798</v>
      </c>
      <c r="I410" s="8">
        <v>32.36</v>
      </c>
      <c r="J410" s="8">
        <v>5.82</v>
      </c>
      <c r="K410" s="8">
        <v>1759.82</v>
      </c>
      <c r="L410" s="10">
        <v>46270</v>
      </c>
      <c r="M410" s="6" t="s">
        <v>12680</v>
      </c>
      <c r="N410" s="6" t="str">
        <f>IF(COUNTIF($A$2:A410,A410)&gt;1,"DUP","OK")</f>
        <v>OK</v>
      </c>
      <c r="O410" s="6" t="str">
        <f t="shared" si="19"/>
        <v>ORD26002417</v>
      </c>
      <c r="P410" s="6" t="str">
        <f t="shared" si="20"/>
        <v>Sep</v>
      </c>
      <c r="Q410" s="6"/>
      <c r="R410" s="9"/>
      <c r="S410" s="8"/>
      <c r="T410" s="8"/>
      <c r="U410" s="8"/>
      <c r="V410" s="8"/>
      <c r="W410" s="8"/>
      <c r="X410" s="6"/>
      <c r="Y410" s="6"/>
    </row>
    <row r="411" spans="1:25" x14ac:dyDescent="0.3">
      <c r="A411" s="6" t="s">
        <v>12768</v>
      </c>
      <c r="B411" s="6"/>
      <c r="C411" s="6" t="s">
        <v>12769</v>
      </c>
      <c r="D411" s="6" t="str">
        <f t="shared" si="18"/>
        <v>ORD26002418</v>
      </c>
      <c r="E411" s="10">
        <v>46268</v>
      </c>
      <c r="F411" s="6" t="s">
        <v>12294</v>
      </c>
      <c r="G411" s="6" t="s">
        <v>54</v>
      </c>
      <c r="H411" s="8">
        <v>999</v>
      </c>
      <c r="I411" s="8">
        <v>18.98</v>
      </c>
      <c r="J411" s="8">
        <v>3.42</v>
      </c>
      <c r="K411" s="8">
        <v>976.6</v>
      </c>
      <c r="L411" s="10">
        <v>46270</v>
      </c>
      <c r="M411" s="6" t="s">
        <v>12680</v>
      </c>
      <c r="N411" s="6" t="str">
        <f>IF(COUNTIF($A$2:A411,A411)&gt;1,"DUP","OK")</f>
        <v>OK</v>
      </c>
      <c r="O411" s="6" t="str">
        <f t="shared" si="19"/>
        <v>ORD26002418</v>
      </c>
      <c r="P411" s="6" t="str">
        <f t="shared" si="20"/>
        <v>Sep</v>
      </c>
      <c r="Q411" s="6"/>
      <c r="R411" s="9"/>
      <c r="S411" s="8"/>
      <c r="T411" s="8"/>
      <c r="U411" s="8"/>
      <c r="V411" s="8"/>
      <c r="W411" s="8"/>
      <c r="X411" s="6"/>
      <c r="Y411" s="6"/>
    </row>
    <row r="412" spans="1:25" x14ac:dyDescent="0.3">
      <c r="A412" s="6" t="s">
        <v>12770</v>
      </c>
      <c r="B412" s="6"/>
      <c r="C412" s="6" t="s">
        <v>4981</v>
      </c>
      <c r="D412" s="6" t="str">
        <f t="shared" si="18"/>
        <v>ORD26002491</v>
      </c>
      <c r="E412" s="10">
        <v>46268</v>
      </c>
      <c r="F412" s="6" t="s">
        <v>12294</v>
      </c>
      <c r="G412" s="6" t="s">
        <v>18</v>
      </c>
      <c r="H412" s="8">
        <v>7999</v>
      </c>
      <c r="I412" s="8">
        <v>24</v>
      </c>
      <c r="J412" s="8">
        <v>4.32</v>
      </c>
      <c r="K412" s="8">
        <v>7970.68</v>
      </c>
      <c r="L412" s="10">
        <v>46270</v>
      </c>
      <c r="M412" s="6" t="s">
        <v>12680</v>
      </c>
      <c r="N412" s="6" t="str">
        <f>IF(COUNTIF($A$2:A412,A412)&gt;1,"DUP","OK")</f>
        <v>OK</v>
      </c>
      <c r="O412" s="6" t="str">
        <f t="shared" si="19"/>
        <v>ORD26002491</v>
      </c>
      <c r="P412" s="6" t="str">
        <f t="shared" si="20"/>
        <v>Sep</v>
      </c>
      <c r="Q412" s="6"/>
      <c r="R412" s="9"/>
      <c r="S412" s="8"/>
      <c r="T412" s="8"/>
      <c r="U412" s="8"/>
      <c r="V412" s="8"/>
      <c r="W412" s="8"/>
      <c r="X412" s="6"/>
      <c r="Y412" s="6"/>
    </row>
    <row r="413" spans="1:25" x14ac:dyDescent="0.3">
      <c r="A413" s="6" t="s">
        <v>12771</v>
      </c>
      <c r="B413" s="6"/>
      <c r="C413" s="6" t="s">
        <v>4991</v>
      </c>
      <c r="D413" s="6" t="str">
        <f t="shared" si="18"/>
        <v>ORD26002496</v>
      </c>
      <c r="E413" s="10">
        <v>46268</v>
      </c>
      <c r="F413" s="6" t="s">
        <v>12294</v>
      </c>
      <c r="G413" s="6" t="s">
        <v>27</v>
      </c>
      <c r="H413" s="8">
        <v>1348</v>
      </c>
      <c r="I413" s="8">
        <v>24.26</v>
      </c>
      <c r="J413" s="8">
        <v>4.37</v>
      </c>
      <c r="K413" s="8">
        <v>1319.37</v>
      </c>
      <c r="L413" s="10">
        <v>46270</v>
      </c>
      <c r="M413" s="6" t="s">
        <v>12680</v>
      </c>
      <c r="N413" s="6" t="str">
        <f>IF(COUNTIF($A$2:A413,A413)&gt;1,"DUP","OK")</f>
        <v>OK</v>
      </c>
      <c r="O413" s="6" t="str">
        <f t="shared" si="19"/>
        <v>ORD26002496</v>
      </c>
      <c r="P413" s="6" t="str">
        <f t="shared" si="20"/>
        <v>Sep</v>
      </c>
      <c r="Q413" s="6"/>
      <c r="R413" s="9"/>
      <c r="S413" s="8"/>
      <c r="T413" s="8"/>
      <c r="U413" s="8"/>
      <c r="V413" s="8"/>
      <c r="W413" s="8"/>
      <c r="X413" s="6"/>
      <c r="Y413" s="6"/>
    </row>
    <row r="414" spans="1:25" x14ac:dyDescent="0.3">
      <c r="A414" s="6" t="s">
        <v>12772</v>
      </c>
      <c r="B414" s="6"/>
      <c r="C414" s="6" t="s">
        <v>12773</v>
      </c>
      <c r="D414" s="6" t="str">
        <f t="shared" si="18"/>
        <v>ORD26002539</v>
      </c>
      <c r="E414" s="10">
        <v>46268</v>
      </c>
      <c r="F414" s="6" t="s">
        <v>12294</v>
      </c>
      <c r="G414" s="6" t="s">
        <v>18</v>
      </c>
      <c r="H414" s="8">
        <v>599</v>
      </c>
      <c r="I414" s="8">
        <v>0</v>
      </c>
      <c r="J414" s="8">
        <v>0</v>
      </c>
      <c r="K414" s="8">
        <v>599</v>
      </c>
      <c r="L414" s="10">
        <v>46270</v>
      </c>
      <c r="M414" s="6" t="s">
        <v>12680</v>
      </c>
      <c r="N414" s="6" t="str">
        <f>IF(COUNTIF($A$2:A414,A414)&gt;1,"DUP","OK")</f>
        <v>OK</v>
      </c>
      <c r="O414" s="6" t="str">
        <f t="shared" si="19"/>
        <v>ORD26002539</v>
      </c>
      <c r="P414" s="6" t="str">
        <f t="shared" si="20"/>
        <v>Sep</v>
      </c>
      <c r="Q414" s="6"/>
      <c r="R414" s="9"/>
      <c r="S414" s="8"/>
      <c r="T414" s="8"/>
      <c r="U414" s="8"/>
      <c r="V414" s="8"/>
      <c r="W414" s="8"/>
      <c r="X414" s="6"/>
      <c r="Y414" s="6"/>
    </row>
    <row r="415" spans="1:25" x14ac:dyDescent="0.3">
      <c r="A415" s="6" t="s">
        <v>12774</v>
      </c>
      <c r="B415" s="6"/>
      <c r="C415" s="6" t="s">
        <v>5098</v>
      </c>
      <c r="D415" s="6" t="str">
        <f t="shared" si="18"/>
        <v>ORD26002550</v>
      </c>
      <c r="E415" s="10">
        <v>46268</v>
      </c>
      <c r="F415" s="6" t="s">
        <v>12294</v>
      </c>
      <c r="G415" s="6" t="s">
        <v>18</v>
      </c>
      <c r="H415" s="8">
        <v>599</v>
      </c>
      <c r="I415" s="8">
        <v>0</v>
      </c>
      <c r="J415" s="8">
        <v>0</v>
      </c>
      <c r="K415" s="8">
        <v>599</v>
      </c>
      <c r="L415" s="10">
        <v>46270</v>
      </c>
      <c r="M415" s="6" t="s">
        <v>12680</v>
      </c>
      <c r="N415" s="6" t="str">
        <f>IF(COUNTIF($A$2:A415,A415)&gt;1,"DUP","OK")</f>
        <v>OK</v>
      </c>
      <c r="O415" s="6" t="str">
        <f t="shared" si="19"/>
        <v>ORD26002550</v>
      </c>
      <c r="P415" s="6" t="str">
        <f t="shared" si="20"/>
        <v>Sep</v>
      </c>
      <c r="Q415" s="6"/>
      <c r="R415" s="9"/>
      <c r="S415" s="8"/>
      <c r="T415" s="8"/>
      <c r="U415" s="8"/>
      <c r="V415" s="8"/>
      <c r="W415" s="8"/>
      <c r="X415" s="6"/>
      <c r="Y415" s="6"/>
    </row>
    <row r="416" spans="1:25" x14ac:dyDescent="0.3">
      <c r="A416" s="6" t="s">
        <v>12775</v>
      </c>
      <c r="B416" s="6"/>
      <c r="C416" s="6" t="s">
        <v>5118</v>
      </c>
      <c r="D416" s="6" t="str">
        <f t="shared" si="18"/>
        <v>ORD26002560</v>
      </c>
      <c r="E416" s="10">
        <v>46268</v>
      </c>
      <c r="F416" s="6" t="s">
        <v>12294</v>
      </c>
      <c r="G416" s="6" t="s">
        <v>18</v>
      </c>
      <c r="H416" s="8">
        <v>799</v>
      </c>
      <c r="I416" s="8">
        <v>0</v>
      </c>
      <c r="J416" s="8">
        <v>0</v>
      </c>
      <c r="K416" s="8">
        <v>799</v>
      </c>
      <c r="L416" s="10">
        <v>46270</v>
      </c>
      <c r="M416" s="6" t="s">
        <v>12680</v>
      </c>
      <c r="N416" s="6" t="str">
        <f>IF(COUNTIF($A$2:A416,A416)&gt;1,"DUP","OK")</f>
        <v>OK</v>
      </c>
      <c r="O416" s="6" t="str">
        <f t="shared" si="19"/>
        <v>ORD26002560</v>
      </c>
      <c r="P416" s="6" t="str">
        <f t="shared" si="20"/>
        <v>Sep</v>
      </c>
      <c r="Q416" s="6"/>
      <c r="R416" s="9"/>
      <c r="S416" s="8"/>
      <c r="T416" s="8"/>
      <c r="U416" s="8"/>
      <c r="V416" s="8"/>
      <c r="W416" s="8"/>
      <c r="X416" s="6"/>
      <c r="Y416" s="6"/>
    </row>
    <row r="417" spans="1:25" x14ac:dyDescent="0.3">
      <c r="A417" s="6" t="s">
        <v>12776</v>
      </c>
      <c r="B417" s="6"/>
      <c r="C417" s="6" t="s">
        <v>5124</v>
      </c>
      <c r="D417" s="6" t="str">
        <f t="shared" si="18"/>
        <v>ORD26002563</v>
      </c>
      <c r="E417" s="10">
        <v>46268</v>
      </c>
      <c r="F417" s="6" t="s">
        <v>12294</v>
      </c>
      <c r="G417" s="6" t="s">
        <v>18</v>
      </c>
      <c r="H417" s="8">
        <v>7497</v>
      </c>
      <c r="I417" s="8">
        <v>22.49</v>
      </c>
      <c r="J417" s="8">
        <v>4.05</v>
      </c>
      <c r="K417" s="8">
        <v>7470.46</v>
      </c>
      <c r="L417" s="10">
        <v>46270</v>
      </c>
      <c r="M417" s="6" t="s">
        <v>12680</v>
      </c>
      <c r="N417" s="6" t="str">
        <f>IF(COUNTIF($A$2:A417,A417)&gt;1,"DUP","OK")</f>
        <v>OK</v>
      </c>
      <c r="O417" s="6" t="str">
        <f t="shared" si="19"/>
        <v>ORD26002563</v>
      </c>
      <c r="P417" s="6" t="str">
        <f t="shared" si="20"/>
        <v>Sep</v>
      </c>
      <c r="Q417" s="6"/>
      <c r="R417" s="9"/>
      <c r="S417" s="8"/>
      <c r="T417" s="8"/>
      <c r="U417" s="8"/>
      <c r="V417" s="8"/>
      <c r="W417" s="8"/>
      <c r="X417" s="6"/>
      <c r="Y417" s="6"/>
    </row>
    <row r="418" spans="1:25" x14ac:dyDescent="0.3">
      <c r="A418" s="6" t="s">
        <v>12777</v>
      </c>
      <c r="B418" s="6"/>
      <c r="C418" s="6" t="s">
        <v>5128</v>
      </c>
      <c r="D418" s="6" t="str">
        <f t="shared" si="18"/>
        <v>ORD26002565</v>
      </c>
      <c r="E418" s="10">
        <v>46268</v>
      </c>
      <c r="F418" s="6" t="s">
        <v>12294</v>
      </c>
      <c r="G418" s="6" t="s">
        <v>43</v>
      </c>
      <c r="H418" s="8">
        <v>499</v>
      </c>
      <c r="I418" s="8">
        <v>7.49</v>
      </c>
      <c r="J418" s="8">
        <v>1.35</v>
      </c>
      <c r="K418" s="8">
        <v>490.16</v>
      </c>
      <c r="L418" s="10">
        <v>46270</v>
      </c>
      <c r="M418" s="6" t="s">
        <v>12680</v>
      </c>
      <c r="N418" s="6" t="str">
        <f>IF(COUNTIF($A$2:A418,A418)&gt;1,"DUP","OK")</f>
        <v>OK</v>
      </c>
      <c r="O418" s="6" t="str">
        <f t="shared" si="19"/>
        <v>ORD26002565</v>
      </c>
      <c r="P418" s="6" t="str">
        <f t="shared" si="20"/>
        <v>Sep</v>
      </c>
      <c r="Q418" s="6"/>
      <c r="R418" s="9"/>
      <c r="S418" s="8"/>
      <c r="T418" s="8"/>
      <c r="U418" s="8"/>
      <c r="V418" s="8"/>
      <c r="W418" s="8"/>
      <c r="X418" s="6"/>
      <c r="Y418" s="6"/>
    </row>
    <row r="419" spans="1:25" x14ac:dyDescent="0.3">
      <c r="A419" s="6" t="s">
        <v>12778</v>
      </c>
      <c r="B419" s="6"/>
      <c r="C419" s="6" t="s">
        <v>12779</v>
      </c>
      <c r="D419" s="6" t="str">
        <f t="shared" si="18"/>
        <v>ORD26002566</v>
      </c>
      <c r="E419" s="10">
        <v>46268</v>
      </c>
      <c r="F419" s="6" t="s">
        <v>12294</v>
      </c>
      <c r="G419" s="6" t="s">
        <v>27</v>
      </c>
      <c r="H419" s="8">
        <v>7097</v>
      </c>
      <c r="I419" s="8">
        <v>113.55</v>
      </c>
      <c r="J419" s="8">
        <v>20.440000000000001</v>
      </c>
      <c r="K419" s="8">
        <v>6963.01</v>
      </c>
      <c r="L419" s="10">
        <v>46270</v>
      </c>
      <c r="M419" s="6" t="s">
        <v>12680</v>
      </c>
      <c r="N419" s="6" t="str">
        <f>IF(COUNTIF($A$2:A419,A419)&gt;1,"DUP","OK")</f>
        <v>OK</v>
      </c>
      <c r="O419" s="6" t="str">
        <f t="shared" si="19"/>
        <v>ORD26002566</v>
      </c>
      <c r="P419" s="6" t="str">
        <f t="shared" si="20"/>
        <v>Sep</v>
      </c>
      <c r="Q419" s="6"/>
      <c r="R419" s="9"/>
      <c r="S419" s="8"/>
      <c r="T419" s="8"/>
      <c r="U419" s="8"/>
      <c r="V419" s="8"/>
      <c r="W419" s="8"/>
      <c r="X419" s="6"/>
      <c r="Y419" s="6"/>
    </row>
    <row r="420" spans="1:25" x14ac:dyDescent="0.3">
      <c r="A420" s="6" t="s">
        <v>12780</v>
      </c>
      <c r="B420" s="6"/>
      <c r="C420" s="6" t="s">
        <v>5198</v>
      </c>
      <c r="D420" s="6" t="str">
        <f t="shared" si="18"/>
        <v>ORD26002601</v>
      </c>
      <c r="E420" s="10">
        <v>46268</v>
      </c>
      <c r="F420" s="6" t="s">
        <v>12294</v>
      </c>
      <c r="G420" s="6" t="s">
        <v>54</v>
      </c>
      <c r="H420" s="8">
        <v>6798</v>
      </c>
      <c r="I420" s="8">
        <v>115.57</v>
      </c>
      <c r="J420" s="8">
        <v>20.8</v>
      </c>
      <c r="K420" s="8">
        <v>6661.63</v>
      </c>
      <c r="L420" s="10">
        <v>46270</v>
      </c>
      <c r="M420" s="6" t="s">
        <v>12680</v>
      </c>
      <c r="N420" s="6" t="str">
        <f>IF(COUNTIF($A$2:A420,A420)&gt;1,"DUP","OK")</f>
        <v>OK</v>
      </c>
      <c r="O420" s="6" t="str">
        <f t="shared" si="19"/>
        <v>ORD26002601</v>
      </c>
      <c r="P420" s="6" t="str">
        <f t="shared" si="20"/>
        <v>Sep</v>
      </c>
      <c r="Q420" s="6"/>
      <c r="R420" s="9"/>
      <c r="S420" s="8"/>
      <c r="T420" s="8"/>
      <c r="U420" s="8"/>
      <c r="V420" s="8"/>
      <c r="W420" s="8"/>
      <c r="X420" s="6"/>
      <c r="Y420" s="6"/>
    </row>
    <row r="421" spans="1:25" x14ac:dyDescent="0.3">
      <c r="A421" s="6" t="s">
        <v>12781</v>
      </c>
      <c r="B421" s="6"/>
      <c r="C421" s="6" t="s">
        <v>5230</v>
      </c>
      <c r="D421" s="6" t="str">
        <f t="shared" si="18"/>
        <v>ORD26002617</v>
      </c>
      <c r="E421" s="10">
        <v>46268</v>
      </c>
      <c r="F421" s="6" t="s">
        <v>12294</v>
      </c>
      <c r="G421" s="6" t="s">
        <v>18</v>
      </c>
      <c r="H421" s="8">
        <v>1299</v>
      </c>
      <c r="I421" s="8">
        <v>0</v>
      </c>
      <c r="J421" s="8">
        <v>0</v>
      </c>
      <c r="K421" s="8">
        <v>1299</v>
      </c>
      <c r="L421" s="10">
        <v>46270</v>
      </c>
      <c r="M421" s="6" t="s">
        <v>12680</v>
      </c>
      <c r="N421" s="6" t="str">
        <f>IF(COUNTIF($A$2:A421,A421)&gt;1,"DUP","OK")</f>
        <v>OK</v>
      </c>
      <c r="O421" s="6" t="str">
        <f t="shared" si="19"/>
        <v>ORD26002617</v>
      </c>
      <c r="P421" s="6" t="str">
        <f t="shared" si="20"/>
        <v>Sep</v>
      </c>
      <c r="Q421" s="6"/>
      <c r="R421" s="9"/>
      <c r="S421" s="8"/>
      <c r="T421" s="8"/>
      <c r="U421" s="8"/>
      <c r="V421" s="8"/>
      <c r="W421" s="8"/>
      <c r="X421" s="6"/>
      <c r="Y421" s="6"/>
    </row>
    <row r="422" spans="1:25" x14ac:dyDescent="0.3">
      <c r="A422" s="6" t="s">
        <v>12782</v>
      </c>
      <c r="B422" s="6"/>
      <c r="C422" s="6" t="s">
        <v>5438</v>
      </c>
      <c r="D422" s="6" t="str">
        <f t="shared" si="18"/>
        <v>ORD26002721</v>
      </c>
      <c r="E422" s="10">
        <v>46268</v>
      </c>
      <c r="F422" s="6" t="s">
        <v>12294</v>
      </c>
      <c r="G422" s="6" t="s">
        <v>18</v>
      </c>
      <c r="H422" s="8">
        <v>7999</v>
      </c>
      <c r="I422" s="8">
        <v>24</v>
      </c>
      <c r="J422" s="8">
        <v>4.32</v>
      </c>
      <c r="K422" s="8">
        <v>7970.68</v>
      </c>
      <c r="L422" s="10">
        <v>46270</v>
      </c>
      <c r="M422" s="6" t="s">
        <v>12680</v>
      </c>
      <c r="N422" s="6" t="str">
        <f>IF(COUNTIF($A$2:A422,A422)&gt;1,"DUP","OK")</f>
        <v>OK</v>
      </c>
      <c r="O422" s="6" t="str">
        <f t="shared" si="19"/>
        <v>ORD26002721</v>
      </c>
      <c r="P422" s="6" t="str">
        <f t="shared" si="20"/>
        <v>Sep</v>
      </c>
      <c r="Q422" s="6"/>
      <c r="R422" s="9"/>
      <c r="S422" s="8"/>
      <c r="T422" s="8"/>
      <c r="U422" s="8"/>
      <c r="V422" s="8"/>
      <c r="W422" s="8"/>
      <c r="X422" s="6"/>
      <c r="Y422" s="6"/>
    </row>
    <row r="423" spans="1:25" x14ac:dyDescent="0.3">
      <c r="A423" s="6" t="s">
        <v>12783</v>
      </c>
      <c r="B423" s="6"/>
      <c r="C423" s="6" t="s">
        <v>5492</v>
      </c>
      <c r="D423" s="6" t="str">
        <f t="shared" si="18"/>
        <v>ORD26002748</v>
      </c>
      <c r="E423" s="10">
        <v>46268</v>
      </c>
      <c r="F423" s="6" t="s">
        <v>12294</v>
      </c>
      <c r="G423" s="6" t="s">
        <v>18</v>
      </c>
      <c r="H423" s="8">
        <v>3197</v>
      </c>
      <c r="I423" s="8">
        <v>9.59</v>
      </c>
      <c r="J423" s="8">
        <v>1.73</v>
      </c>
      <c r="K423" s="8">
        <v>3185.68</v>
      </c>
      <c r="L423" s="10">
        <v>46270</v>
      </c>
      <c r="M423" s="6" t="s">
        <v>12680</v>
      </c>
      <c r="N423" s="6" t="str">
        <f>IF(COUNTIF($A$2:A423,A423)&gt;1,"DUP","OK")</f>
        <v>OK</v>
      </c>
      <c r="O423" s="6" t="str">
        <f t="shared" si="19"/>
        <v>ORD26002748</v>
      </c>
      <c r="P423" s="6" t="str">
        <f t="shared" si="20"/>
        <v>Sep</v>
      </c>
      <c r="Q423" s="6"/>
      <c r="R423" s="9"/>
      <c r="S423" s="8"/>
      <c r="T423" s="8"/>
      <c r="U423" s="8"/>
      <c r="V423" s="8"/>
      <c r="W423" s="8"/>
      <c r="X423" s="6"/>
      <c r="Y423" s="6"/>
    </row>
    <row r="424" spans="1:25" x14ac:dyDescent="0.3">
      <c r="A424" s="6" t="s">
        <v>12784</v>
      </c>
      <c r="B424" s="6"/>
      <c r="C424" s="6" t="s">
        <v>5564</v>
      </c>
      <c r="D424" s="6" t="str">
        <f t="shared" si="18"/>
        <v>ORD26002785</v>
      </c>
      <c r="E424" s="10">
        <v>46268</v>
      </c>
      <c r="F424" s="6" t="s">
        <v>12294</v>
      </c>
      <c r="G424" s="6" t="s">
        <v>18</v>
      </c>
      <c r="H424" s="8">
        <v>5797</v>
      </c>
      <c r="I424" s="8">
        <v>17.39</v>
      </c>
      <c r="J424" s="8">
        <v>3.13</v>
      </c>
      <c r="K424" s="8">
        <v>5776.48</v>
      </c>
      <c r="L424" s="10">
        <v>46270</v>
      </c>
      <c r="M424" s="6" t="s">
        <v>12680</v>
      </c>
      <c r="N424" s="6" t="str">
        <f>IF(COUNTIF($A$2:A424,A424)&gt;1,"DUP","OK")</f>
        <v>OK</v>
      </c>
      <c r="O424" s="6" t="str">
        <f t="shared" si="19"/>
        <v>ORD26002785</v>
      </c>
      <c r="P424" s="6" t="str">
        <f t="shared" si="20"/>
        <v>Sep</v>
      </c>
      <c r="Q424" s="6"/>
      <c r="R424" s="9"/>
      <c r="S424" s="8"/>
      <c r="T424" s="8"/>
      <c r="U424" s="8"/>
      <c r="V424" s="8"/>
      <c r="W424" s="8"/>
      <c r="X424" s="6"/>
      <c r="Y424" s="6"/>
    </row>
    <row r="425" spans="1:25" x14ac:dyDescent="0.3">
      <c r="A425" s="6" t="s">
        <v>12785</v>
      </c>
      <c r="B425" s="6"/>
      <c r="C425" s="6" t="s">
        <v>5837</v>
      </c>
      <c r="D425" s="6" t="str">
        <f t="shared" si="18"/>
        <v>ORD26002924</v>
      </c>
      <c r="E425" s="10">
        <v>46268</v>
      </c>
      <c r="F425" s="6" t="s">
        <v>12294</v>
      </c>
      <c r="G425" s="6" t="s">
        <v>27</v>
      </c>
      <c r="H425" s="8">
        <v>599</v>
      </c>
      <c r="I425" s="8">
        <v>10.78</v>
      </c>
      <c r="J425" s="8">
        <v>1.94</v>
      </c>
      <c r="K425" s="8">
        <v>586.28</v>
      </c>
      <c r="L425" s="10">
        <v>46270</v>
      </c>
      <c r="M425" s="6" t="s">
        <v>12680</v>
      </c>
      <c r="N425" s="6" t="str">
        <f>IF(COUNTIF($A$2:A425,A425)&gt;1,"DUP","OK")</f>
        <v>OK</v>
      </c>
      <c r="O425" s="6" t="str">
        <f t="shared" si="19"/>
        <v>ORD26002924</v>
      </c>
      <c r="P425" s="6" t="str">
        <f t="shared" si="20"/>
        <v>Sep</v>
      </c>
      <c r="Q425" s="6"/>
      <c r="R425" s="9"/>
      <c r="S425" s="8"/>
      <c r="T425" s="8"/>
      <c r="U425" s="8"/>
      <c r="V425" s="8"/>
      <c r="W425" s="8"/>
      <c r="X425" s="6"/>
      <c r="Y425" s="6"/>
    </row>
    <row r="426" spans="1:25" x14ac:dyDescent="0.3">
      <c r="A426" s="6" t="s">
        <v>12786</v>
      </c>
      <c r="B426" s="6"/>
      <c r="C426" s="6" t="s">
        <v>5975</v>
      </c>
      <c r="D426" s="6" t="str">
        <f t="shared" si="18"/>
        <v>ORD26002995</v>
      </c>
      <c r="E426" s="10">
        <v>46268</v>
      </c>
      <c r="F426" s="6" t="s">
        <v>12294</v>
      </c>
      <c r="G426" s="6" t="s">
        <v>18</v>
      </c>
      <c r="H426" s="8">
        <v>5998</v>
      </c>
      <c r="I426" s="8">
        <v>17.989999999999998</v>
      </c>
      <c r="J426" s="8">
        <v>3.24</v>
      </c>
      <c r="K426" s="8">
        <v>5976.77</v>
      </c>
      <c r="L426" s="10">
        <v>46270</v>
      </c>
      <c r="M426" s="6" t="s">
        <v>12680</v>
      </c>
      <c r="N426" s="6" t="str">
        <f>IF(COUNTIF($A$2:A426,A426)&gt;1,"DUP","OK")</f>
        <v>OK</v>
      </c>
      <c r="O426" s="6" t="str">
        <f t="shared" si="19"/>
        <v>ORD26002995</v>
      </c>
      <c r="P426" s="6" t="str">
        <f t="shared" si="20"/>
        <v>Sep</v>
      </c>
      <c r="Q426" s="6"/>
      <c r="R426" s="9"/>
      <c r="S426" s="8"/>
      <c r="T426" s="8"/>
      <c r="U426" s="8"/>
      <c r="V426" s="8"/>
      <c r="W426" s="8"/>
      <c r="X426" s="6"/>
      <c r="Y426" s="6"/>
    </row>
    <row r="427" spans="1:25" x14ac:dyDescent="0.3">
      <c r="A427" s="6" t="s">
        <v>12787</v>
      </c>
      <c r="B427" s="6"/>
      <c r="C427" s="6" t="s">
        <v>12788</v>
      </c>
      <c r="D427" s="6" t="str">
        <f t="shared" si="18"/>
        <v>ORD26003043</v>
      </c>
      <c r="E427" s="10">
        <v>46268</v>
      </c>
      <c r="F427" s="6" t="s">
        <v>12294</v>
      </c>
      <c r="G427" s="6" t="s">
        <v>18</v>
      </c>
      <c r="H427" s="8">
        <v>349</v>
      </c>
      <c r="I427" s="8">
        <v>0</v>
      </c>
      <c r="J427" s="8">
        <v>0</v>
      </c>
      <c r="K427" s="8">
        <v>349</v>
      </c>
      <c r="L427" s="10">
        <v>46270</v>
      </c>
      <c r="M427" s="6" t="s">
        <v>12680</v>
      </c>
      <c r="N427" s="6" t="str">
        <f>IF(COUNTIF($A$2:A427,A427)&gt;1,"DUP","OK")</f>
        <v>OK</v>
      </c>
      <c r="O427" s="6" t="str">
        <f t="shared" si="19"/>
        <v>ORD26003043</v>
      </c>
      <c r="P427" s="6" t="str">
        <f t="shared" si="20"/>
        <v>Sep</v>
      </c>
      <c r="Q427" s="6"/>
      <c r="R427" s="9"/>
      <c r="S427" s="8"/>
      <c r="T427" s="8"/>
      <c r="U427" s="8"/>
      <c r="V427" s="8"/>
      <c r="W427" s="8"/>
      <c r="X427" s="6"/>
      <c r="Y427" s="6"/>
    </row>
    <row r="428" spans="1:25" x14ac:dyDescent="0.3">
      <c r="A428" s="6" t="s">
        <v>12789</v>
      </c>
      <c r="B428" s="6"/>
      <c r="C428" s="6" t="s">
        <v>12790</v>
      </c>
      <c r="D428" s="6" t="str">
        <f t="shared" si="18"/>
        <v>ORD26003058</v>
      </c>
      <c r="E428" s="10">
        <v>46268</v>
      </c>
      <c r="F428" s="6" t="s">
        <v>12294</v>
      </c>
      <c r="G428" s="6" t="s">
        <v>43</v>
      </c>
      <c r="H428" s="8">
        <v>3499</v>
      </c>
      <c r="I428" s="8">
        <v>41.99</v>
      </c>
      <c r="J428" s="8">
        <v>7.56</v>
      </c>
      <c r="K428" s="8">
        <v>3449.45</v>
      </c>
      <c r="L428" s="10">
        <v>46270</v>
      </c>
      <c r="M428" s="6" t="s">
        <v>12680</v>
      </c>
      <c r="N428" s="6" t="str">
        <f>IF(COUNTIF($A$2:A428,A428)&gt;1,"DUP","OK")</f>
        <v>OK</v>
      </c>
      <c r="O428" s="6" t="str">
        <f t="shared" si="19"/>
        <v>ORD26003058</v>
      </c>
      <c r="P428" s="6" t="str">
        <f t="shared" si="20"/>
        <v>Sep</v>
      </c>
      <c r="Q428" s="6"/>
      <c r="R428" s="9"/>
      <c r="S428" s="8"/>
      <c r="T428" s="8"/>
      <c r="U428" s="8"/>
      <c r="V428" s="8"/>
      <c r="W428" s="8"/>
      <c r="X428" s="6"/>
      <c r="Y428" s="6"/>
    </row>
    <row r="429" spans="1:25" x14ac:dyDescent="0.3">
      <c r="A429" s="6" t="s">
        <v>12791</v>
      </c>
      <c r="B429" s="6"/>
      <c r="C429" s="6" t="s">
        <v>6114</v>
      </c>
      <c r="D429" s="6" t="str">
        <f t="shared" si="18"/>
        <v>ORD26003066</v>
      </c>
      <c r="E429" s="10">
        <v>46268</v>
      </c>
      <c r="F429" s="6" t="s">
        <v>12294</v>
      </c>
      <c r="G429" s="6" t="s">
        <v>27</v>
      </c>
      <c r="H429" s="8">
        <v>499</v>
      </c>
      <c r="I429" s="8">
        <v>8.98</v>
      </c>
      <c r="J429" s="8">
        <v>1.62</v>
      </c>
      <c r="K429" s="8">
        <v>488.4</v>
      </c>
      <c r="L429" s="10">
        <v>46270</v>
      </c>
      <c r="M429" s="6" t="s">
        <v>12680</v>
      </c>
      <c r="N429" s="6" t="str">
        <f>IF(COUNTIF($A$2:A429,A429)&gt;1,"DUP","OK")</f>
        <v>OK</v>
      </c>
      <c r="O429" s="6" t="str">
        <f t="shared" si="19"/>
        <v>ORD26003066</v>
      </c>
      <c r="P429" s="6" t="str">
        <f t="shared" si="20"/>
        <v>Sep</v>
      </c>
      <c r="Q429" s="6"/>
      <c r="R429" s="9"/>
      <c r="S429" s="8"/>
      <c r="T429" s="8"/>
      <c r="U429" s="8"/>
      <c r="V429" s="8"/>
      <c r="W429" s="8"/>
      <c r="X429" s="6"/>
      <c r="Y429" s="6"/>
    </row>
    <row r="430" spans="1:25" x14ac:dyDescent="0.3">
      <c r="A430" s="6" t="s">
        <v>12792</v>
      </c>
      <c r="B430" s="6"/>
      <c r="C430" s="6" t="s">
        <v>6204</v>
      </c>
      <c r="D430" s="6" t="str">
        <f t="shared" si="18"/>
        <v>ORD26003112</v>
      </c>
      <c r="E430" s="10">
        <v>46268</v>
      </c>
      <c r="F430" s="6" t="s">
        <v>12294</v>
      </c>
      <c r="G430" s="6" t="s">
        <v>18</v>
      </c>
      <c r="H430" s="8">
        <v>2999</v>
      </c>
      <c r="I430" s="8">
        <v>9</v>
      </c>
      <c r="J430" s="8">
        <v>1.62</v>
      </c>
      <c r="K430" s="8">
        <v>2988.38</v>
      </c>
      <c r="L430" s="10">
        <v>46270</v>
      </c>
      <c r="M430" s="6" t="s">
        <v>12680</v>
      </c>
      <c r="N430" s="6" t="str">
        <f>IF(COUNTIF($A$2:A430,A430)&gt;1,"DUP","OK")</f>
        <v>OK</v>
      </c>
      <c r="O430" s="6" t="str">
        <f t="shared" si="19"/>
        <v>ORD26003112</v>
      </c>
      <c r="P430" s="6" t="str">
        <f t="shared" si="20"/>
        <v>Sep</v>
      </c>
      <c r="Q430" s="6"/>
      <c r="R430" s="9"/>
      <c r="S430" s="8"/>
      <c r="T430" s="8"/>
      <c r="U430" s="8"/>
      <c r="V430" s="8"/>
      <c r="W430" s="8"/>
      <c r="X430" s="6"/>
      <c r="Y430" s="6"/>
    </row>
    <row r="431" spans="1:25" x14ac:dyDescent="0.3">
      <c r="A431" s="6" t="s">
        <v>12793</v>
      </c>
      <c r="B431" s="6"/>
      <c r="C431" s="6" t="s">
        <v>6206</v>
      </c>
      <c r="D431" s="6" t="str">
        <f t="shared" si="18"/>
        <v>ORD26003113</v>
      </c>
      <c r="E431" s="10">
        <v>46268</v>
      </c>
      <c r="F431" s="6" t="s">
        <v>12294</v>
      </c>
      <c r="G431" s="6" t="s">
        <v>27</v>
      </c>
      <c r="H431" s="8">
        <v>2499</v>
      </c>
      <c r="I431" s="8">
        <v>39.979999999999997</v>
      </c>
      <c r="J431" s="8">
        <v>7.2</v>
      </c>
      <c r="K431" s="8">
        <v>2451.8200000000002</v>
      </c>
      <c r="L431" s="10">
        <v>46270</v>
      </c>
      <c r="M431" s="6" t="s">
        <v>12680</v>
      </c>
      <c r="N431" s="6" t="str">
        <f>IF(COUNTIF($A$2:A431,A431)&gt;1,"DUP","OK")</f>
        <v>OK</v>
      </c>
      <c r="O431" s="6" t="str">
        <f t="shared" si="19"/>
        <v>ORD26003113</v>
      </c>
      <c r="P431" s="6" t="str">
        <f t="shared" si="20"/>
        <v>Sep</v>
      </c>
      <c r="Q431" s="6"/>
      <c r="R431" s="9"/>
      <c r="S431" s="8"/>
      <c r="T431" s="8"/>
      <c r="U431" s="8"/>
      <c r="V431" s="8"/>
      <c r="W431" s="8"/>
      <c r="X431" s="6"/>
      <c r="Y431" s="6"/>
    </row>
    <row r="432" spans="1:25" x14ac:dyDescent="0.3">
      <c r="A432" s="6" t="s">
        <v>12794</v>
      </c>
      <c r="B432" s="6"/>
      <c r="C432" s="6" t="s">
        <v>6222</v>
      </c>
      <c r="D432" s="6" t="str">
        <f t="shared" si="18"/>
        <v>ORD26003121</v>
      </c>
      <c r="E432" s="10">
        <v>46268</v>
      </c>
      <c r="F432" s="6" t="s">
        <v>12294</v>
      </c>
      <c r="G432" s="6" t="s">
        <v>27</v>
      </c>
      <c r="H432" s="8">
        <v>5498</v>
      </c>
      <c r="I432" s="8">
        <v>87.97</v>
      </c>
      <c r="J432" s="8">
        <v>15.83</v>
      </c>
      <c r="K432" s="8">
        <v>5394.2</v>
      </c>
      <c r="L432" s="10">
        <v>46270</v>
      </c>
      <c r="M432" s="6" t="s">
        <v>12680</v>
      </c>
      <c r="N432" s="6" t="str">
        <f>IF(COUNTIF($A$2:A432,A432)&gt;1,"DUP","OK")</f>
        <v>OK</v>
      </c>
      <c r="O432" s="6" t="str">
        <f t="shared" si="19"/>
        <v>ORD26003121</v>
      </c>
      <c r="P432" s="6" t="str">
        <f t="shared" si="20"/>
        <v>Sep</v>
      </c>
      <c r="Q432" s="6"/>
      <c r="R432" s="9"/>
      <c r="S432" s="8"/>
      <c r="T432" s="8"/>
      <c r="U432" s="8"/>
      <c r="V432" s="8"/>
      <c r="W432" s="8"/>
      <c r="X432" s="6"/>
      <c r="Y432" s="6"/>
    </row>
    <row r="433" spans="1:25" x14ac:dyDescent="0.3">
      <c r="A433" s="6" t="s">
        <v>12795</v>
      </c>
      <c r="B433" s="6"/>
      <c r="C433" s="6" t="s">
        <v>6252</v>
      </c>
      <c r="D433" s="6" t="str">
        <f t="shared" si="18"/>
        <v>ORD26003136</v>
      </c>
      <c r="E433" s="10">
        <v>46268</v>
      </c>
      <c r="F433" s="6" t="s">
        <v>12294</v>
      </c>
      <c r="G433" s="6" t="s">
        <v>18</v>
      </c>
      <c r="H433" s="8">
        <v>4997</v>
      </c>
      <c r="I433" s="8">
        <v>14.99</v>
      </c>
      <c r="J433" s="8">
        <v>2.7</v>
      </c>
      <c r="K433" s="8">
        <v>4979.3100000000004</v>
      </c>
      <c r="L433" s="10">
        <v>46270</v>
      </c>
      <c r="M433" s="6" t="s">
        <v>12680</v>
      </c>
      <c r="N433" s="6" t="str">
        <f>IF(COUNTIF($A$2:A433,A433)&gt;1,"DUP","OK")</f>
        <v>OK</v>
      </c>
      <c r="O433" s="6" t="str">
        <f t="shared" si="19"/>
        <v>ORD26003136</v>
      </c>
      <c r="P433" s="6" t="str">
        <f t="shared" si="20"/>
        <v>Sep</v>
      </c>
      <c r="Q433" s="6"/>
      <c r="R433" s="9"/>
      <c r="S433" s="8"/>
      <c r="T433" s="8"/>
      <c r="U433" s="8"/>
      <c r="V433" s="8"/>
      <c r="W433" s="8"/>
      <c r="X433" s="6"/>
      <c r="Y433" s="6"/>
    </row>
    <row r="434" spans="1:25" x14ac:dyDescent="0.3">
      <c r="A434" s="6" t="s">
        <v>12796</v>
      </c>
      <c r="B434" s="6"/>
      <c r="C434" s="6" t="s">
        <v>6256</v>
      </c>
      <c r="D434" s="6" t="str">
        <f t="shared" si="18"/>
        <v>ORD26003138</v>
      </c>
      <c r="E434" s="10">
        <v>46268</v>
      </c>
      <c r="F434" s="6" t="s">
        <v>12294</v>
      </c>
      <c r="G434" s="6" t="s">
        <v>18</v>
      </c>
      <c r="H434" s="8">
        <v>2499</v>
      </c>
      <c r="I434" s="8">
        <v>7.5</v>
      </c>
      <c r="J434" s="8">
        <v>1.35</v>
      </c>
      <c r="K434" s="8">
        <v>2490.15</v>
      </c>
      <c r="L434" s="10">
        <v>46270</v>
      </c>
      <c r="M434" s="6" t="s">
        <v>12680</v>
      </c>
      <c r="N434" s="6" t="str">
        <f>IF(COUNTIF($A$2:A434,A434)&gt;1,"DUP","OK")</f>
        <v>OK</v>
      </c>
      <c r="O434" s="6" t="str">
        <f t="shared" si="19"/>
        <v>ORD26003138</v>
      </c>
      <c r="P434" s="6" t="str">
        <f t="shared" si="20"/>
        <v>Sep</v>
      </c>
      <c r="Q434" s="6"/>
      <c r="R434" s="9"/>
      <c r="S434" s="8"/>
      <c r="T434" s="8"/>
      <c r="U434" s="8"/>
      <c r="V434" s="8"/>
      <c r="W434" s="8"/>
      <c r="X434" s="6"/>
      <c r="Y434" s="6"/>
    </row>
    <row r="435" spans="1:25" x14ac:dyDescent="0.3">
      <c r="A435" s="6" t="s">
        <v>12797</v>
      </c>
      <c r="B435" s="6"/>
      <c r="C435" s="6" t="s">
        <v>6306</v>
      </c>
      <c r="D435" s="6" t="str">
        <f t="shared" si="18"/>
        <v>ORD26003163</v>
      </c>
      <c r="E435" s="10">
        <v>46268</v>
      </c>
      <c r="F435" s="6" t="s">
        <v>12294</v>
      </c>
      <c r="G435" s="6" t="s">
        <v>27</v>
      </c>
      <c r="H435" s="8">
        <v>7998</v>
      </c>
      <c r="I435" s="8">
        <v>127.97</v>
      </c>
      <c r="J435" s="8">
        <v>23.03</v>
      </c>
      <c r="K435" s="8">
        <v>7847</v>
      </c>
      <c r="L435" s="10">
        <v>46270</v>
      </c>
      <c r="M435" s="6" t="s">
        <v>12680</v>
      </c>
      <c r="N435" s="6" t="str">
        <f>IF(COUNTIF($A$2:A435,A435)&gt;1,"DUP","OK")</f>
        <v>OK</v>
      </c>
      <c r="O435" s="6" t="str">
        <f t="shared" si="19"/>
        <v>ORD26003163</v>
      </c>
      <c r="P435" s="6" t="str">
        <f t="shared" si="20"/>
        <v>Sep</v>
      </c>
      <c r="Q435" s="6"/>
      <c r="R435" s="9"/>
      <c r="S435" s="8"/>
      <c r="T435" s="8"/>
      <c r="U435" s="8"/>
      <c r="V435" s="8"/>
      <c r="W435" s="8"/>
      <c r="X435" s="6"/>
      <c r="Y435" s="6"/>
    </row>
    <row r="436" spans="1:25" x14ac:dyDescent="0.3">
      <c r="A436" s="6" t="s">
        <v>12798</v>
      </c>
      <c r="B436" s="6"/>
      <c r="C436" s="6" t="s">
        <v>6405</v>
      </c>
      <c r="D436" s="6" t="str">
        <f t="shared" si="18"/>
        <v>ORD26003213</v>
      </c>
      <c r="E436" s="10">
        <v>46268</v>
      </c>
      <c r="F436" s="6" t="s">
        <v>12294</v>
      </c>
      <c r="G436" s="6" t="s">
        <v>54</v>
      </c>
      <c r="H436" s="8">
        <v>8847</v>
      </c>
      <c r="I436" s="8">
        <v>150.4</v>
      </c>
      <c r="J436" s="8">
        <v>27.07</v>
      </c>
      <c r="K436" s="8">
        <v>8669.5300000000007</v>
      </c>
      <c r="L436" s="10">
        <v>46270</v>
      </c>
      <c r="M436" s="6" t="s">
        <v>12680</v>
      </c>
      <c r="N436" s="6" t="str">
        <f>IF(COUNTIF($A$2:A436,A436)&gt;1,"DUP","OK")</f>
        <v>OK</v>
      </c>
      <c r="O436" s="6" t="str">
        <f t="shared" si="19"/>
        <v>ORD26003213</v>
      </c>
      <c r="P436" s="6" t="str">
        <f t="shared" si="20"/>
        <v>Sep</v>
      </c>
      <c r="Q436" s="6"/>
      <c r="R436" s="9"/>
      <c r="S436" s="8"/>
      <c r="T436" s="8"/>
      <c r="U436" s="8"/>
      <c r="V436" s="8"/>
      <c r="W436" s="8"/>
      <c r="X436" s="6"/>
      <c r="Y436" s="6"/>
    </row>
    <row r="437" spans="1:25" x14ac:dyDescent="0.3">
      <c r="A437" s="6" t="s">
        <v>12799</v>
      </c>
      <c r="B437" s="6"/>
      <c r="C437" s="6" t="s">
        <v>6661</v>
      </c>
      <c r="D437" s="6" t="str">
        <f t="shared" si="18"/>
        <v>ORD26003343</v>
      </c>
      <c r="E437" s="10">
        <v>46268</v>
      </c>
      <c r="F437" s="6" t="s">
        <v>12294</v>
      </c>
      <c r="G437" s="6" t="s">
        <v>27</v>
      </c>
      <c r="H437" s="8">
        <v>349</v>
      </c>
      <c r="I437" s="8">
        <v>6.28</v>
      </c>
      <c r="J437" s="8">
        <v>1.1299999999999999</v>
      </c>
      <c r="K437" s="8">
        <v>341.59</v>
      </c>
      <c r="L437" s="10">
        <v>46270</v>
      </c>
      <c r="M437" s="6" t="s">
        <v>12680</v>
      </c>
      <c r="N437" s="6" t="str">
        <f>IF(COUNTIF($A$2:A437,A437)&gt;1,"DUP","OK")</f>
        <v>OK</v>
      </c>
      <c r="O437" s="6" t="str">
        <f t="shared" si="19"/>
        <v>ORD26003343</v>
      </c>
      <c r="P437" s="6" t="str">
        <f t="shared" si="20"/>
        <v>Sep</v>
      </c>
      <c r="Q437" s="6"/>
      <c r="R437" s="9"/>
      <c r="S437" s="8"/>
      <c r="T437" s="8"/>
      <c r="U437" s="8"/>
      <c r="V437" s="8"/>
      <c r="W437" s="8"/>
      <c r="X437" s="6"/>
      <c r="Y437" s="6"/>
    </row>
    <row r="438" spans="1:25" x14ac:dyDescent="0.3">
      <c r="A438" s="6" t="s">
        <v>12800</v>
      </c>
      <c r="B438" s="6"/>
      <c r="C438" s="6" t="s">
        <v>6697</v>
      </c>
      <c r="D438" s="6" t="str">
        <f t="shared" si="18"/>
        <v>ORD26003361</v>
      </c>
      <c r="E438" s="10">
        <v>46268</v>
      </c>
      <c r="F438" s="6" t="s">
        <v>12294</v>
      </c>
      <c r="G438" s="6" t="s">
        <v>54</v>
      </c>
      <c r="H438" s="8">
        <v>16497</v>
      </c>
      <c r="I438" s="8">
        <v>280.45</v>
      </c>
      <c r="J438" s="8">
        <v>50.48</v>
      </c>
      <c r="K438" s="8">
        <v>16166.07</v>
      </c>
      <c r="L438" s="10">
        <v>46270</v>
      </c>
      <c r="M438" s="6" t="s">
        <v>12680</v>
      </c>
      <c r="N438" s="6" t="str">
        <f>IF(COUNTIF($A$2:A438,A438)&gt;1,"DUP","OK")</f>
        <v>OK</v>
      </c>
      <c r="O438" s="6" t="str">
        <f t="shared" si="19"/>
        <v>ORD26003361</v>
      </c>
      <c r="P438" s="6" t="str">
        <f t="shared" si="20"/>
        <v>Sep</v>
      </c>
      <c r="Q438" s="6"/>
      <c r="R438" s="9"/>
      <c r="S438" s="8"/>
      <c r="T438" s="8"/>
      <c r="U438" s="8"/>
      <c r="V438" s="8"/>
      <c r="W438" s="8"/>
      <c r="X438" s="6"/>
      <c r="Y438" s="6"/>
    </row>
    <row r="439" spans="1:25" x14ac:dyDescent="0.3">
      <c r="A439" s="6" t="s">
        <v>12801</v>
      </c>
      <c r="B439" s="6"/>
      <c r="C439" s="6" t="s">
        <v>6733</v>
      </c>
      <c r="D439" s="6" t="str">
        <f t="shared" si="18"/>
        <v>ORD26003379</v>
      </c>
      <c r="E439" s="10">
        <v>46268</v>
      </c>
      <c r="F439" s="6" t="s">
        <v>12294</v>
      </c>
      <c r="G439" s="6" t="s">
        <v>18</v>
      </c>
      <c r="H439" s="8">
        <v>3647</v>
      </c>
      <c r="I439" s="8">
        <v>10.94</v>
      </c>
      <c r="J439" s="8">
        <v>1.97</v>
      </c>
      <c r="K439" s="8">
        <v>3634.09</v>
      </c>
      <c r="L439" s="10">
        <v>46270</v>
      </c>
      <c r="M439" s="6" t="s">
        <v>12680</v>
      </c>
      <c r="N439" s="6" t="str">
        <f>IF(COUNTIF($A$2:A439,A439)&gt;1,"DUP","OK")</f>
        <v>OK</v>
      </c>
      <c r="O439" s="6" t="str">
        <f t="shared" si="19"/>
        <v>ORD26003379</v>
      </c>
      <c r="P439" s="6" t="str">
        <f t="shared" si="20"/>
        <v>Sep</v>
      </c>
      <c r="Q439" s="6"/>
      <c r="R439" s="9"/>
      <c r="S439" s="8"/>
      <c r="T439" s="8"/>
      <c r="U439" s="8"/>
      <c r="V439" s="8"/>
      <c r="W439" s="8"/>
      <c r="X439" s="6"/>
      <c r="Y439" s="6"/>
    </row>
    <row r="440" spans="1:25" x14ac:dyDescent="0.3">
      <c r="A440" s="6" t="s">
        <v>12802</v>
      </c>
      <c r="B440" s="6"/>
      <c r="C440" s="6" t="s">
        <v>6809</v>
      </c>
      <c r="D440" s="6" t="str">
        <f t="shared" si="18"/>
        <v>ORD26003417</v>
      </c>
      <c r="E440" s="10">
        <v>46268</v>
      </c>
      <c r="F440" s="6" t="s">
        <v>12294</v>
      </c>
      <c r="G440" s="6" t="s">
        <v>18</v>
      </c>
      <c r="H440" s="8">
        <v>599</v>
      </c>
      <c r="I440" s="8">
        <v>1.8</v>
      </c>
      <c r="J440" s="8">
        <v>0.32</v>
      </c>
      <c r="K440" s="8">
        <v>596.88</v>
      </c>
      <c r="L440" s="10">
        <v>46270</v>
      </c>
      <c r="M440" s="6" t="s">
        <v>12680</v>
      </c>
      <c r="N440" s="6" t="str">
        <f>IF(COUNTIF($A$2:A440,A440)&gt;1,"DUP","OK")</f>
        <v>OK</v>
      </c>
      <c r="O440" s="6" t="str">
        <f t="shared" si="19"/>
        <v>ORD26003417</v>
      </c>
      <c r="P440" s="6" t="str">
        <f t="shared" si="20"/>
        <v>Sep</v>
      </c>
      <c r="Q440" s="6"/>
      <c r="R440" s="9"/>
      <c r="S440" s="8"/>
      <c r="T440" s="8"/>
      <c r="U440" s="8"/>
      <c r="V440" s="8"/>
      <c r="W440" s="8"/>
      <c r="X440" s="6"/>
      <c r="Y440" s="6"/>
    </row>
    <row r="441" spans="1:25" x14ac:dyDescent="0.3">
      <c r="A441" s="6" t="s">
        <v>12803</v>
      </c>
      <c r="B441" s="6"/>
      <c r="C441" s="6" t="s">
        <v>6827</v>
      </c>
      <c r="D441" s="6" t="str">
        <f t="shared" si="18"/>
        <v>ORD26003426</v>
      </c>
      <c r="E441" s="10">
        <v>46268</v>
      </c>
      <c r="F441" s="6" t="s">
        <v>12294</v>
      </c>
      <c r="G441" s="6" t="s">
        <v>27</v>
      </c>
      <c r="H441" s="8">
        <v>2499</v>
      </c>
      <c r="I441" s="8">
        <v>39.979999999999997</v>
      </c>
      <c r="J441" s="8">
        <v>7.2</v>
      </c>
      <c r="K441" s="8">
        <v>2451.8200000000002</v>
      </c>
      <c r="L441" s="10">
        <v>46270</v>
      </c>
      <c r="M441" s="6" t="s">
        <v>12680</v>
      </c>
      <c r="N441" s="6" t="str">
        <f>IF(COUNTIF($A$2:A441,A441)&gt;1,"DUP","OK")</f>
        <v>OK</v>
      </c>
      <c r="O441" s="6" t="str">
        <f t="shared" si="19"/>
        <v>ORD26003426</v>
      </c>
      <c r="P441" s="6" t="str">
        <f t="shared" si="20"/>
        <v>Sep</v>
      </c>
      <c r="Q441" s="6"/>
      <c r="R441" s="9"/>
      <c r="S441" s="8"/>
      <c r="T441" s="8"/>
      <c r="U441" s="8"/>
      <c r="V441" s="8"/>
      <c r="W441" s="8"/>
      <c r="X441" s="6"/>
      <c r="Y441" s="6"/>
    </row>
    <row r="442" spans="1:25" x14ac:dyDescent="0.3">
      <c r="A442" s="6" t="s">
        <v>12804</v>
      </c>
      <c r="B442" s="6"/>
      <c r="C442" s="6" t="s">
        <v>12805</v>
      </c>
      <c r="D442" s="6" t="str">
        <f t="shared" si="18"/>
        <v>ORD26003456</v>
      </c>
      <c r="E442" s="10">
        <v>46268</v>
      </c>
      <c r="F442" s="6" t="s">
        <v>12294</v>
      </c>
      <c r="G442" s="6" t="s">
        <v>18</v>
      </c>
      <c r="H442" s="8">
        <v>7999</v>
      </c>
      <c r="I442" s="8">
        <v>24</v>
      </c>
      <c r="J442" s="8">
        <v>4.32</v>
      </c>
      <c r="K442" s="8">
        <v>7970.68</v>
      </c>
      <c r="L442" s="10">
        <v>46270</v>
      </c>
      <c r="M442" s="6" t="s">
        <v>12680</v>
      </c>
      <c r="N442" s="6" t="str">
        <f>IF(COUNTIF($A$2:A442,A442)&gt;1,"DUP","OK")</f>
        <v>OK</v>
      </c>
      <c r="O442" s="6" t="str">
        <f t="shared" si="19"/>
        <v>ORD26003456</v>
      </c>
      <c r="P442" s="6" t="str">
        <f t="shared" si="20"/>
        <v>Sep</v>
      </c>
      <c r="Q442" s="6"/>
      <c r="R442" s="9"/>
      <c r="S442" s="8"/>
      <c r="T442" s="8"/>
      <c r="U442" s="8"/>
      <c r="V442" s="8"/>
      <c r="W442" s="8"/>
      <c r="X442" s="6"/>
      <c r="Y442" s="6"/>
    </row>
    <row r="443" spans="1:25" x14ac:dyDescent="0.3">
      <c r="A443" s="6" t="s">
        <v>12806</v>
      </c>
      <c r="B443" s="6"/>
      <c r="C443" s="6" t="s">
        <v>6936</v>
      </c>
      <c r="D443" s="6" t="str">
        <f t="shared" si="18"/>
        <v>ORD26003481</v>
      </c>
      <c r="E443" s="10">
        <v>46268</v>
      </c>
      <c r="F443" s="6" t="s">
        <v>12294</v>
      </c>
      <c r="G443" s="6" t="s">
        <v>43</v>
      </c>
      <c r="H443" s="8">
        <v>299</v>
      </c>
      <c r="I443" s="8">
        <v>4.49</v>
      </c>
      <c r="J443" s="8">
        <v>0.81</v>
      </c>
      <c r="K443" s="8">
        <v>293.7</v>
      </c>
      <c r="L443" s="10">
        <v>46270</v>
      </c>
      <c r="M443" s="6" t="s">
        <v>12680</v>
      </c>
      <c r="N443" s="6" t="str">
        <f>IF(COUNTIF($A$2:A443,A443)&gt;1,"DUP","OK")</f>
        <v>OK</v>
      </c>
      <c r="O443" s="6" t="str">
        <f t="shared" si="19"/>
        <v>ORD26003481</v>
      </c>
      <c r="P443" s="6" t="str">
        <f t="shared" si="20"/>
        <v>Sep</v>
      </c>
      <c r="Q443" s="6"/>
      <c r="R443" s="9"/>
      <c r="S443" s="8"/>
      <c r="T443" s="8"/>
      <c r="U443" s="8"/>
      <c r="V443" s="8"/>
      <c r="W443" s="8"/>
      <c r="X443" s="6"/>
      <c r="Y443" s="6"/>
    </row>
    <row r="444" spans="1:25" x14ac:dyDescent="0.3">
      <c r="A444" s="6" t="s">
        <v>12807</v>
      </c>
      <c r="B444" s="6"/>
      <c r="C444" s="6" t="s">
        <v>6943</v>
      </c>
      <c r="D444" s="6" t="str">
        <f t="shared" si="18"/>
        <v>ORD26003485</v>
      </c>
      <c r="E444" s="10">
        <v>46268</v>
      </c>
      <c r="F444" s="6" t="s">
        <v>12294</v>
      </c>
      <c r="G444" s="6" t="s">
        <v>54</v>
      </c>
      <c r="H444" s="8">
        <v>299</v>
      </c>
      <c r="I444" s="8">
        <v>5.68</v>
      </c>
      <c r="J444" s="8">
        <v>1.02</v>
      </c>
      <c r="K444" s="8">
        <v>292.3</v>
      </c>
      <c r="L444" s="10">
        <v>46270</v>
      </c>
      <c r="M444" s="6" t="s">
        <v>12680</v>
      </c>
      <c r="N444" s="6" t="str">
        <f>IF(COUNTIF($A$2:A444,A444)&gt;1,"DUP","OK")</f>
        <v>OK</v>
      </c>
      <c r="O444" s="6" t="str">
        <f t="shared" si="19"/>
        <v>ORD26003485</v>
      </c>
      <c r="P444" s="6" t="str">
        <f t="shared" si="20"/>
        <v>Sep</v>
      </c>
      <c r="Q444" s="6"/>
      <c r="R444" s="9"/>
      <c r="S444" s="8"/>
      <c r="T444" s="8"/>
      <c r="U444" s="8"/>
      <c r="V444" s="8"/>
      <c r="W444" s="8"/>
      <c r="X444" s="6"/>
      <c r="Y444" s="6"/>
    </row>
    <row r="445" spans="1:25" x14ac:dyDescent="0.3">
      <c r="A445" s="6" t="s">
        <v>12808</v>
      </c>
      <c r="B445" s="6"/>
      <c r="C445" s="6" t="s">
        <v>7172</v>
      </c>
      <c r="D445" s="6" t="str">
        <f t="shared" si="18"/>
        <v>ORD26003602</v>
      </c>
      <c r="E445" s="10">
        <v>46268</v>
      </c>
      <c r="F445" s="6" t="s">
        <v>12294</v>
      </c>
      <c r="G445" s="6" t="s">
        <v>18</v>
      </c>
      <c r="H445" s="8">
        <v>4998</v>
      </c>
      <c r="I445" s="8">
        <v>14.99</v>
      </c>
      <c r="J445" s="8">
        <v>2.7</v>
      </c>
      <c r="K445" s="8">
        <v>4980.3100000000004</v>
      </c>
      <c r="L445" s="10">
        <v>46270</v>
      </c>
      <c r="M445" s="6" t="s">
        <v>12680</v>
      </c>
      <c r="N445" s="6" t="str">
        <f>IF(COUNTIF($A$2:A445,A445)&gt;1,"DUP","OK")</f>
        <v>OK</v>
      </c>
      <c r="O445" s="6" t="str">
        <f t="shared" si="19"/>
        <v>ORD26003602</v>
      </c>
      <c r="P445" s="6" t="str">
        <f t="shared" si="20"/>
        <v>Sep</v>
      </c>
      <c r="Q445" s="6"/>
      <c r="R445" s="9"/>
      <c r="S445" s="8"/>
      <c r="T445" s="8"/>
      <c r="U445" s="8"/>
      <c r="V445" s="8"/>
      <c r="W445" s="8"/>
      <c r="X445" s="6"/>
      <c r="Y445" s="6"/>
    </row>
    <row r="446" spans="1:25" x14ac:dyDescent="0.3">
      <c r="A446" s="6" t="s">
        <v>12809</v>
      </c>
      <c r="B446" s="6"/>
      <c r="C446" s="6" t="s">
        <v>12810</v>
      </c>
      <c r="D446" s="6" t="str">
        <f t="shared" si="18"/>
        <v>ORD26003604</v>
      </c>
      <c r="E446" s="10">
        <v>46268</v>
      </c>
      <c r="F446" s="6" t="s">
        <v>12294</v>
      </c>
      <c r="G446" s="6" t="s">
        <v>18</v>
      </c>
      <c r="H446" s="8">
        <v>1098</v>
      </c>
      <c r="I446" s="8">
        <v>0</v>
      </c>
      <c r="J446" s="8">
        <v>0</v>
      </c>
      <c r="K446" s="8">
        <v>1098</v>
      </c>
      <c r="L446" s="10">
        <v>46270</v>
      </c>
      <c r="M446" s="6" t="s">
        <v>12680</v>
      </c>
      <c r="N446" s="6" t="str">
        <f>IF(COUNTIF($A$2:A446,A446)&gt;1,"DUP","OK")</f>
        <v>OK</v>
      </c>
      <c r="O446" s="6" t="str">
        <f t="shared" si="19"/>
        <v>ORD26003604</v>
      </c>
      <c r="P446" s="6" t="str">
        <f t="shared" si="20"/>
        <v>Sep</v>
      </c>
      <c r="Q446" s="6"/>
      <c r="R446" s="9"/>
      <c r="S446" s="8"/>
      <c r="T446" s="8"/>
      <c r="U446" s="8"/>
      <c r="V446" s="8"/>
      <c r="W446" s="8"/>
      <c r="X446" s="6"/>
      <c r="Y446" s="6"/>
    </row>
    <row r="447" spans="1:25" x14ac:dyDescent="0.3">
      <c r="A447" s="6" t="s">
        <v>12811</v>
      </c>
      <c r="B447" s="6"/>
      <c r="C447" s="6" t="s">
        <v>7207</v>
      </c>
      <c r="D447" s="6" t="str">
        <f t="shared" si="18"/>
        <v>ORD26003620</v>
      </c>
      <c r="E447" s="10">
        <v>46268</v>
      </c>
      <c r="F447" s="6" t="s">
        <v>12294</v>
      </c>
      <c r="G447" s="6" t="s">
        <v>18</v>
      </c>
      <c r="H447" s="8">
        <v>12497</v>
      </c>
      <c r="I447" s="8">
        <v>37.49</v>
      </c>
      <c r="J447" s="8">
        <v>6.75</v>
      </c>
      <c r="K447" s="8">
        <v>12452.76</v>
      </c>
      <c r="L447" s="10">
        <v>46270</v>
      </c>
      <c r="M447" s="6" t="s">
        <v>12680</v>
      </c>
      <c r="N447" s="6" t="str">
        <f>IF(COUNTIF($A$2:A447,A447)&gt;1,"DUP","OK")</f>
        <v>OK</v>
      </c>
      <c r="O447" s="6" t="str">
        <f t="shared" si="19"/>
        <v>ORD26003620</v>
      </c>
      <c r="P447" s="6" t="str">
        <f t="shared" si="20"/>
        <v>Sep</v>
      </c>
      <c r="Q447" s="6"/>
      <c r="R447" s="9"/>
      <c r="S447" s="8"/>
      <c r="T447" s="8"/>
      <c r="U447" s="8"/>
      <c r="V447" s="8"/>
      <c r="W447" s="8"/>
      <c r="X447" s="6"/>
      <c r="Y447" s="6"/>
    </row>
    <row r="448" spans="1:25" x14ac:dyDescent="0.3">
      <c r="A448" s="6" t="s">
        <v>12812</v>
      </c>
      <c r="B448" s="6"/>
      <c r="C448" s="6" t="s">
        <v>7287</v>
      </c>
      <c r="D448" s="6" t="str">
        <f t="shared" si="18"/>
        <v>ORD26003662</v>
      </c>
      <c r="E448" s="10">
        <v>46268</v>
      </c>
      <c r="F448" s="6" t="s">
        <v>12294</v>
      </c>
      <c r="G448" s="6" t="s">
        <v>18</v>
      </c>
      <c r="H448" s="8">
        <v>299</v>
      </c>
      <c r="I448" s="8">
        <v>0.9</v>
      </c>
      <c r="J448" s="8">
        <v>0.16</v>
      </c>
      <c r="K448" s="8">
        <v>297.94</v>
      </c>
      <c r="L448" s="10">
        <v>46270</v>
      </c>
      <c r="M448" s="6" t="s">
        <v>12680</v>
      </c>
      <c r="N448" s="6" t="str">
        <f>IF(COUNTIF($A$2:A448,A448)&gt;1,"DUP","OK")</f>
        <v>OK</v>
      </c>
      <c r="O448" s="6" t="str">
        <f t="shared" si="19"/>
        <v>ORD26003662</v>
      </c>
      <c r="P448" s="6" t="str">
        <f t="shared" si="20"/>
        <v>Sep</v>
      </c>
      <c r="Q448" s="6"/>
      <c r="R448" s="9"/>
      <c r="S448" s="8"/>
      <c r="T448" s="8"/>
      <c r="U448" s="8"/>
      <c r="V448" s="8"/>
      <c r="W448" s="8"/>
      <c r="X448" s="6"/>
      <c r="Y448" s="6"/>
    </row>
    <row r="449" spans="1:25" x14ac:dyDescent="0.3">
      <c r="A449" s="6" t="s">
        <v>12813</v>
      </c>
      <c r="B449" s="6"/>
      <c r="C449" s="6" t="s">
        <v>7345</v>
      </c>
      <c r="D449" s="6" t="str">
        <f t="shared" si="18"/>
        <v>ORD26003692</v>
      </c>
      <c r="E449" s="10">
        <v>46268</v>
      </c>
      <c r="F449" s="6" t="s">
        <v>12294</v>
      </c>
      <c r="G449" s="6" t="s">
        <v>18</v>
      </c>
      <c r="H449" s="8">
        <v>1098</v>
      </c>
      <c r="I449" s="8">
        <v>0</v>
      </c>
      <c r="J449" s="8">
        <v>0</v>
      </c>
      <c r="K449" s="8">
        <v>1098</v>
      </c>
      <c r="L449" s="10">
        <v>46270</v>
      </c>
      <c r="M449" s="6" t="s">
        <v>12680</v>
      </c>
      <c r="N449" s="6" t="str">
        <f>IF(COUNTIF($A$2:A449,A449)&gt;1,"DUP","OK")</f>
        <v>OK</v>
      </c>
      <c r="O449" s="6" t="str">
        <f t="shared" si="19"/>
        <v>ORD26003692</v>
      </c>
      <c r="P449" s="6" t="str">
        <f t="shared" si="20"/>
        <v>Sep</v>
      </c>
      <c r="Q449" s="6"/>
      <c r="R449" s="9"/>
      <c r="S449" s="8"/>
      <c r="T449" s="8"/>
      <c r="U449" s="8"/>
      <c r="V449" s="8"/>
      <c r="W449" s="8"/>
      <c r="X449" s="6"/>
      <c r="Y449" s="6"/>
    </row>
    <row r="450" spans="1:25" x14ac:dyDescent="0.3">
      <c r="A450" s="6" t="s">
        <v>12814</v>
      </c>
      <c r="B450" s="6"/>
      <c r="C450" s="6" t="s">
        <v>7361</v>
      </c>
      <c r="D450" s="6" t="str">
        <f t="shared" ref="D450:D513" si="21">UPPER(SUBSTITUTE(TRIM(C450),"-",""))</f>
        <v>ORD26003700</v>
      </c>
      <c r="E450" s="10">
        <v>46268</v>
      </c>
      <c r="F450" s="6" t="s">
        <v>12294</v>
      </c>
      <c r="G450" s="6" t="s">
        <v>43</v>
      </c>
      <c r="H450" s="8">
        <v>5097</v>
      </c>
      <c r="I450" s="8">
        <v>61.16</v>
      </c>
      <c r="J450" s="8">
        <v>11.01</v>
      </c>
      <c r="K450" s="8">
        <v>5024.83</v>
      </c>
      <c r="L450" s="10">
        <v>46270</v>
      </c>
      <c r="M450" s="6" t="s">
        <v>12680</v>
      </c>
      <c r="N450" s="6" t="str">
        <f>IF(COUNTIF($A$2:A450,A450)&gt;1,"DUP","OK")</f>
        <v>OK</v>
      </c>
      <c r="O450" s="6" t="str">
        <f t="shared" ref="O450:O513" si="22">IF(F450="REFUND",INDEX($D$2:$D$5743,MATCH(B450,$A$2:$A$5743,0)),D450)</f>
        <v>ORD26003700</v>
      </c>
      <c r="P450" s="6" t="str">
        <f t="shared" ref="P450:P513" si="23">IF(L450&gt;DATE(2026,9,30),"Oct-Due","Sep")</f>
        <v>Sep</v>
      </c>
      <c r="Q450" s="6"/>
      <c r="R450" s="9"/>
      <c r="S450" s="8"/>
      <c r="T450" s="8"/>
      <c r="U450" s="8"/>
      <c r="V450" s="8"/>
      <c r="W450" s="8"/>
      <c r="X450" s="6"/>
      <c r="Y450" s="6"/>
    </row>
    <row r="451" spans="1:25" x14ac:dyDescent="0.3">
      <c r="A451" s="6" t="s">
        <v>12815</v>
      </c>
      <c r="B451" s="6"/>
      <c r="C451" s="6" t="s">
        <v>12816</v>
      </c>
      <c r="D451" s="6" t="str">
        <f t="shared" si="21"/>
        <v>ORD26003708</v>
      </c>
      <c r="E451" s="10">
        <v>46268</v>
      </c>
      <c r="F451" s="6" t="s">
        <v>12294</v>
      </c>
      <c r="G451" s="6" t="s">
        <v>18</v>
      </c>
      <c r="H451" s="8">
        <v>3499</v>
      </c>
      <c r="I451" s="8">
        <v>10.5</v>
      </c>
      <c r="J451" s="8">
        <v>1.89</v>
      </c>
      <c r="K451" s="8">
        <v>3486.61</v>
      </c>
      <c r="L451" s="10">
        <v>46270</v>
      </c>
      <c r="M451" s="6" t="s">
        <v>12680</v>
      </c>
      <c r="N451" s="6" t="str">
        <f>IF(COUNTIF($A$2:A451,A451)&gt;1,"DUP","OK")</f>
        <v>OK</v>
      </c>
      <c r="O451" s="6" t="str">
        <f t="shared" si="22"/>
        <v>ORD26003708</v>
      </c>
      <c r="P451" s="6" t="str">
        <f t="shared" si="23"/>
        <v>Sep</v>
      </c>
      <c r="Q451" s="6"/>
      <c r="R451" s="9"/>
      <c r="S451" s="8"/>
      <c r="T451" s="8"/>
      <c r="U451" s="8"/>
      <c r="V451" s="8"/>
      <c r="W451" s="8"/>
      <c r="X451" s="6"/>
      <c r="Y451" s="6"/>
    </row>
    <row r="452" spans="1:25" x14ac:dyDescent="0.3">
      <c r="A452" s="6" t="s">
        <v>12817</v>
      </c>
      <c r="B452" s="6"/>
      <c r="C452" s="6" t="s">
        <v>12818</v>
      </c>
      <c r="D452" s="6" t="str">
        <f t="shared" si="21"/>
        <v>ORD26003709</v>
      </c>
      <c r="E452" s="10">
        <v>46268</v>
      </c>
      <c r="F452" s="6" t="s">
        <v>12294</v>
      </c>
      <c r="G452" s="6" t="s">
        <v>27</v>
      </c>
      <c r="H452" s="8">
        <v>3298</v>
      </c>
      <c r="I452" s="8">
        <v>52.77</v>
      </c>
      <c r="J452" s="8">
        <v>9.5</v>
      </c>
      <c r="K452" s="8">
        <v>3235.73</v>
      </c>
      <c r="L452" s="10">
        <v>46270</v>
      </c>
      <c r="M452" s="6" t="s">
        <v>12680</v>
      </c>
      <c r="N452" s="6" t="str">
        <f>IF(COUNTIF($A$2:A452,A452)&gt;1,"DUP","OK")</f>
        <v>OK</v>
      </c>
      <c r="O452" s="6" t="str">
        <f t="shared" si="22"/>
        <v>ORD26003709</v>
      </c>
      <c r="P452" s="6" t="str">
        <f t="shared" si="23"/>
        <v>Sep</v>
      </c>
      <c r="Q452" s="6"/>
      <c r="R452" s="9"/>
      <c r="S452" s="8"/>
      <c r="T452" s="8"/>
      <c r="U452" s="8"/>
      <c r="V452" s="8"/>
      <c r="W452" s="8"/>
      <c r="X452" s="6"/>
      <c r="Y452" s="6"/>
    </row>
    <row r="453" spans="1:25" x14ac:dyDescent="0.3">
      <c r="A453" s="6" t="s">
        <v>12819</v>
      </c>
      <c r="B453" s="6"/>
      <c r="C453" s="6" t="s">
        <v>12820</v>
      </c>
      <c r="D453" s="6" t="str">
        <f t="shared" si="21"/>
        <v>ORD26003741</v>
      </c>
      <c r="E453" s="10">
        <v>46268</v>
      </c>
      <c r="F453" s="6" t="s">
        <v>12294</v>
      </c>
      <c r="G453" s="6" t="s">
        <v>27</v>
      </c>
      <c r="H453" s="8">
        <v>3499</v>
      </c>
      <c r="I453" s="8">
        <v>55.98</v>
      </c>
      <c r="J453" s="8">
        <v>10.08</v>
      </c>
      <c r="K453" s="8">
        <v>3432.94</v>
      </c>
      <c r="L453" s="10">
        <v>46270</v>
      </c>
      <c r="M453" s="6" t="s">
        <v>12680</v>
      </c>
      <c r="N453" s="6" t="str">
        <f>IF(COUNTIF($A$2:A453,A453)&gt;1,"DUP","OK")</f>
        <v>OK</v>
      </c>
      <c r="O453" s="6" t="str">
        <f t="shared" si="22"/>
        <v>ORD26003741</v>
      </c>
      <c r="P453" s="6" t="str">
        <f t="shared" si="23"/>
        <v>Sep</v>
      </c>
      <c r="Q453" s="6"/>
      <c r="R453" s="9"/>
      <c r="S453" s="8"/>
      <c r="T453" s="8"/>
      <c r="U453" s="8"/>
      <c r="V453" s="8"/>
      <c r="W453" s="8"/>
      <c r="X453" s="6"/>
      <c r="Y453" s="6"/>
    </row>
    <row r="454" spans="1:25" x14ac:dyDescent="0.3">
      <c r="A454" s="6" t="s">
        <v>12821</v>
      </c>
      <c r="B454" s="6"/>
      <c r="C454" s="6" t="s">
        <v>7446</v>
      </c>
      <c r="D454" s="6" t="str">
        <f t="shared" si="21"/>
        <v>ORD26003743</v>
      </c>
      <c r="E454" s="10">
        <v>46268</v>
      </c>
      <c r="F454" s="6" t="s">
        <v>12294</v>
      </c>
      <c r="G454" s="6" t="s">
        <v>27</v>
      </c>
      <c r="H454" s="8">
        <v>848</v>
      </c>
      <c r="I454" s="8">
        <v>15.26</v>
      </c>
      <c r="J454" s="8">
        <v>2.75</v>
      </c>
      <c r="K454" s="8">
        <v>829.99</v>
      </c>
      <c r="L454" s="10">
        <v>46270</v>
      </c>
      <c r="M454" s="6" t="s">
        <v>12680</v>
      </c>
      <c r="N454" s="6" t="str">
        <f>IF(COUNTIF($A$2:A454,A454)&gt;1,"DUP","OK")</f>
        <v>OK</v>
      </c>
      <c r="O454" s="6" t="str">
        <f t="shared" si="22"/>
        <v>ORD26003743</v>
      </c>
      <c r="P454" s="6" t="str">
        <f t="shared" si="23"/>
        <v>Sep</v>
      </c>
      <c r="Q454" s="6"/>
      <c r="R454" s="9"/>
      <c r="S454" s="8"/>
      <c r="T454" s="8"/>
      <c r="U454" s="8"/>
      <c r="V454" s="8"/>
      <c r="W454" s="8"/>
      <c r="X454" s="6"/>
      <c r="Y454" s="6"/>
    </row>
    <row r="455" spans="1:25" x14ac:dyDescent="0.3">
      <c r="A455" s="6" t="s">
        <v>12822</v>
      </c>
      <c r="B455" s="6"/>
      <c r="C455" s="6" t="s">
        <v>7454</v>
      </c>
      <c r="D455" s="6" t="str">
        <f t="shared" si="21"/>
        <v>ORD26003747</v>
      </c>
      <c r="E455" s="10">
        <v>46268</v>
      </c>
      <c r="F455" s="6" t="s">
        <v>12294</v>
      </c>
      <c r="G455" s="6" t="s">
        <v>18</v>
      </c>
      <c r="H455" s="8">
        <v>5298</v>
      </c>
      <c r="I455" s="8">
        <v>15.89</v>
      </c>
      <c r="J455" s="8">
        <v>2.86</v>
      </c>
      <c r="K455" s="8">
        <v>5279.25</v>
      </c>
      <c r="L455" s="10">
        <v>46270</v>
      </c>
      <c r="M455" s="6" t="s">
        <v>12680</v>
      </c>
      <c r="N455" s="6" t="str">
        <f>IF(COUNTIF($A$2:A455,A455)&gt;1,"DUP","OK")</f>
        <v>OK</v>
      </c>
      <c r="O455" s="6" t="str">
        <f t="shared" si="22"/>
        <v>ORD26003747</v>
      </c>
      <c r="P455" s="6" t="str">
        <f t="shared" si="23"/>
        <v>Sep</v>
      </c>
      <c r="Q455" s="6"/>
      <c r="R455" s="9"/>
      <c r="S455" s="8"/>
      <c r="T455" s="8"/>
      <c r="U455" s="8"/>
      <c r="V455" s="8"/>
      <c r="W455" s="8"/>
      <c r="X455" s="6"/>
      <c r="Y455" s="6"/>
    </row>
    <row r="456" spans="1:25" x14ac:dyDescent="0.3">
      <c r="A456" s="6" t="s">
        <v>12823</v>
      </c>
      <c r="B456" s="6"/>
      <c r="C456" s="6" t="s">
        <v>7516</v>
      </c>
      <c r="D456" s="6" t="str">
        <f t="shared" si="21"/>
        <v>ORD26003778</v>
      </c>
      <c r="E456" s="10">
        <v>46268</v>
      </c>
      <c r="F456" s="6" t="s">
        <v>12294</v>
      </c>
      <c r="G456" s="6" t="s">
        <v>27</v>
      </c>
      <c r="H456" s="8">
        <v>3098</v>
      </c>
      <c r="I456" s="8">
        <v>49.57</v>
      </c>
      <c r="J456" s="8">
        <v>8.92</v>
      </c>
      <c r="K456" s="8">
        <v>3039.51</v>
      </c>
      <c r="L456" s="10">
        <v>46270</v>
      </c>
      <c r="M456" s="6" t="s">
        <v>12680</v>
      </c>
      <c r="N456" s="6" t="str">
        <f>IF(COUNTIF($A$2:A456,A456)&gt;1,"DUP","OK")</f>
        <v>OK</v>
      </c>
      <c r="O456" s="6" t="str">
        <f t="shared" si="22"/>
        <v>ORD26003778</v>
      </c>
      <c r="P456" s="6" t="str">
        <f t="shared" si="23"/>
        <v>Sep</v>
      </c>
      <c r="Q456" s="6"/>
      <c r="R456" s="9"/>
      <c r="S456" s="8"/>
      <c r="T456" s="8"/>
      <c r="U456" s="8"/>
      <c r="V456" s="8"/>
      <c r="W456" s="8"/>
      <c r="X456" s="6"/>
      <c r="Y456" s="6"/>
    </row>
    <row r="457" spans="1:25" x14ac:dyDescent="0.3">
      <c r="A457" s="6" t="s">
        <v>12824</v>
      </c>
      <c r="B457" s="6"/>
      <c r="C457" s="6" t="s">
        <v>7538</v>
      </c>
      <c r="D457" s="6" t="str">
        <f t="shared" si="21"/>
        <v>ORD26003789</v>
      </c>
      <c r="E457" s="10">
        <v>46268</v>
      </c>
      <c r="F457" s="6" t="s">
        <v>12294</v>
      </c>
      <c r="G457" s="6" t="s">
        <v>27</v>
      </c>
      <c r="H457" s="8">
        <v>11297</v>
      </c>
      <c r="I457" s="8">
        <v>180.75</v>
      </c>
      <c r="J457" s="8">
        <v>32.54</v>
      </c>
      <c r="K457" s="8">
        <v>11083.71</v>
      </c>
      <c r="L457" s="10">
        <v>46270</v>
      </c>
      <c r="M457" s="6" t="s">
        <v>12680</v>
      </c>
      <c r="N457" s="6" t="str">
        <f>IF(COUNTIF($A$2:A457,A457)&gt;1,"DUP","OK")</f>
        <v>OK</v>
      </c>
      <c r="O457" s="6" t="str">
        <f t="shared" si="22"/>
        <v>ORD26003789</v>
      </c>
      <c r="P457" s="6" t="str">
        <f t="shared" si="23"/>
        <v>Sep</v>
      </c>
      <c r="Q457" s="6"/>
      <c r="R457" s="9"/>
      <c r="S457" s="8"/>
      <c r="T457" s="8"/>
      <c r="U457" s="8"/>
      <c r="V457" s="8"/>
      <c r="W457" s="8"/>
      <c r="X457" s="6"/>
      <c r="Y457" s="6"/>
    </row>
    <row r="458" spans="1:25" x14ac:dyDescent="0.3">
      <c r="A458" s="6" t="s">
        <v>12825</v>
      </c>
      <c r="B458" s="6"/>
      <c r="C458" s="6" t="s">
        <v>7590</v>
      </c>
      <c r="D458" s="6" t="str">
        <f t="shared" si="21"/>
        <v>ORD26003815</v>
      </c>
      <c r="E458" s="10">
        <v>46268</v>
      </c>
      <c r="F458" s="6" t="s">
        <v>12294</v>
      </c>
      <c r="G458" s="6" t="s">
        <v>18</v>
      </c>
      <c r="H458" s="8">
        <v>1798</v>
      </c>
      <c r="I458" s="8">
        <v>0</v>
      </c>
      <c r="J458" s="8">
        <v>0</v>
      </c>
      <c r="K458" s="8">
        <v>1798</v>
      </c>
      <c r="L458" s="10">
        <v>46270</v>
      </c>
      <c r="M458" s="6" t="s">
        <v>12680</v>
      </c>
      <c r="N458" s="6" t="str">
        <f>IF(COUNTIF($A$2:A458,A458)&gt;1,"DUP","OK")</f>
        <v>OK</v>
      </c>
      <c r="O458" s="6" t="str">
        <f t="shared" si="22"/>
        <v>ORD26003815</v>
      </c>
      <c r="P458" s="6" t="str">
        <f t="shared" si="23"/>
        <v>Sep</v>
      </c>
      <c r="Q458" s="6"/>
      <c r="R458" s="9"/>
      <c r="S458" s="8"/>
      <c r="T458" s="8"/>
      <c r="U458" s="8"/>
      <c r="V458" s="8"/>
      <c r="W458" s="8"/>
      <c r="X458" s="6"/>
      <c r="Y458" s="6"/>
    </row>
    <row r="459" spans="1:25" x14ac:dyDescent="0.3">
      <c r="A459" s="6" t="s">
        <v>12826</v>
      </c>
      <c r="B459" s="6"/>
      <c r="C459" s="6" t="s">
        <v>7670</v>
      </c>
      <c r="D459" s="6" t="str">
        <f t="shared" si="21"/>
        <v>ORD26003855</v>
      </c>
      <c r="E459" s="10">
        <v>46268</v>
      </c>
      <c r="F459" s="6" t="s">
        <v>12294</v>
      </c>
      <c r="G459" s="6" t="s">
        <v>18</v>
      </c>
      <c r="H459" s="8">
        <v>7797</v>
      </c>
      <c r="I459" s="8">
        <v>23.39</v>
      </c>
      <c r="J459" s="8">
        <v>4.21</v>
      </c>
      <c r="K459" s="8">
        <v>7769.4</v>
      </c>
      <c r="L459" s="10">
        <v>46270</v>
      </c>
      <c r="M459" s="6" t="s">
        <v>12680</v>
      </c>
      <c r="N459" s="6" t="str">
        <f>IF(COUNTIF($A$2:A459,A459)&gt;1,"DUP","OK")</f>
        <v>OK</v>
      </c>
      <c r="O459" s="6" t="str">
        <f t="shared" si="22"/>
        <v>ORD26003855</v>
      </c>
      <c r="P459" s="6" t="str">
        <f t="shared" si="23"/>
        <v>Sep</v>
      </c>
      <c r="Q459" s="6"/>
      <c r="R459" s="9"/>
      <c r="S459" s="8"/>
      <c r="T459" s="8"/>
      <c r="U459" s="8"/>
      <c r="V459" s="8"/>
      <c r="W459" s="8"/>
      <c r="X459" s="6"/>
      <c r="Y459" s="6"/>
    </row>
    <row r="460" spans="1:25" x14ac:dyDescent="0.3">
      <c r="A460" s="6" t="s">
        <v>12827</v>
      </c>
      <c r="B460" s="6"/>
      <c r="C460" s="6" t="s">
        <v>7773</v>
      </c>
      <c r="D460" s="6" t="str">
        <f t="shared" si="21"/>
        <v>ORD26003908</v>
      </c>
      <c r="E460" s="10">
        <v>46268</v>
      </c>
      <c r="F460" s="6" t="s">
        <v>12294</v>
      </c>
      <c r="G460" s="6" t="s">
        <v>18</v>
      </c>
      <c r="H460" s="8">
        <v>8798</v>
      </c>
      <c r="I460" s="8">
        <v>26.39</v>
      </c>
      <c r="J460" s="8">
        <v>4.75</v>
      </c>
      <c r="K460" s="8">
        <v>8766.86</v>
      </c>
      <c r="L460" s="10">
        <v>46270</v>
      </c>
      <c r="M460" s="6" t="s">
        <v>12680</v>
      </c>
      <c r="N460" s="6" t="str">
        <f>IF(COUNTIF($A$2:A460,A460)&gt;1,"DUP","OK")</f>
        <v>OK</v>
      </c>
      <c r="O460" s="6" t="str">
        <f t="shared" si="22"/>
        <v>ORD26003908</v>
      </c>
      <c r="P460" s="6" t="str">
        <f t="shared" si="23"/>
        <v>Sep</v>
      </c>
      <c r="Q460" s="6"/>
      <c r="R460" s="9"/>
      <c r="S460" s="8"/>
      <c r="T460" s="8"/>
      <c r="U460" s="8"/>
      <c r="V460" s="8"/>
      <c r="W460" s="8"/>
      <c r="X460" s="6"/>
      <c r="Y460" s="6"/>
    </row>
    <row r="461" spans="1:25" x14ac:dyDescent="0.3">
      <c r="A461" s="6" t="s">
        <v>12828</v>
      </c>
      <c r="B461" s="6"/>
      <c r="C461" s="6" t="s">
        <v>7791</v>
      </c>
      <c r="D461" s="6" t="str">
        <f t="shared" si="21"/>
        <v>ORD26003917</v>
      </c>
      <c r="E461" s="10">
        <v>46268</v>
      </c>
      <c r="F461" s="6" t="s">
        <v>12294</v>
      </c>
      <c r="G461" s="6" t="s">
        <v>27</v>
      </c>
      <c r="H461" s="8">
        <v>999</v>
      </c>
      <c r="I461" s="8">
        <v>17.98</v>
      </c>
      <c r="J461" s="8">
        <v>3.24</v>
      </c>
      <c r="K461" s="8">
        <v>977.78</v>
      </c>
      <c r="L461" s="10">
        <v>46270</v>
      </c>
      <c r="M461" s="6" t="s">
        <v>12680</v>
      </c>
      <c r="N461" s="6" t="str">
        <f>IF(COUNTIF($A$2:A461,A461)&gt;1,"DUP","OK")</f>
        <v>OK</v>
      </c>
      <c r="O461" s="6" t="str">
        <f t="shared" si="22"/>
        <v>ORD26003917</v>
      </c>
      <c r="P461" s="6" t="str">
        <f t="shared" si="23"/>
        <v>Sep</v>
      </c>
      <c r="Q461" s="6"/>
      <c r="R461" s="9"/>
      <c r="S461" s="8"/>
      <c r="T461" s="8"/>
      <c r="U461" s="8"/>
      <c r="V461" s="8"/>
      <c r="W461" s="8"/>
      <c r="X461" s="6"/>
      <c r="Y461" s="6"/>
    </row>
    <row r="462" spans="1:25" x14ac:dyDescent="0.3">
      <c r="A462" s="6" t="s">
        <v>12829</v>
      </c>
      <c r="B462" s="6"/>
      <c r="C462" s="6" t="s">
        <v>12830</v>
      </c>
      <c r="D462" s="6" t="str">
        <f t="shared" si="21"/>
        <v>ORD26003920</v>
      </c>
      <c r="E462" s="10">
        <v>46268</v>
      </c>
      <c r="F462" s="6" t="s">
        <v>12294</v>
      </c>
      <c r="G462" s="6" t="s">
        <v>18</v>
      </c>
      <c r="H462" s="8">
        <v>7999</v>
      </c>
      <c r="I462" s="8">
        <v>24</v>
      </c>
      <c r="J462" s="8">
        <v>4.32</v>
      </c>
      <c r="K462" s="8">
        <v>7970.68</v>
      </c>
      <c r="L462" s="10">
        <v>46270</v>
      </c>
      <c r="M462" s="6" t="s">
        <v>12680</v>
      </c>
      <c r="N462" s="6" t="str">
        <f>IF(COUNTIF($A$2:A462,A462)&gt;1,"DUP","OK")</f>
        <v>OK</v>
      </c>
      <c r="O462" s="6" t="str">
        <f t="shared" si="22"/>
        <v>ORD26003920</v>
      </c>
      <c r="P462" s="6" t="str">
        <f t="shared" si="23"/>
        <v>Sep</v>
      </c>
      <c r="Q462" s="6"/>
      <c r="R462" s="9"/>
      <c r="S462" s="8"/>
      <c r="T462" s="8"/>
      <c r="U462" s="8"/>
      <c r="V462" s="8"/>
      <c r="W462" s="8"/>
      <c r="X462" s="6"/>
      <c r="Y462" s="6"/>
    </row>
    <row r="463" spans="1:25" x14ac:dyDescent="0.3">
      <c r="A463" s="6" t="s">
        <v>12831</v>
      </c>
      <c r="B463" s="6"/>
      <c r="C463" s="6" t="s">
        <v>7809</v>
      </c>
      <c r="D463" s="6" t="str">
        <f t="shared" si="21"/>
        <v>ORD26003926</v>
      </c>
      <c r="E463" s="10">
        <v>46268</v>
      </c>
      <c r="F463" s="6" t="s">
        <v>12294</v>
      </c>
      <c r="G463" s="6" t="s">
        <v>27</v>
      </c>
      <c r="H463" s="8">
        <v>1848</v>
      </c>
      <c r="I463" s="8">
        <v>33.26</v>
      </c>
      <c r="J463" s="8">
        <v>5.99</v>
      </c>
      <c r="K463" s="8">
        <v>1808.75</v>
      </c>
      <c r="L463" s="10">
        <v>46270</v>
      </c>
      <c r="M463" s="6" t="s">
        <v>12680</v>
      </c>
      <c r="N463" s="6" t="str">
        <f>IF(COUNTIF($A$2:A463,A463)&gt;1,"DUP","OK")</f>
        <v>OK</v>
      </c>
      <c r="O463" s="6" t="str">
        <f t="shared" si="22"/>
        <v>ORD26003926</v>
      </c>
      <c r="P463" s="6" t="str">
        <f t="shared" si="23"/>
        <v>Sep</v>
      </c>
      <c r="Q463" s="6"/>
      <c r="R463" s="9"/>
      <c r="S463" s="8"/>
      <c r="T463" s="8"/>
      <c r="U463" s="8"/>
      <c r="V463" s="8"/>
      <c r="W463" s="8"/>
      <c r="X463" s="6"/>
      <c r="Y463" s="6"/>
    </row>
    <row r="464" spans="1:25" x14ac:dyDescent="0.3">
      <c r="A464" s="6" t="s">
        <v>12832</v>
      </c>
      <c r="B464" s="6"/>
      <c r="C464" s="6" t="s">
        <v>7915</v>
      </c>
      <c r="D464" s="6" t="str">
        <f t="shared" si="21"/>
        <v>ORD26003980</v>
      </c>
      <c r="E464" s="10">
        <v>46268</v>
      </c>
      <c r="F464" s="6" t="s">
        <v>12294</v>
      </c>
      <c r="G464" s="6" t="s">
        <v>18</v>
      </c>
      <c r="H464" s="8">
        <v>1799</v>
      </c>
      <c r="I464" s="8">
        <v>0</v>
      </c>
      <c r="J464" s="8">
        <v>0</v>
      </c>
      <c r="K464" s="8">
        <v>1799</v>
      </c>
      <c r="L464" s="10">
        <v>46270</v>
      </c>
      <c r="M464" s="6" t="s">
        <v>12680</v>
      </c>
      <c r="N464" s="6" t="str">
        <f>IF(COUNTIF($A$2:A464,A464)&gt;1,"DUP","OK")</f>
        <v>OK</v>
      </c>
      <c r="O464" s="6" t="str">
        <f t="shared" si="22"/>
        <v>ORD26003980</v>
      </c>
      <c r="P464" s="6" t="str">
        <f t="shared" si="23"/>
        <v>Sep</v>
      </c>
      <c r="Q464" s="6"/>
      <c r="R464" s="9"/>
      <c r="S464" s="8"/>
      <c r="T464" s="8"/>
      <c r="U464" s="8"/>
      <c r="V464" s="8"/>
      <c r="W464" s="8"/>
      <c r="X464" s="6"/>
      <c r="Y464" s="6"/>
    </row>
    <row r="465" spans="1:25" x14ac:dyDescent="0.3">
      <c r="A465" s="6" t="s">
        <v>12833</v>
      </c>
      <c r="B465" s="6"/>
      <c r="C465" s="6" t="s">
        <v>8102</v>
      </c>
      <c r="D465" s="6" t="str">
        <f t="shared" si="21"/>
        <v>ORD26004076</v>
      </c>
      <c r="E465" s="10">
        <v>46268</v>
      </c>
      <c r="F465" s="6" t="s">
        <v>12294</v>
      </c>
      <c r="G465" s="6" t="s">
        <v>18</v>
      </c>
      <c r="H465" s="8">
        <v>7999</v>
      </c>
      <c r="I465" s="8">
        <v>24</v>
      </c>
      <c r="J465" s="8">
        <v>4.32</v>
      </c>
      <c r="K465" s="8">
        <v>7970.68</v>
      </c>
      <c r="L465" s="10">
        <v>46270</v>
      </c>
      <c r="M465" s="6" t="s">
        <v>12680</v>
      </c>
      <c r="N465" s="6" t="str">
        <f>IF(COUNTIF($A$2:A465,A465)&gt;1,"DUP","OK")</f>
        <v>OK</v>
      </c>
      <c r="O465" s="6" t="str">
        <f t="shared" si="22"/>
        <v>ORD26004076</v>
      </c>
      <c r="P465" s="6" t="str">
        <f t="shared" si="23"/>
        <v>Sep</v>
      </c>
      <c r="Q465" s="6"/>
      <c r="R465" s="9"/>
      <c r="S465" s="8"/>
      <c r="T465" s="8"/>
      <c r="U465" s="8"/>
      <c r="V465" s="8"/>
      <c r="W465" s="8"/>
      <c r="X465" s="6"/>
      <c r="Y465" s="6"/>
    </row>
    <row r="466" spans="1:25" x14ac:dyDescent="0.3">
      <c r="A466" s="6" t="s">
        <v>12834</v>
      </c>
      <c r="B466" s="6"/>
      <c r="C466" s="6" t="s">
        <v>8119</v>
      </c>
      <c r="D466" s="6" t="str">
        <f t="shared" si="21"/>
        <v>ORD26004085</v>
      </c>
      <c r="E466" s="10">
        <v>46268</v>
      </c>
      <c r="F466" s="6" t="s">
        <v>12294</v>
      </c>
      <c r="G466" s="6" t="s">
        <v>18</v>
      </c>
      <c r="H466" s="8">
        <v>1499</v>
      </c>
      <c r="I466" s="8">
        <v>0</v>
      </c>
      <c r="J466" s="8">
        <v>0</v>
      </c>
      <c r="K466" s="8">
        <v>1499</v>
      </c>
      <c r="L466" s="10">
        <v>46270</v>
      </c>
      <c r="M466" s="6" t="s">
        <v>12680</v>
      </c>
      <c r="N466" s="6" t="str">
        <f>IF(COUNTIF($A$2:A466,A466)&gt;1,"DUP","OK")</f>
        <v>OK</v>
      </c>
      <c r="O466" s="6" t="str">
        <f t="shared" si="22"/>
        <v>ORD26004085</v>
      </c>
      <c r="P466" s="6" t="str">
        <f t="shared" si="23"/>
        <v>Sep</v>
      </c>
      <c r="Q466" s="6"/>
      <c r="R466" s="9"/>
      <c r="S466" s="8"/>
      <c r="T466" s="8"/>
      <c r="U466" s="8"/>
      <c r="V466" s="8"/>
      <c r="W466" s="8"/>
      <c r="X466" s="6"/>
      <c r="Y466" s="6"/>
    </row>
    <row r="467" spans="1:25" x14ac:dyDescent="0.3">
      <c r="A467" s="6" t="s">
        <v>12835</v>
      </c>
      <c r="B467" s="6"/>
      <c r="C467" s="6" t="s">
        <v>12836</v>
      </c>
      <c r="D467" s="6" t="str">
        <f t="shared" si="21"/>
        <v>ORD26004113</v>
      </c>
      <c r="E467" s="10">
        <v>46268</v>
      </c>
      <c r="F467" s="6" t="s">
        <v>12294</v>
      </c>
      <c r="G467" s="6" t="s">
        <v>18</v>
      </c>
      <c r="H467" s="8">
        <v>999</v>
      </c>
      <c r="I467" s="8">
        <v>0</v>
      </c>
      <c r="J467" s="8">
        <v>0</v>
      </c>
      <c r="K467" s="8">
        <v>999</v>
      </c>
      <c r="L467" s="10">
        <v>46270</v>
      </c>
      <c r="M467" s="6" t="s">
        <v>12680</v>
      </c>
      <c r="N467" s="6" t="str">
        <f>IF(COUNTIF($A$2:A467,A467)&gt;1,"DUP","OK")</f>
        <v>OK</v>
      </c>
      <c r="O467" s="6" t="str">
        <f t="shared" si="22"/>
        <v>ORD26004113</v>
      </c>
      <c r="P467" s="6" t="str">
        <f t="shared" si="23"/>
        <v>Sep</v>
      </c>
      <c r="Q467" s="6"/>
      <c r="R467" s="9"/>
      <c r="S467" s="8"/>
      <c r="T467" s="8"/>
      <c r="U467" s="8"/>
      <c r="V467" s="8"/>
      <c r="W467" s="8"/>
      <c r="X467" s="6"/>
      <c r="Y467" s="6"/>
    </row>
    <row r="468" spans="1:25" x14ac:dyDescent="0.3">
      <c r="A468" s="6" t="s">
        <v>12837</v>
      </c>
      <c r="B468" s="6"/>
      <c r="C468" s="6" t="s">
        <v>12838</v>
      </c>
      <c r="D468" s="6" t="str">
        <f t="shared" si="21"/>
        <v>ORD26004170</v>
      </c>
      <c r="E468" s="10">
        <v>46268</v>
      </c>
      <c r="F468" s="6" t="s">
        <v>12294</v>
      </c>
      <c r="G468" s="6" t="s">
        <v>27</v>
      </c>
      <c r="H468" s="8">
        <v>299</v>
      </c>
      <c r="I468" s="8">
        <v>5.38</v>
      </c>
      <c r="J468" s="8">
        <v>0.97</v>
      </c>
      <c r="K468" s="8">
        <v>292.64999999999998</v>
      </c>
      <c r="L468" s="10">
        <v>46270</v>
      </c>
      <c r="M468" s="6" t="s">
        <v>12680</v>
      </c>
      <c r="N468" s="6" t="str">
        <f>IF(COUNTIF($A$2:A468,A468)&gt;1,"DUP","OK")</f>
        <v>OK</v>
      </c>
      <c r="O468" s="6" t="str">
        <f t="shared" si="22"/>
        <v>ORD26004170</v>
      </c>
      <c r="P468" s="6" t="str">
        <f t="shared" si="23"/>
        <v>Sep</v>
      </c>
      <c r="Q468" s="6"/>
      <c r="R468" s="9"/>
      <c r="S468" s="8"/>
      <c r="T468" s="8"/>
      <c r="U468" s="8"/>
      <c r="V468" s="8"/>
      <c r="W468" s="8"/>
      <c r="X468" s="6"/>
      <c r="Y468" s="6"/>
    </row>
    <row r="469" spans="1:25" x14ac:dyDescent="0.3">
      <c r="A469" s="6" t="s">
        <v>12839</v>
      </c>
      <c r="B469" s="6"/>
      <c r="C469" s="6" t="s">
        <v>8295</v>
      </c>
      <c r="D469" s="6" t="str">
        <f t="shared" si="21"/>
        <v>ORD26004177</v>
      </c>
      <c r="E469" s="10">
        <v>46268</v>
      </c>
      <c r="F469" s="6" t="s">
        <v>12294</v>
      </c>
      <c r="G469" s="6" t="s">
        <v>27</v>
      </c>
      <c r="H469" s="8">
        <v>7999</v>
      </c>
      <c r="I469" s="8">
        <v>127.98</v>
      </c>
      <c r="J469" s="8">
        <v>23.04</v>
      </c>
      <c r="K469" s="8">
        <v>7847.98</v>
      </c>
      <c r="L469" s="10">
        <v>46270</v>
      </c>
      <c r="M469" s="6" t="s">
        <v>12680</v>
      </c>
      <c r="N469" s="6" t="str">
        <f>IF(COUNTIF($A$2:A469,A469)&gt;1,"DUP","OK")</f>
        <v>OK</v>
      </c>
      <c r="O469" s="6" t="str">
        <f t="shared" si="22"/>
        <v>ORD26004177</v>
      </c>
      <c r="P469" s="6" t="str">
        <f t="shared" si="23"/>
        <v>Sep</v>
      </c>
      <c r="Q469" s="6"/>
      <c r="R469" s="9"/>
      <c r="S469" s="8"/>
      <c r="T469" s="8"/>
      <c r="U469" s="8"/>
      <c r="V469" s="8"/>
      <c r="W469" s="8"/>
      <c r="X469" s="6"/>
      <c r="Y469" s="6"/>
    </row>
    <row r="470" spans="1:25" x14ac:dyDescent="0.3">
      <c r="A470" s="6" t="s">
        <v>12840</v>
      </c>
      <c r="B470" s="6"/>
      <c r="C470" s="6" t="s">
        <v>8319</v>
      </c>
      <c r="D470" s="6" t="str">
        <f t="shared" si="21"/>
        <v>ORD26004189</v>
      </c>
      <c r="E470" s="10">
        <v>46268</v>
      </c>
      <c r="F470" s="6" t="s">
        <v>12294</v>
      </c>
      <c r="G470" s="6" t="s">
        <v>27</v>
      </c>
      <c r="H470" s="8">
        <v>8998</v>
      </c>
      <c r="I470" s="8">
        <v>143.97</v>
      </c>
      <c r="J470" s="8">
        <v>25.91</v>
      </c>
      <c r="K470" s="8">
        <v>8828.1200000000008</v>
      </c>
      <c r="L470" s="10">
        <v>46270</v>
      </c>
      <c r="M470" s="6" t="s">
        <v>12680</v>
      </c>
      <c r="N470" s="6" t="str">
        <f>IF(COUNTIF($A$2:A470,A470)&gt;1,"DUP","OK")</f>
        <v>OK</v>
      </c>
      <c r="O470" s="6" t="str">
        <f t="shared" si="22"/>
        <v>ORD26004189</v>
      </c>
      <c r="P470" s="6" t="str">
        <f t="shared" si="23"/>
        <v>Sep</v>
      </c>
      <c r="Q470" s="6"/>
      <c r="R470" s="9"/>
      <c r="S470" s="8"/>
      <c r="T470" s="8"/>
      <c r="U470" s="8"/>
      <c r="V470" s="8"/>
      <c r="W470" s="8"/>
      <c r="X470" s="6"/>
      <c r="Y470" s="6"/>
    </row>
    <row r="471" spans="1:25" x14ac:dyDescent="0.3">
      <c r="A471" s="6" t="s">
        <v>12841</v>
      </c>
      <c r="B471" s="6"/>
      <c r="C471" s="6" t="s">
        <v>8363</v>
      </c>
      <c r="D471" s="6" t="str">
        <f t="shared" si="21"/>
        <v>ORD26004211</v>
      </c>
      <c r="E471" s="10">
        <v>46268</v>
      </c>
      <c r="F471" s="6" t="s">
        <v>12294</v>
      </c>
      <c r="G471" s="6" t="s">
        <v>18</v>
      </c>
      <c r="H471" s="8">
        <v>4597</v>
      </c>
      <c r="I471" s="8">
        <v>13.79</v>
      </c>
      <c r="J471" s="8">
        <v>2.48</v>
      </c>
      <c r="K471" s="8">
        <v>4580.7299999999996</v>
      </c>
      <c r="L471" s="10">
        <v>46270</v>
      </c>
      <c r="M471" s="6" t="s">
        <v>12680</v>
      </c>
      <c r="N471" s="6" t="str">
        <f>IF(COUNTIF($A$2:A471,A471)&gt;1,"DUP","OK")</f>
        <v>OK</v>
      </c>
      <c r="O471" s="6" t="str">
        <f t="shared" si="22"/>
        <v>ORD26004211</v>
      </c>
      <c r="P471" s="6" t="str">
        <f t="shared" si="23"/>
        <v>Sep</v>
      </c>
      <c r="Q471" s="6"/>
      <c r="R471" s="9"/>
      <c r="S471" s="8"/>
      <c r="T471" s="8"/>
      <c r="U471" s="8"/>
      <c r="V471" s="8"/>
      <c r="W471" s="8"/>
      <c r="X471" s="6"/>
      <c r="Y471" s="6"/>
    </row>
    <row r="472" spans="1:25" x14ac:dyDescent="0.3">
      <c r="A472" s="6" t="s">
        <v>12842</v>
      </c>
      <c r="B472" s="6"/>
      <c r="C472" s="6" t="s">
        <v>8557</v>
      </c>
      <c r="D472" s="6" t="str">
        <f t="shared" si="21"/>
        <v>ORD26004310</v>
      </c>
      <c r="E472" s="10">
        <v>46268</v>
      </c>
      <c r="F472" s="6" t="s">
        <v>12294</v>
      </c>
      <c r="G472" s="6" t="s">
        <v>43</v>
      </c>
      <c r="H472" s="8">
        <v>3598</v>
      </c>
      <c r="I472" s="8">
        <v>43.18</v>
      </c>
      <c r="J472" s="8">
        <v>7.77</v>
      </c>
      <c r="K472" s="8">
        <v>3547.05</v>
      </c>
      <c r="L472" s="10">
        <v>46270</v>
      </c>
      <c r="M472" s="6" t="s">
        <v>12680</v>
      </c>
      <c r="N472" s="6" t="str">
        <f>IF(COUNTIF($A$2:A472,A472)&gt;1,"DUP","OK")</f>
        <v>OK</v>
      </c>
      <c r="O472" s="6" t="str">
        <f t="shared" si="22"/>
        <v>ORD26004310</v>
      </c>
      <c r="P472" s="6" t="str">
        <f t="shared" si="23"/>
        <v>Sep</v>
      </c>
      <c r="Q472" s="6"/>
      <c r="R472" s="9"/>
      <c r="S472" s="8"/>
      <c r="T472" s="8"/>
      <c r="U472" s="8"/>
      <c r="V472" s="8"/>
      <c r="W472" s="8"/>
      <c r="X472" s="6"/>
      <c r="Y472" s="6"/>
    </row>
    <row r="473" spans="1:25" x14ac:dyDescent="0.3">
      <c r="A473" s="6" t="s">
        <v>12843</v>
      </c>
      <c r="B473" s="6"/>
      <c r="C473" s="6" t="s">
        <v>12844</v>
      </c>
      <c r="D473" s="6" t="str">
        <f t="shared" si="21"/>
        <v>ORD26004314</v>
      </c>
      <c r="E473" s="10">
        <v>46268</v>
      </c>
      <c r="F473" s="6" t="s">
        <v>12294</v>
      </c>
      <c r="G473" s="6" t="s">
        <v>18</v>
      </c>
      <c r="H473" s="8">
        <v>2499</v>
      </c>
      <c r="I473" s="8">
        <v>7.5</v>
      </c>
      <c r="J473" s="8">
        <v>1.35</v>
      </c>
      <c r="K473" s="8">
        <v>2490.15</v>
      </c>
      <c r="L473" s="10">
        <v>46270</v>
      </c>
      <c r="M473" s="6" t="s">
        <v>12680</v>
      </c>
      <c r="N473" s="6" t="str">
        <f>IF(COUNTIF($A$2:A473,A473)&gt;1,"DUP","OK")</f>
        <v>OK</v>
      </c>
      <c r="O473" s="6" t="str">
        <f t="shared" si="22"/>
        <v>ORD26004314</v>
      </c>
      <c r="P473" s="6" t="str">
        <f t="shared" si="23"/>
        <v>Sep</v>
      </c>
      <c r="Q473" s="6"/>
      <c r="R473" s="9"/>
      <c r="S473" s="8"/>
      <c r="T473" s="8"/>
      <c r="U473" s="8"/>
      <c r="V473" s="8"/>
      <c r="W473" s="8"/>
      <c r="X473" s="6"/>
      <c r="Y473" s="6"/>
    </row>
    <row r="474" spans="1:25" x14ac:dyDescent="0.3">
      <c r="A474" s="6" t="s">
        <v>12845</v>
      </c>
      <c r="B474" s="6"/>
      <c r="C474" s="6" t="s">
        <v>8677</v>
      </c>
      <c r="D474" s="6" t="str">
        <f t="shared" si="21"/>
        <v>ORD26004371</v>
      </c>
      <c r="E474" s="10">
        <v>46268</v>
      </c>
      <c r="F474" s="6" t="s">
        <v>12294</v>
      </c>
      <c r="G474" s="6" t="s">
        <v>18</v>
      </c>
      <c r="H474" s="8">
        <v>4999</v>
      </c>
      <c r="I474" s="8">
        <v>15</v>
      </c>
      <c r="J474" s="8">
        <v>2.7</v>
      </c>
      <c r="K474" s="8">
        <v>4981.3</v>
      </c>
      <c r="L474" s="10">
        <v>46270</v>
      </c>
      <c r="M474" s="6" t="s">
        <v>12680</v>
      </c>
      <c r="N474" s="6" t="str">
        <f>IF(COUNTIF($A$2:A474,A474)&gt;1,"DUP","OK")</f>
        <v>OK</v>
      </c>
      <c r="O474" s="6" t="str">
        <f t="shared" si="22"/>
        <v>ORD26004371</v>
      </c>
      <c r="P474" s="6" t="str">
        <f t="shared" si="23"/>
        <v>Sep</v>
      </c>
      <c r="Q474" s="6"/>
      <c r="R474" s="9"/>
      <c r="S474" s="8"/>
      <c r="T474" s="8"/>
      <c r="U474" s="8"/>
      <c r="V474" s="8"/>
      <c r="W474" s="8"/>
      <c r="X474" s="6"/>
      <c r="Y474" s="6"/>
    </row>
    <row r="475" spans="1:25" x14ac:dyDescent="0.3">
      <c r="A475" s="6" t="s">
        <v>12846</v>
      </c>
      <c r="B475" s="6"/>
      <c r="C475" s="6" t="s">
        <v>12847</v>
      </c>
      <c r="D475" s="6" t="str">
        <f t="shared" si="21"/>
        <v>ORD26004402</v>
      </c>
      <c r="E475" s="10">
        <v>46268</v>
      </c>
      <c r="F475" s="6" t="s">
        <v>12294</v>
      </c>
      <c r="G475" s="6" t="s">
        <v>27</v>
      </c>
      <c r="H475" s="8">
        <v>999</v>
      </c>
      <c r="I475" s="8">
        <v>17.98</v>
      </c>
      <c r="J475" s="8">
        <v>3.24</v>
      </c>
      <c r="K475" s="8">
        <v>977.78</v>
      </c>
      <c r="L475" s="10">
        <v>46270</v>
      </c>
      <c r="M475" s="6" t="s">
        <v>12680</v>
      </c>
      <c r="N475" s="6" t="str">
        <f>IF(COUNTIF($A$2:A475,A475)&gt;1,"DUP","OK")</f>
        <v>OK</v>
      </c>
      <c r="O475" s="6" t="str">
        <f t="shared" si="22"/>
        <v>ORD26004402</v>
      </c>
      <c r="P475" s="6" t="str">
        <f t="shared" si="23"/>
        <v>Sep</v>
      </c>
      <c r="Q475" s="6"/>
      <c r="R475" s="9"/>
      <c r="S475" s="8"/>
      <c r="T475" s="8"/>
      <c r="U475" s="8"/>
      <c r="V475" s="8"/>
      <c r="W475" s="8"/>
      <c r="X475" s="6"/>
      <c r="Y475" s="6"/>
    </row>
    <row r="476" spans="1:25" x14ac:dyDescent="0.3">
      <c r="A476" s="6" t="s">
        <v>12848</v>
      </c>
      <c r="B476" s="6"/>
      <c r="C476" s="6" t="s">
        <v>12849</v>
      </c>
      <c r="D476" s="6" t="str">
        <f t="shared" si="21"/>
        <v>ORD26004403</v>
      </c>
      <c r="E476" s="10">
        <v>46268</v>
      </c>
      <c r="F476" s="6" t="s">
        <v>12294</v>
      </c>
      <c r="G476" s="6" t="s">
        <v>27</v>
      </c>
      <c r="H476" s="8">
        <v>2798</v>
      </c>
      <c r="I476" s="8">
        <v>44.77</v>
      </c>
      <c r="J476" s="8">
        <v>8.06</v>
      </c>
      <c r="K476" s="8">
        <v>2745.17</v>
      </c>
      <c r="L476" s="10">
        <v>46270</v>
      </c>
      <c r="M476" s="6" t="s">
        <v>12680</v>
      </c>
      <c r="N476" s="6" t="str">
        <f>IF(COUNTIF($A$2:A476,A476)&gt;1,"DUP","OK")</f>
        <v>OK</v>
      </c>
      <c r="O476" s="6" t="str">
        <f t="shared" si="22"/>
        <v>ORD26004403</v>
      </c>
      <c r="P476" s="6" t="str">
        <f t="shared" si="23"/>
        <v>Sep</v>
      </c>
      <c r="Q476" s="6"/>
      <c r="R476" s="9"/>
      <c r="S476" s="8"/>
      <c r="T476" s="8"/>
      <c r="U476" s="8"/>
      <c r="V476" s="8"/>
      <c r="W476" s="8"/>
      <c r="X476" s="6"/>
      <c r="Y476" s="6"/>
    </row>
    <row r="477" spans="1:25" x14ac:dyDescent="0.3">
      <c r="A477" s="6" t="s">
        <v>12850</v>
      </c>
      <c r="B477" s="6"/>
      <c r="C477" s="6" t="s">
        <v>8770</v>
      </c>
      <c r="D477" s="6" t="str">
        <f t="shared" si="21"/>
        <v>ORD26004418</v>
      </c>
      <c r="E477" s="10">
        <v>46268</v>
      </c>
      <c r="F477" s="6" t="s">
        <v>12294</v>
      </c>
      <c r="G477" s="6" t="s">
        <v>18</v>
      </c>
      <c r="H477" s="8">
        <v>3499</v>
      </c>
      <c r="I477" s="8">
        <v>10.5</v>
      </c>
      <c r="J477" s="8">
        <v>1.89</v>
      </c>
      <c r="K477" s="8">
        <v>3486.61</v>
      </c>
      <c r="L477" s="10">
        <v>46270</v>
      </c>
      <c r="M477" s="6" t="s">
        <v>12680</v>
      </c>
      <c r="N477" s="6" t="str">
        <f>IF(COUNTIF($A$2:A477,A477)&gt;1,"DUP","OK")</f>
        <v>OK</v>
      </c>
      <c r="O477" s="6" t="str">
        <f t="shared" si="22"/>
        <v>ORD26004418</v>
      </c>
      <c r="P477" s="6" t="str">
        <f t="shared" si="23"/>
        <v>Sep</v>
      </c>
      <c r="Q477" s="6"/>
      <c r="R477" s="9"/>
      <c r="S477" s="8"/>
      <c r="T477" s="8"/>
      <c r="U477" s="8"/>
      <c r="V477" s="8"/>
      <c r="W477" s="8"/>
      <c r="X477" s="6"/>
      <c r="Y477" s="6"/>
    </row>
    <row r="478" spans="1:25" x14ac:dyDescent="0.3">
      <c r="A478" s="6" t="s">
        <v>12851</v>
      </c>
      <c r="B478" s="6"/>
      <c r="C478" s="6" t="s">
        <v>8814</v>
      </c>
      <c r="D478" s="6" t="str">
        <f t="shared" si="21"/>
        <v>ORD26004441</v>
      </c>
      <c r="E478" s="10">
        <v>46268</v>
      </c>
      <c r="F478" s="6" t="s">
        <v>12294</v>
      </c>
      <c r="G478" s="6" t="s">
        <v>18</v>
      </c>
      <c r="H478" s="8">
        <v>1498</v>
      </c>
      <c r="I478" s="8">
        <v>0</v>
      </c>
      <c r="J478" s="8">
        <v>0</v>
      </c>
      <c r="K478" s="8">
        <v>1498</v>
      </c>
      <c r="L478" s="10">
        <v>46270</v>
      </c>
      <c r="M478" s="6" t="s">
        <v>12680</v>
      </c>
      <c r="N478" s="6" t="str">
        <f>IF(COUNTIF($A$2:A478,A478)&gt;1,"DUP","OK")</f>
        <v>OK</v>
      </c>
      <c r="O478" s="6" t="str">
        <f t="shared" si="22"/>
        <v>ORD26004441</v>
      </c>
      <c r="P478" s="6" t="str">
        <f t="shared" si="23"/>
        <v>Sep</v>
      </c>
      <c r="Q478" s="6"/>
      <c r="R478" s="9"/>
      <c r="S478" s="8"/>
      <c r="T478" s="8"/>
      <c r="U478" s="8"/>
      <c r="V478" s="8"/>
      <c r="W478" s="8"/>
      <c r="X478" s="6"/>
      <c r="Y478" s="6"/>
    </row>
    <row r="479" spans="1:25" x14ac:dyDescent="0.3">
      <c r="A479" s="6" t="s">
        <v>12852</v>
      </c>
      <c r="B479" s="6"/>
      <c r="C479" s="6" t="s">
        <v>8822</v>
      </c>
      <c r="D479" s="6" t="str">
        <f t="shared" si="21"/>
        <v>ORD26004445</v>
      </c>
      <c r="E479" s="10">
        <v>46268</v>
      </c>
      <c r="F479" s="6" t="s">
        <v>12294</v>
      </c>
      <c r="G479" s="6" t="s">
        <v>54</v>
      </c>
      <c r="H479" s="8">
        <v>4147</v>
      </c>
      <c r="I479" s="8">
        <v>70.5</v>
      </c>
      <c r="J479" s="8">
        <v>12.69</v>
      </c>
      <c r="K479" s="8">
        <v>4063.81</v>
      </c>
      <c r="L479" s="10">
        <v>46270</v>
      </c>
      <c r="M479" s="6" t="s">
        <v>12680</v>
      </c>
      <c r="N479" s="6" t="str">
        <f>IF(COUNTIF($A$2:A479,A479)&gt;1,"DUP","OK")</f>
        <v>OK</v>
      </c>
      <c r="O479" s="6" t="str">
        <f t="shared" si="22"/>
        <v>ORD26004445</v>
      </c>
      <c r="P479" s="6" t="str">
        <f t="shared" si="23"/>
        <v>Sep</v>
      </c>
      <c r="Q479" s="6"/>
      <c r="R479" s="9"/>
      <c r="S479" s="8"/>
      <c r="T479" s="8"/>
      <c r="U479" s="8"/>
      <c r="V479" s="8"/>
      <c r="W479" s="8"/>
      <c r="X479" s="6"/>
      <c r="Y479" s="6"/>
    </row>
    <row r="480" spans="1:25" x14ac:dyDescent="0.3">
      <c r="A480" s="6" t="s">
        <v>12853</v>
      </c>
      <c r="B480" s="6"/>
      <c r="C480" s="6" t="s">
        <v>8905</v>
      </c>
      <c r="D480" s="6" t="str">
        <f t="shared" si="21"/>
        <v>ORD26004488</v>
      </c>
      <c r="E480" s="10">
        <v>46268</v>
      </c>
      <c r="F480" s="6" t="s">
        <v>12294</v>
      </c>
      <c r="G480" s="6" t="s">
        <v>27</v>
      </c>
      <c r="H480" s="8">
        <v>1998</v>
      </c>
      <c r="I480" s="8">
        <v>35.96</v>
      </c>
      <c r="J480" s="8">
        <v>6.47</v>
      </c>
      <c r="K480" s="8">
        <v>1955.57</v>
      </c>
      <c r="L480" s="10">
        <v>46270</v>
      </c>
      <c r="M480" s="6" t="s">
        <v>12680</v>
      </c>
      <c r="N480" s="6" t="str">
        <f>IF(COUNTIF($A$2:A480,A480)&gt;1,"DUP","OK")</f>
        <v>OK</v>
      </c>
      <c r="O480" s="6" t="str">
        <f t="shared" si="22"/>
        <v>ORD26004488</v>
      </c>
      <c r="P480" s="6" t="str">
        <f t="shared" si="23"/>
        <v>Sep</v>
      </c>
      <c r="Q480" s="6"/>
      <c r="R480" s="9"/>
      <c r="S480" s="8"/>
      <c r="T480" s="8"/>
      <c r="U480" s="8"/>
      <c r="V480" s="8"/>
      <c r="W480" s="8"/>
      <c r="X480" s="6"/>
      <c r="Y480" s="6"/>
    </row>
    <row r="481" spans="1:25" x14ac:dyDescent="0.3">
      <c r="A481" s="6" t="s">
        <v>12854</v>
      </c>
      <c r="B481" s="6"/>
      <c r="C481" s="6" t="s">
        <v>8909</v>
      </c>
      <c r="D481" s="6" t="str">
        <f t="shared" si="21"/>
        <v>ORD26004490</v>
      </c>
      <c r="E481" s="10">
        <v>46268</v>
      </c>
      <c r="F481" s="6" t="s">
        <v>12294</v>
      </c>
      <c r="G481" s="6" t="s">
        <v>18</v>
      </c>
      <c r="H481" s="8">
        <v>6847</v>
      </c>
      <c r="I481" s="8">
        <v>20.54</v>
      </c>
      <c r="J481" s="8">
        <v>3.7</v>
      </c>
      <c r="K481" s="8">
        <v>6822.76</v>
      </c>
      <c r="L481" s="10">
        <v>46270</v>
      </c>
      <c r="M481" s="6" t="s">
        <v>12680</v>
      </c>
      <c r="N481" s="6" t="str">
        <f>IF(COUNTIF($A$2:A481,A481)&gt;1,"DUP","OK")</f>
        <v>OK</v>
      </c>
      <c r="O481" s="6" t="str">
        <f t="shared" si="22"/>
        <v>ORD26004490</v>
      </c>
      <c r="P481" s="6" t="str">
        <f t="shared" si="23"/>
        <v>Sep</v>
      </c>
      <c r="Q481" s="6"/>
      <c r="R481" s="9"/>
      <c r="S481" s="8"/>
      <c r="T481" s="8"/>
      <c r="U481" s="8"/>
      <c r="V481" s="8"/>
      <c r="W481" s="8"/>
      <c r="X481" s="6"/>
      <c r="Y481" s="6"/>
    </row>
    <row r="482" spans="1:25" x14ac:dyDescent="0.3">
      <c r="A482" s="6" t="s">
        <v>12855</v>
      </c>
      <c r="B482" s="6"/>
      <c r="C482" s="6" t="s">
        <v>8920</v>
      </c>
      <c r="D482" s="6" t="str">
        <f t="shared" si="21"/>
        <v>ORD26004496</v>
      </c>
      <c r="E482" s="10">
        <v>46268</v>
      </c>
      <c r="F482" s="6" t="s">
        <v>12294</v>
      </c>
      <c r="G482" s="6" t="s">
        <v>43</v>
      </c>
      <c r="H482" s="8">
        <v>1299</v>
      </c>
      <c r="I482" s="8">
        <v>19.489999999999998</v>
      </c>
      <c r="J482" s="8">
        <v>3.51</v>
      </c>
      <c r="K482" s="8">
        <v>1276</v>
      </c>
      <c r="L482" s="10">
        <v>46270</v>
      </c>
      <c r="M482" s="6" t="s">
        <v>12680</v>
      </c>
      <c r="N482" s="6" t="str">
        <f>IF(COUNTIF($A$2:A482,A482)&gt;1,"DUP","OK")</f>
        <v>OK</v>
      </c>
      <c r="O482" s="6" t="str">
        <f t="shared" si="22"/>
        <v>ORD26004496</v>
      </c>
      <c r="P482" s="6" t="str">
        <f t="shared" si="23"/>
        <v>Sep</v>
      </c>
      <c r="Q482" s="6"/>
      <c r="R482" s="9"/>
      <c r="S482" s="8"/>
      <c r="T482" s="8"/>
      <c r="U482" s="8"/>
      <c r="V482" s="8"/>
      <c r="W482" s="8"/>
      <c r="X482" s="6"/>
      <c r="Y482" s="6"/>
    </row>
    <row r="483" spans="1:25" x14ac:dyDescent="0.3">
      <c r="A483" s="6" t="s">
        <v>12856</v>
      </c>
      <c r="B483" s="6"/>
      <c r="C483" s="6" t="s">
        <v>9131</v>
      </c>
      <c r="D483" s="6" t="str">
        <f t="shared" si="21"/>
        <v>ORD26004603</v>
      </c>
      <c r="E483" s="10">
        <v>46268</v>
      </c>
      <c r="F483" s="6" t="s">
        <v>12294</v>
      </c>
      <c r="G483" s="6" t="s">
        <v>27</v>
      </c>
      <c r="H483" s="8">
        <v>599</v>
      </c>
      <c r="I483" s="8">
        <v>10.78</v>
      </c>
      <c r="J483" s="8">
        <v>1.94</v>
      </c>
      <c r="K483" s="8">
        <v>586.28</v>
      </c>
      <c r="L483" s="10">
        <v>46270</v>
      </c>
      <c r="M483" s="6" t="s">
        <v>12680</v>
      </c>
      <c r="N483" s="6" t="str">
        <f>IF(COUNTIF($A$2:A483,A483)&gt;1,"DUP","OK")</f>
        <v>OK</v>
      </c>
      <c r="O483" s="6" t="str">
        <f t="shared" si="22"/>
        <v>ORD26004603</v>
      </c>
      <c r="P483" s="6" t="str">
        <f t="shared" si="23"/>
        <v>Sep</v>
      </c>
      <c r="Q483" s="6"/>
      <c r="R483" s="9"/>
      <c r="S483" s="8"/>
      <c r="T483" s="8"/>
      <c r="U483" s="8"/>
      <c r="V483" s="8"/>
      <c r="W483" s="8"/>
      <c r="X483" s="6"/>
      <c r="Y483" s="6"/>
    </row>
    <row r="484" spans="1:25" x14ac:dyDescent="0.3">
      <c r="A484" s="6" t="s">
        <v>12857</v>
      </c>
      <c r="B484" s="6"/>
      <c r="C484" s="6" t="s">
        <v>9243</v>
      </c>
      <c r="D484" s="6" t="str">
        <f t="shared" si="21"/>
        <v>ORD26004661</v>
      </c>
      <c r="E484" s="10">
        <v>46268</v>
      </c>
      <c r="F484" s="6" t="s">
        <v>12294</v>
      </c>
      <c r="G484" s="6" t="s">
        <v>18</v>
      </c>
      <c r="H484" s="8">
        <v>2499</v>
      </c>
      <c r="I484" s="8">
        <v>7.5</v>
      </c>
      <c r="J484" s="8">
        <v>1.35</v>
      </c>
      <c r="K484" s="8">
        <v>2490.15</v>
      </c>
      <c r="L484" s="10">
        <v>46270</v>
      </c>
      <c r="M484" s="6" t="s">
        <v>12680</v>
      </c>
      <c r="N484" s="6" t="str">
        <f>IF(COUNTIF($A$2:A484,A484)&gt;1,"DUP","OK")</f>
        <v>OK</v>
      </c>
      <c r="O484" s="6" t="str">
        <f t="shared" si="22"/>
        <v>ORD26004661</v>
      </c>
      <c r="P484" s="6" t="str">
        <f t="shared" si="23"/>
        <v>Sep</v>
      </c>
      <c r="Q484" s="6"/>
      <c r="R484" s="9"/>
      <c r="S484" s="8"/>
      <c r="T484" s="8"/>
      <c r="U484" s="8"/>
      <c r="V484" s="8"/>
      <c r="W484" s="8"/>
      <c r="X484" s="6"/>
      <c r="Y484" s="6"/>
    </row>
    <row r="485" spans="1:25" x14ac:dyDescent="0.3">
      <c r="A485" s="6" t="s">
        <v>12858</v>
      </c>
      <c r="B485" s="6"/>
      <c r="C485" s="6" t="s">
        <v>9328</v>
      </c>
      <c r="D485" s="6" t="str">
        <f t="shared" si="21"/>
        <v>ORD26004704</v>
      </c>
      <c r="E485" s="10">
        <v>46268</v>
      </c>
      <c r="F485" s="6" t="s">
        <v>12294</v>
      </c>
      <c r="G485" s="6" t="s">
        <v>18</v>
      </c>
      <c r="H485" s="8">
        <v>2998</v>
      </c>
      <c r="I485" s="8">
        <v>8.99</v>
      </c>
      <c r="J485" s="8">
        <v>1.62</v>
      </c>
      <c r="K485" s="8">
        <v>2987.39</v>
      </c>
      <c r="L485" s="10">
        <v>46270</v>
      </c>
      <c r="M485" s="6" t="s">
        <v>12680</v>
      </c>
      <c r="N485" s="6" t="str">
        <f>IF(COUNTIF($A$2:A485,A485)&gt;1,"DUP","OK")</f>
        <v>OK</v>
      </c>
      <c r="O485" s="6" t="str">
        <f t="shared" si="22"/>
        <v>ORD26004704</v>
      </c>
      <c r="P485" s="6" t="str">
        <f t="shared" si="23"/>
        <v>Sep</v>
      </c>
      <c r="Q485" s="6"/>
      <c r="R485" s="9"/>
      <c r="S485" s="8"/>
      <c r="T485" s="8"/>
      <c r="U485" s="8"/>
      <c r="V485" s="8"/>
      <c r="W485" s="8"/>
      <c r="X485" s="6"/>
      <c r="Y485" s="6"/>
    </row>
    <row r="486" spans="1:25" x14ac:dyDescent="0.3">
      <c r="A486" s="6" t="s">
        <v>12859</v>
      </c>
      <c r="B486" s="6"/>
      <c r="C486" s="6" t="s">
        <v>9332</v>
      </c>
      <c r="D486" s="6" t="str">
        <f t="shared" si="21"/>
        <v>ORD26004706</v>
      </c>
      <c r="E486" s="10">
        <v>46268</v>
      </c>
      <c r="F486" s="6" t="s">
        <v>12294</v>
      </c>
      <c r="G486" s="6" t="s">
        <v>54</v>
      </c>
      <c r="H486" s="8">
        <v>8348</v>
      </c>
      <c r="I486" s="8">
        <v>141.91999999999999</v>
      </c>
      <c r="J486" s="8">
        <v>25.55</v>
      </c>
      <c r="K486" s="8">
        <v>8180.53</v>
      </c>
      <c r="L486" s="10">
        <v>46270</v>
      </c>
      <c r="M486" s="6" t="s">
        <v>12680</v>
      </c>
      <c r="N486" s="6" t="str">
        <f>IF(COUNTIF($A$2:A486,A486)&gt;1,"DUP","OK")</f>
        <v>OK</v>
      </c>
      <c r="O486" s="6" t="str">
        <f t="shared" si="22"/>
        <v>ORD26004706</v>
      </c>
      <c r="P486" s="6" t="str">
        <f t="shared" si="23"/>
        <v>Sep</v>
      </c>
      <c r="Q486" s="6"/>
      <c r="R486" s="9"/>
      <c r="S486" s="8"/>
      <c r="T486" s="8"/>
      <c r="U486" s="8"/>
      <c r="V486" s="8"/>
      <c r="W486" s="8"/>
      <c r="X486" s="6"/>
      <c r="Y486" s="6"/>
    </row>
    <row r="487" spans="1:25" x14ac:dyDescent="0.3">
      <c r="A487" s="6" t="s">
        <v>12860</v>
      </c>
      <c r="B487" s="6"/>
      <c r="C487" s="6" t="s">
        <v>9345</v>
      </c>
      <c r="D487" s="6" t="str">
        <f t="shared" si="21"/>
        <v>ORD26004713</v>
      </c>
      <c r="E487" s="10">
        <v>46268</v>
      </c>
      <c r="F487" s="6" t="s">
        <v>12294</v>
      </c>
      <c r="G487" s="6" t="s">
        <v>18</v>
      </c>
      <c r="H487" s="8">
        <v>299</v>
      </c>
      <c r="I487" s="8">
        <v>0</v>
      </c>
      <c r="J487" s="8">
        <v>0</v>
      </c>
      <c r="K487" s="8">
        <v>299</v>
      </c>
      <c r="L487" s="10">
        <v>46270</v>
      </c>
      <c r="M487" s="6" t="s">
        <v>12680</v>
      </c>
      <c r="N487" s="6" t="str">
        <f>IF(COUNTIF($A$2:A487,A487)&gt;1,"DUP","OK")</f>
        <v>OK</v>
      </c>
      <c r="O487" s="6" t="str">
        <f t="shared" si="22"/>
        <v>ORD26004713</v>
      </c>
      <c r="P487" s="6" t="str">
        <f t="shared" si="23"/>
        <v>Sep</v>
      </c>
      <c r="Q487" s="6"/>
      <c r="R487" s="9"/>
      <c r="S487" s="8"/>
      <c r="T487" s="8"/>
      <c r="U487" s="8"/>
      <c r="V487" s="8"/>
      <c r="W487" s="8"/>
      <c r="X487" s="6"/>
      <c r="Y487" s="6"/>
    </row>
    <row r="488" spans="1:25" x14ac:dyDescent="0.3">
      <c r="A488" s="6" t="s">
        <v>12861</v>
      </c>
      <c r="B488" s="6"/>
      <c r="C488" s="6" t="s">
        <v>12862</v>
      </c>
      <c r="D488" s="6" t="str">
        <f t="shared" si="21"/>
        <v>ORD26004754</v>
      </c>
      <c r="E488" s="10">
        <v>46268</v>
      </c>
      <c r="F488" s="6" t="s">
        <v>12294</v>
      </c>
      <c r="G488" s="6" t="s">
        <v>18</v>
      </c>
      <c r="H488" s="8">
        <v>2598</v>
      </c>
      <c r="I488" s="8">
        <v>7.79</v>
      </c>
      <c r="J488" s="8">
        <v>1.4</v>
      </c>
      <c r="K488" s="8">
        <v>2588.81</v>
      </c>
      <c r="L488" s="10">
        <v>46270</v>
      </c>
      <c r="M488" s="6" t="s">
        <v>12680</v>
      </c>
      <c r="N488" s="6" t="str">
        <f>IF(COUNTIF($A$2:A488,A488)&gt;1,"DUP","OK")</f>
        <v>OK</v>
      </c>
      <c r="O488" s="6" t="str">
        <f t="shared" si="22"/>
        <v>ORD26004754</v>
      </c>
      <c r="P488" s="6" t="str">
        <f t="shared" si="23"/>
        <v>Sep</v>
      </c>
      <c r="Q488" s="6"/>
      <c r="R488" s="9"/>
      <c r="S488" s="8"/>
      <c r="T488" s="8"/>
      <c r="U488" s="8"/>
      <c r="V488" s="8"/>
      <c r="W488" s="8"/>
      <c r="X488" s="6"/>
      <c r="Y488" s="6"/>
    </row>
    <row r="489" spans="1:25" x14ac:dyDescent="0.3">
      <c r="A489" s="6" t="s">
        <v>12863</v>
      </c>
      <c r="B489" s="6"/>
      <c r="C489" s="6" t="s">
        <v>9448</v>
      </c>
      <c r="D489" s="6" t="str">
        <f t="shared" si="21"/>
        <v>ORD26004767</v>
      </c>
      <c r="E489" s="10">
        <v>46268</v>
      </c>
      <c r="F489" s="6" t="s">
        <v>12294</v>
      </c>
      <c r="G489" s="6" t="s">
        <v>18</v>
      </c>
      <c r="H489" s="8">
        <v>799</v>
      </c>
      <c r="I489" s="8">
        <v>0</v>
      </c>
      <c r="J489" s="8">
        <v>0</v>
      </c>
      <c r="K489" s="8">
        <v>799</v>
      </c>
      <c r="L489" s="10">
        <v>46270</v>
      </c>
      <c r="M489" s="6" t="s">
        <v>12680</v>
      </c>
      <c r="N489" s="6" t="str">
        <f>IF(COUNTIF($A$2:A489,A489)&gt;1,"DUP","OK")</f>
        <v>OK</v>
      </c>
      <c r="O489" s="6" t="str">
        <f t="shared" si="22"/>
        <v>ORD26004767</v>
      </c>
      <c r="P489" s="6" t="str">
        <f t="shared" si="23"/>
        <v>Sep</v>
      </c>
      <c r="Q489" s="6"/>
      <c r="R489" s="9"/>
      <c r="S489" s="8"/>
      <c r="T489" s="8"/>
      <c r="U489" s="8"/>
      <c r="V489" s="8"/>
      <c r="W489" s="8"/>
      <c r="X489" s="6"/>
      <c r="Y489" s="6"/>
    </row>
    <row r="490" spans="1:25" x14ac:dyDescent="0.3">
      <c r="A490" s="6" t="s">
        <v>12864</v>
      </c>
      <c r="B490" s="6"/>
      <c r="C490" s="6" t="s">
        <v>9543</v>
      </c>
      <c r="D490" s="6" t="str">
        <f t="shared" si="21"/>
        <v>ORD26004816</v>
      </c>
      <c r="E490" s="10">
        <v>46268</v>
      </c>
      <c r="F490" s="6" t="s">
        <v>12294</v>
      </c>
      <c r="G490" s="6" t="s">
        <v>18</v>
      </c>
      <c r="H490" s="8">
        <v>349</v>
      </c>
      <c r="I490" s="8">
        <v>0</v>
      </c>
      <c r="J490" s="8">
        <v>0</v>
      </c>
      <c r="K490" s="8">
        <v>349</v>
      </c>
      <c r="L490" s="10">
        <v>46270</v>
      </c>
      <c r="M490" s="6" t="s">
        <v>12680</v>
      </c>
      <c r="N490" s="6" t="str">
        <f>IF(COUNTIF($A$2:A490,A490)&gt;1,"DUP","OK")</f>
        <v>OK</v>
      </c>
      <c r="O490" s="6" t="str">
        <f t="shared" si="22"/>
        <v>ORD26004816</v>
      </c>
      <c r="P490" s="6" t="str">
        <f t="shared" si="23"/>
        <v>Sep</v>
      </c>
      <c r="Q490" s="6"/>
      <c r="R490" s="9"/>
      <c r="S490" s="8"/>
      <c r="T490" s="8"/>
      <c r="U490" s="8"/>
      <c r="V490" s="8"/>
      <c r="W490" s="8"/>
      <c r="X490" s="6"/>
      <c r="Y490" s="6"/>
    </row>
    <row r="491" spans="1:25" x14ac:dyDescent="0.3">
      <c r="A491" s="6" t="s">
        <v>12865</v>
      </c>
      <c r="B491" s="6"/>
      <c r="C491" s="6" t="s">
        <v>12866</v>
      </c>
      <c r="D491" s="6" t="str">
        <f t="shared" si="21"/>
        <v>ORD26004877</v>
      </c>
      <c r="E491" s="10">
        <v>46268</v>
      </c>
      <c r="F491" s="6" t="s">
        <v>12294</v>
      </c>
      <c r="G491" s="6" t="s">
        <v>18</v>
      </c>
      <c r="H491" s="8">
        <v>349</v>
      </c>
      <c r="I491" s="8">
        <v>0</v>
      </c>
      <c r="J491" s="8">
        <v>0</v>
      </c>
      <c r="K491" s="8">
        <v>349</v>
      </c>
      <c r="L491" s="10">
        <v>46270</v>
      </c>
      <c r="M491" s="6" t="s">
        <v>12680</v>
      </c>
      <c r="N491" s="6" t="str">
        <f>IF(COUNTIF($A$2:A491,A491)&gt;1,"DUP","OK")</f>
        <v>OK</v>
      </c>
      <c r="O491" s="6" t="str">
        <f t="shared" si="22"/>
        <v>ORD26004877</v>
      </c>
      <c r="P491" s="6" t="str">
        <f t="shared" si="23"/>
        <v>Sep</v>
      </c>
      <c r="Q491" s="6"/>
      <c r="R491" s="9"/>
      <c r="S491" s="8"/>
      <c r="T491" s="8"/>
      <c r="U491" s="8"/>
      <c r="V491" s="8"/>
      <c r="W491" s="8"/>
      <c r="X491" s="6"/>
      <c r="Y491" s="6"/>
    </row>
    <row r="492" spans="1:25" x14ac:dyDescent="0.3">
      <c r="A492" s="6" t="s">
        <v>12867</v>
      </c>
      <c r="B492" s="6"/>
      <c r="C492" s="6" t="s">
        <v>9724</v>
      </c>
      <c r="D492" s="6" t="str">
        <f t="shared" si="21"/>
        <v>ORD26004910</v>
      </c>
      <c r="E492" s="10">
        <v>46268</v>
      </c>
      <c r="F492" s="6" t="s">
        <v>12294</v>
      </c>
      <c r="G492" s="6" t="s">
        <v>43</v>
      </c>
      <c r="H492" s="8">
        <v>3298</v>
      </c>
      <c r="I492" s="8">
        <v>39.58</v>
      </c>
      <c r="J492" s="8">
        <v>7.12</v>
      </c>
      <c r="K492" s="8">
        <v>3251.3</v>
      </c>
      <c r="L492" s="10">
        <v>46270</v>
      </c>
      <c r="M492" s="6" t="s">
        <v>12680</v>
      </c>
      <c r="N492" s="6" t="str">
        <f>IF(COUNTIF($A$2:A492,A492)&gt;1,"DUP","OK")</f>
        <v>OK</v>
      </c>
      <c r="O492" s="6" t="str">
        <f t="shared" si="22"/>
        <v>ORD26004910</v>
      </c>
      <c r="P492" s="6" t="str">
        <f t="shared" si="23"/>
        <v>Sep</v>
      </c>
      <c r="Q492" s="6"/>
      <c r="R492" s="9"/>
      <c r="S492" s="8"/>
      <c r="T492" s="8"/>
      <c r="U492" s="8"/>
      <c r="V492" s="8"/>
      <c r="W492" s="8"/>
      <c r="X492" s="6"/>
      <c r="Y492" s="6"/>
    </row>
    <row r="493" spans="1:25" x14ac:dyDescent="0.3">
      <c r="A493" s="6" t="s">
        <v>12868</v>
      </c>
      <c r="B493" s="6"/>
      <c r="C493" s="6" t="s">
        <v>9747</v>
      </c>
      <c r="D493" s="6" t="str">
        <f t="shared" si="21"/>
        <v>ORD26004922</v>
      </c>
      <c r="E493" s="10">
        <v>46268</v>
      </c>
      <c r="F493" s="6" t="s">
        <v>12294</v>
      </c>
      <c r="G493" s="6" t="s">
        <v>18</v>
      </c>
      <c r="H493" s="8">
        <v>1299</v>
      </c>
      <c r="I493" s="8">
        <v>0</v>
      </c>
      <c r="J493" s="8">
        <v>0</v>
      </c>
      <c r="K493" s="8">
        <v>1299</v>
      </c>
      <c r="L493" s="10">
        <v>46270</v>
      </c>
      <c r="M493" s="6" t="s">
        <v>12680</v>
      </c>
      <c r="N493" s="6" t="str">
        <f>IF(COUNTIF($A$2:A493,A493)&gt;1,"DUP","OK")</f>
        <v>OK</v>
      </c>
      <c r="O493" s="6" t="str">
        <f t="shared" si="22"/>
        <v>ORD26004922</v>
      </c>
      <c r="P493" s="6" t="str">
        <f t="shared" si="23"/>
        <v>Sep</v>
      </c>
      <c r="Q493" s="6"/>
      <c r="R493" s="9"/>
      <c r="S493" s="8"/>
      <c r="T493" s="8"/>
      <c r="U493" s="8"/>
      <c r="V493" s="8"/>
      <c r="W493" s="8"/>
      <c r="X493" s="6"/>
      <c r="Y493" s="6"/>
    </row>
    <row r="494" spans="1:25" x14ac:dyDescent="0.3">
      <c r="A494" s="6" t="s">
        <v>12869</v>
      </c>
      <c r="B494" s="6"/>
      <c r="C494" s="6" t="s">
        <v>9811</v>
      </c>
      <c r="D494" s="6" t="str">
        <f t="shared" si="21"/>
        <v>ORD26004955</v>
      </c>
      <c r="E494" s="10">
        <v>46268</v>
      </c>
      <c r="F494" s="6" t="s">
        <v>12294</v>
      </c>
      <c r="G494" s="6" t="s">
        <v>27</v>
      </c>
      <c r="H494" s="8">
        <v>2499</v>
      </c>
      <c r="I494" s="8">
        <v>39.979999999999997</v>
      </c>
      <c r="J494" s="8">
        <v>7.2</v>
      </c>
      <c r="K494" s="8">
        <v>2451.8200000000002</v>
      </c>
      <c r="L494" s="10">
        <v>46270</v>
      </c>
      <c r="M494" s="6" t="s">
        <v>12680</v>
      </c>
      <c r="N494" s="6" t="str">
        <f>IF(COUNTIF($A$2:A494,A494)&gt;1,"DUP","OK")</f>
        <v>OK</v>
      </c>
      <c r="O494" s="6" t="str">
        <f t="shared" si="22"/>
        <v>ORD26004955</v>
      </c>
      <c r="P494" s="6" t="str">
        <f t="shared" si="23"/>
        <v>Sep</v>
      </c>
      <c r="Q494" s="6"/>
      <c r="R494" s="9"/>
      <c r="S494" s="8"/>
      <c r="T494" s="8"/>
      <c r="U494" s="8"/>
      <c r="V494" s="8"/>
      <c r="W494" s="8"/>
      <c r="X494" s="6"/>
      <c r="Y494" s="6"/>
    </row>
    <row r="495" spans="1:25" x14ac:dyDescent="0.3">
      <c r="A495" s="6" t="s">
        <v>12870</v>
      </c>
      <c r="B495" s="6"/>
      <c r="C495" s="6" t="s">
        <v>9828</v>
      </c>
      <c r="D495" s="6" t="str">
        <f t="shared" si="21"/>
        <v>ORD26004964</v>
      </c>
      <c r="E495" s="10">
        <v>46268</v>
      </c>
      <c r="F495" s="6" t="s">
        <v>12294</v>
      </c>
      <c r="G495" s="6" t="s">
        <v>27</v>
      </c>
      <c r="H495" s="8">
        <v>5298</v>
      </c>
      <c r="I495" s="8">
        <v>84.77</v>
      </c>
      <c r="J495" s="8">
        <v>15.26</v>
      </c>
      <c r="K495" s="8">
        <v>5197.97</v>
      </c>
      <c r="L495" s="10">
        <v>46270</v>
      </c>
      <c r="M495" s="6" t="s">
        <v>12680</v>
      </c>
      <c r="N495" s="6" t="str">
        <f>IF(COUNTIF($A$2:A495,A495)&gt;1,"DUP","OK")</f>
        <v>OK</v>
      </c>
      <c r="O495" s="6" t="str">
        <f t="shared" si="22"/>
        <v>ORD26004964</v>
      </c>
      <c r="P495" s="6" t="str">
        <f t="shared" si="23"/>
        <v>Sep</v>
      </c>
      <c r="Q495" s="6"/>
      <c r="R495" s="9"/>
      <c r="S495" s="8"/>
      <c r="T495" s="8"/>
      <c r="U495" s="8"/>
      <c r="V495" s="8"/>
      <c r="W495" s="8"/>
      <c r="X495" s="6"/>
      <c r="Y495" s="6"/>
    </row>
    <row r="496" spans="1:25" x14ac:dyDescent="0.3">
      <c r="A496" s="6" t="s">
        <v>12871</v>
      </c>
      <c r="B496" s="6"/>
      <c r="C496" s="6" t="s">
        <v>9840</v>
      </c>
      <c r="D496" s="6" t="str">
        <f t="shared" si="21"/>
        <v>ORD26004970</v>
      </c>
      <c r="E496" s="10">
        <v>46268</v>
      </c>
      <c r="F496" s="6" t="s">
        <v>12294</v>
      </c>
      <c r="G496" s="6" t="s">
        <v>54</v>
      </c>
      <c r="H496" s="8">
        <v>1647</v>
      </c>
      <c r="I496" s="8">
        <v>31.29</v>
      </c>
      <c r="J496" s="8">
        <v>5.63</v>
      </c>
      <c r="K496" s="8">
        <v>1610.08</v>
      </c>
      <c r="L496" s="10">
        <v>46270</v>
      </c>
      <c r="M496" s="6" t="s">
        <v>12680</v>
      </c>
      <c r="N496" s="6" t="str">
        <f>IF(COUNTIF($A$2:A496,A496)&gt;1,"DUP","OK")</f>
        <v>OK</v>
      </c>
      <c r="O496" s="6" t="str">
        <f t="shared" si="22"/>
        <v>ORD26004970</v>
      </c>
      <c r="P496" s="6" t="str">
        <f t="shared" si="23"/>
        <v>Sep</v>
      </c>
      <c r="Q496" s="6"/>
      <c r="R496" s="9"/>
      <c r="S496" s="8"/>
      <c r="T496" s="8"/>
      <c r="U496" s="8"/>
      <c r="V496" s="8"/>
      <c r="W496" s="8"/>
      <c r="X496" s="6"/>
      <c r="Y496" s="6"/>
    </row>
    <row r="497" spans="1:25" x14ac:dyDescent="0.3">
      <c r="A497" s="6" t="s">
        <v>12872</v>
      </c>
      <c r="B497" s="6"/>
      <c r="C497" s="6" t="s">
        <v>9908</v>
      </c>
      <c r="D497" s="6" t="str">
        <f t="shared" si="21"/>
        <v>ORD26005005</v>
      </c>
      <c r="E497" s="10">
        <v>46268</v>
      </c>
      <c r="F497" s="6" t="s">
        <v>12294</v>
      </c>
      <c r="G497" s="6" t="s">
        <v>54</v>
      </c>
      <c r="H497" s="8">
        <v>799</v>
      </c>
      <c r="I497" s="8">
        <v>15.18</v>
      </c>
      <c r="J497" s="8">
        <v>2.73</v>
      </c>
      <c r="K497" s="8">
        <v>781.09</v>
      </c>
      <c r="L497" s="10">
        <v>46270</v>
      </c>
      <c r="M497" s="6" t="s">
        <v>12680</v>
      </c>
      <c r="N497" s="6" t="str">
        <f>IF(COUNTIF($A$2:A497,A497)&gt;1,"DUP","OK")</f>
        <v>OK</v>
      </c>
      <c r="O497" s="6" t="str">
        <f t="shared" si="22"/>
        <v>ORD26005005</v>
      </c>
      <c r="P497" s="6" t="str">
        <f t="shared" si="23"/>
        <v>Sep</v>
      </c>
      <c r="Q497" s="6"/>
      <c r="R497" s="9"/>
      <c r="S497" s="8"/>
      <c r="T497" s="8"/>
      <c r="U497" s="8"/>
      <c r="V497" s="8"/>
      <c r="W497" s="8"/>
      <c r="X497" s="6"/>
      <c r="Y497" s="6"/>
    </row>
    <row r="498" spans="1:25" x14ac:dyDescent="0.3">
      <c r="A498" s="6" t="s">
        <v>12873</v>
      </c>
      <c r="B498" s="6"/>
      <c r="C498" s="6" t="s">
        <v>10039</v>
      </c>
      <c r="D498" s="6" t="str">
        <f t="shared" si="21"/>
        <v>ORD26005073</v>
      </c>
      <c r="E498" s="10">
        <v>46268</v>
      </c>
      <c r="F498" s="6" t="s">
        <v>12294</v>
      </c>
      <c r="G498" s="6" t="s">
        <v>54</v>
      </c>
      <c r="H498" s="8">
        <v>9097</v>
      </c>
      <c r="I498" s="8">
        <v>154.65</v>
      </c>
      <c r="J498" s="8">
        <v>27.84</v>
      </c>
      <c r="K498" s="8">
        <v>8914.51</v>
      </c>
      <c r="L498" s="10">
        <v>46270</v>
      </c>
      <c r="M498" s="6" t="s">
        <v>12680</v>
      </c>
      <c r="N498" s="6" t="str">
        <f>IF(COUNTIF($A$2:A498,A498)&gt;1,"DUP","OK")</f>
        <v>OK</v>
      </c>
      <c r="O498" s="6" t="str">
        <f t="shared" si="22"/>
        <v>ORD26005073</v>
      </c>
      <c r="P498" s="6" t="str">
        <f t="shared" si="23"/>
        <v>Sep</v>
      </c>
      <c r="Q498" s="6"/>
      <c r="R498" s="9"/>
      <c r="S498" s="8"/>
      <c r="T498" s="8"/>
      <c r="U498" s="8"/>
      <c r="V498" s="8"/>
      <c r="W498" s="8"/>
      <c r="X498" s="6"/>
      <c r="Y498" s="6"/>
    </row>
    <row r="499" spans="1:25" x14ac:dyDescent="0.3">
      <c r="A499" s="6" t="s">
        <v>12874</v>
      </c>
      <c r="B499" s="6"/>
      <c r="C499" s="6" t="s">
        <v>10074</v>
      </c>
      <c r="D499" s="6" t="str">
        <f t="shared" si="21"/>
        <v>ORD26005091</v>
      </c>
      <c r="E499" s="10">
        <v>46268</v>
      </c>
      <c r="F499" s="6" t="s">
        <v>12294</v>
      </c>
      <c r="G499" s="6" t="s">
        <v>18</v>
      </c>
      <c r="H499" s="8">
        <v>3997</v>
      </c>
      <c r="I499" s="8">
        <v>11.99</v>
      </c>
      <c r="J499" s="8">
        <v>2.16</v>
      </c>
      <c r="K499" s="8">
        <v>3982.85</v>
      </c>
      <c r="L499" s="10">
        <v>46270</v>
      </c>
      <c r="M499" s="6" t="s">
        <v>12680</v>
      </c>
      <c r="N499" s="6" t="str">
        <f>IF(COUNTIF($A$2:A499,A499)&gt;1,"DUP","OK")</f>
        <v>OK</v>
      </c>
      <c r="O499" s="6" t="str">
        <f t="shared" si="22"/>
        <v>ORD26005091</v>
      </c>
      <c r="P499" s="6" t="str">
        <f t="shared" si="23"/>
        <v>Sep</v>
      </c>
      <c r="Q499" s="6"/>
      <c r="R499" s="9"/>
      <c r="S499" s="8"/>
      <c r="T499" s="8"/>
      <c r="U499" s="8"/>
      <c r="V499" s="8"/>
      <c r="W499" s="8"/>
      <c r="X499" s="6"/>
      <c r="Y499" s="6"/>
    </row>
    <row r="500" spans="1:25" x14ac:dyDescent="0.3">
      <c r="A500" s="6" t="s">
        <v>12875</v>
      </c>
      <c r="B500" s="6"/>
      <c r="C500" s="6" t="s">
        <v>12876</v>
      </c>
      <c r="D500" s="6" t="str">
        <f t="shared" si="21"/>
        <v>ORD26005199</v>
      </c>
      <c r="E500" s="10">
        <v>46268</v>
      </c>
      <c r="F500" s="6" t="s">
        <v>12294</v>
      </c>
      <c r="G500" s="6" t="s">
        <v>27</v>
      </c>
      <c r="H500" s="8">
        <v>1897</v>
      </c>
      <c r="I500" s="8">
        <v>34.15</v>
      </c>
      <c r="J500" s="8">
        <v>6.15</v>
      </c>
      <c r="K500" s="8">
        <v>1856.7</v>
      </c>
      <c r="L500" s="10">
        <v>46270</v>
      </c>
      <c r="M500" s="6" t="s">
        <v>12680</v>
      </c>
      <c r="N500" s="6" t="str">
        <f>IF(COUNTIF($A$2:A500,A500)&gt;1,"DUP","OK")</f>
        <v>OK</v>
      </c>
      <c r="O500" s="6" t="str">
        <f t="shared" si="22"/>
        <v>ORD26005199</v>
      </c>
      <c r="P500" s="6" t="str">
        <f t="shared" si="23"/>
        <v>Sep</v>
      </c>
      <c r="Q500" s="6"/>
      <c r="R500" s="9"/>
      <c r="S500" s="8"/>
      <c r="T500" s="8"/>
      <c r="U500" s="8"/>
      <c r="V500" s="8"/>
      <c r="W500" s="8"/>
      <c r="X500" s="6"/>
      <c r="Y500" s="6"/>
    </row>
    <row r="501" spans="1:25" x14ac:dyDescent="0.3">
      <c r="A501" s="6" t="s">
        <v>12877</v>
      </c>
      <c r="B501" s="6"/>
      <c r="C501" s="6" t="s">
        <v>10375</v>
      </c>
      <c r="D501" s="6" t="str">
        <f t="shared" si="21"/>
        <v>ORD26005249</v>
      </c>
      <c r="E501" s="10">
        <v>46268</v>
      </c>
      <c r="F501" s="6" t="s">
        <v>12294</v>
      </c>
      <c r="G501" s="6" t="s">
        <v>18</v>
      </c>
      <c r="H501" s="8">
        <v>2098</v>
      </c>
      <c r="I501" s="8">
        <v>6.29</v>
      </c>
      <c r="J501" s="8">
        <v>1.1299999999999999</v>
      </c>
      <c r="K501" s="8">
        <v>2090.58</v>
      </c>
      <c r="L501" s="10">
        <v>46270</v>
      </c>
      <c r="M501" s="6" t="s">
        <v>12680</v>
      </c>
      <c r="N501" s="6" t="str">
        <f>IF(COUNTIF($A$2:A501,A501)&gt;1,"DUP","OK")</f>
        <v>OK</v>
      </c>
      <c r="O501" s="6" t="str">
        <f t="shared" si="22"/>
        <v>ORD26005249</v>
      </c>
      <c r="P501" s="6" t="str">
        <f t="shared" si="23"/>
        <v>Sep</v>
      </c>
      <c r="Q501" s="6"/>
      <c r="R501" s="9"/>
      <c r="S501" s="8"/>
      <c r="T501" s="8"/>
      <c r="U501" s="8"/>
      <c r="V501" s="8"/>
      <c r="W501" s="8"/>
      <c r="X501" s="6"/>
      <c r="Y501" s="6"/>
    </row>
    <row r="502" spans="1:25" x14ac:dyDescent="0.3">
      <c r="A502" s="6" t="s">
        <v>12878</v>
      </c>
      <c r="B502" s="6"/>
      <c r="C502" s="6" t="s">
        <v>10397</v>
      </c>
      <c r="D502" s="6" t="str">
        <f t="shared" si="21"/>
        <v>ORD26005260</v>
      </c>
      <c r="E502" s="10">
        <v>46268</v>
      </c>
      <c r="F502" s="6" t="s">
        <v>12294</v>
      </c>
      <c r="G502" s="6" t="s">
        <v>43</v>
      </c>
      <c r="H502" s="8">
        <v>2999</v>
      </c>
      <c r="I502" s="8">
        <v>35.99</v>
      </c>
      <c r="J502" s="8">
        <v>6.48</v>
      </c>
      <c r="K502" s="8">
        <v>2956.53</v>
      </c>
      <c r="L502" s="10">
        <v>46270</v>
      </c>
      <c r="M502" s="6" t="s">
        <v>12680</v>
      </c>
      <c r="N502" s="6" t="str">
        <f>IF(COUNTIF($A$2:A502,A502)&gt;1,"DUP","OK")</f>
        <v>OK</v>
      </c>
      <c r="O502" s="6" t="str">
        <f t="shared" si="22"/>
        <v>ORD26005260</v>
      </c>
      <c r="P502" s="6" t="str">
        <f t="shared" si="23"/>
        <v>Sep</v>
      </c>
      <c r="Q502" s="6"/>
      <c r="R502" s="9"/>
      <c r="S502" s="8"/>
      <c r="T502" s="8"/>
      <c r="U502" s="8"/>
      <c r="V502" s="8"/>
      <c r="W502" s="8"/>
      <c r="X502" s="6"/>
      <c r="Y502" s="6"/>
    </row>
    <row r="503" spans="1:25" x14ac:dyDescent="0.3">
      <c r="A503" s="6" t="s">
        <v>12879</v>
      </c>
      <c r="B503" s="6"/>
      <c r="C503" s="6" t="s">
        <v>10508</v>
      </c>
      <c r="D503" s="6" t="str">
        <f t="shared" si="21"/>
        <v>ORD26005318</v>
      </c>
      <c r="E503" s="10">
        <v>46268</v>
      </c>
      <c r="F503" s="6" t="s">
        <v>12294</v>
      </c>
      <c r="G503" s="6" t="s">
        <v>27</v>
      </c>
      <c r="H503" s="8">
        <v>799</v>
      </c>
      <c r="I503" s="8">
        <v>14.38</v>
      </c>
      <c r="J503" s="8">
        <v>2.59</v>
      </c>
      <c r="K503" s="8">
        <v>782.03</v>
      </c>
      <c r="L503" s="10">
        <v>46270</v>
      </c>
      <c r="M503" s="6" t="s">
        <v>12680</v>
      </c>
      <c r="N503" s="6" t="str">
        <f>IF(COUNTIF($A$2:A503,A503)&gt;1,"DUP","OK")</f>
        <v>OK</v>
      </c>
      <c r="O503" s="6" t="str">
        <f t="shared" si="22"/>
        <v>ORD26005318</v>
      </c>
      <c r="P503" s="6" t="str">
        <f t="shared" si="23"/>
        <v>Sep</v>
      </c>
      <c r="Q503" s="6"/>
      <c r="R503" s="9"/>
      <c r="S503" s="8"/>
      <c r="T503" s="8"/>
      <c r="U503" s="8"/>
      <c r="V503" s="8"/>
      <c r="W503" s="8"/>
      <c r="X503" s="6"/>
      <c r="Y503" s="6"/>
    </row>
    <row r="504" spans="1:25" x14ac:dyDescent="0.3">
      <c r="A504" s="6" t="s">
        <v>12880</v>
      </c>
      <c r="B504" s="6"/>
      <c r="C504" s="6" t="s">
        <v>10599</v>
      </c>
      <c r="D504" s="6" t="str">
        <f t="shared" si="21"/>
        <v>ORD26005364</v>
      </c>
      <c r="E504" s="10">
        <v>46268</v>
      </c>
      <c r="F504" s="6" t="s">
        <v>12294</v>
      </c>
      <c r="G504" s="6" t="s">
        <v>43</v>
      </c>
      <c r="H504" s="8">
        <v>4298</v>
      </c>
      <c r="I504" s="8">
        <v>51.58</v>
      </c>
      <c r="J504" s="8">
        <v>9.2799999999999994</v>
      </c>
      <c r="K504" s="8">
        <v>4237.1400000000003</v>
      </c>
      <c r="L504" s="10">
        <v>46270</v>
      </c>
      <c r="M504" s="6" t="s">
        <v>12680</v>
      </c>
      <c r="N504" s="6" t="str">
        <f>IF(COUNTIF($A$2:A504,A504)&gt;1,"DUP","OK")</f>
        <v>OK</v>
      </c>
      <c r="O504" s="6" t="str">
        <f t="shared" si="22"/>
        <v>ORD26005364</v>
      </c>
      <c r="P504" s="6" t="str">
        <f t="shared" si="23"/>
        <v>Sep</v>
      </c>
      <c r="Q504" s="6"/>
      <c r="R504" s="9"/>
      <c r="S504" s="8"/>
      <c r="T504" s="8"/>
      <c r="U504" s="8"/>
      <c r="V504" s="8"/>
      <c r="W504" s="8"/>
      <c r="X504" s="6"/>
      <c r="Y504" s="6"/>
    </row>
    <row r="505" spans="1:25" x14ac:dyDescent="0.3">
      <c r="A505" s="6" t="s">
        <v>12881</v>
      </c>
      <c r="B505" s="6"/>
      <c r="C505" s="6" t="s">
        <v>12882</v>
      </c>
      <c r="D505" s="6" t="str">
        <f t="shared" si="21"/>
        <v>ORD26005455</v>
      </c>
      <c r="E505" s="10">
        <v>46268</v>
      </c>
      <c r="F505" s="6" t="s">
        <v>12294</v>
      </c>
      <c r="G505" s="6" t="s">
        <v>18</v>
      </c>
      <c r="H505" s="8">
        <v>799</v>
      </c>
      <c r="I505" s="8">
        <v>0</v>
      </c>
      <c r="J505" s="8">
        <v>0</v>
      </c>
      <c r="K505" s="8">
        <v>799</v>
      </c>
      <c r="L505" s="10">
        <v>46270</v>
      </c>
      <c r="M505" s="6" t="s">
        <v>12680</v>
      </c>
      <c r="N505" s="6" t="str">
        <f>IF(COUNTIF($A$2:A505,A505)&gt;1,"DUP","OK")</f>
        <v>OK</v>
      </c>
      <c r="O505" s="6" t="str">
        <f t="shared" si="22"/>
        <v>ORD26005455</v>
      </c>
      <c r="P505" s="6" t="str">
        <f t="shared" si="23"/>
        <v>Sep</v>
      </c>
      <c r="Q505" s="6"/>
      <c r="R505" s="9"/>
      <c r="S505" s="8"/>
      <c r="T505" s="8"/>
      <c r="U505" s="8"/>
      <c r="V505" s="8"/>
      <c r="W505" s="8"/>
      <c r="X505" s="6"/>
      <c r="Y505" s="6"/>
    </row>
    <row r="506" spans="1:25" x14ac:dyDescent="0.3">
      <c r="A506" s="6" t="s">
        <v>12883</v>
      </c>
      <c r="B506" s="6"/>
      <c r="C506" s="6" t="s">
        <v>10803</v>
      </c>
      <c r="D506" s="6" t="str">
        <f t="shared" si="21"/>
        <v>ORD26005468</v>
      </c>
      <c r="E506" s="10">
        <v>46268</v>
      </c>
      <c r="F506" s="6" t="s">
        <v>12294</v>
      </c>
      <c r="G506" s="6" t="s">
        <v>27</v>
      </c>
      <c r="H506" s="8">
        <v>2499</v>
      </c>
      <c r="I506" s="8">
        <v>39.979999999999997</v>
      </c>
      <c r="J506" s="8">
        <v>7.2</v>
      </c>
      <c r="K506" s="8">
        <v>2451.8200000000002</v>
      </c>
      <c r="L506" s="10">
        <v>46270</v>
      </c>
      <c r="M506" s="6" t="s">
        <v>12680</v>
      </c>
      <c r="N506" s="6" t="str">
        <f>IF(COUNTIF($A$2:A506,A506)&gt;1,"DUP","OK")</f>
        <v>OK</v>
      </c>
      <c r="O506" s="6" t="str">
        <f t="shared" si="22"/>
        <v>ORD26005468</v>
      </c>
      <c r="P506" s="6" t="str">
        <f t="shared" si="23"/>
        <v>Sep</v>
      </c>
      <c r="Q506" s="6"/>
      <c r="R506" s="9"/>
      <c r="S506" s="8"/>
      <c r="T506" s="8"/>
      <c r="U506" s="8"/>
      <c r="V506" s="8"/>
      <c r="W506" s="8"/>
      <c r="X506" s="6"/>
      <c r="Y506" s="6"/>
    </row>
    <row r="507" spans="1:25" x14ac:dyDescent="0.3">
      <c r="A507" s="6" t="s">
        <v>12884</v>
      </c>
      <c r="B507" s="6"/>
      <c r="C507" s="6" t="s">
        <v>10850</v>
      </c>
      <c r="D507" s="6" t="str">
        <f t="shared" si="21"/>
        <v>ORD26005492</v>
      </c>
      <c r="E507" s="10">
        <v>46268</v>
      </c>
      <c r="F507" s="6" t="s">
        <v>12294</v>
      </c>
      <c r="G507" s="6" t="s">
        <v>27</v>
      </c>
      <c r="H507" s="8">
        <v>4797</v>
      </c>
      <c r="I507" s="8">
        <v>76.75</v>
      </c>
      <c r="J507" s="8">
        <v>13.82</v>
      </c>
      <c r="K507" s="8">
        <v>4706.43</v>
      </c>
      <c r="L507" s="10">
        <v>46270</v>
      </c>
      <c r="M507" s="6" t="s">
        <v>12680</v>
      </c>
      <c r="N507" s="6" t="str">
        <f>IF(COUNTIF($A$2:A507,A507)&gt;1,"DUP","OK")</f>
        <v>OK</v>
      </c>
      <c r="O507" s="6" t="str">
        <f t="shared" si="22"/>
        <v>ORD26005492</v>
      </c>
      <c r="P507" s="6" t="str">
        <f t="shared" si="23"/>
        <v>Sep</v>
      </c>
      <c r="Q507" s="6"/>
      <c r="R507" s="9"/>
      <c r="S507" s="8"/>
      <c r="T507" s="8"/>
      <c r="U507" s="8"/>
      <c r="V507" s="8"/>
      <c r="W507" s="8"/>
      <c r="X507" s="6"/>
      <c r="Y507" s="6"/>
    </row>
    <row r="508" spans="1:25" x14ac:dyDescent="0.3">
      <c r="A508" s="6" t="s">
        <v>12885</v>
      </c>
      <c r="B508" s="6"/>
      <c r="C508" s="6" t="s">
        <v>12886</v>
      </c>
      <c r="D508" s="6" t="str">
        <f t="shared" si="21"/>
        <v>ORD26005494</v>
      </c>
      <c r="E508" s="10">
        <v>46268</v>
      </c>
      <c r="F508" s="6" t="s">
        <v>12294</v>
      </c>
      <c r="G508" s="6" t="s">
        <v>54</v>
      </c>
      <c r="H508" s="8">
        <v>1299</v>
      </c>
      <c r="I508" s="8">
        <v>24.68</v>
      </c>
      <c r="J508" s="8">
        <v>4.4400000000000004</v>
      </c>
      <c r="K508" s="8">
        <v>1269.8800000000001</v>
      </c>
      <c r="L508" s="10">
        <v>46270</v>
      </c>
      <c r="M508" s="6" t="s">
        <v>12680</v>
      </c>
      <c r="N508" s="6" t="str">
        <f>IF(COUNTIF($A$2:A508,A508)&gt;1,"DUP","OK")</f>
        <v>OK</v>
      </c>
      <c r="O508" s="6" t="str">
        <f t="shared" si="22"/>
        <v>ORD26005494</v>
      </c>
      <c r="P508" s="6" t="str">
        <f t="shared" si="23"/>
        <v>Sep</v>
      </c>
      <c r="Q508" s="6"/>
      <c r="R508" s="9"/>
      <c r="S508" s="8"/>
      <c r="T508" s="8"/>
      <c r="U508" s="8"/>
      <c r="V508" s="8"/>
      <c r="W508" s="8"/>
      <c r="X508" s="6"/>
      <c r="Y508" s="6"/>
    </row>
    <row r="509" spans="1:25" x14ac:dyDescent="0.3">
      <c r="A509" s="6" t="s">
        <v>12887</v>
      </c>
      <c r="B509" s="6"/>
      <c r="C509" s="6" t="s">
        <v>10856</v>
      </c>
      <c r="D509" s="6" t="str">
        <f t="shared" si="21"/>
        <v>ORD26005496</v>
      </c>
      <c r="E509" s="10">
        <v>46268</v>
      </c>
      <c r="F509" s="6" t="s">
        <v>12294</v>
      </c>
      <c r="G509" s="6" t="s">
        <v>27</v>
      </c>
      <c r="H509" s="8">
        <v>4597</v>
      </c>
      <c r="I509" s="8">
        <v>73.55</v>
      </c>
      <c r="J509" s="8">
        <v>13.24</v>
      </c>
      <c r="K509" s="8">
        <v>4510.21</v>
      </c>
      <c r="L509" s="10">
        <v>46270</v>
      </c>
      <c r="M509" s="6" t="s">
        <v>12680</v>
      </c>
      <c r="N509" s="6" t="str">
        <f>IF(COUNTIF($A$2:A509,A509)&gt;1,"DUP","OK")</f>
        <v>OK</v>
      </c>
      <c r="O509" s="6" t="str">
        <f t="shared" si="22"/>
        <v>ORD26005496</v>
      </c>
      <c r="P509" s="6" t="str">
        <f t="shared" si="23"/>
        <v>Sep</v>
      </c>
      <c r="Q509" s="6"/>
      <c r="R509" s="9"/>
      <c r="S509" s="8"/>
      <c r="T509" s="8"/>
      <c r="U509" s="8"/>
      <c r="V509" s="8"/>
      <c r="W509" s="8"/>
      <c r="X509" s="6"/>
      <c r="Y509" s="6"/>
    </row>
    <row r="510" spans="1:25" x14ac:dyDescent="0.3">
      <c r="A510" s="6" t="s">
        <v>12888</v>
      </c>
      <c r="B510" s="6"/>
      <c r="C510" s="6" t="s">
        <v>10858</v>
      </c>
      <c r="D510" s="6" t="str">
        <f t="shared" si="21"/>
        <v>ORD26005497</v>
      </c>
      <c r="E510" s="10">
        <v>46268</v>
      </c>
      <c r="F510" s="6" t="s">
        <v>12294</v>
      </c>
      <c r="G510" s="6" t="s">
        <v>27</v>
      </c>
      <c r="H510" s="8">
        <v>999</v>
      </c>
      <c r="I510" s="8">
        <v>17.98</v>
      </c>
      <c r="J510" s="8">
        <v>3.24</v>
      </c>
      <c r="K510" s="8">
        <v>977.78</v>
      </c>
      <c r="L510" s="10">
        <v>46270</v>
      </c>
      <c r="M510" s="6" t="s">
        <v>12680</v>
      </c>
      <c r="N510" s="6" t="str">
        <f>IF(COUNTIF($A$2:A510,A510)&gt;1,"DUP","OK")</f>
        <v>OK</v>
      </c>
      <c r="O510" s="6" t="str">
        <f t="shared" si="22"/>
        <v>ORD26005497</v>
      </c>
      <c r="P510" s="6" t="str">
        <f t="shared" si="23"/>
        <v>Sep</v>
      </c>
      <c r="Q510" s="6"/>
      <c r="R510" s="9"/>
      <c r="S510" s="8"/>
      <c r="T510" s="8"/>
      <c r="U510" s="8"/>
      <c r="V510" s="8"/>
      <c r="W510" s="8"/>
      <c r="X510" s="6"/>
      <c r="Y510" s="6"/>
    </row>
    <row r="511" spans="1:25" x14ac:dyDescent="0.3">
      <c r="A511" s="6" t="s">
        <v>12889</v>
      </c>
      <c r="B511" s="6"/>
      <c r="C511" s="6" t="s">
        <v>12890</v>
      </c>
      <c r="D511" s="6" t="str">
        <f t="shared" si="21"/>
        <v>ORD26005600</v>
      </c>
      <c r="E511" s="10">
        <v>46268</v>
      </c>
      <c r="F511" s="6" t="s">
        <v>12294</v>
      </c>
      <c r="G511" s="6" t="s">
        <v>54</v>
      </c>
      <c r="H511" s="8">
        <v>2499</v>
      </c>
      <c r="I511" s="8">
        <v>42.48</v>
      </c>
      <c r="J511" s="8">
        <v>7.65</v>
      </c>
      <c r="K511" s="8">
        <v>2448.87</v>
      </c>
      <c r="L511" s="10">
        <v>46270</v>
      </c>
      <c r="M511" s="6" t="s">
        <v>12680</v>
      </c>
      <c r="N511" s="6" t="str">
        <f>IF(COUNTIF($A$2:A511,A511)&gt;1,"DUP","OK")</f>
        <v>OK</v>
      </c>
      <c r="O511" s="6" t="str">
        <f t="shared" si="22"/>
        <v>ORD26005600</v>
      </c>
      <c r="P511" s="6" t="str">
        <f t="shared" si="23"/>
        <v>Sep</v>
      </c>
      <c r="Q511" s="6"/>
      <c r="R511" s="9"/>
      <c r="S511" s="8"/>
      <c r="T511" s="8"/>
      <c r="U511" s="8"/>
      <c r="V511" s="8"/>
      <c r="W511" s="8"/>
      <c r="X511" s="6"/>
      <c r="Y511" s="6"/>
    </row>
    <row r="512" spans="1:25" x14ac:dyDescent="0.3">
      <c r="A512" s="6" t="s">
        <v>12891</v>
      </c>
      <c r="B512" s="6"/>
      <c r="C512" s="6" t="s">
        <v>11272</v>
      </c>
      <c r="D512" s="6" t="str">
        <f t="shared" si="21"/>
        <v>ORD26005711</v>
      </c>
      <c r="E512" s="10">
        <v>46268</v>
      </c>
      <c r="F512" s="6" t="s">
        <v>12294</v>
      </c>
      <c r="G512" s="6" t="s">
        <v>54</v>
      </c>
      <c r="H512" s="8">
        <v>599</v>
      </c>
      <c r="I512" s="8">
        <v>11.38</v>
      </c>
      <c r="J512" s="8">
        <v>2.0499999999999998</v>
      </c>
      <c r="K512" s="8">
        <v>585.57000000000005</v>
      </c>
      <c r="L512" s="10">
        <v>46270</v>
      </c>
      <c r="M512" s="6" t="s">
        <v>12680</v>
      </c>
      <c r="N512" s="6" t="str">
        <f>IF(COUNTIF($A$2:A512,A512)&gt;1,"DUP","OK")</f>
        <v>OK</v>
      </c>
      <c r="O512" s="6" t="str">
        <f t="shared" si="22"/>
        <v>ORD26005711</v>
      </c>
      <c r="P512" s="6" t="str">
        <f t="shared" si="23"/>
        <v>Sep</v>
      </c>
      <c r="Q512" s="6"/>
      <c r="R512" s="9"/>
      <c r="S512" s="8"/>
      <c r="T512" s="8"/>
      <c r="U512" s="8"/>
      <c r="V512" s="8"/>
      <c r="W512" s="8"/>
      <c r="X512" s="6"/>
      <c r="Y512" s="6"/>
    </row>
    <row r="513" spans="1:25" x14ac:dyDescent="0.3">
      <c r="A513" s="6" t="s">
        <v>12892</v>
      </c>
      <c r="B513" s="6"/>
      <c r="C513" s="6" t="s">
        <v>11299</v>
      </c>
      <c r="D513" s="6" t="str">
        <f t="shared" si="21"/>
        <v>ORD26005725</v>
      </c>
      <c r="E513" s="10">
        <v>46268</v>
      </c>
      <c r="F513" s="6" t="s">
        <v>12294</v>
      </c>
      <c r="G513" s="6" t="s">
        <v>18</v>
      </c>
      <c r="H513" s="8">
        <v>4999</v>
      </c>
      <c r="I513" s="8">
        <v>15</v>
      </c>
      <c r="J513" s="8">
        <v>2.7</v>
      </c>
      <c r="K513" s="8">
        <v>4981.3</v>
      </c>
      <c r="L513" s="10">
        <v>46270</v>
      </c>
      <c r="M513" s="6" t="s">
        <v>12680</v>
      </c>
      <c r="N513" s="6" t="str">
        <f>IF(COUNTIF($A$2:A513,A513)&gt;1,"DUP","OK")</f>
        <v>OK</v>
      </c>
      <c r="O513" s="6" t="str">
        <f t="shared" si="22"/>
        <v>ORD26005725</v>
      </c>
      <c r="P513" s="6" t="str">
        <f t="shared" si="23"/>
        <v>Sep</v>
      </c>
      <c r="Q513" s="6"/>
      <c r="R513" s="9"/>
      <c r="S513" s="8"/>
      <c r="T513" s="8"/>
      <c r="U513" s="8"/>
      <c r="V513" s="8"/>
      <c r="W513" s="8"/>
      <c r="X513" s="6"/>
      <c r="Y513" s="6"/>
    </row>
    <row r="514" spans="1:25" x14ac:dyDescent="0.3">
      <c r="A514" s="6" t="s">
        <v>12893</v>
      </c>
      <c r="B514" s="6"/>
      <c r="C514" s="6" t="s">
        <v>11379</v>
      </c>
      <c r="D514" s="6" t="str">
        <f t="shared" ref="D514:D577" si="24">UPPER(SUBSTITUTE(TRIM(C514),"-",""))</f>
        <v>ORD26005766</v>
      </c>
      <c r="E514" s="10">
        <v>46268</v>
      </c>
      <c r="F514" s="6" t="s">
        <v>12294</v>
      </c>
      <c r="G514" s="6" t="s">
        <v>18</v>
      </c>
      <c r="H514" s="8">
        <v>3098</v>
      </c>
      <c r="I514" s="8">
        <v>9.2899999999999991</v>
      </c>
      <c r="J514" s="8">
        <v>1.67</v>
      </c>
      <c r="K514" s="8">
        <v>3087.04</v>
      </c>
      <c r="L514" s="10">
        <v>46270</v>
      </c>
      <c r="M514" s="6" t="s">
        <v>12680</v>
      </c>
      <c r="N514" s="6" t="str">
        <f>IF(COUNTIF($A$2:A514,A514)&gt;1,"DUP","OK")</f>
        <v>OK</v>
      </c>
      <c r="O514" s="6" t="str">
        <f t="shared" ref="O514:O577" si="25">IF(F514="REFUND",INDEX($D$2:$D$5743,MATCH(B514,$A$2:$A$5743,0)),D514)</f>
        <v>ORD26005766</v>
      </c>
      <c r="P514" s="6" t="str">
        <f t="shared" ref="P514:P577" si="26">IF(L514&gt;DATE(2026,9,30),"Oct-Due","Sep")</f>
        <v>Sep</v>
      </c>
      <c r="Q514" s="6"/>
      <c r="R514" s="9"/>
      <c r="S514" s="8"/>
      <c r="T514" s="8"/>
      <c r="U514" s="8"/>
      <c r="V514" s="8"/>
      <c r="W514" s="8"/>
      <c r="X514" s="6"/>
      <c r="Y514" s="6"/>
    </row>
    <row r="515" spans="1:25" x14ac:dyDescent="0.3">
      <c r="A515" s="6" t="s">
        <v>12894</v>
      </c>
      <c r="B515" s="6"/>
      <c r="C515" s="6" t="s">
        <v>11522</v>
      </c>
      <c r="D515" s="6" t="str">
        <f t="shared" si="24"/>
        <v>ORD26005842</v>
      </c>
      <c r="E515" s="10">
        <v>46268</v>
      </c>
      <c r="F515" s="6" t="s">
        <v>12294</v>
      </c>
      <c r="G515" s="6" t="s">
        <v>18</v>
      </c>
      <c r="H515" s="8">
        <v>4298</v>
      </c>
      <c r="I515" s="8">
        <v>12.89</v>
      </c>
      <c r="J515" s="8">
        <v>2.3199999999999998</v>
      </c>
      <c r="K515" s="8">
        <v>4282.79</v>
      </c>
      <c r="L515" s="10">
        <v>46270</v>
      </c>
      <c r="M515" s="6" t="s">
        <v>12680</v>
      </c>
      <c r="N515" s="6" t="str">
        <f>IF(COUNTIF($A$2:A515,A515)&gt;1,"DUP","OK")</f>
        <v>OK</v>
      </c>
      <c r="O515" s="6" t="str">
        <f t="shared" si="25"/>
        <v>ORD26005842</v>
      </c>
      <c r="P515" s="6" t="str">
        <f t="shared" si="26"/>
        <v>Sep</v>
      </c>
      <c r="Q515" s="6"/>
      <c r="R515" s="9"/>
      <c r="S515" s="8"/>
      <c r="T515" s="8"/>
      <c r="U515" s="8"/>
      <c r="V515" s="8"/>
      <c r="W515" s="8"/>
      <c r="X515" s="6"/>
      <c r="Y515" s="6"/>
    </row>
    <row r="516" spans="1:25" x14ac:dyDescent="0.3">
      <c r="A516" s="6" t="s">
        <v>12895</v>
      </c>
      <c r="B516" s="6"/>
      <c r="C516" s="6" t="s">
        <v>11572</v>
      </c>
      <c r="D516" s="6" t="str">
        <f t="shared" si="24"/>
        <v>ORD26005869</v>
      </c>
      <c r="E516" s="10">
        <v>46268</v>
      </c>
      <c r="F516" s="6" t="s">
        <v>12294</v>
      </c>
      <c r="G516" s="6" t="s">
        <v>54</v>
      </c>
      <c r="H516" s="8">
        <v>1998</v>
      </c>
      <c r="I516" s="8">
        <v>37.96</v>
      </c>
      <c r="J516" s="8">
        <v>6.83</v>
      </c>
      <c r="K516" s="8">
        <v>1953.21</v>
      </c>
      <c r="L516" s="10">
        <v>46270</v>
      </c>
      <c r="M516" s="6" t="s">
        <v>12680</v>
      </c>
      <c r="N516" s="6" t="str">
        <f>IF(COUNTIF($A$2:A516,A516)&gt;1,"DUP","OK")</f>
        <v>OK</v>
      </c>
      <c r="O516" s="6" t="str">
        <f t="shared" si="25"/>
        <v>ORD26005869</v>
      </c>
      <c r="P516" s="6" t="str">
        <f t="shared" si="26"/>
        <v>Sep</v>
      </c>
      <c r="Q516" s="6"/>
      <c r="R516" s="9"/>
      <c r="S516" s="8"/>
      <c r="T516" s="8"/>
      <c r="U516" s="8"/>
      <c r="V516" s="8"/>
      <c r="W516" s="8"/>
      <c r="X516" s="6"/>
      <c r="Y516" s="6"/>
    </row>
    <row r="517" spans="1:25" x14ac:dyDescent="0.3">
      <c r="A517" s="6" t="s">
        <v>12896</v>
      </c>
      <c r="B517" s="6"/>
      <c r="C517" s="6" t="s">
        <v>12897</v>
      </c>
      <c r="D517" s="6" t="str">
        <f t="shared" si="24"/>
        <v>ORD26005900</v>
      </c>
      <c r="E517" s="10">
        <v>46268</v>
      </c>
      <c r="F517" s="6" t="s">
        <v>12294</v>
      </c>
      <c r="G517" s="6" t="s">
        <v>27</v>
      </c>
      <c r="H517" s="8">
        <v>2797</v>
      </c>
      <c r="I517" s="8">
        <v>44.75</v>
      </c>
      <c r="J517" s="8">
        <v>8.06</v>
      </c>
      <c r="K517" s="8">
        <v>2744.19</v>
      </c>
      <c r="L517" s="10">
        <v>46270</v>
      </c>
      <c r="M517" s="6" t="s">
        <v>12680</v>
      </c>
      <c r="N517" s="6" t="str">
        <f>IF(COUNTIF($A$2:A517,A517)&gt;1,"DUP","OK")</f>
        <v>OK</v>
      </c>
      <c r="O517" s="6" t="str">
        <f t="shared" si="25"/>
        <v>ORD26005900</v>
      </c>
      <c r="P517" s="6" t="str">
        <f t="shared" si="26"/>
        <v>Sep</v>
      </c>
      <c r="Q517" s="6"/>
      <c r="R517" s="9"/>
      <c r="S517" s="8"/>
      <c r="T517" s="8"/>
      <c r="U517" s="8"/>
      <c r="V517" s="8"/>
      <c r="W517" s="8"/>
      <c r="X517" s="6"/>
      <c r="Y517" s="6"/>
    </row>
    <row r="518" spans="1:25" x14ac:dyDescent="0.3">
      <c r="A518" s="6" t="s">
        <v>12898</v>
      </c>
      <c r="B518" s="6"/>
      <c r="C518" s="6" t="s">
        <v>11714</v>
      </c>
      <c r="D518" s="6" t="str">
        <f t="shared" si="24"/>
        <v>ORD26005943</v>
      </c>
      <c r="E518" s="10">
        <v>46268</v>
      </c>
      <c r="F518" s="6" t="s">
        <v>12294</v>
      </c>
      <c r="G518" s="6" t="s">
        <v>54</v>
      </c>
      <c r="H518" s="8">
        <v>2499</v>
      </c>
      <c r="I518" s="8">
        <v>42.48</v>
      </c>
      <c r="J518" s="8">
        <v>7.65</v>
      </c>
      <c r="K518" s="8">
        <v>2448.87</v>
      </c>
      <c r="L518" s="10">
        <v>46270</v>
      </c>
      <c r="M518" s="6" t="s">
        <v>12680</v>
      </c>
      <c r="N518" s="6" t="str">
        <f>IF(COUNTIF($A$2:A518,A518)&gt;1,"DUP","OK")</f>
        <v>OK</v>
      </c>
      <c r="O518" s="6" t="str">
        <f t="shared" si="25"/>
        <v>ORD26005943</v>
      </c>
      <c r="P518" s="6" t="str">
        <f t="shared" si="26"/>
        <v>Sep</v>
      </c>
      <c r="Q518" s="6"/>
      <c r="R518" s="9"/>
      <c r="S518" s="8"/>
      <c r="T518" s="8"/>
      <c r="U518" s="8"/>
      <c r="V518" s="8"/>
      <c r="W518" s="8"/>
      <c r="X518" s="6"/>
      <c r="Y518" s="6"/>
    </row>
    <row r="519" spans="1:25" x14ac:dyDescent="0.3">
      <c r="A519" s="6" t="s">
        <v>12899</v>
      </c>
      <c r="B519" s="6"/>
      <c r="C519" s="6" t="s">
        <v>11755</v>
      </c>
      <c r="D519" s="6" t="str">
        <f t="shared" si="24"/>
        <v>ORD26005966</v>
      </c>
      <c r="E519" s="10">
        <v>46268</v>
      </c>
      <c r="F519" s="6" t="s">
        <v>12294</v>
      </c>
      <c r="G519" s="6" t="s">
        <v>18</v>
      </c>
      <c r="H519" s="8">
        <v>2798</v>
      </c>
      <c r="I519" s="8">
        <v>8.39</v>
      </c>
      <c r="J519" s="8">
        <v>1.51</v>
      </c>
      <c r="K519" s="8">
        <v>2788.1</v>
      </c>
      <c r="L519" s="10">
        <v>46270</v>
      </c>
      <c r="M519" s="6" t="s">
        <v>12680</v>
      </c>
      <c r="N519" s="6" t="str">
        <f>IF(COUNTIF($A$2:A519,A519)&gt;1,"DUP","OK")</f>
        <v>OK</v>
      </c>
      <c r="O519" s="6" t="str">
        <f t="shared" si="25"/>
        <v>ORD26005966</v>
      </c>
      <c r="P519" s="6" t="str">
        <f t="shared" si="26"/>
        <v>Sep</v>
      </c>
      <c r="Q519" s="6"/>
      <c r="R519" s="9"/>
      <c r="S519" s="8"/>
      <c r="T519" s="8"/>
      <c r="U519" s="8"/>
      <c r="V519" s="8"/>
      <c r="W519" s="8"/>
      <c r="X519" s="6"/>
      <c r="Y519" s="6"/>
    </row>
    <row r="520" spans="1:25" x14ac:dyDescent="0.3">
      <c r="A520" s="6" t="s">
        <v>12900</v>
      </c>
      <c r="B520" s="6" t="s">
        <v>12326</v>
      </c>
      <c r="C520" s="6"/>
      <c r="D520" s="6" t="str">
        <f t="shared" si="24"/>
        <v/>
      </c>
      <c r="E520" s="10">
        <v>46268</v>
      </c>
      <c r="F520" s="6" t="s">
        <v>12677</v>
      </c>
      <c r="G520" s="6" t="s">
        <v>27</v>
      </c>
      <c r="H520" s="8">
        <v>9297</v>
      </c>
      <c r="I520" s="8">
        <v>0</v>
      </c>
      <c r="J520" s="8">
        <v>0</v>
      </c>
      <c r="K520" s="8">
        <v>-9297</v>
      </c>
      <c r="L520" s="10">
        <v>46270</v>
      </c>
      <c r="M520" s="6" t="s">
        <v>12680</v>
      </c>
      <c r="N520" s="6" t="str">
        <f>IF(COUNTIF($A$2:A520,A520)&gt;1,"DUP","OK")</f>
        <v>OK</v>
      </c>
      <c r="O520" s="6" t="str">
        <f t="shared" si="25"/>
        <v>ORD26001416</v>
      </c>
      <c r="P520" s="6" t="str">
        <f t="shared" si="26"/>
        <v>Sep</v>
      </c>
      <c r="Q520" s="6"/>
      <c r="R520" s="9"/>
      <c r="S520" s="8"/>
      <c r="T520" s="8"/>
      <c r="U520" s="8"/>
      <c r="V520" s="8"/>
      <c r="W520" s="8"/>
      <c r="X520" s="6"/>
      <c r="Y520" s="6"/>
    </row>
    <row r="521" spans="1:25" x14ac:dyDescent="0.3">
      <c r="A521" s="6" t="s">
        <v>12901</v>
      </c>
      <c r="B521" s="6" t="s">
        <v>12596</v>
      </c>
      <c r="C521" s="6"/>
      <c r="D521" s="6" t="str">
        <f t="shared" si="24"/>
        <v/>
      </c>
      <c r="E521" s="10">
        <v>46268</v>
      </c>
      <c r="F521" s="6" t="s">
        <v>12677</v>
      </c>
      <c r="G521" s="6" t="s">
        <v>18</v>
      </c>
      <c r="H521" s="8">
        <v>2499</v>
      </c>
      <c r="I521" s="8">
        <v>0</v>
      </c>
      <c r="J521" s="8">
        <v>0</v>
      </c>
      <c r="K521" s="8">
        <v>-2499</v>
      </c>
      <c r="L521" s="10">
        <v>46270</v>
      </c>
      <c r="M521" s="6" t="s">
        <v>12680</v>
      </c>
      <c r="N521" s="6" t="str">
        <f>IF(COUNTIF($A$2:A521,A521)&gt;1,"DUP","OK")</f>
        <v>OK</v>
      </c>
      <c r="O521" s="6" t="str">
        <f t="shared" si="25"/>
        <v>ORD26003723</v>
      </c>
      <c r="P521" s="6" t="str">
        <f t="shared" si="26"/>
        <v>Sep</v>
      </c>
      <c r="Q521" s="6"/>
      <c r="R521" s="9"/>
      <c r="S521" s="8"/>
      <c r="T521" s="8"/>
      <c r="U521" s="8"/>
      <c r="V521" s="8"/>
      <c r="W521" s="8"/>
      <c r="X521" s="6"/>
      <c r="Y521" s="6"/>
    </row>
    <row r="522" spans="1:25" x14ac:dyDescent="0.3">
      <c r="A522" s="6" t="s">
        <v>12902</v>
      </c>
      <c r="B522" s="6"/>
      <c r="C522" s="6" t="s">
        <v>118</v>
      </c>
      <c r="D522" s="6" t="str">
        <f t="shared" si="24"/>
        <v>ORD26000043</v>
      </c>
      <c r="E522" s="10">
        <v>46269</v>
      </c>
      <c r="F522" s="6" t="s">
        <v>12294</v>
      </c>
      <c r="G522" s="6" t="s">
        <v>27</v>
      </c>
      <c r="H522" s="8">
        <v>3098</v>
      </c>
      <c r="I522" s="8">
        <v>49.57</v>
      </c>
      <c r="J522" s="8">
        <v>8.92</v>
      </c>
      <c r="K522" s="8">
        <v>3039.51</v>
      </c>
      <c r="L522" s="10">
        <v>46271</v>
      </c>
      <c r="M522" s="6" t="s">
        <v>12903</v>
      </c>
      <c r="N522" s="6" t="str">
        <f>IF(COUNTIF($A$2:A522,A522)&gt;1,"DUP","OK")</f>
        <v>OK</v>
      </c>
      <c r="O522" s="6" t="str">
        <f t="shared" si="25"/>
        <v>ORD26000043</v>
      </c>
      <c r="P522" s="6" t="str">
        <f t="shared" si="26"/>
        <v>Sep</v>
      </c>
      <c r="Q522" s="6"/>
      <c r="R522" s="9"/>
      <c r="S522" s="8"/>
      <c r="T522" s="8"/>
      <c r="U522" s="8"/>
      <c r="V522" s="8"/>
      <c r="W522" s="8"/>
      <c r="X522" s="6"/>
      <c r="Y522" s="6"/>
    </row>
    <row r="523" spans="1:25" x14ac:dyDescent="0.3">
      <c r="A523" s="6" t="s">
        <v>12904</v>
      </c>
      <c r="B523" s="6"/>
      <c r="C523" s="6" t="s">
        <v>132</v>
      </c>
      <c r="D523" s="6" t="str">
        <f t="shared" si="24"/>
        <v>ORD26000050</v>
      </c>
      <c r="E523" s="10">
        <v>46269</v>
      </c>
      <c r="F523" s="6" t="s">
        <v>12294</v>
      </c>
      <c r="G523" s="6" t="s">
        <v>18</v>
      </c>
      <c r="H523" s="8">
        <v>3499</v>
      </c>
      <c r="I523" s="8">
        <v>10.5</v>
      </c>
      <c r="J523" s="8">
        <v>1.89</v>
      </c>
      <c r="K523" s="8">
        <v>3486.61</v>
      </c>
      <c r="L523" s="10">
        <v>46271</v>
      </c>
      <c r="M523" s="6" t="s">
        <v>12903</v>
      </c>
      <c r="N523" s="6" t="str">
        <f>IF(COUNTIF($A$2:A523,A523)&gt;1,"DUP","OK")</f>
        <v>OK</v>
      </c>
      <c r="O523" s="6" t="str">
        <f t="shared" si="25"/>
        <v>ORD26000050</v>
      </c>
      <c r="P523" s="6" t="str">
        <f t="shared" si="26"/>
        <v>Sep</v>
      </c>
      <c r="Q523" s="6"/>
      <c r="R523" s="9"/>
      <c r="S523" s="8"/>
      <c r="T523" s="8"/>
      <c r="U523" s="8"/>
      <c r="V523" s="8"/>
      <c r="W523" s="8"/>
      <c r="X523" s="6"/>
      <c r="Y523" s="6"/>
    </row>
    <row r="524" spans="1:25" x14ac:dyDescent="0.3">
      <c r="A524" s="6" t="s">
        <v>12905</v>
      </c>
      <c r="B524" s="6"/>
      <c r="C524" s="6" t="s">
        <v>12906</v>
      </c>
      <c r="D524" s="6" t="str">
        <f t="shared" si="24"/>
        <v>ORD26000097</v>
      </c>
      <c r="E524" s="10">
        <v>46269</v>
      </c>
      <c r="F524" s="6" t="s">
        <v>12294</v>
      </c>
      <c r="G524" s="6" t="s">
        <v>54</v>
      </c>
      <c r="H524" s="8">
        <v>1098</v>
      </c>
      <c r="I524" s="8">
        <v>20.86</v>
      </c>
      <c r="J524" s="8">
        <v>3.75</v>
      </c>
      <c r="K524" s="8">
        <v>1073.3900000000001</v>
      </c>
      <c r="L524" s="10">
        <v>46271</v>
      </c>
      <c r="M524" s="6" t="s">
        <v>12903</v>
      </c>
      <c r="N524" s="6" t="str">
        <f>IF(COUNTIF($A$2:A524,A524)&gt;1,"DUP","OK")</f>
        <v>OK</v>
      </c>
      <c r="O524" s="6" t="str">
        <f t="shared" si="25"/>
        <v>ORD26000097</v>
      </c>
      <c r="P524" s="6" t="str">
        <f t="shared" si="26"/>
        <v>Sep</v>
      </c>
      <c r="Q524" s="6"/>
      <c r="R524" s="9"/>
      <c r="S524" s="8"/>
      <c r="T524" s="8"/>
      <c r="U524" s="8"/>
      <c r="V524" s="8"/>
      <c r="W524" s="8"/>
      <c r="X524" s="6"/>
      <c r="Y524" s="6"/>
    </row>
    <row r="525" spans="1:25" x14ac:dyDescent="0.3">
      <c r="A525" s="6" t="s">
        <v>12907</v>
      </c>
      <c r="B525" s="6"/>
      <c r="C525" s="6" t="s">
        <v>257</v>
      </c>
      <c r="D525" s="6" t="str">
        <f t="shared" si="24"/>
        <v>ORD26000112</v>
      </c>
      <c r="E525" s="10">
        <v>46269</v>
      </c>
      <c r="F525" s="6" t="s">
        <v>12294</v>
      </c>
      <c r="G525" s="6" t="s">
        <v>18</v>
      </c>
      <c r="H525" s="8">
        <v>10297</v>
      </c>
      <c r="I525" s="8">
        <v>30.89</v>
      </c>
      <c r="J525" s="8">
        <v>5.56</v>
      </c>
      <c r="K525" s="8">
        <v>10260.549999999999</v>
      </c>
      <c r="L525" s="10">
        <v>46271</v>
      </c>
      <c r="M525" s="6" t="s">
        <v>12903</v>
      </c>
      <c r="N525" s="6" t="str">
        <f>IF(COUNTIF($A$2:A525,A525)&gt;1,"DUP","OK")</f>
        <v>OK</v>
      </c>
      <c r="O525" s="6" t="str">
        <f t="shared" si="25"/>
        <v>ORD26000112</v>
      </c>
      <c r="P525" s="6" t="str">
        <f t="shared" si="26"/>
        <v>Sep</v>
      </c>
      <c r="Q525" s="6"/>
      <c r="R525" s="9"/>
      <c r="S525" s="8"/>
      <c r="T525" s="8"/>
      <c r="U525" s="8"/>
      <c r="V525" s="8"/>
      <c r="W525" s="8"/>
      <c r="X525" s="6"/>
      <c r="Y525" s="6"/>
    </row>
    <row r="526" spans="1:25" x14ac:dyDescent="0.3">
      <c r="A526" s="6" t="s">
        <v>12908</v>
      </c>
      <c r="B526" s="6"/>
      <c r="C526" s="6" t="s">
        <v>265</v>
      </c>
      <c r="D526" s="6" t="str">
        <f t="shared" si="24"/>
        <v>ORD26000116</v>
      </c>
      <c r="E526" s="10">
        <v>46269</v>
      </c>
      <c r="F526" s="6" t="s">
        <v>12294</v>
      </c>
      <c r="G526" s="6" t="s">
        <v>18</v>
      </c>
      <c r="H526" s="8">
        <v>2499</v>
      </c>
      <c r="I526" s="8">
        <v>7.5</v>
      </c>
      <c r="J526" s="8">
        <v>1.35</v>
      </c>
      <c r="K526" s="8">
        <v>2490.15</v>
      </c>
      <c r="L526" s="10">
        <v>46271</v>
      </c>
      <c r="M526" s="6" t="s">
        <v>12903</v>
      </c>
      <c r="N526" s="6" t="str">
        <f>IF(COUNTIF($A$2:A526,A526)&gt;1,"DUP","OK")</f>
        <v>OK</v>
      </c>
      <c r="O526" s="6" t="str">
        <f t="shared" si="25"/>
        <v>ORD26000116</v>
      </c>
      <c r="P526" s="6" t="str">
        <f t="shared" si="26"/>
        <v>Sep</v>
      </c>
      <c r="Q526" s="6"/>
      <c r="R526" s="9"/>
      <c r="S526" s="8"/>
      <c r="T526" s="8"/>
      <c r="U526" s="8"/>
      <c r="V526" s="8"/>
      <c r="W526" s="8"/>
      <c r="X526" s="6"/>
      <c r="Y526" s="6"/>
    </row>
    <row r="527" spans="1:25" x14ac:dyDescent="0.3">
      <c r="A527" s="6" t="s">
        <v>12909</v>
      </c>
      <c r="B527" s="6"/>
      <c r="C527" s="6" t="s">
        <v>269</v>
      </c>
      <c r="D527" s="6" t="str">
        <f t="shared" si="24"/>
        <v>ORD26000118</v>
      </c>
      <c r="E527" s="10">
        <v>46269</v>
      </c>
      <c r="F527" s="6" t="s">
        <v>12294</v>
      </c>
      <c r="G527" s="6" t="s">
        <v>18</v>
      </c>
      <c r="H527" s="8">
        <v>5998</v>
      </c>
      <c r="I527" s="8">
        <v>17.989999999999998</v>
      </c>
      <c r="J527" s="8">
        <v>3.24</v>
      </c>
      <c r="K527" s="8">
        <v>5976.77</v>
      </c>
      <c r="L527" s="10">
        <v>46271</v>
      </c>
      <c r="M527" s="6" t="s">
        <v>12903</v>
      </c>
      <c r="N527" s="6" t="str">
        <f>IF(COUNTIF($A$2:A527,A527)&gt;1,"DUP","OK")</f>
        <v>OK</v>
      </c>
      <c r="O527" s="6" t="str">
        <f t="shared" si="25"/>
        <v>ORD26000118</v>
      </c>
      <c r="P527" s="6" t="str">
        <f t="shared" si="26"/>
        <v>Sep</v>
      </c>
      <c r="Q527" s="6"/>
      <c r="R527" s="9"/>
      <c r="S527" s="8"/>
      <c r="T527" s="8"/>
      <c r="U527" s="8"/>
      <c r="V527" s="8"/>
      <c r="W527" s="8"/>
      <c r="X527" s="6"/>
      <c r="Y527" s="6"/>
    </row>
    <row r="528" spans="1:25" x14ac:dyDescent="0.3">
      <c r="A528" s="6" t="s">
        <v>12910</v>
      </c>
      <c r="B528" s="6"/>
      <c r="C528" s="6" t="s">
        <v>353</v>
      </c>
      <c r="D528" s="6" t="str">
        <f t="shared" si="24"/>
        <v>ORD26000160</v>
      </c>
      <c r="E528" s="10">
        <v>46269</v>
      </c>
      <c r="F528" s="6" t="s">
        <v>12294</v>
      </c>
      <c r="G528" s="6" t="s">
        <v>27</v>
      </c>
      <c r="H528" s="8">
        <v>1299</v>
      </c>
      <c r="I528" s="8">
        <v>23.38</v>
      </c>
      <c r="J528" s="8">
        <v>4.21</v>
      </c>
      <c r="K528" s="8">
        <v>1271.4100000000001</v>
      </c>
      <c r="L528" s="10">
        <v>46271</v>
      </c>
      <c r="M528" s="6" t="s">
        <v>12903</v>
      </c>
      <c r="N528" s="6" t="str">
        <f>IF(COUNTIF($A$2:A528,A528)&gt;1,"DUP","OK")</f>
        <v>OK</v>
      </c>
      <c r="O528" s="6" t="str">
        <f t="shared" si="25"/>
        <v>ORD26000160</v>
      </c>
      <c r="P528" s="6" t="str">
        <f t="shared" si="26"/>
        <v>Sep</v>
      </c>
      <c r="Q528" s="6"/>
      <c r="R528" s="9"/>
      <c r="S528" s="8"/>
      <c r="T528" s="8"/>
      <c r="U528" s="8"/>
      <c r="V528" s="8"/>
      <c r="W528" s="8"/>
      <c r="X528" s="6"/>
      <c r="Y528" s="6"/>
    </row>
    <row r="529" spans="1:25" x14ac:dyDescent="0.3">
      <c r="A529" s="6" t="s">
        <v>12911</v>
      </c>
      <c r="B529" s="6"/>
      <c r="C529" s="6" t="s">
        <v>438</v>
      </c>
      <c r="D529" s="6" t="str">
        <f t="shared" si="24"/>
        <v>ORD26000202</v>
      </c>
      <c r="E529" s="10">
        <v>46269</v>
      </c>
      <c r="F529" s="6" t="s">
        <v>12294</v>
      </c>
      <c r="G529" s="6" t="s">
        <v>18</v>
      </c>
      <c r="H529" s="8">
        <v>3499</v>
      </c>
      <c r="I529" s="8">
        <v>10.5</v>
      </c>
      <c r="J529" s="8">
        <v>1.89</v>
      </c>
      <c r="K529" s="8">
        <v>3486.61</v>
      </c>
      <c r="L529" s="10">
        <v>46271</v>
      </c>
      <c r="M529" s="6" t="s">
        <v>12903</v>
      </c>
      <c r="N529" s="6" t="str">
        <f>IF(COUNTIF($A$2:A529,A529)&gt;1,"DUP","OK")</f>
        <v>OK</v>
      </c>
      <c r="O529" s="6" t="str">
        <f t="shared" si="25"/>
        <v>ORD26000202</v>
      </c>
      <c r="P529" s="6" t="str">
        <f t="shared" si="26"/>
        <v>Sep</v>
      </c>
      <c r="Q529" s="6"/>
      <c r="R529" s="9"/>
      <c r="S529" s="8"/>
      <c r="T529" s="8"/>
      <c r="U529" s="8"/>
      <c r="V529" s="8"/>
      <c r="W529" s="8"/>
      <c r="X529" s="6"/>
      <c r="Y529" s="6"/>
    </row>
    <row r="530" spans="1:25" x14ac:dyDescent="0.3">
      <c r="A530" s="6" t="s">
        <v>12912</v>
      </c>
      <c r="B530" s="6"/>
      <c r="C530" s="6" t="s">
        <v>476</v>
      </c>
      <c r="D530" s="6" t="str">
        <f t="shared" si="24"/>
        <v>ORD26000221</v>
      </c>
      <c r="E530" s="10">
        <v>46269</v>
      </c>
      <c r="F530" s="6" t="s">
        <v>12294</v>
      </c>
      <c r="G530" s="6" t="s">
        <v>18</v>
      </c>
      <c r="H530" s="8">
        <v>1499</v>
      </c>
      <c r="I530" s="8">
        <v>0</v>
      </c>
      <c r="J530" s="8">
        <v>0</v>
      </c>
      <c r="K530" s="8">
        <v>1499</v>
      </c>
      <c r="L530" s="10">
        <v>46271</v>
      </c>
      <c r="M530" s="6" t="s">
        <v>12903</v>
      </c>
      <c r="N530" s="6" t="str">
        <f>IF(COUNTIF($A$2:A530,A530)&gt;1,"DUP","OK")</f>
        <v>OK</v>
      </c>
      <c r="O530" s="6" t="str">
        <f t="shared" si="25"/>
        <v>ORD26000221</v>
      </c>
      <c r="P530" s="6" t="str">
        <f t="shared" si="26"/>
        <v>Sep</v>
      </c>
      <c r="Q530" s="6"/>
      <c r="R530" s="9"/>
      <c r="S530" s="8"/>
      <c r="T530" s="8"/>
      <c r="U530" s="8"/>
      <c r="V530" s="8"/>
      <c r="W530" s="8"/>
      <c r="X530" s="6"/>
      <c r="Y530" s="6"/>
    </row>
    <row r="531" spans="1:25" x14ac:dyDescent="0.3">
      <c r="A531" s="6" t="s">
        <v>12913</v>
      </c>
      <c r="B531" s="6"/>
      <c r="C531" s="6" t="s">
        <v>574</v>
      </c>
      <c r="D531" s="6" t="str">
        <f t="shared" si="24"/>
        <v>ORD26000270</v>
      </c>
      <c r="E531" s="10">
        <v>46269</v>
      </c>
      <c r="F531" s="6" t="s">
        <v>12294</v>
      </c>
      <c r="G531" s="6" t="s">
        <v>18</v>
      </c>
      <c r="H531" s="8">
        <v>3100</v>
      </c>
      <c r="I531" s="8">
        <v>9.3000000000000007</v>
      </c>
      <c r="J531" s="8">
        <v>1.67</v>
      </c>
      <c r="K531" s="8">
        <v>3089.03</v>
      </c>
      <c r="L531" s="10">
        <v>46271</v>
      </c>
      <c r="M531" s="6" t="s">
        <v>12903</v>
      </c>
      <c r="N531" s="6" t="str">
        <f>IF(COUNTIF($A$2:A531,A531)&gt;1,"DUP","OK")</f>
        <v>OK</v>
      </c>
      <c r="O531" s="6" t="str">
        <f t="shared" si="25"/>
        <v>ORD26000270</v>
      </c>
      <c r="P531" s="6" t="str">
        <f t="shared" si="26"/>
        <v>Sep</v>
      </c>
      <c r="Q531" s="6"/>
      <c r="R531" s="9"/>
      <c r="S531" s="8"/>
      <c r="T531" s="8"/>
      <c r="U531" s="8"/>
      <c r="V531" s="8"/>
      <c r="W531" s="8"/>
      <c r="X531" s="6"/>
      <c r="Y531" s="6"/>
    </row>
    <row r="532" spans="1:25" x14ac:dyDescent="0.3">
      <c r="A532" s="6" t="s">
        <v>12914</v>
      </c>
      <c r="B532" s="6"/>
      <c r="C532" s="6" t="s">
        <v>12915</v>
      </c>
      <c r="D532" s="6" t="str">
        <f t="shared" si="24"/>
        <v>ORD26000300</v>
      </c>
      <c r="E532" s="10">
        <v>46269</v>
      </c>
      <c r="F532" s="6" t="s">
        <v>12294</v>
      </c>
      <c r="G532" s="6" t="s">
        <v>27</v>
      </c>
      <c r="H532" s="8">
        <v>5998</v>
      </c>
      <c r="I532" s="8">
        <v>95.97</v>
      </c>
      <c r="J532" s="8">
        <v>17.27</v>
      </c>
      <c r="K532" s="8">
        <v>5884.76</v>
      </c>
      <c r="L532" s="10">
        <v>46271</v>
      </c>
      <c r="M532" s="6" t="s">
        <v>12903</v>
      </c>
      <c r="N532" s="6" t="str">
        <f>IF(COUNTIF($A$2:A532,A532)&gt;1,"DUP","OK")</f>
        <v>OK</v>
      </c>
      <c r="O532" s="6" t="str">
        <f t="shared" si="25"/>
        <v>ORD26000300</v>
      </c>
      <c r="P532" s="6" t="str">
        <f t="shared" si="26"/>
        <v>Sep</v>
      </c>
      <c r="Q532" s="6"/>
      <c r="R532" s="9"/>
      <c r="S532" s="8"/>
      <c r="T532" s="8"/>
      <c r="U532" s="8"/>
      <c r="V532" s="8"/>
      <c r="W532" s="8"/>
      <c r="X532" s="6"/>
      <c r="Y532" s="6"/>
    </row>
    <row r="533" spans="1:25" x14ac:dyDescent="0.3">
      <c r="A533" s="6" t="s">
        <v>12916</v>
      </c>
      <c r="B533" s="6"/>
      <c r="C533" s="6" t="s">
        <v>676</v>
      </c>
      <c r="D533" s="6" t="str">
        <f t="shared" si="24"/>
        <v>ORD26000320</v>
      </c>
      <c r="E533" s="10">
        <v>46269</v>
      </c>
      <c r="F533" s="6" t="s">
        <v>12294</v>
      </c>
      <c r="G533" s="6" t="s">
        <v>27</v>
      </c>
      <c r="H533" s="8">
        <v>4498</v>
      </c>
      <c r="I533" s="8">
        <v>71.97</v>
      </c>
      <c r="J533" s="8">
        <v>12.95</v>
      </c>
      <c r="K533" s="8">
        <v>4413.08</v>
      </c>
      <c r="L533" s="10">
        <v>46271</v>
      </c>
      <c r="M533" s="6" t="s">
        <v>12903</v>
      </c>
      <c r="N533" s="6" t="str">
        <f>IF(COUNTIF($A$2:A533,A533)&gt;1,"DUP","OK")</f>
        <v>OK</v>
      </c>
      <c r="O533" s="6" t="str">
        <f t="shared" si="25"/>
        <v>ORD26000320</v>
      </c>
      <c r="P533" s="6" t="str">
        <f t="shared" si="26"/>
        <v>Sep</v>
      </c>
      <c r="Q533" s="6"/>
      <c r="R533" s="9"/>
      <c r="S533" s="8"/>
      <c r="T533" s="8"/>
      <c r="U533" s="8"/>
      <c r="V533" s="8"/>
      <c r="W533" s="8"/>
      <c r="X533" s="6"/>
      <c r="Y533" s="6"/>
    </row>
    <row r="534" spans="1:25" x14ac:dyDescent="0.3">
      <c r="A534" s="6" t="s">
        <v>12917</v>
      </c>
      <c r="B534" s="6"/>
      <c r="C534" s="6" t="s">
        <v>714</v>
      </c>
      <c r="D534" s="6" t="str">
        <f t="shared" si="24"/>
        <v>ORD26000339</v>
      </c>
      <c r="E534" s="10">
        <v>46269</v>
      </c>
      <c r="F534" s="6" t="s">
        <v>12294</v>
      </c>
      <c r="G534" s="6" t="s">
        <v>54</v>
      </c>
      <c r="H534" s="8">
        <v>6597</v>
      </c>
      <c r="I534" s="8">
        <v>112.15</v>
      </c>
      <c r="J534" s="8">
        <v>20.190000000000001</v>
      </c>
      <c r="K534" s="8">
        <v>6464.66</v>
      </c>
      <c r="L534" s="10">
        <v>46271</v>
      </c>
      <c r="M534" s="6" t="s">
        <v>12903</v>
      </c>
      <c r="N534" s="6" t="str">
        <f>IF(COUNTIF($A$2:A534,A534)&gt;1,"DUP","OK")</f>
        <v>OK</v>
      </c>
      <c r="O534" s="6" t="str">
        <f t="shared" si="25"/>
        <v>ORD26000339</v>
      </c>
      <c r="P534" s="6" t="str">
        <f t="shared" si="26"/>
        <v>Sep</v>
      </c>
      <c r="Q534" s="6"/>
      <c r="R534" s="9"/>
      <c r="S534" s="8"/>
      <c r="T534" s="8"/>
      <c r="U534" s="8"/>
      <c r="V534" s="8"/>
      <c r="W534" s="8"/>
      <c r="X534" s="6"/>
      <c r="Y534" s="6"/>
    </row>
    <row r="535" spans="1:25" x14ac:dyDescent="0.3">
      <c r="A535" s="6" t="s">
        <v>12918</v>
      </c>
      <c r="B535" s="6"/>
      <c r="C535" s="6" t="s">
        <v>737</v>
      </c>
      <c r="D535" s="6" t="str">
        <f t="shared" si="24"/>
        <v>ORD26000350</v>
      </c>
      <c r="E535" s="10">
        <v>46269</v>
      </c>
      <c r="F535" s="6" t="s">
        <v>12294</v>
      </c>
      <c r="G535" s="6" t="s">
        <v>27</v>
      </c>
      <c r="H535" s="8">
        <v>2499</v>
      </c>
      <c r="I535" s="8">
        <v>39.979999999999997</v>
      </c>
      <c r="J535" s="8">
        <v>7.2</v>
      </c>
      <c r="K535" s="8">
        <v>2451.8200000000002</v>
      </c>
      <c r="L535" s="10">
        <v>46271</v>
      </c>
      <c r="M535" s="6" t="s">
        <v>12903</v>
      </c>
      <c r="N535" s="6" t="str">
        <f>IF(COUNTIF($A$2:A535,A535)&gt;1,"DUP","OK")</f>
        <v>OK</v>
      </c>
      <c r="O535" s="6" t="str">
        <f t="shared" si="25"/>
        <v>ORD26000350</v>
      </c>
      <c r="P535" s="6" t="str">
        <f t="shared" si="26"/>
        <v>Sep</v>
      </c>
      <c r="Q535" s="6"/>
      <c r="R535" s="9"/>
      <c r="S535" s="8"/>
      <c r="T535" s="8"/>
      <c r="U535" s="8"/>
      <c r="V535" s="8"/>
      <c r="W535" s="8"/>
      <c r="X535" s="6"/>
      <c r="Y535" s="6"/>
    </row>
    <row r="536" spans="1:25" x14ac:dyDescent="0.3">
      <c r="A536" s="6" t="s">
        <v>12919</v>
      </c>
      <c r="B536" s="6"/>
      <c r="C536" s="6" t="s">
        <v>817</v>
      </c>
      <c r="D536" s="6" t="str">
        <f t="shared" si="24"/>
        <v>ORD26000390</v>
      </c>
      <c r="E536" s="10">
        <v>46269</v>
      </c>
      <c r="F536" s="6" t="s">
        <v>12294</v>
      </c>
      <c r="G536" s="6" t="s">
        <v>27</v>
      </c>
      <c r="H536" s="8">
        <v>499</v>
      </c>
      <c r="I536" s="8">
        <v>8.98</v>
      </c>
      <c r="J536" s="8">
        <v>1.62</v>
      </c>
      <c r="K536" s="8">
        <v>488.4</v>
      </c>
      <c r="L536" s="10">
        <v>46271</v>
      </c>
      <c r="M536" s="6" t="s">
        <v>12903</v>
      </c>
      <c r="N536" s="6" t="str">
        <f>IF(COUNTIF($A$2:A536,A536)&gt;1,"DUP","OK")</f>
        <v>OK</v>
      </c>
      <c r="O536" s="6" t="str">
        <f t="shared" si="25"/>
        <v>ORD26000390</v>
      </c>
      <c r="P536" s="6" t="str">
        <f t="shared" si="26"/>
        <v>Sep</v>
      </c>
      <c r="Q536" s="6"/>
      <c r="R536" s="9"/>
      <c r="S536" s="8"/>
      <c r="T536" s="8"/>
      <c r="U536" s="8"/>
      <c r="V536" s="8"/>
      <c r="W536" s="8"/>
      <c r="X536" s="6"/>
      <c r="Y536" s="6"/>
    </row>
    <row r="537" spans="1:25" x14ac:dyDescent="0.3">
      <c r="A537" s="6" t="s">
        <v>12920</v>
      </c>
      <c r="B537" s="6"/>
      <c r="C537" s="6" t="s">
        <v>969</v>
      </c>
      <c r="D537" s="6" t="str">
        <f t="shared" si="24"/>
        <v>ORD26000466</v>
      </c>
      <c r="E537" s="10">
        <v>46269</v>
      </c>
      <c r="F537" s="6" t="s">
        <v>12294</v>
      </c>
      <c r="G537" s="6" t="s">
        <v>18</v>
      </c>
      <c r="H537" s="8">
        <v>6097</v>
      </c>
      <c r="I537" s="8">
        <v>18.29</v>
      </c>
      <c r="J537" s="8">
        <v>3.29</v>
      </c>
      <c r="K537" s="8">
        <v>6075.42</v>
      </c>
      <c r="L537" s="10">
        <v>46271</v>
      </c>
      <c r="M537" s="6" t="s">
        <v>12903</v>
      </c>
      <c r="N537" s="6" t="str">
        <f>IF(COUNTIF($A$2:A537,A537)&gt;1,"DUP","OK")</f>
        <v>OK</v>
      </c>
      <c r="O537" s="6" t="str">
        <f t="shared" si="25"/>
        <v>ORD26000466</v>
      </c>
      <c r="P537" s="6" t="str">
        <f t="shared" si="26"/>
        <v>Sep</v>
      </c>
      <c r="Q537" s="6"/>
      <c r="R537" s="9"/>
      <c r="S537" s="8"/>
      <c r="T537" s="8"/>
      <c r="U537" s="8"/>
      <c r="V537" s="8"/>
      <c r="W537" s="8"/>
      <c r="X537" s="6"/>
      <c r="Y537" s="6"/>
    </row>
    <row r="538" spans="1:25" x14ac:dyDescent="0.3">
      <c r="A538" s="6" t="s">
        <v>12921</v>
      </c>
      <c r="B538" s="6"/>
      <c r="C538" s="6" t="s">
        <v>1026</v>
      </c>
      <c r="D538" s="6" t="str">
        <f t="shared" si="24"/>
        <v>ORD26000495</v>
      </c>
      <c r="E538" s="10">
        <v>46269</v>
      </c>
      <c r="F538" s="6" t="s">
        <v>12294</v>
      </c>
      <c r="G538" s="6" t="s">
        <v>43</v>
      </c>
      <c r="H538" s="8">
        <v>349</v>
      </c>
      <c r="I538" s="8">
        <v>5.24</v>
      </c>
      <c r="J538" s="8">
        <v>0.94</v>
      </c>
      <c r="K538" s="8">
        <v>342.82</v>
      </c>
      <c r="L538" s="10">
        <v>46271</v>
      </c>
      <c r="M538" s="6" t="s">
        <v>12903</v>
      </c>
      <c r="N538" s="6" t="str">
        <f>IF(COUNTIF($A$2:A538,A538)&gt;1,"DUP","OK")</f>
        <v>OK</v>
      </c>
      <c r="O538" s="6" t="str">
        <f t="shared" si="25"/>
        <v>ORD26000495</v>
      </c>
      <c r="P538" s="6" t="str">
        <f t="shared" si="26"/>
        <v>Sep</v>
      </c>
      <c r="Q538" s="6"/>
      <c r="R538" s="9"/>
      <c r="S538" s="8"/>
      <c r="T538" s="8"/>
      <c r="U538" s="8"/>
      <c r="V538" s="8"/>
      <c r="W538" s="8"/>
      <c r="X538" s="6"/>
      <c r="Y538" s="6"/>
    </row>
    <row r="539" spans="1:25" x14ac:dyDescent="0.3">
      <c r="A539" s="6" t="s">
        <v>12922</v>
      </c>
      <c r="B539" s="6"/>
      <c r="C539" s="6" t="s">
        <v>1097</v>
      </c>
      <c r="D539" s="6" t="str">
        <f t="shared" si="24"/>
        <v>ORD26000530</v>
      </c>
      <c r="E539" s="10">
        <v>46269</v>
      </c>
      <c r="F539" s="6" t="s">
        <v>12294</v>
      </c>
      <c r="G539" s="6" t="s">
        <v>43</v>
      </c>
      <c r="H539" s="8">
        <v>1299</v>
      </c>
      <c r="I539" s="8">
        <v>19.489999999999998</v>
      </c>
      <c r="J539" s="8">
        <v>3.51</v>
      </c>
      <c r="K539" s="8">
        <v>1276</v>
      </c>
      <c r="L539" s="10">
        <v>46271</v>
      </c>
      <c r="M539" s="6" t="s">
        <v>12903</v>
      </c>
      <c r="N539" s="6" t="str">
        <f>IF(COUNTIF($A$2:A539,A539)&gt;1,"DUP","OK")</f>
        <v>OK</v>
      </c>
      <c r="O539" s="6" t="str">
        <f t="shared" si="25"/>
        <v>ORD26000530</v>
      </c>
      <c r="P539" s="6" t="str">
        <f t="shared" si="26"/>
        <v>Sep</v>
      </c>
      <c r="Q539" s="6"/>
      <c r="R539" s="9"/>
      <c r="S539" s="8"/>
      <c r="T539" s="8"/>
      <c r="U539" s="8"/>
      <c r="V539" s="8"/>
      <c r="W539" s="8"/>
      <c r="X539" s="6"/>
      <c r="Y539" s="6"/>
    </row>
    <row r="540" spans="1:25" x14ac:dyDescent="0.3">
      <c r="A540" s="6" t="s">
        <v>12923</v>
      </c>
      <c r="B540" s="6"/>
      <c r="C540" s="6" t="s">
        <v>1266</v>
      </c>
      <c r="D540" s="6" t="str">
        <f t="shared" si="24"/>
        <v>ORD26000615</v>
      </c>
      <c r="E540" s="10">
        <v>46269</v>
      </c>
      <c r="F540" s="6" t="s">
        <v>12294</v>
      </c>
      <c r="G540" s="6" t="s">
        <v>18</v>
      </c>
      <c r="H540" s="8">
        <v>1598</v>
      </c>
      <c r="I540" s="8">
        <v>0</v>
      </c>
      <c r="J540" s="8">
        <v>0</v>
      </c>
      <c r="K540" s="8">
        <v>1598</v>
      </c>
      <c r="L540" s="10">
        <v>46271</v>
      </c>
      <c r="M540" s="6" t="s">
        <v>12903</v>
      </c>
      <c r="N540" s="6" t="str">
        <f>IF(COUNTIF($A$2:A540,A540)&gt;1,"DUP","OK")</f>
        <v>OK</v>
      </c>
      <c r="O540" s="6" t="str">
        <f t="shared" si="25"/>
        <v>ORD26000615</v>
      </c>
      <c r="P540" s="6" t="str">
        <f t="shared" si="26"/>
        <v>Sep</v>
      </c>
      <c r="Q540" s="6"/>
      <c r="R540" s="9"/>
      <c r="S540" s="8"/>
      <c r="T540" s="8"/>
      <c r="U540" s="8"/>
      <c r="V540" s="8"/>
      <c r="W540" s="8"/>
      <c r="X540" s="6"/>
      <c r="Y540" s="6"/>
    </row>
    <row r="541" spans="1:25" x14ac:dyDescent="0.3">
      <c r="A541" s="6" t="s">
        <v>12924</v>
      </c>
      <c r="B541" s="6"/>
      <c r="C541" s="6" t="s">
        <v>1369</v>
      </c>
      <c r="D541" s="6" t="str">
        <f t="shared" si="24"/>
        <v>ORD26000666</v>
      </c>
      <c r="E541" s="10">
        <v>46269</v>
      </c>
      <c r="F541" s="6" t="s">
        <v>12294</v>
      </c>
      <c r="G541" s="6" t="s">
        <v>43</v>
      </c>
      <c r="H541" s="8">
        <v>2999</v>
      </c>
      <c r="I541" s="8">
        <v>35.99</v>
      </c>
      <c r="J541" s="8">
        <v>6.48</v>
      </c>
      <c r="K541" s="8">
        <v>2956.53</v>
      </c>
      <c r="L541" s="10">
        <v>46271</v>
      </c>
      <c r="M541" s="6" t="s">
        <v>12903</v>
      </c>
      <c r="N541" s="6" t="str">
        <f>IF(COUNTIF($A$2:A541,A541)&gt;1,"DUP","OK")</f>
        <v>OK</v>
      </c>
      <c r="O541" s="6" t="str">
        <f t="shared" si="25"/>
        <v>ORD26000666</v>
      </c>
      <c r="P541" s="6" t="str">
        <f t="shared" si="26"/>
        <v>Sep</v>
      </c>
      <c r="Q541" s="6"/>
      <c r="R541" s="9"/>
      <c r="S541" s="8"/>
      <c r="T541" s="8"/>
      <c r="U541" s="8"/>
      <c r="V541" s="8"/>
      <c r="W541" s="8"/>
      <c r="X541" s="6"/>
      <c r="Y541" s="6"/>
    </row>
    <row r="542" spans="1:25" x14ac:dyDescent="0.3">
      <c r="A542" s="6" t="s">
        <v>12925</v>
      </c>
      <c r="B542" s="6"/>
      <c r="C542" s="6" t="s">
        <v>12926</v>
      </c>
      <c r="D542" s="6" t="str">
        <f t="shared" si="24"/>
        <v>ORD26000697</v>
      </c>
      <c r="E542" s="10">
        <v>46269</v>
      </c>
      <c r="F542" s="6" t="s">
        <v>12294</v>
      </c>
      <c r="G542" s="6" t="s">
        <v>54</v>
      </c>
      <c r="H542" s="8">
        <v>599</v>
      </c>
      <c r="I542" s="8">
        <v>11.38</v>
      </c>
      <c r="J542" s="8">
        <v>2.0499999999999998</v>
      </c>
      <c r="K542" s="8">
        <v>585.57000000000005</v>
      </c>
      <c r="L542" s="10">
        <v>46271</v>
      </c>
      <c r="M542" s="6" t="s">
        <v>12903</v>
      </c>
      <c r="N542" s="6" t="str">
        <f>IF(COUNTIF($A$2:A542,A542)&gt;1,"DUP","OK")</f>
        <v>OK</v>
      </c>
      <c r="O542" s="6" t="str">
        <f t="shared" si="25"/>
        <v>ORD26000697</v>
      </c>
      <c r="P542" s="6" t="str">
        <f t="shared" si="26"/>
        <v>Sep</v>
      </c>
      <c r="Q542" s="6"/>
      <c r="R542" s="9"/>
      <c r="S542" s="8"/>
      <c r="T542" s="8"/>
      <c r="U542" s="8"/>
      <c r="V542" s="8"/>
      <c r="W542" s="8"/>
      <c r="X542" s="6"/>
      <c r="Y542" s="6"/>
    </row>
    <row r="543" spans="1:25" x14ac:dyDescent="0.3">
      <c r="A543" s="6" t="s">
        <v>12927</v>
      </c>
      <c r="B543" s="6"/>
      <c r="C543" s="6" t="s">
        <v>1586</v>
      </c>
      <c r="D543" s="6" t="str">
        <f t="shared" si="24"/>
        <v>ORD26000775</v>
      </c>
      <c r="E543" s="10">
        <v>46269</v>
      </c>
      <c r="F543" s="6" t="s">
        <v>12294</v>
      </c>
      <c r="G543" s="6" t="s">
        <v>18</v>
      </c>
      <c r="H543" s="8">
        <v>6897</v>
      </c>
      <c r="I543" s="8">
        <v>20.69</v>
      </c>
      <c r="J543" s="8">
        <v>3.72</v>
      </c>
      <c r="K543" s="8">
        <v>6872.59</v>
      </c>
      <c r="L543" s="10">
        <v>46271</v>
      </c>
      <c r="M543" s="6" t="s">
        <v>12903</v>
      </c>
      <c r="N543" s="6" t="str">
        <f>IF(COUNTIF($A$2:A543,A543)&gt;1,"DUP","OK")</f>
        <v>OK</v>
      </c>
      <c r="O543" s="6" t="str">
        <f t="shared" si="25"/>
        <v>ORD26000775</v>
      </c>
      <c r="P543" s="6" t="str">
        <f t="shared" si="26"/>
        <v>Sep</v>
      </c>
      <c r="Q543" s="6"/>
      <c r="R543" s="9"/>
      <c r="S543" s="8"/>
      <c r="T543" s="8"/>
      <c r="U543" s="8"/>
      <c r="V543" s="8"/>
      <c r="W543" s="8"/>
      <c r="X543" s="6"/>
      <c r="Y543" s="6"/>
    </row>
    <row r="544" spans="1:25" x14ac:dyDescent="0.3">
      <c r="A544" s="6" t="s">
        <v>12928</v>
      </c>
      <c r="B544" s="6"/>
      <c r="C544" s="6" t="s">
        <v>12929</v>
      </c>
      <c r="D544" s="6" t="str">
        <f t="shared" si="24"/>
        <v>ORD26000779</v>
      </c>
      <c r="E544" s="10">
        <v>46269</v>
      </c>
      <c r="F544" s="6" t="s">
        <v>12294</v>
      </c>
      <c r="G544" s="6" t="s">
        <v>18</v>
      </c>
      <c r="H544" s="8">
        <v>2999</v>
      </c>
      <c r="I544" s="8">
        <v>9</v>
      </c>
      <c r="J544" s="8">
        <v>1.62</v>
      </c>
      <c r="K544" s="8">
        <v>2988.38</v>
      </c>
      <c r="L544" s="10">
        <v>46271</v>
      </c>
      <c r="M544" s="6" t="s">
        <v>12903</v>
      </c>
      <c r="N544" s="6" t="str">
        <f>IF(COUNTIF($A$2:A544,A544)&gt;1,"DUP","OK")</f>
        <v>OK</v>
      </c>
      <c r="O544" s="6" t="str">
        <f t="shared" si="25"/>
        <v>ORD26000779</v>
      </c>
      <c r="P544" s="6" t="str">
        <f t="shared" si="26"/>
        <v>Sep</v>
      </c>
      <c r="Q544" s="6"/>
      <c r="R544" s="9"/>
      <c r="S544" s="8"/>
      <c r="T544" s="8"/>
      <c r="U544" s="8"/>
      <c r="V544" s="8"/>
      <c r="W544" s="8"/>
      <c r="X544" s="6"/>
      <c r="Y544" s="6"/>
    </row>
    <row r="545" spans="1:25" x14ac:dyDescent="0.3">
      <c r="A545" s="6" t="s">
        <v>12930</v>
      </c>
      <c r="B545" s="6"/>
      <c r="C545" s="6" t="s">
        <v>1596</v>
      </c>
      <c r="D545" s="6" t="str">
        <f t="shared" si="24"/>
        <v>ORD26000780</v>
      </c>
      <c r="E545" s="10">
        <v>46269</v>
      </c>
      <c r="F545" s="6" t="s">
        <v>12294</v>
      </c>
      <c r="G545" s="6" t="s">
        <v>18</v>
      </c>
      <c r="H545" s="8">
        <v>5598</v>
      </c>
      <c r="I545" s="8">
        <v>16.79</v>
      </c>
      <c r="J545" s="8">
        <v>3.02</v>
      </c>
      <c r="K545" s="8">
        <v>5578.19</v>
      </c>
      <c r="L545" s="10">
        <v>46271</v>
      </c>
      <c r="M545" s="6" t="s">
        <v>12903</v>
      </c>
      <c r="N545" s="6" t="str">
        <f>IF(COUNTIF($A$2:A545,A545)&gt;1,"DUP","OK")</f>
        <v>OK</v>
      </c>
      <c r="O545" s="6" t="str">
        <f t="shared" si="25"/>
        <v>ORD26000780</v>
      </c>
      <c r="P545" s="6" t="str">
        <f t="shared" si="26"/>
        <v>Sep</v>
      </c>
      <c r="Q545" s="6"/>
      <c r="R545" s="9"/>
      <c r="S545" s="8"/>
      <c r="T545" s="8"/>
      <c r="U545" s="8"/>
      <c r="V545" s="8"/>
      <c r="W545" s="8"/>
      <c r="X545" s="6"/>
      <c r="Y545" s="6"/>
    </row>
    <row r="546" spans="1:25" x14ac:dyDescent="0.3">
      <c r="A546" s="6" t="s">
        <v>12931</v>
      </c>
      <c r="B546" s="6"/>
      <c r="C546" s="6" t="s">
        <v>1622</v>
      </c>
      <c r="D546" s="6" t="str">
        <f t="shared" si="24"/>
        <v>ORD26000793</v>
      </c>
      <c r="E546" s="10">
        <v>46269</v>
      </c>
      <c r="F546" s="6" t="s">
        <v>12294</v>
      </c>
      <c r="G546" s="6" t="s">
        <v>18</v>
      </c>
      <c r="H546" s="8">
        <v>2499</v>
      </c>
      <c r="I546" s="8">
        <v>7.5</v>
      </c>
      <c r="J546" s="8">
        <v>1.35</v>
      </c>
      <c r="K546" s="8">
        <v>2490.15</v>
      </c>
      <c r="L546" s="10">
        <v>46271</v>
      </c>
      <c r="M546" s="6" t="s">
        <v>12903</v>
      </c>
      <c r="N546" s="6" t="str">
        <f>IF(COUNTIF($A$2:A546,A546)&gt;1,"DUP","OK")</f>
        <v>OK</v>
      </c>
      <c r="O546" s="6" t="str">
        <f t="shared" si="25"/>
        <v>ORD26000793</v>
      </c>
      <c r="P546" s="6" t="str">
        <f t="shared" si="26"/>
        <v>Sep</v>
      </c>
      <c r="Q546" s="6"/>
      <c r="R546" s="9"/>
      <c r="S546" s="8"/>
      <c r="T546" s="8"/>
      <c r="U546" s="8"/>
      <c r="V546" s="8"/>
      <c r="W546" s="8"/>
      <c r="X546" s="6"/>
      <c r="Y546" s="6"/>
    </row>
    <row r="547" spans="1:25" x14ac:dyDescent="0.3">
      <c r="A547" s="6" t="s">
        <v>12932</v>
      </c>
      <c r="B547" s="6"/>
      <c r="C547" s="6" t="s">
        <v>12933</v>
      </c>
      <c r="D547" s="6" t="str">
        <f t="shared" si="24"/>
        <v>ORD26000808</v>
      </c>
      <c r="E547" s="10">
        <v>46269</v>
      </c>
      <c r="F547" s="6" t="s">
        <v>12294</v>
      </c>
      <c r="G547" s="6" t="s">
        <v>18</v>
      </c>
      <c r="H547" s="8">
        <v>1499</v>
      </c>
      <c r="I547" s="8">
        <v>0</v>
      </c>
      <c r="J547" s="8">
        <v>0</v>
      </c>
      <c r="K547" s="8">
        <v>1499</v>
      </c>
      <c r="L547" s="10">
        <v>46271</v>
      </c>
      <c r="M547" s="6" t="s">
        <v>12903</v>
      </c>
      <c r="N547" s="6" t="str">
        <f>IF(COUNTIF($A$2:A547,A547)&gt;1,"DUP","OK")</f>
        <v>OK</v>
      </c>
      <c r="O547" s="6" t="str">
        <f t="shared" si="25"/>
        <v>ORD26000808</v>
      </c>
      <c r="P547" s="6" t="str">
        <f t="shared" si="26"/>
        <v>Sep</v>
      </c>
      <c r="Q547" s="6"/>
      <c r="R547" s="9"/>
      <c r="S547" s="8"/>
      <c r="T547" s="8"/>
      <c r="U547" s="8"/>
      <c r="V547" s="8"/>
      <c r="W547" s="8"/>
      <c r="X547" s="6"/>
      <c r="Y547" s="6"/>
    </row>
    <row r="548" spans="1:25" x14ac:dyDescent="0.3">
      <c r="A548" s="6" t="s">
        <v>12934</v>
      </c>
      <c r="B548" s="6"/>
      <c r="C548" s="6" t="s">
        <v>12935</v>
      </c>
      <c r="D548" s="6" t="str">
        <f t="shared" si="24"/>
        <v>ORD26000837</v>
      </c>
      <c r="E548" s="10">
        <v>46269</v>
      </c>
      <c r="F548" s="6" t="s">
        <v>12294</v>
      </c>
      <c r="G548" s="6" t="s">
        <v>27</v>
      </c>
      <c r="H548" s="8">
        <v>6097</v>
      </c>
      <c r="I548" s="8">
        <v>97.55</v>
      </c>
      <c r="J548" s="8">
        <v>17.559999999999999</v>
      </c>
      <c r="K548" s="8">
        <v>5981.89</v>
      </c>
      <c r="L548" s="10">
        <v>46271</v>
      </c>
      <c r="M548" s="6" t="s">
        <v>12903</v>
      </c>
      <c r="N548" s="6" t="str">
        <f>IF(COUNTIF($A$2:A548,A548)&gt;1,"DUP","OK")</f>
        <v>OK</v>
      </c>
      <c r="O548" s="6" t="str">
        <f t="shared" si="25"/>
        <v>ORD26000837</v>
      </c>
      <c r="P548" s="6" t="str">
        <f t="shared" si="26"/>
        <v>Sep</v>
      </c>
      <c r="Q548" s="6"/>
      <c r="R548" s="9"/>
      <c r="S548" s="8"/>
      <c r="T548" s="8"/>
      <c r="U548" s="8"/>
      <c r="V548" s="8"/>
      <c r="W548" s="8"/>
      <c r="X548" s="6"/>
      <c r="Y548" s="6"/>
    </row>
    <row r="549" spans="1:25" x14ac:dyDescent="0.3">
      <c r="A549" s="6" t="s">
        <v>12936</v>
      </c>
      <c r="B549" s="6"/>
      <c r="C549" s="6" t="s">
        <v>1727</v>
      </c>
      <c r="D549" s="6" t="str">
        <f t="shared" si="24"/>
        <v>ORD26000846</v>
      </c>
      <c r="E549" s="10">
        <v>46269</v>
      </c>
      <c r="F549" s="6" t="s">
        <v>12294</v>
      </c>
      <c r="G549" s="6" t="s">
        <v>27</v>
      </c>
      <c r="H549" s="8">
        <v>6997</v>
      </c>
      <c r="I549" s="8">
        <v>111.95</v>
      </c>
      <c r="J549" s="8">
        <v>20.149999999999999</v>
      </c>
      <c r="K549" s="8">
        <v>6864.9</v>
      </c>
      <c r="L549" s="10">
        <v>46271</v>
      </c>
      <c r="M549" s="6" t="s">
        <v>12903</v>
      </c>
      <c r="N549" s="6" t="str">
        <f>IF(COUNTIF($A$2:A549,A549)&gt;1,"DUP","OK")</f>
        <v>OK</v>
      </c>
      <c r="O549" s="6" t="str">
        <f t="shared" si="25"/>
        <v>ORD26000846</v>
      </c>
      <c r="P549" s="6" t="str">
        <f t="shared" si="26"/>
        <v>Sep</v>
      </c>
      <c r="Q549" s="6"/>
      <c r="R549" s="9"/>
      <c r="S549" s="8"/>
      <c r="T549" s="8"/>
      <c r="U549" s="8"/>
      <c r="V549" s="8"/>
      <c r="W549" s="8"/>
      <c r="X549" s="6"/>
      <c r="Y549" s="6"/>
    </row>
    <row r="550" spans="1:25" x14ac:dyDescent="0.3">
      <c r="A550" s="6" t="s">
        <v>12937</v>
      </c>
      <c r="B550" s="6"/>
      <c r="C550" s="6" t="s">
        <v>1762</v>
      </c>
      <c r="D550" s="6" t="str">
        <f t="shared" si="24"/>
        <v>ORD26000864</v>
      </c>
      <c r="E550" s="10">
        <v>46269</v>
      </c>
      <c r="F550" s="6" t="s">
        <v>12294</v>
      </c>
      <c r="G550" s="6" t="s">
        <v>27</v>
      </c>
      <c r="H550" s="8">
        <v>599</v>
      </c>
      <c r="I550" s="8">
        <v>10.78</v>
      </c>
      <c r="J550" s="8">
        <v>1.94</v>
      </c>
      <c r="K550" s="8">
        <v>586.28</v>
      </c>
      <c r="L550" s="10">
        <v>46271</v>
      </c>
      <c r="M550" s="6" t="s">
        <v>12903</v>
      </c>
      <c r="N550" s="6" t="str">
        <f>IF(COUNTIF($A$2:A550,A550)&gt;1,"DUP","OK")</f>
        <v>OK</v>
      </c>
      <c r="O550" s="6" t="str">
        <f t="shared" si="25"/>
        <v>ORD26000864</v>
      </c>
      <c r="P550" s="6" t="str">
        <f t="shared" si="26"/>
        <v>Sep</v>
      </c>
      <c r="Q550" s="6"/>
      <c r="R550" s="9"/>
      <c r="S550" s="8"/>
      <c r="T550" s="8"/>
      <c r="U550" s="8"/>
      <c r="V550" s="8"/>
      <c r="W550" s="8"/>
      <c r="X550" s="6"/>
      <c r="Y550" s="6"/>
    </row>
    <row r="551" spans="1:25" x14ac:dyDescent="0.3">
      <c r="A551" s="6" t="s">
        <v>12938</v>
      </c>
      <c r="B551" s="6"/>
      <c r="C551" s="6" t="s">
        <v>1864</v>
      </c>
      <c r="D551" s="6" t="str">
        <f t="shared" si="24"/>
        <v>ORD26000915</v>
      </c>
      <c r="E551" s="10">
        <v>46269</v>
      </c>
      <c r="F551" s="6" t="s">
        <v>12294</v>
      </c>
      <c r="G551" s="6" t="s">
        <v>18</v>
      </c>
      <c r="H551" s="8">
        <v>3998</v>
      </c>
      <c r="I551" s="8">
        <v>11.99</v>
      </c>
      <c r="J551" s="8">
        <v>2.16</v>
      </c>
      <c r="K551" s="8">
        <v>3983.85</v>
      </c>
      <c r="L551" s="10">
        <v>46271</v>
      </c>
      <c r="M551" s="6" t="s">
        <v>12903</v>
      </c>
      <c r="N551" s="6" t="str">
        <f>IF(COUNTIF($A$2:A551,A551)&gt;1,"DUP","OK")</f>
        <v>OK</v>
      </c>
      <c r="O551" s="6" t="str">
        <f t="shared" si="25"/>
        <v>ORD26000915</v>
      </c>
      <c r="P551" s="6" t="str">
        <f t="shared" si="26"/>
        <v>Sep</v>
      </c>
      <c r="Q551" s="6"/>
      <c r="R551" s="9"/>
      <c r="S551" s="8"/>
      <c r="T551" s="8"/>
      <c r="U551" s="8"/>
      <c r="V551" s="8"/>
      <c r="W551" s="8"/>
      <c r="X551" s="6"/>
      <c r="Y551" s="6"/>
    </row>
    <row r="552" spans="1:25" x14ac:dyDescent="0.3">
      <c r="A552" s="6" t="s">
        <v>12939</v>
      </c>
      <c r="B552" s="6"/>
      <c r="C552" s="6" t="s">
        <v>1987</v>
      </c>
      <c r="D552" s="6" t="str">
        <f t="shared" si="24"/>
        <v>ORD26000977</v>
      </c>
      <c r="E552" s="10">
        <v>46269</v>
      </c>
      <c r="F552" s="6" t="s">
        <v>12294</v>
      </c>
      <c r="G552" s="6" t="s">
        <v>27</v>
      </c>
      <c r="H552" s="8">
        <v>349</v>
      </c>
      <c r="I552" s="8">
        <v>6.28</v>
      </c>
      <c r="J552" s="8">
        <v>1.1299999999999999</v>
      </c>
      <c r="K552" s="8">
        <v>341.59</v>
      </c>
      <c r="L552" s="10">
        <v>46271</v>
      </c>
      <c r="M552" s="6" t="s">
        <v>12903</v>
      </c>
      <c r="N552" s="6" t="str">
        <f>IF(COUNTIF($A$2:A552,A552)&gt;1,"DUP","OK")</f>
        <v>OK</v>
      </c>
      <c r="O552" s="6" t="str">
        <f t="shared" si="25"/>
        <v>ORD26000977</v>
      </c>
      <c r="P552" s="6" t="str">
        <f t="shared" si="26"/>
        <v>Sep</v>
      </c>
      <c r="Q552" s="6"/>
      <c r="R552" s="9"/>
      <c r="S552" s="8"/>
      <c r="T552" s="8"/>
      <c r="U552" s="8"/>
      <c r="V552" s="8"/>
      <c r="W552" s="8"/>
      <c r="X552" s="6"/>
      <c r="Y552" s="6"/>
    </row>
    <row r="553" spans="1:25" x14ac:dyDescent="0.3">
      <c r="A553" s="6" t="s">
        <v>12940</v>
      </c>
      <c r="B553" s="6"/>
      <c r="C553" s="6" t="s">
        <v>2017</v>
      </c>
      <c r="D553" s="6" t="str">
        <f t="shared" si="24"/>
        <v>ORD26000992</v>
      </c>
      <c r="E553" s="10">
        <v>46269</v>
      </c>
      <c r="F553" s="6" t="s">
        <v>12294</v>
      </c>
      <c r="G553" s="6" t="s">
        <v>18</v>
      </c>
      <c r="H553" s="8">
        <v>2597</v>
      </c>
      <c r="I553" s="8">
        <v>7.79</v>
      </c>
      <c r="J553" s="8">
        <v>1.4</v>
      </c>
      <c r="K553" s="8">
        <v>2587.81</v>
      </c>
      <c r="L553" s="10">
        <v>46271</v>
      </c>
      <c r="M553" s="6" t="s">
        <v>12903</v>
      </c>
      <c r="N553" s="6" t="str">
        <f>IF(COUNTIF($A$2:A553,A553)&gt;1,"DUP","OK")</f>
        <v>OK</v>
      </c>
      <c r="O553" s="6" t="str">
        <f t="shared" si="25"/>
        <v>ORD26000992</v>
      </c>
      <c r="P553" s="6" t="str">
        <f t="shared" si="26"/>
        <v>Sep</v>
      </c>
      <c r="Q553" s="6"/>
      <c r="R553" s="9"/>
      <c r="S553" s="8"/>
      <c r="T553" s="8"/>
      <c r="U553" s="8"/>
      <c r="V553" s="8"/>
      <c r="W553" s="8"/>
      <c r="X553" s="6"/>
      <c r="Y553" s="6"/>
    </row>
    <row r="554" spans="1:25" x14ac:dyDescent="0.3">
      <c r="A554" s="6" t="s">
        <v>12941</v>
      </c>
      <c r="B554" s="6"/>
      <c r="C554" s="6" t="s">
        <v>2272</v>
      </c>
      <c r="D554" s="6" t="str">
        <f t="shared" si="24"/>
        <v>ORD26001120</v>
      </c>
      <c r="E554" s="10">
        <v>46269</v>
      </c>
      <c r="F554" s="6" t="s">
        <v>12294</v>
      </c>
      <c r="G554" s="6" t="s">
        <v>27</v>
      </c>
      <c r="H554" s="8">
        <v>999</v>
      </c>
      <c r="I554" s="8">
        <v>17.98</v>
      </c>
      <c r="J554" s="8">
        <v>3.24</v>
      </c>
      <c r="K554" s="8">
        <v>977.78</v>
      </c>
      <c r="L554" s="10">
        <v>46271</v>
      </c>
      <c r="M554" s="6" t="s">
        <v>12903</v>
      </c>
      <c r="N554" s="6" t="str">
        <f>IF(COUNTIF($A$2:A554,A554)&gt;1,"DUP","OK")</f>
        <v>OK</v>
      </c>
      <c r="O554" s="6" t="str">
        <f t="shared" si="25"/>
        <v>ORD26001120</v>
      </c>
      <c r="P554" s="6" t="str">
        <f t="shared" si="26"/>
        <v>Sep</v>
      </c>
      <c r="Q554" s="6"/>
      <c r="R554" s="9"/>
      <c r="S554" s="8"/>
      <c r="T554" s="8"/>
      <c r="U554" s="8"/>
      <c r="V554" s="8"/>
      <c r="W554" s="8"/>
      <c r="X554" s="6"/>
      <c r="Y554" s="6"/>
    </row>
    <row r="555" spans="1:25" x14ac:dyDescent="0.3">
      <c r="A555" s="6" t="s">
        <v>12942</v>
      </c>
      <c r="B555" s="6"/>
      <c r="C555" s="6" t="s">
        <v>2352</v>
      </c>
      <c r="D555" s="6" t="str">
        <f t="shared" si="24"/>
        <v>ORD26001160</v>
      </c>
      <c r="E555" s="10">
        <v>46269</v>
      </c>
      <c r="F555" s="6" t="s">
        <v>12294</v>
      </c>
      <c r="G555" s="6" t="s">
        <v>18</v>
      </c>
      <c r="H555" s="8">
        <v>349</v>
      </c>
      <c r="I555" s="8">
        <v>0</v>
      </c>
      <c r="J555" s="8">
        <v>0</v>
      </c>
      <c r="K555" s="8">
        <v>349</v>
      </c>
      <c r="L555" s="10">
        <v>46271</v>
      </c>
      <c r="M555" s="6" t="s">
        <v>12903</v>
      </c>
      <c r="N555" s="6" t="str">
        <f>IF(COUNTIF($A$2:A555,A555)&gt;1,"DUP","OK")</f>
        <v>OK</v>
      </c>
      <c r="O555" s="6" t="str">
        <f t="shared" si="25"/>
        <v>ORD26001160</v>
      </c>
      <c r="P555" s="6" t="str">
        <f t="shared" si="26"/>
        <v>Sep</v>
      </c>
      <c r="Q555" s="6"/>
      <c r="R555" s="9"/>
      <c r="S555" s="8"/>
      <c r="T555" s="8"/>
      <c r="U555" s="8"/>
      <c r="V555" s="8"/>
      <c r="W555" s="8"/>
      <c r="X555" s="6"/>
      <c r="Y555" s="6"/>
    </row>
    <row r="556" spans="1:25" x14ac:dyDescent="0.3">
      <c r="A556" s="6" t="s">
        <v>12943</v>
      </c>
      <c r="B556" s="6"/>
      <c r="C556" s="6" t="s">
        <v>2382</v>
      </c>
      <c r="D556" s="6" t="str">
        <f t="shared" si="24"/>
        <v>ORD26001175</v>
      </c>
      <c r="E556" s="10">
        <v>46269</v>
      </c>
      <c r="F556" s="6" t="s">
        <v>12294</v>
      </c>
      <c r="G556" s="6" t="s">
        <v>54</v>
      </c>
      <c r="H556" s="8">
        <v>1499</v>
      </c>
      <c r="I556" s="8">
        <v>28.48</v>
      </c>
      <c r="J556" s="8">
        <v>5.13</v>
      </c>
      <c r="K556" s="8">
        <v>1465.39</v>
      </c>
      <c r="L556" s="10">
        <v>46271</v>
      </c>
      <c r="M556" s="6" t="s">
        <v>12903</v>
      </c>
      <c r="N556" s="6" t="str">
        <f>IF(COUNTIF($A$2:A556,A556)&gt;1,"DUP","OK")</f>
        <v>OK</v>
      </c>
      <c r="O556" s="6" t="str">
        <f t="shared" si="25"/>
        <v>ORD26001175</v>
      </c>
      <c r="P556" s="6" t="str">
        <f t="shared" si="26"/>
        <v>Sep</v>
      </c>
      <c r="Q556" s="6"/>
      <c r="R556" s="9"/>
      <c r="S556" s="8"/>
      <c r="T556" s="8"/>
      <c r="U556" s="8"/>
      <c r="V556" s="8"/>
      <c r="W556" s="8"/>
      <c r="X556" s="6"/>
      <c r="Y556" s="6"/>
    </row>
    <row r="557" spans="1:25" x14ac:dyDescent="0.3">
      <c r="A557" s="6" t="s">
        <v>12944</v>
      </c>
      <c r="B557" s="6"/>
      <c r="C557" s="6" t="s">
        <v>12945</v>
      </c>
      <c r="D557" s="6" t="str">
        <f t="shared" si="24"/>
        <v>ORD26001224</v>
      </c>
      <c r="E557" s="10">
        <v>46269</v>
      </c>
      <c r="F557" s="6" t="s">
        <v>12294</v>
      </c>
      <c r="G557" s="6" t="s">
        <v>18</v>
      </c>
      <c r="H557" s="8">
        <v>9297</v>
      </c>
      <c r="I557" s="8">
        <v>27.89</v>
      </c>
      <c r="J557" s="8">
        <v>5.0199999999999996</v>
      </c>
      <c r="K557" s="8">
        <v>9264.09</v>
      </c>
      <c r="L557" s="10">
        <v>46271</v>
      </c>
      <c r="M557" s="6" t="s">
        <v>12903</v>
      </c>
      <c r="N557" s="6" t="str">
        <f>IF(COUNTIF($A$2:A557,A557)&gt;1,"DUP","OK")</f>
        <v>OK</v>
      </c>
      <c r="O557" s="6" t="str">
        <f t="shared" si="25"/>
        <v>ORD26001224</v>
      </c>
      <c r="P557" s="6" t="str">
        <f t="shared" si="26"/>
        <v>Sep</v>
      </c>
      <c r="Q557" s="6"/>
      <c r="R557" s="9"/>
      <c r="S557" s="8"/>
      <c r="T557" s="8"/>
      <c r="U557" s="8"/>
      <c r="V557" s="8"/>
      <c r="W557" s="8"/>
      <c r="X557" s="6"/>
      <c r="Y557" s="6"/>
    </row>
    <row r="558" spans="1:25" x14ac:dyDescent="0.3">
      <c r="A558" s="6" t="s">
        <v>12946</v>
      </c>
      <c r="B558" s="6"/>
      <c r="C558" s="6" t="s">
        <v>2525</v>
      </c>
      <c r="D558" s="6" t="str">
        <f t="shared" si="24"/>
        <v>ORD26001247</v>
      </c>
      <c r="E558" s="10">
        <v>46269</v>
      </c>
      <c r="F558" s="6" t="s">
        <v>12294</v>
      </c>
      <c r="G558" s="6" t="s">
        <v>18</v>
      </c>
      <c r="H558" s="8">
        <v>2597</v>
      </c>
      <c r="I558" s="8">
        <v>7.79</v>
      </c>
      <c r="J558" s="8">
        <v>1.4</v>
      </c>
      <c r="K558" s="8">
        <v>2587.81</v>
      </c>
      <c r="L558" s="10">
        <v>46271</v>
      </c>
      <c r="M558" s="6" t="s">
        <v>12903</v>
      </c>
      <c r="N558" s="6" t="str">
        <f>IF(COUNTIF($A$2:A558,A558)&gt;1,"DUP","OK")</f>
        <v>OK</v>
      </c>
      <c r="O558" s="6" t="str">
        <f t="shared" si="25"/>
        <v>ORD26001247</v>
      </c>
      <c r="P558" s="6" t="str">
        <f t="shared" si="26"/>
        <v>Sep</v>
      </c>
      <c r="Q558" s="6"/>
      <c r="R558" s="9"/>
      <c r="S558" s="8"/>
      <c r="T558" s="8"/>
      <c r="U558" s="8"/>
      <c r="V558" s="8"/>
      <c r="W558" s="8"/>
      <c r="X558" s="6"/>
      <c r="Y558" s="6"/>
    </row>
    <row r="559" spans="1:25" x14ac:dyDescent="0.3">
      <c r="A559" s="6" t="s">
        <v>12947</v>
      </c>
      <c r="B559" s="6"/>
      <c r="C559" s="6" t="s">
        <v>2603</v>
      </c>
      <c r="D559" s="6" t="str">
        <f t="shared" si="24"/>
        <v>ORD26001286</v>
      </c>
      <c r="E559" s="10">
        <v>46269</v>
      </c>
      <c r="F559" s="6" t="s">
        <v>12294</v>
      </c>
      <c r="G559" s="6" t="s">
        <v>43</v>
      </c>
      <c r="H559" s="8">
        <v>1598</v>
      </c>
      <c r="I559" s="8">
        <v>23.97</v>
      </c>
      <c r="J559" s="8">
        <v>4.3099999999999996</v>
      </c>
      <c r="K559" s="8">
        <v>1569.72</v>
      </c>
      <c r="L559" s="10">
        <v>46271</v>
      </c>
      <c r="M559" s="6" t="s">
        <v>12903</v>
      </c>
      <c r="N559" s="6" t="str">
        <f>IF(COUNTIF($A$2:A559,A559)&gt;1,"DUP","OK")</f>
        <v>OK</v>
      </c>
      <c r="O559" s="6" t="str">
        <f t="shared" si="25"/>
        <v>ORD26001286</v>
      </c>
      <c r="P559" s="6" t="str">
        <f t="shared" si="26"/>
        <v>Sep</v>
      </c>
      <c r="Q559" s="6"/>
      <c r="R559" s="9"/>
      <c r="S559" s="8"/>
      <c r="T559" s="8"/>
      <c r="U559" s="8"/>
      <c r="V559" s="8"/>
      <c r="W559" s="8"/>
      <c r="X559" s="6"/>
      <c r="Y559" s="6"/>
    </row>
    <row r="560" spans="1:25" x14ac:dyDescent="0.3">
      <c r="A560" s="6" t="s">
        <v>12948</v>
      </c>
      <c r="B560" s="6"/>
      <c r="C560" s="6" t="s">
        <v>2775</v>
      </c>
      <c r="D560" s="6" t="str">
        <f t="shared" si="24"/>
        <v>ORD26001372</v>
      </c>
      <c r="E560" s="10">
        <v>46269</v>
      </c>
      <c r="F560" s="6" t="s">
        <v>12294</v>
      </c>
      <c r="G560" s="6" t="s">
        <v>27</v>
      </c>
      <c r="H560" s="8">
        <v>299</v>
      </c>
      <c r="I560" s="8">
        <v>5.38</v>
      </c>
      <c r="J560" s="8">
        <v>0.97</v>
      </c>
      <c r="K560" s="8">
        <v>292.64999999999998</v>
      </c>
      <c r="L560" s="10">
        <v>46271</v>
      </c>
      <c r="M560" s="6" t="s">
        <v>12903</v>
      </c>
      <c r="N560" s="6" t="str">
        <f>IF(COUNTIF($A$2:A560,A560)&gt;1,"DUP","OK")</f>
        <v>OK</v>
      </c>
      <c r="O560" s="6" t="str">
        <f t="shared" si="25"/>
        <v>ORD26001372</v>
      </c>
      <c r="P560" s="6" t="str">
        <f t="shared" si="26"/>
        <v>Sep</v>
      </c>
      <c r="Q560" s="6"/>
      <c r="R560" s="9"/>
      <c r="S560" s="8"/>
      <c r="T560" s="8"/>
      <c r="U560" s="8"/>
      <c r="V560" s="8"/>
      <c r="W560" s="8"/>
      <c r="X560" s="6"/>
      <c r="Y560" s="6"/>
    </row>
    <row r="561" spans="1:25" x14ac:dyDescent="0.3">
      <c r="A561" s="6" t="s">
        <v>12949</v>
      </c>
      <c r="B561" s="6"/>
      <c r="C561" s="6" t="s">
        <v>12950</v>
      </c>
      <c r="D561" s="6" t="str">
        <f t="shared" si="24"/>
        <v>ORD26001381</v>
      </c>
      <c r="E561" s="10">
        <v>46269</v>
      </c>
      <c r="F561" s="6" t="s">
        <v>12294</v>
      </c>
      <c r="G561" s="6" t="s">
        <v>18</v>
      </c>
      <c r="H561" s="8">
        <v>299</v>
      </c>
      <c r="I561" s="8">
        <v>0</v>
      </c>
      <c r="J561" s="8">
        <v>0</v>
      </c>
      <c r="K561" s="8">
        <v>299</v>
      </c>
      <c r="L561" s="10">
        <v>46271</v>
      </c>
      <c r="M561" s="6" t="s">
        <v>12903</v>
      </c>
      <c r="N561" s="6" t="str">
        <f>IF(COUNTIF($A$2:A561,A561)&gt;1,"DUP","OK")</f>
        <v>OK</v>
      </c>
      <c r="O561" s="6" t="str">
        <f t="shared" si="25"/>
        <v>ORD26001381</v>
      </c>
      <c r="P561" s="6" t="str">
        <f t="shared" si="26"/>
        <v>Sep</v>
      </c>
      <c r="Q561" s="6"/>
      <c r="R561" s="9"/>
      <c r="S561" s="8"/>
      <c r="T561" s="8"/>
      <c r="U561" s="8"/>
      <c r="V561" s="8"/>
      <c r="W561" s="8"/>
      <c r="X561" s="6"/>
      <c r="Y561" s="6"/>
    </row>
    <row r="562" spans="1:25" x14ac:dyDescent="0.3">
      <c r="A562" s="6" t="s">
        <v>12951</v>
      </c>
      <c r="B562" s="6"/>
      <c r="C562" s="6" t="s">
        <v>2845</v>
      </c>
      <c r="D562" s="6" t="str">
        <f t="shared" si="24"/>
        <v>ORD26001407</v>
      </c>
      <c r="E562" s="10">
        <v>46269</v>
      </c>
      <c r="F562" s="6" t="s">
        <v>12294</v>
      </c>
      <c r="G562" s="6" t="s">
        <v>27</v>
      </c>
      <c r="H562" s="8">
        <v>349</v>
      </c>
      <c r="I562" s="8">
        <v>6.28</v>
      </c>
      <c r="J562" s="8">
        <v>1.1299999999999999</v>
      </c>
      <c r="K562" s="8">
        <v>341.59</v>
      </c>
      <c r="L562" s="10">
        <v>46271</v>
      </c>
      <c r="M562" s="6" t="s">
        <v>12903</v>
      </c>
      <c r="N562" s="6" t="str">
        <f>IF(COUNTIF($A$2:A562,A562)&gt;1,"DUP","OK")</f>
        <v>OK</v>
      </c>
      <c r="O562" s="6" t="str">
        <f t="shared" si="25"/>
        <v>ORD26001407</v>
      </c>
      <c r="P562" s="6" t="str">
        <f t="shared" si="26"/>
        <v>Sep</v>
      </c>
      <c r="Q562" s="6"/>
      <c r="R562" s="9"/>
      <c r="S562" s="8"/>
      <c r="T562" s="8"/>
      <c r="U562" s="8"/>
      <c r="V562" s="8"/>
      <c r="W562" s="8"/>
      <c r="X562" s="6"/>
      <c r="Y562" s="6"/>
    </row>
    <row r="563" spans="1:25" x14ac:dyDescent="0.3">
      <c r="A563" s="6" t="s">
        <v>12952</v>
      </c>
      <c r="B563" s="6"/>
      <c r="C563" s="6" t="s">
        <v>2908</v>
      </c>
      <c r="D563" s="6" t="str">
        <f t="shared" si="24"/>
        <v>ORD26001440</v>
      </c>
      <c r="E563" s="10">
        <v>46269</v>
      </c>
      <c r="F563" s="6" t="s">
        <v>12294</v>
      </c>
      <c r="G563" s="6" t="s">
        <v>27</v>
      </c>
      <c r="H563" s="8">
        <v>999</v>
      </c>
      <c r="I563" s="8">
        <v>17.98</v>
      </c>
      <c r="J563" s="8">
        <v>3.24</v>
      </c>
      <c r="K563" s="8">
        <v>977.78</v>
      </c>
      <c r="L563" s="10">
        <v>46271</v>
      </c>
      <c r="M563" s="6" t="s">
        <v>12903</v>
      </c>
      <c r="N563" s="6" t="str">
        <f>IF(COUNTIF($A$2:A563,A563)&gt;1,"DUP","OK")</f>
        <v>OK</v>
      </c>
      <c r="O563" s="6" t="str">
        <f t="shared" si="25"/>
        <v>ORD26001440</v>
      </c>
      <c r="P563" s="6" t="str">
        <f t="shared" si="26"/>
        <v>Sep</v>
      </c>
      <c r="Q563" s="6"/>
      <c r="R563" s="9"/>
      <c r="S563" s="8"/>
      <c r="T563" s="8"/>
      <c r="U563" s="8"/>
      <c r="V563" s="8"/>
      <c r="W563" s="8"/>
      <c r="X563" s="6"/>
      <c r="Y563" s="6"/>
    </row>
    <row r="564" spans="1:25" x14ac:dyDescent="0.3">
      <c r="A564" s="6" t="s">
        <v>12953</v>
      </c>
      <c r="B564" s="6"/>
      <c r="C564" s="6" t="s">
        <v>2942</v>
      </c>
      <c r="D564" s="6" t="str">
        <f t="shared" si="24"/>
        <v>ORD26001457</v>
      </c>
      <c r="E564" s="10">
        <v>46269</v>
      </c>
      <c r="F564" s="6" t="s">
        <v>12294</v>
      </c>
      <c r="G564" s="6" t="s">
        <v>18</v>
      </c>
      <c r="H564" s="8">
        <v>1798</v>
      </c>
      <c r="I564" s="8">
        <v>0</v>
      </c>
      <c r="J564" s="8">
        <v>0</v>
      </c>
      <c r="K564" s="8">
        <v>1798</v>
      </c>
      <c r="L564" s="10">
        <v>46271</v>
      </c>
      <c r="M564" s="6" t="s">
        <v>12903</v>
      </c>
      <c r="N564" s="6" t="str">
        <f>IF(COUNTIF($A$2:A564,A564)&gt;1,"DUP","OK")</f>
        <v>OK</v>
      </c>
      <c r="O564" s="6" t="str">
        <f t="shared" si="25"/>
        <v>ORD26001457</v>
      </c>
      <c r="P564" s="6" t="str">
        <f t="shared" si="26"/>
        <v>Sep</v>
      </c>
      <c r="Q564" s="6"/>
      <c r="R564" s="9"/>
      <c r="S564" s="8"/>
      <c r="T564" s="8"/>
      <c r="U564" s="8"/>
      <c r="V564" s="8"/>
      <c r="W564" s="8"/>
      <c r="X564" s="6"/>
      <c r="Y564" s="6"/>
    </row>
    <row r="565" spans="1:25" x14ac:dyDescent="0.3">
      <c r="A565" s="6" t="s">
        <v>12954</v>
      </c>
      <c r="B565" s="6"/>
      <c r="C565" s="6" t="s">
        <v>2958</v>
      </c>
      <c r="D565" s="6" t="str">
        <f t="shared" si="24"/>
        <v>ORD26001465</v>
      </c>
      <c r="E565" s="10">
        <v>46269</v>
      </c>
      <c r="F565" s="6" t="s">
        <v>12294</v>
      </c>
      <c r="G565" s="6" t="s">
        <v>18</v>
      </c>
      <c r="H565" s="8">
        <v>7297</v>
      </c>
      <c r="I565" s="8">
        <v>21.89</v>
      </c>
      <c r="J565" s="8">
        <v>3.94</v>
      </c>
      <c r="K565" s="8">
        <v>7271.17</v>
      </c>
      <c r="L565" s="10">
        <v>46271</v>
      </c>
      <c r="M565" s="6" t="s">
        <v>12903</v>
      </c>
      <c r="N565" s="6" t="str">
        <f>IF(COUNTIF($A$2:A565,A565)&gt;1,"DUP","OK")</f>
        <v>OK</v>
      </c>
      <c r="O565" s="6" t="str">
        <f t="shared" si="25"/>
        <v>ORD26001465</v>
      </c>
      <c r="P565" s="6" t="str">
        <f t="shared" si="26"/>
        <v>Sep</v>
      </c>
      <c r="Q565" s="6"/>
      <c r="R565" s="9"/>
      <c r="S565" s="8"/>
      <c r="T565" s="8"/>
      <c r="U565" s="8"/>
      <c r="V565" s="8"/>
      <c r="W565" s="8"/>
      <c r="X565" s="6"/>
      <c r="Y565" s="6"/>
    </row>
    <row r="566" spans="1:25" x14ac:dyDescent="0.3">
      <c r="A566" s="6" t="s">
        <v>12955</v>
      </c>
      <c r="B566" s="6"/>
      <c r="C566" s="6" t="s">
        <v>2968</v>
      </c>
      <c r="D566" s="6" t="str">
        <f t="shared" si="24"/>
        <v>ORD26001470</v>
      </c>
      <c r="E566" s="10">
        <v>46269</v>
      </c>
      <c r="F566" s="6" t="s">
        <v>12294</v>
      </c>
      <c r="G566" s="6" t="s">
        <v>43</v>
      </c>
      <c r="H566" s="8">
        <v>499</v>
      </c>
      <c r="I566" s="8">
        <v>7.49</v>
      </c>
      <c r="J566" s="8">
        <v>1.35</v>
      </c>
      <c r="K566" s="8">
        <v>490.16</v>
      </c>
      <c r="L566" s="10">
        <v>46271</v>
      </c>
      <c r="M566" s="6" t="s">
        <v>12903</v>
      </c>
      <c r="N566" s="6" t="str">
        <f>IF(COUNTIF($A$2:A566,A566)&gt;1,"DUP","OK")</f>
        <v>OK</v>
      </c>
      <c r="O566" s="6" t="str">
        <f t="shared" si="25"/>
        <v>ORD26001470</v>
      </c>
      <c r="P566" s="6" t="str">
        <f t="shared" si="26"/>
        <v>Sep</v>
      </c>
      <c r="Q566" s="6"/>
      <c r="R566" s="9"/>
      <c r="S566" s="8"/>
      <c r="T566" s="8"/>
      <c r="U566" s="8"/>
      <c r="V566" s="8"/>
      <c r="W566" s="8"/>
      <c r="X566" s="6"/>
      <c r="Y566" s="6"/>
    </row>
    <row r="567" spans="1:25" x14ac:dyDescent="0.3">
      <c r="A567" s="6" t="s">
        <v>12956</v>
      </c>
      <c r="B567" s="6"/>
      <c r="C567" s="6" t="s">
        <v>2972</v>
      </c>
      <c r="D567" s="6" t="str">
        <f t="shared" si="24"/>
        <v>ORD26001472</v>
      </c>
      <c r="E567" s="10">
        <v>46269</v>
      </c>
      <c r="F567" s="6" t="s">
        <v>12294</v>
      </c>
      <c r="G567" s="6" t="s">
        <v>27</v>
      </c>
      <c r="H567" s="8">
        <v>499</v>
      </c>
      <c r="I567" s="8">
        <v>8.98</v>
      </c>
      <c r="J567" s="8">
        <v>1.62</v>
      </c>
      <c r="K567" s="8">
        <v>488.4</v>
      </c>
      <c r="L567" s="10">
        <v>46271</v>
      </c>
      <c r="M567" s="6" t="s">
        <v>12903</v>
      </c>
      <c r="N567" s="6" t="str">
        <f>IF(COUNTIF($A$2:A567,A567)&gt;1,"DUP","OK")</f>
        <v>OK</v>
      </c>
      <c r="O567" s="6" t="str">
        <f t="shared" si="25"/>
        <v>ORD26001472</v>
      </c>
      <c r="P567" s="6" t="str">
        <f t="shared" si="26"/>
        <v>Sep</v>
      </c>
      <c r="Q567" s="6"/>
      <c r="R567" s="9"/>
      <c r="S567" s="8"/>
      <c r="T567" s="8"/>
      <c r="U567" s="8"/>
      <c r="V567" s="8"/>
      <c r="W567" s="8"/>
      <c r="X567" s="6"/>
      <c r="Y567" s="6"/>
    </row>
    <row r="568" spans="1:25" x14ac:dyDescent="0.3">
      <c r="A568" s="6" t="s">
        <v>12957</v>
      </c>
      <c r="B568" s="6"/>
      <c r="C568" s="6" t="s">
        <v>3080</v>
      </c>
      <c r="D568" s="6" t="str">
        <f t="shared" si="24"/>
        <v>ORD26001526</v>
      </c>
      <c r="E568" s="10">
        <v>46269</v>
      </c>
      <c r="F568" s="6" t="s">
        <v>12294</v>
      </c>
      <c r="G568" s="6" t="s">
        <v>18</v>
      </c>
      <c r="H568" s="8">
        <v>599</v>
      </c>
      <c r="I568" s="8">
        <v>0</v>
      </c>
      <c r="J568" s="8">
        <v>0</v>
      </c>
      <c r="K568" s="8">
        <v>599</v>
      </c>
      <c r="L568" s="10">
        <v>46271</v>
      </c>
      <c r="M568" s="6" t="s">
        <v>12903</v>
      </c>
      <c r="N568" s="6" t="str">
        <f>IF(COUNTIF($A$2:A568,A568)&gt;1,"DUP","OK")</f>
        <v>OK</v>
      </c>
      <c r="O568" s="6" t="str">
        <f t="shared" si="25"/>
        <v>ORD26001526</v>
      </c>
      <c r="P568" s="6" t="str">
        <f t="shared" si="26"/>
        <v>Sep</v>
      </c>
      <c r="Q568" s="6"/>
      <c r="R568" s="9"/>
      <c r="S568" s="8"/>
      <c r="T568" s="8"/>
      <c r="U568" s="8"/>
      <c r="V568" s="8"/>
      <c r="W568" s="8"/>
      <c r="X568" s="6"/>
      <c r="Y568" s="6"/>
    </row>
    <row r="569" spans="1:25" x14ac:dyDescent="0.3">
      <c r="A569" s="6" t="s">
        <v>12958</v>
      </c>
      <c r="B569" s="6"/>
      <c r="C569" s="6" t="s">
        <v>3115</v>
      </c>
      <c r="D569" s="6" t="str">
        <f t="shared" si="24"/>
        <v>ORD26001544</v>
      </c>
      <c r="E569" s="10">
        <v>46269</v>
      </c>
      <c r="F569" s="6" t="s">
        <v>12294</v>
      </c>
      <c r="G569" s="6" t="s">
        <v>18</v>
      </c>
      <c r="H569" s="8">
        <v>7999</v>
      </c>
      <c r="I569" s="8">
        <v>24</v>
      </c>
      <c r="J569" s="8">
        <v>4.32</v>
      </c>
      <c r="K569" s="8">
        <v>7970.68</v>
      </c>
      <c r="L569" s="10">
        <v>46271</v>
      </c>
      <c r="M569" s="6" t="s">
        <v>12903</v>
      </c>
      <c r="N569" s="6" t="str">
        <f>IF(COUNTIF($A$2:A569,A569)&gt;1,"DUP","OK")</f>
        <v>OK</v>
      </c>
      <c r="O569" s="6" t="str">
        <f t="shared" si="25"/>
        <v>ORD26001544</v>
      </c>
      <c r="P569" s="6" t="str">
        <f t="shared" si="26"/>
        <v>Sep</v>
      </c>
      <c r="Q569" s="6"/>
      <c r="R569" s="9"/>
      <c r="S569" s="8"/>
      <c r="T569" s="8"/>
      <c r="U569" s="8"/>
      <c r="V569" s="8"/>
      <c r="W569" s="8"/>
      <c r="X569" s="6"/>
      <c r="Y569" s="6"/>
    </row>
    <row r="570" spans="1:25" x14ac:dyDescent="0.3">
      <c r="A570" s="6" t="s">
        <v>12959</v>
      </c>
      <c r="B570" s="6"/>
      <c r="C570" s="6" t="s">
        <v>12960</v>
      </c>
      <c r="D570" s="6" t="str">
        <f t="shared" si="24"/>
        <v>ORD26001563</v>
      </c>
      <c r="E570" s="10">
        <v>46269</v>
      </c>
      <c r="F570" s="6" t="s">
        <v>12294</v>
      </c>
      <c r="G570" s="6" t="s">
        <v>18</v>
      </c>
      <c r="H570" s="8">
        <v>10498</v>
      </c>
      <c r="I570" s="8">
        <v>31.49</v>
      </c>
      <c r="J570" s="8">
        <v>5.67</v>
      </c>
      <c r="K570" s="8">
        <v>10460.84</v>
      </c>
      <c r="L570" s="10">
        <v>46271</v>
      </c>
      <c r="M570" s="6" t="s">
        <v>12903</v>
      </c>
      <c r="N570" s="6" t="str">
        <f>IF(COUNTIF($A$2:A570,A570)&gt;1,"DUP","OK")</f>
        <v>OK</v>
      </c>
      <c r="O570" s="6" t="str">
        <f t="shared" si="25"/>
        <v>ORD26001563</v>
      </c>
      <c r="P570" s="6" t="str">
        <f t="shared" si="26"/>
        <v>Sep</v>
      </c>
      <c r="Q570" s="6"/>
      <c r="R570" s="9"/>
      <c r="S570" s="8"/>
      <c r="T570" s="8"/>
      <c r="U570" s="8"/>
      <c r="V570" s="8"/>
      <c r="W570" s="8"/>
      <c r="X570" s="6"/>
      <c r="Y570" s="6"/>
    </row>
    <row r="571" spans="1:25" x14ac:dyDescent="0.3">
      <c r="A571" s="6" t="s">
        <v>12961</v>
      </c>
      <c r="B571" s="6"/>
      <c r="C571" s="6" t="s">
        <v>3215</v>
      </c>
      <c r="D571" s="6" t="str">
        <f t="shared" si="24"/>
        <v>ORD26001595</v>
      </c>
      <c r="E571" s="10">
        <v>46269</v>
      </c>
      <c r="F571" s="6" t="s">
        <v>12294</v>
      </c>
      <c r="G571" s="6" t="s">
        <v>54</v>
      </c>
      <c r="H571" s="8">
        <v>499</v>
      </c>
      <c r="I571" s="8">
        <v>9.48</v>
      </c>
      <c r="J571" s="8">
        <v>1.71</v>
      </c>
      <c r="K571" s="8">
        <v>487.81</v>
      </c>
      <c r="L571" s="10">
        <v>46271</v>
      </c>
      <c r="M571" s="6" t="s">
        <v>12903</v>
      </c>
      <c r="N571" s="6" t="str">
        <f>IF(COUNTIF($A$2:A571,A571)&gt;1,"DUP","OK")</f>
        <v>OK</v>
      </c>
      <c r="O571" s="6" t="str">
        <f t="shared" si="25"/>
        <v>ORD26001595</v>
      </c>
      <c r="P571" s="6" t="str">
        <f t="shared" si="26"/>
        <v>Sep</v>
      </c>
      <c r="Q571" s="6"/>
      <c r="R571" s="9"/>
      <c r="S571" s="8"/>
      <c r="T571" s="8"/>
      <c r="U571" s="8"/>
      <c r="V571" s="8"/>
      <c r="W571" s="8"/>
      <c r="X571" s="6"/>
      <c r="Y571" s="6"/>
    </row>
    <row r="572" spans="1:25" x14ac:dyDescent="0.3">
      <c r="A572" s="6" t="s">
        <v>12962</v>
      </c>
      <c r="B572" s="6"/>
      <c r="C572" s="6" t="s">
        <v>12963</v>
      </c>
      <c r="D572" s="6" t="str">
        <f t="shared" si="24"/>
        <v>ORD26001618</v>
      </c>
      <c r="E572" s="10">
        <v>46269</v>
      </c>
      <c r="F572" s="6" t="s">
        <v>12294</v>
      </c>
      <c r="G572" s="6" t="s">
        <v>27</v>
      </c>
      <c r="H572" s="8">
        <v>5797</v>
      </c>
      <c r="I572" s="8">
        <v>92.75</v>
      </c>
      <c r="J572" s="8">
        <v>16.7</v>
      </c>
      <c r="K572" s="8">
        <v>5687.55</v>
      </c>
      <c r="L572" s="10">
        <v>46271</v>
      </c>
      <c r="M572" s="6" t="s">
        <v>12903</v>
      </c>
      <c r="N572" s="6" t="str">
        <f>IF(COUNTIF($A$2:A572,A572)&gt;1,"DUP","OK")</f>
        <v>OK</v>
      </c>
      <c r="O572" s="6" t="str">
        <f t="shared" si="25"/>
        <v>ORD26001618</v>
      </c>
      <c r="P572" s="6" t="str">
        <f t="shared" si="26"/>
        <v>Sep</v>
      </c>
      <c r="Q572" s="6"/>
      <c r="R572" s="9"/>
      <c r="S572" s="8"/>
      <c r="T572" s="8"/>
      <c r="U572" s="8"/>
      <c r="V572" s="8"/>
      <c r="W572" s="8"/>
      <c r="X572" s="6"/>
      <c r="Y572" s="6"/>
    </row>
    <row r="573" spans="1:25" x14ac:dyDescent="0.3">
      <c r="A573" s="6" t="s">
        <v>12964</v>
      </c>
      <c r="B573" s="6"/>
      <c r="C573" s="6" t="s">
        <v>3278</v>
      </c>
      <c r="D573" s="6" t="str">
        <f t="shared" si="24"/>
        <v>ORD26001627</v>
      </c>
      <c r="E573" s="10">
        <v>46269</v>
      </c>
      <c r="F573" s="6" t="s">
        <v>12294</v>
      </c>
      <c r="G573" s="6" t="s">
        <v>27</v>
      </c>
      <c r="H573" s="8">
        <v>7297</v>
      </c>
      <c r="I573" s="8">
        <v>116.75</v>
      </c>
      <c r="J573" s="8">
        <v>21.02</v>
      </c>
      <c r="K573" s="8">
        <v>7159.23</v>
      </c>
      <c r="L573" s="10">
        <v>46271</v>
      </c>
      <c r="M573" s="6" t="s">
        <v>12903</v>
      </c>
      <c r="N573" s="6" t="str">
        <f>IF(COUNTIF($A$2:A573,A573)&gt;1,"DUP","OK")</f>
        <v>OK</v>
      </c>
      <c r="O573" s="6" t="str">
        <f t="shared" si="25"/>
        <v>ORD26001627</v>
      </c>
      <c r="P573" s="6" t="str">
        <f t="shared" si="26"/>
        <v>Sep</v>
      </c>
      <c r="Q573" s="6"/>
      <c r="R573" s="9"/>
      <c r="S573" s="8"/>
      <c r="T573" s="8"/>
      <c r="U573" s="8"/>
      <c r="V573" s="8"/>
      <c r="W573" s="8"/>
      <c r="X573" s="6"/>
      <c r="Y573" s="6"/>
    </row>
    <row r="574" spans="1:25" x14ac:dyDescent="0.3">
      <c r="A574" s="6" t="s">
        <v>12965</v>
      </c>
      <c r="B574" s="6"/>
      <c r="C574" s="6" t="s">
        <v>3312</v>
      </c>
      <c r="D574" s="6" t="str">
        <f t="shared" si="24"/>
        <v>ORD26001645</v>
      </c>
      <c r="E574" s="10">
        <v>46269</v>
      </c>
      <c r="F574" s="6" t="s">
        <v>12294</v>
      </c>
      <c r="G574" s="6" t="s">
        <v>18</v>
      </c>
      <c r="H574" s="8">
        <v>9998</v>
      </c>
      <c r="I574" s="8">
        <v>29.99</v>
      </c>
      <c r="J574" s="8">
        <v>5.4</v>
      </c>
      <c r="K574" s="8">
        <v>9962.61</v>
      </c>
      <c r="L574" s="10">
        <v>46271</v>
      </c>
      <c r="M574" s="6" t="s">
        <v>12903</v>
      </c>
      <c r="N574" s="6" t="str">
        <f>IF(COUNTIF($A$2:A574,A574)&gt;1,"DUP","OK")</f>
        <v>OK</v>
      </c>
      <c r="O574" s="6" t="str">
        <f t="shared" si="25"/>
        <v>ORD26001645</v>
      </c>
      <c r="P574" s="6" t="str">
        <f t="shared" si="26"/>
        <v>Sep</v>
      </c>
      <c r="Q574" s="6"/>
      <c r="R574" s="9"/>
      <c r="S574" s="8"/>
      <c r="T574" s="8"/>
      <c r="U574" s="8"/>
      <c r="V574" s="8"/>
      <c r="W574" s="8"/>
      <c r="X574" s="6"/>
      <c r="Y574" s="6"/>
    </row>
    <row r="575" spans="1:25" x14ac:dyDescent="0.3">
      <c r="A575" s="6" t="s">
        <v>12966</v>
      </c>
      <c r="B575" s="6"/>
      <c r="C575" s="6" t="s">
        <v>3360</v>
      </c>
      <c r="D575" s="6" t="str">
        <f t="shared" si="24"/>
        <v>ORD26001669</v>
      </c>
      <c r="E575" s="10">
        <v>46269</v>
      </c>
      <c r="F575" s="6" t="s">
        <v>12294</v>
      </c>
      <c r="G575" s="6" t="s">
        <v>18</v>
      </c>
      <c r="H575" s="8">
        <v>4999</v>
      </c>
      <c r="I575" s="8">
        <v>15</v>
      </c>
      <c r="J575" s="8">
        <v>2.7</v>
      </c>
      <c r="K575" s="8">
        <v>4981.3</v>
      </c>
      <c r="L575" s="10">
        <v>46271</v>
      </c>
      <c r="M575" s="6" t="s">
        <v>12903</v>
      </c>
      <c r="N575" s="6" t="str">
        <f>IF(COUNTIF($A$2:A575,A575)&gt;1,"DUP","OK")</f>
        <v>OK</v>
      </c>
      <c r="O575" s="6" t="str">
        <f t="shared" si="25"/>
        <v>ORD26001669</v>
      </c>
      <c r="P575" s="6" t="str">
        <f t="shared" si="26"/>
        <v>Sep</v>
      </c>
      <c r="Q575" s="6"/>
      <c r="R575" s="9"/>
      <c r="S575" s="8"/>
      <c r="T575" s="8"/>
      <c r="U575" s="8"/>
      <c r="V575" s="8"/>
      <c r="W575" s="8"/>
      <c r="X575" s="6"/>
      <c r="Y575" s="6"/>
    </row>
    <row r="576" spans="1:25" x14ac:dyDescent="0.3">
      <c r="A576" s="6" t="s">
        <v>12967</v>
      </c>
      <c r="B576" s="6"/>
      <c r="C576" s="6" t="s">
        <v>3366</v>
      </c>
      <c r="D576" s="6" t="str">
        <f t="shared" si="24"/>
        <v>ORD26001672</v>
      </c>
      <c r="E576" s="10">
        <v>46269</v>
      </c>
      <c r="F576" s="6" t="s">
        <v>12294</v>
      </c>
      <c r="G576" s="6" t="s">
        <v>27</v>
      </c>
      <c r="H576" s="8">
        <v>599</v>
      </c>
      <c r="I576" s="8">
        <v>10.78</v>
      </c>
      <c r="J576" s="8">
        <v>1.94</v>
      </c>
      <c r="K576" s="8">
        <v>586.28</v>
      </c>
      <c r="L576" s="10">
        <v>46271</v>
      </c>
      <c r="M576" s="6" t="s">
        <v>12903</v>
      </c>
      <c r="N576" s="6" t="str">
        <f>IF(COUNTIF($A$2:A576,A576)&gt;1,"DUP","OK")</f>
        <v>OK</v>
      </c>
      <c r="O576" s="6" t="str">
        <f t="shared" si="25"/>
        <v>ORD26001672</v>
      </c>
      <c r="P576" s="6" t="str">
        <f t="shared" si="26"/>
        <v>Sep</v>
      </c>
      <c r="Q576" s="6"/>
      <c r="R576" s="9"/>
      <c r="S576" s="8"/>
      <c r="T576" s="8"/>
      <c r="U576" s="8"/>
      <c r="V576" s="8"/>
      <c r="W576" s="8"/>
      <c r="X576" s="6"/>
      <c r="Y576" s="6"/>
    </row>
    <row r="577" spans="1:25" x14ac:dyDescent="0.3">
      <c r="A577" s="6" t="s">
        <v>12968</v>
      </c>
      <c r="B577" s="6"/>
      <c r="C577" s="6" t="s">
        <v>3388</v>
      </c>
      <c r="D577" s="6" t="str">
        <f t="shared" si="24"/>
        <v>ORD26001683</v>
      </c>
      <c r="E577" s="10">
        <v>46269</v>
      </c>
      <c r="F577" s="6" t="s">
        <v>12294</v>
      </c>
      <c r="G577" s="6" t="s">
        <v>18</v>
      </c>
      <c r="H577" s="8">
        <v>299</v>
      </c>
      <c r="I577" s="8">
        <v>0</v>
      </c>
      <c r="J577" s="8">
        <v>0</v>
      </c>
      <c r="K577" s="8">
        <v>299</v>
      </c>
      <c r="L577" s="10">
        <v>46271</v>
      </c>
      <c r="M577" s="6" t="s">
        <v>12903</v>
      </c>
      <c r="N577" s="6" t="str">
        <f>IF(COUNTIF($A$2:A577,A577)&gt;1,"DUP","OK")</f>
        <v>OK</v>
      </c>
      <c r="O577" s="6" t="str">
        <f t="shared" si="25"/>
        <v>ORD26001683</v>
      </c>
      <c r="P577" s="6" t="str">
        <f t="shared" si="26"/>
        <v>Sep</v>
      </c>
      <c r="Q577" s="6"/>
      <c r="R577" s="9"/>
      <c r="S577" s="8"/>
      <c r="T577" s="8"/>
      <c r="U577" s="8"/>
      <c r="V577" s="8"/>
      <c r="W577" s="8"/>
      <c r="X577" s="6"/>
      <c r="Y577" s="6"/>
    </row>
    <row r="578" spans="1:25" x14ac:dyDescent="0.3">
      <c r="A578" s="6" t="s">
        <v>12969</v>
      </c>
      <c r="B578" s="6"/>
      <c r="C578" s="6" t="s">
        <v>3422</v>
      </c>
      <c r="D578" s="6" t="str">
        <f t="shared" ref="D578:D641" si="27">UPPER(SUBSTITUTE(TRIM(C578),"-",""))</f>
        <v>ORD26001701</v>
      </c>
      <c r="E578" s="10">
        <v>46269</v>
      </c>
      <c r="F578" s="6" t="s">
        <v>12294</v>
      </c>
      <c r="G578" s="6" t="s">
        <v>27</v>
      </c>
      <c r="H578" s="8">
        <v>6498</v>
      </c>
      <c r="I578" s="8">
        <v>103.97</v>
      </c>
      <c r="J578" s="8">
        <v>18.71</v>
      </c>
      <c r="K578" s="8">
        <v>6375.32</v>
      </c>
      <c r="L578" s="10">
        <v>46271</v>
      </c>
      <c r="M578" s="6" t="s">
        <v>12903</v>
      </c>
      <c r="N578" s="6" t="str">
        <f>IF(COUNTIF($A$2:A578,A578)&gt;1,"DUP","OK")</f>
        <v>OK</v>
      </c>
      <c r="O578" s="6" t="str">
        <f t="shared" ref="O578:O641" si="28">IF(F578="REFUND",INDEX($D$2:$D$5743,MATCH(B578,$A$2:$A$5743,0)),D578)</f>
        <v>ORD26001701</v>
      </c>
      <c r="P578" s="6" t="str">
        <f t="shared" ref="P578:P641" si="29">IF(L578&gt;DATE(2026,9,30),"Oct-Due","Sep")</f>
        <v>Sep</v>
      </c>
      <c r="Q578" s="6"/>
      <c r="R578" s="9"/>
      <c r="S578" s="8"/>
      <c r="T578" s="8"/>
      <c r="U578" s="8"/>
      <c r="V578" s="8"/>
      <c r="W578" s="8"/>
      <c r="X578" s="6"/>
      <c r="Y578" s="6"/>
    </row>
    <row r="579" spans="1:25" x14ac:dyDescent="0.3">
      <c r="A579" s="6" t="s">
        <v>12970</v>
      </c>
      <c r="B579" s="6"/>
      <c r="C579" s="6" t="s">
        <v>3554</v>
      </c>
      <c r="D579" s="6" t="str">
        <f t="shared" si="27"/>
        <v>ORD26001767</v>
      </c>
      <c r="E579" s="10">
        <v>46269</v>
      </c>
      <c r="F579" s="6" t="s">
        <v>12294</v>
      </c>
      <c r="G579" s="6" t="s">
        <v>18</v>
      </c>
      <c r="H579" s="8">
        <v>499</v>
      </c>
      <c r="I579" s="8">
        <v>0</v>
      </c>
      <c r="J579" s="8">
        <v>0</v>
      </c>
      <c r="K579" s="8">
        <v>499</v>
      </c>
      <c r="L579" s="10">
        <v>46271</v>
      </c>
      <c r="M579" s="6" t="s">
        <v>12903</v>
      </c>
      <c r="N579" s="6" t="str">
        <f>IF(COUNTIF($A$2:A579,A579)&gt;1,"DUP","OK")</f>
        <v>OK</v>
      </c>
      <c r="O579" s="6" t="str">
        <f t="shared" si="28"/>
        <v>ORD26001767</v>
      </c>
      <c r="P579" s="6" t="str">
        <f t="shared" si="29"/>
        <v>Sep</v>
      </c>
      <c r="Q579" s="6"/>
      <c r="R579" s="9"/>
      <c r="S579" s="8"/>
      <c r="T579" s="8"/>
      <c r="U579" s="8"/>
      <c r="V579" s="8"/>
      <c r="W579" s="8"/>
      <c r="X579" s="6"/>
      <c r="Y579" s="6"/>
    </row>
    <row r="580" spans="1:25" x14ac:dyDescent="0.3">
      <c r="A580" s="6" t="s">
        <v>12971</v>
      </c>
      <c r="B580" s="6"/>
      <c r="C580" s="6" t="s">
        <v>3607</v>
      </c>
      <c r="D580" s="6" t="str">
        <f t="shared" si="27"/>
        <v>ORD26001794</v>
      </c>
      <c r="E580" s="10">
        <v>46269</v>
      </c>
      <c r="F580" s="6" t="s">
        <v>12294</v>
      </c>
      <c r="G580" s="6" t="s">
        <v>27</v>
      </c>
      <c r="H580" s="8">
        <v>948</v>
      </c>
      <c r="I580" s="8">
        <v>17.059999999999999</v>
      </c>
      <c r="J580" s="8">
        <v>3.07</v>
      </c>
      <c r="K580" s="8">
        <v>927.87</v>
      </c>
      <c r="L580" s="10">
        <v>46271</v>
      </c>
      <c r="M580" s="6" t="s">
        <v>12903</v>
      </c>
      <c r="N580" s="6" t="str">
        <f>IF(COUNTIF($A$2:A580,A580)&gt;1,"DUP","OK")</f>
        <v>OK</v>
      </c>
      <c r="O580" s="6" t="str">
        <f t="shared" si="28"/>
        <v>ORD26001794</v>
      </c>
      <c r="P580" s="6" t="str">
        <f t="shared" si="29"/>
        <v>Sep</v>
      </c>
      <c r="Q580" s="6"/>
      <c r="R580" s="9"/>
      <c r="S580" s="8"/>
      <c r="T580" s="8"/>
      <c r="U580" s="8"/>
      <c r="V580" s="8"/>
      <c r="W580" s="8"/>
      <c r="X580" s="6"/>
      <c r="Y580" s="6"/>
    </row>
    <row r="581" spans="1:25" x14ac:dyDescent="0.3">
      <c r="A581" s="6" t="s">
        <v>12972</v>
      </c>
      <c r="B581" s="6"/>
      <c r="C581" s="6" t="s">
        <v>3659</v>
      </c>
      <c r="D581" s="6" t="str">
        <f t="shared" si="27"/>
        <v>ORD26001820</v>
      </c>
      <c r="E581" s="10">
        <v>46269</v>
      </c>
      <c r="F581" s="6" t="s">
        <v>12294</v>
      </c>
      <c r="G581" s="6" t="s">
        <v>18</v>
      </c>
      <c r="H581" s="8">
        <v>799</v>
      </c>
      <c r="I581" s="8">
        <v>0</v>
      </c>
      <c r="J581" s="8">
        <v>0</v>
      </c>
      <c r="K581" s="8">
        <v>799</v>
      </c>
      <c r="L581" s="10">
        <v>46271</v>
      </c>
      <c r="M581" s="6" t="s">
        <v>12903</v>
      </c>
      <c r="N581" s="6" t="str">
        <f>IF(COUNTIF($A$2:A581,A581)&gt;1,"DUP","OK")</f>
        <v>OK</v>
      </c>
      <c r="O581" s="6" t="str">
        <f t="shared" si="28"/>
        <v>ORD26001820</v>
      </c>
      <c r="P581" s="6" t="str">
        <f t="shared" si="29"/>
        <v>Sep</v>
      </c>
      <c r="Q581" s="6"/>
      <c r="R581" s="9"/>
      <c r="S581" s="8"/>
      <c r="T581" s="8"/>
      <c r="U581" s="8"/>
      <c r="V581" s="8"/>
      <c r="W581" s="8"/>
      <c r="X581" s="6"/>
      <c r="Y581" s="6"/>
    </row>
    <row r="582" spans="1:25" x14ac:dyDescent="0.3">
      <c r="A582" s="6" t="s">
        <v>12973</v>
      </c>
      <c r="B582" s="6"/>
      <c r="C582" s="6" t="s">
        <v>3813</v>
      </c>
      <c r="D582" s="6" t="str">
        <f t="shared" si="27"/>
        <v>ORD26001898</v>
      </c>
      <c r="E582" s="10">
        <v>46269</v>
      </c>
      <c r="F582" s="6" t="s">
        <v>12294</v>
      </c>
      <c r="G582" s="6" t="s">
        <v>27</v>
      </c>
      <c r="H582" s="8">
        <v>8798</v>
      </c>
      <c r="I582" s="8">
        <v>140.77000000000001</v>
      </c>
      <c r="J582" s="8">
        <v>25.34</v>
      </c>
      <c r="K582" s="8">
        <v>8631.89</v>
      </c>
      <c r="L582" s="10">
        <v>46271</v>
      </c>
      <c r="M582" s="6" t="s">
        <v>12903</v>
      </c>
      <c r="N582" s="6" t="str">
        <f>IF(COUNTIF($A$2:A582,A582)&gt;1,"DUP","OK")</f>
        <v>OK</v>
      </c>
      <c r="O582" s="6" t="str">
        <f t="shared" si="28"/>
        <v>ORD26001898</v>
      </c>
      <c r="P582" s="6" t="str">
        <f t="shared" si="29"/>
        <v>Sep</v>
      </c>
      <c r="Q582" s="6"/>
      <c r="R582" s="9"/>
      <c r="S582" s="8"/>
      <c r="T582" s="8"/>
      <c r="U582" s="8"/>
      <c r="V582" s="8"/>
      <c r="W582" s="8"/>
      <c r="X582" s="6"/>
      <c r="Y582" s="6"/>
    </row>
    <row r="583" spans="1:25" x14ac:dyDescent="0.3">
      <c r="A583" s="6" t="s">
        <v>12974</v>
      </c>
      <c r="B583" s="6"/>
      <c r="C583" s="6" t="s">
        <v>3902</v>
      </c>
      <c r="D583" s="6" t="str">
        <f t="shared" si="27"/>
        <v>ORD26001944</v>
      </c>
      <c r="E583" s="10">
        <v>46269</v>
      </c>
      <c r="F583" s="6" t="s">
        <v>12294</v>
      </c>
      <c r="G583" s="6" t="s">
        <v>27</v>
      </c>
      <c r="H583" s="8">
        <v>2498</v>
      </c>
      <c r="I583" s="8">
        <v>39.97</v>
      </c>
      <c r="J583" s="8">
        <v>7.19</v>
      </c>
      <c r="K583" s="8">
        <v>2450.84</v>
      </c>
      <c r="L583" s="10">
        <v>46271</v>
      </c>
      <c r="M583" s="6" t="s">
        <v>12903</v>
      </c>
      <c r="N583" s="6" t="str">
        <f>IF(COUNTIF($A$2:A583,A583)&gt;1,"DUP","OK")</f>
        <v>OK</v>
      </c>
      <c r="O583" s="6" t="str">
        <f t="shared" si="28"/>
        <v>ORD26001944</v>
      </c>
      <c r="P583" s="6" t="str">
        <f t="shared" si="29"/>
        <v>Sep</v>
      </c>
      <c r="Q583" s="6"/>
      <c r="R583" s="9"/>
      <c r="S583" s="8"/>
      <c r="T583" s="8"/>
      <c r="U583" s="8"/>
      <c r="V583" s="8"/>
      <c r="W583" s="8"/>
      <c r="X583" s="6"/>
      <c r="Y583" s="6"/>
    </row>
    <row r="584" spans="1:25" x14ac:dyDescent="0.3">
      <c r="A584" s="6" t="s">
        <v>12975</v>
      </c>
      <c r="B584" s="6"/>
      <c r="C584" s="6" t="s">
        <v>12976</v>
      </c>
      <c r="D584" s="6" t="str">
        <f t="shared" si="27"/>
        <v>ORD26002041</v>
      </c>
      <c r="E584" s="10">
        <v>46269</v>
      </c>
      <c r="F584" s="6" t="s">
        <v>12294</v>
      </c>
      <c r="G584" s="6" t="s">
        <v>18</v>
      </c>
      <c r="H584" s="8">
        <v>2999</v>
      </c>
      <c r="I584" s="8">
        <v>9</v>
      </c>
      <c r="J584" s="8">
        <v>1.62</v>
      </c>
      <c r="K584" s="8">
        <v>2988.38</v>
      </c>
      <c r="L584" s="10">
        <v>46271</v>
      </c>
      <c r="M584" s="6" t="s">
        <v>12903</v>
      </c>
      <c r="N584" s="6" t="str">
        <f>IF(COUNTIF($A$2:A584,A584)&gt;1,"DUP","OK")</f>
        <v>OK</v>
      </c>
      <c r="O584" s="6" t="str">
        <f t="shared" si="28"/>
        <v>ORD26002041</v>
      </c>
      <c r="P584" s="6" t="str">
        <f t="shared" si="29"/>
        <v>Sep</v>
      </c>
      <c r="Q584" s="6"/>
      <c r="R584" s="9"/>
      <c r="S584" s="8"/>
      <c r="T584" s="8"/>
      <c r="U584" s="8"/>
      <c r="V584" s="8"/>
      <c r="W584" s="8"/>
      <c r="X584" s="6"/>
      <c r="Y584" s="6"/>
    </row>
    <row r="585" spans="1:25" x14ac:dyDescent="0.3">
      <c r="A585" s="6" t="s">
        <v>12977</v>
      </c>
      <c r="B585" s="6"/>
      <c r="C585" s="6" t="s">
        <v>4320</v>
      </c>
      <c r="D585" s="6" t="str">
        <f t="shared" si="27"/>
        <v>ORD26002156</v>
      </c>
      <c r="E585" s="10">
        <v>46269</v>
      </c>
      <c r="F585" s="6" t="s">
        <v>12294</v>
      </c>
      <c r="G585" s="6" t="s">
        <v>54</v>
      </c>
      <c r="H585" s="8">
        <v>3348</v>
      </c>
      <c r="I585" s="8">
        <v>56.92</v>
      </c>
      <c r="J585" s="8">
        <v>10.25</v>
      </c>
      <c r="K585" s="8">
        <v>3280.83</v>
      </c>
      <c r="L585" s="10">
        <v>46271</v>
      </c>
      <c r="M585" s="6" t="s">
        <v>12903</v>
      </c>
      <c r="N585" s="6" t="str">
        <f>IF(COUNTIF($A$2:A585,A585)&gt;1,"DUP","OK")</f>
        <v>OK</v>
      </c>
      <c r="O585" s="6" t="str">
        <f t="shared" si="28"/>
        <v>ORD26002156</v>
      </c>
      <c r="P585" s="6" t="str">
        <f t="shared" si="29"/>
        <v>Sep</v>
      </c>
      <c r="Q585" s="6"/>
      <c r="R585" s="9"/>
      <c r="S585" s="8"/>
      <c r="T585" s="8"/>
      <c r="U585" s="8"/>
      <c r="V585" s="8"/>
      <c r="W585" s="8"/>
      <c r="X585" s="6"/>
      <c r="Y585" s="6"/>
    </row>
    <row r="586" spans="1:25" x14ac:dyDescent="0.3">
      <c r="A586" s="6" t="s">
        <v>12978</v>
      </c>
      <c r="B586" s="6"/>
      <c r="C586" s="6" t="s">
        <v>4338</v>
      </c>
      <c r="D586" s="6" t="str">
        <f t="shared" si="27"/>
        <v>ORD26002165</v>
      </c>
      <c r="E586" s="10">
        <v>46269</v>
      </c>
      <c r="F586" s="6" t="s">
        <v>12294</v>
      </c>
      <c r="G586" s="6" t="s">
        <v>18</v>
      </c>
      <c r="H586" s="8">
        <v>1098</v>
      </c>
      <c r="I586" s="8">
        <v>0</v>
      </c>
      <c r="J586" s="8">
        <v>0</v>
      </c>
      <c r="K586" s="8">
        <v>1098</v>
      </c>
      <c r="L586" s="10">
        <v>46271</v>
      </c>
      <c r="M586" s="6" t="s">
        <v>12903</v>
      </c>
      <c r="N586" s="6" t="str">
        <f>IF(COUNTIF($A$2:A586,A586)&gt;1,"DUP","OK")</f>
        <v>OK</v>
      </c>
      <c r="O586" s="6" t="str">
        <f t="shared" si="28"/>
        <v>ORD26002165</v>
      </c>
      <c r="P586" s="6" t="str">
        <f t="shared" si="29"/>
        <v>Sep</v>
      </c>
      <c r="Q586" s="6"/>
      <c r="R586" s="9"/>
      <c r="S586" s="8"/>
      <c r="T586" s="8"/>
      <c r="U586" s="8"/>
      <c r="V586" s="8"/>
      <c r="W586" s="8"/>
      <c r="X586" s="6"/>
      <c r="Y586" s="6"/>
    </row>
    <row r="587" spans="1:25" x14ac:dyDescent="0.3">
      <c r="A587" s="6" t="s">
        <v>12979</v>
      </c>
      <c r="B587" s="6"/>
      <c r="C587" s="6" t="s">
        <v>4364</v>
      </c>
      <c r="D587" s="6" t="str">
        <f t="shared" si="27"/>
        <v>ORD26002178</v>
      </c>
      <c r="E587" s="10">
        <v>46269</v>
      </c>
      <c r="F587" s="6" t="s">
        <v>12294</v>
      </c>
      <c r="G587" s="6" t="s">
        <v>18</v>
      </c>
      <c r="H587" s="8">
        <v>5947</v>
      </c>
      <c r="I587" s="8">
        <v>17.84</v>
      </c>
      <c r="J587" s="8">
        <v>3.21</v>
      </c>
      <c r="K587" s="8">
        <v>5925.95</v>
      </c>
      <c r="L587" s="10">
        <v>46271</v>
      </c>
      <c r="M587" s="6" t="s">
        <v>12903</v>
      </c>
      <c r="N587" s="6" t="str">
        <f>IF(COUNTIF($A$2:A587,A587)&gt;1,"DUP","OK")</f>
        <v>OK</v>
      </c>
      <c r="O587" s="6" t="str">
        <f t="shared" si="28"/>
        <v>ORD26002178</v>
      </c>
      <c r="P587" s="6" t="str">
        <f t="shared" si="29"/>
        <v>Sep</v>
      </c>
      <c r="Q587" s="6"/>
      <c r="R587" s="9"/>
      <c r="S587" s="8"/>
      <c r="T587" s="8"/>
      <c r="U587" s="8"/>
      <c r="V587" s="8"/>
      <c r="W587" s="8"/>
      <c r="X587" s="6"/>
      <c r="Y587" s="6"/>
    </row>
    <row r="588" spans="1:25" x14ac:dyDescent="0.3">
      <c r="A588" s="6" t="s">
        <v>12980</v>
      </c>
      <c r="B588" s="6"/>
      <c r="C588" s="6" t="s">
        <v>4378</v>
      </c>
      <c r="D588" s="6" t="str">
        <f t="shared" si="27"/>
        <v>ORD26002185</v>
      </c>
      <c r="E588" s="10">
        <v>46269</v>
      </c>
      <c r="F588" s="6" t="s">
        <v>12294</v>
      </c>
      <c r="G588" s="6" t="s">
        <v>27</v>
      </c>
      <c r="H588" s="8">
        <v>3447</v>
      </c>
      <c r="I588" s="8">
        <v>55.15</v>
      </c>
      <c r="J588" s="8">
        <v>9.93</v>
      </c>
      <c r="K588" s="8">
        <v>3381.92</v>
      </c>
      <c r="L588" s="10">
        <v>46271</v>
      </c>
      <c r="M588" s="6" t="s">
        <v>12903</v>
      </c>
      <c r="N588" s="6" t="str">
        <f>IF(COUNTIF($A$2:A588,A588)&gt;1,"DUP","OK")</f>
        <v>OK</v>
      </c>
      <c r="O588" s="6" t="str">
        <f t="shared" si="28"/>
        <v>ORD26002185</v>
      </c>
      <c r="P588" s="6" t="str">
        <f t="shared" si="29"/>
        <v>Sep</v>
      </c>
      <c r="Q588" s="6"/>
      <c r="R588" s="9"/>
      <c r="S588" s="8"/>
      <c r="T588" s="8"/>
      <c r="U588" s="8"/>
      <c r="V588" s="8"/>
      <c r="W588" s="8"/>
      <c r="X588" s="6"/>
      <c r="Y588" s="6"/>
    </row>
    <row r="589" spans="1:25" x14ac:dyDescent="0.3">
      <c r="A589" s="6" t="s">
        <v>12981</v>
      </c>
      <c r="B589" s="6"/>
      <c r="C589" s="6" t="s">
        <v>4463</v>
      </c>
      <c r="D589" s="6" t="str">
        <f t="shared" si="27"/>
        <v>ORD26002228</v>
      </c>
      <c r="E589" s="10">
        <v>46269</v>
      </c>
      <c r="F589" s="6" t="s">
        <v>12294</v>
      </c>
      <c r="G589" s="6" t="s">
        <v>43</v>
      </c>
      <c r="H589" s="8">
        <v>2499</v>
      </c>
      <c r="I589" s="8">
        <v>29.99</v>
      </c>
      <c r="J589" s="8">
        <v>5.4</v>
      </c>
      <c r="K589" s="8">
        <v>2463.61</v>
      </c>
      <c r="L589" s="10">
        <v>46271</v>
      </c>
      <c r="M589" s="6" t="s">
        <v>12903</v>
      </c>
      <c r="N589" s="6" t="str">
        <f>IF(COUNTIF($A$2:A589,A589)&gt;1,"DUP","OK")</f>
        <v>OK</v>
      </c>
      <c r="O589" s="6" t="str">
        <f t="shared" si="28"/>
        <v>ORD26002228</v>
      </c>
      <c r="P589" s="6" t="str">
        <f t="shared" si="29"/>
        <v>Sep</v>
      </c>
      <c r="Q589" s="6"/>
      <c r="R589" s="9"/>
      <c r="S589" s="8"/>
      <c r="T589" s="8"/>
      <c r="U589" s="8"/>
      <c r="V589" s="8"/>
      <c r="W589" s="8"/>
      <c r="X589" s="6"/>
      <c r="Y589" s="6"/>
    </row>
    <row r="590" spans="1:25" x14ac:dyDescent="0.3">
      <c r="A590" s="6" t="s">
        <v>12982</v>
      </c>
      <c r="B590" s="6"/>
      <c r="C590" s="6" t="s">
        <v>4467</v>
      </c>
      <c r="D590" s="6" t="str">
        <f t="shared" si="27"/>
        <v>ORD26002230</v>
      </c>
      <c r="E590" s="10">
        <v>46269</v>
      </c>
      <c r="F590" s="6" t="s">
        <v>12294</v>
      </c>
      <c r="G590" s="6" t="s">
        <v>18</v>
      </c>
      <c r="H590" s="8">
        <v>1947</v>
      </c>
      <c r="I590" s="8">
        <v>0</v>
      </c>
      <c r="J590" s="8">
        <v>0</v>
      </c>
      <c r="K590" s="8">
        <v>1947</v>
      </c>
      <c r="L590" s="10">
        <v>46271</v>
      </c>
      <c r="M590" s="6" t="s">
        <v>12903</v>
      </c>
      <c r="N590" s="6" t="str">
        <f>IF(COUNTIF($A$2:A590,A590)&gt;1,"DUP","OK")</f>
        <v>OK</v>
      </c>
      <c r="O590" s="6" t="str">
        <f t="shared" si="28"/>
        <v>ORD26002230</v>
      </c>
      <c r="P590" s="6" t="str">
        <f t="shared" si="29"/>
        <v>Sep</v>
      </c>
      <c r="Q590" s="6"/>
      <c r="R590" s="9"/>
      <c r="S590" s="8"/>
      <c r="T590" s="8"/>
      <c r="U590" s="8"/>
      <c r="V590" s="8"/>
      <c r="W590" s="8"/>
      <c r="X590" s="6"/>
      <c r="Y590" s="6"/>
    </row>
    <row r="591" spans="1:25" x14ac:dyDescent="0.3">
      <c r="A591" s="6" t="s">
        <v>12983</v>
      </c>
      <c r="B591" s="6"/>
      <c r="C591" s="6" t="s">
        <v>4535</v>
      </c>
      <c r="D591" s="6" t="str">
        <f t="shared" si="27"/>
        <v>ORD26002264</v>
      </c>
      <c r="E591" s="10">
        <v>46269</v>
      </c>
      <c r="F591" s="6" t="s">
        <v>12294</v>
      </c>
      <c r="G591" s="6" t="s">
        <v>54</v>
      </c>
      <c r="H591" s="8">
        <v>3499</v>
      </c>
      <c r="I591" s="8">
        <v>59.48</v>
      </c>
      <c r="J591" s="8">
        <v>10.71</v>
      </c>
      <c r="K591" s="8">
        <v>3428.81</v>
      </c>
      <c r="L591" s="10">
        <v>46271</v>
      </c>
      <c r="M591" s="6" t="s">
        <v>12903</v>
      </c>
      <c r="N591" s="6" t="str">
        <f>IF(COUNTIF($A$2:A591,A591)&gt;1,"DUP","OK")</f>
        <v>OK</v>
      </c>
      <c r="O591" s="6" t="str">
        <f t="shared" si="28"/>
        <v>ORD26002264</v>
      </c>
      <c r="P591" s="6" t="str">
        <f t="shared" si="29"/>
        <v>Sep</v>
      </c>
      <c r="Q591" s="6"/>
      <c r="R591" s="9"/>
      <c r="S591" s="8"/>
      <c r="T591" s="8"/>
      <c r="U591" s="8"/>
      <c r="V591" s="8"/>
      <c r="W591" s="8"/>
      <c r="X591" s="6"/>
      <c r="Y591" s="6"/>
    </row>
    <row r="592" spans="1:25" x14ac:dyDescent="0.3">
      <c r="A592" s="6" t="s">
        <v>12984</v>
      </c>
      <c r="B592" s="6"/>
      <c r="C592" s="6" t="s">
        <v>4620</v>
      </c>
      <c r="D592" s="6" t="str">
        <f t="shared" si="27"/>
        <v>ORD26002307</v>
      </c>
      <c r="E592" s="10">
        <v>46269</v>
      </c>
      <c r="F592" s="6" t="s">
        <v>12294</v>
      </c>
      <c r="G592" s="6" t="s">
        <v>18</v>
      </c>
      <c r="H592" s="8">
        <v>2498</v>
      </c>
      <c r="I592" s="8">
        <v>7.49</v>
      </c>
      <c r="J592" s="8">
        <v>1.35</v>
      </c>
      <c r="K592" s="8">
        <v>2489.16</v>
      </c>
      <c r="L592" s="10">
        <v>46271</v>
      </c>
      <c r="M592" s="6" t="s">
        <v>12903</v>
      </c>
      <c r="N592" s="6" t="str">
        <f>IF(COUNTIF($A$2:A592,A592)&gt;1,"DUP","OK")</f>
        <v>OK</v>
      </c>
      <c r="O592" s="6" t="str">
        <f t="shared" si="28"/>
        <v>ORD26002307</v>
      </c>
      <c r="P592" s="6" t="str">
        <f t="shared" si="29"/>
        <v>Sep</v>
      </c>
      <c r="Q592" s="6"/>
      <c r="R592" s="9"/>
      <c r="S592" s="8"/>
      <c r="T592" s="8"/>
      <c r="U592" s="8"/>
      <c r="V592" s="8"/>
      <c r="W592" s="8"/>
      <c r="X592" s="6"/>
      <c r="Y592" s="6"/>
    </row>
    <row r="593" spans="1:25" x14ac:dyDescent="0.3">
      <c r="A593" s="6" t="s">
        <v>12985</v>
      </c>
      <c r="B593" s="6"/>
      <c r="C593" s="6" t="s">
        <v>12986</v>
      </c>
      <c r="D593" s="6" t="str">
        <f t="shared" si="27"/>
        <v>ORD26002342</v>
      </c>
      <c r="E593" s="10">
        <v>46269</v>
      </c>
      <c r="F593" s="6" t="s">
        <v>12294</v>
      </c>
      <c r="G593" s="6" t="s">
        <v>54</v>
      </c>
      <c r="H593" s="8">
        <v>349</v>
      </c>
      <c r="I593" s="8">
        <v>6.63</v>
      </c>
      <c r="J593" s="8">
        <v>1.19</v>
      </c>
      <c r="K593" s="8">
        <v>341.18</v>
      </c>
      <c r="L593" s="10">
        <v>46271</v>
      </c>
      <c r="M593" s="6" t="s">
        <v>12903</v>
      </c>
      <c r="N593" s="6" t="str">
        <f>IF(COUNTIF($A$2:A593,A593)&gt;1,"DUP","OK")</f>
        <v>OK</v>
      </c>
      <c r="O593" s="6" t="str">
        <f t="shared" si="28"/>
        <v>ORD26002342</v>
      </c>
      <c r="P593" s="6" t="str">
        <f t="shared" si="29"/>
        <v>Sep</v>
      </c>
      <c r="Q593" s="6"/>
      <c r="R593" s="9"/>
      <c r="S593" s="8"/>
      <c r="T593" s="8"/>
      <c r="U593" s="8"/>
      <c r="V593" s="8"/>
      <c r="W593" s="8"/>
      <c r="X593" s="6"/>
      <c r="Y593" s="6"/>
    </row>
    <row r="594" spans="1:25" x14ac:dyDescent="0.3">
      <c r="A594" s="6" t="s">
        <v>12987</v>
      </c>
      <c r="B594" s="6"/>
      <c r="C594" s="6" t="s">
        <v>12988</v>
      </c>
      <c r="D594" s="6" t="str">
        <f t="shared" si="27"/>
        <v>ORD26002374</v>
      </c>
      <c r="E594" s="10">
        <v>46269</v>
      </c>
      <c r="F594" s="6" t="s">
        <v>12294</v>
      </c>
      <c r="G594" s="6" t="s">
        <v>27</v>
      </c>
      <c r="H594" s="8">
        <v>499</v>
      </c>
      <c r="I594" s="8">
        <v>8.98</v>
      </c>
      <c r="J594" s="8">
        <v>1.62</v>
      </c>
      <c r="K594" s="8">
        <v>488.4</v>
      </c>
      <c r="L594" s="10">
        <v>46271</v>
      </c>
      <c r="M594" s="6" t="s">
        <v>12903</v>
      </c>
      <c r="N594" s="6" t="str">
        <f>IF(COUNTIF($A$2:A594,A594)&gt;1,"DUP","OK")</f>
        <v>OK</v>
      </c>
      <c r="O594" s="6" t="str">
        <f t="shared" si="28"/>
        <v>ORD26002374</v>
      </c>
      <c r="P594" s="6" t="str">
        <f t="shared" si="29"/>
        <v>Sep</v>
      </c>
      <c r="Q594" s="6"/>
      <c r="R594" s="9"/>
      <c r="S594" s="8"/>
      <c r="T594" s="8"/>
      <c r="U594" s="8"/>
      <c r="V594" s="8"/>
      <c r="W594" s="8"/>
      <c r="X594" s="6"/>
      <c r="Y594" s="6"/>
    </row>
    <row r="595" spans="1:25" x14ac:dyDescent="0.3">
      <c r="A595" s="6" t="s">
        <v>12989</v>
      </c>
      <c r="B595" s="6"/>
      <c r="C595" s="6" t="s">
        <v>4806</v>
      </c>
      <c r="D595" s="6" t="str">
        <f t="shared" si="27"/>
        <v>ORD26002401</v>
      </c>
      <c r="E595" s="10">
        <v>46269</v>
      </c>
      <c r="F595" s="6" t="s">
        <v>12294</v>
      </c>
      <c r="G595" s="6" t="s">
        <v>18</v>
      </c>
      <c r="H595" s="8">
        <v>6798</v>
      </c>
      <c r="I595" s="8">
        <v>20.39</v>
      </c>
      <c r="J595" s="8">
        <v>3.67</v>
      </c>
      <c r="K595" s="8">
        <v>6773.94</v>
      </c>
      <c r="L595" s="10">
        <v>46271</v>
      </c>
      <c r="M595" s="6" t="s">
        <v>12903</v>
      </c>
      <c r="N595" s="6" t="str">
        <f>IF(COUNTIF($A$2:A595,A595)&gt;1,"DUP","OK")</f>
        <v>OK</v>
      </c>
      <c r="O595" s="6" t="str">
        <f t="shared" si="28"/>
        <v>ORD26002401</v>
      </c>
      <c r="P595" s="6" t="str">
        <f t="shared" si="29"/>
        <v>Sep</v>
      </c>
      <c r="Q595" s="6"/>
      <c r="R595" s="9"/>
      <c r="S595" s="8"/>
      <c r="T595" s="8"/>
      <c r="U595" s="8"/>
      <c r="V595" s="8"/>
      <c r="W595" s="8"/>
      <c r="X595" s="6"/>
      <c r="Y595" s="6"/>
    </row>
    <row r="596" spans="1:25" x14ac:dyDescent="0.3">
      <c r="A596" s="6" t="s">
        <v>12990</v>
      </c>
      <c r="B596" s="6"/>
      <c r="C596" s="6" t="s">
        <v>12991</v>
      </c>
      <c r="D596" s="6" t="str">
        <f t="shared" si="27"/>
        <v>ORD26002410</v>
      </c>
      <c r="E596" s="10">
        <v>46269</v>
      </c>
      <c r="F596" s="6" t="s">
        <v>12294</v>
      </c>
      <c r="G596" s="6" t="s">
        <v>27</v>
      </c>
      <c r="H596" s="8">
        <v>8998</v>
      </c>
      <c r="I596" s="8">
        <v>143.97</v>
      </c>
      <c r="J596" s="8">
        <v>25.91</v>
      </c>
      <c r="K596" s="8">
        <v>8828.1200000000008</v>
      </c>
      <c r="L596" s="10">
        <v>46271</v>
      </c>
      <c r="M596" s="6" t="s">
        <v>12903</v>
      </c>
      <c r="N596" s="6" t="str">
        <f>IF(COUNTIF($A$2:A596,A596)&gt;1,"DUP","OK")</f>
        <v>OK</v>
      </c>
      <c r="O596" s="6" t="str">
        <f t="shared" si="28"/>
        <v>ORD26002410</v>
      </c>
      <c r="P596" s="6" t="str">
        <f t="shared" si="29"/>
        <v>Sep</v>
      </c>
      <c r="Q596" s="6"/>
      <c r="R596" s="9"/>
      <c r="S596" s="8"/>
      <c r="T596" s="8"/>
      <c r="U596" s="8"/>
      <c r="V596" s="8"/>
      <c r="W596" s="8"/>
      <c r="X596" s="6"/>
      <c r="Y596" s="6"/>
    </row>
    <row r="597" spans="1:25" x14ac:dyDescent="0.3">
      <c r="A597" s="6" t="s">
        <v>12992</v>
      </c>
      <c r="B597" s="6"/>
      <c r="C597" s="6" t="s">
        <v>4840</v>
      </c>
      <c r="D597" s="6" t="str">
        <f t="shared" si="27"/>
        <v>ORD26002419</v>
      </c>
      <c r="E597" s="10">
        <v>46269</v>
      </c>
      <c r="F597" s="6" t="s">
        <v>12294</v>
      </c>
      <c r="G597" s="6" t="s">
        <v>18</v>
      </c>
      <c r="H597" s="8">
        <v>3499</v>
      </c>
      <c r="I597" s="8">
        <v>10.5</v>
      </c>
      <c r="J597" s="8">
        <v>1.89</v>
      </c>
      <c r="K597" s="8">
        <v>3486.61</v>
      </c>
      <c r="L597" s="10">
        <v>46271</v>
      </c>
      <c r="M597" s="6" t="s">
        <v>12903</v>
      </c>
      <c r="N597" s="6" t="str">
        <f>IF(COUNTIF($A$2:A597,A597)&gt;1,"DUP","OK")</f>
        <v>OK</v>
      </c>
      <c r="O597" s="6" t="str">
        <f t="shared" si="28"/>
        <v>ORD26002419</v>
      </c>
      <c r="P597" s="6" t="str">
        <f t="shared" si="29"/>
        <v>Sep</v>
      </c>
      <c r="Q597" s="6"/>
      <c r="R597" s="9"/>
      <c r="S597" s="8"/>
      <c r="T597" s="8"/>
      <c r="U597" s="8"/>
      <c r="V597" s="8"/>
      <c r="W597" s="8"/>
      <c r="X597" s="6"/>
      <c r="Y597" s="6"/>
    </row>
    <row r="598" spans="1:25" x14ac:dyDescent="0.3">
      <c r="A598" s="6" t="s">
        <v>12993</v>
      </c>
      <c r="B598" s="6"/>
      <c r="C598" s="6" t="s">
        <v>4860</v>
      </c>
      <c r="D598" s="6" t="str">
        <f t="shared" si="27"/>
        <v>ORD26002429</v>
      </c>
      <c r="E598" s="10">
        <v>46269</v>
      </c>
      <c r="F598" s="6" t="s">
        <v>12294</v>
      </c>
      <c r="G598" s="6" t="s">
        <v>54</v>
      </c>
      <c r="H598" s="8">
        <v>2999</v>
      </c>
      <c r="I598" s="8">
        <v>50.98</v>
      </c>
      <c r="J598" s="8">
        <v>9.18</v>
      </c>
      <c r="K598" s="8">
        <v>2938.84</v>
      </c>
      <c r="L598" s="10">
        <v>46271</v>
      </c>
      <c r="M598" s="6" t="s">
        <v>12903</v>
      </c>
      <c r="N598" s="6" t="str">
        <f>IF(COUNTIF($A$2:A598,A598)&gt;1,"DUP","OK")</f>
        <v>OK</v>
      </c>
      <c r="O598" s="6" t="str">
        <f t="shared" si="28"/>
        <v>ORD26002429</v>
      </c>
      <c r="P598" s="6" t="str">
        <f t="shared" si="29"/>
        <v>Sep</v>
      </c>
      <c r="Q598" s="6"/>
      <c r="R598" s="9"/>
      <c r="S598" s="8"/>
      <c r="T598" s="8"/>
      <c r="U598" s="8"/>
      <c r="V598" s="8"/>
      <c r="W598" s="8"/>
      <c r="X598" s="6"/>
      <c r="Y598" s="6"/>
    </row>
    <row r="599" spans="1:25" x14ac:dyDescent="0.3">
      <c r="A599" s="6" t="s">
        <v>12994</v>
      </c>
      <c r="B599" s="6"/>
      <c r="C599" s="6" t="s">
        <v>12995</v>
      </c>
      <c r="D599" s="6" t="str">
        <f t="shared" si="27"/>
        <v>ORD26002447</v>
      </c>
      <c r="E599" s="10">
        <v>46269</v>
      </c>
      <c r="F599" s="6" t="s">
        <v>12294</v>
      </c>
      <c r="G599" s="6" t="s">
        <v>27</v>
      </c>
      <c r="H599" s="8">
        <v>1298</v>
      </c>
      <c r="I599" s="8">
        <v>23.36</v>
      </c>
      <c r="J599" s="8">
        <v>4.2</v>
      </c>
      <c r="K599" s="8">
        <v>1270.44</v>
      </c>
      <c r="L599" s="10">
        <v>46271</v>
      </c>
      <c r="M599" s="6" t="s">
        <v>12903</v>
      </c>
      <c r="N599" s="6" t="str">
        <f>IF(COUNTIF($A$2:A599,A599)&gt;1,"DUP","OK")</f>
        <v>OK</v>
      </c>
      <c r="O599" s="6" t="str">
        <f t="shared" si="28"/>
        <v>ORD26002447</v>
      </c>
      <c r="P599" s="6" t="str">
        <f t="shared" si="29"/>
        <v>Sep</v>
      </c>
      <c r="Q599" s="6"/>
      <c r="R599" s="9"/>
      <c r="S599" s="8"/>
      <c r="T599" s="8"/>
      <c r="U599" s="8"/>
      <c r="V599" s="8"/>
      <c r="W599" s="8"/>
      <c r="X599" s="6"/>
      <c r="Y599" s="6"/>
    </row>
    <row r="600" spans="1:25" x14ac:dyDescent="0.3">
      <c r="A600" s="6" t="s">
        <v>12996</v>
      </c>
      <c r="B600" s="6"/>
      <c r="C600" s="6" t="s">
        <v>4960</v>
      </c>
      <c r="D600" s="6" t="str">
        <f t="shared" si="27"/>
        <v>ORD26002480</v>
      </c>
      <c r="E600" s="10">
        <v>46269</v>
      </c>
      <c r="F600" s="6" t="s">
        <v>12294</v>
      </c>
      <c r="G600" s="6" t="s">
        <v>43</v>
      </c>
      <c r="H600" s="8">
        <v>1348</v>
      </c>
      <c r="I600" s="8">
        <v>20.22</v>
      </c>
      <c r="J600" s="8">
        <v>3.64</v>
      </c>
      <c r="K600" s="8">
        <v>1324.14</v>
      </c>
      <c r="L600" s="10">
        <v>46271</v>
      </c>
      <c r="M600" s="6" t="s">
        <v>12903</v>
      </c>
      <c r="N600" s="6" t="str">
        <f>IF(COUNTIF($A$2:A600,A600)&gt;1,"DUP","OK")</f>
        <v>OK</v>
      </c>
      <c r="O600" s="6" t="str">
        <f t="shared" si="28"/>
        <v>ORD26002480</v>
      </c>
      <c r="P600" s="6" t="str">
        <f t="shared" si="29"/>
        <v>Sep</v>
      </c>
      <c r="Q600" s="6"/>
      <c r="R600" s="9"/>
      <c r="S600" s="8"/>
      <c r="T600" s="8"/>
      <c r="U600" s="8"/>
      <c r="V600" s="8"/>
      <c r="W600" s="8"/>
      <c r="X600" s="6"/>
      <c r="Y600" s="6"/>
    </row>
    <row r="601" spans="1:25" x14ac:dyDescent="0.3">
      <c r="A601" s="6" t="s">
        <v>12997</v>
      </c>
      <c r="B601" s="6"/>
      <c r="C601" s="6" t="s">
        <v>5003</v>
      </c>
      <c r="D601" s="6" t="str">
        <f t="shared" si="27"/>
        <v>ORD26002502</v>
      </c>
      <c r="E601" s="10">
        <v>46269</v>
      </c>
      <c r="F601" s="6" t="s">
        <v>12294</v>
      </c>
      <c r="G601" s="6" t="s">
        <v>43</v>
      </c>
      <c r="H601" s="8">
        <v>5298</v>
      </c>
      <c r="I601" s="8">
        <v>63.58</v>
      </c>
      <c r="J601" s="8">
        <v>11.44</v>
      </c>
      <c r="K601" s="8">
        <v>5222.9799999999996</v>
      </c>
      <c r="L601" s="10">
        <v>46271</v>
      </c>
      <c r="M601" s="6" t="s">
        <v>12903</v>
      </c>
      <c r="N601" s="6" t="str">
        <f>IF(COUNTIF($A$2:A601,A601)&gt;1,"DUP","OK")</f>
        <v>OK</v>
      </c>
      <c r="O601" s="6" t="str">
        <f t="shared" si="28"/>
        <v>ORD26002502</v>
      </c>
      <c r="P601" s="6" t="str">
        <f t="shared" si="29"/>
        <v>Sep</v>
      </c>
      <c r="Q601" s="6"/>
      <c r="R601" s="9"/>
      <c r="S601" s="8"/>
      <c r="T601" s="8"/>
      <c r="U601" s="8"/>
      <c r="V601" s="8"/>
      <c r="W601" s="8"/>
      <c r="X601" s="6"/>
      <c r="Y601" s="6"/>
    </row>
    <row r="602" spans="1:25" x14ac:dyDescent="0.3">
      <c r="A602" s="6" t="s">
        <v>12998</v>
      </c>
      <c r="B602" s="6"/>
      <c r="C602" s="6" t="s">
        <v>5060</v>
      </c>
      <c r="D602" s="6" t="str">
        <f t="shared" si="27"/>
        <v>ORD26002531</v>
      </c>
      <c r="E602" s="10">
        <v>46269</v>
      </c>
      <c r="F602" s="6" t="s">
        <v>12294</v>
      </c>
      <c r="G602" s="6" t="s">
        <v>27</v>
      </c>
      <c r="H602" s="8">
        <v>9297</v>
      </c>
      <c r="I602" s="8">
        <v>148.75</v>
      </c>
      <c r="J602" s="8">
        <v>26.78</v>
      </c>
      <c r="K602" s="8">
        <v>9121.4699999999993</v>
      </c>
      <c r="L602" s="10">
        <v>46271</v>
      </c>
      <c r="M602" s="6" t="s">
        <v>12903</v>
      </c>
      <c r="N602" s="6" t="str">
        <f>IF(COUNTIF($A$2:A602,A602)&gt;1,"DUP","OK")</f>
        <v>OK</v>
      </c>
      <c r="O602" s="6" t="str">
        <f t="shared" si="28"/>
        <v>ORD26002531</v>
      </c>
      <c r="P602" s="6" t="str">
        <f t="shared" si="29"/>
        <v>Sep</v>
      </c>
      <c r="Q602" s="6"/>
      <c r="R602" s="9"/>
      <c r="S602" s="8"/>
      <c r="T602" s="8"/>
      <c r="U602" s="8"/>
      <c r="V602" s="8"/>
      <c r="W602" s="8"/>
      <c r="X602" s="6"/>
      <c r="Y602" s="6"/>
    </row>
    <row r="603" spans="1:25" x14ac:dyDescent="0.3">
      <c r="A603" s="6" t="s">
        <v>12999</v>
      </c>
      <c r="B603" s="6"/>
      <c r="C603" s="6" t="s">
        <v>5082</v>
      </c>
      <c r="D603" s="6" t="str">
        <f t="shared" si="27"/>
        <v>ORD26002542</v>
      </c>
      <c r="E603" s="10">
        <v>46269</v>
      </c>
      <c r="F603" s="6" t="s">
        <v>12294</v>
      </c>
      <c r="G603" s="6" t="s">
        <v>54</v>
      </c>
      <c r="H603" s="8">
        <v>1799</v>
      </c>
      <c r="I603" s="8">
        <v>34.18</v>
      </c>
      <c r="J603" s="8">
        <v>6.15</v>
      </c>
      <c r="K603" s="8">
        <v>1758.67</v>
      </c>
      <c r="L603" s="10">
        <v>46271</v>
      </c>
      <c r="M603" s="6" t="s">
        <v>12903</v>
      </c>
      <c r="N603" s="6" t="str">
        <f>IF(COUNTIF($A$2:A603,A603)&gt;1,"DUP","OK")</f>
        <v>OK</v>
      </c>
      <c r="O603" s="6" t="str">
        <f t="shared" si="28"/>
        <v>ORD26002542</v>
      </c>
      <c r="P603" s="6" t="str">
        <f t="shared" si="29"/>
        <v>Sep</v>
      </c>
      <c r="Q603" s="6"/>
      <c r="R603" s="9"/>
      <c r="S603" s="8"/>
      <c r="T603" s="8"/>
      <c r="U603" s="8"/>
      <c r="V603" s="8"/>
      <c r="W603" s="8"/>
      <c r="X603" s="6"/>
      <c r="Y603" s="6"/>
    </row>
    <row r="604" spans="1:25" x14ac:dyDescent="0.3">
      <c r="A604" s="6" t="s">
        <v>13000</v>
      </c>
      <c r="B604" s="6"/>
      <c r="C604" s="6" t="s">
        <v>5110</v>
      </c>
      <c r="D604" s="6" t="str">
        <f t="shared" si="27"/>
        <v>ORD26002556</v>
      </c>
      <c r="E604" s="10">
        <v>46269</v>
      </c>
      <c r="F604" s="6" t="s">
        <v>12294</v>
      </c>
      <c r="G604" s="6" t="s">
        <v>18</v>
      </c>
      <c r="H604" s="8">
        <v>1397</v>
      </c>
      <c r="I604" s="8">
        <v>0</v>
      </c>
      <c r="J604" s="8">
        <v>0</v>
      </c>
      <c r="K604" s="8">
        <v>1397</v>
      </c>
      <c r="L604" s="10">
        <v>46271</v>
      </c>
      <c r="M604" s="6" t="s">
        <v>12903</v>
      </c>
      <c r="N604" s="6" t="str">
        <f>IF(COUNTIF($A$2:A604,A604)&gt;1,"DUP","OK")</f>
        <v>OK</v>
      </c>
      <c r="O604" s="6" t="str">
        <f t="shared" si="28"/>
        <v>ORD26002556</v>
      </c>
      <c r="P604" s="6" t="str">
        <f t="shared" si="29"/>
        <v>Sep</v>
      </c>
      <c r="Q604" s="6"/>
      <c r="R604" s="9"/>
      <c r="S604" s="8"/>
      <c r="T604" s="8"/>
      <c r="U604" s="8"/>
      <c r="V604" s="8"/>
      <c r="W604" s="8"/>
      <c r="X604" s="6"/>
      <c r="Y604" s="6"/>
    </row>
    <row r="605" spans="1:25" x14ac:dyDescent="0.3">
      <c r="A605" s="6" t="s">
        <v>13001</v>
      </c>
      <c r="B605" s="6"/>
      <c r="C605" s="6" t="s">
        <v>5204</v>
      </c>
      <c r="D605" s="6" t="str">
        <f t="shared" si="27"/>
        <v>ORD26002604</v>
      </c>
      <c r="E605" s="10">
        <v>46269</v>
      </c>
      <c r="F605" s="6" t="s">
        <v>12294</v>
      </c>
      <c r="G605" s="6" t="s">
        <v>18</v>
      </c>
      <c r="H605" s="8">
        <v>4999</v>
      </c>
      <c r="I605" s="8">
        <v>15</v>
      </c>
      <c r="J605" s="8">
        <v>2.7</v>
      </c>
      <c r="K605" s="8">
        <v>4981.3</v>
      </c>
      <c r="L605" s="10">
        <v>46271</v>
      </c>
      <c r="M605" s="6" t="s">
        <v>12903</v>
      </c>
      <c r="N605" s="6" t="str">
        <f>IF(COUNTIF($A$2:A605,A605)&gt;1,"DUP","OK")</f>
        <v>OK</v>
      </c>
      <c r="O605" s="6" t="str">
        <f t="shared" si="28"/>
        <v>ORD26002604</v>
      </c>
      <c r="P605" s="6" t="str">
        <f t="shared" si="29"/>
        <v>Sep</v>
      </c>
      <c r="Q605" s="6"/>
      <c r="R605" s="9"/>
      <c r="S605" s="8"/>
      <c r="T605" s="8"/>
      <c r="U605" s="8"/>
      <c r="V605" s="8"/>
      <c r="W605" s="8"/>
      <c r="X605" s="6"/>
      <c r="Y605" s="6"/>
    </row>
    <row r="606" spans="1:25" x14ac:dyDescent="0.3">
      <c r="A606" s="6" t="s">
        <v>13002</v>
      </c>
      <c r="B606" s="6"/>
      <c r="C606" s="6" t="s">
        <v>13003</v>
      </c>
      <c r="D606" s="6" t="str">
        <f t="shared" si="27"/>
        <v>ORD26002662</v>
      </c>
      <c r="E606" s="10">
        <v>46269</v>
      </c>
      <c r="F606" s="6" t="s">
        <v>12294</v>
      </c>
      <c r="G606" s="6" t="s">
        <v>18</v>
      </c>
      <c r="H606" s="8">
        <v>798</v>
      </c>
      <c r="I606" s="8">
        <v>0</v>
      </c>
      <c r="J606" s="8">
        <v>0</v>
      </c>
      <c r="K606" s="8">
        <v>798</v>
      </c>
      <c r="L606" s="10">
        <v>46271</v>
      </c>
      <c r="M606" s="6" t="s">
        <v>12903</v>
      </c>
      <c r="N606" s="6" t="str">
        <f>IF(COUNTIF($A$2:A606,A606)&gt;1,"DUP","OK")</f>
        <v>OK</v>
      </c>
      <c r="O606" s="6" t="str">
        <f t="shared" si="28"/>
        <v>ORD26002662</v>
      </c>
      <c r="P606" s="6" t="str">
        <f t="shared" si="29"/>
        <v>Sep</v>
      </c>
      <c r="Q606" s="6"/>
      <c r="R606" s="9"/>
      <c r="S606" s="8"/>
      <c r="T606" s="8"/>
      <c r="U606" s="8"/>
      <c r="V606" s="8"/>
      <c r="W606" s="8"/>
      <c r="X606" s="6"/>
      <c r="Y606" s="6"/>
    </row>
    <row r="607" spans="1:25" x14ac:dyDescent="0.3">
      <c r="A607" s="6" t="s">
        <v>13004</v>
      </c>
      <c r="B607" s="6"/>
      <c r="C607" s="6" t="s">
        <v>5422</v>
      </c>
      <c r="D607" s="6" t="str">
        <f t="shared" si="27"/>
        <v>ORD26002713</v>
      </c>
      <c r="E607" s="10">
        <v>46269</v>
      </c>
      <c r="F607" s="6" t="s">
        <v>12294</v>
      </c>
      <c r="G607" s="6" t="s">
        <v>27</v>
      </c>
      <c r="H607" s="8">
        <v>3499</v>
      </c>
      <c r="I607" s="8">
        <v>55.98</v>
      </c>
      <c r="J607" s="8">
        <v>10.08</v>
      </c>
      <c r="K607" s="8">
        <v>3432.94</v>
      </c>
      <c r="L607" s="10">
        <v>46271</v>
      </c>
      <c r="M607" s="6" t="s">
        <v>12903</v>
      </c>
      <c r="N607" s="6" t="str">
        <f>IF(COUNTIF($A$2:A607,A607)&gt;1,"DUP","OK")</f>
        <v>OK</v>
      </c>
      <c r="O607" s="6" t="str">
        <f t="shared" si="28"/>
        <v>ORD26002713</v>
      </c>
      <c r="P607" s="6" t="str">
        <f t="shared" si="29"/>
        <v>Sep</v>
      </c>
      <c r="Q607" s="6"/>
      <c r="R607" s="9"/>
      <c r="S607" s="8"/>
      <c r="T607" s="8"/>
      <c r="U607" s="8"/>
      <c r="V607" s="8"/>
      <c r="W607" s="8"/>
      <c r="X607" s="6"/>
      <c r="Y607" s="6"/>
    </row>
    <row r="608" spans="1:25" x14ac:dyDescent="0.3">
      <c r="A608" s="6" t="s">
        <v>13005</v>
      </c>
      <c r="B608" s="6"/>
      <c r="C608" s="6" t="s">
        <v>5548</v>
      </c>
      <c r="D608" s="6" t="str">
        <f t="shared" si="27"/>
        <v>ORD26002777</v>
      </c>
      <c r="E608" s="10">
        <v>46269</v>
      </c>
      <c r="F608" s="6" t="s">
        <v>12294</v>
      </c>
      <c r="G608" s="6" t="s">
        <v>27</v>
      </c>
      <c r="H608" s="8">
        <v>799</v>
      </c>
      <c r="I608" s="8">
        <v>14.38</v>
      </c>
      <c r="J608" s="8">
        <v>2.59</v>
      </c>
      <c r="K608" s="8">
        <v>782.03</v>
      </c>
      <c r="L608" s="10">
        <v>46271</v>
      </c>
      <c r="M608" s="6" t="s">
        <v>12903</v>
      </c>
      <c r="N608" s="6" t="str">
        <f>IF(COUNTIF($A$2:A608,A608)&gt;1,"DUP","OK")</f>
        <v>OK</v>
      </c>
      <c r="O608" s="6" t="str">
        <f t="shared" si="28"/>
        <v>ORD26002777</v>
      </c>
      <c r="P608" s="6" t="str">
        <f t="shared" si="29"/>
        <v>Sep</v>
      </c>
      <c r="Q608" s="6"/>
      <c r="R608" s="9"/>
      <c r="S608" s="8"/>
      <c r="T608" s="8"/>
      <c r="U608" s="8"/>
      <c r="V608" s="8"/>
      <c r="W608" s="8"/>
      <c r="X608" s="6"/>
      <c r="Y608" s="6"/>
    </row>
    <row r="609" spans="1:25" x14ac:dyDescent="0.3">
      <c r="A609" s="6" t="s">
        <v>13006</v>
      </c>
      <c r="B609" s="6"/>
      <c r="C609" s="6" t="s">
        <v>5566</v>
      </c>
      <c r="D609" s="6" t="str">
        <f t="shared" si="27"/>
        <v>ORD26002786</v>
      </c>
      <c r="E609" s="10">
        <v>46269</v>
      </c>
      <c r="F609" s="6" t="s">
        <v>12294</v>
      </c>
      <c r="G609" s="6" t="s">
        <v>18</v>
      </c>
      <c r="H609" s="8">
        <v>2499</v>
      </c>
      <c r="I609" s="8">
        <v>7.5</v>
      </c>
      <c r="J609" s="8">
        <v>1.35</v>
      </c>
      <c r="K609" s="8">
        <v>2490.15</v>
      </c>
      <c r="L609" s="10">
        <v>46271</v>
      </c>
      <c r="M609" s="6" t="s">
        <v>12903</v>
      </c>
      <c r="N609" s="6" t="str">
        <f>IF(COUNTIF($A$2:A609,A609)&gt;1,"DUP","OK")</f>
        <v>OK</v>
      </c>
      <c r="O609" s="6" t="str">
        <f t="shared" si="28"/>
        <v>ORD26002786</v>
      </c>
      <c r="P609" s="6" t="str">
        <f t="shared" si="29"/>
        <v>Sep</v>
      </c>
      <c r="Q609" s="6"/>
      <c r="R609" s="9"/>
      <c r="S609" s="8"/>
      <c r="T609" s="8"/>
      <c r="U609" s="8"/>
      <c r="V609" s="8"/>
      <c r="W609" s="8"/>
      <c r="X609" s="6"/>
      <c r="Y609" s="6"/>
    </row>
    <row r="610" spans="1:25" x14ac:dyDescent="0.3">
      <c r="A610" s="6" t="s">
        <v>13007</v>
      </c>
      <c r="B610" s="6"/>
      <c r="C610" s="6" t="s">
        <v>13008</v>
      </c>
      <c r="D610" s="6" t="str">
        <f t="shared" si="27"/>
        <v>ORD26002795</v>
      </c>
      <c r="E610" s="10">
        <v>46269</v>
      </c>
      <c r="F610" s="6" t="s">
        <v>12294</v>
      </c>
      <c r="G610" s="6" t="s">
        <v>18</v>
      </c>
      <c r="H610" s="8">
        <v>1799</v>
      </c>
      <c r="I610" s="8">
        <v>5.4</v>
      </c>
      <c r="J610" s="8">
        <v>0.97</v>
      </c>
      <c r="K610" s="8">
        <v>1792.63</v>
      </c>
      <c r="L610" s="10">
        <v>46271</v>
      </c>
      <c r="M610" s="6" t="s">
        <v>12903</v>
      </c>
      <c r="N610" s="6" t="str">
        <f>IF(COUNTIF($A$2:A610,A610)&gt;1,"DUP","OK")</f>
        <v>OK</v>
      </c>
      <c r="O610" s="6" t="str">
        <f t="shared" si="28"/>
        <v>ORD26002795</v>
      </c>
      <c r="P610" s="6" t="str">
        <f t="shared" si="29"/>
        <v>Sep</v>
      </c>
      <c r="Q610" s="6"/>
      <c r="R610" s="9"/>
      <c r="S610" s="8"/>
      <c r="T610" s="8"/>
      <c r="U610" s="8"/>
      <c r="V610" s="8"/>
      <c r="W610" s="8"/>
      <c r="X610" s="6"/>
      <c r="Y610" s="6"/>
    </row>
    <row r="611" spans="1:25" x14ac:dyDescent="0.3">
      <c r="A611" s="6" t="s">
        <v>13009</v>
      </c>
      <c r="B611" s="6"/>
      <c r="C611" s="6" t="s">
        <v>5596</v>
      </c>
      <c r="D611" s="6" t="str">
        <f t="shared" si="27"/>
        <v>ORD26002801</v>
      </c>
      <c r="E611" s="10">
        <v>46269</v>
      </c>
      <c r="F611" s="6" t="s">
        <v>12294</v>
      </c>
      <c r="G611" s="6" t="s">
        <v>18</v>
      </c>
      <c r="H611" s="8">
        <v>299</v>
      </c>
      <c r="I611" s="8">
        <v>0</v>
      </c>
      <c r="J611" s="8">
        <v>0</v>
      </c>
      <c r="K611" s="8">
        <v>299</v>
      </c>
      <c r="L611" s="10">
        <v>46271</v>
      </c>
      <c r="M611" s="6" t="s">
        <v>12903</v>
      </c>
      <c r="N611" s="6" t="str">
        <f>IF(COUNTIF($A$2:A611,A611)&gt;1,"DUP","OK")</f>
        <v>OK</v>
      </c>
      <c r="O611" s="6" t="str">
        <f t="shared" si="28"/>
        <v>ORD26002801</v>
      </c>
      <c r="P611" s="6" t="str">
        <f t="shared" si="29"/>
        <v>Sep</v>
      </c>
      <c r="Q611" s="6"/>
      <c r="R611" s="9"/>
      <c r="S611" s="8"/>
      <c r="T611" s="8"/>
      <c r="U611" s="8"/>
      <c r="V611" s="8"/>
      <c r="W611" s="8"/>
      <c r="X611" s="6"/>
      <c r="Y611" s="6"/>
    </row>
    <row r="612" spans="1:25" x14ac:dyDescent="0.3">
      <c r="A612" s="6" t="s">
        <v>13010</v>
      </c>
      <c r="B612" s="6"/>
      <c r="C612" s="6" t="s">
        <v>13011</v>
      </c>
      <c r="D612" s="6" t="str">
        <f t="shared" si="27"/>
        <v>ORD26002818</v>
      </c>
      <c r="E612" s="10">
        <v>46269</v>
      </c>
      <c r="F612" s="6" t="s">
        <v>12294</v>
      </c>
      <c r="G612" s="6" t="s">
        <v>54</v>
      </c>
      <c r="H612" s="8">
        <v>599</v>
      </c>
      <c r="I612" s="8">
        <v>11.38</v>
      </c>
      <c r="J612" s="8">
        <v>2.0499999999999998</v>
      </c>
      <c r="K612" s="8">
        <v>585.57000000000005</v>
      </c>
      <c r="L612" s="10">
        <v>46271</v>
      </c>
      <c r="M612" s="6" t="s">
        <v>12903</v>
      </c>
      <c r="N612" s="6" t="str">
        <f>IF(COUNTIF($A$2:A612,A612)&gt;1,"DUP","OK")</f>
        <v>OK</v>
      </c>
      <c r="O612" s="6" t="str">
        <f t="shared" si="28"/>
        <v>ORD26002818</v>
      </c>
      <c r="P612" s="6" t="str">
        <f t="shared" si="29"/>
        <v>Sep</v>
      </c>
      <c r="Q612" s="6"/>
      <c r="R612" s="9"/>
      <c r="S612" s="8"/>
      <c r="T612" s="8"/>
      <c r="U612" s="8"/>
      <c r="V612" s="8"/>
      <c r="W612" s="8"/>
      <c r="X612" s="6"/>
      <c r="Y612" s="6"/>
    </row>
    <row r="613" spans="1:25" x14ac:dyDescent="0.3">
      <c r="A613" s="6" t="s">
        <v>13012</v>
      </c>
      <c r="B613" s="6"/>
      <c r="C613" s="6" t="s">
        <v>5641</v>
      </c>
      <c r="D613" s="6" t="str">
        <f t="shared" si="27"/>
        <v>ORD26002824</v>
      </c>
      <c r="E613" s="10">
        <v>46269</v>
      </c>
      <c r="F613" s="6" t="s">
        <v>12294</v>
      </c>
      <c r="G613" s="6" t="s">
        <v>18</v>
      </c>
      <c r="H613" s="8">
        <v>1299</v>
      </c>
      <c r="I613" s="8">
        <v>0</v>
      </c>
      <c r="J613" s="8">
        <v>0</v>
      </c>
      <c r="K613" s="8">
        <v>1299</v>
      </c>
      <c r="L613" s="10">
        <v>46271</v>
      </c>
      <c r="M613" s="6" t="s">
        <v>12903</v>
      </c>
      <c r="N613" s="6" t="str">
        <f>IF(COUNTIF($A$2:A613,A613)&gt;1,"DUP","OK")</f>
        <v>OK</v>
      </c>
      <c r="O613" s="6" t="str">
        <f t="shared" si="28"/>
        <v>ORD26002824</v>
      </c>
      <c r="P613" s="6" t="str">
        <f t="shared" si="29"/>
        <v>Sep</v>
      </c>
      <c r="Q613" s="6"/>
      <c r="R613" s="9"/>
      <c r="S613" s="8"/>
      <c r="T613" s="8"/>
      <c r="U613" s="8"/>
      <c r="V613" s="8"/>
      <c r="W613" s="8"/>
      <c r="X613" s="6"/>
      <c r="Y613" s="6"/>
    </row>
    <row r="614" spans="1:25" x14ac:dyDescent="0.3">
      <c r="A614" s="6" t="s">
        <v>13013</v>
      </c>
      <c r="B614" s="6"/>
      <c r="C614" s="6" t="s">
        <v>5725</v>
      </c>
      <c r="D614" s="6" t="str">
        <f t="shared" si="27"/>
        <v>ORD26002867</v>
      </c>
      <c r="E614" s="10">
        <v>46269</v>
      </c>
      <c r="F614" s="6" t="s">
        <v>12294</v>
      </c>
      <c r="G614" s="6" t="s">
        <v>27</v>
      </c>
      <c r="H614" s="8">
        <v>1499</v>
      </c>
      <c r="I614" s="8">
        <v>26.98</v>
      </c>
      <c r="J614" s="8">
        <v>4.8600000000000003</v>
      </c>
      <c r="K614" s="8">
        <v>1467.16</v>
      </c>
      <c r="L614" s="10">
        <v>46271</v>
      </c>
      <c r="M614" s="6" t="s">
        <v>12903</v>
      </c>
      <c r="N614" s="6" t="str">
        <f>IF(COUNTIF($A$2:A614,A614)&gt;1,"DUP","OK")</f>
        <v>OK</v>
      </c>
      <c r="O614" s="6" t="str">
        <f t="shared" si="28"/>
        <v>ORD26002867</v>
      </c>
      <c r="P614" s="6" t="str">
        <f t="shared" si="29"/>
        <v>Sep</v>
      </c>
      <c r="Q614" s="6"/>
      <c r="R614" s="9"/>
      <c r="S614" s="8"/>
      <c r="T614" s="8"/>
      <c r="U614" s="8"/>
      <c r="V614" s="8"/>
      <c r="W614" s="8"/>
      <c r="X614" s="6"/>
      <c r="Y614" s="6"/>
    </row>
    <row r="615" spans="1:25" x14ac:dyDescent="0.3">
      <c r="A615" s="6" t="s">
        <v>13014</v>
      </c>
      <c r="B615" s="6"/>
      <c r="C615" s="6" t="s">
        <v>5752</v>
      </c>
      <c r="D615" s="6" t="str">
        <f t="shared" si="27"/>
        <v>ORD26002881</v>
      </c>
      <c r="E615" s="10">
        <v>46269</v>
      </c>
      <c r="F615" s="6" t="s">
        <v>12294</v>
      </c>
      <c r="G615" s="6" t="s">
        <v>54</v>
      </c>
      <c r="H615" s="8">
        <v>499</v>
      </c>
      <c r="I615" s="8">
        <v>9.48</v>
      </c>
      <c r="J615" s="8">
        <v>1.71</v>
      </c>
      <c r="K615" s="8">
        <v>487.81</v>
      </c>
      <c r="L615" s="10">
        <v>46271</v>
      </c>
      <c r="M615" s="6" t="s">
        <v>12903</v>
      </c>
      <c r="N615" s="6" t="str">
        <f>IF(COUNTIF($A$2:A615,A615)&gt;1,"DUP","OK")</f>
        <v>OK</v>
      </c>
      <c r="O615" s="6" t="str">
        <f t="shared" si="28"/>
        <v>ORD26002881</v>
      </c>
      <c r="P615" s="6" t="str">
        <f t="shared" si="29"/>
        <v>Sep</v>
      </c>
      <c r="Q615" s="6"/>
      <c r="R615" s="9"/>
      <c r="S615" s="8"/>
      <c r="T615" s="8"/>
      <c r="U615" s="8"/>
      <c r="V615" s="8"/>
      <c r="W615" s="8"/>
      <c r="X615" s="6"/>
      <c r="Y615" s="6"/>
    </row>
    <row r="616" spans="1:25" x14ac:dyDescent="0.3">
      <c r="A616" s="6" t="s">
        <v>13015</v>
      </c>
      <c r="B616" s="6"/>
      <c r="C616" s="6" t="s">
        <v>5756</v>
      </c>
      <c r="D616" s="6" t="str">
        <f t="shared" si="27"/>
        <v>ORD26002883</v>
      </c>
      <c r="E616" s="10">
        <v>46269</v>
      </c>
      <c r="F616" s="6" t="s">
        <v>12294</v>
      </c>
      <c r="G616" s="6" t="s">
        <v>18</v>
      </c>
      <c r="H616" s="8">
        <v>648</v>
      </c>
      <c r="I616" s="8">
        <v>0</v>
      </c>
      <c r="J616" s="8">
        <v>0</v>
      </c>
      <c r="K616" s="8">
        <v>648</v>
      </c>
      <c r="L616" s="10">
        <v>46271</v>
      </c>
      <c r="M616" s="6" t="s">
        <v>12903</v>
      </c>
      <c r="N616" s="6" t="str">
        <f>IF(COUNTIF($A$2:A616,A616)&gt;1,"DUP","OK")</f>
        <v>OK</v>
      </c>
      <c r="O616" s="6" t="str">
        <f t="shared" si="28"/>
        <v>ORD26002883</v>
      </c>
      <c r="P616" s="6" t="str">
        <f t="shared" si="29"/>
        <v>Sep</v>
      </c>
      <c r="Q616" s="6"/>
      <c r="R616" s="9"/>
      <c r="S616" s="8"/>
      <c r="T616" s="8"/>
      <c r="U616" s="8"/>
      <c r="V616" s="8"/>
      <c r="W616" s="8"/>
      <c r="X616" s="6"/>
      <c r="Y616" s="6"/>
    </row>
    <row r="617" spans="1:25" x14ac:dyDescent="0.3">
      <c r="A617" s="6" t="s">
        <v>13016</v>
      </c>
      <c r="B617" s="6"/>
      <c r="C617" s="6" t="s">
        <v>5877</v>
      </c>
      <c r="D617" s="6" t="str">
        <f t="shared" si="27"/>
        <v>ORD26002944</v>
      </c>
      <c r="E617" s="10">
        <v>46269</v>
      </c>
      <c r="F617" s="6" t="s">
        <v>12294</v>
      </c>
      <c r="G617" s="6" t="s">
        <v>54</v>
      </c>
      <c r="H617" s="8">
        <v>1998</v>
      </c>
      <c r="I617" s="8">
        <v>37.96</v>
      </c>
      <c r="J617" s="8">
        <v>6.83</v>
      </c>
      <c r="K617" s="8">
        <v>1953.21</v>
      </c>
      <c r="L617" s="10">
        <v>46271</v>
      </c>
      <c r="M617" s="6" t="s">
        <v>12903</v>
      </c>
      <c r="N617" s="6" t="str">
        <f>IF(COUNTIF($A$2:A617,A617)&gt;1,"DUP","OK")</f>
        <v>OK</v>
      </c>
      <c r="O617" s="6" t="str">
        <f t="shared" si="28"/>
        <v>ORD26002944</v>
      </c>
      <c r="P617" s="6" t="str">
        <f t="shared" si="29"/>
        <v>Sep</v>
      </c>
      <c r="Q617" s="6"/>
      <c r="R617" s="9"/>
      <c r="S617" s="8"/>
      <c r="T617" s="8"/>
      <c r="U617" s="8"/>
      <c r="V617" s="8"/>
      <c r="W617" s="8"/>
      <c r="X617" s="6"/>
      <c r="Y617" s="6"/>
    </row>
    <row r="618" spans="1:25" x14ac:dyDescent="0.3">
      <c r="A618" s="6" t="s">
        <v>13017</v>
      </c>
      <c r="B618" s="6"/>
      <c r="C618" s="6" t="s">
        <v>6132</v>
      </c>
      <c r="D618" s="6" t="str">
        <f t="shared" si="27"/>
        <v>ORD26003075</v>
      </c>
      <c r="E618" s="10">
        <v>46269</v>
      </c>
      <c r="F618" s="6" t="s">
        <v>12294</v>
      </c>
      <c r="G618" s="6" t="s">
        <v>18</v>
      </c>
      <c r="H618" s="8">
        <v>1798</v>
      </c>
      <c r="I618" s="8">
        <v>0</v>
      </c>
      <c r="J618" s="8">
        <v>0</v>
      </c>
      <c r="K618" s="8">
        <v>1798</v>
      </c>
      <c r="L618" s="10">
        <v>46271</v>
      </c>
      <c r="M618" s="6" t="s">
        <v>12903</v>
      </c>
      <c r="N618" s="6" t="str">
        <f>IF(COUNTIF($A$2:A618,A618)&gt;1,"DUP","OK")</f>
        <v>OK</v>
      </c>
      <c r="O618" s="6" t="str">
        <f t="shared" si="28"/>
        <v>ORD26003075</v>
      </c>
      <c r="P618" s="6" t="str">
        <f t="shared" si="29"/>
        <v>Sep</v>
      </c>
      <c r="Q618" s="6"/>
      <c r="R618" s="9"/>
      <c r="S618" s="8"/>
      <c r="T618" s="8"/>
      <c r="U618" s="8"/>
      <c r="V618" s="8"/>
      <c r="W618" s="8"/>
      <c r="X618" s="6"/>
      <c r="Y618" s="6"/>
    </row>
    <row r="619" spans="1:25" x14ac:dyDescent="0.3">
      <c r="A619" s="6" t="s">
        <v>13018</v>
      </c>
      <c r="B619" s="6"/>
      <c r="C619" s="6" t="s">
        <v>6193</v>
      </c>
      <c r="D619" s="6" t="str">
        <f t="shared" si="27"/>
        <v>ORD26003106</v>
      </c>
      <c r="E619" s="10">
        <v>46269</v>
      </c>
      <c r="F619" s="6" t="s">
        <v>12294</v>
      </c>
      <c r="G619" s="6" t="s">
        <v>27</v>
      </c>
      <c r="H619" s="8">
        <v>2447</v>
      </c>
      <c r="I619" s="8">
        <v>39.15</v>
      </c>
      <c r="J619" s="8">
        <v>7.05</v>
      </c>
      <c r="K619" s="8">
        <v>2400.8000000000002</v>
      </c>
      <c r="L619" s="10">
        <v>46271</v>
      </c>
      <c r="M619" s="6" t="s">
        <v>12903</v>
      </c>
      <c r="N619" s="6" t="str">
        <f>IF(COUNTIF($A$2:A619,A619)&gt;1,"DUP","OK")</f>
        <v>OK</v>
      </c>
      <c r="O619" s="6" t="str">
        <f t="shared" si="28"/>
        <v>ORD26003106</v>
      </c>
      <c r="P619" s="6" t="str">
        <f t="shared" si="29"/>
        <v>Sep</v>
      </c>
      <c r="Q619" s="6"/>
      <c r="R619" s="9"/>
      <c r="S619" s="8"/>
      <c r="T619" s="8"/>
      <c r="U619" s="8"/>
      <c r="V619" s="8"/>
      <c r="W619" s="8"/>
      <c r="X619" s="6"/>
      <c r="Y619" s="6"/>
    </row>
    <row r="620" spans="1:25" x14ac:dyDescent="0.3">
      <c r="A620" s="6" t="s">
        <v>13019</v>
      </c>
      <c r="B620" s="6"/>
      <c r="C620" s="6" t="s">
        <v>6195</v>
      </c>
      <c r="D620" s="6" t="str">
        <f t="shared" si="27"/>
        <v>ORD26003107</v>
      </c>
      <c r="E620" s="10">
        <v>46269</v>
      </c>
      <c r="F620" s="6" t="s">
        <v>12294</v>
      </c>
      <c r="G620" s="6" t="s">
        <v>18</v>
      </c>
      <c r="H620" s="8">
        <v>299</v>
      </c>
      <c r="I620" s="8">
        <v>0</v>
      </c>
      <c r="J620" s="8">
        <v>0</v>
      </c>
      <c r="K620" s="8">
        <v>299</v>
      </c>
      <c r="L620" s="10">
        <v>46271</v>
      </c>
      <c r="M620" s="6" t="s">
        <v>12903</v>
      </c>
      <c r="N620" s="6" t="str">
        <f>IF(COUNTIF($A$2:A620,A620)&gt;1,"DUP","OK")</f>
        <v>OK</v>
      </c>
      <c r="O620" s="6" t="str">
        <f t="shared" si="28"/>
        <v>ORD26003107</v>
      </c>
      <c r="P620" s="6" t="str">
        <f t="shared" si="29"/>
        <v>Sep</v>
      </c>
      <c r="Q620" s="6"/>
      <c r="R620" s="9"/>
      <c r="S620" s="8"/>
      <c r="T620" s="8"/>
      <c r="U620" s="8"/>
      <c r="V620" s="8"/>
      <c r="W620" s="8"/>
      <c r="X620" s="6"/>
      <c r="Y620" s="6"/>
    </row>
    <row r="621" spans="1:25" x14ac:dyDescent="0.3">
      <c r="A621" s="6" t="s">
        <v>13020</v>
      </c>
      <c r="B621" s="6"/>
      <c r="C621" s="6" t="s">
        <v>6354</v>
      </c>
      <c r="D621" s="6" t="str">
        <f t="shared" si="27"/>
        <v>ORD26003187</v>
      </c>
      <c r="E621" s="10">
        <v>46269</v>
      </c>
      <c r="F621" s="6" t="s">
        <v>12294</v>
      </c>
      <c r="G621" s="6" t="s">
        <v>18</v>
      </c>
      <c r="H621" s="8">
        <v>349</v>
      </c>
      <c r="I621" s="8">
        <v>0</v>
      </c>
      <c r="J621" s="8">
        <v>0</v>
      </c>
      <c r="K621" s="8">
        <v>349</v>
      </c>
      <c r="L621" s="10">
        <v>46271</v>
      </c>
      <c r="M621" s="6" t="s">
        <v>12903</v>
      </c>
      <c r="N621" s="6" t="str">
        <f>IF(COUNTIF($A$2:A621,A621)&gt;1,"DUP","OK")</f>
        <v>OK</v>
      </c>
      <c r="O621" s="6" t="str">
        <f t="shared" si="28"/>
        <v>ORD26003187</v>
      </c>
      <c r="P621" s="6" t="str">
        <f t="shared" si="29"/>
        <v>Sep</v>
      </c>
      <c r="Q621" s="6"/>
      <c r="R621" s="9"/>
      <c r="S621" s="8"/>
      <c r="T621" s="8"/>
      <c r="U621" s="8"/>
      <c r="V621" s="8"/>
      <c r="W621" s="8"/>
      <c r="X621" s="6"/>
      <c r="Y621" s="6"/>
    </row>
    <row r="622" spans="1:25" x14ac:dyDescent="0.3">
      <c r="A622" s="6" t="s">
        <v>13021</v>
      </c>
      <c r="B622" s="6"/>
      <c r="C622" s="6" t="s">
        <v>6366</v>
      </c>
      <c r="D622" s="6" t="str">
        <f t="shared" si="27"/>
        <v>ORD26003193</v>
      </c>
      <c r="E622" s="10">
        <v>46269</v>
      </c>
      <c r="F622" s="6" t="s">
        <v>12294</v>
      </c>
      <c r="G622" s="6" t="s">
        <v>18</v>
      </c>
      <c r="H622" s="8">
        <v>499</v>
      </c>
      <c r="I622" s="8">
        <v>0</v>
      </c>
      <c r="J622" s="8">
        <v>0</v>
      </c>
      <c r="K622" s="8">
        <v>499</v>
      </c>
      <c r="L622" s="10">
        <v>46271</v>
      </c>
      <c r="M622" s="6" t="s">
        <v>12903</v>
      </c>
      <c r="N622" s="6" t="str">
        <f>IF(COUNTIF($A$2:A622,A622)&gt;1,"DUP","OK")</f>
        <v>OK</v>
      </c>
      <c r="O622" s="6" t="str">
        <f t="shared" si="28"/>
        <v>ORD26003193</v>
      </c>
      <c r="P622" s="6" t="str">
        <f t="shared" si="29"/>
        <v>Sep</v>
      </c>
      <c r="Q622" s="6"/>
      <c r="R622" s="9"/>
      <c r="S622" s="8"/>
      <c r="T622" s="8"/>
      <c r="U622" s="8"/>
      <c r="V622" s="8"/>
      <c r="W622" s="8"/>
      <c r="X622" s="6"/>
      <c r="Y622" s="6"/>
    </row>
    <row r="623" spans="1:25" x14ac:dyDescent="0.3">
      <c r="A623" s="6" t="s">
        <v>13022</v>
      </c>
      <c r="B623" s="6"/>
      <c r="C623" s="6" t="s">
        <v>6411</v>
      </c>
      <c r="D623" s="6" t="str">
        <f t="shared" si="27"/>
        <v>ORD26003216</v>
      </c>
      <c r="E623" s="10">
        <v>46269</v>
      </c>
      <c r="F623" s="6" t="s">
        <v>12294</v>
      </c>
      <c r="G623" s="6" t="s">
        <v>27</v>
      </c>
      <c r="H623" s="8">
        <v>2148</v>
      </c>
      <c r="I623" s="8">
        <v>34.369999999999997</v>
      </c>
      <c r="J623" s="8">
        <v>6.19</v>
      </c>
      <c r="K623" s="8">
        <v>2107.44</v>
      </c>
      <c r="L623" s="10">
        <v>46271</v>
      </c>
      <c r="M623" s="6" t="s">
        <v>12903</v>
      </c>
      <c r="N623" s="6" t="str">
        <f>IF(COUNTIF($A$2:A623,A623)&gt;1,"DUP","OK")</f>
        <v>OK</v>
      </c>
      <c r="O623" s="6" t="str">
        <f t="shared" si="28"/>
        <v>ORD26003216</v>
      </c>
      <c r="P623" s="6" t="str">
        <f t="shared" si="29"/>
        <v>Sep</v>
      </c>
      <c r="Q623" s="6"/>
      <c r="R623" s="9"/>
      <c r="S623" s="8"/>
      <c r="T623" s="8"/>
      <c r="U623" s="8"/>
      <c r="V623" s="8"/>
      <c r="W623" s="8"/>
      <c r="X623" s="6"/>
      <c r="Y623" s="6"/>
    </row>
    <row r="624" spans="1:25" x14ac:dyDescent="0.3">
      <c r="A624" s="6" t="s">
        <v>13023</v>
      </c>
      <c r="B624" s="6"/>
      <c r="C624" s="6" t="s">
        <v>6533</v>
      </c>
      <c r="D624" s="6" t="str">
        <f t="shared" si="27"/>
        <v>ORD26003278</v>
      </c>
      <c r="E624" s="10">
        <v>46269</v>
      </c>
      <c r="F624" s="6" t="s">
        <v>12294</v>
      </c>
      <c r="G624" s="6" t="s">
        <v>18</v>
      </c>
      <c r="H624" s="8">
        <v>999</v>
      </c>
      <c r="I624" s="8">
        <v>0</v>
      </c>
      <c r="J624" s="8">
        <v>0</v>
      </c>
      <c r="K624" s="8">
        <v>999</v>
      </c>
      <c r="L624" s="10">
        <v>46271</v>
      </c>
      <c r="M624" s="6" t="s">
        <v>12903</v>
      </c>
      <c r="N624" s="6" t="str">
        <f>IF(COUNTIF($A$2:A624,A624)&gt;1,"DUP","OK")</f>
        <v>OK</v>
      </c>
      <c r="O624" s="6" t="str">
        <f t="shared" si="28"/>
        <v>ORD26003278</v>
      </c>
      <c r="P624" s="6" t="str">
        <f t="shared" si="29"/>
        <v>Sep</v>
      </c>
      <c r="Q624" s="6"/>
      <c r="R624" s="9"/>
      <c r="S624" s="8"/>
      <c r="T624" s="8"/>
      <c r="U624" s="8"/>
      <c r="V624" s="8"/>
      <c r="W624" s="8"/>
      <c r="X624" s="6"/>
      <c r="Y624" s="6"/>
    </row>
    <row r="625" spans="1:25" x14ac:dyDescent="0.3">
      <c r="A625" s="6" t="s">
        <v>13024</v>
      </c>
      <c r="B625" s="6"/>
      <c r="C625" s="6" t="s">
        <v>6583</v>
      </c>
      <c r="D625" s="6" t="str">
        <f t="shared" si="27"/>
        <v>ORD26003303</v>
      </c>
      <c r="E625" s="10">
        <v>46269</v>
      </c>
      <c r="F625" s="6" t="s">
        <v>12294</v>
      </c>
      <c r="G625" s="6" t="s">
        <v>18</v>
      </c>
      <c r="H625" s="8">
        <v>10498</v>
      </c>
      <c r="I625" s="8">
        <v>31.49</v>
      </c>
      <c r="J625" s="8">
        <v>5.67</v>
      </c>
      <c r="K625" s="8">
        <v>10460.84</v>
      </c>
      <c r="L625" s="10">
        <v>46271</v>
      </c>
      <c r="M625" s="6" t="s">
        <v>12903</v>
      </c>
      <c r="N625" s="6" t="str">
        <f>IF(COUNTIF($A$2:A625,A625)&gt;1,"DUP","OK")</f>
        <v>OK</v>
      </c>
      <c r="O625" s="6" t="str">
        <f t="shared" si="28"/>
        <v>ORD26003303</v>
      </c>
      <c r="P625" s="6" t="str">
        <f t="shared" si="29"/>
        <v>Sep</v>
      </c>
      <c r="Q625" s="6"/>
      <c r="R625" s="9"/>
      <c r="S625" s="8"/>
      <c r="T625" s="8"/>
      <c r="U625" s="8"/>
      <c r="V625" s="8"/>
      <c r="W625" s="8"/>
      <c r="X625" s="6"/>
      <c r="Y625" s="6"/>
    </row>
    <row r="626" spans="1:25" x14ac:dyDescent="0.3">
      <c r="A626" s="6" t="s">
        <v>13025</v>
      </c>
      <c r="B626" s="6"/>
      <c r="C626" s="6" t="s">
        <v>6621</v>
      </c>
      <c r="D626" s="6" t="str">
        <f t="shared" si="27"/>
        <v>ORD26003323</v>
      </c>
      <c r="E626" s="10">
        <v>46269</v>
      </c>
      <c r="F626" s="6" t="s">
        <v>12294</v>
      </c>
      <c r="G626" s="6" t="s">
        <v>54</v>
      </c>
      <c r="H626" s="8">
        <v>999</v>
      </c>
      <c r="I626" s="8">
        <v>18.98</v>
      </c>
      <c r="J626" s="8">
        <v>3.42</v>
      </c>
      <c r="K626" s="8">
        <v>976.6</v>
      </c>
      <c r="L626" s="10">
        <v>46271</v>
      </c>
      <c r="M626" s="6" t="s">
        <v>12903</v>
      </c>
      <c r="N626" s="6" t="str">
        <f>IF(COUNTIF($A$2:A626,A626)&gt;1,"DUP","OK")</f>
        <v>OK</v>
      </c>
      <c r="O626" s="6" t="str">
        <f t="shared" si="28"/>
        <v>ORD26003323</v>
      </c>
      <c r="P626" s="6" t="str">
        <f t="shared" si="29"/>
        <v>Sep</v>
      </c>
      <c r="Q626" s="6"/>
      <c r="R626" s="9"/>
      <c r="S626" s="8"/>
      <c r="T626" s="8"/>
      <c r="U626" s="8"/>
      <c r="V626" s="8"/>
      <c r="W626" s="8"/>
      <c r="X626" s="6"/>
      <c r="Y626" s="6"/>
    </row>
    <row r="627" spans="1:25" x14ac:dyDescent="0.3">
      <c r="A627" s="6" t="s">
        <v>13026</v>
      </c>
      <c r="B627" s="6"/>
      <c r="C627" s="6" t="s">
        <v>6671</v>
      </c>
      <c r="D627" s="6" t="str">
        <f t="shared" si="27"/>
        <v>ORD26003348</v>
      </c>
      <c r="E627" s="10">
        <v>46269</v>
      </c>
      <c r="F627" s="6" t="s">
        <v>12294</v>
      </c>
      <c r="G627" s="6" t="s">
        <v>18</v>
      </c>
      <c r="H627" s="8">
        <v>7498</v>
      </c>
      <c r="I627" s="8">
        <v>22.49</v>
      </c>
      <c r="J627" s="8">
        <v>4.05</v>
      </c>
      <c r="K627" s="8">
        <v>7471.46</v>
      </c>
      <c r="L627" s="10">
        <v>46271</v>
      </c>
      <c r="M627" s="6" t="s">
        <v>12903</v>
      </c>
      <c r="N627" s="6" t="str">
        <f>IF(COUNTIF($A$2:A627,A627)&gt;1,"DUP","OK")</f>
        <v>OK</v>
      </c>
      <c r="O627" s="6" t="str">
        <f t="shared" si="28"/>
        <v>ORD26003348</v>
      </c>
      <c r="P627" s="6" t="str">
        <f t="shared" si="29"/>
        <v>Sep</v>
      </c>
      <c r="Q627" s="6"/>
      <c r="R627" s="9"/>
      <c r="S627" s="8"/>
      <c r="T627" s="8"/>
      <c r="U627" s="8"/>
      <c r="V627" s="8"/>
      <c r="W627" s="8"/>
      <c r="X627" s="6"/>
      <c r="Y627" s="6"/>
    </row>
    <row r="628" spans="1:25" x14ac:dyDescent="0.3">
      <c r="A628" s="6" t="s">
        <v>13027</v>
      </c>
      <c r="B628" s="6"/>
      <c r="C628" s="6" t="s">
        <v>6889</v>
      </c>
      <c r="D628" s="6" t="str">
        <f t="shared" si="27"/>
        <v>ORD26003457</v>
      </c>
      <c r="E628" s="10">
        <v>46269</v>
      </c>
      <c r="F628" s="6" t="s">
        <v>12294</v>
      </c>
      <c r="G628" s="6" t="s">
        <v>27</v>
      </c>
      <c r="H628" s="8">
        <v>9097</v>
      </c>
      <c r="I628" s="8">
        <v>145.55000000000001</v>
      </c>
      <c r="J628" s="8">
        <v>26.2</v>
      </c>
      <c r="K628" s="8">
        <v>8925.25</v>
      </c>
      <c r="L628" s="10">
        <v>46271</v>
      </c>
      <c r="M628" s="6" t="s">
        <v>12903</v>
      </c>
      <c r="N628" s="6" t="str">
        <f>IF(COUNTIF($A$2:A628,A628)&gt;1,"DUP","OK")</f>
        <v>OK</v>
      </c>
      <c r="O628" s="6" t="str">
        <f t="shared" si="28"/>
        <v>ORD26003457</v>
      </c>
      <c r="P628" s="6" t="str">
        <f t="shared" si="29"/>
        <v>Sep</v>
      </c>
      <c r="Q628" s="6"/>
      <c r="R628" s="9"/>
      <c r="S628" s="8"/>
      <c r="T628" s="8"/>
      <c r="U628" s="8"/>
      <c r="V628" s="8"/>
      <c r="W628" s="8"/>
      <c r="X628" s="6"/>
      <c r="Y628" s="6"/>
    </row>
    <row r="629" spans="1:25" x14ac:dyDescent="0.3">
      <c r="A629" s="6" t="s">
        <v>13028</v>
      </c>
      <c r="B629" s="6"/>
      <c r="C629" s="6" t="s">
        <v>6947</v>
      </c>
      <c r="D629" s="6" t="str">
        <f t="shared" si="27"/>
        <v>ORD26003487</v>
      </c>
      <c r="E629" s="10">
        <v>46269</v>
      </c>
      <c r="F629" s="6" t="s">
        <v>12294</v>
      </c>
      <c r="G629" s="6" t="s">
        <v>27</v>
      </c>
      <c r="H629" s="8">
        <v>349</v>
      </c>
      <c r="I629" s="8">
        <v>6.28</v>
      </c>
      <c r="J629" s="8">
        <v>1.1299999999999999</v>
      </c>
      <c r="K629" s="8">
        <v>341.59</v>
      </c>
      <c r="L629" s="10">
        <v>46271</v>
      </c>
      <c r="M629" s="6" t="s">
        <v>12903</v>
      </c>
      <c r="N629" s="6" t="str">
        <f>IF(COUNTIF($A$2:A629,A629)&gt;1,"DUP","OK")</f>
        <v>OK</v>
      </c>
      <c r="O629" s="6" t="str">
        <f t="shared" si="28"/>
        <v>ORD26003487</v>
      </c>
      <c r="P629" s="6" t="str">
        <f t="shared" si="29"/>
        <v>Sep</v>
      </c>
      <c r="Q629" s="6"/>
      <c r="R629" s="9"/>
      <c r="S629" s="8"/>
      <c r="T629" s="8"/>
      <c r="U629" s="8"/>
      <c r="V629" s="8"/>
      <c r="W629" s="8"/>
      <c r="X629" s="6"/>
      <c r="Y629" s="6"/>
    </row>
    <row r="630" spans="1:25" x14ac:dyDescent="0.3">
      <c r="A630" s="6" t="s">
        <v>13029</v>
      </c>
      <c r="B630" s="6"/>
      <c r="C630" s="6" t="s">
        <v>7009</v>
      </c>
      <c r="D630" s="6" t="str">
        <f t="shared" si="27"/>
        <v>ORD26003519</v>
      </c>
      <c r="E630" s="10">
        <v>46269</v>
      </c>
      <c r="F630" s="6" t="s">
        <v>12294</v>
      </c>
      <c r="G630" s="6" t="s">
        <v>18</v>
      </c>
      <c r="H630" s="8">
        <v>4999</v>
      </c>
      <c r="I630" s="8">
        <v>15</v>
      </c>
      <c r="J630" s="8">
        <v>2.7</v>
      </c>
      <c r="K630" s="8">
        <v>4981.3</v>
      </c>
      <c r="L630" s="10">
        <v>46271</v>
      </c>
      <c r="M630" s="6" t="s">
        <v>12903</v>
      </c>
      <c r="N630" s="6" t="str">
        <f>IF(COUNTIF($A$2:A630,A630)&gt;1,"DUP","OK")</f>
        <v>OK</v>
      </c>
      <c r="O630" s="6" t="str">
        <f t="shared" si="28"/>
        <v>ORD26003519</v>
      </c>
      <c r="P630" s="6" t="str">
        <f t="shared" si="29"/>
        <v>Sep</v>
      </c>
      <c r="Q630" s="6"/>
      <c r="R630" s="9"/>
      <c r="S630" s="8"/>
      <c r="T630" s="8"/>
      <c r="U630" s="8"/>
      <c r="V630" s="8"/>
      <c r="W630" s="8"/>
      <c r="X630" s="6"/>
      <c r="Y630" s="6"/>
    </row>
    <row r="631" spans="1:25" x14ac:dyDescent="0.3">
      <c r="A631" s="6" t="s">
        <v>13030</v>
      </c>
      <c r="B631" s="6"/>
      <c r="C631" s="6" t="s">
        <v>7037</v>
      </c>
      <c r="D631" s="6" t="str">
        <f t="shared" si="27"/>
        <v>ORD26003533</v>
      </c>
      <c r="E631" s="10">
        <v>46269</v>
      </c>
      <c r="F631" s="6" t="s">
        <v>12294</v>
      </c>
      <c r="G631" s="6" t="s">
        <v>18</v>
      </c>
      <c r="H631" s="8">
        <v>6597</v>
      </c>
      <c r="I631" s="8">
        <v>19.79</v>
      </c>
      <c r="J631" s="8">
        <v>3.56</v>
      </c>
      <c r="K631" s="8">
        <v>6573.65</v>
      </c>
      <c r="L631" s="10">
        <v>46271</v>
      </c>
      <c r="M631" s="6" t="s">
        <v>12903</v>
      </c>
      <c r="N631" s="6" t="str">
        <f>IF(COUNTIF($A$2:A631,A631)&gt;1,"DUP","OK")</f>
        <v>OK</v>
      </c>
      <c r="O631" s="6" t="str">
        <f t="shared" si="28"/>
        <v>ORD26003533</v>
      </c>
      <c r="P631" s="6" t="str">
        <f t="shared" si="29"/>
        <v>Sep</v>
      </c>
      <c r="Q631" s="6"/>
      <c r="R631" s="9"/>
      <c r="S631" s="8"/>
      <c r="T631" s="8"/>
      <c r="U631" s="8"/>
      <c r="V631" s="8"/>
      <c r="W631" s="8"/>
      <c r="X631" s="6"/>
      <c r="Y631" s="6"/>
    </row>
    <row r="632" spans="1:25" x14ac:dyDescent="0.3">
      <c r="A632" s="6" t="s">
        <v>13031</v>
      </c>
      <c r="B632" s="6"/>
      <c r="C632" s="6" t="s">
        <v>13032</v>
      </c>
      <c r="D632" s="6" t="str">
        <f t="shared" si="27"/>
        <v>ORD26003551</v>
      </c>
      <c r="E632" s="10">
        <v>46269</v>
      </c>
      <c r="F632" s="6" t="s">
        <v>12294</v>
      </c>
      <c r="G632" s="6" t="s">
        <v>18</v>
      </c>
      <c r="H632" s="8">
        <v>7999</v>
      </c>
      <c r="I632" s="8">
        <v>24</v>
      </c>
      <c r="J632" s="8">
        <v>4.32</v>
      </c>
      <c r="K632" s="8">
        <v>7970.68</v>
      </c>
      <c r="L632" s="10">
        <v>46271</v>
      </c>
      <c r="M632" s="6" t="s">
        <v>12903</v>
      </c>
      <c r="N632" s="6" t="str">
        <f>IF(COUNTIF($A$2:A632,A632)&gt;1,"DUP","OK")</f>
        <v>OK</v>
      </c>
      <c r="O632" s="6" t="str">
        <f t="shared" si="28"/>
        <v>ORD26003551</v>
      </c>
      <c r="P632" s="6" t="str">
        <f t="shared" si="29"/>
        <v>Sep</v>
      </c>
      <c r="Q632" s="6"/>
      <c r="R632" s="9"/>
      <c r="S632" s="8"/>
      <c r="T632" s="8"/>
      <c r="U632" s="8"/>
      <c r="V632" s="8"/>
      <c r="W632" s="8"/>
      <c r="X632" s="6"/>
      <c r="Y632" s="6"/>
    </row>
    <row r="633" spans="1:25" x14ac:dyDescent="0.3">
      <c r="A633" s="6" t="s">
        <v>13033</v>
      </c>
      <c r="B633" s="6"/>
      <c r="C633" s="6" t="s">
        <v>7134</v>
      </c>
      <c r="D633" s="6" t="str">
        <f t="shared" si="27"/>
        <v>ORD26003582</v>
      </c>
      <c r="E633" s="10">
        <v>46269</v>
      </c>
      <c r="F633" s="6" t="s">
        <v>12294</v>
      </c>
      <c r="G633" s="6" t="s">
        <v>54</v>
      </c>
      <c r="H633" s="8">
        <v>4999</v>
      </c>
      <c r="I633" s="8">
        <v>84.98</v>
      </c>
      <c r="J633" s="8">
        <v>15.3</v>
      </c>
      <c r="K633" s="8">
        <v>4898.72</v>
      </c>
      <c r="L633" s="10">
        <v>46271</v>
      </c>
      <c r="M633" s="6" t="s">
        <v>12903</v>
      </c>
      <c r="N633" s="6" t="str">
        <f>IF(COUNTIF($A$2:A633,A633)&gt;1,"DUP","OK")</f>
        <v>OK</v>
      </c>
      <c r="O633" s="6" t="str">
        <f t="shared" si="28"/>
        <v>ORD26003582</v>
      </c>
      <c r="P633" s="6" t="str">
        <f t="shared" si="29"/>
        <v>Sep</v>
      </c>
      <c r="Q633" s="6"/>
      <c r="R633" s="9"/>
      <c r="S633" s="8"/>
      <c r="T633" s="8"/>
      <c r="U633" s="8"/>
      <c r="V633" s="8"/>
      <c r="W633" s="8"/>
      <c r="X633" s="6"/>
      <c r="Y633" s="6"/>
    </row>
    <row r="634" spans="1:25" x14ac:dyDescent="0.3">
      <c r="A634" s="6" t="s">
        <v>13034</v>
      </c>
      <c r="B634" s="6"/>
      <c r="C634" s="6" t="s">
        <v>13035</v>
      </c>
      <c r="D634" s="6" t="str">
        <f t="shared" si="27"/>
        <v>ORD26003636</v>
      </c>
      <c r="E634" s="10">
        <v>46269</v>
      </c>
      <c r="F634" s="6" t="s">
        <v>12294</v>
      </c>
      <c r="G634" s="6" t="s">
        <v>54</v>
      </c>
      <c r="H634" s="8">
        <v>1798</v>
      </c>
      <c r="I634" s="8">
        <v>34.159999999999997</v>
      </c>
      <c r="J634" s="8">
        <v>6.15</v>
      </c>
      <c r="K634" s="8">
        <v>1757.69</v>
      </c>
      <c r="L634" s="10">
        <v>46271</v>
      </c>
      <c r="M634" s="6" t="s">
        <v>12903</v>
      </c>
      <c r="N634" s="6" t="str">
        <f>IF(COUNTIF($A$2:A634,A634)&gt;1,"DUP","OK")</f>
        <v>OK</v>
      </c>
      <c r="O634" s="6" t="str">
        <f t="shared" si="28"/>
        <v>ORD26003636</v>
      </c>
      <c r="P634" s="6" t="str">
        <f t="shared" si="29"/>
        <v>Sep</v>
      </c>
      <c r="Q634" s="6"/>
      <c r="R634" s="9"/>
      <c r="S634" s="8"/>
      <c r="T634" s="8"/>
      <c r="U634" s="8"/>
      <c r="V634" s="8"/>
      <c r="W634" s="8"/>
      <c r="X634" s="6"/>
      <c r="Y634" s="6"/>
    </row>
    <row r="635" spans="1:25" x14ac:dyDescent="0.3">
      <c r="A635" s="6" t="s">
        <v>13036</v>
      </c>
      <c r="B635" s="6"/>
      <c r="C635" s="6" t="s">
        <v>7275</v>
      </c>
      <c r="D635" s="6" t="str">
        <f t="shared" si="27"/>
        <v>ORD26003656</v>
      </c>
      <c r="E635" s="10">
        <v>46269</v>
      </c>
      <c r="F635" s="6" t="s">
        <v>12294</v>
      </c>
      <c r="G635" s="6" t="s">
        <v>18</v>
      </c>
      <c r="H635" s="8">
        <v>1299</v>
      </c>
      <c r="I635" s="8">
        <v>0</v>
      </c>
      <c r="J635" s="8">
        <v>0</v>
      </c>
      <c r="K635" s="8">
        <v>1299</v>
      </c>
      <c r="L635" s="10">
        <v>46271</v>
      </c>
      <c r="M635" s="6" t="s">
        <v>12903</v>
      </c>
      <c r="N635" s="6" t="str">
        <f>IF(COUNTIF($A$2:A635,A635)&gt;1,"DUP","OK")</f>
        <v>OK</v>
      </c>
      <c r="O635" s="6" t="str">
        <f t="shared" si="28"/>
        <v>ORD26003656</v>
      </c>
      <c r="P635" s="6" t="str">
        <f t="shared" si="29"/>
        <v>Sep</v>
      </c>
      <c r="Q635" s="6"/>
      <c r="R635" s="9"/>
      <c r="S635" s="8"/>
      <c r="T635" s="8"/>
      <c r="U635" s="8"/>
      <c r="V635" s="8"/>
      <c r="W635" s="8"/>
      <c r="X635" s="6"/>
      <c r="Y635" s="6"/>
    </row>
    <row r="636" spans="1:25" x14ac:dyDescent="0.3">
      <c r="A636" s="6" t="s">
        <v>13037</v>
      </c>
      <c r="B636" s="6"/>
      <c r="C636" s="6" t="s">
        <v>13038</v>
      </c>
      <c r="D636" s="6" t="str">
        <f t="shared" si="27"/>
        <v>ORD26003730</v>
      </c>
      <c r="E636" s="10">
        <v>46269</v>
      </c>
      <c r="F636" s="6" t="s">
        <v>12294</v>
      </c>
      <c r="G636" s="6" t="s">
        <v>54</v>
      </c>
      <c r="H636" s="8">
        <v>4298</v>
      </c>
      <c r="I636" s="8">
        <v>73.069999999999993</v>
      </c>
      <c r="J636" s="8">
        <v>13.15</v>
      </c>
      <c r="K636" s="8">
        <v>4211.78</v>
      </c>
      <c r="L636" s="10">
        <v>46271</v>
      </c>
      <c r="M636" s="6" t="s">
        <v>12903</v>
      </c>
      <c r="N636" s="6" t="str">
        <f>IF(COUNTIF($A$2:A636,A636)&gt;1,"DUP","OK")</f>
        <v>OK</v>
      </c>
      <c r="O636" s="6" t="str">
        <f t="shared" si="28"/>
        <v>ORD26003730</v>
      </c>
      <c r="P636" s="6" t="str">
        <f t="shared" si="29"/>
        <v>Sep</v>
      </c>
      <c r="Q636" s="6"/>
      <c r="R636" s="9"/>
      <c r="S636" s="8"/>
      <c r="T636" s="8"/>
      <c r="U636" s="8"/>
      <c r="V636" s="8"/>
      <c r="W636" s="8"/>
      <c r="X636" s="6"/>
      <c r="Y636" s="6"/>
    </row>
    <row r="637" spans="1:25" x14ac:dyDescent="0.3">
      <c r="A637" s="6" t="s">
        <v>13039</v>
      </c>
      <c r="B637" s="6"/>
      <c r="C637" s="6" t="s">
        <v>7468</v>
      </c>
      <c r="D637" s="6" t="str">
        <f t="shared" si="27"/>
        <v>ORD26003754</v>
      </c>
      <c r="E637" s="10">
        <v>46269</v>
      </c>
      <c r="F637" s="6" t="s">
        <v>12294</v>
      </c>
      <c r="G637" s="6" t="s">
        <v>27</v>
      </c>
      <c r="H637" s="8">
        <v>3998</v>
      </c>
      <c r="I637" s="8">
        <v>63.97</v>
      </c>
      <c r="J637" s="8">
        <v>11.51</v>
      </c>
      <c r="K637" s="8">
        <v>3922.52</v>
      </c>
      <c r="L637" s="10">
        <v>46271</v>
      </c>
      <c r="M637" s="6" t="s">
        <v>12903</v>
      </c>
      <c r="N637" s="6" t="str">
        <f>IF(COUNTIF($A$2:A637,A637)&gt;1,"DUP","OK")</f>
        <v>OK</v>
      </c>
      <c r="O637" s="6" t="str">
        <f t="shared" si="28"/>
        <v>ORD26003754</v>
      </c>
      <c r="P637" s="6" t="str">
        <f t="shared" si="29"/>
        <v>Sep</v>
      </c>
      <c r="Q637" s="6"/>
      <c r="R637" s="9"/>
      <c r="S637" s="8"/>
      <c r="T637" s="8"/>
      <c r="U637" s="8"/>
      <c r="V637" s="8"/>
      <c r="W637" s="8"/>
      <c r="X637" s="6"/>
      <c r="Y637" s="6"/>
    </row>
    <row r="638" spans="1:25" x14ac:dyDescent="0.3">
      <c r="A638" s="6" t="s">
        <v>13040</v>
      </c>
      <c r="B638" s="6"/>
      <c r="C638" s="6" t="s">
        <v>7596</v>
      </c>
      <c r="D638" s="6" t="str">
        <f t="shared" si="27"/>
        <v>ORD26003818</v>
      </c>
      <c r="E638" s="10">
        <v>46269</v>
      </c>
      <c r="F638" s="6" t="s">
        <v>12294</v>
      </c>
      <c r="G638" s="6" t="s">
        <v>18</v>
      </c>
      <c r="H638" s="8">
        <v>799</v>
      </c>
      <c r="I638" s="8">
        <v>0</v>
      </c>
      <c r="J638" s="8">
        <v>0</v>
      </c>
      <c r="K638" s="8">
        <v>799</v>
      </c>
      <c r="L638" s="10">
        <v>46271</v>
      </c>
      <c r="M638" s="6" t="s">
        <v>12903</v>
      </c>
      <c r="N638" s="6" t="str">
        <f>IF(COUNTIF($A$2:A638,A638)&gt;1,"DUP","OK")</f>
        <v>OK</v>
      </c>
      <c r="O638" s="6" t="str">
        <f t="shared" si="28"/>
        <v>ORD26003818</v>
      </c>
      <c r="P638" s="6" t="str">
        <f t="shared" si="29"/>
        <v>Sep</v>
      </c>
      <c r="Q638" s="6"/>
      <c r="R638" s="9"/>
      <c r="S638" s="8"/>
      <c r="T638" s="8"/>
      <c r="U638" s="8"/>
      <c r="V638" s="8"/>
      <c r="W638" s="8"/>
      <c r="X638" s="6"/>
      <c r="Y638" s="6"/>
    </row>
    <row r="639" spans="1:25" x14ac:dyDescent="0.3">
      <c r="A639" s="6" t="s">
        <v>13041</v>
      </c>
      <c r="B639" s="6"/>
      <c r="C639" s="6" t="s">
        <v>13042</v>
      </c>
      <c r="D639" s="6" t="str">
        <f t="shared" si="27"/>
        <v>ORD26003856</v>
      </c>
      <c r="E639" s="10">
        <v>46269</v>
      </c>
      <c r="F639" s="6" t="s">
        <v>12294</v>
      </c>
      <c r="G639" s="6" t="s">
        <v>43</v>
      </c>
      <c r="H639" s="8">
        <v>4298</v>
      </c>
      <c r="I639" s="8">
        <v>51.58</v>
      </c>
      <c r="J639" s="8">
        <v>9.2799999999999994</v>
      </c>
      <c r="K639" s="8">
        <v>4237.1400000000003</v>
      </c>
      <c r="L639" s="10">
        <v>46271</v>
      </c>
      <c r="M639" s="6" t="s">
        <v>12903</v>
      </c>
      <c r="N639" s="6" t="str">
        <f>IF(COUNTIF($A$2:A639,A639)&gt;1,"DUP","OK")</f>
        <v>OK</v>
      </c>
      <c r="O639" s="6" t="str">
        <f t="shared" si="28"/>
        <v>ORD26003856</v>
      </c>
      <c r="P639" s="6" t="str">
        <f t="shared" si="29"/>
        <v>Sep</v>
      </c>
      <c r="Q639" s="6"/>
      <c r="R639" s="9"/>
      <c r="S639" s="8"/>
      <c r="T639" s="8"/>
      <c r="U639" s="8"/>
      <c r="V639" s="8"/>
      <c r="W639" s="8"/>
      <c r="X639" s="6"/>
      <c r="Y639" s="6"/>
    </row>
    <row r="640" spans="1:25" x14ac:dyDescent="0.3">
      <c r="A640" s="6" t="s">
        <v>13043</v>
      </c>
      <c r="B640" s="6"/>
      <c r="C640" s="6" t="s">
        <v>7748</v>
      </c>
      <c r="D640" s="6" t="str">
        <f t="shared" si="27"/>
        <v>ORD26003895</v>
      </c>
      <c r="E640" s="10">
        <v>46269</v>
      </c>
      <c r="F640" s="6" t="s">
        <v>12294</v>
      </c>
      <c r="G640" s="6" t="s">
        <v>27</v>
      </c>
      <c r="H640" s="8">
        <v>9147</v>
      </c>
      <c r="I640" s="8">
        <v>146.35</v>
      </c>
      <c r="J640" s="8">
        <v>26.34</v>
      </c>
      <c r="K640" s="8">
        <v>8974.31</v>
      </c>
      <c r="L640" s="10">
        <v>46271</v>
      </c>
      <c r="M640" s="6" t="s">
        <v>12903</v>
      </c>
      <c r="N640" s="6" t="str">
        <f>IF(COUNTIF($A$2:A640,A640)&gt;1,"DUP","OK")</f>
        <v>OK</v>
      </c>
      <c r="O640" s="6" t="str">
        <f t="shared" si="28"/>
        <v>ORD26003895</v>
      </c>
      <c r="P640" s="6" t="str">
        <f t="shared" si="29"/>
        <v>Sep</v>
      </c>
      <c r="Q640" s="6"/>
      <c r="R640" s="9"/>
      <c r="S640" s="8"/>
      <c r="T640" s="8"/>
      <c r="U640" s="8"/>
      <c r="V640" s="8"/>
      <c r="W640" s="8"/>
      <c r="X640" s="6"/>
      <c r="Y640" s="6"/>
    </row>
    <row r="641" spans="1:25" x14ac:dyDescent="0.3">
      <c r="A641" s="6" t="s">
        <v>13044</v>
      </c>
      <c r="B641" s="6"/>
      <c r="C641" s="6" t="s">
        <v>7771</v>
      </c>
      <c r="D641" s="6" t="str">
        <f t="shared" si="27"/>
        <v>ORD26003907</v>
      </c>
      <c r="E641" s="10">
        <v>46269</v>
      </c>
      <c r="F641" s="6" t="s">
        <v>12294</v>
      </c>
      <c r="G641" s="6" t="s">
        <v>18</v>
      </c>
      <c r="H641" s="8">
        <v>799</v>
      </c>
      <c r="I641" s="8">
        <v>0</v>
      </c>
      <c r="J641" s="8">
        <v>0</v>
      </c>
      <c r="K641" s="8">
        <v>799</v>
      </c>
      <c r="L641" s="10">
        <v>46271</v>
      </c>
      <c r="M641" s="6" t="s">
        <v>12903</v>
      </c>
      <c r="N641" s="6" t="str">
        <f>IF(COUNTIF($A$2:A641,A641)&gt;1,"DUP","OK")</f>
        <v>OK</v>
      </c>
      <c r="O641" s="6" t="str">
        <f t="shared" si="28"/>
        <v>ORD26003907</v>
      </c>
      <c r="P641" s="6" t="str">
        <f t="shared" si="29"/>
        <v>Sep</v>
      </c>
      <c r="Q641" s="6"/>
      <c r="R641" s="9"/>
      <c r="S641" s="8"/>
      <c r="T641" s="8"/>
      <c r="U641" s="8"/>
      <c r="V641" s="8"/>
      <c r="W641" s="8"/>
      <c r="X641" s="6"/>
      <c r="Y641" s="6"/>
    </row>
    <row r="642" spans="1:25" x14ac:dyDescent="0.3">
      <c r="A642" s="6" t="s">
        <v>13045</v>
      </c>
      <c r="B642" s="6"/>
      <c r="C642" s="6" t="s">
        <v>7803</v>
      </c>
      <c r="D642" s="6" t="str">
        <f t="shared" ref="D642:D705" si="30">UPPER(SUBSTITUTE(TRIM(C642),"-",""))</f>
        <v>ORD26003923</v>
      </c>
      <c r="E642" s="10">
        <v>46269</v>
      </c>
      <c r="F642" s="6" t="s">
        <v>12294</v>
      </c>
      <c r="G642" s="6" t="s">
        <v>18</v>
      </c>
      <c r="H642" s="8">
        <v>6797</v>
      </c>
      <c r="I642" s="8">
        <v>20.39</v>
      </c>
      <c r="J642" s="8">
        <v>3.67</v>
      </c>
      <c r="K642" s="8">
        <v>6772.94</v>
      </c>
      <c r="L642" s="10">
        <v>46271</v>
      </c>
      <c r="M642" s="6" t="s">
        <v>12903</v>
      </c>
      <c r="N642" s="6" t="str">
        <f>IF(COUNTIF($A$2:A642,A642)&gt;1,"DUP","OK")</f>
        <v>OK</v>
      </c>
      <c r="O642" s="6" t="str">
        <f t="shared" ref="O642:O705" si="31">IF(F642="REFUND",INDEX($D$2:$D$5743,MATCH(B642,$A$2:$A$5743,0)),D642)</f>
        <v>ORD26003923</v>
      </c>
      <c r="P642" s="6" t="str">
        <f t="shared" ref="P642:P705" si="32">IF(L642&gt;DATE(2026,9,30),"Oct-Due","Sep")</f>
        <v>Sep</v>
      </c>
      <c r="Q642" s="6"/>
      <c r="R642" s="9"/>
      <c r="S642" s="8"/>
      <c r="T642" s="8"/>
      <c r="U642" s="8"/>
      <c r="V642" s="8"/>
      <c r="W642" s="8"/>
      <c r="X642" s="6"/>
      <c r="Y642" s="6"/>
    </row>
    <row r="643" spans="1:25" x14ac:dyDescent="0.3">
      <c r="A643" s="6" t="s">
        <v>13046</v>
      </c>
      <c r="B643" s="6"/>
      <c r="C643" s="6" t="s">
        <v>13047</v>
      </c>
      <c r="D643" s="6" t="str">
        <f t="shared" si="30"/>
        <v>ORD26003938</v>
      </c>
      <c r="E643" s="10">
        <v>46269</v>
      </c>
      <c r="F643" s="6" t="s">
        <v>12294</v>
      </c>
      <c r="G643" s="6" t="s">
        <v>18</v>
      </c>
      <c r="H643" s="8">
        <v>10997</v>
      </c>
      <c r="I643" s="8">
        <v>32.99</v>
      </c>
      <c r="J643" s="8">
        <v>5.94</v>
      </c>
      <c r="K643" s="8">
        <v>10958.07</v>
      </c>
      <c r="L643" s="10">
        <v>46271</v>
      </c>
      <c r="M643" s="6" t="s">
        <v>12903</v>
      </c>
      <c r="N643" s="6" t="str">
        <f>IF(COUNTIF($A$2:A643,A643)&gt;1,"DUP","OK")</f>
        <v>OK</v>
      </c>
      <c r="O643" s="6" t="str">
        <f t="shared" si="31"/>
        <v>ORD26003938</v>
      </c>
      <c r="P643" s="6" t="str">
        <f t="shared" si="32"/>
        <v>Sep</v>
      </c>
      <c r="Q643" s="6"/>
      <c r="R643" s="9"/>
      <c r="S643" s="8"/>
      <c r="T643" s="8"/>
      <c r="U643" s="8"/>
      <c r="V643" s="8"/>
      <c r="W643" s="8"/>
      <c r="X643" s="6"/>
      <c r="Y643" s="6"/>
    </row>
    <row r="644" spans="1:25" x14ac:dyDescent="0.3">
      <c r="A644" s="6" t="s">
        <v>13048</v>
      </c>
      <c r="B644" s="6"/>
      <c r="C644" s="6" t="s">
        <v>7877</v>
      </c>
      <c r="D644" s="6" t="str">
        <f t="shared" si="30"/>
        <v>ORD26003961</v>
      </c>
      <c r="E644" s="10">
        <v>46269</v>
      </c>
      <c r="F644" s="6" t="s">
        <v>12294</v>
      </c>
      <c r="G644" s="6" t="s">
        <v>27</v>
      </c>
      <c r="H644" s="8">
        <v>6798</v>
      </c>
      <c r="I644" s="8">
        <v>108.77</v>
      </c>
      <c r="J644" s="8">
        <v>19.579999999999998</v>
      </c>
      <c r="K644" s="8">
        <v>6669.65</v>
      </c>
      <c r="L644" s="10">
        <v>46271</v>
      </c>
      <c r="M644" s="6" t="s">
        <v>12903</v>
      </c>
      <c r="N644" s="6" t="str">
        <f>IF(COUNTIF($A$2:A644,A644)&gt;1,"DUP","OK")</f>
        <v>OK</v>
      </c>
      <c r="O644" s="6" t="str">
        <f t="shared" si="31"/>
        <v>ORD26003961</v>
      </c>
      <c r="P644" s="6" t="str">
        <f t="shared" si="32"/>
        <v>Sep</v>
      </c>
      <c r="Q644" s="6"/>
      <c r="R644" s="9"/>
      <c r="S644" s="8"/>
      <c r="T644" s="8"/>
      <c r="U644" s="8"/>
      <c r="V644" s="8"/>
      <c r="W644" s="8"/>
      <c r="X644" s="6"/>
      <c r="Y644" s="6"/>
    </row>
    <row r="645" spans="1:25" x14ac:dyDescent="0.3">
      <c r="A645" s="6" t="s">
        <v>13049</v>
      </c>
      <c r="B645" s="6"/>
      <c r="C645" s="6" t="s">
        <v>7979</v>
      </c>
      <c r="D645" s="6" t="str">
        <f t="shared" si="30"/>
        <v>ORD26004013</v>
      </c>
      <c r="E645" s="10">
        <v>46269</v>
      </c>
      <c r="F645" s="6" t="s">
        <v>12294</v>
      </c>
      <c r="G645" s="6" t="s">
        <v>18</v>
      </c>
      <c r="H645" s="8">
        <v>7999</v>
      </c>
      <c r="I645" s="8">
        <v>24</v>
      </c>
      <c r="J645" s="8">
        <v>4.32</v>
      </c>
      <c r="K645" s="8">
        <v>7970.68</v>
      </c>
      <c r="L645" s="10">
        <v>46271</v>
      </c>
      <c r="M645" s="6" t="s">
        <v>12903</v>
      </c>
      <c r="N645" s="6" t="str">
        <f>IF(COUNTIF($A$2:A645,A645)&gt;1,"DUP","OK")</f>
        <v>OK</v>
      </c>
      <c r="O645" s="6" t="str">
        <f t="shared" si="31"/>
        <v>ORD26004013</v>
      </c>
      <c r="P645" s="6" t="str">
        <f t="shared" si="32"/>
        <v>Sep</v>
      </c>
      <c r="Q645" s="6"/>
      <c r="R645" s="9"/>
      <c r="S645" s="8"/>
      <c r="T645" s="8"/>
      <c r="U645" s="8"/>
      <c r="V645" s="8"/>
      <c r="W645" s="8"/>
      <c r="X645" s="6"/>
      <c r="Y645" s="6"/>
    </row>
    <row r="646" spans="1:25" x14ac:dyDescent="0.3">
      <c r="A646" s="6" t="s">
        <v>13050</v>
      </c>
      <c r="B646" s="6"/>
      <c r="C646" s="6" t="s">
        <v>8008</v>
      </c>
      <c r="D646" s="6" t="str">
        <f t="shared" si="30"/>
        <v>ORD26004028</v>
      </c>
      <c r="E646" s="10">
        <v>46269</v>
      </c>
      <c r="F646" s="6" t="s">
        <v>12294</v>
      </c>
      <c r="G646" s="6" t="s">
        <v>27</v>
      </c>
      <c r="H646" s="8">
        <v>7999</v>
      </c>
      <c r="I646" s="8">
        <v>127.98</v>
      </c>
      <c r="J646" s="8">
        <v>23.04</v>
      </c>
      <c r="K646" s="8">
        <v>7847.98</v>
      </c>
      <c r="L646" s="10">
        <v>46271</v>
      </c>
      <c r="M646" s="6" t="s">
        <v>12903</v>
      </c>
      <c r="N646" s="6" t="str">
        <f>IF(COUNTIF($A$2:A646,A646)&gt;1,"DUP","OK")</f>
        <v>OK</v>
      </c>
      <c r="O646" s="6" t="str">
        <f t="shared" si="31"/>
        <v>ORD26004028</v>
      </c>
      <c r="P646" s="6" t="str">
        <f t="shared" si="32"/>
        <v>Sep</v>
      </c>
      <c r="Q646" s="6"/>
      <c r="R646" s="9"/>
      <c r="S646" s="8"/>
      <c r="T646" s="8"/>
      <c r="U646" s="8"/>
      <c r="V646" s="8"/>
      <c r="W646" s="8"/>
      <c r="X646" s="6"/>
      <c r="Y646" s="6"/>
    </row>
    <row r="647" spans="1:25" x14ac:dyDescent="0.3">
      <c r="A647" s="6" t="s">
        <v>13051</v>
      </c>
      <c r="B647" s="6"/>
      <c r="C647" s="6" t="s">
        <v>8111</v>
      </c>
      <c r="D647" s="6" t="str">
        <f t="shared" si="30"/>
        <v>ORD26004081</v>
      </c>
      <c r="E647" s="10">
        <v>46269</v>
      </c>
      <c r="F647" s="6" t="s">
        <v>12294</v>
      </c>
      <c r="G647" s="6" t="s">
        <v>27</v>
      </c>
      <c r="H647" s="8">
        <v>4798</v>
      </c>
      <c r="I647" s="8">
        <v>76.77</v>
      </c>
      <c r="J647" s="8">
        <v>13.82</v>
      </c>
      <c r="K647" s="8">
        <v>4707.41</v>
      </c>
      <c r="L647" s="10">
        <v>46271</v>
      </c>
      <c r="M647" s="6" t="s">
        <v>12903</v>
      </c>
      <c r="N647" s="6" t="str">
        <f>IF(COUNTIF($A$2:A647,A647)&gt;1,"DUP","OK")</f>
        <v>OK</v>
      </c>
      <c r="O647" s="6" t="str">
        <f t="shared" si="31"/>
        <v>ORD26004081</v>
      </c>
      <c r="P647" s="6" t="str">
        <f t="shared" si="32"/>
        <v>Sep</v>
      </c>
      <c r="Q647" s="6"/>
      <c r="R647" s="9"/>
      <c r="S647" s="8"/>
      <c r="T647" s="8"/>
      <c r="U647" s="8"/>
      <c r="V647" s="8"/>
      <c r="W647" s="8"/>
      <c r="X647" s="6"/>
      <c r="Y647" s="6"/>
    </row>
    <row r="648" spans="1:25" x14ac:dyDescent="0.3">
      <c r="A648" s="6" t="s">
        <v>13052</v>
      </c>
      <c r="B648" s="6"/>
      <c r="C648" s="6" t="s">
        <v>8115</v>
      </c>
      <c r="D648" s="6" t="str">
        <f t="shared" si="30"/>
        <v>ORD26004083</v>
      </c>
      <c r="E648" s="10">
        <v>46269</v>
      </c>
      <c r="F648" s="6" t="s">
        <v>12294</v>
      </c>
      <c r="G648" s="6" t="s">
        <v>43</v>
      </c>
      <c r="H648" s="8">
        <v>4999</v>
      </c>
      <c r="I648" s="8">
        <v>59.99</v>
      </c>
      <c r="J648" s="8">
        <v>10.8</v>
      </c>
      <c r="K648" s="8">
        <v>4928.21</v>
      </c>
      <c r="L648" s="10">
        <v>46271</v>
      </c>
      <c r="M648" s="6" t="s">
        <v>12903</v>
      </c>
      <c r="N648" s="6" t="str">
        <f>IF(COUNTIF($A$2:A648,A648)&gt;1,"DUP","OK")</f>
        <v>OK</v>
      </c>
      <c r="O648" s="6" t="str">
        <f t="shared" si="31"/>
        <v>ORD26004083</v>
      </c>
      <c r="P648" s="6" t="str">
        <f t="shared" si="32"/>
        <v>Sep</v>
      </c>
      <c r="Q648" s="6"/>
      <c r="R648" s="9"/>
      <c r="S648" s="8"/>
      <c r="T648" s="8"/>
      <c r="U648" s="8"/>
      <c r="V648" s="8"/>
      <c r="W648" s="8"/>
      <c r="X648" s="6"/>
      <c r="Y648" s="6"/>
    </row>
    <row r="649" spans="1:25" x14ac:dyDescent="0.3">
      <c r="A649" s="6" t="s">
        <v>13053</v>
      </c>
      <c r="B649" s="6"/>
      <c r="C649" s="6" t="s">
        <v>8147</v>
      </c>
      <c r="D649" s="6" t="str">
        <f t="shared" si="30"/>
        <v>ORD26004100</v>
      </c>
      <c r="E649" s="10">
        <v>46269</v>
      </c>
      <c r="F649" s="6" t="s">
        <v>12294</v>
      </c>
      <c r="G649" s="6" t="s">
        <v>43</v>
      </c>
      <c r="H649" s="8">
        <v>1499</v>
      </c>
      <c r="I649" s="8">
        <v>22.49</v>
      </c>
      <c r="J649" s="8">
        <v>4.05</v>
      </c>
      <c r="K649" s="8">
        <v>1472.46</v>
      </c>
      <c r="L649" s="10">
        <v>46271</v>
      </c>
      <c r="M649" s="6" t="s">
        <v>12903</v>
      </c>
      <c r="N649" s="6" t="str">
        <f>IF(COUNTIF($A$2:A649,A649)&gt;1,"DUP","OK")</f>
        <v>OK</v>
      </c>
      <c r="O649" s="6" t="str">
        <f t="shared" si="31"/>
        <v>ORD26004100</v>
      </c>
      <c r="P649" s="6" t="str">
        <f t="shared" si="32"/>
        <v>Sep</v>
      </c>
      <c r="Q649" s="6"/>
      <c r="R649" s="9"/>
      <c r="S649" s="8"/>
      <c r="T649" s="8"/>
      <c r="U649" s="8"/>
      <c r="V649" s="8"/>
      <c r="W649" s="8"/>
      <c r="X649" s="6"/>
      <c r="Y649" s="6"/>
    </row>
    <row r="650" spans="1:25" x14ac:dyDescent="0.3">
      <c r="A650" s="6" t="s">
        <v>13054</v>
      </c>
      <c r="B650" s="6"/>
      <c r="C650" s="6" t="s">
        <v>8198</v>
      </c>
      <c r="D650" s="6" t="str">
        <f t="shared" si="30"/>
        <v>ORD26004126</v>
      </c>
      <c r="E650" s="10">
        <v>46269</v>
      </c>
      <c r="F650" s="6" t="s">
        <v>12294</v>
      </c>
      <c r="G650" s="6" t="s">
        <v>43</v>
      </c>
      <c r="H650" s="8">
        <v>8298</v>
      </c>
      <c r="I650" s="8">
        <v>99.58</v>
      </c>
      <c r="J650" s="8">
        <v>17.920000000000002</v>
      </c>
      <c r="K650" s="8">
        <v>8180.5</v>
      </c>
      <c r="L650" s="10">
        <v>46271</v>
      </c>
      <c r="M650" s="6" t="s">
        <v>12903</v>
      </c>
      <c r="N650" s="6" t="str">
        <f>IF(COUNTIF($A$2:A650,A650)&gt;1,"DUP","OK")</f>
        <v>OK</v>
      </c>
      <c r="O650" s="6" t="str">
        <f t="shared" si="31"/>
        <v>ORD26004126</v>
      </c>
      <c r="P650" s="6" t="str">
        <f t="shared" si="32"/>
        <v>Sep</v>
      </c>
      <c r="Q650" s="6"/>
      <c r="R650" s="9"/>
      <c r="S650" s="8"/>
      <c r="T650" s="8"/>
      <c r="U650" s="8"/>
      <c r="V650" s="8"/>
      <c r="W650" s="8"/>
      <c r="X650" s="6"/>
      <c r="Y650" s="6"/>
    </row>
    <row r="651" spans="1:25" x14ac:dyDescent="0.3">
      <c r="A651" s="6" t="s">
        <v>13055</v>
      </c>
      <c r="B651" s="6"/>
      <c r="C651" s="6" t="s">
        <v>8215</v>
      </c>
      <c r="D651" s="6" t="str">
        <f t="shared" si="30"/>
        <v>ORD26004135</v>
      </c>
      <c r="E651" s="10">
        <v>46269</v>
      </c>
      <c r="F651" s="6" t="s">
        <v>12294</v>
      </c>
      <c r="G651" s="6" t="s">
        <v>18</v>
      </c>
      <c r="H651" s="8">
        <v>9497</v>
      </c>
      <c r="I651" s="8">
        <v>28.49</v>
      </c>
      <c r="J651" s="8">
        <v>5.13</v>
      </c>
      <c r="K651" s="8">
        <v>9463.3799999999992</v>
      </c>
      <c r="L651" s="10">
        <v>46271</v>
      </c>
      <c r="M651" s="6" t="s">
        <v>12903</v>
      </c>
      <c r="N651" s="6" t="str">
        <f>IF(COUNTIF($A$2:A651,A651)&gt;1,"DUP","OK")</f>
        <v>OK</v>
      </c>
      <c r="O651" s="6" t="str">
        <f t="shared" si="31"/>
        <v>ORD26004135</v>
      </c>
      <c r="P651" s="6" t="str">
        <f t="shared" si="32"/>
        <v>Sep</v>
      </c>
      <c r="Q651" s="6"/>
      <c r="R651" s="9"/>
      <c r="S651" s="8"/>
      <c r="T651" s="8"/>
      <c r="U651" s="8"/>
      <c r="V651" s="8"/>
      <c r="W651" s="8"/>
      <c r="X651" s="6"/>
      <c r="Y651" s="6"/>
    </row>
    <row r="652" spans="1:25" x14ac:dyDescent="0.3">
      <c r="A652" s="6" t="s">
        <v>13056</v>
      </c>
      <c r="B652" s="6"/>
      <c r="C652" s="6" t="s">
        <v>8252</v>
      </c>
      <c r="D652" s="6" t="str">
        <f t="shared" si="30"/>
        <v>ORD26004154</v>
      </c>
      <c r="E652" s="10">
        <v>46269</v>
      </c>
      <c r="F652" s="6" t="s">
        <v>12294</v>
      </c>
      <c r="G652" s="6" t="s">
        <v>27</v>
      </c>
      <c r="H652" s="8">
        <v>999</v>
      </c>
      <c r="I652" s="8">
        <v>17.98</v>
      </c>
      <c r="J652" s="8">
        <v>3.24</v>
      </c>
      <c r="K652" s="8">
        <v>977.78</v>
      </c>
      <c r="L652" s="10">
        <v>46271</v>
      </c>
      <c r="M652" s="6" t="s">
        <v>12903</v>
      </c>
      <c r="N652" s="6" t="str">
        <f>IF(COUNTIF($A$2:A652,A652)&gt;1,"DUP","OK")</f>
        <v>OK</v>
      </c>
      <c r="O652" s="6" t="str">
        <f t="shared" si="31"/>
        <v>ORD26004154</v>
      </c>
      <c r="P652" s="6" t="str">
        <f t="shared" si="32"/>
        <v>Sep</v>
      </c>
      <c r="Q652" s="6"/>
      <c r="R652" s="9"/>
      <c r="S652" s="8"/>
      <c r="T652" s="8"/>
      <c r="U652" s="8"/>
      <c r="V652" s="8"/>
      <c r="W652" s="8"/>
      <c r="X652" s="6"/>
      <c r="Y652" s="6"/>
    </row>
    <row r="653" spans="1:25" x14ac:dyDescent="0.3">
      <c r="A653" s="6" t="s">
        <v>13057</v>
      </c>
      <c r="B653" s="6"/>
      <c r="C653" s="6" t="s">
        <v>13058</v>
      </c>
      <c r="D653" s="6" t="str">
        <f t="shared" si="30"/>
        <v>ORD26004231</v>
      </c>
      <c r="E653" s="10">
        <v>46269</v>
      </c>
      <c r="F653" s="6" t="s">
        <v>12294</v>
      </c>
      <c r="G653" s="6" t="s">
        <v>27</v>
      </c>
      <c r="H653" s="8">
        <v>4197</v>
      </c>
      <c r="I653" s="8">
        <v>67.150000000000006</v>
      </c>
      <c r="J653" s="8">
        <v>12.09</v>
      </c>
      <c r="K653" s="8">
        <v>4117.76</v>
      </c>
      <c r="L653" s="10">
        <v>46271</v>
      </c>
      <c r="M653" s="6" t="s">
        <v>12903</v>
      </c>
      <c r="N653" s="6" t="str">
        <f>IF(COUNTIF($A$2:A653,A653)&gt;1,"DUP","OK")</f>
        <v>OK</v>
      </c>
      <c r="O653" s="6" t="str">
        <f t="shared" si="31"/>
        <v>ORD26004231</v>
      </c>
      <c r="P653" s="6" t="str">
        <f t="shared" si="32"/>
        <v>Sep</v>
      </c>
      <c r="Q653" s="6"/>
      <c r="R653" s="9"/>
      <c r="S653" s="8"/>
      <c r="T653" s="8"/>
      <c r="U653" s="8"/>
      <c r="V653" s="8"/>
      <c r="W653" s="8"/>
      <c r="X653" s="6"/>
      <c r="Y653" s="6"/>
    </row>
    <row r="654" spans="1:25" x14ac:dyDescent="0.3">
      <c r="A654" s="6" t="s">
        <v>13059</v>
      </c>
      <c r="B654" s="6"/>
      <c r="C654" s="6" t="s">
        <v>8408</v>
      </c>
      <c r="D654" s="6" t="str">
        <f t="shared" si="30"/>
        <v>ORD26004234</v>
      </c>
      <c r="E654" s="10">
        <v>46269</v>
      </c>
      <c r="F654" s="6" t="s">
        <v>12294</v>
      </c>
      <c r="G654" s="6" t="s">
        <v>18</v>
      </c>
      <c r="H654" s="8">
        <v>3097</v>
      </c>
      <c r="I654" s="8">
        <v>9.2899999999999991</v>
      </c>
      <c r="J654" s="8">
        <v>1.67</v>
      </c>
      <c r="K654" s="8">
        <v>3086.04</v>
      </c>
      <c r="L654" s="10">
        <v>46271</v>
      </c>
      <c r="M654" s="6" t="s">
        <v>12903</v>
      </c>
      <c r="N654" s="6" t="str">
        <f>IF(COUNTIF($A$2:A654,A654)&gt;1,"DUP","OK")</f>
        <v>OK</v>
      </c>
      <c r="O654" s="6" t="str">
        <f t="shared" si="31"/>
        <v>ORD26004234</v>
      </c>
      <c r="P654" s="6" t="str">
        <f t="shared" si="32"/>
        <v>Sep</v>
      </c>
      <c r="Q654" s="6"/>
      <c r="R654" s="9"/>
      <c r="S654" s="8"/>
      <c r="T654" s="8"/>
      <c r="U654" s="8"/>
      <c r="V654" s="8"/>
      <c r="W654" s="8"/>
      <c r="X654" s="6"/>
      <c r="Y654" s="6"/>
    </row>
    <row r="655" spans="1:25" x14ac:dyDescent="0.3">
      <c r="A655" s="6" t="s">
        <v>13060</v>
      </c>
      <c r="B655" s="6"/>
      <c r="C655" s="6" t="s">
        <v>8423</v>
      </c>
      <c r="D655" s="6" t="str">
        <f t="shared" si="30"/>
        <v>ORD26004242</v>
      </c>
      <c r="E655" s="10">
        <v>46269</v>
      </c>
      <c r="F655" s="6" t="s">
        <v>12294</v>
      </c>
      <c r="G655" s="6" t="s">
        <v>18</v>
      </c>
      <c r="H655" s="8">
        <v>7998</v>
      </c>
      <c r="I655" s="8">
        <v>23.99</v>
      </c>
      <c r="J655" s="8">
        <v>4.32</v>
      </c>
      <c r="K655" s="8">
        <v>7969.69</v>
      </c>
      <c r="L655" s="10">
        <v>46271</v>
      </c>
      <c r="M655" s="6" t="s">
        <v>12903</v>
      </c>
      <c r="N655" s="6" t="str">
        <f>IF(COUNTIF($A$2:A655,A655)&gt;1,"DUP","OK")</f>
        <v>OK</v>
      </c>
      <c r="O655" s="6" t="str">
        <f t="shared" si="31"/>
        <v>ORD26004242</v>
      </c>
      <c r="P655" s="6" t="str">
        <f t="shared" si="32"/>
        <v>Sep</v>
      </c>
      <c r="Q655" s="6"/>
      <c r="R655" s="9"/>
      <c r="S655" s="8"/>
      <c r="T655" s="8"/>
      <c r="U655" s="8"/>
      <c r="V655" s="8"/>
      <c r="W655" s="8"/>
      <c r="X655" s="6"/>
      <c r="Y655" s="6"/>
    </row>
    <row r="656" spans="1:25" x14ac:dyDescent="0.3">
      <c r="A656" s="6" t="s">
        <v>13061</v>
      </c>
      <c r="B656" s="6"/>
      <c r="C656" s="6" t="s">
        <v>13062</v>
      </c>
      <c r="D656" s="6" t="str">
        <f t="shared" si="30"/>
        <v>ORD26004251</v>
      </c>
      <c r="E656" s="10">
        <v>46269</v>
      </c>
      <c r="F656" s="6" t="s">
        <v>12294</v>
      </c>
      <c r="G656" s="6" t="s">
        <v>18</v>
      </c>
      <c r="H656" s="8">
        <v>799</v>
      </c>
      <c r="I656" s="8">
        <v>0</v>
      </c>
      <c r="J656" s="8">
        <v>0</v>
      </c>
      <c r="K656" s="8">
        <v>799</v>
      </c>
      <c r="L656" s="10">
        <v>46271</v>
      </c>
      <c r="M656" s="6" t="s">
        <v>12903</v>
      </c>
      <c r="N656" s="6" t="str">
        <f>IF(COUNTIF($A$2:A656,A656)&gt;1,"DUP","OK")</f>
        <v>OK</v>
      </c>
      <c r="O656" s="6" t="str">
        <f t="shared" si="31"/>
        <v>ORD26004251</v>
      </c>
      <c r="P656" s="6" t="str">
        <f t="shared" si="32"/>
        <v>Sep</v>
      </c>
      <c r="Q656" s="6"/>
      <c r="R656" s="9"/>
      <c r="S656" s="8"/>
      <c r="T656" s="8"/>
      <c r="U656" s="8"/>
      <c r="V656" s="8"/>
      <c r="W656" s="8"/>
      <c r="X656" s="6"/>
      <c r="Y656" s="6"/>
    </row>
    <row r="657" spans="1:25" x14ac:dyDescent="0.3">
      <c r="A657" s="6" t="s">
        <v>13063</v>
      </c>
      <c r="B657" s="6"/>
      <c r="C657" s="6" t="s">
        <v>13064</v>
      </c>
      <c r="D657" s="6" t="str">
        <f t="shared" si="30"/>
        <v>ORD26004271</v>
      </c>
      <c r="E657" s="10">
        <v>46269</v>
      </c>
      <c r="F657" s="6" t="s">
        <v>12294</v>
      </c>
      <c r="G657" s="6" t="s">
        <v>18</v>
      </c>
      <c r="H657" s="8">
        <v>7999</v>
      </c>
      <c r="I657" s="8">
        <v>24</v>
      </c>
      <c r="J657" s="8">
        <v>4.32</v>
      </c>
      <c r="K657" s="8">
        <v>7970.68</v>
      </c>
      <c r="L657" s="10">
        <v>46271</v>
      </c>
      <c r="M657" s="6" t="s">
        <v>12903</v>
      </c>
      <c r="N657" s="6" t="str">
        <f>IF(COUNTIF($A$2:A657,A657)&gt;1,"DUP","OK")</f>
        <v>OK</v>
      </c>
      <c r="O657" s="6" t="str">
        <f t="shared" si="31"/>
        <v>ORD26004271</v>
      </c>
      <c r="P657" s="6" t="str">
        <f t="shared" si="32"/>
        <v>Sep</v>
      </c>
      <c r="Q657" s="6"/>
      <c r="R657" s="9"/>
      <c r="S657" s="8"/>
      <c r="T657" s="8"/>
      <c r="U657" s="8"/>
      <c r="V657" s="8"/>
      <c r="W657" s="8"/>
      <c r="X657" s="6"/>
      <c r="Y657" s="6"/>
    </row>
    <row r="658" spans="1:25" x14ac:dyDescent="0.3">
      <c r="A658" s="6" t="s">
        <v>13065</v>
      </c>
      <c r="B658" s="6"/>
      <c r="C658" s="6" t="s">
        <v>8501</v>
      </c>
      <c r="D658" s="6" t="str">
        <f t="shared" si="30"/>
        <v>ORD26004282</v>
      </c>
      <c r="E658" s="10">
        <v>46269</v>
      </c>
      <c r="F658" s="6" t="s">
        <v>12294</v>
      </c>
      <c r="G658" s="6" t="s">
        <v>18</v>
      </c>
      <c r="H658" s="8">
        <v>599</v>
      </c>
      <c r="I658" s="8">
        <v>0</v>
      </c>
      <c r="J658" s="8">
        <v>0</v>
      </c>
      <c r="K658" s="8">
        <v>599</v>
      </c>
      <c r="L658" s="10">
        <v>46271</v>
      </c>
      <c r="M658" s="6" t="s">
        <v>12903</v>
      </c>
      <c r="N658" s="6" t="str">
        <f>IF(COUNTIF($A$2:A658,A658)&gt;1,"DUP","OK")</f>
        <v>OK</v>
      </c>
      <c r="O658" s="6" t="str">
        <f t="shared" si="31"/>
        <v>ORD26004282</v>
      </c>
      <c r="P658" s="6" t="str">
        <f t="shared" si="32"/>
        <v>Sep</v>
      </c>
      <c r="Q658" s="6"/>
      <c r="R658" s="9"/>
      <c r="S658" s="8"/>
      <c r="T658" s="8"/>
      <c r="U658" s="8"/>
      <c r="V658" s="8"/>
      <c r="W658" s="8"/>
      <c r="X658" s="6"/>
      <c r="Y658" s="6"/>
    </row>
    <row r="659" spans="1:25" x14ac:dyDescent="0.3">
      <c r="A659" s="6" t="s">
        <v>13066</v>
      </c>
      <c r="B659" s="6"/>
      <c r="C659" s="6" t="s">
        <v>8619</v>
      </c>
      <c r="D659" s="6" t="str">
        <f t="shared" si="30"/>
        <v>ORD26004341</v>
      </c>
      <c r="E659" s="10">
        <v>46269</v>
      </c>
      <c r="F659" s="6" t="s">
        <v>12294</v>
      </c>
      <c r="G659" s="6" t="s">
        <v>18</v>
      </c>
      <c r="H659" s="8">
        <v>6597</v>
      </c>
      <c r="I659" s="8">
        <v>19.79</v>
      </c>
      <c r="J659" s="8">
        <v>3.56</v>
      </c>
      <c r="K659" s="8">
        <v>6573.65</v>
      </c>
      <c r="L659" s="10">
        <v>46271</v>
      </c>
      <c r="M659" s="6" t="s">
        <v>12903</v>
      </c>
      <c r="N659" s="6" t="str">
        <f>IF(COUNTIF($A$2:A659,A659)&gt;1,"DUP","OK")</f>
        <v>OK</v>
      </c>
      <c r="O659" s="6" t="str">
        <f t="shared" si="31"/>
        <v>ORD26004341</v>
      </c>
      <c r="P659" s="6" t="str">
        <f t="shared" si="32"/>
        <v>Sep</v>
      </c>
      <c r="Q659" s="6"/>
      <c r="R659" s="9"/>
      <c r="S659" s="8"/>
      <c r="T659" s="8"/>
      <c r="U659" s="8"/>
      <c r="V659" s="8"/>
      <c r="W659" s="8"/>
      <c r="X659" s="6"/>
      <c r="Y659" s="6"/>
    </row>
    <row r="660" spans="1:25" x14ac:dyDescent="0.3">
      <c r="A660" s="6" t="s">
        <v>13067</v>
      </c>
      <c r="B660" s="6"/>
      <c r="C660" s="6" t="s">
        <v>8758</v>
      </c>
      <c r="D660" s="6" t="str">
        <f t="shared" si="30"/>
        <v>ORD26004412</v>
      </c>
      <c r="E660" s="10">
        <v>46269</v>
      </c>
      <c r="F660" s="6" t="s">
        <v>12294</v>
      </c>
      <c r="G660" s="6" t="s">
        <v>18</v>
      </c>
      <c r="H660" s="8">
        <v>3397</v>
      </c>
      <c r="I660" s="8">
        <v>10.19</v>
      </c>
      <c r="J660" s="8">
        <v>1.83</v>
      </c>
      <c r="K660" s="8">
        <v>3384.98</v>
      </c>
      <c r="L660" s="10">
        <v>46271</v>
      </c>
      <c r="M660" s="6" t="s">
        <v>12903</v>
      </c>
      <c r="N660" s="6" t="str">
        <f>IF(COUNTIF($A$2:A660,A660)&gt;1,"DUP","OK")</f>
        <v>OK</v>
      </c>
      <c r="O660" s="6" t="str">
        <f t="shared" si="31"/>
        <v>ORD26004412</v>
      </c>
      <c r="P660" s="6" t="str">
        <f t="shared" si="32"/>
        <v>Sep</v>
      </c>
      <c r="Q660" s="6"/>
      <c r="R660" s="9"/>
      <c r="S660" s="8"/>
      <c r="T660" s="8"/>
      <c r="U660" s="8"/>
      <c r="V660" s="8"/>
      <c r="W660" s="8"/>
      <c r="X660" s="6"/>
      <c r="Y660" s="6"/>
    </row>
    <row r="661" spans="1:25" x14ac:dyDescent="0.3">
      <c r="A661" s="6" t="s">
        <v>13068</v>
      </c>
      <c r="B661" s="6"/>
      <c r="C661" s="6" t="s">
        <v>8957</v>
      </c>
      <c r="D661" s="6" t="str">
        <f t="shared" si="30"/>
        <v>ORD26004515</v>
      </c>
      <c r="E661" s="10">
        <v>46269</v>
      </c>
      <c r="F661" s="6" t="s">
        <v>12294</v>
      </c>
      <c r="G661" s="6" t="s">
        <v>18</v>
      </c>
      <c r="H661" s="8">
        <v>2148</v>
      </c>
      <c r="I661" s="8">
        <v>6.44</v>
      </c>
      <c r="J661" s="8">
        <v>1.1599999999999999</v>
      </c>
      <c r="K661" s="8">
        <v>2140.4</v>
      </c>
      <c r="L661" s="10">
        <v>46271</v>
      </c>
      <c r="M661" s="6" t="s">
        <v>12903</v>
      </c>
      <c r="N661" s="6" t="str">
        <f>IF(COUNTIF($A$2:A661,A661)&gt;1,"DUP","OK")</f>
        <v>OK</v>
      </c>
      <c r="O661" s="6" t="str">
        <f t="shared" si="31"/>
        <v>ORD26004515</v>
      </c>
      <c r="P661" s="6" t="str">
        <f t="shared" si="32"/>
        <v>Sep</v>
      </c>
      <c r="Q661" s="6"/>
      <c r="R661" s="9"/>
      <c r="S661" s="8"/>
      <c r="T661" s="8"/>
      <c r="U661" s="8"/>
      <c r="V661" s="8"/>
      <c r="W661" s="8"/>
      <c r="X661" s="6"/>
      <c r="Y661" s="6"/>
    </row>
    <row r="662" spans="1:25" x14ac:dyDescent="0.3">
      <c r="A662" s="6" t="s">
        <v>13069</v>
      </c>
      <c r="B662" s="6"/>
      <c r="C662" s="6" t="s">
        <v>8985</v>
      </c>
      <c r="D662" s="6" t="str">
        <f t="shared" si="30"/>
        <v>ORD26004529</v>
      </c>
      <c r="E662" s="10">
        <v>46269</v>
      </c>
      <c r="F662" s="6" t="s">
        <v>12294</v>
      </c>
      <c r="G662" s="6" t="s">
        <v>18</v>
      </c>
      <c r="H662" s="8">
        <v>2798</v>
      </c>
      <c r="I662" s="8">
        <v>8.39</v>
      </c>
      <c r="J662" s="8">
        <v>1.51</v>
      </c>
      <c r="K662" s="8">
        <v>2788.1</v>
      </c>
      <c r="L662" s="10">
        <v>46271</v>
      </c>
      <c r="M662" s="6" t="s">
        <v>12903</v>
      </c>
      <c r="N662" s="6" t="str">
        <f>IF(COUNTIF($A$2:A662,A662)&gt;1,"DUP","OK")</f>
        <v>OK</v>
      </c>
      <c r="O662" s="6" t="str">
        <f t="shared" si="31"/>
        <v>ORD26004529</v>
      </c>
      <c r="P662" s="6" t="str">
        <f t="shared" si="32"/>
        <v>Sep</v>
      </c>
      <c r="Q662" s="6"/>
      <c r="R662" s="9"/>
      <c r="S662" s="8"/>
      <c r="T662" s="8"/>
      <c r="U662" s="8"/>
      <c r="V662" s="8"/>
      <c r="W662" s="8"/>
      <c r="X662" s="6"/>
      <c r="Y662" s="6"/>
    </row>
    <row r="663" spans="1:25" x14ac:dyDescent="0.3">
      <c r="A663" s="6" t="s">
        <v>13070</v>
      </c>
      <c r="B663" s="6"/>
      <c r="C663" s="6" t="s">
        <v>9005</v>
      </c>
      <c r="D663" s="6" t="str">
        <f t="shared" si="30"/>
        <v>ORD26004539</v>
      </c>
      <c r="E663" s="10">
        <v>46269</v>
      </c>
      <c r="F663" s="6" t="s">
        <v>12294</v>
      </c>
      <c r="G663" s="6" t="s">
        <v>18</v>
      </c>
      <c r="H663" s="8">
        <v>898</v>
      </c>
      <c r="I663" s="8">
        <v>0</v>
      </c>
      <c r="J663" s="8">
        <v>0</v>
      </c>
      <c r="K663" s="8">
        <v>898</v>
      </c>
      <c r="L663" s="10">
        <v>46271</v>
      </c>
      <c r="M663" s="6" t="s">
        <v>12903</v>
      </c>
      <c r="N663" s="6" t="str">
        <f>IF(COUNTIF($A$2:A663,A663)&gt;1,"DUP","OK")</f>
        <v>OK</v>
      </c>
      <c r="O663" s="6" t="str">
        <f t="shared" si="31"/>
        <v>ORD26004539</v>
      </c>
      <c r="P663" s="6" t="str">
        <f t="shared" si="32"/>
        <v>Sep</v>
      </c>
      <c r="Q663" s="6"/>
      <c r="R663" s="9"/>
      <c r="S663" s="8"/>
      <c r="T663" s="8"/>
      <c r="U663" s="8"/>
      <c r="V663" s="8"/>
      <c r="W663" s="8"/>
      <c r="X663" s="6"/>
      <c r="Y663" s="6"/>
    </row>
    <row r="664" spans="1:25" x14ac:dyDescent="0.3">
      <c r="A664" s="6" t="s">
        <v>13071</v>
      </c>
      <c r="B664" s="6"/>
      <c r="C664" s="6" t="s">
        <v>9116</v>
      </c>
      <c r="D664" s="6" t="str">
        <f t="shared" si="30"/>
        <v>ORD26004595</v>
      </c>
      <c r="E664" s="10">
        <v>46269</v>
      </c>
      <c r="F664" s="6" t="s">
        <v>12294</v>
      </c>
      <c r="G664" s="6" t="s">
        <v>27</v>
      </c>
      <c r="H664" s="8">
        <v>1848</v>
      </c>
      <c r="I664" s="8">
        <v>33.26</v>
      </c>
      <c r="J664" s="8">
        <v>5.99</v>
      </c>
      <c r="K664" s="8">
        <v>1808.75</v>
      </c>
      <c r="L664" s="10">
        <v>46271</v>
      </c>
      <c r="M664" s="6" t="s">
        <v>12903</v>
      </c>
      <c r="N664" s="6" t="str">
        <f>IF(COUNTIF($A$2:A664,A664)&gt;1,"DUP","OK")</f>
        <v>OK</v>
      </c>
      <c r="O664" s="6" t="str">
        <f t="shared" si="31"/>
        <v>ORD26004595</v>
      </c>
      <c r="P664" s="6" t="str">
        <f t="shared" si="32"/>
        <v>Sep</v>
      </c>
      <c r="Q664" s="6"/>
      <c r="R664" s="9"/>
      <c r="S664" s="8"/>
      <c r="T664" s="8"/>
      <c r="U664" s="8"/>
      <c r="V664" s="8"/>
      <c r="W664" s="8"/>
      <c r="X664" s="6"/>
      <c r="Y664" s="6"/>
    </row>
    <row r="665" spans="1:25" x14ac:dyDescent="0.3">
      <c r="A665" s="6" t="s">
        <v>13072</v>
      </c>
      <c r="B665" s="6"/>
      <c r="C665" s="6" t="s">
        <v>9229</v>
      </c>
      <c r="D665" s="6" t="str">
        <f t="shared" si="30"/>
        <v>ORD26004654</v>
      </c>
      <c r="E665" s="10">
        <v>46269</v>
      </c>
      <c r="F665" s="6" t="s">
        <v>12294</v>
      </c>
      <c r="G665" s="6" t="s">
        <v>27</v>
      </c>
      <c r="H665" s="8">
        <v>299</v>
      </c>
      <c r="I665" s="8">
        <v>5.38</v>
      </c>
      <c r="J665" s="8">
        <v>0.97</v>
      </c>
      <c r="K665" s="8">
        <v>292.64999999999998</v>
      </c>
      <c r="L665" s="10">
        <v>46271</v>
      </c>
      <c r="M665" s="6" t="s">
        <v>12903</v>
      </c>
      <c r="N665" s="6" t="str">
        <f>IF(COUNTIF($A$2:A665,A665)&gt;1,"DUP","OK")</f>
        <v>OK</v>
      </c>
      <c r="O665" s="6" t="str">
        <f t="shared" si="31"/>
        <v>ORD26004654</v>
      </c>
      <c r="P665" s="6" t="str">
        <f t="shared" si="32"/>
        <v>Sep</v>
      </c>
      <c r="Q665" s="6"/>
      <c r="R665" s="9"/>
      <c r="S665" s="8"/>
      <c r="T665" s="8"/>
      <c r="U665" s="8"/>
      <c r="V665" s="8"/>
      <c r="W665" s="8"/>
      <c r="X665" s="6"/>
      <c r="Y665" s="6"/>
    </row>
    <row r="666" spans="1:25" x14ac:dyDescent="0.3">
      <c r="A666" s="6" t="s">
        <v>13073</v>
      </c>
      <c r="B666" s="6"/>
      <c r="C666" s="6" t="s">
        <v>9368</v>
      </c>
      <c r="D666" s="6" t="str">
        <f t="shared" si="30"/>
        <v>ORD26004725</v>
      </c>
      <c r="E666" s="10">
        <v>46269</v>
      </c>
      <c r="F666" s="6" t="s">
        <v>12294</v>
      </c>
      <c r="G666" s="6" t="s">
        <v>27</v>
      </c>
      <c r="H666" s="8">
        <v>11797</v>
      </c>
      <c r="I666" s="8">
        <v>188.75</v>
      </c>
      <c r="J666" s="8">
        <v>33.979999999999997</v>
      </c>
      <c r="K666" s="8">
        <v>11574.27</v>
      </c>
      <c r="L666" s="10">
        <v>46271</v>
      </c>
      <c r="M666" s="6" t="s">
        <v>12903</v>
      </c>
      <c r="N666" s="6" t="str">
        <f>IF(COUNTIF($A$2:A666,A666)&gt;1,"DUP","OK")</f>
        <v>OK</v>
      </c>
      <c r="O666" s="6" t="str">
        <f t="shared" si="31"/>
        <v>ORD26004725</v>
      </c>
      <c r="P666" s="6" t="str">
        <f t="shared" si="32"/>
        <v>Sep</v>
      </c>
      <c r="Q666" s="6"/>
      <c r="R666" s="9"/>
      <c r="S666" s="8"/>
      <c r="T666" s="8"/>
      <c r="U666" s="8"/>
      <c r="V666" s="8"/>
      <c r="W666" s="8"/>
      <c r="X666" s="6"/>
      <c r="Y666" s="6"/>
    </row>
    <row r="667" spans="1:25" x14ac:dyDescent="0.3">
      <c r="A667" s="6" t="s">
        <v>13074</v>
      </c>
      <c r="B667" s="6"/>
      <c r="C667" s="6" t="s">
        <v>13075</v>
      </c>
      <c r="D667" s="6" t="str">
        <f t="shared" si="30"/>
        <v>ORD26004738</v>
      </c>
      <c r="E667" s="10">
        <v>46269</v>
      </c>
      <c r="F667" s="6" t="s">
        <v>12294</v>
      </c>
      <c r="G667" s="6" t="s">
        <v>27</v>
      </c>
      <c r="H667" s="8">
        <v>799</v>
      </c>
      <c r="I667" s="8">
        <v>14.38</v>
      </c>
      <c r="J667" s="8">
        <v>2.59</v>
      </c>
      <c r="K667" s="8">
        <v>782.03</v>
      </c>
      <c r="L667" s="10">
        <v>46271</v>
      </c>
      <c r="M667" s="6" t="s">
        <v>12903</v>
      </c>
      <c r="N667" s="6" t="str">
        <f>IF(COUNTIF($A$2:A667,A667)&gt;1,"DUP","OK")</f>
        <v>OK</v>
      </c>
      <c r="O667" s="6" t="str">
        <f t="shared" si="31"/>
        <v>ORD26004738</v>
      </c>
      <c r="P667" s="6" t="str">
        <f t="shared" si="32"/>
        <v>Sep</v>
      </c>
      <c r="Q667" s="6"/>
      <c r="R667" s="9"/>
      <c r="S667" s="8"/>
      <c r="T667" s="8"/>
      <c r="U667" s="8"/>
      <c r="V667" s="8"/>
      <c r="W667" s="8"/>
      <c r="X667" s="6"/>
      <c r="Y667" s="6"/>
    </row>
    <row r="668" spans="1:25" x14ac:dyDescent="0.3">
      <c r="A668" s="6" t="s">
        <v>13076</v>
      </c>
      <c r="B668" s="6"/>
      <c r="C668" s="6" t="s">
        <v>9450</v>
      </c>
      <c r="D668" s="6" t="str">
        <f t="shared" si="30"/>
        <v>ORD26004768</v>
      </c>
      <c r="E668" s="10">
        <v>46269</v>
      </c>
      <c r="F668" s="6" t="s">
        <v>12294</v>
      </c>
      <c r="G668" s="6" t="s">
        <v>27</v>
      </c>
      <c r="H668" s="8">
        <v>7999</v>
      </c>
      <c r="I668" s="8">
        <v>127.98</v>
      </c>
      <c r="J668" s="8">
        <v>23.04</v>
      </c>
      <c r="K668" s="8">
        <v>7847.98</v>
      </c>
      <c r="L668" s="10">
        <v>46271</v>
      </c>
      <c r="M668" s="6" t="s">
        <v>12903</v>
      </c>
      <c r="N668" s="6" t="str">
        <f>IF(COUNTIF($A$2:A668,A668)&gt;1,"DUP","OK")</f>
        <v>OK</v>
      </c>
      <c r="O668" s="6" t="str">
        <f t="shared" si="31"/>
        <v>ORD26004768</v>
      </c>
      <c r="P668" s="6" t="str">
        <f t="shared" si="32"/>
        <v>Sep</v>
      </c>
      <c r="Q668" s="6"/>
      <c r="R668" s="9"/>
      <c r="S668" s="8"/>
      <c r="T668" s="8"/>
      <c r="U668" s="8"/>
      <c r="V668" s="8"/>
      <c r="W668" s="8"/>
      <c r="X668" s="6"/>
      <c r="Y668" s="6"/>
    </row>
    <row r="669" spans="1:25" x14ac:dyDescent="0.3">
      <c r="A669" s="6" t="s">
        <v>13077</v>
      </c>
      <c r="B669" s="6"/>
      <c r="C669" s="6" t="s">
        <v>13078</v>
      </c>
      <c r="D669" s="6" t="str">
        <f t="shared" si="30"/>
        <v>ORD26004824</v>
      </c>
      <c r="E669" s="10">
        <v>46269</v>
      </c>
      <c r="F669" s="6" t="s">
        <v>12294</v>
      </c>
      <c r="G669" s="6" t="s">
        <v>27</v>
      </c>
      <c r="H669" s="8">
        <v>1648</v>
      </c>
      <c r="I669" s="8">
        <v>29.66</v>
      </c>
      <c r="J669" s="8">
        <v>5.34</v>
      </c>
      <c r="K669" s="8">
        <v>1613</v>
      </c>
      <c r="L669" s="10">
        <v>46271</v>
      </c>
      <c r="M669" s="6" t="s">
        <v>12903</v>
      </c>
      <c r="N669" s="6" t="str">
        <f>IF(COUNTIF($A$2:A669,A669)&gt;1,"DUP","OK")</f>
        <v>OK</v>
      </c>
      <c r="O669" s="6" t="str">
        <f t="shared" si="31"/>
        <v>ORD26004824</v>
      </c>
      <c r="P669" s="6" t="str">
        <f t="shared" si="32"/>
        <v>Sep</v>
      </c>
      <c r="Q669" s="6"/>
      <c r="R669" s="9"/>
      <c r="S669" s="8"/>
      <c r="T669" s="8"/>
      <c r="U669" s="8"/>
      <c r="V669" s="8"/>
      <c r="W669" s="8"/>
      <c r="X669" s="6"/>
      <c r="Y669" s="6"/>
    </row>
    <row r="670" spans="1:25" x14ac:dyDescent="0.3">
      <c r="A670" s="6" t="s">
        <v>13079</v>
      </c>
      <c r="B670" s="6"/>
      <c r="C670" s="6" t="s">
        <v>9625</v>
      </c>
      <c r="D670" s="6" t="str">
        <f t="shared" si="30"/>
        <v>ORD26004858</v>
      </c>
      <c r="E670" s="10">
        <v>46269</v>
      </c>
      <c r="F670" s="6" t="s">
        <v>12294</v>
      </c>
      <c r="G670" s="6" t="s">
        <v>18</v>
      </c>
      <c r="H670" s="8">
        <v>4298</v>
      </c>
      <c r="I670" s="8">
        <v>12.89</v>
      </c>
      <c r="J670" s="8">
        <v>2.3199999999999998</v>
      </c>
      <c r="K670" s="8">
        <v>4282.79</v>
      </c>
      <c r="L670" s="10">
        <v>46271</v>
      </c>
      <c r="M670" s="6" t="s">
        <v>12903</v>
      </c>
      <c r="N670" s="6" t="str">
        <f>IF(COUNTIF($A$2:A670,A670)&gt;1,"DUP","OK")</f>
        <v>OK</v>
      </c>
      <c r="O670" s="6" t="str">
        <f t="shared" si="31"/>
        <v>ORD26004858</v>
      </c>
      <c r="P670" s="6" t="str">
        <f t="shared" si="32"/>
        <v>Sep</v>
      </c>
      <c r="Q670" s="6"/>
      <c r="R670" s="9"/>
      <c r="S670" s="8"/>
      <c r="T670" s="8"/>
      <c r="U670" s="8"/>
      <c r="V670" s="8"/>
      <c r="W670" s="8"/>
      <c r="X670" s="6"/>
      <c r="Y670" s="6"/>
    </row>
    <row r="671" spans="1:25" x14ac:dyDescent="0.3">
      <c r="A671" s="6" t="s">
        <v>13080</v>
      </c>
      <c r="B671" s="6"/>
      <c r="C671" s="6" t="s">
        <v>9642</v>
      </c>
      <c r="D671" s="6" t="str">
        <f t="shared" si="30"/>
        <v>ORD26004867</v>
      </c>
      <c r="E671" s="10">
        <v>46269</v>
      </c>
      <c r="F671" s="6" t="s">
        <v>12294</v>
      </c>
      <c r="G671" s="6" t="s">
        <v>18</v>
      </c>
      <c r="H671" s="8">
        <v>2098</v>
      </c>
      <c r="I671" s="8">
        <v>6.29</v>
      </c>
      <c r="J671" s="8">
        <v>1.1299999999999999</v>
      </c>
      <c r="K671" s="8">
        <v>2090.58</v>
      </c>
      <c r="L671" s="10">
        <v>46271</v>
      </c>
      <c r="M671" s="6" t="s">
        <v>12903</v>
      </c>
      <c r="N671" s="6" t="str">
        <f>IF(COUNTIF($A$2:A671,A671)&gt;1,"DUP","OK")</f>
        <v>OK</v>
      </c>
      <c r="O671" s="6" t="str">
        <f t="shared" si="31"/>
        <v>ORD26004867</v>
      </c>
      <c r="P671" s="6" t="str">
        <f t="shared" si="32"/>
        <v>Sep</v>
      </c>
      <c r="Q671" s="6"/>
      <c r="R671" s="9"/>
      <c r="S671" s="8"/>
      <c r="T671" s="8"/>
      <c r="U671" s="8"/>
      <c r="V671" s="8"/>
      <c r="W671" s="8"/>
      <c r="X671" s="6"/>
      <c r="Y671" s="6"/>
    </row>
    <row r="672" spans="1:25" x14ac:dyDescent="0.3">
      <c r="A672" s="6" t="s">
        <v>13081</v>
      </c>
      <c r="B672" s="6"/>
      <c r="C672" s="6" t="s">
        <v>9711</v>
      </c>
      <c r="D672" s="6" t="str">
        <f t="shared" si="30"/>
        <v>ORD26004903</v>
      </c>
      <c r="E672" s="10">
        <v>46269</v>
      </c>
      <c r="F672" s="6" t="s">
        <v>12294</v>
      </c>
      <c r="G672" s="6" t="s">
        <v>54</v>
      </c>
      <c r="H672" s="8">
        <v>1499</v>
      </c>
      <c r="I672" s="8">
        <v>28.48</v>
      </c>
      <c r="J672" s="8">
        <v>5.13</v>
      </c>
      <c r="K672" s="8">
        <v>1465.39</v>
      </c>
      <c r="L672" s="10">
        <v>46271</v>
      </c>
      <c r="M672" s="6" t="s">
        <v>12903</v>
      </c>
      <c r="N672" s="6" t="str">
        <f>IF(COUNTIF($A$2:A672,A672)&gt;1,"DUP","OK")</f>
        <v>OK</v>
      </c>
      <c r="O672" s="6" t="str">
        <f t="shared" si="31"/>
        <v>ORD26004903</v>
      </c>
      <c r="P672" s="6" t="str">
        <f t="shared" si="32"/>
        <v>Sep</v>
      </c>
      <c r="Q672" s="6"/>
      <c r="R672" s="9"/>
      <c r="S672" s="8"/>
      <c r="T672" s="8"/>
      <c r="U672" s="8"/>
      <c r="V672" s="8"/>
      <c r="W672" s="8"/>
      <c r="X672" s="6"/>
      <c r="Y672" s="6"/>
    </row>
    <row r="673" spans="1:25" x14ac:dyDescent="0.3">
      <c r="A673" s="6" t="s">
        <v>13082</v>
      </c>
      <c r="B673" s="6"/>
      <c r="C673" s="6" t="s">
        <v>9858</v>
      </c>
      <c r="D673" s="6" t="str">
        <f t="shared" si="30"/>
        <v>ORD26004979</v>
      </c>
      <c r="E673" s="10">
        <v>46269</v>
      </c>
      <c r="F673" s="6" t="s">
        <v>12294</v>
      </c>
      <c r="G673" s="6" t="s">
        <v>18</v>
      </c>
      <c r="H673" s="8">
        <v>4999</v>
      </c>
      <c r="I673" s="8">
        <v>15</v>
      </c>
      <c r="J673" s="8">
        <v>2.7</v>
      </c>
      <c r="K673" s="8">
        <v>4981.3</v>
      </c>
      <c r="L673" s="10">
        <v>46271</v>
      </c>
      <c r="M673" s="6" t="s">
        <v>12903</v>
      </c>
      <c r="N673" s="6" t="str">
        <f>IF(COUNTIF($A$2:A673,A673)&gt;1,"DUP","OK")</f>
        <v>OK</v>
      </c>
      <c r="O673" s="6" t="str">
        <f t="shared" si="31"/>
        <v>ORD26004979</v>
      </c>
      <c r="P673" s="6" t="str">
        <f t="shared" si="32"/>
        <v>Sep</v>
      </c>
      <c r="Q673" s="6"/>
      <c r="R673" s="9"/>
      <c r="S673" s="8"/>
      <c r="T673" s="8"/>
      <c r="U673" s="8"/>
      <c r="V673" s="8"/>
      <c r="W673" s="8"/>
      <c r="X673" s="6"/>
      <c r="Y673" s="6"/>
    </row>
    <row r="674" spans="1:25" x14ac:dyDescent="0.3">
      <c r="A674" s="6" t="s">
        <v>13083</v>
      </c>
      <c r="B674" s="6"/>
      <c r="C674" s="6" t="s">
        <v>9860</v>
      </c>
      <c r="D674" s="6" t="str">
        <f t="shared" si="30"/>
        <v>ORD26004980</v>
      </c>
      <c r="E674" s="10">
        <v>46269</v>
      </c>
      <c r="F674" s="6" t="s">
        <v>12294</v>
      </c>
      <c r="G674" s="6" t="s">
        <v>27</v>
      </c>
      <c r="H674" s="8">
        <v>599</v>
      </c>
      <c r="I674" s="8">
        <v>10.78</v>
      </c>
      <c r="J674" s="8">
        <v>1.94</v>
      </c>
      <c r="K674" s="8">
        <v>586.28</v>
      </c>
      <c r="L674" s="10">
        <v>46271</v>
      </c>
      <c r="M674" s="6" t="s">
        <v>12903</v>
      </c>
      <c r="N674" s="6" t="str">
        <f>IF(COUNTIF($A$2:A674,A674)&gt;1,"DUP","OK")</f>
        <v>OK</v>
      </c>
      <c r="O674" s="6" t="str">
        <f t="shared" si="31"/>
        <v>ORD26004980</v>
      </c>
      <c r="P674" s="6" t="str">
        <f t="shared" si="32"/>
        <v>Sep</v>
      </c>
      <c r="Q674" s="6"/>
      <c r="R674" s="9"/>
      <c r="S674" s="8"/>
      <c r="T674" s="8"/>
      <c r="U674" s="8"/>
      <c r="V674" s="8"/>
      <c r="W674" s="8"/>
      <c r="X674" s="6"/>
      <c r="Y674" s="6"/>
    </row>
    <row r="675" spans="1:25" x14ac:dyDescent="0.3">
      <c r="A675" s="6" t="s">
        <v>13084</v>
      </c>
      <c r="B675" s="6"/>
      <c r="C675" s="6" t="s">
        <v>9929</v>
      </c>
      <c r="D675" s="6" t="str">
        <f t="shared" si="30"/>
        <v>ORD26005016</v>
      </c>
      <c r="E675" s="10">
        <v>46269</v>
      </c>
      <c r="F675" s="6" t="s">
        <v>12294</v>
      </c>
      <c r="G675" s="6" t="s">
        <v>18</v>
      </c>
      <c r="H675" s="8">
        <v>4298</v>
      </c>
      <c r="I675" s="8">
        <v>12.89</v>
      </c>
      <c r="J675" s="8">
        <v>2.3199999999999998</v>
      </c>
      <c r="K675" s="8">
        <v>4282.79</v>
      </c>
      <c r="L675" s="10">
        <v>46271</v>
      </c>
      <c r="M675" s="6" t="s">
        <v>12903</v>
      </c>
      <c r="N675" s="6" t="str">
        <f>IF(COUNTIF($A$2:A675,A675)&gt;1,"DUP","OK")</f>
        <v>OK</v>
      </c>
      <c r="O675" s="6" t="str">
        <f t="shared" si="31"/>
        <v>ORD26005016</v>
      </c>
      <c r="P675" s="6" t="str">
        <f t="shared" si="32"/>
        <v>Sep</v>
      </c>
      <c r="Q675" s="6"/>
      <c r="R675" s="9"/>
      <c r="S675" s="8"/>
      <c r="T675" s="8"/>
      <c r="U675" s="8"/>
      <c r="V675" s="8"/>
      <c r="W675" s="8"/>
      <c r="X675" s="6"/>
      <c r="Y675" s="6"/>
    </row>
    <row r="676" spans="1:25" x14ac:dyDescent="0.3">
      <c r="A676" s="6" t="s">
        <v>13085</v>
      </c>
      <c r="B676" s="6"/>
      <c r="C676" s="6" t="s">
        <v>10043</v>
      </c>
      <c r="D676" s="6" t="str">
        <f t="shared" si="30"/>
        <v>ORD26005075</v>
      </c>
      <c r="E676" s="10">
        <v>46269</v>
      </c>
      <c r="F676" s="6" t="s">
        <v>12294</v>
      </c>
      <c r="G676" s="6" t="s">
        <v>27</v>
      </c>
      <c r="H676" s="8">
        <v>599</v>
      </c>
      <c r="I676" s="8">
        <v>10.78</v>
      </c>
      <c r="J676" s="8">
        <v>1.94</v>
      </c>
      <c r="K676" s="8">
        <v>586.28</v>
      </c>
      <c r="L676" s="10">
        <v>46271</v>
      </c>
      <c r="M676" s="6" t="s">
        <v>12903</v>
      </c>
      <c r="N676" s="6" t="str">
        <f>IF(COUNTIF($A$2:A676,A676)&gt;1,"DUP","OK")</f>
        <v>OK</v>
      </c>
      <c r="O676" s="6" t="str">
        <f t="shared" si="31"/>
        <v>ORD26005075</v>
      </c>
      <c r="P676" s="6" t="str">
        <f t="shared" si="32"/>
        <v>Sep</v>
      </c>
      <c r="Q676" s="6"/>
      <c r="R676" s="9"/>
      <c r="S676" s="8"/>
      <c r="T676" s="8"/>
      <c r="U676" s="8"/>
      <c r="V676" s="8"/>
      <c r="W676" s="8"/>
      <c r="X676" s="6"/>
      <c r="Y676" s="6"/>
    </row>
    <row r="677" spans="1:25" x14ac:dyDescent="0.3">
      <c r="A677" s="6" t="s">
        <v>13086</v>
      </c>
      <c r="B677" s="6"/>
      <c r="C677" s="6" t="s">
        <v>10051</v>
      </c>
      <c r="D677" s="6" t="str">
        <f t="shared" si="30"/>
        <v>ORD26005079</v>
      </c>
      <c r="E677" s="10">
        <v>46269</v>
      </c>
      <c r="F677" s="6" t="s">
        <v>12294</v>
      </c>
      <c r="G677" s="6" t="s">
        <v>18</v>
      </c>
      <c r="H677" s="8">
        <v>5897</v>
      </c>
      <c r="I677" s="8">
        <v>17.690000000000001</v>
      </c>
      <c r="J677" s="8">
        <v>3.18</v>
      </c>
      <c r="K677" s="8">
        <v>5876.13</v>
      </c>
      <c r="L677" s="10">
        <v>46271</v>
      </c>
      <c r="M677" s="6" t="s">
        <v>12903</v>
      </c>
      <c r="N677" s="6" t="str">
        <f>IF(COUNTIF($A$2:A677,A677)&gt;1,"DUP","OK")</f>
        <v>OK</v>
      </c>
      <c r="O677" s="6" t="str">
        <f t="shared" si="31"/>
        <v>ORD26005079</v>
      </c>
      <c r="P677" s="6" t="str">
        <f t="shared" si="32"/>
        <v>Sep</v>
      </c>
      <c r="Q677" s="6"/>
      <c r="R677" s="9"/>
      <c r="S677" s="8"/>
      <c r="T677" s="8"/>
      <c r="U677" s="8"/>
      <c r="V677" s="8"/>
      <c r="W677" s="8"/>
      <c r="X677" s="6"/>
      <c r="Y677" s="6"/>
    </row>
    <row r="678" spans="1:25" x14ac:dyDescent="0.3">
      <c r="A678" s="6" t="s">
        <v>13087</v>
      </c>
      <c r="B678" s="6"/>
      <c r="C678" s="6" t="s">
        <v>10066</v>
      </c>
      <c r="D678" s="6" t="str">
        <f t="shared" si="30"/>
        <v>ORD26005087</v>
      </c>
      <c r="E678" s="10">
        <v>46269</v>
      </c>
      <c r="F678" s="6" t="s">
        <v>12294</v>
      </c>
      <c r="G678" s="6" t="s">
        <v>18</v>
      </c>
      <c r="H678" s="8">
        <v>2148</v>
      </c>
      <c r="I678" s="8">
        <v>6.44</v>
      </c>
      <c r="J678" s="8">
        <v>1.1599999999999999</v>
      </c>
      <c r="K678" s="8">
        <v>2140.4</v>
      </c>
      <c r="L678" s="10">
        <v>46271</v>
      </c>
      <c r="M678" s="6" t="s">
        <v>12903</v>
      </c>
      <c r="N678" s="6" t="str">
        <f>IF(COUNTIF($A$2:A678,A678)&gt;1,"DUP","OK")</f>
        <v>OK</v>
      </c>
      <c r="O678" s="6" t="str">
        <f t="shared" si="31"/>
        <v>ORD26005087</v>
      </c>
      <c r="P678" s="6" t="str">
        <f t="shared" si="32"/>
        <v>Sep</v>
      </c>
      <c r="Q678" s="6"/>
      <c r="R678" s="9"/>
      <c r="S678" s="8"/>
      <c r="T678" s="8"/>
      <c r="U678" s="8"/>
      <c r="V678" s="8"/>
      <c r="W678" s="8"/>
      <c r="X678" s="6"/>
      <c r="Y678" s="6"/>
    </row>
    <row r="679" spans="1:25" x14ac:dyDescent="0.3">
      <c r="A679" s="6" t="s">
        <v>13088</v>
      </c>
      <c r="B679" s="6"/>
      <c r="C679" s="6" t="s">
        <v>10115</v>
      </c>
      <c r="D679" s="6" t="str">
        <f t="shared" si="30"/>
        <v>ORD26005113</v>
      </c>
      <c r="E679" s="10">
        <v>46269</v>
      </c>
      <c r="F679" s="6" t="s">
        <v>12294</v>
      </c>
      <c r="G679" s="6" t="s">
        <v>18</v>
      </c>
      <c r="H679" s="8">
        <v>2098</v>
      </c>
      <c r="I679" s="8">
        <v>6.29</v>
      </c>
      <c r="J679" s="8">
        <v>1.1299999999999999</v>
      </c>
      <c r="K679" s="8">
        <v>2090.58</v>
      </c>
      <c r="L679" s="10">
        <v>46271</v>
      </c>
      <c r="M679" s="6" t="s">
        <v>12903</v>
      </c>
      <c r="N679" s="6" t="str">
        <f>IF(COUNTIF($A$2:A679,A679)&gt;1,"DUP","OK")</f>
        <v>OK</v>
      </c>
      <c r="O679" s="6" t="str">
        <f t="shared" si="31"/>
        <v>ORD26005113</v>
      </c>
      <c r="P679" s="6" t="str">
        <f t="shared" si="32"/>
        <v>Sep</v>
      </c>
      <c r="Q679" s="6"/>
      <c r="R679" s="9"/>
      <c r="S679" s="8"/>
      <c r="T679" s="8"/>
      <c r="U679" s="8"/>
      <c r="V679" s="8"/>
      <c r="W679" s="8"/>
      <c r="X679" s="6"/>
      <c r="Y679" s="6"/>
    </row>
    <row r="680" spans="1:25" x14ac:dyDescent="0.3">
      <c r="A680" s="6" t="s">
        <v>13089</v>
      </c>
      <c r="B680" s="6"/>
      <c r="C680" s="6" t="s">
        <v>10121</v>
      </c>
      <c r="D680" s="6" t="str">
        <f t="shared" si="30"/>
        <v>ORD26005116</v>
      </c>
      <c r="E680" s="10">
        <v>46269</v>
      </c>
      <c r="F680" s="6" t="s">
        <v>12294</v>
      </c>
      <c r="G680" s="6" t="s">
        <v>18</v>
      </c>
      <c r="H680" s="8">
        <v>6597</v>
      </c>
      <c r="I680" s="8">
        <v>19.79</v>
      </c>
      <c r="J680" s="8">
        <v>3.56</v>
      </c>
      <c r="K680" s="8">
        <v>6573.65</v>
      </c>
      <c r="L680" s="10">
        <v>46271</v>
      </c>
      <c r="M680" s="6" t="s">
        <v>12903</v>
      </c>
      <c r="N680" s="6" t="str">
        <f>IF(COUNTIF($A$2:A680,A680)&gt;1,"DUP","OK")</f>
        <v>OK</v>
      </c>
      <c r="O680" s="6" t="str">
        <f t="shared" si="31"/>
        <v>ORD26005116</v>
      </c>
      <c r="P680" s="6" t="str">
        <f t="shared" si="32"/>
        <v>Sep</v>
      </c>
      <c r="Q680" s="6"/>
      <c r="R680" s="9"/>
      <c r="S680" s="8"/>
      <c r="T680" s="8"/>
      <c r="U680" s="8"/>
      <c r="V680" s="8"/>
      <c r="W680" s="8"/>
      <c r="X680" s="6"/>
      <c r="Y680" s="6"/>
    </row>
    <row r="681" spans="1:25" x14ac:dyDescent="0.3">
      <c r="A681" s="6" t="s">
        <v>13090</v>
      </c>
      <c r="B681" s="6"/>
      <c r="C681" s="6" t="s">
        <v>10123</v>
      </c>
      <c r="D681" s="6" t="str">
        <f t="shared" si="30"/>
        <v>ORD26005117</v>
      </c>
      <c r="E681" s="10">
        <v>46269</v>
      </c>
      <c r="F681" s="6" t="s">
        <v>12294</v>
      </c>
      <c r="G681" s="6" t="s">
        <v>54</v>
      </c>
      <c r="H681" s="8">
        <v>4897</v>
      </c>
      <c r="I681" s="8">
        <v>83.25</v>
      </c>
      <c r="J681" s="8">
        <v>14.99</v>
      </c>
      <c r="K681" s="8">
        <v>4798.76</v>
      </c>
      <c r="L681" s="10">
        <v>46271</v>
      </c>
      <c r="M681" s="6" t="s">
        <v>12903</v>
      </c>
      <c r="N681" s="6" t="str">
        <f>IF(COUNTIF($A$2:A681,A681)&gt;1,"DUP","OK")</f>
        <v>OK</v>
      </c>
      <c r="O681" s="6" t="str">
        <f t="shared" si="31"/>
        <v>ORD26005117</v>
      </c>
      <c r="P681" s="6" t="str">
        <f t="shared" si="32"/>
        <v>Sep</v>
      </c>
      <c r="Q681" s="6"/>
      <c r="R681" s="9"/>
      <c r="S681" s="8"/>
      <c r="T681" s="8"/>
      <c r="U681" s="8"/>
      <c r="V681" s="8"/>
      <c r="W681" s="8"/>
      <c r="X681" s="6"/>
      <c r="Y681" s="6"/>
    </row>
    <row r="682" spans="1:25" x14ac:dyDescent="0.3">
      <c r="A682" s="6" t="s">
        <v>13091</v>
      </c>
      <c r="B682" s="6"/>
      <c r="C682" s="6" t="s">
        <v>13092</v>
      </c>
      <c r="D682" s="6" t="str">
        <f t="shared" si="30"/>
        <v>ORD26005119</v>
      </c>
      <c r="E682" s="10">
        <v>46269</v>
      </c>
      <c r="F682" s="6" t="s">
        <v>12294</v>
      </c>
      <c r="G682" s="6" t="s">
        <v>18</v>
      </c>
      <c r="H682" s="8">
        <v>1799</v>
      </c>
      <c r="I682" s="8">
        <v>0</v>
      </c>
      <c r="J682" s="8">
        <v>0</v>
      </c>
      <c r="K682" s="8">
        <v>1799</v>
      </c>
      <c r="L682" s="10">
        <v>46271</v>
      </c>
      <c r="M682" s="6" t="s">
        <v>12903</v>
      </c>
      <c r="N682" s="6" t="str">
        <f>IF(COUNTIF($A$2:A682,A682)&gt;1,"DUP","OK")</f>
        <v>OK</v>
      </c>
      <c r="O682" s="6" t="str">
        <f t="shared" si="31"/>
        <v>ORD26005119</v>
      </c>
      <c r="P682" s="6" t="str">
        <f t="shared" si="32"/>
        <v>Sep</v>
      </c>
      <c r="Q682" s="6"/>
      <c r="R682" s="9"/>
      <c r="S682" s="8"/>
      <c r="T682" s="8"/>
      <c r="U682" s="8"/>
      <c r="V682" s="8"/>
      <c r="W682" s="8"/>
      <c r="X682" s="6"/>
      <c r="Y682" s="6"/>
    </row>
    <row r="683" spans="1:25" x14ac:dyDescent="0.3">
      <c r="A683" s="6" t="s">
        <v>13093</v>
      </c>
      <c r="B683" s="6"/>
      <c r="C683" s="6" t="s">
        <v>10312</v>
      </c>
      <c r="D683" s="6" t="str">
        <f t="shared" si="30"/>
        <v>ORD26005216</v>
      </c>
      <c r="E683" s="10">
        <v>46269</v>
      </c>
      <c r="F683" s="6" t="s">
        <v>12294</v>
      </c>
      <c r="G683" s="6" t="s">
        <v>18</v>
      </c>
      <c r="H683" s="8">
        <v>2499</v>
      </c>
      <c r="I683" s="8">
        <v>7.5</v>
      </c>
      <c r="J683" s="8">
        <v>1.35</v>
      </c>
      <c r="K683" s="8">
        <v>2490.15</v>
      </c>
      <c r="L683" s="10">
        <v>46271</v>
      </c>
      <c r="M683" s="6" t="s">
        <v>12903</v>
      </c>
      <c r="N683" s="6" t="str">
        <f>IF(COUNTIF($A$2:A683,A683)&gt;1,"DUP","OK")</f>
        <v>OK</v>
      </c>
      <c r="O683" s="6" t="str">
        <f t="shared" si="31"/>
        <v>ORD26005216</v>
      </c>
      <c r="P683" s="6" t="str">
        <f t="shared" si="32"/>
        <v>Sep</v>
      </c>
      <c r="Q683" s="6"/>
      <c r="R683" s="9"/>
      <c r="S683" s="8"/>
      <c r="T683" s="8"/>
      <c r="U683" s="8"/>
      <c r="V683" s="8"/>
      <c r="W683" s="8"/>
      <c r="X683" s="6"/>
      <c r="Y683" s="6"/>
    </row>
    <row r="684" spans="1:25" x14ac:dyDescent="0.3">
      <c r="A684" s="6" t="s">
        <v>13094</v>
      </c>
      <c r="B684" s="6"/>
      <c r="C684" s="6" t="s">
        <v>13095</v>
      </c>
      <c r="D684" s="6" t="str">
        <f t="shared" si="30"/>
        <v>ORD26005233</v>
      </c>
      <c r="E684" s="10">
        <v>46269</v>
      </c>
      <c r="F684" s="6" t="s">
        <v>12294</v>
      </c>
      <c r="G684" s="6" t="s">
        <v>18</v>
      </c>
      <c r="H684" s="8">
        <v>7999</v>
      </c>
      <c r="I684" s="8">
        <v>24</v>
      </c>
      <c r="J684" s="8">
        <v>4.32</v>
      </c>
      <c r="K684" s="8">
        <v>7970.68</v>
      </c>
      <c r="L684" s="10">
        <v>46271</v>
      </c>
      <c r="M684" s="6" t="s">
        <v>12903</v>
      </c>
      <c r="N684" s="6" t="str">
        <f>IF(COUNTIF($A$2:A684,A684)&gt;1,"DUP","OK")</f>
        <v>OK</v>
      </c>
      <c r="O684" s="6" t="str">
        <f t="shared" si="31"/>
        <v>ORD26005233</v>
      </c>
      <c r="P684" s="6" t="str">
        <f t="shared" si="32"/>
        <v>Sep</v>
      </c>
      <c r="Q684" s="6"/>
      <c r="R684" s="9"/>
      <c r="S684" s="8"/>
      <c r="T684" s="8"/>
      <c r="U684" s="8"/>
      <c r="V684" s="8"/>
      <c r="W684" s="8"/>
      <c r="X684" s="6"/>
      <c r="Y684" s="6"/>
    </row>
    <row r="685" spans="1:25" x14ac:dyDescent="0.3">
      <c r="A685" s="6" t="s">
        <v>13096</v>
      </c>
      <c r="B685" s="6"/>
      <c r="C685" s="6" t="s">
        <v>10365</v>
      </c>
      <c r="D685" s="6" t="str">
        <f t="shared" si="30"/>
        <v>ORD26005244</v>
      </c>
      <c r="E685" s="10">
        <v>46269</v>
      </c>
      <c r="F685" s="6" t="s">
        <v>12294</v>
      </c>
      <c r="G685" s="6" t="s">
        <v>18</v>
      </c>
      <c r="H685" s="8">
        <v>349</v>
      </c>
      <c r="I685" s="8">
        <v>0</v>
      </c>
      <c r="J685" s="8">
        <v>0</v>
      </c>
      <c r="K685" s="8">
        <v>349</v>
      </c>
      <c r="L685" s="10">
        <v>46271</v>
      </c>
      <c r="M685" s="6" t="s">
        <v>12903</v>
      </c>
      <c r="N685" s="6" t="str">
        <f>IF(COUNTIF($A$2:A685,A685)&gt;1,"DUP","OK")</f>
        <v>OK</v>
      </c>
      <c r="O685" s="6" t="str">
        <f t="shared" si="31"/>
        <v>ORD26005244</v>
      </c>
      <c r="P685" s="6" t="str">
        <f t="shared" si="32"/>
        <v>Sep</v>
      </c>
      <c r="Q685" s="6"/>
      <c r="R685" s="9"/>
      <c r="S685" s="8"/>
      <c r="T685" s="8"/>
      <c r="U685" s="8"/>
      <c r="V685" s="8"/>
      <c r="W685" s="8"/>
      <c r="X685" s="6"/>
      <c r="Y685" s="6"/>
    </row>
    <row r="686" spans="1:25" x14ac:dyDescent="0.3">
      <c r="A686" s="6" t="s">
        <v>13097</v>
      </c>
      <c r="B686" s="6"/>
      <c r="C686" s="6" t="s">
        <v>10367</v>
      </c>
      <c r="D686" s="6" t="str">
        <f t="shared" si="30"/>
        <v>ORD26005245</v>
      </c>
      <c r="E686" s="10">
        <v>46269</v>
      </c>
      <c r="F686" s="6" t="s">
        <v>12294</v>
      </c>
      <c r="G686" s="6" t="s">
        <v>18</v>
      </c>
      <c r="H686" s="8">
        <v>1348</v>
      </c>
      <c r="I686" s="8">
        <v>0</v>
      </c>
      <c r="J686" s="8">
        <v>0</v>
      </c>
      <c r="K686" s="8">
        <v>1348</v>
      </c>
      <c r="L686" s="10">
        <v>46271</v>
      </c>
      <c r="M686" s="6" t="s">
        <v>12903</v>
      </c>
      <c r="N686" s="6" t="str">
        <f>IF(COUNTIF($A$2:A686,A686)&gt;1,"DUP","OK")</f>
        <v>OK</v>
      </c>
      <c r="O686" s="6" t="str">
        <f t="shared" si="31"/>
        <v>ORD26005245</v>
      </c>
      <c r="P686" s="6" t="str">
        <f t="shared" si="32"/>
        <v>Sep</v>
      </c>
      <c r="Q686" s="6"/>
      <c r="R686" s="9"/>
      <c r="S686" s="8"/>
      <c r="T686" s="8"/>
      <c r="U686" s="8"/>
      <c r="V686" s="8"/>
      <c r="W686" s="8"/>
      <c r="X686" s="6"/>
      <c r="Y686" s="6"/>
    </row>
    <row r="687" spans="1:25" x14ac:dyDescent="0.3">
      <c r="A687" s="6" t="s">
        <v>13098</v>
      </c>
      <c r="B687" s="6"/>
      <c r="C687" s="6" t="s">
        <v>10395</v>
      </c>
      <c r="D687" s="6" t="str">
        <f t="shared" si="30"/>
        <v>ORD26005259</v>
      </c>
      <c r="E687" s="10">
        <v>46269</v>
      </c>
      <c r="F687" s="6" t="s">
        <v>12294</v>
      </c>
      <c r="G687" s="6" t="s">
        <v>43</v>
      </c>
      <c r="H687" s="8">
        <v>1799</v>
      </c>
      <c r="I687" s="8">
        <v>26.99</v>
      </c>
      <c r="J687" s="8">
        <v>4.8600000000000003</v>
      </c>
      <c r="K687" s="8">
        <v>1767.15</v>
      </c>
      <c r="L687" s="10">
        <v>46271</v>
      </c>
      <c r="M687" s="6" t="s">
        <v>12903</v>
      </c>
      <c r="N687" s="6" t="str">
        <f>IF(COUNTIF($A$2:A687,A687)&gt;1,"DUP","OK")</f>
        <v>OK</v>
      </c>
      <c r="O687" s="6" t="str">
        <f t="shared" si="31"/>
        <v>ORD26005259</v>
      </c>
      <c r="P687" s="6" t="str">
        <f t="shared" si="32"/>
        <v>Sep</v>
      </c>
      <c r="Q687" s="6"/>
      <c r="R687" s="9"/>
      <c r="S687" s="8"/>
      <c r="T687" s="8"/>
      <c r="U687" s="8"/>
      <c r="V687" s="8"/>
      <c r="W687" s="8"/>
      <c r="X687" s="6"/>
      <c r="Y687" s="6"/>
    </row>
    <row r="688" spans="1:25" x14ac:dyDescent="0.3">
      <c r="A688" s="6" t="s">
        <v>13099</v>
      </c>
      <c r="B688" s="6"/>
      <c r="C688" s="6" t="s">
        <v>10464</v>
      </c>
      <c r="D688" s="6" t="str">
        <f t="shared" si="30"/>
        <v>ORD26005296</v>
      </c>
      <c r="E688" s="10">
        <v>46269</v>
      </c>
      <c r="F688" s="6" t="s">
        <v>12294</v>
      </c>
      <c r="G688" s="6" t="s">
        <v>18</v>
      </c>
      <c r="H688" s="8">
        <v>2499</v>
      </c>
      <c r="I688" s="8">
        <v>7.5</v>
      </c>
      <c r="J688" s="8">
        <v>1.35</v>
      </c>
      <c r="K688" s="8">
        <v>2490.15</v>
      </c>
      <c r="L688" s="10">
        <v>46271</v>
      </c>
      <c r="M688" s="6" t="s">
        <v>12903</v>
      </c>
      <c r="N688" s="6" t="str">
        <f>IF(COUNTIF($A$2:A688,A688)&gt;1,"DUP","OK")</f>
        <v>OK</v>
      </c>
      <c r="O688" s="6" t="str">
        <f t="shared" si="31"/>
        <v>ORD26005296</v>
      </c>
      <c r="P688" s="6" t="str">
        <f t="shared" si="32"/>
        <v>Sep</v>
      </c>
      <c r="Q688" s="6"/>
      <c r="R688" s="9"/>
      <c r="S688" s="8"/>
      <c r="T688" s="8"/>
      <c r="U688" s="8"/>
      <c r="V688" s="8"/>
      <c r="W688" s="8"/>
      <c r="X688" s="6"/>
      <c r="Y688" s="6"/>
    </row>
    <row r="689" spans="1:25" x14ac:dyDescent="0.3">
      <c r="A689" s="6" t="s">
        <v>13100</v>
      </c>
      <c r="B689" s="6"/>
      <c r="C689" s="6" t="s">
        <v>10476</v>
      </c>
      <c r="D689" s="6" t="str">
        <f t="shared" si="30"/>
        <v>ORD26005302</v>
      </c>
      <c r="E689" s="10">
        <v>46269</v>
      </c>
      <c r="F689" s="6" t="s">
        <v>12294</v>
      </c>
      <c r="G689" s="6" t="s">
        <v>18</v>
      </c>
      <c r="H689" s="8">
        <v>3348</v>
      </c>
      <c r="I689" s="8">
        <v>10.039999999999999</v>
      </c>
      <c r="J689" s="8">
        <v>1.81</v>
      </c>
      <c r="K689" s="8">
        <v>3336.15</v>
      </c>
      <c r="L689" s="10">
        <v>46271</v>
      </c>
      <c r="M689" s="6" t="s">
        <v>12903</v>
      </c>
      <c r="N689" s="6" t="str">
        <f>IF(COUNTIF($A$2:A689,A689)&gt;1,"DUP","OK")</f>
        <v>OK</v>
      </c>
      <c r="O689" s="6" t="str">
        <f t="shared" si="31"/>
        <v>ORD26005302</v>
      </c>
      <c r="P689" s="6" t="str">
        <f t="shared" si="32"/>
        <v>Sep</v>
      </c>
      <c r="Q689" s="6"/>
      <c r="R689" s="9"/>
      <c r="S689" s="8"/>
      <c r="T689" s="8"/>
      <c r="U689" s="8"/>
      <c r="V689" s="8"/>
      <c r="W689" s="8"/>
      <c r="X689" s="6"/>
      <c r="Y689" s="6"/>
    </row>
    <row r="690" spans="1:25" x14ac:dyDescent="0.3">
      <c r="A690" s="6" t="s">
        <v>13101</v>
      </c>
      <c r="B690" s="6"/>
      <c r="C690" s="6" t="s">
        <v>10512</v>
      </c>
      <c r="D690" s="6" t="str">
        <f t="shared" si="30"/>
        <v>ORD26005320</v>
      </c>
      <c r="E690" s="10">
        <v>46269</v>
      </c>
      <c r="F690" s="6" t="s">
        <v>12294</v>
      </c>
      <c r="G690" s="6" t="s">
        <v>18</v>
      </c>
      <c r="H690" s="8">
        <v>7498</v>
      </c>
      <c r="I690" s="8">
        <v>22.49</v>
      </c>
      <c r="J690" s="8">
        <v>4.05</v>
      </c>
      <c r="K690" s="8">
        <v>7471.46</v>
      </c>
      <c r="L690" s="10">
        <v>46271</v>
      </c>
      <c r="M690" s="6" t="s">
        <v>12903</v>
      </c>
      <c r="N690" s="6" t="str">
        <f>IF(COUNTIF($A$2:A690,A690)&gt;1,"DUP","OK")</f>
        <v>OK</v>
      </c>
      <c r="O690" s="6" t="str">
        <f t="shared" si="31"/>
        <v>ORD26005320</v>
      </c>
      <c r="P690" s="6" t="str">
        <f t="shared" si="32"/>
        <v>Sep</v>
      </c>
      <c r="Q690" s="6"/>
      <c r="R690" s="9"/>
      <c r="S690" s="8"/>
      <c r="T690" s="8"/>
      <c r="U690" s="8"/>
      <c r="V690" s="8"/>
      <c r="W690" s="8"/>
      <c r="X690" s="6"/>
      <c r="Y690" s="6"/>
    </row>
    <row r="691" spans="1:25" x14ac:dyDescent="0.3">
      <c r="A691" s="6" t="s">
        <v>13102</v>
      </c>
      <c r="B691" s="6"/>
      <c r="C691" s="6" t="s">
        <v>10557</v>
      </c>
      <c r="D691" s="6" t="str">
        <f t="shared" si="30"/>
        <v>ORD26005343</v>
      </c>
      <c r="E691" s="10">
        <v>46269</v>
      </c>
      <c r="F691" s="6" t="s">
        <v>12294</v>
      </c>
      <c r="G691" s="6" t="s">
        <v>27</v>
      </c>
      <c r="H691" s="8">
        <v>3798</v>
      </c>
      <c r="I691" s="8">
        <v>60.77</v>
      </c>
      <c r="J691" s="8">
        <v>10.94</v>
      </c>
      <c r="K691" s="8">
        <v>3726.29</v>
      </c>
      <c r="L691" s="10">
        <v>46271</v>
      </c>
      <c r="M691" s="6" t="s">
        <v>12903</v>
      </c>
      <c r="N691" s="6" t="str">
        <f>IF(COUNTIF($A$2:A691,A691)&gt;1,"DUP","OK")</f>
        <v>OK</v>
      </c>
      <c r="O691" s="6" t="str">
        <f t="shared" si="31"/>
        <v>ORD26005343</v>
      </c>
      <c r="P691" s="6" t="str">
        <f t="shared" si="32"/>
        <v>Sep</v>
      </c>
      <c r="Q691" s="6"/>
      <c r="R691" s="9"/>
      <c r="S691" s="8"/>
      <c r="T691" s="8"/>
      <c r="U691" s="8"/>
      <c r="V691" s="8"/>
      <c r="W691" s="8"/>
      <c r="X691" s="6"/>
      <c r="Y691" s="6"/>
    </row>
    <row r="692" spans="1:25" x14ac:dyDescent="0.3">
      <c r="A692" s="6" t="s">
        <v>13103</v>
      </c>
      <c r="B692" s="6"/>
      <c r="C692" s="6" t="s">
        <v>10595</v>
      </c>
      <c r="D692" s="6" t="str">
        <f t="shared" si="30"/>
        <v>ORD26005362</v>
      </c>
      <c r="E692" s="10">
        <v>46269</v>
      </c>
      <c r="F692" s="6" t="s">
        <v>12294</v>
      </c>
      <c r="G692" s="6" t="s">
        <v>27</v>
      </c>
      <c r="H692" s="8">
        <v>1499</v>
      </c>
      <c r="I692" s="8">
        <v>26.98</v>
      </c>
      <c r="J692" s="8">
        <v>4.8600000000000003</v>
      </c>
      <c r="K692" s="8">
        <v>1467.16</v>
      </c>
      <c r="L692" s="10">
        <v>46271</v>
      </c>
      <c r="M692" s="6" t="s">
        <v>12903</v>
      </c>
      <c r="N692" s="6" t="str">
        <f>IF(COUNTIF($A$2:A692,A692)&gt;1,"DUP","OK")</f>
        <v>OK</v>
      </c>
      <c r="O692" s="6" t="str">
        <f t="shared" si="31"/>
        <v>ORD26005362</v>
      </c>
      <c r="P692" s="6" t="str">
        <f t="shared" si="32"/>
        <v>Sep</v>
      </c>
      <c r="Q692" s="6"/>
      <c r="R692" s="9"/>
      <c r="S692" s="8"/>
      <c r="T692" s="8"/>
      <c r="U692" s="8"/>
      <c r="V692" s="8"/>
      <c r="W692" s="8"/>
      <c r="X692" s="6"/>
      <c r="Y692" s="6"/>
    </row>
    <row r="693" spans="1:25" x14ac:dyDescent="0.3">
      <c r="A693" s="6" t="s">
        <v>13104</v>
      </c>
      <c r="B693" s="6"/>
      <c r="C693" s="6" t="s">
        <v>10605</v>
      </c>
      <c r="D693" s="6" t="str">
        <f t="shared" si="30"/>
        <v>ORD26005367</v>
      </c>
      <c r="E693" s="10">
        <v>46269</v>
      </c>
      <c r="F693" s="6" t="s">
        <v>12294</v>
      </c>
      <c r="G693" s="6" t="s">
        <v>54</v>
      </c>
      <c r="H693" s="8">
        <v>15997</v>
      </c>
      <c r="I693" s="8">
        <v>271.95</v>
      </c>
      <c r="J693" s="8">
        <v>48.95</v>
      </c>
      <c r="K693" s="8">
        <v>15676.1</v>
      </c>
      <c r="L693" s="10">
        <v>46271</v>
      </c>
      <c r="M693" s="6" t="s">
        <v>12903</v>
      </c>
      <c r="N693" s="6" t="str">
        <f>IF(COUNTIF($A$2:A693,A693)&gt;1,"DUP","OK")</f>
        <v>OK</v>
      </c>
      <c r="O693" s="6" t="str">
        <f t="shared" si="31"/>
        <v>ORD26005367</v>
      </c>
      <c r="P693" s="6" t="str">
        <f t="shared" si="32"/>
        <v>Sep</v>
      </c>
      <c r="Q693" s="6"/>
      <c r="R693" s="9"/>
      <c r="S693" s="8"/>
      <c r="T693" s="8"/>
      <c r="U693" s="8"/>
      <c r="V693" s="8"/>
      <c r="W693" s="8"/>
      <c r="X693" s="6"/>
      <c r="Y693" s="6"/>
    </row>
    <row r="694" spans="1:25" x14ac:dyDescent="0.3">
      <c r="A694" s="6" t="s">
        <v>13105</v>
      </c>
      <c r="B694" s="6"/>
      <c r="C694" s="6" t="s">
        <v>13106</v>
      </c>
      <c r="D694" s="6" t="str">
        <f t="shared" si="30"/>
        <v>ORD26005450</v>
      </c>
      <c r="E694" s="10">
        <v>46269</v>
      </c>
      <c r="F694" s="6" t="s">
        <v>12294</v>
      </c>
      <c r="G694" s="6" t="s">
        <v>18</v>
      </c>
      <c r="H694" s="8">
        <v>999</v>
      </c>
      <c r="I694" s="8">
        <v>0</v>
      </c>
      <c r="J694" s="8">
        <v>0</v>
      </c>
      <c r="K694" s="8">
        <v>999</v>
      </c>
      <c r="L694" s="10">
        <v>46271</v>
      </c>
      <c r="M694" s="6" t="s">
        <v>12903</v>
      </c>
      <c r="N694" s="6" t="str">
        <f>IF(COUNTIF($A$2:A694,A694)&gt;1,"DUP","OK")</f>
        <v>OK</v>
      </c>
      <c r="O694" s="6" t="str">
        <f t="shared" si="31"/>
        <v>ORD26005450</v>
      </c>
      <c r="P694" s="6" t="str">
        <f t="shared" si="32"/>
        <v>Sep</v>
      </c>
      <c r="Q694" s="6"/>
      <c r="R694" s="9"/>
      <c r="S694" s="8"/>
      <c r="T694" s="8"/>
      <c r="U694" s="8"/>
      <c r="V694" s="8"/>
      <c r="W694" s="8"/>
      <c r="X694" s="6"/>
      <c r="Y694" s="6"/>
    </row>
    <row r="695" spans="1:25" x14ac:dyDescent="0.3">
      <c r="A695" s="6" t="s">
        <v>13107</v>
      </c>
      <c r="B695" s="6"/>
      <c r="C695" s="6" t="s">
        <v>10775</v>
      </c>
      <c r="D695" s="6" t="str">
        <f t="shared" si="30"/>
        <v>ORD26005454</v>
      </c>
      <c r="E695" s="10">
        <v>46269</v>
      </c>
      <c r="F695" s="6" t="s">
        <v>12294</v>
      </c>
      <c r="G695" s="6" t="s">
        <v>54</v>
      </c>
      <c r="H695" s="8">
        <v>4397</v>
      </c>
      <c r="I695" s="8">
        <v>105.53</v>
      </c>
      <c r="J695" s="8">
        <v>19</v>
      </c>
      <c r="K695" s="8">
        <v>4272.47</v>
      </c>
      <c r="L695" s="10">
        <v>46271</v>
      </c>
      <c r="M695" s="6" t="s">
        <v>12903</v>
      </c>
      <c r="N695" s="6" t="str">
        <f>IF(COUNTIF($A$2:A695,A695)&gt;1,"DUP","OK")</f>
        <v>OK</v>
      </c>
      <c r="O695" s="6" t="str">
        <f t="shared" si="31"/>
        <v>ORD26005454</v>
      </c>
      <c r="P695" s="6" t="str">
        <f t="shared" si="32"/>
        <v>Sep</v>
      </c>
      <c r="Q695" s="6"/>
      <c r="R695" s="9"/>
      <c r="S695" s="8"/>
      <c r="T695" s="8"/>
      <c r="U695" s="8"/>
      <c r="V695" s="8"/>
      <c r="W695" s="8"/>
      <c r="X695" s="6"/>
      <c r="Y695" s="6"/>
    </row>
    <row r="696" spans="1:25" x14ac:dyDescent="0.3">
      <c r="A696" s="6" t="s">
        <v>13108</v>
      </c>
      <c r="B696" s="6"/>
      <c r="C696" s="6" t="s">
        <v>10801</v>
      </c>
      <c r="D696" s="6" t="str">
        <f t="shared" si="30"/>
        <v>ORD26005467</v>
      </c>
      <c r="E696" s="10">
        <v>46269</v>
      </c>
      <c r="F696" s="6" t="s">
        <v>12294</v>
      </c>
      <c r="G696" s="6" t="s">
        <v>18</v>
      </c>
      <c r="H696" s="8">
        <v>7999</v>
      </c>
      <c r="I696" s="8">
        <v>24</v>
      </c>
      <c r="J696" s="8">
        <v>4.32</v>
      </c>
      <c r="K696" s="8">
        <v>7970.68</v>
      </c>
      <c r="L696" s="10">
        <v>46271</v>
      </c>
      <c r="M696" s="6" t="s">
        <v>12903</v>
      </c>
      <c r="N696" s="6" t="str">
        <f>IF(COUNTIF($A$2:A696,A696)&gt;1,"DUP","OK")</f>
        <v>OK</v>
      </c>
      <c r="O696" s="6" t="str">
        <f t="shared" si="31"/>
        <v>ORD26005467</v>
      </c>
      <c r="P696" s="6" t="str">
        <f t="shared" si="32"/>
        <v>Sep</v>
      </c>
      <c r="Q696" s="6"/>
      <c r="R696" s="9"/>
      <c r="S696" s="8"/>
      <c r="T696" s="8"/>
      <c r="U696" s="8"/>
      <c r="V696" s="8"/>
      <c r="W696" s="8"/>
      <c r="X696" s="6"/>
      <c r="Y696" s="6"/>
    </row>
    <row r="697" spans="1:25" x14ac:dyDescent="0.3">
      <c r="A697" s="6" t="s">
        <v>13109</v>
      </c>
      <c r="B697" s="6"/>
      <c r="C697" s="6" t="s">
        <v>10811</v>
      </c>
      <c r="D697" s="6" t="str">
        <f t="shared" si="30"/>
        <v>ORD26005472</v>
      </c>
      <c r="E697" s="10">
        <v>46269</v>
      </c>
      <c r="F697" s="6" t="s">
        <v>12294</v>
      </c>
      <c r="G697" s="6" t="s">
        <v>18</v>
      </c>
      <c r="H697" s="8">
        <v>6498</v>
      </c>
      <c r="I697" s="8">
        <v>19.489999999999998</v>
      </c>
      <c r="J697" s="8">
        <v>3.51</v>
      </c>
      <c r="K697" s="8">
        <v>6475</v>
      </c>
      <c r="L697" s="10">
        <v>46271</v>
      </c>
      <c r="M697" s="6" t="s">
        <v>12903</v>
      </c>
      <c r="N697" s="6" t="str">
        <f>IF(COUNTIF($A$2:A697,A697)&gt;1,"DUP","OK")</f>
        <v>OK</v>
      </c>
      <c r="O697" s="6" t="str">
        <f t="shared" si="31"/>
        <v>ORD26005472</v>
      </c>
      <c r="P697" s="6" t="str">
        <f t="shared" si="32"/>
        <v>Sep</v>
      </c>
      <c r="Q697" s="6"/>
      <c r="R697" s="9"/>
      <c r="S697" s="8"/>
      <c r="T697" s="8"/>
      <c r="U697" s="8"/>
      <c r="V697" s="8"/>
      <c r="W697" s="8"/>
      <c r="X697" s="6"/>
      <c r="Y697" s="6"/>
    </row>
    <row r="698" spans="1:25" x14ac:dyDescent="0.3">
      <c r="A698" s="6" t="s">
        <v>13110</v>
      </c>
      <c r="B698" s="6"/>
      <c r="C698" s="6" t="s">
        <v>10926</v>
      </c>
      <c r="D698" s="6" t="str">
        <f t="shared" si="30"/>
        <v>ORD26005532</v>
      </c>
      <c r="E698" s="10">
        <v>46269</v>
      </c>
      <c r="F698" s="6" t="s">
        <v>12294</v>
      </c>
      <c r="G698" s="6" t="s">
        <v>18</v>
      </c>
      <c r="H698" s="8">
        <v>8298</v>
      </c>
      <c r="I698" s="8">
        <v>24.89</v>
      </c>
      <c r="J698" s="8">
        <v>4.4800000000000004</v>
      </c>
      <c r="K698" s="8">
        <v>8268.6299999999992</v>
      </c>
      <c r="L698" s="10">
        <v>46271</v>
      </c>
      <c r="M698" s="6" t="s">
        <v>12903</v>
      </c>
      <c r="N698" s="6" t="str">
        <f>IF(COUNTIF($A$2:A698,A698)&gt;1,"DUP","OK")</f>
        <v>OK</v>
      </c>
      <c r="O698" s="6" t="str">
        <f t="shared" si="31"/>
        <v>ORD26005532</v>
      </c>
      <c r="P698" s="6" t="str">
        <f t="shared" si="32"/>
        <v>Sep</v>
      </c>
      <c r="Q698" s="6"/>
      <c r="R698" s="9"/>
      <c r="S698" s="8"/>
      <c r="T698" s="8"/>
      <c r="U698" s="8"/>
      <c r="V698" s="8"/>
      <c r="W698" s="8"/>
      <c r="X698" s="6"/>
      <c r="Y698" s="6"/>
    </row>
    <row r="699" spans="1:25" x14ac:dyDescent="0.3">
      <c r="A699" s="6" t="s">
        <v>13111</v>
      </c>
      <c r="B699" s="6"/>
      <c r="C699" s="6" t="s">
        <v>10995</v>
      </c>
      <c r="D699" s="6" t="str">
        <f t="shared" si="30"/>
        <v>ORD26005567</v>
      </c>
      <c r="E699" s="10">
        <v>46269</v>
      </c>
      <c r="F699" s="6" t="s">
        <v>12294</v>
      </c>
      <c r="G699" s="6" t="s">
        <v>18</v>
      </c>
      <c r="H699" s="8">
        <v>1299</v>
      </c>
      <c r="I699" s="8">
        <v>0</v>
      </c>
      <c r="J699" s="8">
        <v>0</v>
      </c>
      <c r="K699" s="8">
        <v>1299</v>
      </c>
      <c r="L699" s="10">
        <v>46271</v>
      </c>
      <c r="M699" s="6" t="s">
        <v>12903</v>
      </c>
      <c r="N699" s="6" t="str">
        <f>IF(COUNTIF($A$2:A699,A699)&gt;1,"DUP","OK")</f>
        <v>OK</v>
      </c>
      <c r="O699" s="6" t="str">
        <f t="shared" si="31"/>
        <v>ORD26005567</v>
      </c>
      <c r="P699" s="6" t="str">
        <f t="shared" si="32"/>
        <v>Sep</v>
      </c>
      <c r="Q699" s="6"/>
      <c r="R699" s="9"/>
      <c r="S699" s="8"/>
      <c r="T699" s="8"/>
      <c r="U699" s="8"/>
      <c r="V699" s="8"/>
      <c r="W699" s="8"/>
      <c r="X699" s="6"/>
      <c r="Y699" s="6"/>
    </row>
    <row r="700" spans="1:25" x14ac:dyDescent="0.3">
      <c r="A700" s="6" t="s">
        <v>13112</v>
      </c>
      <c r="B700" s="6"/>
      <c r="C700" s="6" t="s">
        <v>11035</v>
      </c>
      <c r="D700" s="6" t="str">
        <f t="shared" si="30"/>
        <v>ORD26005589</v>
      </c>
      <c r="E700" s="10">
        <v>46269</v>
      </c>
      <c r="F700" s="6" t="s">
        <v>12294</v>
      </c>
      <c r="G700" s="6" t="s">
        <v>43</v>
      </c>
      <c r="H700" s="8">
        <v>5348</v>
      </c>
      <c r="I700" s="8">
        <v>64.180000000000007</v>
      </c>
      <c r="J700" s="8">
        <v>11.55</v>
      </c>
      <c r="K700" s="8">
        <v>5272.27</v>
      </c>
      <c r="L700" s="10">
        <v>46271</v>
      </c>
      <c r="M700" s="6" t="s">
        <v>12903</v>
      </c>
      <c r="N700" s="6" t="str">
        <f>IF(COUNTIF($A$2:A700,A700)&gt;1,"DUP","OK")</f>
        <v>OK</v>
      </c>
      <c r="O700" s="6" t="str">
        <f t="shared" si="31"/>
        <v>ORD26005589</v>
      </c>
      <c r="P700" s="6" t="str">
        <f t="shared" si="32"/>
        <v>Sep</v>
      </c>
      <c r="Q700" s="6"/>
      <c r="R700" s="9"/>
      <c r="S700" s="8"/>
      <c r="T700" s="8"/>
      <c r="U700" s="8"/>
      <c r="V700" s="8"/>
      <c r="W700" s="8"/>
      <c r="X700" s="6"/>
      <c r="Y700" s="6"/>
    </row>
    <row r="701" spans="1:25" x14ac:dyDescent="0.3">
      <c r="A701" s="6" t="s">
        <v>13113</v>
      </c>
      <c r="B701" s="6"/>
      <c r="C701" s="6" t="s">
        <v>11049</v>
      </c>
      <c r="D701" s="6" t="str">
        <f t="shared" si="30"/>
        <v>ORD26005596</v>
      </c>
      <c r="E701" s="10">
        <v>46269</v>
      </c>
      <c r="F701" s="6" t="s">
        <v>12294</v>
      </c>
      <c r="G701" s="6" t="s">
        <v>27</v>
      </c>
      <c r="H701" s="8">
        <v>999</v>
      </c>
      <c r="I701" s="8">
        <v>17.98</v>
      </c>
      <c r="J701" s="8">
        <v>3.24</v>
      </c>
      <c r="K701" s="8">
        <v>977.78</v>
      </c>
      <c r="L701" s="10">
        <v>46271</v>
      </c>
      <c r="M701" s="6" t="s">
        <v>12903</v>
      </c>
      <c r="N701" s="6" t="str">
        <f>IF(COUNTIF($A$2:A701,A701)&gt;1,"DUP","OK")</f>
        <v>OK</v>
      </c>
      <c r="O701" s="6" t="str">
        <f t="shared" si="31"/>
        <v>ORD26005596</v>
      </c>
      <c r="P701" s="6" t="str">
        <f t="shared" si="32"/>
        <v>Sep</v>
      </c>
      <c r="Q701" s="6"/>
      <c r="R701" s="9"/>
      <c r="S701" s="8"/>
      <c r="T701" s="8"/>
      <c r="U701" s="8"/>
      <c r="V701" s="8"/>
      <c r="W701" s="8"/>
      <c r="X701" s="6"/>
      <c r="Y701" s="6"/>
    </row>
    <row r="702" spans="1:25" x14ac:dyDescent="0.3">
      <c r="A702" s="6" t="s">
        <v>13114</v>
      </c>
      <c r="B702" s="6"/>
      <c r="C702" s="6" t="s">
        <v>11067</v>
      </c>
      <c r="D702" s="6" t="str">
        <f t="shared" si="30"/>
        <v>ORD26005605</v>
      </c>
      <c r="E702" s="10">
        <v>46269</v>
      </c>
      <c r="F702" s="6" t="s">
        <v>12294</v>
      </c>
      <c r="G702" s="6" t="s">
        <v>18</v>
      </c>
      <c r="H702" s="8">
        <v>599</v>
      </c>
      <c r="I702" s="8">
        <v>0</v>
      </c>
      <c r="J702" s="8">
        <v>0</v>
      </c>
      <c r="K702" s="8">
        <v>599</v>
      </c>
      <c r="L702" s="10">
        <v>46271</v>
      </c>
      <c r="M702" s="6" t="s">
        <v>12903</v>
      </c>
      <c r="N702" s="6" t="str">
        <f>IF(COUNTIF($A$2:A702,A702)&gt;1,"DUP","OK")</f>
        <v>OK</v>
      </c>
      <c r="O702" s="6" t="str">
        <f t="shared" si="31"/>
        <v>ORD26005605</v>
      </c>
      <c r="P702" s="6" t="str">
        <f t="shared" si="32"/>
        <v>Sep</v>
      </c>
      <c r="Q702" s="6"/>
      <c r="R702" s="9"/>
      <c r="S702" s="8"/>
      <c r="T702" s="8"/>
      <c r="U702" s="8"/>
      <c r="V702" s="8"/>
      <c r="W702" s="8"/>
      <c r="X702" s="6"/>
      <c r="Y702" s="6"/>
    </row>
    <row r="703" spans="1:25" x14ac:dyDescent="0.3">
      <c r="A703" s="6" t="s">
        <v>13115</v>
      </c>
      <c r="B703" s="6"/>
      <c r="C703" s="6" t="s">
        <v>11079</v>
      </c>
      <c r="D703" s="6" t="str">
        <f t="shared" si="30"/>
        <v>ORD26005611</v>
      </c>
      <c r="E703" s="10">
        <v>46269</v>
      </c>
      <c r="F703" s="6" t="s">
        <v>12294</v>
      </c>
      <c r="G703" s="6" t="s">
        <v>27</v>
      </c>
      <c r="H703" s="8">
        <v>349</v>
      </c>
      <c r="I703" s="8">
        <v>6.28</v>
      </c>
      <c r="J703" s="8">
        <v>1.1299999999999999</v>
      </c>
      <c r="K703" s="8">
        <v>341.59</v>
      </c>
      <c r="L703" s="10">
        <v>46271</v>
      </c>
      <c r="M703" s="6" t="s">
        <v>12903</v>
      </c>
      <c r="N703" s="6" t="str">
        <f>IF(COUNTIF($A$2:A703,A703)&gt;1,"DUP","OK")</f>
        <v>OK</v>
      </c>
      <c r="O703" s="6" t="str">
        <f t="shared" si="31"/>
        <v>ORD26005611</v>
      </c>
      <c r="P703" s="6" t="str">
        <f t="shared" si="32"/>
        <v>Sep</v>
      </c>
      <c r="Q703" s="6"/>
      <c r="R703" s="9"/>
      <c r="S703" s="8"/>
      <c r="T703" s="8"/>
      <c r="U703" s="8"/>
      <c r="V703" s="8"/>
      <c r="W703" s="8"/>
      <c r="X703" s="6"/>
      <c r="Y703" s="6"/>
    </row>
    <row r="704" spans="1:25" x14ac:dyDescent="0.3">
      <c r="A704" s="6" t="s">
        <v>13116</v>
      </c>
      <c r="B704" s="6"/>
      <c r="C704" s="6" t="s">
        <v>11095</v>
      </c>
      <c r="D704" s="6" t="str">
        <f t="shared" si="30"/>
        <v>ORD26005619</v>
      </c>
      <c r="E704" s="10">
        <v>46269</v>
      </c>
      <c r="F704" s="6" t="s">
        <v>12294</v>
      </c>
      <c r="G704" s="6" t="s">
        <v>27</v>
      </c>
      <c r="H704" s="8">
        <v>599</v>
      </c>
      <c r="I704" s="8">
        <v>10.78</v>
      </c>
      <c r="J704" s="8">
        <v>1.94</v>
      </c>
      <c r="K704" s="8">
        <v>586.28</v>
      </c>
      <c r="L704" s="10">
        <v>46271</v>
      </c>
      <c r="M704" s="6" t="s">
        <v>12903</v>
      </c>
      <c r="N704" s="6" t="str">
        <f>IF(COUNTIF($A$2:A704,A704)&gt;1,"DUP","OK")</f>
        <v>OK</v>
      </c>
      <c r="O704" s="6" t="str">
        <f t="shared" si="31"/>
        <v>ORD26005619</v>
      </c>
      <c r="P704" s="6" t="str">
        <f t="shared" si="32"/>
        <v>Sep</v>
      </c>
      <c r="Q704" s="6"/>
      <c r="R704" s="9"/>
      <c r="S704" s="8"/>
      <c r="T704" s="8"/>
      <c r="U704" s="8"/>
      <c r="V704" s="8"/>
      <c r="W704" s="8"/>
      <c r="X704" s="6"/>
      <c r="Y704" s="6"/>
    </row>
    <row r="705" spans="1:25" x14ac:dyDescent="0.3">
      <c r="A705" s="6" t="s">
        <v>13117</v>
      </c>
      <c r="B705" s="6"/>
      <c r="C705" s="6" t="s">
        <v>13118</v>
      </c>
      <c r="D705" s="6" t="str">
        <f t="shared" si="30"/>
        <v>ORD26005621</v>
      </c>
      <c r="E705" s="10">
        <v>46269</v>
      </c>
      <c r="F705" s="6" t="s">
        <v>12294</v>
      </c>
      <c r="G705" s="6" t="s">
        <v>18</v>
      </c>
      <c r="H705" s="8">
        <v>1299</v>
      </c>
      <c r="I705" s="8">
        <v>0</v>
      </c>
      <c r="J705" s="8">
        <v>0</v>
      </c>
      <c r="K705" s="8">
        <v>1299</v>
      </c>
      <c r="L705" s="10">
        <v>46271</v>
      </c>
      <c r="M705" s="6" t="s">
        <v>12903</v>
      </c>
      <c r="N705" s="6" t="str">
        <f>IF(COUNTIF($A$2:A705,A705)&gt;1,"DUP","OK")</f>
        <v>OK</v>
      </c>
      <c r="O705" s="6" t="str">
        <f t="shared" si="31"/>
        <v>ORD26005621</v>
      </c>
      <c r="P705" s="6" t="str">
        <f t="shared" si="32"/>
        <v>Sep</v>
      </c>
      <c r="Q705" s="6"/>
      <c r="R705" s="9"/>
      <c r="S705" s="8"/>
      <c r="T705" s="8"/>
      <c r="U705" s="8"/>
      <c r="V705" s="8"/>
      <c r="W705" s="8"/>
      <c r="X705" s="6"/>
      <c r="Y705" s="6"/>
    </row>
    <row r="706" spans="1:25" x14ac:dyDescent="0.3">
      <c r="A706" s="6" t="s">
        <v>13119</v>
      </c>
      <c r="B706" s="6"/>
      <c r="C706" s="6" t="s">
        <v>11175</v>
      </c>
      <c r="D706" s="6" t="str">
        <f t="shared" ref="D706:D769" si="33">UPPER(SUBSTITUTE(TRIM(C706),"-",""))</f>
        <v>ORD26005660</v>
      </c>
      <c r="E706" s="10">
        <v>46269</v>
      </c>
      <c r="F706" s="6" t="s">
        <v>12294</v>
      </c>
      <c r="G706" s="6" t="s">
        <v>18</v>
      </c>
      <c r="H706" s="8">
        <v>1799</v>
      </c>
      <c r="I706" s="8">
        <v>0</v>
      </c>
      <c r="J706" s="8">
        <v>0</v>
      </c>
      <c r="K706" s="8">
        <v>1799</v>
      </c>
      <c r="L706" s="10">
        <v>46271</v>
      </c>
      <c r="M706" s="6" t="s">
        <v>12903</v>
      </c>
      <c r="N706" s="6" t="str">
        <f>IF(COUNTIF($A$2:A706,A706)&gt;1,"DUP","OK")</f>
        <v>OK</v>
      </c>
      <c r="O706" s="6" t="str">
        <f t="shared" ref="O706:O769" si="34">IF(F706="REFUND",INDEX($D$2:$D$5743,MATCH(B706,$A$2:$A$5743,0)),D706)</f>
        <v>ORD26005660</v>
      </c>
      <c r="P706" s="6" t="str">
        <f t="shared" ref="P706:P769" si="35">IF(L706&gt;DATE(2026,9,30),"Oct-Due","Sep")</f>
        <v>Sep</v>
      </c>
      <c r="Q706" s="6"/>
      <c r="R706" s="9"/>
      <c r="S706" s="8"/>
      <c r="T706" s="8"/>
      <c r="U706" s="8"/>
      <c r="V706" s="8"/>
      <c r="W706" s="8"/>
      <c r="X706" s="6"/>
      <c r="Y706" s="6"/>
    </row>
    <row r="707" spans="1:25" x14ac:dyDescent="0.3">
      <c r="A707" s="6" t="s">
        <v>13120</v>
      </c>
      <c r="B707" s="6"/>
      <c r="C707" s="6" t="s">
        <v>11253</v>
      </c>
      <c r="D707" s="6" t="str">
        <f t="shared" si="33"/>
        <v>ORD26005701</v>
      </c>
      <c r="E707" s="10">
        <v>46269</v>
      </c>
      <c r="F707" s="6" t="s">
        <v>12294</v>
      </c>
      <c r="G707" s="6" t="s">
        <v>18</v>
      </c>
      <c r="H707" s="8">
        <v>2998</v>
      </c>
      <c r="I707" s="8">
        <v>8.99</v>
      </c>
      <c r="J707" s="8">
        <v>1.62</v>
      </c>
      <c r="K707" s="8">
        <v>2987.39</v>
      </c>
      <c r="L707" s="10">
        <v>46271</v>
      </c>
      <c r="M707" s="6" t="s">
        <v>12903</v>
      </c>
      <c r="N707" s="6" t="str">
        <f>IF(COUNTIF($A$2:A707,A707)&gt;1,"DUP","OK")</f>
        <v>OK</v>
      </c>
      <c r="O707" s="6" t="str">
        <f t="shared" si="34"/>
        <v>ORD26005701</v>
      </c>
      <c r="P707" s="6" t="str">
        <f t="shared" si="35"/>
        <v>Sep</v>
      </c>
      <c r="Q707" s="6"/>
      <c r="R707" s="9"/>
      <c r="S707" s="8"/>
      <c r="T707" s="8"/>
      <c r="U707" s="8"/>
      <c r="V707" s="8"/>
      <c r="W707" s="8"/>
      <c r="X707" s="6"/>
      <c r="Y707" s="6"/>
    </row>
    <row r="708" spans="1:25" x14ac:dyDescent="0.3">
      <c r="A708" s="6" t="s">
        <v>13121</v>
      </c>
      <c r="B708" s="6"/>
      <c r="C708" s="6" t="s">
        <v>11267</v>
      </c>
      <c r="D708" s="6" t="str">
        <f t="shared" si="33"/>
        <v>ORD26005708</v>
      </c>
      <c r="E708" s="10">
        <v>46269</v>
      </c>
      <c r="F708" s="6" t="s">
        <v>12294</v>
      </c>
      <c r="G708" s="6" t="s">
        <v>27</v>
      </c>
      <c r="H708" s="8">
        <v>1247</v>
      </c>
      <c r="I708" s="8">
        <v>22.45</v>
      </c>
      <c r="J708" s="8">
        <v>4.04</v>
      </c>
      <c r="K708" s="8">
        <v>1220.51</v>
      </c>
      <c r="L708" s="10">
        <v>46271</v>
      </c>
      <c r="M708" s="6" t="s">
        <v>12903</v>
      </c>
      <c r="N708" s="6" t="str">
        <f>IF(COUNTIF($A$2:A708,A708)&gt;1,"DUP","OK")</f>
        <v>OK</v>
      </c>
      <c r="O708" s="6" t="str">
        <f t="shared" si="34"/>
        <v>ORD26005708</v>
      </c>
      <c r="P708" s="6" t="str">
        <f t="shared" si="35"/>
        <v>Sep</v>
      </c>
      <c r="Q708" s="6"/>
      <c r="R708" s="9"/>
      <c r="S708" s="8"/>
      <c r="T708" s="8"/>
      <c r="U708" s="8"/>
      <c r="V708" s="8"/>
      <c r="W708" s="8"/>
      <c r="X708" s="6"/>
      <c r="Y708" s="6"/>
    </row>
    <row r="709" spans="1:25" x14ac:dyDescent="0.3">
      <c r="A709" s="6" t="s">
        <v>13122</v>
      </c>
      <c r="B709" s="6"/>
      <c r="C709" s="6" t="s">
        <v>11281</v>
      </c>
      <c r="D709" s="6" t="str">
        <f t="shared" si="33"/>
        <v>ORD26005716</v>
      </c>
      <c r="E709" s="10">
        <v>46269</v>
      </c>
      <c r="F709" s="6" t="s">
        <v>12294</v>
      </c>
      <c r="G709" s="6" t="s">
        <v>27</v>
      </c>
      <c r="H709" s="8">
        <v>3499</v>
      </c>
      <c r="I709" s="8">
        <v>55.98</v>
      </c>
      <c r="J709" s="8">
        <v>10.08</v>
      </c>
      <c r="K709" s="8">
        <v>3432.94</v>
      </c>
      <c r="L709" s="10">
        <v>46271</v>
      </c>
      <c r="M709" s="6" t="s">
        <v>12903</v>
      </c>
      <c r="N709" s="6" t="str">
        <f>IF(COUNTIF($A$2:A709,A709)&gt;1,"DUP","OK")</f>
        <v>OK</v>
      </c>
      <c r="O709" s="6" t="str">
        <f t="shared" si="34"/>
        <v>ORD26005716</v>
      </c>
      <c r="P709" s="6" t="str">
        <f t="shared" si="35"/>
        <v>Sep</v>
      </c>
      <c r="Q709" s="6"/>
      <c r="R709" s="9"/>
      <c r="S709" s="8"/>
      <c r="T709" s="8"/>
      <c r="U709" s="8"/>
      <c r="V709" s="8"/>
      <c r="W709" s="8"/>
      <c r="X709" s="6"/>
      <c r="Y709" s="6"/>
    </row>
    <row r="710" spans="1:25" x14ac:dyDescent="0.3">
      <c r="A710" s="6" t="s">
        <v>13123</v>
      </c>
      <c r="B710" s="6"/>
      <c r="C710" s="6" t="s">
        <v>13124</v>
      </c>
      <c r="D710" s="6" t="str">
        <f t="shared" si="33"/>
        <v>ORD26005724</v>
      </c>
      <c r="E710" s="10">
        <v>46269</v>
      </c>
      <c r="F710" s="6" t="s">
        <v>12294</v>
      </c>
      <c r="G710" s="6" t="s">
        <v>43</v>
      </c>
      <c r="H710" s="8">
        <v>7999</v>
      </c>
      <c r="I710" s="8">
        <v>95.99</v>
      </c>
      <c r="J710" s="8">
        <v>17.28</v>
      </c>
      <c r="K710" s="8">
        <v>7885.73</v>
      </c>
      <c r="L710" s="10">
        <v>46271</v>
      </c>
      <c r="M710" s="6" t="s">
        <v>12903</v>
      </c>
      <c r="N710" s="6" t="str">
        <f>IF(COUNTIF($A$2:A710,A710)&gt;1,"DUP","OK")</f>
        <v>OK</v>
      </c>
      <c r="O710" s="6" t="str">
        <f t="shared" si="34"/>
        <v>ORD26005724</v>
      </c>
      <c r="P710" s="6" t="str">
        <f t="shared" si="35"/>
        <v>Sep</v>
      </c>
      <c r="Q710" s="6"/>
      <c r="R710" s="9"/>
      <c r="S710" s="8"/>
      <c r="T710" s="8"/>
      <c r="U710" s="8"/>
      <c r="V710" s="8"/>
      <c r="W710" s="8"/>
      <c r="X710" s="6"/>
      <c r="Y710" s="6"/>
    </row>
    <row r="711" spans="1:25" x14ac:dyDescent="0.3">
      <c r="A711" s="6" t="s">
        <v>13125</v>
      </c>
      <c r="B711" s="6"/>
      <c r="C711" s="6" t="s">
        <v>11354</v>
      </c>
      <c r="D711" s="6" t="str">
        <f t="shared" si="33"/>
        <v>ORD26005753</v>
      </c>
      <c r="E711" s="10">
        <v>46269</v>
      </c>
      <c r="F711" s="6" t="s">
        <v>12294</v>
      </c>
      <c r="G711" s="6" t="s">
        <v>18</v>
      </c>
      <c r="H711" s="8">
        <v>1799</v>
      </c>
      <c r="I711" s="8">
        <v>0</v>
      </c>
      <c r="J711" s="8">
        <v>0</v>
      </c>
      <c r="K711" s="8">
        <v>1799</v>
      </c>
      <c r="L711" s="10">
        <v>46271</v>
      </c>
      <c r="M711" s="6" t="s">
        <v>12903</v>
      </c>
      <c r="N711" s="6" t="str">
        <f>IF(COUNTIF($A$2:A711,A711)&gt;1,"DUP","OK")</f>
        <v>OK</v>
      </c>
      <c r="O711" s="6" t="str">
        <f t="shared" si="34"/>
        <v>ORD26005753</v>
      </c>
      <c r="P711" s="6" t="str">
        <f t="shared" si="35"/>
        <v>Sep</v>
      </c>
      <c r="Q711" s="6"/>
      <c r="R711" s="9"/>
      <c r="S711" s="8"/>
      <c r="T711" s="8"/>
      <c r="U711" s="8"/>
      <c r="V711" s="8"/>
      <c r="W711" s="8"/>
      <c r="X711" s="6"/>
      <c r="Y711" s="6"/>
    </row>
    <row r="712" spans="1:25" x14ac:dyDescent="0.3">
      <c r="A712" s="6" t="s">
        <v>13126</v>
      </c>
      <c r="B712" s="6"/>
      <c r="C712" s="6" t="s">
        <v>11480</v>
      </c>
      <c r="D712" s="6" t="str">
        <f t="shared" si="33"/>
        <v>ORD26005819</v>
      </c>
      <c r="E712" s="10">
        <v>46269</v>
      </c>
      <c r="F712" s="6" t="s">
        <v>12294</v>
      </c>
      <c r="G712" s="6" t="s">
        <v>18</v>
      </c>
      <c r="H712" s="8">
        <v>2499</v>
      </c>
      <c r="I712" s="8">
        <v>7.5</v>
      </c>
      <c r="J712" s="8">
        <v>1.35</v>
      </c>
      <c r="K712" s="8">
        <v>2490.15</v>
      </c>
      <c r="L712" s="10">
        <v>46271</v>
      </c>
      <c r="M712" s="6" t="s">
        <v>12903</v>
      </c>
      <c r="N712" s="6" t="str">
        <f>IF(COUNTIF($A$2:A712,A712)&gt;1,"DUP","OK")</f>
        <v>OK</v>
      </c>
      <c r="O712" s="6" t="str">
        <f t="shared" si="34"/>
        <v>ORD26005819</v>
      </c>
      <c r="P712" s="6" t="str">
        <f t="shared" si="35"/>
        <v>Sep</v>
      </c>
      <c r="Q712" s="6"/>
      <c r="R712" s="9"/>
      <c r="S712" s="8"/>
      <c r="T712" s="8"/>
      <c r="U712" s="8"/>
      <c r="V712" s="8"/>
      <c r="W712" s="8"/>
      <c r="X712" s="6"/>
      <c r="Y712" s="6"/>
    </row>
    <row r="713" spans="1:25" x14ac:dyDescent="0.3">
      <c r="A713" s="6" t="s">
        <v>13127</v>
      </c>
      <c r="B713" s="6"/>
      <c r="C713" s="6" t="s">
        <v>11490</v>
      </c>
      <c r="D713" s="6" t="str">
        <f t="shared" si="33"/>
        <v>ORD26005824</v>
      </c>
      <c r="E713" s="10">
        <v>46269</v>
      </c>
      <c r="F713" s="6" t="s">
        <v>12294</v>
      </c>
      <c r="G713" s="6" t="s">
        <v>27</v>
      </c>
      <c r="H713" s="8">
        <v>1299</v>
      </c>
      <c r="I713" s="8">
        <v>23.38</v>
      </c>
      <c r="J713" s="8">
        <v>4.21</v>
      </c>
      <c r="K713" s="8">
        <v>1271.4100000000001</v>
      </c>
      <c r="L713" s="10">
        <v>46271</v>
      </c>
      <c r="M713" s="6" t="s">
        <v>12903</v>
      </c>
      <c r="N713" s="6" t="str">
        <f>IF(COUNTIF($A$2:A713,A713)&gt;1,"DUP","OK")</f>
        <v>OK</v>
      </c>
      <c r="O713" s="6" t="str">
        <f t="shared" si="34"/>
        <v>ORD26005824</v>
      </c>
      <c r="P713" s="6" t="str">
        <f t="shared" si="35"/>
        <v>Sep</v>
      </c>
      <c r="Q713" s="6"/>
      <c r="R713" s="9"/>
      <c r="S713" s="8"/>
      <c r="T713" s="8"/>
      <c r="U713" s="8"/>
      <c r="V713" s="8"/>
      <c r="W713" s="8"/>
      <c r="X713" s="6"/>
      <c r="Y713" s="6"/>
    </row>
    <row r="714" spans="1:25" x14ac:dyDescent="0.3">
      <c r="A714" s="6" t="s">
        <v>13128</v>
      </c>
      <c r="B714" s="6"/>
      <c r="C714" s="6" t="s">
        <v>13129</v>
      </c>
      <c r="D714" s="6" t="str">
        <f t="shared" si="33"/>
        <v>ORD26005930</v>
      </c>
      <c r="E714" s="10">
        <v>46269</v>
      </c>
      <c r="F714" s="6" t="s">
        <v>12294</v>
      </c>
      <c r="G714" s="6" t="s">
        <v>18</v>
      </c>
      <c r="H714" s="8">
        <v>948</v>
      </c>
      <c r="I714" s="8">
        <v>0</v>
      </c>
      <c r="J714" s="8">
        <v>0</v>
      </c>
      <c r="K714" s="8">
        <v>948</v>
      </c>
      <c r="L714" s="10">
        <v>46271</v>
      </c>
      <c r="M714" s="6" t="s">
        <v>12903</v>
      </c>
      <c r="N714" s="6" t="str">
        <f>IF(COUNTIF($A$2:A714,A714)&gt;1,"DUP","OK")</f>
        <v>OK</v>
      </c>
      <c r="O714" s="6" t="str">
        <f t="shared" si="34"/>
        <v>ORD26005930</v>
      </c>
      <c r="P714" s="6" t="str">
        <f t="shared" si="35"/>
        <v>Sep</v>
      </c>
      <c r="Q714" s="6"/>
      <c r="R714" s="9"/>
      <c r="S714" s="8"/>
      <c r="T714" s="8"/>
      <c r="U714" s="8"/>
      <c r="V714" s="8"/>
      <c r="W714" s="8"/>
      <c r="X714" s="6"/>
      <c r="Y714" s="6"/>
    </row>
    <row r="715" spans="1:25" x14ac:dyDescent="0.3">
      <c r="A715" s="6" t="s">
        <v>13130</v>
      </c>
      <c r="B715" s="6"/>
      <c r="C715" s="6" t="s">
        <v>11708</v>
      </c>
      <c r="D715" s="6" t="str">
        <f t="shared" si="33"/>
        <v>ORD26005940</v>
      </c>
      <c r="E715" s="10">
        <v>46269</v>
      </c>
      <c r="F715" s="6" t="s">
        <v>12294</v>
      </c>
      <c r="G715" s="6" t="s">
        <v>27</v>
      </c>
      <c r="H715" s="8">
        <v>349</v>
      </c>
      <c r="I715" s="8">
        <v>6.28</v>
      </c>
      <c r="J715" s="8">
        <v>1.1299999999999999</v>
      </c>
      <c r="K715" s="8">
        <v>341.59</v>
      </c>
      <c r="L715" s="10">
        <v>46271</v>
      </c>
      <c r="M715" s="6" t="s">
        <v>12903</v>
      </c>
      <c r="N715" s="6" t="str">
        <f>IF(COUNTIF($A$2:A715,A715)&gt;1,"DUP","OK")</f>
        <v>OK</v>
      </c>
      <c r="O715" s="6" t="str">
        <f t="shared" si="34"/>
        <v>ORD26005940</v>
      </c>
      <c r="P715" s="6" t="str">
        <f t="shared" si="35"/>
        <v>Sep</v>
      </c>
      <c r="Q715" s="6"/>
      <c r="R715" s="9"/>
      <c r="S715" s="8"/>
      <c r="T715" s="8"/>
      <c r="U715" s="8"/>
      <c r="V715" s="8"/>
      <c r="W715" s="8"/>
      <c r="X715" s="6"/>
      <c r="Y715" s="6"/>
    </row>
    <row r="716" spans="1:25" x14ac:dyDescent="0.3">
      <c r="A716" s="6" t="s">
        <v>13131</v>
      </c>
      <c r="B716" s="6"/>
      <c r="C716" s="6" t="s">
        <v>11811</v>
      </c>
      <c r="D716" s="6" t="str">
        <f t="shared" si="33"/>
        <v>ORD26005995</v>
      </c>
      <c r="E716" s="10">
        <v>46269</v>
      </c>
      <c r="F716" s="6" t="s">
        <v>12294</v>
      </c>
      <c r="G716" s="6" t="s">
        <v>18</v>
      </c>
      <c r="H716" s="8">
        <v>349</v>
      </c>
      <c r="I716" s="8">
        <v>0</v>
      </c>
      <c r="J716" s="8">
        <v>0</v>
      </c>
      <c r="K716" s="8">
        <v>349</v>
      </c>
      <c r="L716" s="10">
        <v>46271</v>
      </c>
      <c r="M716" s="6" t="s">
        <v>12903</v>
      </c>
      <c r="N716" s="6" t="str">
        <f>IF(COUNTIF($A$2:A716,A716)&gt;1,"DUP","OK")</f>
        <v>OK</v>
      </c>
      <c r="O716" s="6" t="str">
        <f t="shared" si="34"/>
        <v>ORD26005995</v>
      </c>
      <c r="P716" s="6" t="str">
        <f t="shared" si="35"/>
        <v>Sep</v>
      </c>
      <c r="Q716" s="6"/>
      <c r="R716" s="9"/>
      <c r="S716" s="8"/>
      <c r="T716" s="8"/>
      <c r="U716" s="8"/>
      <c r="V716" s="8"/>
      <c r="W716" s="8"/>
      <c r="X716" s="6"/>
      <c r="Y716" s="6"/>
    </row>
    <row r="717" spans="1:25" x14ac:dyDescent="0.3">
      <c r="A717" s="6" t="s">
        <v>13132</v>
      </c>
      <c r="B717" s="6"/>
      <c r="C717" s="6" t="s">
        <v>11817</v>
      </c>
      <c r="D717" s="6" t="str">
        <f t="shared" si="33"/>
        <v>ORD26005998</v>
      </c>
      <c r="E717" s="10">
        <v>46269</v>
      </c>
      <c r="F717" s="6" t="s">
        <v>12294</v>
      </c>
      <c r="G717" s="6" t="s">
        <v>18</v>
      </c>
      <c r="H717" s="8">
        <v>349</v>
      </c>
      <c r="I717" s="8">
        <v>0</v>
      </c>
      <c r="J717" s="8">
        <v>0</v>
      </c>
      <c r="K717" s="8">
        <v>349</v>
      </c>
      <c r="L717" s="10">
        <v>46271</v>
      </c>
      <c r="M717" s="6" t="s">
        <v>12903</v>
      </c>
      <c r="N717" s="6" t="str">
        <f>IF(COUNTIF($A$2:A717,A717)&gt;1,"DUP","OK")</f>
        <v>OK</v>
      </c>
      <c r="O717" s="6" t="str">
        <f t="shared" si="34"/>
        <v>ORD26005998</v>
      </c>
      <c r="P717" s="6" t="str">
        <f t="shared" si="35"/>
        <v>Sep</v>
      </c>
      <c r="Q717" s="6"/>
      <c r="R717" s="9"/>
      <c r="S717" s="8"/>
      <c r="T717" s="8"/>
      <c r="U717" s="8"/>
      <c r="V717" s="8"/>
      <c r="W717" s="8"/>
      <c r="X717" s="6"/>
      <c r="Y717" s="6"/>
    </row>
    <row r="718" spans="1:25" x14ac:dyDescent="0.3">
      <c r="A718" s="6" t="s">
        <v>13133</v>
      </c>
      <c r="B718" s="6" t="s">
        <v>12786</v>
      </c>
      <c r="C718" s="6"/>
      <c r="D718" s="6" t="str">
        <f t="shared" si="33"/>
        <v/>
      </c>
      <c r="E718" s="10">
        <v>46269</v>
      </c>
      <c r="F718" s="6" t="s">
        <v>12677</v>
      </c>
      <c r="G718" s="6" t="s">
        <v>18</v>
      </c>
      <c r="H718" s="8">
        <v>5998</v>
      </c>
      <c r="I718" s="8">
        <v>0</v>
      </c>
      <c r="J718" s="8">
        <v>0</v>
      </c>
      <c r="K718" s="8">
        <v>-5998</v>
      </c>
      <c r="L718" s="10">
        <v>46271</v>
      </c>
      <c r="M718" s="6" t="s">
        <v>12903</v>
      </c>
      <c r="N718" s="6" t="str">
        <f>IF(COUNTIF($A$2:A718,A718)&gt;1,"DUP","OK")</f>
        <v>OK</v>
      </c>
      <c r="O718" s="6" t="str">
        <f t="shared" si="34"/>
        <v>ORD26002995</v>
      </c>
      <c r="P718" s="6" t="str">
        <f t="shared" si="35"/>
        <v>Sep</v>
      </c>
      <c r="Q718" s="6"/>
      <c r="R718" s="9"/>
      <c r="S718" s="8"/>
      <c r="T718" s="8"/>
      <c r="U718" s="8"/>
      <c r="V718" s="8"/>
      <c r="W718" s="8"/>
      <c r="X718" s="6"/>
      <c r="Y718" s="6"/>
    </row>
    <row r="719" spans="1:25" x14ac:dyDescent="0.3">
      <c r="A719" s="6" t="s">
        <v>13134</v>
      </c>
      <c r="B719" s="6" t="s">
        <v>12839</v>
      </c>
      <c r="C719" s="6"/>
      <c r="D719" s="6" t="str">
        <f t="shared" si="33"/>
        <v/>
      </c>
      <c r="E719" s="10">
        <v>46269</v>
      </c>
      <c r="F719" s="6" t="s">
        <v>12677</v>
      </c>
      <c r="G719" s="6" t="s">
        <v>27</v>
      </c>
      <c r="H719" s="8">
        <v>7999</v>
      </c>
      <c r="I719" s="8">
        <v>0</v>
      </c>
      <c r="J719" s="8">
        <v>0</v>
      </c>
      <c r="K719" s="8">
        <v>-7999</v>
      </c>
      <c r="L719" s="10">
        <v>46271</v>
      </c>
      <c r="M719" s="6" t="s">
        <v>12903</v>
      </c>
      <c r="N719" s="6" t="str">
        <f>IF(COUNTIF($A$2:A719,A719)&gt;1,"DUP","OK")</f>
        <v>OK</v>
      </c>
      <c r="O719" s="6" t="str">
        <f t="shared" si="34"/>
        <v>ORD26004177</v>
      </c>
      <c r="P719" s="6" t="str">
        <f t="shared" si="35"/>
        <v>Sep</v>
      </c>
      <c r="Q719" s="6"/>
      <c r="R719" s="9"/>
      <c r="S719" s="8"/>
      <c r="T719" s="8"/>
      <c r="U719" s="8"/>
      <c r="V719" s="8"/>
      <c r="W719" s="8"/>
      <c r="X719" s="6"/>
      <c r="Y719" s="6"/>
    </row>
    <row r="720" spans="1:25" x14ac:dyDescent="0.3">
      <c r="A720" s="6" t="s">
        <v>13135</v>
      </c>
      <c r="B720" s="6"/>
      <c r="C720" s="6" t="s">
        <v>283</v>
      </c>
      <c r="D720" s="6" t="str">
        <f t="shared" si="33"/>
        <v>ORD26000125</v>
      </c>
      <c r="E720" s="10">
        <v>46270</v>
      </c>
      <c r="F720" s="6" t="s">
        <v>12294</v>
      </c>
      <c r="G720" s="6" t="s">
        <v>18</v>
      </c>
      <c r="H720" s="8">
        <v>3598</v>
      </c>
      <c r="I720" s="8">
        <v>10.79</v>
      </c>
      <c r="J720" s="8">
        <v>1.94</v>
      </c>
      <c r="K720" s="8">
        <v>3585.27</v>
      </c>
      <c r="L720" s="10">
        <v>46272</v>
      </c>
      <c r="M720" s="6" t="s">
        <v>13136</v>
      </c>
      <c r="N720" s="6" t="str">
        <f>IF(COUNTIF($A$2:A720,A720)&gt;1,"DUP","OK")</f>
        <v>OK</v>
      </c>
      <c r="O720" s="6" t="str">
        <f t="shared" si="34"/>
        <v>ORD26000125</v>
      </c>
      <c r="P720" s="6" t="str">
        <f t="shared" si="35"/>
        <v>Sep</v>
      </c>
      <c r="Q720" s="6"/>
      <c r="R720" s="9"/>
      <c r="S720" s="8"/>
      <c r="T720" s="8"/>
      <c r="U720" s="8"/>
      <c r="V720" s="8"/>
      <c r="W720" s="8"/>
      <c r="X720" s="6"/>
      <c r="Y720" s="6"/>
    </row>
    <row r="721" spans="1:25" x14ac:dyDescent="0.3">
      <c r="A721" s="6" t="s">
        <v>13137</v>
      </c>
      <c r="B721" s="6"/>
      <c r="C721" s="6" t="s">
        <v>504</v>
      </c>
      <c r="D721" s="6" t="str">
        <f t="shared" si="33"/>
        <v>ORD26000235</v>
      </c>
      <c r="E721" s="10">
        <v>46270</v>
      </c>
      <c r="F721" s="6" t="s">
        <v>12294</v>
      </c>
      <c r="G721" s="6" t="s">
        <v>43</v>
      </c>
      <c r="H721" s="8">
        <v>1798</v>
      </c>
      <c r="I721" s="8">
        <v>26.97</v>
      </c>
      <c r="J721" s="8">
        <v>4.8499999999999996</v>
      </c>
      <c r="K721" s="8">
        <v>1766.18</v>
      </c>
      <c r="L721" s="10">
        <v>46272</v>
      </c>
      <c r="M721" s="6" t="s">
        <v>13136</v>
      </c>
      <c r="N721" s="6" t="str">
        <f>IF(COUNTIF($A$2:A721,A721)&gt;1,"DUP","OK")</f>
        <v>OK</v>
      </c>
      <c r="O721" s="6" t="str">
        <f t="shared" si="34"/>
        <v>ORD26000235</v>
      </c>
      <c r="P721" s="6" t="str">
        <f t="shared" si="35"/>
        <v>Sep</v>
      </c>
      <c r="Q721" s="6"/>
      <c r="R721" s="9"/>
      <c r="S721" s="8"/>
      <c r="T721" s="8"/>
      <c r="U721" s="8"/>
      <c r="V721" s="8"/>
      <c r="W721" s="8"/>
      <c r="X721" s="6"/>
      <c r="Y721" s="6"/>
    </row>
    <row r="722" spans="1:25" x14ac:dyDescent="0.3">
      <c r="A722" s="6" t="s">
        <v>13138</v>
      </c>
      <c r="B722" s="6"/>
      <c r="C722" s="6" t="s">
        <v>601</v>
      </c>
      <c r="D722" s="6" t="str">
        <f t="shared" si="33"/>
        <v>ORD26000283</v>
      </c>
      <c r="E722" s="10">
        <v>46270</v>
      </c>
      <c r="F722" s="6" t="s">
        <v>12294</v>
      </c>
      <c r="G722" s="6" t="s">
        <v>27</v>
      </c>
      <c r="H722" s="8">
        <v>5097</v>
      </c>
      <c r="I722" s="8">
        <v>81.55</v>
      </c>
      <c r="J722" s="8">
        <v>14.68</v>
      </c>
      <c r="K722" s="8">
        <v>5000.7700000000004</v>
      </c>
      <c r="L722" s="10">
        <v>46272</v>
      </c>
      <c r="M722" s="6" t="s">
        <v>13136</v>
      </c>
      <c r="N722" s="6" t="str">
        <f>IF(COUNTIF($A$2:A722,A722)&gt;1,"DUP","OK")</f>
        <v>OK</v>
      </c>
      <c r="O722" s="6" t="str">
        <f t="shared" si="34"/>
        <v>ORD26000283</v>
      </c>
      <c r="P722" s="6" t="str">
        <f t="shared" si="35"/>
        <v>Sep</v>
      </c>
      <c r="Q722" s="6"/>
      <c r="R722" s="9"/>
      <c r="S722" s="8"/>
      <c r="T722" s="8"/>
      <c r="U722" s="8"/>
      <c r="V722" s="8"/>
      <c r="W722" s="8"/>
      <c r="X722" s="6"/>
      <c r="Y722" s="6"/>
    </row>
    <row r="723" spans="1:25" x14ac:dyDescent="0.3">
      <c r="A723" s="6" t="s">
        <v>13139</v>
      </c>
      <c r="B723" s="6"/>
      <c r="C723" s="6" t="s">
        <v>13140</v>
      </c>
      <c r="D723" s="6" t="str">
        <f t="shared" si="33"/>
        <v>ORD26000284</v>
      </c>
      <c r="E723" s="10">
        <v>46270</v>
      </c>
      <c r="F723" s="6" t="s">
        <v>12294</v>
      </c>
      <c r="G723" s="6" t="s">
        <v>54</v>
      </c>
      <c r="H723" s="8">
        <v>2999</v>
      </c>
      <c r="I723" s="8">
        <v>50.98</v>
      </c>
      <c r="J723" s="8">
        <v>9.18</v>
      </c>
      <c r="K723" s="8">
        <v>2938.84</v>
      </c>
      <c r="L723" s="10">
        <v>46272</v>
      </c>
      <c r="M723" s="6" t="s">
        <v>13136</v>
      </c>
      <c r="N723" s="6" t="str">
        <f>IF(COUNTIF($A$2:A723,A723)&gt;1,"DUP","OK")</f>
        <v>OK</v>
      </c>
      <c r="O723" s="6" t="str">
        <f t="shared" si="34"/>
        <v>ORD26000284</v>
      </c>
      <c r="P723" s="6" t="str">
        <f t="shared" si="35"/>
        <v>Sep</v>
      </c>
      <c r="Q723" s="6"/>
      <c r="R723" s="9"/>
      <c r="S723" s="8"/>
      <c r="T723" s="8"/>
      <c r="U723" s="8"/>
      <c r="V723" s="8"/>
      <c r="W723" s="8"/>
      <c r="X723" s="6"/>
      <c r="Y723" s="6"/>
    </row>
    <row r="724" spans="1:25" x14ac:dyDescent="0.3">
      <c r="A724" s="6" t="s">
        <v>13141</v>
      </c>
      <c r="B724" s="6"/>
      <c r="C724" s="6" t="s">
        <v>706</v>
      </c>
      <c r="D724" s="6" t="str">
        <f t="shared" si="33"/>
        <v>ORD26000335</v>
      </c>
      <c r="E724" s="10">
        <v>46270</v>
      </c>
      <c r="F724" s="6" t="s">
        <v>12294</v>
      </c>
      <c r="G724" s="6" t="s">
        <v>27</v>
      </c>
      <c r="H724" s="8">
        <v>5998</v>
      </c>
      <c r="I724" s="8">
        <v>95.97</v>
      </c>
      <c r="J724" s="8">
        <v>17.27</v>
      </c>
      <c r="K724" s="8">
        <v>5884.76</v>
      </c>
      <c r="L724" s="10">
        <v>46272</v>
      </c>
      <c r="M724" s="6" t="s">
        <v>13136</v>
      </c>
      <c r="N724" s="6" t="str">
        <f>IF(COUNTIF($A$2:A724,A724)&gt;1,"DUP","OK")</f>
        <v>OK</v>
      </c>
      <c r="O724" s="6" t="str">
        <f t="shared" si="34"/>
        <v>ORD26000335</v>
      </c>
      <c r="P724" s="6" t="str">
        <f t="shared" si="35"/>
        <v>Sep</v>
      </c>
      <c r="Q724" s="6"/>
      <c r="R724" s="9"/>
      <c r="S724" s="8"/>
      <c r="T724" s="8"/>
      <c r="U724" s="8"/>
      <c r="V724" s="8"/>
      <c r="W724" s="8"/>
      <c r="X724" s="6"/>
      <c r="Y724" s="6"/>
    </row>
    <row r="725" spans="1:25" x14ac:dyDescent="0.3">
      <c r="A725" s="6" t="s">
        <v>13142</v>
      </c>
      <c r="B725" s="6"/>
      <c r="C725" s="6" t="s">
        <v>726</v>
      </c>
      <c r="D725" s="6" t="str">
        <f t="shared" si="33"/>
        <v>ORD26000345</v>
      </c>
      <c r="E725" s="10">
        <v>46270</v>
      </c>
      <c r="F725" s="6" t="s">
        <v>12294</v>
      </c>
      <c r="G725" s="6" t="s">
        <v>18</v>
      </c>
      <c r="H725" s="8">
        <v>9347</v>
      </c>
      <c r="I725" s="8">
        <v>28.04</v>
      </c>
      <c r="J725" s="8">
        <v>5.05</v>
      </c>
      <c r="K725" s="8">
        <v>9313.91</v>
      </c>
      <c r="L725" s="10">
        <v>46272</v>
      </c>
      <c r="M725" s="6" t="s">
        <v>13136</v>
      </c>
      <c r="N725" s="6" t="str">
        <f>IF(COUNTIF($A$2:A725,A725)&gt;1,"DUP","OK")</f>
        <v>OK</v>
      </c>
      <c r="O725" s="6" t="str">
        <f t="shared" si="34"/>
        <v>ORD26000345</v>
      </c>
      <c r="P725" s="6" t="str">
        <f t="shared" si="35"/>
        <v>Sep</v>
      </c>
      <c r="Q725" s="6"/>
      <c r="R725" s="9"/>
      <c r="S725" s="8"/>
      <c r="T725" s="8"/>
      <c r="U725" s="8"/>
      <c r="V725" s="8"/>
      <c r="W725" s="8"/>
      <c r="X725" s="6"/>
      <c r="Y725" s="6"/>
    </row>
    <row r="726" spans="1:25" x14ac:dyDescent="0.3">
      <c r="A726" s="6" t="s">
        <v>13143</v>
      </c>
      <c r="B726" s="6"/>
      <c r="C726" s="6" t="s">
        <v>847</v>
      </c>
      <c r="D726" s="6" t="str">
        <f t="shared" si="33"/>
        <v>ORD26000405</v>
      </c>
      <c r="E726" s="10">
        <v>46270</v>
      </c>
      <c r="F726" s="6" t="s">
        <v>12294</v>
      </c>
      <c r="G726" s="6" t="s">
        <v>27</v>
      </c>
      <c r="H726" s="8">
        <v>2197</v>
      </c>
      <c r="I726" s="8">
        <v>35.15</v>
      </c>
      <c r="J726" s="8">
        <v>6.33</v>
      </c>
      <c r="K726" s="8">
        <v>2155.52</v>
      </c>
      <c r="L726" s="10">
        <v>46272</v>
      </c>
      <c r="M726" s="6" t="s">
        <v>13136</v>
      </c>
      <c r="N726" s="6" t="str">
        <f>IF(COUNTIF($A$2:A726,A726)&gt;1,"DUP","OK")</f>
        <v>OK</v>
      </c>
      <c r="O726" s="6" t="str">
        <f t="shared" si="34"/>
        <v>ORD26000405</v>
      </c>
      <c r="P726" s="6" t="str">
        <f t="shared" si="35"/>
        <v>Sep</v>
      </c>
      <c r="Q726" s="6"/>
      <c r="R726" s="9"/>
      <c r="S726" s="8"/>
      <c r="T726" s="8"/>
      <c r="U726" s="8"/>
      <c r="V726" s="8"/>
      <c r="W726" s="8"/>
      <c r="X726" s="6"/>
      <c r="Y726" s="6"/>
    </row>
    <row r="727" spans="1:25" x14ac:dyDescent="0.3">
      <c r="A727" s="6" t="s">
        <v>13144</v>
      </c>
      <c r="B727" s="6"/>
      <c r="C727" s="6" t="s">
        <v>853</v>
      </c>
      <c r="D727" s="6" t="str">
        <f t="shared" si="33"/>
        <v>ORD26000408</v>
      </c>
      <c r="E727" s="10">
        <v>46270</v>
      </c>
      <c r="F727" s="6" t="s">
        <v>12294</v>
      </c>
      <c r="G727" s="6" t="s">
        <v>18</v>
      </c>
      <c r="H727" s="8">
        <v>2999</v>
      </c>
      <c r="I727" s="8">
        <v>9</v>
      </c>
      <c r="J727" s="8">
        <v>1.62</v>
      </c>
      <c r="K727" s="8">
        <v>2988.38</v>
      </c>
      <c r="L727" s="10">
        <v>46272</v>
      </c>
      <c r="M727" s="6" t="s">
        <v>13136</v>
      </c>
      <c r="N727" s="6" t="str">
        <f>IF(COUNTIF($A$2:A727,A727)&gt;1,"DUP","OK")</f>
        <v>OK</v>
      </c>
      <c r="O727" s="6" t="str">
        <f t="shared" si="34"/>
        <v>ORD26000408</v>
      </c>
      <c r="P727" s="6" t="str">
        <f t="shared" si="35"/>
        <v>Sep</v>
      </c>
      <c r="Q727" s="6"/>
      <c r="R727" s="9"/>
      <c r="S727" s="8"/>
      <c r="T727" s="8"/>
      <c r="U727" s="8"/>
      <c r="V727" s="8"/>
      <c r="W727" s="8"/>
      <c r="X727" s="6"/>
      <c r="Y727" s="6"/>
    </row>
    <row r="728" spans="1:25" x14ac:dyDescent="0.3">
      <c r="A728" s="6" t="s">
        <v>13145</v>
      </c>
      <c r="B728" s="6"/>
      <c r="C728" s="6" t="s">
        <v>1057</v>
      </c>
      <c r="D728" s="6" t="str">
        <f t="shared" si="33"/>
        <v>ORD26000510</v>
      </c>
      <c r="E728" s="10">
        <v>46270</v>
      </c>
      <c r="F728" s="6" t="s">
        <v>12294</v>
      </c>
      <c r="G728" s="6" t="s">
        <v>54</v>
      </c>
      <c r="H728" s="8">
        <v>8598</v>
      </c>
      <c r="I728" s="8">
        <v>146.16999999999999</v>
      </c>
      <c r="J728" s="8">
        <v>26.31</v>
      </c>
      <c r="K728" s="8">
        <v>8425.52</v>
      </c>
      <c r="L728" s="10">
        <v>46272</v>
      </c>
      <c r="M728" s="6" t="s">
        <v>13136</v>
      </c>
      <c r="N728" s="6" t="str">
        <f>IF(COUNTIF($A$2:A728,A728)&gt;1,"DUP","OK")</f>
        <v>OK</v>
      </c>
      <c r="O728" s="6" t="str">
        <f t="shared" si="34"/>
        <v>ORD26000510</v>
      </c>
      <c r="P728" s="6" t="str">
        <f t="shared" si="35"/>
        <v>Sep</v>
      </c>
      <c r="Q728" s="6"/>
      <c r="R728" s="9"/>
      <c r="S728" s="8"/>
      <c r="T728" s="8"/>
      <c r="U728" s="8"/>
      <c r="V728" s="8"/>
      <c r="W728" s="8"/>
      <c r="X728" s="6"/>
      <c r="Y728" s="6"/>
    </row>
    <row r="729" spans="1:25" x14ac:dyDescent="0.3">
      <c r="A729" s="6" t="s">
        <v>13146</v>
      </c>
      <c r="B729" s="6"/>
      <c r="C729" s="6" t="s">
        <v>1089</v>
      </c>
      <c r="D729" s="6" t="str">
        <f t="shared" si="33"/>
        <v>ORD26000526</v>
      </c>
      <c r="E729" s="10">
        <v>46270</v>
      </c>
      <c r="F729" s="6" t="s">
        <v>12294</v>
      </c>
      <c r="G729" s="6" t="s">
        <v>18</v>
      </c>
      <c r="H729" s="8">
        <v>999</v>
      </c>
      <c r="I729" s="8">
        <v>0</v>
      </c>
      <c r="J729" s="8">
        <v>0</v>
      </c>
      <c r="K729" s="8">
        <v>999</v>
      </c>
      <c r="L729" s="10">
        <v>46272</v>
      </c>
      <c r="M729" s="6" t="s">
        <v>13136</v>
      </c>
      <c r="N729" s="6" t="str">
        <f>IF(COUNTIF($A$2:A729,A729)&gt;1,"DUP","OK")</f>
        <v>OK</v>
      </c>
      <c r="O729" s="6" t="str">
        <f t="shared" si="34"/>
        <v>ORD26000526</v>
      </c>
      <c r="P729" s="6" t="str">
        <f t="shared" si="35"/>
        <v>Sep</v>
      </c>
      <c r="Q729" s="6"/>
      <c r="R729" s="9"/>
      <c r="S729" s="8"/>
      <c r="T729" s="8"/>
      <c r="U729" s="8"/>
      <c r="V729" s="8"/>
      <c r="W729" s="8"/>
      <c r="X729" s="6"/>
      <c r="Y729" s="6"/>
    </row>
    <row r="730" spans="1:25" x14ac:dyDescent="0.3">
      <c r="A730" s="6" t="s">
        <v>13147</v>
      </c>
      <c r="B730" s="6"/>
      <c r="C730" s="6" t="s">
        <v>1127</v>
      </c>
      <c r="D730" s="6" t="str">
        <f t="shared" si="33"/>
        <v>ORD26000545</v>
      </c>
      <c r="E730" s="10">
        <v>46270</v>
      </c>
      <c r="F730" s="6" t="s">
        <v>12294</v>
      </c>
      <c r="G730" s="6" t="s">
        <v>27</v>
      </c>
      <c r="H730" s="8">
        <v>998</v>
      </c>
      <c r="I730" s="8">
        <v>17.96</v>
      </c>
      <c r="J730" s="8">
        <v>3.23</v>
      </c>
      <c r="K730" s="8">
        <v>976.81</v>
      </c>
      <c r="L730" s="10">
        <v>46272</v>
      </c>
      <c r="M730" s="6" t="s">
        <v>13136</v>
      </c>
      <c r="N730" s="6" t="str">
        <f>IF(COUNTIF($A$2:A730,A730)&gt;1,"DUP","OK")</f>
        <v>OK</v>
      </c>
      <c r="O730" s="6" t="str">
        <f t="shared" si="34"/>
        <v>ORD26000545</v>
      </c>
      <c r="P730" s="6" t="str">
        <f t="shared" si="35"/>
        <v>Sep</v>
      </c>
      <c r="Q730" s="6"/>
      <c r="R730" s="9"/>
      <c r="S730" s="8"/>
      <c r="T730" s="8"/>
      <c r="U730" s="8"/>
      <c r="V730" s="8"/>
      <c r="W730" s="8"/>
      <c r="X730" s="6"/>
      <c r="Y730" s="6"/>
    </row>
    <row r="731" spans="1:25" x14ac:dyDescent="0.3">
      <c r="A731" s="6" t="s">
        <v>13148</v>
      </c>
      <c r="B731" s="6"/>
      <c r="C731" s="6" t="s">
        <v>1234</v>
      </c>
      <c r="D731" s="6" t="str">
        <f t="shared" si="33"/>
        <v>ORD26000599</v>
      </c>
      <c r="E731" s="10">
        <v>46270</v>
      </c>
      <c r="F731" s="6" t="s">
        <v>12294</v>
      </c>
      <c r="G731" s="6" t="s">
        <v>18</v>
      </c>
      <c r="H731" s="8">
        <v>7999</v>
      </c>
      <c r="I731" s="8">
        <v>24</v>
      </c>
      <c r="J731" s="8">
        <v>4.32</v>
      </c>
      <c r="K731" s="8">
        <v>7970.68</v>
      </c>
      <c r="L731" s="10">
        <v>46272</v>
      </c>
      <c r="M731" s="6" t="s">
        <v>13136</v>
      </c>
      <c r="N731" s="6" t="str">
        <f>IF(COUNTIF($A$2:A731,A731)&gt;1,"DUP","OK")</f>
        <v>OK</v>
      </c>
      <c r="O731" s="6" t="str">
        <f t="shared" si="34"/>
        <v>ORD26000599</v>
      </c>
      <c r="P731" s="6" t="str">
        <f t="shared" si="35"/>
        <v>Sep</v>
      </c>
      <c r="Q731" s="6"/>
      <c r="R731" s="9"/>
      <c r="S731" s="8"/>
      <c r="T731" s="8"/>
      <c r="U731" s="8"/>
      <c r="V731" s="8"/>
      <c r="W731" s="8"/>
      <c r="X731" s="6"/>
      <c r="Y731" s="6"/>
    </row>
    <row r="732" spans="1:25" x14ac:dyDescent="0.3">
      <c r="A732" s="6" t="s">
        <v>13149</v>
      </c>
      <c r="B732" s="6"/>
      <c r="C732" s="6" t="s">
        <v>1244</v>
      </c>
      <c r="D732" s="6" t="str">
        <f t="shared" si="33"/>
        <v>ORD26000604</v>
      </c>
      <c r="E732" s="10">
        <v>46270</v>
      </c>
      <c r="F732" s="6" t="s">
        <v>12294</v>
      </c>
      <c r="G732" s="6" t="s">
        <v>18</v>
      </c>
      <c r="H732" s="8">
        <v>11797</v>
      </c>
      <c r="I732" s="8">
        <v>35.39</v>
      </c>
      <c r="J732" s="8">
        <v>6.37</v>
      </c>
      <c r="K732" s="8">
        <v>11755.24</v>
      </c>
      <c r="L732" s="10">
        <v>46272</v>
      </c>
      <c r="M732" s="6" t="s">
        <v>13136</v>
      </c>
      <c r="N732" s="6" t="str">
        <f>IF(COUNTIF($A$2:A732,A732)&gt;1,"DUP","OK")</f>
        <v>OK</v>
      </c>
      <c r="O732" s="6" t="str">
        <f t="shared" si="34"/>
        <v>ORD26000604</v>
      </c>
      <c r="P732" s="6" t="str">
        <f t="shared" si="35"/>
        <v>Sep</v>
      </c>
      <c r="Q732" s="6"/>
      <c r="R732" s="9"/>
      <c r="S732" s="8"/>
      <c r="T732" s="8"/>
      <c r="U732" s="8"/>
      <c r="V732" s="8"/>
      <c r="W732" s="8"/>
      <c r="X732" s="6"/>
      <c r="Y732" s="6"/>
    </row>
    <row r="733" spans="1:25" x14ac:dyDescent="0.3">
      <c r="A733" s="6" t="s">
        <v>13150</v>
      </c>
      <c r="B733" s="6"/>
      <c r="C733" s="6" t="s">
        <v>1306</v>
      </c>
      <c r="D733" s="6" t="str">
        <f t="shared" si="33"/>
        <v>ORD26000635</v>
      </c>
      <c r="E733" s="10">
        <v>46270</v>
      </c>
      <c r="F733" s="6" t="s">
        <v>12294</v>
      </c>
      <c r="G733" s="6" t="s">
        <v>18</v>
      </c>
      <c r="H733" s="8">
        <v>3499</v>
      </c>
      <c r="I733" s="8">
        <v>10.5</v>
      </c>
      <c r="J733" s="8">
        <v>1.89</v>
      </c>
      <c r="K733" s="8">
        <v>3486.61</v>
      </c>
      <c r="L733" s="10">
        <v>46272</v>
      </c>
      <c r="M733" s="6" t="s">
        <v>13136</v>
      </c>
      <c r="N733" s="6" t="str">
        <f>IF(COUNTIF($A$2:A733,A733)&gt;1,"DUP","OK")</f>
        <v>OK</v>
      </c>
      <c r="O733" s="6" t="str">
        <f t="shared" si="34"/>
        <v>ORD26000635</v>
      </c>
      <c r="P733" s="6" t="str">
        <f t="shared" si="35"/>
        <v>Sep</v>
      </c>
      <c r="Q733" s="6"/>
      <c r="R733" s="9"/>
      <c r="S733" s="8"/>
      <c r="T733" s="8"/>
      <c r="U733" s="8"/>
      <c r="V733" s="8"/>
      <c r="W733" s="8"/>
      <c r="X733" s="6"/>
      <c r="Y733" s="6"/>
    </row>
    <row r="734" spans="1:25" x14ac:dyDescent="0.3">
      <c r="A734" s="6" t="s">
        <v>13151</v>
      </c>
      <c r="B734" s="6"/>
      <c r="C734" s="6" t="s">
        <v>1324</v>
      </c>
      <c r="D734" s="6" t="str">
        <f t="shared" si="33"/>
        <v>ORD26000644</v>
      </c>
      <c r="E734" s="10">
        <v>46270</v>
      </c>
      <c r="F734" s="6" t="s">
        <v>12294</v>
      </c>
      <c r="G734" s="6" t="s">
        <v>54</v>
      </c>
      <c r="H734" s="8">
        <v>2499</v>
      </c>
      <c r="I734" s="8">
        <v>42.48</v>
      </c>
      <c r="J734" s="8">
        <v>7.65</v>
      </c>
      <c r="K734" s="8">
        <v>2448.87</v>
      </c>
      <c r="L734" s="10">
        <v>46272</v>
      </c>
      <c r="M734" s="6" t="s">
        <v>13136</v>
      </c>
      <c r="N734" s="6" t="str">
        <f>IF(COUNTIF($A$2:A734,A734)&gt;1,"DUP","OK")</f>
        <v>OK</v>
      </c>
      <c r="O734" s="6" t="str">
        <f t="shared" si="34"/>
        <v>ORD26000644</v>
      </c>
      <c r="P734" s="6" t="str">
        <f t="shared" si="35"/>
        <v>Sep</v>
      </c>
      <c r="Q734" s="6"/>
      <c r="R734" s="9"/>
      <c r="S734" s="8"/>
      <c r="T734" s="8"/>
      <c r="U734" s="8"/>
      <c r="V734" s="8"/>
      <c r="W734" s="8"/>
      <c r="X734" s="6"/>
      <c r="Y734" s="6"/>
    </row>
    <row r="735" spans="1:25" x14ac:dyDescent="0.3">
      <c r="A735" s="6" t="s">
        <v>13152</v>
      </c>
      <c r="B735" s="6"/>
      <c r="C735" s="6" t="s">
        <v>1427</v>
      </c>
      <c r="D735" s="6" t="str">
        <f t="shared" si="33"/>
        <v>ORD26000695</v>
      </c>
      <c r="E735" s="10">
        <v>46270</v>
      </c>
      <c r="F735" s="6" t="s">
        <v>12294</v>
      </c>
      <c r="G735" s="6" t="s">
        <v>27</v>
      </c>
      <c r="H735" s="8">
        <v>12998</v>
      </c>
      <c r="I735" s="8">
        <v>207.97</v>
      </c>
      <c r="J735" s="8">
        <v>37.43</v>
      </c>
      <c r="K735" s="8">
        <v>12752.6</v>
      </c>
      <c r="L735" s="10">
        <v>46272</v>
      </c>
      <c r="M735" s="6" t="s">
        <v>13136</v>
      </c>
      <c r="N735" s="6" t="str">
        <f>IF(COUNTIF($A$2:A735,A735)&gt;1,"DUP","OK")</f>
        <v>OK</v>
      </c>
      <c r="O735" s="6" t="str">
        <f t="shared" si="34"/>
        <v>ORD26000695</v>
      </c>
      <c r="P735" s="6" t="str">
        <f t="shared" si="35"/>
        <v>Sep</v>
      </c>
      <c r="Q735" s="6"/>
      <c r="R735" s="9"/>
      <c r="S735" s="8"/>
      <c r="T735" s="8"/>
      <c r="U735" s="8"/>
      <c r="V735" s="8"/>
      <c r="W735" s="8"/>
      <c r="X735" s="6"/>
      <c r="Y735" s="6"/>
    </row>
    <row r="736" spans="1:25" x14ac:dyDescent="0.3">
      <c r="A736" s="6" t="s">
        <v>13153</v>
      </c>
      <c r="B736" s="6"/>
      <c r="C736" s="6" t="s">
        <v>1505</v>
      </c>
      <c r="D736" s="6" t="str">
        <f t="shared" si="33"/>
        <v>ORD26000734</v>
      </c>
      <c r="E736" s="10">
        <v>46270</v>
      </c>
      <c r="F736" s="6" t="s">
        <v>12294</v>
      </c>
      <c r="G736" s="6" t="s">
        <v>18</v>
      </c>
      <c r="H736" s="8">
        <v>1799</v>
      </c>
      <c r="I736" s="8">
        <v>0</v>
      </c>
      <c r="J736" s="8">
        <v>0</v>
      </c>
      <c r="K736" s="8">
        <v>1799</v>
      </c>
      <c r="L736" s="10">
        <v>46272</v>
      </c>
      <c r="M736" s="6" t="s">
        <v>13136</v>
      </c>
      <c r="N736" s="6" t="str">
        <f>IF(COUNTIF($A$2:A736,A736)&gt;1,"DUP","OK")</f>
        <v>OK</v>
      </c>
      <c r="O736" s="6" t="str">
        <f t="shared" si="34"/>
        <v>ORD26000734</v>
      </c>
      <c r="P736" s="6" t="str">
        <f t="shared" si="35"/>
        <v>Sep</v>
      </c>
      <c r="Q736" s="6"/>
      <c r="R736" s="9"/>
      <c r="S736" s="8"/>
      <c r="T736" s="8"/>
      <c r="U736" s="8"/>
      <c r="V736" s="8"/>
      <c r="W736" s="8"/>
      <c r="X736" s="6"/>
      <c r="Y736" s="6"/>
    </row>
    <row r="737" spans="1:25" x14ac:dyDescent="0.3">
      <c r="A737" s="6" t="s">
        <v>13154</v>
      </c>
      <c r="B737" s="6"/>
      <c r="C737" s="6" t="s">
        <v>1520</v>
      </c>
      <c r="D737" s="6" t="str">
        <f t="shared" si="33"/>
        <v>ORD26000742</v>
      </c>
      <c r="E737" s="10">
        <v>46270</v>
      </c>
      <c r="F737" s="6" t="s">
        <v>12294</v>
      </c>
      <c r="G737" s="6" t="s">
        <v>18</v>
      </c>
      <c r="H737" s="8">
        <v>6997</v>
      </c>
      <c r="I737" s="8">
        <v>20.99</v>
      </c>
      <c r="J737" s="8">
        <v>3.78</v>
      </c>
      <c r="K737" s="8">
        <v>6972.23</v>
      </c>
      <c r="L737" s="10">
        <v>46272</v>
      </c>
      <c r="M737" s="6" t="s">
        <v>13136</v>
      </c>
      <c r="N737" s="6" t="str">
        <f>IF(COUNTIF($A$2:A737,A737)&gt;1,"DUP","OK")</f>
        <v>OK</v>
      </c>
      <c r="O737" s="6" t="str">
        <f t="shared" si="34"/>
        <v>ORD26000742</v>
      </c>
      <c r="P737" s="6" t="str">
        <f t="shared" si="35"/>
        <v>Sep</v>
      </c>
      <c r="Q737" s="6"/>
      <c r="R737" s="9"/>
      <c r="S737" s="8"/>
      <c r="T737" s="8"/>
      <c r="U737" s="8"/>
      <c r="V737" s="8"/>
      <c r="W737" s="8"/>
      <c r="X737" s="6"/>
      <c r="Y737" s="6"/>
    </row>
    <row r="738" spans="1:25" x14ac:dyDescent="0.3">
      <c r="A738" s="6" t="s">
        <v>13155</v>
      </c>
      <c r="B738" s="6"/>
      <c r="C738" s="6" t="s">
        <v>13156</v>
      </c>
      <c r="D738" s="6" t="str">
        <f t="shared" si="33"/>
        <v>ORD26000778</v>
      </c>
      <c r="E738" s="10">
        <v>46270</v>
      </c>
      <c r="F738" s="6" t="s">
        <v>12294</v>
      </c>
      <c r="G738" s="6" t="s">
        <v>18</v>
      </c>
      <c r="H738" s="8">
        <v>1499</v>
      </c>
      <c r="I738" s="8">
        <v>0</v>
      </c>
      <c r="J738" s="8">
        <v>0</v>
      </c>
      <c r="K738" s="8">
        <v>1499</v>
      </c>
      <c r="L738" s="10">
        <v>46272</v>
      </c>
      <c r="M738" s="6" t="s">
        <v>13136</v>
      </c>
      <c r="N738" s="6" t="str">
        <f>IF(COUNTIF($A$2:A738,A738)&gt;1,"DUP","OK")</f>
        <v>OK</v>
      </c>
      <c r="O738" s="6" t="str">
        <f t="shared" si="34"/>
        <v>ORD26000778</v>
      </c>
      <c r="P738" s="6" t="str">
        <f t="shared" si="35"/>
        <v>Sep</v>
      </c>
      <c r="Q738" s="6"/>
      <c r="R738" s="9"/>
      <c r="S738" s="8"/>
      <c r="T738" s="8"/>
      <c r="U738" s="8"/>
      <c r="V738" s="8"/>
      <c r="W738" s="8"/>
      <c r="X738" s="6"/>
      <c r="Y738" s="6"/>
    </row>
    <row r="739" spans="1:25" x14ac:dyDescent="0.3">
      <c r="A739" s="6" t="s">
        <v>13157</v>
      </c>
      <c r="B739" s="6"/>
      <c r="C739" s="6" t="s">
        <v>1723</v>
      </c>
      <c r="D739" s="6" t="str">
        <f t="shared" si="33"/>
        <v>ORD26000844</v>
      </c>
      <c r="E739" s="10">
        <v>46270</v>
      </c>
      <c r="F739" s="6" t="s">
        <v>12294</v>
      </c>
      <c r="G739" s="6" t="s">
        <v>18</v>
      </c>
      <c r="H739" s="8">
        <v>349</v>
      </c>
      <c r="I739" s="8">
        <v>0</v>
      </c>
      <c r="J739" s="8">
        <v>0</v>
      </c>
      <c r="K739" s="8">
        <v>349</v>
      </c>
      <c r="L739" s="10">
        <v>46272</v>
      </c>
      <c r="M739" s="6" t="s">
        <v>13136</v>
      </c>
      <c r="N739" s="6" t="str">
        <f>IF(COUNTIF($A$2:A739,A739)&gt;1,"DUP","OK")</f>
        <v>OK</v>
      </c>
      <c r="O739" s="6" t="str">
        <f t="shared" si="34"/>
        <v>ORD26000844</v>
      </c>
      <c r="P739" s="6" t="str">
        <f t="shared" si="35"/>
        <v>Sep</v>
      </c>
      <c r="Q739" s="6"/>
      <c r="R739" s="9"/>
      <c r="S739" s="8"/>
      <c r="T739" s="8"/>
      <c r="U739" s="8"/>
      <c r="V739" s="8"/>
      <c r="W739" s="8"/>
      <c r="X739" s="6"/>
      <c r="Y739" s="6"/>
    </row>
    <row r="740" spans="1:25" x14ac:dyDescent="0.3">
      <c r="A740" s="6" t="s">
        <v>13158</v>
      </c>
      <c r="B740" s="6"/>
      <c r="C740" s="6" t="s">
        <v>1886</v>
      </c>
      <c r="D740" s="6" t="str">
        <f t="shared" si="33"/>
        <v>ORD26000926</v>
      </c>
      <c r="E740" s="10">
        <v>46270</v>
      </c>
      <c r="F740" s="6" t="s">
        <v>12294</v>
      </c>
      <c r="G740" s="6" t="s">
        <v>18</v>
      </c>
      <c r="H740" s="8">
        <v>349</v>
      </c>
      <c r="I740" s="8">
        <v>0</v>
      </c>
      <c r="J740" s="8">
        <v>0</v>
      </c>
      <c r="K740" s="8">
        <v>349</v>
      </c>
      <c r="L740" s="10">
        <v>46272</v>
      </c>
      <c r="M740" s="6" t="s">
        <v>13136</v>
      </c>
      <c r="N740" s="6" t="str">
        <f>IF(COUNTIF($A$2:A740,A740)&gt;1,"DUP","OK")</f>
        <v>OK</v>
      </c>
      <c r="O740" s="6" t="str">
        <f t="shared" si="34"/>
        <v>ORD26000926</v>
      </c>
      <c r="P740" s="6" t="str">
        <f t="shared" si="35"/>
        <v>Sep</v>
      </c>
      <c r="Q740" s="6"/>
      <c r="R740" s="9"/>
      <c r="S740" s="8"/>
      <c r="T740" s="8"/>
      <c r="U740" s="8"/>
      <c r="V740" s="8"/>
      <c r="W740" s="8"/>
      <c r="X740" s="6"/>
      <c r="Y740" s="6"/>
    </row>
    <row r="741" spans="1:25" x14ac:dyDescent="0.3">
      <c r="A741" s="6" t="s">
        <v>13159</v>
      </c>
      <c r="B741" s="6"/>
      <c r="C741" s="6" t="s">
        <v>1888</v>
      </c>
      <c r="D741" s="6" t="str">
        <f t="shared" si="33"/>
        <v>ORD26000927</v>
      </c>
      <c r="E741" s="10">
        <v>46270</v>
      </c>
      <c r="F741" s="6" t="s">
        <v>12294</v>
      </c>
      <c r="G741" s="6" t="s">
        <v>18</v>
      </c>
      <c r="H741" s="8">
        <v>499</v>
      </c>
      <c r="I741" s="8">
        <v>0</v>
      </c>
      <c r="J741" s="8">
        <v>0</v>
      </c>
      <c r="K741" s="8">
        <v>499</v>
      </c>
      <c r="L741" s="10">
        <v>46272</v>
      </c>
      <c r="M741" s="6" t="s">
        <v>13136</v>
      </c>
      <c r="N741" s="6" t="str">
        <f>IF(COUNTIF($A$2:A741,A741)&gt;1,"DUP","OK")</f>
        <v>OK</v>
      </c>
      <c r="O741" s="6" t="str">
        <f t="shared" si="34"/>
        <v>ORD26000927</v>
      </c>
      <c r="P741" s="6" t="str">
        <f t="shared" si="35"/>
        <v>Sep</v>
      </c>
      <c r="Q741" s="6"/>
      <c r="R741" s="9"/>
      <c r="S741" s="8"/>
      <c r="T741" s="8"/>
      <c r="U741" s="8"/>
      <c r="V741" s="8"/>
      <c r="W741" s="8"/>
      <c r="X741" s="6"/>
      <c r="Y741" s="6"/>
    </row>
    <row r="742" spans="1:25" x14ac:dyDescent="0.3">
      <c r="A742" s="6" t="s">
        <v>13160</v>
      </c>
      <c r="B742" s="6"/>
      <c r="C742" s="6" t="s">
        <v>13161</v>
      </c>
      <c r="D742" s="6" t="str">
        <f t="shared" si="33"/>
        <v>ORD26000939</v>
      </c>
      <c r="E742" s="10">
        <v>46270</v>
      </c>
      <c r="F742" s="6" t="s">
        <v>12294</v>
      </c>
      <c r="G742" s="6" t="s">
        <v>18</v>
      </c>
      <c r="H742" s="8">
        <v>8348</v>
      </c>
      <c r="I742" s="8">
        <v>25.04</v>
      </c>
      <c r="J742" s="8">
        <v>4.51</v>
      </c>
      <c r="K742" s="8">
        <v>8318.4500000000007</v>
      </c>
      <c r="L742" s="10">
        <v>46272</v>
      </c>
      <c r="M742" s="6" t="s">
        <v>13136</v>
      </c>
      <c r="N742" s="6" t="str">
        <f>IF(COUNTIF($A$2:A742,A742)&gt;1,"DUP","OK")</f>
        <v>OK</v>
      </c>
      <c r="O742" s="6" t="str">
        <f t="shared" si="34"/>
        <v>ORD26000939</v>
      </c>
      <c r="P742" s="6" t="str">
        <f t="shared" si="35"/>
        <v>Sep</v>
      </c>
      <c r="Q742" s="6"/>
      <c r="R742" s="9"/>
      <c r="S742" s="8"/>
      <c r="T742" s="8"/>
      <c r="U742" s="8"/>
      <c r="V742" s="8"/>
      <c r="W742" s="8"/>
      <c r="X742" s="6"/>
      <c r="Y742" s="6"/>
    </row>
    <row r="743" spans="1:25" x14ac:dyDescent="0.3">
      <c r="A743" s="6" t="s">
        <v>13162</v>
      </c>
      <c r="B743" s="6"/>
      <c r="C743" s="6" t="s">
        <v>1965</v>
      </c>
      <c r="D743" s="6" t="str">
        <f t="shared" si="33"/>
        <v>ORD26000966</v>
      </c>
      <c r="E743" s="10">
        <v>46270</v>
      </c>
      <c r="F743" s="6" t="s">
        <v>12294</v>
      </c>
      <c r="G743" s="6" t="s">
        <v>18</v>
      </c>
      <c r="H743" s="8">
        <v>2798</v>
      </c>
      <c r="I743" s="8">
        <v>8.39</v>
      </c>
      <c r="J743" s="8">
        <v>1.51</v>
      </c>
      <c r="K743" s="8">
        <v>2788.1</v>
      </c>
      <c r="L743" s="10">
        <v>46272</v>
      </c>
      <c r="M743" s="6" t="s">
        <v>13136</v>
      </c>
      <c r="N743" s="6" t="str">
        <f>IF(COUNTIF($A$2:A743,A743)&gt;1,"DUP","OK")</f>
        <v>OK</v>
      </c>
      <c r="O743" s="6" t="str">
        <f t="shared" si="34"/>
        <v>ORD26000966</v>
      </c>
      <c r="P743" s="6" t="str">
        <f t="shared" si="35"/>
        <v>Sep</v>
      </c>
      <c r="Q743" s="6"/>
      <c r="R743" s="9"/>
      <c r="S743" s="8"/>
      <c r="T743" s="8"/>
      <c r="U743" s="8"/>
      <c r="V743" s="8"/>
      <c r="W743" s="8"/>
      <c r="X743" s="6"/>
      <c r="Y743" s="6"/>
    </row>
    <row r="744" spans="1:25" x14ac:dyDescent="0.3">
      <c r="A744" s="6" t="s">
        <v>13163</v>
      </c>
      <c r="B744" s="6"/>
      <c r="C744" s="6" t="s">
        <v>1997</v>
      </c>
      <c r="D744" s="6" t="str">
        <f t="shared" si="33"/>
        <v>ORD26000982</v>
      </c>
      <c r="E744" s="10">
        <v>46270</v>
      </c>
      <c r="F744" s="6" t="s">
        <v>12294</v>
      </c>
      <c r="G744" s="6" t="s">
        <v>27</v>
      </c>
      <c r="H744" s="8">
        <v>4999</v>
      </c>
      <c r="I744" s="8">
        <v>79.98</v>
      </c>
      <c r="J744" s="8">
        <v>14.4</v>
      </c>
      <c r="K744" s="8">
        <v>4904.62</v>
      </c>
      <c r="L744" s="10">
        <v>46272</v>
      </c>
      <c r="M744" s="6" t="s">
        <v>13136</v>
      </c>
      <c r="N744" s="6" t="str">
        <f>IF(COUNTIF($A$2:A744,A744)&gt;1,"DUP","OK")</f>
        <v>OK</v>
      </c>
      <c r="O744" s="6" t="str">
        <f t="shared" si="34"/>
        <v>ORD26000982</v>
      </c>
      <c r="P744" s="6" t="str">
        <f t="shared" si="35"/>
        <v>Sep</v>
      </c>
      <c r="Q744" s="6"/>
      <c r="R744" s="9"/>
      <c r="S744" s="8"/>
      <c r="T744" s="8"/>
      <c r="U744" s="8"/>
      <c r="V744" s="8"/>
      <c r="W744" s="8"/>
      <c r="X744" s="6"/>
      <c r="Y744" s="6"/>
    </row>
    <row r="745" spans="1:25" x14ac:dyDescent="0.3">
      <c r="A745" s="6" t="s">
        <v>13164</v>
      </c>
      <c r="B745" s="6"/>
      <c r="C745" s="6" t="s">
        <v>2027</v>
      </c>
      <c r="D745" s="6" t="str">
        <f t="shared" si="33"/>
        <v>ORD26000997</v>
      </c>
      <c r="E745" s="10">
        <v>46270</v>
      </c>
      <c r="F745" s="6" t="s">
        <v>12294</v>
      </c>
      <c r="G745" s="6" t="s">
        <v>54</v>
      </c>
      <c r="H745" s="8">
        <v>4098</v>
      </c>
      <c r="I745" s="8">
        <v>69.67</v>
      </c>
      <c r="J745" s="8">
        <v>12.54</v>
      </c>
      <c r="K745" s="8">
        <v>4015.79</v>
      </c>
      <c r="L745" s="10">
        <v>46272</v>
      </c>
      <c r="M745" s="6" t="s">
        <v>13136</v>
      </c>
      <c r="N745" s="6" t="str">
        <f>IF(COUNTIF($A$2:A745,A745)&gt;1,"DUP","OK")</f>
        <v>OK</v>
      </c>
      <c r="O745" s="6" t="str">
        <f t="shared" si="34"/>
        <v>ORD26000997</v>
      </c>
      <c r="P745" s="6" t="str">
        <f t="shared" si="35"/>
        <v>Sep</v>
      </c>
      <c r="Q745" s="6"/>
      <c r="R745" s="9"/>
      <c r="S745" s="8"/>
      <c r="T745" s="8"/>
      <c r="U745" s="8"/>
      <c r="V745" s="8"/>
      <c r="W745" s="8"/>
      <c r="X745" s="6"/>
      <c r="Y745" s="6"/>
    </row>
    <row r="746" spans="1:25" x14ac:dyDescent="0.3">
      <c r="A746" s="6" t="s">
        <v>13165</v>
      </c>
      <c r="B746" s="6"/>
      <c r="C746" s="6" t="s">
        <v>2045</v>
      </c>
      <c r="D746" s="6" t="str">
        <f t="shared" si="33"/>
        <v>ORD26001006</v>
      </c>
      <c r="E746" s="10">
        <v>46270</v>
      </c>
      <c r="F746" s="6" t="s">
        <v>12294</v>
      </c>
      <c r="G746" s="6" t="s">
        <v>54</v>
      </c>
      <c r="H746" s="8">
        <v>799</v>
      </c>
      <c r="I746" s="8">
        <v>15.18</v>
      </c>
      <c r="J746" s="8">
        <v>2.73</v>
      </c>
      <c r="K746" s="8">
        <v>781.09</v>
      </c>
      <c r="L746" s="10">
        <v>46272</v>
      </c>
      <c r="M746" s="6" t="s">
        <v>13136</v>
      </c>
      <c r="N746" s="6" t="str">
        <f>IF(COUNTIF($A$2:A746,A746)&gt;1,"DUP","OK")</f>
        <v>OK</v>
      </c>
      <c r="O746" s="6" t="str">
        <f t="shared" si="34"/>
        <v>ORD26001006</v>
      </c>
      <c r="P746" s="6" t="str">
        <f t="shared" si="35"/>
        <v>Sep</v>
      </c>
      <c r="Q746" s="6"/>
      <c r="R746" s="9"/>
      <c r="S746" s="8"/>
      <c r="T746" s="8"/>
      <c r="U746" s="8"/>
      <c r="V746" s="8"/>
      <c r="W746" s="8"/>
      <c r="X746" s="6"/>
      <c r="Y746" s="6"/>
    </row>
    <row r="747" spans="1:25" x14ac:dyDescent="0.3">
      <c r="A747" s="6" t="s">
        <v>13166</v>
      </c>
      <c r="B747" s="6"/>
      <c r="C747" s="6" t="s">
        <v>2103</v>
      </c>
      <c r="D747" s="6" t="str">
        <f t="shared" si="33"/>
        <v>ORD26001035</v>
      </c>
      <c r="E747" s="10">
        <v>46270</v>
      </c>
      <c r="F747" s="6" t="s">
        <v>12294</v>
      </c>
      <c r="G747" s="6" t="s">
        <v>27</v>
      </c>
      <c r="H747" s="8">
        <v>2947</v>
      </c>
      <c r="I747" s="8">
        <v>47.15</v>
      </c>
      <c r="J747" s="8">
        <v>8.49</v>
      </c>
      <c r="K747" s="8">
        <v>2891.36</v>
      </c>
      <c r="L747" s="10">
        <v>46272</v>
      </c>
      <c r="M747" s="6" t="s">
        <v>13136</v>
      </c>
      <c r="N747" s="6" t="str">
        <f>IF(COUNTIF($A$2:A747,A747)&gt;1,"DUP","OK")</f>
        <v>OK</v>
      </c>
      <c r="O747" s="6" t="str">
        <f t="shared" si="34"/>
        <v>ORD26001035</v>
      </c>
      <c r="P747" s="6" t="str">
        <f t="shared" si="35"/>
        <v>Sep</v>
      </c>
      <c r="Q747" s="6"/>
      <c r="R747" s="9"/>
      <c r="S747" s="8"/>
      <c r="T747" s="8"/>
      <c r="U747" s="8"/>
      <c r="V747" s="8"/>
      <c r="W747" s="8"/>
      <c r="X747" s="6"/>
      <c r="Y747" s="6"/>
    </row>
    <row r="748" spans="1:25" x14ac:dyDescent="0.3">
      <c r="A748" s="6" t="s">
        <v>13167</v>
      </c>
      <c r="B748" s="6"/>
      <c r="C748" s="6" t="s">
        <v>2262</v>
      </c>
      <c r="D748" s="6" t="str">
        <f t="shared" si="33"/>
        <v>ORD26001115</v>
      </c>
      <c r="E748" s="10">
        <v>46270</v>
      </c>
      <c r="F748" s="6" t="s">
        <v>12294</v>
      </c>
      <c r="G748" s="6" t="s">
        <v>18</v>
      </c>
      <c r="H748" s="8">
        <v>799</v>
      </c>
      <c r="I748" s="8">
        <v>0</v>
      </c>
      <c r="J748" s="8">
        <v>0</v>
      </c>
      <c r="K748" s="8">
        <v>799</v>
      </c>
      <c r="L748" s="10">
        <v>46272</v>
      </c>
      <c r="M748" s="6" t="s">
        <v>13136</v>
      </c>
      <c r="N748" s="6" t="str">
        <f>IF(COUNTIF($A$2:A748,A748)&gt;1,"DUP","OK")</f>
        <v>OK</v>
      </c>
      <c r="O748" s="6" t="str">
        <f t="shared" si="34"/>
        <v>ORD26001115</v>
      </c>
      <c r="P748" s="6" t="str">
        <f t="shared" si="35"/>
        <v>Sep</v>
      </c>
      <c r="Q748" s="6"/>
      <c r="R748" s="9"/>
      <c r="S748" s="8"/>
      <c r="T748" s="8"/>
      <c r="U748" s="8"/>
      <c r="V748" s="8"/>
      <c r="W748" s="8"/>
      <c r="X748" s="6"/>
      <c r="Y748" s="6"/>
    </row>
    <row r="749" spans="1:25" x14ac:dyDescent="0.3">
      <c r="A749" s="6" t="s">
        <v>13168</v>
      </c>
      <c r="B749" s="6"/>
      <c r="C749" s="6" t="s">
        <v>13169</v>
      </c>
      <c r="D749" s="6" t="str">
        <f t="shared" si="33"/>
        <v>ORD26001170</v>
      </c>
      <c r="E749" s="10">
        <v>46270</v>
      </c>
      <c r="F749" s="6" t="s">
        <v>12294</v>
      </c>
      <c r="G749" s="6" t="s">
        <v>27</v>
      </c>
      <c r="H749" s="8">
        <v>1499</v>
      </c>
      <c r="I749" s="8">
        <v>26.98</v>
      </c>
      <c r="J749" s="8">
        <v>4.8600000000000003</v>
      </c>
      <c r="K749" s="8">
        <v>1467.16</v>
      </c>
      <c r="L749" s="10">
        <v>46272</v>
      </c>
      <c r="M749" s="6" t="s">
        <v>13136</v>
      </c>
      <c r="N749" s="6" t="str">
        <f>IF(COUNTIF($A$2:A749,A749)&gt;1,"DUP","OK")</f>
        <v>OK</v>
      </c>
      <c r="O749" s="6" t="str">
        <f t="shared" si="34"/>
        <v>ORD26001170</v>
      </c>
      <c r="P749" s="6" t="str">
        <f t="shared" si="35"/>
        <v>Sep</v>
      </c>
      <c r="Q749" s="6"/>
      <c r="R749" s="9"/>
      <c r="S749" s="8"/>
      <c r="T749" s="8"/>
      <c r="U749" s="8"/>
      <c r="V749" s="8"/>
      <c r="W749" s="8"/>
      <c r="X749" s="6"/>
      <c r="Y749" s="6"/>
    </row>
    <row r="750" spans="1:25" x14ac:dyDescent="0.3">
      <c r="A750" s="6" t="s">
        <v>13170</v>
      </c>
      <c r="B750" s="6"/>
      <c r="C750" s="6" t="s">
        <v>2374</v>
      </c>
      <c r="D750" s="6" t="str">
        <f t="shared" si="33"/>
        <v>ORD26001171</v>
      </c>
      <c r="E750" s="10">
        <v>46270</v>
      </c>
      <c r="F750" s="6" t="s">
        <v>12294</v>
      </c>
      <c r="G750" s="6" t="s">
        <v>18</v>
      </c>
      <c r="H750" s="8">
        <v>2999</v>
      </c>
      <c r="I750" s="8">
        <v>9</v>
      </c>
      <c r="J750" s="8">
        <v>1.62</v>
      </c>
      <c r="K750" s="8">
        <v>2988.38</v>
      </c>
      <c r="L750" s="10">
        <v>46272</v>
      </c>
      <c r="M750" s="6" t="s">
        <v>13136</v>
      </c>
      <c r="N750" s="6" t="str">
        <f>IF(COUNTIF($A$2:A750,A750)&gt;1,"DUP","OK")</f>
        <v>OK</v>
      </c>
      <c r="O750" s="6" t="str">
        <f t="shared" si="34"/>
        <v>ORD26001171</v>
      </c>
      <c r="P750" s="6" t="str">
        <f t="shared" si="35"/>
        <v>Sep</v>
      </c>
      <c r="Q750" s="6"/>
      <c r="R750" s="9"/>
      <c r="S750" s="8"/>
      <c r="T750" s="8"/>
      <c r="U750" s="8"/>
      <c r="V750" s="8"/>
      <c r="W750" s="8"/>
      <c r="X750" s="6"/>
      <c r="Y750" s="6"/>
    </row>
    <row r="751" spans="1:25" x14ac:dyDescent="0.3">
      <c r="A751" s="6" t="s">
        <v>13171</v>
      </c>
      <c r="B751" s="6"/>
      <c r="C751" s="6" t="s">
        <v>2427</v>
      </c>
      <c r="D751" s="6" t="str">
        <f t="shared" si="33"/>
        <v>ORD26001198</v>
      </c>
      <c r="E751" s="10">
        <v>46270</v>
      </c>
      <c r="F751" s="6" t="s">
        <v>12294</v>
      </c>
      <c r="G751" s="6" t="s">
        <v>54</v>
      </c>
      <c r="H751" s="8">
        <v>3499</v>
      </c>
      <c r="I751" s="8">
        <v>59.48</v>
      </c>
      <c r="J751" s="8">
        <v>10.71</v>
      </c>
      <c r="K751" s="8">
        <v>3428.81</v>
      </c>
      <c r="L751" s="10">
        <v>46272</v>
      </c>
      <c r="M751" s="6" t="s">
        <v>13136</v>
      </c>
      <c r="N751" s="6" t="str">
        <f>IF(COUNTIF($A$2:A751,A751)&gt;1,"DUP","OK")</f>
        <v>OK</v>
      </c>
      <c r="O751" s="6" t="str">
        <f t="shared" si="34"/>
        <v>ORD26001198</v>
      </c>
      <c r="P751" s="6" t="str">
        <f t="shared" si="35"/>
        <v>Sep</v>
      </c>
      <c r="Q751" s="6"/>
      <c r="R751" s="9"/>
      <c r="S751" s="8"/>
      <c r="T751" s="8"/>
      <c r="U751" s="8"/>
      <c r="V751" s="8"/>
      <c r="W751" s="8"/>
      <c r="X751" s="6"/>
      <c r="Y751" s="6"/>
    </row>
    <row r="752" spans="1:25" x14ac:dyDescent="0.3">
      <c r="A752" s="6" t="s">
        <v>13172</v>
      </c>
      <c r="B752" s="6"/>
      <c r="C752" s="6" t="s">
        <v>2431</v>
      </c>
      <c r="D752" s="6" t="str">
        <f t="shared" si="33"/>
        <v>ORD26001200</v>
      </c>
      <c r="E752" s="10">
        <v>46270</v>
      </c>
      <c r="F752" s="6" t="s">
        <v>12294</v>
      </c>
      <c r="G752" s="6" t="s">
        <v>18</v>
      </c>
      <c r="H752" s="8">
        <v>599</v>
      </c>
      <c r="I752" s="8">
        <v>0</v>
      </c>
      <c r="J752" s="8">
        <v>0</v>
      </c>
      <c r="K752" s="8">
        <v>599</v>
      </c>
      <c r="L752" s="10">
        <v>46272</v>
      </c>
      <c r="M752" s="6" t="s">
        <v>13136</v>
      </c>
      <c r="N752" s="6" t="str">
        <f>IF(COUNTIF($A$2:A752,A752)&gt;1,"DUP","OK")</f>
        <v>OK</v>
      </c>
      <c r="O752" s="6" t="str">
        <f t="shared" si="34"/>
        <v>ORD26001200</v>
      </c>
      <c r="P752" s="6" t="str">
        <f t="shared" si="35"/>
        <v>Sep</v>
      </c>
      <c r="Q752" s="6"/>
      <c r="R752" s="9"/>
      <c r="S752" s="8"/>
      <c r="T752" s="8"/>
      <c r="U752" s="8"/>
      <c r="V752" s="8"/>
      <c r="W752" s="8"/>
      <c r="X752" s="6"/>
      <c r="Y752" s="6"/>
    </row>
    <row r="753" spans="1:25" x14ac:dyDescent="0.3">
      <c r="A753" s="6" t="s">
        <v>13173</v>
      </c>
      <c r="B753" s="6"/>
      <c r="C753" s="6" t="s">
        <v>13174</v>
      </c>
      <c r="D753" s="6" t="str">
        <f t="shared" si="33"/>
        <v>ORD26001214</v>
      </c>
      <c r="E753" s="10">
        <v>46270</v>
      </c>
      <c r="F753" s="6" t="s">
        <v>12294</v>
      </c>
      <c r="G753" s="6" t="s">
        <v>54</v>
      </c>
      <c r="H753" s="8">
        <v>3499</v>
      </c>
      <c r="I753" s="8">
        <v>59.48</v>
      </c>
      <c r="J753" s="8">
        <v>10.71</v>
      </c>
      <c r="K753" s="8">
        <v>3428.81</v>
      </c>
      <c r="L753" s="10">
        <v>46272</v>
      </c>
      <c r="M753" s="6" t="s">
        <v>13136</v>
      </c>
      <c r="N753" s="6" t="str">
        <f>IF(COUNTIF($A$2:A753,A753)&gt;1,"DUP","OK")</f>
        <v>OK</v>
      </c>
      <c r="O753" s="6" t="str">
        <f t="shared" si="34"/>
        <v>ORD26001214</v>
      </c>
      <c r="P753" s="6" t="str">
        <f t="shared" si="35"/>
        <v>Sep</v>
      </c>
      <c r="Q753" s="6"/>
      <c r="R753" s="9"/>
      <c r="S753" s="8"/>
      <c r="T753" s="8"/>
      <c r="U753" s="8"/>
      <c r="V753" s="8"/>
      <c r="W753" s="8"/>
      <c r="X753" s="6"/>
      <c r="Y753" s="6"/>
    </row>
    <row r="754" spans="1:25" x14ac:dyDescent="0.3">
      <c r="A754" s="6" t="s">
        <v>13175</v>
      </c>
      <c r="B754" s="6"/>
      <c r="C754" s="6" t="s">
        <v>2499</v>
      </c>
      <c r="D754" s="6" t="str">
        <f t="shared" si="33"/>
        <v>ORD26001234</v>
      </c>
      <c r="E754" s="10">
        <v>46270</v>
      </c>
      <c r="F754" s="6" t="s">
        <v>12294</v>
      </c>
      <c r="G754" s="6" t="s">
        <v>18</v>
      </c>
      <c r="H754" s="8">
        <v>3597</v>
      </c>
      <c r="I754" s="8">
        <v>10.79</v>
      </c>
      <c r="J754" s="8">
        <v>1.94</v>
      </c>
      <c r="K754" s="8">
        <v>3584.27</v>
      </c>
      <c r="L754" s="10">
        <v>46272</v>
      </c>
      <c r="M754" s="6" t="s">
        <v>13136</v>
      </c>
      <c r="N754" s="6" t="str">
        <f>IF(COUNTIF($A$2:A754,A754)&gt;1,"DUP","OK")</f>
        <v>OK</v>
      </c>
      <c r="O754" s="6" t="str">
        <f t="shared" si="34"/>
        <v>ORD26001234</v>
      </c>
      <c r="P754" s="6" t="str">
        <f t="shared" si="35"/>
        <v>Sep</v>
      </c>
      <c r="Q754" s="6"/>
      <c r="R754" s="9"/>
      <c r="S754" s="8"/>
      <c r="T754" s="8"/>
      <c r="U754" s="8"/>
      <c r="V754" s="8"/>
      <c r="W754" s="8"/>
      <c r="X754" s="6"/>
      <c r="Y754" s="6"/>
    </row>
    <row r="755" spans="1:25" x14ac:dyDescent="0.3">
      <c r="A755" s="6" t="s">
        <v>13176</v>
      </c>
      <c r="B755" s="6"/>
      <c r="C755" s="6" t="s">
        <v>13177</v>
      </c>
      <c r="D755" s="6" t="str">
        <f t="shared" si="33"/>
        <v>ORD26001239</v>
      </c>
      <c r="E755" s="10">
        <v>46270</v>
      </c>
      <c r="F755" s="6" t="s">
        <v>12294</v>
      </c>
      <c r="G755" s="6" t="s">
        <v>18</v>
      </c>
      <c r="H755" s="8">
        <v>1348</v>
      </c>
      <c r="I755" s="8">
        <v>0</v>
      </c>
      <c r="J755" s="8">
        <v>0</v>
      </c>
      <c r="K755" s="8">
        <v>1348</v>
      </c>
      <c r="L755" s="10">
        <v>46272</v>
      </c>
      <c r="M755" s="6" t="s">
        <v>13136</v>
      </c>
      <c r="N755" s="6" t="str">
        <f>IF(COUNTIF($A$2:A755,A755)&gt;1,"DUP","OK")</f>
        <v>OK</v>
      </c>
      <c r="O755" s="6" t="str">
        <f t="shared" si="34"/>
        <v>ORD26001239</v>
      </c>
      <c r="P755" s="6" t="str">
        <f t="shared" si="35"/>
        <v>Sep</v>
      </c>
      <c r="Q755" s="6"/>
      <c r="R755" s="9"/>
      <c r="S755" s="8"/>
      <c r="T755" s="8"/>
      <c r="U755" s="8"/>
      <c r="V755" s="8"/>
      <c r="W755" s="8"/>
      <c r="X755" s="6"/>
      <c r="Y755" s="6"/>
    </row>
    <row r="756" spans="1:25" x14ac:dyDescent="0.3">
      <c r="A756" s="6" t="s">
        <v>13178</v>
      </c>
      <c r="B756" s="6"/>
      <c r="C756" s="6" t="s">
        <v>13179</v>
      </c>
      <c r="D756" s="6" t="str">
        <f t="shared" si="33"/>
        <v>ORD26001242</v>
      </c>
      <c r="E756" s="10">
        <v>46270</v>
      </c>
      <c r="F756" s="6" t="s">
        <v>12294</v>
      </c>
      <c r="G756" s="6" t="s">
        <v>27</v>
      </c>
      <c r="H756" s="8">
        <v>6347</v>
      </c>
      <c r="I756" s="8">
        <v>101.55</v>
      </c>
      <c r="J756" s="8">
        <v>18.28</v>
      </c>
      <c r="K756" s="8">
        <v>6227.17</v>
      </c>
      <c r="L756" s="10">
        <v>46272</v>
      </c>
      <c r="M756" s="6" t="s">
        <v>13136</v>
      </c>
      <c r="N756" s="6" t="str">
        <f>IF(COUNTIF($A$2:A756,A756)&gt;1,"DUP","OK")</f>
        <v>OK</v>
      </c>
      <c r="O756" s="6" t="str">
        <f t="shared" si="34"/>
        <v>ORD26001242</v>
      </c>
      <c r="P756" s="6" t="str">
        <f t="shared" si="35"/>
        <v>Sep</v>
      </c>
      <c r="Q756" s="6"/>
      <c r="R756" s="9"/>
      <c r="S756" s="8"/>
      <c r="T756" s="8"/>
      <c r="U756" s="8"/>
      <c r="V756" s="8"/>
      <c r="W756" s="8"/>
      <c r="X756" s="6"/>
      <c r="Y756" s="6"/>
    </row>
    <row r="757" spans="1:25" x14ac:dyDescent="0.3">
      <c r="A757" s="6" t="s">
        <v>13180</v>
      </c>
      <c r="B757" s="6"/>
      <c r="C757" s="6" t="s">
        <v>2673</v>
      </c>
      <c r="D757" s="6" t="str">
        <f t="shared" si="33"/>
        <v>ORD26001321</v>
      </c>
      <c r="E757" s="10">
        <v>46270</v>
      </c>
      <c r="F757" s="6" t="s">
        <v>12294</v>
      </c>
      <c r="G757" s="6" t="s">
        <v>18</v>
      </c>
      <c r="H757" s="8">
        <v>799</v>
      </c>
      <c r="I757" s="8">
        <v>0</v>
      </c>
      <c r="J757" s="8">
        <v>0</v>
      </c>
      <c r="K757" s="8">
        <v>799</v>
      </c>
      <c r="L757" s="10">
        <v>46272</v>
      </c>
      <c r="M757" s="6" t="s">
        <v>13136</v>
      </c>
      <c r="N757" s="6" t="str">
        <f>IF(COUNTIF($A$2:A757,A757)&gt;1,"DUP","OK")</f>
        <v>OK</v>
      </c>
      <c r="O757" s="6" t="str">
        <f t="shared" si="34"/>
        <v>ORD26001321</v>
      </c>
      <c r="P757" s="6" t="str">
        <f t="shared" si="35"/>
        <v>Sep</v>
      </c>
      <c r="Q757" s="6"/>
      <c r="R757" s="9"/>
      <c r="S757" s="8"/>
      <c r="T757" s="8"/>
      <c r="U757" s="8"/>
      <c r="V757" s="8"/>
      <c r="W757" s="8"/>
      <c r="X757" s="6"/>
      <c r="Y757" s="6"/>
    </row>
    <row r="758" spans="1:25" x14ac:dyDescent="0.3">
      <c r="A758" s="6" t="s">
        <v>13181</v>
      </c>
      <c r="B758" s="6"/>
      <c r="C758" s="6" t="s">
        <v>2715</v>
      </c>
      <c r="D758" s="6" t="str">
        <f t="shared" si="33"/>
        <v>ORD26001342</v>
      </c>
      <c r="E758" s="10">
        <v>46270</v>
      </c>
      <c r="F758" s="6" t="s">
        <v>12294</v>
      </c>
      <c r="G758" s="6" t="s">
        <v>27</v>
      </c>
      <c r="H758" s="8">
        <v>1799</v>
      </c>
      <c r="I758" s="8">
        <v>32.380000000000003</v>
      </c>
      <c r="J758" s="8">
        <v>5.83</v>
      </c>
      <c r="K758" s="8">
        <v>1760.79</v>
      </c>
      <c r="L758" s="10">
        <v>46272</v>
      </c>
      <c r="M758" s="6" t="s">
        <v>13136</v>
      </c>
      <c r="N758" s="6" t="str">
        <f>IF(COUNTIF($A$2:A758,A758)&gt;1,"DUP","OK")</f>
        <v>OK</v>
      </c>
      <c r="O758" s="6" t="str">
        <f t="shared" si="34"/>
        <v>ORD26001342</v>
      </c>
      <c r="P758" s="6" t="str">
        <f t="shared" si="35"/>
        <v>Sep</v>
      </c>
      <c r="Q758" s="6"/>
      <c r="R758" s="9"/>
      <c r="S758" s="8"/>
      <c r="T758" s="8"/>
      <c r="U758" s="8"/>
      <c r="V758" s="8"/>
      <c r="W758" s="8"/>
      <c r="X758" s="6"/>
      <c r="Y758" s="6"/>
    </row>
    <row r="759" spans="1:25" x14ac:dyDescent="0.3">
      <c r="A759" s="6" t="s">
        <v>13182</v>
      </c>
      <c r="B759" s="6"/>
      <c r="C759" s="6" t="s">
        <v>2717</v>
      </c>
      <c r="D759" s="6" t="str">
        <f t="shared" si="33"/>
        <v>ORD26001343</v>
      </c>
      <c r="E759" s="10">
        <v>46270</v>
      </c>
      <c r="F759" s="6" t="s">
        <v>12294</v>
      </c>
      <c r="G759" s="6" t="s">
        <v>27</v>
      </c>
      <c r="H759" s="8">
        <v>799</v>
      </c>
      <c r="I759" s="8">
        <v>14.38</v>
      </c>
      <c r="J759" s="8">
        <v>2.59</v>
      </c>
      <c r="K759" s="8">
        <v>782.03</v>
      </c>
      <c r="L759" s="10">
        <v>46272</v>
      </c>
      <c r="M759" s="6" t="s">
        <v>13136</v>
      </c>
      <c r="N759" s="6" t="str">
        <f>IF(COUNTIF($A$2:A759,A759)&gt;1,"DUP","OK")</f>
        <v>OK</v>
      </c>
      <c r="O759" s="6" t="str">
        <f t="shared" si="34"/>
        <v>ORD26001343</v>
      </c>
      <c r="P759" s="6" t="str">
        <f t="shared" si="35"/>
        <v>Sep</v>
      </c>
      <c r="Q759" s="6"/>
      <c r="R759" s="9"/>
      <c r="S759" s="8"/>
      <c r="T759" s="8"/>
      <c r="U759" s="8"/>
      <c r="V759" s="8"/>
      <c r="W759" s="8"/>
      <c r="X759" s="6"/>
      <c r="Y759" s="6"/>
    </row>
    <row r="760" spans="1:25" x14ac:dyDescent="0.3">
      <c r="A760" s="6" t="s">
        <v>13183</v>
      </c>
      <c r="B760" s="6"/>
      <c r="C760" s="6" t="s">
        <v>2916</v>
      </c>
      <c r="D760" s="6" t="str">
        <f t="shared" si="33"/>
        <v>ORD26001444</v>
      </c>
      <c r="E760" s="10">
        <v>46270</v>
      </c>
      <c r="F760" s="6" t="s">
        <v>12294</v>
      </c>
      <c r="G760" s="6" t="s">
        <v>18</v>
      </c>
      <c r="H760" s="8">
        <v>1499</v>
      </c>
      <c r="I760" s="8">
        <v>0</v>
      </c>
      <c r="J760" s="8">
        <v>0</v>
      </c>
      <c r="K760" s="8">
        <v>1499</v>
      </c>
      <c r="L760" s="10">
        <v>46272</v>
      </c>
      <c r="M760" s="6" t="s">
        <v>13136</v>
      </c>
      <c r="N760" s="6" t="str">
        <f>IF(COUNTIF($A$2:A760,A760)&gt;1,"DUP","OK")</f>
        <v>OK</v>
      </c>
      <c r="O760" s="6" t="str">
        <f t="shared" si="34"/>
        <v>ORD26001444</v>
      </c>
      <c r="P760" s="6" t="str">
        <f t="shared" si="35"/>
        <v>Sep</v>
      </c>
      <c r="Q760" s="6"/>
      <c r="R760" s="9"/>
      <c r="S760" s="8"/>
      <c r="T760" s="8"/>
      <c r="U760" s="8"/>
      <c r="V760" s="8"/>
      <c r="W760" s="8"/>
      <c r="X760" s="6"/>
      <c r="Y760" s="6"/>
    </row>
    <row r="761" spans="1:25" x14ac:dyDescent="0.3">
      <c r="A761" s="6" t="s">
        <v>13184</v>
      </c>
      <c r="B761" s="6"/>
      <c r="C761" s="6" t="s">
        <v>2970</v>
      </c>
      <c r="D761" s="6" t="str">
        <f t="shared" si="33"/>
        <v>ORD26001471</v>
      </c>
      <c r="E761" s="10">
        <v>46270</v>
      </c>
      <c r="F761" s="6" t="s">
        <v>12294</v>
      </c>
      <c r="G761" s="6" t="s">
        <v>18</v>
      </c>
      <c r="H761" s="8">
        <v>4498</v>
      </c>
      <c r="I761" s="8">
        <v>13.49</v>
      </c>
      <c r="J761" s="8">
        <v>2.4300000000000002</v>
      </c>
      <c r="K761" s="8">
        <v>4482.08</v>
      </c>
      <c r="L761" s="10">
        <v>46272</v>
      </c>
      <c r="M761" s="6" t="s">
        <v>13136</v>
      </c>
      <c r="N761" s="6" t="str">
        <f>IF(COUNTIF($A$2:A761,A761)&gt;1,"DUP","OK")</f>
        <v>OK</v>
      </c>
      <c r="O761" s="6" t="str">
        <f t="shared" si="34"/>
        <v>ORD26001471</v>
      </c>
      <c r="P761" s="6" t="str">
        <f t="shared" si="35"/>
        <v>Sep</v>
      </c>
      <c r="Q761" s="6"/>
      <c r="R761" s="9"/>
      <c r="S761" s="8"/>
      <c r="T761" s="8"/>
      <c r="U761" s="8"/>
      <c r="V761" s="8"/>
      <c r="W761" s="8"/>
      <c r="X761" s="6"/>
      <c r="Y761" s="6"/>
    </row>
    <row r="762" spans="1:25" x14ac:dyDescent="0.3">
      <c r="A762" s="6" t="s">
        <v>13185</v>
      </c>
      <c r="B762" s="6"/>
      <c r="C762" s="6" t="s">
        <v>13186</v>
      </c>
      <c r="D762" s="6" t="str">
        <f t="shared" si="33"/>
        <v>ORD26001475</v>
      </c>
      <c r="E762" s="10">
        <v>46270</v>
      </c>
      <c r="F762" s="6" t="s">
        <v>12294</v>
      </c>
      <c r="G762" s="6" t="s">
        <v>54</v>
      </c>
      <c r="H762" s="8">
        <v>5998</v>
      </c>
      <c r="I762" s="8">
        <v>101.97</v>
      </c>
      <c r="J762" s="8">
        <v>18.350000000000001</v>
      </c>
      <c r="K762" s="8">
        <v>5877.68</v>
      </c>
      <c r="L762" s="10">
        <v>46272</v>
      </c>
      <c r="M762" s="6" t="s">
        <v>13136</v>
      </c>
      <c r="N762" s="6" t="str">
        <f>IF(COUNTIF($A$2:A762,A762)&gt;1,"DUP","OK")</f>
        <v>OK</v>
      </c>
      <c r="O762" s="6" t="str">
        <f t="shared" si="34"/>
        <v>ORD26001475</v>
      </c>
      <c r="P762" s="6" t="str">
        <f t="shared" si="35"/>
        <v>Sep</v>
      </c>
      <c r="Q762" s="6"/>
      <c r="R762" s="9"/>
      <c r="S762" s="8"/>
      <c r="T762" s="8"/>
      <c r="U762" s="8"/>
      <c r="V762" s="8"/>
      <c r="W762" s="8"/>
      <c r="X762" s="6"/>
      <c r="Y762" s="6"/>
    </row>
    <row r="763" spans="1:25" x14ac:dyDescent="0.3">
      <c r="A763" s="6" t="s">
        <v>13187</v>
      </c>
      <c r="B763" s="6"/>
      <c r="C763" s="6" t="s">
        <v>3018</v>
      </c>
      <c r="D763" s="6" t="str">
        <f t="shared" si="33"/>
        <v>ORD26001495</v>
      </c>
      <c r="E763" s="10">
        <v>46270</v>
      </c>
      <c r="F763" s="6" t="s">
        <v>12294</v>
      </c>
      <c r="G763" s="6" t="s">
        <v>18</v>
      </c>
      <c r="H763" s="8">
        <v>3499</v>
      </c>
      <c r="I763" s="8">
        <v>10.5</v>
      </c>
      <c r="J763" s="8">
        <v>1.89</v>
      </c>
      <c r="K763" s="8">
        <v>3486.61</v>
      </c>
      <c r="L763" s="10">
        <v>46272</v>
      </c>
      <c r="M763" s="6" t="s">
        <v>13136</v>
      </c>
      <c r="N763" s="6" t="str">
        <f>IF(COUNTIF($A$2:A763,A763)&gt;1,"DUP","OK")</f>
        <v>OK</v>
      </c>
      <c r="O763" s="6" t="str">
        <f t="shared" si="34"/>
        <v>ORD26001495</v>
      </c>
      <c r="P763" s="6" t="str">
        <f t="shared" si="35"/>
        <v>Sep</v>
      </c>
      <c r="Q763" s="6"/>
      <c r="R763" s="9"/>
      <c r="S763" s="8"/>
      <c r="T763" s="8"/>
      <c r="U763" s="8"/>
      <c r="V763" s="8"/>
      <c r="W763" s="8"/>
      <c r="X763" s="6"/>
      <c r="Y763" s="6"/>
    </row>
    <row r="764" spans="1:25" x14ac:dyDescent="0.3">
      <c r="A764" s="6" t="s">
        <v>13188</v>
      </c>
      <c r="B764" s="6"/>
      <c r="C764" s="6" t="s">
        <v>3028</v>
      </c>
      <c r="D764" s="6" t="str">
        <f t="shared" si="33"/>
        <v>ORD26001500</v>
      </c>
      <c r="E764" s="10">
        <v>46270</v>
      </c>
      <c r="F764" s="6" t="s">
        <v>12294</v>
      </c>
      <c r="G764" s="6" t="s">
        <v>27</v>
      </c>
      <c r="H764" s="8">
        <v>1799</v>
      </c>
      <c r="I764" s="8">
        <v>32.380000000000003</v>
      </c>
      <c r="J764" s="8">
        <v>5.83</v>
      </c>
      <c r="K764" s="8">
        <v>1760.79</v>
      </c>
      <c r="L764" s="10">
        <v>46272</v>
      </c>
      <c r="M764" s="6" t="s">
        <v>13136</v>
      </c>
      <c r="N764" s="6" t="str">
        <f>IF(COUNTIF($A$2:A764,A764)&gt;1,"DUP","OK")</f>
        <v>OK</v>
      </c>
      <c r="O764" s="6" t="str">
        <f t="shared" si="34"/>
        <v>ORD26001500</v>
      </c>
      <c r="P764" s="6" t="str">
        <f t="shared" si="35"/>
        <v>Sep</v>
      </c>
      <c r="Q764" s="6"/>
      <c r="R764" s="9"/>
      <c r="S764" s="8"/>
      <c r="T764" s="8"/>
      <c r="U764" s="8"/>
      <c r="V764" s="8"/>
      <c r="W764" s="8"/>
      <c r="X764" s="6"/>
      <c r="Y764" s="6"/>
    </row>
    <row r="765" spans="1:25" x14ac:dyDescent="0.3">
      <c r="A765" s="6" t="s">
        <v>13189</v>
      </c>
      <c r="B765" s="6"/>
      <c r="C765" s="6" t="s">
        <v>3040</v>
      </c>
      <c r="D765" s="6" t="str">
        <f t="shared" si="33"/>
        <v>ORD26001506</v>
      </c>
      <c r="E765" s="10">
        <v>46270</v>
      </c>
      <c r="F765" s="6" t="s">
        <v>12294</v>
      </c>
      <c r="G765" s="6" t="s">
        <v>54</v>
      </c>
      <c r="H765" s="8">
        <v>1098</v>
      </c>
      <c r="I765" s="8">
        <v>20.86</v>
      </c>
      <c r="J765" s="8">
        <v>3.75</v>
      </c>
      <c r="K765" s="8">
        <v>1073.3900000000001</v>
      </c>
      <c r="L765" s="10">
        <v>46272</v>
      </c>
      <c r="M765" s="6" t="s">
        <v>13136</v>
      </c>
      <c r="N765" s="6" t="str">
        <f>IF(COUNTIF($A$2:A765,A765)&gt;1,"DUP","OK")</f>
        <v>OK</v>
      </c>
      <c r="O765" s="6" t="str">
        <f t="shared" si="34"/>
        <v>ORD26001506</v>
      </c>
      <c r="P765" s="6" t="str">
        <f t="shared" si="35"/>
        <v>Sep</v>
      </c>
      <c r="Q765" s="6"/>
      <c r="R765" s="9"/>
      <c r="S765" s="8"/>
      <c r="T765" s="8"/>
      <c r="U765" s="8"/>
      <c r="V765" s="8"/>
      <c r="W765" s="8"/>
      <c r="X765" s="6"/>
      <c r="Y765" s="6"/>
    </row>
    <row r="766" spans="1:25" x14ac:dyDescent="0.3">
      <c r="A766" s="6" t="s">
        <v>13190</v>
      </c>
      <c r="B766" s="6"/>
      <c r="C766" s="6" t="s">
        <v>13191</v>
      </c>
      <c r="D766" s="6" t="str">
        <f t="shared" si="33"/>
        <v>ORD26001538</v>
      </c>
      <c r="E766" s="10">
        <v>46270</v>
      </c>
      <c r="F766" s="6" t="s">
        <v>12294</v>
      </c>
      <c r="G766" s="6" t="s">
        <v>18</v>
      </c>
      <c r="H766" s="8">
        <v>5797</v>
      </c>
      <c r="I766" s="8">
        <v>17.39</v>
      </c>
      <c r="J766" s="8">
        <v>3.13</v>
      </c>
      <c r="K766" s="8">
        <v>5776.48</v>
      </c>
      <c r="L766" s="10">
        <v>46272</v>
      </c>
      <c r="M766" s="6" t="s">
        <v>13136</v>
      </c>
      <c r="N766" s="6" t="str">
        <f>IF(COUNTIF($A$2:A766,A766)&gt;1,"DUP","OK")</f>
        <v>OK</v>
      </c>
      <c r="O766" s="6" t="str">
        <f t="shared" si="34"/>
        <v>ORD26001538</v>
      </c>
      <c r="P766" s="6" t="str">
        <f t="shared" si="35"/>
        <v>Sep</v>
      </c>
      <c r="Q766" s="6"/>
      <c r="R766" s="9"/>
      <c r="S766" s="8"/>
      <c r="T766" s="8"/>
      <c r="U766" s="8"/>
      <c r="V766" s="8"/>
      <c r="W766" s="8"/>
      <c r="X766" s="6"/>
      <c r="Y766" s="6"/>
    </row>
    <row r="767" spans="1:25" x14ac:dyDescent="0.3">
      <c r="A767" s="6" t="s">
        <v>13192</v>
      </c>
      <c r="B767" s="6"/>
      <c r="C767" s="6" t="s">
        <v>13193</v>
      </c>
      <c r="D767" s="6" t="str">
        <f t="shared" si="33"/>
        <v>ORD26001546</v>
      </c>
      <c r="E767" s="10">
        <v>46270</v>
      </c>
      <c r="F767" s="6" t="s">
        <v>12294</v>
      </c>
      <c r="G767" s="6" t="s">
        <v>54</v>
      </c>
      <c r="H767" s="8">
        <v>2999</v>
      </c>
      <c r="I767" s="8">
        <v>50.98</v>
      </c>
      <c r="J767" s="8">
        <v>9.18</v>
      </c>
      <c r="K767" s="8">
        <v>2938.84</v>
      </c>
      <c r="L767" s="10">
        <v>46272</v>
      </c>
      <c r="M767" s="6" t="s">
        <v>13136</v>
      </c>
      <c r="N767" s="6" t="str">
        <f>IF(COUNTIF($A$2:A767,A767)&gt;1,"DUP","OK")</f>
        <v>OK</v>
      </c>
      <c r="O767" s="6" t="str">
        <f t="shared" si="34"/>
        <v>ORD26001546</v>
      </c>
      <c r="P767" s="6" t="str">
        <f t="shared" si="35"/>
        <v>Sep</v>
      </c>
      <c r="Q767" s="6"/>
      <c r="R767" s="9"/>
      <c r="S767" s="8"/>
      <c r="T767" s="8"/>
      <c r="U767" s="8"/>
      <c r="V767" s="8"/>
      <c r="W767" s="8"/>
      <c r="X767" s="6"/>
      <c r="Y767" s="6"/>
    </row>
    <row r="768" spans="1:25" x14ac:dyDescent="0.3">
      <c r="A768" s="6" t="s">
        <v>13194</v>
      </c>
      <c r="B768" s="6"/>
      <c r="C768" s="6" t="s">
        <v>13195</v>
      </c>
      <c r="D768" s="6" t="str">
        <f t="shared" si="33"/>
        <v>ORD26001550</v>
      </c>
      <c r="E768" s="10">
        <v>46270</v>
      </c>
      <c r="F768" s="6" t="s">
        <v>12294</v>
      </c>
      <c r="G768" s="6" t="s">
        <v>18</v>
      </c>
      <c r="H768" s="8">
        <v>6297</v>
      </c>
      <c r="I768" s="8">
        <v>18.89</v>
      </c>
      <c r="J768" s="8">
        <v>3.4</v>
      </c>
      <c r="K768" s="8">
        <v>6274.71</v>
      </c>
      <c r="L768" s="10">
        <v>46272</v>
      </c>
      <c r="M768" s="6" t="s">
        <v>13136</v>
      </c>
      <c r="N768" s="6" t="str">
        <f>IF(COUNTIF($A$2:A768,A768)&gt;1,"DUP","OK")</f>
        <v>OK</v>
      </c>
      <c r="O768" s="6" t="str">
        <f t="shared" si="34"/>
        <v>ORD26001550</v>
      </c>
      <c r="P768" s="6" t="str">
        <f t="shared" si="35"/>
        <v>Sep</v>
      </c>
      <c r="Q768" s="6"/>
      <c r="R768" s="9"/>
      <c r="S768" s="8"/>
      <c r="T768" s="8"/>
      <c r="U768" s="8"/>
      <c r="V768" s="8"/>
      <c r="W768" s="8"/>
      <c r="X768" s="6"/>
      <c r="Y768" s="6"/>
    </row>
    <row r="769" spans="1:25" x14ac:dyDescent="0.3">
      <c r="A769" s="6" t="s">
        <v>13196</v>
      </c>
      <c r="B769" s="6"/>
      <c r="C769" s="6" t="s">
        <v>13197</v>
      </c>
      <c r="D769" s="6" t="str">
        <f t="shared" si="33"/>
        <v>ORD26001707</v>
      </c>
      <c r="E769" s="10">
        <v>46270</v>
      </c>
      <c r="F769" s="6" t="s">
        <v>12294</v>
      </c>
      <c r="G769" s="6" t="s">
        <v>54</v>
      </c>
      <c r="H769" s="8">
        <v>3499</v>
      </c>
      <c r="I769" s="8">
        <v>83.98</v>
      </c>
      <c r="J769" s="8">
        <v>15.12</v>
      </c>
      <c r="K769" s="8">
        <v>3399.9</v>
      </c>
      <c r="L769" s="10">
        <v>46272</v>
      </c>
      <c r="M769" s="6" t="s">
        <v>13136</v>
      </c>
      <c r="N769" s="6" t="str">
        <f>IF(COUNTIF($A$2:A769,A769)&gt;1,"DUP","OK")</f>
        <v>OK</v>
      </c>
      <c r="O769" s="6" t="str">
        <f t="shared" si="34"/>
        <v>ORD26001707</v>
      </c>
      <c r="P769" s="6" t="str">
        <f t="shared" si="35"/>
        <v>Sep</v>
      </c>
      <c r="Q769" s="6"/>
      <c r="R769" s="9"/>
      <c r="S769" s="8"/>
      <c r="T769" s="8"/>
      <c r="U769" s="8"/>
      <c r="V769" s="8"/>
      <c r="W769" s="8"/>
      <c r="X769" s="6"/>
      <c r="Y769" s="6"/>
    </row>
    <row r="770" spans="1:25" x14ac:dyDescent="0.3">
      <c r="A770" s="6" t="s">
        <v>13198</v>
      </c>
      <c r="B770" s="6"/>
      <c r="C770" s="6" t="s">
        <v>3460</v>
      </c>
      <c r="D770" s="6" t="str">
        <f t="shared" ref="D770:D833" si="36">UPPER(SUBSTITUTE(TRIM(C770),"-",""))</f>
        <v>ORD26001720</v>
      </c>
      <c r="E770" s="10">
        <v>46270</v>
      </c>
      <c r="F770" s="6" t="s">
        <v>12294</v>
      </c>
      <c r="G770" s="6" t="s">
        <v>18</v>
      </c>
      <c r="H770" s="8">
        <v>7297</v>
      </c>
      <c r="I770" s="8">
        <v>21.89</v>
      </c>
      <c r="J770" s="8">
        <v>3.94</v>
      </c>
      <c r="K770" s="8">
        <v>7271.17</v>
      </c>
      <c r="L770" s="10">
        <v>46272</v>
      </c>
      <c r="M770" s="6" t="s">
        <v>13136</v>
      </c>
      <c r="N770" s="6" t="str">
        <f>IF(COUNTIF($A$2:A770,A770)&gt;1,"DUP","OK")</f>
        <v>OK</v>
      </c>
      <c r="O770" s="6" t="str">
        <f t="shared" ref="O770:O833" si="37">IF(F770="REFUND",INDEX($D$2:$D$5743,MATCH(B770,$A$2:$A$5743,0)),D770)</f>
        <v>ORD26001720</v>
      </c>
      <c r="P770" s="6" t="str">
        <f t="shared" ref="P770:P833" si="38">IF(L770&gt;DATE(2026,9,30),"Oct-Due","Sep")</f>
        <v>Sep</v>
      </c>
      <c r="Q770" s="6"/>
      <c r="R770" s="9"/>
      <c r="S770" s="8"/>
      <c r="T770" s="8"/>
      <c r="U770" s="8"/>
      <c r="V770" s="8"/>
      <c r="W770" s="8"/>
      <c r="X770" s="6"/>
      <c r="Y770" s="6"/>
    </row>
    <row r="771" spans="1:25" x14ac:dyDescent="0.3">
      <c r="A771" s="6" t="s">
        <v>13199</v>
      </c>
      <c r="B771" s="6"/>
      <c r="C771" s="6" t="s">
        <v>3462</v>
      </c>
      <c r="D771" s="6" t="str">
        <f t="shared" si="36"/>
        <v>ORD26001721</v>
      </c>
      <c r="E771" s="10">
        <v>46270</v>
      </c>
      <c r="F771" s="6" t="s">
        <v>12294</v>
      </c>
      <c r="G771" s="6" t="s">
        <v>54</v>
      </c>
      <c r="H771" s="8">
        <v>4998</v>
      </c>
      <c r="I771" s="8">
        <v>84.97</v>
      </c>
      <c r="J771" s="8">
        <v>15.29</v>
      </c>
      <c r="K771" s="8">
        <v>4897.74</v>
      </c>
      <c r="L771" s="10">
        <v>46272</v>
      </c>
      <c r="M771" s="6" t="s">
        <v>13136</v>
      </c>
      <c r="N771" s="6" t="str">
        <f>IF(COUNTIF($A$2:A771,A771)&gt;1,"DUP","OK")</f>
        <v>OK</v>
      </c>
      <c r="O771" s="6" t="str">
        <f t="shared" si="37"/>
        <v>ORD26001721</v>
      </c>
      <c r="P771" s="6" t="str">
        <f t="shared" si="38"/>
        <v>Sep</v>
      </c>
      <c r="Q771" s="6"/>
      <c r="R771" s="9"/>
      <c r="S771" s="8"/>
      <c r="T771" s="8"/>
      <c r="U771" s="8"/>
      <c r="V771" s="8"/>
      <c r="W771" s="8"/>
      <c r="X771" s="6"/>
      <c r="Y771" s="6"/>
    </row>
    <row r="772" spans="1:25" x14ac:dyDescent="0.3">
      <c r="A772" s="6" t="s">
        <v>13200</v>
      </c>
      <c r="B772" s="6"/>
      <c r="C772" s="6" t="s">
        <v>3538</v>
      </c>
      <c r="D772" s="6" t="str">
        <f t="shared" si="36"/>
        <v>ORD26001759</v>
      </c>
      <c r="E772" s="10">
        <v>46270</v>
      </c>
      <c r="F772" s="6" t="s">
        <v>12294</v>
      </c>
      <c r="G772" s="6" t="s">
        <v>18</v>
      </c>
      <c r="H772" s="8">
        <v>3499</v>
      </c>
      <c r="I772" s="8">
        <v>10.5</v>
      </c>
      <c r="J772" s="8">
        <v>1.89</v>
      </c>
      <c r="K772" s="8">
        <v>3486.61</v>
      </c>
      <c r="L772" s="10">
        <v>46272</v>
      </c>
      <c r="M772" s="6" t="s">
        <v>13136</v>
      </c>
      <c r="N772" s="6" t="str">
        <f>IF(COUNTIF($A$2:A772,A772)&gt;1,"DUP","OK")</f>
        <v>OK</v>
      </c>
      <c r="O772" s="6" t="str">
        <f t="shared" si="37"/>
        <v>ORD26001759</v>
      </c>
      <c r="P772" s="6" t="str">
        <f t="shared" si="38"/>
        <v>Sep</v>
      </c>
      <c r="Q772" s="6"/>
      <c r="R772" s="9"/>
      <c r="S772" s="8"/>
      <c r="T772" s="8"/>
      <c r="U772" s="8"/>
      <c r="V772" s="8"/>
      <c r="W772" s="8"/>
      <c r="X772" s="6"/>
      <c r="Y772" s="6"/>
    </row>
    <row r="773" spans="1:25" x14ac:dyDescent="0.3">
      <c r="A773" s="6" t="s">
        <v>13201</v>
      </c>
      <c r="B773" s="6"/>
      <c r="C773" s="6" t="s">
        <v>3585</v>
      </c>
      <c r="D773" s="6" t="str">
        <f t="shared" si="36"/>
        <v>ORD26001783</v>
      </c>
      <c r="E773" s="10">
        <v>46270</v>
      </c>
      <c r="F773" s="6" t="s">
        <v>12294</v>
      </c>
      <c r="G773" s="6" t="s">
        <v>54</v>
      </c>
      <c r="H773" s="8">
        <v>799</v>
      </c>
      <c r="I773" s="8">
        <v>15.18</v>
      </c>
      <c r="J773" s="8">
        <v>2.73</v>
      </c>
      <c r="K773" s="8">
        <v>781.09</v>
      </c>
      <c r="L773" s="10">
        <v>46272</v>
      </c>
      <c r="M773" s="6" t="s">
        <v>13136</v>
      </c>
      <c r="N773" s="6" t="str">
        <f>IF(COUNTIF($A$2:A773,A773)&gt;1,"DUP","OK")</f>
        <v>OK</v>
      </c>
      <c r="O773" s="6" t="str">
        <f t="shared" si="37"/>
        <v>ORD26001783</v>
      </c>
      <c r="P773" s="6" t="str">
        <f t="shared" si="38"/>
        <v>Sep</v>
      </c>
      <c r="Q773" s="6"/>
      <c r="R773" s="9"/>
      <c r="S773" s="8"/>
      <c r="T773" s="8"/>
      <c r="U773" s="8"/>
      <c r="V773" s="8"/>
      <c r="W773" s="8"/>
      <c r="X773" s="6"/>
      <c r="Y773" s="6"/>
    </row>
    <row r="774" spans="1:25" x14ac:dyDescent="0.3">
      <c r="A774" s="6" t="s">
        <v>13202</v>
      </c>
      <c r="B774" s="6"/>
      <c r="C774" s="6" t="s">
        <v>3721</v>
      </c>
      <c r="D774" s="6" t="str">
        <f t="shared" si="36"/>
        <v>ORD26001852</v>
      </c>
      <c r="E774" s="10">
        <v>46270</v>
      </c>
      <c r="F774" s="6" t="s">
        <v>12294</v>
      </c>
      <c r="G774" s="6" t="s">
        <v>18</v>
      </c>
      <c r="H774" s="8">
        <v>9147</v>
      </c>
      <c r="I774" s="8">
        <v>27.44</v>
      </c>
      <c r="J774" s="8">
        <v>4.9400000000000004</v>
      </c>
      <c r="K774" s="8">
        <v>9114.6200000000008</v>
      </c>
      <c r="L774" s="10">
        <v>46272</v>
      </c>
      <c r="M774" s="6" t="s">
        <v>13136</v>
      </c>
      <c r="N774" s="6" t="str">
        <f>IF(COUNTIF($A$2:A774,A774)&gt;1,"DUP","OK")</f>
        <v>OK</v>
      </c>
      <c r="O774" s="6" t="str">
        <f t="shared" si="37"/>
        <v>ORD26001852</v>
      </c>
      <c r="P774" s="6" t="str">
        <f t="shared" si="38"/>
        <v>Sep</v>
      </c>
      <c r="Q774" s="6"/>
      <c r="R774" s="9"/>
      <c r="S774" s="8"/>
      <c r="T774" s="8"/>
      <c r="U774" s="8"/>
      <c r="V774" s="8"/>
      <c r="W774" s="8"/>
      <c r="X774" s="6"/>
      <c r="Y774" s="6"/>
    </row>
    <row r="775" spans="1:25" x14ac:dyDescent="0.3">
      <c r="A775" s="6" t="s">
        <v>13203</v>
      </c>
      <c r="B775" s="6"/>
      <c r="C775" s="6" t="s">
        <v>3819</v>
      </c>
      <c r="D775" s="6" t="str">
        <f t="shared" si="36"/>
        <v>ORD26001901</v>
      </c>
      <c r="E775" s="10">
        <v>46270</v>
      </c>
      <c r="F775" s="6" t="s">
        <v>12294</v>
      </c>
      <c r="G775" s="6" t="s">
        <v>18</v>
      </c>
      <c r="H775" s="8">
        <v>1647</v>
      </c>
      <c r="I775" s="8">
        <v>0</v>
      </c>
      <c r="J775" s="8">
        <v>0</v>
      </c>
      <c r="K775" s="8">
        <v>1647</v>
      </c>
      <c r="L775" s="10">
        <v>46272</v>
      </c>
      <c r="M775" s="6" t="s">
        <v>13136</v>
      </c>
      <c r="N775" s="6" t="str">
        <f>IF(COUNTIF($A$2:A775,A775)&gt;1,"DUP","OK")</f>
        <v>OK</v>
      </c>
      <c r="O775" s="6" t="str">
        <f t="shared" si="37"/>
        <v>ORD26001901</v>
      </c>
      <c r="P775" s="6" t="str">
        <f t="shared" si="38"/>
        <v>Sep</v>
      </c>
      <c r="Q775" s="6"/>
      <c r="R775" s="9"/>
      <c r="S775" s="8"/>
      <c r="T775" s="8"/>
      <c r="U775" s="8"/>
      <c r="V775" s="8"/>
      <c r="W775" s="8"/>
      <c r="X775" s="6"/>
      <c r="Y775" s="6"/>
    </row>
    <row r="776" spans="1:25" x14ac:dyDescent="0.3">
      <c r="A776" s="6" t="s">
        <v>13204</v>
      </c>
      <c r="B776" s="6"/>
      <c r="C776" s="6" t="s">
        <v>3896</v>
      </c>
      <c r="D776" s="6" t="str">
        <f t="shared" si="36"/>
        <v>ORD26001941</v>
      </c>
      <c r="E776" s="10">
        <v>46270</v>
      </c>
      <c r="F776" s="6" t="s">
        <v>12294</v>
      </c>
      <c r="G776" s="6" t="s">
        <v>18</v>
      </c>
      <c r="H776" s="8">
        <v>1299</v>
      </c>
      <c r="I776" s="8">
        <v>0</v>
      </c>
      <c r="J776" s="8">
        <v>0</v>
      </c>
      <c r="K776" s="8">
        <v>1299</v>
      </c>
      <c r="L776" s="10">
        <v>46272</v>
      </c>
      <c r="M776" s="6" t="s">
        <v>13136</v>
      </c>
      <c r="N776" s="6" t="str">
        <f>IF(COUNTIF($A$2:A776,A776)&gt;1,"DUP","OK")</f>
        <v>OK</v>
      </c>
      <c r="O776" s="6" t="str">
        <f t="shared" si="37"/>
        <v>ORD26001941</v>
      </c>
      <c r="P776" s="6" t="str">
        <f t="shared" si="38"/>
        <v>Sep</v>
      </c>
      <c r="Q776" s="6"/>
      <c r="R776" s="9"/>
      <c r="S776" s="8"/>
      <c r="T776" s="8"/>
      <c r="U776" s="8"/>
      <c r="V776" s="8"/>
      <c r="W776" s="8"/>
      <c r="X776" s="6"/>
      <c r="Y776" s="6"/>
    </row>
    <row r="777" spans="1:25" x14ac:dyDescent="0.3">
      <c r="A777" s="6" t="s">
        <v>13205</v>
      </c>
      <c r="B777" s="6"/>
      <c r="C777" s="6" t="s">
        <v>3948</v>
      </c>
      <c r="D777" s="6" t="str">
        <f t="shared" si="36"/>
        <v>ORD26001967</v>
      </c>
      <c r="E777" s="10">
        <v>46270</v>
      </c>
      <c r="F777" s="6" t="s">
        <v>12294</v>
      </c>
      <c r="G777" s="6" t="s">
        <v>27</v>
      </c>
      <c r="H777" s="8">
        <v>1198</v>
      </c>
      <c r="I777" s="8">
        <v>21.56</v>
      </c>
      <c r="J777" s="8">
        <v>3.88</v>
      </c>
      <c r="K777" s="8">
        <v>1172.56</v>
      </c>
      <c r="L777" s="10">
        <v>46272</v>
      </c>
      <c r="M777" s="6" t="s">
        <v>13136</v>
      </c>
      <c r="N777" s="6" t="str">
        <f>IF(COUNTIF($A$2:A777,A777)&gt;1,"DUP","OK")</f>
        <v>OK</v>
      </c>
      <c r="O777" s="6" t="str">
        <f t="shared" si="37"/>
        <v>ORD26001967</v>
      </c>
      <c r="P777" s="6" t="str">
        <f t="shared" si="38"/>
        <v>Sep</v>
      </c>
      <c r="Q777" s="6"/>
      <c r="R777" s="9"/>
      <c r="S777" s="8"/>
      <c r="T777" s="8"/>
      <c r="U777" s="8"/>
      <c r="V777" s="8"/>
      <c r="W777" s="8"/>
      <c r="X777" s="6"/>
      <c r="Y777" s="6"/>
    </row>
    <row r="778" spans="1:25" x14ac:dyDescent="0.3">
      <c r="A778" s="6" t="s">
        <v>13206</v>
      </c>
      <c r="B778" s="6"/>
      <c r="C778" s="6" t="s">
        <v>3998</v>
      </c>
      <c r="D778" s="6" t="str">
        <f t="shared" si="36"/>
        <v>ORD26001992</v>
      </c>
      <c r="E778" s="10">
        <v>46270</v>
      </c>
      <c r="F778" s="6" t="s">
        <v>12294</v>
      </c>
      <c r="G778" s="6" t="s">
        <v>18</v>
      </c>
      <c r="H778" s="8">
        <v>8997</v>
      </c>
      <c r="I778" s="8">
        <v>26.99</v>
      </c>
      <c r="J778" s="8">
        <v>4.8600000000000003</v>
      </c>
      <c r="K778" s="8">
        <v>8965.15</v>
      </c>
      <c r="L778" s="10">
        <v>46272</v>
      </c>
      <c r="M778" s="6" t="s">
        <v>13136</v>
      </c>
      <c r="N778" s="6" t="str">
        <f>IF(COUNTIF($A$2:A778,A778)&gt;1,"DUP","OK")</f>
        <v>OK</v>
      </c>
      <c r="O778" s="6" t="str">
        <f t="shared" si="37"/>
        <v>ORD26001992</v>
      </c>
      <c r="P778" s="6" t="str">
        <f t="shared" si="38"/>
        <v>Sep</v>
      </c>
      <c r="Q778" s="6"/>
      <c r="R778" s="9"/>
      <c r="S778" s="8"/>
      <c r="T778" s="8"/>
      <c r="U778" s="8"/>
      <c r="V778" s="8"/>
      <c r="W778" s="8"/>
      <c r="X778" s="6"/>
      <c r="Y778" s="6"/>
    </row>
    <row r="779" spans="1:25" x14ac:dyDescent="0.3">
      <c r="A779" s="6" t="s">
        <v>13207</v>
      </c>
      <c r="B779" s="6"/>
      <c r="C779" s="6" t="s">
        <v>4070</v>
      </c>
      <c r="D779" s="6" t="str">
        <f t="shared" si="36"/>
        <v>ORD26002029</v>
      </c>
      <c r="E779" s="10">
        <v>46270</v>
      </c>
      <c r="F779" s="6" t="s">
        <v>12294</v>
      </c>
      <c r="G779" s="6" t="s">
        <v>43</v>
      </c>
      <c r="H779" s="8">
        <v>6347</v>
      </c>
      <c r="I779" s="8">
        <v>76.16</v>
      </c>
      <c r="J779" s="8">
        <v>13.71</v>
      </c>
      <c r="K779" s="8">
        <v>6257.13</v>
      </c>
      <c r="L779" s="10">
        <v>46272</v>
      </c>
      <c r="M779" s="6" t="s">
        <v>13136</v>
      </c>
      <c r="N779" s="6" t="str">
        <f>IF(COUNTIF($A$2:A779,A779)&gt;1,"DUP","OK")</f>
        <v>OK</v>
      </c>
      <c r="O779" s="6" t="str">
        <f t="shared" si="37"/>
        <v>ORD26002029</v>
      </c>
      <c r="P779" s="6" t="str">
        <f t="shared" si="38"/>
        <v>Sep</v>
      </c>
      <c r="Q779" s="6"/>
      <c r="R779" s="9"/>
      <c r="S779" s="8"/>
      <c r="T779" s="8"/>
      <c r="U779" s="8"/>
      <c r="V779" s="8"/>
      <c r="W779" s="8"/>
      <c r="X779" s="6"/>
      <c r="Y779" s="6"/>
    </row>
    <row r="780" spans="1:25" x14ac:dyDescent="0.3">
      <c r="A780" s="6" t="s">
        <v>13208</v>
      </c>
      <c r="B780" s="6"/>
      <c r="C780" s="6" t="s">
        <v>4216</v>
      </c>
      <c r="D780" s="6" t="str">
        <f t="shared" si="36"/>
        <v>ORD26002103</v>
      </c>
      <c r="E780" s="10">
        <v>46270</v>
      </c>
      <c r="F780" s="6" t="s">
        <v>12294</v>
      </c>
      <c r="G780" s="6" t="s">
        <v>18</v>
      </c>
      <c r="H780" s="8">
        <v>5797</v>
      </c>
      <c r="I780" s="8">
        <v>17.39</v>
      </c>
      <c r="J780" s="8">
        <v>3.13</v>
      </c>
      <c r="K780" s="8">
        <v>5776.48</v>
      </c>
      <c r="L780" s="10">
        <v>46272</v>
      </c>
      <c r="M780" s="6" t="s">
        <v>13136</v>
      </c>
      <c r="N780" s="6" t="str">
        <f>IF(COUNTIF($A$2:A780,A780)&gt;1,"DUP","OK")</f>
        <v>OK</v>
      </c>
      <c r="O780" s="6" t="str">
        <f t="shared" si="37"/>
        <v>ORD26002103</v>
      </c>
      <c r="P780" s="6" t="str">
        <f t="shared" si="38"/>
        <v>Sep</v>
      </c>
      <c r="Q780" s="6"/>
      <c r="R780" s="9"/>
      <c r="S780" s="8"/>
      <c r="T780" s="8"/>
      <c r="U780" s="8"/>
      <c r="V780" s="8"/>
      <c r="W780" s="8"/>
      <c r="X780" s="6"/>
      <c r="Y780" s="6"/>
    </row>
    <row r="781" spans="1:25" x14ac:dyDescent="0.3">
      <c r="A781" s="6" t="s">
        <v>13209</v>
      </c>
      <c r="B781" s="6"/>
      <c r="C781" s="6" t="s">
        <v>4220</v>
      </c>
      <c r="D781" s="6" t="str">
        <f t="shared" si="36"/>
        <v>ORD26002105</v>
      </c>
      <c r="E781" s="10">
        <v>46270</v>
      </c>
      <c r="F781" s="6" t="s">
        <v>12294</v>
      </c>
      <c r="G781" s="6" t="s">
        <v>27</v>
      </c>
      <c r="H781" s="8">
        <v>4999</v>
      </c>
      <c r="I781" s="8">
        <v>79.98</v>
      </c>
      <c r="J781" s="8">
        <v>14.4</v>
      </c>
      <c r="K781" s="8">
        <v>4904.62</v>
      </c>
      <c r="L781" s="10">
        <v>46272</v>
      </c>
      <c r="M781" s="6" t="s">
        <v>13136</v>
      </c>
      <c r="N781" s="6" t="str">
        <f>IF(COUNTIF($A$2:A781,A781)&gt;1,"DUP","OK")</f>
        <v>OK</v>
      </c>
      <c r="O781" s="6" t="str">
        <f t="shared" si="37"/>
        <v>ORD26002105</v>
      </c>
      <c r="P781" s="6" t="str">
        <f t="shared" si="38"/>
        <v>Sep</v>
      </c>
      <c r="Q781" s="6"/>
      <c r="R781" s="9"/>
      <c r="S781" s="8"/>
      <c r="T781" s="8"/>
      <c r="U781" s="8"/>
      <c r="V781" s="8"/>
      <c r="W781" s="8"/>
      <c r="X781" s="6"/>
      <c r="Y781" s="6"/>
    </row>
    <row r="782" spans="1:25" x14ac:dyDescent="0.3">
      <c r="A782" s="6" t="s">
        <v>13210</v>
      </c>
      <c r="B782" s="6"/>
      <c r="C782" s="6" t="s">
        <v>13211</v>
      </c>
      <c r="D782" s="6" t="str">
        <f t="shared" si="36"/>
        <v>ORD26002271</v>
      </c>
      <c r="E782" s="10">
        <v>46270</v>
      </c>
      <c r="F782" s="6" t="s">
        <v>12294</v>
      </c>
      <c r="G782" s="6" t="s">
        <v>27</v>
      </c>
      <c r="H782" s="8">
        <v>7999</v>
      </c>
      <c r="I782" s="8">
        <v>127.98</v>
      </c>
      <c r="J782" s="8">
        <v>23.04</v>
      </c>
      <c r="K782" s="8">
        <v>7847.98</v>
      </c>
      <c r="L782" s="10">
        <v>46272</v>
      </c>
      <c r="M782" s="6" t="s">
        <v>13136</v>
      </c>
      <c r="N782" s="6" t="str">
        <f>IF(COUNTIF($A$2:A782,A782)&gt;1,"DUP","OK")</f>
        <v>OK</v>
      </c>
      <c r="O782" s="6" t="str">
        <f t="shared" si="37"/>
        <v>ORD26002271</v>
      </c>
      <c r="P782" s="6" t="str">
        <f t="shared" si="38"/>
        <v>Sep</v>
      </c>
      <c r="Q782" s="6"/>
      <c r="R782" s="9"/>
      <c r="S782" s="8"/>
      <c r="T782" s="8"/>
      <c r="U782" s="8"/>
      <c r="V782" s="8"/>
      <c r="W782" s="8"/>
      <c r="X782" s="6"/>
      <c r="Y782" s="6"/>
    </row>
    <row r="783" spans="1:25" x14ac:dyDescent="0.3">
      <c r="A783" s="6" t="s">
        <v>13212</v>
      </c>
      <c r="B783" s="6"/>
      <c r="C783" s="6" t="s">
        <v>4759</v>
      </c>
      <c r="D783" s="6" t="str">
        <f t="shared" si="36"/>
        <v>ORD26002377</v>
      </c>
      <c r="E783" s="10">
        <v>46270</v>
      </c>
      <c r="F783" s="6" t="s">
        <v>12294</v>
      </c>
      <c r="G783" s="6" t="s">
        <v>18</v>
      </c>
      <c r="H783" s="8">
        <v>2499</v>
      </c>
      <c r="I783" s="8">
        <v>7.5</v>
      </c>
      <c r="J783" s="8">
        <v>1.35</v>
      </c>
      <c r="K783" s="8">
        <v>2490.15</v>
      </c>
      <c r="L783" s="10">
        <v>46272</v>
      </c>
      <c r="M783" s="6" t="s">
        <v>13136</v>
      </c>
      <c r="N783" s="6" t="str">
        <f>IF(COUNTIF($A$2:A783,A783)&gt;1,"DUP","OK")</f>
        <v>OK</v>
      </c>
      <c r="O783" s="6" t="str">
        <f t="shared" si="37"/>
        <v>ORD26002377</v>
      </c>
      <c r="P783" s="6" t="str">
        <f t="shared" si="38"/>
        <v>Sep</v>
      </c>
      <c r="Q783" s="6"/>
      <c r="R783" s="9"/>
      <c r="S783" s="8"/>
      <c r="T783" s="8"/>
      <c r="U783" s="8"/>
      <c r="V783" s="8"/>
      <c r="W783" s="8"/>
      <c r="X783" s="6"/>
      <c r="Y783" s="6"/>
    </row>
    <row r="784" spans="1:25" x14ac:dyDescent="0.3">
      <c r="A784" s="6" t="s">
        <v>13213</v>
      </c>
      <c r="B784" s="6"/>
      <c r="C784" s="6" t="s">
        <v>13214</v>
      </c>
      <c r="D784" s="6" t="str">
        <f t="shared" si="36"/>
        <v>ORD26002379</v>
      </c>
      <c r="E784" s="10">
        <v>46270</v>
      </c>
      <c r="F784" s="6" t="s">
        <v>12294</v>
      </c>
      <c r="G784" s="6" t="s">
        <v>27</v>
      </c>
      <c r="H784" s="8">
        <v>1799</v>
      </c>
      <c r="I784" s="8">
        <v>32.380000000000003</v>
      </c>
      <c r="J784" s="8">
        <v>5.83</v>
      </c>
      <c r="K784" s="8">
        <v>1760.79</v>
      </c>
      <c r="L784" s="10">
        <v>46272</v>
      </c>
      <c r="M784" s="6" t="s">
        <v>13136</v>
      </c>
      <c r="N784" s="6" t="str">
        <f>IF(COUNTIF($A$2:A784,A784)&gt;1,"DUP","OK")</f>
        <v>OK</v>
      </c>
      <c r="O784" s="6" t="str">
        <f t="shared" si="37"/>
        <v>ORD26002379</v>
      </c>
      <c r="P784" s="6" t="str">
        <f t="shared" si="38"/>
        <v>Sep</v>
      </c>
      <c r="Q784" s="6"/>
      <c r="R784" s="9"/>
      <c r="S784" s="8"/>
      <c r="T784" s="8"/>
      <c r="U784" s="8"/>
      <c r="V784" s="8"/>
      <c r="W784" s="8"/>
      <c r="X784" s="6"/>
      <c r="Y784" s="6"/>
    </row>
    <row r="785" spans="1:25" x14ac:dyDescent="0.3">
      <c r="A785" s="6" t="s">
        <v>13215</v>
      </c>
      <c r="B785" s="6"/>
      <c r="C785" s="6" t="s">
        <v>4774</v>
      </c>
      <c r="D785" s="6" t="str">
        <f t="shared" si="36"/>
        <v>ORD26002385</v>
      </c>
      <c r="E785" s="10">
        <v>46270</v>
      </c>
      <c r="F785" s="6" t="s">
        <v>12294</v>
      </c>
      <c r="G785" s="6" t="s">
        <v>18</v>
      </c>
      <c r="H785" s="8">
        <v>11797</v>
      </c>
      <c r="I785" s="8">
        <v>35.39</v>
      </c>
      <c r="J785" s="8">
        <v>6.37</v>
      </c>
      <c r="K785" s="8">
        <v>11755.24</v>
      </c>
      <c r="L785" s="10">
        <v>46272</v>
      </c>
      <c r="M785" s="6" t="s">
        <v>13136</v>
      </c>
      <c r="N785" s="6" t="str">
        <f>IF(COUNTIF($A$2:A785,A785)&gt;1,"DUP","OK")</f>
        <v>OK</v>
      </c>
      <c r="O785" s="6" t="str">
        <f t="shared" si="37"/>
        <v>ORD26002385</v>
      </c>
      <c r="P785" s="6" t="str">
        <f t="shared" si="38"/>
        <v>Sep</v>
      </c>
      <c r="Q785" s="6"/>
      <c r="R785" s="9"/>
      <c r="S785" s="8"/>
      <c r="T785" s="8"/>
      <c r="U785" s="8"/>
      <c r="V785" s="8"/>
      <c r="W785" s="8"/>
      <c r="X785" s="6"/>
      <c r="Y785" s="6"/>
    </row>
    <row r="786" spans="1:25" x14ac:dyDescent="0.3">
      <c r="A786" s="6" t="s">
        <v>13216</v>
      </c>
      <c r="B786" s="6"/>
      <c r="C786" s="6" t="s">
        <v>4908</v>
      </c>
      <c r="D786" s="6" t="str">
        <f t="shared" si="36"/>
        <v>ORD26002453</v>
      </c>
      <c r="E786" s="10">
        <v>46270</v>
      </c>
      <c r="F786" s="6" t="s">
        <v>12294</v>
      </c>
      <c r="G786" s="6" t="s">
        <v>27</v>
      </c>
      <c r="H786" s="8">
        <v>3499</v>
      </c>
      <c r="I786" s="8">
        <v>55.98</v>
      </c>
      <c r="J786" s="8">
        <v>10.08</v>
      </c>
      <c r="K786" s="8">
        <v>3432.94</v>
      </c>
      <c r="L786" s="10">
        <v>46272</v>
      </c>
      <c r="M786" s="6" t="s">
        <v>13136</v>
      </c>
      <c r="N786" s="6" t="str">
        <f>IF(COUNTIF($A$2:A786,A786)&gt;1,"DUP","OK")</f>
        <v>OK</v>
      </c>
      <c r="O786" s="6" t="str">
        <f t="shared" si="37"/>
        <v>ORD26002453</v>
      </c>
      <c r="P786" s="6" t="str">
        <f t="shared" si="38"/>
        <v>Sep</v>
      </c>
      <c r="Q786" s="6"/>
      <c r="R786" s="9"/>
      <c r="S786" s="8"/>
      <c r="T786" s="8"/>
      <c r="U786" s="8"/>
      <c r="V786" s="8"/>
      <c r="W786" s="8"/>
      <c r="X786" s="6"/>
      <c r="Y786" s="6"/>
    </row>
    <row r="787" spans="1:25" x14ac:dyDescent="0.3">
      <c r="A787" s="6" t="s">
        <v>13217</v>
      </c>
      <c r="B787" s="6"/>
      <c r="C787" s="6" t="s">
        <v>4918</v>
      </c>
      <c r="D787" s="6" t="str">
        <f t="shared" si="36"/>
        <v>ORD26002458</v>
      </c>
      <c r="E787" s="10">
        <v>46270</v>
      </c>
      <c r="F787" s="6" t="s">
        <v>12294</v>
      </c>
      <c r="G787" s="6" t="s">
        <v>18</v>
      </c>
      <c r="H787" s="8">
        <v>3499</v>
      </c>
      <c r="I787" s="8">
        <v>10.5</v>
      </c>
      <c r="J787" s="8">
        <v>1.89</v>
      </c>
      <c r="K787" s="8">
        <v>3486.61</v>
      </c>
      <c r="L787" s="10">
        <v>46272</v>
      </c>
      <c r="M787" s="6" t="s">
        <v>13136</v>
      </c>
      <c r="N787" s="6" t="str">
        <f>IF(COUNTIF($A$2:A787,A787)&gt;1,"DUP","OK")</f>
        <v>OK</v>
      </c>
      <c r="O787" s="6" t="str">
        <f t="shared" si="37"/>
        <v>ORD26002458</v>
      </c>
      <c r="P787" s="6" t="str">
        <f t="shared" si="38"/>
        <v>Sep</v>
      </c>
      <c r="Q787" s="6"/>
      <c r="R787" s="9"/>
      <c r="S787" s="8"/>
      <c r="T787" s="8"/>
      <c r="U787" s="8"/>
      <c r="V787" s="8"/>
      <c r="W787" s="8"/>
      <c r="X787" s="6"/>
      <c r="Y787" s="6"/>
    </row>
    <row r="788" spans="1:25" x14ac:dyDescent="0.3">
      <c r="A788" s="6" t="s">
        <v>13218</v>
      </c>
      <c r="B788" s="6"/>
      <c r="C788" s="6" t="s">
        <v>5025</v>
      </c>
      <c r="D788" s="6" t="str">
        <f t="shared" si="36"/>
        <v>ORD26002513</v>
      </c>
      <c r="E788" s="10">
        <v>46270</v>
      </c>
      <c r="F788" s="6" t="s">
        <v>12294</v>
      </c>
      <c r="G788" s="6" t="s">
        <v>27</v>
      </c>
      <c r="H788" s="8">
        <v>1497</v>
      </c>
      <c r="I788" s="8">
        <v>26.95</v>
      </c>
      <c r="J788" s="8">
        <v>4.8499999999999996</v>
      </c>
      <c r="K788" s="8">
        <v>1465.2</v>
      </c>
      <c r="L788" s="10">
        <v>46272</v>
      </c>
      <c r="M788" s="6" t="s">
        <v>13136</v>
      </c>
      <c r="N788" s="6" t="str">
        <f>IF(COUNTIF($A$2:A788,A788)&gt;1,"DUP","OK")</f>
        <v>OK</v>
      </c>
      <c r="O788" s="6" t="str">
        <f t="shared" si="37"/>
        <v>ORD26002513</v>
      </c>
      <c r="P788" s="6" t="str">
        <f t="shared" si="38"/>
        <v>Sep</v>
      </c>
      <c r="Q788" s="6"/>
      <c r="R788" s="9"/>
      <c r="S788" s="8"/>
      <c r="T788" s="8"/>
      <c r="U788" s="8"/>
      <c r="V788" s="8"/>
      <c r="W788" s="8"/>
      <c r="X788" s="6"/>
      <c r="Y788" s="6"/>
    </row>
    <row r="789" spans="1:25" x14ac:dyDescent="0.3">
      <c r="A789" s="6" t="s">
        <v>13219</v>
      </c>
      <c r="B789" s="6"/>
      <c r="C789" s="6" t="s">
        <v>13220</v>
      </c>
      <c r="D789" s="6" t="str">
        <f t="shared" si="36"/>
        <v>ORD26002635</v>
      </c>
      <c r="E789" s="10">
        <v>46270</v>
      </c>
      <c r="F789" s="6" t="s">
        <v>12294</v>
      </c>
      <c r="G789" s="6" t="s">
        <v>18</v>
      </c>
      <c r="H789" s="8">
        <v>3348</v>
      </c>
      <c r="I789" s="8">
        <v>10.039999999999999</v>
      </c>
      <c r="J789" s="8">
        <v>1.81</v>
      </c>
      <c r="K789" s="8">
        <v>3336.15</v>
      </c>
      <c r="L789" s="10">
        <v>46272</v>
      </c>
      <c r="M789" s="6" t="s">
        <v>13136</v>
      </c>
      <c r="N789" s="6" t="str">
        <f>IF(COUNTIF($A$2:A789,A789)&gt;1,"DUP","OK")</f>
        <v>OK</v>
      </c>
      <c r="O789" s="6" t="str">
        <f t="shared" si="37"/>
        <v>ORD26002635</v>
      </c>
      <c r="P789" s="6" t="str">
        <f t="shared" si="38"/>
        <v>Sep</v>
      </c>
      <c r="Q789" s="6"/>
      <c r="R789" s="9"/>
      <c r="S789" s="8"/>
      <c r="T789" s="8"/>
      <c r="U789" s="8"/>
      <c r="V789" s="8"/>
      <c r="W789" s="8"/>
      <c r="X789" s="6"/>
      <c r="Y789" s="6"/>
    </row>
    <row r="790" spans="1:25" x14ac:dyDescent="0.3">
      <c r="A790" s="6" t="s">
        <v>13221</v>
      </c>
      <c r="B790" s="6"/>
      <c r="C790" s="6" t="s">
        <v>5484</v>
      </c>
      <c r="D790" s="6" t="str">
        <f t="shared" si="36"/>
        <v>ORD26002744</v>
      </c>
      <c r="E790" s="10">
        <v>46270</v>
      </c>
      <c r="F790" s="6" t="s">
        <v>12294</v>
      </c>
      <c r="G790" s="6" t="s">
        <v>18</v>
      </c>
      <c r="H790" s="8">
        <v>2347</v>
      </c>
      <c r="I790" s="8">
        <v>7.04</v>
      </c>
      <c r="J790" s="8">
        <v>1.27</v>
      </c>
      <c r="K790" s="8">
        <v>2338.69</v>
      </c>
      <c r="L790" s="10">
        <v>46272</v>
      </c>
      <c r="M790" s="6" t="s">
        <v>13136</v>
      </c>
      <c r="N790" s="6" t="str">
        <f>IF(COUNTIF($A$2:A790,A790)&gt;1,"DUP","OK")</f>
        <v>OK</v>
      </c>
      <c r="O790" s="6" t="str">
        <f t="shared" si="37"/>
        <v>ORD26002744</v>
      </c>
      <c r="P790" s="6" t="str">
        <f t="shared" si="38"/>
        <v>Sep</v>
      </c>
      <c r="Q790" s="6"/>
      <c r="R790" s="9"/>
      <c r="S790" s="8"/>
      <c r="T790" s="8"/>
      <c r="U790" s="8"/>
      <c r="V790" s="8"/>
      <c r="W790" s="8"/>
      <c r="X790" s="6"/>
      <c r="Y790" s="6"/>
    </row>
    <row r="791" spans="1:25" x14ac:dyDescent="0.3">
      <c r="A791" s="6" t="s">
        <v>13222</v>
      </c>
      <c r="B791" s="6"/>
      <c r="C791" s="6" t="s">
        <v>5509</v>
      </c>
      <c r="D791" s="6" t="str">
        <f t="shared" si="36"/>
        <v>ORD26002757</v>
      </c>
      <c r="E791" s="10">
        <v>46270</v>
      </c>
      <c r="F791" s="6" t="s">
        <v>12294</v>
      </c>
      <c r="G791" s="6" t="s">
        <v>27</v>
      </c>
      <c r="H791" s="8">
        <v>299</v>
      </c>
      <c r="I791" s="8">
        <v>5.38</v>
      </c>
      <c r="J791" s="8">
        <v>0.97</v>
      </c>
      <c r="K791" s="8">
        <v>292.64999999999998</v>
      </c>
      <c r="L791" s="10">
        <v>46272</v>
      </c>
      <c r="M791" s="6" t="s">
        <v>13136</v>
      </c>
      <c r="N791" s="6" t="str">
        <f>IF(COUNTIF($A$2:A791,A791)&gt;1,"DUP","OK")</f>
        <v>OK</v>
      </c>
      <c r="O791" s="6" t="str">
        <f t="shared" si="37"/>
        <v>ORD26002757</v>
      </c>
      <c r="P791" s="6" t="str">
        <f t="shared" si="38"/>
        <v>Sep</v>
      </c>
      <c r="Q791" s="6"/>
      <c r="R791" s="9"/>
      <c r="S791" s="8"/>
      <c r="T791" s="8"/>
      <c r="U791" s="8"/>
      <c r="V791" s="8"/>
      <c r="W791" s="8"/>
      <c r="X791" s="6"/>
      <c r="Y791" s="6"/>
    </row>
    <row r="792" spans="1:25" x14ac:dyDescent="0.3">
      <c r="A792" s="6" t="s">
        <v>13223</v>
      </c>
      <c r="B792" s="6"/>
      <c r="C792" s="6" t="s">
        <v>5532</v>
      </c>
      <c r="D792" s="6" t="str">
        <f t="shared" si="36"/>
        <v>ORD26002769</v>
      </c>
      <c r="E792" s="10">
        <v>46270</v>
      </c>
      <c r="F792" s="6" t="s">
        <v>12294</v>
      </c>
      <c r="G792" s="6" t="s">
        <v>18</v>
      </c>
      <c r="H792" s="8">
        <v>1299</v>
      </c>
      <c r="I792" s="8">
        <v>0</v>
      </c>
      <c r="J792" s="8">
        <v>0</v>
      </c>
      <c r="K792" s="8">
        <v>1299</v>
      </c>
      <c r="L792" s="10">
        <v>46272</v>
      </c>
      <c r="M792" s="6" t="s">
        <v>13136</v>
      </c>
      <c r="N792" s="6" t="str">
        <f>IF(COUNTIF($A$2:A792,A792)&gt;1,"DUP","OK")</f>
        <v>OK</v>
      </c>
      <c r="O792" s="6" t="str">
        <f t="shared" si="37"/>
        <v>ORD26002769</v>
      </c>
      <c r="P792" s="6" t="str">
        <f t="shared" si="38"/>
        <v>Sep</v>
      </c>
      <c r="Q792" s="6"/>
      <c r="R792" s="9"/>
      <c r="S792" s="8"/>
      <c r="T792" s="8"/>
      <c r="U792" s="8"/>
      <c r="V792" s="8"/>
      <c r="W792" s="8"/>
      <c r="X792" s="6"/>
      <c r="Y792" s="6"/>
    </row>
    <row r="793" spans="1:25" x14ac:dyDescent="0.3">
      <c r="A793" s="6" t="s">
        <v>13224</v>
      </c>
      <c r="B793" s="6"/>
      <c r="C793" s="6" t="s">
        <v>5538</v>
      </c>
      <c r="D793" s="6" t="str">
        <f t="shared" si="36"/>
        <v>ORD26002772</v>
      </c>
      <c r="E793" s="10">
        <v>46270</v>
      </c>
      <c r="F793" s="6" t="s">
        <v>12294</v>
      </c>
      <c r="G793" s="6" t="s">
        <v>18</v>
      </c>
      <c r="H793" s="8">
        <v>1648</v>
      </c>
      <c r="I793" s="8">
        <v>0</v>
      </c>
      <c r="J793" s="8">
        <v>0</v>
      </c>
      <c r="K793" s="8">
        <v>1648</v>
      </c>
      <c r="L793" s="10">
        <v>46272</v>
      </c>
      <c r="M793" s="6" t="s">
        <v>13136</v>
      </c>
      <c r="N793" s="6" t="str">
        <f>IF(COUNTIF($A$2:A793,A793)&gt;1,"DUP","OK")</f>
        <v>OK</v>
      </c>
      <c r="O793" s="6" t="str">
        <f t="shared" si="37"/>
        <v>ORD26002772</v>
      </c>
      <c r="P793" s="6" t="str">
        <f t="shared" si="38"/>
        <v>Sep</v>
      </c>
      <c r="Q793" s="6"/>
      <c r="R793" s="9"/>
      <c r="S793" s="8"/>
      <c r="T793" s="8"/>
      <c r="U793" s="8"/>
      <c r="V793" s="8"/>
      <c r="W793" s="8"/>
      <c r="X793" s="6"/>
      <c r="Y793" s="6"/>
    </row>
    <row r="794" spans="1:25" x14ac:dyDescent="0.3">
      <c r="A794" s="6" t="s">
        <v>13225</v>
      </c>
      <c r="B794" s="6"/>
      <c r="C794" s="6" t="s">
        <v>5550</v>
      </c>
      <c r="D794" s="6" t="str">
        <f t="shared" si="36"/>
        <v>ORD26002778</v>
      </c>
      <c r="E794" s="10">
        <v>46270</v>
      </c>
      <c r="F794" s="6" t="s">
        <v>12294</v>
      </c>
      <c r="G794" s="6" t="s">
        <v>27</v>
      </c>
      <c r="H794" s="8">
        <v>7999</v>
      </c>
      <c r="I794" s="8">
        <v>127.98</v>
      </c>
      <c r="J794" s="8">
        <v>23.04</v>
      </c>
      <c r="K794" s="8">
        <v>7847.98</v>
      </c>
      <c r="L794" s="10">
        <v>46272</v>
      </c>
      <c r="M794" s="6" t="s">
        <v>13136</v>
      </c>
      <c r="N794" s="6" t="str">
        <f>IF(COUNTIF($A$2:A794,A794)&gt;1,"DUP","OK")</f>
        <v>OK</v>
      </c>
      <c r="O794" s="6" t="str">
        <f t="shared" si="37"/>
        <v>ORD26002778</v>
      </c>
      <c r="P794" s="6" t="str">
        <f t="shared" si="38"/>
        <v>Sep</v>
      </c>
      <c r="Q794" s="6"/>
      <c r="R794" s="9"/>
      <c r="S794" s="8"/>
      <c r="T794" s="8"/>
      <c r="U794" s="8"/>
      <c r="V794" s="8"/>
      <c r="W794" s="8"/>
      <c r="X794" s="6"/>
      <c r="Y794" s="6"/>
    </row>
    <row r="795" spans="1:25" x14ac:dyDescent="0.3">
      <c r="A795" s="6" t="s">
        <v>13226</v>
      </c>
      <c r="B795" s="6"/>
      <c r="C795" s="6" t="s">
        <v>5653</v>
      </c>
      <c r="D795" s="6" t="str">
        <f t="shared" si="36"/>
        <v>ORD26002830</v>
      </c>
      <c r="E795" s="10">
        <v>46270</v>
      </c>
      <c r="F795" s="6" t="s">
        <v>12294</v>
      </c>
      <c r="G795" s="6" t="s">
        <v>54</v>
      </c>
      <c r="H795" s="8">
        <v>4999</v>
      </c>
      <c r="I795" s="8">
        <v>84.98</v>
      </c>
      <c r="J795" s="8">
        <v>15.3</v>
      </c>
      <c r="K795" s="8">
        <v>4898.72</v>
      </c>
      <c r="L795" s="10">
        <v>46272</v>
      </c>
      <c r="M795" s="6" t="s">
        <v>13136</v>
      </c>
      <c r="N795" s="6" t="str">
        <f>IF(COUNTIF($A$2:A795,A795)&gt;1,"DUP","OK")</f>
        <v>OK</v>
      </c>
      <c r="O795" s="6" t="str">
        <f t="shared" si="37"/>
        <v>ORD26002830</v>
      </c>
      <c r="P795" s="6" t="str">
        <f t="shared" si="38"/>
        <v>Sep</v>
      </c>
      <c r="Q795" s="6"/>
      <c r="R795" s="9"/>
      <c r="S795" s="8"/>
      <c r="T795" s="8"/>
      <c r="U795" s="8"/>
      <c r="V795" s="8"/>
      <c r="W795" s="8"/>
      <c r="X795" s="6"/>
      <c r="Y795" s="6"/>
    </row>
    <row r="796" spans="1:25" x14ac:dyDescent="0.3">
      <c r="A796" s="6" t="s">
        <v>13227</v>
      </c>
      <c r="B796" s="6"/>
      <c r="C796" s="6" t="s">
        <v>5681</v>
      </c>
      <c r="D796" s="6" t="str">
        <f t="shared" si="36"/>
        <v>ORD26002845</v>
      </c>
      <c r="E796" s="10">
        <v>46270</v>
      </c>
      <c r="F796" s="6" t="s">
        <v>12294</v>
      </c>
      <c r="G796" s="6" t="s">
        <v>18</v>
      </c>
      <c r="H796" s="8">
        <v>1348</v>
      </c>
      <c r="I796" s="8">
        <v>0</v>
      </c>
      <c r="J796" s="8">
        <v>0</v>
      </c>
      <c r="K796" s="8">
        <v>1348</v>
      </c>
      <c r="L796" s="10">
        <v>46272</v>
      </c>
      <c r="M796" s="6" t="s">
        <v>13136</v>
      </c>
      <c r="N796" s="6" t="str">
        <f>IF(COUNTIF($A$2:A796,A796)&gt;1,"DUP","OK")</f>
        <v>OK</v>
      </c>
      <c r="O796" s="6" t="str">
        <f t="shared" si="37"/>
        <v>ORD26002845</v>
      </c>
      <c r="P796" s="6" t="str">
        <f t="shared" si="38"/>
        <v>Sep</v>
      </c>
      <c r="Q796" s="6"/>
      <c r="R796" s="9"/>
      <c r="S796" s="8"/>
      <c r="T796" s="8"/>
      <c r="U796" s="8"/>
      <c r="V796" s="8"/>
      <c r="W796" s="8"/>
      <c r="X796" s="6"/>
      <c r="Y796" s="6"/>
    </row>
    <row r="797" spans="1:25" x14ac:dyDescent="0.3">
      <c r="A797" s="6" t="s">
        <v>13228</v>
      </c>
      <c r="B797" s="6"/>
      <c r="C797" s="6" t="s">
        <v>5703</v>
      </c>
      <c r="D797" s="6" t="str">
        <f t="shared" si="36"/>
        <v>ORD26002856</v>
      </c>
      <c r="E797" s="10">
        <v>46270</v>
      </c>
      <c r="F797" s="6" t="s">
        <v>12294</v>
      </c>
      <c r="G797" s="6" t="s">
        <v>18</v>
      </c>
      <c r="H797" s="8">
        <v>3998</v>
      </c>
      <c r="I797" s="8">
        <v>11.99</v>
      </c>
      <c r="J797" s="8">
        <v>2.16</v>
      </c>
      <c r="K797" s="8">
        <v>3983.85</v>
      </c>
      <c r="L797" s="10">
        <v>46272</v>
      </c>
      <c r="M797" s="6" t="s">
        <v>13136</v>
      </c>
      <c r="N797" s="6" t="str">
        <f>IF(COUNTIF($A$2:A797,A797)&gt;1,"DUP","OK")</f>
        <v>OK</v>
      </c>
      <c r="O797" s="6" t="str">
        <f t="shared" si="37"/>
        <v>ORD26002856</v>
      </c>
      <c r="P797" s="6" t="str">
        <f t="shared" si="38"/>
        <v>Sep</v>
      </c>
      <c r="Q797" s="6"/>
      <c r="R797" s="9"/>
      <c r="S797" s="8"/>
      <c r="T797" s="8"/>
      <c r="U797" s="8"/>
      <c r="V797" s="8"/>
      <c r="W797" s="8"/>
      <c r="X797" s="6"/>
      <c r="Y797" s="6"/>
    </row>
    <row r="798" spans="1:25" x14ac:dyDescent="0.3">
      <c r="A798" s="6" t="s">
        <v>13229</v>
      </c>
      <c r="B798" s="6"/>
      <c r="C798" s="6" t="s">
        <v>5711</v>
      </c>
      <c r="D798" s="6" t="str">
        <f t="shared" si="36"/>
        <v>ORD26002860</v>
      </c>
      <c r="E798" s="10">
        <v>46270</v>
      </c>
      <c r="F798" s="6" t="s">
        <v>12294</v>
      </c>
      <c r="G798" s="6" t="s">
        <v>18</v>
      </c>
      <c r="H798" s="8">
        <v>349</v>
      </c>
      <c r="I798" s="8">
        <v>0</v>
      </c>
      <c r="J798" s="8">
        <v>0</v>
      </c>
      <c r="K798" s="8">
        <v>349</v>
      </c>
      <c r="L798" s="10">
        <v>46272</v>
      </c>
      <c r="M798" s="6" t="s">
        <v>13136</v>
      </c>
      <c r="N798" s="6" t="str">
        <f>IF(COUNTIF($A$2:A798,A798)&gt;1,"DUP","OK")</f>
        <v>OK</v>
      </c>
      <c r="O798" s="6" t="str">
        <f t="shared" si="37"/>
        <v>ORD26002860</v>
      </c>
      <c r="P798" s="6" t="str">
        <f t="shared" si="38"/>
        <v>Sep</v>
      </c>
      <c r="Q798" s="6"/>
      <c r="R798" s="9"/>
      <c r="S798" s="8"/>
      <c r="T798" s="8"/>
      <c r="U798" s="8"/>
      <c r="V798" s="8"/>
      <c r="W798" s="8"/>
      <c r="X798" s="6"/>
      <c r="Y798" s="6"/>
    </row>
    <row r="799" spans="1:25" x14ac:dyDescent="0.3">
      <c r="A799" s="6" t="s">
        <v>13230</v>
      </c>
      <c r="B799" s="6"/>
      <c r="C799" s="6" t="s">
        <v>5721</v>
      </c>
      <c r="D799" s="6" t="str">
        <f t="shared" si="36"/>
        <v>ORD26002865</v>
      </c>
      <c r="E799" s="10">
        <v>46270</v>
      </c>
      <c r="F799" s="6" t="s">
        <v>12294</v>
      </c>
      <c r="G799" s="6" t="s">
        <v>27</v>
      </c>
      <c r="H799" s="8">
        <v>2499</v>
      </c>
      <c r="I799" s="8">
        <v>39.979999999999997</v>
      </c>
      <c r="J799" s="8">
        <v>7.2</v>
      </c>
      <c r="K799" s="8">
        <v>2451.8200000000002</v>
      </c>
      <c r="L799" s="10">
        <v>46272</v>
      </c>
      <c r="M799" s="6" t="s">
        <v>13136</v>
      </c>
      <c r="N799" s="6" t="str">
        <f>IF(COUNTIF($A$2:A799,A799)&gt;1,"DUP","OK")</f>
        <v>OK</v>
      </c>
      <c r="O799" s="6" t="str">
        <f t="shared" si="37"/>
        <v>ORD26002865</v>
      </c>
      <c r="P799" s="6" t="str">
        <f t="shared" si="38"/>
        <v>Sep</v>
      </c>
      <c r="Q799" s="6"/>
      <c r="R799" s="9"/>
      <c r="S799" s="8"/>
      <c r="T799" s="8"/>
      <c r="U799" s="8"/>
      <c r="V799" s="8"/>
      <c r="W799" s="8"/>
      <c r="X799" s="6"/>
      <c r="Y799" s="6"/>
    </row>
    <row r="800" spans="1:25" x14ac:dyDescent="0.3">
      <c r="A800" s="6" t="s">
        <v>13231</v>
      </c>
      <c r="B800" s="6"/>
      <c r="C800" s="6" t="s">
        <v>5766</v>
      </c>
      <c r="D800" s="6" t="str">
        <f t="shared" si="36"/>
        <v>ORD26002888</v>
      </c>
      <c r="E800" s="10">
        <v>46270</v>
      </c>
      <c r="F800" s="6" t="s">
        <v>12294</v>
      </c>
      <c r="G800" s="6" t="s">
        <v>27</v>
      </c>
      <c r="H800" s="8">
        <v>7097</v>
      </c>
      <c r="I800" s="8">
        <v>113.55</v>
      </c>
      <c r="J800" s="8">
        <v>20.440000000000001</v>
      </c>
      <c r="K800" s="8">
        <v>6963.01</v>
      </c>
      <c r="L800" s="10">
        <v>46272</v>
      </c>
      <c r="M800" s="6" t="s">
        <v>13136</v>
      </c>
      <c r="N800" s="6" t="str">
        <f>IF(COUNTIF($A$2:A800,A800)&gt;1,"DUP","OK")</f>
        <v>OK</v>
      </c>
      <c r="O800" s="6" t="str">
        <f t="shared" si="37"/>
        <v>ORD26002888</v>
      </c>
      <c r="P800" s="6" t="str">
        <f t="shared" si="38"/>
        <v>Sep</v>
      </c>
      <c r="Q800" s="6"/>
      <c r="R800" s="9"/>
      <c r="S800" s="8"/>
      <c r="T800" s="8"/>
      <c r="U800" s="8"/>
      <c r="V800" s="8"/>
      <c r="W800" s="8"/>
      <c r="X800" s="6"/>
      <c r="Y800" s="6"/>
    </row>
    <row r="801" spans="1:25" x14ac:dyDescent="0.3">
      <c r="A801" s="6" t="s">
        <v>13232</v>
      </c>
      <c r="B801" s="6"/>
      <c r="C801" s="6" t="s">
        <v>5768</v>
      </c>
      <c r="D801" s="6" t="str">
        <f t="shared" si="36"/>
        <v>ORD26002889</v>
      </c>
      <c r="E801" s="10">
        <v>46270</v>
      </c>
      <c r="F801" s="6" t="s">
        <v>12294</v>
      </c>
      <c r="G801" s="6" t="s">
        <v>18</v>
      </c>
      <c r="H801" s="8">
        <v>1147</v>
      </c>
      <c r="I801" s="8">
        <v>0</v>
      </c>
      <c r="J801" s="8">
        <v>0</v>
      </c>
      <c r="K801" s="8">
        <v>1147</v>
      </c>
      <c r="L801" s="10">
        <v>46272</v>
      </c>
      <c r="M801" s="6" t="s">
        <v>13136</v>
      </c>
      <c r="N801" s="6" t="str">
        <f>IF(COUNTIF($A$2:A801,A801)&gt;1,"DUP","OK")</f>
        <v>OK</v>
      </c>
      <c r="O801" s="6" t="str">
        <f t="shared" si="37"/>
        <v>ORD26002889</v>
      </c>
      <c r="P801" s="6" t="str">
        <f t="shared" si="38"/>
        <v>Sep</v>
      </c>
      <c r="Q801" s="6"/>
      <c r="R801" s="9"/>
      <c r="S801" s="8"/>
      <c r="T801" s="8"/>
      <c r="U801" s="8"/>
      <c r="V801" s="8"/>
      <c r="W801" s="8"/>
      <c r="X801" s="6"/>
      <c r="Y801" s="6"/>
    </row>
    <row r="802" spans="1:25" x14ac:dyDescent="0.3">
      <c r="A802" s="6" t="s">
        <v>13233</v>
      </c>
      <c r="B802" s="6"/>
      <c r="C802" s="6" t="s">
        <v>5882</v>
      </c>
      <c r="D802" s="6" t="str">
        <f t="shared" si="36"/>
        <v>ORD26002947</v>
      </c>
      <c r="E802" s="10">
        <v>46270</v>
      </c>
      <c r="F802" s="6" t="s">
        <v>12294</v>
      </c>
      <c r="G802" s="6" t="s">
        <v>27</v>
      </c>
      <c r="H802" s="8">
        <v>349</v>
      </c>
      <c r="I802" s="8">
        <v>6.28</v>
      </c>
      <c r="J802" s="8">
        <v>1.1299999999999999</v>
      </c>
      <c r="K802" s="8">
        <v>341.59</v>
      </c>
      <c r="L802" s="10">
        <v>46272</v>
      </c>
      <c r="M802" s="6" t="s">
        <v>13136</v>
      </c>
      <c r="N802" s="6" t="str">
        <f>IF(COUNTIF($A$2:A802,A802)&gt;1,"DUP","OK")</f>
        <v>OK</v>
      </c>
      <c r="O802" s="6" t="str">
        <f t="shared" si="37"/>
        <v>ORD26002947</v>
      </c>
      <c r="P802" s="6" t="str">
        <f t="shared" si="38"/>
        <v>Sep</v>
      </c>
      <c r="Q802" s="6"/>
      <c r="R802" s="9"/>
      <c r="S802" s="8"/>
      <c r="T802" s="8"/>
      <c r="U802" s="8"/>
      <c r="V802" s="8"/>
      <c r="W802" s="8"/>
      <c r="X802" s="6"/>
      <c r="Y802" s="6"/>
    </row>
    <row r="803" spans="1:25" x14ac:dyDescent="0.3">
      <c r="A803" s="6" t="s">
        <v>13234</v>
      </c>
      <c r="B803" s="6"/>
      <c r="C803" s="6" t="s">
        <v>5891</v>
      </c>
      <c r="D803" s="6" t="str">
        <f t="shared" si="36"/>
        <v>ORD26002952</v>
      </c>
      <c r="E803" s="10">
        <v>46270</v>
      </c>
      <c r="F803" s="6" t="s">
        <v>12294</v>
      </c>
      <c r="G803" s="6" t="s">
        <v>18</v>
      </c>
      <c r="H803" s="8">
        <v>7999</v>
      </c>
      <c r="I803" s="8">
        <v>24</v>
      </c>
      <c r="J803" s="8">
        <v>4.32</v>
      </c>
      <c r="K803" s="8">
        <v>7970.68</v>
      </c>
      <c r="L803" s="10">
        <v>46272</v>
      </c>
      <c r="M803" s="6" t="s">
        <v>13136</v>
      </c>
      <c r="N803" s="6" t="str">
        <f>IF(COUNTIF($A$2:A803,A803)&gt;1,"DUP","OK")</f>
        <v>OK</v>
      </c>
      <c r="O803" s="6" t="str">
        <f t="shared" si="37"/>
        <v>ORD26002952</v>
      </c>
      <c r="P803" s="6" t="str">
        <f t="shared" si="38"/>
        <v>Sep</v>
      </c>
      <c r="Q803" s="6"/>
      <c r="R803" s="9"/>
      <c r="S803" s="8"/>
      <c r="T803" s="8"/>
      <c r="U803" s="8"/>
      <c r="V803" s="8"/>
      <c r="W803" s="8"/>
      <c r="X803" s="6"/>
      <c r="Y803" s="6"/>
    </row>
    <row r="804" spans="1:25" x14ac:dyDescent="0.3">
      <c r="A804" s="6" t="s">
        <v>13235</v>
      </c>
      <c r="B804" s="6"/>
      <c r="C804" s="6" t="s">
        <v>13236</v>
      </c>
      <c r="D804" s="6" t="str">
        <f t="shared" si="36"/>
        <v>ORD26002990</v>
      </c>
      <c r="E804" s="10">
        <v>46270</v>
      </c>
      <c r="F804" s="6" t="s">
        <v>12294</v>
      </c>
      <c r="G804" s="6" t="s">
        <v>18</v>
      </c>
      <c r="H804" s="8">
        <v>4098</v>
      </c>
      <c r="I804" s="8">
        <v>12.29</v>
      </c>
      <c r="J804" s="8">
        <v>2.21</v>
      </c>
      <c r="K804" s="8">
        <v>4083.5</v>
      </c>
      <c r="L804" s="10">
        <v>46272</v>
      </c>
      <c r="M804" s="6" t="s">
        <v>13136</v>
      </c>
      <c r="N804" s="6" t="str">
        <f>IF(COUNTIF($A$2:A804,A804)&gt;1,"DUP","OK")</f>
        <v>OK</v>
      </c>
      <c r="O804" s="6" t="str">
        <f t="shared" si="37"/>
        <v>ORD26002990</v>
      </c>
      <c r="P804" s="6" t="str">
        <f t="shared" si="38"/>
        <v>Sep</v>
      </c>
      <c r="Q804" s="6"/>
      <c r="R804" s="9"/>
      <c r="S804" s="8"/>
      <c r="T804" s="8"/>
      <c r="U804" s="8"/>
      <c r="V804" s="8"/>
      <c r="W804" s="8"/>
      <c r="X804" s="6"/>
      <c r="Y804" s="6"/>
    </row>
    <row r="805" spans="1:25" x14ac:dyDescent="0.3">
      <c r="A805" s="6" t="s">
        <v>13237</v>
      </c>
      <c r="B805" s="6"/>
      <c r="C805" s="6" t="s">
        <v>6018</v>
      </c>
      <c r="D805" s="6" t="str">
        <f t="shared" si="36"/>
        <v>ORD26003017</v>
      </c>
      <c r="E805" s="10">
        <v>46270</v>
      </c>
      <c r="F805" s="6" t="s">
        <v>12294</v>
      </c>
      <c r="G805" s="6" t="s">
        <v>43</v>
      </c>
      <c r="H805" s="8">
        <v>1499</v>
      </c>
      <c r="I805" s="8">
        <v>22.49</v>
      </c>
      <c r="J805" s="8">
        <v>4.05</v>
      </c>
      <c r="K805" s="8">
        <v>1472.46</v>
      </c>
      <c r="L805" s="10">
        <v>46272</v>
      </c>
      <c r="M805" s="6" t="s">
        <v>13136</v>
      </c>
      <c r="N805" s="6" t="str">
        <f>IF(COUNTIF($A$2:A805,A805)&gt;1,"DUP","OK")</f>
        <v>OK</v>
      </c>
      <c r="O805" s="6" t="str">
        <f t="shared" si="37"/>
        <v>ORD26003017</v>
      </c>
      <c r="P805" s="6" t="str">
        <f t="shared" si="38"/>
        <v>Sep</v>
      </c>
      <c r="Q805" s="6"/>
      <c r="R805" s="9"/>
      <c r="S805" s="8"/>
      <c r="T805" s="8"/>
      <c r="U805" s="8"/>
      <c r="V805" s="8"/>
      <c r="W805" s="8"/>
      <c r="X805" s="6"/>
      <c r="Y805" s="6"/>
    </row>
    <row r="806" spans="1:25" x14ac:dyDescent="0.3">
      <c r="A806" s="6" t="s">
        <v>13238</v>
      </c>
      <c r="B806" s="6"/>
      <c r="C806" s="6" t="s">
        <v>6026</v>
      </c>
      <c r="D806" s="6" t="str">
        <f t="shared" si="36"/>
        <v>ORD26003021</v>
      </c>
      <c r="E806" s="10">
        <v>46270</v>
      </c>
      <c r="F806" s="6" t="s">
        <v>12294</v>
      </c>
      <c r="G806" s="6" t="s">
        <v>18</v>
      </c>
      <c r="H806" s="8">
        <v>1799</v>
      </c>
      <c r="I806" s="8">
        <v>0</v>
      </c>
      <c r="J806" s="8">
        <v>0</v>
      </c>
      <c r="K806" s="8">
        <v>1799</v>
      </c>
      <c r="L806" s="10">
        <v>46272</v>
      </c>
      <c r="M806" s="6" t="s">
        <v>13136</v>
      </c>
      <c r="N806" s="6" t="str">
        <f>IF(COUNTIF($A$2:A806,A806)&gt;1,"DUP","OK")</f>
        <v>OK</v>
      </c>
      <c r="O806" s="6" t="str">
        <f t="shared" si="37"/>
        <v>ORD26003021</v>
      </c>
      <c r="P806" s="6" t="str">
        <f t="shared" si="38"/>
        <v>Sep</v>
      </c>
      <c r="Q806" s="6"/>
      <c r="R806" s="9"/>
      <c r="S806" s="8"/>
      <c r="T806" s="8"/>
      <c r="U806" s="8"/>
      <c r="V806" s="8"/>
      <c r="W806" s="8"/>
      <c r="X806" s="6"/>
      <c r="Y806" s="6"/>
    </row>
    <row r="807" spans="1:25" x14ac:dyDescent="0.3">
      <c r="A807" s="6" t="s">
        <v>13239</v>
      </c>
      <c r="B807" s="6"/>
      <c r="C807" s="6" t="s">
        <v>6091</v>
      </c>
      <c r="D807" s="6" t="str">
        <f t="shared" si="36"/>
        <v>ORD26003054</v>
      </c>
      <c r="E807" s="10">
        <v>46270</v>
      </c>
      <c r="F807" s="6" t="s">
        <v>12294</v>
      </c>
      <c r="G807" s="6" t="s">
        <v>27</v>
      </c>
      <c r="H807" s="8">
        <v>4297</v>
      </c>
      <c r="I807" s="8">
        <v>68.75</v>
      </c>
      <c r="J807" s="8">
        <v>12.38</v>
      </c>
      <c r="K807" s="8">
        <v>4215.87</v>
      </c>
      <c r="L807" s="10">
        <v>46272</v>
      </c>
      <c r="M807" s="6" t="s">
        <v>13136</v>
      </c>
      <c r="N807" s="6" t="str">
        <f>IF(COUNTIF($A$2:A807,A807)&gt;1,"DUP","OK")</f>
        <v>OK</v>
      </c>
      <c r="O807" s="6" t="str">
        <f t="shared" si="37"/>
        <v>ORD26003054</v>
      </c>
      <c r="P807" s="6" t="str">
        <f t="shared" si="38"/>
        <v>Sep</v>
      </c>
      <c r="Q807" s="6"/>
      <c r="R807" s="9"/>
      <c r="S807" s="8"/>
      <c r="T807" s="8"/>
      <c r="U807" s="8"/>
      <c r="V807" s="8"/>
      <c r="W807" s="8"/>
      <c r="X807" s="6"/>
      <c r="Y807" s="6"/>
    </row>
    <row r="808" spans="1:25" x14ac:dyDescent="0.3">
      <c r="A808" s="6" t="s">
        <v>13240</v>
      </c>
      <c r="B808" s="6"/>
      <c r="C808" s="6" t="s">
        <v>6183</v>
      </c>
      <c r="D808" s="6" t="str">
        <f t="shared" si="36"/>
        <v>ORD26003101</v>
      </c>
      <c r="E808" s="10">
        <v>46270</v>
      </c>
      <c r="F808" s="6" t="s">
        <v>12294</v>
      </c>
      <c r="G808" s="6" t="s">
        <v>27</v>
      </c>
      <c r="H808" s="8">
        <v>3499</v>
      </c>
      <c r="I808" s="8">
        <v>55.98</v>
      </c>
      <c r="J808" s="8">
        <v>10.08</v>
      </c>
      <c r="K808" s="8">
        <v>3432.94</v>
      </c>
      <c r="L808" s="10">
        <v>46272</v>
      </c>
      <c r="M808" s="6" t="s">
        <v>13136</v>
      </c>
      <c r="N808" s="6" t="str">
        <f>IF(COUNTIF($A$2:A808,A808)&gt;1,"DUP","OK")</f>
        <v>OK</v>
      </c>
      <c r="O808" s="6" t="str">
        <f t="shared" si="37"/>
        <v>ORD26003101</v>
      </c>
      <c r="P808" s="6" t="str">
        <f t="shared" si="38"/>
        <v>Sep</v>
      </c>
      <c r="Q808" s="6"/>
      <c r="R808" s="9"/>
      <c r="S808" s="8"/>
      <c r="T808" s="8"/>
      <c r="U808" s="8"/>
      <c r="V808" s="8"/>
      <c r="W808" s="8"/>
      <c r="X808" s="6"/>
      <c r="Y808" s="6"/>
    </row>
    <row r="809" spans="1:25" x14ac:dyDescent="0.3">
      <c r="A809" s="6" t="s">
        <v>13241</v>
      </c>
      <c r="B809" s="6"/>
      <c r="C809" s="6" t="s">
        <v>6286</v>
      </c>
      <c r="D809" s="6" t="str">
        <f t="shared" si="36"/>
        <v>ORD26003153</v>
      </c>
      <c r="E809" s="10">
        <v>46270</v>
      </c>
      <c r="F809" s="6" t="s">
        <v>12294</v>
      </c>
      <c r="G809" s="6" t="s">
        <v>18</v>
      </c>
      <c r="H809" s="8">
        <v>9347</v>
      </c>
      <c r="I809" s="8">
        <v>28.04</v>
      </c>
      <c r="J809" s="8">
        <v>5.05</v>
      </c>
      <c r="K809" s="8">
        <v>9313.91</v>
      </c>
      <c r="L809" s="10">
        <v>46272</v>
      </c>
      <c r="M809" s="6" t="s">
        <v>13136</v>
      </c>
      <c r="N809" s="6" t="str">
        <f>IF(COUNTIF($A$2:A809,A809)&gt;1,"DUP","OK")</f>
        <v>OK</v>
      </c>
      <c r="O809" s="6" t="str">
        <f t="shared" si="37"/>
        <v>ORD26003153</v>
      </c>
      <c r="P809" s="6" t="str">
        <f t="shared" si="38"/>
        <v>Sep</v>
      </c>
      <c r="Q809" s="6"/>
      <c r="R809" s="9"/>
      <c r="S809" s="8"/>
      <c r="T809" s="8"/>
      <c r="U809" s="8"/>
      <c r="V809" s="8"/>
      <c r="W809" s="8"/>
      <c r="X809" s="6"/>
      <c r="Y809" s="6"/>
    </row>
    <row r="810" spans="1:25" x14ac:dyDescent="0.3">
      <c r="A810" s="6" t="s">
        <v>13242</v>
      </c>
      <c r="B810" s="6"/>
      <c r="C810" s="6" t="s">
        <v>6320</v>
      </c>
      <c r="D810" s="6" t="str">
        <f t="shared" si="36"/>
        <v>ORD26003170</v>
      </c>
      <c r="E810" s="10">
        <v>46270</v>
      </c>
      <c r="F810" s="6" t="s">
        <v>12294</v>
      </c>
      <c r="G810" s="6" t="s">
        <v>27</v>
      </c>
      <c r="H810" s="8">
        <v>499</v>
      </c>
      <c r="I810" s="8">
        <v>8.98</v>
      </c>
      <c r="J810" s="8">
        <v>1.62</v>
      </c>
      <c r="K810" s="8">
        <v>488.4</v>
      </c>
      <c r="L810" s="10">
        <v>46272</v>
      </c>
      <c r="M810" s="6" t="s">
        <v>13136</v>
      </c>
      <c r="N810" s="6" t="str">
        <f>IF(COUNTIF($A$2:A810,A810)&gt;1,"DUP","OK")</f>
        <v>OK</v>
      </c>
      <c r="O810" s="6" t="str">
        <f t="shared" si="37"/>
        <v>ORD26003170</v>
      </c>
      <c r="P810" s="6" t="str">
        <f t="shared" si="38"/>
        <v>Sep</v>
      </c>
      <c r="Q810" s="6"/>
      <c r="R810" s="9"/>
      <c r="S810" s="8"/>
      <c r="T810" s="8"/>
      <c r="U810" s="8"/>
      <c r="V810" s="8"/>
      <c r="W810" s="8"/>
      <c r="X810" s="6"/>
      <c r="Y810" s="6"/>
    </row>
    <row r="811" spans="1:25" x14ac:dyDescent="0.3">
      <c r="A811" s="6" t="s">
        <v>13243</v>
      </c>
      <c r="B811" s="6"/>
      <c r="C811" s="6" t="s">
        <v>6388</v>
      </c>
      <c r="D811" s="6" t="str">
        <f t="shared" si="36"/>
        <v>ORD26003204</v>
      </c>
      <c r="E811" s="10">
        <v>46270</v>
      </c>
      <c r="F811" s="6" t="s">
        <v>12294</v>
      </c>
      <c r="G811" s="6" t="s">
        <v>18</v>
      </c>
      <c r="H811" s="8">
        <v>1299</v>
      </c>
      <c r="I811" s="8">
        <v>0</v>
      </c>
      <c r="J811" s="8">
        <v>0</v>
      </c>
      <c r="K811" s="8">
        <v>1299</v>
      </c>
      <c r="L811" s="10">
        <v>46272</v>
      </c>
      <c r="M811" s="6" t="s">
        <v>13136</v>
      </c>
      <c r="N811" s="6" t="str">
        <f>IF(COUNTIF($A$2:A811,A811)&gt;1,"DUP","OK")</f>
        <v>OK</v>
      </c>
      <c r="O811" s="6" t="str">
        <f t="shared" si="37"/>
        <v>ORD26003204</v>
      </c>
      <c r="P811" s="6" t="str">
        <f t="shared" si="38"/>
        <v>Sep</v>
      </c>
      <c r="Q811" s="6"/>
      <c r="R811" s="9"/>
      <c r="S811" s="8"/>
      <c r="T811" s="8"/>
      <c r="U811" s="8"/>
      <c r="V811" s="8"/>
      <c r="W811" s="8"/>
      <c r="X811" s="6"/>
      <c r="Y811" s="6"/>
    </row>
    <row r="812" spans="1:25" x14ac:dyDescent="0.3">
      <c r="A812" s="6" t="s">
        <v>13244</v>
      </c>
      <c r="B812" s="6"/>
      <c r="C812" s="6" t="s">
        <v>6409</v>
      </c>
      <c r="D812" s="6" t="str">
        <f t="shared" si="36"/>
        <v>ORD26003215</v>
      </c>
      <c r="E812" s="10">
        <v>46270</v>
      </c>
      <c r="F812" s="6" t="s">
        <v>12294</v>
      </c>
      <c r="G812" s="6" t="s">
        <v>54</v>
      </c>
      <c r="H812" s="8">
        <v>3098</v>
      </c>
      <c r="I812" s="8">
        <v>52.67</v>
      </c>
      <c r="J812" s="8">
        <v>9.48</v>
      </c>
      <c r="K812" s="8">
        <v>3035.85</v>
      </c>
      <c r="L812" s="10">
        <v>46272</v>
      </c>
      <c r="M812" s="6" t="s">
        <v>13136</v>
      </c>
      <c r="N812" s="6" t="str">
        <f>IF(COUNTIF($A$2:A812,A812)&gt;1,"DUP","OK")</f>
        <v>OK</v>
      </c>
      <c r="O812" s="6" t="str">
        <f t="shared" si="37"/>
        <v>ORD26003215</v>
      </c>
      <c r="P812" s="6" t="str">
        <f t="shared" si="38"/>
        <v>Sep</v>
      </c>
      <c r="Q812" s="6"/>
      <c r="R812" s="9"/>
      <c r="S812" s="8"/>
      <c r="T812" s="8"/>
      <c r="U812" s="8"/>
      <c r="V812" s="8"/>
      <c r="W812" s="8"/>
      <c r="X812" s="6"/>
      <c r="Y812" s="6"/>
    </row>
    <row r="813" spans="1:25" x14ac:dyDescent="0.3">
      <c r="A813" s="6" t="s">
        <v>13245</v>
      </c>
      <c r="B813" s="6"/>
      <c r="C813" s="6" t="s">
        <v>6484</v>
      </c>
      <c r="D813" s="6" t="str">
        <f t="shared" si="36"/>
        <v>ORD26003253</v>
      </c>
      <c r="E813" s="10">
        <v>46270</v>
      </c>
      <c r="F813" s="6" t="s">
        <v>12294</v>
      </c>
      <c r="G813" s="6" t="s">
        <v>54</v>
      </c>
      <c r="H813" s="8">
        <v>2598</v>
      </c>
      <c r="I813" s="8">
        <v>44.17</v>
      </c>
      <c r="J813" s="8">
        <v>7.95</v>
      </c>
      <c r="K813" s="8">
        <v>2545.88</v>
      </c>
      <c r="L813" s="10">
        <v>46272</v>
      </c>
      <c r="M813" s="6" t="s">
        <v>13136</v>
      </c>
      <c r="N813" s="6" t="str">
        <f>IF(COUNTIF($A$2:A813,A813)&gt;1,"DUP","OK")</f>
        <v>OK</v>
      </c>
      <c r="O813" s="6" t="str">
        <f t="shared" si="37"/>
        <v>ORD26003253</v>
      </c>
      <c r="P813" s="6" t="str">
        <f t="shared" si="38"/>
        <v>Sep</v>
      </c>
      <c r="Q813" s="6"/>
      <c r="R813" s="9"/>
      <c r="S813" s="8"/>
      <c r="T813" s="8"/>
      <c r="U813" s="8"/>
      <c r="V813" s="8"/>
      <c r="W813" s="8"/>
      <c r="X813" s="6"/>
      <c r="Y813" s="6"/>
    </row>
    <row r="814" spans="1:25" x14ac:dyDescent="0.3">
      <c r="A814" s="6" t="s">
        <v>13246</v>
      </c>
      <c r="B814" s="6"/>
      <c r="C814" s="6" t="s">
        <v>13247</v>
      </c>
      <c r="D814" s="6" t="str">
        <f t="shared" si="36"/>
        <v>ORD26003322</v>
      </c>
      <c r="E814" s="10">
        <v>46270</v>
      </c>
      <c r="F814" s="6" t="s">
        <v>12294</v>
      </c>
      <c r="G814" s="6" t="s">
        <v>54</v>
      </c>
      <c r="H814" s="8">
        <v>2499</v>
      </c>
      <c r="I814" s="8">
        <v>42.48</v>
      </c>
      <c r="J814" s="8">
        <v>7.65</v>
      </c>
      <c r="K814" s="8">
        <v>2448.87</v>
      </c>
      <c r="L814" s="10">
        <v>46272</v>
      </c>
      <c r="M814" s="6" t="s">
        <v>13136</v>
      </c>
      <c r="N814" s="6" t="str">
        <f>IF(COUNTIF($A$2:A814,A814)&gt;1,"DUP","OK")</f>
        <v>OK</v>
      </c>
      <c r="O814" s="6" t="str">
        <f t="shared" si="37"/>
        <v>ORD26003322</v>
      </c>
      <c r="P814" s="6" t="str">
        <f t="shared" si="38"/>
        <v>Sep</v>
      </c>
      <c r="Q814" s="6"/>
      <c r="R814" s="9"/>
      <c r="S814" s="8"/>
      <c r="T814" s="8"/>
      <c r="U814" s="8"/>
      <c r="V814" s="8"/>
      <c r="W814" s="8"/>
      <c r="X814" s="6"/>
      <c r="Y814" s="6"/>
    </row>
    <row r="815" spans="1:25" x14ac:dyDescent="0.3">
      <c r="A815" s="6" t="s">
        <v>13248</v>
      </c>
      <c r="B815" s="6"/>
      <c r="C815" s="6" t="s">
        <v>6669</v>
      </c>
      <c r="D815" s="6" t="str">
        <f t="shared" si="36"/>
        <v>ORD26003347</v>
      </c>
      <c r="E815" s="10">
        <v>46270</v>
      </c>
      <c r="F815" s="6" t="s">
        <v>12294</v>
      </c>
      <c r="G815" s="6" t="s">
        <v>18</v>
      </c>
      <c r="H815" s="8">
        <v>8348</v>
      </c>
      <c r="I815" s="8">
        <v>25.04</v>
      </c>
      <c r="J815" s="8">
        <v>4.51</v>
      </c>
      <c r="K815" s="8">
        <v>8318.4500000000007</v>
      </c>
      <c r="L815" s="10">
        <v>46272</v>
      </c>
      <c r="M815" s="6" t="s">
        <v>13136</v>
      </c>
      <c r="N815" s="6" t="str">
        <f>IF(COUNTIF($A$2:A815,A815)&gt;1,"DUP","OK")</f>
        <v>OK</v>
      </c>
      <c r="O815" s="6" t="str">
        <f t="shared" si="37"/>
        <v>ORD26003347</v>
      </c>
      <c r="P815" s="6" t="str">
        <f t="shared" si="38"/>
        <v>Sep</v>
      </c>
      <c r="Q815" s="6"/>
      <c r="R815" s="9"/>
      <c r="S815" s="8"/>
      <c r="T815" s="8"/>
      <c r="U815" s="8"/>
      <c r="V815" s="8"/>
      <c r="W815" s="8"/>
      <c r="X815" s="6"/>
      <c r="Y815" s="6"/>
    </row>
    <row r="816" spans="1:25" x14ac:dyDescent="0.3">
      <c r="A816" s="6" t="s">
        <v>13249</v>
      </c>
      <c r="B816" s="6"/>
      <c r="C816" s="6" t="s">
        <v>6691</v>
      </c>
      <c r="D816" s="6" t="str">
        <f t="shared" si="36"/>
        <v>ORD26003358</v>
      </c>
      <c r="E816" s="10">
        <v>46270</v>
      </c>
      <c r="F816" s="6" t="s">
        <v>12294</v>
      </c>
      <c r="G816" s="6" t="s">
        <v>18</v>
      </c>
      <c r="H816" s="8">
        <v>3499</v>
      </c>
      <c r="I816" s="8">
        <v>10.5</v>
      </c>
      <c r="J816" s="8">
        <v>1.89</v>
      </c>
      <c r="K816" s="8">
        <v>3486.61</v>
      </c>
      <c r="L816" s="10">
        <v>46272</v>
      </c>
      <c r="M816" s="6" t="s">
        <v>13136</v>
      </c>
      <c r="N816" s="6" t="str">
        <f>IF(COUNTIF($A$2:A816,A816)&gt;1,"DUP","OK")</f>
        <v>OK</v>
      </c>
      <c r="O816" s="6" t="str">
        <f t="shared" si="37"/>
        <v>ORD26003358</v>
      </c>
      <c r="P816" s="6" t="str">
        <f t="shared" si="38"/>
        <v>Sep</v>
      </c>
      <c r="Q816" s="6"/>
      <c r="R816" s="9"/>
      <c r="S816" s="8"/>
      <c r="T816" s="8"/>
      <c r="U816" s="8"/>
      <c r="V816" s="8"/>
      <c r="W816" s="8"/>
      <c r="X816" s="6"/>
      <c r="Y816" s="6"/>
    </row>
    <row r="817" spans="1:25" x14ac:dyDescent="0.3">
      <c r="A817" s="6" t="s">
        <v>13250</v>
      </c>
      <c r="B817" s="6"/>
      <c r="C817" s="6" t="s">
        <v>6807</v>
      </c>
      <c r="D817" s="6" t="str">
        <f t="shared" si="36"/>
        <v>ORD26003416</v>
      </c>
      <c r="E817" s="10">
        <v>46270</v>
      </c>
      <c r="F817" s="6" t="s">
        <v>12294</v>
      </c>
      <c r="G817" s="6" t="s">
        <v>43</v>
      </c>
      <c r="H817" s="8">
        <v>599</v>
      </c>
      <c r="I817" s="8">
        <v>8.99</v>
      </c>
      <c r="J817" s="8">
        <v>1.62</v>
      </c>
      <c r="K817" s="8">
        <v>588.39</v>
      </c>
      <c r="L817" s="10">
        <v>46272</v>
      </c>
      <c r="M817" s="6" t="s">
        <v>13136</v>
      </c>
      <c r="N817" s="6" t="str">
        <f>IF(COUNTIF($A$2:A817,A817)&gt;1,"DUP","OK")</f>
        <v>OK</v>
      </c>
      <c r="O817" s="6" t="str">
        <f t="shared" si="37"/>
        <v>ORD26003416</v>
      </c>
      <c r="P817" s="6" t="str">
        <f t="shared" si="38"/>
        <v>Sep</v>
      </c>
      <c r="Q817" s="6"/>
      <c r="R817" s="9"/>
      <c r="S817" s="8"/>
      <c r="T817" s="8"/>
      <c r="U817" s="8"/>
      <c r="V817" s="8"/>
      <c r="W817" s="8"/>
      <c r="X817" s="6"/>
      <c r="Y817" s="6"/>
    </row>
    <row r="818" spans="1:25" x14ac:dyDescent="0.3">
      <c r="A818" s="6" t="s">
        <v>13251</v>
      </c>
      <c r="B818" s="6"/>
      <c r="C818" s="6" t="s">
        <v>6871</v>
      </c>
      <c r="D818" s="6" t="str">
        <f t="shared" si="36"/>
        <v>ORD26003448</v>
      </c>
      <c r="E818" s="10">
        <v>46270</v>
      </c>
      <c r="F818" s="6" t="s">
        <v>12294</v>
      </c>
      <c r="G818" s="6" t="s">
        <v>27</v>
      </c>
      <c r="H818" s="8">
        <v>499</v>
      </c>
      <c r="I818" s="8">
        <v>8.98</v>
      </c>
      <c r="J818" s="8">
        <v>1.62</v>
      </c>
      <c r="K818" s="8">
        <v>488.4</v>
      </c>
      <c r="L818" s="10">
        <v>46272</v>
      </c>
      <c r="M818" s="6" t="s">
        <v>13136</v>
      </c>
      <c r="N818" s="6" t="str">
        <f>IF(COUNTIF($A$2:A818,A818)&gt;1,"DUP","OK")</f>
        <v>OK</v>
      </c>
      <c r="O818" s="6" t="str">
        <f t="shared" si="37"/>
        <v>ORD26003448</v>
      </c>
      <c r="P818" s="6" t="str">
        <f t="shared" si="38"/>
        <v>Sep</v>
      </c>
      <c r="Q818" s="6"/>
      <c r="R818" s="9"/>
      <c r="S818" s="8"/>
      <c r="T818" s="8"/>
      <c r="U818" s="8"/>
      <c r="V818" s="8"/>
      <c r="W818" s="8"/>
      <c r="X818" s="6"/>
      <c r="Y818" s="6"/>
    </row>
    <row r="819" spans="1:25" x14ac:dyDescent="0.3">
      <c r="A819" s="6" t="s">
        <v>13252</v>
      </c>
      <c r="B819" s="6"/>
      <c r="C819" s="6" t="s">
        <v>7084</v>
      </c>
      <c r="D819" s="6" t="str">
        <f t="shared" si="36"/>
        <v>ORD26003557</v>
      </c>
      <c r="E819" s="10">
        <v>46270</v>
      </c>
      <c r="F819" s="6" t="s">
        <v>12294</v>
      </c>
      <c r="G819" s="6" t="s">
        <v>27</v>
      </c>
      <c r="H819" s="8">
        <v>1299</v>
      </c>
      <c r="I819" s="8">
        <v>23.38</v>
      </c>
      <c r="J819" s="8">
        <v>4.21</v>
      </c>
      <c r="K819" s="8">
        <v>1271.4100000000001</v>
      </c>
      <c r="L819" s="10">
        <v>46272</v>
      </c>
      <c r="M819" s="6" t="s">
        <v>13136</v>
      </c>
      <c r="N819" s="6" t="str">
        <f>IF(COUNTIF($A$2:A819,A819)&gt;1,"DUP","OK")</f>
        <v>OK</v>
      </c>
      <c r="O819" s="6" t="str">
        <f t="shared" si="37"/>
        <v>ORD26003557</v>
      </c>
      <c r="P819" s="6" t="str">
        <f t="shared" si="38"/>
        <v>Sep</v>
      </c>
      <c r="Q819" s="6"/>
      <c r="R819" s="9"/>
      <c r="S819" s="8"/>
      <c r="T819" s="8"/>
      <c r="U819" s="8"/>
      <c r="V819" s="8"/>
      <c r="W819" s="8"/>
      <c r="X819" s="6"/>
      <c r="Y819" s="6"/>
    </row>
    <row r="820" spans="1:25" x14ac:dyDescent="0.3">
      <c r="A820" s="6" t="s">
        <v>13253</v>
      </c>
      <c r="B820" s="6"/>
      <c r="C820" s="6" t="s">
        <v>7279</v>
      </c>
      <c r="D820" s="6" t="str">
        <f t="shared" si="36"/>
        <v>ORD26003658</v>
      </c>
      <c r="E820" s="10">
        <v>46270</v>
      </c>
      <c r="F820" s="6" t="s">
        <v>12294</v>
      </c>
      <c r="G820" s="6" t="s">
        <v>18</v>
      </c>
      <c r="H820" s="8">
        <v>1799</v>
      </c>
      <c r="I820" s="8">
        <v>0</v>
      </c>
      <c r="J820" s="8">
        <v>0</v>
      </c>
      <c r="K820" s="8">
        <v>1799</v>
      </c>
      <c r="L820" s="10">
        <v>46272</v>
      </c>
      <c r="M820" s="6" t="s">
        <v>13136</v>
      </c>
      <c r="N820" s="6" t="str">
        <f>IF(COUNTIF($A$2:A820,A820)&gt;1,"DUP","OK")</f>
        <v>OK</v>
      </c>
      <c r="O820" s="6" t="str">
        <f t="shared" si="37"/>
        <v>ORD26003658</v>
      </c>
      <c r="P820" s="6" t="str">
        <f t="shared" si="38"/>
        <v>Sep</v>
      </c>
      <c r="Q820" s="6"/>
      <c r="R820" s="9"/>
      <c r="S820" s="8"/>
      <c r="T820" s="8"/>
      <c r="U820" s="8"/>
      <c r="V820" s="8"/>
      <c r="W820" s="8"/>
      <c r="X820" s="6"/>
      <c r="Y820" s="6"/>
    </row>
    <row r="821" spans="1:25" x14ac:dyDescent="0.3">
      <c r="A821" s="6" t="s">
        <v>13254</v>
      </c>
      <c r="B821" s="6"/>
      <c r="C821" s="6" t="s">
        <v>13255</v>
      </c>
      <c r="D821" s="6" t="str">
        <f t="shared" si="36"/>
        <v>ORD26003671</v>
      </c>
      <c r="E821" s="10">
        <v>46270</v>
      </c>
      <c r="F821" s="6" t="s">
        <v>12294</v>
      </c>
      <c r="G821" s="6" t="s">
        <v>27</v>
      </c>
      <c r="H821" s="8">
        <v>999</v>
      </c>
      <c r="I821" s="8">
        <v>17.98</v>
      </c>
      <c r="J821" s="8">
        <v>3.24</v>
      </c>
      <c r="K821" s="8">
        <v>977.78</v>
      </c>
      <c r="L821" s="10">
        <v>46272</v>
      </c>
      <c r="M821" s="6" t="s">
        <v>13136</v>
      </c>
      <c r="N821" s="6" t="str">
        <f>IF(COUNTIF($A$2:A821,A821)&gt;1,"DUP","OK")</f>
        <v>OK</v>
      </c>
      <c r="O821" s="6" t="str">
        <f t="shared" si="37"/>
        <v>ORD26003671</v>
      </c>
      <c r="P821" s="6" t="str">
        <f t="shared" si="38"/>
        <v>Sep</v>
      </c>
      <c r="Q821" s="6"/>
      <c r="R821" s="9"/>
      <c r="S821" s="8"/>
      <c r="T821" s="8"/>
      <c r="U821" s="8"/>
      <c r="V821" s="8"/>
      <c r="W821" s="8"/>
      <c r="X821" s="6"/>
      <c r="Y821" s="6"/>
    </row>
    <row r="822" spans="1:25" x14ac:dyDescent="0.3">
      <c r="A822" s="6" t="s">
        <v>13256</v>
      </c>
      <c r="B822" s="6"/>
      <c r="C822" s="6" t="s">
        <v>7313</v>
      </c>
      <c r="D822" s="6" t="str">
        <f t="shared" si="36"/>
        <v>ORD26003676</v>
      </c>
      <c r="E822" s="10">
        <v>46270</v>
      </c>
      <c r="F822" s="6" t="s">
        <v>12294</v>
      </c>
      <c r="G822" s="6" t="s">
        <v>18</v>
      </c>
      <c r="H822" s="8">
        <v>1597</v>
      </c>
      <c r="I822" s="8">
        <v>0</v>
      </c>
      <c r="J822" s="8">
        <v>0</v>
      </c>
      <c r="K822" s="8">
        <v>1597</v>
      </c>
      <c r="L822" s="10">
        <v>46272</v>
      </c>
      <c r="M822" s="6" t="s">
        <v>13136</v>
      </c>
      <c r="N822" s="6" t="str">
        <f>IF(COUNTIF($A$2:A822,A822)&gt;1,"DUP","OK")</f>
        <v>OK</v>
      </c>
      <c r="O822" s="6" t="str">
        <f t="shared" si="37"/>
        <v>ORD26003676</v>
      </c>
      <c r="P822" s="6" t="str">
        <f t="shared" si="38"/>
        <v>Sep</v>
      </c>
      <c r="Q822" s="6"/>
      <c r="R822" s="9"/>
      <c r="S822" s="8"/>
      <c r="T822" s="8"/>
      <c r="U822" s="8"/>
      <c r="V822" s="8"/>
      <c r="W822" s="8"/>
      <c r="X822" s="6"/>
      <c r="Y822" s="6"/>
    </row>
    <row r="823" spans="1:25" x14ac:dyDescent="0.3">
      <c r="A823" s="6" t="s">
        <v>13257</v>
      </c>
      <c r="B823" s="6"/>
      <c r="C823" s="6" t="s">
        <v>7422</v>
      </c>
      <c r="D823" s="6" t="str">
        <f t="shared" si="36"/>
        <v>ORD26003731</v>
      </c>
      <c r="E823" s="10">
        <v>46270</v>
      </c>
      <c r="F823" s="6" t="s">
        <v>12294</v>
      </c>
      <c r="G823" s="6" t="s">
        <v>54</v>
      </c>
      <c r="H823" s="8">
        <v>999</v>
      </c>
      <c r="I823" s="8">
        <v>18.98</v>
      </c>
      <c r="J823" s="8">
        <v>3.42</v>
      </c>
      <c r="K823" s="8">
        <v>976.6</v>
      </c>
      <c r="L823" s="10">
        <v>46272</v>
      </c>
      <c r="M823" s="6" t="s">
        <v>13136</v>
      </c>
      <c r="N823" s="6" t="str">
        <f>IF(COUNTIF($A$2:A823,A823)&gt;1,"DUP","OK")</f>
        <v>OK</v>
      </c>
      <c r="O823" s="6" t="str">
        <f t="shared" si="37"/>
        <v>ORD26003731</v>
      </c>
      <c r="P823" s="6" t="str">
        <f t="shared" si="38"/>
        <v>Sep</v>
      </c>
      <c r="Q823" s="6"/>
      <c r="R823" s="9"/>
      <c r="S823" s="8"/>
      <c r="T823" s="8"/>
      <c r="U823" s="8"/>
      <c r="V823" s="8"/>
      <c r="W823" s="8"/>
      <c r="X823" s="6"/>
      <c r="Y823" s="6"/>
    </row>
    <row r="824" spans="1:25" x14ac:dyDescent="0.3">
      <c r="A824" s="6" t="s">
        <v>13258</v>
      </c>
      <c r="B824" s="6"/>
      <c r="C824" s="6" t="s">
        <v>7448</v>
      </c>
      <c r="D824" s="6" t="str">
        <f t="shared" si="36"/>
        <v>ORD26003744</v>
      </c>
      <c r="E824" s="10">
        <v>46270</v>
      </c>
      <c r="F824" s="6" t="s">
        <v>12294</v>
      </c>
      <c r="G824" s="6" t="s">
        <v>18</v>
      </c>
      <c r="H824" s="8">
        <v>499</v>
      </c>
      <c r="I824" s="8">
        <v>0</v>
      </c>
      <c r="J824" s="8">
        <v>0</v>
      </c>
      <c r="K824" s="8">
        <v>499</v>
      </c>
      <c r="L824" s="10">
        <v>46272</v>
      </c>
      <c r="M824" s="6" t="s">
        <v>13136</v>
      </c>
      <c r="N824" s="6" t="str">
        <f>IF(COUNTIF($A$2:A824,A824)&gt;1,"DUP","OK")</f>
        <v>OK</v>
      </c>
      <c r="O824" s="6" t="str">
        <f t="shared" si="37"/>
        <v>ORD26003744</v>
      </c>
      <c r="P824" s="6" t="str">
        <f t="shared" si="38"/>
        <v>Sep</v>
      </c>
      <c r="Q824" s="6"/>
      <c r="R824" s="9"/>
      <c r="S824" s="8"/>
      <c r="T824" s="8"/>
      <c r="U824" s="8"/>
      <c r="V824" s="8"/>
      <c r="W824" s="8"/>
      <c r="X824" s="6"/>
      <c r="Y824" s="6"/>
    </row>
    <row r="825" spans="1:25" x14ac:dyDescent="0.3">
      <c r="A825" s="6" t="s">
        <v>13259</v>
      </c>
      <c r="B825" s="6"/>
      <c r="C825" s="6" t="s">
        <v>7458</v>
      </c>
      <c r="D825" s="6" t="str">
        <f t="shared" si="36"/>
        <v>ORD26003749</v>
      </c>
      <c r="E825" s="10">
        <v>46270</v>
      </c>
      <c r="F825" s="6" t="s">
        <v>12294</v>
      </c>
      <c r="G825" s="6" t="s">
        <v>27</v>
      </c>
      <c r="H825" s="8">
        <v>999</v>
      </c>
      <c r="I825" s="8">
        <v>17.98</v>
      </c>
      <c r="J825" s="8">
        <v>3.24</v>
      </c>
      <c r="K825" s="8">
        <v>977.78</v>
      </c>
      <c r="L825" s="10">
        <v>46272</v>
      </c>
      <c r="M825" s="6" t="s">
        <v>13136</v>
      </c>
      <c r="N825" s="6" t="str">
        <f>IF(COUNTIF($A$2:A825,A825)&gt;1,"DUP","OK")</f>
        <v>OK</v>
      </c>
      <c r="O825" s="6" t="str">
        <f t="shared" si="37"/>
        <v>ORD26003749</v>
      </c>
      <c r="P825" s="6" t="str">
        <f t="shared" si="38"/>
        <v>Sep</v>
      </c>
      <c r="Q825" s="6"/>
      <c r="R825" s="9"/>
      <c r="S825" s="8"/>
      <c r="T825" s="8"/>
      <c r="U825" s="8"/>
      <c r="V825" s="8"/>
      <c r="W825" s="8"/>
      <c r="X825" s="6"/>
      <c r="Y825" s="6"/>
    </row>
    <row r="826" spans="1:25" x14ac:dyDescent="0.3">
      <c r="A826" s="6" t="s">
        <v>13260</v>
      </c>
      <c r="B826" s="6"/>
      <c r="C826" s="6" t="s">
        <v>7514</v>
      </c>
      <c r="D826" s="6" t="str">
        <f t="shared" si="36"/>
        <v>ORD26003777</v>
      </c>
      <c r="E826" s="10">
        <v>46270</v>
      </c>
      <c r="F826" s="6" t="s">
        <v>12294</v>
      </c>
      <c r="G826" s="6" t="s">
        <v>27</v>
      </c>
      <c r="H826" s="8">
        <v>2999</v>
      </c>
      <c r="I826" s="8">
        <v>47.98</v>
      </c>
      <c r="J826" s="8">
        <v>8.64</v>
      </c>
      <c r="K826" s="8">
        <v>2942.38</v>
      </c>
      <c r="L826" s="10">
        <v>46272</v>
      </c>
      <c r="M826" s="6" t="s">
        <v>13136</v>
      </c>
      <c r="N826" s="6" t="str">
        <f>IF(COUNTIF($A$2:A826,A826)&gt;1,"DUP","OK")</f>
        <v>OK</v>
      </c>
      <c r="O826" s="6" t="str">
        <f t="shared" si="37"/>
        <v>ORD26003777</v>
      </c>
      <c r="P826" s="6" t="str">
        <f t="shared" si="38"/>
        <v>Sep</v>
      </c>
      <c r="Q826" s="6"/>
      <c r="R826" s="9"/>
      <c r="S826" s="8"/>
      <c r="T826" s="8"/>
      <c r="U826" s="8"/>
      <c r="V826" s="8"/>
      <c r="W826" s="8"/>
      <c r="X826" s="6"/>
      <c r="Y826" s="6"/>
    </row>
    <row r="827" spans="1:25" x14ac:dyDescent="0.3">
      <c r="A827" s="6" t="s">
        <v>13261</v>
      </c>
      <c r="B827" s="6"/>
      <c r="C827" s="6" t="s">
        <v>7558</v>
      </c>
      <c r="D827" s="6" t="str">
        <f t="shared" si="36"/>
        <v>ORD26003799</v>
      </c>
      <c r="E827" s="10">
        <v>46270</v>
      </c>
      <c r="F827" s="6" t="s">
        <v>12294</v>
      </c>
      <c r="G827" s="6" t="s">
        <v>18</v>
      </c>
      <c r="H827" s="8">
        <v>12998</v>
      </c>
      <c r="I827" s="8">
        <v>38.99</v>
      </c>
      <c r="J827" s="8">
        <v>7.02</v>
      </c>
      <c r="K827" s="8">
        <v>12951.99</v>
      </c>
      <c r="L827" s="10">
        <v>46272</v>
      </c>
      <c r="M827" s="6" t="s">
        <v>13136</v>
      </c>
      <c r="N827" s="6" t="str">
        <f>IF(COUNTIF($A$2:A827,A827)&gt;1,"DUP","OK")</f>
        <v>OK</v>
      </c>
      <c r="O827" s="6" t="str">
        <f t="shared" si="37"/>
        <v>ORD26003799</v>
      </c>
      <c r="P827" s="6" t="str">
        <f t="shared" si="38"/>
        <v>Sep</v>
      </c>
      <c r="Q827" s="6"/>
      <c r="R827" s="9"/>
      <c r="S827" s="8"/>
      <c r="T827" s="8"/>
      <c r="U827" s="8"/>
      <c r="V827" s="8"/>
      <c r="W827" s="8"/>
      <c r="X827" s="6"/>
      <c r="Y827" s="6"/>
    </row>
    <row r="828" spans="1:25" x14ac:dyDescent="0.3">
      <c r="A828" s="6" t="s">
        <v>13262</v>
      </c>
      <c r="B828" s="6"/>
      <c r="C828" s="6" t="s">
        <v>7602</v>
      </c>
      <c r="D828" s="6" t="str">
        <f t="shared" si="36"/>
        <v>ORD26003821</v>
      </c>
      <c r="E828" s="10">
        <v>46270</v>
      </c>
      <c r="F828" s="6" t="s">
        <v>12294</v>
      </c>
      <c r="G828" s="6" t="s">
        <v>18</v>
      </c>
      <c r="H828" s="8">
        <v>799</v>
      </c>
      <c r="I828" s="8">
        <v>0</v>
      </c>
      <c r="J828" s="8">
        <v>0</v>
      </c>
      <c r="K828" s="8">
        <v>799</v>
      </c>
      <c r="L828" s="10">
        <v>46272</v>
      </c>
      <c r="M828" s="6" t="s">
        <v>13136</v>
      </c>
      <c r="N828" s="6" t="str">
        <f>IF(COUNTIF($A$2:A828,A828)&gt;1,"DUP","OK")</f>
        <v>OK</v>
      </c>
      <c r="O828" s="6" t="str">
        <f t="shared" si="37"/>
        <v>ORD26003821</v>
      </c>
      <c r="P828" s="6" t="str">
        <f t="shared" si="38"/>
        <v>Sep</v>
      </c>
      <c r="Q828" s="6"/>
      <c r="R828" s="9"/>
      <c r="S828" s="8"/>
      <c r="T828" s="8"/>
      <c r="U828" s="8"/>
      <c r="V828" s="8"/>
      <c r="W828" s="8"/>
      <c r="X828" s="6"/>
      <c r="Y828" s="6"/>
    </row>
    <row r="829" spans="1:25" x14ac:dyDescent="0.3">
      <c r="A829" s="6" t="s">
        <v>13263</v>
      </c>
      <c r="B829" s="6"/>
      <c r="C829" s="6" t="s">
        <v>7620</v>
      </c>
      <c r="D829" s="6" t="str">
        <f t="shared" si="36"/>
        <v>ORD26003830</v>
      </c>
      <c r="E829" s="10">
        <v>46270</v>
      </c>
      <c r="F829" s="6" t="s">
        <v>12294</v>
      </c>
      <c r="G829" s="6" t="s">
        <v>27</v>
      </c>
      <c r="H829" s="8">
        <v>999</v>
      </c>
      <c r="I829" s="8">
        <v>17.98</v>
      </c>
      <c r="J829" s="8">
        <v>3.24</v>
      </c>
      <c r="K829" s="8">
        <v>977.78</v>
      </c>
      <c r="L829" s="10">
        <v>46272</v>
      </c>
      <c r="M829" s="6" t="s">
        <v>13136</v>
      </c>
      <c r="N829" s="6" t="str">
        <f>IF(COUNTIF($A$2:A829,A829)&gt;1,"DUP","OK")</f>
        <v>OK</v>
      </c>
      <c r="O829" s="6" t="str">
        <f t="shared" si="37"/>
        <v>ORD26003830</v>
      </c>
      <c r="P829" s="6" t="str">
        <f t="shared" si="38"/>
        <v>Sep</v>
      </c>
      <c r="Q829" s="6"/>
      <c r="R829" s="9"/>
      <c r="S829" s="8"/>
      <c r="T829" s="8"/>
      <c r="U829" s="8"/>
      <c r="V829" s="8"/>
      <c r="W829" s="8"/>
      <c r="X829" s="6"/>
      <c r="Y829" s="6"/>
    </row>
    <row r="830" spans="1:25" x14ac:dyDescent="0.3">
      <c r="A830" s="6" t="s">
        <v>13264</v>
      </c>
      <c r="B830" s="6"/>
      <c r="C830" s="6" t="s">
        <v>7636</v>
      </c>
      <c r="D830" s="6" t="str">
        <f t="shared" si="36"/>
        <v>ORD26003838</v>
      </c>
      <c r="E830" s="10">
        <v>46270</v>
      </c>
      <c r="F830" s="6" t="s">
        <v>12294</v>
      </c>
      <c r="G830" s="6" t="s">
        <v>27</v>
      </c>
      <c r="H830" s="8">
        <v>599</v>
      </c>
      <c r="I830" s="8">
        <v>10.78</v>
      </c>
      <c r="J830" s="8">
        <v>1.94</v>
      </c>
      <c r="K830" s="8">
        <v>586.28</v>
      </c>
      <c r="L830" s="10">
        <v>46272</v>
      </c>
      <c r="M830" s="6" t="s">
        <v>13136</v>
      </c>
      <c r="N830" s="6" t="str">
        <f>IF(COUNTIF($A$2:A830,A830)&gt;1,"DUP","OK")</f>
        <v>OK</v>
      </c>
      <c r="O830" s="6" t="str">
        <f t="shared" si="37"/>
        <v>ORD26003838</v>
      </c>
      <c r="P830" s="6" t="str">
        <f t="shared" si="38"/>
        <v>Sep</v>
      </c>
      <c r="Q830" s="6"/>
      <c r="R830" s="9"/>
      <c r="S830" s="8"/>
      <c r="T830" s="8"/>
      <c r="U830" s="8"/>
      <c r="V830" s="8"/>
      <c r="W830" s="8"/>
      <c r="X830" s="6"/>
      <c r="Y830" s="6"/>
    </row>
    <row r="831" spans="1:25" x14ac:dyDescent="0.3">
      <c r="A831" s="6" t="s">
        <v>13265</v>
      </c>
      <c r="B831" s="6"/>
      <c r="C831" s="6" t="s">
        <v>7683</v>
      </c>
      <c r="D831" s="6" t="str">
        <f t="shared" si="36"/>
        <v>ORD26003862</v>
      </c>
      <c r="E831" s="10">
        <v>46270</v>
      </c>
      <c r="F831" s="6" t="s">
        <v>12294</v>
      </c>
      <c r="G831" s="6" t="s">
        <v>43</v>
      </c>
      <c r="H831" s="8">
        <v>10497</v>
      </c>
      <c r="I831" s="8">
        <v>94.47</v>
      </c>
      <c r="J831" s="8">
        <v>17</v>
      </c>
      <c r="K831" s="8">
        <v>10385.530000000001</v>
      </c>
      <c r="L831" s="10">
        <v>46272</v>
      </c>
      <c r="M831" s="6" t="s">
        <v>13136</v>
      </c>
      <c r="N831" s="6" t="str">
        <f>IF(COUNTIF($A$2:A831,A831)&gt;1,"DUP","OK")</f>
        <v>OK</v>
      </c>
      <c r="O831" s="6" t="str">
        <f t="shared" si="37"/>
        <v>ORD26003862</v>
      </c>
      <c r="P831" s="6" t="str">
        <f t="shared" si="38"/>
        <v>Sep</v>
      </c>
      <c r="Q831" s="6"/>
      <c r="R831" s="9"/>
      <c r="S831" s="8"/>
      <c r="T831" s="8"/>
      <c r="U831" s="8"/>
      <c r="V831" s="8"/>
      <c r="W831" s="8"/>
      <c r="X831" s="6"/>
      <c r="Y831" s="6"/>
    </row>
    <row r="832" spans="1:25" x14ac:dyDescent="0.3">
      <c r="A832" s="6" t="s">
        <v>13266</v>
      </c>
      <c r="B832" s="6"/>
      <c r="C832" s="6" t="s">
        <v>7732</v>
      </c>
      <c r="D832" s="6" t="str">
        <f t="shared" si="36"/>
        <v>ORD26003887</v>
      </c>
      <c r="E832" s="10">
        <v>46270</v>
      </c>
      <c r="F832" s="6" t="s">
        <v>12294</v>
      </c>
      <c r="G832" s="6" t="s">
        <v>18</v>
      </c>
      <c r="H832" s="8">
        <v>8348</v>
      </c>
      <c r="I832" s="8">
        <v>25.04</v>
      </c>
      <c r="J832" s="8">
        <v>4.51</v>
      </c>
      <c r="K832" s="8">
        <v>8318.4500000000007</v>
      </c>
      <c r="L832" s="10">
        <v>46272</v>
      </c>
      <c r="M832" s="6" t="s">
        <v>13136</v>
      </c>
      <c r="N832" s="6" t="str">
        <f>IF(COUNTIF($A$2:A832,A832)&gt;1,"DUP","OK")</f>
        <v>OK</v>
      </c>
      <c r="O832" s="6" t="str">
        <f t="shared" si="37"/>
        <v>ORD26003887</v>
      </c>
      <c r="P832" s="6" t="str">
        <f t="shared" si="38"/>
        <v>Sep</v>
      </c>
      <c r="Q832" s="6"/>
      <c r="R832" s="9"/>
      <c r="S832" s="8"/>
      <c r="T832" s="8"/>
      <c r="U832" s="8"/>
      <c r="V832" s="8"/>
      <c r="W832" s="8"/>
      <c r="X832" s="6"/>
      <c r="Y832" s="6"/>
    </row>
    <row r="833" spans="1:25" x14ac:dyDescent="0.3">
      <c r="A833" s="6" t="s">
        <v>13267</v>
      </c>
      <c r="B833" s="6"/>
      <c r="C833" s="6" t="s">
        <v>7840</v>
      </c>
      <c r="D833" s="6" t="str">
        <f t="shared" si="36"/>
        <v>ORD26003942</v>
      </c>
      <c r="E833" s="10">
        <v>46270</v>
      </c>
      <c r="F833" s="6" t="s">
        <v>12294</v>
      </c>
      <c r="G833" s="6" t="s">
        <v>18</v>
      </c>
      <c r="H833" s="8">
        <v>799</v>
      </c>
      <c r="I833" s="8">
        <v>0</v>
      </c>
      <c r="J833" s="8">
        <v>0</v>
      </c>
      <c r="K833" s="8">
        <v>799</v>
      </c>
      <c r="L833" s="10">
        <v>46272</v>
      </c>
      <c r="M833" s="6" t="s">
        <v>13136</v>
      </c>
      <c r="N833" s="6" t="str">
        <f>IF(COUNTIF($A$2:A833,A833)&gt;1,"DUP","OK")</f>
        <v>OK</v>
      </c>
      <c r="O833" s="6" t="str">
        <f t="shared" si="37"/>
        <v>ORD26003942</v>
      </c>
      <c r="P833" s="6" t="str">
        <f t="shared" si="38"/>
        <v>Sep</v>
      </c>
      <c r="Q833" s="6"/>
      <c r="R833" s="9"/>
      <c r="S833" s="8"/>
      <c r="T833" s="8"/>
      <c r="U833" s="8"/>
      <c r="V833" s="8"/>
      <c r="W833" s="8"/>
      <c r="X833" s="6"/>
      <c r="Y833" s="6"/>
    </row>
    <row r="834" spans="1:25" x14ac:dyDescent="0.3">
      <c r="A834" s="6" t="s">
        <v>13268</v>
      </c>
      <c r="B834" s="6"/>
      <c r="C834" s="6" t="s">
        <v>13269</v>
      </c>
      <c r="D834" s="6" t="str">
        <f t="shared" ref="D834:D897" si="39">UPPER(SUBSTITUTE(TRIM(C834),"-",""))</f>
        <v>ORD26003966</v>
      </c>
      <c r="E834" s="10">
        <v>46270</v>
      </c>
      <c r="F834" s="6" t="s">
        <v>12294</v>
      </c>
      <c r="G834" s="6" t="s">
        <v>27</v>
      </c>
      <c r="H834" s="8">
        <v>1299</v>
      </c>
      <c r="I834" s="8">
        <v>23.38</v>
      </c>
      <c r="J834" s="8">
        <v>4.21</v>
      </c>
      <c r="K834" s="8">
        <v>1271.4100000000001</v>
      </c>
      <c r="L834" s="10">
        <v>46272</v>
      </c>
      <c r="M834" s="6" t="s">
        <v>13136</v>
      </c>
      <c r="N834" s="6" t="str">
        <f>IF(COUNTIF($A$2:A834,A834)&gt;1,"DUP","OK")</f>
        <v>OK</v>
      </c>
      <c r="O834" s="6" t="str">
        <f t="shared" ref="O834:O897" si="40">IF(F834="REFUND",INDEX($D$2:$D$5743,MATCH(B834,$A$2:$A$5743,0)),D834)</f>
        <v>ORD26003966</v>
      </c>
      <c r="P834" s="6" t="str">
        <f t="shared" ref="P834:P897" si="41">IF(L834&gt;DATE(2026,9,30),"Oct-Due","Sep")</f>
        <v>Sep</v>
      </c>
      <c r="Q834" s="6"/>
      <c r="R834" s="9"/>
      <c r="S834" s="8"/>
      <c r="T834" s="8"/>
      <c r="U834" s="8"/>
      <c r="V834" s="8"/>
      <c r="W834" s="8"/>
      <c r="X834" s="6"/>
      <c r="Y834" s="6"/>
    </row>
    <row r="835" spans="1:25" x14ac:dyDescent="0.3">
      <c r="A835" s="6" t="s">
        <v>13270</v>
      </c>
      <c r="B835" s="6"/>
      <c r="C835" s="6" t="s">
        <v>7935</v>
      </c>
      <c r="D835" s="6" t="str">
        <f t="shared" si="39"/>
        <v>ORD26003990</v>
      </c>
      <c r="E835" s="10">
        <v>46270</v>
      </c>
      <c r="F835" s="6" t="s">
        <v>12294</v>
      </c>
      <c r="G835" s="6" t="s">
        <v>18</v>
      </c>
      <c r="H835" s="8">
        <v>1499</v>
      </c>
      <c r="I835" s="8">
        <v>0</v>
      </c>
      <c r="J835" s="8">
        <v>0</v>
      </c>
      <c r="K835" s="8">
        <v>1499</v>
      </c>
      <c r="L835" s="10">
        <v>46272</v>
      </c>
      <c r="M835" s="6" t="s">
        <v>13136</v>
      </c>
      <c r="N835" s="6" t="str">
        <f>IF(COUNTIF($A$2:A835,A835)&gt;1,"DUP","OK")</f>
        <v>OK</v>
      </c>
      <c r="O835" s="6" t="str">
        <f t="shared" si="40"/>
        <v>ORD26003990</v>
      </c>
      <c r="P835" s="6" t="str">
        <f t="shared" si="41"/>
        <v>Sep</v>
      </c>
      <c r="Q835" s="6"/>
      <c r="R835" s="9"/>
      <c r="S835" s="8"/>
      <c r="T835" s="8"/>
      <c r="U835" s="8"/>
      <c r="V835" s="8"/>
      <c r="W835" s="8"/>
      <c r="X835" s="6"/>
      <c r="Y835" s="6"/>
    </row>
    <row r="836" spans="1:25" x14ac:dyDescent="0.3">
      <c r="A836" s="6" t="s">
        <v>13271</v>
      </c>
      <c r="B836" s="6"/>
      <c r="C836" s="6" t="s">
        <v>7977</v>
      </c>
      <c r="D836" s="6" t="str">
        <f t="shared" si="39"/>
        <v>ORD26004012</v>
      </c>
      <c r="E836" s="10">
        <v>46270</v>
      </c>
      <c r="F836" s="6" t="s">
        <v>12294</v>
      </c>
      <c r="G836" s="6" t="s">
        <v>18</v>
      </c>
      <c r="H836" s="8">
        <v>798</v>
      </c>
      <c r="I836" s="8">
        <v>0</v>
      </c>
      <c r="J836" s="8">
        <v>0</v>
      </c>
      <c r="K836" s="8">
        <v>798</v>
      </c>
      <c r="L836" s="10">
        <v>46272</v>
      </c>
      <c r="M836" s="6" t="s">
        <v>13136</v>
      </c>
      <c r="N836" s="6" t="str">
        <f>IF(COUNTIF($A$2:A836,A836)&gt;1,"DUP","OK")</f>
        <v>OK</v>
      </c>
      <c r="O836" s="6" t="str">
        <f t="shared" si="40"/>
        <v>ORD26004012</v>
      </c>
      <c r="P836" s="6" t="str">
        <f t="shared" si="41"/>
        <v>Sep</v>
      </c>
      <c r="Q836" s="6"/>
      <c r="R836" s="9"/>
      <c r="S836" s="8"/>
      <c r="T836" s="8"/>
      <c r="U836" s="8"/>
      <c r="V836" s="8"/>
      <c r="W836" s="8"/>
      <c r="X836" s="6"/>
      <c r="Y836" s="6"/>
    </row>
    <row r="837" spans="1:25" x14ac:dyDescent="0.3">
      <c r="A837" s="6" t="s">
        <v>13272</v>
      </c>
      <c r="B837" s="6"/>
      <c r="C837" s="6" t="s">
        <v>8088</v>
      </c>
      <c r="D837" s="6" t="str">
        <f t="shared" si="39"/>
        <v>ORD26004069</v>
      </c>
      <c r="E837" s="10">
        <v>46270</v>
      </c>
      <c r="F837" s="6" t="s">
        <v>12294</v>
      </c>
      <c r="G837" s="6" t="s">
        <v>27</v>
      </c>
      <c r="H837" s="8">
        <v>4999</v>
      </c>
      <c r="I837" s="8">
        <v>79.98</v>
      </c>
      <c r="J837" s="8">
        <v>14.4</v>
      </c>
      <c r="K837" s="8">
        <v>4904.62</v>
      </c>
      <c r="L837" s="10">
        <v>46272</v>
      </c>
      <c r="M837" s="6" t="s">
        <v>13136</v>
      </c>
      <c r="N837" s="6" t="str">
        <f>IF(COUNTIF($A$2:A837,A837)&gt;1,"DUP","OK")</f>
        <v>OK</v>
      </c>
      <c r="O837" s="6" t="str">
        <f t="shared" si="40"/>
        <v>ORD26004069</v>
      </c>
      <c r="P837" s="6" t="str">
        <f t="shared" si="41"/>
        <v>Sep</v>
      </c>
      <c r="Q837" s="6"/>
      <c r="R837" s="9"/>
      <c r="S837" s="8"/>
      <c r="T837" s="8"/>
      <c r="U837" s="8"/>
      <c r="V837" s="8"/>
      <c r="W837" s="8"/>
      <c r="X837" s="6"/>
      <c r="Y837" s="6"/>
    </row>
    <row r="838" spans="1:25" x14ac:dyDescent="0.3">
      <c r="A838" s="6" t="s">
        <v>13273</v>
      </c>
      <c r="B838" s="6"/>
      <c r="C838" s="6" t="s">
        <v>8092</v>
      </c>
      <c r="D838" s="6" t="str">
        <f t="shared" si="39"/>
        <v>ORD26004071</v>
      </c>
      <c r="E838" s="10">
        <v>46270</v>
      </c>
      <c r="F838" s="6" t="s">
        <v>12294</v>
      </c>
      <c r="G838" s="6" t="s">
        <v>18</v>
      </c>
      <c r="H838" s="8">
        <v>599</v>
      </c>
      <c r="I838" s="8">
        <v>0</v>
      </c>
      <c r="J838" s="8">
        <v>0</v>
      </c>
      <c r="K838" s="8">
        <v>599</v>
      </c>
      <c r="L838" s="10">
        <v>46272</v>
      </c>
      <c r="M838" s="6" t="s">
        <v>13136</v>
      </c>
      <c r="N838" s="6" t="str">
        <f>IF(COUNTIF($A$2:A838,A838)&gt;1,"DUP","OK")</f>
        <v>OK</v>
      </c>
      <c r="O838" s="6" t="str">
        <f t="shared" si="40"/>
        <v>ORD26004071</v>
      </c>
      <c r="P838" s="6" t="str">
        <f t="shared" si="41"/>
        <v>Sep</v>
      </c>
      <c r="Q838" s="6"/>
      <c r="R838" s="9"/>
      <c r="S838" s="8"/>
      <c r="T838" s="8"/>
      <c r="U838" s="8"/>
      <c r="V838" s="8"/>
      <c r="W838" s="8"/>
      <c r="X838" s="6"/>
      <c r="Y838" s="6"/>
    </row>
    <row r="839" spans="1:25" x14ac:dyDescent="0.3">
      <c r="A839" s="6" t="s">
        <v>13274</v>
      </c>
      <c r="B839" s="6"/>
      <c r="C839" s="6" t="s">
        <v>8139</v>
      </c>
      <c r="D839" s="6" t="str">
        <f t="shared" si="39"/>
        <v>ORD26004095</v>
      </c>
      <c r="E839" s="10">
        <v>46270</v>
      </c>
      <c r="F839" s="6" t="s">
        <v>12294</v>
      </c>
      <c r="G839" s="6" t="s">
        <v>27</v>
      </c>
      <c r="H839" s="8">
        <v>1148</v>
      </c>
      <c r="I839" s="8">
        <v>20.66</v>
      </c>
      <c r="J839" s="8">
        <v>3.72</v>
      </c>
      <c r="K839" s="8">
        <v>1123.6199999999999</v>
      </c>
      <c r="L839" s="10">
        <v>46272</v>
      </c>
      <c r="M839" s="6" t="s">
        <v>13136</v>
      </c>
      <c r="N839" s="6" t="str">
        <f>IF(COUNTIF($A$2:A839,A839)&gt;1,"DUP","OK")</f>
        <v>OK</v>
      </c>
      <c r="O839" s="6" t="str">
        <f t="shared" si="40"/>
        <v>ORD26004095</v>
      </c>
      <c r="P839" s="6" t="str">
        <f t="shared" si="41"/>
        <v>Sep</v>
      </c>
      <c r="Q839" s="6"/>
      <c r="R839" s="9"/>
      <c r="S839" s="8"/>
      <c r="T839" s="8"/>
      <c r="U839" s="8"/>
      <c r="V839" s="8"/>
      <c r="W839" s="8"/>
      <c r="X839" s="6"/>
      <c r="Y839" s="6"/>
    </row>
    <row r="840" spans="1:25" x14ac:dyDescent="0.3">
      <c r="A840" s="6" t="s">
        <v>13275</v>
      </c>
      <c r="B840" s="6"/>
      <c r="C840" s="6" t="s">
        <v>13276</v>
      </c>
      <c r="D840" s="6" t="str">
        <f t="shared" si="39"/>
        <v>ORD26004133</v>
      </c>
      <c r="E840" s="10">
        <v>46270</v>
      </c>
      <c r="F840" s="6" t="s">
        <v>12294</v>
      </c>
      <c r="G840" s="6" t="s">
        <v>43</v>
      </c>
      <c r="H840" s="8">
        <v>1598</v>
      </c>
      <c r="I840" s="8">
        <v>23.97</v>
      </c>
      <c r="J840" s="8">
        <v>4.3099999999999996</v>
      </c>
      <c r="K840" s="8">
        <v>1569.72</v>
      </c>
      <c r="L840" s="10">
        <v>46272</v>
      </c>
      <c r="M840" s="6" t="s">
        <v>13136</v>
      </c>
      <c r="N840" s="6" t="str">
        <f>IF(COUNTIF($A$2:A840,A840)&gt;1,"DUP","OK")</f>
        <v>OK</v>
      </c>
      <c r="O840" s="6" t="str">
        <f t="shared" si="40"/>
        <v>ORD26004133</v>
      </c>
      <c r="P840" s="6" t="str">
        <f t="shared" si="41"/>
        <v>Sep</v>
      </c>
      <c r="Q840" s="6"/>
      <c r="R840" s="9"/>
      <c r="S840" s="8"/>
      <c r="T840" s="8"/>
      <c r="U840" s="8"/>
      <c r="V840" s="8"/>
      <c r="W840" s="8"/>
      <c r="X840" s="6"/>
      <c r="Y840" s="6"/>
    </row>
    <row r="841" spans="1:25" x14ac:dyDescent="0.3">
      <c r="A841" s="6" t="s">
        <v>13277</v>
      </c>
      <c r="B841" s="6"/>
      <c r="C841" s="6" t="s">
        <v>13278</v>
      </c>
      <c r="D841" s="6" t="str">
        <f t="shared" si="39"/>
        <v>ORD26004142</v>
      </c>
      <c r="E841" s="10">
        <v>46270</v>
      </c>
      <c r="F841" s="6" t="s">
        <v>12294</v>
      </c>
      <c r="G841" s="6" t="s">
        <v>27</v>
      </c>
      <c r="H841" s="8">
        <v>299</v>
      </c>
      <c r="I841" s="8">
        <v>5.38</v>
      </c>
      <c r="J841" s="8">
        <v>0.97</v>
      </c>
      <c r="K841" s="8">
        <v>292.64999999999998</v>
      </c>
      <c r="L841" s="10">
        <v>46272</v>
      </c>
      <c r="M841" s="6" t="s">
        <v>13136</v>
      </c>
      <c r="N841" s="6" t="str">
        <f>IF(COUNTIF($A$2:A841,A841)&gt;1,"DUP","OK")</f>
        <v>OK</v>
      </c>
      <c r="O841" s="6" t="str">
        <f t="shared" si="40"/>
        <v>ORD26004142</v>
      </c>
      <c r="P841" s="6" t="str">
        <f t="shared" si="41"/>
        <v>Sep</v>
      </c>
      <c r="Q841" s="6"/>
      <c r="R841" s="9"/>
      <c r="S841" s="8"/>
      <c r="T841" s="8"/>
      <c r="U841" s="8"/>
      <c r="V841" s="8"/>
      <c r="W841" s="8"/>
      <c r="X841" s="6"/>
      <c r="Y841" s="6"/>
    </row>
    <row r="842" spans="1:25" x14ac:dyDescent="0.3">
      <c r="A842" s="6" t="s">
        <v>13279</v>
      </c>
      <c r="B842" s="6"/>
      <c r="C842" s="6" t="s">
        <v>13280</v>
      </c>
      <c r="D842" s="6" t="str">
        <f t="shared" si="39"/>
        <v>ORD26004159</v>
      </c>
      <c r="E842" s="10">
        <v>46270</v>
      </c>
      <c r="F842" s="6" t="s">
        <v>12294</v>
      </c>
      <c r="G842" s="6" t="s">
        <v>27</v>
      </c>
      <c r="H842" s="8">
        <v>2499</v>
      </c>
      <c r="I842" s="8">
        <v>39.979999999999997</v>
      </c>
      <c r="J842" s="8">
        <v>7.2</v>
      </c>
      <c r="K842" s="8">
        <v>2451.8200000000002</v>
      </c>
      <c r="L842" s="10">
        <v>46272</v>
      </c>
      <c r="M842" s="6" t="s">
        <v>13136</v>
      </c>
      <c r="N842" s="6" t="str">
        <f>IF(COUNTIF($A$2:A842,A842)&gt;1,"DUP","OK")</f>
        <v>OK</v>
      </c>
      <c r="O842" s="6" t="str">
        <f t="shared" si="40"/>
        <v>ORD26004159</v>
      </c>
      <c r="P842" s="6" t="str">
        <f t="shared" si="41"/>
        <v>Sep</v>
      </c>
      <c r="Q842" s="6"/>
      <c r="R842" s="9"/>
      <c r="S842" s="8"/>
      <c r="T842" s="8"/>
      <c r="U842" s="8"/>
      <c r="V842" s="8"/>
      <c r="W842" s="8"/>
      <c r="X842" s="6"/>
      <c r="Y842" s="6"/>
    </row>
    <row r="843" spans="1:25" x14ac:dyDescent="0.3">
      <c r="A843" s="6" t="s">
        <v>13281</v>
      </c>
      <c r="B843" s="6"/>
      <c r="C843" s="6" t="s">
        <v>8325</v>
      </c>
      <c r="D843" s="6" t="str">
        <f t="shared" si="39"/>
        <v>ORD26004192</v>
      </c>
      <c r="E843" s="10">
        <v>46270</v>
      </c>
      <c r="F843" s="6" t="s">
        <v>12294</v>
      </c>
      <c r="G843" s="6" t="s">
        <v>18</v>
      </c>
      <c r="H843" s="8">
        <v>3498</v>
      </c>
      <c r="I843" s="8">
        <v>10.49</v>
      </c>
      <c r="J843" s="8">
        <v>1.89</v>
      </c>
      <c r="K843" s="8">
        <v>3485.62</v>
      </c>
      <c r="L843" s="10">
        <v>46272</v>
      </c>
      <c r="M843" s="6" t="s">
        <v>13136</v>
      </c>
      <c r="N843" s="6" t="str">
        <f>IF(COUNTIF($A$2:A843,A843)&gt;1,"DUP","OK")</f>
        <v>OK</v>
      </c>
      <c r="O843" s="6" t="str">
        <f t="shared" si="40"/>
        <v>ORD26004192</v>
      </c>
      <c r="P843" s="6" t="str">
        <f t="shared" si="41"/>
        <v>Sep</v>
      </c>
      <c r="Q843" s="6"/>
      <c r="R843" s="9"/>
      <c r="S843" s="8"/>
      <c r="T843" s="8"/>
      <c r="U843" s="8"/>
      <c r="V843" s="8"/>
      <c r="W843" s="8"/>
      <c r="X843" s="6"/>
      <c r="Y843" s="6"/>
    </row>
    <row r="844" spans="1:25" x14ac:dyDescent="0.3">
      <c r="A844" s="6" t="s">
        <v>13282</v>
      </c>
      <c r="B844" s="6"/>
      <c r="C844" s="6" t="s">
        <v>8456</v>
      </c>
      <c r="D844" s="6" t="str">
        <f t="shared" si="39"/>
        <v>ORD26004259</v>
      </c>
      <c r="E844" s="10">
        <v>46270</v>
      </c>
      <c r="F844" s="6" t="s">
        <v>12294</v>
      </c>
      <c r="G844" s="6" t="s">
        <v>18</v>
      </c>
      <c r="H844" s="8">
        <v>6347</v>
      </c>
      <c r="I844" s="8">
        <v>19.04</v>
      </c>
      <c r="J844" s="8">
        <v>3.43</v>
      </c>
      <c r="K844" s="8">
        <v>6324.53</v>
      </c>
      <c r="L844" s="10">
        <v>46272</v>
      </c>
      <c r="M844" s="6" t="s">
        <v>13136</v>
      </c>
      <c r="N844" s="6" t="str">
        <f>IF(COUNTIF($A$2:A844,A844)&gt;1,"DUP","OK")</f>
        <v>OK</v>
      </c>
      <c r="O844" s="6" t="str">
        <f t="shared" si="40"/>
        <v>ORD26004259</v>
      </c>
      <c r="P844" s="6" t="str">
        <f t="shared" si="41"/>
        <v>Sep</v>
      </c>
      <c r="Q844" s="6"/>
      <c r="R844" s="9"/>
      <c r="S844" s="8"/>
      <c r="T844" s="8"/>
      <c r="U844" s="8"/>
      <c r="V844" s="8"/>
      <c r="W844" s="8"/>
      <c r="X844" s="6"/>
      <c r="Y844" s="6"/>
    </row>
    <row r="845" spans="1:25" x14ac:dyDescent="0.3">
      <c r="A845" s="6" t="s">
        <v>13283</v>
      </c>
      <c r="B845" s="6"/>
      <c r="C845" s="6" t="s">
        <v>8458</v>
      </c>
      <c r="D845" s="6" t="str">
        <f t="shared" si="39"/>
        <v>ORD26004260</v>
      </c>
      <c r="E845" s="10">
        <v>46270</v>
      </c>
      <c r="F845" s="6" t="s">
        <v>12294</v>
      </c>
      <c r="G845" s="6" t="s">
        <v>18</v>
      </c>
      <c r="H845" s="8">
        <v>349</v>
      </c>
      <c r="I845" s="8">
        <v>0</v>
      </c>
      <c r="J845" s="8">
        <v>0</v>
      </c>
      <c r="K845" s="8">
        <v>349</v>
      </c>
      <c r="L845" s="10">
        <v>46272</v>
      </c>
      <c r="M845" s="6" t="s">
        <v>13136</v>
      </c>
      <c r="N845" s="6" t="str">
        <f>IF(COUNTIF($A$2:A845,A845)&gt;1,"DUP","OK")</f>
        <v>OK</v>
      </c>
      <c r="O845" s="6" t="str">
        <f t="shared" si="40"/>
        <v>ORD26004260</v>
      </c>
      <c r="P845" s="6" t="str">
        <f t="shared" si="41"/>
        <v>Sep</v>
      </c>
      <c r="Q845" s="6"/>
      <c r="R845" s="9"/>
      <c r="S845" s="8"/>
      <c r="T845" s="8"/>
      <c r="U845" s="8"/>
      <c r="V845" s="8"/>
      <c r="W845" s="8"/>
      <c r="X845" s="6"/>
      <c r="Y845" s="6"/>
    </row>
    <row r="846" spans="1:25" x14ac:dyDescent="0.3">
      <c r="A846" s="6" t="s">
        <v>13284</v>
      </c>
      <c r="B846" s="6"/>
      <c r="C846" s="6" t="s">
        <v>8545</v>
      </c>
      <c r="D846" s="6" t="str">
        <f t="shared" si="39"/>
        <v>ORD26004304</v>
      </c>
      <c r="E846" s="10">
        <v>46270</v>
      </c>
      <c r="F846" s="6" t="s">
        <v>12294</v>
      </c>
      <c r="G846" s="6" t="s">
        <v>54</v>
      </c>
      <c r="H846" s="8">
        <v>5998</v>
      </c>
      <c r="I846" s="8">
        <v>101.97</v>
      </c>
      <c r="J846" s="8">
        <v>18.350000000000001</v>
      </c>
      <c r="K846" s="8">
        <v>5877.68</v>
      </c>
      <c r="L846" s="10">
        <v>46272</v>
      </c>
      <c r="M846" s="6" t="s">
        <v>13136</v>
      </c>
      <c r="N846" s="6" t="str">
        <f>IF(COUNTIF($A$2:A846,A846)&gt;1,"DUP","OK")</f>
        <v>OK</v>
      </c>
      <c r="O846" s="6" t="str">
        <f t="shared" si="40"/>
        <v>ORD26004304</v>
      </c>
      <c r="P846" s="6" t="str">
        <f t="shared" si="41"/>
        <v>Sep</v>
      </c>
      <c r="Q846" s="6"/>
      <c r="R846" s="9"/>
      <c r="S846" s="8"/>
      <c r="T846" s="8"/>
      <c r="U846" s="8"/>
      <c r="V846" s="8"/>
      <c r="W846" s="8"/>
      <c r="X846" s="6"/>
      <c r="Y846" s="6"/>
    </row>
    <row r="847" spans="1:25" x14ac:dyDescent="0.3">
      <c r="A847" s="6" t="s">
        <v>13285</v>
      </c>
      <c r="B847" s="6"/>
      <c r="C847" s="6" t="s">
        <v>13286</v>
      </c>
      <c r="D847" s="6" t="str">
        <f t="shared" si="39"/>
        <v>ORD26004338</v>
      </c>
      <c r="E847" s="10">
        <v>46270</v>
      </c>
      <c r="F847" s="6" t="s">
        <v>12294</v>
      </c>
      <c r="G847" s="6" t="s">
        <v>54</v>
      </c>
      <c r="H847" s="8">
        <v>3997</v>
      </c>
      <c r="I847" s="8">
        <v>67.95</v>
      </c>
      <c r="J847" s="8">
        <v>12.23</v>
      </c>
      <c r="K847" s="8">
        <v>3916.82</v>
      </c>
      <c r="L847" s="10">
        <v>46272</v>
      </c>
      <c r="M847" s="6" t="s">
        <v>13136</v>
      </c>
      <c r="N847" s="6" t="str">
        <f>IF(COUNTIF($A$2:A847,A847)&gt;1,"DUP","OK")</f>
        <v>OK</v>
      </c>
      <c r="O847" s="6" t="str">
        <f t="shared" si="40"/>
        <v>ORD26004338</v>
      </c>
      <c r="P847" s="6" t="str">
        <f t="shared" si="41"/>
        <v>Sep</v>
      </c>
      <c r="Q847" s="6"/>
      <c r="R847" s="9"/>
      <c r="S847" s="8"/>
      <c r="T847" s="8"/>
      <c r="U847" s="8"/>
      <c r="V847" s="8"/>
      <c r="W847" s="8"/>
      <c r="X847" s="6"/>
      <c r="Y847" s="6"/>
    </row>
    <row r="848" spans="1:25" x14ac:dyDescent="0.3">
      <c r="A848" s="6" t="s">
        <v>13287</v>
      </c>
      <c r="B848" s="6"/>
      <c r="C848" s="6" t="s">
        <v>8621</v>
      </c>
      <c r="D848" s="6" t="str">
        <f t="shared" si="39"/>
        <v>ORD26004342</v>
      </c>
      <c r="E848" s="10">
        <v>46270</v>
      </c>
      <c r="F848" s="6" t="s">
        <v>12294</v>
      </c>
      <c r="G848" s="6" t="s">
        <v>18</v>
      </c>
      <c r="H848" s="8">
        <v>3797</v>
      </c>
      <c r="I848" s="8">
        <v>11.39</v>
      </c>
      <c r="J848" s="8">
        <v>2.0499999999999998</v>
      </c>
      <c r="K848" s="8">
        <v>3783.56</v>
      </c>
      <c r="L848" s="10">
        <v>46272</v>
      </c>
      <c r="M848" s="6" t="s">
        <v>13136</v>
      </c>
      <c r="N848" s="6" t="str">
        <f>IF(COUNTIF($A$2:A848,A848)&gt;1,"DUP","OK")</f>
        <v>OK</v>
      </c>
      <c r="O848" s="6" t="str">
        <f t="shared" si="40"/>
        <v>ORD26004342</v>
      </c>
      <c r="P848" s="6" t="str">
        <f t="shared" si="41"/>
        <v>Sep</v>
      </c>
      <c r="Q848" s="6"/>
      <c r="R848" s="9"/>
      <c r="S848" s="8"/>
      <c r="T848" s="8"/>
      <c r="U848" s="8"/>
      <c r="V848" s="8"/>
      <c r="W848" s="8"/>
      <c r="X848" s="6"/>
      <c r="Y848" s="6"/>
    </row>
    <row r="849" spans="1:25" x14ac:dyDescent="0.3">
      <c r="A849" s="6" t="s">
        <v>13288</v>
      </c>
      <c r="B849" s="6"/>
      <c r="C849" s="6" t="s">
        <v>8645</v>
      </c>
      <c r="D849" s="6" t="str">
        <f t="shared" si="39"/>
        <v>ORD26004354</v>
      </c>
      <c r="E849" s="10">
        <v>46270</v>
      </c>
      <c r="F849" s="6" t="s">
        <v>12294</v>
      </c>
      <c r="G849" s="6" t="s">
        <v>18</v>
      </c>
      <c r="H849" s="8">
        <v>2999</v>
      </c>
      <c r="I849" s="8">
        <v>9</v>
      </c>
      <c r="J849" s="8">
        <v>1.62</v>
      </c>
      <c r="K849" s="8">
        <v>2988.38</v>
      </c>
      <c r="L849" s="10">
        <v>46272</v>
      </c>
      <c r="M849" s="6" t="s">
        <v>13136</v>
      </c>
      <c r="N849" s="6" t="str">
        <f>IF(COUNTIF($A$2:A849,A849)&gt;1,"DUP","OK")</f>
        <v>OK</v>
      </c>
      <c r="O849" s="6" t="str">
        <f t="shared" si="40"/>
        <v>ORD26004354</v>
      </c>
      <c r="P849" s="6" t="str">
        <f t="shared" si="41"/>
        <v>Sep</v>
      </c>
      <c r="Q849" s="6"/>
      <c r="R849" s="9"/>
      <c r="S849" s="8"/>
      <c r="T849" s="8"/>
      <c r="U849" s="8"/>
      <c r="V849" s="8"/>
      <c r="W849" s="8"/>
      <c r="X849" s="6"/>
      <c r="Y849" s="6"/>
    </row>
    <row r="850" spans="1:25" x14ac:dyDescent="0.3">
      <c r="A850" s="6" t="s">
        <v>13289</v>
      </c>
      <c r="B850" s="6"/>
      <c r="C850" s="6" t="s">
        <v>8842</v>
      </c>
      <c r="D850" s="6" t="str">
        <f t="shared" si="39"/>
        <v>ORD26004455</v>
      </c>
      <c r="E850" s="10">
        <v>46270</v>
      </c>
      <c r="F850" s="6" t="s">
        <v>12294</v>
      </c>
      <c r="G850" s="6" t="s">
        <v>18</v>
      </c>
      <c r="H850" s="8">
        <v>1799</v>
      </c>
      <c r="I850" s="8">
        <v>0</v>
      </c>
      <c r="J850" s="8">
        <v>0</v>
      </c>
      <c r="K850" s="8">
        <v>1799</v>
      </c>
      <c r="L850" s="10">
        <v>46272</v>
      </c>
      <c r="M850" s="6" t="s">
        <v>13136</v>
      </c>
      <c r="N850" s="6" t="str">
        <f>IF(COUNTIF($A$2:A850,A850)&gt;1,"DUP","OK")</f>
        <v>OK</v>
      </c>
      <c r="O850" s="6" t="str">
        <f t="shared" si="40"/>
        <v>ORD26004455</v>
      </c>
      <c r="P850" s="6" t="str">
        <f t="shared" si="41"/>
        <v>Sep</v>
      </c>
      <c r="Q850" s="6"/>
      <c r="R850" s="9"/>
      <c r="S850" s="8"/>
      <c r="T850" s="8"/>
      <c r="U850" s="8"/>
      <c r="V850" s="8"/>
      <c r="W850" s="8"/>
      <c r="X850" s="6"/>
      <c r="Y850" s="6"/>
    </row>
    <row r="851" spans="1:25" x14ac:dyDescent="0.3">
      <c r="A851" s="6" t="s">
        <v>13290</v>
      </c>
      <c r="B851" s="6"/>
      <c r="C851" s="6" t="s">
        <v>9057</v>
      </c>
      <c r="D851" s="6" t="str">
        <f t="shared" si="39"/>
        <v>ORD26004565</v>
      </c>
      <c r="E851" s="10">
        <v>46270</v>
      </c>
      <c r="F851" s="6" t="s">
        <v>12294</v>
      </c>
      <c r="G851" s="6" t="s">
        <v>27</v>
      </c>
      <c r="H851" s="8">
        <v>599</v>
      </c>
      <c r="I851" s="8">
        <v>10.78</v>
      </c>
      <c r="J851" s="8">
        <v>1.94</v>
      </c>
      <c r="K851" s="8">
        <v>586.28</v>
      </c>
      <c r="L851" s="10">
        <v>46272</v>
      </c>
      <c r="M851" s="6" t="s">
        <v>13136</v>
      </c>
      <c r="N851" s="6" t="str">
        <f>IF(COUNTIF($A$2:A851,A851)&gt;1,"DUP","OK")</f>
        <v>OK</v>
      </c>
      <c r="O851" s="6" t="str">
        <f t="shared" si="40"/>
        <v>ORD26004565</v>
      </c>
      <c r="P851" s="6" t="str">
        <f t="shared" si="41"/>
        <v>Sep</v>
      </c>
      <c r="Q851" s="6"/>
      <c r="R851" s="9"/>
      <c r="S851" s="8"/>
      <c r="T851" s="8"/>
      <c r="U851" s="8"/>
      <c r="V851" s="8"/>
      <c r="W851" s="8"/>
      <c r="X851" s="6"/>
      <c r="Y851" s="6"/>
    </row>
    <row r="852" spans="1:25" x14ac:dyDescent="0.3">
      <c r="A852" s="6" t="s">
        <v>13291</v>
      </c>
      <c r="B852" s="6"/>
      <c r="C852" s="6" t="s">
        <v>9077</v>
      </c>
      <c r="D852" s="6" t="str">
        <f t="shared" si="39"/>
        <v>ORD26004575</v>
      </c>
      <c r="E852" s="10">
        <v>46270</v>
      </c>
      <c r="F852" s="6" t="s">
        <v>12294</v>
      </c>
      <c r="G852" s="6" t="s">
        <v>43</v>
      </c>
      <c r="H852" s="8">
        <v>799</v>
      </c>
      <c r="I852" s="8">
        <v>11.99</v>
      </c>
      <c r="J852" s="8">
        <v>2.16</v>
      </c>
      <c r="K852" s="8">
        <v>784.85</v>
      </c>
      <c r="L852" s="10">
        <v>46272</v>
      </c>
      <c r="M852" s="6" t="s">
        <v>13136</v>
      </c>
      <c r="N852" s="6" t="str">
        <f>IF(COUNTIF($A$2:A852,A852)&gt;1,"DUP","OK")</f>
        <v>OK</v>
      </c>
      <c r="O852" s="6" t="str">
        <f t="shared" si="40"/>
        <v>ORD26004575</v>
      </c>
      <c r="P852" s="6" t="str">
        <f t="shared" si="41"/>
        <v>Sep</v>
      </c>
      <c r="Q852" s="6"/>
      <c r="R852" s="9"/>
      <c r="S852" s="8"/>
      <c r="T852" s="8"/>
      <c r="U852" s="8"/>
      <c r="V852" s="8"/>
      <c r="W852" s="8"/>
      <c r="X852" s="6"/>
      <c r="Y852" s="6"/>
    </row>
    <row r="853" spans="1:25" x14ac:dyDescent="0.3">
      <c r="A853" s="6" t="s">
        <v>13292</v>
      </c>
      <c r="B853" s="6"/>
      <c r="C853" s="6" t="s">
        <v>13293</v>
      </c>
      <c r="D853" s="6" t="str">
        <f t="shared" si="39"/>
        <v>ORD26004581</v>
      </c>
      <c r="E853" s="10">
        <v>46270</v>
      </c>
      <c r="F853" s="6" t="s">
        <v>12294</v>
      </c>
      <c r="G853" s="6" t="s">
        <v>18</v>
      </c>
      <c r="H853" s="8">
        <v>7999</v>
      </c>
      <c r="I853" s="8">
        <v>24</v>
      </c>
      <c r="J853" s="8">
        <v>4.32</v>
      </c>
      <c r="K853" s="8">
        <v>7970.68</v>
      </c>
      <c r="L853" s="10">
        <v>46272</v>
      </c>
      <c r="M853" s="6" t="s">
        <v>13136</v>
      </c>
      <c r="N853" s="6" t="str">
        <f>IF(COUNTIF($A$2:A853,A853)&gt;1,"DUP","OK")</f>
        <v>OK</v>
      </c>
      <c r="O853" s="6" t="str">
        <f t="shared" si="40"/>
        <v>ORD26004581</v>
      </c>
      <c r="P853" s="6" t="str">
        <f t="shared" si="41"/>
        <v>Sep</v>
      </c>
      <c r="Q853" s="6"/>
      <c r="R853" s="9"/>
      <c r="S853" s="8"/>
      <c r="T853" s="8"/>
      <c r="U853" s="8"/>
      <c r="V853" s="8"/>
      <c r="W853" s="8"/>
      <c r="X853" s="6"/>
      <c r="Y853" s="6"/>
    </row>
    <row r="854" spans="1:25" x14ac:dyDescent="0.3">
      <c r="A854" s="6" t="s">
        <v>13294</v>
      </c>
      <c r="B854" s="6"/>
      <c r="C854" s="6" t="s">
        <v>9119</v>
      </c>
      <c r="D854" s="6" t="str">
        <f t="shared" si="39"/>
        <v>ORD26004597</v>
      </c>
      <c r="E854" s="10">
        <v>46270</v>
      </c>
      <c r="F854" s="6" t="s">
        <v>12294</v>
      </c>
      <c r="G854" s="6" t="s">
        <v>18</v>
      </c>
      <c r="H854" s="8">
        <v>3499</v>
      </c>
      <c r="I854" s="8">
        <v>10.5</v>
      </c>
      <c r="J854" s="8">
        <v>1.89</v>
      </c>
      <c r="K854" s="8">
        <v>3486.61</v>
      </c>
      <c r="L854" s="10">
        <v>46272</v>
      </c>
      <c r="M854" s="6" t="s">
        <v>13136</v>
      </c>
      <c r="N854" s="6" t="str">
        <f>IF(COUNTIF($A$2:A854,A854)&gt;1,"DUP","OK")</f>
        <v>OK</v>
      </c>
      <c r="O854" s="6" t="str">
        <f t="shared" si="40"/>
        <v>ORD26004597</v>
      </c>
      <c r="P854" s="6" t="str">
        <f t="shared" si="41"/>
        <v>Sep</v>
      </c>
      <c r="Q854" s="6"/>
      <c r="R854" s="9"/>
      <c r="S854" s="8"/>
      <c r="T854" s="8"/>
      <c r="U854" s="8"/>
      <c r="V854" s="8"/>
      <c r="W854" s="8"/>
      <c r="X854" s="6"/>
      <c r="Y854" s="6"/>
    </row>
    <row r="855" spans="1:25" x14ac:dyDescent="0.3">
      <c r="A855" s="6" t="s">
        <v>13295</v>
      </c>
      <c r="B855" s="6"/>
      <c r="C855" s="6" t="s">
        <v>9147</v>
      </c>
      <c r="D855" s="6" t="str">
        <f t="shared" si="39"/>
        <v>ORD26004611</v>
      </c>
      <c r="E855" s="10">
        <v>46270</v>
      </c>
      <c r="F855" s="6" t="s">
        <v>12294</v>
      </c>
      <c r="G855" s="6" t="s">
        <v>18</v>
      </c>
      <c r="H855" s="8">
        <v>7498</v>
      </c>
      <c r="I855" s="8">
        <v>22.49</v>
      </c>
      <c r="J855" s="8">
        <v>4.05</v>
      </c>
      <c r="K855" s="8">
        <v>7471.46</v>
      </c>
      <c r="L855" s="10">
        <v>46272</v>
      </c>
      <c r="M855" s="6" t="s">
        <v>13136</v>
      </c>
      <c r="N855" s="6" t="str">
        <f>IF(COUNTIF($A$2:A855,A855)&gt;1,"DUP","OK")</f>
        <v>OK</v>
      </c>
      <c r="O855" s="6" t="str">
        <f t="shared" si="40"/>
        <v>ORD26004611</v>
      </c>
      <c r="P855" s="6" t="str">
        <f t="shared" si="41"/>
        <v>Sep</v>
      </c>
      <c r="Q855" s="6"/>
      <c r="R855" s="9"/>
      <c r="S855" s="8"/>
      <c r="T855" s="8"/>
      <c r="U855" s="8"/>
      <c r="V855" s="8"/>
      <c r="W855" s="8"/>
      <c r="X855" s="6"/>
      <c r="Y855" s="6"/>
    </row>
    <row r="856" spans="1:25" x14ac:dyDescent="0.3">
      <c r="A856" s="6" t="s">
        <v>13296</v>
      </c>
      <c r="B856" s="6"/>
      <c r="C856" s="6" t="s">
        <v>9193</v>
      </c>
      <c r="D856" s="6" t="str">
        <f t="shared" si="39"/>
        <v>ORD26004634</v>
      </c>
      <c r="E856" s="10">
        <v>46270</v>
      </c>
      <c r="F856" s="6" t="s">
        <v>12294</v>
      </c>
      <c r="G856" s="6" t="s">
        <v>18</v>
      </c>
      <c r="H856" s="8">
        <v>349</v>
      </c>
      <c r="I856" s="8">
        <v>0</v>
      </c>
      <c r="J856" s="8">
        <v>0</v>
      </c>
      <c r="K856" s="8">
        <v>349</v>
      </c>
      <c r="L856" s="10">
        <v>46272</v>
      </c>
      <c r="M856" s="6" t="s">
        <v>13136</v>
      </c>
      <c r="N856" s="6" t="str">
        <f>IF(COUNTIF($A$2:A856,A856)&gt;1,"DUP","OK")</f>
        <v>OK</v>
      </c>
      <c r="O856" s="6" t="str">
        <f t="shared" si="40"/>
        <v>ORD26004634</v>
      </c>
      <c r="P856" s="6" t="str">
        <f t="shared" si="41"/>
        <v>Sep</v>
      </c>
      <c r="Q856" s="6"/>
      <c r="R856" s="9"/>
      <c r="S856" s="8"/>
      <c r="T856" s="8"/>
      <c r="U856" s="8"/>
      <c r="V856" s="8"/>
      <c r="W856" s="8"/>
      <c r="X856" s="6"/>
      <c r="Y856" s="6"/>
    </row>
    <row r="857" spans="1:25" x14ac:dyDescent="0.3">
      <c r="A857" s="6" t="s">
        <v>13297</v>
      </c>
      <c r="B857" s="6"/>
      <c r="C857" s="6" t="s">
        <v>9249</v>
      </c>
      <c r="D857" s="6" t="str">
        <f t="shared" si="39"/>
        <v>ORD26004664</v>
      </c>
      <c r="E857" s="10">
        <v>46270</v>
      </c>
      <c r="F857" s="6" t="s">
        <v>12294</v>
      </c>
      <c r="G857" s="6" t="s">
        <v>54</v>
      </c>
      <c r="H857" s="8">
        <v>2499</v>
      </c>
      <c r="I857" s="8">
        <v>42.48</v>
      </c>
      <c r="J857" s="8">
        <v>7.65</v>
      </c>
      <c r="K857" s="8">
        <v>2448.87</v>
      </c>
      <c r="L857" s="10">
        <v>46272</v>
      </c>
      <c r="M857" s="6" t="s">
        <v>13136</v>
      </c>
      <c r="N857" s="6" t="str">
        <f>IF(COUNTIF($A$2:A857,A857)&gt;1,"DUP","OK")</f>
        <v>OK</v>
      </c>
      <c r="O857" s="6" t="str">
        <f t="shared" si="40"/>
        <v>ORD26004664</v>
      </c>
      <c r="P857" s="6" t="str">
        <f t="shared" si="41"/>
        <v>Sep</v>
      </c>
      <c r="Q857" s="6"/>
      <c r="R857" s="9"/>
      <c r="S857" s="8"/>
      <c r="T857" s="8"/>
      <c r="U857" s="8"/>
      <c r="V857" s="8"/>
      <c r="W857" s="8"/>
      <c r="X857" s="6"/>
      <c r="Y857" s="6"/>
    </row>
    <row r="858" spans="1:25" x14ac:dyDescent="0.3">
      <c r="A858" s="6" t="s">
        <v>13298</v>
      </c>
      <c r="B858" s="6"/>
      <c r="C858" s="6" t="s">
        <v>9391</v>
      </c>
      <c r="D858" s="6" t="str">
        <f t="shared" si="39"/>
        <v>ORD26004737</v>
      </c>
      <c r="E858" s="10">
        <v>46270</v>
      </c>
      <c r="F858" s="6" t="s">
        <v>12294</v>
      </c>
      <c r="G858" s="6" t="s">
        <v>18</v>
      </c>
      <c r="H858" s="8">
        <v>4998</v>
      </c>
      <c r="I858" s="8">
        <v>14.99</v>
      </c>
      <c r="J858" s="8">
        <v>2.7</v>
      </c>
      <c r="K858" s="8">
        <v>4980.3100000000004</v>
      </c>
      <c r="L858" s="10">
        <v>46272</v>
      </c>
      <c r="M858" s="6" t="s">
        <v>13136</v>
      </c>
      <c r="N858" s="6" t="str">
        <f>IF(COUNTIF($A$2:A858,A858)&gt;1,"DUP","OK")</f>
        <v>OK</v>
      </c>
      <c r="O858" s="6" t="str">
        <f t="shared" si="40"/>
        <v>ORD26004737</v>
      </c>
      <c r="P858" s="6" t="str">
        <f t="shared" si="41"/>
        <v>Sep</v>
      </c>
      <c r="Q858" s="6"/>
      <c r="R858" s="9"/>
      <c r="S858" s="8"/>
      <c r="T858" s="8"/>
      <c r="U858" s="8"/>
      <c r="V858" s="8"/>
      <c r="W858" s="8"/>
      <c r="X858" s="6"/>
      <c r="Y858" s="6"/>
    </row>
    <row r="859" spans="1:25" x14ac:dyDescent="0.3">
      <c r="A859" s="6" t="s">
        <v>13299</v>
      </c>
      <c r="B859" s="6"/>
      <c r="C859" s="6" t="s">
        <v>9393</v>
      </c>
      <c r="D859" s="6" t="str">
        <f t="shared" si="39"/>
        <v>ORD26004739</v>
      </c>
      <c r="E859" s="10">
        <v>46270</v>
      </c>
      <c r="F859" s="6" t="s">
        <v>12294</v>
      </c>
      <c r="G859" s="6" t="s">
        <v>54</v>
      </c>
      <c r="H859" s="8">
        <v>2999</v>
      </c>
      <c r="I859" s="8">
        <v>50.98</v>
      </c>
      <c r="J859" s="8">
        <v>9.18</v>
      </c>
      <c r="K859" s="8">
        <v>2938.84</v>
      </c>
      <c r="L859" s="10">
        <v>46272</v>
      </c>
      <c r="M859" s="6" t="s">
        <v>13136</v>
      </c>
      <c r="N859" s="6" t="str">
        <f>IF(COUNTIF($A$2:A859,A859)&gt;1,"DUP","OK")</f>
        <v>OK</v>
      </c>
      <c r="O859" s="6" t="str">
        <f t="shared" si="40"/>
        <v>ORD26004739</v>
      </c>
      <c r="P859" s="6" t="str">
        <f t="shared" si="41"/>
        <v>Sep</v>
      </c>
      <c r="Q859" s="6"/>
      <c r="R859" s="9"/>
      <c r="S859" s="8"/>
      <c r="T859" s="8"/>
      <c r="U859" s="8"/>
      <c r="V859" s="8"/>
      <c r="W859" s="8"/>
      <c r="X859" s="6"/>
      <c r="Y859" s="6"/>
    </row>
    <row r="860" spans="1:25" x14ac:dyDescent="0.3">
      <c r="A860" s="6" t="s">
        <v>13300</v>
      </c>
      <c r="B860" s="6"/>
      <c r="C860" s="6" t="s">
        <v>9413</v>
      </c>
      <c r="D860" s="6" t="str">
        <f t="shared" si="39"/>
        <v>ORD26004749</v>
      </c>
      <c r="E860" s="10">
        <v>46270</v>
      </c>
      <c r="F860" s="6" t="s">
        <v>12294</v>
      </c>
      <c r="G860" s="6" t="s">
        <v>18</v>
      </c>
      <c r="H860" s="8">
        <v>499</v>
      </c>
      <c r="I860" s="8">
        <v>0</v>
      </c>
      <c r="J860" s="8">
        <v>0</v>
      </c>
      <c r="K860" s="8">
        <v>499</v>
      </c>
      <c r="L860" s="10">
        <v>46272</v>
      </c>
      <c r="M860" s="6" t="s">
        <v>13136</v>
      </c>
      <c r="N860" s="6" t="str">
        <f>IF(COUNTIF($A$2:A860,A860)&gt;1,"DUP","OK")</f>
        <v>OK</v>
      </c>
      <c r="O860" s="6" t="str">
        <f t="shared" si="40"/>
        <v>ORD26004749</v>
      </c>
      <c r="P860" s="6" t="str">
        <f t="shared" si="41"/>
        <v>Sep</v>
      </c>
      <c r="Q860" s="6"/>
      <c r="R860" s="9"/>
      <c r="S860" s="8"/>
      <c r="T860" s="8"/>
      <c r="U860" s="8"/>
      <c r="V860" s="8"/>
      <c r="W860" s="8"/>
      <c r="X860" s="6"/>
      <c r="Y860" s="6"/>
    </row>
    <row r="861" spans="1:25" x14ac:dyDescent="0.3">
      <c r="A861" s="6" t="s">
        <v>13301</v>
      </c>
      <c r="B861" s="6"/>
      <c r="C861" s="6" t="s">
        <v>9421</v>
      </c>
      <c r="D861" s="6" t="str">
        <f t="shared" si="39"/>
        <v>ORD26004753</v>
      </c>
      <c r="E861" s="10">
        <v>46270</v>
      </c>
      <c r="F861" s="6" t="s">
        <v>12294</v>
      </c>
      <c r="G861" s="6" t="s">
        <v>43</v>
      </c>
      <c r="H861" s="8">
        <v>10998</v>
      </c>
      <c r="I861" s="8">
        <v>98.98</v>
      </c>
      <c r="J861" s="8">
        <v>17.82</v>
      </c>
      <c r="K861" s="8">
        <v>10881.2</v>
      </c>
      <c r="L861" s="10">
        <v>46272</v>
      </c>
      <c r="M861" s="6" t="s">
        <v>13136</v>
      </c>
      <c r="N861" s="6" t="str">
        <f>IF(COUNTIF($A$2:A861,A861)&gt;1,"DUP","OK")</f>
        <v>OK</v>
      </c>
      <c r="O861" s="6" t="str">
        <f t="shared" si="40"/>
        <v>ORD26004753</v>
      </c>
      <c r="P861" s="6" t="str">
        <f t="shared" si="41"/>
        <v>Sep</v>
      </c>
      <c r="Q861" s="6"/>
      <c r="R861" s="9"/>
      <c r="S861" s="8"/>
      <c r="T861" s="8"/>
      <c r="U861" s="8"/>
      <c r="V861" s="8"/>
      <c r="W861" s="8"/>
      <c r="X861" s="6"/>
      <c r="Y861" s="6"/>
    </row>
    <row r="862" spans="1:25" x14ac:dyDescent="0.3">
      <c r="A862" s="6" t="s">
        <v>13302</v>
      </c>
      <c r="B862" s="6"/>
      <c r="C862" s="6" t="s">
        <v>9433</v>
      </c>
      <c r="D862" s="6" t="str">
        <f t="shared" si="39"/>
        <v>ORD26004759</v>
      </c>
      <c r="E862" s="10">
        <v>46270</v>
      </c>
      <c r="F862" s="6" t="s">
        <v>12294</v>
      </c>
      <c r="G862" s="6" t="s">
        <v>18</v>
      </c>
      <c r="H862" s="8">
        <v>1799</v>
      </c>
      <c r="I862" s="8">
        <v>0</v>
      </c>
      <c r="J862" s="8">
        <v>0</v>
      </c>
      <c r="K862" s="8">
        <v>1799</v>
      </c>
      <c r="L862" s="10">
        <v>46272</v>
      </c>
      <c r="M862" s="6" t="s">
        <v>13136</v>
      </c>
      <c r="N862" s="6" t="str">
        <f>IF(COUNTIF($A$2:A862,A862)&gt;1,"DUP","OK")</f>
        <v>OK</v>
      </c>
      <c r="O862" s="6" t="str">
        <f t="shared" si="40"/>
        <v>ORD26004759</v>
      </c>
      <c r="P862" s="6" t="str">
        <f t="shared" si="41"/>
        <v>Sep</v>
      </c>
      <c r="Q862" s="6"/>
      <c r="R862" s="9"/>
      <c r="S862" s="8"/>
      <c r="T862" s="8"/>
      <c r="U862" s="8"/>
      <c r="V862" s="8"/>
      <c r="W862" s="8"/>
      <c r="X862" s="6"/>
      <c r="Y862" s="6"/>
    </row>
    <row r="863" spans="1:25" x14ac:dyDescent="0.3">
      <c r="A863" s="6" t="s">
        <v>13303</v>
      </c>
      <c r="B863" s="6"/>
      <c r="C863" s="6" t="s">
        <v>9457</v>
      </c>
      <c r="D863" s="6" t="str">
        <f t="shared" si="39"/>
        <v>ORD26004772</v>
      </c>
      <c r="E863" s="10">
        <v>46270</v>
      </c>
      <c r="F863" s="6" t="s">
        <v>12294</v>
      </c>
      <c r="G863" s="6" t="s">
        <v>18</v>
      </c>
      <c r="H863" s="8">
        <v>2999</v>
      </c>
      <c r="I863" s="8">
        <v>9</v>
      </c>
      <c r="J863" s="8">
        <v>1.62</v>
      </c>
      <c r="K863" s="8">
        <v>2988.38</v>
      </c>
      <c r="L863" s="10">
        <v>46272</v>
      </c>
      <c r="M863" s="6" t="s">
        <v>13136</v>
      </c>
      <c r="N863" s="6" t="str">
        <f>IF(COUNTIF($A$2:A863,A863)&gt;1,"DUP","OK")</f>
        <v>OK</v>
      </c>
      <c r="O863" s="6" t="str">
        <f t="shared" si="40"/>
        <v>ORD26004772</v>
      </c>
      <c r="P863" s="6" t="str">
        <f t="shared" si="41"/>
        <v>Sep</v>
      </c>
      <c r="Q863" s="6"/>
      <c r="R863" s="9"/>
      <c r="S863" s="8"/>
      <c r="T863" s="8"/>
      <c r="U863" s="8"/>
      <c r="V863" s="8"/>
      <c r="W863" s="8"/>
      <c r="X863" s="6"/>
      <c r="Y863" s="6"/>
    </row>
    <row r="864" spans="1:25" x14ac:dyDescent="0.3">
      <c r="A864" s="6" t="s">
        <v>13304</v>
      </c>
      <c r="B864" s="6"/>
      <c r="C864" s="6" t="s">
        <v>13305</v>
      </c>
      <c r="D864" s="6" t="str">
        <f t="shared" si="39"/>
        <v>ORD26004822</v>
      </c>
      <c r="E864" s="10">
        <v>46270</v>
      </c>
      <c r="F864" s="6" t="s">
        <v>12294</v>
      </c>
      <c r="G864" s="6" t="s">
        <v>18</v>
      </c>
      <c r="H864" s="8">
        <v>349</v>
      </c>
      <c r="I864" s="8">
        <v>0</v>
      </c>
      <c r="J864" s="8">
        <v>0</v>
      </c>
      <c r="K864" s="8">
        <v>349</v>
      </c>
      <c r="L864" s="10">
        <v>46272</v>
      </c>
      <c r="M864" s="6" t="s">
        <v>13136</v>
      </c>
      <c r="N864" s="6" t="str">
        <f>IF(COUNTIF($A$2:A864,A864)&gt;1,"DUP","OK")</f>
        <v>OK</v>
      </c>
      <c r="O864" s="6" t="str">
        <f t="shared" si="40"/>
        <v>ORD26004822</v>
      </c>
      <c r="P864" s="6" t="str">
        <f t="shared" si="41"/>
        <v>Sep</v>
      </c>
      <c r="Q864" s="6"/>
      <c r="R864" s="9"/>
      <c r="S864" s="8"/>
      <c r="T864" s="8"/>
      <c r="U864" s="8"/>
      <c r="V864" s="8"/>
      <c r="W864" s="8"/>
      <c r="X864" s="6"/>
      <c r="Y864" s="6"/>
    </row>
    <row r="865" spans="1:25" x14ac:dyDescent="0.3">
      <c r="A865" s="6" t="s">
        <v>13306</v>
      </c>
      <c r="B865" s="6"/>
      <c r="C865" s="6" t="s">
        <v>9561</v>
      </c>
      <c r="D865" s="6" t="str">
        <f t="shared" si="39"/>
        <v>ORD26004825</v>
      </c>
      <c r="E865" s="10">
        <v>46270</v>
      </c>
      <c r="F865" s="6" t="s">
        <v>12294</v>
      </c>
      <c r="G865" s="6" t="s">
        <v>18</v>
      </c>
      <c r="H865" s="8">
        <v>1299</v>
      </c>
      <c r="I865" s="8">
        <v>0</v>
      </c>
      <c r="J865" s="8">
        <v>0</v>
      </c>
      <c r="K865" s="8">
        <v>1299</v>
      </c>
      <c r="L865" s="10">
        <v>46272</v>
      </c>
      <c r="M865" s="6" t="s">
        <v>13136</v>
      </c>
      <c r="N865" s="6" t="str">
        <f>IF(COUNTIF($A$2:A865,A865)&gt;1,"DUP","OK")</f>
        <v>OK</v>
      </c>
      <c r="O865" s="6" t="str">
        <f t="shared" si="40"/>
        <v>ORD26004825</v>
      </c>
      <c r="P865" s="6" t="str">
        <f t="shared" si="41"/>
        <v>Sep</v>
      </c>
      <c r="Q865" s="6"/>
      <c r="R865" s="9"/>
      <c r="S865" s="8"/>
      <c r="T865" s="8"/>
      <c r="U865" s="8"/>
      <c r="V865" s="8"/>
      <c r="W865" s="8"/>
      <c r="X865" s="6"/>
      <c r="Y865" s="6"/>
    </row>
    <row r="866" spans="1:25" x14ac:dyDescent="0.3">
      <c r="A866" s="6" t="s">
        <v>13307</v>
      </c>
      <c r="B866" s="6"/>
      <c r="C866" s="6" t="s">
        <v>9566</v>
      </c>
      <c r="D866" s="6" t="str">
        <f t="shared" si="39"/>
        <v>ORD26004828</v>
      </c>
      <c r="E866" s="10">
        <v>46270</v>
      </c>
      <c r="F866" s="6" t="s">
        <v>12294</v>
      </c>
      <c r="G866" s="6" t="s">
        <v>18</v>
      </c>
      <c r="H866" s="8">
        <v>4999</v>
      </c>
      <c r="I866" s="8">
        <v>15</v>
      </c>
      <c r="J866" s="8">
        <v>2.7</v>
      </c>
      <c r="K866" s="8">
        <v>4981.3</v>
      </c>
      <c r="L866" s="10">
        <v>46272</v>
      </c>
      <c r="M866" s="6" t="s">
        <v>13136</v>
      </c>
      <c r="N866" s="6" t="str">
        <f>IF(COUNTIF($A$2:A866,A866)&gt;1,"DUP","OK")</f>
        <v>OK</v>
      </c>
      <c r="O866" s="6" t="str">
        <f t="shared" si="40"/>
        <v>ORD26004828</v>
      </c>
      <c r="P866" s="6" t="str">
        <f t="shared" si="41"/>
        <v>Sep</v>
      </c>
      <c r="Q866" s="6"/>
      <c r="R866" s="9"/>
      <c r="S866" s="8"/>
      <c r="T866" s="8"/>
      <c r="U866" s="8"/>
      <c r="V866" s="8"/>
      <c r="W866" s="8"/>
      <c r="X866" s="6"/>
      <c r="Y866" s="6"/>
    </row>
    <row r="867" spans="1:25" x14ac:dyDescent="0.3">
      <c r="A867" s="6" t="s">
        <v>13308</v>
      </c>
      <c r="B867" s="6"/>
      <c r="C867" s="6" t="s">
        <v>9825</v>
      </c>
      <c r="D867" s="6" t="str">
        <f t="shared" si="39"/>
        <v>ORD26004962</v>
      </c>
      <c r="E867" s="10">
        <v>46270</v>
      </c>
      <c r="F867" s="6" t="s">
        <v>12294</v>
      </c>
      <c r="G867" s="6" t="s">
        <v>18</v>
      </c>
      <c r="H867" s="8">
        <v>4298</v>
      </c>
      <c r="I867" s="8">
        <v>12.89</v>
      </c>
      <c r="J867" s="8">
        <v>2.3199999999999998</v>
      </c>
      <c r="K867" s="8">
        <v>4282.79</v>
      </c>
      <c r="L867" s="10">
        <v>46272</v>
      </c>
      <c r="M867" s="6" t="s">
        <v>13136</v>
      </c>
      <c r="N867" s="6" t="str">
        <f>IF(COUNTIF($A$2:A867,A867)&gt;1,"DUP","OK")</f>
        <v>OK</v>
      </c>
      <c r="O867" s="6" t="str">
        <f t="shared" si="40"/>
        <v>ORD26004962</v>
      </c>
      <c r="P867" s="6" t="str">
        <f t="shared" si="41"/>
        <v>Sep</v>
      </c>
      <c r="Q867" s="6"/>
      <c r="R867" s="9"/>
      <c r="S867" s="8"/>
      <c r="T867" s="8"/>
      <c r="U867" s="8"/>
      <c r="V867" s="8"/>
      <c r="W867" s="8"/>
      <c r="X867" s="6"/>
      <c r="Y867" s="6"/>
    </row>
    <row r="868" spans="1:25" x14ac:dyDescent="0.3">
      <c r="A868" s="6" t="s">
        <v>13309</v>
      </c>
      <c r="B868" s="6"/>
      <c r="C868" s="6" t="s">
        <v>9827</v>
      </c>
      <c r="D868" s="6" t="str">
        <f t="shared" si="39"/>
        <v>ORD26004963</v>
      </c>
      <c r="E868" s="10">
        <v>46270</v>
      </c>
      <c r="F868" s="6" t="s">
        <v>12294</v>
      </c>
      <c r="G868" s="6" t="s">
        <v>18</v>
      </c>
      <c r="H868" s="8">
        <v>3998</v>
      </c>
      <c r="I868" s="8">
        <v>11.99</v>
      </c>
      <c r="J868" s="8">
        <v>2.16</v>
      </c>
      <c r="K868" s="8">
        <v>3983.85</v>
      </c>
      <c r="L868" s="10">
        <v>46272</v>
      </c>
      <c r="M868" s="6" t="s">
        <v>13136</v>
      </c>
      <c r="N868" s="6" t="str">
        <f>IF(COUNTIF($A$2:A868,A868)&gt;1,"DUP","OK")</f>
        <v>OK</v>
      </c>
      <c r="O868" s="6" t="str">
        <f t="shared" si="40"/>
        <v>ORD26004963</v>
      </c>
      <c r="P868" s="6" t="str">
        <f t="shared" si="41"/>
        <v>Sep</v>
      </c>
      <c r="Q868" s="6"/>
      <c r="R868" s="9"/>
      <c r="S868" s="8"/>
      <c r="T868" s="8"/>
      <c r="U868" s="8"/>
      <c r="V868" s="8"/>
      <c r="W868" s="8"/>
      <c r="X868" s="6"/>
      <c r="Y868" s="6"/>
    </row>
    <row r="869" spans="1:25" x14ac:dyDescent="0.3">
      <c r="A869" s="6" t="s">
        <v>13310</v>
      </c>
      <c r="B869" s="6"/>
      <c r="C869" s="6" t="s">
        <v>9926</v>
      </c>
      <c r="D869" s="6" t="str">
        <f t="shared" si="39"/>
        <v>ORD26005014</v>
      </c>
      <c r="E869" s="10">
        <v>46270</v>
      </c>
      <c r="F869" s="6" t="s">
        <v>12294</v>
      </c>
      <c r="G869" s="6" t="s">
        <v>18</v>
      </c>
      <c r="H869" s="8">
        <v>798</v>
      </c>
      <c r="I869" s="8">
        <v>0</v>
      </c>
      <c r="J869" s="8">
        <v>0</v>
      </c>
      <c r="K869" s="8">
        <v>798</v>
      </c>
      <c r="L869" s="10">
        <v>46272</v>
      </c>
      <c r="M869" s="6" t="s">
        <v>13136</v>
      </c>
      <c r="N869" s="6" t="str">
        <f>IF(COUNTIF($A$2:A869,A869)&gt;1,"DUP","OK")</f>
        <v>OK</v>
      </c>
      <c r="O869" s="6" t="str">
        <f t="shared" si="40"/>
        <v>ORD26005014</v>
      </c>
      <c r="P869" s="6" t="str">
        <f t="shared" si="41"/>
        <v>Sep</v>
      </c>
      <c r="Q869" s="6"/>
      <c r="R869" s="9"/>
      <c r="S869" s="8"/>
      <c r="T869" s="8"/>
      <c r="U869" s="8"/>
      <c r="V869" s="8"/>
      <c r="W869" s="8"/>
      <c r="X869" s="6"/>
      <c r="Y869" s="6"/>
    </row>
    <row r="870" spans="1:25" x14ac:dyDescent="0.3">
      <c r="A870" s="6" t="s">
        <v>13311</v>
      </c>
      <c r="B870" s="6"/>
      <c r="C870" s="6" t="s">
        <v>9960</v>
      </c>
      <c r="D870" s="6" t="str">
        <f t="shared" si="39"/>
        <v>ORD26005032</v>
      </c>
      <c r="E870" s="10">
        <v>46270</v>
      </c>
      <c r="F870" s="6" t="s">
        <v>12294</v>
      </c>
      <c r="G870" s="6" t="s">
        <v>18</v>
      </c>
      <c r="H870" s="8">
        <v>1799</v>
      </c>
      <c r="I870" s="8">
        <v>0</v>
      </c>
      <c r="J870" s="8">
        <v>0</v>
      </c>
      <c r="K870" s="8">
        <v>1799</v>
      </c>
      <c r="L870" s="10">
        <v>46272</v>
      </c>
      <c r="M870" s="6" t="s">
        <v>13136</v>
      </c>
      <c r="N870" s="6" t="str">
        <f>IF(COUNTIF($A$2:A870,A870)&gt;1,"DUP","OK")</f>
        <v>OK</v>
      </c>
      <c r="O870" s="6" t="str">
        <f t="shared" si="40"/>
        <v>ORD26005032</v>
      </c>
      <c r="P870" s="6" t="str">
        <f t="shared" si="41"/>
        <v>Sep</v>
      </c>
      <c r="Q870" s="6"/>
      <c r="R870" s="9"/>
      <c r="S870" s="8"/>
      <c r="T870" s="8"/>
      <c r="U870" s="8"/>
      <c r="V870" s="8"/>
      <c r="W870" s="8"/>
      <c r="X870" s="6"/>
      <c r="Y870" s="6"/>
    </row>
    <row r="871" spans="1:25" x14ac:dyDescent="0.3">
      <c r="A871" s="6" t="s">
        <v>13312</v>
      </c>
      <c r="B871" s="6"/>
      <c r="C871" s="6" t="s">
        <v>9972</v>
      </c>
      <c r="D871" s="6" t="str">
        <f t="shared" si="39"/>
        <v>ORD26005038</v>
      </c>
      <c r="E871" s="10">
        <v>46270</v>
      </c>
      <c r="F871" s="6" t="s">
        <v>12294</v>
      </c>
      <c r="G871" s="6" t="s">
        <v>43</v>
      </c>
      <c r="H871" s="8">
        <v>4098</v>
      </c>
      <c r="I871" s="8">
        <v>49.18</v>
      </c>
      <c r="J871" s="8">
        <v>8.85</v>
      </c>
      <c r="K871" s="8">
        <v>4039.97</v>
      </c>
      <c r="L871" s="10">
        <v>46272</v>
      </c>
      <c r="M871" s="6" t="s">
        <v>13136</v>
      </c>
      <c r="N871" s="6" t="str">
        <f>IF(COUNTIF($A$2:A871,A871)&gt;1,"DUP","OK")</f>
        <v>OK</v>
      </c>
      <c r="O871" s="6" t="str">
        <f t="shared" si="40"/>
        <v>ORD26005038</v>
      </c>
      <c r="P871" s="6" t="str">
        <f t="shared" si="41"/>
        <v>Sep</v>
      </c>
      <c r="Q871" s="6"/>
      <c r="R871" s="9"/>
      <c r="S871" s="8"/>
      <c r="T871" s="8"/>
      <c r="U871" s="8"/>
      <c r="V871" s="8"/>
      <c r="W871" s="8"/>
      <c r="X871" s="6"/>
      <c r="Y871" s="6"/>
    </row>
    <row r="872" spans="1:25" x14ac:dyDescent="0.3">
      <c r="A872" s="6" t="s">
        <v>13313</v>
      </c>
      <c r="B872" s="6"/>
      <c r="C872" s="6" t="s">
        <v>10005</v>
      </c>
      <c r="D872" s="6" t="str">
        <f t="shared" si="39"/>
        <v>ORD26005056</v>
      </c>
      <c r="E872" s="10">
        <v>46270</v>
      </c>
      <c r="F872" s="6" t="s">
        <v>12294</v>
      </c>
      <c r="G872" s="6" t="s">
        <v>27</v>
      </c>
      <c r="H872" s="8">
        <v>5997</v>
      </c>
      <c r="I872" s="8">
        <v>95.95</v>
      </c>
      <c r="J872" s="8">
        <v>17.27</v>
      </c>
      <c r="K872" s="8">
        <v>5883.78</v>
      </c>
      <c r="L872" s="10">
        <v>46272</v>
      </c>
      <c r="M872" s="6" t="s">
        <v>13136</v>
      </c>
      <c r="N872" s="6" t="str">
        <f>IF(COUNTIF($A$2:A872,A872)&gt;1,"DUP","OK")</f>
        <v>OK</v>
      </c>
      <c r="O872" s="6" t="str">
        <f t="shared" si="40"/>
        <v>ORD26005056</v>
      </c>
      <c r="P872" s="6" t="str">
        <f t="shared" si="41"/>
        <v>Sep</v>
      </c>
      <c r="Q872" s="6"/>
      <c r="R872" s="9"/>
      <c r="S872" s="8"/>
      <c r="T872" s="8"/>
      <c r="U872" s="8"/>
      <c r="V872" s="8"/>
      <c r="W872" s="8"/>
      <c r="X872" s="6"/>
      <c r="Y872" s="6"/>
    </row>
    <row r="873" spans="1:25" x14ac:dyDescent="0.3">
      <c r="A873" s="6" t="s">
        <v>13314</v>
      </c>
      <c r="B873" s="6"/>
      <c r="C873" s="6" t="s">
        <v>10076</v>
      </c>
      <c r="D873" s="6" t="str">
        <f t="shared" si="39"/>
        <v>ORD26005092</v>
      </c>
      <c r="E873" s="10">
        <v>46270</v>
      </c>
      <c r="F873" s="6" t="s">
        <v>12294</v>
      </c>
      <c r="G873" s="6" t="s">
        <v>27</v>
      </c>
      <c r="H873" s="8">
        <v>349</v>
      </c>
      <c r="I873" s="8">
        <v>6.28</v>
      </c>
      <c r="J873" s="8">
        <v>1.1299999999999999</v>
      </c>
      <c r="K873" s="8">
        <v>341.59</v>
      </c>
      <c r="L873" s="10">
        <v>46272</v>
      </c>
      <c r="M873" s="6" t="s">
        <v>13136</v>
      </c>
      <c r="N873" s="6" t="str">
        <f>IF(COUNTIF($A$2:A873,A873)&gt;1,"DUP","OK")</f>
        <v>OK</v>
      </c>
      <c r="O873" s="6" t="str">
        <f t="shared" si="40"/>
        <v>ORD26005092</v>
      </c>
      <c r="P873" s="6" t="str">
        <f t="shared" si="41"/>
        <v>Sep</v>
      </c>
      <c r="Q873" s="6"/>
      <c r="R873" s="9"/>
      <c r="S873" s="8"/>
      <c r="T873" s="8"/>
      <c r="U873" s="8"/>
      <c r="V873" s="8"/>
      <c r="W873" s="8"/>
      <c r="X873" s="6"/>
      <c r="Y873" s="6"/>
    </row>
    <row r="874" spans="1:25" x14ac:dyDescent="0.3">
      <c r="A874" s="6" t="s">
        <v>13315</v>
      </c>
      <c r="B874" s="6"/>
      <c r="C874" s="6" t="s">
        <v>13316</v>
      </c>
      <c r="D874" s="6" t="str">
        <f t="shared" si="39"/>
        <v>ORD26005153</v>
      </c>
      <c r="E874" s="10">
        <v>46270</v>
      </c>
      <c r="F874" s="6" t="s">
        <v>12294</v>
      </c>
      <c r="G874" s="6" t="s">
        <v>18</v>
      </c>
      <c r="H874" s="8">
        <v>698</v>
      </c>
      <c r="I874" s="8">
        <v>0</v>
      </c>
      <c r="J874" s="8">
        <v>0</v>
      </c>
      <c r="K874" s="8">
        <v>698</v>
      </c>
      <c r="L874" s="10">
        <v>46272</v>
      </c>
      <c r="M874" s="6" t="s">
        <v>13136</v>
      </c>
      <c r="N874" s="6" t="str">
        <f>IF(COUNTIF($A$2:A874,A874)&gt;1,"DUP","OK")</f>
        <v>OK</v>
      </c>
      <c r="O874" s="6" t="str">
        <f t="shared" si="40"/>
        <v>ORD26005153</v>
      </c>
      <c r="P874" s="6" t="str">
        <f t="shared" si="41"/>
        <v>Sep</v>
      </c>
      <c r="Q874" s="6"/>
      <c r="R874" s="9"/>
      <c r="S874" s="8"/>
      <c r="T874" s="8"/>
      <c r="U874" s="8"/>
      <c r="V874" s="8"/>
      <c r="W874" s="8"/>
      <c r="X874" s="6"/>
      <c r="Y874" s="6"/>
    </row>
    <row r="875" spans="1:25" x14ac:dyDescent="0.3">
      <c r="A875" s="6" t="s">
        <v>13317</v>
      </c>
      <c r="B875" s="6"/>
      <c r="C875" s="6" t="s">
        <v>10211</v>
      </c>
      <c r="D875" s="6" t="str">
        <f t="shared" si="39"/>
        <v>ORD26005164</v>
      </c>
      <c r="E875" s="10">
        <v>46270</v>
      </c>
      <c r="F875" s="6" t="s">
        <v>12294</v>
      </c>
      <c r="G875" s="6" t="s">
        <v>43</v>
      </c>
      <c r="H875" s="8">
        <v>4999</v>
      </c>
      <c r="I875" s="8">
        <v>59.99</v>
      </c>
      <c r="J875" s="8">
        <v>10.8</v>
      </c>
      <c r="K875" s="8">
        <v>4928.21</v>
      </c>
      <c r="L875" s="10">
        <v>46272</v>
      </c>
      <c r="M875" s="6" t="s">
        <v>13136</v>
      </c>
      <c r="N875" s="6" t="str">
        <f>IF(COUNTIF($A$2:A875,A875)&gt;1,"DUP","OK")</f>
        <v>OK</v>
      </c>
      <c r="O875" s="6" t="str">
        <f t="shared" si="40"/>
        <v>ORD26005164</v>
      </c>
      <c r="P875" s="6" t="str">
        <f t="shared" si="41"/>
        <v>Sep</v>
      </c>
      <c r="Q875" s="6"/>
      <c r="R875" s="9"/>
      <c r="S875" s="8"/>
      <c r="T875" s="8"/>
      <c r="U875" s="8"/>
      <c r="V875" s="8"/>
      <c r="W875" s="8"/>
      <c r="X875" s="6"/>
      <c r="Y875" s="6"/>
    </row>
    <row r="876" spans="1:25" x14ac:dyDescent="0.3">
      <c r="A876" s="6" t="s">
        <v>13318</v>
      </c>
      <c r="B876" s="6"/>
      <c r="C876" s="6" t="s">
        <v>10283</v>
      </c>
      <c r="D876" s="6" t="str">
        <f t="shared" si="39"/>
        <v>ORD26005201</v>
      </c>
      <c r="E876" s="10">
        <v>46270</v>
      </c>
      <c r="F876" s="6" t="s">
        <v>12294</v>
      </c>
      <c r="G876" s="6" t="s">
        <v>18</v>
      </c>
      <c r="H876" s="8">
        <v>299</v>
      </c>
      <c r="I876" s="8">
        <v>0</v>
      </c>
      <c r="J876" s="8">
        <v>0</v>
      </c>
      <c r="K876" s="8">
        <v>299</v>
      </c>
      <c r="L876" s="10">
        <v>46272</v>
      </c>
      <c r="M876" s="6" t="s">
        <v>13136</v>
      </c>
      <c r="N876" s="6" t="str">
        <f>IF(COUNTIF($A$2:A876,A876)&gt;1,"DUP","OK")</f>
        <v>OK</v>
      </c>
      <c r="O876" s="6" t="str">
        <f t="shared" si="40"/>
        <v>ORD26005201</v>
      </c>
      <c r="P876" s="6" t="str">
        <f t="shared" si="41"/>
        <v>Sep</v>
      </c>
      <c r="Q876" s="6"/>
      <c r="R876" s="9"/>
      <c r="S876" s="8"/>
      <c r="T876" s="8"/>
      <c r="U876" s="8"/>
      <c r="V876" s="8"/>
      <c r="W876" s="8"/>
      <c r="X876" s="6"/>
      <c r="Y876" s="6"/>
    </row>
    <row r="877" spans="1:25" x14ac:dyDescent="0.3">
      <c r="A877" s="6" t="s">
        <v>13319</v>
      </c>
      <c r="B877" s="6"/>
      <c r="C877" s="6" t="s">
        <v>10339</v>
      </c>
      <c r="D877" s="6" t="str">
        <f t="shared" si="39"/>
        <v>ORD26005230</v>
      </c>
      <c r="E877" s="10">
        <v>46270</v>
      </c>
      <c r="F877" s="6" t="s">
        <v>12294</v>
      </c>
      <c r="G877" s="6" t="s">
        <v>27</v>
      </c>
      <c r="H877" s="8">
        <v>299</v>
      </c>
      <c r="I877" s="8">
        <v>5.38</v>
      </c>
      <c r="J877" s="8">
        <v>0.97</v>
      </c>
      <c r="K877" s="8">
        <v>292.64999999999998</v>
      </c>
      <c r="L877" s="10">
        <v>46272</v>
      </c>
      <c r="M877" s="6" t="s">
        <v>13136</v>
      </c>
      <c r="N877" s="6" t="str">
        <f>IF(COUNTIF($A$2:A877,A877)&gt;1,"DUP","OK")</f>
        <v>OK</v>
      </c>
      <c r="O877" s="6" t="str">
        <f t="shared" si="40"/>
        <v>ORD26005230</v>
      </c>
      <c r="P877" s="6" t="str">
        <f t="shared" si="41"/>
        <v>Sep</v>
      </c>
      <c r="Q877" s="6"/>
      <c r="R877" s="9"/>
      <c r="S877" s="8"/>
      <c r="T877" s="8"/>
      <c r="U877" s="8"/>
      <c r="V877" s="8"/>
      <c r="W877" s="8"/>
      <c r="X877" s="6"/>
      <c r="Y877" s="6"/>
    </row>
    <row r="878" spans="1:25" x14ac:dyDescent="0.3">
      <c r="A878" s="6" t="s">
        <v>13320</v>
      </c>
      <c r="B878" s="6"/>
      <c r="C878" s="6" t="s">
        <v>10504</v>
      </c>
      <c r="D878" s="6" t="str">
        <f t="shared" si="39"/>
        <v>ORD26005316</v>
      </c>
      <c r="E878" s="10">
        <v>46270</v>
      </c>
      <c r="F878" s="6" t="s">
        <v>12294</v>
      </c>
      <c r="G878" s="6" t="s">
        <v>18</v>
      </c>
      <c r="H878" s="8">
        <v>2999</v>
      </c>
      <c r="I878" s="8">
        <v>9</v>
      </c>
      <c r="J878" s="8">
        <v>1.62</v>
      </c>
      <c r="K878" s="8">
        <v>2988.38</v>
      </c>
      <c r="L878" s="10">
        <v>46272</v>
      </c>
      <c r="M878" s="6" t="s">
        <v>13136</v>
      </c>
      <c r="N878" s="6" t="str">
        <f>IF(COUNTIF($A$2:A878,A878)&gt;1,"DUP","OK")</f>
        <v>OK</v>
      </c>
      <c r="O878" s="6" t="str">
        <f t="shared" si="40"/>
        <v>ORD26005316</v>
      </c>
      <c r="P878" s="6" t="str">
        <f t="shared" si="41"/>
        <v>Sep</v>
      </c>
      <c r="Q878" s="6"/>
      <c r="R878" s="9"/>
      <c r="S878" s="8"/>
      <c r="T878" s="8"/>
      <c r="U878" s="8"/>
      <c r="V878" s="8"/>
      <c r="W878" s="8"/>
      <c r="X878" s="6"/>
      <c r="Y878" s="6"/>
    </row>
    <row r="879" spans="1:25" x14ac:dyDescent="0.3">
      <c r="A879" s="6" t="s">
        <v>13321</v>
      </c>
      <c r="B879" s="6"/>
      <c r="C879" s="6" t="s">
        <v>10559</v>
      </c>
      <c r="D879" s="6" t="str">
        <f t="shared" si="39"/>
        <v>ORD26005344</v>
      </c>
      <c r="E879" s="10">
        <v>46270</v>
      </c>
      <c r="F879" s="6" t="s">
        <v>12294</v>
      </c>
      <c r="G879" s="6" t="s">
        <v>43</v>
      </c>
      <c r="H879" s="8">
        <v>499</v>
      </c>
      <c r="I879" s="8">
        <v>7.49</v>
      </c>
      <c r="J879" s="8">
        <v>1.35</v>
      </c>
      <c r="K879" s="8">
        <v>490.16</v>
      </c>
      <c r="L879" s="10">
        <v>46272</v>
      </c>
      <c r="M879" s="6" t="s">
        <v>13136</v>
      </c>
      <c r="N879" s="6" t="str">
        <f>IF(COUNTIF($A$2:A879,A879)&gt;1,"DUP","OK")</f>
        <v>OK</v>
      </c>
      <c r="O879" s="6" t="str">
        <f t="shared" si="40"/>
        <v>ORD26005344</v>
      </c>
      <c r="P879" s="6" t="str">
        <f t="shared" si="41"/>
        <v>Sep</v>
      </c>
      <c r="Q879" s="6"/>
      <c r="R879" s="9"/>
      <c r="S879" s="8"/>
      <c r="T879" s="8"/>
      <c r="U879" s="8"/>
      <c r="V879" s="8"/>
      <c r="W879" s="8"/>
      <c r="X879" s="6"/>
      <c r="Y879" s="6"/>
    </row>
    <row r="880" spans="1:25" x14ac:dyDescent="0.3">
      <c r="A880" s="6" t="s">
        <v>13322</v>
      </c>
      <c r="B880" s="6"/>
      <c r="C880" s="6" t="s">
        <v>10816</v>
      </c>
      <c r="D880" s="6" t="str">
        <f t="shared" si="39"/>
        <v>ORD26005475</v>
      </c>
      <c r="E880" s="10">
        <v>46270</v>
      </c>
      <c r="F880" s="6" t="s">
        <v>12294</v>
      </c>
      <c r="G880" s="6" t="s">
        <v>18</v>
      </c>
      <c r="H880" s="8">
        <v>10097</v>
      </c>
      <c r="I880" s="8">
        <v>30.29</v>
      </c>
      <c r="J880" s="8">
        <v>5.45</v>
      </c>
      <c r="K880" s="8">
        <v>10061.26</v>
      </c>
      <c r="L880" s="10">
        <v>46272</v>
      </c>
      <c r="M880" s="6" t="s">
        <v>13136</v>
      </c>
      <c r="N880" s="6" t="str">
        <f>IF(COUNTIF($A$2:A880,A880)&gt;1,"DUP","OK")</f>
        <v>OK</v>
      </c>
      <c r="O880" s="6" t="str">
        <f t="shared" si="40"/>
        <v>ORD26005475</v>
      </c>
      <c r="P880" s="6" t="str">
        <f t="shared" si="41"/>
        <v>Sep</v>
      </c>
      <c r="Q880" s="6"/>
      <c r="R880" s="9"/>
      <c r="S880" s="8"/>
      <c r="T880" s="8"/>
      <c r="U880" s="8"/>
      <c r="V880" s="8"/>
      <c r="W880" s="8"/>
      <c r="X880" s="6"/>
      <c r="Y880" s="6"/>
    </row>
    <row r="881" spans="1:25" x14ac:dyDescent="0.3">
      <c r="A881" s="6" t="s">
        <v>13323</v>
      </c>
      <c r="B881" s="6"/>
      <c r="C881" s="6" t="s">
        <v>13324</v>
      </c>
      <c r="D881" s="6" t="str">
        <f t="shared" si="39"/>
        <v>ORD26005504</v>
      </c>
      <c r="E881" s="10">
        <v>46270</v>
      </c>
      <c r="F881" s="6" t="s">
        <v>12294</v>
      </c>
      <c r="G881" s="6" t="s">
        <v>18</v>
      </c>
      <c r="H881" s="8">
        <v>2148</v>
      </c>
      <c r="I881" s="8">
        <v>6.44</v>
      </c>
      <c r="J881" s="8">
        <v>1.1599999999999999</v>
      </c>
      <c r="K881" s="8">
        <v>2140.4</v>
      </c>
      <c r="L881" s="10">
        <v>46272</v>
      </c>
      <c r="M881" s="6" t="s">
        <v>13136</v>
      </c>
      <c r="N881" s="6" t="str">
        <f>IF(COUNTIF($A$2:A881,A881)&gt;1,"DUP","OK")</f>
        <v>OK</v>
      </c>
      <c r="O881" s="6" t="str">
        <f t="shared" si="40"/>
        <v>ORD26005504</v>
      </c>
      <c r="P881" s="6" t="str">
        <f t="shared" si="41"/>
        <v>Sep</v>
      </c>
      <c r="Q881" s="6"/>
      <c r="R881" s="9"/>
      <c r="S881" s="8"/>
      <c r="T881" s="8"/>
      <c r="U881" s="8"/>
      <c r="V881" s="8"/>
      <c r="W881" s="8"/>
      <c r="X881" s="6"/>
      <c r="Y881" s="6"/>
    </row>
    <row r="882" spans="1:25" x14ac:dyDescent="0.3">
      <c r="A882" s="6" t="s">
        <v>13325</v>
      </c>
      <c r="B882" s="6"/>
      <c r="C882" s="6" t="s">
        <v>10924</v>
      </c>
      <c r="D882" s="6" t="str">
        <f t="shared" si="39"/>
        <v>ORD26005531</v>
      </c>
      <c r="E882" s="10">
        <v>46270</v>
      </c>
      <c r="F882" s="6" t="s">
        <v>12294</v>
      </c>
      <c r="G882" s="6" t="s">
        <v>54</v>
      </c>
      <c r="H882" s="8">
        <v>5798</v>
      </c>
      <c r="I882" s="8">
        <v>98.57</v>
      </c>
      <c r="J882" s="8">
        <v>17.739999999999998</v>
      </c>
      <c r="K882" s="8">
        <v>5681.69</v>
      </c>
      <c r="L882" s="10">
        <v>46272</v>
      </c>
      <c r="M882" s="6" t="s">
        <v>13136</v>
      </c>
      <c r="N882" s="6" t="str">
        <f>IF(COUNTIF($A$2:A882,A882)&gt;1,"DUP","OK")</f>
        <v>OK</v>
      </c>
      <c r="O882" s="6" t="str">
        <f t="shared" si="40"/>
        <v>ORD26005531</v>
      </c>
      <c r="P882" s="6" t="str">
        <f t="shared" si="41"/>
        <v>Sep</v>
      </c>
      <c r="Q882" s="6"/>
      <c r="R882" s="9"/>
      <c r="S882" s="8"/>
      <c r="T882" s="8"/>
      <c r="U882" s="8"/>
      <c r="V882" s="8"/>
      <c r="W882" s="8"/>
      <c r="X882" s="6"/>
      <c r="Y882" s="6"/>
    </row>
    <row r="883" spans="1:25" x14ac:dyDescent="0.3">
      <c r="A883" s="6" t="s">
        <v>13326</v>
      </c>
      <c r="B883" s="6"/>
      <c r="C883" s="6" t="s">
        <v>13327</v>
      </c>
      <c r="D883" s="6" t="str">
        <f t="shared" si="39"/>
        <v>ORD26005597</v>
      </c>
      <c r="E883" s="10">
        <v>46270</v>
      </c>
      <c r="F883" s="6" t="s">
        <v>12294</v>
      </c>
      <c r="G883" s="6" t="s">
        <v>43</v>
      </c>
      <c r="H883" s="8">
        <v>3897</v>
      </c>
      <c r="I883" s="8">
        <v>46.76</v>
      </c>
      <c r="J883" s="8">
        <v>8.42</v>
      </c>
      <c r="K883" s="8">
        <v>3841.82</v>
      </c>
      <c r="L883" s="10">
        <v>46272</v>
      </c>
      <c r="M883" s="6" t="s">
        <v>13136</v>
      </c>
      <c r="N883" s="6" t="str">
        <f>IF(COUNTIF($A$2:A883,A883)&gt;1,"DUP","OK")</f>
        <v>OK</v>
      </c>
      <c r="O883" s="6" t="str">
        <f t="shared" si="40"/>
        <v>ORD26005597</v>
      </c>
      <c r="P883" s="6" t="str">
        <f t="shared" si="41"/>
        <v>Sep</v>
      </c>
      <c r="Q883" s="6"/>
      <c r="R883" s="9"/>
      <c r="S883" s="8"/>
      <c r="T883" s="8"/>
      <c r="U883" s="8"/>
      <c r="V883" s="8"/>
      <c r="W883" s="8"/>
      <c r="X883" s="6"/>
      <c r="Y883" s="6"/>
    </row>
    <row r="884" spans="1:25" x14ac:dyDescent="0.3">
      <c r="A884" s="6" t="s">
        <v>13328</v>
      </c>
      <c r="B884" s="6"/>
      <c r="C884" s="6" t="s">
        <v>13329</v>
      </c>
      <c r="D884" s="6" t="str">
        <f t="shared" si="39"/>
        <v>ORD26005614</v>
      </c>
      <c r="E884" s="10">
        <v>46270</v>
      </c>
      <c r="F884" s="6" t="s">
        <v>12294</v>
      </c>
      <c r="G884" s="6" t="s">
        <v>27</v>
      </c>
      <c r="H884" s="8">
        <v>1098</v>
      </c>
      <c r="I884" s="8">
        <v>19.760000000000002</v>
      </c>
      <c r="J884" s="8">
        <v>3.56</v>
      </c>
      <c r="K884" s="8">
        <v>1074.68</v>
      </c>
      <c r="L884" s="10">
        <v>46272</v>
      </c>
      <c r="M884" s="6" t="s">
        <v>13136</v>
      </c>
      <c r="N884" s="6" t="str">
        <f>IF(COUNTIF($A$2:A884,A884)&gt;1,"DUP","OK")</f>
        <v>OK</v>
      </c>
      <c r="O884" s="6" t="str">
        <f t="shared" si="40"/>
        <v>ORD26005614</v>
      </c>
      <c r="P884" s="6" t="str">
        <f t="shared" si="41"/>
        <v>Sep</v>
      </c>
      <c r="Q884" s="6"/>
      <c r="R884" s="9"/>
      <c r="S884" s="8"/>
      <c r="T884" s="8"/>
      <c r="U884" s="8"/>
      <c r="V884" s="8"/>
      <c r="W884" s="8"/>
      <c r="X884" s="6"/>
      <c r="Y884" s="6"/>
    </row>
    <row r="885" spans="1:25" x14ac:dyDescent="0.3">
      <c r="A885" s="6" t="s">
        <v>13330</v>
      </c>
      <c r="B885" s="6"/>
      <c r="C885" s="6" t="s">
        <v>11103</v>
      </c>
      <c r="D885" s="6" t="str">
        <f t="shared" si="39"/>
        <v>ORD26005623</v>
      </c>
      <c r="E885" s="10">
        <v>46270</v>
      </c>
      <c r="F885" s="6" t="s">
        <v>12294</v>
      </c>
      <c r="G885" s="6" t="s">
        <v>18</v>
      </c>
      <c r="H885" s="8">
        <v>5597</v>
      </c>
      <c r="I885" s="8">
        <v>16.79</v>
      </c>
      <c r="J885" s="8">
        <v>3.02</v>
      </c>
      <c r="K885" s="8">
        <v>5577.19</v>
      </c>
      <c r="L885" s="10">
        <v>46272</v>
      </c>
      <c r="M885" s="6" t="s">
        <v>13136</v>
      </c>
      <c r="N885" s="6" t="str">
        <f>IF(COUNTIF($A$2:A885,A885)&gt;1,"DUP","OK")</f>
        <v>OK</v>
      </c>
      <c r="O885" s="6" t="str">
        <f t="shared" si="40"/>
        <v>ORD26005623</v>
      </c>
      <c r="P885" s="6" t="str">
        <f t="shared" si="41"/>
        <v>Sep</v>
      </c>
      <c r="Q885" s="6"/>
      <c r="R885" s="9"/>
      <c r="S885" s="8"/>
      <c r="T885" s="8"/>
      <c r="U885" s="8"/>
      <c r="V885" s="8"/>
      <c r="W885" s="8"/>
      <c r="X885" s="6"/>
      <c r="Y885" s="6"/>
    </row>
    <row r="886" spans="1:25" x14ac:dyDescent="0.3">
      <c r="A886" s="6" t="s">
        <v>13331</v>
      </c>
      <c r="B886" s="6"/>
      <c r="C886" s="6" t="s">
        <v>11269</v>
      </c>
      <c r="D886" s="6" t="str">
        <f t="shared" si="39"/>
        <v>ORD26005709</v>
      </c>
      <c r="E886" s="10">
        <v>46270</v>
      </c>
      <c r="F886" s="6" t="s">
        <v>12294</v>
      </c>
      <c r="G886" s="6" t="s">
        <v>54</v>
      </c>
      <c r="H886" s="8">
        <v>349</v>
      </c>
      <c r="I886" s="8">
        <v>6.63</v>
      </c>
      <c r="J886" s="8">
        <v>1.19</v>
      </c>
      <c r="K886" s="8">
        <v>341.18</v>
      </c>
      <c r="L886" s="10">
        <v>46272</v>
      </c>
      <c r="M886" s="6" t="s">
        <v>13136</v>
      </c>
      <c r="N886" s="6" t="str">
        <f>IF(COUNTIF($A$2:A886,A886)&gt;1,"DUP","OK")</f>
        <v>OK</v>
      </c>
      <c r="O886" s="6" t="str">
        <f t="shared" si="40"/>
        <v>ORD26005709</v>
      </c>
      <c r="P886" s="6" t="str">
        <f t="shared" si="41"/>
        <v>Sep</v>
      </c>
      <c r="Q886" s="6"/>
      <c r="R886" s="9"/>
      <c r="S886" s="8"/>
      <c r="T886" s="8"/>
      <c r="U886" s="8"/>
      <c r="V886" s="8"/>
      <c r="W886" s="8"/>
      <c r="X886" s="6"/>
      <c r="Y886" s="6"/>
    </row>
    <row r="887" spans="1:25" x14ac:dyDescent="0.3">
      <c r="A887" s="6" t="s">
        <v>13332</v>
      </c>
      <c r="B887" s="6"/>
      <c r="C887" s="6" t="s">
        <v>13333</v>
      </c>
      <c r="D887" s="6" t="str">
        <f t="shared" si="39"/>
        <v>ORD26005710</v>
      </c>
      <c r="E887" s="10">
        <v>46270</v>
      </c>
      <c r="F887" s="6" t="s">
        <v>12294</v>
      </c>
      <c r="G887" s="6" t="s">
        <v>18</v>
      </c>
      <c r="H887" s="8">
        <v>5348</v>
      </c>
      <c r="I887" s="8">
        <v>16.04</v>
      </c>
      <c r="J887" s="8">
        <v>2.89</v>
      </c>
      <c r="K887" s="8">
        <v>5329.07</v>
      </c>
      <c r="L887" s="10">
        <v>46272</v>
      </c>
      <c r="M887" s="6" t="s">
        <v>13136</v>
      </c>
      <c r="N887" s="6" t="str">
        <f>IF(COUNTIF($A$2:A887,A887)&gt;1,"DUP","OK")</f>
        <v>OK</v>
      </c>
      <c r="O887" s="6" t="str">
        <f t="shared" si="40"/>
        <v>ORD26005710</v>
      </c>
      <c r="P887" s="6" t="str">
        <f t="shared" si="41"/>
        <v>Sep</v>
      </c>
      <c r="Q887" s="6"/>
      <c r="R887" s="9"/>
      <c r="S887" s="8"/>
      <c r="T887" s="8"/>
      <c r="U887" s="8"/>
      <c r="V887" s="8"/>
      <c r="W887" s="8"/>
      <c r="X887" s="6"/>
      <c r="Y887" s="6"/>
    </row>
    <row r="888" spans="1:25" x14ac:dyDescent="0.3">
      <c r="A888" s="6" t="s">
        <v>13334</v>
      </c>
      <c r="B888" s="6"/>
      <c r="C888" s="6" t="s">
        <v>11279</v>
      </c>
      <c r="D888" s="6" t="str">
        <f t="shared" si="39"/>
        <v>ORD26005715</v>
      </c>
      <c r="E888" s="10">
        <v>46270</v>
      </c>
      <c r="F888" s="6" t="s">
        <v>12294</v>
      </c>
      <c r="G888" s="6" t="s">
        <v>18</v>
      </c>
      <c r="H888" s="8">
        <v>8298</v>
      </c>
      <c r="I888" s="8">
        <v>24.89</v>
      </c>
      <c r="J888" s="8">
        <v>4.4800000000000004</v>
      </c>
      <c r="K888" s="8">
        <v>8268.6299999999992</v>
      </c>
      <c r="L888" s="10">
        <v>46272</v>
      </c>
      <c r="M888" s="6" t="s">
        <v>13136</v>
      </c>
      <c r="N888" s="6" t="str">
        <f>IF(COUNTIF($A$2:A888,A888)&gt;1,"DUP","OK")</f>
        <v>OK</v>
      </c>
      <c r="O888" s="6" t="str">
        <f t="shared" si="40"/>
        <v>ORD26005715</v>
      </c>
      <c r="P888" s="6" t="str">
        <f t="shared" si="41"/>
        <v>Sep</v>
      </c>
      <c r="Q888" s="6"/>
      <c r="R888" s="9"/>
      <c r="S888" s="8"/>
      <c r="T888" s="8"/>
      <c r="U888" s="8"/>
      <c r="V888" s="8"/>
      <c r="W888" s="8"/>
      <c r="X888" s="6"/>
      <c r="Y888" s="6"/>
    </row>
    <row r="889" spans="1:25" x14ac:dyDescent="0.3">
      <c r="A889" s="6" t="s">
        <v>13335</v>
      </c>
      <c r="B889" s="6"/>
      <c r="C889" s="6" t="s">
        <v>11295</v>
      </c>
      <c r="D889" s="6" t="str">
        <f t="shared" si="39"/>
        <v>ORD26005723</v>
      </c>
      <c r="E889" s="10">
        <v>46270</v>
      </c>
      <c r="F889" s="6" t="s">
        <v>12294</v>
      </c>
      <c r="G889" s="6" t="s">
        <v>27</v>
      </c>
      <c r="H889" s="8">
        <v>2298</v>
      </c>
      <c r="I889" s="8">
        <v>36.770000000000003</v>
      </c>
      <c r="J889" s="8">
        <v>6.62</v>
      </c>
      <c r="K889" s="8">
        <v>2254.61</v>
      </c>
      <c r="L889" s="10">
        <v>46272</v>
      </c>
      <c r="M889" s="6" t="s">
        <v>13136</v>
      </c>
      <c r="N889" s="6" t="str">
        <f>IF(COUNTIF($A$2:A889,A889)&gt;1,"DUP","OK")</f>
        <v>OK</v>
      </c>
      <c r="O889" s="6" t="str">
        <f t="shared" si="40"/>
        <v>ORD26005723</v>
      </c>
      <c r="P889" s="6" t="str">
        <f t="shared" si="41"/>
        <v>Sep</v>
      </c>
      <c r="Q889" s="6"/>
      <c r="R889" s="9"/>
      <c r="S889" s="8"/>
      <c r="T889" s="8"/>
      <c r="U889" s="8"/>
      <c r="V889" s="8"/>
      <c r="W889" s="8"/>
      <c r="X889" s="6"/>
      <c r="Y889" s="6"/>
    </row>
    <row r="890" spans="1:25" x14ac:dyDescent="0.3">
      <c r="A890" s="6" t="s">
        <v>13336</v>
      </c>
      <c r="B890" s="6"/>
      <c r="C890" s="6" t="s">
        <v>11322</v>
      </c>
      <c r="D890" s="6" t="str">
        <f t="shared" si="39"/>
        <v>ORD26005737</v>
      </c>
      <c r="E890" s="10">
        <v>46270</v>
      </c>
      <c r="F890" s="6" t="s">
        <v>12294</v>
      </c>
      <c r="G890" s="6" t="s">
        <v>18</v>
      </c>
      <c r="H890" s="8">
        <v>7999</v>
      </c>
      <c r="I890" s="8">
        <v>24</v>
      </c>
      <c r="J890" s="8">
        <v>4.32</v>
      </c>
      <c r="K890" s="8">
        <v>7970.68</v>
      </c>
      <c r="L890" s="10">
        <v>46272</v>
      </c>
      <c r="M890" s="6" t="s">
        <v>13136</v>
      </c>
      <c r="N890" s="6" t="str">
        <f>IF(COUNTIF($A$2:A890,A890)&gt;1,"DUP","OK")</f>
        <v>OK</v>
      </c>
      <c r="O890" s="6" t="str">
        <f t="shared" si="40"/>
        <v>ORD26005737</v>
      </c>
      <c r="P890" s="6" t="str">
        <f t="shared" si="41"/>
        <v>Sep</v>
      </c>
      <c r="Q890" s="6"/>
      <c r="R890" s="9"/>
      <c r="S890" s="8"/>
      <c r="T890" s="8"/>
      <c r="U890" s="8"/>
      <c r="V890" s="8"/>
      <c r="W890" s="8"/>
      <c r="X890" s="6"/>
      <c r="Y890" s="6"/>
    </row>
    <row r="891" spans="1:25" x14ac:dyDescent="0.3">
      <c r="A891" s="6" t="s">
        <v>13337</v>
      </c>
      <c r="B891" s="6"/>
      <c r="C891" s="6" t="s">
        <v>11369</v>
      </c>
      <c r="D891" s="6" t="str">
        <f t="shared" si="39"/>
        <v>ORD26005761</v>
      </c>
      <c r="E891" s="10">
        <v>46270</v>
      </c>
      <c r="F891" s="6" t="s">
        <v>12294</v>
      </c>
      <c r="G891" s="6" t="s">
        <v>18</v>
      </c>
      <c r="H891" s="8">
        <v>1798</v>
      </c>
      <c r="I891" s="8">
        <v>0</v>
      </c>
      <c r="J891" s="8">
        <v>0</v>
      </c>
      <c r="K891" s="8">
        <v>1798</v>
      </c>
      <c r="L891" s="10">
        <v>46272</v>
      </c>
      <c r="M891" s="6" t="s">
        <v>13136</v>
      </c>
      <c r="N891" s="6" t="str">
        <f>IF(COUNTIF($A$2:A891,A891)&gt;1,"DUP","OK")</f>
        <v>OK</v>
      </c>
      <c r="O891" s="6" t="str">
        <f t="shared" si="40"/>
        <v>ORD26005761</v>
      </c>
      <c r="P891" s="6" t="str">
        <f t="shared" si="41"/>
        <v>Sep</v>
      </c>
      <c r="Q891" s="6"/>
      <c r="R891" s="9"/>
      <c r="S891" s="8"/>
      <c r="T891" s="8"/>
      <c r="U891" s="8"/>
      <c r="V891" s="8"/>
      <c r="W891" s="8"/>
      <c r="X891" s="6"/>
      <c r="Y891" s="6"/>
    </row>
    <row r="892" spans="1:25" x14ac:dyDescent="0.3">
      <c r="A892" s="6" t="s">
        <v>13338</v>
      </c>
      <c r="B892" s="6"/>
      <c r="C892" s="6" t="s">
        <v>11387</v>
      </c>
      <c r="D892" s="6" t="str">
        <f t="shared" si="39"/>
        <v>ORD26005770</v>
      </c>
      <c r="E892" s="10">
        <v>46270</v>
      </c>
      <c r="F892" s="6" t="s">
        <v>12294</v>
      </c>
      <c r="G892" s="6" t="s">
        <v>27</v>
      </c>
      <c r="H892" s="8">
        <v>5298</v>
      </c>
      <c r="I892" s="8">
        <v>84.77</v>
      </c>
      <c r="J892" s="8">
        <v>15.26</v>
      </c>
      <c r="K892" s="8">
        <v>5197.97</v>
      </c>
      <c r="L892" s="10">
        <v>46272</v>
      </c>
      <c r="M892" s="6" t="s">
        <v>13136</v>
      </c>
      <c r="N892" s="6" t="str">
        <f>IF(COUNTIF($A$2:A892,A892)&gt;1,"DUP","OK")</f>
        <v>OK</v>
      </c>
      <c r="O892" s="6" t="str">
        <f t="shared" si="40"/>
        <v>ORD26005770</v>
      </c>
      <c r="P892" s="6" t="str">
        <f t="shared" si="41"/>
        <v>Sep</v>
      </c>
      <c r="Q892" s="6"/>
      <c r="R892" s="9"/>
      <c r="S892" s="8"/>
      <c r="T892" s="8"/>
      <c r="U892" s="8"/>
      <c r="V892" s="8"/>
      <c r="W892" s="8"/>
      <c r="X892" s="6"/>
      <c r="Y892" s="6"/>
    </row>
    <row r="893" spans="1:25" x14ac:dyDescent="0.3">
      <c r="A893" s="6" t="s">
        <v>13339</v>
      </c>
      <c r="B893" s="6"/>
      <c r="C893" s="6" t="s">
        <v>13340</v>
      </c>
      <c r="D893" s="6" t="str">
        <f t="shared" si="39"/>
        <v>ORD26005800</v>
      </c>
      <c r="E893" s="10">
        <v>46270</v>
      </c>
      <c r="F893" s="6" t="s">
        <v>12294</v>
      </c>
      <c r="G893" s="6" t="s">
        <v>27</v>
      </c>
      <c r="H893" s="8">
        <v>299</v>
      </c>
      <c r="I893" s="8">
        <v>5.38</v>
      </c>
      <c r="J893" s="8">
        <v>0.97</v>
      </c>
      <c r="K893" s="8">
        <v>292.64999999999998</v>
      </c>
      <c r="L893" s="10">
        <v>46272</v>
      </c>
      <c r="M893" s="6" t="s">
        <v>13136</v>
      </c>
      <c r="N893" s="6" t="str">
        <f>IF(COUNTIF($A$2:A893,A893)&gt;1,"DUP","OK")</f>
        <v>OK</v>
      </c>
      <c r="O893" s="6" t="str">
        <f t="shared" si="40"/>
        <v>ORD26005800</v>
      </c>
      <c r="P893" s="6" t="str">
        <f t="shared" si="41"/>
        <v>Sep</v>
      </c>
      <c r="Q893" s="6"/>
      <c r="R893" s="9"/>
      <c r="S893" s="8"/>
      <c r="T893" s="8"/>
      <c r="U893" s="8"/>
      <c r="V893" s="8"/>
      <c r="W893" s="8"/>
      <c r="X893" s="6"/>
      <c r="Y893" s="6"/>
    </row>
    <row r="894" spans="1:25" x14ac:dyDescent="0.3">
      <c r="A894" s="6" t="s">
        <v>13341</v>
      </c>
      <c r="B894" s="6"/>
      <c r="C894" s="6" t="s">
        <v>11500</v>
      </c>
      <c r="D894" s="6" t="str">
        <f t="shared" si="39"/>
        <v>ORD26005830</v>
      </c>
      <c r="E894" s="10">
        <v>46270</v>
      </c>
      <c r="F894" s="6" t="s">
        <v>12294</v>
      </c>
      <c r="G894" s="6" t="s">
        <v>18</v>
      </c>
      <c r="H894" s="8">
        <v>3598</v>
      </c>
      <c r="I894" s="8">
        <v>10.79</v>
      </c>
      <c r="J894" s="8">
        <v>1.94</v>
      </c>
      <c r="K894" s="8">
        <v>3585.27</v>
      </c>
      <c r="L894" s="10">
        <v>46272</v>
      </c>
      <c r="M894" s="6" t="s">
        <v>13136</v>
      </c>
      <c r="N894" s="6" t="str">
        <f>IF(COUNTIF($A$2:A894,A894)&gt;1,"DUP","OK")</f>
        <v>OK</v>
      </c>
      <c r="O894" s="6" t="str">
        <f t="shared" si="40"/>
        <v>ORD26005830</v>
      </c>
      <c r="P894" s="6" t="str">
        <f t="shared" si="41"/>
        <v>Sep</v>
      </c>
      <c r="Q894" s="6"/>
      <c r="R894" s="9"/>
      <c r="S894" s="8"/>
      <c r="T894" s="8"/>
      <c r="U894" s="8"/>
      <c r="V894" s="8"/>
      <c r="W894" s="8"/>
      <c r="X894" s="6"/>
      <c r="Y894" s="6"/>
    </row>
    <row r="895" spans="1:25" x14ac:dyDescent="0.3">
      <c r="A895" s="6" t="s">
        <v>13342</v>
      </c>
      <c r="B895" s="6"/>
      <c r="C895" s="6" t="s">
        <v>11536</v>
      </c>
      <c r="D895" s="6" t="str">
        <f t="shared" si="39"/>
        <v>ORD26005849</v>
      </c>
      <c r="E895" s="10">
        <v>46270</v>
      </c>
      <c r="F895" s="6" t="s">
        <v>12294</v>
      </c>
      <c r="G895" s="6" t="s">
        <v>18</v>
      </c>
      <c r="H895" s="8">
        <v>9798</v>
      </c>
      <c r="I895" s="8">
        <v>29.39</v>
      </c>
      <c r="J895" s="8">
        <v>5.29</v>
      </c>
      <c r="K895" s="8">
        <v>9763.32</v>
      </c>
      <c r="L895" s="10">
        <v>46272</v>
      </c>
      <c r="M895" s="6" t="s">
        <v>13136</v>
      </c>
      <c r="N895" s="6" t="str">
        <f>IF(COUNTIF($A$2:A895,A895)&gt;1,"DUP","OK")</f>
        <v>OK</v>
      </c>
      <c r="O895" s="6" t="str">
        <f t="shared" si="40"/>
        <v>ORD26005849</v>
      </c>
      <c r="P895" s="6" t="str">
        <f t="shared" si="41"/>
        <v>Sep</v>
      </c>
      <c r="Q895" s="6"/>
      <c r="R895" s="9"/>
      <c r="S895" s="8"/>
      <c r="T895" s="8"/>
      <c r="U895" s="8"/>
      <c r="V895" s="8"/>
      <c r="W895" s="8"/>
      <c r="X895" s="6"/>
      <c r="Y895" s="6"/>
    </row>
    <row r="896" spans="1:25" x14ac:dyDescent="0.3">
      <c r="A896" s="6" t="s">
        <v>13343</v>
      </c>
      <c r="B896" s="6"/>
      <c r="C896" s="6" t="s">
        <v>11559</v>
      </c>
      <c r="D896" s="6" t="str">
        <f t="shared" si="39"/>
        <v>ORD26005862</v>
      </c>
      <c r="E896" s="10">
        <v>46270</v>
      </c>
      <c r="F896" s="6" t="s">
        <v>12294</v>
      </c>
      <c r="G896" s="6" t="s">
        <v>27</v>
      </c>
      <c r="H896" s="8">
        <v>1799</v>
      </c>
      <c r="I896" s="8">
        <v>32.380000000000003</v>
      </c>
      <c r="J896" s="8">
        <v>5.83</v>
      </c>
      <c r="K896" s="8">
        <v>1760.79</v>
      </c>
      <c r="L896" s="10">
        <v>46272</v>
      </c>
      <c r="M896" s="6" t="s">
        <v>13136</v>
      </c>
      <c r="N896" s="6" t="str">
        <f>IF(COUNTIF($A$2:A896,A896)&gt;1,"DUP","OK")</f>
        <v>OK</v>
      </c>
      <c r="O896" s="6" t="str">
        <f t="shared" si="40"/>
        <v>ORD26005862</v>
      </c>
      <c r="P896" s="6" t="str">
        <f t="shared" si="41"/>
        <v>Sep</v>
      </c>
      <c r="Q896" s="6"/>
      <c r="R896" s="9"/>
      <c r="S896" s="8"/>
      <c r="T896" s="8"/>
      <c r="U896" s="8"/>
      <c r="V896" s="8"/>
      <c r="W896" s="8"/>
      <c r="X896" s="6"/>
      <c r="Y896" s="6"/>
    </row>
    <row r="897" spans="1:25" x14ac:dyDescent="0.3">
      <c r="A897" s="6" t="s">
        <v>13344</v>
      </c>
      <c r="B897" s="6"/>
      <c r="C897" s="6" t="s">
        <v>11634</v>
      </c>
      <c r="D897" s="6" t="str">
        <f t="shared" si="39"/>
        <v>ORD26005902</v>
      </c>
      <c r="E897" s="10">
        <v>46270</v>
      </c>
      <c r="F897" s="6" t="s">
        <v>12294</v>
      </c>
      <c r="G897" s="6" t="s">
        <v>27</v>
      </c>
      <c r="H897" s="8">
        <v>1398</v>
      </c>
      <c r="I897" s="8">
        <v>25.16</v>
      </c>
      <c r="J897" s="8">
        <v>4.53</v>
      </c>
      <c r="K897" s="8">
        <v>1368.31</v>
      </c>
      <c r="L897" s="10">
        <v>46272</v>
      </c>
      <c r="M897" s="6" t="s">
        <v>13136</v>
      </c>
      <c r="N897" s="6" t="str">
        <f>IF(COUNTIF($A$2:A897,A897)&gt;1,"DUP","OK")</f>
        <v>OK</v>
      </c>
      <c r="O897" s="6" t="str">
        <f t="shared" si="40"/>
        <v>ORD26005902</v>
      </c>
      <c r="P897" s="6" t="str">
        <f t="shared" si="41"/>
        <v>Sep</v>
      </c>
      <c r="Q897" s="6"/>
      <c r="R897" s="9"/>
      <c r="S897" s="8"/>
      <c r="T897" s="8"/>
      <c r="U897" s="8"/>
      <c r="V897" s="8"/>
      <c r="W897" s="8"/>
      <c r="X897" s="6"/>
      <c r="Y897" s="6"/>
    </row>
    <row r="898" spans="1:25" x14ac:dyDescent="0.3">
      <c r="A898" s="6" t="s">
        <v>13345</v>
      </c>
      <c r="B898" s="6"/>
      <c r="C898" s="6" t="s">
        <v>13346</v>
      </c>
      <c r="D898" s="6" t="str">
        <f t="shared" ref="D898:D961" si="42">UPPER(SUBSTITUTE(TRIM(C898),"-",""))</f>
        <v>ORD26005904</v>
      </c>
      <c r="E898" s="10">
        <v>46270</v>
      </c>
      <c r="F898" s="6" t="s">
        <v>12294</v>
      </c>
      <c r="G898" s="6" t="s">
        <v>18</v>
      </c>
      <c r="H898" s="8">
        <v>299</v>
      </c>
      <c r="I898" s="8">
        <v>0</v>
      </c>
      <c r="J898" s="8">
        <v>0</v>
      </c>
      <c r="K898" s="8">
        <v>299</v>
      </c>
      <c r="L898" s="10">
        <v>46272</v>
      </c>
      <c r="M898" s="6" t="s">
        <v>13136</v>
      </c>
      <c r="N898" s="6" t="str">
        <f>IF(COUNTIF($A$2:A898,A898)&gt;1,"DUP","OK")</f>
        <v>OK</v>
      </c>
      <c r="O898" s="6" t="str">
        <f t="shared" ref="O898:O961" si="43">IF(F898="REFUND",INDEX($D$2:$D$5743,MATCH(B898,$A$2:$A$5743,0)),D898)</f>
        <v>ORD26005904</v>
      </c>
      <c r="P898" s="6" t="str">
        <f t="shared" ref="P898:P961" si="44">IF(L898&gt;DATE(2026,9,30),"Oct-Due","Sep")</f>
        <v>Sep</v>
      </c>
      <c r="Q898" s="6"/>
      <c r="R898" s="9"/>
      <c r="S898" s="8"/>
      <c r="T898" s="8"/>
      <c r="U898" s="8"/>
      <c r="V898" s="8"/>
      <c r="W898" s="8"/>
      <c r="X898" s="6"/>
      <c r="Y898" s="6"/>
    </row>
    <row r="899" spans="1:25" x14ac:dyDescent="0.3">
      <c r="A899" s="6" t="s">
        <v>13347</v>
      </c>
      <c r="B899" s="6"/>
      <c r="C899" s="6" t="s">
        <v>11752</v>
      </c>
      <c r="D899" s="6" t="str">
        <f t="shared" si="42"/>
        <v>ORD26005964</v>
      </c>
      <c r="E899" s="10">
        <v>46270</v>
      </c>
      <c r="F899" s="6" t="s">
        <v>12294</v>
      </c>
      <c r="G899" s="6" t="s">
        <v>27</v>
      </c>
      <c r="H899" s="8">
        <v>999</v>
      </c>
      <c r="I899" s="8">
        <v>17.98</v>
      </c>
      <c r="J899" s="8">
        <v>3.24</v>
      </c>
      <c r="K899" s="8">
        <v>977.78</v>
      </c>
      <c r="L899" s="10">
        <v>46272</v>
      </c>
      <c r="M899" s="6" t="s">
        <v>13136</v>
      </c>
      <c r="N899" s="6" t="str">
        <f>IF(COUNTIF($A$2:A899,A899)&gt;1,"DUP","OK")</f>
        <v>OK</v>
      </c>
      <c r="O899" s="6" t="str">
        <f t="shared" si="43"/>
        <v>ORD26005964</v>
      </c>
      <c r="P899" s="6" t="str">
        <f t="shared" si="44"/>
        <v>Sep</v>
      </c>
      <c r="Q899" s="6"/>
      <c r="R899" s="9"/>
      <c r="S899" s="8"/>
      <c r="T899" s="8"/>
      <c r="U899" s="8"/>
      <c r="V899" s="8"/>
      <c r="W899" s="8"/>
      <c r="X899" s="6"/>
      <c r="Y899" s="6"/>
    </row>
    <row r="900" spans="1:25" x14ac:dyDescent="0.3">
      <c r="A900" s="6" t="s">
        <v>13348</v>
      </c>
      <c r="B900" s="6"/>
      <c r="C900" s="6" t="s">
        <v>11776</v>
      </c>
      <c r="D900" s="6" t="str">
        <f t="shared" si="42"/>
        <v>ORD26005977</v>
      </c>
      <c r="E900" s="10">
        <v>46270</v>
      </c>
      <c r="F900" s="6" t="s">
        <v>12294</v>
      </c>
      <c r="G900" s="6" t="s">
        <v>18</v>
      </c>
      <c r="H900" s="8">
        <v>2999</v>
      </c>
      <c r="I900" s="8">
        <v>9</v>
      </c>
      <c r="J900" s="8">
        <v>1.62</v>
      </c>
      <c r="K900" s="8">
        <v>2988.38</v>
      </c>
      <c r="L900" s="10">
        <v>46272</v>
      </c>
      <c r="M900" s="6" t="s">
        <v>13136</v>
      </c>
      <c r="N900" s="6" t="str">
        <f>IF(COUNTIF($A$2:A900,A900)&gt;1,"DUP","OK")</f>
        <v>OK</v>
      </c>
      <c r="O900" s="6" t="str">
        <f t="shared" si="43"/>
        <v>ORD26005977</v>
      </c>
      <c r="P900" s="6" t="str">
        <f t="shared" si="44"/>
        <v>Sep</v>
      </c>
      <c r="Q900" s="6"/>
      <c r="R900" s="9"/>
      <c r="S900" s="8"/>
      <c r="T900" s="8"/>
      <c r="U900" s="8"/>
      <c r="V900" s="8"/>
      <c r="W900" s="8"/>
      <c r="X900" s="6"/>
      <c r="Y900" s="6"/>
    </row>
    <row r="901" spans="1:25" x14ac:dyDescent="0.3">
      <c r="A901" s="6" t="s">
        <v>13349</v>
      </c>
      <c r="B901" s="6" t="s">
        <v>12701</v>
      </c>
      <c r="C901" s="6"/>
      <c r="D901" s="6" t="str">
        <f t="shared" si="42"/>
        <v/>
      </c>
      <c r="E901" s="10">
        <v>46270</v>
      </c>
      <c r="F901" s="6" t="s">
        <v>12677</v>
      </c>
      <c r="G901" s="6" t="s">
        <v>18</v>
      </c>
      <c r="H901" s="8">
        <v>798</v>
      </c>
      <c r="I901" s="8">
        <v>0</v>
      </c>
      <c r="J901" s="8">
        <v>0</v>
      </c>
      <c r="K901" s="8">
        <v>-798</v>
      </c>
      <c r="L901" s="10">
        <v>46272</v>
      </c>
      <c r="M901" s="6" t="s">
        <v>13136</v>
      </c>
      <c r="N901" s="6" t="str">
        <f>IF(COUNTIF($A$2:A901,A901)&gt;1,"DUP","OK")</f>
        <v>OK</v>
      </c>
      <c r="O901" s="6" t="str">
        <f t="shared" si="43"/>
        <v>ORD26000770</v>
      </c>
      <c r="P901" s="6" t="str">
        <f t="shared" si="44"/>
        <v>Sep</v>
      </c>
      <c r="Q901" s="6"/>
      <c r="R901" s="9"/>
      <c r="S901" s="8"/>
      <c r="T901" s="8"/>
      <c r="U901" s="8"/>
      <c r="V901" s="8"/>
      <c r="W901" s="8"/>
      <c r="X901" s="6"/>
      <c r="Y901" s="6"/>
    </row>
    <row r="902" spans="1:25" x14ac:dyDescent="0.3">
      <c r="A902" s="6" t="s">
        <v>13350</v>
      </c>
      <c r="B902" s="6" t="s">
        <v>12868</v>
      </c>
      <c r="C902" s="6"/>
      <c r="D902" s="6" t="str">
        <f t="shared" si="42"/>
        <v/>
      </c>
      <c r="E902" s="10">
        <v>46270</v>
      </c>
      <c r="F902" s="6" t="s">
        <v>12677</v>
      </c>
      <c r="G902" s="6" t="s">
        <v>18</v>
      </c>
      <c r="H902" s="8">
        <v>1299</v>
      </c>
      <c r="I902" s="8">
        <v>0</v>
      </c>
      <c r="J902" s="8">
        <v>0</v>
      </c>
      <c r="K902" s="8">
        <v>-1299</v>
      </c>
      <c r="L902" s="10">
        <v>46272</v>
      </c>
      <c r="M902" s="6" t="s">
        <v>13136</v>
      </c>
      <c r="N902" s="6" t="str">
        <f>IF(COUNTIF($A$2:A902,A902)&gt;1,"DUP","OK")</f>
        <v>OK</v>
      </c>
      <c r="O902" s="6" t="str">
        <f t="shared" si="43"/>
        <v>ORD26004922</v>
      </c>
      <c r="P902" s="6" t="str">
        <f t="shared" si="44"/>
        <v>Sep</v>
      </c>
      <c r="Q902" s="6"/>
      <c r="R902" s="9"/>
      <c r="S902" s="8"/>
      <c r="T902" s="8"/>
      <c r="U902" s="8"/>
      <c r="V902" s="8"/>
      <c r="W902" s="8"/>
      <c r="X902" s="6"/>
      <c r="Y902" s="6"/>
    </row>
    <row r="903" spans="1:25" x14ac:dyDescent="0.3">
      <c r="A903" s="6" t="s">
        <v>13351</v>
      </c>
      <c r="B903" s="6"/>
      <c r="C903" s="6" t="s">
        <v>13352</v>
      </c>
      <c r="D903" s="6" t="str">
        <f t="shared" si="42"/>
        <v>ORD26000020</v>
      </c>
      <c r="E903" s="10">
        <v>46271</v>
      </c>
      <c r="F903" s="6" t="s">
        <v>12294</v>
      </c>
      <c r="G903" s="6" t="s">
        <v>18</v>
      </c>
      <c r="H903" s="8">
        <v>3798</v>
      </c>
      <c r="I903" s="8">
        <v>11.39</v>
      </c>
      <c r="J903" s="8">
        <v>2.0499999999999998</v>
      </c>
      <c r="K903" s="8">
        <v>3784.56</v>
      </c>
      <c r="L903" s="10">
        <v>46273</v>
      </c>
      <c r="M903" s="6" t="s">
        <v>13353</v>
      </c>
      <c r="N903" s="6" t="str">
        <f>IF(COUNTIF($A$2:A903,A903)&gt;1,"DUP","OK")</f>
        <v>OK</v>
      </c>
      <c r="O903" s="6" t="str">
        <f t="shared" si="43"/>
        <v>ORD26000020</v>
      </c>
      <c r="P903" s="6" t="str">
        <f t="shared" si="44"/>
        <v>Sep</v>
      </c>
      <c r="Q903" s="6"/>
      <c r="R903" s="9"/>
      <c r="S903" s="8"/>
      <c r="T903" s="8"/>
      <c r="U903" s="8"/>
      <c r="V903" s="8"/>
      <c r="W903" s="8"/>
      <c r="X903" s="6"/>
      <c r="Y903" s="6"/>
    </row>
    <row r="904" spans="1:25" x14ac:dyDescent="0.3">
      <c r="A904" s="6" t="s">
        <v>13354</v>
      </c>
      <c r="B904" s="6"/>
      <c r="C904" s="6" t="s">
        <v>107</v>
      </c>
      <c r="D904" s="6" t="str">
        <f t="shared" si="42"/>
        <v>ORD26000038</v>
      </c>
      <c r="E904" s="10">
        <v>46271</v>
      </c>
      <c r="F904" s="6" t="s">
        <v>12294</v>
      </c>
      <c r="G904" s="6" t="s">
        <v>27</v>
      </c>
      <c r="H904" s="8">
        <v>1598</v>
      </c>
      <c r="I904" s="8">
        <v>28.76</v>
      </c>
      <c r="J904" s="8">
        <v>5.18</v>
      </c>
      <c r="K904" s="8">
        <v>1564.06</v>
      </c>
      <c r="L904" s="10">
        <v>46273</v>
      </c>
      <c r="M904" s="6" t="s">
        <v>13353</v>
      </c>
      <c r="N904" s="6" t="str">
        <f>IF(COUNTIF($A$2:A904,A904)&gt;1,"DUP","OK")</f>
        <v>OK</v>
      </c>
      <c r="O904" s="6" t="str">
        <f t="shared" si="43"/>
        <v>ORD26000038</v>
      </c>
      <c r="P904" s="6" t="str">
        <f t="shared" si="44"/>
        <v>Sep</v>
      </c>
      <c r="Q904" s="6"/>
      <c r="R904" s="9"/>
      <c r="S904" s="8"/>
      <c r="T904" s="8"/>
      <c r="U904" s="8"/>
      <c r="V904" s="8"/>
      <c r="W904" s="8"/>
      <c r="X904" s="6"/>
      <c r="Y904" s="6"/>
    </row>
    <row r="905" spans="1:25" x14ac:dyDescent="0.3">
      <c r="A905" s="6" t="s">
        <v>13355</v>
      </c>
      <c r="B905" s="6"/>
      <c r="C905" s="6" t="s">
        <v>199</v>
      </c>
      <c r="D905" s="6" t="str">
        <f t="shared" si="42"/>
        <v>ORD26000083</v>
      </c>
      <c r="E905" s="10">
        <v>46271</v>
      </c>
      <c r="F905" s="6" t="s">
        <v>12294</v>
      </c>
      <c r="G905" s="6" t="s">
        <v>27</v>
      </c>
      <c r="H905" s="8">
        <v>1299</v>
      </c>
      <c r="I905" s="8">
        <v>23.38</v>
      </c>
      <c r="J905" s="8">
        <v>4.21</v>
      </c>
      <c r="K905" s="8">
        <v>1271.4100000000001</v>
      </c>
      <c r="L905" s="10">
        <v>46273</v>
      </c>
      <c r="M905" s="6" t="s">
        <v>13353</v>
      </c>
      <c r="N905" s="6" t="str">
        <f>IF(COUNTIF($A$2:A905,A905)&gt;1,"DUP","OK")</f>
        <v>OK</v>
      </c>
      <c r="O905" s="6" t="str">
        <f t="shared" si="43"/>
        <v>ORD26000083</v>
      </c>
      <c r="P905" s="6" t="str">
        <f t="shared" si="44"/>
        <v>Sep</v>
      </c>
      <c r="Q905" s="6"/>
      <c r="R905" s="9"/>
      <c r="S905" s="8"/>
      <c r="T905" s="8"/>
      <c r="U905" s="8"/>
      <c r="V905" s="8"/>
      <c r="W905" s="8"/>
      <c r="X905" s="6"/>
      <c r="Y905" s="6"/>
    </row>
    <row r="906" spans="1:25" x14ac:dyDescent="0.3">
      <c r="A906" s="6" t="s">
        <v>13356</v>
      </c>
      <c r="B906" s="6"/>
      <c r="C906" s="6" t="s">
        <v>225</v>
      </c>
      <c r="D906" s="6" t="str">
        <f t="shared" si="42"/>
        <v>ORD26000096</v>
      </c>
      <c r="E906" s="10">
        <v>46271</v>
      </c>
      <c r="F906" s="6" t="s">
        <v>12294</v>
      </c>
      <c r="G906" s="6" t="s">
        <v>27</v>
      </c>
      <c r="H906" s="8">
        <v>5998</v>
      </c>
      <c r="I906" s="8">
        <v>95.97</v>
      </c>
      <c r="J906" s="8">
        <v>17.27</v>
      </c>
      <c r="K906" s="8">
        <v>5884.76</v>
      </c>
      <c r="L906" s="10">
        <v>46273</v>
      </c>
      <c r="M906" s="6" t="s">
        <v>13353</v>
      </c>
      <c r="N906" s="6" t="str">
        <f>IF(COUNTIF($A$2:A906,A906)&gt;1,"DUP","OK")</f>
        <v>OK</v>
      </c>
      <c r="O906" s="6" t="str">
        <f t="shared" si="43"/>
        <v>ORD26000096</v>
      </c>
      <c r="P906" s="6" t="str">
        <f t="shared" si="44"/>
        <v>Sep</v>
      </c>
      <c r="Q906" s="6"/>
      <c r="R906" s="9"/>
      <c r="S906" s="8"/>
      <c r="T906" s="8"/>
      <c r="U906" s="8"/>
      <c r="V906" s="8"/>
      <c r="W906" s="8"/>
      <c r="X906" s="6"/>
      <c r="Y906" s="6"/>
    </row>
    <row r="907" spans="1:25" x14ac:dyDescent="0.3">
      <c r="A907" s="6" t="s">
        <v>13357</v>
      </c>
      <c r="B907" s="6"/>
      <c r="C907" s="6" t="s">
        <v>13358</v>
      </c>
      <c r="D907" s="6" t="str">
        <f t="shared" si="42"/>
        <v>ORD26000156</v>
      </c>
      <c r="E907" s="10">
        <v>46271</v>
      </c>
      <c r="F907" s="6" t="s">
        <v>12294</v>
      </c>
      <c r="G907" s="6" t="s">
        <v>27</v>
      </c>
      <c r="H907" s="8">
        <v>2499</v>
      </c>
      <c r="I907" s="8">
        <v>39.979999999999997</v>
      </c>
      <c r="J907" s="8">
        <v>7.2</v>
      </c>
      <c r="K907" s="8">
        <v>2451.8200000000002</v>
      </c>
      <c r="L907" s="10">
        <v>46273</v>
      </c>
      <c r="M907" s="6" t="s">
        <v>13353</v>
      </c>
      <c r="N907" s="6" t="str">
        <f>IF(COUNTIF($A$2:A907,A907)&gt;1,"DUP","OK")</f>
        <v>OK</v>
      </c>
      <c r="O907" s="6" t="str">
        <f t="shared" si="43"/>
        <v>ORD26000156</v>
      </c>
      <c r="P907" s="6" t="str">
        <f t="shared" si="44"/>
        <v>Sep</v>
      </c>
      <c r="Q907" s="6"/>
      <c r="R907" s="9"/>
      <c r="S907" s="8"/>
      <c r="T907" s="8"/>
      <c r="U907" s="8"/>
      <c r="V907" s="8"/>
      <c r="W907" s="8"/>
      <c r="X907" s="6"/>
      <c r="Y907" s="6"/>
    </row>
    <row r="908" spans="1:25" x14ac:dyDescent="0.3">
      <c r="A908" s="6" t="s">
        <v>13359</v>
      </c>
      <c r="B908" s="6"/>
      <c r="C908" s="6" t="s">
        <v>422</v>
      </c>
      <c r="D908" s="6" t="str">
        <f t="shared" si="42"/>
        <v>ORD26000194</v>
      </c>
      <c r="E908" s="10">
        <v>46271</v>
      </c>
      <c r="F908" s="6" t="s">
        <v>12294</v>
      </c>
      <c r="G908" s="6" t="s">
        <v>18</v>
      </c>
      <c r="H908" s="8">
        <v>2197</v>
      </c>
      <c r="I908" s="8">
        <v>6.59</v>
      </c>
      <c r="J908" s="8">
        <v>1.19</v>
      </c>
      <c r="K908" s="8">
        <v>2189.2199999999998</v>
      </c>
      <c r="L908" s="10">
        <v>46273</v>
      </c>
      <c r="M908" s="6" t="s">
        <v>13353</v>
      </c>
      <c r="N908" s="6" t="str">
        <f>IF(COUNTIF($A$2:A908,A908)&gt;1,"DUP","OK")</f>
        <v>OK</v>
      </c>
      <c r="O908" s="6" t="str">
        <f t="shared" si="43"/>
        <v>ORD26000194</v>
      </c>
      <c r="P908" s="6" t="str">
        <f t="shared" si="44"/>
        <v>Sep</v>
      </c>
      <c r="Q908" s="6"/>
      <c r="R908" s="9"/>
      <c r="S908" s="8"/>
      <c r="T908" s="8"/>
      <c r="U908" s="8"/>
      <c r="V908" s="8"/>
      <c r="W908" s="8"/>
      <c r="X908" s="6"/>
      <c r="Y908" s="6"/>
    </row>
    <row r="909" spans="1:25" x14ac:dyDescent="0.3">
      <c r="A909" s="6" t="s">
        <v>13360</v>
      </c>
      <c r="B909" s="6"/>
      <c r="C909" s="6" t="s">
        <v>470</v>
      </c>
      <c r="D909" s="6" t="str">
        <f t="shared" si="42"/>
        <v>ORD26000218</v>
      </c>
      <c r="E909" s="10">
        <v>46271</v>
      </c>
      <c r="F909" s="6" t="s">
        <v>12294</v>
      </c>
      <c r="G909" s="6" t="s">
        <v>27</v>
      </c>
      <c r="H909" s="8">
        <v>7997</v>
      </c>
      <c r="I909" s="8">
        <v>127.95</v>
      </c>
      <c r="J909" s="8">
        <v>23.03</v>
      </c>
      <c r="K909" s="8">
        <v>7846.02</v>
      </c>
      <c r="L909" s="10">
        <v>46273</v>
      </c>
      <c r="M909" s="6" t="s">
        <v>13353</v>
      </c>
      <c r="N909" s="6" t="str">
        <f>IF(COUNTIF($A$2:A909,A909)&gt;1,"DUP","OK")</f>
        <v>OK</v>
      </c>
      <c r="O909" s="6" t="str">
        <f t="shared" si="43"/>
        <v>ORD26000218</v>
      </c>
      <c r="P909" s="6" t="str">
        <f t="shared" si="44"/>
        <v>Sep</v>
      </c>
      <c r="Q909" s="6"/>
      <c r="R909" s="9"/>
      <c r="S909" s="8"/>
      <c r="T909" s="8"/>
      <c r="U909" s="8"/>
      <c r="V909" s="8"/>
      <c r="W909" s="8"/>
      <c r="X909" s="6"/>
      <c r="Y909" s="6"/>
    </row>
    <row r="910" spans="1:25" x14ac:dyDescent="0.3">
      <c r="A910" s="6" t="s">
        <v>13361</v>
      </c>
      <c r="B910" s="6"/>
      <c r="C910" s="6" t="s">
        <v>13362</v>
      </c>
      <c r="D910" s="6" t="str">
        <f t="shared" si="42"/>
        <v>ORD26000230</v>
      </c>
      <c r="E910" s="10">
        <v>46271</v>
      </c>
      <c r="F910" s="6" t="s">
        <v>12294</v>
      </c>
      <c r="G910" s="6" t="s">
        <v>18</v>
      </c>
      <c r="H910" s="8">
        <v>3848</v>
      </c>
      <c r="I910" s="8">
        <v>11.54</v>
      </c>
      <c r="J910" s="8">
        <v>2.08</v>
      </c>
      <c r="K910" s="8">
        <v>3834.38</v>
      </c>
      <c r="L910" s="10">
        <v>46273</v>
      </c>
      <c r="M910" s="6" t="s">
        <v>13353</v>
      </c>
      <c r="N910" s="6" t="str">
        <f>IF(COUNTIF($A$2:A910,A910)&gt;1,"DUP","OK")</f>
        <v>OK</v>
      </c>
      <c r="O910" s="6" t="str">
        <f t="shared" si="43"/>
        <v>ORD26000230</v>
      </c>
      <c r="P910" s="6" t="str">
        <f t="shared" si="44"/>
        <v>Sep</v>
      </c>
      <c r="Q910" s="6"/>
      <c r="R910" s="9"/>
      <c r="S910" s="8"/>
      <c r="T910" s="8"/>
      <c r="U910" s="8"/>
      <c r="V910" s="8"/>
      <c r="W910" s="8"/>
      <c r="X910" s="6"/>
      <c r="Y910" s="6"/>
    </row>
    <row r="911" spans="1:25" x14ac:dyDescent="0.3">
      <c r="A911" s="6" t="s">
        <v>13363</v>
      </c>
      <c r="B911" s="6"/>
      <c r="C911" s="6" t="s">
        <v>13364</v>
      </c>
      <c r="D911" s="6" t="str">
        <f t="shared" si="42"/>
        <v>ORD26000280</v>
      </c>
      <c r="E911" s="10">
        <v>46271</v>
      </c>
      <c r="F911" s="6" t="s">
        <v>12294</v>
      </c>
      <c r="G911" s="6" t="s">
        <v>43</v>
      </c>
      <c r="H911" s="8">
        <v>1299</v>
      </c>
      <c r="I911" s="8">
        <v>19.489999999999998</v>
      </c>
      <c r="J911" s="8">
        <v>3.51</v>
      </c>
      <c r="K911" s="8">
        <v>1276</v>
      </c>
      <c r="L911" s="10">
        <v>46273</v>
      </c>
      <c r="M911" s="6" t="s">
        <v>13353</v>
      </c>
      <c r="N911" s="6" t="str">
        <f>IF(COUNTIF($A$2:A911,A911)&gt;1,"DUP","OK")</f>
        <v>OK</v>
      </c>
      <c r="O911" s="6" t="str">
        <f t="shared" si="43"/>
        <v>ORD26000280</v>
      </c>
      <c r="P911" s="6" t="str">
        <f t="shared" si="44"/>
        <v>Sep</v>
      </c>
      <c r="Q911" s="6"/>
      <c r="R911" s="9"/>
      <c r="S911" s="8"/>
      <c r="T911" s="8"/>
      <c r="U911" s="8"/>
      <c r="V911" s="8"/>
      <c r="W911" s="8"/>
      <c r="X911" s="6"/>
      <c r="Y911" s="6"/>
    </row>
    <row r="912" spans="1:25" x14ac:dyDescent="0.3">
      <c r="A912" s="6" t="s">
        <v>13365</v>
      </c>
      <c r="B912" s="6"/>
      <c r="C912" s="6" t="s">
        <v>597</v>
      </c>
      <c r="D912" s="6" t="str">
        <f t="shared" si="42"/>
        <v>ORD26000281</v>
      </c>
      <c r="E912" s="10">
        <v>46271</v>
      </c>
      <c r="F912" s="6" t="s">
        <v>12294</v>
      </c>
      <c r="G912" s="6" t="s">
        <v>54</v>
      </c>
      <c r="H912" s="8">
        <v>499</v>
      </c>
      <c r="I912" s="8">
        <v>9.48</v>
      </c>
      <c r="J912" s="8">
        <v>1.71</v>
      </c>
      <c r="K912" s="8">
        <v>487.81</v>
      </c>
      <c r="L912" s="10">
        <v>46273</v>
      </c>
      <c r="M912" s="6" t="s">
        <v>13353</v>
      </c>
      <c r="N912" s="6" t="str">
        <f>IF(COUNTIF($A$2:A912,A912)&gt;1,"DUP","OK")</f>
        <v>OK</v>
      </c>
      <c r="O912" s="6" t="str">
        <f t="shared" si="43"/>
        <v>ORD26000281</v>
      </c>
      <c r="P912" s="6" t="str">
        <f t="shared" si="44"/>
        <v>Sep</v>
      </c>
      <c r="Q912" s="6"/>
      <c r="R912" s="9"/>
      <c r="S912" s="8"/>
      <c r="T912" s="8"/>
      <c r="U912" s="8"/>
      <c r="V912" s="8"/>
      <c r="W912" s="8"/>
      <c r="X912" s="6"/>
      <c r="Y912" s="6"/>
    </row>
    <row r="913" spans="1:25" x14ac:dyDescent="0.3">
      <c r="A913" s="6" t="s">
        <v>13366</v>
      </c>
      <c r="B913" s="6"/>
      <c r="C913" s="6" t="s">
        <v>805</v>
      </c>
      <c r="D913" s="6" t="str">
        <f t="shared" si="42"/>
        <v>ORD26000384</v>
      </c>
      <c r="E913" s="10">
        <v>46271</v>
      </c>
      <c r="F913" s="6" t="s">
        <v>12294</v>
      </c>
      <c r="G913" s="6" t="s">
        <v>27</v>
      </c>
      <c r="H913" s="8">
        <v>9647</v>
      </c>
      <c r="I913" s="8">
        <v>154.35</v>
      </c>
      <c r="J913" s="8">
        <v>27.78</v>
      </c>
      <c r="K913" s="8">
        <v>9464.8700000000008</v>
      </c>
      <c r="L913" s="10">
        <v>46273</v>
      </c>
      <c r="M913" s="6" t="s">
        <v>13353</v>
      </c>
      <c r="N913" s="6" t="str">
        <f>IF(COUNTIF($A$2:A913,A913)&gt;1,"DUP","OK")</f>
        <v>OK</v>
      </c>
      <c r="O913" s="6" t="str">
        <f t="shared" si="43"/>
        <v>ORD26000384</v>
      </c>
      <c r="P913" s="6" t="str">
        <f t="shared" si="44"/>
        <v>Sep</v>
      </c>
      <c r="Q913" s="6"/>
      <c r="R913" s="9"/>
      <c r="S913" s="8"/>
      <c r="T913" s="8"/>
      <c r="U913" s="8"/>
      <c r="V913" s="8"/>
      <c r="W913" s="8"/>
      <c r="X913" s="6"/>
      <c r="Y913" s="6"/>
    </row>
    <row r="914" spans="1:25" x14ac:dyDescent="0.3">
      <c r="A914" s="6" t="s">
        <v>13367</v>
      </c>
      <c r="B914" s="6"/>
      <c r="C914" s="6" t="s">
        <v>837</v>
      </c>
      <c r="D914" s="6" t="str">
        <f t="shared" si="42"/>
        <v>ORD26000400</v>
      </c>
      <c r="E914" s="10">
        <v>46271</v>
      </c>
      <c r="F914" s="6" t="s">
        <v>12294</v>
      </c>
      <c r="G914" s="6" t="s">
        <v>27</v>
      </c>
      <c r="H914" s="8">
        <v>999</v>
      </c>
      <c r="I914" s="8">
        <v>17.98</v>
      </c>
      <c r="J914" s="8">
        <v>3.24</v>
      </c>
      <c r="K914" s="8">
        <v>977.78</v>
      </c>
      <c r="L914" s="10">
        <v>46273</v>
      </c>
      <c r="M914" s="6" t="s">
        <v>13353</v>
      </c>
      <c r="N914" s="6" t="str">
        <f>IF(COUNTIF($A$2:A914,A914)&gt;1,"DUP","OK")</f>
        <v>OK</v>
      </c>
      <c r="O914" s="6" t="str">
        <f t="shared" si="43"/>
        <v>ORD26000400</v>
      </c>
      <c r="P914" s="6" t="str">
        <f t="shared" si="44"/>
        <v>Sep</v>
      </c>
      <c r="Q914" s="6"/>
      <c r="R914" s="9"/>
      <c r="S914" s="8"/>
      <c r="T914" s="8"/>
      <c r="U914" s="8"/>
      <c r="V914" s="8"/>
      <c r="W914" s="8"/>
      <c r="X914" s="6"/>
      <c r="Y914" s="6"/>
    </row>
    <row r="915" spans="1:25" x14ac:dyDescent="0.3">
      <c r="A915" s="6" t="s">
        <v>13368</v>
      </c>
      <c r="B915" s="6"/>
      <c r="C915" s="6" t="s">
        <v>839</v>
      </c>
      <c r="D915" s="6" t="str">
        <f t="shared" si="42"/>
        <v>ORD26000401</v>
      </c>
      <c r="E915" s="10">
        <v>46271</v>
      </c>
      <c r="F915" s="6" t="s">
        <v>12294</v>
      </c>
      <c r="G915" s="6" t="s">
        <v>27</v>
      </c>
      <c r="H915" s="8">
        <v>1798</v>
      </c>
      <c r="I915" s="8">
        <v>32.36</v>
      </c>
      <c r="J915" s="8">
        <v>5.82</v>
      </c>
      <c r="K915" s="8">
        <v>1759.82</v>
      </c>
      <c r="L915" s="10">
        <v>46273</v>
      </c>
      <c r="M915" s="6" t="s">
        <v>13353</v>
      </c>
      <c r="N915" s="6" t="str">
        <f>IF(COUNTIF($A$2:A915,A915)&gt;1,"DUP","OK")</f>
        <v>OK</v>
      </c>
      <c r="O915" s="6" t="str">
        <f t="shared" si="43"/>
        <v>ORD26000401</v>
      </c>
      <c r="P915" s="6" t="str">
        <f t="shared" si="44"/>
        <v>Sep</v>
      </c>
      <c r="Q915" s="6"/>
      <c r="R915" s="9"/>
      <c r="S915" s="8"/>
      <c r="T915" s="8"/>
      <c r="U915" s="8"/>
      <c r="V915" s="8"/>
      <c r="W915" s="8"/>
      <c r="X915" s="6"/>
      <c r="Y915" s="6"/>
    </row>
    <row r="916" spans="1:25" x14ac:dyDescent="0.3">
      <c r="A916" s="6" t="s">
        <v>13369</v>
      </c>
      <c r="B916" s="6"/>
      <c r="C916" s="6" t="s">
        <v>871</v>
      </c>
      <c r="D916" s="6" t="str">
        <f t="shared" si="42"/>
        <v>ORD26000417</v>
      </c>
      <c r="E916" s="10">
        <v>46271</v>
      </c>
      <c r="F916" s="6" t="s">
        <v>12294</v>
      </c>
      <c r="G916" s="6" t="s">
        <v>54</v>
      </c>
      <c r="H916" s="8">
        <v>1498</v>
      </c>
      <c r="I916" s="8">
        <v>28.46</v>
      </c>
      <c r="J916" s="8">
        <v>5.12</v>
      </c>
      <c r="K916" s="8">
        <v>1464.42</v>
      </c>
      <c r="L916" s="10">
        <v>46273</v>
      </c>
      <c r="M916" s="6" t="s">
        <v>13353</v>
      </c>
      <c r="N916" s="6" t="str">
        <f>IF(COUNTIF($A$2:A916,A916)&gt;1,"DUP","OK")</f>
        <v>OK</v>
      </c>
      <c r="O916" s="6" t="str">
        <f t="shared" si="43"/>
        <v>ORD26000417</v>
      </c>
      <c r="P916" s="6" t="str">
        <f t="shared" si="44"/>
        <v>Sep</v>
      </c>
      <c r="Q916" s="6"/>
      <c r="R916" s="9"/>
      <c r="S916" s="8"/>
      <c r="T916" s="8"/>
      <c r="U916" s="8"/>
      <c r="V916" s="8"/>
      <c r="W916" s="8"/>
      <c r="X916" s="6"/>
      <c r="Y916" s="6"/>
    </row>
    <row r="917" spans="1:25" x14ac:dyDescent="0.3">
      <c r="A917" s="6" t="s">
        <v>13370</v>
      </c>
      <c r="B917" s="6"/>
      <c r="C917" s="6" t="s">
        <v>887</v>
      </c>
      <c r="D917" s="6" t="str">
        <f t="shared" si="42"/>
        <v>ORD26000425</v>
      </c>
      <c r="E917" s="10">
        <v>46271</v>
      </c>
      <c r="F917" s="6" t="s">
        <v>12294</v>
      </c>
      <c r="G917" s="6" t="s">
        <v>18</v>
      </c>
      <c r="H917" s="8">
        <v>3499</v>
      </c>
      <c r="I917" s="8">
        <v>10.5</v>
      </c>
      <c r="J917" s="8">
        <v>1.89</v>
      </c>
      <c r="K917" s="8">
        <v>3486.61</v>
      </c>
      <c r="L917" s="10">
        <v>46273</v>
      </c>
      <c r="M917" s="6" t="s">
        <v>13353</v>
      </c>
      <c r="N917" s="6" t="str">
        <f>IF(COUNTIF($A$2:A917,A917)&gt;1,"DUP","OK")</f>
        <v>OK</v>
      </c>
      <c r="O917" s="6" t="str">
        <f t="shared" si="43"/>
        <v>ORD26000425</v>
      </c>
      <c r="P917" s="6" t="str">
        <f t="shared" si="44"/>
        <v>Sep</v>
      </c>
      <c r="Q917" s="6"/>
      <c r="R917" s="9"/>
      <c r="S917" s="8"/>
      <c r="T917" s="8"/>
      <c r="U917" s="8"/>
      <c r="V917" s="8"/>
      <c r="W917" s="8"/>
      <c r="X917" s="6"/>
      <c r="Y917" s="6"/>
    </row>
    <row r="918" spans="1:25" x14ac:dyDescent="0.3">
      <c r="A918" s="6" t="s">
        <v>13371</v>
      </c>
      <c r="B918" s="6"/>
      <c r="C918" s="6" t="s">
        <v>919</v>
      </c>
      <c r="D918" s="6" t="str">
        <f t="shared" si="42"/>
        <v>ORD26000441</v>
      </c>
      <c r="E918" s="10">
        <v>46271</v>
      </c>
      <c r="F918" s="6" t="s">
        <v>12294</v>
      </c>
      <c r="G918" s="6" t="s">
        <v>27</v>
      </c>
      <c r="H918" s="8">
        <v>9597</v>
      </c>
      <c r="I918" s="8">
        <v>153.55000000000001</v>
      </c>
      <c r="J918" s="8">
        <v>27.64</v>
      </c>
      <c r="K918" s="8">
        <v>9415.81</v>
      </c>
      <c r="L918" s="10">
        <v>46273</v>
      </c>
      <c r="M918" s="6" t="s">
        <v>13353</v>
      </c>
      <c r="N918" s="6" t="str">
        <f>IF(COUNTIF($A$2:A918,A918)&gt;1,"DUP","OK")</f>
        <v>OK</v>
      </c>
      <c r="O918" s="6" t="str">
        <f t="shared" si="43"/>
        <v>ORD26000441</v>
      </c>
      <c r="P918" s="6" t="str">
        <f t="shared" si="44"/>
        <v>Sep</v>
      </c>
      <c r="Q918" s="6"/>
      <c r="R918" s="9"/>
      <c r="S918" s="8"/>
      <c r="T918" s="8"/>
      <c r="U918" s="8"/>
      <c r="V918" s="8"/>
      <c r="W918" s="8"/>
      <c r="X918" s="6"/>
      <c r="Y918" s="6"/>
    </row>
    <row r="919" spans="1:25" x14ac:dyDescent="0.3">
      <c r="A919" s="6" t="s">
        <v>13372</v>
      </c>
      <c r="B919" s="6"/>
      <c r="C919" s="6" t="s">
        <v>951</v>
      </c>
      <c r="D919" s="6" t="str">
        <f t="shared" si="42"/>
        <v>ORD26000457</v>
      </c>
      <c r="E919" s="10">
        <v>46271</v>
      </c>
      <c r="F919" s="6" t="s">
        <v>12294</v>
      </c>
      <c r="G919" s="6" t="s">
        <v>18</v>
      </c>
      <c r="H919" s="8">
        <v>2499</v>
      </c>
      <c r="I919" s="8">
        <v>7.5</v>
      </c>
      <c r="J919" s="8">
        <v>1.35</v>
      </c>
      <c r="K919" s="8">
        <v>2490.15</v>
      </c>
      <c r="L919" s="10">
        <v>46273</v>
      </c>
      <c r="M919" s="6" t="s">
        <v>13353</v>
      </c>
      <c r="N919" s="6" t="str">
        <f>IF(COUNTIF($A$2:A919,A919)&gt;1,"DUP","OK")</f>
        <v>OK</v>
      </c>
      <c r="O919" s="6" t="str">
        <f t="shared" si="43"/>
        <v>ORD26000457</v>
      </c>
      <c r="P919" s="6" t="str">
        <f t="shared" si="44"/>
        <v>Sep</v>
      </c>
      <c r="Q919" s="6"/>
      <c r="R919" s="9"/>
      <c r="S919" s="8"/>
      <c r="T919" s="8"/>
      <c r="U919" s="8"/>
      <c r="V919" s="8"/>
      <c r="W919" s="8"/>
      <c r="X919" s="6"/>
      <c r="Y919" s="6"/>
    </row>
    <row r="920" spans="1:25" x14ac:dyDescent="0.3">
      <c r="A920" s="6" t="s">
        <v>13373</v>
      </c>
      <c r="B920" s="6"/>
      <c r="C920" s="6" t="s">
        <v>1016</v>
      </c>
      <c r="D920" s="6" t="str">
        <f t="shared" si="42"/>
        <v>ORD26000490</v>
      </c>
      <c r="E920" s="10">
        <v>46271</v>
      </c>
      <c r="F920" s="6" t="s">
        <v>12294</v>
      </c>
      <c r="G920" s="6" t="s">
        <v>18</v>
      </c>
      <c r="H920" s="8">
        <v>499</v>
      </c>
      <c r="I920" s="8">
        <v>0</v>
      </c>
      <c r="J920" s="8">
        <v>0</v>
      </c>
      <c r="K920" s="8">
        <v>499</v>
      </c>
      <c r="L920" s="10">
        <v>46273</v>
      </c>
      <c r="M920" s="6" t="s">
        <v>13353</v>
      </c>
      <c r="N920" s="6" t="str">
        <f>IF(COUNTIF($A$2:A920,A920)&gt;1,"DUP","OK")</f>
        <v>OK</v>
      </c>
      <c r="O920" s="6" t="str">
        <f t="shared" si="43"/>
        <v>ORD26000490</v>
      </c>
      <c r="P920" s="6" t="str">
        <f t="shared" si="44"/>
        <v>Sep</v>
      </c>
      <c r="Q920" s="6"/>
      <c r="R920" s="9"/>
      <c r="S920" s="8"/>
      <c r="T920" s="8"/>
      <c r="U920" s="8"/>
      <c r="V920" s="8"/>
      <c r="W920" s="8"/>
      <c r="X920" s="6"/>
      <c r="Y920" s="6"/>
    </row>
    <row r="921" spans="1:25" x14ac:dyDescent="0.3">
      <c r="A921" s="6" t="s">
        <v>13374</v>
      </c>
      <c r="B921" s="6"/>
      <c r="C921" s="6" t="s">
        <v>1020</v>
      </c>
      <c r="D921" s="6" t="str">
        <f t="shared" si="42"/>
        <v>ORD26000492</v>
      </c>
      <c r="E921" s="10">
        <v>46271</v>
      </c>
      <c r="F921" s="6" t="s">
        <v>12294</v>
      </c>
      <c r="G921" s="6" t="s">
        <v>18</v>
      </c>
      <c r="H921" s="8">
        <v>12297</v>
      </c>
      <c r="I921" s="8">
        <v>36.89</v>
      </c>
      <c r="J921" s="8">
        <v>6.64</v>
      </c>
      <c r="K921" s="8">
        <v>12253.47</v>
      </c>
      <c r="L921" s="10">
        <v>46273</v>
      </c>
      <c r="M921" s="6" t="s">
        <v>13353</v>
      </c>
      <c r="N921" s="6" t="str">
        <f>IF(COUNTIF($A$2:A921,A921)&gt;1,"DUP","OK")</f>
        <v>OK</v>
      </c>
      <c r="O921" s="6" t="str">
        <f t="shared" si="43"/>
        <v>ORD26000492</v>
      </c>
      <c r="P921" s="6" t="str">
        <f t="shared" si="44"/>
        <v>Sep</v>
      </c>
      <c r="Q921" s="6"/>
      <c r="R921" s="9"/>
      <c r="S921" s="8"/>
      <c r="T921" s="8"/>
      <c r="U921" s="8"/>
      <c r="V921" s="8"/>
      <c r="W921" s="8"/>
      <c r="X921" s="6"/>
      <c r="Y921" s="6"/>
    </row>
    <row r="922" spans="1:25" x14ac:dyDescent="0.3">
      <c r="A922" s="6" t="s">
        <v>13375</v>
      </c>
      <c r="B922" s="6"/>
      <c r="C922" s="6" t="s">
        <v>1073</v>
      </c>
      <c r="D922" s="6" t="str">
        <f t="shared" si="42"/>
        <v>ORD26000518</v>
      </c>
      <c r="E922" s="10">
        <v>46271</v>
      </c>
      <c r="F922" s="6" t="s">
        <v>12294</v>
      </c>
      <c r="G922" s="6" t="s">
        <v>54</v>
      </c>
      <c r="H922" s="8">
        <v>6297</v>
      </c>
      <c r="I922" s="8">
        <v>107.05</v>
      </c>
      <c r="J922" s="8">
        <v>19.27</v>
      </c>
      <c r="K922" s="8">
        <v>6170.68</v>
      </c>
      <c r="L922" s="10">
        <v>46273</v>
      </c>
      <c r="M922" s="6" t="s">
        <v>13353</v>
      </c>
      <c r="N922" s="6" t="str">
        <f>IF(COUNTIF($A$2:A922,A922)&gt;1,"DUP","OK")</f>
        <v>OK</v>
      </c>
      <c r="O922" s="6" t="str">
        <f t="shared" si="43"/>
        <v>ORD26000518</v>
      </c>
      <c r="P922" s="6" t="str">
        <f t="shared" si="44"/>
        <v>Sep</v>
      </c>
      <c r="Q922" s="6"/>
      <c r="R922" s="9"/>
      <c r="S922" s="8"/>
      <c r="T922" s="8"/>
      <c r="U922" s="8"/>
      <c r="V922" s="8"/>
      <c r="W922" s="8"/>
      <c r="X922" s="6"/>
      <c r="Y922" s="6"/>
    </row>
    <row r="923" spans="1:25" x14ac:dyDescent="0.3">
      <c r="A923" s="6" t="s">
        <v>13376</v>
      </c>
      <c r="B923" s="6"/>
      <c r="C923" s="6" t="s">
        <v>1075</v>
      </c>
      <c r="D923" s="6" t="str">
        <f t="shared" si="42"/>
        <v>ORD26000519</v>
      </c>
      <c r="E923" s="10">
        <v>46271</v>
      </c>
      <c r="F923" s="6" t="s">
        <v>12294</v>
      </c>
      <c r="G923" s="6" t="s">
        <v>18</v>
      </c>
      <c r="H923" s="8">
        <v>5998</v>
      </c>
      <c r="I923" s="8">
        <v>17.989999999999998</v>
      </c>
      <c r="J923" s="8">
        <v>3.24</v>
      </c>
      <c r="K923" s="8">
        <v>5976.77</v>
      </c>
      <c r="L923" s="10">
        <v>46273</v>
      </c>
      <c r="M923" s="6" t="s">
        <v>13353</v>
      </c>
      <c r="N923" s="6" t="str">
        <f>IF(COUNTIF($A$2:A923,A923)&gt;1,"DUP","OK")</f>
        <v>OK</v>
      </c>
      <c r="O923" s="6" t="str">
        <f t="shared" si="43"/>
        <v>ORD26000519</v>
      </c>
      <c r="P923" s="6" t="str">
        <f t="shared" si="44"/>
        <v>Sep</v>
      </c>
      <c r="Q923" s="6"/>
      <c r="R923" s="9"/>
      <c r="S923" s="8"/>
      <c r="T923" s="8"/>
      <c r="U923" s="8"/>
      <c r="V923" s="8"/>
      <c r="W923" s="8"/>
      <c r="X923" s="6"/>
      <c r="Y923" s="6"/>
    </row>
    <row r="924" spans="1:25" x14ac:dyDescent="0.3">
      <c r="A924" s="6" t="s">
        <v>13377</v>
      </c>
      <c r="B924" s="6"/>
      <c r="C924" s="6" t="s">
        <v>1119</v>
      </c>
      <c r="D924" s="6" t="str">
        <f t="shared" si="42"/>
        <v>ORD26000541</v>
      </c>
      <c r="E924" s="10">
        <v>46271</v>
      </c>
      <c r="F924" s="6" t="s">
        <v>12294</v>
      </c>
      <c r="G924" s="6" t="s">
        <v>18</v>
      </c>
      <c r="H924" s="8">
        <v>599</v>
      </c>
      <c r="I924" s="8">
        <v>0</v>
      </c>
      <c r="J924" s="8">
        <v>0</v>
      </c>
      <c r="K924" s="8">
        <v>599</v>
      </c>
      <c r="L924" s="10">
        <v>46273</v>
      </c>
      <c r="M924" s="6" t="s">
        <v>13353</v>
      </c>
      <c r="N924" s="6" t="str">
        <f>IF(COUNTIF($A$2:A924,A924)&gt;1,"DUP","OK")</f>
        <v>OK</v>
      </c>
      <c r="O924" s="6" t="str">
        <f t="shared" si="43"/>
        <v>ORD26000541</v>
      </c>
      <c r="P924" s="6" t="str">
        <f t="shared" si="44"/>
        <v>Sep</v>
      </c>
      <c r="Q924" s="6"/>
      <c r="R924" s="9"/>
      <c r="S924" s="8"/>
      <c r="T924" s="8"/>
      <c r="U924" s="8"/>
      <c r="V924" s="8"/>
      <c r="W924" s="8"/>
      <c r="X924" s="6"/>
      <c r="Y924" s="6"/>
    </row>
    <row r="925" spans="1:25" x14ac:dyDescent="0.3">
      <c r="A925" s="6" t="s">
        <v>13378</v>
      </c>
      <c r="B925" s="6"/>
      <c r="C925" s="6" t="s">
        <v>13379</v>
      </c>
      <c r="D925" s="6" t="str">
        <f t="shared" si="42"/>
        <v>ORD26000626</v>
      </c>
      <c r="E925" s="10">
        <v>46271</v>
      </c>
      <c r="F925" s="6" t="s">
        <v>12294</v>
      </c>
      <c r="G925" s="6" t="s">
        <v>27</v>
      </c>
      <c r="H925" s="8">
        <v>8847</v>
      </c>
      <c r="I925" s="8">
        <v>141.55000000000001</v>
      </c>
      <c r="J925" s="8">
        <v>25.48</v>
      </c>
      <c r="K925" s="8">
        <v>8679.9699999999993</v>
      </c>
      <c r="L925" s="10">
        <v>46273</v>
      </c>
      <c r="M925" s="6" t="s">
        <v>13353</v>
      </c>
      <c r="N925" s="6" t="str">
        <f>IF(COUNTIF($A$2:A925,A925)&gt;1,"DUP","OK")</f>
        <v>OK</v>
      </c>
      <c r="O925" s="6" t="str">
        <f t="shared" si="43"/>
        <v>ORD26000626</v>
      </c>
      <c r="P925" s="6" t="str">
        <f t="shared" si="44"/>
        <v>Sep</v>
      </c>
      <c r="Q925" s="6"/>
      <c r="R925" s="9"/>
      <c r="S925" s="8"/>
      <c r="T925" s="8"/>
      <c r="U925" s="8"/>
      <c r="V925" s="8"/>
      <c r="W925" s="8"/>
      <c r="X925" s="6"/>
      <c r="Y925" s="6"/>
    </row>
    <row r="926" spans="1:25" x14ac:dyDescent="0.3">
      <c r="A926" s="6" t="s">
        <v>13380</v>
      </c>
      <c r="B926" s="6"/>
      <c r="C926" s="6" t="s">
        <v>13381</v>
      </c>
      <c r="D926" s="6" t="str">
        <f t="shared" si="42"/>
        <v>ORD26000643</v>
      </c>
      <c r="E926" s="10">
        <v>46271</v>
      </c>
      <c r="F926" s="6" t="s">
        <v>12294</v>
      </c>
      <c r="G926" s="6" t="s">
        <v>18</v>
      </c>
      <c r="H926" s="8">
        <v>8798</v>
      </c>
      <c r="I926" s="8">
        <v>26.39</v>
      </c>
      <c r="J926" s="8">
        <v>4.75</v>
      </c>
      <c r="K926" s="8">
        <v>8766.86</v>
      </c>
      <c r="L926" s="10">
        <v>46273</v>
      </c>
      <c r="M926" s="6" t="s">
        <v>13353</v>
      </c>
      <c r="N926" s="6" t="str">
        <f>IF(COUNTIF($A$2:A926,A926)&gt;1,"DUP","OK")</f>
        <v>OK</v>
      </c>
      <c r="O926" s="6" t="str">
        <f t="shared" si="43"/>
        <v>ORD26000643</v>
      </c>
      <c r="P926" s="6" t="str">
        <f t="shared" si="44"/>
        <v>Sep</v>
      </c>
      <c r="Q926" s="6"/>
      <c r="R926" s="9"/>
      <c r="S926" s="8"/>
      <c r="T926" s="8"/>
      <c r="U926" s="8"/>
      <c r="V926" s="8"/>
      <c r="W926" s="8"/>
      <c r="X926" s="6"/>
      <c r="Y926" s="6"/>
    </row>
    <row r="927" spans="1:25" x14ac:dyDescent="0.3">
      <c r="A927" s="6" t="s">
        <v>13382</v>
      </c>
      <c r="B927" s="6"/>
      <c r="C927" s="6" t="s">
        <v>1328</v>
      </c>
      <c r="D927" s="6" t="str">
        <f t="shared" si="42"/>
        <v>ORD26000646</v>
      </c>
      <c r="E927" s="10">
        <v>46271</v>
      </c>
      <c r="F927" s="6" t="s">
        <v>12294</v>
      </c>
      <c r="G927" s="6" t="s">
        <v>18</v>
      </c>
      <c r="H927" s="8">
        <v>5348</v>
      </c>
      <c r="I927" s="8">
        <v>16.04</v>
      </c>
      <c r="J927" s="8">
        <v>2.89</v>
      </c>
      <c r="K927" s="8">
        <v>5329.07</v>
      </c>
      <c r="L927" s="10">
        <v>46273</v>
      </c>
      <c r="M927" s="6" t="s">
        <v>13353</v>
      </c>
      <c r="N927" s="6" t="str">
        <f>IF(COUNTIF($A$2:A927,A927)&gt;1,"DUP","OK")</f>
        <v>OK</v>
      </c>
      <c r="O927" s="6" t="str">
        <f t="shared" si="43"/>
        <v>ORD26000646</v>
      </c>
      <c r="P927" s="6" t="str">
        <f t="shared" si="44"/>
        <v>Sep</v>
      </c>
      <c r="Q927" s="6"/>
      <c r="R927" s="9"/>
      <c r="S927" s="8"/>
      <c r="T927" s="8"/>
      <c r="U927" s="8"/>
      <c r="V927" s="8"/>
      <c r="W927" s="8"/>
      <c r="X927" s="6"/>
      <c r="Y927" s="6"/>
    </row>
    <row r="928" spans="1:25" x14ac:dyDescent="0.3">
      <c r="A928" s="6" t="s">
        <v>13383</v>
      </c>
      <c r="B928" s="6"/>
      <c r="C928" s="6" t="s">
        <v>1348</v>
      </c>
      <c r="D928" s="6" t="str">
        <f t="shared" si="42"/>
        <v>ORD26000656</v>
      </c>
      <c r="E928" s="10">
        <v>46271</v>
      </c>
      <c r="F928" s="6" t="s">
        <v>12294</v>
      </c>
      <c r="G928" s="6" t="s">
        <v>43</v>
      </c>
      <c r="H928" s="8">
        <v>1799</v>
      </c>
      <c r="I928" s="8">
        <v>26.99</v>
      </c>
      <c r="J928" s="8">
        <v>4.8600000000000003</v>
      </c>
      <c r="K928" s="8">
        <v>1767.15</v>
      </c>
      <c r="L928" s="10">
        <v>46273</v>
      </c>
      <c r="M928" s="6" t="s">
        <v>13353</v>
      </c>
      <c r="N928" s="6" t="str">
        <f>IF(COUNTIF($A$2:A928,A928)&gt;1,"DUP","OK")</f>
        <v>OK</v>
      </c>
      <c r="O928" s="6" t="str">
        <f t="shared" si="43"/>
        <v>ORD26000656</v>
      </c>
      <c r="P928" s="6" t="str">
        <f t="shared" si="44"/>
        <v>Sep</v>
      </c>
      <c r="Q928" s="6"/>
      <c r="R928" s="9"/>
      <c r="S928" s="8"/>
      <c r="T928" s="8"/>
      <c r="U928" s="8"/>
      <c r="V928" s="8"/>
      <c r="W928" s="8"/>
      <c r="X928" s="6"/>
      <c r="Y928" s="6"/>
    </row>
    <row r="929" spans="1:25" x14ac:dyDescent="0.3">
      <c r="A929" s="6" t="s">
        <v>13384</v>
      </c>
      <c r="B929" s="6"/>
      <c r="C929" s="6" t="s">
        <v>1461</v>
      </c>
      <c r="D929" s="6" t="str">
        <f t="shared" si="42"/>
        <v>ORD26000712</v>
      </c>
      <c r="E929" s="10">
        <v>46271</v>
      </c>
      <c r="F929" s="6" t="s">
        <v>12294</v>
      </c>
      <c r="G929" s="6" t="s">
        <v>43</v>
      </c>
      <c r="H929" s="8">
        <v>3298</v>
      </c>
      <c r="I929" s="8">
        <v>39.58</v>
      </c>
      <c r="J929" s="8">
        <v>7.12</v>
      </c>
      <c r="K929" s="8">
        <v>3251.3</v>
      </c>
      <c r="L929" s="10">
        <v>46273</v>
      </c>
      <c r="M929" s="6" t="s">
        <v>13353</v>
      </c>
      <c r="N929" s="6" t="str">
        <f>IF(COUNTIF($A$2:A929,A929)&gt;1,"DUP","OK")</f>
        <v>OK</v>
      </c>
      <c r="O929" s="6" t="str">
        <f t="shared" si="43"/>
        <v>ORD26000712</v>
      </c>
      <c r="P929" s="6" t="str">
        <f t="shared" si="44"/>
        <v>Sep</v>
      </c>
      <c r="Q929" s="6"/>
      <c r="R929" s="9"/>
      <c r="S929" s="8"/>
      <c r="T929" s="8"/>
      <c r="U929" s="8"/>
      <c r="V929" s="8"/>
      <c r="W929" s="8"/>
      <c r="X929" s="6"/>
      <c r="Y929" s="6"/>
    </row>
    <row r="930" spans="1:25" x14ac:dyDescent="0.3">
      <c r="A930" s="6" t="s">
        <v>13385</v>
      </c>
      <c r="B930" s="6"/>
      <c r="C930" s="6" t="s">
        <v>1471</v>
      </c>
      <c r="D930" s="6" t="str">
        <f t="shared" si="42"/>
        <v>ORD26000717</v>
      </c>
      <c r="E930" s="10">
        <v>46271</v>
      </c>
      <c r="F930" s="6" t="s">
        <v>12294</v>
      </c>
      <c r="G930" s="6" t="s">
        <v>54</v>
      </c>
      <c r="H930" s="8">
        <v>1897</v>
      </c>
      <c r="I930" s="8">
        <v>36.04</v>
      </c>
      <c r="J930" s="8">
        <v>6.49</v>
      </c>
      <c r="K930" s="8">
        <v>1854.47</v>
      </c>
      <c r="L930" s="10">
        <v>46273</v>
      </c>
      <c r="M930" s="6" t="s">
        <v>13353</v>
      </c>
      <c r="N930" s="6" t="str">
        <f>IF(COUNTIF($A$2:A930,A930)&gt;1,"DUP","OK")</f>
        <v>OK</v>
      </c>
      <c r="O930" s="6" t="str">
        <f t="shared" si="43"/>
        <v>ORD26000717</v>
      </c>
      <c r="P930" s="6" t="str">
        <f t="shared" si="44"/>
        <v>Sep</v>
      </c>
      <c r="Q930" s="6"/>
      <c r="R930" s="9"/>
      <c r="S930" s="8"/>
      <c r="T930" s="8"/>
      <c r="U930" s="8"/>
      <c r="V930" s="8"/>
      <c r="W930" s="8"/>
      <c r="X930" s="6"/>
      <c r="Y930" s="6"/>
    </row>
    <row r="931" spans="1:25" x14ac:dyDescent="0.3">
      <c r="A931" s="6" t="s">
        <v>13386</v>
      </c>
      <c r="B931" s="6"/>
      <c r="C931" s="6" t="s">
        <v>13387</v>
      </c>
      <c r="D931" s="6" t="str">
        <f t="shared" si="42"/>
        <v>ORD26000781</v>
      </c>
      <c r="E931" s="10">
        <v>46271</v>
      </c>
      <c r="F931" s="6" t="s">
        <v>12294</v>
      </c>
      <c r="G931" s="6" t="s">
        <v>18</v>
      </c>
      <c r="H931" s="8">
        <v>4999</v>
      </c>
      <c r="I931" s="8">
        <v>15</v>
      </c>
      <c r="J931" s="8">
        <v>2.7</v>
      </c>
      <c r="K931" s="8">
        <v>4981.3</v>
      </c>
      <c r="L931" s="10">
        <v>46273</v>
      </c>
      <c r="M931" s="6" t="s">
        <v>13353</v>
      </c>
      <c r="N931" s="6" t="str">
        <f>IF(COUNTIF($A$2:A931,A931)&gt;1,"DUP","OK")</f>
        <v>OK</v>
      </c>
      <c r="O931" s="6" t="str">
        <f t="shared" si="43"/>
        <v>ORD26000781</v>
      </c>
      <c r="P931" s="6" t="str">
        <f t="shared" si="44"/>
        <v>Sep</v>
      </c>
      <c r="Q931" s="6"/>
      <c r="R931" s="9"/>
      <c r="S931" s="8"/>
      <c r="T931" s="8"/>
      <c r="U931" s="8"/>
      <c r="V931" s="8"/>
      <c r="W931" s="8"/>
      <c r="X931" s="6"/>
      <c r="Y931" s="6"/>
    </row>
    <row r="932" spans="1:25" x14ac:dyDescent="0.3">
      <c r="A932" s="6" t="s">
        <v>13388</v>
      </c>
      <c r="B932" s="6"/>
      <c r="C932" s="6" t="s">
        <v>1770</v>
      </c>
      <c r="D932" s="6" t="str">
        <f t="shared" si="42"/>
        <v>ORD26000868</v>
      </c>
      <c r="E932" s="10">
        <v>46271</v>
      </c>
      <c r="F932" s="6" t="s">
        <v>12294</v>
      </c>
      <c r="G932" s="6" t="s">
        <v>18</v>
      </c>
      <c r="H932" s="8">
        <v>299</v>
      </c>
      <c r="I932" s="8">
        <v>0</v>
      </c>
      <c r="J932" s="8">
        <v>0</v>
      </c>
      <c r="K932" s="8">
        <v>299</v>
      </c>
      <c r="L932" s="10">
        <v>46273</v>
      </c>
      <c r="M932" s="6" t="s">
        <v>13353</v>
      </c>
      <c r="N932" s="6" t="str">
        <f>IF(COUNTIF($A$2:A932,A932)&gt;1,"DUP","OK")</f>
        <v>OK</v>
      </c>
      <c r="O932" s="6" t="str">
        <f t="shared" si="43"/>
        <v>ORD26000868</v>
      </c>
      <c r="P932" s="6" t="str">
        <f t="shared" si="44"/>
        <v>Sep</v>
      </c>
      <c r="Q932" s="6"/>
      <c r="R932" s="9"/>
      <c r="S932" s="8"/>
      <c r="T932" s="8"/>
      <c r="U932" s="8"/>
      <c r="V932" s="8"/>
      <c r="W932" s="8"/>
      <c r="X932" s="6"/>
      <c r="Y932" s="6"/>
    </row>
    <row r="933" spans="1:25" x14ac:dyDescent="0.3">
      <c r="A933" s="6" t="s">
        <v>13389</v>
      </c>
      <c r="B933" s="6"/>
      <c r="C933" s="6" t="s">
        <v>1780</v>
      </c>
      <c r="D933" s="6" t="str">
        <f t="shared" si="42"/>
        <v>ORD26000873</v>
      </c>
      <c r="E933" s="10">
        <v>46271</v>
      </c>
      <c r="F933" s="6" t="s">
        <v>12294</v>
      </c>
      <c r="G933" s="6" t="s">
        <v>18</v>
      </c>
      <c r="H933" s="8">
        <v>3499</v>
      </c>
      <c r="I933" s="8">
        <v>10.5</v>
      </c>
      <c r="J933" s="8">
        <v>1.89</v>
      </c>
      <c r="K933" s="8">
        <v>3486.61</v>
      </c>
      <c r="L933" s="10">
        <v>46273</v>
      </c>
      <c r="M933" s="6" t="s">
        <v>13353</v>
      </c>
      <c r="N933" s="6" t="str">
        <f>IF(COUNTIF($A$2:A933,A933)&gt;1,"DUP","OK")</f>
        <v>OK</v>
      </c>
      <c r="O933" s="6" t="str">
        <f t="shared" si="43"/>
        <v>ORD26000873</v>
      </c>
      <c r="P933" s="6" t="str">
        <f t="shared" si="44"/>
        <v>Sep</v>
      </c>
      <c r="Q933" s="6"/>
      <c r="R933" s="9"/>
      <c r="S933" s="8"/>
      <c r="T933" s="8"/>
      <c r="U933" s="8"/>
      <c r="V933" s="8"/>
      <c r="W933" s="8"/>
      <c r="X933" s="6"/>
      <c r="Y933" s="6"/>
    </row>
    <row r="934" spans="1:25" x14ac:dyDescent="0.3">
      <c r="A934" s="6" t="s">
        <v>13390</v>
      </c>
      <c r="B934" s="6"/>
      <c r="C934" s="6" t="s">
        <v>1850</v>
      </c>
      <c r="D934" s="6" t="str">
        <f t="shared" si="42"/>
        <v>ORD26000908</v>
      </c>
      <c r="E934" s="10">
        <v>46271</v>
      </c>
      <c r="F934" s="6" t="s">
        <v>12294</v>
      </c>
      <c r="G934" s="6" t="s">
        <v>18</v>
      </c>
      <c r="H934" s="8">
        <v>8997</v>
      </c>
      <c r="I934" s="8">
        <v>26.99</v>
      </c>
      <c r="J934" s="8">
        <v>4.8600000000000003</v>
      </c>
      <c r="K934" s="8">
        <v>8965.15</v>
      </c>
      <c r="L934" s="10">
        <v>46273</v>
      </c>
      <c r="M934" s="6" t="s">
        <v>13353</v>
      </c>
      <c r="N934" s="6" t="str">
        <f>IF(COUNTIF($A$2:A934,A934)&gt;1,"DUP","OK")</f>
        <v>OK</v>
      </c>
      <c r="O934" s="6" t="str">
        <f t="shared" si="43"/>
        <v>ORD26000908</v>
      </c>
      <c r="P934" s="6" t="str">
        <f t="shared" si="44"/>
        <v>Sep</v>
      </c>
      <c r="Q934" s="6"/>
      <c r="R934" s="9"/>
      <c r="S934" s="8"/>
      <c r="T934" s="8"/>
      <c r="U934" s="8"/>
      <c r="V934" s="8"/>
      <c r="W934" s="8"/>
      <c r="X934" s="6"/>
      <c r="Y934" s="6"/>
    </row>
    <row r="935" spans="1:25" x14ac:dyDescent="0.3">
      <c r="A935" s="6" t="s">
        <v>13391</v>
      </c>
      <c r="B935" s="6"/>
      <c r="C935" s="6" t="s">
        <v>1917</v>
      </c>
      <c r="D935" s="6" t="str">
        <f t="shared" si="42"/>
        <v>ORD26000942</v>
      </c>
      <c r="E935" s="10">
        <v>46271</v>
      </c>
      <c r="F935" s="6" t="s">
        <v>12294</v>
      </c>
      <c r="G935" s="6" t="s">
        <v>18</v>
      </c>
      <c r="H935" s="8">
        <v>8298</v>
      </c>
      <c r="I935" s="8">
        <v>24.89</v>
      </c>
      <c r="J935" s="8">
        <v>4.4800000000000004</v>
      </c>
      <c r="K935" s="8">
        <v>8268.6299999999992</v>
      </c>
      <c r="L935" s="10">
        <v>46273</v>
      </c>
      <c r="M935" s="6" t="s">
        <v>13353</v>
      </c>
      <c r="N935" s="6" t="str">
        <f>IF(COUNTIF($A$2:A935,A935)&gt;1,"DUP","OK")</f>
        <v>OK</v>
      </c>
      <c r="O935" s="6" t="str">
        <f t="shared" si="43"/>
        <v>ORD26000942</v>
      </c>
      <c r="P935" s="6" t="str">
        <f t="shared" si="44"/>
        <v>Sep</v>
      </c>
      <c r="Q935" s="6"/>
      <c r="R935" s="9"/>
      <c r="S935" s="8"/>
      <c r="T935" s="8"/>
      <c r="U935" s="8"/>
      <c r="V935" s="8"/>
      <c r="W935" s="8"/>
      <c r="X935" s="6"/>
      <c r="Y935" s="6"/>
    </row>
    <row r="936" spans="1:25" x14ac:dyDescent="0.3">
      <c r="A936" s="6" t="s">
        <v>13392</v>
      </c>
      <c r="B936" s="6"/>
      <c r="C936" s="6" t="s">
        <v>1969</v>
      </c>
      <c r="D936" s="6" t="str">
        <f t="shared" si="42"/>
        <v>ORD26000968</v>
      </c>
      <c r="E936" s="10">
        <v>46271</v>
      </c>
      <c r="F936" s="6" t="s">
        <v>12294</v>
      </c>
      <c r="G936" s="6" t="s">
        <v>18</v>
      </c>
      <c r="H936" s="8">
        <v>1598</v>
      </c>
      <c r="I936" s="8">
        <v>0</v>
      </c>
      <c r="J936" s="8">
        <v>0</v>
      </c>
      <c r="K936" s="8">
        <v>1598</v>
      </c>
      <c r="L936" s="10">
        <v>46273</v>
      </c>
      <c r="M936" s="6" t="s">
        <v>13353</v>
      </c>
      <c r="N936" s="6" t="str">
        <f>IF(COUNTIF($A$2:A936,A936)&gt;1,"DUP","OK")</f>
        <v>OK</v>
      </c>
      <c r="O936" s="6" t="str">
        <f t="shared" si="43"/>
        <v>ORD26000968</v>
      </c>
      <c r="P936" s="6" t="str">
        <f t="shared" si="44"/>
        <v>Sep</v>
      </c>
      <c r="Q936" s="6"/>
      <c r="R936" s="9"/>
      <c r="S936" s="8"/>
      <c r="T936" s="8"/>
      <c r="U936" s="8"/>
      <c r="V936" s="8"/>
      <c r="W936" s="8"/>
      <c r="X936" s="6"/>
      <c r="Y936" s="6"/>
    </row>
    <row r="937" spans="1:25" x14ac:dyDescent="0.3">
      <c r="A937" s="6" t="s">
        <v>13393</v>
      </c>
      <c r="B937" s="6"/>
      <c r="C937" s="6" t="s">
        <v>2029</v>
      </c>
      <c r="D937" s="6" t="str">
        <f t="shared" si="42"/>
        <v>ORD26000998</v>
      </c>
      <c r="E937" s="10">
        <v>46271</v>
      </c>
      <c r="F937" s="6" t="s">
        <v>12294</v>
      </c>
      <c r="G937" s="6" t="s">
        <v>18</v>
      </c>
      <c r="H937" s="8">
        <v>3499</v>
      </c>
      <c r="I937" s="8">
        <v>10.5</v>
      </c>
      <c r="J937" s="8">
        <v>1.89</v>
      </c>
      <c r="K937" s="8">
        <v>3486.61</v>
      </c>
      <c r="L937" s="10">
        <v>46273</v>
      </c>
      <c r="M937" s="6" t="s">
        <v>13353</v>
      </c>
      <c r="N937" s="6" t="str">
        <f>IF(COUNTIF($A$2:A937,A937)&gt;1,"DUP","OK")</f>
        <v>OK</v>
      </c>
      <c r="O937" s="6" t="str">
        <f t="shared" si="43"/>
        <v>ORD26000998</v>
      </c>
      <c r="P937" s="6" t="str">
        <f t="shared" si="44"/>
        <v>Sep</v>
      </c>
      <c r="Q937" s="6"/>
      <c r="R937" s="9"/>
      <c r="S937" s="8"/>
      <c r="T937" s="8"/>
      <c r="U937" s="8"/>
      <c r="V937" s="8"/>
      <c r="W937" s="8"/>
      <c r="X937" s="6"/>
      <c r="Y937" s="6"/>
    </row>
    <row r="938" spans="1:25" x14ac:dyDescent="0.3">
      <c r="A938" s="6" t="s">
        <v>13394</v>
      </c>
      <c r="B938" s="6"/>
      <c r="C938" s="6" t="s">
        <v>2089</v>
      </c>
      <c r="D938" s="6" t="str">
        <f t="shared" si="42"/>
        <v>ORD26001028</v>
      </c>
      <c r="E938" s="10">
        <v>46271</v>
      </c>
      <c r="F938" s="6" t="s">
        <v>12294</v>
      </c>
      <c r="G938" s="6" t="s">
        <v>18</v>
      </c>
      <c r="H938" s="8">
        <v>11497</v>
      </c>
      <c r="I938" s="8">
        <v>34.49</v>
      </c>
      <c r="J938" s="8">
        <v>6.21</v>
      </c>
      <c r="K938" s="8">
        <v>11456.3</v>
      </c>
      <c r="L938" s="10">
        <v>46273</v>
      </c>
      <c r="M938" s="6" t="s">
        <v>13353</v>
      </c>
      <c r="N938" s="6" t="str">
        <f>IF(COUNTIF($A$2:A938,A938)&gt;1,"DUP","OK")</f>
        <v>OK</v>
      </c>
      <c r="O938" s="6" t="str">
        <f t="shared" si="43"/>
        <v>ORD26001028</v>
      </c>
      <c r="P938" s="6" t="str">
        <f t="shared" si="44"/>
        <v>Sep</v>
      </c>
      <c r="Q938" s="6"/>
      <c r="R938" s="9"/>
      <c r="S938" s="8"/>
      <c r="T938" s="8"/>
      <c r="U938" s="8"/>
      <c r="V938" s="8"/>
      <c r="W938" s="8"/>
      <c r="X938" s="6"/>
      <c r="Y938" s="6"/>
    </row>
    <row r="939" spans="1:25" x14ac:dyDescent="0.3">
      <c r="A939" s="6" t="s">
        <v>13395</v>
      </c>
      <c r="B939" s="6"/>
      <c r="C939" s="6" t="s">
        <v>2117</v>
      </c>
      <c r="D939" s="6" t="str">
        <f t="shared" si="42"/>
        <v>ORD26001042</v>
      </c>
      <c r="E939" s="10">
        <v>46271</v>
      </c>
      <c r="F939" s="6" t="s">
        <v>12294</v>
      </c>
      <c r="G939" s="6" t="s">
        <v>18</v>
      </c>
      <c r="H939" s="8">
        <v>2848</v>
      </c>
      <c r="I939" s="8">
        <v>8.5399999999999991</v>
      </c>
      <c r="J939" s="8">
        <v>1.54</v>
      </c>
      <c r="K939" s="8">
        <v>2837.92</v>
      </c>
      <c r="L939" s="10">
        <v>46273</v>
      </c>
      <c r="M939" s="6" t="s">
        <v>13353</v>
      </c>
      <c r="N939" s="6" t="str">
        <f>IF(COUNTIF($A$2:A939,A939)&gt;1,"DUP","OK")</f>
        <v>OK</v>
      </c>
      <c r="O939" s="6" t="str">
        <f t="shared" si="43"/>
        <v>ORD26001042</v>
      </c>
      <c r="P939" s="6" t="str">
        <f t="shared" si="44"/>
        <v>Sep</v>
      </c>
      <c r="Q939" s="6"/>
      <c r="R939" s="9"/>
      <c r="S939" s="8"/>
      <c r="T939" s="8"/>
      <c r="U939" s="8"/>
      <c r="V939" s="8"/>
      <c r="W939" s="8"/>
      <c r="X939" s="6"/>
      <c r="Y939" s="6"/>
    </row>
    <row r="940" spans="1:25" x14ac:dyDescent="0.3">
      <c r="A940" s="6" t="s">
        <v>13396</v>
      </c>
      <c r="B940" s="6"/>
      <c r="C940" s="6" t="s">
        <v>2121</v>
      </c>
      <c r="D940" s="6" t="str">
        <f t="shared" si="42"/>
        <v>ORD26001044</v>
      </c>
      <c r="E940" s="10">
        <v>46271</v>
      </c>
      <c r="F940" s="6" t="s">
        <v>12294</v>
      </c>
      <c r="G940" s="6" t="s">
        <v>54</v>
      </c>
      <c r="H940" s="8">
        <v>4998</v>
      </c>
      <c r="I940" s="8">
        <v>84.97</v>
      </c>
      <c r="J940" s="8">
        <v>15.29</v>
      </c>
      <c r="K940" s="8">
        <v>4897.74</v>
      </c>
      <c r="L940" s="10">
        <v>46273</v>
      </c>
      <c r="M940" s="6" t="s">
        <v>13353</v>
      </c>
      <c r="N940" s="6" t="str">
        <f>IF(COUNTIF($A$2:A940,A940)&gt;1,"DUP","OK")</f>
        <v>OK</v>
      </c>
      <c r="O940" s="6" t="str">
        <f t="shared" si="43"/>
        <v>ORD26001044</v>
      </c>
      <c r="P940" s="6" t="str">
        <f t="shared" si="44"/>
        <v>Sep</v>
      </c>
      <c r="Q940" s="6"/>
      <c r="R940" s="9"/>
      <c r="S940" s="8"/>
      <c r="T940" s="8"/>
      <c r="U940" s="8"/>
      <c r="V940" s="8"/>
      <c r="W940" s="8"/>
      <c r="X940" s="6"/>
      <c r="Y940" s="6"/>
    </row>
    <row r="941" spans="1:25" x14ac:dyDescent="0.3">
      <c r="A941" s="6" t="s">
        <v>13397</v>
      </c>
      <c r="B941" s="6"/>
      <c r="C941" s="6" t="s">
        <v>2157</v>
      </c>
      <c r="D941" s="6" t="str">
        <f t="shared" si="42"/>
        <v>ORD26001062</v>
      </c>
      <c r="E941" s="10">
        <v>46271</v>
      </c>
      <c r="F941" s="6" t="s">
        <v>12294</v>
      </c>
      <c r="G941" s="6" t="s">
        <v>18</v>
      </c>
      <c r="H941" s="8">
        <v>4597</v>
      </c>
      <c r="I941" s="8">
        <v>13.79</v>
      </c>
      <c r="J941" s="8">
        <v>2.48</v>
      </c>
      <c r="K941" s="8">
        <v>4580.7299999999996</v>
      </c>
      <c r="L941" s="10">
        <v>46273</v>
      </c>
      <c r="M941" s="6" t="s">
        <v>13353</v>
      </c>
      <c r="N941" s="6" t="str">
        <f>IF(COUNTIF($A$2:A941,A941)&gt;1,"DUP","OK")</f>
        <v>OK</v>
      </c>
      <c r="O941" s="6" t="str">
        <f t="shared" si="43"/>
        <v>ORD26001062</v>
      </c>
      <c r="P941" s="6" t="str">
        <f t="shared" si="44"/>
        <v>Sep</v>
      </c>
      <c r="Q941" s="6"/>
      <c r="R941" s="9"/>
      <c r="S941" s="8"/>
      <c r="T941" s="8"/>
      <c r="U941" s="8"/>
      <c r="V941" s="8"/>
      <c r="W941" s="8"/>
      <c r="X941" s="6"/>
      <c r="Y941" s="6"/>
    </row>
    <row r="942" spans="1:25" x14ac:dyDescent="0.3">
      <c r="A942" s="6" t="s">
        <v>13398</v>
      </c>
      <c r="B942" s="6"/>
      <c r="C942" s="6" t="s">
        <v>2181</v>
      </c>
      <c r="D942" s="6" t="str">
        <f t="shared" si="42"/>
        <v>ORD26001074</v>
      </c>
      <c r="E942" s="10">
        <v>46271</v>
      </c>
      <c r="F942" s="6" t="s">
        <v>12294</v>
      </c>
      <c r="G942" s="6" t="s">
        <v>27</v>
      </c>
      <c r="H942" s="8">
        <v>5998</v>
      </c>
      <c r="I942" s="8">
        <v>95.97</v>
      </c>
      <c r="J942" s="8">
        <v>17.27</v>
      </c>
      <c r="K942" s="8">
        <v>5884.76</v>
      </c>
      <c r="L942" s="10">
        <v>46273</v>
      </c>
      <c r="M942" s="6" t="s">
        <v>13353</v>
      </c>
      <c r="N942" s="6" t="str">
        <f>IF(COUNTIF($A$2:A942,A942)&gt;1,"DUP","OK")</f>
        <v>OK</v>
      </c>
      <c r="O942" s="6" t="str">
        <f t="shared" si="43"/>
        <v>ORD26001074</v>
      </c>
      <c r="P942" s="6" t="str">
        <f t="shared" si="44"/>
        <v>Sep</v>
      </c>
      <c r="Q942" s="6"/>
      <c r="R942" s="9"/>
      <c r="S942" s="8"/>
      <c r="T942" s="8"/>
      <c r="U942" s="8"/>
      <c r="V942" s="8"/>
      <c r="W942" s="8"/>
      <c r="X942" s="6"/>
      <c r="Y942" s="6"/>
    </row>
    <row r="943" spans="1:25" x14ac:dyDescent="0.3">
      <c r="A943" s="6" t="s">
        <v>13399</v>
      </c>
      <c r="B943" s="6"/>
      <c r="C943" s="6" t="s">
        <v>2235</v>
      </c>
      <c r="D943" s="6" t="str">
        <f t="shared" si="42"/>
        <v>ORD26001101</v>
      </c>
      <c r="E943" s="10">
        <v>46271</v>
      </c>
      <c r="F943" s="6" t="s">
        <v>12294</v>
      </c>
      <c r="G943" s="6" t="s">
        <v>18</v>
      </c>
      <c r="H943" s="8">
        <v>1798</v>
      </c>
      <c r="I943" s="8">
        <v>0</v>
      </c>
      <c r="J943" s="8">
        <v>0</v>
      </c>
      <c r="K943" s="8">
        <v>1798</v>
      </c>
      <c r="L943" s="10">
        <v>46273</v>
      </c>
      <c r="M943" s="6" t="s">
        <v>13353</v>
      </c>
      <c r="N943" s="6" t="str">
        <f>IF(COUNTIF($A$2:A943,A943)&gt;1,"DUP","OK")</f>
        <v>OK</v>
      </c>
      <c r="O943" s="6" t="str">
        <f t="shared" si="43"/>
        <v>ORD26001101</v>
      </c>
      <c r="P943" s="6" t="str">
        <f t="shared" si="44"/>
        <v>Sep</v>
      </c>
      <c r="Q943" s="6"/>
      <c r="R943" s="9"/>
      <c r="S943" s="8"/>
      <c r="T943" s="8"/>
      <c r="U943" s="8"/>
      <c r="V943" s="8"/>
      <c r="W943" s="8"/>
      <c r="X943" s="6"/>
      <c r="Y943" s="6"/>
    </row>
    <row r="944" spans="1:25" x14ac:dyDescent="0.3">
      <c r="A944" s="6" t="s">
        <v>13400</v>
      </c>
      <c r="B944" s="6"/>
      <c r="C944" s="6" t="s">
        <v>2392</v>
      </c>
      <c r="D944" s="6" t="str">
        <f t="shared" si="42"/>
        <v>ORD26001180</v>
      </c>
      <c r="E944" s="10">
        <v>46271</v>
      </c>
      <c r="F944" s="6" t="s">
        <v>12294</v>
      </c>
      <c r="G944" s="6" t="s">
        <v>18</v>
      </c>
      <c r="H944" s="8">
        <v>7999</v>
      </c>
      <c r="I944" s="8">
        <v>24</v>
      </c>
      <c r="J944" s="8">
        <v>4.32</v>
      </c>
      <c r="K944" s="8">
        <v>7970.68</v>
      </c>
      <c r="L944" s="10">
        <v>46273</v>
      </c>
      <c r="M944" s="6" t="s">
        <v>13353</v>
      </c>
      <c r="N944" s="6" t="str">
        <f>IF(COUNTIF($A$2:A944,A944)&gt;1,"DUP","OK")</f>
        <v>OK</v>
      </c>
      <c r="O944" s="6" t="str">
        <f t="shared" si="43"/>
        <v>ORD26001180</v>
      </c>
      <c r="P944" s="6" t="str">
        <f t="shared" si="44"/>
        <v>Sep</v>
      </c>
      <c r="Q944" s="6"/>
      <c r="R944" s="9"/>
      <c r="S944" s="8"/>
      <c r="T944" s="8"/>
      <c r="U944" s="8"/>
      <c r="V944" s="8"/>
      <c r="W944" s="8"/>
      <c r="X944" s="6"/>
      <c r="Y944" s="6"/>
    </row>
    <row r="945" spans="1:25" x14ac:dyDescent="0.3">
      <c r="A945" s="6" t="s">
        <v>13401</v>
      </c>
      <c r="B945" s="6"/>
      <c r="C945" s="6" t="s">
        <v>2453</v>
      </c>
      <c r="D945" s="6" t="str">
        <f t="shared" si="42"/>
        <v>ORD26001211</v>
      </c>
      <c r="E945" s="10">
        <v>46271</v>
      </c>
      <c r="F945" s="6" t="s">
        <v>12294</v>
      </c>
      <c r="G945" s="6" t="s">
        <v>27</v>
      </c>
      <c r="H945" s="8">
        <v>799</v>
      </c>
      <c r="I945" s="8">
        <v>14.38</v>
      </c>
      <c r="J945" s="8">
        <v>2.59</v>
      </c>
      <c r="K945" s="8">
        <v>782.03</v>
      </c>
      <c r="L945" s="10">
        <v>46273</v>
      </c>
      <c r="M945" s="6" t="s">
        <v>13353</v>
      </c>
      <c r="N945" s="6" t="str">
        <f>IF(COUNTIF($A$2:A945,A945)&gt;1,"DUP","OK")</f>
        <v>OK</v>
      </c>
      <c r="O945" s="6" t="str">
        <f t="shared" si="43"/>
        <v>ORD26001211</v>
      </c>
      <c r="P945" s="6" t="str">
        <f t="shared" si="44"/>
        <v>Sep</v>
      </c>
      <c r="Q945" s="6"/>
      <c r="R945" s="9"/>
      <c r="S945" s="8"/>
      <c r="T945" s="8"/>
      <c r="U945" s="8"/>
      <c r="V945" s="8"/>
      <c r="W945" s="8"/>
      <c r="X945" s="6"/>
      <c r="Y945" s="6"/>
    </row>
    <row r="946" spans="1:25" x14ac:dyDescent="0.3">
      <c r="A946" s="6" t="s">
        <v>13402</v>
      </c>
      <c r="B946" s="6"/>
      <c r="C946" s="6" t="s">
        <v>2455</v>
      </c>
      <c r="D946" s="6" t="str">
        <f t="shared" si="42"/>
        <v>ORD26001212</v>
      </c>
      <c r="E946" s="10">
        <v>46271</v>
      </c>
      <c r="F946" s="6" t="s">
        <v>12294</v>
      </c>
      <c r="G946" s="6" t="s">
        <v>43</v>
      </c>
      <c r="H946" s="8">
        <v>6298</v>
      </c>
      <c r="I946" s="8">
        <v>75.58</v>
      </c>
      <c r="J946" s="8">
        <v>13.6</v>
      </c>
      <c r="K946" s="8">
        <v>6208.82</v>
      </c>
      <c r="L946" s="10">
        <v>46273</v>
      </c>
      <c r="M946" s="6" t="s">
        <v>13353</v>
      </c>
      <c r="N946" s="6" t="str">
        <f>IF(COUNTIF($A$2:A946,A946)&gt;1,"DUP","OK")</f>
        <v>OK</v>
      </c>
      <c r="O946" s="6" t="str">
        <f t="shared" si="43"/>
        <v>ORD26001212</v>
      </c>
      <c r="P946" s="6" t="str">
        <f t="shared" si="44"/>
        <v>Sep</v>
      </c>
      <c r="Q946" s="6"/>
      <c r="R946" s="9"/>
      <c r="S946" s="8"/>
      <c r="T946" s="8"/>
      <c r="U946" s="8"/>
      <c r="V946" s="8"/>
      <c r="W946" s="8"/>
      <c r="X946" s="6"/>
      <c r="Y946" s="6"/>
    </row>
    <row r="947" spans="1:25" x14ac:dyDescent="0.3">
      <c r="A947" s="6" t="s">
        <v>13403</v>
      </c>
      <c r="B947" s="6"/>
      <c r="C947" s="6" t="s">
        <v>2497</v>
      </c>
      <c r="D947" s="6" t="str">
        <f t="shared" si="42"/>
        <v>ORD26001233</v>
      </c>
      <c r="E947" s="10">
        <v>46271</v>
      </c>
      <c r="F947" s="6" t="s">
        <v>12294</v>
      </c>
      <c r="G947" s="6" t="s">
        <v>18</v>
      </c>
      <c r="H947" s="8">
        <v>1998</v>
      </c>
      <c r="I947" s="8">
        <v>0</v>
      </c>
      <c r="J947" s="8">
        <v>0</v>
      </c>
      <c r="K947" s="8">
        <v>1998</v>
      </c>
      <c r="L947" s="10">
        <v>46273</v>
      </c>
      <c r="M947" s="6" t="s">
        <v>13353</v>
      </c>
      <c r="N947" s="6" t="str">
        <f>IF(COUNTIF($A$2:A947,A947)&gt;1,"DUP","OK")</f>
        <v>OK</v>
      </c>
      <c r="O947" s="6" t="str">
        <f t="shared" si="43"/>
        <v>ORD26001233</v>
      </c>
      <c r="P947" s="6" t="str">
        <f t="shared" si="44"/>
        <v>Sep</v>
      </c>
      <c r="Q947" s="6"/>
      <c r="R947" s="9"/>
      <c r="S947" s="8"/>
      <c r="T947" s="8"/>
      <c r="U947" s="8"/>
      <c r="V947" s="8"/>
      <c r="W947" s="8"/>
      <c r="X947" s="6"/>
      <c r="Y947" s="6"/>
    </row>
    <row r="948" spans="1:25" x14ac:dyDescent="0.3">
      <c r="A948" s="6" t="s">
        <v>13404</v>
      </c>
      <c r="B948" s="6"/>
      <c r="C948" s="6" t="s">
        <v>2747</v>
      </c>
      <c r="D948" s="6" t="str">
        <f t="shared" si="42"/>
        <v>ORD26001358</v>
      </c>
      <c r="E948" s="10">
        <v>46271</v>
      </c>
      <c r="F948" s="6" t="s">
        <v>12294</v>
      </c>
      <c r="G948" s="6" t="s">
        <v>18</v>
      </c>
      <c r="H948" s="8">
        <v>349</v>
      </c>
      <c r="I948" s="8">
        <v>0</v>
      </c>
      <c r="J948" s="8">
        <v>0</v>
      </c>
      <c r="K948" s="8">
        <v>349</v>
      </c>
      <c r="L948" s="10">
        <v>46273</v>
      </c>
      <c r="M948" s="6" t="s">
        <v>13353</v>
      </c>
      <c r="N948" s="6" t="str">
        <f>IF(COUNTIF($A$2:A948,A948)&gt;1,"DUP","OK")</f>
        <v>OK</v>
      </c>
      <c r="O948" s="6" t="str">
        <f t="shared" si="43"/>
        <v>ORD26001358</v>
      </c>
      <c r="P948" s="6" t="str">
        <f t="shared" si="44"/>
        <v>Sep</v>
      </c>
      <c r="Q948" s="6"/>
      <c r="R948" s="9"/>
      <c r="S948" s="8"/>
      <c r="T948" s="8"/>
      <c r="U948" s="8"/>
      <c r="V948" s="8"/>
      <c r="W948" s="8"/>
      <c r="X948" s="6"/>
      <c r="Y948" s="6"/>
    </row>
    <row r="949" spans="1:25" x14ac:dyDescent="0.3">
      <c r="A949" s="6" t="s">
        <v>13405</v>
      </c>
      <c r="B949" s="6"/>
      <c r="C949" s="6" t="s">
        <v>2765</v>
      </c>
      <c r="D949" s="6" t="str">
        <f t="shared" si="42"/>
        <v>ORD26001367</v>
      </c>
      <c r="E949" s="10">
        <v>46271</v>
      </c>
      <c r="F949" s="6" t="s">
        <v>12294</v>
      </c>
      <c r="G949" s="6" t="s">
        <v>18</v>
      </c>
      <c r="H949" s="8">
        <v>1299</v>
      </c>
      <c r="I949" s="8">
        <v>0</v>
      </c>
      <c r="J949" s="8">
        <v>0</v>
      </c>
      <c r="K949" s="8">
        <v>1299</v>
      </c>
      <c r="L949" s="10">
        <v>46273</v>
      </c>
      <c r="M949" s="6" t="s">
        <v>13353</v>
      </c>
      <c r="N949" s="6" t="str">
        <f>IF(COUNTIF($A$2:A949,A949)&gt;1,"DUP","OK")</f>
        <v>OK</v>
      </c>
      <c r="O949" s="6" t="str">
        <f t="shared" si="43"/>
        <v>ORD26001367</v>
      </c>
      <c r="P949" s="6" t="str">
        <f t="shared" si="44"/>
        <v>Sep</v>
      </c>
      <c r="Q949" s="6"/>
      <c r="R949" s="9"/>
      <c r="S949" s="8"/>
      <c r="T949" s="8"/>
      <c r="U949" s="8"/>
      <c r="V949" s="8"/>
      <c r="W949" s="8"/>
      <c r="X949" s="6"/>
      <c r="Y949" s="6"/>
    </row>
    <row r="950" spans="1:25" x14ac:dyDescent="0.3">
      <c r="A950" s="6" t="s">
        <v>13406</v>
      </c>
      <c r="B950" s="6"/>
      <c r="C950" s="6" t="s">
        <v>2839</v>
      </c>
      <c r="D950" s="6" t="str">
        <f t="shared" si="42"/>
        <v>ORD26001404</v>
      </c>
      <c r="E950" s="10">
        <v>46271</v>
      </c>
      <c r="F950" s="6" t="s">
        <v>12294</v>
      </c>
      <c r="G950" s="6" t="s">
        <v>18</v>
      </c>
      <c r="H950" s="8">
        <v>1848</v>
      </c>
      <c r="I950" s="8">
        <v>0</v>
      </c>
      <c r="J950" s="8">
        <v>0</v>
      </c>
      <c r="K950" s="8">
        <v>1848</v>
      </c>
      <c r="L950" s="10">
        <v>46273</v>
      </c>
      <c r="M950" s="6" t="s">
        <v>13353</v>
      </c>
      <c r="N950" s="6" t="str">
        <f>IF(COUNTIF($A$2:A950,A950)&gt;1,"DUP","OK")</f>
        <v>OK</v>
      </c>
      <c r="O950" s="6" t="str">
        <f t="shared" si="43"/>
        <v>ORD26001404</v>
      </c>
      <c r="P950" s="6" t="str">
        <f t="shared" si="44"/>
        <v>Sep</v>
      </c>
      <c r="Q950" s="6"/>
      <c r="R950" s="9"/>
      <c r="S950" s="8"/>
      <c r="T950" s="8"/>
      <c r="U950" s="8"/>
      <c r="V950" s="8"/>
      <c r="W950" s="8"/>
      <c r="X950" s="6"/>
      <c r="Y950" s="6"/>
    </row>
    <row r="951" spans="1:25" x14ac:dyDescent="0.3">
      <c r="A951" s="6" t="s">
        <v>13407</v>
      </c>
      <c r="B951" s="6"/>
      <c r="C951" s="6" t="s">
        <v>2966</v>
      </c>
      <c r="D951" s="6" t="str">
        <f t="shared" si="42"/>
        <v>ORD26001469</v>
      </c>
      <c r="E951" s="10">
        <v>46271</v>
      </c>
      <c r="F951" s="6" t="s">
        <v>12294</v>
      </c>
      <c r="G951" s="6" t="s">
        <v>18</v>
      </c>
      <c r="H951" s="8">
        <v>799</v>
      </c>
      <c r="I951" s="8">
        <v>0</v>
      </c>
      <c r="J951" s="8">
        <v>0</v>
      </c>
      <c r="K951" s="8">
        <v>799</v>
      </c>
      <c r="L951" s="10">
        <v>46273</v>
      </c>
      <c r="M951" s="6" t="s">
        <v>13353</v>
      </c>
      <c r="N951" s="6" t="str">
        <f>IF(COUNTIF($A$2:A951,A951)&gt;1,"DUP","OK")</f>
        <v>OK</v>
      </c>
      <c r="O951" s="6" t="str">
        <f t="shared" si="43"/>
        <v>ORD26001469</v>
      </c>
      <c r="P951" s="6" t="str">
        <f t="shared" si="44"/>
        <v>Sep</v>
      </c>
      <c r="Q951" s="6"/>
      <c r="R951" s="9"/>
      <c r="S951" s="8"/>
      <c r="T951" s="8"/>
      <c r="U951" s="8"/>
      <c r="V951" s="8"/>
      <c r="W951" s="8"/>
      <c r="X951" s="6"/>
      <c r="Y951" s="6"/>
    </row>
    <row r="952" spans="1:25" x14ac:dyDescent="0.3">
      <c r="A952" s="6" t="s">
        <v>13408</v>
      </c>
      <c r="B952" s="6"/>
      <c r="C952" s="6" t="s">
        <v>2998</v>
      </c>
      <c r="D952" s="6" t="str">
        <f t="shared" si="42"/>
        <v>ORD26001485</v>
      </c>
      <c r="E952" s="10">
        <v>46271</v>
      </c>
      <c r="F952" s="6" t="s">
        <v>12294</v>
      </c>
      <c r="G952" s="6" t="s">
        <v>18</v>
      </c>
      <c r="H952" s="8">
        <v>999</v>
      </c>
      <c r="I952" s="8">
        <v>0</v>
      </c>
      <c r="J952" s="8">
        <v>0</v>
      </c>
      <c r="K952" s="8">
        <v>999</v>
      </c>
      <c r="L952" s="10">
        <v>46273</v>
      </c>
      <c r="M952" s="6" t="s">
        <v>13353</v>
      </c>
      <c r="N952" s="6" t="str">
        <f>IF(COUNTIF($A$2:A952,A952)&gt;1,"DUP","OK")</f>
        <v>OK</v>
      </c>
      <c r="O952" s="6" t="str">
        <f t="shared" si="43"/>
        <v>ORD26001485</v>
      </c>
      <c r="P952" s="6" t="str">
        <f t="shared" si="44"/>
        <v>Sep</v>
      </c>
      <c r="Q952" s="6"/>
      <c r="R952" s="9"/>
      <c r="S952" s="8"/>
      <c r="T952" s="8"/>
      <c r="U952" s="8"/>
      <c r="V952" s="8"/>
      <c r="W952" s="8"/>
      <c r="X952" s="6"/>
      <c r="Y952" s="6"/>
    </row>
    <row r="953" spans="1:25" x14ac:dyDescent="0.3">
      <c r="A953" s="6" t="s">
        <v>13409</v>
      </c>
      <c r="B953" s="6"/>
      <c r="C953" s="6" t="s">
        <v>3022</v>
      </c>
      <c r="D953" s="6" t="str">
        <f t="shared" si="42"/>
        <v>ORD26001497</v>
      </c>
      <c r="E953" s="10">
        <v>46271</v>
      </c>
      <c r="F953" s="6" t="s">
        <v>12294</v>
      </c>
      <c r="G953" s="6" t="s">
        <v>18</v>
      </c>
      <c r="H953" s="8">
        <v>5097</v>
      </c>
      <c r="I953" s="8">
        <v>15.29</v>
      </c>
      <c r="J953" s="8">
        <v>2.75</v>
      </c>
      <c r="K953" s="8">
        <v>5078.96</v>
      </c>
      <c r="L953" s="10">
        <v>46273</v>
      </c>
      <c r="M953" s="6" t="s">
        <v>13353</v>
      </c>
      <c r="N953" s="6" t="str">
        <f>IF(COUNTIF($A$2:A953,A953)&gt;1,"DUP","OK")</f>
        <v>OK</v>
      </c>
      <c r="O953" s="6" t="str">
        <f t="shared" si="43"/>
        <v>ORD26001497</v>
      </c>
      <c r="P953" s="6" t="str">
        <f t="shared" si="44"/>
        <v>Sep</v>
      </c>
      <c r="Q953" s="6"/>
      <c r="R953" s="9"/>
      <c r="S953" s="8"/>
      <c r="T953" s="8"/>
      <c r="U953" s="8"/>
      <c r="V953" s="8"/>
      <c r="W953" s="8"/>
      <c r="X953" s="6"/>
      <c r="Y953" s="6"/>
    </row>
    <row r="954" spans="1:25" x14ac:dyDescent="0.3">
      <c r="A954" s="6" t="s">
        <v>13410</v>
      </c>
      <c r="B954" s="6"/>
      <c r="C954" s="6" t="s">
        <v>13411</v>
      </c>
      <c r="D954" s="6" t="str">
        <f t="shared" si="42"/>
        <v>ORD26001505</v>
      </c>
      <c r="E954" s="10">
        <v>46271</v>
      </c>
      <c r="F954" s="6" t="s">
        <v>12294</v>
      </c>
      <c r="G954" s="6" t="s">
        <v>27</v>
      </c>
      <c r="H954" s="8">
        <v>7999</v>
      </c>
      <c r="I954" s="8">
        <v>127.98</v>
      </c>
      <c r="J954" s="8">
        <v>23.04</v>
      </c>
      <c r="K954" s="8">
        <v>7847.98</v>
      </c>
      <c r="L954" s="10">
        <v>46273</v>
      </c>
      <c r="M954" s="6" t="s">
        <v>13353</v>
      </c>
      <c r="N954" s="6" t="str">
        <f>IF(COUNTIF($A$2:A954,A954)&gt;1,"DUP","OK")</f>
        <v>OK</v>
      </c>
      <c r="O954" s="6" t="str">
        <f t="shared" si="43"/>
        <v>ORD26001505</v>
      </c>
      <c r="P954" s="6" t="str">
        <f t="shared" si="44"/>
        <v>Sep</v>
      </c>
      <c r="Q954" s="6"/>
      <c r="R954" s="9"/>
      <c r="S954" s="8"/>
      <c r="T954" s="8"/>
      <c r="U954" s="8"/>
      <c r="V954" s="8"/>
      <c r="W954" s="8"/>
      <c r="X954" s="6"/>
      <c r="Y954" s="6"/>
    </row>
    <row r="955" spans="1:25" x14ac:dyDescent="0.3">
      <c r="A955" s="6" t="s">
        <v>13412</v>
      </c>
      <c r="B955" s="6"/>
      <c r="C955" s="6" t="s">
        <v>3107</v>
      </c>
      <c r="D955" s="6" t="str">
        <f t="shared" si="42"/>
        <v>ORD26001540</v>
      </c>
      <c r="E955" s="10">
        <v>46271</v>
      </c>
      <c r="F955" s="6" t="s">
        <v>12294</v>
      </c>
      <c r="G955" s="6" t="s">
        <v>18</v>
      </c>
      <c r="H955" s="8">
        <v>4999</v>
      </c>
      <c r="I955" s="8">
        <v>15</v>
      </c>
      <c r="J955" s="8">
        <v>2.7</v>
      </c>
      <c r="K955" s="8">
        <v>4981.3</v>
      </c>
      <c r="L955" s="10">
        <v>46273</v>
      </c>
      <c r="M955" s="6" t="s">
        <v>13353</v>
      </c>
      <c r="N955" s="6" t="str">
        <f>IF(COUNTIF($A$2:A955,A955)&gt;1,"DUP","OK")</f>
        <v>OK</v>
      </c>
      <c r="O955" s="6" t="str">
        <f t="shared" si="43"/>
        <v>ORD26001540</v>
      </c>
      <c r="P955" s="6" t="str">
        <f t="shared" si="44"/>
        <v>Sep</v>
      </c>
      <c r="Q955" s="6"/>
      <c r="R955" s="9"/>
      <c r="S955" s="8"/>
      <c r="T955" s="8"/>
      <c r="U955" s="8"/>
      <c r="V955" s="8"/>
      <c r="W955" s="8"/>
      <c r="X955" s="6"/>
      <c r="Y955" s="6"/>
    </row>
    <row r="956" spans="1:25" x14ac:dyDescent="0.3">
      <c r="A956" s="6" t="s">
        <v>13413</v>
      </c>
      <c r="B956" s="6"/>
      <c r="C956" s="6" t="s">
        <v>3167</v>
      </c>
      <c r="D956" s="6" t="str">
        <f t="shared" si="42"/>
        <v>ORD26001571</v>
      </c>
      <c r="E956" s="10">
        <v>46271</v>
      </c>
      <c r="F956" s="6" t="s">
        <v>12294</v>
      </c>
      <c r="G956" s="6" t="s">
        <v>27</v>
      </c>
      <c r="H956" s="8">
        <v>12297</v>
      </c>
      <c r="I956" s="8">
        <v>196.75</v>
      </c>
      <c r="J956" s="8">
        <v>35.42</v>
      </c>
      <c r="K956" s="8">
        <v>12064.83</v>
      </c>
      <c r="L956" s="10">
        <v>46273</v>
      </c>
      <c r="M956" s="6" t="s">
        <v>13353</v>
      </c>
      <c r="N956" s="6" t="str">
        <f>IF(COUNTIF($A$2:A956,A956)&gt;1,"DUP","OK")</f>
        <v>OK</v>
      </c>
      <c r="O956" s="6" t="str">
        <f t="shared" si="43"/>
        <v>ORD26001571</v>
      </c>
      <c r="P956" s="6" t="str">
        <f t="shared" si="44"/>
        <v>Sep</v>
      </c>
      <c r="Q956" s="6"/>
      <c r="R956" s="9"/>
      <c r="S956" s="8"/>
      <c r="T956" s="8"/>
      <c r="U956" s="8"/>
      <c r="V956" s="8"/>
      <c r="W956" s="8"/>
      <c r="X956" s="6"/>
      <c r="Y956" s="6"/>
    </row>
    <row r="957" spans="1:25" x14ac:dyDescent="0.3">
      <c r="A957" s="6" t="s">
        <v>13414</v>
      </c>
      <c r="B957" s="6"/>
      <c r="C957" s="6" t="s">
        <v>3195</v>
      </c>
      <c r="D957" s="6" t="str">
        <f t="shared" si="42"/>
        <v>ORD26001585</v>
      </c>
      <c r="E957" s="10">
        <v>46271</v>
      </c>
      <c r="F957" s="6" t="s">
        <v>12294</v>
      </c>
      <c r="G957" s="6" t="s">
        <v>18</v>
      </c>
      <c r="H957" s="8">
        <v>4498</v>
      </c>
      <c r="I957" s="8">
        <v>13.49</v>
      </c>
      <c r="J957" s="8">
        <v>2.4300000000000002</v>
      </c>
      <c r="K957" s="8">
        <v>4482.08</v>
      </c>
      <c r="L957" s="10">
        <v>46273</v>
      </c>
      <c r="M957" s="6" t="s">
        <v>13353</v>
      </c>
      <c r="N957" s="6" t="str">
        <f>IF(COUNTIF($A$2:A957,A957)&gt;1,"DUP","OK")</f>
        <v>OK</v>
      </c>
      <c r="O957" s="6" t="str">
        <f t="shared" si="43"/>
        <v>ORD26001585</v>
      </c>
      <c r="P957" s="6" t="str">
        <f t="shared" si="44"/>
        <v>Sep</v>
      </c>
      <c r="Q957" s="6"/>
      <c r="R957" s="9"/>
      <c r="S957" s="8"/>
      <c r="T957" s="8"/>
      <c r="U957" s="8"/>
      <c r="V957" s="8"/>
      <c r="W957" s="8"/>
      <c r="X957" s="6"/>
      <c r="Y957" s="6"/>
    </row>
    <row r="958" spans="1:25" x14ac:dyDescent="0.3">
      <c r="A958" s="6" t="s">
        <v>13415</v>
      </c>
      <c r="B958" s="6"/>
      <c r="C958" s="6" t="s">
        <v>3239</v>
      </c>
      <c r="D958" s="6" t="str">
        <f t="shared" si="42"/>
        <v>ORD26001607</v>
      </c>
      <c r="E958" s="10">
        <v>46271</v>
      </c>
      <c r="F958" s="6" t="s">
        <v>12294</v>
      </c>
      <c r="G958" s="6" t="s">
        <v>18</v>
      </c>
      <c r="H958" s="8">
        <v>1998</v>
      </c>
      <c r="I958" s="8">
        <v>0</v>
      </c>
      <c r="J958" s="8">
        <v>0</v>
      </c>
      <c r="K958" s="8">
        <v>1998</v>
      </c>
      <c r="L958" s="10">
        <v>46273</v>
      </c>
      <c r="M958" s="6" t="s">
        <v>13353</v>
      </c>
      <c r="N958" s="6" t="str">
        <f>IF(COUNTIF($A$2:A958,A958)&gt;1,"DUP","OK")</f>
        <v>OK</v>
      </c>
      <c r="O958" s="6" t="str">
        <f t="shared" si="43"/>
        <v>ORD26001607</v>
      </c>
      <c r="P958" s="6" t="str">
        <f t="shared" si="44"/>
        <v>Sep</v>
      </c>
      <c r="Q958" s="6"/>
      <c r="R958" s="9"/>
      <c r="S958" s="8"/>
      <c r="T958" s="8"/>
      <c r="U958" s="8"/>
      <c r="V958" s="8"/>
      <c r="W958" s="8"/>
      <c r="X958" s="6"/>
      <c r="Y958" s="6"/>
    </row>
    <row r="959" spans="1:25" x14ac:dyDescent="0.3">
      <c r="A959" s="6" t="s">
        <v>13416</v>
      </c>
      <c r="B959" s="6"/>
      <c r="C959" s="6" t="s">
        <v>3324</v>
      </c>
      <c r="D959" s="6" t="str">
        <f t="shared" si="42"/>
        <v>ORD26001651</v>
      </c>
      <c r="E959" s="10">
        <v>46271</v>
      </c>
      <c r="F959" s="6" t="s">
        <v>12294</v>
      </c>
      <c r="G959" s="6" t="s">
        <v>27</v>
      </c>
      <c r="H959" s="8">
        <v>349</v>
      </c>
      <c r="I959" s="8">
        <v>6.28</v>
      </c>
      <c r="J959" s="8">
        <v>1.1299999999999999</v>
      </c>
      <c r="K959" s="8">
        <v>341.59</v>
      </c>
      <c r="L959" s="10">
        <v>46273</v>
      </c>
      <c r="M959" s="6" t="s">
        <v>13353</v>
      </c>
      <c r="N959" s="6" t="str">
        <f>IF(COUNTIF($A$2:A959,A959)&gt;1,"DUP","OK")</f>
        <v>OK</v>
      </c>
      <c r="O959" s="6" t="str">
        <f t="shared" si="43"/>
        <v>ORD26001651</v>
      </c>
      <c r="P959" s="6" t="str">
        <f t="shared" si="44"/>
        <v>Sep</v>
      </c>
      <c r="Q959" s="6"/>
      <c r="R959" s="9"/>
      <c r="S959" s="8"/>
      <c r="T959" s="8"/>
      <c r="U959" s="8"/>
      <c r="V959" s="8"/>
      <c r="W959" s="8"/>
      <c r="X959" s="6"/>
      <c r="Y959" s="6"/>
    </row>
    <row r="960" spans="1:25" x14ac:dyDescent="0.3">
      <c r="A960" s="6" t="s">
        <v>13417</v>
      </c>
      <c r="B960" s="6"/>
      <c r="C960" s="6" t="s">
        <v>3334</v>
      </c>
      <c r="D960" s="6" t="str">
        <f t="shared" si="42"/>
        <v>ORD26001656</v>
      </c>
      <c r="E960" s="10">
        <v>46271</v>
      </c>
      <c r="F960" s="6" t="s">
        <v>12294</v>
      </c>
      <c r="G960" s="6" t="s">
        <v>27</v>
      </c>
      <c r="H960" s="8">
        <v>3498</v>
      </c>
      <c r="I960" s="8">
        <v>55.97</v>
      </c>
      <c r="J960" s="8">
        <v>10.07</v>
      </c>
      <c r="K960" s="8">
        <v>3431.96</v>
      </c>
      <c r="L960" s="10">
        <v>46273</v>
      </c>
      <c r="M960" s="6" t="s">
        <v>13353</v>
      </c>
      <c r="N960" s="6" t="str">
        <f>IF(COUNTIF($A$2:A960,A960)&gt;1,"DUP","OK")</f>
        <v>OK</v>
      </c>
      <c r="O960" s="6" t="str">
        <f t="shared" si="43"/>
        <v>ORD26001656</v>
      </c>
      <c r="P960" s="6" t="str">
        <f t="shared" si="44"/>
        <v>Sep</v>
      </c>
      <c r="Q960" s="6"/>
      <c r="R960" s="9"/>
      <c r="S960" s="8"/>
      <c r="T960" s="8"/>
      <c r="U960" s="8"/>
      <c r="V960" s="8"/>
      <c r="W960" s="8"/>
      <c r="X960" s="6"/>
      <c r="Y960" s="6"/>
    </row>
    <row r="961" spans="1:25" x14ac:dyDescent="0.3">
      <c r="A961" s="6" t="s">
        <v>13418</v>
      </c>
      <c r="B961" s="6"/>
      <c r="C961" s="6" t="s">
        <v>13419</v>
      </c>
      <c r="D961" s="6" t="str">
        <f t="shared" si="42"/>
        <v>ORD26001663</v>
      </c>
      <c r="E961" s="10">
        <v>46271</v>
      </c>
      <c r="F961" s="6" t="s">
        <v>12294</v>
      </c>
      <c r="G961" s="6" t="s">
        <v>43</v>
      </c>
      <c r="H961" s="8">
        <v>599</v>
      </c>
      <c r="I961" s="8">
        <v>8.99</v>
      </c>
      <c r="J961" s="8">
        <v>1.62</v>
      </c>
      <c r="K961" s="8">
        <v>588.39</v>
      </c>
      <c r="L961" s="10">
        <v>46273</v>
      </c>
      <c r="M961" s="6" t="s">
        <v>13353</v>
      </c>
      <c r="N961" s="6" t="str">
        <f>IF(COUNTIF($A$2:A961,A961)&gt;1,"DUP","OK")</f>
        <v>OK</v>
      </c>
      <c r="O961" s="6" t="str">
        <f t="shared" si="43"/>
        <v>ORD26001663</v>
      </c>
      <c r="P961" s="6" t="str">
        <f t="shared" si="44"/>
        <v>Sep</v>
      </c>
      <c r="Q961" s="6"/>
      <c r="R961" s="9"/>
      <c r="S961" s="8"/>
      <c r="T961" s="8"/>
      <c r="U961" s="8"/>
      <c r="V961" s="8"/>
      <c r="W961" s="8"/>
      <c r="X961" s="6"/>
      <c r="Y961" s="6"/>
    </row>
    <row r="962" spans="1:25" x14ac:dyDescent="0.3">
      <c r="A962" s="6" t="s">
        <v>13420</v>
      </c>
      <c r="B962" s="6"/>
      <c r="C962" s="6" t="s">
        <v>13421</v>
      </c>
      <c r="D962" s="6" t="str">
        <f t="shared" ref="D962:D1025" si="45">UPPER(SUBSTITUTE(TRIM(C962),"-",""))</f>
        <v>ORD26001711</v>
      </c>
      <c r="E962" s="10">
        <v>46271</v>
      </c>
      <c r="F962" s="6" t="s">
        <v>12294</v>
      </c>
      <c r="G962" s="6" t="s">
        <v>27</v>
      </c>
      <c r="H962" s="8">
        <v>6397</v>
      </c>
      <c r="I962" s="8">
        <v>102.35</v>
      </c>
      <c r="J962" s="8">
        <v>18.420000000000002</v>
      </c>
      <c r="K962" s="8">
        <v>6276.23</v>
      </c>
      <c r="L962" s="10">
        <v>46273</v>
      </c>
      <c r="M962" s="6" t="s">
        <v>13353</v>
      </c>
      <c r="N962" s="6" t="str">
        <f>IF(COUNTIF($A$2:A962,A962)&gt;1,"DUP","OK")</f>
        <v>OK</v>
      </c>
      <c r="O962" s="6" t="str">
        <f t="shared" ref="O962:O1025" si="46">IF(F962="REFUND",INDEX($D$2:$D$5743,MATCH(B962,$A$2:$A$5743,0)),D962)</f>
        <v>ORD26001711</v>
      </c>
      <c r="P962" s="6" t="str">
        <f t="shared" ref="P962:P1025" si="47">IF(L962&gt;DATE(2026,9,30),"Oct-Due","Sep")</f>
        <v>Sep</v>
      </c>
      <c r="Q962" s="6"/>
      <c r="R962" s="9"/>
      <c r="S962" s="8"/>
      <c r="T962" s="8"/>
      <c r="U962" s="8"/>
      <c r="V962" s="8"/>
      <c r="W962" s="8"/>
      <c r="X962" s="6"/>
      <c r="Y962" s="6"/>
    </row>
    <row r="963" spans="1:25" x14ac:dyDescent="0.3">
      <c r="A963" s="6" t="s">
        <v>13422</v>
      </c>
      <c r="B963" s="6"/>
      <c r="C963" s="6" t="s">
        <v>3486</v>
      </c>
      <c r="D963" s="6" t="str">
        <f t="shared" si="45"/>
        <v>ORD26001733</v>
      </c>
      <c r="E963" s="10">
        <v>46271</v>
      </c>
      <c r="F963" s="6" t="s">
        <v>12294</v>
      </c>
      <c r="G963" s="6" t="s">
        <v>18</v>
      </c>
      <c r="H963" s="8">
        <v>1799</v>
      </c>
      <c r="I963" s="8">
        <v>0</v>
      </c>
      <c r="J963" s="8">
        <v>0</v>
      </c>
      <c r="K963" s="8">
        <v>1799</v>
      </c>
      <c r="L963" s="10">
        <v>46273</v>
      </c>
      <c r="M963" s="6" t="s">
        <v>13353</v>
      </c>
      <c r="N963" s="6" t="str">
        <f>IF(COUNTIF($A$2:A963,A963)&gt;1,"DUP","OK")</f>
        <v>OK</v>
      </c>
      <c r="O963" s="6" t="str">
        <f t="shared" si="46"/>
        <v>ORD26001733</v>
      </c>
      <c r="P963" s="6" t="str">
        <f t="shared" si="47"/>
        <v>Sep</v>
      </c>
      <c r="Q963" s="6"/>
      <c r="R963" s="9"/>
      <c r="S963" s="8"/>
      <c r="T963" s="8"/>
      <c r="U963" s="8"/>
      <c r="V963" s="8"/>
      <c r="W963" s="8"/>
      <c r="X963" s="6"/>
      <c r="Y963" s="6"/>
    </row>
    <row r="964" spans="1:25" x14ac:dyDescent="0.3">
      <c r="A964" s="6" t="s">
        <v>13423</v>
      </c>
      <c r="B964" s="6"/>
      <c r="C964" s="6" t="s">
        <v>13424</v>
      </c>
      <c r="D964" s="6" t="str">
        <f t="shared" si="45"/>
        <v>ORD26001747</v>
      </c>
      <c r="E964" s="10">
        <v>46271</v>
      </c>
      <c r="F964" s="6" t="s">
        <v>12294</v>
      </c>
      <c r="G964" s="6" t="s">
        <v>18</v>
      </c>
      <c r="H964" s="8">
        <v>9997</v>
      </c>
      <c r="I964" s="8">
        <v>29.99</v>
      </c>
      <c r="J964" s="8">
        <v>5.4</v>
      </c>
      <c r="K964" s="8">
        <v>9961.61</v>
      </c>
      <c r="L964" s="10">
        <v>46273</v>
      </c>
      <c r="M964" s="6" t="s">
        <v>13353</v>
      </c>
      <c r="N964" s="6" t="str">
        <f>IF(COUNTIF($A$2:A964,A964)&gt;1,"DUP","OK")</f>
        <v>OK</v>
      </c>
      <c r="O964" s="6" t="str">
        <f t="shared" si="46"/>
        <v>ORD26001747</v>
      </c>
      <c r="P964" s="6" t="str">
        <f t="shared" si="47"/>
        <v>Sep</v>
      </c>
      <c r="Q964" s="6"/>
      <c r="R964" s="9"/>
      <c r="S964" s="8"/>
      <c r="T964" s="8"/>
      <c r="U964" s="8"/>
      <c r="V964" s="8"/>
      <c r="W964" s="8"/>
      <c r="X964" s="6"/>
      <c r="Y964" s="6"/>
    </row>
    <row r="965" spans="1:25" x14ac:dyDescent="0.3">
      <c r="A965" s="6" t="s">
        <v>13425</v>
      </c>
      <c r="B965" s="6"/>
      <c r="C965" s="6" t="s">
        <v>3532</v>
      </c>
      <c r="D965" s="6" t="str">
        <f t="shared" si="45"/>
        <v>ORD26001756</v>
      </c>
      <c r="E965" s="10">
        <v>46271</v>
      </c>
      <c r="F965" s="6" t="s">
        <v>12294</v>
      </c>
      <c r="G965" s="6" t="s">
        <v>18</v>
      </c>
      <c r="H965" s="8">
        <v>1799</v>
      </c>
      <c r="I965" s="8">
        <v>0</v>
      </c>
      <c r="J965" s="8">
        <v>0</v>
      </c>
      <c r="K965" s="8">
        <v>1799</v>
      </c>
      <c r="L965" s="10">
        <v>46273</v>
      </c>
      <c r="M965" s="6" t="s">
        <v>13353</v>
      </c>
      <c r="N965" s="6" t="str">
        <f>IF(COUNTIF($A$2:A965,A965)&gt;1,"DUP","OK")</f>
        <v>OK</v>
      </c>
      <c r="O965" s="6" t="str">
        <f t="shared" si="46"/>
        <v>ORD26001756</v>
      </c>
      <c r="P965" s="6" t="str">
        <f t="shared" si="47"/>
        <v>Sep</v>
      </c>
      <c r="Q965" s="6"/>
      <c r="R965" s="9"/>
      <c r="S965" s="8"/>
      <c r="T965" s="8"/>
      <c r="U965" s="8"/>
      <c r="V965" s="8"/>
      <c r="W965" s="8"/>
      <c r="X965" s="6"/>
      <c r="Y965" s="6"/>
    </row>
    <row r="966" spans="1:25" x14ac:dyDescent="0.3">
      <c r="A966" s="6" t="s">
        <v>13426</v>
      </c>
      <c r="B966" s="6"/>
      <c r="C966" s="6" t="s">
        <v>3597</v>
      </c>
      <c r="D966" s="6" t="str">
        <f t="shared" si="45"/>
        <v>ORD26001789</v>
      </c>
      <c r="E966" s="10">
        <v>46271</v>
      </c>
      <c r="F966" s="6" t="s">
        <v>12294</v>
      </c>
      <c r="G966" s="6" t="s">
        <v>18</v>
      </c>
      <c r="H966" s="8">
        <v>4999</v>
      </c>
      <c r="I966" s="8">
        <v>15</v>
      </c>
      <c r="J966" s="8">
        <v>2.7</v>
      </c>
      <c r="K966" s="8">
        <v>4981.3</v>
      </c>
      <c r="L966" s="10">
        <v>46273</v>
      </c>
      <c r="M966" s="6" t="s">
        <v>13353</v>
      </c>
      <c r="N966" s="6" t="str">
        <f>IF(COUNTIF($A$2:A966,A966)&gt;1,"DUP","OK")</f>
        <v>OK</v>
      </c>
      <c r="O966" s="6" t="str">
        <f t="shared" si="46"/>
        <v>ORD26001789</v>
      </c>
      <c r="P966" s="6" t="str">
        <f t="shared" si="47"/>
        <v>Sep</v>
      </c>
      <c r="Q966" s="6"/>
      <c r="R966" s="9"/>
      <c r="S966" s="8"/>
      <c r="T966" s="8"/>
      <c r="U966" s="8"/>
      <c r="V966" s="8"/>
      <c r="W966" s="8"/>
      <c r="X966" s="6"/>
      <c r="Y966" s="6"/>
    </row>
    <row r="967" spans="1:25" x14ac:dyDescent="0.3">
      <c r="A967" s="6" t="s">
        <v>13427</v>
      </c>
      <c r="B967" s="6"/>
      <c r="C967" s="6" t="s">
        <v>3751</v>
      </c>
      <c r="D967" s="6" t="str">
        <f t="shared" si="45"/>
        <v>ORD26001867</v>
      </c>
      <c r="E967" s="10">
        <v>46271</v>
      </c>
      <c r="F967" s="6" t="s">
        <v>12294</v>
      </c>
      <c r="G967" s="6" t="s">
        <v>18</v>
      </c>
      <c r="H967" s="8">
        <v>3848</v>
      </c>
      <c r="I967" s="8">
        <v>11.54</v>
      </c>
      <c r="J967" s="8">
        <v>2.08</v>
      </c>
      <c r="K967" s="8">
        <v>3834.38</v>
      </c>
      <c r="L967" s="10">
        <v>46273</v>
      </c>
      <c r="M967" s="6" t="s">
        <v>13353</v>
      </c>
      <c r="N967" s="6" t="str">
        <f>IF(COUNTIF($A$2:A967,A967)&gt;1,"DUP","OK")</f>
        <v>OK</v>
      </c>
      <c r="O967" s="6" t="str">
        <f t="shared" si="46"/>
        <v>ORD26001867</v>
      </c>
      <c r="P967" s="6" t="str">
        <f t="shared" si="47"/>
        <v>Sep</v>
      </c>
      <c r="Q967" s="6"/>
      <c r="R967" s="9"/>
      <c r="S967" s="8"/>
      <c r="T967" s="8"/>
      <c r="U967" s="8"/>
      <c r="V967" s="8"/>
      <c r="W967" s="8"/>
      <c r="X967" s="6"/>
      <c r="Y967" s="6"/>
    </row>
    <row r="968" spans="1:25" x14ac:dyDescent="0.3">
      <c r="A968" s="6" t="s">
        <v>13428</v>
      </c>
      <c r="B968" s="6"/>
      <c r="C968" s="6" t="s">
        <v>3891</v>
      </c>
      <c r="D968" s="6" t="str">
        <f t="shared" si="45"/>
        <v>ORD26001938</v>
      </c>
      <c r="E968" s="10">
        <v>46271</v>
      </c>
      <c r="F968" s="6" t="s">
        <v>12294</v>
      </c>
      <c r="G968" s="6" t="s">
        <v>18</v>
      </c>
      <c r="H968" s="8">
        <v>499</v>
      </c>
      <c r="I968" s="8">
        <v>0</v>
      </c>
      <c r="J968" s="8">
        <v>0</v>
      </c>
      <c r="K968" s="8">
        <v>499</v>
      </c>
      <c r="L968" s="10">
        <v>46273</v>
      </c>
      <c r="M968" s="6" t="s">
        <v>13353</v>
      </c>
      <c r="N968" s="6" t="str">
        <f>IF(COUNTIF($A$2:A968,A968)&gt;1,"DUP","OK")</f>
        <v>OK</v>
      </c>
      <c r="O968" s="6" t="str">
        <f t="shared" si="46"/>
        <v>ORD26001938</v>
      </c>
      <c r="P968" s="6" t="str">
        <f t="shared" si="47"/>
        <v>Sep</v>
      </c>
      <c r="Q968" s="6"/>
      <c r="R968" s="9"/>
      <c r="S968" s="8"/>
      <c r="T968" s="8"/>
      <c r="U968" s="8"/>
      <c r="V968" s="8"/>
      <c r="W968" s="8"/>
      <c r="X968" s="6"/>
      <c r="Y968" s="6"/>
    </row>
    <row r="969" spans="1:25" x14ac:dyDescent="0.3">
      <c r="A969" s="6" t="s">
        <v>13429</v>
      </c>
      <c r="B969" s="6"/>
      <c r="C969" s="6" t="s">
        <v>3910</v>
      </c>
      <c r="D969" s="6" t="str">
        <f t="shared" si="45"/>
        <v>ORD26001948</v>
      </c>
      <c r="E969" s="10">
        <v>46271</v>
      </c>
      <c r="F969" s="6" t="s">
        <v>12294</v>
      </c>
      <c r="G969" s="6" t="s">
        <v>27</v>
      </c>
      <c r="H969" s="8">
        <v>1799</v>
      </c>
      <c r="I969" s="8">
        <v>32.380000000000003</v>
      </c>
      <c r="J969" s="8">
        <v>5.83</v>
      </c>
      <c r="K969" s="8">
        <v>1760.79</v>
      </c>
      <c r="L969" s="10">
        <v>46273</v>
      </c>
      <c r="M969" s="6" t="s">
        <v>13353</v>
      </c>
      <c r="N969" s="6" t="str">
        <f>IF(COUNTIF($A$2:A969,A969)&gt;1,"DUP","OK")</f>
        <v>OK</v>
      </c>
      <c r="O969" s="6" t="str">
        <f t="shared" si="46"/>
        <v>ORD26001948</v>
      </c>
      <c r="P969" s="6" t="str">
        <f t="shared" si="47"/>
        <v>Sep</v>
      </c>
      <c r="Q969" s="6"/>
      <c r="R969" s="9"/>
      <c r="S969" s="8"/>
      <c r="T969" s="8"/>
      <c r="U969" s="8"/>
      <c r="V969" s="8"/>
      <c r="W969" s="8"/>
      <c r="X969" s="6"/>
      <c r="Y969" s="6"/>
    </row>
    <row r="970" spans="1:25" x14ac:dyDescent="0.3">
      <c r="A970" s="6" t="s">
        <v>13430</v>
      </c>
      <c r="B970" s="6"/>
      <c r="C970" s="6" t="s">
        <v>4128</v>
      </c>
      <c r="D970" s="6" t="str">
        <f t="shared" si="45"/>
        <v>ORD26002058</v>
      </c>
      <c r="E970" s="10">
        <v>46271</v>
      </c>
      <c r="F970" s="6" t="s">
        <v>12294</v>
      </c>
      <c r="G970" s="6" t="s">
        <v>18</v>
      </c>
      <c r="H970" s="8">
        <v>798</v>
      </c>
      <c r="I970" s="8">
        <v>0</v>
      </c>
      <c r="J970" s="8">
        <v>0</v>
      </c>
      <c r="K970" s="8">
        <v>798</v>
      </c>
      <c r="L970" s="10">
        <v>46273</v>
      </c>
      <c r="M970" s="6" t="s">
        <v>13353</v>
      </c>
      <c r="N970" s="6" t="str">
        <f>IF(COUNTIF($A$2:A970,A970)&gt;1,"DUP","OK")</f>
        <v>OK</v>
      </c>
      <c r="O970" s="6" t="str">
        <f t="shared" si="46"/>
        <v>ORD26002058</v>
      </c>
      <c r="P970" s="6" t="str">
        <f t="shared" si="47"/>
        <v>Sep</v>
      </c>
      <c r="Q970" s="6"/>
      <c r="R970" s="9"/>
      <c r="S970" s="8"/>
      <c r="T970" s="8"/>
      <c r="U970" s="8"/>
      <c r="V970" s="8"/>
      <c r="W970" s="8"/>
      <c r="X970" s="6"/>
      <c r="Y970" s="6"/>
    </row>
    <row r="971" spans="1:25" x14ac:dyDescent="0.3">
      <c r="A971" s="6" t="s">
        <v>13431</v>
      </c>
      <c r="B971" s="6"/>
      <c r="C971" s="6" t="s">
        <v>4150</v>
      </c>
      <c r="D971" s="6" t="str">
        <f t="shared" si="45"/>
        <v>ORD26002069</v>
      </c>
      <c r="E971" s="10">
        <v>46271</v>
      </c>
      <c r="F971" s="6" t="s">
        <v>12294</v>
      </c>
      <c r="G971" s="6" t="s">
        <v>27</v>
      </c>
      <c r="H971" s="8">
        <v>599</v>
      </c>
      <c r="I971" s="8">
        <v>10.78</v>
      </c>
      <c r="J971" s="8">
        <v>1.94</v>
      </c>
      <c r="K971" s="8">
        <v>586.28</v>
      </c>
      <c r="L971" s="10">
        <v>46273</v>
      </c>
      <c r="M971" s="6" t="s">
        <v>13353</v>
      </c>
      <c r="N971" s="6" t="str">
        <f>IF(COUNTIF($A$2:A971,A971)&gt;1,"DUP","OK")</f>
        <v>OK</v>
      </c>
      <c r="O971" s="6" t="str">
        <f t="shared" si="46"/>
        <v>ORD26002069</v>
      </c>
      <c r="P971" s="6" t="str">
        <f t="shared" si="47"/>
        <v>Sep</v>
      </c>
      <c r="Q971" s="6"/>
      <c r="R971" s="9"/>
      <c r="S971" s="8"/>
      <c r="T971" s="8"/>
      <c r="U971" s="8"/>
      <c r="V971" s="8"/>
      <c r="W971" s="8"/>
      <c r="X971" s="6"/>
      <c r="Y971" s="6"/>
    </row>
    <row r="972" spans="1:25" x14ac:dyDescent="0.3">
      <c r="A972" s="6" t="s">
        <v>13432</v>
      </c>
      <c r="B972" s="6"/>
      <c r="C972" s="6" t="s">
        <v>4245</v>
      </c>
      <c r="D972" s="6" t="str">
        <f t="shared" si="45"/>
        <v>ORD26002118</v>
      </c>
      <c r="E972" s="10">
        <v>46271</v>
      </c>
      <c r="F972" s="6" t="s">
        <v>12294</v>
      </c>
      <c r="G972" s="6" t="s">
        <v>18</v>
      </c>
      <c r="H972" s="8">
        <v>5998</v>
      </c>
      <c r="I972" s="8">
        <v>17.989999999999998</v>
      </c>
      <c r="J972" s="8">
        <v>3.24</v>
      </c>
      <c r="K972" s="8">
        <v>5976.77</v>
      </c>
      <c r="L972" s="10">
        <v>46273</v>
      </c>
      <c r="M972" s="6" t="s">
        <v>13353</v>
      </c>
      <c r="N972" s="6" t="str">
        <f>IF(COUNTIF($A$2:A972,A972)&gt;1,"DUP","OK")</f>
        <v>OK</v>
      </c>
      <c r="O972" s="6" t="str">
        <f t="shared" si="46"/>
        <v>ORD26002118</v>
      </c>
      <c r="P972" s="6" t="str">
        <f t="shared" si="47"/>
        <v>Sep</v>
      </c>
      <c r="Q972" s="6"/>
      <c r="R972" s="9"/>
      <c r="S972" s="8"/>
      <c r="T972" s="8"/>
      <c r="U972" s="8"/>
      <c r="V972" s="8"/>
      <c r="W972" s="8"/>
      <c r="X972" s="6"/>
      <c r="Y972" s="6"/>
    </row>
    <row r="973" spans="1:25" x14ac:dyDescent="0.3">
      <c r="A973" s="6" t="s">
        <v>13433</v>
      </c>
      <c r="B973" s="6"/>
      <c r="C973" s="6" t="s">
        <v>4309</v>
      </c>
      <c r="D973" s="6" t="str">
        <f t="shared" si="45"/>
        <v>ORD26002150</v>
      </c>
      <c r="E973" s="10">
        <v>46271</v>
      </c>
      <c r="F973" s="6" t="s">
        <v>12294</v>
      </c>
      <c r="G973" s="6" t="s">
        <v>18</v>
      </c>
      <c r="H973" s="8">
        <v>2798</v>
      </c>
      <c r="I973" s="8">
        <v>8.39</v>
      </c>
      <c r="J973" s="8">
        <v>1.51</v>
      </c>
      <c r="K973" s="8">
        <v>2788.1</v>
      </c>
      <c r="L973" s="10">
        <v>46273</v>
      </c>
      <c r="M973" s="6" t="s">
        <v>13353</v>
      </c>
      <c r="N973" s="6" t="str">
        <f>IF(COUNTIF($A$2:A973,A973)&gt;1,"DUP","OK")</f>
        <v>OK</v>
      </c>
      <c r="O973" s="6" t="str">
        <f t="shared" si="46"/>
        <v>ORD26002150</v>
      </c>
      <c r="P973" s="6" t="str">
        <f t="shared" si="47"/>
        <v>Sep</v>
      </c>
      <c r="Q973" s="6"/>
      <c r="R973" s="9"/>
      <c r="S973" s="8"/>
      <c r="T973" s="8"/>
      <c r="U973" s="8"/>
      <c r="V973" s="8"/>
      <c r="W973" s="8"/>
      <c r="X973" s="6"/>
      <c r="Y973" s="6"/>
    </row>
    <row r="974" spans="1:25" x14ac:dyDescent="0.3">
      <c r="A974" s="6" t="s">
        <v>13434</v>
      </c>
      <c r="B974" s="6"/>
      <c r="C974" s="6" t="s">
        <v>13435</v>
      </c>
      <c r="D974" s="6" t="str">
        <f t="shared" si="45"/>
        <v>ORD26002158</v>
      </c>
      <c r="E974" s="10">
        <v>46271</v>
      </c>
      <c r="F974" s="6" t="s">
        <v>12294</v>
      </c>
      <c r="G974" s="6" t="s">
        <v>27</v>
      </c>
      <c r="H974" s="8">
        <v>5598</v>
      </c>
      <c r="I974" s="8">
        <v>89.57</v>
      </c>
      <c r="J974" s="8">
        <v>16.12</v>
      </c>
      <c r="K974" s="8">
        <v>5492.31</v>
      </c>
      <c r="L974" s="10">
        <v>46273</v>
      </c>
      <c r="M974" s="6" t="s">
        <v>13353</v>
      </c>
      <c r="N974" s="6" t="str">
        <f>IF(COUNTIF($A$2:A974,A974)&gt;1,"DUP","OK")</f>
        <v>OK</v>
      </c>
      <c r="O974" s="6" t="str">
        <f t="shared" si="46"/>
        <v>ORD26002158</v>
      </c>
      <c r="P974" s="6" t="str">
        <f t="shared" si="47"/>
        <v>Sep</v>
      </c>
      <c r="Q974" s="6"/>
      <c r="R974" s="9"/>
      <c r="S974" s="8"/>
      <c r="T974" s="8"/>
      <c r="U974" s="8"/>
      <c r="V974" s="8"/>
      <c r="W974" s="8"/>
      <c r="X974" s="6"/>
      <c r="Y974" s="6"/>
    </row>
    <row r="975" spans="1:25" x14ac:dyDescent="0.3">
      <c r="A975" s="6" t="s">
        <v>13436</v>
      </c>
      <c r="B975" s="6"/>
      <c r="C975" s="6" t="s">
        <v>4473</v>
      </c>
      <c r="D975" s="6" t="str">
        <f t="shared" si="45"/>
        <v>ORD26002233</v>
      </c>
      <c r="E975" s="10">
        <v>46271</v>
      </c>
      <c r="F975" s="6" t="s">
        <v>12294</v>
      </c>
      <c r="G975" s="6" t="s">
        <v>18</v>
      </c>
      <c r="H975" s="8">
        <v>648</v>
      </c>
      <c r="I975" s="8">
        <v>0</v>
      </c>
      <c r="J975" s="8">
        <v>0</v>
      </c>
      <c r="K975" s="8">
        <v>648</v>
      </c>
      <c r="L975" s="10">
        <v>46273</v>
      </c>
      <c r="M975" s="6" t="s">
        <v>13353</v>
      </c>
      <c r="N975" s="6" t="str">
        <f>IF(COUNTIF($A$2:A975,A975)&gt;1,"DUP","OK")</f>
        <v>OK</v>
      </c>
      <c r="O975" s="6" t="str">
        <f t="shared" si="46"/>
        <v>ORD26002233</v>
      </c>
      <c r="P975" s="6" t="str">
        <f t="shared" si="47"/>
        <v>Sep</v>
      </c>
      <c r="Q975" s="6"/>
      <c r="R975" s="9"/>
      <c r="S975" s="8"/>
      <c r="T975" s="8"/>
      <c r="U975" s="8"/>
      <c r="V975" s="8"/>
      <c r="W975" s="8"/>
      <c r="X975" s="6"/>
      <c r="Y975" s="6"/>
    </row>
    <row r="976" spans="1:25" x14ac:dyDescent="0.3">
      <c r="A976" s="6" t="s">
        <v>13437</v>
      </c>
      <c r="B976" s="6"/>
      <c r="C976" s="6" t="s">
        <v>4598</v>
      </c>
      <c r="D976" s="6" t="str">
        <f t="shared" si="45"/>
        <v>ORD26002296</v>
      </c>
      <c r="E976" s="10">
        <v>46271</v>
      </c>
      <c r="F976" s="6" t="s">
        <v>12294</v>
      </c>
      <c r="G976" s="6" t="s">
        <v>27</v>
      </c>
      <c r="H976" s="8">
        <v>299</v>
      </c>
      <c r="I976" s="8">
        <v>5.38</v>
      </c>
      <c r="J976" s="8">
        <v>0.97</v>
      </c>
      <c r="K976" s="8">
        <v>292.64999999999998</v>
      </c>
      <c r="L976" s="10">
        <v>46273</v>
      </c>
      <c r="M976" s="6" t="s">
        <v>13353</v>
      </c>
      <c r="N976" s="6" t="str">
        <f>IF(COUNTIF($A$2:A976,A976)&gt;1,"DUP","OK")</f>
        <v>OK</v>
      </c>
      <c r="O976" s="6" t="str">
        <f t="shared" si="46"/>
        <v>ORD26002296</v>
      </c>
      <c r="P976" s="6" t="str">
        <f t="shared" si="47"/>
        <v>Sep</v>
      </c>
      <c r="Q976" s="6"/>
      <c r="R976" s="9"/>
      <c r="S976" s="8"/>
      <c r="T976" s="8"/>
      <c r="U976" s="8"/>
      <c r="V976" s="8"/>
      <c r="W976" s="8"/>
      <c r="X976" s="6"/>
      <c r="Y976" s="6"/>
    </row>
    <row r="977" spans="1:25" x14ac:dyDescent="0.3">
      <c r="A977" s="6" t="s">
        <v>13438</v>
      </c>
      <c r="B977" s="6"/>
      <c r="C977" s="6" t="s">
        <v>4684</v>
      </c>
      <c r="D977" s="6" t="str">
        <f t="shared" si="45"/>
        <v>ORD26002339</v>
      </c>
      <c r="E977" s="10">
        <v>46271</v>
      </c>
      <c r="F977" s="6" t="s">
        <v>12294</v>
      </c>
      <c r="G977" s="6" t="s">
        <v>54</v>
      </c>
      <c r="H977" s="8">
        <v>499</v>
      </c>
      <c r="I977" s="8">
        <v>9.48</v>
      </c>
      <c r="J977" s="8">
        <v>1.71</v>
      </c>
      <c r="K977" s="8">
        <v>487.81</v>
      </c>
      <c r="L977" s="10">
        <v>46273</v>
      </c>
      <c r="M977" s="6" t="s">
        <v>13353</v>
      </c>
      <c r="N977" s="6" t="str">
        <f>IF(COUNTIF($A$2:A977,A977)&gt;1,"DUP","OK")</f>
        <v>OK</v>
      </c>
      <c r="O977" s="6" t="str">
        <f t="shared" si="46"/>
        <v>ORD26002339</v>
      </c>
      <c r="P977" s="6" t="str">
        <f t="shared" si="47"/>
        <v>Sep</v>
      </c>
      <c r="Q977" s="6"/>
      <c r="R977" s="9"/>
      <c r="S977" s="8"/>
      <c r="T977" s="8"/>
      <c r="U977" s="8"/>
      <c r="V977" s="8"/>
      <c r="W977" s="8"/>
      <c r="X977" s="6"/>
      <c r="Y977" s="6"/>
    </row>
    <row r="978" spans="1:25" x14ac:dyDescent="0.3">
      <c r="A978" s="6" t="s">
        <v>13439</v>
      </c>
      <c r="B978" s="6"/>
      <c r="C978" s="6" t="s">
        <v>4914</v>
      </c>
      <c r="D978" s="6" t="str">
        <f t="shared" si="45"/>
        <v>ORD26002456</v>
      </c>
      <c r="E978" s="10">
        <v>46271</v>
      </c>
      <c r="F978" s="6" t="s">
        <v>12294</v>
      </c>
      <c r="G978" s="6" t="s">
        <v>18</v>
      </c>
      <c r="H978" s="8">
        <v>1598</v>
      </c>
      <c r="I978" s="8">
        <v>0</v>
      </c>
      <c r="J978" s="8">
        <v>0</v>
      </c>
      <c r="K978" s="8">
        <v>1598</v>
      </c>
      <c r="L978" s="10">
        <v>46273</v>
      </c>
      <c r="M978" s="6" t="s">
        <v>13353</v>
      </c>
      <c r="N978" s="6" t="str">
        <f>IF(COUNTIF($A$2:A978,A978)&gt;1,"DUP","OK")</f>
        <v>OK</v>
      </c>
      <c r="O978" s="6" t="str">
        <f t="shared" si="46"/>
        <v>ORD26002456</v>
      </c>
      <c r="P978" s="6" t="str">
        <f t="shared" si="47"/>
        <v>Sep</v>
      </c>
      <c r="Q978" s="6"/>
      <c r="R978" s="9"/>
      <c r="S978" s="8"/>
      <c r="T978" s="8"/>
      <c r="U978" s="8"/>
      <c r="V978" s="8"/>
      <c r="W978" s="8"/>
      <c r="X978" s="6"/>
      <c r="Y978" s="6"/>
    </row>
    <row r="979" spans="1:25" x14ac:dyDescent="0.3">
      <c r="A979" s="6" t="s">
        <v>13440</v>
      </c>
      <c r="B979" s="6"/>
      <c r="C979" s="6" t="s">
        <v>4916</v>
      </c>
      <c r="D979" s="6" t="str">
        <f t="shared" si="45"/>
        <v>ORD26002457</v>
      </c>
      <c r="E979" s="10">
        <v>46271</v>
      </c>
      <c r="F979" s="6" t="s">
        <v>12294</v>
      </c>
      <c r="G979" s="6" t="s">
        <v>27</v>
      </c>
      <c r="H979" s="8">
        <v>4498</v>
      </c>
      <c r="I979" s="8">
        <v>71.97</v>
      </c>
      <c r="J979" s="8">
        <v>12.95</v>
      </c>
      <c r="K979" s="8">
        <v>4413.08</v>
      </c>
      <c r="L979" s="10">
        <v>46273</v>
      </c>
      <c r="M979" s="6" t="s">
        <v>13353</v>
      </c>
      <c r="N979" s="6" t="str">
        <f>IF(COUNTIF($A$2:A979,A979)&gt;1,"DUP","OK")</f>
        <v>OK</v>
      </c>
      <c r="O979" s="6" t="str">
        <f t="shared" si="46"/>
        <v>ORD26002457</v>
      </c>
      <c r="P979" s="6" t="str">
        <f t="shared" si="47"/>
        <v>Sep</v>
      </c>
      <c r="Q979" s="6"/>
      <c r="R979" s="9"/>
      <c r="S979" s="8"/>
      <c r="T979" s="8"/>
      <c r="U979" s="8"/>
      <c r="V979" s="8"/>
      <c r="W979" s="8"/>
      <c r="X979" s="6"/>
      <c r="Y979" s="6"/>
    </row>
    <row r="980" spans="1:25" x14ac:dyDescent="0.3">
      <c r="A980" s="6" t="s">
        <v>13441</v>
      </c>
      <c r="B980" s="6"/>
      <c r="C980" s="6" t="s">
        <v>13442</v>
      </c>
      <c r="D980" s="6" t="str">
        <f t="shared" si="45"/>
        <v>ORD26002474</v>
      </c>
      <c r="E980" s="10">
        <v>46271</v>
      </c>
      <c r="F980" s="6" t="s">
        <v>12294</v>
      </c>
      <c r="G980" s="6" t="s">
        <v>18</v>
      </c>
      <c r="H980" s="8">
        <v>3598</v>
      </c>
      <c r="I980" s="8">
        <v>10.79</v>
      </c>
      <c r="J980" s="8">
        <v>1.94</v>
      </c>
      <c r="K980" s="8">
        <v>3585.27</v>
      </c>
      <c r="L980" s="10">
        <v>46273</v>
      </c>
      <c r="M980" s="6" t="s">
        <v>13353</v>
      </c>
      <c r="N980" s="6" t="str">
        <f>IF(COUNTIF($A$2:A980,A980)&gt;1,"DUP","OK")</f>
        <v>OK</v>
      </c>
      <c r="O980" s="6" t="str">
        <f t="shared" si="46"/>
        <v>ORD26002474</v>
      </c>
      <c r="P980" s="6" t="str">
        <f t="shared" si="47"/>
        <v>Sep</v>
      </c>
      <c r="Q980" s="6"/>
      <c r="R980" s="9"/>
      <c r="S980" s="8"/>
      <c r="T980" s="8"/>
      <c r="U980" s="8"/>
      <c r="V980" s="8"/>
      <c r="W980" s="8"/>
      <c r="X980" s="6"/>
      <c r="Y980" s="6"/>
    </row>
    <row r="981" spans="1:25" x14ac:dyDescent="0.3">
      <c r="A981" s="6" t="s">
        <v>13443</v>
      </c>
      <c r="B981" s="6"/>
      <c r="C981" s="6" t="s">
        <v>4983</v>
      </c>
      <c r="D981" s="6" t="str">
        <f t="shared" si="45"/>
        <v>ORD26002492</v>
      </c>
      <c r="E981" s="10">
        <v>46271</v>
      </c>
      <c r="F981" s="6" t="s">
        <v>12294</v>
      </c>
      <c r="G981" s="6" t="s">
        <v>27</v>
      </c>
      <c r="H981" s="8">
        <v>3298</v>
      </c>
      <c r="I981" s="8">
        <v>52.77</v>
      </c>
      <c r="J981" s="8">
        <v>9.5</v>
      </c>
      <c r="K981" s="8">
        <v>3235.73</v>
      </c>
      <c r="L981" s="10">
        <v>46273</v>
      </c>
      <c r="M981" s="6" t="s">
        <v>13353</v>
      </c>
      <c r="N981" s="6" t="str">
        <f>IF(COUNTIF($A$2:A981,A981)&gt;1,"DUP","OK")</f>
        <v>OK</v>
      </c>
      <c r="O981" s="6" t="str">
        <f t="shared" si="46"/>
        <v>ORD26002492</v>
      </c>
      <c r="P981" s="6" t="str">
        <f t="shared" si="47"/>
        <v>Sep</v>
      </c>
      <c r="Q981" s="6"/>
      <c r="R981" s="9"/>
      <c r="S981" s="8"/>
      <c r="T981" s="8"/>
      <c r="U981" s="8"/>
      <c r="V981" s="8"/>
      <c r="W981" s="8"/>
      <c r="X981" s="6"/>
      <c r="Y981" s="6"/>
    </row>
    <row r="982" spans="1:25" x14ac:dyDescent="0.3">
      <c r="A982" s="6" t="s">
        <v>13444</v>
      </c>
      <c r="B982" s="6"/>
      <c r="C982" s="6" t="s">
        <v>5009</v>
      </c>
      <c r="D982" s="6" t="str">
        <f t="shared" si="45"/>
        <v>ORD26002505</v>
      </c>
      <c r="E982" s="10">
        <v>46271</v>
      </c>
      <c r="F982" s="6" t="s">
        <v>12294</v>
      </c>
      <c r="G982" s="6" t="s">
        <v>18</v>
      </c>
      <c r="H982" s="8">
        <v>6798</v>
      </c>
      <c r="I982" s="8">
        <v>20.39</v>
      </c>
      <c r="J982" s="8">
        <v>3.67</v>
      </c>
      <c r="K982" s="8">
        <v>6773.94</v>
      </c>
      <c r="L982" s="10">
        <v>46273</v>
      </c>
      <c r="M982" s="6" t="s">
        <v>13353</v>
      </c>
      <c r="N982" s="6" t="str">
        <f>IF(COUNTIF($A$2:A982,A982)&gt;1,"DUP","OK")</f>
        <v>OK</v>
      </c>
      <c r="O982" s="6" t="str">
        <f t="shared" si="46"/>
        <v>ORD26002505</v>
      </c>
      <c r="P982" s="6" t="str">
        <f t="shared" si="47"/>
        <v>Sep</v>
      </c>
      <c r="Q982" s="6"/>
      <c r="R982" s="9"/>
      <c r="S982" s="8"/>
      <c r="T982" s="8"/>
      <c r="U982" s="8"/>
      <c r="V982" s="8"/>
      <c r="W982" s="8"/>
      <c r="X982" s="6"/>
      <c r="Y982" s="6"/>
    </row>
    <row r="983" spans="1:25" x14ac:dyDescent="0.3">
      <c r="A983" s="6" t="s">
        <v>13445</v>
      </c>
      <c r="B983" s="6"/>
      <c r="C983" s="6" t="s">
        <v>5114</v>
      </c>
      <c r="D983" s="6" t="str">
        <f t="shared" si="45"/>
        <v>ORD26002558</v>
      </c>
      <c r="E983" s="10">
        <v>46271</v>
      </c>
      <c r="F983" s="6" t="s">
        <v>12294</v>
      </c>
      <c r="G983" s="6" t="s">
        <v>54</v>
      </c>
      <c r="H983" s="8">
        <v>5598</v>
      </c>
      <c r="I983" s="8">
        <v>95.17</v>
      </c>
      <c r="J983" s="8">
        <v>17.13</v>
      </c>
      <c r="K983" s="8">
        <v>5485.7</v>
      </c>
      <c r="L983" s="10">
        <v>46273</v>
      </c>
      <c r="M983" s="6" t="s">
        <v>13353</v>
      </c>
      <c r="N983" s="6" t="str">
        <f>IF(COUNTIF($A$2:A983,A983)&gt;1,"DUP","OK")</f>
        <v>OK</v>
      </c>
      <c r="O983" s="6" t="str">
        <f t="shared" si="46"/>
        <v>ORD26002558</v>
      </c>
      <c r="P983" s="6" t="str">
        <f t="shared" si="47"/>
        <v>Sep</v>
      </c>
      <c r="Q983" s="6"/>
      <c r="R983" s="9"/>
      <c r="S983" s="8"/>
      <c r="T983" s="8"/>
      <c r="U983" s="8"/>
      <c r="V983" s="8"/>
      <c r="W983" s="8"/>
      <c r="X983" s="6"/>
      <c r="Y983" s="6"/>
    </row>
    <row r="984" spans="1:25" x14ac:dyDescent="0.3">
      <c r="A984" s="6" t="s">
        <v>13446</v>
      </c>
      <c r="B984" s="6"/>
      <c r="C984" s="6" t="s">
        <v>5218</v>
      </c>
      <c r="D984" s="6" t="str">
        <f t="shared" si="45"/>
        <v>ORD26002611</v>
      </c>
      <c r="E984" s="10">
        <v>46271</v>
      </c>
      <c r="F984" s="6" t="s">
        <v>12294</v>
      </c>
      <c r="G984" s="6" t="s">
        <v>18</v>
      </c>
      <c r="H984" s="8">
        <v>3597</v>
      </c>
      <c r="I984" s="8">
        <v>10.79</v>
      </c>
      <c r="J984" s="8">
        <v>1.94</v>
      </c>
      <c r="K984" s="8">
        <v>3584.27</v>
      </c>
      <c r="L984" s="10">
        <v>46273</v>
      </c>
      <c r="M984" s="6" t="s">
        <v>13353</v>
      </c>
      <c r="N984" s="6" t="str">
        <f>IF(COUNTIF($A$2:A984,A984)&gt;1,"DUP","OK")</f>
        <v>OK</v>
      </c>
      <c r="O984" s="6" t="str">
        <f t="shared" si="46"/>
        <v>ORD26002611</v>
      </c>
      <c r="P984" s="6" t="str">
        <f t="shared" si="47"/>
        <v>Sep</v>
      </c>
      <c r="Q984" s="6"/>
      <c r="R984" s="9"/>
      <c r="S984" s="8"/>
      <c r="T984" s="8"/>
      <c r="U984" s="8"/>
      <c r="V984" s="8"/>
      <c r="W984" s="8"/>
      <c r="X984" s="6"/>
      <c r="Y984" s="6"/>
    </row>
    <row r="985" spans="1:25" x14ac:dyDescent="0.3">
      <c r="A985" s="6" t="s">
        <v>13447</v>
      </c>
      <c r="B985" s="6"/>
      <c r="C985" s="6" t="s">
        <v>5262</v>
      </c>
      <c r="D985" s="6" t="str">
        <f t="shared" si="45"/>
        <v>ORD26002633</v>
      </c>
      <c r="E985" s="10">
        <v>46271</v>
      </c>
      <c r="F985" s="6" t="s">
        <v>12294</v>
      </c>
      <c r="G985" s="6" t="s">
        <v>27</v>
      </c>
      <c r="H985" s="8">
        <v>799</v>
      </c>
      <c r="I985" s="8">
        <v>14.38</v>
      </c>
      <c r="J985" s="8">
        <v>2.59</v>
      </c>
      <c r="K985" s="8">
        <v>782.03</v>
      </c>
      <c r="L985" s="10">
        <v>46273</v>
      </c>
      <c r="M985" s="6" t="s">
        <v>13353</v>
      </c>
      <c r="N985" s="6" t="str">
        <f>IF(COUNTIF($A$2:A985,A985)&gt;1,"DUP","OK")</f>
        <v>OK</v>
      </c>
      <c r="O985" s="6" t="str">
        <f t="shared" si="46"/>
        <v>ORD26002633</v>
      </c>
      <c r="P985" s="6" t="str">
        <f t="shared" si="47"/>
        <v>Sep</v>
      </c>
      <c r="Q985" s="6"/>
      <c r="R985" s="9"/>
      <c r="S985" s="8"/>
      <c r="T985" s="8"/>
      <c r="U985" s="8"/>
      <c r="V985" s="8"/>
      <c r="W985" s="8"/>
      <c r="X985" s="6"/>
      <c r="Y985" s="6"/>
    </row>
    <row r="986" spans="1:25" x14ac:dyDescent="0.3">
      <c r="A986" s="6" t="s">
        <v>13448</v>
      </c>
      <c r="B986" s="6"/>
      <c r="C986" s="6" t="s">
        <v>5402</v>
      </c>
      <c r="D986" s="6" t="str">
        <f t="shared" si="45"/>
        <v>ORD26002703</v>
      </c>
      <c r="E986" s="10">
        <v>46271</v>
      </c>
      <c r="F986" s="6" t="s">
        <v>12294</v>
      </c>
      <c r="G986" s="6" t="s">
        <v>54</v>
      </c>
      <c r="H986" s="8">
        <v>5998</v>
      </c>
      <c r="I986" s="8">
        <v>101.97</v>
      </c>
      <c r="J986" s="8">
        <v>18.350000000000001</v>
      </c>
      <c r="K986" s="8">
        <v>5877.68</v>
      </c>
      <c r="L986" s="10">
        <v>46273</v>
      </c>
      <c r="M986" s="6" t="s">
        <v>13353</v>
      </c>
      <c r="N986" s="6" t="str">
        <f>IF(COUNTIF($A$2:A986,A986)&gt;1,"DUP","OK")</f>
        <v>OK</v>
      </c>
      <c r="O986" s="6" t="str">
        <f t="shared" si="46"/>
        <v>ORD26002703</v>
      </c>
      <c r="P986" s="6" t="str">
        <f t="shared" si="47"/>
        <v>Sep</v>
      </c>
      <c r="Q986" s="6"/>
      <c r="R986" s="9"/>
      <c r="S986" s="8"/>
      <c r="T986" s="8"/>
      <c r="U986" s="8"/>
      <c r="V986" s="8"/>
      <c r="W986" s="8"/>
      <c r="X986" s="6"/>
      <c r="Y986" s="6"/>
    </row>
    <row r="987" spans="1:25" x14ac:dyDescent="0.3">
      <c r="A987" s="6" t="s">
        <v>13449</v>
      </c>
      <c r="B987" s="6"/>
      <c r="C987" s="6" t="s">
        <v>5462</v>
      </c>
      <c r="D987" s="6" t="str">
        <f t="shared" si="45"/>
        <v>ORD26002733</v>
      </c>
      <c r="E987" s="10">
        <v>46271</v>
      </c>
      <c r="F987" s="6" t="s">
        <v>12294</v>
      </c>
      <c r="G987" s="6" t="s">
        <v>54</v>
      </c>
      <c r="H987" s="8">
        <v>1797</v>
      </c>
      <c r="I987" s="8">
        <v>34.14</v>
      </c>
      <c r="J987" s="8">
        <v>6.15</v>
      </c>
      <c r="K987" s="8">
        <v>1756.71</v>
      </c>
      <c r="L987" s="10">
        <v>46273</v>
      </c>
      <c r="M987" s="6" t="s">
        <v>13353</v>
      </c>
      <c r="N987" s="6" t="str">
        <f>IF(COUNTIF($A$2:A987,A987)&gt;1,"DUP","OK")</f>
        <v>OK</v>
      </c>
      <c r="O987" s="6" t="str">
        <f t="shared" si="46"/>
        <v>ORD26002733</v>
      </c>
      <c r="P987" s="6" t="str">
        <f t="shared" si="47"/>
        <v>Sep</v>
      </c>
      <c r="Q987" s="6"/>
      <c r="R987" s="9"/>
      <c r="S987" s="8"/>
      <c r="T987" s="8"/>
      <c r="U987" s="8"/>
      <c r="V987" s="8"/>
      <c r="W987" s="8"/>
      <c r="X987" s="6"/>
      <c r="Y987" s="6"/>
    </row>
    <row r="988" spans="1:25" x14ac:dyDescent="0.3">
      <c r="A988" s="6" t="s">
        <v>13450</v>
      </c>
      <c r="B988" s="6"/>
      <c r="C988" s="6" t="s">
        <v>13451</v>
      </c>
      <c r="D988" s="6" t="str">
        <f t="shared" si="45"/>
        <v>ORD26002739</v>
      </c>
      <c r="E988" s="10">
        <v>46271</v>
      </c>
      <c r="F988" s="6" t="s">
        <v>12294</v>
      </c>
      <c r="G988" s="6" t="s">
        <v>27</v>
      </c>
      <c r="H988" s="8">
        <v>3098</v>
      </c>
      <c r="I988" s="8">
        <v>49.57</v>
      </c>
      <c r="J988" s="8">
        <v>8.92</v>
      </c>
      <c r="K988" s="8">
        <v>3039.51</v>
      </c>
      <c r="L988" s="10">
        <v>46273</v>
      </c>
      <c r="M988" s="6" t="s">
        <v>13353</v>
      </c>
      <c r="N988" s="6" t="str">
        <f>IF(COUNTIF($A$2:A988,A988)&gt;1,"DUP","OK")</f>
        <v>OK</v>
      </c>
      <c r="O988" s="6" t="str">
        <f t="shared" si="46"/>
        <v>ORD26002739</v>
      </c>
      <c r="P988" s="6" t="str">
        <f t="shared" si="47"/>
        <v>Sep</v>
      </c>
      <c r="Q988" s="6"/>
      <c r="R988" s="9"/>
      <c r="S988" s="8"/>
      <c r="T988" s="8"/>
      <c r="U988" s="8"/>
      <c r="V988" s="8"/>
      <c r="W988" s="8"/>
      <c r="X988" s="6"/>
      <c r="Y988" s="6"/>
    </row>
    <row r="989" spans="1:25" x14ac:dyDescent="0.3">
      <c r="A989" s="6" t="s">
        <v>13452</v>
      </c>
      <c r="B989" s="6"/>
      <c r="C989" s="6" t="s">
        <v>5488</v>
      </c>
      <c r="D989" s="6" t="str">
        <f t="shared" si="45"/>
        <v>ORD26002746</v>
      </c>
      <c r="E989" s="10">
        <v>46271</v>
      </c>
      <c r="F989" s="6" t="s">
        <v>12294</v>
      </c>
      <c r="G989" s="6" t="s">
        <v>27</v>
      </c>
      <c r="H989" s="8">
        <v>499</v>
      </c>
      <c r="I989" s="8">
        <v>8.98</v>
      </c>
      <c r="J989" s="8">
        <v>1.62</v>
      </c>
      <c r="K989" s="8">
        <v>488.4</v>
      </c>
      <c r="L989" s="10">
        <v>46273</v>
      </c>
      <c r="M989" s="6" t="s">
        <v>13353</v>
      </c>
      <c r="N989" s="6" t="str">
        <f>IF(COUNTIF($A$2:A989,A989)&gt;1,"DUP","OK")</f>
        <v>OK</v>
      </c>
      <c r="O989" s="6" t="str">
        <f t="shared" si="46"/>
        <v>ORD26002746</v>
      </c>
      <c r="P989" s="6" t="str">
        <f t="shared" si="47"/>
        <v>Sep</v>
      </c>
      <c r="Q989" s="6"/>
      <c r="R989" s="9"/>
      <c r="S989" s="8"/>
      <c r="T989" s="8"/>
      <c r="U989" s="8"/>
      <c r="V989" s="8"/>
      <c r="W989" s="8"/>
      <c r="X989" s="6"/>
      <c r="Y989" s="6"/>
    </row>
    <row r="990" spans="1:25" x14ac:dyDescent="0.3">
      <c r="A990" s="6" t="s">
        <v>13453</v>
      </c>
      <c r="B990" s="6"/>
      <c r="C990" s="6" t="s">
        <v>5602</v>
      </c>
      <c r="D990" s="6" t="str">
        <f t="shared" si="45"/>
        <v>ORD26002804</v>
      </c>
      <c r="E990" s="10">
        <v>46271</v>
      </c>
      <c r="F990" s="6" t="s">
        <v>12294</v>
      </c>
      <c r="G990" s="6" t="s">
        <v>27</v>
      </c>
      <c r="H990" s="8">
        <v>1799</v>
      </c>
      <c r="I990" s="8">
        <v>32.380000000000003</v>
      </c>
      <c r="J990" s="8">
        <v>5.83</v>
      </c>
      <c r="K990" s="8">
        <v>1760.79</v>
      </c>
      <c r="L990" s="10">
        <v>46273</v>
      </c>
      <c r="M990" s="6" t="s">
        <v>13353</v>
      </c>
      <c r="N990" s="6" t="str">
        <f>IF(COUNTIF($A$2:A990,A990)&gt;1,"DUP","OK")</f>
        <v>OK</v>
      </c>
      <c r="O990" s="6" t="str">
        <f t="shared" si="46"/>
        <v>ORD26002804</v>
      </c>
      <c r="P990" s="6" t="str">
        <f t="shared" si="47"/>
        <v>Sep</v>
      </c>
      <c r="Q990" s="6"/>
      <c r="R990" s="9"/>
      <c r="S990" s="8"/>
      <c r="T990" s="8"/>
      <c r="U990" s="8"/>
      <c r="V990" s="8"/>
      <c r="W990" s="8"/>
      <c r="X990" s="6"/>
      <c r="Y990" s="6"/>
    </row>
    <row r="991" spans="1:25" x14ac:dyDescent="0.3">
      <c r="A991" s="6" t="s">
        <v>13454</v>
      </c>
      <c r="B991" s="6"/>
      <c r="C991" s="6" t="s">
        <v>13455</v>
      </c>
      <c r="D991" s="6" t="str">
        <f t="shared" si="45"/>
        <v>ORD26002807</v>
      </c>
      <c r="E991" s="10">
        <v>46271</v>
      </c>
      <c r="F991" s="6" t="s">
        <v>12294</v>
      </c>
      <c r="G991" s="6" t="s">
        <v>18</v>
      </c>
      <c r="H991" s="8">
        <v>8798</v>
      </c>
      <c r="I991" s="8">
        <v>26.39</v>
      </c>
      <c r="J991" s="8">
        <v>4.75</v>
      </c>
      <c r="K991" s="8">
        <v>8766.86</v>
      </c>
      <c r="L991" s="10">
        <v>46273</v>
      </c>
      <c r="M991" s="6" t="s">
        <v>13353</v>
      </c>
      <c r="N991" s="6" t="str">
        <f>IF(COUNTIF($A$2:A991,A991)&gt;1,"DUP","OK")</f>
        <v>OK</v>
      </c>
      <c r="O991" s="6" t="str">
        <f t="shared" si="46"/>
        <v>ORD26002807</v>
      </c>
      <c r="P991" s="6" t="str">
        <f t="shared" si="47"/>
        <v>Sep</v>
      </c>
      <c r="Q991" s="6"/>
      <c r="R991" s="9"/>
      <c r="S991" s="8"/>
      <c r="T991" s="8"/>
      <c r="U991" s="8"/>
      <c r="V991" s="8"/>
      <c r="W991" s="8"/>
      <c r="X991" s="6"/>
      <c r="Y991" s="6"/>
    </row>
    <row r="992" spans="1:25" x14ac:dyDescent="0.3">
      <c r="A992" s="6" t="s">
        <v>13456</v>
      </c>
      <c r="B992" s="6"/>
      <c r="C992" s="6" t="s">
        <v>13457</v>
      </c>
      <c r="D992" s="6" t="str">
        <f t="shared" si="45"/>
        <v>ORD26002820</v>
      </c>
      <c r="E992" s="10">
        <v>46271</v>
      </c>
      <c r="F992" s="6" t="s">
        <v>12294</v>
      </c>
      <c r="G992" s="6" t="s">
        <v>18</v>
      </c>
      <c r="H992" s="8">
        <v>3499</v>
      </c>
      <c r="I992" s="8">
        <v>10.5</v>
      </c>
      <c r="J992" s="8">
        <v>1.89</v>
      </c>
      <c r="K992" s="8">
        <v>3486.61</v>
      </c>
      <c r="L992" s="10">
        <v>46273</v>
      </c>
      <c r="M992" s="6" t="s">
        <v>13353</v>
      </c>
      <c r="N992" s="6" t="str">
        <f>IF(COUNTIF($A$2:A992,A992)&gt;1,"DUP","OK")</f>
        <v>OK</v>
      </c>
      <c r="O992" s="6" t="str">
        <f t="shared" si="46"/>
        <v>ORD26002820</v>
      </c>
      <c r="P992" s="6" t="str">
        <f t="shared" si="47"/>
        <v>Sep</v>
      </c>
      <c r="Q992" s="6"/>
      <c r="R992" s="9"/>
      <c r="S992" s="8"/>
      <c r="T992" s="8"/>
      <c r="U992" s="8"/>
      <c r="V992" s="8"/>
      <c r="W992" s="8"/>
      <c r="X992" s="6"/>
      <c r="Y992" s="6"/>
    </row>
    <row r="993" spans="1:25" x14ac:dyDescent="0.3">
      <c r="A993" s="6" t="s">
        <v>13458</v>
      </c>
      <c r="B993" s="6"/>
      <c r="C993" s="6" t="s">
        <v>5657</v>
      </c>
      <c r="D993" s="6" t="str">
        <f t="shared" si="45"/>
        <v>ORD26002832</v>
      </c>
      <c r="E993" s="10">
        <v>46271</v>
      </c>
      <c r="F993" s="6" t="s">
        <v>12294</v>
      </c>
      <c r="G993" s="6" t="s">
        <v>18</v>
      </c>
      <c r="H993" s="8">
        <v>4999</v>
      </c>
      <c r="I993" s="8">
        <v>15</v>
      </c>
      <c r="J993" s="8">
        <v>2.7</v>
      </c>
      <c r="K993" s="8">
        <v>4981.3</v>
      </c>
      <c r="L993" s="10">
        <v>46273</v>
      </c>
      <c r="M993" s="6" t="s">
        <v>13353</v>
      </c>
      <c r="N993" s="6" t="str">
        <f>IF(COUNTIF($A$2:A993,A993)&gt;1,"DUP","OK")</f>
        <v>OK</v>
      </c>
      <c r="O993" s="6" t="str">
        <f t="shared" si="46"/>
        <v>ORD26002832</v>
      </c>
      <c r="P993" s="6" t="str">
        <f t="shared" si="47"/>
        <v>Sep</v>
      </c>
      <c r="Q993" s="6"/>
      <c r="R993" s="9"/>
      <c r="S993" s="8"/>
      <c r="T993" s="8"/>
      <c r="U993" s="8"/>
      <c r="V993" s="8"/>
      <c r="W993" s="8"/>
      <c r="X993" s="6"/>
      <c r="Y993" s="6"/>
    </row>
    <row r="994" spans="1:25" x14ac:dyDescent="0.3">
      <c r="A994" s="6" t="s">
        <v>13459</v>
      </c>
      <c r="B994" s="6"/>
      <c r="C994" s="6" t="s">
        <v>5774</v>
      </c>
      <c r="D994" s="6" t="str">
        <f t="shared" si="45"/>
        <v>ORD26002892</v>
      </c>
      <c r="E994" s="10">
        <v>46271</v>
      </c>
      <c r="F994" s="6" t="s">
        <v>12294</v>
      </c>
      <c r="G994" s="6" t="s">
        <v>27</v>
      </c>
      <c r="H994" s="8">
        <v>499</v>
      </c>
      <c r="I994" s="8">
        <v>8.98</v>
      </c>
      <c r="J994" s="8">
        <v>1.62</v>
      </c>
      <c r="K994" s="8">
        <v>488.4</v>
      </c>
      <c r="L994" s="10">
        <v>46273</v>
      </c>
      <c r="M994" s="6" t="s">
        <v>13353</v>
      </c>
      <c r="N994" s="6" t="str">
        <f>IF(COUNTIF($A$2:A994,A994)&gt;1,"DUP","OK")</f>
        <v>OK</v>
      </c>
      <c r="O994" s="6" t="str">
        <f t="shared" si="46"/>
        <v>ORD26002892</v>
      </c>
      <c r="P994" s="6" t="str">
        <f t="shared" si="47"/>
        <v>Sep</v>
      </c>
      <c r="Q994" s="6"/>
      <c r="R994" s="9"/>
      <c r="S994" s="8"/>
      <c r="T994" s="8"/>
      <c r="U994" s="8"/>
      <c r="V994" s="8"/>
      <c r="W994" s="8"/>
      <c r="X994" s="6"/>
      <c r="Y994" s="6"/>
    </row>
    <row r="995" spans="1:25" x14ac:dyDescent="0.3">
      <c r="A995" s="6" t="s">
        <v>13460</v>
      </c>
      <c r="B995" s="6"/>
      <c r="C995" s="6" t="s">
        <v>5829</v>
      </c>
      <c r="D995" s="6" t="str">
        <f t="shared" si="45"/>
        <v>ORD26002920</v>
      </c>
      <c r="E995" s="10">
        <v>46271</v>
      </c>
      <c r="F995" s="6" t="s">
        <v>12294</v>
      </c>
      <c r="G995" s="6" t="s">
        <v>18</v>
      </c>
      <c r="H995" s="8">
        <v>349</v>
      </c>
      <c r="I995" s="8">
        <v>0</v>
      </c>
      <c r="J995" s="8">
        <v>0</v>
      </c>
      <c r="K995" s="8">
        <v>349</v>
      </c>
      <c r="L995" s="10">
        <v>46273</v>
      </c>
      <c r="M995" s="6" t="s">
        <v>13353</v>
      </c>
      <c r="N995" s="6" t="str">
        <f>IF(COUNTIF($A$2:A995,A995)&gt;1,"DUP","OK")</f>
        <v>OK</v>
      </c>
      <c r="O995" s="6" t="str">
        <f t="shared" si="46"/>
        <v>ORD26002920</v>
      </c>
      <c r="P995" s="6" t="str">
        <f t="shared" si="47"/>
        <v>Sep</v>
      </c>
      <c r="Q995" s="6"/>
      <c r="R995" s="9"/>
      <c r="S995" s="8"/>
      <c r="T995" s="8"/>
      <c r="U995" s="8"/>
      <c r="V995" s="8"/>
      <c r="W995" s="8"/>
      <c r="X995" s="6"/>
      <c r="Y995" s="6"/>
    </row>
    <row r="996" spans="1:25" x14ac:dyDescent="0.3">
      <c r="A996" s="6" t="s">
        <v>13461</v>
      </c>
      <c r="B996" s="6"/>
      <c r="C996" s="6" t="s">
        <v>5831</v>
      </c>
      <c r="D996" s="6" t="str">
        <f t="shared" si="45"/>
        <v>ORD26002921</v>
      </c>
      <c r="E996" s="10">
        <v>46271</v>
      </c>
      <c r="F996" s="6" t="s">
        <v>12294</v>
      </c>
      <c r="G996" s="6" t="s">
        <v>18</v>
      </c>
      <c r="H996" s="8">
        <v>299</v>
      </c>
      <c r="I996" s="8">
        <v>0</v>
      </c>
      <c r="J996" s="8">
        <v>0</v>
      </c>
      <c r="K996" s="8">
        <v>299</v>
      </c>
      <c r="L996" s="10">
        <v>46273</v>
      </c>
      <c r="M996" s="6" t="s">
        <v>13353</v>
      </c>
      <c r="N996" s="6" t="str">
        <f>IF(COUNTIF($A$2:A996,A996)&gt;1,"DUP","OK")</f>
        <v>OK</v>
      </c>
      <c r="O996" s="6" t="str">
        <f t="shared" si="46"/>
        <v>ORD26002921</v>
      </c>
      <c r="P996" s="6" t="str">
        <f t="shared" si="47"/>
        <v>Sep</v>
      </c>
      <c r="Q996" s="6"/>
      <c r="R996" s="9"/>
      <c r="S996" s="8"/>
      <c r="T996" s="8"/>
      <c r="U996" s="8"/>
      <c r="V996" s="8"/>
      <c r="W996" s="8"/>
      <c r="X996" s="6"/>
      <c r="Y996" s="6"/>
    </row>
    <row r="997" spans="1:25" x14ac:dyDescent="0.3">
      <c r="A997" s="6" t="s">
        <v>13462</v>
      </c>
      <c r="B997" s="6"/>
      <c r="C997" s="6" t="s">
        <v>5871</v>
      </c>
      <c r="D997" s="6" t="str">
        <f t="shared" si="45"/>
        <v>ORD26002941</v>
      </c>
      <c r="E997" s="10">
        <v>46271</v>
      </c>
      <c r="F997" s="6" t="s">
        <v>12294</v>
      </c>
      <c r="G997" s="6" t="s">
        <v>18</v>
      </c>
      <c r="H997" s="8">
        <v>8498</v>
      </c>
      <c r="I997" s="8">
        <v>25.49</v>
      </c>
      <c r="J997" s="8">
        <v>4.59</v>
      </c>
      <c r="K997" s="8">
        <v>8467.92</v>
      </c>
      <c r="L997" s="10">
        <v>46273</v>
      </c>
      <c r="M997" s="6" t="s">
        <v>13353</v>
      </c>
      <c r="N997" s="6" t="str">
        <f>IF(COUNTIF($A$2:A997,A997)&gt;1,"DUP","OK")</f>
        <v>OK</v>
      </c>
      <c r="O997" s="6" t="str">
        <f t="shared" si="46"/>
        <v>ORD26002941</v>
      </c>
      <c r="P997" s="6" t="str">
        <f t="shared" si="47"/>
        <v>Sep</v>
      </c>
      <c r="Q997" s="6"/>
      <c r="R997" s="9"/>
      <c r="S997" s="8"/>
      <c r="T997" s="8"/>
      <c r="U997" s="8"/>
      <c r="V997" s="8"/>
      <c r="W997" s="8"/>
      <c r="X997" s="6"/>
      <c r="Y997" s="6"/>
    </row>
    <row r="998" spans="1:25" x14ac:dyDescent="0.3">
      <c r="A998" s="6" t="s">
        <v>13463</v>
      </c>
      <c r="B998" s="6"/>
      <c r="C998" s="6" t="s">
        <v>5897</v>
      </c>
      <c r="D998" s="6" t="str">
        <f t="shared" si="45"/>
        <v>ORD26002955</v>
      </c>
      <c r="E998" s="10">
        <v>46271</v>
      </c>
      <c r="F998" s="6" t="s">
        <v>12294</v>
      </c>
      <c r="G998" s="6" t="s">
        <v>54</v>
      </c>
      <c r="H998" s="8">
        <v>2298</v>
      </c>
      <c r="I998" s="8">
        <v>55.15</v>
      </c>
      <c r="J998" s="8">
        <v>9.93</v>
      </c>
      <c r="K998" s="8">
        <v>2232.92</v>
      </c>
      <c r="L998" s="10">
        <v>46273</v>
      </c>
      <c r="M998" s="6" t="s">
        <v>13353</v>
      </c>
      <c r="N998" s="6" t="str">
        <f>IF(COUNTIF($A$2:A998,A998)&gt;1,"DUP","OK")</f>
        <v>OK</v>
      </c>
      <c r="O998" s="6" t="str">
        <f t="shared" si="46"/>
        <v>ORD26002955</v>
      </c>
      <c r="P998" s="6" t="str">
        <f t="shared" si="47"/>
        <v>Sep</v>
      </c>
      <c r="Q998" s="6"/>
      <c r="R998" s="9"/>
      <c r="S998" s="8"/>
      <c r="T998" s="8"/>
      <c r="U998" s="8"/>
      <c r="V998" s="8"/>
      <c r="W998" s="8"/>
      <c r="X998" s="6"/>
      <c r="Y998" s="6"/>
    </row>
    <row r="999" spans="1:25" x14ac:dyDescent="0.3">
      <c r="A999" s="6" t="s">
        <v>13464</v>
      </c>
      <c r="B999" s="6"/>
      <c r="C999" s="6" t="s">
        <v>5901</v>
      </c>
      <c r="D999" s="6" t="str">
        <f t="shared" si="45"/>
        <v>ORD26002957</v>
      </c>
      <c r="E999" s="10">
        <v>46271</v>
      </c>
      <c r="F999" s="6" t="s">
        <v>12294</v>
      </c>
      <c r="G999" s="6" t="s">
        <v>18</v>
      </c>
      <c r="H999" s="8">
        <v>5797</v>
      </c>
      <c r="I999" s="8">
        <v>17.39</v>
      </c>
      <c r="J999" s="8">
        <v>3.13</v>
      </c>
      <c r="K999" s="8">
        <v>5776.48</v>
      </c>
      <c r="L999" s="10">
        <v>46273</v>
      </c>
      <c r="M999" s="6" t="s">
        <v>13353</v>
      </c>
      <c r="N999" s="6" t="str">
        <f>IF(COUNTIF($A$2:A999,A999)&gt;1,"DUP","OK")</f>
        <v>OK</v>
      </c>
      <c r="O999" s="6" t="str">
        <f t="shared" si="46"/>
        <v>ORD26002957</v>
      </c>
      <c r="P999" s="6" t="str">
        <f t="shared" si="47"/>
        <v>Sep</v>
      </c>
      <c r="Q999" s="6"/>
      <c r="R999" s="9"/>
      <c r="S999" s="8"/>
      <c r="T999" s="8"/>
      <c r="U999" s="8"/>
      <c r="V999" s="8"/>
      <c r="W999" s="8"/>
      <c r="X999" s="6"/>
      <c r="Y999" s="6"/>
    </row>
    <row r="1000" spans="1:25" x14ac:dyDescent="0.3">
      <c r="A1000" s="6" t="s">
        <v>13465</v>
      </c>
      <c r="B1000" s="6"/>
      <c r="C1000" s="6" t="s">
        <v>5960</v>
      </c>
      <c r="D1000" s="6" t="str">
        <f t="shared" si="45"/>
        <v>ORD26002987</v>
      </c>
      <c r="E1000" s="10">
        <v>46271</v>
      </c>
      <c r="F1000" s="6" t="s">
        <v>12294</v>
      </c>
      <c r="G1000" s="6" t="s">
        <v>18</v>
      </c>
      <c r="H1000" s="8">
        <v>9998</v>
      </c>
      <c r="I1000" s="8">
        <v>29.99</v>
      </c>
      <c r="J1000" s="8">
        <v>5.4</v>
      </c>
      <c r="K1000" s="8">
        <v>9962.61</v>
      </c>
      <c r="L1000" s="10">
        <v>46273</v>
      </c>
      <c r="M1000" s="6" t="s">
        <v>13353</v>
      </c>
      <c r="N1000" s="6" t="str">
        <f>IF(COUNTIF($A$2:A1000,A1000)&gt;1,"DUP","OK")</f>
        <v>OK</v>
      </c>
      <c r="O1000" s="6" t="str">
        <f t="shared" si="46"/>
        <v>ORD26002987</v>
      </c>
      <c r="P1000" s="6" t="str">
        <f t="shared" si="47"/>
        <v>Sep</v>
      </c>
      <c r="Q1000" s="6"/>
      <c r="R1000" s="9"/>
      <c r="S1000" s="8"/>
      <c r="T1000" s="8"/>
      <c r="U1000" s="8"/>
      <c r="V1000" s="8"/>
      <c r="W1000" s="8"/>
      <c r="X1000" s="6"/>
      <c r="Y1000" s="6"/>
    </row>
    <row r="1001" spans="1:25" x14ac:dyDescent="0.3">
      <c r="A1001" s="6" t="s">
        <v>13466</v>
      </c>
      <c r="B1001" s="6"/>
      <c r="C1001" s="6" t="s">
        <v>6030</v>
      </c>
      <c r="D1001" s="6" t="str">
        <f t="shared" si="45"/>
        <v>ORD26003023</v>
      </c>
      <c r="E1001" s="10">
        <v>46271</v>
      </c>
      <c r="F1001" s="6" t="s">
        <v>12294</v>
      </c>
      <c r="G1001" s="6" t="s">
        <v>18</v>
      </c>
      <c r="H1001" s="8">
        <v>5147</v>
      </c>
      <c r="I1001" s="8">
        <v>15.44</v>
      </c>
      <c r="J1001" s="8">
        <v>2.78</v>
      </c>
      <c r="K1001" s="8">
        <v>5128.78</v>
      </c>
      <c r="L1001" s="10">
        <v>46273</v>
      </c>
      <c r="M1001" s="6" t="s">
        <v>13353</v>
      </c>
      <c r="N1001" s="6" t="str">
        <f>IF(COUNTIF($A$2:A1001,A1001)&gt;1,"DUP","OK")</f>
        <v>OK</v>
      </c>
      <c r="O1001" s="6" t="str">
        <f t="shared" si="46"/>
        <v>ORD26003023</v>
      </c>
      <c r="P1001" s="6" t="str">
        <f t="shared" si="47"/>
        <v>Sep</v>
      </c>
      <c r="Q1001" s="6"/>
      <c r="R1001" s="9"/>
      <c r="S1001" s="8"/>
      <c r="T1001" s="8"/>
      <c r="U1001" s="8"/>
      <c r="V1001" s="8"/>
      <c r="W1001" s="8"/>
      <c r="X1001" s="6"/>
      <c r="Y1001" s="6"/>
    </row>
    <row r="1002" spans="1:25" x14ac:dyDescent="0.3">
      <c r="A1002" s="6" t="s">
        <v>13467</v>
      </c>
      <c r="B1002" s="6"/>
      <c r="C1002" s="6" t="s">
        <v>13468</v>
      </c>
      <c r="D1002" s="6" t="str">
        <f t="shared" si="45"/>
        <v>ORD26003034</v>
      </c>
      <c r="E1002" s="10">
        <v>46271</v>
      </c>
      <c r="F1002" s="6" t="s">
        <v>12294</v>
      </c>
      <c r="G1002" s="6" t="s">
        <v>18</v>
      </c>
      <c r="H1002" s="8">
        <v>3997</v>
      </c>
      <c r="I1002" s="8">
        <v>11.99</v>
      </c>
      <c r="J1002" s="8">
        <v>2.16</v>
      </c>
      <c r="K1002" s="8">
        <v>3982.85</v>
      </c>
      <c r="L1002" s="10">
        <v>46273</v>
      </c>
      <c r="M1002" s="6" t="s">
        <v>13353</v>
      </c>
      <c r="N1002" s="6" t="str">
        <f>IF(COUNTIF($A$2:A1002,A1002)&gt;1,"DUP","OK")</f>
        <v>OK</v>
      </c>
      <c r="O1002" s="6" t="str">
        <f t="shared" si="46"/>
        <v>ORD26003034</v>
      </c>
      <c r="P1002" s="6" t="str">
        <f t="shared" si="47"/>
        <v>Sep</v>
      </c>
      <c r="Q1002" s="6"/>
      <c r="R1002" s="9"/>
      <c r="S1002" s="8"/>
      <c r="T1002" s="8"/>
      <c r="U1002" s="8"/>
      <c r="V1002" s="8"/>
      <c r="W1002" s="8"/>
      <c r="X1002" s="6"/>
      <c r="Y1002" s="6"/>
    </row>
    <row r="1003" spans="1:25" x14ac:dyDescent="0.3">
      <c r="A1003" s="6" t="s">
        <v>13469</v>
      </c>
      <c r="B1003" s="6"/>
      <c r="C1003" s="6" t="s">
        <v>6232</v>
      </c>
      <c r="D1003" s="6" t="str">
        <f t="shared" si="45"/>
        <v>ORD26003126</v>
      </c>
      <c r="E1003" s="10">
        <v>46271</v>
      </c>
      <c r="F1003" s="6" t="s">
        <v>12294</v>
      </c>
      <c r="G1003" s="6" t="s">
        <v>18</v>
      </c>
      <c r="H1003" s="8">
        <v>349</v>
      </c>
      <c r="I1003" s="8">
        <v>0</v>
      </c>
      <c r="J1003" s="8">
        <v>0</v>
      </c>
      <c r="K1003" s="8">
        <v>349</v>
      </c>
      <c r="L1003" s="10">
        <v>46273</v>
      </c>
      <c r="M1003" s="6" t="s">
        <v>13353</v>
      </c>
      <c r="N1003" s="6" t="str">
        <f>IF(COUNTIF($A$2:A1003,A1003)&gt;1,"DUP","OK")</f>
        <v>OK</v>
      </c>
      <c r="O1003" s="6" t="str">
        <f t="shared" si="46"/>
        <v>ORD26003126</v>
      </c>
      <c r="P1003" s="6" t="str">
        <f t="shared" si="47"/>
        <v>Sep</v>
      </c>
      <c r="Q1003" s="6"/>
      <c r="R1003" s="9"/>
      <c r="S1003" s="8"/>
      <c r="T1003" s="8"/>
      <c r="U1003" s="8"/>
      <c r="V1003" s="8"/>
      <c r="W1003" s="8"/>
      <c r="X1003" s="6"/>
      <c r="Y1003" s="6"/>
    </row>
    <row r="1004" spans="1:25" x14ac:dyDescent="0.3">
      <c r="A1004" s="6" t="s">
        <v>13470</v>
      </c>
      <c r="B1004" s="6"/>
      <c r="C1004" s="6" t="s">
        <v>6254</v>
      </c>
      <c r="D1004" s="6" t="str">
        <f t="shared" si="45"/>
        <v>ORD26003137</v>
      </c>
      <c r="E1004" s="10">
        <v>46271</v>
      </c>
      <c r="F1004" s="6" t="s">
        <v>12294</v>
      </c>
      <c r="G1004" s="6" t="s">
        <v>18</v>
      </c>
      <c r="H1004" s="8">
        <v>1998</v>
      </c>
      <c r="I1004" s="8">
        <v>0</v>
      </c>
      <c r="J1004" s="8">
        <v>0</v>
      </c>
      <c r="K1004" s="8">
        <v>1998</v>
      </c>
      <c r="L1004" s="10">
        <v>46273</v>
      </c>
      <c r="M1004" s="6" t="s">
        <v>13353</v>
      </c>
      <c r="N1004" s="6" t="str">
        <f>IF(COUNTIF($A$2:A1004,A1004)&gt;1,"DUP","OK")</f>
        <v>OK</v>
      </c>
      <c r="O1004" s="6" t="str">
        <f t="shared" si="46"/>
        <v>ORD26003137</v>
      </c>
      <c r="P1004" s="6" t="str">
        <f t="shared" si="47"/>
        <v>Sep</v>
      </c>
      <c r="Q1004" s="6"/>
      <c r="R1004" s="9"/>
      <c r="S1004" s="8"/>
      <c r="T1004" s="8"/>
      <c r="U1004" s="8"/>
      <c r="V1004" s="8"/>
      <c r="W1004" s="8"/>
      <c r="X1004" s="6"/>
      <c r="Y1004" s="6"/>
    </row>
    <row r="1005" spans="1:25" x14ac:dyDescent="0.3">
      <c r="A1005" s="6" t="s">
        <v>13471</v>
      </c>
      <c r="B1005" s="6"/>
      <c r="C1005" s="6" t="s">
        <v>6314</v>
      </c>
      <c r="D1005" s="6" t="str">
        <f t="shared" si="45"/>
        <v>ORD26003167</v>
      </c>
      <c r="E1005" s="10">
        <v>46271</v>
      </c>
      <c r="F1005" s="6" t="s">
        <v>12294</v>
      </c>
      <c r="G1005" s="6" t="s">
        <v>54</v>
      </c>
      <c r="H1005" s="8">
        <v>7999</v>
      </c>
      <c r="I1005" s="8">
        <v>135.97999999999999</v>
      </c>
      <c r="J1005" s="8">
        <v>24.48</v>
      </c>
      <c r="K1005" s="8">
        <v>7838.54</v>
      </c>
      <c r="L1005" s="10">
        <v>46273</v>
      </c>
      <c r="M1005" s="6" t="s">
        <v>13353</v>
      </c>
      <c r="N1005" s="6" t="str">
        <f>IF(COUNTIF($A$2:A1005,A1005)&gt;1,"DUP","OK")</f>
        <v>OK</v>
      </c>
      <c r="O1005" s="6" t="str">
        <f t="shared" si="46"/>
        <v>ORD26003167</v>
      </c>
      <c r="P1005" s="6" t="str">
        <f t="shared" si="47"/>
        <v>Sep</v>
      </c>
      <c r="Q1005" s="6"/>
      <c r="R1005" s="9"/>
      <c r="S1005" s="8"/>
      <c r="T1005" s="8"/>
      <c r="U1005" s="8"/>
      <c r="V1005" s="8"/>
      <c r="W1005" s="8"/>
      <c r="X1005" s="6"/>
      <c r="Y1005" s="6"/>
    </row>
    <row r="1006" spans="1:25" x14ac:dyDescent="0.3">
      <c r="A1006" s="6" t="s">
        <v>13472</v>
      </c>
      <c r="B1006" s="6"/>
      <c r="C1006" s="6" t="s">
        <v>6370</v>
      </c>
      <c r="D1006" s="6" t="str">
        <f t="shared" si="45"/>
        <v>ORD26003195</v>
      </c>
      <c r="E1006" s="10">
        <v>46271</v>
      </c>
      <c r="F1006" s="6" t="s">
        <v>12294</v>
      </c>
      <c r="G1006" s="6" t="s">
        <v>18</v>
      </c>
      <c r="H1006" s="8">
        <v>349</v>
      </c>
      <c r="I1006" s="8">
        <v>0</v>
      </c>
      <c r="J1006" s="8">
        <v>0</v>
      </c>
      <c r="K1006" s="8">
        <v>349</v>
      </c>
      <c r="L1006" s="10">
        <v>46273</v>
      </c>
      <c r="M1006" s="6" t="s">
        <v>13353</v>
      </c>
      <c r="N1006" s="6" t="str">
        <f>IF(COUNTIF($A$2:A1006,A1006)&gt;1,"DUP","OK")</f>
        <v>OK</v>
      </c>
      <c r="O1006" s="6" t="str">
        <f t="shared" si="46"/>
        <v>ORD26003195</v>
      </c>
      <c r="P1006" s="6" t="str">
        <f t="shared" si="47"/>
        <v>Sep</v>
      </c>
      <c r="Q1006" s="6"/>
      <c r="R1006" s="9"/>
      <c r="S1006" s="8"/>
      <c r="T1006" s="8"/>
      <c r="U1006" s="8"/>
      <c r="V1006" s="8"/>
      <c r="W1006" s="8"/>
      <c r="X1006" s="6"/>
      <c r="Y1006" s="6"/>
    </row>
    <row r="1007" spans="1:25" x14ac:dyDescent="0.3">
      <c r="A1007" s="6" t="s">
        <v>13473</v>
      </c>
      <c r="B1007" s="6"/>
      <c r="C1007" s="6" t="s">
        <v>13474</v>
      </c>
      <c r="D1007" s="6" t="str">
        <f t="shared" si="45"/>
        <v>ORD26003205</v>
      </c>
      <c r="E1007" s="10">
        <v>46271</v>
      </c>
      <c r="F1007" s="6" t="s">
        <v>12294</v>
      </c>
      <c r="G1007" s="6" t="s">
        <v>27</v>
      </c>
      <c r="H1007" s="8">
        <v>798</v>
      </c>
      <c r="I1007" s="8">
        <v>14.36</v>
      </c>
      <c r="J1007" s="8">
        <v>2.58</v>
      </c>
      <c r="K1007" s="8">
        <v>781.06</v>
      </c>
      <c r="L1007" s="10">
        <v>46273</v>
      </c>
      <c r="M1007" s="6" t="s">
        <v>13353</v>
      </c>
      <c r="N1007" s="6" t="str">
        <f>IF(COUNTIF($A$2:A1007,A1007)&gt;1,"DUP","OK")</f>
        <v>OK</v>
      </c>
      <c r="O1007" s="6" t="str">
        <f t="shared" si="46"/>
        <v>ORD26003205</v>
      </c>
      <c r="P1007" s="6" t="str">
        <f t="shared" si="47"/>
        <v>Sep</v>
      </c>
      <c r="Q1007" s="6"/>
      <c r="R1007" s="9"/>
      <c r="S1007" s="8"/>
      <c r="T1007" s="8"/>
      <c r="U1007" s="8"/>
      <c r="V1007" s="8"/>
      <c r="W1007" s="8"/>
      <c r="X1007" s="6"/>
      <c r="Y1007" s="6"/>
    </row>
    <row r="1008" spans="1:25" x14ac:dyDescent="0.3">
      <c r="A1008" s="6" t="s">
        <v>13475</v>
      </c>
      <c r="B1008" s="6"/>
      <c r="C1008" s="6" t="s">
        <v>6423</v>
      </c>
      <c r="D1008" s="6" t="str">
        <f t="shared" si="45"/>
        <v>ORD26003222</v>
      </c>
      <c r="E1008" s="10">
        <v>46271</v>
      </c>
      <c r="F1008" s="6" t="s">
        <v>12294</v>
      </c>
      <c r="G1008" s="6" t="s">
        <v>18</v>
      </c>
      <c r="H1008" s="8">
        <v>599</v>
      </c>
      <c r="I1008" s="8">
        <v>0</v>
      </c>
      <c r="J1008" s="8">
        <v>0</v>
      </c>
      <c r="K1008" s="8">
        <v>599</v>
      </c>
      <c r="L1008" s="10">
        <v>46273</v>
      </c>
      <c r="M1008" s="6" t="s">
        <v>13353</v>
      </c>
      <c r="N1008" s="6" t="str">
        <f>IF(COUNTIF($A$2:A1008,A1008)&gt;1,"DUP","OK")</f>
        <v>OK</v>
      </c>
      <c r="O1008" s="6" t="str">
        <f t="shared" si="46"/>
        <v>ORD26003222</v>
      </c>
      <c r="P1008" s="6" t="str">
        <f t="shared" si="47"/>
        <v>Sep</v>
      </c>
      <c r="Q1008" s="6"/>
      <c r="R1008" s="9"/>
      <c r="S1008" s="8"/>
      <c r="T1008" s="8"/>
      <c r="U1008" s="8"/>
      <c r="V1008" s="8"/>
      <c r="W1008" s="8"/>
      <c r="X1008" s="6"/>
      <c r="Y1008" s="6"/>
    </row>
    <row r="1009" spans="1:25" x14ac:dyDescent="0.3">
      <c r="A1009" s="6" t="s">
        <v>13476</v>
      </c>
      <c r="B1009" s="6"/>
      <c r="C1009" s="6" t="s">
        <v>6444</v>
      </c>
      <c r="D1009" s="6" t="str">
        <f t="shared" si="45"/>
        <v>ORD26003233</v>
      </c>
      <c r="E1009" s="10">
        <v>46271</v>
      </c>
      <c r="F1009" s="6" t="s">
        <v>12294</v>
      </c>
      <c r="G1009" s="6" t="s">
        <v>18</v>
      </c>
      <c r="H1009" s="8">
        <v>12497</v>
      </c>
      <c r="I1009" s="8">
        <v>37.49</v>
      </c>
      <c r="J1009" s="8">
        <v>6.75</v>
      </c>
      <c r="K1009" s="8">
        <v>12452.76</v>
      </c>
      <c r="L1009" s="10">
        <v>46273</v>
      </c>
      <c r="M1009" s="6" t="s">
        <v>13353</v>
      </c>
      <c r="N1009" s="6" t="str">
        <f>IF(COUNTIF($A$2:A1009,A1009)&gt;1,"DUP","OK")</f>
        <v>OK</v>
      </c>
      <c r="O1009" s="6" t="str">
        <f t="shared" si="46"/>
        <v>ORD26003233</v>
      </c>
      <c r="P1009" s="6" t="str">
        <f t="shared" si="47"/>
        <v>Sep</v>
      </c>
      <c r="Q1009" s="6"/>
      <c r="R1009" s="9"/>
      <c r="S1009" s="8"/>
      <c r="T1009" s="8"/>
      <c r="U1009" s="8"/>
      <c r="V1009" s="8"/>
      <c r="W1009" s="8"/>
      <c r="X1009" s="6"/>
      <c r="Y1009" s="6"/>
    </row>
    <row r="1010" spans="1:25" x14ac:dyDescent="0.3">
      <c r="A1010" s="6" t="s">
        <v>13477</v>
      </c>
      <c r="B1010" s="6"/>
      <c r="C1010" s="6" t="s">
        <v>6448</v>
      </c>
      <c r="D1010" s="6" t="str">
        <f t="shared" si="45"/>
        <v>ORD26003235</v>
      </c>
      <c r="E1010" s="10">
        <v>46271</v>
      </c>
      <c r="F1010" s="6" t="s">
        <v>12294</v>
      </c>
      <c r="G1010" s="6" t="s">
        <v>54</v>
      </c>
      <c r="H1010" s="8">
        <v>8598</v>
      </c>
      <c r="I1010" s="8">
        <v>146.16999999999999</v>
      </c>
      <c r="J1010" s="8">
        <v>26.31</v>
      </c>
      <c r="K1010" s="8">
        <v>8425.52</v>
      </c>
      <c r="L1010" s="10">
        <v>46273</v>
      </c>
      <c r="M1010" s="6" t="s">
        <v>13353</v>
      </c>
      <c r="N1010" s="6" t="str">
        <f>IF(COUNTIF($A$2:A1010,A1010)&gt;1,"DUP","OK")</f>
        <v>OK</v>
      </c>
      <c r="O1010" s="6" t="str">
        <f t="shared" si="46"/>
        <v>ORD26003235</v>
      </c>
      <c r="P1010" s="6" t="str">
        <f t="shared" si="47"/>
        <v>Sep</v>
      </c>
      <c r="Q1010" s="6"/>
      <c r="R1010" s="9"/>
      <c r="S1010" s="8"/>
      <c r="T1010" s="8"/>
      <c r="U1010" s="8"/>
      <c r="V1010" s="8"/>
      <c r="W1010" s="8"/>
      <c r="X1010" s="6"/>
      <c r="Y1010" s="6"/>
    </row>
    <row r="1011" spans="1:25" x14ac:dyDescent="0.3">
      <c r="A1011" s="6" t="s">
        <v>13478</v>
      </c>
      <c r="B1011" s="6"/>
      <c r="C1011" s="6" t="s">
        <v>6557</v>
      </c>
      <c r="D1011" s="6" t="str">
        <f t="shared" si="45"/>
        <v>ORD26003290</v>
      </c>
      <c r="E1011" s="10">
        <v>46271</v>
      </c>
      <c r="F1011" s="6" t="s">
        <v>12294</v>
      </c>
      <c r="G1011" s="6" t="s">
        <v>54</v>
      </c>
      <c r="H1011" s="8">
        <v>9347</v>
      </c>
      <c r="I1011" s="8">
        <v>158.9</v>
      </c>
      <c r="J1011" s="8">
        <v>28.6</v>
      </c>
      <c r="K1011" s="8">
        <v>9159.5</v>
      </c>
      <c r="L1011" s="10">
        <v>46273</v>
      </c>
      <c r="M1011" s="6" t="s">
        <v>13353</v>
      </c>
      <c r="N1011" s="6" t="str">
        <f>IF(COUNTIF($A$2:A1011,A1011)&gt;1,"DUP","OK")</f>
        <v>OK</v>
      </c>
      <c r="O1011" s="6" t="str">
        <f t="shared" si="46"/>
        <v>ORD26003290</v>
      </c>
      <c r="P1011" s="6" t="str">
        <f t="shared" si="47"/>
        <v>Sep</v>
      </c>
      <c r="Q1011" s="6"/>
      <c r="R1011" s="9"/>
      <c r="S1011" s="8"/>
      <c r="T1011" s="8"/>
      <c r="U1011" s="8"/>
      <c r="V1011" s="8"/>
      <c r="W1011" s="8"/>
      <c r="X1011" s="6"/>
      <c r="Y1011" s="6"/>
    </row>
    <row r="1012" spans="1:25" x14ac:dyDescent="0.3">
      <c r="A1012" s="6" t="s">
        <v>13479</v>
      </c>
      <c r="B1012" s="6"/>
      <c r="C1012" s="6" t="s">
        <v>6617</v>
      </c>
      <c r="D1012" s="6" t="str">
        <f t="shared" si="45"/>
        <v>ORD26003321</v>
      </c>
      <c r="E1012" s="10">
        <v>46271</v>
      </c>
      <c r="F1012" s="6" t="s">
        <v>12294</v>
      </c>
      <c r="G1012" s="6" t="s">
        <v>18</v>
      </c>
      <c r="H1012" s="8">
        <v>3897</v>
      </c>
      <c r="I1012" s="8">
        <v>11.69</v>
      </c>
      <c r="J1012" s="8">
        <v>2.1</v>
      </c>
      <c r="K1012" s="8">
        <v>3883.21</v>
      </c>
      <c r="L1012" s="10">
        <v>46273</v>
      </c>
      <c r="M1012" s="6" t="s">
        <v>13353</v>
      </c>
      <c r="N1012" s="6" t="str">
        <f>IF(COUNTIF($A$2:A1012,A1012)&gt;1,"DUP","OK")</f>
        <v>OK</v>
      </c>
      <c r="O1012" s="6" t="str">
        <f t="shared" si="46"/>
        <v>ORD26003321</v>
      </c>
      <c r="P1012" s="6" t="str">
        <f t="shared" si="47"/>
        <v>Sep</v>
      </c>
      <c r="Q1012" s="6"/>
      <c r="R1012" s="9"/>
      <c r="S1012" s="8"/>
      <c r="T1012" s="8"/>
      <c r="U1012" s="8"/>
      <c r="V1012" s="8"/>
      <c r="W1012" s="8"/>
      <c r="X1012" s="6"/>
      <c r="Y1012" s="6"/>
    </row>
    <row r="1013" spans="1:25" x14ac:dyDescent="0.3">
      <c r="A1013" s="6" t="s">
        <v>13480</v>
      </c>
      <c r="B1013" s="6"/>
      <c r="C1013" s="6" t="s">
        <v>6659</v>
      </c>
      <c r="D1013" s="6" t="str">
        <f t="shared" si="45"/>
        <v>ORD26003342</v>
      </c>
      <c r="E1013" s="10">
        <v>46271</v>
      </c>
      <c r="F1013" s="6" t="s">
        <v>12294</v>
      </c>
      <c r="G1013" s="6" t="s">
        <v>18</v>
      </c>
      <c r="H1013" s="8">
        <v>1648</v>
      </c>
      <c r="I1013" s="8">
        <v>0</v>
      </c>
      <c r="J1013" s="8">
        <v>0</v>
      </c>
      <c r="K1013" s="8">
        <v>1648</v>
      </c>
      <c r="L1013" s="10">
        <v>46273</v>
      </c>
      <c r="M1013" s="6" t="s">
        <v>13353</v>
      </c>
      <c r="N1013" s="6" t="str">
        <f>IF(COUNTIF($A$2:A1013,A1013)&gt;1,"DUP","OK")</f>
        <v>OK</v>
      </c>
      <c r="O1013" s="6" t="str">
        <f t="shared" si="46"/>
        <v>ORD26003342</v>
      </c>
      <c r="P1013" s="6" t="str">
        <f t="shared" si="47"/>
        <v>Sep</v>
      </c>
      <c r="Q1013" s="6"/>
      <c r="R1013" s="9"/>
      <c r="S1013" s="8"/>
      <c r="T1013" s="8"/>
      <c r="U1013" s="8"/>
      <c r="V1013" s="8"/>
      <c r="W1013" s="8"/>
      <c r="X1013" s="6"/>
      <c r="Y1013" s="6"/>
    </row>
    <row r="1014" spans="1:25" x14ac:dyDescent="0.3">
      <c r="A1014" s="6" t="s">
        <v>13481</v>
      </c>
      <c r="B1014" s="6"/>
      <c r="C1014" s="6" t="s">
        <v>6695</v>
      </c>
      <c r="D1014" s="6" t="str">
        <f t="shared" si="45"/>
        <v>ORD26003360</v>
      </c>
      <c r="E1014" s="10">
        <v>46271</v>
      </c>
      <c r="F1014" s="6" t="s">
        <v>12294</v>
      </c>
      <c r="G1014" s="6" t="s">
        <v>18</v>
      </c>
      <c r="H1014" s="8">
        <v>1498</v>
      </c>
      <c r="I1014" s="8">
        <v>0</v>
      </c>
      <c r="J1014" s="8">
        <v>0</v>
      </c>
      <c r="K1014" s="8">
        <v>1498</v>
      </c>
      <c r="L1014" s="10">
        <v>46273</v>
      </c>
      <c r="M1014" s="6" t="s">
        <v>13353</v>
      </c>
      <c r="N1014" s="6" t="str">
        <f>IF(COUNTIF($A$2:A1014,A1014)&gt;1,"DUP","OK")</f>
        <v>OK</v>
      </c>
      <c r="O1014" s="6" t="str">
        <f t="shared" si="46"/>
        <v>ORD26003360</v>
      </c>
      <c r="P1014" s="6" t="str">
        <f t="shared" si="47"/>
        <v>Sep</v>
      </c>
      <c r="Q1014" s="6"/>
      <c r="R1014" s="9"/>
      <c r="S1014" s="8"/>
      <c r="T1014" s="8"/>
      <c r="U1014" s="8"/>
      <c r="V1014" s="8"/>
      <c r="W1014" s="8"/>
      <c r="X1014" s="6"/>
      <c r="Y1014" s="6"/>
    </row>
    <row r="1015" spans="1:25" x14ac:dyDescent="0.3">
      <c r="A1015" s="6" t="s">
        <v>13482</v>
      </c>
      <c r="B1015" s="6"/>
      <c r="C1015" s="6" t="s">
        <v>6715</v>
      </c>
      <c r="D1015" s="6" t="str">
        <f t="shared" si="45"/>
        <v>ORD26003370</v>
      </c>
      <c r="E1015" s="10">
        <v>46271</v>
      </c>
      <c r="F1015" s="6" t="s">
        <v>12294</v>
      </c>
      <c r="G1015" s="6" t="s">
        <v>27</v>
      </c>
      <c r="H1015" s="8">
        <v>698</v>
      </c>
      <c r="I1015" s="8">
        <v>12.56</v>
      </c>
      <c r="J1015" s="8">
        <v>2.2599999999999998</v>
      </c>
      <c r="K1015" s="8">
        <v>683.18</v>
      </c>
      <c r="L1015" s="10">
        <v>46273</v>
      </c>
      <c r="M1015" s="6" t="s">
        <v>13353</v>
      </c>
      <c r="N1015" s="6" t="str">
        <f>IF(COUNTIF($A$2:A1015,A1015)&gt;1,"DUP","OK")</f>
        <v>OK</v>
      </c>
      <c r="O1015" s="6" t="str">
        <f t="shared" si="46"/>
        <v>ORD26003370</v>
      </c>
      <c r="P1015" s="6" t="str">
        <f t="shared" si="47"/>
        <v>Sep</v>
      </c>
      <c r="Q1015" s="6"/>
      <c r="R1015" s="9"/>
      <c r="S1015" s="8"/>
      <c r="T1015" s="8"/>
      <c r="U1015" s="8"/>
      <c r="V1015" s="8"/>
      <c r="W1015" s="8"/>
      <c r="X1015" s="6"/>
      <c r="Y1015" s="6"/>
    </row>
    <row r="1016" spans="1:25" x14ac:dyDescent="0.3">
      <c r="A1016" s="6" t="s">
        <v>13483</v>
      </c>
      <c r="B1016" s="6"/>
      <c r="C1016" s="6" t="s">
        <v>6731</v>
      </c>
      <c r="D1016" s="6" t="str">
        <f t="shared" si="45"/>
        <v>ORD26003378</v>
      </c>
      <c r="E1016" s="10">
        <v>46271</v>
      </c>
      <c r="F1016" s="6" t="s">
        <v>12294</v>
      </c>
      <c r="G1016" s="6" t="s">
        <v>18</v>
      </c>
      <c r="H1016" s="8">
        <v>349</v>
      </c>
      <c r="I1016" s="8">
        <v>0</v>
      </c>
      <c r="J1016" s="8">
        <v>0</v>
      </c>
      <c r="K1016" s="8">
        <v>349</v>
      </c>
      <c r="L1016" s="10">
        <v>46273</v>
      </c>
      <c r="M1016" s="6" t="s">
        <v>13353</v>
      </c>
      <c r="N1016" s="6" t="str">
        <f>IF(COUNTIF($A$2:A1016,A1016)&gt;1,"DUP","OK")</f>
        <v>OK</v>
      </c>
      <c r="O1016" s="6" t="str">
        <f t="shared" si="46"/>
        <v>ORD26003378</v>
      </c>
      <c r="P1016" s="6" t="str">
        <f t="shared" si="47"/>
        <v>Sep</v>
      </c>
      <c r="Q1016" s="6"/>
      <c r="R1016" s="9"/>
      <c r="S1016" s="8"/>
      <c r="T1016" s="8"/>
      <c r="U1016" s="8"/>
      <c r="V1016" s="8"/>
      <c r="W1016" s="8"/>
      <c r="X1016" s="6"/>
      <c r="Y1016" s="6"/>
    </row>
    <row r="1017" spans="1:25" x14ac:dyDescent="0.3">
      <c r="A1017" s="6" t="s">
        <v>13484</v>
      </c>
      <c r="B1017" s="6"/>
      <c r="C1017" s="6" t="s">
        <v>13485</v>
      </c>
      <c r="D1017" s="6" t="str">
        <f t="shared" si="45"/>
        <v>ORD26003409</v>
      </c>
      <c r="E1017" s="10">
        <v>46271</v>
      </c>
      <c r="F1017" s="6" t="s">
        <v>12294</v>
      </c>
      <c r="G1017" s="6" t="s">
        <v>27</v>
      </c>
      <c r="H1017" s="8">
        <v>3597</v>
      </c>
      <c r="I1017" s="8">
        <v>57.55</v>
      </c>
      <c r="J1017" s="8">
        <v>10.36</v>
      </c>
      <c r="K1017" s="8">
        <v>3529.09</v>
      </c>
      <c r="L1017" s="10">
        <v>46273</v>
      </c>
      <c r="M1017" s="6" t="s">
        <v>13353</v>
      </c>
      <c r="N1017" s="6" t="str">
        <f>IF(COUNTIF($A$2:A1017,A1017)&gt;1,"DUP","OK")</f>
        <v>OK</v>
      </c>
      <c r="O1017" s="6" t="str">
        <f t="shared" si="46"/>
        <v>ORD26003409</v>
      </c>
      <c r="P1017" s="6" t="str">
        <f t="shared" si="47"/>
        <v>Sep</v>
      </c>
      <c r="Q1017" s="6"/>
      <c r="R1017" s="9"/>
      <c r="S1017" s="8"/>
      <c r="T1017" s="8"/>
      <c r="U1017" s="8"/>
      <c r="V1017" s="8"/>
      <c r="W1017" s="8"/>
      <c r="X1017" s="6"/>
      <c r="Y1017" s="6"/>
    </row>
    <row r="1018" spans="1:25" x14ac:dyDescent="0.3">
      <c r="A1018" s="6" t="s">
        <v>13486</v>
      </c>
      <c r="B1018" s="6"/>
      <c r="C1018" s="6" t="s">
        <v>6985</v>
      </c>
      <c r="D1018" s="6" t="str">
        <f t="shared" si="45"/>
        <v>ORD26003506</v>
      </c>
      <c r="E1018" s="10">
        <v>46271</v>
      </c>
      <c r="F1018" s="6" t="s">
        <v>12294</v>
      </c>
      <c r="G1018" s="6" t="s">
        <v>18</v>
      </c>
      <c r="H1018" s="8">
        <v>8348</v>
      </c>
      <c r="I1018" s="8">
        <v>25.04</v>
      </c>
      <c r="J1018" s="8">
        <v>4.51</v>
      </c>
      <c r="K1018" s="8">
        <v>8318.4500000000007</v>
      </c>
      <c r="L1018" s="10">
        <v>46273</v>
      </c>
      <c r="M1018" s="6" t="s">
        <v>13353</v>
      </c>
      <c r="N1018" s="6" t="str">
        <f>IF(COUNTIF($A$2:A1018,A1018)&gt;1,"DUP","OK")</f>
        <v>OK</v>
      </c>
      <c r="O1018" s="6" t="str">
        <f t="shared" si="46"/>
        <v>ORD26003506</v>
      </c>
      <c r="P1018" s="6" t="str">
        <f t="shared" si="47"/>
        <v>Sep</v>
      </c>
      <c r="Q1018" s="6"/>
      <c r="R1018" s="9"/>
      <c r="S1018" s="8"/>
      <c r="T1018" s="8"/>
      <c r="U1018" s="8"/>
      <c r="V1018" s="8"/>
      <c r="W1018" s="8"/>
      <c r="X1018" s="6"/>
      <c r="Y1018" s="6"/>
    </row>
    <row r="1019" spans="1:25" x14ac:dyDescent="0.3">
      <c r="A1019" s="6" t="s">
        <v>13487</v>
      </c>
      <c r="B1019" s="6"/>
      <c r="C1019" s="6" t="s">
        <v>7007</v>
      </c>
      <c r="D1019" s="6" t="str">
        <f t="shared" si="45"/>
        <v>ORD26003518</v>
      </c>
      <c r="E1019" s="10">
        <v>46271</v>
      </c>
      <c r="F1019" s="6" t="s">
        <v>12294</v>
      </c>
      <c r="G1019" s="6" t="s">
        <v>54</v>
      </c>
      <c r="H1019" s="8">
        <v>3499</v>
      </c>
      <c r="I1019" s="8">
        <v>59.48</v>
      </c>
      <c r="J1019" s="8">
        <v>10.71</v>
      </c>
      <c r="K1019" s="8">
        <v>3428.81</v>
      </c>
      <c r="L1019" s="10">
        <v>46273</v>
      </c>
      <c r="M1019" s="6" t="s">
        <v>13353</v>
      </c>
      <c r="N1019" s="6" t="str">
        <f>IF(COUNTIF($A$2:A1019,A1019)&gt;1,"DUP","OK")</f>
        <v>OK</v>
      </c>
      <c r="O1019" s="6" t="str">
        <f t="shared" si="46"/>
        <v>ORD26003518</v>
      </c>
      <c r="P1019" s="6" t="str">
        <f t="shared" si="47"/>
        <v>Sep</v>
      </c>
      <c r="Q1019" s="6"/>
      <c r="R1019" s="9"/>
      <c r="S1019" s="8"/>
      <c r="T1019" s="8"/>
      <c r="U1019" s="8"/>
      <c r="V1019" s="8"/>
      <c r="W1019" s="8"/>
      <c r="X1019" s="6"/>
      <c r="Y1019" s="6"/>
    </row>
    <row r="1020" spans="1:25" x14ac:dyDescent="0.3">
      <c r="A1020" s="6" t="s">
        <v>13488</v>
      </c>
      <c r="B1020" s="6"/>
      <c r="C1020" s="6" t="s">
        <v>7039</v>
      </c>
      <c r="D1020" s="6" t="str">
        <f t="shared" si="45"/>
        <v>ORD26003534</v>
      </c>
      <c r="E1020" s="10">
        <v>46271</v>
      </c>
      <c r="F1020" s="6" t="s">
        <v>12294</v>
      </c>
      <c r="G1020" s="6" t="s">
        <v>27</v>
      </c>
      <c r="H1020" s="8">
        <v>8348</v>
      </c>
      <c r="I1020" s="8">
        <v>133.57</v>
      </c>
      <c r="J1020" s="8">
        <v>24.04</v>
      </c>
      <c r="K1020" s="8">
        <v>8190.39</v>
      </c>
      <c r="L1020" s="10">
        <v>46273</v>
      </c>
      <c r="M1020" s="6" t="s">
        <v>13353</v>
      </c>
      <c r="N1020" s="6" t="str">
        <f>IF(COUNTIF($A$2:A1020,A1020)&gt;1,"DUP","OK")</f>
        <v>OK</v>
      </c>
      <c r="O1020" s="6" t="str">
        <f t="shared" si="46"/>
        <v>ORD26003534</v>
      </c>
      <c r="P1020" s="6" t="str">
        <f t="shared" si="47"/>
        <v>Sep</v>
      </c>
      <c r="Q1020" s="6"/>
      <c r="R1020" s="9"/>
      <c r="S1020" s="8"/>
      <c r="T1020" s="8"/>
      <c r="U1020" s="8"/>
      <c r="V1020" s="8"/>
      <c r="W1020" s="8"/>
      <c r="X1020" s="6"/>
      <c r="Y1020" s="6"/>
    </row>
    <row r="1021" spans="1:25" x14ac:dyDescent="0.3">
      <c r="A1021" s="6" t="s">
        <v>13489</v>
      </c>
      <c r="B1021" s="6"/>
      <c r="C1021" s="6" t="s">
        <v>7051</v>
      </c>
      <c r="D1021" s="6" t="str">
        <f t="shared" si="45"/>
        <v>ORD26003540</v>
      </c>
      <c r="E1021" s="10">
        <v>46271</v>
      </c>
      <c r="F1021" s="6" t="s">
        <v>12294</v>
      </c>
      <c r="G1021" s="6" t="s">
        <v>27</v>
      </c>
      <c r="H1021" s="8">
        <v>1799</v>
      </c>
      <c r="I1021" s="8">
        <v>32.380000000000003</v>
      </c>
      <c r="J1021" s="8">
        <v>5.83</v>
      </c>
      <c r="K1021" s="8">
        <v>1760.79</v>
      </c>
      <c r="L1021" s="10">
        <v>46273</v>
      </c>
      <c r="M1021" s="6" t="s">
        <v>13353</v>
      </c>
      <c r="N1021" s="6" t="str">
        <f>IF(COUNTIF($A$2:A1021,A1021)&gt;1,"DUP","OK")</f>
        <v>OK</v>
      </c>
      <c r="O1021" s="6" t="str">
        <f t="shared" si="46"/>
        <v>ORD26003540</v>
      </c>
      <c r="P1021" s="6" t="str">
        <f t="shared" si="47"/>
        <v>Sep</v>
      </c>
      <c r="Q1021" s="6"/>
      <c r="R1021" s="9"/>
      <c r="S1021" s="8"/>
      <c r="T1021" s="8"/>
      <c r="U1021" s="8"/>
      <c r="V1021" s="8"/>
      <c r="W1021" s="8"/>
      <c r="X1021" s="6"/>
      <c r="Y1021" s="6"/>
    </row>
    <row r="1022" spans="1:25" x14ac:dyDescent="0.3">
      <c r="A1022" s="6" t="s">
        <v>13490</v>
      </c>
      <c r="B1022" s="6"/>
      <c r="C1022" s="6" t="s">
        <v>13491</v>
      </c>
      <c r="D1022" s="6" t="str">
        <f t="shared" si="45"/>
        <v>ORD26003555</v>
      </c>
      <c r="E1022" s="10">
        <v>46271</v>
      </c>
      <c r="F1022" s="6" t="s">
        <v>12294</v>
      </c>
      <c r="G1022" s="6" t="s">
        <v>27</v>
      </c>
      <c r="H1022" s="8">
        <v>299</v>
      </c>
      <c r="I1022" s="8">
        <v>5.38</v>
      </c>
      <c r="J1022" s="8">
        <v>0.97</v>
      </c>
      <c r="K1022" s="8">
        <v>292.64999999999998</v>
      </c>
      <c r="L1022" s="10">
        <v>46273</v>
      </c>
      <c r="M1022" s="6" t="s">
        <v>13353</v>
      </c>
      <c r="N1022" s="6" t="str">
        <f>IF(COUNTIF($A$2:A1022,A1022)&gt;1,"DUP","OK")</f>
        <v>OK</v>
      </c>
      <c r="O1022" s="6" t="str">
        <f t="shared" si="46"/>
        <v>ORD26003555</v>
      </c>
      <c r="P1022" s="6" t="str">
        <f t="shared" si="47"/>
        <v>Sep</v>
      </c>
      <c r="Q1022" s="6"/>
      <c r="R1022" s="9"/>
      <c r="S1022" s="8"/>
      <c r="T1022" s="8"/>
      <c r="U1022" s="8"/>
      <c r="V1022" s="8"/>
      <c r="W1022" s="8"/>
      <c r="X1022" s="6"/>
      <c r="Y1022" s="6"/>
    </row>
    <row r="1023" spans="1:25" x14ac:dyDescent="0.3">
      <c r="A1023" s="6" t="s">
        <v>13492</v>
      </c>
      <c r="B1023" s="6"/>
      <c r="C1023" s="6" t="s">
        <v>7120</v>
      </c>
      <c r="D1023" s="6" t="str">
        <f t="shared" si="45"/>
        <v>ORD26003575</v>
      </c>
      <c r="E1023" s="10">
        <v>46271</v>
      </c>
      <c r="F1023" s="6" t="s">
        <v>12294</v>
      </c>
      <c r="G1023" s="6" t="s">
        <v>27</v>
      </c>
      <c r="H1023" s="8">
        <v>3499</v>
      </c>
      <c r="I1023" s="8">
        <v>55.98</v>
      </c>
      <c r="J1023" s="8">
        <v>10.08</v>
      </c>
      <c r="K1023" s="8">
        <v>3432.94</v>
      </c>
      <c r="L1023" s="10">
        <v>46273</v>
      </c>
      <c r="M1023" s="6" t="s">
        <v>13353</v>
      </c>
      <c r="N1023" s="6" t="str">
        <f>IF(COUNTIF($A$2:A1023,A1023)&gt;1,"DUP","OK")</f>
        <v>OK</v>
      </c>
      <c r="O1023" s="6" t="str">
        <f t="shared" si="46"/>
        <v>ORD26003575</v>
      </c>
      <c r="P1023" s="6" t="str">
        <f t="shared" si="47"/>
        <v>Sep</v>
      </c>
      <c r="Q1023" s="6"/>
      <c r="R1023" s="9"/>
      <c r="S1023" s="8"/>
      <c r="T1023" s="8"/>
      <c r="U1023" s="8"/>
      <c r="V1023" s="8"/>
      <c r="W1023" s="8"/>
      <c r="X1023" s="6"/>
      <c r="Y1023" s="6"/>
    </row>
    <row r="1024" spans="1:25" x14ac:dyDescent="0.3">
      <c r="A1024" s="6" t="s">
        <v>13493</v>
      </c>
      <c r="B1024" s="6"/>
      <c r="C1024" s="6" t="s">
        <v>7128</v>
      </c>
      <c r="D1024" s="6" t="str">
        <f t="shared" si="45"/>
        <v>ORD26003579</v>
      </c>
      <c r="E1024" s="10">
        <v>46271</v>
      </c>
      <c r="F1024" s="6" t="s">
        <v>12294</v>
      </c>
      <c r="G1024" s="6" t="s">
        <v>27</v>
      </c>
      <c r="H1024" s="8">
        <v>7999</v>
      </c>
      <c r="I1024" s="8">
        <v>127.98</v>
      </c>
      <c r="J1024" s="8">
        <v>23.04</v>
      </c>
      <c r="K1024" s="8">
        <v>7847.98</v>
      </c>
      <c r="L1024" s="10">
        <v>46273</v>
      </c>
      <c r="M1024" s="6" t="s">
        <v>13353</v>
      </c>
      <c r="N1024" s="6" t="str">
        <f>IF(COUNTIF($A$2:A1024,A1024)&gt;1,"DUP","OK")</f>
        <v>OK</v>
      </c>
      <c r="O1024" s="6" t="str">
        <f t="shared" si="46"/>
        <v>ORD26003579</v>
      </c>
      <c r="P1024" s="6" t="str">
        <f t="shared" si="47"/>
        <v>Sep</v>
      </c>
      <c r="Q1024" s="6"/>
      <c r="R1024" s="9"/>
      <c r="S1024" s="8"/>
      <c r="T1024" s="8"/>
      <c r="U1024" s="8"/>
      <c r="V1024" s="8"/>
      <c r="W1024" s="8"/>
      <c r="X1024" s="6"/>
      <c r="Y1024" s="6"/>
    </row>
    <row r="1025" spans="1:25" x14ac:dyDescent="0.3">
      <c r="A1025" s="6" t="s">
        <v>13494</v>
      </c>
      <c r="B1025" s="6"/>
      <c r="C1025" s="6" t="s">
        <v>7132</v>
      </c>
      <c r="D1025" s="6" t="str">
        <f t="shared" si="45"/>
        <v>ORD26003581</v>
      </c>
      <c r="E1025" s="10">
        <v>46271</v>
      </c>
      <c r="F1025" s="6" t="s">
        <v>12294</v>
      </c>
      <c r="G1025" s="6" t="s">
        <v>18</v>
      </c>
      <c r="H1025" s="8">
        <v>1898</v>
      </c>
      <c r="I1025" s="8">
        <v>0</v>
      </c>
      <c r="J1025" s="8">
        <v>0</v>
      </c>
      <c r="K1025" s="8">
        <v>1898</v>
      </c>
      <c r="L1025" s="10">
        <v>46273</v>
      </c>
      <c r="M1025" s="6" t="s">
        <v>13353</v>
      </c>
      <c r="N1025" s="6" t="str">
        <f>IF(COUNTIF($A$2:A1025,A1025)&gt;1,"DUP","OK")</f>
        <v>OK</v>
      </c>
      <c r="O1025" s="6" t="str">
        <f t="shared" si="46"/>
        <v>ORD26003581</v>
      </c>
      <c r="P1025" s="6" t="str">
        <f t="shared" si="47"/>
        <v>Sep</v>
      </c>
      <c r="Q1025" s="6"/>
      <c r="R1025" s="9"/>
      <c r="S1025" s="8"/>
      <c r="T1025" s="8"/>
      <c r="U1025" s="8"/>
      <c r="V1025" s="8"/>
      <c r="W1025" s="8"/>
      <c r="X1025" s="6"/>
      <c r="Y1025" s="6"/>
    </row>
    <row r="1026" spans="1:25" x14ac:dyDescent="0.3">
      <c r="A1026" s="6" t="s">
        <v>13495</v>
      </c>
      <c r="B1026" s="6"/>
      <c r="C1026" s="6" t="s">
        <v>7293</v>
      </c>
      <c r="D1026" s="6" t="str">
        <f t="shared" ref="D1026:D1089" si="48">UPPER(SUBSTITUTE(TRIM(C1026),"-",""))</f>
        <v>ORD26003665</v>
      </c>
      <c r="E1026" s="10">
        <v>46271</v>
      </c>
      <c r="F1026" s="6" t="s">
        <v>12294</v>
      </c>
      <c r="G1026" s="6" t="s">
        <v>43</v>
      </c>
      <c r="H1026" s="8">
        <v>3298</v>
      </c>
      <c r="I1026" s="8">
        <v>39.58</v>
      </c>
      <c r="J1026" s="8">
        <v>7.12</v>
      </c>
      <c r="K1026" s="8">
        <v>3251.3</v>
      </c>
      <c r="L1026" s="10">
        <v>46273</v>
      </c>
      <c r="M1026" s="6" t="s">
        <v>13353</v>
      </c>
      <c r="N1026" s="6" t="str">
        <f>IF(COUNTIF($A$2:A1026,A1026)&gt;1,"DUP","OK")</f>
        <v>OK</v>
      </c>
      <c r="O1026" s="6" t="str">
        <f t="shared" ref="O1026:O1089" si="49">IF(F1026="REFUND",INDEX($D$2:$D$5743,MATCH(B1026,$A$2:$A$5743,0)),D1026)</f>
        <v>ORD26003665</v>
      </c>
      <c r="P1026" s="6" t="str">
        <f t="shared" ref="P1026:P1089" si="50">IF(L1026&gt;DATE(2026,9,30),"Oct-Due","Sep")</f>
        <v>Sep</v>
      </c>
      <c r="Q1026" s="6"/>
      <c r="R1026" s="9"/>
      <c r="S1026" s="8"/>
      <c r="T1026" s="8"/>
      <c r="U1026" s="8"/>
      <c r="V1026" s="8"/>
      <c r="W1026" s="8"/>
      <c r="X1026" s="6"/>
      <c r="Y1026" s="6"/>
    </row>
    <row r="1027" spans="1:25" x14ac:dyDescent="0.3">
      <c r="A1027" s="6" t="s">
        <v>13496</v>
      </c>
      <c r="B1027" s="6"/>
      <c r="C1027" s="6" t="s">
        <v>7308</v>
      </c>
      <c r="D1027" s="6" t="str">
        <f t="shared" si="48"/>
        <v>ORD26003673</v>
      </c>
      <c r="E1027" s="10">
        <v>46271</v>
      </c>
      <c r="F1027" s="6" t="s">
        <v>12294</v>
      </c>
      <c r="G1027" s="6" t="s">
        <v>18</v>
      </c>
      <c r="H1027" s="8">
        <v>1299</v>
      </c>
      <c r="I1027" s="8">
        <v>0</v>
      </c>
      <c r="J1027" s="8">
        <v>0</v>
      </c>
      <c r="K1027" s="8">
        <v>1299</v>
      </c>
      <c r="L1027" s="10">
        <v>46273</v>
      </c>
      <c r="M1027" s="6" t="s">
        <v>13353</v>
      </c>
      <c r="N1027" s="6" t="str">
        <f>IF(COUNTIF($A$2:A1027,A1027)&gt;1,"DUP","OK")</f>
        <v>OK</v>
      </c>
      <c r="O1027" s="6" t="str">
        <f t="shared" si="49"/>
        <v>ORD26003673</v>
      </c>
      <c r="P1027" s="6" t="str">
        <f t="shared" si="50"/>
        <v>Sep</v>
      </c>
      <c r="Q1027" s="6"/>
      <c r="R1027" s="9"/>
      <c r="S1027" s="8"/>
      <c r="T1027" s="8"/>
      <c r="U1027" s="8"/>
      <c r="V1027" s="8"/>
      <c r="W1027" s="8"/>
      <c r="X1027" s="6"/>
      <c r="Y1027" s="6"/>
    </row>
    <row r="1028" spans="1:25" x14ac:dyDescent="0.3">
      <c r="A1028" s="6" t="s">
        <v>13497</v>
      </c>
      <c r="B1028" s="6"/>
      <c r="C1028" s="6" t="s">
        <v>7789</v>
      </c>
      <c r="D1028" s="6" t="str">
        <f t="shared" si="48"/>
        <v>ORD26003916</v>
      </c>
      <c r="E1028" s="10">
        <v>46271</v>
      </c>
      <c r="F1028" s="6" t="s">
        <v>12294</v>
      </c>
      <c r="G1028" s="6" t="s">
        <v>18</v>
      </c>
      <c r="H1028" s="8">
        <v>2398</v>
      </c>
      <c r="I1028" s="8">
        <v>7.19</v>
      </c>
      <c r="J1028" s="8">
        <v>1.29</v>
      </c>
      <c r="K1028" s="8">
        <v>2389.52</v>
      </c>
      <c r="L1028" s="10">
        <v>46273</v>
      </c>
      <c r="M1028" s="6" t="s">
        <v>13353</v>
      </c>
      <c r="N1028" s="6" t="str">
        <f>IF(COUNTIF($A$2:A1028,A1028)&gt;1,"DUP","OK")</f>
        <v>OK</v>
      </c>
      <c r="O1028" s="6" t="str">
        <f t="shared" si="49"/>
        <v>ORD26003916</v>
      </c>
      <c r="P1028" s="6" t="str">
        <f t="shared" si="50"/>
        <v>Sep</v>
      </c>
      <c r="Q1028" s="6"/>
      <c r="R1028" s="9"/>
      <c r="S1028" s="8"/>
      <c r="T1028" s="8"/>
      <c r="U1028" s="8"/>
      <c r="V1028" s="8"/>
      <c r="W1028" s="8"/>
      <c r="X1028" s="6"/>
      <c r="Y1028" s="6"/>
    </row>
    <row r="1029" spans="1:25" x14ac:dyDescent="0.3">
      <c r="A1029" s="6" t="s">
        <v>13498</v>
      </c>
      <c r="B1029" s="6"/>
      <c r="C1029" s="6" t="s">
        <v>7830</v>
      </c>
      <c r="D1029" s="6" t="str">
        <f t="shared" si="48"/>
        <v>ORD26003937</v>
      </c>
      <c r="E1029" s="10">
        <v>46271</v>
      </c>
      <c r="F1029" s="6" t="s">
        <v>12294</v>
      </c>
      <c r="G1029" s="6" t="s">
        <v>18</v>
      </c>
      <c r="H1029" s="8">
        <v>2999</v>
      </c>
      <c r="I1029" s="8">
        <v>9</v>
      </c>
      <c r="J1029" s="8">
        <v>1.62</v>
      </c>
      <c r="K1029" s="8">
        <v>2988.38</v>
      </c>
      <c r="L1029" s="10">
        <v>46273</v>
      </c>
      <c r="M1029" s="6" t="s">
        <v>13353</v>
      </c>
      <c r="N1029" s="6" t="str">
        <f>IF(COUNTIF($A$2:A1029,A1029)&gt;1,"DUP","OK")</f>
        <v>OK</v>
      </c>
      <c r="O1029" s="6" t="str">
        <f t="shared" si="49"/>
        <v>ORD26003937</v>
      </c>
      <c r="P1029" s="6" t="str">
        <f t="shared" si="50"/>
        <v>Sep</v>
      </c>
      <c r="Q1029" s="6"/>
      <c r="R1029" s="9"/>
      <c r="S1029" s="8"/>
      <c r="T1029" s="8"/>
      <c r="U1029" s="8"/>
      <c r="V1029" s="8"/>
      <c r="W1029" s="8"/>
      <c r="X1029" s="6"/>
      <c r="Y1029" s="6"/>
    </row>
    <row r="1030" spans="1:25" x14ac:dyDescent="0.3">
      <c r="A1030" s="6" t="s">
        <v>13499</v>
      </c>
      <c r="B1030" s="6"/>
      <c r="C1030" s="6" t="s">
        <v>7947</v>
      </c>
      <c r="D1030" s="6" t="str">
        <f t="shared" si="48"/>
        <v>ORD26003996</v>
      </c>
      <c r="E1030" s="10">
        <v>46271</v>
      </c>
      <c r="F1030" s="6" t="s">
        <v>12294</v>
      </c>
      <c r="G1030" s="6" t="s">
        <v>18</v>
      </c>
      <c r="H1030" s="8">
        <v>2999</v>
      </c>
      <c r="I1030" s="8">
        <v>9</v>
      </c>
      <c r="J1030" s="8">
        <v>1.62</v>
      </c>
      <c r="K1030" s="8">
        <v>2988.38</v>
      </c>
      <c r="L1030" s="10">
        <v>46273</v>
      </c>
      <c r="M1030" s="6" t="s">
        <v>13353</v>
      </c>
      <c r="N1030" s="6" t="str">
        <f>IF(COUNTIF($A$2:A1030,A1030)&gt;1,"DUP","OK")</f>
        <v>OK</v>
      </c>
      <c r="O1030" s="6" t="str">
        <f t="shared" si="49"/>
        <v>ORD26003996</v>
      </c>
      <c r="P1030" s="6" t="str">
        <f t="shared" si="50"/>
        <v>Sep</v>
      </c>
      <c r="Q1030" s="6"/>
      <c r="R1030" s="9"/>
      <c r="S1030" s="8"/>
      <c r="T1030" s="8"/>
      <c r="U1030" s="8"/>
      <c r="V1030" s="8"/>
      <c r="W1030" s="8"/>
      <c r="X1030" s="6"/>
      <c r="Y1030" s="6"/>
    </row>
    <row r="1031" spans="1:25" x14ac:dyDescent="0.3">
      <c r="A1031" s="6" t="s">
        <v>13500</v>
      </c>
      <c r="B1031" s="6"/>
      <c r="C1031" s="6" t="s">
        <v>7965</v>
      </c>
      <c r="D1031" s="6" t="str">
        <f t="shared" si="48"/>
        <v>ORD26004006</v>
      </c>
      <c r="E1031" s="10">
        <v>46271</v>
      </c>
      <c r="F1031" s="6" t="s">
        <v>12294</v>
      </c>
      <c r="G1031" s="6" t="s">
        <v>18</v>
      </c>
      <c r="H1031" s="8">
        <v>1798</v>
      </c>
      <c r="I1031" s="8">
        <v>0</v>
      </c>
      <c r="J1031" s="8">
        <v>0</v>
      </c>
      <c r="K1031" s="8">
        <v>1798</v>
      </c>
      <c r="L1031" s="10">
        <v>46273</v>
      </c>
      <c r="M1031" s="6" t="s">
        <v>13353</v>
      </c>
      <c r="N1031" s="6" t="str">
        <f>IF(COUNTIF($A$2:A1031,A1031)&gt;1,"DUP","OK")</f>
        <v>OK</v>
      </c>
      <c r="O1031" s="6" t="str">
        <f t="shared" si="49"/>
        <v>ORD26004006</v>
      </c>
      <c r="P1031" s="6" t="str">
        <f t="shared" si="50"/>
        <v>Sep</v>
      </c>
      <c r="Q1031" s="6"/>
      <c r="R1031" s="9"/>
      <c r="S1031" s="8"/>
      <c r="T1031" s="8"/>
      <c r="U1031" s="8"/>
      <c r="V1031" s="8"/>
      <c r="W1031" s="8"/>
      <c r="X1031" s="6"/>
      <c r="Y1031" s="6"/>
    </row>
    <row r="1032" spans="1:25" x14ac:dyDescent="0.3">
      <c r="A1032" s="6" t="s">
        <v>13501</v>
      </c>
      <c r="B1032" s="6"/>
      <c r="C1032" s="6" t="s">
        <v>8047</v>
      </c>
      <c r="D1032" s="6" t="str">
        <f t="shared" si="48"/>
        <v>ORD26004048</v>
      </c>
      <c r="E1032" s="10">
        <v>46271</v>
      </c>
      <c r="F1032" s="6" t="s">
        <v>12294</v>
      </c>
      <c r="G1032" s="6" t="s">
        <v>27</v>
      </c>
      <c r="H1032" s="8">
        <v>7999</v>
      </c>
      <c r="I1032" s="8">
        <v>127.98</v>
      </c>
      <c r="J1032" s="8">
        <v>23.04</v>
      </c>
      <c r="K1032" s="8">
        <v>7847.98</v>
      </c>
      <c r="L1032" s="10">
        <v>46273</v>
      </c>
      <c r="M1032" s="6" t="s">
        <v>13353</v>
      </c>
      <c r="N1032" s="6" t="str">
        <f>IF(COUNTIF($A$2:A1032,A1032)&gt;1,"DUP","OK")</f>
        <v>OK</v>
      </c>
      <c r="O1032" s="6" t="str">
        <f t="shared" si="49"/>
        <v>ORD26004048</v>
      </c>
      <c r="P1032" s="6" t="str">
        <f t="shared" si="50"/>
        <v>Sep</v>
      </c>
      <c r="Q1032" s="6"/>
      <c r="R1032" s="9"/>
      <c r="S1032" s="8"/>
      <c r="T1032" s="8"/>
      <c r="U1032" s="8"/>
      <c r="V1032" s="8"/>
      <c r="W1032" s="8"/>
      <c r="X1032" s="6"/>
      <c r="Y1032" s="6"/>
    </row>
    <row r="1033" spans="1:25" x14ac:dyDescent="0.3">
      <c r="A1033" s="6" t="s">
        <v>13502</v>
      </c>
      <c r="B1033" s="6"/>
      <c r="C1033" s="6" t="s">
        <v>8117</v>
      </c>
      <c r="D1033" s="6" t="str">
        <f t="shared" si="48"/>
        <v>ORD26004084</v>
      </c>
      <c r="E1033" s="10">
        <v>46271</v>
      </c>
      <c r="F1033" s="6" t="s">
        <v>12294</v>
      </c>
      <c r="G1033" s="6" t="s">
        <v>18</v>
      </c>
      <c r="H1033" s="8">
        <v>3397</v>
      </c>
      <c r="I1033" s="8">
        <v>10.19</v>
      </c>
      <c r="J1033" s="8">
        <v>1.83</v>
      </c>
      <c r="K1033" s="8">
        <v>3384.98</v>
      </c>
      <c r="L1033" s="10">
        <v>46273</v>
      </c>
      <c r="M1033" s="6" t="s">
        <v>13353</v>
      </c>
      <c r="N1033" s="6" t="str">
        <f>IF(COUNTIF($A$2:A1033,A1033)&gt;1,"DUP","OK")</f>
        <v>OK</v>
      </c>
      <c r="O1033" s="6" t="str">
        <f t="shared" si="49"/>
        <v>ORD26004084</v>
      </c>
      <c r="P1033" s="6" t="str">
        <f t="shared" si="50"/>
        <v>Sep</v>
      </c>
      <c r="Q1033" s="6"/>
      <c r="R1033" s="9"/>
      <c r="S1033" s="8"/>
      <c r="T1033" s="8"/>
      <c r="U1033" s="8"/>
      <c r="V1033" s="8"/>
      <c r="W1033" s="8"/>
      <c r="X1033" s="6"/>
      <c r="Y1033" s="6"/>
    </row>
    <row r="1034" spans="1:25" x14ac:dyDescent="0.3">
      <c r="A1034" s="6" t="s">
        <v>13503</v>
      </c>
      <c r="B1034" s="6"/>
      <c r="C1034" s="6" t="s">
        <v>8339</v>
      </c>
      <c r="D1034" s="6" t="str">
        <f t="shared" si="48"/>
        <v>ORD26004199</v>
      </c>
      <c r="E1034" s="10">
        <v>46271</v>
      </c>
      <c r="F1034" s="6" t="s">
        <v>12294</v>
      </c>
      <c r="G1034" s="6" t="s">
        <v>27</v>
      </c>
      <c r="H1034" s="8">
        <v>799</v>
      </c>
      <c r="I1034" s="8">
        <v>14.38</v>
      </c>
      <c r="J1034" s="8">
        <v>2.59</v>
      </c>
      <c r="K1034" s="8">
        <v>782.03</v>
      </c>
      <c r="L1034" s="10">
        <v>46273</v>
      </c>
      <c r="M1034" s="6" t="s">
        <v>13353</v>
      </c>
      <c r="N1034" s="6" t="str">
        <f>IF(COUNTIF($A$2:A1034,A1034)&gt;1,"DUP","OK")</f>
        <v>OK</v>
      </c>
      <c r="O1034" s="6" t="str">
        <f t="shared" si="49"/>
        <v>ORD26004199</v>
      </c>
      <c r="P1034" s="6" t="str">
        <f t="shared" si="50"/>
        <v>Sep</v>
      </c>
      <c r="Q1034" s="6"/>
      <c r="R1034" s="9"/>
      <c r="S1034" s="8"/>
      <c r="T1034" s="8"/>
      <c r="U1034" s="8"/>
      <c r="V1034" s="8"/>
      <c r="W1034" s="8"/>
      <c r="X1034" s="6"/>
      <c r="Y1034" s="6"/>
    </row>
    <row r="1035" spans="1:25" x14ac:dyDescent="0.3">
      <c r="A1035" s="6" t="s">
        <v>13504</v>
      </c>
      <c r="B1035" s="6"/>
      <c r="C1035" s="6" t="s">
        <v>8485</v>
      </c>
      <c r="D1035" s="6" t="str">
        <f t="shared" si="48"/>
        <v>ORD26004274</v>
      </c>
      <c r="E1035" s="10">
        <v>46271</v>
      </c>
      <c r="F1035" s="6" t="s">
        <v>12294</v>
      </c>
      <c r="G1035" s="6" t="s">
        <v>18</v>
      </c>
      <c r="H1035" s="8">
        <v>4999</v>
      </c>
      <c r="I1035" s="8">
        <v>15</v>
      </c>
      <c r="J1035" s="8">
        <v>2.7</v>
      </c>
      <c r="K1035" s="8">
        <v>4981.3</v>
      </c>
      <c r="L1035" s="10">
        <v>46273</v>
      </c>
      <c r="M1035" s="6" t="s">
        <v>13353</v>
      </c>
      <c r="N1035" s="6" t="str">
        <f>IF(COUNTIF($A$2:A1035,A1035)&gt;1,"DUP","OK")</f>
        <v>OK</v>
      </c>
      <c r="O1035" s="6" t="str">
        <f t="shared" si="49"/>
        <v>ORD26004274</v>
      </c>
      <c r="P1035" s="6" t="str">
        <f t="shared" si="50"/>
        <v>Sep</v>
      </c>
      <c r="Q1035" s="6"/>
      <c r="R1035" s="9"/>
      <c r="S1035" s="8"/>
      <c r="T1035" s="8"/>
      <c r="U1035" s="8"/>
      <c r="V1035" s="8"/>
      <c r="W1035" s="8"/>
      <c r="X1035" s="6"/>
      <c r="Y1035" s="6"/>
    </row>
    <row r="1036" spans="1:25" x14ac:dyDescent="0.3">
      <c r="A1036" s="6" t="s">
        <v>13505</v>
      </c>
      <c r="B1036" s="6"/>
      <c r="C1036" s="6" t="s">
        <v>8525</v>
      </c>
      <c r="D1036" s="6" t="str">
        <f t="shared" si="48"/>
        <v>ORD26004294</v>
      </c>
      <c r="E1036" s="10">
        <v>46271</v>
      </c>
      <c r="F1036" s="6" t="s">
        <v>12294</v>
      </c>
      <c r="G1036" s="6" t="s">
        <v>18</v>
      </c>
      <c r="H1036" s="8">
        <v>4347</v>
      </c>
      <c r="I1036" s="8">
        <v>13.04</v>
      </c>
      <c r="J1036" s="8">
        <v>2.35</v>
      </c>
      <c r="K1036" s="8">
        <v>4331.6099999999997</v>
      </c>
      <c r="L1036" s="10">
        <v>46273</v>
      </c>
      <c r="M1036" s="6" t="s">
        <v>13353</v>
      </c>
      <c r="N1036" s="6" t="str">
        <f>IF(COUNTIF($A$2:A1036,A1036)&gt;1,"DUP","OK")</f>
        <v>OK</v>
      </c>
      <c r="O1036" s="6" t="str">
        <f t="shared" si="49"/>
        <v>ORD26004294</v>
      </c>
      <c r="P1036" s="6" t="str">
        <f t="shared" si="50"/>
        <v>Sep</v>
      </c>
      <c r="Q1036" s="6"/>
      <c r="R1036" s="9"/>
      <c r="S1036" s="8"/>
      <c r="T1036" s="8"/>
      <c r="U1036" s="8"/>
      <c r="V1036" s="8"/>
      <c r="W1036" s="8"/>
      <c r="X1036" s="6"/>
      <c r="Y1036" s="6"/>
    </row>
    <row r="1037" spans="1:25" x14ac:dyDescent="0.3">
      <c r="A1037" s="6" t="s">
        <v>13506</v>
      </c>
      <c r="B1037" s="6"/>
      <c r="C1037" s="6" t="s">
        <v>8543</v>
      </c>
      <c r="D1037" s="6" t="str">
        <f t="shared" si="48"/>
        <v>ORD26004303</v>
      </c>
      <c r="E1037" s="10">
        <v>46271</v>
      </c>
      <c r="F1037" s="6" t="s">
        <v>12294</v>
      </c>
      <c r="G1037" s="6" t="s">
        <v>18</v>
      </c>
      <c r="H1037" s="8">
        <v>1499</v>
      </c>
      <c r="I1037" s="8">
        <v>0</v>
      </c>
      <c r="J1037" s="8">
        <v>0</v>
      </c>
      <c r="K1037" s="8">
        <v>1499</v>
      </c>
      <c r="L1037" s="10">
        <v>46273</v>
      </c>
      <c r="M1037" s="6" t="s">
        <v>13353</v>
      </c>
      <c r="N1037" s="6" t="str">
        <f>IF(COUNTIF($A$2:A1037,A1037)&gt;1,"DUP","OK")</f>
        <v>OK</v>
      </c>
      <c r="O1037" s="6" t="str">
        <f t="shared" si="49"/>
        <v>ORD26004303</v>
      </c>
      <c r="P1037" s="6" t="str">
        <f t="shared" si="50"/>
        <v>Sep</v>
      </c>
      <c r="Q1037" s="6"/>
      <c r="R1037" s="9"/>
      <c r="S1037" s="8"/>
      <c r="T1037" s="8"/>
      <c r="U1037" s="8"/>
      <c r="V1037" s="8"/>
      <c r="W1037" s="8"/>
      <c r="X1037" s="6"/>
      <c r="Y1037" s="6"/>
    </row>
    <row r="1038" spans="1:25" x14ac:dyDescent="0.3">
      <c r="A1038" s="6" t="s">
        <v>13507</v>
      </c>
      <c r="B1038" s="6"/>
      <c r="C1038" s="6" t="s">
        <v>8776</v>
      </c>
      <c r="D1038" s="6" t="str">
        <f t="shared" si="48"/>
        <v>ORD26004421</v>
      </c>
      <c r="E1038" s="10">
        <v>46271</v>
      </c>
      <c r="F1038" s="6" t="s">
        <v>12294</v>
      </c>
      <c r="G1038" s="6" t="s">
        <v>18</v>
      </c>
      <c r="H1038" s="8">
        <v>349</v>
      </c>
      <c r="I1038" s="8">
        <v>0</v>
      </c>
      <c r="J1038" s="8">
        <v>0</v>
      </c>
      <c r="K1038" s="8">
        <v>349</v>
      </c>
      <c r="L1038" s="10">
        <v>46273</v>
      </c>
      <c r="M1038" s="6" t="s">
        <v>13353</v>
      </c>
      <c r="N1038" s="6" t="str">
        <f>IF(COUNTIF($A$2:A1038,A1038)&gt;1,"DUP","OK")</f>
        <v>OK</v>
      </c>
      <c r="O1038" s="6" t="str">
        <f t="shared" si="49"/>
        <v>ORD26004421</v>
      </c>
      <c r="P1038" s="6" t="str">
        <f t="shared" si="50"/>
        <v>Sep</v>
      </c>
      <c r="Q1038" s="6"/>
      <c r="R1038" s="9"/>
      <c r="S1038" s="8"/>
      <c r="T1038" s="8"/>
      <c r="U1038" s="8"/>
      <c r="V1038" s="8"/>
      <c r="W1038" s="8"/>
      <c r="X1038" s="6"/>
      <c r="Y1038" s="6"/>
    </row>
    <row r="1039" spans="1:25" x14ac:dyDescent="0.3">
      <c r="A1039" s="6" t="s">
        <v>13508</v>
      </c>
      <c r="B1039" s="6"/>
      <c r="C1039" s="6" t="s">
        <v>8836</v>
      </c>
      <c r="D1039" s="6" t="str">
        <f t="shared" si="48"/>
        <v>ORD26004452</v>
      </c>
      <c r="E1039" s="10">
        <v>46271</v>
      </c>
      <c r="F1039" s="6" t="s">
        <v>12294</v>
      </c>
      <c r="G1039" s="6" t="s">
        <v>18</v>
      </c>
      <c r="H1039" s="8">
        <v>6297</v>
      </c>
      <c r="I1039" s="8">
        <v>18.89</v>
      </c>
      <c r="J1039" s="8">
        <v>3.4</v>
      </c>
      <c r="K1039" s="8">
        <v>6274.71</v>
      </c>
      <c r="L1039" s="10">
        <v>46273</v>
      </c>
      <c r="M1039" s="6" t="s">
        <v>13353</v>
      </c>
      <c r="N1039" s="6" t="str">
        <f>IF(COUNTIF($A$2:A1039,A1039)&gt;1,"DUP","OK")</f>
        <v>OK</v>
      </c>
      <c r="O1039" s="6" t="str">
        <f t="shared" si="49"/>
        <v>ORD26004452</v>
      </c>
      <c r="P1039" s="6" t="str">
        <f t="shared" si="50"/>
        <v>Sep</v>
      </c>
      <c r="Q1039" s="6"/>
      <c r="R1039" s="9"/>
      <c r="S1039" s="8"/>
      <c r="T1039" s="8"/>
      <c r="U1039" s="8"/>
      <c r="V1039" s="8"/>
      <c r="W1039" s="8"/>
      <c r="X1039" s="6"/>
      <c r="Y1039" s="6"/>
    </row>
    <row r="1040" spans="1:25" x14ac:dyDescent="0.3">
      <c r="A1040" s="6" t="s">
        <v>13509</v>
      </c>
      <c r="B1040" s="6"/>
      <c r="C1040" s="6" t="s">
        <v>8848</v>
      </c>
      <c r="D1040" s="6" t="str">
        <f t="shared" si="48"/>
        <v>ORD26004458</v>
      </c>
      <c r="E1040" s="10">
        <v>46271</v>
      </c>
      <c r="F1040" s="6" t="s">
        <v>12294</v>
      </c>
      <c r="G1040" s="6" t="s">
        <v>27</v>
      </c>
      <c r="H1040" s="8">
        <v>299</v>
      </c>
      <c r="I1040" s="8">
        <v>5.38</v>
      </c>
      <c r="J1040" s="8">
        <v>0.97</v>
      </c>
      <c r="K1040" s="8">
        <v>292.64999999999998</v>
      </c>
      <c r="L1040" s="10">
        <v>46273</v>
      </c>
      <c r="M1040" s="6" t="s">
        <v>13353</v>
      </c>
      <c r="N1040" s="6" t="str">
        <f>IF(COUNTIF($A$2:A1040,A1040)&gt;1,"DUP","OK")</f>
        <v>OK</v>
      </c>
      <c r="O1040" s="6" t="str">
        <f t="shared" si="49"/>
        <v>ORD26004458</v>
      </c>
      <c r="P1040" s="6" t="str">
        <f t="shared" si="50"/>
        <v>Sep</v>
      </c>
      <c r="Q1040" s="6"/>
      <c r="R1040" s="9"/>
      <c r="S1040" s="8"/>
      <c r="T1040" s="8"/>
      <c r="U1040" s="8"/>
      <c r="V1040" s="8"/>
      <c r="W1040" s="8"/>
      <c r="X1040" s="6"/>
      <c r="Y1040" s="6"/>
    </row>
    <row r="1041" spans="1:25" x14ac:dyDescent="0.3">
      <c r="A1041" s="6" t="s">
        <v>13510</v>
      </c>
      <c r="B1041" s="6"/>
      <c r="C1041" s="6" t="s">
        <v>13511</v>
      </c>
      <c r="D1041" s="6" t="str">
        <f t="shared" si="48"/>
        <v>ORD26004499</v>
      </c>
      <c r="E1041" s="10">
        <v>46271</v>
      </c>
      <c r="F1041" s="6" t="s">
        <v>12294</v>
      </c>
      <c r="G1041" s="6" t="s">
        <v>27</v>
      </c>
      <c r="H1041" s="8">
        <v>2598</v>
      </c>
      <c r="I1041" s="8">
        <v>41.57</v>
      </c>
      <c r="J1041" s="8">
        <v>7.48</v>
      </c>
      <c r="K1041" s="8">
        <v>2548.9499999999998</v>
      </c>
      <c r="L1041" s="10">
        <v>46273</v>
      </c>
      <c r="M1041" s="6" t="s">
        <v>13353</v>
      </c>
      <c r="N1041" s="6" t="str">
        <f>IF(COUNTIF($A$2:A1041,A1041)&gt;1,"DUP","OK")</f>
        <v>OK</v>
      </c>
      <c r="O1041" s="6" t="str">
        <f t="shared" si="49"/>
        <v>ORD26004499</v>
      </c>
      <c r="P1041" s="6" t="str">
        <f t="shared" si="50"/>
        <v>Sep</v>
      </c>
      <c r="Q1041" s="6"/>
      <c r="R1041" s="9"/>
      <c r="S1041" s="8"/>
      <c r="T1041" s="8"/>
      <c r="U1041" s="8"/>
      <c r="V1041" s="8"/>
      <c r="W1041" s="8"/>
      <c r="X1041" s="6"/>
      <c r="Y1041" s="6"/>
    </row>
    <row r="1042" spans="1:25" x14ac:dyDescent="0.3">
      <c r="A1042" s="6" t="s">
        <v>13512</v>
      </c>
      <c r="B1042" s="6"/>
      <c r="C1042" s="6" t="s">
        <v>9027</v>
      </c>
      <c r="D1042" s="6" t="str">
        <f t="shared" si="48"/>
        <v>ORD26004550</v>
      </c>
      <c r="E1042" s="10">
        <v>46271</v>
      </c>
      <c r="F1042" s="6" t="s">
        <v>12294</v>
      </c>
      <c r="G1042" s="6" t="s">
        <v>18</v>
      </c>
      <c r="H1042" s="8">
        <v>3798</v>
      </c>
      <c r="I1042" s="8">
        <v>11.39</v>
      </c>
      <c r="J1042" s="8">
        <v>2.0499999999999998</v>
      </c>
      <c r="K1042" s="8">
        <v>3784.56</v>
      </c>
      <c r="L1042" s="10">
        <v>46273</v>
      </c>
      <c r="M1042" s="6" t="s">
        <v>13353</v>
      </c>
      <c r="N1042" s="6" t="str">
        <f>IF(COUNTIF($A$2:A1042,A1042)&gt;1,"DUP","OK")</f>
        <v>OK</v>
      </c>
      <c r="O1042" s="6" t="str">
        <f t="shared" si="49"/>
        <v>ORD26004550</v>
      </c>
      <c r="P1042" s="6" t="str">
        <f t="shared" si="50"/>
        <v>Sep</v>
      </c>
      <c r="Q1042" s="6"/>
      <c r="R1042" s="9"/>
      <c r="S1042" s="8"/>
      <c r="T1042" s="8"/>
      <c r="U1042" s="8"/>
      <c r="V1042" s="8"/>
      <c r="W1042" s="8"/>
      <c r="X1042" s="6"/>
      <c r="Y1042" s="6"/>
    </row>
    <row r="1043" spans="1:25" x14ac:dyDescent="0.3">
      <c r="A1043" s="6" t="s">
        <v>13513</v>
      </c>
      <c r="B1043" s="6"/>
      <c r="C1043" s="6" t="s">
        <v>9067</v>
      </c>
      <c r="D1043" s="6" t="str">
        <f t="shared" si="48"/>
        <v>ORD26004570</v>
      </c>
      <c r="E1043" s="10">
        <v>46271</v>
      </c>
      <c r="F1043" s="6" t="s">
        <v>12294</v>
      </c>
      <c r="G1043" s="6" t="s">
        <v>18</v>
      </c>
      <c r="H1043" s="8">
        <v>2298</v>
      </c>
      <c r="I1043" s="8">
        <v>6.89</v>
      </c>
      <c r="J1043" s="8">
        <v>1.24</v>
      </c>
      <c r="K1043" s="8">
        <v>2289.87</v>
      </c>
      <c r="L1043" s="10">
        <v>46273</v>
      </c>
      <c r="M1043" s="6" t="s">
        <v>13353</v>
      </c>
      <c r="N1043" s="6" t="str">
        <f>IF(COUNTIF($A$2:A1043,A1043)&gt;1,"DUP","OK")</f>
        <v>OK</v>
      </c>
      <c r="O1043" s="6" t="str">
        <f t="shared" si="49"/>
        <v>ORD26004570</v>
      </c>
      <c r="P1043" s="6" t="str">
        <f t="shared" si="50"/>
        <v>Sep</v>
      </c>
      <c r="Q1043" s="6"/>
      <c r="R1043" s="9"/>
      <c r="S1043" s="8"/>
      <c r="T1043" s="8"/>
      <c r="U1043" s="8"/>
      <c r="V1043" s="8"/>
      <c r="W1043" s="8"/>
      <c r="X1043" s="6"/>
      <c r="Y1043" s="6"/>
    </row>
    <row r="1044" spans="1:25" x14ac:dyDescent="0.3">
      <c r="A1044" s="6" t="s">
        <v>13514</v>
      </c>
      <c r="B1044" s="6"/>
      <c r="C1044" s="6" t="s">
        <v>9201</v>
      </c>
      <c r="D1044" s="6" t="str">
        <f t="shared" si="48"/>
        <v>ORD26004639</v>
      </c>
      <c r="E1044" s="10">
        <v>46271</v>
      </c>
      <c r="F1044" s="6" t="s">
        <v>12294</v>
      </c>
      <c r="G1044" s="6" t="s">
        <v>27</v>
      </c>
      <c r="H1044" s="8">
        <v>8348</v>
      </c>
      <c r="I1044" s="8">
        <v>133.57</v>
      </c>
      <c r="J1044" s="8">
        <v>24.04</v>
      </c>
      <c r="K1044" s="8">
        <v>8190.39</v>
      </c>
      <c r="L1044" s="10">
        <v>46273</v>
      </c>
      <c r="M1044" s="6" t="s">
        <v>13353</v>
      </c>
      <c r="N1044" s="6" t="str">
        <f>IF(COUNTIF($A$2:A1044,A1044)&gt;1,"DUP","OK")</f>
        <v>OK</v>
      </c>
      <c r="O1044" s="6" t="str">
        <f t="shared" si="49"/>
        <v>ORD26004639</v>
      </c>
      <c r="P1044" s="6" t="str">
        <f t="shared" si="50"/>
        <v>Sep</v>
      </c>
      <c r="Q1044" s="6"/>
      <c r="R1044" s="9"/>
      <c r="S1044" s="8"/>
      <c r="T1044" s="8"/>
      <c r="U1044" s="8"/>
      <c r="V1044" s="8"/>
      <c r="W1044" s="8"/>
      <c r="X1044" s="6"/>
      <c r="Y1044" s="6"/>
    </row>
    <row r="1045" spans="1:25" x14ac:dyDescent="0.3">
      <c r="A1045" s="6" t="s">
        <v>13515</v>
      </c>
      <c r="B1045" s="6"/>
      <c r="C1045" s="6" t="s">
        <v>13516</v>
      </c>
      <c r="D1045" s="6" t="str">
        <f t="shared" si="48"/>
        <v>ORD26004648</v>
      </c>
      <c r="E1045" s="10">
        <v>46271</v>
      </c>
      <c r="F1045" s="6" t="s">
        <v>12294</v>
      </c>
      <c r="G1045" s="6" t="s">
        <v>18</v>
      </c>
      <c r="H1045" s="8">
        <v>599</v>
      </c>
      <c r="I1045" s="8">
        <v>0</v>
      </c>
      <c r="J1045" s="8">
        <v>0</v>
      </c>
      <c r="K1045" s="8">
        <v>599</v>
      </c>
      <c r="L1045" s="10">
        <v>46273</v>
      </c>
      <c r="M1045" s="6" t="s">
        <v>13353</v>
      </c>
      <c r="N1045" s="6" t="str">
        <f>IF(COUNTIF($A$2:A1045,A1045)&gt;1,"DUP","OK")</f>
        <v>OK</v>
      </c>
      <c r="O1045" s="6" t="str">
        <f t="shared" si="49"/>
        <v>ORD26004648</v>
      </c>
      <c r="P1045" s="6" t="str">
        <f t="shared" si="50"/>
        <v>Sep</v>
      </c>
      <c r="Q1045" s="6"/>
      <c r="R1045" s="9"/>
      <c r="S1045" s="8"/>
      <c r="T1045" s="8"/>
      <c r="U1045" s="8"/>
      <c r="V1045" s="8"/>
      <c r="W1045" s="8"/>
      <c r="X1045" s="6"/>
      <c r="Y1045" s="6"/>
    </row>
    <row r="1046" spans="1:25" x14ac:dyDescent="0.3">
      <c r="A1046" s="6" t="s">
        <v>13517</v>
      </c>
      <c r="B1046" s="6"/>
      <c r="C1046" s="6" t="s">
        <v>9233</v>
      </c>
      <c r="D1046" s="6" t="str">
        <f t="shared" si="48"/>
        <v>ORD26004656</v>
      </c>
      <c r="E1046" s="10">
        <v>46271</v>
      </c>
      <c r="F1046" s="6" t="s">
        <v>12294</v>
      </c>
      <c r="G1046" s="6" t="s">
        <v>18</v>
      </c>
      <c r="H1046" s="8">
        <v>349</v>
      </c>
      <c r="I1046" s="8">
        <v>0</v>
      </c>
      <c r="J1046" s="8">
        <v>0</v>
      </c>
      <c r="K1046" s="8">
        <v>349</v>
      </c>
      <c r="L1046" s="10">
        <v>46273</v>
      </c>
      <c r="M1046" s="6" t="s">
        <v>13353</v>
      </c>
      <c r="N1046" s="6" t="str">
        <f>IF(COUNTIF($A$2:A1046,A1046)&gt;1,"DUP","OK")</f>
        <v>OK</v>
      </c>
      <c r="O1046" s="6" t="str">
        <f t="shared" si="49"/>
        <v>ORD26004656</v>
      </c>
      <c r="P1046" s="6" t="str">
        <f t="shared" si="50"/>
        <v>Sep</v>
      </c>
      <c r="Q1046" s="6"/>
      <c r="R1046" s="9"/>
      <c r="S1046" s="8"/>
      <c r="T1046" s="8"/>
      <c r="U1046" s="8"/>
      <c r="V1046" s="8"/>
      <c r="W1046" s="8"/>
      <c r="X1046" s="6"/>
      <c r="Y1046" s="6"/>
    </row>
    <row r="1047" spans="1:25" x14ac:dyDescent="0.3">
      <c r="A1047" s="6" t="s">
        <v>13518</v>
      </c>
      <c r="B1047" s="6"/>
      <c r="C1047" s="6" t="s">
        <v>9251</v>
      </c>
      <c r="D1047" s="6" t="str">
        <f t="shared" si="48"/>
        <v>ORD26004665</v>
      </c>
      <c r="E1047" s="10">
        <v>46271</v>
      </c>
      <c r="F1047" s="6" t="s">
        <v>12294</v>
      </c>
      <c r="G1047" s="6" t="s">
        <v>54</v>
      </c>
      <c r="H1047" s="8">
        <v>2999</v>
      </c>
      <c r="I1047" s="8">
        <v>50.98</v>
      </c>
      <c r="J1047" s="8">
        <v>9.18</v>
      </c>
      <c r="K1047" s="8">
        <v>2938.84</v>
      </c>
      <c r="L1047" s="10">
        <v>46273</v>
      </c>
      <c r="M1047" s="6" t="s">
        <v>13353</v>
      </c>
      <c r="N1047" s="6" t="str">
        <f>IF(COUNTIF($A$2:A1047,A1047)&gt;1,"DUP","OK")</f>
        <v>OK</v>
      </c>
      <c r="O1047" s="6" t="str">
        <f t="shared" si="49"/>
        <v>ORD26004665</v>
      </c>
      <c r="P1047" s="6" t="str">
        <f t="shared" si="50"/>
        <v>Sep</v>
      </c>
      <c r="Q1047" s="6"/>
      <c r="R1047" s="9"/>
      <c r="S1047" s="8"/>
      <c r="T1047" s="8"/>
      <c r="U1047" s="8"/>
      <c r="V1047" s="8"/>
      <c r="W1047" s="8"/>
      <c r="X1047" s="6"/>
      <c r="Y1047" s="6"/>
    </row>
    <row r="1048" spans="1:25" x14ac:dyDescent="0.3">
      <c r="A1048" s="6" t="s">
        <v>13519</v>
      </c>
      <c r="B1048" s="6"/>
      <c r="C1048" s="6" t="s">
        <v>9268</v>
      </c>
      <c r="D1048" s="6" t="str">
        <f t="shared" si="48"/>
        <v>ORD26004674</v>
      </c>
      <c r="E1048" s="10">
        <v>46271</v>
      </c>
      <c r="F1048" s="6" t="s">
        <v>12294</v>
      </c>
      <c r="G1048" s="6" t="s">
        <v>27</v>
      </c>
      <c r="H1048" s="8">
        <v>499</v>
      </c>
      <c r="I1048" s="8">
        <v>8.98</v>
      </c>
      <c r="J1048" s="8">
        <v>1.62</v>
      </c>
      <c r="K1048" s="8">
        <v>488.4</v>
      </c>
      <c r="L1048" s="10">
        <v>46273</v>
      </c>
      <c r="M1048" s="6" t="s">
        <v>13353</v>
      </c>
      <c r="N1048" s="6" t="str">
        <f>IF(COUNTIF($A$2:A1048,A1048)&gt;1,"DUP","OK")</f>
        <v>OK</v>
      </c>
      <c r="O1048" s="6" t="str">
        <f t="shared" si="49"/>
        <v>ORD26004674</v>
      </c>
      <c r="P1048" s="6" t="str">
        <f t="shared" si="50"/>
        <v>Sep</v>
      </c>
      <c r="Q1048" s="6"/>
      <c r="R1048" s="9"/>
      <c r="S1048" s="8"/>
      <c r="T1048" s="8"/>
      <c r="U1048" s="8"/>
      <c r="V1048" s="8"/>
      <c r="W1048" s="8"/>
      <c r="X1048" s="6"/>
      <c r="Y1048" s="6"/>
    </row>
    <row r="1049" spans="1:25" x14ac:dyDescent="0.3">
      <c r="A1049" s="6" t="s">
        <v>13520</v>
      </c>
      <c r="B1049" s="6"/>
      <c r="C1049" s="6" t="s">
        <v>9308</v>
      </c>
      <c r="D1049" s="6" t="str">
        <f t="shared" si="48"/>
        <v>ORD26004694</v>
      </c>
      <c r="E1049" s="10">
        <v>46271</v>
      </c>
      <c r="F1049" s="6" t="s">
        <v>12294</v>
      </c>
      <c r="G1049" s="6" t="s">
        <v>18</v>
      </c>
      <c r="H1049" s="8">
        <v>3298</v>
      </c>
      <c r="I1049" s="8">
        <v>9.89</v>
      </c>
      <c r="J1049" s="8">
        <v>1.78</v>
      </c>
      <c r="K1049" s="8">
        <v>3286.33</v>
      </c>
      <c r="L1049" s="10">
        <v>46273</v>
      </c>
      <c r="M1049" s="6" t="s">
        <v>13353</v>
      </c>
      <c r="N1049" s="6" t="str">
        <f>IF(COUNTIF($A$2:A1049,A1049)&gt;1,"DUP","OK")</f>
        <v>OK</v>
      </c>
      <c r="O1049" s="6" t="str">
        <f t="shared" si="49"/>
        <v>ORD26004694</v>
      </c>
      <c r="P1049" s="6" t="str">
        <f t="shared" si="50"/>
        <v>Sep</v>
      </c>
      <c r="Q1049" s="6"/>
      <c r="R1049" s="9"/>
      <c r="S1049" s="8"/>
      <c r="T1049" s="8"/>
      <c r="U1049" s="8"/>
      <c r="V1049" s="8"/>
      <c r="W1049" s="8"/>
      <c r="X1049" s="6"/>
      <c r="Y1049" s="6"/>
    </row>
    <row r="1050" spans="1:25" x14ac:dyDescent="0.3">
      <c r="A1050" s="6" t="s">
        <v>13521</v>
      </c>
      <c r="B1050" s="6"/>
      <c r="C1050" s="6" t="s">
        <v>9320</v>
      </c>
      <c r="D1050" s="6" t="str">
        <f t="shared" si="48"/>
        <v>ORD26004700</v>
      </c>
      <c r="E1050" s="10">
        <v>46271</v>
      </c>
      <c r="F1050" s="6" t="s">
        <v>12294</v>
      </c>
      <c r="G1050" s="6" t="s">
        <v>18</v>
      </c>
      <c r="H1050" s="8">
        <v>7999</v>
      </c>
      <c r="I1050" s="8">
        <v>24</v>
      </c>
      <c r="J1050" s="8">
        <v>4.32</v>
      </c>
      <c r="K1050" s="8">
        <v>7970.68</v>
      </c>
      <c r="L1050" s="10">
        <v>46273</v>
      </c>
      <c r="M1050" s="6" t="s">
        <v>13353</v>
      </c>
      <c r="N1050" s="6" t="str">
        <f>IF(COUNTIF($A$2:A1050,A1050)&gt;1,"DUP","OK")</f>
        <v>OK</v>
      </c>
      <c r="O1050" s="6" t="str">
        <f t="shared" si="49"/>
        <v>ORD26004700</v>
      </c>
      <c r="P1050" s="6" t="str">
        <f t="shared" si="50"/>
        <v>Sep</v>
      </c>
      <c r="Q1050" s="6"/>
      <c r="R1050" s="9"/>
      <c r="S1050" s="8"/>
      <c r="T1050" s="8"/>
      <c r="U1050" s="8"/>
      <c r="V1050" s="8"/>
      <c r="W1050" s="8"/>
      <c r="X1050" s="6"/>
      <c r="Y1050" s="6"/>
    </row>
    <row r="1051" spans="1:25" x14ac:dyDescent="0.3">
      <c r="A1051" s="6" t="s">
        <v>13522</v>
      </c>
      <c r="B1051" s="6"/>
      <c r="C1051" s="6" t="s">
        <v>9609</v>
      </c>
      <c r="D1051" s="6" t="str">
        <f t="shared" si="48"/>
        <v>ORD26004850</v>
      </c>
      <c r="E1051" s="10">
        <v>46271</v>
      </c>
      <c r="F1051" s="6" t="s">
        <v>12294</v>
      </c>
      <c r="G1051" s="6" t="s">
        <v>18</v>
      </c>
      <c r="H1051" s="8">
        <v>5597</v>
      </c>
      <c r="I1051" s="8">
        <v>16.79</v>
      </c>
      <c r="J1051" s="8">
        <v>3.02</v>
      </c>
      <c r="K1051" s="8">
        <v>5577.19</v>
      </c>
      <c r="L1051" s="10">
        <v>46273</v>
      </c>
      <c r="M1051" s="6" t="s">
        <v>13353</v>
      </c>
      <c r="N1051" s="6" t="str">
        <f>IF(COUNTIF($A$2:A1051,A1051)&gt;1,"DUP","OK")</f>
        <v>OK</v>
      </c>
      <c r="O1051" s="6" t="str">
        <f t="shared" si="49"/>
        <v>ORD26004850</v>
      </c>
      <c r="P1051" s="6" t="str">
        <f t="shared" si="50"/>
        <v>Sep</v>
      </c>
      <c r="Q1051" s="6"/>
      <c r="R1051" s="9"/>
      <c r="S1051" s="8"/>
      <c r="T1051" s="8"/>
      <c r="U1051" s="8"/>
      <c r="V1051" s="8"/>
      <c r="W1051" s="8"/>
      <c r="X1051" s="6"/>
      <c r="Y1051" s="6"/>
    </row>
    <row r="1052" spans="1:25" x14ac:dyDescent="0.3">
      <c r="A1052" s="6" t="s">
        <v>13523</v>
      </c>
      <c r="B1052" s="6"/>
      <c r="C1052" s="6" t="s">
        <v>9685</v>
      </c>
      <c r="D1052" s="6" t="str">
        <f t="shared" si="48"/>
        <v>ORD26004890</v>
      </c>
      <c r="E1052" s="10">
        <v>46271</v>
      </c>
      <c r="F1052" s="6" t="s">
        <v>12294</v>
      </c>
      <c r="G1052" s="6" t="s">
        <v>18</v>
      </c>
      <c r="H1052" s="8">
        <v>4999</v>
      </c>
      <c r="I1052" s="8">
        <v>15</v>
      </c>
      <c r="J1052" s="8">
        <v>2.7</v>
      </c>
      <c r="K1052" s="8">
        <v>4981.3</v>
      </c>
      <c r="L1052" s="10">
        <v>46273</v>
      </c>
      <c r="M1052" s="6" t="s">
        <v>13353</v>
      </c>
      <c r="N1052" s="6" t="str">
        <f>IF(COUNTIF($A$2:A1052,A1052)&gt;1,"DUP","OK")</f>
        <v>OK</v>
      </c>
      <c r="O1052" s="6" t="str">
        <f t="shared" si="49"/>
        <v>ORD26004890</v>
      </c>
      <c r="P1052" s="6" t="str">
        <f t="shared" si="50"/>
        <v>Sep</v>
      </c>
      <c r="Q1052" s="6"/>
      <c r="R1052" s="9"/>
      <c r="S1052" s="8"/>
      <c r="T1052" s="8"/>
      <c r="U1052" s="8"/>
      <c r="V1052" s="8"/>
      <c r="W1052" s="8"/>
      <c r="X1052" s="6"/>
      <c r="Y1052" s="6"/>
    </row>
    <row r="1053" spans="1:25" x14ac:dyDescent="0.3">
      <c r="A1053" s="6" t="s">
        <v>13524</v>
      </c>
      <c r="B1053" s="6"/>
      <c r="C1053" s="6" t="s">
        <v>9769</v>
      </c>
      <c r="D1053" s="6" t="str">
        <f t="shared" si="48"/>
        <v>ORD26004933</v>
      </c>
      <c r="E1053" s="10">
        <v>46271</v>
      </c>
      <c r="F1053" s="6" t="s">
        <v>12294</v>
      </c>
      <c r="G1053" s="6" t="s">
        <v>18</v>
      </c>
      <c r="H1053" s="8">
        <v>12097</v>
      </c>
      <c r="I1053" s="8">
        <v>36.29</v>
      </c>
      <c r="J1053" s="8">
        <v>6.53</v>
      </c>
      <c r="K1053" s="8">
        <v>12054.18</v>
      </c>
      <c r="L1053" s="10">
        <v>46273</v>
      </c>
      <c r="M1053" s="6" t="s">
        <v>13353</v>
      </c>
      <c r="N1053" s="6" t="str">
        <f>IF(COUNTIF($A$2:A1053,A1053)&gt;1,"DUP","OK")</f>
        <v>OK</v>
      </c>
      <c r="O1053" s="6" t="str">
        <f t="shared" si="49"/>
        <v>ORD26004933</v>
      </c>
      <c r="P1053" s="6" t="str">
        <f t="shared" si="50"/>
        <v>Sep</v>
      </c>
      <c r="Q1053" s="6"/>
      <c r="R1053" s="9"/>
      <c r="S1053" s="8"/>
      <c r="T1053" s="8"/>
      <c r="U1053" s="8"/>
      <c r="V1053" s="8"/>
      <c r="W1053" s="8"/>
      <c r="X1053" s="6"/>
      <c r="Y1053" s="6"/>
    </row>
    <row r="1054" spans="1:25" x14ac:dyDescent="0.3">
      <c r="A1054" s="6" t="s">
        <v>13525</v>
      </c>
      <c r="B1054" s="6"/>
      <c r="C1054" s="6" t="s">
        <v>9777</v>
      </c>
      <c r="D1054" s="6" t="str">
        <f t="shared" si="48"/>
        <v>ORD26004937</v>
      </c>
      <c r="E1054" s="10">
        <v>46271</v>
      </c>
      <c r="F1054" s="6" t="s">
        <v>12294</v>
      </c>
      <c r="G1054" s="6" t="s">
        <v>43</v>
      </c>
      <c r="H1054" s="8">
        <v>299</v>
      </c>
      <c r="I1054" s="8">
        <v>4.49</v>
      </c>
      <c r="J1054" s="8">
        <v>0.81</v>
      </c>
      <c r="K1054" s="8">
        <v>293.7</v>
      </c>
      <c r="L1054" s="10">
        <v>46273</v>
      </c>
      <c r="M1054" s="6" t="s">
        <v>13353</v>
      </c>
      <c r="N1054" s="6" t="str">
        <f>IF(COUNTIF($A$2:A1054,A1054)&gt;1,"DUP","OK")</f>
        <v>OK</v>
      </c>
      <c r="O1054" s="6" t="str">
        <f t="shared" si="49"/>
        <v>ORD26004937</v>
      </c>
      <c r="P1054" s="6" t="str">
        <f t="shared" si="50"/>
        <v>Sep</v>
      </c>
      <c r="Q1054" s="6"/>
      <c r="R1054" s="9"/>
      <c r="S1054" s="8"/>
      <c r="T1054" s="8"/>
      <c r="U1054" s="8"/>
      <c r="V1054" s="8"/>
      <c r="W1054" s="8"/>
      <c r="X1054" s="6"/>
      <c r="Y1054" s="6"/>
    </row>
    <row r="1055" spans="1:25" x14ac:dyDescent="0.3">
      <c r="A1055" s="6" t="s">
        <v>13526</v>
      </c>
      <c r="B1055" s="6"/>
      <c r="C1055" s="6" t="s">
        <v>9785</v>
      </c>
      <c r="D1055" s="6" t="str">
        <f t="shared" si="48"/>
        <v>ORD26004941</v>
      </c>
      <c r="E1055" s="10">
        <v>46271</v>
      </c>
      <c r="F1055" s="6" t="s">
        <v>12294</v>
      </c>
      <c r="G1055" s="6" t="s">
        <v>18</v>
      </c>
      <c r="H1055" s="8">
        <v>6298</v>
      </c>
      <c r="I1055" s="8">
        <v>18.89</v>
      </c>
      <c r="J1055" s="8">
        <v>3.4</v>
      </c>
      <c r="K1055" s="8">
        <v>6275.71</v>
      </c>
      <c r="L1055" s="10">
        <v>46273</v>
      </c>
      <c r="M1055" s="6" t="s">
        <v>13353</v>
      </c>
      <c r="N1055" s="6" t="str">
        <f>IF(COUNTIF($A$2:A1055,A1055)&gt;1,"DUP","OK")</f>
        <v>OK</v>
      </c>
      <c r="O1055" s="6" t="str">
        <f t="shared" si="49"/>
        <v>ORD26004941</v>
      </c>
      <c r="P1055" s="6" t="str">
        <f t="shared" si="50"/>
        <v>Sep</v>
      </c>
      <c r="Q1055" s="6"/>
      <c r="R1055" s="9"/>
      <c r="S1055" s="8"/>
      <c r="T1055" s="8"/>
      <c r="U1055" s="8"/>
      <c r="V1055" s="8"/>
      <c r="W1055" s="8"/>
      <c r="X1055" s="6"/>
      <c r="Y1055" s="6"/>
    </row>
    <row r="1056" spans="1:25" x14ac:dyDescent="0.3">
      <c r="A1056" s="6" t="s">
        <v>13527</v>
      </c>
      <c r="B1056" s="6"/>
      <c r="C1056" s="6" t="s">
        <v>13528</v>
      </c>
      <c r="D1056" s="6" t="str">
        <f t="shared" si="48"/>
        <v>ORD26004967</v>
      </c>
      <c r="E1056" s="10">
        <v>46271</v>
      </c>
      <c r="F1056" s="6" t="s">
        <v>12294</v>
      </c>
      <c r="G1056" s="6" t="s">
        <v>18</v>
      </c>
      <c r="H1056" s="8">
        <v>1499</v>
      </c>
      <c r="I1056" s="8">
        <v>0</v>
      </c>
      <c r="J1056" s="8">
        <v>0</v>
      </c>
      <c r="K1056" s="8">
        <v>1499</v>
      </c>
      <c r="L1056" s="10">
        <v>46273</v>
      </c>
      <c r="M1056" s="6" t="s">
        <v>13353</v>
      </c>
      <c r="N1056" s="6" t="str">
        <f>IF(COUNTIF($A$2:A1056,A1056)&gt;1,"DUP","OK")</f>
        <v>OK</v>
      </c>
      <c r="O1056" s="6" t="str">
        <f t="shared" si="49"/>
        <v>ORD26004967</v>
      </c>
      <c r="P1056" s="6" t="str">
        <f t="shared" si="50"/>
        <v>Sep</v>
      </c>
      <c r="Q1056" s="6"/>
      <c r="R1056" s="9"/>
      <c r="S1056" s="8"/>
      <c r="T1056" s="8"/>
      <c r="U1056" s="8"/>
      <c r="V1056" s="8"/>
      <c r="W1056" s="8"/>
      <c r="X1056" s="6"/>
      <c r="Y1056" s="6"/>
    </row>
    <row r="1057" spans="1:25" x14ac:dyDescent="0.3">
      <c r="A1057" s="6" t="s">
        <v>13529</v>
      </c>
      <c r="B1057" s="6"/>
      <c r="C1057" s="6" t="s">
        <v>9848</v>
      </c>
      <c r="D1057" s="6" t="str">
        <f t="shared" si="48"/>
        <v>ORD26004974</v>
      </c>
      <c r="E1057" s="10">
        <v>46271</v>
      </c>
      <c r="F1057" s="6" t="s">
        <v>12294</v>
      </c>
      <c r="G1057" s="6" t="s">
        <v>27</v>
      </c>
      <c r="H1057" s="8">
        <v>349</v>
      </c>
      <c r="I1057" s="8">
        <v>6.28</v>
      </c>
      <c r="J1057" s="8">
        <v>1.1299999999999999</v>
      </c>
      <c r="K1057" s="8">
        <v>341.59</v>
      </c>
      <c r="L1057" s="10">
        <v>46273</v>
      </c>
      <c r="M1057" s="6" t="s">
        <v>13353</v>
      </c>
      <c r="N1057" s="6" t="str">
        <f>IF(COUNTIF($A$2:A1057,A1057)&gt;1,"DUP","OK")</f>
        <v>OK</v>
      </c>
      <c r="O1057" s="6" t="str">
        <f t="shared" si="49"/>
        <v>ORD26004974</v>
      </c>
      <c r="P1057" s="6" t="str">
        <f t="shared" si="50"/>
        <v>Sep</v>
      </c>
      <c r="Q1057" s="6"/>
      <c r="R1057" s="9"/>
      <c r="S1057" s="8"/>
      <c r="T1057" s="8"/>
      <c r="U1057" s="8"/>
      <c r="V1057" s="8"/>
      <c r="W1057" s="8"/>
      <c r="X1057" s="6"/>
      <c r="Y1057" s="6"/>
    </row>
    <row r="1058" spans="1:25" x14ac:dyDescent="0.3">
      <c r="A1058" s="6" t="s">
        <v>13530</v>
      </c>
      <c r="B1058" s="6"/>
      <c r="C1058" s="6" t="s">
        <v>9916</v>
      </c>
      <c r="D1058" s="6" t="str">
        <f t="shared" si="48"/>
        <v>ORD26005009</v>
      </c>
      <c r="E1058" s="10">
        <v>46271</v>
      </c>
      <c r="F1058" s="6" t="s">
        <v>12294</v>
      </c>
      <c r="G1058" s="6" t="s">
        <v>18</v>
      </c>
      <c r="H1058" s="8">
        <v>7999</v>
      </c>
      <c r="I1058" s="8">
        <v>24</v>
      </c>
      <c r="J1058" s="8">
        <v>4.32</v>
      </c>
      <c r="K1058" s="8">
        <v>7970.68</v>
      </c>
      <c r="L1058" s="10">
        <v>46273</v>
      </c>
      <c r="M1058" s="6" t="s">
        <v>13353</v>
      </c>
      <c r="N1058" s="6" t="str">
        <f>IF(COUNTIF($A$2:A1058,A1058)&gt;1,"DUP","OK")</f>
        <v>OK</v>
      </c>
      <c r="O1058" s="6" t="str">
        <f t="shared" si="49"/>
        <v>ORD26005009</v>
      </c>
      <c r="P1058" s="6" t="str">
        <f t="shared" si="50"/>
        <v>Sep</v>
      </c>
      <c r="Q1058" s="6"/>
      <c r="R1058" s="9"/>
      <c r="S1058" s="8"/>
      <c r="T1058" s="8"/>
      <c r="U1058" s="8"/>
      <c r="V1058" s="8"/>
      <c r="W1058" s="8"/>
      <c r="X1058" s="6"/>
      <c r="Y1058" s="6"/>
    </row>
    <row r="1059" spans="1:25" x14ac:dyDescent="0.3">
      <c r="A1059" s="6" t="s">
        <v>13531</v>
      </c>
      <c r="B1059" s="6"/>
      <c r="C1059" s="6" t="s">
        <v>9964</v>
      </c>
      <c r="D1059" s="6" t="str">
        <f t="shared" si="48"/>
        <v>ORD26005034</v>
      </c>
      <c r="E1059" s="10">
        <v>46271</v>
      </c>
      <c r="F1059" s="6" t="s">
        <v>12294</v>
      </c>
      <c r="G1059" s="6" t="s">
        <v>27</v>
      </c>
      <c r="H1059" s="8">
        <v>10397</v>
      </c>
      <c r="I1059" s="8">
        <v>166.35</v>
      </c>
      <c r="J1059" s="8">
        <v>29.94</v>
      </c>
      <c r="K1059" s="8">
        <v>10200.709999999999</v>
      </c>
      <c r="L1059" s="10">
        <v>46273</v>
      </c>
      <c r="M1059" s="6" t="s">
        <v>13353</v>
      </c>
      <c r="N1059" s="6" t="str">
        <f>IF(COUNTIF($A$2:A1059,A1059)&gt;1,"DUP","OK")</f>
        <v>OK</v>
      </c>
      <c r="O1059" s="6" t="str">
        <f t="shared" si="49"/>
        <v>ORD26005034</v>
      </c>
      <c r="P1059" s="6" t="str">
        <f t="shared" si="50"/>
        <v>Sep</v>
      </c>
      <c r="Q1059" s="6"/>
      <c r="R1059" s="9"/>
      <c r="S1059" s="8"/>
      <c r="T1059" s="8"/>
      <c r="U1059" s="8"/>
      <c r="V1059" s="8"/>
      <c r="W1059" s="8"/>
      <c r="X1059" s="6"/>
      <c r="Y1059" s="6"/>
    </row>
    <row r="1060" spans="1:25" x14ac:dyDescent="0.3">
      <c r="A1060" s="6" t="s">
        <v>13532</v>
      </c>
      <c r="B1060" s="6"/>
      <c r="C1060" s="6" t="s">
        <v>10021</v>
      </c>
      <c r="D1060" s="6" t="str">
        <f t="shared" si="48"/>
        <v>ORD26005064</v>
      </c>
      <c r="E1060" s="10">
        <v>46271</v>
      </c>
      <c r="F1060" s="6" t="s">
        <v>12294</v>
      </c>
      <c r="G1060" s="6" t="s">
        <v>18</v>
      </c>
      <c r="H1060" s="8">
        <v>1299</v>
      </c>
      <c r="I1060" s="8">
        <v>0</v>
      </c>
      <c r="J1060" s="8">
        <v>0</v>
      </c>
      <c r="K1060" s="8">
        <v>1299</v>
      </c>
      <c r="L1060" s="10">
        <v>46273</v>
      </c>
      <c r="M1060" s="6" t="s">
        <v>13353</v>
      </c>
      <c r="N1060" s="6" t="str">
        <f>IF(COUNTIF($A$2:A1060,A1060)&gt;1,"DUP","OK")</f>
        <v>OK</v>
      </c>
      <c r="O1060" s="6" t="str">
        <f t="shared" si="49"/>
        <v>ORD26005064</v>
      </c>
      <c r="P1060" s="6" t="str">
        <f t="shared" si="50"/>
        <v>Sep</v>
      </c>
      <c r="Q1060" s="6"/>
      <c r="R1060" s="9"/>
      <c r="S1060" s="8"/>
      <c r="T1060" s="8"/>
      <c r="U1060" s="8"/>
      <c r="V1060" s="8"/>
      <c r="W1060" s="8"/>
      <c r="X1060" s="6"/>
      <c r="Y1060" s="6"/>
    </row>
    <row r="1061" spans="1:25" x14ac:dyDescent="0.3">
      <c r="A1061" s="6" t="s">
        <v>13533</v>
      </c>
      <c r="B1061" s="6"/>
      <c r="C1061" s="6" t="s">
        <v>10031</v>
      </c>
      <c r="D1061" s="6" t="str">
        <f t="shared" si="48"/>
        <v>ORD26005069</v>
      </c>
      <c r="E1061" s="10">
        <v>46271</v>
      </c>
      <c r="F1061" s="6" t="s">
        <v>12294</v>
      </c>
      <c r="G1061" s="6" t="s">
        <v>18</v>
      </c>
      <c r="H1061" s="8">
        <v>5847</v>
      </c>
      <c r="I1061" s="8">
        <v>17.54</v>
      </c>
      <c r="J1061" s="8">
        <v>3.16</v>
      </c>
      <c r="K1061" s="8">
        <v>5826.3</v>
      </c>
      <c r="L1061" s="10">
        <v>46273</v>
      </c>
      <c r="M1061" s="6" t="s">
        <v>13353</v>
      </c>
      <c r="N1061" s="6" t="str">
        <f>IF(COUNTIF($A$2:A1061,A1061)&gt;1,"DUP","OK")</f>
        <v>OK</v>
      </c>
      <c r="O1061" s="6" t="str">
        <f t="shared" si="49"/>
        <v>ORD26005069</v>
      </c>
      <c r="P1061" s="6" t="str">
        <f t="shared" si="50"/>
        <v>Sep</v>
      </c>
      <c r="Q1061" s="6"/>
      <c r="R1061" s="9"/>
      <c r="S1061" s="8"/>
      <c r="T1061" s="8"/>
      <c r="U1061" s="8"/>
      <c r="V1061" s="8"/>
      <c r="W1061" s="8"/>
      <c r="X1061" s="6"/>
      <c r="Y1061" s="6"/>
    </row>
    <row r="1062" spans="1:25" x14ac:dyDescent="0.3">
      <c r="A1062" s="6" t="s">
        <v>13534</v>
      </c>
      <c r="B1062" s="6"/>
      <c r="C1062" s="6" t="s">
        <v>10100</v>
      </c>
      <c r="D1062" s="6" t="str">
        <f t="shared" si="48"/>
        <v>ORD26005105</v>
      </c>
      <c r="E1062" s="10">
        <v>46271</v>
      </c>
      <c r="F1062" s="6" t="s">
        <v>12294</v>
      </c>
      <c r="G1062" s="6" t="s">
        <v>18</v>
      </c>
      <c r="H1062" s="8">
        <v>1799</v>
      </c>
      <c r="I1062" s="8">
        <v>0</v>
      </c>
      <c r="J1062" s="8">
        <v>0</v>
      </c>
      <c r="K1062" s="8">
        <v>1799</v>
      </c>
      <c r="L1062" s="10">
        <v>46273</v>
      </c>
      <c r="M1062" s="6" t="s">
        <v>13353</v>
      </c>
      <c r="N1062" s="6" t="str">
        <f>IF(COUNTIF($A$2:A1062,A1062)&gt;1,"DUP","OK")</f>
        <v>OK</v>
      </c>
      <c r="O1062" s="6" t="str">
        <f t="shared" si="49"/>
        <v>ORD26005105</v>
      </c>
      <c r="P1062" s="6" t="str">
        <f t="shared" si="50"/>
        <v>Sep</v>
      </c>
      <c r="Q1062" s="6"/>
      <c r="R1062" s="9"/>
      <c r="S1062" s="8"/>
      <c r="T1062" s="8"/>
      <c r="U1062" s="8"/>
      <c r="V1062" s="8"/>
      <c r="W1062" s="8"/>
      <c r="X1062" s="6"/>
      <c r="Y1062" s="6"/>
    </row>
    <row r="1063" spans="1:25" x14ac:dyDescent="0.3">
      <c r="A1063" s="6" t="s">
        <v>13535</v>
      </c>
      <c r="B1063" s="6"/>
      <c r="C1063" s="6" t="s">
        <v>10131</v>
      </c>
      <c r="D1063" s="6" t="str">
        <f t="shared" si="48"/>
        <v>ORD26005121</v>
      </c>
      <c r="E1063" s="10">
        <v>46271</v>
      </c>
      <c r="F1063" s="6" t="s">
        <v>12294</v>
      </c>
      <c r="G1063" s="6" t="s">
        <v>27</v>
      </c>
      <c r="H1063" s="8">
        <v>3697</v>
      </c>
      <c r="I1063" s="8">
        <v>59.15</v>
      </c>
      <c r="J1063" s="8">
        <v>10.65</v>
      </c>
      <c r="K1063" s="8">
        <v>3627.2</v>
      </c>
      <c r="L1063" s="10">
        <v>46273</v>
      </c>
      <c r="M1063" s="6" t="s">
        <v>13353</v>
      </c>
      <c r="N1063" s="6" t="str">
        <f>IF(COUNTIF($A$2:A1063,A1063)&gt;1,"DUP","OK")</f>
        <v>OK</v>
      </c>
      <c r="O1063" s="6" t="str">
        <f t="shared" si="49"/>
        <v>ORD26005121</v>
      </c>
      <c r="P1063" s="6" t="str">
        <f t="shared" si="50"/>
        <v>Sep</v>
      </c>
      <c r="Q1063" s="6"/>
      <c r="R1063" s="9"/>
      <c r="S1063" s="8"/>
      <c r="T1063" s="8"/>
      <c r="U1063" s="8"/>
      <c r="V1063" s="8"/>
      <c r="W1063" s="8"/>
      <c r="X1063" s="6"/>
      <c r="Y1063" s="6"/>
    </row>
    <row r="1064" spans="1:25" x14ac:dyDescent="0.3">
      <c r="A1064" s="6" t="s">
        <v>13536</v>
      </c>
      <c r="B1064" s="6"/>
      <c r="C1064" s="6" t="s">
        <v>10248</v>
      </c>
      <c r="D1064" s="6" t="str">
        <f t="shared" si="48"/>
        <v>ORD26005183</v>
      </c>
      <c r="E1064" s="10">
        <v>46271</v>
      </c>
      <c r="F1064" s="6" t="s">
        <v>12294</v>
      </c>
      <c r="G1064" s="6" t="s">
        <v>27</v>
      </c>
      <c r="H1064" s="8">
        <v>4498</v>
      </c>
      <c r="I1064" s="8">
        <v>71.97</v>
      </c>
      <c r="J1064" s="8">
        <v>12.95</v>
      </c>
      <c r="K1064" s="8">
        <v>4413.08</v>
      </c>
      <c r="L1064" s="10">
        <v>46273</v>
      </c>
      <c r="M1064" s="6" t="s">
        <v>13353</v>
      </c>
      <c r="N1064" s="6" t="str">
        <f>IF(COUNTIF($A$2:A1064,A1064)&gt;1,"DUP","OK")</f>
        <v>OK</v>
      </c>
      <c r="O1064" s="6" t="str">
        <f t="shared" si="49"/>
        <v>ORD26005183</v>
      </c>
      <c r="P1064" s="6" t="str">
        <f t="shared" si="50"/>
        <v>Sep</v>
      </c>
      <c r="Q1064" s="6"/>
      <c r="R1064" s="9"/>
      <c r="S1064" s="8"/>
      <c r="T1064" s="8"/>
      <c r="U1064" s="8"/>
      <c r="V1064" s="8"/>
      <c r="W1064" s="8"/>
      <c r="X1064" s="6"/>
      <c r="Y1064" s="6"/>
    </row>
    <row r="1065" spans="1:25" x14ac:dyDescent="0.3">
      <c r="A1065" s="6" t="s">
        <v>13537</v>
      </c>
      <c r="B1065" s="6"/>
      <c r="C1065" s="6" t="s">
        <v>10252</v>
      </c>
      <c r="D1065" s="6" t="str">
        <f t="shared" si="48"/>
        <v>ORD26005185</v>
      </c>
      <c r="E1065" s="10">
        <v>46271</v>
      </c>
      <c r="F1065" s="6" t="s">
        <v>12294</v>
      </c>
      <c r="G1065" s="6" t="s">
        <v>18</v>
      </c>
      <c r="H1065" s="8">
        <v>4999</v>
      </c>
      <c r="I1065" s="8">
        <v>15</v>
      </c>
      <c r="J1065" s="8">
        <v>2.7</v>
      </c>
      <c r="K1065" s="8">
        <v>4981.3</v>
      </c>
      <c r="L1065" s="10">
        <v>46273</v>
      </c>
      <c r="M1065" s="6" t="s">
        <v>13353</v>
      </c>
      <c r="N1065" s="6" t="str">
        <f>IF(COUNTIF($A$2:A1065,A1065)&gt;1,"DUP","OK")</f>
        <v>OK</v>
      </c>
      <c r="O1065" s="6" t="str">
        <f t="shared" si="49"/>
        <v>ORD26005185</v>
      </c>
      <c r="P1065" s="6" t="str">
        <f t="shared" si="50"/>
        <v>Sep</v>
      </c>
      <c r="Q1065" s="6"/>
      <c r="R1065" s="9"/>
      <c r="S1065" s="8"/>
      <c r="T1065" s="8"/>
      <c r="U1065" s="8"/>
      <c r="V1065" s="8"/>
      <c r="W1065" s="8"/>
      <c r="X1065" s="6"/>
      <c r="Y1065" s="6"/>
    </row>
    <row r="1066" spans="1:25" x14ac:dyDescent="0.3">
      <c r="A1066" s="6" t="s">
        <v>13538</v>
      </c>
      <c r="B1066" s="6"/>
      <c r="C1066" s="6" t="s">
        <v>10262</v>
      </c>
      <c r="D1066" s="6" t="str">
        <f t="shared" si="48"/>
        <v>ORD26005190</v>
      </c>
      <c r="E1066" s="10">
        <v>46271</v>
      </c>
      <c r="F1066" s="6" t="s">
        <v>12294</v>
      </c>
      <c r="G1066" s="6" t="s">
        <v>18</v>
      </c>
      <c r="H1066" s="8">
        <v>2999</v>
      </c>
      <c r="I1066" s="8">
        <v>9</v>
      </c>
      <c r="J1066" s="8">
        <v>1.62</v>
      </c>
      <c r="K1066" s="8">
        <v>2988.38</v>
      </c>
      <c r="L1066" s="10">
        <v>46273</v>
      </c>
      <c r="M1066" s="6" t="s">
        <v>13353</v>
      </c>
      <c r="N1066" s="6" t="str">
        <f>IF(COUNTIF($A$2:A1066,A1066)&gt;1,"DUP","OK")</f>
        <v>OK</v>
      </c>
      <c r="O1066" s="6" t="str">
        <f t="shared" si="49"/>
        <v>ORD26005190</v>
      </c>
      <c r="P1066" s="6" t="str">
        <f t="shared" si="50"/>
        <v>Sep</v>
      </c>
      <c r="Q1066" s="6"/>
      <c r="R1066" s="9"/>
      <c r="S1066" s="8"/>
      <c r="T1066" s="8"/>
      <c r="U1066" s="8"/>
      <c r="V1066" s="8"/>
      <c r="W1066" s="8"/>
      <c r="X1066" s="6"/>
      <c r="Y1066" s="6"/>
    </row>
    <row r="1067" spans="1:25" x14ac:dyDescent="0.3">
      <c r="A1067" s="6" t="s">
        <v>13539</v>
      </c>
      <c r="B1067" s="6"/>
      <c r="C1067" s="6" t="s">
        <v>13540</v>
      </c>
      <c r="D1067" s="6" t="str">
        <f t="shared" si="48"/>
        <v>ORD26005206</v>
      </c>
      <c r="E1067" s="10">
        <v>46271</v>
      </c>
      <c r="F1067" s="6" t="s">
        <v>12294</v>
      </c>
      <c r="G1067" s="6" t="s">
        <v>27</v>
      </c>
      <c r="H1067" s="8">
        <v>349</v>
      </c>
      <c r="I1067" s="8">
        <v>6.28</v>
      </c>
      <c r="J1067" s="8">
        <v>1.1299999999999999</v>
      </c>
      <c r="K1067" s="8">
        <v>341.59</v>
      </c>
      <c r="L1067" s="10">
        <v>46273</v>
      </c>
      <c r="M1067" s="6" t="s">
        <v>13353</v>
      </c>
      <c r="N1067" s="6" t="str">
        <f>IF(COUNTIF($A$2:A1067,A1067)&gt;1,"DUP","OK")</f>
        <v>OK</v>
      </c>
      <c r="O1067" s="6" t="str">
        <f t="shared" si="49"/>
        <v>ORD26005206</v>
      </c>
      <c r="P1067" s="6" t="str">
        <f t="shared" si="50"/>
        <v>Sep</v>
      </c>
      <c r="Q1067" s="6"/>
      <c r="R1067" s="9"/>
      <c r="S1067" s="8"/>
      <c r="T1067" s="8"/>
      <c r="U1067" s="8"/>
      <c r="V1067" s="8"/>
      <c r="W1067" s="8"/>
      <c r="X1067" s="6"/>
      <c r="Y1067" s="6"/>
    </row>
    <row r="1068" spans="1:25" x14ac:dyDescent="0.3">
      <c r="A1068" s="6" t="s">
        <v>13541</v>
      </c>
      <c r="B1068" s="6"/>
      <c r="C1068" s="6" t="s">
        <v>13542</v>
      </c>
      <c r="D1068" s="6" t="str">
        <f t="shared" si="48"/>
        <v>ORD26005243</v>
      </c>
      <c r="E1068" s="10">
        <v>46271</v>
      </c>
      <c r="F1068" s="6" t="s">
        <v>12294</v>
      </c>
      <c r="G1068" s="6" t="s">
        <v>18</v>
      </c>
      <c r="H1068" s="8">
        <v>5998</v>
      </c>
      <c r="I1068" s="8">
        <v>17.989999999999998</v>
      </c>
      <c r="J1068" s="8">
        <v>3.24</v>
      </c>
      <c r="K1068" s="8">
        <v>5976.77</v>
      </c>
      <c r="L1068" s="10">
        <v>46273</v>
      </c>
      <c r="M1068" s="6" t="s">
        <v>13353</v>
      </c>
      <c r="N1068" s="6" t="str">
        <f>IF(COUNTIF($A$2:A1068,A1068)&gt;1,"DUP","OK")</f>
        <v>OK</v>
      </c>
      <c r="O1068" s="6" t="str">
        <f t="shared" si="49"/>
        <v>ORD26005243</v>
      </c>
      <c r="P1068" s="6" t="str">
        <f t="shared" si="50"/>
        <v>Sep</v>
      </c>
      <c r="Q1068" s="6"/>
      <c r="R1068" s="9"/>
      <c r="S1068" s="8"/>
      <c r="T1068" s="8"/>
      <c r="U1068" s="8"/>
      <c r="V1068" s="8"/>
      <c r="W1068" s="8"/>
      <c r="X1068" s="6"/>
      <c r="Y1068" s="6"/>
    </row>
    <row r="1069" spans="1:25" x14ac:dyDescent="0.3">
      <c r="A1069" s="6" t="s">
        <v>13543</v>
      </c>
      <c r="B1069" s="6"/>
      <c r="C1069" s="6" t="s">
        <v>10383</v>
      </c>
      <c r="D1069" s="6" t="str">
        <f t="shared" si="48"/>
        <v>ORD26005253</v>
      </c>
      <c r="E1069" s="10">
        <v>46271</v>
      </c>
      <c r="F1069" s="6" t="s">
        <v>12294</v>
      </c>
      <c r="G1069" s="6" t="s">
        <v>43</v>
      </c>
      <c r="H1069" s="8">
        <v>2499</v>
      </c>
      <c r="I1069" s="8">
        <v>29.99</v>
      </c>
      <c r="J1069" s="8">
        <v>5.4</v>
      </c>
      <c r="K1069" s="8">
        <v>2463.61</v>
      </c>
      <c r="L1069" s="10">
        <v>46273</v>
      </c>
      <c r="M1069" s="6" t="s">
        <v>13353</v>
      </c>
      <c r="N1069" s="6" t="str">
        <f>IF(COUNTIF($A$2:A1069,A1069)&gt;1,"DUP","OK")</f>
        <v>OK</v>
      </c>
      <c r="O1069" s="6" t="str">
        <f t="shared" si="49"/>
        <v>ORD26005253</v>
      </c>
      <c r="P1069" s="6" t="str">
        <f t="shared" si="50"/>
        <v>Sep</v>
      </c>
      <c r="Q1069" s="6"/>
      <c r="R1069" s="9"/>
      <c r="S1069" s="8"/>
      <c r="T1069" s="8"/>
      <c r="U1069" s="8"/>
      <c r="V1069" s="8"/>
      <c r="W1069" s="8"/>
      <c r="X1069" s="6"/>
      <c r="Y1069" s="6"/>
    </row>
    <row r="1070" spans="1:25" x14ac:dyDescent="0.3">
      <c r="A1070" s="6" t="s">
        <v>13544</v>
      </c>
      <c r="B1070" s="6"/>
      <c r="C1070" s="6" t="s">
        <v>10494</v>
      </c>
      <c r="D1070" s="6" t="str">
        <f t="shared" si="48"/>
        <v>ORD26005311</v>
      </c>
      <c r="E1070" s="10">
        <v>46271</v>
      </c>
      <c r="F1070" s="6" t="s">
        <v>12294</v>
      </c>
      <c r="G1070" s="6" t="s">
        <v>18</v>
      </c>
      <c r="H1070" s="8">
        <v>799</v>
      </c>
      <c r="I1070" s="8">
        <v>0</v>
      </c>
      <c r="J1070" s="8">
        <v>0</v>
      </c>
      <c r="K1070" s="8">
        <v>799</v>
      </c>
      <c r="L1070" s="10">
        <v>46273</v>
      </c>
      <c r="M1070" s="6" t="s">
        <v>13353</v>
      </c>
      <c r="N1070" s="6" t="str">
        <f>IF(COUNTIF($A$2:A1070,A1070)&gt;1,"DUP","OK")</f>
        <v>OK</v>
      </c>
      <c r="O1070" s="6" t="str">
        <f t="shared" si="49"/>
        <v>ORD26005311</v>
      </c>
      <c r="P1070" s="6" t="str">
        <f t="shared" si="50"/>
        <v>Sep</v>
      </c>
      <c r="Q1070" s="6"/>
      <c r="R1070" s="9"/>
      <c r="S1070" s="8"/>
      <c r="T1070" s="8"/>
      <c r="U1070" s="8"/>
      <c r="V1070" s="8"/>
      <c r="W1070" s="8"/>
      <c r="X1070" s="6"/>
      <c r="Y1070" s="6"/>
    </row>
    <row r="1071" spans="1:25" x14ac:dyDescent="0.3">
      <c r="A1071" s="6" t="s">
        <v>13545</v>
      </c>
      <c r="B1071" s="6"/>
      <c r="C1071" s="6" t="s">
        <v>10516</v>
      </c>
      <c r="D1071" s="6" t="str">
        <f t="shared" si="48"/>
        <v>ORD26005322</v>
      </c>
      <c r="E1071" s="10">
        <v>46271</v>
      </c>
      <c r="F1071" s="6" t="s">
        <v>12294</v>
      </c>
      <c r="G1071" s="6" t="s">
        <v>18</v>
      </c>
      <c r="H1071" s="8">
        <v>9298</v>
      </c>
      <c r="I1071" s="8">
        <v>27.89</v>
      </c>
      <c r="J1071" s="8">
        <v>5.0199999999999996</v>
      </c>
      <c r="K1071" s="8">
        <v>9265.09</v>
      </c>
      <c r="L1071" s="10">
        <v>46273</v>
      </c>
      <c r="M1071" s="6" t="s">
        <v>13353</v>
      </c>
      <c r="N1071" s="6" t="str">
        <f>IF(COUNTIF($A$2:A1071,A1071)&gt;1,"DUP","OK")</f>
        <v>OK</v>
      </c>
      <c r="O1071" s="6" t="str">
        <f t="shared" si="49"/>
        <v>ORD26005322</v>
      </c>
      <c r="P1071" s="6" t="str">
        <f t="shared" si="50"/>
        <v>Sep</v>
      </c>
      <c r="Q1071" s="6"/>
      <c r="R1071" s="9"/>
      <c r="S1071" s="8"/>
      <c r="T1071" s="8"/>
      <c r="U1071" s="8"/>
      <c r="V1071" s="8"/>
      <c r="W1071" s="8"/>
      <c r="X1071" s="6"/>
      <c r="Y1071" s="6"/>
    </row>
    <row r="1072" spans="1:25" x14ac:dyDescent="0.3">
      <c r="A1072" s="6" t="s">
        <v>13546</v>
      </c>
      <c r="B1072" s="6"/>
      <c r="C1072" s="6" t="s">
        <v>10544</v>
      </c>
      <c r="D1072" s="6" t="str">
        <f t="shared" si="48"/>
        <v>ORD26005336</v>
      </c>
      <c r="E1072" s="10">
        <v>46271</v>
      </c>
      <c r="F1072" s="6" t="s">
        <v>12294</v>
      </c>
      <c r="G1072" s="6" t="s">
        <v>18</v>
      </c>
      <c r="H1072" s="8">
        <v>2499</v>
      </c>
      <c r="I1072" s="8">
        <v>7.5</v>
      </c>
      <c r="J1072" s="8">
        <v>1.35</v>
      </c>
      <c r="K1072" s="8">
        <v>2490.15</v>
      </c>
      <c r="L1072" s="10">
        <v>46273</v>
      </c>
      <c r="M1072" s="6" t="s">
        <v>13353</v>
      </c>
      <c r="N1072" s="6" t="str">
        <f>IF(COUNTIF($A$2:A1072,A1072)&gt;1,"DUP","OK")</f>
        <v>OK</v>
      </c>
      <c r="O1072" s="6" t="str">
        <f t="shared" si="49"/>
        <v>ORD26005336</v>
      </c>
      <c r="P1072" s="6" t="str">
        <f t="shared" si="50"/>
        <v>Sep</v>
      </c>
      <c r="Q1072" s="6"/>
      <c r="R1072" s="9"/>
      <c r="S1072" s="8"/>
      <c r="T1072" s="8"/>
      <c r="U1072" s="8"/>
      <c r="V1072" s="8"/>
      <c r="W1072" s="8"/>
      <c r="X1072" s="6"/>
      <c r="Y1072" s="6"/>
    </row>
    <row r="1073" spans="1:25" x14ac:dyDescent="0.3">
      <c r="A1073" s="6" t="s">
        <v>13547</v>
      </c>
      <c r="B1073" s="6"/>
      <c r="C1073" s="6" t="s">
        <v>10660</v>
      </c>
      <c r="D1073" s="6" t="str">
        <f t="shared" si="48"/>
        <v>ORD26005395</v>
      </c>
      <c r="E1073" s="10">
        <v>46271</v>
      </c>
      <c r="F1073" s="6" t="s">
        <v>12294</v>
      </c>
      <c r="G1073" s="6" t="s">
        <v>18</v>
      </c>
      <c r="H1073" s="8">
        <v>3097</v>
      </c>
      <c r="I1073" s="8">
        <v>9.2899999999999991</v>
      </c>
      <c r="J1073" s="8">
        <v>1.67</v>
      </c>
      <c r="K1073" s="8">
        <v>3086.04</v>
      </c>
      <c r="L1073" s="10">
        <v>46273</v>
      </c>
      <c r="M1073" s="6" t="s">
        <v>13353</v>
      </c>
      <c r="N1073" s="6" t="str">
        <f>IF(COUNTIF($A$2:A1073,A1073)&gt;1,"DUP","OK")</f>
        <v>OK</v>
      </c>
      <c r="O1073" s="6" t="str">
        <f t="shared" si="49"/>
        <v>ORD26005395</v>
      </c>
      <c r="P1073" s="6" t="str">
        <f t="shared" si="50"/>
        <v>Sep</v>
      </c>
      <c r="Q1073" s="6"/>
      <c r="R1073" s="9"/>
      <c r="S1073" s="8"/>
      <c r="T1073" s="8"/>
      <c r="U1073" s="8"/>
      <c r="V1073" s="8"/>
      <c r="W1073" s="8"/>
      <c r="X1073" s="6"/>
      <c r="Y1073" s="6"/>
    </row>
    <row r="1074" spans="1:25" x14ac:dyDescent="0.3">
      <c r="A1074" s="6" t="s">
        <v>13548</v>
      </c>
      <c r="B1074" s="6"/>
      <c r="C1074" s="6" t="s">
        <v>10773</v>
      </c>
      <c r="D1074" s="6" t="str">
        <f t="shared" si="48"/>
        <v>ORD26005453</v>
      </c>
      <c r="E1074" s="10">
        <v>46271</v>
      </c>
      <c r="F1074" s="6" t="s">
        <v>12294</v>
      </c>
      <c r="G1074" s="6" t="s">
        <v>18</v>
      </c>
      <c r="H1074" s="8">
        <v>3797</v>
      </c>
      <c r="I1074" s="8">
        <v>11.39</v>
      </c>
      <c r="J1074" s="8">
        <v>2.0499999999999998</v>
      </c>
      <c r="K1074" s="8">
        <v>3783.56</v>
      </c>
      <c r="L1074" s="10">
        <v>46273</v>
      </c>
      <c r="M1074" s="6" t="s">
        <v>13353</v>
      </c>
      <c r="N1074" s="6" t="str">
        <f>IF(COUNTIF($A$2:A1074,A1074)&gt;1,"DUP","OK")</f>
        <v>OK</v>
      </c>
      <c r="O1074" s="6" t="str">
        <f t="shared" si="49"/>
        <v>ORD26005453</v>
      </c>
      <c r="P1074" s="6" t="str">
        <f t="shared" si="50"/>
        <v>Sep</v>
      </c>
      <c r="Q1074" s="6"/>
      <c r="R1074" s="9"/>
      <c r="S1074" s="8"/>
      <c r="T1074" s="8"/>
      <c r="U1074" s="8"/>
      <c r="V1074" s="8"/>
      <c r="W1074" s="8"/>
      <c r="X1074" s="6"/>
      <c r="Y1074" s="6"/>
    </row>
    <row r="1075" spans="1:25" x14ac:dyDescent="0.3">
      <c r="A1075" s="6" t="s">
        <v>13549</v>
      </c>
      <c r="B1075" s="6"/>
      <c r="C1075" s="6" t="s">
        <v>10867</v>
      </c>
      <c r="D1075" s="6" t="str">
        <f t="shared" si="48"/>
        <v>ORD26005502</v>
      </c>
      <c r="E1075" s="10">
        <v>46271</v>
      </c>
      <c r="F1075" s="6" t="s">
        <v>12294</v>
      </c>
      <c r="G1075" s="6" t="s">
        <v>18</v>
      </c>
      <c r="H1075" s="8">
        <v>599</v>
      </c>
      <c r="I1075" s="8">
        <v>0</v>
      </c>
      <c r="J1075" s="8">
        <v>0</v>
      </c>
      <c r="K1075" s="8">
        <v>599</v>
      </c>
      <c r="L1075" s="10">
        <v>46273</v>
      </c>
      <c r="M1075" s="6" t="s">
        <v>13353</v>
      </c>
      <c r="N1075" s="6" t="str">
        <f>IF(COUNTIF($A$2:A1075,A1075)&gt;1,"DUP","OK")</f>
        <v>OK</v>
      </c>
      <c r="O1075" s="6" t="str">
        <f t="shared" si="49"/>
        <v>ORD26005502</v>
      </c>
      <c r="P1075" s="6" t="str">
        <f t="shared" si="50"/>
        <v>Sep</v>
      </c>
      <c r="Q1075" s="6"/>
      <c r="R1075" s="9"/>
      <c r="S1075" s="8"/>
      <c r="T1075" s="8"/>
      <c r="U1075" s="8"/>
      <c r="V1075" s="8"/>
      <c r="W1075" s="8"/>
      <c r="X1075" s="6"/>
      <c r="Y1075" s="6"/>
    </row>
    <row r="1076" spans="1:25" x14ac:dyDescent="0.3">
      <c r="A1076" s="6" t="s">
        <v>13550</v>
      </c>
      <c r="B1076" s="6"/>
      <c r="C1076" s="6" t="s">
        <v>11005</v>
      </c>
      <c r="D1076" s="6" t="str">
        <f t="shared" si="48"/>
        <v>ORD26005572</v>
      </c>
      <c r="E1076" s="10">
        <v>46271</v>
      </c>
      <c r="F1076" s="6" t="s">
        <v>12294</v>
      </c>
      <c r="G1076" s="6" t="s">
        <v>54</v>
      </c>
      <c r="H1076" s="8">
        <v>3798</v>
      </c>
      <c r="I1076" s="8">
        <v>91.15</v>
      </c>
      <c r="J1076" s="8">
        <v>16.41</v>
      </c>
      <c r="K1076" s="8">
        <v>3690.44</v>
      </c>
      <c r="L1076" s="10">
        <v>46273</v>
      </c>
      <c r="M1076" s="6" t="s">
        <v>13353</v>
      </c>
      <c r="N1076" s="6" t="str">
        <f>IF(COUNTIF($A$2:A1076,A1076)&gt;1,"DUP","OK")</f>
        <v>OK</v>
      </c>
      <c r="O1076" s="6" t="str">
        <f t="shared" si="49"/>
        <v>ORD26005572</v>
      </c>
      <c r="P1076" s="6" t="str">
        <f t="shared" si="50"/>
        <v>Sep</v>
      </c>
      <c r="Q1076" s="6"/>
      <c r="R1076" s="9"/>
      <c r="S1076" s="8"/>
      <c r="T1076" s="8"/>
      <c r="U1076" s="8"/>
      <c r="V1076" s="8"/>
      <c r="W1076" s="8"/>
      <c r="X1076" s="6"/>
      <c r="Y1076" s="6"/>
    </row>
    <row r="1077" spans="1:25" x14ac:dyDescent="0.3">
      <c r="A1077" s="6" t="s">
        <v>13551</v>
      </c>
      <c r="B1077" s="6"/>
      <c r="C1077" s="6" t="s">
        <v>11069</v>
      </c>
      <c r="D1077" s="6" t="str">
        <f t="shared" si="48"/>
        <v>ORD26005606</v>
      </c>
      <c r="E1077" s="10">
        <v>46271</v>
      </c>
      <c r="F1077" s="6" t="s">
        <v>12294</v>
      </c>
      <c r="G1077" s="6" t="s">
        <v>18</v>
      </c>
      <c r="H1077" s="8">
        <v>3498</v>
      </c>
      <c r="I1077" s="8">
        <v>10.49</v>
      </c>
      <c r="J1077" s="8">
        <v>1.89</v>
      </c>
      <c r="K1077" s="8">
        <v>3485.62</v>
      </c>
      <c r="L1077" s="10">
        <v>46273</v>
      </c>
      <c r="M1077" s="6" t="s">
        <v>13353</v>
      </c>
      <c r="N1077" s="6" t="str">
        <f>IF(COUNTIF($A$2:A1077,A1077)&gt;1,"DUP","OK")</f>
        <v>OK</v>
      </c>
      <c r="O1077" s="6" t="str">
        <f t="shared" si="49"/>
        <v>ORD26005606</v>
      </c>
      <c r="P1077" s="6" t="str">
        <f t="shared" si="50"/>
        <v>Sep</v>
      </c>
      <c r="Q1077" s="6"/>
      <c r="R1077" s="9"/>
      <c r="S1077" s="8"/>
      <c r="T1077" s="8"/>
      <c r="U1077" s="8"/>
      <c r="V1077" s="8"/>
      <c r="W1077" s="8"/>
      <c r="X1077" s="6"/>
      <c r="Y1077" s="6"/>
    </row>
    <row r="1078" spans="1:25" x14ac:dyDescent="0.3">
      <c r="A1078" s="6" t="s">
        <v>13552</v>
      </c>
      <c r="B1078" s="6"/>
      <c r="C1078" s="6" t="s">
        <v>11133</v>
      </c>
      <c r="D1078" s="6" t="str">
        <f t="shared" si="48"/>
        <v>ORD26005638</v>
      </c>
      <c r="E1078" s="10">
        <v>46271</v>
      </c>
      <c r="F1078" s="6" t="s">
        <v>12294</v>
      </c>
      <c r="G1078" s="6" t="s">
        <v>18</v>
      </c>
      <c r="H1078" s="8">
        <v>3097</v>
      </c>
      <c r="I1078" s="8">
        <v>9.2899999999999991</v>
      </c>
      <c r="J1078" s="8">
        <v>1.67</v>
      </c>
      <c r="K1078" s="8">
        <v>3086.04</v>
      </c>
      <c r="L1078" s="10">
        <v>46273</v>
      </c>
      <c r="M1078" s="6" t="s">
        <v>13353</v>
      </c>
      <c r="N1078" s="6" t="str">
        <f>IF(COUNTIF($A$2:A1078,A1078)&gt;1,"DUP","OK")</f>
        <v>OK</v>
      </c>
      <c r="O1078" s="6" t="str">
        <f t="shared" si="49"/>
        <v>ORD26005638</v>
      </c>
      <c r="P1078" s="6" t="str">
        <f t="shared" si="50"/>
        <v>Sep</v>
      </c>
      <c r="Q1078" s="6"/>
      <c r="R1078" s="9"/>
      <c r="S1078" s="8"/>
      <c r="T1078" s="8"/>
      <c r="U1078" s="8"/>
      <c r="V1078" s="8"/>
      <c r="W1078" s="8"/>
      <c r="X1078" s="6"/>
      <c r="Y1078" s="6"/>
    </row>
    <row r="1079" spans="1:25" x14ac:dyDescent="0.3">
      <c r="A1079" s="6" t="s">
        <v>13553</v>
      </c>
      <c r="B1079" s="6"/>
      <c r="C1079" s="6" t="s">
        <v>11226</v>
      </c>
      <c r="D1079" s="6" t="str">
        <f t="shared" si="48"/>
        <v>ORD26005687</v>
      </c>
      <c r="E1079" s="10">
        <v>46271</v>
      </c>
      <c r="F1079" s="6" t="s">
        <v>12294</v>
      </c>
      <c r="G1079" s="6" t="s">
        <v>18</v>
      </c>
      <c r="H1079" s="8">
        <v>3348</v>
      </c>
      <c r="I1079" s="8">
        <v>10.039999999999999</v>
      </c>
      <c r="J1079" s="8">
        <v>1.81</v>
      </c>
      <c r="K1079" s="8">
        <v>3336.15</v>
      </c>
      <c r="L1079" s="10">
        <v>46273</v>
      </c>
      <c r="M1079" s="6" t="s">
        <v>13353</v>
      </c>
      <c r="N1079" s="6" t="str">
        <f>IF(COUNTIF($A$2:A1079,A1079)&gt;1,"DUP","OK")</f>
        <v>OK</v>
      </c>
      <c r="O1079" s="6" t="str">
        <f t="shared" si="49"/>
        <v>ORD26005687</v>
      </c>
      <c r="P1079" s="6" t="str">
        <f t="shared" si="50"/>
        <v>Sep</v>
      </c>
      <c r="Q1079" s="6"/>
      <c r="R1079" s="9"/>
      <c r="S1079" s="8"/>
      <c r="T1079" s="8"/>
      <c r="U1079" s="8"/>
      <c r="V1079" s="8"/>
      <c r="W1079" s="8"/>
      <c r="X1079" s="6"/>
      <c r="Y1079" s="6"/>
    </row>
    <row r="1080" spans="1:25" x14ac:dyDescent="0.3">
      <c r="A1080" s="6" t="s">
        <v>13554</v>
      </c>
      <c r="B1080" s="6"/>
      <c r="C1080" s="6" t="s">
        <v>11358</v>
      </c>
      <c r="D1080" s="6" t="str">
        <f t="shared" si="48"/>
        <v>ORD26005755</v>
      </c>
      <c r="E1080" s="10">
        <v>46271</v>
      </c>
      <c r="F1080" s="6" t="s">
        <v>12294</v>
      </c>
      <c r="G1080" s="6" t="s">
        <v>18</v>
      </c>
      <c r="H1080" s="8">
        <v>1499</v>
      </c>
      <c r="I1080" s="8">
        <v>0</v>
      </c>
      <c r="J1080" s="8">
        <v>0</v>
      </c>
      <c r="K1080" s="8">
        <v>1499</v>
      </c>
      <c r="L1080" s="10">
        <v>46273</v>
      </c>
      <c r="M1080" s="6" t="s">
        <v>13353</v>
      </c>
      <c r="N1080" s="6" t="str">
        <f>IF(COUNTIF($A$2:A1080,A1080)&gt;1,"DUP","OK")</f>
        <v>OK</v>
      </c>
      <c r="O1080" s="6" t="str">
        <f t="shared" si="49"/>
        <v>ORD26005755</v>
      </c>
      <c r="P1080" s="6" t="str">
        <f t="shared" si="50"/>
        <v>Sep</v>
      </c>
      <c r="Q1080" s="6"/>
      <c r="R1080" s="9"/>
      <c r="S1080" s="8"/>
      <c r="T1080" s="8"/>
      <c r="U1080" s="8"/>
      <c r="V1080" s="8"/>
      <c r="W1080" s="8"/>
      <c r="X1080" s="6"/>
      <c r="Y1080" s="6"/>
    </row>
    <row r="1081" spans="1:25" x14ac:dyDescent="0.3">
      <c r="A1081" s="6" t="s">
        <v>13555</v>
      </c>
      <c r="B1081" s="6"/>
      <c r="C1081" s="6" t="s">
        <v>11447</v>
      </c>
      <c r="D1081" s="6" t="str">
        <f t="shared" si="48"/>
        <v>ORD26005802</v>
      </c>
      <c r="E1081" s="10">
        <v>46271</v>
      </c>
      <c r="F1081" s="6" t="s">
        <v>12294</v>
      </c>
      <c r="G1081" s="6" t="s">
        <v>18</v>
      </c>
      <c r="H1081" s="8">
        <v>4999</v>
      </c>
      <c r="I1081" s="8">
        <v>15</v>
      </c>
      <c r="J1081" s="8">
        <v>2.7</v>
      </c>
      <c r="K1081" s="8">
        <v>4981.3</v>
      </c>
      <c r="L1081" s="10">
        <v>46273</v>
      </c>
      <c r="M1081" s="6" t="s">
        <v>13353</v>
      </c>
      <c r="N1081" s="6" t="str">
        <f>IF(COUNTIF($A$2:A1081,A1081)&gt;1,"DUP","OK")</f>
        <v>OK</v>
      </c>
      <c r="O1081" s="6" t="str">
        <f t="shared" si="49"/>
        <v>ORD26005802</v>
      </c>
      <c r="P1081" s="6" t="str">
        <f t="shared" si="50"/>
        <v>Sep</v>
      </c>
      <c r="Q1081" s="6"/>
      <c r="R1081" s="9"/>
      <c r="S1081" s="8"/>
      <c r="T1081" s="8"/>
      <c r="U1081" s="8"/>
      <c r="V1081" s="8"/>
      <c r="W1081" s="8"/>
      <c r="X1081" s="6"/>
      <c r="Y1081" s="6"/>
    </row>
    <row r="1082" spans="1:25" x14ac:dyDescent="0.3">
      <c r="A1082" s="6" t="s">
        <v>13556</v>
      </c>
      <c r="B1082" s="6"/>
      <c r="C1082" s="6" t="s">
        <v>11478</v>
      </c>
      <c r="D1082" s="6" t="str">
        <f t="shared" si="48"/>
        <v>ORD26005818</v>
      </c>
      <c r="E1082" s="10">
        <v>46271</v>
      </c>
      <c r="F1082" s="6" t="s">
        <v>12294</v>
      </c>
      <c r="G1082" s="6" t="s">
        <v>43</v>
      </c>
      <c r="H1082" s="8">
        <v>3499</v>
      </c>
      <c r="I1082" s="8">
        <v>41.99</v>
      </c>
      <c r="J1082" s="8">
        <v>7.56</v>
      </c>
      <c r="K1082" s="8">
        <v>3449.45</v>
      </c>
      <c r="L1082" s="10">
        <v>46273</v>
      </c>
      <c r="M1082" s="6" t="s">
        <v>13353</v>
      </c>
      <c r="N1082" s="6" t="str">
        <f>IF(COUNTIF($A$2:A1082,A1082)&gt;1,"DUP","OK")</f>
        <v>OK</v>
      </c>
      <c r="O1082" s="6" t="str">
        <f t="shared" si="49"/>
        <v>ORD26005818</v>
      </c>
      <c r="P1082" s="6" t="str">
        <f t="shared" si="50"/>
        <v>Sep</v>
      </c>
      <c r="Q1082" s="6"/>
      <c r="R1082" s="9"/>
      <c r="S1082" s="8"/>
      <c r="T1082" s="8"/>
      <c r="U1082" s="8"/>
      <c r="V1082" s="8"/>
      <c r="W1082" s="8"/>
      <c r="X1082" s="6"/>
      <c r="Y1082" s="6"/>
    </row>
    <row r="1083" spans="1:25" x14ac:dyDescent="0.3">
      <c r="A1083" s="6" t="s">
        <v>13557</v>
      </c>
      <c r="B1083" s="6"/>
      <c r="C1083" s="6" t="s">
        <v>11650</v>
      </c>
      <c r="D1083" s="6" t="str">
        <f t="shared" si="48"/>
        <v>ORD26005910</v>
      </c>
      <c r="E1083" s="10">
        <v>46271</v>
      </c>
      <c r="F1083" s="6" t="s">
        <v>12294</v>
      </c>
      <c r="G1083" s="6" t="s">
        <v>54</v>
      </c>
      <c r="H1083" s="8">
        <v>799</v>
      </c>
      <c r="I1083" s="8">
        <v>15.18</v>
      </c>
      <c r="J1083" s="8">
        <v>2.73</v>
      </c>
      <c r="K1083" s="8">
        <v>781.09</v>
      </c>
      <c r="L1083" s="10">
        <v>46273</v>
      </c>
      <c r="M1083" s="6" t="s">
        <v>13353</v>
      </c>
      <c r="N1083" s="6" t="str">
        <f>IF(COUNTIF($A$2:A1083,A1083)&gt;1,"DUP","OK")</f>
        <v>OK</v>
      </c>
      <c r="O1083" s="6" t="str">
        <f t="shared" si="49"/>
        <v>ORD26005910</v>
      </c>
      <c r="P1083" s="6" t="str">
        <f t="shared" si="50"/>
        <v>Sep</v>
      </c>
      <c r="Q1083" s="6"/>
      <c r="R1083" s="9"/>
      <c r="S1083" s="8"/>
      <c r="T1083" s="8"/>
      <c r="U1083" s="8"/>
      <c r="V1083" s="8"/>
      <c r="W1083" s="8"/>
      <c r="X1083" s="6"/>
      <c r="Y1083" s="6"/>
    </row>
    <row r="1084" spans="1:25" x14ac:dyDescent="0.3">
      <c r="A1084" s="6" t="s">
        <v>13558</v>
      </c>
      <c r="B1084" s="6"/>
      <c r="C1084" s="6" t="s">
        <v>11666</v>
      </c>
      <c r="D1084" s="6" t="str">
        <f t="shared" si="48"/>
        <v>ORD26005918</v>
      </c>
      <c r="E1084" s="10">
        <v>46271</v>
      </c>
      <c r="F1084" s="6" t="s">
        <v>12294</v>
      </c>
      <c r="G1084" s="6" t="s">
        <v>18</v>
      </c>
      <c r="H1084" s="8">
        <v>4999</v>
      </c>
      <c r="I1084" s="8">
        <v>15</v>
      </c>
      <c r="J1084" s="8">
        <v>2.7</v>
      </c>
      <c r="K1084" s="8">
        <v>4981.3</v>
      </c>
      <c r="L1084" s="10">
        <v>46273</v>
      </c>
      <c r="M1084" s="6" t="s">
        <v>13353</v>
      </c>
      <c r="N1084" s="6" t="str">
        <f>IF(COUNTIF($A$2:A1084,A1084)&gt;1,"DUP","OK")</f>
        <v>OK</v>
      </c>
      <c r="O1084" s="6" t="str">
        <f t="shared" si="49"/>
        <v>ORD26005918</v>
      </c>
      <c r="P1084" s="6" t="str">
        <f t="shared" si="50"/>
        <v>Sep</v>
      </c>
      <c r="Q1084" s="6"/>
      <c r="R1084" s="9"/>
      <c r="S1084" s="8"/>
      <c r="T1084" s="8"/>
      <c r="U1084" s="8"/>
      <c r="V1084" s="8"/>
      <c r="W1084" s="8"/>
      <c r="X1084" s="6"/>
      <c r="Y1084" s="6"/>
    </row>
    <row r="1085" spans="1:25" x14ac:dyDescent="0.3">
      <c r="A1085" s="6" t="s">
        <v>13559</v>
      </c>
      <c r="B1085" s="6"/>
      <c r="C1085" s="6" t="s">
        <v>11672</v>
      </c>
      <c r="D1085" s="6" t="str">
        <f t="shared" si="48"/>
        <v>ORD26005921</v>
      </c>
      <c r="E1085" s="10">
        <v>46271</v>
      </c>
      <c r="F1085" s="6" t="s">
        <v>12294</v>
      </c>
      <c r="G1085" s="6" t="s">
        <v>27</v>
      </c>
      <c r="H1085" s="8">
        <v>9798</v>
      </c>
      <c r="I1085" s="8">
        <v>156.77000000000001</v>
      </c>
      <c r="J1085" s="8">
        <v>28.22</v>
      </c>
      <c r="K1085" s="8">
        <v>9613.01</v>
      </c>
      <c r="L1085" s="10">
        <v>46273</v>
      </c>
      <c r="M1085" s="6" t="s">
        <v>13353</v>
      </c>
      <c r="N1085" s="6" t="str">
        <f>IF(COUNTIF($A$2:A1085,A1085)&gt;1,"DUP","OK")</f>
        <v>OK</v>
      </c>
      <c r="O1085" s="6" t="str">
        <f t="shared" si="49"/>
        <v>ORD26005921</v>
      </c>
      <c r="P1085" s="6" t="str">
        <f t="shared" si="50"/>
        <v>Sep</v>
      </c>
      <c r="Q1085" s="6"/>
      <c r="R1085" s="9"/>
      <c r="S1085" s="8"/>
      <c r="T1085" s="8"/>
      <c r="U1085" s="8"/>
      <c r="V1085" s="8"/>
      <c r="W1085" s="8"/>
      <c r="X1085" s="6"/>
      <c r="Y1085" s="6"/>
    </row>
    <row r="1086" spans="1:25" x14ac:dyDescent="0.3">
      <c r="A1086" s="6" t="s">
        <v>13560</v>
      </c>
      <c r="B1086" s="6"/>
      <c r="C1086" s="6" t="s">
        <v>11697</v>
      </c>
      <c r="D1086" s="6" t="str">
        <f t="shared" si="48"/>
        <v>ORD26005934</v>
      </c>
      <c r="E1086" s="10">
        <v>46271</v>
      </c>
      <c r="F1086" s="6" t="s">
        <v>12294</v>
      </c>
      <c r="G1086" s="6" t="s">
        <v>18</v>
      </c>
      <c r="H1086" s="8">
        <v>798</v>
      </c>
      <c r="I1086" s="8">
        <v>0</v>
      </c>
      <c r="J1086" s="8">
        <v>0</v>
      </c>
      <c r="K1086" s="8">
        <v>798</v>
      </c>
      <c r="L1086" s="10">
        <v>46273</v>
      </c>
      <c r="M1086" s="6" t="s">
        <v>13353</v>
      </c>
      <c r="N1086" s="6" t="str">
        <f>IF(COUNTIF($A$2:A1086,A1086)&gt;1,"DUP","OK")</f>
        <v>OK</v>
      </c>
      <c r="O1086" s="6" t="str">
        <f t="shared" si="49"/>
        <v>ORD26005934</v>
      </c>
      <c r="P1086" s="6" t="str">
        <f t="shared" si="50"/>
        <v>Sep</v>
      </c>
      <c r="Q1086" s="6"/>
      <c r="R1086" s="9"/>
      <c r="S1086" s="8"/>
      <c r="T1086" s="8"/>
      <c r="U1086" s="8"/>
      <c r="V1086" s="8"/>
      <c r="W1086" s="8"/>
      <c r="X1086" s="6"/>
      <c r="Y1086" s="6"/>
    </row>
    <row r="1087" spans="1:25" x14ac:dyDescent="0.3">
      <c r="A1087" s="6" t="s">
        <v>13561</v>
      </c>
      <c r="B1087" s="6"/>
      <c r="C1087" s="6" t="s">
        <v>11698</v>
      </c>
      <c r="D1087" s="6" t="str">
        <f t="shared" si="48"/>
        <v>ORD26005935</v>
      </c>
      <c r="E1087" s="10">
        <v>46271</v>
      </c>
      <c r="F1087" s="6" t="s">
        <v>12294</v>
      </c>
      <c r="G1087" s="6" t="s">
        <v>27</v>
      </c>
      <c r="H1087" s="8">
        <v>7999</v>
      </c>
      <c r="I1087" s="8">
        <v>127.98</v>
      </c>
      <c r="J1087" s="8">
        <v>23.04</v>
      </c>
      <c r="K1087" s="8">
        <v>7847.98</v>
      </c>
      <c r="L1087" s="10">
        <v>46273</v>
      </c>
      <c r="M1087" s="6" t="s">
        <v>13353</v>
      </c>
      <c r="N1087" s="6" t="str">
        <f>IF(COUNTIF($A$2:A1087,A1087)&gt;1,"DUP","OK")</f>
        <v>OK</v>
      </c>
      <c r="O1087" s="6" t="str">
        <f t="shared" si="49"/>
        <v>ORD26005935</v>
      </c>
      <c r="P1087" s="6" t="str">
        <f t="shared" si="50"/>
        <v>Sep</v>
      </c>
      <c r="Q1087" s="6"/>
      <c r="R1087" s="9"/>
      <c r="S1087" s="8"/>
      <c r="T1087" s="8"/>
      <c r="U1087" s="8"/>
      <c r="V1087" s="8"/>
      <c r="W1087" s="8"/>
      <c r="X1087" s="6"/>
      <c r="Y1087" s="6"/>
    </row>
    <row r="1088" spans="1:25" x14ac:dyDescent="0.3">
      <c r="A1088" s="6" t="s">
        <v>13562</v>
      </c>
      <c r="B1088" s="6"/>
      <c r="C1088" s="6" t="s">
        <v>13563</v>
      </c>
      <c r="D1088" s="6" t="str">
        <f t="shared" si="48"/>
        <v>ORD26005948</v>
      </c>
      <c r="E1088" s="10">
        <v>46271</v>
      </c>
      <c r="F1088" s="6" t="s">
        <v>12294</v>
      </c>
      <c r="G1088" s="6" t="s">
        <v>18</v>
      </c>
      <c r="H1088" s="8">
        <v>499</v>
      </c>
      <c r="I1088" s="8">
        <v>0</v>
      </c>
      <c r="J1088" s="8">
        <v>0</v>
      </c>
      <c r="K1088" s="8">
        <v>499</v>
      </c>
      <c r="L1088" s="10">
        <v>46273</v>
      </c>
      <c r="M1088" s="6" t="s">
        <v>13353</v>
      </c>
      <c r="N1088" s="6" t="str">
        <f>IF(COUNTIF($A$2:A1088,A1088)&gt;1,"DUP","OK")</f>
        <v>OK</v>
      </c>
      <c r="O1088" s="6" t="str">
        <f t="shared" si="49"/>
        <v>ORD26005948</v>
      </c>
      <c r="P1088" s="6" t="str">
        <f t="shared" si="50"/>
        <v>Sep</v>
      </c>
      <c r="Q1088" s="6"/>
      <c r="R1088" s="9"/>
      <c r="S1088" s="8"/>
      <c r="T1088" s="8"/>
      <c r="U1088" s="8"/>
      <c r="V1088" s="8"/>
      <c r="W1088" s="8"/>
      <c r="X1088" s="6"/>
      <c r="Y1088" s="6"/>
    </row>
    <row r="1089" spans="1:25" x14ac:dyDescent="0.3">
      <c r="A1089" s="6" t="s">
        <v>13564</v>
      </c>
      <c r="B1089" s="6"/>
      <c r="C1089" s="6" t="s">
        <v>13565</v>
      </c>
      <c r="D1089" s="6" t="str">
        <f t="shared" si="48"/>
        <v>ORD26005983</v>
      </c>
      <c r="E1089" s="10">
        <v>46271</v>
      </c>
      <c r="F1089" s="6" t="s">
        <v>12294</v>
      </c>
      <c r="G1089" s="6" t="s">
        <v>27</v>
      </c>
      <c r="H1089" s="8">
        <v>9097</v>
      </c>
      <c r="I1089" s="8">
        <v>145.55000000000001</v>
      </c>
      <c r="J1089" s="8">
        <v>26.2</v>
      </c>
      <c r="K1089" s="8">
        <v>8925.25</v>
      </c>
      <c r="L1089" s="10">
        <v>46273</v>
      </c>
      <c r="M1089" s="6" t="s">
        <v>13353</v>
      </c>
      <c r="N1089" s="6" t="str">
        <f>IF(COUNTIF($A$2:A1089,A1089)&gt;1,"DUP","OK")</f>
        <v>OK</v>
      </c>
      <c r="O1089" s="6" t="str">
        <f t="shared" si="49"/>
        <v>ORD26005983</v>
      </c>
      <c r="P1089" s="6" t="str">
        <f t="shared" si="50"/>
        <v>Sep</v>
      </c>
      <c r="Q1089" s="6"/>
      <c r="R1089" s="9"/>
      <c r="S1089" s="8"/>
      <c r="T1089" s="8"/>
      <c r="U1089" s="8"/>
      <c r="V1089" s="8"/>
      <c r="W1089" s="8"/>
      <c r="X1089" s="6"/>
      <c r="Y1089" s="6"/>
    </row>
    <row r="1090" spans="1:25" x14ac:dyDescent="0.3">
      <c r="A1090" s="6" t="s">
        <v>13566</v>
      </c>
      <c r="B1090" s="6"/>
      <c r="C1090" s="6" t="s">
        <v>13567</v>
      </c>
      <c r="D1090" s="6" t="str">
        <f t="shared" ref="D1090:D1153" si="51">UPPER(SUBSTITUTE(TRIM(C1090),"-",""))</f>
        <v>ORD26006000</v>
      </c>
      <c r="E1090" s="10">
        <v>46271</v>
      </c>
      <c r="F1090" s="6" t="s">
        <v>12294</v>
      </c>
      <c r="G1090" s="6" t="s">
        <v>18</v>
      </c>
      <c r="H1090" s="8">
        <v>4298</v>
      </c>
      <c r="I1090" s="8">
        <v>12.89</v>
      </c>
      <c r="J1090" s="8">
        <v>2.3199999999999998</v>
      </c>
      <c r="K1090" s="8">
        <v>4282.79</v>
      </c>
      <c r="L1090" s="10">
        <v>46273</v>
      </c>
      <c r="M1090" s="6" t="s">
        <v>13353</v>
      </c>
      <c r="N1090" s="6" t="str">
        <f>IF(COUNTIF($A$2:A1090,A1090)&gt;1,"DUP","OK")</f>
        <v>OK</v>
      </c>
      <c r="O1090" s="6" t="str">
        <f t="shared" ref="O1090:O1153" si="52">IF(F1090="REFUND",INDEX($D$2:$D$5743,MATCH(B1090,$A$2:$A$5743,0)),D1090)</f>
        <v>ORD26006000</v>
      </c>
      <c r="P1090" s="6" t="str">
        <f t="shared" ref="P1090:P1153" si="53">IF(L1090&gt;DATE(2026,9,30),"Oct-Due","Sep")</f>
        <v>Sep</v>
      </c>
      <c r="Q1090" s="6"/>
      <c r="R1090" s="9"/>
      <c r="S1090" s="8"/>
      <c r="T1090" s="8"/>
      <c r="U1090" s="8"/>
      <c r="V1090" s="8"/>
      <c r="W1090" s="8"/>
      <c r="X1090" s="6"/>
      <c r="Y1090" s="6"/>
    </row>
    <row r="1091" spans="1:25" x14ac:dyDescent="0.3">
      <c r="A1091" s="6" t="s">
        <v>13568</v>
      </c>
      <c r="B1091" s="6"/>
      <c r="C1091" s="6" t="s">
        <v>13569</v>
      </c>
      <c r="D1091" s="6" t="str">
        <f t="shared" si="51"/>
        <v>ORD26006504</v>
      </c>
      <c r="E1091" s="10">
        <v>46271</v>
      </c>
      <c r="F1091" s="6" t="s">
        <v>12294</v>
      </c>
      <c r="G1091" s="6" t="s">
        <v>43</v>
      </c>
      <c r="H1091" s="8">
        <v>999</v>
      </c>
      <c r="I1091" s="8">
        <v>14.99</v>
      </c>
      <c r="J1091" s="8">
        <v>2.7</v>
      </c>
      <c r="K1091" s="8">
        <v>981.31</v>
      </c>
      <c r="L1091" s="10">
        <v>46273</v>
      </c>
      <c r="M1091" s="6" t="s">
        <v>13353</v>
      </c>
      <c r="N1091" s="6" t="str">
        <f>IF(COUNTIF($A$2:A1091,A1091)&gt;1,"DUP","OK")</f>
        <v>OK</v>
      </c>
      <c r="O1091" s="6" t="str">
        <f t="shared" si="52"/>
        <v>ORD26006504</v>
      </c>
      <c r="P1091" s="6" t="str">
        <f t="shared" si="53"/>
        <v>Sep</v>
      </c>
      <c r="Q1091" s="6"/>
      <c r="R1091" s="9"/>
      <c r="S1091" s="8"/>
      <c r="T1091" s="8"/>
      <c r="U1091" s="8"/>
      <c r="V1091" s="8"/>
      <c r="W1091" s="8"/>
      <c r="X1091" s="6"/>
      <c r="Y1091" s="6"/>
    </row>
    <row r="1092" spans="1:25" x14ac:dyDescent="0.3">
      <c r="A1092" s="6" t="s">
        <v>13570</v>
      </c>
      <c r="B1092" s="6" t="s">
        <v>12914</v>
      </c>
      <c r="C1092" s="6"/>
      <c r="D1092" s="6" t="str">
        <f t="shared" si="51"/>
        <v/>
      </c>
      <c r="E1092" s="10">
        <v>46271</v>
      </c>
      <c r="F1092" s="6" t="s">
        <v>12677</v>
      </c>
      <c r="G1092" s="6" t="s">
        <v>27</v>
      </c>
      <c r="H1092" s="8">
        <v>5998</v>
      </c>
      <c r="I1092" s="8">
        <v>0</v>
      </c>
      <c r="J1092" s="8">
        <v>0</v>
      </c>
      <c r="K1092" s="8">
        <v>-5998</v>
      </c>
      <c r="L1092" s="10">
        <v>46273</v>
      </c>
      <c r="M1092" s="6" t="s">
        <v>13353</v>
      </c>
      <c r="N1092" s="6" t="str">
        <f>IF(COUNTIF($A$2:A1092,A1092)&gt;1,"DUP","OK")</f>
        <v>OK</v>
      </c>
      <c r="O1092" s="6" t="str">
        <f t="shared" si="52"/>
        <v>ORD26000300</v>
      </c>
      <c r="P1092" s="6" t="str">
        <f t="shared" si="53"/>
        <v>Sep</v>
      </c>
      <c r="Q1092" s="6"/>
      <c r="R1092" s="9"/>
      <c r="S1092" s="8"/>
      <c r="T1092" s="8"/>
      <c r="U1092" s="8"/>
      <c r="V1092" s="8"/>
      <c r="W1092" s="8"/>
      <c r="X1092" s="6"/>
      <c r="Y1092" s="6"/>
    </row>
    <row r="1093" spans="1:25" x14ac:dyDescent="0.3">
      <c r="A1093" s="6" t="s">
        <v>13571</v>
      </c>
      <c r="B1093" s="6" t="s">
        <v>13217</v>
      </c>
      <c r="C1093" s="6"/>
      <c r="D1093" s="6" t="str">
        <f t="shared" si="51"/>
        <v/>
      </c>
      <c r="E1093" s="10">
        <v>46271</v>
      </c>
      <c r="F1093" s="6" t="s">
        <v>12677</v>
      </c>
      <c r="G1093" s="6" t="s">
        <v>18</v>
      </c>
      <c r="H1093" s="8">
        <v>3499</v>
      </c>
      <c r="I1093" s="8">
        <v>0</v>
      </c>
      <c r="J1093" s="8">
        <v>0</v>
      </c>
      <c r="K1093" s="8">
        <v>-3499</v>
      </c>
      <c r="L1093" s="10">
        <v>46273</v>
      </c>
      <c r="M1093" s="6" t="s">
        <v>13353</v>
      </c>
      <c r="N1093" s="6" t="str">
        <f>IF(COUNTIF($A$2:A1093,A1093)&gt;1,"DUP","OK")</f>
        <v>OK</v>
      </c>
      <c r="O1093" s="6" t="str">
        <f t="shared" si="52"/>
        <v>ORD26002458</v>
      </c>
      <c r="P1093" s="6" t="str">
        <f t="shared" si="53"/>
        <v>Sep</v>
      </c>
      <c r="Q1093" s="6"/>
      <c r="R1093" s="9"/>
      <c r="S1093" s="8"/>
      <c r="T1093" s="8"/>
      <c r="U1093" s="8"/>
      <c r="V1093" s="8"/>
      <c r="W1093" s="8"/>
      <c r="X1093" s="6"/>
      <c r="Y1093" s="6"/>
    </row>
    <row r="1094" spans="1:25" x14ac:dyDescent="0.3">
      <c r="A1094" s="6" t="s">
        <v>13572</v>
      </c>
      <c r="B1094" s="6" t="s">
        <v>13263</v>
      </c>
      <c r="C1094" s="6"/>
      <c r="D1094" s="6" t="str">
        <f t="shared" si="51"/>
        <v/>
      </c>
      <c r="E1094" s="10">
        <v>46271</v>
      </c>
      <c r="F1094" s="6" t="s">
        <v>12677</v>
      </c>
      <c r="G1094" s="6" t="s">
        <v>27</v>
      </c>
      <c r="H1094" s="8">
        <v>999</v>
      </c>
      <c r="I1094" s="8">
        <v>0</v>
      </c>
      <c r="J1094" s="8">
        <v>0</v>
      </c>
      <c r="K1094" s="8">
        <v>-999</v>
      </c>
      <c r="L1094" s="10">
        <v>46273</v>
      </c>
      <c r="M1094" s="6" t="s">
        <v>13353</v>
      </c>
      <c r="N1094" s="6" t="str">
        <f>IF(COUNTIF($A$2:A1094,A1094)&gt;1,"DUP","OK")</f>
        <v>OK</v>
      </c>
      <c r="O1094" s="6" t="str">
        <f t="shared" si="52"/>
        <v>ORD26003830</v>
      </c>
      <c r="P1094" s="6" t="str">
        <f t="shared" si="53"/>
        <v>Sep</v>
      </c>
      <c r="Q1094" s="6"/>
      <c r="R1094" s="9"/>
      <c r="S1094" s="8"/>
      <c r="T1094" s="8"/>
      <c r="U1094" s="8"/>
      <c r="V1094" s="8"/>
      <c r="W1094" s="8"/>
      <c r="X1094" s="6"/>
      <c r="Y1094" s="6"/>
    </row>
    <row r="1095" spans="1:25" x14ac:dyDescent="0.3">
      <c r="A1095" s="6" t="s">
        <v>13573</v>
      </c>
      <c r="B1095" s="6"/>
      <c r="C1095" s="6" t="s">
        <v>245</v>
      </c>
      <c r="D1095" s="6" t="str">
        <f t="shared" si="51"/>
        <v>ORD26000106</v>
      </c>
      <c r="E1095" s="10">
        <v>46272</v>
      </c>
      <c r="F1095" s="6" t="s">
        <v>12294</v>
      </c>
      <c r="G1095" s="6" t="s">
        <v>18</v>
      </c>
      <c r="H1095" s="8">
        <v>1598</v>
      </c>
      <c r="I1095" s="8">
        <v>0</v>
      </c>
      <c r="J1095" s="8">
        <v>0</v>
      </c>
      <c r="K1095" s="8">
        <v>1598</v>
      </c>
      <c r="L1095" s="10">
        <v>46274</v>
      </c>
      <c r="M1095" s="6" t="s">
        <v>13574</v>
      </c>
      <c r="N1095" s="6" t="str">
        <f>IF(COUNTIF($A$2:A1095,A1095)&gt;1,"DUP","OK")</f>
        <v>OK</v>
      </c>
      <c r="O1095" s="6" t="str">
        <f t="shared" si="52"/>
        <v>ORD26000106</v>
      </c>
      <c r="P1095" s="6" t="str">
        <f t="shared" si="53"/>
        <v>Sep</v>
      </c>
      <c r="Q1095" s="6"/>
      <c r="R1095" s="9"/>
      <c r="S1095" s="8"/>
      <c r="T1095" s="8"/>
      <c r="U1095" s="8"/>
      <c r="V1095" s="8"/>
      <c r="W1095" s="8"/>
      <c r="X1095" s="6"/>
      <c r="Y1095" s="6"/>
    </row>
    <row r="1096" spans="1:25" x14ac:dyDescent="0.3">
      <c r="A1096" s="6" t="s">
        <v>13575</v>
      </c>
      <c r="B1096" s="6"/>
      <c r="C1096" s="6" t="s">
        <v>365</v>
      </c>
      <c r="D1096" s="6" t="str">
        <f t="shared" si="51"/>
        <v>ORD26000166</v>
      </c>
      <c r="E1096" s="10">
        <v>46272</v>
      </c>
      <c r="F1096" s="6" t="s">
        <v>12294</v>
      </c>
      <c r="G1096" s="6" t="s">
        <v>43</v>
      </c>
      <c r="H1096" s="8">
        <v>499</v>
      </c>
      <c r="I1096" s="8">
        <v>7.49</v>
      </c>
      <c r="J1096" s="8">
        <v>1.35</v>
      </c>
      <c r="K1096" s="8">
        <v>490.16</v>
      </c>
      <c r="L1096" s="10">
        <v>46274</v>
      </c>
      <c r="M1096" s="6" t="s">
        <v>13574</v>
      </c>
      <c r="N1096" s="6" t="str">
        <f>IF(COUNTIF($A$2:A1096,A1096)&gt;1,"DUP","OK")</f>
        <v>OK</v>
      </c>
      <c r="O1096" s="6" t="str">
        <f t="shared" si="52"/>
        <v>ORD26000166</v>
      </c>
      <c r="P1096" s="6" t="str">
        <f t="shared" si="53"/>
        <v>Sep</v>
      </c>
      <c r="Q1096" s="6"/>
      <c r="R1096" s="9"/>
      <c r="S1096" s="8"/>
      <c r="T1096" s="8"/>
      <c r="U1096" s="8"/>
      <c r="V1096" s="8"/>
      <c r="W1096" s="8"/>
      <c r="X1096" s="6"/>
      <c r="Y1096" s="6"/>
    </row>
    <row r="1097" spans="1:25" x14ac:dyDescent="0.3">
      <c r="A1097" s="6" t="s">
        <v>13576</v>
      </c>
      <c r="B1097" s="6"/>
      <c r="C1097" s="6" t="s">
        <v>548</v>
      </c>
      <c r="D1097" s="6" t="str">
        <f t="shared" si="51"/>
        <v>ORD26000257</v>
      </c>
      <c r="E1097" s="10">
        <v>46272</v>
      </c>
      <c r="F1097" s="6" t="s">
        <v>12294</v>
      </c>
      <c r="G1097" s="6" t="s">
        <v>18</v>
      </c>
      <c r="H1097" s="8">
        <v>4999</v>
      </c>
      <c r="I1097" s="8">
        <v>15</v>
      </c>
      <c r="J1097" s="8">
        <v>2.7</v>
      </c>
      <c r="K1097" s="8">
        <v>4981.3</v>
      </c>
      <c r="L1097" s="10">
        <v>46274</v>
      </c>
      <c r="M1097" s="6" t="s">
        <v>13574</v>
      </c>
      <c r="N1097" s="6" t="str">
        <f>IF(COUNTIF($A$2:A1097,A1097)&gt;1,"DUP","OK")</f>
        <v>OK</v>
      </c>
      <c r="O1097" s="6" t="str">
        <f t="shared" si="52"/>
        <v>ORD26000257</v>
      </c>
      <c r="P1097" s="6" t="str">
        <f t="shared" si="53"/>
        <v>Sep</v>
      </c>
      <c r="Q1097" s="6"/>
      <c r="R1097" s="9"/>
      <c r="S1097" s="8"/>
      <c r="T1097" s="8"/>
      <c r="U1097" s="8"/>
      <c r="V1097" s="8"/>
      <c r="W1097" s="8"/>
      <c r="X1097" s="6"/>
      <c r="Y1097" s="6"/>
    </row>
    <row r="1098" spans="1:25" x14ac:dyDescent="0.3">
      <c r="A1098" s="6" t="s">
        <v>13577</v>
      </c>
      <c r="B1098" s="6"/>
      <c r="C1098" s="6" t="s">
        <v>579</v>
      </c>
      <c r="D1098" s="6" t="str">
        <f t="shared" si="51"/>
        <v>ORD26000272</v>
      </c>
      <c r="E1098" s="10">
        <v>46272</v>
      </c>
      <c r="F1098" s="6" t="s">
        <v>12294</v>
      </c>
      <c r="G1098" s="6" t="s">
        <v>18</v>
      </c>
      <c r="H1098" s="8">
        <v>499</v>
      </c>
      <c r="I1098" s="8">
        <v>0</v>
      </c>
      <c r="J1098" s="8">
        <v>0</v>
      </c>
      <c r="K1098" s="8">
        <v>499</v>
      </c>
      <c r="L1098" s="10">
        <v>46274</v>
      </c>
      <c r="M1098" s="6" t="s">
        <v>13574</v>
      </c>
      <c r="N1098" s="6" t="str">
        <f>IF(COUNTIF($A$2:A1098,A1098)&gt;1,"DUP","OK")</f>
        <v>OK</v>
      </c>
      <c r="O1098" s="6" t="str">
        <f t="shared" si="52"/>
        <v>ORD26000272</v>
      </c>
      <c r="P1098" s="6" t="str">
        <f t="shared" si="53"/>
        <v>Sep</v>
      </c>
      <c r="Q1098" s="6"/>
      <c r="R1098" s="9"/>
      <c r="S1098" s="8"/>
      <c r="T1098" s="8"/>
      <c r="U1098" s="8"/>
      <c r="V1098" s="8"/>
      <c r="W1098" s="8"/>
      <c r="X1098" s="6"/>
      <c r="Y1098" s="6"/>
    </row>
    <row r="1099" spans="1:25" x14ac:dyDescent="0.3">
      <c r="A1099" s="6" t="s">
        <v>13578</v>
      </c>
      <c r="B1099" s="6"/>
      <c r="C1099" s="6" t="s">
        <v>13579</v>
      </c>
      <c r="D1099" s="6" t="str">
        <f t="shared" si="51"/>
        <v>ORD26000289</v>
      </c>
      <c r="E1099" s="10">
        <v>46272</v>
      </c>
      <c r="F1099" s="6" t="s">
        <v>12294</v>
      </c>
      <c r="G1099" s="6" t="s">
        <v>43</v>
      </c>
      <c r="H1099" s="8">
        <v>2499</v>
      </c>
      <c r="I1099" s="8">
        <v>29.99</v>
      </c>
      <c r="J1099" s="8">
        <v>5.4</v>
      </c>
      <c r="K1099" s="8">
        <v>2463.61</v>
      </c>
      <c r="L1099" s="10">
        <v>46274</v>
      </c>
      <c r="M1099" s="6" t="s">
        <v>13574</v>
      </c>
      <c r="N1099" s="6" t="str">
        <f>IF(COUNTIF($A$2:A1099,A1099)&gt;1,"DUP","OK")</f>
        <v>OK</v>
      </c>
      <c r="O1099" s="6" t="str">
        <f t="shared" si="52"/>
        <v>ORD26000289</v>
      </c>
      <c r="P1099" s="6" t="str">
        <f t="shared" si="53"/>
        <v>Sep</v>
      </c>
      <c r="Q1099" s="6"/>
      <c r="R1099" s="9"/>
      <c r="S1099" s="8"/>
      <c r="T1099" s="8"/>
      <c r="U1099" s="8"/>
      <c r="V1099" s="8"/>
      <c r="W1099" s="8"/>
      <c r="X1099" s="6"/>
      <c r="Y1099" s="6"/>
    </row>
    <row r="1100" spans="1:25" x14ac:dyDescent="0.3">
      <c r="A1100" s="6" t="s">
        <v>13580</v>
      </c>
      <c r="B1100" s="6"/>
      <c r="C1100" s="6" t="s">
        <v>13581</v>
      </c>
      <c r="D1100" s="6" t="str">
        <f t="shared" si="51"/>
        <v>ORD26000311</v>
      </c>
      <c r="E1100" s="10">
        <v>46272</v>
      </c>
      <c r="F1100" s="6" t="s">
        <v>12294</v>
      </c>
      <c r="G1100" s="6" t="s">
        <v>18</v>
      </c>
      <c r="H1100" s="8">
        <v>3998</v>
      </c>
      <c r="I1100" s="8">
        <v>11.99</v>
      </c>
      <c r="J1100" s="8">
        <v>2.16</v>
      </c>
      <c r="K1100" s="8">
        <v>3983.85</v>
      </c>
      <c r="L1100" s="10">
        <v>46274</v>
      </c>
      <c r="M1100" s="6" t="s">
        <v>13574</v>
      </c>
      <c r="N1100" s="6" t="str">
        <f>IF(COUNTIF($A$2:A1100,A1100)&gt;1,"DUP","OK")</f>
        <v>OK</v>
      </c>
      <c r="O1100" s="6" t="str">
        <f t="shared" si="52"/>
        <v>ORD26000311</v>
      </c>
      <c r="P1100" s="6" t="str">
        <f t="shared" si="53"/>
        <v>Sep</v>
      </c>
      <c r="Q1100" s="6"/>
      <c r="R1100" s="9"/>
      <c r="S1100" s="8"/>
      <c r="T1100" s="8"/>
      <c r="U1100" s="8"/>
      <c r="V1100" s="8"/>
      <c r="W1100" s="8"/>
      <c r="X1100" s="6"/>
      <c r="Y1100" s="6"/>
    </row>
    <row r="1101" spans="1:25" x14ac:dyDescent="0.3">
      <c r="A1101" s="6" t="s">
        <v>13582</v>
      </c>
      <c r="B1101" s="6"/>
      <c r="C1101" s="6" t="s">
        <v>761</v>
      </c>
      <c r="D1101" s="6" t="str">
        <f t="shared" si="51"/>
        <v>ORD26000362</v>
      </c>
      <c r="E1101" s="10">
        <v>46272</v>
      </c>
      <c r="F1101" s="6" t="s">
        <v>12294</v>
      </c>
      <c r="G1101" s="6" t="s">
        <v>54</v>
      </c>
      <c r="H1101" s="8">
        <v>3499</v>
      </c>
      <c r="I1101" s="8">
        <v>83.98</v>
      </c>
      <c r="J1101" s="8">
        <v>15.12</v>
      </c>
      <c r="K1101" s="8">
        <v>3399.9</v>
      </c>
      <c r="L1101" s="10">
        <v>46274</v>
      </c>
      <c r="M1101" s="6" t="s">
        <v>13574</v>
      </c>
      <c r="N1101" s="6" t="str">
        <f>IF(COUNTIF($A$2:A1101,A1101)&gt;1,"DUP","OK")</f>
        <v>OK</v>
      </c>
      <c r="O1101" s="6" t="str">
        <f t="shared" si="52"/>
        <v>ORD26000362</v>
      </c>
      <c r="P1101" s="6" t="str">
        <f t="shared" si="53"/>
        <v>Sep</v>
      </c>
      <c r="Q1101" s="6"/>
      <c r="R1101" s="9"/>
      <c r="S1101" s="8"/>
      <c r="T1101" s="8"/>
      <c r="U1101" s="8"/>
      <c r="V1101" s="8"/>
      <c r="W1101" s="8"/>
      <c r="X1101" s="6"/>
      <c r="Y1101" s="6"/>
    </row>
    <row r="1102" spans="1:25" x14ac:dyDescent="0.3">
      <c r="A1102" s="6" t="s">
        <v>13583</v>
      </c>
      <c r="B1102" s="6"/>
      <c r="C1102" s="6" t="s">
        <v>897</v>
      </c>
      <c r="D1102" s="6" t="str">
        <f t="shared" si="51"/>
        <v>ORD26000430</v>
      </c>
      <c r="E1102" s="10">
        <v>46272</v>
      </c>
      <c r="F1102" s="6" t="s">
        <v>12294</v>
      </c>
      <c r="G1102" s="6" t="s">
        <v>27</v>
      </c>
      <c r="H1102" s="8">
        <v>2499</v>
      </c>
      <c r="I1102" s="8">
        <v>39.979999999999997</v>
      </c>
      <c r="J1102" s="8">
        <v>7.2</v>
      </c>
      <c r="K1102" s="8">
        <v>2451.8200000000002</v>
      </c>
      <c r="L1102" s="10">
        <v>46274</v>
      </c>
      <c r="M1102" s="6" t="s">
        <v>13574</v>
      </c>
      <c r="N1102" s="6" t="str">
        <f>IF(COUNTIF($A$2:A1102,A1102)&gt;1,"DUP","OK")</f>
        <v>OK</v>
      </c>
      <c r="O1102" s="6" t="str">
        <f t="shared" si="52"/>
        <v>ORD26000430</v>
      </c>
      <c r="P1102" s="6" t="str">
        <f t="shared" si="53"/>
        <v>Sep</v>
      </c>
      <c r="Q1102" s="6"/>
      <c r="R1102" s="9"/>
      <c r="S1102" s="8"/>
      <c r="T1102" s="8"/>
      <c r="U1102" s="8"/>
      <c r="V1102" s="8"/>
      <c r="W1102" s="8"/>
      <c r="X1102" s="6"/>
      <c r="Y1102" s="6"/>
    </row>
    <row r="1103" spans="1:25" x14ac:dyDescent="0.3">
      <c r="A1103" s="6" t="s">
        <v>13584</v>
      </c>
      <c r="B1103" s="6"/>
      <c r="C1103" s="6" t="s">
        <v>13585</v>
      </c>
      <c r="D1103" s="6" t="str">
        <f t="shared" si="51"/>
        <v>ORD26000449</v>
      </c>
      <c r="E1103" s="10">
        <v>46272</v>
      </c>
      <c r="F1103" s="6" t="s">
        <v>12294</v>
      </c>
      <c r="G1103" s="6" t="s">
        <v>18</v>
      </c>
      <c r="H1103" s="8">
        <v>349</v>
      </c>
      <c r="I1103" s="8">
        <v>0</v>
      </c>
      <c r="J1103" s="8">
        <v>0</v>
      </c>
      <c r="K1103" s="8">
        <v>349</v>
      </c>
      <c r="L1103" s="10">
        <v>46274</v>
      </c>
      <c r="M1103" s="6" t="s">
        <v>13574</v>
      </c>
      <c r="N1103" s="6" t="str">
        <f>IF(COUNTIF($A$2:A1103,A1103)&gt;1,"DUP","OK")</f>
        <v>OK</v>
      </c>
      <c r="O1103" s="6" t="str">
        <f t="shared" si="52"/>
        <v>ORD26000449</v>
      </c>
      <c r="P1103" s="6" t="str">
        <f t="shared" si="53"/>
        <v>Sep</v>
      </c>
      <c r="Q1103" s="6"/>
      <c r="R1103" s="9"/>
      <c r="S1103" s="8"/>
      <c r="T1103" s="8"/>
      <c r="U1103" s="8"/>
      <c r="V1103" s="8"/>
      <c r="W1103" s="8"/>
      <c r="X1103" s="6"/>
      <c r="Y1103" s="6"/>
    </row>
    <row r="1104" spans="1:25" x14ac:dyDescent="0.3">
      <c r="A1104" s="6" t="s">
        <v>13586</v>
      </c>
      <c r="B1104" s="6"/>
      <c r="C1104" s="6" t="s">
        <v>957</v>
      </c>
      <c r="D1104" s="6" t="str">
        <f t="shared" si="51"/>
        <v>ORD26000460</v>
      </c>
      <c r="E1104" s="10">
        <v>46272</v>
      </c>
      <c r="F1104" s="6" t="s">
        <v>12294</v>
      </c>
      <c r="G1104" s="6" t="s">
        <v>18</v>
      </c>
      <c r="H1104" s="8">
        <v>4298</v>
      </c>
      <c r="I1104" s="8">
        <v>12.89</v>
      </c>
      <c r="J1104" s="8">
        <v>2.3199999999999998</v>
      </c>
      <c r="K1104" s="8">
        <v>4282.79</v>
      </c>
      <c r="L1104" s="10">
        <v>46274</v>
      </c>
      <c r="M1104" s="6" t="s">
        <v>13574</v>
      </c>
      <c r="N1104" s="6" t="str">
        <f>IF(COUNTIF($A$2:A1104,A1104)&gt;1,"DUP","OK")</f>
        <v>OK</v>
      </c>
      <c r="O1104" s="6" t="str">
        <f t="shared" si="52"/>
        <v>ORD26000460</v>
      </c>
      <c r="P1104" s="6" t="str">
        <f t="shared" si="53"/>
        <v>Sep</v>
      </c>
      <c r="Q1104" s="6"/>
      <c r="R1104" s="9"/>
      <c r="S1104" s="8"/>
      <c r="T1104" s="8"/>
      <c r="U1104" s="8"/>
      <c r="V1104" s="8"/>
      <c r="W1104" s="8"/>
      <c r="X1104" s="6"/>
      <c r="Y1104" s="6"/>
    </row>
    <row r="1105" spans="1:25" x14ac:dyDescent="0.3">
      <c r="A1105" s="6" t="s">
        <v>13587</v>
      </c>
      <c r="B1105" s="6"/>
      <c r="C1105" s="6" t="s">
        <v>1042</v>
      </c>
      <c r="D1105" s="6" t="str">
        <f t="shared" si="51"/>
        <v>ORD26000503</v>
      </c>
      <c r="E1105" s="10">
        <v>46272</v>
      </c>
      <c r="F1105" s="6" t="s">
        <v>12294</v>
      </c>
      <c r="G1105" s="6" t="s">
        <v>43</v>
      </c>
      <c r="H1105" s="8">
        <v>7397</v>
      </c>
      <c r="I1105" s="8">
        <v>88.76</v>
      </c>
      <c r="J1105" s="8">
        <v>15.98</v>
      </c>
      <c r="K1105" s="8">
        <v>7292.26</v>
      </c>
      <c r="L1105" s="10">
        <v>46274</v>
      </c>
      <c r="M1105" s="6" t="s">
        <v>13574</v>
      </c>
      <c r="N1105" s="6" t="str">
        <f>IF(COUNTIF($A$2:A1105,A1105)&gt;1,"DUP","OK")</f>
        <v>OK</v>
      </c>
      <c r="O1105" s="6" t="str">
        <f t="shared" si="52"/>
        <v>ORD26000503</v>
      </c>
      <c r="P1105" s="6" t="str">
        <f t="shared" si="53"/>
        <v>Sep</v>
      </c>
      <c r="Q1105" s="6"/>
      <c r="R1105" s="9"/>
      <c r="S1105" s="8"/>
      <c r="T1105" s="8"/>
      <c r="U1105" s="8"/>
      <c r="V1105" s="8"/>
      <c r="W1105" s="8"/>
      <c r="X1105" s="6"/>
      <c r="Y1105" s="6"/>
    </row>
    <row r="1106" spans="1:25" x14ac:dyDescent="0.3">
      <c r="A1106" s="6" t="s">
        <v>13588</v>
      </c>
      <c r="B1106" s="6"/>
      <c r="C1106" s="6" t="s">
        <v>1087</v>
      </c>
      <c r="D1106" s="6" t="str">
        <f t="shared" si="51"/>
        <v>ORD26000525</v>
      </c>
      <c r="E1106" s="10">
        <v>46272</v>
      </c>
      <c r="F1106" s="6" t="s">
        <v>12294</v>
      </c>
      <c r="G1106" s="6" t="s">
        <v>18</v>
      </c>
      <c r="H1106" s="8">
        <v>5348</v>
      </c>
      <c r="I1106" s="8">
        <v>16.04</v>
      </c>
      <c r="J1106" s="8">
        <v>2.89</v>
      </c>
      <c r="K1106" s="8">
        <v>5329.07</v>
      </c>
      <c r="L1106" s="10">
        <v>46274</v>
      </c>
      <c r="M1106" s="6" t="s">
        <v>13574</v>
      </c>
      <c r="N1106" s="6" t="str">
        <f>IF(COUNTIF($A$2:A1106,A1106)&gt;1,"DUP","OK")</f>
        <v>OK</v>
      </c>
      <c r="O1106" s="6" t="str">
        <f t="shared" si="52"/>
        <v>ORD26000525</v>
      </c>
      <c r="P1106" s="6" t="str">
        <f t="shared" si="53"/>
        <v>Sep</v>
      </c>
      <c r="Q1106" s="6"/>
      <c r="R1106" s="9"/>
      <c r="S1106" s="8"/>
      <c r="T1106" s="8"/>
      <c r="U1106" s="8"/>
      <c r="V1106" s="8"/>
      <c r="W1106" s="8"/>
      <c r="X1106" s="6"/>
      <c r="Y1106" s="6"/>
    </row>
    <row r="1107" spans="1:25" x14ac:dyDescent="0.3">
      <c r="A1107" s="6" t="s">
        <v>13589</v>
      </c>
      <c r="B1107" s="6"/>
      <c r="C1107" s="6" t="s">
        <v>1147</v>
      </c>
      <c r="D1107" s="6" t="str">
        <f t="shared" si="51"/>
        <v>ORD26000555</v>
      </c>
      <c r="E1107" s="10">
        <v>46272</v>
      </c>
      <c r="F1107" s="6" t="s">
        <v>12294</v>
      </c>
      <c r="G1107" s="6" t="s">
        <v>18</v>
      </c>
      <c r="H1107" s="8">
        <v>7999</v>
      </c>
      <c r="I1107" s="8">
        <v>24</v>
      </c>
      <c r="J1107" s="8">
        <v>4.32</v>
      </c>
      <c r="K1107" s="8">
        <v>7970.68</v>
      </c>
      <c r="L1107" s="10">
        <v>46274</v>
      </c>
      <c r="M1107" s="6" t="s">
        <v>13574</v>
      </c>
      <c r="N1107" s="6" t="str">
        <f>IF(COUNTIF($A$2:A1107,A1107)&gt;1,"DUP","OK")</f>
        <v>OK</v>
      </c>
      <c r="O1107" s="6" t="str">
        <f t="shared" si="52"/>
        <v>ORD26000555</v>
      </c>
      <c r="P1107" s="6" t="str">
        <f t="shared" si="53"/>
        <v>Sep</v>
      </c>
      <c r="Q1107" s="6"/>
      <c r="R1107" s="9"/>
      <c r="S1107" s="8"/>
      <c r="T1107" s="8"/>
      <c r="U1107" s="8"/>
      <c r="V1107" s="8"/>
      <c r="W1107" s="8"/>
      <c r="X1107" s="6"/>
      <c r="Y1107" s="6"/>
    </row>
    <row r="1108" spans="1:25" x14ac:dyDescent="0.3">
      <c r="A1108" s="6" t="s">
        <v>13590</v>
      </c>
      <c r="B1108" s="6"/>
      <c r="C1108" s="6" t="s">
        <v>1171</v>
      </c>
      <c r="D1108" s="6" t="str">
        <f t="shared" si="51"/>
        <v>ORD26000567</v>
      </c>
      <c r="E1108" s="10">
        <v>46272</v>
      </c>
      <c r="F1108" s="6" t="s">
        <v>12294</v>
      </c>
      <c r="G1108" s="6" t="s">
        <v>54</v>
      </c>
      <c r="H1108" s="8">
        <v>1799</v>
      </c>
      <c r="I1108" s="8">
        <v>34.18</v>
      </c>
      <c r="J1108" s="8">
        <v>6.15</v>
      </c>
      <c r="K1108" s="8">
        <v>1758.67</v>
      </c>
      <c r="L1108" s="10">
        <v>46274</v>
      </c>
      <c r="M1108" s="6" t="s">
        <v>13574</v>
      </c>
      <c r="N1108" s="6" t="str">
        <f>IF(COUNTIF($A$2:A1108,A1108)&gt;1,"DUP","OK")</f>
        <v>OK</v>
      </c>
      <c r="O1108" s="6" t="str">
        <f t="shared" si="52"/>
        <v>ORD26000567</v>
      </c>
      <c r="P1108" s="6" t="str">
        <f t="shared" si="53"/>
        <v>Sep</v>
      </c>
      <c r="Q1108" s="6"/>
      <c r="R1108" s="9"/>
      <c r="S1108" s="8"/>
      <c r="T1108" s="8"/>
      <c r="U1108" s="8"/>
      <c r="V1108" s="8"/>
      <c r="W1108" s="8"/>
      <c r="X1108" s="6"/>
      <c r="Y1108" s="6"/>
    </row>
    <row r="1109" spans="1:25" x14ac:dyDescent="0.3">
      <c r="A1109" s="6" t="s">
        <v>13591</v>
      </c>
      <c r="B1109" s="6"/>
      <c r="C1109" s="6" t="s">
        <v>1201</v>
      </c>
      <c r="D1109" s="6" t="str">
        <f t="shared" si="51"/>
        <v>ORD26000582</v>
      </c>
      <c r="E1109" s="10">
        <v>46272</v>
      </c>
      <c r="F1109" s="6" t="s">
        <v>12294</v>
      </c>
      <c r="G1109" s="6" t="s">
        <v>18</v>
      </c>
      <c r="H1109" s="8">
        <v>2297</v>
      </c>
      <c r="I1109" s="8">
        <v>6.89</v>
      </c>
      <c r="J1109" s="8">
        <v>1.24</v>
      </c>
      <c r="K1109" s="8">
        <v>2288.87</v>
      </c>
      <c r="L1109" s="10">
        <v>46274</v>
      </c>
      <c r="M1109" s="6" t="s">
        <v>13574</v>
      </c>
      <c r="N1109" s="6" t="str">
        <f>IF(COUNTIF($A$2:A1109,A1109)&gt;1,"DUP","OK")</f>
        <v>OK</v>
      </c>
      <c r="O1109" s="6" t="str">
        <f t="shared" si="52"/>
        <v>ORD26000582</v>
      </c>
      <c r="P1109" s="6" t="str">
        <f t="shared" si="53"/>
        <v>Sep</v>
      </c>
      <c r="Q1109" s="6"/>
      <c r="R1109" s="9"/>
      <c r="S1109" s="8"/>
      <c r="T1109" s="8"/>
      <c r="U1109" s="8"/>
      <c r="V1109" s="8"/>
      <c r="W1109" s="8"/>
      <c r="X1109" s="6"/>
      <c r="Y1109" s="6"/>
    </row>
    <row r="1110" spans="1:25" x14ac:dyDescent="0.3">
      <c r="A1110" s="6" t="s">
        <v>13592</v>
      </c>
      <c r="B1110" s="6"/>
      <c r="C1110" s="6" t="s">
        <v>1413</v>
      </c>
      <c r="D1110" s="6" t="str">
        <f t="shared" si="51"/>
        <v>ORD26000688</v>
      </c>
      <c r="E1110" s="10">
        <v>46272</v>
      </c>
      <c r="F1110" s="6" t="s">
        <v>12294</v>
      </c>
      <c r="G1110" s="6" t="s">
        <v>27</v>
      </c>
      <c r="H1110" s="8">
        <v>499</v>
      </c>
      <c r="I1110" s="8">
        <v>8.98</v>
      </c>
      <c r="J1110" s="8">
        <v>1.62</v>
      </c>
      <c r="K1110" s="8">
        <v>488.4</v>
      </c>
      <c r="L1110" s="10">
        <v>46274</v>
      </c>
      <c r="M1110" s="6" t="s">
        <v>13574</v>
      </c>
      <c r="N1110" s="6" t="str">
        <f>IF(COUNTIF($A$2:A1110,A1110)&gt;1,"DUP","OK")</f>
        <v>OK</v>
      </c>
      <c r="O1110" s="6" t="str">
        <f t="shared" si="52"/>
        <v>ORD26000688</v>
      </c>
      <c r="P1110" s="6" t="str">
        <f t="shared" si="53"/>
        <v>Sep</v>
      </c>
      <c r="Q1110" s="6"/>
      <c r="R1110" s="9"/>
      <c r="S1110" s="8"/>
      <c r="T1110" s="8"/>
      <c r="U1110" s="8"/>
      <c r="V1110" s="8"/>
      <c r="W1110" s="8"/>
      <c r="X1110" s="6"/>
      <c r="Y1110" s="6"/>
    </row>
    <row r="1111" spans="1:25" x14ac:dyDescent="0.3">
      <c r="A1111" s="6" t="s">
        <v>13593</v>
      </c>
      <c r="B1111" s="6"/>
      <c r="C1111" s="6" t="s">
        <v>1497</v>
      </c>
      <c r="D1111" s="6" t="str">
        <f t="shared" si="51"/>
        <v>ORD26000730</v>
      </c>
      <c r="E1111" s="10">
        <v>46272</v>
      </c>
      <c r="F1111" s="6" t="s">
        <v>12294</v>
      </c>
      <c r="G1111" s="6" t="s">
        <v>18</v>
      </c>
      <c r="H1111" s="8">
        <v>7999</v>
      </c>
      <c r="I1111" s="8">
        <v>24</v>
      </c>
      <c r="J1111" s="8">
        <v>4.32</v>
      </c>
      <c r="K1111" s="8">
        <v>7970.68</v>
      </c>
      <c r="L1111" s="10">
        <v>46274</v>
      </c>
      <c r="M1111" s="6" t="s">
        <v>13574</v>
      </c>
      <c r="N1111" s="6" t="str">
        <f>IF(COUNTIF($A$2:A1111,A1111)&gt;1,"DUP","OK")</f>
        <v>OK</v>
      </c>
      <c r="O1111" s="6" t="str">
        <f t="shared" si="52"/>
        <v>ORD26000730</v>
      </c>
      <c r="P1111" s="6" t="str">
        <f t="shared" si="53"/>
        <v>Sep</v>
      </c>
      <c r="Q1111" s="6"/>
      <c r="R1111" s="9"/>
      <c r="S1111" s="8"/>
      <c r="T1111" s="8"/>
      <c r="U1111" s="8"/>
      <c r="V1111" s="8"/>
      <c r="W1111" s="8"/>
      <c r="X1111" s="6"/>
      <c r="Y1111" s="6"/>
    </row>
    <row r="1112" spans="1:25" x14ac:dyDescent="0.3">
      <c r="A1112" s="6" t="s">
        <v>13594</v>
      </c>
      <c r="B1112" s="6"/>
      <c r="C1112" s="6" t="s">
        <v>1566</v>
      </c>
      <c r="D1112" s="6" t="str">
        <f t="shared" si="51"/>
        <v>ORD26000765</v>
      </c>
      <c r="E1112" s="10">
        <v>46272</v>
      </c>
      <c r="F1112" s="6" t="s">
        <v>12294</v>
      </c>
      <c r="G1112" s="6" t="s">
        <v>18</v>
      </c>
      <c r="H1112" s="8">
        <v>3098</v>
      </c>
      <c r="I1112" s="8">
        <v>9.2899999999999991</v>
      </c>
      <c r="J1112" s="8">
        <v>1.67</v>
      </c>
      <c r="K1112" s="8">
        <v>3087.04</v>
      </c>
      <c r="L1112" s="10">
        <v>46274</v>
      </c>
      <c r="M1112" s="6" t="s">
        <v>13574</v>
      </c>
      <c r="N1112" s="6" t="str">
        <f>IF(COUNTIF($A$2:A1112,A1112)&gt;1,"DUP","OK")</f>
        <v>OK</v>
      </c>
      <c r="O1112" s="6" t="str">
        <f t="shared" si="52"/>
        <v>ORD26000765</v>
      </c>
      <c r="P1112" s="6" t="str">
        <f t="shared" si="53"/>
        <v>Sep</v>
      </c>
      <c r="Q1112" s="6"/>
      <c r="R1112" s="9"/>
      <c r="S1112" s="8"/>
      <c r="T1112" s="8"/>
      <c r="U1112" s="8"/>
      <c r="V1112" s="8"/>
      <c r="W1112" s="8"/>
      <c r="X1112" s="6"/>
      <c r="Y1112" s="6"/>
    </row>
    <row r="1113" spans="1:25" x14ac:dyDescent="0.3">
      <c r="A1113" s="6" t="s">
        <v>13595</v>
      </c>
      <c r="B1113" s="6"/>
      <c r="C1113" s="6" t="s">
        <v>1572</v>
      </c>
      <c r="D1113" s="6" t="str">
        <f t="shared" si="51"/>
        <v>ORD26000768</v>
      </c>
      <c r="E1113" s="10">
        <v>46272</v>
      </c>
      <c r="F1113" s="6" t="s">
        <v>12294</v>
      </c>
      <c r="G1113" s="6" t="s">
        <v>18</v>
      </c>
      <c r="H1113" s="8">
        <v>499</v>
      </c>
      <c r="I1113" s="8">
        <v>0</v>
      </c>
      <c r="J1113" s="8">
        <v>0</v>
      </c>
      <c r="K1113" s="8">
        <v>499</v>
      </c>
      <c r="L1113" s="10">
        <v>46274</v>
      </c>
      <c r="M1113" s="6" t="s">
        <v>13574</v>
      </c>
      <c r="N1113" s="6" t="str">
        <f>IF(COUNTIF($A$2:A1113,A1113)&gt;1,"DUP","OK")</f>
        <v>OK</v>
      </c>
      <c r="O1113" s="6" t="str">
        <f t="shared" si="52"/>
        <v>ORD26000768</v>
      </c>
      <c r="P1113" s="6" t="str">
        <f t="shared" si="53"/>
        <v>Sep</v>
      </c>
      <c r="Q1113" s="6"/>
      <c r="R1113" s="9"/>
      <c r="S1113" s="8"/>
      <c r="T1113" s="8"/>
      <c r="U1113" s="8"/>
      <c r="V1113" s="8"/>
      <c r="W1113" s="8"/>
      <c r="X1113" s="6"/>
      <c r="Y1113" s="6"/>
    </row>
    <row r="1114" spans="1:25" x14ac:dyDescent="0.3">
      <c r="A1114" s="6" t="s">
        <v>13596</v>
      </c>
      <c r="B1114" s="6"/>
      <c r="C1114" s="6" t="s">
        <v>1608</v>
      </c>
      <c r="D1114" s="6" t="str">
        <f t="shared" si="51"/>
        <v>ORD26000786</v>
      </c>
      <c r="E1114" s="10">
        <v>46272</v>
      </c>
      <c r="F1114" s="6" t="s">
        <v>12294</v>
      </c>
      <c r="G1114" s="6" t="s">
        <v>27</v>
      </c>
      <c r="H1114" s="8">
        <v>2298</v>
      </c>
      <c r="I1114" s="8">
        <v>36.770000000000003</v>
      </c>
      <c r="J1114" s="8">
        <v>6.62</v>
      </c>
      <c r="K1114" s="8">
        <v>2254.61</v>
      </c>
      <c r="L1114" s="10">
        <v>46274</v>
      </c>
      <c r="M1114" s="6" t="s">
        <v>13574</v>
      </c>
      <c r="N1114" s="6" t="str">
        <f>IF(COUNTIF($A$2:A1114,A1114)&gt;1,"DUP","OK")</f>
        <v>OK</v>
      </c>
      <c r="O1114" s="6" t="str">
        <f t="shared" si="52"/>
        <v>ORD26000786</v>
      </c>
      <c r="P1114" s="6" t="str">
        <f t="shared" si="53"/>
        <v>Sep</v>
      </c>
      <c r="Q1114" s="6"/>
      <c r="R1114" s="9"/>
      <c r="S1114" s="8"/>
      <c r="T1114" s="8"/>
      <c r="U1114" s="8"/>
      <c r="V1114" s="8"/>
      <c r="W1114" s="8"/>
      <c r="X1114" s="6"/>
      <c r="Y1114" s="6"/>
    </row>
    <row r="1115" spans="1:25" x14ac:dyDescent="0.3">
      <c r="A1115" s="6" t="s">
        <v>13597</v>
      </c>
      <c r="B1115" s="6"/>
      <c r="C1115" s="6" t="s">
        <v>1675</v>
      </c>
      <c r="D1115" s="6" t="str">
        <f t="shared" si="51"/>
        <v>ORD26000820</v>
      </c>
      <c r="E1115" s="10">
        <v>46272</v>
      </c>
      <c r="F1115" s="6" t="s">
        <v>12294</v>
      </c>
      <c r="G1115" s="6" t="s">
        <v>18</v>
      </c>
      <c r="H1115" s="8">
        <v>5998</v>
      </c>
      <c r="I1115" s="8">
        <v>17.989999999999998</v>
      </c>
      <c r="J1115" s="8">
        <v>3.24</v>
      </c>
      <c r="K1115" s="8">
        <v>5976.77</v>
      </c>
      <c r="L1115" s="10">
        <v>46274</v>
      </c>
      <c r="M1115" s="6" t="s">
        <v>13574</v>
      </c>
      <c r="N1115" s="6" t="str">
        <f>IF(COUNTIF($A$2:A1115,A1115)&gt;1,"DUP","OK")</f>
        <v>OK</v>
      </c>
      <c r="O1115" s="6" t="str">
        <f t="shared" si="52"/>
        <v>ORD26000820</v>
      </c>
      <c r="P1115" s="6" t="str">
        <f t="shared" si="53"/>
        <v>Sep</v>
      </c>
      <c r="Q1115" s="6"/>
      <c r="R1115" s="9"/>
      <c r="S1115" s="8"/>
      <c r="T1115" s="8"/>
      <c r="U1115" s="8"/>
      <c r="V1115" s="8"/>
      <c r="W1115" s="8"/>
      <c r="X1115" s="6"/>
      <c r="Y1115" s="6"/>
    </row>
    <row r="1116" spans="1:25" x14ac:dyDescent="0.3">
      <c r="A1116" s="6" t="s">
        <v>13598</v>
      </c>
      <c r="B1116" s="6"/>
      <c r="C1116" s="6" t="s">
        <v>1729</v>
      </c>
      <c r="D1116" s="6" t="str">
        <f t="shared" si="51"/>
        <v>ORD26000847</v>
      </c>
      <c r="E1116" s="10">
        <v>46272</v>
      </c>
      <c r="F1116" s="6" t="s">
        <v>12294</v>
      </c>
      <c r="G1116" s="6" t="s">
        <v>18</v>
      </c>
      <c r="H1116" s="8">
        <v>2998</v>
      </c>
      <c r="I1116" s="8">
        <v>8.99</v>
      </c>
      <c r="J1116" s="8">
        <v>1.62</v>
      </c>
      <c r="K1116" s="8">
        <v>2987.39</v>
      </c>
      <c r="L1116" s="10">
        <v>46274</v>
      </c>
      <c r="M1116" s="6" t="s">
        <v>13574</v>
      </c>
      <c r="N1116" s="6" t="str">
        <f>IF(COUNTIF($A$2:A1116,A1116)&gt;1,"DUP","OK")</f>
        <v>OK</v>
      </c>
      <c r="O1116" s="6" t="str">
        <f t="shared" si="52"/>
        <v>ORD26000847</v>
      </c>
      <c r="P1116" s="6" t="str">
        <f t="shared" si="53"/>
        <v>Sep</v>
      </c>
      <c r="Q1116" s="6"/>
      <c r="R1116" s="9"/>
      <c r="S1116" s="8"/>
      <c r="T1116" s="8"/>
      <c r="U1116" s="8"/>
      <c r="V1116" s="8"/>
      <c r="W1116" s="8"/>
      <c r="X1116" s="6"/>
      <c r="Y1116" s="6"/>
    </row>
    <row r="1117" spans="1:25" x14ac:dyDescent="0.3">
      <c r="A1117" s="6" t="s">
        <v>13599</v>
      </c>
      <c r="B1117" s="6"/>
      <c r="C1117" s="6" t="s">
        <v>1774</v>
      </c>
      <c r="D1117" s="6" t="str">
        <f t="shared" si="51"/>
        <v>ORD26000870</v>
      </c>
      <c r="E1117" s="10">
        <v>46272</v>
      </c>
      <c r="F1117" s="6" t="s">
        <v>12294</v>
      </c>
      <c r="G1117" s="6" t="s">
        <v>27</v>
      </c>
      <c r="H1117" s="8">
        <v>6297</v>
      </c>
      <c r="I1117" s="8">
        <v>100.75</v>
      </c>
      <c r="J1117" s="8">
        <v>18.14</v>
      </c>
      <c r="K1117" s="8">
        <v>6178.11</v>
      </c>
      <c r="L1117" s="10">
        <v>46274</v>
      </c>
      <c r="M1117" s="6" t="s">
        <v>13574</v>
      </c>
      <c r="N1117" s="6" t="str">
        <f>IF(COUNTIF($A$2:A1117,A1117)&gt;1,"DUP","OK")</f>
        <v>OK</v>
      </c>
      <c r="O1117" s="6" t="str">
        <f t="shared" si="52"/>
        <v>ORD26000870</v>
      </c>
      <c r="P1117" s="6" t="str">
        <f t="shared" si="53"/>
        <v>Sep</v>
      </c>
      <c r="Q1117" s="6"/>
      <c r="R1117" s="9"/>
      <c r="S1117" s="8"/>
      <c r="T1117" s="8"/>
      <c r="U1117" s="8"/>
      <c r="V1117" s="8"/>
      <c r="W1117" s="8"/>
      <c r="X1117" s="6"/>
      <c r="Y1117" s="6"/>
    </row>
    <row r="1118" spans="1:25" x14ac:dyDescent="0.3">
      <c r="A1118" s="6" t="s">
        <v>13600</v>
      </c>
      <c r="B1118" s="6"/>
      <c r="C1118" s="6" t="s">
        <v>1782</v>
      </c>
      <c r="D1118" s="6" t="str">
        <f t="shared" si="51"/>
        <v>ORD26000874</v>
      </c>
      <c r="E1118" s="10">
        <v>46272</v>
      </c>
      <c r="F1118" s="6" t="s">
        <v>12294</v>
      </c>
      <c r="G1118" s="6" t="s">
        <v>27</v>
      </c>
      <c r="H1118" s="8">
        <v>3397</v>
      </c>
      <c r="I1118" s="8">
        <v>54.35</v>
      </c>
      <c r="J1118" s="8">
        <v>9.7799999999999994</v>
      </c>
      <c r="K1118" s="8">
        <v>3332.87</v>
      </c>
      <c r="L1118" s="10">
        <v>46274</v>
      </c>
      <c r="M1118" s="6" t="s">
        <v>13574</v>
      </c>
      <c r="N1118" s="6" t="str">
        <f>IF(COUNTIF($A$2:A1118,A1118)&gt;1,"DUP","OK")</f>
        <v>OK</v>
      </c>
      <c r="O1118" s="6" t="str">
        <f t="shared" si="52"/>
        <v>ORD26000874</v>
      </c>
      <c r="P1118" s="6" t="str">
        <f t="shared" si="53"/>
        <v>Sep</v>
      </c>
      <c r="Q1118" s="6"/>
      <c r="R1118" s="9"/>
      <c r="S1118" s="8"/>
      <c r="T1118" s="8"/>
      <c r="U1118" s="8"/>
      <c r="V1118" s="8"/>
      <c r="W1118" s="8"/>
      <c r="X1118" s="6"/>
      <c r="Y1118" s="6"/>
    </row>
    <row r="1119" spans="1:25" x14ac:dyDescent="0.3">
      <c r="A1119" s="6" t="s">
        <v>13601</v>
      </c>
      <c r="B1119" s="6"/>
      <c r="C1119" s="6" t="s">
        <v>1822</v>
      </c>
      <c r="D1119" s="6" t="str">
        <f t="shared" si="51"/>
        <v>ORD26000894</v>
      </c>
      <c r="E1119" s="10">
        <v>46272</v>
      </c>
      <c r="F1119" s="6" t="s">
        <v>12294</v>
      </c>
      <c r="G1119" s="6" t="s">
        <v>18</v>
      </c>
      <c r="H1119" s="8">
        <v>3097</v>
      </c>
      <c r="I1119" s="8">
        <v>9.2899999999999991</v>
      </c>
      <c r="J1119" s="8">
        <v>1.67</v>
      </c>
      <c r="K1119" s="8">
        <v>3086.04</v>
      </c>
      <c r="L1119" s="10">
        <v>46274</v>
      </c>
      <c r="M1119" s="6" t="s">
        <v>13574</v>
      </c>
      <c r="N1119" s="6" t="str">
        <f>IF(COUNTIF($A$2:A1119,A1119)&gt;1,"DUP","OK")</f>
        <v>OK</v>
      </c>
      <c r="O1119" s="6" t="str">
        <f t="shared" si="52"/>
        <v>ORD26000894</v>
      </c>
      <c r="P1119" s="6" t="str">
        <f t="shared" si="53"/>
        <v>Sep</v>
      </c>
      <c r="Q1119" s="6"/>
      <c r="R1119" s="9"/>
      <c r="S1119" s="8"/>
      <c r="T1119" s="8"/>
      <c r="U1119" s="8"/>
      <c r="V1119" s="8"/>
      <c r="W1119" s="8"/>
      <c r="X1119" s="6"/>
      <c r="Y1119" s="6"/>
    </row>
    <row r="1120" spans="1:25" x14ac:dyDescent="0.3">
      <c r="A1120" s="6" t="s">
        <v>13602</v>
      </c>
      <c r="B1120" s="6"/>
      <c r="C1120" s="6" t="s">
        <v>1949</v>
      </c>
      <c r="D1120" s="6" t="str">
        <f t="shared" si="51"/>
        <v>ORD26000958</v>
      </c>
      <c r="E1120" s="10">
        <v>46272</v>
      </c>
      <c r="F1120" s="6" t="s">
        <v>12294</v>
      </c>
      <c r="G1120" s="6" t="s">
        <v>18</v>
      </c>
      <c r="H1120" s="8">
        <v>799</v>
      </c>
      <c r="I1120" s="8">
        <v>0</v>
      </c>
      <c r="J1120" s="8">
        <v>0</v>
      </c>
      <c r="K1120" s="8">
        <v>799</v>
      </c>
      <c r="L1120" s="10">
        <v>46274</v>
      </c>
      <c r="M1120" s="6" t="s">
        <v>13574</v>
      </c>
      <c r="N1120" s="6" t="str">
        <f>IF(COUNTIF($A$2:A1120,A1120)&gt;1,"DUP","OK")</f>
        <v>OK</v>
      </c>
      <c r="O1120" s="6" t="str">
        <f t="shared" si="52"/>
        <v>ORD26000958</v>
      </c>
      <c r="P1120" s="6" t="str">
        <f t="shared" si="53"/>
        <v>Sep</v>
      </c>
      <c r="Q1120" s="6"/>
      <c r="R1120" s="9"/>
      <c r="S1120" s="8"/>
      <c r="T1120" s="8"/>
      <c r="U1120" s="8"/>
      <c r="V1120" s="8"/>
      <c r="W1120" s="8"/>
      <c r="X1120" s="6"/>
      <c r="Y1120" s="6"/>
    </row>
    <row r="1121" spans="1:25" x14ac:dyDescent="0.3">
      <c r="A1121" s="6" t="s">
        <v>13603</v>
      </c>
      <c r="B1121" s="6"/>
      <c r="C1121" s="6" t="s">
        <v>2073</v>
      </c>
      <c r="D1121" s="6" t="str">
        <f t="shared" si="51"/>
        <v>ORD26001020</v>
      </c>
      <c r="E1121" s="10">
        <v>46272</v>
      </c>
      <c r="F1121" s="6" t="s">
        <v>12294</v>
      </c>
      <c r="G1121" s="6" t="s">
        <v>18</v>
      </c>
      <c r="H1121" s="8">
        <v>349</v>
      </c>
      <c r="I1121" s="8">
        <v>0</v>
      </c>
      <c r="J1121" s="8">
        <v>0</v>
      </c>
      <c r="K1121" s="8">
        <v>349</v>
      </c>
      <c r="L1121" s="10">
        <v>46274</v>
      </c>
      <c r="M1121" s="6" t="s">
        <v>13574</v>
      </c>
      <c r="N1121" s="6" t="str">
        <f>IF(COUNTIF($A$2:A1121,A1121)&gt;1,"DUP","OK")</f>
        <v>OK</v>
      </c>
      <c r="O1121" s="6" t="str">
        <f t="shared" si="52"/>
        <v>ORD26001020</v>
      </c>
      <c r="P1121" s="6" t="str">
        <f t="shared" si="53"/>
        <v>Sep</v>
      </c>
      <c r="Q1121" s="6"/>
      <c r="R1121" s="9"/>
      <c r="S1121" s="8"/>
      <c r="T1121" s="8"/>
      <c r="U1121" s="8"/>
      <c r="V1121" s="8"/>
      <c r="W1121" s="8"/>
      <c r="X1121" s="6"/>
      <c r="Y1121" s="6"/>
    </row>
    <row r="1122" spans="1:25" x14ac:dyDescent="0.3">
      <c r="A1122" s="6" t="s">
        <v>13604</v>
      </c>
      <c r="B1122" s="6"/>
      <c r="C1122" s="6" t="s">
        <v>2193</v>
      </c>
      <c r="D1122" s="6" t="str">
        <f t="shared" si="51"/>
        <v>ORD26001080</v>
      </c>
      <c r="E1122" s="10">
        <v>46272</v>
      </c>
      <c r="F1122" s="6" t="s">
        <v>12294</v>
      </c>
      <c r="G1122" s="6" t="s">
        <v>54</v>
      </c>
      <c r="H1122" s="8">
        <v>599</v>
      </c>
      <c r="I1122" s="8">
        <v>11.38</v>
      </c>
      <c r="J1122" s="8">
        <v>2.0499999999999998</v>
      </c>
      <c r="K1122" s="8">
        <v>585.57000000000005</v>
      </c>
      <c r="L1122" s="10">
        <v>46274</v>
      </c>
      <c r="M1122" s="6" t="s">
        <v>13574</v>
      </c>
      <c r="N1122" s="6" t="str">
        <f>IF(COUNTIF($A$2:A1122,A1122)&gt;1,"DUP","OK")</f>
        <v>OK</v>
      </c>
      <c r="O1122" s="6" t="str">
        <f t="shared" si="52"/>
        <v>ORD26001080</v>
      </c>
      <c r="P1122" s="6" t="str">
        <f t="shared" si="53"/>
        <v>Sep</v>
      </c>
      <c r="Q1122" s="6"/>
      <c r="R1122" s="9"/>
      <c r="S1122" s="8"/>
      <c r="T1122" s="8"/>
      <c r="U1122" s="8"/>
      <c r="V1122" s="8"/>
      <c r="W1122" s="8"/>
      <c r="X1122" s="6"/>
      <c r="Y1122" s="6"/>
    </row>
    <row r="1123" spans="1:25" x14ac:dyDescent="0.3">
      <c r="A1123" s="6" t="s">
        <v>13605</v>
      </c>
      <c r="B1123" s="6"/>
      <c r="C1123" s="6" t="s">
        <v>13606</v>
      </c>
      <c r="D1123" s="6" t="str">
        <f t="shared" si="51"/>
        <v>ORD26001085</v>
      </c>
      <c r="E1123" s="10">
        <v>46272</v>
      </c>
      <c r="F1123" s="6" t="s">
        <v>12294</v>
      </c>
      <c r="G1123" s="6" t="s">
        <v>18</v>
      </c>
      <c r="H1123" s="8">
        <v>5498</v>
      </c>
      <c r="I1123" s="8">
        <v>16.489999999999998</v>
      </c>
      <c r="J1123" s="8">
        <v>2.97</v>
      </c>
      <c r="K1123" s="8">
        <v>5478.54</v>
      </c>
      <c r="L1123" s="10">
        <v>46274</v>
      </c>
      <c r="M1123" s="6" t="s">
        <v>13574</v>
      </c>
      <c r="N1123" s="6" t="str">
        <f>IF(COUNTIF($A$2:A1123,A1123)&gt;1,"DUP","OK")</f>
        <v>OK</v>
      </c>
      <c r="O1123" s="6" t="str">
        <f t="shared" si="52"/>
        <v>ORD26001085</v>
      </c>
      <c r="P1123" s="6" t="str">
        <f t="shared" si="53"/>
        <v>Sep</v>
      </c>
      <c r="Q1123" s="6"/>
      <c r="R1123" s="9"/>
      <c r="S1123" s="8"/>
      <c r="T1123" s="8"/>
      <c r="U1123" s="8"/>
      <c r="V1123" s="8"/>
      <c r="W1123" s="8"/>
      <c r="X1123" s="6"/>
      <c r="Y1123" s="6"/>
    </row>
    <row r="1124" spans="1:25" x14ac:dyDescent="0.3">
      <c r="A1124" s="6" t="s">
        <v>13607</v>
      </c>
      <c r="B1124" s="6"/>
      <c r="C1124" s="6" t="s">
        <v>2242</v>
      </c>
      <c r="D1124" s="6" t="str">
        <f t="shared" si="51"/>
        <v>ORD26001105</v>
      </c>
      <c r="E1124" s="10">
        <v>46272</v>
      </c>
      <c r="F1124" s="6" t="s">
        <v>12294</v>
      </c>
      <c r="G1124" s="6" t="s">
        <v>43</v>
      </c>
      <c r="H1124" s="8">
        <v>4999</v>
      </c>
      <c r="I1124" s="8">
        <v>59.99</v>
      </c>
      <c r="J1124" s="8">
        <v>10.8</v>
      </c>
      <c r="K1124" s="8">
        <v>4928.21</v>
      </c>
      <c r="L1124" s="10">
        <v>46274</v>
      </c>
      <c r="M1124" s="6" t="s">
        <v>13574</v>
      </c>
      <c r="N1124" s="6" t="str">
        <f>IF(COUNTIF($A$2:A1124,A1124)&gt;1,"DUP","OK")</f>
        <v>OK</v>
      </c>
      <c r="O1124" s="6" t="str">
        <f t="shared" si="52"/>
        <v>ORD26001105</v>
      </c>
      <c r="P1124" s="6" t="str">
        <f t="shared" si="53"/>
        <v>Sep</v>
      </c>
      <c r="Q1124" s="6"/>
      <c r="R1124" s="9"/>
      <c r="S1124" s="8"/>
      <c r="T1124" s="8"/>
      <c r="U1124" s="8"/>
      <c r="V1124" s="8"/>
      <c r="W1124" s="8"/>
      <c r="X1124" s="6"/>
      <c r="Y1124" s="6"/>
    </row>
    <row r="1125" spans="1:25" x14ac:dyDescent="0.3">
      <c r="A1125" s="6" t="s">
        <v>13608</v>
      </c>
      <c r="B1125" s="6"/>
      <c r="C1125" s="6" t="s">
        <v>2366</v>
      </c>
      <c r="D1125" s="6" t="str">
        <f t="shared" si="51"/>
        <v>ORD26001167</v>
      </c>
      <c r="E1125" s="10">
        <v>46272</v>
      </c>
      <c r="F1125" s="6" t="s">
        <v>12294</v>
      </c>
      <c r="G1125" s="6" t="s">
        <v>18</v>
      </c>
      <c r="H1125" s="8">
        <v>4999</v>
      </c>
      <c r="I1125" s="8">
        <v>15</v>
      </c>
      <c r="J1125" s="8">
        <v>2.7</v>
      </c>
      <c r="K1125" s="8">
        <v>4981.3</v>
      </c>
      <c r="L1125" s="10">
        <v>46274</v>
      </c>
      <c r="M1125" s="6" t="s">
        <v>13574</v>
      </c>
      <c r="N1125" s="6" t="str">
        <f>IF(COUNTIF($A$2:A1125,A1125)&gt;1,"DUP","OK")</f>
        <v>OK</v>
      </c>
      <c r="O1125" s="6" t="str">
        <f t="shared" si="52"/>
        <v>ORD26001167</v>
      </c>
      <c r="P1125" s="6" t="str">
        <f t="shared" si="53"/>
        <v>Sep</v>
      </c>
      <c r="Q1125" s="6"/>
      <c r="R1125" s="9"/>
      <c r="S1125" s="8"/>
      <c r="T1125" s="8"/>
      <c r="U1125" s="8"/>
      <c r="V1125" s="8"/>
      <c r="W1125" s="8"/>
      <c r="X1125" s="6"/>
      <c r="Y1125" s="6"/>
    </row>
    <row r="1126" spans="1:25" x14ac:dyDescent="0.3">
      <c r="A1126" s="6" t="s">
        <v>13609</v>
      </c>
      <c r="B1126" s="6"/>
      <c r="C1126" s="6" t="s">
        <v>2396</v>
      </c>
      <c r="D1126" s="6" t="str">
        <f t="shared" si="51"/>
        <v>ORD26001182</v>
      </c>
      <c r="E1126" s="10">
        <v>46272</v>
      </c>
      <c r="F1126" s="6" t="s">
        <v>12294</v>
      </c>
      <c r="G1126" s="6" t="s">
        <v>27</v>
      </c>
      <c r="H1126" s="8">
        <v>349</v>
      </c>
      <c r="I1126" s="8">
        <v>6.28</v>
      </c>
      <c r="J1126" s="8">
        <v>1.1299999999999999</v>
      </c>
      <c r="K1126" s="8">
        <v>341.59</v>
      </c>
      <c r="L1126" s="10">
        <v>46274</v>
      </c>
      <c r="M1126" s="6" t="s">
        <v>13574</v>
      </c>
      <c r="N1126" s="6" t="str">
        <f>IF(COUNTIF($A$2:A1126,A1126)&gt;1,"DUP","OK")</f>
        <v>OK</v>
      </c>
      <c r="O1126" s="6" t="str">
        <f t="shared" si="52"/>
        <v>ORD26001182</v>
      </c>
      <c r="P1126" s="6" t="str">
        <f t="shared" si="53"/>
        <v>Sep</v>
      </c>
      <c r="Q1126" s="6"/>
      <c r="R1126" s="9"/>
      <c r="S1126" s="8"/>
      <c r="T1126" s="8"/>
      <c r="U1126" s="8"/>
      <c r="V1126" s="8"/>
      <c r="W1126" s="8"/>
      <c r="X1126" s="6"/>
      <c r="Y1126" s="6"/>
    </row>
    <row r="1127" spans="1:25" x14ac:dyDescent="0.3">
      <c r="A1127" s="6" t="s">
        <v>13610</v>
      </c>
      <c r="B1127" s="6"/>
      <c r="C1127" s="6" t="s">
        <v>2539</v>
      </c>
      <c r="D1127" s="6" t="str">
        <f t="shared" si="51"/>
        <v>ORD26001254</v>
      </c>
      <c r="E1127" s="10">
        <v>46272</v>
      </c>
      <c r="F1127" s="6" t="s">
        <v>12294</v>
      </c>
      <c r="G1127" s="6" t="s">
        <v>18</v>
      </c>
      <c r="H1127" s="8">
        <v>4999</v>
      </c>
      <c r="I1127" s="8">
        <v>15</v>
      </c>
      <c r="J1127" s="8">
        <v>2.7</v>
      </c>
      <c r="K1127" s="8">
        <v>4981.3</v>
      </c>
      <c r="L1127" s="10">
        <v>46274</v>
      </c>
      <c r="M1127" s="6" t="s">
        <v>13574</v>
      </c>
      <c r="N1127" s="6" t="str">
        <f>IF(COUNTIF($A$2:A1127,A1127)&gt;1,"DUP","OK")</f>
        <v>OK</v>
      </c>
      <c r="O1127" s="6" t="str">
        <f t="shared" si="52"/>
        <v>ORD26001254</v>
      </c>
      <c r="P1127" s="6" t="str">
        <f t="shared" si="53"/>
        <v>Sep</v>
      </c>
      <c r="Q1127" s="6"/>
      <c r="R1127" s="9"/>
      <c r="S1127" s="8"/>
      <c r="T1127" s="8"/>
      <c r="U1127" s="8"/>
      <c r="V1127" s="8"/>
      <c r="W1127" s="8"/>
      <c r="X1127" s="6"/>
      <c r="Y1127" s="6"/>
    </row>
    <row r="1128" spans="1:25" x14ac:dyDescent="0.3">
      <c r="A1128" s="6" t="s">
        <v>13611</v>
      </c>
      <c r="B1128" s="6"/>
      <c r="C1128" s="6" t="s">
        <v>2599</v>
      </c>
      <c r="D1128" s="6" t="str">
        <f t="shared" si="51"/>
        <v>ORD26001284</v>
      </c>
      <c r="E1128" s="10">
        <v>46272</v>
      </c>
      <c r="F1128" s="6" t="s">
        <v>12294</v>
      </c>
      <c r="G1128" s="6" t="s">
        <v>27</v>
      </c>
      <c r="H1128" s="8">
        <v>799</v>
      </c>
      <c r="I1128" s="8">
        <v>14.38</v>
      </c>
      <c r="J1128" s="8">
        <v>2.59</v>
      </c>
      <c r="K1128" s="8">
        <v>782.03</v>
      </c>
      <c r="L1128" s="10">
        <v>46274</v>
      </c>
      <c r="M1128" s="6" t="s">
        <v>13574</v>
      </c>
      <c r="N1128" s="6" t="str">
        <f>IF(COUNTIF($A$2:A1128,A1128)&gt;1,"DUP","OK")</f>
        <v>OK</v>
      </c>
      <c r="O1128" s="6" t="str">
        <f t="shared" si="52"/>
        <v>ORD26001284</v>
      </c>
      <c r="P1128" s="6" t="str">
        <f t="shared" si="53"/>
        <v>Sep</v>
      </c>
      <c r="Q1128" s="6"/>
      <c r="R1128" s="9"/>
      <c r="S1128" s="8"/>
      <c r="T1128" s="8"/>
      <c r="U1128" s="8"/>
      <c r="V1128" s="8"/>
      <c r="W1128" s="8"/>
      <c r="X1128" s="6"/>
      <c r="Y1128" s="6"/>
    </row>
    <row r="1129" spans="1:25" x14ac:dyDescent="0.3">
      <c r="A1129" s="6" t="s">
        <v>13612</v>
      </c>
      <c r="B1129" s="6"/>
      <c r="C1129" s="6" t="s">
        <v>2655</v>
      </c>
      <c r="D1129" s="6" t="str">
        <f t="shared" si="51"/>
        <v>ORD26001312</v>
      </c>
      <c r="E1129" s="10">
        <v>46272</v>
      </c>
      <c r="F1129" s="6" t="s">
        <v>12294</v>
      </c>
      <c r="G1129" s="6" t="s">
        <v>27</v>
      </c>
      <c r="H1129" s="8">
        <v>4798</v>
      </c>
      <c r="I1129" s="8">
        <v>76.77</v>
      </c>
      <c r="J1129" s="8">
        <v>13.82</v>
      </c>
      <c r="K1129" s="8">
        <v>4707.41</v>
      </c>
      <c r="L1129" s="10">
        <v>46274</v>
      </c>
      <c r="M1129" s="6" t="s">
        <v>13574</v>
      </c>
      <c r="N1129" s="6" t="str">
        <f>IF(COUNTIF($A$2:A1129,A1129)&gt;1,"DUP","OK")</f>
        <v>OK</v>
      </c>
      <c r="O1129" s="6" t="str">
        <f t="shared" si="52"/>
        <v>ORD26001312</v>
      </c>
      <c r="P1129" s="6" t="str">
        <f t="shared" si="53"/>
        <v>Sep</v>
      </c>
      <c r="Q1129" s="6"/>
      <c r="R1129" s="9"/>
      <c r="S1129" s="8"/>
      <c r="T1129" s="8"/>
      <c r="U1129" s="8"/>
      <c r="V1129" s="8"/>
      <c r="W1129" s="8"/>
      <c r="X1129" s="6"/>
      <c r="Y1129" s="6"/>
    </row>
    <row r="1130" spans="1:25" x14ac:dyDescent="0.3">
      <c r="A1130" s="6" t="s">
        <v>13613</v>
      </c>
      <c r="B1130" s="6"/>
      <c r="C1130" s="6" t="s">
        <v>13614</v>
      </c>
      <c r="D1130" s="6" t="str">
        <f t="shared" si="51"/>
        <v>ORD26001319</v>
      </c>
      <c r="E1130" s="10">
        <v>46272</v>
      </c>
      <c r="F1130" s="6" t="s">
        <v>12294</v>
      </c>
      <c r="G1130" s="6" t="s">
        <v>18</v>
      </c>
      <c r="H1130" s="8">
        <v>599</v>
      </c>
      <c r="I1130" s="8">
        <v>0</v>
      </c>
      <c r="J1130" s="8">
        <v>0</v>
      </c>
      <c r="K1130" s="8">
        <v>599</v>
      </c>
      <c r="L1130" s="10">
        <v>46274</v>
      </c>
      <c r="M1130" s="6" t="s">
        <v>13574</v>
      </c>
      <c r="N1130" s="6" t="str">
        <f>IF(COUNTIF($A$2:A1130,A1130)&gt;1,"DUP","OK")</f>
        <v>OK</v>
      </c>
      <c r="O1130" s="6" t="str">
        <f t="shared" si="52"/>
        <v>ORD26001319</v>
      </c>
      <c r="P1130" s="6" t="str">
        <f t="shared" si="53"/>
        <v>Sep</v>
      </c>
      <c r="Q1130" s="6"/>
      <c r="R1130" s="9"/>
      <c r="S1130" s="8"/>
      <c r="T1130" s="8"/>
      <c r="U1130" s="8"/>
      <c r="V1130" s="8"/>
      <c r="W1130" s="8"/>
      <c r="X1130" s="6"/>
      <c r="Y1130" s="6"/>
    </row>
    <row r="1131" spans="1:25" x14ac:dyDescent="0.3">
      <c r="A1131" s="6" t="s">
        <v>13615</v>
      </c>
      <c r="B1131" s="6"/>
      <c r="C1131" s="6" t="s">
        <v>13616</v>
      </c>
      <c r="D1131" s="6" t="str">
        <f t="shared" si="51"/>
        <v>ORD26001327</v>
      </c>
      <c r="E1131" s="10">
        <v>46272</v>
      </c>
      <c r="F1131" s="6" t="s">
        <v>12294</v>
      </c>
      <c r="G1131" s="6" t="s">
        <v>27</v>
      </c>
      <c r="H1131" s="8">
        <v>10997</v>
      </c>
      <c r="I1131" s="8">
        <v>175.95</v>
      </c>
      <c r="J1131" s="8">
        <v>31.67</v>
      </c>
      <c r="K1131" s="8">
        <v>10789.38</v>
      </c>
      <c r="L1131" s="10">
        <v>46274</v>
      </c>
      <c r="M1131" s="6" t="s">
        <v>13574</v>
      </c>
      <c r="N1131" s="6" t="str">
        <f>IF(COUNTIF($A$2:A1131,A1131)&gt;1,"DUP","OK")</f>
        <v>OK</v>
      </c>
      <c r="O1131" s="6" t="str">
        <f t="shared" si="52"/>
        <v>ORD26001327</v>
      </c>
      <c r="P1131" s="6" t="str">
        <f t="shared" si="53"/>
        <v>Sep</v>
      </c>
      <c r="Q1131" s="6"/>
      <c r="R1131" s="9"/>
      <c r="S1131" s="8"/>
      <c r="T1131" s="8"/>
      <c r="U1131" s="8"/>
      <c r="V1131" s="8"/>
      <c r="W1131" s="8"/>
      <c r="X1131" s="6"/>
      <c r="Y1131" s="6"/>
    </row>
    <row r="1132" spans="1:25" x14ac:dyDescent="0.3">
      <c r="A1132" s="6" t="s">
        <v>13617</v>
      </c>
      <c r="B1132" s="6"/>
      <c r="C1132" s="6" t="s">
        <v>13618</v>
      </c>
      <c r="D1132" s="6" t="str">
        <f t="shared" si="51"/>
        <v>ORD26001345</v>
      </c>
      <c r="E1132" s="10">
        <v>46272</v>
      </c>
      <c r="F1132" s="6" t="s">
        <v>12294</v>
      </c>
      <c r="G1132" s="6" t="s">
        <v>43</v>
      </c>
      <c r="H1132" s="8">
        <v>499</v>
      </c>
      <c r="I1132" s="8">
        <v>7.49</v>
      </c>
      <c r="J1132" s="8">
        <v>1.35</v>
      </c>
      <c r="K1132" s="8">
        <v>490.16</v>
      </c>
      <c r="L1132" s="10">
        <v>46274</v>
      </c>
      <c r="M1132" s="6" t="s">
        <v>13574</v>
      </c>
      <c r="N1132" s="6" t="str">
        <f>IF(COUNTIF($A$2:A1132,A1132)&gt;1,"DUP","OK")</f>
        <v>OK</v>
      </c>
      <c r="O1132" s="6" t="str">
        <f t="shared" si="52"/>
        <v>ORD26001345</v>
      </c>
      <c r="P1132" s="6" t="str">
        <f t="shared" si="53"/>
        <v>Sep</v>
      </c>
      <c r="Q1132" s="6"/>
      <c r="R1132" s="9"/>
      <c r="S1132" s="8"/>
      <c r="T1132" s="8"/>
      <c r="U1132" s="8"/>
      <c r="V1132" s="8"/>
      <c r="W1132" s="8"/>
      <c r="X1132" s="6"/>
      <c r="Y1132" s="6"/>
    </row>
    <row r="1133" spans="1:25" x14ac:dyDescent="0.3">
      <c r="A1133" s="6" t="s">
        <v>13619</v>
      </c>
      <c r="B1133" s="6"/>
      <c r="C1133" s="6" t="s">
        <v>2751</v>
      </c>
      <c r="D1133" s="6" t="str">
        <f t="shared" si="51"/>
        <v>ORD26001360</v>
      </c>
      <c r="E1133" s="10">
        <v>46272</v>
      </c>
      <c r="F1133" s="6" t="s">
        <v>12294</v>
      </c>
      <c r="G1133" s="6" t="s">
        <v>43</v>
      </c>
      <c r="H1133" s="8">
        <v>3798</v>
      </c>
      <c r="I1133" s="8">
        <v>45.58</v>
      </c>
      <c r="J1133" s="8">
        <v>8.1999999999999993</v>
      </c>
      <c r="K1133" s="8">
        <v>3744.22</v>
      </c>
      <c r="L1133" s="10">
        <v>46274</v>
      </c>
      <c r="M1133" s="6" t="s">
        <v>13574</v>
      </c>
      <c r="N1133" s="6" t="str">
        <f>IF(COUNTIF($A$2:A1133,A1133)&gt;1,"DUP","OK")</f>
        <v>OK</v>
      </c>
      <c r="O1133" s="6" t="str">
        <f t="shared" si="52"/>
        <v>ORD26001360</v>
      </c>
      <c r="P1133" s="6" t="str">
        <f t="shared" si="53"/>
        <v>Sep</v>
      </c>
      <c r="Q1133" s="6"/>
      <c r="R1133" s="9"/>
      <c r="S1133" s="8"/>
      <c r="T1133" s="8"/>
      <c r="U1133" s="8"/>
      <c r="V1133" s="8"/>
      <c r="W1133" s="8"/>
      <c r="X1133" s="6"/>
      <c r="Y1133" s="6"/>
    </row>
    <row r="1134" spans="1:25" x14ac:dyDescent="0.3">
      <c r="A1134" s="6" t="s">
        <v>13620</v>
      </c>
      <c r="B1134" s="6"/>
      <c r="C1134" s="6" t="s">
        <v>2763</v>
      </c>
      <c r="D1134" s="6" t="str">
        <f t="shared" si="51"/>
        <v>ORD26001366</v>
      </c>
      <c r="E1134" s="10">
        <v>46272</v>
      </c>
      <c r="F1134" s="6" t="s">
        <v>12294</v>
      </c>
      <c r="G1134" s="6" t="s">
        <v>18</v>
      </c>
      <c r="H1134" s="8">
        <v>2598</v>
      </c>
      <c r="I1134" s="8">
        <v>7.79</v>
      </c>
      <c r="J1134" s="8">
        <v>1.4</v>
      </c>
      <c r="K1134" s="8">
        <v>2588.81</v>
      </c>
      <c r="L1134" s="10">
        <v>46274</v>
      </c>
      <c r="M1134" s="6" t="s">
        <v>13574</v>
      </c>
      <c r="N1134" s="6" t="str">
        <f>IF(COUNTIF($A$2:A1134,A1134)&gt;1,"DUP","OK")</f>
        <v>OK</v>
      </c>
      <c r="O1134" s="6" t="str">
        <f t="shared" si="52"/>
        <v>ORD26001366</v>
      </c>
      <c r="P1134" s="6" t="str">
        <f t="shared" si="53"/>
        <v>Sep</v>
      </c>
      <c r="Q1134" s="6"/>
      <c r="R1134" s="9"/>
      <c r="S1134" s="8"/>
      <c r="T1134" s="8"/>
      <c r="U1134" s="8"/>
      <c r="V1134" s="8"/>
      <c r="W1134" s="8"/>
      <c r="X1134" s="6"/>
      <c r="Y1134" s="6"/>
    </row>
    <row r="1135" spans="1:25" x14ac:dyDescent="0.3">
      <c r="A1135" s="6" t="s">
        <v>13621</v>
      </c>
      <c r="B1135" s="6"/>
      <c r="C1135" s="6" t="s">
        <v>2912</v>
      </c>
      <c r="D1135" s="6" t="str">
        <f t="shared" si="51"/>
        <v>ORD26001442</v>
      </c>
      <c r="E1135" s="10">
        <v>46272</v>
      </c>
      <c r="F1135" s="6" t="s">
        <v>12294</v>
      </c>
      <c r="G1135" s="6" t="s">
        <v>27</v>
      </c>
      <c r="H1135" s="8">
        <v>7097</v>
      </c>
      <c r="I1135" s="8">
        <v>113.55</v>
      </c>
      <c r="J1135" s="8">
        <v>20.440000000000001</v>
      </c>
      <c r="K1135" s="8">
        <v>6963.01</v>
      </c>
      <c r="L1135" s="10">
        <v>46274</v>
      </c>
      <c r="M1135" s="6" t="s">
        <v>13574</v>
      </c>
      <c r="N1135" s="6" t="str">
        <f>IF(COUNTIF($A$2:A1135,A1135)&gt;1,"DUP","OK")</f>
        <v>OK</v>
      </c>
      <c r="O1135" s="6" t="str">
        <f t="shared" si="52"/>
        <v>ORD26001442</v>
      </c>
      <c r="P1135" s="6" t="str">
        <f t="shared" si="53"/>
        <v>Sep</v>
      </c>
      <c r="Q1135" s="6"/>
      <c r="R1135" s="9"/>
      <c r="S1135" s="8"/>
      <c r="T1135" s="8"/>
      <c r="U1135" s="8"/>
      <c r="V1135" s="8"/>
      <c r="W1135" s="8"/>
      <c r="X1135" s="6"/>
      <c r="Y1135" s="6"/>
    </row>
    <row r="1136" spans="1:25" x14ac:dyDescent="0.3">
      <c r="A1136" s="6" t="s">
        <v>13622</v>
      </c>
      <c r="B1136" s="6"/>
      <c r="C1136" s="6" t="s">
        <v>13623</v>
      </c>
      <c r="D1136" s="6" t="str">
        <f t="shared" si="51"/>
        <v>ORD26001461</v>
      </c>
      <c r="E1136" s="10">
        <v>46272</v>
      </c>
      <c r="F1136" s="6" t="s">
        <v>12294</v>
      </c>
      <c r="G1136" s="6" t="s">
        <v>18</v>
      </c>
      <c r="H1136" s="8">
        <v>799</v>
      </c>
      <c r="I1136" s="8">
        <v>0</v>
      </c>
      <c r="J1136" s="8">
        <v>0</v>
      </c>
      <c r="K1136" s="8">
        <v>799</v>
      </c>
      <c r="L1136" s="10">
        <v>46274</v>
      </c>
      <c r="M1136" s="6" t="s">
        <v>13574</v>
      </c>
      <c r="N1136" s="6" t="str">
        <f>IF(COUNTIF($A$2:A1136,A1136)&gt;1,"DUP","OK")</f>
        <v>OK</v>
      </c>
      <c r="O1136" s="6" t="str">
        <f t="shared" si="52"/>
        <v>ORD26001461</v>
      </c>
      <c r="P1136" s="6" t="str">
        <f t="shared" si="53"/>
        <v>Sep</v>
      </c>
      <c r="Q1136" s="6"/>
      <c r="R1136" s="9"/>
      <c r="S1136" s="8"/>
      <c r="T1136" s="8"/>
      <c r="U1136" s="8"/>
      <c r="V1136" s="8"/>
      <c r="W1136" s="8"/>
      <c r="X1136" s="6"/>
      <c r="Y1136" s="6"/>
    </row>
    <row r="1137" spans="1:25" x14ac:dyDescent="0.3">
      <c r="A1137" s="6" t="s">
        <v>13624</v>
      </c>
      <c r="B1137" s="6"/>
      <c r="C1137" s="6" t="s">
        <v>3020</v>
      </c>
      <c r="D1137" s="6" t="str">
        <f t="shared" si="51"/>
        <v>ORD26001496</v>
      </c>
      <c r="E1137" s="10">
        <v>46272</v>
      </c>
      <c r="F1137" s="6" t="s">
        <v>12294</v>
      </c>
      <c r="G1137" s="6" t="s">
        <v>18</v>
      </c>
      <c r="H1137" s="8">
        <v>299</v>
      </c>
      <c r="I1137" s="8">
        <v>0</v>
      </c>
      <c r="J1137" s="8">
        <v>0</v>
      </c>
      <c r="K1137" s="8">
        <v>299</v>
      </c>
      <c r="L1137" s="10">
        <v>46274</v>
      </c>
      <c r="M1137" s="6" t="s">
        <v>13574</v>
      </c>
      <c r="N1137" s="6" t="str">
        <f>IF(COUNTIF($A$2:A1137,A1137)&gt;1,"DUP","OK")</f>
        <v>OK</v>
      </c>
      <c r="O1137" s="6" t="str">
        <f t="shared" si="52"/>
        <v>ORD26001496</v>
      </c>
      <c r="P1137" s="6" t="str">
        <f t="shared" si="53"/>
        <v>Sep</v>
      </c>
      <c r="Q1137" s="6"/>
      <c r="R1137" s="9"/>
      <c r="S1137" s="8"/>
      <c r="T1137" s="8"/>
      <c r="U1137" s="8"/>
      <c r="V1137" s="8"/>
      <c r="W1137" s="8"/>
      <c r="X1137" s="6"/>
      <c r="Y1137" s="6"/>
    </row>
    <row r="1138" spans="1:25" x14ac:dyDescent="0.3">
      <c r="A1138" s="6" t="s">
        <v>13625</v>
      </c>
      <c r="B1138" s="6"/>
      <c r="C1138" s="6" t="s">
        <v>3036</v>
      </c>
      <c r="D1138" s="6" t="str">
        <f t="shared" si="51"/>
        <v>ORD26001504</v>
      </c>
      <c r="E1138" s="10">
        <v>46272</v>
      </c>
      <c r="F1138" s="6" t="s">
        <v>12294</v>
      </c>
      <c r="G1138" s="6" t="s">
        <v>27</v>
      </c>
      <c r="H1138" s="8">
        <v>8498</v>
      </c>
      <c r="I1138" s="8">
        <v>135.97</v>
      </c>
      <c r="J1138" s="8">
        <v>24.47</v>
      </c>
      <c r="K1138" s="8">
        <v>8337.56</v>
      </c>
      <c r="L1138" s="10">
        <v>46274</v>
      </c>
      <c r="M1138" s="6" t="s">
        <v>13574</v>
      </c>
      <c r="N1138" s="6" t="str">
        <f>IF(COUNTIF($A$2:A1138,A1138)&gt;1,"DUP","OK")</f>
        <v>OK</v>
      </c>
      <c r="O1138" s="6" t="str">
        <f t="shared" si="52"/>
        <v>ORD26001504</v>
      </c>
      <c r="P1138" s="6" t="str">
        <f t="shared" si="53"/>
        <v>Sep</v>
      </c>
      <c r="Q1138" s="6"/>
      <c r="R1138" s="9"/>
      <c r="S1138" s="8"/>
      <c r="T1138" s="8"/>
      <c r="U1138" s="8"/>
      <c r="V1138" s="8"/>
      <c r="W1138" s="8"/>
      <c r="X1138" s="6"/>
      <c r="Y1138" s="6"/>
    </row>
    <row r="1139" spans="1:25" x14ac:dyDescent="0.3">
      <c r="A1139" s="6" t="s">
        <v>13626</v>
      </c>
      <c r="B1139" s="6"/>
      <c r="C1139" s="6" t="s">
        <v>3076</v>
      </c>
      <c r="D1139" s="6" t="str">
        <f t="shared" si="51"/>
        <v>ORD26001524</v>
      </c>
      <c r="E1139" s="10">
        <v>46272</v>
      </c>
      <c r="F1139" s="6" t="s">
        <v>12294</v>
      </c>
      <c r="G1139" s="6" t="s">
        <v>27</v>
      </c>
      <c r="H1139" s="8">
        <v>3798</v>
      </c>
      <c r="I1139" s="8">
        <v>60.77</v>
      </c>
      <c r="J1139" s="8">
        <v>10.94</v>
      </c>
      <c r="K1139" s="8">
        <v>3726.29</v>
      </c>
      <c r="L1139" s="10">
        <v>46274</v>
      </c>
      <c r="M1139" s="6" t="s">
        <v>13574</v>
      </c>
      <c r="N1139" s="6" t="str">
        <f>IF(COUNTIF($A$2:A1139,A1139)&gt;1,"DUP","OK")</f>
        <v>OK</v>
      </c>
      <c r="O1139" s="6" t="str">
        <f t="shared" si="52"/>
        <v>ORD26001524</v>
      </c>
      <c r="P1139" s="6" t="str">
        <f t="shared" si="53"/>
        <v>Sep</v>
      </c>
      <c r="Q1139" s="6"/>
      <c r="R1139" s="9"/>
      <c r="S1139" s="8"/>
      <c r="T1139" s="8"/>
      <c r="U1139" s="8"/>
      <c r="V1139" s="8"/>
      <c r="W1139" s="8"/>
      <c r="X1139" s="6"/>
      <c r="Y1139" s="6"/>
    </row>
    <row r="1140" spans="1:25" x14ac:dyDescent="0.3">
      <c r="A1140" s="6" t="s">
        <v>13627</v>
      </c>
      <c r="B1140" s="6"/>
      <c r="C1140" s="6" t="s">
        <v>3094</v>
      </c>
      <c r="D1140" s="6" t="str">
        <f t="shared" si="51"/>
        <v>ORD26001533</v>
      </c>
      <c r="E1140" s="10">
        <v>46272</v>
      </c>
      <c r="F1140" s="6" t="s">
        <v>12294</v>
      </c>
      <c r="G1140" s="6" t="s">
        <v>27</v>
      </c>
      <c r="H1140" s="8">
        <v>1449</v>
      </c>
      <c r="I1140" s="8">
        <v>26.08</v>
      </c>
      <c r="J1140" s="8">
        <v>4.6900000000000004</v>
      </c>
      <c r="K1140" s="8">
        <v>1418.23</v>
      </c>
      <c r="L1140" s="10">
        <v>46274</v>
      </c>
      <c r="M1140" s="6" t="s">
        <v>13574</v>
      </c>
      <c r="N1140" s="6" t="str">
        <f>IF(COUNTIF($A$2:A1140,A1140)&gt;1,"DUP","OK")</f>
        <v>OK</v>
      </c>
      <c r="O1140" s="6" t="str">
        <f t="shared" si="52"/>
        <v>ORD26001533</v>
      </c>
      <c r="P1140" s="6" t="str">
        <f t="shared" si="53"/>
        <v>Sep</v>
      </c>
      <c r="Q1140" s="6"/>
      <c r="R1140" s="9"/>
      <c r="S1140" s="8"/>
      <c r="T1140" s="8"/>
      <c r="U1140" s="8"/>
      <c r="V1140" s="8"/>
      <c r="W1140" s="8"/>
      <c r="X1140" s="6"/>
      <c r="Y1140" s="6"/>
    </row>
    <row r="1141" spans="1:25" x14ac:dyDescent="0.3">
      <c r="A1141" s="6" t="s">
        <v>13628</v>
      </c>
      <c r="B1141" s="6"/>
      <c r="C1141" s="6" t="s">
        <v>3111</v>
      </c>
      <c r="D1141" s="6" t="str">
        <f t="shared" si="51"/>
        <v>ORD26001542</v>
      </c>
      <c r="E1141" s="10">
        <v>46272</v>
      </c>
      <c r="F1141" s="6" t="s">
        <v>12294</v>
      </c>
      <c r="G1141" s="6" t="s">
        <v>54</v>
      </c>
      <c r="H1141" s="8">
        <v>1499</v>
      </c>
      <c r="I1141" s="8">
        <v>28.48</v>
      </c>
      <c r="J1141" s="8">
        <v>5.13</v>
      </c>
      <c r="K1141" s="8">
        <v>1465.39</v>
      </c>
      <c r="L1141" s="10">
        <v>46274</v>
      </c>
      <c r="M1141" s="6" t="s">
        <v>13574</v>
      </c>
      <c r="N1141" s="6" t="str">
        <f>IF(COUNTIF($A$2:A1141,A1141)&gt;1,"DUP","OK")</f>
        <v>OK</v>
      </c>
      <c r="O1141" s="6" t="str">
        <f t="shared" si="52"/>
        <v>ORD26001542</v>
      </c>
      <c r="P1141" s="6" t="str">
        <f t="shared" si="53"/>
        <v>Sep</v>
      </c>
      <c r="Q1141" s="6"/>
      <c r="R1141" s="9"/>
      <c r="S1141" s="8"/>
      <c r="T1141" s="8"/>
      <c r="U1141" s="8"/>
      <c r="V1141" s="8"/>
      <c r="W1141" s="8"/>
      <c r="X1141" s="6"/>
      <c r="Y1141" s="6"/>
    </row>
    <row r="1142" spans="1:25" x14ac:dyDescent="0.3">
      <c r="A1142" s="6" t="s">
        <v>13629</v>
      </c>
      <c r="B1142" s="6"/>
      <c r="C1142" s="6" t="s">
        <v>13630</v>
      </c>
      <c r="D1142" s="6" t="str">
        <f t="shared" si="51"/>
        <v>ORD26001573</v>
      </c>
      <c r="E1142" s="10">
        <v>46272</v>
      </c>
      <c r="F1142" s="6" t="s">
        <v>12294</v>
      </c>
      <c r="G1142" s="6" t="s">
        <v>18</v>
      </c>
      <c r="H1142" s="8">
        <v>349</v>
      </c>
      <c r="I1142" s="8">
        <v>0</v>
      </c>
      <c r="J1142" s="8">
        <v>0</v>
      </c>
      <c r="K1142" s="8">
        <v>349</v>
      </c>
      <c r="L1142" s="10">
        <v>46274</v>
      </c>
      <c r="M1142" s="6" t="s">
        <v>13574</v>
      </c>
      <c r="N1142" s="6" t="str">
        <f>IF(COUNTIF($A$2:A1142,A1142)&gt;1,"DUP","OK")</f>
        <v>OK</v>
      </c>
      <c r="O1142" s="6" t="str">
        <f t="shared" si="52"/>
        <v>ORD26001573</v>
      </c>
      <c r="P1142" s="6" t="str">
        <f t="shared" si="53"/>
        <v>Sep</v>
      </c>
      <c r="Q1142" s="6"/>
      <c r="R1142" s="9"/>
      <c r="S1142" s="8"/>
      <c r="T1142" s="8"/>
      <c r="U1142" s="8"/>
      <c r="V1142" s="8"/>
      <c r="W1142" s="8"/>
      <c r="X1142" s="6"/>
      <c r="Y1142" s="6"/>
    </row>
    <row r="1143" spans="1:25" x14ac:dyDescent="0.3">
      <c r="A1143" s="6" t="s">
        <v>13631</v>
      </c>
      <c r="B1143" s="6"/>
      <c r="C1143" s="6" t="s">
        <v>3417</v>
      </c>
      <c r="D1143" s="6" t="str">
        <f t="shared" si="51"/>
        <v>ORD26001698</v>
      </c>
      <c r="E1143" s="10">
        <v>46272</v>
      </c>
      <c r="F1143" s="6" t="s">
        <v>12294</v>
      </c>
      <c r="G1143" s="6" t="s">
        <v>54</v>
      </c>
      <c r="H1143" s="8">
        <v>2247</v>
      </c>
      <c r="I1143" s="8">
        <v>53.93</v>
      </c>
      <c r="J1143" s="8">
        <v>9.7100000000000009</v>
      </c>
      <c r="K1143" s="8">
        <v>2183.36</v>
      </c>
      <c r="L1143" s="10">
        <v>46274</v>
      </c>
      <c r="M1143" s="6" t="s">
        <v>13574</v>
      </c>
      <c r="N1143" s="6" t="str">
        <f>IF(COUNTIF($A$2:A1143,A1143)&gt;1,"DUP","OK")</f>
        <v>OK</v>
      </c>
      <c r="O1143" s="6" t="str">
        <f t="shared" si="52"/>
        <v>ORD26001698</v>
      </c>
      <c r="P1143" s="6" t="str">
        <f t="shared" si="53"/>
        <v>Sep</v>
      </c>
      <c r="Q1143" s="6"/>
      <c r="R1143" s="9"/>
      <c r="S1143" s="8"/>
      <c r="T1143" s="8"/>
      <c r="U1143" s="8"/>
      <c r="V1143" s="8"/>
      <c r="W1143" s="8"/>
      <c r="X1143" s="6"/>
      <c r="Y1143" s="6"/>
    </row>
    <row r="1144" spans="1:25" x14ac:dyDescent="0.3">
      <c r="A1144" s="6" t="s">
        <v>13632</v>
      </c>
      <c r="B1144" s="6"/>
      <c r="C1144" s="6" t="s">
        <v>3468</v>
      </c>
      <c r="D1144" s="6" t="str">
        <f t="shared" si="51"/>
        <v>ORD26001724</v>
      </c>
      <c r="E1144" s="10">
        <v>46272</v>
      </c>
      <c r="F1144" s="6" t="s">
        <v>12294</v>
      </c>
      <c r="G1144" s="6" t="s">
        <v>18</v>
      </c>
      <c r="H1144" s="8">
        <v>1499</v>
      </c>
      <c r="I1144" s="8">
        <v>0</v>
      </c>
      <c r="J1144" s="8">
        <v>0</v>
      </c>
      <c r="K1144" s="8">
        <v>1499</v>
      </c>
      <c r="L1144" s="10">
        <v>46274</v>
      </c>
      <c r="M1144" s="6" t="s">
        <v>13574</v>
      </c>
      <c r="N1144" s="6" t="str">
        <f>IF(COUNTIF($A$2:A1144,A1144)&gt;1,"DUP","OK")</f>
        <v>OK</v>
      </c>
      <c r="O1144" s="6" t="str">
        <f t="shared" si="52"/>
        <v>ORD26001724</v>
      </c>
      <c r="P1144" s="6" t="str">
        <f t="shared" si="53"/>
        <v>Sep</v>
      </c>
      <c r="Q1144" s="6"/>
      <c r="R1144" s="9"/>
      <c r="S1144" s="8"/>
      <c r="T1144" s="8"/>
      <c r="U1144" s="8"/>
      <c r="V1144" s="8"/>
      <c r="W1144" s="8"/>
      <c r="X1144" s="6"/>
      <c r="Y1144" s="6"/>
    </row>
    <row r="1145" spans="1:25" x14ac:dyDescent="0.3">
      <c r="A1145" s="6" t="s">
        <v>13633</v>
      </c>
      <c r="B1145" s="6"/>
      <c r="C1145" s="6" t="s">
        <v>13634</v>
      </c>
      <c r="D1145" s="6" t="str">
        <f t="shared" si="51"/>
        <v>ORD26001791</v>
      </c>
      <c r="E1145" s="10">
        <v>46272</v>
      </c>
      <c r="F1145" s="6" t="s">
        <v>12294</v>
      </c>
      <c r="G1145" s="6" t="s">
        <v>18</v>
      </c>
      <c r="H1145" s="8">
        <v>11297</v>
      </c>
      <c r="I1145" s="8">
        <v>33.89</v>
      </c>
      <c r="J1145" s="8">
        <v>6.1</v>
      </c>
      <c r="K1145" s="8">
        <v>11257.01</v>
      </c>
      <c r="L1145" s="10">
        <v>46274</v>
      </c>
      <c r="M1145" s="6" t="s">
        <v>13574</v>
      </c>
      <c r="N1145" s="6" t="str">
        <f>IF(COUNTIF($A$2:A1145,A1145)&gt;1,"DUP","OK")</f>
        <v>OK</v>
      </c>
      <c r="O1145" s="6" t="str">
        <f t="shared" si="52"/>
        <v>ORD26001791</v>
      </c>
      <c r="P1145" s="6" t="str">
        <f t="shared" si="53"/>
        <v>Sep</v>
      </c>
      <c r="Q1145" s="6"/>
      <c r="R1145" s="9"/>
      <c r="S1145" s="8"/>
      <c r="T1145" s="8"/>
      <c r="U1145" s="8"/>
      <c r="V1145" s="8"/>
      <c r="W1145" s="8"/>
      <c r="X1145" s="6"/>
      <c r="Y1145" s="6"/>
    </row>
    <row r="1146" spans="1:25" x14ac:dyDescent="0.3">
      <c r="A1146" s="6" t="s">
        <v>13635</v>
      </c>
      <c r="B1146" s="6"/>
      <c r="C1146" s="6" t="s">
        <v>3680</v>
      </c>
      <c r="D1146" s="6" t="str">
        <f t="shared" si="51"/>
        <v>ORD26001831</v>
      </c>
      <c r="E1146" s="10">
        <v>46272</v>
      </c>
      <c r="F1146" s="6" t="s">
        <v>12294</v>
      </c>
      <c r="G1146" s="6" t="s">
        <v>18</v>
      </c>
      <c r="H1146" s="8">
        <v>10998</v>
      </c>
      <c r="I1146" s="8">
        <v>32.99</v>
      </c>
      <c r="J1146" s="8">
        <v>5.94</v>
      </c>
      <c r="K1146" s="8">
        <v>10959.07</v>
      </c>
      <c r="L1146" s="10">
        <v>46274</v>
      </c>
      <c r="M1146" s="6" t="s">
        <v>13574</v>
      </c>
      <c r="N1146" s="6" t="str">
        <f>IF(COUNTIF($A$2:A1146,A1146)&gt;1,"DUP","OK")</f>
        <v>OK</v>
      </c>
      <c r="O1146" s="6" t="str">
        <f t="shared" si="52"/>
        <v>ORD26001831</v>
      </c>
      <c r="P1146" s="6" t="str">
        <f t="shared" si="53"/>
        <v>Sep</v>
      </c>
      <c r="Q1146" s="6"/>
      <c r="R1146" s="9"/>
      <c r="S1146" s="8"/>
      <c r="T1146" s="8"/>
      <c r="U1146" s="8"/>
      <c r="V1146" s="8"/>
      <c r="W1146" s="8"/>
      <c r="X1146" s="6"/>
      <c r="Y1146" s="6"/>
    </row>
    <row r="1147" spans="1:25" x14ac:dyDescent="0.3">
      <c r="A1147" s="6" t="s">
        <v>13636</v>
      </c>
      <c r="B1147" s="6"/>
      <c r="C1147" s="6" t="s">
        <v>3711</v>
      </c>
      <c r="D1147" s="6" t="str">
        <f t="shared" si="51"/>
        <v>ORD26001847</v>
      </c>
      <c r="E1147" s="10">
        <v>46272</v>
      </c>
      <c r="F1147" s="6" t="s">
        <v>12294</v>
      </c>
      <c r="G1147" s="6" t="s">
        <v>18</v>
      </c>
      <c r="H1147" s="8">
        <v>1799</v>
      </c>
      <c r="I1147" s="8">
        <v>0</v>
      </c>
      <c r="J1147" s="8">
        <v>0</v>
      </c>
      <c r="K1147" s="8">
        <v>1799</v>
      </c>
      <c r="L1147" s="10">
        <v>46274</v>
      </c>
      <c r="M1147" s="6" t="s">
        <v>13574</v>
      </c>
      <c r="N1147" s="6" t="str">
        <f>IF(COUNTIF($A$2:A1147,A1147)&gt;1,"DUP","OK")</f>
        <v>OK</v>
      </c>
      <c r="O1147" s="6" t="str">
        <f t="shared" si="52"/>
        <v>ORD26001847</v>
      </c>
      <c r="P1147" s="6" t="str">
        <f t="shared" si="53"/>
        <v>Sep</v>
      </c>
      <c r="Q1147" s="6"/>
      <c r="R1147" s="9"/>
      <c r="S1147" s="8"/>
      <c r="T1147" s="8"/>
      <c r="U1147" s="8"/>
      <c r="V1147" s="8"/>
      <c r="W1147" s="8"/>
      <c r="X1147" s="6"/>
      <c r="Y1147" s="6"/>
    </row>
    <row r="1148" spans="1:25" x14ac:dyDescent="0.3">
      <c r="A1148" s="6" t="s">
        <v>13637</v>
      </c>
      <c r="B1148" s="6"/>
      <c r="C1148" s="6" t="s">
        <v>13638</v>
      </c>
      <c r="D1148" s="6" t="str">
        <f t="shared" si="51"/>
        <v>ORD26001854</v>
      </c>
      <c r="E1148" s="10">
        <v>46272</v>
      </c>
      <c r="F1148" s="6" t="s">
        <v>12294</v>
      </c>
      <c r="G1148" s="6" t="s">
        <v>18</v>
      </c>
      <c r="H1148" s="8">
        <v>8798</v>
      </c>
      <c r="I1148" s="8">
        <v>26.39</v>
      </c>
      <c r="J1148" s="8">
        <v>4.75</v>
      </c>
      <c r="K1148" s="8">
        <v>8766.86</v>
      </c>
      <c r="L1148" s="10">
        <v>46274</v>
      </c>
      <c r="M1148" s="6" t="s">
        <v>13574</v>
      </c>
      <c r="N1148" s="6" t="str">
        <f>IF(COUNTIF($A$2:A1148,A1148)&gt;1,"DUP","OK")</f>
        <v>OK</v>
      </c>
      <c r="O1148" s="6" t="str">
        <f t="shared" si="52"/>
        <v>ORD26001854</v>
      </c>
      <c r="P1148" s="6" t="str">
        <f t="shared" si="53"/>
        <v>Sep</v>
      </c>
      <c r="Q1148" s="6"/>
      <c r="R1148" s="9"/>
      <c r="S1148" s="8"/>
      <c r="T1148" s="8"/>
      <c r="U1148" s="8"/>
      <c r="V1148" s="8"/>
      <c r="W1148" s="8"/>
      <c r="X1148" s="6"/>
      <c r="Y1148" s="6"/>
    </row>
    <row r="1149" spans="1:25" x14ac:dyDescent="0.3">
      <c r="A1149" s="6" t="s">
        <v>13639</v>
      </c>
      <c r="B1149" s="6"/>
      <c r="C1149" s="6" t="s">
        <v>3739</v>
      </c>
      <c r="D1149" s="6" t="str">
        <f t="shared" si="51"/>
        <v>ORD26001861</v>
      </c>
      <c r="E1149" s="10">
        <v>46272</v>
      </c>
      <c r="F1149" s="6" t="s">
        <v>12294</v>
      </c>
      <c r="G1149" s="6" t="s">
        <v>18</v>
      </c>
      <c r="H1149" s="8">
        <v>3098</v>
      </c>
      <c r="I1149" s="8">
        <v>9.2899999999999991</v>
      </c>
      <c r="J1149" s="8">
        <v>1.67</v>
      </c>
      <c r="K1149" s="8">
        <v>3087.04</v>
      </c>
      <c r="L1149" s="10">
        <v>46274</v>
      </c>
      <c r="M1149" s="6" t="s">
        <v>13574</v>
      </c>
      <c r="N1149" s="6" t="str">
        <f>IF(COUNTIF($A$2:A1149,A1149)&gt;1,"DUP","OK")</f>
        <v>OK</v>
      </c>
      <c r="O1149" s="6" t="str">
        <f t="shared" si="52"/>
        <v>ORD26001861</v>
      </c>
      <c r="P1149" s="6" t="str">
        <f t="shared" si="53"/>
        <v>Sep</v>
      </c>
      <c r="Q1149" s="6"/>
      <c r="R1149" s="9"/>
      <c r="S1149" s="8"/>
      <c r="T1149" s="8"/>
      <c r="U1149" s="8"/>
      <c r="V1149" s="8"/>
      <c r="W1149" s="8"/>
      <c r="X1149" s="6"/>
      <c r="Y1149" s="6"/>
    </row>
    <row r="1150" spans="1:25" x14ac:dyDescent="0.3">
      <c r="A1150" s="6" t="s">
        <v>13640</v>
      </c>
      <c r="B1150" s="6"/>
      <c r="C1150" s="6" t="s">
        <v>13641</v>
      </c>
      <c r="D1150" s="6" t="str">
        <f t="shared" si="51"/>
        <v>ORD26001891</v>
      </c>
      <c r="E1150" s="10">
        <v>46272</v>
      </c>
      <c r="F1150" s="6" t="s">
        <v>12294</v>
      </c>
      <c r="G1150" s="6" t="s">
        <v>18</v>
      </c>
      <c r="H1150" s="8">
        <v>2499</v>
      </c>
      <c r="I1150" s="8">
        <v>7.5</v>
      </c>
      <c r="J1150" s="8">
        <v>1.35</v>
      </c>
      <c r="K1150" s="8">
        <v>2490.15</v>
      </c>
      <c r="L1150" s="10">
        <v>46274</v>
      </c>
      <c r="M1150" s="6" t="s">
        <v>13574</v>
      </c>
      <c r="N1150" s="6" t="str">
        <f>IF(COUNTIF($A$2:A1150,A1150)&gt;1,"DUP","OK")</f>
        <v>OK</v>
      </c>
      <c r="O1150" s="6" t="str">
        <f t="shared" si="52"/>
        <v>ORD26001891</v>
      </c>
      <c r="P1150" s="6" t="str">
        <f t="shared" si="53"/>
        <v>Sep</v>
      </c>
      <c r="Q1150" s="6"/>
      <c r="R1150" s="9"/>
      <c r="S1150" s="8"/>
      <c r="T1150" s="8"/>
      <c r="U1150" s="8"/>
      <c r="V1150" s="8"/>
      <c r="W1150" s="8"/>
      <c r="X1150" s="6"/>
      <c r="Y1150" s="6"/>
    </row>
    <row r="1151" spans="1:25" x14ac:dyDescent="0.3">
      <c r="A1151" s="6" t="s">
        <v>13642</v>
      </c>
      <c r="B1151" s="6"/>
      <c r="C1151" s="6" t="s">
        <v>3851</v>
      </c>
      <c r="D1151" s="6" t="str">
        <f t="shared" si="51"/>
        <v>ORD26001917</v>
      </c>
      <c r="E1151" s="10">
        <v>46272</v>
      </c>
      <c r="F1151" s="6" t="s">
        <v>12294</v>
      </c>
      <c r="G1151" s="6" t="s">
        <v>18</v>
      </c>
      <c r="H1151" s="8">
        <v>2298</v>
      </c>
      <c r="I1151" s="8">
        <v>6.89</v>
      </c>
      <c r="J1151" s="8">
        <v>1.24</v>
      </c>
      <c r="K1151" s="8">
        <v>2289.87</v>
      </c>
      <c r="L1151" s="10">
        <v>46274</v>
      </c>
      <c r="M1151" s="6" t="s">
        <v>13574</v>
      </c>
      <c r="N1151" s="6" t="str">
        <f>IF(COUNTIF($A$2:A1151,A1151)&gt;1,"DUP","OK")</f>
        <v>OK</v>
      </c>
      <c r="O1151" s="6" t="str">
        <f t="shared" si="52"/>
        <v>ORD26001917</v>
      </c>
      <c r="P1151" s="6" t="str">
        <f t="shared" si="53"/>
        <v>Sep</v>
      </c>
      <c r="Q1151" s="6"/>
      <c r="R1151" s="9"/>
      <c r="S1151" s="8"/>
      <c r="T1151" s="8"/>
      <c r="U1151" s="8"/>
      <c r="V1151" s="8"/>
      <c r="W1151" s="8"/>
      <c r="X1151" s="6"/>
      <c r="Y1151" s="6"/>
    </row>
    <row r="1152" spans="1:25" x14ac:dyDescent="0.3">
      <c r="A1152" s="6" t="s">
        <v>13643</v>
      </c>
      <c r="B1152" s="6"/>
      <c r="C1152" s="6" t="s">
        <v>13644</v>
      </c>
      <c r="D1152" s="6" t="str">
        <f t="shared" si="51"/>
        <v>ORD26001946</v>
      </c>
      <c r="E1152" s="10">
        <v>46272</v>
      </c>
      <c r="F1152" s="6" t="s">
        <v>12294</v>
      </c>
      <c r="G1152" s="6" t="s">
        <v>18</v>
      </c>
      <c r="H1152" s="8">
        <v>999</v>
      </c>
      <c r="I1152" s="8">
        <v>0</v>
      </c>
      <c r="J1152" s="8">
        <v>0</v>
      </c>
      <c r="K1152" s="8">
        <v>999</v>
      </c>
      <c r="L1152" s="10">
        <v>46274</v>
      </c>
      <c r="M1152" s="6" t="s">
        <v>13574</v>
      </c>
      <c r="N1152" s="6" t="str">
        <f>IF(COUNTIF($A$2:A1152,A1152)&gt;1,"DUP","OK")</f>
        <v>OK</v>
      </c>
      <c r="O1152" s="6" t="str">
        <f t="shared" si="52"/>
        <v>ORD26001946</v>
      </c>
      <c r="P1152" s="6" t="str">
        <f t="shared" si="53"/>
        <v>Sep</v>
      </c>
      <c r="Q1152" s="6"/>
      <c r="R1152" s="9"/>
      <c r="S1152" s="8"/>
      <c r="T1152" s="8"/>
      <c r="U1152" s="8"/>
      <c r="V1152" s="8"/>
      <c r="W1152" s="8"/>
      <c r="X1152" s="6"/>
      <c r="Y1152" s="6"/>
    </row>
    <row r="1153" spans="1:25" x14ac:dyDescent="0.3">
      <c r="A1153" s="6" t="s">
        <v>13645</v>
      </c>
      <c r="B1153" s="6"/>
      <c r="C1153" s="6" t="s">
        <v>4027</v>
      </c>
      <c r="D1153" s="6" t="str">
        <f t="shared" si="51"/>
        <v>ORD26002007</v>
      </c>
      <c r="E1153" s="10">
        <v>46272</v>
      </c>
      <c r="F1153" s="6" t="s">
        <v>12294</v>
      </c>
      <c r="G1153" s="6" t="s">
        <v>18</v>
      </c>
      <c r="H1153" s="8">
        <v>1348</v>
      </c>
      <c r="I1153" s="8">
        <v>0</v>
      </c>
      <c r="J1153" s="8">
        <v>0</v>
      </c>
      <c r="K1153" s="8">
        <v>1348</v>
      </c>
      <c r="L1153" s="10">
        <v>46274</v>
      </c>
      <c r="M1153" s="6" t="s">
        <v>13574</v>
      </c>
      <c r="N1153" s="6" t="str">
        <f>IF(COUNTIF($A$2:A1153,A1153)&gt;1,"DUP","OK")</f>
        <v>OK</v>
      </c>
      <c r="O1153" s="6" t="str">
        <f t="shared" si="52"/>
        <v>ORD26002007</v>
      </c>
      <c r="P1153" s="6" t="str">
        <f t="shared" si="53"/>
        <v>Sep</v>
      </c>
      <c r="Q1153" s="6"/>
      <c r="R1153" s="9"/>
      <c r="S1153" s="8"/>
      <c r="T1153" s="8"/>
      <c r="U1153" s="8"/>
      <c r="V1153" s="8"/>
      <c r="W1153" s="8"/>
      <c r="X1153" s="6"/>
      <c r="Y1153" s="6"/>
    </row>
    <row r="1154" spans="1:25" x14ac:dyDescent="0.3">
      <c r="A1154" s="6" t="s">
        <v>13646</v>
      </c>
      <c r="B1154" s="6"/>
      <c r="C1154" s="6" t="s">
        <v>4078</v>
      </c>
      <c r="D1154" s="6" t="str">
        <f t="shared" ref="D1154:D1217" si="54">UPPER(SUBSTITUTE(TRIM(C1154),"-",""))</f>
        <v>ORD26002033</v>
      </c>
      <c r="E1154" s="10">
        <v>46272</v>
      </c>
      <c r="F1154" s="6" t="s">
        <v>12294</v>
      </c>
      <c r="G1154" s="6" t="s">
        <v>18</v>
      </c>
      <c r="H1154" s="8">
        <v>1499</v>
      </c>
      <c r="I1154" s="8">
        <v>0</v>
      </c>
      <c r="J1154" s="8">
        <v>0</v>
      </c>
      <c r="K1154" s="8">
        <v>1499</v>
      </c>
      <c r="L1154" s="10">
        <v>46274</v>
      </c>
      <c r="M1154" s="6" t="s">
        <v>13574</v>
      </c>
      <c r="N1154" s="6" t="str">
        <f>IF(COUNTIF($A$2:A1154,A1154)&gt;1,"DUP","OK")</f>
        <v>OK</v>
      </c>
      <c r="O1154" s="6" t="str">
        <f t="shared" ref="O1154:O1217" si="55">IF(F1154="REFUND",INDEX($D$2:$D$5743,MATCH(B1154,$A$2:$A$5743,0)),D1154)</f>
        <v>ORD26002033</v>
      </c>
      <c r="P1154" s="6" t="str">
        <f t="shared" ref="P1154:P1217" si="56">IF(L1154&gt;DATE(2026,9,30),"Oct-Due","Sep")</f>
        <v>Sep</v>
      </c>
      <c r="Q1154" s="6"/>
      <c r="R1154" s="9"/>
      <c r="S1154" s="8"/>
      <c r="T1154" s="8"/>
      <c r="U1154" s="8"/>
      <c r="V1154" s="8"/>
      <c r="W1154" s="8"/>
      <c r="X1154" s="6"/>
      <c r="Y1154" s="6"/>
    </row>
    <row r="1155" spans="1:25" x14ac:dyDescent="0.3">
      <c r="A1155" s="6" t="s">
        <v>13647</v>
      </c>
      <c r="B1155" s="6"/>
      <c r="C1155" s="6" t="s">
        <v>4226</v>
      </c>
      <c r="D1155" s="6" t="str">
        <f t="shared" si="54"/>
        <v>ORD26002108</v>
      </c>
      <c r="E1155" s="10">
        <v>46272</v>
      </c>
      <c r="F1155" s="6" t="s">
        <v>12294</v>
      </c>
      <c r="G1155" s="6" t="s">
        <v>18</v>
      </c>
      <c r="H1155" s="8">
        <v>798</v>
      </c>
      <c r="I1155" s="8">
        <v>0</v>
      </c>
      <c r="J1155" s="8">
        <v>0</v>
      </c>
      <c r="K1155" s="8">
        <v>798</v>
      </c>
      <c r="L1155" s="10">
        <v>46274</v>
      </c>
      <c r="M1155" s="6" t="s">
        <v>13574</v>
      </c>
      <c r="N1155" s="6" t="str">
        <f>IF(COUNTIF($A$2:A1155,A1155)&gt;1,"DUP","OK")</f>
        <v>OK</v>
      </c>
      <c r="O1155" s="6" t="str">
        <f t="shared" si="55"/>
        <v>ORD26002108</v>
      </c>
      <c r="P1155" s="6" t="str">
        <f t="shared" si="56"/>
        <v>Sep</v>
      </c>
      <c r="Q1155" s="6"/>
      <c r="R1155" s="9"/>
      <c r="S1155" s="8"/>
      <c r="T1155" s="8"/>
      <c r="U1155" s="8"/>
      <c r="V1155" s="8"/>
      <c r="W1155" s="8"/>
      <c r="X1155" s="6"/>
      <c r="Y1155" s="6"/>
    </row>
    <row r="1156" spans="1:25" x14ac:dyDescent="0.3">
      <c r="A1156" s="6" t="s">
        <v>13648</v>
      </c>
      <c r="B1156" s="6"/>
      <c r="C1156" s="6" t="s">
        <v>4243</v>
      </c>
      <c r="D1156" s="6" t="str">
        <f t="shared" si="54"/>
        <v>ORD26002117</v>
      </c>
      <c r="E1156" s="10">
        <v>46272</v>
      </c>
      <c r="F1156" s="6" t="s">
        <v>12294</v>
      </c>
      <c r="G1156" s="6" t="s">
        <v>27</v>
      </c>
      <c r="H1156" s="8">
        <v>2598</v>
      </c>
      <c r="I1156" s="8">
        <v>41.57</v>
      </c>
      <c r="J1156" s="8">
        <v>7.48</v>
      </c>
      <c r="K1156" s="8">
        <v>2548.9499999999998</v>
      </c>
      <c r="L1156" s="10">
        <v>46274</v>
      </c>
      <c r="M1156" s="6" t="s">
        <v>13574</v>
      </c>
      <c r="N1156" s="6" t="str">
        <f>IF(COUNTIF($A$2:A1156,A1156)&gt;1,"DUP","OK")</f>
        <v>OK</v>
      </c>
      <c r="O1156" s="6" t="str">
        <f t="shared" si="55"/>
        <v>ORD26002117</v>
      </c>
      <c r="P1156" s="6" t="str">
        <f t="shared" si="56"/>
        <v>Sep</v>
      </c>
      <c r="Q1156" s="6"/>
      <c r="R1156" s="9"/>
      <c r="S1156" s="8"/>
      <c r="T1156" s="8"/>
      <c r="U1156" s="8"/>
      <c r="V1156" s="8"/>
      <c r="W1156" s="8"/>
      <c r="X1156" s="6"/>
      <c r="Y1156" s="6"/>
    </row>
    <row r="1157" spans="1:25" x14ac:dyDescent="0.3">
      <c r="A1157" s="6" t="s">
        <v>13649</v>
      </c>
      <c r="B1157" s="6"/>
      <c r="C1157" s="6" t="s">
        <v>13650</v>
      </c>
      <c r="D1157" s="6" t="str">
        <f t="shared" si="54"/>
        <v>ORD26002143</v>
      </c>
      <c r="E1157" s="10">
        <v>46272</v>
      </c>
      <c r="F1157" s="6" t="s">
        <v>12294</v>
      </c>
      <c r="G1157" s="6" t="s">
        <v>18</v>
      </c>
      <c r="H1157" s="8">
        <v>1299</v>
      </c>
      <c r="I1157" s="8">
        <v>0</v>
      </c>
      <c r="J1157" s="8">
        <v>0</v>
      </c>
      <c r="K1157" s="8">
        <v>1299</v>
      </c>
      <c r="L1157" s="10">
        <v>46274</v>
      </c>
      <c r="M1157" s="6" t="s">
        <v>13574</v>
      </c>
      <c r="N1157" s="6" t="str">
        <f>IF(COUNTIF($A$2:A1157,A1157)&gt;1,"DUP","OK")</f>
        <v>OK</v>
      </c>
      <c r="O1157" s="6" t="str">
        <f t="shared" si="55"/>
        <v>ORD26002143</v>
      </c>
      <c r="P1157" s="6" t="str">
        <f t="shared" si="56"/>
        <v>Sep</v>
      </c>
      <c r="Q1157" s="6"/>
      <c r="R1157" s="9"/>
      <c r="S1157" s="8"/>
      <c r="T1157" s="8"/>
      <c r="U1157" s="8"/>
      <c r="V1157" s="8"/>
      <c r="W1157" s="8"/>
      <c r="X1157" s="6"/>
      <c r="Y1157" s="6"/>
    </row>
    <row r="1158" spans="1:25" x14ac:dyDescent="0.3">
      <c r="A1158" s="6" t="s">
        <v>13651</v>
      </c>
      <c r="B1158" s="6"/>
      <c r="C1158" s="6" t="s">
        <v>4305</v>
      </c>
      <c r="D1158" s="6" t="str">
        <f t="shared" si="54"/>
        <v>ORD26002148</v>
      </c>
      <c r="E1158" s="10">
        <v>46272</v>
      </c>
      <c r="F1158" s="6" t="s">
        <v>12294</v>
      </c>
      <c r="G1158" s="6" t="s">
        <v>54</v>
      </c>
      <c r="H1158" s="8">
        <v>349</v>
      </c>
      <c r="I1158" s="8">
        <v>6.63</v>
      </c>
      <c r="J1158" s="8">
        <v>1.19</v>
      </c>
      <c r="K1158" s="8">
        <v>341.18</v>
      </c>
      <c r="L1158" s="10">
        <v>46274</v>
      </c>
      <c r="M1158" s="6" t="s">
        <v>13574</v>
      </c>
      <c r="N1158" s="6" t="str">
        <f>IF(COUNTIF($A$2:A1158,A1158)&gt;1,"DUP","OK")</f>
        <v>OK</v>
      </c>
      <c r="O1158" s="6" t="str">
        <f t="shared" si="55"/>
        <v>ORD26002148</v>
      </c>
      <c r="P1158" s="6" t="str">
        <f t="shared" si="56"/>
        <v>Sep</v>
      </c>
      <c r="Q1158" s="6"/>
      <c r="R1158" s="9"/>
      <c r="S1158" s="8"/>
      <c r="T1158" s="8"/>
      <c r="U1158" s="8"/>
      <c r="V1158" s="8"/>
      <c r="W1158" s="8"/>
      <c r="X1158" s="6"/>
      <c r="Y1158" s="6"/>
    </row>
    <row r="1159" spans="1:25" x14ac:dyDescent="0.3">
      <c r="A1159" s="6" t="s">
        <v>13652</v>
      </c>
      <c r="B1159" s="6"/>
      <c r="C1159" s="6" t="s">
        <v>13653</v>
      </c>
      <c r="D1159" s="6" t="str">
        <f t="shared" si="54"/>
        <v>ORD26002166</v>
      </c>
      <c r="E1159" s="10">
        <v>46272</v>
      </c>
      <c r="F1159" s="6" t="s">
        <v>12294</v>
      </c>
      <c r="G1159" s="6" t="s">
        <v>54</v>
      </c>
      <c r="H1159" s="8">
        <v>5498</v>
      </c>
      <c r="I1159" s="8">
        <v>93.47</v>
      </c>
      <c r="J1159" s="8">
        <v>16.82</v>
      </c>
      <c r="K1159" s="8">
        <v>5387.71</v>
      </c>
      <c r="L1159" s="10">
        <v>46274</v>
      </c>
      <c r="M1159" s="6" t="s">
        <v>13574</v>
      </c>
      <c r="N1159" s="6" t="str">
        <f>IF(COUNTIF($A$2:A1159,A1159)&gt;1,"DUP","OK")</f>
        <v>OK</v>
      </c>
      <c r="O1159" s="6" t="str">
        <f t="shared" si="55"/>
        <v>ORD26002166</v>
      </c>
      <c r="P1159" s="6" t="str">
        <f t="shared" si="56"/>
        <v>Sep</v>
      </c>
      <c r="Q1159" s="6"/>
      <c r="R1159" s="9"/>
      <c r="S1159" s="8"/>
      <c r="T1159" s="8"/>
      <c r="U1159" s="8"/>
      <c r="V1159" s="8"/>
      <c r="W1159" s="8"/>
      <c r="X1159" s="6"/>
      <c r="Y1159" s="6"/>
    </row>
    <row r="1160" spans="1:25" x14ac:dyDescent="0.3">
      <c r="A1160" s="6" t="s">
        <v>13654</v>
      </c>
      <c r="B1160" s="6"/>
      <c r="C1160" s="6" t="s">
        <v>4582</v>
      </c>
      <c r="D1160" s="6" t="str">
        <f t="shared" si="54"/>
        <v>ORD26002288</v>
      </c>
      <c r="E1160" s="10">
        <v>46272</v>
      </c>
      <c r="F1160" s="6" t="s">
        <v>12294</v>
      </c>
      <c r="G1160" s="6" t="s">
        <v>43</v>
      </c>
      <c r="H1160" s="8">
        <v>349</v>
      </c>
      <c r="I1160" s="8">
        <v>5.24</v>
      </c>
      <c r="J1160" s="8">
        <v>0.94</v>
      </c>
      <c r="K1160" s="8">
        <v>342.82</v>
      </c>
      <c r="L1160" s="10">
        <v>46274</v>
      </c>
      <c r="M1160" s="6" t="s">
        <v>13574</v>
      </c>
      <c r="N1160" s="6" t="str">
        <f>IF(COUNTIF($A$2:A1160,A1160)&gt;1,"DUP","OK")</f>
        <v>OK</v>
      </c>
      <c r="O1160" s="6" t="str">
        <f t="shared" si="55"/>
        <v>ORD26002288</v>
      </c>
      <c r="P1160" s="6" t="str">
        <f t="shared" si="56"/>
        <v>Sep</v>
      </c>
      <c r="Q1160" s="6"/>
      <c r="R1160" s="9"/>
      <c r="S1160" s="8"/>
      <c r="T1160" s="8"/>
      <c r="U1160" s="8"/>
      <c r="V1160" s="8"/>
      <c r="W1160" s="8"/>
      <c r="X1160" s="6"/>
      <c r="Y1160" s="6"/>
    </row>
    <row r="1161" spans="1:25" x14ac:dyDescent="0.3">
      <c r="A1161" s="6" t="s">
        <v>13655</v>
      </c>
      <c r="B1161" s="6"/>
      <c r="C1161" s="6" t="s">
        <v>4705</v>
      </c>
      <c r="D1161" s="6" t="str">
        <f t="shared" si="54"/>
        <v>ORD26002350</v>
      </c>
      <c r="E1161" s="10">
        <v>46272</v>
      </c>
      <c r="F1161" s="6" t="s">
        <v>12294</v>
      </c>
      <c r="G1161" s="6" t="s">
        <v>43</v>
      </c>
      <c r="H1161" s="8">
        <v>4798</v>
      </c>
      <c r="I1161" s="8">
        <v>57.58</v>
      </c>
      <c r="J1161" s="8">
        <v>10.36</v>
      </c>
      <c r="K1161" s="8">
        <v>4730.0600000000004</v>
      </c>
      <c r="L1161" s="10">
        <v>46274</v>
      </c>
      <c r="M1161" s="6" t="s">
        <v>13574</v>
      </c>
      <c r="N1161" s="6" t="str">
        <f>IF(COUNTIF($A$2:A1161,A1161)&gt;1,"DUP","OK")</f>
        <v>OK</v>
      </c>
      <c r="O1161" s="6" t="str">
        <f t="shared" si="55"/>
        <v>ORD26002350</v>
      </c>
      <c r="P1161" s="6" t="str">
        <f t="shared" si="56"/>
        <v>Sep</v>
      </c>
      <c r="Q1161" s="6"/>
      <c r="R1161" s="9"/>
      <c r="S1161" s="8"/>
      <c r="T1161" s="8"/>
      <c r="U1161" s="8"/>
      <c r="V1161" s="8"/>
      <c r="W1161" s="8"/>
      <c r="X1161" s="6"/>
      <c r="Y1161" s="6"/>
    </row>
    <row r="1162" spans="1:25" x14ac:dyDescent="0.3">
      <c r="A1162" s="6" t="s">
        <v>13656</v>
      </c>
      <c r="B1162" s="6"/>
      <c r="C1162" s="6" t="s">
        <v>13657</v>
      </c>
      <c r="D1162" s="6" t="str">
        <f t="shared" si="54"/>
        <v>ORD26002367</v>
      </c>
      <c r="E1162" s="10">
        <v>46272</v>
      </c>
      <c r="F1162" s="6" t="s">
        <v>12294</v>
      </c>
      <c r="G1162" s="6" t="s">
        <v>27</v>
      </c>
      <c r="H1162" s="8">
        <v>4298</v>
      </c>
      <c r="I1162" s="8">
        <v>68.77</v>
      </c>
      <c r="J1162" s="8">
        <v>12.38</v>
      </c>
      <c r="K1162" s="8">
        <v>4216.8500000000004</v>
      </c>
      <c r="L1162" s="10">
        <v>46274</v>
      </c>
      <c r="M1162" s="6" t="s">
        <v>13574</v>
      </c>
      <c r="N1162" s="6" t="str">
        <f>IF(COUNTIF($A$2:A1162,A1162)&gt;1,"DUP","OK")</f>
        <v>OK</v>
      </c>
      <c r="O1162" s="6" t="str">
        <f t="shared" si="55"/>
        <v>ORD26002367</v>
      </c>
      <c r="P1162" s="6" t="str">
        <f t="shared" si="56"/>
        <v>Sep</v>
      </c>
      <c r="Q1162" s="6"/>
      <c r="R1162" s="9"/>
      <c r="S1162" s="8"/>
      <c r="T1162" s="8"/>
      <c r="U1162" s="8"/>
      <c r="V1162" s="8"/>
      <c r="W1162" s="8"/>
      <c r="X1162" s="6"/>
      <c r="Y1162" s="6"/>
    </row>
    <row r="1163" spans="1:25" x14ac:dyDescent="0.3">
      <c r="A1163" s="6" t="s">
        <v>13658</v>
      </c>
      <c r="B1163" s="6"/>
      <c r="C1163" s="6" t="s">
        <v>4772</v>
      </c>
      <c r="D1163" s="6" t="str">
        <f t="shared" si="54"/>
        <v>ORD26002384</v>
      </c>
      <c r="E1163" s="10">
        <v>46272</v>
      </c>
      <c r="F1163" s="6" t="s">
        <v>12294</v>
      </c>
      <c r="G1163" s="6" t="s">
        <v>18</v>
      </c>
      <c r="H1163" s="8">
        <v>349</v>
      </c>
      <c r="I1163" s="8">
        <v>0</v>
      </c>
      <c r="J1163" s="8">
        <v>0</v>
      </c>
      <c r="K1163" s="8">
        <v>349</v>
      </c>
      <c r="L1163" s="10">
        <v>46274</v>
      </c>
      <c r="M1163" s="6" t="s">
        <v>13574</v>
      </c>
      <c r="N1163" s="6" t="str">
        <f>IF(COUNTIF($A$2:A1163,A1163)&gt;1,"DUP","OK")</f>
        <v>OK</v>
      </c>
      <c r="O1163" s="6" t="str">
        <f t="shared" si="55"/>
        <v>ORD26002384</v>
      </c>
      <c r="P1163" s="6" t="str">
        <f t="shared" si="56"/>
        <v>Sep</v>
      </c>
      <c r="Q1163" s="6"/>
      <c r="R1163" s="9"/>
      <c r="S1163" s="8"/>
      <c r="T1163" s="8"/>
      <c r="U1163" s="8"/>
      <c r="V1163" s="8"/>
      <c r="W1163" s="8"/>
      <c r="X1163" s="6"/>
      <c r="Y1163" s="6"/>
    </row>
    <row r="1164" spans="1:25" x14ac:dyDescent="0.3">
      <c r="A1164" s="6" t="s">
        <v>13659</v>
      </c>
      <c r="B1164" s="6"/>
      <c r="C1164" s="6" t="s">
        <v>4814</v>
      </c>
      <c r="D1164" s="6" t="str">
        <f t="shared" si="54"/>
        <v>ORD26002405</v>
      </c>
      <c r="E1164" s="10">
        <v>46272</v>
      </c>
      <c r="F1164" s="6" t="s">
        <v>12294</v>
      </c>
      <c r="G1164" s="6" t="s">
        <v>27</v>
      </c>
      <c r="H1164" s="8">
        <v>3947</v>
      </c>
      <c r="I1164" s="8">
        <v>63.15</v>
      </c>
      <c r="J1164" s="8">
        <v>11.37</v>
      </c>
      <c r="K1164" s="8">
        <v>3872.48</v>
      </c>
      <c r="L1164" s="10">
        <v>46274</v>
      </c>
      <c r="M1164" s="6" t="s">
        <v>13574</v>
      </c>
      <c r="N1164" s="6" t="str">
        <f>IF(COUNTIF($A$2:A1164,A1164)&gt;1,"DUP","OK")</f>
        <v>OK</v>
      </c>
      <c r="O1164" s="6" t="str">
        <f t="shared" si="55"/>
        <v>ORD26002405</v>
      </c>
      <c r="P1164" s="6" t="str">
        <f t="shared" si="56"/>
        <v>Sep</v>
      </c>
      <c r="Q1164" s="6"/>
      <c r="R1164" s="9"/>
      <c r="S1164" s="8"/>
      <c r="T1164" s="8"/>
      <c r="U1164" s="8"/>
      <c r="V1164" s="8"/>
      <c r="W1164" s="8"/>
      <c r="X1164" s="6"/>
      <c r="Y1164" s="6"/>
    </row>
    <row r="1165" spans="1:25" x14ac:dyDescent="0.3">
      <c r="A1165" s="6" t="s">
        <v>13660</v>
      </c>
      <c r="B1165" s="6"/>
      <c r="C1165" s="6" t="s">
        <v>4842</v>
      </c>
      <c r="D1165" s="6" t="str">
        <f t="shared" si="54"/>
        <v>ORD26002420</v>
      </c>
      <c r="E1165" s="10">
        <v>46272</v>
      </c>
      <c r="F1165" s="6" t="s">
        <v>12294</v>
      </c>
      <c r="G1165" s="6" t="s">
        <v>18</v>
      </c>
      <c r="H1165" s="8">
        <v>3097</v>
      </c>
      <c r="I1165" s="8">
        <v>9.2899999999999991</v>
      </c>
      <c r="J1165" s="8">
        <v>1.67</v>
      </c>
      <c r="K1165" s="8">
        <v>3086.04</v>
      </c>
      <c r="L1165" s="10">
        <v>46274</v>
      </c>
      <c r="M1165" s="6" t="s">
        <v>13574</v>
      </c>
      <c r="N1165" s="6" t="str">
        <f>IF(COUNTIF($A$2:A1165,A1165)&gt;1,"DUP","OK")</f>
        <v>OK</v>
      </c>
      <c r="O1165" s="6" t="str">
        <f t="shared" si="55"/>
        <v>ORD26002420</v>
      </c>
      <c r="P1165" s="6" t="str">
        <f t="shared" si="56"/>
        <v>Sep</v>
      </c>
      <c r="Q1165" s="6"/>
      <c r="R1165" s="9"/>
      <c r="S1165" s="8"/>
      <c r="T1165" s="8"/>
      <c r="U1165" s="8"/>
      <c r="V1165" s="8"/>
      <c r="W1165" s="8"/>
      <c r="X1165" s="6"/>
      <c r="Y1165" s="6"/>
    </row>
    <row r="1166" spans="1:25" x14ac:dyDescent="0.3">
      <c r="A1166" s="6" t="s">
        <v>13661</v>
      </c>
      <c r="B1166" s="6"/>
      <c r="C1166" s="6" t="s">
        <v>4968</v>
      </c>
      <c r="D1166" s="6" t="str">
        <f t="shared" si="54"/>
        <v>ORD26002484</v>
      </c>
      <c r="E1166" s="10">
        <v>46272</v>
      </c>
      <c r="F1166" s="6" t="s">
        <v>12294</v>
      </c>
      <c r="G1166" s="6" t="s">
        <v>43</v>
      </c>
      <c r="H1166" s="8">
        <v>999</v>
      </c>
      <c r="I1166" s="8">
        <v>14.99</v>
      </c>
      <c r="J1166" s="8">
        <v>2.7</v>
      </c>
      <c r="K1166" s="8">
        <v>981.31</v>
      </c>
      <c r="L1166" s="10">
        <v>46274</v>
      </c>
      <c r="M1166" s="6" t="s">
        <v>13574</v>
      </c>
      <c r="N1166" s="6" t="str">
        <f>IF(COUNTIF($A$2:A1166,A1166)&gt;1,"DUP","OK")</f>
        <v>OK</v>
      </c>
      <c r="O1166" s="6" t="str">
        <f t="shared" si="55"/>
        <v>ORD26002484</v>
      </c>
      <c r="P1166" s="6" t="str">
        <f t="shared" si="56"/>
        <v>Sep</v>
      </c>
      <c r="Q1166" s="6"/>
      <c r="R1166" s="9"/>
      <c r="S1166" s="8"/>
      <c r="T1166" s="8"/>
      <c r="U1166" s="8"/>
      <c r="V1166" s="8"/>
      <c r="W1166" s="8"/>
      <c r="X1166" s="6"/>
      <c r="Y1166" s="6"/>
    </row>
    <row r="1167" spans="1:25" x14ac:dyDescent="0.3">
      <c r="A1167" s="6" t="s">
        <v>13662</v>
      </c>
      <c r="B1167" s="6"/>
      <c r="C1167" s="6" t="s">
        <v>5034</v>
      </c>
      <c r="D1167" s="6" t="str">
        <f t="shared" si="54"/>
        <v>ORD26002518</v>
      </c>
      <c r="E1167" s="10">
        <v>46272</v>
      </c>
      <c r="F1167" s="6" t="s">
        <v>12294</v>
      </c>
      <c r="G1167" s="6" t="s">
        <v>43</v>
      </c>
      <c r="H1167" s="8">
        <v>1598</v>
      </c>
      <c r="I1167" s="8">
        <v>23.97</v>
      </c>
      <c r="J1167" s="8">
        <v>4.3099999999999996</v>
      </c>
      <c r="K1167" s="8">
        <v>1569.72</v>
      </c>
      <c r="L1167" s="10">
        <v>46274</v>
      </c>
      <c r="M1167" s="6" t="s">
        <v>13574</v>
      </c>
      <c r="N1167" s="6" t="str">
        <f>IF(COUNTIF($A$2:A1167,A1167)&gt;1,"DUP","OK")</f>
        <v>OK</v>
      </c>
      <c r="O1167" s="6" t="str">
        <f t="shared" si="55"/>
        <v>ORD26002518</v>
      </c>
      <c r="P1167" s="6" t="str">
        <f t="shared" si="56"/>
        <v>Sep</v>
      </c>
      <c r="Q1167" s="6"/>
      <c r="R1167" s="9"/>
      <c r="S1167" s="8"/>
      <c r="T1167" s="8"/>
      <c r="U1167" s="8"/>
      <c r="V1167" s="8"/>
      <c r="W1167" s="8"/>
      <c r="X1167" s="6"/>
      <c r="Y1167" s="6"/>
    </row>
    <row r="1168" spans="1:25" x14ac:dyDescent="0.3">
      <c r="A1168" s="6" t="s">
        <v>13663</v>
      </c>
      <c r="B1168" s="6"/>
      <c r="C1168" s="6" t="s">
        <v>5044</v>
      </c>
      <c r="D1168" s="6" t="str">
        <f t="shared" si="54"/>
        <v>ORD26002523</v>
      </c>
      <c r="E1168" s="10">
        <v>46272</v>
      </c>
      <c r="F1168" s="6" t="s">
        <v>12294</v>
      </c>
      <c r="G1168" s="6" t="s">
        <v>18</v>
      </c>
      <c r="H1168" s="8">
        <v>16797</v>
      </c>
      <c r="I1168" s="8">
        <v>50.39</v>
      </c>
      <c r="J1168" s="8">
        <v>9.07</v>
      </c>
      <c r="K1168" s="8">
        <v>16737.54</v>
      </c>
      <c r="L1168" s="10">
        <v>46274</v>
      </c>
      <c r="M1168" s="6" t="s">
        <v>13574</v>
      </c>
      <c r="N1168" s="6" t="str">
        <f>IF(COUNTIF($A$2:A1168,A1168)&gt;1,"DUP","OK")</f>
        <v>OK</v>
      </c>
      <c r="O1168" s="6" t="str">
        <f t="shared" si="55"/>
        <v>ORD26002523</v>
      </c>
      <c r="P1168" s="6" t="str">
        <f t="shared" si="56"/>
        <v>Sep</v>
      </c>
      <c r="Q1168" s="6"/>
      <c r="R1168" s="9"/>
      <c r="S1168" s="8"/>
      <c r="T1168" s="8"/>
      <c r="U1168" s="8"/>
      <c r="V1168" s="8"/>
      <c r="W1168" s="8"/>
      <c r="X1168" s="6"/>
      <c r="Y1168" s="6"/>
    </row>
    <row r="1169" spans="1:25" x14ac:dyDescent="0.3">
      <c r="A1169" s="6" t="s">
        <v>13664</v>
      </c>
      <c r="B1169" s="6"/>
      <c r="C1169" s="6" t="s">
        <v>5062</v>
      </c>
      <c r="D1169" s="6" t="str">
        <f t="shared" si="54"/>
        <v>ORD26002532</v>
      </c>
      <c r="E1169" s="10">
        <v>46272</v>
      </c>
      <c r="F1169" s="6" t="s">
        <v>12294</v>
      </c>
      <c r="G1169" s="6" t="s">
        <v>27</v>
      </c>
      <c r="H1169" s="8">
        <v>12297</v>
      </c>
      <c r="I1169" s="8">
        <v>196.75</v>
      </c>
      <c r="J1169" s="8">
        <v>35.42</v>
      </c>
      <c r="K1169" s="8">
        <v>12064.83</v>
      </c>
      <c r="L1169" s="10">
        <v>46274</v>
      </c>
      <c r="M1169" s="6" t="s">
        <v>13574</v>
      </c>
      <c r="N1169" s="6" t="str">
        <f>IF(COUNTIF($A$2:A1169,A1169)&gt;1,"DUP","OK")</f>
        <v>OK</v>
      </c>
      <c r="O1169" s="6" t="str">
        <f t="shared" si="55"/>
        <v>ORD26002532</v>
      </c>
      <c r="P1169" s="6" t="str">
        <f t="shared" si="56"/>
        <v>Sep</v>
      </c>
      <c r="Q1169" s="6"/>
      <c r="R1169" s="9"/>
      <c r="S1169" s="8"/>
      <c r="T1169" s="8"/>
      <c r="U1169" s="8"/>
      <c r="V1169" s="8"/>
      <c r="W1169" s="8"/>
      <c r="X1169" s="6"/>
      <c r="Y1169" s="6"/>
    </row>
    <row r="1170" spans="1:25" x14ac:dyDescent="0.3">
      <c r="A1170" s="6" t="s">
        <v>13665</v>
      </c>
      <c r="B1170" s="6"/>
      <c r="C1170" s="6" t="s">
        <v>13666</v>
      </c>
      <c r="D1170" s="6" t="str">
        <f t="shared" si="54"/>
        <v>ORD26002569</v>
      </c>
      <c r="E1170" s="10">
        <v>46272</v>
      </c>
      <c r="F1170" s="6" t="s">
        <v>12294</v>
      </c>
      <c r="G1170" s="6" t="s">
        <v>27</v>
      </c>
      <c r="H1170" s="8">
        <v>1799</v>
      </c>
      <c r="I1170" s="8">
        <v>32.380000000000003</v>
      </c>
      <c r="J1170" s="8">
        <v>5.83</v>
      </c>
      <c r="K1170" s="8">
        <v>1760.79</v>
      </c>
      <c r="L1170" s="10">
        <v>46274</v>
      </c>
      <c r="M1170" s="6" t="s">
        <v>13574</v>
      </c>
      <c r="N1170" s="6" t="str">
        <f>IF(COUNTIF($A$2:A1170,A1170)&gt;1,"DUP","OK")</f>
        <v>OK</v>
      </c>
      <c r="O1170" s="6" t="str">
        <f t="shared" si="55"/>
        <v>ORD26002569</v>
      </c>
      <c r="P1170" s="6" t="str">
        <f t="shared" si="56"/>
        <v>Sep</v>
      </c>
      <c r="Q1170" s="6"/>
      <c r="R1170" s="9"/>
      <c r="S1170" s="8"/>
      <c r="T1170" s="8"/>
      <c r="U1170" s="8"/>
      <c r="V1170" s="8"/>
      <c r="W1170" s="8"/>
      <c r="X1170" s="6"/>
      <c r="Y1170" s="6"/>
    </row>
    <row r="1171" spans="1:25" x14ac:dyDescent="0.3">
      <c r="A1171" s="6" t="s">
        <v>13667</v>
      </c>
      <c r="B1171" s="6"/>
      <c r="C1171" s="6" t="s">
        <v>5172</v>
      </c>
      <c r="D1171" s="6" t="str">
        <f t="shared" si="54"/>
        <v>ORD26002588</v>
      </c>
      <c r="E1171" s="10">
        <v>46272</v>
      </c>
      <c r="F1171" s="6" t="s">
        <v>12294</v>
      </c>
      <c r="G1171" s="6" t="s">
        <v>18</v>
      </c>
      <c r="H1171" s="8">
        <v>4999</v>
      </c>
      <c r="I1171" s="8">
        <v>15</v>
      </c>
      <c r="J1171" s="8">
        <v>2.7</v>
      </c>
      <c r="K1171" s="8">
        <v>4981.3</v>
      </c>
      <c r="L1171" s="10">
        <v>46274</v>
      </c>
      <c r="M1171" s="6" t="s">
        <v>13574</v>
      </c>
      <c r="N1171" s="6" t="str">
        <f>IF(COUNTIF($A$2:A1171,A1171)&gt;1,"DUP","OK")</f>
        <v>OK</v>
      </c>
      <c r="O1171" s="6" t="str">
        <f t="shared" si="55"/>
        <v>ORD26002588</v>
      </c>
      <c r="P1171" s="6" t="str">
        <f t="shared" si="56"/>
        <v>Sep</v>
      </c>
      <c r="Q1171" s="6"/>
      <c r="R1171" s="9"/>
      <c r="S1171" s="8"/>
      <c r="T1171" s="8"/>
      <c r="U1171" s="8"/>
      <c r="V1171" s="8"/>
      <c r="W1171" s="8"/>
      <c r="X1171" s="6"/>
      <c r="Y1171" s="6"/>
    </row>
    <row r="1172" spans="1:25" x14ac:dyDescent="0.3">
      <c r="A1172" s="6" t="s">
        <v>13668</v>
      </c>
      <c r="B1172" s="6"/>
      <c r="C1172" s="6" t="s">
        <v>5294</v>
      </c>
      <c r="D1172" s="6" t="str">
        <f t="shared" si="54"/>
        <v>ORD26002649</v>
      </c>
      <c r="E1172" s="10">
        <v>46272</v>
      </c>
      <c r="F1172" s="6" t="s">
        <v>12294</v>
      </c>
      <c r="G1172" s="6" t="s">
        <v>43</v>
      </c>
      <c r="H1172" s="8">
        <v>349</v>
      </c>
      <c r="I1172" s="8">
        <v>5.24</v>
      </c>
      <c r="J1172" s="8">
        <v>0.94</v>
      </c>
      <c r="K1172" s="8">
        <v>342.82</v>
      </c>
      <c r="L1172" s="10">
        <v>46274</v>
      </c>
      <c r="M1172" s="6" t="s">
        <v>13574</v>
      </c>
      <c r="N1172" s="6" t="str">
        <f>IF(COUNTIF($A$2:A1172,A1172)&gt;1,"DUP","OK")</f>
        <v>OK</v>
      </c>
      <c r="O1172" s="6" t="str">
        <f t="shared" si="55"/>
        <v>ORD26002649</v>
      </c>
      <c r="P1172" s="6" t="str">
        <f t="shared" si="56"/>
        <v>Sep</v>
      </c>
      <c r="Q1172" s="6"/>
      <c r="R1172" s="9"/>
      <c r="S1172" s="8"/>
      <c r="T1172" s="8"/>
      <c r="U1172" s="8"/>
      <c r="V1172" s="8"/>
      <c r="W1172" s="8"/>
      <c r="X1172" s="6"/>
      <c r="Y1172" s="6"/>
    </row>
    <row r="1173" spans="1:25" x14ac:dyDescent="0.3">
      <c r="A1173" s="6" t="s">
        <v>13669</v>
      </c>
      <c r="B1173" s="6"/>
      <c r="C1173" s="6" t="s">
        <v>13670</v>
      </c>
      <c r="D1173" s="6" t="str">
        <f t="shared" si="54"/>
        <v>ORD26002698</v>
      </c>
      <c r="E1173" s="10">
        <v>46272</v>
      </c>
      <c r="F1173" s="6" t="s">
        <v>12294</v>
      </c>
      <c r="G1173" s="6" t="s">
        <v>27</v>
      </c>
      <c r="H1173" s="8">
        <v>1799</v>
      </c>
      <c r="I1173" s="8">
        <v>32.380000000000003</v>
      </c>
      <c r="J1173" s="8">
        <v>5.83</v>
      </c>
      <c r="K1173" s="8">
        <v>1760.79</v>
      </c>
      <c r="L1173" s="10">
        <v>46274</v>
      </c>
      <c r="M1173" s="6" t="s">
        <v>13574</v>
      </c>
      <c r="N1173" s="6" t="str">
        <f>IF(COUNTIF($A$2:A1173,A1173)&gt;1,"DUP","OK")</f>
        <v>OK</v>
      </c>
      <c r="O1173" s="6" t="str">
        <f t="shared" si="55"/>
        <v>ORD26002698</v>
      </c>
      <c r="P1173" s="6" t="str">
        <f t="shared" si="56"/>
        <v>Sep</v>
      </c>
      <c r="Q1173" s="6"/>
      <c r="R1173" s="9"/>
      <c r="S1173" s="8"/>
      <c r="T1173" s="8"/>
      <c r="U1173" s="8"/>
      <c r="V1173" s="8"/>
      <c r="W1173" s="8"/>
      <c r="X1173" s="6"/>
      <c r="Y1173" s="6"/>
    </row>
    <row r="1174" spans="1:25" x14ac:dyDescent="0.3">
      <c r="A1174" s="6" t="s">
        <v>13671</v>
      </c>
      <c r="B1174" s="6"/>
      <c r="C1174" s="6" t="s">
        <v>5534</v>
      </c>
      <c r="D1174" s="6" t="str">
        <f t="shared" si="54"/>
        <v>ORD26002770</v>
      </c>
      <c r="E1174" s="10">
        <v>46272</v>
      </c>
      <c r="F1174" s="6" t="s">
        <v>12294</v>
      </c>
      <c r="G1174" s="6" t="s">
        <v>54</v>
      </c>
      <c r="H1174" s="8">
        <v>349</v>
      </c>
      <c r="I1174" s="8">
        <v>6.63</v>
      </c>
      <c r="J1174" s="8">
        <v>1.19</v>
      </c>
      <c r="K1174" s="8">
        <v>341.18</v>
      </c>
      <c r="L1174" s="10">
        <v>46274</v>
      </c>
      <c r="M1174" s="6" t="s">
        <v>13574</v>
      </c>
      <c r="N1174" s="6" t="str">
        <f>IF(COUNTIF($A$2:A1174,A1174)&gt;1,"DUP","OK")</f>
        <v>OK</v>
      </c>
      <c r="O1174" s="6" t="str">
        <f t="shared" si="55"/>
        <v>ORD26002770</v>
      </c>
      <c r="P1174" s="6" t="str">
        <f t="shared" si="56"/>
        <v>Sep</v>
      </c>
      <c r="Q1174" s="6"/>
      <c r="R1174" s="9"/>
      <c r="S1174" s="8"/>
      <c r="T1174" s="8"/>
      <c r="U1174" s="8"/>
      <c r="V1174" s="8"/>
      <c r="W1174" s="8"/>
      <c r="X1174" s="6"/>
      <c r="Y1174" s="6"/>
    </row>
    <row r="1175" spans="1:25" x14ac:dyDescent="0.3">
      <c r="A1175" s="6" t="s">
        <v>13672</v>
      </c>
      <c r="B1175" s="6"/>
      <c r="C1175" s="6" t="s">
        <v>5590</v>
      </c>
      <c r="D1175" s="6" t="str">
        <f t="shared" si="54"/>
        <v>ORD26002798</v>
      </c>
      <c r="E1175" s="10">
        <v>46272</v>
      </c>
      <c r="F1175" s="6" t="s">
        <v>12294</v>
      </c>
      <c r="G1175" s="6" t="s">
        <v>18</v>
      </c>
      <c r="H1175" s="8">
        <v>2098</v>
      </c>
      <c r="I1175" s="8">
        <v>6.29</v>
      </c>
      <c r="J1175" s="8">
        <v>1.1299999999999999</v>
      </c>
      <c r="K1175" s="8">
        <v>2090.58</v>
      </c>
      <c r="L1175" s="10">
        <v>46274</v>
      </c>
      <c r="M1175" s="6" t="s">
        <v>13574</v>
      </c>
      <c r="N1175" s="6" t="str">
        <f>IF(COUNTIF($A$2:A1175,A1175)&gt;1,"DUP","OK")</f>
        <v>OK</v>
      </c>
      <c r="O1175" s="6" t="str">
        <f t="shared" si="55"/>
        <v>ORD26002798</v>
      </c>
      <c r="P1175" s="6" t="str">
        <f t="shared" si="56"/>
        <v>Sep</v>
      </c>
      <c r="Q1175" s="6"/>
      <c r="R1175" s="9"/>
      <c r="S1175" s="8"/>
      <c r="T1175" s="8"/>
      <c r="U1175" s="8"/>
      <c r="V1175" s="8"/>
      <c r="W1175" s="8"/>
      <c r="X1175" s="6"/>
      <c r="Y1175" s="6"/>
    </row>
    <row r="1176" spans="1:25" x14ac:dyDescent="0.3">
      <c r="A1176" s="6" t="s">
        <v>13673</v>
      </c>
      <c r="B1176" s="6"/>
      <c r="C1176" s="6" t="s">
        <v>5676</v>
      </c>
      <c r="D1176" s="6" t="str">
        <f t="shared" si="54"/>
        <v>ORD26002842</v>
      </c>
      <c r="E1176" s="10">
        <v>46272</v>
      </c>
      <c r="F1176" s="6" t="s">
        <v>12294</v>
      </c>
      <c r="G1176" s="6" t="s">
        <v>27</v>
      </c>
      <c r="H1176" s="8">
        <v>2999</v>
      </c>
      <c r="I1176" s="8">
        <v>47.98</v>
      </c>
      <c r="J1176" s="8">
        <v>8.64</v>
      </c>
      <c r="K1176" s="8">
        <v>2942.38</v>
      </c>
      <c r="L1176" s="10">
        <v>46274</v>
      </c>
      <c r="M1176" s="6" t="s">
        <v>13574</v>
      </c>
      <c r="N1176" s="6" t="str">
        <f>IF(COUNTIF($A$2:A1176,A1176)&gt;1,"DUP","OK")</f>
        <v>OK</v>
      </c>
      <c r="O1176" s="6" t="str">
        <f t="shared" si="55"/>
        <v>ORD26002842</v>
      </c>
      <c r="P1176" s="6" t="str">
        <f t="shared" si="56"/>
        <v>Sep</v>
      </c>
      <c r="Q1176" s="6"/>
      <c r="R1176" s="9"/>
      <c r="S1176" s="8"/>
      <c r="T1176" s="8"/>
      <c r="U1176" s="8"/>
      <c r="V1176" s="8"/>
      <c r="W1176" s="8"/>
      <c r="X1176" s="6"/>
      <c r="Y1176" s="6"/>
    </row>
    <row r="1177" spans="1:25" x14ac:dyDescent="0.3">
      <c r="A1177" s="6" t="s">
        <v>13674</v>
      </c>
      <c r="B1177" s="6"/>
      <c r="C1177" s="6" t="s">
        <v>13675</v>
      </c>
      <c r="D1177" s="6" t="str">
        <f t="shared" si="54"/>
        <v>ORD26002927</v>
      </c>
      <c r="E1177" s="10">
        <v>46272</v>
      </c>
      <c r="F1177" s="6" t="s">
        <v>12294</v>
      </c>
      <c r="G1177" s="6" t="s">
        <v>54</v>
      </c>
      <c r="H1177" s="8">
        <v>799</v>
      </c>
      <c r="I1177" s="8">
        <v>15.18</v>
      </c>
      <c r="J1177" s="8">
        <v>2.73</v>
      </c>
      <c r="K1177" s="8">
        <v>781.09</v>
      </c>
      <c r="L1177" s="10">
        <v>46274</v>
      </c>
      <c r="M1177" s="6" t="s">
        <v>13574</v>
      </c>
      <c r="N1177" s="6" t="str">
        <f>IF(COUNTIF($A$2:A1177,A1177)&gt;1,"DUP","OK")</f>
        <v>OK</v>
      </c>
      <c r="O1177" s="6" t="str">
        <f t="shared" si="55"/>
        <v>ORD26002927</v>
      </c>
      <c r="P1177" s="6" t="str">
        <f t="shared" si="56"/>
        <v>Sep</v>
      </c>
      <c r="Q1177" s="6"/>
      <c r="R1177" s="9"/>
      <c r="S1177" s="8"/>
      <c r="T1177" s="8"/>
      <c r="U1177" s="8"/>
      <c r="V1177" s="8"/>
      <c r="W1177" s="8"/>
      <c r="X1177" s="6"/>
      <c r="Y1177" s="6"/>
    </row>
    <row r="1178" spans="1:25" x14ac:dyDescent="0.3">
      <c r="A1178" s="6" t="s">
        <v>13676</v>
      </c>
      <c r="B1178" s="6"/>
      <c r="C1178" s="6" t="s">
        <v>5907</v>
      </c>
      <c r="D1178" s="6" t="str">
        <f t="shared" si="54"/>
        <v>ORD26002960</v>
      </c>
      <c r="E1178" s="10">
        <v>46272</v>
      </c>
      <c r="F1178" s="6" t="s">
        <v>12294</v>
      </c>
      <c r="G1178" s="6" t="s">
        <v>27</v>
      </c>
      <c r="H1178" s="8">
        <v>5348</v>
      </c>
      <c r="I1178" s="8">
        <v>85.57</v>
      </c>
      <c r="J1178" s="8">
        <v>15.4</v>
      </c>
      <c r="K1178" s="8">
        <v>5247.03</v>
      </c>
      <c r="L1178" s="10">
        <v>46274</v>
      </c>
      <c r="M1178" s="6" t="s">
        <v>13574</v>
      </c>
      <c r="N1178" s="6" t="str">
        <f>IF(COUNTIF($A$2:A1178,A1178)&gt;1,"DUP","OK")</f>
        <v>OK</v>
      </c>
      <c r="O1178" s="6" t="str">
        <f t="shared" si="55"/>
        <v>ORD26002960</v>
      </c>
      <c r="P1178" s="6" t="str">
        <f t="shared" si="56"/>
        <v>Sep</v>
      </c>
      <c r="Q1178" s="6"/>
      <c r="R1178" s="9"/>
      <c r="S1178" s="8"/>
      <c r="T1178" s="8"/>
      <c r="U1178" s="8"/>
      <c r="V1178" s="8"/>
      <c r="W1178" s="8"/>
      <c r="X1178" s="6"/>
      <c r="Y1178" s="6"/>
    </row>
    <row r="1179" spans="1:25" x14ac:dyDescent="0.3">
      <c r="A1179" s="6" t="s">
        <v>13677</v>
      </c>
      <c r="B1179" s="6"/>
      <c r="C1179" s="6" t="s">
        <v>5919</v>
      </c>
      <c r="D1179" s="6" t="str">
        <f t="shared" si="54"/>
        <v>ORD26002966</v>
      </c>
      <c r="E1179" s="10">
        <v>46272</v>
      </c>
      <c r="F1179" s="6" t="s">
        <v>12294</v>
      </c>
      <c r="G1179" s="6" t="s">
        <v>18</v>
      </c>
      <c r="H1179" s="8">
        <v>1498</v>
      </c>
      <c r="I1179" s="8">
        <v>0</v>
      </c>
      <c r="J1179" s="8">
        <v>0</v>
      </c>
      <c r="K1179" s="8">
        <v>1498</v>
      </c>
      <c r="L1179" s="10">
        <v>46274</v>
      </c>
      <c r="M1179" s="6" t="s">
        <v>13574</v>
      </c>
      <c r="N1179" s="6" t="str">
        <f>IF(COUNTIF($A$2:A1179,A1179)&gt;1,"DUP","OK")</f>
        <v>OK</v>
      </c>
      <c r="O1179" s="6" t="str">
        <f t="shared" si="55"/>
        <v>ORD26002966</v>
      </c>
      <c r="P1179" s="6" t="str">
        <f t="shared" si="56"/>
        <v>Sep</v>
      </c>
      <c r="Q1179" s="6"/>
      <c r="R1179" s="9"/>
      <c r="S1179" s="8"/>
      <c r="T1179" s="8"/>
      <c r="U1179" s="8"/>
      <c r="V1179" s="8"/>
      <c r="W1179" s="8"/>
      <c r="X1179" s="6"/>
      <c r="Y1179" s="6"/>
    </row>
    <row r="1180" spans="1:25" x14ac:dyDescent="0.3">
      <c r="A1180" s="6" t="s">
        <v>13678</v>
      </c>
      <c r="B1180" s="6"/>
      <c r="C1180" s="6" t="s">
        <v>5937</v>
      </c>
      <c r="D1180" s="6" t="str">
        <f t="shared" si="54"/>
        <v>ORD26002975</v>
      </c>
      <c r="E1180" s="10">
        <v>46272</v>
      </c>
      <c r="F1180" s="6" t="s">
        <v>12294</v>
      </c>
      <c r="G1180" s="6" t="s">
        <v>54</v>
      </c>
      <c r="H1180" s="8">
        <v>4999</v>
      </c>
      <c r="I1180" s="8">
        <v>84.98</v>
      </c>
      <c r="J1180" s="8">
        <v>15.3</v>
      </c>
      <c r="K1180" s="8">
        <v>4898.72</v>
      </c>
      <c r="L1180" s="10">
        <v>46274</v>
      </c>
      <c r="M1180" s="6" t="s">
        <v>13574</v>
      </c>
      <c r="N1180" s="6" t="str">
        <f>IF(COUNTIF($A$2:A1180,A1180)&gt;1,"DUP","OK")</f>
        <v>OK</v>
      </c>
      <c r="O1180" s="6" t="str">
        <f t="shared" si="55"/>
        <v>ORD26002975</v>
      </c>
      <c r="P1180" s="6" t="str">
        <f t="shared" si="56"/>
        <v>Sep</v>
      </c>
      <c r="Q1180" s="6"/>
      <c r="R1180" s="9"/>
      <c r="S1180" s="8"/>
      <c r="T1180" s="8"/>
      <c r="U1180" s="8"/>
      <c r="V1180" s="8"/>
      <c r="W1180" s="8"/>
      <c r="X1180" s="6"/>
      <c r="Y1180" s="6"/>
    </row>
    <row r="1181" spans="1:25" x14ac:dyDescent="0.3">
      <c r="A1181" s="6" t="s">
        <v>13679</v>
      </c>
      <c r="B1181" s="6"/>
      <c r="C1181" s="6" t="s">
        <v>6079</v>
      </c>
      <c r="D1181" s="6" t="str">
        <f t="shared" si="54"/>
        <v>ORD26003048</v>
      </c>
      <c r="E1181" s="10">
        <v>46272</v>
      </c>
      <c r="F1181" s="6" t="s">
        <v>12294</v>
      </c>
      <c r="G1181" s="6" t="s">
        <v>18</v>
      </c>
      <c r="H1181" s="8">
        <v>8297</v>
      </c>
      <c r="I1181" s="8">
        <v>24.89</v>
      </c>
      <c r="J1181" s="8">
        <v>4.4800000000000004</v>
      </c>
      <c r="K1181" s="8">
        <v>8267.6299999999992</v>
      </c>
      <c r="L1181" s="10">
        <v>46274</v>
      </c>
      <c r="M1181" s="6" t="s">
        <v>13574</v>
      </c>
      <c r="N1181" s="6" t="str">
        <f>IF(COUNTIF($A$2:A1181,A1181)&gt;1,"DUP","OK")</f>
        <v>OK</v>
      </c>
      <c r="O1181" s="6" t="str">
        <f t="shared" si="55"/>
        <v>ORD26003048</v>
      </c>
      <c r="P1181" s="6" t="str">
        <f t="shared" si="56"/>
        <v>Sep</v>
      </c>
      <c r="Q1181" s="6"/>
      <c r="R1181" s="9"/>
      <c r="S1181" s="8"/>
      <c r="T1181" s="8"/>
      <c r="U1181" s="8"/>
      <c r="V1181" s="8"/>
      <c r="W1181" s="8"/>
      <c r="X1181" s="6"/>
      <c r="Y1181" s="6"/>
    </row>
    <row r="1182" spans="1:25" x14ac:dyDescent="0.3">
      <c r="A1182" s="6" t="s">
        <v>13680</v>
      </c>
      <c r="B1182" s="6"/>
      <c r="C1182" s="6" t="s">
        <v>6107</v>
      </c>
      <c r="D1182" s="6" t="str">
        <f t="shared" si="54"/>
        <v>ORD26003062</v>
      </c>
      <c r="E1182" s="10">
        <v>46272</v>
      </c>
      <c r="F1182" s="6" t="s">
        <v>12294</v>
      </c>
      <c r="G1182" s="6" t="s">
        <v>27</v>
      </c>
      <c r="H1182" s="8">
        <v>599</v>
      </c>
      <c r="I1182" s="8">
        <v>10.78</v>
      </c>
      <c r="J1182" s="8">
        <v>1.94</v>
      </c>
      <c r="K1182" s="8">
        <v>586.28</v>
      </c>
      <c r="L1182" s="10">
        <v>46274</v>
      </c>
      <c r="M1182" s="6" t="s">
        <v>13574</v>
      </c>
      <c r="N1182" s="6" t="str">
        <f>IF(COUNTIF($A$2:A1182,A1182)&gt;1,"DUP","OK")</f>
        <v>OK</v>
      </c>
      <c r="O1182" s="6" t="str">
        <f t="shared" si="55"/>
        <v>ORD26003062</v>
      </c>
      <c r="P1182" s="6" t="str">
        <f t="shared" si="56"/>
        <v>Sep</v>
      </c>
      <c r="Q1182" s="6"/>
      <c r="R1182" s="9"/>
      <c r="S1182" s="8"/>
      <c r="T1182" s="8"/>
      <c r="U1182" s="8"/>
      <c r="V1182" s="8"/>
      <c r="W1182" s="8"/>
      <c r="X1182" s="6"/>
      <c r="Y1182" s="6"/>
    </row>
    <row r="1183" spans="1:25" x14ac:dyDescent="0.3">
      <c r="A1183" s="6" t="s">
        <v>13681</v>
      </c>
      <c r="B1183" s="6"/>
      <c r="C1183" s="6" t="s">
        <v>6155</v>
      </c>
      <c r="D1183" s="6" t="str">
        <f t="shared" si="54"/>
        <v>ORD26003087</v>
      </c>
      <c r="E1183" s="10">
        <v>46272</v>
      </c>
      <c r="F1183" s="6" t="s">
        <v>12294</v>
      </c>
      <c r="G1183" s="6" t="s">
        <v>18</v>
      </c>
      <c r="H1183" s="8">
        <v>599</v>
      </c>
      <c r="I1183" s="8">
        <v>0</v>
      </c>
      <c r="J1183" s="8">
        <v>0</v>
      </c>
      <c r="K1183" s="8">
        <v>599</v>
      </c>
      <c r="L1183" s="10">
        <v>46274</v>
      </c>
      <c r="M1183" s="6" t="s">
        <v>13574</v>
      </c>
      <c r="N1183" s="6" t="str">
        <f>IF(COUNTIF($A$2:A1183,A1183)&gt;1,"DUP","OK")</f>
        <v>OK</v>
      </c>
      <c r="O1183" s="6" t="str">
        <f t="shared" si="55"/>
        <v>ORD26003087</v>
      </c>
      <c r="P1183" s="6" t="str">
        <f t="shared" si="56"/>
        <v>Sep</v>
      </c>
      <c r="Q1183" s="6"/>
      <c r="R1183" s="9"/>
      <c r="S1183" s="8"/>
      <c r="T1183" s="8"/>
      <c r="U1183" s="8"/>
      <c r="V1183" s="8"/>
      <c r="W1183" s="8"/>
      <c r="X1183" s="6"/>
      <c r="Y1183" s="6"/>
    </row>
    <row r="1184" spans="1:25" x14ac:dyDescent="0.3">
      <c r="A1184" s="6" t="s">
        <v>13682</v>
      </c>
      <c r="B1184" s="6"/>
      <c r="C1184" s="6" t="s">
        <v>6318</v>
      </c>
      <c r="D1184" s="6" t="str">
        <f t="shared" si="54"/>
        <v>ORD26003169</v>
      </c>
      <c r="E1184" s="10">
        <v>46272</v>
      </c>
      <c r="F1184" s="6" t="s">
        <v>12294</v>
      </c>
      <c r="G1184" s="6" t="s">
        <v>27</v>
      </c>
      <c r="H1184" s="8">
        <v>1799</v>
      </c>
      <c r="I1184" s="8">
        <v>32.380000000000003</v>
      </c>
      <c r="J1184" s="8">
        <v>5.83</v>
      </c>
      <c r="K1184" s="8">
        <v>1760.79</v>
      </c>
      <c r="L1184" s="10">
        <v>46274</v>
      </c>
      <c r="M1184" s="6" t="s">
        <v>13574</v>
      </c>
      <c r="N1184" s="6" t="str">
        <f>IF(COUNTIF($A$2:A1184,A1184)&gt;1,"DUP","OK")</f>
        <v>OK</v>
      </c>
      <c r="O1184" s="6" t="str">
        <f t="shared" si="55"/>
        <v>ORD26003169</v>
      </c>
      <c r="P1184" s="6" t="str">
        <f t="shared" si="56"/>
        <v>Sep</v>
      </c>
      <c r="Q1184" s="6"/>
      <c r="R1184" s="9"/>
      <c r="S1184" s="8"/>
      <c r="T1184" s="8"/>
      <c r="U1184" s="8"/>
      <c r="V1184" s="8"/>
      <c r="W1184" s="8"/>
      <c r="X1184" s="6"/>
      <c r="Y1184" s="6"/>
    </row>
    <row r="1185" spans="1:25" x14ac:dyDescent="0.3">
      <c r="A1185" s="6" t="s">
        <v>13683</v>
      </c>
      <c r="B1185" s="6"/>
      <c r="C1185" s="6" t="s">
        <v>6322</v>
      </c>
      <c r="D1185" s="6" t="str">
        <f t="shared" si="54"/>
        <v>ORD26003171</v>
      </c>
      <c r="E1185" s="10">
        <v>46272</v>
      </c>
      <c r="F1185" s="6" t="s">
        <v>12294</v>
      </c>
      <c r="G1185" s="6" t="s">
        <v>18</v>
      </c>
      <c r="H1185" s="8">
        <v>599</v>
      </c>
      <c r="I1185" s="8">
        <v>0</v>
      </c>
      <c r="J1185" s="8">
        <v>0</v>
      </c>
      <c r="K1185" s="8">
        <v>599</v>
      </c>
      <c r="L1185" s="10">
        <v>46274</v>
      </c>
      <c r="M1185" s="6" t="s">
        <v>13574</v>
      </c>
      <c r="N1185" s="6" t="str">
        <f>IF(COUNTIF($A$2:A1185,A1185)&gt;1,"DUP","OK")</f>
        <v>OK</v>
      </c>
      <c r="O1185" s="6" t="str">
        <f t="shared" si="55"/>
        <v>ORD26003171</v>
      </c>
      <c r="P1185" s="6" t="str">
        <f t="shared" si="56"/>
        <v>Sep</v>
      </c>
      <c r="Q1185" s="6"/>
      <c r="R1185" s="9"/>
      <c r="S1185" s="8"/>
      <c r="T1185" s="8"/>
      <c r="U1185" s="8"/>
      <c r="V1185" s="8"/>
      <c r="W1185" s="8"/>
      <c r="X1185" s="6"/>
      <c r="Y1185" s="6"/>
    </row>
    <row r="1186" spans="1:25" x14ac:dyDescent="0.3">
      <c r="A1186" s="6" t="s">
        <v>13684</v>
      </c>
      <c r="B1186" s="6"/>
      <c r="C1186" s="6" t="s">
        <v>6397</v>
      </c>
      <c r="D1186" s="6" t="str">
        <f t="shared" si="54"/>
        <v>ORD26003209</v>
      </c>
      <c r="E1186" s="10">
        <v>46272</v>
      </c>
      <c r="F1186" s="6" t="s">
        <v>12294</v>
      </c>
      <c r="G1186" s="6" t="s">
        <v>54</v>
      </c>
      <c r="H1186" s="8">
        <v>4298</v>
      </c>
      <c r="I1186" s="8">
        <v>73.069999999999993</v>
      </c>
      <c r="J1186" s="8">
        <v>13.15</v>
      </c>
      <c r="K1186" s="8">
        <v>4211.78</v>
      </c>
      <c r="L1186" s="10">
        <v>46274</v>
      </c>
      <c r="M1186" s="6" t="s">
        <v>13574</v>
      </c>
      <c r="N1186" s="6" t="str">
        <f>IF(COUNTIF($A$2:A1186,A1186)&gt;1,"DUP","OK")</f>
        <v>OK</v>
      </c>
      <c r="O1186" s="6" t="str">
        <f t="shared" si="55"/>
        <v>ORD26003209</v>
      </c>
      <c r="P1186" s="6" t="str">
        <f t="shared" si="56"/>
        <v>Sep</v>
      </c>
      <c r="Q1186" s="6"/>
      <c r="R1186" s="9"/>
      <c r="S1186" s="8"/>
      <c r="T1186" s="8"/>
      <c r="U1186" s="8"/>
      <c r="V1186" s="8"/>
      <c r="W1186" s="8"/>
      <c r="X1186" s="6"/>
      <c r="Y1186" s="6"/>
    </row>
    <row r="1187" spans="1:25" x14ac:dyDescent="0.3">
      <c r="A1187" s="6" t="s">
        <v>13685</v>
      </c>
      <c r="B1187" s="6"/>
      <c r="C1187" s="6" t="s">
        <v>6421</v>
      </c>
      <c r="D1187" s="6" t="str">
        <f t="shared" si="54"/>
        <v>ORD26003221</v>
      </c>
      <c r="E1187" s="10">
        <v>46272</v>
      </c>
      <c r="F1187" s="6" t="s">
        <v>12294</v>
      </c>
      <c r="G1187" s="6" t="s">
        <v>27</v>
      </c>
      <c r="H1187" s="8">
        <v>2999</v>
      </c>
      <c r="I1187" s="8">
        <v>47.98</v>
      </c>
      <c r="J1187" s="8">
        <v>8.64</v>
      </c>
      <c r="K1187" s="8">
        <v>2942.38</v>
      </c>
      <c r="L1187" s="10">
        <v>46274</v>
      </c>
      <c r="M1187" s="6" t="s">
        <v>13574</v>
      </c>
      <c r="N1187" s="6" t="str">
        <f>IF(COUNTIF($A$2:A1187,A1187)&gt;1,"DUP","OK")</f>
        <v>OK</v>
      </c>
      <c r="O1187" s="6" t="str">
        <f t="shared" si="55"/>
        <v>ORD26003221</v>
      </c>
      <c r="P1187" s="6" t="str">
        <f t="shared" si="56"/>
        <v>Sep</v>
      </c>
      <c r="Q1187" s="6"/>
      <c r="R1187" s="9"/>
      <c r="S1187" s="8"/>
      <c r="T1187" s="8"/>
      <c r="U1187" s="8"/>
      <c r="V1187" s="8"/>
      <c r="W1187" s="8"/>
      <c r="X1187" s="6"/>
      <c r="Y1187" s="6"/>
    </row>
    <row r="1188" spans="1:25" x14ac:dyDescent="0.3">
      <c r="A1188" s="6" t="s">
        <v>13686</v>
      </c>
      <c r="B1188" s="6"/>
      <c r="C1188" s="6" t="s">
        <v>6627</v>
      </c>
      <c r="D1188" s="6" t="str">
        <f t="shared" si="54"/>
        <v>ORD26003326</v>
      </c>
      <c r="E1188" s="10">
        <v>46272</v>
      </c>
      <c r="F1188" s="6" t="s">
        <v>12294</v>
      </c>
      <c r="G1188" s="6" t="s">
        <v>18</v>
      </c>
      <c r="H1188" s="8">
        <v>7999</v>
      </c>
      <c r="I1188" s="8">
        <v>24</v>
      </c>
      <c r="J1188" s="8">
        <v>4.32</v>
      </c>
      <c r="K1188" s="8">
        <v>7970.68</v>
      </c>
      <c r="L1188" s="10">
        <v>46274</v>
      </c>
      <c r="M1188" s="6" t="s">
        <v>13574</v>
      </c>
      <c r="N1188" s="6" t="str">
        <f>IF(COUNTIF($A$2:A1188,A1188)&gt;1,"DUP","OK")</f>
        <v>OK</v>
      </c>
      <c r="O1188" s="6" t="str">
        <f t="shared" si="55"/>
        <v>ORD26003326</v>
      </c>
      <c r="P1188" s="6" t="str">
        <f t="shared" si="56"/>
        <v>Sep</v>
      </c>
      <c r="Q1188" s="6"/>
      <c r="R1188" s="9"/>
      <c r="S1188" s="8"/>
      <c r="T1188" s="8"/>
      <c r="U1188" s="8"/>
      <c r="V1188" s="8"/>
      <c r="W1188" s="8"/>
      <c r="X1188" s="6"/>
      <c r="Y1188" s="6"/>
    </row>
    <row r="1189" spans="1:25" x14ac:dyDescent="0.3">
      <c r="A1189" s="6" t="s">
        <v>13687</v>
      </c>
      <c r="B1189" s="6"/>
      <c r="C1189" s="6" t="s">
        <v>6631</v>
      </c>
      <c r="D1189" s="6" t="str">
        <f t="shared" si="54"/>
        <v>ORD26003328</v>
      </c>
      <c r="E1189" s="10">
        <v>46272</v>
      </c>
      <c r="F1189" s="6" t="s">
        <v>12294</v>
      </c>
      <c r="G1189" s="6" t="s">
        <v>27</v>
      </c>
      <c r="H1189" s="8">
        <v>2999</v>
      </c>
      <c r="I1189" s="8">
        <v>47.98</v>
      </c>
      <c r="J1189" s="8">
        <v>8.64</v>
      </c>
      <c r="K1189" s="8">
        <v>2942.38</v>
      </c>
      <c r="L1189" s="10">
        <v>46274</v>
      </c>
      <c r="M1189" s="6" t="s">
        <v>13574</v>
      </c>
      <c r="N1189" s="6" t="str">
        <f>IF(COUNTIF($A$2:A1189,A1189)&gt;1,"DUP","OK")</f>
        <v>OK</v>
      </c>
      <c r="O1189" s="6" t="str">
        <f t="shared" si="55"/>
        <v>ORD26003328</v>
      </c>
      <c r="P1189" s="6" t="str">
        <f t="shared" si="56"/>
        <v>Sep</v>
      </c>
      <c r="Q1189" s="6"/>
      <c r="R1189" s="9"/>
      <c r="S1189" s="8"/>
      <c r="T1189" s="8"/>
      <c r="U1189" s="8"/>
      <c r="V1189" s="8"/>
      <c r="W1189" s="8"/>
      <c r="X1189" s="6"/>
      <c r="Y1189" s="6"/>
    </row>
    <row r="1190" spans="1:25" x14ac:dyDescent="0.3">
      <c r="A1190" s="6" t="s">
        <v>13688</v>
      </c>
      <c r="B1190" s="6"/>
      <c r="C1190" s="6" t="s">
        <v>13689</v>
      </c>
      <c r="D1190" s="6" t="str">
        <f t="shared" si="54"/>
        <v>ORD26003333</v>
      </c>
      <c r="E1190" s="10">
        <v>46272</v>
      </c>
      <c r="F1190" s="6" t="s">
        <v>12294</v>
      </c>
      <c r="G1190" s="6" t="s">
        <v>18</v>
      </c>
      <c r="H1190" s="8">
        <v>3397</v>
      </c>
      <c r="I1190" s="8">
        <v>10.19</v>
      </c>
      <c r="J1190" s="8">
        <v>1.83</v>
      </c>
      <c r="K1190" s="8">
        <v>3384.98</v>
      </c>
      <c r="L1190" s="10">
        <v>46274</v>
      </c>
      <c r="M1190" s="6" t="s">
        <v>13574</v>
      </c>
      <c r="N1190" s="6" t="str">
        <f>IF(COUNTIF($A$2:A1190,A1190)&gt;1,"DUP","OK")</f>
        <v>OK</v>
      </c>
      <c r="O1190" s="6" t="str">
        <f t="shared" si="55"/>
        <v>ORD26003333</v>
      </c>
      <c r="P1190" s="6" t="str">
        <f t="shared" si="56"/>
        <v>Sep</v>
      </c>
      <c r="Q1190" s="6"/>
      <c r="R1190" s="9"/>
      <c r="S1190" s="8"/>
      <c r="T1190" s="8"/>
      <c r="U1190" s="8"/>
      <c r="V1190" s="8"/>
      <c r="W1190" s="8"/>
      <c r="X1190" s="6"/>
      <c r="Y1190" s="6"/>
    </row>
    <row r="1191" spans="1:25" x14ac:dyDescent="0.3">
      <c r="A1191" s="6" t="s">
        <v>13690</v>
      </c>
      <c r="B1191" s="6"/>
      <c r="C1191" s="6" t="s">
        <v>6643</v>
      </c>
      <c r="D1191" s="6" t="str">
        <f t="shared" si="54"/>
        <v>ORD26003334</v>
      </c>
      <c r="E1191" s="10">
        <v>46272</v>
      </c>
      <c r="F1191" s="6" t="s">
        <v>12294</v>
      </c>
      <c r="G1191" s="6" t="s">
        <v>18</v>
      </c>
      <c r="H1191" s="8">
        <v>6298</v>
      </c>
      <c r="I1191" s="8">
        <v>18.89</v>
      </c>
      <c r="J1191" s="8">
        <v>3.4</v>
      </c>
      <c r="K1191" s="8">
        <v>6275.71</v>
      </c>
      <c r="L1191" s="10">
        <v>46274</v>
      </c>
      <c r="M1191" s="6" t="s">
        <v>13574</v>
      </c>
      <c r="N1191" s="6" t="str">
        <f>IF(COUNTIF($A$2:A1191,A1191)&gt;1,"DUP","OK")</f>
        <v>OK</v>
      </c>
      <c r="O1191" s="6" t="str">
        <f t="shared" si="55"/>
        <v>ORD26003334</v>
      </c>
      <c r="P1191" s="6" t="str">
        <f t="shared" si="56"/>
        <v>Sep</v>
      </c>
      <c r="Q1191" s="6"/>
      <c r="R1191" s="9"/>
      <c r="S1191" s="8"/>
      <c r="T1191" s="8"/>
      <c r="U1191" s="8"/>
      <c r="V1191" s="8"/>
      <c r="W1191" s="8"/>
      <c r="X1191" s="6"/>
      <c r="Y1191" s="6"/>
    </row>
    <row r="1192" spans="1:25" x14ac:dyDescent="0.3">
      <c r="A1192" s="6" t="s">
        <v>13691</v>
      </c>
      <c r="B1192" s="6"/>
      <c r="C1192" s="6" t="s">
        <v>6685</v>
      </c>
      <c r="D1192" s="6" t="str">
        <f t="shared" si="54"/>
        <v>ORD26003355</v>
      </c>
      <c r="E1192" s="10">
        <v>46272</v>
      </c>
      <c r="F1192" s="6" t="s">
        <v>12294</v>
      </c>
      <c r="G1192" s="6" t="s">
        <v>27</v>
      </c>
      <c r="H1192" s="8">
        <v>599</v>
      </c>
      <c r="I1192" s="8">
        <v>10.78</v>
      </c>
      <c r="J1192" s="8">
        <v>1.94</v>
      </c>
      <c r="K1192" s="8">
        <v>586.28</v>
      </c>
      <c r="L1192" s="10">
        <v>46274</v>
      </c>
      <c r="M1192" s="6" t="s">
        <v>13574</v>
      </c>
      <c r="N1192" s="6" t="str">
        <f>IF(COUNTIF($A$2:A1192,A1192)&gt;1,"DUP","OK")</f>
        <v>OK</v>
      </c>
      <c r="O1192" s="6" t="str">
        <f t="shared" si="55"/>
        <v>ORD26003355</v>
      </c>
      <c r="P1192" s="6" t="str">
        <f t="shared" si="56"/>
        <v>Sep</v>
      </c>
      <c r="Q1192" s="6"/>
      <c r="R1192" s="9"/>
      <c r="S1192" s="8"/>
      <c r="T1192" s="8"/>
      <c r="U1192" s="8"/>
      <c r="V1192" s="8"/>
      <c r="W1192" s="8"/>
      <c r="X1192" s="6"/>
      <c r="Y1192" s="6"/>
    </row>
    <row r="1193" spans="1:25" x14ac:dyDescent="0.3">
      <c r="A1193" s="6" t="s">
        <v>13692</v>
      </c>
      <c r="B1193" s="6"/>
      <c r="C1193" s="6" t="s">
        <v>13693</v>
      </c>
      <c r="D1193" s="6" t="str">
        <f t="shared" si="54"/>
        <v>ORD26003401</v>
      </c>
      <c r="E1193" s="10">
        <v>46272</v>
      </c>
      <c r="F1193" s="6" t="s">
        <v>12294</v>
      </c>
      <c r="G1193" s="6" t="s">
        <v>18</v>
      </c>
      <c r="H1193" s="8">
        <v>599</v>
      </c>
      <c r="I1193" s="8">
        <v>0</v>
      </c>
      <c r="J1193" s="8">
        <v>0</v>
      </c>
      <c r="K1193" s="8">
        <v>599</v>
      </c>
      <c r="L1193" s="10">
        <v>46274</v>
      </c>
      <c r="M1193" s="6" t="s">
        <v>13574</v>
      </c>
      <c r="N1193" s="6" t="str">
        <f>IF(COUNTIF($A$2:A1193,A1193)&gt;1,"DUP","OK")</f>
        <v>OK</v>
      </c>
      <c r="O1193" s="6" t="str">
        <f t="shared" si="55"/>
        <v>ORD26003401</v>
      </c>
      <c r="P1193" s="6" t="str">
        <f t="shared" si="56"/>
        <v>Sep</v>
      </c>
      <c r="Q1193" s="6"/>
      <c r="R1193" s="9"/>
      <c r="S1193" s="8"/>
      <c r="T1193" s="8"/>
      <c r="U1193" s="8"/>
      <c r="V1193" s="8"/>
      <c r="W1193" s="8"/>
      <c r="X1193" s="6"/>
      <c r="Y1193" s="6"/>
    </row>
    <row r="1194" spans="1:25" x14ac:dyDescent="0.3">
      <c r="A1194" s="6" t="s">
        <v>13694</v>
      </c>
      <c r="B1194" s="6"/>
      <c r="C1194" s="6" t="s">
        <v>6909</v>
      </c>
      <c r="D1194" s="6" t="str">
        <f t="shared" si="54"/>
        <v>ORD26003467</v>
      </c>
      <c r="E1194" s="10">
        <v>46272</v>
      </c>
      <c r="F1194" s="6" t="s">
        <v>12294</v>
      </c>
      <c r="G1194" s="6" t="s">
        <v>18</v>
      </c>
      <c r="H1194" s="8">
        <v>1598</v>
      </c>
      <c r="I1194" s="8">
        <v>0</v>
      </c>
      <c r="J1194" s="8">
        <v>0</v>
      </c>
      <c r="K1194" s="8">
        <v>1598</v>
      </c>
      <c r="L1194" s="10">
        <v>46274</v>
      </c>
      <c r="M1194" s="6" t="s">
        <v>13574</v>
      </c>
      <c r="N1194" s="6" t="str">
        <f>IF(COUNTIF($A$2:A1194,A1194)&gt;1,"DUP","OK")</f>
        <v>OK</v>
      </c>
      <c r="O1194" s="6" t="str">
        <f t="shared" si="55"/>
        <v>ORD26003467</v>
      </c>
      <c r="P1194" s="6" t="str">
        <f t="shared" si="56"/>
        <v>Sep</v>
      </c>
      <c r="Q1194" s="6"/>
      <c r="R1194" s="9"/>
      <c r="S1194" s="8"/>
      <c r="T1194" s="8"/>
      <c r="U1194" s="8"/>
      <c r="V1194" s="8"/>
      <c r="W1194" s="8"/>
      <c r="X1194" s="6"/>
      <c r="Y1194" s="6"/>
    </row>
    <row r="1195" spans="1:25" x14ac:dyDescent="0.3">
      <c r="A1195" s="6" t="s">
        <v>13695</v>
      </c>
      <c r="B1195" s="6"/>
      <c r="C1195" s="6" t="s">
        <v>6921</v>
      </c>
      <c r="D1195" s="6" t="str">
        <f t="shared" si="54"/>
        <v>ORD26003473</v>
      </c>
      <c r="E1195" s="10">
        <v>46272</v>
      </c>
      <c r="F1195" s="6" t="s">
        <v>12294</v>
      </c>
      <c r="G1195" s="6" t="s">
        <v>18</v>
      </c>
      <c r="H1195" s="8">
        <v>8998</v>
      </c>
      <c r="I1195" s="8">
        <v>26.99</v>
      </c>
      <c r="J1195" s="8">
        <v>4.8600000000000003</v>
      </c>
      <c r="K1195" s="8">
        <v>8966.15</v>
      </c>
      <c r="L1195" s="10">
        <v>46274</v>
      </c>
      <c r="M1195" s="6" t="s">
        <v>13574</v>
      </c>
      <c r="N1195" s="6" t="str">
        <f>IF(COUNTIF($A$2:A1195,A1195)&gt;1,"DUP","OK")</f>
        <v>OK</v>
      </c>
      <c r="O1195" s="6" t="str">
        <f t="shared" si="55"/>
        <v>ORD26003473</v>
      </c>
      <c r="P1195" s="6" t="str">
        <f t="shared" si="56"/>
        <v>Sep</v>
      </c>
      <c r="Q1195" s="6"/>
      <c r="R1195" s="9"/>
      <c r="S1195" s="8"/>
      <c r="T1195" s="8"/>
      <c r="U1195" s="8"/>
      <c r="V1195" s="8"/>
      <c r="W1195" s="8"/>
      <c r="X1195" s="6"/>
      <c r="Y1195" s="6"/>
    </row>
    <row r="1196" spans="1:25" x14ac:dyDescent="0.3">
      <c r="A1196" s="6" t="s">
        <v>13696</v>
      </c>
      <c r="B1196" s="6"/>
      <c r="C1196" s="6" t="s">
        <v>6989</v>
      </c>
      <c r="D1196" s="6" t="str">
        <f t="shared" si="54"/>
        <v>ORD26003508</v>
      </c>
      <c r="E1196" s="10">
        <v>46272</v>
      </c>
      <c r="F1196" s="6" t="s">
        <v>12294</v>
      </c>
      <c r="G1196" s="6" t="s">
        <v>18</v>
      </c>
      <c r="H1196" s="8">
        <v>4798</v>
      </c>
      <c r="I1196" s="8">
        <v>14.39</v>
      </c>
      <c r="J1196" s="8">
        <v>2.59</v>
      </c>
      <c r="K1196" s="8">
        <v>4781.0200000000004</v>
      </c>
      <c r="L1196" s="10">
        <v>46274</v>
      </c>
      <c r="M1196" s="6" t="s">
        <v>13574</v>
      </c>
      <c r="N1196" s="6" t="str">
        <f>IF(COUNTIF($A$2:A1196,A1196)&gt;1,"DUP","OK")</f>
        <v>OK</v>
      </c>
      <c r="O1196" s="6" t="str">
        <f t="shared" si="55"/>
        <v>ORD26003508</v>
      </c>
      <c r="P1196" s="6" t="str">
        <f t="shared" si="56"/>
        <v>Sep</v>
      </c>
      <c r="Q1196" s="6"/>
      <c r="R1196" s="9"/>
      <c r="S1196" s="8"/>
      <c r="T1196" s="8"/>
      <c r="U1196" s="8"/>
      <c r="V1196" s="8"/>
      <c r="W1196" s="8"/>
      <c r="X1196" s="6"/>
      <c r="Y1196" s="6"/>
    </row>
    <row r="1197" spans="1:25" x14ac:dyDescent="0.3">
      <c r="A1197" s="6" t="s">
        <v>13697</v>
      </c>
      <c r="B1197" s="6"/>
      <c r="C1197" s="6" t="s">
        <v>7074</v>
      </c>
      <c r="D1197" s="6" t="str">
        <f t="shared" si="54"/>
        <v>ORD26003552</v>
      </c>
      <c r="E1197" s="10">
        <v>46272</v>
      </c>
      <c r="F1197" s="6" t="s">
        <v>12294</v>
      </c>
      <c r="G1197" s="6" t="s">
        <v>27</v>
      </c>
      <c r="H1197" s="8">
        <v>1798</v>
      </c>
      <c r="I1197" s="8">
        <v>32.36</v>
      </c>
      <c r="J1197" s="8">
        <v>5.82</v>
      </c>
      <c r="K1197" s="8">
        <v>1759.82</v>
      </c>
      <c r="L1197" s="10">
        <v>46274</v>
      </c>
      <c r="M1197" s="6" t="s">
        <v>13574</v>
      </c>
      <c r="N1197" s="6" t="str">
        <f>IF(COUNTIF($A$2:A1197,A1197)&gt;1,"DUP","OK")</f>
        <v>OK</v>
      </c>
      <c r="O1197" s="6" t="str">
        <f t="shared" si="55"/>
        <v>ORD26003552</v>
      </c>
      <c r="P1197" s="6" t="str">
        <f t="shared" si="56"/>
        <v>Sep</v>
      </c>
      <c r="Q1197" s="6"/>
      <c r="R1197" s="9"/>
      <c r="S1197" s="8"/>
      <c r="T1197" s="8"/>
      <c r="U1197" s="8"/>
      <c r="V1197" s="8"/>
      <c r="W1197" s="8"/>
      <c r="X1197" s="6"/>
      <c r="Y1197" s="6"/>
    </row>
    <row r="1198" spans="1:25" x14ac:dyDescent="0.3">
      <c r="A1198" s="6" t="s">
        <v>13698</v>
      </c>
      <c r="B1198" s="6"/>
      <c r="C1198" s="6" t="s">
        <v>7112</v>
      </c>
      <c r="D1198" s="6" t="str">
        <f t="shared" si="54"/>
        <v>ORD26003571</v>
      </c>
      <c r="E1198" s="10">
        <v>46272</v>
      </c>
      <c r="F1198" s="6" t="s">
        <v>12294</v>
      </c>
      <c r="G1198" s="6" t="s">
        <v>27</v>
      </c>
      <c r="H1198" s="8">
        <v>4999</v>
      </c>
      <c r="I1198" s="8">
        <v>79.98</v>
      </c>
      <c r="J1198" s="8">
        <v>14.4</v>
      </c>
      <c r="K1198" s="8">
        <v>4904.62</v>
      </c>
      <c r="L1198" s="10">
        <v>46274</v>
      </c>
      <c r="M1198" s="6" t="s">
        <v>13574</v>
      </c>
      <c r="N1198" s="6" t="str">
        <f>IF(COUNTIF($A$2:A1198,A1198)&gt;1,"DUP","OK")</f>
        <v>OK</v>
      </c>
      <c r="O1198" s="6" t="str">
        <f t="shared" si="55"/>
        <v>ORD26003571</v>
      </c>
      <c r="P1198" s="6" t="str">
        <f t="shared" si="56"/>
        <v>Sep</v>
      </c>
      <c r="Q1198" s="6"/>
      <c r="R1198" s="9"/>
      <c r="S1198" s="8"/>
      <c r="T1198" s="8"/>
      <c r="U1198" s="8"/>
      <c r="V1198" s="8"/>
      <c r="W1198" s="8"/>
      <c r="X1198" s="6"/>
      <c r="Y1198" s="6"/>
    </row>
    <row r="1199" spans="1:25" x14ac:dyDescent="0.3">
      <c r="A1199" s="6" t="s">
        <v>13699</v>
      </c>
      <c r="B1199" s="6"/>
      <c r="C1199" s="6" t="s">
        <v>7321</v>
      </c>
      <c r="D1199" s="6" t="str">
        <f t="shared" si="54"/>
        <v>ORD26003680</v>
      </c>
      <c r="E1199" s="10">
        <v>46272</v>
      </c>
      <c r="F1199" s="6" t="s">
        <v>12294</v>
      </c>
      <c r="G1199" s="6" t="s">
        <v>18</v>
      </c>
      <c r="H1199" s="8">
        <v>4999</v>
      </c>
      <c r="I1199" s="8">
        <v>15</v>
      </c>
      <c r="J1199" s="8">
        <v>2.7</v>
      </c>
      <c r="K1199" s="8">
        <v>4981.3</v>
      </c>
      <c r="L1199" s="10">
        <v>46274</v>
      </c>
      <c r="M1199" s="6" t="s">
        <v>13574</v>
      </c>
      <c r="N1199" s="6" t="str">
        <f>IF(COUNTIF($A$2:A1199,A1199)&gt;1,"DUP","OK")</f>
        <v>OK</v>
      </c>
      <c r="O1199" s="6" t="str">
        <f t="shared" si="55"/>
        <v>ORD26003680</v>
      </c>
      <c r="P1199" s="6" t="str">
        <f t="shared" si="56"/>
        <v>Sep</v>
      </c>
      <c r="Q1199" s="6"/>
      <c r="R1199" s="9"/>
      <c r="S1199" s="8"/>
      <c r="T1199" s="8"/>
      <c r="U1199" s="8"/>
      <c r="V1199" s="8"/>
      <c r="W1199" s="8"/>
      <c r="X1199" s="6"/>
      <c r="Y1199" s="6"/>
    </row>
    <row r="1200" spans="1:25" x14ac:dyDescent="0.3">
      <c r="A1200" s="6" t="s">
        <v>13700</v>
      </c>
      <c r="B1200" s="6"/>
      <c r="C1200" s="6" t="s">
        <v>7337</v>
      </c>
      <c r="D1200" s="6" t="str">
        <f t="shared" si="54"/>
        <v>ORD26003688</v>
      </c>
      <c r="E1200" s="10">
        <v>46272</v>
      </c>
      <c r="F1200" s="6" t="s">
        <v>12294</v>
      </c>
      <c r="G1200" s="6" t="s">
        <v>18</v>
      </c>
      <c r="H1200" s="8">
        <v>349</v>
      </c>
      <c r="I1200" s="8">
        <v>0</v>
      </c>
      <c r="J1200" s="8">
        <v>0</v>
      </c>
      <c r="K1200" s="8">
        <v>349</v>
      </c>
      <c r="L1200" s="10">
        <v>46274</v>
      </c>
      <c r="M1200" s="6" t="s">
        <v>13574</v>
      </c>
      <c r="N1200" s="6" t="str">
        <f>IF(COUNTIF($A$2:A1200,A1200)&gt;1,"DUP","OK")</f>
        <v>OK</v>
      </c>
      <c r="O1200" s="6" t="str">
        <f t="shared" si="55"/>
        <v>ORD26003688</v>
      </c>
      <c r="P1200" s="6" t="str">
        <f t="shared" si="56"/>
        <v>Sep</v>
      </c>
      <c r="Q1200" s="6"/>
      <c r="R1200" s="9"/>
      <c r="S1200" s="8"/>
      <c r="T1200" s="8"/>
      <c r="U1200" s="8"/>
      <c r="V1200" s="8"/>
      <c r="W1200" s="8"/>
      <c r="X1200" s="6"/>
      <c r="Y1200" s="6"/>
    </row>
    <row r="1201" spans="1:25" x14ac:dyDescent="0.3">
      <c r="A1201" s="6" t="s">
        <v>13701</v>
      </c>
      <c r="B1201" s="6"/>
      <c r="C1201" s="6" t="s">
        <v>13702</v>
      </c>
      <c r="D1201" s="6" t="str">
        <f t="shared" si="54"/>
        <v>ORD26003722</v>
      </c>
      <c r="E1201" s="10">
        <v>46272</v>
      </c>
      <c r="F1201" s="6" t="s">
        <v>12294</v>
      </c>
      <c r="G1201" s="6" t="s">
        <v>27</v>
      </c>
      <c r="H1201" s="8">
        <v>3499</v>
      </c>
      <c r="I1201" s="8">
        <v>55.98</v>
      </c>
      <c r="J1201" s="8">
        <v>10.08</v>
      </c>
      <c r="K1201" s="8">
        <v>3432.94</v>
      </c>
      <c r="L1201" s="10">
        <v>46274</v>
      </c>
      <c r="M1201" s="6" t="s">
        <v>13574</v>
      </c>
      <c r="N1201" s="6" t="str">
        <f>IF(COUNTIF($A$2:A1201,A1201)&gt;1,"DUP","OK")</f>
        <v>OK</v>
      </c>
      <c r="O1201" s="6" t="str">
        <f t="shared" si="55"/>
        <v>ORD26003722</v>
      </c>
      <c r="P1201" s="6" t="str">
        <f t="shared" si="56"/>
        <v>Sep</v>
      </c>
      <c r="Q1201" s="6"/>
      <c r="R1201" s="9"/>
      <c r="S1201" s="8"/>
      <c r="T1201" s="8"/>
      <c r="U1201" s="8"/>
      <c r="V1201" s="8"/>
      <c r="W1201" s="8"/>
      <c r="X1201" s="6"/>
      <c r="Y1201" s="6"/>
    </row>
    <row r="1202" spans="1:25" x14ac:dyDescent="0.3">
      <c r="A1202" s="6" t="s">
        <v>13703</v>
      </c>
      <c r="B1202" s="6"/>
      <c r="C1202" s="6" t="s">
        <v>7438</v>
      </c>
      <c r="D1202" s="6" t="str">
        <f t="shared" si="54"/>
        <v>ORD26003739</v>
      </c>
      <c r="E1202" s="10">
        <v>46272</v>
      </c>
      <c r="F1202" s="6" t="s">
        <v>12294</v>
      </c>
      <c r="G1202" s="6" t="s">
        <v>54</v>
      </c>
      <c r="H1202" s="8">
        <v>3098</v>
      </c>
      <c r="I1202" s="8">
        <v>52.67</v>
      </c>
      <c r="J1202" s="8">
        <v>9.48</v>
      </c>
      <c r="K1202" s="8">
        <v>3035.85</v>
      </c>
      <c r="L1202" s="10">
        <v>46274</v>
      </c>
      <c r="M1202" s="6" t="s">
        <v>13574</v>
      </c>
      <c r="N1202" s="6" t="str">
        <f>IF(COUNTIF($A$2:A1202,A1202)&gt;1,"DUP","OK")</f>
        <v>OK</v>
      </c>
      <c r="O1202" s="6" t="str">
        <f t="shared" si="55"/>
        <v>ORD26003739</v>
      </c>
      <c r="P1202" s="6" t="str">
        <f t="shared" si="56"/>
        <v>Sep</v>
      </c>
      <c r="Q1202" s="6"/>
      <c r="R1202" s="9"/>
      <c r="S1202" s="8"/>
      <c r="T1202" s="8"/>
      <c r="U1202" s="8"/>
      <c r="V1202" s="8"/>
      <c r="W1202" s="8"/>
      <c r="X1202" s="6"/>
      <c r="Y1202" s="6"/>
    </row>
    <row r="1203" spans="1:25" x14ac:dyDescent="0.3">
      <c r="A1203" s="6" t="s">
        <v>13704</v>
      </c>
      <c r="B1203" s="6"/>
      <c r="C1203" s="6" t="s">
        <v>13705</v>
      </c>
      <c r="D1203" s="6" t="str">
        <f t="shared" si="54"/>
        <v>ORD26003767</v>
      </c>
      <c r="E1203" s="10">
        <v>46272</v>
      </c>
      <c r="F1203" s="6" t="s">
        <v>12294</v>
      </c>
      <c r="G1203" s="6" t="s">
        <v>18</v>
      </c>
      <c r="H1203" s="8">
        <v>3499</v>
      </c>
      <c r="I1203" s="8">
        <v>10.5</v>
      </c>
      <c r="J1203" s="8">
        <v>1.89</v>
      </c>
      <c r="K1203" s="8">
        <v>3486.61</v>
      </c>
      <c r="L1203" s="10">
        <v>46274</v>
      </c>
      <c r="M1203" s="6" t="s">
        <v>13574</v>
      </c>
      <c r="N1203" s="6" t="str">
        <f>IF(COUNTIF($A$2:A1203,A1203)&gt;1,"DUP","OK")</f>
        <v>OK</v>
      </c>
      <c r="O1203" s="6" t="str">
        <f t="shared" si="55"/>
        <v>ORD26003767</v>
      </c>
      <c r="P1203" s="6" t="str">
        <f t="shared" si="56"/>
        <v>Sep</v>
      </c>
      <c r="Q1203" s="6"/>
      <c r="R1203" s="9"/>
      <c r="S1203" s="8"/>
      <c r="T1203" s="8"/>
      <c r="U1203" s="8"/>
      <c r="V1203" s="8"/>
      <c r="W1203" s="8"/>
      <c r="X1203" s="6"/>
      <c r="Y1203" s="6"/>
    </row>
    <row r="1204" spans="1:25" x14ac:dyDescent="0.3">
      <c r="A1204" s="6" t="s">
        <v>13706</v>
      </c>
      <c r="B1204" s="6"/>
      <c r="C1204" s="6" t="s">
        <v>7610</v>
      </c>
      <c r="D1204" s="6" t="str">
        <f t="shared" si="54"/>
        <v>ORD26003825</v>
      </c>
      <c r="E1204" s="10">
        <v>46272</v>
      </c>
      <c r="F1204" s="6" t="s">
        <v>12294</v>
      </c>
      <c r="G1204" s="6" t="s">
        <v>54</v>
      </c>
      <c r="H1204" s="8">
        <v>2499</v>
      </c>
      <c r="I1204" s="8">
        <v>42.48</v>
      </c>
      <c r="J1204" s="8">
        <v>7.65</v>
      </c>
      <c r="K1204" s="8">
        <v>2448.87</v>
      </c>
      <c r="L1204" s="10">
        <v>46274</v>
      </c>
      <c r="M1204" s="6" t="s">
        <v>13574</v>
      </c>
      <c r="N1204" s="6" t="str">
        <f>IF(COUNTIF($A$2:A1204,A1204)&gt;1,"DUP","OK")</f>
        <v>OK</v>
      </c>
      <c r="O1204" s="6" t="str">
        <f t="shared" si="55"/>
        <v>ORD26003825</v>
      </c>
      <c r="P1204" s="6" t="str">
        <f t="shared" si="56"/>
        <v>Sep</v>
      </c>
      <c r="Q1204" s="6"/>
      <c r="R1204" s="9"/>
      <c r="S1204" s="8"/>
      <c r="T1204" s="8"/>
      <c r="U1204" s="8"/>
      <c r="V1204" s="8"/>
      <c r="W1204" s="8"/>
      <c r="X1204" s="6"/>
      <c r="Y1204" s="6"/>
    </row>
    <row r="1205" spans="1:25" x14ac:dyDescent="0.3">
      <c r="A1205" s="6" t="s">
        <v>13707</v>
      </c>
      <c r="B1205" s="6"/>
      <c r="C1205" s="6" t="s">
        <v>7624</v>
      </c>
      <c r="D1205" s="6" t="str">
        <f t="shared" si="54"/>
        <v>ORD26003832</v>
      </c>
      <c r="E1205" s="10">
        <v>46272</v>
      </c>
      <c r="F1205" s="6" t="s">
        <v>12294</v>
      </c>
      <c r="G1205" s="6" t="s">
        <v>27</v>
      </c>
      <c r="H1205" s="8">
        <v>4999</v>
      </c>
      <c r="I1205" s="8">
        <v>79.98</v>
      </c>
      <c r="J1205" s="8">
        <v>14.4</v>
      </c>
      <c r="K1205" s="8">
        <v>4904.62</v>
      </c>
      <c r="L1205" s="10">
        <v>46274</v>
      </c>
      <c r="M1205" s="6" t="s">
        <v>13574</v>
      </c>
      <c r="N1205" s="6" t="str">
        <f>IF(COUNTIF($A$2:A1205,A1205)&gt;1,"DUP","OK")</f>
        <v>OK</v>
      </c>
      <c r="O1205" s="6" t="str">
        <f t="shared" si="55"/>
        <v>ORD26003832</v>
      </c>
      <c r="P1205" s="6" t="str">
        <f t="shared" si="56"/>
        <v>Sep</v>
      </c>
      <c r="Q1205" s="6"/>
      <c r="R1205" s="9"/>
      <c r="S1205" s="8"/>
      <c r="T1205" s="8"/>
      <c r="U1205" s="8"/>
      <c r="V1205" s="8"/>
      <c r="W1205" s="8"/>
      <c r="X1205" s="6"/>
      <c r="Y1205" s="6"/>
    </row>
    <row r="1206" spans="1:25" x14ac:dyDescent="0.3">
      <c r="A1206" s="6" t="s">
        <v>13708</v>
      </c>
      <c r="B1206" s="6"/>
      <c r="C1206" s="6" t="s">
        <v>7652</v>
      </c>
      <c r="D1206" s="6" t="str">
        <f t="shared" si="54"/>
        <v>ORD26003846</v>
      </c>
      <c r="E1206" s="10">
        <v>46272</v>
      </c>
      <c r="F1206" s="6" t="s">
        <v>12294</v>
      </c>
      <c r="G1206" s="6" t="s">
        <v>27</v>
      </c>
      <c r="H1206" s="8">
        <v>2897</v>
      </c>
      <c r="I1206" s="8">
        <v>46.35</v>
      </c>
      <c r="J1206" s="8">
        <v>8.34</v>
      </c>
      <c r="K1206" s="8">
        <v>2842.31</v>
      </c>
      <c r="L1206" s="10">
        <v>46274</v>
      </c>
      <c r="M1206" s="6" t="s">
        <v>13574</v>
      </c>
      <c r="N1206" s="6" t="str">
        <f>IF(COUNTIF($A$2:A1206,A1206)&gt;1,"DUP","OK")</f>
        <v>OK</v>
      </c>
      <c r="O1206" s="6" t="str">
        <f t="shared" si="55"/>
        <v>ORD26003846</v>
      </c>
      <c r="P1206" s="6" t="str">
        <f t="shared" si="56"/>
        <v>Sep</v>
      </c>
      <c r="Q1206" s="6"/>
      <c r="R1206" s="9"/>
      <c r="S1206" s="8"/>
      <c r="T1206" s="8"/>
      <c r="U1206" s="8"/>
      <c r="V1206" s="8"/>
      <c r="W1206" s="8"/>
      <c r="X1206" s="6"/>
      <c r="Y1206" s="6"/>
    </row>
    <row r="1207" spans="1:25" x14ac:dyDescent="0.3">
      <c r="A1207" s="6" t="s">
        <v>13709</v>
      </c>
      <c r="B1207" s="6"/>
      <c r="C1207" s="6" t="s">
        <v>7677</v>
      </c>
      <c r="D1207" s="6" t="str">
        <f t="shared" si="54"/>
        <v>ORD26003859</v>
      </c>
      <c r="E1207" s="10">
        <v>46272</v>
      </c>
      <c r="F1207" s="6" t="s">
        <v>12294</v>
      </c>
      <c r="G1207" s="6" t="s">
        <v>18</v>
      </c>
      <c r="H1207" s="8">
        <v>9798</v>
      </c>
      <c r="I1207" s="8">
        <v>29.39</v>
      </c>
      <c r="J1207" s="8">
        <v>5.29</v>
      </c>
      <c r="K1207" s="8">
        <v>9763.32</v>
      </c>
      <c r="L1207" s="10">
        <v>46274</v>
      </c>
      <c r="M1207" s="6" t="s">
        <v>13574</v>
      </c>
      <c r="N1207" s="6" t="str">
        <f>IF(COUNTIF($A$2:A1207,A1207)&gt;1,"DUP","OK")</f>
        <v>OK</v>
      </c>
      <c r="O1207" s="6" t="str">
        <f t="shared" si="55"/>
        <v>ORD26003859</v>
      </c>
      <c r="P1207" s="6" t="str">
        <f t="shared" si="56"/>
        <v>Sep</v>
      </c>
      <c r="Q1207" s="6"/>
      <c r="R1207" s="9"/>
      <c r="S1207" s="8"/>
      <c r="T1207" s="8"/>
      <c r="U1207" s="8"/>
      <c r="V1207" s="8"/>
      <c r="W1207" s="8"/>
      <c r="X1207" s="6"/>
      <c r="Y1207" s="6"/>
    </row>
    <row r="1208" spans="1:25" x14ac:dyDescent="0.3">
      <c r="A1208" s="6" t="s">
        <v>13710</v>
      </c>
      <c r="B1208" s="6"/>
      <c r="C1208" s="6" t="s">
        <v>7844</v>
      </c>
      <c r="D1208" s="6" t="str">
        <f t="shared" si="54"/>
        <v>ORD26003944</v>
      </c>
      <c r="E1208" s="10">
        <v>46272</v>
      </c>
      <c r="F1208" s="6" t="s">
        <v>12294</v>
      </c>
      <c r="G1208" s="6" t="s">
        <v>27</v>
      </c>
      <c r="H1208" s="8">
        <v>499</v>
      </c>
      <c r="I1208" s="8">
        <v>8.98</v>
      </c>
      <c r="J1208" s="8">
        <v>1.62</v>
      </c>
      <c r="K1208" s="8">
        <v>488.4</v>
      </c>
      <c r="L1208" s="10">
        <v>46274</v>
      </c>
      <c r="M1208" s="6" t="s">
        <v>13574</v>
      </c>
      <c r="N1208" s="6" t="str">
        <f>IF(COUNTIF($A$2:A1208,A1208)&gt;1,"DUP","OK")</f>
        <v>OK</v>
      </c>
      <c r="O1208" s="6" t="str">
        <f t="shared" si="55"/>
        <v>ORD26003944</v>
      </c>
      <c r="P1208" s="6" t="str">
        <f t="shared" si="56"/>
        <v>Sep</v>
      </c>
      <c r="Q1208" s="6"/>
      <c r="R1208" s="9"/>
      <c r="S1208" s="8"/>
      <c r="T1208" s="8"/>
      <c r="U1208" s="8"/>
      <c r="V1208" s="8"/>
      <c r="W1208" s="8"/>
      <c r="X1208" s="6"/>
      <c r="Y1208" s="6"/>
    </row>
    <row r="1209" spans="1:25" x14ac:dyDescent="0.3">
      <c r="A1209" s="6" t="s">
        <v>13711</v>
      </c>
      <c r="B1209" s="6"/>
      <c r="C1209" s="6" t="s">
        <v>8061</v>
      </c>
      <c r="D1209" s="6" t="str">
        <f t="shared" si="54"/>
        <v>ORD26004055</v>
      </c>
      <c r="E1209" s="10">
        <v>46272</v>
      </c>
      <c r="F1209" s="6" t="s">
        <v>12294</v>
      </c>
      <c r="G1209" s="6" t="s">
        <v>18</v>
      </c>
      <c r="H1209" s="8">
        <v>7999</v>
      </c>
      <c r="I1209" s="8">
        <v>24</v>
      </c>
      <c r="J1209" s="8">
        <v>4.32</v>
      </c>
      <c r="K1209" s="8">
        <v>7970.68</v>
      </c>
      <c r="L1209" s="10">
        <v>46274</v>
      </c>
      <c r="M1209" s="6" t="s">
        <v>13574</v>
      </c>
      <c r="N1209" s="6" t="str">
        <f>IF(COUNTIF($A$2:A1209,A1209)&gt;1,"DUP","OK")</f>
        <v>OK</v>
      </c>
      <c r="O1209" s="6" t="str">
        <f t="shared" si="55"/>
        <v>ORD26004055</v>
      </c>
      <c r="P1209" s="6" t="str">
        <f t="shared" si="56"/>
        <v>Sep</v>
      </c>
      <c r="Q1209" s="6"/>
      <c r="R1209" s="9"/>
      <c r="S1209" s="8"/>
      <c r="T1209" s="8"/>
      <c r="U1209" s="8"/>
      <c r="V1209" s="8"/>
      <c r="W1209" s="8"/>
      <c r="X1209" s="6"/>
      <c r="Y1209" s="6"/>
    </row>
    <row r="1210" spans="1:25" x14ac:dyDescent="0.3">
      <c r="A1210" s="6" t="s">
        <v>13712</v>
      </c>
      <c r="B1210" s="6"/>
      <c r="C1210" s="6" t="s">
        <v>8068</v>
      </c>
      <c r="D1210" s="6" t="str">
        <f t="shared" si="54"/>
        <v>ORD26004059</v>
      </c>
      <c r="E1210" s="10">
        <v>46272</v>
      </c>
      <c r="F1210" s="6" t="s">
        <v>12294</v>
      </c>
      <c r="G1210" s="6" t="s">
        <v>18</v>
      </c>
      <c r="H1210" s="8">
        <v>6497</v>
      </c>
      <c r="I1210" s="8">
        <v>19.489999999999998</v>
      </c>
      <c r="J1210" s="8">
        <v>3.51</v>
      </c>
      <c r="K1210" s="8">
        <v>6474</v>
      </c>
      <c r="L1210" s="10">
        <v>46274</v>
      </c>
      <c r="M1210" s="6" t="s">
        <v>13574</v>
      </c>
      <c r="N1210" s="6" t="str">
        <f>IF(COUNTIF($A$2:A1210,A1210)&gt;1,"DUP","OK")</f>
        <v>OK</v>
      </c>
      <c r="O1210" s="6" t="str">
        <f t="shared" si="55"/>
        <v>ORD26004059</v>
      </c>
      <c r="P1210" s="6" t="str">
        <f t="shared" si="56"/>
        <v>Sep</v>
      </c>
      <c r="Q1210" s="6"/>
      <c r="R1210" s="9"/>
      <c r="S1210" s="8"/>
      <c r="T1210" s="8"/>
      <c r="U1210" s="8"/>
      <c r="V1210" s="8"/>
      <c r="W1210" s="8"/>
      <c r="X1210" s="6"/>
      <c r="Y1210" s="6"/>
    </row>
    <row r="1211" spans="1:25" x14ac:dyDescent="0.3">
      <c r="A1211" s="6" t="s">
        <v>13713</v>
      </c>
      <c r="B1211" s="6"/>
      <c r="C1211" s="6" t="s">
        <v>8140</v>
      </c>
      <c r="D1211" s="6" t="str">
        <f t="shared" si="54"/>
        <v>ORD26004096</v>
      </c>
      <c r="E1211" s="10">
        <v>46272</v>
      </c>
      <c r="F1211" s="6" t="s">
        <v>12294</v>
      </c>
      <c r="G1211" s="6" t="s">
        <v>54</v>
      </c>
      <c r="H1211" s="8">
        <v>4999</v>
      </c>
      <c r="I1211" s="8">
        <v>84.98</v>
      </c>
      <c r="J1211" s="8">
        <v>15.3</v>
      </c>
      <c r="K1211" s="8">
        <v>4898.72</v>
      </c>
      <c r="L1211" s="10">
        <v>46274</v>
      </c>
      <c r="M1211" s="6" t="s">
        <v>13574</v>
      </c>
      <c r="N1211" s="6" t="str">
        <f>IF(COUNTIF($A$2:A1211,A1211)&gt;1,"DUP","OK")</f>
        <v>OK</v>
      </c>
      <c r="O1211" s="6" t="str">
        <f t="shared" si="55"/>
        <v>ORD26004096</v>
      </c>
      <c r="P1211" s="6" t="str">
        <f t="shared" si="56"/>
        <v>Sep</v>
      </c>
      <c r="Q1211" s="6"/>
      <c r="R1211" s="9"/>
      <c r="S1211" s="8"/>
      <c r="T1211" s="8"/>
      <c r="U1211" s="8"/>
      <c r="V1211" s="8"/>
      <c r="W1211" s="8"/>
      <c r="X1211" s="6"/>
      <c r="Y1211" s="6"/>
    </row>
    <row r="1212" spans="1:25" x14ac:dyDescent="0.3">
      <c r="A1212" s="6" t="s">
        <v>13714</v>
      </c>
      <c r="B1212" s="6"/>
      <c r="C1212" s="6" t="s">
        <v>8155</v>
      </c>
      <c r="D1212" s="6" t="str">
        <f t="shared" si="54"/>
        <v>ORD26004104</v>
      </c>
      <c r="E1212" s="10">
        <v>46272</v>
      </c>
      <c r="F1212" s="6" t="s">
        <v>12294</v>
      </c>
      <c r="G1212" s="6" t="s">
        <v>18</v>
      </c>
      <c r="H1212" s="8">
        <v>349</v>
      </c>
      <c r="I1212" s="8">
        <v>0</v>
      </c>
      <c r="J1212" s="8">
        <v>0</v>
      </c>
      <c r="K1212" s="8">
        <v>349</v>
      </c>
      <c r="L1212" s="10">
        <v>46274</v>
      </c>
      <c r="M1212" s="6" t="s">
        <v>13574</v>
      </c>
      <c r="N1212" s="6" t="str">
        <f>IF(COUNTIF($A$2:A1212,A1212)&gt;1,"DUP","OK")</f>
        <v>OK</v>
      </c>
      <c r="O1212" s="6" t="str">
        <f t="shared" si="55"/>
        <v>ORD26004104</v>
      </c>
      <c r="P1212" s="6" t="str">
        <f t="shared" si="56"/>
        <v>Sep</v>
      </c>
      <c r="Q1212" s="6"/>
      <c r="R1212" s="9"/>
      <c r="S1212" s="8"/>
      <c r="T1212" s="8"/>
      <c r="U1212" s="8"/>
      <c r="V1212" s="8"/>
      <c r="W1212" s="8"/>
      <c r="X1212" s="6"/>
      <c r="Y1212" s="6"/>
    </row>
    <row r="1213" spans="1:25" x14ac:dyDescent="0.3">
      <c r="A1213" s="6" t="s">
        <v>13715</v>
      </c>
      <c r="B1213" s="6"/>
      <c r="C1213" s="6" t="s">
        <v>8231</v>
      </c>
      <c r="D1213" s="6" t="str">
        <f t="shared" si="54"/>
        <v>ORD26004143</v>
      </c>
      <c r="E1213" s="10">
        <v>46272</v>
      </c>
      <c r="F1213" s="6" t="s">
        <v>12294</v>
      </c>
      <c r="G1213" s="6" t="s">
        <v>18</v>
      </c>
      <c r="H1213" s="8">
        <v>2999</v>
      </c>
      <c r="I1213" s="8">
        <v>9</v>
      </c>
      <c r="J1213" s="8">
        <v>1.62</v>
      </c>
      <c r="K1213" s="8">
        <v>2988.38</v>
      </c>
      <c r="L1213" s="10">
        <v>46274</v>
      </c>
      <c r="M1213" s="6" t="s">
        <v>13574</v>
      </c>
      <c r="N1213" s="6" t="str">
        <f>IF(COUNTIF($A$2:A1213,A1213)&gt;1,"DUP","OK")</f>
        <v>OK</v>
      </c>
      <c r="O1213" s="6" t="str">
        <f t="shared" si="55"/>
        <v>ORD26004143</v>
      </c>
      <c r="P1213" s="6" t="str">
        <f t="shared" si="56"/>
        <v>Sep</v>
      </c>
      <c r="Q1213" s="6"/>
      <c r="R1213" s="9"/>
      <c r="S1213" s="8"/>
      <c r="T1213" s="8"/>
      <c r="U1213" s="8"/>
      <c r="V1213" s="8"/>
      <c r="W1213" s="8"/>
      <c r="X1213" s="6"/>
      <c r="Y1213" s="6"/>
    </row>
    <row r="1214" spans="1:25" x14ac:dyDescent="0.3">
      <c r="A1214" s="6" t="s">
        <v>13716</v>
      </c>
      <c r="B1214" s="6"/>
      <c r="C1214" s="6" t="s">
        <v>8378</v>
      </c>
      <c r="D1214" s="6" t="str">
        <f t="shared" si="54"/>
        <v>ORD26004219</v>
      </c>
      <c r="E1214" s="10">
        <v>46272</v>
      </c>
      <c r="F1214" s="6" t="s">
        <v>12294</v>
      </c>
      <c r="G1214" s="6" t="s">
        <v>43</v>
      </c>
      <c r="H1214" s="8">
        <v>11797</v>
      </c>
      <c r="I1214" s="8">
        <v>106.17</v>
      </c>
      <c r="J1214" s="8">
        <v>19.11</v>
      </c>
      <c r="K1214" s="8">
        <v>11671.72</v>
      </c>
      <c r="L1214" s="10">
        <v>46274</v>
      </c>
      <c r="M1214" s="6" t="s">
        <v>13574</v>
      </c>
      <c r="N1214" s="6" t="str">
        <f>IF(COUNTIF($A$2:A1214,A1214)&gt;1,"DUP","OK")</f>
        <v>OK</v>
      </c>
      <c r="O1214" s="6" t="str">
        <f t="shared" si="55"/>
        <v>ORD26004219</v>
      </c>
      <c r="P1214" s="6" t="str">
        <f t="shared" si="56"/>
        <v>Sep</v>
      </c>
      <c r="Q1214" s="6"/>
      <c r="R1214" s="9"/>
      <c r="S1214" s="8"/>
      <c r="T1214" s="8"/>
      <c r="U1214" s="8"/>
      <c r="V1214" s="8"/>
      <c r="W1214" s="8"/>
      <c r="X1214" s="6"/>
      <c r="Y1214" s="6"/>
    </row>
    <row r="1215" spans="1:25" x14ac:dyDescent="0.3">
      <c r="A1215" s="6" t="s">
        <v>13717</v>
      </c>
      <c r="B1215" s="6"/>
      <c r="C1215" s="6" t="s">
        <v>13718</v>
      </c>
      <c r="D1215" s="6" t="str">
        <f t="shared" si="54"/>
        <v>ORD26004375</v>
      </c>
      <c r="E1215" s="10">
        <v>46272</v>
      </c>
      <c r="F1215" s="6" t="s">
        <v>12294</v>
      </c>
      <c r="G1215" s="6" t="s">
        <v>54</v>
      </c>
      <c r="H1215" s="8">
        <v>3499</v>
      </c>
      <c r="I1215" s="8">
        <v>59.48</v>
      </c>
      <c r="J1215" s="8">
        <v>10.71</v>
      </c>
      <c r="K1215" s="8">
        <v>3428.81</v>
      </c>
      <c r="L1215" s="10">
        <v>46274</v>
      </c>
      <c r="M1215" s="6" t="s">
        <v>13574</v>
      </c>
      <c r="N1215" s="6" t="str">
        <f>IF(COUNTIF($A$2:A1215,A1215)&gt;1,"DUP","OK")</f>
        <v>OK</v>
      </c>
      <c r="O1215" s="6" t="str">
        <f t="shared" si="55"/>
        <v>ORD26004375</v>
      </c>
      <c r="P1215" s="6" t="str">
        <f t="shared" si="56"/>
        <v>Sep</v>
      </c>
      <c r="Q1215" s="6"/>
      <c r="R1215" s="9"/>
      <c r="S1215" s="8"/>
      <c r="T1215" s="8"/>
      <c r="U1215" s="8"/>
      <c r="V1215" s="8"/>
      <c r="W1215" s="8"/>
      <c r="X1215" s="6"/>
      <c r="Y1215" s="6"/>
    </row>
    <row r="1216" spans="1:25" x14ac:dyDescent="0.3">
      <c r="A1216" s="6" t="s">
        <v>13719</v>
      </c>
      <c r="B1216" s="6"/>
      <c r="C1216" s="6" t="s">
        <v>8781</v>
      </c>
      <c r="D1216" s="6" t="str">
        <f t="shared" si="54"/>
        <v>ORD26004424</v>
      </c>
      <c r="E1216" s="10">
        <v>46272</v>
      </c>
      <c r="F1216" s="6" t="s">
        <v>12294</v>
      </c>
      <c r="G1216" s="6" t="s">
        <v>18</v>
      </c>
      <c r="H1216" s="8">
        <v>1499</v>
      </c>
      <c r="I1216" s="8">
        <v>0</v>
      </c>
      <c r="J1216" s="8">
        <v>0</v>
      </c>
      <c r="K1216" s="8">
        <v>1499</v>
      </c>
      <c r="L1216" s="10">
        <v>46274</v>
      </c>
      <c r="M1216" s="6" t="s">
        <v>13574</v>
      </c>
      <c r="N1216" s="6" t="str">
        <f>IF(COUNTIF($A$2:A1216,A1216)&gt;1,"DUP","OK")</f>
        <v>OK</v>
      </c>
      <c r="O1216" s="6" t="str">
        <f t="shared" si="55"/>
        <v>ORD26004424</v>
      </c>
      <c r="P1216" s="6" t="str">
        <f t="shared" si="56"/>
        <v>Sep</v>
      </c>
      <c r="Q1216" s="6"/>
      <c r="R1216" s="9"/>
      <c r="S1216" s="8"/>
      <c r="T1216" s="8"/>
      <c r="U1216" s="8"/>
      <c r="V1216" s="8"/>
      <c r="W1216" s="8"/>
      <c r="X1216" s="6"/>
      <c r="Y1216" s="6"/>
    </row>
    <row r="1217" spans="1:25" x14ac:dyDescent="0.3">
      <c r="A1217" s="6" t="s">
        <v>13720</v>
      </c>
      <c r="B1217" s="6"/>
      <c r="C1217" s="6" t="s">
        <v>8782</v>
      </c>
      <c r="D1217" s="6" t="str">
        <f t="shared" si="54"/>
        <v>ORD26004425</v>
      </c>
      <c r="E1217" s="10">
        <v>46272</v>
      </c>
      <c r="F1217" s="6" t="s">
        <v>12294</v>
      </c>
      <c r="G1217" s="6" t="s">
        <v>18</v>
      </c>
      <c r="H1217" s="8">
        <v>2499</v>
      </c>
      <c r="I1217" s="8">
        <v>7.5</v>
      </c>
      <c r="J1217" s="8">
        <v>1.35</v>
      </c>
      <c r="K1217" s="8">
        <v>2490.15</v>
      </c>
      <c r="L1217" s="10">
        <v>46274</v>
      </c>
      <c r="M1217" s="6" t="s">
        <v>13574</v>
      </c>
      <c r="N1217" s="6" t="str">
        <f>IF(COUNTIF($A$2:A1217,A1217)&gt;1,"DUP","OK")</f>
        <v>OK</v>
      </c>
      <c r="O1217" s="6" t="str">
        <f t="shared" si="55"/>
        <v>ORD26004425</v>
      </c>
      <c r="P1217" s="6" t="str">
        <f t="shared" si="56"/>
        <v>Sep</v>
      </c>
      <c r="Q1217" s="6"/>
      <c r="R1217" s="9"/>
      <c r="S1217" s="8"/>
      <c r="T1217" s="8"/>
      <c r="U1217" s="8"/>
      <c r="V1217" s="8"/>
      <c r="W1217" s="8"/>
      <c r="X1217" s="6"/>
      <c r="Y1217" s="6"/>
    </row>
    <row r="1218" spans="1:25" x14ac:dyDescent="0.3">
      <c r="A1218" s="6" t="s">
        <v>13721</v>
      </c>
      <c r="B1218" s="6"/>
      <c r="C1218" s="6" t="s">
        <v>13722</v>
      </c>
      <c r="D1218" s="6" t="str">
        <f t="shared" ref="D1218:D1281" si="57">UPPER(SUBSTITUTE(TRIM(C1218),"-",""))</f>
        <v>ORD26004444</v>
      </c>
      <c r="E1218" s="10">
        <v>46272</v>
      </c>
      <c r="F1218" s="6" t="s">
        <v>12294</v>
      </c>
      <c r="G1218" s="6" t="s">
        <v>18</v>
      </c>
      <c r="H1218" s="8">
        <v>4999</v>
      </c>
      <c r="I1218" s="8">
        <v>15</v>
      </c>
      <c r="J1218" s="8">
        <v>2.7</v>
      </c>
      <c r="K1218" s="8">
        <v>4981.3</v>
      </c>
      <c r="L1218" s="10">
        <v>46274</v>
      </c>
      <c r="M1218" s="6" t="s">
        <v>13574</v>
      </c>
      <c r="N1218" s="6" t="str">
        <f>IF(COUNTIF($A$2:A1218,A1218)&gt;1,"DUP","OK")</f>
        <v>OK</v>
      </c>
      <c r="O1218" s="6" t="str">
        <f t="shared" ref="O1218:O1281" si="58">IF(F1218="REFUND",INDEX($D$2:$D$5743,MATCH(B1218,$A$2:$A$5743,0)),D1218)</f>
        <v>ORD26004444</v>
      </c>
      <c r="P1218" s="6" t="str">
        <f t="shared" ref="P1218:P1281" si="59">IF(L1218&gt;DATE(2026,9,30),"Oct-Due","Sep")</f>
        <v>Sep</v>
      </c>
      <c r="Q1218" s="6"/>
      <c r="R1218" s="9"/>
      <c r="S1218" s="8"/>
      <c r="T1218" s="8"/>
      <c r="U1218" s="8"/>
      <c r="V1218" s="8"/>
      <c r="W1218" s="8"/>
      <c r="X1218" s="6"/>
      <c r="Y1218" s="6"/>
    </row>
    <row r="1219" spans="1:25" x14ac:dyDescent="0.3">
      <c r="A1219" s="6" t="s">
        <v>13723</v>
      </c>
      <c r="B1219" s="6"/>
      <c r="C1219" s="6" t="s">
        <v>8971</v>
      </c>
      <c r="D1219" s="6" t="str">
        <f t="shared" si="57"/>
        <v>ORD26004522</v>
      </c>
      <c r="E1219" s="10">
        <v>46272</v>
      </c>
      <c r="F1219" s="6" t="s">
        <v>12294</v>
      </c>
      <c r="G1219" s="6" t="s">
        <v>27</v>
      </c>
      <c r="H1219" s="8">
        <v>3499</v>
      </c>
      <c r="I1219" s="8">
        <v>55.98</v>
      </c>
      <c r="J1219" s="8">
        <v>10.08</v>
      </c>
      <c r="K1219" s="8">
        <v>3432.94</v>
      </c>
      <c r="L1219" s="10">
        <v>46274</v>
      </c>
      <c r="M1219" s="6" t="s">
        <v>13574</v>
      </c>
      <c r="N1219" s="6" t="str">
        <f>IF(COUNTIF($A$2:A1219,A1219)&gt;1,"DUP","OK")</f>
        <v>OK</v>
      </c>
      <c r="O1219" s="6" t="str">
        <f t="shared" si="58"/>
        <v>ORD26004522</v>
      </c>
      <c r="P1219" s="6" t="str">
        <f t="shared" si="59"/>
        <v>Sep</v>
      </c>
      <c r="Q1219" s="6"/>
      <c r="R1219" s="9"/>
      <c r="S1219" s="8"/>
      <c r="T1219" s="8"/>
      <c r="U1219" s="8"/>
      <c r="V1219" s="8"/>
      <c r="W1219" s="8"/>
      <c r="X1219" s="6"/>
      <c r="Y1219" s="6"/>
    </row>
    <row r="1220" spans="1:25" x14ac:dyDescent="0.3">
      <c r="A1220" s="6" t="s">
        <v>13724</v>
      </c>
      <c r="B1220" s="6"/>
      <c r="C1220" s="6" t="s">
        <v>9157</v>
      </c>
      <c r="D1220" s="6" t="str">
        <f t="shared" si="57"/>
        <v>ORD26004616</v>
      </c>
      <c r="E1220" s="10">
        <v>46272</v>
      </c>
      <c r="F1220" s="6" t="s">
        <v>12294</v>
      </c>
      <c r="G1220" s="6" t="s">
        <v>18</v>
      </c>
      <c r="H1220" s="8">
        <v>1798</v>
      </c>
      <c r="I1220" s="8">
        <v>0</v>
      </c>
      <c r="J1220" s="8">
        <v>0</v>
      </c>
      <c r="K1220" s="8">
        <v>1798</v>
      </c>
      <c r="L1220" s="10">
        <v>46274</v>
      </c>
      <c r="M1220" s="6" t="s">
        <v>13574</v>
      </c>
      <c r="N1220" s="6" t="str">
        <f>IF(COUNTIF($A$2:A1220,A1220)&gt;1,"DUP","OK")</f>
        <v>OK</v>
      </c>
      <c r="O1220" s="6" t="str">
        <f t="shared" si="58"/>
        <v>ORD26004616</v>
      </c>
      <c r="P1220" s="6" t="str">
        <f t="shared" si="59"/>
        <v>Sep</v>
      </c>
      <c r="Q1220" s="6"/>
      <c r="R1220" s="9"/>
      <c r="S1220" s="8"/>
      <c r="T1220" s="8"/>
      <c r="U1220" s="8"/>
      <c r="V1220" s="8"/>
      <c r="W1220" s="8"/>
      <c r="X1220" s="6"/>
      <c r="Y1220" s="6"/>
    </row>
    <row r="1221" spans="1:25" x14ac:dyDescent="0.3">
      <c r="A1221" s="6" t="s">
        <v>13725</v>
      </c>
      <c r="B1221" s="6"/>
      <c r="C1221" s="6" t="s">
        <v>9163</v>
      </c>
      <c r="D1221" s="6" t="str">
        <f t="shared" si="57"/>
        <v>ORD26004619</v>
      </c>
      <c r="E1221" s="10">
        <v>46272</v>
      </c>
      <c r="F1221" s="6" t="s">
        <v>12294</v>
      </c>
      <c r="G1221" s="6" t="s">
        <v>27</v>
      </c>
      <c r="H1221" s="8">
        <v>11497</v>
      </c>
      <c r="I1221" s="8">
        <v>183.95</v>
      </c>
      <c r="J1221" s="8">
        <v>33.11</v>
      </c>
      <c r="K1221" s="8">
        <v>11279.94</v>
      </c>
      <c r="L1221" s="10">
        <v>46274</v>
      </c>
      <c r="M1221" s="6" t="s">
        <v>13574</v>
      </c>
      <c r="N1221" s="6" t="str">
        <f>IF(COUNTIF($A$2:A1221,A1221)&gt;1,"DUP","OK")</f>
        <v>OK</v>
      </c>
      <c r="O1221" s="6" t="str">
        <f t="shared" si="58"/>
        <v>ORD26004619</v>
      </c>
      <c r="P1221" s="6" t="str">
        <f t="shared" si="59"/>
        <v>Sep</v>
      </c>
      <c r="Q1221" s="6"/>
      <c r="R1221" s="9"/>
      <c r="S1221" s="8"/>
      <c r="T1221" s="8"/>
      <c r="U1221" s="8"/>
      <c r="V1221" s="8"/>
      <c r="W1221" s="8"/>
      <c r="X1221" s="6"/>
      <c r="Y1221" s="6"/>
    </row>
    <row r="1222" spans="1:25" x14ac:dyDescent="0.3">
      <c r="A1222" s="6" t="s">
        <v>13726</v>
      </c>
      <c r="B1222" s="6"/>
      <c r="C1222" s="6" t="s">
        <v>9167</v>
      </c>
      <c r="D1222" s="6" t="str">
        <f t="shared" si="57"/>
        <v>ORD26004621</v>
      </c>
      <c r="E1222" s="10">
        <v>46272</v>
      </c>
      <c r="F1222" s="6" t="s">
        <v>12294</v>
      </c>
      <c r="G1222" s="6" t="s">
        <v>54</v>
      </c>
      <c r="H1222" s="8">
        <v>6597</v>
      </c>
      <c r="I1222" s="8">
        <v>112.15</v>
      </c>
      <c r="J1222" s="8">
        <v>20.190000000000001</v>
      </c>
      <c r="K1222" s="8">
        <v>6464.66</v>
      </c>
      <c r="L1222" s="10">
        <v>46274</v>
      </c>
      <c r="M1222" s="6" t="s">
        <v>13574</v>
      </c>
      <c r="N1222" s="6" t="str">
        <f>IF(COUNTIF($A$2:A1222,A1222)&gt;1,"DUP","OK")</f>
        <v>OK</v>
      </c>
      <c r="O1222" s="6" t="str">
        <f t="shared" si="58"/>
        <v>ORD26004621</v>
      </c>
      <c r="P1222" s="6" t="str">
        <f t="shared" si="59"/>
        <v>Sep</v>
      </c>
      <c r="Q1222" s="6"/>
      <c r="R1222" s="9"/>
      <c r="S1222" s="8"/>
      <c r="T1222" s="8"/>
      <c r="U1222" s="8"/>
      <c r="V1222" s="8"/>
      <c r="W1222" s="8"/>
      <c r="X1222" s="6"/>
      <c r="Y1222" s="6"/>
    </row>
    <row r="1223" spans="1:25" x14ac:dyDescent="0.3">
      <c r="A1223" s="6" t="s">
        <v>13727</v>
      </c>
      <c r="B1223" s="6"/>
      <c r="C1223" s="6" t="s">
        <v>13728</v>
      </c>
      <c r="D1223" s="6" t="str">
        <f t="shared" si="57"/>
        <v>ORD26004651</v>
      </c>
      <c r="E1223" s="10">
        <v>46272</v>
      </c>
      <c r="F1223" s="6" t="s">
        <v>12294</v>
      </c>
      <c r="G1223" s="6" t="s">
        <v>18</v>
      </c>
      <c r="H1223" s="8">
        <v>5298</v>
      </c>
      <c r="I1223" s="8">
        <v>15.89</v>
      </c>
      <c r="J1223" s="8">
        <v>2.86</v>
      </c>
      <c r="K1223" s="8">
        <v>5279.25</v>
      </c>
      <c r="L1223" s="10">
        <v>46274</v>
      </c>
      <c r="M1223" s="6" t="s">
        <v>13574</v>
      </c>
      <c r="N1223" s="6" t="str">
        <f>IF(COUNTIF($A$2:A1223,A1223)&gt;1,"DUP","OK")</f>
        <v>OK</v>
      </c>
      <c r="O1223" s="6" t="str">
        <f t="shared" si="58"/>
        <v>ORD26004651</v>
      </c>
      <c r="P1223" s="6" t="str">
        <f t="shared" si="59"/>
        <v>Sep</v>
      </c>
      <c r="Q1223" s="6"/>
      <c r="R1223" s="9"/>
      <c r="S1223" s="8"/>
      <c r="T1223" s="8"/>
      <c r="U1223" s="8"/>
      <c r="V1223" s="8"/>
      <c r="W1223" s="8"/>
      <c r="X1223" s="6"/>
      <c r="Y1223" s="6"/>
    </row>
    <row r="1224" spans="1:25" x14ac:dyDescent="0.3">
      <c r="A1224" s="6" t="s">
        <v>13729</v>
      </c>
      <c r="B1224" s="6"/>
      <c r="C1224" s="6" t="s">
        <v>9304</v>
      </c>
      <c r="D1224" s="6" t="str">
        <f t="shared" si="57"/>
        <v>ORD26004692</v>
      </c>
      <c r="E1224" s="10">
        <v>46272</v>
      </c>
      <c r="F1224" s="6" t="s">
        <v>12294</v>
      </c>
      <c r="G1224" s="6" t="s">
        <v>18</v>
      </c>
      <c r="H1224" s="8">
        <v>599</v>
      </c>
      <c r="I1224" s="8">
        <v>0</v>
      </c>
      <c r="J1224" s="8">
        <v>0</v>
      </c>
      <c r="K1224" s="8">
        <v>599</v>
      </c>
      <c r="L1224" s="10">
        <v>46274</v>
      </c>
      <c r="M1224" s="6" t="s">
        <v>13574</v>
      </c>
      <c r="N1224" s="6" t="str">
        <f>IF(COUNTIF($A$2:A1224,A1224)&gt;1,"DUP","OK")</f>
        <v>OK</v>
      </c>
      <c r="O1224" s="6" t="str">
        <f t="shared" si="58"/>
        <v>ORD26004692</v>
      </c>
      <c r="P1224" s="6" t="str">
        <f t="shared" si="59"/>
        <v>Sep</v>
      </c>
      <c r="Q1224" s="6"/>
      <c r="R1224" s="9"/>
      <c r="S1224" s="8"/>
      <c r="T1224" s="8"/>
      <c r="U1224" s="8"/>
      <c r="V1224" s="8"/>
      <c r="W1224" s="8"/>
      <c r="X1224" s="6"/>
      <c r="Y1224" s="6"/>
    </row>
    <row r="1225" spans="1:25" x14ac:dyDescent="0.3">
      <c r="A1225" s="6" t="s">
        <v>13730</v>
      </c>
      <c r="B1225" s="6"/>
      <c r="C1225" s="6" t="s">
        <v>9425</v>
      </c>
      <c r="D1225" s="6" t="str">
        <f t="shared" si="57"/>
        <v>ORD26004755</v>
      </c>
      <c r="E1225" s="10">
        <v>46272</v>
      </c>
      <c r="F1225" s="6" t="s">
        <v>12294</v>
      </c>
      <c r="G1225" s="6" t="s">
        <v>18</v>
      </c>
      <c r="H1225" s="8">
        <v>1998</v>
      </c>
      <c r="I1225" s="8">
        <v>0</v>
      </c>
      <c r="J1225" s="8">
        <v>0</v>
      </c>
      <c r="K1225" s="8">
        <v>1998</v>
      </c>
      <c r="L1225" s="10">
        <v>46274</v>
      </c>
      <c r="M1225" s="6" t="s">
        <v>13574</v>
      </c>
      <c r="N1225" s="6" t="str">
        <f>IF(COUNTIF($A$2:A1225,A1225)&gt;1,"DUP","OK")</f>
        <v>OK</v>
      </c>
      <c r="O1225" s="6" t="str">
        <f t="shared" si="58"/>
        <v>ORD26004755</v>
      </c>
      <c r="P1225" s="6" t="str">
        <f t="shared" si="59"/>
        <v>Sep</v>
      </c>
      <c r="Q1225" s="6"/>
      <c r="R1225" s="9"/>
      <c r="S1225" s="8"/>
      <c r="T1225" s="8"/>
      <c r="U1225" s="8"/>
      <c r="V1225" s="8"/>
      <c r="W1225" s="8"/>
      <c r="X1225" s="6"/>
      <c r="Y1225" s="6"/>
    </row>
    <row r="1226" spans="1:25" x14ac:dyDescent="0.3">
      <c r="A1226" s="6" t="s">
        <v>13731</v>
      </c>
      <c r="B1226" s="6"/>
      <c r="C1226" s="6" t="s">
        <v>9541</v>
      </c>
      <c r="D1226" s="6" t="str">
        <f t="shared" si="57"/>
        <v>ORD26004815</v>
      </c>
      <c r="E1226" s="10">
        <v>46272</v>
      </c>
      <c r="F1226" s="6" t="s">
        <v>12294</v>
      </c>
      <c r="G1226" s="6" t="s">
        <v>27</v>
      </c>
      <c r="H1226" s="8">
        <v>5798</v>
      </c>
      <c r="I1226" s="8">
        <v>92.77</v>
      </c>
      <c r="J1226" s="8">
        <v>16.7</v>
      </c>
      <c r="K1226" s="8">
        <v>5688.53</v>
      </c>
      <c r="L1226" s="10">
        <v>46274</v>
      </c>
      <c r="M1226" s="6" t="s">
        <v>13574</v>
      </c>
      <c r="N1226" s="6" t="str">
        <f>IF(COUNTIF($A$2:A1226,A1226)&gt;1,"DUP","OK")</f>
        <v>OK</v>
      </c>
      <c r="O1226" s="6" t="str">
        <f t="shared" si="58"/>
        <v>ORD26004815</v>
      </c>
      <c r="P1226" s="6" t="str">
        <f t="shared" si="59"/>
        <v>Sep</v>
      </c>
      <c r="Q1226" s="6"/>
      <c r="R1226" s="9"/>
      <c r="S1226" s="8"/>
      <c r="T1226" s="8"/>
      <c r="U1226" s="8"/>
      <c r="V1226" s="8"/>
      <c r="W1226" s="8"/>
      <c r="X1226" s="6"/>
      <c r="Y1226" s="6"/>
    </row>
    <row r="1227" spans="1:25" x14ac:dyDescent="0.3">
      <c r="A1227" s="6" t="s">
        <v>13732</v>
      </c>
      <c r="B1227" s="6"/>
      <c r="C1227" s="6" t="s">
        <v>9590</v>
      </c>
      <c r="D1227" s="6" t="str">
        <f t="shared" si="57"/>
        <v>ORD26004840</v>
      </c>
      <c r="E1227" s="10">
        <v>46272</v>
      </c>
      <c r="F1227" s="6" t="s">
        <v>12294</v>
      </c>
      <c r="G1227" s="6" t="s">
        <v>18</v>
      </c>
      <c r="H1227" s="8">
        <v>6097</v>
      </c>
      <c r="I1227" s="8">
        <v>18.29</v>
      </c>
      <c r="J1227" s="8">
        <v>3.29</v>
      </c>
      <c r="K1227" s="8">
        <v>6075.42</v>
      </c>
      <c r="L1227" s="10">
        <v>46274</v>
      </c>
      <c r="M1227" s="6" t="s">
        <v>13574</v>
      </c>
      <c r="N1227" s="6" t="str">
        <f>IF(COUNTIF($A$2:A1227,A1227)&gt;1,"DUP","OK")</f>
        <v>OK</v>
      </c>
      <c r="O1227" s="6" t="str">
        <f t="shared" si="58"/>
        <v>ORD26004840</v>
      </c>
      <c r="P1227" s="6" t="str">
        <f t="shared" si="59"/>
        <v>Sep</v>
      </c>
      <c r="Q1227" s="6"/>
      <c r="R1227" s="9"/>
      <c r="S1227" s="8"/>
      <c r="T1227" s="8"/>
      <c r="U1227" s="8"/>
      <c r="V1227" s="8"/>
      <c r="W1227" s="8"/>
      <c r="X1227" s="6"/>
      <c r="Y1227" s="6"/>
    </row>
    <row r="1228" spans="1:25" x14ac:dyDescent="0.3">
      <c r="A1228" s="6" t="s">
        <v>13733</v>
      </c>
      <c r="B1228" s="6"/>
      <c r="C1228" s="6" t="s">
        <v>9731</v>
      </c>
      <c r="D1228" s="6" t="str">
        <f t="shared" si="57"/>
        <v>ORD26004914</v>
      </c>
      <c r="E1228" s="10">
        <v>46272</v>
      </c>
      <c r="F1228" s="6" t="s">
        <v>12294</v>
      </c>
      <c r="G1228" s="6" t="s">
        <v>18</v>
      </c>
      <c r="H1228" s="8">
        <v>3499</v>
      </c>
      <c r="I1228" s="8">
        <v>10.5</v>
      </c>
      <c r="J1228" s="8">
        <v>1.89</v>
      </c>
      <c r="K1228" s="8">
        <v>3486.61</v>
      </c>
      <c r="L1228" s="10">
        <v>46274</v>
      </c>
      <c r="M1228" s="6" t="s">
        <v>13574</v>
      </c>
      <c r="N1228" s="6" t="str">
        <f>IF(COUNTIF($A$2:A1228,A1228)&gt;1,"DUP","OK")</f>
        <v>OK</v>
      </c>
      <c r="O1228" s="6" t="str">
        <f t="shared" si="58"/>
        <v>ORD26004914</v>
      </c>
      <c r="P1228" s="6" t="str">
        <f t="shared" si="59"/>
        <v>Sep</v>
      </c>
      <c r="Q1228" s="6"/>
      <c r="R1228" s="9"/>
      <c r="S1228" s="8"/>
      <c r="T1228" s="8"/>
      <c r="U1228" s="8"/>
      <c r="V1228" s="8"/>
      <c r="W1228" s="8"/>
      <c r="X1228" s="6"/>
      <c r="Y1228" s="6"/>
    </row>
    <row r="1229" spans="1:25" x14ac:dyDescent="0.3">
      <c r="A1229" s="6" t="s">
        <v>13734</v>
      </c>
      <c r="B1229" s="6"/>
      <c r="C1229" s="6" t="s">
        <v>9741</v>
      </c>
      <c r="D1229" s="6" t="str">
        <f t="shared" si="57"/>
        <v>ORD26004919</v>
      </c>
      <c r="E1229" s="10">
        <v>46272</v>
      </c>
      <c r="F1229" s="6" t="s">
        <v>12294</v>
      </c>
      <c r="G1229" s="6" t="s">
        <v>18</v>
      </c>
      <c r="H1229" s="8">
        <v>499</v>
      </c>
      <c r="I1229" s="8">
        <v>0</v>
      </c>
      <c r="J1229" s="8">
        <v>0</v>
      </c>
      <c r="K1229" s="8">
        <v>499</v>
      </c>
      <c r="L1229" s="10">
        <v>46274</v>
      </c>
      <c r="M1229" s="6" t="s">
        <v>13574</v>
      </c>
      <c r="N1229" s="6" t="str">
        <f>IF(COUNTIF($A$2:A1229,A1229)&gt;1,"DUP","OK")</f>
        <v>OK</v>
      </c>
      <c r="O1229" s="6" t="str">
        <f t="shared" si="58"/>
        <v>ORD26004919</v>
      </c>
      <c r="P1229" s="6" t="str">
        <f t="shared" si="59"/>
        <v>Sep</v>
      </c>
      <c r="Q1229" s="6"/>
      <c r="R1229" s="9"/>
      <c r="S1229" s="8"/>
      <c r="T1229" s="8"/>
      <c r="U1229" s="8"/>
      <c r="V1229" s="8"/>
      <c r="W1229" s="8"/>
      <c r="X1229" s="6"/>
      <c r="Y1229" s="6"/>
    </row>
    <row r="1230" spans="1:25" x14ac:dyDescent="0.3">
      <c r="A1230" s="6" t="s">
        <v>13735</v>
      </c>
      <c r="B1230" s="6"/>
      <c r="C1230" s="6" t="s">
        <v>9872</v>
      </c>
      <c r="D1230" s="6" t="str">
        <f t="shared" si="57"/>
        <v>ORD26004986</v>
      </c>
      <c r="E1230" s="10">
        <v>46272</v>
      </c>
      <c r="F1230" s="6" t="s">
        <v>12294</v>
      </c>
      <c r="G1230" s="6" t="s">
        <v>18</v>
      </c>
      <c r="H1230" s="8">
        <v>1799</v>
      </c>
      <c r="I1230" s="8">
        <v>0</v>
      </c>
      <c r="J1230" s="8">
        <v>0</v>
      </c>
      <c r="K1230" s="8">
        <v>1799</v>
      </c>
      <c r="L1230" s="10">
        <v>46274</v>
      </c>
      <c r="M1230" s="6" t="s">
        <v>13574</v>
      </c>
      <c r="N1230" s="6" t="str">
        <f>IF(COUNTIF($A$2:A1230,A1230)&gt;1,"DUP","OK")</f>
        <v>OK</v>
      </c>
      <c r="O1230" s="6" t="str">
        <f t="shared" si="58"/>
        <v>ORD26004986</v>
      </c>
      <c r="P1230" s="6" t="str">
        <f t="shared" si="59"/>
        <v>Sep</v>
      </c>
      <c r="Q1230" s="6"/>
      <c r="R1230" s="9"/>
      <c r="S1230" s="8"/>
      <c r="T1230" s="8"/>
      <c r="U1230" s="8"/>
      <c r="V1230" s="8"/>
      <c r="W1230" s="8"/>
      <c r="X1230" s="6"/>
      <c r="Y1230" s="6"/>
    </row>
    <row r="1231" spans="1:25" x14ac:dyDescent="0.3">
      <c r="A1231" s="6" t="s">
        <v>13736</v>
      </c>
      <c r="B1231" s="6"/>
      <c r="C1231" s="6" t="s">
        <v>9933</v>
      </c>
      <c r="D1231" s="6" t="str">
        <f t="shared" si="57"/>
        <v>ORD26005018</v>
      </c>
      <c r="E1231" s="10">
        <v>46272</v>
      </c>
      <c r="F1231" s="6" t="s">
        <v>12294</v>
      </c>
      <c r="G1231" s="6" t="s">
        <v>43</v>
      </c>
      <c r="H1231" s="8">
        <v>3798</v>
      </c>
      <c r="I1231" s="8">
        <v>45.58</v>
      </c>
      <c r="J1231" s="8">
        <v>8.1999999999999993</v>
      </c>
      <c r="K1231" s="8">
        <v>3744.22</v>
      </c>
      <c r="L1231" s="10">
        <v>46274</v>
      </c>
      <c r="M1231" s="6" t="s">
        <v>13574</v>
      </c>
      <c r="N1231" s="6" t="str">
        <f>IF(COUNTIF($A$2:A1231,A1231)&gt;1,"DUP","OK")</f>
        <v>OK</v>
      </c>
      <c r="O1231" s="6" t="str">
        <f t="shared" si="58"/>
        <v>ORD26005018</v>
      </c>
      <c r="P1231" s="6" t="str">
        <f t="shared" si="59"/>
        <v>Sep</v>
      </c>
      <c r="Q1231" s="6"/>
      <c r="R1231" s="9"/>
      <c r="S1231" s="8"/>
      <c r="T1231" s="8"/>
      <c r="U1231" s="8"/>
      <c r="V1231" s="8"/>
      <c r="W1231" s="8"/>
      <c r="X1231" s="6"/>
      <c r="Y1231" s="6"/>
    </row>
    <row r="1232" spans="1:25" x14ac:dyDescent="0.3">
      <c r="A1232" s="6" t="s">
        <v>13737</v>
      </c>
      <c r="B1232" s="6"/>
      <c r="C1232" s="6" t="s">
        <v>10094</v>
      </c>
      <c r="D1232" s="6" t="str">
        <f t="shared" si="57"/>
        <v>ORD26005102</v>
      </c>
      <c r="E1232" s="10">
        <v>46272</v>
      </c>
      <c r="F1232" s="6" t="s">
        <v>12294</v>
      </c>
      <c r="G1232" s="6" t="s">
        <v>18</v>
      </c>
      <c r="H1232" s="8">
        <v>4999</v>
      </c>
      <c r="I1232" s="8">
        <v>15</v>
      </c>
      <c r="J1232" s="8">
        <v>2.7</v>
      </c>
      <c r="K1232" s="8">
        <v>4981.3</v>
      </c>
      <c r="L1232" s="10">
        <v>46274</v>
      </c>
      <c r="M1232" s="6" t="s">
        <v>13574</v>
      </c>
      <c r="N1232" s="6" t="str">
        <f>IF(COUNTIF($A$2:A1232,A1232)&gt;1,"DUP","OK")</f>
        <v>OK</v>
      </c>
      <c r="O1232" s="6" t="str">
        <f t="shared" si="58"/>
        <v>ORD26005102</v>
      </c>
      <c r="P1232" s="6" t="str">
        <f t="shared" si="59"/>
        <v>Sep</v>
      </c>
      <c r="Q1232" s="6"/>
      <c r="R1232" s="9"/>
      <c r="S1232" s="8"/>
      <c r="T1232" s="8"/>
      <c r="U1232" s="8"/>
      <c r="V1232" s="8"/>
      <c r="W1232" s="8"/>
      <c r="X1232" s="6"/>
      <c r="Y1232" s="6"/>
    </row>
    <row r="1233" spans="1:25" x14ac:dyDescent="0.3">
      <c r="A1233" s="6" t="s">
        <v>13738</v>
      </c>
      <c r="B1233" s="6"/>
      <c r="C1233" s="6" t="s">
        <v>10232</v>
      </c>
      <c r="D1233" s="6" t="str">
        <f t="shared" si="57"/>
        <v>ORD26005175</v>
      </c>
      <c r="E1233" s="10">
        <v>46272</v>
      </c>
      <c r="F1233" s="6" t="s">
        <v>12294</v>
      </c>
      <c r="G1233" s="6" t="s">
        <v>18</v>
      </c>
      <c r="H1233" s="8">
        <v>3098</v>
      </c>
      <c r="I1233" s="8">
        <v>9.2899999999999991</v>
      </c>
      <c r="J1233" s="8">
        <v>1.67</v>
      </c>
      <c r="K1233" s="8">
        <v>3087.04</v>
      </c>
      <c r="L1233" s="10">
        <v>46274</v>
      </c>
      <c r="M1233" s="6" t="s">
        <v>13574</v>
      </c>
      <c r="N1233" s="6" t="str">
        <f>IF(COUNTIF($A$2:A1233,A1233)&gt;1,"DUP","OK")</f>
        <v>OK</v>
      </c>
      <c r="O1233" s="6" t="str">
        <f t="shared" si="58"/>
        <v>ORD26005175</v>
      </c>
      <c r="P1233" s="6" t="str">
        <f t="shared" si="59"/>
        <v>Sep</v>
      </c>
      <c r="Q1233" s="6"/>
      <c r="R1233" s="9"/>
      <c r="S1233" s="8"/>
      <c r="T1233" s="8"/>
      <c r="U1233" s="8"/>
      <c r="V1233" s="8"/>
      <c r="W1233" s="8"/>
      <c r="X1233" s="6"/>
      <c r="Y1233" s="6"/>
    </row>
    <row r="1234" spans="1:25" x14ac:dyDescent="0.3">
      <c r="A1234" s="6" t="s">
        <v>13739</v>
      </c>
      <c r="B1234" s="6"/>
      <c r="C1234" s="6" t="s">
        <v>10242</v>
      </c>
      <c r="D1234" s="6" t="str">
        <f t="shared" si="57"/>
        <v>ORD26005180</v>
      </c>
      <c r="E1234" s="10">
        <v>46272</v>
      </c>
      <c r="F1234" s="6" t="s">
        <v>12294</v>
      </c>
      <c r="G1234" s="6" t="s">
        <v>54</v>
      </c>
      <c r="H1234" s="8">
        <v>7998</v>
      </c>
      <c r="I1234" s="8">
        <v>135.97</v>
      </c>
      <c r="J1234" s="8">
        <v>24.47</v>
      </c>
      <c r="K1234" s="8">
        <v>7837.56</v>
      </c>
      <c r="L1234" s="10">
        <v>46274</v>
      </c>
      <c r="M1234" s="6" t="s">
        <v>13574</v>
      </c>
      <c r="N1234" s="6" t="str">
        <f>IF(COUNTIF($A$2:A1234,A1234)&gt;1,"DUP","OK")</f>
        <v>OK</v>
      </c>
      <c r="O1234" s="6" t="str">
        <f t="shared" si="58"/>
        <v>ORD26005180</v>
      </c>
      <c r="P1234" s="6" t="str">
        <f t="shared" si="59"/>
        <v>Sep</v>
      </c>
      <c r="Q1234" s="6"/>
      <c r="R1234" s="9"/>
      <c r="S1234" s="8"/>
      <c r="T1234" s="8"/>
      <c r="U1234" s="8"/>
      <c r="V1234" s="8"/>
      <c r="W1234" s="8"/>
      <c r="X1234" s="6"/>
      <c r="Y1234" s="6"/>
    </row>
    <row r="1235" spans="1:25" x14ac:dyDescent="0.3">
      <c r="A1235" s="6" t="s">
        <v>13740</v>
      </c>
      <c r="B1235" s="6"/>
      <c r="C1235" s="6" t="s">
        <v>10246</v>
      </c>
      <c r="D1235" s="6" t="str">
        <f t="shared" si="57"/>
        <v>ORD26005182</v>
      </c>
      <c r="E1235" s="10">
        <v>46272</v>
      </c>
      <c r="F1235" s="6" t="s">
        <v>12294</v>
      </c>
      <c r="G1235" s="6" t="s">
        <v>18</v>
      </c>
      <c r="H1235" s="8">
        <v>1499</v>
      </c>
      <c r="I1235" s="8">
        <v>0</v>
      </c>
      <c r="J1235" s="8">
        <v>0</v>
      </c>
      <c r="K1235" s="8">
        <v>1499</v>
      </c>
      <c r="L1235" s="10">
        <v>46274</v>
      </c>
      <c r="M1235" s="6" t="s">
        <v>13574</v>
      </c>
      <c r="N1235" s="6" t="str">
        <f>IF(COUNTIF($A$2:A1235,A1235)&gt;1,"DUP","OK")</f>
        <v>OK</v>
      </c>
      <c r="O1235" s="6" t="str">
        <f t="shared" si="58"/>
        <v>ORD26005182</v>
      </c>
      <c r="P1235" s="6" t="str">
        <f t="shared" si="59"/>
        <v>Sep</v>
      </c>
      <c r="Q1235" s="6"/>
      <c r="R1235" s="9"/>
      <c r="S1235" s="8"/>
      <c r="T1235" s="8"/>
      <c r="U1235" s="8"/>
      <c r="V1235" s="8"/>
      <c r="W1235" s="8"/>
      <c r="X1235" s="6"/>
      <c r="Y1235" s="6"/>
    </row>
    <row r="1236" spans="1:25" x14ac:dyDescent="0.3">
      <c r="A1236" s="6" t="s">
        <v>13741</v>
      </c>
      <c r="B1236" s="6"/>
      <c r="C1236" s="6" t="s">
        <v>10274</v>
      </c>
      <c r="D1236" s="6" t="str">
        <f t="shared" si="57"/>
        <v>ORD26005196</v>
      </c>
      <c r="E1236" s="10">
        <v>46272</v>
      </c>
      <c r="F1236" s="6" t="s">
        <v>12294</v>
      </c>
      <c r="G1236" s="6" t="s">
        <v>27</v>
      </c>
      <c r="H1236" s="8">
        <v>5597</v>
      </c>
      <c r="I1236" s="8">
        <v>89.55</v>
      </c>
      <c r="J1236" s="8">
        <v>16.12</v>
      </c>
      <c r="K1236" s="8">
        <v>5491.33</v>
      </c>
      <c r="L1236" s="10">
        <v>46274</v>
      </c>
      <c r="M1236" s="6" t="s">
        <v>13574</v>
      </c>
      <c r="N1236" s="6" t="str">
        <f>IF(COUNTIF($A$2:A1236,A1236)&gt;1,"DUP","OK")</f>
        <v>OK</v>
      </c>
      <c r="O1236" s="6" t="str">
        <f t="shared" si="58"/>
        <v>ORD26005196</v>
      </c>
      <c r="P1236" s="6" t="str">
        <f t="shared" si="59"/>
        <v>Sep</v>
      </c>
      <c r="Q1236" s="6"/>
      <c r="R1236" s="9"/>
      <c r="S1236" s="8"/>
      <c r="T1236" s="8"/>
      <c r="U1236" s="8"/>
      <c r="V1236" s="8"/>
      <c r="W1236" s="8"/>
      <c r="X1236" s="6"/>
      <c r="Y1236" s="6"/>
    </row>
    <row r="1237" spans="1:25" x14ac:dyDescent="0.3">
      <c r="A1237" s="6" t="s">
        <v>13742</v>
      </c>
      <c r="B1237" s="6"/>
      <c r="C1237" s="6" t="s">
        <v>13743</v>
      </c>
      <c r="D1237" s="6" t="str">
        <f t="shared" si="57"/>
        <v>ORD26005221</v>
      </c>
      <c r="E1237" s="10">
        <v>46272</v>
      </c>
      <c r="F1237" s="6" t="s">
        <v>12294</v>
      </c>
      <c r="G1237" s="6" t="s">
        <v>54</v>
      </c>
      <c r="H1237" s="8">
        <v>1648</v>
      </c>
      <c r="I1237" s="8">
        <v>31.31</v>
      </c>
      <c r="J1237" s="8">
        <v>5.64</v>
      </c>
      <c r="K1237" s="8">
        <v>1611.05</v>
      </c>
      <c r="L1237" s="10">
        <v>46274</v>
      </c>
      <c r="M1237" s="6" t="s">
        <v>13574</v>
      </c>
      <c r="N1237" s="6" t="str">
        <f>IF(COUNTIF($A$2:A1237,A1237)&gt;1,"DUP","OK")</f>
        <v>OK</v>
      </c>
      <c r="O1237" s="6" t="str">
        <f t="shared" si="58"/>
        <v>ORD26005221</v>
      </c>
      <c r="P1237" s="6" t="str">
        <f t="shared" si="59"/>
        <v>Sep</v>
      </c>
      <c r="Q1237" s="6"/>
      <c r="R1237" s="9"/>
      <c r="S1237" s="8"/>
      <c r="T1237" s="8"/>
      <c r="U1237" s="8"/>
      <c r="V1237" s="8"/>
      <c r="W1237" s="8"/>
      <c r="X1237" s="6"/>
      <c r="Y1237" s="6"/>
    </row>
    <row r="1238" spans="1:25" x14ac:dyDescent="0.3">
      <c r="A1238" s="6" t="s">
        <v>13744</v>
      </c>
      <c r="B1238" s="6"/>
      <c r="C1238" s="6" t="s">
        <v>10381</v>
      </c>
      <c r="D1238" s="6" t="str">
        <f t="shared" si="57"/>
        <v>ORD26005252</v>
      </c>
      <c r="E1238" s="10">
        <v>46272</v>
      </c>
      <c r="F1238" s="6" t="s">
        <v>12294</v>
      </c>
      <c r="G1238" s="6" t="s">
        <v>18</v>
      </c>
      <c r="H1238" s="8">
        <v>349</v>
      </c>
      <c r="I1238" s="8">
        <v>0</v>
      </c>
      <c r="J1238" s="8">
        <v>0</v>
      </c>
      <c r="K1238" s="8">
        <v>349</v>
      </c>
      <c r="L1238" s="10">
        <v>46274</v>
      </c>
      <c r="M1238" s="6" t="s">
        <v>13574</v>
      </c>
      <c r="N1238" s="6" t="str">
        <f>IF(COUNTIF($A$2:A1238,A1238)&gt;1,"DUP","OK")</f>
        <v>OK</v>
      </c>
      <c r="O1238" s="6" t="str">
        <f t="shared" si="58"/>
        <v>ORD26005252</v>
      </c>
      <c r="P1238" s="6" t="str">
        <f t="shared" si="59"/>
        <v>Sep</v>
      </c>
      <c r="Q1238" s="6"/>
      <c r="R1238" s="9"/>
      <c r="S1238" s="8"/>
      <c r="T1238" s="8"/>
      <c r="U1238" s="8"/>
      <c r="V1238" s="8"/>
      <c r="W1238" s="8"/>
      <c r="X1238" s="6"/>
      <c r="Y1238" s="6"/>
    </row>
    <row r="1239" spans="1:25" x14ac:dyDescent="0.3">
      <c r="A1239" s="6" t="s">
        <v>13745</v>
      </c>
      <c r="B1239" s="6"/>
      <c r="C1239" s="6" t="s">
        <v>10430</v>
      </c>
      <c r="D1239" s="6" t="str">
        <f t="shared" si="57"/>
        <v>ORD26005278</v>
      </c>
      <c r="E1239" s="10">
        <v>46272</v>
      </c>
      <c r="F1239" s="6" t="s">
        <v>12294</v>
      </c>
      <c r="G1239" s="6" t="s">
        <v>27</v>
      </c>
      <c r="H1239" s="8">
        <v>7999</v>
      </c>
      <c r="I1239" s="8">
        <v>127.98</v>
      </c>
      <c r="J1239" s="8">
        <v>23.04</v>
      </c>
      <c r="K1239" s="8">
        <v>7847.98</v>
      </c>
      <c r="L1239" s="10">
        <v>46274</v>
      </c>
      <c r="M1239" s="6" t="s">
        <v>13574</v>
      </c>
      <c r="N1239" s="6" t="str">
        <f>IF(COUNTIF($A$2:A1239,A1239)&gt;1,"DUP","OK")</f>
        <v>OK</v>
      </c>
      <c r="O1239" s="6" t="str">
        <f t="shared" si="58"/>
        <v>ORD26005278</v>
      </c>
      <c r="P1239" s="6" t="str">
        <f t="shared" si="59"/>
        <v>Sep</v>
      </c>
      <c r="Q1239" s="6"/>
      <c r="R1239" s="9"/>
      <c r="S1239" s="8"/>
      <c r="T1239" s="8"/>
      <c r="U1239" s="8"/>
      <c r="V1239" s="8"/>
      <c r="W1239" s="8"/>
      <c r="X1239" s="6"/>
      <c r="Y1239" s="6"/>
    </row>
    <row r="1240" spans="1:25" x14ac:dyDescent="0.3">
      <c r="A1240" s="6" t="s">
        <v>13746</v>
      </c>
      <c r="B1240" s="6"/>
      <c r="C1240" s="6" t="s">
        <v>10451</v>
      </c>
      <c r="D1240" s="6" t="str">
        <f t="shared" si="57"/>
        <v>ORD26005289</v>
      </c>
      <c r="E1240" s="10">
        <v>46272</v>
      </c>
      <c r="F1240" s="6" t="s">
        <v>12294</v>
      </c>
      <c r="G1240" s="6" t="s">
        <v>27</v>
      </c>
      <c r="H1240" s="8">
        <v>499</v>
      </c>
      <c r="I1240" s="8">
        <v>8.98</v>
      </c>
      <c r="J1240" s="8">
        <v>1.62</v>
      </c>
      <c r="K1240" s="8">
        <v>488.4</v>
      </c>
      <c r="L1240" s="10">
        <v>46274</v>
      </c>
      <c r="M1240" s="6" t="s">
        <v>13574</v>
      </c>
      <c r="N1240" s="6" t="str">
        <f>IF(COUNTIF($A$2:A1240,A1240)&gt;1,"DUP","OK")</f>
        <v>OK</v>
      </c>
      <c r="O1240" s="6" t="str">
        <f t="shared" si="58"/>
        <v>ORD26005289</v>
      </c>
      <c r="P1240" s="6" t="str">
        <f t="shared" si="59"/>
        <v>Sep</v>
      </c>
      <c r="Q1240" s="6"/>
      <c r="R1240" s="9"/>
      <c r="S1240" s="8"/>
      <c r="T1240" s="8"/>
      <c r="U1240" s="8"/>
      <c r="V1240" s="8"/>
      <c r="W1240" s="8"/>
      <c r="X1240" s="6"/>
      <c r="Y1240" s="6"/>
    </row>
    <row r="1241" spans="1:25" x14ac:dyDescent="0.3">
      <c r="A1241" s="6" t="s">
        <v>13747</v>
      </c>
      <c r="B1241" s="6"/>
      <c r="C1241" s="6" t="s">
        <v>10459</v>
      </c>
      <c r="D1241" s="6" t="str">
        <f t="shared" si="57"/>
        <v>ORD26005293</v>
      </c>
      <c r="E1241" s="10">
        <v>46272</v>
      </c>
      <c r="F1241" s="6" t="s">
        <v>12294</v>
      </c>
      <c r="G1241" s="6" t="s">
        <v>18</v>
      </c>
      <c r="H1241" s="8">
        <v>599</v>
      </c>
      <c r="I1241" s="8">
        <v>0</v>
      </c>
      <c r="J1241" s="8">
        <v>0</v>
      </c>
      <c r="K1241" s="8">
        <v>599</v>
      </c>
      <c r="L1241" s="10">
        <v>46274</v>
      </c>
      <c r="M1241" s="6" t="s">
        <v>13574</v>
      </c>
      <c r="N1241" s="6" t="str">
        <f>IF(COUNTIF($A$2:A1241,A1241)&gt;1,"DUP","OK")</f>
        <v>OK</v>
      </c>
      <c r="O1241" s="6" t="str">
        <f t="shared" si="58"/>
        <v>ORD26005293</v>
      </c>
      <c r="P1241" s="6" t="str">
        <f t="shared" si="59"/>
        <v>Sep</v>
      </c>
      <c r="Q1241" s="6"/>
      <c r="R1241" s="9"/>
      <c r="S1241" s="8"/>
      <c r="T1241" s="8"/>
      <c r="U1241" s="8"/>
      <c r="V1241" s="8"/>
      <c r="W1241" s="8"/>
      <c r="X1241" s="6"/>
      <c r="Y1241" s="6"/>
    </row>
    <row r="1242" spans="1:25" x14ac:dyDescent="0.3">
      <c r="A1242" s="6" t="s">
        <v>13748</v>
      </c>
      <c r="B1242" s="6"/>
      <c r="C1242" s="6" t="s">
        <v>13749</v>
      </c>
      <c r="D1242" s="6" t="str">
        <f t="shared" si="57"/>
        <v>ORD26005340</v>
      </c>
      <c r="E1242" s="10">
        <v>46272</v>
      </c>
      <c r="F1242" s="6" t="s">
        <v>12294</v>
      </c>
      <c r="G1242" s="6" t="s">
        <v>54</v>
      </c>
      <c r="H1242" s="8">
        <v>6597</v>
      </c>
      <c r="I1242" s="8">
        <v>112.15</v>
      </c>
      <c r="J1242" s="8">
        <v>20.190000000000001</v>
      </c>
      <c r="K1242" s="8">
        <v>6464.66</v>
      </c>
      <c r="L1242" s="10">
        <v>46274</v>
      </c>
      <c r="M1242" s="6" t="s">
        <v>13574</v>
      </c>
      <c r="N1242" s="6" t="str">
        <f>IF(COUNTIF($A$2:A1242,A1242)&gt;1,"DUP","OK")</f>
        <v>OK</v>
      </c>
      <c r="O1242" s="6" t="str">
        <f t="shared" si="58"/>
        <v>ORD26005340</v>
      </c>
      <c r="P1242" s="6" t="str">
        <f t="shared" si="59"/>
        <v>Sep</v>
      </c>
      <c r="Q1242" s="6"/>
      <c r="R1242" s="9"/>
      <c r="S1242" s="8"/>
      <c r="T1242" s="8"/>
      <c r="U1242" s="8"/>
      <c r="V1242" s="8"/>
      <c r="W1242" s="8"/>
      <c r="X1242" s="6"/>
      <c r="Y1242" s="6"/>
    </row>
    <row r="1243" spans="1:25" x14ac:dyDescent="0.3">
      <c r="A1243" s="6" t="s">
        <v>13750</v>
      </c>
      <c r="B1243" s="6"/>
      <c r="C1243" s="6" t="s">
        <v>10555</v>
      </c>
      <c r="D1243" s="6" t="str">
        <f t="shared" si="57"/>
        <v>ORD26005342</v>
      </c>
      <c r="E1243" s="10">
        <v>46272</v>
      </c>
      <c r="F1243" s="6" t="s">
        <v>12294</v>
      </c>
      <c r="G1243" s="6" t="s">
        <v>18</v>
      </c>
      <c r="H1243" s="8">
        <v>1799</v>
      </c>
      <c r="I1243" s="8">
        <v>0</v>
      </c>
      <c r="J1243" s="8">
        <v>0</v>
      </c>
      <c r="K1243" s="8">
        <v>1799</v>
      </c>
      <c r="L1243" s="10">
        <v>46274</v>
      </c>
      <c r="M1243" s="6" t="s">
        <v>13574</v>
      </c>
      <c r="N1243" s="6" t="str">
        <f>IF(COUNTIF($A$2:A1243,A1243)&gt;1,"DUP","OK")</f>
        <v>OK</v>
      </c>
      <c r="O1243" s="6" t="str">
        <f t="shared" si="58"/>
        <v>ORD26005342</v>
      </c>
      <c r="P1243" s="6" t="str">
        <f t="shared" si="59"/>
        <v>Sep</v>
      </c>
      <c r="Q1243" s="6"/>
      <c r="R1243" s="9"/>
      <c r="S1243" s="8"/>
      <c r="T1243" s="8"/>
      <c r="U1243" s="8"/>
      <c r="V1243" s="8"/>
      <c r="W1243" s="8"/>
      <c r="X1243" s="6"/>
      <c r="Y1243" s="6"/>
    </row>
    <row r="1244" spans="1:25" x14ac:dyDescent="0.3">
      <c r="A1244" s="6" t="s">
        <v>13751</v>
      </c>
      <c r="B1244" s="6"/>
      <c r="C1244" s="6" t="s">
        <v>10575</v>
      </c>
      <c r="D1244" s="6" t="str">
        <f t="shared" si="57"/>
        <v>ORD26005352</v>
      </c>
      <c r="E1244" s="10">
        <v>46272</v>
      </c>
      <c r="F1244" s="6" t="s">
        <v>12294</v>
      </c>
      <c r="G1244" s="6" t="s">
        <v>54</v>
      </c>
      <c r="H1244" s="8">
        <v>349</v>
      </c>
      <c r="I1244" s="8">
        <v>6.63</v>
      </c>
      <c r="J1244" s="8">
        <v>1.19</v>
      </c>
      <c r="K1244" s="8">
        <v>341.18</v>
      </c>
      <c r="L1244" s="10">
        <v>46274</v>
      </c>
      <c r="M1244" s="6" t="s">
        <v>13574</v>
      </c>
      <c r="N1244" s="6" t="str">
        <f>IF(COUNTIF($A$2:A1244,A1244)&gt;1,"DUP","OK")</f>
        <v>OK</v>
      </c>
      <c r="O1244" s="6" t="str">
        <f t="shared" si="58"/>
        <v>ORD26005352</v>
      </c>
      <c r="P1244" s="6" t="str">
        <f t="shared" si="59"/>
        <v>Sep</v>
      </c>
      <c r="Q1244" s="6"/>
      <c r="R1244" s="9"/>
      <c r="S1244" s="8"/>
      <c r="T1244" s="8"/>
      <c r="U1244" s="8"/>
      <c r="V1244" s="8"/>
      <c r="W1244" s="8"/>
      <c r="X1244" s="6"/>
      <c r="Y1244" s="6"/>
    </row>
    <row r="1245" spans="1:25" x14ac:dyDescent="0.3">
      <c r="A1245" s="6" t="s">
        <v>13752</v>
      </c>
      <c r="B1245" s="6"/>
      <c r="C1245" s="6" t="s">
        <v>13753</v>
      </c>
      <c r="D1245" s="6" t="str">
        <f t="shared" si="57"/>
        <v>ORD26005365</v>
      </c>
      <c r="E1245" s="10">
        <v>46272</v>
      </c>
      <c r="F1245" s="6" t="s">
        <v>12294</v>
      </c>
      <c r="G1245" s="6" t="s">
        <v>18</v>
      </c>
      <c r="H1245" s="8">
        <v>1398</v>
      </c>
      <c r="I1245" s="8">
        <v>0</v>
      </c>
      <c r="J1245" s="8">
        <v>0</v>
      </c>
      <c r="K1245" s="8">
        <v>1398</v>
      </c>
      <c r="L1245" s="10">
        <v>46274</v>
      </c>
      <c r="M1245" s="6" t="s">
        <v>13574</v>
      </c>
      <c r="N1245" s="6" t="str">
        <f>IF(COUNTIF($A$2:A1245,A1245)&gt;1,"DUP","OK")</f>
        <v>OK</v>
      </c>
      <c r="O1245" s="6" t="str">
        <f t="shared" si="58"/>
        <v>ORD26005365</v>
      </c>
      <c r="P1245" s="6" t="str">
        <f t="shared" si="59"/>
        <v>Sep</v>
      </c>
      <c r="Q1245" s="6"/>
      <c r="R1245" s="9"/>
      <c r="S1245" s="8"/>
      <c r="T1245" s="8"/>
      <c r="U1245" s="8"/>
      <c r="V1245" s="8"/>
      <c r="W1245" s="8"/>
      <c r="X1245" s="6"/>
      <c r="Y1245" s="6"/>
    </row>
    <row r="1246" spans="1:25" x14ac:dyDescent="0.3">
      <c r="A1246" s="6" t="s">
        <v>13754</v>
      </c>
      <c r="B1246" s="6"/>
      <c r="C1246" s="6" t="s">
        <v>10607</v>
      </c>
      <c r="D1246" s="6" t="str">
        <f t="shared" si="57"/>
        <v>ORD26005368</v>
      </c>
      <c r="E1246" s="10">
        <v>46272</v>
      </c>
      <c r="F1246" s="6" t="s">
        <v>12294</v>
      </c>
      <c r="G1246" s="6" t="s">
        <v>18</v>
      </c>
      <c r="H1246" s="8">
        <v>4999</v>
      </c>
      <c r="I1246" s="8">
        <v>15</v>
      </c>
      <c r="J1246" s="8">
        <v>2.7</v>
      </c>
      <c r="K1246" s="8">
        <v>4981.3</v>
      </c>
      <c r="L1246" s="10">
        <v>46274</v>
      </c>
      <c r="M1246" s="6" t="s">
        <v>13574</v>
      </c>
      <c r="N1246" s="6" t="str">
        <f>IF(COUNTIF($A$2:A1246,A1246)&gt;1,"DUP","OK")</f>
        <v>OK</v>
      </c>
      <c r="O1246" s="6" t="str">
        <f t="shared" si="58"/>
        <v>ORD26005368</v>
      </c>
      <c r="P1246" s="6" t="str">
        <f t="shared" si="59"/>
        <v>Sep</v>
      </c>
      <c r="Q1246" s="6"/>
      <c r="R1246" s="9"/>
      <c r="S1246" s="8"/>
      <c r="T1246" s="8"/>
      <c r="U1246" s="8"/>
      <c r="V1246" s="8"/>
      <c r="W1246" s="8"/>
      <c r="X1246" s="6"/>
      <c r="Y1246" s="6"/>
    </row>
    <row r="1247" spans="1:25" x14ac:dyDescent="0.3">
      <c r="A1247" s="6" t="s">
        <v>13755</v>
      </c>
      <c r="B1247" s="6"/>
      <c r="C1247" s="6" t="s">
        <v>10611</v>
      </c>
      <c r="D1247" s="6" t="str">
        <f t="shared" si="57"/>
        <v>ORD26005370</v>
      </c>
      <c r="E1247" s="10">
        <v>46272</v>
      </c>
      <c r="F1247" s="6" t="s">
        <v>12294</v>
      </c>
      <c r="G1247" s="6" t="s">
        <v>18</v>
      </c>
      <c r="H1247" s="8">
        <v>8997</v>
      </c>
      <c r="I1247" s="8">
        <v>26.99</v>
      </c>
      <c r="J1247" s="8">
        <v>4.8600000000000003</v>
      </c>
      <c r="K1247" s="8">
        <v>8965.15</v>
      </c>
      <c r="L1247" s="10">
        <v>46274</v>
      </c>
      <c r="M1247" s="6" t="s">
        <v>13574</v>
      </c>
      <c r="N1247" s="6" t="str">
        <f>IF(COUNTIF($A$2:A1247,A1247)&gt;1,"DUP","OK")</f>
        <v>OK</v>
      </c>
      <c r="O1247" s="6" t="str">
        <f t="shared" si="58"/>
        <v>ORD26005370</v>
      </c>
      <c r="P1247" s="6" t="str">
        <f t="shared" si="59"/>
        <v>Sep</v>
      </c>
      <c r="Q1247" s="6"/>
      <c r="R1247" s="9"/>
      <c r="S1247" s="8"/>
      <c r="T1247" s="8"/>
      <c r="U1247" s="8"/>
      <c r="V1247" s="8"/>
      <c r="W1247" s="8"/>
      <c r="X1247" s="6"/>
      <c r="Y1247" s="6"/>
    </row>
    <row r="1248" spans="1:25" x14ac:dyDescent="0.3">
      <c r="A1248" s="6" t="s">
        <v>13756</v>
      </c>
      <c r="B1248" s="6"/>
      <c r="C1248" s="6" t="s">
        <v>10652</v>
      </c>
      <c r="D1248" s="6" t="str">
        <f t="shared" si="57"/>
        <v>ORD26005391</v>
      </c>
      <c r="E1248" s="10">
        <v>46272</v>
      </c>
      <c r="F1248" s="6" t="s">
        <v>12294</v>
      </c>
      <c r="G1248" s="6" t="s">
        <v>27</v>
      </c>
      <c r="H1248" s="8">
        <v>1299</v>
      </c>
      <c r="I1248" s="8">
        <v>23.38</v>
      </c>
      <c r="J1248" s="8">
        <v>4.21</v>
      </c>
      <c r="K1248" s="8">
        <v>1271.4100000000001</v>
      </c>
      <c r="L1248" s="10">
        <v>46274</v>
      </c>
      <c r="M1248" s="6" t="s">
        <v>13574</v>
      </c>
      <c r="N1248" s="6" t="str">
        <f>IF(COUNTIF($A$2:A1248,A1248)&gt;1,"DUP","OK")</f>
        <v>OK</v>
      </c>
      <c r="O1248" s="6" t="str">
        <f t="shared" si="58"/>
        <v>ORD26005391</v>
      </c>
      <c r="P1248" s="6" t="str">
        <f t="shared" si="59"/>
        <v>Sep</v>
      </c>
      <c r="Q1248" s="6"/>
      <c r="R1248" s="9"/>
      <c r="S1248" s="8"/>
      <c r="T1248" s="8"/>
      <c r="U1248" s="8"/>
      <c r="V1248" s="8"/>
      <c r="W1248" s="8"/>
      <c r="X1248" s="6"/>
      <c r="Y1248" s="6"/>
    </row>
    <row r="1249" spans="1:25" x14ac:dyDescent="0.3">
      <c r="A1249" s="6" t="s">
        <v>13757</v>
      </c>
      <c r="B1249" s="6"/>
      <c r="C1249" s="6" t="s">
        <v>10656</v>
      </c>
      <c r="D1249" s="6" t="str">
        <f t="shared" si="57"/>
        <v>ORD26005393</v>
      </c>
      <c r="E1249" s="10">
        <v>46272</v>
      </c>
      <c r="F1249" s="6" t="s">
        <v>12294</v>
      </c>
      <c r="G1249" s="6" t="s">
        <v>18</v>
      </c>
      <c r="H1249" s="8">
        <v>3998</v>
      </c>
      <c r="I1249" s="8">
        <v>11.99</v>
      </c>
      <c r="J1249" s="8">
        <v>2.16</v>
      </c>
      <c r="K1249" s="8">
        <v>3983.85</v>
      </c>
      <c r="L1249" s="10">
        <v>46274</v>
      </c>
      <c r="M1249" s="6" t="s">
        <v>13574</v>
      </c>
      <c r="N1249" s="6" t="str">
        <f>IF(COUNTIF($A$2:A1249,A1249)&gt;1,"DUP","OK")</f>
        <v>OK</v>
      </c>
      <c r="O1249" s="6" t="str">
        <f t="shared" si="58"/>
        <v>ORD26005393</v>
      </c>
      <c r="P1249" s="6" t="str">
        <f t="shared" si="59"/>
        <v>Sep</v>
      </c>
      <c r="Q1249" s="6"/>
      <c r="R1249" s="9"/>
      <c r="S1249" s="8"/>
      <c r="T1249" s="8"/>
      <c r="U1249" s="8"/>
      <c r="V1249" s="8"/>
      <c r="W1249" s="8"/>
      <c r="X1249" s="6"/>
      <c r="Y1249" s="6"/>
    </row>
    <row r="1250" spans="1:25" x14ac:dyDescent="0.3">
      <c r="A1250" s="6" t="s">
        <v>13758</v>
      </c>
      <c r="B1250" s="6"/>
      <c r="C1250" s="6" t="s">
        <v>13759</v>
      </c>
      <c r="D1250" s="6" t="str">
        <f t="shared" si="57"/>
        <v>ORD26005458</v>
      </c>
      <c r="E1250" s="10">
        <v>46272</v>
      </c>
      <c r="F1250" s="6" t="s">
        <v>12294</v>
      </c>
      <c r="G1250" s="6" t="s">
        <v>27</v>
      </c>
      <c r="H1250" s="8">
        <v>4999</v>
      </c>
      <c r="I1250" s="8">
        <v>79.98</v>
      </c>
      <c r="J1250" s="8">
        <v>14.4</v>
      </c>
      <c r="K1250" s="8">
        <v>4904.62</v>
      </c>
      <c r="L1250" s="10">
        <v>46274</v>
      </c>
      <c r="M1250" s="6" t="s">
        <v>13574</v>
      </c>
      <c r="N1250" s="6" t="str">
        <f>IF(COUNTIF($A$2:A1250,A1250)&gt;1,"DUP","OK")</f>
        <v>OK</v>
      </c>
      <c r="O1250" s="6" t="str">
        <f t="shared" si="58"/>
        <v>ORD26005458</v>
      </c>
      <c r="P1250" s="6" t="str">
        <f t="shared" si="59"/>
        <v>Sep</v>
      </c>
      <c r="Q1250" s="6"/>
      <c r="R1250" s="9"/>
      <c r="S1250" s="8"/>
      <c r="T1250" s="8"/>
      <c r="U1250" s="8"/>
      <c r="V1250" s="8"/>
      <c r="W1250" s="8"/>
      <c r="X1250" s="6"/>
      <c r="Y1250" s="6"/>
    </row>
    <row r="1251" spans="1:25" x14ac:dyDescent="0.3">
      <c r="A1251" s="6" t="s">
        <v>13760</v>
      </c>
      <c r="B1251" s="6"/>
      <c r="C1251" s="6" t="s">
        <v>10789</v>
      </c>
      <c r="D1251" s="6" t="str">
        <f t="shared" si="57"/>
        <v>ORD26005461</v>
      </c>
      <c r="E1251" s="10">
        <v>46272</v>
      </c>
      <c r="F1251" s="6" t="s">
        <v>12294</v>
      </c>
      <c r="G1251" s="6" t="s">
        <v>54</v>
      </c>
      <c r="H1251" s="8">
        <v>1499</v>
      </c>
      <c r="I1251" s="8">
        <v>28.48</v>
      </c>
      <c r="J1251" s="8">
        <v>5.13</v>
      </c>
      <c r="K1251" s="8">
        <v>1465.39</v>
      </c>
      <c r="L1251" s="10">
        <v>46274</v>
      </c>
      <c r="M1251" s="6" t="s">
        <v>13574</v>
      </c>
      <c r="N1251" s="6" t="str">
        <f>IF(COUNTIF($A$2:A1251,A1251)&gt;1,"DUP","OK")</f>
        <v>OK</v>
      </c>
      <c r="O1251" s="6" t="str">
        <f t="shared" si="58"/>
        <v>ORD26005461</v>
      </c>
      <c r="P1251" s="6" t="str">
        <f t="shared" si="59"/>
        <v>Sep</v>
      </c>
      <c r="Q1251" s="6"/>
      <c r="R1251" s="9"/>
      <c r="S1251" s="8"/>
      <c r="T1251" s="8"/>
      <c r="U1251" s="8"/>
      <c r="V1251" s="8"/>
      <c r="W1251" s="8"/>
      <c r="X1251" s="6"/>
      <c r="Y1251" s="6"/>
    </row>
    <row r="1252" spans="1:25" x14ac:dyDescent="0.3">
      <c r="A1252" s="6" t="s">
        <v>13761</v>
      </c>
      <c r="B1252" s="6"/>
      <c r="C1252" s="6" t="s">
        <v>13762</v>
      </c>
      <c r="D1252" s="6" t="str">
        <f t="shared" si="57"/>
        <v>ORD26005476</v>
      </c>
      <c r="E1252" s="10">
        <v>46272</v>
      </c>
      <c r="F1252" s="6" t="s">
        <v>12294</v>
      </c>
      <c r="G1252" s="6" t="s">
        <v>43</v>
      </c>
      <c r="H1252" s="8">
        <v>10497</v>
      </c>
      <c r="I1252" s="8">
        <v>94.47</v>
      </c>
      <c r="J1252" s="8">
        <v>17</v>
      </c>
      <c r="K1252" s="8">
        <v>10385.530000000001</v>
      </c>
      <c r="L1252" s="10">
        <v>46274</v>
      </c>
      <c r="M1252" s="6" t="s">
        <v>13574</v>
      </c>
      <c r="N1252" s="6" t="str">
        <f>IF(COUNTIF($A$2:A1252,A1252)&gt;1,"DUP","OK")</f>
        <v>OK</v>
      </c>
      <c r="O1252" s="6" t="str">
        <f t="shared" si="58"/>
        <v>ORD26005476</v>
      </c>
      <c r="P1252" s="6" t="str">
        <f t="shared" si="59"/>
        <v>Sep</v>
      </c>
      <c r="Q1252" s="6"/>
      <c r="R1252" s="9"/>
      <c r="S1252" s="8"/>
      <c r="T1252" s="8"/>
      <c r="U1252" s="8"/>
      <c r="V1252" s="8"/>
      <c r="W1252" s="8"/>
      <c r="X1252" s="6"/>
      <c r="Y1252" s="6"/>
    </row>
    <row r="1253" spans="1:25" x14ac:dyDescent="0.3">
      <c r="A1253" s="6" t="s">
        <v>13763</v>
      </c>
      <c r="B1253" s="6"/>
      <c r="C1253" s="6" t="s">
        <v>10840</v>
      </c>
      <c r="D1253" s="6" t="str">
        <f t="shared" si="57"/>
        <v>ORD26005487</v>
      </c>
      <c r="E1253" s="10">
        <v>46272</v>
      </c>
      <c r="F1253" s="6" t="s">
        <v>12294</v>
      </c>
      <c r="G1253" s="6" t="s">
        <v>27</v>
      </c>
      <c r="H1253" s="8">
        <v>1499</v>
      </c>
      <c r="I1253" s="8">
        <v>26.98</v>
      </c>
      <c r="J1253" s="8">
        <v>4.8600000000000003</v>
      </c>
      <c r="K1253" s="8">
        <v>1467.16</v>
      </c>
      <c r="L1253" s="10">
        <v>46274</v>
      </c>
      <c r="M1253" s="6" t="s">
        <v>13574</v>
      </c>
      <c r="N1253" s="6" t="str">
        <f>IF(COUNTIF($A$2:A1253,A1253)&gt;1,"DUP","OK")</f>
        <v>OK</v>
      </c>
      <c r="O1253" s="6" t="str">
        <f t="shared" si="58"/>
        <v>ORD26005487</v>
      </c>
      <c r="P1253" s="6" t="str">
        <f t="shared" si="59"/>
        <v>Sep</v>
      </c>
      <c r="Q1253" s="6"/>
      <c r="R1253" s="9"/>
      <c r="S1253" s="8"/>
      <c r="T1253" s="8"/>
      <c r="U1253" s="8"/>
      <c r="V1253" s="8"/>
      <c r="W1253" s="8"/>
      <c r="X1253" s="6"/>
      <c r="Y1253" s="6"/>
    </row>
    <row r="1254" spans="1:25" x14ac:dyDescent="0.3">
      <c r="A1254" s="6" t="s">
        <v>13764</v>
      </c>
      <c r="B1254" s="6"/>
      <c r="C1254" s="6" t="s">
        <v>10863</v>
      </c>
      <c r="D1254" s="6" t="str">
        <f t="shared" si="57"/>
        <v>ORD26005500</v>
      </c>
      <c r="E1254" s="10">
        <v>46272</v>
      </c>
      <c r="F1254" s="6" t="s">
        <v>12294</v>
      </c>
      <c r="G1254" s="6" t="s">
        <v>27</v>
      </c>
      <c r="H1254" s="8">
        <v>7999</v>
      </c>
      <c r="I1254" s="8">
        <v>127.98</v>
      </c>
      <c r="J1254" s="8">
        <v>23.04</v>
      </c>
      <c r="K1254" s="8">
        <v>7847.98</v>
      </c>
      <c r="L1254" s="10">
        <v>46274</v>
      </c>
      <c r="M1254" s="6" t="s">
        <v>13574</v>
      </c>
      <c r="N1254" s="6" t="str">
        <f>IF(COUNTIF($A$2:A1254,A1254)&gt;1,"DUP","OK")</f>
        <v>OK</v>
      </c>
      <c r="O1254" s="6" t="str">
        <f t="shared" si="58"/>
        <v>ORD26005500</v>
      </c>
      <c r="P1254" s="6" t="str">
        <f t="shared" si="59"/>
        <v>Sep</v>
      </c>
      <c r="Q1254" s="6"/>
      <c r="R1254" s="9"/>
      <c r="S1254" s="8"/>
      <c r="T1254" s="8"/>
      <c r="U1254" s="8"/>
      <c r="V1254" s="8"/>
      <c r="W1254" s="8"/>
      <c r="X1254" s="6"/>
      <c r="Y1254" s="6"/>
    </row>
    <row r="1255" spans="1:25" x14ac:dyDescent="0.3">
      <c r="A1255" s="6" t="s">
        <v>13765</v>
      </c>
      <c r="B1255" s="6"/>
      <c r="C1255" s="6" t="s">
        <v>10877</v>
      </c>
      <c r="D1255" s="6" t="str">
        <f t="shared" si="57"/>
        <v>ORD26005507</v>
      </c>
      <c r="E1255" s="10">
        <v>46272</v>
      </c>
      <c r="F1255" s="6" t="s">
        <v>12294</v>
      </c>
      <c r="G1255" s="6" t="s">
        <v>18</v>
      </c>
      <c r="H1255" s="8">
        <v>1799</v>
      </c>
      <c r="I1255" s="8">
        <v>0</v>
      </c>
      <c r="J1255" s="8">
        <v>0</v>
      </c>
      <c r="K1255" s="8">
        <v>1799</v>
      </c>
      <c r="L1255" s="10">
        <v>46274</v>
      </c>
      <c r="M1255" s="6" t="s">
        <v>13574</v>
      </c>
      <c r="N1255" s="6" t="str">
        <f>IF(COUNTIF($A$2:A1255,A1255)&gt;1,"DUP","OK")</f>
        <v>OK</v>
      </c>
      <c r="O1255" s="6" t="str">
        <f t="shared" si="58"/>
        <v>ORD26005507</v>
      </c>
      <c r="P1255" s="6" t="str">
        <f t="shared" si="59"/>
        <v>Sep</v>
      </c>
      <c r="Q1255" s="6"/>
      <c r="R1255" s="9"/>
      <c r="S1255" s="8"/>
      <c r="T1255" s="8"/>
      <c r="U1255" s="8"/>
      <c r="V1255" s="8"/>
      <c r="W1255" s="8"/>
      <c r="X1255" s="6"/>
      <c r="Y1255" s="6"/>
    </row>
    <row r="1256" spans="1:25" x14ac:dyDescent="0.3">
      <c r="A1256" s="6" t="s">
        <v>13766</v>
      </c>
      <c r="B1256" s="6"/>
      <c r="C1256" s="6" t="s">
        <v>10900</v>
      </c>
      <c r="D1256" s="6" t="str">
        <f t="shared" si="57"/>
        <v>ORD26005519</v>
      </c>
      <c r="E1256" s="10">
        <v>46272</v>
      </c>
      <c r="F1256" s="6" t="s">
        <v>12294</v>
      </c>
      <c r="G1256" s="6" t="s">
        <v>43</v>
      </c>
      <c r="H1256" s="8">
        <v>3499</v>
      </c>
      <c r="I1256" s="8">
        <v>41.99</v>
      </c>
      <c r="J1256" s="8">
        <v>7.56</v>
      </c>
      <c r="K1256" s="8">
        <v>3449.45</v>
      </c>
      <c r="L1256" s="10">
        <v>46274</v>
      </c>
      <c r="M1256" s="6" t="s">
        <v>13574</v>
      </c>
      <c r="N1256" s="6" t="str">
        <f>IF(COUNTIF($A$2:A1256,A1256)&gt;1,"DUP","OK")</f>
        <v>OK</v>
      </c>
      <c r="O1256" s="6" t="str">
        <f t="shared" si="58"/>
        <v>ORD26005519</v>
      </c>
      <c r="P1256" s="6" t="str">
        <f t="shared" si="59"/>
        <v>Sep</v>
      </c>
      <c r="Q1256" s="6"/>
      <c r="R1256" s="9"/>
      <c r="S1256" s="8"/>
      <c r="T1256" s="8"/>
      <c r="U1256" s="8"/>
      <c r="V1256" s="8"/>
      <c r="W1256" s="8"/>
      <c r="X1256" s="6"/>
      <c r="Y1256" s="6"/>
    </row>
    <row r="1257" spans="1:25" x14ac:dyDescent="0.3">
      <c r="A1257" s="6" t="s">
        <v>13767</v>
      </c>
      <c r="B1257" s="6"/>
      <c r="C1257" s="6" t="s">
        <v>10902</v>
      </c>
      <c r="D1257" s="6" t="str">
        <f t="shared" si="57"/>
        <v>ORD26005520</v>
      </c>
      <c r="E1257" s="10">
        <v>46272</v>
      </c>
      <c r="F1257" s="6" t="s">
        <v>12294</v>
      </c>
      <c r="G1257" s="6" t="s">
        <v>27</v>
      </c>
      <c r="H1257" s="8">
        <v>599</v>
      </c>
      <c r="I1257" s="8">
        <v>10.78</v>
      </c>
      <c r="J1257" s="8">
        <v>1.94</v>
      </c>
      <c r="K1257" s="8">
        <v>586.28</v>
      </c>
      <c r="L1257" s="10">
        <v>46274</v>
      </c>
      <c r="M1257" s="6" t="s">
        <v>13574</v>
      </c>
      <c r="N1257" s="6" t="str">
        <f>IF(COUNTIF($A$2:A1257,A1257)&gt;1,"DUP","OK")</f>
        <v>OK</v>
      </c>
      <c r="O1257" s="6" t="str">
        <f t="shared" si="58"/>
        <v>ORD26005520</v>
      </c>
      <c r="P1257" s="6" t="str">
        <f t="shared" si="59"/>
        <v>Sep</v>
      </c>
      <c r="Q1257" s="6"/>
      <c r="R1257" s="9"/>
      <c r="S1257" s="8"/>
      <c r="T1257" s="8"/>
      <c r="U1257" s="8"/>
      <c r="V1257" s="8"/>
      <c r="W1257" s="8"/>
      <c r="X1257" s="6"/>
      <c r="Y1257" s="6"/>
    </row>
    <row r="1258" spans="1:25" x14ac:dyDescent="0.3">
      <c r="A1258" s="6" t="s">
        <v>13768</v>
      </c>
      <c r="B1258" s="6"/>
      <c r="C1258" s="6" t="s">
        <v>13769</v>
      </c>
      <c r="D1258" s="6" t="str">
        <f t="shared" si="57"/>
        <v>ORD26005530</v>
      </c>
      <c r="E1258" s="10">
        <v>46272</v>
      </c>
      <c r="F1258" s="6" t="s">
        <v>12294</v>
      </c>
      <c r="G1258" s="6" t="s">
        <v>27</v>
      </c>
      <c r="H1258" s="8">
        <v>11498</v>
      </c>
      <c r="I1258" s="8">
        <v>183.97</v>
      </c>
      <c r="J1258" s="8">
        <v>33.11</v>
      </c>
      <c r="K1258" s="8">
        <v>11280.92</v>
      </c>
      <c r="L1258" s="10">
        <v>46274</v>
      </c>
      <c r="M1258" s="6" t="s">
        <v>13574</v>
      </c>
      <c r="N1258" s="6" t="str">
        <f>IF(COUNTIF($A$2:A1258,A1258)&gt;1,"DUP","OK")</f>
        <v>OK</v>
      </c>
      <c r="O1258" s="6" t="str">
        <f t="shared" si="58"/>
        <v>ORD26005530</v>
      </c>
      <c r="P1258" s="6" t="str">
        <f t="shared" si="59"/>
        <v>Sep</v>
      </c>
      <c r="Q1258" s="6"/>
      <c r="R1258" s="9"/>
      <c r="S1258" s="8"/>
      <c r="T1258" s="8"/>
      <c r="U1258" s="8"/>
      <c r="V1258" s="8"/>
      <c r="W1258" s="8"/>
      <c r="X1258" s="6"/>
      <c r="Y1258" s="6"/>
    </row>
    <row r="1259" spans="1:25" x14ac:dyDescent="0.3">
      <c r="A1259" s="6" t="s">
        <v>13770</v>
      </c>
      <c r="B1259" s="6"/>
      <c r="C1259" s="6" t="s">
        <v>11075</v>
      </c>
      <c r="D1259" s="6" t="str">
        <f t="shared" si="57"/>
        <v>ORD26005609</v>
      </c>
      <c r="E1259" s="10">
        <v>46272</v>
      </c>
      <c r="F1259" s="6" t="s">
        <v>12294</v>
      </c>
      <c r="G1259" s="6" t="s">
        <v>43</v>
      </c>
      <c r="H1259" s="8">
        <v>349</v>
      </c>
      <c r="I1259" s="8">
        <v>5.24</v>
      </c>
      <c r="J1259" s="8">
        <v>0.94</v>
      </c>
      <c r="K1259" s="8">
        <v>342.82</v>
      </c>
      <c r="L1259" s="10">
        <v>46274</v>
      </c>
      <c r="M1259" s="6" t="s">
        <v>13574</v>
      </c>
      <c r="N1259" s="6" t="str">
        <f>IF(COUNTIF($A$2:A1259,A1259)&gt;1,"DUP","OK")</f>
        <v>OK</v>
      </c>
      <c r="O1259" s="6" t="str">
        <f t="shared" si="58"/>
        <v>ORD26005609</v>
      </c>
      <c r="P1259" s="6" t="str">
        <f t="shared" si="59"/>
        <v>Sep</v>
      </c>
      <c r="Q1259" s="6"/>
      <c r="R1259" s="9"/>
      <c r="S1259" s="8"/>
      <c r="T1259" s="8"/>
      <c r="U1259" s="8"/>
      <c r="V1259" s="8"/>
      <c r="W1259" s="8"/>
      <c r="X1259" s="6"/>
      <c r="Y1259" s="6"/>
    </row>
    <row r="1260" spans="1:25" x14ac:dyDescent="0.3">
      <c r="A1260" s="6" t="s">
        <v>13771</v>
      </c>
      <c r="B1260" s="6"/>
      <c r="C1260" s="6" t="s">
        <v>11165</v>
      </c>
      <c r="D1260" s="6" t="str">
        <f t="shared" si="57"/>
        <v>ORD26005655</v>
      </c>
      <c r="E1260" s="10">
        <v>46272</v>
      </c>
      <c r="F1260" s="6" t="s">
        <v>12294</v>
      </c>
      <c r="G1260" s="6" t="s">
        <v>18</v>
      </c>
      <c r="H1260" s="8">
        <v>10147</v>
      </c>
      <c r="I1260" s="8">
        <v>30.44</v>
      </c>
      <c r="J1260" s="8">
        <v>5.48</v>
      </c>
      <c r="K1260" s="8">
        <v>10111.08</v>
      </c>
      <c r="L1260" s="10">
        <v>46274</v>
      </c>
      <c r="M1260" s="6" t="s">
        <v>13574</v>
      </c>
      <c r="N1260" s="6" t="str">
        <f>IF(COUNTIF($A$2:A1260,A1260)&gt;1,"DUP","OK")</f>
        <v>OK</v>
      </c>
      <c r="O1260" s="6" t="str">
        <f t="shared" si="58"/>
        <v>ORD26005655</v>
      </c>
      <c r="P1260" s="6" t="str">
        <f t="shared" si="59"/>
        <v>Sep</v>
      </c>
      <c r="Q1260" s="6"/>
      <c r="R1260" s="9"/>
      <c r="S1260" s="8"/>
      <c r="T1260" s="8"/>
      <c r="U1260" s="8"/>
      <c r="V1260" s="8"/>
      <c r="W1260" s="8"/>
      <c r="X1260" s="6"/>
      <c r="Y1260" s="6"/>
    </row>
    <row r="1261" spans="1:25" x14ac:dyDescent="0.3">
      <c r="A1261" s="6" t="s">
        <v>13772</v>
      </c>
      <c r="B1261" s="6"/>
      <c r="C1261" s="6" t="s">
        <v>11277</v>
      </c>
      <c r="D1261" s="6" t="str">
        <f t="shared" si="57"/>
        <v>ORD26005714</v>
      </c>
      <c r="E1261" s="10">
        <v>46272</v>
      </c>
      <c r="F1261" s="6" t="s">
        <v>12294</v>
      </c>
      <c r="G1261" s="6" t="s">
        <v>18</v>
      </c>
      <c r="H1261" s="8">
        <v>349</v>
      </c>
      <c r="I1261" s="8">
        <v>0</v>
      </c>
      <c r="J1261" s="8">
        <v>0</v>
      </c>
      <c r="K1261" s="8">
        <v>349</v>
      </c>
      <c r="L1261" s="10">
        <v>46274</v>
      </c>
      <c r="M1261" s="6" t="s">
        <v>13574</v>
      </c>
      <c r="N1261" s="6" t="str">
        <f>IF(COUNTIF($A$2:A1261,A1261)&gt;1,"DUP","OK")</f>
        <v>OK</v>
      </c>
      <c r="O1261" s="6" t="str">
        <f t="shared" si="58"/>
        <v>ORD26005714</v>
      </c>
      <c r="P1261" s="6" t="str">
        <f t="shared" si="59"/>
        <v>Sep</v>
      </c>
      <c r="Q1261" s="6"/>
      <c r="R1261" s="9"/>
      <c r="S1261" s="8"/>
      <c r="T1261" s="8"/>
      <c r="U1261" s="8"/>
      <c r="V1261" s="8"/>
      <c r="W1261" s="8"/>
      <c r="X1261" s="6"/>
      <c r="Y1261" s="6"/>
    </row>
    <row r="1262" spans="1:25" x14ac:dyDescent="0.3">
      <c r="A1262" s="6" t="s">
        <v>13773</v>
      </c>
      <c r="B1262" s="6"/>
      <c r="C1262" s="6" t="s">
        <v>11377</v>
      </c>
      <c r="D1262" s="6" t="str">
        <f t="shared" si="57"/>
        <v>ORD26005765</v>
      </c>
      <c r="E1262" s="10">
        <v>46272</v>
      </c>
      <c r="F1262" s="6" t="s">
        <v>12294</v>
      </c>
      <c r="G1262" s="6" t="s">
        <v>18</v>
      </c>
      <c r="H1262" s="8">
        <v>1799</v>
      </c>
      <c r="I1262" s="8">
        <v>0</v>
      </c>
      <c r="J1262" s="8">
        <v>0</v>
      </c>
      <c r="K1262" s="8">
        <v>1799</v>
      </c>
      <c r="L1262" s="10">
        <v>46274</v>
      </c>
      <c r="M1262" s="6" t="s">
        <v>13574</v>
      </c>
      <c r="N1262" s="6" t="str">
        <f>IF(COUNTIF($A$2:A1262,A1262)&gt;1,"DUP","OK")</f>
        <v>OK</v>
      </c>
      <c r="O1262" s="6" t="str">
        <f t="shared" si="58"/>
        <v>ORD26005765</v>
      </c>
      <c r="P1262" s="6" t="str">
        <f t="shared" si="59"/>
        <v>Sep</v>
      </c>
      <c r="Q1262" s="6"/>
      <c r="R1262" s="9"/>
      <c r="S1262" s="8"/>
      <c r="T1262" s="8"/>
      <c r="U1262" s="8"/>
      <c r="V1262" s="8"/>
      <c r="W1262" s="8"/>
      <c r="X1262" s="6"/>
      <c r="Y1262" s="6"/>
    </row>
    <row r="1263" spans="1:25" x14ac:dyDescent="0.3">
      <c r="A1263" s="6" t="s">
        <v>13774</v>
      </c>
      <c r="B1263" s="6"/>
      <c r="C1263" s="6" t="s">
        <v>11389</v>
      </c>
      <c r="D1263" s="6" t="str">
        <f t="shared" si="57"/>
        <v>ORD26005771</v>
      </c>
      <c r="E1263" s="10">
        <v>46272</v>
      </c>
      <c r="F1263" s="6" t="s">
        <v>12294</v>
      </c>
      <c r="G1263" s="6" t="s">
        <v>18</v>
      </c>
      <c r="H1263" s="8">
        <v>1799</v>
      </c>
      <c r="I1263" s="8">
        <v>0</v>
      </c>
      <c r="J1263" s="8">
        <v>0</v>
      </c>
      <c r="K1263" s="8">
        <v>1799</v>
      </c>
      <c r="L1263" s="10">
        <v>46274</v>
      </c>
      <c r="M1263" s="6" t="s">
        <v>13574</v>
      </c>
      <c r="N1263" s="6" t="str">
        <f>IF(COUNTIF($A$2:A1263,A1263)&gt;1,"DUP","OK")</f>
        <v>OK</v>
      </c>
      <c r="O1263" s="6" t="str">
        <f t="shared" si="58"/>
        <v>ORD26005771</v>
      </c>
      <c r="P1263" s="6" t="str">
        <f t="shared" si="59"/>
        <v>Sep</v>
      </c>
      <c r="Q1263" s="6"/>
      <c r="R1263" s="9"/>
      <c r="S1263" s="8"/>
      <c r="T1263" s="8"/>
      <c r="U1263" s="8"/>
      <c r="V1263" s="8"/>
      <c r="W1263" s="8"/>
      <c r="X1263" s="6"/>
      <c r="Y1263" s="6"/>
    </row>
    <row r="1264" spans="1:25" x14ac:dyDescent="0.3">
      <c r="A1264" s="6" t="s">
        <v>13775</v>
      </c>
      <c r="B1264" s="6"/>
      <c r="C1264" s="6" t="s">
        <v>11510</v>
      </c>
      <c r="D1264" s="6" t="str">
        <f t="shared" si="57"/>
        <v>ORD26005836</v>
      </c>
      <c r="E1264" s="10">
        <v>46272</v>
      </c>
      <c r="F1264" s="6" t="s">
        <v>12294</v>
      </c>
      <c r="G1264" s="6" t="s">
        <v>54</v>
      </c>
      <c r="H1264" s="8">
        <v>1799</v>
      </c>
      <c r="I1264" s="8">
        <v>34.18</v>
      </c>
      <c r="J1264" s="8">
        <v>6.15</v>
      </c>
      <c r="K1264" s="8">
        <v>1758.67</v>
      </c>
      <c r="L1264" s="10">
        <v>46274</v>
      </c>
      <c r="M1264" s="6" t="s">
        <v>13574</v>
      </c>
      <c r="N1264" s="6" t="str">
        <f>IF(COUNTIF($A$2:A1264,A1264)&gt;1,"DUP","OK")</f>
        <v>OK</v>
      </c>
      <c r="O1264" s="6" t="str">
        <f t="shared" si="58"/>
        <v>ORD26005836</v>
      </c>
      <c r="P1264" s="6" t="str">
        <f t="shared" si="59"/>
        <v>Sep</v>
      </c>
      <c r="Q1264" s="6"/>
      <c r="R1264" s="9"/>
      <c r="S1264" s="8"/>
      <c r="T1264" s="8"/>
      <c r="U1264" s="8"/>
      <c r="V1264" s="8"/>
      <c r="W1264" s="8"/>
      <c r="X1264" s="6"/>
      <c r="Y1264" s="6"/>
    </row>
    <row r="1265" spans="1:25" x14ac:dyDescent="0.3">
      <c r="A1265" s="6" t="s">
        <v>13776</v>
      </c>
      <c r="B1265" s="6"/>
      <c r="C1265" s="6" t="s">
        <v>11537</v>
      </c>
      <c r="D1265" s="6" t="str">
        <f t="shared" si="57"/>
        <v>ORD26005850</v>
      </c>
      <c r="E1265" s="10">
        <v>46272</v>
      </c>
      <c r="F1265" s="6" t="s">
        <v>12294</v>
      </c>
      <c r="G1265" s="6" t="s">
        <v>27</v>
      </c>
      <c r="H1265" s="8">
        <v>3998</v>
      </c>
      <c r="I1265" s="8">
        <v>63.97</v>
      </c>
      <c r="J1265" s="8">
        <v>11.51</v>
      </c>
      <c r="K1265" s="8">
        <v>3922.52</v>
      </c>
      <c r="L1265" s="10">
        <v>46274</v>
      </c>
      <c r="M1265" s="6" t="s">
        <v>13574</v>
      </c>
      <c r="N1265" s="6" t="str">
        <f>IF(COUNTIF($A$2:A1265,A1265)&gt;1,"DUP","OK")</f>
        <v>OK</v>
      </c>
      <c r="O1265" s="6" t="str">
        <f t="shared" si="58"/>
        <v>ORD26005850</v>
      </c>
      <c r="P1265" s="6" t="str">
        <f t="shared" si="59"/>
        <v>Sep</v>
      </c>
      <c r="Q1265" s="6"/>
      <c r="R1265" s="9"/>
      <c r="S1265" s="8"/>
      <c r="T1265" s="8"/>
      <c r="U1265" s="8"/>
      <c r="V1265" s="8"/>
      <c r="W1265" s="8"/>
      <c r="X1265" s="6"/>
      <c r="Y1265" s="6"/>
    </row>
    <row r="1266" spans="1:25" x14ac:dyDescent="0.3">
      <c r="A1266" s="6" t="s">
        <v>13777</v>
      </c>
      <c r="B1266" s="6"/>
      <c r="C1266" s="6" t="s">
        <v>11604</v>
      </c>
      <c r="D1266" s="6" t="str">
        <f t="shared" si="57"/>
        <v>ORD26005887</v>
      </c>
      <c r="E1266" s="10">
        <v>46272</v>
      </c>
      <c r="F1266" s="6" t="s">
        <v>12294</v>
      </c>
      <c r="G1266" s="6" t="s">
        <v>18</v>
      </c>
      <c r="H1266" s="8">
        <v>5998</v>
      </c>
      <c r="I1266" s="8">
        <v>17.989999999999998</v>
      </c>
      <c r="J1266" s="8">
        <v>3.24</v>
      </c>
      <c r="K1266" s="8">
        <v>5976.77</v>
      </c>
      <c r="L1266" s="10">
        <v>46274</v>
      </c>
      <c r="M1266" s="6" t="s">
        <v>13574</v>
      </c>
      <c r="N1266" s="6" t="str">
        <f>IF(COUNTIF($A$2:A1266,A1266)&gt;1,"DUP","OK")</f>
        <v>OK</v>
      </c>
      <c r="O1266" s="6" t="str">
        <f t="shared" si="58"/>
        <v>ORD26005887</v>
      </c>
      <c r="P1266" s="6" t="str">
        <f t="shared" si="59"/>
        <v>Sep</v>
      </c>
      <c r="Q1266" s="6"/>
      <c r="R1266" s="9"/>
      <c r="S1266" s="8"/>
      <c r="T1266" s="8"/>
      <c r="U1266" s="8"/>
      <c r="V1266" s="8"/>
      <c r="W1266" s="8"/>
      <c r="X1266" s="6"/>
      <c r="Y1266" s="6"/>
    </row>
    <row r="1267" spans="1:25" x14ac:dyDescent="0.3">
      <c r="A1267" s="6" t="s">
        <v>13778</v>
      </c>
      <c r="B1267" s="6"/>
      <c r="C1267" s="6" t="s">
        <v>11658</v>
      </c>
      <c r="D1267" s="6" t="str">
        <f t="shared" si="57"/>
        <v>ORD26005914</v>
      </c>
      <c r="E1267" s="10">
        <v>46272</v>
      </c>
      <c r="F1267" s="6" t="s">
        <v>12294</v>
      </c>
      <c r="G1267" s="6" t="s">
        <v>18</v>
      </c>
      <c r="H1267" s="8">
        <v>6498</v>
      </c>
      <c r="I1267" s="8">
        <v>19.489999999999998</v>
      </c>
      <c r="J1267" s="8">
        <v>3.51</v>
      </c>
      <c r="K1267" s="8">
        <v>6475</v>
      </c>
      <c r="L1267" s="10">
        <v>46274</v>
      </c>
      <c r="M1267" s="6" t="s">
        <v>13574</v>
      </c>
      <c r="N1267" s="6" t="str">
        <f>IF(COUNTIF($A$2:A1267,A1267)&gt;1,"DUP","OK")</f>
        <v>OK</v>
      </c>
      <c r="O1267" s="6" t="str">
        <f t="shared" si="58"/>
        <v>ORD26005914</v>
      </c>
      <c r="P1267" s="6" t="str">
        <f t="shared" si="59"/>
        <v>Sep</v>
      </c>
      <c r="Q1267" s="6"/>
      <c r="R1267" s="9"/>
      <c r="S1267" s="8"/>
      <c r="T1267" s="8"/>
      <c r="U1267" s="8"/>
      <c r="V1267" s="8"/>
      <c r="W1267" s="8"/>
      <c r="X1267" s="6"/>
      <c r="Y1267" s="6"/>
    </row>
    <row r="1268" spans="1:25" x14ac:dyDescent="0.3">
      <c r="A1268" s="6" t="s">
        <v>13779</v>
      </c>
      <c r="B1268" s="6"/>
      <c r="C1268" s="6" t="s">
        <v>13780</v>
      </c>
      <c r="D1268" s="6" t="str">
        <f t="shared" si="57"/>
        <v>ORD26005945</v>
      </c>
      <c r="E1268" s="10">
        <v>46272</v>
      </c>
      <c r="F1268" s="6" t="s">
        <v>12294</v>
      </c>
      <c r="G1268" s="6" t="s">
        <v>27</v>
      </c>
      <c r="H1268" s="8">
        <v>499</v>
      </c>
      <c r="I1268" s="8">
        <v>8.98</v>
      </c>
      <c r="J1268" s="8">
        <v>1.62</v>
      </c>
      <c r="K1268" s="8">
        <v>488.4</v>
      </c>
      <c r="L1268" s="10">
        <v>46274</v>
      </c>
      <c r="M1268" s="6" t="s">
        <v>13574</v>
      </c>
      <c r="N1268" s="6" t="str">
        <f>IF(COUNTIF($A$2:A1268,A1268)&gt;1,"DUP","OK")</f>
        <v>OK</v>
      </c>
      <c r="O1268" s="6" t="str">
        <f t="shared" si="58"/>
        <v>ORD26005945</v>
      </c>
      <c r="P1268" s="6" t="str">
        <f t="shared" si="59"/>
        <v>Sep</v>
      </c>
      <c r="Q1268" s="6"/>
      <c r="R1268" s="9"/>
      <c r="S1268" s="8"/>
      <c r="T1268" s="8"/>
      <c r="U1268" s="8"/>
      <c r="V1268" s="8"/>
      <c r="W1268" s="8"/>
      <c r="X1268" s="6"/>
      <c r="Y1268" s="6"/>
    </row>
    <row r="1269" spans="1:25" x14ac:dyDescent="0.3">
      <c r="A1269" s="6" t="s">
        <v>13781</v>
      </c>
      <c r="B1269" s="6"/>
      <c r="C1269" s="6" t="s">
        <v>11733</v>
      </c>
      <c r="D1269" s="6" t="str">
        <f t="shared" si="57"/>
        <v>ORD26005954</v>
      </c>
      <c r="E1269" s="10">
        <v>46272</v>
      </c>
      <c r="F1269" s="6" t="s">
        <v>12294</v>
      </c>
      <c r="G1269" s="6" t="s">
        <v>18</v>
      </c>
      <c r="H1269" s="8">
        <v>2499</v>
      </c>
      <c r="I1269" s="8">
        <v>7.5</v>
      </c>
      <c r="J1269" s="8">
        <v>1.35</v>
      </c>
      <c r="K1269" s="8">
        <v>2490.15</v>
      </c>
      <c r="L1269" s="10">
        <v>46274</v>
      </c>
      <c r="M1269" s="6" t="s">
        <v>13574</v>
      </c>
      <c r="N1269" s="6" t="str">
        <f>IF(COUNTIF($A$2:A1269,A1269)&gt;1,"DUP","OK")</f>
        <v>OK</v>
      </c>
      <c r="O1269" s="6" t="str">
        <f t="shared" si="58"/>
        <v>ORD26005954</v>
      </c>
      <c r="P1269" s="6" t="str">
        <f t="shared" si="59"/>
        <v>Sep</v>
      </c>
      <c r="Q1269" s="6"/>
      <c r="R1269" s="9"/>
      <c r="S1269" s="8"/>
      <c r="T1269" s="8"/>
      <c r="U1269" s="8"/>
      <c r="V1269" s="8"/>
      <c r="W1269" s="8"/>
      <c r="X1269" s="6"/>
      <c r="Y1269" s="6"/>
    </row>
    <row r="1270" spans="1:25" x14ac:dyDescent="0.3">
      <c r="A1270" s="6" t="s">
        <v>13782</v>
      </c>
      <c r="B1270" s="6"/>
      <c r="C1270" s="6" t="s">
        <v>11789</v>
      </c>
      <c r="D1270" s="6" t="str">
        <f t="shared" si="57"/>
        <v>ORD26005984</v>
      </c>
      <c r="E1270" s="10">
        <v>46272</v>
      </c>
      <c r="F1270" s="6" t="s">
        <v>12294</v>
      </c>
      <c r="G1270" s="6" t="s">
        <v>18</v>
      </c>
      <c r="H1270" s="8">
        <v>9297</v>
      </c>
      <c r="I1270" s="8">
        <v>27.89</v>
      </c>
      <c r="J1270" s="8">
        <v>5.0199999999999996</v>
      </c>
      <c r="K1270" s="8">
        <v>9264.09</v>
      </c>
      <c r="L1270" s="10">
        <v>46274</v>
      </c>
      <c r="M1270" s="6" t="s">
        <v>13574</v>
      </c>
      <c r="N1270" s="6" t="str">
        <f>IF(COUNTIF($A$2:A1270,A1270)&gt;1,"DUP","OK")</f>
        <v>OK</v>
      </c>
      <c r="O1270" s="6" t="str">
        <f t="shared" si="58"/>
        <v>ORD26005984</v>
      </c>
      <c r="P1270" s="6" t="str">
        <f t="shared" si="59"/>
        <v>Sep</v>
      </c>
      <c r="Q1270" s="6"/>
      <c r="R1270" s="9"/>
      <c r="S1270" s="8"/>
      <c r="T1270" s="8"/>
      <c r="U1270" s="8"/>
      <c r="V1270" s="8"/>
      <c r="W1270" s="8"/>
      <c r="X1270" s="6"/>
      <c r="Y1270" s="6"/>
    </row>
    <row r="1271" spans="1:25" x14ac:dyDescent="0.3">
      <c r="A1271" s="6" t="s">
        <v>13783</v>
      </c>
      <c r="B1271" s="6"/>
      <c r="C1271" s="6" t="s">
        <v>13784</v>
      </c>
      <c r="D1271" s="6" t="str">
        <f t="shared" si="57"/>
        <v>ORD26006503</v>
      </c>
      <c r="E1271" s="10">
        <v>46272</v>
      </c>
      <c r="F1271" s="6" t="s">
        <v>12294</v>
      </c>
      <c r="G1271" s="6" t="s">
        <v>43</v>
      </c>
      <c r="H1271" s="8">
        <v>1299</v>
      </c>
      <c r="I1271" s="8">
        <v>19.489999999999998</v>
      </c>
      <c r="J1271" s="8">
        <v>3.51</v>
      </c>
      <c r="K1271" s="8">
        <v>1276</v>
      </c>
      <c r="L1271" s="10">
        <v>46274</v>
      </c>
      <c r="M1271" s="6" t="s">
        <v>13574</v>
      </c>
      <c r="N1271" s="6" t="str">
        <f>IF(COUNTIF($A$2:A1271,A1271)&gt;1,"DUP","OK")</f>
        <v>OK</v>
      </c>
      <c r="O1271" s="6" t="str">
        <f t="shared" si="58"/>
        <v>ORD26006503</v>
      </c>
      <c r="P1271" s="6" t="str">
        <f t="shared" si="59"/>
        <v>Sep</v>
      </c>
      <c r="Q1271" s="6"/>
      <c r="R1271" s="9"/>
      <c r="S1271" s="8"/>
      <c r="T1271" s="8"/>
      <c r="U1271" s="8"/>
      <c r="V1271" s="8"/>
      <c r="W1271" s="8"/>
      <c r="X1271" s="6"/>
      <c r="Y1271" s="6"/>
    </row>
    <row r="1272" spans="1:25" x14ac:dyDescent="0.3">
      <c r="A1272" s="6" t="s">
        <v>13785</v>
      </c>
      <c r="B1272" s="6" t="s">
        <v>12427</v>
      </c>
      <c r="C1272" s="6"/>
      <c r="D1272" s="6" t="str">
        <f t="shared" si="57"/>
        <v/>
      </c>
      <c r="E1272" s="10">
        <v>46272</v>
      </c>
      <c r="F1272" s="6" t="s">
        <v>12677</v>
      </c>
      <c r="G1272" s="6" t="s">
        <v>18</v>
      </c>
      <c r="H1272" s="8">
        <v>2999</v>
      </c>
      <c r="I1272" s="8">
        <v>0</v>
      </c>
      <c r="J1272" s="8">
        <v>0</v>
      </c>
      <c r="K1272" s="8">
        <v>-2999</v>
      </c>
      <c r="L1272" s="10">
        <v>46274</v>
      </c>
      <c r="M1272" s="6" t="s">
        <v>13574</v>
      </c>
      <c r="N1272" s="6" t="str">
        <f>IF(COUNTIF($A$2:A1272,A1272)&gt;1,"DUP","OK")</f>
        <v>OK</v>
      </c>
      <c r="O1272" s="6" t="str">
        <f t="shared" si="58"/>
        <v>ORD26005334</v>
      </c>
      <c r="P1272" s="6" t="str">
        <f t="shared" si="59"/>
        <v>Sep</v>
      </c>
      <c r="Q1272" s="6"/>
      <c r="R1272" s="9"/>
      <c r="S1272" s="8"/>
      <c r="T1272" s="8"/>
      <c r="U1272" s="8"/>
      <c r="V1272" s="8"/>
      <c r="W1272" s="8"/>
      <c r="X1272" s="6"/>
      <c r="Y1272" s="6"/>
    </row>
    <row r="1273" spans="1:25" x14ac:dyDescent="0.3">
      <c r="A1273" s="6" t="s">
        <v>13786</v>
      </c>
      <c r="B1273" s="6" t="s">
        <v>13462</v>
      </c>
      <c r="C1273" s="6"/>
      <c r="D1273" s="6" t="str">
        <f t="shared" si="57"/>
        <v/>
      </c>
      <c r="E1273" s="10">
        <v>46272</v>
      </c>
      <c r="F1273" s="6" t="s">
        <v>12677</v>
      </c>
      <c r="G1273" s="6" t="s">
        <v>18</v>
      </c>
      <c r="H1273" s="8">
        <v>8498</v>
      </c>
      <c r="I1273" s="8">
        <v>0</v>
      </c>
      <c r="J1273" s="8">
        <v>0</v>
      </c>
      <c r="K1273" s="8">
        <v>-8498</v>
      </c>
      <c r="L1273" s="10">
        <v>46274</v>
      </c>
      <c r="M1273" s="6" t="s">
        <v>13574</v>
      </c>
      <c r="N1273" s="6" t="str">
        <f>IF(COUNTIF($A$2:A1273,A1273)&gt;1,"DUP","OK")</f>
        <v>OK</v>
      </c>
      <c r="O1273" s="6" t="str">
        <f t="shared" si="58"/>
        <v>ORD26002941</v>
      </c>
      <c r="P1273" s="6" t="str">
        <f t="shared" si="59"/>
        <v>Sep</v>
      </c>
      <c r="Q1273" s="6"/>
      <c r="R1273" s="9"/>
      <c r="S1273" s="8"/>
      <c r="T1273" s="8"/>
      <c r="U1273" s="8"/>
      <c r="V1273" s="8"/>
      <c r="W1273" s="8"/>
      <c r="X1273" s="6"/>
      <c r="Y1273" s="6"/>
    </row>
    <row r="1274" spans="1:25" x14ac:dyDescent="0.3">
      <c r="A1274" s="6" t="s">
        <v>13787</v>
      </c>
      <c r="B1274" s="6" t="s">
        <v>12425</v>
      </c>
      <c r="C1274" s="6"/>
      <c r="D1274" s="6" t="str">
        <f t="shared" si="57"/>
        <v/>
      </c>
      <c r="E1274" s="10">
        <v>46272</v>
      </c>
      <c r="F1274" s="6" t="s">
        <v>12677</v>
      </c>
      <c r="G1274" s="6" t="s">
        <v>27</v>
      </c>
      <c r="H1274" s="8">
        <v>2499</v>
      </c>
      <c r="I1274" s="8">
        <v>0</v>
      </c>
      <c r="J1274" s="8">
        <v>0</v>
      </c>
      <c r="K1274" s="8">
        <v>-2499</v>
      </c>
      <c r="L1274" s="10">
        <v>46274</v>
      </c>
      <c r="M1274" s="6" t="s">
        <v>13574</v>
      </c>
      <c r="N1274" s="6" t="str">
        <f>IF(COUNTIF($A$2:A1274,A1274)&gt;1,"DUP","OK")</f>
        <v>OK</v>
      </c>
      <c r="O1274" s="6" t="str">
        <f t="shared" si="58"/>
        <v>ORD26005294</v>
      </c>
      <c r="P1274" s="6" t="str">
        <f t="shared" si="59"/>
        <v>Sep</v>
      </c>
      <c r="Q1274" s="6"/>
      <c r="R1274" s="9"/>
      <c r="S1274" s="8"/>
      <c r="T1274" s="8"/>
      <c r="U1274" s="8"/>
      <c r="V1274" s="8"/>
      <c r="W1274" s="8"/>
      <c r="X1274" s="6"/>
      <c r="Y1274" s="6"/>
    </row>
    <row r="1275" spans="1:25" x14ac:dyDescent="0.3">
      <c r="A1275" s="6" t="s">
        <v>13788</v>
      </c>
      <c r="B1275" s="6" t="s">
        <v>12511</v>
      </c>
      <c r="C1275" s="6"/>
      <c r="D1275" s="6" t="str">
        <f t="shared" si="57"/>
        <v/>
      </c>
      <c r="E1275" s="10">
        <v>46272</v>
      </c>
      <c r="F1275" s="6" t="s">
        <v>12677</v>
      </c>
      <c r="G1275" s="6" t="s">
        <v>18</v>
      </c>
      <c r="H1275" s="8">
        <v>1798</v>
      </c>
      <c r="I1275" s="8">
        <v>0</v>
      </c>
      <c r="J1275" s="8">
        <v>0</v>
      </c>
      <c r="K1275" s="8">
        <v>-1798</v>
      </c>
      <c r="L1275" s="10">
        <v>46274</v>
      </c>
      <c r="M1275" s="6" t="s">
        <v>13574</v>
      </c>
      <c r="N1275" s="6" t="str">
        <f>IF(COUNTIF($A$2:A1275,A1275)&gt;1,"DUP","OK")</f>
        <v>OK</v>
      </c>
      <c r="O1275" s="6" t="str">
        <f t="shared" si="58"/>
        <v>ORD26001655</v>
      </c>
      <c r="P1275" s="6" t="str">
        <f t="shared" si="59"/>
        <v>Sep</v>
      </c>
      <c r="Q1275" s="6"/>
      <c r="R1275" s="9"/>
      <c r="S1275" s="8"/>
      <c r="T1275" s="8"/>
      <c r="U1275" s="8"/>
      <c r="V1275" s="8"/>
      <c r="W1275" s="8"/>
      <c r="X1275" s="6"/>
      <c r="Y1275" s="6"/>
    </row>
    <row r="1276" spans="1:25" x14ac:dyDescent="0.3">
      <c r="A1276" s="6" t="s">
        <v>13789</v>
      </c>
      <c r="B1276" s="6" t="s">
        <v>13566</v>
      </c>
      <c r="C1276" s="6"/>
      <c r="D1276" s="6" t="str">
        <f t="shared" si="57"/>
        <v/>
      </c>
      <c r="E1276" s="10">
        <v>46272</v>
      </c>
      <c r="F1276" s="6" t="s">
        <v>12677</v>
      </c>
      <c r="G1276" s="6" t="s">
        <v>18</v>
      </c>
      <c r="H1276" s="8">
        <v>4298</v>
      </c>
      <c r="I1276" s="8">
        <v>0</v>
      </c>
      <c r="J1276" s="8">
        <v>0</v>
      </c>
      <c r="K1276" s="8">
        <v>-4298</v>
      </c>
      <c r="L1276" s="10">
        <v>46274</v>
      </c>
      <c r="M1276" s="6" t="s">
        <v>13574</v>
      </c>
      <c r="N1276" s="6" t="str">
        <f>IF(COUNTIF($A$2:A1276,A1276)&gt;1,"DUP","OK")</f>
        <v>OK</v>
      </c>
      <c r="O1276" s="6" t="str">
        <f t="shared" si="58"/>
        <v>ORD26006000</v>
      </c>
      <c r="P1276" s="6" t="str">
        <f t="shared" si="59"/>
        <v>Sep</v>
      </c>
      <c r="Q1276" s="6"/>
      <c r="R1276" s="9"/>
      <c r="S1276" s="8"/>
      <c r="T1276" s="8"/>
      <c r="U1276" s="8"/>
      <c r="V1276" s="8"/>
      <c r="W1276" s="8"/>
      <c r="X1276" s="6"/>
      <c r="Y1276" s="6"/>
    </row>
    <row r="1277" spans="1:25" x14ac:dyDescent="0.3">
      <c r="A1277" s="6" t="s">
        <v>13790</v>
      </c>
      <c r="B1277" s="6" t="s">
        <v>12881</v>
      </c>
      <c r="C1277" s="6"/>
      <c r="D1277" s="6" t="str">
        <f t="shared" si="57"/>
        <v/>
      </c>
      <c r="E1277" s="10">
        <v>46272</v>
      </c>
      <c r="F1277" s="6" t="s">
        <v>12677</v>
      </c>
      <c r="G1277" s="6" t="s">
        <v>18</v>
      </c>
      <c r="H1277" s="8">
        <v>799</v>
      </c>
      <c r="I1277" s="8">
        <v>0</v>
      </c>
      <c r="J1277" s="8">
        <v>0</v>
      </c>
      <c r="K1277" s="8">
        <v>-799</v>
      </c>
      <c r="L1277" s="10">
        <v>46274</v>
      </c>
      <c r="M1277" s="6" t="s">
        <v>13574</v>
      </c>
      <c r="N1277" s="6" t="str">
        <f>IF(COUNTIF($A$2:A1277,A1277)&gt;1,"DUP","OK")</f>
        <v>OK</v>
      </c>
      <c r="O1277" s="6" t="str">
        <f t="shared" si="58"/>
        <v>ORD26005455</v>
      </c>
      <c r="P1277" s="6" t="str">
        <f t="shared" si="59"/>
        <v>Sep</v>
      </c>
      <c r="Q1277" s="6"/>
      <c r="R1277" s="9"/>
      <c r="S1277" s="8"/>
      <c r="T1277" s="8"/>
      <c r="U1277" s="8"/>
      <c r="V1277" s="8"/>
      <c r="W1277" s="8"/>
      <c r="X1277" s="6"/>
      <c r="Y1277" s="6"/>
    </row>
    <row r="1278" spans="1:25" x14ac:dyDescent="0.3">
      <c r="A1278" s="6" t="s">
        <v>13791</v>
      </c>
      <c r="B1278" s="6" t="s">
        <v>13409</v>
      </c>
      <c r="C1278" s="6"/>
      <c r="D1278" s="6" t="str">
        <f t="shared" si="57"/>
        <v/>
      </c>
      <c r="E1278" s="10">
        <v>46272</v>
      </c>
      <c r="F1278" s="6" t="s">
        <v>12677</v>
      </c>
      <c r="G1278" s="6" t="s">
        <v>18</v>
      </c>
      <c r="H1278" s="8">
        <v>5097</v>
      </c>
      <c r="I1278" s="8">
        <v>0</v>
      </c>
      <c r="J1278" s="8">
        <v>0</v>
      </c>
      <c r="K1278" s="8">
        <v>-5097</v>
      </c>
      <c r="L1278" s="10">
        <v>46274</v>
      </c>
      <c r="M1278" s="6" t="s">
        <v>13574</v>
      </c>
      <c r="N1278" s="6" t="str">
        <f>IF(COUNTIF($A$2:A1278,A1278)&gt;1,"DUP","OK")</f>
        <v>OK</v>
      </c>
      <c r="O1278" s="6" t="str">
        <f t="shared" si="58"/>
        <v>ORD26001497</v>
      </c>
      <c r="P1278" s="6" t="str">
        <f t="shared" si="59"/>
        <v>Sep</v>
      </c>
      <c r="Q1278" s="6"/>
      <c r="R1278" s="9"/>
      <c r="S1278" s="8"/>
      <c r="T1278" s="8"/>
      <c r="U1278" s="8"/>
      <c r="V1278" s="8"/>
      <c r="W1278" s="8"/>
      <c r="X1278" s="6"/>
      <c r="Y1278" s="6"/>
    </row>
    <row r="1279" spans="1:25" x14ac:dyDescent="0.3">
      <c r="A1279" s="6" t="s">
        <v>13792</v>
      </c>
      <c r="B1279" s="6" t="s">
        <v>12817</v>
      </c>
      <c r="C1279" s="6"/>
      <c r="D1279" s="6" t="str">
        <f t="shared" si="57"/>
        <v/>
      </c>
      <c r="E1279" s="10">
        <v>46272</v>
      </c>
      <c r="F1279" s="6" t="s">
        <v>12677</v>
      </c>
      <c r="G1279" s="6" t="s">
        <v>27</v>
      </c>
      <c r="H1279" s="8">
        <v>3298</v>
      </c>
      <c r="I1279" s="8">
        <v>0</v>
      </c>
      <c r="J1279" s="8">
        <v>0</v>
      </c>
      <c r="K1279" s="8">
        <v>-3298</v>
      </c>
      <c r="L1279" s="10">
        <v>46274</v>
      </c>
      <c r="M1279" s="6" t="s">
        <v>13574</v>
      </c>
      <c r="N1279" s="6" t="str">
        <f>IF(COUNTIF($A$2:A1279,A1279)&gt;1,"DUP","OK")</f>
        <v>OK</v>
      </c>
      <c r="O1279" s="6" t="str">
        <f t="shared" si="58"/>
        <v>ORD26003709</v>
      </c>
      <c r="P1279" s="6" t="str">
        <f t="shared" si="59"/>
        <v>Sep</v>
      </c>
      <c r="Q1279" s="6"/>
      <c r="R1279" s="9"/>
      <c r="S1279" s="8"/>
      <c r="T1279" s="8"/>
      <c r="U1279" s="8"/>
      <c r="V1279" s="8"/>
      <c r="W1279" s="8"/>
      <c r="X1279" s="6"/>
      <c r="Y1279" s="6"/>
    </row>
    <row r="1280" spans="1:25" x14ac:dyDescent="0.3">
      <c r="A1280" s="6" t="s">
        <v>13793</v>
      </c>
      <c r="B1280" s="6" t="s">
        <v>12353</v>
      </c>
      <c r="C1280" s="6"/>
      <c r="D1280" s="6" t="str">
        <f t="shared" si="57"/>
        <v/>
      </c>
      <c r="E1280" s="10">
        <v>46272</v>
      </c>
      <c r="F1280" s="6" t="s">
        <v>12677</v>
      </c>
      <c r="G1280" s="6" t="s">
        <v>27</v>
      </c>
      <c r="H1280" s="8">
        <v>1648</v>
      </c>
      <c r="I1280" s="8">
        <v>0</v>
      </c>
      <c r="J1280" s="8">
        <v>0</v>
      </c>
      <c r="K1280" s="8">
        <v>-1648</v>
      </c>
      <c r="L1280" s="10">
        <v>46274</v>
      </c>
      <c r="M1280" s="6" t="s">
        <v>13574</v>
      </c>
      <c r="N1280" s="6" t="str">
        <f>IF(COUNTIF($A$2:A1280,A1280)&gt;1,"DUP","OK")</f>
        <v>OK</v>
      </c>
      <c r="O1280" s="6" t="str">
        <f t="shared" si="58"/>
        <v>ORD26002538</v>
      </c>
      <c r="P1280" s="6" t="str">
        <f t="shared" si="59"/>
        <v>Sep</v>
      </c>
      <c r="Q1280" s="6"/>
      <c r="R1280" s="9"/>
      <c r="S1280" s="8"/>
      <c r="T1280" s="8"/>
      <c r="U1280" s="8"/>
      <c r="V1280" s="8"/>
      <c r="W1280" s="8"/>
      <c r="X1280" s="6"/>
      <c r="Y1280" s="6"/>
    </row>
    <row r="1281" spans="1:25" x14ac:dyDescent="0.3">
      <c r="A1281" s="6" t="s">
        <v>13794</v>
      </c>
      <c r="B1281" s="6"/>
      <c r="C1281" s="6" t="s">
        <v>49</v>
      </c>
      <c r="D1281" s="6" t="str">
        <f t="shared" si="57"/>
        <v>ORD26000012</v>
      </c>
      <c r="E1281" s="10">
        <v>46273</v>
      </c>
      <c r="F1281" s="6" t="s">
        <v>12294</v>
      </c>
      <c r="G1281" s="6" t="s">
        <v>18</v>
      </c>
      <c r="H1281" s="8">
        <v>13997</v>
      </c>
      <c r="I1281" s="8">
        <v>41.99</v>
      </c>
      <c r="J1281" s="8">
        <v>7.56</v>
      </c>
      <c r="K1281" s="8">
        <v>13947.45</v>
      </c>
      <c r="L1281" s="10">
        <v>46275</v>
      </c>
      <c r="M1281" s="6" t="s">
        <v>13795</v>
      </c>
      <c r="N1281" s="6" t="str">
        <f>IF(COUNTIF($A$2:A1281,A1281)&gt;1,"DUP","OK")</f>
        <v>OK</v>
      </c>
      <c r="O1281" s="6" t="str">
        <f t="shared" si="58"/>
        <v>ORD26000012</v>
      </c>
      <c r="P1281" s="6" t="str">
        <f t="shared" si="59"/>
        <v>Sep</v>
      </c>
      <c r="Q1281" s="6"/>
      <c r="R1281" s="9"/>
      <c r="S1281" s="8"/>
      <c r="T1281" s="8"/>
      <c r="U1281" s="8"/>
      <c r="V1281" s="8"/>
      <c r="W1281" s="8"/>
      <c r="X1281" s="6"/>
      <c r="Y1281" s="6"/>
    </row>
    <row r="1282" spans="1:25" x14ac:dyDescent="0.3">
      <c r="A1282" s="6" t="s">
        <v>13796</v>
      </c>
      <c r="B1282" s="6"/>
      <c r="C1282" s="6" t="s">
        <v>73</v>
      </c>
      <c r="D1282" s="6" t="str">
        <f t="shared" ref="D1282:D1345" si="60">UPPER(SUBSTITUTE(TRIM(C1282),"-",""))</f>
        <v>ORD26000022</v>
      </c>
      <c r="E1282" s="10">
        <v>46273</v>
      </c>
      <c r="F1282" s="6" t="s">
        <v>12294</v>
      </c>
      <c r="G1282" s="6" t="s">
        <v>18</v>
      </c>
      <c r="H1282" s="8">
        <v>999</v>
      </c>
      <c r="I1282" s="8">
        <v>0</v>
      </c>
      <c r="J1282" s="8">
        <v>0</v>
      </c>
      <c r="K1282" s="8">
        <v>999</v>
      </c>
      <c r="L1282" s="10">
        <v>46275</v>
      </c>
      <c r="M1282" s="6" t="s">
        <v>13795</v>
      </c>
      <c r="N1282" s="6" t="str">
        <f>IF(COUNTIF($A$2:A1282,A1282)&gt;1,"DUP","OK")</f>
        <v>OK</v>
      </c>
      <c r="O1282" s="6" t="str">
        <f t="shared" ref="O1282:O1345" si="61">IF(F1282="REFUND",INDEX($D$2:$D$5743,MATCH(B1282,$A$2:$A$5743,0)),D1282)</f>
        <v>ORD26000022</v>
      </c>
      <c r="P1282" s="6" t="str">
        <f t="shared" ref="P1282:P1345" si="62">IF(L1282&gt;DATE(2026,9,30),"Oct-Due","Sep")</f>
        <v>Sep</v>
      </c>
      <c r="Q1282" s="6"/>
      <c r="R1282" s="9"/>
      <c r="S1282" s="8"/>
      <c r="T1282" s="8"/>
      <c r="U1282" s="8"/>
      <c r="V1282" s="8"/>
      <c r="W1282" s="8"/>
      <c r="X1282" s="6"/>
      <c r="Y1282" s="6"/>
    </row>
    <row r="1283" spans="1:25" x14ac:dyDescent="0.3">
      <c r="A1283" s="6" t="s">
        <v>13797</v>
      </c>
      <c r="B1283" s="6"/>
      <c r="C1283" s="6" t="s">
        <v>89</v>
      </c>
      <c r="D1283" s="6" t="str">
        <f t="shared" si="60"/>
        <v>ORD26000029</v>
      </c>
      <c r="E1283" s="10">
        <v>46273</v>
      </c>
      <c r="F1283" s="6" t="s">
        <v>12294</v>
      </c>
      <c r="G1283" s="6" t="s">
        <v>27</v>
      </c>
      <c r="H1283" s="8">
        <v>898</v>
      </c>
      <c r="I1283" s="8">
        <v>16.16</v>
      </c>
      <c r="J1283" s="8">
        <v>2.91</v>
      </c>
      <c r="K1283" s="8">
        <v>878.93</v>
      </c>
      <c r="L1283" s="10">
        <v>46275</v>
      </c>
      <c r="M1283" s="6" t="s">
        <v>13795</v>
      </c>
      <c r="N1283" s="6" t="str">
        <f>IF(COUNTIF($A$2:A1283,A1283)&gt;1,"DUP","OK")</f>
        <v>OK</v>
      </c>
      <c r="O1283" s="6" t="str">
        <f t="shared" si="61"/>
        <v>ORD26000029</v>
      </c>
      <c r="P1283" s="6" t="str">
        <f t="shared" si="62"/>
        <v>Sep</v>
      </c>
      <c r="Q1283" s="6"/>
      <c r="R1283" s="9"/>
      <c r="S1283" s="8"/>
      <c r="T1283" s="8"/>
      <c r="U1283" s="8"/>
      <c r="V1283" s="8"/>
      <c r="W1283" s="8"/>
      <c r="X1283" s="6"/>
      <c r="Y1283" s="6"/>
    </row>
    <row r="1284" spans="1:25" x14ac:dyDescent="0.3">
      <c r="A1284" s="6" t="s">
        <v>13798</v>
      </c>
      <c r="B1284" s="6"/>
      <c r="C1284" s="6" t="s">
        <v>111</v>
      </c>
      <c r="D1284" s="6" t="str">
        <f t="shared" si="60"/>
        <v>ORD26000040</v>
      </c>
      <c r="E1284" s="10">
        <v>46273</v>
      </c>
      <c r="F1284" s="6" t="s">
        <v>12294</v>
      </c>
      <c r="G1284" s="6" t="s">
        <v>18</v>
      </c>
      <c r="H1284" s="8">
        <v>2499</v>
      </c>
      <c r="I1284" s="8">
        <v>7.5</v>
      </c>
      <c r="J1284" s="8">
        <v>1.35</v>
      </c>
      <c r="K1284" s="8">
        <v>2490.15</v>
      </c>
      <c r="L1284" s="10">
        <v>46275</v>
      </c>
      <c r="M1284" s="6" t="s">
        <v>13795</v>
      </c>
      <c r="N1284" s="6" t="str">
        <f>IF(COUNTIF($A$2:A1284,A1284)&gt;1,"DUP","OK")</f>
        <v>OK</v>
      </c>
      <c r="O1284" s="6" t="str">
        <f t="shared" si="61"/>
        <v>ORD26000040</v>
      </c>
      <c r="P1284" s="6" t="str">
        <f t="shared" si="62"/>
        <v>Sep</v>
      </c>
      <c r="Q1284" s="6"/>
      <c r="R1284" s="9"/>
      <c r="S1284" s="8"/>
      <c r="T1284" s="8"/>
      <c r="U1284" s="8"/>
      <c r="V1284" s="8"/>
      <c r="W1284" s="8"/>
      <c r="X1284" s="6"/>
      <c r="Y1284" s="6"/>
    </row>
    <row r="1285" spans="1:25" x14ac:dyDescent="0.3">
      <c r="A1285" s="6" t="s">
        <v>13799</v>
      </c>
      <c r="B1285" s="6"/>
      <c r="C1285" s="6" t="s">
        <v>188</v>
      </c>
      <c r="D1285" s="6" t="str">
        <f t="shared" si="60"/>
        <v>ORD26000078</v>
      </c>
      <c r="E1285" s="10">
        <v>46273</v>
      </c>
      <c r="F1285" s="6" t="s">
        <v>12294</v>
      </c>
      <c r="G1285" s="6" t="s">
        <v>18</v>
      </c>
      <c r="H1285" s="8">
        <v>1499</v>
      </c>
      <c r="I1285" s="8">
        <v>0</v>
      </c>
      <c r="J1285" s="8">
        <v>0</v>
      </c>
      <c r="K1285" s="8">
        <v>1499</v>
      </c>
      <c r="L1285" s="10">
        <v>46275</v>
      </c>
      <c r="M1285" s="6" t="s">
        <v>13795</v>
      </c>
      <c r="N1285" s="6" t="str">
        <f>IF(COUNTIF($A$2:A1285,A1285)&gt;1,"DUP","OK")</f>
        <v>OK</v>
      </c>
      <c r="O1285" s="6" t="str">
        <f t="shared" si="61"/>
        <v>ORD26000078</v>
      </c>
      <c r="P1285" s="6" t="str">
        <f t="shared" si="62"/>
        <v>Sep</v>
      </c>
      <c r="Q1285" s="6"/>
      <c r="R1285" s="9"/>
      <c r="S1285" s="8"/>
      <c r="T1285" s="8"/>
      <c r="U1285" s="8"/>
      <c r="V1285" s="8"/>
      <c r="W1285" s="8"/>
      <c r="X1285" s="6"/>
      <c r="Y1285" s="6"/>
    </row>
    <row r="1286" spans="1:25" x14ac:dyDescent="0.3">
      <c r="A1286" s="6" t="s">
        <v>13800</v>
      </c>
      <c r="B1286" s="6"/>
      <c r="C1286" s="6" t="s">
        <v>261</v>
      </c>
      <c r="D1286" s="6" t="str">
        <f t="shared" si="60"/>
        <v>ORD26000114</v>
      </c>
      <c r="E1286" s="10">
        <v>46273</v>
      </c>
      <c r="F1286" s="6" t="s">
        <v>12294</v>
      </c>
      <c r="G1286" s="6" t="s">
        <v>27</v>
      </c>
      <c r="H1286" s="8">
        <v>499</v>
      </c>
      <c r="I1286" s="8">
        <v>8.98</v>
      </c>
      <c r="J1286" s="8">
        <v>1.62</v>
      </c>
      <c r="K1286" s="8">
        <v>488.4</v>
      </c>
      <c r="L1286" s="10">
        <v>46275</v>
      </c>
      <c r="M1286" s="6" t="s">
        <v>13795</v>
      </c>
      <c r="N1286" s="6" t="str">
        <f>IF(COUNTIF($A$2:A1286,A1286)&gt;1,"DUP","OK")</f>
        <v>OK</v>
      </c>
      <c r="O1286" s="6" t="str">
        <f t="shared" si="61"/>
        <v>ORD26000114</v>
      </c>
      <c r="P1286" s="6" t="str">
        <f t="shared" si="62"/>
        <v>Sep</v>
      </c>
      <c r="Q1286" s="6"/>
      <c r="R1286" s="9"/>
      <c r="S1286" s="8"/>
      <c r="T1286" s="8"/>
      <c r="U1286" s="8"/>
      <c r="V1286" s="8"/>
      <c r="W1286" s="8"/>
      <c r="X1286" s="6"/>
      <c r="Y1286" s="6"/>
    </row>
    <row r="1287" spans="1:25" x14ac:dyDescent="0.3">
      <c r="A1287" s="6" t="s">
        <v>13801</v>
      </c>
      <c r="B1287" s="6"/>
      <c r="C1287" s="6" t="s">
        <v>396</v>
      </c>
      <c r="D1287" s="6" t="str">
        <f t="shared" si="60"/>
        <v>ORD26000181</v>
      </c>
      <c r="E1287" s="10">
        <v>46273</v>
      </c>
      <c r="F1287" s="6" t="s">
        <v>12294</v>
      </c>
      <c r="G1287" s="6" t="s">
        <v>18</v>
      </c>
      <c r="H1287" s="8">
        <v>7999</v>
      </c>
      <c r="I1287" s="8">
        <v>24</v>
      </c>
      <c r="J1287" s="8">
        <v>4.32</v>
      </c>
      <c r="K1287" s="8">
        <v>7970.68</v>
      </c>
      <c r="L1287" s="10">
        <v>46275</v>
      </c>
      <c r="M1287" s="6" t="s">
        <v>13795</v>
      </c>
      <c r="N1287" s="6" t="str">
        <f>IF(COUNTIF($A$2:A1287,A1287)&gt;1,"DUP","OK")</f>
        <v>OK</v>
      </c>
      <c r="O1287" s="6" t="str">
        <f t="shared" si="61"/>
        <v>ORD26000181</v>
      </c>
      <c r="P1287" s="6" t="str">
        <f t="shared" si="62"/>
        <v>Sep</v>
      </c>
      <c r="Q1287" s="6"/>
      <c r="R1287" s="9"/>
      <c r="S1287" s="8"/>
      <c r="T1287" s="8"/>
      <c r="U1287" s="8"/>
      <c r="V1287" s="8"/>
      <c r="W1287" s="8"/>
      <c r="X1287" s="6"/>
      <c r="Y1287" s="6"/>
    </row>
    <row r="1288" spans="1:25" x14ac:dyDescent="0.3">
      <c r="A1288" s="6" t="s">
        <v>13802</v>
      </c>
      <c r="B1288" s="6"/>
      <c r="C1288" s="6" t="s">
        <v>430</v>
      </c>
      <c r="D1288" s="6" t="str">
        <f t="shared" si="60"/>
        <v>ORD26000198</v>
      </c>
      <c r="E1288" s="10">
        <v>46273</v>
      </c>
      <c r="F1288" s="6" t="s">
        <v>12294</v>
      </c>
      <c r="G1288" s="6" t="s">
        <v>18</v>
      </c>
      <c r="H1288" s="8">
        <v>999</v>
      </c>
      <c r="I1288" s="8">
        <v>0</v>
      </c>
      <c r="J1288" s="8">
        <v>0</v>
      </c>
      <c r="K1288" s="8">
        <v>999</v>
      </c>
      <c r="L1288" s="10">
        <v>46275</v>
      </c>
      <c r="M1288" s="6" t="s">
        <v>13795</v>
      </c>
      <c r="N1288" s="6" t="str">
        <f>IF(COUNTIF($A$2:A1288,A1288)&gt;1,"DUP","OK")</f>
        <v>OK</v>
      </c>
      <c r="O1288" s="6" t="str">
        <f t="shared" si="61"/>
        <v>ORD26000198</v>
      </c>
      <c r="P1288" s="6" t="str">
        <f t="shared" si="62"/>
        <v>Sep</v>
      </c>
      <c r="Q1288" s="6"/>
      <c r="R1288" s="9"/>
      <c r="S1288" s="8"/>
      <c r="T1288" s="8"/>
      <c r="U1288" s="8"/>
      <c r="V1288" s="8"/>
      <c r="W1288" s="8"/>
      <c r="X1288" s="6"/>
      <c r="Y1288" s="6"/>
    </row>
    <row r="1289" spans="1:25" x14ac:dyDescent="0.3">
      <c r="A1289" s="6" t="s">
        <v>13803</v>
      </c>
      <c r="B1289" s="6"/>
      <c r="C1289" s="6" t="s">
        <v>468</v>
      </c>
      <c r="D1289" s="6" t="str">
        <f t="shared" si="60"/>
        <v>ORD26000217</v>
      </c>
      <c r="E1289" s="10">
        <v>46273</v>
      </c>
      <c r="F1289" s="6" t="s">
        <v>12294</v>
      </c>
      <c r="G1289" s="6" t="s">
        <v>18</v>
      </c>
      <c r="H1289" s="8">
        <v>499</v>
      </c>
      <c r="I1289" s="8">
        <v>0</v>
      </c>
      <c r="J1289" s="8">
        <v>0</v>
      </c>
      <c r="K1289" s="8">
        <v>499</v>
      </c>
      <c r="L1289" s="10">
        <v>46275</v>
      </c>
      <c r="M1289" s="6" t="s">
        <v>13795</v>
      </c>
      <c r="N1289" s="6" t="str">
        <f>IF(COUNTIF($A$2:A1289,A1289)&gt;1,"DUP","OK")</f>
        <v>OK</v>
      </c>
      <c r="O1289" s="6" t="str">
        <f t="shared" si="61"/>
        <v>ORD26000217</v>
      </c>
      <c r="P1289" s="6" t="str">
        <f t="shared" si="62"/>
        <v>Sep</v>
      </c>
      <c r="Q1289" s="6"/>
      <c r="R1289" s="9"/>
      <c r="S1289" s="8"/>
      <c r="T1289" s="8"/>
      <c r="U1289" s="8"/>
      <c r="V1289" s="8"/>
      <c r="W1289" s="8"/>
      <c r="X1289" s="6"/>
      <c r="Y1289" s="6"/>
    </row>
    <row r="1290" spans="1:25" x14ac:dyDescent="0.3">
      <c r="A1290" s="6" t="s">
        <v>13804</v>
      </c>
      <c r="B1290" s="6"/>
      <c r="C1290" s="6" t="s">
        <v>625</v>
      </c>
      <c r="D1290" s="6" t="str">
        <f t="shared" si="60"/>
        <v>ORD26000295</v>
      </c>
      <c r="E1290" s="10">
        <v>46273</v>
      </c>
      <c r="F1290" s="6" t="s">
        <v>12294</v>
      </c>
      <c r="G1290" s="6" t="s">
        <v>18</v>
      </c>
      <c r="H1290" s="8">
        <v>2499</v>
      </c>
      <c r="I1290" s="8">
        <v>7.5</v>
      </c>
      <c r="J1290" s="8">
        <v>1.35</v>
      </c>
      <c r="K1290" s="8">
        <v>2490.15</v>
      </c>
      <c r="L1290" s="10">
        <v>46275</v>
      </c>
      <c r="M1290" s="6" t="s">
        <v>13795</v>
      </c>
      <c r="N1290" s="6" t="str">
        <f>IF(COUNTIF($A$2:A1290,A1290)&gt;1,"DUP","OK")</f>
        <v>OK</v>
      </c>
      <c r="O1290" s="6" t="str">
        <f t="shared" si="61"/>
        <v>ORD26000295</v>
      </c>
      <c r="P1290" s="6" t="str">
        <f t="shared" si="62"/>
        <v>Sep</v>
      </c>
      <c r="Q1290" s="6"/>
      <c r="R1290" s="9"/>
      <c r="S1290" s="8"/>
      <c r="T1290" s="8"/>
      <c r="U1290" s="8"/>
      <c r="V1290" s="8"/>
      <c r="W1290" s="8"/>
      <c r="X1290" s="6"/>
      <c r="Y1290" s="6"/>
    </row>
    <row r="1291" spans="1:25" x14ac:dyDescent="0.3">
      <c r="A1291" s="6" t="s">
        <v>13805</v>
      </c>
      <c r="B1291" s="6"/>
      <c r="C1291" s="6" t="s">
        <v>637</v>
      </c>
      <c r="D1291" s="6" t="str">
        <f t="shared" si="60"/>
        <v>ORD26000301</v>
      </c>
      <c r="E1291" s="10">
        <v>46273</v>
      </c>
      <c r="F1291" s="6" t="s">
        <v>12294</v>
      </c>
      <c r="G1291" s="6" t="s">
        <v>18</v>
      </c>
      <c r="H1291" s="8">
        <v>3098</v>
      </c>
      <c r="I1291" s="8">
        <v>9.2899999999999991</v>
      </c>
      <c r="J1291" s="8">
        <v>1.67</v>
      </c>
      <c r="K1291" s="8">
        <v>3087.04</v>
      </c>
      <c r="L1291" s="10">
        <v>46275</v>
      </c>
      <c r="M1291" s="6" t="s">
        <v>13795</v>
      </c>
      <c r="N1291" s="6" t="str">
        <f>IF(COUNTIF($A$2:A1291,A1291)&gt;1,"DUP","OK")</f>
        <v>OK</v>
      </c>
      <c r="O1291" s="6" t="str">
        <f t="shared" si="61"/>
        <v>ORD26000301</v>
      </c>
      <c r="P1291" s="6" t="str">
        <f t="shared" si="62"/>
        <v>Sep</v>
      </c>
      <c r="Q1291" s="6"/>
      <c r="R1291" s="9"/>
      <c r="S1291" s="8"/>
      <c r="T1291" s="8"/>
      <c r="U1291" s="8"/>
      <c r="V1291" s="8"/>
      <c r="W1291" s="8"/>
      <c r="X1291" s="6"/>
      <c r="Y1291" s="6"/>
    </row>
    <row r="1292" spans="1:25" x14ac:dyDescent="0.3">
      <c r="A1292" s="6" t="s">
        <v>13806</v>
      </c>
      <c r="B1292" s="6"/>
      <c r="C1292" s="6" t="s">
        <v>751</v>
      </c>
      <c r="D1292" s="6" t="str">
        <f t="shared" si="60"/>
        <v>ORD26000357</v>
      </c>
      <c r="E1292" s="10">
        <v>46273</v>
      </c>
      <c r="F1292" s="6" t="s">
        <v>12294</v>
      </c>
      <c r="G1292" s="6" t="s">
        <v>18</v>
      </c>
      <c r="H1292" s="8">
        <v>799</v>
      </c>
      <c r="I1292" s="8">
        <v>0</v>
      </c>
      <c r="J1292" s="8">
        <v>0</v>
      </c>
      <c r="K1292" s="8">
        <v>799</v>
      </c>
      <c r="L1292" s="10">
        <v>46275</v>
      </c>
      <c r="M1292" s="6" t="s">
        <v>13795</v>
      </c>
      <c r="N1292" s="6" t="str">
        <f>IF(COUNTIF($A$2:A1292,A1292)&gt;1,"DUP","OK")</f>
        <v>OK</v>
      </c>
      <c r="O1292" s="6" t="str">
        <f t="shared" si="61"/>
        <v>ORD26000357</v>
      </c>
      <c r="P1292" s="6" t="str">
        <f t="shared" si="62"/>
        <v>Sep</v>
      </c>
      <c r="Q1292" s="6"/>
      <c r="R1292" s="9"/>
      <c r="S1292" s="8"/>
      <c r="T1292" s="8"/>
      <c r="U1292" s="8"/>
      <c r="V1292" s="8"/>
      <c r="W1292" s="8"/>
      <c r="X1292" s="6"/>
      <c r="Y1292" s="6"/>
    </row>
    <row r="1293" spans="1:25" x14ac:dyDescent="0.3">
      <c r="A1293" s="6" t="s">
        <v>13807</v>
      </c>
      <c r="B1293" s="6"/>
      <c r="C1293" s="6" t="s">
        <v>986</v>
      </c>
      <c r="D1293" s="6" t="str">
        <f t="shared" si="60"/>
        <v>ORD26000475</v>
      </c>
      <c r="E1293" s="10">
        <v>46273</v>
      </c>
      <c r="F1293" s="6" t="s">
        <v>12294</v>
      </c>
      <c r="G1293" s="6" t="s">
        <v>18</v>
      </c>
      <c r="H1293" s="8">
        <v>2397</v>
      </c>
      <c r="I1293" s="8">
        <v>7.19</v>
      </c>
      <c r="J1293" s="8">
        <v>1.29</v>
      </c>
      <c r="K1293" s="8">
        <v>2388.52</v>
      </c>
      <c r="L1293" s="10">
        <v>46275</v>
      </c>
      <c r="M1293" s="6" t="s">
        <v>13795</v>
      </c>
      <c r="N1293" s="6" t="str">
        <f>IF(COUNTIF($A$2:A1293,A1293)&gt;1,"DUP","OK")</f>
        <v>OK</v>
      </c>
      <c r="O1293" s="6" t="str">
        <f t="shared" si="61"/>
        <v>ORD26000475</v>
      </c>
      <c r="P1293" s="6" t="str">
        <f t="shared" si="62"/>
        <v>Sep</v>
      </c>
      <c r="Q1293" s="6"/>
      <c r="R1293" s="9"/>
      <c r="S1293" s="8"/>
      <c r="T1293" s="8"/>
      <c r="U1293" s="8"/>
      <c r="V1293" s="8"/>
      <c r="W1293" s="8"/>
      <c r="X1293" s="6"/>
      <c r="Y1293" s="6"/>
    </row>
    <row r="1294" spans="1:25" x14ac:dyDescent="0.3">
      <c r="A1294" s="6" t="s">
        <v>13808</v>
      </c>
      <c r="B1294" s="6"/>
      <c r="C1294" s="6" t="s">
        <v>990</v>
      </c>
      <c r="D1294" s="6" t="str">
        <f t="shared" si="60"/>
        <v>ORD26000477</v>
      </c>
      <c r="E1294" s="10">
        <v>46273</v>
      </c>
      <c r="F1294" s="6" t="s">
        <v>12294</v>
      </c>
      <c r="G1294" s="6" t="s">
        <v>27</v>
      </c>
      <c r="H1294" s="8">
        <v>599</v>
      </c>
      <c r="I1294" s="8">
        <v>10.78</v>
      </c>
      <c r="J1294" s="8">
        <v>1.94</v>
      </c>
      <c r="K1294" s="8">
        <v>586.28</v>
      </c>
      <c r="L1294" s="10">
        <v>46275</v>
      </c>
      <c r="M1294" s="6" t="s">
        <v>13795</v>
      </c>
      <c r="N1294" s="6" t="str">
        <f>IF(COUNTIF($A$2:A1294,A1294)&gt;1,"DUP","OK")</f>
        <v>OK</v>
      </c>
      <c r="O1294" s="6" t="str">
        <f t="shared" si="61"/>
        <v>ORD26000477</v>
      </c>
      <c r="P1294" s="6" t="str">
        <f t="shared" si="62"/>
        <v>Sep</v>
      </c>
      <c r="Q1294" s="6"/>
      <c r="R1294" s="9"/>
      <c r="S1294" s="8"/>
      <c r="T1294" s="8"/>
      <c r="U1294" s="8"/>
      <c r="V1294" s="8"/>
      <c r="W1294" s="8"/>
      <c r="X1294" s="6"/>
      <c r="Y1294" s="6"/>
    </row>
    <row r="1295" spans="1:25" x14ac:dyDescent="0.3">
      <c r="A1295" s="6" t="s">
        <v>13809</v>
      </c>
      <c r="B1295" s="6"/>
      <c r="C1295" s="6" t="s">
        <v>1028</v>
      </c>
      <c r="D1295" s="6" t="str">
        <f t="shared" si="60"/>
        <v>ORD26000496</v>
      </c>
      <c r="E1295" s="10">
        <v>46273</v>
      </c>
      <c r="F1295" s="6" t="s">
        <v>12294</v>
      </c>
      <c r="G1295" s="6" t="s">
        <v>27</v>
      </c>
      <c r="H1295" s="8">
        <v>3998</v>
      </c>
      <c r="I1295" s="8">
        <v>63.97</v>
      </c>
      <c r="J1295" s="8">
        <v>11.51</v>
      </c>
      <c r="K1295" s="8">
        <v>3922.52</v>
      </c>
      <c r="L1295" s="10">
        <v>46275</v>
      </c>
      <c r="M1295" s="6" t="s">
        <v>13795</v>
      </c>
      <c r="N1295" s="6" t="str">
        <f>IF(COUNTIF($A$2:A1295,A1295)&gt;1,"DUP","OK")</f>
        <v>OK</v>
      </c>
      <c r="O1295" s="6" t="str">
        <f t="shared" si="61"/>
        <v>ORD26000496</v>
      </c>
      <c r="P1295" s="6" t="str">
        <f t="shared" si="62"/>
        <v>Sep</v>
      </c>
      <c r="Q1295" s="6"/>
      <c r="R1295" s="9"/>
      <c r="S1295" s="8"/>
      <c r="T1295" s="8"/>
      <c r="U1295" s="8"/>
      <c r="V1295" s="8"/>
      <c r="W1295" s="8"/>
      <c r="X1295" s="6"/>
      <c r="Y1295" s="6"/>
    </row>
    <row r="1296" spans="1:25" x14ac:dyDescent="0.3">
      <c r="A1296" s="6" t="s">
        <v>13810</v>
      </c>
      <c r="B1296" s="6"/>
      <c r="C1296" s="6" t="s">
        <v>1050</v>
      </c>
      <c r="D1296" s="6" t="str">
        <f t="shared" si="60"/>
        <v>ORD26000507</v>
      </c>
      <c r="E1296" s="10">
        <v>46273</v>
      </c>
      <c r="F1296" s="6" t="s">
        <v>12294</v>
      </c>
      <c r="G1296" s="6" t="s">
        <v>54</v>
      </c>
      <c r="H1296" s="8">
        <v>3197</v>
      </c>
      <c r="I1296" s="8">
        <v>54.35</v>
      </c>
      <c r="J1296" s="8">
        <v>9.7799999999999994</v>
      </c>
      <c r="K1296" s="8">
        <v>3132.87</v>
      </c>
      <c r="L1296" s="10">
        <v>46275</v>
      </c>
      <c r="M1296" s="6" t="s">
        <v>13795</v>
      </c>
      <c r="N1296" s="6" t="str">
        <f>IF(COUNTIF($A$2:A1296,A1296)&gt;1,"DUP","OK")</f>
        <v>OK</v>
      </c>
      <c r="O1296" s="6" t="str">
        <f t="shared" si="61"/>
        <v>ORD26000507</v>
      </c>
      <c r="P1296" s="6" t="str">
        <f t="shared" si="62"/>
        <v>Sep</v>
      </c>
      <c r="Q1296" s="6"/>
      <c r="R1296" s="9"/>
      <c r="S1296" s="8"/>
      <c r="T1296" s="8"/>
      <c r="U1296" s="8"/>
      <c r="V1296" s="8"/>
      <c r="W1296" s="8"/>
      <c r="X1296" s="6"/>
      <c r="Y1296" s="6"/>
    </row>
    <row r="1297" spans="1:25" x14ac:dyDescent="0.3">
      <c r="A1297" s="6" t="s">
        <v>13811</v>
      </c>
      <c r="B1297" s="6"/>
      <c r="C1297" s="6" t="s">
        <v>1071</v>
      </c>
      <c r="D1297" s="6" t="str">
        <f t="shared" si="60"/>
        <v>ORD26000517</v>
      </c>
      <c r="E1297" s="10">
        <v>46273</v>
      </c>
      <c r="F1297" s="6" t="s">
        <v>12294</v>
      </c>
      <c r="G1297" s="6" t="s">
        <v>27</v>
      </c>
      <c r="H1297" s="8">
        <v>10997</v>
      </c>
      <c r="I1297" s="8">
        <v>175.95</v>
      </c>
      <c r="J1297" s="8">
        <v>31.67</v>
      </c>
      <c r="K1297" s="8">
        <v>10789.38</v>
      </c>
      <c r="L1297" s="10">
        <v>46275</v>
      </c>
      <c r="M1297" s="6" t="s">
        <v>13795</v>
      </c>
      <c r="N1297" s="6" t="str">
        <f>IF(COUNTIF($A$2:A1297,A1297)&gt;1,"DUP","OK")</f>
        <v>OK</v>
      </c>
      <c r="O1297" s="6" t="str">
        <f t="shared" si="61"/>
        <v>ORD26000517</v>
      </c>
      <c r="P1297" s="6" t="str">
        <f t="shared" si="62"/>
        <v>Sep</v>
      </c>
      <c r="Q1297" s="6"/>
      <c r="R1297" s="9"/>
      <c r="S1297" s="8"/>
      <c r="T1297" s="8"/>
      <c r="U1297" s="8"/>
      <c r="V1297" s="8"/>
      <c r="W1297" s="8"/>
      <c r="X1297" s="6"/>
      <c r="Y1297" s="6"/>
    </row>
    <row r="1298" spans="1:25" x14ac:dyDescent="0.3">
      <c r="A1298" s="6" t="s">
        <v>13812</v>
      </c>
      <c r="B1298" s="6"/>
      <c r="C1298" s="6" t="s">
        <v>1191</v>
      </c>
      <c r="D1298" s="6" t="str">
        <f t="shared" si="60"/>
        <v>ORD26000577</v>
      </c>
      <c r="E1298" s="10">
        <v>46273</v>
      </c>
      <c r="F1298" s="6" t="s">
        <v>12294</v>
      </c>
      <c r="G1298" s="6" t="s">
        <v>54</v>
      </c>
      <c r="H1298" s="8">
        <v>1299</v>
      </c>
      <c r="I1298" s="8">
        <v>24.68</v>
      </c>
      <c r="J1298" s="8">
        <v>4.4400000000000004</v>
      </c>
      <c r="K1298" s="8">
        <v>1269.8800000000001</v>
      </c>
      <c r="L1298" s="10">
        <v>46275</v>
      </c>
      <c r="M1298" s="6" t="s">
        <v>13795</v>
      </c>
      <c r="N1298" s="6" t="str">
        <f>IF(COUNTIF($A$2:A1298,A1298)&gt;1,"DUP","OK")</f>
        <v>OK</v>
      </c>
      <c r="O1298" s="6" t="str">
        <f t="shared" si="61"/>
        <v>ORD26000577</v>
      </c>
      <c r="P1298" s="6" t="str">
        <f t="shared" si="62"/>
        <v>Sep</v>
      </c>
      <c r="Q1298" s="6"/>
      <c r="R1298" s="9"/>
      <c r="S1298" s="8"/>
      <c r="T1298" s="8"/>
      <c r="U1298" s="8"/>
      <c r="V1298" s="8"/>
      <c r="W1298" s="8"/>
      <c r="X1298" s="6"/>
      <c r="Y1298" s="6"/>
    </row>
    <row r="1299" spans="1:25" x14ac:dyDescent="0.3">
      <c r="A1299" s="6" t="s">
        <v>13813</v>
      </c>
      <c r="B1299" s="6"/>
      <c r="C1299" s="6" t="s">
        <v>1296</v>
      </c>
      <c r="D1299" s="6" t="str">
        <f t="shared" si="60"/>
        <v>ORD26000630</v>
      </c>
      <c r="E1299" s="10">
        <v>46273</v>
      </c>
      <c r="F1299" s="6" t="s">
        <v>12294</v>
      </c>
      <c r="G1299" s="6" t="s">
        <v>27</v>
      </c>
      <c r="H1299" s="8">
        <v>2499</v>
      </c>
      <c r="I1299" s="8">
        <v>39.979999999999997</v>
      </c>
      <c r="J1299" s="8">
        <v>7.2</v>
      </c>
      <c r="K1299" s="8">
        <v>2451.8200000000002</v>
      </c>
      <c r="L1299" s="10">
        <v>46275</v>
      </c>
      <c r="M1299" s="6" t="s">
        <v>13795</v>
      </c>
      <c r="N1299" s="6" t="str">
        <f>IF(COUNTIF($A$2:A1299,A1299)&gt;1,"DUP","OK")</f>
        <v>OK</v>
      </c>
      <c r="O1299" s="6" t="str">
        <f t="shared" si="61"/>
        <v>ORD26000630</v>
      </c>
      <c r="P1299" s="6" t="str">
        <f t="shared" si="62"/>
        <v>Sep</v>
      </c>
      <c r="Q1299" s="6"/>
      <c r="R1299" s="9"/>
      <c r="S1299" s="8"/>
      <c r="T1299" s="8"/>
      <c r="U1299" s="8"/>
      <c r="V1299" s="8"/>
      <c r="W1299" s="8"/>
      <c r="X1299" s="6"/>
      <c r="Y1299" s="6"/>
    </row>
    <row r="1300" spans="1:25" x14ac:dyDescent="0.3">
      <c r="A1300" s="6" t="s">
        <v>13814</v>
      </c>
      <c r="B1300" s="6"/>
      <c r="C1300" s="6" t="s">
        <v>13815</v>
      </c>
      <c r="D1300" s="6" t="str">
        <f t="shared" si="60"/>
        <v>ORD26000747</v>
      </c>
      <c r="E1300" s="10">
        <v>46273</v>
      </c>
      <c r="F1300" s="6" t="s">
        <v>12294</v>
      </c>
      <c r="G1300" s="6" t="s">
        <v>18</v>
      </c>
      <c r="H1300" s="8">
        <v>5498</v>
      </c>
      <c r="I1300" s="8">
        <v>16.489999999999998</v>
      </c>
      <c r="J1300" s="8">
        <v>2.97</v>
      </c>
      <c r="K1300" s="8">
        <v>5478.54</v>
      </c>
      <c r="L1300" s="10">
        <v>46275</v>
      </c>
      <c r="M1300" s="6" t="s">
        <v>13795</v>
      </c>
      <c r="N1300" s="6" t="str">
        <f>IF(COUNTIF($A$2:A1300,A1300)&gt;1,"DUP","OK")</f>
        <v>OK</v>
      </c>
      <c r="O1300" s="6" t="str">
        <f t="shared" si="61"/>
        <v>ORD26000747</v>
      </c>
      <c r="P1300" s="6" t="str">
        <f t="shared" si="62"/>
        <v>Sep</v>
      </c>
      <c r="Q1300" s="6"/>
      <c r="R1300" s="9"/>
      <c r="S1300" s="8"/>
      <c r="T1300" s="8"/>
      <c r="U1300" s="8"/>
      <c r="V1300" s="8"/>
      <c r="W1300" s="8"/>
      <c r="X1300" s="6"/>
      <c r="Y1300" s="6"/>
    </row>
    <row r="1301" spans="1:25" x14ac:dyDescent="0.3">
      <c r="A1301" s="6" t="s">
        <v>13816</v>
      </c>
      <c r="B1301" s="6"/>
      <c r="C1301" s="6" t="s">
        <v>1538</v>
      </c>
      <c r="D1301" s="6" t="str">
        <f t="shared" si="60"/>
        <v>ORD26000751</v>
      </c>
      <c r="E1301" s="10">
        <v>46273</v>
      </c>
      <c r="F1301" s="6" t="s">
        <v>12294</v>
      </c>
      <c r="G1301" s="6" t="s">
        <v>27</v>
      </c>
      <c r="H1301" s="8">
        <v>999</v>
      </c>
      <c r="I1301" s="8">
        <v>17.98</v>
      </c>
      <c r="J1301" s="8">
        <v>3.24</v>
      </c>
      <c r="K1301" s="8">
        <v>977.78</v>
      </c>
      <c r="L1301" s="10">
        <v>46275</v>
      </c>
      <c r="M1301" s="6" t="s">
        <v>13795</v>
      </c>
      <c r="N1301" s="6" t="str">
        <f>IF(COUNTIF($A$2:A1301,A1301)&gt;1,"DUP","OK")</f>
        <v>OK</v>
      </c>
      <c r="O1301" s="6" t="str">
        <f t="shared" si="61"/>
        <v>ORD26000751</v>
      </c>
      <c r="P1301" s="6" t="str">
        <f t="shared" si="62"/>
        <v>Sep</v>
      </c>
      <c r="Q1301" s="6"/>
      <c r="R1301" s="9"/>
      <c r="S1301" s="8"/>
      <c r="T1301" s="8"/>
      <c r="U1301" s="8"/>
      <c r="V1301" s="8"/>
      <c r="W1301" s="8"/>
      <c r="X1301" s="6"/>
      <c r="Y1301" s="6"/>
    </row>
    <row r="1302" spans="1:25" x14ac:dyDescent="0.3">
      <c r="A1302" s="6" t="s">
        <v>13817</v>
      </c>
      <c r="B1302" s="6"/>
      <c r="C1302" s="6" t="s">
        <v>13818</v>
      </c>
      <c r="D1302" s="6" t="str">
        <f t="shared" si="60"/>
        <v>ORD26000757</v>
      </c>
      <c r="E1302" s="10">
        <v>46273</v>
      </c>
      <c r="F1302" s="6" t="s">
        <v>12294</v>
      </c>
      <c r="G1302" s="6" t="s">
        <v>18</v>
      </c>
      <c r="H1302" s="8">
        <v>5297</v>
      </c>
      <c r="I1302" s="8">
        <v>15.89</v>
      </c>
      <c r="J1302" s="8">
        <v>2.86</v>
      </c>
      <c r="K1302" s="8">
        <v>5278.25</v>
      </c>
      <c r="L1302" s="10">
        <v>46275</v>
      </c>
      <c r="M1302" s="6" t="s">
        <v>13795</v>
      </c>
      <c r="N1302" s="6" t="str">
        <f>IF(COUNTIF($A$2:A1302,A1302)&gt;1,"DUP","OK")</f>
        <v>OK</v>
      </c>
      <c r="O1302" s="6" t="str">
        <f t="shared" si="61"/>
        <v>ORD26000757</v>
      </c>
      <c r="P1302" s="6" t="str">
        <f t="shared" si="62"/>
        <v>Sep</v>
      </c>
      <c r="Q1302" s="6"/>
      <c r="R1302" s="9"/>
      <c r="S1302" s="8"/>
      <c r="T1302" s="8"/>
      <c r="U1302" s="8"/>
      <c r="V1302" s="8"/>
      <c r="W1302" s="8"/>
      <c r="X1302" s="6"/>
      <c r="Y1302" s="6"/>
    </row>
    <row r="1303" spans="1:25" x14ac:dyDescent="0.3">
      <c r="A1303" s="6" t="s">
        <v>13819</v>
      </c>
      <c r="B1303" s="6"/>
      <c r="C1303" s="6" t="s">
        <v>1632</v>
      </c>
      <c r="D1303" s="6" t="str">
        <f t="shared" si="60"/>
        <v>ORD26000798</v>
      </c>
      <c r="E1303" s="10">
        <v>46273</v>
      </c>
      <c r="F1303" s="6" t="s">
        <v>12294</v>
      </c>
      <c r="G1303" s="6" t="s">
        <v>18</v>
      </c>
      <c r="H1303" s="8">
        <v>698</v>
      </c>
      <c r="I1303" s="8">
        <v>0</v>
      </c>
      <c r="J1303" s="8">
        <v>0</v>
      </c>
      <c r="K1303" s="8">
        <v>698</v>
      </c>
      <c r="L1303" s="10">
        <v>46275</v>
      </c>
      <c r="M1303" s="6" t="s">
        <v>13795</v>
      </c>
      <c r="N1303" s="6" t="str">
        <f>IF(COUNTIF($A$2:A1303,A1303)&gt;1,"DUP","OK")</f>
        <v>OK</v>
      </c>
      <c r="O1303" s="6" t="str">
        <f t="shared" si="61"/>
        <v>ORD26000798</v>
      </c>
      <c r="P1303" s="6" t="str">
        <f t="shared" si="62"/>
        <v>Sep</v>
      </c>
      <c r="Q1303" s="6"/>
      <c r="R1303" s="9"/>
      <c r="S1303" s="8"/>
      <c r="T1303" s="8"/>
      <c r="U1303" s="8"/>
      <c r="V1303" s="8"/>
      <c r="W1303" s="8"/>
      <c r="X1303" s="6"/>
      <c r="Y1303" s="6"/>
    </row>
    <row r="1304" spans="1:25" x14ac:dyDescent="0.3">
      <c r="A1304" s="6" t="s">
        <v>13820</v>
      </c>
      <c r="B1304" s="6"/>
      <c r="C1304" s="6" t="s">
        <v>1653</v>
      </c>
      <c r="D1304" s="6" t="str">
        <f t="shared" si="60"/>
        <v>ORD26000809</v>
      </c>
      <c r="E1304" s="10">
        <v>46273</v>
      </c>
      <c r="F1304" s="6" t="s">
        <v>12294</v>
      </c>
      <c r="G1304" s="6" t="s">
        <v>18</v>
      </c>
      <c r="H1304" s="8">
        <v>799</v>
      </c>
      <c r="I1304" s="8">
        <v>0</v>
      </c>
      <c r="J1304" s="8">
        <v>0</v>
      </c>
      <c r="K1304" s="8">
        <v>799</v>
      </c>
      <c r="L1304" s="10">
        <v>46275</v>
      </c>
      <c r="M1304" s="6" t="s">
        <v>13795</v>
      </c>
      <c r="N1304" s="6" t="str">
        <f>IF(COUNTIF($A$2:A1304,A1304)&gt;1,"DUP","OK")</f>
        <v>OK</v>
      </c>
      <c r="O1304" s="6" t="str">
        <f t="shared" si="61"/>
        <v>ORD26000809</v>
      </c>
      <c r="P1304" s="6" t="str">
        <f t="shared" si="62"/>
        <v>Sep</v>
      </c>
      <c r="Q1304" s="6"/>
      <c r="R1304" s="9"/>
      <c r="S1304" s="8"/>
      <c r="T1304" s="8"/>
      <c r="U1304" s="8"/>
      <c r="V1304" s="8"/>
      <c r="W1304" s="8"/>
      <c r="X1304" s="6"/>
      <c r="Y1304" s="6"/>
    </row>
    <row r="1305" spans="1:25" x14ac:dyDescent="0.3">
      <c r="A1305" s="6" t="s">
        <v>13821</v>
      </c>
      <c r="B1305" s="6"/>
      <c r="C1305" s="6" t="s">
        <v>1711</v>
      </c>
      <c r="D1305" s="6" t="str">
        <f t="shared" si="60"/>
        <v>ORD26000838</v>
      </c>
      <c r="E1305" s="10">
        <v>46273</v>
      </c>
      <c r="F1305" s="6" t="s">
        <v>12294</v>
      </c>
      <c r="G1305" s="6" t="s">
        <v>54</v>
      </c>
      <c r="H1305" s="8">
        <v>1798</v>
      </c>
      <c r="I1305" s="8">
        <v>34.159999999999997</v>
      </c>
      <c r="J1305" s="8">
        <v>6.15</v>
      </c>
      <c r="K1305" s="8">
        <v>1757.69</v>
      </c>
      <c r="L1305" s="10">
        <v>46275</v>
      </c>
      <c r="M1305" s="6" t="s">
        <v>13795</v>
      </c>
      <c r="N1305" s="6" t="str">
        <f>IF(COUNTIF($A$2:A1305,A1305)&gt;1,"DUP","OK")</f>
        <v>OK</v>
      </c>
      <c r="O1305" s="6" t="str">
        <f t="shared" si="61"/>
        <v>ORD26000838</v>
      </c>
      <c r="P1305" s="6" t="str">
        <f t="shared" si="62"/>
        <v>Sep</v>
      </c>
      <c r="Q1305" s="6"/>
      <c r="R1305" s="9"/>
      <c r="S1305" s="8"/>
      <c r="T1305" s="8"/>
      <c r="U1305" s="8"/>
      <c r="V1305" s="8"/>
      <c r="W1305" s="8"/>
      <c r="X1305" s="6"/>
      <c r="Y1305" s="6"/>
    </row>
    <row r="1306" spans="1:25" x14ac:dyDescent="0.3">
      <c r="A1306" s="6" t="s">
        <v>13822</v>
      </c>
      <c r="B1306" s="6"/>
      <c r="C1306" s="6" t="s">
        <v>1790</v>
      </c>
      <c r="D1306" s="6" t="str">
        <f t="shared" si="60"/>
        <v>ORD26000878</v>
      </c>
      <c r="E1306" s="10">
        <v>46273</v>
      </c>
      <c r="F1306" s="6" t="s">
        <v>12294</v>
      </c>
      <c r="G1306" s="6" t="s">
        <v>18</v>
      </c>
      <c r="H1306" s="8">
        <v>1697</v>
      </c>
      <c r="I1306" s="8">
        <v>0</v>
      </c>
      <c r="J1306" s="8">
        <v>0</v>
      </c>
      <c r="K1306" s="8">
        <v>1697</v>
      </c>
      <c r="L1306" s="10">
        <v>46275</v>
      </c>
      <c r="M1306" s="6" t="s">
        <v>13795</v>
      </c>
      <c r="N1306" s="6" t="str">
        <f>IF(COUNTIF($A$2:A1306,A1306)&gt;1,"DUP","OK")</f>
        <v>OK</v>
      </c>
      <c r="O1306" s="6" t="str">
        <f t="shared" si="61"/>
        <v>ORD26000878</v>
      </c>
      <c r="P1306" s="6" t="str">
        <f t="shared" si="62"/>
        <v>Sep</v>
      </c>
      <c r="Q1306" s="6"/>
      <c r="R1306" s="9"/>
      <c r="S1306" s="8"/>
      <c r="T1306" s="8"/>
      <c r="U1306" s="8"/>
      <c r="V1306" s="8"/>
      <c r="W1306" s="8"/>
      <c r="X1306" s="6"/>
      <c r="Y1306" s="6"/>
    </row>
    <row r="1307" spans="1:25" x14ac:dyDescent="0.3">
      <c r="A1307" s="6" t="s">
        <v>13823</v>
      </c>
      <c r="B1307" s="6"/>
      <c r="C1307" s="6" t="s">
        <v>13824</v>
      </c>
      <c r="D1307" s="6" t="str">
        <f t="shared" si="60"/>
        <v>ORD26000913</v>
      </c>
      <c r="E1307" s="10">
        <v>46273</v>
      </c>
      <c r="F1307" s="6" t="s">
        <v>12294</v>
      </c>
      <c r="G1307" s="6" t="s">
        <v>27</v>
      </c>
      <c r="H1307" s="8">
        <v>8797</v>
      </c>
      <c r="I1307" s="8">
        <v>140.75</v>
      </c>
      <c r="J1307" s="8">
        <v>25.34</v>
      </c>
      <c r="K1307" s="8">
        <v>8630.91</v>
      </c>
      <c r="L1307" s="10">
        <v>46275</v>
      </c>
      <c r="M1307" s="6" t="s">
        <v>13795</v>
      </c>
      <c r="N1307" s="6" t="str">
        <f>IF(COUNTIF($A$2:A1307,A1307)&gt;1,"DUP","OK")</f>
        <v>OK</v>
      </c>
      <c r="O1307" s="6" t="str">
        <f t="shared" si="61"/>
        <v>ORD26000913</v>
      </c>
      <c r="P1307" s="6" t="str">
        <f t="shared" si="62"/>
        <v>Sep</v>
      </c>
      <c r="Q1307" s="6"/>
      <c r="R1307" s="9"/>
      <c r="S1307" s="8"/>
      <c r="T1307" s="8"/>
      <c r="U1307" s="8"/>
      <c r="V1307" s="8"/>
      <c r="W1307" s="8"/>
      <c r="X1307" s="6"/>
      <c r="Y1307" s="6"/>
    </row>
    <row r="1308" spans="1:25" x14ac:dyDescent="0.3">
      <c r="A1308" s="6" t="s">
        <v>13825</v>
      </c>
      <c r="B1308" s="6"/>
      <c r="C1308" s="6" t="s">
        <v>2003</v>
      </c>
      <c r="D1308" s="6" t="str">
        <f t="shared" si="60"/>
        <v>ORD26000985</v>
      </c>
      <c r="E1308" s="10">
        <v>46273</v>
      </c>
      <c r="F1308" s="6" t="s">
        <v>12294</v>
      </c>
      <c r="G1308" s="6" t="s">
        <v>18</v>
      </c>
      <c r="H1308" s="8">
        <v>2999</v>
      </c>
      <c r="I1308" s="8">
        <v>9</v>
      </c>
      <c r="J1308" s="8">
        <v>1.62</v>
      </c>
      <c r="K1308" s="8">
        <v>2988.38</v>
      </c>
      <c r="L1308" s="10">
        <v>46275</v>
      </c>
      <c r="M1308" s="6" t="s">
        <v>13795</v>
      </c>
      <c r="N1308" s="6" t="str">
        <f>IF(COUNTIF($A$2:A1308,A1308)&gt;1,"DUP","OK")</f>
        <v>OK</v>
      </c>
      <c r="O1308" s="6" t="str">
        <f t="shared" si="61"/>
        <v>ORD26000985</v>
      </c>
      <c r="P1308" s="6" t="str">
        <f t="shared" si="62"/>
        <v>Sep</v>
      </c>
      <c r="Q1308" s="6"/>
      <c r="R1308" s="9"/>
      <c r="S1308" s="8"/>
      <c r="T1308" s="8"/>
      <c r="U1308" s="8"/>
      <c r="V1308" s="8"/>
      <c r="W1308" s="8"/>
      <c r="X1308" s="6"/>
      <c r="Y1308" s="6"/>
    </row>
    <row r="1309" spans="1:25" x14ac:dyDescent="0.3">
      <c r="A1309" s="6" t="s">
        <v>13826</v>
      </c>
      <c r="B1309" s="6"/>
      <c r="C1309" s="6" t="s">
        <v>2085</v>
      </c>
      <c r="D1309" s="6" t="str">
        <f t="shared" si="60"/>
        <v>ORD26001026</v>
      </c>
      <c r="E1309" s="10">
        <v>46273</v>
      </c>
      <c r="F1309" s="6" t="s">
        <v>12294</v>
      </c>
      <c r="G1309" s="6" t="s">
        <v>18</v>
      </c>
      <c r="H1309" s="8">
        <v>1798</v>
      </c>
      <c r="I1309" s="8">
        <v>0</v>
      </c>
      <c r="J1309" s="8">
        <v>0</v>
      </c>
      <c r="K1309" s="8">
        <v>1798</v>
      </c>
      <c r="L1309" s="10">
        <v>46275</v>
      </c>
      <c r="M1309" s="6" t="s">
        <v>13795</v>
      </c>
      <c r="N1309" s="6" t="str">
        <f>IF(COUNTIF($A$2:A1309,A1309)&gt;1,"DUP","OK")</f>
        <v>OK</v>
      </c>
      <c r="O1309" s="6" t="str">
        <f t="shared" si="61"/>
        <v>ORD26001026</v>
      </c>
      <c r="P1309" s="6" t="str">
        <f t="shared" si="62"/>
        <v>Sep</v>
      </c>
      <c r="Q1309" s="6"/>
      <c r="R1309" s="9"/>
      <c r="S1309" s="8"/>
      <c r="T1309" s="8"/>
      <c r="U1309" s="8"/>
      <c r="V1309" s="8"/>
      <c r="W1309" s="8"/>
      <c r="X1309" s="6"/>
      <c r="Y1309" s="6"/>
    </row>
    <row r="1310" spans="1:25" x14ac:dyDescent="0.3">
      <c r="A1310" s="6" t="s">
        <v>13827</v>
      </c>
      <c r="B1310" s="6"/>
      <c r="C1310" s="6" t="s">
        <v>2107</v>
      </c>
      <c r="D1310" s="6" t="str">
        <f t="shared" si="60"/>
        <v>ORD26001037</v>
      </c>
      <c r="E1310" s="10">
        <v>46273</v>
      </c>
      <c r="F1310" s="6" t="s">
        <v>12294</v>
      </c>
      <c r="G1310" s="6" t="s">
        <v>18</v>
      </c>
      <c r="H1310" s="8">
        <v>599</v>
      </c>
      <c r="I1310" s="8">
        <v>0</v>
      </c>
      <c r="J1310" s="8">
        <v>0</v>
      </c>
      <c r="K1310" s="8">
        <v>599</v>
      </c>
      <c r="L1310" s="10">
        <v>46275</v>
      </c>
      <c r="M1310" s="6" t="s">
        <v>13795</v>
      </c>
      <c r="N1310" s="6" t="str">
        <f>IF(COUNTIF($A$2:A1310,A1310)&gt;1,"DUP","OK")</f>
        <v>OK</v>
      </c>
      <c r="O1310" s="6" t="str">
        <f t="shared" si="61"/>
        <v>ORD26001037</v>
      </c>
      <c r="P1310" s="6" t="str">
        <f t="shared" si="62"/>
        <v>Sep</v>
      </c>
      <c r="Q1310" s="6"/>
      <c r="R1310" s="9"/>
      <c r="S1310" s="8"/>
      <c r="T1310" s="8"/>
      <c r="U1310" s="8"/>
      <c r="V1310" s="8"/>
      <c r="W1310" s="8"/>
      <c r="X1310" s="6"/>
      <c r="Y1310" s="6"/>
    </row>
    <row r="1311" spans="1:25" x14ac:dyDescent="0.3">
      <c r="A1311" s="6" t="s">
        <v>13828</v>
      </c>
      <c r="B1311" s="6"/>
      <c r="C1311" s="6" t="s">
        <v>2115</v>
      </c>
      <c r="D1311" s="6" t="str">
        <f t="shared" si="60"/>
        <v>ORD26001041</v>
      </c>
      <c r="E1311" s="10">
        <v>46273</v>
      </c>
      <c r="F1311" s="6" t="s">
        <v>12294</v>
      </c>
      <c r="G1311" s="6" t="s">
        <v>18</v>
      </c>
      <c r="H1311" s="8">
        <v>6297</v>
      </c>
      <c r="I1311" s="8">
        <v>18.89</v>
      </c>
      <c r="J1311" s="8">
        <v>3.4</v>
      </c>
      <c r="K1311" s="8">
        <v>6274.71</v>
      </c>
      <c r="L1311" s="10">
        <v>46275</v>
      </c>
      <c r="M1311" s="6" t="s">
        <v>13795</v>
      </c>
      <c r="N1311" s="6" t="str">
        <f>IF(COUNTIF($A$2:A1311,A1311)&gt;1,"DUP","OK")</f>
        <v>OK</v>
      </c>
      <c r="O1311" s="6" t="str">
        <f t="shared" si="61"/>
        <v>ORD26001041</v>
      </c>
      <c r="P1311" s="6" t="str">
        <f t="shared" si="62"/>
        <v>Sep</v>
      </c>
      <c r="Q1311" s="6"/>
      <c r="R1311" s="9"/>
      <c r="S1311" s="8"/>
      <c r="T1311" s="8"/>
      <c r="U1311" s="8"/>
      <c r="V1311" s="8"/>
      <c r="W1311" s="8"/>
      <c r="X1311" s="6"/>
      <c r="Y1311" s="6"/>
    </row>
    <row r="1312" spans="1:25" x14ac:dyDescent="0.3">
      <c r="A1312" s="6" t="s">
        <v>13829</v>
      </c>
      <c r="B1312" s="6"/>
      <c r="C1312" s="6" t="s">
        <v>2179</v>
      </c>
      <c r="D1312" s="6" t="str">
        <f t="shared" si="60"/>
        <v>ORD26001073</v>
      </c>
      <c r="E1312" s="10">
        <v>46273</v>
      </c>
      <c r="F1312" s="6" t="s">
        <v>12294</v>
      </c>
      <c r="G1312" s="6" t="s">
        <v>18</v>
      </c>
      <c r="H1312" s="8">
        <v>5348</v>
      </c>
      <c r="I1312" s="8">
        <v>16.04</v>
      </c>
      <c r="J1312" s="8">
        <v>2.89</v>
      </c>
      <c r="K1312" s="8">
        <v>5329.07</v>
      </c>
      <c r="L1312" s="10">
        <v>46275</v>
      </c>
      <c r="M1312" s="6" t="s">
        <v>13795</v>
      </c>
      <c r="N1312" s="6" t="str">
        <f>IF(COUNTIF($A$2:A1312,A1312)&gt;1,"DUP","OK")</f>
        <v>OK</v>
      </c>
      <c r="O1312" s="6" t="str">
        <f t="shared" si="61"/>
        <v>ORD26001073</v>
      </c>
      <c r="P1312" s="6" t="str">
        <f t="shared" si="62"/>
        <v>Sep</v>
      </c>
      <c r="Q1312" s="6"/>
      <c r="R1312" s="9"/>
      <c r="S1312" s="8"/>
      <c r="T1312" s="8"/>
      <c r="U1312" s="8"/>
      <c r="V1312" s="8"/>
      <c r="W1312" s="8"/>
      <c r="X1312" s="6"/>
      <c r="Y1312" s="6"/>
    </row>
    <row r="1313" spans="1:25" x14ac:dyDescent="0.3">
      <c r="A1313" s="6" t="s">
        <v>13830</v>
      </c>
      <c r="B1313" s="6"/>
      <c r="C1313" s="6" t="s">
        <v>2201</v>
      </c>
      <c r="D1313" s="6" t="str">
        <f t="shared" si="60"/>
        <v>ORD26001084</v>
      </c>
      <c r="E1313" s="10">
        <v>46273</v>
      </c>
      <c r="F1313" s="6" t="s">
        <v>12294</v>
      </c>
      <c r="G1313" s="6" t="s">
        <v>43</v>
      </c>
      <c r="H1313" s="8">
        <v>1147</v>
      </c>
      <c r="I1313" s="8">
        <v>17.21</v>
      </c>
      <c r="J1313" s="8">
        <v>3.1</v>
      </c>
      <c r="K1313" s="8">
        <v>1126.69</v>
      </c>
      <c r="L1313" s="10">
        <v>46275</v>
      </c>
      <c r="M1313" s="6" t="s">
        <v>13795</v>
      </c>
      <c r="N1313" s="6" t="str">
        <f>IF(COUNTIF($A$2:A1313,A1313)&gt;1,"DUP","OK")</f>
        <v>OK</v>
      </c>
      <c r="O1313" s="6" t="str">
        <f t="shared" si="61"/>
        <v>ORD26001084</v>
      </c>
      <c r="P1313" s="6" t="str">
        <f t="shared" si="62"/>
        <v>Sep</v>
      </c>
      <c r="Q1313" s="6"/>
      <c r="R1313" s="9"/>
      <c r="S1313" s="8"/>
      <c r="T1313" s="8"/>
      <c r="U1313" s="8"/>
      <c r="V1313" s="8"/>
      <c r="W1313" s="8"/>
      <c r="X1313" s="6"/>
      <c r="Y1313" s="6"/>
    </row>
    <row r="1314" spans="1:25" x14ac:dyDescent="0.3">
      <c r="A1314" s="6" t="s">
        <v>13831</v>
      </c>
      <c r="B1314" s="6"/>
      <c r="C1314" s="6" t="s">
        <v>13832</v>
      </c>
      <c r="D1314" s="6" t="str">
        <f t="shared" si="60"/>
        <v>ORD26001121</v>
      </c>
      <c r="E1314" s="10">
        <v>46273</v>
      </c>
      <c r="F1314" s="6" t="s">
        <v>12294</v>
      </c>
      <c r="G1314" s="6" t="s">
        <v>54</v>
      </c>
      <c r="H1314" s="8">
        <v>349</v>
      </c>
      <c r="I1314" s="8">
        <v>6.63</v>
      </c>
      <c r="J1314" s="8">
        <v>1.19</v>
      </c>
      <c r="K1314" s="8">
        <v>341.18</v>
      </c>
      <c r="L1314" s="10">
        <v>46275</v>
      </c>
      <c r="M1314" s="6" t="s">
        <v>13795</v>
      </c>
      <c r="N1314" s="6" t="str">
        <f>IF(COUNTIF($A$2:A1314,A1314)&gt;1,"DUP","OK")</f>
        <v>OK</v>
      </c>
      <c r="O1314" s="6" t="str">
        <f t="shared" si="61"/>
        <v>ORD26001121</v>
      </c>
      <c r="P1314" s="6" t="str">
        <f t="shared" si="62"/>
        <v>Sep</v>
      </c>
      <c r="Q1314" s="6"/>
      <c r="R1314" s="9"/>
      <c r="S1314" s="8"/>
      <c r="T1314" s="8"/>
      <c r="U1314" s="8"/>
      <c r="V1314" s="8"/>
      <c r="W1314" s="8"/>
      <c r="X1314" s="6"/>
      <c r="Y1314" s="6"/>
    </row>
    <row r="1315" spans="1:25" x14ac:dyDescent="0.3">
      <c r="A1315" s="6" t="s">
        <v>13833</v>
      </c>
      <c r="B1315" s="6"/>
      <c r="C1315" s="6" t="s">
        <v>2302</v>
      </c>
      <c r="D1315" s="6" t="str">
        <f t="shared" si="60"/>
        <v>ORD26001135</v>
      </c>
      <c r="E1315" s="10">
        <v>46273</v>
      </c>
      <c r="F1315" s="6" t="s">
        <v>12294</v>
      </c>
      <c r="G1315" s="6" t="s">
        <v>27</v>
      </c>
      <c r="H1315" s="8">
        <v>8498</v>
      </c>
      <c r="I1315" s="8">
        <v>135.97</v>
      </c>
      <c r="J1315" s="8">
        <v>24.47</v>
      </c>
      <c r="K1315" s="8">
        <v>8337.56</v>
      </c>
      <c r="L1315" s="10">
        <v>46275</v>
      </c>
      <c r="M1315" s="6" t="s">
        <v>13795</v>
      </c>
      <c r="N1315" s="6" t="str">
        <f>IF(COUNTIF($A$2:A1315,A1315)&gt;1,"DUP","OK")</f>
        <v>OK</v>
      </c>
      <c r="O1315" s="6" t="str">
        <f t="shared" si="61"/>
        <v>ORD26001135</v>
      </c>
      <c r="P1315" s="6" t="str">
        <f t="shared" si="62"/>
        <v>Sep</v>
      </c>
      <c r="Q1315" s="6"/>
      <c r="R1315" s="9"/>
      <c r="S1315" s="8"/>
      <c r="T1315" s="8"/>
      <c r="U1315" s="8"/>
      <c r="V1315" s="8"/>
      <c r="W1315" s="8"/>
      <c r="X1315" s="6"/>
      <c r="Y1315" s="6"/>
    </row>
    <row r="1316" spans="1:25" x14ac:dyDescent="0.3">
      <c r="A1316" s="6" t="s">
        <v>13834</v>
      </c>
      <c r="B1316" s="6"/>
      <c r="C1316" s="6" t="s">
        <v>2419</v>
      </c>
      <c r="D1316" s="6" t="str">
        <f t="shared" si="60"/>
        <v>ORD26001194</v>
      </c>
      <c r="E1316" s="10">
        <v>46273</v>
      </c>
      <c r="F1316" s="6" t="s">
        <v>12294</v>
      </c>
      <c r="G1316" s="6" t="s">
        <v>18</v>
      </c>
      <c r="H1316" s="8">
        <v>2397</v>
      </c>
      <c r="I1316" s="8">
        <v>7.19</v>
      </c>
      <c r="J1316" s="8">
        <v>1.29</v>
      </c>
      <c r="K1316" s="8">
        <v>2388.52</v>
      </c>
      <c r="L1316" s="10">
        <v>46275</v>
      </c>
      <c r="M1316" s="6" t="s">
        <v>13795</v>
      </c>
      <c r="N1316" s="6" t="str">
        <f>IF(COUNTIF($A$2:A1316,A1316)&gt;1,"DUP","OK")</f>
        <v>OK</v>
      </c>
      <c r="O1316" s="6" t="str">
        <f t="shared" si="61"/>
        <v>ORD26001194</v>
      </c>
      <c r="P1316" s="6" t="str">
        <f t="shared" si="62"/>
        <v>Sep</v>
      </c>
      <c r="Q1316" s="6"/>
      <c r="R1316" s="9"/>
      <c r="S1316" s="8"/>
      <c r="T1316" s="8"/>
      <c r="U1316" s="8"/>
      <c r="V1316" s="8"/>
      <c r="W1316" s="8"/>
      <c r="X1316" s="6"/>
      <c r="Y1316" s="6"/>
    </row>
    <row r="1317" spans="1:25" x14ac:dyDescent="0.3">
      <c r="A1317" s="6" t="s">
        <v>13835</v>
      </c>
      <c r="B1317" s="6"/>
      <c r="C1317" s="6" t="s">
        <v>13836</v>
      </c>
      <c r="D1317" s="6" t="str">
        <f t="shared" si="60"/>
        <v>ORD26001227</v>
      </c>
      <c r="E1317" s="10">
        <v>46273</v>
      </c>
      <c r="F1317" s="6" t="s">
        <v>12294</v>
      </c>
      <c r="G1317" s="6" t="s">
        <v>27</v>
      </c>
      <c r="H1317" s="8">
        <v>799</v>
      </c>
      <c r="I1317" s="8">
        <v>14.38</v>
      </c>
      <c r="J1317" s="8">
        <v>2.59</v>
      </c>
      <c r="K1317" s="8">
        <v>782.03</v>
      </c>
      <c r="L1317" s="10">
        <v>46275</v>
      </c>
      <c r="M1317" s="6" t="s">
        <v>13795</v>
      </c>
      <c r="N1317" s="6" t="str">
        <f>IF(COUNTIF($A$2:A1317,A1317)&gt;1,"DUP","OK")</f>
        <v>OK</v>
      </c>
      <c r="O1317" s="6" t="str">
        <f t="shared" si="61"/>
        <v>ORD26001227</v>
      </c>
      <c r="P1317" s="6" t="str">
        <f t="shared" si="62"/>
        <v>Sep</v>
      </c>
      <c r="Q1317" s="6"/>
      <c r="R1317" s="9"/>
      <c r="S1317" s="8"/>
      <c r="T1317" s="8"/>
      <c r="U1317" s="8"/>
      <c r="V1317" s="8"/>
      <c r="W1317" s="8"/>
      <c r="X1317" s="6"/>
      <c r="Y1317" s="6"/>
    </row>
    <row r="1318" spans="1:25" x14ac:dyDescent="0.3">
      <c r="A1318" s="6" t="s">
        <v>13837</v>
      </c>
      <c r="B1318" s="6"/>
      <c r="C1318" s="6" t="s">
        <v>13838</v>
      </c>
      <c r="D1318" s="6" t="str">
        <f t="shared" si="60"/>
        <v>ORD26001303</v>
      </c>
      <c r="E1318" s="10">
        <v>46273</v>
      </c>
      <c r="F1318" s="6" t="s">
        <v>12294</v>
      </c>
      <c r="G1318" s="6" t="s">
        <v>18</v>
      </c>
      <c r="H1318" s="8">
        <v>2999</v>
      </c>
      <c r="I1318" s="8">
        <v>9</v>
      </c>
      <c r="J1318" s="8">
        <v>1.62</v>
      </c>
      <c r="K1318" s="8">
        <v>2988.38</v>
      </c>
      <c r="L1318" s="10">
        <v>46275</v>
      </c>
      <c r="M1318" s="6" t="s">
        <v>13795</v>
      </c>
      <c r="N1318" s="6" t="str">
        <f>IF(COUNTIF($A$2:A1318,A1318)&gt;1,"DUP","OK")</f>
        <v>OK</v>
      </c>
      <c r="O1318" s="6" t="str">
        <f t="shared" si="61"/>
        <v>ORD26001303</v>
      </c>
      <c r="P1318" s="6" t="str">
        <f t="shared" si="62"/>
        <v>Sep</v>
      </c>
      <c r="Q1318" s="6"/>
      <c r="R1318" s="9"/>
      <c r="S1318" s="8"/>
      <c r="T1318" s="8"/>
      <c r="U1318" s="8"/>
      <c r="V1318" s="8"/>
      <c r="W1318" s="8"/>
      <c r="X1318" s="6"/>
      <c r="Y1318" s="6"/>
    </row>
    <row r="1319" spans="1:25" x14ac:dyDescent="0.3">
      <c r="A1319" s="6" t="s">
        <v>13839</v>
      </c>
      <c r="B1319" s="6"/>
      <c r="C1319" s="6" t="s">
        <v>2691</v>
      </c>
      <c r="D1319" s="6" t="str">
        <f t="shared" si="60"/>
        <v>ORD26001330</v>
      </c>
      <c r="E1319" s="10">
        <v>46273</v>
      </c>
      <c r="F1319" s="6" t="s">
        <v>12294</v>
      </c>
      <c r="G1319" s="6" t="s">
        <v>18</v>
      </c>
      <c r="H1319" s="8">
        <v>3499</v>
      </c>
      <c r="I1319" s="8">
        <v>10.5</v>
      </c>
      <c r="J1319" s="8">
        <v>1.89</v>
      </c>
      <c r="K1319" s="8">
        <v>3486.61</v>
      </c>
      <c r="L1319" s="10">
        <v>46275</v>
      </c>
      <c r="M1319" s="6" t="s">
        <v>13795</v>
      </c>
      <c r="N1319" s="6" t="str">
        <f>IF(COUNTIF($A$2:A1319,A1319)&gt;1,"DUP","OK")</f>
        <v>OK</v>
      </c>
      <c r="O1319" s="6" t="str">
        <f t="shared" si="61"/>
        <v>ORD26001330</v>
      </c>
      <c r="P1319" s="6" t="str">
        <f t="shared" si="62"/>
        <v>Sep</v>
      </c>
      <c r="Q1319" s="6"/>
      <c r="R1319" s="9"/>
      <c r="S1319" s="8"/>
      <c r="T1319" s="8"/>
      <c r="U1319" s="8"/>
      <c r="V1319" s="8"/>
      <c r="W1319" s="8"/>
      <c r="X1319" s="6"/>
      <c r="Y1319" s="6"/>
    </row>
    <row r="1320" spans="1:25" x14ac:dyDescent="0.3">
      <c r="A1320" s="6" t="s">
        <v>13840</v>
      </c>
      <c r="B1320" s="6"/>
      <c r="C1320" s="6" t="s">
        <v>13841</v>
      </c>
      <c r="D1320" s="6" t="str">
        <f t="shared" si="60"/>
        <v>ORD26001337</v>
      </c>
      <c r="E1320" s="10">
        <v>46273</v>
      </c>
      <c r="F1320" s="6" t="s">
        <v>12294</v>
      </c>
      <c r="G1320" s="6" t="s">
        <v>18</v>
      </c>
      <c r="H1320" s="8">
        <v>2148</v>
      </c>
      <c r="I1320" s="8">
        <v>6.44</v>
      </c>
      <c r="J1320" s="8">
        <v>1.1599999999999999</v>
      </c>
      <c r="K1320" s="8">
        <v>2140.4</v>
      </c>
      <c r="L1320" s="10">
        <v>46275</v>
      </c>
      <c r="M1320" s="6" t="s">
        <v>13795</v>
      </c>
      <c r="N1320" s="6" t="str">
        <f>IF(COUNTIF($A$2:A1320,A1320)&gt;1,"DUP","OK")</f>
        <v>OK</v>
      </c>
      <c r="O1320" s="6" t="str">
        <f t="shared" si="61"/>
        <v>ORD26001337</v>
      </c>
      <c r="P1320" s="6" t="str">
        <f t="shared" si="62"/>
        <v>Sep</v>
      </c>
      <c r="Q1320" s="6"/>
      <c r="R1320" s="9"/>
      <c r="S1320" s="8"/>
      <c r="T1320" s="8"/>
      <c r="U1320" s="8"/>
      <c r="V1320" s="8"/>
      <c r="W1320" s="8"/>
      <c r="X1320" s="6"/>
      <c r="Y1320" s="6"/>
    </row>
    <row r="1321" spans="1:25" x14ac:dyDescent="0.3">
      <c r="A1321" s="6" t="s">
        <v>13842</v>
      </c>
      <c r="B1321" s="6"/>
      <c r="C1321" s="6" t="s">
        <v>2711</v>
      </c>
      <c r="D1321" s="6" t="str">
        <f t="shared" si="60"/>
        <v>ORD26001340</v>
      </c>
      <c r="E1321" s="10">
        <v>46273</v>
      </c>
      <c r="F1321" s="6" t="s">
        <v>12294</v>
      </c>
      <c r="G1321" s="6" t="s">
        <v>18</v>
      </c>
      <c r="H1321" s="8">
        <v>799</v>
      </c>
      <c r="I1321" s="8">
        <v>0</v>
      </c>
      <c r="J1321" s="8">
        <v>0</v>
      </c>
      <c r="K1321" s="8">
        <v>799</v>
      </c>
      <c r="L1321" s="10">
        <v>46275</v>
      </c>
      <c r="M1321" s="6" t="s">
        <v>13795</v>
      </c>
      <c r="N1321" s="6" t="str">
        <f>IF(COUNTIF($A$2:A1321,A1321)&gt;1,"DUP","OK")</f>
        <v>OK</v>
      </c>
      <c r="O1321" s="6" t="str">
        <f t="shared" si="61"/>
        <v>ORD26001340</v>
      </c>
      <c r="P1321" s="6" t="str">
        <f t="shared" si="62"/>
        <v>Sep</v>
      </c>
      <c r="Q1321" s="6"/>
      <c r="R1321" s="9"/>
      <c r="S1321" s="8"/>
      <c r="T1321" s="8"/>
      <c r="U1321" s="8"/>
      <c r="V1321" s="8"/>
      <c r="W1321" s="8"/>
      <c r="X1321" s="6"/>
      <c r="Y1321" s="6"/>
    </row>
    <row r="1322" spans="1:25" x14ac:dyDescent="0.3">
      <c r="A1322" s="6" t="s">
        <v>13843</v>
      </c>
      <c r="B1322" s="6"/>
      <c r="C1322" s="6" t="s">
        <v>2783</v>
      </c>
      <c r="D1322" s="6" t="str">
        <f t="shared" si="60"/>
        <v>ORD26001376</v>
      </c>
      <c r="E1322" s="10">
        <v>46273</v>
      </c>
      <c r="F1322" s="6" t="s">
        <v>12294</v>
      </c>
      <c r="G1322" s="6" t="s">
        <v>54</v>
      </c>
      <c r="H1322" s="8">
        <v>4397</v>
      </c>
      <c r="I1322" s="8">
        <v>74.75</v>
      </c>
      <c r="J1322" s="8">
        <v>13.46</v>
      </c>
      <c r="K1322" s="8">
        <v>4308.79</v>
      </c>
      <c r="L1322" s="10">
        <v>46275</v>
      </c>
      <c r="M1322" s="6" t="s">
        <v>13795</v>
      </c>
      <c r="N1322" s="6" t="str">
        <f>IF(COUNTIF($A$2:A1322,A1322)&gt;1,"DUP","OK")</f>
        <v>OK</v>
      </c>
      <c r="O1322" s="6" t="str">
        <f t="shared" si="61"/>
        <v>ORD26001376</v>
      </c>
      <c r="P1322" s="6" t="str">
        <f t="shared" si="62"/>
        <v>Sep</v>
      </c>
      <c r="Q1322" s="6"/>
      <c r="R1322" s="9"/>
      <c r="S1322" s="8"/>
      <c r="T1322" s="8"/>
      <c r="U1322" s="8"/>
      <c r="V1322" s="8"/>
      <c r="W1322" s="8"/>
      <c r="X1322" s="6"/>
      <c r="Y1322" s="6"/>
    </row>
    <row r="1323" spans="1:25" x14ac:dyDescent="0.3">
      <c r="A1323" s="6" t="s">
        <v>13844</v>
      </c>
      <c r="B1323" s="6"/>
      <c r="C1323" s="6" t="s">
        <v>2864</v>
      </c>
      <c r="D1323" s="6" t="str">
        <f t="shared" si="60"/>
        <v>ORD26001417</v>
      </c>
      <c r="E1323" s="10">
        <v>46273</v>
      </c>
      <c r="F1323" s="6" t="s">
        <v>12294</v>
      </c>
      <c r="G1323" s="6" t="s">
        <v>27</v>
      </c>
      <c r="H1323" s="8">
        <v>2798</v>
      </c>
      <c r="I1323" s="8">
        <v>44.77</v>
      </c>
      <c r="J1323" s="8">
        <v>8.06</v>
      </c>
      <c r="K1323" s="8">
        <v>2745.17</v>
      </c>
      <c r="L1323" s="10">
        <v>46275</v>
      </c>
      <c r="M1323" s="6" t="s">
        <v>13795</v>
      </c>
      <c r="N1323" s="6" t="str">
        <f>IF(COUNTIF($A$2:A1323,A1323)&gt;1,"DUP","OK")</f>
        <v>OK</v>
      </c>
      <c r="O1323" s="6" t="str">
        <f t="shared" si="61"/>
        <v>ORD26001417</v>
      </c>
      <c r="P1323" s="6" t="str">
        <f t="shared" si="62"/>
        <v>Sep</v>
      </c>
      <c r="Q1323" s="6"/>
      <c r="R1323" s="9"/>
      <c r="S1323" s="8"/>
      <c r="T1323" s="8"/>
      <c r="U1323" s="8"/>
      <c r="V1323" s="8"/>
      <c r="W1323" s="8"/>
      <c r="X1323" s="6"/>
      <c r="Y1323" s="6"/>
    </row>
    <row r="1324" spans="1:25" x14ac:dyDescent="0.3">
      <c r="A1324" s="6" t="s">
        <v>13845</v>
      </c>
      <c r="B1324" s="6"/>
      <c r="C1324" s="6" t="s">
        <v>2873</v>
      </c>
      <c r="D1324" s="6" t="str">
        <f t="shared" si="60"/>
        <v>ORD26001422</v>
      </c>
      <c r="E1324" s="10">
        <v>46273</v>
      </c>
      <c r="F1324" s="6" t="s">
        <v>12294</v>
      </c>
      <c r="G1324" s="6" t="s">
        <v>27</v>
      </c>
      <c r="H1324" s="8">
        <v>499</v>
      </c>
      <c r="I1324" s="8">
        <v>8.98</v>
      </c>
      <c r="J1324" s="8">
        <v>1.62</v>
      </c>
      <c r="K1324" s="8">
        <v>488.4</v>
      </c>
      <c r="L1324" s="10">
        <v>46275</v>
      </c>
      <c r="M1324" s="6" t="s">
        <v>13795</v>
      </c>
      <c r="N1324" s="6" t="str">
        <f>IF(COUNTIF($A$2:A1324,A1324)&gt;1,"DUP","OK")</f>
        <v>OK</v>
      </c>
      <c r="O1324" s="6" t="str">
        <f t="shared" si="61"/>
        <v>ORD26001422</v>
      </c>
      <c r="P1324" s="6" t="str">
        <f t="shared" si="62"/>
        <v>Sep</v>
      </c>
      <c r="Q1324" s="6"/>
      <c r="R1324" s="9"/>
      <c r="S1324" s="8"/>
      <c r="T1324" s="8"/>
      <c r="U1324" s="8"/>
      <c r="V1324" s="8"/>
      <c r="W1324" s="8"/>
      <c r="X1324" s="6"/>
      <c r="Y1324" s="6"/>
    </row>
    <row r="1325" spans="1:25" x14ac:dyDescent="0.3">
      <c r="A1325" s="6" t="s">
        <v>13846</v>
      </c>
      <c r="B1325" s="6"/>
      <c r="C1325" s="6" t="s">
        <v>2926</v>
      </c>
      <c r="D1325" s="6" t="str">
        <f t="shared" si="60"/>
        <v>ORD26001449</v>
      </c>
      <c r="E1325" s="10">
        <v>46273</v>
      </c>
      <c r="F1325" s="6" t="s">
        <v>12294</v>
      </c>
      <c r="G1325" s="6" t="s">
        <v>27</v>
      </c>
      <c r="H1325" s="8">
        <v>2499</v>
      </c>
      <c r="I1325" s="8">
        <v>39.979999999999997</v>
      </c>
      <c r="J1325" s="8">
        <v>7.2</v>
      </c>
      <c r="K1325" s="8">
        <v>2451.8200000000002</v>
      </c>
      <c r="L1325" s="10">
        <v>46275</v>
      </c>
      <c r="M1325" s="6" t="s">
        <v>13795</v>
      </c>
      <c r="N1325" s="6" t="str">
        <f>IF(COUNTIF($A$2:A1325,A1325)&gt;1,"DUP","OK")</f>
        <v>OK</v>
      </c>
      <c r="O1325" s="6" t="str">
        <f t="shared" si="61"/>
        <v>ORD26001449</v>
      </c>
      <c r="P1325" s="6" t="str">
        <f t="shared" si="62"/>
        <v>Sep</v>
      </c>
      <c r="Q1325" s="6"/>
      <c r="R1325" s="9"/>
      <c r="S1325" s="8"/>
      <c r="T1325" s="8"/>
      <c r="U1325" s="8"/>
      <c r="V1325" s="8"/>
      <c r="W1325" s="8"/>
      <c r="X1325" s="6"/>
      <c r="Y1325" s="6"/>
    </row>
    <row r="1326" spans="1:25" x14ac:dyDescent="0.3">
      <c r="A1326" s="6" t="s">
        <v>13847</v>
      </c>
      <c r="B1326" s="6"/>
      <c r="C1326" s="6" t="s">
        <v>3014</v>
      </c>
      <c r="D1326" s="6" t="str">
        <f t="shared" si="60"/>
        <v>ORD26001493</v>
      </c>
      <c r="E1326" s="10">
        <v>46273</v>
      </c>
      <c r="F1326" s="6" t="s">
        <v>12294</v>
      </c>
      <c r="G1326" s="6" t="s">
        <v>18</v>
      </c>
      <c r="H1326" s="8">
        <v>2298</v>
      </c>
      <c r="I1326" s="8">
        <v>6.89</v>
      </c>
      <c r="J1326" s="8">
        <v>1.24</v>
      </c>
      <c r="K1326" s="8">
        <v>2289.87</v>
      </c>
      <c r="L1326" s="10">
        <v>46275</v>
      </c>
      <c r="M1326" s="6" t="s">
        <v>13795</v>
      </c>
      <c r="N1326" s="6" t="str">
        <f>IF(COUNTIF($A$2:A1326,A1326)&gt;1,"DUP","OK")</f>
        <v>OK</v>
      </c>
      <c r="O1326" s="6" t="str">
        <f t="shared" si="61"/>
        <v>ORD26001493</v>
      </c>
      <c r="P1326" s="6" t="str">
        <f t="shared" si="62"/>
        <v>Sep</v>
      </c>
      <c r="Q1326" s="6"/>
      <c r="R1326" s="9"/>
      <c r="S1326" s="8"/>
      <c r="T1326" s="8"/>
      <c r="U1326" s="8"/>
      <c r="V1326" s="8"/>
      <c r="W1326" s="8"/>
      <c r="X1326" s="6"/>
      <c r="Y1326" s="6"/>
    </row>
    <row r="1327" spans="1:25" x14ac:dyDescent="0.3">
      <c r="A1327" s="6" t="s">
        <v>13848</v>
      </c>
      <c r="B1327" s="6"/>
      <c r="C1327" s="6" t="s">
        <v>3147</v>
      </c>
      <c r="D1327" s="6" t="str">
        <f t="shared" si="60"/>
        <v>ORD26001561</v>
      </c>
      <c r="E1327" s="10">
        <v>46273</v>
      </c>
      <c r="F1327" s="6" t="s">
        <v>12294</v>
      </c>
      <c r="G1327" s="6" t="s">
        <v>18</v>
      </c>
      <c r="H1327" s="8">
        <v>299</v>
      </c>
      <c r="I1327" s="8">
        <v>0</v>
      </c>
      <c r="J1327" s="8">
        <v>0</v>
      </c>
      <c r="K1327" s="8">
        <v>299</v>
      </c>
      <c r="L1327" s="10">
        <v>46275</v>
      </c>
      <c r="M1327" s="6" t="s">
        <v>13795</v>
      </c>
      <c r="N1327" s="6" t="str">
        <f>IF(COUNTIF($A$2:A1327,A1327)&gt;1,"DUP","OK")</f>
        <v>OK</v>
      </c>
      <c r="O1327" s="6" t="str">
        <f t="shared" si="61"/>
        <v>ORD26001561</v>
      </c>
      <c r="P1327" s="6" t="str">
        <f t="shared" si="62"/>
        <v>Sep</v>
      </c>
      <c r="Q1327" s="6"/>
      <c r="R1327" s="9"/>
      <c r="S1327" s="8"/>
      <c r="T1327" s="8"/>
      <c r="U1327" s="8"/>
      <c r="V1327" s="8"/>
      <c r="W1327" s="8"/>
      <c r="X1327" s="6"/>
      <c r="Y1327" s="6"/>
    </row>
    <row r="1328" spans="1:25" x14ac:dyDescent="0.3">
      <c r="A1328" s="6" t="s">
        <v>13849</v>
      </c>
      <c r="B1328" s="6"/>
      <c r="C1328" s="6" t="s">
        <v>3173</v>
      </c>
      <c r="D1328" s="6" t="str">
        <f t="shared" si="60"/>
        <v>ORD26001574</v>
      </c>
      <c r="E1328" s="10">
        <v>46273</v>
      </c>
      <c r="F1328" s="6" t="s">
        <v>12294</v>
      </c>
      <c r="G1328" s="6" t="s">
        <v>18</v>
      </c>
      <c r="H1328" s="8">
        <v>499</v>
      </c>
      <c r="I1328" s="8">
        <v>0</v>
      </c>
      <c r="J1328" s="8">
        <v>0</v>
      </c>
      <c r="K1328" s="8">
        <v>499</v>
      </c>
      <c r="L1328" s="10">
        <v>46275</v>
      </c>
      <c r="M1328" s="6" t="s">
        <v>13795</v>
      </c>
      <c r="N1328" s="6" t="str">
        <f>IF(COUNTIF($A$2:A1328,A1328)&gt;1,"DUP","OK")</f>
        <v>OK</v>
      </c>
      <c r="O1328" s="6" t="str">
        <f t="shared" si="61"/>
        <v>ORD26001574</v>
      </c>
      <c r="P1328" s="6" t="str">
        <f t="shared" si="62"/>
        <v>Sep</v>
      </c>
      <c r="Q1328" s="6"/>
      <c r="R1328" s="9"/>
      <c r="S1328" s="8"/>
      <c r="T1328" s="8"/>
      <c r="U1328" s="8"/>
      <c r="V1328" s="8"/>
      <c r="W1328" s="8"/>
      <c r="X1328" s="6"/>
      <c r="Y1328" s="6"/>
    </row>
    <row r="1329" spans="1:25" x14ac:dyDescent="0.3">
      <c r="A1329" s="6" t="s">
        <v>13850</v>
      </c>
      <c r="B1329" s="6"/>
      <c r="C1329" s="6" t="s">
        <v>3217</v>
      </c>
      <c r="D1329" s="6" t="str">
        <f t="shared" si="60"/>
        <v>ORD26001596</v>
      </c>
      <c r="E1329" s="10">
        <v>46273</v>
      </c>
      <c r="F1329" s="6" t="s">
        <v>12294</v>
      </c>
      <c r="G1329" s="6" t="s">
        <v>54</v>
      </c>
      <c r="H1329" s="8">
        <v>1348</v>
      </c>
      <c r="I1329" s="8">
        <v>25.61</v>
      </c>
      <c r="J1329" s="8">
        <v>4.6100000000000003</v>
      </c>
      <c r="K1329" s="8">
        <v>1317.78</v>
      </c>
      <c r="L1329" s="10">
        <v>46275</v>
      </c>
      <c r="M1329" s="6" t="s">
        <v>13795</v>
      </c>
      <c r="N1329" s="6" t="str">
        <f>IF(COUNTIF($A$2:A1329,A1329)&gt;1,"DUP","OK")</f>
        <v>OK</v>
      </c>
      <c r="O1329" s="6" t="str">
        <f t="shared" si="61"/>
        <v>ORD26001596</v>
      </c>
      <c r="P1329" s="6" t="str">
        <f t="shared" si="62"/>
        <v>Sep</v>
      </c>
      <c r="Q1329" s="6"/>
      <c r="R1329" s="9"/>
      <c r="S1329" s="8"/>
      <c r="T1329" s="8"/>
      <c r="U1329" s="8"/>
      <c r="V1329" s="8"/>
      <c r="W1329" s="8"/>
      <c r="X1329" s="6"/>
      <c r="Y1329" s="6"/>
    </row>
    <row r="1330" spans="1:25" x14ac:dyDescent="0.3">
      <c r="A1330" s="6" t="s">
        <v>13851</v>
      </c>
      <c r="B1330" s="6"/>
      <c r="C1330" s="6" t="s">
        <v>3358</v>
      </c>
      <c r="D1330" s="6" t="str">
        <f t="shared" si="60"/>
        <v>ORD26001668</v>
      </c>
      <c r="E1330" s="10">
        <v>46273</v>
      </c>
      <c r="F1330" s="6" t="s">
        <v>12294</v>
      </c>
      <c r="G1330" s="6" t="s">
        <v>18</v>
      </c>
      <c r="H1330" s="8">
        <v>4498</v>
      </c>
      <c r="I1330" s="8">
        <v>13.49</v>
      </c>
      <c r="J1330" s="8">
        <v>2.4300000000000002</v>
      </c>
      <c r="K1330" s="8">
        <v>4482.08</v>
      </c>
      <c r="L1330" s="10">
        <v>46275</v>
      </c>
      <c r="M1330" s="6" t="s">
        <v>13795</v>
      </c>
      <c r="N1330" s="6" t="str">
        <f>IF(COUNTIF($A$2:A1330,A1330)&gt;1,"DUP","OK")</f>
        <v>OK</v>
      </c>
      <c r="O1330" s="6" t="str">
        <f t="shared" si="61"/>
        <v>ORD26001668</v>
      </c>
      <c r="P1330" s="6" t="str">
        <f t="shared" si="62"/>
        <v>Sep</v>
      </c>
      <c r="Q1330" s="6"/>
      <c r="R1330" s="9"/>
      <c r="S1330" s="8"/>
      <c r="T1330" s="8"/>
      <c r="U1330" s="8"/>
      <c r="V1330" s="8"/>
      <c r="W1330" s="8"/>
      <c r="X1330" s="6"/>
      <c r="Y1330" s="6"/>
    </row>
    <row r="1331" spans="1:25" x14ac:dyDescent="0.3">
      <c r="A1331" s="6" t="s">
        <v>13852</v>
      </c>
      <c r="B1331" s="6"/>
      <c r="C1331" s="6" t="s">
        <v>13853</v>
      </c>
      <c r="D1331" s="6" t="str">
        <f t="shared" si="60"/>
        <v>ORD26001671</v>
      </c>
      <c r="E1331" s="10">
        <v>46273</v>
      </c>
      <c r="F1331" s="6" t="s">
        <v>12294</v>
      </c>
      <c r="G1331" s="6" t="s">
        <v>43</v>
      </c>
      <c r="H1331" s="8">
        <v>2999</v>
      </c>
      <c r="I1331" s="8">
        <v>35.99</v>
      </c>
      <c r="J1331" s="8">
        <v>6.48</v>
      </c>
      <c r="K1331" s="8">
        <v>2956.53</v>
      </c>
      <c r="L1331" s="10">
        <v>46275</v>
      </c>
      <c r="M1331" s="6" t="s">
        <v>13795</v>
      </c>
      <c r="N1331" s="6" t="str">
        <f>IF(COUNTIF($A$2:A1331,A1331)&gt;1,"DUP","OK")</f>
        <v>OK</v>
      </c>
      <c r="O1331" s="6" t="str">
        <f t="shared" si="61"/>
        <v>ORD26001671</v>
      </c>
      <c r="P1331" s="6" t="str">
        <f t="shared" si="62"/>
        <v>Sep</v>
      </c>
      <c r="Q1331" s="6"/>
      <c r="R1331" s="9"/>
      <c r="S1331" s="8"/>
      <c r="T1331" s="8"/>
      <c r="U1331" s="8"/>
      <c r="V1331" s="8"/>
      <c r="W1331" s="8"/>
      <c r="X1331" s="6"/>
      <c r="Y1331" s="6"/>
    </row>
    <row r="1332" spans="1:25" x14ac:dyDescent="0.3">
      <c r="A1332" s="6" t="s">
        <v>13854</v>
      </c>
      <c r="B1332" s="6"/>
      <c r="C1332" s="6" t="s">
        <v>3392</v>
      </c>
      <c r="D1332" s="6" t="str">
        <f t="shared" si="60"/>
        <v>ORD26001685</v>
      </c>
      <c r="E1332" s="10">
        <v>46273</v>
      </c>
      <c r="F1332" s="6" t="s">
        <v>12294</v>
      </c>
      <c r="G1332" s="6" t="s">
        <v>18</v>
      </c>
      <c r="H1332" s="8">
        <v>12297</v>
      </c>
      <c r="I1332" s="8">
        <v>36.89</v>
      </c>
      <c r="J1332" s="8">
        <v>6.64</v>
      </c>
      <c r="K1332" s="8">
        <v>12253.47</v>
      </c>
      <c r="L1332" s="10">
        <v>46275</v>
      </c>
      <c r="M1332" s="6" t="s">
        <v>13795</v>
      </c>
      <c r="N1332" s="6" t="str">
        <f>IF(COUNTIF($A$2:A1332,A1332)&gt;1,"DUP","OK")</f>
        <v>OK</v>
      </c>
      <c r="O1332" s="6" t="str">
        <f t="shared" si="61"/>
        <v>ORD26001685</v>
      </c>
      <c r="P1332" s="6" t="str">
        <f t="shared" si="62"/>
        <v>Sep</v>
      </c>
      <c r="Q1332" s="6"/>
      <c r="R1332" s="9"/>
      <c r="S1332" s="8"/>
      <c r="T1332" s="8"/>
      <c r="U1332" s="8"/>
      <c r="V1332" s="8"/>
      <c r="W1332" s="8"/>
      <c r="X1332" s="6"/>
      <c r="Y1332" s="6"/>
    </row>
    <row r="1333" spans="1:25" x14ac:dyDescent="0.3">
      <c r="A1333" s="6" t="s">
        <v>13855</v>
      </c>
      <c r="B1333" s="6"/>
      <c r="C1333" s="6" t="s">
        <v>3508</v>
      </c>
      <c r="D1333" s="6" t="str">
        <f t="shared" si="60"/>
        <v>ORD26001744</v>
      </c>
      <c r="E1333" s="10">
        <v>46273</v>
      </c>
      <c r="F1333" s="6" t="s">
        <v>12294</v>
      </c>
      <c r="G1333" s="6" t="s">
        <v>43</v>
      </c>
      <c r="H1333" s="8">
        <v>3499</v>
      </c>
      <c r="I1333" s="8">
        <v>41.99</v>
      </c>
      <c r="J1333" s="8">
        <v>7.56</v>
      </c>
      <c r="K1333" s="8">
        <v>3449.45</v>
      </c>
      <c r="L1333" s="10">
        <v>46275</v>
      </c>
      <c r="M1333" s="6" t="s">
        <v>13795</v>
      </c>
      <c r="N1333" s="6" t="str">
        <f>IF(COUNTIF($A$2:A1333,A1333)&gt;1,"DUP","OK")</f>
        <v>OK</v>
      </c>
      <c r="O1333" s="6" t="str">
        <f t="shared" si="61"/>
        <v>ORD26001744</v>
      </c>
      <c r="P1333" s="6" t="str">
        <f t="shared" si="62"/>
        <v>Sep</v>
      </c>
      <c r="Q1333" s="6"/>
      <c r="R1333" s="9"/>
      <c r="S1333" s="8"/>
      <c r="T1333" s="8"/>
      <c r="U1333" s="8"/>
      <c r="V1333" s="8"/>
      <c r="W1333" s="8"/>
      <c r="X1333" s="6"/>
      <c r="Y1333" s="6"/>
    </row>
    <row r="1334" spans="1:25" x14ac:dyDescent="0.3">
      <c r="A1334" s="6" t="s">
        <v>13856</v>
      </c>
      <c r="B1334" s="6"/>
      <c r="C1334" s="6" t="s">
        <v>3566</v>
      </c>
      <c r="D1334" s="6" t="str">
        <f t="shared" si="60"/>
        <v>ORD26001773</v>
      </c>
      <c r="E1334" s="10">
        <v>46273</v>
      </c>
      <c r="F1334" s="6" t="s">
        <v>12294</v>
      </c>
      <c r="G1334" s="6" t="s">
        <v>18</v>
      </c>
      <c r="H1334" s="8">
        <v>3499</v>
      </c>
      <c r="I1334" s="8">
        <v>10.5</v>
      </c>
      <c r="J1334" s="8">
        <v>1.89</v>
      </c>
      <c r="K1334" s="8">
        <v>3486.61</v>
      </c>
      <c r="L1334" s="10">
        <v>46275</v>
      </c>
      <c r="M1334" s="6" t="s">
        <v>13795</v>
      </c>
      <c r="N1334" s="6" t="str">
        <f>IF(COUNTIF($A$2:A1334,A1334)&gt;1,"DUP","OK")</f>
        <v>OK</v>
      </c>
      <c r="O1334" s="6" t="str">
        <f t="shared" si="61"/>
        <v>ORD26001773</v>
      </c>
      <c r="P1334" s="6" t="str">
        <f t="shared" si="62"/>
        <v>Sep</v>
      </c>
      <c r="Q1334" s="6"/>
      <c r="R1334" s="9"/>
      <c r="S1334" s="8"/>
      <c r="T1334" s="8"/>
      <c r="U1334" s="8"/>
      <c r="V1334" s="8"/>
      <c r="W1334" s="8"/>
      <c r="X1334" s="6"/>
      <c r="Y1334" s="6"/>
    </row>
    <row r="1335" spans="1:25" x14ac:dyDescent="0.3">
      <c r="A1335" s="6" t="s">
        <v>13857</v>
      </c>
      <c r="B1335" s="6"/>
      <c r="C1335" s="6" t="s">
        <v>3568</v>
      </c>
      <c r="D1335" s="6" t="str">
        <f t="shared" si="60"/>
        <v>ORD26001774</v>
      </c>
      <c r="E1335" s="10">
        <v>46273</v>
      </c>
      <c r="F1335" s="6" t="s">
        <v>12294</v>
      </c>
      <c r="G1335" s="6" t="s">
        <v>18</v>
      </c>
      <c r="H1335" s="8">
        <v>9497</v>
      </c>
      <c r="I1335" s="8">
        <v>28.49</v>
      </c>
      <c r="J1335" s="8">
        <v>5.13</v>
      </c>
      <c r="K1335" s="8">
        <v>9463.3799999999992</v>
      </c>
      <c r="L1335" s="10">
        <v>46275</v>
      </c>
      <c r="M1335" s="6" t="s">
        <v>13795</v>
      </c>
      <c r="N1335" s="6" t="str">
        <f>IF(COUNTIF($A$2:A1335,A1335)&gt;1,"DUP","OK")</f>
        <v>OK</v>
      </c>
      <c r="O1335" s="6" t="str">
        <f t="shared" si="61"/>
        <v>ORD26001774</v>
      </c>
      <c r="P1335" s="6" t="str">
        <f t="shared" si="62"/>
        <v>Sep</v>
      </c>
      <c r="Q1335" s="6"/>
      <c r="R1335" s="9"/>
      <c r="S1335" s="8"/>
      <c r="T1335" s="8"/>
      <c r="U1335" s="8"/>
      <c r="V1335" s="8"/>
      <c r="W1335" s="8"/>
      <c r="X1335" s="6"/>
      <c r="Y1335" s="6"/>
    </row>
    <row r="1336" spans="1:25" x14ac:dyDescent="0.3">
      <c r="A1336" s="6" t="s">
        <v>13858</v>
      </c>
      <c r="B1336" s="6"/>
      <c r="C1336" s="6" t="s">
        <v>13859</v>
      </c>
      <c r="D1336" s="6" t="str">
        <f t="shared" si="60"/>
        <v>ORD26001817</v>
      </c>
      <c r="E1336" s="10">
        <v>46273</v>
      </c>
      <c r="F1336" s="6" t="s">
        <v>12294</v>
      </c>
      <c r="G1336" s="6" t="s">
        <v>27</v>
      </c>
      <c r="H1336" s="8">
        <v>1499</v>
      </c>
      <c r="I1336" s="8">
        <v>26.98</v>
      </c>
      <c r="J1336" s="8">
        <v>4.8600000000000003</v>
      </c>
      <c r="K1336" s="8">
        <v>1467.16</v>
      </c>
      <c r="L1336" s="10">
        <v>46275</v>
      </c>
      <c r="M1336" s="6" t="s">
        <v>13795</v>
      </c>
      <c r="N1336" s="6" t="str">
        <f>IF(COUNTIF($A$2:A1336,A1336)&gt;1,"DUP","OK")</f>
        <v>OK</v>
      </c>
      <c r="O1336" s="6" t="str">
        <f t="shared" si="61"/>
        <v>ORD26001817</v>
      </c>
      <c r="P1336" s="6" t="str">
        <f t="shared" si="62"/>
        <v>Sep</v>
      </c>
      <c r="Q1336" s="6"/>
      <c r="R1336" s="9"/>
      <c r="S1336" s="8"/>
      <c r="T1336" s="8"/>
      <c r="U1336" s="8"/>
      <c r="V1336" s="8"/>
      <c r="W1336" s="8"/>
      <c r="X1336" s="6"/>
      <c r="Y1336" s="6"/>
    </row>
    <row r="1337" spans="1:25" x14ac:dyDescent="0.3">
      <c r="A1337" s="6" t="s">
        <v>13860</v>
      </c>
      <c r="B1337" s="6"/>
      <c r="C1337" s="6" t="s">
        <v>3682</v>
      </c>
      <c r="D1337" s="6" t="str">
        <f t="shared" si="60"/>
        <v>ORD26001832</v>
      </c>
      <c r="E1337" s="10">
        <v>46273</v>
      </c>
      <c r="F1337" s="6" t="s">
        <v>12294</v>
      </c>
      <c r="G1337" s="6" t="s">
        <v>54</v>
      </c>
      <c r="H1337" s="8">
        <v>2499</v>
      </c>
      <c r="I1337" s="8">
        <v>42.48</v>
      </c>
      <c r="J1337" s="8">
        <v>7.65</v>
      </c>
      <c r="K1337" s="8">
        <v>2448.87</v>
      </c>
      <c r="L1337" s="10">
        <v>46275</v>
      </c>
      <c r="M1337" s="6" t="s">
        <v>13795</v>
      </c>
      <c r="N1337" s="6" t="str">
        <f>IF(COUNTIF($A$2:A1337,A1337)&gt;1,"DUP","OK")</f>
        <v>OK</v>
      </c>
      <c r="O1337" s="6" t="str">
        <f t="shared" si="61"/>
        <v>ORD26001832</v>
      </c>
      <c r="P1337" s="6" t="str">
        <f t="shared" si="62"/>
        <v>Sep</v>
      </c>
      <c r="Q1337" s="6"/>
      <c r="R1337" s="9"/>
      <c r="S1337" s="8"/>
      <c r="T1337" s="8"/>
      <c r="U1337" s="8"/>
      <c r="V1337" s="8"/>
      <c r="W1337" s="8"/>
      <c r="X1337" s="6"/>
      <c r="Y1337" s="6"/>
    </row>
    <row r="1338" spans="1:25" x14ac:dyDescent="0.3">
      <c r="A1338" s="6" t="s">
        <v>13861</v>
      </c>
      <c r="B1338" s="6"/>
      <c r="C1338" s="6" t="s">
        <v>3686</v>
      </c>
      <c r="D1338" s="6" t="str">
        <f t="shared" si="60"/>
        <v>ORD26001834</v>
      </c>
      <c r="E1338" s="10">
        <v>46273</v>
      </c>
      <c r="F1338" s="6" t="s">
        <v>12294</v>
      </c>
      <c r="G1338" s="6" t="s">
        <v>18</v>
      </c>
      <c r="H1338" s="8">
        <v>10147</v>
      </c>
      <c r="I1338" s="8">
        <v>30.44</v>
      </c>
      <c r="J1338" s="8">
        <v>5.48</v>
      </c>
      <c r="K1338" s="8">
        <v>10111.08</v>
      </c>
      <c r="L1338" s="10">
        <v>46275</v>
      </c>
      <c r="M1338" s="6" t="s">
        <v>13795</v>
      </c>
      <c r="N1338" s="6" t="str">
        <f>IF(COUNTIF($A$2:A1338,A1338)&gt;1,"DUP","OK")</f>
        <v>OK</v>
      </c>
      <c r="O1338" s="6" t="str">
        <f t="shared" si="61"/>
        <v>ORD26001834</v>
      </c>
      <c r="P1338" s="6" t="str">
        <f t="shared" si="62"/>
        <v>Sep</v>
      </c>
      <c r="Q1338" s="6"/>
      <c r="R1338" s="9"/>
      <c r="S1338" s="8"/>
      <c r="T1338" s="8"/>
      <c r="U1338" s="8"/>
      <c r="V1338" s="8"/>
      <c r="W1338" s="8"/>
      <c r="X1338" s="6"/>
      <c r="Y1338" s="6"/>
    </row>
    <row r="1339" spans="1:25" x14ac:dyDescent="0.3">
      <c r="A1339" s="6" t="s">
        <v>13862</v>
      </c>
      <c r="B1339" s="6"/>
      <c r="C1339" s="6" t="s">
        <v>3883</v>
      </c>
      <c r="D1339" s="6" t="str">
        <f t="shared" si="60"/>
        <v>ORD26001934</v>
      </c>
      <c r="E1339" s="10">
        <v>46273</v>
      </c>
      <c r="F1339" s="6" t="s">
        <v>12294</v>
      </c>
      <c r="G1339" s="6" t="s">
        <v>18</v>
      </c>
      <c r="H1339" s="8">
        <v>599</v>
      </c>
      <c r="I1339" s="8">
        <v>0</v>
      </c>
      <c r="J1339" s="8">
        <v>0</v>
      </c>
      <c r="K1339" s="8">
        <v>599</v>
      </c>
      <c r="L1339" s="10">
        <v>46275</v>
      </c>
      <c r="M1339" s="6" t="s">
        <v>13795</v>
      </c>
      <c r="N1339" s="6" t="str">
        <f>IF(COUNTIF($A$2:A1339,A1339)&gt;1,"DUP","OK")</f>
        <v>OK</v>
      </c>
      <c r="O1339" s="6" t="str">
        <f t="shared" si="61"/>
        <v>ORD26001934</v>
      </c>
      <c r="P1339" s="6" t="str">
        <f t="shared" si="62"/>
        <v>Sep</v>
      </c>
      <c r="Q1339" s="6"/>
      <c r="R1339" s="9"/>
      <c r="S1339" s="8"/>
      <c r="T1339" s="8"/>
      <c r="U1339" s="8"/>
      <c r="V1339" s="8"/>
      <c r="W1339" s="8"/>
      <c r="X1339" s="6"/>
      <c r="Y1339" s="6"/>
    </row>
    <row r="1340" spans="1:25" x14ac:dyDescent="0.3">
      <c r="A1340" s="6" t="s">
        <v>13863</v>
      </c>
      <c r="B1340" s="6"/>
      <c r="C1340" s="6" t="s">
        <v>3932</v>
      </c>
      <c r="D1340" s="6" t="str">
        <f t="shared" si="60"/>
        <v>ORD26001959</v>
      </c>
      <c r="E1340" s="10">
        <v>46273</v>
      </c>
      <c r="F1340" s="6" t="s">
        <v>12294</v>
      </c>
      <c r="G1340" s="6" t="s">
        <v>27</v>
      </c>
      <c r="H1340" s="8">
        <v>2499</v>
      </c>
      <c r="I1340" s="8">
        <v>39.979999999999997</v>
      </c>
      <c r="J1340" s="8">
        <v>7.2</v>
      </c>
      <c r="K1340" s="8">
        <v>2451.8200000000002</v>
      </c>
      <c r="L1340" s="10">
        <v>46275</v>
      </c>
      <c r="M1340" s="6" t="s">
        <v>13795</v>
      </c>
      <c r="N1340" s="6" t="str">
        <f>IF(COUNTIF($A$2:A1340,A1340)&gt;1,"DUP","OK")</f>
        <v>OK</v>
      </c>
      <c r="O1340" s="6" t="str">
        <f t="shared" si="61"/>
        <v>ORD26001959</v>
      </c>
      <c r="P1340" s="6" t="str">
        <f t="shared" si="62"/>
        <v>Sep</v>
      </c>
      <c r="Q1340" s="6"/>
      <c r="R1340" s="9"/>
      <c r="S1340" s="8"/>
      <c r="T1340" s="8"/>
      <c r="U1340" s="8"/>
      <c r="V1340" s="8"/>
      <c r="W1340" s="8"/>
      <c r="X1340" s="6"/>
      <c r="Y1340" s="6"/>
    </row>
    <row r="1341" spans="1:25" x14ac:dyDescent="0.3">
      <c r="A1341" s="6" t="s">
        <v>13864</v>
      </c>
      <c r="B1341" s="6"/>
      <c r="C1341" s="6" t="s">
        <v>3972</v>
      </c>
      <c r="D1341" s="6" t="str">
        <f t="shared" si="60"/>
        <v>ORD26001979</v>
      </c>
      <c r="E1341" s="10">
        <v>46273</v>
      </c>
      <c r="F1341" s="6" t="s">
        <v>12294</v>
      </c>
      <c r="G1341" s="6" t="s">
        <v>54</v>
      </c>
      <c r="H1341" s="8">
        <v>4597</v>
      </c>
      <c r="I1341" s="8">
        <v>78.150000000000006</v>
      </c>
      <c r="J1341" s="8">
        <v>14.07</v>
      </c>
      <c r="K1341" s="8">
        <v>4504.78</v>
      </c>
      <c r="L1341" s="10">
        <v>46275</v>
      </c>
      <c r="M1341" s="6" t="s">
        <v>13795</v>
      </c>
      <c r="N1341" s="6" t="str">
        <f>IF(COUNTIF($A$2:A1341,A1341)&gt;1,"DUP","OK")</f>
        <v>OK</v>
      </c>
      <c r="O1341" s="6" t="str">
        <f t="shared" si="61"/>
        <v>ORD26001979</v>
      </c>
      <c r="P1341" s="6" t="str">
        <f t="shared" si="62"/>
        <v>Sep</v>
      </c>
      <c r="Q1341" s="6"/>
      <c r="R1341" s="9"/>
      <c r="S1341" s="8"/>
      <c r="T1341" s="8"/>
      <c r="U1341" s="8"/>
      <c r="V1341" s="8"/>
      <c r="W1341" s="8"/>
      <c r="X1341" s="6"/>
      <c r="Y1341" s="6"/>
    </row>
    <row r="1342" spans="1:25" x14ac:dyDescent="0.3">
      <c r="A1342" s="6" t="s">
        <v>13865</v>
      </c>
      <c r="B1342" s="6"/>
      <c r="C1342" s="6" t="s">
        <v>4010</v>
      </c>
      <c r="D1342" s="6" t="str">
        <f t="shared" si="60"/>
        <v>ORD26001998</v>
      </c>
      <c r="E1342" s="10">
        <v>46273</v>
      </c>
      <c r="F1342" s="6" t="s">
        <v>12294</v>
      </c>
      <c r="G1342" s="6" t="s">
        <v>18</v>
      </c>
      <c r="H1342" s="8">
        <v>599</v>
      </c>
      <c r="I1342" s="8">
        <v>0</v>
      </c>
      <c r="J1342" s="8">
        <v>0</v>
      </c>
      <c r="K1342" s="8">
        <v>599</v>
      </c>
      <c r="L1342" s="10">
        <v>46275</v>
      </c>
      <c r="M1342" s="6" t="s">
        <v>13795</v>
      </c>
      <c r="N1342" s="6" t="str">
        <f>IF(COUNTIF($A$2:A1342,A1342)&gt;1,"DUP","OK")</f>
        <v>OK</v>
      </c>
      <c r="O1342" s="6" t="str">
        <f t="shared" si="61"/>
        <v>ORD26001998</v>
      </c>
      <c r="P1342" s="6" t="str">
        <f t="shared" si="62"/>
        <v>Sep</v>
      </c>
      <c r="Q1342" s="6"/>
      <c r="R1342" s="9"/>
      <c r="S1342" s="8"/>
      <c r="T1342" s="8"/>
      <c r="U1342" s="8"/>
      <c r="V1342" s="8"/>
      <c r="W1342" s="8"/>
      <c r="X1342" s="6"/>
      <c r="Y1342" s="6"/>
    </row>
    <row r="1343" spans="1:25" x14ac:dyDescent="0.3">
      <c r="A1343" s="6" t="s">
        <v>13866</v>
      </c>
      <c r="B1343" s="6"/>
      <c r="C1343" s="6" t="s">
        <v>4029</v>
      </c>
      <c r="D1343" s="6" t="str">
        <f t="shared" si="60"/>
        <v>ORD26002008</v>
      </c>
      <c r="E1343" s="10">
        <v>46273</v>
      </c>
      <c r="F1343" s="6" t="s">
        <v>12294</v>
      </c>
      <c r="G1343" s="6" t="s">
        <v>27</v>
      </c>
      <c r="H1343" s="8">
        <v>2298</v>
      </c>
      <c r="I1343" s="8">
        <v>36.770000000000003</v>
      </c>
      <c r="J1343" s="8">
        <v>6.62</v>
      </c>
      <c r="K1343" s="8">
        <v>2254.61</v>
      </c>
      <c r="L1343" s="10">
        <v>46275</v>
      </c>
      <c r="M1343" s="6" t="s">
        <v>13795</v>
      </c>
      <c r="N1343" s="6" t="str">
        <f>IF(COUNTIF($A$2:A1343,A1343)&gt;1,"DUP","OK")</f>
        <v>OK</v>
      </c>
      <c r="O1343" s="6" t="str">
        <f t="shared" si="61"/>
        <v>ORD26002008</v>
      </c>
      <c r="P1343" s="6" t="str">
        <f t="shared" si="62"/>
        <v>Sep</v>
      </c>
      <c r="Q1343" s="6"/>
      <c r="R1343" s="9"/>
      <c r="S1343" s="8"/>
      <c r="T1343" s="8"/>
      <c r="U1343" s="8"/>
      <c r="V1343" s="8"/>
      <c r="W1343" s="8"/>
      <c r="X1343" s="6"/>
      <c r="Y1343" s="6"/>
    </row>
    <row r="1344" spans="1:25" x14ac:dyDescent="0.3">
      <c r="A1344" s="6" t="s">
        <v>13867</v>
      </c>
      <c r="B1344" s="6"/>
      <c r="C1344" s="6" t="s">
        <v>4102</v>
      </c>
      <c r="D1344" s="6" t="str">
        <f t="shared" si="60"/>
        <v>ORD26002045</v>
      </c>
      <c r="E1344" s="10">
        <v>46273</v>
      </c>
      <c r="F1344" s="6" t="s">
        <v>12294</v>
      </c>
      <c r="G1344" s="6" t="s">
        <v>18</v>
      </c>
      <c r="H1344" s="8">
        <v>599</v>
      </c>
      <c r="I1344" s="8">
        <v>0</v>
      </c>
      <c r="J1344" s="8">
        <v>0</v>
      </c>
      <c r="K1344" s="8">
        <v>599</v>
      </c>
      <c r="L1344" s="10">
        <v>46275</v>
      </c>
      <c r="M1344" s="6" t="s">
        <v>13795</v>
      </c>
      <c r="N1344" s="6" t="str">
        <f>IF(COUNTIF($A$2:A1344,A1344)&gt;1,"DUP","OK")</f>
        <v>OK</v>
      </c>
      <c r="O1344" s="6" t="str">
        <f t="shared" si="61"/>
        <v>ORD26002045</v>
      </c>
      <c r="P1344" s="6" t="str">
        <f t="shared" si="62"/>
        <v>Sep</v>
      </c>
      <c r="Q1344" s="6"/>
      <c r="R1344" s="9"/>
      <c r="S1344" s="8"/>
      <c r="T1344" s="8"/>
      <c r="U1344" s="8"/>
      <c r="V1344" s="8"/>
      <c r="W1344" s="8"/>
      <c r="X1344" s="6"/>
      <c r="Y1344" s="6"/>
    </row>
    <row r="1345" spans="1:25" x14ac:dyDescent="0.3">
      <c r="A1345" s="6" t="s">
        <v>13868</v>
      </c>
      <c r="B1345" s="6"/>
      <c r="C1345" s="6" t="s">
        <v>4171</v>
      </c>
      <c r="D1345" s="6" t="str">
        <f t="shared" si="60"/>
        <v>ORD26002080</v>
      </c>
      <c r="E1345" s="10">
        <v>46273</v>
      </c>
      <c r="F1345" s="6" t="s">
        <v>12294</v>
      </c>
      <c r="G1345" s="6" t="s">
        <v>27</v>
      </c>
      <c r="H1345" s="8">
        <v>8348</v>
      </c>
      <c r="I1345" s="8">
        <v>133.57</v>
      </c>
      <c r="J1345" s="8">
        <v>24.04</v>
      </c>
      <c r="K1345" s="8">
        <v>8190.39</v>
      </c>
      <c r="L1345" s="10">
        <v>46275</v>
      </c>
      <c r="M1345" s="6" t="s">
        <v>13795</v>
      </c>
      <c r="N1345" s="6" t="str">
        <f>IF(COUNTIF($A$2:A1345,A1345)&gt;1,"DUP","OK")</f>
        <v>OK</v>
      </c>
      <c r="O1345" s="6" t="str">
        <f t="shared" si="61"/>
        <v>ORD26002080</v>
      </c>
      <c r="P1345" s="6" t="str">
        <f t="shared" si="62"/>
        <v>Sep</v>
      </c>
      <c r="Q1345" s="6"/>
      <c r="R1345" s="9"/>
      <c r="S1345" s="8"/>
      <c r="T1345" s="8"/>
      <c r="U1345" s="8"/>
      <c r="V1345" s="8"/>
      <c r="W1345" s="8"/>
      <c r="X1345" s="6"/>
      <c r="Y1345" s="6"/>
    </row>
    <row r="1346" spans="1:25" x14ac:dyDescent="0.3">
      <c r="A1346" s="6" t="s">
        <v>13869</v>
      </c>
      <c r="B1346" s="6"/>
      <c r="C1346" s="6" t="s">
        <v>4192</v>
      </c>
      <c r="D1346" s="6" t="str">
        <f t="shared" ref="D1346:D1409" si="63">UPPER(SUBSTITUTE(TRIM(C1346),"-",""))</f>
        <v>ORD26002091</v>
      </c>
      <c r="E1346" s="10">
        <v>46273</v>
      </c>
      <c r="F1346" s="6" t="s">
        <v>12294</v>
      </c>
      <c r="G1346" s="6" t="s">
        <v>18</v>
      </c>
      <c r="H1346" s="8">
        <v>7999</v>
      </c>
      <c r="I1346" s="8">
        <v>24</v>
      </c>
      <c r="J1346" s="8">
        <v>4.32</v>
      </c>
      <c r="K1346" s="8">
        <v>7970.68</v>
      </c>
      <c r="L1346" s="10">
        <v>46275</v>
      </c>
      <c r="M1346" s="6" t="s">
        <v>13795</v>
      </c>
      <c r="N1346" s="6" t="str">
        <f>IF(COUNTIF($A$2:A1346,A1346)&gt;1,"DUP","OK")</f>
        <v>OK</v>
      </c>
      <c r="O1346" s="6" t="str">
        <f t="shared" ref="O1346:O1409" si="64">IF(F1346="REFUND",INDEX($D$2:$D$5743,MATCH(B1346,$A$2:$A$5743,0)),D1346)</f>
        <v>ORD26002091</v>
      </c>
      <c r="P1346" s="6" t="str">
        <f t="shared" ref="P1346:P1409" si="65">IF(L1346&gt;DATE(2026,9,30),"Oct-Due","Sep")</f>
        <v>Sep</v>
      </c>
      <c r="Q1346" s="6"/>
      <c r="R1346" s="9"/>
      <c r="S1346" s="8"/>
      <c r="T1346" s="8"/>
      <c r="U1346" s="8"/>
      <c r="V1346" s="8"/>
      <c r="W1346" s="8"/>
      <c r="X1346" s="6"/>
      <c r="Y1346" s="6"/>
    </row>
    <row r="1347" spans="1:25" x14ac:dyDescent="0.3">
      <c r="A1347" s="6" t="s">
        <v>13870</v>
      </c>
      <c r="B1347" s="6"/>
      <c r="C1347" s="6" t="s">
        <v>4208</v>
      </c>
      <c r="D1347" s="6" t="str">
        <f t="shared" si="63"/>
        <v>ORD26002099</v>
      </c>
      <c r="E1347" s="10">
        <v>46273</v>
      </c>
      <c r="F1347" s="6" t="s">
        <v>12294</v>
      </c>
      <c r="G1347" s="6" t="s">
        <v>18</v>
      </c>
      <c r="H1347" s="8">
        <v>12997</v>
      </c>
      <c r="I1347" s="8">
        <v>38.99</v>
      </c>
      <c r="J1347" s="8">
        <v>7.02</v>
      </c>
      <c r="K1347" s="8">
        <v>12950.99</v>
      </c>
      <c r="L1347" s="10">
        <v>46275</v>
      </c>
      <c r="M1347" s="6" t="s">
        <v>13795</v>
      </c>
      <c r="N1347" s="6" t="str">
        <f>IF(COUNTIF($A$2:A1347,A1347)&gt;1,"DUP","OK")</f>
        <v>OK</v>
      </c>
      <c r="O1347" s="6" t="str">
        <f t="shared" si="64"/>
        <v>ORD26002099</v>
      </c>
      <c r="P1347" s="6" t="str">
        <f t="shared" si="65"/>
        <v>Sep</v>
      </c>
      <c r="Q1347" s="6"/>
      <c r="R1347" s="9"/>
      <c r="S1347" s="8"/>
      <c r="T1347" s="8"/>
      <c r="U1347" s="8"/>
      <c r="V1347" s="8"/>
      <c r="W1347" s="8"/>
      <c r="X1347" s="6"/>
      <c r="Y1347" s="6"/>
    </row>
    <row r="1348" spans="1:25" x14ac:dyDescent="0.3">
      <c r="A1348" s="6" t="s">
        <v>13871</v>
      </c>
      <c r="B1348" s="6"/>
      <c r="C1348" s="6" t="s">
        <v>4257</v>
      </c>
      <c r="D1348" s="6" t="str">
        <f t="shared" si="63"/>
        <v>ORD26002124</v>
      </c>
      <c r="E1348" s="10">
        <v>46273</v>
      </c>
      <c r="F1348" s="6" t="s">
        <v>12294</v>
      </c>
      <c r="G1348" s="6" t="s">
        <v>43</v>
      </c>
      <c r="H1348" s="8">
        <v>7999</v>
      </c>
      <c r="I1348" s="8">
        <v>95.99</v>
      </c>
      <c r="J1348" s="8">
        <v>17.28</v>
      </c>
      <c r="K1348" s="8">
        <v>7885.73</v>
      </c>
      <c r="L1348" s="10">
        <v>46275</v>
      </c>
      <c r="M1348" s="6" t="s">
        <v>13795</v>
      </c>
      <c r="N1348" s="6" t="str">
        <f>IF(COUNTIF($A$2:A1348,A1348)&gt;1,"DUP","OK")</f>
        <v>OK</v>
      </c>
      <c r="O1348" s="6" t="str">
        <f t="shared" si="64"/>
        <v>ORD26002124</v>
      </c>
      <c r="P1348" s="6" t="str">
        <f t="shared" si="65"/>
        <v>Sep</v>
      </c>
      <c r="Q1348" s="6"/>
      <c r="R1348" s="9"/>
      <c r="S1348" s="8"/>
      <c r="T1348" s="8"/>
      <c r="U1348" s="8"/>
      <c r="V1348" s="8"/>
      <c r="W1348" s="8"/>
      <c r="X1348" s="6"/>
      <c r="Y1348" s="6"/>
    </row>
    <row r="1349" spans="1:25" x14ac:dyDescent="0.3">
      <c r="A1349" s="6" t="s">
        <v>13872</v>
      </c>
      <c r="B1349" s="6"/>
      <c r="C1349" s="6" t="s">
        <v>4287</v>
      </c>
      <c r="D1349" s="6" t="str">
        <f t="shared" si="63"/>
        <v>ORD26002139</v>
      </c>
      <c r="E1349" s="10">
        <v>46273</v>
      </c>
      <c r="F1349" s="6" t="s">
        <v>12294</v>
      </c>
      <c r="G1349" s="6" t="s">
        <v>43</v>
      </c>
      <c r="H1349" s="8">
        <v>9998</v>
      </c>
      <c r="I1349" s="8">
        <v>119.98</v>
      </c>
      <c r="J1349" s="8">
        <v>21.6</v>
      </c>
      <c r="K1349" s="8">
        <v>9856.42</v>
      </c>
      <c r="L1349" s="10">
        <v>46275</v>
      </c>
      <c r="M1349" s="6" t="s">
        <v>13795</v>
      </c>
      <c r="N1349" s="6" t="str">
        <f>IF(COUNTIF($A$2:A1349,A1349)&gt;1,"DUP","OK")</f>
        <v>OK</v>
      </c>
      <c r="O1349" s="6" t="str">
        <f t="shared" si="64"/>
        <v>ORD26002139</v>
      </c>
      <c r="P1349" s="6" t="str">
        <f t="shared" si="65"/>
        <v>Sep</v>
      </c>
      <c r="Q1349" s="6"/>
      <c r="R1349" s="9"/>
      <c r="S1349" s="8"/>
      <c r="T1349" s="8"/>
      <c r="U1349" s="8"/>
      <c r="V1349" s="8"/>
      <c r="W1349" s="8"/>
      <c r="X1349" s="6"/>
      <c r="Y1349" s="6"/>
    </row>
    <row r="1350" spans="1:25" x14ac:dyDescent="0.3">
      <c r="A1350" s="6" t="s">
        <v>13873</v>
      </c>
      <c r="B1350" s="6"/>
      <c r="C1350" s="6" t="s">
        <v>13874</v>
      </c>
      <c r="D1350" s="6" t="str">
        <f t="shared" si="63"/>
        <v>ORD26002196</v>
      </c>
      <c r="E1350" s="10">
        <v>46273</v>
      </c>
      <c r="F1350" s="6" t="s">
        <v>12294</v>
      </c>
      <c r="G1350" s="6" t="s">
        <v>18</v>
      </c>
      <c r="H1350" s="8">
        <v>3499</v>
      </c>
      <c r="I1350" s="8">
        <v>10.5</v>
      </c>
      <c r="J1350" s="8">
        <v>1.89</v>
      </c>
      <c r="K1350" s="8">
        <v>3486.61</v>
      </c>
      <c r="L1350" s="10">
        <v>46275</v>
      </c>
      <c r="M1350" s="6" t="s">
        <v>13795</v>
      </c>
      <c r="N1350" s="6" t="str">
        <f>IF(COUNTIF($A$2:A1350,A1350)&gt;1,"DUP","OK")</f>
        <v>OK</v>
      </c>
      <c r="O1350" s="6" t="str">
        <f t="shared" si="64"/>
        <v>ORD26002196</v>
      </c>
      <c r="P1350" s="6" t="str">
        <f t="shared" si="65"/>
        <v>Sep</v>
      </c>
      <c r="Q1350" s="6"/>
      <c r="R1350" s="9"/>
      <c r="S1350" s="8"/>
      <c r="T1350" s="8"/>
      <c r="U1350" s="8"/>
      <c r="V1350" s="8"/>
      <c r="W1350" s="8"/>
      <c r="X1350" s="6"/>
      <c r="Y1350" s="6"/>
    </row>
    <row r="1351" spans="1:25" x14ac:dyDescent="0.3">
      <c r="A1351" s="6" t="s">
        <v>13875</v>
      </c>
      <c r="B1351" s="6"/>
      <c r="C1351" s="6" t="s">
        <v>4404</v>
      </c>
      <c r="D1351" s="6" t="str">
        <f t="shared" si="63"/>
        <v>ORD26002198</v>
      </c>
      <c r="E1351" s="10">
        <v>46273</v>
      </c>
      <c r="F1351" s="6" t="s">
        <v>12294</v>
      </c>
      <c r="G1351" s="6" t="s">
        <v>27</v>
      </c>
      <c r="H1351" s="8">
        <v>1998</v>
      </c>
      <c r="I1351" s="8">
        <v>35.96</v>
      </c>
      <c r="J1351" s="8">
        <v>6.47</v>
      </c>
      <c r="K1351" s="8">
        <v>1955.57</v>
      </c>
      <c r="L1351" s="10">
        <v>46275</v>
      </c>
      <c r="M1351" s="6" t="s">
        <v>13795</v>
      </c>
      <c r="N1351" s="6" t="str">
        <f>IF(COUNTIF($A$2:A1351,A1351)&gt;1,"DUP","OK")</f>
        <v>OK</v>
      </c>
      <c r="O1351" s="6" t="str">
        <f t="shared" si="64"/>
        <v>ORD26002198</v>
      </c>
      <c r="P1351" s="6" t="str">
        <f t="shared" si="65"/>
        <v>Sep</v>
      </c>
      <c r="Q1351" s="6"/>
      <c r="R1351" s="9"/>
      <c r="S1351" s="8"/>
      <c r="T1351" s="8"/>
      <c r="U1351" s="8"/>
      <c r="V1351" s="8"/>
      <c r="W1351" s="8"/>
      <c r="X1351" s="6"/>
      <c r="Y1351" s="6"/>
    </row>
    <row r="1352" spans="1:25" x14ac:dyDescent="0.3">
      <c r="A1352" s="6" t="s">
        <v>13876</v>
      </c>
      <c r="B1352" s="6"/>
      <c r="C1352" s="6" t="s">
        <v>4505</v>
      </c>
      <c r="D1352" s="6" t="str">
        <f t="shared" si="63"/>
        <v>ORD26002249</v>
      </c>
      <c r="E1352" s="10">
        <v>46273</v>
      </c>
      <c r="F1352" s="6" t="s">
        <v>12294</v>
      </c>
      <c r="G1352" s="6" t="s">
        <v>18</v>
      </c>
      <c r="H1352" s="8">
        <v>1499</v>
      </c>
      <c r="I1352" s="8">
        <v>0</v>
      </c>
      <c r="J1352" s="8">
        <v>0</v>
      </c>
      <c r="K1352" s="8">
        <v>1499</v>
      </c>
      <c r="L1352" s="10">
        <v>46275</v>
      </c>
      <c r="M1352" s="6" t="s">
        <v>13795</v>
      </c>
      <c r="N1352" s="6" t="str">
        <f>IF(COUNTIF($A$2:A1352,A1352)&gt;1,"DUP","OK")</f>
        <v>OK</v>
      </c>
      <c r="O1352" s="6" t="str">
        <f t="shared" si="64"/>
        <v>ORD26002249</v>
      </c>
      <c r="P1352" s="6" t="str">
        <f t="shared" si="65"/>
        <v>Sep</v>
      </c>
      <c r="Q1352" s="6"/>
      <c r="R1352" s="9"/>
      <c r="S1352" s="8"/>
      <c r="T1352" s="8"/>
      <c r="U1352" s="8"/>
      <c r="V1352" s="8"/>
      <c r="W1352" s="8"/>
      <c r="X1352" s="6"/>
      <c r="Y1352" s="6"/>
    </row>
    <row r="1353" spans="1:25" x14ac:dyDescent="0.3">
      <c r="A1353" s="6" t="s">
        <v>13877</v>
      </c>
      <c r="B1353" s="6"/>
      <c r="C1353" s="6" t="s">
        <v>4563</v>
      </c>
      <c r="D1353" s="6" t="str">
        <f t="shared" si="63"/>
        <v>ORD26002278</v>
      </c>
      <c r="E1353" s="10">
        <v>46273</v>
      </c>
      <c r="F1353" s="6" t="s">
        <v>12294</v>
      </c>
      <c r="G1353" s="6" t="s">
        <v>18</v>
      </c>
      <c r="H1353" s="8">
        <v>2999</v>
      </c>
      <c r="I1353" s="8">
        <v>9</v>
      </c>
      <c r="J1353" s="8">
        <v>1.62</v>
      </c>
      <c r="K1353" s="8">
        <v>2988.38</v>
      </c>
      <c r="L1353" s="10">
        <v>46275</v>
      </c>
      <c r="M1353" s="6" t="s">
        <v>13795</v>
      </c>
      <c r="N1353" s="6" t="str">
        <f>IF(COUNTIF($A$2:A1353,A1353)&gt;1,"DUP","OK")</f>
        <v>OK</v>
      </c>
      <c r="O1353" s="6" t="str">
        <f t="shared" si="64"/>
        <v>ORD26002278</v>
      </c>
      <c r="P1353" s="6" t="str">
        <f t="shared" si="65"/>
        <v>Sep</v>
      </c>
      <c r="Q1353" s="6"/>
      <c r="R1353" s="9"/>
      <c r="S1353" s="8"/>
      <c r="T1353" s="8"/>
      <c r="U1353" s="8"/>
      <c r="V1353" s="8"/>
      <c r="W1353" s="8"/>
      <c r="X1353" s="6"/>
      <c r="Y1353" s="6"/>
    </row>
    <row r="1354" spans="1:25" x14ac:dyDescent="0.3">
      <c r="A1354" s="6" t="s">
        <v>13878</v>
      </c>
      <c r="B1354" s="6"/>
      <c r="C1354" s="6" t="s">
        <v>4711</v>
      </c>
      <c r="D1354" s="6" t="str">
        <f t="shared" si="63"/>
        <v>ORD26002353</v>
      </c>
      <c r="E1354" s="10">
        <v>46273</v>
      </c>
      <c r="F1354" s="6" t="s">
        <v>12294</v>
      </c>
      <c r="G1354" s="6" t="s">
        <v>18</v>
      </c>
      <c r="H1354" s="8">
        <v>1299</v>
      </c>
      <c r="I1354" s="8">
        <v>0</v>
      </c>
      <c r="J1354" s="8">
        <v>0</v>
      </c>
      <c r="K1354" s="8">
        <v>1299</v>
      </c>
      <c r="L1354" s="10">
        <v>46275</v>
      </c>
      <c r="M1354" s="6" t="s">
        <v>13795</v>
      </c>
      <c r="N1354" s="6" t="str">
        <f>IF(COUNTIF($A$2:A1354,A1354)&gt;1,"DUP","OK")</f>
        <v>OK</v>
      </c>
      <c r="O1354" s="6" t="str">
        <f t="shared" si="64"/>
        <v>ORD26002353</v>
      </c>
      <c r="P1354" s="6" t="str">
        <f t="shared" si="65"/>
        <v>Sep</v>
      </c>
      <c r="Q1354" s="6"/>
      <c r="R1354" s="9"/>
      <c r="S1354" s="8"/>
      <c r="T1354" s="8"/>
      <c r="U1354" s="8"/>
      <c r="V1354" s="8"/>
      <c r="W1354" s="8"/>
      <c r="X1354" s="6"/>
      <c r="Y1354" s="6"/>
    </row>
    <row r="1355" spans="1:25" x14ac:dyDescent="0.3">
      <c r="A1355" s="6" t="s">
        <v>13879</v>
      </c>
      <c r="B1355" s="6"/>
      <c r="C1355" s="6" t="s">
        <v>4733</v>
      </c>
      <c r="D1355" s="6" t="str">
        <f t="shared" si="63"/>
        <v>ORD26002364</v>
      </c>
      <c r="E1355" s="10">
        <v>46273</v>
      </c>
      <c r="F1355" s="6" t="s">
        <v>12294</v>
      </c>
      <c r="G1355" s="6" t="s">
        <v>18</v>
      </c>
      <c r="H1355" s="8">
        <v>799</v>
      </c>
      <c r="I1355" s="8">
        <v>0</v>
      </c>
      <c r="J1355" s="8">
        <v>0</v>
      </c>
      <c r="K1355" s="8">
        <v>799</v>
      </c>
      <c r="L1355" s="10">
        <v>46275</v>
      </c>
      <c r="M1355" s="6" t="s">
        <v>13795</v>
      </c>
      <c r="N1355" s="6" t="str">
        <f>IF(COUNTIF($A$2:A1355,A1355)&gt;1,"DUP","OK")</f>
        <v>OK</v>
      </c>
      <c r="O1355" s="6" t="str">
        <f t="shared" si="64"/>
        <v>ORD26002364</v>
      </c>
      <c r="P1355" s="6" t="str">
        <f t="shared" si="65"/>
        <v>Sep</v>
      </c>
      <c r="Q1355" s="6"/>
      <c r="R1355" s="9"/>
      <c r="S1355" s="8"/>
      <c r="T1355" s="8"/>
      <c r="U1355" s="8"/>
      <c r="V1355" s="8"/>
      <c r="W1355" s="8"/>
      <c r="X1355" s="6"/>
      <c r="Y1355" s="6"/>
    </row>
    <row r="1356" spans="1:25" x14ac:dyDescent="0.3">
      <c r="A1356" s="6" t="s">
        <v>13880</v>
      </c>
      <c r="B1356" s="6"/>
      <c r="C1356" s="6" t="s">
        <v>4741</v>
      </c>
      <c r="D1356" s="6" t="str">
        <f t="shared" si="63"/>
        <v>ORD26002368</v>
      </c>
      <c r="E1356" s="10">
        <v>46273</v>
      </c>
      <c r="F1356" s="6" t="s">
        <v>12294</v>
      </c>
      <c r="G1356" s="6" t="s">
        <v>18</v>
      </c>
      <c r="H1356" s="8">
        <v>7998</v>
      </c>
      <c r="I1356" s="8">
        <v>23.99</v>
      </c>
      <c r="J1356" s="8">
        <v>4.32</v>
      </c>
      <c r="K1356" s="8">
        <v>7969.69</v>
      </c>
      <c r="L1356" s="10">
        <v>46275</v>
      </c>
      <c r="M1356" s="6" t="s">
        <v>13795</v>
      </c>
      <c r="N1356" s="6" t="str">
        <f>IF(COUNTIF($A$2:A1356,A1356)&gt;1,"DUP","OK")</f>
        <v>OK</v>
      </c>
      <c r="O1356" s="6" t="str">
        <f t="shared" si="64"/>
        <v>ORD26002368</v>
      </c>
      <c r="P1356" s="6" t="str">
        <f t="shared" si="65"/>
        <v>Sep</v>
      </c>
      <c r="Q1356" s="6"/>
      <c r="R1356" s="9"/>
      <c r="S1356" s="8"/>
      <c r="T1356" s="8"/>
      <c r="U1356" s="8"/>
      <c r="V1356" s="8"/>
      <c r="W1356" s="8"/>
      <c r="X1356" s="6"/>
      <c r="Y1356" s="6"/>
    </row>
    <row r="1357" spans="1:25" x14ac:dyDescent="0.3">
      <c r="A1357" s="6" t="s">
        <v>13881</v>
      </c>
      <c r="B1357" s="6"/>
      <c r="C1357" s="6" t="s">
        <v>4760</v>
      </c>
      <c r="D1357" s="6" t="str">
        <f t="shared" si="63"/>
        <v>ORD26002378</v>
      </c>
      <c r="E1357" s="10">
        <v>46273</v>
      </c>
      <c r="F1357" s="6" t="s">
        <v>12294</v>
      </c>
      <c r="G1357" s="6" t="s">
        <v>54</v>
      </c>
      <c r="H1357" s="8">
        <v>4998</v>
      </c>
      <c r="I1357" s="8">
        <v>84.97</v>
      </c>
      <c r="J1357" s="8">
        <v>15.29</v>
      </c>
      <c r="K1357" s="8">
        <v>4897.74</v>
      </c>
      <c r="L1357" s="10">
        <v>46275</v>
      </c>
      <c r="M1357" s="6" t="s">
        <v>13795</v>
      </c>
      <c r="N1357" s="6" t="str">
        <f>IF(COUNTIF($A$2:A1357,A1357)&gt;1,"DUP","OK")</f>
        <v>OK</v>
      </c>
      <c r="O1357" s="6" t="str">
        <f t="shared" si="64"/>
        <v>ORD26002378</v>
      </c>
      <c r="P1357" s="6" t="str">
        <f t="shared" si="65"/>
        <v>Sep</v>
      </c>
      <c r="Q1357" s="6"/>
      <c r="R1357" s="9"/>
      <c r="S1357" s="8"/>
      <c r="T1357" s="8"/>
      <c r="U1357" s="8"/>
      <c r="V1357" s="8"/>
      <c r="W1357" s="8"/>
      <c r="X1357" s="6"/>
      <c r="Y1357" s="6"/>
    </row>
    <row r="1358" spans="1:25" x14ac:dyDescent="0.3">
      <c r="A1358" s="6" t="s">
        <v>13882</v>
      </c>
      <c r="B1358" s="6"/>
      <c r="C1358" s="6" t="s">
        <v>13883</v>
      </c>
      <c r="D1358" s="6" t="str">
        <f t="shared" si="63"/>
        <v>ORD26002404</v>
      </c>
      <c r="E1358" s="10">
        <v>46273</v>
      </c>
      <c r="F1358" s="6" t="s">
        <v>12294</v>
      </c>
      <c r="G1358" s="6" t="s">
        <v>18</v>
      </c>
      <c r="H1358" s="8">
        <v>8998</v>
      </c>
      <c r="I1358" s="8">
        <v>26.99</v>
      </c>
      <c r="J1358" s="8">
        <v>4.8600000000000003</v>
      </c>
      <c r="K1358" s="8">
        <v>8966.15</v>
      </c>
      <c r="L1358" s="10">
        <v>46275</v>
      </c>
      <c r="M1358" s="6" t="s">
        <v>13795</v>
      </c>
      <c r="N1358" s="6" t="str">
        <f>IF(COUNTIF($A$2:A1358,A1358)&gt;1,"DUP","OK")</f>
        <v>OK</v>
      </c>
      <c r="O1358" s="6" t="str">
        <f t="shared" si="64"/>
        <v>ORD26002404</v>
      </c>
      <c r="P1358" s="6" t="str">
        <f t="shared" si="65"/>
        <v>Sep</v>
      </c>
      <c r="Q1358" s="6"/>
      <c r="R1358" s="9"/>
      <c r="S1358" s="8"/>
      <c r="T1358" s="8"/>
      <c r="U1358" s="8"/>
      <c r="V1358" s="8"/>
      <c r="W1358" s="8"/>
      <c r="X1358" s="6"/>
      <c r="Y1358" s="6"/>
    </row>
    <row r="1359" spans="1:25" x14ac:dyDescent="0.3">
      <c r="A1359" s="6" t="s">
        <v>13884</v>
      </c>
      <c r="B1359" s="6"/>
      <c r="C1359" s="6" t="s">
        <v>4854</v>
      </c>
      <c r="D1359" s="6" t="str">
        <f t="shared" si="63"/>
        <v>ORD26002426</v>
      </c>
      <c r="E1359" s="10">
        <v>46273</v>
      </c>
      <c r="F1359" s="6" t="s">
        <v>12294</v>
      </c>
      <c r="G1359" s="6" t="s">
        <v>43</v>
      </c>
      <c r="H1359" s="8">
        <v>3098</v>
      </c>
      <c r="I1359" s="8">
        <v>37.18</v>
      </c>
      <c r="J1359" s="8">
        <v>6.69</v>
      </c>
      <c r="K1359" s="8">
        <v>3054.13</v>
      </c>
      <c r="L1359" s="10">
        <v>46275</v>
      </c>
      <c r="M1359" s="6" t="s">
        <v>13795</v>
      </c>
      <c r="N1359" s="6" t="str">
        <f>IF(COUNTIF($A$2:A1359,A1359)&gt;1,"DUP","OK")</f>
        <v>OK</v>
      </c>
      <c r="O1359" s="6" t="str">
        <f t="shared" si="64"/>
        <v>ORD26002426</v>
      </c>
      <c r="P1359" s="6" t="str">
        <f t="shared" si="65"/>
        <v>Sep</v>
      </c>
      <c r="Q1359" s="6"/>
      <c r="R1359" s="9"/>
      <c r="S1359" s="8"/>
      <c r="T1359" s="8"/>
      <c r="U1359" s="8"/>
      <c r="V1359" s="8"/>
      <c r="W1359" s="8"/>
      <c r="X1359" s="6"/>
      <c r="Y1359" s="6"/>
    </row>
    <row r="1360" spans="1:25" x14ac:dyDescent="0.3">
      <c r="A1360" s="6" t="s">
        <v>13885</v>
      </c>
      <c r="B1360" s="6"/>
      <c r="C1360" s="6" t="s">
        <v>13886</v>
      </c>
      <c r="D1360" s="6" t="str">
        <f t="shared" si="63"/>
        <v>ORD26002440</v>
      </c>
      <c r="E1360" s="10">
        <v>46273</v>
      </c>
      <c r="F1360" s="6" t="s">
        <v>12294</v>
      </c>
      <c r="G1360" s="6" t="s">
        <v>27</v>
      </c>
      <c r="H1360" s="8">
        <v>5498</v>
      </c>
      <c r="I1360" s="8">
        <v>87.97</v>
      </c>
      <c r="J1360" s="8">
        <v>15.83</v>
      </c>
      <c r="K1360" s="8">
        <v>5394.2</v>
      </c>
      <c r="L1360" s="10">
        <v>46275</v>
      </c>
      <c r="M1360" s="6" t="s">
        <v>13795</v>
      </c>
      <c r="N1360" s="6" t="str">
        <f>IF(COUNTIF($A$2:A1360,A1360)&gt;1,"DUP","OK")</f>
        <v>OK</v>
      </c>
      <c r="O1360" s="6" t="str">
        <f t="shared" si="64"/>
        <v>ORD26002440</v>
      </c>
      <c r="P1360" s="6" t="str">
        <f t="shared" si="65"/>
        <v>Sep</v>
      </c>
      <c r="Q1360" s="6"/>
      <c r="R1360" s="9"/>
      <c r="S1360" s="8"/>
      <c r="T1360" s="8"/>
      <c r="U1360" s="8"/>
      <c r="V1360" s="8"/>
      <c r="W1360" s="8"/>
      <c r="X1360" s="6"/>
      <c r="Y1360" s="6"/>
    </row>
    <row r="1361" spans="1:25" x14ac:dyDescent="0.3">
      <c r="A1361" s="6" t="s">
        <v>13887</v>
      </c>
      <c r="B1361" s="6"/>
      <c r="C1361" s="6" t="s">
        <v>4910</v>
      </c>
      <c r="D1361" s="6" t="str">
        <f t="shared" si="63"/>
        <v>ORD26002454</v>
      </c>
      <c r="E1361" s="10">
        <v>46273</v>
      </c>
      <c r="F1361" s="6" t="s">
        <v>12294</v>
      </c>
      <c r="G1361" s="6" t="s">
        <v>27</v>
      </c>
      <c r="H1361" s="8">
        <v>4097</v>
      </c>
      <c r="I1361" s="8">
        <v>65.55</v>
      </c>
      <c r="J1361" s="8">
        <v>11.8</v>
      </c>
      <c r="K1361" s="8">
        <v>4019.65</v>
      </c>
      <c r="L1361" s="10">
        <v>46275</v>
      </c>
      <c r="M1361" s="6" t="s">
        <v>13795</v>
      </c>
      <c r="N1361" s="6" t="str">
        <f>IF(COUNTIF($A$2:A1361,A1361)&gt;1,"DUP","OK")</f>
        <v>OK</v>
      </c>
      <c r="O1361" s="6" t="str">
        <f t="shared" si="64"/>
        <v>ORD26002454</v>
      </c>
      <c r="P1361" s="6" t="str">
        <f t="shared" si="65"/>
        <v>Sep</v>
      </c>
      <c r="Q1361" s="6"/>
      <c r="R1361" s="9"/>
      <c r="S1361" s="8"/>
      <c r="T1361" s="8"/>
      <c r="U1361" s="8"/>
      <c r="V1361" s="8"/>
      <c r="W1361" s="8"/>
      <c r="X1361" s="6"/>
      <c r="Y1361" s="6"/>
    </row>
    <row r="1362" spans="1:25" x14ac:dyDescent="0.3">
      <c r="A1362" s="6" t="s">
        <v>13888</v>
      </c>
      <c r="B1362" s="6"/>
      <c r="C1362" s="6" t="s">
        <v>4958</v>
      </c>
      <c r="D1362" s="6" t="str">
        <f t="shared" si="63"/>
        <v>ORD26002479</v>
      </c>
      <c r="E1362" s="10">
        <v>46273</v>
      </c>
      <c r="F1362" s="6" t="s">
        <v>12294</v>
      </c>
      <c r="G1362" s="6" t="s">
        <v>27</v>
      </c>
      <c r="H1362" s="8">
        <v>4999</v>
      </c>
      <c r="I1362" s="8">
        <v>79.98</v>
      </c>
      <c r="J1362" s="8">
        <v>14.4</v>
      </c>
      <c r="K1362" s="8">
        <v>4904.62</v>
      </c>
      <c r="L1362" s="10">
        <v>46275</v>
      </c>
      <c r="M1362" s="6" t="s">
        <v>13795</v>
      </c>
      <c r="N1362" s="6" t="str">
        <f>IF(COUNTIF($A$2:A1362,A1362)&gt;1,"DUP","OK")</f>
        <v>OK</v>
      </c>
      <c r="O1362" s="6" t="str">
        <f t="shared" si="64"/>
        <v>ORD26002479</v>
      </c>
      <c r="P1362" s="6" t="str">
        <f t="shared" si="65"/>
        <v>Sep</v>
      </c>
      <c r="Q1362" s="6"/>
      <c r="R1362" s="9"/>
      <c r="S1362" s="8"/>
      <c r="T1362" s="8"/>
      <c r="U1362" s="8"/>
      <c r="V1362" s="8"/>
      <c r="W1362" s="8"/>
      <c r="X1362" s="6"/>
      <c r="Y1362" s="6"/>
    </row>
    <row r="1363" spans="1:25" x14ac:dyDescent="0.3">
      <c r="A1363" s="6" t="s">
        <v>13889</v>
      </c>
      <c r="B1363" s="6"/>
      <c r="C1363" s="6" t="s">
        <v>5046</v>
      </c>
      <c r="D1363" s="6" t="str">
        <f t="shared" si="63"/>
        <v>ORD26002524</v>
      </c>
      <c r="E1363" s="10">
        <v>46273</v>
      </c>
      <c r="F1363" s="6" t="s">
        <v>12294</v>
      </c>
      <c r="G1363" s="6" t="s">
        <v>27</v>
      </c>
      <c r="H1363" s="8">
        <v>798</v>
      </c>
      <c r="I1363" s="8">
        <v>14.36</v>
      </c>
      <c r="J1363" s="8">
        <v>2.58</v>
      </c>
      <c r="K1363" s="8">
        <v>781.06</v>
      </c>
      <c r="L1363" s="10">
        <v>46275</v>
      </c>
      <c r="M1363" s="6" t="s">
        <v>13795</v>
      </c>
      <c r="N1363" s="6" t="str">
        <f>IF(COUNTIF($A$2:A1363,A1363)&gt;1,"DUP","OK")</f>
        <v>OK</v>
      </c>
      <c r="O1363" s="6" t="str">
        <f t="shared" si="64"/>
        <v>ORD26002524</v>
      </c>
      <c r="P1363" s="6" t="str">
        <f t="shared" si="65"/>
        <v>Sep</v>
      </c>
      <c r="Q1363" s="6"/>
      <c r="R1363" s="9"/>
      <c r="S1363" s="8"/>
      <c r="T1363" s="8"/>
      <c r="U1363" s="8"/>
      <c r="V1363" s="8"/>
      <c r="W1363" s="8"/>
      <c r="X1363" s="6"/>
      <c r="Y1363" s="6"/>
    </row>
    <row r="1364" spans="1:25" x14ac:dyDescent="0.3">
      <c r="A1364" s="6" t="s">
        <v>13890</v>
      </c>
      <c r="B1364" s="6"/>
      <c r="C1364" s="6" t="s">
        <v>5070</v>
      </c>
      <c r="D1364" s="6" t="str">
        <f t="shared" si="63"/>
        <v>ORD26002536</v>
      </c>
      <c r="E1364" s="10">
        <v>46273</v>
      </c>
      <c r="F1364" s="6" t="s">
        <v>12294</v>
      </c>
      <c r="G1364" s="6" t="s">
        <v>18</v>
      </c>
      <c r="H1364" s="8">
        <v>3098</v>
      </c>
      <c r="I1364" s="8">
        <v>9.2899999999999991</v>
      </c>
      <c r="J1364" s="8">
        <v>1.67</v>
      </c>
      <c r="K1364" s="8">
        <v>3087.04</v>
      </c>
      <c r="L1364" s="10">
        <v>46275</v>
      </c>
      <c r="M1364" s="6" t="s">
        <v>13795</v>
      </c>
      <c r="N1364" s="6" t="str">
        <f>IF(COUNTIF($A$2:A1364,A1364)&gt;1,"DUP","OK")</f>
        <v>OK</v>
      </c>
      <c r="O1364" s="6" t="str">
        <f t="shared" si="64"/>
        <v>ORD26002536</v>
      </c>
      <c r="P1364" s="6" t="str">
        <f t="shared" si="65"/>
        <v>Sep</v>
      </c>
      <c r="Q1364" s="6"/>
      <c r="R1364" s="9"/>
      <c r="S1364" s="8"/>
      <c r="T1364" s="8"/>
      <c r="U1364" s="8"/>
      <c r="V1364" s="8"/>
      <c r="W1364" s="8"/>
      <c r="X1364" s="6"/>
      <c r="Y1364" s="6"/>
    </row>
    <row r="1365" spans="1:25" x14ac:dyDescent="0.3">
      <c r="A1365" s="6" t="s">
        <v>13891</v>
      </c>
      <c r="B1365" s="6"/>
      <c r="C1365" s="6" t="s">
        <v>13892</v>
      </c>
      <c r="D1365" s="6" t="str">
        <f t="shared" si="63"/>
        <v>ORD26002637</v>
      </c>
      <c r="E1365" s="10">
        <v>46273</v>
      </c>
      <c r="F1365" s="6" t="s">
        <v>12294</v>
      </c>
      <c r="G1365" s="6" t="s">
        <v>54</v>
      </c>
      <c r="H1365" s="8">
        <v>2999</v>
      </c>
      <c r="I1365" s="8">
        <v>50.98</v>
      </c>
      <c r="J1365" s="8">
        <v>9.18</v>
      </c>
      <c r="K1365" s="8">
        <v>2938.84</v>
      </c>
      <c r="L1365" s="10">
        <v>46275</v>
      </c>
      <c r="M1365" s="6" t="s">
        <v>13795</v>
      </c>
      <c r="N1365" s="6" t="str">
        <f>IF(COUNTIF($A$2:A1365,A1365)&gt;1,"DUP","OK")</f>
        <v>OK</v>
      </c>
      <c r="O1365" s="6" t="str">
        <f t="shared" si="64"/>
        <v>ORD26002637</v>
      </c>
      <c r="P1365" s="6" t="str">
        <f t="shared" si="65"/>
        <v>Sep</v>
      </c>
      <c r="Q1365" s="6"/>
      <c r="R1365" s="9"/>
      <c r="S1365" s="8"/>
      <c r="T1365" s="8"/>
      <c r="U1365" s="8"/>
      <c r="V1365" s="8"/>
      <c r="W1365" s="8"/>
      <c r="X1365" s="6"/>
      <c r="Y1365" s="6"/>
    </row>
    <row r="1366" spans="1:25" x14ac:dyDescent="0.3">
      <c r="A1366" s="6" t="s">
        <v>13893</v>
      </c>
      <c r="B1366" s="6"/>
      <c r="C1366" s="6" t="s">
        <v>5342</v>
      </c>
      <c r="D1366" s="6" t="str">
        <f t="shared" si="63"/>
        <v>ORD26002673</v>
      </c>
      <c r="E1366" s="10">
        <v>46273</v>
      </c>
      <c r="F1366" s="6" t="s">
        <v>12294</v>
      </c>
      <c r="G1366" s="6" t="s">
        <v>43</v>
      </c>
      <c r="H1366" s="8">
        <v>15998</v>
      </c>
      <c r="I1366" s="8">
        <v>143.97999999999999</v>
      </c>
      <c r="J1366" s="8">
        <v>25.92</v>
      </c>
      <c r="K1366" s="8">
        <v>15828.1</v>
      </c>
      <c r="L1366" s="10">
        <v>46275</v>
      </c>
      <c r="M1366" s="6" t="s">
        <v>13795</v>
      </c>
      <c r="N1366" s="6" t="str">
        <f>IF(COUNTIF($A$2:A1366,A1366)&gt;1,"DUP","OK")</f>
        <v>OK</v>
      </c>
      <c r="O1366" s="6" t="str">
        <f t="shared" si="64"/>
        <v>ORD26002673</v>
      </c>
      <c r="P1366" s="6" t="str">
        <f t="shared" si="65"/>
        <v>Sep</v>
      </c>
      <c r="Q1366" s="6"/>
      <c r="R1366" s="9"/>
      <c r="S1366" s="8"/>
      <c r="T1366" s="8"/>
      <c r="U1366" s="8"/>
      <c r="V1366" s="8"/>
      <c r="W1366" s="8"/>
      <c r="X1366" s="6"/>
      <c r="Y1366" s="6"/>
    </row>
    <row r="1367" spans="1:25" x14ac:dyDescent="0.3">
      <c r="A1367" s="6" t="s">
        <v>13894</v>
      </c>
      <c r="B1367" s="6"/>
      <c r="C1367" s="6" t="s">
        <v>5354</v>
      </c>
      <c r="D1367" s="6" t="str">
        <f t="shared" si="63"/>
        <v>ORD26002679</v>
      </c>
      <c r="E1367" s="10">
        <v>46273</v>
      </c>
      <c r="F1367" s="6" t="s">
        <v>12294</v>
      </c>
      <c r="G1367" s="6" t="s">
        <v>54</v>
      </c>
      <c r="H1367" s="8">
        <v>4997</v>
      </c>
      <c r="I1367" s="8">
        <v>84.95</v>
      </c>
      <c r="J1367" s="8">
        <v>15.29</v>
      </c>
      <c r="K1367" s="8">
        <v>4896.76</v>
      </c>
      <c r="L1367" s="10">
        <v>46275</v>
      </c>
      <c r="M1367" s="6" t="s">
        <v>13795</v>
      </c>
      <c r="N1367" s="6" t="str">
        <f>IF(COUNTIF($A$2:A1367,A1367)&gt;1,"DUP","OK")</f>
        <v>OK</v>
      </c>
      <c r="O1367" s="6" t="str">
        <f t="shared" si="64"/>
        <v>ORD26002679</v>
      </c>
      <c r="P1367" s="6" t="str">
        <f t="shared" si="65"/>
        <v>Sep</v>
      </c>
      <c r="Q1367" s="6"/>
      <c r="R1367" s="9"/>
      <c r="S1367" s="8"/>
      <c r="T1367" s="8"/>
      <c r="U1367" s="8"/>
      <c r="V1367" s="8"/>
      <c r="W1367" s="8"/>
      <c r="X1367" s="6"/>
      <c r="Y1367" s="6"/>
    </row>
    <row r="1368" spans="1:25" x14ac:dyDescent="0.3">
      <c r="A1368" s="6" t="s">
        <v>13895</v>
      </c>
      <c r="B1368" s="6"/>
      <c r="C1368" s="6" t="s">
        <v>5418</v>
      </c>
      <c r="D1368" s="6" t="str">
        <f t="shared" si="63"/>
        <v>ORD26002711</v>
      </c>
      <c r="E1368" s="10">
        <v>46273</v>
      </c>
      <c r="F1368" s="6" t="s">
        <v>12294</v>
      </c>
      <c r="G1368" s="6" t="s">
        <v>43</v>
      </c>
      <c r="H1368" s="8">
        <v>4999</v>
      </c>
      <c r="I1368" s="8">
        <v>59.99</v>
      </c>
      <c r="J1368" s="8">
        <v>10.8</v>
      </c>
      <c r="K1368" s="8">
        <v>4928.21</v>
      </c>
      <c r="L1368" s="10">
        <v>46275</v>
      </c>
      <c r="M1368" s="6" t="s">
        <v>13795</v>
      </c>
      <c r="N1368" s="6" t="str">
        <f>IF(COUNTIF($A$2:A1368,A1368)&gt;1,"DUP","OK")</f>
        <v>OK</v>
      </c>
      <c r="O1368" s="6" t="str">
        <f t="shared" si="64"/>
        <v>ORD26002711</v>
      </c>
      <c r="P1368" s="6" t="str">
        <f t="shared" si="65"/>
        <v>Sep</v>
      </c>
      <c r="Q1368" s="6"/>
      <c r="R1368" s="9"/>
      <c r="S1368" s="8"/>
      <c r="T1368" s="8"/>
      <c r="U1368" s="8"/>
      <c r="V1368" s="8"/>
      <c r="W1368" s="8"/>
      <c r="X1368" s="6"/>
      <c r="Y1368" s="6"/>
    </row>
    <row r="1369" spans="1:25" x14ac:dyDescent="0.3">
      <c r="A1369" s="6" t="s">
        <v>13896</v>
      </c>
      <c r="B1369" s="6"/>
      <c r="C1369" s="6" t="s">
        <v>5505</v>
      </c>
      <c r="D1369" s="6" t="str">
        <f t="shared" si="63"/>
        <v>ORD26002755</v>
      </c>
      <c r="E1369" s="10">
        <v>46273</v>
      </c>
      <c r="F1369" s="6" t="s">
        <v>12294</v>
      </c>
      <c r="G1369" s="6" t="s">
        <v>18</v>
      </c>
      <c r="H1369" s="8">
        <v>8997</v>
      </c>
      <c r="I1369" s="8">
        <v>26.99</v>
      </c>
      <c r="J1369" s="8">
        <v>4.8600000000000003</v>
      </c>
      <c r="K1369" s="8">
        <v>8965.15</v>
      </c>
      <c r="L1369" s="10">
        <v>46275</v>
      </c>
      <c r="M1369" s="6" t="s">
        <v>13795</v>
      </c>
      <c r="N1369" s="6" t="str">
        <f>IF(COUNTIF($A$2:A1369,A1369)&gt;1,"DUP","OK")</f>
        <v>OK</v>
      </c>
      <c r="O1369" s="6" t="str">
        <f t="shared" si="64"/>
        <v>ORD26002755</v>
      </c>
      <c r="P1369" s="6" t="str">
        <f t="shared" si="65"/>
        <v>Sep</v>
      </c>
      <c r="Q1369" s="6"/>
      <c r="R1369" s="9"/>
      <c r="S1369" s="8"/>
      <c r="T1369" s="8"/>
      <c r="U1369" s="8"/>
      <c r="V1369" s="8"/>
      <c r="W1369" s="8"/>
      <c r="X1369" s="6"/>
      <c r="Y1369" s="6"/>
    </row>
    <row r="1370" spans="1:25" x14ac:dyDescent="0.3">
      <c r="A1370" s="6" t="s">
        <v>13897</v>
      </c>
      <c r="B1370" s="6"/>
      <c r="C1370" s="6" t="s">
        <v>13898</v>
      </c>
      <c r="D1370" s="6" t="str">
        <f t="shared" si="63"/>
        <v>ORD26002790</v>
      </c>
      <c r="E1370" s="10">
        <v>46273</v>
      </c>
      <c r="F1370" s="6" t="s">
        <v>12294</v>
      </c>
      <c r="G1370" s="6" t="s">
        <v>18</v>
      </c>
      <c r="H1370" s="8">
        <v>12297</v>
      </c>
      <c r="I1370" s="8">
        <v>36.89</v>
      </c>
      <c r="J1370" s="8">
        <v>6.64</v>
      </c>
      <c r="K1370" s="8">
        <v>12253.47</v>
      </c>
      <c r="L1370" s="10">
        <v>46275</v>
      </c>
      <c r="M1370" s="6" t="s">
        <v>13795</v>
      </c>
      <c r="N1370" s="6" t="str">
        <f>IF(COUNTIF($A$2:A1370,A1370)&gt;1,"DUP","OK")</f>
        <v>OK</v>
      </c>
      <c r="O1370" s="6" t="str">
        <f t="shared" si="64"/>
        <v>ORD26002790</v>
      </c>
      <c r="P1370" s="6" t="str">
        <f t="shared" si="65"/>
        <v>Sep</v>
      </c>
      <c r="Q1370" s="6"/>
      <c r="R1370" s="9"/>
      <c r="S1370" s="8"/>
      <c r="T1370" s="8"/>
      <c r="U1370" s="8"/>
      <c r="V1370" s="8"/>
      <c r="W1370" s="8"/>
      <c r="X1370" s="6"/>
      <c r="Y1370" s="6"/>
    </row>
    <row r="1371" spans="1:25" x14ac:dyDescent="0.3">
      <c r="A1371" s="6" t="s">
        <v>13899</v>
      </c>
      <c r="B1371" s="6"/>
      <c r="C1371" s="6" t="s">
        <v>5588</v>
      </c>
      <c r="D1371" s="6" t="str">
        <f t="shared" si="63"/>
        <v>ORD26002797</v>
      </c>
      <c r="E1371" s="10">
        <v>46273</v>
      </c>
      <c r="F1371" s="6" t="s">
        <v>12294</v>
      </c>
      <c r="G1371" s="6" t="s">
        <v>27</v>
      </c>
      <c r="H1371" s="8">
        <v>1499</v>
      </c>
      <c r="I1371" s="8">
        <v>26.98</v>
      </c>
      <c r="J1371" s="8">
        <v>4.8600000000000003</v>
      </c>
      <c r="K1371" s="8">
        <v>1467.16</v>
      </c>
      <c r="L1371" s="10">
        <v>46275</v>
      </c>
      <c r="M1371" s="6" t="s">
        <v>13795</v>
      </c>
      <c r="N1371" s="6" t="str">
        <f>IF(COUNTIF($A$2:A1371,A1371)&gt;1,"DUP","OK")</f>
        <v>OK</v>
      </c>
      <c r="O1371" s="6" t="str">
        <f t="shared" si="64"/>
        <v>ORD26002797</v>
      </c>
      <c r="P1371" s="6" t="str">
        <f t="shared" si="65"/>
        <v>Sep</v>
      </c>
      <c r="Q1371" s="6"/>
      <c r="R1371" s="9"/>
      <c r="S1371" s="8"/>
      <c r="T1371" s="8"/>
      <c r="U1371" s="8"/>
      <c r="V1371" s="8"/>
      <c r="W1371" s="8"/>
      <c r="X1371" s="6"/>
      <c r="Y1371" s="6"/>
    </row>
    <row r="1372" spans="1:25" x14ac:dyDescent="0.3">
      <c r="A1372" s="6" t="s">
        <v>13900</v>
      </c>
      <c r="B1372" s="6"/>
      <c r="C1372" s="6" t="s">
        <v>5600</v>
      </c>
      <c r="D1372" s="6" t="str">
        <f t="shared" si="63"/>
        <v>ORD26002803</v>
      </c>
      <c r="E1372" s="10">
        <v>46273</v>
      </c>
      <c r="F1372" s="6" t="s">
        <v>12294</v>
      </c>
      <c r="G1372" s="6" t="s">
        <v>18</v>
      </c>
      <c r="H1372" s="8">
        <v>848</v>
      </c>
      <c r="I1372" s="8">
        <v>0</v>
      </c>
      <c r="J1372" s="8">
        <v>0</v>
      </c>
      <c r="K1372" s="8">
        <v>848</v>
      </c>
      <c r="L1372" s="10">
        <v>46275</v>
      </c>
      <c r="M1372" s="6" t="s">
        <v>13795</v>
      </c>
      <c r="N1372" s="6" t="str">
        <f>IF(COUNTIF($A$2:A1372,A1372)&gt;1,"DUP","OK")</f>
        <v>OK</v>
      </c>
      <c r="O1372" s="6" t="str">
        <f t="shared" si="64"/>
        <v>ORD26002803</v>
      </c>
      <c r="P1372" s="6" t="str">
        <f t="shared" si="65"/>
        <v>Sep</v>
      </c>
      <c r="Q1372" s="6"/>
      <c r="R1372" s="9"/>
      <c r="S1372" s="8"/>
      <c r="T1372" s="8"/>
      <c r="U1372" s="8"/>
      <c r="V1372" s="8"/>
      <c r="W1372" s="8"/>
      <c r="X1372" s="6"/>
      <c r="Y1372" s="6"/>
    </row>
    <row r="1373" spans="1:25" x14ac:dyDescent="0.3">
      <c r="A1373" s="6" t="s">
        <v>13901</v>
      </c>
      <c r="B1373" s="6"/>
      <c r="C1373" s="6" t="s">
        <v>13902</v>
      </c>
      <c r="D1373" s="6" t="str">
        <f t="shared" si="63"/>
        <v>ORD26002812</v>
      </c>
      <c r="E1373" s="10">
        <v>46273</v>
      </c>
      <c r="F1373" s="6" t="s">
        <v>12294</v>
      </c>
      <c r="G1373" s="6" t="s">
        <v>27</v>
      </c>
      <c r="H1373" s="8">
        <v>6798</v>
      </c>
      <c r="I1373" s="8">
        <v>108.77</v>
      </c>
      <c r="J1373" s="8">
        <v>19.579999999999998</v>
      </c>
      <c r="K1373" s="8">
        <v>6669.65</v>
      </c>
      <c r="L1373" s="10">
        <v>46275</v>
      </c>
      <c r="M1373" s="6" t="s">
        <v>13795</v>
      </c>
      <c r="N1373" s="6" t="str">
        <f>IF(COUNTIF($A$2:A1373,A1373)&gt;1,"DUP","OK")</f>
        <v>OK</v>
      </c>
      <c r="O1373" s="6" t="str">
        <f t="shared" si="64"/>
        <v>ORD26002812</v>
      </c>
      <c r="P1373" s="6" t="str">
        <f t="shared" si="65"/>
        <v>Sep</v>
      </c>
      <c r="Q1373" s="6"/>
      <c r="R1373" s="9"/>
      <c r="S1373" s="8"/>
      <c r="T1373" s="8"/>
      <c r="U1373" s="8"/>
      <c r="V1373" s="8"/>
      <c r="W1373" s="8"/>
      <c r="X1373" s="6"/>
      <c r="Y1373" s="6"/>
    </row>
    <row r="1374" spans="1:25" x14ac:dyDescent="0.3">
      <c r="A1374" s="6" t="s">
        <v>13903</v>
      </c>
      <c r="B1374" s="6"/>
      <c r="C1374" s="6" t="s">
        <v>5645</v>
      </c>
      <c r="D1374" s="6" t="str">
        <f t="shared" si="63"/>
        <v>ORD26002826</v>
      </c>
      <c r="E1374" s="10">
        <v>46273</v>
      </c>
      <c r="F1374" s="6" t="s">
        <v>12294</v>
      </c>
      <c r="G1374" s="6" t="s">
        <v>27</v>
      </c>
      <c r="H1374" s="8">
        <v>2999</v>
      </c>
      <c r="I1374" s="8">
        <v>47.98</v>
      </c>
      <c r="J1374" s="8">
        <v>8.64</v>
      </c>
      <c r="K1374" s="8">
        <v>2942.38</v>
      </c>
      <c r="L1374" s="10">
        <v>46275</v>
      </c>
      <c r="M1374" s="6" t="s">
        <v>13795</v>
      </c>
      <c r="N1374" s="6" t="str">
        <f>IF(COUNTIF($A$2:A1374,A1374)&gt;1,"DUP","OK")</f>
        <v>OK</v>
      </c>
      <c r="O1374" s="6" t="str">
        <f t="shared" si="64"/>
        <v>ORD26002826</v>
      </c>
      <c r="P1374" s="6" t="str">
        <f t="shared" si="65"/>
        <v>Sep</v>
      </c>
      <c r="Q1374" s="6"/>
      <c r="R1374" s="9"/>
      <c r="S1374" s="8"/>
      <c r="T1374" s="8"/>
      <c r="U1374" s="8"/>
      <c r="V1374" s="8"/>
      <c r="W1374" s="8"/>
      <c r="X1374" s="6"/>
      <c r="Y1374" s="6"/>
    </row>
    <row r="1375" spans="1:25" x14ac:dyDescent="0.3">
      <c r="A1375" s="6" t="s">
        <v>13904</v>
      </c>
      <c r="B1375" s="6"/>
      <c r="C1375" s="6" t="s">
        <v>5781</v>
      </c>
      <c r="D1375" s="6" t="str">
        <f t="shared" si="63"/>
        <v>ORD26002896</v>
      </c>
      <c r="E1375" s="10">
        <v>46273</v>
      </c>
      <c r="F1375" s="6" t="s">
        <v>12294</v>
      </c>
      <c r="G1375" s="6" t="s">
        <v>18</v>
      </c>
      <c r="H1375" s="8">
        <v>3499</v>
      </c>
      <c r="I1375" s="8">
        <v>10.5</v>
      </c>
      <c r="J1375" s="8">
        <v>1.89</v>
      </c>
      <c r="K1375" s="8">
        <v>3486.61</v>
      </c>
      <c r="L1375" s="10">
        <v>46275</v>
      </c>
      <c r="M1375" s="6" t="s">
        <v>13795</v>
      </c>
      <c r="N1375" s="6" t="str">
        <f>IF(COUNTIF($A$2:A1375,A1375)&gt;1,"DUP","OK")</f>
        <v>OK</v>
      </c>
      <c r="O1375" s="6" t="str">
        <f t="shared" si="64"/>
        <v>ORD26002896</v>
      </c>
      <c r="P1375" s="6" t="str">
        <f t="shared" si="65"/>
        <v>Sep</v>
      </c>
      <c r="Q1375" s="6"/>
      <c r="R1375" s="9"/>
      <c r="S1375" s="8"/>
      <c r="T1375" s="8"/>
      <c r="U1375" s="8"/>
      <c r="V1375" s="8"/>
      <c r="W1375" s="8"/>
      <c r="X1375" s="6"/>
      <c r="Y1375" s="6"/>
    </row>
    <row r="1376" spans="1:25" x14ac:dyDescent="0.3">
      <c r="A1376" s="6" t="s">
        <v>13905</v>
      </c>
      <c r="B1376" s="6"/>
      <c r="C1376" s="6" t="s">
        <v>5809</v>
      </c>
      <c r="D1376" s="6" t="str">
        <f t="shared" si="63"/>
        <v>ORD26002910</v>
      </c>
      <c r="E1376" s="10">
        <v>46273</v>
      </c>
      <c r="F1376" s="6" t="s">
        <v>12294</v>
      </c>
      <c r="G1376" s="6" t="s">
        <v>54</v>
      </c>
      <c r="H1376" s="8">
        <v>3347</v>
      </c>
      <c r="I1376" s="8">
        <v>56.9</v>
      </c>
      <c r="J1376" s="8">
        <v>10.24</v>
      </c>
      <c r="K1376" s="8">
        <v>3279.86</v>
      </c>
      <c r="L1376" s="10">
        <v>46275</v>
      </c>
      <c r="M1376" s="6" t="s">
        <v>13795</v>
      </c>
      <c r="N1376" s="6" t="str">
        <f>IF(COUNTIF($A$2:A1376,A1376)&gt;1,"DUP","OK")</f>
        <v>OK</v>
      </c>
      <c r="O1376" s="6" t="str">
        <f t="shared" si="64"/>
        <v>ORD26002910</v>
      </c>
      <c r="P1376" s="6" t="str">
        <f t="shared" si="65"/>
        <v>Sep</v>
      </c>
      <c r="Q1376" s="6"/>
      <c r="R1376" s="9"/>
      <c r="S1376" s="8"/>
      <c r="T1376" s="8"/>
      <c r="U1376" s="8"/>
      <c r="V1376" s="8"/>
      <c r="W1376" s="8"/>
      <c r="X1376" s="6"/>
      <c r="Y1376" s="6"/>
    </row>
    <row r="1377" spans="1:25" x14ac:dyDescent="0.3">
      <c r="A1377" s="6" t="s">
        <v>13906</v>
      </c>
      <c r="B1377" s="6"/>
      <c r="C1377" s="6" t="s">
        <v>13907</v>
      </c>
      <c r="D1377" s="6" t="str">
        <f t="shared" si="63"/>
        <v>ORD26002937</v>
      </c>
      <c r="E1377" s="10">
        <v>46273</v>
      </c>
      <c r="F1377" s="6" t="s">
        <v>12294</v>
      </c>
      <c r="G1377" s="6" t="s">
        <v>54</v>
      </c>
      <c r="H1377" s="8">
        <v>3098</v>
      </c>
      <c r="I1377" s="8">
        <v>52.67</v>
      </c>
      <c r="J1377" s="8">
        <v>9.48</v>
      </c>
      <c r="K1377" s="8">
        <v>3035.85</v>
      </c>
      <c r="L1377" s="10">
        <v>46275</v>
      </c>
      <c r="M1377" s="6" t="s">
        <v>13795</v>
      </c>
      <c r="N1377" s="6" t="str">
        <f>IF(COUNTIF($A$2:A1377,A1377)&gt;1,"DUP","OK")</f>
        <v>OK</v>
      </c>
      <c r="O1377" s="6" t="str">
        <f t="shared" si="64"/>
        <v>ORD26002937</v>
      </c>
      <c r="P1377" s="6" t="str">
        <f t="shared" si="65"/>
        <v>Sep</v>
      </c>
      <c r="Q1377" s="6"/>
      <c r="R1377" s="9"/>
      <c r="S1377" s="8"/>
      <c r="T1377" s="8"/>
      <c r="U1377" s="8"/>
      <c r="V1377" s="8"/>
      <c r="W1377" s="8"/>
      <c r="X1377" s="6"/>
      <c r="Y1377" s="6"/>
    </row>
    <row r="1378" spans="1:25" x14ac:dyDescent="0.3">
      <c r="A1378" s="6" t="s">
        <v>13908</v>
      </c>
      <c r="B1378" s="6"/>
      <c r="C1378" s="6" t="s">
        <v>6139</v>
      </c>
      <c r="D1378" s="6" t="str">
        <f t="shared" si="63"/>
        <v>ORD26003079</v>
      </c>
      <c r="E1378" s="10">
        <v>46273</v>
      </c>
      <c r="F1378" s="6" t="s">
        <v>12294</v>
      </c>
      <c r="G1378" s="6" t="s">
        <v>18</v>
      </c>
      <c r="H1378" s="8">
        <v>2998</v>
      </c>
      <c r="I1378" s="8">
        <v>8.99</v>
      </c>
      <c r="J1378" s="8">
        <v>1.62</v>
      </c>
      <c r="K1378" s="8">
        <v>2987.39</v>
      </c>
      <c r="L1378" s="10">
        <v>46275</v>
      </c>
      <c r="M1378" s="6" t="s">
        <v>13795</v>
      </c>
      <c r="N1378" s="6" t="str">
        <f>IF(COUNTIF($A$2:A1378,A1378)&gt;1,"DUP","OK")</f>
        <v>OK</v>
      </c>
      <c r="O1378" s="6" t="str">
        <f t="shared" si="64"/>
        <v>ORD26003079</v>
      </c>
      <c r="P1378" s="6" t="str">
        <f t="shared" si="65"/>
        <v>Sep</v>
      </c>
      <c r="Q1378" s="6"/>
      <c r="R1378" s="9"/>
      <c r="S1378" s="8"/>
      <c r="T1378" s="8"/>
      <c r="U1378" s="8"/>
      <c r="V1378" s="8"/>
      <c r="W1378" s="8"/>
      <c r="X1378" s="6"/>
      <c r="Y1378" s="6"/>
    </row>
    <row r="1379" spans="1:25" x14ac:dyDescent="0.3">
      <c r="A1379" s="6" t="s">
        <v>13909</v>
      </c>
      <c r="B1379" s="6"/>
      <c r="C1379" s="6" t="s">
        <v>6167</v>
      </c>
      <c r="D1379" s="6" t="str">
        <f t="shared" si="63"/>
        <v>ORD26003093</v>
      </c>
      <c r="E1379" s="10">
        <v>46273</v>
      </c>
      <c r="F1379" s="6" t="s">
        <v>12294</v>
      </c>
      <c r="G1379" s="6" t="s">
        <v>18</v>
      </c>
      <c r="H1379" s="8">
        <v>349</v>
      </c>
      <c r="I1379" s="8">
        <v>0</v>
      </c>
      <c r="J1379" s="8">
        <v>0</v>
      </c>
      <c r="K1379" s="8">
        <v>349</v>
      </c>
      <c r="L1379" s="10">
        <v>46275</v>
      </c>
      <c r="M1379" s="6" t="s">
        <v>13795</v>
      </c>
      <c r="N1379" s="6" t="str">
        <f>IF(COUNTIF($A$2:A1379,A1379)&gt;1,"DUP","OK")</f>
        <v>OK</v>
      </c>
      <c r="O1379" s="6" t="str">
        <f t="shared" si="64"/>
        <v>ORD26003093</v>
      </c>
      <c r="P1379" s="6" t="str">
        <f t="shared" si="65"/>
        <v>Sep</v>
      </c>
      <c r="Q1379" s="6"/>
      <c r="R1379" s="9"/>
      <c r="S1379" s="8"/>
      <c r="T1379" s="8"/>
      <c r="U1379" s="8"/>
      <c r="V1379" s="8"/>
      <c r="W1379" s="8"/>
      <c r="X1379" s="6"/>
      <c r="Y1379" s="6"/>
    </row>
    <row r="1380" spans="1:25" x14ac:dyDescent="0.3">
      <c r="A1380" s="6" t="s">
        <v>13910</v>
      </c>
      <c r="B1380" s="6"/>
      <c r="C1380" s="6" t="s">
        <v>6199</v>
      </c>
      <c r="D1380" s="6" t="str">
        <f t="shared" si="63"/>
        <v>ORD26003109</v>
      </c>
      <c r="E1380" s="10">
        <v>46273</v>
      </c>
      <c r="F1380" s="6" t="s">
        <v>12294</v>
      </c>
      <c r="G1380" s="6" t="s">
        <v>18</v>
      </c>
      <c r="H1380" s="8">
        <v>1798</v>
      </c>
      <c r="I1380" s="8">
        <v>0</v>
      </c>
      <c r="J1380" s="8">
        <v>0</v>
      </c>
      <c r="K1380" s="8">
        <v>1798</v>
      </c>
      <c r="L1380" s="10">
        <v>46275</v>
      </c>
      <c r="M1380" s="6" t="s">
        <v>13795</v>
      </c>
      <c r="N1380" s="6" t="str">
        <f>IF(COUNTIF($A$2:A1380,A1380)&gt;1,"DUP","OK")</f>
        <v>OK</v>
      </c>
      <c r="O1380" s="6" t="str">
        <f t="shared" si="64"/>
        <v>ORD26003109</v>
      </c>
      <c r="P1380" s="6" t="str">
        <f t="shared" si="65"/>
        <v>Sep</v>
      </c>
      <c r="Q1380" s="6"/>
      <c r="R1380" s="9"/>
      <c r="S1380" s="8"/>
      <c r="T1380" s="8"/>
      <c r="U1380" s="8"/>
      <c r="V1380" s="8"/>
      <c r="W1380" s="8"/>
      <c r="X1380" s="6"/>
      <c r="Y1380" s="6"/>
    </row>
    <row r="1381" spans="1:25" x14ac:dyDescent="0.3">
      <c r="A1381" s="6" t="s">
        <v>13911</v>
      </c>
      <c r="B1381" s="6"/>
      <c r="C1381" s="6" t="s">
        <v>6201</v>
      </c>
      <c r="D1381" s="6" t="str">
        <f t="shared" si="63"/>
        <v>ORD26003110</v>
      </c>
      <c r="E1381" s="10">
        <v>46273</v>
      </c>
      <c r="F1381" s="6" t="s">
        <v>12294</v>
      </c>
      <c r="G1381" s="6" t="s">
        <v>18</v>
      </c>
      <c r="H1381" s="8">
        <v>11498</v>
      </c>
      <c r="I1381" s="8">
        <v>34.49</v>
      </c>
      <c r="J1381" s="8">
        <v>6.21</v>
      </c>
      <c r="K1381" s="8">
        <v>11457.3</v>
      </c>
      <c r="L1381" s="10">
        <v>46275</v>
      </c>
      <c r="M1381" s="6" t="s">
        <v>13795</v>
      </c>
      <c r="N1381" s="6" t="str">
        <f>IF(COUNTIF($A$2:A1381,A1381)&gt;1,"DUP","OK")</f>
        <v>OK</v>
      </c>
      <c r="O1381" s="6" t="str">
        <f t="shared" si="64"/>
        <v>ORD26003110</v>
      </c>
      <c r="P1381" s="6" t="str">
        <f t="shared" si="65"/>
        <v>Sep</v>
      </c>
      <c r="Q1381" s="6"/>
      <c r="R1381" s="9"/>
      <c r="S1381" s="8"/>
      <c r="T1381" s="8"/>
      <c r="U1381" s="8"/>
      <c r="V1381" s="8"/>
      <c r="W1381" s="8"/>
      <c r="X1381" s="6"/>
      <c r="Y1381" s="6"/>
    </row>
    <row r="1382" spans="1:25" x14ac:dyDescent="0.3">
      <c r="A1382" s="6" t="s">
        <v>13912</v>
      </c>
      <c r="B1382" s="6"/>
      <c r="C1382" s="6" t="s">
        <v>13913</v>
      </c>
      <c r="D1382" s="6" t="str">
        <f t="shared" si="63"/>
        <v>ORD26003115</v>
      </c>
      <c r="E1382" s="10">
        <v>46273</v>
      </c>
      <c r="F1382" s="6" t="s">
        <v>12294</v>
      </c>
      <c r="G1382" s="6" t="s">
        <v>18</v>
      </c>
      <c r="H1382" s="8">
        <v>2498</v>
      </c>
      <c r="I1382" s="8">
        <v>7.49</v>
      </c>
      <c r="J1382" s="8">
        <v>1.35</v>
      </c>
      <c r="K1382" s="8">
        <v>2489.16</v>
      </c>
      <c r="L1382" s="10">
        <v>46275</v>
      </c>
      <c r="M1382" s="6" t="s">
        <v>13795</v>
      </c>
      <c r="N1382" s="6" t="str">
        <f>IF(COUNTIF($A$2:A1382,A1382)&gt;1,"DUP","OK")</f>
        <v>OK</v>
      </c>
      <c r="O1382" s="6" t="str">
        <f t="shared" si="64"/>
        <v>ORD26003115</v>
      </c>
      <c r="P1382" s="6" t="str">
        <f t="shared" si="65"/>
        <v>Sep</v>
      </c>
      <c r="Q1382" s="6"/>
      <c r="R1382" s="9"/>
      <c r="S1382" s="8"/>
      <c r="T1382" s="8"/>
      <c r="U1382" s="8"/>
      <c r="V1382" s="8"/>
      <c r="W1382" s="8"/>
      <c r="X1382" s="6"/>
      <c r="Y1382" s="6"/>
    </row>
    <row r="1383" spans="1:25" x14ac:dyDescent="0.3">
      <c r="A1383" s="6" t="s">
        <v>13914</v>
      </c>
      <c r="B1383" s="6"/>
      <c r="C1383" s="6" t="s">
        <v>13915</v>
      </c>
      <c r="D1383" s="6" t="str">
        <f t="shared" si="63"/>
        <v>ORD26003145</v>
      </c>
      <c r="E1383" s="10">
        <v>46273</v>
      </c>
      <c r="F1383" s="6" t="s">
        <v>12294</v>
      </c>
      <c r="G1383" s="6" t="s">
        <v>18</v>
      </c>
      <c r="H1383" s="8">
        <v>2499</v>
      </c>
      <c r="I1383" s="8">
        <v>7.5</v>
      </c>
      <c r="J1383" s="8">
        <v>1.35</v>
      </c>
      <c r="K1383" s="8">
        <v>2490.15</v>
      </c>
      <c r="L1383" s="10">
        <v>46275</v>
      </c>
      <c r="M1383" s="6" t="s">
        <v>13795</v>
      </c>
      <c r="N1383" s="6" t="str">
        <f>IF(COUNTIF($A$2:A1383,A1383)&gt;1,"DUP","OK")</f>
        <v>OK</v>
      </c>
      <c r="O1383" s="6" t="str">
        <f t="shared" si="64"/>
        <v>ORD26003145</v>
      </c>
      <c r="P1383" s="6" t="str">
        <f t="shared" si="65"/>
        <v>Sep</v>
      </c>
      <c r="Q1383" s="6"/>
      <c r="R1383" s="9"/>
      <c r="S1383" s="8"/>
      <c r="T1383" s="8"/>
      <c r="U1383" s="8"/>
      <c r="V1383" s="8"/>
      <c r="W1383" s="8"/>
      <c r="X1383" s="6"/>
      <c r="Y1383" s="6"/>
    </row>
    <row r="1384" spans="1:25" x14ac:dyDescent="0.3">
      <c r="A1384" s="6" t="s">
        <v>13916</v>
      </c>
      <c r="B1384" s="6"/>
      <c r="C1384" s="6" t="s">
        <v>6302</v>
      </c>
      <c r="D1384" s="6" t="str">
        <f t="shared" si="63"/>
        <v>ORD26003161</v>
      </c>
      <c r="E1384" s="10">
        <v>46273</v>
      </c>
      <c r="F1384" s="6" t="s">
        <v>12294</v>
      </c>
      <c r="G1384" s="6" t="s">
        <v>18</v>
      </c>
      <c r="H1384" s="8">
        <v>1447</v>
      </c>
      <c r="I1384" s="8">
        <v>0</v>
      </c>
      <c r="J1384" s="8">
        <v>0</v>
      </c>
      <c r="K1384" s="8">
        <v>1447</v>
      </c>
      <c r="L1384" s="10">
        <v>46275</v>
      </c>
      <c r="M1384" s="6" t="s">
        <v>13795</v>
      </c>
      <c r="N1384" s="6" t="str">
        <f>IF(COUNTIF($A$2:A1384,A1384)&gt;1,"DUP","OK")</f>
        <v>OK</v>
      </c>
      <c r="O1384" s="6" t="str">
        <f t="shared" si="64"/>
        <v>ORD26003161</v>
      </c>
      <c r="P1384" s="6" t="str">
        <f t="shared" si="65"/>
        <v>Sep</v>
      </c>
      <c r="Q1384" s="6"/>
      <c r="R1384" s="9"/>
      <c r="S1384" s="8"/>
      <c r="T1384" s="8"/>
      <c r="U1384" s="8"/>
      <c r="V1384" s="8"/>
      <c r="W1384" s="8"/>
      <c r="X1384" s="6"/>
      <c r="Y1384" s="6"/>
    </row>
    <row r="1385" spans="1:25" x14ac:dyDescent="0.3">
      <c r="A1385" s="6" t="s">
        <v>13917</v>
      </c>
      <c r="B1385" s="6"/>
      <c r="C1385" s="6" t="s">
        <v>6312</v>
      </c>
      <c r="D1385" s="6" t="str">
        <f t="shared" si="63"/>
        <v>ORD26003166</v>
      </c>
      <c r="E1385" s="10">
        <v>46273</v>
      </c>
      <c r="F1385" s="6" t="s">
        <v>12294</v>
      </c>
      <c r="G1385" s="6" t="s">
        <v>18</v>
      </c>
      <c r="H1385" s="8">
        <v>299</v>
      </c>
      <c r="I1385" s="8">
        <v>0</v>
      </c>
      <c r="J1385" s="8">
        <v>0</v>
      </c>
      <c r="K1385" s="8">
        <v>299</v>
      </c>
      <c r="L1385" s="10">
        <v>46275</v>
      </c>
      <c r="M1385" s="6" t="s">
        <v>13795</v>
      </c>
      <c r="N1385" s="6" t="str">
        <f>IF(COUNTIF($A$2:A1385,A1385)&gt;1,"DUP","OK")</f>
        <v>OK</v>
      </c>
      <c r="O1385" s="6" t="str">
        <f t="shared" si="64"/>
        <v>ORD26003166</v>
      </c>
      <c r="P1385" s="6" t="str">
        <f t="shared" si="65"/>
        <v>Sep</v>
      </c>
      <c r="Q1385" s="6"/>
      <c r="R1385" s="9"/>
      <c r="S1385" s="8"/>
      <c r="T1385" s="8"/>
      <c r="U1385" s="8"/>
      <c r="V1385" s="8"/>
      <c r="W1385" s="8"/>
      <c r="X1385" s="6"/>
      <c r="Y1385" s="6"/>
    </row>
    <row r="1386" spans="1:25" x14ac:dyDescent="0.3">
      <c r="A1386" s="6" t="s">
        <v>13918</v>
      </c>
      <c r="B1386" s="6"/>
      <c r="C1386" s="6" t="s">
        <v>6352</v>
      </c>
      <c r="D1386" s="6" t="str">
        <f t="shared" si="63"/>
        <v>ORD26003186</v>
      </c>
      <c r="E1386" s="10">
        <v>46273</v>
      </c>
      <c r="F1386" s="6" t="s">
        <v>12294</v>
      </c>
      <c r="G1386" s="6" t="s">
        <v>27</v>
      </c>
      <c r="H1386" s="8">
        <v>3598</v>
      </c>
      <c r="I1386" s="8">
        <v>57.57</v>
      </c>
      <c r="J1386" s="8">
        <v>10.36</v>
      </c>
      <c r="K1386" s="8">
        <v>3530.07</v>
      </c>
      <c r="L1386" s="10">
        <v>46275</v>
      </c>
      <c r="M1386" s="6" t="s">
        <v>13795</v>
      </c>
      <c r="N1386" s="6" t="str">
        <f>IF(COUNTIF($A$2:A1386,A1386)&gt;1,"DUP","OK")</f>
        <v>OK</v>
      </c>
      <c r="O1386" s="6" t="str">
        <f t="shared" si="64"/>
        <v>ORD26003186</v>
      </c>
      <c r="P1386" s="6" t="str">
        <f t="shared" si="65"/>
        <v>Sep</v>
      </c>
      <c r="Q1386" s="6"/>
      <c r="R1386" s="9"/>
      <c r="S1386" s="8"/>
      <c r="T1386" s="8"/>
      <c r="U1386" s="8"/>
      <c r="V1386" s="8"/>
      <c r="W1386" s="8"/>
      <c r="X1386" s="6"/>
      <c r="Y1386" s="6"/>
    </row>
    <row r="1387" spans="1:25" x14ac:dyDescent="0.3">
      <c r="A1387" s="6" t="s">
        <v>13919</v>
      </c>
      <c r="B1387" s="6"/>
      <c r="C1387" s="6" t="s">
        <v>6368</v>
      </c>
      <c r="D1387" s="6" t="str">
        <f t="shared" si="63"/>
        <v>ORD26003194</v>
      </c>
      <c r="E1387" s="10">
        <v>46273</v>
      </c>
      <c r="F1387" s="6" t="s">
        <v>12294</v>
      </c>
      <c r="G1387" s="6" t="s">
        <v>18</v>
      </c>
      <c r="H1387" s="8">
        <v>1799</v>
      </c>
      <c r="I1387" s="8">
        <v>0</v>
      </c>
      <c r="J1387" s="8">
        <v>0</v>
      </c>
      <c r="K1387" s="8">
        <v>1799</v>
      </c>
      <c r="L1387" s="10">
        <v>46275</v>
      </c>
      <c r="M1387" s="6" t="s">
        <v>13795</v>
      </c>
      <c r="N1387" s="6" t="str">
        <f>IF(COUNTIF($A$2:A1387,A1387)&gt;1,"DUP","OK")</f>
        <v>OK</v>
      </c>
      <c r="O1387" s="6" t="str">
        <f t="shared" si="64"/>
        <v>ORD26003194</v>
      </c>
      <c r="P1387" s="6" t="str">
        <f t="shared" si="65"/>
        <v>Sep</v>
      </c>
      <c r="Q1387" s="6"/>
      <c r="R1387" s="9"/>
      <c r="S1387" s="8"/>
      <c r="T1387" s="8"/>
      <c r="U1387" s="8"/>
      <c r="V1387" s="8"/>
      <c r="W1387" s="8"/>
      <c r="X1387" s="6"/>
      <c r="Y1387" s="6"/>
    </row>
    <row r="1388" spans="1:25" x14ac:dyDescent="0.3">
      <c r="A1388" s="6" t="s">
        <v>13920</v>
      </c>
      <c r="B1388" s="6"/>
      <c r="C1388" s="6" t="s">
        <v>6450</v>
      </c>
      <c r="D1388" s="6" t="str">
        <f t="shared" si="63"/>
        <v>ORD26003236</v>
      </c>
      <c r="E1388" s="10">
        <v>46273</v>
      </c>
      <c r="F1388" s="6" t="s">
        <v>12294</v>
      </c>
      <c r="G1388" s="6" t="s">
        <v>18</v>
      </c>
      <c r="H1388" s="8">
        <v>4798</v>
      </c>
      <c r="I1388" s="8">
        <v>14.39</v>
      </c>
      <c r="J1388" s="8">
        <v>2.59</v>
      </c>
      <c r="K1388" s="8">
        <v>4781.0200000000004</v>
      </c>
      <c r="L1388" s="10">
        <v>46275</v>
      </c>
      <c r="M1388" s="6" t="s">
        <v>13795</v>
      </c>
      <c r="N1388" s="6" t="str">
        <f>IF(COUNTIF($A$2:A1388,A1388)&gt;1,"DUP","OK")</f>
        <v>OK</v>
      </c>
      <c r="O1388" s="6" t="str">
        <f t="shared" si="64"/>
        <v>ORD26003236</v>
      </c>
      <c r="P1388" s="6" t="str">
        <f t="shared" si="65"/>
        <v>Sep</v>
      </c>
      <c r="Q1388" s="6"/>
      <c r="R1388" s="9"/>
      <c r="S1388" s="8"/>
      <c r="T1388" s="8"/>
      <c r="U1388" s="8"/>
      <c r="V1388" s="8"/>
      <c r="W1388" s="8"/>
      <c r="X1388" s="6"/>
      <c r="Y1388" s="6"/>
    </row>
    <row r="1389" spans="1:25" x14ac:dyDescent="0.3">
      <c r="A1389" s="6" t="s">
        <v>13921</v>
      </c>
      <c r="B1389" s="6"/>
      <c r="C1389" s="6" t="s">
        <v>6480</v>
      </c>
      <c r="D1389" s="6" t="str">
        <f t="shared" si="63"/>
        <v>ORD26003251</v>
      </c>
      <c r="E1389" s="10">
        <v>46273</v>
      </c>
      <c r="F1389" s="6" t="s">
        <v>12294</v>
      </c>
      <c r="G1389" s="6" t="s">
        <v>27</v>
      </c>
      <c r="H1389" s="8">
        <v>3798</v>
      </c>
      <c r="I1389" s="8">
        <v>60.77</v>
      </c>
      <c r="J1389" s="8">
        <v>10.94</v>
      </c>
      <c r="K1389" s="8">
        <v>3726.29</v>
      </c>
      <c r="L1389" s="10">
        <v>46275</v>
      </c>
      <c r="M1389" s="6" t="s">
        <v>13795</v>
      </c>
      <c r="N1389" s="6" t="str">
        <f>IF(COUNTIF($A$2:A1389,A1389)&gt;1,"DUP","OK")</f>
        <v>OK</v>
      </c>
      <c r="O1389" s="6" t="str">
        <f t="shared" si="64"/>
        <v>ORD26003251</v>
      </c>
      <c r="P1389" s="6" t="str">
        <f t="shared" si="65"/>
        <v>Sep</v>
      </c>
      <c r="Q1389" s="6"/>
      <c r="R1389" s="9"/>
      <c r="S1389" s="8"/>
      <c r="T1389" s="8"/>
      <c r="U1389" s="8"/>
      <c r="V1389" s="8"/>
      <c r="W1389" s="8"/>
      <c r="X1389" s="6"/>
      <c r="Y1389" s="6"/>
    </row>
    <row r="1390" spans="1:25" x14ac:dyDescent="0.3">
      <c r="A1390" s="6" t="s">
        <v>13922</v>
      </c>
      <c r="B1390" s="6"/>
      <c r="C1390" s="6" t="s">
        <v>6509</v>
      </c>
      <c r="D1390" s="6" t="str">
        <f t="shared" si="63"/>
        <v>ORD26003266</v>
      </c>
      <c r="E1390" s="10">
        <v>46273</v>
      </c>
      <c r="F1390" s="6" t="s">
        <v>12294</v>
      </c>
      <c r="G1390" s="6" t="s">
        <v>43</v>
      </c>
      <c r="H1390" s="8">
        <v>5998</v>
      </c>
      <c r="I1390" s="8">
        <v>71.98</v>
      </c>
      <c r="J1390" s="8">
        <v>12.96</v>
      </c>
      <c r="K1390" s="8">
        <v>5913.06</v>
      </c>
      <c r="L1390" s="10">
        <v>46275</v>
      </c>
      <c r="M1390" s="6" t="s">
        <v>13795</v>
      </c>
      <c r="N1390" s="6" t="str">
        <f>IF(COUNTIF($A$2:A1390,A1390)&gt;1,"DUP","OK")</f>
        <v>OK</v>
      </c>
      <c r="O1390" s="6" t="str">
        <f t="shared" si="64"/>
        <v>ORD26003266</v>
      </c>
      <c r="P1390" s="6" t="str">
        <f t="shared" si="65"/>
        <v>Sep</v>
      </c>
      <c r="Q1390" s="6"/>
      <c r="R1390" s="9"/>
      <c r="S1390" s="8"/>
      <c r="T1390" s="8"/>
      <c r="U1390" s="8"/>
      <c r="V1390" s="8"/>
      <c r="W1390" s="8"/>
      <c r="X1390" s="6"/>
      <c r="Y1390" s="6"/>
    </row>
    <row r="1391" spans="1:25" x14ac:dyDescent="0.3">
      <c r="A1391" s="6" t="s">
        <v>13923</v>
      </c>
      <c r="B1391" s="6"/>
      <c r="C1391" s="6" t="s">
        <v>6588</v>
      </c>
      <c r="D1391" s="6" t="str">
        <f t="shared" si="63"/>
        <v>ORD26003306</v>
      </c>
      <c r="E1391" s="10">
        <v>46273</v>
      </c>
      <c r="F1391" s="6" t="s">
        <v>12294</v>
      </c>
      <c r="G1391" s="6" t="s">
        <v>27</v>
      </c>
      <c r="H1391" s="8">
        <v>7999</v>
      </c>
      <c r="I1391" s="8">
        <v>127.98</v>
      </c>
      <c r="J1391" s="8">
        <v>23.04</v>
      </c>
      <c r="K1391" s="8">
        <v>7847.98</v>
      </c>
      <c r="L1391" s="10">
        <v>46275</v>
      </c>
      <c r="M1391" s="6" t="s">
        <v>13795</v>
      </c>
      <c r="N1391" s="6" t="str">
        <f>IF(COUNTIF($A$2:A1391,A1391)&gt;1,"DUP","OK")</f>
        <v>OK</v>
      </c>
      <c r="O1391" s="6" t="str">
        <f t="shared" si="64"/>
        <v>ORD26003306</v>
      </c>
      <c r="P1391" s="6" t="str">
        <f t="shared" si="65"/>
        <v>Sep</v>
      </c>
      <c r="Q1391" s="6"/>
      <c r="R1391" s="9"/>
      <c r="S1391" s="8"/>
      <c r="T1391" s="8"/>
      <c r="U1391" s="8"/>
      <c r="V1391" s="8"/>
      <c r="W1391" s="8"/>
      <c r="X1391" s="6"/>
      <c r="Y1391" s="6"/>
    </row>
    <row r="1392" spans="1:25" x14ac:dyDescent="0.3">
      <c r="A1392" s="6" t="s">
        <v>13924</v>
      </c>
      <c r="B1392" s="6"/>
      <c r="C1392" s="6" t="s">
        <v>13925</v>
      </c>
      <c r="D1392" s="6" t="str">
        <f t="shared" si="63"/>
        <v>ORD26003331</v>
      </c>
      <c r="E1392" s="10">
        <v>46273</v>
      </c>
      <c r="F1392" s="6" t="s">
        <v>12294</v>
      </c>
      <c r="G1392" s="6" t="s">
        <v>18</v>
      </c>
      <c r="H1392" s="8">
        <v>4097</v>
      </c>
      <c r="I1392" s="8">
        <v>12.29</v>
      </c>
      <c r="J1392" s="8">
        <v>2.21</v>
      </c>
      <c r="K1392" s="8">
        <v>4082.5</v>
      </c>
      <c r="L1392" s="10">
        <v>46275</v>
      </c>
      <c r="M1392" s="6" t="s">
        <v>13795</v>
      </c>
      <c r="N1392" s="6" t="str">
        <f>IF(COUNTIF($A$2:A1392,A1392)&gt;1,"DUP","OK")</f>
        <v>OK</v>
      </c>
      <c r="O1392" s="6" t="str">
        <f t="shared" si="64"/>
        <v>ORD26003331</v>
      </c>
      <c r="P1392" s="6" t="str">
        <f t="shared" si="65"/>
        <v>Sep</v>
      </c>
      <c r="Q1392" s="6"/>
      <c r="R1392" s="9"/>
      <c r="S1392" s="8"/>
      <c r="T1392" s="8"/>
      <c r="U1392" s="8"/>
      <c r="V1392" s="8"/>
      <c r="W1392" s="8"/>
      <c r="X1392" s="6"/>
      <c r="Y1392" s="6"/>
    </row>
    <row r="1393" spans="1:25" x14ac:dyDescent="0.3">
      <c r="A1393" s="6" t="s">
        <v>13926</v>
      </c>
      <c r="B1393" s="6"/>
      <c r="C1393" s="6" t="s">
        <v>6689</v>
      </c>
      <c r="D1393" s="6" t="str">
        <f t="shared" si="63"/>
        <v>ORD26003357</v>
      </c>
      <c r="E1393" s="10">
        <v>46273</v>
      </c>
      <c r="F1393" s="6" t="s">
        <v>12294</v>
      </c>
      <c r="G1393" s="6" t="s">
        <v>18</v>
      </c>
      <c r="H1393" s="8">
        <v>2497</v>
      </c>
      <c r="I1393" s="8">
        <v>7.49</v>
      </c>
      <c r="J1393" s="8">
        <v>1.35</v>
      </c>
      <c r="K1393" s="8">
        <v>2488.16</v>
      </c>
      <c r="L1393" s="10">
        <v>46275</v>
      </c>
      <c r="M1393" s="6" t="s">
        <v>13795</v>
      </c>
      <c r="N1393" s="6" t="str">
        <f>IF(COUNTIF($A$2:A1393,A1393)&gt;1,"DUP","OK")</f>
        <v>OK</v>
      </c>
      <c r="O1393" s="6" t="str">
        <f t="shared" si="64"/>
        <v>ORD26003357</v>
      </c>
      <c r="P1393" s="6" t="str">
        <f t="shared" si="65"/>
        <v>Sep</v>
      </c>
      <c r="Q1393" s="6"/>
      <c r="R1393" s="9"/>
      <c r="S1393" s="8"/>
      <c r="T1393" s="8"/>
      <c r="U1393" s="8"/>
      <c r="V1393" s="8"/>
      <c r="W1393" s="8"/>
      <c r="X1393" s="6"/>
      <c r="Y1393" s="6"/>
    </row>
    <row r="1394" spans="1:25" x14ac:dyDescent="0.3">
      <c r="A1394" s="6" t="s">
        <v>13927</v>
      </c>
      <c r="B1394" s="6"/>
      <c r="C1394" s="6" t="s">
        <v>6693</v>
      </c>
      <c r="D1394" s="6" t="str">
        <f t="shared" si="63"/>
        <v>ORD26003359</v>
      </c>
      <c r="E1394" s="10">
        <v>46273</v>
      </c>
      <c r="F1394" s="6" t="s">
        <v>12294</v>
      </c>
      <c r="G1394" s="6" t="s">
        <v>54</v>
      </c>
      <c r="H1394" s="8">
        <v>10998</v>
      </c>
      <c r="I1394" s="8">
        <v>186.97</v>
      </c>
      <c r="J1394" s="8">
        <v>33.65</v>
      </c>
      <c r="K1394" s="8">
        <v>10777.38</v>
      </c>
      <c r="L1394" s="10">
        <v>46275</v>
      </c>
      <c r="M1394" s="6" t="s">
        <v>13795</v>
      </c>
      <c r="N1394" s="6" t="str">
        <f>IF(COUNTIF($A$2:A1394,A1394)&gt;1,"DUP","OK")</f>
        <v>OK</v>
      </c>
      <c r="O1394" s="6" t="str">
        <f t="shared" si="64"/>
        <v>ORD26003359</v>
      </c>
      <c r="P1394" s="6" t="str">
        <f t="shared" si="65"/>
        <v>Sep</v>
      </c>
      <c r="Q1394" s="6"/>
      <c r="R1394" s="9"/>
      <c r="S1394" s="8"/>
      <c r="T1394" s="8"/>
      <c r="U1394" s="8"/>
      <c r="V1394" s="8"/>
      <c r="W1394" s="8"/>
      <c r="X1394" s="6"/>
      <c r="Y1394" s="6"/>
    </row>
    <row r="1395" spans="1:25" x14ac:dyDescent="0.3">
      <c r="A1395" s="6" t="s">
        <v>13928</v>
      </c>
      <c r="B1395" s="6"/>
      <c r="C1395" s="6" t="s">
        <v>13929</v>
      </c>
      <c r="D1395" s="6" t="str">
        <f t="shared" si="63"/>
        <v>ORD26003385</v>
      </c>
      <c r="E1395" s="10">
        <v>46273</v>
      </c>
      <c r="F1395" s="6" t="s">
        <v>12294</v>
      </c>
      <c r="G1395" s="6" t="s">
        <v>54</v>
      </c>
      <c r="H1395" s="8">
        <v>5798</v>
      </c>
      <c r="I1395" s="8">
        <v>98.57</v>
      </c>
      <c r="J1395" s="8">
        <v>17.739999999999998</v>
      </c>
      <c r="K1395" s="8">
        <v>5681.69</v>
      </c>
      <c r="L1395" s="10">
        <v>46275</v>
      </c>
      <c r="M1395" s="6" t="s">
        <v>13795</v>
      </c>
      <c r="N1395" s="6" t="str">
        <f>IF(COUNTIF($A$2:A1395,A1395)&gt;1,"DUP","OK")</f>
        <v>OK</v>
      </c>
      <c r="O1395" s="6" t="str">
        <f t="shared" si="64"/>
        <v>ORD26003385</v>
      </c>
      <c r="P1395" s="6" t="str">
        <f t="shared" si="65"/>
        <v>Sep</v>
      </c>
      <c r="Q1395" s="6"/>
      <c r="R1395" s="9"/>
      <c r="S1395" s="8"/>
      <c r="T1395" s="8"/>
      <c r="U1395" s="8"/>
      <c r="V1395" s="8"/>
      <c r="W1395" s="8"/>
      <c r="X1395" s="6"/>
      <c r="Y1395" s="6"/>
    </row>
    <row r="1396" spans="1:25" x14ac:dyDescent="0.3">
      <c r="A1396" s="6" t="s">
        <v>13930</v>
      </c>
      <c r="B1396" s="6"/>
      <c r="C1396" s="6" t="s">
        <v>6847</v>
      </c>
      <c r="D1396" s="6" t="str">
        <f t="shared" si="63"/>
        <v>ORD26003436</v>
      </c>
      <c r="E1396" s="10">
        <v>46273</v>
      </c>
      <c r="F1396" s="6" t="s">
        <v>12294</v>
      </c>
      <c r="G1396" s="6" t="s">
        <v>18</v>
      </c>
      <c r="H1396" s="8">
        <v>10097</v>
      </c>
      <c r="I1396" s="8">
        <v>30.29</v>
      </c>
      <c r="J1396" s="8">
        <v>5.45</v>
      </c>
      <c r="K1396" s="8">
        <v>10061.26</v>
      </c>
      <c r="L1396" s="10">
        <v>46275</v>
      </c>
      <c r="M1396" s="6" t="s">
        <v>13795</v>
      </c>
      <c r="N1396" s="6" t="str">
        <f>IF(COUNTIF($A$2:A1396,A1396)&gt;1,"DUP","OK")</f>
        <v>OK</v>
      </c>
      <c r="O1396" s="6" t="str">
        <f t="shared" si="64"/>
        <v>ORD26003436</v>
      </c>
      <c r="P1396" s="6" t="str">
        <f t="shared" si="65"/>
        <v>Sep</v>
      </c>
      <c r="Q1396" s="6"/>
      <c r="R1396" s="9"/>
      <c r="S1396" s="8"/>
      <c r="T1396" s="8"/>
      <c r="U1396" s="8"/>
      <c r="V1396" s="8"/>
      <c r="W1396" s="8"/>
      <c r="X1396" s="6"/>
      <c r="Y1396" s="6"/>
    </row>
    <row r="1397" spans="1:25" x14ac:dyDescent="0.3">
      <c r="A1397" s="6" t="s">
        <v>13931</v>
      </c>
      <c r="B1397" s="6"/>
      <c r="C1397" s="6" t="s">
        <v>6849</v>
      </c>
      <c r="D1397" s="6" t="str">
        <f t="shared" si="63"/>
        <v>ORD26003437</v>
      </c>
      <c r="E1397" s="10">
        <v>46273</v>
      </c>
      <c r="F1397" s="6" t="s">
        <v>12294</v>
      </c>
      <c r="G1397" s="6" t="s">
        <v>27</v>
      </c>
      <c r="H1397" s="8">
        <v>999</v>
      </c>
      <c r="I1397" s="8">
        <v>17.98</v>
      </c>
      <c r="J1397" s="8">
        <v>3.24</v>
      </c>
      <c r="K1397" s="8">
        <v>977.78</v>
      </c>
      <c r="L1397" s="10">
        <v>46275</v>
      </c>
      <c r="M1397" s="6" t="s">
        <v>13795</v>
      </c>
      <c r="N1397" s="6" t="str">
        <f>IF(COUNTIF($A$2:A1397,A1397)&gt;1,"DUP","OK")</f>
        <v>OK</v>
      </c>
      <c r="O1397" s="6" t="str">
        <f t="shared" si="64"/>
        <v>ORD26003437</v>
      </c>
      <c r="P1397" s="6" t="str">
        <f t="shared" si="65"/>
        <v>Sep</v>
      </c>
      <c r="Q1397" s="6"/>
      <c r="R1397" s="9"/>
      <c r="S1397" s="8"/>
      <c r="T1397" s="8"/>
      <c r="U1397" s="8"/>
      <c r="V1397" s="8"/>
      <c r="W1397" s="8"/>
      <c r="X1397" s="6"/>
      <c r="Y1397" s="6"/>
    </row>
    <row r="1398" spans="1:25" x14ac:dyDescent="0.3">
      <c r="A1398" s="6" t="s">
        <v>13932</v>
      </c>
      <c r="B1398" s="6"/>
      <c r="C1398" s="6" t="s">
        <v>13933</v>
      </c>
      <c r="D1398" s="6" t="str">
        <f t="shared" si="63"/>
        <v>ORD26003494</v>
      </c>
      <c r="E1398" s="10">
        <v>46273</v>
      </c>
      <c r="F1398" s="6" t="s">
        <v>12294</v>
      </c>
      <c r="G1398" s="6" t="s">
        <v>18</v>
      </c>
      <c r="H1398" s="8">
        <v>5998</v>
      </c>
      <c r="I1398" s="8">
        <v>17.989999999999998</v>
      </c>
      <c r="J1398" s="8">
        <v>3.24</v>
      </c>
      <c r="K1398" s="8">
        <v>5976.77</v>
      </c>
      <c r="L1398" s="10">
        <v>46275</v>
      </c>
      <c r="M1398" s="6" t="s">
        <v>13795</v>
      </c>
      <c r="N1398" s="6" t="str">
        <f>IF(COUNTIF($A$2:A1398,A1398)&gt;1,"DUP","OK")</f>
        <v>OK</v>
      </c>
      <c r="O1398" s="6" t="str">
        <f t="shared" si="64"/>
        <v>ORD26003494</v>
      </c>
      <c r="P1398" s="6" t="str">
        <f t="shared" si="65"/>
        <v>Sep</v>
      </c>
      <c r="Q1398" s="6"/>
      <c r="R1398" s="9"/>
      <c r="S1398" s="8"/>
      <c r="T1398" s="8"/>
      <c r="U1398" s="8"/>
      <c r="V1398" s="8"/>
      <c r="W1398" s="8"/>
      <c r="X1398" s="6"/>
      <c r="Y1398" s="6"/>
    </row>
    <row r="1399" spans="1:25" x14ac:dyDescent="0.3">
      <c r="A1399" s="6" t="s">
        <v>13934</v>
      </c>
      <c r="B1399" s="6"/>
      <c r="C1399" s="6" t="s">
        <v>13935</v>
      </c>
      <c r="D1399" s="6" t="str">
        <f t="shared" si="63"/>
        <v>ORD26003588</v>
      </c>
      <c r="E1399" s="10">
        <v>46273</v>
      </c>
      <c r="F1399" s="6" t="s">
        <v>12294</v>
      </c>
      <c r="G1399" s="6" t="s">
        <v>27</v>
      </c>
      <c r="H1399" s="8">
        <v>4999</v>
      </c>
      <c r="I1399" s="8">
        <v>79.98</v>
      </c>
      <c r="J1399" s="8">
        <v>14.4</v>
      </c>
      <c r="K1399" s="8">
        <v>4904.62</v>
      </c>
      <c r="L1399" s="10">
        <v>46275</v>
      </c>
      <c r="M1399" s="6" t="s">
        <v>13795</v>
      </c>
      <c r="N1399" s="6" t="str">
        <f>IF(COUNTIF($A$2:A1399,A1399)&gt;1,"DUP","OK")</f>
        <v>OK</v>
      </c>
      <c r="O1399" s="6" t="str">
        <f t="shared" si="64"/>
        <v>ORD26003588</v>
      </c>
      <c r="P1399" s="6" t="str">
        <f t="shared" si="65"/>
        <v>Sep</v>
      </c>
      <c r="Q1399" s="6"/>
      <c r="R1399" s="9"/>
      <c r="S1399" s="8"/>
      <c r="T1399" s="8"/>
      <c r="U1399" s="8"/>
      <c r="V1399" s="8"/>
      <c r="W1399" s="8"/>
      <c r="X1399" s="6"/>
      <c r="Y1399" s="6"/>
    </row>
    <row r="1400" spans="1:25" x14ac:dyDescent="0.3">
      <c r="A1400" s="6" t="s">
        <v>13936</v>
      </c>
      <c r="B1400" s="6"/>
      <c r="C1400" s="6" t="s">
        <v>7159</v>
      </c>
      <c r="D1400" s="6" t="str">
        <f t="shared" si="63"/>
        <v>ORD26003595</v>
      </c>
      <c r="E1400" s="10">
        <v>46273</v>
      </c>
      <c r="F1400" s="6" t="s">
        <v>12294</v>
      </c>
      <c r="G1400" s="6" t="s">
        <v>18</v>
      </c>
      <c r="H1400" s="8">
        <v>4999</v>
      </c>
      <c r="I1400" s="8">
        <v>15</v>
      </c>
      <c r="J1400" s="8">
        <v>2.7</v>
      </c>
      <c r="K1400" s="8">
        <v>4981.3</v>
      </c>
      <c r="L1400" s="10">
        <v>46275</v>
      </c>
      <c r="M1400" s="6" t="s">
        <v>13795</v>
      </c>
      <c r="N1400" s="6" t="str">
        <f>IF(COUNTIF($A$2:A1400,A1400)&gt;1,"DUP","OK")</f>
        <v>OK</v>
      </c>
      <c r="O1400" s="6" t="str">
        <f t="shared" si="64"/>
        <v>ORD26003595</v>
      </c>
      <c r="P1400" s="6" t="str">
        <f t="shared" si="65"/>
        <v>Sep</v>
      </c>
      <c r="Q1400" s="6"/>
      <c r="R1400" s="9"/>
      <c r="S1400" s="8"/>
      <c r="T1400" s="8"/>
      <c r="U1400" s="8"/>
      <c r="V1400" s="8"/>
      <c r="W1400" s="8"/>
      <c r="X1400" s="6"/>
      <c r="Y1400" s="6"/>
    </row>
    <row r="1401" spans="1:25" x14ac:dyDescent="0.3">
      <c r="A1401" s="6" t="s">
        <v>13937</v>
      </c>
      <c r="B1401" s="6"/>
      <c r="C1401" s="6" t="s">
        <v>7283</v>
      </c>
      <c r="D1401" s="6" t="str">
        <f t="shared" si="63"/>
        <v>ORD26003660</v>
      </c>
      <c r="E1401" s="10">
        <v>46273</v>
      </c>
      <c r="F1401" s="6" t="s">
        <v>12294</v>
      </c>
      <c r="G1401" s="6" t="s">
        <v>43</v>
      </c>
      <c r="H1401" s="8">
        <v>2397</v>
      </c>
      <c r="I1401" s="8">
        <v>28.76</v>
      </c>
      <c r="J1401" s="8">
        <v>5.18</v>
      </c>
      <c r="K1401" s="8">
        <v>2363.06</v>
      </c>
      <c r="L1401" s="10">
        <v>46275</v>
      </c>
      <c r="M1401" s="6" t="s">
        <v>13795</v>
      </c>
      <c r="N1401" s="6" t="str">
        <f>IF(COUNTIF($A$2:A1401,A1401)&gt;1,"DUP","OK")</f>
        <v>OK</v>
      </c>
      <c r="O1401" s="6" t="str">
        <f t="shared" si="64"/>
        <v>ORD26003660</v>
      </c>
      <c r="P1401" s="6" t="str">
        <f t="shared" si="65"/>
        <v>Sep</v>
      </c>
      <c r="Q1401" s="6"/>
      <c r="R1401" s="9"/>
      <c r="S1401" s="8"/>
      <c r="T1401" s="8"/>
      <c r="U1401" s="8"/>
      <c r="V1401" s="8"/>
      <c r="W1401" s="8"/>
      <c r="X1401" s="6"/>
      <c r="Y1401" s="6"/>
    </row>
    <row r="1402" spans="1:25" x14ac:dyDescent="0.3">
      <c r="A1402" s="6" t="s">
        <v>13938</v>
      </c>
      <c r="B1402" s="6"/>
      <c r="C1402" s="6" t="s">
        <v>7303</v>
      </c>
      <c r="D1402" s="6" t="str">
        <f t="shared" si="63"/>
        <v>ORD26003670</v>
      </c>
      <c r="E1402" s="10">
        <v>46273</v>
      </c>
      <c r="F1402" s="6" t="s">
        <v>12294</v>
      </c>
      <c r="G1402" s="6" t="s">
        <v>43</v>
      </c>
      <c r="H1402" s="8">
        <v>11498</v>
      </c>
      <c r="I1402" s="8">
        <v>103.48</v>
      </c>
      <c r="J1402" s="8">
        <v>18.63</v>
      </c>
      <c r="K1402" s="8">
        <v>11375.89</v>
      </c>
      <c r="L1402" s="10">
        <v>46275</v>
      </c>
      <c r="M1402" s="6" t="s">
        <v>13795</v>
      </c>
      <c r="N1402" s="6" t="str">
        <f>IF(COUNTIF($A$2:A1402,A1402)&gt;1,"DUP","OK")</f>
        <v>OK</v>
      </c>
      <c r="O1402" s="6" t="str">
        <f t="shared" si="64"/>
        <v>ORD26003670</v>
      </c>
      <c r="P1402" s="6" t="str">
        <f t="shared" si="65"/>
        <v>Sep</v>
      </c>
      <c r="Q1402" s="6"/>
      <c r="R1402" s="9"/>
      <c r="S1402" s="8"/>
      <c r="T1402" s="8"/>
      <c r="U1402" s="8"/>
      <c r="V1402" s="8"/>
      <c r="W1402" s="8"/>
      <c r="X1402" s="6"/>
      <c r="Y1402" s="6"/>
    </row>
    <row r="1403" spans="1:25" x14ac:dyDescent="0.3">
      <c r="A1403" s="6" t="s">
        <v>13939</v>
      </c>
      <c r="B1403" s="6"/>
      <c r="C1403" s="6" t="s">
        <v>7432</v>
      </c>
      <c r="D1403" s="6" t="str">
        <f t="shared" si="63"/>
        <v>ORD26003736</v>
      </c>
      <c r="E1403" s="10">
        <v>46273</v>
      </c>
      <c r="F1403" s="6" t="s">
        <v>12294</v>
      </c>
      <c r="G1403" s="6" t="s">
        <v>18</v>
      </c>
      <c r="H1403" s="8">
        <v>3499</v>
      </c>
      <c r="I1403" s="8">
        <v>10.5</v>
      </c>
      <c r="J1403" s="8">
        <v>1.89</v>
      </c>
      <c r="K1403" s="8">
        <v>3486.61</v>
      </c>
      <c r="L1403" s="10">
        <v>46275</v>
      </c>
      <c r="M1403" s="6" t="s">
        <v>13795</v>
      </c>
      <c r="N1403" s="6" t="str">
        <f>IF(COUNTIF($A$2:A1403,A1403)&gt;1,"DUP","OK")</f>
        <v>OK</v>
      </c>
      <c r="O1403" s="6" t="str">
        <f t="shared" si="64"/>
        <v>ORD26003736</v>
      </c>
      <c r="P1403" s="6" t="str">
        <f t="shared" si="65"/>
        <v>Sep</v>
      </c>
      <c r="Q1403" s="6"/>
      <c r="R1403" s="9"/>
      <c r="S1403" s="8"/>
      <c r="T1403" s="8"/>
      <c r="U1403" s="8"/>
      <c r="V1403" s="8"/>
      <c r="W1403" s="8"/>
      <c r="X1403" s="6"/>
      <c r="Y1403" s="6"/>
    </row>
    <row r="1404" spans="1:25" x14ac:dyDescent="0.3">
      <c r="A1404" s="6" t="s">
        <v>13940</v>
      </c>
      <c r="B1404" s="6"/>
      <c r="C1404" s="6" t="s">
        <v>7440</v>
      </c>
      <c r="D1404" s="6" t="str">
        <f t="shared" si="63"/>
        <v>ORD26003740</v>
      </c>
      <c r="E1404" s="10">
        <v>46273</v>
      </c>
      <c r="F1404" s="6" t="s">
        <v>12294</v>
      </c>
      <c r="G1404" s="6" t="s">
        <v>18</v>
      </c>
      <c r="H1404" s="8">
        <v>1299</v>
      </c>
      <c r="I1404" s="8">
        <v>0</v>
      </c>
      <c r="J1404" s="8">
        <v>0</v>
      </c>
      <c r="K1404" s="8">
        <v>1299</v>
      </c>
      <c r="L1404" s="10">
        <v>46275</v>
      </c>
      <c r="M1404" s="6" t="s">
        <v>13795</v>
      </c>
      <c r="N1404" s="6" t="str">
        <f>IF(COUNTIF($A$2:A1404,A1404)&gt;1,"DUP","OK")</f>
        <v>OK</v>
      </c>
      <c r="O1404" s="6" t="str">
        <f t="shared" si="64"/>
        <v>ORD26003740</v>
      </c>
      <c r="P1404" s="6" t="str">
        <f t="shared" si="65"/>
        <v>Sep</v>
      </c>
      <c r="Q1404" s="6"/>
      <c r="R1404" s="9"/>
      <c r="S1404" s="8"/>
      <c r="T1404" s="8"/>
      <c r="U1404" s="8"/>
      <c r="V1404" s="8"/>
      <c r="W1404" s="8"/>
      <c r="X1404" s="6"/>
      <c r="Y1404" s="6"/>
    </row>
    <row r="1405" spans="1:25" x14ac:dyDescent="0.3">
      <c r="A1405" s="6" t="s">
        <v>13941</v>
      </c>
      <c r="B1405" s="6"/>
      <c r="C1405" s="6" t="s">
        <v>7470</v>
      </c>
      <c r="D1405" s="6" t="str">
        <f t="shared" si="63"/>
        <v>ORD26003755</v>
      </c>
      <c r="E1405" s="10">
        <v>46273</v>
      </c>
      <c r="F1405" s="6" t="s">
        <v>12294</v>
      </c>
      <c r="G1405" s="6" t="s">
        <v>18</v>
      </c>
      <c r="H1405" s="8">
        <v>5348</v>
      </c>
      <c r="I1405" s="8">
        <v>16.04</v>
      </c>
      <c r="J1405" s="8">
        <v>2.89</v>
      </c>
      <c r="K1405" s="8">
        <v>5329.07</v>
      </c>
      <c r="L1405" s="10">
        <v>46275</v>
      </c>
      <c r="M1405" s="6" t="s">
        <v>13795</v>
      </c>
      <c r="N1405" s="6" t="str">
        <f>IF(COUNTIF($A$2:A1405,A1405)&gt;1,"DUP","OK")</f>
        <v>OK</v>
      </c>
      <c r="O1405" s="6" t="str">
        <f t="shared" si="64"/>
        <v>ORD26003755</v>
      </c>
      <c r="P1405" s="6" t="str">
        <f t="shared" si="65"/>
        <v>Sep</v>
      </c>
      <c r="Q1405" s="6"/>
      <c r="R1405" s="9"/>
      <c r="S1405" s="8"/>
      <c r="T1405" s="8"/>
      <c r="U1405" s="8"/>
      <c r="V1405" s="8"/>
      <c r="W1405" s="8"/>
      <c r="X1405" s="6"/>
      <c r="Y1405" s="6"/>
    </row>
    <row r="1406" spans="1:25" x14ac:dyDescent="0.3">
      <c r="A1406" s="6" t="s">
        <v>13942</v>
      </c>
      <c r="B1406" s="6"/>
      <c r="C1406" s="6" t="s">
        <v>13943</v>
      </c>
      <c r="D1406" s="6" t="str">
        <f t="shared" si="63"/>
        <v>ORD26003784</v>
      </c>
      <c r="E1406" s="10">
        <v>46273</v>
      </c>
      <c r="F1406" s="6" t="s">
        <v>12294</v>
      </c>
      <c r="G1406" s="6" t="s">
        <v>27</v>
      </c>
      <c r="H1406" s="8">
        <v>2999</v>
      </c>
      <c r="I1406" s="8">
        <v>47.98</v>
      </c>
      <c r="J1406" s="8">
        <v>8.64</v>
      </c>
      <c r="K1406" s="8">
        <v>2942.38</v>
      </c>
      <c r="L1406" s="10">
        <v>46275</v>
      </c>
      <c r="M1406" s="6" t="s">
        <v>13795</v>
      </c>
      <c r="N1406" s="6" t="str">
        <f>IF(COUNTIF($A$2:A1406,A1406)&gt;1,"DUP","OK")</f>
        <v>OK</v>
      </c>
      <c r="O1406" s="6" t="str">
        <f t="shared" si="64"/>
        <v>ORD26003784</v>
      </c>
      <c r="P1406" s="6" t="str">
        <f t="shared" si="65"/>
        <v>Sep</v>
      </c>
      <c r="Q1406" s="6"/>
      <c r="R1406" s="9"/>
      <c r="S1406" s="8"/>
      <c r="T1406" s="8"/>
      <c r="U1406" s="8"/>
      <c r="V1406" s="8"/>
      <c r="W1406" s="8"/>
      <c r="X1406" s="6"/>
      <c r="Y1406" s="6"/>
    </row>
    <row r="1407" spans="1:25" x14ac:dyDescent="0.3">
      <c r="A1407" s="6" t="s">
        <v>13944</v>
      </c>
      <c r="B1407" s="6"/>
      <c r="C1407" s="6" t="s">
        <v>7586</v>
      </c>
      <c r="D1407" s="6" t="str">
        <f t="shared" si="63"/>
        <v>ORD26003813</v>
      </c>
      <c r="E1407" s="10">
        <v>46273</v>
      </c>
      <c r="F1407" s="6" t="s">
        <v>12294</v>
      </c>
      <c r="G1407" s="6" t="s">
        <v>54</v>
      </c>
      <c r="H1407" s="8">
        <v>7999</v>
      </c>
      <c r="I1407" s="8">
        <v>135.97999999999999</v>
      </c>
      <c r="J1407" s="8">
        <v>24.48</v>
      </c>
      <c r="K1407" s="8">
        <v>7838.54</v>
      </c>
      <c r="L1407" s="10">
        <v>46275</v>
      </c>
      <c r="M1407" s="6" t="s">
        <v>13795</v>
      </c>
      <c r="N1407" s="6" t="str">
        <f>IF(COUNTIF($A$2:A1407,A1407)&gt;1,"DUP","OK")</f>
        <v>OK</v>
      </c>
      <c r="O1407" s="6" t="str">
        <f t="shared" si="64"/>
        <v>ORD26003813</v>
      </c>
      <c r="P1407" s="6" t="str">
        <f t="shared" si="65"/>
        <v>Sep</v>
      </c>
      <c r="Q1407" s="6"/>
      <c r="R1407" s="9"/>
      <c r="S1407" s="8"/>
      <c r="T1407" s="8"/>
      <c r="U1407" s="8"/>
      <c r="V1407" s="8"/>
      <c r="W1407" s="8"/>
      <c r="X1407" s="6"/>
      <c r="Y1407" s="6"/>
    </row>
    <row r="1408" spans="1:25" x14ac:dyDescent="0.3">
      <c r="A1408" s="6" t="s">
        <v>13945</v>
      </c>
      <c r="B1408" s="6"/>
      <c r="C1408" s="6" t="s">
        <v>7616</v>
      </c>
      <c r="D1408" s="6" t="str">
        <f t="shared" si="63"/>
        <v>ORD26003828</v>
      </c>
      <c r="E1408" s="10">
        <v>46273</v>
      </c>
      <c r="F1408" s="6" t="s">
        <v>12294</v>
      </c>
      <c r="G1408" s="6" t="s">
        <v>27</v>
      </c>
      <c r="H1408" s="8">
        <v>2999</v>
      </c>
      <c r="I1408" s="8">
        <v>47.98</v>
      </c>
      <c r="J1408" s="8">
        <v>8.64</v>
      </c>
      <c r="K1408" s="8">
        <v>2942.38</v>
      </c>
      <c r="L1408" s="10">
        <v>46275</v>
      </c>
      <c r="M1408" s="6" t="s">
        <v>13795</v>
      </c>
      <c r="N1408" s="6" t="str">
        <f>IF(COUNTIF($A$2:A1408,A1408)&gt;1,"DUP","OK")</f>
        <v>OK</v>
      </c>
      <c r="O1408" s="6" t="str">
        <f t="shared" si="64"/>
        <v>ORD26003828</v>
      </c>
      <c r="P1408" s="6" t="str">
        <f t="shared" si="65"/>
        <v>Sep</v>
      </c>
      <c r="Q1408" s="6"/>
      <c r="R1408" s="9"/>
      <c r="S1408" s="8"/>
      <c r="T1408" s="8"/>
      <c r="U1408" s="8"/>
      <c r="V1408" s="8"/>
      <c r="W1408" s="8"/>
      <c r="X1408" s="6"/>
      <c r="Y1408" s="6"/>
    </row>
    <row r="1409" spans="1:25" x14ac:dyDescent="0.3">
      <c r="A1409" s="6" t="s">
        <v>13946</v>
      </c>
      <c r="B1409" s="6"/>
      <c r="C1409" s="6" t="s">
        <v>7697</v>
      </c>
      <c r="D1409" s="6" t="str">
        <f t="shared" si="63"/>
        <v>ORD26003869</v>
      </c>
      <c r="E1409" s="10">
        <v>46273</v>
      </c>
      <c r="F1409" s="6" t="s">
        <v>12294</v>
      </c>
      <c r="G1409" s="6" t="s">
        <v>18</v>
      </c>
      <c r="H1409" s="8">
        <v>2597</v>
      </c>
      <c r="I1409" s="8">
        <v>7.79</v>
      </c>
      <c r="J1409" s="8">
        <v>1.4</v>
      </c>
      <c r="K1409" s="8">
        <v>2587.81</v>
      </c>
      <c r="L1409" s="10">
        <v>46275</v>
      </c>
      <c r="M1409" s="6" t="s">
        <v>13795</v>
      </c>
      <c r="N1409" s="6" t="str">
        <f>IF(COUNTIF($A$2:A1409,A1409)&gt;1,"DUP","OK")</f>
        <v>OK</v>
      </c>
      <c r="O1409" s="6" t="str">
        <f t="shared" si="64"/>
        <v>ORD26003869</v>
      </c>
      <c r="P1409" s="6" t="str">
        <f t="shared" si="65"/>
        <v>Sep</v>
      </c>
      <c r="Q1409" s="6"/>
      <c r="R1409" s="9"/>
      <c r="S1409" s="8"/>
      <c r="T1409" s="8"/>
      <c r="U1409" s="8"/>
      <c r="V1409" s="8"/>
      <c r="W1409" s="8"/>
      <c r="X1409" s="6"/>
      <c r="Y1409" s="6"/>
    </row>
    <row r="1410" spans="1:25" x14ac:dyDescent="0.3">
      <c r="A1410" s="6" t="s">
        <v>13947</v>
      </c>
      <c r="B1410" s="6"/>
      <c r="C1410" s="6" t="s">
        <v>7838</v>
      </c>
      <c r="D1410" s="6" t="str">
        <f t="shared" ref="D1410:D1473" si="66">UPPER(SUBSTITUTE(TRIM(C1410),"-",""))</f>
        <v>ORD26003941</v>
      </c>
      <c r="E1410" s="10">
        <v>46273</v>
      </c>
      <c r="F1410" s="6" t="s">
        <v>12294</v>
      </c>
      <c r="G1410" s="6" t="s">
        <v>18</v>
      </c>
      <c r="H1410" s="8">
        <v>4297</v>
      </c>
      <c r="I1410" s="8">
        <v>12.89</v>
      </c>
      <c r="J1410" s="8">
        <v>2.3199999999999998</v>
      </c>
      <c r="K1410" s="8">
        <v>4281.79</v>
      </c>
      <c r="L1410" s="10">
        <v>46275</v>
      </c>
      <c r="M1410" s="6" t="s">
        <v>13795</v>
      </c>
      <c r="N1410" s="6" t="str">
        <f>IF(COUNTIF($A$2:A1410,A1410)&gt;1,"DUP","OK")</f>
        <v>OK</v>
      </c>
      <c r="O1410" s="6" t="str">
        <f t="shared" ref="O1410:O1473" si="67">IF(F1410="REFUND",INDEX($D$2:$D$5743,MATCH(B1410,$A$2:$A$5743,0)),D1410)</f>
        <v>ORD26003941</v>
      </c>
      <c r="P1410" s="6" t="str">
        <f t="shared" ref="P1410:P1473" si="68">IF(L1410&gt;DATE(2026,9,30),"Oct-Due","Sep")</f>
        <v>Sep</v>
      </c>
      <c r="Q1410" s="6"/>
      <c r="R1410" s="9"/>
      <c r="S1410" s="8"/>
      <c r="T1410" s="8"/>
      <c r="U1410" s="8"/>
      <c r="V1410" s="8"/>
      <c r="W1410" s="8"/>
      <c r="X1410" s="6"/>
      <c r="Y1410" s="6"/>
    </row>
    <row r="1411" spans="1:25" x14ac:dyDescent="0.3">
      <c r="A1411" s="6" t="s">
        <v>13948</v>
      </c>
      <c r="B1411" s="6"/>
      <c r="C1411" s="6" t="s">
        <v>7846</v>
      </c>
      <c r="D1411" s="6" t="str">
        <f t="shared" si="66"/>
        <v>ORD26003945</v>
      </c>
      <c r="E1411" s="10">
        <v>46273</v>
      </c>
      <c r="F1411" s="6" t="s">
        <v>12294</v>
      </c>
      <c r="G1411" s="6" t="s">
        <v>18</v>
      </c>
      <c r="H1411" s="8">
        <v>6498</v>
      </c>
      <c r="I1411" s="8">
        <v>19.489999999999998</v>
      </c>
      <c r="J1411" s="8">
        <v>3.51</v>
      </c>
      <c r="K1411" s="8">
        <v>6475</v>
      </c>
      <c r="L1411" s="10">
        <v>46275</v>
      </c>
      <c r="M1411" s="6" t="s">
        <v>13795</v>
      </c>
      <c r="N1411" s="6" t="str">
        <f>IF(COUNTIF($A$2:A1411,A1411)&gt;1,"DUP","OK")</f>
        <v>OK</v>
      </c>
      <c r="O1411" s="6" t="str">
        <f t="shared" si="67"/>
        <v>ORD26003945</v>
      </c>
      <c r="P1411" s="6" t="str">
        <f t="shared" si="68"/>
        <v>Sep</v>
      </c>
      <c r="Q1411" s="6"/>
      <c r="R1411" s="9"/>
      <c r="S1411" s="8"/>
      <c r="T1411" s="8"/>
      <c r="U1411" s="8"/>
      <c r="V1411" s="8"/>
      <c r="W1411" s="8"/>
      <c r="X1411" s="6"/>
      <c r="Y1411" s="6"/>
    </row>
    <row r="1412" spans="1:25" x14ac:dyDescent="0.3">
      <c r="A1412" s="6" t="s">
        <v>13949</v>
      </c>
      <c r="B1412" s="6"/>
      <c r="C1412" s="6" t="s">
        <v>13950</v>
      </c>
      <c r="D1412" s="6" t="str">
        <f t="shared" si="66"/>
        <v>ORD26003962</v>
      </c>
      <c r="E1412" s="10">
        <v>46273</v>
      </c>
      <c r="F1412" s="6" t="s">
        <v>12294</v>
      </c>
      <c r="G1412" s="6" t="s">
        <v>18</v>
      </c>
      <c r="H1412" s="8">
        <v>1499</v>
      </c>
      <c r="I1412" s="8">
        <v>0</v>
      </c>
      <c r="J1412" s="8">
        <v>0</v>
      </c>
      <c r="K1412" s="8">
        <v>1499</v>
      </c>
      <c r="L1412" s="10">
        <v>46275</v>
      </c>
      <c r="M1412" s="6" t="s">
        <v>13795</v>
      </c>
      <c r="N1412" s="6" t="str">
        <f>IF(COUNTIF($A$2:A1412,A1412)&gt;1,"DUP","OK")</f>
        <v>OK</v>
      </c>
      <c r="O1412" s="6" t="str">
        <f t="shared" si="67"/>
        <v>ORD26003962</v>
      </c>
      <c r="P1412" s="6" t="str">
        <f t="shared" si="68"/>
        <v>Sep</v>
      </c>
      <c r="Q1412" s="6"/>
      <c r="R1412" s="9"/>
      <c r="S1412" s="8"/>
      <c r="T1412" s="8"/>
      <c r="U1412" s="8"/>
      <c r="V1412" s="8"/>
      <c r="W1412" s="8"/>
      <c r="X1412" s="6"/>
      <c r="Y1412" s="6"/>
    </row>
    <row r="1413" spans="1:25" x14ac:dyDescent="0.3">
      <c r="A1413" s="6" t="s">
        <v>13951</v>
      </c>
      <c r="B1413" s="6"/>
      <c r="C1413" s="6" t="s">
        <v>7879</v>
      </c>
      <c r="D1413" s="6" t="str">
        <f t="shared" si="66"/>
        <v>ORD26003962</v>
      </c>
      <c r="E1413" s="10">
        <v>46273</v>
      </c>
      <c r="F1413" s="6" t="s">
        <v>12294</v>
      </c>
      <c r="G1413" s="6" t="s">
        <v>18</v>
      </c>
      <c r="H1413" s="8">
        <v>1499</v>
      </c>
      <c r="I1413" s="8">
        <v>0</v>
      </c>
      <c r="J1413" s="8">
        <v>0</v>
      </c>
      <c r="K1413" s="8">
        <v>1499</v>
      </c>
      <c r="L1413" s="10">
        <v>46275</v>
      </c>
      <c r="M1413" s="6" t="s">
        <v>13795</v>
      </c>
      <c r="N1413" s="6" t="str">
        <f>IF(COUNTIF($A$2:A1413,A1413)&gt;1,"DUP","OK")</f>
        <v>OK</v>
      </c>
      <c r="O1413" s="6" t="str">
        <f t="shared" si="67"/>
        <v>ORD26003962</v>
      </c>
      <c r="P1413" s="6" t="str">
        <f t="shared" si="68"/>
        <v>Sep</v>
      </c>
      <c r="Q1413" s="6"/>
      <c r="R1413" s="9"/>
      <c r="S1413" s="8"/>
      <c r="T1413" s="8"/>
      <c r="U1413" s="8"/>
      <c r="V1413" s="8"/>
      <c r="W1413" s="8"/>
      <c r="X1413" s="6"/>
      <c r="Y1413" s="6"/>
    </row>
    <row r="1414" spans="1:25" x14ac:dyDescent="0.3">
      <c r="A1414" s="6" t="s">
        <v>13952</v>
      </c>
      <c r="B1414" s="6"/>
      <c r="C1414" s="6" t="s">
        <v>7907</v>
      </c>
      <c r="D1414" s="6" t="str">
        <f t="shared" si="66"/>
        <v>ORD26003976</v>
      </c>
      <c r="E1414" s="10">
        <v>46273</v>
      </c>
      <c r="F1414" s="6" t="s">
        <v>12294</v>
      </c>
      <c r="G1414" s="6" t="s">
        <v>18</v>
      </c>
      <c r="H1414" s="8">
        <v>799</v>
      </c>
      <c r="I1414" s="8">
        <v>0</v>
      </c>
      <c r="J1414" s="8">
        <v>0</v>
      </c>
      <c r="K1414" s="8">
        <v>799</v>
      </c>
      <c r="L1414" s="10">
        <v>46275</v>
      </c>
      <c r="M1414" s="6" t="s">
        <v>13795</v>
      </c>
      <c r="N1414" s="6" t="str">
        <f>IF(COUNTIF($A$2:A1414,A1414)&gt;1,"DUP","OK")</f>
        <v>OK</v>
      </c>
      <c r="O1414" s="6" t="str">
        <f t="shared" si="67"/>
        <v>ORD26003976</v>
      </c>
      <c r="P1414" s="6" t="str">
        <f t="shared" si="68"/>
        <v>Sep</v>
      </c>
      <c r="Q1414" s="6"/>
      <c r="R1414" s="9"/>
      <c r="S1414" s="8"/>
      <c r="T1414" s="8"/>
      <c r="U1414" s="8"/>
      <c r="V1414" s="8"/>
      <c r="W1414" s="8"/>
      <c r="X1414" s="6"/>
      <c r="Y1414" s="6"/>
    </row>
    <row r="1415" spans="1:25" x14ac:dyDescent="0.3">
      <c r="A1415" s="6" t="s">
        <v>13953</v>
      </c>
      <c r="B1415" s="6"/>
      <c r="C1415" s="6" t="s">
        <v>7933</v>
      </c>
      <c r="D1415" s="6" t="str">
        <f t="shared" si="66"/>
        <v>ORD26003989</v>
      </c>
      <c r="E1415" s="10">
        <v>46273</v>
      </c>
      <c r="F1415" s="6" t="s">
        <v>12294</v>
      </c>
      <c r="G1415" s="6" t="s">
        <v>27</v>
      </c>
      <c r="H1415" s="8">
        <v>4999</v>
      </c>
      <c r="I1415" s="8">
        <v>79.98</v>
      </c>
      <c r="J1415" s="8">
        <v>14.4</v>
      </c>
      <c r="K1415" s="8">
        <v>4904.62</v>
      </c>
      <c r="L1415" s="10">
        <v>46275</v>
      </c>
      <c r="M1415" s="6" t="s">
        <v>13795</v>
      </c>
      <c r="N1415" s="6" t="str">
        <f>IF(COUNTIF($A$2:A1415,A1415)&gt;1,"DUP","OK")</f>
        <v>OK</v>
      </c>
      <c r="O1415" s="6" t="str">
        <f t="shared" si="67"/>
        <v>ORD26003989</v>
      </c>
      <c r="P1415" s="6" t="str">
        <f t="shared" si="68"/>
        <v>Sep</v>
      </c>
      <c r="Q1415" s="6"/>
      <c r="R1415" s="9"/>
      <c r="S1415" s="8"/>
      <c r="T1415" s="8"/>
      <c r="U1415" s="8"/>
      <c r="V1415" s="8"/>
      <c r="W1415" s="8"/>
      <c r="X1415" s="6"/>
      <c r="Y1415" s="6"/>
    </row>
    <row r="1416" spans="1:25" x14ac:dyDescent="0.3">
      <c r="A1416" s="6" t="s">
        <v>13954</v>
      </c>
      <c r="B1416" s="6"/>
      <c r="C1416" s="6" t="s">
        <v>8022</v>
      </c>
      <c r="D1416" s="6" t="str">
        <f t="shared" si="66"/>
        <v>ORD26004035</v>
      </c>
      <c r="E1416" s="10">
        <v>46273</v>
      </c>
      <c r="F1416" s="6" t="s">
        <v>12294</v>
      </c>
      <c r="G1416" s="6" t="s">
        <v>54</v>
      </c>
      <c r="H1416" s="8">
        <v>5798</v>
      </c>
      <c r="I1416" s="8">
        <v>98.57</v>
      </c>
      <c r="J1416" s="8">
        <v>17.739999999999998</v>
      </c>
      <c r="K1416" s="8">
        <v>5681.69</v>
      </c>
      <c r="L1416" s="10">
        <v>46275</v>
      </c>
      <c r="M1416" s="6" t="s">
        <v>13795</v>
      </c>
      <c r="N1416" s="6" t="str">
        <f>IF(COUNTIF($A$2:A1416,A1416)&gt;1,"DUP","OK")</f>
        <v>OK</v>
      </c>
      <c r="O1416" s="6" t="str">
        <f t="shared" si="67"/>
        <v>ORD26004035</v>
      </c>
      <c r="P1416" s="6" t="str">
        <f t="shared" si="68"/>
        <v>Sep</v>
      </c>
      <c r="Q1416" s="6"/>
      <c r="R1416" s="9"/>
      <c r="S1416" s="8"/>
      <c r="T1416" s="8"/>
      <c r="U1416" s="8"/>
      <c r="V1416" s="8"/>
      <c r="W1416" s="8"/>
      <c r="X1416" s="6"/>
      <c r="Y1416" s="6"/>
    </row>
    <row r="1417" spans="1:25" x14ac:dyDescent="0.3">
      <c r="A1417" s="6" t="s">
        <v>13955</v>
      </c>
      <c r="B1417" s="6"/>
      <c r="C1417" s="6" t="s">
        <v>8066</v>
      </c>
      <c r="D1417" s="6" t="str">
        <f t="shared" si="66"/>
        <v>ORD26004058</v>
      </c>
      <c r="E1417" s="10">
        <v>46273</v>
      </c>
      <c r="F1417" s="6" t="s">
        <v>12294</v>
      </c>
      <c r="G1417" s="6" t="s">
        <v>18</v>
      </c>
      <c r="H1417" s="8">
        <v>3998</v>
      </c>
      <c r="I1417" s="8">
        <v>11.99</v>
      </c>
      <c r="J1417" s="8">
        <v>2.16</v>
      </c>
      <c r="K1417" s="8">
        <v>3983.85</v>
      </c>
      <c r="L1417" s="10">
        <v>46275</v>
      </c>
      <c r="M1417" s="6" t="s">
        <v>13795</v>
      </c>
      <c r="N1417" s="6" t="str">
        <f>IF(COUNTIF($A$2:A1417,A1417)&gt;1,"DUP","OK")</f>
        <v>OK</v>
      </c>
      <c r="O1417" s="6" t="str">
        <f t="shared" si="67"/>
        <v>ORD26004058</v>
      </c>
      <c r="P1417" s="6" t="str">
        <f t="shared" si="68"/>
        <v>Sep</v>
      </c>
      <c r="Q1417" s="6"/>
      <c r="R1417" s="9"/>
      <c r="S1417" s="8"/>
      <c r="T1417" s="8"/>
      <c r="U1417" s="8"/>
      <c r="V1417" s="8"/>
      <c r="W1417" s="8"/>
      <c r="X1417" s="6"/>
      <c r="Y1417" s="6"/>
    </row>
    <row r="1418" spans="1:25" x14ac:dyDescent="0.3">
      <c r="A1418" s="6" t="s">
        <v>13956</v>
      </c>
      <c r="B1418" s="6"/>
      <c r="C1418" s="6" t="s">
        <v>8074</v>
      </c>
      <c r="D1418" s="6" t="str">
        <f t="shared" si="66"/>
        <v>ORD26004062</v>
      </c>
      <c r="E1418" s="10">
        <v>46273</v>
      </c>
      <c r="F1418" s="6" t="s">
        <v>12294</v>
      </c>
      <c r="G1418" s="6" t="s">
        <v>18</v>
      </c>
      <c r="H1418" s="8">
        <v>799</v>
      </c>
      <c r="I1418" s="8">
        <v>0</v>
      </c>
      <c r="J1418" s="8">
        <v>0</v>
      </c>
      <c r="K1418" s="8">
        <v>799</v>
      </c>
      <c r="L1418" s="10">
        <v>46275</v>
      </c>
      <c r="M1418" s="6" t="s">
        <v>13795</v>
      </c>
      <c r="N1418" s="6" t="str">
        <f>IF(COUNTIF($A$2:A1418,A1418)&gt;1,"DUP","OK")</f>
        <v>OK</v>
      </c>
      <c r="O1418" s="6" t="str">
        <f t="shared" si="67"/>
        <v>ORD26004062</v>
      </c>
      <c r="P1418" s="6" t="str">
        <f t="shared" si="68"/>
        <v>Sep</v>
      </c>
      <c r="Q1418" s="6"/>
      <c r="R1418" s="9"/>
      <c r="S1418" s="8"/>
      <c r="T1418" s="8"/>
      <c r="U1418" s="8"/>
      <c r="V1418" s="8"/>
      <c r="W1418" s="8"/>
      <c r="X1418" s="6"/>
      <c r="Y1418" s="6"/>
    </row>
    <row r="1419" spans="1:25" x14ac:dyDescent="0.3">
      <c r="A1419" s="6" t="s">
        <v>13957</v>
      </c>
      <c r="B1419" s="6"/>
      <c r="C1419" s="6" t="s">
        <v>8200</v>
      </c>
      <c r="D1419" s="6" t="str">
        <f t="shared" si="66"/>
        <v>ORD26004127</v>
      </c>
      <c r="E1419" s="10">
        <v>46273</v>
      </c>
      <c r="F1419" s="6" t="s">
        <v>12294</v>
      </c>
      <c r="G1419" s="6" t="s">
        <v>27</v>
      </c>
      <c r="H1419" s="8">
        <v>599</v>
      </c>
      <c r="I1419" s="8">
        <v>10.78</v>
      </c>
      <c r="J1419" s="8">
        <v>1.94</v>
      </c>
      <c r="K1419" s="8">
        <v>586.28</v>
      </c>
      <c r="L1419" s="10">
        <v>46275</v>
      </c>
      <c r="M1419" s="6" t="s">
        <v>13795</v>
      </c>
      <c r="N1419" s="6" t="str">
        <f>IF(COUNTIF($A$2:A1419,A1419)&gt;1,"DUP","OK")</f>
        <v>OK</v>
      </c>
      <c r="O1419" s="6" t="str">
        <f t="shared" si="67"/>
        <v>ORD26004127</v>
      </c>
      <c r="P1419" s="6" t="str">
        <f t="shared" si="68"/>
        <v>Sep</v>
      </c>
      <c r="Q1419" s="6"/>
      <c r="R1419" s="9"/>
      <c r="S1419" s="8"/>
      <c r="T1419" s="8"/>
      <c r="U1419" s="8"/>
      <c r="V1419" s="8"/>
      <c r="W1419" s="8"/>
      <c r="X1419" s="6"/>
      <c r="Y1419" s="6"/>
    </row>
    <row r="1420" spans="1:25" x14ac:dyDescent="0.3">
      <c r="A1420" s="6" t="s">
        <v>13958</v>
      </c>
      <c r="B1420" s="6"/>
      <c r="C1420" s="6" t="s">
        <v>13959</v>
      </c>
      <c r="D1420" s="6" t="str">
        <f t="shared" si="66"/>
        <v>ORD26004129</v>
      </c>
      <c r="E1420" s="10">
        <v>46273</v>
      </c>
      <c r="F1420" s="6" t="s">
        <v>12294</v>
      </c>
      <c r="G1420" s="6" t="s">
        <v>27</v>
      </c>
      <c r="H1420" s="8">
        <v>2499</v>
      </c>
      <c r="I1420" s="8">
        <v>39.979999999999997</v>
      </c>
      <c r="J1420" s="8">
        <v>7.2</v>
      </c>
      <c r="K1420" s="8">
        <v>2451.8200000000002</v>
      </c>
      <c r="L1420" s="10">
        <v>46275</v>
      </c>
      <c r="M1420" s="6" t="s">
        <v>13795</v>
      </c>
      <c r="N1420" s="6" t="str">
        <f>IF(COUNTIF($A$2:A1420,A1420)&gt;1,"DUP","OK")</f>
        <v>OK</v>
      </c>
      <c r="O1420" s="6" t="str">
        <f t="shared" si="67"/>
        <v>ORD26004129</v>
      </c>
      <c r="P1420" s="6" t="str">
        <f t="shared" si="68"/>
        <v>Sep</v>
      </c>
      <c r="Q1420" s="6"/>
      <c r="R1420" s="9"/>
      <c r="S1420" s="8"/>
      <c r="T1420" s="8"/>
      <c r="U1420" s="8"/>
      <c r="V1420" s="8"/>
      <c r="W1420" s="8"/>
      <c r="X1420" s="6"/>
      <c r="Y1420" s="6"/>
    </row>
    <row r="1421" spans="1:25" x14ac:dyDescent="0.3">
      <c r="A1421" s="6" t="s">
        <v>13960</v>
      </c>
      <c r="B1421" s="6"/>
      <c r="C1421" s="6" t="s">
        <v>8263</v>
      </c>
      <c r="D1421" s="6" t="str">
        <f t="shared" si="66"/>
        <v>ORD26004160</v>
      </c>
      <c r="E1421" s="10">
        <v>46273</v>
      </c>
      <c r="F1421" s="6" t="s">
        <v>12294</v>
      </c>
      <c r="G1421" s="6" t="s">
        <v>18</v>
      </c>
      <c r="H1421" s="8">
        <v>6097</v>
      </c>
      <c r="I1421" s="8">
        <v>18.29</v>
      </c>
      <c r="J1421" s="8">
        <v>3.29</v>
      </c>
      <c r="K1421" s="8">
        <v>6075.42</v>
      </c>
      <c r="L1421" s="10">
        <v>46275</v>
      </c>
      <c r="M1421" s="6" t="s">
        <v>13795</v>
      </c>
      <c r="N1421" s="6" t="str">
        <f>IF(COUNTIF($A$2:A1421,A1421)&gt;1,"DUP","OK")</f>
        <v>OK</v>
      </c>
      <c r="O1421" s="6" t="str">
        <f t="shared" si="67"/>
        <v>ORD26004160</v>
      </c>
      <c r="P1421" s="6" t="str">
        <f t="shared" si="68"/>
        <v>Sep</v>
      </c>
      <c r="Q1421" s="6"/>
      <c r="R1421" s="9"/>
      <c r="S1421" s="8"/>
      <c r="T1421" s="8"/>
      <c r="U1421" s="8"/>
      <c r="V1421" s="8"/>
      <c r="W1421" s="8"/>
      <c r="X1421" s="6"/>
      <c r="Y1421" s="6"/>
    </row>
    <row r="1422" spans="1:25" x14ac:dyDescent="0.3">
      <c r="A1422" s="6" t="s">
        <v>13961</v>
      </c>
      <c r="B1422" s="6"/>
      <c r="C1422" s="6" t="s">
        <v>8351</v>
      </c>
      <c r="D1422" s="6" t="str">
        <f t="shared" si="66"/>
        <v>ORD26004205</v>
      </c>
      <c r="E1422" s="10">
        <v>46273</v>
      </c>
      <c r="F1422" s="6" t="s">
        <v>12294</v>
      </c>
      <c r="G1422" s="6" t="s">
        <v>18</v>
      </c>
      <c r="H1422" s="8">
        <v>2999</v>
      </c>
      <c r="I1422" s="8">
        <v>9</v>
      </c>
      <c r="J1422" s="8">
        <v>1.62</v>
      </c>
      <c r="K1422" s="8">
        <v>2988.38</v>
      </c>
      <c r="L1422" s="10">
        <v>46275</v>
      </c>
      <c r="M1422" s="6" t="s">
        <v>13795</v>
      </c>
      <c r="N1422" s="6" t="str">
        <f>IF(COUNTIF($A$2:A1422,A1422)&gt;1,"DUP","OK")</f>
        <v>OK</v>
      </c>
      <c r="O1422" s="6" t="str">
        <f t="shared" si="67"/>
        <v>ORD26004205</v>
      </c>
      <c r="P1422" s="6" t="str">
        <f t="shared" si="68"/>
        <v>Sep</v>
      </c>
      <c r="Q1422" s="6"/>
      <c r="R1422" s="9"/>
      <c r="S1422" s="8"/>
      <c r="T1422" s="8"/>
      <c r="U1422" s="8"/>
      <c r="V1422" s="8"/>
      <c r="W1422" s="8"/>
      <c r="X1422" s="6"/>
      <c r="Y1422" s="6"/>
    </row>
    <row r="1423" spans="1:25" x14ac:dyDescent="0.3">
      <c r="A1423" s="6" t="s">
        <v>13962</v>
      </c>
      <c r="B1423" s="6"/>
      <c r="C1423" s="6" t="s">
        <v>8489</v>
      </c>
      <c r="D1423" s="6" t="str">
        <f t="shared" si="66"/>
        <v>ORD26004276</v>
      </c>
      <c r="E1423" s="10">
        <v>46273</v>
      </c>
      <c r="F1423" s="6" t="s">
        <v>12294</v>
      </c>
      <c r="G1423" s="6" t="s">
        <v>27</v>
      </c>
      <c r="H1423" s="8">
        <v>8298</v>
      </c>
      <c r="I1423" s="8">
        <v>132.77000000000001</v>
      </c>
      <c r="J1423" s="8">
        <v>23.9</v>
      </c>
      <c r="K1423" s="8">
        <v>8141.33</v>
      </c>
      <c r="L1423" s="10">
        <v>46275</v>
      </c>
      <c r="M1423" s="6" t="s">
        <v>13795</v>
      </c>
      <c r="N1423" s="6" t="str">
        <f>IF(COUNTIF($A$2:A1423,A1423)&gt;1,"DUP","OK")</f>
        <v>OK</v>
      </c>
      <c r="O1423" s="6" t="str">
        <f t="shared" si="67"/>
        <v>ORD26004276</v>
      </c>
      <c r="P1423" s="6" t="str">
        <f t="shared" si="68"/>
        <v>Sep</v>
      </c>
      <c r="Q1423" s="6"/>
      <c r="R1423" s="9"/>
      <c r="S1423" s="8"/>
      <c r="T1423" s="8"/>
      <c r="U1423" s="8"/>
      <c r="V1423" s="8"/>
      <c r="W1423" s="8"/>
      <c r="X1423" s="6"/>
      <c r="Y1423" s="6"/>
    </row>
    <row r="1424" spans="1:25" x14ac:dyDescent="0.3">
      <c r="A1424" s="6" t="s">
        <v>13963</v>
      </c>
      <c r="B1424" s="6"/>
      <c r="C1424" s="6" t="s">
        <v>8509</v>
      </c>
      <c r="D1424" s="6" t="str">
        <f t="shared" si="66"/>
        <v>ORD26004286</v>
      </c>
      <c r="E1424" s="10">
        <v>46273</v>
      </c>
      <c r="F1424" s="6" t="s">
        <v>12294</v>
      </c>
      <c r="G1424" s="6" t="s">
        <v>18</v>
      </c>
      <c r="H1424" s="8">
        <v>4998</v>
      </c>
      <c r="I1424" s="8">
        <v>14.99</v>
      </c>
      <c r="J1424" s="8">
        <v>2.7</v>
      </c>
      <c r="K1424" s="8">
        <v>4980.3100000000004</v>
      </c>
      <c r="L1424" s="10">
        <v>46275</v>
      </c>
      <c r="M1424" s="6" t="s">
        <v>13795</v>
      </c>
      <c r="N1424" s="6" t="str">
        <f>IF(COUNTIF($A$2:A1424,A1424)&gt;1,"DUP","OK")</f>
        <v>OK</v>
      </c>
      <c r="O1424" s="6" t="str">
        <f t="shared" si="67"/>
        <v>ORD26004286</v>
      </c>
      <c r="P1424" s="6" t="str">
        <f t="shared" si="68"/>
        <v>Sep</v>
      </c>
      <c r="Q1424" s="6"/>
      <c r="R1424" s="9"/>
      <c r="S1424" s="8"/>
      <c r="T1424" s="8"/>
      <c r="U1424" s="8"/>
      <c r="V1424" s="8"/>
      <c r="W1424" s="8"/>
      <c r="X1424" s="6"/>
      <c r="Y1424" s="6"/>
    </row>
    <row r="1425" spans="1:25" x14ac:dyDescent="0.3">
      <c r="A1425" s="6" t="s">
        <v>13964</v>
      </c>
      <c r="B1425" s="6"/>
      <c r="C1425" s="6" t="s">
        <v>8515</v>
      </c>
      <c r="D1425" s="6" t="str">
        <f t="shared" si="66"/>
        <v>ORD26004289</v>
      </c>
      <c r="E1425" s="10">
        <v>46273</v>
      </c>
      <c r="F1425" s="6" t="s">
        <v>12294</v>
      </c>
      <c r="G1425" s="6" t="s">
        <v>18</v>
      </c>
      <c r="H1425" s="8">
        <v>999</v>
      </c>
      <c r="I1425" s="8">
        <v>0</v>
      </c>
      <c r="J1425" s="8">
        <v>0</v>
      </c>
      <c r="K1425" s="8">
        <v>999</v>
      </c>
      <c r="L1425" s="10">
        <v>46275</v>
      </c>
      <c r="M1425" s="6" t="s">
        <v>13795</v>
      </c>
      <c r="N1425" s="6" t="str">
        <f>IF(COUNTIF($A$2:A1425,A1425)&gt;1,"DUP","OK")</f>
        <v>OK</v>
      </c>
      <c r="O1425" s="6" t="str">
        <f t="shared" si="67"/>
        <v>ORD26004289</v>
      </c>
      <c r="P1425" s="6" t="str">
        <f t="shared" si="68"/>
        <v>Sep</v>
      </c>
      <c r="Q1425" s="6"/>
      <c r="R1425" s="9"/>
      <c r="S1425" s="8"/>
      <c r="T1425" s="8"/>
      <c r="U1425" s="8"/>
      <c r="V1425" s="8"/>
      <c r="W1425" s="8"/>
      <c r="X1425" s="6"/>
      <c r="Y1425" s="6"/>
    </row>
    <row r="1426" spans="1:25" x14ac:dyDescent="0.3">
      <c r="A1426" s="6" t="s">
        <v>13965</v>
      </c>
      <c r="B1426" s="6"/>
      <c r="C1426" s="6" t="s">
        <v>13966</v>
      </c>
      <c r="D1426" s="6" t="str">
        <f t="shared" si="66"/>
        <v>ORD26004331</v>
      </c>
      <c r="E1426" s="10">
        <v>46273</v>
      </c>
      <c r="F1426" s="6" t="s">
        <v>12294</v>
      </c>
      <c r="G1426" s="6" t="s">
        <v>27</v>
      </c>
      <c r="H1426" s="8">
        <v>4999</v>
      </c>
      <c r="I1426" s="8">
        <v>79.98</v>
      </c>
      <c r="J1426" s="8">
        <v>14.4</v>
      </c>
      <c r="K1426" s="8">
        <v>4904.62</v>
      </c>
      <c r="L1426" s="10">
        <v>46275</v>
      </c>
      <c r="M1426" s="6" t="s">
        <v>13795</v>
      </c>
      <c r="N1426" s="6" t="str">
        <f>IF(COUNTIF($A$2:A1426,A1426)&gt;1,"DUP","OK")</f>
        <v>OK</v>
      </c>
      <c r="O1426" s="6" t="str">
        <f t="shared" si="67"/>
        <v>ORD26004331</v>
      </c>
      <c r="P1426" s="6" t="str">
        <f t="shared" si="68"/>
        <v>Sep</v>
      </c>
      <c r="Q1426" s="6"/>
      <c r="R1426" s="9"/>
      <c r="S1426" s="8"/>
      <c r="T1426" s="8"/>
      <c r="U1426" s="8"/>
      <c r="V1426" s="8"/>
      <c r="W1426" s="8"/>
      <c r="X1426" s="6"/>
      <c r="Y1426" s="6"/>
    </row>
    <row r="1427" spans="1:25" x14ac:dyDescent="0.3">
      <c r="A1427" s="6" t="s">
        <v>13967</v>
      </c>
      <c r="B1427" s="6"/>
      <c r="C1427" s="6" t="s">
        <v>8718</v>
      </c>
      <c r="D1427" s="6" t="str">
        <f t="shared" si="66"/>
        <v>ORD26004392</v>
      </c>
      <c r="E1427" s="10">
        <v>46273</v>
      </c>
      <c r="F1427" s="6" t="s">
        <v>12294</v>
      </c>
      <c r="G1427" s="6" t="s">
        <v>18</v>
      </c>
      <c r="H1427" s="8">
        <v>1499</v>
      </c>
      <c r="I1427" s="8">
        <v>0</v>
      </c>
      <c r="J1427" s="8">
        <v>0</v>
      </c>
      <c r="K1427" s="8">
        <v>1499</v>
      </c>
      <c r="L1427" s="10">
        <v>46275</v>
      </c>
      <c r="M1427" s="6" t="s">
        <v>13795</v>
      </c>
      <c r="N1427" s="6" t="str">
        <f>IF(COUNTIF($A$2:A1427,A1427)&gt;1,"DUP","OK")</f>
        <v>OK</v>
      </c>
      <c r="O1427" s="6" t="str">
        <f t="shared" si="67"/>
        <v>ORD26004392</v>
      </c>
      <c r="P1427" s="6" t="str">
        <f t="shared" si="68"/>
        <v>Sep</v>
      </c>
      <c r="Q1427" s="6"/>
      <c r="R1427" s="9"/>
      <c r="S1427" s="8"/>
      <c r="T1427" s="8"/>
      <c r="U1427" s="8"/>
      <c r="V1427" s="8"/>
      <c r="W1427" s="8"/>
      <c r="X1427" s="6"/>
      <c r="Y1427" s="6"/>
    </row>
    <row r="1428" spans="1:25" x14ac:dyDescent="0.3">
      <c r="A1428" s="6" t="s">
        <v>13968</v>
      </c>
      <c r="B1428" s="6"/>
      <c r="C1428" s="6" t="s">
        <v>13969</v>
      </c>
      <c r="D1428" s="6" t="str">
        <f t="shared" si="66"/>
        <v>ORD26004447</v>
      </c>
      <c r="E1428" s="10">
        <v>46273</v>
      </c>
      <c r="F1428" s="6" t="s">
        <v>12294</v>
      </c>
      <c r="G1428" s="6" t="s">
        <v>18</v>
      </c>
      <c r="H1428" s="8">
        <v>6797</v>
      </c>
      <c r="I1428" s="8">
        <v>20.39</v>
      </c>
      <c r="J1428" s="8">
        <v>3.67</v>
      </c>
      <c r="K1428" s="8">
        <v>6772.94</v>
      </c>
      <c r="L1428" s="10">
        <v>46275</v>
      </c>
      <c r="M1428" s="6" t="s">
        <v>13795</v>
      </c>
      <c r="N1428" s="6" t="str">
        <f>IF(COUNTIF($A$2:A1428,A1428)&gt;1,"DUP","OK")</f>
        <v>OK</v>
      </c>
      <c r="O1428" s="6" t="str">
        <f t="shared" si="67"/>
        <v>ORD26004447</v>
      </c>
      <c r="P1428" s="6" t="str">
        <f t="shared" si="68"/>
        <v>Sep</v>
      </c>
      <c r="Q1428" s="6"/>
      <c r="R1428" s="9"/>
      <c r="S1428" s="8"/>
      <c r="T1428" s="8"/>
      <c r="U1428" s="8"/>
      <c r="V1428" s="8"/>
      <c r="W1428" s="8"/>
      <c r="X1428" s="6"/>
      <c r="Y1428" s="6"/>
    </row>
    <row r="1429" spans="1:25" x14ac:dyDescent="0.3">
      <c r="A1429" s="6" t="s">
        <v>13970</v>
      </c>
      <c r="B1429" s="6"/>
      <c r="C1429" s="6" t="s">
        <v>8936</v>
      </c>
      <c r="D1429" s="6" t="str">
        <f t="shared" si="66"/>
        <v>ORD26004504</v>
      </c>
      <c r="E1429" s="10">
        <v>46273</v>
      </c>
      <c r="F1429" s="6" t="s">
        <v>12294</v>
      </c>
      <c r="G1429" s="6" t="s">
        <v>54</v>
      </c>
      <c r="H1429" s="8">
        <v>1798</v>
      </c>
      <c r="I1429" s="8">
        <v>34.159999999999997</v>
      </c>
      <c r="J1429" s="8">
        <v>6.15</v>
      </c>
      <c r="K1429" s="8">
        <v>1757.69</v>
      </c>
      <c r="L1429" s="10">
        <v>46275</v>
      </c>
      <c r="M1429" s="6" t="s">
        <v>13795</v>
      </c>
      <c r="N1429" s="6" t="str">
        <f>IF(COUNTIF($A$2:A1429,A1429)&gt;1,"DUP","OK")</f>
        <v>OK</v>
      </c>
      <c r="O1429" s="6" t="str">
        <f t="shared" si="67"/>
        <v>ORD26004504</v>
      </c>
      <c r="P1429" s="6" t="str">
        <f t="shared" si="68"/>
        <v>Sep</v>
      </c>
      <c r="Q1429" s="6"/>
      <c r="R1429" s="9"/>
      <c r="S1429" s="8"/>
      <c r="T1429" s="8"/>
      <c r="U1429" s="8"/>
      <c r="V1429" s="8"/>
      <c r="W1429" s="8"/>
      <c r="X1429" s="6"/>
      <c r="Y1429" s="6"/>
    </row>
    <row r="1430" spans="1:25" x14ac:dyDescent="0.3">
      <c r="A1430" s="6" t="s">
        <v>13971</v>
      </c>
      <c r="B1430" s="6"/>
      <c r="C1430" s="6" t="s">
        <v>8961</v>
      </c>
      <c r="D1430" s="6" t="str">
        <f t="shared" si="66"/>
        <v>ORD26004517</v>
      </c>
      <c r="E1430" s="10">
        <v>46273</v>
      </c>
      <c r="F1430" s="6" t="s">
        <v>12294</v>
      </c>
      <c r="G1430" s="6" t="s">
        <v>18</v>
      </c>
      <c r="H1430" s="8">
        <v>2447</v>
      </c>
      <c r="I1430" s="8">
        <v>7.34</v>
      </c>
      <c r="J1430" s="8">
        <v>1.32</v>
      </c>
      <c r="K1430" s="8">
        <v>2438.34</v>
      </c>
      <c r="L1430" s="10">
        <v>46275</v>
      </c>
      <c r="M1430" s="6" t="s">
        <v>13795</v>
      </c>
      <c r="N1430" s="6" t="str">
        <f>IF(COUNTIF($A$2:A1430,A1430)&gt;1,"DUP","OK")</f>
        <v>OK</v>
      </c>
      <c r="O1430" s="6" t="str">
        <f t="shared" si="67"/>
        <v>ORD26004517</v>
      </c>
      <c r="P1430" s="6" t="str">
        <f t="shared" si="68"/>
        <v>Sep</v>
      </c>
      <c r="Q1430" s="6"/>
      <c r="R1430" s="9"/>
      <c r="S1430" s="8"/>
      <c r="T1430" s="8"/>
      <c r="U1430" s="8"/>
      <c r="V1430" s="8"/>
      <c r="W1430" s="8"/>
      <c r="X1430" s="6"/>
      <c r="Y1430" s="6"/>
    </row>
    <row r="1431" spans="1:25" x14ac:dyDescent="0.3">
      <c r="A1431" s="6" t="s">
        <v>13972</v>
      </c>
      <c r="B1431" s="6"/>
      <c r="C1431" s="6" t="s">
        <v>8979</v>
      </c>
      <c r="D1431" s="6" t="str">
        <f t="shared" si="66"/>
        <v>ORD26004526</v>
      </c>
      <c r="E1431" s="10">
        <v>46273</v>
      </c>
      <c r="F1431" s="6" t="s">
        <v>12294</v>
      </c>
      <c r="G1431" s="6" t="s">
        <v>18</v>
      </c>
      <c r="H1431" s="8">
        <v>11347</v>
      </c>
      <c r="I1431" s="8">
        <v>34.04</v>
      </c>
      <c r="J1431" s="8">
        <v>6.13</v>
      </c>
      <c r="K1431" s="8">
        <v>11306.83</v>
      </c>
      <c r="L1431" s="10">
        <v>46275</v>
      </c>
      <c r="M1431" s="6" t="s">
        <v>13795</v>
      </c>
      <c r="N1431" s="6" t="str">
        <f>IF(COUNTIF($A$2:A1431,A1431)&gt;1,"DUP","OK")</f>
        <v>OK</v>
      </c>
      <c r="O1431" s="6" t="str">
        <f t="shared" si="67"/>
        <v>ORD26004526</v>
      </c>
      <c r="P1431" s="6" t="str">
        <f t="shared" si="68"/>
        <v>Sep</v>
      </c>
      <c r="Q1431" s="6"/>
      <c r="R1431" s="9"/>
      <c r="S1431" s="8"/>
      <c r="T1431" s="8"/>
      <c r="U1431" s="8"/>
      <c r="V1431" s="8"/>
      <c r="W1431" s="8"/>
      <c r="X1431" s="6"/>
      <c r="Y1431" s="6"/>
    </row>
    <row r="1432" spans="1:25" x14ac:dyDescent="0.3">
      <c r="A1432" s="6" t="s">
        <v>13973</v>
      </c>
      <c r="B1432" s="6"/>
      <c r="C1432" s="6" t="s">
        <v>8983</v>
      </c>
      <c r="D1432" s="6" t="str">
        <f t="shared" si="66"/>
        <v>ORD26004528</v>
      </c>
      <c r="E1432" s="10">
        <v>46273</v>
      </c>
      <c r="F1432" s="6" t="s">
        <v>12294</v>
      </c>
      <c r="G1432" s="6" t="s">
        <v>27</v>
      </c>
      <c r="H1432" s="8">
        <v>799</v>
      </c>
      <c r="I1432" s="8">
        <v>14.38</v>
      </c>
      <c r="J1432" s="8">
        <v>2.59</v>
      </c>
      <c r="K1432" s="8">
        <v>782.03</v>
      </c>
      <c r="L1432" s="10">
        <v>46275</v>
      </c>
      <c r="M1432" s="6" t="s">
        <v>13795</v>
      </c>
      <c r="N1432" s="6" t="str">
        <f>IF(COUNTIF($A$2:A1432,A1432)&gt;1,"DUP","OK")</f>
        <v>OK</v>
      </c>
      <c r="O1432" s="6" t="str">
        <f t="shared" si="67"/>
        <v>ORD26004528</v>
      </c>
      <c r="P1432" s="6" t="str">
        <f t="shared" si="68"/>
        <v>Sep</v>
      </c>
      <c r="Q1432" s="6"/>
      <c r="R1432" s="9"/>
      <c r="S1432" s="8"/>
      <c r="T1432" s="8"/>
      <c r="U1432" s="8"/>
      <c r="V1432" s="8"/>
      <c r="W1432" s="8"/>
      <c r="X1432" s="6"/>
      <c r="Y1432" s="6"/>
    </row>
    <row r="1433" spans="1:25" x14ac:dyDescent="0.3">
      <c r="A1433" s="6" t="s">
        <v>13974</v>
      </c>
      <c r="B1433" s="6"/>
      <c r="C1433" s="6" t="s">
        <v>9019</v>
      </c>
      <c r="D1433" s="6" t="str">
        <f t="shared" si="66"/>
        <v>ORD26004546</v>
      </c>
      <c r="E1433" s="10">
        <v>46273</v>
      </c>
      <c r="F1433" s="6" t="s">
        <v>12294</v>
      </c>
      <c r="G1433" s="6" t="s">
        <v>27</v>
      </c>
      <c r="H1433" s="8">
        <v>2999</v>
      </c>
      <c r="I1433" s="8">
        <v>47.98</v>
      </c>
      <c r="J1433" s="8">
        <v>8.64</v>
      </c>
      <c r="K1433" s="8">
        <v>2942.38</v>
      </c>
      <c r="L1433" s="10">
        <v>46275</v>
      </c>
      <c r="M1433" s="6" t="s">
        <v>13795</v>
      </c>
      <c r="N1433" s="6" t="str">
        <f>IF(COUNTIF($A$2:A1433,A1433)&gt;1,"DUP","OK")</f>
        <v>OK</v>
      </c>
      <c r="O1433" s="6" t="str">
        <f t="shared" si="67"/>
        <v>ORD26004546</v>
      </c>
      <c r="P1433" s="6" t="str">
        <f t="shared" si="68"/>
        <v>Sep</v>
      </c>
      <c r="Q1433" s="6"/>
      <c r="R1433" s="9"/>
      <c r="S1433" s="8"/>
      <c r="T1433" s="8"/>
      <c r="U1433" s="8"/>
      <c r="V1433" s="8"/>
      <c r="W1433" s="8"/>
      <c r="X1433" s="6"/>
      <c r="Y1433" s="6"/>
    </row>
    <row r="1434" spans="1:25" x14ac:dyDescent="0.3">
      <c r="A1434" s="6" t="s">
        <v>13975</v>
      </c>
      <c r="B1434" s="6"/>
      <c r="C1434" s="6" t="s">
        <v>9065</v>
      </c>
      <c r="D1434" s="6" t="str">
        <f t="shared" si="66"/>
        <v>ORD26004569</v>
      </c>
      <c r="E1434" s="10">
        <v>46273</v>
      </c>
      <c r="F1434" s="6" t="s">
        <v>12294</v>
      </c>
      <c r="G1434" s="6" t="s">
        <v>54</v>
      </c>
      <c r="H1434" s="8">
        <v>599</v>
      </c>
      <c r="I1434" s="8">
        <v>11.38</v>
      </c>
      <c r="J1434" s="8">
        <v>2.0499999999999998</v>
      </c>
      <c r="K1434" s="8">
        <v>585.57000000000005</v>
      </c>
      <c r="L1434" s="10">
        <v>46275</v>
      </c>
      <c r="M1434" s="6" t="s">
        <v>13795</v>
      </c>
      <c r="N1434" s="6" t="str">
        <f>IF(COUNTIF($A$2:A1434,A1434)&gt;1,"DUP","OK")</f>
        <v>OK</v>
      </c>
      <c r="O1434" s="6" t="str">
        <f t="shared" si="67"/>
        <v>ORD26004569</v>
      </c>
      <c r="P1434" s="6" t="str">
        <f t="shared" si="68"/>
        <v>Sep</v>
      </c>
      <c r="Q1434" s="6"/>
      <c r="R1434" s="9"/>
      <c r="S1434" s="8"/>
      <c r="T1434" s="8"/>
      <c r="U1434" s="8"/>
      <c r="V1434" s="8"/>
      <c r="W1434" s="8"/>
      <c r="X1434" s="6"/>
      <c r="Y1434" s="6"/>
    </row>
    <row r="1435" spans="1:25" x14ac:dyDescent="0.3">
      <c r="A1435" s="6" t="s">
        <v>13976</v>
      </c>
      <c r="B1435" s="6"/>
      <c r="C1435" s="6" t="s">
        <v>13977</v>
      </c>
      <c r="D1435" s="6" t="str">
        <f t="shared" si="66"/>
        <v>ORD26004573</v>
      </c>
      <c r="E1435" s="10">
        <v>46273</v>
      </c>
      <c r="F1435" s="6" t="s">
        <v>12294</v>
      </c>
      <c r="G1435" s="6" t="s">
        <v>18</v>
      </c>
      <c r="H1435" s="8">
        <v>1798</v>
      </c>
      <c r="I1435" s="8">
        <v>0</v>
      </c>
      <c r="J1435" s="8">
        <v>0</v>
      </c>
      <c r="K1435" s="8">
        <v>1798</v>
      </c>
      <c r="L1435" s="10">
        <v>46275</v>
      </c>
      <c r="M1435" s="6" t="s">
        <v>13795</v>
      </c>
      <c r="N1435" s="6" t="str">
        <f>IF(COUNTIF($A$2:A1435,A1435)&gt;1,"DUP","OK")</f>
        <v>OK</v>
      </c>
      <c r="O1435" s="6" t="str">
        <f t="shared" si="67"/>
        <v>ORD26004573</v>
      </c>
      <c r="P1435" s="6" t="str">
        <f t="shared" si="68"/>
        <v>Sep</v>
      </c>
      <c r="Q1435" s="6"/>
      <c r="R1435" s="9"/>
      <c r="S1435" s="8"/>
      <c r="T1435" s="8"/>
      <c r="U1435" s="8"/>
      <c r="V1435" s="8"/>
      <c r="W1435" s="8"/>
      <c r="X1435" s="6"/>
      <c r="Y1435" s="6"/>
    </row>
    <row r="1436" spans="1:25" x14ac:dyDescent="0.3">
      <c r="A1436" s="6" t="s">
        <v>13978</v>
      </c>
      <c r="B1436" s="6"/>
      <c r="C1436" s="6" t="s">
        <v>9102</v>
      </c>
      <c r="D1436" s="6" t="str">
        <f t="shared" si="66"/>
        <v>ORD26004588</v>
      </c>
      <c r="E1436" s="10">
        <v>46273</v>
      </c>
      <c r="F1436" s="6" t="s">
        <v>12294</v>
      </c>
      <c r="G1436" s="6" t="s">
        <v>18</v>
      </c>
      <c r="H1436" s="8">
        <v>4999</v>
      </c>
      <c r="I1436" s="8">
        <v>15</v>
      </c>
      <c r="J1436" s="8">
        <v>2.7</v>
      </c>
      <c r="K1436" s="8">
        <v>4981.3</v>
      </c>
      <c r="L1436" s="10">
        <v>46275</v>
      </c>
      <c r="M1436" s="6" t="s">
        <v>13795</v>
      </c>
      <c r="N1436" s="6" t="str">
        <f>IF(COUNTIF($A$2:A1436,A1436)&gt;1,"DUP","OK")</f>
        <v>OK</v>
      </c>
      <c r="O1436" s="6" t="str">
        <f t="shared" si="67"/>
        <v>ORD26004588</v>
      </c>
      <c r="P1436" s="6" t="str">
        <f t="shared" si="68"/>
        <v>Sep</v>
      </c>
      <c r="Q1436" s="6"/>
      <c r="R1436" s="9"/>
      <c r="S1436" s="8"/>
      <c r="T1436" s="8"/>
      <c r="U1436" s="8"/>
      <c r="V1436" s="8"/>
      <c r="W1436" s="8"/>
      <c r="X1436" s="6"/>
      <c r="Y1436" s="6"/>
    </row>
    <row r="1437" spans="1:25" x14ac:dyDescent="0.3">
      <c r="A1437" s="6" t="s">
        <v>13979</v>
      </c>
      <c r="B1437" s="6"/>
      <c r="C1437" s="6" t="s">
        <v>13980</v>
      </c>
      <c r="D1437" s="6" t="str">
        <f t="shared" si="66"/>
        <v>ORD26004589</v>
      </c>
      <c r="E1437" s="10">
        <v>46273</v>
      </c>
      <c r="F1437" s="6" t="s">
        <v>12294</v>
      </c>
      <c r="G1437" s="6" t="s">
        <v>18</v>
      </c>
      <c r="H1437" s="8">
        <v>13497</v>
      </c>
      <c r="I1437" s="8">
        <v>40.49</v>
      </c>
      <c r="J1437" s="8">
        <v>7.29</v>
      </c>
      <c r="K1437" s="8">
        <v>13449.22</v>
      </c>
      <c r="L1437" s="10">
        <v>46275</v>
      </c>
      <c r="M1437" s="6" t="s">
        <v>13795</v>
      </c>
      <c r="N1437" s="6" t="str">
        <f>IF(COUNTIF($A$2:A1437,A1437)&gt;1,"DUP","OK")</f>
        <v>OK</v>
      </c>
      <c r="O1437" s="6" t="str">
        <f t="shared" si="67"/>
        <v>ORD26004589</v>
      </c>
      <c r="P1437" s="6" t="str">
        <f t="shared" si="68"/>
        <v>Sep</v>
      </c>
      <c r="Q1437" s="6"/>
      <c r="R1437" s="9"/>
      <c r="S1437" s="8"/>
      <c r="T1437" s="8"/>
      <c r="U1437" s="8"/>
      <c r="V1437" s="8"/>
      <c r="W1437" s="8"/>
      <c r="X1437" s="6"/>
      <c r="Y1437" s="6"/>
    </row>
    <row r="1438" spans="1:25" x14ac:dyDescent="0.3">
      <c r="A1438" s="6" t="s">
        <v>13981</v>
      </c>
      <c r="B1438" s="6"/>
      <c r="C1438" s="6" t="s">
        <v>9123</v>
      </c>
      <c r="D1438" s="6" t="str">
        <f t="shared" si="66"/>
        <v>ORD26004599</v>
      </c>
      <c r="E1438" s="10">
        <v>46273</v>
      </c>
      <c r="F1438" s="6" t="s">
        <v>12294</v>
      </c>
      <c r="G1438" s="6" t="s">
        <v>27</v>
      </c>
      <c r="H1438" s="8">
        <v>3098</v>
      </c>
      <c r="I1438" s="8">
        <v>49.57</v>
      </c>
      <c r="J1438" s="8">
        <v>8.92</v>
      </c>
      <c r="K1438" s="8">
        <v>3039.51</v>
      </c>
      <c r="L1438" s="10">
        <v>46275</v>
      </c>
      <c r="M1438" s="6" t="s">
        <v>13795</v>
      </c>
      <c r="N1438" s="6" t="str">
        <f>IF(COUNTIF($A$2:A1438,A1438)&gt;1,"DUP","OK")</f>
        <v>OK</v>
      </c>
      <c r="O1438" s="6" t="str">
        <f t="shared" si="67"/>
        <v>ORD26004599</v>
      </c>
      <c r="P1438" s="6" t="str">
        <f t="shared" si="68"/>
        <v>Sep</v>
      </c>
      <c r="Q1438" s="6"/>
      <c r="R1438" s="9"/>
      <c r="S1438" s="8"/>
      <c r="T1438" s="8"/>
      <c r="U1438" s="8"/>
      <c r="V1438" s="8"/>
      <c r="W1438" s="8"/>
      <c r="X1438" s="6"/>
      <c r="Y1438" s="6"/>
    </row>
    <row r="1439" spans="1:25" x14ac:dyDescent="0.3">
      <c r="A1439" s="6" t="s">
        <v>13982</v>
      </c>
      <c r="B1439" s="6"/>
      <c r="C1439" s="6" t="s">
        <v>13983</v>
      </c>
      <c r="D1439" s="6" t="str">
        <f t="shared" si="66"/>
        <v>ORD26004612</v>
      </c>
      <c r="E1439" s="10">
        <v>46273</v>
      </c>
      <c r="F1439" s="6" t="s">
        <v>12294</v>
      </c>
      <c r="G1439" s="6" t="s">
        <v>54</v>
      </c>
      <c r="H1439" s="8">
        <v>1799</v>
      </c>
      <c r="I1439" s="8">
        <v>34.18</v>
      </c>
      <c r="J1439" s="8">
        <v>6.15</v>
      </c>
      <c r="K1439" s="8">
        <v>1758.67</v>
      </c>
      <c r="L1439" s="10">
        <v>46275</v>
      </c>
      <c r="M1439" s="6" t="s">
        <v>13795</v>
      </c>
      <c r="N1439" s="6" t="str">
        <f>IF(COUNTIF($A$2:A1439,A1439)&gt;1,"DUP","OK")</f>
        <v>OK</v>
      </c>
      <c r="O1439" s="6" t="str">
        <f t="shared" si="67"/>
        <v>ORD26004612</v>
      </c>
      <c r="P1439" s="6" t="str">
        <f t="shared" si="68"/>
        <v>Sep</v>
      </c>
      <c r="Q1439" s="6"/>
      <c r="R1439" s="9"/>
      <c r="S1439" s="8"/>
      <c r="T1439" s="8"/>
      <c r="U1439" s="8"/>
      <c r="V1439" s="8"/>
      <c r="W1439" s="8"/>
      <c r="X1439" s="6"/>
      <c r="Y1439" s="6"/>
    </row>
    <row r="1440" spans="1:25" x14ac:dyDescent="0.3">
      <c r="A1440" s="6" t="s">
        <v>13984</v>
      </c>
      <c r="B1440" s="6"/>
      <c r="C1440" s="6" t="s">
        <v>9169</v>
      </c>
      <c r="D1440" s="6" t="str">
        <f t="shared" si="66"/>
        <v>ORD26004622</v>
      </c>
      <c r="E1440" s="10">
        <v>46273</v>
      </c>
      <c r="F1440" s="6" t="s">
        <v>12294</v>
      </c>
      <c r="G1440" s="6" t="s">
        <v>54</v>
      </c>
      <c r="H1440" s="8">
        <v>599</v>
      </c>
      <c r="I1440" s="8">
        <v>11.38</v>
      </c>
      <c r="J1440" s="8">
        <v>2.0499999999999998</v>
      </c>
      <c r="K1440" s="8">
        <v>585.57000000000005</v>
      </c>
      <c r="L1440" s="10">
        <v>46275</v>
      </c>
      <c r="M1440" s="6" t="s">
        <v>13795</v>
      </c>
      <c r="N1440" s="6" t="str">
        <f>IF(COUNTIF($A$2:A1440,A1440)&gt;1,"DUP","OK")</f>
        <v>OK</v>
      </c>
      <c r="O1440" s="6" t="str">
        <f t="shared" si="67"/>
        <v>ORD26004622</v>
      </c>
      <c r="P1440" s="6" t="str">
        <f t="shared" si="68"/>
        <v>Sep</v>
      </c>
      <c r="Q1440" s="6"/>
      <c r="R1440" s="9"/>
      <c r="S1440" s="8"/>
      <c r="T1440" s="8"/>
      <c r="U1440" s="8"/>
      <c r="V1440" s="8"/>
      <c r="W1440" s="8"/>
      <c r="X1440" s="6"/>
      <c r="Y1440" s="6"/>
    </row>
    <row r="1441" spans="1:25" x14ac:dyDescent="0.3">
      <c r="A1441" s="6" t="s">
        <v>13985</v>
      </c>
      <c r="B1441" s="6"/>
      <c r="C1441" s="6" t="s">
        <v>9235</v>
      </c>
      <c r="D1441" s="6" t="str">
        <f t="shared" si="66"/>
        <v>ORD26004657</v>
      </c>
      <c r="E1441" s="10">
        <v>46273</v>
      </c>
      <c r="F1441" s="6" t="s">
        <v>12294</v>
      </c>
      <c r="G1441" s="6" t="s">
        <v>27</v>
      </c>
      <c r="H1441" s="8">
        <v>3499</v>
      </c>
      <c r="I1441" s="8">
        <v>55.98</v>
      </c>
      <c r="J1441" s="8">
        <v>10.08</v>
      </c>
      <c r="K1441" s="8">
        <v>3432.94</v>
      </c>
      <c r="L1441" s="10">
        <v>46275</v>
      </c>
      <c r="M1441" s="6" t="s">
        <v>13795</v>
      </c>
      <c r="N1441" s="6" t="str">
        <f>IF(COUNTIF($A$2:A1441,A1441)&gt;1,"DUP","OK")</f>
        <v>OK</v>
      </c>
      <c r="O1441" s="6" t="str">
        <f t="shared" si="67"/>
        <v>ORD26004657</v>
      </c>
      <c r="P1441" s="6" t="str">
        <f t="shared" si="68"/>
        <v>Sep</v>
      </c>
      <c r="Q1441" s="6"/>
      <c r="R1441" s="9"/>
      <c r="S1441" s="8"/>
      <c r="T1441" s="8"/>
      <c r="U1441" s="8"/>
      <c r="V1441" s="8"/>
      <c r="W1441" s="8"/>
      <c r="X1441" s="6"/>
      <c r="Y1441" s="6"/>
    </row>
    <row r="1442" spans="1:25" x14ac:dyDescent="0.3">
      <c r="A1442" s="6" t="s">
        <v>13986</v>
      </c>
      <c r="B1442" s="6"/>
      <c r="C1442" s="6" t="s">
        <v>9272</v>
      </c>
      <c r="D1442" s="6" t="str">
        <f t="shared" si="66"/>
        <v>ORD26004676</v>
      </c>
      <c r="E1442" s="10">
        <v>46273</v>
      </c>
      <c r="F1442" s="6" t="s">
        <v>12294</v>
      </c>
      <c r="G1442" s="6" t="s">
        <v>27</v>
      </c>
      <c r="H1442" s="8">
        <v>2499</v>
      </c>
      <c r="I1442" s="8">
        <v>39.979999999999997</v>
      </c>
      <c r="J1442" s="8">
        <v>7.2</v>
      </c>
      <c r="K1442" s="8">
        <v>2451.8200000000002</v>
      </c>
      <c r="L1442" s="10">
        <v>46275</v>
      </c>
      <c r="M1442" s="6" t="s">
        <v>13795</v>
      </c>
      <c r="N1442" s="6" t="str">
        <f>IF(COUNTIF($A$2:A1442,A1442)&gt;1,"DUP","OK")</f>
        <v>OK</v>
      </c>
      <c r="O1442" s="6" t="str">
        <f t="shared" si="67"/>
        <v>ORD26004676</v>
      </c>
      <c r="P1442" s="6" t="str">
        <f t="shared" si="68"/>
        <v>Sep</v>
      </c>
      <c r="Q1442" s="6"/>
      <c r="R1442" s="9"/>
      <c r="S1442" s="8"/>
      <c r="T1442" s="8"/>
      <c r="U1442" s="8"/>
      <c r="V1442" s="8"/>
      <c r="W1442" s="8"/>
      <c r="X1442" s="6"/>
      <c r="Y1442" s="6"/>
    </row>
    <row r="1443" spans="1:25" x14ac:dyDescent="0.3">
      <c r="A1443" s="6" t="s">
        <v>13987</v>
      </c>
      <c r="B1443" s="6"/>
      <c r="C1443" s="6" t="s">
        <v>9288</v>
      </c>
      <c r="D1443" s="6" t="str">
        <f t="shared" si="66"/>
        <v>ORD26004684</v>
      </c>
      <c r="E1443" s="10">
        <v>46273</v>
      </c>
      <c r="F1443" s="6" t="s">
        <v>12294</v>
      </c>
      <c r="G1443" s="6" t="s">
        <v>18</v>
      </c>
      <c r="H1443" s="8">
        <v>5298</v>
      </c>
      <c r="I1443" s="8">
        <v>15.89</v>
      </c>
      <c r="J1443" s="8">
        <v>2.86</v>
      </c>
      <c r="K1443" s="8">
        <v>5279.25</v>
      </c>
      <c r="L1443" s="10">
        <v>46275</v>
      </c>
      <c r="M1443" s="6" t="s">
        <v>13795</v>
      </c>
      <c r="N1443" s="6" t="str">
        <f>IF(COUNTIF($A$2:A1443,A1443)&gt;1,"DUP","OK")</f>
        <v>OK</v>
      </c>
      <c r="O1443" s="6" t="str">
        <f t="shared" si="67"/>
        <v>ORD26004684</v>
      </c>
      <c r="P1443" s="6" t="str">
        <f t="shared" si="68"/>
        <v>Sep</v>
      </c>
      <c r="Q1443" s="6"/>
      <c r="R1443" s="9"/>
      <c r="S1443" s="8"/>
      <c r="T1443" s="8"/>
      <c r="U1443" s="8"/>
      <c r="V1443" s="8"/>
      <c r="W1443" s="8"/>
      <c r="X1443" s="6"/>
      <c r="Y1443" s="6"/>
    </row>
    <row r="1444" spans="1:25" x14ac:dyDescent="0.3">
      <c r="A1444" s="6" t="s">
        <v>13988</v>
      </c>
      <c r="B1444" s="6"/>
      <c r="C1444" s="6" t="s">
        <v>9314</v>
      </c>
      <c r="D1444" s="6" t="str">
        <f t="shared" si="66"/>
        <v>ORD26004697</v>
      </c>
      <c r="E1444" s="10">
        <v>46273</v>
      </c>
      <c r="F1444" s="6" t="s">
        <v>12294</v>
      </c>
      <c r="G1444" s="6" t="s">
        <v>18</v>
      </c>
      <c r="H1444" s="8">
        <v>1148</v>
      </c>
      <c r="I1444" s="8">
        <v>0</v>
      </c>
      <c r="J1444" s="8">
        <v>0</v>
      </c>
      <c r="K1444" s="8">
        <v>1148</v>
      </c>
      <c r="L1444" s="10">
        <v>46275</v>
      </c>
      <c r="M1444" s="6" t="s">
        <v>13795</v>
      </c>
      <c r="N1444" s="6" t="str">
        <f>IF(COUNTIF($A$2:A1444,A1444)&gt;1,"DUP","OK")</f>
        <v>OK</v>
      </c>
      <c r="O1444" s="6" t="str">
        <f t="shared" si="67"/>
        <v>ORD26004697</v>
      </c>
      <c r="P1444" s="6" t="str">
        <f t="shared" si="68"/>
        <v>Sep</v>
      </c>
      <c r="Q1444" s="6"/>
      <c r="R1444" s="9"/>
      <c r="S1444" s="8"/>
      <c r="T1444" s="8"/>
      <c r="U1444" s="8"/>
      <c r="V1444" s="8"/>
      <c r="W1444" s="8"/>
      <c r="X1444" s="6"/>
      <c r="Y1444" s="6"/>
    </row>
    <row r="1445" spans="1:25" x14ac:dyDescent="0.3">
      <c r="A1445" s="6" t="s">
        <v>13989</v>
      </c>
      <c r="B1445" s="6"/>
      <c r="C1445" s="6" t="s">
        <v>9318</v>
      </c>
      <c r="D1445" s="6" t="str">
        <f t="shared" si="66"/>
        <v>ORD26004699</v>
      </c>
      <c r="E1445" s="10">
        <v>46273</v>
      </c>
      <c r="F1445" s="6" t="s">
        <v>12294</v>
      </c>
      <c r="G1445" s="6" t="s">
        <v>54</v>
      </c>
      <c r="H1445" s="8">
        <v>999</v>
      </c>
      <c r="I1445" s="8">
        <v>18.98</v>
      </c>
      <c r="J1445" s="8">
        <v>3.42</v>
      </c>
      <c r="K1445" s="8">
        <v>976.6</v>
      </c>
      <c r="L1445" s="10">
        <v>46275</v>
      </c>
      <c r="M1445" s="6" t="s">
        <v>13795</v>
      </c>
      <c r="N1445" s="6" t="str">
        <f>IF(COUNTIF($A$2:A1445,A1445)&gt;1,"DUP","OK")</f>
        <v>OK</v>
      </c>
      <c r="O1445" s="6" t="str">
        <f t="shared" si="67"/>
        <v>ORD26004699</v>
      </c>
      <c r="P1445" s="6" t="str">
        <f t="shared" si="68"/>
        <v>Sep</v>
      </c>
      <c r="Q1445" s="6"/>
      <c r="R1445" s="9"/>
      <c r="S1445" s="8"/>
      <c r="T1445" s="8"/>
      <c r="U1445" s="8"/>
      <c r="V1445" s="8"/>
      <c r="W1445" s="8"/>
      <c r="X1445" s="6"/>
      <c r="Y1445" s="6"/>
    </row>
    <row r="1446" spans="1:25" x14ac:dyDescent="0.3">
      <c r="A1446" s="6" t="s">
        <v>13990</v>
      </c>
      <c r="B1446" s="6"/>
      <c r="C1446" s="6" t="s">
        <v>9344</v>
      </c>
      <c r="D1446" s="6" t="str">
        <f t="shared" si="66"/>
        <v>ORD26004712</v>
      </c>
      <c r="E1446" s="10">
        <v>46273</v>
      </c>
      <c r="F1446" s="6" t="s">
        <v>12294</v>
      </c>
      <c r="G1446" s="6" t="s">
        <v>27</v>
      </c>
      <c r="H1446" s="8">
        <v>499</v>
      </c>
      <c r="I1446" s="8">
        <v>8.98</v>
      </c>
      <c r="J1446" s="8">
        <v>1.62</v>
      </c>
      <c r="K1446" s="8">
        <v>488.4</v>
      </c>
      <c r="L1446" s="10">
        <v>46275</v>
      </c>
      <c r="M1446" s="6" t="s">
        <v>13795</v>
      </c>
      <c r="N1446" s="6" t="str">
        <f>IF(COUNTIF($A$2:A1446,A1446)&gt;1,"DUP","OK")</f>
        <v>OK</v>
      </c>
      <c r="O1446" s="6" t="str">
        <f t="shared" si="67"/>
        <v>ORD26004712</v>
      </c>
      <c r="P1446" s="6" t="str">
        <f t="shared" si="68"/>
        <v>Sep</v>
      </c>
      <c r="Q1446" s="6"/>
      <c r="R1446" s="9"/>
      <c r="S1446" s="8"/>
      <c r="T1446" s="8"/>
      <c r="U1446" s="8"/>
      <c r="V1446" s="8"/>
      <c r="W1446" s="8"/>
      <c r="X1446" s="6"/>
      <c r="Y1446" s="6"/>
    </row>
    <row r="1447" spans="1:25" x14ac:dyDescent="0.3">
      <c r="A1447" s="6" t="s">
        <v>13991</v>
      </c>
      <c r="B1447" s="6"/>
      <c r="C1447" s="6" t="s">
        <v>9372</v>
      </c>
      <c r="D1447" s="6" t="str">
        <f t="shared" si="66"/>
        <v>ORD26004727</v>
      </c>
      <c r="E1447" s="10">
        <v>46273</v>
      </c>
      <c r="F1447" s="6" t="s">
        <v>12294</v>
      </c>
      <c r="G1447" s="6" t="s">
        <v>18</v>
      </c>
      <c r="H1447" s="8">
        <v>4999</v>
      </c>
      <c r="I1447" s="8">
        <v>15</v>
      </c>
      <c r="J1447" s="8">
        <v>2.7</v>
      </c>
      <c r="K1447" s="8">
        <v>4981.3</v>
      </c>
      <c r="L1447" s="10">
        <v>46275</v>
      </c>
      <c r="M1447" s="6" t="s">
        <v>13795</v>
      </c>
      <c r="N1447" s="6" t="str">
        <f>IF(COUNTIF($A$2:A1447,A1447)&gt;1,"DUP","OK")</f>
        <v>OK</v>
      </c>
      <c r="O1447" s="6" t="str">
        <f t="shared" si="67"/>
        <v>ORD26004727</v>
      </c>
      <c r="P1447" s="6" t="str">
        <f t="shared" si="68"/>
        <v>Sep</v>
      </c>
      <c r="Q1447" s="6"/>
      <c r="R1447" s="9"/>
      <c r="S1447" s="8"/>
      <c r="T1447" s="8"/>
      <c r="U1447" s="8"/>
      <c r="V1447" s="8"/>
      <c r="W1447" s="8"/>
      <c r="X1447" s="6"/>
      <c r="Y1447" s="6"/>
    </row>
    <row r="1448" spans="1:25" x14ac:dyDescent="0.3">
      <c r="A1448" s="6" t="s">
        <v>13992</v>
      </c>
      <c r="B1448" s="6"/>
      <c r="C1448" s="6" t="s">
        <v>9472</v>
      </c>
      <c r="D1448" s="6" t="str">
        <f t="shared" si="66"/>
        <v>ORD26004780</v>
      </c>
      <c r="E1448" s="10">
        <v>46273</v>
      </c>
      <c r="F1448" s="6" t="s">
        <v>12294</v>
      </c>
      <c r="G1448" s="6" t="s">
        <v>18</v>
      </c>
      <c r="H1448" s="8">
        <v>3499</v>
      </c>
      <c r="I1448" s="8">
        <v>10.5</v>
      </c>
      <c r="J1448" s="8">
        <v>1.89</v>
      </c>
      <c r="K1448" s="8">
        <v>3486.61</v>
      </c>
      <c r="L1448" s="10">
        <v>46275</v>
      </c>
      <c r="M1448" s="6" t="s">
        <v>13795</v>
      </c>
      <c r="N1448" s="6" t="str">
        <f>IF(COUNTIF($A$2:A1448,A1448)&gt;1,"DUP","OK")</f>
        <v>OK</v>
      </c>
      <c r="O1448" s="6" t="str">
        <f t="shared" si="67"/>
        <v>ORD26004780</v>
      </c>
      <c r="P1448" s="6" t="str">
        <f t="shared" si="68"/>
        <v>Sep</v>
      </c>
      <c r="Q1448" s="6"/>
      <c r="R1448" s="9"/>
      <c r="S1448" s="8"/>
      <c r="T1448" s="8"/>
      <c r="U1448" s="8"/>
      <c r="V1448" s="8"/>
      <c r="W1448" s="8"/>
      <c r="X1448" s="6"/>
      <c r="Y1448" s="6"/>
    </row>
    <row r="1449" spans="1:25" x14ac:dyDescent="0.3">
      <c r="A1449" s="6" t="s">
        <v>13993</v>
      </c>
      <c r="B1449" s="6"/>
      <c r="C1449" s="6" t="s">
        <v>9474</v>
      </c>
      <c r="D1449" s="6" t="str">
        <f t="shared" si="66"/>
        <v>ORD26004781</v>
      </c>
      <c r="E1449" s="10">
        <v>46273</v>
      </c>
      <c r="F1449" s="6" t="s">
        <v>12294</v>
      </c>
      <c r="G1449" s="6" t="s">
        <v>18</v>
      </c>
      <c r="H1449" s="8">
        <v>2999</v>
      </c>
      <c r="I1449" s="8">
        <v>9</v>
      </c>
      <c r="J1449" s="8">
        <v>1.62</v>
      </c>
      <c r="K1449" s="8">
        <v>2988.38</v>
      </c>
      <c r="L1449" s="10">
        <v>46275</v>
      </c>
      <c r="M1449" s="6" t="s">
        <v>13795</v>
      </c>
      <c r="N1449" s="6" t="str">
        <f>IF(COUNTIF($A$2:A1449,A1449)&gt;1,"DUP","OK")</f>
        <v>OK</v>
      </c>
      <c r="O1449" s="6" t="str">
        <f t="shared" si="67"/>
        <v>ORD26004781</v>
      </c>
      <c r="P1449" s="6" t="str">
        <f t="shared" si="68"/>
        <v>Sep</v>
      </c>
      <c r="Q1449" s="6"/>
      <c r="R1449" s="9"/>
      <c r="S1449" s="8"/>
      <c r="T1449" s="8"/>
      <c r="U1449" s="8"/>
      <c r="V1449" s="8"/>
      <c r="W1449" s="8"/>
      <c r="X1449" s="6"/>
      <c r="Y1449" s="6"/>
    </row>
    <row r="1450" spans="1:25" x14ac:dyDescent="0.3">
      <c r="A1450" s="6" t="s">
        <v>13994</v>
      </c>
      <c r="B1450" s="6"/>
      <c r="C1450" s="6" t="s">
        <v>13995</v>
      </c>
      <c r="D1450" s="6" t="str">
        <f t="shared" si="66"/>
        <v>ORD26004794</v>
      </c>
      <c r="E1450" s="10">
        <v>46273</v>
      </c>
      <c r="F1450" s="6" t="s">
        <v>12294</v>
      </c>
      <c r="G1450" s="6" t="s">
        <v>18</v>
      </c>
      <c r="H1450" s="8">
        <v>1848</v>
      </c>
      <c r="I1450" s="8">
        <v>0</v>
      </c>
      <c r="J1450" s="8">
        <v>0</v>
      </c>
      <c r="K1450" s="8">
        <v>1848</v>
      </c>
      <c r="L1450" s="10">
        <v>46275</v>
      </c>
      <c r="M1450" s="6" t="s">
        <v>13795</v>
      </c>
      <c r="N1450" s="6" t="str">
        <f>IF(COUNTIF($A$2:A1450,A1450)&gt;1,"DUP","OK")</f>
        <v>OK</v>
      </c>
      <c r="O1450" s="6" t="str">
        <f t="shared" si="67"/>
        <v>ORD26004794</v>
      </c>
      <c r="P1450" s="6" t="str">
        <f t="shared" si="68"/>
        <v>Sep</v>
      </c>
      <c r="Q1450" s="6"/>
      <c r="R1450" s="9"/>
      <c r="S1450" s="8"/>
      <c r="T1450" s="8"/>
      <c r="U1450" s="8"/>
      <c r="V1450" s="8"/>
      <c r="W1450" s="8"/>
      <c r="X1450" s="6"/>
      <c r="Y1450" s="6"/>
    </row>
    <row r="1451" spans="1:25" x14ac:dyDescent="0.3">
      <c r="A1451" s="6" t="s">
        <v>13996</v>
      </c>
      <c r="B1451" s="6"/>
      <c r="C1451" s="6" t="s">
        <v>9508</v>
      </c>
      <c r="D1451" s="6" t="str">
        <f t="shared" si="66"/>
        <v>ORD26004798</v>
      </c>
      <c r="E1451" s="10">
        <v>46273</v>
      </c>
      <c r="F1451" s="6" t="s">
        <v>12294</v>
      </c>
      <c r="G1451" s="6" t="s">
        <v>27</v>
      </c>
      <c r="H1451" s="8">
        <v>1499</v>
      </c>
      <c r="I1451" s="8">
        <v>26.98</v>
      </c>
      <c r="J1451" s="8">
        <v>4.8600000000000003</v>
      </c>
      <c r="K1451" s="8">
        <v>1467.16</v>
      </c>
      <c r="L1451" s="10">
        <v>46275</v>
      </c>
      <c r="M1451" s="6" t="s">
        <v>13795</v>
      </c>
      <c r="N1451" s="6" t="str">
        <f>IF(COUNTIF($A$2:A1451,A1451)&gt;1,"DUP","OK")</f>
        <v>OK</v>
      </c>
      <c r="O1451" s="6" t="str">
        <f t="shared" si="67"/>
        <v>ORD26004798</v>
      </c>
      <c r="P1451" s="6" t="str">
        <f t="shared" si="68"/>
        <v>Sep</v>
      </c>
      <c r="Q1451" s="6"/>
      <c r="R1451" s="9"/>
      <c r="S1451" s="8"/>
      <c r="T1451" s="8"/>
      <c r="U1451" s="8"/>
      <c r="V1451" s="8"/>
      <c r="W1451" s="8"/>
      <c r="X1451" s="6"/>
      <c r="Y1451" s="6"/>
    </row>
    <row r="1452" spans="1:25" x14ac:dyDescent="0.3">
      <c r="A1452" s="6" t="s">
        <v>13997</v>
      </c>
      <c r="B1452" s="6"/>
      <c r="C1452" s="6" t="s">
        <v>9580</v>
      </c>
      <c r="D1452" s="6" t="str">
        <f t="shared" si="66"/>
        <v>ORD26004835</v>
      </c>
      <c r="E1452" s="10">
        <v>46273</v>
      </c>
      <c r="F1452" s="6" t="s">
        <v>12294</v>
      </c>
      <c r="G1452" s="6" t="s">
        <v>27</v>
      </c>
      <c r="H1452" s="8">
        <v>1299</v>
      </c>
      <c r="I1452" s="8">
        <v>23.38</v>
      </c>
      <c r="J1452" s="8">
        <v>4.21</v>
      </c>
      <c r="K1452" s="8">
        <v>1271.4100000000001</v>
      </c>
      <c r="L1452" s="10">
        <v>46275</v>
      </c>
      <c r="M1452" s="6" t="s">
        <v>13795</v>
      </c>
      <c r="N1452" s="6" t="str">
        <f>IF(COUNTIF($A$2:A1452,A1452)&gt;1,"DUP","OK")</f>
        <v>OK</v>
      </c>
      <c r="O1452" s="6" t="str">
        <f t="shared" si="67"/>
        <v>ORD26004835</v>
      </c>
      <c r="P1452" s="6" t="str">
        <f t="shared" si="68"/>
        <v>Sep</v>
      </c>
      <c r="Q1452" s="6"/>
      <c r="R1452" s="9"/>
      <c r="S1452" s="8"/>
      <c r="T1452" s="8"/>
      <c r="U1452" s="8"/>
      <c r="V1452" s="8"/>
      <c r="W1452" s="8"/>
      <c r="X1452" s="6"/>
      <c r="Y1452" s="6"/>
    </row>
    <row r="1453" spans="1:25" x14ac:dyDescent="0.3">
      <c r="A1453" s="6" t="s">
        <v>13998</v>
      </c>
      <c r="B1453" s="6"/>
      <c r="C1453" s="6" t="s">
        <v>13999</v>
      </c>
      <c r="D1453" s="6" t="str">
        <f t="shared" si="66"/>
        <v>ORD26004924</v>
      </c>
      <c r="E1453" s="10">
        <v>46273</v>
      </c>
      <c r="F1453" s="6" t="s">
        <v>12294</v>
      </c>
      <c r="G1453" s="6" t="s">
        <v>27</v>
      </c>
      <c r="H1453" s="8">
        <v>5847</v>
      </c>
      <c r="I1453" s="8">
        <v>93.55</v>
      </c>
      <c r="J1453" s="8">
        <v>16.84</v>
      </c>
      <c r="K1453" s="8">
        <v>5736.61</v>
      </c>
      <c r="L1453" s="10">
        <v>46275</v>
      </c>
      <c r="M1453" s="6" t="s">
        <v>13795</v>
      </c>
      <c r="N1453" s="6" t="str">
        <f>IF(COUNTIF($A$2:A1453,A1453)&gt;1,"DUP","OK")</f>
        <v>OK</v>
      </c>
      <c r="O1453" s="6" t="str">
        <f t="shared" si="67"/>
        <v>ORD26004924</v>
      </c>
      <c r="P1453" s="6" t="str">
        <f t="shared" si="68"/>
        <v>Sep</v>
      </c>
      <c r="Q1453" s="6"/>
      <c r="R1453" s="9"/>
      <c r="S1453" s="8"/>
      <c r="T1453" s="8"/>
      <c r="U1453" s="8"/>
      <c r="V1453" s="8"/>
      <c r="W1453" s="8"/>
      <c r="X1453" s="6"/>
      <c r="Y1453" s="6"/>
    </row>
    <row r="1454" spans="1:25" x14ac:dyDescent="0.3">
      <c r="A1454" s="6" t="s">
        <v>14000</v>
      </c>
      <c r="B1454" s="6"/>
      <c r="C1454" s="6" t="s">
        <v>14001</v>
      </c>
      <c r="D1454" s="6" t="str">
        <f t="shared" si="66"/>
        <v>ORD26005037</v>
      </c>
      <c r="E1454" s="10">
        <v>46273</v>
      </c>
      <c r="F1454" s="6" t="s">
        <v>12294</v>
      </c>
      <c r="G1454" s="6" t="s">
        <v>27</v>
      </c>
      <c r="H1454" s="8">
        <v>1799</v>
      </c>
      <c r="I1454" s="8">
        <v>32.380000000000003</v>
      </c>
      <c r="J1454" s="8">
        <v>5.83</v>
      </c>
      <c r="K1454" s="8">
        <v>1760.79</v>
      </c>
      <c r="L1454" s="10">
        <v>46275</v>
      </c>
      <c r="M1454" s="6" t="s">
        <v>13795</v>
      </c>
      <c r="N1454" s="6" t="str">
        <f>IF(COUNTIF($A$2:A1454,A1454)&gt;1,"DUP","OK")</f>
        <v>OK</v>
      </c>
      <c r="O1454" s="6" t="str">
        <f t="shared" si="67"/>
        <v>ORD26005037</v>
      </c>
      <c r="P1454" s="6" t="str">
        <f t="shared" si="68"/>
        <v>Sep</v>
      </c>
      <c r="Q1454" s="6"/>
      <c r="R1454" s="9"/>
      <c r="S1454" s="8"/>
      <c r="T1454" s="8"/>
      <c r="U1454" s="8"/>
      <c r="V1454" s="8"/>
      <c r="W1454" s="8"/>
      <c r="X1454" s="6"/>
      <c r="Y1454" s="6"/>
    </row>
    <row r="1455" spans="1:25" x14ac:dyDescent="0.3">
      <c r="A1455" s="6" t="s">
        <v>14002</v>
      </c>
      <c r="B1455" s="6"/>
      <c r="C1455" s="6" t="s">
        <v>14003</v>
      </c>
      <c r="D1455" s="6" t="str">
        <f t="shared" si="66"/>
        <v>ORD26005131</v>
      </c>
      <c r="E1455" s="10">
        <v>46273</v>
      </c>
      <c r="F1455" s="6" t="s">
        <v>12294</v>
      </c>
      <c r="G1455" s="6" t="s">
        <v>18</v>
      </c>
      <c r="H1455" s="8">
        <v>7999</v>
      </c>
      <c r="I1455" s="8">
        <v>24</v>
      </c>
      <c r="J1455" s="8">
        <v>4.32</v>
      </c>
      <c r="K1455" s="8">
        <v>7970.68</v>
      </c>
      <c r="L1455" s="10">
        <v>46275</v>
      </c>
      <c r="M1455" s="6" t="s">
        <v>13795</v>
      </c>
      <c r="N1455" s="6" t="str">
        <f>IF(COUNTIF($A$2:A1455,A1455)&gt;1,"DUP","OK")</f>
        <v>OK</v>
      </c>
      <c r="O1455" s="6" t="str">
        <f t="shared" si="67"/>
        <v>ORD26005131</v>
      </c>
      <c r="P1455" s="6" t="str">
        <f t="shared" si="68"/>
        <v>Sep</v>
      </c>
      <c r="Q1455" s="6"/>
      <c r="R1455" s="9"/>
      <c r="S1455" s="8"/>
      <c r="T1455" s="8"/>
      <c r="U1455" s="8"/>
      <c r="V1455" s="8"/>
      <c r="W1455" s="8"/>
      <c r="X1455" s="6"/>
      <c r="Y1455" s="6"/>
    </row>
    <row r="1456" spans="1:25" x14ac:dyDescent="0.3">
      <c r="A1456" s="6" t="s">
        <v>14004</v>
      </c>
      <c r="B1456" s="6"/>
      <c r="C1456" s="6" t="s">
        <v>14005</v>
      </c>
      <c r="D1456" s="6" t="str">
        <f t="shared" si="66"/>
        <v>ORD26005139</v>
      </c>
      <c r="E1456" s="10">
        <v>46273</v>
      </c>
      <c r="F1456" s="6" t="s">
        <v>12294</v>
      </c>
      <c r="G1456" s="6" t="s">
        <v>18</v>
      </c>
      <c r="H1456" s="8">
        <v>2999</v>
      </c>
      <c r="I1456" s="8">
        <v>9</v>
      </c>
      <c r="J1456" s="8">
        <v>1.62</v>
      </c>
      <c r="K1456" s="8">
        <v>2988.38</v>
      </c>
      <c r="L1456" s="10">
        <v>46275</v>
      </c>
      <c r="M1456" s="6" t="s">
        <v>13795</v>
      </c>
      <c r="N1456" s="6" t="str">
        <f>IF(COUNTIF($A$2:A1456,A1456)&gt;1,"DUP","OK")</f>
        <v>OK</v>
      </c>
      <c r="O1456" s="6" t="str">
        <f t="shared" si="67"/>
        <v>ORD26005139</v>
      </c>
      <c r="P1456" s="6" t="str">
        <f t="shared" si="68"/>
        <v>Sep</v>
      </c>
      <c r="Q1456" s="6"/>
      <c r="R1456" s="9"/>
      <c r="S1456" s="8"/>
      <c r="T1456" s="8"/>
      <c r="U1456" s="8"/>
      <c r="V1456" s="8"/>
      <c r="W1456" s="8"/>
      <c r="X1456" s="6"/>
      <c r="Y1456" s="6"/>
    </row>
    <row r="1457" spans="1:25" x14ac:dyDescent="0.3">
      <c r="A1457" s="6" t="s">
        <v>14006</v>
      </c>
      <c r="B1457" s="6"/>
      <c r="C1457" s="6" t="s">
        <v>10166</v>
      </c>
      <c r="D1457" s="6" t="str">
        <f t="shared" si="66"/>
        <v>ORD26005140</v>
      </c>
      <c r="E1457" s="10">
        <v>46273</v>
      </c>
      <c r="F1457" s="6" t="s">
        <v>12294</v>
      </c>
      <c r="G1457" s="6" t="s">
        <v>27</v>
      </c>
      <c r="H1457" s="8">
        <v>1299</v>
      </c>
      <c r="I1457" s="8">
        <v>23.38</v>
      </c>
      <c r="J1457" s="8">
        <v>4.21</v>
      </c>
      <c r="K1457" s="8">
        <v>1271.4100000000001</v>
      </c>
      <c r="L1457" s="10">
        <v>46275</v>
      </c>
      <c r="M1457" s="6" t="s">
        <v>13795</v>
      </c>
      <c r="N1457" s="6" t="str">
        <f>IF(COUNTIF($A$2:A1457,A1457)&gt;1,"DUP","OK")</f>
        <v>OK</v>
      </c>
      <c r="O1457" s="6" t="str">
        <f t="shared" si="67"/>
        <v>ORD26005140</v>
      </c>
      <c r="P1457" s="6" t="str">
        <f t="shared" si="68"/>
        <v>Sep</v>
      </c>
      <c r="Q1457" s="6"/>
      <c r="R1457" s="9"/>
      <c r="S1457" s="8"/>
      <c r="T1457" s="8"/>
      <c r="U1457" s="8"/>
      <c r="V1457" s="8"/>
      <c r="W1457" s="8"/>
      <c r="X1457" s="6"/>
      <c r="Y1457" s="6"/>
    </row>
    <row r="1458" spans="1:25" x14ac:dyDescent="0.3">
      <c r="A1458" s="6" t="s">
        <v>14007</v>
      </c>
      <c r="B1458" s="6"/>
      <c r="C1458" s="6" t="s">
        <v>10238</v>
      </c>
      <c r="D1458" s="6" t="str">
        <f t="shared" si="66"/>
        <v>ORD26005178</v>
      </c>
      <c r="E1458" s="10">
        <v>46273</v>
      </c>
      <c r="F1458" s="6" t="s">
        <v>12294</v>
      </c>
      <c r="G1458" s="6" t="s">
        <v>18</v>
      </c>
      <c r="H1458" s="8">
        <v>349</v>
      </c>
      <c r="I1458" s="8">
        <v>0</v>
      </c>
      <c r="J1458" s="8">
        <v>0</v>
      </c>
      <c r="K1458" s="8">
        <v>349</v>
      </c>
      <c r="L1458" s="10">
        <v>46275</v>
      </c>
      <c r="M1458" s="6" t="s">
        <v>13795</v>
      </c>
      <c r="N1458" s="6" t="str">
        <f>IF(COUNTIF($A$2:A1458,A1458)&gt;1,"DUP","OK")</f>
        <v>OK</v>
      </c>
      <c r="O1458" s="6" t="str">
        <f t="shared" si="67"/>
        <v>ORD26005178</v>
      </c>
      <c r="P1458" s="6" t="str">
        <f t="shared" si="68"/>
        <v>Sep</v>
      </c>
      <c r="Q1458" s="6"/>
      <c r="R1458" s="9"/>
      <c r="S1458" s="8"/>
      <c r="T1458" s="8"/>
      <c r="U1458" s="8"/>
      <c r="V1458" s="8"/>
      <c r="W1458" s="8"/>
      <c r="X1458" s="6"/>
      <c r="Y1458" s="6"/>
    </row>
    <row r="1459" spans="1:25" x14ac:dyDescent="0.3">
      <c r="A1459" s="6" t="s">
        <v>14008</v>
      </c>
      <c r="B1459" s="6"/>
      <c r="C1459" s="6" t="s">
        <v>10350</v>
      </c>
      <c r="D1459" s="6" t="str">
        <f t="shared" si="66"/>
        <v>ORD26005236</v>
      </c>
      <c r="E1459" s="10">
        <v>46273</v>
      </c>
      <c r="F1459" s="6" t="s">
        <v>12294</v>
      </c>
      <c r="G1459" s="6" t="s">
        <v>18</v>
      </c>
      <c r="H1459" s="8">
        <v>2098</v>
      </c>
      <c r="I1459" s="8">
        <v>6.29</v>
      </c>
      <c r="J1459" s="8">
        <v>1.1299999999999999</v>
      </c>
      <c r="K1459" s="8">
        <v>2090.58</v>
      </c>
      <c r="L1459" s="10">
        <v>46275</v>
      </c>
      <c r="M1459" s="6" t="s">
        <v>13795</v>
      </c>
      <c r="N1459" s="6" t="str">
        <f>IF(COUNTIF($A$2:A1459,A1459)&gt;1,"DUP","OK")</f>
        <v>OK</v>
      </c>
      <c r="O1459" s="6" t="str">
        <f t="shared" si="67"/>
        <v>ORD26005236</v>
      </c>
      <c r="P1459" s="6" t="str">
        <f t="shared" si="68"/>
        <v>Sep</v>
      </c>
      <c r="Q1459" s="6"/>
      <c r="R1459" s="9"/>
      <c r="S1459" s="8"/>
      <c r="T1459" s="8"/>
      <c r="U1459" s="8"/>
      <c r="V1459" s="8"/>
      <c r="W1459" s="8"/>
      <c r="X1459" s="6"/>
      <c r="Y1459" s="6"/>
    </row>
    <row r="1460" spans="1:25" x14ac:dyDescent="0.3">
      <c r="A1460" s="6" t="s">
        <v>14009</v>
      </c>
      <c r="B1460" s="6"/>
      <c r="C1460" s="6" t="s">
        <v>10373</v>
      </c>
      <c r="D1460" s="6" t="str">
        <f t="shared" si="66"/>
        <v>ORD26005248</v>
      </c>
      <c r="E1460" s="10">
        <v>46273</v>
      </c>
      <c r="F1460" s="6" t="s">
        <v>12294</v>
      </c>
      <c r="G1460" s="6" t="s">
        <v>18</v>
      </c>
      <c r="H1460" s="8">
        <v>3098</v>
      </c>
      <c r="I1460" s="8">
        <v>9.2899999999999991</v>
      </c>
      <c r="J1460" s="8">
        <v>1.67</v>
      </c>
      <c r="K1460" s="8">
        <v>3087.04</v>
      </c>
      <c r="L1460" s="10">
        <v>46275</v>
      </c>
      <c r="M1460" s="6" t="s">
        <v>13795</v>
      </c>
      <c r="N1460" s="6" t="str">
        <f>IF(COUNTIF($A$2:A1460,A1460)&gt;1,"DUP","OK")</f>
        <v>OK</v>
      </c>
      <c r="O1460" s="6" t="str">
        <f t="shared" si="67"/>
        <v>ORD26005248</v>
      </c>
      <c r="P1460" s="6" t="str">
        <f t="shared" si="68"/>
        <v>Sep</v>
      </c>
      <c r="Q1460" s="6"/>
      <c r="R1460" s="9"/>
      <c r="S1460" s="8"/>
      <c r="T1460" s="8"/>
      <c r="U1460" s="8"/>
      <c r="V1460" s="8"/>
      <c r="W1460" s="8"/>
      <c r="X1460" s="6"/>
      <c r="Y1460" s="6"/>
    </row>
    <row r="1461" spans="1:25" x14ac:dyDescent="0.3">
      <c r="A1461" s="6" t="s">
        <v>14010</v>
      </c>
      <c r="B1461" s="6"/>
      <c r="C1461" s="6" t="s">
        <v>14011</v>
      </c>
      <c r="D1461" s="6" t="str">
        <f t="shared" si="66"/>
        <v>ORD26005321</v>
      </c>
      <c r="E1461" s="10">
        <v>46273</v>
      </c>
      <c r="F1461" s="6" t="s">
        <v>12294</v>
      </c>
      <c r="G1461" s="6" t="s">
        <v>18</v>
      </c>
      <c r="H1461" s="8">
        <v>7999</v>
      </c>
      <c r="I1461" s="8">
        <v>24</v>
      </c>
      <c r="J1461" s="8">
        <v>4.32</v>
      </c>
      <c r="K1461" s="8">
        <v>7970.68</v>
      </c>
      <c r="L1461" s="10">
        <v>46275</v>
      </c>
      <c r="M1461" s="6" t="s">
        <v>13795</v>
      </c>
      <c r="N1461" s="6" t="str">
        <f>IF(COUNTIF($A$2:A1461,A1461)&gt;1,"DUP","OK")</f>
        <v>OK</v>
      </c>
      <c r="O1461" s="6" t="str">
        <f t="shared" si="67"/>
        <v>ORD26005321</v>
      </c>
      <c r="P1461" s="6" t="str">
        <f t="shared" si="68"/>
        <v>Sep</v>
      </c>
      <c r="Q1461" s="6"/>
      <c r="R1461" s="9"/>
      <c r="S1461" s="8"/>
      <c r="T1461" s="8"/>
      <c r="U1461" s="8"/>
      <c r="V1461" s="8"/>
      <c r="W1461" s="8"/>
      <c r="X1461" s="6"/>
      <c r="Y1461" s="6"/>
    </row>
    <row r="1462" spans="1:25" x14ac:dyDescent="0.3">
      <c r="A1462" s="6" t="s">
        <v>14012</v>
      </c>
      <c r="B1462" s="6"/>
      <c r="C1462" s="6" t="s">
        <v>10581</v>
      </c>
      <c r="D1462" s="6" t="str">
        <f t="shared" si="66"/>
        <v>ORD26005355</v>
      </c>
      <c r="E1462" s="10">
        <v>46273</v>
      </c>
      <c r="F1462" s="6" t="s">
        <v>12294</v>
      </c>
      <c r="G1462" s="6" t="s">
        <v>18</v>
      </c>
      <c r="H1462" s="8">
        <v>2798</v>
      </c>
      <c r="I1462" s="8">
        <v>8.39</v>
      </c>
      <c r="J1462" s="8">
        <v>1.51</v>
      </c>
      <c r="K1462" s="8">
        <v>2788.1</v>
      </c>
      <c r="L1462" s="10">
        <v>46275</v>
      </c>
      <c r="M1462" s="6" t="s">
        <v>13795</v>
      </c>
      <c r="N1462" s="6" t="str">
        <f>IF(COUNTIF($A$2:A1462,A1462)&gt;1,"DUP","OK")</f>
        <v>OK</v>
      </c>
      <c r="O1462" s="6" t="str">
        <f t="shared" si="67"/>
        <v>ORD26005355</v>
      </c>
      <c r="P1462" s="6" t="str">
        <f t="shared" si="68"/>
        <v>Sep</v>
      </c>
      <c r="Q1462" s="6"/>
      <c r="R1462" s="9"/>
      <c r="S1462" s="8"/>
      <c r="T1462" s="8"/>
      <c r="U1462" s="8"/>
      <c r="V1462" s="8"/>
      <c r="W1462" s="8"/>
      <c r="X1462" s="6"/>
      <c r="Y1462" s="6"/>
    </row>
    <row r="1463" spans="1:25" x14ac:dyDescent="0.3">
      <c r="A1463" s="6" t="s">
        <v>14013</v>
      </c>
      <c r="B1463" s="6"/>
      <c r="C1463" s="6" t="s">
        <v>10748</v>
      </c>
      <c r="D1463" s="6" t="str">
        <f t="shared" si="66"/>
        <v>ORD26005440</v>
      </c>
      <c r="E1463" s="10">
        <v>46273</v>
      </c>
      <c r="F1463" s="6" t="s">
        <v>12294</v>
      </c>
      <c r="G1463" s="6" t="s">
        <v>43</v>
      </c>
      <c r="H1463" s="8">
        <v>299</v>
      </c>
      <c r="I1463" s="8">
        <v>4.49</v>
      </c>
      <c r="J1463" s="8">
        <v>0.81</v>
      </c>
      <c r="K1463" s="8">
        <v>293.7</v>
      </c>
      <c r="L1463" s="10">
        <v>46275</v>
      </c>
      <c r="M1463" s="6" t="s">
        <v>13795</v>
      </c>
      <c r="N1463" s="6" t="str">
        <f>IF(COUNTIF($A$2:A1463,A1463)&gt;1,"DUP","OK")</f>
        <v>OK</v>
      </c>
      <c r="O1463" s="6" t="str">
        <f t="shared" si="67"/>
        <v>ORD26005440</v>
      </c>
      <c r="P1463" s="6" t="str">
        <f t="shared" si="68"/>
        <v>Sep</v>
      </c>
      <c r="Q1463" s="6"/>
      <c r="R1463" s="9"/>
      <c r="S1463" s="8"/>
      <c r="T1463" s="8"/>
      <c r="U1463" s="8"/>
      <c r="V1463" s="8"/>
      <c r="W1463" s="8"/>
      <c r="X1463" s="6"/>
      <c r="Y1463" s="6"/>
    </row>
    <row r="1464" spans="1:25" x14ac:dyDescent="0.3">
      <c r="A1464" s="6" t="s">
        <v>14014</v>
      </c>
      <c r="B1464" s="6"/>
      <c r="C1464" s="6" t="s">
        <v>10861</v>
      </c>
      <c r="D1464" s="6" t="str">
        <f t="shared" si="66"/>
        <v>ORD26005499</v>
      </c>
      <c r="E1464" s="10">
        <v>46273</v>
      </c>
      <c r="F1464" s="6" t="s">
        <v>12294</v>
      </c>
      <c r="G1464" s="6" t="s">
        <v>18</v>
      </c>
      <c r="H1464" s="8">
        <v>7999</v>
      </c>
      <c r="I1464" s="8">
        <v>24</v>
      </c>
      <c r="J1464" s="8">
        <v>4.32</v>
      </c>
      <c r="K1464" s="8">
        <v>7970.68</v>
      </c>
      <c r="L1464" s="10">
        <v>46275</v>
      </c>
      <c r="M1464" s="6" t="s">
        <v>13795</v>
      </c>
      <c r="N1464" s="6" t="str">
        <f>IF(COUNTIF($A$2:A1464,A1464)&gt;1,"DUP","OK")</f>
        <v>OK</v>
      </c>
      <c r="O1464" s="6" t="str">
        <f t="shared" si="67"/>
        <v>ORD26005499</v>
      </c>
      <c r="P1464" s="6" t="str">
        <f t="shared" si="68"/>
        <v>Sep</v>
      </c>
      <c r="Q1464" s="6"/>
      <c r="R1464" s="9"/>
      <c r="S1464" s="8"/>
      <c r="T1464" s="8"/>
      <c r="U1464" s="8"/>
      <c r="V1464" s="8"/>
      <c r="W1464" s="8"/>
      <c r="X1464" s="6"/>
      <c r="Y1464" s="6"/>
    </row>
    <row r="1465" spans="1:25" x14ac:dyDescent="0.3">
      <c r="A1465" s="6" t="s">
        <v>14015</v>
      </c>
      <c r="B1465" s="6"/>
      <c r="C1465" s="6" t="s">
        <v>10918</v>
      </c>
      <c r="D1465" s="6" t="str">
        <f t="shared" si="66"/>
        <v>ORD26005528</v>
      </c>
      <c r="E1465" s="10">
        <v>46273</v>
      </c>
      <c r="F1465" s="6" t="s">
        <v>12294</v>
      </c>
      <c r="G1465" s="6" t="s">
        <v>18</v>
      </c>
      <c r="H1465" s="8">
        <v>799</v>
      </c>
      <c r="I1465" s="8">
        <v>0</v>
      </c>
      <c r="J1465" s="8">
        <v>0</v>
      </c>
      <c r="K1465" s="8">
        <v>799</v>
      </c>
      <c r="L1465" s="10">
        <v>46275</v>
      </c>
      <c r="M1465" s="6" t="s">
        <v>13795</v>
      </c>
      <c r="N1465" s="6" t="str">
        <f>IF(COUNTIF($A$2:A1465,A1465)&gt;1,"DUP","OK")</f>
        <v>OK</v>
      </c>
      <c r="O1465" s="6" t="str">
        <f t="shared" si="67"/>
        <v>ORD26005528</v>
      </c>
      <c r="P1465" s="6" t="str">
        <f t="shared" si="68"/>
        <v>Sep</v>
      </c>
      <c r="Q1465" s="6"/>
      <c r="R1465" s="9"/>
      <c r="S1465" s="8"/>
      <c r="T1465" s="8"/>
      <c r="U1465" s="8"/>
      <c r="V1465" s="8"/>
      <c r="W1465" s="8"/>
      <c r="X1465" s="6"/>
      <c r="Y1465" s="6"/>
    </row>
    <row r="1466" spans="1:25" x14ac:dyDescent="0.3">
      <c r="A1466" s="6" t="s">
        <v>14016</v>
      </c>
      <c r="B1466" s="6"/>
      <c r="C1466" s="6" t="s">
        <v>14017</v>
      </c>
      <c r="D1466" s="6" t="str">
        <f t="shared" si="66"/>
        <v>ORD26005571</v>
      </c>
      <c r="E1466" s="10">
        <v>46273</v>
      </c>
      <c r="F1466" s="6" t="s">
        <v>12294</v>
      </c>
      <c r="G1466" s="6" t="s">
        <v>18</v>
      </c>
      <c r="H1466" s="8">
        <v>999</v>
      </c>
      <c r="I1466" s="8">
        <v>0</v>
      </c>
      <c r="J1466" s="8">
        <v>0</v>
      </c>
      <c r="K1466" s="8">
        <v>999</v>
      </c>
      <c r="L1466" s="10">
        <v>46275</v>
      </c>
      <c r="M1466" s="6" t="s">
        <v>13795</v>
      </c>
      <c r="N1466" s="6" t="str">
        <f>IF(COUNTIF($A$2:A1466,A1466)&gt;1,"DUP","OK")</f>
        <v>OK</v>
      </c>
      <c r="O1466" s="6" t="str">
        <f t="shared" si="67"/>
        <v>ORD26005571</v>
      </c>
      <c r="P1466" s="6" t="str">
        <f t="shared" si="68"/>
        <v>Sep</v>
      </c>
      <c r="Q1466" s="6"/>
      <c r="R1466" s="9"/>
      <c r="S1466" s="8"/>
      <c r="T1466" s="8"/>
      <c r="U1466" s="8"/>
      <c r="V1466" s="8"/>
      <c r="W1466" s="8"/>
      <c r="X1466" s="6"/>
      <c r="Y1466" s="6"/>
    </row>
    <row r="1467" spans="1:25" x14ac:dyDescent="0.3">
      <c r="A1467" s="6" t="s">
        <v>14018</v>
      </c>
      <c r="B1467" s="6"/>
      <c r="C1467" s="6" t="s">
        <v>14019</v>
      </c>
      <c r="D1467" s="6" t="str">
        <f t="shared" si="66"/>
        <v>ORD26005574</v>
      </c>
      <c r="E1467" s="10">
        <v>46273</v>
      </c>
      <c r="F1467" s="6" t="s">
        <v>12294</v>
      </c>
      <c r="G1467" s="6" t="s">
        <v>18</v>
      </c>
      <c r="H1467" s="8">
        <v>3499</v>
      </c>
      <c r="I1467" s="8">
        <v>10.5</v>
      </c>
      <c r="J1467" s="8">
        <v>1.89</v>
      </c>
      <c r="K1467" s="8">
        <v>3486.61</v>
      </c>
      <c r="L1467" s="10">
        <v>46275</v>
      </c>
      <c r="M1467" s="6" t="s">
        <v>13795</v>
      </c>
      <c r="N1467" s="6" t="str">
        <f>IF(COUNTIF($A$2:A1467,A1467)&gt;1,"DUP","OK")</f>
        <v>OK</v>
      </c>
      <c r="O1467" s="6" t="str">
        <f t="shared" si="67"/>
        <v>ORD26005574</v>
      </c>
      <c r="P1467" s="6" t="str">
        <f t="shared" si="68"/>
        <v>Sep</v>
      </c>
      <c r="Q1467" s="6"/>
      <c r="R1467" s="9"/>
      <c r="S1467" s="8"/>
      <c r="T1467" s="8"/>
      <c r="U1467" s="8"/>
      <c r="V1467" s="8"/>
      <c r="W1467" s="8"/>
      <c r="X1467" s="6"/>
      <c r="Y1467" s="6"/>
    </row>
    <row r="1468" spans="1:25" x14ac:dyDescent="0.3">
      <c r="A1468" s="6" t="s">
        <v>14020</v>
      </c>
      <c r="B1468" s="6"/>
      <c r="C1468" s="6" t="s">
        <v>11039</v>
      </c>
      <c r="D1468" s="6" t="str">
        <f t="shared" si="66"/>
        <v>ORD26005591</v>
      </c>
      <c r="E1468" s="10">
        <v>46273</v>
      </c>
      <c r="F1468" s="6" t="s">
        <v>12294</v>
      </c>
      <c r="G1468" s="6" t="s">
        <v>18</v>
      </c>
      <c r="H1468" s="8">
        <v>1499</v>
      </c>
      <c r="I1468" s="8">
        <v>0</v>
      </c>
      <c r="J1468" s="8">
        <v>0</v>
      </c>
      <c r="K1468" s="8">
        <v>1499</v>
      </c>
      <c r="L1468" s="10">
        <v>46275</v>
      </c>
      <c r="M1468" s="6" t="s">
        <v>13795</v>
      </c>
      <c r="N1468" s="6" t="str">
        <f>IF(COUNTIF($A$2:A1468,A1468)&gt;1,"DUP","OK")</f>
        <v>OK</v>
      </c>
      <c r="O1468" s="6" t="str">
        <f t="shared" si="67"/>
        <v>ORD26005591</v>
      </c>
      <c r="P1468" s="6" t="str">
        <f t="shared" si="68"/>
        <v>Sep</v>
      </c>
      <c r="Q1468" s="6"/>
      <c r="R1468" s="9"/>
      <c r="S1468" s="8"/>
      <c r="T1468" s="8"/>
      <c r="U1468" s="8"/>
      <c r="V1468" s="8"/>
      <c r="W1468" s="8"/>
      <c r="X1468" s="6"/>
      <c r="Y1468" s="6"/>
    </row>
    <row r="1469" spans="1:25" x14ac:dyDescent="0.3">
      <c r="A1469" s="6" t="s">
        <v>14021</v>
      </c>
      <c r="B1469" s="6"/>
      <c r="C1469" s="6" t="s">
        <v>11107</v>
      </c>
      <c r="D1469" s="6" t="str">
        <f t="shared" si="66"/>
        <v>ORD26005625</v>
      </c>
      <c r="E1469" s="10">
        <v>46273</v>
      </c>
      <c r="F1469" s="6" t="s">
        <v>12294</v>
      </c>
      <c r="G1469" s="6" t="s">
        <v>43</v>
      </c>
      <c r="H1469" s="8">
        <v>2798</v>
      </c>
      <c r="I1469" s="8">
        <v>33.58</v>
      </c>
      <c r="J1469" s="8">
        <v>6.04</v>
      </c>
      <c r="K1469" s="8">
        <v>2758.38</v>
      </c>
      <c r="L1469" s="10">
        <v>46275</v>
      </c>
      <c r="M1469" s="6" t="s">
        <v>13795</v>
      </c>
      <c r="N1469" s="6" t="str">
        <f>IF(COUNTIF($A$2:A1469,A1469)&gt;1,"DUP","OK")</f>
        <v>OK</v>
      </c>
      <c r="O1469" s="6" t="str">
        <f t="shared" si="67"/>
        <v>ORD26005625</v>
      </c>
      <c r="P1469" s="6" t="str">
        <f t="shared" si="68"/>
        <v>Sep</v>
      </c>
      <c r="Q1469" s="6"/>
      <c r="R1469" s="9"/>
      <c r="S1469" s="8"/>
      <c r="T1469" s="8"/>
      <c r="U1469" s="8"/>
      <c r="V1469" s="8"/>
      <c r="W1469" s="8"/>
      <c r="X1469" s="6"/>
      <c r="Y1469" s="6"/>
    </row>
    <row r="1470" spans="1:25" x14ac:dyDescent="0.3">
      <c r="A1470" s="6" t="s">
        <v>14022</v>
      </c>
      <c r="B1470" s="6"/>
      <c r="C1470" s="6" t="s">
        <v>14023</v>
      </c>
      <c r="D1470" s="6" t="str">
        <f t="shared" si="66"/>
        <v>ORD26005653</v>
      </c>
      <c r="E1470" s="10">
        <v>46273</v>
      </c>
      <c r="F1470" s="6" t="s">
        <v>12294</v>
      </c>
      <c r="G1470" s="6" t="s">
        <v>27</v>
      </c>
      <c r="H1470" s="8">
        <v>499</v>
      </c>
      <c r="I1470" s="8">
        <v>8.98</v>
      </c>
      <c r="J1470" s="8">
        <v>1.62</v>
      </c>
      <c r="K1470" s="8">
        <v>488.4</v>
      </c>
      <c r="L1470" s="10">
        <v>46275</v>
      </c>
      <c r="M1470" s="6" t="s">
        <v>13795</v>
      </c>
      <c r="N1470" s="6" t="str">
        <f>IF(COUNTIF($A$2:A1470,A1470)&gt;1,"DUP","OK")</f>
        <v>OK</v>
      </c>
      <c r="O1470" s="6" t="str">
        <f t="shared" si="67"/>
        <v>ORD26005653</v>
      </c>
      <c r="P1470" s="6" t="str">
        <f t="shared" si="68"/>
        <v>Sep</v>
      </c>
      <c r="Q1470" s="6"/>
      <c r="R1470" s="9"/>
      <c r="S1470" s="8"/>
      <c r="T1470" s="8"/>
      <c r="U1470" s="8"/>
      <c r="V1470" s="8"/>
      <c r="W1470" s="8"/>
      <c r="X1470" s="6"/>
      <c r="Y1470" s="6"/>
    </row>
    <row r="1471" spans="1:25" x14ac:dyDescent="0.3">
      <c r="A1471" s="6" t="s">
        <v>14024</v>
      </c>
      <c r="B1471" s="6"/>
      <c r="C1471" s="6" t="s">
        <v>11257</v>
      </c>
      <c r="D1471" s="6" t="str">
        <f t="shared" si="66"/>
        <v>ORD26005703</v>
      </c>
      <c r="E1471" s="10">
        <v>46273</v>
      </c>
      <c r="F1471" s="6" t="s">
        <v>12294</v>
      </c>
      <c r="G1471" s="6" t="s">
        <v>27</v>
      </c>
      <c r="H1471" s="8">
        <v>799</v>
      </c>
      <c r="I1471" s="8">
        <v>14.38</v>
      </c>
      <c r="J1471" s="8">
        <v>2.59</v>
      </c>
      <c r="K1471" s="8">
        <v>782.03</v>
      </c>
      <c r="L1471" s="10">
        <v>46275</v>
      </c>
      <c r="M1471" s="6" t="s">
        <v>13795</v>
      </c>
      <c r="N1471" s="6" t="str">
        <f>IF(COUNTIF($A$2:A1471,A1471)&gt;1,"DUP","OK")</f>
        <v>OK</v>
      </c>
      <c r="O1471" s="6" t="str">
        <f t="shared" si="67"/>
        <v>ORD26005703</v>
      </c>
      <c r="P1471" s="6" t="str">
        <f t="shared" si="68"/>
        <v>Sep</v>
      </c>
      <c r="Q1471" s="6"/>
      <c r="R1471" s="9"/>
      <c r="S1471" s="8"/>
      <c r="T1471" s="8"/>
      <c r="U1471" s="8"/>
      <c r="V1471" s="8"/>
      <c r="W1471" s="8"/>
      <c r="X1471" s="6"/>
      <c r="Y1471" s="6"/>
    </row>
    <row r="1472" spans="1:25" x14ac:dyDescent="0.3">
      <c r="A1472" s="6" t="s">
        <v>14025</v>
      </c>
      <c r="B1472" s="6"/>
      <c r="C1472" s="6" t="s">
        <v>11312</v>
      </c>
      <c r="D1472" s="6" t="str">
        <f t="shared" si="66"/>
        <v>ORD26005732</v>
      </c>
      <c r="E1472" s="10">
        <v>46273</v>
      </c>
      <c r="F1472" s="6" t="s">
        <v>12294</v>
      </c>
      <c r="G1472" s="6" t="s">
        <v>43</v>
      </c>
      <c r="H1472" s="8">
        <v>799</v>
      </c>
      <c r="I1472" s="8">
        <v>11.99</v>
      </c>
      <c r="J1472" s="8">
        <v>2.16</v>
      </c>
      <c r="K1472" s="8">
        <v>784.85</v>
      </c>
      <c r="L1472" s="10">
        <v>46275</v>
      </c>
      <c r="M1472" s="6" t="s">
        <v>13795</v>
      </c>
      <c r="N1472" s="6" t="str">
        <f>IF(COUNTIF($A$2:A1472,A1472)&gt;1,"DUP","OK")</f>
        <v>OK</v>
      </c>
      <c r="O1472" s="6" t="str">
        <f t="shared" si="67"/>
        <v>ORD26005732</v>
      </c>
      <c r="P1472" s="6" t="str">
        <f t="shared" si="68"/>
        <v>Sep</v>
      </c>
      <c r="Q1472" s="6"/>
      <c r="R1472" s="9"/>
      <c r="S1472" s="8"/>
      <c r="T1472" s="8"/>
      <c r="U1472" s="8"/>
      <c r="V1472" s="8"/>
      <c r="W1472" s="8"/>
      <c r="X1472" s="6"/>
      <c r="Y1472" s="6"/>
    </row>
    <row r="1473" spans="1:25" x14ac:dyDescent="0.3">
      <c r="A1473" s="6" t="s">
        <v>14026</v>
      </c>
      <c r="B1473" s="6"/>
      <c r="C1473" s="6" t="s">
        <v>11375</v>
      </c>
      <c r="D1473" s="6" t="str">
        <f t="shared" si="66"/>
        <v>ORD26005764</v>
      </c>
      <c r="E1473" s="10">
        <v>46273</v>
      </c>
      <c r="F1473" s="6" t="s">
        <v>12294</v>
      </c>
      <c r="G1473" s="6" t="s">
        <v>18</v>
      </c>
      <c r="H1473" s="8">
        <v>299</v>
      </c>
      <c r="I1473" s="8">
        <v>0</v>
      </c>
      <c r="J1473" s="8">
        <v>0</v>
      </c>
      <c r="K1473" s="8">
        <v>299</v>
      </c>
      <c r="L1473" s="10">
        <v>46275</v>
      </c>
      <c r="M1473" s="6" t="s">
        <v>13795</v>
      </c>
      <c r="N1473" s="6" t="str">
        <f>IF(COUNTIF($A$2:A1473,A1473)&gt;1,"DUP","OK")</f>
        <v>OK</v>
      </c>
      <c r="O1473" s="6" t="str">
        <f t="shared" si="67"/>
        <v>ORD26005764</v>
      </c>
      <c r="P1473" s="6" t="str">
        <f t="shared" si="68"/>
        <v>Sep</v>
      </c>
      <c r="Q1473" s="6"/>
      <c r="R1473" s="9"/>
      <c r="S1473" s="8"/>
      <c r="T1473" s="8"/>
      <c r="U1473" s="8"/>
      <c r="V1473" s="8"/>
      <c r="W1473" s="8"/>
      <c r="X1473" s="6"/>
      <c r="Y1473" s="6"/>
    </row>
    <row r="1474" spans="1:25" x14ac:dyDescent="0.3">
      <c r="A1474" s="6" t="s">
        <v>14027</v>
      </c>
      <c r="B1474" s="6"/>
      <c r="C1474" s="6" t="s">
        <v>11398</v>
      </c>
      <c r="D1474" s="6" t="str">
        <f t="shared" ref="D1474:D1537" si="69">UPPER(SUBSTITUTE(TRIM(C1474),"-",""))</f>
        <v>ORD26005776</v>
      </c>
      <c r="E1474" s="10">
        <v>46273</v>
      </c>
      <c r="F1474" s="6" t="s">
        <v>12294</v>
      </c>
      <c r="G1474" s="6" t="s">
        <v>54</v>
      </c>
      <c r="H1474" s="8">
        <v>599</v>
      </c>
      <c r="I1474" s="8">
        <v>11.38</v>
      </c>
      <c r="J1474" s="8">
        <v>2.0499999999999998</v>
      </c>
      <c r="K1474" s="8">
        <v>585.57000000000005</v>
      </c>
      <c r="L1474" s="10">
        <v>46275</v>
      </c>
      <c r="M1474" s="6" t="s">
        <v>13795</v>
      </c>
      <c r="N1474" s="6" t="str">
        <f>IF(COUNTIF($A$2:A1474,A1474)&gt;1,"DUP","OK")</f>
        <v>OK</v>
      </c>
      <c r="O1474" s="6" t="str">
        <f t="shared" ref="O1474:O1537" si="70">IF(F1474="REFUND",INDEX($D$2:$D$5743,MATCH(B1474,$A$2:$A$5743,0)),D1474)</f>
        <v>ORD26005776</v>
      </c>
      <c r="P1474" s="6" t="str">
        <f t="shared" ref="P1474:P1537" si="71">IF(L1474&gt;DATE(2026,9,30),"Oct-Due","Sep")</f>
        <v>Sep</v>
      </c>
      <c r="Q1474" s="6"/>
      <c r="R1474" s="9"/>
      <c r="S1474" s="8"/>
      <c r="T1474" s="8"/>
      <c r="U1474" s="8"/>
      <c r="V1474" s="8"/>
      <c r="W1474" s="8"/>
      <c r="X1474" s="6"/>
      <c r="Y1474" s="6"/>
    </row>
    <row r="1475" spans="1:25" x14ac:dyDescent="0.3">
      <c r="A1475" s="6" t="s">
        <v>14028</v>
      </c>
      <c r="B1475" s="6"/>
      <c r="C1475" s="6" t="s">
        <v>11433</v>
      </c>
      <c r="D1475" s="6" t="str">
        <f t="shared" si="69"/>
        <v>ORD26005795</v>
      </c>
      <c r="E1475" s="10">
        <v>46273</v>
      </c>
      <c r="F1475" s="6" t="s">
        <v>12294</v>
      </c>
      <c r="G1475" s="6" t="s">
        <v>18</v>
      </c>
      <c r="H1475" s="8">
        <v>2098</v>
      </c>
      <c r="I1475" s="8">
        <v>6.29</v>
      </c>
      <c r="J1475" s="8">
        <v>1.1299999999999999</v>
      </c>
      <c r="K1475" s="8">
        <v>2090.58</v>
      </c>
      <c r="L1475" s="10">
        <v>46275</v>
      </c>
      <c r="M1475" s="6" t="s">
        <v>13795</v>
      </c>
      <c r="N1475" s="6" t="str">
        <f>IF(COUNTIF($A$2:A1475,A1475)&gt;1,"DUP","OK")</f>
        <v>OK</v>
      </c>
      <c r="O1475" s="6" t="str">
        <f t="shared" si="70"/>
        <v>ORD26005795</v>
      </c>
      <c r="P1475" s="6" t="str">
        <f t="shared" si="71"/>
        <v>Sep</v>
      </c>
      <c r="Q1475" s="6"/>
      <c r="R1475" s="9"/>
      <c r="S1475" s="8"/>
      <c r="T1475" s="8"/>
      <c r="U1475" s="8"/>
      <c r="V1475" s="8"/>
      <c r="W1475" s="8"/>
      <c r="X1475" s="6"/>
      <c r="Y1475" s="6"/>
    </row>
    <row r="1476" spans="1:25" x14ac:dyDescent="0.3">
      <c r="A1476" s="6" t="s">
        <v>14029</v>
      </c>
      <c r="B1476" s="6"/>
      <c r="C1476" s="6" t="s">
        <v>14030</v>
      </c>
      <c r="D1476" s="6" t="str">
        <f t="shared" si="69"/>
        <v>ORD26005812</v>
      </c>
      <c r="E1476" s="10">
        <v>46273</v>
      </c>
      <c r="F1476" s="6" t="s">
        <v>12294</v>
      </c>
      <c r="G1476" s="6" t="s">
        <v>43</v>
      </c>
      <c r="H1476" s="8">
        <v>4998</v>
      </c>
      <c r="I1476" s="8">
        <v>59.98</v>
      </c>
      <c r="J1476" s="8">
        <v>10.8</v>
      </c>
      <c r="K1476" s="8">
        <v>4927.22</v>
      </c>
      <c r="L1476" s="10">
        <v>46275</v>
      </c>
      <c r="M1476" s="6" t="s">
        <v>13795</v>
      </c>
      <c r="N1476" s="6" t="str">
        <f>IF(COUNTIF($A$2:A1476,A1476)&gt;1,"DUP","OK")</f>
        <v>OK</v>
      </c>
      <c r="O1476" s="6" t="str">
        <f t="shared" si="70"/>
        <v>ORD26005812</v>
      </c>
      <c r="P1476" s="6" t="str">
        <f t="shared" si="71"/>
        <v>Sep</v>
      </c>
      <c r="Q1476" s="6"/>
      <c r="R1476" s="9"/>
      <c r="S1476" s="8"/>
      <c r="T1476" s="8"/>
      <c r="U1476" s="8"/>
      <c r="V1476" s="8"/>
      <c r="W1476" s="8"/>
      <c r="X1476" s="6"/>
      <c r="Y1476" s="6"/>
    </row>
    <row r="1477" spans="1:25" x14ac:dyDescent="0.3">
      <c r="A1477" s="6" t="s">
        <v>14031</v>
      </c>
      <c r="B1477" s="6"/>
      <c r="C1477" s="6" t="s">
        <v>11585</v>
      </c>
      <c r="D1477" s="6" t="str">
        <f t="shared" si="69"/>
        <v>ORD26005876</v>
      </c>
      <c r="E1477" s="10">
        <v>46273</v>
      </c>
      <c r="F1477" s="6" t="s">
        <v>12294</v>
      </c>
      <c r="G1477" s="6" t="s">
        <v>27</v>
      </c>
      <c r="H1477" s="8">
        <v>10847</v>
      </c>
      <c r="I1477" s="8">
        <v>173.55</v>
      </c>
      <c r="J1477" s="8">
        <v>31.24</v>
      </c>
      <c r="K1477" s="8">
        <v>10642.21</v>
      </c>
      <c r="L1477" s="10">
        <v>46275</v>
      </c>
      <c r="M1477" s="6" t="s">
        <v>13795</v>
      </c>
      <c r="N1477" s="6" t="str">
        <f>IF(COUNTIF($A$2:A1477,A1477)&gt;1,"DUP","OK")</f>
        <v>OK</v>
      </c>
      <c r="O1477" s="6" t="str">
        <f t="shared" si="70"/>
        <v>ORD26005876</v>
      </c>
      <c r="P1477" s="6" t="str">
        <f t="shared" si="71"/>
        <v>Sep</v>
      </c>
      <c r="Q1477" s="6"/>
      <c r="R1477" s="9"/>
      <c r="S1477" s="8"/>
      <c r="T1477" s="8"/>
      <c r="U1477" s="8"/>
      <c r="V1477" s="8"/>
      <c r="W1477" s="8"/>
      <c r="X1477" s="6"/>
      <c r="Y1477" s="6"/>
    </row>
    <row r="1478" spans="1:25" x14ac:dyDescent="0.3">
      <c r="A1478" s="6" t="s">
        <v>14032</v>
      </c>
      <c r="B1478" s="6"/>
      <c r="C1478" s="6" t="s">
        <v>11681</v>
      </c>
      <c r="D1478" s="6" t="str">
        <f t="shared" si="69"/>
        <v>ORD26005926</v>
      </c>
      <c r="E1478" s="10">
        <v>46273</v>
      </c>
      <c r="F1478" s="6" t="s">
        <v>12294</v>
      </c>
      <c r="G1478" s="6" t="s">
        <v>18</v>
      </c>
      <c r="H1478" s="8">
        <v>11597</v>
      </c>
      <c r="I1478" s="8">
        <v>34.79</v>
      </c>
      <c r="J1478" s="8">
        <v>6.26</v>
      </c>
      <c r="K1478" s="8">
        <v>11555.95</v>
      </c>
      <c r="L1478" s="10">
        <v>46275</v>
      </c>
      <c r="M1478" s="6" t="s">
        <v>13795</v>
      </c>
      <c r="N1478" s="6" t="str">
        <f>IF(COUNTIF($A$2:A1478,A1478)&gt;1,"DUP","OK")</f>
        <v>OK</v>
      </c>
      <c r="O1478" s="6" t="str">
        <f t="shared" si="70"/>
        <v>ORD26005926</v>
      </c>
      <c r="P1478" s="6" t="str">
        <f t="shared" si="71"/>
        <v>Sep</v>
      </c>
      <c r="Q1478" s="6"/>
      <c r="R1478" s="9"/>
      <c r="S1478" s="8"/>
      <c r="T1478" s="8"/>
      <c r="U1478" s="8"/>
      <c r="V1478" s="8"/>
      <c r="W1478" s="8"/>
      <c r="X1478" s="6"/>
      <c r="Y1478" s="6"/>
    </row>
    <row r="1479" spans="1:25" x14ac:dyDescent="0.3">
      <c r="A1479" s="6" t="s">
        <v>14033</v>
      </c>
      <c r="B1479" s="6"/>
      <c r="C1479" s="6" t="s">
        <v>11746</v>
      </c>
      <c r="D1479" s="6" t="str">
        <f t="shared" si="69"/>
        <v>ORD26005961</v>
      </c>
      <c r="E1479" s="10">
        <v>46273</v>
      </c>
      <c r="F1479" s="6" t="s">
        <v>12294</v>
      </c>
      <c r="G1479" s="6" t="s">
        <v>18</v>
      </c>
      <c r="H1479" s="8">
        <v>999</v>
      </c>
      <c r="I1479" s="8">
        <v>0</v>
      </c>
      <c r="J1479" s="8">
        <v>0</v>
      </c>
      <c r="K1479" s="8">
        <v>999</v>
      </c>
      <c r="L1479" s="10">
        <v>46275</v>
      </c>
      <c r="M1479" s="6" t="s">
        <v>13795</v>
      </c>
      <c r="N1479" s="6" t="str">
        <f>IF(COUNTIF($A$2:A1479,A1479)&gt;1,"DUP","OK")</f>
        <v>OK</v>
      </c>
      <c r="O1479" s="6" t="str">
        <f t="shared" si="70"/>
        <v>ORD26005961</v>
      </c>
      <c r="P1479" s="6" t="str">
        <f t="shared" si="71"/>
        <v>Sep</v>
      </c>
      <c r="Q1479" s="6"/>
      <c r="R1479" s="9"/>
      <c r="S1479" s="8"/>
      <c r="T1479" s="8"/>
      <c r="U1479" s="8"/>
      <c r="V1479" s="8"/>
      <c r="W1479" s="8"/>
      <c r="X1479" s="6"/>
      <c r="Y1479" s="6"/>
    </row>
    <row r="1480" spans="1:25" x14ac:dyDescent="0.3">
      <c r="A1480" s="6" t="s">
        <v>14034</v>
      </c>
      <c r="B1480" s="6"/>
      <c r="C1480" s="6" t="s">
        <v>11766</v>
      </c>
      <c r="D1480" s="6" t="str">
        <f t="shared" si="69"/>
        <v>ORD26005972</v>
      </c>
      <c r="E1480" s="10">
        <v>46273</v>
      </c>
      <c r="F1480" s="6" t="s">
        <v>12294</v>
      </c>
      <c r="G1480" s="6" t="s">
        <v>18</v>
      </c>
      <c r="H1480" s="8">
        <v>4798</v>
      </c>
      <c r="I1480" s="8">
        <v>14.39</v>
      </c>
      <c r="J1480" s="8">
        <v>2.59</v>
      </c>
      <c r="K1480" s="8">
        <v>4781.0200000000004</v>
      </c>
      <c r="L1480" s="10">
        <v>46275</v>
      </c>
      <c r="M1480" s="6" t="s">
        <v>13795</v>
      </c>
      <c r="N1480" s="6" t="str">
        <f>IF(COUNTIF($A$2:A1480,A1480)&gt;1,"DUP","OK")</f>
        <v>OK</v>
      </c>
      <c r="O1480" s="6" t="str">
        <f t="shared" si="70"/>
        <v>ORD26005972</v>
      </c>
      <c r="P1480" s="6" t="str">
        <f t="shared" si="71"/>
        <v>Sep</v>
      </c>
      <c r="Q1480" s="6"/>
      <c r="R1480" s="9"/>
      <c r="S1480" s="8"/>
      <c r="T1480" s="8"/>
      <c r="U1480" s="8"/>
      <c r="V1480" s="8"/>
      <c r="W1480" s="8"/>
      <c r="X1480" s="6"/>
      <c r="Y1480" s="6"/>
    </row>
    <row r="1481" spans="1:25" x14ac:dyDescent="0.3">
      <c r="A1481" s="6" t="s">
        <v>14035</v>
      </c>
      <c r="B1481" s="6"/>
      <c r="C1481" s="6" t="s">
        <v>11797</v>
      </c>
      <c r="D1481" s="6" t="str">
        <f t="shared" si="69"/>
        <v>ORD26005988</v>
      </c>
      <c r="E1481" s="10">
        <v>46273</v>
      </c>
      <c r="F1481" s="6" t="s">
        <v>12294</v>
      </c>
      <c r="G1481" s="6" t="s">
        <v>18</v>
      </c>
      <c r="H1481" s="8">
        <v>7999</v>
      </c>
      <c r="I1481" s="8">
        <v>24</v>
      </c>
      <c r="J1481" s="8">
        <v>4.32</v>
      </c>
      <c r="K1481" s="8">
        <v>7970.68</v>
      </c>
      <c r="L1481" s="10">
        <v>46275</v>
      </c>
      <c r="M1481" s="6" t="s">
        <v>13795</v>
      </c>
      <c r="N1481" s="6" t="str">
        <f>IF(COUNTIF($A$2:A1481,A1481)&gt;1,"DUP","OK")</f>
        <v>OK</v>
      </c>
      <c r="O1481" s="6" t="str">
        <f t="shared" si="70"/>
        <v>ORD26005988</v>
      </c>
      <c r="P1481" s="6" t="str">
        <f t="shared" si="71"/>
        <v>Sep</v>
      </c>
      <c r="Q1481" s="6"/>
      <c r="R1481" s="9"/>
      <c r="S1481" s="8"/>
      <c r="T1481" s="8"/>
      <c r="U1481" s="8"/>
      <c r="V1481" s="8"/>
      <c r="W1481" s="8"/>
      <c r="X1481" s="6"/>
      <c r="Y1481" s="6"/>
    </row>
    <row r="1482" spans="1:25" x14ac:dyDescent="0.3">
      <c r="A1482" s="6" t="s">
        <v>14036</v>
      </c>
      <c r="B1482" s="6"/>
      <c r="C1482" s="6" t="s">
        <v>11807</v>
      </c>
      <c r="D1482" s="6" t="str">
        <f t="shared" si="69"/>
        <v>ORD26005993</v>
      </c>
      <c r="E1482" s="10">
        <v>46273</v>
      </c>
      <c r="F1482" s="6" t="s">
        <v>12294</v>
      </c>
      <c r="G1482" s="6" t="s">
        <v>18</v>
      </c>
      <c r="H1482" s="8">
        <v>1499</v>
      </c>
      <c r="I1482" s="8">
        <v>0</v>
      </c>
      <c r="J1482" s="8">
        <v>0</v>
      </c>
      <c r="K1482" s="8">
        <v>1499</v>
      </c>
      <c r="L1482" s="10">
        <v>46275</v>
      </c>
      <c r="M1482" s="6" t="s">
        <v>13795</v>
      </c>
      <c r="N1482" s="6" t="str">
        <f>IF(COUNTIF($A$2:A1482,A1482)&gt;1,"DUP","OK")</f>
        <v>OK</v>
      </c>
      <c r="O1482" s="6" t="str">
        <f t="shared" si="70"/>
        <v>ORD26005993</v>
      </c>
      <c r="P1482" s="6" t="str">
        <f t="shared" si="71"/>
        <v>Sep</v>
      </c>
      <c r="Q1482" s="6"/>
      <c r="R1482" s="9"/>
      <c r="S1482" s="8"/>
      <c r="T1482" s="8"/>
      <c r="U1482" s="8"/>
      <c r="V1482" s="8"/>
      <c r="W1482" s="8"/>
      <c r="X1482" s="6"/>
      <c r="Y1482" s="6"/>
    </row>
    <row r="1483" spans="1:25" x14ac:dyDescent="0.3">
      <c r="A1483" s="6" t="s">
        <v>14037</v>
      </c>
      <c r="B1483" s="6"/>
      <c r="C1483" s="6" t="s">
        <v>14038</v>
      </c>
      <c r="D1483" s="6" t="str">
        <f t="shared" si="69"/>
        <v>ORD26006502</v>
      </c>
      <c r="E1483" s="10">
        <v>46273</v>
      </c>
      <c r="F1483" s="6" t="s">
        <v>12294</v>
      </c>
      <c r="G1483" s="6" t="s">
        <v>27</v>
      </c>
      <c r="H1483" s="8">
        <v>1799</v>
      </c>
      <c r="I1483" s="8">
        <v>32.380000000000003</v>
      </c>
      <c r="J1483" s="8">
        <v>5.83</v>
      </c>
      <c r="K1483" s="8">
        <v>1760.79</v>
      </c>
      <c r="L1483" s="10">
        <v>46275</v>
      </c>
      <c r="M1483" s="6" t="s">
        <v>13795</v>
      </c>
      <c r="N1483" s="6" t="str">
        <f>IF(COUNTIF($A$2:A1483,A1483)&gt;1,"DUP","OK")</f>
        <v>OK</v>
      </c>
      <c r="O1483" s="6" t="str">
        <f t="shared" si="70"/>
        <v>ORD26006502</v>
      </c>
      <c r="P1483" s="6" t="str">
        <f t="shared" si="71"/>
        <v>Sep</v>
      </c>
      <c r="Q1483" s="6"/>
      <c r="R1483" s="9"/>
      <c r="S1483" s="8"/>
      <c r="T1483" s="8"/>
      <c r="U1483" s="8"/>
      <c r="V1483" s="8"/>
      <c r="W1483" s="8"/>
      <c r="X1483" s="6"/>
      <c r="Y1483" s="6"/>
    </row>
    <row r="1484" spans="1:25" x14ac:dyDescent="0.3">
      <c r="A1484" s="6" t="s">
        <v>14039</v>
      </c>
      <c r="B1484" s="6" t="s">
        <v>12755</v>
      </c>
      <c r="C1484" s="6"/>
      <c r="D1484" s="6" t="str">
        <f t="shared" si="69"/>
        <v/>
      </c>
      <c r="E1484" s="10">
        <v>46273</v>
      </c>
      <c r="F1484" s="6" t="s">
        <v>12677</v>
      </c>
      <c r="G1484" s="6" t="s">
        <v>18</v>
      </c>
      <c r="H1484" s="8">
        <v>698</v>
      </c>
      <c r="I1484" s="8">
        <v>0</v>
      </c>
      <c r="J1484" s="8">
        <v>0</v>
      </c>
      <c r="K1484" s="8">
        <v>-698</v>
      </c>
      <c r="L1484" s="10">
        <v>46275</v>
      </c>
      <c r="M1484" s="6" t="s">
        <v>13795</v>
      </c>
      <c r="N1484" s="6" t="str">
        <f>IF(COUNTIF($A$2:A1484,A1484)&gt;1,"DUP","OK")</f>
        <v>OK</v>
      </c>
      <c r="O1484" s="6" t="str">
        <f t="shared" si="70"/>
        <v>ORD26002065</v>
      </c>
      <c r="P1484" s="6" t="str">
        <f t="shared" si="71"/>
        <v>Sep</v>
      </c>
      <c r="Q1484" s="6"/>
      <c r="R1484" s="9"/>
      <c r="S1484" s="8"/>
      <c r="T1484" s="8"/>
      <c r="U1484" s="8"/>
      <c r="V1484" s="8"/>
      <c r="W1484" s="8"/>
      <c r="X1484" s="6"/>
      <c r="Y1484" s="6"/>
    </row>
    <row r="1485" spans="1:25" x14ac:dyDescent="0.3">
      <c r="A1485" s="6" t="s">
        <v>14040</v>
      </c>
      <c r="B1485" s="6" t="s">
        <v>13512</v>
      </c>
      <c r="C1485" s="6"/>
      <c r="D1485" s="6" t="str">
        <f t="shared" si="69"/>
        <v/>
      </c>
      <c r="E1485" s="10">
        <v>46273</v>
      </c>
      <c r="F1485" s="6" t="s">
        <v>12677</v>
      </c>
      <c r="G1485" s="6" t="s">
        <v>18</v>
      </c>
      <c r="H1485" s="8">
        <v>3798</v>
      </c>
      <c r="I1485" s="8">
        <v>0</v>
      </c>
      <c r="J1485" s="8">
        <v>0</v>
      </c>
      <c r="K1485" s="8">
        <v>-3798</v>
      </c>
      <c r="L1485" s="10">
        <v>46275</v>
      </c>
      <c r="M1485" s="6" t="s">
        <v>13795</v>
      </c>
      <c r="N1485" s="6" t="str">
        <f>IF(COUNTIF($A$2:A1485,A1485)&gt;1,"DUP","OK")</f>
        <v>OK</v>
      </c>
      <c r="O1485" s="6" t="str">
        <f t="shared" si="70"/>
        <v>ORD26004550</v>
      </c>
      <c r="P1485" s="6" t="str">
        <f t="shared" si="71"/>
        <v>Sep</v>
      </c>
      <c r="Q1485" s="6"/>
      <c r="R1485" s="9"/>
      <c r="S1485" s="8"/>
      <c r="T1485" s="8"/>
      <c r="U1485" s="8"/>
      <c r="V1485" s="8"/>
      <c r="W1485" s="8"/>
      <c r="X1485" s="6"/>
      <c r="Y1485" s="6"/>
    </row>
    <row r="1486" spans="1:25" x14ac:dyDescent="0.3">
      <c r="A1486" s="6" t="s">
        <v>14041</v>
      </c>
      <c r="B1486" s="6" t="s">
        <v>13311</v>
      </c>
      <c r="C1486" s="6"/>
      <c r="D1486" s="6" t="str">
        <f t="shared" si="69"/>
        <v/>
      </c>
      <c r="E1486" s="10">
        <v>46273</v>
      </c>
      <c r="F1486" s="6" t="s">
        <v>12677</v>
      </c>
      <c r="G1486" s="6" t="s">
        <v>18</v>
      </c>
      <c r="H1486" s="8">
        <v>1799</v>
      </c>
      <c r="I1486" s="8">
        <v>0</v>
      </c>
      <c r="J1486" s="8">
        <v>0</v>
      </c>
      <c r="K1486" s="8">
        <v>-1799</v>
      </c>
      <c r="L1486" s="10">
        <v>46275</v>
      </c>
      <c r="M1486" s="6" t="s">
        <v>13795</v>
      </c>
      <c r="N1486" s="6" t="str">
        <f>IF(COUNTIF($A$2:A1486,A1486)&gt;1,"DUP","OK")</f>
        <v>OK</v>
      </c>
      <c r="O1486" s="6" t="str">
        <f t="shared" si="70"/>
        <v>ORD26005032</v>
      </c>
      <c r="P1486" s="6" t="str">
        <f t="shared" si="71"/>
        <v>Sep</v>
      </c>
      <c r="Q1486" s="6"/>
      <c r="R1486" s="9"/>
      <c r="S1486" s="8"/>
      <c r="T1486" s="8"/>
      <c r="U1486" s="8"/>
      <c r="V1486" s="8"/>
      <c r="W1486" s="8"/>
      <c r="X1486" s="6"/>
      <c r="Y1486" s="6"/>
    </row>
    <row r="1487" spans="1:25" x14ac:dyDescent="0.3">
      <c r="A1487" s="6" t="s">
        <v>14042</v>
      </c>
      <c r="B1487" s="6" t="s">
        <v>13530</v>
      </c>
      <c r="C1487" s="6"/>
      <c r="D1487" s="6" t="str">
        <f t="shared" si="69"/>
        <v/>
      </c>
      <c r="E1487" s="10">
        <v>46273</v>
      </c>
      <c r="F1487" s="6" t="s">
        <v>12677</v>
      </c>
      <c r="G1487" s="6" t="s">
        <v>18</v>
      </c>
      <c r="H1487" s="8">
        <v>7999</v>
      </c>
      <c r="I1487" s="8">
        <v>0</v>
      </c>
      <c r="J1487" s="8">
        <v>0</v>
      </c>
      <c r="K1487" s="8">
        <v>-7999</v>
      </c>
      <c r="L1487" s="10">
        <v>46275</v>
      </c>
      <c r="M1487" s="6" t="s">
        <v>13795</v>
      </c>
      <c r="N1487" s="6" t="str">
        <f>IF(COUNTIF($A$2:A1487,A1487)&gt;1,"DUP","OK")</f>
        <v>OK</v>
      </c>
      <c r="O1487" s="6" t="str">
        <f t="shared" si="70"/>
        <v>ORD26005009</v>
      </c>
      <c r="P1487" s="6" t="str">
        <f t="shared" si="71"/>
        <v>Sep</v>
      </c>
      <c r="Q1487" s="6"/>
      <c r="R1487" s="9"/>
      <c r="S1487" s="8"/>
      <c r="T1487" s="8"/>
      <c r="U1487" s="8"/>
      <c r="V1487" s="8"/>
      <c r="W1487" s="8"/>
      <c r="X1487" s="6"/>
      <c r="Y1487" s="6"/>
    </row>
    <row r="1488" spans="1:25" x14ac:dyDescent="0.3">
      <c r="A1488" s="6" t="s">
        <v>14043</v>
      </c>
      <c r="B1488" s="6" t="s">
        <v>12924</v>
      </c>
      <c r="C1488" s="6"/>
      <c r="D1488" s="6" t="str">
        <f t="shared" si="69"/>
        <v/>
      </c>
      <c r="E1488" s="10">
        <v>46273</v>
      </c>
      <c r="F1488" s="6" t="s">
        <v>12677</v>
      </c>
      <c r="G1488" s="6" t="s">
        <v>43</v>
      </c>
      <c r="H1488" s="8">
        <v>2999</v>
      </c>
      <c r="I1488" s="8">
        <v>0</v>
      </c>
      <c r="J1488" s="8">
        <v>0</v>
      </c>
      <c r="K1488" s="8">
        <v>-2999</v>
      </c>
      <c r="L1488" s="10">
        <v>46275</v>
      </c>
      <c r="M1488" s="6" t="s">
        <v>13795</v>
      </c>
      <c r="N1488" s="6" t="str">
        <f>IF(COUNTIF($A$2:A1488,A1488)&gt;1,"DUP","OK")</f>
        <v>OK</v>
      </c>
      <c r="O1488" s="6" t="str">
        <f t="shared" si="70"/>
        <v>ORD26000666</v>
      </c>
      <c r="P1488" s="6" t="str">
        <f t="shared" si="71"/>
        <v>Sep</v>
      </c>
      <c r="Q1488" s="6"/>
      <c r="R1488" s="9"/>
      <c r="S1488" s="8"/>
      <c r="T1488" s="8"/>
      <c r="U1488" s="8"/>
      <c r="V1488" s="8"/>
      <c r="W1488" s="8"/>
      <c r="X1488" s="6"/>
      <c r="Y1488" s="6"/>
    </row>
    <row r="1489" spans="1:25" x14ac:dyDescent="0.3">
      <c r="A1489" s="6" t="s">
        <v>14044</v>
      </c>
      <c r="B1489" s="6" t="s">
        <v>13443</v>
      </c>
      <c r="C1489" s="6"/>
      <c r="D1489" s="6" t="str">
        <f t="shared" si="69"/>
        <v/>
      </c>
      <c r="E1489" s="10">
        <v>46273</v>
      </c>
      <c r="F1489" s="6" t="s">
        <v>12677</v>
      </c>
      <c r="G1489" s="6" t="s">
        <v>27</v>
      </c>
      <c r="H1489" s="8">
        <v>3298</v>
      </c>
      <c r="I1489" s="8">
        <v>0</v>
      </c>
      <c r="J1489" s="8">
        <v>0</v>
      </c>
      <c r="K1489" s="8">
        <v>-3298</v>
      </c>
      <c r="L1489" s="10">
        <v>46275</v>
      </c>
      <c r="M1489" s="6" t="s">
        <v>13795</v>
      </c>
      <c r="N1489" s="6" t="str">
        <f>IF(COUNTIF($A$2:A1489,A1489)&gt;1,"DUP","OK")</f>
        <v>OK</v>
      </c>
      <c r="O1489" s="6" t="str">
        <f t="shared" si="70"/>
        <v>ORD26002492</v>
      </c>
      <c r="P1489" s="6" t="str">
        <f t="shared" si="71"/>
        <v>Sep</v>
      </c>
      <c r="Q1489" s="6"/>
      <c r="R1489" s="9"/>
      <c r="S1489" s="8"/>
      <c r="T1489" s="8"/>
      <c r="U1489" s="8"/>
      <c r="V1489" s="8"/>
      <c r="W1489" s="8"/>
      <c r="X1489" s="6"/>
      <c r="Y1489" s="6"/>
    </row>
    <row r="1490" spans="1:25" x14ac:dyDescent="0.3">
      <c r="A1490" s="6" t="s">
        <v>14045</v>
      </c>
      <c r="B1490" s="6" t="s">
        <v>13203</v>
      </c>
      <c r="C1490" s="6"/>
      <c r="D1490" s="6" t="str">
        <f t="shared" si="69"/>
        <v/>
      </c>
      <c r="E1490" s="10">
        <v>46273</v>
      </c>
      <c r="F1490" s="6" t="s">
        <v>12677</v>
      </c>
      <c r="G1490" s="6" t="s">
        <v>18</v>
      </c>
      <c r="H1490" s="8">
        <v>1647</v>
      </c>
      <c r="I1490" s="8">
        <v>0</v>
      </c>
      <c r="J1490" s="8">
        <v>0</v>
      </c>
      <c r="K1490" s="8">
        <v>-1647</v>
      </c>
      <c r="L1490" s="10">
        <v>46275</v>
      </c>
      <c r="M1490" s="6" t="s">
        <v>13795</v>
      </c>
      <c r="N1490" s="6" t="str">
        <f>IF(COUNTIF($A$2:A1490,A1490)&gt;1,"DUP","OK")</f>
        <v>OK</v>
      </c>
      <c r="O1490" s="6" t="str">
        <f t="shared" si="70"/>
        <v>ORD26001901</v>
      </c>
      <c r="P1490" s="6" t="str">
        <f t="shared" si="71"/>
        <v>Sep</v>
      </c>
      <c r="Q1490" s="6"/>
      <c r="R1490" s="9"/>
      <c r="S1490" s="8"/>
      <c r="T1490" s="8"/>
      <c r="U1490" s="8"/>
      <c r="V1490" s="8"/>
      <c r="W1490" s="8"/>
      <c r="X1490" s="6"/>
      <c r="Y1490" s="6"/>
    </row>
    <row r="1491" spans="1:25" x14ac:dyDescent="0.3">
      <c r="A1491" s="6" t="s">
        <v>14046</v>
      </c>
      <c r="B1491" s="6"/>
      <c r="C1491" s="6" t="s">
        <v>28</v>
      </c>
      <c r="D1491" s="6" t="str">
        <f t="shared" si="69"/>
        <v>ORD26000004</v>
      </c>
      <c r="E1491" s="10">
        <v>46274</v>
      </c>
      <c r="F1491" s="6" t="s">
        <v>12294</v>
      </c>
      <c r="G1491" s="6" t="s">
        <v>18</v>
      </c>
      <c r="H1491" s="8">
        <v>3298</v>
      </c>
      <c r="I1491" s="8">
        <v>9.89</v>
      </c>
      <c r="J1491" s="8">
        <v>1.78</v>
      </c>
      <c r="K1491" s="8">
        <v>3286.33</v>
      </c>
      <c r="L1491" s="10">
        <v>46276</v>
      </c>
      <c r="M1491" s="6" t="s">
        <v>14047</v>
      </c>
      <c r="N1491" s="6" t="str">
        <f>IF(COUNTIF($A$2:A1491,A1491)&gt;1,"DUP","OK")</f>
        <v>OK</v>
      </c>
      <c r="O1491" s="6" t="str">
        <f t="shared" si="70"/>
        <v>ORD26000004</v>
      </c>
      <c r="P1491" s="6" t="str">
        <f t="shared" si="71"/>
        <v>Sep</v>
      </c>
      <c r="Q1491" s="6"/>
      <c r="R1491" s="9"/>
      <c r="S1491" s="8"/>
      <c r="T1491" s="8"/>
      <c r="U1491" s="8"/>
      <c r="V1491" s="8"/>
      <c r="W1491" s="8"/>
      <c r="X1491" s="6"/>
      <c r="Y1491" s="6"/>
    </row>
    <row r="1492" spans="1:25" x14ac:dyDescent="0.3">
      <c r="A1492" s="6" t="s">
        <v>14048</v>
      </c>
      <c r="B1492" s="6"/>
      <c r="C1492" s="6" t="s">
        <v>14049</v>
      </c>
      <c r="D1492" s="6" t="str">
        <f t="shared" si="69"/>
        <v>ORD26000016</v>
      </c>
      <c r="E1492" s="10">
        <v>46274</v>
      </c>
      <c r="F1492" s="6" t="s">
        <v>12294</v>
      </c>
      <c r="G1492" s="6" t="s">
        <v>27</v>
      </c>
      <c r="H1492" s="8">
        <v>1799</v>
      </c>
      <c r="I1492" s="8">
        <v>32.380000000000003</v>
      </c>
      <c r="J1492" s="8">
        <v>5.83</v>
      </c>
      <c r="K1492" s="8">
        <v>1760.79</v>
      </c>
      <c r="L1492" s="10">
        <v>46276</v>
      </c>
      <c r="M1492" s="6" t="s">
        <v>14047</v>
      </c>
      <c r="N1492" s="6" t="str">
        <f>IF(COUNTIF($A$2:A1492,A1492)&gt;1,"DUP","OK")</f>
        <v>OK</v>
      </c>
      <c r="O1492" s="6" t="str">
        <f t="shared" si="70"/>
        <v>ORD26000016</v>
      </c>
      <c r="P1492" s="6" t="str">
        <f t="shared" si="71"/>
        <v>Sep</v>
      </c>
      <c r="Q1492" s="6"/>
      <c r="R1492" s="9"/>
      <c r="S1492" s="8"/>
      <c r="T1492" s="8"/>
      <c r="U1492" s="8"/>
      <c r="V1492" s="8"/>
      <c r="W1492" s="8"/>
      <c r="X1492" s="6"/>
      <c r="Y1492" s="6"/>
    </row>
    <row r="1493" spans="1:25" x14ac:dyDescent="0.3">
      <c r="A1493" s="6" t="s">
        <v>14050</v>
      </c>
      <c r="B1493" s="6"/>
      <c r="C1493" s="6" t="s">
        <v>14051</v>
      </c>
      <c r="D1493" s="6" t="str">
        <f t="shared" si="69"/>
        <v>ORD26000074</v>
      </c>
      <c r="E1493" s="10">
        <v>46274</v>
      </c>
      <c r="F1493" s="6" t="s">
        <v>12294</v>
      </c>
      <c r="G1493" s="6" t="s">
        <v>18</v>
      </c>
      <c r="H1493" s="8">
        <v>499</v>
      </c>
      <c r="I1493" s="8">
        <v>0</v>
      </c>
      <c r="J1493" s="8">
        <v>0</v>
      </c>
      <c r="K1493" s="8">
        <v>499</v>
      </c>
      <c r="L1493" s="10">
        <v>46276</v>
      </c>
      <c r="M1493" s="6" t="s">
        <v>14047</v>
      </c>
      <c r="N1493" s="6" t="str">
        <f>IF(COUNTIF($A$2:A1493,A1493)&gt;1,"DUP","OK")</f>
        <v>OK</v>
      </c>
      <c r="O1493" s="6" t="str">
        <f t="shared" si="70"/>
        <v>ORD26000074</v>
      </c>
      <c r="P1493" s="6" t="str">
        <f t="shared" si="71"/>
        <v>Sep</v>
      </c>
      <c r="Q1493" s="6"/>
      <c r="R1493" s="9"/>
      <c r="S1493" s="8"/>
      <c r="T1493" s="8"/>
      <c r="U1493" s="8"/>
      <c r="V1493" s="8"/>
      <c r="W1493" s="8"/>
      <c r="X1493" s="6"/>
      <c r="Y1493" s="6"/>
    </row>
    <row r="1494" spans="1:25" x14ac:dyDescent="0.3">
      <c r="A1494" s="6" t="s">
        <v>14052</v>
      </c>
      <c r="B1494" s="6"/>
      <c r="C1494" s="6" t="s">
        <v>217</v>
      </c>
      <c r="D1494" s="6" t="str">
        <f t="shared" si="69"/>
        <v>ORD26000092</v>
      </c>
      <c r="E1494" s="10">
        <v>46274</v>
      </c>
      <c r="F1494" s="6" t="s">
        <v>12294</v>
      </c>
      <c r="G1494" s="6" t="s">
        <v>18</v>
      </c>
      <c r="H1494" s="8">
        <v>8798</v>
      </c>
      <c r="I1494" s="8">
        <v>26.39</v>
      </c>
      <c r="J1494" s="8">
        <v>4.75</v>
      </c>
      <c r="K1494" s="8">
        <v>8766.86</v>
      </c>
      <c r="L1494" s="10">
        <v>46276</v>
      </c>
      <c r="M1494" s="6" t="s">
        <v>14047</v>
      </c>
      <c r="N1494" s="6" t="str">
        <f>IF(COUNTIF($A$2:A1494,A1494)&gt;1,"DUP","OK")</f>
        <v>OK</v>
      </c>
      <c r="O1494" s="6" t="str">
        <f t="shared" si="70"/>
        <v>ORD26000092</v>
      </c>
      <c r="P1494" s="6" t="str">
        <f t="shared" si="71"/>
        <v>Sep</v>
      </c>
      <c r="Q1494" s="6"/>
      <c r="R1494" s="9"/>
      <c r="S1494" s="8"/>
      <c r="T1494" s="8"/>
      <c r="U1494" s="8"/>
      <c r="V1494" s="8"/>
      <c r="W1494" s="8"/>
      <c r="X1494" s="6"/>
      <c r="Y1494" s="6"/>
    </row>
    <row r="1495" spans="1:25" x14ac:dyDescent="0.3">
      <c r="A1495" s="6" t="s">
        <v>14053</v>
      </c>
      <c r="B1495" s="6"/>
      <c r="C1495" s="6" t="s">
        <v>221</v>
      </c>
      <c r="D1495" s="6" t="str">
        <f t="shared" si="69"/>
        <v>ORD26000094</v>
      </c>
      <c r="E1495" s="10">
        <v>46274</v>
      </c>
      <c r="F1495" s="6" t="s">
        <v>12294</v>
      </c>
      <c r="G1495" s="6" t="s">
        <v>18</v>
      </c>
      <c r="H1495" s="8">
        <v>7999</v>
      </c>
      <c r="I1495" s="8">
        <v>24</v>
      </c>
      <c r="J1495" s="8">
        <v>4.32</v>
      </c>
      <c r="K1495" s="8">
        <v>7970.68</v>
      </c>
      <c r="L1495" s="10">
        <v>46276</v>
      </c>
      <c r="M1495" s="6" t="s">
        <v>14047</v>
      </c>
      <c r="N1495" s="6" t="str">
        <f>IF(COUNTIF($A$2:A1495,A1495)&gt;1,"DUP","OK")</f>
        <v>OK</v>
      </c>
      <c r="O1495" s="6" t="str">
        <f t="shared" si="70"/>
        <v>ORD26000094</v>
      </c>
      <c r="P1495" s="6" t="str">
        <f t="shared" si="71"/>
        <v>Sep</v>
      </c>
      <c r="Q1495" s="6"/>
      <c r="R1495" s="9"/>
      <c r="S1495" s="8"/>
      <c r="T1495" s="8"/>
      <c r="U1495" s="8"/>
      <c r="V1495" s="8"/>
      <c r="W1495" s="8"/>
      <c r="X1495" s="6"/>
      <c r="Y1495" s="6"/>
    </row>
    <row r="1496" spans="1:25" x14ac:dyDescent="0.3">
      <c r="A1496" s="6" t="s">
        <v>14054</v>
      </c>
      <c r="B1496" s="6"/>
      <c r="C1496" s="6" t="s">
        <v>277</v>
      </c>
      <c r="D1496" s="6" t="str">
        <f t="shared" si="69"/>
        <v>ORD26000122</v>
      </c>
      <c r="E1496" s="10">
        <v>46274</v>
      </c>
      <c r="F1496" s="6" t="s">
        <v>12294</v>
      </c>
      <c r="G1496" s="6" t="s">
        <v>18</v>
      </c>
      <c r="H1496" s="8">
        <v>1447</v>
      </c>
      <c r="I1496" s="8">
        <v>0</v>
      </c>
      <c r="J1496" s="8">
        <v>0</v>
      </c>
      <c r="K1496" s="8">
        <v>1447</v>
      </c>
      <c r="L1496" s="10">
        <v>46276</v>
      </c>
      <c r="M1496" s="6" t="s">
        <v>14047</v>
      </c>
      <c r="N1496" s="6" t="str">
        <f>IF(COUNTIF($A$2:A1496,A1496)&gt;1,"DUP","OK")</f>
        <v>OK</v>
      </c>
      <c r="O1496" s="6" t="str">
        <f t="shared" si="70"/>
        <v>ORD26000122</v>
      </c>
      <c r="P1496" s="6" t="str">
        <f t="shared" si="71"/>
        <v>Sep</v>
      </c>
      <c r="Q1496" s="6"/>
      <c r="R1496" s="9"/>
      <c r="S1496" s="8"/>
      <c r="T1496" s="8"/>
      <c r="U1496" s="8"/>
      <c r="V1496" s="8"/>
      <c r="W1496" s="8"/>
      <c r="X1496" s="6"/>
      <c r="Y1496" s="6"/>
    </row>
    <row r="1497" spans="1:25" x14ac:dyDescent="0.3">
      <c r="A1497" s="6" t="s">
        <v>14055</v>
      </c>
      <c r="B1497" s="6"/>
      <c r="C1497" s="6" t="s">
        <v>291</v>
      </c>
      <c r="D1497" s="6" t="str">
        <f t="shared" si="69"/>
        <v>ORD26000129</v>
      </c>
      <c r="E1497" s="10">
        <v>46274</v>
      </c>
      <c r="F1497" s="6" t="s">
        <v>12294</v>
      </c>
      <c r="G1497" s="6" t="s">
        <v>27</v>
      </c>
      <c r="H1497" s="8">
        <v>349</v>
      </c>
      <c r="I1497" s="8">
        <v>6.28</v>
      </c>
      <c r="J1497" s="8">
        <v>1.1299999999999999</v>
      </c>
      <c r="K1497" s="8">
        <v>341.59</v>
      </c>
      <c r="L1497" s="10">
        <v>46276</v>
      </c>
      <c r="M1497" s="6" t="s">
        <v>14047</v>
      </c>
      <c r="N1497" s="6" t="str">
        <f>IF(COUNTIF($A$2:A1497,A1497)&gt;1,"DUP","OK")</f>
        <v>OK</v>
      </c>
      <c r="O1497" s="6" t="str">
        <f t="shared" si="70"/>
        <v>ORD26000129</v>
      </c>
      <c r="P1497" s="6" t="str">
        <f t="shared" si="71"/>
        <v>Sep</v>
      </c>
      <c r="Q1497" s="6"/>
      <c r="R1497" s="9"/>
      <c r="S1497" s="8"/>
      <c r="T1497" s="8"/>
      <c r="U1497" s="8"/>
      <c r="V1497" s="8"/>
      <c r="W1497" s="8"/>
      <c r="X1497" s="6"/>
      <c r="Y1497" s="6"/>
    </row>
    <row r="1498" spans="1:25" x14ac:dyDescent="0.3">
      <c r="A1498" s="6" t="s">
        <v>14056</v>
      </c>
      <c r="B1498" s="6"/>
      <c r="C1498" s="6" t="s">
        <v>307</v>
      </c>
      <c r="D1498" s="6" t="str">
        <f t="shared" si="69"/>
        <v>ORD26000137</v>
      </c>
      <c r="E1498" s="10">
        <v>46274</v>
      </c>
      <c r="F1498" s="6" t="s">
        <v>12294</v>
      </c>
      <c r="G1498" s="6" t="s">
        <v>27</v>
      </c>
      <c r="H1498" s="8">
        <v>1298</v>
      </c>
      <c r="I1498" s="8">
        <v>23.36</v>
      </c>
      <c r="J1498" s="8">
        <v>4.2</v>
      </c>
      <c r="K1498" s="8">
        <v>1270.44</v>
      </c>
      <c r="L1498" s="10">
        <v>46276</v>
      </c>
      <c r="M1498" s="6" t="s">
        <v>14047</v>
      </c>
      <c r="N1498" s="6" t="str">
        <f>IF(COUNTIF($A$2:A1498,A1498)&gt;1,"DUP","OK")</f>
        <v>OK</v>
      </c>
      <c r="O1498" s="6" t="str">
        <f t="shared" si="70"/>
        <v>ORD26000137</v>
      </c>
      <c r="P1498" s="6" t="str">
        <f t="shared" si="71"/>
        <v>Sep</v>
      </c>
      <c r="Q1498" s="6"/>
      <c r="R1498" s="9"/>
      <c r="S1498" s="8"/>
      <c r="T1498" s="8"/>
      <c r="U1498" s="8"/>
      <c r="V1498" s="8"/>
      <c r="W1498" s="8"/>
      <c r="X1498" s="6"/>
      <c r="Y1498" s="6"/>
    </row>
    <row r="1499" spans="1:25" x14ac:dyDescent="0.3">
      <c r="A1499" s="6" t="s">
        <v>14057</v>
      </c>
      <c r="B1499" s="6"/>
      <c r="C1499" s="6" t="s">
        <v>432</v>
      </c>
      <c r="D1499" s="6" t="str">
        <f t="shared" si="69"/>
        <v>ORD26000199</v>
      </c>
      <c r="E1499" s="10">
        <v>46274</v>
      </c>
      <c r="F1499" s="6" t="s">
        <v>12294</v>
      </c>
      <c r="G1499" s="6" t="s">
        <v>43</v>
      </c>
      <c r="H1499" s="8">
        <v>9798</v>
      </c>
      <c r="I1499" s="8">
        <v>117.58</v>
      </c>
      <c r="J1499" s="8">
        <v>21.16</v>
      </c>
      <c r="K1499" s="8">
        <v>9659.26</v>
      </c>
      <c r="L1499" s="10">
        <v>46276</v>
      </c>
      <c r="M1499" s="6" t="s">
        <v>14047</v>
      </c>
      <c r="N1499" s="6" t="str">
        <f>IF(COUNTIF($A$2:A1499,A1499)&gt;1,"DUP","OK")</f>
        <v>OK</v>
      </c>
      <c r="O1499" s="6" t="str">
        <f t="shared" si="70"/>
        <v>ORD26000199</v>
      </c>
      <c r="P1499" s="6" t="str">
        <f t="shared" si="71"/>
        <v>Sep</v>
      </c>
      <c r="Q1499" s="6"/>
      <c r="R1499" s="9"/>
      <c r="S1499" s="8"/>
      <c r="T1499" s="8"/>
      <c r="U1499" s="8"/>
      <c r="V1499" s="8"/>
      <c r="W1499" s="8"/>
      <c r="X1499" s="6"/>
      <c r="Y1499" s="6"/>
    </row>
    <row r="1500" spans="1:25" x14ac:dyDescent="0.3">
      <c r="A1500" s="6" t="s">
        <v>14058</v>
      </c>
      <c r="B1500" s="6"/>
      <c r="C1500" s="6" t="s">
        <v>14059</v>
      </c>
      <c r="D1500" s="6" t="str">
        <f t="shared" si="69"/>
        <v>ORD26000205</v>
      </c>
      <c r="E1500" s="10">
        <v>46274</v>
      </c>
      <c r="F1500" s="6" t="s">
        <v>12294</v>
      </c>
      <c r="G1500" s="6" t="s">
        <v>18</v>
      </c>
      <c r="H1500" s="8">
        <v>4298</v>
      </c>
      <c r="I1500" s="8">
        <v>12.89</v>
      </c>
      <c r="J1500" s="8">
        <v>2.3199999999999998</v>
      </c>
      <c r="K1500" s="8">
        <v>4282.79</v>
      </c>
      <c r="L1500" s="10">
        <v>46276</v>
      </c>
      <c r="M1500" s="6" t="s">
        <v>14047</v>
      </c>
      <c r="N1500" s="6" t="str">
        <f>IF(COUNTIF($A$2:A1500,A1500)&gt;1,"DUP","OK")</f>
        <v>OK</v>
      </c>
      <c r="O1500" s="6" t="str">
        <f t="shared" si="70"/>
        <v>ORD26000205</v>
      </c>
      <c r="P1500" s="6" t="str">
        <f t="shared" si="71"/>
        <v>Sep</v>
      </c>
      <c r="Q1500" s="6"/>
      <c r="R1500" s="9"/>
      <c r="S1500" s="8"/>
      <c r="T1500" s="8"/>
      <c r="U1500" s="8"/>
      <c r="V1500" s="8"/>
      <c r="W1500" s="8"/>
      <c r="X1500" s="6"/>
      <c r="Y1500" s="6"/>
    </row>
    <row r="1501" spans="1:25" x14ac:dyDescent="0.3">
      <c r="A1501" s="6" t="s">
        <v>14060</v>
      </c>
      <c r="B1501" s="6"/>
      <c r="C1501" s="6" t="s">
        <v>577</v>
      </c>
      <c r="D1501" s="6" t="str">
        <f t="shared" si="69"/>
        <v>ORD26000271</v>
      </c>
      <c r="E1501" s="10">
        <v>46274</v>
      </c>
      <c r="F1501" s="6" t="s">
        <v>12294</v>
      </c>
      <c r="G1501" s="6" t="s">
        <v>54</v>
      </c>
      <c r="H1501" s="8">
        <v>3499</v>
      </c>
      <c r="I1501" s="8">
        <v>59.48</v>
      </c>
      <c r="J1501" s="8">
        <v>10.71</v>
      </c>
      <c r="K1501" s="8">
        <v>3428.81</v>
      </c>
      <c r="L1501" s="10">
        <v>46276</v>
      </c>
      <c r="M1501" s="6" t="s">
        <v>14047</v>
      </c>
      <c r="N1501" s="6" t="str">
        <f>IF(COUNTIF($A$2:A1501,A1501)&gt;1,"DUP","OK")</f>
        <v>OK</v>
      </c>
      <c r="O1501" s="6" t="str">
        <f t="shared" si="70"/>
        <v>ORD26000271</v>
      </c>
      <c r="P1501" s="6" t="str">
        <f t="shared" si="71"/>
        <v>Sep</v>
      </c>
      <c r="Q1501" s="6"/>
      <c r="R1501" s="9"/>
      <c r="S1501" s="8"/>
      <c r="T1501" s="8"/>
      <c r="U1501" s="8"/>
      <c r="V1501" s="8"/>
      <c r="W1501" s="8"/>
      <c r="X1501" s="6"/>
      <c r="Y1501" s="6"/>
    </row>
    <row r="1502" spans="1:25" x14ac:dyDescent="0.3">
      <c r="A1502" s="6" t="s">
        <v>14061</v>
      </c>
      <c r="B1502" s="6"/>
      <c r="C1502" s="6" t="s">
        <v>745</v>
      </c>
      <c r="D1502" s="6" t="str">
        <f t="shared" si="69"/>
        <v>ORD26000354</v>
      </c>
      <c r="E1502" s="10">
        <v>46274</v>
      </c>
      <c r="F1502" s="6" t="s">
        <v>12294</v>
      </c>
      <c r="G1502" s="6" t="s">
        <v>54</v>
      </c>
      <c r="H1502" s="8">
        <v>1598</v>
      </c>
      <c r="I1502" s="8">
        <v>30.36</v>
      </c>
      <c r="J1502" s="8">
        <v>5.46</v>
      </c>
      <c r="K1502" s="8">
        <v>1562.18</v>
      </c>
      <c r="L1502" s="10">
        <v>46276</v>
      </c>
      <c r="M1502" s="6" t="s">
        <v>14047</v>
      </c>
      <c r="N1502" s="6" t="str">
        <f>IF(COUNTIF($A$2:A1502,A1502)&gt;1,"DUP","OK")</f>
        <v>OK</v>
      </c>
      <c r="O1502" s="6" t="str">
        <f t="shared" si="70"/>
        <v>ORD26000354</v>
      </c>
      <c r="P1502" s="6" t="str">
        <f t="shared" si="71"/>
        <v>Sep</v>
      </c>
      <c r="Q1502" s="6"/>
      <c r="R1502" s="9"/>
      <c r="S1502" s="8"/>
      <c r="T1502" s="8"/>
      <c r="U1502" s="8"/>
      <c r="V1502" s="8"/>
      <c r="W1502" s="8"/>
      <c r="X1502" s="6"/>
      <c r="Y1502" s="6"/>
    </row>
    <row r="1503" spans="1:25" x14ac:dyDescent="0.3">
      <c r="A1503" s="6" t="s">
        <v>14062</v>
      </c>
      <c r="B1503" s="6"/>
      <c r="C1503" s="6" t="s">
        <v>771</v>
      </c>
      <c r="D1503" s="6" t="str">
        <f t="shared" si="69"/>
        <v>ORD26000367</v>
      </c>
      <c r="E1503" s="10">
        <v>46274</v>
      </c>
      <c r="F1503" s="6" t="s">
        <v>12294</v>
      </c>
      <c r="G1503" s="6" t="s">
        <v>18</v>
      </c>
      <c r="H1503" s="8">
        <v>4998</v>
      </c>
      <c r="I1503" s="8">
        <v>14.99</v>
      </c>
      <c r="J1503" s="8">
        <v>2.7</v>
      </c>
      <c r="K1503" s="8">
        <v>4980.3100000000004</v>
      </c>
      <c r="L1503" s="10">
        <v>46276</v>
      </c>
      <c r="M1503" s="6" t="s">
        <v>14047</v>
      </c>
      <c r="N1503" s="6" t="str">
        <f>IF(COUNTIF($A$2:A1503,A1503)&gt;1,"DUP","OK")</f>
        <v>OK</v>
      </c>
      <c r="O1503" s="6" t="str">
        <f t="shared" si="70"/>
        <v>ORD26000367</v>
      </c>
      <c r="P1503" s="6" t="str">
        <f t="shared" si="71"/>
        <v>Sep</v>
      </c>
      <c r="Q1503" s="6"/>
      <c r="R1503" s="9"/>
      <c r="S1503" s="8"/>
      <c r="T1503" s="8"/>
      <c r="U1503" s="8"/>
      <c r="V1503" s="8"/>
      <c r="W1503" s="8"/>
      <c r="X1503" s="6"/>
      <c r="Y1503" s="6"/>
    </row>
    <row r="1504" spans="1:25" x14ac:dyDescent="0.3">
      <c r="A1504" s="6" t="s">
        <v>14063</v>
      </c>
      <c r="B1504" s="6"/>
      <c r="C1504" s="6" t="s">
        <v>773</v>
      </c>
      <c r="D1504" s="6" t="str">
        <f t="shared" si="69"/>
        <v>ORD26000368</v>
      </c>
      <c r="E1504" s="10">
        <v>46274</v>
      </c>
      <c r="F1504" s="6" t="s">
        <v>12294</v>
      </c>
      <c r="G1504" s="6" t="s">
        <v>27</v>
      </c>
      <c r="H1504" s="8">
        <v>10498</v>
      </c>
      <c r="I1504" s="8">
        <v>167.97</v>
      </c>
      <c r="J1504" s="8">
        <v>30.23</v>
      </c>
      <c r="K1504" s="8">
        <v>10299.799999999999</v>
      </c>
      <c r="L1504" s="10">
        <v>46276</v>
      </c>
      <c r="M1504" s="6" t="s">
        <v>14047</v>
      </c>
      <c r="N1504" s="6" t="str">
        <f>IF(COUNTIF($A$2:A1504,A1504)&gt;1,"DUP","OK")</f>
        <v>OK</v>
      </c>
      <c r="O1504" s="6" t="str">
        <f t="shared" si="70"/>
        <v>ORD26000368</v>
      </c>
      <c r="P1504" s="6" t="str">
        <f t="shared" si="71"/>
        <v>Sep</v>
      </c>
      <c r="Q1504" s="6"/>
      <c r="R1504" s="9"/>
      <c r="S1504" s="8"/>
      <c r="T1504" s="8"/>
      <c r="U1504" s="8"/>
      <c r="V1504" s="8"/>
      <c r="W1504" s="8"/>
      <c r="X1504" s="6"/>
      <c r="Y1504" s="6"/>
    </row>
    <row r="1505" spans="1:25" x14ac:dyDescent="0.3">
      <c r="A1505" s="6" t="s">
        <v>14064</v>
      </c>
      <c r="B1505" s="6"/>
      <c r="C1505" s="6" t="s">
        <v>775</v>
      </c>
      <c r="D1505" s="6" t="str">
        <f t="shared" si="69"/>
        <v>ORD26000369</v>
      </c>
      <c r="E1505" s="10">
        <v>46274</v>
      </c>
      <c r="F1505" s="6" t="s">
        <v>12294</v>
      </c>
      <c r="G1505" s="6" t="s">
        <v>18</v>
      </c>
      <c r="H1505" s="8">
        <v>6498</v>
      </c>
      <c r="I1505" s="8">
        <v>19.489999999999998</v>
      </c>
      <c r="J1505" s="8">
        <v>3.51</v>
      </c>
      <c r="K1505" s="8">
        <v>6475</v>
      </c>
      <c r="L1505" s="10">
        <v>46276</v>
      </c>
      <c r="M1505" s="6" t="s">
        <v>14047</v>
      </c>
      <c r="N1505" s="6" t="str">
        <f>IF(COUNTIF($A$2:A1505,A1505)&gt;1,"DUP","OK")</f>
        <v>OK</v>
      </c>
      <c r="O1505" s="6" t="str">
        <f t="shared" si="70"/>
        <v>ORD26000369</v>
      </c>
      <c r="P1505" s="6" t="str">
        <f t="shared" si="71"/>
        <v>Sep</v>
      </c>
      <c r="Q1505" s="6"/>
      <c r="R1505" s="9"/>
      <c r="S1505" s="8"/>
      <c r="T1505" s="8"/>
      <c r="U1505" s="8"/>
      <c r="V1505" s="8"/>
      <c r="W1505" s="8"/>
      <c r="X1505" s="6"/>
      <c r="Y1505" s="6"/>
    </row>
    <row r="1506" spans="1:25" x14ac:dyDescent="0.3">
      <c r="A1506" s="6" t="s">
        <v>14065</v>
      </c>
      <c r="B1506" s="6"/>
      <c r="C1506" s="6" t="s">
        <v>829</v>
      </c>
      <c r="D1506" s="6" t="str">
        <f t="shared" si="69"/>
        <v>ORD26000396</v>
      </c>
      <c r="E1506" s="10">
        <v>46274</v>
      </c>
      <c r="F1506" s="6" t="s">
        <v>12294</v>
      </c>
      <c r="G1506" s="6" t="s">
        <v>18</v>
      </c>
      <c r="H1506" s="8">
        <v>799</v>
      </c>
      <c r="I1506" s="8">
        <v>0</v>
      </c>
      <c r="J1506" s="8">
        <v>0</v>
      </c>
      <c r="K1506" s="8">
        <v>799</v>
      </c>
      <c r="L1506" s="10">
        <v>46276</v>
      </c>
      <c r="M1506" s="6" t="s">
        <v>14047</v>
      </c>
      <c r="N1506" s="6" t="str">
        <f>IF(COUNTIF($A$2:A1506,A1506)&gt;1,"DUP","OK")</f>
        <v>OK</v>
      </c>
      <c r="O1506" s="6" t="str">
        <f t="shared" si="70"/>
        <v>ORD26000396</v>
      </c>
      <c r="P1506" s="6" t="str">
        <f t="shared" si="71"/>
        <v>Sep</v>
      </c>
      <c r="Q1506" s="6"/>
      <c r="R1506" s="9"/>
      <c r="S1506" s="8"/>
      <c r="T1506" s="8"/>
      <c r="U1506" s="8"/>
      <c r="V1506" s="8"/>
      <c r="W1506" s="8"/>
      <c r="X1506" s="6"/>
      <c r="Y1506" s="6"/>
    </row>
    <row r="1507" spans="1:25" x14ac:dyDescent="0.3">
      <c r="A1507" s="6" t="s">
        <v>14066</v>
      </c>
      <c r="B1507" s="6"/>
      <c r="C1507" s="6" t="s">
        <v>1012</v>
      </c>
      <c r="D1507" s="6" t="str">
        <f t="shared" si="69"/>
        <v>ORD26000488</v>
      </c>
      <c r="E1507" s="10">
        <v>46274</v>
      </c>
      <c r="F1507" s="6" t="s">
        <v>12294</v>
      </c>
      <c r="G1507" s="6" t="s">
        <v>43</v>
      </c>
      <c r="H1507" s="8">
        <v>4999</v>
      </c>
      <c r="I1507" s="8">
        <v>59.99</v>
      </c>
      <c r="J1507" s="8">
        <v>10.8</v>
      </c>
      <c r="K1507" s="8">
        <v>4928.21</v>
      </c>
      <c r="L1507" s="10">
        <v>46276</v>
      </c>
      <c r="M1507" s="6" t="s">
        <v>14047</v>
      </c>
      <c r="N1507" s="6" t="str">
        <f>IF(COUNTIF($A$2:A1507,A1507)&gt;1,"DUP","OK")</f>
        <v>OK</v>
      </c>
      <c r="O1507" s="6" t="str">
        <f t="shared" si="70"/>
        <v>ORD26000488</v>
      </c>
      <c r="P1507" s="6" t="str">
        <f t="shared" si="71"/>
        <v>Sep</v>
      </c>
      <c r="Q1507" s="6"/>
      <c r="R1507" s="9"/>
      <c r="S1507" s="8"/>
      <c r="T1507" s="8"/>
      <c r="U1507" s="8"/>
      <c r="V1507" s="8"/>
      <c r="W1507" s="8"/>
      <c r="X1507" s="6"/>
      <c r="Y1507" s="6"/>
    </row>
    <row r="1508" spans="1:25" x14ac:dyDescent="0.3">
      <c r="A1508" s="6" t="s">
        <v>14067</v>
      </c>
      <c r="B1508" s="6"/>
      <c r="C1508" s="6" t="s">
        <v>1131</v>
      </c>
      <c r="D1508" s="6" t="str">
        <f t="shared" si="69"/>
        <v>ORD26000547</v>
      </c>
      <c r="E1508" s="10">
        <v>46274</v>
      </c>
      <c r="F1508" s="6" t="s">
        <v>12294</v>
      </c>
      <c r="G1508" s="6" t="s">
        <v>18</v>
      </c>
      <c r="H1508" s="8">
        <v>4498</v>
      </c>
      <c r="I1508" s="8">
        <v>13.49</v>
      </c>
      <c r="J1508" s="8">
        <v>2.4300000000000002</v>
      </c>
      <c r="K1508" s="8">
        <v>4482.08</v>
      </c>
      <c r="L1508" s="10">
        <v>46276</v>
      </c>
      <c r="M1508" s="6" t="s">
        <v>14047</v>
      </c>
      <c r="N1508" s="6" t="str">
        <f>IF(COUNTIF($A$2:A1508,A1508)&gt;1,"DUP","OK")</f>
        <v>OK</v>
      </c>
      <c r="O1508" s="6" t="str">
        <f t="shared" si="70"/>
        <v>ORD26000547</v>
      </c>
      <c r="P1508" s="6" t="str">
        <f t="shared" si="71"/>
        <v>Sep</v>
      </c>
      <c r="Q1508" s="6"/>
      <c r="R1508" s="9"/>
      <c r="S1508" s="8"/>
      <c r="T1508" s="8"/>
      <c r="U1508" s="8"/>
      <c r="V1508" s="8"/>
      <c r="W1508" s="8"/>
      <c r="X1508" s="6"/>
      <c r="Y1508" s="6"/>
    </row>
    <row r="1509" spans="1:25" x14ac:dyDescent="0.3">
      <c r="A1509" s="6" t="s">
        <v>14068</v>
      </c>
      <c r="B1509" s="6"/>
      <c r="C1509" s="6" t="s">
        <v>1161</v>
      </c>
      <c r="D1509" s="6" t="str">
        <f t="shared" si="69"/>
        <v>ORD26000562</v>
      </c>
      <c r="E1509" s="10">
        <v>46274</v>
      </c>
      <c r="F1509" s="6" t="s">
        <v>12294</v>
      </c>
      <c r="G1509" s="6" t="s">
        <v>27</v>
      </c>
      <c r="H1509" s="8">
        <v>5798</v>
      </c>
      <c r="I1509" s="8">
        <v>92.77</v>
      </c>
      <c r="J1509" s="8">
        <v>16.7</v>
      </c>
      <c r="K1509" s="8">
        <v>5688.53</v>
      </c>
      <c r="L1509" s="10">
        <v>46276</v>
      </c>
      <c r="M1509" s="6" t="s">
        <v>14047</v>
      </c>
      <c r="N1509" s="6" t="str">
        <f>IF(COUNTIF($A$2:A1509,A1509)&gt;1,"DUP","OK")</f>
        <v>OK</v>
      </c>
      <c r="O1509" s="6" t="str">
        <f t="shared" si="70"/>
        <v>ORD26000562</v>
      </c>
      <c r="P1509" s="6" t="str">
        <f t="shared" si="71"/>
        <v>Sep</v>
      </c>
      <c r="Q1509" s="6"/>
      <c r="R1509" s="9"/>
      <c r="S1509" s="8"/>
      <c r="T1509" s="8"/>
      <c r="U1509" s="8"/>
      <c r="V1509" s="8"/>
      <c r="W1509" s="8"/>
      <c r="X1509" s="6"/>
      <c r="Y1509" s="6"/>
    </row>
    <row r="1510" spans="1:25" x14ac:dyDescent="0.3">
      <c r="A1510" s="6" t="s">
        <v>14069</v>
      </c>
      <c r="B1510" s="6"/>
      <c r="C1510" s="6" t="s">
        <v>1169</v>
      </c>
      <c r="D1510" s="6" t="str">
        <f t="shared" si="69"/>
        <v>ORD26000566</v>
      </c>
      <c r="E1510" s="10">
        <v>46274</v>
      </c>
      <c r="F1510" s="6" t="s">
        <v>12294</v>
      </c>
      <c r="G1510" s="6" t="s">
        <v>27</v>
      </c>
      <c r="H1510" s="8">
        <v>9797</v>
      </c>
      <c r="I1510" s="8">
        <v>156.75</v>
      </c>
      <c r="J1510" s="8">
        <v>28.22</v>
      </c>
      <c r="K1510" s="8">
        <v>9612.0300000000007</v>
      </c>
      <c r="L1510" s="10">
        <v>46276</v>
      </c>
      <c r="M1510" s="6" t="s">
        <v>14047</v>
      </c>
      <c r="N1510" s="6" t="str">
        <f>IF(COUNTIF($A$2:A1510,A1510)&gt;1,"DUP","OK")</f>
        <v>OK</v>
      </c>
      <c r="O1510" s="6" t="str">
        <f t="shared" si="70"/>
        <v>ORD26000566</v>
      </c>
      <c r="P1510" s="6" t="str">
        <f t="shared" si="71"/>
        <v>Sep</v>
      </c>
      <c r="Q1510" s="6"/>
      <c r="R1510" s="9"/>
      <c r="S1510" s="8"/>
      <c r="T1510" s="8"/>
      <c r="U1510" s="8"/>
      <c r="V1510" s="8"/>
      <c r="W1510" s="8"/>
      <c r="X1510" s="6"/>
      <c r="Y1510" s="6"/>
    </row>
    <row r="1511" spans="1:25" x14ac:dyDescent="0.3">
      <c r="A1511" s="6" t="s">
        <v>14070</v>
      </c>
      <c r="B1511" s="6"/>
      <c r="C1511" s="6" t="s">
        <v>14071</v>
      </c>
      <c r="D1511" s="6" t="str">
        <f t="shared" si="69"/>
        <v>ORD26000569</v>
      </c>
      <c r="E1511" s="10">
        <v>46274</v>
      </c>
      <c r="F1511" s="6" t="s">
        <v>12294</v>
      </c>
      <c r="G1511" s="6" t="s">
        <v>27</v>
      </c>
      <c r="H1511" s="8">
        <v>2598</v>
      </c>
      <c r="I1511" s="8">
        <v>41.57</v>
      </c>
      <c r="J1511" s="8">
        <v>7.48</v>
      </c>
      <c r="K1511" s="8">
        <v>2548.9499999999998</v>
      </c>
      <c r="L1511" s="10">
        <v>46276</v>
      </c>
      <c r="M1511" s="6" t="s">
        <v>14047</v>
      </c>
      <c r="N1511" s="6" t="str">
        <f>IF(COUNTIF($A$2:A1511,A1511)&gt;1,"DUP","OK")</f>
        <v>OK</v>
      </c>
      <c r="O1511" s="6" t="str">
        <f t="shared" si="70"/>
        <v>ORD26000569</v>
      </c>
      <c r="P1511" s="6" t="str">
        <f t="shared" si="71"/>
        <v>Sep</v>
      </c>
      <c r="Q1511" s="6"/>
      <c r="R1511" s="9"/>
      <c r="S1511" s="8"/>
      <c r="T1511" s="8"/>
      <c r="U1511" s="8"/>
      <c r="V1511" s="8"/>
      <c r="W1511" s="8"/>
      <c r="X1511" s="6"/>
      <c r="Y1511" s="6"/>
    </row>
    <row r="1512" spans="1:25" x14ac:dyDescent="0.3">
      <c r="A1512" s="6" t="s">
        <v>14072</v>
      </c>
      <c r="B1512" s="6"/>
      <c r="C1512" s="6" t="s">
        <v>1211</v>
      </c>
      <c r="D1512" s="6" t="str">
        <f t="shared" si="69"/>
        <v>ORD26000587</v>
      </c>
      <c r="E1512" s="10">
        <v>46274</v>
      </c>
      <c r="F1512" s="6" t="s">
        <v>12294</v>
      </c>
      <c r="G1512" s="6" t="s">
        <v>18</v>
      </c>
      <c r="H1512" s="8">
        <v>3499</v>
      </c>
      <c r="I1512" s="8">
        <v>10.5</v>
      </c>
      <c r="J1512" s="8">
        <v>1.89</v>
      </c>
      <c r="K1512" s="8">
        <v>3486.61</v>
      </c>
      <c r="L1512" s="10">
        <v>46276</v>
      </c>
      <c r="M1512" s="6" t="s">
        <v>14047</v>
      </c>
      <c r="N1512" s="6" t="str">
        <f>IF(COUNTIF($A$2:A1512,A1512)&gt;1,"DUP","OK")</f>
        <v>OK</v>
      </c>
      <c r="O1512" s="6" t="str">
        <f t="shared" si="70"/>
        <v>ORD26000587</v>
      </c>
      <c r="P1512" s="6" t="str">
        <f t="shared" si="71"/>
        <v>Sep</v>
      </c>
      <c r="Q1512" s="6"/>
      <c r="R1512" s="9"/>
      <c r="S1512" s="8"/>
      <c r="T1512" s="8"/>
      <c r="U1512" s="8"/>
      <c r="V1512" s="8"/>
      <c r="W1512" s="8"/>
      <c r="X1512" s="6"/>
      <c r="Y1512" s="6"/>
    </row>
    <row r="1513" spans="1:25" x14ac:dyDescent="0.3">
      <c r="A1513" s="6" t="s">
        <v>14073</v>
      </c>
      <c r="B1513" s="6"/>
      <c r="C1513" s="6" t="s">
        <v>1381</v>
      </c>
      <c r="D1513" s="6" t="str">
        <f t="shared" si="69"/>
        <v>ORD26000672</v>
      </c>
      <c r="E1513" s="10">
        <v>46274</v>
      </c>
      <c r="F1513" s="6" t="s">
        <v>12294</v>
      </c>
      <c r="G1513" s="6" t="s">
        <v>18</v>
      </c>
      <c r="H1513" s="8">
        <v>499</v>
      </c>
      <c r="I1513" s="8">
        <v>0</v>
      </c>
      <c r="J1513" s="8">
        <v>0</v>
      </c>
      <c r="K1513" s="8">
        <v>499</v>
      </c>
      <c r="L1513" s="10">
        <v>46276</v>
      </c>
      <c r="M1513" s="6" t="s">
        <v>14047</v>
      </c>
      <c r="N1513" s="6" t="str">
        <f>IF(COUNTIF($A$2:A1513,A1513)&gt;1,"DUP","OK")</f>
        <v>OK</v>
      </c>
      <c r="O1513" s="6" t="str">
        <f t="shared" si="70"/>
        <v>ORD26000672</v>
      </c>
      <c r="P1513" s="6" t="str">
        <f t="shared" si="71"/>
        <v>Sep</v>
      </c>
      <c r="Q1513" s="6"/>
      <c r="R1513" s="9"/>
      <c r="S1513" s="8"/>
      <c r="T1513" s="8"/>
      <c r="U1513" s="8"/>
      <c r="V1513" s="8"/>
      <c r="W1513" s="8"/>
      <c r="X1513" s="6"/>
      <c r="Y1513" s="6"/>
    </row>
    <row r="1514" spans="1:25" x14ac:dyDescent="0.3">
      <c r="A1514" s="6" t="s">
        <v>14074</v>
      </c>
      <c r="B1514" s="6"/>
      <c r="C1514" s="6" t="s">
        <v>1391</v>
      </c>
      <c r="D1514" s="6" t="str">
        <f t="shared" si="69"/>
        <v>ORD26000677</v>
      </c>
      <c r="E1514" s="10">
        <v>46274</v>
      </c>
      <c r="F1514" s="6" t="s">
        <v>12294</v>
      </c>
      <c r="G1514" s="6" t="s">
        <v>18</v>
      </c>
      <c r="H1514" s="8">
        <v>3298</v>
      </c>
      <c r="I1514" s="8">
        <v>9.89</v>
      </c>
      <c r="J1514" s="8">
        <v>1.78</v>
      </c>
      <c r="K1514" s="8">
        <v>3286.33</v>
      </c>
      <c r="L1514" s="10">
        <v>46276</v>
      </c>
      <c r="M1514" s="6" t="s">
        <v>14047</v>
      </c>
      <c r="N1514" s="6" t="str">
        <f>IF(COUNTIF($A$2:A1514,A1514)&gt;1,"DUP","OK")</f>
        <v>OK</v>
      </c>
      <c r="O1514" s="6" t="str">
        <f t="shared" si="70"/>
        <v>ORD26000677</v>
      </c>
      <c r="P1514" s="6" t="str">
        <f t="shared" si="71"/>
        <v>Sep</v>
      </c>
      <c r="Q1514" s="6"/>
      <c r="R1514" s="9"/>
      <c r="S1514" s="8"/>
      <c r="T1514" s="8"/>
      <c r="U1514" s="8"/>
      <c r="V1514" s="8"/>
      <c r="W1514" s="8"/>
      <c r="X1514" s="6"/>
      <c r="Y1514" s="6"/>
    </row>
    <row r="1515" spans="1:25" x14ac:dyDescent="0.3">
      <c r="A1515" s="6" t="s">
        <v>14075</v>
      </c>
      <c r="B1515" s="6"/>
      <c r="C1515" s="6" t="s">
        <v>1483</v>
      </c>
      <c r="D1515" s="6" t="str">
        <f t="shared" si="69"/>
        <v>ORD26000723</v>
      </c>
      <c r="E1515" s="10">
        <v>46274</v>
      </c>
      <c r="F1515" s="6" t="s">
        <v>12294</v>
      </c>
      <c r="G1515" s="6" t="s">
        <v>18</v>
      </c>
      <c r="H1515" s="8">
        <v>5297</v>
      </c>
      <c r="I1515" s="8">
        <v>15.89</v>
      </c>
      <c r="J1515" s="8">
        <v>2.86</v>
      </c>
      <c r="K1515" s="8">
        <v>5278.25</v>
      </c>
      <c r="L1515" s="10">
        <v>46276</v>
      </c>
      <c r="M1515" s="6" t="s">
        <v>14047</v>
      </c>
      <c r="N1515" s="6" t="str">
        <f>IF(COUNTIF($A$2:A1515,A1515)&gt;1,"DUP","OK")</f>
        <v>OK</v>
      </c>
      <c r="O1515" s="6" t="str">
        <f t="shared" si="70"/>
        <v>ORD26000723</v>
      </c>
      <c r="P1515" s="6" t="str">
        <f t="shared" si="71"/>
        <v>Sep</v>
      </c>
      <c r="Q1515" s="6"/>
      <c r="R1515" s="9"/>
      <c r="S1515" s="8"/>
      <c r="T1515" s="8"/>
      <c r="U1515" s="8"/>
      <c r="V1515" s="8"/>
      <c r="W1515" s="8"/>
      <c r="X1515" s="6"/>
      <c r="Y1515" s="6"/>
    </row>
    <row r="1516" spans="1:25" x14ac:dyDescent="0.3">
      <c r="A1516" s="6" t="s">
        <v>14076</v>
      </c>
      <c r="B1516" s="6"/>
      <c r="C1516" s="6" t="s">
        <v>14077</v>
      </c>
      <c r="D1516" s="6" t="str">
        <f t="shared" si="69"/>
        <v>ORD26000738</v>
      </c>
      <c r="E1516" s="10">
        <v>46274</v>
      </c>
      <c r="F1516" s="6" t="s">
        <v>12294</v>
      </c>
      <c r="G1516" s="6" t="s">
        <v>27</v>
      </c>
      <c r="H1516" s="8">
        <v>799</v>
      </c>
      <c r="I1516" s="8">
        <v>14.38</v>
      </c>
      <c r="J1516" s="8">
        <v>2.59</v>
      </c>
      <c r="K1516" s="8">
        <v>782.03</v>
      </c>
      <c r="L1516" s="10">
        <v>46276</v>
      </c>
      <c r="M1516" s="6" t="s">
        <v>14047</v>
      </c>
      <c r="N1516" s="6" t="str">
        <f>IF(COUNTIF($A$2:A1516,A1516)&gt;1,"DUP","OK")</f>
        <v>OK</v>
      </c>
      <c r="O1516" s="6" t="str">
        <f t="shared" si="70"/>
        <v>ORD26000738</v>
      </c>
      <c r="P1516" s="6" t="str">
        <f t="shared" si="71"/>
        <v>Sep</v>
      </c>
      <c r="Q1516" s="6"/>
      <c r="R1516" s="9"/>
      <c r="S1516" s="8"/>
      <c r="T1516" s="8"/>
      <c r="U1516" s="8"/>
      <c r="V1516" s="8"/>
      <c r="W1516" s="8"/>
      <c r="X1516" s="6"/>
      <c r="Y1516" s="6"/>
    </row>
    <row r="1517" spans="1:25" x14ac:dyDescent="0.3">
      <c r="A1517" s="6" t="s">
        <v>14078</v>
      </c>
      <c r="B1517" s="6"/>
      <c r="C1517" s="6" t="s">
        <v>1558</v>
      </c>
      <c r="D1517" s="6" t="str">
        <f t="shared" si="69"/>
        <v>ORD26000761</v>
      </c>
      <c r="E1517" s="10">
        <v>46274</v>
      </c>
      <c r="F1517" s="6" t="s">
        <v>12294</v>
      </c>
      <c r="G1517" s="6" t="s">
        <v>18</v>
      </c>
      <c r="H1517" s="8">
        <v>1499</v>
      </c>
      <c r="I1517" s="8">
        <v>0</v>
      </c>
      <c r="J1517" s="8">
        <v>0</v>
      </c>
      <c r="K1517" s="8">
        <v>1499</v>
      </c>
      <c r="L1517" s="10">
        <v>46276</v>
      </c>
      <c r="M1517" s="6" t="s">
        <v>14047</v>
      </c>
      <c r="N1517" s="6" t="str">
        <f>IF(COUNTIF($A$2:A1517,A1517)&gt;1,"DUP","OK")</f>
        <v>OK</v>
      </c>
      <c r="O1517" s="6" t="str">
        <f t="shared" si="70"/>
        <v>ORD26000761</v>
      </c>
      <c r="P1517" s="6" t="str">
        <f t="shared" si="71"/>
        <v>Sep</v>
      </c>
      <c r="Q1517" s="6"/>
      <c r="R1517" s="9"/>
      <c r="S1517" s="8"/>
      <c r="T1517" s="8"/>
      <c r="U1517" s="8"/>
      <c r="V1517" s="8"/>
      <c r="W1517" s="8"/>
      <c r="X1517" s="6"/>
      <c r="Y1517" s="6"/>
    </row>
    <row r="1518" spans="1:25" x14ac:dyDescent="0.3">
      <c r="A1518" s="6" t="s">
        <v>14079</v>
      </c>
      <c r="B1518" s="6"/>
      <c r="C1518" s="6" t="s">
        <v>1685</v>
      </c>
      <c r="D1518" s="6" t="str">
        <f t="shared" si="69"/>
        <v>ORD26000825</v>
      </c>
      <c r="E1518" s="10">
        <v>46274</v>
      </c>
      <c r="F1518" s="6" t="s">
        <v>12294</v>
      </c>
      <c r="G1518" s="6" t="s">
        <v>18</v>
      </c>
      <c r="H1518" s="8">
        <v>8498</v>
      </c>
      <c r="I1518" s="8">
        <v>25.49</v>
      </c>
      <c r="J1518" s="8">
        <v>4.59</v>
      </c>
      <c r="K1518" s="8">
        <v>8467.92</v>
      </c>
      <c r="L1518" s="10">
        <v>46276</v>
      </c>
      <c r="M1518" s="6" t="s">
        <v>14047</v>
      </c>
      <c r="N1518" s="6" t="str">
        <f>IF(COUNTIF($A$2:A1518,A1518)&gt;1,"DUP","OK")</f>
        <v>OK</v>
      </c>
      <c r="O1518" s="6" t="str">
        <f t="shared" si="70"/>
        <v>ORD26000825</v>
      </c>
      <c r="P1518" s="6" t="str">
        <f t="shared" si="71"/>
        <v>Sep</v>
      </c>
      <c r="Q1518" s="6"/>
      <c r="R1518" s="9"/>
      <c r="S1518" s="8"/>
      <c r="T1518" s="8"/>
      <c r="U1518" s="8"/>
      <c r="V1518" s="8"/>
      <c r="W1518" s="8"/>
      <c r="X1518" s="6"/>
      <c r="Y1518" s="6"/>
    </row>
    <row r="1519" spans="1:25" x14ac:dyDescent="0.3">
      <c r="A1519" s="6" t="s">
        <v>14080</v>
      </c>
      <c r="B1519" s="6"/>
      <c r="C1519" s="6" t="s">
        <v>1705</v>
      </c>
      <c r="D1519" s="6" t="str">
        <f t="shared" si="69"/>
        <v>ORD26000835</v>
      </c>
      <c r="E1519" s="10">
        <v>46274</v>
      </c>
      <c r="F1519" s="6" t="s">
        <v>12294</v>
      </c>
      <c r="G1519" s="6" t="s">
        <v>18</v>
      </c>
      <c r="H1519" s="8">
        <v>5798</v>
      </c>
      <c r="I1519" s="8">
        <v>17.39</v>
      </c>
      <c r="J1519" s="8">
        <v>3.13</v>
      </c>
      <c r="K1519" s="8">
        <v>5777.48</v>
      </c>
      <c r="L1519" s="10">
        <v>46276</v>
      </c>
      <c r="M1519" s="6" t="s">
        <v>14047</v>
      </c>
      <c r="N1519" s="6" t="str">
        <f>IF(COUNTIF($A$2:A1519,A1519)&gt;1,"DUP","OK")</f>
        <v>OK</v>
      </c>
      <c r="O1519" s="6" t="str">
        <f t="shared" si="70"/>
        <v>ORD26000835</v>
      </c>
      <c r="P1519" s="6" t="str">
        <f t="shared" si="71"/>
        <v>Sep</v>
      </c>
      <c r="Q1519" s="6"/>
      <c r="R1519" s="9"/>
      <c r="S1519" s="8"/>
      <c r="T1519" s="8"/>
      <c r="U1519" s="8"/>
      <c r="V1519" s="8"/>
      <c r="W1519" s="8"/>
      <c r="X1519" s="6"/>
      <c r="Y1519" s="6"/>
    </row>
    <row r="1520" spans="1:25" x14ac:dyDescent="0.3">
      <c r="A1520" s="6" t="s">
        <v>14081</v>
      </c>
      <c r="B1520" s="6"/>
      <c r="C1520" s="6" t="s">
        <v>1808</v>
      </c>
      <c r="D1520" s="6" t="str">
        <f t="shared" si="69"/>
        <v>ORD26000887</v>
      </c>
      <c r="E1520" s="10">
        <v>46274</v>
      </c>
      <c r="F1520" s="6" t="s">
        <v>12294</v>
      </c>
      <c r="G1520" s="6" t="s">
        <v>27</v>
      </c>
      <c r="H1520" s="8">
        <v>999</v>
      </c>
      <c r="I1520" s="8">
        <v>17.98</v>
      </c>
      <c r="J1520" s="8">
        <v>3.24</v>
      </c>
      <c r="K1520" s="8">
        <v>977.78</v>
      </c>
      <c r="L1520" s="10">
        <v>46276</v>
      </c>
      <c r="M1520" s="6" t="s">
        <v>14047</v>
      </c>
      <c r="N1520" s="6" t="str">
        <f>IF(COUNTIF($A$2:A1520,A1520)&gt;1,"DUP","OK")</f>
        <v>OK</v>
      </c>
      <c r="O1520" s="6" t="str">
        <f t="shared" si="70"/>
        <v>ORD26000887</v>
      </c>
      <c r="P1520" s="6" t="str">
        <f t="shared" si="71"/>
        <v>Sep</v>
      </c>
      <c r="Q1520" s="6"/>
      <c r="R1520" s="9"/>
      <c r="S1520" s="8"/>
      <c r="T1520" s="8"/>
      <c r="U1520" s="8"/>
      <c r="V1520" s="8"/>
      <c r="W1520" s="8"/>
      <c r="X1520" s="6"/>
      <c r="Y1520" s="6"/>
    </row>
    <row r="1521" spans="1:25" x14ac:dyDescent="0.3">
      <c r="A1521" s="6" t="s">
        <v>14082</v>
      </c>
      <c r="B1521" s="6"/>
      <c r="C1521" s="6" t="s">
        <v>1830</v>
      </c>
      <c r="D1521" s="6" t="str">
        <f t="shared" si="69"/>
        <v>ORD26000898</v>
      </c>
      <c r="E1521" s="10">
        <v>46274</v>
      </c>
      <c r="F1521" s="6" t="s">
        <v>12294</v>
      </c>
      <c r="G1521" s="6" t="s">
        <v>18</v>
      </c>
      <c r="H1521" s="8">
        <v>5998</v>
      </c>
      <c r="I1521" s="8">
        <v>17.989999999999998</v>
      </c>
      <c r="J1521" s="8">
        <v>3.24</v>
      </c>
      <c r="K1521" s="8">
        <v>5976.77</v>
      </c>
      <c r="L1521" s="10">
        <v>46276</v>
      </c>
      <c r="M1521" s="6" t="s">
        <v>14047</v>
      </c>
      <c r="N1521" s="6" t="str">
        <f>IF(COUNTIF($A$2:A1521,A1521)&gt;1,"DUP","OK")</f>
        <v>OK</v>
      </c>
      <c r="O1521" s="6" t="str">
        <f t="shared" si="70"/>
        <v>ORD26000898</v>
      </c>
      <c r="P1521" s="6" t="str">
        <f t="shared" si="71"/>
        <v>Sep</v>
      </c>
      <c r="Q1521" s="6"/>
      <c r="R1521" s="9"/>
      <c r="S1521" s="8"/>
      <c r="T1521" s="8"/>
      <c r="U1521" s="8"/>
      <c r="V1521" s="8"/>
      <c r="W1521" s="8"/>
      <c r="X1521" s="6"/>
      <c r="Y1521" s="6"/>
    </row>
    <row r="1522" spans="1:25" x14ac:dyDescent="0.3">
      <c r="A1522" s="6" t="s">
        <v>14083</v>
      </c>
      <c r="B1522" s="6"/>
      <c r="C1522" s="6" t="s">
        <v>1836</v>
      </c>
      <c r="D1522" s="6" t="str">
        <f t="shared" si="69"/>
        <v>ORD26000901</v>
      </c>
      <c r="E1522" s="10">
        <v>46274</v>
      </c>
      <c r="F1522" s="6" t="s">
        <v>12294</v>
      </c>
      <c r="G1522" s="6" t="s">
        <v>54</v>
      </c>
      <c r="H1522" s="8">
        <v>349</v>
      </c>
      <c r="I1522" s="8">
        <v>6.63</v>
      </c>
      <c r="J1522" s="8">
        <v>1.19</v>
      </c>
      <c r="K1522" s="8">
        <v>341.18</v>
      </c>
      <c r="L1522" s="10">
        <v>46276</v>
      </c>
      <c r="M1522" s="6" t="s">
        <v>14047</v>
      </c>
      <c r="N1522" s="6" t="str">
        <f>IF(COUNTIF($A$2:A1522,A1522)&gt;1,"DUP","OK")</f>
        <v>OK</v>
      </c>
      <c r="O1522" s="6" t="str">
        <f t="shared" si="70"/>
        <v>ORD26000901</v>
      </c>
      <c r="P1522" s="6" t="str">
        <f t="shared" si="71"/>
        <v>Sep</v>
      </c>
      <c r="Q1522" s="6"/>
      <c r="R1522" s="9"/>
      <c r="S1522" s="8"/>
      <c r="T1522" s="8"/>
      <c r="U1522" s="8"/>
      <c r="V1522" s="8"/>
      <c r="W1522" s="8"/>
      <c r="X1522" s="6"/>
      <c r="Y1522" s="6"/>
    </row>
    <row r="1523" spans="1:25" x14ac:dyDescent="0.3">
      <c r="A1523" s="6" t="s">
        <v>14084</v>
      </c>
      <c r="B1523" s="6"/>
      <c r="C1523" s="6" t="s">
        <v>1913</v>
      </c>
      <c r="D1523" s="6" t="str">
        <f t="shared" si="69"/>
        <v>ORD26000940</v>
      </c>
      <c r="E1523" s="10">
        <v>46274</v>
      </c>
      <c r="F1523" s="6" t="s">
        <v>12294</v>
      </c>
      <c r="G1523" s="6" t="s">
        <v>27</v>
      </c>
      <c r="H1523" s="8">
        <v>299</v>
      </c>
      <c r="I1523" s="8">
        <v>5.38</v>
      </c>
      <c r="J1523" s="8">
        <v>0.97</v>
      </c>
      <c r="K1523" s="8">
        <v>292.64999999999998</v>
      </c>
      <c r="L1523" s="10">
        <v>46276</v>
      </c>
      <c r="M1523" s="6" t="s">
        <v>14047</v>
      </c>
      <c r="N1523" s="6" t="str">
        <f>IF(COUNTIF($A$2:A1523,A1523)&gt;1,"DUP","OK")</f>
        <v>OK</v>
      </c>
      <c r="O1523" s="6" t="str">
        <f t="shared" si="70"/>
        <v>ORD26000940</v>
      </c>
      <c r="P1523" s="6" t="str">
        <f t="shared" si="71"/>
        <v>Sep</v>
      </c>
      <c r="Q1523" s="6"/>
      <c r="R1523" s="9"/>
      <c r="S1523" s="8"/>
      <c r="T1523" s="8"/>
      <c r="U1523" s="8"/>
      <c r="V1523" s="8"/>
      <c r="W1523" s="8"/>
      <c r="X1523" s="6"/>
      <c r="Y1523" s="6"/>
    </row>
    <row r="1524" spans="1:25" x14ac:dyDescent="0.3">
      <c r="A1524" s="6" t="s">
        <v>14085</v>
      </c>
      <c r="B1524" s="6"/>
      <c r="C1524" s="6" t="s">
        <v>14086</v>
      </c>
      <c r="D1524" s="6" t="str">
        <f t="shared" si="69"/>
        <v>ORD26000954</v>
      </c>
      <c r="E1524" s="10">
        <v>46274</v>
      </c>
      <c r="F1524" s="6" t="s">
        <v>12294</v>
      </c>
      <c r="G1524" s="6" t="s">
        <v>18</v>
      </c>
      <c r="H1524" s="8">
        <v>299</v>
      </c>
      <c r="I1524" s="8">
        <v>0</v>
      </c>
      <c r="J1524" s="8">
        <v>0</v>
      </c>
      <c r="K1524" s="8">
        <v>299</v>
      </c>
      <c r="L1524" s="10">
        <v>46276</v>
      </c>
      <c r="M1524" s="6" t="s">
        <v>14047</v>
      </c>
      <c r="N1524" s="6" t="str">
        <f>IF(COUNTIF($A$2:A1524,A1524)&gt;1,"DUP","OK")</f>
        <v>OK</v>
      </c>
      <c r="O1524" s="6" t="str">
        <f t="shared" si="70"/>
        <v>ORD26000954</v>
      </c>
      <c r="P1524" s="6" t="str">
        <f t="shared" si="71"/>
        <v>Sep</v>
      </c>
      <c r="Q1524" s="6"/>
      <c r="R1524" s="9"/>
      <c r="S1524" s="8"/>
      <c r="T1524" s="8"/>
      <c r="U1524" s="8"/>
      <c r="V1524" s="8"/>
      <c r="W1524" s="8"/>
      <c r="X1524" s="6"/>
      <c r="Y1524" s="6"/>
    </row>
    <row r="1525" spans="1:25" x14ac:dyDescent="0.3">
      <c r="A1525" s="6" t="s">
        <v>14087</v>
      </c>
      <c r="B1525" s="6"/>
      <c r="C1525" s="6" t="s">
        <v>1951</v>
      </c>
      <c r="D1525" s="6" t="str">
        <f t="shared" si="69"/>
        <v>ORD26000959</v>
      </c>
      <c r="E1525" s="10">
        <v>46274</v>
      </c>
      <c r="F1525" s="6" t="s">
        <v>12294</v>
      </c>
      <c r="G1525" s="6" t="s">
        <v>18</v>
      </c>
      <c r="H1525" s="8">
        <v>499</v>
      </c>
      <c r="I1525" s="8">
        <v>0</v>
      </c>
      <c r="J1525" s="8">
        <v>0</v>
      </c>
      <c r="K1525" s="8">
        <v>499</v>
      </c>
      <c r="L1525" s="10">
        <v>46276</v>
      </c>
      <c r="M1525" s="6" t="s">
        <v>14047</v>
      </c>
      <c r="N1525" s="6" t="str">
        <f>IF(COUNTIF($A$2:A1525,A1525)&gt;1,"DUP","OK")</f>
        <v>OK</v>
      </c>
      <c r="O1525" s="6" t="str">
        <f t="shared" si="70"/>
        <v>ORD26000959</v>
      </c>
      <c r="P1525" s="6" t="str">
        <f t="shared" si="71"/>
        <v>Sep</v>
      </c>
      <c r="Q1525" s="6"/>
      <c r="R1525" s="9"/>
      <c r="S1525" s="8"/>
      <c r="T1525" s="8"/>
      <c r="U1525" s="8"/>
      <c r="V1525" s="8"/>
      <c r="W1525" s="8"/>
      <c r="X1525" s="6"/>
      <c r="Y1525" s="6"/>
    </row>
    <row r="1526" spans="1:25" x14ac:dyDescent="0.3">
      <c r="A1526" s="6" t="s">
        <v>14088</v>
      </c>
      <c r="B1526" s="6"/>
      <c r="C1526" s="6" t="s">
        <v>2127</v>
      </c>
      <c r="D1526" s="6" t="str">
        <f t="shared" si="69"/>
        <v>ORD26001047</v>
      </c>
      <c r="E1526" s="10">
        <v>46274</v>
      </c>
      <c r="F1526" s="6" t="s">
        <v>12294</v>
      </c>
      <c r="G1526" s="6" t="s">
        <v>18</v>
      </c>
      <c r="H1526" s="8">
        <v>2999</v>
      </c>
      <c r="I1526" s="8">
        <v>9</v>
      </c>
      <c r="J1526" s="8">
        <v>1.62</v>
      </c>
      <c r="K1526" s="8">
        <v>2988.38</v>
      </c>
      <c r="L1526" s="10">
        <v>46276</v>
      </c>
      <c r="M1526" s="6" t="s">
        <v>14047</v>
      </c>
      <c r="N1526" s="6" t="str">
        <f>IF(COUNTIF($A$2:A1526,A1526)&gt;1,"DUP","OK")</f>
        <v>OK</v>
      </c>
      <c r="O1526" s="6" t="str">
        <f t="shared" si="70"/>
        <v>ORD26001047</v>
      </c>
      <c r="P1526" s="6" t="str">
        <f t="shared" si="71"/>
        <v>Sep</v>
      </c>
      <c r="Q1526" s="6"/>
      <c r="R1526" s="9"/>
      <c r="S1526" s="8"/>
      <c r="T1526" s="8"/>
      <c r="U1526" s="8"/>
      <c r="V1526" s="8"/>
      <c r="W1526" s="8"/>
      <c r="X1526" s="6"/>
      <c r="Y1526" s="6"/>
    </row>
    <row r="1527" spans="1:25" x14ac:dyDescent="0.3">
      <c r="A1527" s="6" t="s">
        <v>14089</v>
      </c>
      <c r="B1527" s="6"/>
      <c r="C1527" s="6" t="s">
        <v>2185</v>
      </c>
      <c r="D1527" s="6" t="str">
        <f t="shared" si="69"/>
        <v>ORD26001076</v>
      </c>
      <c r="E1527" s="10">
        <v>46274</v>
      </c>
      <c r="F1527" s="6" t="s">
        <v>12294</v>
      </c>
      <c r="G1527" s="6" t="s">
        <v>18</v>
      </c>
      <c r="H1527" s="8">
        <v>2098</v>
      </c>
      <c r="I1527" s="8">
        <v>6.29</v>
      </c>
      <c r="J1527" s="8">
        <v>1.1299999999999999</v>
      </c>
      <c r="K1527" s="8">
        <v>2090.58</v>
      </c>
      <c r="L1527" s="10">
        <v>46276</v>
      </c>
      <c r="M1527" s="6" t="s">
        <v>14047</v>
      </c>
      <c r="N1527" s="6" t="str">
        <f>IF(COUNTIF($A$2:A1527,A1527)&gt;1,"DUP","OK")</f>
        <v>OK</v>
      </c>
      <c r="O1527" s="6" t="str">
        <f t="shared" si="70"/>
        <v>ORD26001076</v>
      </c>
      <c r="P1527" s="6" t="str">
        <f t="shared" si="71"/>
        <v>Sep</v>
      </c>
      <c r="Q1527" s="6"/>
      <c r="R1527" s="9"/>
      <c r="S1527" s="8"/>
      <c r="T1527" s="8"/>
      <c r="U1527" s="8"/>
      <c r="V1527" s="8"/>
      <c r="W1527" s="8"/>
      <c r="X1527" s="6"/>
      <c r="Y1527" s="6"/>
    </row>
    <row r="1528" spans="1:25" x14ac:dyDescent="0.3">
      <c r="A1528" s="6" t="s">
        <v>14090</v>
      </c>
      <c r="B1528" s="6"/>
      <c r="C1528" s="6" t="s">
        <v>2197</v>
      </c>
      <c r="D1528" s="6" t="str">
        <f t="shared" si="69"/>
        <v>ORD26001082</v>
      </c>
      <c r="E1528" s="10">
        <v>46274</v>
      </c>
      <c r="F1528" s="6" t="s">
        <v>12294</v>
      </c>
      <c r="G1528" s="6" t="s">
        <v>54</v>
      </c>
      <c r="H1528" s="8">
        <v>3797</v>
      </c>
      <c r="I1528" s="8">
        <v>64.55</v>
      </c>
      <c r="J1528" s="8">
        <v>11.62</v>
      </c>
      <c r="K1528" s="8">
        <v>3720.83</v>
      </c>
      <c r="L1528" s="10">
        <v>46276</v>
      </c>
      <c r="M1528" s="6" t="s">
        <v>14047</v>
      </c>
      <c r="N1528" s="6" t="str">
        <f>IF(COUNTIF($A$2:A1528,A1528)&gt;1,"DUP","OK")</f>
        <v>OK</v>
      </c>
      <c r="O1528" s="6" t="str">
        <f t="shared" si="70"/>
        <v>ORD26001082</v>
      </c>
      <c r="P1528" s="6" t="str">
        <f t="shared" si="71"/>
        <v>Sep</v>
      </c>
      <c r="Q1528" s="6"/>
      <c r="R1528" s="9"/>
      <c r="S1528" s="8"/>
      <c r="T1528" s="8"/>
      <c r="U1528" s="8"/>
      <c r="V1528" s="8"/>
      <c r="W1528" s="8"/>
      <c r="X1528" s="6"/>
      <c r="Y1528" s="6"/>
    </row>
    <row r="1529" spans="1:25" x14ac:dyDescent="0.3">
      <c r="A1529" s="6" t="s">
        <v>14091</v>
      </c>
      <c r="B1529" s="6"/>
      <c r="C1529" s="6" t="s">
        <v>2199</v>
      </c>
      <c r="D1529" s="6" t="str">
        <f t="shared" si="69"/>
        <v>ORD26001083</v>
      </c>
      <c r="E1529" s="10">
        <v>46274</v>
      </c>
      <c r="F1529" s="6" t="s">
        <v>12294</v>
      </c>
      <c r="G1529" s="6" t="s">
        <v>18</v>
      </c>
      <c r="H1529" s="8">
        <v>4999</v>
      </c>
      <c r="I1529" s="8">
        <v>15</v>
      </c>
      <c r="J1529" s="8">
        <v>2.7</v>
      </c>
      <c r="K1529" s="8">
        <v>4981.3</v>
      </c>
      <c r="L1529" s="10">
        <v>46276</v>
      </c>
      <c r="M1529" s="6" t="s">
        <v>14047</v>
      </c>
      <c r="N1529" s="6" t="str">
        <f>IF(COUNTIF($A$2:A1529,A1529)&gt;1,"DUP","OK")</f>
        <v>OK</v>
      </c>
      <c r="O1529" s="6" t="str">
        <f t="shared" si="70"/>
        <v>ORD26001083</v>
      </c>
      <c r="P1529" s="6" t="str">
        <f t="shared" si="71"/>
        <v>Sep</v>
      </c>
      <c r="Q1529" s="6"/>
      <c r="R1529" s="9"/>
      <c r="S1529" s="8"/>
      <c r="T1529" s="8"/>
      <c r="U1529" s="8"/>
      <c r="V1529" s="8"/>
      <c r="W1529" s="8"/>
      <c r="X1529" s="6"/>
      <c r="Y1529" s="6"/>
    </row>
    <row r="1530" spans="1:25" x14ac:dyDescent="0.3">
      <c r="A1530" s="6" t="s">
        <v>14092</v>
      </c>
      <c r="B1530" s="6"/>
      <c r="C1530" s="6" t="s">
        <v>2276</v>
      </c>
      <c r="D1530" s="6" t="str">
        <f t="shared" si="69"/>
        <v>ORD26001122</v>
      </c>
      <c r="E1530" s="10">
        <v>46274</v>
      </c>
      <c r="F1530" s="6" t="s">
        <v>12294</v>
      </c>
      <c r="G1530" s="6" t="s">
        <v>27</v>
      </c>
      <c r="H1530" s="8">
        <v>1798</v>
      </c>
      <c r="I1530" s="8">
        <v>32.36</v>
      </c>
      <c r="J1530" s="8">
        <v>5.82</v>
      </c>
      <c r="K1530" s="8">
        <v>1759.82</v>
      </c>
      <c r="L1530" s="10">
        <v>46276</v>
      </c>
      <c r="M1530" s="6" t="s">
        <v>14047</v>
      </c>
      <c r="N1530" s="6" t="str">
        <f>IF(COUNTIF($A$2:A1530,A1530)&gt;1,"DUP","OK")</f>
        <v>OK</v>
      </c>
      <c r="O1530" s="6" t="str">
        <f t="shared" si="70"/>
        <v>ORD26001122</v>
      </c>
      <c r="P1530" s="6" t="str">
        <f t="shared" si="71"/>
        <v>Sep</v>
      </c>
      <c r="Q1530" s="6"/>
      <c r="R1530" s="9"/>
      <c r="S1530" s="8"/>
      <c r="T1530" s="8"/>
      <c r="U1530" s="8"/>
      <c r="V1530" s="8"/>
      <c r="W1530" s="8"/>
      <c r="X1530" s="6"/>
      <c r="Y1530" s="6"/>
    </row>
    <row r="1531" spans="1:25" x14ac:dyDescent="0.3">
      <c r="A1531" s="6" t="s">
        <v>14093</v>
      </c>
      <c r="B1531" s="6"/>
      <c r="C1531" s="6" t="s">
        <v>2613</v>
      </c>
      <c r="D1531" s="6" t="str">
        <f t="shared" si="69"/>
        <v>ORD26001291</v>
      </c>
      <c r="E1531" s="10">
        <v>46274</v>
      </c>
      <c r="F1531" s="6" t="s">
        <v>12294</v>
      </c>
      <c r="G1531" s="6" t="s">
        <v>18</v>
      </c>
      <c r="H1531" s="8">
        <v>7998</v>
      </c>
      <c r="I1531" s="8">
        <v>23.99</v>
      </c>
      <c r="J1531" s="8">
        <v>4.32</v>
      </c>
      <c r="K1531" s="8">
        <v>7969.69</v>
      </c>
      <c r="L1531" s="10">
        <v>46276</v>
      </c>
      <c r="M1531" s="6" t="s">
        <v>14047</v>
      </c>
      <c r="N1531" s="6" t="str">
        <f>IF(COUNTIF($A$2:A1531,A1531)&gt;1,"DUP","OK")</f>
        <v>OK</v>
      </c>
      <c r="O1531" s="6" t="str">
        <f t="shared" si="70"/>
        <v>ORD26001291</v>
      </c>
      <c r="P1531" s="6" t="str">
        <f t="shared" si="71"/>
        <v>Sep</v>
      </c>
      <c r="Q1531" s="6"/>
      <c r="R1531" s="9"/>
      <c r="S1531" s="8"/>
      <c r="T1531" s="8"/>
      <c r="U1531" s="8"/>
      <c r="V1531" s="8"/>
      <c r="W1531" s="8"/>
      <c r="X1531" s="6"/>
      <c r="Y1531" s="6"/>
    </row>
    <row r="1532" spans="1:25" x14ac:dyDescent="0.3">
      <c r="A1532" s="6" t="s">
        <v>14094</v>
      </c>
      <c r="B1532" s="6"/>
      <c r="C1532" s="6" t="s">
        <v>2767</v>
      </c>
      <c r="D1532" s="6" t="str">
        <f t="shared" si="69"/>
        <v>ORD26001368</v>
      </c>
      <c r="E1532" s="10">
        <v>46274</v>
      </c>
      <c r="F1532" s="6" t="s">
        <v>12294</v>
      </c>
      <c r="G1532" s="6" t="s">
        <v>27</v>
      </c>
      <c r="H1532" s="8">
        <v>2999</v>
      </c>
      <c r="I1532" s="8">
        <v>47.98</v>
      </c>
      <c r="J1532" s="8">
        <v>8.64</v>
      </c>
      <c r="K1532" s="8">
        <v>2942.38</v>
      </c>
      <c r="L1532" s="10">
        <v>46276</v>
      </c>
      <c r="M1532" s="6" t="s">
        <v>14047</v>
      </c>
      <c r="N1532" s="6" t="str">
        <f>IF(COUNTIF($A$2:A1532,A1532)&gt;1,"DUP","OK")</f>
        <v>OK</v>
      </c>
      <c r="O1532" s="6" t="str">
        <f t="shared" si="70"/>
        <v>ORD26001368</v>
      </c>
      <c r="P1532" s="6" t="str">
        <f t="shared" si="71"/>
        <v>Sep</v>
      </c>
      <c r="Q1532" s="6"/>
      <c r="R1532" s="9"/>
      <c r="S1532" s="8"/>
      <c r="T1532" s="8"/>
      <c r="U1532" s="8"/>
      <c r="V1532" s="8"/>
      <c r="W1532" s="8"/>
      <c r="X1532" s="6"/>
      <c r="Y1532" s="6"/>
    </row>
    <row r="1533" spans="1:25" x14ac:dyDescent="0.3">
      <c r="A1533" s="6" t="s">
        <v>14095</v>
      </c>
      <c r="B1533" s="6"/>
      <c r="C1533" s="6" t="s">
        <v>2801</v>
      </c>
      <c r="D1533" s="6" t="str">
        <f t="shared" si="69"/>
        <v>ORD26001385</v>
      </c>
      <c r="E1533" s="10">
        <v>46274</v>
      </c>
      <c r="F1533" s="6" t="s">
        <v>12294</v>
      </c>
      <c r="G1533" s="6" t="s">
        <v>18</v>
      </c>
      <c r="H1533" s="8">
        <v>1348</v>
      </c>
      <c r="I1533" s="8">
        <v>0</v>
      </c>
      <c r="J1533" s="8">
        <v>0</v>
      </c>
      <c r="K1533" s="8">
        <v>1348</v>
      </c>
      <c r="L1533" s="10">
        <v>46276</v>
      </c>
      <c r="M1533" s="6" t="s">
        <v>14047</v>
      </c>
      <c r="N1533" s="6" t="str">
        <f>IF(COUNTIF($A$2:A1533,A1533)&gt;1,"DUP","OK")</f>
        <v>OK</v>
      </c>
      <c r="O1533" s="6" t="str">
        <f t="shared" si="70"/>
        <v>ORD26001385</v>
      </c>
      <c r="P1533" s="6" t="str">
        <f t="shared" si="71"/>
        <v>Sep</v>
      </c>
      <c r="Q1533" s="6"/>
      <c r="R1533" s="9"/>
      <c r="S1533" s="8"/>
      <c r="T1533" s="8"/>
      <c r="U1533" s="8"/>
      <c r="V1533" s="8"/>
      <c r="W1533" s="8"/>
      <c r="X1533" s="6"/>
      <c r="Y1533" s="6"/>
    </row>
    <row r="1534" spans="1:25" x14ac:dyDescent="0.3">
      <c r="A1534" s="6" t="s">
        <v>14096</v>
      </c>
      <c r="B1534" s="6"/>
      <c r="C1534" s="6" t="s">
        <v>2825</v>
      </c>
      <c r="D1534" s="6" t="str">
        <f t="shared" si="69"/>
        <v>ORD26001397</v>
      </c>
      <c r="E1534" s="10">
        <v>46274</v>
      </c>
      <c r="F1534" s="6" t="s">
        <v>12294</v>
      </c>
      <c r="G1534" s="6" t="s">
        <v>18</v>
      </c>
      <c r="H1534" s="8">
        <v>5498</v>
      </c>
      <c r="I1534" s="8">
        <v>16.489999999999998</v>
      </c>
      <c r="J1534" s="8">
        <v>2.97</v>
      </c>
      <c r="K1534" s="8">
        <v>5478.54</v>
      </c>
      <c r="L1534" s="10">
        <v>46276</v>
      </c>
      <c r="M1534" s="6" t="s">
        <v>14047</v>
      </c>
      <c r="N1534" s="6" t="str">
        <f>IF(COUNTIF($A$2:A1534,A1534)&gt;1,"DUP","OK")</f>
        <v>OK</v>
      </c>
      <c r="O1534" s="6" t="str">
        <f t="shared" si="70"/>
        <v>ORD26001397</v>
      </c>
      <c r="P1534" s="6" t="str">
        <f t="shared" si="71"/>
        <v>Sep</v>
      </c>
      <c r="Q1534" s="6"/>
      <c r="R1534" s="9"/>
      <c r="S1534" s="8"/>
      <c r="T1534" s="8"/>
      <c r="U1534" s="8"/>
      <c r="V1534" s="8"/>
      <c r="W1534" s="8"/>
      <c r="X1534" s="6"/>
      <c r="Y1534" s="6"/>
    </row>
    <row r="1535" spans="1:25" x14ac:dyDescent="0.3">
      <c r="A1535" s="6" t="s">
        <v>14097</v>
      </c>
      <c r="B1535" s="6"/>
      <c r="C1535" s="6" t="s">
        <v>2829</v>
      </c>
      <c r="D1535" s="6" t="str">
        <f t="shared" si="69"/>
        <v>ORD26001399</v>
      </c>
      <c r="E1535" s="10">
        <v>46274</v>
      </c>
      <c r="F1535" s="6" t="s">
        <v>12294</v>
      </c>
      <c r="G1535" s="6" t="s">
        <v>18</v>
      </c>
      <c r="H1535" s="8">
        <v>4397</v>
      </c>
      <c r="I1535" s="8">
        <v>13.19</v>
      </c>
      <c r="J1535" s="8">
        <v>2.37</v>
      </c>
      <c r="K1535" s="8">
        <v>4381.4399999999996</v>
      </c>
      <c r="L1535" s="10">
        <v>46276</v>
      </c>
      <c r="M1535" s="6" t="s">
        <v>14047</v>
      </c>
      <c r="N1535" s="6" t="str">
        <f>IF(COUNTIF($A$2:A1535,A1535)&gt;1,"DUP","OK")</f>
        <v>OK</v>
      </c>
      <c r="O1535" s="6" t="str">
        <f t="shared" si="70"/>
        <v>ORD26001399</v>
      </c>
      <c r="P1535" s="6" t="str">
        <f t="shared" si="71"/>
        <v>Sep</v>
      </c>
      <c r="Q1535" s="6"/>
      <c r="R1535" s="9"/>
      <c r="S1535" s="8"/>
      <c r="T1535" s="8"/>
      <c r="U1535" s="8"/>
      <c r="V1535" s="8"/>
      <c r="W1535" s="8"/>
      <c r="X1535" s="6"/>
      <c r="Y1535" s="6"/>
    </row>
    <row r="1536" spans="1:25" x14ac:dyDescent="0.3">
      <c r="A1536" s="6" t="s">
        <v>14098</v>
      </c>
      <c r="B1536" s="6"/>
      <c r="C1536" s="6" t="s">
        <v>2833</v>
      </c>
      <c r="D1536" s="6" t="str">
        <f t="shared" si="69"/>
        <v>ORD26001401</v>
      </c>
      <c r="E1536" s="10">
        <v>46274</v>
      </c>
      <c r="F1536" s="6" t="s">
        <v>12294</v>
      </c>
      <c r="G1536" s="6" t="s">
        <v>18</v>
      </c>
      <c r="H1536" s="8">
        <v>5397</v>
      </c>
      <c r="I1536" s="8">
        <v>16.190000000000001</v>
      </c>
      <c r="J1536" s="8">
        <v>2.91</v>
      </c>
      <c r="K1536" s="8">
        <v>5377.9</v>
      </c>
      <c r="L1536" s="10">
        <v>46276</v>
      </c>
      <c r="M1536" s="6" t="s">
        <v>14047</v>
      </c>
      <c r="N1536" s="6" t="str">
        <f>IF(COUNTIF($A$2:A1536,A1536)&gt;1,"DUP","OK")</f>
        <v>OK</v>
      </c>
      <c r="O1536" s="6" t="str">
        <f t="shared" si="70"/>
        <v>ORD26001401</v>
      </c>
      <c r="P1536" s="6" t="str">
        <f t="shared" si="71"/>
        <v>Sep</v>
      </c>
      <c r="Q1536" s="6"/>
      <c r="R1536" s="9"/>
      <c r="S1536" s="8"/>
      <c r="T1536" s="8"/>
      <c r="U1536" s="8"/>
      <c r="V1536" s="8"/>
      <c r="W1536" s="8"/>
      <c r="X1536" s="6"/>
      <c r="Y1536" s="6"/>
    </row>
    <row r="1537" spans="1:25" x14ac:dyDescent="0.3">
      <c r="A1537" s="6" t="s">
        <v>14099</v>
      </c>
      <c r="B1537" s="6"/>
      <c r="C1537" s="6" t="s">
        <v>3090</v>
      </c>
      <c r="D1537" s="6" t="str">
        <f t="shared" si="69"/>
        <v>ORD26001531</v>
      </c>
      <c r="E1537" s="10">
        <v>46274</v>
      </c>
      <c r="F1537" s="6" t="s">
        <v>12294</v>
      </c>
      <c r="G1537" s="6" t="s">
        <v>18</v>
      </c>
      <c r="H1537" s="8">
        <v>2097</v>
      </c>
      <c r="I1537" s="8">
        <v>6.29</v>
      </c>
      <c r="J1537" s="8">
        <v>1.1299999999999999</v>
      </c>
      <c r="K1537" s="8">
        <v>2089.58</v>
      </c>
      <c r="L1537" s="10">
        <v>46276</v>
      </c>
      <c r="M1537" s="6" t="s">
        <v>14047</v>
      </c>
      <c r="N1537" s="6" t="str">
        <f>IF(COUNTIF($A$2:A1537,A1537)&gt;1,"DUP","OK")</f>
        <v>OK</v>
      </c>
      <c r="O1537" s="6" t="str">
        <f t="shared" si="70"/>
        <v>ORD26001531</v>
      </c>
      <c r="P1537" s="6" t="str">
        <f t="shared" si="71"/>
        <v>Sep</v>
      </c>
      <c r="Q1537" s="6"/>
      <c r="R1537" s="9"/>
      <c r="S1537" s="8"/>
      <c r="T1537" s="8"/>
      <c r="U1537" s="8"/>
      <c r="V1537" s="8"/>
      <c r="W1537" s="8"/>
      <c r="X1537" s="6"/>
      <c r="Y1537" s="6"/>
    </row>
    <row r="1538" spans="1:25" x14ac:dyDescent="0.3">
      <c r="A1538" s="6" t="s">
        <v>14100</v>
      </c>
      <c r="B1538" s="6"/>
      <c r="C1538" s="6" t="s">
        <v>3141</v>
      </c>
      <c r="D1538" s="6" t="str">
        <f t="shared" ref="D1538:D1601" si="72">UPPER(SUBSTITUTE(TRIM(C1538),"-",""))</f>
        <v>ORD26001558</v>
      </c>
      <c r="E1538" s="10">
        <v>46274</v>
      </c>
      <c r="F1538" s="6" t="s">
        <v>12294</v>
      </c>
      <c r="G1538" s="6" t="s">
        <v>43</v>
      </c>
      <c r="H1538" s="8">
        <v>299</v>
      </c>
      <c r="I1538" s="8">
        <v>4.49</v>
      </c>
      <c r="J1538" s="8">
        <v>0.81</v>
      </c>
      <c r="K1538" s="8">
        <v>293.7</v>
      </c>
      <c r="L1538" s="10">
        <v>46276</v>
      </c>
      <c r="M1538" s="6" t="s">
        <v>14047</v>
      </c>
      <c r="N1538" s="6" t="str">
        <f>IF(COUNTIF($A$2:A1538,A1538)&gt;1,"DUP","OK")</f>
        <v>OK</v>
      </c>
      <c r="O1538" s="6" t="str">
        <f t="shared" ref="O1538:O1601" si="73">IF(F1538="REFUND",INDEX($D$2:$D$5743,MATCH(B1538,$A$2:$A$5743,0)),D1538)</f>
        <v>ORD26001558</v>
      </c>
      <c r="P1538" s="6" t="str">
        <f t="shared" ref="P1538:P1601" si="74">IF(L1538&gt;DATE(2026,9,30),"Oct-Due","Sep")</f>
        <v>Sep</v>
      </c>
      <c r="Q1538" s="6"/>
      <c r="R1538" s="9"/>
      <c r="S1538" s="8"/>
      <c r="T1538" s="8"/>
      <c r="U1538" s="8"/>
      <c r="V1538" s="8"/>
      <c r="W1538" s="8"/>
      <c r="X1538" s="6"/>
      <c r="Y1538" s="6"/>
    </row>
    <row r="1539" spans="1:25" x14ac:dyDescent="0.3">
      <c r="A1539" s="6" t="s">
        <v>14101</v>
      </c>
      <c r="B1539" s="6"/>
      <c r="C1539" s="6" t="s">
        <v>3201</v>
      </c>
      <c r="D1539" s="6" t="str">
        <f t="shared" si="72"/>
        <v>ORD26001588</v>
      </c>
      <c r="E1539" s="10">
        <v>46274</v>
      </c>
      <c r="F1539" s="6" t="s">
        <v>12294</v>
      </c>
      <c r="G1539" s="6" t="s">
        <v>27</v>
      </c>
      <c r="H1539" s="8">
        <v>5798</v>
      </c>
      <c r="I1539" s="8">
        <v>92.77</v>
      </c>
      <c r="J1539" s="8">
        <v>16.7</v>
      </c>
      <c r="K1539" s="8">
        <v>5688.53</v>
      </c>
      <c r="L1539" s="10">
        <v>46276</v>
      </c>
      <c r="M1539" s="6" t="s">
        <v>14047</v>
      </c>
      <c r="N1539" s="6" t="str">
        <f>IF(COUNTIF($A$2:A1539,A1539)&gt;1,"DUP","OK")</f>
        <v>OK</v>
      </c>
      <c r="O1539" s="6" t="str">
        <f t="shared" si="73"/>
        <v>ORD26001588</v>
      </c>
      <c r="P1539" s="6" t="str">
        <f t="shared" si="74"/>
        <v>Sep</v>
      </c>
      <c r="Q1539" s="6"/>
      <c r="R1539" s="9"/>
      <c r="S1539" s="8"/>
      <c r="T1539" s="8"/>
      <c r="U1539" s="8"/>
      <c r="V1539" s="8"/>
      <c r="W1539" s="8"/>
      <c r="X1539" s="6"/>
      <c r="Y1539" s="6"/>
    </row>
    <row r="1540" spans="1:25" x14ac:dyDescent="0.3">
      <c r="A1540" s="6" t="s">
        <v>14102</v>
      </c>
      <c r="B1540" s="6"/>
      <c r="C1540" s="6" t="s">
        <v>3241</v>
      </c>
      <c r="D1540" s="6" t="str">
        <f t="shared" si="72"/>
        <v>ORD26001608</v>
      </c>
      <c r="E1540" s="10">
        <v>46274</v>
      </c>
      <c r="F1540" s="6" t="s">
        <v>12294</v>
      </c>
      <c r="G1540" s="6" t="s">
        <v>54</v>
      </c>
      <c r="H1540" s="8">
        <v>3798</v>
      </c>
      <c r="I1540" s="8">
        <v>64.569999999999993</v>
      </c>
      <c r="J1540" s="8">
        <v>11.62</v>
      </c>
      <c r="K1540" s="8">
        <v>3721.81</v>
      </c>
      <c r="L1540" s="10">
        <v>46276</v>
      </c>
      <c r="M1540" s="6" t="s">
        <v>14047</v>
      </c>
      <c r="N1540" s="6" t="str">
        <f>IF(COUNTIF($A$2:A1540,A1540)&gt;1,"DUP","OK")</f>
        <v>OK</v>
      </c>
      <c r="O1540" s="6" t="str">
        <f t="shared" si="73"/>
        <v>ORD26001608</v>
      </c>
      <c r="P1540" s="6" t="str">
        <f t="shared" si="74"/>
        <v>Sep</v>
      </c>
      <c r="Q1540" s="6"/>
      <c r="R1540" s="9"/>
      <c r="S1540" s="8"/>
      <c r="T1540" s="8"/>
      <c r="U1540" s="8"/>
      <c r="V1540" s="8"/>
      <c r="W1540" s="8"/>
      <c r="X1540" s="6"/>
      <c r="Y1540" s="6"/>
    </row>
    <row r="1541" spans="1:25" x14ac:dyDescent="0.3">
      <c r="A1541" s="6" t="s">
        <v>14103</v>
      </c>
      <c r="B1541" s="6"/>
      <c r="C1541" s="6" t="s">
        <v>3263</v>
      </c>
      <c r="D1541" s="6" t="str">
        <f t="shared" si="72"/>
        <v>ORD26001619</v>
      </c>
      <c r="E1541" s="10">
        <v>46274</v>
      </c>
      <c r="F1541" s="6" t="s">
        <v>12294</v>
      </c>
      <c r="G1541" s="6" t="s">
        <v>43</v>
      </c>
      <c r="H1541" s="8">
        <v>3098</v>
      </c>
      <c r="I1541" s="8">
        <v>37.18</v>
      </c>
      <c r="J1541" s="8">
        <v>6.69</v>
      </c>
      <c r="K1541" s="8">
        <v>3054.13</v>
      </c>
      <c r="L1541" s="10">
        <v>46276</v>
      </c>
      <c r="M1541" s="6" t="s">
        <v>14047</v>
      </c>
      <c r="N1541" s="6" t="str">
        <f>IF(COUNTIF($A$2:A1541,A1541)&gt;1,"DUP","OK")</f>
        <v>OK</v>
      </c>
      <c r="O1541" s="6" t="str">
        <f t="shared" si="73"/>
        <v>ORD26001619</v>
      </c>
      <c r="P1541" s="6" t="str">
        <f t="shared" si="74"/>
        <v>Sep</v>
      </c>
      <c r="Q1541" s="6"/>
      <c r="R1541" s="9"/>
      <c r="S1541" s="8"/>
      <c r="T1541" s="8"/>
      <c r="U1541" s="8"/>
      <c r="V1541" s="8"/>
      <c r="W1541" s="8"/>
      <c r="X1541" s="6"/>
      <c r="Y1541" s="6"/>
    </row>
    <row r="1542" spans="1:25" x14ac:dyDescent="0.3">
      <c r="A1542" s="6" t="s">
        <v>14104</v>
      </c>
      <c r="B1542" s="6"/>
      <c r="C1542" s="6" t="s">
        <v>3390</v>
      </c>
      <c r="D1542" s="6" t="str">
        <f t="shared" si="72"/>
        <v>ORD26001684</v>
      </c>
      <c r="E1542" s="10">
        <v>46274</v>
      </c>
      <c r="F1542" s="6" t="s">
        <v>12294</v>
      </c>
      <c r="G1542" s="6" t="s">
        <v>18</v>
      </c>
      <c r="H1542" s="8">
        <v>2299</v>
      </c>
      <c r="I1542" s="8">
        <v>6.9</v>
      </c>
      <c r="J1542" s="8">
        <v>1.24</v>
      </c>
      <c r="K1542" s="8">
        <v>2290.86</v>
      </c>
      <c r="L1542" s="10">
        <v>46276</v>
      </c>
      <c r="M1542" s="6" t="s">
        <v>14047</v>
      </c>
      <c r="N1542" s="6" t="str">
        <f>IF(COUNTIF($A$2:A1542,A1542)&gt;1,"DUP","OK")</f>
        <v>OK</v>
      </c>
      <c r="O1542" s="6" t="str">
        <f t="shared" si="73"/>
        <v>ORD26001684</v>
      </c>
      <c r="P1542" s="6" t="str">
        <f t="shared" si="74"/>
        <v>Sep</v>
      </c>
      <c r="Q1542" s="6"/>
      <c r="R1542" s="9"/>
      <c r="S1542" s="8"/>
      <c r="T1542" s="8"/>
      <c r="U1542" s="8"/>
      <c r="V1542" s="8"/>
      <c r="W1542" s="8"/>
      <c r="X1542" s="6"/>
      <c r="Y1542" s="6"/>
    </row>
    <row r="1543" spans="1:25" x14ac:dyDescent="0.3">
      <c r="A1543" s="6" t="s">
        <v>14105</v>
      </c>
      <c r="B1543" s="6"/>
      <c r="C1543" s="6" t="s">
        <v>3410</v>
      </c>
      <c r="D1543" s="6" t="str">
        <f t="shared" si="72"/>
        <v>ORD26001694</v>
      </c>
      <c r="E1543" s="10">
        <v>46274</v>
      </c>
      <c r="F1543" s="6" t="s">
        <v>12294</v>
      </c>
      <c r="G1543" s="6" t="s">
        <v>18</v>
      </c>
      <c r="H1543" s="8">
        <v>1499</v>
      </c>
      <c r="I1543" s="8">
        <v>0</v>
      </c>
      <c r="J1543" s="8">
        <v>0</v>
      </c>
      <c r="K1543" s="8">
        <v>1499</v>
      </c>
      <c r="L1543" s="10">
        <v>46276</v>
      </c>
      <c r="M1543" s="6" t="s">
        <v>14047</v>
      </c>
      <c r="N1543" s="6" t="str">
        <f>IF(COUNTIF($A$2:A1543,A1543)&gt;1,"DUP","OK")</f>
        <v>OK</v>
      </c>
      <c r="O1543" s="6" t="str">
        <f t="shared" si="73"/>
        <v>ORD26001694</v>
      </c>
      <c r="P1543" s="6" t="str">
        <f t="shared" si="74"/>
        <v>Sep</v>
      </c>
      <c r="Q1543" s="6"/>
      <c r="R1543" s="9"/>
      <c r="S1543" s="8"/>
      <c r="T1543" s="8"/>
      <c r="U1543" s="8"/>
      <c r="V1543" s="8"/>
      <c r="W1543" s="8"/>
      <c r="X1543" s="6"/>
      <c r="Y1543" s="6"/>
    </row>
    <row r="1544" spans="1:25" x14ac:dyDescent="0.3">
      <c r="A1544" s="6" t="s">
        <v>14106</v>
      </c>
      <c r="B1544" s="6"/>
      <c r="C1544" s="6" t="s">
        <v>3432</v>
      </c>
      <c r="D1544" s="6" t="str">
        <f t="shared" si="72"/>
        <v>ORD26001706</v>
      </c>
      <c r="E1544" s="10">
        <v>46274</v>
      </c>
      <c r="F1544" s="6" t="s">
        <v>12294</v>
      </c>
      <c r="G1544" s="6" t="s">
        <v>27</v>
      </c>
      <c r="H1544" s="8">
        <v>999</v>
      </c>
      <c r="I1544" s="8">
        <v>17.98</v>
      </c>
      <c r="J1544" s="8">
        <v>3.24</v>
      </c>
      <c r="K1544" s="8">
        <v>977.78</v>
      </c>
      <c r="L1544" s="10">
        <v>46276</v>
      </c>
      <c r="M1544" s="6" t="s">
        <v>14047</v>
      </c>
      <c r="N1544" s="6" t="str">
        <f>IF(COUNTIF($A$2:A1544,A1544)&gt;1,"DUP","OK")</f>
        <v>OK</v>
      </c>
      <c r="O1544" s="6" t="str">
        <f t="shared" si="73"/>
        <v>ORD26001706</v>
      </c>
      <c r="P1544" s="6" t="str">
        <f t="shared" si="74"/>
        <v>Sep</v>
      </c>
      <c r="Q1544" s="6"/>
      <c r="R1544" s="9"/>
      <c r="S1544" s="8"/>
      <c r="T1544" s="8"/>
      <c r="U1544" s="8"/>
      <c r="V1544" s="8"/>
      <c r="W1544" s="8"/>
      <c r="X1544" s="6"/>
      <c r="Y1544" s="6"/>
    </row>
    <row r="1545" spans="1:25" x14ac:dyDescent="0.3">
      <c r="A1545" s="6" t="s">
        <v>14107</v>
      </c>
      <c r="B1545" s="6"/>
      <c r="C1545" s="6" t="s">
        <v>3472</v>
      </c>
      <c r="D1545" s="6" t="str">
        <f t="shared" si="72"/>
        <v>ORD26001726</v>
      </c>
      <c r="E1545" s="10">
        <v>46274</v>
      </c>
      <c r="F1545" s="6" t="s">
        <v>12294</v>
      </c>
      <c r="G1545" s="6" t="s">
        <v>27</v>
      </c>
      <c r="H1545" s="8">
        <v>4498</v>
      </c>
      <c r="I1545" s="8">
        <v>71.97</v>
      </c>
      <c r="J1545" s="8">
        <v>12.95</v>
      </c>
      <c r="K1545" s="8">
        <v>4413.08</v>
      </c>
      <c r="L1545" s="10">
        <v>46276</v>
      </c>
      <c r="M1545" s="6" t="s">
        <v>14047</v>
      </c>
      <c r="N1545" s="6" t="str">
        <f>IF(COUNTIF($A$2:A1545,A1545)&gt;1,"DUP","OK")</f>
        <v>OK</v>
      </c>
      <c r="O1545" s="6" t="str">
        <f t="shared" si="73"/>
        <v>ORD26001726</v>
      </c>
      <c r="P1545" s="6" t="str">
        <f t="shared" si="74"/>
        <v>Sep</v>
      </c>
      <c r="Q1545" s="6"/>
      <c r="R1545" s="9"/>
      <c r="S1545" s="8"/>
      <c r="T1545" s="8"/>
      <c r="U1545" s="8"/>
      <c r="V1545" s="8"/>
      <c r="W1545" s="8"/>
      <c r="X1545" s="6"/>
      <c r="Y1545" s="6"/>
    </row>
    <row r="1546" spans="1:25" x14ac:dyDescent="0.3">
      <c r="A1546" s="6" t="s">
        <v>14108</v>
      </c>
      <c r="B1546" s="6"/>
      <c r="C1546" s="6" t="s">
        <v>14109</v>
      </c>
      <c r="D1546" s="6" t="str">
        <f t="shared" si="72"/>
        <v>ORD26001737</v>
      </c>
      <c r="E1546" s="10">
        <v>46274</v>
      </c>
      <c r="F1546" s="6" t="s">
        <v>12294</v>
      </c>
      <c r="G1546" s="6" t="s">
        <v>54</v>
      </c>
      <c r="H1546" s="8">
        <v>3499</v>
      </c>
      <c r="I1546" s="8">
        <v>59.48</v>
      </c>
      <c r="J1546" s="8">
        <v>10.71</v>
      </c>
      <c r="K1546" s="8">
        <v>3428.81</v>
      </c>
      <c r="L1546" s="10">
        <v>46276</v>
      </c>
      <c r="M1546" s="6" t="s">
        <v>14047</v>
      </c>
      <c r="N1546" s="6" t="str">
        <f>IF(COUNTIF($A$2:A1546,A1546)&gt;1,"DUP","OK")</f>
        <v>OK</v>
      </c>
      <c r="O1546" s="6" t="str">
        <f t="shared" si="73"/>
        <v>ORD26001737</v>
      </c>
      <c r="P1546" s="6" t="str">
        <f t="shared" si="74"/>
        <v>Sep</v>
      </c>
      <c r="Q1546" s="6"/>
      <c r="R1546" s="9"/>
      <c r="S1546" s="8"/>
      <c r="T1546" s="8"/>
      <c r="U1546" s="8"/>
      <c r="V1546" s="8"/>
      <c r="W1546" s="8"/>
      <c r="X1546" s="6"/>
      <c r="Y1546" s="6"/>
    </row>
    <row r="1547" spans="1:25" x14ac:dyDescent="0.3">
      <c r="A1547" s="6" t="s">
        <v>14110</v>
      </c>
      <c r="B1547" s="6"/>
      <c r="C1547" s="6" t="s">
        <v>3570</v>
      </c>
      <c r="D1547" s="6" t="str">
        <f t="shared" si="72"/>
        <v>ORD26001775</v>
      </c>
      <c r="E1547" s="10">
        <v>46274</v>
      </c>
      <c r="F1547" s="6" t="s">
        <v>12294</v>
      </c>
      <c r="G1547" s="6" t="s">
        <v>43</v>
      </c>
      <c r="H1547" s="8">
        <v>2499</v>
      </c>
      <c r="I1547" s="8">
        <v>29.99</v>
      </c>
      <c r="J1547" s="8">
        <v>5.4</v>
      </c>
      <c r="K1547" s="8">
        <v>2463.61</v>
      </c>
      <c r="L1547" s="10">
        <v>46276</v>
      </c>
      <c r="M1547" s="6" t="s">
        <v>14047</v>
      </c>
      <c r="N1547" s="6" t="str">
        <f>IF(COUNTIF($A$2:A1547,A1547)&gt;1,"DUP","OK")</f>
        <v>OK</v>
      </c>
      <c r="O1547" s="6" t="str">
        <f t="shared" si="73"/>
        <v>ORD26001775</v>
      </c>
      <c r="P1547" s="6" t="str">
        <f t="shared" si="74"/>
        <v>Sep</v>
      </c>
      <c r="Q1547" s="6"/>
      <c r="R1547" s="9"/>
      <c r="S1547" s="8"/>
      <c r="T1547" s="8"/>
      <c r="U1547" s="8"/>
      <c r="V1547" s="8"/>
      <c r="W1547" s="8"/>
      <c r="X1547" s="6"/>
      <c r="Y1547" s="6"/>
    </row>
    <row r="1548" spans="1:25" x14ac:dyDescent="0.3">
      <c r="A1548" s="6" t="s">
        <v>14111</v>
      </c>
      <c r="B1548" s="6"/>
      <c r="C1548" s="6" t="s">
        <v>3572</v>
      </c>
      <c r="D1548" s="6" t="str">
        <f t="shared" si="72"/>
        <v>ORD26001776</v>
      </c>
      <c r="E1548" s="10">
        <v>46274</v>
      </c>
      <c r="F1548" s="6" t="s">
        <v>12294</v>
      </c>
      <c r="G1548" s="6" t="s">
        <v>18</v>
      </c>
      <c r="H1548" s="8">
        <v>2798</v>
      </c>
      <c r="I1548" s="8">
        <v>8.39</v>
      </c>
      <c r="J1548" s="8">
        <v>1.51</v>
      </c>
      <c r="K1548" s="8">
        <v>2788.1</v>
      </c>
      <c r="L1548" s="10">
        <v>46276</v>
      </c>
      <c r="M1548" s="6" t="s">
        <v>14047</v>
      </c>
      <c r="N1548" s="6" t="str">
        <f>IF(COUNTIF($A$2:A1548,A1548)&gt;1,"DUP","OK")</f>
        <v>OK</v>
      </c>
      <c r="O1548" s="6" t="str">
        <f t="shared" si="73"/>
        <v>ORD26001776</v>
      </c>
      <c r="P1548" s="6" t="str">
        <f t="shared" si="74"/>
        <v>Sep</v>
      </c>
      <c r="Q1548" s="6"/>
      <c r="R1548" s="9"/>
      <c r="S1548" s="8"/>
      <c r="T1548" s="8"/>
      <c r="U1548" s="8"/>
      <c r="V1548" s="8"/>
      <c r="W1548" s="8"/>
      <c r="X1548" s="6"/>
      <c r="Y1548" s="6"/>
    </row>
    <row r="1549" spans="1:25" x14ac:dyDescent="0.3">
      <c r="A1549" s="6" t="s">
        <v>14112</v>
      </c>
      <c r="B1549" s="6"/>
      <c r="C1549" s="6" t="s">
        <v>3574</v>
      </c>
      <c r="D1549" s="6" t="str">
        <f t="shared" si="72"/>
        <v>ORD26001777</v>
      </c>
      <c r="E1549" s="10">
        <v>46274</v>
      </c>
      <c r="F1549" s="6" t="s">
        <v>12294</v>
      </c>
      <c r="G1549" s="6" t="s">
        <v>18</v>
      </c>
      <c r="H1549" s="8">
        <v>1299</v>
      </c>
      <c r="I1549" s="8">
        <v>0</v>
      </c>
      <c r="J1549" s="8">
        <v>0</v>
      </c>
      <c r="K1549" s="8">
        <v>1299</v>
      </c>
      <c r="L1549" s="10">
        <v>46276</v>
      </c>
      <c r="M1549" s="6" t="s">
        <v>14047</v>
      </c>
      <c r="N1549" s="6" t="str">
        <f>IF(COUNTIF($A$2:A1549,A1549)&gt;1,"DUP","OK")</f>
        <v>OK</v>
      </c>
      <c r="O1549" s="6" t="str">
        <f t="shared" si="73"/>
        <v>ORD26001777</v>
      </c>
      <c r="P1549" s="6" t="str">
        <f t="shared" si="74"/>
        <v>Sep</v>
      </c>
      <c r="Q1549" s="6"/>
      <c r="R1549" s="9"/>
      <c r="S1549" s="8"/>
      <c r="T1549" s="8"/>
      <c r="U1549" s="8"/>
      <c r="V1549" s="8"/>
      <c r="W1549" s="8"/>
      <c r="X1549" s="6"/>
      <c r="Y1549" s="6"/>
    </row>
    <row r="1550" spans="1:25" x14ac:dyDescent="0.3">
      <c r="A1550" s="6" t="s">
        <v>14113</v>
      </c>
      <c r="B1550" s="6"/>
      <c r="C1550" s="6" t="s">
        <v>3589</v>
      </c>
      <c r="D1550" s="6" t="str">
        <f t="shared" si="72"/>
        <v>ORD26001785</v>
      </c>
      <c r="E1550" s="10">
        <v>46274</v>
      </c>
      <c r="F1550" s="6" t="s">
        <v>12294</v>
      </c>
      <c r="G1550" s="6" t="s">
        <v>27</v>
      </c>
      <c r="H1550" s="8">
        <v>8797</v>
      </c>
      <c r="I1550" s="8">
        <v>140.75</v>
      </c>
      <c r="J1550" s="8">
        <v>25.34</v>
      </c>
      <c r="K1550" s="8">
        <v>8630.91</v>
      </c>
      <c r="L1550" s="10">
        <v>46276</v>
      </c>
      <c r="M1550" s="6" t="s">
        <v>14047</v>
      </c>
      <c r="N1550" s="6" t="str">
        <f>IF(COUNTIF($A$2:A1550,A1550)&gt;1,"DUP","OK")</f>
        <v>OK</v>
      </c>
      <c r="O1550" s="6" t="str">
        <f t="shared" si="73"/>
        <v>ORD26001785</v>
      </c>
      <c r="P1550" s="6" t="str">
        <f t="shared" si="74"/>
        <v>Sep</v>
      </c>
      <c r="Q1550" s="6"/>
      <c r="R1550" s="9"/>
      <c r="S1550" s="8"/>
      <c r="T1550" s="8"/>
      <c r="U1550" s="8"/>
      <c r="V1550" s="8"/>
      <c r="W1550" s="8"/>
      <c r="X1550" s="6"/>
      <c r="Y1550" s="6"/>
    </row>
    <row r="1551" spans="1:25" x14ac:dyDescent="0.3">
      <c r="A1551" s="6" t="s">
        <v>14114</v>
      </c>
      <c r="B1551" s="6"/>
      <c r="C1551" s="6" t="s">
        <v>3599</v>
      </c>
      <c r="D1551" s="6" t="str">
        <f t="shared" si="72"/>
        <v>ORD26001790</v>
      </c>
      <c r="E1551" s="10">
        <v>46274</v>
      </c>
      <c r="F1551" s="6" t="s">
        <v>12294</v>
      </c>
      <c r="G1551" s="6" t="s">
        <v>18</v>
      </c>
      <c r="H1551" s="8">
        <v>8997</v>
      </c>
      <c r="I1551" s="8">
        <v>26.99</v>
      </c>
      <c r="J1551" s="8">
        <v>4.8600000000000003</v>
      </c>
      <c r="K1551" s="8">
        <v>8965.15</v>
      </c>
      <c r="L1551" s="10">
        <v>46276</v>
      </c>
      <c r="M1551" s="6" t="s">
        <v>14047</v>
      </c>
      <c r="N1551" s="6" t="str">
        <f>IF(COUNTIF($A$2:A1551,A1551)&gt;1,"DUP","OK")</f>
        <v>OK</v>
      </c>
      <c r="O1551" s="6" t="str">
        <f t="shared" si="73"/>
        <v>ORD26001790</v>
      </c>
      <c r="P1551" s="6" t="str">
        <f t="shared" si="74"/>
        <v>Sep</v>
      </c>
      <c r="Q1551" s="6"/>
      <c r="R1551" s="9"/>
      <c r="S1551" s="8"/>
      <c r="T1551" s="8"/>
      <c r="U1551" s="8"/>
      <c r="V1551" s="8"/>
      <c r="W1551" s="8"/>
      <c r="X1551" s="6"/>
      <c r="Y1551" s="6"/>
    </row>
    <row r="1552" spans="1:25" x14ac:dyDescent="0.3">
      <c r="A1552" s="6" t="s">
        <v>14115</v>
      </c>
      <c r="B1552" s="6"/>
      <c r="C1552" s="6" t="s">
        <v>3623</v>
      </c>
      <c r="D1552" s="6" t="str">
        <f t="shared" si="72"/>
        <v>ORD26001802</v>
      </c>
      <c r="E1552" s="10">
        <v>46274</v>
      </c>
      <c r="F1552" s="6" t="s">
        <v>12294</v>
      </c>
      <c r="G1552" s="6" t="s">
        <v>54</v>
      </c>
      <c r="H1552" s="8">
        <v>7999</v>
      </c>
      <c r="I1552" s="8">
        <v>135.97999999999999</v>
      </c>
      <c r="J1552" s="8">
        <v>24.48</v>
      </c>
      <c r="K1552" s="8">
        <v>7838.54</v>
      </c>
      <c r="L1552" s="10">
        <v>46276</v>
      </c>
      <c r="M1552" s="6" t="s">
        <v>14047</v>
      </c>
      <c r="N1552" s="6" t="str">
        <f>IF(COUNTIF($A$2:A1552,A1552)&gt;1,"DUP","OK")</f>
        <v>OK</v>
      </c>
      <c r="O1552" s="6" t="str">
        <f t="shared" si="73"/>
        <v>ORD26001802</v>
      </c>
      <c r="P1552" s="6" t="str">
        <f t="shared" si="74"/>
        <v>Sep</v>
      </c>
      <c r="Q1552" s="6"/>
      <c r="R1552" s="9"/>
      <c r="S1552" s="8"/>
      <c r="T1552" s="8"/>
      <c r="U1552" s="8"/>
      <c r="V1552" s="8"/>
      <c r="W1552" s="8"/>
      <c r="X1552" s="6"/>
      <c r="Y1552" s="6"/>
    </row>
    <row r="1553" spans="1:25" x14ac:dyDescent="0.3">
      <c r="A1553" s="6" t="s">
        <v>14116</v>
      </c>
      <c r="B1553" s="6"/>
      <c r="C1553" s="6" t="s">
        <v>3631</v>
      </c>
      <c r="D1553" s="6" t="str">
        <f t="shared" si="72"/>
        <v>ORD26001806</v>
      </c>
      <c r="E1553" s="10">
        <v>46274</v>
      </c>
      <c r="F1553" s="6" t="s">
        <v>12294</v>
      </c>
      <c r="G1553" s="6" t="s">
        <v>27</v>
      </c>
      <c r="H1553" s="8">
        <v>5498</v>
      </c>
      <c r="I1553" s="8">
        <v>87.97</v>
      </c>
      <c r="J1553" s="8">
        <v>15.83</v>
      </c>
      <c r="K1553" s="8">
        <v>5394.2</v>
      </c>
      <c r="L1553" s="10">
        <v>46276</v>
      </c>
      <c r="M1553" s="6" t="s">
        <v>14047</v>
      </c>
      <c r="N1553" s="6" t="str">
        <f>IF(COUNTIF($A$2:A1553,A1553)&gt;1,"DUP","OK")</f>
        <v>OK</v>
      </c>
      <c r="O1553" s="6" t="str">
        <f t="shared" si="73"/>
        <v>ORD26001806</v>
      </c>
      <c r="P1553" s="6" t="str">
        <f t="shared" si="74"/>
        <v>Sep</v>
      </c>
      <c r="Q1553" s="6"/>
      <c r="R1553" s="9"/>
      <c r="S1553" s="8"/>
      <c r="T1553" s="8"/>
      <c r="U1553" s="8"/>
      <c r="V1553" s="8"/>
      <c r="W1553" s="8"/>
      <c r="X1553" s="6"/>
      <c r="Y1553" s="6"/>
    </row>
    <row r="1554" spans="1:25" x14ac:dyDescent="0.3">
      <c r="A1554" s="6" t="s">
        <v>14117</v>
      </c>
      <c r="B1554" s="6"/>
      <c r="C1554" s="6" t="s">
        <v>14118</v>
      </c>
      <c r="D1554" s="6" t="str">
        <f t="shared" si="72"/>
        <v>ORD26001809</v>
      </c>
      <c r="E1554" s="10">
        <v>46274</v>
      </c>
      <c r="F1554" s="6" t="s">
        <v>12294</v>
      </c>
      <c r="G1554" s="6" t="s">
        <v>18</v>
      </c>
      <c r="H1554" s="8">
        <v>4998</v>
      </c>
      <c r="I1554" s="8">
        <v>14.99</v>
      </c>
      <c r="J1554" s="8">
        <v>2.7</v>
      </c>
      <c r="K1554" s="8">
        <v>4980.3100000000004</v>
      </c>
      <c r="L1554" s="10">
        <v>46276</v>
      </c>
      <c r="M1554" s="6" t="s">
        <v>14047</v>
      </c>
      <c r="N1554" s="6" t="str">
        <f>IF(COUNTIF($A$2:A1554,A1554)&gt;1,"DUP","OK")</f>
        <v>OK</v>
      </c>
      <c r="O1554" s="6" t="str">
        <f t="shared" si="73"/>
        <v>ORD26001809</v>
      </c>
      <c r="P1554" s="6" t="str">
        <f t="shared" si="74"/>
        <v>Sep</v>
      </c>
      <c r="Q1554" s="6"/>
      <c r="R1554" s="9"/>
      <c r="S1554" s="8"/>
      <c r="T1554" s="8"/>
      <c r="U1554" s="8"/>
      <c r="V1554" s="8"/>
      <c r="W1554" s="8"/>
      <c r="X1554" s="6"/>
      <c r="Y1554" s="6"/>
    </row>
    <row r="1555" spans="1:25" x14ac:dyDescent="0.3">
      <c r="A1555" s="6" t="s">
        <v>14119</v>
      </c>
      <c r="B1555" s="6"/>
      <c r="C1555" s="6" t="s">
        <v>3684</v>
      </c>
      <c r="D1555" s="6" t="str">
        <f t="shared" si="72"/>
        <v>ORD26001833</v>
      </c>
      <c r="E1555" s="10">
        <v>46274</v>
      </c>
      <c r="F1555" s="6" t="s">
        <v>12294</v>
      </c>
      <c r="G1555" s="6" t="s">
        <v>27</v>
      </c>
      <c r="H1555" s="8">
        <v>1998</v>
      </c>
      <c r="I1555" s="8">
        <v>35.96</v>
      </c>
      <c r="J1555" s="8">
        <v>6.47</v>
      </c>
      <c r="K1555" s="8">
        <v>1955.57</v>
      </c>
      <c r="L1555" s="10">
        <v>46276</v>
      </c>
      <c r="M1555" s="6" t="s">
        <v>14047</v>
      </c>
      <c r="N1555" s="6" t="str">
        <f>IF(COUNTIF($A$2:A1555,A1555)&gt;1,"DUP","OK")</f>
        <v>OK</v>
      </c>
      <c r="O1555" s="6" t="str">
        <f t="shared" si="73"/>
        <v>ORD26001833</v>
      </c>
      <c r="P1555" s="6" t="str">
        <f t="shared" si="74"/>
        <v>Sep</v>
      </c>
      <c r="Q1555" s="6"/>
      <c r="R1555" s="9"/>
      <c r="S1555" s="8"/>
      <c r="T1555" s="8"/>
      <c r="U1555" s="8"/>
      <c r="V1555" s="8"/>
      <c r="W1555" s="8"/>
      <c r="X1555" s="6"/>
      <c r="Y1555" s="6"/>
    </row>
    <row r="1556" spans="1:25" x14ac:dyDescent="0.3">
      <c r="A1556" s="6" t="s">
        <v>14120</v>
      </c>
      <c r="B1556" s="6"/>
      <c r="C1556" s="6" t="s">
        <v>3727</v>
      </c>
      <c r="D1556" s="6" t="str">
        <f t="shared" si="72"/>
        <v>ORD26001855</v>
      </c>
      <c r="E1556" s="10">
        <v>46274</v>
      </c>
      <c r="F1556" s="6" t="s">
        <v>12294</v>
      </c>
      <c r="G1556" s="6" t="s">
        <v>27</v>
      </c>
      <c r="H1556" s="8">
        <v>948</v>
      </c>
      <c r="I1556" s="8">
        <v>17.059999999999999</v>
      </c>
      <c r="J1556" s="8">
        <v>3.07</v>
      </c>
      <c r="K1556" s="8">
        <v>927.87</v>
      </c>
      <c r="L1556" s="10">
        <v>46276</v>
      </c>
      <c r="M1556" s="6" t="s">
        <v>14047</v>
      </c>
      <c r="N1556" s="6" t="str">
        <f>IF(COUNTIF($A$2:A1556,A1556)&gt;1,"DUP","OK")</f>
        <v>OK</v>
      </c>
      <c r="O1556" s="6" t="str">
        <f t="shared" si="73"/>
        <v>ORD26001855</v>
      </c>
      <c r="P1556" s="6" t="str">
        <f t="shared" si="74"/>
        <v>Sep</v>
      </c>
      <c r="Q1556" s="6"/>
      <c r="R1556" s="9"/>
      <c r="S1556" s="8"/>
      <c r="T1556" s="8"/>
      <c r="U1556" s="8"/>
      <c r="V1556" s="8"/>
      <c r="W1556" s="8"/>
      <c r="X1556" s="6"/>
      <c r="Y1556" s="6"/>
    </row>
    <row r="1557" spans="1:25" x14ac:dyDescent="0.3">
      <c r="A1557" s="6" t="s">
        <v>14121</v>
      </c>
      <c r="B1557" s="6"/>
      <c r="C1557" s="6" t="s">
        <v>3775</v>
      </c>
      <c r="D1557" s="6" t="str">
        <f t="shared" si="72"/>
        <v>ORD26001879</v>
      </c>
      <c r="E1557" s="10">
        <v>46274</v>
      </c>
      <c r="F1557" s="6" t="s">
        <v>12294</v>
      </c>
      <c r="G1557" s="6" t="s">
        <v>18</v>
      </c>
      <c r="H1557" s="8">
        <v>799</v>
      </c>
      <c r="I1557" s="8">
        <v>0</v>
      </c>
      <c r="J1557" s="8">
        <v>0</v>
      </c>
      <c r="K1557" s="8">
        <v>799</v>
      </c>
      <c r="L1557" s="10">
        <v>46276</v>
      </c>
      <c r="M1557" s="6" t="s">
        <v>14047</v>
      </c>
      <c r="N1557" s="6" t="str">
        <f>IF(COUNTIF($A$2:A1557,A1557)&gt;1,"DUP","OK")</f>
        <v>OK</v>
      </c>
      <c r="O1557" s="6" t="str">
        <f t="shared" si="73"/>
        <v>ORD26001879</v>
      </c>
      <c r="P1557" s="6" t="str">
        <f t="shared" si="74"/>
        <v>Sep</v>
      </c>
      <c r="Q1557" s="6"/>
      <c r="R1557" s="9"/>
      <c r="S1557" s="8"/>
      <c r="T1557" s="8"/>
      <c r="U1557" s="8"/>
      <c r="V1557" s="8"/>
      <c r="W1557" s="8"/>
      <c r="X1557" s="6"/>
      <c r="Y1557" s="6"/>
    </row>
    <row r="1558" spans="1:25" x14ac:dyDescent="0.3">
      <c r="A1558" s="6" t="s">
        <v>14122</v>
      </c>
      <c r="B1558" s="6"/>
      <c r="C1558" s="6" t="s">
        <v>3823</v>
      </c>
      <c r="D1558" s="6" t="str">
        <f t="shared" si="72"/>
        <v>ORD26001903</v>
      </c>
      <c r="E1558" s="10">
        <v>46274</v>
      </c>
      <c r="F1558" s="6" t="s">
        <v>12294</v>
      </c>
      <c r="G1558" s="6" t="s">
        <v>27</v>
      </c>
      <c r="H1558" s="8">
        <v>1348</v>
      </c>
      <c r="I1558" s="8">
        <v>24.26</v>
      </c>
      <c r="J1558" s="8">
        <v>4.37</v>
      </c>
      <c r="K1558" s="8">
        <v>1319.37</v>
      </c>
      <c r="L1558" s="10">
        <v>46276</v>
      </c>
      <c r="M1558" s="6" t="s">
        <v>14047</v>
      </c>
      <c r="N1558" s="6" t="str">
        <f>IF(COUNTIF($A$2:A1558,A1558)&gt;1,"DUP","OK")</f>
        <v>OK</v>
      </c>
      <c r="O1558" s="6" t="str">
        <f t="shared" si="73"/>
        <v>ORD26001903</v>
      </c>
      <c r="P1558" s="6" t="str">
        <f t="shared" si="74"/>
        <v>Sep</v>
      </c>
      <c r="Q1558" s="6"/>
      <c r="R1558" s="9"/>
      <c r="S1558" s="8"/>
      <c r="T1558" s="8"/>
      <c r="U1558" s="8"/>
      <c r="V1558" s="8"/>
      <c r="W1558" s="8"/>
      <c r="X1558" s="6"/>
      <c r="Y1558" s="6"/>
    </row>
    <row r="1559" spans="1:25" x14ac:dyDescent="0.3">
      <c r="A1559" s="6" t="s">
        <v>14123</v>
      </c>
      <c r="B1559" s="6"/>
      <c r="C1559" s="6" t="s">
        <v>3869</v>
      </c>
      <c r="D1559" s="6" t="str">
        <f t="shared" si="72"/>
        <v>ORD26001926</v>
      </c>
      <c r="E1559" s="10">
        <v>46274</v>
      </c>
      <c r="F1559" s="6" t="s">
        <v>12294</v>
      </c>
      <c r="G1559" s="6" t="s">
        <v>18</v>
      </c>
      <c r="H1559" s="8">
        <v>1299</v>
      </c>
      <c r="I1559" s="8">
        <v>0</v>
      </c>
      <c r="J1559" s="8">
        <v>0</v>
      </c>
      <c r="K1559" s="8">
        <v>1299</v>
      </c>
      <c r="L1559" s="10">
        <v>46276</v>
      </c>
      <c r="M1559" s="6" t="s">
        <v>14047</v>
      </c>
      <c r="N1559" s="6" t="str">
        <f>IF(COUNTIF($A$2:A1559,A1559)&gt;1,"DUP","OK")</f>
        <v>OK</v>
      </c>
      <c r="O1559" s="6" t="str">
        <f t="shared" si="73"/>
        <v>ORD26001926</v>
      </c>
      <c r="P1559" s="6" t="str">
        <f t="shared" si="74"/>
        <v>Sep</v>
      </c>
      <c r="Q1559" s="6"/>
      <c r="R1559" s="9"/>
      <c r="S1559" s="8"/>
      <c r="T1559" s="8"/>
      <c r="U1559" s="8"/>
      <c r="V1559" s="8"/>
      <c r="W1559" s="8"/>
      <c r="X1559" s="6"/>
      <c r="Y1559" s="6"/>
    </row>
    <row r="1560" spans="1:25" x14ac:dyDescent="0.3">
      <c r="A1560" s="6" t="s">
        <v>14124</v>
      </c>
      <c r="B1560" s="6"/>
      <c r="C1560" s="6" t="s">
        <v>14125</v>
      </c>
      <c r="D1560" s="6" t="str">
        <f t="shared" si="72"/>
        <v>ORD26001932</v>
      </c>
      <c r="E1560" s="10">
        <v>46274</v>
      </c>
      <c r="F1560" s="6" t="s">
        <v>12294</v>
      </c>
      <c r="G1560" s="6" t="s">
        <v>18</v>
      </c>
      <c r="H1560" s="8">
        <v>5498</v>
      </c>
      <c r="I1560" s="8">
        <v>16.489999999999998</v>
      </c>
      <c r="J1560" s="8">
        <v>2.97</v>
      </c>
      <c r="K1560" s="8">
        <v>5478.54</v>
      </c>
      <c r="L1560" s="10">
        <v>46276</v>
      </c>
      <c r="M1560" s="6" t="s">
        <v>14047</v>
      </c>
      <c r="N1560" s="6" t="str">
        <f>IF(COUNTIF($A$2:A1560,A1560)&gt;1,"DUP","OK")</f>
        <v>OK</v>
      </c>
      <c r="O1560" s="6" t="str">
        <f t="shared" si="73"/>
        <v>ORD26001932</v>
      </c>
      <c r="P1560" s="6" t="str">
        <f t="shared" si="74"/>
        <v>Sep</v>
      </c>
      <c r="Q1560" s="6"/>
      <c r="R1560" s="9"/>
      <c r="S1560" s="8"/>
      <c r="T1560" s="8"/>
      <c r="U1560" s="8"/>
      <c r="V1560" s="8"/>
      <c r="W1560" s="8"/>
      <c r="X1560" s="6"/>
      <c r="Y1560" s="6"/>
    </row>
    <row r="1561" spans="1:25" x14ac:dyDescent="0.3">
      <c r="A1561" s="6" t="s">
        <v>14126</v>
      </c>
      <c r="B1561" s="6"/>
      <c r="C1561" s="6" t="s">
        <v>3887</v>
      </c>
      <c r="D1561" s="6" t="str">
        <f t="shared" si="72"/>
        <v>ORD26001936</v>
      </c>
      <c r="E1561" s="10">
        <v>46274</v>
      </c>
      <c r="F1561" s="6" t="s">
        <v>12294</v>
      </c>
      <c r="G1561" s="6" t="s">
        <v>18</v>
      </c>
      <c r="H1561" s="8">
        <v>998</v>
      </c>
      <c r="I1561" s="8">
        <v>0</v>
      </c>
      <c r="J1561" s="8">
        <v>0</v>
      </c>
      <c r="K1561" s="8">
        <v>998</v>
      </c>
      <c r="L1561" s="10">
        <v>46276</v>
      </c>
      <c r="M1561" s="6" t="s">
        <v>14047</v>
      </c>
      <c r="N1561" s="6" t="str">
        <f>IF(COUNTIF($A$2:A1561,A1561)&gt;1,"DUP","OK")</f>
        <v>OK</v>
      </c>
      <c r="O1561" s="6" t="str">
        <f t="shared" si="73"/>
        <v>ORD26001936</v>
      </c>
      <c r="P1561" s="6" t="str">
        <f t="shared" si="74"/>
        <v>Sep</v>
      </c>
      <c r="Q1561" s="6"/>
      <c r="R1561" s="9"/>
      <c r="S1561" s="8"/>
      <c r="T1561" s="8"/>
      <c r="U1561" s="8"/>
      <c r="V1561" s="8"/>
      <c r="W1561" s="8"/>
      <c r="X1561" s="6"/>
      <c r="Y1561" s="6"/>
    </row>
    <row r="1562" spans="1:25" x14ac:dyDescent="0.3">
      <c r="A1562" s="6" t="s">
        <v>14127</v>
      </c>
      <c r="B1562" s="6"/>
      <c r="C1562" s="6" t="s">
        <v>14128</v>
      </c>
      <c r="D1562" s="6" t="str">
        <f t="shared" si="72"/>
        <v>ORD26002004</v>
      </c>
      <c r="E1562" s="10">
        <v>46274</v>
      </c>
      <c r="F1562" s="6" t="s">
        <v>12294</v>
      </c>
      <c r="G1562" s="6" t="s">
        <v>27</v>
      </c>
      <c r="H1562" s="8">
        <v>1148</v>
      </c>
      <c r="I1562" s="8">
        <v>20.66</v>
      </c>
      <c r="J1562" s="8">
        <v>3.72</v>
      </c>
      <c r="K1562" s="8">
        <v>1123.6199999999999</v>
      </c>
      <c r="L1562" s="10">
        <v>46276</v>
      </c>
      <c r="M1562" s="6" t="s">
        <v>14047</v>
      </c>
      <c r="N1562" s="6" t="str">
        <f>IF(COUNTIF($A$2:A1562,A1562)&gt;1,"DUP","OK")</f>
        <v>OK</v>
      </c>
      <c r="O1562" s="6" t="str">
        <f t="shared" si="73"/>
        <v>ORD26002004</v>
      </c>
      <c r="P1562" s="6" t="str">
        <f t="shared" si="74"/>
        <v>Sep</v>
      </c>
      <c r="Q1562" s="6"/>
      <c r="R1562" s="9"/>
      <c r="S1562" s="8"/>
      <c r="T1562" s="8"/>
      <c r="U1562" s="8"/>
      <c r="V1562" s="8"/>
      <c r="W1562" s="8"/>
      <c r="X1562" s="6"/>
      <c r="Y1562" s="6"/>
    </row>
    <row r="1563" spans="1:25" x14ac:dyDescent="0.3">
      <c r="A1563" s="6" t="s">
        <v>14129</v>
      </c>
      <c r="B1563" s="6"/>
      <c r="C1563" s="6" t="s">
        <v>4080</v>
      </c>
      <c r="D1563" s="6" t="str">
        <f t="shared" si="72"/>
        <v>ORD26002034</v>
      </c>
      <c r="E1563" s="10">
        <v>46274</v>
      </c>
      <c r="F1563" s="6" t="s">
        <v>12294</v>
      </c>
      <c r="G1563" s="6" t="s">
        <v>27</v>
      </c>
      <c r="H1563" s="8">
        <v>3798</v>
      </c>
      <c r="I1563" s="8">
        <v>60.77</v>
      </c>
      <c r="J1563" s="8">
        <v>10.94</v>
      </c>
      <c r="K1563" s="8">
        <v>3726.29</v>
      </c>
      <c r="L1563" s="10">
        <v>46276</v>
      </c>
      <c r="M1563" s="6" t="s">
        <v>14047</v>
      </c>
      <c r="N1563" s="6" t="str">
        <f>IF(COUNTIF($A$2:A1563,A1563)&gt;1,"DUP","OK")</f>
        <v>OK</v>
      </c>
      <c r="O1563" s="6" t="str">
        <f t="shared" si="73"/>
        <v>ORD26002034</v>
      </c>
      <c r="P1563" s="6" t="str">
        <f t="shared" si="74"/>
        <v>Sep</v>
      </c>
      <c r="Q1563" s="6"/>
      <c r="R1563" s="9"/>
      <c r="S1563" s="8"/>
      <c r="T1563" s="8"/>
      <c r="U1563" s="8"/>
      <c r="V1563" s="8"/>
      <c r="W1563" s="8"/>
      <c r="X1563" s="6"/>
      <c r="Y1563" s="6"/>
    </row>
    <row r="1564" spans="1:25" x14ac:dyDescent="0.3">
      <c r="A1564" s="6" t="s">
        <v>14130</v>
      </c>
      <c r="B1564" s="6"/>
      <c r="C1564" s="6" t="s">
        <v>4108</v>
      </c>
      <c r="D1564" s="6" t="str">
        <f t="shared" si="72"/>
        <v>ORD26002048</v>
      </c>
      <c r="E1564" s="10">
        <v>46274</v>
      </c>
      <c r="F1564" s="6" t="s">
        <v>12294</v>
      </c>
      <c r="G1564" s="6" t="s">
        <v>18</v>
      </c>
      <c r="H1564" s="8">
        <v>599</v>
      </c>
      <c r="I1564" s="8">
        <v>0</v>
      </c>
      <c r="J1564" s="8">
        <v>0</v>
      </c>
      <c r="K1564" s="8">
        <v>599</v>
      </c>
      <c r="L1564" s="10">
        <v>46276</v>
      </c>
      <c r="M1564" s="6" t="s">
        <v>14047</v>
      </c>
      <c r="N1564" s="6" t="str">
        <f>IF(COUNTIF($A$2:A1564,A1564)&gt;1,"DUP","OK")</f>
        <v>OK</v>
      </c>
      <c r="O1564" s="6" t="str">
        <f t="shared" si="73"/>
        <v>ORD26002048</v>
      </c>
      <c r="P1564" s="6" t="str">
        <f t="shared" si="74"/>
        <v>Sep</v>
      </c>
      <c r="Q1564" s="6"/>
      <c r="R1564" s="9"/>
      <c r="S1564" s="8"/>
      <c r="T1564" s="8"/>
      <c r="U1564" s="8"/>
      <c r="V1564" s="8"/>
      <c r="W1564" s="8"/>
      <c r="X1564" s="6"/>
      <c r="Y1564" s="6"/>
    </row>
    <row r="1565" spans="1:25" x14ac:dyDescent="0.3">
      <c r="A1565" s="6" t="s">
        <v>14131</v>
      </c>
      <c r="B1565" s="6"/>
      <c r="C1565" s="6" t="s">
        <v>4120</v>
      </c>
      <c r="D1565" s="6" t="str">
        <f t="shared" si="72"/>
        <v>ORD26002054</v>
      </c>
      <c r="E1565" s="10">
        <v>46274</v>
      </c>
      <c r="F1565" s="6" t="s">
        <v>12294</v>
      </c>
      <c r="G1565" s="6" t="s">
        <v>18</v>
      </c>
      <c r="H1565" s="8">
        <v>1848</v>
      </c>
      <c r="I1565" s="8">
        <v>0</v>
      </c>
      <c r="J1565" s="8">
        <v>0</v>
      </c>
      <c r="K1565" s="8">
        <v>1848</v>
      </c>
      <c r="L1565" s="10">
        <v>46276</v>
      </c>
      <c r="M1565" s="6" t="s">
        <v>14047</v>
      </c>
      <c r="N1565" s="6" t="str">
        <f>IF(COUNTIF($A$2:A1565,A1565)&gt;1,"DUP","OK")</f>
        <v>OK</v>
      </c>
      <c r="O1565" s="6" t="str">
        <f t="shared" si="73"/>
        <v>ORD26002054</v>
      </c>
      <c r="P1565" s="6" t="str">
        <f t="shared" si="74"/>
        <v>Sep</v>
      </c>
      <c r="Q1565" s="6"/>
      <c r="R1565" s="9"/>
      <c r="S1565" s="8"/>
      <c r="T1565" s="8"/>
      <c r="U1565" s="8"/>
      <c r="V1565" s="8"/>
      <c r="W1565" s="8"/>
      <c r="X1565" s="6"/>
      <c r="Y1565" s="6"/>
    </row>
    <row r="1566" spans="1:25" x14ac:dyDescent="0.3">
      <c r="A1566" s="6" t="s">
        <v>14132</v>
      </c>
      <c r="B1566" s="6"/>
      <c r="C1566" s="6" t="s">
        <v>4255</v>
      </c>
      <c r="D1566" s="6" t="str">
        <f t="shared" si="72"/>
        <v>ORD26002123</v>
      </c>
      <c r="E1566" s="10">
        <v>46274</v>
      </c>
      <c r="F1566" s="6" t="s">
        <v>12294</v>
      </c>
      <c r="G1566" s="6" t="s">
        <v>18</v>
      </c>
      <c r="H1566" s="8">
        <v>1499</v>
      </c>
      <c r="I1566" s="8">
        <v>0</v>
      </c>
      <c r="J1566" s="8">
        <v>0</v>
      </c>
      <c r="K1566" s="8">
        <v>1499</v>
      </c>
      <c r="L1566" s="10">
        <v>46276</v>
      </c>
      <c r="M1566" s="6" t="s">
        <v>14047</v>
      </c>
      <c r="N1566" s="6" t="str">
        <f>IF(COUNTIF($A$2:A1566,A1566)&gt;1,"DUP","OK")</f>
        <v>OK</v>
      </c>
      <c r="O1566" s="6" t="str">
        <f t="shared" si="73"/>
        <v>ORD26002123</v>
      </c>
      <c r="P1566" s="6" t="str">
        <f t="shared" si="74"/>
        <v>Sep</v>
      </c>
      <c r="Q1566" s="6"/>
      <c r="R1566" s="9"/>
      <c r="S1566" s="8"/>
      <c r="T1566" s="8"/>
      <c r="U1566" s="8"/>
      <c r="V1566" s="8"/>
      <c r="W1566" s="8"/>
      <c r="X1566" s="6"/>
      <c r="Y1566" s="6"/>
    </row>
    <row r="1567" spans="1:25" x14ac:dyDescent="0.3">
      <c r="A1567" s="6" t="s">
        <v>14133</v>
      </c>
      <c r="B1567" s="6"/>
      <c r="C1567" s="6" t="s">
        <v>4388</v>
      </c>
      <c r="D1567" s="6" t="str">
        <f t="shared" si="72"/>
        <v>ORD26002190</v>
      </c>
      <c r="E1567" s="10">
        <v>46274</v>
      </c>
      <c r="F1567" s="6" t="s">
        <v>12294</v>
      </c>
      <c r="G1567" s="6" t="s">
        <v>54</v>
      </c>
      <c r="H1567" s="8">
        <v>2999</v>
      </c>
      <c r="I1567" s="8">
        <v>50.98</v>
      </c>
      <c r="J1567" s="8">
        <v>9.18</v>
      </c>
      <c r="K1567" s="8">
        <v>2938.84</v>
      </c>
      <c r="L1567" s="10">
        <v>46276</v>
      </c>
      <c r="M1567" s="6" t="s">
        <v>14047</v>
      </c>
      <c r="N1567" s="6" t="str">
        <f>IF(COUNTIF($A$2:A1567,A1567)&gt;1,"DUP","OK")</f>
        <v>OK</v>
      </c>
      <c r="O1567" s="6" t="str">
        <f t="shared" si="73"/>
        <v>ORD26002190</v>
      </c>
      <c r="P1567" s="6" t="str">
        <f t="shared" si="74"/>
        <v>Sep</v>
      </c>
      <c r="Q1567" s="6"/>
      <c r="R1567" s="9"/>
      <c r="S1567" s="8"/>
      <c r="T1567" s="8"/>
      <c r="U1567" s="8"/>
      <c r="V1567" s="8"/>
      <c r="W1567" s="8"/>
      <c r="X1567" s="6"/>
      <c r="Y1567" s="6"/>
    </row>
    <row r="1568" spans="1:25" x14ac:dyDescent="0.3">
      <c r="A1568" s="6" t="s">
        <v>14134</v>
      </c>
      <c r="B1568" s="6"/>
      <c r="C1568" s="6" t="s">
        <v>4392</v>
      </c>
      <c r="D1568" s="6" t="str">
        <f t="shared" si="72"/>
        <v>ORD26002192</v>
      </c>
      <c r="E1568" s="10">
        <v>46274</v>
      </c>
      <c r="F1568" s="6" t="s">
        <v>12294</v>
      </c>
      <c r="G1568" s="6" t="s">
        <v>18</v>
      </c>
      <c r="H1568" s="8">
        <v>999</v>
      </c>
      <c r="I1568" s="8">
        <v>0</v>
      </c>
      <c r="J1568" s="8">
        <v>0</v>
      </c>
      <c r="K1568" s="8">
        <v>999</v>
      </c>
      <c r="L1568" s="10">
        <v>46276</v>
      </c>
      <c r="M1568" s="6" t="s">
        <v>14047</v>
      </c>
      <c r="N1568" s="6" t="str">
        <f>IF(COUNTIF($A$2:A1568,A1568)&gt;1,"DUP","OK")</f>
        <v>OK</v>
      </c>
      <c r="O1568" s="6" t="str">
        <f t="shared" si="73"/>
        <v>ORD26002192</v>
      </c>
      <c r="P1568" s="6" t="str">
        <f t="shared" si="74"/>
        <v>Sep</v>
      </c>
      <c r="Q1568" s="6"/>
      <c r="R1568" s="9"/>
      <c r="S1568" s="8"/>
      <c r="T1568" s="8"/>
      <c r="U1568" s="8"/>
      <c r="V1568" s="8"/>
      <c r="W1568" s="8"/>
      <c r="X1568" s="6"/>
      <c r="Y1568" s="6"/>
    </row>
    <row r="1569" spans="1:25" x14ac:dyDescent="0.3">
      <c r="A1569" s="6" t="s">
        <v>14135</v>
      </c>
      <c r="B1569" s="6"/>
      <c r="C1569" s="6" t="s">
        <v>4489</v>
      </c>
      <c r="D1569" s="6" t="str">
        <f t="shared" si="72"/>
        <v>ORD26002241</v>
      </c>
      <c r="E1569" s="10">
        <v>46274</v>
      </c>
      <c r="F1569" s="6" t="s">
        <v>12294</v>
      </c>
      <c r="G1569" s="6" t="s">
        <v>43</v>
      </c>
      <c r="H1569" s="8">
        <v>10497</v>
      </c>
      <c r="I1569" s="8">
        <v>94.47</v>
      </c>
      <c r="J1569" s="8">
        <v>17</v>
      </c>
      <c r="K1569" s="8">
        <v>10385.530000000001</v>
      </c>
      <c r="L1569" s="10">
        <v>46276</v>
      </c>
      <c r="M1569" s="6" t="s">
        <v>14047</v>
      </c>
      <c r="N1569" s="6" t="str">
        <f>IF(COUNTIF($A$2:A1569,A1569)&gt;1,"DUP","OK")</f>
        <v>OK</v>
      </c>
      <c r="O1569" s="6" t="str">
        <f t="shared" si="73"/>
        <v>ORD26002241</v>
      </c>
      <c r="P1569" s="6" t="str">
        <f t="shared" si="74"/>
        <v>Sep</v>
      </c>
      <c r="Q1569" s="6"/>
      <c r="R1569" s="9"/>
      <c r="S1569" s="8"/>
      <c r="T1569" s="8"/>
      <c r="U1569" s="8"/>
      <c r="V1569" s="8"/>
      <c r="W1569" s="8"/>
      <c r="X1569" s="6"/>
      <c r="Y1569" s="6"/>
    </row>
    <row r="1570" spans="1:25" x14ac:dyDescent="0.3">
      <c r="A1570" s="6" t="s">
        <v>14136</v>
      </c>
      <c r="B1570" s="6"/>
      <c r="C1570" s="6" t="s">
        <v>4539</v>
      </c>
      <c r="D1570" s="6" t="str">
        <f t="shared" si="72"/>
        <v>ORD26002266</v>
      </c>
      <c r="E1570" s="10">
        <v>46274</v>
      </c>
      <c r="F1570" s="6" t="s">
        <v>12294</v>
      </c>
      <c r="G1570" s="6" t="s">
        <v>18</v>
      </c>
      <c r="H1570" s="8">
        <v>499</v>
      </c>
      <c r="I1570" s="8">
        <v>0</v>
      </c>
      <c r="J1570" s="8">
        <v>0</v>
      </c>
      <c r="K1570" s="8">
        <v>499</v>
      </c>
      <c r="L1570" s="10">
        <v>46276</v>
      </c>
      <c r="M1570" s="6" t="s">
        <v>14047</v>
      </c>
      <c r="N1570" s="6" t="str">
        <f>IF(COUNTIF($A$2:A1570,A1570)&gt;1,"DUP","OK")</f>
        <v>OK</v>
      </c>
      <c r="O1570" s="6" t="str">
        <f t="shared" si="73"/>
        <v>ORD26002266</v>
      </c>
      <c r="P1570" s="6" t="str">
        <f t="shared" si="74"/>
        <v>Sep</v>
      </c>
      <c r="Q1570" s="6"/>
      <c r="R1570" s="9"/>
      <c r="S1570" s="8"/>
      <c r="T1570" s="8"/>
      <c r="U1570" s="8"/>
      <c r="V1570" s="8"/>
      <c r="W1570" s="8"/>
      <c r="X1570" s="6"/>
      <c r="Y1570" s="6"/>
    </row>
    <row r="1571" spans="1:25" x14ac:dyDescent="0.3">
      <c r="A1571" s="6" t="s">
        <v>14137</v>
      </c>
      <c r="B1571" s="6"/>
      <c r="C1571" s="6" t="s">
        <v>14138</v>
      </c>
      <c r="D1571" s="6" t="str">
        <f t="shared" si="72"/>
        <v>ORD26002301</v>
      </c>
      <c r="E1571" s="10">
        <v>46274</v>
      </c>
      <c r="F1571" s="6" t="s">
        <v>12294</v>
      </c>
      <c r="G1571" s="6" t="s">
        <v>18</v>
      </c>
      <c r="H1571" s="8">
        <v>299</v>
      </c>
      <c r="I1571" s="8">
        <v>0</v>
      </c>
      <c r="J1571" s="8">
        <v>0</v>
      </c>
      <c r="K1571" s="8">
        <v>299</v>
      </c>
      <c r="L1571" s="10">
        <v>46276</v>
      </c>
      <c r="M1571" s="6" t="s">
        <v>14047</v>
      </c>
      <c r="N1571" s="6" t="str">
        <f>IF(COUNTIF($A$2:A1571,A1571)&gt;1,"DUP","OK")</f>
        <v>OK</v>
      </c>
      <c r="O1571" s="6" t="str">
        <f t="shared" si="73"/>
        <v>ORD26002301</v>
      </c>
      <c r="P1571" s="6" t="str">
        <f t="shared" si="74"/>
        <v>Sep</v>
      </c>
      <c r="Q1571" s="6"/>
      <c r="R1571" s="9"/>
      <c r="S1571" s="8"/>
      <c r="T1571" s="8"/>
      <c r="U1571" s="8"/>
      <c r="V1571" s="8"/>
      <c r="W1571" s="8"/>
      <c r="X1571" s="6"/>
      <c r="Y1571" s="6"/>
    </row>
    <row r="1572" spans="1:25" x14ac:dyDescent="0.3">
      <c r="A1572" s="6" t="s">
        <v>14139</v>
      </c>
      <c r="B1572" s="6"/>
      <c r="C1572" s="6" t="s">
        <v>4735</v>
      </c>
      <c r="D1572" s="6" t="str">
        <f t="shared" si="72"/>
        <v>ORD26002365</v>
      </c>
      <c r="E1572" s="10">
        <v>46274</v>
      </c>
      <c r="F1572" s="6" t="s">
        <v>12294</v>
      </c>
      <c r="G1572" s="6" t="s">
        <v>27</v>
      </c>
      <c r="H1572" s="8">
        <v>2499</v>
      </c>
      <c r="I1572" s="8">
        <v>39.979999999999997</v>
      </c>
      <c r="J1572" s="8">
        <v>7.2</v>
      </c>
      <c r="K1572" s="8">
        <v>2451.8200000000002</v>
      </c>
      <c r="L1572" s="10">
        <v>46276</v>
      </c>
      <c r="M1572" s="6" t="s">
        <v>14047</v>
      </c>
      <c r="N1572" s="6" t="str">
        <f>IF(COUNTIF($A$2:A1572,A1572)&gt;1,"DUP","OK")</f>
        <v>OK</v>
      </c>
      <c r="O1572" s="6" t="str">
        <f t="shared" si="73"/>
        <v>ORD26002365</v>
      </c>
      <c r="P1572" s="6" t="str">
        <f t="shared" si="74"/>
        <v>Sep</v>
      </c>
      <c r="Q1572" s="6"/>
      <c r="R1572" s="9"/>
      <c r="S1572" s="8"/>
      <c r="T1572" s="8"/>
      <c r="U1572" s="8"/>
      <c r="V1572" s="8"/>
      <c r="W1572" s="8"/>
      <c r="X1572" s="6"/>
      <c r="Y1572" s="6"/>
    </row>
    <row r="1573" spans="1:25" x14ac:dyDescent="0.3">
      <c r="A1573" s="6" t="s">
        <v>14140</v>
      </c>
      <c r="B1573" s="6"/>
      <c r="C1573" s="6" t="s">
        <v>4808</v>
      </c>
      <c r="D1573" s="6" t="str">
        <f t="shared" si="72"/>
        <v>ORD26002402</v>
      </c>
      <c r="E1573" s="10">
        <v>46274</v>
      </c>
      <c r="F1573" s="6" t="s">
        <v>12294</v>
      </c>
      <c r="G1573" s="6" t="s">
        <v>27</v>
      </c>
      <c r="H1573" s="8">
        <v>999</v>
      </c>
      <c r="I1573" s="8">
        <v>17.98</v>
      </c>
      <c r="J1573" s="8">
        <v>3.24</v>
      </c>
      <c r="K1573" s="8">
        <v>977.78</v>
      </c>
      <c r="L1573" s="10">
        <v>46276</v>
      </c>
      <c r="M1573" s="6" t="s">
        <v>14047</v>
      </c>
      <c r="N1573" s="6" t="str">
        <f>IF(COUNTIF($A$2:A1573,A1573)&gt;1,"DUP","OK")</f>
        <v>OK</v>
      </c>
      <c r="O1573" s="6" t="str">
        <f t="shared" si="73"/>
        <v>ORD26002402</v>
      </c>
      <c r="P1573" s="6" t="str">
        <f t="shared" si="74"/>
        <v>Sep</v>
      </c>
      <c r="Q1573" s="6"/>
      <c r="R1573" s="9"/>
      <c r="S1573" s="8"/>
      <c r="T1573" s="8"/>
      <c r="U1573" s="8"/>
      <c r="V1573" s="8"/>
      <c r="W1573" s="8"/>
      <c r="X1573" s="6"/>
      <c r="Y1573" s="6"/>
    </row>
    <row r="1574" spans="1:25" x14ac:dyDescent="0.3">
      <c r="A1574" s="6" t="s">
        <v>14141</v>
      </c>
      <c r="B1574" s="6"/>
      <c r="C1574" s="6" t="s">
        <v>4939</v>
      </c>
      <c r="D1574" s="6" t="str">
        <f t="shared" si="72"/>
        <v>ORD26002469</v>
      </c>
      <c r="E1574" s="10">
        <v>46274</v>
      </c>
      <c r="F1574" s="6" t="s">
        <v>12294</v>
      </c>
      <c r="G1574" s="6" t="s">
        <v>18</v>
      </c>
      <c r="H1574" s="8">
        <v>1098</v>
      </c>
      <c r="I1574" s="8">
        <v>0</v>
      </c>
      <c r="J1574" s="8">
        <v>0</v>
      </c>
      <c r="K1574" s="8">
        <v>1098</v>
      </c>
      <c r="L1574" s="10">
        <v>46276</v>
      </c>
      <c r="M1574" s="6" t="s">
        <v>14047</v>
      </c>
      <c r="N1574" s="6" t="str">
        <f>IF(COUNTIF($A$2:A1574,A1574)&gt;1,"DUP","OK")</f>
        <v>OK</v>
      </c>
      <c r="O1574" s="6" t="str">
        <f t="shared" si="73"/>
        <v>ORD26002469</v>
      </c>
      <c r="P1574" s="6" t="str">
        <f t="shared" si="74"/>
        <v>Sep</v>
      </c>
      <c r="Q1574" s="6"/>
      <c r="R1574" s="9"/>
      <c r="S1574" s="8"/>
      <c r="T1574" s="8"/>
      <c r="U1574" s="8"/>
      <c r="V1574" s="8"/>
      <c r="W1574" s="8"/>
      <c r="X1574" s="6"/>
      <c r="Y1574" s="6"/>
    </row>
    <row r="1575" spans="1:25" x14ac:dyDescent="0.3">
      <c r="A1575" s="6" t="s">
        <v>14142</v>
      </c>
      <c r="B1575" s="6"/>
      <c r="C1575" s="6" t="s">
        <v>5021</v>
      </c>
      <c r="D1575" s="6" t="str">
        <f t="shared" si="72"/>
        <v>ORD26002511</v>
      </c>
      <c r="E1575" s="10">
        <v>46274</v>
      </c>
      <c r="F1575" s="6" t="s">
        <v>12294</v>
      </c>
      <c r="G1575" s="6" t="s">
        <v>18</v>
      </c>
      <c r="H1575" s="8">
        <v>4297</v>
      </c>
      <c r="I1575" s="8">
        <v>12.89</v>
      </c>
      <c r="J1575" s="8">
        <v>2.3199999999999998</v>
      </c>
      <c r="K1575" s="8">
        <v>4281.79</v>
      </c>
      <c r="L1575" s="10">
        <v>46276</v>
      </c>
      <c r="M1575" s="6" t="s">
        <v>14047</v>
      </c>
      <c r="N1575" s="6" t="str">
        <f>IF(COUNTIF($A$2:A1575,A1575)&gt;1,"DUP","OK")</f>
        <v>OK</v>
      </c>
      <c r="O1575" s="6" t="str">
        <f t="shared" si="73"/>
        <v>ORD26002511</v>
      </c>
      <c r="P1575" s="6" t="str">
        <f t="shared" si="74"/>
        <v>Sep</v>
      </c>
      <c r="Q1575" s="6"/>
      <c r="R1575" s="9"/>
      <c r="S1575" s="8"/>
      <c r="T1575" s="8"/>
      <c r="U1575" s="8"/>
      <c r="V1575" s="8"/>
      <c r="W1575" s="8"/>
      <c r="X1575" s="6"/>
      <c r="Y1575" s="6"/>
    </row>
    <row r="1576" spans="1:25" x14ac:dyDescent="0.3">
      <c r="A1576" s="6" t="s">
        <v>14143</v>
      </c>
      <c r="B1576" s="6"/>
      <c r="C1576" s="6" t="s">
        <v>5158</v>
      </c>
      <c r="D1576" s="6" t="str">
        <f t="shared" si="72"/>
        <v>ORD26002581</v>
      </c>
      <c r="E1576" s="10">
        <v>46274</v>
      </c>
      <c r="F1576" s="6" t="s">
        <v>12294</v>
      </c>
      <c r="G1576" s="6" t="s">
        <v>18</v>
      </c>
      <c r="H1576" s="8">
        <v>12297</v>
      </c>
      <c r="I1576" s="8">
        <v>36.89</v>
      </c>
      <c r="J1576" s="8">
        <v>6.64</v>
      </c>
      <c r="K1576" s="8">
        <v>12253.47</v>
      </c>
      <c r="L1576" s="10">
        <v>46276</v>
      </c>
      <c r="M1576" s="6" t="s">
        <v>14047</v>
      </c>
      <c r="N1576" s="6" t="str">
        <f>IF(COUNTIF($A$2:A1576,A1576)&gt;1,"DUP","OK")</f>
        <v>OK</v>
      </c>
      <c r="O1576" s="6" t="str">
        <f t="shared" si="73"/>
        <v>ORD26002581</v>
      </c>
      <c r="P1576" s="6" t="str">
        <f t="shared" si="74"/>
        <v>Sep</v>
      </c>
      <c r="Q1576" s="6"/>
      <c r="R1576" s="9"/>
      <c r="S1576" s="8"/>
      <c r="T1576" s="8"/>
      <c r="U1576" s="8"/>
      <c r="V1576" s="8"/>
      <c r="W1576" s="8"/>
      <c r="X1576" s="6"/>
      <c r="Y1576" s="6"/>
    </row>
    <row r="1577" spans="1:25" x14ac:dyDescent="0.3">
      <c r="A1577" s="6" t="s">
        <v>14144</v>
      </c>
      <c r="B1577" s="6"/>
      <c r="C1577" s="6" t="s">
        <v>5220</v>
      </c>
      <c r="D1577" s="6" t="str">
        <f t="shared" si="72"/>
        <v>ORD26002612</v>
      </c>
      <c r="E1577" s="10">
        <v>46274</v>
      </c>
      <c r="F1577" s="6" t="s">
        <v>12294</v>
      </c>
      <c r="G1577" s="6" t="s">
        <v>18</v>
      </c>
      <c r="H1577" s="8">
        <v>999</v>
      </c>
      <c r="I1577" s="8">
        <v>0</v>
      </c>
      <c r="J1577" s="8">
        <v>0</v>
      </c>
      <c r="K1577" s="8">
        <v>999</v>
      </c>
      <c r="L1577" s="10">
        <v>46276</v>
      </c>
      <c r="M1577" s="6" t="s">
        <v>14047</v>
      </c>
      <c r="N1577" s="6" t="str">
        <f>IF(COUNTIF($A$2:A1577,A1577)&gt;1,"DUP","OK")</f>
        <v>OK</v>
      </c>
      <c r="O1577" s="6" t="str">
        <f t="shared" si="73"/>
        <v>ORD26002612</v>
      </c>
      <c r="P1577" s="6" t="str">
        <f t="shared" si="74"/>
        <v>Sep</v>
      </c>
      <c r="Q1577" s="6"/>
      <c r="R1577" s="9"/>
      <c r="S1577" s="8"/>
      <c r="T1577" s="8"/>
      <c r="U1577" s="8"/>
      <c r="V1577" s="8"/>
      <c r="W1577" s="8"/>
      <c r="X1577" s="6"/>
      <c r="Y1577" s="6"/>
    </row>
    <row r="1578" spans="1:25" x14ac:dyDescent="0.3">
      <c r="A1578" s="6" t="s">
        <v>14145</v>
      </c>
      <c r="B1578" s="6"/>
      <c r="C1578" s="6" t="s">
        <v>5258</v>
      </c>
      <c r="D1578" s="6" t="str">
        <f t="shared" si="72"/>
        <v>ORD26002631</v>
      </c>
      <c r="E1578" s="10">
        <v>46274</v>
      </c>
      <c r="F1578" s="6" t="s">
        <v>12294</v>
      </c>
      <c r="G1578" s="6" t="s">
        <v>18</v>
      </c>
      <c r="H1578" s="8">
        <v>999</v>
      </c>
      <c r="I1578" s="8">
        <v>0</v>
      </c>
      <c r="J1578" s="8">
        <v>0</v>
      </c>
      <c r="K1578" s="8">
        <v>999</v>
      </c>
      <c r="L1578" s="10">
        <v>46276</v>
      </c>
      <c r="M1578" s="6" t="s">
        <v>14047</v>
      </c>
      <c r="N1578" s="6" t="str">
        <f>IF(COUNTIF($A$2:A1578,A1578)&gt;1,"DUP","OK")</f>
        <v>OK</v>
      </c>
      <c r="O1578" s="6" t="str">
        <f t="shared" si="73"/>
        <v>ORD26002631</v>
      </c>
      <c r="P1578" s="6" t="str">
        <f t="shared" si="74"/>
        <v>Sep</v>
      </c>
      <c r="Q1578" s="6"/>
      <c r="R1578" s="9"/>
      <c r="S1578" s="8"/>
      <c r="T1578" s="8"/>
      <c r="U1578" s="8"/>
      <c r="V1578" s="8"/>
      <c r="W1578" s="8"/>
      <c r="X1578" s="6"/>
      <c r="Y1578" s="6"/>
    </row>
    <row r="1579" spans="1:25" x14ac:dyDescent="0.3">
      <c r="A1579" s="6" t="s">
        <v>14146</v>
      </c>
      <c r="B1579" s="6"/>
      <c r="C1579" s="6" t="s">
        <v>5394</v>
      </c>
      <c r="D1579" s="6" t="str">
        <f t="shared" si="72"/>
        <v>ORD26002699</v>
      </c>
      <c r="E1579" s="10">
        <v>46274</v>
      </c>
      <c r="F1579" s="6" t="s">
        <v>12294</v>
      </c>
      <c r="G1579" s="6" t="s">
        <v>27</v>
      </c>
      <c r="H1579" s="8">
        <v>1799</v>
      </c>
      <c r="I1579" s="8">
        <v>32.380000000000003</v>
      </c>
      <c r="J1579" s="8">
        <v>5.83</v>
      </c>
      <c r="K1579" s="8">
        <v>1760.79</v>
      </c>
      <c r="L1579" s="10">
        <v>46276</v>
      </c>
      <c r="M1579" s="6" t="s">
        <v>14047</v>
      </c>
      <c r="N1579" s="6" t="str">
        <f>IF(COUNTIF($A$2:A1579,A1579)&gt;1,"DUP","OK")</f>
        <v>OK</v>
      </c>
      <c r="O1579" s="6" t="str">
        <f t="shared" si="73"/>
        <v>ORD26002699</v>
      </c>
      <c r="P1579" s="6" t="str">
        <f t="shared" si="74"/>
        <v>Sep</v>
      </c>
      <c r="Q1579" s="6"/>
      <c r="R1579" s="9"/>
      <c r="S1579" s="8"/>
      <c r="T1579" s="8"/>
      <c r="U1579" s="8"/>
      <c r="V1579" s="8"/>
      <c r="W1579" s="8"/>
      <c r="X1579" s="6"/>
      <c r="Y1579" s="6"/>
    </row>
    <row r="1580" spans="1:25" x14ac:dyDescent="0.3">
      <c r="A1580" s="6" t="s">
        <v>14147</v>
      </c>
      <c r="B1580" s="6"/>
      <c r="C1580" s="6" t="s">
        <v>5529</v>
      </c>
      <c r="D1580" s="6" t="str">
        <f t="shared" si="72"/>
        <v>ORD26002767</v>
      </c>
      <c r="E1580" s="10">
        <v>46274</v>
      </c>
      <c r="F1580" s="6" t="s">
        <v>12294</v>
      </c>
      <c r="G1580" s="6" t="s">
        <v>27</v>
      </c>
      <c r="H1580" s="8">
        <v>13297</v>
      </c>
      <c r="I1580" s="8">
        <v>212.75</v>
      </c>
      <c r="J1580" s="8">
        <v>38.299999999999997</v>
      </c>
      <c r="K1580" s="8">
        <v>13045.95</v>
      </c>
      <c r="L1580" s="10">
        <v>46276</v>
      </c>
      <c r="M1580" s="6" t="s">
        <v>14047</v>
      </c>
      <c r="N1580" s="6" t="str">
        <f>IF(COUNTIF($A$2:A1580,A1580)&gt;1,"DUP","OK")</f>
        <v>OK</v>
      </c>
      <c r="O1580" s="6" t="str">
        <f t="shared" si="73"/>
        <v>ORD26002767</v>
      </c>
      <c r="P1580" s="6" t="str">
        <f t="shared" si="74"/>
        <v>Sep</v>
      </c>
      <c r="Q1580" s="6"/>
      <c r="R1580" s="9"/>
      <c r="S1580" s="8"/>
      <c r="T1580" s="8"/>
      <c r="U1580" s="8"/>
      <c r="V1580" s="8"/>
      <c r="W1580" s="8"/>
      <c r="X1580" s="6"/>
      <c r="Y1580" s="6"/>
    </row>
    <row r="1581" spans="1:25" x14ac:dyDescent="0.3">
      <c r="A1581" s="6" t="s">
        <v>14148</v>
      </c>
      <c r="B1581" s="6"/>
      <c r="C1581" s="6" t="s">
        <v>5669</v>
      </c>
      <c r="D1581" s="6" t="str">
        <f t="shared" si="72"/>
        <v>ORD26002838</v>
      </c>
      <c r="E1581" s="10">
        <v>46274</v>
      </c>
      <c r="F1581" s="6" t="s">
        <v>12294</v>
      </c>
      <c r="G1581" s="6" t="s">
        <v>27</v>
      </c>
      <c r="H1581" s="8">
        <v>2499</v>
      </c>
      <c r="I1581" s="8">
        <v>39.979999999999997</v>
      </c>
      <c r="J1581" s="8">
        <v>7.2</v>
      </c>
      <c r="K1581" s="8">
        <v>2451.8200000000002</v>
      </c>
      <c r="L1581" s="10">
        <v>46276</v>
      </c>
      <c r="M1581" s="6" t="s">
        <v>14047</v>
      </c>
      <c r="N1581" s="6" t="str">
        <f>IF(COUNTIF($A$2:A1581,A1581)&gt;1,"DUP","OK")</f>
        <v>OK</v>
      </c>
      <c r="O1581" s="6" t="str">
        <f t="shared" si="73"/>
        <v>ORD26002838</v>
      </c>
      <c r="P1581" s="6" t="str">
        <f t="shared" si="74"/>
        <v>Sep</v>
      </c>
      <c r="Q1581" s="6"/>
      <c r="R1581" s="9"/>
      <c r="S1581" s="8"/>
      <c r="T1581" s="8"/>
      <c r="U1581" s="8"/>
      <c r="V1581" s="8"/>
      <c r="W1581" s="8"/>
      <c r="X1581" s="6"/>
      <c r="Y1581" s="6"/>
    </row>
    <row r="1582" spans="1:25" x14ac:dyDescent="0.3">
      <c r="A1582" s="6" t="s">
        <v>14149</v>
      </c>
      <c r="B1582" s="6"/>
      <c r="C1582" s="6" t="s">
        <v>5770</v>
      </c>
      <c r="D1582" s="6" t="str">
        <f t="shared" si="72"/>
        <v>ORD26002890</v>
      </c>
      <c r="E1582" s="10">
        <v>46274</v>
      </c>
      <c r="F1582" s="6" t="s">
        <v>12294</v>
      </c>
      <c r="G1582" s="6" t="s">
        <v>18</v>
      </c>
      <c r="H1582" s="8">
        <v>4498</v>
      </c>
      <c r="I1582" s="8">
        <v>13.49</v>
      </c>
      <c r="J1582" s="8">
        <v>2.4300000000000002</v>
      </c>
      <c r="K1582" s="8">
        <v>4482.08</v>
      </c>
      <c r="L1582" s="10">
        <v>46276</v>
      </c>
      <c r="M1582" s="6" t="s">
        <v>14047</v>
      </c>
      <c r="N1582" s="6" t="str">
        <f>IF(COUNTIF($A$2:A1582,A1582)&gt;1,"DUP","OK")</f>
        <v>OK</v>
      </c>
      <c r="O1582" s="6" t="str">
        <f t="shared" si="73"/>
        <v>ORD26002890</v>
      </c>
      <c r="P1582" s="6" t="str">
        <f t="shared" si="74"/>
        <v>Sep</v>
      </c>
      <c r="Q1582" s="6"/>
      <c r="R1582" s="9"/>
      <c r="S1582" s="8"/>
      <c r="T1582" s="8"/>
      <c r="U1582" s="8"/>
      <c r="V1582" s="8"/>
      <c r="W1582" s="8"/>
      <c r="X1582" s="6"/>
      <c r="Y1582" s="6"/>
    </row>
    <row r="1583" spans="1:25" x14ac:dyDescent="0.3">
      <c r="A1583" s="6" t="s">
        <v>14150</v>
      </c>
      <c r="B1583" s="6"/>
      <c r="C1583" s="6" t="s">
        <v>14151</v>
      </c>
      <c r="D1583" s="6" t="str">
        <f t="shared" si="72"/>
        <v>ORD26002914</v>
      </c>
      <c r="E1583" s="10">
        <v>46274</v>
      </c>
      <c r="F1583" s="6" t="s">
        <v>12294</v>
      </c>
      <c r="G1583" s="6" t="s">
        <v>18</v>
      </c>
      <c r="H1583" s="8">
        <v>3498</v>
      </c>
      <c r="I1583" s="8">
        <v>10.49</v>
      </c>
      <c r="J1583" s="8">
        <v>1.89</v>
      </c>
      <c r="K1583" s="8">
        <v>3485.62</v>
      </c>
      <c r="L1583" s="10">
        <v>46276</v>
      </c>
      <c r="M1583" s="6" t="s">
        <v>14047</v>
      </c>
      <c r="N1583" s="6" t="str">
        <f>IF(COUNTIF($A$2:A1583,A1583)&gt;1,"DUP","OK")</f>
        <v>OK</v>
      </c>
      <c r="O1583" s="6" t="str">
        <f t="shared" si="73"/>
        <v>ORD26002914</v>
      </c>
      <c r="P1583" s="6" t="str">
        <f t="shared" si="74"/>
        <v>Sep</v>
      </c>
      <c r="Q1583" s="6"/>
      <c r="R1583" s="9"/>
      <c r="S1583" s="8"/>
      <c r="T1583" s="8"/>
      <c r="U1583" s="8"/>
      <c r="V1583" s="8"/>
      <c r="W1583" s="8"/>
      <c r="X1583" s="6"/>
      <c r="Y1583" s="6"/>
    </row>
    <row r="1584" spans="1:25" x14ac:dyDescent="0.3">
      <c r="A1584" s="6" t="s">
        <v>14152</v>
      </c>
      <c r="B1584" s="6"/>
      <c r="C1584" s="6" t="s">
        <v>5883</v>
      </c>
      <c r="D1584" s="6" t="str">
        <f t="shared" si="72"/>
        <v>ORD26002948</v>
      </c>
      <c r="E1584" s="10">
        <v>46274</v>
      </c>
      <c r="F1584" s="6" t="s">
        <v>12294</v>
      </c>
      <c r="G1584" s="6" t="s">
        <v>54</v>
      </c>
      <c r="H1584" s="8">
        <v>499</v>
      </c>
      <c r="I1584" s="8">
        <v>9.48</v>
      </c>
      <c r="J1584" s="8">
        <v>1.71</v>
      </c>
      <c r="K1584" s="8">
        <v>487.81</v>
      </c>
      <c r="L1584" s="10">
        <v>46276</v>
      </c>
      <c r="M1584" s="6" t="s">
        <v>14047</v>
      </c>
      <c r="N1584" s="6" t="str">
        <f>IF(COUNTIF($A$2:A1584,A1584)&gt;1,"DUP","OK")</f>
        <v>OK</v>
      </c>
      <c r="O1584" s="6" t="str">
        <f t="shared" si="73"/>
        <v>ORD26002948</v>
      </c>
      <c r="P1584" s="6" t="str">
        <f t="shared" si="74"/>
        <v>Sep</v>
      </c>
      <c r="Q1584" s="6"/>
      <c r="R1584" s="9"/>
      <c r="S1584" s="8"/>
      <c r="T1584" s="8"/>
      <c r="U1584" s="8"/>
      <c r="V1584" s="8"/>
      <c r="W1584" s="8"/>
      <c r="X1584" s="6"/>
      <c r="Y1584" s="6"/>
    </row>
    <row r="1585" spans="1:25" x14ac:dyDescent="0.3">
      <c r="A1585" s="6" t="s">
        <v>14153</v>
      </c>
      <c r="B1585" s="6"/>
      <c r="C1585" s="6" t="s">
        <v>5887</v>
      </c>
      <c r="D1585" s="6" t="str">
        <f t="shared" si="72"/>
        <v>ORD26002950</v>
      </c>
      <c r="E1585" s="10">
        <v>46274</v>
      </c>
      <c r="F1585" s="6" t="s">
        <v>12294</v>
      </c>
      <c r="G1585" s="6" t="s">
        <v>18</v>
      </c>
      <c r="H1585" s="8">
        <v>349</v>
      </c>
      <c r="I1585" s="8">
        <v>0</v>
      </c>
      <c r="J1585" s="8">
        <v>0</v>
      </c>
      <c r="K1585" s="8">
        <v>349</v>
      </c>
      <c r="L1585" s="10">
        <v>46276</v>
      </c>
      <c r="M1585" s="6" t="s">
        <v>14047</v>
      </c>
      <c r="N1585" s="6" t="str">
        <f>IF(COUNTIF($A$2:A1585,A1585)&gt;1,"DUP","OK")</f>
        <v>OK</v>
      </c>
      <c r="O1585" s="6" t="str">
        <f t="shared" si="73"/>
        <v>ORD26002950</v>
      </c>
      <c r="P1585" s="6" t="str">
        <f t="shared" si="74"/>
        <v>Sep</v>
      </c>
      <c r="Q1585" s="6"/>
      <c r="R1585" s="9"/>
      <c r="S1585" s="8"/>
      <c r="T1585" s="8"/>
      <c r="U1585" s="8"/>
      <c r="V1585" s="8"/>
      <c r="W1585" s="8"/>
      <c r="X1585" s="6"/>
      <c r="Y1585" s="6"/>
    </row>
    <row r="1586" spans="1:25" x14ac:dyDescent="0.3">
      <c r="A1586" s="6" t="s">
        <v>14154</v>
      </c>
      <c r="B1586" s="6"/>
      <c r="C1586" s="6" t="s">
        <v>14155</v>
      </c>
      <c r="D1586" s="6" t="str">
        <f t="shared" si="72"/>
        <v>ORD26002954</v>
      </c>
      <c r="E1586" s="10">
        <v>46274</v>
      </c>
      <c r="F1586" s="6" t="s">
        <v>12294</v>
      </c>
      <c r="G1586" s="6" t="s">
        <v>43</v>
      </c>
      <c r="H1586" s="8">
        <v>1499</v>
      </c>
      <c r="I1586" s="8">
        <v>22.49</v>
      </c>
      <c r="J1586" s="8">
        <v>4.05</v>
      </c>
      <c r="K1586" s="8">
        <v>1472.46</v>
      </c>
      <c r="L1586" s="10">
        <v>46276</v>
      </c>
      <c r="M1586" s="6" t="s">
        <v>14047</v>
      </c>
      <c r="N1586" s="6" t="str">
        <f>IF(COUNTIF($A$2:A1586,A1586)&gt;1,"DUP","OK")</f>
        <v>OK</v>
      </c>
      <c r="O1586" s="6" t="str">
        <f t="shared" si="73"/>
        <v>ORD26002954</v>
      </c>
      <c r="P1586" s="6" t="str">
        <f t="shared" si="74"/>
        <v>Sep</v>
      </c>
      <c r="Q1586" s="6"/>
      <c r="R1586" s="9"/>
      <c r="S1586" s="8"/>
      <c r="T1586" s="8"/>
      <c r="U1586" s="8"/>
      <c r="V1586" s="8"/>
      <c r="W1586" s="8"/>
      <c r="X1586" s="6"/>
      <c r="Y1586" s="6"/>
    </row>
    <row r="1587" spans="1:25" x14ac:dyDescent="0.3">
      <c r="A1587" s="6" t="s">
        <v>14156</v>
      </c>
      <c r="B1587" s="6"/>
      <c r="C1587" s="6" t="s">
        <v>5963</v>
      </c>
      <c r="D1587" s="6" t="str">
        <f t="shared" si="72"/>
        <v>ORD26002989</v>
      </c>
      <c r="E1587" s="10">
        <v>46274</v>
      </c>
      <c r="F1587" s="6" t="s">
        <v>12294</v>
      </c>
      <c r="G1587" s="6" t="s">
        <v>18</v>
      </c>
      <c r="H1587" s="8">
        <v>5498</v>
      </c>
      <c r="I1587" s="8">
        <v>16.489999999999998</v>
      </c>
      <c r="J1587" s="8">
        <v>2.97</v>
      </c>
      <c r="K1587" s="8">
        <v>5478.54</v>
      </c>
      <c r="L1587" s="10">
        <v>46276</v>
      </c>
      <c r="M1587" s="6" t="s">
        <v>14047</v>
      </c>
      <c r="N1587" s="6" t="str">
        <f>IF(COUNTIF($A$2:A1587,A1587)&gt;1,"DUP","OK")</f>
        <v>OK</v>
      </c>
      <c r="O1587" s="6" t="str">
        <f t="shared" si="73"/>
        <v>ORD26002989</v>
      </c>
      <c r="P1587" s="6" t="str">
        <f t="shared" si="74"/>
        <v>Sep</v>
      </c>
      <c r="Q1587" s="6"/>
      <c r="R1587" s="9"/>
      <c r="S1587" s="8"/>
      <c r="T1587" s="8"/>
      <c r="U1587" s="8"/>
      <c r="V1587" s="8"/>
      <c r="W1587" s="8"/>
      <c r="X1587" s="6"/>
      <c r="Y1587" s="6"/>
    </row>
    <row r="1588" spans="1:25" x14ac:dyDescent="0.3">
      <c r="A1588" s="6" t="s">
        <v>14157</v>
      </c>
      <c r="B1588" s="6"/>
      <c r="C1588" s="6" t="s">
        <v>6120</v>
      </c>
      <c r="D1588" s="6" t="str">
        <f t="shared" si="72"/>
        <v>ORD26003069</v>
      </c>
      <c r="E1588" s="10">
        <v>46274</v>
      </c>
      <c r="F1588" s="6" t="s">
        <v>12294</v>
      </c>
      <c r="G1588" s="6" t="s">
        <v>43</v>
      </c>
      <c r="H1588" s="8">
        <v>1299</v>
      </c>
      <c r="I1588" s="8">
        <v>19.489999999999998</v>
      </c>
      <c r="J1588" s="8">
        <v>3.51</v>
      </c>
      <c r="K1588" s="8">
        <v>1276</v>
      </c>
      <c r="L1588" s="10">
        <v>46276</v>
      </c>
      <c r="M1588" s="6" t="s">
        <v>14047</v>
      </c>
      <c r="N1588" s="6" t="str">
        <f>IF(COUNTIF($A$2:A1588,A1588)&gt;1,"DUP","OK")</f>
        <v>OK</v>
      </c>
      <c r="O1588" s="6" t="str">
        <f t="shared" si="73"/>
        <v>ORD26003069</v>
      </c>
      <c r="P1588" s="6" t="str">
        <f t="shared" si="74"/>
        <v>Sep</v>
      </c>
      <c r="Q1588" s="6"/>
      <c r="R1588" s="9"/>
      <c r="S1588" s="8"/>
      <c r="T1588" s="8"/>
      <c r="U1588" s="8"/>
      <c r="V1588" s="8"/>
      <c r="W1588" s="8"/>
      <c r="X1588" s="6"/>
      <c r="Y1588" s="6"/>
    </row>
    <row r="1589" spans="1:25" x14ac:dyDescent="0.3">
      <c r="A1589" s="6" t="s">
        <v>14158</v>
      </c>
      <c r="B1589" s="6"/>
      <c r="C1589" s="6" t="s">
        <v>6136</v>
      </c>
      <c r="D1589" s="6" t="str">
        <f t="shared" si="72"/>
        <v>ORD26003077</v>
      </c>
      <c r="E1589" s="10">
        <v>46274</v>
      </c>
      <c r="F1589" s="6" t="s">
        <v>12294</v>
      </c>
      <c r="G1589" s="6" t="s">
        <v>18</v>
      </c>
      <c r="H1589" s="8">
        <v>7497</v>
      </c>
      <c r="I1589" s="8">
        <v>22.49</v>
      </c>
      <c r="J1589" s="8">
        <v>4.05</v>
      </c>
      <c r="K1589" s="8">
        <v>7470.46</v>
      </c>
      <c r="L1589" s="10">
        <v>46276</v>
      </c>
      <c r="M1589" s="6" t="s">
        <v>14047</v>
      </c>
      <c r="N1589" s="6" t="str">
        <f>IF(COUNTIF($A$2:A1589,A1589)&gt;1,"DUP","OK")</f>
        <v>OK</v>
      </c>
      <c r="O1589" s="6" t="str">
        <f t="shared" si="73"/>
        <v>ORD26003077</v>
      </c>
      <c r="P1589" s="6" t="str">
        <f t="shared" si="74"/>
        <v>Sep</v>
      </c>
      <c r="Q1589" s="6"/>
      <c r="R1589" s="9"/>
      <c r="S1589" s="8"/>
      <c r="T1589" s="8"/>
      <c r="U1589" s="8"/>
      <c r="V1589" s="8"/>
      <c r="W1589" s="8"/>
      <c r="X1589" s="6"/>
      <c r="Y1589" s="6"/>
    </row>
    <row r="1590" spans="1:25" x14ac:dyDescent="0.3">
      <c r="A1590" s="6" t="s">
        <v>14159</v>
      </c>
      <c r="B1590" s="6"/>
      <c r="C1590" s="6" t="s">
        <v>6260</v>
      </c>
      <c r="D1590" s="6" t="str">
        <f t="shared" si="72"/>
        <v>ORD26003140</v>
      </c>
      <c r="E1590" s="10">
        <v>46274</v>
      </c>
      <c r="F1590" s="6" t="s">
        <v>12294</v>
      </c>
      <c r="G1590" s="6" t="s">
        <v>43</v>
      </c>
      <c r="H1590" s="8">
        <v>999</v>
      </c>
      <c r="I1590" s="8">
        <v>14.99</v>
      </c>
      <c r="J1590" s="8">
        <v>2.7</v>
      </c>
      <c r="K1590" s="8">
        <v>981.31</v>
      </c>
      <c r="L1590" s="10">
        <v>46276</v>
      </c>
      <c r="M1590" s="6" t="s">
        <v>14047</v>
      </c>
      <c r="N1590" s="6" t="str">
        <f>IF(COUNTIF($A$2:A1590,A1590)&gt;1,"DUP","OK")</f>
        <v>OK</v>
      </c>
      <c r="O1590" s="6" t="str">
        <f t="shared" si="73"/>
        <v>ORD26003140</v>
      </c>
      <c r="P1590" s="6" t="str">
        <f t="shared" si="74"/>
        <v>Sep</v>
      </c>
      <c r="Q1590" s="6"/>
      <c r="R1590" s="9"/>
      <c r="S1590" s="8"/>
      <c r="T1590" s="8"/>
      <c r="U1590" s="8"/>
      <c r="V1590" s="8"/>
      <c r="W1590" s="8"/>
      <c r="X1590" s="6"/>
      <c r="Y1590" s="6"/>
    </row>
    <row r="1591" spans="1:25" x14ac:dyDescent="0.3">
      <c r="A1591" s="6" t="s">
        <v>14160</v>
      </c>
      <c r="B1591" s="6"/>
      <c r="C1591" s="6" t="s">
        <v>6378</v>
      </c>
      <c r="D1591" s="6" t="str">
        <f t="shared" si="72"/>
        <v>ORD26003199</v>
      </c>
      <c r="E1591" s="10">
        <v>46274</v>
      </c>
      <c r="F1591" s="6" t="s">
        <v>12294</v>
      </c>
      <c r="G1591" s="6" t="s">
        <v>43</v>
      </c>
      <c r="H1591" s="8">
        <v>5298</v>
      </c>
      <c r="I1591" s="8">
        <v>63.58</v>
      </c>
      <c r="J1591" s="8">
        <v>11.44</v>
      </c>
      <c r="K1591" s="8">
        <v>5222.9799999999996</v>
      </c>
      <c r="L1591" s="10">
        <v>46276</v>
      </c>
      <c r="M1591" s="6" t="s">
        <v>14047</v>
      </c>
      <c r="N1591" s="6" t="str">
        <f>IF(COUNTIF($A$2:A1591,A1591)&gt;1,"DUP","OK")</f>
        <v>OK</v>
      </c>
      <c r="O1591" s="6" t="str">
        <f t="shared" si="73"/>
        <v>ORD26003199</v>
      </c>
      <c r="P1591" s="6" t="str">
        <f t="shared" si="74"/>
        <v>Sep</v>
      </c>
      <c r="Q1591" s="6"/>
      <c r="R1591" s="9"/>
      <c r="S1591" s="8"/>
      <c r="T1591" s="8"/>
      <c r="U1591" s="8"/>
      <c r="V1591" s="8"/>
      <c r="W1591" s="8"/>
      <c r="X1591" s="6"/>
      <c r="Y1591" s="6"/>
    </row>
    <row r="1592" spans="1:25" x14ac:dyDescent="0.3">
      <c r="A1592" s="6" t="s">
        <v>14161</v>
      </c>
      <c r="B1592" s="6"/>
      <c r="C1592" s="6" t="s">
        <v>6395</v>
      </c>
      <c r="D1592" s="6" t="str">
        <f t="shared" si="72"/>
        <v>ORD26003208</v>
      </c>
      <c r="E1592" s="10">
        <v>46274</v>
      </c>
      <c r="F1592" s="6" t="s">
        <v>12294</v>
      </c>
      <c r="G1592" s="6" t="s">
        <v>43</v>
      </c>
      <c r="H1592" s="8">
        <v>2098</v>
      </c>
      <c r="I1592" s="8">
        <v>25.18</v>
      </c>
      <c r="J1592" s="8">
        <v>4.53</v>
      </c>
      <c r="K1592" s="8">
        <v>2068.29</v>
      </c>
      <c r="L1592" s="10">
        <v>46276</v>
      </c>
      <c r="M1592" s="6" t="s">
        <v>14047</v>
      </c>
      <c r="N1592" s="6" t="str">
        <f>IF(COUNTIF($A$2:A1592,A1592)&gt;1,"DUP","OK")</f>
        <v>OK</v>
      </c>
      <c r="O1592" s="6" t="str">
        <f t="shared" si="73"/>
        <v>ORD26003208</v>
      </c>
      <c r="P1592" s="6" t="str">
        <f t="shared" si="74"/>
        <v>Sep</v>
      </c>
      <c r="Q1592" s="6"/>
      <c r="R1592" s="9"/>
      <c r="S1592" s="8"/>
      <c r="T1592" s="8"/>
      <c r="U1592" s="8"/>
      <c r="V1592" s="8"/>
      <c r="W1592" s="8"/>
      <c r="X1592" s="6"/>
      <c r="Y1592" s="6"/>
    </row>
    <row r="1593" spans="1:25" x14ac:dyDescent="0.3">
      <c r="A1593" s="6" t="s">
        <v>14162</v>
      </c>
      <c r="B1593" s="6"/>
      <c r="C1593" s="6" t="s">
        <v>14163</v>
      </c>
      <c r="D1593" s="6" t="str">
        <f t="shared" si="72"/>
        <v>ORD26003284</v>
      </c>
      <c r="E1593" s="10">
        <v>46274</v>
      </c>
      <c r="F1593" s="6" t="s">
        <v>12294</v>
      </c>
      <c r="G1593" s="6" t="s">
        <v>18</v>
      </c>
      <c r="H1593" s="8">
        <v>299</v>
      </c>
      <c r="I1593" s="8">
        <v>0</v>
      </c>
      <c r="J1593" s="8">
        <v>0</v>
      </c>
      <c r="K1593" s="8">
        <v>299</v>
      </c>
      <c r="L1593" s="10">
        <v>46276</v>
      </c>
      <c r="M1593" s="6" t="s">
        <v>14047</v>
      </c>
      <c r="N1593" s="6" t="str">
        <f>IF(COUNTIF($A$2:A1593,A1593)&gt;1,"DUP","OK")</f>
        <v>OK</v>
      </c>
      <c r="O1593" s="6" t="str">
        <f t="shared" si="73"/>
        <v>ORD26003284</v>
      </c>
      <c r="P1593" s="6" t="str">
        <f t="shared" si="74"/>
        <v>Sep</v>
      </c>
      <c r="Q1593" s="6"/>
      <c r="R1593" s="9"/>
      <c r="S1593" s="8"/>
      <c r="T1593" s="8"/>
      <c r="U1593" s="8"/>
      <c r="V1593" s="8"/>
      <c r="W1593" s="8"/>
      <c r="X1593" s="6"/>
      <c r="Y1593" s="6"/>
    </row>
    <row r="1594" spans="1:25" x14ac:dyDescent="0.3">
      <c r="A1594" s="6" t="s">
        <v>14164</v>
      </c>
      <c r="B1594" s="6"/>
      <c r="C1594" s="6" t="s">
        <v>6551</v>
      </c>
      <c r="D1594" s="6" t="str">
        <f t="shared" si="72"/>
        <v>ORD26003287</v>
      </c>
      <c r="E1594" s="10">
        <v>46274</v>
      </c>
      <c r="F1594" s="6" t="s">
        <v>12294</v>
      </c>
      <c r="G1594" s="6" t="s">
        <v>18</v>
      </c>
      <c r="H1594" s="8">
        <v>4997</v>
      </c>
      <c r="I1594" s="8">
        <v>14.99</v>
      </c>
      <c r="J1594" s="8">
        <v>2.7</v>
      </c>
      <c r="K1594" s="8">
        <v>4979.3100000000004</v>
      </c>
      <c r="L1594" s="10">
        <v>46276</v>
      </c>
      <c r="M1594" s="6" t="s">
        <v>14047</v>
      </c>
      <c r="N1594" s="6" t="str">
        <f>IF(COUNTIF($A$2:A1594,A1594)&gt;1,"DUP","OK")</f>
        <v>OK</v>
      </c>
      <c r="O1594" s="6" t="str">
        <f t="shared" si="73"/>
        <v>ORD26003287</v>
      </c>
      <c r="P1594" s="6" t="str">
        <f t="shared" si="74"/>
        <v>Sep</v>
      </c>
      <c r="Q1594" s="6"/>
      <c r="R1594" s="9"/>
      <c r="S1594" s="8"/>
      <c r="T1594" s="8"/>
      <c r="U1594" s="8"/>
      <c r="V1594" s="8"/>
      <c r="W1594" s="8"/>
      <c r="X1594" s="6"/>
      <c r="Y1594" s="6"/>
    </row>
    <row r="1595" spans="1:25" x14ac:dyDescent="0.3">
      <c r="A1595" s="6" t="s">
        <v>14165</v>
      </c>
      <c r="B1595" s="6"/>
      <c r="C1595" s="6" t="s">
        <v>14166</v>
      </c>
      <c r="D1595" s="6" t="str">
        <f t="shared" si="72"/>
        <v>ORD26003297</v>
      </c>
      <c r="E1595" s="10">
        <v>46274</v>
      </c>
      <c r="F1595" s="6" t="s">
        <v>12294</v>
      </c>
      <c r="G1595" s="6" t="s">
        <v>18</v>
      </c>
      <c r="H1595" s="8">
        <v>349</v>
      </c>
      <c r="I1595" s="8">
        <v>0</v>
      </c>
      <c r="J1595" s="8">
        <v>0</v>
      </c>
      <c r="K1595" s="8">
        <v>349</v>
      </c>
      <c r="L1595" s="10">
        <v>46276</v>
      </c>
      <c r="M1595" s="6" t="s">
        <v>14047</v>
      </c>
      <c r="N1595" s="6" t="str">
        <f>IF(COUNTIF($A$2:A1595,A1595)&gt;1,"DUP","OK")</f>
        <v>OK</v>
      </c>
      <c r="O1595" s="6" t="str">
        <f t="shared" si="73"/>
        <v>ORD26003297</v>
      </c>
      <c r="P1595" s="6" t="str">
        <f t="shared" si="74"/>
        <v>Sep</v>
      </c>
      <c r="Q1595" s="6"/>
      <c r="R1595" s="9"/>
      <c r="S1595" s="8"/>
      <c r="T1595" s="8"/>
      <c r="U1595" s="8"/>
      <c r="V1595" s="8"/>
      <c r="W1595" s="8"/>
      <c r="X1595" s="6"/>
      <c r="Y1595" s="6"/>
    </row>
    <row r="1596" spans="1:25" x14ac:dyDescent="0.3">
      <c r="A1596" s="6" t="s">
        <v>14167</v>
      </c>
      <c r="B1596" s="6"/>
      <c r="C1596" s="6" t="s">
        <v>6573</v>
      </c>
      <c r="D1596" s="6" t="str">
        <f t="shared" si="72"/>
        <v>ORD26003298</v>
      </c>
      <c r="E1596" s="10">
        <v>46274</v>
      </c>
      <c r="F1596" s="6" t="s">
        <v>12294</v>
      </c>
      <c r="G1596" s="6" t="s">
        <v>18</v>
      </c>
      <c r="H1596" s="8">
        <v>4797</v>
      </c>
      <c r="I1596" s="8">
        <v>14.39</v>
      </c>
      <c r="J1596" s="8">
        <v>2.59</v>
      </c>
      <c r="K1596" s="8">
        <v>4780.0200000000004</v>
      </c>
      <c r="L1596" s="10">
        <v>46276</v>
      </c>
      <c r="M1596" s="6" t="s">
        <v>14047</v>
      </c>
      <c r="N1596" s="6" t="str">
        <f>IF(COUNTIF($A$2:A1596,A1596)&gt;1,"DUP","OK")</f>
        <v>OK</v>
      </c>
      <c r="O1596" s="6" t="str">
        <f t="shared" si="73"/>
        <v>ORD26003298</v>
      </c>
      <c r="P1596" s="6" t="str">
        <f t="shared" si="74"/>
        <v>Sep</v>
      </c>
      <c r="Q1596" s="6"/>
      <c r="R1596" s="9"/>
      <c r="S1596" s="8"/>
      <c r="T1596" s="8"/>
      <c r="U1596" s="8"/>
      <c r="V1596" s="8"/>
      <c r="W1596" s="8"/>
      <c r="X1596" s="6"/>
      <c r="Y1596" s="6"/>
    </row>
    <row r="1597" spans="1:25" x14ac:dyDescent="0.3">
      <c r="A1597" s="6" t="s">
        <v>14168</v>
      </c>
      <c r="B1597" s="6"/>
      <c r="C1597" s="6" t="s">
        <v>6651</v>
      </c>
      <c r="D1597" s="6" t="str">
        <f t="shared" si="72"/>
        <v>ORD26003338</v>
      </c>
      <c r="E1597" s="10">
        <v>46274</v>
      </c>
      <c r="F1597" s="6" t="s">
        <v>12294</v>
      </c>
      <c r="G1597" s="6" t="s">
        <v>18</v>
      </c>
      <c r="H1597" s="8">
        <v>3998</v>
      </c>
      <c r="I1597" s="8">
        <v>11.99</v>
      </c>
      <c r="J1597" s="8">
        <v>2.16</v>
      </c>
      <c r="K1597" s="8">
        <v>3983.85</v>
      </c>
      <c r="L1597" s="10">
        <v>46276</v>
      </c>
      <c r="M1597" s="6" t="s">
        <v>14047</v>
      </c>
      <c r="N1597" s="6" t="str">
        <f>IF(COUNTIF($A$2:A1597,A1597)&gt;1,"DUP","OK")</f>
        <v>OK</v>
      </c>
      <c r="O1597" s="6" t="str">
        <f t="shared" si="73"/>
        <v>ORD26003338</v>
      </c>
      <c r="P1597" s="6" t="str">
        <f t="shared" si="74"/>
        <v>Sep</v>
      </c>
      <c r="Q1597" s="6"/>
      <c r="R1597" s="9"/>
      <c r="S1597" s="8"/>
      <c r="T1597" s="8"/>
      <c r="U1597" s="8"/>
      <c r="V1597" s="8"/>
      <c r="W1597" s="8"/>
      <c r="X1597" s="6"/>
      <c r="Y1597" s="6"/>
    </row>
    <row r="1598" spans="1:25" x14ac:dyDescent="0.3">
      <c r="A1598" s="6" t="s">
        <v>14169</v>
      </c>
      <c r="B1598" s="6"/>
      <c r="C1598" s="6" t="s">
        <v>14170</v>
      </c>
      <c r="D1598" s="6" t="str">
        <f t="shared" si="72"/>
        <v>ORD26003390</v>
      </c>
      <c r="E1598" s="10">
        <v>46274</v>
      </c>
      <c r="F1598" s="6" t="s">
        <v>12294</v>
      </c>
      <c r="G1598" s="6" t="s">
        <v>27</v>
      </c>
      <c r="H1598" s="8">
        <v>7999</v>
      </c>
      <c r="I1598" s="8">
        <v>127.98</v>
      </c>
      <c r="J1598" s="8">
        <v>23.04</v>
      </c>
      <c r="K1598" s="8">
        <v>7847.98</v>
      </c>
      <c r="L1598" s="10">
        <v>46276</v>
      </c>
      <c r="M1598" s="6" t="s">
        <v>14047</v>
      </c>
      <c r="N1598" s="6" t="str">
        <f>IF(COUNTIF($A$2:A1598,A1598)&gt;1,"DUP","OK")</f>
        <v>OK</v>
      </c>
      <c r="O1598" s="6" t="str">
        <f t="shared" si="73"/>
        <v>ORD26003390</v>
      </c>
      <c r="P1598" s="6" t="str">
        <f t="shared" si="74"/>
        <v>Sep</v>
      </c>
      <c r="Q1598" s="6"/>
      <c r="R1598" s="9"/>
      <c r="S1598" s="8"/>
      <c r="T1598" s="8"/>
      <c r="U1598" s="8"/>
      <c r="V1598" s="8"/>
      <c r="W1598" s="8"/>
      <c r="X1598" s="6"/>
      <c r="Y1598" s="6"/>
    </row>
    <row r="1599" spans="1:25" x14ac:dyDescent="0.3">
      <c r="A1599" s="6" t="s">
        <v>14171</v>
      </c>
      <c r="B1599" s="6"/>
      <c r="C1599" s="6" t="s">
        <v>6885</v>
      </c>
      <c r="D1599" s="6" t="str">
        <f t="shared" si="72"/>
        <v>ORD26003455</v>
      </c>
      <c r="E1599" s="10">
        <v>46274</v>
      </c>
      <c r="F1599" s="6" t="s">
        <v>12294</v>
      </c>
      <c r="G1599" s="6" t="s">
        <v>43</v>
      </c>
      <c r="H1599" s="8">
        <v>999</v>
      </c>
      <c r="I1599" s="8">
        <v>14.99</v>
      </c>
      <c r="J1599" s="8">
        <v>2.7</v>
      </c>
      <c r="K1599" s="8">
        <v>981.31</v>
      </c>
      <c r="L1599" s="10">
        <v>46276</v>
      </c>
      <c r="M1599" s="6" t="s">
        <v>14047</v>
      </c>
      <c r="N1599" s="6" t="str">
        <f>IF(COUNTIF($A$2:A1599,A1599)&gt;1,"DUP","OK")</f>
        <v>OK</v>
      </c>
      <c r="O1599" s="6" t="str">
        <f t="shared" si="73"/>
        <v>ORD26003455</v>
      </c>
      <c r="P1599" s="6" t="str">
        <f t="shared" si="74"/>
        <v>Sep</v>
      </c>
      <c r="Q1599" s="6"/>
      <c r="R1599" s="9"/>
      <c r="S1599" s="8"/>
      <c r="T1599" s="8"/>
      <c r="U1599" s="8"/>
      <c r="V1599" s="8"/>
      <c r="W1599" s="8"/>
      <c r="X1599" s="6"/>
      <c r="Y1599" s="6"/>
    </row>
    <row r="1600" spans="1:25" x14ac:dyDescent="0.3">
      <c r="A1600" s="6" t="s">
        <v>14172</v>
      </c>
      <c r="B1600" s="6"/>
      <c r="C1600" s="6" t="s">
        <v>7059</v>
      </c>
      <c r="D1600" s="6" t="str">
        <f t="shared" si="72"/>
        <v>ORD26003544</v>
      </c>
      <c r="E1600" s="10">
        <v>46274</v>
      </c>
      <c r="F1600" s="6" t="s">
        <v>12294</v>
      </c>
      <c r="G1600" s="6" t="s">
        <v>18</v>
      </c>
      <c r="H1600" s="8">
        <v>499</v>
      </c>
      <c r="I1600" s="8">
        <v>0</v>
      </c>
      <c r="J1600" s="8">
        <v>0</v>
      </c>
      <c r="K1600" s="8">
        <v>499</v>
      </c>
      <c r="L1600" s="10">
        <v>46276</v>
      </c>
      <c r="M1600" s="6" t="s">
        <v>14047</v>
      </c>
      <c r="N1600" s="6" t="str">
        <f>IF(COUNTIF($A$2:A1600,A1600)&gt;1,"DUP","OK")</f>
        <v>OK</v>
      </c>
      <c r="O1600" s="6" t="str">
        <f t="shared" si="73"/>
        <v>ORD26003544</v>
      </c>
      <c r="P1600" s="6" t="str">
        <f t="shared" si="74"/>
        <v>Sep</v>
      </c>
      <c r="Q1600" s="6"/>
      <c r="R1600" s="9"/>
      <c r="S1600" s="8"/>
      <c r="T1600" s="8"/>
      <c r="U1600" s="8"/>
      <c r="V1600" s="8"/>
      <c r="W1600" s="8"/>
      <c r="X1600" s="6"/>
      <c r="Y1600" s="6"/>
    </row>
    <row r="1601" spans="1:25" x14ac:dyDescent="0.3">
      <c r="A1601" s="6" t="s">
        <v>14173</v>
      </c>
      <c r="B1601" s="6"/>
      <c r="C1601" s="6" t="s">
        <v>14174</v>
      </c>
      <c r="D1601" s="6" t="str">
        <f t="shared" si="72"/>
        <v>ORD26003614</v>
      </c>
      <c r="E1601" s="10">
        <v>46274</v>
      </c>
      <c r="F1601" s="6" t="s">
        <v>12294</v>
      </c>
      <c r="G1601" s="6" t="s">
        <v>27</v>
      </c>
      <c r="H1601" s="8">
        <v>1499</v>
      </c>
      <c r="I1601" s="8">
        <v>26.98</v>
      </c>
      <c r="J1601" s="8">
        <v>4.8600000000000003</v>
      </c>
      <c r="K1601" s="8">
        <v>1467.16</v>
      </c>
      <c r="L1601" s="10">
        <v>46276</v>
      </c>
      <c r="M1601" s="6" t="s">
        <v>14047</v>
      </c>
      <c r="N1601" s="6" t="str">
        <f>IF(COUNTIF($A$2:A1601,A1601)&gt;1,"DUP","OK")</f>
        <v>OK</v>
      </c>
      <c r="O1601" s="6" t="str">
        <f t="shared" si="73"/>
        <v>ORD26003614</v>
      </c>
      <c r="P1601" s="6" t="str">
        <f t="shared" si="74"/>
        <v>Sep</v>
      </c>
      <c r="Q1601" s="6"/>
      <c r="R1601" s="9"/>
      <c r="S1601" s="8"/>
      <c r="T1601" s="8"/>
      <c r="U1601" s="8"/>
      <c r="V1601" s="8"/>
      <c r="W1601" s="8"/>
      <c r="X1601" s="6"/>
      <c r="Y1601" s="6"/>
    </row>
    <row r="1602" spans="1:25" x14ac:dyDescent="0.3">
      <c r="A1602" s="6" t="s">
        <v>14175</v>
      </c>
      <c r="B1602" s="6"/>
      <c r="C1602" s="6" t="s">
        <v>14176</v>
      </c>
      <c r="D1602" s="6" t="str">
        <f t="shared" ref="D1602:D1665" si="75">UPPER(SUBSTITUTE(TRIM(C1602),"-",""))</f>
        <v>ORD26003737</v>
      </c>
      <c r="E1602" s="10">
        <v>46274</v>
      </c>
      <c r="F1602" s="6" t="s">
        <v>12294</v>
      </c>
      <c r="G1602" s="6" t="s">
        <v>18</v>
      </c>
      <c r="H1602" s="8">
        <v>499</v>
      </c>
      <c r="I1602" s="8">
        <v>1.5</v>
      </c>
      <c r="J1602" s="8">
        <v>0.27</v>
      </c>
      <c r="K1602" s="8">
        <v>497.23</v>
      </c>
      <c r="L1602" s="10">
        <v>46276</v>
      </c>
      <c r="M1602" s="6" t="s">
        <v>14047</v>
      </c>
      <c r="N1602" s="6" t="str">
        <f>IF(COUNTIF($A$2:A1602,A1602)&gt;1,"DUP","OK")</f>
        <v>OK</v>
      </c>
      <c r="O1602" s="6" t="str">
        <f t="shared" ref="O1602:O1665" si="76">IF(F1602="REFUND",INDEX($D$2:$D$5743,MATCH(B1602,$A$2:$A$5743,0)),D1602)</f>
        <v>ORD26003737</v>
      </c>
      <c r="P1602" s="6" t="str">
        <f t="shared" ref="P1602:P1665" si="77">IF(L1602&gt;DATE(2026,9,30),"Oct-Due","Sep")</f>
        <v>Sep</v>
      </c>
      <c r="Q1602" s="6"/>
      <c r="R1602" s="9"/>
      <c r="S1602" s="8"/>
      <c r="T1602" s="8"/>
      <c r="U1602" s="8"/>
      <c r="V1602" s="8"/>
      <c r="W1602" s="8"/>
      <c r="X1602" s="6"/>
      <c r="Y1602" s="6"/>
    </row>
    <row r="1603" spans="1:25" x14ac:dyDescent="0.3">
      <c r="A1603" s="6" t="s">
        <v>14177</v>
      </c>
      <c r="B1603" s="6"/>
      <c r="C1603" s="6" t="s">
        <v>7444</v>
      </c>
      <c r="D1603" s="6" t="str">
        <f t="shared" si="75"/>
        <v>ORD26003742</v>
      </c>
      <c r="E1603" s="10">
        <v>46274</v>
      </c>
      <c r="F1603" s="6" t="s">
        <v>12294</v>
      </c>
      <c r="G1603" s="6" t="s">
        <v>18</v>
      </c>
      <c r="H1603" s="8">
        <v>2499</v>
      </c>
      <c r="I1603" s="8">
        <v>7.5</v>
      </c>
      <c r="J1603" s="8">
        <v>1.35</v>
      </c>
      <c r="K1603" s="8">
        <v>2490.15</v>
      </c>
      <c r="L1603" s="10">
        <v>46276</v>
      </c>
      <c r="M1603" s="6" t="s">
        <v>14047</v>
      </c>
      <c r="N1603" s="6" t="str">
        <f>IF(COUNTIF($A$2:A1603,A1603)&gt;1,"DUP","OK")</f>
        <v>OK</v>
      </c>
      <c r="O1603" s="6" t="str">
        <f t="shared" si="76"/>
        <v>ORD26003742</v>
      </c>
      <c r="P1603" s="6" t="str">
        <f t="shared" si="77"/>
        <v>Sep</v>
      </c>
      <c r="Q1603" s="6"/>
      <c r="R1603" s="9"/>
      <c r="S1603" s="8"/>
      <c r="T1603" s="8"/>
      <c r="U1603" s="8"/>
      <c r="V1603" s="8"/>
      <c r="W1603" s="8"/>
      <c r="X1603" s="6"/>
      <c r="Y1603" s="6"/>
    </row>
    <row r="1604" spans="1:25" x14ac:dyDescent="0.3">
      <c r="A1604" s="6" t="s">
        <v>14178</v>
      </c>
      <c r="B1604" s="6"/>
      <c r="C1604" s="6" t="s">
        <v>7506</v>
      </c>
      <c r="D1604" s="6" t="str">
        <f t="shared" si="75"/>
        <v>ORD26003773</v>
      </c>
      <c r="E1604" s="10">
        <v>46274</v>
      </c>
      <c r="F1604" s="6" t="s">
        <v>12294</v>
      </c>
      <c r="G1604" s="6" t="s">
        <v>54</v>
      </c>
      <c r="H1604" s="8">
        <v>499</v>
      </c>
      <c r="I1604" s="8">
        <v>9.48</v>
      </c>
      <c r="J1604" s="8">
        <v>1.71</v>
      </c>
      <c r="K1604" s="8">
        <v>487.81</v>
      </c>
      <c r="L1604" s="10">
        <v>46276</v>
      </c>
      <c r="M1604" s="6" t="s">
        <v>14047</v>
      </c>
      <c r="N1604" s="6" t="str">
        <f>IF(COUNTIF($A$2:A1604,A1604)&gt;1,"DUP","OK")</f>
        <v>OK</v>
      </c>
      <c r="O1604" s="6" t="str">
        <f t="shared" si="76"/>
        <v>ORD26003773</v>
      </c>
      <c r="P1604" s="6" t="str">
        <f t="shared" si="77"/>
        <v>Sep</v>
      </c>
      <c r="Q1604" s="6"/>
      <c r="R1604" s="9"/>
      <c r="S1604" s="8"/>
      <c r="T1604" s="8"/>
      <c r="U1604" s="8"/>
      <c r="V1604" s="8"/>
      <c r="W1604" s="8"/>
      <c r="X1604" s="6"/>
      <c r="Y1604" s="6"/>
    </row>
    <row r="1605" spans="1:25" x14ac:dyDescent="0.3">
      <c r="A1605" s="6" t="s">
        <v>14179</v>
      </c>
      <c r="B1605" s="6"/>
      <c r="C1605" s="6" t="s">
        <v>7628</v>
      </c>
      <c r="D1605" s="6" t="str">
        <f t="shared" si="75"/>
        <v>ORD26003834</v>
      </c>
      <c r="E1605" s="10">
        <v>46274</v>
      </c>
      <c r="F1605" s="6" t="s">
        <v>12294</v>
      </c>
      <c r="G1605" s="6" t="s">
        <v>27</v>
      </c>
      <c r="H1605" s="8">
        <v>3797</v>
      </c>
      <c r="I1605" s="8">
        <v>60.75</v>
      </c>
      <c r="J1605" s="8">
        <v>10.94</v>
      </c>
      <c r="K1605" s="8">
        <v>3725.31</v>
      </c>
      <c r="L1605" s="10">
        <v>46276</v>
      </c>
      <c r="M1605" s="6" t="s">
        <v>14047</v>
      </c>
      <c r="N1605" s="6" t="str">
        <f>IF(COUNTIF($A$2:A1605,A1605)&gt;1,"DUP","OK")</f>
        <v>OK</v>
      </c>
      <c r="O1605" s="6" t="str">
        <f t="shared" si="76"/>
        <v>ORD26003834</v>
      </c>
      <c r="P1605" s="6" t="str">
        <f t="shared" si="77"/>
        <v>Sep</v>
      </c>
      <c r="Q1605" s="6"/>
      <c r="R1605" s="9"/>
      <c r="S1605" s="8"/>
      <c r="T1605" s="8"/>
      <c r="U1605" s="8"/>
      <c r="V1605" s="8"/>
      <c r="W1605" s="8"/>
      <c r="X1605" s="6"/>
      <c r="Y1605" s="6"/>
    </row>
    <row r="1606" spans="1:25" x14ac:dyDescent="0.3">
      <c r="A1606" s="6" t="s">
        <v>14180</v>
      </c>
      <c r="B1606" s="6"/>
      <c r="C1606" s="6" t="s">
        <v>7664</v>
      </c>
      <c r="D1606" s="6" t="str">
        <f t="shared" si="75"/>
        <v>ORD26003852</v>
      </c>
      <c r="E1606" s="10">
        <v>46274</v>
      </c>
      <c r="F1606" s="6" t="s">
        <v>12294</v>
      </c>
      <c r="G1606" s="6" t="s">
        <v>18</v>
      </c>
      <c r="H1606" s="8">
        <v>10998</v>
      </c>
      <c r="I1606" s="8">
        <v>32.99</v>
      </c>
      <c r="J1606" s="8">
        <v>5.94</v>
      </c>
      <c r="K1606" s="8">
        <v>10959.07</v>
      </c>
      <c r="L1606" s="10">
        <v>46276</v>
      </c>
      <c r="M1606" s="6" t="s">
        <v>14047</v>
      </c>
      <c r="N1606" s="6" t="str">
        <f>IF(COUNTIF($A$2:A1606,A1606)&gt;1,"DUP","OK")</f>
        <v>OK</v>
      </c>
      <c r="O1606" s="6" t="str">
        <f t="shared" si="76"/>
        <v>ORD26003852</v>
      </c>
      <c r="P1606" s="6" t="str">
        <f t="shared" si="77"/>
        <v>Sep</v>
      </c>
      <c r="Q1606" s="6"/>
      <c r="R1606" s="9"/>
      <c r="S1606" s="8"/>
      <c r="T1606" s="8"/>
      <c r="U1606" s="8"/>
      <c r="V1606" s="8"/>
      <c r="W1606" s="8"/>
      <c r="X1606" s="6"/>
      <c r="Y1606" s="6"/>
    </row>
    <row r="1607" spans="1:25" x14ac:dyDescent="0.3">
      <c r="A1607" s="6" t="s">
        <v>14181</v>
      </c>
      <c r="B1607" s="6"/>
      <c r="C1607" s="6" t="s">
        <v>14182</v>
      </c>
      <c r="D1607" s="6" t="str">
        <f t="shared" si="75"/>
        <v>ORD26003893</v>
      </c>
      <c r="E1607" s="10">
        <v>46274</v>
      </c>
      <c r="F1607" s="6" t="s">
        <v>12294</v>
      </c>
      <c r="G1607" s="6" t="s">
        <v>18</v>
      </c>
      <c r="H1607" s="8">
        <v>4147</v>
      </c>
      <c r="I1607" s="8">
        <v>12.44</v>
      </c>
      <c r="J1607" s="8">
        <v>2.2400000000000002</v>
      </c>
      <c r="K1607" s="8">
        <v>4132.32</v>
      </c>
      <c r="L1607" s="10">
        <v>46276</v>
      </c>
      <c r="M1607" s="6" t="s">
        <v>14047</v>
      </c>
      <c r="N1607" s="6" t="str">
        <f>IF(COUNTIF($A$2:A1607,A1607)&gt;1,"DUP","OK")</f>
        <v>OK</v>
      </c>
      <c r="O1607" s="6" t="str">
        <f t="shared" si="76"/>
        <v>ORD26003893</v>
      </c>
      <c r="P1607" s="6" t="str">
        <f t="shared" si="77"/>
        <v>Sep</v>
      </c>
      <c r="Q1607" s="6"/>
      <c r="R1607" s="9"/>
      <c r="S1607" s="8"/>
      <c r="T1607" s="8"/>
      <c r="U1607" s="8"/>
      <c r="V1607" s="8"/>
      <c r="W1607" s="8"/>
      <c r="X1607" s="6"/>
      <c r="Y1607" s="6"/>
    </row>
    <row r="1608" spans="1:25" x14ac:dyDescent="0.3">
      <c r="A1608" s="6" t="s">
        <v>14183</v>
      </c>
      <c r="B1608" s="6"/>
      <c r="C1608" s="6" t="s">
        <v>7795</v>
      </c>
      <c r="D1608" s="6" t="str">
        <f t="shared" si="75"/>
        <v>ORD26003919</v>
      </c>
      <c r="E1608" s="10">
        <v>46274</v>
      </c>
      <c r="F1608" s="6" t="s">
        <v>12294</v>
      </c>
      <c r="G1608" s="6" t="s">
        <v>18</v>
      </c>
      <c r="H1608" s="8">
        <v>8997</v>
      </c>
      <c r="I1608" s="8">
        <v>26.99</v>
      </c>
      <c r="J1608" s="8">
        <v>4.8600000000000003</v>
      </c>
      <c r="K1608" s="8">
        <v>8965.15</v>
      </c>
      <c r="L1608" s="10">
        <v>46276</v>
      </c>
      <c r="M1608" s="6" t="s">
        <v>14047</v>
      </c>
      <c r="N1608" s="6" t="str">
        <f>IF(COUNTIF($A$2:A1608,A1608)&gt;1,"DUP","OK")</f>
        <v>OK</v>
      </c>
      <c r="O1608" s="6" t="str">
        <f t="shared" si="76"/>
        <v>ORD26003919</v>
      </c>
      <c r="P1608" s="6" t="str">
        <f t="shared" si="77"/>
        <v>Sep</v>
      </c>
      <c r="Q1608" s="6"/>
      <c r="R1608" s="9"/>
      <c r="S1608" s="8"/>
      <c r="T1608" s="8"/>
      <c r="U1608" s="8"/>
      <c r="V1608" s="8"/>
      <c r="W1608" s="8"/>
      <c r="X1608" s="6"/>
      <c r="Y1608" s="6"/>
    </row>
    <row r="1609" spans="1:25" x14ac:dyDescent="0.3">
      <c r="A1609" s="6" t="s">
        <v>14184</v>
      </c>
      <c r="B1609" s="6"/>
      <c r="C1609" s="6" t="s">
        <v>7814</v>
      </c>
      <c r="D1609" s="6" t="str">
        <f t="shared" si="75"/>
        <v>ORD26003929</v>
      </c>
      <c r="E1609" s="10">
        <v>46274</v>
      </c>
      <c r="F1609" s="6" t="s">
        <v>12294</v>
      </c>
      <c r="G1609" s="6" t="s">
        <v>27</v>
      </c>
      <c r="H1609" s="8">
        <v>2147</v>
      </c>
      <c r="I1609" s="8">
        <v>34.35</v>
      </c>
      <c r="J1609" s="8">
        <v>6.18</v>
      </c>
      <c r="K1609" s="8">
        <v>2106.4699999999998</v>
      </c>
      <c r="L1609" s="10">
        <v>46276</v>
      </c>
      <c r="M1609" s="6" t="s">
        <v>14047</v>
      </c>
      <c r="N1609" s="6" t="str">
        <f>IF(COUNTIF($A$2:A1609,A1609)&gt;1,"DUP","OK")</f>
        <v>OK</v>
      </c>
      <c r="O1609" s="6" t="str">
        <f t="shared" si="76"/>
        <v>ORD26003929</v>
      </c>
      <c r="P1609" s="6" t="str">
        <f t="shared" si="77"/>
        <v>Sep</v>
      </c>
      <c r="Q1609" s="6"/>
      <c r="R1609" s="9"/>
      <c r="S1609" s="8"/>
      <c r="T1609" s="8"/>
      <c r="U1609" s="8"/>
      <c r="V1609" s="8"/>
      <c r="W1609" s="8"/>
      <c r="X1609" s="6"/>
      <c r="Y1609" s="6"/>
    </row>
    <row r="1610" spans="1:25" x14ac:dyDescent="0.3">
      <c r="A1610" s="6" t="s">
        <v>14185</v>
      </c>
      <c r="B1610" s="6"/>
      <c r="C1610" s="6" t="s">
        <v>7967</v>
      </c>
      <c r="D1610" s="6" t="str">
        <f t="shared" si="75"/>
        <v>ORD26004007</v>
      </c>
      <c r="E1610" s="10">
        <v>46274</v>
      </c>
      <c r="F1610" s="6" t="s">
        <v>12294</v>
      </c>
      <c r="G1610" s="6" t="s">
        <v>27</v>
      </c>
      <c r="H1610" s="8">
        <v>8298</v>
      </c>
      <c r="I1610" s="8">
        <v>132.77000000000001</v>
      </c>
      <c r="J1610" s="8">
        <v>23.9</v>
      </c>
      <c r="K1610" s="8">
        <v>8141.33</v>
      </c>
      <c r="L1610" s="10">
        <v>46276</v>
      </c>
      <c r="M1610" s="6" t="s">
        <v>14047</v>
      </c>
      <c r="N1610" s="6" t="str">
        <f>IF(COUNTIF($A$2:A1610,A1610)&gt;1,"DUP","OK")</f>
        <v>OK</v>
      </c>
      <c r="O1610" s="6" t="str">
        <f t="shared" si="76"/>
        <v>ORD26004007</v>
      </c>
      <c r="P1610" s="6" t="str">
        <f t="shared" si="77"/>
        <v>Sep</v>
      </c>
      <c r="Q1610" s="6"/>
      <c r="R1610" s="9"/>
      <c r="S1610" s="8"/>
      <c r="T1610" s="8"/>
      <c r="U1610" s="8"/>
      <c r="V1610" s="8"/>
      <c r="W1610" s="8"/>
      <c r="X1610" s="6"/>
      <c r="Y1610" s="6"/>
    </row>
    <row r="1611" spans="1:25" x14ac:dyDescent="0.3">
      <c r="A1611" s="6" t="s">
        <v>14186</v>
      </c>
      <c r="B1611" s="6"/>
      <c r="C1611" s="6" t="s">
        <v>8043</v>
      </c>
      <c r="D1611" s="6" t="str">
        <f t="shared" si="75"/>
        <v>ORD26004046</v>
      </c>
      <c r="E1611" s="10">
        <v>46274</v>
      </c>
      <c r="F1611" s="6" t="s">
        <v>12294</v>
      </c>
      <c r="G1611" s="6" t="s">
        <v>18</v>
      </c>
      <c r="H1611" s="8">
        <v>999</v>
      </c>
      <c r="I1611" s="8">
        <v>0</v>
      </c>
      <c r="J1611" s="8">
        <v>0</v>
      </c>
      <c r="K1611" s="8">
        <v>999</v>
      </c>
      <c r="L1611" s="10">
        <v>46276</v>
      </c>
      <c r="M1611" s="6" t="s">
        <v>14047</v>
      </c>
      <c r="N1611" s="6" t="str">
        <f>IF(COUNTIF($A$2:A1611,A1611)&gt;1,"DUP","OK")</f>
        <v>OK</v>
      </c>
      <c r="O1611" s="6" t="str">
        <f t="shared" si="76"/>
        <v>ORD26004046</v>
      </c>
      <c r="P1611" s="6" t="str">
        <f t="shared" si="77"/>
        <v>Sep</v>
      </c>
      <c r="Q1611" s="6"/>
      <c r="R1611" s="9"/>
      <c r="S1611" s="8"/>
      <c r="T1611" s="8"/>
      <c r="U1611" s="8"/>
      <c r="V1611" s="8"/>
      <c r="W1611" s="8"/>
      <c r="X1611" s="6"/>
      <c r="Y1611" s="6"/>
    </row>
    <row r="1612" spans="1:25" x14ac:dyDescent="0.3">
      <c r="A1612" s="6" t="s">
        <v>14187</v>
      </c>
      <c r="B1612" s="6"/>
      <c r="C1612" s="6" t="s">
        <v>8183</v>
      </c>
      <c r="D1612" s="6" t="str">
        <f t="shared" si="75"/>
        <v>ORD26004118</v>
      </c>
      <c r="E1612" s="10">
        <v>46274</v>
      </c>
      <c r="F1612" s="6" t="s">
        <v>12294</v>
      </c>
      <c r="G1612" s="6" t="s">
        <v>18</v>
      </c>
      <c r="H1612" s="8">
        <v>3598</v>
      </c>
      <c r="I1612" s="8">
        <v>10.79</v>
      </c>
      <c r="J1612" s="8">
        <v>1.94</v>
      </c>
      <c r="K1612" s="8">
        <v>3585.27</v>
      </c>
      <c r="L1612" s="10">
        <v>46276</v>
      </c>
      <c r="M1612" s="6" t="s">
        <v>14047</v>
      </c>
      <c r="N1612" s="6" t="str">
        <f>IF(COUNTIF($A$2:A1612,A1612)&gt;1,"DUP","OK")</f>
        <v>OK</v>
      </c>
      <c r="O1612" s="6" t="str">
        <f t="shared" si="76"/>
        <v>ORD26004118</v>
      </c>
      <c r="P1612" s="6" t="str">
        <f t="shared" si="77"/>
        <v>Sep</v>
      </c>
      <c r="Q1612" s="6"/>
      <c r="R1612" s="9"/>
      <c r="S1612" s="8"/>
      <c r="T1612" s="8"/>
      <c r="U1612" s="8"/>
      <c r="V1612" s="8"/>
      <c r="W1612" s="8"/>
      <c r="X1612" s="6"/>
      <c r="Y1612" s="6"/>
    </row>
    <row r="1613" spans="1:25" x14ac:dyDescent="0.3">
      <c r="A1613" s="6" t="s">
        <v>14188</v>
      </c>
      <c r="B1613" s="6"/>
      <c r="C1613" s="6" t="s">
        <v>8188</v>
      </c>
      <c r="D1613" s="6" t="str">
        <f t="shared" si="75"/>
        <v>ORD26004121</v>
      </c>
      <c r="E1613" s="10">
        <v>46274</v>
      </c>
      <c r="F1613" s="6" t="s">
        <v>12294</v>
      </c>
      <c r="G1613" s="6" t="s">
        <v>27</v>
      </c>
      <c r="H1613" s="8">
        <v>349</v>
      </c>
      <c r="I1613" s="8">
        <v>6.28</v>
      </c>
      <c r="J1613" s="8">
        <v>1.1299999999999999</v>
      </c>
      <c r="K1613" s="8">
        <v>341.59</v>
      </c>
      <c r="L1613" s="10">
        <v>46276</v>
      </c>
      <c r="M1613" s="6" t="s">
        <v>14047</v>
      </c>
      <c r="N1613" s="6" t="str">
        <f>IF(COUNTIF($A$2:A1613,A1613)&gt;1,"DUP","OK")</f>
        <v>OK</v>
      </c>
      <c r="O1613" s="6" t="str">
        <f t="shared" si="76"/>
        <v>ORD26004121</v>
      </c>
      <c r="P1613" s="6" t="str">
        <f t="shared" si="77"/>
        <v>Sep</v>
      </c>
      <c r="Q1613" s="6"/>
      <c r="R1613" s="9"/>
      <c r="S1613" s="8"/>
      <c r="T1613" s="8"/>
      <c r="U1613" s="8"/>
      <c r="V1613" s="8"/>
      <c r="W1613" s="8"/>
      <c r="X1613" s="6"/>
      <c r="Y1613" s="6"/>
    </row>
    <row r="1614" spans="1:25" x14ac:dyDescent="0.3">
      <c r="A1614" s="6" t="s">
        <v>14189</v>
      </c>
      <c r="B1614" s="6"/>
      <c r="C1614" s="6" t="s">
        <v>8384</v>
      </c>
      <c r="D1614" s="6" t="str">
        <f t="shared" si="75"/>
        <v>ORD26004222</v>
      </c>
      <c r="E1614" s="10">
        <v>46274</v>
      </c>
      <c r="F1614" s="6" t="s">
        <v>12294</v>
      </c>
      <c r="G1614" s="6" t="s">
        <v>18</v>
      </c>
      <c r="H1614" s="8">
        <v>1998</v>
      </c>
      <c r="I1614" s="8">
        <v>0</v>
      </c>
      <c r="J1614" s="8">
        <v>0</v>
      </c>
      <c r="K1614" s="8">
        <v>1998</v>
      </c>
      <c r="L1614" s="10">
        <v>46276</v>
      </c>
      <c r="M1614" s="6" t="s">
        <v>14047</v>
      </c>
      <c r="N1614" s="6" t="str">
        <f>IF(COUNTIF($A$2:A1614,A1614)&gt;1,"DUP","OK")</f>
        <v>OK</v>
      </c>
      <c r="O1614" s="6" t="str">
        <f t="shared" si="76"/>
        <v>ORD26004222</v>
      </c>
      <c r="P1614" s="6" t="str">
        <f t="shared" si="77"/>
        <v>Sep</v>
      </c>
      <c r="Q1614" s="6"/>
      <c r="R1614" s="9"/>
      <c r="S1614" s="8"/>
      <c r="T1614" s="8"/>
      <c r="U1614" s="8"/>
      <c r="V1614" s="8"/>
      <c r="W1614" s="8"/>
      <c r="X1614" s="6"/>
      <c r="Y1614" s="6"/>
    </row>
    <row r="1615" spans="1:25" x14ac:dyDescent="0.3">
      <c r="A1615" s="6" t="s">
        <v>14190</v>
      </c>
      <c r="B1615" s="6"/>
      <c r="C1615" s="6" t="s">
        <v>8390</v>
      </c>
      <c r="D1615" s="6" t="str">
        <f t="shared" si="75"/>
        <v>ORD26004225</v>
      </c>
      <c r="E1615" s="10">
        <v>46274</v>
      </c>
      <c r="F1615" s="6" t="s">
        <v>12294</v>
      </c>
      <c r="G1615" s="6" t="s">
        <v>27</v>
      </c>
      <c r="H1615" s="8">
        <v>8997</v>
      </c>
      <c r="I1615" s="8">
        <v>143.94999999999999</v>
      </c>
      <c r="J1615" s="8">
        <v>25.91</v>
      </c>
      <c r="K1615" s="8">
        <v>8827.14</v>
      </c>
      <c r="L1615" s="10">
        <v>46276</v>
      </c>
      <c r="M1615" s="6" t="s">
        <v>14047</v>
      </c>
      <c r="N1615" s="6" t="str">
        <f>IF(COUNTIF($A$2:A1615,A1615)&gt;1,"DUP","OK")</f>
        <v>OK</v>
      </c>
      <c r="O1615" s="6" t="str">
        <f t="shared" si="76"/>
        <v>ORD26004225</v>
      </c>
      <c r="P1615" s="6" t="str">
        <f t="shared" si="77"/>
        <v>Sep</v>
      </c>
      <c r="Q1615" s="6"/>
      <c r="R1615" s="9"/>
      <c r="S1615" s="8"/>
      <c r="T1615" s="8"/>
      <c r="U1615" s="8"/>
      <c r="V1615" s="8"/>
      <c r="W1615" s="8"/>
      <c r="X1615" s="6"/>
      <c r="Y1615" s="6"/>
    </row>
    <row r="1616" spans="1:25" x14ac:dyDescent="0.3">
      <c r="A1616" s="6" t="s">
        <v>14191</v>
      </c>
      <c r="B1616" s="6"/>
      <c r="C1616" s="6" t="s">
        <v>14192</v>
      </c>
      <c r="D1616" s="6" t="str">
        <f t="shared" si="75"/>
        <v>ORD26004232</v>
      </c>
      <c r="E1616" s="10">
        <v>46274</v>
      </c>
      <c r="F1616" s="6" t="s">
        <v>12294</v>
      </c>
      <c r="G1616" s="6" t="s">
        <v>54</v>
      </c>
      <c r="H1616" s="8">
        <v>1299</v>
      </c>
      <c r="I1616" s="8">
        <v>24.68</v>
      </c>
      <c r="J1616" s="8">
        <v>4.4400000000000004</v>
      </c>
      <c r="K1616" s="8">
        <v>1269.8800000000001</v>
      </c>
      <c r="L1616" s="10">
        <v>46276</v>
      </c>
      <c r="M1616" s="6" t="s">
        <v>14047</v>
      </c>
      <c r="N1616" s="6" t="str">
        <f>IF(COUNTIF($A$2:A1616,A1616)&gt;1,"DUP","OK")</f>
        <v>OK</v>
      </c>
      <c r="O1616" s="6" t="str">
        <f t="shared" si="76"/>
        <v>ORD26004232</v>
      </c>
      <c r="P1616" s="6" t="str">
        <f t="shared" si="77"/>
        <v>Sep</v>
      </c>
      <c r="Q1616" s="6"/>
      <c r="R1616" s="9"/>
      <c r="S1616" s="8"/>
      <c r="T1616" s="8"/>
      <c r="U1616" s="8"/>
      <c r="V1616" s="8"/>
      <c r="W1616" s="8"/>
      <c r="X1616" s="6"/>
      <c r="Y1616" s="6"/>
    </row>
    <row r="1617" spans="1:25" x14ac:dyDescent="0.3">
      <c r="A1617" s="6" t="s">
        <v>14193</v>
      </c>
      <c r="B1617" s="6"/>
      <c r="C1617" s="6" t="s">
        <v>8421</v>
      </c>
      <c r="D1617" s="6" t="str">
        <f t="shared" si="75"/>
        <v>ORD26004241</v>
      </c>
      <c r="E1617" s="10">
        <v>46274</v>
      </c>
      <c r="F1617" s="6" t="s">
        <v>12294</v>
      </c>
      <c r="G1617" s="6" t="s">
        <v>18</v>
      </c>
      <c r="H1617" s="8">
        <v>499</v>
      </c>
      <c r="I1617" s="8">
        <v>0</v>
      </c>
      <c r="J1617" s="8">
        <v>0</v>
      </c>
      <c r="K1617" s="8">
        <v>499</v>
      </c>
      <c r="L1617" s="10">
        <v>46276</v>
      </c>
      <c r="M1617" s="6" t="s">
        <v>14047</v>
      </c>
      <c r="N1617" s="6" t="str">
        <f>IF(COUNTIF($A$2:A1617,A1617)&gt;1,"DUP","OK")</f>
        <v>OK</v>
      </c>
      <c r="O1617" s="6" t="str">
        <f t="shared" si="76"/>
        <v>ORD26004241</v>
      </c>
      <c r="P1617" s="6" t="str">
        <f t="shared" si="77"/>
        <v>Sep</v>
      </c>
      <c r="Q1617" s="6"/>
      <c r="R1617" s="9"/>
      <c r="S1617" s="8"/>
      <c r="T1617" s="8"/>
      <c r="U1617" s="8"/>
      <c r="V1617" s="8"/>
      <c r="W1617" s="8"/>
      <c r="X1617" s="6"/>
      <c r="Y1617" s="6"/>
    </row>
    <row r="1618" spans="1:25" x14ac:dyDescent="0.3">
      <c r="A1618" s="6" t="s">
        <v>14194</v>
      </c>
      <c r="B1618" s="6"/>
      <c r="C1618" s="6" t="s">
        <v>8476</v>
      </c>
      <c r="D1618" s="6" t="str">
        <f t="shared" si="75"/>
        <v>ORD26004269</v>
      </c>
      <c r="E1618" s="10">
        <v>46274</v>
      </c>
      <c r="F1618" s="6" t="s">
        <v>12294</v>
      </c>
      <c r="G1618" s="6" t="s">
        <v>18</v>
      </c>
      <c r="H1618" s="8">
        <v>6498</v>
      </c>
      <c r="I1618" s="8">
        <v>19.489999999999998</v>
      </c>
      <c r="J1618" s="8">
        <v>3.51</v>
      </c>
      <c r="K1618" s="8">
        <v>6475</v>
      </c>
      <c r="L1618" s="10">
        <v>46276</v>
      </c>
      <c r="M1618" s="6" t="s">
        <v>14047</v>
      </c>
      <c r="N1618" s="6" t="str">
        <f>IF(COUNTIF($A$2:A1618,A1618)&gt;1,"DUP","OK")</f>
        <v>OK</v>
      </c>
      <c r="O1618" s="6" t="str">
        <f t="shared" si="76"/>
        <v>ORD26004269</v>
      </c>
      <c r="P1618" s="6" t="str">
        <f t="shared" si="77"/>
        <v>Sep</v>
      </c>
      <c r="Q1618" s="6"/>
      <c r="R1618" s="9"/>
      <c r="S1618" s="8"/>
      <c r="T1618" s="8"/>
      <c r="U1618" s="8"/>
      <c r="V1618" s="8"/>
      <c r="W1618" s="8"/>
      <c r="X1618" s="6"/>
      <c r="Y1618" s="6"/>
    </row>
    <row r="1619" spans="1:25" x14ac:dyDescent="0.3">
      <c r="A1619" s="6" t="s">
        <v>14195</v>
      </c>
      <c r="B1619" s="6"/>
      <c r="C1619" s="6" t="s">
        <v>8505</v>
      </c>
      <c r="D1619" s="6" t="str">
        <f t="shared" si="75"/>
        <v>ORD26004284</v>
      </c>
      <c r="E1619" s="10">
        <v>46274</v>
      </c>
      <c r="F1619" s="6" t="s">
        <v>12294</v>
      </c>
      <c r="G1619" s="6" t="s">
        <v>18</v>
      </c>
      <c r="H1619" s="8">
        <v>1299</v>
      </c>
      <c r="I1619" s="8">
        <v>0</v>
      </c>
      <c r="J1619" s="8">
        <v>0</v>
      </c>
      <c r="K1619" s="8">
        <v>1299</v>
      </c>
      <c r="L1619" s="10">
        <v>46276</v>
      </c>
      <c r="M1619" s="6" t="s">
        <v>14047</v>
      </c>
      <c r="N1619" s="6" t="str">
        <f>IF(COUNTIF($A$2:A1619,A1619)&gt;1,"DUP","OK")</f>
        <v>OK</v>
      </c>
      <c r="O1619" s="6" t="str">
        <f t="shared" si="76"/>
        <v>ORD26004284</v>
      </c>
      <c r="P1619" s="6" t="str">
        <f t="shared" si="77"/>
        <v>Sep</v>
      </c>
      <c r="Q1619" s="6"/>
      <c r="R1619" s="9"/>
      <c r="S1619" s="8"/>
      <c r="T1619" s="8"/>
      <c r="U1619" s="8"/>
      <c r="V1619" s="8"/>
      <c r="W1619" s="8"/>
      <c r="X1619" s="6"/>
      <c r="Y1619" s="6"/>
    </row>
    <row r="1620" spans="1:25" x14ac:dyDescent="0.3">
      <c r="A1620" s="6" t="s">
        <v>14196</v>
      </c>
      <c r="B1620" s="6"/>
      <c r="C1620" s="6" t="s">
        <v>8595</v>
      </c>
      <c r="D1620" s="6" t="str">
        <f t="shared" si="75"/>
        <v>ORD26004329</v>
      </c>
      <c r="E1620" s="10">
        <v>46274</v>
      </c>
      <c r="F1620" s="6" t="s">
        <v>12294</v>
      </c>
      <c r="G1620" s="6" t="s">
        <v>18</v>
      </c>
      <c r="H1620" s="8">
        <v>799</v>
      </c>
      <c r="I1620" s="8">
        <v>0</v>
      </c>
      <c r="J1620" s="8">
        <v>0</v>
      </c>
      <c r="K1620" s="8">
        <v>799</v>
      </c>
      <c r="L1620" s="10">
        <v>46276</v>
      </c>
      <c r="M1620" s="6" t="s">
        <v>14047</v>
      </c>
      <c r="N1620" s="6" t="str">
        <f>IF(COUNTIF($A$2:A1620,A1620)&gt;1,"DUP","OK")</f>
        <v>OK</v>
      </c>
      <c r="O1620" s="6" t="str">
        <f t="shared" si="76"/>
        <v>ORD26004329</v>
      </c>
      <c r="P1620" s="6" t="str">
        <f t="shared" si="77"/>
        <v>Sep</v>
      </c>
      <c r="Q1620" s="6"/>
      <c r="R1620" s="9"/>
      <c r="S1620" s="8"/>
      <c r="T1620" s="8"/>
      <c r="U1620" s="8"/>
      <c r="V1620" s="8"/>
      <c r="W1620" s="8"/>
      <c r="X1620" s="6"/>
      <c r="Y1620" s="6"/>
    </row>
    <row r="1621" spans="1:25" x14ac:dyDescent="0.3">
      <c r="A1621" s="6" t="s">
        <v>14197</v>
      </c>
      <c r="B1621" s="6"/>
      <c r="C1621" s="6" t="s">
        <v>8673</v>
      </c>
      <c r="D1621" s="6" t="str">
        <f t="shared" si="75"/>
        <v>ORD26004369</v>
      </c>
      <c r="E1621" s="10">
        <v>46274</v>
      </c>
      <c r="F1621" s="6" t="s">
        <v>12294</v>
      </c>
      <c r="G1621" s="6" t="s">
        <v>18</v>
      </c>
      <c r="H1621" s="8">
        <v>1598</v>
      </c>
      <c r="I1621" s="8">
        <v>0</v>
      </c>
      <c r="J1621" s="8">
        <v>0</v>
      </c>
      <c r="K1621" s="8">
        <v>1598</v>
      </c>
      <c r="L1621" s="10">
        <v>46276</v>
      </c>
      <c r="M1621" s="6" t="s">
        <v>14047</v>
      </c>
      <c r="N1621" s="6" t="str">
        <f>IF(COUNTIF($A$2:A1621,A1621)&gt;1,"DUP","OK")</f>
        <v>OK</v>
      </c>
      <c r="O1621" s="6" t="str">
        <f t="shared" si="76"/>
        <v>ORD26004369</v>
      </c>
      <c r="P1621" s="6" t="str">
        <f t="shared" si="77"/>
        <v>Sep</v>
      </c>
      <c r="Q1621" s="6"/>
      <c r="R1621" s="9"/>
      <c r="S1621" s="8"/>
      <c r="T1621" s="8"/>
      <c r="U1621" s="8"/>
      <c r="V1621" s="8"/>
      <c r="W1621" s="8"/>
      <c r="X1621" s="6"/>
      <c r="Y1621" s="6"/>
    </row>
    <row r="1622" spans="1:25" x14ac:dyDescent="0.3">
      <c r="A1622" s="6" t="s">
        <v>14198</v>
      </c>
      <c r="B1622" s="6"/>
      <c r="C1622" s="6" t="s">
        <v>8866</v>
      </c>
      <c r="D1622" s="6" t="str">
        <f t="shared" si="75"/>
        <v>ORD26004468</v>
      </c>
      <c r="E1622" s="10">
        <v>46274</v>
      </c>
      <c r="F1622" s="6" t="s">
        <v>12294</v>
      </c>
      <c r="G1622" s="6" t="s">
        <v>54</v>
      </c>
      <c r="H1622" s="8">
        <v>3298</v>
      </c>
      <c r="I1622" s="8">
        <v>56.07</v>
      </c>
      <c r="J1622" s="8">
        <v>10.09</v>
      </c>
      <c r="K1622" s="8">
        <v>3231.84</v>
      </c>
      <c r="L1622" s="10">
        <v>46276</v>
      </c>
      <c r="M1622" s="6" t="s">
        <v>14047</v>
      </c>
      <c r="N1622" s="6" t="str">
        <f>IF(COUNTIF($A$2:A1622,A1622)&gt;1,"DUP","OK")</f>
        <v>OK</v>
      </c>
      <c r="O1622" s="6" t="str">
        <f t="shared" si="76"/>
        <v>ORD26004468</v>
      </c>
      <c r="P1622" s="6" t="str">
        <f t="shared" si="77"/>
        <v>Sep</v>
      </c>
      <c r="Q1622" s="6"/>
      <c r="R1622" s="9"/>
      <c r="S1622" s="8"/>
      <c r="T1622" s="8"/>
      <c r="U1622" s="8"/>
      <c r="V1622" s="8"/>
      <c r="W1622" s="8"/>
      <c r="X1622" s="6"/>
      <c r="Y1622" s="6"/>
    </row>
    <row r="1623" spans="1:25" x14ac:dyDescent="0.3">
      <c r="A1623" s="6" t="s">
        <v>14199</v>
      </c>
      <c r="B1623" s="6"/>
      <c r="C1623" s="6" t="s">
        <v>8881</v>
      </c>
      <c r="D1623" s="6" t="str">
        <f t="shared" si="75"/>
        <v>ORD26004476</v>
      </c>
      <c r="E1623" s="10">
        <v>46274</v>
      </c>
      <c r="F1623" s="6" t="s">
        <v>12294</v>
      </c>
      <c r="G1623" s="6" t="s">
        <v>54</v>
      </c>
      <c r="H1623" s="8">
        <v>7498</v>
      </c>
      <c r="I1623" s="8">
        <v>127.47</v>
      </c>
      <c r="J1623" s="8">
        <v>22.94</v>
      </c>
      <c r="K1623" s="8">
        <v>7347.59</v>
      </c>
      <c r="L1623" s="10">
        <v>46276</v>
      </c>
      <c r="M1623" s="6" t="s">
        <v>14047</v>
      </c>
      <c r="N1623" s="6" t="str">
        <f>IF(COUNTIF($A$2:A1623,A1623)&gt;1,"DUP","OK")</f>
        <v>OK</v>
      </c>
      <c r="O1623" s="6" t="str">
        <f t="shared" si="76"/>
        <v>ORD26004476</v>
      </c>
      <c r="P1623" s="6" t="str">
        <f t="shared" si="77"/>
        <v>Sep</v>
      </c>
      <c r="Q1623" s="6"/>
      <c r="R1623" s="9"/>
      <c r="S1623" s="8"/>
      <c r="T1623" s="8"/>
      <c r="U1623" s="8"/>
      <c r="V1623" s="8"/>
      <c r="W1623" s="8"/>
      <c r="X1623" s="6"/>
      <c r="Y1623" s="6"/>
    </row>
    <row r="1624" spans="1:25" x14ac:dyDescent="0.3">
      <c r="A1624" s="6" t="s">
        <v>14200</v>
      </c>
      <c r="B1624" s="6"/>
      <c r="C1624" s="6" t="s">
        <v>14201</v>
      </c>
      <c r="D1624" s="6" t="str">
        <f t="shared" si="75"/>
        <v>ORD26004513</v>
      </c>
      <c r="E1624" s="10">
        <v>46274</v>
      </c>
      <c r="F1624" s="6" t="s">
        <v>12294</v>
      </c>
      <c r="G1624" s="6" t="s">
        <v>18</v>
      </c>
      <c r="H1624" s="8">
        <v>3499</v>
      </c>
      <c r="I1624" s="8">
        <v>10.5</v>
      </c>
      <c r="J1624" s="8">
        <v>1.89</v>
      </c>
      <c r="K1624" s="8">
        <v>3486.61</v>
      </c>
      <c r="L1624" s="10">
        <v>46276</v>
      </c>
      <c r="M1624" s="6" t="s">
        <v>14047</v>
      </c>
      <c r="N1624" s="6" t="str">
        <f>IF(COUNTIF($A$2:A1624,A1624)&gt;1,"DUP","OK")</f>
        <v>OK</v>
      </c>
      <c r="O1624" s="6" t="str">
        <f t="shared" si="76"/>
        <v>ORD26004513</v>
      </c>
      <c r="P1624" s="6" t="str">
        <f t="shared" si="77"/>
        <v>Sep</v>
      </c>
      <c r="Q1624" s="6"/>
      <c r="R1624" s="9"/>
      <c r="S1624" s="8"/>
      <c r="T1624" s="8"/>
      <c r="U1624" s="8"/>
      <c r="V1624" s="8"/>
      <c r="W1624" s="8"/>
      <c r="X1624" s="6"/>
      <c r="Y1624" s="6"/>
    </row>
    <row r="1625" spans="1:25" x14ac:dyDescent="0.3">
      <c r="A1625" s="6" t="s">
        <v>14202</v>
      </c>
      <c r="B1625" s="6"/>
      <c r="C1625" s="6" t="s">
        <v>14203</v>
      </c>
      <c r="D1625" s="6" t="str">
        <f t="shared" si="75"/>
        <v>ORD26004605</v>
      </c>
      <c r="E1625" s="10">
        <v>46274</v>
      </c>
      <c r="F1625" s="6" t="s">
        <v>12294</v>
      </c>
      <c r="G1625" s="6" t="s">
        <v>27</v>
      </c>
      <c r="H1625" s="8">
        <v>8298</v>
      </c>
      <c r="I1625" s="8">
        <v>132.77000000000001</v>
      </c>
      <c r="J1625" s="8">
        <v>23.9</v>
      </c>
      <c r="K1625" s="8">
        <v>8141.33</v>
      </c>
      <c r="L1625" s="10">
        <v>46276</v>
      </c>
      <c r="M1625" s="6" t="s">
        <v>14047</v>
      </c>
      <c r="N1625" s="6" t="str">
        <f>IF(COUNTIF($A$2:A1625,A1625)&gt;1,"DUP","OK")</f>
        <v>OK</v>
      </c>
      <c r="O1625" s="6" t="str">
        <f t="shared" si="76"/>
        <v>ORD26004605</v>
      </c>
      <c r="P1625" s="6" t="str">
        <f t="shared" si="77"/>
        <v>Sep</v>
      </c>
      <c r="Q1625" s="6"/>
      <c r="R1625" s="9"/>
      <c r="S1625" s="8"/>
      <c r="T1625" s="8"/>
      <c r="U1625" s="8"/>
      <c r="V1625" s="8"/>
      <c r="W1625" s="8"/>
      <c r="X1625" s="6"/>
      <c r="Y1625" s="6"/>
    </row>
    <row r="1626" spans="1:25" x14ac:dyDescent="0.3">
      <c r="A1626" s="6" t="s">
        <v>14204</v>
      </c>
      <c r="B1626" s="6"/>
      <c r="C1626" s="6" t="s">
        <v>9253</v>
      </c>
      <c r="D1626" s="6" t="str">
        <f t="shared" si="75"/>
        <v>ORD26004666</v>
      </c>
      <c r="E1626" s="10">
        <v>46274</v>
      </c>
      <c r="F1626" s="6" t="s">
        <v>12294</v>
      </c>
      <c r="G1626" s="6" t="s">
        <v>18</v>
      </c>
      <c r="H1626" s="8">
        <v>9797</v>
      </c>
      <c r="I1626" s="8">
        <v>29.39</v>
      </c>
      <c r="J1626" s="8">
        <v>5.29</v>
      </c>
      <c r="K1626" s="8">
        <v>9762.32</v>
      </c>
      <c r="L1626" s="10">
        <v>46276</v>
      </c>
      <c r="M1626" s="6" t="s">
        <v>14047</v>
      </c>
      <c r="N1626" s="6" t="str">
        <f>IF(COUNTIF($A$2:A1626,A1626)&gt;1,"DUP","OK")</f>
        <v>OK</v>
      </c>
      <c r="O1626" s="6" t="str">
        <f t="shared" si="76"/>
        <v>ORD26004666</v>
      </c>
      <c r="P1626" s="6" t="str">
        <f t="shared" si="77"/>
        <v>Sep</v>
      </c>
      <c r="Q1626" s="6"/>
      <c r="R1626" s="9"/>
      <c r="S1626" s="8"/>
      <c r="T1626" s="8"/>
      <c r="U1626" s="8"/>
      <c r="V1626" s="8"/>
      <c r="W1626" s="8"/>
      <c r="X1626" s="6"/>
      <c r="Y1626" s="6"/>
    </row>
    <row r="1627" spans="1:25" x14ac:dyDescent="0.3">
      <c r="A1627" s="6" t="s">
        <v>14205</v>
      </c>
      <c r="B1627" s="6"/>
      <c r="C1627" s="6" t="s">
        <v>9340</v>
      </c>
      <c r="D1627" s="6" t="str">
        <f t="shared" si="75"/>
        <v>ORD26004710</v>
      </c>
      <c r="E1627" s="10">
        <v>46274</v>
      </c>
      <c r="F1627" s="6" t="s">
        <v>12294</v>
      </c>
      <c r="G1627" s="6" t="s">
        <v>18</v>
      </c>
      <c r="H1627" s="8">
        <v>898</v>
      </c>
      <c r="I1627" s="8">
        <v>0</v>
      </c>
      <c r="J1627" s="8">
        <v>0</v>
      </c>
      <c r="K1627" s="8">
        <v>898</v>
      </c>
      <c r="L1627" s="10">
        <v>46276</v>
      </c>
      <c r="M1627" s="6" t="s">
        <v>14047</v>
      </c>
      <c r="N1627" s="6" t="str">
        <f>IF(COUNTIF($A$2:A1627,A1627)&gt;1,"DUP","OK")</f>
        <v>OK</v>
      </c>
      <c r="O1627" s="6" t="str">
        <f t="shared" si="76"/>
        <v>ORD26004710</v>
      </c>
      <c r="P1627" s="6" t="str">
        <f t="shared" si="77"/>
        <v>Sep</v>
      </c>
      <c r="Q1627" s="6"/>
      <c r="R1627" s="9"/>
      <c r="S1627" s="8"/>
      <c r="T1627" s="8"/>
      <c r="U1627" s="8"/>
      <c r="V1627" s="8"/>
      <c r="W1627" s="8"/>
      <c r="X1627" s="6"/>
      <c r="Y1627" s="6"/>
    </row>
    <row r="1628" spans="1:25" x14ac:dyDescent="0.3">
      <c r="A1628" s="6" t="s">
        <v>14206</v>
      </c>
      <c r="B1628" s="6"/>
      <c r="C1628" s="6" t="s">
        <v>9463</v>
      </c>
      <c r="D1628" s="6" t="str">
        <f t="shared" si="75"/>
        <v>ORD26004775</v>
      </c>
      <c r="E1628" s="10">
        <v>46274</v>
      </c>
      <c r="F1628" s="6" t="s">
        <v>12294</v>
      </c>
      <c r="G1628" s="6" t="s">
        <v>18</v>
      </c>
      <c r="H1628" s="8">
        <v>1499</v>
      </c>
      <c r="I1628" s="8">
        <v>0</v>
      </c>
      <c r="J1628" s="8">
        <v>0</v>
      </c>
      <c r="K1628" s="8">
        <v>1499</v>
      </c>
      <c r="L1628" s="10">
        <v>46276</v>
      </c>
      <c r="M1628" s="6" t="s">
        <v>14047</v>
      </c>
      <c r="N1628" s="6" t="str">
        <f>IF(COUNTIF($A$2:A1628,A1628)&gt;1,"DUP","OK")</f>
        <v>OK</v>
      </c>
      <c r="O1628" s="6" t="str">
        <f t="shared" si="76"/>
        <v>ORD26004775</v>
      </c>
      <c r="P1628" s="6" t="str">
        <f t="shared" si="77"/>
        <v>Sep</v>
      </c>
      <c r="Q1628" s="6"/>
      <c r="R1628" s="9"/>
      <c r="S1628" s="8"/>
      <c r="T1628" s="8"/>
      <c r="U1628" s="8"/>
      <c r="V1628" s="8"/>
      <c r="W1628" s="8"/>
      <c r="X1628" s="6"/>
      <c r="Y1628" s="6"/>
    </row>
    <row r="1629" spans="1:25" x14ac:dyDescent="0.3">
      <c r="A1629" s="6" t="s">
        <v>14207</v>
      </c>
      <c r="B1629" s="6"/>
      <c r="C1629" s="6" t="s">
        <v>14208</v>
      </c>
      <c r="D1629" s="6" t="str">
        <f t="shared" si="75"/>
        <v>ORD26004831</v>
      </c>
      <c r="E1629" s="10">
        <v>46274</v>
      </c>
      <c r="F1629" s="6" t="s">
        <v>12294</v>
      </c>
      <c r="G1629" s="6" t="s">
        <v>43</v>
      </c>
      <c r="H1629" s="8">
        <v>10498</v>
      </c>
      <c r="I1629" s="8">
        <v>94.48</v>
      </c>
      <c r="J1629" s="8">
        <v>17.010000000000002</v>
      </c>
      <c r="K1629" s="8">
        <v>10386.51</v>
      </c>
      <c r="L1629" s="10">
        <v>46276</v>
      </c>
      <c r="M1629" s="6" t="s">
        <v>14047</v>
      </c>
      <c r="N1629" s="6" t="str">
        <f>IF(COUNTIF($A$2:A1629,A1629)&gt;1,"DUP","OK")</f>
        <v>OK</v>
      </c>
      <c r="O1629" s="6" t="str">
        <f t="shared" si="76"/>
        <v>ORD26004831</v>
      </c>
      <c r="P1629" s="6" t="str">
        <f t="shared" si="77"/>
        <v>Sep</v>
      </c>
      <c r="Q1629" s="6"/>
      <c r="R1629" s="9"/>
      <c r="S1629" s="8"/>
      <c r="T1629" s="8"/>
      <c r="U1629" s="8"/>
      <c r="V1629" s="8"/>
      <c r="W1629" s="8"/>
      <c r="X1629" s="6"/>
      <c r="Y1629" s="6"/>
    </row>
    <row r="1630" spans="1:25" x14ac:dyDescent="0.3">
      <c r="A1630" s="6" t="s">
        <v>14209</v>
      </c>
      <c r="B1630" s="6"/>
      <c r="C1630" s="6" t="s">
        <v>9749</v>
      </c>
      <c r="D1630" s="6" t="str">
        <f t="shared" si="75"/>
        <v>ORD26004923</v>
      </c>
      <c r="E1630" s="10">
        <v>46274</v>
      </c>
      <c r="F1630" s="6" t="s">
        <v>12294</v>
      </c>
      <c r="G1630" s="6" t="s">
        <v>18</v>
      </c>
      <c r="H1630" s="8">
        <v>6298</v>
      </c>
      <c r="I1630" s="8">
        <v>18.89</v>
      </c>
      <c r="J1630" s="8">
        <v>3.4</v>
      </c>
      <c r="K1630" s="8">
        <v>6275.71</v>
      </c>
      <c r="L1630" s="10">
        <v>46276</v>
      </c>
      <c r="M1630" s="6" t="s">
        <v>14047</v>
      </c>
      <c r="N1630" s="6" t="str">
        <f>IF(COUNTIF($A$2:A1630,A1630)&gt;1,"DUP","OK")</f>
        <v>OK</v>
      </c>
      <c r="O1630" s="6" t="str">
        <f t="shared" si="76"/>
        <v>ORD26004923</v>
      </c>
      <c r="P1630" s="6" t="str">
        <f t="shared" si="77"/>
        <v>Sep</v>
      </c>
      <c r="Q1630" s="6"/>
      <c r="R1630" s="9"/>
      <c r="S1630" s="8"/>
      <c r="T1630" s="8"/>
      <c r="U1630" s="8"/>
      <c r="V1630" s="8"/>
      <c r="W1630" s="8"/>
      <c r="X1630" s="6"/>
      <c r="Y1630" s="6"/>
    </row>
    <row r="1631" spans="1:25" x14ac:dyDescent="0.3">
      <c r="A1631" s="6" t="s">
        <v>14210</v>
      </c>
      <c r="B1631" s="6"/>
      <c r="C1631" s="6" t="s">
        <v>9786</v>
      </c>
      <c r="D1631" s="6" t="str">
        <f t="shared" si="75"/>
        <v>ORD26004942</v>
      </c>
      <c r="E1631" s="10">
        <v>46274</v>
      </c>
      <c r="F1631" s="6" t="s">
        <v>12294</v>
      </c>
      <c r="G1631" s="6" t="s">
        <v>18</v>
      </c>
      <c r="H1631" s="8">
        <v>1499</v>
      </c>
      <c r="I1631" s="8">
        <v>0</v>
      </c>
      <c r="J1631" s="8">
        <v>0</v>
      </c>
      <c r="K1631" s="8">
        <v>1499</v>
      </c>
      <c r="L1631" s="10">
        <v>46276</v>
      </c>
      <c r="M1631" s="6" t="s">
        <v>14047</v>
      </c>
      <c r="N1631" s="6" t="str">
        <f>IF(COUNTIF($A$2:A1631,A1631)&gt;1,"DUP","OK")</f>
        <v>OK</v>
      </c>
      <c r="O1631" s="6" t="str">
        <f t="shared" si="76"/>
        <v>ORD26004942</v>
      </c>
      <c r="P1631" s="6" t="str">
        <f t="shared" si="77"/>
        <v>Sep</v>
      </c>
      <c r="Q1631" s="6"/>
      <c r="R1631" s="9"/>
      <c r="S1631" s="8"/>
      <c r="T1631" s="8"/>
      <c r="U1631" s="8"/>
      <c r="V1631" s="8"/>
      <c r="W1631" s="8"/>
      <c r="X1631" s="6"/>
      <c r="Y1631" s="6"/>
    </row>
    <row r="1632" spans="1:25" x14ac:dyDescent="0.3">
      <c r="A1632" s="6" t="s">
        <v>14211</v>
      </c>
      <c r="B1632" s="6"/>
      <c r="C1632" s="6" t="s">
        <v>9817</v>
      </c>
      <c r="D1632" s="6" t="str">
        <f t="shared" si="75"/>
        <v>ORD26004958</v>
      </c>
      <c r="E1632" s="10">
        <v>46274</v>
      </c>
      <c r="F1632" s="6" t="s">
        <v>12294</v>
      </c>
      <c r="G1632" s="6" t="s">
        <v>18</v>
      </c>
      <c r="H1632" s="8">
        <v>1499</v>
      </c>
      <c r="I1632" s="8">
        <v>0</v>
      </c>
      <c r="J1632" s="8">
        <v>0</v>
      </c>
      <c r="K1632" s="8">
        <v>1499</v>
      </c>
      <c r="L1632" s="10">
        <v>46276</v>
      </c>
      <c r="M1632" s="6" t="s">
        <v>14047</v>
      </c>
      <c r="N1632" s="6" t="str">
        <f>IF(COUNTIF($A$2:A1632,A1632)&gt;1,"DUP","OK")</f>
        <v>OK</v>
      </c>
      <c r="O1632" s="6" t="str">
        <f t="shared" si="76"/>
        <v>ORD26004958</v>
      </c>
      <c r="P1632" s="6" t="str">
        <f t="shared" si="77"/>
        <v>Sep</v>
      </c>
      <c r="Q1632" s="6"/>
      <c r="R1632" s="9"/>
      <c r="S1632" s="8"/>
      <c r="T1632" s="8"/>
      <c r="U1632" s="8"/>
      <c r="V1632" s="8"/>
      <c r="W1632" s="8"/>
      <c r="X1632" s="6"/>
      <c r="Y1632" s="6"/>
    </row>
    <row r="1633" spans="1:25" x14ac:dyDescent="0.3">
      <c r="A1633" s="6" t="s">
        <v>14212</v>
      </c>
      <c r="B1633" s="6"/>
      <c r="C1633" s="6" t="s">
        <v>9902</v>
      </c>
      <c r="D1633" s="6" t="str">
        <f t="shared" si="75"/>
        <v>ORD26005001</v>
      </c>
      <c r="E1633" s="10">
        <v>46274</v>
      </c>
      <c r="F1633" s="6" t="s">
        <v>12294</v>
      </c>
      <c r="G1633" s="6" t="s">
        <v>18</v>
      </c>
      <c r="H1633" s="8">
        <v>1848</v>
      </c>
      <c r="I1633" s="8">
        <v>0</v>
      </c>
      <c r="J1633" s="8">
        <v>0</v>
      </c>
      <c r="K1633" s="8">
        <v>1848</v>
      </c>
      <c r="L1633" s="10">
        <v>46276</v>
      </c>
      <c r="M1633" s="6" t="s">
        <v>14047</v>
      </c>
      <c r="N1633" s="6" t="str">
        <f>IF(COUNTIF($A$2:A1633,A1633)&gt;1,"DUP","OK")</f>
        <v>OK</v>
      </c>
      <c r="O1633" s="6" t="str">
        <f t="shared" si="76"/>
        <v>ORD26005001</v>
      </c>
      <c r="P1633" s="6" t="str">
        <f t="shared" si="77"/>
        <v>Sep</v>
      </c>
      <c r="Q1633" s="6"/>
      <c r="R1633" s="9"/>
      <c r="S1633" s="8"/>
      <c r="T1633" s="8"/>
      <c r="U1633" s="8"/>
      <c r="V1633" s="8"/>
      <c r="W1633" s="8"/>
      <c r="X1633" s="6"/>
      <c r="Y1633" s="6"/>
    </row>
    <row r="1634" spans="1:25" x14ac:dyDescent="0.3">
      <c r="A1634" s="6" t="s">
        <v>14213</v>
      </c>
      <c r="B1634" s="6"/>
      <c r="C1634" s="6" t="s">
        <v>9927</v>
      </c>
      <c r="D1634" s="6" t="str">
        <f t="shared" si="75"/>
        <v>ORD26005015</v>
      </c>
      <c r="E1634" s="10">
        <v>46274</v>
      </c>
      <c r="F1634" s="6" t="s">
        <v>12294</v>
      </c>
      <c r="G1634" s="6" t="s">
        <v>54</v>
      </c>
      <c r="H1634" s="8">
        <v>599</v>
      </c>
      <c r="I1634" s="8">
        <v>11.38</v>
      </c>
      <c r="J1634" s="8">
        <v>2.0499999999999998</v>
      </c>
      <c r="K1634" s="8">
        <v>585.57000000000005</v>
      </c>
      <c r="L1634" s="10">
        <v>46276</v>
      </c>
      <c r="M1634" s="6" t="s">
        <v>14047</v>
      </c>
      <c r="N1634" s="6" t="str">
        <f>IF(COUNTIF($A$2:A1634,A1634)&gt;1,"DUP","OK")</f>
        <v>OK</v>
      </c>
      <c r="O1634" s="6" t="str">
        <f t="shared" si="76"/>
        <v>ORD26005015</v>
      </c>
      <c r="P1634" s="6" t="str">
        <f t="shared" si="77"/>
        <v>Sep</v>
      </c>
      <c r="Q1634" s="6"/>
      <c r="R1634" s="9"/>
      <c r="S1634" s="8"/>
      <c r="T1634" s="8"/>
      <c r="U1634" s="8"/>
      <c r="V1634" s="8"/>
      <c r="W1634" s="8"/>
      <c r="X1634" s="6"/>
      <c r="Y1634" s="6"/>
    </row>
    <row r="1635" spans="1:25" x14ac:dyDescent="0.3">
      <c r="A1635" s="6" t="s">
        <v>14214</v>
      </c>
      <c r="B1635" s="6"/>
      <c r="C1635" s="6" t="s">
        <v>14215</v>
      </c>
      <c r="D1635" s="6" t="str">
        <f t="shared" si="75"/>
        <v>ORD26005048</v>
      </c>
      <c r="E1635" s="10">
        <v>46274</v>
      </c>
      <c r="F1635" s="6" t="s">
        <v>12294</v>
      </c>
      <c r="G1635" s="6" t="s">
        <v>27</v>
      </c>
      <c r="H1635" s="8">
        <v>4297</v>
      </c>
      <c r="I1635" s="8">
        <v>68.75</v>
      </c>
      <c r="J1635" s="8">
        <v>12.38</v>
      </c>
      <c r="K1635" s="8">
        <v>4215.87</v>
      </c>
      <c r="L1635" s="10">
        <v>46276</v>
      </c>
      <c r="M1635" s="6" t="s">
        <v>14047</v>
      </c>
      <c r="N1635" s="6" t="str">
        <f>IF(COUNTIF($A$2:A1635,A1635)&gt;1,"DUP","OK")</f>
        <v>OK</v>
      </c>
      <c r="O1635" s="6" t="str">
        <f t="shared" si="76"/>
        <v>ORD26005048</v>
      </c>
      <c r="P1635" s="6" t="str">
        <f t="shared" si="77"/>
        <v>Sep</v>
      </c>
      <c r="Q1635" s="6"/>
      <c r="R1635" s="9"/>
      <c r="S1635" s="8"/>
      <c r="T1635" s="8"/>
      <c r="U1635" s="8"/>
      <c r="V1635" s="8"/>
      <c r="W1635" s="8"/>
      <c r="X1635" s="6"/>
      <c r="Y1635" s="6"/>
    </row>
    <row r="1636" spans="1:25" x14ac:dyDescent="0.3">
      <c r="A1636" s="6" t="s">
        <v>14216</v>
      </c>
      <c r="B1636" s="6"/>
      <c r="C1636" s="6" t="s">
        <v>10146</v>
      </c>
      <c r="D1636" s="6" t="str">
        <f t="shared" si="75"/>
        <v>ORD26005129</v>
      </c>
      <c r="E1636" s="10">
        <v>46274</v>
      </c>
      <c r="F1636" s="6" t="s">
        <v>12294</v>
      </c>
      <c r="G1636" s="6" t="s">
        <v>27</v>
      </c>
      <c r="H1636" s="8">
        <v>4999</v>
      </c>
      <c r="I1636" s="8">
        <v>79.98</v>
      </c>
      <c r="J1636" s="8">
        <v>14.4</v>
      </c>
      <c r="K1636" s="8">
        <v>4904.62</v>
      </c>
      <c r="L1636" s="10">
        <v>46276</v>
      </c>
      <c r="M1636" s="6" t="s">
        <v>14047</v>
      </c>
      <c r="N1636" s="6" t="str">
        <f>IF(COUNTIF($A$2:A1636,A1636)&gt;1,"DUP","OK")</f>
        <v>OK</v>
      </c>
      <c r="O1636" s="6" t="str">
        <f t="shared" si="76"/>
        <v>ORD26005129</v>
      </c>
      <c r="P1636" s="6" t="str">
        <f t="shared" si="77"/>
        <v>Sep</v>
      </c>
      <c r="Q1636" s="6"/>
      <c r="R1636" s="9"/>
      <c r="S1636" s="8"/>
      <c r="T1636" s="8"/>
      <c r="U1636" s="8"/>
      <c r="V1636" s="8"/>
      <c r="W1636" s="8"/>
      <c r="X1636" s="6"/>
      <c r="Y1636" s="6"/>
    </row>
    <row r="1637" spans="1:25" x14ac:dyDescent="0.3">
      <c r="A1637" s="6" t="s">
        <v>14217</v>
      </c>
      <c r="B1637" s="6"/>
      <c r="C1637" s="6" t="s">
        <v>10240</v>
      </c>
      <c r="D1637" s="6" t="str">
        <f t="shared" si="75"/>
        <v>ORD26005179</v>
      </c>
      <c r="E1637" s="10">
        <v>46274</v>
      </c>
      <c r="F1637" s="6" t="s">
        <v>12294</v>
      </c>
      <c r="G1637" s="6" t="s">
        <v>18</v>
      </c>
      <c r="H1637" s="8">
        <v>4798</v>
      </c>
      <c r="I1637" s="8">
        <v>14.39</v>
      </c>
      <c r="J1637" s="8">
        <v>2.59</v>
      </c>
      <c r="K1637" s="8">
        <v>4781.0200000000004</v>
      </c>
      <c r="L1637" s="10">
        <v>46276</v>
      </c>
      <c r="M1637" s="6" t="s">
        <v>14047</v>
      </c>
      <c r="N1637" s="6" t="str">
        <f>IF(COUNTIF($A$2:A1637,A1637)&gt;1,"DUP","OK")</f>
        <v>OK</v>
      </c>
      <c r="O1637" s="6" t="str">
        <f t="shared" si="76"/>
        <v>ORD26005179</v>
      </c>
      <c r="P1637" s="6" t="str">
        <f t="shared" si="77"/>
        <v>Sep</v>
      </c>
      <c r="Q1637" s="6"/>
      <c r="R1637" s="9"/>
      <c r="S1637" s="8"/>
      <c r="T1637" s="8"/>
      <c r="U1637" s="8"/>
      <c r="V1637" s="8"/>
      <c r="W1637" s="8"/>
      <c r="X1637" s="6"/>
      <c r="Y1637" s="6"/>
    </row>
    <row r="1638" spans="1:25" x14ac:dyDescent="0.3">
      <c r="A1638" s="6" t="s">
        <v>14218</v>
      </c>
      <c r="B1638" s="6"/>
      <c r="C1638" s="6" t="s">
        <v>10360</v>
      </c>
      <c r="D1638" s="6" t="str">
        <f t="shared" si="75"/>
        <v>ORD26005241</v>
      </c>
      <c r="E1638" s="10">
        <v>46274</v>
      </c>
      <c r="F1638" s="6" t="s">
        <v>12294</v>
      </c>
      <c r="G1638" s="6" t="s">
        <v>43</v>
      </c>
      <c r="H1638" s="8">
        <v>599</v>
      </c>
      <c r="I1638" s="8">
        <v>8.99</v>
      </c>
      <c r="J1638" s="8">
        <v>1.62</v>
      </c>
      <c r="K1638" s="8">
        <v>588.39</v>
      </c>
      <c r="L1638" s="10">
        <v>46276</v>
      </c>
      <c r="M1638" s="6" t="s">
        <v>14047</v>
      </c>
      <c r="N1638" s="6" t="str">
        <f>IF(COUNTIF($A$2:A1638,A1638)&gt;1,"DUP","OK")</f>
        <v>OK</v>
      </c>
      <c r="O1638" s="6" t="str">
        <f t="shared" si="76"/>
        <v>ORD26005241</v>
      </c>
      <c r="P1638" s="6" t="str">
        <f t="shared" si="77"/>
        <v>Sep</v>
      </c>
      <c r="Q1638" s="6"/>
      <c r="R1638" s="9"/>
      <c r="S1638" s="8"/>
      <c r="T1638" s="8"/>
      <c r="U1638" s="8"/>
      <c r="V1638" s="8"/>
      <c r="W1638" s="8"/>
      <c r="X1638" s="6"/>
      <c r="Y1638" s="6"/>
    </row>
    <row r="1639" spans="1:25" x14ac:dyDescent="0.3">
      <c r="A1639" s="6" t="s">
        <v>14219</v>
      </c>
      <c r="B1639" s="6"/>
      <c r="C1639" s="6" t="s">
        <v>10415</v>
      </c>
      <c r="D1639" s="6" t="str">
        <f t="shared" si="75"/>
        <v>ORD26005269</v>
      </c>
      <c r="E1639" s="10">
        <v>46274</v>
      </c>
      <c r="F1639" s="6" t="s">
        <v>12294</v>
      </c>
      <c r="G1639" s="6" t="s">
        <v>18</v>
      </c>
      <c r="H1639" s="8">
        <v>3499</v>
      </c>
      <c r="I1639" s="8">
        <v>10.5</v>
      </c>
      <c r="J1639" s="8">
        <v>1.89</v>
      </c>
      <c r="K1639" s="8">
        <v>3486.61</v>
      </c>
      <c r="L1639" s="10">
        <v>46276</v>
      </c>
      <c r="M1639" s="6" t="s">
        <v>14047</v>
      </c>
      <c r="N1639" s="6" t="str">
        <f>IF(COUNTIF($A$2:A1639,A1639)&gt;1,"DUP","OK")</f>
        <v>OK</v>
      </c>
      <c r="O1639" s="6" t="str">
        <f t="shared" si="76"/>
        <v>ORD26005269</v>
      </c>
      <c r="P1639" s="6" t="str">
        <f t="shared" si="77"/>
        <v>Sep</v>
      </c>
      <c r="Q1639" s="6"/>
      <c r="R1639" s="9"/>
      <c r="S1639" s="8"/>
      <c r="T1639" s="8"/>
      <c r="U1639" s="8"/>
      <c r="V1639" s="8"/>
      <c r="W1639" s="8"/>
      <c r="X1639" s="6"/>
      <c r="Y1639" s="6"/>
    </row>
    <row r="1640" spans="1:25" x14ac:dyDescent="0.3">
      <c r="A1640" s="6" t="s">
        <v>14220</v>
      </c>
      <c r="B1640" s="6"/>
      <c r="C1640" s="6" t="s">
        <v>10427</v>
      </c>
      <c r="D1640" s="6" t="str">
        <f t="shared" si="75"/>
        <v>ORD26005276</v>
      </c>
      <c r="E1640" s="10">
        <v>46274</v>
      </c>
      <c r="F1640" s="6" t="s">
        <v>12294</v>
      </c>
      <c r="G1640" s="6" t="s">
        <v>27</v>
      </c>
      <c r="H1640" s="8">
        <v>799</v>
      </c>
      <c r="I1640" s="8">
        <v>14.38</v>
      </c>
      <c r="J1640" s="8">
        <v>2.59</v>
      </c>
      <c r="K1640" s="8">
        <v>782.03</v>
      </c>
      <c r="L1640" s="10">
        <v>46276</v>
      </c>
      <c r="M1640" s="6" t="s">
        <v>14047</v>
      </c>
      <c r="N1640" s="6" t="str">
        <f>IF(COUNTIF($A$2:A1640,A1640)&gt;1,"DUP","OK")</f>
        <v>OK</v>
      </c>
      <c r="O1640" s="6" t="str">
        <f t="shared" si="76"/>
        <v>ORD26005276</v>
      </c>
      <c r="P1640" s="6" t="str">
        <f t="shared" si="77"/>
        <v>Sep</v>
      </c>
      <c r="Q1640" s="6"/>
      <c r="R1640" s="9"/>
      <c r="S1640" s="8"/>
      <c r="T1640" s="8"/>
      <c r="U1640" s="8"/>
      <c r="V1640" s="8"/>
      <c r="W1640" s="8"/>
      <c r="X1640" s="6"/>
      <c r="Y1640" s="6"/>
    </row>
    <row r="1641" spans="1:25" x14ac:dyDescent="0.3">
      <c r="A1641" s="6" t="s">
        <v>14221</v>
      </c>
      <c r="B1641" s="6"/>
      <c r="C1641" s="6" t="s">
        <v>10463</v>
      </c>
      <c r="D1641" s="6" t="str">
        <f t="shared" si="75"/>
        <v>ORD26005295</v>
      </c>
      <c r="E1641" s="10">
        <v>46274</v>
      </c>
      <c r="F1641" s="6" t="s">
        <v>12294</v>
      </c>
      <c r="G1641" s="6" t="s">
        <v>27</v>
      </c>
      <c r="H1641" s="8">
        <v>499</v>
      </c>
      <c r="I1641" s="8">
        <v>8.98</v>
      </c>
      <c r="J1641" s="8">
        <v>1.62</v>
      </c>
      <c r="K1641" s="8">
        <v>488.4</v>
      </c>
      <c r="L1641" s="10">
        <v>46276</v>
      </c>
      <c r="M1641" s="6" t="s">
        <v>14047</v>
      </c>
      <c r="N1641" s="6" t="str">
        <f>IF(COUNTIF($A$2:A1641,A1641)&gt;1,"DUP","OK")</f>
        <v>OK</v>
      </c>
      <c r="O1641" s="6" t="str">
        <f t="shared" si="76"/>
        <v>ORD26005295</v>
      </c>
      <c r="P1641" s="6" t="str">
        <f t="shared" si="77"/>
        <v>Sep</v>
      </c>
      <c r="Q1641" s="6"/>
      <c r="R1641" s="9"/>
      <c r="S1641" s="8"/>
      <c r="T1641" s="8"/>
      <c r="U1641" s="8"/>
      <c r="V1641" s="8"/>
      <c r="W1641" s="8"/>
      <c r="X1641" s="6"/>
      <c r="Y1641" s="6"/>
    </row>
    <row r="1642" spans="1:25" x14ac:dyDescent="0.3">
      <c r="A1642" s="6" t="s">
        <v>14222</v>
      </c>
      <c r="B1642" s="6"/>
      <c r="C1642" s="6" t="s">
        <v>10474</v>
      </c>
      <c r="D1642" s="6" t="str">
        <f t="shared" si="75"/>
        <v>ORD26005301</v>
      </c>
      <c r="E1642" s="10">
        <v>46274</v>
      </c>
      <c r="F1642" s="6" t="s">
        <v>12294</v>
      </c>
      <c r="G1642" s="6" t="s">
        <v>54</v>
      </c>
      <c r="H1642" s="8">
        <v>599</v>
      </c>
      <c r="I1642" s="8">
        <v>11.38</v>
      </c>
      <c r="J1642" s="8">
        <v>2.0499999999999998</v>
      </c>
      <c r="K1642" s="8">
        <v>585.57000000000005</v>
      </c>
      <c r="L1642" s="10">
        <v>46276</v>
      </c>
      <c r="M1642" s="6" t="s">
        <v>14047</v>
      </c>
      <c r="N1642" s="6" t="str">
        <f>IF(COUNTIF($A$2:A1642,A1642)&gt;1,"DUP","OK")</f>
        <v>OK</v>
      </c>
      <c r="O1642" s="6" t="str">
        <f t="shared" si="76"/>
        <v>ORD26005301</v>
      </c>
      <c r="P1642" s="6" t="str">
        <f t="shared" si="77"/>
        <v>Sep</v>
      </c>
      <c r="Q1642" s="6"/>
      <c r="R1642" s="9"/>
      <c r="S1642" s="8"/>
      <c r="T1642" s="8"/>
      <c r="U1642" s="8"/>
      <c r="V1642" s="8"/>
      <c r="W1642" s="8"/>
      <c r="X1642" s="6"/>
      <c r="Y1642" s="6"/>
    </row>
    <row r="1643" spans="1:25" x14ac:dyDescent="0.3">
      <c r="A1643" s="6" t="s">
        <v>14223</v>
      </c>
      <c r="B1643" s="6"/>
      <c r="C1643" s="6" t="s">
        <v>10506</v>
      </c>
      <c r="D1643" s="6" t="str">
        <f t="shared" si="75"/>
        <v>ORD26005317</v>
      </c>
      <c r="E1643" s="10">
        <v>46274</v>
      </c>
      <c r="F1643" s="6" t="s">
        <v>12294</v>
      </c>
      <c r="G1643" s="6" t="s">
        <v>43</v>
      </c>
      <c r="H1643" s="8">
        <v>599</v>
      </c>
      <c r="I1643" s="8">
        <v>8.99</v>
      </c>
      <c r="J1643" s="8">
        <v>1.62</v>
      </c>
      <c r="K1643" s="8">
        <v>588.39</v>
      </c>
      <c r="L1643" s="10">
        <v>46276</v>
      </c>
      <c r="M1643" s="6" t="s">
        <v>14047</v>
      </c>
      <c r="N1643" s="6" t="str">
        <f>IF(COUNTIF($A$2:A1643,A1643)&gt;1,"DUP","OK")</f>
        <v>OK</v>
      </c>
      <c r="O1643" s="6" t="str">
        <f t="shared" si="76"/>
        <v>ORD26005317</v>
      </c>
      <c r="P1643" s="6" t="str">
        <f t="shared" si="77"/>
        <v>Sep</v>
      </c>
      <c r="Q1643" s="6"/>
      <c r="R1643" s="9"/>
      <c r="S1643" s="8"/>
      <c r="T1643" s="8"/>
      <c r="U1643" s="8"/>
      <c r="V1643" s="8"/>
      <c r="W1643" s="8"/>
      <c r="X1643" s="6"/>
      <c r="Y1643" s="6"/>
    </row>
    <row r="1644" spans="1:25" x14ac:dyDescent="0.3">
      <c r="A1644" s="6" t="s">
        <v>14224</v>
      </c>
      <c r="B1644" s="6"/>
      <c r="C1644" s="6" t="s">
        <v>14225</v>
      </c>
      <c r="D1644" s="6" t="str">
        <f t="shared" si="75"/>
        <v>ORD26005346</v>
      </c>
      <c r="E1644" s="10">
        <v>46274</v>
      </c>
      <c r="F1644" s="6" t="s">
        <v>12294</v>
      </c>
      <c r="G1644" s="6" t="s">
        <v>27</v>
      </c>
      <c r="H1644" s="8">
        <v>2497</v>
      </c>
      <c r="I1644" s="8">
        <v>39.950000000000003</v>
      </c>
      <c r="J1644" s="8">
        <v>7.19</v>
      </c>
      <c r="K1644" s="8">
        <v>2449.86</v>
      </c>
      <c r="L1644" s="10">
        <v>46276</v>
      </c>
      <c r="M1644" s="6" t="s">
        <v>14047</v>
      </c>
      <c r="N1644" s="6" t="str">
        <f>IF(COUNTIF($A$2:A1644,A1644)&gt;1,"DUP","OK")</f>
        <v>OK</v>
      </c>
      <c r="O1644" s="6" t="str">
        <f t="shared" si="76"/>
        <v>ORD26005346</v>
      </c>
      <c r="P1644" s="6" t="str">
        <f t="shared" si="77"/>
        <v>Sep</v>
      </c>
      <c r="Q1644" s="6"/>
      <c r="R1644" s="9"/>
      <c r="S1644" s="8"/>
      <c r="T1644" s="8"/>
      <c r="U1644" s="8"/>
      <c r="V1644" s="8"/>
      <c r="W1644" s="8"/>
      <c r="X1644" s="6"/>
      <c r="Y1644" s="6"/>
    </row>
    <row r="1645" spans="1:25" x14ac:dyDescent="0.3">
      <c r="A1645" s="6" t="s">
        <v>14226</v>
      </c>
      <c r="B1645" s="6"/>
      <c r="C1645" s="6" t="s">
        <v>10621</v>
      </c>
      <c r="D1645" s="6" t="str">
        <f t="shared" si="75"/>
        <v>ORD26005375</v>
      </c>
      <c r="E1645" s="10">
        <v>46274</v>
      </c>
      <c r="F1645" s="6" t="s">
        <v>12294</v>
      </c>
      <c r="G1645" s="6" t="s">
        <v>18</v>
      </c>
      <c r="H1645" s="8">
        <v>798</v>
      </c>
      <c r="I1645" s="8">
        <v>0</v>
      </c>
      <c r="J1645" s="8">
        <v>0</v>
      </c>
      <c r="K1645" s="8">
        <v>798</v>
      </c>
      <c r="L1645" s="10">
        <v>46276</v>
      </c>
      <c r="M1645" s="6" t="s">
        <v>14047</v>
      </c>
      <c r="N1645" s="6" t="str">
        <f>IF(COUNTIF($A$2:A1645,A1645)&gt;1,"DUP","OK")</f>
        <v>OK</v>
      </c>
      <c r="O1645" s="6" t="str">
        <f t="shared" si="76"/>
        <v>ORD26005375</v>
      </c>
      <c r="P1645" s="6" t="str">
        <f t="shared" si="77"/>
        <v>Sep</v>
      </c>
      <c r="Q1645" s="6"/>
      <c r="R1645" s="9"/>
      <c r="S1645" s="8"/>
      <c r="T1645" s="8"/>
      <c r="U1645" s="8"/>
      <c r="V1645" s="8"/>
      <c r="W1645" s="8"/>
      <c r="X1645" s="6"/>
      <c r="Y1645" s="6"/>
    </row>
    <row r="1646" spans="1:25" x14ac:dyDescent="0.3">
      <c r="A1646" s="6" t="s">
        <v>14227</v>
      </c>
      <c r="B1646" s="6"/>
      <c r="C1646" s="6" t="s">
        <v>10668</v>
      </c>
      <c r="D1646" s="6" t="str">
        <f t="shared" si="75"/>
        <v>ORD26005399</v>
      </c>
      <c r="E1646" s="10">
        <v>46274</v>
      </c>
      <c r="F1646" s="6" t="s">
        <v>12294</v>
      </c>
      <c r="G1646" s="6" t="s">
        <v>18</v>
      </c>
      <c r="H1646" s="8">
        <v>5797</v>
      </c>
      <c r="I1646" s="8">
        <v>17.39</v>
      </c>
      <c r="J1646" s="8">
        <v>3.13</v>
      </c>
      <c r="K1646" s="8">
        <v>5776.48</v>
      </c>
      <c r="L1646" s="10">
        <v>46276</v>
      </c>
      <c r="M1646" s="6" t="s">
        <v>14047</v>
      </c>
      <c r="N1646" s="6" t="str">
        <f>IF(COUNTIF($A$2:A1646,A1646)&gt;1,"DUP","OK")</f>
        <v>OK</v>
      </c>
      <c r="O1646" s="6" t="str">
        <f t="shared" si="76"/>
        <v>ORD26005399</v>
      </c>
      <c r="P1646" s="6" t="str">
        <f t="shared" si="77"/>
        <v>Sep</v>
      </c>
      <c r="Q1646" s="6"/>
      <c r="R1646" s="9"/>
      <c r="S1646" s="8"/>
      <c r="T1646" s="8"/>
      <c r="U1646" s="8"/>
      <c r="V1646" s="8"/>
      <c r="W1646" s="8"/>
      <c r="X1646" s="6"/>
      <c r="Y1646" s="6"/>
    </row>
    <row r="1647" spans="1:25" x14ac:dyDescent="0.3">
      <c r="A1647" s="6" t="s">
        <v>14228</v>
      </c>
      <c r="B1647" s="6"/>
      <c r="C1647" s="6" t="s">
        <v>10728</v>
      </c>
      <c r="D1647" s="6" t="str">
        <f t="shared" si="75"/>
        <v>ORD26005430</v>
      </c>
      <c r="E1647" s="10">
        <v>46274</v>
      </c>
      <c r="F1647" s="6" t="s">
        <v>12294</v>
      </c>
      <c r="G1647" s="6" t="s">
        <v>18</v>
      </c>
      <c r="H1647" s="8">
        <v>6997</v>
      </c>
      <c r="I1647" s="8">
        <v>20.99</v>
      </c>
      <c r="J1647" s="8">
        <v>3.78</v>
      </c>
      <c r="K1647" s="8">
        <v>6972.23</v>
      </c>
      <c r="L1647" s="10">
        <v>46276</v>
      </c>
      <c r="M1647" s="6" t="s">
        <v>14047</v>
      </c>
      <c r="N1647" s="6" t="str">
        <f>IF(COUNTIF($A$2:A1647,A1647)&gt;1,"DUP","OK")</f>
        <v>OK</v>
      </c>
      <c r="O1647" s="6" t="str">
        <f t="shared" si="76"/>
        <v>ORD26005430</v>
      </c>
      <c r="P1647" s="6" t="str">
        <f t="shared" si="77"/>
        <v>Sep</v>
      </c>
      <c r="Q1647" s="6"/>
      <c r="R1647" s="9"/>
      <c r="S1647" s="8"/>
      <c r="T1647" s="8"/>
      <c r="U1647" s="8"/>
      <c r="V1647" s="8"/>
      <c r="W1647" s="8"/>
      <c r="X1647" s="6"/>
      <c r="Y1647" s="6"/>
    </row>
    <row r="1648" spans="1:25" x14ac:dyDescent="0.3">
      <c r="A1648" s="6" t="s">
        <v>14229</v>
      </c>
      <c r="B1648" s="6"/>
      <c r="C1648" s="6" t="s">
        <v>10838</v>
      </c>
      <c r="D1648" s="6" t="str">
        <f t="shared" si="75"/>
        <v>ORD26005486</v>
      </c>
      <c r="E1648" s="10">
        <v>46274</v>
      </c>
      <c r="F1648" s="6" t="s">
        <v>12294</v>
      </c>
      <c r="G1648" s="6" t="s">
        <v>54</v>
      </c>
      <c r="H1648" s="8">
        <v>3298</v>
      </c>
      <c r="I1648" s="8">
        <v>56.07</v>
      </c>
      <c r="J1648" s="8">
        <v>10.09</v>
      </c>
      <c r="K1648" s="8">
        <v>3231.84</v>
      </c>
      <c r="L1648" s="10">
        <v>46276</v>
      </c>
      <c r="M1648" s="6" t="s">
        <v>14047</v>
      </c>
      <c r="N1648" s="6" t="str">
        <f>IF(COUNTIF($A$2:A1648,A1648)&gt;1,"DUP","OK")</f>
        <v>OK</v>
      </c>
      <c r="O1648" s="6" t="str">
        <f t="shared" si="76"/>
        <v>ORD26005486</v>
      </c>
      <c r="P1648" s="6" t="str">
        <f t="shared" si="77"/>
        <v>Sep</v>
      </c>
      <c r="Q1648" s="6"/>
      <c r="R1648" s="9"/>
      <c r="S1648" s="8"/>
      <c r="T1648" s="8"/>
      <c r="U1648" s="8"/>
      <c r="V1648" s="8"/>
      <c r="W1648" s="8"/>
      <c r="X1648" s="6"/>
      <c r="Y1648" s="6"/>
    </row>
    <row r="1649" spans="1:25" x14ac:dyDescent="0.3">
      <c r="A1649" s="6" t="s">
        <v>14230</v>
      </c>
      <c r="B1649" s="6"/>
      <c r="C1649" s="6" t="s">
        <v>11026</v>
      </c>
      <c r="D1649" s="6" t="str">
        <f t="shared" si="75"/>
        <v>ORD26005584</v>
      </c>
      <c r="E1649" s="10">
        <v>46274</v>
      </c>
      <c r="F1649" s="6" t="s">
        <v>12294</v>
      </c>
      <c r="G1649" s="6" t="s">
        <v>18</v>
      </c>
      <c r="H1649" s="8">
        <v>599</v>
      </c>
      <c r="I1649" s="8">
        <v>0</v>
      </c>
      <c r="J1649" s="8">
        <v>0</v>
      </c>
      <c r="K1649" s="8">
        <v>599</v>
      </c>
      <c r="L1649" s="10">
        <v>46276</v>
      </c>
      <c r="M1649" s="6" t="s">
        <v>14047</v>
      </c>
      <c r="N1649" s="6" t="str">
        <f>IF(COUNTIF($A$2:A1649,A1649)&gt;1,"DUP","OK")</f>
        <v>OK</v>
      </c>
      <c r="O1649" s="6" t="str">
        <f t="shared" si="76"/>
        <v>ORD26005584</v>
      </c>
      <c r="P1649" s="6" t="str">
        <f t="shared" si="77"/>
        <v>Sep</v>
      </c>
      <c r="Q1649" s="6"/>
      <c r="R1649" s="9"/>
      <c r="S1649" s="8"/>
      <c r="T1649" s="8"/>
      <c r="U1649" s="8"/>
      <c r="V1649" s="8"/>
      <c r="W1649" s="8"/>
      <c r="X1649" s="6"/>
      <c r="Y1649" s="6"/>
    </row>
    <row r="1650" spans="1:25" x14ac:dyDescent="0.3">
      <c r="A1650" s="6" t="s">
        <v>14231</v>
      </c>
      <c r="B1650" s="6"/>
      <c r="C1650" s="6" t="s">
        <v>14232</v>
      </c>
      <c r="D1650" s="6" t="str">
        <f t="shared" si="75"/>
        <v>ORD26005598</v>
      </c>
      <c r="E1650" s="10">
        <v>46274</v>
      </c>
      <c r="F1650" s="6" t="s">
        <v>12294</v>
      </c>
      <c r="G1650" s="6" t="s">
        <v>54</v>
      </c>
      <c r="H1650" s="8">
        <v>2197</v>
      </c>
      <c r="I1650" s="8">
        <v>37.35</v>
      </c>
      <c r="J1650" s="8">
        <v>6.72</v>
      </c>
      <c r="K1650" s="8">
        <v>2152.9299999999998</v>
      </c>
      <c r="L1650" s="10">
        <v>46276</v>
      </c>
      <c r="M1650" s="6" t="s">
        <v>14047</v>
      </c>
      <c r="N1650" s="6" t="str">
        <f>IF(COUNTIF($A$2:A1650,A1650)&gt;1,"DUP","OK")</f>
        <v>OK</v>
      </c>
      <c r="O1650" s="6" t="str">
        <f t="shared" si="76"/>
        <v>ORD26005598</v>
      </c>
      <c r="P1650" s="6" t="str">
        <f t="shared" si="77"/>
        <v>Sep</v>
      </c>
      <c r="Q1650" s="6"/>
      <c r="R1650" s="9"/>
      <c r="S1650" s="8"/>
      <c r="T1650" s="8"/>
      <c r="U1650" s="8"/>
      <c r="V1650" s="8"/>
      <c r="W1650" s="8"/>
      <c r="X1650" s="6"/>
      <c r="Y1650" s="6"/>
    </row>
    <row r="1651" spans="1:25" x14ac:dyDescent="0.3">
      <c r="A1651" s="6" t="s">
        <v>14233</v>
      </c>
      <c r="B1651" s="6"/>
      <c r="C1651" s="6" t="s">
        <v>11193</v>
      </c>
      <c r="D1651" s="6" t="str">
        <f t="shared" si="75"/>
        <v>ORD26005669</v>
      </c>
      <c r="E1651" s="10">
        <v>46274</v>
      </c>
      <c r="F1651" s="6" t="s">
        <v>12294</v>
      </c>
      <c r="G1651" s="6" t="s">
        <v>18</v>
      </c>
      <c r="H1651" s="8">
        <v>3499</v>
      </c>
      <c r="I1651" s="8">
        <v>10.5</v>
      </c>
      <c r="J1651" s="8">
        <v>1.89</v>
      </c>
      <c r="K1651" s="8">
        <v>3486.61</v>
      </c>
      <c r="L1651" s="10">
        <v>46276</v>
      </c>
      <c r="M1651" s="6" t="s">
        <v>14047</v>
      </c>
      <c r="N1651" s="6" t="str">
        <f>IF(COUNTIF($A$2:A1651,A1651)&gt;1,"DUP","OK")</f>
        <v>OK</v>
      </c>
      <c r="O1651" s="6" t="str">
        <f t="shared" si="76"/>
        <v>ORD26005669</v>
      </c>
      <c r="P1651" s="6" t="str">
        <f t="shared" si="77"/>
        <v>Sep</v>
      </c>
      <c r="Q1651" s="6"/>
      <c r="R1651" s="9"/>
      <c r="S1651" s="8"/>
      <c r="T1651" s="8"/>
      <c r="U1651" s="8"/>
      <c r="V1651" s="8"/>
      <c r="W1651" s="8"/>
      <c r="X1651" s="6"/>
      <c r="Y1651" s="6"/>
    </row>
    <row r="1652" spans="1:25" x14ac:dyDescent="0.3">
      <c r="A1652" s="6" t="s">
        <v>14234</v>
      </c>
      <c r="B1652" s="6"/>
      <c r="C1652" s="6" t="s">
        <v>11213</v>
      </c>
      <c r="D1652" s="6" t="str">
        <f t="shared" si="75"/>
        <v>ORD26005680</v>
      </c>
      <c r="E1652" s="10">
        <v>46274</v>
      </c>
      <c r="F1652" s="6" t="s">
        <v>12294</v>
      </c>
      <c r="G1652" s="6" t="s">
        <v>18</v>
      </c>
      <c r="H1652" s="8">
        <v>2098</v>
      </c>
      <c r="I1652" s="8">
        <v>6.29</v>
      </c>
      <c r="J1652" s="8">
        <v>1.1299999999999999</v>
      </c>
      <c r="K1652" s="8">
        <v>2090.58</v>
      </c>
      <c r="L1652" s="10">
        <v>46276</v>
      </c>
      <c r="M1652" s="6" t="s">
        <v>14047</v>
      </c>
      <c r="N1652" s="6" t="str">
        <f>IF(COUNTIF($A$2:A1652,A1652)&gt;1,"DUP","OK")</f>
        <v>OK</v>
      </c>
      <c r="O1652" s="6" t="str">
        <f t="shared" si="76"/>
        <v>ORD26005680</v>
      </c>
      <c r="P1652" s="6" t="str">
        <f t="shared" si="77"/>
        <v>Sep</v>
      </c>
      <c r="Q1652" s="6"/>
      <c r="R1652" s="9"/>
      <c r="S1652" s="8"/>
      <c r="T1652" s="8"/>
      <c r="U1652" s="8"/>
      <c r="V1652" s="8"/>
      <c r="W1652" s="8"/>
      <c r="X1652" s="6"/>
      <c r="Y1652" s="6"/>
    </row>
    <row r="1653" spans="1:25" x14ac:dyDescent="0.3">
      <c r="A1653" s="6" t="s">
        <v>14235</v>
      </c>
      <c r="B1653" s="6"/>
      <c r="C1653" s="6" t="s">
        <v>11293</v>
      </c>
      <c r="D1653" s="6" t="str">
        <f t="shared" si="75"/>
        <v>ORD26005722</v>
      </c>
      <c r="E1653" s="10">
        <v>46274</v>
      </c>
      <c r="F1653" s="6" t="s">
        <v>12294</v>
      </c>
      <c r="G1653" s="6" t="s">
        <v>27</v>
      </c>
      <c r="H1653" s="8">
        <v>999</v>
      </c>
      <c r="I1653" s="8">
        <v>17.98</v>
      </c>
      <c r="J1653" s="8">
        <v>3.24</v>
      </c>
      <c r="K1653" s="8">
        <v>977.78</v>
      </c>
      <c r="L1653" s="10">
        <v>46276</v>
      </c>
      <c r="M1653" s="6" t="s">
        <v>14047</v>
      </c>
      <c r="N1653" s="6" t="str">
        <f>IF(COUNTIF($A$2:A1653,A1653)&gt;1,"DUP","OK")</f>
        <v>OK</v>
      </c>
      <c r="O1653" s="6" t="str">
        <f t="shared" si="76"/>
        <v>ORD26005722</v>
      </c>
      <c r="P1653" s="6" t="str">
        <f t="shared" si="77"/>
        <v>Sep</v>
      </c>
      <c r="Q1653" s="6"/>
      <c r="R1653" s="9"/>
      <c r="S1653" s="8"/>
      <c r="T1653" s="8"/>
      <c r="U1653" s="8"/>
      <c r="V1653" s="8"/>
      <c r="W1653" s="8"/>
      <c r="X1653" s="6"/>
      <c r="Y1653" s="6"/>
    </row>
    <row r="1654" spans="1:25" x14ac:dyDescent="0.3">
      <c r="A1654" s="6" t="s">
        <v>14236</v>
      </c>
      <c r="B1654" s="6"/>
      <c r="C1654" s="6" t="s">
        <v>11336</v>
      </c>
      <c r="D1654" s="6" t="str">
        <f t="shared" si="75"/>
        <v>ORD26005744</v>
      </c>
      <c r="E1654" s="10">
        <v>46274</v>
      </c>
      <c r="F1654" s="6" t="s">
        <v>12294</v>
      </c>
      <c r="G1654" s="6" t="s">
        <v>18</v>
      </c>
      <c r="H1654" s="8">
        <v>1499</v>
      </c>
      <c r="I1654" s="8">
        <v>0</v>
      </c>
      <c r="J1654" s="8">
        <v>0</v>
      </c>
      <c r="K1654" s="8">
        <v>1499</v>
      </c>
      <c r="L1654" s="10">
        <v>46276</v>
      </c>
      <c r="M1654" s="6" t="s">
        <v>14047</v>
      </c>
      <c r="N1654" s="6" t="str">
        <f>IF(COUNTIF($A$2:A1654,A1654)&gt;1,"DUP","OK")</f>
        <v>OK</v>
      </c>
      <c r="O1654" s="6" t="str">
        <f t="shared" si="76"/>
        <v>ORD26005744</v>
      </c>
      <c r="P1654" s="6" t="str">
        <f t="shared" si="77"/>
        <v>Sep</v>
      </c>
      <c r="Q1654" s="6"/>
      <c r="R1654" s="9"/>
      <c r="S1654" s="8"/>
      <c r="T1654" s="8"/>
      <c r="U1654" s="8"/>
      <c r="V1654" s="8"/>
      <c r="W1654" s="8"/>
      <c r="X1654" s="6"/>
      <c r="Y1654" s="6"/>
    </row>
    <row r="1655" spans="1:25" x14ac:dyDescent="0.3">
      <c r="A1655" s="6" t="s">
        <v>14237</v>
      </c>
      <c r="B1655" s="6"/>
      <c r="C1655" s="6" t="s">
        <v>14238</v>
      </c>
      <c r="D1655" s="6" t="str">
        <f t="shared" si="75"/>
        <v>ORD26005816</v>
      </c>
      <c r="E1655" s="10">
        <v>46274</v>
      </c>
      <c r="F1655" s="6" t="s">
        <v>12294</v>
      </c>
      <c r="G1655" s="6" t="s">
        <v>18</v>
      </c>
      <c r="H1655" s="8">
        <v>3499</v>
      </c>
      <c r="I1655" s="8">
        <v>10.5</v>
      </c>
      <c r="J1655" s="8">
        <v>1.89</v>
      </c>
      <c r="K1655" s="8">
        <v>3486.61</v>
      </c>
      <c r="L1655" s="10">
        <v>46276</v>
      </c>
      <c r="M1655" s="6" t="s">
        <v>14047</v>
      </c>
      <c r="N1655" s="6" t="str">
        <f>IF(COUNTIF($A$2:A1655,A1655)&gt;1,"DUP","OK")</f>
        <v>OK</v>
      </c>
      <c r="O1655" s="6" t="str">
        <f t="shared" si="76"/>
        <v>ORD26005816</v>
      </c>
      <c r="P1655" s="6" t="str">
        <f t="shared" si="77"/>
        <v>Sep</v>
      </c>
      <c r="Q1655" s="6"/>
      <c r="R1655" s="9"/>
      <c r="S1655" s="8"/>
      <c r="T1655" s="8"/>
      <c r="U1655" s="8"/>
      <c r="V1655" s="8"/>
      <c r="W1655" s="8"/>
      <c r="X1655" s="6"/>
      <c r="Y1655" s="6"/>
    </row>
    <row r="1656" spans="1:25" x14ac:dyDescent="0.3">
      <c r="A1656" s="6" t="s">
        <v>14239</v>
      </c>
      <c r="B1656" s="6"/>
      <c r="C1656" s="6" t="s">
        <v>11484</v>
      </c>
      <c r="D1656" s="6" t="str">
        <f t="shared" si="75"/>
        <v>ORD26005821</v>
      </c>
      <c r="E1656" s="10">
        <v>46274</v>
      </c>
      <c r="F1656" s="6" t="s">
        <v>12294</v>
      </c>
      <c r="G1656" s="6" t="s">
        <v>27</v>
      </c>
      <c r="H1656" s="8">
        <v>1299</v>
      </c>
      <c r="I1656" s="8">
        <v>23.38</v>
      </c>
      <c r="J1656" s="8">
        <v>4.21</v>
      </c>
      <c r="K1656" s="8">
        <v>1271.4100000000001</v>
      </c>
      <c r="L1656" s="10">
        <v>46276</v>
      </c>
      <c r="M1656" s="6" t="s">
        <v>14047</v>
      </c>
      <c r="N1656" s="6" t="str">
        <f>IF(COUNTIF($A$2:A1656,A1656)&gt;1,"DUP","OK")</f>
        <v>OK</v>
      </c>
      <c r="O1656" s="6" t="str">
        <f t="shared" si="76"/>
        <v>ORD26005821</v>
      </c>
      <c r="P1656" s="6" t="str">
        <f t="shared" si="77"/>
        <v>Sep</v>
      </c>
      <c r="Q1656" s="6"/>
      <c r="R1656" s="9"/>
      <c r="S1656" s="8"/>
      <c r="T1656" s="8"/>
      <c r="U1656" s="8"/>
      <c r="V1656" s="8"/>
      <c r="W1656" s="8"/>
      <c r="X1656" s="6"/>
      <c r="Y1656" s="6"/>
    </row>
    <row r="1657" spans="1:25" x14ac:dyDescent="0.3">
      <c r="A1657" s="6" t="s">
        <v>14240</v>
      </c>
      <c r="B1657" s="6"/>
      <c r="C1657" s="6" t="s">
        <v>11556</v>
      </c>
      <c r="D1657" s="6" t="str">
        <f t="shared" si="75"/>
        <v>ORD26005860</v>
      </c>
      <c r="E1657" s="10">
        <v>46274</v>
      </c>
      <c r="F1657" s="6" t="s">
        <v>12294</v>
      </c>
      <c r="G1657" s="6" t="s">
        <v>18</v>
      </c>
      <c r="H1657" s="8">
        <v>599</v>
      </c>
      <c r="I1657" s="8">
        <v>0</v>
      </c>
      <c r="J1657" s="8">
        <v>0</v>
      </c>
      <c r="K1657" s="8">
        <v>599</v>
      </c>
      <c r="L1657" s="10">
        <v>46276</v>
      </c>
      <c r="M1657" s="6" t="s">
        <v>14047</v>
      </c>
      <c r="N1657" s="6" t="str">
        <f>IF(COUNTIF($A$2:A1657,A1657)&gt;1,"DUP","OK")</f>
        <v>OK</v>
      </c>
      <c r="O1657" s="6" t="str">
        <f t="shared" si="76"/>
        <v>ORD26005860</v>
      </c>
      <c r="P1657" s="6" t="str">
        <f t="shared" si="77"/>
        <v>Sep</v>
      </c>
      <c r="Q1657" s="6"/>
      <c r="R1657" s="9"/>
      <c r="S1657" s="8"/>
      <c r="T1657" s="8"/>
      <c r="U1657" s="8"/>
      <c r="V1657" s="8"/>
      <c r="W1657" s="8"/>
      <c r="X1657" s="6"/>
      <c r="Y1657" s="6"/>
    </row>
    <row r="1658" spans="1:25" x14ac:dyDescent="0.3">
      <c r="A1658" s="6" t="s">
        <v>14241</v>
      </c>
      <c r="B1658" s="6"/>
      <c r="C1658" s="6" t="s">
        <v>11587</v>
      </c>
      <c r="D1658" s="6" t="str">
        <f t="shared" si="75"/>
        <v>ORD26005877</v>
      </c>
      <c r="E1658" s="10">
        <v>46274</v>
      </c>
      <c r="F1658" s="6" t="s">
        <v>12294</v>
      </c>
      <c r="G1658" s="6" t="s">
        <v>18</v>
      </c>
      <c r="H1658" s="8">
        <v>3848</v>
      </c>
      <c r="I1658" s="8">
        <v>11.54</v>
      </c>
      <c r="J1658" s="8">
        <v>2.08</v>
      </c>
      <c r="K1658" s="8">
        <v>3834.38</v>
      </c>
      <c r="L1658" s="10">
        <v>46276</v>
      </c>
      <c r="M1658" s="6" t="s">
        <v>14047</v>
      </c>
      <c r="N1658" s="6" t="str">
        <f>IF(COUNTIF($A$2:A1658,A1658)&gt;1,"DUP","OK")</f>
        <v>OK</v>
      </c>
      <c r="O1658" s="6" t="str">
        <f t="shared" si="76"/>
        <v>ORD26005877</v>
      </c>
      <c r="P1658" s="6" t="str">
        <f t="shared" si="77"/>
        <v>Sep</v>
      </c>
      <c r="Q1658" s="6"/>
      <c r="R1658" s="9"/>
      <c r="S1658" s="8"/>
      <c r="T1658" s="8"/>
      <c r="U1658" s="8"/>
      <c r="V1658" s="8"/>
      <c r="W1658" s="8"/>
      <c r="X1658" s="6"/>
      <c r="Y1658" s="6"/>
    </row>
    <row r="1659" spans="1:25" x14ac:dyDescent="0.3">
      <c r="A1659" s="6" t="s">
        <v>14242</v>
      </c>
      <c r="B1659" s="6"/>
      <c r="C1659" s="6" t="s">
        <v>11628</v>
      </c>
      <c r="D1659" s="6" t="str">
        <f t="shared" si="75"/>
        <v>ORD26005899</v>
      </c>
      <c r="E1659" s="10">
        <v>46274</v>
      </c>
      <c r="F1659" s="6" t="s">
        <v>12294</v>
      </c>
      <c r="G1659" s="6" t="s">
        <v>18</v>
      </c>
      <c r="H1659" s="8">
        <v>1147</v>
      </c>
      <c r="I1659" s="8">
        <v>0</v>
      </c>
      <c r="J1659" s="8">
        <v>0</v>
      </c>
      <c r="K1659" s="8">
        <v>1147</v>
      </c>
      <c r="L1659" s="10">
        <v>46276</v>
      </c>
      <c r="M1659" s="6" t="s">
        <v>14047</v>
      </c>
      <c r="N1659" s="6" t="str">
        <f>IF(COUNTIF($A$2:A1659,A1659)&gt;1,"DUP","OK")</f>
        <v>OK</v>
      </c>
      <c r="O1659" s="6" t="str">
        <f t="shared" si="76"/>
        <v>ORD26005899</v>
      </c>
      <c r="P1659" s="6" t="str">
        <f t="shared" si="77"/>
        <v>Sep</v>
      </c>
      <c r="Q1659" s="6"/>
      <c r="R1659" s="9"/>
      <c r="S1659" s="8"/>
      <c r="T1659" s="8"/>
      <c r="U1659" s="8"/>
      <c r="V1659" s="8"/>
      <c r="W1659" s="8"/>
      <c r="X1659" s="6"/>
      <c r="Y1659" s="6"/>
    </row>
    <row r="1660" spans="1:25" x14ac:dyDescent="0.3">
      <c r="A1660" s="6" t="s">
        <v>14243</v>
      </c>
      <c r="B1660" s="6"/>
      <c r="C1660" s="6" t="s">
        <v>11719</v>
      </c>
      <c r="D1660" s="6" t="str">
        <f t="shared" si="75"/>
        <v>ORD26005947</v>
      </c>
      <c r="E1660" s="10">
        <v>46274</v>
      </c>
      <c r="F1660" s="6" t="s">
        <v>12294</v>
      </c>
      <c r="G1660" s="6" t="s">
        <v>18</v>
      </c>
      <c r="H1660" s="8">
        <v>2999</v>
      </c>
      <c r="I1660" s="8">
        <v>9</v>
      </c>
      <c r="J1660" s="8">
        <v>1.62</v>
      </c>
      <c r="K1660" s="8">
        <v>2988.38</v>
      </c>
      <c r="L1660" s="10">
        <v>46276</v>
      </c>
      <c r="M1660" s="6" t="s">
        <v>14047</v>
      </c>
      <c r="N1660" s="6" t="str">
        <f>IF(COUNTIF($A$2:A1660,A1660)&gt;1,"DUP","OK")</f>
        <v>OK</v>
      </c>
      <c r="O1660" s="6" t="str">
        <f t="shared" si="76"/>
        <v>ORD26005947</v>
      </c>
      <c r="P1660" s="6" t="str">
        <f t="shared" si="77"/>
        <v>Sep</v>
      </c>
      <c r="Q1660" s="6"/>
      <c r="R1660" s="9"/>
      <c r="S1660" s="8"/>
      <c r="T1660" s="8"/>
      <c r="U1660" s="8"/>
      <c r="V1660" s="8"/>
      <c r="W1660" s="8"/>
      <c r="X1660" s="6"/>
      <c r="Y1660" s="6"/>
    </row>
    <row r="1661" spans="1:25" x14ac:dyDescent="0.3">
      <c r="A1661" s="6" t="s">
        <v>14244</v>
      </c>
      <c r="B1661" s="6"/>
      <c r="C1661" s="6" t="s">
        <v>11723</v>
      </c>
      <c r="D1661" s="6" t="str">
        <f t="shared" si="75"/>
        <v>ORD26005949</v>
      </c>
      <c r="E1661" s="10">
        <v>46274</v>
      </c>
      <c r="F1661" s="6" t="s">
        <v>12294</v>
      </c>
      <c r="G1661" s="6" t="s">
        <v>27</v>
      </c>
      <c r="H1661" s="8">
        <v>349</v>
      </c>
      <c r="I1661" s="8">
        <v>6.28</v>
      </c>
      <c r="J1661" s="8">
        <v>1.1299999999999999</v>
      </c>
      <c r="K1661" s="8">
        <v>341.59</v>
      </c>
      <c r="L1661" s="10">
        <v>46276</v>
      </c>
      <c r="M1661" s="6" t="s">
        <v>14047</v>
      </c>
      <c r="N1661" s="6" t="str">
        <f>IF(COUNTIF($A$2:A1661,A1661)&gt;1,"DUP","OK")</f>
        <v>OK</v>
      </c>
      <c r="O1661" s="6" t="str">
        <f t="shared" si="76"/>
        <v>ORD26005949</v>
      </c>
      <c r="P1661" s="6" t="str">
        <f t="shared" si="77"/>
        <v>Sep</v>
      </c>
      <c r="Q1661" s="6"/>
      <c r="R1661" s="9"/>
      <c r="S1661" s="8"/>
      <c r="T1661" s="8"/>
      <c r="U1661" s="8"/>
      <c r="V1661" s="8"/>
      <c r="W1661" s="8"/>
      <c r="X1661" s="6"/>
      <c r="Y1661" s="6"/>
    </row>
    <row r="1662" spans="1:25" x14ac:dyDescent="0.3">
      <c r="A1662" s="6" t="s">
        <v>14245</v>
      </c>
      <c r="B1662" s="6"/>
      <c r="C1662" s="6" t="s">
        <v>11791</v>
      </c>
      <c r="D1662" s="6" t="str">
        <f t="shared" si="75"/>
        <v>ORD26005985</v>
      </c>
      <c r="E1662" s="10">
        <v>46274</v>
      </c>
      <c r="F1662" s="6" t="s">
        <v>12294</v>
      </c>
      <c r="G1662" s="6" t="s">
        <v>27</v>
      </c>
      <c r="H1662" s="8">
        <v>2999</v>
      </c>
      <c r="I1662" s="8">
        <v>47.98</v>
      </c>
      <c r="J1662" s="8">
        <v>8.64</v>
      </c>
      <c r="K1662" s="8">
        <v>2942.38</v>
      </c>
      <c r="L1662" s="10">
        <v>46276</v>
      </c>
      <c r="M1662" s="6" t="s">
        <v>14047</v>
      </c>
      <c r="N1662" s="6" t="str">
        <f>IF(COUNTIF($A$2:A1662,A1662)&gt;1,"DUP","OK")</f>
        <v>OK</v>
      </c>
      <c r="O1662" s="6" t="str">
        <f t="shared" si="76"/>
        <v>ORD26005985</v>
      </c>
      <c r="P1662" s="6" t="str">
        <f t="shared" si="77"/>
        <v>Sep</v>
      </c>
      <c r="Q1662" s="6"/>
      <c r="R1662" s="9"/>
      <c r="S1662" s="8"/>
      <c r="T1662" s="8"/>
      <c r="U1662" s="8"/>
      <c r="V1662" s="8"/>
      <c r="W1662" s="8"/>
      <c r="X1662" s="6"/>
      <c r="Y1662" s="6"/>
    </row>
    <row r="1663" spans="1:25" x14ac:dyDescent="0.3">
      <c r="A1663" s="6" t="s">
        <v>14246</v>
      </c>
      <c r="B1663" s="6" t="s">
        <v>12927</v>
      </c>
      <c r="C1663" s="6"/>
      <c r="D1663" s="6" t="str">
        <f t="shared" si="75"/>
        <v/>
      </c>
      <c r="E1663" s="10">
        <v>46274</v>
      </c>
      <c r="F1663" s="6" t="s">
        <v>12677</v>
      </c>
      <c r="G1663" s="6" t="s">
        <v>18</v>
      </c>
      <c r="H1663" s="8">
        <v>6897</v>
      </c>
      <c r="I1663" s="8">
        <v>0</v>
      </c>
      <c r="J1663" s="8">
        <v>0</v>
      </c>
      <c r="K1663" s="8">
        <v>-6897</v>
      </c>
      <c r="L1663" s="10">
        <v>46276</v>
      </c>
      <c r="M1663" s="6" t="s">
        <v>14047</v>
      </c>
      <c r="N1663" s="6" t="str">
        <f>IF(COUNTIF($A$2:A1663,A1663)&gt;1,"DUP","OK")</f>
        <v>OK</v>
      </c>
      <c r="O1663" s="6" t="str">
        <f t="shared" si="76"/>
        <v>ORD26000775</v>
      </c>
      <c r="P1663" s="6" t="str">
        <f t="shared" si="77"/>
        <v>Sep</v>
      </c>
      <c r="Q1663" s="6"/>
      <c r="R1663" s="9"/>
      <c r="S1663" s="8"/>
      <c r="T1663" s="8"/>
      <c r="U1663" s="8"/>
      <c r="V1663" s="8"/>
      <c r="W1663" s="8"/>
      <c r="X1663" s="6"/>
      <c r="Y1663" s="6"/>
    </row>
    <row r="1664" spans="1:25" x14ac:dyDescent="0.3">
      <c r="A1664" s="6" t="s">
        <v>14247</v>
      </c>
      <c r="B1664" s="6" t="s">
        <v>13102</v>
      </c>
      <c r="C1664" s="6"/>
      <c r="D1664" s="6" t="str">
        <f t="shared" si="75"/>
        <v/>
      </c>
      <c r="E1664" s="10">
        <v>46274</v>
      </c>
      <c r="F1664" s="6" t="s">
        <v>12677</v>
      </c>
      <c r="G1664" s="6" t="s">
        <v>27</v>
      </c>
      <c r="H1664" s="8">
        <v>3798</v>
      </c>
      <c r="I1664" s="8">
        <v>0</v>
      </c>
      <c r="J1664" s="8">
        <v>0</v>
      </c>
      <c r="K1664" s="8">
        <v>-3798</v>
      </c>
      <c r="L1664" s="10">
        <v>46276</v>
      </c>
      <c r="M1664" s="6" t="s">
        <v>14047</v>
      </c>
      <c r="N1664" s="6" t="str">
        <f>IF(COUNTIF($A$2:A1664,A1664)&gt;1,"DUP","OK")</f>
        <v>OK</v>
      </c>
      <c r="O1664" s="6" t="str">
        <f t="shared" si="76"/>
        <v>ORD26005343</v>
      </c>
      <c r="P1664" s="6" t="str">
        <f t="shared" si="77"/>
        <v>Sep</v>
      </c>
      <c r="Q1664" s="6"/>
      <c r="R1664" s="9"/>
      <c r="S1664" s="8"/>
      <c r="T1664" s="8"/>
      <c r="U1664" s="8"/>
      <c r="V1664" s="8"/>
      <c r="W1664" s="8"/>
      <c r="X1664" s="6"/>
      <c r="Y1664" s="6"/>
    </row>
    <row r="1665" spans="1:25" x14ac:dyDescent="0.3">
      <c r="A1665" s="6" t="s">
        <v>14248</v>
      </c>
      <c r="B1665" s="6" t="s">
        <v>13758</v>
      </c>
      <c r="C1665" s="6"/>
      <c r="D1665" s="6" t="str">
        <f t="shared" si="75"/>
        <v/>
      </c>
      <c r="E1665" s="10">
        <v>46274</v>
      </c>
      <c r="F1665" s="6" t="s">
        <v>12677</v>
      </c>
      <c r="G1665" s="6" t="s">
        <v>27</v>
      </c>
      <c r="H1665" s="8">
        <v>4999</v>
      </c>
      <c r="I1665" s="8">
        <v>0</v>
      </c>
      <c r="J1665" s="8">
        <v>0</v>
      </c>
      <c r="K1665" s="8">
        <v>-4999</v>
      </c>
      <c r="L1665" s="10">
        <v>46276</v>
      </c>
      <c r="M1665" s="6" t="s">
        <v>14047</v>
      </c>
      <c r="N1665" s="6" t="str">
        <f>IF(COUNTIF($A$2:A1665,A1665)&gt;1,"DUP","OK")</f>
        <v>OK</v>
      </c>
      <c r="O1665" s="6" t="str">
        <f t="shared" si="76"/>
        <v>ORD26005458</v>
      </c>
      <c r="P1665" s="6" t="str">
        <f t="shared" si="77"/>
        <v>Sep</v>
      </c>
      <c r="Q1665" s="6"/>
      <c r="R1665" s="9"/>
      <c r="S1665" s="8"/>
      <c r="T1665" s="8"/>
      <c r="U1665" s="8"/>
      <c r="V1665" s="8"/>
      <c r="W1665" s="8"/>
      <c r="X1665" s="6"/>
      <c r="Y1665" s="6"/>
    </row>
    <row r="1666" spans="1:25" x14ac:dyDescent="0.3">
      <c r="A1666" s="6" t="s">
        <v>14249</v>
      </c>
      <c r="B1666" s="6"/>
      <c r="C1666" s="6" t="s">
        <v>83</v>
      </c>
      <c r="D1666" s="6" t="str">
        <f t="shared" ref="D1666:D1729" si="78">UPPER(SUBSTITUTE(TRIM(C1666),"-",""))</f>
        <v>ORD26000026</v>
      </c>
      <c r="E1666" s="10">
        <v>46275</v>
      </c>
      <c r="F1666" s="6" t="s">
        <v>12294</v>
      </c>
      <c r="G1666" s="6" t="s">
        <v>18</v>
      </c>
      <c r="H1666" s="8">
        <v>10498</v>
      </c>
      <c r="I1666" s="8">
        <v>31.49</v>
      </c>
      <c r="J1666" s="8">
        <v>5.67</v>
      </c>
      <c r="K1666" s="8">
        <v>10460.84</v>
      </c>
      <c r="L1666" s="10">
        <v>46277</v>
      </c>
      <c r="M1666" s="6" t="s">
        <v>14250</v>
      </c>
      <c r="N1666" s="6" t="str">
        <f>IF(COUNTIF($A$2:A1666,A1666)&gt;1,"DUP","OK")</f>
        <v>OK</v>
      </c>
      <c r="O1666" s="6" t="str">
        <f t="shared" ref="O1666:O1729" si="79">IF(F1666="REFUND",INDEX($D$2:$D$5743,MATCH(B1666,$A$2:$A$5743,0)),D1666)</f>
        <v>ORD26000026</v>
      </c>
      <c r="P1666" s="6" t="str">
        <f t="shared" ref="P1666:P1729" si="80">IF(L1666&gt;DATE(2026,9,30),"Oct-Due","Sep")</f>
        <v>Sep</v>
      </c>
      <c r="Q1666" s="6"/>
      <c r="R1666" s="9"/>
      <c r="S1666" s="8"/>
      <c r="T1666" s="8"/>
      <c r="U1666" s="8"/>
      <c r="V1666" s="8"/>
      <c r="W1666" s="8"/>
      <c r="X1666" s="6"/>
      <c r="Y1666" s="6"/>
    </row>
    <row r="1667" spans="1:25" x14ac:dyDescent="0.3">
      <c r="A1667" s="6" t="s">
        <v>14251</v>
      </c>
      <c r="B1667" s="6"/>
      <c r="C1667" s="6" t="s">
        <v>136</v>
      </c>
      <c r="D1667" s="6" t="str">
        <f t="shared" si="78"/>
        <v>ORD26000052</v>
      </c>
      <c r="E1667" s="10">
        <v>46275</v>
      </c>
      <c r="F1667" s="6" t="s">
        <v>12294</v>
      </c>
      <c r="G1667" s="6" t="s">
        <v>43</v>
      </c>
      <c r="H1667" s="8">
        <v>349</v>
      </c>
      <c r="I1667" s="8">
        <v>5.24</v>
      </c>
      <c r="J1667" s="8">
        <v>0.94</v>
      </c>
      <c r="K1667" s="8">
        <v>342.82</v>
      </c>
      <c r="L1667" s="10">
        <v>46277</v>
      </c>
      <c r="M1667" s="6" t="s">
        <v>14250</v>
      </c>
      <c r="N1667" s="6" t="str">
        <f>IF(COUNTIF($A$2:A1667,A1667)&gt;1,"DUP","OK")</f>
        <v>OK</v>
      </c>
      <c r="O1667" s="6" t="str">
        <f t="shared" si="79"/>
        <v>ORD26000052</v>
      </c>
      <c r="P1667" s="6" t="str">
        <f t="shared" si="80"/>
        <v>Sep</v>
      </c>
      <c r="Q1667" s="6"/>
      <c r="R1667" s="9"/>
      <c r="S1667" s="8"/>
      <c r="T1667" s="8"/>
      <c r="U1667" s="8"/>
      <c r="V1667" s="8"/>
      <c r="W1667" s="8"/>
      <c r="X1667" s="6"/>
      <c r="Y1667" s="6"/>
    </row>
    <row r="1668" spans="1:25" x14ac:dyDescent="0.3">
      <c r="A1668" s="6" t="s">
        <v>14252</v>
      </c>
      <c r="B1668" s="6"/>
      <c r="C1668" s="6" t="s">
        <v>275</v>
      </c>
      <c r="D1668" s="6" t="str">
        <f t="shared" si="78"/>
        <v>ORD26000121</v>
      </c>
      <c r="E1668" s="10">
        <v>46275</v>
      </c>
      <c r="F1668" s="6" t="s">
        <v>12294</v>
      </c>
      <c r="G1668" s="6" t="s">
        <v>27</v>
      </c>
      <c r="H1668" s="8">
        <v>2798</v>
      </c>
      <c r="I1668" s="8">
        <v>44.77</v>
      </c>
      <c r="J1668" s="8">
        <v>8.06</v>
      </c>
      <c r="K1668" s="8">
        <v>2745.17</v>
      </c>
      <c r="L1668" s="10">
        <v>46277</v>
      </c>
      <c r="M1668" s="6" t="s">
        <v>14250</v>
      </c>
      <c r="N1668" s="6" t="str">
        <f>IF(COUNTIF($A$2:A1668,A1668)&gt;1,"DUP","OK")</f>
        <v>OK</v>
      </c>
      <c r="O1668" s="6" t="str">
        <f t="shared" si="79"/>
        <v>ORD26000121</v>
      </c>
      <c r="P1668" s="6" t="str">
        <f t="shared" si="80"/>
        <v>Sep</v>
      </c>
      <c r="Q1668" s="6"/>
      <c r="R1668" s="9"/>
      <c r="S1668" s="8"/>
      <c r="T1668" s="8"/>
      <c r="U1668" s="8"/>
      <c r="V1668" s="8"/>
      <c r="W1668" s="8"/>
      <c r="X1668" s="6"/>
      <c r="Y1668" s="6"/>
    </row>
    <row r="1669" spans="1:25" x14ac:dyDescent="0.3">
      <c r="A1669" s="6" t="s">
        <v>14253</v>
      </c>
      <c r="B1669" s="6"/>
      <c r="C1669" s="6" t="s">
        <v>14254</v>
      </c>
      <c r="D1669" s="6" t="str">
        <f t="shared" si="78"/>
        <v>ORD26000159</v>
      </c>
      <c r="E1669" s="10">
        <v>46275</v>
      </c>
      <c r="F1669" s="6" t="s">
        <v>12294</v>
      </c>
      <c r="G1669" s="6" t="s">
        <v>18</v>
      </c>
      <c r="H1669" s="8">
        <v>5597</v>
      </c>
      <c r="I1669" s="8">
        <v>16.79</v>
      </c>
      <c r="J1669" s="8">
        <v>3.02</v>
      </c>
      <c r="K1669" s="8">
        <v>5577.19</v>
      </c>
      <c r="L1669" s="10">
        <v>46277</v>
      </c>
      <c r="M1669" s="6" t="s">
        <v>14250</v>
      </c>
      <c r="N1669" s="6" t="str">
        <f>IF(COUNTIF($A$2:A1669,A1669)&gt;1,"DUP","OK")</f>
        <v>OK</v>
      </c>
      <c r="O1669" s="6" t="str">
        <f t="shared" si="79"/>
        <v>ORD26000159</v>
      </c>
      <c r="P1669" s="6" t="str">
        <f t="shared" si="80"/>
        <v>Sep</v>
      </c>
      <c r="Q1669" s="6"/>
      <c r="R1669" s="9"/>
      <c r="S1669" s="8"/>
      <c r="T1669" s="8"/>
      <c r="U1669" s="8"/>
      <c r="V1669" s="8"/>
      <c r="W1669" s="8"/>
      <c r="X1669" s="6"/>
      <c r="Y1669" s="6"/>
    </row>
    <row r="1670" spans="1:25" x14ac:dyDescent="0.3">
      <c r="A1670" s="6" t="s">
        <v>14255</v>
      </c>
      <c r="B1670" s="6"/>
      <c r="C1670" s="6" t="s">
        <v>14256</v>
      </c>
      <c r="D1670" s="6" t="str">
        <f t="shared" si="78"/>
        <v>ORD26000185</v>
      </c>
      <c r="E1670" s="10">
        <v>46275</v>
      </c>
      <c r="F1670" s="6" t="s">
        <v>12294</v>
      </c>
      <c r="G1670" s="6" t="s">
        <v>18</v>
      </c>
      <c r="H1670" s="8">
        <v>499</v>
      </c>
      <c r="I1670" s="8">
        <v>0</v>
      </c>
      <c r="J1670" s="8">
        <v>0</v>
      </c>
      <c r="K1670" s="8">
        <v>499</v>
      </c>
      <c r="L1670" s="10">
        <v>46277</v>
      </c>
      <c r="M1670" s="6" t="s">
        <v>14250</v>
      </c>
      <c r="N1670" s="6" t="str">
        <f>IF(COUNTIF($A$2:A1670,A1670)&gt;1,"DUP","OK")</f>
        <v>OK</v>
      </c>
      <c r="O1670" s="6" t="str">
        <f t="shared" si="79"/>
        <v>ORD26000185</v>
      </c>
      <c r="P1670" s="6" t="str">
        <f t="shared" si="80"/>
        <v>Sep</v>
      </c>
      <c r="Q1670" s="6"/>
      <c r="R1670" s="9"/>
      <c r="S1670" s="8"/>
      <c r="T1670" s="8"/>
      <c r="U1670" s="8"/>
      <c r="V1670" s="8"/>
      <c r="W1670" s="8"/>
      <c r="X1670" s="6"/>
      <c r="Y1670" s="6"/>
    </row>
    <row r="1671" spans="1:25" x14ac:dyDescent="0.3">
      <c r="A1671" s="6" t="s">
        <v>14257</v>
      </c>
      <c r="B1671" s="6"/>
      <c r="C1671" s="6" t="s">
        <v>428</v>
      </c>
      <c r="D1671" s="6" t="str">
        <f t="shared" si="78"/>
        <v>ORD26000197</v>
      </c>
      <c r="E1671" s="10">
        <v>46275</v>
      </c>
      <c r="F1671" s="6" t="s">
        <v>12294</v>
      </c>
      <c r="G1671" s="6" t="s">
        <v>18</v>
      </c>
      <c r="H1671" s="8">
        <v>1798</v>
      </c>
      <c r="I1671" s="8">
        <v>0</v>
      </c>
      <c r="J1671" s="8">
        <v>0</v>
      </c>
      <c r="K1671" s="8">
        <v>1798</v>
      </c>
      <c r="L1671" s="10">
        <v>46277</v>
      </c>
      <c r="M1671" s="6" t="s">
        <v>14250</v>
      </c>
      <c r="N1671" s="6" t="str">
        <f>IF(COUNTIF($A$2:A1671,A1671)&gt;1,"DUP","OK")</f>
        <v>OK</v>
      </c>
      <c r="O1671" s="6" t="str">
        <f t="shared" si="79"/>
        <v>ORD26000197</v>
      </c>
      <c r="P1671" s="6" t="str">
        <f t="shared" si="80"/>
        <v>Sep</v>
      </c>
      <c r="Q1671" s="6"/>
      <c r="R1671" s="9"/>
      <c r="S1671" s="8"/>
      <c r="T1671" s="8"/>
      <c r="U1671" s="8"/>
      <c r="V1671" s="8"/>
      <c r="W1671" s="8"/>
      <c r="X1671" s="6"/>
      <c r="Y1671" s="6"/>
    </row>
    <row r="1672" spans="1:25" x14ac:dyDescent="0.3">
      <c r="A1672" s="6" t="s">
        <v>14258</v>
      </c>
      <c r="B1672" s="6"/>
      <c r="C1672" s="6" t="s">
        <v>14259</v>
      </c>
      <c r="D1672" s="6" t="str">
        <f t="shared" si="78"/>
        <v>ORD26000237</v>
      </c>
      <c r="E1672" s="10">
        <v>46275</v>
      </c>
      <c r="F1672" s="6" t="s">
        <v>12294</v>
      </c>
      <c r="G1672" s="6" t="s">
        <v>18</v>
      </c>
      <c r="H1672" s="8">
        <v>7097</v>
      </c>
      <c r="I1672" s="8">
        <v>21.29</v>
      </c>
      <c r="J1672" s="8">
        <v>3.83</v>
      </c>
      <c r="K1672" s="8">
        <v>7071.88</v>
      </c>
      <c r="L1672" s="10">
        <v>46277</v>
      </c>
      <c r="M1672" s="6" t="s">
        <v>14250</v>
      </c>
      <c r="N1672" s="6" t="str">
        <f>IF(COUNTIF($A$2:A1672,A1672)&gt;1,"DUP","OK")</f>
        <v>OK</v>
      </c>
      <c r="O1672" s="6" t="str">
        <f t="shared" si="79"/>
        <v>ORD26000237</v>
      </c>
      <c r="P1672" s="6" t="str">
        <f t="shared" si="80"/>
        <v>Sep</v>
      </c>
      <c r="Q1672" s="6"/>
      <c r="R1672" s="9"/>
      <c r="S1672" s="8"/>
      <c r="T1672" s="8"/>
      <c r="U1672" s="8"/>
      <c r="V1672" s="8"/>
      <c r="W1672" s="8"/>
      <c r="X1672" s="6"/>
      <c r="Y1672" s="6"/>
    </row>
    <row r="1673" spans="1:25" x14ac:dyDescent="0.3">
      <c r="A1673" s="6" t="s">
        <v>14260</v>
      </c>
      <c r="B1673" s="6"/>
      <c r="C1673" s="6" t="s">
        <v>516</v>
      </c>
      <c r="D1673" s="6" t="str">
        <f t="shared" si="78"/>
        <v>ORD26000241</v>
      </c>
      <c r="E1673" s="10">
        <v>46275</v>
      </c>
      <c r="F1673" s="6" t="s">
        <v>12294</v>
      </c>
      <c r="G1673" s="6" t="s">
        <v>18</v>
      </c>
      <c r="H1673" s="8">
        <v>4999</v>
      </c>
      <c r="I1673" s="8">
        <v>15</v>
      </c>
      <c r="J1673" s="8">
        <v>2.7</v>
      </c>
      <c r="K1673" s="8">
        <v>4981.3</v>
      </c>
      <c r="L1673" s="10">
        <v>46277</v>
      </c>
      <c r="M1673" s="6" t="s">
        <v>14250</v>
      </c>
      <c r="N1673" s="6" t="str">
        <f>IF(COUNTIF($A$2:A1673,A1673)&gt;1,"DUP","OK")</f>
        <v>OK</v>
      </c>
      <c r="O1673" s="6" t="str">
        <f t="shared" si="79"/>
        <v>ORD26000241</v>
      </c>
      <c r="P1673" s="6" t="str">
        <f t="shared" si="80"/>
        <v>Sep</v>
      </c>
      <c r="Q1673" s="6"/>
      <c r="R1673" s="9"/>
      <c r="S1673" s="8"/>
      <c r="T1673" s="8"/>
      <c r="U1673" s="8"/>
      <c r="V1673" s="8"/>
      <c r="W1673" s="8"/>
      <c r="X1673" s="6"/>
      <c r="Y1673" s="6"/>
    </row>
    <row r="1674" spans="1:25" x14ac:dyDescent="0.3">
      <c r="A1674" s="6" t="s">
        <v>14261</v>
      </c>
      <c r="B1674" s="6"/>
      <c r="C1674" s="6" t="s">
        <v>611</v>
      </c>
      <c r="D1674" s="6" t="str">
        <f t="shared" si="78"/>
        <v>ORD26000288</v>
      </c>
      <c r="E1674" s="10">
        <v>46275</v>
      </c>
      <c r="F1674" s="6" t="s">
        <v>12294</v>
      </c>
      <c r="G1674" s="6" t="s">
        <v>18</v>
      </c>
      <c r="H1674" s="8">
        <v>3848</v>
      </c>
      <c r="I1674" s="8">
        <v>11.54</v>
      </c>
      <c r="J1674" s="8">
        <v>2.08</v>
      </c>
      <c r="K1674" s="8">
        <v>3834.38</v>
      </c>
      <c r="L1674" s="10">
        <v>46277</v>
      </c>
      <c r="M1674" s="6" t="s">
        <v>14250</v>
      </c>
      <c r="N1674" s="6" t="str">
        <f>IF(COUNTIF($A$2:A1674,A1674)&gt;1,"DUP","OK")</f>
        <v>OK</v>
      </c>
      <c r="O1674" s="6" t="str">
        <f t="shared" si="79"/>
        <v>ORD26000288</v>
      </c>
      <c r="P1674" s="6" t="str">
        <f t="shared" si="80"/>
        <v>Sep</v>
      </c>
      <c r="Q1674" s="6"/>
      <c r="R1674" s="9"/>
      <c r="S1674" s="8"/>
      <c r="T1674" s="8"/>
      <c r="U1674" s="8"/>
      <c r="V1674" s="8"/>
      <c r="W1674" s="8"/>
      <c r="X1674" s="6"/>
      <c r="Y1674" s="6"/>
    </row>
    <row r="1675" spans="1:25" x14ac:dyDescent="0.3">
      <c r="A1675" s="6" t="s">
        <v>14262</v>
      </c>
      <c r="B1675" s="6"/>
      <c r="C1675" s="6" t="s">
        <v>648</v>
      </c>
      <c r="D1675" s="6" t="str">
        <f t="shared" si="78"/>
        <v>ORD26000306</v>
      </c>
      <c r="E1675" s="10">
        <v>46275</v>
      </c>
      <c r="F1675" s="6" t="s">
        <v>12294</v>
      </c>
      <c r="G1675" s="6" t="s">
        <v>18</v>
      </c>
      <c r="H1675" s="8">
        <v>14497</v>
      </c>
      <c r="I1675" s="8">
        <v>43.49</v>
      </c>
      <c r="J1675" s="8">
        <v>7.83</v>
      </c>
      <c r="K1675" s="8">
        <v>14445.68</v>
      </c>
      <c r="L1675" s="10">
        <v>46277</v>
      </c>
      <c r="M1675" s="6" t="s">
        <v>14250</v>
      </c>
      <c r="N1675" s="6" t="str">
        <f>IF(COUNTIF($A$2:A1675,A1675)&gt;1,"DUP","OK")</f>
        <v>OK</v>
      </c>
      <c r="O1675" s="6" t="str">
        <f t="shared" si="79"/>
        <v>ORD26000306</v>
      </c>
      <c r="P1675" s="6" t="str">
        <f t="shared" si="80"/>
        <v>Sep</v>
      </c>
      <c r="Q1675" s="6"/>
      <c r="R1675" s="9"/>
      <c r="S1675" s="8"/>
      <c r="T1675" s="8"/>
      <c r="U1675" s="8"/>
      <c r="V1675" s="8"/>
      <c r="W1675" s="8"/>
      <c r="X1675" s="6"/>
      <c r="Y1675" s="6"/>
    </row>
    <row r="1676" spans="1:25" x14ac:dyDescent="0.3">
      <c r="A1676" s="6" t="s">
        <v>14263</v>
      </c>
      <c r="B1676" s="6"/>
      <c r="C1676" s="6" t="s">
        <v>14264</v>
      </c>
      <c r="D1676" s="6" t="str">
        <f t="shared" si="78"/>
        <v>ORD26000326</v>
      </c>
      <c r="E1676" s="10">
        <v>46275</v>
      </c>
      <c r="F1676" s="6" t="s">
        <v>12294</v>
      </c>
      <c r="G1676" s="6" t="s">
        <v>54</v>
      </c>
      <c r="H1676" s="8">
        <v>4798</v>
      </c>
      <c r="I1676" s="8">
        <v>81.569999999999993</v>
      </c>
      <c r="J1676" s="8">
        <v>14.68</v>
      </c>
      <c r="K1676" s="8">
        <v>4701.75</v>
      </c>
      <c r="L1676" s="10">
        <v>46277</v>
      </c>
      <c r="M1676" s="6" t="s">
        <v>14250</v>
      </c>
      <c r="N1676" s="6" t="str">
        <f>IF(COUNTIF($A$2:A1676,A1676)&gt;1,"DUP","OK")</f>
        <v>OK</v>
      </c>
      <c r="O1676" s="6" t="str">
        <f t="shared" si="79"/>
        <v>ORD26000326</v>
      </c>
      <c r="P1676" s="6" t="str">
        <f t="shared" si="80"/>
        <v>Sep</v>
      </c>
      <c r="Q1676" s="6"/>
      <c r="R1676" s="9"/>
      <c r="S1676" s="8"/>
      <c r="T1676" s="8"/>
      <c r="U1676" s="8"/>
      <c r="V1676" s="8"/>
      <c r="W1676" s="8"/>
      <c r="X1676" s="6"/>
      <c r="Y1676" s="6"/>
    </row>
    <row r="1677" spans="1:25" x14ac:dyDescent="0.3">
      <c r="A1677" s="6" t="s">
        <v>14265</v>
      </c>
      <c r="B1677" s="6"/>
      <c r="C1677" s="6" t="s">
        <v>757</v>
      </c>
      <c r="D1677" s="6" t="str">
        <f t="shared" si="78"/>
        <v>ORD26000360</v>
      </c>
      <c r="E1677" s="10">
        <v>46275</v>
      </c>
      <c r="F1677" s="6" t="s">
        <v>12294</v>
      </c>
      <c r="G1677" s="6" t="s">
        <v>43</v>
      </c>
      <c r="H1677" s="8">
        <v>5498</v>
      </c>
      <c r="I1677" s="8">
        <v>65.98</v>
      </c>
      <c r="J1677" s="8">
        <v>11.88</v>
      </c>
      <c r="K1677" s="8">
        <v>5420.14</v>
      </c>
      <c r="L1677" s="10">
        <v>46277</v>
      </c>
      <c r="M1677" s="6" t="s">
        <v>14250</v>
      </c>
      <c r="N1677" s="6" t="str">
        <f>IF(COUNTIF($A$2:A1677,A1677)&gt;1,"DUP","OK")</f>
        <v>OK</v>
      </c>
      <c r="O1677" s="6" t="str">
        <f t="shared" si="79"/>
        <v>ORD26000360</v>
      </c>
      <c r="P1677" s="6" t="str">
        <f t="shared" si="80"/>
        <v>Sep</v>
      </c>
      <c r="Q1677" s="6"/>
      <c r="R1677" s="9"/>
      <c r="S1677" s="8"/>
      <c r="T1677" s="8"/>
      <c r="U1677" s="8"/>
      <c r="V1677" s="8"/>
      <c r="W1677" s="8"/>
      <c r="X1677" s="6"/>
      <c r="Y1677" s="6"/>
    </row>
    <row r="1678" spans="1:25" x14ac:dyDescent="0.3">
      <c r="A1678" s="6" t="s">
        <v>14266</v>
      </c>
      <c r="B1678" s="6"/>
      <c r="C1678" s="6" t="s">
        <v>801</v>
      </c>
      <c r="D1678" s="6" t="str">
        <f t="shared" si="78"/>
        <v>ORD26000382</v>
      </c>
      <c r="E1678" s="10">
        <v>46275</v>
      </c>
      <c r="F1678" s="6" t="s">
        <v>12294</v>
      </c>
      <c r="G1678" s="6" t="s">
        <v>18</v>
      </c>
      <c r="H1678" s="8">
        <v>349</v>
      </c>
      <c r="I1678" s="8">
        <v>0</v>
      </c>
      <c r="J1678" s="8">
        <v>0</v>
      </c>
      <c r="K1678" s="8">
        <v>349</v>
      </c>
      <c r="L1678" s="10">
        <v>46277</v>
      </c>
      <c r="M1678" s="6" t="s">
        <v>14250</v>
      </c>
      <c r="N1678" s="6" t="str">
        <f>IF(COUNTIF($A$2:A1678,A1678)&gt;1,"DUP","OK")</f>
        <v>OK</v>
      </c>
      <c r="O1678" s="6" t="str">
        <f t="shared" si="79"/>
        <v>ORD26000382</v>
      </c>
      <c r="P1678" s="6" t="str">
        <f t="shared" si="80"/>
        <v>Sep</v>
      </c>
      <c r="Q1678" s="6"/>
      <c r="R1678" s="9"/>
      <c r="S1678" s="8"/>
      <c r="T1678" s="8"/>
      <c r="U1678" s="8"/>
      <c r="V1678" s="8"/>
      <c r="W1678" s="8"/>
      <c r="X1678" s="6"/>
      <c r="Y1678" s="6"/>
    </row>
    <row r="1679" spans="1:25" x14ac:dyDescent="0.3">
      <c r="A1679" s="6" t="s">
        <v>14267</v>
      </c>
      <c r="B1679" s="6"/>
      <c r="C1679" s="6" t="s">
        <v>877</v>
      </c>
      <c r="D1679" s="6" t="str">
        <f t="shared" si="78"/>
        <v>ORD26000420</v>
      </c>
      <c r="E1679" s="10">
        <v>46275</v>
      </c>
      <c r="F1679" s="6" t="s">
        <v>12294</v>
      </c>
      <c r="G1679" s="6" t="s">
        <v>27</v>
      </c>
      <c r="H1679" s="8">
        <v>10347</v>
      </c>
      <c r="I1679" s="8">
        <v>165.55</v>
      </c>
      <c r="J1679" s="8">
        <v>29.8</v>
      </c>
      <c r="K1679" s="8">
        <v>10151.65</v>
      </c>
      <c r="L1679" s="10">
        <v>46277</v>
      </c>
      <c r="M1679" s="6" t="s">
        <v>14250</v>
      </c>
      <c r="N1679" s="6" t="str">
        <f>IF(COUNTIF($A$2:A1679,A1679)&gt;1,"DUP","OK")</f>
        <v>OK</v>
      </c>
      <c r="O1679" s="6" t="str">
        <f t="shared" si="79"/>
        <v>ORD26000420</v>
      </c>
      <c r="P1679" s="6" t="str">
        <f t="shared" si="80"/>
        <v>Sep</v>
      </c>
      <c r="Q1679" s="6"/>
      <c r="R1679" s="9"/>
      <c r="S1679" s="8"/>
      <c r="T1679" s="8"/>
      <c r="U1679" s="8"/>
      <c r="V1679" s="8"/>
      <c r="W1679" s="8"/>
      <c r="X1679" s="6"/>
      <c r="Y1679" s="6"/>
    </row>
    <row r="1680" spans="1:25" x14ac:dyDescent="0.3">
      <c r="A1680" s="6" t="s">
        <v>14268</v>
      </c>
      <c r="B1680" s="6"/>
      <c r="C1680" s="6" t="s">
        <v>14269</v>
      </c>
      <c r="D1680" s="6" t="str">
        <f t="shared" si="78"/>
        <v>ORD26000431</v>
      </c>
      <c r="E1680" s="10">
        <v>46275</v>
      </c>
      <c r="F1680" s="6" t="s">
        <v>12294</v>
      </c>
      <c r="G1680" s="6" t="s">
        <v>27</v>
      </c>
      <c r="H1680" s="8">
        <v>1799</v>
      </c>
      <c r="I1680" s="8">
        <v>32.380000000000003</v>
      </c>
      <c r="J1680" s="8">
        <v>5.83</v>
      </c>
      <c r="K1680" s="8">
        <v>1760.79</v>
      </c>
      <c r="L1680" s="10">
        <v>46277</v>
      </c>
      <c r="M1680" s="6" t="s">
        <v>14250</v>
      </c>
      <c r="N1680" s="6" t="str">
        <f>IF(COUNTIF($A$2:A1680,A1680)&gt;1,"DUP","OK")</f>
        <v>OK</v>
      </c>
      <c r="O1680" s="6" t="str">
        <f t="shared" si="79"/>
        <v>ORD26000431</v>
      </c>
      <c r="P1680" s="6" t="str">
        <f t="shared" si="80"/>
        <v>Sep</v>
      </c>
      <c r="Q1680" s="6"/>
      <c r="R1680" s="9"/>
      <c r="S1680" s="8"/>
      <c r="T1680" s="8"/>
      <c r="U1680" s="8"/>
      <c r="V1680" s="8"/>
      <c r="W1680" s="8"/>
      <c r="X1680" s="6"/>
      <c r="Y1680" s="6"/>
    </row>
    <row r="1681" spans="1:25" x14ac:dyDescent="0.3">
      <c r="A1681" s="6" t="s">
        <v>14270</v>
      </c>
      <c r="B1681" s="6"/>
      <c r="C1681" s="6" t="s">
        <v>972</v>
      </c>
      <c r="D1681" s="6" t="str">
        <f t="shared" si="78"/>
        <v>ORD26000468</v>
      </c>
      <c r="E1681" s="10">
        <v>46275</v>
      </c>
      <c r="F1681" s="6" t="s">
        <v>12294</v>
      </c>
      <c r="G1681" s="6" t="s">
        <v>18</v>
      </c>
      <c r="H1681" s="8">
        <v>12797</v>
      </c>
      <c r="I1681" s="8">
        <v>38.39</v>
      </c>
      <c r="J1681" s="8">
        <v>6.91</v>
      </c>
      <c r="K1681" s="8">
        <v>12751.7</v>
      </c>
      <c r="L1681" s="10">
        <v>46277</v>
      </c>
      <c r="M1681" s="6" t="s">
        <v>14250</v>
      </c>
      <c r="N1681" s="6" t="str">
        <f>IF(COUNTIF($A$2:A1681,A1681)&gt;1,"DUP","OK")</f>
        <v>OK</v>
      </c>
      <c r="O1681" s="6" t="str">
        <f t="shared" si="79"/>
        <v>ORD26000468</v>
      </c>
      <c r="P1681" s="6" t="str">
        <f t="shared" si="80"/>
        <v>Sep</v>
      </c>
      <c r="Q1681" s="6"/>
      <c r="R1681" s="9"/>
      <c r="S1681" s="8"/>
      <c r="T1681" s="8"/>
      <c r="U1681" s="8"/>
      <c r="V1681" s="8"/>
      <c r="W1681" s="8"/>
      <c r="X1681" s="6"/>
      <c r="Y1681" s="6"/>
    </row>
    <row r="1682" spans="1:25" x14ac:dyDescent="0.3">
      <c r="A1682" s="6" t="s">
        <v>14271</v>
      </c>
      <c r="B1682" s="6"/>
      <c r="C1682" s="6" t="s">
        <v>1030</v>
      </c>
      <c r="D1682" s="6" t="str">
        <f t="shared" si="78"/>
        <v>ORD26000497</v>
      </c>
      <c r="E1682" s="10">
        <v>46275</v>
      </c>
      <c r="F1682" s="6" t="s">
        <v>12294</v>
      </c>
      <c r="G1682" s="6" t="s">
        <v>18</v>
      </c>
      <c r="H1682" s="8">
        <v>299</v>
      </c>
      <c r="I1682" s="8">
        <v>0</v>
      </c>
      <c r="J1682" s="8">
        <v>0</v>
      </c>
      <c r="K1682" s="8">
        <v>299</v>
      </c>
      <c r="L1682" s="10">
        <v>46277</v>
      </c>
      <c r="M1682" s="6" t="s">
        <v>14250</v>
      </c>
      <c r="N1682" s="6" t="str">
        <f>IF(COUNTIF($A$2:A1682,A1682)&gt;1,"DUP","OK")</f>
        <v>OK</v>
      </c>
      <c r="O1682" s="6" t="str">
        <f t="shared" si="79"/>
        <v>ORD26000497</v>
      </c>
      <c r="P1682" s="6" t="str">
        <f t="shared" si="80"/>
        <v>Sep</v>
      </c>
      <c r="Q1682" s="6"/>
      <c r="R1682" s="9"/>
      <c r="S1682" s="8"/>
      <c r="T1682" s="8"/>
      <c r="U1682" s="8"/>
      <c r="V1682" s="8"/>
      <c r="W1682" s="8"/>
      <c r="X1682" s="6"/>
      <c r="Y1682" s="6"/>
    </row>
    <row r="1683" spans="1:25" x14ac:dyDescent="0.3">
      <c r="A1683" s="6" t="s">
        <v>14272</v>
      </c>
      <c r="B1683" s="6"/>
      <c r="C1683" s="6" t="s">
        <v>1038</v>
      </c>
      <c r="D1683" s="6" t="str">
        <f t="shared" si="78"/>
        <v>ORD26000501</v>
      </c>
      <c r="E1683" s="10">
        <v>46275</v>
      </c>
      <c r="F1683" s="6" t="s">
        <v>12294</v>
      </c>
      <c r="G1683" s="6" t="s">
        <v>27</v>
      </c>
      <c r="H1683" s="8">
        <v>798</v>
      </c>
      <c r="I1683" s="8">
        <v>14.36</v>
      </c>
      <c r="J1683" s="8">
        <v>2.58</v>
      </c>
      <c r="K1683" s="8">
        <v>781.06</v>
      </c>
      <c r="L1683" s="10">
        <v>46277</v>
      </c>
      <c r="M1683" s="6" t="s">
        <v>14250</v>
      </c>
      <c r="N1683" s="6" t="str">
        <f>IF(COUNTIF($A$2:A1683,A1683)&gt;1,"DUP","OK")</f>
        <v>OK</v>
      </c>
      <c r="O1683" s="6" t="str">
        <f t="shared" si="79"/>
        <v>ORD26000501</v>
      </c>
      <c r="P1683" s="6" t="str">
        <f t="shared" si="80"/>
        <v>Sep</v>
      </c>
      <c r="Q1683" s="6"/>
      <c r="R1683" s="9"/>
      <c r="S1683" s="8"/>
      <c r="T1683" s="8"/>
      <c r="U1683" s="8"/>
      <c r="V1683" s="8"/>
      <c r="W1683" s="8"/>
      <c r="X1683" s="6"/>
      <c r="Y1683" s="6"/>
    </row>
    <row r="1684" spans="1:25" x14ac:dyDescent="0.3">
      <c r="A1684" s="6" t="s">
        <v>14273</v>
      </c>
      <c r="B1684" s="6"/>
      <c r="C1684" s="6" t="s">
        <v>1059</v>
      </c>
      <c r="D1684" s="6" t="str">
        <f t="shared" si="78"/>
        <v>ORD26000511</v>
      </c>
      <c r="E1684" s="10">
        <v>46275</v>
      </c>
      <c r="F1684" s="6" t="s">
        <v>12294</v>
      </c>
      <c r="G1684" s="6" t="s">
        <v>18</v>
      </c>
      <c r="H1684" s="8">
        <v>1499</v>
      </c>
      <c r="I1684" s="8">
        <v>0</v>
      </c>
      <c r="J1684" s="8">
        <v>0</v>
      </c>
      <c r="K1684" s="8">
        <v>1499</v>
      </c>
      <c r="L1684" s="10">
        <v>46277</v>
      </c>
      <c r="M1684" s="6" t="s">
        <v>14250</v>
      </c>
      <c r="N1684" s="6" t="str">
        <f>IF(COUNTIF($A$2:A1684,A1684)&gt;1,"DUP","OK")</f>
        <v>OK</v>
      </c>
      <c r="O1684" s="6" t="str">
        <f t="shared" si="79"/>
        <v>ORD26000511</v>
      </c>
      <c r="P1684" s="6" t="str">
        <f t="shared" si="80"/>
        <v>Sep</v>
      </c>
      <c r="Q1684" s="6"/>
      <c r="R1684" s="9"/>
      <c r="S1684" s="8"/>
      <c r="T1684" s="8"/>
      <c r="U1684" s="8"/>
      <c r="V1684" s="8"/>
      <c r="W1684" s="8"/>
      <c r="X1684" s="6"/>
      <c r="Y1684" s="6"/>
    </row>
    <row r="1685" spans="1:25" x14ac:dyDescent="0.3">
      <c r="A1685" s="6" t="s">
        <v>14274</v>
      </c>
      <c r="B1685" s="6"/>
      <c r="C1685" s="6" t="s">
        <v>1145</v>
      </c>
      <c r="D1685" s="6" t="str">
        <f t="shared" si="78"/>
        <v>ORD26000554</v>
      </c>
      <c r="E1685" s="10">
        <v>46275</v>
      </c>
      <c r="F1685" s="6" t="s">
        <v>12294</v>
      </c>
      <c r="G1685" s="6" t="s">
        <v>18</v>
      </c>
      <c r="H1685" s="8">
        <v>3597</v>
      </c>
      <c r="I1685" s="8">
        <v>10.79</v>
      </c>
      <c r="J1685" s="8">
        <v>1.94</v>
      </c>
      <c r="K1685" s="8">
        <v>3584.27</v>
      </c>
      <c r="L1685" s="10">
        <v>46277</v>
      </c>
      <c r="M1685" s="6" t="s">
        <v>14250</v>
      </c>
      <c r="N1685" s="6" t="str">
        <f>IF(COUNTIF($A$2:A1685,A1685)&gt;1,"DUP","OK")</f>
        <v>OK</v>
      </c>
      <c r="O1685" s="6" t="str">
        <f t="shared" si="79"/>
        <v>ORD26000554</v>
      </c>
      <c r="P1685" s="6" t="str">
        <f t="shared" si="80"/>
        <v>Sep</v>
      </c>
      <c r="Q1685" s="6"/>
      <c r="R1685" s="9"/>
      <c r="S1685" s="8"/>
      <c r="T1685" s="8"/>
      <c r="U1685" s="8"/>
      <c r="V1685" s="8"/>
      <c r="W1685" s="8"/>
      <c r="X1685" s="6"/>
      <c r="Y1685" s="6"/>
    </row>
    <row r="1686" spans="1:25" x14ac:dyDescent="0.3">
      <c r="A1686" s="6" t="s">
        <v>14275</v>
      </c>
      <c r="B1686" s="6"/>
      <c r="C1686" s="6" t="s">
        <v>14276</v>
      </c>
      <c r="D1686" s="6" t="str">
        <f t="shared" si="78"/>
        <v>ORD26000559</v>
      </c>
      <c r="E1686" s="10">
        <v>46275</v>
      </c>
      <c r="F1686" s="6" t="s">
        <v>12294</v>
      </c>
      <c r="G1686" s="6" t="s">
        <v>43</v>
      </c>
      <c r="H1686" s="8">
        <v>1299</v>
      </c>
      <c r="I1686" s="8">
        <v>19.489999999999998</v>
      </c>
      <c r="J1686" s="8">
        <v>3.51</v>
      </c>
      <c r="K1686" s="8">
        <v>1276</v>
      </c>
      <c r="L1686" s="10">
        <v>46277</v>
      </c>
      <c r="M1686" s="6" t="s">
        <v>14250</v>
      </c>
      <c r="N1686" s="6" t="str">
        <f>IF(COUNTIF($A$2:A1686,A1686)&gt;1,"DUP","OK")</f>
        <v>OK</v>
      </c>
      <c r="O1686" s="6" t="str">
        <f t="shared" si="79"/>
        <v>ORD26000559</v>
      </c>
      <c r="P1686" s="6" t="str">
        <f t="shared" si="80"/>
        <v>Sep</v>
      </c>
      <c r="Q1686" s="6"/>
      <c r="R1686" s="9"/>
      <c r="S1686" s="8"/>
      <c r="T1686" s="8"/>
      <c r="U1686" s="8"/>
      <c r="V1686" s="8"/>
      <c r="W1686" s="8"/>
      <c r="X1686" s="6"/>
      <c r="Y1686" s="6"/>
    </row>
    <row r="1687" spans="1:25" x14ac:dyDescent="0.3">
      <c r="A1687" s="6" t="s">
        <v>14277</v>
      </c>
      <c r="B1687" s="6"/>
      <c r="C1687" s="6" t="s">
        <v>14278</v>
      </c>
      <c r="D1687" s="6" t="str">
        <f t="shared" si="78"/>
        <v>ORD26000592</v>
      </c>
      <c r="E1687" s="10">
        <v>46275</v>
      </c>
      <c r="F1687" s="6" t="s">
        <v>12294</v>
      </c>
      <c r="G1687" s="6" t="s">
        <v>18</v>
      </c>
      <c r="H1687" s="8">
        <v>3348</v>
      </c>
      <c r="I1687" s="8">
        <v>10.039999999999999</v>
      </c>
      <c r="J1687" s="8">
        <v>1.81</v>
      </c>
      <c r="K1687" s="8">
        <v>3336.15</v>
      </c>
      <c r="L1687" s="10">
        <v>46277</v>
      </c>
      <c r="M1687" s="6" t="s">
        <v>14250</v>
      </c>
      <c r="N1687" s="6" t="str">
        <f>IF(COUNTIF($A$2:A1687,A1687)&gt;1,"DUP","OK")</f>
        <v>OK</v>
      </c>
      <c r="O1687" s="6" t="str">
        <f t="shared" si="79"/>
        <v>ORD26000592</v>
      </c>
      <c r="P1687" s="6" t="str">
        <f t="shared" si="80"/>
        <v>Sep</v>
      </c>
      <c r="Q1687" s="6"/>
      <c r="R1687" s="9"/>
      <c r="S1687" s="8"/>
      <c r="T1687" s="8"/>
      <c r="U1687" s="8"/>
      <c r="V1687" s="8"/>
      <c r="W1687" s="8"/>
      <c r="X1687" s="6"/>
      <c r="Y1687" s="6"/>
    </row>
    <row r="1688" spans="1:25" x14ac:dyDescent="0.3">
      <c r="A1688" s="6" t="s">
        <v>14279</v>
      </c>
      <c r="B1688" s="6"/>
      <c r="C1688" s="6" t="s">
        <v>14280</v>
      </c>
      <c r="D1688" s="6" t="str">
        <f t="shared" si="78"/>
        <v>ORD26000629</v>
      </c>
      <c r="E1688" s="10">
        <v>46275</v>
      </c>
      <c r="F1688" s="6" t="s">
        <v>12294</v>
      </c>
      <c r="G1688" s="6" t="s">
        <v>54</v>
      </c>
      <c r="H1688" s="8">
        <v>10797</v>
      </c>
      <c r="I1688" s="8">
        <v>183.55</v>
      </c>
      <c r="J1688" s="8">
        <v>33.04</v>
      </c>
      <c r="K1688" s="8">
        <v>10580.41</v>
      </c>
      <c r="L1688" s="10">
        <v>46277</v>
      </c>
      <c r="M1688" s="6" t="s">
        <v>14250</v>
      </c>
      <c r="N1688" s="6" t="str">
        <f>IF(COUNTIF($A$2:A1688,A1688)&gt;1,"DUP","OK")</f>
        <v>OK</v>
      </c>
      <c r="O1688" s="6" t="str">
        <f t="shared" si="79"/>
        <v>ORD26000629</v>
      </c>
      <c r="P1688" s="6" t="str">
        <f t="shared" si="80"/>
        <v>Sep</v>
      </c>
      <c r="Q1688" s="6"/>
      <c r="R1688" s="9"/>
      <c r="S1688" s="8"/>
      <c r="T1688" s="8"/>
      <c r="U1688" s="8"/>
      <c r="V1688" s="8"/>
      <c r="W1688" s="8"/>
      <c r="X1688" s="6"/>
      <c r="Y1688" s="6"/>
    </row>
    <row r="1689" spans="1:25" x14ac:dyDescent="0.3">
      <c r="A1689" s="6" t="s">
        <v>14281</v>
      </c>
      <c r="B1689" s="6"/>
      <c r="C1689" s="6" t="s">
        <v>1302</v>
      </c>
      <c r="D1689" s="6" t="str">
        <f t="shared" si="78"/>
        <v>ORD26000633</v>
      </c>
      <c r="E1689" s="10">
        <v>46275</v>
      </c>
      <c r="F1689" s="6" t="s">
        <v>12294</v>
      </c>
      <c r="G1689" s="6" t="s">
        <v>18</v>
      </c>
      <c r="H1689" s="8">
        <v>5298</v>
      </c>
      <c r="I1689" s="8">
        <v>15.89</v>
      </c>
      <c r="J1689" s="8">
        <v>2.86</v>
      </c>
      <c r="K1689" s="8">
        <v>5279.25</v>
      </c>
      <c r="L1689" s="10">
        <v>46277</v>
      </c>
      <c r="M1689" s="6" t="s">
        <v>14250</v>
      </c>
      <c r="N1689" s="6" t="str">
        <f>IF(COUNTIF($A$2:A1689,A1689)&gt;1,"DUP","OK")</f>
        <v>OK</v>
      </c>
      <c r="O1689" s="6" t="str">
        <f t="shared" si="79"/>
        <v>ORD26000633</v>
      </c>
      <c r="P1689" s="6" t="str">
        <f t="shared" si="80"/>
        <v>Sep</v>
      </c>
      <c r="Q1689" s="6"/>
      <c r="R1689" s="9"/>
      <c r="S1689" s="8"/>
      <c r="T1689" s="8"/>
      <c r="U1689" s="8"/>
      <c r="V1689" s="8"/>
      <c r="W1689" s="8"/>
      <c r="X1689" s="6"/>
      <c r="Y1689" s="6"/>
    </row>
    <row r="1690" spans="1:25" x14ac:dyDescent="0.3">
      <c r="A1690" s="6" t="s">
        <v>14282</v>
      </c>
      <c r="B1690" s="6"/>
      <c r="C1690" s="6" t="s">
        <v>1332</v>
      </c>
      <c r="D1690" s="6" t="str">
        <f t="shared" si="78"/>
        <v>ORD26000648</v>
      </c>
      <c r="E1690" s="10">
        <v>46275</v>
      </c>
      <c r="F1690" s="6" t="s">
        <v>12294</v>
      </c>
      <c r="G1690" s="6" t="s">
        <v>18</v>
      </c>
      <c r="H1690" s="8">
        <v>4999</v>
      </c>
      <c r="I1690" s="8">
        <v>15</v>
      </c>
      <c r="J1690" s="8">
        <v>2.7</v>
      </c>
      <c r="K1690" s="8">
        <v>4981.3</v>
      </c>
      <c r="L1690" s="10">
        <v>46277</v>
      </c>
      <c r="M1690" s="6" t="s">
        <v>14250</v>
      </c>
      <c r="N1690" s="6" t="str">
        <f>IF(COUNTIF($A$2:A1690,A1690)&gt;1,"DUP","OK")</f>
        <v>OK</v>
      </c>
      <c r="O1690" s="6" t="str">
        <f t="shared" si="79"/>
        <v>ORD26000648</v>
      </c>
      <c r="P1690" s="6" t="str">
        <f t="shared" si="80"/>
        <v>Sep</v>
      </c>
      <c r="Q1690" s="6"/>
      <c r="R1690" s="9"/>
      <c r="S1690" s="8"/>
      <c r="T1690" s="8"/>
      <c r="U1690" s="8"/>
      <c r="V1690" s="8"/>
      <c r="W1690" s="8"/>
      <c r="X1690" s="6"/>
      <c r="Y1690" s="6"/>
    </row>
    <row r="1691" spans="1:25" x14ac:dyDescent="0.3">
      <c r="A1691" s="6" t="s">
        <v>14283</v>
      </c>
      <c r="B1691" s="6"/>
      <c r="C1691" s="6" t="s">
        <v>1469</v>
      </c>
      <c r="D1691" s="6" t="str">
        <f t="shared" si="78"/>
        <v>ORD26000716</v>
      </c>
      <c r="E1691" s="10">
        <v>46275</v>
      </c>
      <c r="F1691" s="6" t="s">
        <v>12294</v>
      </c>
      <c r="G1691" s="6" t="s">
        <v>18</v>
      </c>
      <c r="H1691" s="8">
        <v>299</v>
      </c>
      <c r="I1691" s="8">
        <v>0</v>
      </c>
      <c r="J1691" s="8">
        <v>0</v>
      </c>
      <c r="K1691" s="8">
        <v>299</v>
      </c>
      <c r="L1691" s="10">
        <v>46277</v>
      </c>
      <c r="M1691" s="6" t="s">
        <v>14250</v>
      </c>
      <c r="N1691" s="6" t="str">
        <f>IF(COUNTIF($A$2:A1691,A1691)&gt;1,"DUP","OK")</f>
        <v>OK</v>
      </c>
      <c r="O1691" s="6" t="str">
        <f t="shared" si="79"/>
        <v>ORD26000716</v>
      </c>
      <c r="P1691" s="6" t="str">
        <f t="shared" si="80"/>
        <v>Sep</v>
      </c>
      <c r="Q1691" s="6"/>
      <c r="R1691" s="9"/>
      <c r="S1691" s="8"/>
      <c r="T1691" s="8"/>
      <c r="U1691" s="8"/>
      <c r="V1691" s="8"/>
      <c r="W1691" s="8"/>
      <c r="X1691" s="6"/>
      <c r="Y1691" s="6"/>
    </row>
    <row r="1692" spans="1:25" x14ac:dyDescent="0.3">
      <c r="A1692" s="6" t="s">
        <v>14284</v>
      </c>
      <c r="B1692" s="6"/>
      <c r="C1692" s="6" t="s">
        <v>1481</v>
      </c>
      <c r="D1692" s="6" t="str">
        <f t="shared" si="78"/>
        <v>ORD26000722</v>
      </c>
      <c r="E1692" s="10">
        <v>46275</v>
      </c>
      <c r="F1692" s="6" t="s">
        <v>12294</v>
      </c>
      <c r="G1692" s="6" t="s">
        <v>54</v>
      </c>
      <c r="H1692" s="8">
        <v>349</v>
      </c>
      <c r="I1692" s="8">
        <v>6.63</v>
      </c>
      <c r="J1692" s="8">
        <v>1.19</v>
      </c>
      <c r="K1692" s="8">
        <v>341.18</v>
      </c>
      <c r="L1692" s="10">
        <v>46277</v>
      </c>
      <c r="M1692" s="6" t="s">
        <v>14250</v>
      </c>
      <c r="N1692" s="6" t="str">
        <f>IF(COUNTIF($A$2:A1692,A1692)&gt;1,"DUP","OK")</f>
        <v>OK</v>
      </c>
      <c r="O1692" s="6" t="str">
        <f t="shared" si="79"/>
        <v>ORD26000722</v>
      </c>
      <c r="P1692" s="6" t="str">
        <f t="shared" si="80"/>
        <v>Sep</v>
      </c>
      <c r="Q1692" s="6"/>
      <c r="R1692" s="9"/>
      <c r="S1692" s="8"/>
      <c r="T1692" s="8"/>
      <c r="U1692" s="8"/>
      <c r="V1692" s="8"/>
      <c r="W1692" s="8"/>
      <c r="X1692" s="6"/>
      <c r="Y1692" s="6"/>
    </row>
    <row r="1693" spans="1:25" x14ac:dyDescent="0.3">
      <c r="A1693" s="6" t="s">
        <v>14285</v>
      </c>
      <c r="B1693" s="6"/>
      <c r="C1693" s="6" t="s">
        <v>1534</v>
      </c>
      <c r="D1693" s="6" t="str">
        <f t="shared" si="78"/>
        <v>ORD26000749</v>
      </c>
      <c r="E1693" s="10">
        <v>46275</v>
      </c>
      <c r="F1693" s="6" t="s">
        <v>12294</v>
      </c>
      <c r="G1693" s="6" t="s">
        <v>27</v>
      </c>
      <c r="H1693" s="8">
        <v>3498</v>
      </c>
      <c r="I1693" s="8">
        <v>55.97</v>
      </c>
      <c r="J1693" s="8">
        <v>10.07</v>
      </c>
      <c r="K1693" s="8">
        <v>3431.96</v>
      </c>
      <c r="L1693" s="10">
        <v>46277</v>
      </c>
      <c r="M1693" s="6" t="s">
        <v>14250</v>
      </c>
      <c r="N1693" s="6" t="str">
        <f>IF(COUNTIF($A$2:A1693,A1693)&gt;1,"DUP","OK")</f>
        <v>OK</v>
      </c>
      <c r="O1693" s="6" t="str">
        <f t="shared" si="79"/>
        <v>ORD26000749</v>
      </c>
      <c r="P1693" s="6" t="str">
        <f t="shared" si="80"/>
        <v>Sep</v>
      </c>
      <c r="Q1693" s="6"/>
      <c r="R1693" s="9"/>
      <c r="S1693" s="8"/>
      <c r="T1693" s="8"/>
      <c r="U1693" s="8"/>
      <c r="V1693" s="8"/>
      <c r="W1693" s="8"/>
      <c r="X1693" s="6"/>
      <c r="Y1693" s="6"/>
    </row>
    <row r="1694" spans="1:25" x14ac:dyDescent="0.3">
      <c r="A1694" s="6" t="s">
        <v>14286</v>
      </c>
      <c r="B1694" s="6"/>
      <c r="C1694" s="6" t="s">
        <v>1548</v>
      </c>
      <c r="D1694" s="6" t="str">
        <f t="shared" si="78"/>
        <v>ORD26000756</v>
      </c>
      <c r="E1694" s="10">
        <v>46275</v>
      </c>
      <c r="F1694" s="6" t="s">
        <v>12294</v>
      </c>
      <c r="G1694" s="6" t="s">
        <v>54</v>
      </c>
      <c r="H1694" s="8">
        <v>848</v>
      </c>
      <c r="I1694" s="8">
        <v>16.11</v>
      </c>
      <c r="J1694" s="8">
        <v>2.9</v>
      </c>
      <c r="K1694" s="8">
        <v>828.99</v>
      </c>
      <c r="L1694" s="10">
        <v>46277</v>
      </c>
      <c r="M1694" s="6" t="s">
        <v>14250</v>
      </c>
      <c r="N1694" s="6" t="str">
        <f>IF(COUNTIF($A$2:A1694,A1694)&gt;1,"DUP","OK")</f>
        <v>OK</v>
      </c>
      <c r="O1694" s="6" t="str">
        <f t="shared" si="79"/>
        <v>ORD26000756</v>
      </c>
      <c r="P1694" s="6" t="str">
        <f t="shared" si="80"/>
        <v>Sep</v>
      </c>
      <c r="Q1694" s="6"/>
      <c r="R1694" s="9"/>
      <c r="S1694" s="8"/>
      <c r="T1694" s="8"/>
      <c r="U1694" s="8"/>
      <c r="V1694" s="8"/>
      <c r="W1694" s="8"/>
      <c r="X1694" s="6"/>
      <c r="Y1694" s="6"/>
    </row>
    <row r="1695" spans="1:25" x14ac:dyDescent="0.3">
      <c r="A1695" s="6" t="s">
        <v>14287</v>
      </c>
      <c r="B1695" s="6"/>
      <c r="C1695" s="6" t="s">
        <v>1687</v>
      </c>
      <c r="D1695" s="6" t="str">
        <f t="shared" si="78"/>
        <v>ORD26000826</v>
      </c>
      <c r="E1695" s="10">
        <v>46275</v>
      </c>
      <c r="F1695" s="6" t="s">
        <v>12294</v>
      </c>
      <c r="G1695" s="6" t="s">
        <v>27</v>
      </c>
      <c r="H1695" s="8">
        <v>1798</v>
      </c>
      <c r="I1695" s="8">
        <v>32.36</v>
      </c>
      <c r="J1695" s="8">
        <v>5.82</v>
      </c>
      <c r="K1695" s="8">
        <v>1759.82</v>
      </c>
      <c r="L1695" s="10">
        <v>46277</v>
      </c>
      <c r="M1695" s="6" t="s">
        <v>14250</v>
      </c>
      <c r="N1695" s="6" t="str">
        <f>IF(COUNTIF($A$2:A1695,A1695)&gt;1,"DUP","OK")</f>
        <v>OK</v>
      </c>
      <c r="O1695" s="6" t="str">
        <f t="shared" si="79"/>
        <v>ORD26000826</v>
      </c>
      <c r="P1695" s="6" t="str">
        <f t="shared" si="80"/>
        <v>Sep</v>
      </c>
      <c r="Q1695" s="6"/>
      <c r="R1695" s="9"/>
      <c r="S1695" s="8"/>
      <c r="T1695" s="8"/>
      <c r="U1695" s="8"/>
      <c r="V1695" s="8"/>
      <c r="W1695" s="8"/>
      <c r="X1695" s="6"/>
      <c r="Y1695" s="6"/>
    </row>
    <row r="1696" spans="1:25" x14ac:dyDescent="0.3">
      <c r="A1696" s="6" t="s">
        <v>14288</v>
      </c>
      <c r="B1696" s="6"/>
      <c r="C1696" s="6" t="s">
        <v>1697</v>
      </c>
      <c r="D1696" s="6" t="str">
        <f t="shared" si="78"/>
        <v>ORD26000831</v>
      </c>
      <c r="E1696" s="10">
        <v>46275</v>
      </c>
      <c r="F1696" s="6" t="s">
        <v>12294</v>
      </c>
      <c r="G1696" s="6" t="s">
        <v>27</v>
      </c>
      <c r="H1696" s="8">
        <v>3197</v>
      </c>
      <c r="I1696" s="8">
        <v>51.15</v>
      </c>
      <c r="J1696" s="8">
        <v>9.2100000000000009</v>
      </c>
      <c r="K1696" s="8">
        <v>3136.64</v>
      </c>
      <c r="L1696" s="10">
        <v>46277</v>
      </c>
      <c r="M1696" s="6" t="s">
        <v>14250</v>
      </c>
      <c r="N1696" s="6" t="str">
        <f>IF(COUNTIF($A$2:A1696,A1696)&gt;1,"DUP","OK")</f>
        <v>OK</v>
      </c>
      <c r="O1696" s="6" t="str">
        <f t="shared" si="79"/>
        <v>ORD26000831</v>
      </c>
      <c r="P1696" s="6" t="str">
        <f t="shared" si="80"/>
        <v>Sep</v>
      </c>
      <c r="Q1696" s="6"/>
      <c r="R1696" s="9"/>
      <c r="S1696" s="8"/>
      <c r="T1696" s="8"/>
      <c r="U1696" s="8"/>
      <c r="V1696" s="8"/>
      <c r="W1696" s="8"/>
      <c r="X1696" s="6"/>
      <c r="Y1696" s="6"/>
    </row>
    <row r="1697" spans="1:25" x14ac:dyDescent="0.3">
      <c r="A1697" s="6" t="s">
        <v>14289</v>
      </c>
      <c r="B1697" s="6"/>
      <c r="C1697" s="6" t="s">
        <v>14290</v>
      </c>
      <c r="D1697" s="6" t="str">
        <f t="shared" si="78"/>
        <v>ORD26000845</v>
      </c>
      <c r="E1697" s="10">
        <v>46275</v>
      </c>
      <c r="F1697" s="6" t="s">
        <v>12294</v>
      </c>
      <c r="G1697" s="6" t="s">
        <v>18</v>
      </c>
      <c r="H1697" s="8">
        <v>4998</v>
      </c>
      <c r="I1697" s="8">
        <v>14.99</v>
      </c>
      <c r="J1697" s="8">
        <v>2.7</v>
      </c>
      <c r="K1697" s="8">
        <v>4980.3100000000004</v>
      </c>
      <c r="L1697" s="10">
        <v>46277</v>
      </c>
      <c r="M1697" s="6" t="s">
        <v>14250</v>
      </c>
      <c r="N1697" s="6" t="str">
        <f>IF(COUNTIF($A$2:A1697,A1697)&gt;1,"DUP","OK")</f>
        <v>OK</v>
      </c>
      <c r="O1697" s="6" t="str">
        <f t="shared" si="79"/>
        <v>ORD26000845</v>
      </c>
      <c r="P1697" s="6" t="str">
        <f t="shared" si="80"/>
        <v>Sep</v>
      </c>
      <c r="Q1697" s="6"/>
      <c r="R1697" s="9"/>
      <c r="S1697" s="8"/>
      <c r="T1697" s="8"/>
      <c r="U1697" s="8"/>
      <c r="V1697" s="8"/>
      <c r="W1697" s="8"/>
      <c r="X1697" s="6"/>
      <c r="Y1697" s="6"/>
    </row>
    <row r="1698" spans="1:25" x14ac:dyDescent="0.3">
      <c r="A1698" s="6" t="s">
        <v>14291</v>
      </c>
      <c r="B1698" s="6"/>
      <c r="C1698" s="6" t="s">
        <v>1760</v>
      </c>
      <c r="D1698" s="6" t="str">
        <f t="shared" si="78"/>
        <v>ORD26000863</v>
      </c>
      <c r="E1698" s="10">
        <v>46275</v>
      </c>
      <c r="F1698" s="6" t="s">
        <v>12294</v>
      </c>
      <c r="G1698" s="6" t="s">
        <v>18</v>
      </c>
      <c r="H1698" s="8">
        <v>3499</v>
      </c>
      <c r="I1698" s="8">
        <v>10.5</v>
      </c>
      <c r="J1698" s="8">
        <v>1.89</v>
      </c>
      <c r="K1698" s="8">
        <v>3486.61</v>
      </c>
      <c r="L1698" s="10">
        <v>46277</v>
      </c>
      <c r="M1698" s="6" t="s">
        <v>14250</v>
      </c>
      <c r="N1698" s="6" t="str">
        <f>IF(COUNTIF($A$2:A1698,A1698)&gt;1,"DUP","OK")</f>
        <v>OK</v>
      </c>
      <c r="O1698" s="6" t="str">
        <f t="shared" si="79"/>
        <v>ORD26000863</v>
      </c>
      <c r="P1698" s="6" t="str">
        <f t="shared" si="80"/>
        <v>Sep</v>
      </c>
      <c r="Q1698" s="6"/>
      <c r="R1698" s="9"/>
      <c r="S1698" s="8"/>
      <c r="T1698" s="8"/>
      <c r="U1698" s="8"/>
      <c r="V1698" s="8"/>
      <c r="W1698" s="8"/>
      <c r="X1698" s="6"/>
      <c r="Y1698" s="6"/>
    </row>
    <row r="1699" spans="1:25" x14ac:dyDescent="0.3">
      <c r="A1699" s="6" t="s">
        <v>14292</v>
      </c>
      <c r="B1699" s="6"/>
      <c r="C1699" s="6" t="s">
        <v>14293</v>
      </c>
      <c r="D1699" s="6" t="str">
        <f t="shared" si="78"/>
        <v>ORD26000885</v>
      </c>
      <c r="E1699" s="10">
        <v>46275</v>
      </c>
      <c r="F1699" s="6" t="s">
        <v>12294</v>
      </c>
      <c r="G1699" s="6" t="s">
        <v>18</v>
      </c>
      <c r="H1699" s="8">
        <v>6498</v>
      </c>
      <c r="I1699" s="8">
        <v>19.489999999999998</v>
      </c>
      <c r="J1699" s="8">
        <v>3.51</v>
      </c>
      <c r="K1699" s="8">
        <v>6475</v>
      </c>
      <c r="L1699" s="10">
        <v>46277</v>
      </c>
      <c r="M1699" s="6" t="s">
        <v>14250</v>
      </c>
      <c r="N1699" s="6" t="str">
        <f>IF(COUNTIF($A$2:A1699,A1699)&gt;1,"DUP","OK")</f>
        <v>OK</v>
      </c>
      <c r="O1699" s="6" t="str">
        <f t="shared" si="79"/>
        <v>ORD26000885</v>
      </c>
      <c r="P1699" s="6" t="str">
        <f t="shared" si="80"/>
        <v>Sep</v>
      </c>
      <c r="Q1699" s="6"/>
      <c r="R1699" s="9"/>
      <c r="S1699" s="8"/>
      <c r="T1699" s="8"/>
      <c r="U1699" s="8"/>
      <c r="V1699" s="8"/>
      <c r="W1699" s="8"/>
      <c r="X1699" s="6"/>
      <c r="Y1699" s="6"/>
    </row>
    <row r="1700" spans="1:25" x14ac:dyDescent="0.3">
      <c r="A1700" s="6" t="s">
        <v>14294</v>
      </c>
      <c r="B1700" s="6"/>
      <c r="C1700" s="6" t="s">
        <v>1866</v>
      </c>
      <c r="D1700" s="6" t="str">
        <f t="shared" si="78"/>
        <v>ORD26000916</v>
      </c>
      <c r="E1700" s="10">
        <v>46275</v>
      </c>
      <c r="F1700" s="6" t="s">
        <v>12294</v>
      </c>
      <c r="G1700" s="6" t="s">
        <v>43</v>
      </c>
      <c r="H1700" s="8">
        <v>2848</v>
      </c>
      <c r="I1700" s="8">
        <v>34.18</v>
      </c>
      <c r="J1700" s="8">
        <v>6.15</v>
      </c>
      <c r="K1700" s="8">
        <v>2807.67</v>
      </c>
      <c r="L1700" s="10">
        <v>46277</v>
      </c>
      <c r="M1700" s="6" t="s">
        <v>14250</v>
      </c>
      <c r="N1700" s="6" t="str">
        <f>IF(COUNTIF($A$2:A1700,A1700)&gt;1,"DUP","OK")</f>
        <v>OK</v>
      </c>
      <c r="O1700" s="6" t="str">
        <f t="shared" si="79"/>
        <v>ORD26000916</v>
      </c>
      <c r="P1700" s="6" t="str">
        <f t="shared" si="80"/>
        <v>Sep</v>
      </c>
      <c r="Q1700" s="6"/>
      <c r="R1700" s="9"/>
      <c r="S1700" s="8"/>
      <c r="T1700" s="8"/>
      <c r="U1700" s="8"/>
      <c r="V1700" s="8"/>
      <c r="W1700" s="8"/>
      <c r="X1700" s="6"/>
      <c r="Y1700" s="6"/>
    </row>
    <row r="1701" spans="1:25" x14ac:dyDescent="0.3">
      <c r="A1701" s="6" t="s">
        <v>14295</v>
      </c>
      <c r="B1701" s="6"/>
      <c r="C1701" s="6" t="s">
        <v>1929</v>
      </c>
      <c r="D1701" s="6" t="str">
        <f t="shared" si="78"/>
        <v>ORD26000948</v>
      </c>
      <c r="E1701" s="10">
        <v>46275</v>
      </c>
      <c r="F1701" s="6" t="s">
        <v>12294</v>
      </c>
      <c r="G1701" s="6" t="s">
        <v>18</v>
      </c>
      <c r="H1701" s="8">
        <v>4298</v>
      </c>
      <c r="I1701" s="8">
        <v>12.89</v>
      </c>
      <c r="J1701" s="8">
        <v>2.3199999999999998</v>
      </c>
      <c r="K1701" s="8">
        <v>4282.79</v>
      </c>
      <c r="L1701" s="10">
        <v>46277</v>
      </c>
      <c r="M1701" s="6" t="s">
        <v>14250</v>
      </c>
      <c r="N1701" s="6" t="str">
        <f>IF(COUNTIF($A$2:A1701,A1701)&gt;1,"DUP","OK")</f>
        <v>OK</v>
      </c>
      <c r="O1701" s="6" t="str">
        <f t="shared" si="79"/>
        <v>ORD26000948</v>
      </c>
      <c r="P1701" s="6" t="str">
        <f t="shared" si="80"/>
        <v>Sep</v>
      </c>
      <c r="Q1701" s="6"/>
      <c r="R1701" s="9"/>
      <c r="S1701" s="8"/>
      <c r="T1701" s="8"/>
      <c r="U1701" s="8"/>
      <c r="V1701" s="8"/>
      <c r="W1701" s="8"/>
      <c r="X1701" s="6"/>
      <c r="Y1701" s="6"/>
    </row>
    <row r="1702" spans="1:25" x14ac:dyDescent="0.3">
      <c r="A1702" s="6" t="s">
        <v>14296</v>
      </c>
      <c r="B1702" s="6"/>
      <c r="C1702" s="6" t="s">
        <v>2015</v>
      </c>
      <c r="D1702" s="6" t="str">
        <f t="shared" si="78"/>
        <v>ORD26000991</v>
      </c>
      <c r="E1702" s="10">
        <v>46275</v>
      </c>
      <c r="F1702" s="6" t="s">
        <v>12294</v>
      </c>
      <c r="G1702" s="6" t="s">
        <v>27</v>
      </c>
      <c r="H1702" s="8">
        <v>1299</v>
      </c>
      <c r="I1702" s="8">
        <v>23.38</v>
      </c>
      <c r="J1702" s="8">
        <v>4.21</v>
      </c>
      <c r="K1702" s="8">
        <v>1271.4100000000001</v>
      </c>
      <c r="L1702" s="10">
        <v>46277</v>
      </c>
      <c r="M1702" s="6" t="s">
        <v>14250</v>
      </c>
      <c r="N1702" s="6" t="str">
        <f>IF(COUNTIF($A$2:A1702,A1702)&gt;1,"DUP","OK")</f>
        <v>OK</v>
      </c>
      <c r="O1702" s="6" t="str">
        <f t="shared" si="79"/>
        <v>ORD26000991</v>
      </c>
      <c r="P1702" s="6" t="str">
        <f t="shared" si="80"/>
        <v>Sep</v>
      </c>
      <c r="Q1702" s="6"/>
      <c r="R1702" s="9"/>
      <c r="S1702" s="8"/>
      <c r="T1702" s="8"/>
      <c r="U1702" s="8"/>
      <c r="V1702" s="8"/>
      <c r="W1702" s="8"/>
      <c r="X1702" s="6"/>
      <c r="Y1702" s="6"/>
    </row>
    <row r="1703" spans="1:25" x14ac:dyDescent="0.3">
      <c r="A1703" s="6" t="s">
        <v>14297</v>
      </c>
      <c r="B1703" s="6"/>
      <c r="C1703" s="6" t="s">
        <v>2065</v>
      </c>
      <c r="D1703" s="6" t="str">
        <f t="shared" si="78"/>
        <v>ORD26001016</v>
      </c>
      <c r="E1703" s="10">
        <v>46275</v>
      </c>
      <c r="F1703" s="6" t="s">
        <v>12294</v>
      </c>
      <c r="G1703" s="6" t="s">
        <v>18</v>
      </c>
      <c r="H1703" s="8">
        <v>349</v>
      </c>
      <c r="I1703" s="8">
        <v>0</v>
      </c>
      <c r="J1703" s="8">
        <v>0</v>
      </c>
      <c r="K1703" s="8">
        <v>349</v>
      </c>
      <c r="L1703" s="10">
        <v>46277</v>
      </c>
      <c r="M1703" s="6" t="s">
        <v>14250</v>
      </c>
      <c r="N1703" s="6" t="str">
        <f>IF(COUNTIF($A$2:A1703,A1703)&gt;1,"DUP","OK")</f>
        <v>OK</v>
      </c>
      <c r="O1703" s="6" t="str">
        <f t="shared" si="79"/>
        <v>ORD26001016</v>
      </c>
      <c r="P1703" s="6" t="str">
        <f t="shared" si="80"/>
        <v>Sep</v>
      </c>
      <c r="Q1703" s="6"/>
      <c r="R1703" s="9"/>
      <c r="S1703" s="8"/>
      <c r="T1703" s="8"/>
      <c r="U1703" s="8"/>
      <c r="V1703" s="8"/>
      <c r="W1703" s="8"/>
      <c r="X1703" s="6"/>
      <c r="Y1703" s="6"/>
    </row>
    <row r="1704" spans="1:25" x14ac:dyDescent="0.3">
      <c r="A1704" s="6" t="s">
        <v>14298</v>
      </c>
      <c r="B1704" s="6"/>
      <c r="C1704" s="6" t="s">
        <v>14299</v>
      </c>
      <c r="D1704" s="6" t="str">
        <f t="shared" si="78"/>
        <v>ORD26001031</v>
      </c>
      <c r="E1704" s="10">
        <v>46275</v>
      </c>
      <c r="F1704" s="6" t="s">
        <v>12294</v>
      </c>
      <c r="G1704" s="6" t="s">
        <v>18</v>
      </c>
      <c r="H1704" s="8">
        <v>299</v>
      </c>
      <c r="I1704" s="8">
        <v>0</v>
      </c>
      <c r="J1704" s="8">
        <v>0</v>
      </c>
      <c r="K1704" s="8">
        <v>299</v>
      </c>
      <c r="L1704" s="10">
        <v>46277</v>
      </c>
      <c r="M1704" s="6" t="s">
        <v>14250</v>
      </c>
      <c r="N1704" s="6" t="str">
        <f>IF(COUNTIF($A$2:A1704,A1704)&gt;1,"DUP","OK")</f>
        <v>OK</v>
      </c>
      <c r="O1704" s="6" t="str">
        <f t="shared" si="79"/>
        <v>ORD26001031</v>
      </c>
      <c r="P1704" s="6" t="str">
        <f t="shared" si="80"/>
        <v>Sep</v>
      </c>
      <c r="Q1704" s="6"/>
      <c r="R1704" s="9"/>
      <c r="S1704" s="8"/>
      <c r="T1704" s="8"/>
      <c r="U1704" s="8"/>
      <c r="V1704" s="8"/>
      <c r="W1704" s="8"/>
      <c r="X1704" s="6"/>
      <c r="Y1704" s="6"/>
    </row>
    <row r="1705" spans="1:25" x14ac:dyDescent="0.3">
      <c r="A1705" s="6" t="s">
        <v>14300</v>
      </c>
      <c r="B1705" s="6"/>
      <c r="C1705" s="6" t="s">
        <v>2113</v>
      </c>
      <c r="D1705" s="6" t="str">
        <f t="shared" si="78"/>
        <v>ORD26001040</v>
      </c>
      <c r="E1705" s="10">
        <v>46275</v>
      </c>
      <c r="F1705" s="6" t="s">
        <v>12294</v>
      </c>
      <c r="G1705" s="6" t="s">
        <v>18</v>
      </c>
      <c r="H1705" s="8">
        <v>999</v>
      </c>
      <c r="I1705" s="8">
        <v>0</v>
      </c>
      <c r="J1705" s="8">
        <v>0</v>
      </c>
      <c r="K1705" s="8">
        <v>999</v>
      </c>
      <c r="L1705" s="10">
        <v>46277</v>
      </c>
      <c r="M1705" s="6" t="s">
        <v>14250</v>
      </c>
      <c r="N1705" s="6" t="str">
        <f>IF(COUNTIF($A$2:A1705,A1705)&gt;1,"DUP","OK")</f>
        <v>OK</v>
      </c>
      <c r="O1705" s="6" t="str">
        <f t="shared" si="79"/>
        <v>ORD26001040</v>
      </c>
      <c r="P1705" s="6" t="str">
        <f t="shared" si="80"/>
        <v>Sep</v>
      </c>
      <c r="Q1705" s="6"/>
      <c r="R1705" s="9"/>
      <c r="S1705" s="8"/>
      <c r="T1705" s="8"/>
      <c r="U1705" s="8"/>
      <c r="V1705" s="8"/>
      <c r="W1705" s="8"/>
      <c r="X1705" s="6"/>
      <c r="Y1705" s="6"/>
    </row>
    <row r="1706" spans="1:25" x14ac:dyDescent="0.3">
      <c r="A1706" s="6" t="s">
        <v>14301</v>
      </c>
      <c r="B1706" s="6"/>
      <c r="C1706" s="6" t="s">
        <v>2125</v>
      </c>
      <c r="D1706" s="6" t="str">
        <f t="shared" si="78"/>
        <v>ORD26001046</v>
      </c>
      <c r="E1706" s="10">
        <v>46275</v>
      </c>
      <c r="F1706" s="6" t="s">
        <v>12294</v>
      </c>
      <c r="G1706" s="6" t="s">
        <v>18</v>
      </c>
      <c r="H1706" s="8">
        <v>5298</v>
      </c>
      <c r="I1706" s="8">
        <v>15.89</v>
      </c>
      <c r="J1706" s="8">
        <v>2.86</v>
      </c>
      <c r="K1706" s="8">
        <v>5279.25</v>
      </c>
      <c r="L1706" s="10">
        <v>46277</v>
      </c>
      <c r="M1706" s="6" t="s">
        <v>14250</v>
      </c>
      <c r="N1706" s="6" t="str">
        <f>IF(COUNTIF($A$2:A1706,A1706)&gt;1,"DUP","OK")</f>
        <v>OK</v>
      </c>
      <c r="O1706" s="6" t="str">
        <f t="shared" si="79"/>
        <v>ORD26001046</v>
      </c>
      <c r="P1706" s="6" t="str">
        <f t="shared" si="80"/>
        <v>Sep</v>
      </c>
      <c r="Q1706" s="6"/>
      <c r="R1706" s="9"/>
      <c r="S1706" s="8"/>
      <c r="T1706" s="8"/>
      <c r="U1706" s="8"/>
      <c r="V1706" s="8"/>
      <c r="W1706" s="8"/>
      <c r="X1706" s="6"/>
      <c r="Y1706" s="6"/>
    </row>
    <row r="1707" spans="1:25" x14ac:dyDescent="0.3">
      <c r="A1707" s="6" t="s">
        <v>14302</v>
      </c>
      <c r="B1707" s="6"/>
      <c r="C1707" s="6" t="s">
        <v>2159</v>
      </c>
      <c r="D1707" s="6" t="str">
        <f t="shared" si="78"/>
        <v>ORD26001063</v>
      </c>
      <c r="E1707" s="10">
        <v>46275</v>
      </c>
      <c r="F1707" s="6" t="s">
        <v>12294</v>
      </c>
      <c r="G1707" s="6" t="s">
        <v>18</v>
      </c>
      <c r="H1707" s="8">
        <v>599</v>
      </c>
      <c r="I1707" s="8">
        <v>0</v>
      </c>
      <c r="J1707" s="8">
        <v>0</v>
      </c>
      <c r="K1707" s="8">
        <v>599</v>
      </c>
      <c r="L1707" s="10">
        <v>46277</v>
      </c>
      <c r="M1707" s="6" t="s">
        <v>14250</v>
      </c>
      <c r="N1707" s="6" t="str">
        <f>IF(COUNTIF($A$2:A1707,A1707)&gt;1,"DUP","OK")</f>
        <v>OK</v>
      </c>
      <c r="O1707" s="6" t="str">
        <f t="shared" si="79"/>
        <v>ORD26001063</v>
      </c>
      <c r="P1707" s="6" t="str">
        <f t="shared" si="80"/>
        <v>Sep</v>
      </c>
      <c r="Q1707" s="6"/>
      <c r="R1707" s="9"/>
      <c r="S1707" s="8"/>
      <c r="T1707" s="8"/>
      <c r="U1707" s="8"/>
      <c r="V1707" s="8"/>
      <c r="W1707" s="8"/>
      <c r="X1707" s="6"/>
      <c r="Y1707" s="6"/>
    </row>
    <row r="1708" spans="1:25" x14ac:dyDescent="0.3">
      <c r="A1708" s="6" t="s">
        <v>14303</v>
      </c>
      <c r="B1708" s="6"/>
      <c r="C1708" s="6" t="s">
        <v>2288</v>
      </c>
      <c r="D1708" s="6" t="str">
        <f t="shared" si="78"/>
        <v>ORD26001128</v>
      </c>
      <c r="E1708" s="10">
        <v>46275</v>
      </c>
      <c r="F1708" s="6" t="s">
        <v>12294</v>
      </c>
      <c r="G1708" s="6" t="s">
        <v>18</v>
      </c>
      <c r="H1708" s="8">
        <v>7999</v>
      </c>
      <c r="I1708" s="8">
        <v>24</v>
      </c>
      <c r="J1708" s="8">
        <v>4.32</v>
      </c>
      <c r="K1708" s="8">
        <v>7970.68</v>
      </c>
      <c r="L1708" s="10">
        <v>46277</v>
      </c>
      <c r="M1708" s="6" t="s">
        <v>14250</v>
      </c>
      <c r="N1708" s="6" t="str">
        <f>IF(COUNTIF($A$2:A1708,A1708)&gt;1,"DUP","OK")</f>
        <v>OK</v>
      </c>
      <c r="O1708" s="6" t="str">
        <f t="shared" si="79"/>
        <v>ORD26001128</v>
      </c>
      <c r="P1708" s="6" t="str">
        <f t="shared" si="80"/>
        <v>Sep</v>
      </c>
      <c r="Q1708" s="6"/>
      <c r="R1708" s="9"/>
      <c r="S1708" s="8"/>
      <c r="T1708" s="8"/>
      <c r="U1708" s="8"/>
      <c r="V1708" s="8"/>
      <c r="W1708" s="8"/>
      <c r="X1708" s="6"/>
      <c r="Y1708" s="6"/>
    </row>
    <row r="1709" spans="1:25" x14ac:dyDescent="0.3">
      <c r="A1709" s="6" t="s">
        <v>14304</v>
      </c>
      <c r="B1709" s="6"/>
      <c r="C1709" s="6" t="s">
        <v>2336</v>
      </c>
      <c r="D1709" s="6" t="str">
        <f t="shared" si="78"/>
        <v>ORD26001152</v>
      </c>
      <c r="E1709" s="10">
        <v>46275</v>
      </c>
      <c r="F1709" s="6" t="s">
        <v>12294</v>
      </c>
      <c r="G1709" s="6" t="s">
        <v>18</v>
      </c>
      <c r="H1709" s="8">
        <v>1799</v>
      </c>
      <c r="I1709" s="8">
        <v>0</v>
      </c>
      <c r="J1709" s="8">
        <v>0</v>
      </c>
      <c r="K1709" s="8">
        <v>1799</v>
      </c>
      <c r="L1709" s="10">
        <v>46277</v>
      </c>
      <c r="M1709" s="6" t="s">
        <v>14250</v>
      </c>
      <c r="N1709" s="6" t="str">
        <f>IF(COUNTIF($A$2:A1709,A1709)&gt;1,"DUP","OK")</f>
        <v>OK</v>
      </c>
      <c r="O1709" s="6" t="str">
        <f t="shared" si="79"/>
        <v>ORD26001152</v>
      </c>
      <c r="P1709" s="6" t="str">
        <f t="shared" si="80"/>
        <v>Sep</v>
      </c>
      <c r="Q1709" s="6"/>
      <c r="R1709" s="9"/>
      <c r="S1709" s="8"/>
      <c r="T1709" s="8"/>
      <c r="U1709" s="8"/>
      <c r="V1709" s="8"/>
      <c r="W1709" s="8"/>
      <c r="X1709" s="6"/>
      <c r="Y1709" s="6"/>
    </row>
    <row r="1710" spans="1:25" x14ac:dyDescent="0.3">
      <c r="A1710" s="6" t="s">
        <v>14305</v>
      </c>
      <c r="B1710" s="6"/>
      <c r="C1710" s="6" t="s">
        <v>2386</v>
      </c>
      <c r="D1710" s="6" t="str">
        <f t="shared" si="78"/>
        <v>ORD26001177</v>
      </c>
      <c r="E1710" s="10">
        <v>46275</v>
      </c>
      <c r="F1710" s="6" t="s">
        <v>12294</v>
      </c>
      <c r="G1710" s="6" t="s">
        <v>18</v>
      </c>
      <c r="H1710" s="8">
        <v>2098</v>
      </c>
      <c r="I1710" s="8">
        <v>6.29</v>
      </c>
      <c r="J1710" s="8">
        <v>1.1299999999999999</v>
      </c>
      <c r="K1710" s="8">
        <v>2090.58</v>
      </c>
      <c r="L1710" s="10">
        <v>46277</v>
      </c>
      <c r="M1710" s="6" t="s">
        <v>14250</v>
      </c>
      <c r="N1710" s="6" t="str">
        <f>IF(COUNTIF($A$2:A1710,A1710)&gt;1,"DUP","OK")</f>
        <v>OK</v>
      </c>
      <c r="O1710" s="6" t="str">
        <f t="shared" si="79"/>
        <v>ORD26001177</v>
      </c>
      <c r="P1710" s="6" t="str">
        <f t="shared" si="80"/>
        <v>Sep</v>
      </c>
      <c r="Q1710" s="6"/>
      <c r="R1710" s="9"/>
      <c r="S1710" s="8"/>
      <c r="T1710" s="8"/>
      <c r="U1710" s="8"/>
      <c r="V1710" s="8"/>
      <c r="W1710" s="8"/>
      <c r="X1710" s="6"/>
      <c r="Y1710" s="6"/>
    </row>
    <row r="1711" spans="1:25" x14ac:dyDescent="0.3">
      <c r="A1711" s="6" t="s">
        <v>14306</v>
      </c>
      <c r="B1711" s="6"/>
      <c r="C1711" s="6" t="s">
        <v>2390</v>
      </c>
      <c r="D1711" s="6" t="str">
        <f t="shared" si="78"/>
        <v>ORD26001179</v>
      </c>
      <c r="E1711" s="10">
        <v>46275</v>
      </c>
      <c r="F1711" s="6" t="s">
        <v>12294</v>
      </c>
      <c r="G1711" s="6" t="s">
        <v>18</v>
      </c>
      <c r="H1711" s="8">
        <v>5348</v>
      </c>
      <c r="I1711" s="8">
        <v>16.04</v>
      </c>
      <c r="J1711" s="8">
        <v>2.89</v>
      </c>
      <c r="K1711" s="8">
        <v>5329.07</v>
      </c>
      <c r="L1711" s="10">
        <v>46277</v>
      </c>
      <c r="M1711" s="6" t="s">
        <v>14250</v>
      </c>
      <c r="N1711" s="6" t="str">
        <f>IF(COUNTIF($A$2:A1711,A1711)&gt;1,"DUP","OK")</f>
        <v>OK</v>
      </c>
      <c r="O1711" s="6" t="str">
        <f t="shared" si="79"/>
        <v>ORD26001179</v>
      </c>
      <c r="P1711" s="6" t="str">
        <f t="shared" si="80"/>
        <v>Sep</v>
      </c>
      <c r="Q1711" s="6"/>
      <c r="R1711" s="9"/>
      <c r="S1711" s="8"/>
      <c r="T1711" s="8"/>
      <c r="U1711" s="8"/>
      <c r="V1711" s="8"/>
      <c r="W1711" s="8"/>
      <c r="X1711" s="6"/>
      <c r="Y1711" s="6"/>
    </row>
    <row r="1712" spans="1:25" x14ac:dyDescent="0.3">
      <c r="A1712" s="6" t="s">
        <v>14307</v>
      </c>
      <c r="B1712" s="6"/>
      <c r="C1712" s="6" t="s">
        <v>2433</v>
      </c>
      <c r="D1712" s="6" t="str">
        <f t="shared" si="78"/>
        <v>ORD26001201</v>
      </c>
      <c r="E1712" s="10">
        <v>46275</v>
      </c>
      <c r="F1712" s="6" t="s">
        <v>12294</v>
      </c>
      <c r="G1712" s="6" t="s">
        <v>54</v>
      </c>
      <c r="H1712" s="8">
        <v>599</v>
      </c>
      <c r="I1712" s="8">
        <v>11.38</v>
      </c>
      <c r="J1712" s="8">
        <v>2.0499999999999998</v>
      </c>
      <c r="K1712" s="8">
        <v>585.57000000000005</v>
      </c>
      <c r="L1712" s="10">
        <v>46277</v>
      </c>
      <c r="M1712" s="6" t="s">
        <v>14250</v>
      </c>
      <c r="N1712" s="6" t="str">
        <f>IF(COUNTIF($A$2:A1712,A1712)&gt;1,"DUP","OK")</f>
        <v>OK</v>
      </c>
      <c r="O1712" s="6" t="str">
        <f t="shared" si="79"/>
        <v>ORD26001201</v>
      </c>
      <c r="P1712" s="6" t="str">
        <f t="shared" si="80"/>
        <v>Sep</v>
      </c>
      <c r="Q1712" s="6"/>
      <c r="R1712" s="9"/>
      <c r="S1712" s="8"/>
      <c r="T1712" s="8"/>
      <c r="U1712" s="8"/>
      <c r="V1712" s="8"/>
      <c r="W1712" s="8"/>
      <c r="X1712" s="6"/>
      <c r="Y1712" s="6"/>
    </row>
    <row r="1713" spans="1:25" x14ac:dyDescent="0.3">
      <c r="A1713" s="6" t="s">
        <v>14308</v>
      </c>
      <c r="B1713" s="6"/>
      <c r="C1713" s="6" t="s">
        <v>2503</v>
      </c>
      <c r="D1713" s="6" t="str">
        <f t="shared" si="78"/>
        <v>ORD26001236</v>
      </c>
      <c r="E1713" s="10">
        <v>46275</v>
      </c>
      <c r="F1713" s="6" t="s">
        <v>12294</v>
      </c>
      <c r="G1713" s="6" t="s">
        <v>18</v>
      </c>
      <c r="H1713" s="8">
        <v>1799</v>
      </c>
      <c r="I1713" s="8">
        <v>0</v>
      </c>
      <c r="J1713" s="8">
        <v>0</v>
      </c>
      <c r="K1713" s="8">
        <v>1799</v>
      </c>
      <c r="L1713" s="10">
        <v>46277</v>
      </c>
      <c r="M1713" s="6" t="s">
        <v>14250</v>
      </c>
      <c r="N1713" s="6" t="str">
        <f>IF(COUNTIF($A$2:A1713,A1713)&gt;1,"DUP","OK")</f>
        <v>OK</v>
      </c>
      <c r="O1713" s="6" t="str">
        <f t="shared" si="79"/>
        <v>ORD26001236</v>
      </c>
      <c r="P1713" s="6" t="str">
        <f t="shared" si="80"/>
        <v>Sep</v>
      </c>
      <c r="Q1713" s="6"/>
      <c r="R1713" s="9"/>
      <c r="S1713" s="8"/>
      <c r="T1713" s="8"/>
      <c r="U1713" s="8"/>
      <c r="V1713" s="8"/>
      <c r="W1713" s="8"/>
      <c r="X1713" s="6"/>
      <c r="Y1713" s="6"/>
    </row>
    <row r="1714" spans="1:25" x14ac:dyDescent="0.3">
      <c r="A1714" s="6" t="s">
        <v>14309</v>
      </c>
      <c r="B1714" s="6"/>
      <c r="C1714" s="6" t="s">
        <v>2505</v>
      </c>
      <c r="D1714" s="6" t="str">
        <f t="shared" si="78"/>
        <v>ORD26001237</v>
      </c>
      <c r="E1714" s="10">
        <v>46275</v>
      </c>
      <c r="F1714" s="6" t="s">
        <v>12294</v>
      </c>
      <c r="G1714" s="6" t="s">
        <v>27</v>
      </c>
      <c r="H1714" s="8">
        <v>5298</v>
      </c>
      <c r="I1714" s="8">
        <v>84.77</v>
      </c>
      <c r="J1714" s="8">
        <v>15.26</v>
      </c>
      <c r="K1714" s="8">
        <v>5197.97</v>
      </c>
      <c r="L1714" s="10">
        <v>46277</v>
      </c>
      <c r="M1714" s="6" t="s">
        <v>14250</v>
      </c>
      <c r="N1714" s="6" t="str">
        <f>IF(COUNTIF($A$2:A1714,A1714)&gt;1,"DUP","OK")</f>
        <v>OK</v>
      </c>
      <c r="O1714" s="6" t="str">
        <f t="shared" si="79"/>
        <v>ORD26001237</v>
      </c>
      <c r="P1714" s="6" t="str">
        <f t="shared" si="80"/>
        <v>Sep</v>
      </c>
      <c r="Q1714" s="6"/>
      <c r="R1714" s="9"/>
      <c r="S1714" s="8"/>
      <c r="T1714" s="8"/>
      <c r="U1714" s="8"/>
      <c r="V1714" s="8"/>
      <c r="W1714" s="8"/>
      <c r="X1714" s="6"/>
      <c r="Y1714" s="6"/>
    </row>
    <row r="1715" spans="1:25" x14ac:dyDescent="0.3">
      <c r="A1715" s="6" t="s">
        <v>14310</v>
      </c>
      <c r="B1715" s="6"/>
      <c r="C1715" s="6" t="s">
        <v>2559</v>
      </c>
      <c r="D1715" s="6" t="str">
        <f t="shared" si="78"/>
        <v>ORD26001264</v>
      </c>
      <c r="E1715" s="10">
        <v>46275</v>
      </c>
      <c r="F1715" s="6" t="s">
        <v>12294</v>
      </c>
      <c r="G1715" s="6" t="s">
        <v>43</v>
      </c>
      <c r="H1715" s="8">
        <v>3098</v>
      </c>
      <c r="I1715" s="8">
        <v>37.18</v>
      </c>
      <c r="J1715" s="8">
        <v>6.69</v>
      </c>
      <c r="K1715" s="8">
        <v>3054.13</v>
      </c>
      <c r="L1715" s="10">
        <v>46277</v>
      </c>
      <c r="M1715" s="6" t="s">
        <v>14250</v>
      </c>
      <c r="N1715" s="6" t="str">
        <f>IF(COUNTIF($A$2:A1715,A1715)&gt;1,"DUP","OK")</f>
        <v>OK</v>
      </c>
      <c r="O1715" s="6" t="str">
        <f t="shared" si="79"/>
        <v>ORD26001264</v>
      </c>
      <c r="P1715" s="6" t="str">
        <f t="shared" si="80"/>
        <v>Sep</v>
      </c>
      <c r="Q1715" s="6"/>
      <c r="R1715" s="9"/>
      <c r="S1715" s="8"/>
      <c r="T1715" s="8"/>
      <c r="U1715" s="8"/>
      <c r="V1715" s="8"/>
      <c r="W1715" s="8"/>
      <c r="X1715" s="6"/>
      <c r="Y1715" s="6"/>
    </row>
    <row r="1716" spans="1:25" x14ac:dyDescent="0.3">
      <c r="A1716" s="6" t="s">
        <v>14311</v>
      </c>
      <c r="B1716" s="6"/>
      <c r="C1716" s="6" t="s">
        <v>2623</v>
      </c>
      <c r="D1716" s="6" t="str">
        <f t="shared" si="78"/>
        <v>ORD26001296</v>
      </c>
      <c r="E1716" s="10">
        <v>46275</v>
      </c>
      <c r="F1716" s="6" t="s">
        <v>12294</v>
      </c>
      <c r="G1716" s="6" t="s">
        <v>27</v>
      </c>
      <c r="H1716" s="8">
        <v>3098</v>
      </c>
      <c r="I1716" s="8">
        <v>49.57</v>
      </c>
      <c r="J1716" s="8">
        <v>8.92</v>
      </c>
      <c r="K1716" s="8">
        <v>3039.51</v>
      </c>
      <c r="L1716" s="10">
        <v>46277</v>
      </c>
      <c r="M1716" s="6" t="s">
        <v>14250</v>
      </c>
      <c r="N1716" s="6" t="str">
        <f>IF(COUNTIF($A$2:A1716,A1716)&gt;1,"DUP","OK")</f>
        <v>OK</v>
      </c>
      <c r="O1716" s="6" t="str">
        <f t="shared" si="79"/>
        <v>ORD26001296</v>
      </c>
      <c r="P1716" s="6" t="str">
        <f t="shared" si="80"/>
        <v>Sep</v>
      </c>
      <c r="Q1716" s="6"/>
      <c r="R1716" s="9"/>
      <c r="S1716" s="8"/>
      <c r="T1716" s="8"/>
      <c r="U1716" s="8"/>
      <c r="V1716" s="8"/>
      <c r="W1716" s="8"/>
      <c r="X1716" s="6"/>
      <c r="Y1716" s="6"/>
    </row>
    <row r="1717" spans="1:25" x14ac:dyDescent="0.3">
      <c r="A1717" s="6" t="s">
        <v>14312</v>
      </c>
      <c r="B1717" s="6"/>
      <c r="C1717" s="6" t="s">
        <v>14313</v>
      </c>
      <c r="D1717" s="6" t="str">
        <f t="shared" si="78"/>
        <v>ORD26001335</v>
      </c>
      <c r="E1717" s="10">
        <v>46275</v>
      </c>
      <c r="F1717" s="6" t="s">
        <v>12294</v>
      </c>
      <c r="G1717" s="6" t="s">
        <v>27</v>
      </c>
      <c r="H1717" s="8">
        <v>2499</v>
      </c>
      <c r="I1717" s="8">
        <v>39.979999999999997</v>
      </c>
      <c r="J1717" s="8">
        <v>7.2</v>
      </c>
      <c r="K1717" s="8">
        <v>2451.8200000000002</v>
      </c>
      <c r="L1717" s="10">
        <v>46277</v>
      </c>
      <c r="M1717" s="6" t="s">
        <v>14250</v>
      </c>
      <c r="N1717" s="6" t="str">
        <f>IF(COUNTIF($A$2:A1717,A1717)&gt;1,"DUP","OK")</f>
        <v>OK</v>
      </c>
      <c r="O1717" s="6" t="str">
        <f t="shared" si="79"/>
        <v>ORD26001335</v>
      </c>
      <c r="P1717" s="6" t="str">
        <f t="shared" si="80"/>
        <v>Sep</v>
      </c>
      <c r="Q1717" s="6"/>
      <c r="R1717" s="9"/>
      <c r="S1717" s="8"/>
      <c r="T1717" s="8"/>
      <c r="U1717" s="8"/>
      <c r="V1717" s="8"/>
      <c r="W1717" s="8"/>
      <c r="X1717" s="6"/>
      <c r="Y1717" s="6"/>
    </row>
    <row r="1718" spans="1:25" x14ac:dyDescent="0.3">
      <c r="A1718" s="6" t="s">
        <v>14314</v>
      </c>
      <c r="B1718" s="6"/>
      <c r="C1718" s="6" t="s">
        <v>2785</v>
      </c>
      <c r="D1718" s="6" t="str">
        <f t="shared" si="78"/>
        <v>ORD26001377</v>
      </c>
      <c r="E1718" s="10">
        <v>46275</v>
      </c>
      <c r="F1718" s="6" t="s">
        <v>12294</v>
      </c>
      <c r="G1718" s="6" t="s">
        <v>18</v>
      </c>
      <c r="H1718" s="8">
        <v>2999</v>
      </c>
      <c r="I1718" s="8">
        <v>9</v>
      </c>
      <c r="J1718" s="8">
        <v>1.62</v>
      </c>
      <c r="K1718" s="8">
        <v>2988.38</v>
      </c>
      <c r="L1718" s="10">
        <v>46277</v>
      </c>
      <c r="M1718" s="6" t="s">
        <v>14250</v>
      </c>
      <c r="N1718" s="6" t="str">
        <f>IF(COUNTIF($A$2:A1718,A1718)&gt;1,"DUP","OK")</f>
        <v>OK</v>
      </c>
      <c r="O1718" s="6" t="str">
        <f t="shared" si="79"/>
        <v>ORD26001377</v>
      </c>
      <c r="P1718" s="6" t="str">
        <f t="shared" si="80"/>
        <v>Sep</v>
      </c>
      <c r="Q1718" s="6"/>
      <c r="R1718" s="9"/>
      <c r="S1718" s="8"/>
      <c r="T1718" s="8"/>
      <c r="U1718" s="8"/>
      <c r="V1718" s="8"/>
      <c r="W1718" s="8"/>
      <c r="X1718" s="6"/>
      <c r="Y1718" s="6"/>
    </row>
    <row r="1719" spans="1:25" x14ac:dyDescent="0.3">
      <c r="A1719" s="6" t="s">
        <v>14315</v>
      </c>
      <c r="B1719" s="6"/>
      <c r="C1719" s="6" t="s">
        <v>3004</v>
      </c>
      <c r="D1719" s="6" t="str">
        <f t="shared" si="78"/>
        <v>ORD26001488</v>
      </c>
      <c r="E1719" s="10">
        <v>46275</v>
      </c>
      <c r="F1719" s="6" t="s">
        <v>12294</v>
      </c>
      <c r="G1719" s="6" t="s">
        <v>27</v>
      </c>
      <c r="H1719" s="8">
        <v>299</v>
      </c>
      <c r="I1719" s="8">
        <v>5.38</v>
      </c>
      <c r="J1719" s="8">
        <v>0.97</v>
      </c>
      <c r="K1719" s="8">
        <v>292.64999999999998</v>
      </c>
      <c r="L1719" s="10">
        <v>46277</v>
      </c>
      <c r="M1719" s="6" t="s">
        <v>14250</v>
      </c>
      <c r="N1719" s="6" t="str">
        <f>IF(COUNTIF($A$2:A1719,A1719)&gt;1,"DUP","OK")</f>
        <v>OK</v>
      </c>
      <c r="O1719" s="6" t="str">
        <f t="shared" si="79"/>
        <v>ORD26001488</v>
      </c>
      <c r="P1719" s="6" t="str">
        <f t="shared" si="80"/>
        <v>Sep</v>
      </c>
      <c r="Q1719" s="6"/>
      <c r="R1719" s="9"/>
      <c r="S1719" s="8"/>
      <c r="T1719" s="8"/>
      <c r="U1719" s="8"/>
      <c r="V1719" s="8"/>
      <c r="W1719" s="8"/>
      <c r="X1719" s="6"/>
      <c r="Y1719" s="6"/>
    </row>
    <row r="1720" spans="1:25" x14ac:dyDescent="0.3">
      <c r="A1720" s="6" t="s">
        <v>14316</v>
      </c>
      <c r="B1720" s="6"/>
      <c r="C1720" s="6" t="s">
        <v>3050</v>
      </c>
      <c r="D1720" s="6" t="str">
        <f t="shared" si="78"/>
        <v>ORD26001511</v>
      </c>
      <c r="E1720" s="10">
        <v>46275</v>
      </c>
      <c r="F1720" s="6" t="s">
        <v>12294</v>
      </c>
      <c r="G1720" s="6" t="s">
        <v>18</v>
      </c>
      <c r="H1720" s="8">
        <v>3298</v>
      </c>
      <c r="I1720" s="8">
        <v>9.89</v>
      </c>
      <c r="J1720" s="8">
        <v>1.78</v>
      </c>
      <c r="K1720" s="8">
        <v>3286.33</v>
      </c>
      <c r="L1720" s="10">
        <v>46277</v>
      </c>
      <c r="M1720" s="6" t="s">
        <v>14250</v>
      </c>
      <c r="N1720" s="6" t="str">
        <f>IF(COUNTIF($A$2:A1720,A1720)&gt;1,"DUP","OK")</f>
        <v>OK</v>
      </c>
      <c r="O1720" s="6" t="str">
        <f t="shared" si="79"/>
        <v>ORD26001511</v>
      </c>
      <c r="P1720" s="6" t="str">
        <f t="shared" si="80"/>
        <v>Sep</v>
      </c>
      <c r="Q1720" s="6"/>
      <c r="R1720" s="9"/>
      <c r="S1720" s="8"/>
      <c r="T1720" s="8"/>
      <c r="U1720" s="8"/>
      <c r="V1720" s="8"/>
      <c r="W1720" s="8"/>
      <c r="X1720" s="6"/>
      <c r="Y1720" s="6"/>
    </row>
    <row r="1721" spans="1:25" x14ac:dyDescent="0.3">
      <c r="A1721" s="6" t="s">
        <v>14317</v>
      </c>
      <c r="B1721" s="6"/>
      <c r="C1721" s="6" t="s">
        <v>3070</v>
      </c>
      <c r="D1721" s="6" t="str">
        <f t="shared" si="78"/>
        <v>ORD26001521</v>
      </c>
      <c r="E1721" s="10">
        <v>46275</v>
      </c>
      <c r="F1721" s="6" t="s">
        <v>12294</v>
      </c>
      <c r="G1721" s="6" t="s">
        <v>54</v>
      </c>
      <c r="H1721" s="8">
        <v>2499</v>
      </c>
      <c r="I1721" s="8">
        <v>59.98</v>
      </c>
      <c r="J1721" s="8">
        <v>10.8</v>
      </c>
      <c r="K1721" s="8">
        <v>2428.2199999999998</v>
      </c>
      <c r="L1721" s="10">
        <v>46277</v>
      </c>
      <c r="M1721" s="6" t="s">
        <v>14250</v>
      </c>
      <c r="N1721" s="6" t="str">
        <f>IF(COUNTIF($A$2:A1721,A1721)&gt;1,"DUP","OK")</f>
        <v>OK</v>
      </c>
      <c r="O1721" s="6" t="str">
        <f t="shared" si="79"/>
        <v>ORD26001521</v>
      </c>
      <c r="P1721" s="6" t="str">
        <f t="shared" si="80"/>
        <v>Sep</v>
      </c>
      <c r="Q1721" s="6"/>
      <c r="R1721" s="9"/>
      <c r="S1721" s="8"/>
      <c r="T1721" s="8"/>
      <c r="U1721" s="8"/>
      <c r="V1721" s="8"/>
      <c r="W1721" s="8"/>
      <c r="X1721" s="6"/>
      <c r="Y1721" s="6"/>
    </row>
    <row r="1722" spans="1:25" x14ac:dyDescent="0.3">
      <c r="A1722" s="6" t="s">
        <v>14318</v>
      </c>
      <c r="B1722" s="6"/>
      <c r="C1722" s="6" t="s">
        <v>3177</v>
      </c>
      <c r="D1722" s="6" t="str">
        <f t="shared" si="78"/>
        <v>ORD26001576</v>
      </c>
      <c r="E1722" s="10">
        <v>46275</v>
      </c>
      <c r="F1722" s="6" t="s">
        <v>12294</v>
      </c>
      <c r="G1722" s="6" t="s">
        <v>27</v>
      </c>
      <c r="H1722" s="8">
        <v>2499</v>
      </c>
      <c r="I1722" s="8">
        <v>39.979999999999997</v>
      </c>
      <c r="J1722" s="8">
        <v>7.2</v>
      </c>
      <c r="K1722" s="8">
        <v>2451.8200000000002</v>
      </c>
      <c r="L1722" s="10">
        <v>46277</v>
      </c>
      <c r="M1722" s="6" t="s">
        <v>14250</v>
      </c>
      <c r="N1722" s="6" t="str">
        <f>IF(COUNTIF($A$2:A1722,A1722)&gt;1,"DUP","OK")</f>
        <v>OK</v>
      </c>
      <c r="O1722" s="6" t="str">
        <f t="shared" si="79"/>
        <v>ORD26001576</v>
      </c>
      <c r="P1722" s="6" t="str">
        <f t="shared" si="80"/>
        <v>Sep</v>
      </c>
      <c r="Q1722" s="6"/>
      <c r="R1722" s="9"/>
      <c r="S1722" s="8"/>
      <c r="T1722" s="8"/>
      <c r="U1722" s="8"/>
      <c r="V1722" s="8"/>
      <c r="W1722" s="8"/>
      <c r="X1722" s="6"/>
      <c r="Y1722" s="6"/>
    </row>
    <row r="1723" spans="1:25" x14ac:dyDescent="0.3">
      <c r="A1723" s="6" t="s">
        <v>14319</v>
      </c>
      <c r="B1723" s="6"/>
      <c r="C1723" s="6" t="s">
        <v>3384</v>
      </c>
      <c r="D1723" s="6" t="str">
        <f t="shared" si="78"/>
        <v>ORD26001681</v>
      </c>
      <c r="E1723" s="10">
        <v>46275</v>
      </c>
      <c r="F1723" s="6" t="s">
        <v>12294</v>
      </c>
      <c r="G1723" s="6" t="s">
        <v>18</v>
      </c>
      <c r="H1723" s="8">
        <v>1299</v>
      </c>
      <c r="I1723" s="8">
        <v>0</v>
      </c>
      <c r="J1723" s="8">
        <v>0</v>
      </c>
      <c r="K1723" s="8">
        <v>1299</v>
      </c>
      <c r="L1723" s="10">
        <v>46277</v>
      </c>
      <c r="M1723" s="6" t="s">
        <v>14250</v>
      </c>
      <c r="N1723" s="6" t="str">
        <f>IF(COUNTIF($A$2:A1723,A1723)&gt;1,"DUP","OK")</f>
        <v>OK</v>
      </c>
      <c r="O1723" s="6" t="str">
        <f t="shared" si="79"/>
        <v>ORD26001681</v>
      </c>
      <c r="P1723" s="6" t="str">
        <f t="shared" si="80"/>
        <v>Sep</v>
      </c>
      <c r="Q1723" s="6"/>
      <c r="R1723" s="9"/>
      <c r="S1723" s="8"/>
      <c r="T1723" s="8"/>
      <c r="U1723" s="8"/>
      <c r="V1723" s="8"/>
      <c r="W1723" s="8"/>
      <c r="X1723" s="6"/>
      <c r="Y1723" s="6"/>
    </row>
    <row r="1724" spans="1:25" x14ac:dyDescent="0.3">
      <c r="A1724" s="6" t="s">
        <v>14320</v>
      </c>
      <c r="B1724" s="6"/>
      <c r="C1724" s="6" t="s">
        <v>3408</v>
      </c>
      <c r="D1724" s="6" t="str">
        <f t="shared" si="78"/>
        <v>ORD26001693</v>
      </c>
      <c r="E1724" s="10">
        <v>46275</v>
      </c>
      <c r="F1724" s="6" t="s">
        <v>12294</v>
      </c>
      <c r="G1724" s="6" t="s">
        <v>54</v>
      </c>
      <c r="H1724" s="8">
        <v>3997</v>
      </c>
      <c r="I1724" s="8">
        <v>67.95</v>
      </c>
      <c r="J1724" s="8">
        <v>12.23</v>
      </c>
      <c r="K1724" s="8">
        <v>3916.82</v>
      </c>
      <c r="L1724" s="10">
        <v>46277</v>
      </c>
      <c r="M1724" s="6" t="s">
        <v>14250</v>
      </c>
      <c r="N1724" s="6" t="str">
        <f>IF(COUNTIF($A$2:A1724,A1724)&gt;1,"DUP","OK")</f>
        <v>OK</v>
      </c>
      <c r="O1724" s="6" t="str">
        <f t="shared" si="79"/>
        <v>ORD26001693</v>
      </c>
      <c r="P1724" s="6" t="str">
        <f t="shared" si="80"/>
        <v>Sep</v>
      </c>
      <c r="Q1724" s="6"/>
      <c r="R1724" s="9"/>
      <c r="S1724" s="8"/>
      <c r="T1724" s="8"/>
      <c r="U1724" s="8"/>
      <c r="V1724" s="8"/>
      <c r="W1724" s="8"/>
      <c r="X1724" s="6"/>
      <c r="Y1724" s="6"/>
    </row>
    <row r="1725" spans="1:25" x14ac:dyDescent="0.3">
      <c r="A1725" s="6" t="s">
        <v>14321</v>
      </c>
      <c r="B1725" s="6"/>
      <c r="C1725" s="6" t="s">
        <v>3520</v>
      </c>
      <c r="D1725" s="6" t="str">
        <f t="shared" si="78"/>
        <v>ORD26001750</v>
      </c>
      <c r="E1725" s="10">
        <v>46275</v>
      </c>
      <c r="F1725" s="6" t="s">
        <v>12294</v>
      </c>
      <c r="G1725" s="6" t="s">
        <v>18</v>
      </c>
      <c r="H1725" s="8">
        <v>349</v>
      </c>
      <c r="I1725" s="8">
        <v>0</v>
      </c>
      <c r="J1725" s="8">
        <v>0</v>
      </c>
      <c r="K1725" s="8">
        <v>349</v>
      </c>
      <c r="L1725" s="10">
        <v>46277</v>
      </c>
      <c r="M1725" s="6" t="s">
        <v>14250</v>
      </c>
      <c r="N1725" s="6" t="str">
        <f>IF(COUNTIF($A$2:A1725,A1725)&gt;1,"DUP","OK")</f>
        <v>OK</v>
      </c>
      <c r="O1725" s="6" t="str">
        <f t="shared" si="79"/>
        <v>ORD26001750</v>
      </c>
      <c r="P1725" s="6" t="str">
        <f t="shared" si="80"/>
        <v>Sep</v>
      </c>
      <c r="Q1725" s="6"/>
      <c r="R1725" s="9"/>
      <c r="S1725" s="8"/>
      <c r="T1725" s="8"/>
      <c r="U1725" s="8"/>
      <c r="V1725" s="8"/>
      <c r="W1725" s="8"/>
      <c r="X1725" s="6"/>
      <c r="Y1725" s="6"/>
    </row>
    <row r="1726" spans="1:25" x14ac:dyDescent="0.3">
      <c r="A1726" s="6" t="s">
        <v>14322</v>
      </c>
      <c r="B1726" s="6"/>
      <c r="C1726" s="6" t="s">
        <v>3669</v>
      </c>
      <c r="D1726" s="6" t="str">
        <f t="shared" si="78"/>
        <v>ORD26001825</v>
      </c>
      <c r="E1726" s="10">
        <v>46275</v>
      </c>
      <c r="F1726" s="6" t="s">
        <v>12294</v>
      </c>
      <c r="G1726" s="6" t="s">
        <v>18</v>
      </c>
      <c r="H1726" s="8">
        <v>4798</v>
      </c>
      <c r="I1726" s="8">
        <v>14.39</v>
      </c>
      <c r="J1726" s="8">
        <v>2.59</v>
      </c>
      <c r="K1726" s="8">
        <v>4781.0200000000004</v>
      </c>
      <c r="L1726" s="10">
        <v>46277</v>
      </c>
      <c r="M1726" s="6" t="s">
        <v>14250</v>
      </c>
      <c r="N1726" s="6" t="str">
        <f>IF(COUNTIF($A$2:A1726,A1726)&gt;1,"DUP","OK")</f>
        <v>OK</v>
      </c>
      <c r="O1726" s="6" t="str">
        <f t="shared" si="79"/>
        <v>ORD26001825</v>
      </c>
      <c r="P1726" s="6" t="str">
        <f t="shared" si="80"/>
        <v>Sep</v>
      </c>
      <c r="Q1726" s="6"/>
      <c r="R1726" s="9"/>
      <c r="S1726" s="8"/>
      <c r="T1726" s="8"/>
      <c r="U1726" s="8"/>
      <c r="V1726" s="8"/>
      <c r="W1726" s="8"/>
      <c r="X1726" s="6"/>
      <c r="Y1726" s="6"/>
    </row>
    <row r="1727" spans="1:25" x14ac:dyDescent="0.3">
      <c r="A1727" s="6" t="s">
        <v>14323</v>
      </c>
      <c r="B1727" s="6"/>
      <c r="C1727" s="6" t="s">
        <v>3705</v>
      </c>
      <c r="D1727" s="6" t="str">
        <f t="shared" si="78"/>
        <v>ORD26001844</v>
      </c>
      <c r="E1727" s="10">
        <v>46275</v>
      </c>
      <c r="F1727" s="6" t="s">
        <v>12294</v>
      </c>
      <c r="G1727" s="6" t="s">
        <v>18</v>
      </c>
      <c r="H1727" s="8">
        <v>1898</v>
      </c>
      <c r="I1727" s="8">
        <v>0</v>
      </c>
      <c r="J1727" s="8">
        <v>0</v>
      </c>
      <c r="K1727" s="8">
        <v>1898</v>
      </c>
      <c r="L1727" s="10">
        <v>46277</v>
      </c>
      <c r="M1727" s="6" t="s">
        <v>14250</v>
      </c>
      <c r="N1727" s="6" t="str">
        <f>IF(COUNTIF($A$2:A1727,A1727)&gt;1,"DUP","OK")</f>
        <v>OK</v>
      </c>
      <c r="O1727" s="6" t="str">
        <f t="shared" si="79"/>
        <v>ORD26001844</v>
      </c>
      <c r="P1727" s="6" t="str">
        <f t="shared" si="80"/>
        <v>Sep</v>
      </c>
      <c r="Q1727" s="6"/>
      <c r="R1727" s="9"/>
      <c r="S1727" s="8"/>
      <c r="T1727" s="8"/>
      <c r="U1727" s="8"/>
      <c r="V1727" s="8"/>
      <c r="W1727" s="8"/>
      <c r="X1727" s="6"/>
      <c r="Y1727" s="6"/>
    </row>
    <row r="1728" spans="1:25" x14ac:dyDescent="0.3">
      <c r="A1728" s="6" t="s">
        <v>14324</v>
      </c>
      <c r="B1728" s="6"/>
      <c r="C1728" s="6" t="s">
        <v>3729</v>
      </c>
      <c r="D1728" s="6" t="str">
        <f t="shared" si="78"/>
        <v>ORD26001856</v>
      </c>
      <c r="E1728" s="10">
        <v>46275</v>
      </c>
      <c r="F1728" s="6" t="s">
        <v>12294</v>
      </c>
      <c r="G1728" s="6" t="s">
        <v>27</v>
      </c>
      <c r="H1728" s="8">
        <v>948</v>
      </c>
      <c r="I1728" s="8">
        <v>17.059999999999999</v>
      </c>
      <c r="J1728" s="8">
        <v>3.07</v>
      </c>
      <c r="K1728" s="8">
        <v>927.87</v>
      </c>
      <c r="L1728" s="10">
        <v>46277</v>
      </c>
      <c r="M1728" s="6" t="s">
        <v>14250</v>
      </c>
      <c r="N1728" s="6" t="str">
        <f>IF(COUNTIF($A$2:A1728,A1728)&gt;1,"DUP","OK")</f>
        <v>OK</v>
      </c>
      <c r="O1728" s="6" t="str">
        <f t="shared" si="79"/>
        <v>ORD26001856</v>
      </c>
      <c r="P1728" s="6" t="str">
        <f t="shared" si="80"/>
        <v>Sep</v>
      </c>
      <c r="Q1728" s="6"/>
      <c r="R1728" s="9"/>
      <c r="S1728" s="8"/>
      <c r="T1728" s="8"/>
      <c r="U1728" s="8"/>
      <c r="V1728" s="8"/>
      <c r="W1728" s="8"/>
      <c r="X1728" s="6"/>
      <c r="Y1728" s="6"/>
    </row>
    <row r="1729" spans="1:25" x14ac:dyDescent="0.3">
      <c r="A1729" s="6" t="s">
        <v>14325</v>
      </c>
      <c r="B1729" s="6"/>
      <c r="C1729" s="6" t="s">
        <v>14326</v>
      </c>
      <c r="D1729" s="6" t="str">
        <f t="shared" si="78"/>
        <v>ORD26001909</v>
      </c>
      <c r="E1729" s="10">
        <v>46275</v>
      </c>
      <c r="F1729" s="6" t="s">
        <v>12294</v>
      </c>
      <c r="G1729" s="6" t="s">
        <v>18</v>
      </c>
      <c r="H1729" s="8">
        <v>3499</v>
      </c>
      <c r="I1729" s="8">
        <v>10.5</v>
      </c>
      <c r="J1729" s="8">
        <v>1.89</v>
      </c>
      <c r="K1729" s="8">
        <v>3486.61</v>
      </c>
      <c r="L1729" s="10">
        <v>46277</v>
      </c>
      <c r="M1729" s="6" t="s">
        <v>14250</v>
      </c>
      <c r="N1729" s="6" t="str">
        <f>IF(COUNTIF($A$2:A1729,A1729)&gt;1,"DUP","OK")</f>
        <v>OK</v>
      </c>
      <c r="O1729" s="6" t="str">
        <f t="shared" si="79"/>
        <v>ORD26001909</v>
      </c>
      <c r="P1729" s="6" t="str">
        <f t="shared" si="80"/>
        <v>Sep</v>
      </c>
      <c r="Q1729" s="6"/>
      <c r="R1729" s="9"/>
      <c r="S1729" s="8"/>
      <c r="T1729" s="8"/>
      <c r="U1729" s="8"/>
      <c r="V1729" s="8"/>
      <c r="W1729" s="8"/>
      <c r="X1729" s="6"/>
      <c r="Y1729" s="6"/>
    </row>
    <row r="1730" spans="1:25" x14ac:dyDescent="0.3">
      <c r="A1730" s="6" t="s">
        <v>14327</v>
      </c>
      <c r="B1730" s="6"/>
      <c r="C1730" s="6" t="s">
        <v>14328</v>
      </c>
      <c r="D1730" s="6" t="str">
        <f t="shared" ref="D1730:D1793" si="81">UPPER(SUBSTITUTE(TRIM(C1730),"-",""))</f>
        <v>ORD26001924</v>
      </c>
      <c r="E1730" s="10">
        <v>46275</v>
      </c>
      <c r="F1730" s="6" t="s">
        <v>12294</v>
      </c>
      <c r="G1730" s="6" t="s">
        <v>18</v>
      </c>
      <c r="H1730" s="8">
        <v>4999</v>
      </c>
      <c r="I1730" s="8">
        <v>15</v>
      </c>
      <c r="J1730" s="8">
        <v>2.7</v>
      </c>
      <c r="K1730" s="8">
        <v>4981.3</v>
      </c>
      <c r="L1730" s="10">
        <v>46277</v>
      </c>
      <c r="M1730" s="6" t="s">
        <v>14250</v>
      </c>
      <c r="N1730" s="6" t="str">
        <f>IF(COUNTIF($A$2:A1730,A1730)&gt;1,"DUP","OK")</f>
        <v>OK</v>
      </c>
      <c r="O1730" s="6" t="str">
        <f t="shared" ref="O1730:O1793" si="82">IF(F1730="REFUND",INDEX($D$2:$D$5743,MATCH(B1730,$A$2:$A$5743,0)),D1730)</f>
        <v>ORD26001924</v>
      </c>
      <c r="P1730" s="6" t="str">
        <f t="shared" ref="P1730:P1793" si="83">IF(L1730&gt;DATE(2026,9,30),"Oct-Due","Sep")</f>
        <v>Sep</v>
      </c>
      <c r="Q1730" s="6"/>
      <c r="R1730" s="9"/>
      <c r="S1730" s="8"/>
      <c r="T1730" s="8"/>
      <c r="U1730" s="8"/>
      <c r="V1730" s="8"/>
      <c r="W1730" s="8"/>
      <c r="X1730" s="6"/>
      <c r="Y1730" s="6"/>
    </row>
    <row r="1731" spans="1:25" x14ac:dyDescent="0.3">
      <c r="A1731" s="6" t="s">
        <v>14329</v>
      </c>
      <c r="B1731" s="6"/>
      <c r="C1731" s="6" t="s">
        <v>14330</v>
      </c>
      <c r="D1731" s="6" t="str">
        <f t="shared" si="81"/>
        <v>ORD26002012</v>
      </c>
      <c r="E1731" s="10">
        <v>46275</v>
      </c>
      <c r="F1731" s="6" t="s">
        <v>12294</v>
      </c>
      <c r="G1731" s="6" t="s">
        <v>18</v>
      </c>
      <c r="H1731" s="8">
        <v>4397</v>
      </c>
      <c r="I1731" s="8">
        <v>13.19</v>
      </c>
      <c r="J1731" s="8">
        <v>2.37</v>
      </c>
      <c r="K1731" s="8">
        <v>4381.4399999999996</v>
      </c>
      <c r="L1731" s="10">
        <v>46277</v>
      </c>
      <c r="M1731" s="6" t="s">
        <v>14250</v>
      </c>
      <c r="N1731" s="6" t="str">
        <f>IF(COUNTIF($A$2:A1731,A1731)&gt;1,"DUP","OK")</f>
        <v>OK</v>
      </c>
      <c r="O1731" s="6" t="str">
        <f t="shared" si="82"/>
        <v>ORD26002012</v>
      </c>
      <c r="P1731" s="6" t="str">
        <f t="shared" si="83"/>
        <v>Sep</v>
      </c>
      <c r="Q1731" s="6"/>
      <c r="R1731" s="9"/>
      <c r="S1731" s="8"/>
      <c r="T1731" s="8"/>
      <c r="U1731" s="8"/>
      <c r="V1731" s="8"/>
      <c r="W1731" s="8"/>
      <c r="X1731" s="6"/>
      <c r="Y1731" s="6"/>
    </row>
    <row r="1732" spans="1:25" x14ac:dyDescent="0.3">
      <c r="A1732" s="6" t="s">
        <v>14331</v>
      </c>
      <c r="B1732" s="6"/>
      <c r="C1732" s="6" t="s">
        <v>4072</v>
      </c>
      <c r="D1732" s="6" t="str">
        <f t="shared" si="81"/>
        <v>ORD26002030</v>
      </c>
      <c r="E1732" s="10">
        <v>46275</v>
      </c>
      <c r="F1732" s="6" t="s">
        <v>12294</v>
      </c>
      <c r="G1732" s="6" t="s">
        <v>18</v>
      </c>
      <c r="H1732" s="8">
        <v>2398</v>
      </c>
      <c r="I1732" s="8">
        <v>7.19</v>
      </c>
      <c r="J1732" s="8">
        <v>1.29</v>
      </c>
      <c r="K1732" s="8">
        <v>2389.52</v>
      </c>
      <c r="L1732" s="10">
        <v>46277</v>
      </c>
      <c r="M1732" s="6" t="s">
        <v>14250</v>
      </c>
      <c r="N1732" s="6" t="str">
        <f>IF(COUNTIF($A$2:A1732,A1732)&gt;1,"DUP","OK")</f>
        <v>OK</v>
      </c>
      <c r="O1732" s="6" t="str">
        <f t="shared" si="82"/>
        <v>ORD26002030</v>
      </c>
      <c r="P1732" s="6" t="str">
        <f t="shared" si="83"/>
        <v>Sep</v>
      </c>
      <c r="Q1732" s="6"/>
      <c r="R1732" s="9"/>
      <c r="S1732" s="8"/>
      <c r="T1732" s="8"/>
      <c r="U1732" s="8"/>
      <c r="V1732" s="8"/>
      <c r="W1732" s="8"/>
      <c r="X1732" s="6"/>
      <c r="Y1732" s="6"/>
    </row>
    <row r="1733" spans="1:25" x14ac:dyDescent="0.3">
      <c r="A1733" s="6" t="s">
        <v>14332</v>
      </c>
      <c r="B1733" s="6"/>
      <c r="C1733" s="6" t="s">
        <v>14333</v>
      </c>
      <c r="D1733" s="6" t="str">
        <f t="shared" si="81"/>
        <v>ORD26002081</v>
      </c>
      <c r="E1733" s="10">
        <v>46275</v>
      </c>
      <c r="F1733" s="6" t="s">
        <v>12294</v>
      </c>
      <c r="G1733" s="6" t="s">
        <v>18</v>
      </c>
      <c r="H1733" s="8">
        <v>3098</v>
      </c>
      <c r="I1733" s="8">
        <v>9.2899999999999991</v>
      </c>
      <c r="J1733" s="8">
        <v>1.67</v>
      </c>
      <c r="K1733" s="8">
        <v>3087.04</v>
      </c>
      <c r="L1733" s="10">
        <v>46277</v>
      </c>
      <c r="M1733" s="6" t="s">
        <v>14250</v>
      </c>
      <c r="N1733" s="6" t="str">
        <f>IF(COUNTIF($A$2:A1733,A1733)&gt;1,"DUP","OK")</f>
        <v>OK</v>
      </c>
      <c r="O1733" s="6" t="str">
        <f t="shared" si="82"/>
        <v>ORD26002081</v>
      </c>
      <c r="P1733" s="6" t="str">
        <f t="shared" si="83"/>
        <v>Sep</v>
      </c>
      <c r="Q1733" s="6"/>
      <c r="R1733" s="9"/>
      <c r="S1733" s="8"/>
      <c r="T1733" s="8"/>
      <c r="U1733" s="8"/>
      <c r="V1733" s="8"/>
      <c r="W1733" s="8"/>
      <c r="X1733" s="6"/>
      <c r="Y1733" s="6"/>
    </row>
    <row r="1734" spans="1:25" x14ac:dyDescent="0.3">
      <c r="A1734" s="6" t="s">
        <v>14334</v>
      </c>
      <c r="B1734" s="6"/>
      <c r="C1734" s="6" t="s">
        <v>4293</v>
      </c>
      <c r="D1734" s="6" t="str">
        <f t="shared" si="81"/>
        <v>ORD26002142</v>
      </c>
      <c r="E1734" s="10">
        <v>46275</v>
      </c>
      <c r="F1734" s="6" t="s">
        <v>12294</v>
      </c>
      <c r="G1734" s="6" t="s">
        <v>43</v>
      </c>
      <c r="H1734" s="8">
        <v>499</v>
      </c>
      <c r="I1734" s="8">
        <v>7.49</v>
      </c>
      <c r="J1734" s="8">
        <v>1.35</v>
      </c>
      <c r="K1734" s="8">
        <v>490.16</v>
      </c>
      <c r="L1734" s="10">
        <v>46277</v>
      </c>
      <c r="M1734" s="6" t="s">
        <v>14250</v>
      </c>
      <c r="N1734" s="6" t="str">
        <f>IF(COUNTIF($A$2:A1734,A1734)&gt;1,"DUP","OK")</f>
        <v>OK</v>
      </c>
      <c r="O1734" s="6" t="str">
        <f t="shared" si="82"/>
        <v>ORD26002142</v>
      </c>
      <c r="P1734" s="6" t="str">
        <f t="shared" si="83"/>
        <v>Sep</v>
      </c>
      <c r="Q1734" s="6"/>
      <c r="R1734" s="9"/>
      <c r="S1734" s="8"/>
      <c r="T1734" s="8"/>
      <c r="U1734" s="8"/>
      <c r="V1734" s="8"/>
      <c r="W1734" s="8"/>
      <c r="X1734" s="6"/>
      <c r="Y1734" s="6"/>
    </row>
    <row r="1735" spans="1:25" x14ac:dyDescent="0.3">
      <c r="A1735" s="6" t="s">
        <v>14335</v>
      </c>
      <c r="B1735" s="6"/>
      <c r="C1735" s="6" t="s">
        <v>4334</v>
      </c>
      <c r="D1735" s="6" t="str">
        <f t="shared" si="81"/>
        <v>ORD26002163</v>
      </c>
      <c r="E1735" s="10">
        <v>46275</v>
      </c>
      <c r="F1735" s="6" t="s">
        <v>12294</v>
      </c>
      <c r="G1735" s="6" t="s">
        <v>18</v>
      </c>
      <c r="H1735" s="8">
        <v>1598</v>
      </c>
      <c r="I1735" s="8">
        <v>0</v>
      </c>
      <c r="J1735" s="8">
        <v>0</v>
      </c>
      <c r="K1735" s="8">
        <v>1598</v>
      </c>
      <c r="L1735" s="10">
        <v>46277</v>
      </c>
      <c r="M1735" s="6" t="s">
        <v>14250</v>
      </c>
      <c r="N1735" s="6" t="str">
        <f>IF(COUNTIF($A$2:A1735,A1735)&gt;1,"DUP","OK")</f>
        <v>OK</v>
      </c>
      <c r="O1735" s="6" t="str">
        <f t="shared" si="82"/>
        <v>ORD26002163</v>
      </c>
      <c r="P1735" s="6" t="str">
        <f t="shared" si="83"/>
        <v>Sep</v>
      </c>
      <c r="Q1735" s="6"/>
      <c r="R1735" s="9"/>
      <c r="S1735" s="8"/>
      <c r="T1735" s="8"/>
      <c r="U1735" s="8"/>
      <c r="V1735" s="8"/>
      <c r="W1735" s="8"/>
      <c r="X1735" s="6"/>
      <c r="Y1735" s="6"/>
    </row>
    <row r="1736" spans="1:25" x14ac:dyDescent="0.3">
      <c r="A1736" s="6" t="s">
        <v>14336</v>
      </c>
      <c r="B1736" s="6"/>
      <c r="C1736" s="6" t="s">
        <v>4358</v>
      </c>
      <c r="D1736" s="6" t="str">
        <f t="shared" si="81"/>
        <v>ORD26002175</v>
      </c>
      <c r="E1736" s="10">
        <v>46275</v>
      </c>
      <c r="F1736" s="6" t="s">
        <v>12294</v>
      </c>
      <c r="G1736" s="6" t="s">
        <v>18</v>
      </c>
      <c r="H1736" s="8">
        <v>1598</v>
      </c>
      <c r="I1736" s="8">
        <v>0</v>
      </c>
      <c r="J1736" s="8">
        <v>0</v>
      </c>
      <c r="K1736" s="8">
        <v>1598</v>
      </c>
      <c r="L1736" s="10">
        <v>46277</v>
      </c>
      <c r="M1736" s="6" t="s">
        <v>14250</v>
      </c>
      <c r="N1736" s="6" t="str">
        <f>IF(COUNTIF($A$2:A1736,A1736)&gt;1,"DUP","OK")</f>
        <v>OK</v>
      </c>
      <c r="O1736" s="6" t="str">
        <f t="shared" si="82"/>
        <v>ORD26002175</v>
      </c>
      <c r="P1736" s="6" t="str">
        <f t="shared" si="83"/>
        <v>Sep</v>
      </c>
      <c r="Q1736" s="6"/>
      <c r="R1736" s="9"/>
      <c r="S1736" s="8"/>
      <c r="T1736" s="8"/>
      <c r="U1736" s="8"/>
      <c r="V1736" s="8"/>
      <c r="W1736" s="8"/>
      <c r="X1736" s="6"/>
      <c r="Y1736" s="6"/>
    </row>
    <row r="1737" spans="1:25" x14ac:dyDescent="0.3">
      <c r="A1737" s="6" t="s">
        <v>14337</v>
      </c>
      <c r="B1737" s="6"/>
      <c r="C1737" s="6" t="s">
        <v>4436</v>
      </c>
      <c r="D1737" s="6" t="str">
        <f t="shared" si="81"/>
        <v>ORD26002214</v>
      </c>
      <c r="E1737" s="10">
        <v>46275</v>
      </c>
      <c r="F1737" s="6" t="s">
        <v>12294</v>
      </c>
      <c r="G1737" s="6" t="s">
        <v>27</v>
      </c>
      <c r="H1737" s="8">
        <v>2147</v>
      </c>
      <c r="I1737" s="8">
        <v>34.35</v>
      </c>
      <c r="J1737" s="8">
        <v>6.18</v>
      </c>
      <c r="K1737" s="8">
        <v>2106.4699999999998</v>
      </c>
      <c r="L1737" s="10">
        <v>46277</v>
      </c>
      <c r="M1737" s="6" t="s">
        <v>14250</v>
      </c>
      <c r="N1737" s="6" t="str">
        <f>IF(COUNTIF($A$2:A1737,A1737)&gt;1,"DUP","OK")</f>
        <v>OK</v>
      </c>
      <c r="O1737" s="6" t="str">
        <f t="shared" si="82"/>
        <v>ORD26002214</v>
      </c>
      <c r="P1737" s="6" t="str">
        <f t="shared" si="83"/>
        <v>Sep</v>
      </c>
      <c r="Q1737" s="6"/>
      <c r="R1737" s="9"/>
      <c r="S1737" s="8"/>
      <c r="T1737" s="8"/>
      <c r="U1737" s="8"/>
      <c r="V1737" s="8"/>
      <c r="W1737" s="8"/>
      <c r="X1737" s="6"/>
      <c r="Y1737" s="6"/>
    </row>
    <row r="1738" spans="1:25" x14ac:dyDescent="0.3">
      <c r="A1738" s="6" t="s">
        <v>14338</v>
      </c>
      <c r="B1738" s="6"/>
      <c r="C1738" s="6" t="s">
        <v>4479</v>
      </c>
      <c r="D1738" s="6" t="str">
        <f t="shared" si="81"/>
        <v>ORD26002236</v>
      </c>
      <c r="E1738" s="10">
        <v>46275</v>
      </c>
      <c r="F1738" s="6" t="s">
        <v>12294</v>
      </c>
      <c r="G1738" s="6" t="s">
        <v>18</v>
      </c>
      <c r="H1738" s="8">
        <v>3098</v>
      </c>
      <c r="I1738" s="8">
        <v>9.2899999999999991</v>
      </c>
      <c r="J1738" s="8">
        <v>1.67</v>
      </c>
      <c r="K1738" s="8">
        <v>3087.04</v>
      </c>
      <c r="L1738" s="10">
        <v>46277</v>
      </c>
      <c r="M1738" s="6" t="s">
        <v>14250</v>
      </c>
      <c r="N1738" s="6" t="str">
        <f>IF(COUNTIF($A$2:A1738,A1738)&gt;1,"DUP","OK")</f>
        <v>OK</v>
      </c>
      <c r="O1738" s="6" t="str">
        <f t="shared" si="82"/>
        <v>ORD26002236</v>
      </c>
      <c r="P1738" s="6" t="str">
        <f t="shared" si="83"/>
        <v>Sep</v>
      </c>
      <c r="Q1738" s="6"/>
      <c r="R1738" s="9"/>
      <c r="S1738" s="8"/>
      <c r="T1738" s="8"/>
      <c r="U1738" s="8"/>
      <c r="V1738" s="8"/>
      <c r="W1738" s="8"/>
      <c r="X1738" s="6"/>
      <c r="Y1738" s="6"/>
    </row>
    <row r="1739" spans="1:25" x14ac:dyDescent="0.3">
      <c r="A1739" s="6" t="s">
        <v>14339</v>
      </c>
      <c r="B1739" s="6"/>
      <c r="C1739" s="6" t="s">
        <v>4483</v>
      </c>
      <c r="D1739" s="6" t="str">
        <f t="shared" si="81"/>
        <v>ORD26002238</v>
      </c>
      <c r="E1739" s="10">
        <v>46275</v>
      </c>
      <c r="F1739" s="6" t="s">
        <v>12294</v>
      </c>
      <c r="G1739" s="6" t="s">
        <v>18</v>
      </c>
      <c r="H1739" s="8">
        <v>349</v>
      </c>
      <c r="I1739" s="8">
        <v>0</v>
      </c>
      <c r="J1739" s="8">
        <v>0</v>
      </c>
      <c r="K1739" s="8">
        <v>349</v>
      </c>
      <c r="L1739" s="10">
        <v>46277</v>
      </c>
      <c r="M1739" s="6" t="s">
        <v>14250</v>
      </c>
      <c r="N1739" s="6" t="str">
        <f>IF(COUNTIF($A$2:A1739,A1739)&gt;1,"DUP","OK")</f>
        <v>OK</v>
      </c>
      <c r="O1739" s="6" t="str">
        <f t="shared" si="82"/>
        <v>ORD26002238</v>
      </c>
      <c r="P1739" s="6" t="str">
        <f t="shared" si="83"/>
        <v>Sep</v>
      </c>
      <c r="Q1739" s="6"/>
      <c r="R1739" s="9"/>
      <c r="S1739" s="8"/>
      <c r="T1739" s="8"/>
      <c r="U1739" s="8"/>
      <c r="V1739" s="8"/>
      <c r="W1739" s="8"/>
      <c r="X1739" s="6"/>
      <c r="Y1739" s="6"/>
    </row>
    <row r="1740" spans="1:25" x14ac:dyDescent="0.3">
      <c r="A1740" s="6" t="s">
        <v>14340</v>
      </c>
      <c r="B1740" s="6"/>
      <c r="C1740" s="6" t="s">
        <v>4491</v>
      </c>
      <c r="D1740" s="6" t="str">
        <f t="shared" si="81"/>
        <v>ORD26002242</v>
      </c>
      <c r="E1740" s="10">
        <v>46275</v>
      </c>
      <c r="F1740" s="6" t="s">
        <v>12294</v>
      </c>
      <c r="G1740" s="6" t="s">
        <v>18</v>
      </c>
      <c r="H1740" s="8">
        <v>2798</v>
      </c>
      <c r="I1740" s="8">
        <v>8.39</v>
      </c>
      <c r="J1740" s="8">
        <v>1.51</v>
      </c>
      <c r="K1740" s="8">
        <v>2788.1</v>
      </c>
      <c r="L1740" s="10">
        <v>46277</v>
      </c>
      <c r="M1740" s="6" t="s">
        <v>14250</v>
      </c>
      <c r="N1740" s="6" t="str">
        <f>IF(COUNTIF($A$2:A1740,A1740)&gt;1,"DUP","OK")</f>
        <v>OK</v>
      </c>
      <c r="O1740" s="6" t="str">
        <f t="shared" si="82"/>
        <v>ORD26002242</v>
      </c>
      <c r="P1740" s="6" t="str">
        <f t="shared" si="83"/>
        <v>Sep</v>
      </c>
      <c r="Q1740" s="6"/>
      <c r="R1740" s="9"/>
      <c r="S1740" s="8"/>
      <c r="T1740" s="8"/>
      <c r="U1740" s="8"/>
      <c r="V1740" s="8"/>
      <c r="W1740" s="8"/>
      <c r="X1740" s="6"/>
      <c r="Y1740" s="6"/>
    </row>
    <row r="1741" spans="1:25" x14ac:dyDescent="0.3">
      <c r="A1741" s="6" t="s">
        <v>14341</v>
      </c>
      <c r="B1741" s="6"/>
      <c r="C1741" s="6" t="s">
        <v>4537</v>
      </c>
      <c r="D1741" s="6" t="str">
        <f t="shared" si="81"/>
        <v>ORD26002265</v>
      </c>
      <c r="E1741" s="10">
        <v>46275</v>
      </c>
      <c r="F1741" s="6" t="s">
        <v>12294</v>
      </c>
      <c r="G1741" s="6" t="s">
        <v>27</v>
      </c>
      <c r="H1741" s="8">
        <v>4999</v>
      </c>
      <c r="I1741" s="8">
        <v>79.98</v>
      </c>
      <c r="J1741" s="8">
        <v>14.4</v>
      </c>
      <c r="K1741" s="8">
        <v>4904.62</v>
      </c>
      <c r="L1741" s="10">
        <v>46277</v>
      </c>
      <c r="M1741" s="6" t="s">
        <v>14250</v>
      </c>
      <c r="N1741" s="6" t="str">
        <f>IF(COUNTIF($A$2:A1741,A1741)&gt;1,"DUP","OK")</f>
        <v>OK</v>
      </c>
      <c r="O1741" s="6" t="str">
        <f t="shared" si="82"/>
        <v>ORD26002265</v>
      </c>
      <c r="P1741" s="6" t="str">
        <f t="shared" si="83"/>
        <v>Sep</v>
      </c>
      <c r="Q1741" s="6"/>
      <c r="R1741" s="9"/>
      <c r="S1741" s="8"/>
      <c r="T1741" s="8"/>
      <c r="U1741" s="8"/>
      <c r="V1741" s="8"/>
      <c r="W1741" s="8"/>
      <c r="X1741" s="6"/>
      <c r="Y1741" s="6"/>
    </row>
    <row r="1742" spans="1:25" x14ac:dyDescent="0.3">
      <c r="A1742" s="6" t="s">
        <v>14342</v>
      </c>
      <c r="B1742" s="6"/>
      <c r="C1742" s="6" t="s">
        <v>4545</v>
      </c>
      <c r="D1742" s="6" t="str">
        <f t="shared" si="81"/>
        <v>ORD26002269</v>
      </c>
      <c r="E1742" s="10">
        <v>46275</v>
      </c>
      <c r="F1742" s="6" t="s">
        <v>12294</v>
      </c>
      <c r="G1742" s="6" t="s">
        <v>18</v>
      </c>
      <c r="H1742" s="8">
        <v>3499</v>
      </c>
      <c r="I1742" s="8">
        <v>10.5</v>
      </c>
      <c r="J1742" s="8">
        <v>1.89</v>
      </c>
      <c r="K1742" s="8">
        <v>3486.61</v>
      </c>
      <c r="L1742" s="10">
        <v>46277</v>
      </c>
      <c r="M1742" s="6" t="s">
        <v>14250</v>
      </c>
      <c r="N1742" s="6" t="str">
        <f>IF(COUNTIF($A$2:A1742,A1742)&gt;1,"DUP","OK")</f>
        <v>OK</v>
      </c>
      <c r="O1742" s="6" t="str">
        <f t="shared" si="82"/>
        <v>ORD26002269</v>
      </c>
      <c r="P1742" s="6" t="str">
        <f t="shared" si="83"/>
        <v>Sep</v>
      </c>
      <c r="Q1742" s="6"/>
      <c r="R1742" s="9"/>
      <c r="S1742" s="8"/>
      <c r="T1742" s="8"/>
      <c r="U1742" s="8"/>
      <c r="V1742" s="8"/>
      <c r="W1742" s="8"/>
      <c r="X1742" s="6"/>
      <c r="Y1742" s="6"/>
    </row>
    <row r="1743" spans="1:25" x14ac:dyDescent="0.3">
      <c r="A1743" s="6" t="s">
        <v>14343</v>
      </c>
      <c r="B1743" s="6"/>
      <c r="C1743" s="6" t="s">
        <v>14344</v>
      </c>
      <c r="D1743" s="6" t="str">
        <f t="shared" si="81"/>
        <v>ORD26002285</v>
      </c>
      <c r="E1743" s="10">
        <v>46275</v>
      </c>
      <c r="F1743" s="6" t="s">
        <v>12294</v>
      </c>
      <c r="G1743" s="6" t="s">
        <v>43</v>
      </c>
      <c r="H1743" s="8">
        <v>2798</v>
      </c>
      <c r="I1743" s="8">
        <v>33.58</v>
      </c>
      <c r="J1743" s="8">
        <v>6.04</v>
      </c>
      <c r="K1743" s="8">
        <v>2758.38</v>
      </c>
      <c r="L1743" s="10">
        <v>46277</v>
      </c>
      <c r="M1743" s="6" t="s">
        <v>14250</v>
      </c>
      <c r="N1743" s="6" t="str">
        <f>IF(COUNTIF($A$2:A1743,A1743)&gt;1,"DUP","OK")</f>
        <v>OK</v>
      </c>
      <c r="O1743" s="6" t="str">
        <f t="shared" si="82"/>
        <v>ORD26002285</v>
      </c>
      <c r="P1743" s="6" t="str">
        <f t="shared" si="83"/>
        <v>Sep</v>
      </c>
      <c r="Q1743" s="6"/>
      <c r="R1743" s="9"/>
      <c r="S1743" s="8"/>
      <c r="T1743" s="8"/>
      <c r="U1743" s="8"/>
      <c r="V1743" s="8"/>
      <c r="W1743" s="8"/>
      <c r="X1743" s="6"/>
      <c r="Y1743" s="6"/>
    </row>
    <row r="1744" spans="1:25" x14ac:dyDescent="0.3">
      <c r="A1744" s="6" t="s">
        <v>14345</v>
      </c>
      <c r="B1744" s="6"/>
      <c r="C1744" s="6" t="s">
        <v>4870</v>
      </c>
      <c r="D1744" s="6" t="str">
        <f t="shared" si="81"/>
        <v>ORD26002434</v>
      </c>
      <c r="E1744" s="10">
        <v>46275</v>
      </c>
      <c r="F1744" s="6" t="s">
        <v>12294</v>
      </c>
      <c r="G1744" s="6" t="s">
        <v>27</v>
      </c>
      <c r="H1744" s="8">
        <v>349</v>
      </c>
      <c r="I1744" s="8">
        <v>6.28</v>
      </c>
      <c r="J1744" s="8">
        <v>1.1299999999999999</v>
      </c>
      <c r="K1744" s="8">
        <v>341.59</v>
      </c>
      <c r="L1744" s="10">
        <v>46277</v>
      </c>
      <c r="M1744" s="6" t="s">
        <v>14250</v>
      </c>
      <c r="N1744" s="6" t="str">
        <f>IF(COUNTIF($A$2:A1744,A1744)&gt;1,"DUP","OK")</f>
        <v>OK</v>
      </c>
      <c r="O1744" s="6" t="str">
        <f t="shared" si="82"/>
        <v>ORD26002434</v>
      </c>
      <c r="P1744" s="6" t="str">
        <f t="shared" si="83"/>
        <v>Sep</v>
      </c>
      <c r="Q1744" s="6"/>
      <c r="R1744" s="9"/>
      <c r="S1744" s="8"/>
      <c r="T1744" s="8"/>
      <c r="U1744" s="8"/>
      <c r="V1744" s="8"/>
      <c r="W1744" s="8"/>
      <c r="X1744" s="6"/>
      <c r="Y1744" s="6"/>
    </row>
    <row r="1745" spans="1:25" x14ac:dyDescent="0.3">
      <c r="A1745" s="6" t="s">
        <v>14346</v>
      </c>
      <c r="B1745" s="6"/>
      <c r="C1745" s="6" t="s">
        <v>4946</v>
      </c>
      <c r="D1745" s="6" t="str">
        <f t="shared" si="81"/>
        <v>ORD26002473</v>
      </c>
      <c r="E1745" s="10">
        <v>46275</v>
      </c>
      <c r="F1745" s="6" t="s">
        <v>12294</v>
      </c>
      <c r="G1745" s="6" t="s">
        <v>54</v>
      </c>
      <c r="H1745" s="8">
        <v>7999</v>
      </c>
      <c r="I1745" s="8">
        <v>135.97999999999999</v>
      </c>
      <c r="J1745" s="8">
        <v>24.48</v>
      </c>
      <c r="K1745" s="8">
        <v>7838.54</v>
      </c>
      <c r="L1745" s="10">
        <v>46277</v>
      </c>
      <c r="M1745" s="6" t="s">
        <v>14250</v>
      </c>
      <c r="N1745" s="6" t="str">
        <f>IF(COUNTIF($A$2:A1745,A1745)&gt;1,"DUP","OK")</f>
        <v>OK</v>
      </c>
      <c r="O1745" s="6" t="str">
        <f t="shared" si="82"/>
        <v>ORD26002473</v>
      </c>
      <c r="P1745" s="6" t="str">
        <f t="shared" si="83"/>
        <v>Sep</v>
      </c>
      <c r="Q1745" s="6"/>
      <c r="R1745" s="9"/>
      <c r="S1745" s="8"/>
      <c r="T1745" s="8"/>
      <c r="U1745" s="8"/>
      <c r="V1745" s="8"/>
      <c r="W1745" s="8"/>
      <c r="X1745" s="6"/>
      <c r="Y1745" s="6"/>
    </row>
    <row r="1746" spans="1:25" x14ac:dyDescent="0.3">
      <c r="A1746" s="6" t="s">
        <v>14347</v>
      </c>
      <c r="B1746" s="6"/>
      <c r="C1746" s="6" t="s">
        <v>5005</v>
      </c>
      <c r="D1746" s="6" t="str">
        <f t="shared" si="81"/>
        <v>ORD26002503</v>
      </c>
      <c r="E1746" s="10">
        <v>46275</v>
      </c>
      <c r="F1746" s="6" t="s">
        <v>12294</v>
      </c>
      <c r="G1746" s="6" t="s">
        <v>54</v>
      </c>
      <c r="H1746" s="8">
        <v>1147</v>
      </c>
      <c r="I1746" s="8">
        <v>21.79</v>
      </c>
      <c r="J1746" s="8">
        <v>3.92</v>
      </c>
      <c r="K1746" s="8">
        <v>1121.29</v>
      </c>
      <c r="L1746" s="10">
        <v>46277</v>
      </c>
      <c r="M1746" s="6" t="s">
        <v>14250</v>
      </c>
      <c r="N1746" s="6" t="str">
        <f>IF(COUNTIF($A$2:A1746,A1746)&gt;1,"DUP","OK")</f>
        <v>OK</v>
      </c>
      <c r="O1746" s="6" t="str">
        <f t="shared" si="82"/>
        <v>ORD26002503</v>
      </c>
      <c r="P1746" s="6" t="str">
        <f t="shared" si="83"/>
        <v>Sep</v>
      </c>
      <c r="Q1746" s="6"/>
      <c r="R1746" s="9"/>
      <c r="S1746" s="8"/>
      <c r="T1746" s="8"/>
      <c r="U1746" s="8"/>
      <c r="V1746" s="8"/>
      <c r="W1746" s="8"/>
      <c r="X1746" s="6"/>
      <c r="Y1746" s="6"/>
    </row>
    <row r="1747" spans="1:25" x14ac:dyDescent="0.3">
      <c r="A1747" s="6" t="s">
        <v>14348</v>
      </c>
      <c r="B1747" s="6"/>
      <c r="C1747" s="6" t="s">
        <v>5144</v>
      </c>
      <c r="D1747" s="6" t="str">
        <f t="shared" si="81"/>
        <v>ORD26002574</v>
      </c>
      <c r="E1747" s="10">
        <v>46275</v>
      </c>
      <c r="F1747" s="6" t="s">
        <v>12294</v>
      </c>
      <c r="G1747" s="6" t="s">
        <v>18</v>
      </c>
      <c r="H1747" s="8">
        <v>1798</v>
      </c>
      <c r="I1747" s="8">
        <v>0</v>
      </c>
      <c r="J1747" s="8">
        <v>0</v>
      </c>
      <c r="K1747" s="8">
        <v>1798</v>
      </c>
      <c r="L1747" s="10">
        <v>46277</v>
      </c>
      <c r="M1747" s="6" t="s">
        <v>14250</v>
      </c>
      <c r="N1747" s="6" t="str">
        <f>IF(COUNTIF($A$2:A1747,A1747)&gt;1,"DUP","OK")</f>
        <v>OK</v>
      </c>
      <c r="O1747" s="6" t="str">
        <f t="shared" si="82"/>
        <v>ORD26002574</v>
      </c>
      <c r="P1747" s="6" t="str">
        <f t="shared" si="83"/>
        <v>Sep</v>
      </c>
      <c r="Q1747" s="6"/>
      <c r="R1747" s="9"/>
      <c r="S1747" s="8"/>
      <c r="T1747" s="8"/>
      <c r="U1747" s="8"/>
      <c r="V1747" s="8"/>
      <c r="W1747" s="8"/>
      <c r="X1747" s="6"/>
      <c r="Y1747" s="6"/>
    </row>
    <row r="1748" spans="1:25" x14ac:dyDescent="0.3">
      <c r="A1748" s="6" t="s">
        <v>14349</v>
      </c>
      <c r="B1748" s="6"/>
      <c r="C1748" s="6" t="s">
        <v>5208</v>
      </c>
      <c r="D1748" s="6" t="str">
        <f t="shared" si="81"/>
        <v>ORD26002606</v>
      </c>
      <c r="E1748" s="10">
        <v>46275</v>
      </c>
      <c r="F1748" s="6" t="s">
        <v>12294</v>
      </c>
      <c r="G1748" s="6" t="s">
        <v>27</v>
      </c>
      <c r="H1748" s="8">
        <v>11297</v>
      </c>
      <c r="I1748" s="8">
        <v>180.75</v>
      </c>
      <c r="J1748" s="8">
        <v>32.54</v>
      </c>
      <c r="K1748" s="8">
        <v>11083.71</v>
      </c>
      <c r="L1748" s="10">
        <v>46277</v>
      </c>
      <c r="M1748" s="6" t="s">
        <v>14250</v>
      </c>
      <c r="N1748" s="6" t="str">
        <f>IF(COUNTIF($A$2:A1748,A1748)&gt;1,"DUP","OK")</f>
        <v>OK</v>
      </c>
      <c r="O1748" s="6" t="str">
        <f t="shared" si="82"/>
        <v>ORD26002606</v>
      </c>
      <c r="P1748" s="6" t="str">
        <f t="shared" si="83"/>
        <v>Sep</v>
      </c>
      <c r="Q1748" s="6"/>
      <c r="R1748" s="9"/>
      <c r="S1748" s="8"/>
      <c r="T1748" s="8"/>
      <c r="U1748" s="8"/>
      <c r="V1748" s="8"/>
      <c r="W1748" s="8"/>
      <c r="X1748" s="6"/>
      <c r="Y1748" s="6"/>
    </row>
    <row r="1749" spans="1:25" x14ac:dyDescent="0.3">
      <c r="A1749" s="6" t="s">
        <v>14350</v>
      </c>
      <c r="B1749" s="6"/>
      <c r="C1749" s="6" t="s">
        <v>5298</v>
      </c>
      <c r="D1749" s="6" t="str">
        <f t="shared" si="81"/>
        <v>ORD26002651</v>
      </c>
      <c r="E1749" s="10">
        <v>46275</v>
      </c>
      <c r="F1749" s="6" t="s">
        <v>12294</v>
      </c>
      <c r="G1749" s="6" t="s">
        <v>18</v>
      </c>
      <c r="H1749" s="8">
        <v>10847</v>
      </c>
      <c r="I1749" s="8">
        <v>32.54</v>
      </c>
      <c r="J1749" s="8">
        <v>5.86</v>
      </c>
      <c r="K1749" s="8">
        <v>10808.6</v>
      </c>
      <c r="L1749" s="10">
        <v>46277</v>
      </c>
      <c r="M1749" s="6" t="s">
        <v>14250</v>
      </c>
      <c r="N1749" s="6" t="str">
        <f>IF(COUNTIF($A$2:A1749,A1749)&gt;1,"DUP","OK")</f>
        <v>OK</v>
      </c>
      <c r="O1749" s="6" t="str">
        <f t="shared" si="82"/>
        <v>ORD26002651</v>
      </c>
      <c r="P1749" s="6" t="str">
        <f t="shared" si="83"/>
        <v>Sep</v>
      </c>
      <c r="Q1749" s="6"/>
      <c r="R1749" s="9"/>
      <c r="S1749" s="8"/>
      <c r="T1749" s="8"/>
      <c r="U1749" s="8"/>
      <c r="V1749" s="8"/>
      <c r="W1749" s="8"/>
      <c r="X1749" s="6"/>
      <c r="Y1749" s="6"/>
    </row>
    <row r="1750" spans="1:25" x14ac:dyDescent="0.3">
      <c r="A1750" s="6" t="s">
        <v>14351</v>
      </c>
      <c r="B1750" s="6"/>
      <c r="C1750" s="6" t="s">
        <v>5326</v>
      </c>
      <c r="D1750" s="6" t="str">
        <f t="shared" si="81"/>
        <v>ORD26002665</v>
      </c>
      <c r="E1750" s="10">
        <v>46275</v>
      </c>
      <c r="F1750" s="6" t="s">
        <v>12294</v>
      </c>
      <c r="G1750" s="6" t="s">
        <v>27</v>
      </c>
      <c r="H1750" s="8">
        <v>799</v>
      </c>
      <c r="I1750" s="8">
        <v>14.38</v>
      </c>
      <c r="J1750" s="8">
        <v>2.59</v>
      </c>
      <c r="K1750" s="8">
        <v>782.03</v>
      </c>
      <c r="L1750" s="10">
        <v>46277</v>
      </c>
      <c r="M1750" s="6" t="s">
        <v>14250</v>
      </c>
      <c r="N1750" s="6" t="str">
        <f>IF(COUNTIF($A$2:A1750,A1750)&gt;1,"DUP","OK")</f>
        <v>OK</v>
      </c>
      <c r="O1750" s="6" t="str">
        <f t="shared" si="82"/>
        <v>ORD26002665</v>
      </c>
      <c r="P1750" s="6" t="str">
        <f t="shared" si="83"/>
        <v>Sep</v>
      </c>
      <c r="Q1750" s="6"/>
      <c r="R1750" s="9"/>
      <c r="S1750" s="8"/>
      <c r="T1750" s="8"/>
      <c r="U1750" s="8"/>
      <c r="V1750" s="8"/>
      <c r="W1750" s="8"/>
      <c r="X1750" s="6"/>
      <c r="Y1750" s="6"/>
    </row>
    <row r="1751" spans="1:25" x14ac:dyDescent="0.3">
      <c r="A1751" s="6" t="s">
        <v>14352</v>
      </c>
      <c r="B1751" s="6"/>
      <c r="C1751" s="6" t="s">
        <v>5464</v>
      </c>
      <c r="D1751" s="6" t="str">
        <f t="shared" si="81"/>
        <v>ORD26002734</v>
      </c>
      <c r="E1751" s="10">
        <v>46275</v>
      </c>
      <c r="F1751" s="6" t="s">
        <v>12294</v>
      </c>
      <c r="G1751" s="6" t="s">
        <v>43</v>
      </c>
      <c r="H1751" s="8">
        <v>349</v>
      </c>
      <c r="I1751" s="8">
        <v>5.24</v>
      </c>
      <c r="J1751" s="8">
        <v>0.94</v>
      </c>
      <c r="K1751" s="8">
        <v>342.82</v>
      </c>
      <c r="L1751" s="10">
        <v>46277</v>
      </c>
      <c r="M1751" s="6" t="s">
        <v>14250</v>
      </c>
      <c r="N1751" s="6" t="str">
        <f>IF(COUNTIF($A$2:A1751,A1751)&gt;1,"DUP","OK")</f>
        <v>OK</v>
      </c>
      <c r="O1751" s="6" t="str">
        <f t="shared" si="82"/>
        <v>ORD26002734</v>
      </c>
      <c r="P1751" s="6" t="str">
        <f t="shared" si="83"/>
        <v>Sep</v>
      </c>
      <c r="Q1751" s="6"/>
      <c r="R1751" s="9"/>
      <c r="S1751" s="8"/>
      <c r="T1751" s="8"/>
      <c r="U1751" s="8"/>
      <c r="V1751" s="8"/>
      <c r="W1751" s="8"/>
      <c r="X1751" s="6"/>
      <c r="Y1751" s="6"/>
    </row>
    <row r="1752" spans="1:25" x14ac:dyDescent="0.3">
      <c r="A1752" s="6" t="s">
        <v>14353</v>
      </c>
      <c r="B1752" s="6"/>
      <c r="C1752" s="6" t="s">
        <v>5544</v>
      </c>
      <c r="D1752" s="6" t="str">
        <f t="shared" si="81"/>
        <v>ORD26002775</v>
      </c>
      <c r="E1752" s="10">
        <v>46275</v>
      </c>
      <c r="F1752" s="6" t="s">
        <v>12294</v>
      </c>
      <c r="G1752" s="6" t="s">
        <v>18</v>
      </c>
      <c r="H1752" s="8">
        <v>1898</v>
      </c>
      <c r="I1752" s="8">
        <v>0</v>
      </c>
      <c r="J1752" s="8">
        <v>0</v>
      </c>
      <c r="K1752" s="8">
        <v>1898</v>
      </c>
      <c r="L1752" s="10">
        <v>46277</v>
      </c>
      <c r="M1752" s="6" t="s">
        <v>14250</v>
      </c>
      <c r="N1752" s="6" t="str">
        <f>IF(COUNTIF($A$2:A1752,A1752)&gt;1,"DUP","OK")</f>
        <v>OK</v>
      </c>
      <c r="O1752" s="6" t="str">
        <f t="shared" si="82"/>
        <v>ORD26002775</v>
      </c>
      <c r="P1752" s="6" t="str">
        <f t="shared" si="83"/>
        <v>Sep</v>
      </c>
      <c r="Q1752" s="6"/>
      <c r="R1752" s="9"/>
      <c r="S1752" s="8"/>
      <c r="T1752" s="8"/>
      <c r="U1752" s="8"/>
      <c r="V1752" s="8"/>
      <c r="W1752" s="8"/>
      <c r="X1752" s="6"/>
      <c r="Y1752" s="6"/>
    </row>
    <row r="1753" spans="1:25" x14ac:dyDescent="0.3">
      <c r="A1753" s="6" t="s">
        <v>14354</v>
      </c>
      <c r="B1753" s="6"/>
      <c r="C1753" s="6" t="s">
        <v>5624</v>
      </c>
      <c r="D1753" s="6" t="str">
        <f t="shared" si="81"/>
        <v>ORD26002815</v>
      </c>
      <c r="E1753" s="10">
        <v>46275</v>
      </c>
      <c r="F1753" s="6" t="s">
        <v>12294</v>
      </c>
      <c r="G1753" s="6" t="s">
        <v>54</v>
      </c>
      <c r="H1753" s="8">
        <v>18497</v>
      </c>
      <c r="I1753" s="8">
        <v>314.45</v>
      </c>
      <c r="J1753" s="8">
        <v>56.6</v>
      </c>
      <c r="K1753" s="8">
        <v>18125.95</v>
      </c>
      <c r="L1753" s="10">
        <v>46277</v>
      </c>
      <c r="M1753" s="6" t="s">
        <v>14250</v>
      </c>
      <c r="N1753" s="6" t="str">
        <f>IF(COUNTIF($A$2:A1753,A1753)&gt;1,"DUP","OK")</f>
        <v>OK</v>
      </c>
      <c r="O1753" s="6" t="str">
        <f t="shared" si="82"/>
        <v>ORD26002815</v>
      </c>
      <c r="P1753" s="6" t="str">
        <f t="shared" si="83"/>
        <v>Sep</v>
      </c>
      <c r="Q1753" s="6"/>
      <c r="R1753" s="9"/>
      <c r="S1753" s="8"/>
      <c r="T1753" s="8"/>
      <c r="U1753" s="8"/>
      <c r="V1753" s="8"/>
      <c r="W1753" s="8"/>
      <c r="X1753" s="6"/>
      <c r="Y1753" s="6"/>
    </row>
    <row r="1754" spans="1:25" x14ac:dyDescent="0.3">
      <c r="A1754" s="6" t="s">
        <v>14355</v>
      </c>
      <c r="B1754" s="6"/>
      <c r="C1754" s="6" t="s">
        <v>5803</v>
      </c>
      <c r="D1754" s="6" t="str">
        <f t="shared" si="81"/>
        <v>ORD26002907</v>
      </c>
      <c r="E1754" s="10">
        <v>46275</v>
      </c>
      <c r="F1754" s="6" t="s">
        <v>12294</v>
      </c>
      <c r="G1754" s="6" t="s">
        <v>43</v>
      </c>
      <c r="H1754" s="8">
        <v>2597</v>
      </c>
      <c r="I1754" s="8">
        <v>31.16</v>
      </c>
      <c r="J1754" s="8">
        <v>5.61</v>
      </c>
      <c r="K1754" s="8">
        <v>2560.23</v>
      </c>
      <c r="L1754" s="10">
        <v>46277</v>
      </c>
      <c r="M1754" s="6" t="s">
        <v>14250</v>
      </c>
      <c r="N1754" s="6" t="str">
        <f>IF(COUNTIF($A$2:A1754,A1754)&gt;1,"DUP","OK")</f>
        <v>OK</v>
      </c>
      <c r="O1754" s="6" t="str">
        <f t="shared" si="82"/>
        <v>ORD26002907</v>
      </c>
      <c r="P1754" s="6" t="str">
        <f t="shared" si="83"/>
        <v>Sep</v>
      </c>
      <c r="Q1754" s="6"/>
      <c r="R1754" s="9"/>
      <c r="S1754" s="8"/>
      <c r="T1754" s="8"/>
      <c r="U1754" s="8"/>
      <c r="V1754" s="8"/>
      <c r="W1754" s="8"/>
      <c r="X1754" s="6"/>
      <c r="Y1754" s="6"/>
    </row>
    <row r="1755" spans="1:25" x14ac:dyDescent="0.3">
      <c r="A1755" s="6" t="s">
        <v>14356</v>
      </c>
      <c r="B1755" s="6"/>
      <c r="C1755" s="6" t="s">
        <v>5925</v>
      </c>
      <c r="D1755" s="6" t="str">
        <f t="shared" si="81"/>
        <v>ORD26002969</v>
      </c>
      <c r="E1755" s="10">
        <v>46275</v>
      </c>
      <c r="F1755" s="6" t="s">
        <v>12294</v>
      </c>
      <c r="G1755" s="6" t="s">
        <v>27</v>
      </c>
      <c r="H1755" s="8">
        <v>299</v>
      </c>
      <c r="I1755" s="8">
        <v>5.38</v>
      </c>
      <c r="J1755" s="8">
        <v>0.97</v>
      </c>
      <c r="K1755" s="8">
        <v>292.64999999999998</v>
      </c>
      <c r="L1755" s="10">
        <v>46277</v>
      </c>
      <c r="M1755" s="6" t="s">
        <v>14250</v>
      </c>
      <c r="N1755" s="6" t="str">
        <f>IF(COUNTIF($A$2:A1755,A1755)&gt;1,"DUP","OK")</f>
        <v>OK</v>
      </c>
      <c r="O1755" s="6" t="str">
        <f t="shared" si="82"/>
        <v>ORD26002969</v>
      </c>
      <c r="P1755" s="6" t="str">
        <f t="shared" si="83"/>
        <v>Sep</v>
      </c>
      <c r="Q1755" s="6"/>
      <c r="R1755" s="9"/>
      <c r="S1755" s="8"/>
      <c r="T1755" s="8"/>
      <c r="U1755" s="8"/>
      <c r="V1755" s="8"/>
      <c r="W1755" s="8"/>
      <c r="X1755" s="6"/>
      <c r="Y1755" s="6"/>
    </row>
    <row r="1756" spans="1:25" x14ac:dyDescent="0.3">
      <c r="A1756" s="6" t="s">
        <v>14357</v>
      </c>
      <c r="B1756" s="6"/>
      <c r="C1756" s="6" t="s">
        <v>14358</v>
      </c>
      <c r="D1756" s="6" t="str">
        <f t="shared" si="81"/>
        <v>ORD26002993</v>
      </c>
      <c r="E1756" s="10">
        <v>46275</v>
      </c>
      <c r="F1756" s="6" t="s">
        <v>12294</v>
      </c>
      <c r="G1756" s="6" t="s">
        <v>18</v>
      </c>
      <c r="H1756" s="8">
        <v>3897</v>
      </c>
      <c r="I1756" s="8">
        <v>11.69</v>
      </c>
      <c r="J1756" s="8">
        <v>2.1</v>
      </c>
      <c r="K1756" s="8">
        <v>3883.21</v>
      </c>
      <c r="L1756" s="10">
        <v>46277</v>
      </c>
      <c r="M1756" s="6" t="s">
        <v>14250</v>
      </c>
      <c r="N1756" s="6" t="str">
        <f>IF(COUNTIF($A$2:A1756,A1756)&gt;1,"DUP","OK")</f>
        <v>OK</v>
      </c>
      <c r="O1756" s="6" t="str">
        <f t="shared" si="82"/>
        <v>ORD26002993</v>
      </c>
      <c r="P1756" s="6" t="str">
        <f t="shared" si="83"/>
        <v>Sep</v>
      </c>
      <c r="Q1756" s="6"/>
      <c r="R1756" s="9"/>
      <c r="S1756" s="8"/>
      <c r="T1756" s="8"/>
      <c r="U1756" s="8"/>
      <c r="V1756" s="8"/>
      <c r="W1756" s="8"/>
      <c r="X1756" s="6"/>
      <c r="Y1756" s="6"/>
    </row>
    <row r="1757" spans="1:25" x14ac:dyDescent="0.3">
      <c r="A1757" s="6" t="s">
        <v>14359</v>
      </c>
      <c r="B1757" s="6"/>
      <c r="C1757" s="6" t="s">
        <v>6044</v>
      </c>
      <c r="D1757" s="6" t="str">
        <f t="shared" si="81"/>
        <v>ORD26003030</v>
      </c>
      <c r="E1757" s="10">
        <v>46275</v>
      </c>
      <c r="F1757" s="6" t="s">
        <v>12294</v>
      </c>
      <c r="G1757" s="6" t="s">
        <v>27</v>
      </c>
      <c r="H1757" s="8">
        <v>1499</v>
      </c>
      <c r="I1757" s="8">
        <v>26.98</v>
      </c>
      <c r="J1757" s="8">
        <v>4.8600000000000003</v>
      </c>
      <c r="K1757" s="8">
        <v>1467.16</v>
      </c>
      <c r="L1757" s="10">
        <v>46277</v>
      </c>
      <c r="M1757" s="6" t="s">
        <v>14250</v>
      </c>
      <c r="N1757" s="6" t="str">
        <f>IF(COUNTIF($A$2:A1757,A1757)&gt;1,"DUP","OK")</f>
        <v>OK</v>
      </c>
      <c r="O1757" s="6" t="str">
        <f t="shared" si="82"/>
        <v>ORD26003030</v>
      </c>
      <c r="P1757" s="6" t="str">
        <f t="shared" si="83"/>
        <v>Sep</v>
      </c>
      <c r="Q1757" s="6"/>
      <c r="R1757" s="9"/>
      <c r="S1757" s="8"/>
      <c r="T1757" s="8"/>
      <c r="U1757" s="8"/>
      <c r="V1757" s="8"/>
      <c r="W1757" s="8"/>
      <c r="X1757" s="6"/>
      <c r="Y1757" s="6"/>
    </row>
    <row r="1758" spans="1:25" x14ac:dyDescent="0.3">
      <c r="A1758" s="6" t="s">
        <v>14360</v>
      </c>
      <c r="B1758" s="6"/>
      <c r="C1758" s="6" t="s">
        <v>6085</v>
      </c>
      <c r="D1758" s="6" t="str">
        <f t="shared" si="81"/>
        <v>ORD26003051</v>
      </c>
      <c r="E1758" s="10">
        <v>46275</v>
      </c>
      <c r="F1758" s="6" t="s">
        <v>12294</v>
      </c>
      <c r="G1758" s="6" t="s">
        <v>18</v>
      </c>
      <c r="H1758" s="8">
        <v>799</v>
      </c>
      <c r="I1758" s="8">
        <v>0</v>
      </c>
      <c r="J1758" s="8">
        <v>0</v>
      </c>
      <c r="K1758" s="8">
        <v>799</v>
      </c>
      <c r="L1758" s="10">
        <v>46277</v>
      </c>
      <c r="M1758" s="6" t="s">
        <v>14250</v>
      </c>
      <c r="N1758" s="6" t="str">
        <f>IF(COUNTIF($A$2:A1758,A1758)&gt;1,"DUP","OK")</f>
        <v>OK</v>
      </c>
      <c r="O1758" s="6" t="str">
        <f t="shared" si="82"/>
        <v>ORD26003051</v>
      </c>
      <c r="P1758" s="6" t="str">
        <f t="shared" si="83"/>
        <v>Sep</v>
      </c>
      <c r="Q1758" s="6"/>
      <c r="R1758" s="9"/>
      <c r="S1758" s="8"/>
      <c r="T1758" s="8"/>
      <c r="U1758" s="8"/>
      <c r="V1758" s="8"/>
      <c r="W1758" s="8"/>
      <c r="X1758" s="6"/>
      <c r="Y1758" s="6"/>
    </row>
    <row r="1759" spans="1:25" x14ac:dyDescent="0.3">
      <c r="A1759" s="6" t="s">
        <v>14361</v>
      </c>
      <c r="B1759" s="6"/>
      <c r="C1759" s="6" t="s">
        <v>6124</v>
      </c>
      <c r="D1759" s="6" t="str">
        <f t="shared" si="81"/>
        <v>ORD26003071</v>
      </c>
      <c r="E1759" s="10">
        <v>46275</v>
      </c>
      <c r="F1759" s="6" t="s">
        <v>12294</v>
      </c>
      <c r="G1759" s="6" t="s">
        <v>43</v>
      </c>
      <c r="H1759" s="8">
        <v>799</v>
      </c>
      <c r="I1759" s="8">
        <v>11.99</v>
      </c>
      <c r="J1759" s="8">
        <v>2.16</v>
      </c>
      <c r="K1759" s="8">
        <v>784.85</v>
      </c>
      <c r="L1759" s="10">
        <v>46277</v>
      </c>
      <c r="M1759" s="6" t="s">
        <v>14250</v>
      </c>
      <c r="N1759" s="6" t="str">
        <f>IF(COUNTIF($A$2:A1759,A1759)&gt;1,"DUP","OK")</f>
        <v>OK</v>
      </c>
      <c r="O1759" s="6" t="str">
        <f t="shared" si="82"/>
        <v>ORD26003071</v>
      </c>
      <c r="P1759" s="6" t="str">
        <f t="shared" si="83"/>
        <v>Sep</v>
      </c>
      <c r="Q1759" s="6"/>
      <c r="R1759" s="9"/>
      <c r="S1759" s="8"/>
      <c r="T1759" s="8"/>
      <c r="U1759" s="8"/>
      <c r="V1759" s="8"/>
      <c r="W1759" s="8"/>
      <c r="X1759" s="6"/>
      <c r="Y1759" s="6"/>
    </row>
    <row r="1760" spans="1:25" x14ac:dyDescent="0.3">
      <c r="A1760" s="6" t="s">
        <v>14362</v>
      </c>
      <c r="B1760" s="6"/>
      <c r="C1760" s="6" t="s">
        <v>6149</v>
      </c>
      <c r="D1760" s="6" t="str">
        <f t="shared" si="81"/>
        <v>ORD26003084</v>
      </c>
      <c r="E1760" s="10">
        <v>46275</v>
      </c>
      <c r="F1760" s="6" t="s">
        <v>12294</v>
      </c>
      <c r="G1760" s="6" t="s">
        <v>43</v>
      </c>
      <c r="H1760" s="8">
        <v>999</v>
      </c>
      <c r="I1760" s="8">
        <v>14.99</v>
      </c>
      <c r="J1760" s="8">
        <v>2.7</v>
      </c>
      <c r="K1760" s="8">
        <v>981.31</v>
      </c>
      <c r="L1760" s="10">
        <v>46277</v>
      </c>
      <c r="M1760" s="6" t="s">
        <v>14250</v>
      </c>
      <c r="N1760" s="6" t="str">
        <f>IF(COUNTIF($A$2:A1760,A1760)&gt;1,"DUP","OK")</f>
        <v>OK</v>
      </c>
      <c r="O1760" s="6" t="str">
        <f t="shared" si="82"/>
        <v>ORD26003084</v>
      </c>
      <c r="P1760" s="6" t="str">
        <f t="shared" si="83"/>
        <v>Sep</v>
      </c>
      <c r="Q1760" s="6"/>
      <c r="R1760" s="9"/>
      <c r="S1760" s="8"/>
      <c r="T1760" s="8"/>
      <c r="U1760" s="8"/>
      <c r="V1760" s="8"/>
      <c r="W1760" s="8"/>
      <c r="X1760" s="6"/>
      <c r="Y1760" s="6"/>
    </row>
    <row r="1761" spans="1:25" x14ac:dyDescent="0.3">
      <c r="A1761" s="6" t="s">
        <v>14363</v>
      </c>
      <c r="B1761" s="6"/>
      <c r="C1761" s="6" t="s">
        <v>6185</v>
      </c>
      <c r="D1761" s="6" t="str">
        <f t="shared" si="81"/>
        <v>ORD26003102</v>
      </c>
      <c r="E1761" s="10">
        <v>46275</v>
      </c>
      <c r="F1761" s="6" t="s">
        <v>12294</v>
      </c>
      <c r="G1761" s="6" t="s">
        <v>27</v>
      </c>
      <c r="H1761" s="8">
        <v>999</v>
      </c>
      <c r="I1761" s="8">
        <v>17.98</v>
      </c>
      <c r="J1761" s="8">
        <v>3.24</v>
      </c>
      <c r="K1761" s="8">
        <v>977.78</v>
      </c>
      <c r="L1761" s="10">
        <v>46277</v>
      </c>
      <c r="M1761" s="6" t="s">
        <v>14250</v>
      </c>
      <c r="N1761" s="6" t="str">
        <f>IF(COUNTIF($A$2:A1761,A1761)&gt;1,"DUP","OK")</f>
        <v>OK</v>
      </c>
      <c r="O1761" s="6" t="str">
        <f t="shared" si="82"/>
        <v>ORD26003102</v>
      </c>
      <c r="P1761" s="6" t="str">
        <f t="shared" si="83"/>
        <v>Sep</v>
      </c>
      <c r="Q1761" s="6"/>
      <c r="R1761" s="9"/>
      <c r="S1761" s="8"/>
      <c r="T1761" s="8"/>
      <c r="U1761" s="8"/>
      <c r="V1761" s="8"/>
      <c r="W1761" s="8"/>
      <c r="X1761" s="6"/>
      <c r="Y1761" s="6"/>
    </row>
    <row r="1762" spans="1:25" x14ac:dyDescent="0.3">
      <c r="A1762" s="6" t="s">
        <v>14364</v>
      </c>
      <c r="B1762" s="6"/>
      <c r="C1762" s="6" t="s">
        <v>6298</v>
      </c>
      <c r="D1762" s="6" t="str">
        <f t="shared" si="81"/>
        <v>ORD26003159</v>
      </c>
      <c r="E1762" s="10">
        <v>46275</v>
      </c>
      <c r="F1762" s="6" t="s">
        <v>12294</v>
      </c>
      <c r="G1762" s="6" t="s">
        <v>18</v>
      </c>
      <c r="H1762" s="8">
        <v>599</v>
      </c>
      <c r="I1762" s="8">
        <v>0</v>
      </c>
      <c r="J1762" s="8">
        <v>0</v>
      </c>
      <c r="K1762" s="8">
        <v>599</v>
      </c>
      <c r="L1762" s="10">
        <v>46277</v>
      </c>
      <c r="M1762" s="6" t="s">
        <v>14250</v>
      </c>
      <c r="N1762" s="6" t="str">
        <f>IF(COUNTIF($A$2:A1762,A1762)&gt;1,"DUP","OK")</f>
        <v>OK</v>
      </c>
      <c r="O1762" s="6" t="str">
        <f t="shared" si="82"/>
        <v>ORD26003159</v>
      </c>
      <c r="P1762" s="6" t="str">
        <f t="shared" si="83"/>
        <v>Sep</v>
      </c>
      <c r="Q1762" s="6"/>
      <c r="R1762" s="9"/>
      <c r="S1762" s="8"/>
      <c r="T1762" s="8"/>
      <c r="U1762" s="8"/>
      <c r="V1762" s="8"/>
      <c r="W1762" s="8"/>
      <c r="X1762" s="6"/>
      <c r="Y1762" s="6"/>
    </row>
    <row r="1763" spans="1:25" x14ac:dyDescent="0.3">
      <c r="A1763" s="6" t="s">
        <v>14365</v>
      </c>
      <c r="B1763" s="6"/>
      <c r="C1763" s="6" t="s">
        <v>6330</v>
      </c>
      <c r="D1763" s="6" t="str">
        <f t="shared" si="81"/>
        <v>ORD26003175</v>
      </c>
      <c r="E1763" s="10">
        <v>46275</v>
      </c>
      <c r="F1763" s="6" t="s">
        <v>12294</v>
      </c>
      <c r="G1763" s="6" t="s">
        <v>54</v>
      </c>
      <c r="H1763" s="8">
        <v>1897</v>
      </c>
      <c r="I1763" s="8">
        <v>36.04</v>
      </c>
      <c r="J1763" s="8">
        <v>6.49</v>
      </c>
      <c r="K1763" s="8">
        <v>1854.47</v>
      </c>
      <c r="L1763" s="10">
        <v>46277</v>
      </c>
      <c r="M1763" s="6" t="s">
        <v>14250</v>
      </c>
      <c r="N1763" s="6" t="str">
        <f>IF(COUNTIF($A$2:A1763,A1763)&gt;1,"DUP","OK")</f>
        <v>OK</v>
      </c>
      <c r="O1763" s="6" t="str">
        <f t="shared" si="82"/>
        <v>ORD26003175</v>
      </c>
      <c r="P1763" s="6" t="str">
        <f t="shared" si="83"/>
        <v>Sep</v>
      </c>
      <c r="Q1763" s="6"/>
      <c r="R1763" s="9"/>
      <c r="S1763" s="8"/>
      <c r="T1763" s="8"/>
      <c r="U1763" s="8"/>
      <c r="V1763" s="8"/>
      <c r="W1763" s="8"/>
      <c r="X1763" s="6"/>
      <c r="Y1763" s="6"/>
    </row>
    <row r="1764" spans="1:25" x14ac:dyDescent="0.3">
      <c r="A1764" s="6" t="s">
        <v>14366</v>
      </c>
      <c r="B1764" s="6"/>
      <c r="C1764" s="6" t="s">
        <v>6338</v>
      </c>
      <c r="D1764" s="6" t="str">
        <f t="shared" si="81"/>
        <v>ORD26003179</v>
      </c>
      <c r="E1764" s="10">
        <v>46275</v>
      </c>
      <c r="F1764" s="6" t="s">
        <v>12294</v>
      </c>
      <c r="G1764" s="6" t="s">
        <v>43</v>
      </c>
      <c r="H1764" s="8">
        <v>999</v>
      </c>
      <c r="I1764" s="8">
        <v>14.99</v>
      </c>
      <c r="J1764" s="8">
        <v>2.7</v>
      </c>
      <c r="K1764" s="8">
        <v>981.31</v>
      </c>
      <c r="L1764" s="10">
        <v>46277</v>
      </c>
      <c r="M1764" s="6" t="s">
        <v>14250</v>
      </c>
      <c r="N1764" s="6" t="str">
        <f>IF(COUNTIF($A$2:A1764,A1764)&gt;1,"DUP","OK")</f>
        <v>OK</v>
      </c>
      <c r="O1764" s="6" t="str">
        <f t="shared" si="82"/>
        <v>ORD26003179</v>
      </c>
      <c r="P1764" s="6" t="str">
        <f t="shared" si="83"/>
        <v>Sep</v>
      </c>
      <c r="Q1764" s="6"/>
      <c r="R1764" s="9"/>
      <c r="S1764" s="8"/>
      <c r="T1764" s="8"/>
      <c r="U1764" s="8"/>
      <c r="V1764" s="8"/>
      <c r="W1764" s="8"/>
      <c r="X1764" s="6"/>
      <c r="Y1764" s="6"/>
    </row>
    <row r="1765" spans="1:25" x14ac:dyDescent="0.3">
      <c r="A1765" s="6" t="s">
        <v>14367</v>
      </c>
      <c r="B1765" s="6"/>
      <c r="C1765" s="6" t="s">
        <v>6376</v>
      </c>
      <c r="D1765" s="6" t="str">
        <f t="shared" si="81"/>
        <v>ORD26003198</v>
      </c>
      <c r="E1765" s="10">
        <v>46275</v>
      </c>
      <c r="F1765" s="6" t="s">
        <v>12294</v>
      </c>
      <c r="G1765" s="6" t="s">
        <v>27</v>
      </c>
      <c r="H1765" s="8">
        <v>9798</v>
      </c>
      <c r="I1765" s="8">
        <v>156.77000000000001</v>
      </c>
      <c r="J1765" s="8">
        <v>28.22</v>
      </c>
      <c r="K1765" s="8">
        <v>9613.01</v>
      </c>
      <c r="L1765" s="10">
        <v>46277</v>
      </c>
      <c r="M1765" s="6" t="s">
        <v>14250</v>
      </c>
      <c r="N1765" s="6" t="str">
        <f>IF(COUNTIF($A$2:A1765,A1765)&gt;1,"DUP","OK")</f>
        <v>OK</v>
      </c>
      <c r="O1765" s="6" t="str">
        <f t="shared" si="82"/>
        <v>ORD26003198</v>
      </c>
      <c r="P1765" s="6" t="str">
        <f t="shared" si="83"/>
        <v>Sep</v>
      </c>
      <c r="Q1765" s="6"/>
      <c r="R1765" s="9"/>
      <c r="S1765" s="8"/>
      <c r="T1765" s="8"/>
      <c r="U1765" s="8"/>
      <c r="V1765" s="8"/>
      <c r="W1765" s="8"/>
      <c r="X1765" s="6"/>
      <c r="Y1765" s="6"/>
    </row>
    <row r="1766" spans="1:25" x14ac:dyDescent="0.3">
      <c r="A1766" s="6" t="s">
        <v>14368</v>
      </c>
      <c r="B1766" s="6"/>
      <c r="C1766" s="6" t="s">
        <v>6413</v>
      </c>
      <c r="D1766" s="6" t="str">
        <f t="shared" si="81"/>
        <v>ORD26003217</v>
      </c>
      <c r="E1766" s="10">
        <v>46275</v>
      </c>
      <c r="F1766" s="6" t="s">
        <v>12294</v>
      </c>
      <c r="G1766" s="6" t="s">
        <v>43</v>
      </c>
      <c r="H1766" s="8">
        <v>4999</v>
      </c>
      <c r="I1766" s="8">
        <v>59.99</v>
      </c>
      <c r="J1766" s="8">
        <v>10.8</v>
      </c>
      <c r="K1766" s="8">
        <v>4928.21</v>
      </c>
      <c r="L1766" s="10">
        <v>46277</v>
      </c>
      <c r="M1766" s="6" t="s">
        <v>14250</v>
      </c>
      <c r="N1766" s="6" t="str">
        <f>IF(COUNTIF($A$2:A1766,A1766)&gt;1,"DUP","OK")</f>
        <v>OK</v>
      </c>
      <c r="O1766" s="6" t="str">
        <f t="shared" si="82"/>
        <v>ORD26003217</v>
      </c>
      <c r="P1766" s="6" t="str">
        <f t="shared" si="83"/>
        <v>Sep</v>
      </c>
      <c r="Q1766" s="6"/>
      <c r="R1766" s="9"/>
      <c r="S1766" s="8"/>
      <c r="T1766" s="8"/>
      <c r="U1766" s="8"/>
      <c r="V1766" s="8"/>
      <c r="W1766" s="8"/>
      <c r="X1766" s="6"/>
      <c r="Y1766" s="6"/>
    </row>
    <row r="1767" spans="1:25" x14ac:dyDescent="0.3">
      <c r="A1767" s="6" t="s">
        <v>14369</v>
      </c>
      <c r="B1767" s="6"/>
      <c r="C1767" s="6" t="s">
        <v>6419</v>
      </c>
      <c r="D1767" s="6" t="str">
        <f t="shared" si="81"/>
        <v>ORD26003220</v>
      </c>
      <c r="E1767" s="10">
        <v>46275</v>
      </c>
      <c r="F1767" s="6" t="s">
        <v>12294</v>
      </c>
      <c r="G1767" s="6" t="s">
        <v>18</v>
      </c>
      <c r="H1767" s="8">
        <v>4298</v>
      </c>
      <c r="I1767" s="8">
        <v>12.89</v>
      </c>
      <c r="J1767" s="8">
        <v>2.3199999999999998</v>
      </c>
      <c r="K1767" s="8">
        <v>4282.79</v>
      </c>
      <c r="L1767" s="10">
        <v>46277</v>
      </c>
      <c r="M1767" s="6" t="s">
        <v>14250</v>
      </c>
      <c r="N1767" s="6" t="str">
        <f>IF(COUNTIF($A$2:A1767,A1767)&gt;1,"DUP","OK")</f>
        <v>OK</v>
      </c>
      <c r="O1767" s="6" t="str">
        <f t="shared" si="82"/>
        <v>ORD26003220</v>
      </c>
      <c r="P1767" s="6" t="str">
        <f t="shared" si="83"/>
        <v>Sep</v>
      </c>
      <c r="Q1767" s="6"/>
      <c r="R1767" s="9"/>
      <c r="S1767" s="8"/>
      <c r="T1767" s="8"/>
      <c r="U1767" s="8"/>
      <c r="V1767" s="8"/>
      <c r="W1767" s="8"/>
      <c r="X1767" s="6"/>
      <c r="Y1767" s="6"/>
    </row>
    <row r="1768" spans="1:25" x14ac:dyDescent="0.3">
      <c r="A1768" s="6" t="s">
        <v>14370</v>
      </c>
      <c r="B1768" s="6"/>
      <c r="C1768" s="6" t="s">
        <v>6425</v>
      </c>
      <c r="D1768" s="6" t="str">
        <f t="shared" si="81"/>
        <v>ORD26003223</v>
      </c>
      <c r="E1768" s="10">
        <v>46275</v>
      </c>
      <c r="F1768" s="6" t="s">
        <v>12294</v>
      </c>
      <c r="G1768" s="6" t="s">
        <v>18</v>
      </c>
      <c r="H1768" s="8">
        <v>2499</v>
      </c>
      <c r="I1768" s="8">
        <v>7.5</v>
      </c>
      <c r="J1768" s="8">
        <v>1.35</v>
      </c>
      <c r="K1768" s="8">
        <v>2490.15</v>
      </c>
      <c r="L1768" s="10">
        <v>46277</v>
      </c>
      <c r="M1768" s="6" t="s">
        <v>14250</v>
      </c>
      <c r="N1768" s="6" t="str">
        <f>IF(COUNTIF($A$2:A1768,A1768)&gt;1,"DUP","OK")</f>
        <v>OK</v>
      </c>
      <c r="O1768" s="6" t="str">
        <f t="shared" si="82"/>
        <v>ORD26003223</v>
      </c>
      <c r="P1768" s="6" t="str">
        <f t="shared" si="83"/>
        <v>Sep</v>
      </c>
      <c r="Q1768" s="6"/>
      <c r="R1768" s="9"/>
      <c r="S1768" s="8"/>
      <c r="T1768" s="8"/>
      <c r="U1768" s="8"/>
      <c r="V1768" s="8"/>
      <c r="W1768" s="8"/>
      <c r="X1768" s="6"/>
      <c r="Y1768" s="6"/>
    </row>
    <row r="1769" spans="1:25" x14ac:dyDescent="0.3">
      <c r="A1769" s="6" t="s">
        <v>14371</v>
      </c>
      <c r="B1769" s="6"/>
      <c r="C1769" s="6" t="s">
        <v>6478</v>
      </c>
      <c r="D1769" s="6" t="str">
        <f t="shared" si="81"/>
        <v>ORD26003250</v>
      </c>
      <c r="E1769" s="10">
        <v>46275</v>
      </c>
      <c r="F1769" s="6" t="s">
        <v>12294</v>
      </c>
      <c r="G1769" s="6" t="s">
        <v>54</v>
      </c>
      <c r="H1769" s="8">
        <v>4298</v>
      </c>
      <c r="I1769" s="8">
        <v>73.069999999999993</v>
      </c>
      <c r="J1769" s="8">
        <v>13.15</v>
      </c>
      <c r="K1769" s="8">
        <v>4211.78</v>
      </c>
      <c r="L1769" s="10">
        <v>46277</v>
      </c>
      <c r="M1769" s="6" t="s">
        <v>14250</v>
      </c>
      <c r="N1769" s="6" t="str">
        <f>IF(COUNTIF($A$2:A1769,A1769)&gt;1,"DUP","OK")</f>
        <v>OK</v>
      </c>
      <c r="O1769" s="6" t="str">
        <f t="shared" si="82"/>
        <v>ORD26003250</v>
      </c>
      <c r="P1769" s="6" t="str">
        <f t="shared" si="83"/>
        <v>Sep</v>
      </c>
      <c r="Q1769" s="6"/>
      <c r="R1769" s="9"/>
      <c r="S1769" s="8"/>
      <c r="T1769" s="8"/>
      <c r="U1769" s="8"/>
      <c r="V1769" s="8"/>
      <c r="W1769" s="8"/>
      <c r="X1769" s="6"/>
      <c r="Y1769" s="6"/>
    </row>
    <row r="1770" spans="1:25" x14ac:dyDescent="0.3">
      <c r="A1770" s="6" t="s">
        <v>14372</v>
      </c>
      <c r="B1770" s="6"/>
      <c r="C1770" s="6" t="s">
        <v>6563</v>
      </c>
      <c r="D1770" s="6" t="str">
        <f t="shared" si="81"/>
        <v>ORD26003293</v>
      </c>
      <c r="E1770" s="10">
        <v>46275</v>
      </c>
      <c r="F1770" s="6" t="s">
        <v>12294</v>
      </c>
      <c r="G1770" s="6" t="s">
        <v>18</v>
      </c>
      <c r="H1770" s="8">
        <v>5598</v>
      </c>
      <c r="I1770" s="8">
        <v>16.79</v>
      </c>
      <c r="J1770" s="8">
        <v>3.02</v>
      </c>
      <c r="K1770" s="8">
        <v>5578.19</v>
      </c>
      <c r="L1770" s="10">
        <v>46277</v>
      </c>
      <c r="M1770" s="6" t="s">
        <v>14250</v>
      </c>
      <c r="N1770" s="6" t="str">
        <f>IF(COUNTIF($A$2:A1770,A1770)&gt;1,"DUP","OK")</f>
        <v>OK</v>
      </c>
      <c r="O1770" s="6" t="str">
        <f t="shared" si="82"/>
        <v>ORD26003293</v>
      </c>
      <c r="P1770" s="6" t="str">
        <f t="shared" si="83"/>
        <v>Sep</v>
      </c>
      <c r="Q1770" s="6"/>
      <c r="R1770" s="9"/>
      <c r="S1770" s="8"/>
      <c r="T1770" s="8"/>
      <c r="U1770" s="8"/>
      <c r="V1770" s="8"/>
      <c r="W1770" s="8"/>
      <c r="X1770" s="6"/>
      <c r="Y1770" s="6"/>
    </row>
    <row r="1771" spans="1:25" x14ac:dyDescent="0.3">
      <c r="A1771" s="6" t="s">
        <v>14373</v>
      </c>
      <c r="B1771" s="6"/>
      <c r="C1771" s="6" t="s">
        <v>6610</v>
      </c>
      <c r="D1771" s="6" t="str">
        <f t="shared" si="81"/>
        <v>ORD26003317</v>
      </c>
      <c r="E1771" s="10">
        <v>46275</v>
      </c>
      <c r="F1771" s="6" t="s">
        <v>12294</v>
      </c>
      <c r="G1771" s="6" t="s">
        <v>54</v>
      </c>
      <c r="H1771" s="8">
        <v>2398</v>
      </c>
      <c r="I1771" s="8">
        <v>40.770000000000003</v>
      </c>
      <c r="J1771" s="8">
        <v>7.34</v>
      </c>
      <c r="K1771" s="8">
        <v>2349.89</v>
      </c>
      <c r="L1771" s="10">
        <v>46277</v>
      </c>
      <c r="M1771" s="6" t="s">
        <v>14250</v>
      </c>
      <c r="N1771" s="6" t="str">
        <f>IF(COUNTIF($A$2:A1771,A1771)&gt;1,"DUP","OK")</f>
        <v>OK</v>
      </c>
      <c r="O1771" s="6" t="str">
        <f t="shared" si="82"/>
        <v>ORD26003317</v>
      </c>
      <c r="P1771" s="6" t="str">
        <f t="shared" si="83"/>
        <v>Sep</v>
      </c>
      <c r="Q1771" s="6"/>
      <c r="R1771" s="9"/>
      <c r="S1771" s="8"/>
      <c r="T1771" s="8"/>
      <c r="U1771" s="8"/>
      <c r="V1771" s="8"/>
      <c r="W1771" s="8"/>
      <c r="X1771" s="6"/>
      <c r="Y1771" s="6"/>
    </row>
    <row r="1772" spans="1:25" x14ac:dyDescent="0.3">
      <c r="A1772" s="6" t="s">
        <v>14374</v>
      </c>
      <c r="B1772" s="6"/>
      <c r="C1772" s="6" t="s">
        <v>6717</v>
      </c>
      <c r="D1772" s="6" t="str">
        <f t="shared" si="81"/>
        <v>ORD26003371</v>
      </c>
      <c r="E1772" s="10">
        <v>46275</v>
      </c>
      <c r="F1772" s="6" t="s">
        <v>12294</v>
      </c>
      <c r="G1772" s="6" t="s">
        <v>18</v>
      </c>
      <c r="H1772" s="8">
        <v>3098</v>
      </c>
      <c r="I1772" s="8">
        <v>9.2899999999999991</v>
      </c>
      <c r="J1772" s="8">
        <v>1.67</v>
      </c>
      <c r="K1772" s="8">
        <v>3087.04</v>
      </c>
      <c r="L1772" s="10">
        <v>46277</v>
      </c>
      <c r="M1772" s="6" t="s">
        <v>14250</v>
      </c>
      <c r="N1772" s="6" t="str">
        <f>IF(COUNTIF($A$2:A1772,A1772)&gt;1,"DUP","OK")</f>
        <v>OK</v>
      </c>
      <c r="O1772" s="6" t="str">
        <f t="shared" si="82"/>
        <v>ORD26003371</v>
      </c>
      <c r="P1772" s="6" t="str">
        <f t="shared" si="83"/>
        <v>Sep</v>
      </c>
      <c r="Q1772" s="6"/>
      <c r="R1772" s="9"/>
      <c r="S1772" s="8"/>
      <c r="T1772" s="8"/>
      <c r="U1772" s="8"/>
      <c r="V1772" s="8"/>
      <c r="W1772" s="8"/>
      <c r="X1772" s="6"/>
      <c r="Y1772" s="6"/>
    </row>
    <row r="1773" spans="1:25" x14ac:dyDescent="0.3">
      <c r="A1773" s="6" t="s">
        <v>14375</v>
      </c>
      <c r="B1773" s="6"/>
      <c r="C1773" s="6" t="s">
        <v>6775</v>
      </c>
      <c r="D1773" s="6" t="str">
        <f t="shared" si="81"/>
        <v>ORD26003400</v>
      </c>
      <c r="E1773" s="10">
        <v>46275</v>
      </c>
      <c r="F1773" s="6" t="s">
        <v>12294</v>
      </c>
      <c r="G1773" s="6" t="s">
        <v>18</v>
      </c>
      <c r="H1773" s="8">
        <v>2598</v>
      </c>
      <c r="I1773" s="8">
        <v>7.79</v>
      </c>
      <c r="J1773" s="8">
        <v>1.4</v>
      </c>
      <c r="K1773" s="8">
        <v>2588.81</v>
      </c>
      <c r="L1773" s="10">
        <v>46277</v>
      </c>
      <c r="M1773" s="6" t="s">
        <v>14250</v>
      </c>
      <c r="N1773" s="6" t="str">
        <f>IF(COUNTIF($A$2:A1773,A1773)&gt;1,"DUP","OK")</f>
        <v>OK</v>
      </c>
      <c r="O1773" s="6" t="str">
        <f t="shared" si="82"/>
        <v>ORD26003400</v>
      </c>
      <c r="P1773" s="6" t="str">
        <f t="shared" si="83"/>
        <v>Sep</v>
      </c>
      <c r="Q1773" s="6"/>
      <c r="R1773" s="9"/>
      <c r="S1773" s="8"/>
      <c r="T1773" s="8"/>
      <c r="U1773" s="8"/>
      <c r="V1773" s="8"/>
      <c r="W1773" s="8"/>
      <c r="X1773" s="6"/>
      <c r="Y1773" s="6"/>
    </row>
    <row r="1774" spans="1:25" x14ac:dyDescent="0.3">
      <c r="A1774" s="6" t="s">
        <v>14376</v>
      </c>
      <c r="B1774" s="6"/>
      <c r="C1774" s="6" t="s">
        <v>6863</v>
      </c>
      <c r="D1774" s="6" t="str">
        <f t="shared" si="81"/>
        <v>ORD26003444</v>
      </c>
      <c r="E1774" s="10">
        <v>46275</v>
      </c>
      <c r="F1774" s="6" t="s">
        <v>12294</v>
      </c>
      <c r="G1774" s="6" t="s">
        <v>18</v>
      </c>
      <c r="H1774" s="8">
        <v>9498</v>
      </c>
      <c r="I1774" s="8">
        <v>28.49</v>
      </c>
      <c r="J1774" s="8">
        <v>5.13</v>
      </c>
      <c r="K1774" s="8">
        <v>9464.3799999999992</v>
      </c>
      <c r="L1774" s="10">
        <v>46277</v>
      </c>
      <c r="M1774" s="6" t="s">
        <v>14250</v>
      </c>
      <c r="N1774" s="6" t="str">
        <f>IF(COUNTIF($A$2:A1774,A1774)&gt;1,"DUP","OK")</f>
        <v>OK</v>
      </c>
      <c r="O1774" s="6" t="str">
        <f t="shared" si="82"/>
        <v>ORD26003444</v>
      </c>
      <c r="P1774" s="6" t="str">
        <f t="shared" si="83"/>
        <v>Sep</v>
      </c>
      <c r="Q1774" s="6"/>
      <c r="R1774" s="9"/>
      <c r="S1774" s="8"/>
      <c r="T1774" s="8"/>
      <c r="U1774" s="8"/>
      <c r="V1774" s="8"/>
      <c r="W1774" s="8"/>
      <c r="X1774" s="6"/>
      <c r="Y1774" s="6"/>
    </row>
    <row r="1775" spans="1:25" x14ac:dyDescent="0.3">
      <c r="A1775" s="6" t="s">
        <v>14377</v>
      </c>
      <c r="B1775" s="6"/>
      <c r="C1775" s="6" t="s">
        <v>6899</v>
      </c>
      <c r="D1775" s="6" t="str">
        <f t="shared" si="81"/>
        <v>ORD26003462</v>
      </c>
      <c r="E1775" s="10">
        <v>46275</v>
      </c>
      <c r="F1775" s="6" t="s">
        <v>12294</v>
      </c>
      <c r="G1775" s="6" t="s">
        <v>27</v>
      </c>
      <c r="H1775" s="8">
        <v>8348</v>
      </c>
      <c r="I1775" s="8">
        <v>133.57</v>
      </c>
      <c r="J1775" s="8">
        <v>24.04</v>
      </c>
      <c r="K1775" s="8">
        <v>8190.39</v>
      </c>
      <c r="L1775" s="10">
        <v>46277</v>
      </c>
      <c r="M1775" s="6" t="s">
        <v>14250</v>
      </c>
      <c r="N1775" s="6" t="str">
        <f>IF(COUNTIF($A$2:A1775,A1775)&gt;1,"DUP","OK")</f>
        <v>OK</v>
      </c>
      <c r="O1775" s="6" t="str">
        <f t="shared" si="82"/>
        <v>ORD26003462</v>
      </c>
      <c r="P1775" s="6" t="str">
        <f t="shared" si="83"/>
        <v>Sep</v>
      </c>
      <c r="Q1775" s="6"/>
      <c r="R1775" s="9"/>
      <c r="S1775" s="8"/>
      <c r="T1775" s="8"/>
      <c r="U1775" s="8"/>
      <c r="V1775" s="8"/>
      <c r="W1775" s="8"/>
      <c r="X1775" s="6"/>
      <c r="Y1775" s="6"/>
    </row>
    <row r="1776" spans="1:25" x14ac:dyDescent="0.3">
      <c r="A1776" s="6" t="s">
        <v>14378</v>
      </c>
      <c r="B1776" s="6"/>
      <c r="C1776" s="6" t="s">
        <v>6963</v>
      </c>
      <c r="D1776" s="6" t="str">
        <f t="shared" si="81"/>
        <v>ORD26003495</v>
      </c>
      <c r="E1776" s="10">
        <v>46275</v>
      </c>
      <c r="F1776" s="6" t="s">
        <v>12294</v>
      </c>
      <c r="G1776" s="6" t="s">
        <v>27</v>
      </c>
      <c r="H1776" s="8">
        <v>1299</v>
      </c>
      <c r="I1776" s="8">
        <v>23.38</v>
      </c>
      <c r="J1776" s="8">
        <v>4.21</v>
      </c>
      <c r="K1776" s="8">
        <v>1271.4100000000001</v>
      </c>
      <c r="L1776" s="10">
        <v>46277</v>
      </c>
      <c r="M1776" s="6" t="s">
        <v>14250</v>
      </c>
      <c r="N1776" s="6" t="str">
        <f>IF(COUNTIF($A$2:A1776,A1776)&gt;1,"DUP","OK")</f>
        <v>OK</v>
      </c>
      <c r="O1776" s="6" t="str">
        <f t="shared" si="82"/>
        <v>ORD26003495</v>
      </c>
      <c r="P1776" s="6" t="str">
        <f t="shared" si="83"/>
        <v>Sep</v>
      </c>
      <c r="Q1776" s="6"/>
      <c r="R1776" s="9"/>
      <c r="S1776" s="8"/>
      <c r="T1776" s="8"/>
      <c r="U1776" s="8"/>
      <c r="V1776" s="8"/>
      <c r="W1776" s="8"/>
      <c r="X1776" s="6"/>
      <c r="Y1776" s="6"/>
    </row>
    <row r="1777" spans="1:25" x14ac:dyDescent="0.3">
      <c r="A1777" s="6" t="s">
        <v>14379</v>
      </c>
      <c r="B1777" s="6"/>
      <c r="C1777" s="6" t="s">
        <v>7049</v>
      </c>
      <c r="D1777" s="6" t="str">
        <f t="shared" si="81"/>
        <v>ORD26003539</v>
      </c>
      <c r="E1777" s="10">
        <v>46275</v>
      </c>
      <c r="F1777" s="6" t="s">
        <v>12294</v>
      </c>
      <c r="G1777" s="6" t="s">
        <v>54</v>
      </c>
      <c r="H1777" s="8">
        <v>1299</v>
      </c>
      <c r="I1777" s="8">
        <v>24.68</v>
      </c>
      <c r="J1777" s="8">
        <v>4.4400000000000004</v>
      </c>
      <c r="K1777" s="8">
        <v>1269.8800000000001</v>
      </c>
      <c r="L1777" s="10">
        <v>46277</v>
      </c>
      <c r="M1777" s="6" t="s">
        <v>14250</v>
      </c>
      <c r="N1777" s="6" t="str">
        <f>IF(COUNTIF($A$2:A1777,A1777)&gt;1,"DUP","OK")</f>
        <v>OK</v>
      </c>
      <c r="O1777" s="6" t="str">
        <f t="shared" si="82"/>
        <v>ORD26003539</v>
      </c>
      <c r="P1777" s="6" t="str">
        <f t="shared" si="83"/>
        <v>Sep</v>
      </c>
      <c r="Q1777" s="6"/>
      <c r="R1777" s="9"/>
      <c r="S1777" s="8"/>
      <c r="T1777" s="8"/>
      <c r="U1777" s="8"/>
      <c r="V1777" s="8"/>
      <c r="W1777" s="8"/>
      <c r="X1777" s="6"/>
      <c r="Y1777" s="6"/>
    </row>
    <row r="1778" spans="1:25" x14ac:dyDescent="0.3">
      <c r="A1778" s="6" t="s">
        <v>14380</v>
      </c>
      <c r="B1778" s="6"/>
      <c r="C1778" s="6" t="s">
        <v>7066</v>
      </c>
      <c r="D1778" s="6" t="str">
        <f t="shared" si="81"/>
        <v>ORD26003548</v>
      </c>
      <c r="E1778" s="10">
        <v>46275</v>
      </c>
      <c r="F1778" s="6" t="s">
        <v>12294</v>
      </c>
      <c r="G1778" s="6" t="s">
        <v>27</v>
      </c>
      <c r="H1778" s="8">
        <v>8097</v>
      </c>
      <c r="I1778" s="8">
        <v>129.55000000000001</v>
      </c>
      <c r="J1778" s="8">
        <v>23.32</v>
      </c>
      <c r="K1778" s="8">
        <v>7944.13</v>
      </c>
      <c r="L1778" s="10">
        <v>46277</v>
      </c>
      <c r="M1778" s="6" t="s">
        <v>14250</v>
      </c>
      <c r="N1778" s="6" t="str">
        <f>IF(COUNTIF($A$2:A1778,A1778)&gt;1,"DUP","OK")</f>
        <v>OK</v>
      </c>
      <c r="O1778" s="6" t="str">
        <f t="shared" si="82"/>
        <v>ORD26003548</v>
      </c>
      <c r="P1778" s="6" t="str">
        <f t="shared" si="83"/>
        <v>Sep</v>
      </c>
      <c r="Q1778" s="6"/>
      <c r="R1778" s="9"/>
      <c r="S1778" s="8"/>
      <c r="T1778" s="8"/>
      <c r="U1778" s="8"/>
      <c r="V1778" s="8"/>
      <c r="W1778" s="8"/>
      <c r="X1778" s="6"/>
      <c r="Y1778" s="6"/>
    </row>
    <row r="1779" spans="1:25" x14ac:dyDescent="0.3">
      <c r="A1779" s="6" t="s">
        <v>14381</v>
      </c>
      <c r="B1779" s="6"/>
      <c r="C1779" s="6" t="s">
        <v>7161</v>
      </c>
      <c r="D1779" s="6" t="str">
        <f t="shared" si="81"/>
        <v>ORD26003596</v>
      </c>
      <c r="E1779" s="10">
        <v>46275</v>
      </c>
      <c r="F1779" s="6" t="s">
        <v>12294</v>
      </c>
      <c r="G1779" s="6" t="s">
        <v>18</v>
      </c>
      <c r="H1779" s="8">
        <v>2447</v>
      </c>
      <c r="I1779" s="8">
        <v>7.34</v>
      </c>
      <c r="J1779" s="8">
        <v>1.32</v>
      </c>
      <c r="K1779" s="8">
        <v>2438.34</v>
      </c>
      <c r="L1779" s="10">
        <v>46277</v>
      </c>
      <c r="M1779" s="6" t="s">
        <v>14250</v>
      </c>
      <c r="N1779" s="6" t="str">
        <f>IF(COUNTIF($A$2:A1779,A1779)&gt;1,"DUP","OK")</f>
        <v>OK</v>
      </c>
      <c r="O1779" s="6" t="str">
        <f t="shared" si="82"/>
        <v>ORD26003596</v>
      </c>
      <c r="P1779" s="6" t="str">
        <f t="shared" si="83"/>
        <v>Sep</v>
      </c>
      <c r="Q1779" s="6"/>
      <c r="R1779" s="9"/>
      <c r="S1779" s="8"/>
      <c r="T1779" s="8"/>
      <c r="U1779" s="8"/>
      <c r="V1779" s="8"/>
      <c r="W1779" s="8"/>
      <c r="X1779" s="6"/>
      <c r="Y1779" s="6"/>
    </row>
    <row r="1780" spans="1:25" x14ac:dyDescent="0.3">
      <c r="A1780" s="6" t="s">
        <v>14382</v>
      </c>
      <c r="B1780" s="6"/>
      <c r="C1780" s="6" t="s">
        <v>14383</v>
      </c>
      <c r="D1780" s="6" t="str">
        <f t="shared" si="81"/>
        <v>ORD26003628</v>
      </c>
      <c r="E1780" s="10">
        <v>46275</v>
      </c>
      <c r="F1780" s="6" t="s">
        <v>12294</v>
      </c>
      <c r="G1780" s="6" t="s">
        <v>27</v>
      </c>
      <c r="H1780" s="8">
        <v>11997</v>
      </c>
      <c r="I1780" s="8">
        <v>191.95</v>
      </c>
      <c r="J1780" s="8">
        <v>34.549999999999997</v>
      </c>
      <c r="K1780" s="8">
        <v>11770.5</v>
      </c>
      <c r="L1780" s="10">
        <v>46277</v>
      </c>
      <c r="M1780" s="6" t="s">
        <v>14250</v>
      </c>
      <c r="N1780" s="6" t="str">
        <f>IF(COUNTIF($A$2:A1780,A1780)&gt;1,"DUP","OK")</f>
        <v>OK</v>
      </c>
      <c r="O1780" s="6" t="str">
        <f t="shared" si="82"/>
        <v>ORD26003628</v>
      </c>
      <c r="P1780" s="6" t="str">
        <f t="shared" si="83"/>
        <v>Sep</v>
      </c>
      <c r="Q1780" s="6"/>
      <c r="R1780" s="9"/>
      <c r="S1780" s="8"/>
      <c r="T1780" s="8"/>
      <c r="U1780" s="8"/>
      <c r="V1780" s="8"/>
      <c r="W1780" s="8"/>
      <c r="X1780" s="6"/>
      <c r="Y1780" s="6"/>
    </row>
    <row r="1781" spans="1:25" x14ac:dyDescent="0.3">
      <c r="A1781" s="6" t="s">
        <v>14384</v>
      </c>
      <c r="B1781" s="6"/>
      <c r="C1781" s="6" t="s">
        <v>7289</v>
      </c>
      <c r="D1781" s="6" t="str">
        <f t="shared" si="81"/>
        <v>ORD26003663</v>
      </c>
      <c r="E1781" s="10">
        <v>46275</v>
      </c>
      <c r="F1781" s="6" t="s">
        <v>12294</v>
      </c>
      <c r="G1781" s="6" t="s">
        <v>18</v>
      </c>
      <c r="H1781" s="8">
        <v>2999</v>
      </c>
      <c r="I1781" s="8">
        <v>9</v>
      </c>
      <c r="J1781" s="8">
        <v>1.62</v>
      </c>
      <c r="K1781" s="8">
        <v>2988.38</v>
      </c>
      <c r="L1781" s="10">
        <v>46277</v>
      </c>
      <c r="M1781" s="6" t="s">
        <v>14250</v>
      </c>
      <c r="N1781" s="6" t="str">
        <f>IF(COUNTIF($A$2:A1781,A1781)&gt;1,"DUP","OK")</f>
        <v>OK</v>
      </c>
      <c r="O1781" s="6" t="str">
        <f t="shared" si="82"/>
        <v>ORD26003663</v>
      </c>
      <c r="P1781" s="6" t="str">
        <f t="shared" si="83"/>
        <v>Sep</v>
      </c>
      <c r="Q1781" s="6"/>
      <c r="R1781" s="9"/>
      <c r="S1781" s="8"/>
      <c r="T1781" s="8"/>
      <c r="U1781" s="8"/>
      <c r="V1781" s="8"/>
      <c r="W1781" s="8"/>
      <c r="X1781" s="6"/>
      <c r="Y1781" s="6"/>
    </row>
    <row r="1782" spans="1:25" x14ac:dyDescent="0.3">
      <c r="A1782" s="6" t="s">
        <v>14385</v>
      </c>
      <c r="B1782" s="6"/>
      <c r="C1782" s="6" t="s">
        <v>7311</v>
      </c>
      <c r="D1782" s="6" t="str">
        <f t="shared" si="81"/>
        <v>ORD26003675</v>
      </c>
      <c r="E1782" s="10">
        <v>46275</v>
      </c>
      <c r="F1782" s="6" t="s">
        <v>12294</v>
      </c>
      <c r="G1782" s="6" t="s">
        <v>43</v>
      </c>
      <c r="H1782" s="8">
        <v>9498</v>
      </c>
      <c r="I1782" s="8">
        <v>113.98</v>
      </c>
      <c r="J1782" s="8">
        <v>20.52</v>
      </c>
      <c r="K1782" s="8">
        <v>9363.5</v>
      </c>
      <c r="L1782" s="10">
        <v>46277</v>
      </c>
      <c r="M1782" s="6" t="s">
        <v>14250</v>
      </c>
      <c r="N1782" s="6" t="str">
        <f>IF(COUNTIF($A$2:A1782,A1782)&gt;1,"DUP","OK")</f>
        <v>OK</v>
      </c>
      <c r="O1782" s="6" t="str">
        <f t="shared" si="82"/>
        <v>ORD26003675</v>
      </c>
      <c r="P1782" s="6" t="str">
        <f t="shared" si="83"/>
        <v>Sep</v>
      </c>
      <c r="Q1782" s="6"/>
      <c r="R1782" s="9"/>
      <c r="S1782" s="8"/>
      <c r="T1782" s="8"/>
      <c r="U1782" s="8"/>
      <c r="V1782" s="8"/>
      <c r="W1782" s="8"/>
      <c r="X1782" s="6"/>
      <c r="Y1782" s="6"/>
    </row>
    <row r="1783" spans="1:25" x14ac:dyDescent="0.3">
      <c r="A1783" s="6" t="s">
        <v>14386</v>
      </c>
      <c r="B1783" s="6"/>
      <c r="C1783" s="6" t="s">
        <v>14387</v>
      </c>
      <c r="D1783" s="6" t="str">
        <f t="shared" si="81"/>
        <v>ORD26003682</v>
      </c>
      <c r="E1783" s="10">
        <v>46275</v>
      </c>
      <c r="F1783" s="6" t="s">
        <v>12294</v>
      </c>
      <c r="G1783" s="6" t="s">
        <v>18</v>
      </c>
      <c r="H1783" s="8">
        <v>599</v>
      </c>
      <c r="I1783" s="8">
        <v>0</v>
      </c>
      <c r="J1783" s="8">
        <v>0</v>
      </c>
      <c r="K1783" s="8">
        <v>599</v>
      </c>
      <c r="L1783" s="10">
        <v>46277</v>
      </c>
      <c r="M1783" s="6" t="s">
        <v>14250</v>
      </c>
      <c r="N1783" s="6" t="str">
        <f>IF(COUNTIF($A$2:A1783,A1783)&gt;1,"DUP","OK")</f>
        <v>OK</v>
      </c>
      <c r="O1783" s="6" t="str">
        <f t="shared" si="82"/>
        <v>ORD26003682</v>
      </c>
      <c r="P1783" s="6" t="str">
        <f t="shared" si="83"/>
        <v>Sep</v>
      </c>
      <c r="Q1783" s="6"/>
      <c r="R1783" s="9"/>
      <c r="S1783" s="8"/>
      <c r="T1783" s="8"/>
      <c r="U1783" s="8"/>
      <c r="V1783" s="8"/>
      <c r="W1783" s="8"/>
      <c r="X1783" s="6"/>
      <c r="Y1783" s="6"/>
    </row>
    <row r="1784" spans="1:25" x14ac:dyDescent="0.3">
      <c r="A1784" s="6" t="s">
        <v>14388</v>
      </c>
      <c r="B1784" s="6"/>
      <c r="C1784" s="6" t="s">
        <v>7554</v>
      </c>
      <c r="D1784" s="6" t="str">
        <f t="shared" si="81"/>
        <v>ORD26003797</v>
      </c>
      <c r="E1784" s="10">
        <v>46275</v>
      </c>
      <c r="F1784" s="6" t="s">
        <v>12294</v>
      </c>
      <c r="G1784" s="6" t="s">
        <v>27</v>
      </c>
      <c r="H1784" s="8">
        <v>5298</v>
      </c>
      <c r="I1784" s="8">
        <v>84.77</v>
      </c>
      <c r="J1784" s="8">
        <v>15.26</v>
      </c>
      <c r="K1784" s="8">
        <v>5197.97</v>
      </c>
      <c r="L1784" s="10">
        <v>46277</v>
      </c>
      <c r="M1784" s="6" t="s">
        <v>14250</v>
      </c>
      <c r="N1784" s="6" t="str">
        <f>IF(COUNTIF($A$2:A1784,A1784)&gt;1,"DUP","OK")</f>
        <v>OK</v>
      </c>
      <c r="O1784" s="6" t="str">
        <f t="shared" si="82"/>
        <v>ORD26003797</v>
      </c>
      <c r="P1784" s="6" t="str">
        <f t="shared" si="83"/>
        <v>Sep</v>
      </c>
      <c r="Q1784" s="6"/>
      <c r="R1784" s="9"/>
      <c r="S1784" s="8"/>
      <c r="T1784" s="8"/>
      <c r="U1784" s="8"/>
      <c r="V1784" s="8"/>
      <c r="W1784" s="8"/>
      <c r="X1784" s="6"/>
      <c r="Y1784" s="6"/>
    </row>
    <row r="1785" spans="1:25" x14ac:dyDescent="0.3">
      <c r="A1785" s="6" t="s">
        <v>14389</v>
      </c>
      <c r="B1785" s="6"/>
      <c r="C1785" s="6" t="s">
        <v>14390</v>
      </c>
      <c r="D1785" s="6" t="str">
        <f t="shared" si="81"/>
        <v>ORD26003820</v>
      </c>
      <c r="E1785" s="10">
        <v>46275</v>
      </c>
      <c r="F1785" s="6" t="s">
        <v>12294</v>
      </c>
      <c r="G1785" s="6" t="s">
        <v>18</v>
      </c>
      <c r="H1785" s="8">
        <v>1647</v>
      </c>
      <c r="I1785" s="8">
        <v>0</v>
      </c>
      <c r="J1785" s="8">
        <v>0</v>
      </c>
      <c r="K1785" s="8">
        <v>1647</v>
      </c>
      <c r="L1785" s="10">
        <v>46277</v>
      </c>
      <c r="M1785" s="6" t="s">
        <v>14250</v>
      </c>
      <c r="N1785" s="6" t="str">
        <f>IF(COUNTIF($A$2:A1785,A1785)&gt;1,"DUP","OK")</f>
        <v>OK</v>
      </c>
      <c r="O1785" s="6" t="str">
        <f t="shared" si="82"/>
        <v>ORD26003820</v>
      </c>
      <c r="P1785" s="6" t="str">
        <f t="shared" si="83"/>
        <v>Sep</v>
      </c>
      <c r="Q1785" s="6"/>
      <c r="R1785" s="9"/>
      <c r="S1785" s="8"/>
      <c r="T1785" s="8"/>
      <c r="U1785" s="8"/>
      <c r="V1785" s="8"/>
      <c r="W1785" s="8"/>
      <c r="X1785" s="6"/>
      <c r="Y1785" s="6"/>
    </row>
    <row r="1786" spans="1:25" x14ac:dyDescent="0.3">
      <c r="A1786" s="6" t="s">
        <v>14391</v>
      </c>
      <c r="B1786" s="6"/>
      <c r="C1786" s="6" t="s">
        <v>7720</v>
      </c>
      <c r="D1786" s="6" t="str">
        <f t="shared" si="81"/>
        <v>ORD26003881</v>
      </c>
      <c r="E1786" s="10">
        <v>46275</v>
      </c>
      <c r="F1786" s="6" t="s">
        <v>12294</v>
      </c>
      <c r="G1786" s="6" t="s">
        <v>27</v>
      </c>
      <c r="H1786" s="8">
        <v>1299</v>
      </c>
      <c r="I1786" s="8">
        <v>23.38</v>
      </c>
      <c r="J1786" s="8">
        <v>4.21</v>
      </c>
      <c r="K1786" s="8">
        <v>1271.4100000000001</v>
      </c>
      <c r="L1786" s="10">
        <v>46277</v>
      </c>
      <c r="M1786" s="6" t="s">
        <v>14250</v>
      </c>
      <c r="N1786" s="6" t="str">
        <f>IF(COUNTIF($A$2:A1786,A1786)&gt;1,"DUP","OK")</f>
        <v>OK</v>
      </c>
      <c r="O1786" s="6" t="str">
        <f t="shared" si="82"/>
        <v>ORD26003881</v>
      </c>
      <c r="P1786" s="6" t="str">
        <f t="shared" si="83"/>
        <v>Sep</v>
      </c>
      <c r="Q1786" s="6"/>
      <c r="R1786" s="9"/>
      <c r="S1786" s="8"/>
      <c r="T1786" s="8"/>
      <c r="U1786" s="8"/>
      <c r="V1786" s="8"/>
      <c r="W1786" s="8"/>
      <c r="X1786" s="6"/>
      <c r="Y1786" s="6"/>
    </row>
    <row r="1787" spans="1:25" x14ac:dyDescent="0.3">
      <c r="A1787" s="6" t="s">
        <v>14392</v>
      </c>
      <c r="B1787" s="6"/>
      <c r="C1787" s="6" t="s">
        <v>7740</v>
      </c>
      <c r="D1787" s="6" t="str">
        <f t="shared" si="81"/>
        <v>ORD26003891</v>
      </c>
      <c r="E1787" s="10">
        <v>46275</v>
      </c>
      <c r="F1787" s="6" t="s">
        <v>12294</v>
      </c>
      <c r="G1787" s="6" t="s">
        <v>18</v>
      </c>
      <c r="H1787" s="8">
        <v>9498</v>
      </c>
      <c r="I1787" s="8">
        <v>28.49</v>
      </c>
      <c r="J1787" s="8">
        <v>5.13</v>
      </c>
      <c r="K1787" s="8">
        <v>9464.3799999999992</v>
      </c>
      <c r="L1787" s="10">
        <v>46277</v>
      </c>
      <c r="M1787" s="6" t="s">
        <v>14250</v>
      </c>
      <c r="N1787" s="6" t="str">
        <f>IF(COUNTIF($A$2:A1787,A1787)&gt;1,"DUP","OK")</f>
        <v>OK</v>
      </c>
      <c r="O1787" s="6" t="str">
        <f t="shared" si="82"/>
        <v>ORD26003891</v>
      </c>
      <c r="P1787" s="6" t="str">
        <f t="shared" si="83"/>
        <v>Sep</v>
      </c>
      <c r="Q1787" s="6"/>
      <c r="R1787" s="9"/>
      <c r="S1787" s="8"/>
      <c r="T1787" s="8"/>
      <c r="U1787" s="8"/>
      <c r="V1787" s="8"/>
      <c r="W1787" s="8"/>
      <c r="X1787" s="6"/>
      <c r="Y1787" s="6"/>
    </row>
    <row r="1788" spans="1:25" x14ac:dyDescent="0.3">
      <c r="A1788" s="6" t="s">
        <v>14393</v>
      </c>
      <c r="B1788" s="6"/>
      <c r="C1788" s="6" t="s">
        <v>7752</v>
      </c>
      <c r="D1788" s="6" t="str">
        <f t="shared" si="81"/>
        <v>ORD26003897</v>
      </c>
      <c r="E1788" s="10">
        <v>46275</v>
      </c>
      <c r="F1788" s="6" t="s">
        <v>12294</v>
      </c>
      <c r="G1788" s="6" t="s">
        <v>27</v>
      </c>
      <c r="H1788" s="8">
        <v>3499</v>
      </c>
      <c r="I1788" s="8">
        <v>55.98</v>
      </c>
      <c r="J1788" s="8">
        <v>10.08</v>
      </c>
      <c r="K1788" s="8">
        <v>3432.94</v>
      </c>
      <c r="L1788" s="10">
        <v>46277</v>
      </c>
      <c r="M1788" s="6" t="s">
        <v>14250</v>
      </c>
      <c r="N1788" s="6" t="str">
        <f>IF(COUNTIF($A$2:A1788,A1788)&gt;1,"DUP","OK")</f>
        <v>OK</v>
      </c>
      <c r="O1788" s="6" t="str">
        <f t="shared" si="82"/>
        <v>ORD26003897</v>
      </c>
      <c r="P1788" s="6" t="str">
        <f t="shared" si="83"/>
        <v>Sep</v>
      </c>
      <c r="Q1788" s="6"/>
      <c r="R1788" s="9"/>
      <c r="S1788" s="8"/>
      <c r="T1788" s="8"/>
      <c r="U1788" s="8"/>
      <c r="V1788" s="8"/>
      <c r="W1788" s="8"/>
      <c r="X1788" s="6"/>
      <c r="Y1788" s="6"/>
    </row>
    <row r="1789" spans="1:25" x14ac:dyDescent="0.3">
      <c r="A1789" s="6" t="s">
        <v>14394</v>
      </c>
      <c r="B1789" s="6"/>
      <c r="C1789" s="6" t="s">
        <v>14395</v>
      </c>
      <c r="D1789" s="6" t="str">
        <f t="shared" si="81"/>
        <v>ORD26003921</v>
      </c>
      <c r="E1789" s="10">
        <v>46275</v>
      </c>
      <c r="F1789" s="6" t="s">
        <v>12294</v>
      </c>
      <c r="G1789" s="6" t="s">
        <v>18</v>
      </c>
      <c r="H1789" s="8">
        <v>1499</v>
      </c>
      <c r="I1789" s="8">
        <v>0</v>
      </c>
      <c r="J1789" s="8">
        <v>0</v>
      </c>
      <c r="K1789" s="8">
        <v>1499</v>
      </c>
      <c r="L1789" s="10">
        <v>46277</v>
      </c>
      <c r="M1789" s="6" t="s">
        <v>14250</v>
      </c>
      <c r="N1789" s="6" t="str">
        <f>IF(COUNTIF($A$2:A1789,A1789)&gt;1,"DUP","OK")</f>
        <v>OK</v>
      </c>
      <c r="O1789" s="6" t="str">
        <f t="shared" si="82"/>
        <v>ORD26003921</v>
      </c>
      <c r="P1789" s="6" t="str">
        <f t="shared" si="83"/>
        <v>Sep</v>
      </c>
      <c r="Q1789" s="6"/>
      <c r="R1789" s="9"/>
      <c r="S1789" s="8"/>
      <c r="T1789" s="8"/>
      <c r="U1789" s="8"/>
      <c r="V1789" s="8"/>
      <c r="W1789" s="8"/>
      <c r="X1789" s="6"/>
      <c r="Y1789" s="6"/>
    </row>
    <row r="1790" spans="1:25" x14ac:dyDescent="0.3">
      <c r="A1790" s="6" t="s">
        <v>14396</v>
      </c>
      <c r="B1790" s="6"/>
      <c r="C1790" s="6" t="s">
        <v>7856</v>
      </c>
      <c r="D1790" s="6" t="str">
        <f t="shared" si="81"/>
        <v>ORD26003950</v>
      </c>
      <c r="E1790" s="10">
        <v>46275</v>
      </c>
      <c r="F1790" s="6" t="s">
        <v>12294</v>
      </c>
      <c r="G1790" s="6" t="s">
        <v>54</v>
      </c>
      <c r="H1790" s="8">
        <v>799</v>
      </c>
      <c r="I1790" s="8">
        <v>15.18</v>
      </c>
      <c r="J1790" s="8">
        <v>2.73</v>
      </c>
      <c r="K1790" s="8">
        <v>781.09</v>
      </c>
      <c r="L1790" s="10">
        <v>46277</v>
      </c>
      <c r="M1790" s="6" t="s">
        <v>14250</v>
      </c>
      <c r="N1790" s="6" t="str">
        <f>IF(COUNTIF($A$2:A1790,A1790)&gt;1,"DUP","OK")</f>
        <v>OK</v>
      </c>
      <c r="O1790" s="6" t="str">
        <f t="shared" si="82"/>
        <v>ORD26003950</v>
      </c>
      <c r="P1790" s="6" t="str">
        <f t="shared" si="83"/>
        <v>Sep</v>
      </c>
      <c r="Q1790" s="6"/>
      <c r="R1790" s="9"/>
      <c r="S1790" s="8"/>
      <c r="T1790" s="8"/>
      <c r="U1790" s="8"/>
      <c r="V1790" s="8"/>
      <c r="W1790" s="8"/>
      <c r="X1790" s="6"/>
      <c r="Y1790" s="6"/>
    </row>
    <row r="1791" spans="1:25" x14ac:dyDescent="0.3">
      <c r="A1791" s="6" t="s">
        <v>14397</v>
      </c>
      <c r="B1791" s="6"/>
      <c r="C1791" s="6" t="s">
        <v>7911</v>
      </c>
      <c r="D1791" s="6" t="str">
        <f t="shared" si="81"/>
        <v>ORD26003978</v>
      </c>
      <c r="E1791" s="10">
        <v>46275</v>
      </c>
      <c r="F1791" s="6" t="s">
        <v>12294</v>
      </c>
      <c r="G1791" s="6" t="s">
        <v>27</v>
      </c>
      <c r="H1791" s="8">
        <v>7999</v>
      </c>
      <c r="I1791" s="8">
        <v>127.98</v>
      </c>
      <c r="J1791" s="8">
        <v>23.04</v>
      </c>
      <c r="K1791" s="8">
        <v>7847.98</v>
      </c>
      <c r="L1791" s="10">
        <v>46277</v>
      </c>
      <c r="M1791" s="6" t="s">
        <v>14250</v>
      </c>
      <c r="N1791" s="6" t="str">
        <f>IF(COUNTIF($A$2:A1791,A1791)&gt;1,"DUP","OK")</f>
        <v>OK</v>
      </c>
      <c r="O1791" s="6" t="str">
        <f t="shared" si="82"/>
        <v>ORD26003978</v>
      </c>
      <c r="P1791" s="6" t="str">
        <f t="shared" si="83"/>
        <v>Sep</v>
      </c>
      <c r="Q1791" s="6"/>
      <c r="R1791" s="9"/>
      <c r="S1791" s="8"/>
      <c r="T1791" s="8"/>
      <c r="U1791" s="8"/>
      <c r="V1791" s="8"/>
      <c r="W1791" s="8"/>
      <c r="X1791" s="6"/>
      <c r="Y1791" s="6"/>
    </row>
    <row r="1792" spans="1:25" x14ac:dyDescent="0.3">
      <c r="A1792" s="6" t="s">
        <v>14398</v>
      </c>
      <c r="B1792" s="6"/>
      <c r="C1792" s="6" t="s">
        <v>7964</v>
      </c>
      <c r="D1792" s="6" t="str">
        <f t="shared" si="81"/>
        <v>ORD26004005</v>
      </c>
      <c r="E1792" s="10">
        <v>46275</v>
      </c>
      <c r="F1792" s="6" t="s">
        <v>12294</v>
      </c>
      <c r="G1792" s="6" t="s">
        <v>18</v>
      </c>
      <c r="H1792" s="8">
        <v>7999</v>
      </c>
      <c r="I1792" s="8">
        <v>24</v>
      </c>
      <c r="J1792" s="8">
        <v>4.32</v>
      </c>
      <c r="K1792" s="8">
        <v>7970.68</v>
      </c>
      <c r="L1792" s="10">
        <v>46277</v>
      </c>
      <c r="M1792" s="6" t="s">
        <v>14250</v>
      </c>
      <c r="N1792" s="6" t="str">
        <f>IF(COUNTIF($A$2:A1792,A1792)&gt;1,"DUP","OK")</f>
        <v>OK</v>
      </c>
      <c r="O1792" s="6" t="str">
        <f t="shared" si="82"/>
        <v>ORD26004005</v>
      </c>
      <c r="P1792" s="6" t="str">
        <f t="shared" si="83"/>
        <v>Sep</v>
      </c>
      <c r="Q1792" s="6"/>
      <c r="R1792" s="9"/>
      <c r="S1792" s="8"/>
      <c r="T1792" s="8"/>
      <c r="U1792" s="8"/>
      <c r="V1792" s="8"/>
      <c r="W1792" s="8"/>
      <c r="X1792" s="6"/>
      <c r="Y1792" s="6"/>
    </row>
    <row r="1793" spans="1:25" x14ac:dyDescent="0.3">
      <c r="A1793" s="6" t="s">
        <v>14399</v>
      </c>
      <c r="B1793" s="6"/>
      <c r="C1793" s="6" t="s">
        <v>7983</v>
      </c>
      <c r="D1793" s="6" t="str">
        <f t="shared" si="81"/>
        <v>ORD26004015</v>
      </c>
      <c r="E1793" s="10">
        <v>46275</v>
      </c>
      <c r="F1793" s="6" t="s">
        <v>12294</v>
      </c>
      <c r="G1793" s="6" t="s">
        <v>18</v>
      </c>
      <c r="H1793" s="8">
        <v>8998</v>
      </c>
      <c r="I1793" s="8">
        <v>26.99</v>
      </c>
      <c r="J1793" s="8">
        <v>4.8600000000000003</v>
      </c>
      <c r="K1793" s="8">
        <v>8966.15</v>
      </c>
      <c r="L1793" s="10">
        <v>46277</v>
      </c>
      <c r="M1793" s="6" t="s">
        <v>14250</v>
      </c>
      <c r="N1793" s="6" t="str">
        <f>IF(COUNTIF($A$2:A1793,A1793)&gt;1,"DUP","OK")</f>
        <v>OK</v>
      </c>
      <c r="O1793" s="6" t="str">
        <f t="shared" si="82"/>
        <v>ORD26004015</v>
      </c>
      <c r="P1793" s="6" t="str">
        <f t="shared" si="83"/>
        <v>Sep</v>
      </c>
      <c r="Q1793" s="6"/>
      <c r="R1793" s="9"/>
      <c r="S1793" s="8"/>
      <c r="T1793" s="8"/>
      <c r="U1793" s="8"/>
      <c r="V1793" s="8"/>
      <c r="W1793" s="8"/>
      <c r="X1793" s="6"/>
      <c r="Y1793" s="6"/>
    </row>
    <row r="1794" spans="1:25" x14ac:dyDescent="0.3">
      <c r="A1794" s="6" t="s">
        <v>14400</v>
      </c>
      <c r="B1794" s="6"/>
      <c r="C1794" s="6" t="s">
        <v>7999</v>
      </c>
      <c r="D1794" s="6" t="str">
        <f t="shared" ref="D1794:D1857" si="84">UPPER(SUBSTITUTE(TRIM(C1794),"-",""))</f>
        <v>ORD26004023</v>
      </c>
      <c r="E1794" s="10">
        <v>46275</v>
      </c>
      <c r="F1794" s="6" t="s">
        <v>12294</v>
      </c>
      <c r="G1794" s="6" t="s">
        <v>18</v>
      </c>
      <c r="H1794" s="8">
        <v>2397</v>
      </c>
      <c r="I1794" s="8">
        <v>7.19</v>
      </c>
      <c r="J1794" s="8">
        <v>1.29</v>
      </c>
      <c r="K1794" s="8">
        <v>2388.52</v>
      </c>
      <c r="L1794" s="10">
        <v>46277</v>
      </c>
      <c r="M1794" s="6" t="s">
        <v>14250</v>
      </c>
      <c r="N1794" s="6" t="str">
        <f>IF(COUNTIF($A$2:A1794,A1794)&gt;1,"DUP","OK")</f>
        <v>OK</v>
      </c>
      <c r="O1794" s="6" t="str">
        <f t="shared" ref="O1794:O1857" si="85">IF(F1794="REFUND",INDEX($D$2:$D$5743,MATCH(B1794,$A$2:$A$5743,0)),D1794)</f>
        <v>ORD26004023</v>
      </c>
      <c r="P1794" s="6" t="str">
        <f t="shared" ref="P1794:P1857" si="86">IF(L1794&gt;DATE(2026,9,30),"Oct-Due","Sep")</f>
        <v>Sep</v>
      </c>
      <c r="Q1794" s="6"/>
      <c r="R1794" s="9"/>
      <c r="S1794" s="8"/>
      <c r="T1794" s="8"/>
      <c r="U1794" s="8"/>
      <c r="V1794" s="8"/>
      <c r="W1794" s="8"/>
      <c r="X1794" s="6"/>
      <c r="Y1794" s="6"/>
    </row>
    <row r="1795" spans="1:25" x14ac:dyDescent="0.3">
      <c r="A1795" s="6" t="s">
        <v>14401</v>
      </c>
      <c r="B1795" s="6"/>
      <c r="C1795" s="6" t="s">
        <v>8033</v>
      </c>
      <c r="D1795" s="6" t="str">
        <f t="shared" si="84"/>
        <v>ORD26004041</v>
      </c>
      <c r="E1795" s="10">
        <v>46275</v>
      </c>
      <c r="F1795" s="6" t="s">
        <v>12294</v>
      </c>
      <c r="G1795" s="6" t="s">
        <v>18</v>
      </c>
      <c r="H1795" s="8">
        <v>4597</v>
      </c>
      <c r="I1795" s="8">
        <v>13.79</v>
      </c>
      <c r="J1795" s="8">
        <v>2.48</v>
      </c>
      <c r="K1795" s="8">
        <v>4580.7299999999996</v>
      </c>
      <c r="L1795" s="10">
        <v>46277</v>
      </c>
      <c r="M1795" s="6" t="s">
        <v>14250</v>
      </c>
      <c r="N1795" s="6" t="str">
        <f>IF(COUNTIF($A$2:A1795,A1795)&gt;1,"DUP","OK")</f>
        <v>OK</v>
      </c>
      <c r="O1795" s="6" t="str">
        <f t="shared" si="85"/>
        <v>ORD26004041</v>
      </c>
      <c r="P1795" s="6" t="str">
        <f t="shared" si="86"/>
        <v>Sep</v>
      </c>
      <c r="Q1795" s="6"/>
      <c r="R1795" s="9"/>
      <c r="S1795" s="8"/>
      <c r="T1795" s="8"/>
      <c r="U1795" s="8"/>
      <c r="V1795" s="8"/>
      <c r="W1795" s="8"/>
      <c r="X1795" s="6"/>
      <c r="Y1795" s="6"/>
    </row>
    <row r="1796" spans="1:25" x14ac:dyDescent="0.3">
      <c r="A1796" s="6" t="s">
        <v>14402</v>
      </c>
      <c r="B1796" s="6"/>
      <c r="C1796" s="6" t="s">
        <v>8125</v>
      </c>
      <c r="D1796" s="6" t="str">
        <f t="shared" si="84"/>
        <v>ORD26004088</v>
      </c>
      <c r="E1796" s="10">
        <v>46275</v>
      </c>
      <c r="F1796" s="6" t="s">
        <v>12294</v>
      </c>
      <c r="G1796" s="6" t="s">
        <v>43</v>
      </c>
      <c r="H1796" s="8">
        <v>1798</v>
      </c>
      <c r="I1796" s="8">
        <v>26.97</v>
      </c>
      <c r="J1796" s="8">
        <v>4.8499999999999996</v>
      </c>
      <c r="K1796" s="8">
        <v>1766.18</v>
      </c>
      <c r="L1796" s="10">
        <v>46277</v>
      </c>
      <c r="M1796" s="6" t="s">
        <v>14250</v>
      </c>
      <c r="N1796" s="6" t="str">
        <f>IF(COUNTIF($A$2:A1796,A1796)&gt;1,"DUP","OK")</f>
        <v>OK</v>
      </c>
      <c r="O1796" s="6" t="str">
        <f t="shared" si="85"/>
        <v>ORD26004088</v>
      </c>
      <c r="P1796" s="6" t="str">
        <f t="shared" si="86"/>
        <v>Sep</v>
      </c>
      <c r="Q1796" s="6"/>
      <c r="R1796" s="9"/>
      <c r="S1796" s="8"/>
      <c r="T1796" s="8"/>
      <c r="U1796" s="8"/>
      <c r="V1796" s="8"/>
      <c r="W1796" s="8"/>
      <c r="X1796" s="6"/>
      <c r="Y1796" s="6"/>
    </row>
    <row r="1797" spans="1:25" x14ac:dyDescent="0.3">
      <c r="A1797" s="6" t="s">
        <v>14403</v>
      </c>
      <c r="B1797" s="6"/>
      <c r="C1797" s="6" t="s">
        <v>8179</v>
      </c>
      <c r="D1797" s="6" t="str">
        <f t="shared" si="84"/>
        <v>ORD26004116</v>
      </c>
      <c r="E1797" s="10">
        <v>46275</v>
      </c>
      <c r="F1797" s="6" t="s">
        <v>12294</v>
      </c>
      <c r="G1797" s="6" t="s">
        <v>18</v>
      </c>
      <c r="H1797" s="8">
        <v>799</v>
      </c>
      <c r="I1797" s="8">
        <v>0</v>
      </c>
      <c r="J1797" s="8">
        <v>0</v>
      </c>
      <c r="K1797" s="8">
        <v>799</v>
      </c>
      <c r="L1797" s="10">
        <v>46277</v>
      </c>
      <c r="M1797" s="6" t="s">
        <v>14250</v>
      </c>
      <c r="N1797" s="6" t="str">
        <f>IF(COUNTIF($A$2:A1797,A1797)&gt;1,"DUP","OK")</f>
        <v>OK</v>
      </c>
      <c r="O1797" s="6" t="str">
        <f t="shared" si="85"/>
        <v>ORD26004116</v>
      </c>
      <c r="P1797" s="6" t="str">
        <f t="shared" si="86"/>
        <v>Sep</v>
      </c>
      <c r="Q1797" s="6"/>
      <c r="R1797" s="9"/>
      <c r="S1797" s="8"/>
      <c r="T1797" s="8"/>
      <c r="U1797" s="8"/>
      <c r="V1797" s="8"/>
      <c r="W1797" s="8"/>
      <c r="X1797" s="6"/>
      <c r="Y1797" s="6"/>
    </row>
    <row r="1798" spans="1:25" x14ac:dyDescent="0.3">
      <c r="A1798" s="6" t="s">
        <v>14404</v>
      </c>
      <c r="B1798" s="6"/>
      <c r="C1798" s="6" t="s">
        <v>8271</v>
      </c>
      <c r="D1798" s="6" t="str">
        <f t="shared" si="84"/>
        <v>ORD26004164</v>
      </c>
      <c r="E1798" s="10">
        <v>46275</v>
      </c>
      <c r="F1798" s="6" t="s">
        <v>12294</v>
      </c>
      <c r="G1798" s="6" t="s">
        <v>27</v>
      </c>
      <c r="H1798" s="8">
        <v>299</v>
      </c>
      <c r="I1798" s="8">
        <v>5.38</v>
      </c>
      <c r="J1798" s="8">
        <v>0.97</v>
      </c>
      <c r="K1798" s="8">
        <v>292.64999999999998</v>
      </c>
      <c r="L1798" s="10">
        <v>46277</v>
      </c>
      <c r="M1798" s="6" t="s">
        <v>14250</v>
      </c>
      <c r="N1798" s="6" t="str">
        <f>IF(COUNTIF($A$2:A1798,A1798)&gt;1,"DUP","OK")</f>
        <v>OK</v>
      </c>
      <c r="O1798" s="6" t="str">
        <f t="shared" si="85"/>
        <v>ORD26004164</v>
      </c>
      <c r="P1798" s="6" t="str">
        <f t="shared" si="86"/>
        <v>Sep</v>
      </c>
      <c r="Q1798" s="6"/>
      <c r="R1798" s="9"/>
      <c r="S1798" s="8"/>
      <c r="T1798" s="8"/>
      <c r="U1798" s="8"/>
      <c r="V1798" s="8"/>
      <c r="W1798" s="8"/>
      <c r="X1798" s="6"/>
      <c r="Y1798" s="6"/>
    </row>
    <row r="1799" spans="1:25" x14ac:dyDescent="0.3">
      <c r="A1799" s="6" t="s">
        <v>14405</v>
      </c>
      <c r="B1799" s="6"/>
      <c r="C1799" s="6" t="s">
        <v>8303</v>
      </c>
      <c r="D1799" s="6" t="str">
        <f t="shared" si="84"/>
        <v>ORD26004181</v>
      </c>
      <c r="E1799" s="10">
        <v>46275</v>
      </c>
      <c r="F1799" s="6" t="s">
        <v>12294</v>
      </c>
      <c r="G1799" s="6" t="s">
        <v>54</v>
      </c>
      <c r="H1799" s="8">
        <v>349</v>
      </c>
      <c r="I1799" s="8">
        <v>6.63</v>
      </c>
      <c r="J1799" s="8">
        <v>1.19</v>
      </c>
      <c r="K1799" s="8">
        <v>341.18</v>
      </c>
      <c r="L1799" s="10">
        <v>46277</v>
      </c>
      <c r="M1799" s="6" t="s">
        <v>14250</v>
      </c>
      <c r="N1799" s="6" t="str">
        <f>IF(COUNTIF($A$2:A1799,A1799)&gt;1,"DUP","OK")</f>
        <v>OK</v>
      </c>
      <c r="O1799" s="6" t="str">
        <f t="shared" si="85"/>
        <v>ORD26004181</v>
      </c>
      <c r="P1799" s="6" t="str">
        <f t="shared" si="86"/>
        <v>Sep</v>
      </c>
      <c r="Q1799" s="6"/>
      <c r="R1799" s="9"/>
      <c r="S1799" s="8"/>
      <c r="T1799" s="8"/>
      <c r="U1799" s="8"/>
      <c r="V1799" s="8"/>
      <c r="W1799" s="8"/>
      <c r="X1799" s="6"/>
      <c r="Y1799" s="6"/>
    </row>
    <row r="1800" spans="1:25" x14ac:dyDescent="0.3">
      <c r="A1800" s="6" t="s">
        <v>14406</v>
      </c>
      <c r="B1800" s="6"/>
      <c r="C1800" s="6" t="s">
        <v>8361</v>
      </c>
      <c r="D1800" s="6" t="str">
        <f t="shared" si="84"/>
        <v>ORD26004210</v>
      </c>
      <c r="E1800" s="10">
        <v>46275</v>
      </c>
      <c r="F1800" s="6" t="s">
        <v>12294</v>
      </c>
      <c r="G1800" s="6" t="s">
        <v>18</v>
      </c>
      <c r="H1800" s="8">
        <v>5498</v>
      </c>
      <c r="I1800" s="8">
        <v>16.489999999999998</v>
      </c>
      <c r="J1800" s="8">
        <v>2.97</v>
      </c>
      <c r="K1800" s="8">
        <v>5478.54</v>
      </c>
      <c r="L1800" s="10">
        <v>46277</v>
      </c>
      <c r="M1800" s="6" t="s">
        <v>14250</v>
      </c>
      <c r="N1800" s="6" t="str">
        <f>IF(COUNTIF($A$2:A1800,A1800)&gt;1,"DUP","OK")</f>
        <v>OK</v>
      </c>
      <c r="O1800" s="6" t="str">
        <f t="shared" si="85"/>
        <v>ORD26004210</v>
      </c>
      <c r="P1800" s="6" t="str">
        <f t="shared" si="86"/>
        <v>Sep</v>
      </c>
      <c r="Q1800" s="6"/>
      <c r="R1800" s="9"/>
      <c r="S1800" s="8"/>
      <c r="T1800" s="8"/>
      <c r="U1800" s="8"/>
      <c r="V1800" s="8"/>
      <c r="W1800" s="8"/>
      <c r="X1800" s="6"/>
      <c r="Y1800" s="6"/>
    </row>
    <row r="1801" spans="1:25" x14ac:dyDescent="0.3">
      <c r="A1801" s="6" t="s">
        <v>14407</v>
      </c>
      <c r="B1801" s="6"/>
      <c r="C1801" s="6" t="s">
        <v>8386</v>
      </c>
      <c r="D1801" s="6" t="str">
        <f t="shared" si="84"/>
        <v>ORD26004223</v>
      </c>
      <c r="E1801" s="10">
        <v>46275</v>
      </c>
      <c r="F1801" s="6" t="s">
        <v>12294</v>
      </c>
      <c r="G1801" s="6" t="s">
        <v>18</v>
      </c>
      <c r="H1801" s="8">
        <v>4999</v>
      </c>
      <c r="I1801" s="8">
        <v>15</v>
      </c>
      <c r="J1801" s="8">
        <v>2.7</v>
      </c>
      <c r="K1801" s="8">
        <v>4981.3</v>
      </c>
      <c r="L1801" s="10">
        <v>46277</v>
      </c>
      <c r="M1801" s="6" t="s">
        <v>14250</v>
      </c>
      <c r="N1801" s="6" t="str">
        <f>IF(COUNTIF($A$2:A1801,A1801)&gt;1,"DUP","OK")</f>
        <v>OK</v>
      </c>
      <c r="O1801" s="6" t="str">
        <f t="shared" si="85"/>
        <v>ORD26004223</v>
      </c>
      <c r="P1801" s="6" t="str">
        <f t="shared" si="86"/>
        <v>Sep</v>
      </c>
      <c r="Q1801" s="6"/>
      <c r="R1801" s="9"/>
      <c r="S1801" s="8"/>
      <c r="T1801" s="8"/>
      <c r="U1801" s="8"/>
      <c r="V1801" s="8"/>
      <c r="W1801" s="8"/>
      <c r="X1801" s="6"/>
      <c r="Y1801" s="6"/>
    </row>
    <row r="1802" spans="1:25" x14ac:dyDescent="0.3">
      <c r="A1802" s="6" t="s">
        <v>14408</v>
      </c>
      <c r="B1802" s="6"/>
      <c r="C1802" s="6" t="s">
        <v>8438</v>
      </c>
      <c r="D1802" s="6" t="str">
        <f t="shared" si="84"/>
        <v>ORD26004250</v>
      </c>
      <c r="E1802" s="10">
        <v>46275</v>
      </c>
      <c r="F1802" s="6" t="s">
        <v>12294</v>
      </c>
      <c r="G1802" s="6" t="s">
        <v>18</v>
      </c>
      <c r="H1802" s="8">
        <v>299</v>
      </c>
      <c r="I1802" s="8">
        <v>0</v>
      </c>
      <c r="J1802" s="8">
        <v>0</v>
      </c>
      <c r="K1802" s="8">
        <v>299</v>
      </c>
      <c r="L1802" s="10">
        <v>46277</v>
      </c>
      <c r="M1802" s="6" t="s">
        <v>14250</v>
      </c>
      <c r="N1802" s="6" t="str">
        <f>IF(COUNTIF($A$2:A1802,A1802)&gt;1,"DUP","OK")</f>
        <v>OK</v>
      </c>
      <c r="O1802" s="6" t="str">
        <f t="shared" si="85"/>
        <v>ORD26004250</v>
      </c>
      <c r="P1802" s="6" t="str">
        <f t="shared" si="86"/>
        <v>Sep</v>
      </c>
      <c r="Q1802" s="6"/>
      <c r="R1802" s="9"/>
      <c r="S1802" s="8"/>
      <c r="T1802" s="8"/>
      <c r="U1802" s="8"/>
      <c r="V1802" s="8"/>
      <c r="W1802" s="8"/>
      <c r="X1802" s="6"/>
      <c r="Y1802" s="6"/>
    </row>
    <row r="1803" spans="1:25" x14ac:dyDescent="0.3">
      <c r="A1803" s="6" t="s">
        <v>14409</v>
      </c>
      <c r="B1803" s="6"/>
      <c r="C1803" s="6" t="s">
        <v>8521</v>
      </c>
      <c r="D1803" s="6" t="str">
        <f t="shared" si="84"/>
        <v>ORD26004292</v>
      </c>
      <c r="E1803" s="10">
        <v>46275</v>
      </c>
      <c r="F1803" s="6" t="s">
        <v>12294</v>
      </c>
      <c r="G1803" s="6" t="s">
        <v>18</v>
      </c>
      <c r="H1803" s="8">
        <v>1798</v>
      </c>
      <c r="I1803" s="8">
        <v>0</v>
      </c>
      <c r="J1803" s="8">
        <v>0</v>
      </c>
      <c r="K1803" s="8">
        <v>1798</v>
      </c>
      <c r="L1803" s="10">
        <v>46277</v>
      </c>
      <c r="M1803" s="6" t="s">
        <v>14250</v>
      </c>
      <c r="N1803" s="6" t="str">
        <f>IF(COUNTIF($A$2:A1803,A1803)&gt;1,"DUP","OK")</f>
        <v>OK</v>
      </c>
      <c r="O1803" s="6" t="str">
        <f t="shared" si="85"/>
        <v>ORD26004292</v>
      </c>
      <c r="P1803" s="6" t="str">
        <f t="shared" si="86"/>
        <v>Sep</v>
      </c>
      <c r="Q1803" s="6"/>
      <c r="R1803" s="9"/>
      <c r="S1803" s="8"/>
      <c r="T1803" s="8"/>
      <c r="U1803" s="8"/>
      <c r="V1803" s="8"/>
      <c r="W1803" s="8"/>
      <c r="X1803" s="6"/>
      <c r="Y1803" s="6"/>
    </row>
    <row r="1804" spans="1:25" x14ac:dyDescent="0.3">
      <c r="A1804" s="6" t="s">
        <v>14410</v>
      </c>
      <c r="B1804" s="6"/>
      <c r="C1804" s="6" t="s">
        <v>14411</v>
      </c>
      <c r="D1804" s="6" t="str">
        <f t="shared" si="84"/>
        <v>ORD26004347</v>
      </c>
      <c r="E1804" s="10">
        <v>46275</v>
      </c>
      <c r="F1804" s="6" t="s">
        <v>12294</v>
      </c>
      <c r="G1804" s="6" t="s">
        <v>27</v>
      </c>
      <c r="H1804" s="8">
        <v>349</v>
      </c>
      <c r="I1804" s="8">
        <v>6.28</v>
      </c>
      <c r="J1804" s="8">
        <v>1.1299999999999999</v>
      </c>
      <c r="K1804" s="8">
        <v>341.59</v>
      </c>
      <c r="L1804" s="10">
        <v>46277</v>
      </c>
      <c r="M1804" s="6" t="s">
        <v>14250</v>
      </c>
      <c r="N1804" s="6" t="str">
        <f>IF(COUNTIF($A$2:A1804,A1804)&gt;1,"DUP","OK")</f>
        <v>OK</v>
      </c>
      <c r="O1804" s="6" t="str">
        <f t="shared" si="85"/>
        <v>ORD26004347</v>
      </c>
      <c r="P1804" s="6" t="str">
        <f t="shared" si="86"/>
        <v>Sep</v>
      </c>
      <c r="Q1804" s="6"/>
      <c r="R1804" s="9"/>
      <c r="S1804" s="8"/>
      <c r="T1804" s="8"/>
      <c r="U1804" s="8"/>
      <c r="V1804" s="8"/>
      <c r="W1804" s="8"/>
      <c r="X1804" s="6"/>
      <c r="Y1804" s="6"/>
    </row>
    <row r="1805" spans="1:25" x14ac:dyDescent="0.3">
      <c r="A1805" s="6" t="s">
        <v>14412</v>
      </c>
      <c r="B1805" s="6"/>
      <c r="C1805" s="6" t="s">
        <v>8714</v>
      </c>
      <c r="D1805" s="6" t="str">
        <f t="shared" si="84"/>
        <v>ORD26004390</v>
      </c>
      <c r="E1805" s="10">
        <v>46275</v>
      </c>
      <c r="F1805" s="6" t="s">
        <v>12294</v>
      </c>
      <c r="G1805" s="6" t="s">
        <v>18</v>
      </c>
      <c r="H1805" s="8">
        <v>4397</v>
      </c>
      <c r="I1805" s="8">
        <v>13.19</v>
      </c>
      <c r="J1805" s="8">
        <v>2.37</v>
      </c>
      <c r="K1805" s="8">
        <v>4381.4399999999996</v>
      </c>
      <c r="L1805" s="10">
        <v>46277</v>
      </c>
      <c r="M1805" s="6" t="s">
        <v>14250</v>
      </c>
      <c r="N1805" s="6" t="str">
        <f>IF(COUNTIF($A$2:A1805,A1805)&gt;1,"DUP","OK")</f>
        <v>OK</v>
      </c>
      <c r="O1805" s="6" t="str">
        <f t="shared" si="85"/>
        <v>ORD26004390</v>
      </c>
      <c r="P1805" s="6" t="str">
        <f t="shared" si="86"/>
        <v>Sep</v>
      </c>
      <c r="Q1805" s="6"/>
      <c r="R1805" s="9"/>
      <c r="S1805" s="8"/>
      <c r="T1805" s="8"/>
      <c r="U1805" s="8"/>
      <c r="V1805" s="8"/>
      <c r="W1805" s="8"/>
      <c r="X1805" s="6"/>
      <c r="Y1805" s="6"/>
    </row>
    <row r="1806" spans="1:25" x14ac:dyDescent="0.3">
      <c r="A1806" s="6" t="s">
        <v>14413</v>
      </c>
      <c r="B1806" s="6"/>
      <c r="C1806" s="6" t="s">
        <v>8788</v>
      </c>
      <c r="D1806" s="6" t="str">
        <f t="shared" si="84"/>
        <v>ORD26004428</v>
      </c>
      <c r="E1806" s="10">
        <v>46275</v>
      </c>
      <c r="F1806" s="6" t="s">
        <v>12294</v>
      </c>
      <c r="G1806" s="6" t="s">
        <v>18</v>
      </c>
      <c r="H1806" s="8">
        <v>599</v>
      </c>
      <c r="I1806" s="8">
        <v>0</v>
      </c>
      <c r="J1806" s="8">
        <v>0</v>
      </c>
      <c r="K1806" s="8">
        <v>599</v>
      </c>
      <c r="L1806" s="10">
        <v>46277</v>
      </c>
      <c r="M1806" s="6" t="s">
        <v>14250</v>
      </c>
      <c r="N1806" s="6" t="str">
        <f>IF(COUNTIF($A$2:A1806,A1806)&gt;1,"DUP","OK")</f>
        <v>OK</v>
      </c>
      <c r="O1806" s="6" t="str">
        <f t="shared" si="85"/>
        <v>ORD26004428</v>
      </c>
      <c r="P1806" s="6" t="str">
        <f t="shared" si="86"/>
        <v>Sep</v>
      </c>
      <c r="Q1806" s="6"/>
      <c r="R1806" s="9"/>
      <c r="S1806" s="8"/>
      <c r="T1806" s="8"/>
      <c r="U1806" s="8"/>
      <c r="V1806" s="8"/>
      <c r="W1806" s="8"/>
      <c r="X1806" s="6"/>
      <c r="Y1806" s="6"/>
    </row>
    <row r="1807" spans="1:25" x14ac:dyDescent="0.3">
      <c r="A1807" s="6" t="s">
        <v>14414</v>
      </c>
      <c r="B1807" s="6"/>
      <c r="C1807" s="6" t="s">
        <v>8810</v>
      </c>
      <c r="D1807" s="6" t="str">
        <f t="shared" si="84"/>
        <v>ORD26004439</v>
      </c>
      <c r="E1807" s="10">
        <v>46275</v>
      </c>
      <c r="F1807" s="6" t="s">
        <v>12294</v>
      </c>
      <c r="G1807" s="6" t="s">
        <v>43</v>
      </c>
      <c r="H1807" s="8">
        <v>349</v>
      </c>
      <c r="I1807" s="8">
        <v>5.24</v>
      </c>
      <c r="J1807" s="8">
        <v>0.94</v>
      </c>
      <c r="K1807" s="8">
        <v>342.82</v>
      </c>
      <c r="L1807" s="10">
        <v>46277</v>
      </c>
      <c r="M1807" s="6" t="s">
        <v>14250</v>
      </c>
      <c r="N1807" s="6" t="str">
        <f>IF(COUNTIF($A$2:A1807,A1807)&gt;1,"DUP","OK")</f>
        <v>OK</v>
      </c>
      <c r="O1807" s="6" t="str">
        <f t="shared" si="85"/>
        <v>ORD26004439</v>
      </c>
      <c r="P1807" s="6" t="str">
        <f t="shared" si="86"/>
        <v>Sep</v>
      </c>
      <c r="Q1807" s="6"/>
      <c r="R1807" s="9"/>
      <c r="S1807" s="8"/>
      <c r="T1807" s="8"/>
      <c r="U1807" s="8"/>
      <c r="V1807" s="8"/>
      <c r="W1807" s="8"/>
      <c r="X1807" s="6"/>
      <c r="Y1807" s="6"/>
    </row>
    <row r="1808" spans="1:25" x14ac:dyDescent="0.3">
      <c r="A1808" s="6" t="s">
        <v>14415</v>
      </c>
      <c r="B1808" s="6"/>
      <c r="C1808" s="6" t="s">
        <v>8816</v>
      </c>
      <c r="D1808" s="6" t="str">
        <f t="shared" si="84"/>
        <v>ORD26004442</v>
      </c>
      <c r="E1808" s="10">
        <v>46275</v>
      </c>
      <c r="F1808" s="6" t="s">
        <v>12294</v>
      </c>
      <c r="G1808" s="6" t="s">
        <v>18</v>
      </c>
      <c r="H1808" s="8">
        <v>2247</v>
      </c>
      <c r="I1808" s="8">
        <v>6.74</v>
      </c>
      <c r="J1808" s="8">
        <v>1.21</v>
      </c>
      <c r="K1808" s="8">
        <v>2239.0500000000002</v>
      </c>
      <c r="L1808" s="10">
        <v>46277</v>
      </c>
      <c r="M1808" s="6" t="s">
        <v>14250</v>
      </c>
      <c r="N1808" s="6" t="str">
        <f>IF(COUNTIF($A$2:A1808,A1808)&gt;1,"DUP","OK")</f>
        <v>OK</v>
      </c>
      <c r="O1808" s="6" t="str">
        <f t="shared" si="85"/>
        <v>ORD26004442</v>
      </c>
      <c r="P1808" s="6" t="str">
        <f t="shared" si="86"/>
        <v>Sep</v>
      </c>
      <c r="Q1808" s="6"/>
      <c r="R1808" s="9"/>
      <c r="S1808" s="8"/>
      <c r="T1808" s="8"/>
      <c r="U1808" s="8"/>
      <c r="V1808" s="8"/>
      <c r="W1808" s="8"/>
      <c r="X1808" s="6"/>
      <c r="Y1808" s="6"/>
    </row>
    <row r="1809" spans="1:25" x14ac:dyDescent="0.3">
      <c r="A1809" s="6" t="s">
        <v>14416</v>
      </c>
      <c r="B1809" s="6"/>
      <c r="C1809" s="6" t="s">
        <v>9053</v>
      </c>
      <c r="D1809" s="6" t="str">
        <f t="shared" si="84"/>
        <v>ORD26004563</v>
      </c>
      <c r="E1809" s="10">
        <v>46275</v>
      </c>
      <c r="F1809" s="6" t="s">
        <v>12294</v>
      </c>
      <c r="G1809" s="6" t="s">
        <v>27</v>
      </c>
      <c r="H1809" s="8">
        <v>349</v>
      </c>
      <c r="I1809" s="8">
        <v>6.28</v>
      </c>
      <c r="J1809" s="8">
        <v>1.1299999999999999</v>
      </c>
      <c r="K1809" s="8">
        <v>341.59</v>
      </c>
      <c r="L1809" s="10">
        <v>46277</v>
      </c>
      <c r="M1809" s="6" t="s">
        <v>14250</v>
      </c>
      <c r="N1809" s="6" t="str">
        <f>IF(COUNTIF($A$2:A1809,A1809)&gt;1,"DUP","OK")</f>
        <v>OK</v>
      </c>
      <c r="O1809" s="6" t="str">
        <f t="shared" si="85"/>
        <v>ORD26004563</v>
      </c>
      <c r="P1809" s="6" t="str">
        <f t="shared" si="86"/>
        <v>Sep</v>
      </c>
      <c r="Q1809" s="6"/>
      <c r="R1809" s="9"/>
      <c r="S1809" s="8"/>
      <c r="T1809" s="8"/>
      <c r="U1809" s="8"/>
      <c r="V1809" s="8"/>
      <c r="W1809" s="8"/>
      <c r="X1809" s="6"/>
      <c r="Y1809" s="6"/>
    </row>
    <row r="1810" spans="1:25" x14ac:dyDescent="0.3">
      <c r="A1810" s="6" t="s">
        <v>14417</v>
      </c>
      <c r="B1810" s="6"/>
      <c r="C1810" s="6" t="s">
        <v>9063</v>
      </c>
      <c r="D1810" s="6" t="str">
        <f t="shared" si="84"/>
        <v>ORD26004568</v>
      </c>
      <c r="E1810" s="10">
        <v>46275</v>
      </c>
      <c r="F1810" s="6" t="s">
        <v>12294</v>
      </c>
      <c r="G1810" s="6" t="s">
        <v>54</v>
      </c>
      <c r="H1810" s="8">
        <v>3498</v>
      </c>
      <c r="I1810" s="8">
        <v>59.47</v>
      </c>
      <c r="J1810" s="8">
        <v>10.7</v>
      </c>
      <c r="K1810" s="8">
        <v>3427.83</v>
      </c>
      <c r="L1810" s="10">
        <v>46277</v>
      </c>
      <c r="M1810" s="6" t="s">
        <v>14250</v>
      </c>
      <c r="N1810" s="6" t="str">
        <f>IF(COUNTIF($A$2:A1810,A1810)&gt;1,"DUP","OK")</f>
        <v>OK</v>
      </c>
      <c r="O1810" s="6" t="str">
        <f t="shared" si="85"/>
        <v>ORD26004568</v>
      </c>
      <c r="P1810" s="6" t="str">
        <f t="shared" si="86"/>
        <v>Sep</v>
      </c>
      <c r="Q1810" s="6"/>
      <c r="R1810" s="9"/>
      <c r="S1810" s="8"/>
      <c r="T1810" s="8"/>
      <c r="U1810" s="8"/>
      <c r="V1810" s="8"/>
      <c r="W1810" s="8"/>
      <c r="X1810" s="6"/>
      <c r="Y1810" s="6"/>
    </row>
    <row r="1811" spans="1:25" x14ac:dyDescent="0.3">
      <c r="A1811" s="6" t="s">
        <v>14418</v>
      </c>
      <c r="B1811" s="6"/>
      <c r="C1811" s="6" t="s">
        <v>9247</v>
      </c>
      <c r="D1811" s="6" t="str">
        <f t="shared" si="84"/>
        <v>ORD26004663</v>
      </c>
      <c r="E1811" s="10">
        <v>46275</v>
      </c>
      <c r="F1811" s="6" t="s">
        <v>12294</v>
      </c>
      <c r="G1811" s="6" t="s">
        <v>27</v>
      </c>
      <c r="H1811" s="8">
        <v>6498</v>
      </c>
      <c r="I1811" s="8">
        <v>103.97</v>
      </c>
      <c r="J1811" s="8">
        <v>18.71</v>
      </c>
      <c r="K1811" s="8">
        <v>6375.32</v>
      </c>
      <c r="L1811" s="10">
        <v>46277</v>
      </c>
      <c r="M1811" s="6" t="s">
        <v>14250</v>
      </c>
      <c r="N1811" s="6" t="str">
        <f>IF(COUNTIF($A$2:A1811,A1811)&gt;1,"DUP","OK")</f>
        <v>OK</v>
      </c>
      <c r="O1811" s="6" t="str">
        <f t="shared" si="85"/>
        <v>ORD26004663</v>
      </c>
      <c r="P1811" s="6" t="str">
        <f t="shared" si="86"/>
        <v>Sep</v>
      </c>
      <c r="Q1811" s="6"/>
      <c r="R1811" s="9"/>
      <c r="S1811" s="8"/>
      <c r="T1811" s="8"/>
      <c r="U1811" s="8"/>
      <c r="V1811" s="8"/>
      <c r="W1811" s="8"/>
      <c r="X1811" s="6"/>
      <c r="Y1811" s="6"/>
    </row>
    <row r="1812" spans="1:25" x14ac:dyDescent="0.3">
      <c r="A1812" s="6" t="s">
        <v>14419</v>
      </c>
      <c r="B1812" s="6"/>
      <c r="C1812" s="6" t="s">
        <v>9294</v>
      </c>
      <c r="D1812" s="6" t="str">
        <f t="shared" si="84"/>
        <v>ORD26004687</v>
      </c>
      <c r="E1812" s="10">
        <v>46275</v>
      </c>
      <c r="F1812" s="6" t="s">
        <v>12294</v>
      </c>
      <c r="G1812" s="6" t="s">
        <v>27</v>
      </c>
      <c r="H1812" s="8">
        <v>1648</v>
      </c>
      <c r="I1812" s="8">
        <v>29.66</v>
      </c>
      <c r="J1812" s="8">
        <v>5.34</v>
      </c>
      <c r="K1812" s="8">
        <v>1613</v>
      </c>
      <c r="L1812" s="10">
        <v>46277</v>
      </c>
      <c r="M1812" s="6" t="s">
        <v>14250</v>
      </c>
      <c r="N1812" s="6" t="str">
        <f>IF(COUNTIF($A$2:A1812,A1812)&gt;1,"DUP","OK")</f>
        <v>OK</v>
      </c>
      <c r="O1812" s="6" t="str">
        <f t="shared" si="85"/>
        <v>ORD26004687</v>
      </c>
      <c r="P1812" s="6" t="str">
        <f t="shared" si="86"/>
        <v>Sep</v>
      </c>
      <c r="Q1812" s="6"/>
      <c r="R1812" s="9"/>
      <c r="S1812" s="8"/>
      <c r="T1812" s="8"/>
      <c r="U1812" s="8"/>
      <c r="V1812" s="8"/>
      <c r="W1812" s="8"/>
      <c r="X1812" s="6"/>
      <c r="Y1812" s="6"/>
    </row>
    <row r="1813" spans="1:25" x14ac:dyDescent="0.3">
      <c r="A1813" s="6" t="s">
        <v>14420</v>
      </c>
      <c r="B1813" s="6"/>
      <c r="C1813" s="6" t="s">
        <v>9378</v>
      </c>
      <c r="D1813" s="6" t="str">
        <f t="shared" si="84"/>
        <v>ORD26004730</v>
      </c>
      <c r="E1813" s="10">
        <v>46275</v>
      </c>
      <c r="F1813" s="6" t="s">
        <v>12294</v>
      </c>
      <c r="G1813" s="6" t="s">
        <v>18</v>
      </c>
      <c r="H1813" s="8">
        <v>1598</v>
      </c>
      <c r="I1813" s="8">
        <v>0</v>
      </c>
      <c r="J1813" s="8">
        <v>0</v>
      </c>
      <c r="K1813" s="8">
        <v>1598</v>
      </c>
      <c r="L1813" s="10">
        <v>46277</v>
      </c>
      <c r="M1813" s="6" t="s">
        <v>14250</v>
      </c>
      <c r="N1813" s="6" t="str">
        <f>IF(COUNTIF($A$2:A1813,A1813)&gt;1,"DUP","OK")</f>
        <v>OK</v>
      </c>
      <c r="O1813" s="6" t="str">
        <f t="shared" si="85"/>
        <v>ORD26004730</v>
      </c>
      <c r="P1813" s="6" t="str">
        <f t="shared" si="86"/>
        <v>Sep</v>
      </c>
      <c r="Q1813" s="6"/>
      <c r="R1813" s="9"/>
      <c r="S1813" s="8"/>
      <c r="T1813" s="8"/>
      <c r="U1813" s="8"/>
      <c r="V1813" s="8"/>
      <c r="W1813" s="8"/>
      <c r="X1813" s="6"/>
      <c r="Y1813" s="6"/>
    </row>
    <row r="1814" spans="1:25" x14ac:dyDescent="0.3">
      <c r="A1814" s="6" t="s">
        <v>14421</v>
      </c>
      <c r="B1814" s="6"/>
      <c r="C1814" s="6" t="s">
        <v>9401</v>
      </c>
      <c r="D1814" s="6" t="str">
        <f t="shared" si="84"/>
        <v>ORD26004743</v>
      </c>
      <c r="E1814" s="10">
        <v>46275</v>
      </c>
      <c r="F1814" s="6" t="s">
        <v>12294</v>
      </c>
      <c r="G1814" s="6" t="s">
        <v>18</v>
      </c>
      <c r="H1814" s="8">
        <v>1648</v>
      </c>
      <c r="I1814" s="8">
        <v>0</v>
      </c>
      <c r="J1814" s="8">
        <v>0</v>
      </c>
      <c r="K1814" s="8">
        <v>1648</v>
      </c>
      <c r="L1814" s="10">
        <v>46277</v>
      </c>
      <c r="M1814" s="6" t="s">
        <v>14250</v>
      </c>
      <c r="N1814" s="6" t="str">
        <f>IF(COUNTIF($A$2:A1814,A1814)&gt;1,"DUP","OK")</f>
        <v>OK</v>
      </c>
      <c r="O1814" s="6" t="str">
        <f t="shared" si="85"/>
        <v>ORD26004743</v>
      </c>
      <c r="P1814" s="6" t="str">
        <f t="shared" si="86"/>
        <v>Sep</v>
      </c>
      <c r="Q1814" s="6"/>
      <c r="R1814" s="9"/>
      <c r="S1814" s="8"/>
      <c r="T1814" s="8"/>
      <c r="U1814" s="8"/>
      <c r="V1814" s="8"/>
      <c r="W1814" s="8"/>
      <c r="X1814" s="6"/>
      <c r="Y1814" s="6"/>
    </row>
    <row r="1815" spans="1:25" x14ac:dyDescent="0.3">
      <c r="A1815" s="6" t="s">
        <v>14422</v>
      </c>
      <c r="B1815" s="6"/>
      <c r="C1815" s="6" t="s">
        <v>9431</v>
      </c>
      <c r="D1815" s="6" t="str">
        <f t="shared" si="84"/>
        <v>ORD26004758</v>
      </c>
      <c r="E1815" s="10">
        <v>46275</v>
      </c>
      <c r="F1815" s="6" t="s">
        <v>12294</v>
      </c>
      <c r="G1815" s="6" t="s">
        <v>18</v>
      </c>
      <c r="H1815" s="8">
        <v>499</v>
      </c>
      <c r="I1815" s="8">
        <v>0</v>
      </c>
      <c r="J1815" s="8">
        <v>0</v>
      </c>
      <c r="K1815" s="8">
        <v>499</v>
      </c>
      <c r="L1815" s="10">
        <v>46277</v>
      </c>
      <c r="M1815" s="6" t="s">
        <v>14250</v>
      </c>
      <c r="N1815" s="6" t="str">
        <f>IF(COUNTIF($A$2:A1815,A1815)&gt;1,"DUP","OK")</f>
        <v>OK</v>
      </c>
      <c r="O1815" s="6" t="str">
        <f t="shared" si="85"/>
        <v>ORD26004758</v>
      </c>
      <c r="P1815" s="6" t="str">
        <f t="shared" si="86"/>
        <v>Sep</v>
      </c>
      <c r="Q1815" s="6"/>
      <c r="R1815" s="9"/>
      <c r="S1815" s="8"/>
      <c r="T1815" s="8"/>
      <c r="U1815" s="8"/>
      <c r="V1815" s="8"/>
      <c r="W1815" s="8"/>
      <c r="X1815" s="6"/>
      <c r="Y1815" s="6"/>
    </row>
    <row r="1816" spans="1:25" x14ac:dyDescent="0.3">
      <c r="A1816" s="6" t="s">
        <v>14423</v>
      </c>
      <c r="B1816" s="6"/>
      <c r="C1816" s="6" t="s">
        <v>9464</v>
      </c>
      <c r="D1816" s="6" t="str">
        <f t="shared" si="84"/>
        <v>ORD26004776</v>
      </c>
      <c r="E1816" s="10">
        <v>46275</v>
      </c>
      <c r="F1816" s="6" t="s">
        <v>12294</v>
      </c>
      <c r="G1816" s="6" t="s">
        <v>27</v>
      </c>
      <c r="H1816" s="8">
        <v>2499</v>
      </c>
      <c r="I1816" s="8">
        <v>39.979999999999997</v>
      </c>
      <c r="J1816" s="8">
        <v>7.2</v>
      </c>
      <c r="K1816" s="8">
        <v>2451.8200000000002</v>
      </c>
      <c r="L1816" s="10">
        <v>46277</v>
      </c>
      <c r="M1816" s="6" t="s">
        <v>14250</v>
      </c>
      <c r="N1816" s="6" t="str">
        <f>IF(COUNTIF($A$2:A1816,A1816)&gt;1,"DUP","OK")</f>
        <v>OK</v>
      </c>
      <c r="O1816" s="6" t="str">
        <f t="shared" si="85"/>
        <v>ORD26004776</v>
      </c>
      <c r="P1816" s="6" t="str">
        <f t="shared" si="86"/>
        <v>Sep</v>
      </c>
      <c r="Q1816" s="6"/>
      <c r="R1816" s="9"/>
      <c r="S1816" s="8"/>
      <c r="T1816" s="8"/>
      <c r="U1816" s="8"/>
      <c r="V1816" s="8"/>
      <c r="W1816" s="8"/>
      <c r="X1816" s="6"/>
      <c r="Y1816" s="6"/>
    </row>
    <row r="1817" spans="1:25" x14ac:dyDescent="0.3">
      <c r="A1817" s="6" t="s">
        <v>14424</v>
      </c>
      <c r="B1817" s="6"/>
      <c r="C1817" s="6" t="s">
        <v>14425</v>
      </c>
      <c r="D1817" s="6" t="str">
        <f t="shared" si="84"/>
        <v>ORD26004778</v>
      </c>
      <c r="E1817" s="10">
        <v>46275</v>
      </c>
      <c r="F1817" s="6" t="s">
        <v>12294</v>
      </c>
      <c r="G1817" s="6" t="s">
        <v>18</v>
      </c>
      <c r="H1817" s="8">
        <v>499</v>
      </c>
      <c r="I1817" s="8">
        <v>0</v>
      </c>
      <c r="J1817" s="8">
        <v>0</v>
      </c>
      <c r="K1817" s="8">
        <v>499</v>
      </c>
      <c r="L1817" s="10">
        <v>46277</v>
      </c>
      <c r="M1817" s="6" t="s">
        <v>14250</v>
      </c>
      <c r="N1817" s="6" t="str">
        <f>IF(COUNTIF($A$2:A1817,A1817)&gt;1,"DUP","OK")</f>
        <v>OK</v>
      </c>
      <c r="O1817" s="6" t="str">
        <f t="shared" si="85"/>
        <v>ORD26004778</v>
      </c>
      <c r="P1817" s="6" t="str">
        <f t="shared" si="86"/>
        <v>Sep</v>
      </c>
      <c r="Q1817" s="6"/>
      <c r="R1817" s="9"/>
      <c r="S1817" s="8"/>
      <c r="T1817" s="8"/>
      <c r="U1817" s="8"/>
      <c r="V1817" s="8"/>
      <c r="W1817" s="8"/>
      <c r="X1817" s="6"/>
      <c r="Y1817" s="6"/>
    </row>
    <row r="1818" spans="1:25" x14ac:dyDescent="0.3">
      <c r="A1818" s="6" t="s">
        <v>14426</v>
      </c>
      <c r="B1818" s="6"/>
      <c r="C1818" s="6" t="s">
        <v>9498</v>
      </c>
      <c r="D1818" s="6" t="str">
        <f t="shared" si="84"/>
        <v>ORD26004793</v>
      </c>
      <c r="E1818" s="10">
        <v>46275</v>
      </c>
      <c r="F1818" s="6" t="s">
        <v>12294</v>
      </c>
      <c r="G1818" s="6" t="s">
        <v>54</v>
      </c>
      <c r="H1818" s="8">
        <v>7297</v>
      </c>
      <c r="I1818" s="8">
        <v>124.05</v>
      </c>
      <c r="J1818" s="8">
        <v>22.33</v>
      </c>
      <c r="K1818" s="8">
        <v>7150.62</v>
      </c>
      <c r="L1818" s="10">
        <v>46277</v>
      </c>
      <c r="M1818" s="6" t="s">
        <v>14250</v>
      </c>
      <c r="N1818" s="6" t="str">
        <f>IF(COUNTIF($A$2:A1818,A1818)&gt;1,"DUP","OK")</f>
        <v>OK</v>
      </c>
      <c r="O1818" s="6" t="str">
        <f t="shared" si="85"/>
        <v>ORD26004793</v>
      </c>
      <c r="P1818" s="6" t="str">
        <f t="shared" si="86"/>
        <v>Sep</v>
      </c>
      <c r="Q1818" s="6"/>
      <c r="R1818" s="9"/>
      <c r="S1818" s="8"/>
      <c r="T1818" s="8"/>
      <c r="U1818" s="8"/>
      <c r="V1818" s="8"/>
      <c r="W1818" s="8"/>
      <c r="X1818" s="6"/>
      <c r="Y1818" s="6"/>
    </row>
    <row r="1819" spans="1:25" x14ac:dyDescent="0.3">
      <c r="A1819" s="6" t="s">
        <v>14427</v>
      </c>
      <c r="B1819" s="6"/>
      <c r="C1819" s="6" t="s">
        <v>9592</v>
      </c>
      <c r="D1819" s="6" t="str">
        <f t="shared" si="84"/>
        <v>ORD26004841</v>
      </c>
      <c r="E1819" s="10">
        <v>46275</v>
      </c>
      <c r="F1819" s="6" t="s">
        <v>12294</v>
      </c>
      <c r="G1819" s="6" t="s">
        <v>18</v>
      </c>
      <c r="H1819" s="8">
        <v>1799</v>
      </c>
      <c r="I1819" s="8">
        <v>0</v>
      </c>
      <c r="J1819" s="8">
        <v>0</v>
      </c>
      <c r="K1819" s="8">
        <v>1799</v>
      </c>
      <c r="L1819" s="10">
        <v>46277</v>
      </c>
      <c r="M1819" s="6" t="s">
        <v>14250</v>
      </c>
      <c r="N1819" s="6" t="str">
        <f>IF(COUNTIF($A$2:A1819,A1819)&gt;1,"DUP","OK")</f>
        <v>OK</v>
      </c>
      <c r="O1819" s="6" t="str">
        <f t="shared" si="85"/>
        <v>ORD26004841</v>
      </c>
      <c r="P1819" s="6" t="str">
        <f t="shared" si="86"/>
        <v>Sep</v>
      </c>
      <c r="Q1819" s="6"/>
      <c r="R1819" s="9"/>
      <c r="S1819" s="8"/>
      <c r="T1819" s="8"/>
      <c r="U1819" s="8"/>
      <c r="V1819" s="8"/>
      <c r="W1819" s="8"/>
      <c r="X1819" s="6"/>
      <c r="Y1819" s="6"/>
    </row>
    <row r="1820" spans="1:25" x14ac:dyDescent="0.3">
      <c r="A1820" s="6" t="s">
        <v>14428</v>
      </c>
      <c r="B1820" s="6"/>
      <c r="C1820" s="6" t="s">
        <v>14429</v>
      </c>
      <c r="D1820" s="6" t="str">
        <f t="shared" si="84"/>
        <v>ORD26004854</v>
      </c>
      <c r="E1820" s="10">
        <v>46275</v>
      </c>
      <c r="F1820" s="6" t="s">
        <v>12294</v>
      </c>
      <c r="G1820" s="6" t="s">
        <v>43</v>
      </c>
      <c r="H1820" s="8">
        <v>1799</v>
      </c>
      <c r="I1820" s="8">
        <v>26.99</v>
      </c>
      <c r="J1820" s="8">
        <v>4.8600000000000003</v>
      </c>
      <c r="K1820" s="8">
        <v>1767.15</v>
      </c>
      <c r="L1820" s="10">
        <v>46277</v>
      </c>
      <c r="M1820" s="6" t="s">
        <v>14250</v>
      </c>
      <c r="N1820" s="6" t="str">
        <f>IF(COUNTIF($A$2:A1820,A1820)&gt;1,"DUP","OK")</f>
        <v>OK</v>
      </c>
      <c r="O1820" s="6" t="str">
        <f t="shared" si="85"/>
        <v>ORD26004854</v>
      </c>
      <c r="P1820" s="6" t="str">
        <f t="shared" si="86"/>
        <v>Sep</v>
      </c>
      <c r="Q1820" s="6"/>
      <c r="R1820" s="9"/>
      <c r="S1820" s="8"/>
      <c r="T1820" s="8"/>
      <c r="U1820" s="8"/>
      <c r="V1820" s="8"/>
      <c r="W1820" s="8"/>
      <c r="X1820" s="6"/>
      <c r="Y1820" s="6"/>
    </row>
    <row r="1821" spans="1:25" x14ac:dyDescent="0.3">
      <c r="A1821" s="6" t="s">
        <v>14430</v>
      </c>
      <c r="B1821" s="6"/>
      <c r="C1821" s="6" t="s">
        <v>9813</v>
      </c>
      <c r="D1821" s="6" t="str">
        <f t="shared" si="84"/>
        <v>ORD26004956</v>
      </c>
      <c r="E1821" s="10">
        <v>46275</v>
      </c>
      <c r="F1821" s="6" t="s">
        <v>12294</v>
      </c>
      <c r="G1821" s="6" t="s">
        <v>27</v>
      </c>
      <c r="H1821" s="8">
        <v>1299</v>
      </c>
      <c r="I1821" s="8">
        <v>23.38</v>
      </c>
      <c r="J1821" s="8">
        <v>4.21</v>
      </c>
      <c r="K1821" s="8">
        <v>1271.4100000000001</v>
      </c>
      <c r="L1821" s="10">
        <v>46277</v>
      </c>
      <c r="M1821" s="6" t="s">
        <v>14250</v>
      </c>
      <c r="N1821" s="6" t="str">
        <f>IF(COUNTIF($A$2:A1821,A1821)&gt;1,"DUP","OK")</f>
        <v>OK</v>
      </c>
      <c r="O1821" s="6" t="str">
        <f t="shared" si="85"/>
        <v>ORD26004956</v>
      </c>
      <c r="P1821" s="6" t="str">
        <f t="shared" si="86"/>
        <v>Sep</v>
      </c>
      <c r="Q1821" s="6"/>
      <c r="R1821" s="9"/>
      <c r="S1821" s="8"/>
      <c r="T1821" s="8"/>
      <c r="U1821" s="8"/>
      <c r="V1821" s="8"/>
      <c r="W1821" s="8"/>
      <c r="X1821" s="6"/>
      <c r="Y1821" s="6"/>
    </row>
    <row r="1822" spans="1:25" x14ac:dyDescent="0.3">
      <c r="A1822" s="6" t="s">
        <v>14431</v>
      </c>
      <c r="B1822" s="6"/>
      <c r="C1822" s="6" t="s">
        <v>9854</v>
      </c>
      <c r="D1822" s="6" t="str">
        <f t="shared" si="84"/>
        <v>ORD26004977</v>
      </c>
      <c r="E1822" s="10">
        <v>46275</v>
      </c>
      <c r="F1822" s="6" t="s">
        <v>12294</v>
      </c>
      <c r="G1822" s="6" t="s">
        <v>27</v>
      </c>
      <c r="H1822" s="8">
        <v>999</v>
      </c>
      <c r="I1822" s="8">
        <v>17.98</v>
      </c>
      <c r="J1822" s="8">
        <v>3.24</v>
      </c>
      <c r="K1822" s="8">
        <v>977.78</v>
      </c>
      <c r="L1822" s="10">
        <v>46277</v>
      </c>
      <c r="M1822" s="6" t="s">
        <v>14250</v>
      </c>
      <c r="N1822" s="6" t="str">
        <f>IF(COUNTIF($A$2:A1822,A1822)&gt;1,"DUP","OK")</f>
        <v>OK</v>
      </c>
      <c r="O1822" s="6" t="str">
        <f t="shared" si="85"/>
        <v>ORD26004977</v>
      </c>
      <c r="P1822" s="6" t="str">
        <f t="shared" si="86"/>
        <v>Sep</v>
      </c>
      <c r="Q1822" s="6"/>
      <c r="R1822" s="9"/>
      <c r="S1822" s="8"/>
      <c r="T1822" s="8"/>
      <c r="U1822" s="8"/>
      <c r="V1822" s="8"/>
      <c r="W1822" s="8"/>
      <c r="X1822" s="6"/>
      <c r="Y1822" s="6"/>
    </row>
    <row r="1823" spans="1:25" x14ac:dyDescent="0.3">
      <c r="A1823" s="6" t="s">
        <v>14432</v>
      </c>
      <c r="B1823" s="6"/>
      <c r="C1823" s="6" t="s">
        <v>9945</v>
      </c>
      <c r="D1823" s="6" t="str">
        <f t="shared" si="84"/>
        <v>ORD26005024</v>
      </c>
      <c r="E1823" s="10">
        <v>46275</v>
      </c>
      <c r="F1823" s="6" t="s">
        <v>12294</v>
      </c>
      <c r="G1823" s="6" t="s">
        <v>27</v>
      </c>
      <c r="H1823" s="8">
        <v>5998</v>
      </c>
      <c r="I1823" s="8">
        <v>95.97</v>
      </c>
      <c r="J1823" s="8">
        <v>17.27</v>
      </c>
      <c r="K1823" s="8">
        <v>5884.76</v>
      </c>
      <c r="L1823" s="10">
        <v>46277</v>
      </c>
      <c r="M1823" s="6" t="s">
        <v>14250</v>
      </c>
      <c r="N1823" s="6" t="str">
        <f>IF(COUNTIF($A$2:A1823,A1823)&gt;1,"DUP","OK")</f>
        <v>OK</v>
      </c>
      <c r="O1823" s="6" t="str">
        <f t="shared" si="85"/>
        <v>ORD26005024</v>
      </c>
      <c r="P1823" s="6" t="str">
        <f t="shared" si="86"/>
        <v>Sep</v>
      </c>
      <c r="Q1823" s="6"/>
      <c r="R1823" s="9"/>
      <c r="S1823" s="8"/>
      <c r="T1823" s="8"/>
      <c r="U1823" s="8"/>
      <c r="V1823" s="8"/>
      <c r="W1823" s="8"/>
      <c r="X1823" s="6"/>
      <c r="Y1823" s="6"/>
    </row>
    <row r="1824" spans="1:25" x14ac:dyDescent="0.3">
      <c r="A1824" s="6" t="s">
        <v>14433</v>
      </c>
      <c r="B1824" s="6"/>
      <c r="C1824" s="6" t="s">
        <v>10057</v>
      </c>
      <c r="D1824" s="6" t="str">
        <f t="shared" si="84"/>
        <v>ORD26005082</v>
      </c>
      <c r="E1824" s="10">
        <v>46275</v>
      </c>
      <c r="F1824" s="6" t="s">
        <v>12294</v>
      </c>
      <c r="G1824" s="6" t="s">
        <v>43</v>
      </c>
      <c r="H1824" s="8">
        <v>499</v>
      </c>
      <c r="I1824" s="8">
        <v>7.49</v>
      </c>
      <c r="J1824" s="8">
        <v>1.35</v>
      </c>
      <c r="K1824" s="8">
        <v>490.16</v>
      </c>
      <c r="L1824" s="10">
        <v>46277</v>
      </c>
      <c r="M1824" s="6" t="s">
        <v>14250</v>
      </c>
      <c r="N1824" s="6" t="str">
        <f>IF(COUNTIF($A$2:A1824,A1824)&gt;1,"DUP","OK")</f>
        <v>OK</v>
      </c>
      <c r="O1824" s="6" t="str">
        <f t="shared" si="85"/>
        <v>ORD26005082</v>
      </c>
      <c r="P1824" s="6" t="str">
        <f t="shared" si="86"/>
        <v>Sep</v>
      </c>
      <c r="Q1824" s="6"/>
      <c r="R1824" s="9"/>
      <c r="S1824" s="8"/>
      <c r="T1824" s="8"/>
      <c r="U1824" s="8"/>
      <c r="V1824" s="8"/>
      <c r="W1824" s="8"/>
      <c r="X1824" s="6"/>
      <c r="Y1824" s="6"/>
    </row>
    <row r="1825" spans="1:25" x14ac:dyDescent="0.3">
      <c r="A1825" s="6" t="s">
        <v>14434</v>
      </c>
      <c r="B1825" s="6"/>
      <c r="C1825" s="6" t="s">
        <v>14435</v>
      </c>
      <c r="D1825" s="6" t="str">
        <f t="shared" si="84"/>
        <v>ORD26005103</v>
      </c>
      <c r="E1825" s="10">
        <v>46275</v>
      </c>
      <c r="F1825" s="6" t="s">
        <v>12294</v>
      </c>
      <c r="G1825" s="6" t="s">
        <v>18</v>
      </c>
      <c r="H1825" s="8">
        <v>3499</v>
      </c>
      <c r="I1825" s="8">
        <v>10.5</v>
      </c>
      <c r="J1825" s="8">
        <v>1.89</v>
      </c>
      <c r="K1825" s="8">
        <v>3486.61</v>
      </c>
      <c r="L1825" s="10">
        <v>46277</v>
      </c>
      <c r="M1825" s="6" t="s">
        <v>14250</v>
      </c>
      <c r="N1825" s="6" t="str">
        <f>IF(COUNTIF($A$2:A1825,A1825)&gt;1,"DUP","OK")</f>
        <v>OK</v>
      </c>
      <c r="O1825" s="6" t="str">
        <f t="shared" si="85"/>
        <v>ORD26005103</v>
      </c>
      <c r="P1825" s="6" t="str">
        <f t="shared" si="86"/>
        <v>Sep</v>
      </c>
      <c r="Q1825" s="6"/>
      <c r="R1825" s="9"/>
      <c r="S1825" s="8"/>
      <c r="T1825" s="8"/>
      <c r="U1825" s="8"/>
      <c r="V1825" s="8"/>
      <c r="W1825" s="8"/>
      <c r="X1825" s="6"/>
      <c r="Y1825" s="6"/>
    </row>
    <row r="1826" spans="1:25" x14ac:dyDescent="0.3">
      <c r="A1826" s="6" t="s">
        <v>14436</v>
      </c>
      <c r="B1826" s="6"/>
      <c r="C1826" s="6" t="s">
        <v>10113</v>
      </c>
      <c r="D1826" s="6" t="str">
        <f t="shared" si="84"/>
        <v>ORD26005112</v>
      </c>
      <c r="E1826" s="10">
        <v>46275</v>
      </c>
      <c r="F1826" s="6" t="s">
        <v>12294</v>
      </c>
      <c r="G1826" s="6" t="s">
        <v>18</v>
      </c>
      <c r="H1826" s="8">
        <v>6298</v>
      </c>
      <c r="I1826" s="8">
        <v>18.89</v>
      </c>
      <c r="J1826" s="8">
        <v>3.4</v>
      </c>
      <c r="K1826" s="8">
        <v>6275.71</v>
      </c>
      <c r="L1826" s="10">
        <v>46277</v>
      </c>
      <c r="M1826" s="6" t="s">
        <v>14250</v>
      </c>
      <c r="N1826" s="6" t="str">
        <f>IF(COUNTIF($A$2:A1826,A1826)&gt;1,"DUP","OK")</f>
        <v>OK</v>
      </c>
      <c r="O1826" s="6" t="str">
        <f t="shared" si="85"/>
        <v>ORD26005112</v>
      </c>
      <c r="P1826" s="6" t="str">
        <f t="shared" si="86"/>
        <v>Sep</v>
      </c>
      <c r="Q1826" s="6"/>
      <c r="R1826" s="9"/>
      <c r="S1826" s="8"/>
      <c r="T1826" s="8"/>
      <c r="U1826" s="8"/>
      <c r="V1826" s="8"/>
      <c r="W1826" s="8"/>
      <c r="X1826" s="6"/>
      <c r="Y1826" s="6"/>
    </row>
    <row r="1827" spans="1:25" x14ac:dyDescent="0.3">
      <c r="A1827" s="6" t="s">
        <v>14437</v>
      </c>
      <c r="B1827" s="6"/>
      <c r="C1827" s="6" t="s">
        <v>10230</v>
      </c>
      <c r="D1827" s="6" t="str">
        <f t="shared" si="84"/>
        <v>ORD26005174</v>
      </c>
      <c r="E1827" s="10">
        <v>46275</v>
      </c>
      <c r="F1827" s="6" t="s">
        <v>12294</v>
      </c>
      <c r="G1827" s="6" t="s">
        <v>18</v>
      </c>
      <c r="H1827" s="8">
        <v>4999</v>
      </c>
      <c r="I1827" s="8">
        <v>15</v>
      </c>
      <c r="J1827" s="8">
        <v>2.7</v>
      </c>
      <c r="K1827" s="8">
        <v>4981.3</v>
      </c>
      <c r="L1827" s="10">
        <v>46277</v>
      </c>
      <c r="M1827" s="6" t="s">
        <v>14250</v>
      </c>
      <c r="N1827" s="6" t="str">
        <f>IF(COUNTIF($A$2:A1827,A1827)&gt;1,"DUP","OK")</f>
        <v>OK</v>
      </c>
      <c r="O1827" s="6" t="str">
        <f t="shared" si="85"/>
        <v>ORD26005174</v>
      </c>
      <c r="P1827" s="6" t="str">
        <f t="shared" si="86"/>
        <v>Sep</v>
      </c>
      <c r="Q1827" s="6"/>
      <c r="R1827" s="9"/>
      <c r="S1827" s="8"/>
      <c r="T1827" s="8"/>
      <c r="U1827" s="8"/>
      <c r="V1827" s="8"/>
      <c r="W1827" s="8"/>
      <c r="X1827" s="6"/>
      <c r="Y1827" s="6"/>
    </row>
    <row r="1828" spans="1:25" x14ac:dyDescent="0.3">
      <c r="A1828" s="6" t="s">
        <v>14438</v>
      </c>
      <c r="B1828" s="6"/>
      <c r="C1828" s="6" t="s">
        <v>10316</v>
      </c>
      <c r="D1828" s="6" t="str">
        <f t="shared" si="84"/>
        <v>ORD26005218</v>
      </c>
      <c r="E1828" s="10">
        <v>46275</v>
      </c>
      <c r="F1828" s="6" t="s">
        <v>12294</v>
      </c>
      <c r="G1828" s="6" t="s">
        <v>27</v>
      </c>
      <c r="H1828" s="8">
        <v>4999</v>
      </c>
      <c r="I1828" s="8">
        <v>79.98</v>
      </c>
      <c r="J1828" s="8">
        <v>14.4</v>
      </c>
      <c r="K1828" s="8">
        <v>4904.62</v>
      </c>
      <c r="L1828" s="10">
        <v>46277</v>
      </c>
      <c r="M1828" s="6" t="s">
        <v>14250</v>
      </c>
      <c r="N1828" s="6" t="str">
        <f>IF(COUNTIF($A$2:A1828,A1828)&gt;1,"DUP","OK")</f>
        <v>OK</v>
      </c>
      <c r="O1828" s="6" t="str">
        <f t="shared" si="85"/>
        <v>ORD26005218</v>
      </c>
      <c r="P1828" s="6" t="str">
        <f t="shared" si="86"/>
        <v>Sep</v>
      </c>
      <c r="Q1828" s="6"/>
      <c r="R1828" s="9"/>
      <c r="S1828" s="8"/>
      <c r="T1828" s="8"/>
      <c r="U1828" s="8"/>
      <c r="V1828" s="8"/>
      <c r="W1828" s="8"/>
      <c r="X1828" s="6"/>
      <c r="Y1828" s="6"/>
    </row>
    <row r="1829" spans="1:25" x14ac:dyDescent="0.3">
      <c r="A1829" s="6" t="s">
        <v>14439</v>
      </c>
      <c r="B1829" s="6"/>
      <c r="C1829" s="6" t="s">
        <v>10630</v>
      </c>
      <c r="D1829" s="6" t="str">
        <f t="shared" si="84"/>
        <v>ORD26005380</v>
      </c>
      <c r="E1829" s="10">
        <v>46275</v>
      </c>
      <c r="F1829" s="6" t="s">
        <v>12294</v>
      </c>
      <c r="G1829" s="6" t="s">
        <v>18</v>
      </c>
      <c r="H1829" s="8">
        <v>4999</v>
      </c>
      <c r="I1829" s="8">
        <v>15</v>
      </c>
      <c r="J1829" s="8">
        <v>2.7</v>
      </c>
      <c r="K1829" s="8">
        <v>4981.3</v>
      </c>
      <c r="L1829" s="10">
        <v>46277</v>
      </c>
      <c r="M1829" s="6" t="s">
        <v>14250</v>
      </c>
      <c r="N1829" s="6" t="str">
        <f>IF(COUNTIF($A$2:A1829,A1829)&gt;1,"DUP","OK")</f>
        <v>OK</v>
      </c>
      <c r="O1829" s="6" t="str">
        <f t="shared" si="85"/>
        <v>ORD26005380</v>
      </c>
      <c r="P1829" s="6" t="str">
        <f t="shared" si="86"/>
        <v>Sep</v>
      </c>
      <c r="Q1829" s="6"/>
      <c r="R1829" s="9"/>
      <c r="S1829" s="8"/>
      <c r="T1829" s="8"/>
      <c r="U1829" s="8"/>
      <c r="V1829" s="8"/>
      <c r="W1829" s="8"/>
      <c r="X1829" s="6"/>
      <c r="Y1829" s="6"/>
    </row>
    <row r="1830" spans="1:25" x14ac:dyDescent="0.3">
      <c r="A1830" s="6" t="s">
        <v>14440</v>
      </c>
      <c r="B1830" s="6"/>
      <c r="C1830" s="6" t="s">
        <v>10724</v>
      </c>
      <c r="D1830" s="6" t="str">
        <f t="shared" si="84"/>
        <v>ORD26005428</v>
      </c>
      <c r="E1830" s="10">
        <v>46275</v>
      </c>
      <c r="F1830" s="6" t="s">
        <v>12294</v>
      </c>
      <c r="G1830" s="6" t="s">
        <v>54</v>
      </c>
      <c r="H1830" s="8">
        <v>4298</v>
      </c>
      <c r="I1830" s="8">
        <v>73.069999999999993</v>
      </c>
      <c r="J1830" s="8">
        <v>13.15</v>
      </c>
      <c r="K1830" s="8">
        <v>4211.78</v>
      </c>
      <c r="L1830" s="10">
        <v>46277</v>
      </c>
      <c r="M1830" s="6" t="s">
        <v>14250</v>
      </c>
      <c r="N1830" s="6" t="str">
        <f>IF(COUNTIF($A$2:A1830,A1830)&gt;1,"DUP","OK")</f>
        <v>OK</v>
      </c>
      <c r="O1830" s="6" t="str">
        <f t="shared" si="85"/>
        <v>ORD26005428</v>
      </c>
      <c r="P1830" s="6" t="str">
        <f t="shared" si="86"/>
        <v>Sep</v>
      </c>
      <c r="Q1830" s="6"/>
      <c r="R1830" s="9"/>
      <c r="S1830" s="8"/>
      <c r="T1830" s="8"/>
      <c r="U1830" s="8"/>
      <c r="V1830" s="8"/>
      <c r="W1830" s="8"/>
      <c r="X1830" s="6"/>
      <c r="Y1830" s="6"/>
    </row>
    <row r="1831" spans="1:25" x14ac:dyDescent="0.3">
      <c r="A1831" s="6" t="s">
        <v>14441</v>
      </c>
      <c r="B1831" s="6"/>
      <c r="C1831" s="6" t="s">
        <v>10815</v>
      </c>
      <c r="D1831" s="6" t="str">
        <f t="shared" si="84"/>
        <v>ORD26005474</v>
      </c>
      <c r="E1831" s="10">
        <v>46275</v>
      </c>
      <c r="F1831" s="6" t="s">
        <v>12294</v>
      </c>
      <c r="G1831" s="6" t="s">
        <v>18</v>
      </c>
      <c r="H1831" s="8">
        <v>3499</v>
      </c>
      <c r="I1831" s="8">
        <v>10.5</v>
      </c>
      <c r="J1831" s="8">
        <v>1.89</v>
      </c>
      <c r="K1831" s="8">
        <v>3486.61</v>
      </c>
      <c r="L1831" s="10">
        <v>46277</v>
      </c>
      <c r="M1831" s="6" t="s">
        <v>14250</v>
      </c>
      <c r="N1831" s="6" t="str">
        <f>IF(COUNTIF($A$2:A1831,A1831)&gt;1,"DUP","OK")</f>
        <v>OK</v>
      </c>
      <c r="O1831" s="6" t="str">
        <f t="shared" si="85"/>
        <v>ORD26005474</v>
      </c>
      <c r="P1831" s="6" t="str">
        <f t="shared" si="86"/>
        <v>Sep</v>
      </c>
      <c r="Q1831" s="6"/>
      <c r="R1831" s="9"/>
      <c r="S1831" s="8"/>
      <c r="T1831" s="8"/>
      <c r="U1831" s="8"/>
      <c r="V1831" s="8"/>
      <c r="W1831" s="8"/>
      <c r="X1831" s="6"/>
      <c r="Y1831" s="6"/>
    </row>
    <row r="1832" spans="1:25" x14ac:dyDescent="0.3">
      <c r="A1832" s="6" t="s">
        <v>14442</v>
      </c>
      <c r="B1832" s="6"/>
      <c r="C1832" s="6" t="s">
        <v>10828</v>
      </c>
      <c r="D1832" s="6" t="str">
        <f t="shared" si="84"/>
        <v>ORD26005481</v>
      </c>
      <c r="E1832" s="10">
        <v>46275</v>
      </c>
      <c r="F1832" s="6" t="s">
        <v>12294</v>
      </c>
      <c r="G1832" s="6" t="s">
        <v>54</v>
      </c>
      <c r="H1832" s="8">
        <v>3597</v>
      </c>
      <c r="I1832" s="8">
        <v>61.15</v>
      </c>
      <c r="J1832" s="8">
        <v>11.01</v>
      </c>
      <c r="K1832" s="8">
        <v>3524.84</v>
      </c>
      <c r="L1832" s="10">
        <v>46277</v>
      </c>
      <c r="M1832" s="6" t="s">
        <v>14250</v>
      </c>
      <c r="N1832" s="6" t="str">
        <f>IF(COUNTIF($A$2:A1832,A1832)&gt;1,"DUP","OK")</f>
        <v>OK</v>
      </c>
      <c r="O1832" s="6" t="str">
        <f t="shared" si="85"/>
        <v>ORD26005481</v>
      </c>
      <c r="P1832" s="6" t="str">
        <f t="shared" si="86"/>
        <v>Sep</v>
      </c>
      <c r="Q1832" s="6"/>
      <c r="R1832" s="9"/>
      <c r="S1832" s="8"/>
      <c r="T1832" s="8"/>
      <c r="U1832" s="8"/>
      <c r="V1832" s="8"/>
      <c r="W1832" s="8"/>
      <c r="X1832" s="6"/>
      <c r="Y1832" s="6"/>
    </row>
    <row r="1833" spans="1:25" x14ac:dyDescent="0.3">
      <c r="A1833" s="6" t="s">
        <v>14443</v>
      </c>
      <c r="B1833" s="6"/>
      <c r="C1833" s="6" t="s">
        <v>11047</v>
      </c>
      <c r="D1833" s="6" t="str">
        <f t="shared" si="84"/>
        <v>ORD26005595</v>
      </c>
      <c r="E1833" s="10">
        <v>46275</v>
      </c>
      <c r="F1833" s="6" t="s">
        <v>12294</v>
      </c>
      <c r="G1833" s="6" t="s">
        <v>54</v>
      </c>
      <c r="H1833" s="8">
        <v>999</v>
      </c>
      <c r="I1833" s="8">
        <v>18.98</v>
      </c>
      <c r="J1833" s="8">
        <v>3.42</v>
      </c>
      <c r="K1833" s="8">
        <v>976.6</v>
      </c>
      <c r="L1833" s="10">
        <v>46277</v>
      </c>
      <c r="M1833" s="6" t="s">
        <v>14250</v>
      </c>
      <c r="N1833" s="6" t="str">
        <f>IF(COUNTIF($A$2:A1833,A1833)&gt;1,"DUP","OK")</f>
        <v>OK</v>
      </c>
      <c r="O1833" s="6" t="str">
        <f t="shared" si="85"/>
        <v>ORD26005595</v>
      </c>
      <c r="P1833" s="6" t="str">
        <f t="shared" si="86"/>
        <v>Sep</v>
      </c>
      <c r="Q1833" s="6"/>
      <c r="R1833" s="9"/>
      <c r="S1833" s="8"/>
      <c r="T1833" s="8"/>
      <c r="U1833" s="8"/>
      <c r="V1833" s="8"/>
      <c r="W1833" s="8"/>
      <c r="X1833" s="6"/>
      <c r="Y1833" s="6"/>
    </row>
    <row r="1834" spans="1:25" x14ac:dyDescent="0.3">
      <c r="A1834" s="6" t="s">
        <v>14444</v>
      </c>
      <c r="B1834" s="6"/>
      <c r="C1834" s="6" t="s">
        <v>11101</v>
      </c>
      <c r="D1834" s="6" t="str">
        <f t="shared" si="84"/>
        <v>ORD26005622</v>
      </c>
      <c r="E1834" s="10">
        <v>46275</v>
      </c>
      <c r="F1834" s="6" t="s">
        <v>12294</v>
      </c>
      <c r="G1834" s="6" t="s">
        <v>27</v>
      </c>
      <c r="H1834" s="8">
        <v>1799</v>
      </c>
      <c r="I1834" s="8">
        <v>32.380000000000003</v>
      </c>
      <c r="J1834" s="8">
        <v>5.83</v>
      </c>
      <c r="K1834" s="8">
        <v>1760.79</v>
      </c>
      <c r="L1834" s="10">
        <v>46277</v>
      </c>
      <c r="M1834" s="6" t="s">
        <v>14250</v>
      </c>
      <c r="N1834" s="6" t="str">
        <f>IF(COUNTIF($A$2:A1834,A1834)&gt;1,"DUP","OK")</f>
        <v>OK</v>
      </c>
      <c r="O1834" s="6" t="str">
        <f t="shared" si="85"/>
        <v>ORD26005622</v>
      </c>
      <c r="P1834" s="6" t="str">
        <f t="shared" si="86"/>
        <v>Sep</v>
      </c>
      <c r="Q1834" s="6"/>
      <c r="R1834" s="9"/>
      <c r="S1834" s="8"/>
      <c r="T1834" s="8"/>
      <c r="U1834" s="8"/>
      <c r="V1834" s="8"/>
      <c r="W1834" s="8"/>
      <c r="X1834" s="6"/>
      <c r="Y1834" s="6"/>
    </row>
    <row r="1835" spans="1:25" x14ac:dyDescent="0.3">
      <c r="A1835" s="6" t="s">
        <v>14445</v>
      </c>
      <c r="B1835" s="6"/>
      <c r="C1835" s="6" t="s">
        <v>11113</v>
      </c>
      <c r="D1835" s="6" t="str">
        <f t="shared" si="84"/>
        <v>ORD26005628</v>
      </c>
      <c r="E1835" s="10">
        <v>46275</v>
      </c>
      <c r="F1835" s="6" t="s">
        <v>12294</v>
      </c>
      <c r="G1835" s="6" t="s">
        <v>54</v>
      </c>
      <c r="H1835" s="8">
        <v>1799</v>
      </c>
      <c r="I1835" s="8">
        <v>34.18</v>
      </c>
      <c r="J1835" s="8">
        <v>6.15</v>
      </c>
      <c r="K1835" s="8">
        <v>1758.67</v>
      </c>
      <c r="L1835" s="10">
        <v>46277</v>
      </c>
      <c r="M1835" s="6" t="s">
        <v>14250</v>
      </c>
      <c r="N1835" s="6" t="str">
        <f>IF(COUNTIF($A$2:A1835,A1835)&gt;1,"DUP","OK")</f>
        <v>OK</v>
      </c>
      <c r="O1835" s="6" t="str">
        <f t="shared" si="85"/>
        <v>ORD26005628</v>
      </c>
      <c r="P1835" s="6" t="str">
        <f t="shared" si="86"/>
        <v>Sep</v>
      </c>
      <c r="Q1835" s="6"/>
      <c r="R1835" s="9"/>
      <c r="S1835" s="8"/>
      <c r="T1835" s="8"/>
      <c r="U1835" s="8"/>
      <c r="V1835" s="8"/>
      <c r="W1835" s="8"/>
      <c r="X1835" s="6"/>
      <c r="Y1835" s="6"/>
    </row>
    <row r="1836" spans="1:25" x14ac:dyDescent="0.3">
      <c r="A1836" s="6" t="s">
        <v>14446</v>
      </c>
      <c r="B1836" s="6"/>
      <c r="C1836" s="6" t="s">
        <v>11121</v>
      </c>
      <c r="D1836" s="6" t="str">
        <f t="shared" si="84"/>
        <v>ORD26005632</v>
      </c>
      <c r="E1836" s="10">
        <v>46275</v>
      </c>
      <c r="F1836" s="6" t="s">
        <v>12294</v>
      </c>
      <c r="G1836" s="6" t="s">
        <v>18</v>
      </c>
      <c r="H1836" s="8">
        <v>5498</v>
      </c>
      <c r="I1836" s="8">
        <v>16.489999999999998</v>
      </c>
      <c r="J1836" s="8">
        <v>2.97</v>
      </c>
      <c r="K1836" s="8">
        <v>5478.54</v>
      </c>
      <c r="L1836" s="10">
        <v>46277</v>
      </c>
      <c r="M1836" s="6" t="s">
        <v>14250</v>
      </c>
      <c r="N1836" s="6" t="str">
        <f>IF(COUNTIF($A$2:A1836,A1836)&gt;1,"DUP","OK")</f>
        <v>OK</v>
      </c>
      <c r="O1836" s="6" t="str">
        <f t="shared" si="85"/>
        <v>ORD26005632</v>
      </c>
      <c r="P1836" s="6" t="str">
        <f t="shared" si="86"/>
        <v>Sep</v>
      </c>
      <c r="Q1836" s="6"/>
      <c r="R1836" s="9"/>
      <c r="S1836" s="8"/>
      <c r="T1836" s="8"/>
      <c r="U1836" s="8"/>
      <c r="V1836" s="8"/>
      <c r="W1836" s="8"/>
      <c r="X1836" s="6"/>
      <c r="Y1836" s="6"/>
    </row>
    <row r="1837" spans="1:25" x14ac:dyDescent="0.3">
      <c r="A1837" s="6" t="s">
        <v>14447</v>
      </c>
      <c r="B1837" s="6"/>
      <c r="C1837" s="6" t="s">
        <v>14448</v>
      </c>
      <c r="D1837" s="6" t="str">
        <f t="shared" si="84"/>
        <v>ORD26005643</v>
      </c>
      <c r="E1837" s="10">
        <v>46275</v>
      </c>
      <c r="F1837" s="6" t="s">
        <v>12294</v>
      </c>
      <c r="G1837" s="6" t="s">
        <v>18</v>
      </c>
      <c r="H1837" s="8">
        <v>7497</v>
      </c>
      <c r="I1837" s="8">
        <v>22.49</v>
      </c>
      <c r="J1837" s="8">
        <v>4.05</v>
      </c>
      <c r="K1837" s="8">
        <v>7470.46</v>
      </c>
      <c r="L1837" s="10">
        <v>46277</v>
      </c>
      <c r="M1837" s="6" t="s">
        <v>14250</v>
      </c>
      <c r="N1837" s="6" t="str">
        <f>IF(COUNTIF($A$2:A1837,A1837)&gt;1,"DUP","OK")</f>
        <v>OK</v>
      </c>
      <c r="O1837" s="6" t="str">
        <f t="shared" si="85"/>
        <v>ORD26005643</v>
      </c>
      <c r="P1837" s="6" t="str">
        <f t="shared" si="86"/>
        <v>Sep</v>
      </c>
      <c r="Q1837" s="6"/>
      <c r="R1837" s="9"/>
      <c r="S1837" s="8"/>
      <c r="T1837" s="8"/>
      <c r="U1837" s="8"/>
      <c r="V1837" s="8"/>
      <c r="W1837" s="8"/>
      <c r="X1837" s="6"/>
      <c r="Y1837" s="6"/>
    </row>
    <row r="1838" spans="1:25" x14ac:dyDescent="0.3">
      <c r="A1838" s="6" t="s">
        <v>14449</v>
      </c>
      <c r="B1838" s="6"/>
      <c r="C1838" s="6" t="s">
        <v>14450</v>
      </c>
      <c r="D1838" s="6" t="str">
        <f t="shared" si="84"/>
        <v>ORD26005652</v>
      </c>
      <c r="E1838" s="10">
        <v>46275</v>
      </c>
      <c r="F1838" s="6" t="s">
        <v>12294</v>
      </c>
      <c r="G1838" s="6" t="s">
        <v>54</v>
      </c>
      <c r="H1838" s="8">
        <v>1499</v>
      </c>
      <c r="I1838" s="8">
        <v>28.48</v>
      </c>
      <c r="J1838" s="8">
        <v>5.13</v>
      </c>
      <c r="K1838" s="8">
        <v>1465.39</v>
      </c>
      <c r="L1838" s="10">
        <v>46277</v>
      </c>
      <c r="M1838" s="6" t="s">
        <v>14250</v>
      </c>
      <c r="N1838" s="6" t="str">
        <f>IF(COUNTIF($A$2:A1838,A1838)&gt;1,"DUP","OK")</f>
        <v>OK</v>
      </c>
      <c r="O1838" s="6" t="str">
        <f t="shared" si="85"/>
        <v>ORD26005652</v>
      </c>
      <c r="P1838" s="6" t="str">
        <f t="shared" si="86"/>
        <v>Sep</v>
      </c>
      <c r="Q1838" s="6"/>
      <c r="R1838" s="9"/>
      <c r="S1838" s="8"/>
      <c r="T1838" s="8"/>
      <c r="U1838" s="8"/>
      <c r="V1838" s="8"/>
      <c r="W1838" s="8"/>
      <c r="X1838" s="6"/>
      <c r="Y1838" s="6"/>
    </row>
    <row r="1839" spans="1:25" x14ac:dyDescent="0.3">
      <c r="A1839" s="6" t="s">
        <v>14451</v>
      </c>
      <c r="B1839" s="6"/>
      <c r="C1839" s="6" t="s">
        <v>11291</v>
      </c>
      <c r="D1839" s="6" t="str">
        <f t="shared" si="84"/>
        <v>ORD26005721</v>
      </c>
      <c r="E1839" s="10">
        <v>46275</v>
      </c>
      <c r="F1839" s="6" t="s">
        <v>12294</v>
      </c>
      <c r="G1839" s="6" t="s">
        <v>27</v>
      </c>
      <c r="H1839" s="8">
        <v>3499</v>
      </c>
      <c r="I1839" s="8">
        <v>55.98</v>
      </c>
      <c r="J1839" s="8">
        <v>10.08</v>
      </c>
      <c r="K1839" s="8">
        <v>3432.94</v>
      </c>
      <c r="L1839" s="10">
        <v>46277</v>
      </c>
      <c r="M1839" s="6" t="s">
        <v>14250</v>
      </c>
      <c r="N1839" s="6" t="str">
        <f>IF(COUNTIF($A$2:A1839,A1839)&gt;1,"DUP","OK")</f>
        <v>OK</v>
      </c>
      <c r="O1839" s="6" t="str">
        <f t="shared" si="85"/>
        <v>ORD26005721</v>
      </c>
      <c r="P1839" s="6" t="str">
        <f t="shared" si="86"/>
        <v>Sep</v>
      </c>
      <c r="Q1839" s="6"/>
      <c r="R1839" s="9"/>
      <c r="S1839" s="8"/>
      <c r="T1839" s="8"/>
      <c r="U1839" s="8"/>
      <c r="V1839" s="8"/>
      <c r="W1839" s="8"/>
      <c r="X1839" s="6"/>
      <c r="Y1839" s="6"/>
    </row>
    <row r="1840" spans="1:25" x14ac:dyDescent="0.3">
      <c r="A1840" s="6" t="s">
        <v>14452</v>
      </c>
      <c r="B1840" s="6"/>
      <c r="C1840" s="6" t="s">
        <v>11416</v>
      </c>
      <c r="D1840" s="6" t="str">
        <f t="shared" si="84"/>
        <v>ORD26005785</v>
      </c>
      <c r="E1840" s="10">
        <v>46275</v>
      </c>
      <c r="F1840" s="6" t="s">
        <v>12294</v>
      </c>
      <c r="G1840" s="6" t="s">
        <v>27</v>
      </c>
      <c r="H1840" s="8">
        <v>2999</v>
      </c>
      <c r="I1840" s="8">
        <v>47.98</v>
      </c>
      <c r="J1840" s="8">
        <v>8.64</v>
      </c>
      <c r="K1840" s="8">
        <v>2942.38</v>
      </c>
      <c r="L1840" s="10">
        <v>46277</v>
      </c>
      <c r="M1840" s="6" t="s">
        <v>14250</v>
      </c>
      <c r="N1840" s="6" t="str">
        <f>IF(COUNTIF($A$2:A1840,A1840)&gt;1,"DUP","OK")</f>
        <v>OK</v>
      </c>
      <c r="O1840" s="6" t="str">
        <f t="shared" si="85"/>
        <v>ORD26005785</v>
      </c>
      <c r="P1840" s="6" t="str">
        <f t="shared" si="86"/>
        <v>Sep</v>
      </c>
      <c r="Q1840" s="6"/>
      <c r="R1840" s="9"/>
      <c r="S1840" s="8"/>
      <c r="T1840" s="8"/>
      <c r="U1840" s="8"/>
      <c r="V1840" s="8"/>
      <c r="W1840" s="8"/>
      <c r="X1840" s="6"/>
      <c r="Y1840" s="6"/>
    </row>
    <row r="1841" spans="1:25" x14ac:dyDescent="0.3">
      <c r="A1841" s="6" t="s">
        <v>14453</v>
      </c>
      <c r="B1841" s="6"/>
      <c r="C1841" s="6" t="s">
        <v>11465</v>
      </c>
      <c r="D1841" s="6" t="str">
        <f t="shared" si="84"/>
        <v>ORD26005811</v>
      </c>
      <c r="E1841" s="10">
        <v>46275</v>
      </c>
      <c r="F1841" s="6" t="s">
        <v>12294</v>
      </c>
      <c r="G1841" s="6" t="s">
        <v>18</v>
      </c>
      <c r="H1841" s="8">
        <v>599</v>
      </c>
      <c r="I1841" s="8">
        <v>0</v>
      </c>
      <c r="J1841" s="8">
        <v>0</v>
      </c>
      <c r="K1841" s="8">
        <v>599</v>
      </c>
      <c r="L1841" s="10">
        <v>46277</v>
      </c>
      <c r="M1841" s="6" t="s">
        <v>14250</v>
      </c>
      <c r="N1841" s="6" t="str">
        <f>IF(COUNTIF($A$2:A1841,A1841)&gt;1,"DUP","OK")</f>
        <v>OK</v>
      </c>
      <c r="O1841" s="6" t="str">
        <f t="shared" si="85"/>
        <v>ORD26005811</v>
      </c>
      <c r="P1841" s="6" t="str">
        <f t="shared" si="86"/>
        <v>Sep</v>
      </c>
      <c r="Q1841" s="6"/>
      <c r="R1841" s="9"/>
      <c r="S1841" s="8"/>
      <c r="T1841" s="8"/>
      <c r="U1841" s="8"/>
      <c r="V1841" s="8"/>
      <c r="W1841" s="8"/>
      <c r="X1841" s="6"/>
      <c r="Y1841" s="6"/>
    </row>
    <row r="1842" spans="1:25" x14ac:dyDescent="0.3">
      <c r="A1842" s="6" t="s">
        <v>14454</v>
      </c>
      <c r="B1842" s="6"/>
      <c r="C1842" s="6" t="s">
        <v>11472</v>
      </c>
      <c r="D1842" s="6" t="str">
        <f t="shared" si="84"/>
        <v>ORD26005815</v>
      </c>
      <c r="E1842" s="10">
        <v>46275</v>
      </c>
      <c r="F1842" s="6" t="s">
        <v>12294</v>
      </c>
      <c r="G1842" s="6" t="s">
        <v>18</v>
      </c>
      <c r="H1842" s="8">
        <v>799</v>
      </c>
      <c r="I1842" s="8">
        <v>0</v>
      </c>
      <c r="J1842" s="8">
        <v>0</v>
      </c>
      <c r="K1842" s="8">
        <v>799</v>
      </c>
      <c r="L1842" s="10">
        <v>46277</v>
      </c>
      <c r="M1842" s="6" t="s">
        <v>14250</v>
      </c>
      <c r="N1842" s="6" t="str">
        <f>IF(COUNTIF($A$2:A1842,A1842)&gt;1,"DUP","OK")</f>
        <v>OK</v>
      </c>
      <c r="O1842" s="6" t="str">
        <f t="shared" si="85"/>
        <v>ORD26005815</v>
      </c>
      <c r="P1842" s="6" t="str">
        <f t="shared" si="86"/>
        <v>Sep</v>
      </c>
      <c r="Q1842" s="6"/>
      <c r="R1842" s="9"/>
      <c r="S1842" s="8"/>
      <c r="T1842" s="8"/>
      <c r="U1842" s="8"/>
      <c r="V1842" s="8"/>
      <c r="W1842" s="8"/>
      <c r="X1842" s="6"/>
      <c r="Y1842" s="6"/>
    </row>
    <row r="1843" spans="1:25" x14ac:dyDescent="0.3">
      <c r="A1843" s="6" t="s">
        <v>14455</v>
      </c>
      <c r="B1843" s="6"/>
      <c r="C1843" s="6" t="s">
        <v>11574</v>
      </c>
      <c r="D1843" s="6" t="str">
        <f t="shared" si="84"/>
        <v>ORD26005870</v>
      </c>
      <c r="E1843" s="10">
        <v>46275</v>
      </c>
      <c r="F1843" s="6" t="s">
        <v>12294</v>
      </c>
      <c r="G1843" s="6" t="s">
        <v>18</v>
      </c>
      <c r="H1843" s="8">
        <v>1148</v>
      </c>
      <c r="I1843" s="8">
        <v>0</v>
      </c>
      <c r="J1843" s="8">
        <v>0</v>
      </c>
      <c r="K1843" s="8">
        <v>1148</v>
      </c>
      <c r="L1843" s="10">
        <v>46277</v>
      </c>
      <c r="M1843" s="6" t="s">
        <v>14250</v>
      </c>
      <c r="N1843" s="6" t="str">
        <f>IF(COUNTIF($A$2:A1843,A1843)&gt;1,"DUP","OK")</f>
        <v>OK</v>
      </c>
      <c r="O1843" s="6" t="str">
        <f t="shared" si="85"/>
        <v>ORD26005870</v>
      </c>
      <c r="P1843" s="6" t="str">
        <f t="shared" si="86"/>
        <v>Sep</v>
      </c>
      <c r="Q1843" s="6"/>
      <c r="R1843" s="9"/>
      <c r="S1843" s="8"/>
      <c r="T1843" s="8"/>
      <c r="U1843" s="8"/>
      <c r="V1843" s="8"/>
      <c r="W1843" s="8"/>
      <c r="X1843" s="6"/>
      <c r="Y1843" s="6"/>
    </row>
    <row r="1844" spans="1:25" x14ac:dyDescent="0.3">
      <c r="A1844" s="6" t="s">
        <v>14456</v>
      </c>
      <c r="B1844" s="6"/>
      <c r="C1844" s="6" t="s">
        <v>11640</v>
      </c>
      <c r="D1844" s="6" t="str">
        <f t="shared" si="84"/>
        <v>ORD26005905</v>
      </c>
      <c r="E1844" s="10">
        <v>46275</v>
      </c>
      <c r="F1844" s="6" t="s">
        <v>12294</v>
      </c>
      <c r="G1844" s="6" t="s">
        <v>27</v>
      </c>
      <c r="H1844" s="8">
        <v>3597</v>
      </c>
      <c r="I1844" s="8">
        <v>57.55</v>
      </c>
      <c r="J1844" s="8">
        <v>10.36</v>
      </c>
      <c r="K1844" s="8">
        <v>3529.09</v>
      </c>
      <c r="L1844" s="10">
        <v>46277</v>
      </c>
      <c r="M1844" s="6" t="s">
        <v>14250</v>
      </c>
      <c r="N1844" s="6" t="str">
        <f>IF(COUNTIF($A$2:A1844,A1844)&gt;1,"DUP","OK")</f>
        <v>OK</v>
      </c>
      <c r="O1844" s="6" t="str">
        <f t="shared" si="85"/>
        <v>ORD26005905</v>
      </c>
      <c r="P1844" s="6" t="str">
        <f t="shared" si="86"/>
        <v>Sep</v>
      </c>
      <c r="Q1844" s="6"/>
      <c r="R1844" s="9"/>
      <c r="S1844" s="8"/>
      <c r="T1844" s="8"/>
      <c r="U1844" s="8"/>
      <c r="V1844" s="8"/>
      <c r="W1844" s="8"/>
      <c r="X1844" s="6"/>
      <c r="Y1844" s="6"/>
    </row>
    <row r="1845" spans="1:25" x14ac:dyDescent="0.3">
      <c r="A1845" s="6" t="s">
        <v>14457</v>
      </c>
      <c r="B1845" s="6"/>
      <c r="C1845" s="6" t="s">
        <v>11706</v>
      </c>
      <c r="D1845" s="6" t="str">
        <f t="shared" si="84"/>
        <v>ORD26005939</v>
      </c>
      <c r="E1845" s="10">
        <v>46275</v>
      </c>
      <c r="F1845" s="6" t="s">
        <v>12294</v>
      </c>
      <c r="G1845" s="6" t="s">
        <v>54</v>
      </c>
      <c r="H1845" s="8">
        <v>1799</v>
      </c>
      <c r="I1845" s="8">
        <v>34.18</v>
      </c>
      <c r="J1845" s="8">
        <v>6.15</v>
      </c>
      <c r="K1845" s="8">
        <v>1758.67</v>
      </c>
      <c r="L1845" s="10">
        <v>46277</v>
      </c>
      <c r="M1845" s="6" t="s">
        <v>14250</v>
      </c>
      <c r="N1845" s="6" t="str">
        <f>IF(COUNTIF($A$2:A1845,A1845)&gt;1,"DUP","OK")</f>
        <v>OK</v>
      </c>
      <c r="O1845" s="6" t="str">
        <f t="shared" si="85"/>
        <v>ORD26005939</v>
      </c>
      <c r="P1845" s="6" t="str">
        <f t="shared" si="86"/>
        <v>Sep</v>
      </c>
      <c r="Q1845" s="6"/>
      <c r="R1845" s="9"/>
      <c r="S1845" s="8"/>
      <c r="T1845" s="8"/>
      <c r="U1845" s="8"/>
      <c r="V1845" s="8"/>
      <c r="W1845" s="8"/>
      <c r="X1845" s="6"/>
      <c r="Y1845" s="6"/>
    </row>
    <row r="1846" spans="1:25" x14ac:dyDescent="0.3">
      <c r="A1846" s="6" t="s">
        <v>14458</v>
      </c>
      <c r="B1846" s="6"/>
      <c r="C1846" s="6" t="s">
        <v>11777</v>
      </c>
      <c r="D1846" s="6" t="str">
        <f t="shared" si="84"/>
        <v>ORD26005978</v>
      </c>
      <c r="E1846" s="10">
        <v>46275</v>
      </c>
      <c r="F1846" s="6" t="s">
        <v>12294</v>
      </c>
      <c r="G1846" s="6" t="s">
        <v>18</v>
      </c>
      <c r="H1846" s="8">
        <v>9798</v>
      </c>
      <c r="I1846" s="8">
        <v>29.39</v>
      </c>
      <c r="J1846" s="8">
        <v>5.29</v>
      </c>
      <c r="K1846" s="8">
        <v>9763.32</v>
      </c>
      <c r="L1846" s="10">
        <v>46277</v>
      </c>
      <c r="M1846" s="6" t="s">
        <v>14250</v>
      </c>
      <c r="N1846" s="6" t="str">
        <f>IF(COUNTIF($A$2:A1846,A1846)&gt;1,"DUP","OK")</f>
        <v>OK</v>
      </c>
      <c r="O1846" s="6" t="str">
        <f t="shared" si="85"/>
        <v>ORD26005978</v>
      </c>
      <c r="P1846" s="6" t="str">
        <f t="shared" si="86"/>
        <v>Sep</v>
      </c>
      <c r="Q1846" s="6"/>
      <c r="R1846" s="9"/>
      <c r="S1846" s="8"/>
      <c r="T1846" s="8"/>
      <c r="U1846" s="8"/>
      <c r="V1846" s="8"/>
      <c r="W1846" s="8"/>
      <c r="X1846" s="6"/>
      <c r="Y1846" s="6"/>
    </row>
    <row r="1847" spans="1:25" x14ac:dyDescent="0.3">
      <c r="A1847" s="6" t="s">
        <v>14459</v>
      </c>
      <c r="B1847" s="6" t="s">
        <v>13145</v>
      </c>
      <c r="C1847" s="6"/>
      <c r="D1847" s="6" t="str">
        <f t="shared" si="84"/>
        <v/>
      </c>
      <c r="E1847" s="10">
        <v>46275</v>
      </c>
      <c r="F1847" s="6" t="s">
        <v>12677</v>
      </c>
      <c r="G1847" s="6" t="s">
        <v>54</v>
      </c>
      <c r="H1847" s="8">
        <v>8598</v>
      </c>
      <c r="I1847" s="8">
        <v>0</v>
      </c>
      <c r="J1847" s="8">
        <v>0</v>
      </c>
      <c r="K1847" s="8">
        <v>-8598</v>
      </c>
      <c r="L1847" s="10">
        <v>46277</v>
      </c>
      <c r="M1847" s="6" t="s">
        <v>14250</v>
      </c>
      <c r="N1847" s="6" t="str">
        <f>IF(COUNTIF($A$2:A1847,A1847)&gt;1,"DUP","OK")</f>
        <v>OK</v>
      </c>
      <c r="O1847" s="6" t="str">
        <f t="shared" si="85"/>
        <v>ORD26000510</v>
      </c>
      <c r="P1847" s="6" t="str">
        <f t="shared" si="86"/>
        <v>Sep</v>
      </c>
      <c r="Q1847" s="6"/>
      <c r="R1847" s="9"/>
      <c r="S1847" s="8"/>
      <c r="T1847" s="8"/>
      <c r="U1847" s="8"/>
      <c r="V1847" s="8"/>
      <c r="W1847" s="8"/>
      <c r="X1847" s="6"/>
      <c r="Y1847" s="6"/>
    </row>
    <row r="1848" spans="1:25" x14ac:dyDescent="0.3">
      <c r="A1848" s="6" t="s">
        <v>14460</v>
      </c>
      <c r="B1848" s="6" t="s">
        <v>12953</v>
      </c>
      <c r="C1848" s="6"/>
      <c r="D1848" s="6" t="str">
        <f t="shared" si="84"/>
        <v/>
      </c>
      <c r="E1848" s="10">
        <v>46275</v>
      </c>
      <c r="F1848" s="6" t="s">
        <v>12677</v>
      </c>
      <c r="G1848" s="6" t="s">
        <v>18</v>
      </c>
      <c r="H1848" s="8">
        <v>1798</v>
      </c>
      <c r="I1848" s="8">
        <v>0</v>
      </c>
      <c r="J1848" s="8">
        <v>0</v>
      </c>
      <c r="K1848" s="8">
        <v>-1798</v>
      </c>
      <c r="L1848" s="10">
        <v>46277</v>
      </c>
      <c r="M1848" s="6" t="s">
        <v>14250</v>
      </c>
      <c r="N1848" s="6" t="str">
        <f>IF(COUNTIF($A$2:A1848,A1848)&gt;1,"DUP","OK")</f>
        <v>OK</v>
      </c>
      <c r="O1848" s="6" t="str">
        <f t="shared" si="85"/>
        <v>ORD26001457</v>
      </c>
      <c r="P1848" s="6" t="str">
        <f t="shared" si="86"/>
        <v>Sep</v>
      </c>
      <c r="Q1848" s="6"/>
      <c r="R1848" s="9"/>
      <c r="S1848" s="8"/>
      <c r="T1848" s="8"/>
      <c r="U1848" s="8"/>
      <c r="V1848" s="8"/>
      <c r="W1848" s="8"/>
      <c r="X1848" s="6"/>
      <c r="Y1848" s="6"/>
    </row>
    <row r="1849" spans="1:25" x14ac:dyDescent="0.3">
      <c r="A1849" s="6" t="s">
        <v>14461</v>
      </c>
      <c r="B1849" s="6" t="s">
        <v>13110</v>
      </c>
      <c r="C1849" s="6"/>
      <c r="D1849" s="6" t="str">
        <f t="shared" si="84"/>
        <v/>
      </c>
      <c r="E1849" s="10">
        <v>46275</v>
      </c>
      <c r="F1849" s="6" t="s">
        <v>12677</v>
      </c>
      <c r="G1849" s="6" t="s">
        <v>18</v>
      </c>
      <c r="H1849" s="8">
        <v>8298</v>
      </c>
      <c r="I1849" s="8">
        <v>0</v>
      </c>
      <c r="J1849" s="8">
        <v>0</v>
      </c>
      <c r="K1849" s="8">
        <v>-8298</v>
      </c>
      <c r="L1849" s="10">
        <v>46277</v>
      </c>
      <c r="M1849" s="6" t="s">
        <v>14250</v>
      </c>
      <c r="N1849" s="6" t="str">
        <f>IF(COUNTIF($A$2:A1849,A1849)&gt;1,"DUP","OK")</f>
        <v>OK</v>
      </c>
      <c r="O1849" s="6" t="str">
        <f t="shared" si="85"/>
        <v>ORD26005532</v>
      </c>
      <c r="P1849" s="6" t="str">
        <f t="shared" si="86"/>
        <v>Sep</v>
      </c>
      <c r="Q1849" s="6"/>
      <c r="R1849" s="9"/>
      <c r="S1849" s="8"/>
      <c r="T1849" s="8"/>
      <c r="U1849" s="8"/>
      <c r="V1849" s="8"/>
      <c r="W1849" s="8"/>
      <c r="X1849" s="6"/>
      <c r="Y1849" s="6"/>
    </row>
    <row r="1850" spans="1:25" x14ac:dyDescent="0.3">
      <c r="A1850" s="6" t="s">
        <v>14462</v>
      </c>
      <c r="B1850" s="6" t="s">
        <v>14142</v>
      </c>
      <c r="C1850" s="6"/>
      <c r="D1850" s="6" t="str">
        <f t="shared" si="84"/>
        <v/>
      </c>
      <c r="E1850" s="10">
        <v>46275</v>
      </c>
      <c r="F1850" s="6" t="s">
        <v>12677</v>
      </c>
      <c r="G1850" s="6" t="s">
        <v>18</v>
      </c>
      <c r="H1850" s="8">
        <v>4297</v>
      </c>
      <c r="I1850" s="8">
        <v>0</v>
      </c>
      <c r="J1850" s="8">
        <v>0</v>
      </c>
      <c r="K1850" s="8">
        <v>-4297</v>
      </c>
      <c r="L1850" s="10">
        <v>46277</v>
      </c>
      <c r="M1850" s="6" t="s">
        <v>14250</v>
      </c>
      <c r="N1850" s="6" t="str">
        <f>IF(COUNTIF($A$2:A1850,A1850)&gt;1,"DUP","OK")</f>
        <v>OK</v>
      </c>
      <c r="O1850" s="6" t="str">
        <f t="shared" si="85"/>
        <v>ORD26002511</v>
      </c>
      <c r="P1850" s="6" t="str">
        <f t="shared" si="86"/>
        <v>Sep</v>
      </c>
      <c r="Q1850" s="6"/>
      <c r="R1850" s="9"/>
      <c r="S1850" s="8"/>
      <c r="T1850" s="8"/>
      <c r="U1850" s="8"/>
      <c r="V1850" s="8"/>
      <c r="W1850" s="8"/>
      <c r="X1850" s="6"/>
      <c r="Y1850" s="6"/>
    </row>
    <row r="1851" spans="1:25" x14ac:dyDescent="0.3">
      <c r="A1851" s="6" t="s">
        <v>14463</v>
      </c>
      <c r="B1851" s="6" t="s">
        <v>13664</v>
      </c>
      <c r="C1851" s="6"/>
      <c r="D1851" s="6" t="str">
        <f t="shared" si="84"/>
        <v/>
      </c>
      <c r="E1851" s="10">
        <v>46275</v>
      </c>
      <c r="F1851" s="6" t="s">
        <v>12677</v>
      </c>
      <c r="G1851" s="6" t="s">
        <v>27</v>
      </c>
      <c r="H1851" s="8">
        <v>12297</v>
      </c>
      <c r="I1851" s="8">
        <v>0</v>
      </c>
      <c r="J1851" s="8">
        <v>0</v>
      </c>
      <c r="K1851" s="8">
        <v>-12297</v>
      </c>
      <c r="L1851" s="10">
        <v>46277</v>
      </c>
      <c r="M1851" s="6" t="s">
        <v>14250</v>
      </c>
      <c r="N1851" s="6" t="str">
        <f>IF(COUNTIF($A$2:A1851,A1851)&gt;1,"DUP","OK")</f>
        <v>OK</v>
      </c>
      <c r="O1851" s="6" t="str">
        <f t="shared" si="85"/>
        <v>ORD26002532</v>
      </c>
      <c r="P1851" s="6" t="str">
        <f t="shared" si="86"/>
        <v>Sep</v>
      </c>
      <c r="Q1851" s="6"/>
      <c r="R1851" s="9"/>
      <c r="S1851" s="8"/>
      <c r="T1851" s="8"/>
      <c r="U1851" s="8"/>
      <c r="V1851" s="8"/>
      <c r="W1851" s="8"/>
      <c r="X1851" s="6"/>
      <c r="Y1851" s="6"/>
    </row>
    <row r="1852" spans="1:25" x14ac:dyDescent="0.3">
      <c r="A1852" s="6" t="s">
        <v>14464</v>
      </c>
      <c r="B1852" s="6" t="s">
        <v>13031</v>
      </c>
      <c r="C1852" s="6"/>
      <c r="D1852" s="6" t="str">
        <f t="shared" si="84"/>
        <v/>
      </c>
      <c r="E1852" s="10">
        <v>46275</v>
      </c>
      <c r="F1852" s="6" t="s">
        <v>12677</v>
      </c>
      <c r="G1852" s="6" t="s">
        <v>18</v>
      </c>
      <c r="H1852" s="8">
        <v>7999</v>
      </c>
      <c r="I1852" s="8">
        <v>0</v>
      </c>
      <c r="J1852" s="8">
        <v>0</v>
      </c>
      <c r="K1852" s="8">
        <v>-7999</v>
      </c>
      <c r="L1852" s="10">
        <v>46277</v>
      </c>
      <c r="M1852" s="6" t="s">
        <v>14250</v>
      </c>
      <c r="N1852" s="6" t="str">
        <f>IF(COUNTIF($A$2:A1852,A1852)&gt;1,"DUP","OK")</f>
        <v>OK</v>
      </c>
      <c r="O1852" s="6" t="str">
        <f t="shared" si="85"/>
        <v>ORD26003551</v>
      </c>
      <c r="P1852" s="6" t="str">
        <f t="shared" si="86"/>
        <v>Sep</v>
      </c>
      <c r="Q1852" s="6"/>
      <c r="R1852" s="9"/>
      <c r="S1852" s="8"/>
      <c r="T1852" s="8"/>
      <c r="U1852" s="8"/>
      <c r="V1852" s="8"/>
      <c r="W1852" s="8"/>
      <c r="X1852" s="6"/>
      <c r="Y1852" s="6"/>
    </row>
    <row r="1853" spans="1:25" x14ac:dyDescent="0.3">
      <c r="A1853" s="6" t="s">
        <v>14465</v>
      </c>
      <c r="B1853" s="6" t="s">
        <v>13812</v>
      </c>
      <c r="C1853" s="6"/>
      <c r="D1853" s="6" t="str">
        <f t="shared" si="84"/>
        <v/>
      </c>
      <c r="E1853" s="10">
        <v>46275</v>
      </c>
      <c r="F1853" s="6" t="s">
        <v>12677</v>
      </c>
      <c r="G1853" s="6" t="s">
        <v>54</v>
      </c>
      <c r="H1853" s="8">
        <v>1299</v>
      </c>
      <c r="I1853" s="8">
        <v>0</v>
      </c>
      <c r="J1853" s="8">
        <v>0</v>
      </c>
      <c r="K1853" s="8">
        <v>-1299</v>
      </c>
      <c r="L1853" s="10">
        <v>46277</v>
      </c>
      <c r="M1853" s="6" t="s">
        <v>14250</v>
      </c>
      <c r="N1853" s="6" t="str">
        <f>IF(COUNTIF($A$2:A1853,A1853)&gt;1,"DUP","OK")</f>
        <v>OK</v>
      </c>
      <c r="O1853" s="6" t="str">
        <f t="shared" si="85"/>
        <v>ORD26000577</v>
      </c>
      <c r="P1853" s="6" t="str">
        <f t="shared" si="86"/>
        <v>Sep</v>
      </c>
      <c r="Q1853" s="6"/>
      <c r="R1853" s="9"/>
      <c r="S1853" s="8"/>
      <c r="T1853" s="8"/>
      <c r="U1853" s="8"/>
      <c r="V1853" s="8"/>
      <c r="W1853" s="8"/>
      <c r="X1853" s="6"/>
      <c r="Y1853" s="6"/>
    </row>
    <row r="1854" spans="1:25" x14ac:dyDescent="0.3">
      <c r="A1854" s="6" t="s">
        <v>14466</v>
      </c>
      <c r="B1854" s="6" t="s">
        <v>13045</v>
      </c>
      <c r="C1854" s="6"/>
      <c r="D1854" s="6" t="str">
        <f t="shared" si="84"/>
        <v/>
      </c>
      <c r="E1854" s="10">
        <v>46275</v>
      </c>
      <c r="F1854" s="6" t="s">
        <v>12677</v>
      </c>
      <c r="G1854" s="6" t="s">
        <v>18</v>
      </c>
      <c r="H1854" s="8">
        <v>6797</v>
      </c>
      <c r="I1854" s="8">
        <v>0</v>
      </c>
      <c r="J1854" s="8">
        <v>0</v>
      </c>
      <c r="K1854" s="8">
        <v>-6797</v>
      </c>
      <c r="L1854" s="10">
        <v>46277</v>
      </c>
      <c r="M1854" s="6" t="s">
        <v>14250</v>
      </c>
      <c r="N1854" s="6" t="str">
        <f>IF(COUNTIF($A$2:A1854,A1854)&gt;1,"DUP","OK")</f>
        <v>OK</v>
      </c>
      <c r="O1854" s="6" t="str">
        <f t="shared" si="85"/>
        <v>ORD26003923</v>
      </c>
      <c r="P1854" s="6" t="str">
        <f t="shared" si="86"/>
        <v>Sep</v>
      </c>
      <c r="Q1854" s="6"/>
      <c r="R1854" s="9"/>
      <c r="S1854" s="8"/>
      <c r="T1854" s="8"/>
      <c r="U1854" s="8"/>
      <c r="V1854" s="8"/>
      <c r="W1854" s="8"/>
      <c r="X1854" s="6"/>
      <c r="Y1854" s="6"/>
    </row>
    <row r="1855" spans="1:25" x14ac:dyDescent="0.3">
      <c r="A1855" s="6" t="s">
        <v>14467</v>
      </c>
      <c r="B1855" s="6" t="s">
        <v>13076</v>
      </c>
      <c r="C1855" s="6"/>
      <c r="D1855" s="6" t="str">
        <f t="shared" si="84"/>
        <v/>
      </c>
      <c r="E1855" s="10">
        <v>46275</v>
      </c>
      <c r="F1855" s="6" t="s">
        <v>12677</v>
      </c>
      <c r="G1855" s="6" t="s">
        <v>27</v>
      </c>
      <c r="H1855" s="8">
        <v>7999</v>
      </c>
      <c r="I1855" s="8">
        <v>0</v>
      </c>
      <c r="J1855" s="8">
        <v>0</v>
      </c>
      <c r="K1855" s="8">
        <v>-7999</v>
      </c>
      <c r="L1855" s="10">
        <v>46277</v>
      </c>
      <c r="M1855" s="6" t="s">
        <v>14250</v>
      </c>
      <c r="N1855" s="6" t="str">
        <f>IF(COUNTIF($A$2:A1855,A1855)&gt;1,"DUP","OK")</f>
        <v>OK</v>
      </c>
      <c r="O1855" s="6" t="str">
        <f t="shared" si="85"/>
        <v>ORD26004768</v>
      </c>
      <c r="P1855" s="6" t="str">
        <f t="shared" si="86"/>
        <v>Sep</v>
      </c>
      <c r="Q1855" s="6"/>
      <c r="R1855" s="9"/>
      <c r="S1855" s="8"/>
      <c r="T1855" s="8"/>
      <c r="U1855" s="8"/>
      <c r="V1855" s="8"/>
      <c r="W1855" s="8"/>
      <c r="X1855" s="6"/>
      <c r="Y1855" s="6"/>
    </row>
    <row r="1856" spans="1:25" x14ac:dyDescent="0.3">
      <c r="A1856" s="6" t="s">
        <v>14468</v>
      </c>
      <c r="B1856" s="6" t="s">
        <v>13189</v>
      </c>
      <c r="C1856" s="6"/>
      <c r="D1856" s="6" t="str">
        <f t="shared" si="84"/>
        <v/>
      </c>
      <c r="E1856" s="10">
        <v>46275</v>
      </c>
      <c r="F1856" s="6" t="s">
        <v>12677</v>
      </c>
      <c r="G1856" s="6" t="s">
        <v>54</v>
      </c>
      <c r="H1856" s="8">
        <v>1098</v>
      </c>
      <c r="I1856" s="8">
        <v>0</v>
      </c>
      <c r="J1856" s="8">
        <v>0</v>
      </c>
      <c r="K1856" s="8">
        <v>-1098</v>
      </c>
      <c r="L1856" s="10">
        <v>46277</v>
      </c>
      <c r="M1856" s="6" t="s">
        <v>14250</v>
      </c>
      <c r="N1856" s="6" t="str">
        <f>IF(COUNTIF($A$2:A1856,A1856)&gt;1,"DUP","OK")</f>
        <v>OK</v>
      </c>
      <c r="O1856" s="6" t="str">
        <f t="shared" si="85"/>
        <v>ORD26001506</v>
      </c>
      <c r="P1856" s="6" t="str">
        <f t="shared" si="86"/>
        <v>Sep</v>
      </c>
      <c r="Q1856" s="6"/>
      <c r="R1856" s="9"/>
      <c r="S1856" s="8"/>
      <c r="T1856" s="8"/>
      <c r="U1856" s="8"/>
      <c r="V1856" s="8"/>
      <c r="W1856" s="8"/>
      <c r="X1856" s="6"/>
      <c r="Y1856" s="6"/>
    </row>
    <row r="1857" spans="1:25" x14ac:dyDescent="0.3">
      <c r="A1857" s="6" t="s">
        <v>14469</v>
      </c>
      <c r="B1857" s="6" t="s">
        <v>13376</v>
      </c>
      <c r="C1857" s="6"/>
      <c r="D1857" s="6" t="str">
        <f t="shared" si="84"/>
        <v/>
      </c>
      <c r="E1857" s="10">
        <v>46275</v>
      </c>
      <c r="F1857" s="6" t="s">
        <v>12677</v>
      </c>
      <c r="G1857" s="6" t="s">
        <v>18</v>
      </c>
      <c r="H1857" s="8">
        <v>5998</v>
      </c>
      <c r="I1857" s="8">
        <v>0</v>
      </c>
      <c r="J1857" s="8">
        <v>0</v>
      </c>
      <c r="K1857" s="8">
        <v>-5998</v>
      </c>
      <c r="L1857" s="10">
        <v>46277</v>
      </c>
      <c r="M1857" s="6" t="s">
        <v>14250</v>
      </c>
      <c r="N1857" s="6" t="str">
        <f>IF(COUNTIF($A$2:A1857,A1857)&gt;1,"DUP","OK")</f>
        <v>OK</v>
      </c>
      <c r="O1857" s="6" t="str">
        <f t="shared" si="85"/>
        <v>ORD26000519</v>
      </c>
      <c r="P1857" s="6" t="str">
        <f t="shared" si="86"/>
        <v>Sep</v>
      </c>
      <c r="Q1857" s="6"/>
      <c r="R1857" s="9"/>
      <c r="S1857" s="8"/>
      <c r="T1857" s="8"/>
      <c r="U1857" s="8"/>
      <c r="V1857" s="8"/>
      <c r="W1857" s="8"/>
      <c r="X1857" s="6"/>
      <c r="Y1857" s="6"/>
    </row>
    <row r="1858" spans="1:25" x14ac:dyDescent="0.3">
      <c r="A1858" s="6" t="s">
        <v>14470</v>
      </c>
      <c r="B1858" s="6"/>
      <c r="C1858" s="6" t="s">
        <v>30</v>
      </c>
      <c r="D1858" s="6" t="str">
        <f t="shared" ref="D1858:D1921" si="87">UPPER(SUBSTITUTE(TRIM(C1858),"-",""))</f>
        <v>ORD26000005</v>
      </c>
      <c r="E1858" s="10">
        <v>46276</v>
      </c>
      <c r="F1858" s="6" t="s">
        <v>12294</v>
      </c>
      <c r="G1858" s="6" t="s">
        <v>27</v>
      </c>
      <c r="H1858" s="8">
        <v>499</v>
      </c>
      <c r="I1858" s="8">
        <v>8.98</v>
      </c>
      <c r="J1858" s="8">
        <v>1.62</v>
      </c>
      <c r="K1858" s="8">
        <v>488.4</v>
      </c>
      <c r="L1858" s="10">
        <v>46278</v>
      </c>
      <c r="M1858" s="6" t="s">
        <v>14471</v>
      </c>
      <c r="N1858" s="6" t="str">
        <f>IF(COUNTIF($A$2:A1858,A1858)&gt;1,"DUP","OK")</f>
        <v>OK</v>
      </c>
      <c r="O1858" s="6" t="str">
        <f t="shared" ref="O1858:O1921" si="88">IF(F1858="REFUND",INDEX($D$2:$D$5743,MATCH(B1858,$A$2:$A$5743,0)),D1858)</f>
        <v>ORD26000005</v>
      </c>
      <c r="P1858" s="6" t="str">
        <f t="shared" ref="P1858:P1921" si="89">IF(L1858&gt;DATE(2026,9,30),"Oct-Due","Sep")</f>
        <v>Sep</v>
      </c>
      <c r="Q1858" s="6"/>
      <c r="R1858" s="9"/>
      <c r="S1858" s="8"/>
      <c r="T1858" s="8"/>
      <c r="U1858" s="8"/>
      <c r="V1858" s="8"/>
      <c r="W1858" s="8"/>
      <c r="X1858" s="6"/>
      <c r="Y1858" s="6"/>
    </row>
    <row r="1859" spans="1:25" x14ac:dyDescent="0.3">
      <c r="A1859" s="6" t="s">
        <v>14472</v>
      </c>
      <c r="B1859" s="6"/>
      <c r="C1859" s="6" t="s">
        <v>138</v>
      </c>
      <c r="D1859" s="6" t="str">
        <f t="shared" si="87"/>
        <v>ORD26000053</v>
      </c>
      <c r="E1859" s="10">
        <v>46276</v>
      </c>
      <c r="F1859" s="6" t="s">
        <v>12294</v>
      </c>
      <c r="G1859" s="6" t="s">
        <v>18</v>
      </c>
      <c r="H1859" s="8">
        <v>2999</v>
      </c>
      <c r="I1859" s="8">
        <v>9</v>
      </c>
      <c r="J1859" s="8">
        <v>1.62</v>
      </c>
      <c r="K1859" s="8">
        <v>2988.38</v>
      </c>
      <c r="L1859" s="10">
        <v>46278</v>
      </c>
      <c r="M1859" s="6" t="s">
        <v>14471</v>
      </c>
      <c r="N1859" s="6" t="str">
        <f>IF(COUNTIF($A$2:A1859,A1859)&gt;1,"DUP","OK")</f>
        <v>OK</v>
      </c>
      <c r="O1859" s="6" t="str">
        <f t="shared" si="88"/>
        <v>ORD26000053</v>
      </c>
      <c r="P1859" s="6" t="str">
        <f t="shared" si="89"/>
        <v>Sep</v>
      </c>
      <c r="Q1859" s="6"/>
      <c r="R1859" s="9"/>
      <c r="S1859" s="8"/>
      <c r="T1859" s="8"/>
      <c r="U1859" s="8"/>
      <c r="V1859" s="8"/>
      <c r="W1859" s="8"/>
      <c r="X1859" s="6"/>
      <c r="Y1859" s="6"/>
    </row>
    <row r="1860" spans="1:25" x14ac:dyDescent="0.3">
      <c r="A1860" s="6" t="s">
        <v>14473</v>
      </c>
      <c r="B1860" s="6"/>
      <c r="C1860" s="6" t="s">
        <v>154</v>
      </c>
      <c r="D1860" s="6" t="str">
        <f t="shared" si="87"/>
        <v>ORD26000061</v>
      </c>
      <c r="E1860" s="10">
        <v>46276</v>
      </c>
      <c r="F1860" s="6" t="s">
        <v>12294</v>
      </c>
      <c r="G1860" s="6" t="s">
        <v>18</v>
      </c>
      <c r="H1860" s="8">
        <v>599</v>
      </c>
      <c r="I1860" s="8">
        <v>0</v>
      </c>
      <c r="J1860" s="8">
        <v>0</v>
      </c>
      <c r="K1860" s="8">
        <v>599</v>
      </c>
      <c r="L1860" s="10">
        <v>46278</v>
      </c>
      <c r="M1860" s="6" t="s">
        <v>14471</v>
      </c>
      <c r="N1860" s="6" t="str">
        <f>IF(COUNTIF($A$2:A1860,A1860)&gt;1,"DUP","OK")</f>
        <v>OK</v>
      </c>
      <c r="O1860" s="6" t="str">
        <f t="shared" si="88"/>
        <v>ORD26000061</v>
      </c>
      <c r="P1860" s="6" t="str">
        <f t="shared" si="89"/>
        <v>Sep</v>
      </c>
      <c r="Q1860" s="6"/>
      <c r="R1860" s="9"/>
      <c r="S1860" s="8"/>
      <c r="T1860" s="8"/>
      <c r="U1860" s="8"/>
      <c r="V1860" s="8"/>
      <c r="W1860" s="8"/>
      <c r="X1860" s="6"/>
      <c r="Y1860" s="6"/>
    </row>
    <row r="1861" spans="1:25" x14ac:dyDescent="0.3">
      <c r="A1861" s="6" t="s">
        <v>14474</v>
      </c>
      <c r="B1861" s="6"/>
      <c r="C1861" s="6" t="s">
        <v>492</v>
      </c>
      <c r="D1861" s="6" t="str">
        <f t="shared" si="87"/>
        <v>ORD26000229</v>
      </c>
      <c r="E1861" s="10">
        <v>46276</v>
      </c>
      <c r="F1861" s="6" t="s">
        <v>12294</v>
      </c>
      <c r="G1861" s="6" t="s">
        <v>54</v>
      </c>
      <c r="H1861" s="8">
        <v>2499</v>
      </c>
      <c r="I1861" s="8">
        <v>42.48</v>
      </c>
      <c r="J1861" s="8">
        <v>7.65</v>
      </c>
      <c r="K1861" s="8">
        <v>2448.87</v>
      </c>
      <c r="L1861" s="10">
        <v>46278</v>
      </c>
      <c r="M1861" s="6" t="s">
        <v>14471</v>
      </c>
      <c r="N1861" s="6" t="str">
        <f>IF(COUNTIF($A$2:A1861,A1861)&gt;1,"DUP","OK")</f>
        <v>OK</v>
      </c>
      <c r="O1861" s="6" t="str">
        <f t="shared" si="88"/>
        <v>ORD26000229</v>
      </c>
      <c r="P1861" s="6" t="str">
        <f t="shared" si="89"/>
        <v>Sep</v>
      </c>
      <c r="Q1861" s="6"/>
      <c r="R1861" s="9"/>
      <c r="S1861" s="8"/>
      <c r="T1861" s="8"/>
      <c r="U1861" s="8"/>
      <c r="V1861" s="8"/>
      <c r="W1861" s="8"/>
      <c r="X1861" s="6"/>
      <c r="Y1861" s="6"/>
    </row>
    <row r="1862" spans="1:25" x14ac:dyDescent="0.3">
      <c r="A1862" s="6" t="s">
        <v>14475</v>
      </c>
      <c r="B1862" s="6"/>
      <c r="C1862" s="6" t="s">
        <v>534</v>
      </c>
      <c r="D1862" s="6" t="str">
        <f t="shared" si="87"/>
        <v>ORD26000250</v>
      </c>
      <c r="E1862" s="10">
        <v>46276</v>
      </c>
      <c r="F1862" s="6" t="s">
        <v>12294</v>
      </c>
      <c r="G1862" s="6" t="s">
        <v>27</v>
      </c>
      <c r="H1862" s="8">
        <v>2798</v>
      </c>
      <c r="I1862" s="8">
        <v>44.77</v>
      </c>
      <c r="J1862" s="8">
        <v>8.06</v>
      </c>
      <c r="K1862" s="8">
        <v>2745.17</v>
      </c>
      <c r="L1862" s="10">
        <v>46278</v>
      </c>
      <c r="M1862" s="6" t="s">
        <v>14471</v>
      </c>
      <c r="N1862" s="6" t="str">
        <f>IF(COUNTIF($A$2:A1862,A1862)&gt;1,"DUP","OK")</f>
        <v>OK</v>
      </c>
      <c r="O1862" s="6" t="str">
        <f t="shared" si="88"/>
        <v>ORD26000250</v>
      </c>
      <c r="P1862" s="6" t="str">
        <f t="shared" si="89"/>
        <v>Sep</v>
      </c>
      <c r="Q1862" s="6"/>
      <c r="R1862" s="9"/>
      <c r="S1862" s="8"/>
      <c r="T1862" s="8"/>
      <c r="U1862" s="8"/>
      <c r="V1862" s="8"/>
      <c r="W1862" s="8"/>
      <c r="X1862" s="6"/>
      <c r="Y1862" s="6"/>
    </row>
    <row r="1863" spans="1:25" x14ac:dyDescent="0.3">
      <c r="A1863" s="6" t="s">
        <v>14476</v>
      </c>
      <c r="B1863" s="6"/>
      <c r="C1863" s="6" t="s">
        <v>644</v>
      </c>
      <c r="D1863" s="6" t="str">
        <f t="shared" si="87"/>
        <v>ORD26000304</v>
      </c>
      <c r="E1863" s="10">
        <v>46276</v>
      </c>
      <c r="F1863" s="6" t="s">
        <v>12294</v>
      </c>
      <c r="G1863" s="6" t="s">
        <v>27</v>
      </c>
      <c r="H1863" s="8">
        <v>9798</v>
      </c>
      <c r="I1863" s="8">
        <v>156.77000000000001</v>
      </c>
      <c r="J1863" s="8">
        <v>28.22</v>
      </c>
      <c r="K1863" s="8">
        <v>9613.01</v>
      </c>
      <c r="L1863" s="10">
        <v>46278</v>
      </c>
      <c r="M1863" s="6" t="s">
        <v>14471</v>
      </c>
      <c r="N1863" s="6" t="str">
        <f>IF(COUNTIF($A$2:A1863,A1863)&gt;1,"DUP","OK")</f>
        <v>OK</v>
      </c>
      <c r="O1863" s="6" t="str">
        <f t="shared" si="88"/>
        <v>ORD26000304</v>
      </c>
      <c r="P1863" s="6" t="str">
        <f t="shared" si="89"/>
        <v>Sep</v>
      </c>
      <c r="Q1863" s="6"/>
      <c r="R1863" s="9"/>
      <c r="S1863" s="8"/>
      <c r="T1863" s="8"/>
      <c r="U1863" s="8"/>
      <c r="V1863" s="8"/>
      <c r="W1863" s="8"/>
      <c r="X1863" s="6"/>
      <c r="Y1863" s="6"/>
    </row>
    <row r="1864" spans="1:25" x14ac:dyDescent="0.3">
      <c r="A1864" s="6" t="s">
        <v>14477</v>
      </c>
      <c r="B1864" s="6"/>
      <c r="C1864" s="6" t="s">
        <v>819</v>
      </c>
      <c r="D1864" s="6" t="str">
        <f t="shared" si="87"/>
        <v>ORD26000391</v>
      </c>
      <c r="E1864" s="10">
        <v>46276</v>
      </c>
      <c r="F1864" s="6" t="s">
        <v>12294</v>
      </c>
      <c r="G1864" s="6" t="s">
        <v>54</v>
      </c>
      <c r="H1864" s="8">
        <v>349</v>
      </c>
      <c r="I1864" s="8">
        <v>6.63</v>
      </c>
      <c r="J1864" s="8">
        <v>1.19</v>
      </c>
      <c r="K1864" s="8">
        <v>341.18</v>
      </c>
      <c r="L1864" s="10">
        <v>46278</v>
      </c>
      <c r="M1864" s="6" t="s">
        <v>14471</v>
      </c>
      <c r="N1864" s="6" t="str">
        <f>IF(COUNTIF($A$2:A1864,A1864)&gt;1,"DUP","OK")</f>
        <v>OK</v>
      </c>
      <c r="O1864" s="6" t="str">
        <f t="shared" si="88"/>
        <v>ORD26000391</v>
      </c>
      <c r="P1864" s="6" t="str">
        <f t="shared" si="89"/>
        <v>Sep</v>
      </c>
      <c r="Q1864" s="6"/>
      <c r="R1864" s="9"/>
      <c r="S1864" s="8"/>
      <c r="T1864" s="8"/>
      <c r="U1864" s="8"/>
      <c r="V1864" s="8"/>
      <c r="W1864" s="8"/>
      <c r="X1864" s="6"/>
      <c r="Y1864" s="6"/>
    </row>
    <row r="1865" spans="1:25" x14ac:dyDescent="0.3">
      <c r="A1865" s="6" t="s">
        <v>14478</v>
      </c>
      <c r="B1865" s="6"/>
      <c r="C1865" s="6" t="s">
        <v>841</v>
      </c>
      <c r="D1865" s="6" t="str">
        <f t="shared" si="87"/>
        <v>ORD26000402</v>
      </c>
      <c r="E1865" s="10">
        <v>46276</v>
      </c>
      <c r="F1865" s="6" t="s">
        <v>12294</v>
      </c>
      <c r="G1865" s="6" t="s">
        <v>18</v>
      </c>
      <c r="H1865" s="8">
        <v>8798</v>
      </c>
      <c r="I1865" s="8">
        <v>26.39</v>
      </c>
      <c r="J1865" s="8">
        <v>4.75</v>
      </c>
      <c r="K1865" s="8">
        <v>8766.86</v>
      </c>
      <c r="L1865" s="10">
        <v>46278</v>
      </c>
      <c r="M1865" s="6" t="s">
        <v>14471</v>
      </c>
      <c r="N1865" s="6" t="str">
        <f>IF(COUNTIF($A$2:A1865,A1865)&gt;1,"DUP","OK")</f>
        <v>OK</v>
      </c>
      <c r="O1865" s="6" t="str">
        <f t="shared" si="88"/>
        <v>ORD26000402</v>
      </c>
      <c r="P1865" s="6" t="str">
        <f t="shared" si="89"/>
        <v>Sep</v>
      </c>
      <c r="Q1865" s="6"/>
      <c r="R1865" s="9"/>
      <c r="S1865" s="8"/>
      <c r="T1865" s="8"/>
      <c r="U1865" s="8"/>
      <c r="V1865" s="8"/>
      <c r="W1865" s="8"/>
      <c r="X1865" s="6"/>
      <c r="Y1865" s="6"/>
    </row>
    <row r="1866" spans="1:25" x14ac:dyDescent="0.3">
      <c r="A1866" s="6" t="s">
        <v>14479</v>
      </c>
      <c r="B1866" s="6"/>
      <c r="C1866" s="6" t="s">
        <v>865</v>
      </c>
      <c r="D1866" s="6" t="str">
        <f t="shared" si="87"/>
        <v>ORD26000414</v>
      </c>
      <c r="E1866" s="10">
        <v>46276</v>
      </c>
      <c r="F1866" s="6" t="s">
        <v>12294</v>
      </c>
      <c r="G1866" s="6" t="s">
        <v>18</v>
      </c>
      <c r="H1866" s="8">
        <v>5598</v>
      </c>
      <c r="I1866" s="8">
        <v>16.79</v>
      </c>
      <c r="J1866" s="8">
        <v>3.02</v>
      </c>
      <c r="K1866" s="8">
        <v>5578.19</v>
      </c>
      <c r="L1866" s="10">
        <v>46278</v>
      </c>
      <c r="M1866" s="6" t="s">
        <v>14471</v>
      </c>
      <c r="N1866" s="6" t="str">
        <f>IF(COUNTIF($A$2:A1866,A1866)&gt;1,"DUP","OK")</f>
        <v>OK</v>
      </c>
      <c r="O1866" s="6" t="str">
        <f t="shared" si="88"/>
        <v>ORD26000414</v>
      </c>
      <c r="P1866" s="6" t="str">
        <f t="shared" si="89"/>
        <v>Sep</v>
      </c>
      <c r="Q1866" s="6"/>
      <c r="R1866" s="9"/>
      <c r="S1866" s="8"/>
      <c r="T1866" s="8"/>
      <c r="U1866" s="8"/>
      <c r="V1866" s="8"/>
      <c r="W1866" s="8"/>
      <c r="X1866" s="6"/>
      <c r="Y1866" s="6"/>
    </row>
    <row r="1867" spans="1:25" x14ac:dyDescent="0.3">
      <c r="A1867" s="6" t="s">
        <v>14480</v>
      </c>
      <c r="B1867" s="6"/>
      <c r="C1867" s="6" t="s">
        <v>1055</v>
      </c>
      <c r="D1867" s="6" t="str">
        <f t="shared" si="87"/>
        <v>ORD26000509</v>
      </c>
      <c r="E1867" s="10">
        <v>46276</v>
      </c>
      <c r="F1867" s="6" t="s">
        <v>12294</v>
      </c>
      <c r="G1867" s="6" t="s">
        <v>27</v>
      </c>
      <c r="H1867" s="8">
        <v>6997</v>
      </c>
      <c r="I1867" s="8">
        <v>111.95</v>
      </c>
      <c r="J1867" s="8">
        <v>20.149999999999999</v>
      </c>
      <c r="K1867" s="8">
        <v>6864.9</v>
      </c>
      <c r="L1867" s="10">
        <v>46278</v>
      </c>
      <c r="M1867" s="6" t="s">
        <v>14471</v>
      </c>
      <c r="N1867" s="6" t="str">
        <f>IF(COUNTIF($A$2:A1867,A1867)&gt;1,"DUP","OK")</f>
        <v>OK</v>
      </c>
      <c r="O1867" s="6" t="str">
        <f t="shared" si="88"/>
        <v>ORD26000509</v>
      </c>
      <c r="P1867" s="6" t="str">
        <f t="shared" si="89"/>
        <v>Sep</v>
      </c>
      <c r="Q1867" s="6"/>
      <c r="R1867" s="9"/>
      <c r="S1867" s="8"/>
      <c r="T1867" s="8"/>
      <c r="U1867" s="8"/>
      <c r="V1867" s="8"/>
      <c r="W1867" s="8"/>
      <c r="X1867" s="6"/>
      <c r="Y1867" s="6"/>
    </row>
    <row r="1868" spans="1:25" x14ac:dyDescent="0.3">
      <c r="A1868" s="6" t="s">
        <v>14481</v>
      </c>
      <c r="B1868" s="6"/>
      <c r="C1868" s="6" t="s">
        <v>1177</v>
      </c>
      <c r="D1868" s="6" t="str">
        <f t="shared" si="87"/>
        <v>ORD26000570</v>
      </c>
      <c r="E1868" s="10">
        <v>46276</v>
      </c>
      <c r="F1868" s="6" t="s">
        <v>12294</v>
      </c>
      <c r="G1868" s="6" t="s">
        <v>27</v>
      </c>
      <c r="H1868" s="8">
        <v>7097</v>
      </c>
      <c r="I1868" s="8">
        <v>113.55</v>
      </c>
      <c r="J1868" s="8">
        <v>20.440000000000001</v>
      </c>
      <c r="K1868" s="8">
        <v>6963.01</v>
      </c>
      <c r="L1868" s="10">
        <v>46278</v>
      </c>
      <c r="M1868" s="6" t="s">
        <v>14471</v>
      </c>
      <c r="N1868" s="6" t="str">
        <f>IF(COUNTIF($A$2:A1868,A1868)&gt;1,"DUP","OK")</f>
        <v>OK</v>
      </c>
      <c r="O1868" s="6" t="str">
        <f t="shared" si="88"/>
        <v>ORD26000570</v>
      </c>
      <c r="P1868" s="6" t="str">
        <f t="shared" si="89"/>
        <v>Sep</v>
      </c>
      <c r="Q1868" s="6"/>
      <c r="R1868" s="9"/>
      <c r="S1868" s="8"/>
      <c r="T1868" s="8"/>
      <c r="U1868" s="8"/>
      <c r="V1868" s="8"/>
      <c r="W1868" s="8"/>
      <c r="X1868" s="6"/>
      <c r="Y1868" s="6"/>
    </row>
    <row r="1869" spans="1:25" x14ac:dyDescent="0.3">
      <c r="A1869" s="6" t="s">
        <v>14482</v>
      </c>
      <c r="B1869" s="6"/>
      <c r="C1869" s="6" t="s">
        <v>1181</v>
      </c>
      <c r="D1869" s="6" t="str">
        <f t="shared" si="87"/>
        <v>ORD26000572</v>
      </c>
      <c r="E1869" s="10">
        <v>46276</v>
      </c>
      <c r="F1869" s="6" t="s">
        <v>12294</v>
      </c>
      <c r="G1869" s="6" t="s">
        <v>18</v>
      </c>
      <c r="H1869" s="8">
        <v>1499</v>
      </c>
      <c r="I1869" s="8">
        <v>0</v>
      </c>
      <c r="J1869" s="8">
        <v>0</v>
      </c>
      <c r="K1869" s="8">
        <v>1499</v>
      </c>
      <c r="L1869" s="10">
        <v>46278</v>
      </c>
      <c r="M1869" s="6" t="s">
        <v>14471</v>
      </c>
      <c r="N1869" s="6" t="str">
        <f>IF(COUNTIF($A$2:A1869,A1869)&gt;1,"DUP","OK")</f>
        <v>OK</v>
      </c>
      <c r="O1869" s="6" t="str">
        <f t="shared" si="88"/>
        <v>ORD26000572</v>
      </c>
      <c r="P1869" s="6" t="str">
        <f t="shared" si="89"/>
        <v>Sep</v>
      </c>
      <c r="Q1869" s="6"/>
      <c r="R1869" s="9"/>
      <c r="S1869" s="8"/>
      <c r="T1869" s="8"/>
      <c r="U1869" s="8"/>
      <c r="V1869" s="8"/>
      <c r="W1869" s="8"/>
      <c r="X1869" s="6"/>
      <c r="Y1869" s="6"/>
    </row>
    <row r="1870" spans="1:25" x14ac:dyDescent="0.3">
      <c r="A1870" s="6" t="s">
        <v>14483</v>
      </c>
      <c r="B1870" s="6"/>
      <c r="C1870" s="6" t="s">
        <v>1228</v>
      </c>
      <c r="D1870" s="6" t="str">
        <f t="shared" si="87"/>
        <v>ORD26000596</v>
      </c>
      <c r="E1870" s="10">
        <v>46276</v>
      </c>
      <c r="F1870" s="6" t="s">
        <v>12294</v>
      </c>
      <c r="G1870" s="6" t="s">
        <v>18</v>
      </c>
      <c r="H1870" s="8">
        <v>299</v>
      </c>
      <c r="I1870" s="8">
        <v>0</v>
      </c>
      <c r="J1870" s="8">
        <v>0</v>
      </c>
      <c r="K1870" s="8">
        <v>299</v>
      </c>
      <c r="L1870" s="10">
        <v>46278</v>
      </c>
      <c r="M1870" s="6" t="s">
        <v>14471</v>
      </c>
      <c r="N1870" s="6" t="str">
        <f>IF(COUNTIF($A$2:A1870,A1870)&gt;1,"DUP","OK")</f>
        <v>OK</v>
      </c>
      <c r="O1870" s="6" t="str">
        <f t="shared" si="88"/>
        <v>ORD26000596</v>
      </c>
      <c r="P1870" s="6" t="str">
        <f t="shared" si="89"/>
        <v>Sep</v>
      </c>
      <c r="Q1870" s="6"/>
      <c r="R1870" s="9"/>
      <c r="S1870" s="8"/>
      <c r="T1870" s="8"/>
      <c r="U1870" s="8"/>
      <c r="V1870" s="8"/>
      <c r="W1870" s="8"/>
      <c r="X1870" s="6"/>
      <c r="Y1870" s="6"/>
    </row>
    <row r="1871" spans="1:25" x14ac:dyDescent="0.3">
      <c r="A1871" s="6" t="s">
        <v>14484</v>
      </c>
      <c r="B1871" s="6"/>
      <c r="C1871" s="6" t="s">
        <v>1532</v>
      </c>
      <c r="D1871" s="6" t="str">
        <f t="shared" si="87"/>
        <v>ORD26000748</v>
      </c>
      <c r="E1871" s="10">
        <v>46276</v>
      </c>
      <c r="F1871" s="6" t="s">
        <v>12294</v>
      </c>
      <c r="G1871" s="6" t="s">
        <v>54</v>
      </c>
      <c r="H1871" s="8">
        <v>8297</v>
      </c>
      <c r="I1871" s="8">
        <v>141.05000000000001</v>
      </c>
      <c r="J1871" s="8">
        <v>25.39</v>
      </c>
      <c r="K1871" s="8">
        <v>8130.56</v>
      </c>
      <c r="L1871" s="10">
        <v>46278</v>
      </c>
      <c r="M1871" s="6" t="s">
        <v>14471</v>
      </c>
      <c r="N1871" s="6" t="str">
        <f>IF(COUNTIF($A$2:A1871,A1871)&gt;1,"DUP","OK")</f>
        <v>OK</v>
      </c>
      <c r="O1871" s="6" t="str">
        <f t="shared" si="88"/>
        <v>ORD26000748</v>
      </c>
      <c r="P1871" s="6" t="str">
        <f t="shared" si="89"/>
        <v>Sep</v>
      </c>
      <c r="Q1871" s="6"/>
      <c r="R1871" s="9"/>
      <c r="S1871" s="8"/>
      <c r="T1871" s="8"/>
      <c r="U1871" s="8"/>
      <c r="V1871" s="8"/>
      <c r="W1871" s="8"/>
      <c r="X1871" s="6"/>
      <c r="Y1871" s="6"/>
    </row>
    <row r="1872" spans="1:25" x14ac:dyDescent="0.3">
      <c r="A1872" s="6" t="s">
        <v>14485</v>
      </c>
      <c r="B1872" s="6"/>
      <c r="C1872" s="6" t="s">
        <v>1582</v>
      </c>
      <c r="D1872" s="6" t="str">
        <f t="shared" si="87"/>
        <v>ORD26000773</v>
      </c>
      <c r="E1872" s="10">
        <v>46276</v>
      </c>
      <c r="F1872" s="6" t="s">
        <v>12294</v>
      </c>
      <c r="G1872" s="6" t="s">
        <v>18</v>
      </c>
      <c r="H1872" s="8">
        <v>7999</v>
      </c>
      <c r="I1872" s="8">
        <v>24</v>
      </c>
      <c r="J1872" s="8">
        <v>4.32</v>
      </c>
      <c r="K1872" s="8">
        <v>7970.68</v>
      </c>
      <c r="L1872" s="10">
        <v>46278</v>
      </c>
      <c r="M1872" s="6" t="s">
        <v>14471</v>
      </c>
      <c r="N1872" s="6" t="str">
        <f>IF(COUNTIF($A$2:A1872,A1872)&gt;1,"DUP","OK")</f>
        <v>OK</v>
      </c>
      <c r="O1872" s="6" t="str">
        <f t="shared" si="88"/>
        <v>ORD26000773</v>
      </c>
      <c r="P1872" s="6" t="str">
        <f t="shared" si="89"/>
        <v>Sep</v>
      </c>
      <c r="Q1872" s="6"/>
      <c r="R1872" s="9"/>
      <c r="S1872" s="8"/>
      <c r="T1872" s="8"/>
      <c r="U1872" s="8"/>
      <c r="V1872" s="8"/>
      <c r="W1872" s="8"/>
      <c r="X1872" s="6"/>
      <c r="Y1872" s="6"/>
    </row>
    <row r="1873" spans="1:25" x14ac:dyDescent="0.3">
      <c r="A1873" s="6" t="s">
        <v>14486</v>
      </c>
      <c r="B1873" s="6"/>
      <c r="C1873" s="6" t="s">
        <v>1600</v>
      </c>
      <c r="D1873" s="6" t="str">
        <f t="shared" si="87"/>
        <v>ORD26000782</v>
      </c>
      <c r="E1873" s="10">
        <v>46276</v>
      </c>
      <c r="F1873" s="6" t="s">
        <v>12294</v>
      </c>
      <c r="G1873" s="6" t="s">
        <v>27</v>
      </c>
      <c r="H1873" s="8">
        <v>1597</v>
      </c>
      <c r="I1873" s="8">
        <v>28.75</v>
      </c>
      <c r="J1873" s="8">
        <v>5.18</v>
      </c>
      <c r="K1873" s="8">
        <v>1563.07</v>
      </c>
      <c r="L1873" s="10">
        <v>46278</v>
      </c>
      <c r="M1873" s="6" t="s">
        <v>14471</v>
      </c>
      <c r="N1873" s="6" t="str">
        <f>IF(COUNTIF($A$2:A1873,A1873)&gt;1,"DUP","OK")</f>
        <v>OK</v>
      </c>
      <c r="O1873" s="6" t="str">
        <f t="shared" si="88"/>
        <v>ORD26000782</v>
      </c>
      <c r="P1873" s="6" t="str">
        <f t="shared" si="89"/>
        <v>Sep</v>
      </c>
      <c r="Q1873" s="6"/>
      <c r="R1873" s="9"/>
      <c r="S1873" s="8"/>
      <c r="T1873" s="8"/>
      <c r="U1873" s="8"/>
      <c r="V1873" s="8"/>
      <c r="W1873" s="8"/>
      <c r="X1873" s="6"/>
      <c r="Y1873" s="6"/>
    </row>
    <row r="1874" spans="1:25" x14ac:dyDescent="0.3">
      <c r="A1874" s="6" t="s">
        <v>14487</v>
      </c>
      <c r="B1874" s="6"/>
      <c r="C1874" s="6" t="s">
        <v>1618</v>
      </c>
      <c r="D1874" s="6" t="str">
        <f t="shared" si="87"/>
        <v>ORD26000791</v>
      </c>
      <c r="E1874" s="10">
        <v>46276</v>
      </c>
      <c r="F1874" s="6" t="s">
        <v>12294</v>
      </c>
      <c r="G1874" s="6" t="s">
        <v>18</v>
      </c>
      <c r="H1874" s="8">
        <v>1299</v>
      </c>
      <c r="I1874" s="8">
        <v>0</v>
      </c>
      <c r="J1874" s="8">
        <v>0</v>
      </c>
      <c r="K1874" s="8">
        <v>1299</v>
      </c>
      <c r="L1874" s="10">
        <v>46278</v>
      </c>
      <c r="M1874" s="6" t="s">
        <v>14471</v>
      </c>
      <c r="N1874" s="6" t="str">
        <f>IF(COUNTIF($A$2:A1874,A1874)&gt;1,"DUP","OK")</f>
        <v>OK</v>
      </c>
      <c r="O1874" s="6" t="str">
        <f t="shared" si="88"/>
        <v>ORD26000791</v>
      </c>
      <c r="P1874" s="6" t="str">
        <f t="shared" si="89"/>
        <v>Sep</v>
      </c>
      <c r="Q1874" s="6"/>
      <c r="R1874" s="9"/>
      <c r="S1874" s="8"/>
      <c r="T1874" s="8"/>
      <c r="U1874" s="8"/>
      <c r="V1874" s="8"/>
      <c r="W1874" s="8"/>
      <c r="X1874" s="6"/>
      <c r="Y1874" s="6"/>
    </row>
    <row r="1875" spans="1:25" x14ac:dyDescent="0.3">
      <c r="A1875" s="6" t="s">
        <v>14488</v>
      </c>
      <c r="B1875" s="6"/>
      <c r="C1875" s="6" t="s">
        <v>1677</v>
      </c>
      <c r="D1875" s="6" t="str">
        <f t="shared" si="87"/>
        <v>ORD26000821</v>
      </c>
      <c r="E1875" s="10">
        <v>46276</v>
      </c>
      <c r="F1875" s="6" t="s">
        <v>12294</v>
      </c>
      <c r="G1875" s="6" t="s">
        <v>18</v>
      </c>
      <c r="H1875" s="8">
        <v>3197</v>
      </c>
      <c r="I1875" s="8">
        <v>9.59</v>
      </c>
      <c r="J1875" s="8">
        <v>1.73</v>
      </c>
      <c r="K1875" s="8">
        <v>3185.68</v>
      </c>
      <c r="L1875" s="10">
        <v>46278</v>
      </c>
      <c r="M1875" s="6" t="s">
        <v>14471</v>
      </c>
      <c r="N1875" s="6" t="str">
        <f>IF(COUNTIF($A$2:A1875,A1875)&gt;1,"DUP","OK")</f>
        <v>OK</v>
      </c>
      <c r="O1875" s="6" t="str">
        <f t="shared" si="88"/>
        <v>ORD26000821</v>
      </c>
      <c r="P1875" s="6" t="str">
        <f t="shared" si="89"/>
        <v>Sep</v>
      </c>
      <c r="Q1875" s="6"/>
      <c r="R1875" s="9"/>
      <c r="S1875" s="8"/>
      <c r="T1875" s="8"/>
      <c r="U1875" s="8"/>
      <c r="V1875" s="8"/>
      <c r="W1875" s="8"/>
      <c r="X1875" s="6"/>
      <c r="Y1875" s="6"/>
    </row>
    <row r="1876" spans="1:25" x14ac:dyDescent="0.3">
      <c r="A1876" s="6" t="s">
        <v>14489</v>
      </c>
      <c r="B1876" s="6"/>
      <c r="C1876" s="6" t="s">
        <v>1679</v>
      </c>
      <c r="D1876" s="6" t="str">
        <f t="shared" si="87"/>
        <v>ORD26000822</v>
      </c>
      <c r="E1876" s="10">
        <v>46276</v>
      </c>
      <c r="F1876" s="6" t="s">
        <v>12294</v>
      </c>
      <c r="G1876" s="6" t="s">
        <v>27</v>
      </c>
      <c r="H1876" s="8">
        <v>2499</v>
      </c>
      <c r="I1876" s="8">
        <v>39.979999999999997</v>
      </c>
      <c r="J1876" s="8">
        <v>7.2</v>
      </c>
      <c r="K1876" s="8">
        <v>2451.8200000000002</v>
      </c>
      <c r="L1876" s="10">
        <v>46278</v>
      </c>
      <c r="M1876" s="6" t="s">
        <v>14471</v>
      </c>
      <c r="N1876" s="6" t="str">
        <f>IF(COUNTIF($A$2:A1876,A1876)&gt;1,"DUP","OK")</f>
        <v>OK</v>
      </c>
      <c r="O1876" s="6" t="str">
        <f t="shared" si="88"/>
        <v>ORD26000822</v>
      </c>
      <c r="P1876" s="6" t="str">
        <f t="shared" si="89"/>
        <v>Sep</v>
      </c>
      <c r="Q1876" s="6"/>
      <c r="R1876" s="9"/>
      <c r="S1876" s="8"/>
      <c r="T1876" s="8"/>
      <c r="U1876" s="8"/>
      <c r="V1876" s="8"/>
      <c r="W1876" s="8"/>
      <c r="X1876" s="6"/>
      <c r="Y1876" s="6"/>
    </row>
    <row r="1877" spans="1:25" x14ac:dyDescent="0.3">
      <c r="A1877" s="6" t="s">
        <v>14490</v>
      </c>
      <c r="B1877" s="6"/>
      <c r="C1877" s="6" t="s">
        <v>1933</v>
      </c>
      <c r="D1877" s="6" t="str">
        <f t="shared" si="87"/>
        <v>ORD26000950</v>
      </c>
      <c r="E1877" s="10">
        <v>46276</v>
      </c>
      <c r="F1877" s="6" t="s">
        <v>12294</v>
      </c>
      <c r="G1877" s="6" t="s">
        <v>18</v>
      </c>
      <c r="H1877" s="8">
        <v>799</v>
      </c>
      <c r="I1877" s="8">
        <v>0</v>
      </c>
      <c r="J1877" s="8">
        <v>0</v>
      </c>
      <c r="K1877" s="8">
        <v>799</v>
      </c>
      <c r="L1877" s="10">
        <v>46278</v>
      </c>
      <c r="M1877" s="6" t="s">
        <v>14471</v>
      </c>
      <c r="N1877" s="6" t="str">
        <f>IF(COUNTIF($A$2:A1877,A1877)&gt;1,"DUP","OK")</f>
        <v>OK</v>
      </c>
      <c r="O1877" s="6" t="str">
        <f t="shared" si="88"/>
        <v>ORD26000950</v>
      </c>
      <c r="P1877" s="6" t="str">
        <f t="shared" si="89"/>
        <v>Sep</v>
      </c>
      <c r="Q1877" s="6"/>
      <c r="R1877" s="9"/>
      <c r="S1877" s="8"/>
      <c r="T1877" s="8"/>
      <c r="U1877" s="8"/>
      <c r="V1877" s="8"/>
      <c r="W1877" s="8"/>
      <c r="X1877" s="6"/>
      <c r="Y1877" s="6"/>
    </row>
    <row r="1878" spans="1:25" x14ac:dyDescent="0.3">
      <c r="A1878" s="6" t="s">
        <v>14491</v>
      </c>
      <c r="B1878" s="6"/>
      <c r="C1878" s="6" t="s">
        <v>14492</v>
      </c>
      <c r="D1878" s="6" t="str">
        <f t="shared" si="87"/>
        <v>ORD26000979</v>
      </c>
      <c r="E1878" s="10">
        <v>46276</v>
      </c>
      <c r="F1878" s="6" t="s">
        <v>12294</v>
      </c>
      <c r="G1878" s="6" t="s">
        <v>18</v>
      </c>
      <c r="H1878" s="8">
        <v>2999</v>
      </c>
      <c r="I1878" s="8">
        <v>9</v>
      </c>
      <c r="J1878" s="8">
        <v>1.62</v>
      </c>
      <c r="K1878" s="8">
        <v>2988.38</v>
      </c>
      <c r="L1878" s="10">
        <v>46278</v>
      </c>
      <c r="M1878" s="6" t="s">
        <v>14471</v>
      </c>
      <c r="N1878" s="6" t="str">
        <f>IF(COUNTIF($A$2:A1878,A1878)&gt;1,"DUP","OK")</f>
        <v>OK</v>
      </c>
      <c r="O1878" s="6" t="str">
        <f t="shared" si="88"/>
        <v>ORD26000979</v>
      </c>
      <c r="P1878" s="6" t="str">
        <f t="shared" si="89"/>
        <v>Sep</v>
      </c>
      <c r="Q1878" s="6"/>
      <c r="R1878" s="9"/>
      <c r="S1878" s="8"/>
      <c r="T1878" s="8"/>
      <c r="U1878" s="8"/>
      <c r="V1878" s="8"/>
      <c r="W1878" s="8"/>
      <c r="X1878" s="6"/>
      <c r="Y1878" s="6"/>
    </row>
    <row r="1879" spans="1:25" x14ac:dyDescent="0.3">
      <c r="A1879" s="6" t="s">
        <v>14493</v>
      </c>
      <c r="B1879" s="6"/>
      <c r="C1879" s="6" t="s">
        <v>2081</v>
      </c>
      <c r="D1879" s="6" t="str">
        <f t="shared" si="87"/>
        <v>ORD26001024</v>
      </c>
      <c r="E1879" s="10">
        <v>46276</v>
      </c>
      <c r="F1879" s="6" t="s">
        <v>12294</v>
      </c>
      <c r="G1879" s="6" t="s">
        <v>27</v>
      </c>
      <c r="H1879" s="8">
        <v>8997</v>
      </c>
      <c r="I1879" s="8">
        <v>143.94999999999999</v>
      </c>
      <c r="J1879" s="8">
        <v>25.91</v>
      </c>
      <c r="K1879" s="8">
        <v>8827.14</v>
      </c>
      <c r="L1879" s="10">
        <v>46278</v>
      </c>
      <c r="M1879" s="6" t="s">
        <v>14471</v>
      </c>
      <c r="N1879" s="6" t="str">
        <f>IF(COUNTIF($A$2:A1879,A1879)&gt;1,"DUP","OK")</f>
        <v>OK</v>
      </c>
      <c r="O1879" s="6" t="str">
        <f t="shared" si="88"/>
        <v>ORD26001024</v>
      </c>
      <c r="P1879" s="6" t="str">
        <f t="shared" si="89"/>
        <v>Sep</v>
      </c>
      <c r="Q1879" s="6"/>
      <c r="R1879" s="9"/>
      <c r="S1879" s="8"/>
      <c r="T1879" s="8"/>
      <c r="U1879" s="8"/>
      <c r="V1879" s="8"/>
      <c r="W1879" s="8"/>
      <c r="X1879" s="6"/>
      <c r="Y1879" s="6"/>
    </row>
    <row r="1880" spans="1:25" x14ac:dyDescent="0.3">
      <c r="A1880" s="6" t="s">
        <v>14494</v>
      </c>
      <c r="B1880" s="6"/>
      <c r="C1880" s="6" t="s">
        <v>2155</v>
      </c>
      <c r="D1880" s="6" t="str">
        <f t="shared" si="87"/>
        <v>ORD26001061</v>
      </c>
      <c r="E1880" s="10">
        <v>46276</v>
      </c>
      <c r="F1880" s="6" t="s">
        <v>12294</v>
      </c>
      <c r="G1880" s="6" t="s">
        <v>54</v>
      </c>
      <c r="H1880" s="8">
        <v>9497</v>
      </c>
      <c r="I1880" s="8">
        <v>161.44999999999999</v>
      </c>
      <c r="J1880" s="8">
        <v>29.06</v>
      </c>
      <c r="K1880" s="8">
        <v>9306.49</v>
      </c>
      <c r="L1880" s="10">
        <v>46278</v>
      </c>
      <c r="M1880" s="6" t="s">
        <v>14471</v>
      </c>
      <c r="N1880" s="6" t="str">
        <f>IF(COUNTIF($A$2:A1880,A1880)&gt;1,"DUP","OK")</f>
        <v>OK</v>
      </c>
      <c r="O1880" s="6" t="str">
        <f t="shared" si="88"/>
        <v>ORD26001061</v>
      </c>
      <c r="P1880" s="6" t="str">
        <f t="shared" si="89"/>
        <v>Sep</v>
      </c>
      <c r="Q1880" s="6"/>
      <c r="R1880" s="9"/>
      <c r="S1880" s="8"/>
      <c r="T1880" s="8"/>
      <c r="U1880" s="8"/>
      <c r="V1880" s="8"/>
      <c r="W1880" s="8"/>
      <c r="X1880" s="6"/>
      <c r="Y1880" s="6"/>
    </row>
    <row r="1881" spans="1:25" x14ac:dyDescent="0.3">
      <c r="A1881" s="6" t="s">
        <v>14495</v>
      </c>
      <c r="B1881" s="6"/>
      <c r="C1881" s="6" t="s">
        <v>2183</v>
      </c>
      <c r="D1881" s="6" t="str">
        <f t="shared" si="87"/>
        <v>ORD26001075</v>
      </c>
      <c r="E1881" s="10">
        <v>46276</v>
      </c>
      <c r="F1881" s="6" t="s">
        <v>12294</v>
      </c>
      <c r="G1881" s="6" t="s">
        <v>27</v>
      </c>
      <c r="H1881" s="8">
        <v>1648</v>
      </c>
      <c r="I1881" s="8">
        <v>29.66</v>
      </c>
      <c r="J1881" s="8">
        <v>5.34</v>
      </c>
      <c r="K1881" s="8">
        <v>1613</v>
      </c>
      <c r="L1881" s="10">
        <v>46278</v>
      </c>
      <c r="M1881" s="6" t="s">
        <v>14471</v>
      </c>
      <c r="N1881" s="6" t="str">
        <f>IF(COUNTIF($A$2:A1881,A1881)&gt;1,"DUP","OK")</f>
        <v>OK</v>
      </c>
      <c r="O1881" s="6" t="str">
        <f t="shared" si="88"/>
        <v>ORD26001075</v>
      </c>
      <c r="P1881" s="6" t="str">
        <f t="shared" si="89"/>
        <v>Sep</v>
      </c>
      <c r="Q1881" s="6"/>
      <c r="R1881" s="9"/>
      <c r="S1881" s="8"/>
      <c r="T1881" s="8"/>
      <c r="U1881" s="8"/>
      <c r="V1881" s="8"/>
      <c r="W1881" s="8"/>
      <c r="X1881" s="6"/>
      <c r="Y1881" s="6"/>
    </row>
    <row r="1882" spans="1:25" x14ac:dyDescent="0.3">
      <c r="A1882" s="6" t="s">
        <v>14496</v>
      </c>
      <c r="B1882" s="6"/>
      <c r="C1882" s="6" t="s">
        <v>2207</v>
      </c>
      <c r="D1882" s="6" t="str">
        <f t="shared" si="87"/>
        <v>ORD26001087</v>
      </c>
      <c r="E1882" s="10">
        <v>46276</v>
      </c>
      <c r="F1882" s="6" t="s">
        <v>12294</v>
      </c>
      <c r="G1882" s="6" t="s">
        <v>18</v>
      </c>
      <c r="H1882" s="8">
        <v>4797</v>
      </c>
      <c r="I1882" s="8">
        <v>14.39</v>
      </c>
      <c r="J1882" s="8">
        <v>2.59</v>
      </c>
      <c r="K1882" s="8">
        <v>4780.0200000000004</v>
      </c>
      <c r="L1882" s="10">
        <v>46278</v>
      </c>
      <c r="M1882" s="6" t="s">
        <v>14471</v>
      </c>
      <c r="N1882" s="6" t="str">
        <f>IF(COUNTIF($A$2:A1882,A1882)&gt;1,"DUP","OK")</f>
        <v>OK</v>
      </c>
      <c r="O1882" s="6" t="str">
        <f t="shared" si="88"/>
        <v>ORD26001087</v>
      </c>
      <c r="P1882" s="6" t="str">
        <f t="shared" si="89"/>
        <v>Sep</v>
      </c>
      <c r="Q1882" s="6"/>
      <c r="R1882" s="9"/>
      <c r="S1882" s="8"/>
      <c r="T1882" s="8"/>
      <c r="U1882" s="8"/>
      <c r="V1882" s="8"/>
      <c r="W1882" s="8"/>
      <c r="X1882" s="6"/>
      <c r="Y1882" s="6"/>
    </row>
    <row r="1883" spans="1:25" x14ac:dyDescent="0.3">
      <c r="A1883" s="6" t="s">
        <v>14497</v>
      </c>
      <c r="B1883" s="6"/>
      <c r="C1883" s="6" t="s">
        <v>2342</v>
      </c>
      <c r="D1883" s="6" t="str">
        <f t="shared" si="87"/>
        <v>ORD26001155</v>
      </c>
      <c r="E1883" s="10">
        <v>46276</v>
      </c>
      <c r="F1883" s="6" t="s">
        <v>12294</v>
      </c>
      <c r="G1883" s="6" t="s">
        <v>54</v>
      </c>
      <c r="H1883" s="8">
        <v>2499</v>
      </c>
      <c r="I1883" s="8">
        <v>42.48</v>
      </c>
      <c r="J1883" s="8">
        <v>7.65</v>
      </c>
      <c r="K1883" s="8">
        <v>2448.87</v>
      </c>
      <c r="L1883" s="10">
        <v>46278</v>
      </c>
      <c r="M1883" s="6" t="s">
        <v>14471</v>
      </c>
      <c r="N1883" s="6" t="str">
        <f>IF(COUNTIF($A$2:A1883,A1883)&gt;1,"DUP","OK")</f>
        <v>OK</v>
      </c>
      <c r="O1883" s="6" t="str">
        <f t="shared" si="88"/>
        <v>ORD26001155</v>
      </c>
      <c r="P1883" s="6" t="str">
        <f t="shared" si="89"/>
        <v>Sep</v>
      </c>
      <c r="Q1883" s="6"/>
      <c r="R1883" s="9"/>
      <c r="S1883" s="8"/>
      <c r="T1883" s="8"/>
      <c r="U1883" s="8"/>
      <c r="V1883" s="8"/>
      <c r="W1883" s="8"/>
      <c r="X1883" s="6"/>
      <c r="Y1883" s="6"/>
    </row>
    <row r="1884" spans="1:25" x14ac:dyDescent="0.3">
      <c r="A1884" s="6" t="s">
        <v>14498</v>
      </c>
      <c r="B1884" s="6"/>
      <c r="C1884" s="6" t="s">
        <v>2439</v>
      </c>
      <c r="D1884" s="6" t="str">
        <f t="shared" si="87"/>
        <v>ORD26001204</v>
      </c>
      <c r="E1884" s="10">
        <v>46276</v>
      </c>
      <c r="F1884" s="6" t="s">
        <v>12294</v>
      </c>
      <c r="G1884" s="6" t="s">
        <v>43</v>
      </c>
      <c r="H1884" s="8">
        <v>4999</v>
      </c>
      <c r="I1884" s="8">
        <v>59.99</v>
      </c>
      <c r="J1884" s="8">
        <v>10.8</v>
      </c>
      <c r="K1884" s="8">
        <v>4928.21</v>
      </c>
      <c r="L1884" s="10">
        <v>46278</v>
      </c>
      <c r="M1884" s="6" t="s">
        <v>14471</v>
      </c>
      <c r="N1884" s="6" t="str">
        <f>IF(COUNTIF($A$2:A1884,A1884)&gt;1,"DUP","OK")</f>
        <v>OK</v>
      </c>
      <c r="O1884" s="6" t="str">
        <f t="shared" si="88"/>
        <v>ORD26001204</v>
      </c>
      <c r="P1884" s="6" t="str">
        <f t="shared" si="89"/>
        <v>Sep</v>
      </c>
      <c r="Q1884" s="6"/>
      <c r="R1884" s="9"/>
      <c r="S1884" s="8"/>
      <c r="T1884" s="8"/>
      <c r="U1884" s="8"/>
      <c r="V1884" s="8"/>
      <c r="W1884" s="8"/>
      <c r="X1884" s="6"/>
      <c r="Y1884" s="6"/>
    </row>
    <row r="1885" spans="1:25" x14ac:dyDescent="0.3">
      <c r="A1885" s="6" t="s">
        <v>14499</v>
      </c>
      <c r="B1885" s="6"/>
      <c r="C1885" s="6" t="s">
        <v>2461</v>
      </c>
      <c r="D1885" s="6" t="str">
        <f t="shared" si="87"/>
        <v>ORD26001215</v>
      </c>
      <c r="E1885" s="10">
        <v>46276</v>
      </c>
      <c r="F1885" s="6" t="s">
        <v>12294</v>
      </c>
      <c r="G1885" s="6" t="s">
        <v>18</v>
      </c>
      <c r="H1885" s="8">
        <v>5498</v>
      </c>
      <c r="I1885" s="8">
        <v>16.489999999999998</v>
      </c>
      <c r="J1885" s="8">
        <v>2.97</v>
      </c>
      <c r="K1885" s="8">
        <v>5478.54</v>
      </c>
      <c r="L1885" s="10">
        <v>46278</v>
      </c>
      <c r="M1885" s="6" t="s">
        <v>14471</v>
      </c>
      <c r="N1885" s="6" t="str">
        <f>IF(COUNTIF($A$2:A1885,A1885)&gt;1,"DUP","OK")</f>
        <v>OK</v>
      </c>
      <c r="O1885" s="6" t="str">
        <f t="shared" si="88"/>
        <v>ORD26001215</v>
      </c>
      <c r="P1885" s="6" t="str">
        <f t="shared" si="89"/>
        <v>Sep</v>
      </c>
      <c r="Q1885" s="6"/>
      <c r="R1885" s="9"/>
      <c r="S1885" s="8"/>
      <c r="T1885" s="8"/>
      <c r="U1885" s="8"/>
      <c r="V1885" s="8"/>
      <c r="W1885" s="8"/>
      <c r="X1885" s="6"/>
      <c r="Y1885" s="6"/>
    </row>
    <row r="1886" spans="1:25" x14ac:dyDescent="0.3">
      <c r="A1886" s="6" t="s">
        <v>14500</v>
      </c>
      <c r="B1886" s="6"/>
      <c r="C1886" s="6" t="s">
        <v>2647</v>
      </c>
      <c r="D1886" s="6" t="str">
        <f t="shared" si="87"/>
        <v>ORD26001308</v>
      </c>
      <c r="E1886" s="10">
        <v>46276</v>
      </c>
      <c r="F1886" s="6" t="s">
        <v>12294</v>
      </c>
      <c r="G1886" s="6" t="s">
        <v>18</v>
      </c>
      <c r="H1886" s="8">
        <v>1098</v>
      </c>
      <c r="I1886" s="8">
        <v>0</v>
      </c>
      <c r="J1886" s="8">
        <v>0</v>
      </c>
      <c r="K1886" s="8">
        <v>1098</v>
      </c>
      <c r="L1886" s="10">
        <v>46278</v>
      </c>
      <c r="M1886" s="6" t="s">
        <v>14471</v>
      </c>
      <c r="N1886" s="6" t="str">
        <f>IF(COUNTIF($A$2:A1886,A1886)&gt;1,"DUP","OK")</f>
        <v>OK</v>
      </c>
      <c r="O1886" s="6" t="str">
        <f t="shared" si="88"/>
        <v>ORD26001308</v>
      </c>
      <c r="P1886" s="6" t="str">
        <f t="shared" si="89"/>
        <v>Sep</v>
      </c>
      <c r="Q1886" s="6"/>
      <c r="R1886" s="9"/>
      <c r="S1886" s="8"/>
      <c r="T1886" s="8"/>
      <c r="U1886" s="8"/>
      <c r="V1886" s="8"/>
      <c r="W1886" s="8"/>
      <c r="X1886" s="6"/>
      <c r="Y1886" s="6"/>
    </row>
    <row r="1887" spans="1:25" x14ac:dyDescent="0.3">
      <c r="A1887" s="6" t="s">
        <v>14501</v>
      </c>
      <c r="B1887" s="6"/>
      <c r="C1887" s="6" t="s">
        <v>2703</v>
      </c>
      <c r="D1887" s="6" t="str">
        <f t="shared" si="87"/>
        <v>ORD26001336</v>
      </c>
      <c r="E1887" s="10">
        <v>46276</v>
      </c>
      <c r="F1887" s="6" t="s">
        <v>12294</v>
      </c>
      <c r="G1887" s="6" t="s">
        <v>27</v>
      </c>
      <c r="H1887" s="8">
        <v>7998</v>
      </c>
      <c r="I1887" s="8">
        <v>127.97</v>
      </c>
      <c r="J1887" s="8">
        <v>23.03</v>
      </c>
      <c r="K1887" s="8">
        <v>7847</v>
      </c>
      <c r="L1887" s="10">
        <v>46278</v>
      </c>
      <c r="M1887" s="6" t="s">
        <v>14471</v>
      </c>
      <c r="N1887" s="6" t="str">
        <f>IF(COUNTIF($A$2:A1887,A1887)&gt;1,"DUP","OK")</f>
        <v>OK</v>
      </c>
      <c r="O1887" s="6" t="str">
        <f t="shared" si="88"/>
        <v>ORD26001336</v>
      </c>
      <c r="P1887" s="6" t="str">
        <f t="shared" si="89"/>
        <v>Sep</v>
      </c>
      <c r="Q1887" s="6"/>
      <c r="R1887" s="9"/>
      <c r="S1887" s="8"/>
      <c r="T1887" s="8"/>
      <c r="U1887" s="8"/>
      <c r="V1887" s="8"/>
      <c r="W1887" s="8"/>
      <c r="X1887" s="6"/>
      <c r="Y1887" s="6"/>
    </row>
    <row r="1888" spans="1:25" x14ac:dyDescent="0.3">
      <c r="A1888" s="6" t="s">
        <v>14502</v>
      </c>
      <c r="B1888" s="6"/>
      <c r="C1888" s="6" t="s">
        <v>3046</v>
      </c>
      <c r="D1888" s="6" t="str">
        <f t="shared" si="87"/>
        <v>ORD26001509</v>
      </c>
      <c r="E1888" s="10">
        <v>46276</v>
      </c>
      <c r="F1888" s="6" t="s">
        <v>12294</v>
      </c>
      <c r="G1888" s="6" t="s">
        <v>54</v>
      </c>
      <c r="H1888" s="8">
        <v>799</v>
      </c>
      <c r="I1888" s="8">
        <v>15.18</v>
      </c>
      <c r="J1888" s="8">
        <v>2.73</v>
      </c>
      <c r="K1888" s="8">
        <v>781.09</v>
      </c>
      <c r="L1888" s="10">
        <v>46278</v>
      </c>
      <c r="M1888" s="6" t="s">
        <v>14471</v>
      </c>
      <c r="N1888" s="6" t="str">
        <f>IF(COUNTIF($A$2:A1888,A1888)&gt;1,"DUP","OK")</f>
        <v>OK</v>
      </c>
      <c r="O1888" s="6" t="str">
        <f t="shared" si="88"/>
        <v>ORD26001509</v>
      </c>
      <c r="P1888" s="6" t="str">
        <f t="shared" si="89"/>
        <v>Sep</v>
      </c>
      <c r="Q1888" s="6"/>
      <c r="R1888" s="9"/>
      <c r="S1888" s="8"/>
      <c r="T1888" s="8"/>
      <c r="U1888" s="8"/>
      <c r="V1888" s="8"/>
      <c r="W1888" s="8"/>
      <c r="X1888" s="6"/>
      <c r="Y1888" s="6"/>
    </row>
    <row r="1889" spans="1:25" x14ac:dyDescent="0.3">
      <c r="A1889" s="6" t="s">
        <v>14503</v>
      </c>
      <c r="B1889" s="6"/>
      <c r="C1889" s="6" t="s">
        <v>14504</v>
      </c>
      <c r="D1889" s="6" t="str">
        <f t="shared" si="87"/>
        <v>ORD26001510</v>
      </c>
      <c r="E1889" s="10">
        <v>46276</v>
      </c>
      <c r="F1889" s="6" t="s">
        <v>12294</v>
      </c>
      <c r="G1889" s="6" t="s">
        <v>18</v>
      </c>
      <c r="H1889" s="8">
        <v>499</v>
      </c>
      <c r="I1889" s="8">
        <v>0</v>
      </c>
      <c r="J1889" s="8">
        <v>0</v>
      </c>
      <c r="K1889" s="8">
        <v>499</v>
      </c>
      <c r="L1889" s="10">
        <v>46278</v>
      </c>
      <c r="M1889" s="6" t="s">
        <v>14471</v>
      </c>
      <c r="N1889" s="6" t="str">
        <f>IF(COUNTIF($A$2:A1889,A1889)&gt;1,"DUP","OK")</f>
        <v>OK</v>
      </c>
      <c r="O1889" s="6" t="str">
        <f t="shared" si="88"/>
        <v>ORD26001510</v>
      </c>
      <c r="P1889" s="6" t="str">
        <f t="shared" si="89"/>
        <v>Sep</v>
      </c>
      <c r="Q1889" s="6"/>
      <c r="R1889" s="9"/>
      <c r="S1889" s="8"/>
      <c r="T1889" s="8"/>
      <c r="U1889" s="8"/>
      <c r="V1889" s="8"/>
      <c r="W1889" s="8"/>
      <c r="X1889" s="6"/>
      <c r="Y1889" s="6"/>
    </row>
    <row r="1890" spans="1:25" x14ac:dyDescent="0.3">
      <c r="A1890" s="6" t="s">
        <v>14505</v>
      </c>
      <c r="B1890" s="6"/>
      <c r="C1890" s="6" t="s">
        <v>3054</v>
      </c>
      <c r="D1890" s="6" t="str">
        <f t="shared" si="87"/>
        <v>ORD26001513</v>
      </c>
      <c r="E1890" s="10">
        <v>46276</v>
      </c>
      <c r="F1890" s="6" t="s">
        <v>12294</v>
      </c>
      <c r="G1890" s="6" t="s">
        <v>27</v>
      </c>
      <c r="H1890" s="8">
        <v>3499</v>
      </c>
      <c r="I1890" s="8">
        <v>55.98</v>
      </c>
      <c r="J1890" s="8">
        <v>10.08</v>
      </c>
      <c r="K1890" s="8">
        <v>3432.94</v>
      </c>
      <c r="L1890" s="10">
        <v>46278</v>
      </c>
      <c r="M1890" s="6" t="s">
        <v>14471</v>
      </c>
      <c r="N1890" s="6" t="str">
        <f>IF(COUNTIF($A$2:A1890,A1890)&gt;1,"DUP","OK")</f>
        <v>OK</v>
      </c>
      <c r="O1890" s="6" t="str">
        <f t="shared" si="88"/>
        <v>ORD26001513</v>
      </c>
      <c r="P1890" s="6" t="str">
        <f t="shared" si="89"/>
        <v>Sep</v>
      </c>
      <c r="Q1890" s="6"/>
      <c r="R1890" s="9"/>
      <c r="S1890" s="8"/>
      <c r="T1890" s="8"/>
      <c r="U1890" s="8"/>
      <c r="V1890" s="8"/>
      <c r="W1890" s="8"/>
      <c r="X1890" s="6"/>
      <c r="Y1890" s="6"/>
    </row>
    <row r="1891" spans="1:25" x14ac:dyDescent="0.3">
      <c r="A1891" s="6" t="s">
        <v>14506</v>
      </c>
      <c r="B1891" s="6"/>
      <c r="C1891" s="6" t="s">
        <v>3113</v>
      </c>
      <c r="D1891" s="6" t="str">
        <f t="shared" si="87"/>
        <v>ORD26001543</v>
      </c>
      <c r="E1891" s="10">
        <v>46276</v>
      </c>
      <c r="F1891" s="6" t="s">
        <v>12294</v>
      </c>
      <c r="G1891" s="6" t="s">
        <v>27</v>
      </c>
      <c r="H1891" s="8">
        <v>1098</v>
      </c>
      <c r="I1891" s="8">
        <v>19.760000000000002</v>
      </c>
      <c r="J1891" s="8">
        <v>3.56</v>
      </c>
      <c r="K1891" s="8">
        <v>1074.68</v>
      </c>
      <c r="L1891" s="10">
        <v>46278</v>
      </c>
      <c r="M1891" s="6" t="s">
        <v>14471</v>
      </c>
      <c r="N1891" s="6" t="str">
        <f>IF(COUNTIF($A$2:A1891,A1891)&gt;1,"DUP","OK")</f>
        <v>OK</v>
      </c>
      <c r="O1891" s="6" t="str">
        <f t="shared" si="88"/>
        <v>ORD26001543</v>
      </c>
      <c r="P1891" s="6" t="str">
        <f t="shared" si="89"/>
        <v>Sep</v>
      </c>
      <c r="Q1891" s="6"/>
      <c r="R1891" s="9"/>
      <c r="S1891" s="8"/>
      <c r="T1891" s="8"/>
      <c r="U1891" s="8"/>
      <c r="V1891" s="8"/>
      <c r="W1891" s="8"/>
      <c r="X1891" s="6"/>
      <c r="Y1891" s="6"/>
    </row>
    <row r="1892" spans="1:25" x14ac:dyDescent="0.3">
      <c r="A1892" s="6" t="s">
        <v>14507</v>
      </c>
      <c r="B1892" s="6"/>
      <c r="C1892" s="6" t="s">
        <v>3273</v>
      </c>
      <c r="D1892" s="6" t="str">
        <f t="shared" si="87"/>
        <v>ORD26001624</v>
      </c>
      <c r="E1892" s="10">
        <v>46276</v>
      </c>
      <c r="F1892" s="6" t="s">
        <v>12294</v>
      </c>
      <c r="G1892" s="6" t="s">
        <v>18</v>
      </c>
      <c r="H1892" s="8">
        <v>2499</v>
      </c>
      <c r="I1892" s="8">
        <v>7.5</v>
      </c>
      <c r="J1892" s="8">
        <v>1.35</v>
      </c>
      <c r="K1892" s="8">
        <v>2490.15</v>
      </c>
      <c r="L1892" s="10">
        <v>46278</v>
      </c>
      <c r="M1892" s="6" t="s">
        <v>14471</v>
      </c>
      <c r="N1892" s="6" t="str">
        <f>IF(COUNTIF($A$2:A1892,A1892)&gt;1,"DUP","OK")</f>
        <v>OK</v>
      </c>
      <c r="O1892" s="6" t="str">
        <f t="shared" si="88"/>
        <v>ORD26001624</v>
      </c>
      <c r="P1892" s="6" t="str">
        <f t="shared" si="89"/>
        <v>Sep</v>
      </c>
      <c r="Q1892" s="6"/>
      <c r="R1892" s="9"/>
      <c r="S1892" s="8"/>
      <c r="T1892" s="8"/>
      <c r="U1892" s="8"/>
      <c r="V1892" s="8"/>
      <c r="W1892" s="8"/>
      <c r="X1892" s="6"/>
      <c r="Y1892" s="6"/>
    </row>
    <row r="1893" spans="1:25" x14ac:dyDescent="0.3">
      <c r="A1893" s="6" t="s">
        <v>14508</v>
      </c>
      <c r="B1893" s="6"/>
      <c r="C1893" s="6" t="s">
        <v>3398</v>
      </c>
      <c r="D1893" s="6" t="str">
        <f t="shared" si="87"/>
        <v>ORD26001688</v>
      </c>
      <c r="E1893" s="10">
        <v>46276</v>
      </c>
      <c r="F1893" s="6" t="s">
        <v>12294</v>
      </c>
      <c r="G1893" s="6" t="s">
        <v>18</v>
      </c>
      <c r="H1893" s="8">
        <v>1347</v>
      </c>
      <c r="I1893" s="8">
        <v>0</v>
      </c>
      <c r="J1893" s="8">
        <v>0</v>
      </c>
      <c r="K1893" s="8">
        <v>1347</v>
      </c>
      <c r="L1893" s="10">
        <v>46278</v>
      </c>
      <c r="M1893" s="6" t="s">
        <v>14471</v>
      </c>
      <c r="N1893" s="6" t="str">
        <f>IF(COUNTIF($A$2:A1893,A1893)&gt;1,"DUP","OK")</f>
        <v>OK</v>
      </c>
      <c r="O1893" s="6" t="str">
        <f t="shared" si="88"/>
        <v>ORD26001688</v>
      </c>
      <c r="P1893" s="6" t="str">
        <f t="shared" si="89"/>
        <v>Sep</v>
      </c>
      <c r="Q1893" s="6"/>
      <c r="R1893" s="9"/>
      <c r="S1893" s="8"/>
      <c r="T1893" s="8"/>
      <c r="U1893" s="8"/>
      <c r="V1893" s="8"/>
      <c r="W1893" s="8"/>
      <c r="X1893" s="6"/>
      <c r="Y1893" s="6"/>
    </row>
    <row r="1894" spans="1:25" x14ac:dyDescent="0.3">
      <c r="A1894" s="6" t="s">
        <v>14509</v>
      </c>
      <c r="B1894" s="6"/>
      <c r="C1894" s="6" t="s">
        <v>3458</v>
      </c>
      <c r="D1894" s="6" t="str">
        <f t="shared" si="87"/>
        <v>ORD26001719</v>
      </c>
      <c r="E1894" s="10">
        <v>46276</v>
      </c>
      <c r="F1894" s="6" t="s">
        <v>12294</v>
      </c>
      <c r="G1894" s="6" t="s">
        <v>18</v>
      </c>
      <c r="H1894" s="8">
        <v>8348</v>
      </c>
      <c r="I1894" s="8">
        <v>25.04</v>
      </c>
      <c r="J1894" s="8">
        <v>4.51</v>
      </c>
      <c r="K1894" s="8">
        <v>8318.4500000000007</v>
      </c>
      <c r="L1894" s="10">
        <v>46278</v>
      </c>
      <c r="M1894" s="6" t="s">
        <v>14471</v>
      </c>
      <c r="N1894" s="6" t="str">
        <f>IF(COUNTIF($A$2:A1894,A1894)&gt;1,"DUP","OK")</f>
        <v>OK</v>
      </c>
      <c r="O1894" s="6" t="str">
        <f t="shared" si="88"/>
        <v>ORD26001719</v>
      </c>
      <c r="P1894" s="6" t="str">
        <f t="shared" si="89"/>
        <v>Sep</v>
      </c>
      <c r="Q1894" s="6"/>
      <c r="R1894" s="9"/>
      <c r="S1894" s="8"/>
      <c r="T1894" s="8"/>
      <c r="U1894" s="8"/>
      <c r="V1894" s="8"/>
      <c r="W1894" s="8"/>
      <c r="X1894" s="6"/>
      <c r="Y1894" s="6"/>
    </row>
    <row r="1895" spans="1:25" x14ac:dyDescent="0.3">
      <c r="A1895" s="6" t="s">
        <v>14510</v>
      </c>
      <c r="B1895" s="6"/>
      <c r="C1895" s="6" t="s">
        <v>14511</v>
      </c>
      <c r="D1895" s="6" t="str">
        <f t="shared" si="87"/>
        <v>ORD26001722</v>
      </c>
      <c r="E1895" s="10">
        <v>46276</v>
      </c>
      <c r="F1895" s="6" t="s">
        <v>12294</v>
      </c>
      <c r="G1895" s="6" t="s">
        <v>27</v>
      </c>
      <c r="H1895" s="8">
        <v>4597</v>
      </c>
      <c r="I1895" s="8">
        <v>73.55</v>
      </c>
      <c r="J1895" s="8">
        <v>13.24</v>
      </c>
      <c r="K1895" s="8">
        <v>4510.21</v>
      </c>
      <c r="L1895" s="10">
        <v>46278</v>
      </c>
      <c r="M1895" s="6" t="s">
        <v>14471</v>
      </c>
      <c r="N1895" s="6" t="str">
        <f>IF(COUNTIF($A$2:A1895,A1895)&gt;1,"DUP","OK")</f>
        <v>OK</v>
      </c>
      <c r="O1895" s="6" t="str">
        <f t="shared" si="88"/>
        <v>ORD26001722</v>
      </c>
      <c r="P1895" s="6" t="str">
        <f t="shared" si="89"/>
        <v>Sep</v>
      </c>
      <c r="Q1895" s="6"/>
      <c r="R1895" s="9"/>
      <c r="S1895" s="8"/>
      <c r="T1895" s="8"/>
      <c r="U1895" s="8"/>
      <c r="V1895" s="8"/>
      <c r="W1895" s="8"/>
      <c r="X1895" s="6"/>
      <c r="Y1895" s="6"/>
    </row>
    <row r="1896" spans="1:25" x14ac:dyDescent="0.3">
      <c r="A1896" s="6" t="s">
        <v>14512</v>
      </c>
      <c r="B1896" s="6"/>
      <c r="C1896" s="6" t="s">
        <v>3633</v>
      </c>
      <c r="D1896" s="6" t="str">
        <f t="shared" si="87"/>
        <v>ORD26001807</v>
      </c>
      <c r="E1896" s="10">
        <v>46276</v>
      </c>
      <c r="F1896" s="6" t="s">
        <v>12294</v>
      </c>
      <c r="G1896" s="6" t="s">
        <v>18</v>
      </c>
      <c r="H1896" s="8">
        <v>349</v>
      </c>
      <c r="I1896" s="8">
        <v>0</v>
      </c>
      <c r="J1896" s="8">
        <v>0</v>
      </c>
      <c r="K1896" s="8">
        <v>349</v>
      </c>
      <c r="L1896" s="10">
        <v>46278</v>
      </c>
      <c r="M1896" s="6" t="s">
        <v>14471</v>
      </c>
      <c r="N1896" s="6" t="str">
        <f>IF(COUNTIF($A$2:A1896,A1896)&gt;1,"DUP","OK")</f>
        <v>OK</v>
      </c>
      <c r="O1896" s="6" t="str">
        <f t="shared" si="88"/>
        <v>ORD26001807</v>
      </c>
      <c r="P1896" s="6" t="str">
        <f t="shared" si="89"/>
        <v>Sep</v>
      </c>
      <c r="Q1896" s="6"/>
      <c r="R1896" s="9"/>
      <c r="S1896" s="8"/>
      <c r="T1896" s="8"/>
      <c r="U1896" s="8"/>
      <c r="V1896" s="8"/>
      <c r="W1896" s="8"/>
      <c r="X1896" s="6"/>
      <c r="Y1896" s="6"/>
    </row>
    <row r="1897" spans="1:25" x14ac:dyDescent="0.3">
      <c r="A1897" s="6" t="s">
        <v>14513</v>
      </c>
      <c r="B1897" s="6"/>
      <c r="C1897" s="6" t="s">
        <v>14514</v>
      </c>
      <c r="D1897" s="6" t="str">
        <f t="shared" si="87"/>
        <v>ORD26001812</v>
      </c>
      <c r="E1897" s="10">
        <v>46276</v>
      </c>
      <c r="F1897" s="6" t="s">
        <v>12294</v>
      </c>
      <c r="G1897" s="6" t="s">
        <v>18</v>
      </c>
      <c r="H1897" s="8">
        <v>2499</v>
      </c>
      <c r="I1897" s="8">
        <v>7.5</v>
      </c>
      <c r="J1897" s="8">
        <v>1.35</v>
      </c>
      <c r="K1897" s="8">
        <v>2490.15</v>
      </c>
      <c r="L1897" s="10">
        <v>46278</v>
      </c>
      <c r="M1897" s="6" t="s">
        <v>14471</v>
      </c>
      <c r="N1897" s="6" t="str">
        <f>IF(COUNTIF($A$2:A1897,A1897)&gt;1,"DUP","OK")</f>
        <v>OK</v>
      </c>
      <c r="O1897" s="6" t="str">
        <f t="shared" si="88"/>
        <v>ORD26001812</v>
      </c>
      <c r="P1897" s="6" t="str">
        <f t="shared" si="89"/>
        <v>Sep</v>
      </c>
      <c r="Q1897" s="6"/>
      <c r="R1897" s="9"/>
      <c r="S1897" s="8"/>
      <c r="T1897" s="8"/>
      <c r="U1897" s="8"/>
      <c r="V1897" s="8"/>
      <c r="W1897" s="8"/>
      <c r="X1897" s="6"/>
      <c r="Y1897" s="6"/>
    </row>
    <row r="1898" spans="1:25" x14ac:dyDescent="0.3">
      <c r="A1898" s="6" t="s">
        <v>14515</v>
      </c>
      <c r="B1898" s="6"/>
      <c r="C1898" s="6" t="s">
        <v>3737</v>
      </c>
      <c r="D1898" s="6" t="str">
        <f t="shared" si="87"/>
        <v>ORD26001860</v>
      </c>
      <c r="E1898" s="10">
        <v>46276</v>
      </c>
      <c r="F1898" s="6" t="s">
        <v>12294</v>
      </c>
      <c r="G1898" s="6" t="s">
        <v>18</v>
      </c>
      <c r="H1898" s="8">
        <v>4999</v>
      </c>
      <c r="I1898" s="8">
        <v>15</v>
      </c>
      <c r="J1898" s="8">
        <v>2.7</v>
      </c>
      <c r="K1898" s="8">
        <v>4981.3</v>
      </c>
      <c r="L1898" s="10">
        <v>46278</v>
      </c>
      <c r="M1898" s="6" t="s">
        <v>14471</v>
      </c>
      <c r="N1898" s="6" t="str">
        <f>IF(COUNTIF($A$2:A1898,A1898)&gt;1,"DUP","OK")</f>
        <v>OK</v>
      </c>
      <c r="O1898" s="6" t="str">
        <f t="shared" si="88"/>
        <v>ORD26001860</v>
      </c>
      <c r="P1898" s="6" t="str">
        <f t="shared" si="89"/>
        <v>Sep</v>
      </c>
      <c r="Q1898" s="6"/>
      <c r="R1898" s="9"/>
      <c r="S1898" s="8"/>
      <c r="T1898" s="8"/>
      <c r="U1898" s="8"/>
      <c r="V1898" s="8"/>
      <c r="W1898" s="8"/>
      <c r="X1898" s="6"/>
      <c r="Y1898" s="6"/>
    </row>
    <row r="1899" spans="1:25" x14ac:dyDescent="0.3">
      <c r="A1899" s="6" t="s">
        <v>14516</v>
      </c>
      <c r="B1899" s="6"/>
      <c r="C1899" s="6" t="s">
        <v>3759</v>
      </c>
      <c r="D1899" s="6" t="str">
        <f t="shared" si="87"/>
        <v>ORD26001871</v>
      </c>
      <c r="E1899" s="10">
        <v>46276</v>
      </c>
      <c r="F1899" s="6" t="s">
        <v>12294</v>
      </c>
      <c r="G1899" s="6" t="s">
        <v>54</v>
      </c>
      <c r="H1899" s="8">
        <v>3598</v>
      </c>
      <c r="I1899" s="8">
        <v>61.17</v>
      </c>
      <c r="J1899" s="8">
        <v>11.01</v>
      </c>
      <c r="K1899" s="8">
        <v>3525.82</v>
      </c>
      <c r="L1899" s="10">
        <v>46278</v>
      </c>
      <c r="M1899" s="6" t="s">
        <v>14471</v>
      </c>
      <c r="N1899" s="6" t="str">
        <f>IF(COUNTIF($A$2:A1899,A1899)&gt;1,"DUP","OK")</f>
        <v>OK</v>
      </c>
      <c r="O1899" s="6" t="str">
        <f t="shared" si="88"/>
        <v>ORD26001871</v>
      </c>
      <c r="P1899" s="6" t="str">
        <f t="shared" si="89"/>
        <v>Sep</v>
      </c>
      <c r="Q1899" s="6"/>
      <c r="R1899" s="9"/>
      <c r="S1899" s="8"/>
      <c r="T1899" s="8"/>
      <c r="U1899" s="8"/>
      <c r="V1899" s="8"/>
      <c r="W1899" s="8"/>
      <c r="X1899" s="6"/>
      <c r="Y1899" s="6"/>
    </row>
    <row r="1900" spans="1:25" x14ac:dyDescent="0.3">
      <c r="A1900" s="6" t="s">
        <v>14517</v>
      </c>
      <c r="B1900" s="6"/>
      <c r="C1900" s="6" t="s">
        <v>3785</v>
      </c>
      <c r="D1900" s="6" t="str">
        <f t="shared" si="87"/>
        <v>ORD26001884</v>
      </c>
      <c r="E1900" s="10">
        <v>46276</v>
      </c>
      <c r="F1900" s="6" t="s">
        <v>12294</v>
      </c>
      <c r="G1900" s="6" t="s">
        <v>18</v>
      </c>
      <c r="H1900" s="8">
        <v>1799</v>
      </c>
      <c r="I1900" s="8">
        <v>0</v>
      </c>
      <c r="J1900" s="8">
        <v>0</v>
      </c>
      <c r="K1900" s="8">
        <v>1799</v>
      </c>
      <c r="L1900" s="10">
        <v>46278</v>
      </c>
      <c r="M1900" s="6" t="s">
        <v>14471</v>
      </c>
      <c r="N1900" s="6" t="str">
        <f>IF(COUNTIF($A$2:A1900,A1900)&gt;1,"DUP","OK")</f>
        <v>OK</v>
      </c>
      <c r="O1900" s="6" t="str">
        <f t="shared" si="88"/>
        <v>ORD26001884</v>
      </c>
      <c r="P1900" s="6" t="str">
        <f t="shared" si="89"/>
        <v>Sep</v>
      </c>
      <c r="Q1900" s="6"/>
      <c r="R1900" s="9"/>
      <c r="S1900" s="8"/>
      <c r="T1900" s="8"/>
      <c r="U1900" s="8"/>
      <c r="V1900" s="8"/>
      <c r="W1900" s="8"/>
      <c r="X1900" s="6"/>
      <c r="Y1900" s="6"/>
    </row>
    <row r="1901" spans="1:25" x14ac:dyDescent="0.3">
      <c r="A1901" s="6" t="s">
        <v>14518</v>
      </c>
      <c r="B1901" s="6"/>
      <c r="C1901" s="6" t="s">
        <v>3936</v>
      </c>
      <c r="D1901" s="6" t="str">
        <f t="shared" si="87"/>
        <v>ORD26001961</v>
      </c>
      <c r="E1901" s="10">
        <v>46276</v>
      </c>
      <c r="F1901" s="6" t="s">
        <v>12294</v>
      </c>
      <c r="G1901" s="6" t="s">
        <v>18</v>
      </c>
      <c r="H1901" s="8">
        <v>999</v>
      </c>
      <c r="I1901" s="8">
        <v>0</v>
      </c>
      <c r="J1901" s="8">
        <v>0</v>
      </c>
      <c r="K1901" s="8">
        <v>999</v>
      </c>
      <c r="L1901" s="10">
        <v>46278</v>
      </c>
      <c r="M1901" s="6" t="s">
        <v>14471</v>
      </c>
      <c r="N1901" s="6" t="str">
        <f>IF(COUNTIF($A$2:A1901,A1901)&gt;1,"DUP","OK")</f>
        <v>OK</v>
      </c>
      <c r="O1901" s="6" t="str">
        <f t="shared" si="88"/>
        <v>ORD26001961</v>
      </c>
      <c r="P1901" s="6" t="str">
        <f t="shared" si="89"/>
        <v>Sep</v>
      </c>
      <c r="Q1901" s="6"/>
      <c r="R1901" s="9"/>
      <c r="S1901" s="8"/>
      <c r="T1901" s="8"/>
      <c r="U1901" s="8"/>
      <c r="V1901" s="8"/>
      <c r="W1901" s="8"/>
      <c r="X1901" s="6"/>
      <c r="Y1901" s="6"/>
    </row>
    <row r="1902" spans="1:25" x14ac:dyDescent="0.3">
      <c r="A1902" s="6" t="s">
        <v>14519</v>
      </c>
      <c r="B1902" s="6"/>
      <c r="C1902" s="6" t="s">
        <v>14520</v>
      </c>
      <c r="D1902" s="6" t="str">
        <f t="shared" si="87"/>
        <v>ORD26001964</v>
      </c>
      <c r="E1902" s="10">
        <v>46276</v>
      </c>
      <c r="F1902" s="6" t="s">
        <v>12294</v>
      </c>
      <c r="G1902" s="6" t="s">
        <v>27</v>
      </c>
      <c r="H1902" s="8">
        <v>4999</v>
      </c>
      <c r="I1902" s="8">
        <v>79.98</v>
      </c>
      <c r="J1902" s="8">
        <v>14.4</v>
      </c>
      <c r="K1902" s="8">
        <v>4904.62</v>
      </c>
      <c r="L1902" s="10">
        <v>46278</v>
      </c>
      <c r="M1902" s="6" t="s">
        <v>14471</v>
      </c>
      <c r="N1902" s="6" t="str">
        <f>IF(COUNTIF($A$2:A1902,A1902)&gt;1,"DUP","OK")</f>
        <v>OK</v>
      </c>
      <c r="O1902" s="6" t="str">
        <f t="shared" si="88"/>
        <v>ORD26001964</v>
      </c>
      <c r="P1902" s="6" t="str">
        <f t="shared" si="89"/>
        <v>Sep</v>
      </c>
      <c r="Q1902" s="6"/>
      <c r="R1902" s="9"/>
      <c r="S1902" s="8"/>
      <c r="T1902" s="8"/>
      <c r="U1902" s="8"/>
      <c r="V1902" s="8"/>
      <c r="W1902" s="8"/>
      <c r="X1902" s="6"/>
      <c r="Y1902" s="6"/>
    </row>
    <row r="1903" spans="1:25" x14ac:dyDescent="0.3">
      <c r="A1903" s="6" t="s">
        <v>14521</v>
      </c>
      <c r="B1903" s="6"/>
      <c r="C1903" s="6" t="s">
        <v>3952</v>
      </c>
      <c r="D1903" s="6" t="str">
        <f t="shared" si="87"/>
        <v>ORD26001969</v>
      </c>
      <c r="E1903" s="10">
        <v>46276</v>
      </c>
      <c r="F1903" s="6" t="s">
        <v>12294</v>
      </c>
      <c r="G1903" s="6" t="s">
        <v>54</v>
      </c>
      <c r="H1903" s="8">
        <v>2999</v>
      </c>
      <c r="I1903" s="8">
        <v>50.98</v>
      </c>
      <c r="J1903" s="8">
        <v>9.18</v>
      </c>
      <c r="K1903" s="8">
        <v>2938.84</v>
      </c>
      <c r="L1903" s="10">
        <v>46278</v>
      </c>
      <c r="M1903" s="6" t="s">
        <v>14471</v>
      </c>
      <c r="N1903" s="6" t="str">
        <f>IF(COUNTIF($A$2:A1903,A1903)&gt;1,"DUP","OK")</f>
        <v>OK</v>
      </c>
      <c r="O1903" s="6" t="str">
        <f t="shared" si="88"/>
        <v>ORD26001969</v>
      </c>
      <c r="P1903" s="6" t="str">
        <f t="shared" si="89"/>
        <v>Sep</v>
      </c>
      <c r="Q1903" s="6"/>
      <c r="R1903" s="9"/>
      <c r="S1903" s="8"/>
      <c r="T1903" s="8"/>
      <c r="U1903" s="8"/>
      <c r="V1903" s="8"/>
      <c r="W1903" s="8"/>
      <c r="X1903" s="6"/>
      <c r="Y1903" s="6"/>
    </row>
    <row r="1904" spans="1:25" x14ac:dyDescent="0.3">
      <c r="A1904" s="6" t="s">
        <v>14522</v>
      </c>
      <c r="B1904" s="6"/>
      <c r="C1904" s="6" t="s">
        <v>3996</v>
      </c>
      <c r="D1904" s="6" t="str">
        <f t="shared" si="87"/>
        <v>ORD26001991</v>
      </c>
      <c r="E1904" s="10">
        <v>46276</v>
      </c>
      <c r="F1904" s="6" t="s">
        <v>12294</v>
      </c>
      <c r="G1904" s="6" t="s">
        <v>27</v>
      </c>
      <c r="H1904" s="8">
        <v>5997</v>
      </c>
      <c r="I1904" s="8">
        <v>95.95</v>
      </c>
      <c r="J1904" s="8">
        <v>17.27</v>
      </c>
      <c r="K1904" s="8">
        <v>5883.78</v>
      </c>
      <c r="L1904" s="10">
        <v>46278</v>
      </c>
      <c r="M1904" s="6" t="s">
        <v>14471</v>
      </c>
      <c r="N1904" s="6" t="str">
        <f>IF(COUNTIF($A$2:A1904,A1904)&gt;1,"DUP","OK")</f>
        <v>OK</v>
      </c>
      <c r="O1904" s="6" t="str">
        <f t="shared" si="88"/>
        <v>ORD26001991</v>
      </c>
      <c r="P1904" s="6" t="str">
        <f t="shared" si="89"/>
        <v>Sep</v>
      </c>
      <c r="Q1904" s="6"/>
      <c r="R1904" s="9"/>
      <c r="S1904" s="8"/>
      <c r="T1904" s="8"/>
      <c r="U1904" s="8"/>
      <c r="V1904" s="8"/>
      <c r="W1904" s="8"/>
      <c r="X1904" s="6"/>
      <c r="Y1904" s="6"/>
    </row>
    <row r="1905" spans="1:25" x14ac:dyDescent="0.3">
      <c r="A1905" s="6" t="s">
        <v>14523</v>
      </c>
      <c r="B1905" s="6"/>
      <c r="C1905" s="6" t="s">
        <v>4060</v>
      </c>
      <c r="D1905" s="6" t="str">
        <f t="shared" si="87"/>
        <v>ORD26002024</v>
      </c>
      <c r="E1905" s="10">
        <v>46276</v>
      </c>
      <c r="F1905" s="6" t="s">
        <v>12294</v>
      </c>
      <c r="G1905" s="6" t="s">
        <v>27</v>
      </c>
      <c r="H1905" s="8">
        <v>6298</v>
      </c>
      <c r="I1905" s="8">
        <v>100.77</v>
      </c>
      <c r="J1905" s="8">
        <v>18.14</v>
      </c>
      <c r="K1905" s="8">
        <v>6179.09</v>
      </c>
      <c r="L1905" s="10">
        <v>46278</v>
      </c>
      <c r="M1905" s="6" t="s">
        <v>14471</v>
      </c>
      <c r="N1905" s="6" t="str">
        <f>IF(COUNTIF($A$2:A1905,A1905)&gt;1,"DUP","OK")</f>
        <v>OK</v>
      </c>
      <c r="O1905" s="6" t="str">
        <f t="shared" si="88"/>
        <v>ORD26002024</v>
      </c>
      <c r="P1905" s="6" t="str">
        <f t="shared" si="89"/>
        <v>Sep</v>
      </c>
      <c r="Q1905" s="6"/>
      <c r="R1905" s="9"/>
      <c r="S1905" s="8"/>
      <c r="T1905" s="8"/>
      <c r="U1905" s="8"/>
      <c r="V1905" s="8"/>
      <c r="W1905" s="8"/>
      <c r="X1905" s="6"/>
      <c r="Y1905" s="6"/>
    </row>
    <row r="1906" spans="1:25" x14ac:dyDescent="0.3">
      <c r="A1906" s="6" t="s">
        <v>14524</v>
      </c>
      <c r="B1906" s="6"/>
      <c r="C1906" s="6" t="s">
        <v>4098</v>
      </c>
      <c r="D1906" s="6" t="str">
        <f t="shared" si="87"/>
        <v>ORD26002043</v>
      </c>
      <c r="E1906" s="10">
        <v>46276</v>
      </c>
      <c r="F1906" s="6" t="s">
        <v>12294</v>
      </c>
      <c r="G1906" s="6" t="s">
        <v>27</v>
      </c>
      <c r="H1906" s="8">
        <v>1298</v>
      </c>
      <c r="I1906" s="8">
        <v>23.36</v>
      </c>
      <c r="J1906" s="8">
        <v>4.2</v>
      </c>
      <c r="K1906" s="8">
        <v>1270.44</v>
      </c>
      <c r="L1906" s="10">
        <v>46278</v>
      </c>
      <c r="M1906" s="6" t="s">
        <v>14471</v>
      </c>
      <c r="N1906" s="6" t="str">
        <f>IF(COUNTIF($A$2:A1906,A1906)&gt;1,"DUP","OK")</f>
        <v>OK</v>
      </c>
      <c r="O1906" s="6" t="str">
        <f t="shared" si="88"/>
        <v>ORD26002043</v>
      </c>
      <c r="P1906" s="6" t="str">
        <f t="shared" si="89"/>
        <v>Sep</v>
      </c>
      <c r="Q1906" s="6"/>
      <c r="R1906" s="9"/>
      <c r="S1906" s="8"/>
      <c r="T1906" s="8"/>
      <c r="U1906" s="8"/>
      <c r="V1906" s="8"/>
      <c r="W1906" s="8"/>
      <c r="X1906" s="6"/>
      <c r="Y1906" s="6"/>
    </row>
    <row r="1907" spans="1:25" x14ac:dyDescent="0.3">
      <c r="A1907" s="6" t="s">
        <v>14525</v>
      </c>
      <c r="B1907" s="6"/>
      <c r="C1907" s="6" t="s">
        <v>4154</v>
      </c>
      <c r="D1907" s="6" t="str">
        <f t="shared" si="87"/>
        <v>ORD26002071</v>
      </c>
      <c r="E1907" s="10">
        <v>46276</v>
      </c>
      <c r="F1907" s="6" t="s">
        <v>12294</v>
      </c>
      <c r="G1907" s="6" t="s">
        <v>27</v>
      </c>
      <c r="H1907" s="8">
        <v>6997</v>
      </c>
      <c r="I1907" s="8">
        <v>111.95</v>
      </c>
      <c r="J1907" s="8">
        <v>20.149999999999999</v>
      </c>
      <c r="K1907" s="8">
        <v>6864.9</v>
      </c>
      <c r="L1907" s="10">
        <v>46278</v>
      </c>
      <c r="M1907" s="6" t="s">
        <v>14471</v>
      </c>
      <c r="N1907" s="6" t="str">
        <f>IF(COUNTIF($A$2:A1907,A1907)&gt;1,"DUP","OK")</f>
        <v>OK</v>
      </c>
      <c r="O1907" s="6" t="str">
        <f t="shared" si="88"/>
        <v>ORD26002071</v>
      </c>
      <c r="P1907" s="6" t="str">
        <f t="shared" si="89"/>
        <v>Sep</v>
      </c>
      <c r="Q1907" s="6"/>
      <c r="R1907" s="9"/>
      <c r="S1907" s="8"/>
      <c r="T1907" s="8"/>
      <c r="U1907" s="8"/>
      <c r="V1907" s="8"/>
      <c r="W1907" s="8"/>
      <c r="X1907" s="6"/>
      <c r="Y1907" s="6"/>
    </row>
    <row r="1908" spans="1:25" x14ac:dyDescent="0.3">
      <c r="A1908" s="6" t="s">
        <v>14526</v>
      </c>
      <c r="B1908" s="6"/>
      <c r="C1908" s="6" t="s">
        <v>4156</v>
      </c>
      <c r="D1908" s="6" t="str">
        <f t="shared" si="87"/>
        <v>ORD26002072</v>
      </c>
      <c r="E1908" s="10">
        <v>46276</v>
      </c>
      <c r="F1908" s="6" t="s">
        <v>12294</v>
      </c>
      <c r="G1908" s="6" t="s">
        <v>27</v>
      </c>
      <c r="H1908" s="8">
        <v>3998</v>
      </c>
      <c r="I1908" s="8">
        <v>63.97</v>
      </c>
      <c r="J1908" s="8">
        <v>11.51</v>
      </c>
      <c r="K1908" s="8">
        <v>3922.52</v>
      </c>
      <c r="L1908" s="10">
        <v>46278</v>
      </c>
      <c r="M1908" s="6" t="s">
        <v>14471</v>
      </c>
      <c r="N1908" s="6" t="str">
        <f>IF(COUNTIF($A$2:A1908,A1908)&gt;1,"DUP","OK")</f>
        <v>OK</v>
      </c>
      <c r="O1908" s="6" t="str">
        <f t="shared" si="88"/>
        <v>ORD26002072</v>
      </c>
      <c r="P1908" s="6" t="str">
        <f t="shared" si="89"/>
        <v>Sep</v>
      </c>
      <c r="Q1908" s="6"/>
      <c r="R1908" s="9"/>
      <c r="S1908" s="8"/>
      <c r="T1908" s="8"/>
      <c r="U1908" s="8"/>
      <c r="V1908" s="8"/>
      <c r="W1908" s="8"/>
      <c r="X1908" s="6"/>
      <c r="Y1908" s="6"/>
    </row>
    <row r="1909" spans="1:25" x14ac:dyDescent="0.3">
      <c r="A1909" s="6" t="s">
        <v>14527</v>
      </c>
      <c r="B1909" s="6"/>
      <c r="C1909" s="6" t="s">
        <v>4212</v>
      </c>
      <c r="D1909" s="6" t="str">
        <f t="shared" si="87"/>
        <v>ORD26002101</v>
      </c>
      <c r="E1909" s="10">
        <v>46276</v>
      </c>
      <c r="F1909" s="6" t="s">
        <v>12294</v>
      </c>
      <c r="G1909" s="6" t="s">
        <v>18</v>
      </c>
      <c r="H1909" s="8">
        <v>10998</v>
      </c>
      <c r="I1909" s="8">
        <v>32.99</v>
      </c>
      <c r="J1909" s="8">
        <v>5.94</v>
      </c>
      <c r="K1909" s="8">
        <v>10959.07</v>
      </c>
      <c r="L1909" s="10">
        <v>46278</v>
      </c>
      <c r="M1909" s="6" t="s">
        <v>14471</v>
      </c>
      <c r="N1909" s="6" t="str">
        <f>IF(COUNTIF($A$2:A1909,A1909)&gt;1,"DUP","OK")</f>
        <v>OK</v>
      </c>
      <c r="O1909" s="6" t="str">
        <f t="shared" si="88"/>
        <v>ORD26002101</v>
      </c>
      <c r="P1909" s="6" t="str">
        <f t="shared" si="89"/>
        <v>Sep</v>
      </c>
      <c r="Q1909" s="6"/>
      <c r="R1909" s="9"/>
      <c r="S1909" s="8"/>
      <c r="T1909" s="8"/>
      <c r="U1909" s="8"/>
      <c r="V1909" s="8"/>
      <c r="W1909" s="8"/>
      <c r="X1909" s="6"/>
      <c r="Y1909" s="6"/>
    </row>
    <row r="1910" spans="1:25" x14ac:dyDescent="0.3">
      <c r="A1910" s="6" t="s">
        <v>14528</v>
      </c>
      <c r="B1910" s="6"/>
      <c r="C1910" s="6" t="s">
        <v>4236</v>
      </c>
      <c r="D1910" s="6" t="str">
        <f t="shared" si="87"/>
        <v>ORD26002113</v>
      </c>
      <c r="E1910" s="10">
        <v>46276</v>
      </c>
      <c r="F1910" s="6" t="s">
        <v>12294</v>
      </c>
      <c r="G1910" s="6" t="s">
        <v>43</v>
      </c>
      <c r="H1910" s="8">
        <v>2499</v>
      </c>
      <c r="I1910" s="8">
        <v>29.99</v>
      </c>
      <c r="J1910" s="8">
        <v>5.4</v>
      </c>
      <c r="K1910" s="8">
        <v>2463.61</v>
      </c>
      <c r="L1910" s="10">
        <v>46278</v>
      </c>
      <c r="M1910" s="6" t="s">
        <v>14471</v>
      </c>
      <c r="N1910" s="6" t="str">
        <f>IF(COUNTIF($A$2:A1910,A1910)&gt;1,"DUP","OK")</f>
        <v>OK</v>
      </c>
      <c r="O1910" s="6" t="str">
        <f t="shared" si="88"/>
        <v>ORD26002113</v>
      </c>
      <c r="P1910" s="6" t="str">
        <f t="shared" si="89"/>
        <v>Sep</v>
      </c>
      <c r="Q1910" s="6"/>
      <c r="R1910" s="9"/>
      <c r="S1910" s="8"/>
      <c r="T1910" s="8"/>
      <c r="U1910" s="8"/>
      <c r="V1910" s="8"/>
      <c r="W1910" s="8"/>
      <c r="X1910" s="6"/>
      <c r="Y1910" s="6"/>
    </row>
    <row r="1911" spans="1:25" x14ac:dyDescent="0.3">
      <c r="A1911" s="6" t="s">
        <v>14529</v>
      </c>
      <c r="B1911" s="6"/>
      <c r="C1911" s="6" t="s">
        <v>4242</v>
      </c>
      <c r="D1911" s="6" t="str">
        <f t="shared" si="87"/>
        <v>ORD26002116</v>
      </c>
      <c r="E1911" s="10">
        <v>46276</v>
      </c>
      <c r="F1911" s="6" t="s">
        <v>12294</v>
      </c>
      <c r="G1911" s="6" t="s">
        <v>18</v>
      </c>
      <c r="H1911" s="8">
        <v>5998</v>
      </c>
      <c r="I1911" s="8">
        <v>17.989999999999998</v>
      </c>
      <c r="J1911" s="8">
        <v>3.24</v>
      </c>
      <c r="K1911" s="8">
        <v>5976.77</v>
      </c>
      <c r="L1911" s="10">
        <v>46278</v>
      </c>
      <c r="M1911" s="6" t="s">
        <v>14471</v>
      </c>
      <c r="N1911" s="6" t="str">
        <f>IF(COUNTIF($A$2:A1911,A1911)&gt;1,"DUP","OK")</f>
        <v>OK</v>
      </c>
      <c r="O1911" s="6" t="str">
        <f t="shared" si="88"/>
        <v>ORD26002116</v>
      </c>
      <c r="P1911" s="6" t="str">
        <f t="shared" si="89"/>
        <v>Sep</v>
      </c>
      <c r="Q1911" s="6"/>
      <c r="R1911" s="9"/>
      <c r="S1911" s="8"/>
      <c r="T1911" s="8"/>
      <c r="U1911" s="8"/>
      <c r="V1911" s="8"/>
      <c r="W1911" s="8"/>
      <c r="X1911" s="6"/>
      <c r="Y1911" s="6"/>
    </row>
    <row r="1912" spans="1:25" x14ac:dyDescent="0.3">
      <c r="A1912" s="6" t="s">
        <v>14530</v>
      </c>
      <c r="B1912" s="6"/>
      <c r="C1912" s="6" t="s">
        <v>4297</v>
      </c>
      <c r="D1912" s="6" t="str">
        <f t="shared" si="87"/>
        <v>ORD26002144</v>
      </c>
      <c r="E1912" s="10">
        <v>46276</v>
      </c>
      <c r="F1912" s="6" t="s">
        <v>12294</v>
      </c>
      <c r="G1912" s="6" t="s">
        <v>18</v>
      </c>
      <c r="H1912" s="8">
        <v>5348</v>
      </c>
      <c r="I1912" s="8">
        <v>16.04</v>
      </c>
      <c r="J1912" s="8">
        <v>2.89</v>
      </c>
      <c r="K1912" s="8">
        <v>5329.07</v>
      </c>
      <c r="L1912" s="10">
        <v>46278</v>
      </c>
      <c r="M1912" s="6" t="s">
        <v>14471</v>
      </c>
      <c r="N1912" s="6" t="str">
        <f>IF(COUNTIF($A$2:A1912,A1912)&gt;1,"DUP","OK")</f>
        <v>OK</v>
      </c>
      <c r="O1912" s="6" t="str">
        <f t="shared" si="88"/>
        <v>ORD26002144</v>
      </c>
      <c r="P1912" s="6" t="str">
        <f t="shared" si="89"/>
        <v>Sep</v>
      </c>
      <c r="Q1912" s="6"/>
      <c r="R1912" s="9"/>
      <c r="S1912" s="8"/>
      <c r="T1912" s="8"/>
      <c r="U1912" s="8"/>
      <c r="V1912" s="8"/>
      <c r="W1912" s="8"/>
      <c r="X1912" s="6"/>
      <c r="Y1912" s="6"/>
    </row>
    <row r="1913" spans="1:25" x14ac:dyDescent="0.3">
      <c r="A1913" s="6" t="s">
        <v>14531</v>
      </c>
      <c r="B1913" s="6"/>
      <c r="C1913" s="6" t="s">
        <v>4374</v>
      </c>
      <c r="D1913" s="6" t="str">
        <f t="shared" si="87"/>
        <v>ORD26002183</v>
      </c>
      <c r="E1913" s="10">
        <v>46276</v>
      </c>
      <c r="F1913" s="6" t="s">
        <v>12294</v>
      </c>
      <c r="G1913" s="6" t="s">
        <v>18</v>
      </c>
      <c r="H1913" s="8">
        <v>5297</v>
      </c>
      <c r="I1913" s="8">
        <v>15.89</v>
      </c>
      <c r="J1913" s="8">
        <v>2.86</v>
      </c>
      <c r="K1913" s="8">
        <v>5278.25</v>
      </c>
      <c r="L1913" s="10">
        <v>46278</v>
      </c>
      <c r="M1913" s="6" t="s">
        <v>14471</v>
      </c>
      <c r="N1913" s="6" t="str">
        <f>IF(COUNTIF($A$2:A1913,A1913)&gt;1,"DUP","OK")</f>
        <v>OK</v>
      </c>
      <c r="O1913" s="6" t="str">
        <f t="shared" si="88"/>
        <v>ORD26002183</v>
      </c>
      <c r="P1913" s="6" t="str">
        <f t="shared" si="89"/>
        <v>Sep</v>
      </c>
      <c r="Q1913" s="6"/>
      <c r="R1913" s="9"/>
      <c r="S1913" s="8"/>
      <c r="T1913" s="8"/>
      <c r="U1913" s="8"/>
      <c r="V1913" s="8"/>
      <c r="W1913" s="8"/>
      <c r="X1913" s="6"/>
      <c r="Y1913" s="6"/>
    </row>
    <row r="1914" spans="1:25" x14ac:dyDescent="0.3">
      <c r="A1914" s="6" t="s">
        <v>14532</v>
      </c>
      <c r="B1914" s="6"/>
      <c r="C1914" s="6" t="s">
        <v>4414</v>
      </c>
      <c r="D1914" s="6" t="str">
        <f t="shared" si="87"/>
        <v>ORD26002203</v>
      </c>
      <c r="E1914" s="10">
        <v>46276</v>
      </c>
      <c r="F1914" s="6" t="s">
        <v>12294</v>
      </c>
      <c r="G1914" s="6" t="s">
        <v>27</v>
      </c>
      <c r="H1914" s="8">
        <v>7498</v>
      </c>
      <c r="I1914" s="8">
        <v>119.97</v>
      </c>
      <c r="J1914" s="8">
        <v>21.59</v>
      </c>
      <c r="K1914" s="8">
        <v>7356.44</v>
      </c>
      <c r="L1914" s="10">
        <v>46278</v>
      </c>
      <c r="M1914" s="6" t="s">
        <v>14471</v>
      </c>
      <c r="N1914" s="6" t="str">
        <f>IF(COUNTIF($A$2:A1914,A1914)&gt;1,"DUP","OK")</f>
        <v>OK</v>
      </c>
      <c r="O1914" s="6" t="str">
        <f t="shared" si="88"/>
        <v>ORD26002203</v>
      </c>
      <c r="P1914" s="6" t="str">
        <f t="shared" si="89"/>
        <v>Sep</v>
      </c>
      <c r="Q1914" s="6"/>
      <c r="R1914" s="9"/>
      <c r="S1914" s="8"/>
      <c r="T1914" s="8"/>
      <c r="U1914" s="8"/>
      <c r="V1914" s="8"/>
      <c r="W1914" s="8"/>
      <c r="X1914" s="6"/>
      <c r="Y1914" s="6"/>
    </row>
    <row r="1915" spans="1:25" x14ac:dyDescent="0.3">
      <c r="A1915" s="6" t="s">
        <v>14533</v>
      </c>
      <c r="B1915" s="6"/>
      <c r="C1915" s="6" t="s">
        <v>4420</v>
      </c>
      <c r="D1915" s="6" t="str">
        <f t="shared" si="87"/>
        <v>ORD26002206</v>
      </c>
      <c r="E1915" s="10">
        <v>46276</v>
      </c>
      <c r="F1915" s="6" t="s">
        <v>12294</v>
      </c>
      <c r="G1915" s="6" t="s">
        <v>18</v>
      </c>
      <c r="H1915" s="8">
        <v>999</v>
      </c>
      <c r="I1915" s="8">
        <v>0</v>
      </c>
      <c r="J1915" s="8">
        <v>0</v>
      </c>
      <c r="K1915" s="8">
        <v>999</v>
      </c>
      <c r="L1915" s="10">
        <v>46278</v>
      </c>
      <c r="M1915" s="6" t="s">
        <v>14471</v>
      </c>
      <c r="N1915" s="6" t="str">
        <f>IF(COUNTIF($A$2:A1915,A1915)&gt;1,"DUP","OK")</f>
        <v>OK</v>
      </c>
      <c r="O1915" s="6" t="str">
        <f t="shared" si="88"/>
        <v>ORD26002206</v>
      </c>
      <c r="P1915" s="6" t="str">
        <f t="shared" si="89"/>
        <v>Sep</v>
      </c>
      <c r="Q1915" s="6"/>
      <c r="R1915" s="9"/>
      <c r="S1915" s="8"/>
      <c r="T1915" s="8"/>
      <c r="U1915" s="8"/>
      <c r="V1915" s="8"/>
      <c r="W1915" s="8"/>
      <c r="X1915" s="6"/>
      <c r="Y1915" s="6"/>
    </row>
    <row r="1916" spans="1:25" x14ac:dyDescent="0.3">
      <c r="A1916" s="6" t="s">
        <v>14534</v>
      </c>
      <c r="B1916" s="6"/>
      <c r="C1916" s="6" t="s">
        <v>4422</v>
      </c>
      <c r="D1916" s="6" t="str">
        <f t="shared" si="87"/>
        <v>ORD26002207</v>
      </c>
      <c r="E1916" s="10">
        <v>46276</v>
      </c>
      <c r="F1916" s="6" t="s">
        <v>12294</v>
      </c>
      <c r="G1916" s="6" t="s">
        <v>27</v>
      </c>
      <c r="H1916" s="8">
        <v>2097</v>
      </c>
      <c r="I1916" s="8">
        <v>33.549999999999997</v>
      </c>
      <c r="J1916" s="8">
        <v>6.04</v>
      </c>
      <c r="K1916" s="8">
        <v>2057.41</v>
      </c>
      <c r="L1916" s="10">
        <v>46278</v>
      </c>
      <c r="M1916" s="6" t="s">
        <v>14471</v>
      </c>
      <c r="N1916" s="6" t="str">
        <f>IF(COUNTIF($A$2:A1916,A1916)&gt;1,"DUP","OK")</f>
        <v>OK</v>
      </c>
      <c r="O1916" s="6" t="str">
        <f t="shared" si="88"/>
        <v>ORD26002207</v>
      </c>
      <c r="P1916" s="6" t="str">
        <f t="shared" si="89"/>
        <v>Sep</v>
      </c>
      <c r="Q1916" s="6"/>
      <c r="R1916" s="9"/>
      <c r="S1916" s="8"/>
      <c r="T1916" s="8"/>
      <c r="U1916" s="8"/>
      <c r="V1916" s="8"/>
      <c r="W1916" s="8"/>
      <c r="X1916" s="6"/>
      <c r="Y1916" s="6"/>
    </row>
    <row r="1917" spans="1:25" x14ac:dyDescent="0.3">
      <c r="A1917" s="6" t="s">
        <v>14535</v>
      </c>
      <c r="B1917" s="6"/>
      <c r="C1917" s="6" t="s">
        <v>4487</v>
      </c>
      <c r="D1917" s="6" t="str">
        <f t="shared" si="87"/>
        <v>ORD26002240</v>
      </c>
      <c r="E1917" s="10">
        <v>46276</v>
      </c>
      <c r="F1917" s="6" t="s">
        <v>12294</v>
      </c>
      <c r="G1917" s="6" t="s">
        <v>27</v>
      </c>
      <c r="H1917" s="8">
        <v>5998</v>
      </c>
      <c r="I1917" s="8">
        <v>95.97</v>
      </c>
      <c r="J1917" s="8">
        <v>17.27</v>
      </c>
      <c r="K1917" s="8">
        <v>5884.76</v>
      </c>
      <c r="L1917" s="10">
        <v>46278</v>
      </c>
      <c r="M1917" s="6" t="s">
        <v>14471</v>
      </c>
      <c r="N1917" s="6" t="str">
        <f>IF(COUNTIF($A$2:A1917,A1917)&gt;1,"DUP","OK")</f>
        <v>OK</v>
      </c>
      <c r="O1917" s="6" t="str">
        <f t="shared" si="88"/>
        <v>ORD26002240</v>
      </c>
      <c r="P1917" s="6" t="str">
        <f t="shared" si="89"/>
        <v>Sep</v>
      </c>
      <c r="Q1917" s="6"/>
      <c r="R1917" s="9"/>
      <c r="S1917" s="8"/>
      <c r="T1917" s="8"/>
      <c r="U1917" s="8"/>
      <c r="V1917" s="8"/>
      <c r="W1917" s="8"/>
      <c r="X1917" s="6"/>
      <c r="Y1917" s="6"/>
    </row>
    <row r="1918" spans="1:25" x14ac:dyDescent="0.3">
      <c r="A1918" s="6" t="s">
        <v>14536</v>
      </c>
      <c r="B1918" s="6"/>
      <c r="C1918" s="6" t="s">
        <v>4503</v>
      </c>
      <c r="D1918" s="6" t="str">
        <f t="shared" si="87"/>
        <v>ORD26002248</v>
      </c>
      <c r="E1918" s="10">
        <v>46276</v>
      </c>
      <c r="F1918" s="6" t="s">
        <v>12294</v>
      </c>
      <c r="G1918" s="6" t="s">
        <v>18</v>
      </c>
      <c r="H1918" s="8">
        <v>299</v>
      </c>
      <c r="I1918" s="8">
        <v>0</v>
      </c>
      <c r="J1918" s="8">
        <v>0</v>
      </c>
      <c r="K1918" s="8">
        <v>299</v>
      </c>
      <c r="L1918" s="10">
        <v>46278</v>
      </c>
      <c r="M1918" s="6" t="s">
        <v>14471</v>
      </c>
      <c r="N1918" s="6" t="str">
        <f>IF(COUNTIF($A$2:A1918,A1918)&gt;1,"DUP","OK")</f>
        <v>OK</v>
      </c>
      <c r="O1918" s="6" t="str">
        <f t="shared" si="88"/>
        <v>ORD26002248</v>
      </c>
      <c r="P1918" s="6" t="str">
        <f t="shared" si="89"/>
        <v>Sep</v>
      </c>
      <c r="Q1918" s="6"/>
      <c r="R1918" s="9"/>
      <c r="S1918" s="8"/>
      <c r="T1918" s="8"/>
      <c r="U1918" s="8"/>
      <c r="V1918" s="8"/>
      <c r="W1918" s="8"/>
      <c r="X1918" s="6"/>
      <c r="Y1918" s="6"/>
    </row>
    <row r="1919" spans="1:25" x14ac:dyDescent="0.3">
      <c r="A1919" s="6" t="s">
        <v>14537</v>
      </c>
      <c r="B1919" s="6"/>
      <c r="C1919" s="6" t="s">
        <v>4509</v>
      </c>
      <c r="D1919" s="6" t="str">
        <f t="shared" si="87"/>
        <v>ORD26002251</v>
      </c>
      <c r="E1919" s="10">
        <v>46276</v>
      </c>
      <c r="F1919" s="6" t="s">
        <v>12294</v>
      </c>
      <c r="G1919" s="6" t="s">
        <v>18</v>
      </c>
      <c r="H1919" s="8">
        <v>599</v>
      </c>
      <c r="I1919" s="8">
        <v>0</v>
      </c>
      <c r="J1919" s="8">
        <v>0</v>
      </c>
      <c r="K1919" s="8">
        <v>599</v>
      </c>
      <c r="L1919" s="10">
        <v>46278</v>
      </c>
      <c r="M1919" s="6" t="s">
        <v>14471</v>
      </c>
      <c r="N1919" s="6" t="str">
        <f>IF(COUNTIF($A$2:A1919,A1919)&gt;1,"DUP","OK")</f>
        <v>OK</v>
      </c>
      <c r="O1919" s="6" t="str">
        <f t="shared" si="88"/>
        <v>ORD26002251</v>
      </c>
      <c r="P1919" s="6" t="str">
        <f t="shared" si="89"/>
        <v>Sep</v>
      </c>
      <c r="Q1919" s="6"/>
      <c r="R1919" s="9"/>
      <c r="S1919" s="8"/>
      <c r="T1919" s="8"/>
      <c r="U1919" s="8"/>
      <c r="V1919" s="8"/>
      <c r="W1919" s="8"/>
      <c r="X1919" s="6"/>
      <c r="Y1919" s="6"/>
    </row>
    <row r="1920" spans="1:25" x14ac:dyDescent="0.3">
      <c r="A1920" s="6" t="s">
        <v>14538</v>
      </c>
      <c r="B1920" s="6"/>
      <c r="C1920" s="6" t="s">
        <v>4517</v>
      </c>
      <c r="D1920" s="6" t="str">
        <f t="shared" si="87"/>
        <v>ORD26002255</v>
      </c>
      <c r="E1920" s="10">
        <v>46276</v>
      </c>
      <c r="F1920" s="6" t="s">
        <v>12294</v>
      </c>
      <c r="G1920" s="6" t="s">
        <v>54</v>
      </c>
      <c r="H1920" s="8">
        <v>9597</v>
      </c>
      <c r="I1920" s="8">
        <v>163.15</v>
      </c>
      <c r="J1920" s="8">
        <v>29.37</v>
      </c>
      <c r="K1920" s="8">
        <v>9404.48</v>
      </c>
      <c r="L1920" s="10">
        <v>46278</v>
      </c>
      <c r="M1920" s="6" t="s">
        <v>14471</v>
      </c>
      <c r="N1920" s="6" t="str">
        <f>IF(COUNTIF($A$2:A1920,A1920)&gt;1,"DUP","OK")</f>
        <v>OK</v>
      </c>
      <c r="O1920" s="6" t="str">
        <f t="shared" si="88"/>
        <v>ORD26002255</v>
      </c>
      <c r="P1920" s="6" t="str">
        <f t="shared" si="89"/>
        <v>Sep</v>
      </c>
      <c r="Q1920" s="6"/>
      <c r="R1920" s="9"/>
      <c r="S1920" s="8"/>
      <c r="T1920" s="8"/>
      <c r="U1920" s="8"/>
      <c r="V1920" s="8"/>
      <c r="W1920" s="8"/>
      <c r="X1920" s="6"/>
      <c r="Y1920" s="6"/>
    </row>
    <row r="1921" spans="1:25" x14ac:dyDescent="0.3">
      <c r="A1921" s="6" t="s">
        <v>14539</v>
      </c>
      <c r="B1921" s="6"/>
      <c r="C1921" s="6" t="s">
        <v>4525</v>
      </c>
      <c r="D1921" s="6" t="str">
        <f t="shared" si="87"/>
        <v>ORD26002259</v>
      </c>
      <c r="E1921" s="10">
        <v>46276</v>
      </c>
      <c r="F1921" s="6" t="s">
        <v>12294</v>
      </c>
      <c r="G1921" s="6" t="s">
        <v>27</v>
      </c>
      <c r="H1921" s="8">
        <v>1799</v>
      </c>
      <c r="I1921" s="8">
        <v>32.380000000000003</v>
      </c>
      <c r="J1921" s="8">
        <v>5.83</v>
      </c>
      <c r="K1921" s="8">
        <v>1760.79</v>
      </c>
      <c r="L1921" s="10">
        <v>46278</v>
      </c>
      <c r="M1921" s="6" t="s">
        <v>14471</v>
      </c>
      <c r="N1921" s="6" t="str">
        <f>IF(COUNTIF($A$2:A1921,A1921)&gt;1,"DUP","OK")</f>
        <v>OK</v>
      </c>
      <c r="O1921" s="6" t="str">
        <f t="shared" si="88"/>
        <v>ORD26002259</v>
      </c>
      <c r="P1921" s="6" t="str">
        <f t="shared" si="89"/>
        <v>Sep</v>
      </c>
      <c r="Q1921" s="6"/>
      <c r="R1921" s="9"/>
      <c r="S1921" s="8"/>
      <c r="T1921" s="8"/>
      <c r="U1921" s="8"/>
      <c r="V1921" s="8"/>
      <c r="W1921" s="8"/>
      <c r="X1921" s="6"/>
      <c r="Y1921" s="6"/>
    </row>
    <row r="1922" spans="1:25" x14ac:dyDescent="0.3">
      <c r="A1922" s="6" t="s">
        <v>14540</v>
      </c>
      <c r="B1922" s="6"/>
      <c r="C1922" s="6" t="s">
        <v>4547</v>
      </c>
      <c r="D1922" s="6" t="str">
        <f t="shared" ref="D1922:D1985" si="90">UPPER(SUBSTITUTE(TRIM(C1922),"-",""))</f>
        <v>ORD26002270</v>
      </c>
      <c r="E1922" s="10">
        <v>46276</v>
      </c>
      <c r="F1922" s="6" t="s">
        <v>12294</v>
      </c>
      <c r="G1922" s="6" t="s">
        <v>18</v>
      </c>
      <c r="H1922" s="8">
        <v>349</v>
      </c>
      <c r="I1922" s="8">
        <v>0</v>
      </c>
      <c r="J1922" s="8">
        <v>0</v>
      </c>
      <c r="K1922" s="8">
        <v>349</v>
      </c>
      <c r="L1922" s="10">
        <v>46278</v>
      </c>
      <c r="M1922" s="6" t="s">
        <v>14471</v>
      </c>
      <c r="N1922" s="6" t="str">
        <f>IF(COUNTIF($A$2:A1922,A1922)&gt;1,"DUP","OK")</f>
        <v>OK</v>
      </c>
      <c r="O1922" s="6" t="str">
        <f t="shared" ref="O1922:O1985" si="91">IF(F1922="REFUND",INDEX($D$2:$D$5743,MATCH(B1922,$A$2:$A$5743,0)),D1922)</f>
        <v>ORD26002270</v>
      </c>
      <c r="P1922" s="6" t="str">
        <f t="shared" ref="P1922:P1985" si="92">IF(L1922&gt;DATE(2026,9,30),"Oct-Due","Sep")</f>
        <v>Sep</v>
      </c>
      <c r="Q1922" s="6"/>
      <c r="R1922" s="9"/>
      <c r="S1922" s="8"/>
      <c r="T1922" s="8"/>
      <c r="U1922" s="8"/>
      <c r="V1922" s="8"/>
      <c r="W1922" s="8"/>
      <c r="X1922" s="6"/>
      <c r="Y1922" s="6"/>
    </row>
    <row r="1923" spans="1:25" x14ac:dyDescent="0.3">
      <c r="A1923" s="6" t="s">
        <v>14541</v>
      </c>
      <c r="B1923" s="6"/>
      <c r="C1923" s="6" t="s">
        <v>4553</v>
      </c>
      <c r="D1923" s="6" t="str">
        <f t="shared" si="90"/>
        <v>ORD26002273</v>
      </c>
      <c r="E1923" s="10">
        <v>46276</v>
      </c>
      <c r="F1923" s="6" t="s">
        <v>12294</v>
      </c>
      <c r="G1923" s="6" t="s">
        <v>18</v>
      </c>
      <c r="H1923" s="8">
        <v>7498</v>
      </c>
      <c r="I1923" s="8">
        <v>22.49</v>
      </c>
      <c r="J1923" s="8">
        <v>4.05</v>
      </c>
      <c r="K1923" s="8">
        <v>7471.46</v>
      </c>
      <c r="L1923" s="10">
        <v>46278</v>
      </c>
      <c r="M1923" s="6" t="s">
        <v>14471</v>
      </c>
      <c r="N1923" s="6" t="str">
        <f>IF(COUNTIF($A$2:A1923,A1923)&gt;1,"DUP","OK")</f>
        <v>OK</v>
      </c>
      <c r="O1923" s="6" t="str">
        <f t="shared" si="91"/>
        <v>ORD26002273</v>
      </c>
      <c r="P1923" s="6" t="str">
        <f t="shared" si="92"/>
        <v>Sep</v>
      </c>
      <c r="Q1923" s="6"/>
      <c r="R1923" s="9"/>
      <c r="S1923" s="8"/>
      <c r="T1923" s="8"/>
      <c r="U1923" s="8"/>
      <c r="V1923" s="8"/>
      <c r="W1923" s="8"/>
      <c r="X1923" s="6"/>
      <c r="Y1923" s="6"/>
    </row>
    <row r="1924" spans="1:25" x14ac:dyDescent="0.3">
      <c r="A1924" s="6" t="s">
        <v>14542</v>
      </c>
      <c r="B1924" s="6"/>
      <c r="C1924" s="6" t="s">
        <v>14543</v>
      </c>
      <c r="D1924" s="6" t="str">
        <f t="shared" si="90"/>
        <v>ORD26002298</v>
      </c>
      <c r="E1924" s="10">
        <v>46276</v>
      </c>
      <c r="F1924" s="6" t="s">
        <v>12294</v>
      </c>
      <c r="G1924" s="6" t="s">
        <v>54</v>
      </c>
      <c r="H1924" s="8">
        <v>799</v>
      </c>
      <c r="I1924" s="8">
        <v>15.18</v>
      </c>
      <c r="J1924" s="8">
        <v>2.73</v>
      </c>
      <c r="K1924" s="8">
        <v>781.09</v>
      </c>
      <c r="L1924" s="10">
        <v>46278</v>
      </c>
      <c r="M1924" s="6" t="s">
        <v>14471</v>
      </c>
      <c r="N1924" s="6" t="str">
        <f>IF(COUNTIF($A$2:A1924,A1924)&gt;1,"DUP","OK")</f>
        <v>OK</v>
      </c>
      <c r="O1924" s="6" t="str">
        <f t="shared" si="91"/>
        <v>ORD26002298</v>
      </c>
      <c r="P1924" s="6" t="str">
        <f t="shared" si="92"/>
        <v>Sep</v>
      </c>
      <c r="Q1924" s="6"/>
      <c r="R1924" s="9"/>
      <c r="S1924" s="8"/>
      <c r="T1924" s="8"/>
      <c r="U1924" s="8"/>
      <c r="V1924" s="8"/>
      <c r="W1924" s="8"/>
      <c r="X1924" s="6"/>
      <c r="Y1924" s="6"/>
    </row>
    <row r="1925" spans="1:25" x14ac:dyDescent="0.3">
      <c r="A1925" s="6" t="s">
        <v>14544</v>
      </c>
      <c r="B1925" s="6"/>
      <c r="C1925" s="6" t="s">
        <v>14545</v>
      </c>
      <c r="D1925" s="6" t="str">
        <f t="shared" si="90"/>
        <v>ORD26002311</v>
      </c>
      <c r="E1925" s="10">
        <v>46276</v>
      </c>
      <c r="F1925" s="6" t="s">
        <v>12294</v>
      </c>
      <c r="G1925" s="6" t="s">
        <v>27</v>
      </c>
      <c r="H1925" s="8">
        <v>2999</v>
      </c>
      <c r="I1925" s="8">
        <v>47.98</v>
      </c>
      <c r="J1925" s="8">
        <v>8.64</v>
      </c>
      <c r="K1925" s="8">
        <v>2942.38</v>
      </c>
      <c r="L1925" s="10">
        <v>46278</v>
      </c>
      <c r="M1925" s="6" t="s">
        <v>14471</v>
      </c>
      <c r="N1925" s="6" t="str">
        <f>IF(COUNTIF($A$2:A1925,A1925)&gt;1,"DUP","OK")</f>
        <v>OK</v>
      </c>
      <c r="O1925" s="6" t="str">
        <f t="shared" si="91"/>
        <v>ORD26002311</v>
      </c>
      <c r="P1925" s="6" t="str">
        <f t="shared" si="92"/>
        <v>Sep</v>
      </c>
      <c r="Q1925" s="6"/>
      <c r="R1925" s="9"/>
      <c r="S1925" s="8"/>
      <c r="T1925" s="8"/>
      <c r="U1925" s="8"/>
      <c r="V1925" s="8"/>
      <c r="W1925" s="8"/>
      <c r="X1925" s="6"/>
      <c r="Y1925" s="6"/>
    </row>
    <row r="1926" spans="1:25" x14ac:dyDescent="0.3">
      <c r="A1926" s="6" t="s">
        <v>14546</v>
      </c>
      <c r="B1926" s="6"/>
      <c r="C1926" s="6" t="s">
        <v>4658</v>
      </c>
      <c r="D1926" s="6" t="str">
        <f t="shared" si="90"/>
        <v>ORD26002326</v>
      </c>
      <c r="E1926" s="10">
        <v>46276</v>
      </c>
      <c r="F1926" s="6" t="s">
        <v>12294</v>
      </c>
      <c r="G1926" s="6" t="s">
        <v>18</v>
      </c>
      <c r="H1926" s="8">
        <v>299</v>
      </c>
      <c r="I1926" s="8">
        <v>0</v>
      </c>
      <c r="J1926" s="8">
        <v>0</v>
      </c>
      <c r="K1926" s="8">
        <v>299</v>
      </c>
      <c r="L1926" s="10">
        <v>46278</v>
      </c>
      <c r="M1926" s="6" t="s">
        <v>14471</v>
      </c>
      <c r="N1926" s="6" t="str">
        <f>IF(COUNTIF($A$2:A1926,A1926)&gt;1,"DUP","OK")</f>
        <v>OK</v>
      </c>
      <c r="O1926" s="6" t="str">
        <f t="shared" si="91"/>
        <v>ORD26002326</v>
      </c>
      <c r="P1926" s="6" t="str">
        <f t="shared" si="92"/>
        <v>Sep</v>
      </c>
      <c r="Q1926" s="6"/>
      <c r="R1926" s="9"/>
      <c r="S1926" s="8"/>
      <c r="T1926" s="8"/>
      <c r="U1926" s="8"/>
      <c r="V1926" s="8"/>
      <c r="W1926" s="8"/>
      <c r="X1926" s="6"/>
      <c r="Y1926" s="6"/>
    </row>
    <row r="1927" spans="1:25" x14ac:dyDescent="0.3">
      <c r="A1927" s="6" t="s">
        <v>14547</v>
      </c>
      <c r="B1927" s="6"/>
      <c r="C1927" s="6" t="s">
        <v>4933</v>
      </c>
      <c r="D1927" s="6" t="str">
        <f t="shared" si="90"/>
        <v>ORD26002466</v>
      </c>
      <c r="E1927" s="10">
        <v>46276</v>
      </c>
      <c r="F1927" s="6" t="s">
        <v>12294</v>
      </c>
      <c r="G1927" s="6" t="s">
        <v>54</v>
      </c>
      <c r="H1927" s="8">
        <v>1299</v>
      </c>
      <c r="I1927" s="8">
        <v>24.68</v>
      </c>
      <c r="J1927" s="8">
        <v>4.4400000000000004</v>
      </c>
      <c r="K1927" s="8">
        <v>1269.8800000000001</v>
      </c>
      <c r="L1927" s="10">
        <v>46278</v>
      </c>
      <c r="M1927" s="6" t="s">
        <v>14471</v>
      </c>
      <c r="N1927" s="6" t="str">
        <f>IF(COUNTIF($A$2:A1927,A1927)&gt;1,"DUP","OK")</f>
        <v>OK</v>
      </c>
      <c r="O1927" s="6" t="str">
        <f t="shared" si="91"/>
        <v>ORD26002466</v>
      </c>
      <c r="P1927" s="6" t="str">
        <f t="shared" si="92"/>
        <v>Sep</v>
      </c>
      <c r="Q1927" s="6"/>
      <c r="R1927" s="9"/>
      <c r="S1927" s="8"/>
      <c r="T1927" s="8"/>
      <c r="U1927" s="8"/>
      <c r="V1927" s="8"/>
      <c r="W1927" s="8"/>
      <c r="X1927" s="6"/>
      <c r="Y1927" s="6"/>
    </row>
    <row r="1928" spans="1:25" x14ac:dyDescent="0.3">
      <c r="A1928" s="6" t="s">
        <v>14548</v>
      </c>
      <c r="B1928" s="6"/>
      <c r="C1928" s="6" t="s">
        <v>4997</v>
      </c>
      <c r="D1928" s="6" t="str">
        <f t="shared" si="90"/>
        <v>ORD26002499</v>
      </c>
      <c r="E1928" s="10">
        <v>46276</v>
      </c>
      <c r="F1928" s="6" t="s">
        <v>12294</v>
      </c>
      <c r="G1928" s="6" t="s">
        <v>27</v>
      </c>
      <c r="H1928" s="8">
        <v>499</v>
      </c>
      <c r="I1928" s="8">
        <v>8.98</v>
      </c>
      <c r="J1928" s="8">
        <v>1.62</v>
      </c>
      <c r="K1928" s="8">
        <v>488.4</v>
      </c>
      <c r="L1928" s="10">
        <v>46278</v>
      </c>
      <c r="M1928" s="6" t="s">
        <v>14471</v>
      </c>
      <c r="N1928" s="6" t="str">
        <f>IF(COUNTIF($A$2:A1928,A1928)&gt;1,"DUP","OK")</f>
        <v>OK</v>
      </c>
      <c r="O1928" s="6" t="str">
        <f t="shared" si="91"/>
        <v>ORD26002499</v>
      </c>
      <c r="P1928" s="6" t="str">
        <f t="shared" si="92"/>
        <v>Sep</v>
      </c>
      <c r="Q1928" s="6"/>
      <c r="R1928" s="9"/>
      <c r="S1928" s="8"/>
      <c r="T1928" s="8"/>
      <c r="U1928" s="8"/>
      <c r="V1928" s="8"/>
      <c r="W1928" s="8"/>
      <c r="X1928" s="6"/>
      <c r="Y1928" s="6"/>
    </row>
    <row r="1929" spans="1:25" x14ac:dyDescent="0.3">
      <c r="A1929" s="6" t="s">
        <v>14549</v>
      </c>
      <c r="B1929" s="6"/>
      <c r="C1929" s="6" t="s">
        <v>5058</v>
      </c>
      <c r="D1929" s="6" t="str">
        <f t="shared" si="90"/>
        <v>ORD26002530</v>
      </c>
      <c r="E1929" s="10">
        <v>46276</v>
      </c>
      <c r="F1929" s="6" t="s">
        <v>12294</v>
      </c>
      <c r="G1929" s="6" t="s">
        <v>18</v>
      </c>
      <c r="H1929" s="8">
        <v>8097</v>
      </c>
      <c r="I1929" s="8">
        <v>24.29</v>
      </c>
      <c r="J1929" s="8">
        <v>4.37</v>
      </c>
      <c r="K1929" s="8">
        <v>8068.34</v>
      </c>
      <c r="L1929" s="10">
        <v>46278</v>
      </c>
      <c r="M1929" s="6" t="s">
        <v>14471</v>
      </c>
      <c r="N1929" s="6" t="str">
        <f>IF(COUNTIF($A$2:A1929,A1929)&gt;1,"DUP","OK")</f>
        <v>OK</v>
      </c>
      <c r="O1929" s="6" t="str">
        <f t="shared" si="91"/>
        <v>ORD26002530</v>
      </c>
      <c r="P1929" s="6" t="str">
        <f t="shared" si="92"/>
        <v>Sep</v>
      </c>
      <c r="Q1929" s="6"/>
      <c r="R1929" s="9"/>
      <c r="S1929" s="8"/>
      <c r="T1929" s="8"/>
      <c r="U1929" s="8"/>
      <c r="V1929" s="8"/>
      <c r="W1929" s="8"/>
      <c r="X1929" s="6"/>
      <c r="Y1929" s="6"/>
    </row>
    <row r="1930" spans="1:25" x14ac:dyDescent="0.3">
      <c r="A1930" s="6" t="s">
        <v>14550</v>
      </c>
      <c r="B1930" s="6"/>
      <c r="C1930" s="6" t="s">
        <v>5090</v>
      </c>
      <c r="D1930" s="6" t="str">
        <f t="shared" si="90"/>
        <v>ORD26002546</v>
      </c>
      <c r="E1930" s="10">
        <v>46276</v>
      </c>
      <c r="F1930" s="6" t="s">
        <v>12294</v>
      </c>
      <c r="G1930" s="6" t="s">
        <v>27</v>
      </c>
      <c r="H1930" s="8">
        <v>3298</v>
      </c>
      <c r="I1930" s="8">
        <v>52.77</v>
      </c>
      <c r="J1930" s="8">
        <v>9.5</v>
      </c>
      <c r="K1930" s="8">
        <v>3235.73</v>
      </c>
      <c r="L1930" s="10">
        <v>46278</v>
      </c>
      <c r="M1930" s="6" t="s">
        <v>14471</v>
      </c>
      <c r="N1930" s="6" t="str">
        <f>IF(COUNTIF($A$2:A1930,A1930)&gt;1,"DUP","OK")</f>
        <v>OK</v>
      </c>
      <c r="O1930" s="6" t="str">
        <f t="shared" si="91"/>
        <v>ORD26002546</v>
      </c>
      <c r="P1930" s="6" t="str">
        <f t="shared" si="92"/>
        <v>Sep</v>
      </c>
      <c r="Q1930" s="6"/>
      <c r="R1930" s="9"/>
      <c r="S1930" s="8"/>
      <c r="T1930" s="8"/>
      <c r="U1930" s="8"/>
      <c r="V1930" s="8"/>
      <c r="W1930" s="8"/>
      <c r="X1930" s="6"/>
      <c r="Y1930" s="6"/>
    </row>
    <row r="1931" spans="1:25" x14ac:dyDescent="0.3">
      <c r="A1931" s="6" t="s">
        <v>14551</v>
      </c>
      <c r="B1931" s="6"/>
      <c r="C1931" s="6" t="s">
        <v>14552</v>
      </c>
      <c r="D1931" s="6" t="str">
        <f t="shared" si="90"/>
        <v>ORD26002554</v>
      </c>
      <c r="E1931" s="10">
        <v>46276</v>
      </c>
      <c r="F1931" s="6" t="s">
        <v>12294</v>
      </c>
      <c r="G1931" s="6" t="s">
        <v>27</v>
      </c>
      <c r="H1931" s="8">
        <v>2499</v>
      </c>
      <c r="I1931" s="8">
        <v>39.979999999999997</v>
      </c>
      <c r="J1931" s="8">
        <v>7.2</v>
      </c>
      <c r="K1931" s="8">
        <v>2451.8200000000002</v>
      </c>
      <c r="L1931" s="10">
        <v>46278</v>
      </c>
      <c r="M1931" s="6" t="s">
        <v>14471</v>
      </c>
      <c r="N1931" s="6" t="str">
        <f>IF(COUNTIF($A$2:A1931,A1931)&gt;1,"DUP","OK")</f>
        <v>OK</v>
      </c>
      <c r="O1931" s="6" t="str">
        <f t="shared" si="91"/>
        <v>ORD26002554</v>
      </c>
      <c r="P1931" s="6" t="str">
        <f t="shared" si="92"/>
        <v>Sep</v>
      </c>
      <c r="Q1931" s="6"/>
      <c r="R1931" s="9"/>
      <c r="S1931" s="8"/>
      <c r="T1931" s="8"/>
      <c r="U1931" s="8"/>
      <c r="V1931" s="8"/>
      <c r="W1931" s="8"/>
      <c r="X1931" s="6"/>
      <c r="Y1931" s="6"/>
    </row>
    <row r="1932" spans="1:25" x14ac:dyDescent="0.3">
      <c r="A1932" s="6" t="s">
        <v>14553</v>
      </c>
      <c r="B1932" s="6"/>
      <c r="C1932" s="6" t="s">
        <v>5248</v>
      </c>
      <c r="D1932" s="6" t="str">
        <f t="shared" si="90"/>
        <v>ORD26002626</v>
      </c>
      <c r="E1932" s="10">
        <v>46276</v>
      </c>
      <c r="F1932" s="6" t="s">
        <v>12294</v>
      </c>
      <c r="G1932" s="6" t="s">
        <v>18</v>
      </c>
      <c r="H1932" s="8">
        <v>798</v>
      </c>
      <c r="I1932" s="8">
        <v>0</v>
      </c>
      <c r="J1932" s="8">
        <v>0</v>
      </c>
      <c r="K1932" s="8">
        <v>798</v>
      </c>
      <c r="L1932" s="10">
        <v>46278</v>
      </c>
      <c r="M1932" s="6" t="s">
        <v>14471</v>
      </c>
      <c r="N1932" s="6" t="str">
        <f>IF(COUNTIF($A$2:A1932,A1932)&gt;1,"DUP","OK")</f>
        <v>OK</v>
      </c>
      <c r="O1932" s="6" t="str">
        <f t="shared" si="91"/>
        <v>ORD26002626</v>
      </c>
      <c r="P1932" s="6" t="str">
        <f t="shared" si="92"/>
        <v>Sep</v>
      </c>
      <c r="Q1932" s="6"/>
      <c r="R1932" s="9"/>
      <c r="S1932" s="8"/>
      <c r="T1932" s="8"/>
      <c r="U1932" s="8"/>
      <c r="V1932" s="8"/>
      <c r="W1932" s="8"/>
      <c r="X1932" s="6"/>
      <c r="Y1932" s="6"/>
    </row>
    <row r="1933" spans="1:25" x14ac:dyDescent="0.3">
      <c r="A1933" s="6" t="s">
        <v>14554</v>
      </c>
      <c r="B1933" s="6"/>
      <c r="C1933" s="6" t="s">
        <v>5328</v>
      </c>
      <c r="D1933" s="6" t="str">
        <f t="shared" si="90"/>
        <v>ORD26002666</v>
      </c>
      <c r="E1933" s="10">
        <v>46276</v>
      </c>
      <c r="F1933" s="6" t="s">
        <v>12294</v>
      </c>
      <c r="G1933" s="6" t="s">
        <v>18</v>
      </c>
      <c r="H1933" s="8">
        <v>499</v>
      </c>
      <c r="I1933" s="8">
        <v>0</v>
      </c>
      <c r="J1933" s="8">
        <v>0</v>
      </c>
      <c r="K1933" s="8">
        <v>499</v>
      </c>
      <c r="L1933" s="10">
        <v>46278</v>
      </c>
      <c r="M1933" s="6" t="s">
        <v>14471</v>
      </c>
      <c r="N1933" s="6" t="str">
        <f>IF(COUNTIF($A$2:A1933,A1933)&gt;1,"DUP","OK")</f>
        <v>OK</v>
      </c>
      <c r="O1933" s="6" t="str">
        <f t="shared" si="91"/>
        <v>ORD26002666</v>
      </c>
      <c r="P1933" s="6" t="str">
        <f t="shared" si="92"/>
        <v>Sep</v>
      </c>
      <c r="Q1933" s="6"/>
      <c r="R1933" s="9"/>
      <c r="S1933" s="8"/>
      <c r="T1933" s="8"/>
      <c r="U1933" s="8"/>
      <c r="V1933" s="8"/>
      <c r="W1933" s="8"/>
      <c r="X1933" s="6"/>
      <c r="Y1933" s="6"/>
    </row>
    <row r="1934" spans="1:25" x14ac:dyDescent="0.3">
      <c r="A1934" s="6" t="s">
        <v>14555</v>
      </c>
      <c r="B1934" s="6"/>
      <c r="C1934" s="6" t="s">
        <v>14556</v>
      </c>
      <c r="D1934" s="6" t="str">
        <f t="shared" si="90"/>
        <v>ORD26002705</v>
      </c>
      <c r="E1934" s="10">
        <v>46276</v>
      </c>
      <c r="F1934" s="6" t="s">
        <v>12294</v>
      </c>
      <c r="G1934" s="6" t="s">
        <v>18</v>
      </c>
      <c r="H1934" s="8">
        <v>7498</v>
      </c>
      <c r="I1934" s="8">
        <v>22.49</v>
      </c>
      <c r="J1934" s="8">
        <v>4.05</v>
      </c>
      <c r="K1934" s="8">
        <v>7471.46</v>
      </c>
      <c r="L1934" s="10">
        <v>46278</v>
      </c>
      <c r="M1934" s="6" t="s">
        <v>14471</v>
      </c>
      <c r="N1934" s="6" t="str">
        <f>IF(COUNTIF($A$2:A1934,A1934)&gt;1,"DUP","OK")</f>
        <v>OK</v>
      </c>
      <c r="O1934" s="6" t="str">
        <f t="shared" si="91"/>
        <v>ORD26002705</v>
      </c>
      <c r="P1934" s="6" t="str">
        <f t="shared" si="92"/>
        <v>Sep</v>
      </c>
      <c r="Q1934" s="6"/>
      <c r="R1934" s="9"/>
      <c r="S1934" s="8"/>
      <c r="T1934" s="8"/>
      <c r="U1934" s="8"/>
      <c r="V1934" s="8"/>
      <c r="W1934" s="8"/>
      <c r="X1934" s="6"/>
      <c r="Y1934" s="6"/>
    </row>
    <row r="1935" spans="1:25" x14ac:dyDescent="0.3">
      <c r="A1935" s="6" t="s">
        <v>14557</v>
      </c>
      <c r="B1935" s="6"/>
      <c r="C1935" s="6" t="s">
        <v>14558</v>
      </c>
      <c r="D1935" s="6" t="str">
        <f t="shared" si="90"/>
        <v>ORD26002712</v>
      </c>
      <c r="E1935" s="10">
        <v>46276</v>
      </c>
      <c r="F1935" s="6" t="s">
        <v>12294</v>
      </c>
      <c r="G1935" s="6" t="s">
        <v>18</v>
      </c>
      <c r="H1935" s="8">
        <v>999</v>
      </c>
      <c r="I1935" s="8">
        <v>0</v>
      </c>
      <c r="J1935" s="8">
        <v>0</v>
      </c>
      <c r="K1935" s="8">
        <v>999</v>
      </c>
      <c r="L1935" s="10">
        <v>46278</v>
      </c>
      <c r="M1935" s="6" t="s">
        <v>14471</v>
      </c>
      <c r="N1935" s="6" t="str">
        <f>IF(COUNTIF($A$2:A1935,A1935)&gt;1,"DUP","OK")</f>
        <v>OK</v>
      </c>
      <c r="O1935" s="6" t="str">
        <f t="shared" si="91"/>
        <v>ORD26002712</v>
      </c>
      <c r="P1935" s="6" t="str">
        <f t="shared" si="92"/>
        <v>Sep</v>
      </c>
      <c r="Q1935" s="6"/>
      <c r="R1935" s="9"/>
      <c r="S1935" s="8"/>
      <c r="T1935" s="8"/>
      <c r="U1935" s="8"/>
      <c r="V1935" s="8"/>
      <c r="W1935" s="8"/>
      <c r="X1935" s="6"/>
      <c r="Y1935" s="6"/>
    </row>
    <row r="1936" spans="1:25" x14ac:dyDescent="0.3">
      <c r="A1936" s="6" t="s">
        <v>14559</v>
      </c>
      <c r="B1936" s="6"/>
      <c r="C1936" s="6" t="s">
        <v>5442</v>
      </c>
      <c r="D1936" s="6" t="str">
        <f t="shared" si="90"/>
        <v>ORD26002723</v>
      </c>
      <c r="E1936" s="10">
        <v>46276</v>
      </c>
      <c r="F1936" s="6" t="s">
        <v>12294</v>
      </c>
      <c r="G1936" s="6" t="s">
        <v>27</v>
      </c>
      <c r="H1936" s="8">
        <v>5597</v>
      </c>
      <c r="I1936" s="8">
        <v>89.55</v>
      </c>
      <c r="J1936" s="8">
        <v>16.12</v>
      </c>
      <c r="K1936" s="8">
        <v>5491.33</v>
      </c>
      <c r="L1936" s="10">
        <v>46278</v>
      </c>
      <c r="M1936" s="6" t="s">
        <v>14471</v>
      </c>
      <c r="N1936" s="6" t="str">
        <f>IF(COUNTIF($A$2:A1936,A1936)&gt;1,"DUP","OK")</f>
        <v>OK</v>
      </c>
      <c r="O1936" s="6" t="str">
        <f t="shared" si="91"/>
        <v>ORD26002723</v>
      </c>
      <c r="P1936" s="6" t="str">
        <f t="shared" si="92"/>
        <v>Sep</v>
      </c>
      <c r="Q1936" s="6"/>
      <c r="R1936" s="9"/>
      <c r="S1936" s="8"/>
      <c r="T1936" s="8"/>
      <c r="U1936" s="8"/>
      <c r="V1936" s="8"/>
      <c r="W1936" s="8"/>
      <c r="X1936" s="6"/>
      <c r="Y1936" s="6"/>
    </row>
    <row r="1937" spans="1:25" x14ac:dyDescent="0.3">
      <c r="A1937" s="6" t="s">
        <v>14560</v>
      </c>
      <c r="B1937" s="6"/>
      <c r="C1937" s="6" t="s">
        <v>5454</v>
      </c>
      <c r="D1937" s="6" t="str">
        <f t="shared" si="90"/>
        <v>ORD26002729</v>
      </c>
      <c r="E1937" s="10">
        <v>46276</v>
      </c>
      <c r="F1937" s="6" t="s">
        <v>12294</v>
      </c>
      <c r="G1937" s="6" t="s">
        <v>18</v>
      </c>
      <c r="H1937" s="8">
        <v>1499</v>
      </c>
      <c r="I1937" s="8">
        <v>0</v>
      </c>
      <c r="J1937" s="8">
        <v>0</v>
      </c>
      <c r="K1937" s="8">
        <v>1499</v>
      </c>
      <c r="L1937" s="10">
        <v>46278</v>
      </c>
      <c r="M1937" s="6" t="s">
        <v>14471</v>
      </c>
      <c r="N1937" s="6" t="str">
        <f>IF(COUNTIF($A$2:A1937,A1937)&gt;1,"DUP","OK")</f>
        <v>OK</v>
      </c>
      <c r="O1937" s="6" t="str">
        <f t="shared" si="91"/>
        <v>ORD26002729</v>
      </c>
      <c r="P1937" s="6" t="str">
        <f t="shared" si="92"/>
        <v>Sep</v>
      </c>
      <c r="Q1937" s="6"/>
      <c r="R1937" s="9"/>
      <c r="S1937" s="8"/>
      <c r="T1937" s="8"/>
      <c r="U1937" s="8"/>
      <c r="V1937" s="8"/>
      <c r="W1937" s="8"/>
      <c r="X1937" s="6"/>
      <c r="Y1937" s="6"/>
    </row>
    <row r="1938" spans="1:25" x14ac:dyDescent="0.3">
      <c r="A1938" s="6" t="s">
        <v>14561</v>
      </c>
      <c r="B1938" s="6"/>
      <c r="C1938" s="6" t="s">
        <v>5480</v>
      </c>
      <c r="D1938" s="6" t="str">
        <f t="shared" si="90"/>
        <v>ORD26002742</v>
      </c>
      <c r="E1938" s="10">
        <v>46276</v>
      </c>
      <c r="F1938" s="6" t="s">
        <v>12294</v>
      </c>
      <c r="G1938" s="6" t="s">
        <v>43</v>
      </c>
      <c r="H1938" s="8">
        <v>2499</v>
      </c>
      <c r="I1938" s="8">
        <v>29.99</v>
      </c>
      <c r="J1938" s="8">
        <v>5.4</v>
      </c>
      <c r="K1938" s="8">
        <v>2463.61</v>
      </c>
      <c r="L1938" s="10">
        <v>46278</v>
      </c>
      <c r="M1938" s="6" t="s">
        <v>14471</v>
      </c>
      <c r="N1938" s="6" t="str">
        <f>IF(COUNTIF($A$2:A1938,A1938)&gt;1,"DUP","OK")</f>
        <v>OK</v>
      </c>
      <c r="O1938" s="6" t="str">
        <f t="shared" si="91"/>
        <v>ORD26002742</v>
      </c>
      <c r="P1938" s="6" t="str">
        <f t="shared" si="92"/>
        <v>Sep</v>
      </c>
      <c r="Q1938" s="6"/>
      <c r="R1938" s="9"/>
      <c r="S1938" s="8"/>
      <c r="T1938" s="8"/>
      <c r="U1938" s="8"/>
      <c r="V1938" s="8"/>
      <c r="W1938" s="8"/>
      <c r="X1938" s="6"/>
      <c r="Y1938" s="6"/>
    </row>
    <row r="1939" spans="1:25" x14ac:dyDescent="0.3">
      <c r="A1939" s="6" t="s">
        <v>14562</v>
      </c>
      <c r="B1939" s="6"/>
      <c r="C1939" s="6" t="s">
        <v>5496</v>
      </c>
      <c r="D1939" s="6" t="str">
        <f t="shared" si="90"/>
        <v>ORD26002750</v>
      </c>
      <c r="E1939" s="10">
        <v>46276</v>
      </c>
      <c r="F1939" s="6" t="s">
        <v>12294</v>
      </c>
      <c r="G1939" s="6" t="s">
        <v>18</v>
      </c>
      <c r="H1939" s="8">
        <v>1598</v>
      </c>
      <c r="I1939" s="8">
        <v>0</v>
      </c>
      <c r="J1939" s="8">
        <v>0</v>
      </c>
      <c r="K1939" s="8">
        <v>1598</v>
      </c>
      <c r="L1939" s="10">
        <v>46278</v>
      </c>
      <c r="M1939" s="6" t="s">
        <v>14471</v>
      </c>
      <c r="N1939" s="6" t="str">
        <f>IF(COUNTIF($A$2:A1939,A1939)&gt;1,"DUP","OK")</f>
        <v>OK</v>
      </c>
      <c r="O1939" s="6" t="str">
        <f t="shared" si="91"/>
        <v>ORD26002750</v>
      </c>
      <c r="P1939" s="6" t="str">
        <f t="shared" si="92"/>
        <v>Sep</v>
      </c>
      <c r="Q1939" s="6"/>
      <c r="R1939" s="9"/>
      <c r="S1939" s="8"/>
      <c r="T1939" s="8"/>
      <c r="U1939" s="8"/>
      <c r="V1939" s="8"/>
      <c r="W1939" s="8"/>
      <c r="X1939" s="6"/>
      <c r="Y1939" s="6"/>
    </row>
    <row r="1940" spans="1:25" x14ac:dyDescent="0.3">
      <c r="A1940" s="6" t="s">
        <v>14563</v>
      </c>
      <c r="B1940" s="6"/>
      <c r="C1940" s="6" t="s">
        <v>5500</v>
      </c>
      <c r="D1940" s="6" t="str">
        <f t="shared" si="90"/>
        <v>ORD26002752</v>
      </c>
      <c r="E1940" s="10">
        <v>46276</v>
      </c>
      <c r="F1940" s="6" t="s">
        <v>12294</v>
      </c>
      <c r="G1940" s="6" t="s">
        <v>43</v>
      </c>
      <c r="H1940" s="8">
        <v>7999</v>
      </c>
      <c r="I1940" s="8">
        <v>95.99</v>
      </c>
      <c r="J1940" s="8">
        <v>17.28</v>
      </c>
      <c r="K1940" s="8">
        <v>7885.73</v>
      </c>
      <c r="L1940" s="10">
        <v>46278</v>
      </c>
      <c r="M1940" s="6" t="s">
        <v>14471</v>
      </c>
      <c r="N1940" s="6" t="str">
        <f>IF(COUNTIF($A$2:A1940,A1940)&gt;1,"DUP","OK")</f>
        <v>OK</v>
      </c>
      <c r="O1940" s="6" t="str">
        <f t="shared" si="91"/>
        <v>ORD26002752</v>
      </c>
      <c r="P1940" s="6" t="str">
        <f t="shared" si="92"/>
        <v>Sep</v>
      </c>
      <c r="Q1940" s="6"/>
      <c r="R1940" s="9"/>
      <c r="S1940" s="8"/>
      <c r="T1940" s="8"/>
      <c r="U1940" s="8"/>
      <c r="V1940" s="8"/>
      <c r="W1940" s="8"/>
      <c r="X1940" s="6"/>
      <c r="Y1940" s="6"/>
    </row>
    <row r="1941" spans="1:25" x14ac:dyDescent="0.3">
      <c r="A1941" s="6" t="s">
        <v>14564</v>
      </c>
      <c r="B1941" s="6"/>
      <c r="C1941" s="6" t="s">
        <v>5635</v>
      </c>
      <c r="D1941" s="6" t="str">
        <f t="shared" si="90"/>
        <v>ORD26002821</v>
      </c>
      <c r="E1941" s="10">
        <v>46276</v>
      </c>
      <c r="F1941" s="6" t="s">
        <v>12294</v>
      </c>
      <c r="G1941" s="6" t="s">
        <v>18</v>
      </c>
      <c r="H1941" s="8">
        <v>2848</v>
      </c>
      <c r="I1941" s="8">
        <v>8.5399999999999991</v>
      </c>
      <c r="J1941" s="8">
        <v>1.54</v>
      </c>
      <c r="K1941" s="8">
        <v>2837.92</v>
      </c>
      <c r="L1941" s="10">
        <v>46278</v>
      </c>
      <c r="M1941" s="6" t="s">
        <v>14471</v>
      </c>
      <c r="N1941" s="6" t="str">
        <f>IF(COUNTIF($A$2:A1941,A1941)&gt;1,"DUP","OK")</f>
        <v>OK</v>
      </c>
      <c r="O1941" s="6" t="str">
        <f t="shared" si="91"/>
        <v>ORD26002821</v>
      </c>
      <c r="P1941" s="6" t="str">
        <f t="shared" si="92"/>
        <v>Sep</v>
      </c>
      <c r="Q1941" s="6"/>
      <c r="R1941" s="9"/>
      <c r="S1941" s="8"/>
      <c r="T1941" s="8"/>
      <c r="U1941" s="8"/>
      <c r="V1941" s="8"/>
      <c r="W1941" s="8"/>
      <c r="X1941" s="6"/>
      <c r="Y1941" s="6"/>
    </row>
    <row r="1942" spans="1:25" x14ac:dyDescent="0.3">
      <c r="A1942" s="6" t="s">
        <v>14565</v>
      </c>
      <c r="B1942" s="6"/>
      <c r="C1942" s="6" t="s">
        <v>5659</v>
      </c>
      <c r="D1942" s="6" t="str">
        <f t="shared" si="90"/>
        <v>ORD26002833</v>
      </c>
      <c r="E1942" s="10">
        <v>46276</v>
      </c>
      <c r="F1942" s="6" t="s">
        <v>12294</v>
      </c>
      <c r="G1942" s="6" t="s">
        <v>18</v>
      </c>
      <c r="H1942" s="8">
        <v>3348</v>
      </c>
      <c r="I1942" s="8">
        <v>10.039999999999999</v>
      </c>
      <c r="J1942" s="8">
        <v>1.81</v>
      </c>
      <c r="K1942" s="8">
        <v>3336.15</v>
      </c>
      <c r="L1942" s="10">
        <v>46278</v>
      </c>
      <c r="M1942" s="6" t="s">
        <v>14471</v>
      </c>
      <c r="N1942" s="6" t="str">
        <f>IF(COUNTIF($A$2:A1942,A1942)&gt;1,"DUP","OK")</f>
        <v>OK</v>
      </c>
      <c r="O1942" s="6" t="str">
        <f t="shared" si="91"/>
        <v>ORD26002833</v>
      </c>
      <c r="P1942" s="6" t="str">
        <f t="shared" si="92"/>
        <v>Sep</v>
      </c>
      <c r="Q1942" s="6"/>
      <c r="R1942" s="9"/>
      <c r="S1942" s="8"/>
      <c r="T1942" s="8"/>
      <c r="U1942" s="8"/>
      <c r="V1942" s="8"/>
      <c r="W1942" s="8"/>
      <c r="X1942" s="6"/>
      <c r="Y1942" s="6"/>
    </row>
    <row r="1943" spans="1:25" x14ac:dyDescent="0.3">
      <c r="A1943" s="6" t="s">
        <v>14566</v>
      </c>
      <c r="B1943" s="6"/>
      <c r="C1943" s="6" t="s">
        <v>14567</v>
      </c>
      <c r="D1943" s="6" t="str">
        <f t="shared" si="90"/>
        <v>ORD26002841</v>
      </c>
      <c r="E1943" s="10">
        <v>46276</v>
      </c>
      <c r="F1943" s="6" t="s">
        <v>12294</v>
      </c>
      <c r="G1943" s="6" t="s">
        <v>18</v>
      </c>
      <c r="H1943" s="8">
        <v>2647</v>
      </c>
      <c r="I1943" s="8">
        <v>7.94</v>
      </c>
      <c r="J1943" s="8">
        <v>1.43</v>
      </c>
      <c r="K1943" s="8">
        <v>2637.63</v>
      </c>
      <c r="L1943" s="10">
        <v>46278</v>
      </c>
      <c r="M1943" s="6" t="s">
        <v>14471</v>
      </c>
      <c r="N1943" s="6" t="str">
        <f>IF(COUNTIF($A$2:A1943,A1943)&gt;1,"DUP","OK")</f>
        <v>OK</v>
      </c>
      <c r="O1943" s="6" t="str">
        <f t="shared" si="91"/>
        <v>ORD26002841</v>
      </c>
      <c r="P1943" s="6" t="str">
        <f t="shared" si="92"/>
        <v>Sep</v>
      </c>
      <c r="Q1943" s="6"/>
      <c r="R1943" s="9"/>
      <c r="S1943" s="8"/>
      <c r="T1943" s="8"/>
      <c r="U1943" s="8"/>
      <c r="V1943" s="8"/>
      <c r="W1943" s="8"/>
      <c r="X1943" s="6"/>
      <c r="Y1943" s="6"/>
    </row>
    <row r="1944" spans="1:25" x14ac:dyDescent="0.3">
      <c r="A1944" s="6" t="s">
        <v>14568</v>
      </c>
      <c r="B1944" s="6"/>
      <c r="C1944" s="6" t="s">
        <v>5729</v>
      </c>
      <c r="D1944" s="6" t="str">
        <f t="shared" si="90"/>
        <v>ORD26002869</v>
      </c>
      <c r="E1944" s="10">
        <v>46276</v>
      </c>
      <c r="F1944" s="6" t="s">
        <v>12294</v>
      </c>
      <c r="G1944" s="6" t="s">
        <v>27</v>
      </c>
      <c r="H1944" s="8">
        <v>1299</v>
      </c>
      <c r="I1944" s="8">
        <v>23.38</v>
      </c>
      <c r="J1944" s="8">
        <v>4.21</v>
      </c>
      <c r="K1944" s="8">
        <v>1271.4100000000001</v>
      </c>
      <c r="L1944" s="10">
        <v>46278</v>
      </c>
      <c r="M1944" s="6" t="s">
        <v>14471</v>
      </c>
      <c r="N1944" s="6" t="str">
        <f>IF(COUNTIF($A$2:A1944,A1944)&gt;1,"DUP","OK")</f>
        <v>OK</v>
      </c>
      <c r="O1944" s="6" t="str">
        <f t="shared" si="91"/>
        <v>ORD26002869</v>
      </c>
      <c r="P1944" s="6" t="str">
        <f t="shared" si="92"/>
        <v>Sep</v>
      </c>
      <c r="Q1944" s="6"/>
      <c r="R1944" s="9"/>
      <c r="S1944" s="8"/>
      <c r="T1944" s="8"/>
      <c r="U1944" s="8"/>
      <c r="V1944" s="8"/>
      <c r="W1944" s="8"/>
      <c r="X1944" s="6"/>
      <c r="Y1944" s="6"/>
    </row>
    <row r="1945" spans="1:25" x14ac:dyDescent="0.3">
      <c r="A1945" s="6" t="s">
        <v>14569</v>
      </c>
      <c r="B1945" s="6"/>
      <c r="C1945" s="6" t="s">
        <v>5793</v>
      </c>
      <c r="D1945" s="6" t="str">
        <f t="shared" si="90"/>
        <v>ORD26002902</v>
      </c>
      <c r="E1945" s="10">
        <v>46276</v>
      </c>
      <c r="F1945" s="6" t="s">
        <v>12294</v>
      </c>
      <c r="G1945" s="6" t="s">
        <v>54</v>
      </c>
      <c r="H1945" s="8">
        <v>3897</v>
      </c>
      <c r="I1945" s="8">
        <v>66.25</v>
      </c>
      <c r="J1945" s="8">
        <v>11.93</v>
      </c>
      <c r="K1945" s="8">
        <v>3818.82</v>
      </c>
      <c r="L1945" s="10">
        <v>46278</v>
      </c>
      <c r="M1945" s="6" t="s">
        <v>14471</v>
      </c>
      <c r="N1945" s="6" t="str">
        <f>IF(COUNTIF($A$2:A1945,A1945)&gt;1,"DUP","OK")</f>
        <v>OK</v>
      </c>
      <c r="O1945" s="6" t="str">
        <f t="shared" si="91"/>
        <v>ORD26002902</v>
      </c>
      <c r="P1945" s="6" t="str">
        <f t="shared" si="92"/>
        <v>Sep</v>
      </c>
      <c r="Q1945" s="6"/>
      <c r="R1945" s="9"/>
      <c r="S1945" s="8"/>
      <c r="T1945" s="8"/>
      <c r="U1945" s="8"/>
      <c r="V1945" s="8"/>
      <c r="W1945" s="8"/>
      <c r="X1945" s="6"/>
      <c r="Y1945" s="6"/>
    </row>
    <row r="1946" spans="1:25" x14ac:dyDescent="0.3">
      <c r="A1946" s="6" t="s">
        <v>14570</v>
      </c>
      <c r="B1946" s="6"/>
      <c r="C1946" s="6" t="s">
        <v>5815</v>
      </c>
      <c r="D1946" s="6" t="str">
        <f t="shared" si="90"/>
        <v>ORD26002913</v>
      </c>
      <c r="E1946" s="10">
        <v>46276</v>
      </c>
      <c r="F1946" s="6" t="s">
        <v>12294</v>
      </c>
      <c r="G1946" s="6" t="s">
        <v>18</v>
      </c>
      <c r="H1946" s="8">
        <v>1499</v>
      </c>
      <c r="I1946" s="8">
        <v>0</v>
      </c>
      <c r="J1946" s="8">
        <v>0</v>
      </c>
      <c r="K1946" s="8">
        <v>1499</v>
      </c>
      <c r="L1946" s="10">
        <v>46278</v>
      </c>
      <c r="M1946" s="6" t="s">
        <v>14471</v>
      </c>
      <c r="N1946" s="6" t="str">
        <f>IF(COUNTIF($A$2:A1946,A1946)&gt;1,"DUP","OK")</f>
        <v>OK</v>
      </c>
      <c r="O1946" s="6" t="str">
        <f t="shared" si="91"/>
        <v>ORD26002913</v>
      </c>
      <c r="P1946" s="6" t="str">
        <f t="shared" si="92"/>
        <v>Sep</v>
      </c>
      <c r="Q1946" s="6"/>
      <c r="R1946" s="9"/>
      <c r="S1946" s="8"/>
      <c r="T1946" s="8"/>
      <c r="U1946" s="8"/>
      <c r="V1946" s="8"/>
      <c r="W1946" s="8"/>
      <c r="X1946" s="6"/>
      <c r="Y1946" s="6"/>
    </row>
    <row r="1947" spans="1:25" x14ac:dyDescent="0.3">
      <c r="A1947" s="6" t="s">
        <v>14571</v>
      </c>
      <c r="B1947" s="6"/>
      <c r="C1947" s="6" t="s">
        <v>14572</v>
      </c>
      <c r="D1947" s="6" t="str">
        <f t="shared" si="90"/>
        <v>ORD26002963</v>
      </c>
      <c r="E1947" s="10">
        <v>46276</v>
      </c>
      <c r="F1947" s="6" t="s">
        <v>12294</v>
      </c>
      <c r="G1947" s="6" t="s">
        <v>27</v>
      </c>
      <c r="H1947" s="8">
        <v>2097</v>
      </c>
      <c r="I1947" s="8">
        <v>33.549999999999997</v>
      </c>
      <c r="J1947" s="8">
        <v>6.04</v>
      </c>
      <c r="K1947" s="8">
        <v>2057.41</v>
      </c>
      <c r="L1947" s="10">
        <v>46278</v>
      </c>
      <c r="M1947" s="6" t="s">
        <v>14471</v>
      </c>
      <c r="N1947" s="6" t="str">
        <f>IF(COUNTIF($A$2:A1947,A1947)&gt;1,"DUP","OK")</f>
        <v>OK</v>
      </c>
      <c r="O1947" s="6" t="str">
        <f t="shared" si="91"/>
        <v>ORD26002963</v>
      </c>
      <c r="P1947" s="6" t="str">
        <f t="shared" si="92"/>
        <v>Sep</v>
      </c>
      <c r="Q1947" s="6"/>
      <c r="R1947" s="9"/>
      <c r="S1947" s="8"/>
      <c r="T1947" s="8"/>
      <c r="U1947" s="8"/>
      <c r="V1947" s="8"/>
      <c r="W1947" s="8"/>
      <c r="X1947" s="6"/>
      <c r="Y1947" s="6"/>
    </row>
    <row r="1948" spans="1:25" x14ac:dyDescent="0.3">
      <c r="A1948" s="6" t="s">
        <v>14573</v>
      </c>
      <c r="B1948" s="6"/>
      <c r="C1948" s="6" t="s">
        <v>5977</v>
      </c>
      <c r="D1948" s="6" t="str">
        <f t="shared" si="90"/>
        <v>ORD26002996</v>
      </c>
      <c r="E1948" s="10">
        <v>46276</v>
      </c>
      <c r="F1948" s="6" t="s">
        <v>12294</v>
      </c>
      <c r="G1948" s="6" t="s">
        <v>18</v>
      </c>
      <c r="H1948" s="8">
        <v>3447</v>
      </c>
      <c r="I1948" s="8">
        <v>10.34</v>
      </c>
      <c r="J1948" s="8">
        <v>1.86</v>
      </c>
      <c r="K1948" s="8">
        <v>3434.8</v>
      </c>
      <c r="L1948" s="10">
        <v>46278</v>
      </c>
      <c r="M1948" s="6" t="s">
        <v>14471</v>
      </c>
      <c r="N1948" s="6" t="str">
        <f>IF(COUNTIF($A$2:A1948,A1948)&gt;1,"DUP","OK")</f>
        <v>OK</v>
      </c>
      <c r="O1948" s="6" t="str">
        <f t="shared" si="91"/>
        <v>ORD26002996</v>
      </c>
      <c r="P1948" s="6" t="str">
        <f t="shared" si="92"/>
        <v>Sep</v>
      </c>
      <c r="Q1948" s="6"/>
      <c r="R1948" s="9"/>
      <c r="S1948" s="8"/>
      <c r="T1948" s="8"/>
      <c r="U1948" s="8"/>
      <c r="V1948" s="8"/>
      <c r="W1948" s="8"/>
      <c r="X1948" s="6"/>
      <c r="Y1948" s="6"/>
    </row>
    <row r="1949" spans="1:25" x14ac:dyDescent="0.3">
      <c r="A1949" s="6" t="s">
        <v>14574</v>
      </c>
      <c r="B1949" s="6"/>
      <c r="C1949" s="6" t="s">
        <v>5993</v>
      </c>
      <c r="D1949" s="6" t="str">
        <f t="shared" si="90"/>
        <v>ORD26003004</v>
      </c>
      <c r="E1949" s="10">
        <v>46276</v>
      </c>
      <c r="F1949" s="6" t="s">
        <v>12294</v>
      </c>
      <c r="G1949" s="6" t="s">
        <v>18</v>
      </c>
      <c r="H1949" s="8">
        <v>599</v>
      </c>
      <c r="I1949" s="8">
        <v>0</v>
      </c>
      <c r="J1949" s="8">
        <v>0</v>
      </c>
      <c r="K1949" s="8">
        <v>599</v>
      </c>
      <c r="L1949" s="10">
        <v>46278</v>
      </c>
      <c r="M1949" s="6" t="s">
        <v>14471</v>
      </c>
      <c r="N1949" s="6" t="str">
        <f>IF(COUNTIF($A$2:A1949,A1949)&gt;1,"DUP","OK")</f>
        <v>OK</v>
      </c>
      <c r="O1949" s="6" t="str">
        <f t="shared" si="91"/>
        <v>ORD26003004</v>
      </c>
      <c r="P1949" s="6" t="str">
        <f t="shared" si="92"/>
        <v>Sep</v>
      </c>
      <c r="Q1949" s="6"/>
      <c r="R1949" s="9"/>
      <c r="S1949" s="8"/>
      <c r="T1949" s="8"/>
      <c r="U1949" s="8"/>
      <c r="V1949" s="8"/>
      <c r="W1949" s="8"/>
      <c r="X1949" s="6"/>
      <c r="Y1949" s="6"/>
    </row>
    <row r="1950" spans="1:25" x14ac:dyDescent="0.3">
      <c r="A1950" s="6" t="s">
        <v>14575</v>
      </c>
      <c r="B1950" s="6"/>
      <c r="C1950" s="6" t="s">
        <v>5997</v>
      </c>
      <c r="D1950" s="6" t="str">
        <f t="shared" si="90"/>
        <v>ORD26003006</v>
      </c>
      <c r="E1950" s="10">
        <v>46276</v>
      </c>
      <c r="F1950" s="6" t="s">
        <v>12294</v>
      </c>
      <c r="G1950" s="6" t="s">
        <v>18</v>
      </c>
      <c r="H1950" s="8">
        <v>1499</v>
      </c>
      <c r="I1950" s="8">
        <v>0</v>
      </c>
      <c r="J1950" s="8">
        <v>0</v>
      </c>
      <c r="K1950" s="8">
        <v>1499</v>
      </c>
      <c r="L1950" s="10">
        <v>46278</v>
      </c>
      <c r="M1950" s="6" t="s">
        <v>14471</v>
      </c>
      <c r="N1950" s="6" t="str">
        <f>IF(COUNTIF($A$2:A1950,A1950)&gt;1,"DUP","OK")</f>
        <v>OK</v>
      </c>
      <c r="O1950" s="6" t="str">
        <f t="shared" si="91"/>
        <v>ORD26003006</v>
      </c>
      <c r="P1950" s="6" t="str">
        <f t="shared" si="92"/>
        <v>Sep</v>
      </c>
      <c r="Q1950" s="6"/>
      <c r="R1950" s="9"/>
      <c r="S1950" s="8"/>
      <c r="T1950" s="8"/>
      <c r="U1950" s="8"/>
      <c r="V1950" s="8"/>
      <c r="W1950" s="8"/>
      <c r="X1950" s="6"/>
      <c r="Y1950" s="6"/>
    </row>
    <row r="1951" spans="1:25" x14ac:dyDescent="0.3">
      <c r="A1951" s="6" t="s">
        <v>14576</v>
      </c>
      <c r="B1951" s="6"/>
      <c r="C1951" s="6" t="s">
        <v>6181</v>
      </c>
      <c r="D1951" s="6" t="str">
        <f t="shared" si="90"/>
        <v>ORD26003100</v>
      </c>
      <c r="E1951" s="10">
        <v>46276</v>
      </c>
      <c r="F1951" s="6" t="s">
        <v>12294</v>
      </c>
      <c r="G1951" s="6" t="s">
        <v>18</v>
      </c>
      <c r="H1951" s="8">
        <v>5798</v>
      </c>
      <c r="I1951" s="8">
        <v>17.39</v>
      </c>
      <c r="J1951" s="8">
        <v>3.13</v>
      </c>
      <c r="K1951" s="8">
        <v>5777.48</v>
      </c>
      <c r="L1951" s="10">
        <v>46278</v>
      </c>
      <c r="M1951" s="6" t="s">
        <v>14471</v>
      </c>
      <c r="N1951" s="6" t="str">
        <f>IF(COUNTIF($A$2:A1951,A1951)&gt;1,"DUP","OK")</f>
        <v>OK</v>
      </c>
      <c r="O1951" s="6" t="str">
        <f t="shared" si="91"/>
        <v>ORD26003100</v>
      </c>
      <c r="P1951" s="6" t="str">
        <f t="shared" si="92"/>
        <v>Sep</v>
      </c>
      <c r="Q1951" s="6"/>
      <c r="R1951" s="9"/>
      <c r="S1951" s="8"/>
      <c r="T1951" s="8"/>
      <c r="U1951" s="8"/>
      <c r="V1951" s="8"/>
      <c r="W1951" s="8"/>
      <c r="X1951" s="6"/>
      <c r="Y1951" s="6"/>
    </row>
    <row r="1952" spans="1:25" x14ac:dyDescent="0.3">
      <c r="A1952" s="6" t="s">
        <v>14577</v>
      </c>
      <c r="B1952" s="6"/>
      <c r="C1952" s="6" t="s">
        <v>6262</v>
      </c>
      <c r="D1952" s="6" t="str">
        <f t="shared" si="90"/>
        <v>ORD26003141</v>
      </c>
      <c r="E1952" s="10">
        <v>46276</v>
      </c>
      <c r="F1952" s="6" t="s">
        <v>12294</v>
      </c>
      <c r="G1952" s="6" t="s">
        <v>18</v>
      </c>
      <c r="H1952" s="8">
        <v>6147</v>
      </c>
      <c r="I1952" s="8">
        <v>18.440000000000001</v>
      </c>
      <c r="J1952" s="8">
        <v>3.32</v>
      </c>
      <c r="K1952" s="8">
        <v>6125.24</v>
      </c>
      <c r="L1952" s="10">
        <v>46278</v>
      </c>
      <c r="M1952" s="6" t="s">
        <v>14471</v>
      </c>
      <c r="N1952" s="6" t="str">
        <f>IF(COUNTIF($A$2:A1952,A1952)&gt;1,"DUP","OK")</f>
        <v>OK</v>
      </c>
      <c r="O1952" s="6" t="str">
        <f t="shared" si="91"/>
        <v>ORD26003141</v>
      </c>
      <c r="P1952" s="6" t="str">
        <f t="shared" si="92"/>
        <v>Sep</v>
      </c>
      <c r="Q1952" s="6"/>
      <c r="R1952" s="9"/>
      <c r="S1952" s="8"/>
      <c r="T1952" s="8"/>
      <c r="U1952" s="8"/>
      <c r="V1952" s="8"/>
      <c r="W1952" s="8"/>
      <c r="X1952" s="6"/>
      <c r="Y1952" s="6"/>
    </row>
    <row r="1953" spans="1:25" x14ac:dyDescent="0.3">
      <c r="A1953" s="6" t="s">
        <v>14578</v>
      </c>
      <c r="B1953" s="6"/>
      <c r="C1953" s="6" t="s">
        <v>6316</v>
      </c>
      <c r="D1953" s="6" t="str">
        <f t="shared" si="90"/>
        <v>ORD26003168</v>
      </c>
      <c r="E1953" s="10">
        <v>46276</v>
      </c>
      <c r="F1953" s="6" t="s">
        <v>12294</v>
      </c>
      <c r="G1953" s="6" t="s">
        <v>27</v>
      </c>
      <c r="H1953" s="8">
        <v>1499</v>
      </c>
      <c r="I1953" s="8">
        <v>26.98</v>
      </c>
      <c r="J1953" s="8">
        <v>4.8600000000000003</v>
      </c>
      <c r="K1953" s="8">
        <v>1467.16</v>
      </c>
      <c r="L1953" s="10">
        <v>46278</v>
      </c>
      <c r="M1953" s="6" t="s">
        <v>14471</v>
      </c>
      <c r="N1953" s="6" t="str">
        <f>IF(COUNTIF($A$2:A1953,A1953)&gt;1,"DUP","OK")</f>
        <v>OK</v>
      </c>
      <c r="O1953" s="6" t="str">
        <f t="shared" si="91"/>
        <v>ORD26003168</v>
      </c>
      <c r="P1953" s="6" t="str">
        <f t="shared" si="92"/>
        <v>Sep</v>
      </c>
      <c r="Q1953" s="6"/>
      <c r="R1953" s="9"/>
      <c r="S1953" s="8"/>
      <c r="T1953" s="8"/>
      <c r="U1953" s="8"/>
      <c r="V1953" s="8"/>
      <c r="W1953" s="8"/>
      <c r="X1953" s="6"/>
      <c r="Y1953" s="6"/>
    </row>
    <row r="1954" spans="1:25" x14ac:dyDescent="0.3">
      <c r="A1954" s="6" t="s">
        <v>14579</v>
      </c>
      <c r="B1954" s="6"/>
      <c r="C1954" s="6" t="s">
        <v>6401</v>
      </c>
      <c r="D1954" s="6" t="str">
        <f t="shared" si="90"/>
        <v>ORD26003211</v>
      </c>
      <c r="E1954" s="10">
        <v>46276</v>
      </c>
      <c r="F1954" s="6" t="s">
        <v>12294</v>
      </c>
      <c r="G1954" s="6" t="s">
        <v>18</v>
      </c>
      <c r="H1954" s="8">
        <v>599</v>
      </c>
      <c r="I1954" s="8">
        <v>0</v>
      </c>
      <c r="J1954" s="8">
        <v>0</v>
      </c>
      <c r="K1954" s="8">
        <v>599</v>
      </c>
      <c r="L1954" s="10">
        <v>46278</v>
      </c>
      <c r="M1954" s="6" t="s">
        <v>14471</v>
      </c>
      <c r="N1954" s="6" t="str">
        <f>IF(COUNTIF($A$2:A1954,A1954)&gt;1,"DUP","OK")</f>
        <v>OK</v>
      </c>
      <c r="O1954" s="6" t="str">
        <f t="shared" si="91"/>
        <v>ORD26003211</v>
      </c>
      <c r="P1954" s="6" t="str">
        <f t="shared" si="92"/>
        <v>Sep</v>
      </c>
      <c r="Q1954" s="6"/>
      <c r="R1954" s="9"/>
      <c r="S1954" s="8"/>
      <c r="T1954" s="8"/>
      <c r="U1954" s="8"/>
      <c r="V1954" s="8"/>
      <c r="W1954" s="8"/>
      <c r="X1954" s="6"/>
      <c r="Y1954" s="6"/>
    </row>
    <row r="1955" spans="1:25" x14ac:dyDescent="0.3">
      <c r="A1955" s="6" t="s">
        <v>14580</v>
      </c>
      <c r="B1955" s="6"/>
      <c r="C1955" s="6" t="s">
        <v>6488</v>
      </c>
      <c r="D1955" s="6" t="str">
        <f t="shared" si="90"/>
        <v>ORD26003255</v>
      </c>
      <c r="E1955" s="10">
        <v>46276</v>
      </c>
      <c r="F1955" s="6" t="s">
        <v>12294</v>
      </c>
      <c r="G1955" s="6" t="s">
        <v>27</v>
      </c>
      <c r="H1955" s="8">
        <v>5297</v>
      </c>
      <c r="I1955" s="8">
        <v>84.75</v>
      </c>
      <c r="J1955" s="8">
        <v>15.26</v>
      </c>
      <c r="K1955" s="8">
        <v>5196.99</v>
      </c>
      <c r="L1955" s="10">
        <v>46278</v>
      </c>
      <c r="M1955" s="6" t="s">
        <v>14471</v>
      </c>
      <c r="N1955" s="6" t="str">
        <f>IF(COUNTIF($A$2:A1955,A1955)&gt;1,"DUP","OK")</f>
        <v>OK</v>
      </c>
      <c r="O1955" s="6" t="str">
        <f t="shared" si="91"/>
        <v>ORD26003255</v>
      </c>
      <c r="P1955" s="6" t="str">
        <f t="shared" si="92"/>
        <v>Sep</v>
      </c>
      <c r="Q1955" s="6"/>
      <c r="R1955" s="9"/>
      <c r="S1955" s="8"/>
      <c r="T1955" s="8"/>
      <c r="U1955" s="8"/>
      <c r="V1955" s="8"/>
      <c r="W1955" s="8"/>
      <c r="X1955" s="6"/>
      <c r="Y1955" s="6"/>
    </row>
    <row r="1956" spans="1:25" x14ac:dyDescent="0.3">
      <c r="A1956" s="6" t="s">
        <v>14581</v>
      </c>
      <c r="B1956" s="6"/>
      <c r="C1956" s="6" t="s">
        <v>6535</v>
      </c>
      <c r="D1956" s="6" t="str">
        <f t="shared" si="90"/>
        <v>ORD26003279</v>
      </c>
      <c r="E1956" s="10">
        <v>46276</v>
      </c>
      <c r="F1956" s="6" t="s">
        <v>12294</v>
      </c>
      <c r="G1956" s="6" t="s">
        <v>43</v>
      </c>
      <c r="H1956" s="8">
        <v>5498</v>
      </c>
      <c r="I1956" s="8">
        <v>65.98</v>
      </c>
      <c r="J1956" s="8">
        <v>11.88</v>
      </c>
      <c r="K1956" s="8">
        <v>5420.14</v>
      </c>
      <c r="L1956" s="10">
        <v>46278</v>
      </c>
      <c r="M1956" s="6" t="s">
        <v>14471</v>
      </c>
      <c r="N1956" s="6" t="str">
        <f>IF(COUNTIF($A$2:A1956,A1956)&gt;1,"DUP","OK")</f>
        <v>OK</v>
      </c>
      <c r="O1956" s="6" t="str">
        <f t="shared" si="91"/>
        <v>ORD26003279</v>
      </c>
      <c r="P1956" s="6" t="str">
        <f t="shared" si="92"/>
        <v>Sep</v>
      </c>
      <c r="Q1956" s="6"/>
      <c r="R1956" s="9"/>
      <c r="S1956" s="8"/>
      <c r="T1956" s="8"/>
      <c r="U1956" s="8"/>
      <c r="V1956" s="8"/>
      <c r="W1956" s="8"/>
      <c r="X1956" s="6"/>
      <c r="Y1956" s="6"/>
    </row>
    <row r="1957" spans="1:25" x14ac:dyDescent="0.3">
      <c r="A1957" s="6" t="s">
        <v>14582</v>
      </c>
      <c r="B1957" s="6"/>
      <c r="C1957" s="6" t="s">
        <v>14583</v>
      </c>
      <c r="D1957" s="6" t="str">
        <f t="shared" si="90"/>
        <v>ORD26003296</v>
      </c>
      <c r="E1957" s="10">
        <v>46276</v>
      </c>
      <c r="F1957" s="6" t="s">
        <v>12294</v>
      </c>
      <c r="G1957" s="6" t="s">
        <v>18</v>
      </c>
      <c r="H1957" s="8">
        <v>898</v>
      </c>
      <c r="I1957" s="8">
        <v>2.69</v>
      </c>
      <c r="J1957" s="8">
        <v>0.48</v>
      </c>
      <c r="K1957" s="8">
        <v>894.83</v>
      </c>
      <c r="L1957" s="10">
        <v>46278</v>
      </c>
      <c r="M1957" s="6" t="s">
        <v>14471</v>
      </c>
      <c r="N1957" s="6" t="str">
        <f>IF(COUNTIF($A$2:A1957,A1957)&gt;1,"DUP","OK")</f>
        <v>OK</v>
      </c>
      <c r="O1957" s="6" t="str">
        <f t="shared" si="91"/>
        <v>ORD26003296</v>
      </c>
      <c r="P1957" s="6" t="str">
        <f t="shared" si="92"/>
        <v>Sep</v>
      </c>
      <c r="Q1957" s="6"/>
      <c r="R1957" s="9"/>
      <c r="S1957" s="8"/>
      <c r="T1957" s="8"/>
      <c r="U1957" s="8"/>
      <c r="V1957" s="8"/>
      <c r="W1957" s="8"/>
      <c r="X1957" s="6"/>
      <c r="Y1957" s="6"/>
    </row>
    <row r="1958" spans="1:25" x14ac:dyDescent="0.3">
      <c r="A1958" s="6" t="s">
        <v>14584</v>
      </c>
      <c r="B1958" s="6"/>
      <c r="C1958" s="6" t="s">
        <v>6581</v>
      </c>
      <c r="D1958" s="6" t="str">
        <f t="shared" si="90"/>
        <v>ORD26003302</v>
      </c>
      <c r="E1958" s="10">
        <v>46276</v>
      </c>
      <c r="F1958" s="6" t="s">
        <v>12294</v>
      </c>
      <c r="G1958" s="6" t="s">
        <v>43</v>
      </c>
      <c r="H1958" s="8">
        <v>5097</v>
      </c>
      <c r="I1958" s="8">
        <v>61.16</v>
      </c>
      <c r="J1958" s="8">
        <v>11.01</v>
      </c>
      <c r="K1958" s="8">
        <v>5024.83</v>
      </c>
      <c r="L1958" s="10">
        <v>46278</v>
      </c>
      <c r="M1958" s="6" t="s">
        <v>14471</v>
      </c>
      <c r="N1958" s="6" t="str">
        <f>IF(COUNTIF($A$2:A1958,A1958)&gt;1,"DUP","OK")</f>
        <v>OK</v>
      </c>
      <c r="O1958" s="6" t="str">
        <f t="shared" si="91"/>
        <v>ORD26003302</v>
      </c>
      <c r="P1958" s="6" t="str">
        <f t="shared" si="92"/>
        <v>Sep</v>
      </c>
      <c r="Q1958" s="6"/>
      <c r="R1958" s="9"/>
      <c r="S1958" s="8"/>
      <c r="T1958" s="8"/>
      <c r="U1958" s="8"/>
      <c r="V1958" s="8"/>
      <c r="W1958" s="8"/>
      <c r="X1958" s="6"/>
      <c r="Y1958" s="6"/>
    </row>
    <row r="1959" spans="1:25" x14ac:dyDescent="0.3">
      <c r="A1959" s="6" t="s">
        <v>14585</v>
      </c>
      <c r="B1959" s="6"/>
      <c r="C1959" s="6" t="s">
        <v>6585</v>
      </c>
      <c r="D1959" s="6" t="str">
        <f t="shared" si="90"/>
        <v>ORD26003304</v>
      </c>
      <c r="E1959" s="10">
        <v>46276</v>
      </c>
      <c r="F1959" s="6" t="s">
        <v>12294</v>
      </c>
      <c r="G1959" s="6" t="s">
        <v>18</v>
      </c>
      <c r="H1959" s="8">
        <v>7999</v>
      </c>
      <c r="I1959" s="8">
        <v>24</v>
      </c>
      <c r="J1959" s="8">
        <v>4.32</v>
      </c>
      <c r="K1959" s="8">
        <v>7970.68</v>
      </c>
      <c r="L1959" s="10">
        <v>46278</v>
      </c>
      <c r="M1959" s="6" t="s">
        <v>14471</v>
      </c>
      <c r="N1959" s="6" t="str">
        <f>IF(COUNTIF($A$2:A1959,A1959)&gt;1,"DUP","OK")</f>
        <v>OK</v>
      </c>
      <c r="O1959" s="6" t="str">
        <f t="shared" si="91"/>
        <v>ORD26003304</v>
      </c>
      <c r="P1959" s="6" t="str">
        <f t="shared" si="92"/>
        <v>Sep</v>
      </c>
      <c r="Q1959" s="6"/>
      <c r="R1959" s="9"/>
      <c r="S1959" s="8"/>
      <c r="T1959" s="8"/>
      <c r="U1959" s="8"/>
      <c r="V1959" s="8"/>
      <c r="W1959" s="8"/>
      <c r="X1959" s="6"/>
      <c r="Y1959" s="6"/>
    </row>
    <row r="1960" spans="1:25" x14ac:dyDescent="0.3">
      <c r="A1960" s="6" t="s">
        <v>14586</v>
      </c>
      <c r="B1960" s="6"/>
      <c r="C1960" s="6" t="s">
        <v>6663</v>
      </c>
      <c r="D1960" s="6" t="str">
        <f t="shared" si="90"/>
        <v>ORD26003344</v>
      </c>
      <c r="E1960" s="10">
        <v>46276</v>
      </c>
      <c r="F1960" s="6" t="s">
        <v>12294</v>
      </c>
      <c r="G1960" s="6" t="s">
        <v>18</v>
      </c>
      <c r="H1960" s="8">
        <v>15998</v>
      </c>
      <c r="I1960" s="8">
        <v>47.99</v>
      </c>
      <c r="J1960" s="8">
        <v>8.64</v>
      </c>
      <c r="K1960" s="8">
        <v>15941.37</v>
      </c>
      <c r="L1960" s="10">
        <v>46278</v>
      </c>
      <c r="M1960" s="6" t="s">
        <v>14471</v>
      </c>
      <c r="N1960" s="6" t="str">
        <f>IF(COUNTIF($A$2:A1960,A1960)&gt;1,"DUP","OK")</f>
        <v>OK</v>
      </c>
      <c r="O1960" s="6" t="str">
        <f t="shared" si="91"/>
        <v>ORD26003344</v>
      </c>
      <c r="P1960" s="6" t="str">
        <f t="shared" si="92"/>
        <v>Sep</v>
      </c>
      <c r="Q1960" s="6"/>
      <c r="R1960" s="9"/>
      <c r="S1960" s="8"/>
      <c r="T1960" s="8"/>
      <c r="U1960" s="8"/>
      <c r="V1960" s="8"/>
      <c r="W1960" s="8"/>
      <c r="X1960" s="6"/>
      <c r="Y1960" s="6"/>
    </row>
    <row r="1961" spans="1:25" x14ac:dyDescent="0.3">
      <c r="A1961" s="6" t="s">
        <v>14587</v>
      </c>
      <c r="B1961" s="6"/>
      <c r="C1961" s="6" t="s">
        <v>6825</v>
      </c>
      <c r="D1961" s="6" t="str">
        <f t="shared" si="90"/>
        <v>ORD26003425</v>
      </c>
      <c r="E1961" s="10">
        <v>46276</v>
      </c>
      <c r="F1961" s="6" t="s">
        <v>12294</v>
      </c>
      <c r="G1961" s="6" t="s">
        <v>18</v>
      </c>
      <c r="H1961" s="8">
        <v>599</v>
      </c>
      <c r="I1961" s="8">
        <v>0</v>
      </c>
      <c r="J1961" s="8">
        <v>0</v>
      </c>
      <c r="K1961" s="8">
        <v>599</v>
      </c>
      <c r="L1961" s="10">
        <v>46278</v>
      </c>
      <c r="M1961" s="6" t="s">
        <v>14471</v>
      </c>
      <c r="N1961" s="6" t="str">
        <f>IF(COUNTIF($A$2:A1961,A1961)&gt;1,"DUP","OK")</f>
        <v>OK</v>
      </c>
      <c r="O1961" s="6" t="str">
        <f t="shared" si="91"/>
        <v>ORD26003425</v>
      </c>
      <c r="P1961" s="6" t="str">
        <f t="shared" si="92"/>
        <v>Sep</v>
      </c>
      <c r="Q1961" s="6"/>
      <c r="R1961" s="9"/>
      <c r="S1961" s="8"/>
      <c r="T1961" s="8"/>
      <c r="U1961" s="8"/>
      <c r="V1961" s="8"/>
      <c r="W1961" s="8"/>
      <c r="X1961" s="6"/>
      <c r="Y1961" s="6"/>
    </row>
    <row r="1962" spans="1:25" x14ac:dyDescent="0.3">
      <c r="A1962" s="6" t="s">
        <v>14588</v>
      </c>
      <c r="B1962" s="6"/>
      <c r="C1962" s="6" t="s">
        <v>6881</v>
      </c>
      <c r="D1962" s="6" t="str">
        <f t="shared" si="90"/>
        <v>ORD26003453</v>
      </c>
      <c r="E1962" s="10">
        <v>46276</v>
      </c>
      <c r="F1962" s="6" t="s">
        <v>12294</v>
      </c>
      <c r="G1962" s="6" t="s">
        <v>43</v>
      </c>
      <c r="H1962" s="8">
        <v>8297</v>
      </c>
      <c r="I1962" s="8">
        <v>99.56</v>
      </c>
      <c r="J1962" s="8">
        <v>17.920000000000002</v>
      </c>
      <c r="K1962" s="8">
        <v>8179.52</v>
      </c>
      <c r="L1962" s="10">
        <v>46278</v>
      </c>
      <c r="M1962" s="6" t="s">
        <v>14471</v>
      </c>
      <c r="N1962" s="6" t="str">
        <f>IF(COUNTIF($A$2:A1962,A1962)&gt;1,"DUP","OK")</f>
        <v>OK</v>
      </c>
      <c r="O1962" s="6" t="str">
        <f t="shared" si="91"/>
        <v>ORD26003453</v>
      </c>
      <c r="P1962" s="6" t="str">
        <f t="shared" si="92"/>
        <v>Sep</v>
      </c>
      <c r="Q1962" s="6"/>
      <c r="R1962" s="9"/>
      <c r="S1962" s="8"/>
      <c r="T1962" s="8"/>
      <c r="U1962" s="8"/>
      <c r="V1962" s="8"/>
      <c r="W1962" s="8"/>
      <c r="X1962" s="6"/>
      <c r="Y1962" s="6"/>
    </row>
    <row r="1963" spans="1:25" x14ac:dyDescent="0.3">
      <c r="A1963" s="6" t="s">
        <v>14589</v>
      </c>
      <c r="B1963" s="6"/>
      <c r="C1963" s="6" t="s">
        <v>6975</v>
      </c>
      <c r="D1963" s="6" t="str">
        <f t="shared" si="90"/>
        <v>ORD26003501</v>
      </c>
      <c r="E1963" s="10">
        <v>46276</v>
      </c>
      <c r="F1963" s="6" t="s">
        <v>12294</v>
      </c>
      <c r="G1963" s="6" t="s">
        <v>27</v>
      </c>
      <c r="H1963" s="8">
        <v>599</v>
      </c>
      <c r="I1963" s="8">
        <v>10.78</v>
      </c>
      <c r="J1963" s="8">
        <v>1.94</v>
      </c>
      <c r="K1963" s="8">
        <v>586.28</v>
      </c>
      <c r="L1963" s="10">
        <v>46278</v>
      </c>
      <c r="M1963" s="6" t="s">
        <v>14471</v>
      </c>
      <c r="N1963" s="6" t="str">
        <f>IF(COUNTIF($A$2:A1963,A1963)&gt;1,"DUP","OK")</f>
        <v>OK</v>
      </c>
      <c r="O1963" s="6" t="str">
        <f t="shared" si="91"/>
        <v>ORD26003501</v>
      </c>
      <c r="P1963" s="6" t="str">
        <f t="shared" si="92"/>
        <v>Sep</v>
      </c>
      <c r="Q1963" s="6"/>
      <c r="R1963" s="9"/>
      <c r="S1963" s="8"/>
      <c r="T1963" s="8"/>
      <c r="U1963" s="8"/>
      <c r="V1963" s="8"/>
      <c r="W1963" s="8"/>
      <c r="X1963" s="6"/>
      <c r="Y1963" s="6"/>
    </row>
    <row r="1964" spans="1:25" x14ac:dyDescent="0.3">
      <c r="A1964" s="6" t="s">
        <v>14590</v>
      </c>
      <c r="B1964" s="6"/>
      <c r="C1964" s="6" t="s">
        <v>7088</v>
      </c>
      <c r="D1964" s="6" t="str">
        <f t="shared" si="90"/>
        <v>ORD26003559</v>
      </c>
      <c r="E1964" s="10">
        <v>46276</v>
      </c>
      <c r="F1964" s="6" t="s">
        <v>12294</v>
      </c>
      <c r="G1964" s="6" t="s">
        <v>27</v>
      </c>
      <c r="H1964" s="8">
        <v>2999</v>
      </c>
      <c r="I1964" s="8">
        <v>47.98</v>
      </c>
      <c r="J1964" s="8">
        <v>8.64</v>
      </c>
      <c r="K1964" s="8">
        <v>2942.38</v>
      </c>
      <c r="L1964" s="10">
        <v>46278</v>
      </c>
      <c r="M1964" s="6" t="s">
        <v>14471</v>
      </c>
      <c r="N1964" s="6" t="str">
        <f>IF(COUNTIF($A$2:A1964,A1964)&gt;1,"DUP","OK")</f>
        <v>OK</v>
      </c>
      <c r="O1964" s="6" t="str">
        <f t="shared" si="91"/>
        <v>ORD26003559</v>
      </c>
      <c r="P1964" s="6" t="str">
        <f t="shared" si="92"/>
        <v>Sep</v>
      </c>
      <c r="Q1964" s="6"/>
      <c r="R1964" s="9"/>
      <c r="S1964" s="8"/>
      <c r="T1964" s="8"/>
      <c r="U1964" s="8"/>
      <c r="V1964" s="8"/>
      <c r="W1964" s="8"/>
      <c r="X1964" s="6"/>
      <c r="Y1964" s="6"/>
    </row>
    <row r="1965" spans="1:25" x14ac:dyDescent="0.3">
      <c r="A1965" s="6" t="s">
        <v>14591</v>
      </c>
      <c r="B1965" s="6"/>
      <c r="C1965" s="6" t="s">
        <v>7169</v>
      </c>
      <c r="D1965" s="6" t="str">
        <f t="shared" si="90"/>
        <v>ORD26003600</v>
      </c>
      <c r="E1965" s="10">
        <v>46276</v>
      </c>
      <c r="F1965" s="6" t="s">
        <v>12294</v>
      </c>
      <c r="G1965" s="6" t="s">
        <v>43</v>
      </c>
      <c r="H1965" s="8">
        <v>2499</v>
      </c>
      <c r="I1965" s="8">
        <v>29.99</v>
      </c>
      <c r="J1965" s="8">
        <v>5.4</v>
      </c>
      <c r="K1965" s="8">
        <v>2463.61</v>
      </c>
      <c r="L1965" s="10">
        <v>46278</v>
      </c>
      <c r="M1965" s="6" t="s">
        <v>14471</v>
      </c>
      <c r="N1965" s="6" t="str">
        <f>IF(COUNTIF($A$2:A1965,A1965)&gt;1,"DUP","OK")</f>
        <v>OK</v>
      </c>
      <c r="O1965" s="6" t="str">
        <f t="shared" si="91"/>
        <v>ORD26003600</v>
      </c>
      <c r="P1965" s="6" t="str">
        <f t="shared" si="92"/>
        <v>Sep</v>
      </c>
      <c r="Q1965" s="6"/>
      <c r="R1965" s="9"/>
      <c r="S1965" s="8"/>
      <c r="T1965" s="8"/>
      <c r="U1965" s="8"/>
      <c r="V1965" s="8"/>
      <c r="W1965" s="8"/>
      <c r="X1965" s="6"/>
      <c r="Y1965" s="6"/>
    </row>
    <row r="1966" spans="1:25" x14ac:dyDescent="0.3">
      <c r="A1966" s="6" t="s">
        <v>14592</v>
      </c>
      <c r="B1966" s="6"/>
      <c r="C1966" s="6" t="s">
        <v>7186</v>
      </c>
      <c r="D1966" s="6" t="str">
        <f t="shared" si="90"/>
        <v>ORD26003609</v>
      </c>
      <c r="E1966" s="10">
        <v>46276</v>
      </c>
      <c r="F1966" s="6" t="s">
        <v>12294</v>
      </c>
      <c r="G1966" s="6" t="s">
        <v>27</v>
      </c>
      <c r="H1966" s="8">
        <v>1799</v>
      </c>
      <c r="I1966" s="8">
        <v>32.380000000000003</v>
      </c>
      <c r="J1966" s="8">
        <v>5.83</v>
      </c>
      <c r="K1966" s="8">
        <v>1760.79</v>
      </c>
      <c r="L1966" s="10">
        <v>46278</v>
      </c>
      <c r="M1966" s="6" t="s">
        <v>14471</v>
      </c>
      <c r="N1966" s="6" t="str">
        <f>IF(COUNTIF($A$2:A1966,A1966)&gt;1,"DUP","OK")</f>
        <v>OK</v>
      </c>
      <c r="O1966" s="6" t="str">
        <f t="shared" si="91"/>
        <v>ORD26003609</v>
      </c>
      <c r="P1966" s="6" t="str">
        <f t="shared" si="92"/>
        <v>Sep</v>
      </c>
      <c r="Q1966" s="6"/>
      <c r="R1966" s="9"/>
      <c r="S1966" s="8"/>
      <c r="T1966" s="8"/>
      <c r="U1966" s="8"/>
      <c r="V1966" s="8"/>
      <c r="W1966" s="8"/>
      <c r="X1966" s="6"/>
      <c r="Y1966" s="6"/>
    </row>
    <row r="1967" spans="1:25" x14ac:dyDescent="0.3">
      <c r="A1967" s="6" t="s">
        <v>14593</v>
      </c>
      <c r="B1967" s="6"/>
      <c r="C1967" s="6" t="s">
        <v>7271</v>
      </c>
      <c r="D1967" s="6" t="str">
        <f t="shared" si="90"/>
        <v>ORD26003654</v>
      </c>
      <c r="E1967" s="10">
        <v>46276</v>
      </c>
      <c r="F1967" s="6" t="s">
        <v>12294</v>
      </c>
      <c r="G1967" s="6" t="s">
        <v>18</v>
      </c>
      <c r="H1967" s="8">
        <v>2999</v>
      </c>
      <c r="I1967" s="8">
        <v>9</v>
      </c>
      <c r="J1967" s="8">
        <v>1.62</v>
      </c>
      <c r="K1967" s="8">
        <v>2988.38</v>
      </c>
      <c r="L1967" s="10">
        <v>46278</v>
      </c>
      <c r="M1967" s="6" t="s">
        <v>14471</v>
      </c>
      <c r="N1967" s="6" t="str">
        <f>IF(COUNTIF($A$2:A1967,A1967)&gt;1,"DUP","OK")</f>
        <v>OK</v>
      </c>
      <c r="O1967" s="6" t="str">
        <f t="shared" si="91"/>
        <v>ORD26003654</v>
      </c>
      <c r="P1967" s="6" t="str">
        <f t="shared" si="92"/>
        <v>Sep</v>
      </c>
      <c r="Q1967" s="6"/>
      <c r="R1967" s="9"/>
      <c r="S1967" s="8"/>
      <c r="T1967" s="8"/>
      <c r="U1967" s="8"/>
      <c r="V1967" s="8"/>
      <c r="W1967" s="8"/>
      <c r="X1967" s="6"/>
      <c r="Y1967" s="6"/>
    </row>
    <row r="1968" spans="1:25" x14ac:dyDescent="0.3">
      <c r="A1968" s="6" t="s">
        <v>14594</v>
      </c>
      <c r="B1968" s="6"/>
      <c r="C1968" s="6" t="s">
        <v>14595</v>
      </c>
      <c r="D1968" s="6" t="str">
        <f t="shared" si="90"/>
        <v>ORD26003689</v>
      </c>
      <c r="E1968" s="10">
        <v>46276</v>
      </c>
      <c r="F1968" s="6" t="s">
        <v>12294</v>
      </c>
      <c r="G1968" s="6" t="s">
        <v>18</v>
      </c>
      <c r="H1968" s="8">
        <v>2999</v>
      </c>
      <c r="I1968" s="8">
        <v>9</v>
      </c>
      <c r="J1968" s="8">
        <v>1.62</v>
      </c>
      <c r="K1968" s="8">
        <v>2988.38</v>
      </c>
      <c r="L1968" s="10">
        <v>46278</v>
      </c>
      <c r="M1968" s="6" t="s">
        <v>14471</v>
      </c>
      <c r="N1968" s="6" t="str">
        <f>IF(COUNTIF($A$2:A1968,A1968)&gt;1,"DUP","OK")</f>
        <v>OK</v>
      </c>
      <c r="O1968" s="6" t="str">
        <f t="shared" si="91"/>
        <v>ORD26003689</v>
      </c>
      <c r="P1968" s="6" t="str">
        <f t="shared" si="92"/>
        <v>Sep</v>
      </c>
      <c r="Q1968" s="6"/>
      <c r="R1968" s="9"/>
      <c r="S1968" s="8"/>
      <c r="T1968" s="8"/>
      <c r="U1968" s="8"/>
      <c r="V1968" s="8"/>
      <c r="W1968" s="8"/>
      <c r="X1968" s="6"/>
      <c r="Y1968" s="6"/>
    </row>
    <row r="1969" spans="1:25" x14ac:dyDescent="0.3">
      <c r="A1969" s="6" t="s">
        <v>14596</v>
      </c>
      <c r="B1969" s="6"/>
      <c r="C1969" s="6" t="s">
        <v>7393</v>
      </c>
      <c r="D1969" s="6" t="str">
        <f t="shared" si="90"/>
        <v>ORD26003716</v>
      </c>
      <c r="E1969" s="10">
        <v>46276</v>
      </c>
      <c r="F1969" s="6" t="s">
        <v>12294</v>
      </c>
      <c r="G1969" s="6" t="s">
        <v>54</v>
      </c>
      <c r="H1969" s="8">
        <v>349</v>
      </c>
      <c r="I1969" s="8">
        <v>6.63</v>
      </c>
      <c r="J1969" s="8">
        <v>1.19</v>
      </c>
      <c r="K1969" s="8">
        <v>341.18</v>
      </c>
      <c r="L1969" s="10">
        <v>46278</v>
      </c>
      <c r="M1969" s="6" t="s">
        <v>14471</v>
      </c>
      <c r="N1969" s="6" t="str">
        <f>IF(COUNTIF($A$2:A1969,A1969)&gt;1,"DUP","OK")</f>
        <v>OK</v>
      </c>
      <c r="O1969" s="6" t="str">
        <f t="shared" si="91"/>
        <v>ORD26003716</v>
      </c>
      <c r="P1969" s="6" t="str">
        <f t="shared" si="92"/>
        <v>Sep</v>
      </c>
      <c r="Q1969" s="6"/>
      <c r="R1969" s="9"/>
      <c r="S1969" s="8"/>
      <c r="T1969" s="8"/>
      <c r="U1969" s="8"/>
      <c r="V1969" s="8"/>
      <c r="W1969" s="8"/>
      <c r="X1969" s="6"/>
      <c r="Y1969" s="6"/>
    </row>
    <row r="1970" spans="1:25" x14ac:dyDescent="0.3">
      <c r="A1970" s="6" t="s">
        <v>14597</v>
      </c>
      <c r="B1970" s="6"/>
      <c r="C1970" s="6" t="s">
        <v>14598</v>
      </c>
      <c r="D1970" s="6" t="str">
        <f t="shared" si="90"/>
        <v>ORD26003779</v>
      </c>
      <c r="E1970" s="10">
        <v>46276</v>
      </c>
      <c r="F1970" s="6" t="s">
        <v>12294</v>
      </c>
      <c r="G1970" s="6" t="s">
        <v>18</v>
      </c>
      <c r="H1970" s="8">
        <v>599</v>
      </c>
      <c r="I1970" s="8">
        <v>0</v>
      </c>
      <c r="J1970" s="8">
        <v>0</v>
      </c>
      <c r="K1970" s="8">
        <v>599</v>
      </c>
      <c r="L1970" s="10">
        <v>46278</v>
      </c>
      <c r="M1970" s="6" t="s">
        <v>14471</v>
      </c>
      <c r="N1970" s="6" t="str">
        <f>IF(COUNTIF($A$2:A1970,A1970)&gt;1,"DUP","OK")</f>
        <v>OK</v>
      </c>
      <c r="O1970" s="6" t="str">
        <f t="shared" si="91"/>
        <v>ORD26003779</v>
      </c>
      <c r="P1970" s="6" t="str">
        <f t="shared" si="92"/>
        <v>Sep</v>
      </c>
      <c r="Q1970" s="6"/>
      <c r="R1970" s="9"/>
      <c r="S1970" s="8"/>
      <c r="T1970" s="8"/>
      <c r="U1970" s="8"/>
      <c r="V1970" s="8"/>
      <c r="W1970" s="8"/>
      <c r="X1970" s="6"/>
      <c r="Y1970" s="6"/>
    </row>
    <row r="1971" spans="1:25" x14ac:dyDescent="0.3">
      <c r="A1971" s="6" t="s">
        <v>14599</v>
      </c>
      <c r="B1971" s="6"/>
      <c r="C1971" s="6" t="s">
        <v>7536</v>
      </c>
      <c r="D1971" s="6" t="str">
        <f t="shared" si="90"/>
        <v>ORD26003788</v>
      </c>
      <c r="E1971" s="10">
        <v>46276</v>
      </c>
      <c r="F1971" s="6" t="s">
        <v>12294</v>
      </c>
      <c r="G1971" s="6" t="s">
        <v>27</v>
      </c>
      <c r="H1971" s="8">
        <v>1498</v>
      </c>
      <c r="I1971" s="8">
        <v>26.96</v>
      </c>
      <c r="J1971" s="8">
        <v>4.8499999999999996</v>
      </c>
      <c r="K1971" s="8">
        <v>1466.19</v>
      </c>
      <c r="L1971" s="10">
        <v>46278</v>
      </c>
      <c r="M1971" s="6" t="s">
        <v>14471</v>
      </c>
      <c r="N1971" s="6" t="str">
        <f>IF(COUNTIF($A$2:A1971,A1971)&gt;1,"DUP","OK")</f>
        <v>OK</v>
      </c>
      <c r="O1971" s="6" t="str">
        <f t="shared" si="91"/>
        <v>ORD26003788</v>
      </c>
      <c r="P1971" s="6" t="str">
        <f t="shared" si="92"/>
        <v>Sep</v>
      </c>
      <c r="Q1971" s="6"/>
      <c r="R1971" s="9"/>
      <c r="S1971" s="8"/>
      <c r="T1971" s="8"/>
      <c r="U1971" s="8"/>
      <c r="V1971" s="8"/>
      <c r="W1971" s="8"/>
      <c r="X1971" s="6"/>
      <c r="Y1971" s="6"/>
    </row>
    <row r="1972" spans="1:25" x14ac:dyDescent="0.3">
      <c r="A1972" s="6" t="s">
        <v>14600</v>
      </c>
      <c r="B1972" s="6"/>
      <c r="C1972" s="6" t="s">
        <v>7644</v>
      </c>
      <c r="D1972" s="6" t="str">
        <f t="shared" si="90"/>
        <v>ORD26003842</v>
      </c>
      <c r="E1972" s="10">
        <v>46276</v>
      </c>
      <c r="F1972" s="6" t="s">
        <v>12294</v>
      </c>
      <c r="G1972" s="6" t="s">
        <v>43</v>
      </c>
      <c r="H1972" s="8">
        <v>11097</v>
      </c>
      <c r="I1972" s="8">
        <v>99.87</v>
      </c>
      <c r="J1972" s="8">
        <v>17.98</v>
      </c>
      <c r="K1972" s="8">
        <v>10979.15</v>
      </c>
      <c r="L1972" s="10">
        <v>46278</v>
      </c>
      <c r="M1972" s="6" t="s">
        <v>14471</v>
      </c>
      <c r="N1972" s="6" t="str">
        <f>IF(COUNTIF($A$2:A1972,A1972)&gt;1,"DUP","OK")</f>
        <v>OK</v>
      </c>
      <c r="O1972" s="6" t="str">
        <f t="shared" si="91"/>
        <v>ORD26003842</v>
      </c>
      <c r="P1972" s="6" t="str">
        <f t="shared" si="92"/>
        <v>Sep</v>
      </c>
      <c r="Q1972" s="6"/>
      <c r="R1972" s="9"/>
      <c r="S1972" s="8"/>
      <c r="T1972" s="8"/>
      <c r="U1972" s="8"/>
      <c r="V1972" s="8"/>
      <c r="W1972" s="8"/>
      <c r="X1972" s="6"/>
      <c r="Y1972" s="6"/>
    </row>
    <row r="1973" spans="1:25" x14ac:dyDescent="0.3">
      <c r="A1973" s="6" t="s">
        <v>14601</v>
      </c>
      <c r="B1973" s="6"/>
      <c r="C1973" s="6" t="s">
        <v>7811</v>
      </c>
      <c r="D1973" s="6" t="str">
        <f t="shared" si="90"/>
        <v>ORD26003927</v>
      </c>
      <c r="E1973" s="10">
        <v>46276</v>
      </c>
      <c r="F1973" s="6" t="s">
        <v>12294</v>
      </c>
      <c r="G1973" s="6" t="s">
        <v>18</v>
      </c>
      <c r="H1973" s="8">
        <v>1298</v>
      </c>
      <c r="I1973" s="8">
        <v>0</v>
      </c>
      <c r="J1973" s="8">
        <v>0</v>
      </c>
      <c r="K1973" s="8">
        <v>1298</v>
      </c>
      <c r="L1973" s="10">
        <v>46278</v>
      </c>
      <c r="M1973" s="6" t="s">
        <v>14471</v>
      </c>
      <c r="N1973" s="6" t="str">
        <f>IF(COUNTIF($A$2:A1973,A1973)&gt;1,"DUP","OK")</f>
        <v>OK</v>
      </c>
      <c r="O1973" s="6" t="str">
        <f t="shared" si="91"/>
        <v>ORD26003927</v>
      </c>
      <c r="P1973" s="6" t="str">
        <f t="shared" si="92"/>
        <v>Sep</v>
      </c>
      <c r="Q1973" s="6"/>
      <c r="R1973" s="9"/>
      <c r="S1973" s="8"/>
      <c r="T1973" s="8"/>
      <c r="U1973" s="8"/>
      <c r="V1973" s="8"/>
      <c r="W1973" s="8"/>
      <c r="X1973" s="6"/>
      <c r="Y1973" s="6"/>
    </row>
    <row r="1974" spans="1:25" x14ac:dyDescent="0.3">
      <c r="A1974" s="6" t="s">
        <v>14602</v>
      </c>
      <c r="B1974" s="6"/>
      <c r="C1974" s="6" t="s">
        <v>7927</v>
      </c>
      <c r="D1974" s="6" t="str">
        <f t="shared" si="90"/>
        <v>ORD26003986</v>
      </c>
      <c r="E1974" s="10">
        <v>46276</v>
      </c>
      <c r="F1974" s="6" t="s">
        <v>12294</v>
      </c>
      <c r="G1974" s="6" t="s">
        <v>27</v>
      </c>
      <c r="H1974" s="8">
        <v>349</v>
      </c>
      <c r="I1974" s="8">
        <v>6.28</v>
      </c>
      <c r="J1974" s="8">
        <v>1.1299999999999999</v>
      </c>
      <c r="K1974" s="8">
        <v>341.59</v>
      </c>
      <c r="L1974" s="10">
        <v>46278</v>
      </c>
      <c r="M1974" s="6" t="s">
        <v>14471</v>
      </c>
      <c r="N1974" s="6" t="str">
        <f>IF(COUNTIF($A$2:A1974,A1974)&gt;1,"DUP","OK")</f>
        <v>OK</v>
      </c>
      <c r="O1974" s="6" t="str">
        <f t="shared" si="91"/>
        <v>ORD26003986</v>
      </c>
      <c r="P1974" s="6" t="str">
        <f t="shared" si="92"/>
        <v>Sep</v>
      </c>
      <c r="Q1974" s="6"/>
      <c r="R1974" s="9"/>
      <c r="S1974" s="8"/>
      <c r="T1974" s="8"/>
      <c r="U1974" s="8"/>
      <c r="V1974" s="8"/>
      <c r="W1974" s="8"/>
      <c r="X1974" s="6"/>
      <c r="Y1974" s="6"/>
    </row>
    <row r="1975" spans="1:25" x14ac:dyDescent="0.3">
      <c r="A1975" s="6" t="s">
        <v>14603</v>
      </c>
      <c r="B1975" s="6"/>
      <c r="C1975" s="6" t="s">
        <v>7945</v>
      </c>
      <c r="D1975" s="6" t="str">
        <f t="shared" si="90"/>
        <v>ORD26003995</v>
      </c>
      <c r="E1975" s="10">
        <v>46276</v>
      </c>
      <c r="F1975" s="6" t="s">
        <v>12294</v>
      </c>
      <c r="G1975" s="6" t="s">
        <v>18</v>
      </c>
      <c r="H1975" s="8">
        <v>3348</v>
      </c>
      <c r="I1975" s="8">
        <v>10.039999999999999</v>
      </c>
      <c r="J1975" s="8">
        <v>1.81</v>
      </c>
      <c r="K1975" s="8">
        <v>3336.15</v>
      </c>
      <c r="L1975" s="10">
        <v>46278</v>
      </c>
      <c r="M1975" s="6" t="s">
        <v>14471</v>
      </c>
      <c r="N1975" s="6" t="str">
        <f>IF(COUNTIF($A$2:A1975,A1975)&gt;1,"DUP","OK")</f>
        <v>OK</v>
      </c>
      <c r="O1975" s="6" t="str">
        <f t="shared" si="91"/>
        <v>ORD26003995</v>
      </c>
      <c r="P1975" s="6" t="str">
        <f t="shared" si="92"/>
        <v>Sep</v>
      </c>
      <c r="Q1975" s="6"/>
      <c r="R1975" s="9"/>
      <c r="S1975" s="8"/>
      <c r="T1975" s="8"/>
      <c r="U1975" s="8"/>
      <c r="V1975" s="8"/>
      <c r="W1975" s="8"/>
      <c r="X1975" s="6"/>
      <c r="Y1975" s="6"/>
    </row>
    <row r="1976" spans="1:25" x14ac:dyDescent="0.3">
      <c r="A1976" s="6" t="s">
        <v>14604</v>
      </c>
      <c r="B1976" s="6"/>
      <c r="C1976" s="6" t="s">
        <v>7953</v>
      </c>
      <c r="D1976" s="6" t="str">
        <f t="shared" si="90"/>
        <v>ORD26003999</v>
      </c>
      <c r="E1976" s="10">
        <v>46276</v>
      </c>
      <c r="F1976" s="6" t="s">
        <v>12294</v>
      </c>
      <c r="G1976" s="6" t="s">
        <v>27</v>
      </c>
      <c r="H1976" s="8">
        <v>999</v>
      </c>
      <c r="I1976" s="8">
        <v>17.98</v>
      </c>
      <c r="J1976" s="8">
        <v>3.24</v>
      </c>
      <c r="K1976" s="8">
        <v>977.78</v>
      </c>
      <c r="L1976" s="10">
        <v>46278</v>
      </c>
      <c r="M1976" s="6" t="s">
        <v>14471</v>
      </c>
      <c r="N1976" s="6" t="str">
        <f>IF(COUNTIF($A$2:A1976,A1976)&gt;1,"DUP","OK")</f>
        <v>OK</v>
      </c>
      <c r="O1976" s="6" t="str">
        <f t="shared" si="91"/>
        <v>ORD26003999</v>
      </c>
      <c r="P1976" s="6" t="str">
        <f t="shared" si="92"/>
        <v>Sep</v>
      </c>
      <c r="Q1976" s="6"/>
      <c r="R1976" s="9"/>
      <c r="S1976" s="8"/>
      <c r="T1976" s="8"/>
      <c r="U1976" s="8"/>
      <c r="V1976" s="8"/>
      <c r="W1976" s="8"/>
      <c r="X1976" s="6"/>
      <c r="Y1976" s="6"/>
    </row>
    <row r="1977" spans="1:25" x14ac:dyDescent="0.3">
      <c r="A1977" s="6" t="s">
        <v>14605</v>
      </c>
      <c r="B1977" s="6"/>
      <c r="C1977" s="6" t="s">
        <v>7991</v>
      </c>
      <c r="D1977" s="6" t="str">
        <f t="shared" si="90"/>
        <v>ORD26004019</v>
      </c>
      <c r="E1977" s="10">
        <v>46276</v>
      </c>
      <c r="F1977" s="6" t="s">
        <v>12294</v>
      </c>
      <c r="G1977" s="6" t="s">
        <v>18</v>
      </c>
      <c r="H1977" s="8">
        <v>998</v>
      </c>
      <c r="I1977" s="8">
        <v>0</v>
      </c>
      <c r="J1977" s="8">
        <v>0</v>
      </c>
      <c r="K1977" s="8">
        <v>998</v>
      </c>
      <c r="L1977" s="10">
        <v>46278</v>
      </c>
      <c r="M1977" s="6" t="s">
        <v>14471</v>
      </c>
      <c r="N1977" s="6" t="str">
        <f>IF(COUNTIF($A$2:A1977,A1977)&gt;1,"DUP","OK")</f>
        <v>OK</v>
      </c>
      <c r="O1977" s="6" t="str">
        <f t="shared" si="91"/>
        <v>ORD26004019</v>
      </c>
      <c r="P1977" s="6" t="str">
        <f t="shared" si="92"/>
        <v>Sep</v>
      </c>
      <c r="Q1977" s="6"/>
      <c r="R1977" s="9"/>
      <c r="S1977" s="8"/>
      <c r="T1977" s="8"/>
      <c r="U1977" s="8"/>
      <c r="V1977" s="8"/>
      <c r="W1977" s="8"/>
      <c r="X1977" s="6"/>
      <c r="Y1977" s="6"/>
    </row>
    <row r="1978" spans="1:25" x14ac:dyDescent="0.3">
      <c r="A1978" s="6" t="s">
        <v>14606</v>
      </c>
      <c r="B1978" s="6"/>
      <c r="C1978" s="6" t="s">
        <v>8003</v>
      </c>
      <c r="D1978" s="6" t="str">
        <f t="shared" si="90"/>
        <v>ORD26004025</v>
      </c>
      <c r="E1978" s="10">
        <v>46276</v>
      </c>
      <c r="F1978" s="6" t="s">
        <v>12294</v>
      </c>
      <c r="G1978" s="6" t="s">
        <v>18</v>
      </c>
      <c r="H1978" s="8">
        <v>5297</v>
      </c>
      <c r="I1978" s="8">
        <v>15.89</v>
      </c>
      <c r="J1978" s="8">
        <v>2.86</v>
      </c>
      <c r="K1978" s="8">
        <v>5278.25</v>
      </c>
      <c r="L1978" s="10">
        <v>46278</v>
      </c>
      <c r="M1978" s="6" t="s">
        <v>14471</v>
      </c>
      <c r="N1978" s="6" t="str">
        <f>IF(COUNTIF($A$2:A1978,A1978)&gt;1,"DUP","OK")</f>
        <v>OK</v>
      </c>
      <c r="O1978" s="6" t="str">
        <f t="shared" si="91"/>
        <v>ORD26004025</v>
      </c>
      <c r="P1978" s="6" t="str">
        <f t="shared" si="92"/>
        <v>Sep</v>
      </c>
      <c r="Q1978" s="6"/>
      <c r="R1978" s="9"/>
      <c r="S1978" s="8"/>
      <c r="T1978" s="8"/>
      <c r="U1978" s="8"/>
      <c r="V1978" s="8"/>
      <c r="W1978" s="8"/>
      <c r="X1978" s="6"/>
      <c r="Y1978" s="6"/>
    </row>
    <row r="1979" spans="1:25" x14ac:dyDescent="0.3">
      <c r="A1979" s="6" t="s">
        <v>14607</v>
      </c>
      <c r="B1979" s="6"/>
      <c r="C1979" s="6" t="s">
        <v>8129</v>
      </c>
      <c r="D1979" s="6" t="str">
        <f t="shared" si="90"/>
        <v>ORD26004090</v>
      </c>
      <c r="E1979" s="10">
        <v>46276</v>
      </c>
      <c r="F1979" s="6" t="s">
        <v>12294</v>
      </c>
      <c r="G1979" s="6" t="s">
        <v>54</v>
      </c>
      <c r="H1979" s="8">
        <v>1299</v>
      </c>
      <c r="I1979" s="8">
        <v>24.68</v>
      </c>
      <c r="J1979" s="8">
        <v>4.4400000000000004</v>
      </c>
      <c r="K1979" s="8">
        <v>1269.8800000000001</v>
      </c>
      <c r="L1979" s="10">
        <v>46278</v>
      </c>
      <c r="M1979" s="6" t="s">
        <v>14471</v>
      </c>
      <c r="N1979" s="6" t="str">
        <f>IF(COUNTIF($A$2:A1979,A1979)&gt;1,"DUP","OK")</f>
        <v>OK</v>
      </c>
      <c r="O1979" s="6" t="str">
        <f t="shared" si="91"/>
        <v>ORD26004090</v>
      </c>
      <c r="P1979" s="6" t="str">
        <f t="shared" si="92"/>
        <v>Sep</v>
      </c>
      <c r="Q1979" s="6"/>
      <c r="R1979" s="9"/>
      <c r="S1979" s="8"/>
      <c r="T1979" s="8"/>
      <c r="U1979" s="8"/>
      <c r="V1979" s="8"/>
      <c r="W1979" s="8"/>
      <c r="X1979" s="6"/>
      <c r="Y1979" s="6"/>
    </row>
    <row r="1980" spans="1:25" x14ac:dyDescent="0.3">
      <c r="A1980" s="6" t="s">
        <v>14608</v>
      </c>
      <c r="B1980" s="6"/>
      <c r="C1980" s="6" t="s">
        <v>8181</v>
      </c>
      <c r="D1980" s="6" t="str">
        <f t="shared" si="90"/>
        <v>ORD26004117</v>
      </c>
      <c r="E1980" s="10">
        <v>46276</v>
      </c>
      <c r="F1980" s="6" t="s">
        <v>12294</v>
      </c>
      <c r="G1980" s="6" t="s">
        <v>18</v>
      </c>
      <c r="H1980" s="8">
        <v>2999</v>
      </c>
      <c r="I1980" s="8">
        <v>9</v>
      </c>
      <c r="J1980" s="8">
        <v>1.62</v>
      </c>
      <c r="K1980" s="8">
        <v>2988.38</v>
      </c>
      <c r="L1980" s="10">
        <v>46278</v>
      </c>
      <c r="M1980" s="6" t="s">
        <v>14471</v>
      </c>
      <c r="N1980" s="6" t="str">
        <f>IF(COUNTIF($A$2:A1980,A1980)&gt;1,"DUP","OK")</f>
        <v>OK</v>
      </c>
      <c r="O1980" s="6" t="str">
        <f t="shared" si="91"/>
        <v>ORD26004117</v>
      </c>
      <c r="P1980" s="6" t="str">
        <f t="shared" si="92"/>
        <v>Sep</v>
      </c>
      <c r="Q1980" s="6"/>
      <c r="R1980" s="9"/>
      <c r="S1980" s="8"/>
      <c r="T1980" s="8"/>
      <c r="U1980" s="8"/>
      <c r="V1980" s="8"/>
      <c r="W1980" s="8"/>
      <c r="X1980" s="6"/>
      <c r="Y1980" s="6"/>
    </row>
    <row r="1981" spans="1:25" x14ac:dyDescent="0.3">
      <c r="A1981" s="6" t="s">
        <v>14609</v>
      </c>
      <c r="B1981" s="6"/>
      <c r="C1981" s="6" t="s">
        <v>8206</v>
      </c>
      <c r="D1981" s="6" t="str">
        <f t="shared" si="90"/>
        <v>ORD26004130</v>
      </c>
      <c r="E1981" s="10">
        <v>46276</v>
      </c>
      <c r="F1981" s="6" t="s">
        <v>12294</v>
      </c>
      <c r="G1981" s="6" t="s">
        <v>18</v>
      </c>
      <c r="H1981" s="8">
        <v>1299</v>
      </c>
      <c r="I1981" s="8">
        <v>0</v>
      </c>
      <c r="J1981" s="8">
        <v>0</v>
      </c>
      <c r="K1981" s="8">
        <v>1299</v>
      </c>
      <c r="L1981" s="10">
        <v>46278</v>
      </c>
      <c r="M1981" s="6" t="s">
        <v>14471</v>
      </c>
      <c r="N1981" s="6" t="str">
        <f>IF(COUNTIF($A$2:A1981,A1981)&gt;1,"DUP","OK")</f>
        <v>OK</v>
      </c>
      <c r="O1981" s="6" t="str">
        <f t="shared" si="91"/>
        <v>ORD26004130</v>
      </c>
      <c r="P1981" s="6" t="str">
        <f t="shared" si="92"/>
        <v>Sep</v>
      </c>
      <c r="Q1981" s="6"/>
      <c r="R1981" s="9"/>
      <c r="S1981" s="8"/>
      <c r="T1981" s="8"/>
      <c r="U1981" s="8"/>
      <c r="V1981" s="8"/>
      <c r="W1981" s="8"/>
      <c r="X1981" s="6"/>
      <c r="Y1981" s="6"/>
    </row>
    <row r="1982" spans="1:25" x14ac:dyDescent="0.3">
      <c r="A1982" s="6" t="s">
        <v>14610</v>
      </c>
      <c r="B1982" s="6"/>
      <c r="C1982" s="6" t="s">
        <v>8208</v>
      </c>
      <c r="D1982" s="6" t="str">
        <f t="shared" si="90"/>
        <v>ORD26004131</v>
      </c>
      <c r="E1982" s="10">
        <v>46276</v>
      </c>
      <c r="F1982" s="6" t="s">
        <v>12294</v>
      </c>
      <c r="G1982" s="6" t="s">
        <v>18</v>
      </c>
      <c r="H1982" s="8">
        <v>648</v>
      </c>
      <c r="I1982" s="8">
        <v>0</v>
      </c>
      <c r="J1982" s="8">
        <v>0</v>
      </c>
      <c r="K1982" s="8">
        <v>648</v>
      </c>
      <c r="L1982" s="10">
        <v>46278</v>
      </c>
      <c r="M1982" s="6" t="s">
        <v>14471</v>
      </c>
      <c r="N1982" s="6" t="str">
        <f>IF(COUNTIF($A$2:A1982,A1982)&gt;1,"DUP","OK")</f>
        <v>OK</v>
      </c>
      <c r="O1982" s="6" t="str">
        <f t="shared" si="91"/>
        <v>ORD26004131</v>
      </c>
      <c r="P1982" s="6" t="str">
        <f t="shared" si="92"/>
        <v>Sep</v>
      </c>
      <c r="Q1982" s="6"/>
      <c r="R1982" s="9"/>
      <c r="S1982" s="8"/>
      <c r="T1982" s="8"/>
      <c r="U1982" s="8"/>
      <c r="V1982" s="8"/>
      <c r="W1982" s="8"/>
      <c r="X1982" s="6"/>
      <c r="Y1982" s="6"/>
    </row>
    <row r="1983" spans="1:25" x14ac:dyDescent="0.3">
      <c r="A1983" s="6" t="s">
        <v>14611</v>
      </c>
      <c r="B1983" s="6"/>
      <c r="C1983" s="6" t="s">
        <v>8274</v>
      </c>
      <c r="D1983" s="6" t="str">
        <f t="shared" si="90"/>
        <v>ORD26004166</v>
      </c>
      <c r="E1983" s="10">
        <v>46276</v>
      </c>
      <c r="F1983" s="6" t="s">
        <v>12294</v>
      </c>
      <c r="G1983" s="6" t="s">
        <v>27</v>
      </c>
      <c r="H1983" s="8">
        <v>2499</v>
      </c>
      <c r="I1983" s="8">
        <v>39.979999999999997</v>
      </c>
      <c r="J1983" s="8">
        <v>7.2</v>
      </c>
      <c r="K1983" s="8">
        <v>2451.8200000000002</v>
      </c>
      <c r="L1983" s="10">
        <v>46278</v>
      </c>
      <c r="M1983" s="6" t="s">
        <v>14471</v>
      </c>
      <c r="N1983" s="6" t="str">
        <f>IF(COUNTIF($A$2:A1983,A1983)&gt;1,"DUP","OK")</f>
        <v>OK</v>
      </c>
      <c r="O1983" s="6" t="str">
        <f t="shared" si="91"/>
        <v>ORD26004166</v>
      </c>
      <c r="P1983" s="6" t="str">
        <f t="shared" si="92"/>
        <v>Sep</v>
      </c>
      <c r="Q1983" s="6"/>
      <c r="R1983" s="9"/>
      <c r="S1983" s="8"/>
      <c r="T1983" s="8"/>
      <c r="U1983" s="8"/>
      <c r="V1983" s="8"/>
      <c r="W1983" s="8"/>
      <c r="X1983" s="6"/>
      <c r="Y1983" s="6"/>
    </row>
    <row r="1984" spans="1:25" x14ac:dyDescent="0.3">
      <c r="A1984" s="6" t="s">
        <v>14612</v>
      </c>
      <c r="B1984" s="6"/>
      <c r="C1984" s="6" t="s">
        <v>8396</v>
      </c>
      <c r="D1984" s="6" t="str">
        <f t="shared" si="90"/>
        <v>ORD26004228</v>
      </c>
      <c r="E1984" s="10">
        <v>46276</v>
      </c>
      <c r="F1984" s="6" t="s">
        <v>12294</v>
      </c>
      <c r="G1984" s="6" t="s">
        <v>27</v>
      </c>
      <c r="H1984" s="8">
        <v>2999</v>
      </c>
      <c r="I1984" s="8">
        <v>47.98</v>
      </c>
      <c r="J1984" s="8">
        <v>8.64</v>
      </c>
      <c r="K1984" s="8">
        <v>2942.38</v>
      </c>
      <c r="L1984" s="10">
        <v>46278</v>
      </c>
      <c r="M1984" s="6" t="s">
        <v>14471</v>
      </c>
      <c r="N1984" s="6" t="str">
        <f>IF(COUNTIF($A$2:A1984,A1984)&gt;1,"DUP","OK")</f>
        <v>OK</v>
      </c>
      <c r="O1984" s="6" t="str">
        <f t="shared" si="91"/>
        <v>ORD26004228</v>
      </c>
      <c r="P1984" s="6" t="str">
        <f t="shared" si="92"/>
        <v>Sep</v>
      </c>
      <c r="Q1984" s="6"/>
      <c r="R1984" s="9"/>
      <c r="S1984" s="8"/>
      <c r="T1984" s="8"/>
      <c r="U1984" s="8"/>
      <c r="V1984" s="8"/>
      <c r="W1984" s="8"/>
      <c r="X1984" s="6"/>
      <c r="Y1984" s="6"/>
    </row>
    <row r="1985" spans="1:25" x14ac:dyDescent="0.3">
      <c r="A1985" s="6" t="s">
        <v>14613</v>
      </c>
      <c r="B1985" s="6"/>
      <c r="C1985" s="6" t="s">
        <v>8398</v>
      </c>
      <c r="D1985" s="6" t="str">
        <f t="shared" si="90"/>
        <v>ORD26004229</v>
      </c>
      <c r="E1985" s="10">
        <v>46276</v>
      </c>
      <c r="F1985" s="6" t="s">
        <v>12294</v>
      </c>
      <c r="G1985" s="6" t="s">
        <v>18</v>
      </c>
      <c r="H1985" s="8">
        <v>349</v>
      </c>
      <c r="I1985" s="8">
        <v>0</v>
      </c>
      <c r="J1985" s="8">
        <v>0</v>
      </c>
      <c r="K1985" s="8">
        <v>349</v>
      </c>
      <c r="L1985" s="10">
        <v>46278</v>
      </c>
      <c r="M1985" s="6" t="s">
        <v>14471</v>
      </c>
      <c r="N1985" s="6" t="str">
        <f>IF(COUNTIF($A$2:A1985,A1985)&gt;1,"DUP","OK")</f>
        <v>OK</v>
      </c>
      <c r="O1985" s="6" t="str">
        <f t="shared" si="91"/>
        <v>ORD26004229</v>
      </c>
      <c r="P1985" s="6" t="str">
        <f t="shared" si="92"/>
        <v>Sep</v>
      </c>
      <c r="Q1985" s="6"/>
      <c r="R1985" s="9"/>
      <c r="S1985" s="8"/>
      <c r="T1985" s="8"/>
      <c r="U1985" s="8"/>
      <c r="V1985" s="8"/>
      <c r="W1985" s="8"/>
      <c r="X1985" s="6"/>
      <c r="Y1985" s="6"/>
    </row>
    <row r="1986" spans="1:25" x14ac:dyDescent="0.3">
      <c r="A1986" s="6" t="s">
        <v>14614</v>
      </c>
      <c r="B1986" s="6"/>
      <c r="C1986" s="6" t="s">
        <v>8507</v>
      </c>
      <c r="D1986" s="6" t="str">
        <f t="shared" ref="D1986:D2049" si="93">UPPER(SUBSTITUTE(TRIM(C1986),"-",""))</f>
        <v>ORD26004285</v>
      </c>
      <c r="E1986" s="10">
        <v>46276</v>
      </c>
      <c r="F1986" s="6" t="s">
        <v>12294</v>
      </c>
      <c r="G1986" s="6" t="s">
        <v>18</v>
      </c>
      <c r="H1986" s="8">
        <v>8348</v>
      </c>
      <c r="I1986" s="8">
        <v>25.04</v>
      </c>
      <c r="J1986" s="8">
        <v>4.51</v>
      </c>
      <c r="K1986" s="8">
        <v>8318.4500000000007</v>
      </c>
      <c r="L1986" s="10">
        <v>46278</v>
      </c>
      <c r="M1986" s="6" t="s">
        <v>14471</v>
      </c>
      <c r="N1986" s="6" t="str">
        <f>IF(COUNTIF($A$2:A1986,A1986)&gt;1,"DUP","OK")</f>
        <v>OK</v>
      </c>
      <c r="O1986" s="6" t="str">
        <f t="shared" ref="O1986:O2049" si="94">IF(F1986="REFUND",INDEX($D$2:$D$5743,MATCH(B1986,$A$2:$A$5743,0)),D1986)</f>
        <v>ORD26004285</v>
      </c>
      <c r="P1986" s="6" t="str">
        <f t="shared" ref="P1986:P2049" si="95">IF(L1986&gt;DATE(2026,9,30),"Oct-Due","Sep")</f>
        <v>Sep</v>
      </c>
      <c r="Q1986" s="6"/>
      <c r="R1986" s="9"/>
      <c r="S1986" s="8"/>
      <c r="T1986" s="8"/>
      <c r="U1986" s="8"/>
      <c r="V1986" s="8"/>
      <c r="W1986" s="8"/>
      <c r="X1986" s="6"/>
      <c r="Y1986" s="6"/>
    </row>
    <row r="1987" spans="1:25" x14ac:dyDescent="0.3">
      <c r="A1987" s="6" t="s">
        <v>14615</v>
      </c>
      <c r="B1987" s="6"/>
      <c r="C1987" s="6" t="s">
        <v>8523</v>
      </c>
      <c r="D1987" s="6" t="str">
        <f t="shared" si="93"/>
        <v>ORD26004293</v>
      </c>
      <c r="E1987" s="10">
        <v>46276</v>
      </c>
      <c r="F1987" s="6" t="s">
        <v>12294</v>
      </c>
      <c r="G1987" s="6" t="s">
        <v>27</v>
      </c>
      <c r="H1987" s="8">
        <v>5697</v>
      </c>
      <c r="I1987" s="8">
        <v>91.15</v>
      </c>
      <c r="J1987" s="8">
        <v>16.41</v>
      </c>
      <c r="K1987" s="8">
        <v>5589.44</v>
      </c>
      <c r="L1987" s="10">
        <v>46278</v>
      </c>
      <c r="M1987" s="6" t="s">
        <v>14471</v>
      </c>
      <c r="N1987" s="6" t="str">
        <f>IF(COUNTIF($A$2:A1987,A1987)&gt;1,"DUP","OK")</f>
        <v>OK</v>
      </c>
      <c r="O1987" s="6" t="str">
        <f t="shared" si="94"/>
        <v>ORD26004293</v>
      </c>
      <c r="P1987" s="6" t="str">
        <f t="shared" si="95"/>
        <v>Sep</v>
      </c>
      <c r="Q1987" s="6"/>
      <c r="R1987" s="9"/>
      <c r="S1987" s="8"/>
      <c r="T1987" s="8"/>
      <c r="U1987" s="8"/>
      <c r="V1987" s="8"/>
      <c r="W1987" s="8"/>
      <c r="X1987" s="6"/>
      <c r="Y1987" s="6"/>
    </row>
    <row r="1988" spans="1:25" x14ac:dyDescent="0.3">
      <c r="A1988" s="6" t="s">
        <v>14616</v>
      </c>
      <c r="B1988" s="6"/>
      <c r="C1988" s="6" t="s">
        <v>8539</v>
      </c>
      <c r="D1988" s="6" t="str">
        <f t="shared" si="93"/>
        <v>ORD26004301</v>
      </c>
      <c r="E1988" s="10">
        <v>46276</v>
      </c>
      <c r="F1988" s="6" t="s">
        <v>12294</v>
      </c>
      <c r="G1988" s="6" t="s">
        <v>54</v>
      </c>
      <c r="H1988" s="8">
        <v>1398</v>
      </c>
      <c r="I1988" s="8">
        <v>26.56</v>
      </c>
      <c r="J1988" s="8">
        <v>4.78</v>
      </c>
      <c r="K1988" s="8">
        <v>1366.66</v>
      </c>
      <c r="L1988" s="10">
        <v>46278</v>
      </c>
      <c r="M1988" s="6" t="s">
        <v>14471</v>
      </c>
      <c r="N1988" s="6" t="str">
        <f>IF(COUNTIF($A$2:A1988,A1988)&gt;1,"DUP","OK")</f>
        <v>OK</v>
      </c>
      <c r="O1988" s="6" t="str">
        <f t="shared" si="94"/>
        <v>ORD26004301</v>
      </c>
      <c r="P1988" s="6" t="str">
        <f t="shared" si="95"/>
        <v>Sep</v>
      </c>
      <c r="Q1988" s="6"/>
      <c r="R1988" s="9"/>
      <c r="S1988" s="8"/>
      <c r="T1988" s="8"/>
      <c r="U1988" s="8"/>
      <c r="V1988" s="8"/>
      <c r="W1988" s="8"/>
      <c r="X1988" s="6"/>
      <c r="Y1988" s="6"/>
    </row>
    <row r="1989" spans="1:25" x14ac:dyDescent="0.3">
      <c r="A1989" s="6" t="s">
        <v>14617</v>
      </c>
      <c r="B1989" s="6"/>
      <c r="C1989" s="6" t="s">
        <v>8551</v>
      </c>
      <c r="D1989" s="6" t="str">
        <f t="shared" si="93"/>
        <v>ORD26004307</v>
      </c>
      <c r="E1989" s="10">
        <v>46276</v>
      </c>
      <c r="F1989" s="6" t="s">
        <v>12294</v>
      </c>
      <c r="G1989" s="6" t="s">
        <v>18</v>
      </c>
      <c r="H1989" s="8">
        <v>7999</v>
      </c>
      <c r="I1989" s="8">
        <v>24</v>
      </c>
      <c r="J1989" s="8">
        <v>4.32</v>
      </c>
      <c r="K1989" s="8">
        <v>7970.68</v>
      </c>
      <c r="L1989" s="10">
        <v>46278</v>
      </c>
      <c r="M1989" s="6" t="s">
        <v>14471</v>
      </c>
      <c r="N1989" s="6" t="str">
        <f>IF(COUNTIF($A$2:A1989,A1989)&gt;1,"DUP","OK")</f>
        <v>OK</v>
      </c>
      <c r="O1989" s="6" t="str">
        <f t="shared" si="94"/>
        <v>ORD26004307</v>
      </c>
      <c r="P1989" s="6" t="str">
        <f t="shared" si="95"/>
        <v>Sep</v>
      </c>
      <c r="Q1989" s="6"/>
      <c r="R1989" s="9"/>
      <c r="S1989" s="8"/>
      <c r="T1989" s="8"/>
      <c r="U1989" s="8"/>
      <c r="V1989" s="8"/>
      <c r="W1989" s="8"/>
      <c r="X1989" s="6"/>
      <c r="Y1989" s="6"/>
    </row>
    <row r="1990" spans="1:25" x14ac:dyDescent="0.3">
      <c r="A1990" s="6" t="s">
        <v>14618</v>
      </c>
      <c r="B1990" s="6"/>
      <c r="C1990" s="6" t="s">
        <v>8607</v>
      </c>
      <c r="D1990" s="6" t="str">
        <f t="shared" si="93"/>
        <v>ORD26004335</v>
      </c>
      <c r="E1990" s="10">
        <v>46276</v>
      </c>
      <c r="F1990" s="6" t="s">
        <v>12294</v>
      </c>
      <c r="G1990" s="6" t="s">
        <v>18</v>
      </c>
      <c r="H1990" s="8">
        <v>6647</v>
      </c>
      <c r="I1990" s="8">
        <v>19.940000000000001</v>
      </c>
      <c r="J1990" s="8">
        <v>3.59</v>
      </c>
      <c r="K1990" s="8">
        <v>6623.47</v>
      </c>
      <c r="L1990" s="10">
        <v>46278</v>
      </c>
      <c r="M1990" s="6" t="s">
        <v>14471</v>
      </c>
      <c r="N1990" s="6" t="str">
        <f>IF(COUNTIF($A$2:A1990,A1990)&gt;1,"DUP","OK")</f>
        <v>OK</v>
      </c>
      <c r="O1990" s="6" t="str">
        <f t="shared" si="94"/>
        <v>ORD26004335</v>
      </c>
      <c r="P1990" s="6" t="str">
        <f t="shared" si="95"/>
        <v>Sep</v>
      </c>
      <c r="Q1990" s="6"/>
      <c r="R1990" s="9"/>
      <c r="S1990" s="8"/>
      <c r="T1990" s="8"/>
      <c r="U1990" s="8"/>
      <c r="V1990" s="8"/>
      <c r="W1990" s="8"/>
      <c r="X1990" s="6"/>
      <c r="Y1990" s="6"/>
    </row>
    <row r="1991" spans="1:25" x14ac:dyDescent="0.3">
      <c r="A1991" s="6" t="s">
        <v>14619</v>
      </c>
      <c r="B1991" s="6"/>
      <c r="C1991" s="6" t="s">
        <v>8635</v>
      </c>
      <c r="D1991" s="6" t="str">
        <f t="shared" si="93"/>
        <v>ORD26004349</v>
      </c>
      <c r="E1991" s="10">
        <v>46276</v>
      </c>
      <c r="F1991" s="6" t="s">
        <v>12294</v>
      </c>
      <c r="G1991" s="6" t="s">
        <v>27</v>
      </c>
      <c r="H1991" s="8">
        <v>3498</v>
      </c>
      <c r="I1991" s="8">
        <v>55.97</v>
      </c>
      <c r="J1991" s="8">
        <v>10.07</v>
      </c>
      <c r="K1991" s="8">
        <v>3431.96</v>
      </c>
      <c r="L1991" s="10">
        <v>46278</v>
      </c>
      <c r="M1991" s="6" t="s">
        <v>14471</v>
      </c>
      <c r="N1991" s="6" t="str">
        <f>IF(COUNTIF($A$2:A1991,A1991)&gt;1,"DUP","OK")</f>
        <v>OK</v>
      </c>
      <c r="O1991" s="6" t="str">
        <f t="shared" si="94"/>
        <v>ORD26004349</v>
      </c>
      <c r="P1991" s="6" t="str">
        <f t="shared" si="95"/>
        <v>Sep</v>
      </c>
      <c r="Q1991" s="6"/>
      <c r="R1991" s="9"/>
      <c r="S1991" s="8"/>
      <c r="T1991" s="8"/>
      <c r="U1991" s="8"/>
      <c r="V1991" s="8"/>
      <c r="W1991" s="8"/>
      <c r="X1991" s="6"/>
      <c r="Y1991" s="6"/>
    </row>
    <row r="1992" spans="1:25" x14ac:dyDescent="0.3">
      <c r="A1992" s="6" t="s">
        <v>14620</v>
      </c>
      <c r="B1992" s="6"/>
      <c r="C1992" s="6" t="s">
        <v>14621</v>
      </c>
      <c r="D1992" s="6" t="str">
        <f t="shared" si="93"/>
        <v>ORD26004359</v>
      </c>
      <c r="E1992" s="10">
        <v>46276</v>
      </c>
      <c r="F1992" s="6" t="s">
        <v>12294</v>
      </c>
      <c r="G1992" s="6" t="s">
        <v>18</v>
      </c>
      <c r="H1992" s="8">
        <v>3499</v>
      </c>
      <c r="I1992" s="8">
        <v>10.5</v>
      </c>
      <c r="J1992" s="8">
        <v>1.89</v>
      </c>
      <c r="K1992" s="8">
        <v>3486.61</v>
      </c>
      <c r="L1992" s="10">
        <v>46278</v>
      </c>
      <c r="M1992" s="6" t="s">
        <v>14471</v>
      </c>
      <c r="N1992" s="6" t="str">
        <f>IF(COUNTIF($A$2:A1992,A1992)&gt;1,"DUP","OK")</f>
        <v>OK</v>
      </c>
      <c r="O1992" s="6" t="str">
        <f t="shared" si="94"/>
        <v>ORD26004359</v>
      </c>
      <c r="P1992" s="6" t="str">
        <f t="shared" si="95"/>
        <v>Sep</v>
      </c>
      <c r="Q1992" s="6"/>
      <c r="R1992" s="9"/>
      <c r="S1992" s="8"/>
      <c r="T1992" s="8"/>
      <c r="U1992" s="8"/>
      <c r="V1992" s="8"/>
      <c r="W1992" s="8"/>
      <c r="X1992" s="6"/>
      <c r="Y1992" s="6"/>
    </row>
    <row r="1993" spans="1:25" x14ac:dyDescent="0.3">
      <c r="A1993" s="6" t="s">
        <v>14622</v>
      </c>
      <c r="B1993" s="6"/>
      <c r="C1993" s="6" t="s">
        <v>8666</v>
      </c>
      <c r="D1993" s="6" t="str">
        <f t="shared" si="93"/>
        <v>ORD26004365</v>
      </c>
      <c r="E1993" s="10">
        <v>46276</v>
      </c>
      <c r="F1993" s="6" t="s">
        <v>12294</v>
      </c>
      <c r="G1993" s="6" t="s">
        <v>43</v>
      </c>
      <c r="H1993" s="8">
        <v>799</v>
      </c>
      <c r="I1993" s="8">
        <v>11.99</v>
      </c>
      <c r="J1993" s="8">
        <v>2.16</v>
      </c>
      <c r="K1993" s="8">
        <v>784.85</v>
      </c>
      <c r="L1993" s="10">
        <v>46278</v>
      </c>
      <c r="M1993" s="6" t="s">
        <v>14471</v>
      </c>
      <c r="N1993" s="6" t="str">
        <f>IF(COUNTIF($A$2:A1993,A1993)&gt;1,"DUP","OK")</f>
        <v>OK</v>
      </c>
      <c r="O1993" s="6" t="str">
        <f t="shared" si="94"/>
        <v>ORD26004365</v>
      </c>
      <c r="P1993" s="6" t="str">
        <f t="shared" si="95"/>
        <v>Sep</v>
      </c>
      <c r="Q1993" s="6"/>
      <c r="R1993" s="9"/>
      <c r="S1993" s="8"/>
      <c r="T1993" s="8"/>
      <c r="U1993" s="8"/>
      <c r="V1993" s="8"/>
      <c r="W1993" s="8"/>
      <c r="X1993" s="6"/>
      <c r="Y1993" s="6"/>
    </row>
    <row r="1994" spans="1:25" x14ac:dyDescent="0.3">
      <c r="A1994" s="6" t="s">
        <v>14623</v>
      </c>
      <c r="B1994" s="6"/>
      <c r="C1994" s="6" t="s">
        <v>8679</v>
      </c>
      <c r="D1994" s="6" t="str">
        <f t="shared" si="93"/>
        <v>ORD26004372</v>
      </c>
      <c r="E1994" s="10">
        <v>46276</v>
      </c>
      <c r="F1994" s="6" t="s">
        <v>12294</v>
      </c>
      <c r="G1994" s="6" t="s">
        <v>18</v>
      </c>
      <c r="H1994" s="8">
        <v>9498</v>
      </c>
      <c r="I1994" s="8">
        <v>28.49</v>
      </c>
      <c r="J1994" s="8">
        <v>5.13</v>
      </c>
      <c r="K1994" s="8">
        <v>9464.3799999999992</v>
      </c>
      <c r="L1994" s="10">
        <v>46278</v>
      </c>
      <c r="M1994" s="6" t="s">
        <v>14471</v>
      </c>
      <c r="N1994" s="6" t="str">
        <f>IF(COUNTIF($A$2:A1994,A1994)&gt;1,"DUP","OK")</f>
        <v>OK</v>
      </c>
      <c r="O1994" s="6" t="str">
        <f t="shared" si="94"/>
        <v>ORD26004372</v>
      </c>
      <c r="P1994" s="6" t="str">
        <f t="shared" si="95"/>
        <v>Sep</v>
      </c>
      <c r="Q1994" s="6"/>
      <c r="R1994" s="9"/>
      <c r="S1994" s="8"/>
      <c r="T1994" s="8"/>
      <c r="U1994" s="8"/>
      <c r="V1994" s="8"/>
      <c r="W1994" s="8"/>
      <c r="X1994" s="6"/>
      <c r="Y1994" s="6"/>
    </row>
    <row r="1995" spans="1:25" x14ac:dyDescent="0.3">
      <c r="A1995" s="6" t="s">
        <v>14624</v>
      </c>
      <c r="B1995" s="6"/>
      <c r="C1995" s="6" t="s">
        <v>14625</v>
      </c>
      <c r="D1995" s="6" t="str">
        <f t="shared" si="93"/>
        <v>ORD26004381</v>
      </c>
      <c r="E1995" s="10">
        <v>46276</v>
      </c>
      <c r="F1995" s="6" t="s">
        <v>12294</v>
      </c>
      <c r="G1995" s="6" t="s">
        <v>18</v>
      </c>
      <c r="H1995" s="8">
        <v>7999</v>
      </c>
      <c r="I1995" s="8">
        <v>24</v>
      </c>
      <c r="J1995" s="8">
        <v>4.32</v>
      </c>
      <c r="K1995" s="8">
        <v>7970.68</v>
      </c>
      <c r="L1995" s="10">
        <v>46278</v>
      </c>
      <c r="M1995" s="6" t="s">
        <v>14471</v>
      </c>
      <c r="N1995" s="6" t="str">
        <f>IF(COUNTIF($A$2:A1995,A1995)&gt;1,"DUP","OK")</f>
        <v>OK</v>
      </c>
      <c r="O1995" s="6" t="str">
        <f t="shared" si="94"/>
        <v>ORD26004381</v>
      </c>
      <c r="P1995" s="6" t="str">
        <f t="shared" si="95"/>
        <v>Sep</v>
      </c>
      <c r="Q1995" s="6"/>
      <c r="R1995" s="9"/>
      <c r="S1995" s="8"/>
      <c r="T1995" s="8"/>
      <c r="U1995" s="8"/>
      <c r="V1995" s="8"/>
      <c r="W1995" s="8"/>
      <c r="X1995" s="6"/>
      <c r="Y1995" s="6"/>
    </row>
    <row r="1996" spans="1:25" x14ac:dyDescent="0.3">
      <c r="A1996" s="6" t="s">
        <v>14626</v>
      </c>
      <c r="B1996" s="6"/>
      <c r="C1996" s="6" t="s">
        <v>8796</v>
      </c>
      <c r="D1996" s="6" t="str">
        <f t="shared" si="93"/>
        <v>ORD26004432</v>
      </c>
      <c r="E1996" s="10">
        <v>46276</v>
      </c>
      <c r="F1996" s="6" t="s">
        <v>12294</v>
      </c>
      <c r="G1996" s="6" t="s">
        <v>18</v>
      </c>
      <c r="H1996" s="8">
        <v>2499</v>
      </c>
      <c r="I1996" s="8">
        <v>7.5</v>
      </c>
      <c r="J1996" s="8">
        <v>1.35</v>
      </c>
      <c r="K1996" s="8">
        <v>2490.15</v>
      </c>
      <c r="L1996" s="10">
        <v>46278</v>
      </c>
      <c r="M1996" s="6" t="s">
        <v>14471</v>
      </c>
      <c r="N1996" s="6" t="str">
        <f>IF(COUNTIF($A$2:A1996,A1996)&gt;1,"DUP","OK")</f>
        <v>OK</v>
      </c>
      <c r="O1996" s="6" t="str">
        <f t="shared" si="94"/>
        <v>ORD26004432</v>
      </c>
      <c r="P1996" s="6" t="str">
        <f t="shared" si="95"/>
        <v>Sep</v>
      </c>
      <c r="Q1996" s="6"/>
      <c r="R1996" s="9"/>
      <c r="S1996" s="8"/>
      <c r="T1996" s="8"/>
      <c r="U1996" s="8"/>
      <c r="V1996" s="8"/>
      <c r="W1996" s="8"/>
      <c r="X1996" s="6"/>
      <c r="Y1996" s="6"/>
    </row>
    <row r="1997" spans="1:25" x14ac:dyDescent="0.3">
      <c r="A1997" s="6" t="s">
        <v>14627</v>
      </c>
      <c r="B1997" s="6"/>
      <c r="C1997" s="6" t="s">
        <v>14628</v>
      </c>
      <c r="D1997" s="6" t="str">
        <f t="shared" si="93"/>
        <v>ORD26004434</v>
      </c>
      <c r="E1997" s="10">
        <v>46276</v>
      </c>
      <c r="F1997" s="6" t="s">
        <v>12294</v>
      </c>
      <c r="G1997" s="6" t="s">
        <v>54</v>
      </c>
      <c r="H1997" s="8">
        <v>4999</v>
      </c>
      <c r="I1997" s="8">
        <v>84.98</v>
      </c>
      <c r="J1997" s="8">
        <v>15.3</v>
      </c>
      <c r="K1997" s="8">
        <v>4898.72</v>
      </c>
      <c r="L1997" s="10">
        <v>46278</v>
      </c>
      <c r="M1997" s="6" t="s">
        <v>14471</v>
      </c>
      <c r="N1997" s="6" t="str">
        <f>IF(COUNTIF($A$2:A1997,A1997)&gt;1,"DUP","OK")</f>
        <v>OK</v>
      </c>
      <c r="O1997" s="6" t="str">
        <f t="shared" si="94"/>
        <v>ORD26004434</v>
      </c>
      <c r="P1997" s="6" t="str">
        <f t="shared" si="95"/>
        <v>Sep</v>
      </c>
      <c r="Q1997" s="6"/>
      <c r="R1997" s="9"/>
      <c r="S1997" s="8"/>
      <c r="T1997" s="8"/>
      <c r="U1997" s="8"/>
      <c r="V1997" s="8"/>
      <c r="W1997" s="8"/>
      <c r="X1997" s="6"/>
      <c r="Y1997" s="6"/>
    </row>
    <row r="1998" spans="1:25" x14ac:dyDescent="0.3">
      <c r="A1998" s="6" t="s">
        <v>14629</v>
      </c>
      <c r="B1998" s="6"/>
      <c r="C1998" s="6" t="s">
        <v>8830</v>
      </c>
      <c r="D1998" s="6" t="str">
        <f t="shared" si="93"/>
        <v>ORD26004449</v>
      </c>
      <c r="E1998" s="10">
        <v>46276</v>
      </c>
      <c r="F1998" s="6" t="s">
        <v>12294</v>
      </c>
      <c r="G1998" s="6" t="s">
        <v>27</v>
      </c>
      <c r="H1998" s="8">
        <v>299</v>
      </c>
      <c r="I1998" s="8">
        <v>5.38</v>
      </c>
      <c r="J1998" s="8">
        <v>0.97</v>
      </c>
      <c r="K1998" s="8">
        <v>292.64999999999998</v>
      </c>
      <c r="L1998" s="10">
        <v>46278</v>
      </c>
      <c r="M1998" s="6" t="s">
        <v>14471</v>
      </c>
      <c r="N1998" s="6" t="str">
        <f>IF(COUNTIF($A$2:A1998,A1998)&gt;1,"DUP","OK")</f>
        <v>OK</v>
      </c>
      <c r="O1998" s="6" t="str">
        <f t="shared" si="94"/>
        <v>ORD26004449</v>
      </c>
      <c r="P1998" s="6" t="str">
        <f t="shared" si="95"/>
        <v>Sep</v>
      </c>
      <c r="Q1998" s="6"/>
      <c r="R1998" s="9"/>
      <c r="S1998" s="8"/>
      <c r="T1998" s="8"/>
      <c r="U1998" s="8"/>
      <c r="V1998" s="8"/>
      <c r="W1998" s="8"/>
      <c r="X1998" s="6"/>
      <c r="Y1998" s="6"/>
    </row>
    <row r="1999" spans="1:25" x14ac:dyDescent="0.3">
      <c r="A1999" s="6" t="s">
        <v>14630</v>
      </c>
      <c r="B1999" s="6"/>
      <c r="C1999" s="6" t="s">
        <v>14631</v>
      </c>
      <c r="D1999" s="6" t="str">
        <f t="shared" si="93"/>
        <v>ORD26004463</v>
      </c>
      <c r="E1999" s="10">
        <v>46276</v>
      </c>
      <c r="F1999" s="6" t="s">
        <v>12294</v>
      </c>
      <c r="G1999" s="6" t="s">
        <v>43</v>
      </c>
      <c r="H1999" s="8">
        <v>798</v>
      </c>
      <c r="I1999" s="8">
        <v>11.97</v>
      </c>
      <c r="J1999" s="8">
        <v>2.15</v>
      </c>
      <c r="K1999" s="8">
        <v>783.88</v>
      </c>
      <c r="L1999" s="10">
        <v>46278</v>
      </c>
      <c r="M1999" s="6" t="s">
        <v>14471</v>
      </c>
      <c r="N1999" s="6" t="str">
        <f>IF(COUNTIF($A$2:A1999,A1999)&gt;1,"DUP","OK")</f>
        <v>OK</v>
      </c>
      <c r="O1999" s="6" t="str">
        <f t="shared" si="94"/>
        <v>ORD26004463</v>
      </c>
      <c r="P1999" s="6" t="str">
        <f t="shared" si="95"/>
        <v>Sep</v>
      </c>
      <c r="Q1999" s="6"/>
      <c r="R1999" s="9"/>
      <c r="S1999" s="8"/>
      <c r="T1999" s="8"/>
      <c r="U1999" s="8"/>
      <c r="V1999" s="8"/>
      <c r="W1999" s="8"/>
      <c r="X1999" s="6"/>
      <c r="Y1999" s="6"/>
    </row>
    <row r="2000" spans="1:25" x14ac:dyDescent="0.3">
      <c r="A2000" s="6" t="s">
        <v>14632</v>
      </c>
      <c r="B2000" s="6"/>
      <c r="C2000" s="6" t="s">
        <v>14633</v>
      </c>
      <c r="D2000" s="6" t="str">
        <f t="shared" si="93"/>
        <v>ORD26004520</v>
      </c>
      <c r="E2000" s="10">
        <v>46276</v>
      </c>
      <c r="F2000" s="6" t="s">
        <v>12294</v>
      </c>
      <c r="G2000" s="6" t="s">
        <v>18</v>
      </c>
      <c r="H2000" s="8">
        <v>6297</v>
      </c>
      <c r="I2000" s="8">
        <v>18.89</v>
      </c>
      <c r="J2000" s="8">
        <v>3.4</v>
      </c>
      <c r="K2000" s="8">
        <v>6274.71</v>
      </c>
      <c r="L2000" s="10">
        <v>46278</v>
      </c>
      <c r="M2000" s="6" t="s">
        <v>14471</v>
      </c>
      <c r="N2000" s="6" t="str">
        <f>IF(COUNTIF($A$2:A2000,A2000)&gt;1,"DUP","OK")</f>
        <v>OK</v>
      </c>
      <c r="O2000" s="6" t="str">
        <f t="shared" si="94"/>
        <v>ORD26004520</v>
      </c>
      <c r="P2000" s="6" t="str">
        <f t="shared" si="95"/>
        <v>Sep</v>
      </c>
      <c r="Q2000" s="6"/>
      <c r="R2000" s="9"/>
      <c r="S2000" s="8"/>
      <c r="T2000" s="8"/>
      <c r="U2000" s="8"/>
      <c r="V2000" s="8"/>
      <c r="W2000" s="8"/>
      <c r="X2000" s="6"/>
      <c r="Y2000" s="6"/>
    </row>
    <row r="2001" spans="1:25" x14ac:dyDescent="0.3">
      <c r="A2001" s="6" t="s">
        <v>14634</v>
      </c>
      <c r="B2001" s="6"/>
      <c r="C2001" s="6" t="s">
        <v>9029</v>
      </c>
      <c r="D2001" s="6" t="str">
        <f t="shared" si="93"/>
        <v>ORD26004551</v>
      </c>
      <c r="E2001" s="10">
        <v>46276</v>
      </c>
      <c r="F2001" s="6" t="s">
        <v>12294</v>
      </c>
      <c r="G2001" s="6" t="s">
        <v>18</v>
      </c>
      <c r="H2001" s="8">
        <v>8498</v>
      </c>
      <c r="I2001" s="8">
        <v>25.49</v>
      </c>
      <c r="J2001" s="8">
        <v>4.59</v>
      </c>
      <c r="K2001" s="8">
        <v>8467.92</v>
      </c>
      <c r="L2001" s="10">
        <v>46278</v>
      </c>
      <c r="M2001" s="6" t="s">
        <v>14471</v>
      </c>
      <c r="N2001" s="6" t="str">
        <f>IF(COUNTIF($A$2:A2001,A2001)&gt;1,"DUP","OK")</f>
        <v>OK</v>
      </c>
      <c r="O2001" s="6" t="str">
        <f t="shared" si="94"/>
        <v>ORD26004551</v>
      </c>
      <c r="P2001" s="6" t="str">
        <f t="shared" si="95"/>
        <v>Sep</v>
      </c>
      <c r="Q2001" s="6"/>
      <c r="R2001" s="9"/>
      <c r="S2001" s="8"/>
      <c r="T2001" s="8"/>
      <c r="U2001" s="8"/>
      <c r="V2001" s="8"/>
      <c r="W2001" s="8"/>
      <c r="X2001" s="6"/>
      <c r="Y2001" s="6"/>
    </row>
    <row r="2002" spans="1:25" x14ac:dyDescent="0.3">
      <c r="A2002" s="6" t="s">
        <v>14635</v>
      </c>
      <c r="B2002" s="6"/>
      <c r="C2002" s="6" t="s">
        <v>9084</v>
      </c>
      <c r="D2002" s="6" t="str">
        <f t="shared" si="93"/>
        <v>ORD26004579</v>
      </c>
      <c r="E2002" s="10">
        <v>46276</v>
      </c>
      <c r="F2002" s="6" t="s">
        <v>12294</v>
      </c>
      <c r="G2002" s="6" t="s">
        <v>18</v>
      </c>
      <c r="H2002" s="8">
        <v>8597</v>
      </c>
      <c r="I2002" s="8">
        <v>25.79</v>
      </c>
      <c r="J2002" s="8">
        <v>4.6399999999999997</v>
      </c>
      <c r="K2002" s="8">
        <v>8566.57</v>
      </c>
      <c r="L2002" s="10">
        <v>46278</v>
      </c>
      <c r="M2002" s="6" t="s">
        <v>14471</v>
      </c>
      <c r="N2002" s="6" t="str">
        <f>IF(COUNTIF($A$2:A2002,A2002)&gt;1,"DUP","OK")</f>
        <v>OK</v>
      </c>
      <c r="O2002" s="6" t="str">
        <f t="shared" si="94"/>
        <v>ORD26004579</v>
      </c>
      <c r="P2002" s="6" t="str">
        <f t="shared" si="95"/>
        <v>Sep</v>
      </c>
      <c r="Q2002" s="6"/>
      <c r="R2002" s="9"/>
      <c r="S2002" s="8"/>
      <c r="T2002" s="8"/>
      <c r="U2002" s="8"/>
      <c r="V2002" s="8"/>
      <c r="W2002" s="8"/>
      <c r="X2002" s="6"/>
      <c r="Y2002" s="6"/>
    </row>
    <row r="2003" spans="1:25" x14ac:dyDescent="0.3">
      <c r="A2003" s="6" t="s">
        <v>14636</v>
      </c>
      <c r="B2003" s="6"/>
      <c r="C2003" s="6" t="s">
        <v>9133</v>
      </c>
      <c r="D2003" s="6" t="str">
        <f t="shared" si="93"/>
        <v>ORD26004604</v>
      </c>
      <c r="E2003" s="10">
        <v>46276</v>
      </c>
      <c r="F2003" s="6" t="s">
        <v>12294</v>
      </c>
      <c r="G2003" s="6" t="s">
        <v>27</v>
      </c>
      <c r="H2003" s="8">
        <v>8798</v>
      </c>
      <c r="I2003" s="8">
        <v>140.77000000000001</v>
      </c>
      <c r="J2003" s="8">
        <v>25.34</v>
      </c>
      <c r="K2003" s="8">
        <v>8631.89</v>
      </c>
      <c r="L2003" s="10">
        <v>46278</v>
      </c>
      <c r="M2003" s="6" t="s">
        <v>14471</v>
      </c>
      <c r="N2003" s="6" t="str">
        <f>IF(COUNTIF($A$2:A2003,A2003)&gt;1,"DUP","OK")</f>
        <v>OK</v>
      </c>
      <c r="O2003" s="6" t="str">
        <f t="shared" si="94"/>
        <v>ORD26004604</v>
      </c>
      <c r="P2003" s="6" t="str">
        <f t="shared" si="95"/>
        <v>Sep</v>
      </c>
      <c r="Q2003" s="6"/>
      <c r="R2003" s="9"/>
      <c r="S2003" s="8"/>
      <c r="T2003" s="8"/>
      <c r="U2003" s="8"/>
      <c r="V2003" s="8"/>
      <c r="W2003" s="8"/>
      <c r="X2003" s="6"/>
      <c r="Y2003" s="6"/>
    </row>
    <row r="2004" spans="1:25" x14ac:dyDescent="0.3">
      <c r="A2004" s="6" t="s">
        <v>14637</v>
      </c>
      <c r="B2004" s="6"/>
      <c r="C2004" s="6" t="s">
        <v>9203</v>
      </c>
      <c r="D2004" s="6" t="str">
        <f t="shared" si="93"/>
        <v>ORD26004640</v>
      </c>
      <c r="E2004" s="10">
        <v>46276</v>
      </c>
      <c r="F2004" s="6" t="s">
        <v>12294</v>
      </c>
      <c r="G2004" s="6" t="s">
        <v>18</v>
      </c>
      <c r="H2004" s="8">
        <v>1299</v>
      </c>
      <c r="I2004" s="8">
        <v>0</v>
      </c>
      <c r="J2004" s="8">
        <v>0</v>
      </c>
      <c r="K2004" s="8">
        <v>1299</v>
      </c>
      <c r="L2004" s="10">
        <v>46278</v>
      </c>
      <c r="M2004" s="6" t="s">
        <v>14471</v>
      </c>
      <c r="N2004" s="6" t="str">
        <f>IF(COUNTIF($A$2:A2004,A2004)&gt;1,"DUP","OK")</f>
        <v>OK</v>
      </c>
      <c r="O2004" s="6" t="str">
        <f t="shared" si="94"/>
        <v>ORD26004640</v>
      </c>
      <c r="P2004" s="6" t="str">
        <f t="shared" si="95"/>
        <v>Sep</v>
      </c>
      <c r="Q2004" s="6"/>
      <c r="R2004" s="9"/>
      <c r="S2004" s="8"/>
      <c r="T2004" s="8"/>
      <c r="U2004" s="8"/>
      <c r="V2004" s="8"/>
      <c r="W2004" s="8"/>
      <c r="X2004" s="6"/>
      <c r="Y2004" s="6"/>
    </row>
    <row r="2005" spans="1:25" x14ac:dyDescent="0.3">
      <c r="A2005" s="6" t="s">
        <v>14638</v>
      </c>
      <c r="B2005" s="6"/>
      <c r="C2005" s="6" t="s">
        <v>9226</v>
      </c>
      <c r="D2005" s="6" t="str">
        <f t="shared" si="93"/>
        <v>ORD26004652</v>
      </c>
      <c r="E2005" s="10">
        <v>46276</v>
      </c>
      <c r="F2005" s="6" t="s">
        <v>12294</v>
      </c>
      <c r="G2005" s="6" t="s">
        <v>18</v>
      </c>
      <c r="H2005" s="8">
        <v>2998</v>
      </c>
      <c r="I2005" s="8">
        <v>8.99</v>
      </c>
      <c r="J2005" s="8">
        <v>1.62</v>
      </c>
      <c r="K2005" s="8">
        <v>2987.39</v>
      </c>
      <c r="L2005" s="10">
        <v>46278</v>
      </c>
      <c r="M2005" s="6" t="s">
        <v>14471</v>
      </c>
      <c r="N2005" s="6" t="str">
        <f>IF(COUNTIF($A$2:A2005,A2005)&gt;1,"DUP","OK")</f>
        <v>OK</v>
      </c>
      <c r="O2005" s="6" t="str">
        <f t="shared" si="94"/>
        <v>ORD26004652</v>
      </c>
      <c r="P2005" s="6" t="str">
        <f t="shared" si="95"/>
        <v>Sep</v>
      </c>
      <c r="Q2005" s="6"/>
      <c r="R2005" s="9"/>
      <c r="S2005" s="8"/>
      <c r="T2005" s="8"/>
      <c r="U2005" s="8"/>
      <c r="V2005" s="8"/>
      <c r="W2005" s="8"/>
      <c r="X2005" s="6"/>
      <c r="Y2005" s="6"/>
    </row>
    <row r="2006" spans="1:25" x14ac:dyDescent="0.3">
      <c r="A2006" s="6" t="s">
        <v>14639</v>
      </c>
      <c r="B2006" s="6"/>
      <c r="C2006" s="6" t="s">
        <v>9258</v>
      </c>
      <c r="D2006" s="6" t="str">
        <f t="shared" si="93"/>
        <v>ORD26004669</v>
      </c>
      <c r="E2006" s="10">
        <v>46276</v>
      </c>
      <c r="F2006" s="6" t="s">
        <v>12294</v>
      </c>
      <c r="G2006" s="6" t="s">
        <v>18</v>
      </c>
      <c r="H2006" s="8">
        <v>8498</v>
      </c>
      <c r="I2006" s="8">
        <v>25.49</v>
      </c>
      <c r="J2006" s="8">
        <v>4.59</v>
      </c>
      <c r="K2006" s="8">
        <v>8467.92</v>
      </c>
      <c r="L2006" s="10">
        <v>46278</v>
      </c>
      <c r="M2006" s="6" t="s">
        <v>14471</v>
      </c>
      <c r="N2006" s="6" t="str">
        <f>IF(COUNTIF($A$2:A2006,A2006)&gt;1,"DUP","OK")</f>
        <v>OK</v>
      </c>
      <c r="O2006" s="6" t="str">
        <f t="shared" si="94"/>
        <v>ORD26004669</v>
      </c>
      <c r="P2006" s="6" t="str">
        <f t="shared" si="95"/>
        <v>Sep</v>
      </c>
      <c r="Q2006" s="6"/>
      <c r="R2006" s="9"/>
      <c r="S2006" s="8"/>
      <c r="T2006" s="8"/>
      <c r="U2006" s="8"/>
      <c r="V2006" s="8"/>
      <c r="W2006" s="8"/>
      <c r="X2006" s="6"/>
      <c r="Y2006" s="6"/>
    </row>
    <row r="2007" spans="1:25" x14ac:dyDescent="0.3">
      <c r="A2007" s="6" t="s">
        <v>14640</v>
      </c>
      <c r="B2007" s="6"/>
      <c r="C2007" s="6" t="s">
        <v>9330</v>
      </c>
      <c r="D2007" s="6" t="str">
        <f t="shared" si="93"/>
        <v>ORD26004705</v>
      </c>
      <c r="E2007" s="10">
        <v>46276</v>
      </c>
      <c r="F2007" s="6" t="s">
        <v>12294</v>
      </c>
      <c r="G2007" s="6" t="s">
        <v>18</v>
      </c>
      <c r="H2007" s="8">
        <v>1799</v>
      </c>
      <c r="I2007" s="8">
        <v>0</v>
      </c>
      <c r="J2007" s="8">
        <v>0</v>
      </c>
      <c r="K2007" s="8">
        <v>1799</v>
      </c>
      <c r="L2007" s="10">
        <v>46278</v>
      </c>
      <c r="M2007" s="6" t="s">
        <v>14471</v>
      </c>
      <c r="N2007" s="6" t="str">
        <f>IF(COUNTIF($A$2:A2007,A2007)&gt;1,"DUP","OK")</f>
        <v>OK</v>
      </c>
      <c r="O2007" s="6" t="str">
        <f t="shared" si="94"/>
        <v>ORD26004705</v>
      </c>
      <c r="P2007" s="6" t="str">
        <f t="shared" si="95"/>
        <v>Sep</v>
      </c>
      <c r="Q2007" s="6"/>
      <c r="R2007" s="9"/>
      <c r="S2007" s="8"/>
      <c r="T2007" s="8"/>
      <c r="U2007" s="8"/>
      <c r="V2007" s="8"/>
      <c r="W2007" s="8"/>
      <c r="X2007" s="6"/>
      <c r="Y2007" s="6"/>
    </row>
    <row r="2008" spans="1:25" x14ac:dyDescent="0.3">
      <c r="A2008" s="6" t="s">
        <v>14641</v>
      </c>
      <c r="B2008" s="6"/>
      <c r="C2008" s="6" t="s">
        <v>9395</v>
      </c>
      <c r="D2008" s="6" t="str">
        <f t="shared" si="93"/>
        <v>ORD26004740</v>
      </c>
      <c r="E2008" s="10">
        <v>46276</v>
      </c>
      <c r="F2008" s="6" t="s">
        <v>12294</v>
      </c>
      <c r="G2008" s="6" t="s">
        <v>18</v>
      </c>
      <c r="H2008" s="8">
        <v>2999</v>
      </c>
      <c r="I2008" s="8">
        <v>9</v>
      </c>
      <c r="J2008" s="8">
        <v>1.62</v>
      </c>
      <c r="K2008" s="8">
        <v>2988.38</v>
      </c>
      <c r="L2008" s="10">
        <v>46278</v>
      </c>
      <c r="M2008" s="6" t="s">
        <v>14471</v>
      </c>
      <c r="N2008" s="6" t="str">
        <f>IF(COUNTIF($A$2:A2008,A2008)&gt;1,"DUP","OK")</f>
        <v>OK</v>
      </c>
      <c r="O2008" s="6" t="str">
        <f t="shared" si="94"/>
        <v>ORD26004740</v>
      </c>
      <c r="P2008" s="6" t="str">
        <f t="shared" si="95"/>
        <v>Sep</v>
      </c>
      <c r="Q2008" s="6"/>
      <c r="R2008" s="9"/>
      <c r="S2008" s="8"/>
      <c r="T2008" s="8"/>
      <c r="U2008" s="8"/>
      <c r="V2008" s="8"/>
      <c r="W2008" s="8"/>
      <c r="X2008" s="6"/>
      <c r="Y2008" s="6"/>
    </row>
    <row r="2009" spans="1:25" x14ac:dyDescent="0.3">
      <c r="A2009" s="6" t="s">
        <v>14642</v>
      </c>
      <c r="B2009" s="6"/>
      <c r="C2009" s="6" t="s">
        <v>14643</v>
      </c>
      <c r="D2009" s="6" t="str">
        <f t="shared" si="93"/>
        <v>ORD26004745</v>
      </c>
      <c r="E2009" s="10">
        <v>46276</v>
      </c>
      <c r="F2009" s="6" t="s">
        <v>12294</v>
      </c>
      <c r="G2009" s="6" t="s">
        <v>18</v>
      </c>
      <c r="H2009" s="8">
        <v>999</v>
      </c>
      <c r="I2009" s="8">
        <v>0</v>
      </c>
      <c r="J2009" s="8">
        <v>0</v>
      </c>
      <c r="K2009" s="8">
        <v>999</v>
      </c>
      <c r="L2009" s="10">
        <v>46278</v>
      </c>
      <c r="M2009" s="6" t="s">
        <v>14471</v>
      </c>
      <c r="N2009" s="6" t="str">
        <f>IF(COUNTIF($A$2:A2009,A2009)&gt;1,"DUP","OK")</f>
        <v>OK</v>
      </c>
      <c r="O2009" s="6" t="str">
        <f t="shared" si="94"/>
        <v>ORD26004745</v>
      </c>
      <c r="P2009" s="6" t="str">
        <f t="shared" si="95"/>
        <v>Sep</v>
      </c>
      <c r="Q2009" s="6"/>
      <c r="R2009" s="9"/>
      <c r="S2009" s="8"/>
      <c r="T2009" s="8"/>
      <c r="U2009" s="8"/>
      <c r="V2009" s="8"/>
      <c r="W2009" s="8"/>
      <c r="X2009" s="6"/>
      <c r="Y2009" s="6"/>
    </row>
    <row r="2010" spans="1:25" x14ac:dyDescent="0.3">
      <c r="A2010" s="6" t="s">
        <v>14644</v>
      </c>
      <c r="B2010" s="6"/>
      <c r="C2010" s="6" t="s">
        <v>9409</v>
      </c>
      <c r="D2010" s="6" t="str">
        <f t="shared" si="93"/>
        <v>ORD26004747</v>
      </c>
      <c r="E2010" s="10">
        <v>46276</v>
      </c>
      <c r="F2010" s="6" t="s">
        <v>12294</v>
      </c>
      <c r="G2010" s="6" t="s">
        <v>18</v>
      </c>
      <c r="H2010" s="8">
        <v>1299</v>
      </c>
      <c r="I2010" s="8">
        <v>0</v>
      </c>
      <c r="J2010" s="8">
        <v>0</v>
      </c>
      <c r="K2010" s="8">
        <v>1299</v>
      </c>
      <c r="L2010" s="10">
        <v>46278</v>
      </c>
      <c r="M2010" s="6" t="s">
        <v>14471</v>
      </c>
      <c r="N2010" s="6" t="str">
        <f>IF(COUNTIF($A$2:A2010,A2010)&gt;1,"DUP","OK")</f>
        <v>OK</v>
      </c>
      <c r="O2010" s="6" t="str">
        <f t="shared" si="94"/>
        <v>ORD26004747</v>
      </c>
      <c r="P2010" s="6" t="str">
        <f t="shared" si="95"/>
        <v>Sep</v>
      </c>
      <c r="Q2010" s="6"/>
      <c r="R2010" s="9"/>
      <c r="S2010" s="8"/>
      <c r="T2010" s="8"/>
      <c r="U2010" s="8"/>
      <c r="V2010" s="8"/>
      <c r="W2010" s="8"/>
      <c r="X2010" s="6"/>
      <c r="Y2010" s="6"/>
    </row>
    <row r="2011" spans="1:25" x14ac:dyDescent="0.3">
      <c r="A2011" s="6" t="s">
        <v>14645</v>
      </c>
      <c r="B2011" s="6"/>
      <c r="C2011" s="6" t="s">
        <v>9429</v>
      </c>
      <c r="D2011" s="6" t="str">
        <f t="shared" si="93"/>
        <v>ORD26004757</v>
      </c>
      <c r="E2011" s="10">
        <v>46276</v>
      </c>
      <c r="F2011" s="6" t="s">
        <v>12294</v>
      </c>
      <c r="G2011" s="6" t="s">
        <v>18</v>
      </c>
      <c r="H2011" s="8">
        <v>1499</v>
      </c>
      <c r="I2011" s="8">
        <v>0</v>
      </c>
      <c r="J2011" s="8">
        <v>0</v>
      </c>
      <c r="K2011" s="8">
        <v>1499</v>
      </c>
      <c r="L2011" s="10">
        <v>46278</v>
      </c>
      <c r="M2011" s="6" t="s">
        <v>14471</v>
      </c>
      <c r="N2011" s="6" t="str">
        <f>IF(COUNTIF($A$2:A2011,A2011)&gt;1,"DUP","OK")</f>
        <v>OK</v>
      </c>
      <c r="O2011" s="6" t="str">
        <f t="shared" si="94"/>
        <v>ORD26004757</v>
      </c>
      <c r="P2011" s="6" t="str">
        <f t="shared" si="95"/>
        <v>Sep</v>
      </c>
      <c r="Q2011" s="6"/>
      <c r="R2011" s="9"/>
      <c r="S2011" s="8"/>
      <c r="T2011" s="8"/>
      <c r="U2011" s="8"/>
      <c r="V2011" s="8"/>
      <c r="W2011" s="8"/>
      <c r="X2011" s="6"/>
      <c r="Y2011" s="6"/>
    </row>
    <row r="2012" spans="1:25" x14ac:dyDescent="0.3">
      <c r="A2012" s="6" t="s">
        <v>14646</v>
      </c>
      <c r="B2012" s="6"/>
      <c r="C2012" s="6" t="s">
        <v>9461</v>
      </c>
      <c r="D2012" s="6" t="str">
        <f t="shared" si="93"/>
        <v>ORD26004774</v>
      </c>
      <c r="E2012" s="10">
        <v>46276</v>
      </c>
      <c r="F2012" s="6" t="s">
        <v>12294</v>
      </c>
      <c r="G2012" s="6" t="s">
        <v>18</v>
      </c>
      <c r="H2012" s="8">
        <v>5498</v>
      </c>
      <c r="I2012" s="8">
        <v>16.489999999999998</v>
      </c>
      <c r="J2012" s="8">
        <v>2.97</v>
      </c>
      <c r="K2012" s="8">
        <v>5478.54</v>
      </c>
      <c r="L2012" s="10">
        <v>46278</v>
      </c>
      <c r="M2012" s="6" t="s">
        <v>14471</v>
      </c>
      <c r="N2012" s="6" t="str">
        <f>IF(COUNTIF($A$2:A2012,A2012)&gt;1,"DUP","OK")</f>
        <v>OK</v>
      </c>
      <c r="O2012" s="6" t="str">
        <f t="shared" si="94"/>
        <v>ORD26004774</v>
      </c>
      <c r="P2012" s="6" t="str">
        <f t="shared" si="95"/>
        <v>Sep</v>
      </c>
      <c r="Q2012" s="6"/>
      <c r="R2012" s="9"/>
      <c r="S2012" s="8"/>
      <c r="T2012" s="8"/>
      <c r="U2012" s="8"/>
      <c r="V2012" s="8"/>
      <c r="W2012" s="8"/>
      <c r="X2012" s="6"/>
      <c r="Y2012" s="6"/>
    </row>
    <row r="2013" spans="1:25" x14ac:dyDescent="0.3">
      <c r="A2013" s="6" t="s">
        <v>14647</v>
      </c>
      <c r="B2013" s="6"/>
      <c r="C2013" s="6" t="s">
        <v>9488</v>
      </c>
      <c r="D2013" s="6" t="str">
        <f t="shared" si="93"/>
        <v>ORD26004788</v>
      </c>
      <c r="E2013" s="10">
        <v>46276</v>
      </c>
      <c r="F2013" s="6" t="s">
        <v>12294</v>
      </c>
      <c r="G2013" s="6" t="s">
        <v>18</v>
      </c>
      <c r="H2013" s="8">
        <v>3298</v>
      </c>
      <c r="I2013" s="8">
        <v>9.89</v>
      </c>
      <c r="J2013" s="8">
        <v>1.78</v>
      </c>
      <c r="K2013" s="8">
        <v>3286.33</v>
      </c>
      <c r="L2013" s="10">
        <v>46278</v>
      </c>
      <c r="M2013" s="6" t="s">
        <v>14471</v>
      </c>
      <c r="N2013" s="6" t="str">
        <f>IF(COUNTIF($A$2:A2013,A2013)&gt;1,"DUP","OK")</f>
        <v>OK</v>
      </c>
      <c r="O2013" s="6" t="str">
        <f t="shared" si="94"/>
        <v>ORD26004788</v>
      </c>
      <c r="P2013" s="6" t="str">
        <f t="shared" si="95"/>
        <v>Sep</v>
      </c>
      <c r="Q2013" s="6"/>
      <c r="R2013" s="9"/>
      <c r="S2013" s="8"/>
      <c r="T2013" s="8"/>
      <c r="U2013" s="8"/>
      <c r="V2013" s="8"/>
      <c r="W2013" s="8"/>
      <c r="X2013" s="6"/>
      <c r="Y2013" s="6"/>
    </row>
    <row r="2014" spans="1:25" x14ac:dyDescent="0.3">
      <c r="A2014" s="6" t="s">
        <v>14648</v>
      </c>
      <c r="B2014" s="6"/>
      <c r="C2014" s="6" t="s">
        <v>14649</v>
      </c>
      <c r="D2014" s="6" t="str">
        <f t="shared" si="93"/>
        <v>ORD26004836</v>
      </c>
      <c r="E2014" s="10">
        <v>46276</v>
      </c>
      <c r="F2014" s="6" t="s">
        <v>12294</v>
      </c>
      <c r="G2014" s="6" t="s">
        <v>18</v>
      </c>
      <c r="H2014" s="8">
        <v>2998</v>
      </c>
      <c r="I2014" s="8">
        <v>8.99</v>
      </c>
      <c r="J2014" s="8">
        <v>1.62</v>
      </c>
      <c r="K2014" s="8">
        <v>2987.39</v>
      </c>
      <c r="L2014" s="10">
        <v>46278</v>
      </c>
      <c r="M2014" s="6" t="s">
        <v>14471</v>
      </c>
      <c r="N2014" s="6" t="str">
        <f>IF(COUNTIF($A$2:A2014,A2014)&gt;1,"DUP","OK")</f>
        <v>OK</v>
      </c>
      <c r="O2014" s="6" t="str">
        <f t="shared" si="94"/>
        <v>ORD26004836</v>
      </c>
      <c r="P2014" s="6" t="str">
        <f t="shared" si="95"/>
        <v>Sep</v>
      </c>
      <c r="Q2014" s="6"/>
      <c r="R2014" s="9"/>
      <c r="S2014" s="8"/>
      <c r="T2014" s="8"/>
      <c r="U2014" s="8"/>
      <c r="V2014" s="8"/>
      <c r="W2014" s="8"/>
      <c r="X2014" s="6"/>
      <c r="Y2014" s="6"/>
    </row>
    <row r="2015" spans="1:25" x14ac:dyDescent="0.3">
      <c r="A2015" s="6" t="s">
        <v>14650</v>
      </c>
      <c r="B2015" s="6"/>
      <c r="C2015" s="6" t="s">
        <v>9621</v>
      </c>
      <c r="D2015" s="6" t="str">
        <f t="shared" si="93"/>
        <v>ORD26004856</v>
      </c>
      <c r="E2015" s="10">
        <v>46276</v>
      </c>
      <c r="F2015" s="6" t="s">
        <v>12294</v>
      </c>
      <c r="G2015" s="6" t="s">
        <v>27</v>
      </c>
      <c r="H2015" s="8">
        <v>499</v>
      </c>
      <c r="I2015" s="8">
        <v>8.98</v>
      </c>
      <c r="J2015" s="8">
        <v>1.62</v>
      </c>
      <c r="K2015" s="8">
        <v>488.4</v>
      </c>
      <c r="L2015" s="10">
        <v>46278</v>
      </c>
      <c r="M2015" s="6" t="s">
        <v>14471</v>
      </c>
      <c r="N2015" s="6" t="str">
        <f>IF(COUNTIF($A$2:A2015,A2015)&gt;1,"DUP","OK")</f>
        <v>OK</v>
      </c>
      <c r="O2015" s="6" t="str">
        <f t="shared" si="94"/>
        <v>ORD26004856</v>
      </c>
      <c r="P2015" s="6" t="str">
        <f t="shared" si="95"/>
        <v>Sep</v>
      </c>
      <c r="Q2015" s="6"/>
      <c r="R2015" s="9"/>
      <c r="S2015" s="8"/>
      <c r="T2015" s="8"/>
      <c r="U2015" s="8"/>
      <c r="V2015" s="8"/>
      <c r="W2015" s="8"/>
      <c r="X2015" s="6"/>
      <c r="Y2015" s="6"/>
    </row>
    <row r="2016" spans="1:25" x14ac:dyDescent="0.3">
      <c r="A2016" s="6" t="s">
        <v>14651</v>
      </c>
      <c r="B2016" s="6"/>
      <c r="C2016" s="6" t="s">
        <v>9644</v>
      </c>
      <c r="D2016" s="6" t="str">
        <f t="shared" si="93"/>
        <v>ORD26004868</v>
      </c>
      <c r="E2016" s="10">
        <v>46276</v>
      </c>
      <c r="F2016" s="6" t="s">
        <v>12294</v>
      </c>
      <c r="G2016" s="6" t="s">
        <v>27</v>
      </c>
      <c r="H2016" s="8">
        <v>4999</v>
      </c>
      <c r="I2016" s="8">
        <v>79.98</v>
      </c>
      <c r="J2016" s="8">
        <v>14.4</v>
      </c>
      <c r="K2016" s="8">
        <v>4904.62</v>
      </c>
      <c r="L2016" s="10">
        <v>46278</v>
      </c>
      <c r="M2016" s="6" t="s">
        <v>14471</v>
      </c>
      <c r="N2016" s="6" t="str">
        <f>IF(COUNTIF($A$2:A2016,A2016)&gt;1,"DUP","OK")</f>
        <v>OK</v>
      </c>
      <c r="O2016" s="6" t="str">
        <f t="shared" si="94"/>
        <v>ORD26004868</v>
      </c>
      <c r="P2016" s="6" t="str">
        <f t="shared" si="95"/>
        <v>Sep</v>
      </c>
      <c r="Q2016" s="6"/>
      <c r="R2016" s="9"/>
      <c r="S2016" s="8"/>
      <c r="T2016" s="8"/>
      <c r="U2016" s="8"/>
      <c r="V2016" s="8"/>
      <c r="W2016" s="8"/>
      <c r="X2016" s="6"/>
      <c r="Y2016" s="6"/>
    </row>
    <row r="2017" spans="1:25" x14ac:dyDescent="0.3">
      <c r="A2017" s="6" t="s">
        <v>14652</v>
      </c>
      <c r="B2017" s="6"/>
      <c r="C2017" s="6" t="s">
        <v>9649</v>
      </c>
      <c r="D2017" s="6" t="str">
        <f t="shared" si="93"/>
        <v>ORD26004871</v>
      </c>
      <c r="E2017" s="10">
        <v>46276</v>
      </c>
      <c r="F2017" s="6" t="s">
        <v>12294</v>
      </c>
      <c r="G2017" s="6" t="s">
        <v>43</v>
      </c>
      <c r="H2017" s="8">
        <v>2999</v>
      </c>
      <c r="I2017" s="8">
        <v>35.99</v>
      </c>
      <c r="J2017" s="8">
        <v>6.48</v>
      </c>
      <c r="K2017" s="8">
        <v>2956.53</v>
      </c>
      <c r="L2017" s="10">
        <v>46278</v>
      </c>
      <c r="M2017" s="6" t="s">
        <v>14471</v>
      </c>
      <c r="N2017" s="6" t="str">
        <f>IF(COUNTIF($A$2:A2017,A2017)&gt;1,"DUP","OK")</f>
        <v>OK</v>
      </c>
      <c r="O2017" s="6" t="str">
        <f t="shared" si="94"/>
        <v>ORD26004871</v>
      </c>
      <c r="P2017" s="6" t="str">
        <f t="shared" si="95"/>
        <v>Sep</v>
      </c>
      <c r="Q2017" s="6"/>
      <c r="R2017" s="9"/>
      <c r="S2017" s="8"/>
      <c r="T2017" s="8"/>
      <c r="U2017" s="8"/>
      <c r="V2017" s="8"/>
      <c r="W2017" s="8"/>
      <c r="X2017" s="6"/>
      <c r="Y2017" s="6"/>
    </row>
    <row r="2018" spans="1:25" x14ac:dyDescent="0.3">
      <c r="A2018" s="6" t="s">
        <v>14653</v>
      </c>
      <c r="B2018" s="6"/>
      <c r="C2018" s="6" t="s">
        <v>14654</v>
      </c>
      <c r="D2018" s="6" t="str">
        <f t="shared" si="93"/>
        <v>ORD26004878</v>
      </c>
      <c r="E2018" s="10">
        <v>46276</v>
      </c>
      <c r="F2018" s="6" t="s">
        <v>12294</v>
      </c>
      <c r="G2018" s="6" t="s">
        <v>18</v>
      </c>
      <c r="H2018" s="8">
        <v>4298</v>
      </c>
      <c r="I2018" s="8">
        <v>12.89</v>
      </c>
      <c r="J2018" s="8">
        <v>2.3199999999999998</v>
      </c>
      <c r="K2018" s="8">
        <v>4282.79</v>
      </c>
      <c r="L2018" s="10">
        <v>46278</v>
      </c>
      <c r="M2018" s="6" t="s">
        <v>14471</v>
      </c>
      <c r="N2018" s="6" t="str">
        <f>IF(COUNTIF($A$2:A2018,A2018)&gt;1,"DUP","OK")</f>
        <v>OK</v>
      </c>
      <c r="O2018" s="6" t="str">
        <f t="shared" si="94"/>
        <v>ORD26004878</v>
      </c>
      <c r="P2018" s="6" t="str">
        <f t="shared" si="95"/>
        <v>Sep</v>
      </c>
      <c r="Q2018" s="6"/>
      <c r="R2018" s="9"/>
      <c r="S2018" s="8"/>
      <c r="T2018" s="8"/>
      <c r="U2018" s="8"/>
      <c r="V2018" s="8"/>
      <c r="W2018" s="8"/>
      <c r="X2018" s="6"/>
      <c r="Y2018" s="6"/>
    </row>
    <row r="2019" spans="1:25" x14ac:dyDescent="0.3">
      <c r="A2019" s="6" t="s">
        <v>14655</v>
      </c>
      <c r="B2019" s="6"/>
      <c r="C2019" s="6" t="s">
        <v>9682</v>
      </c>
      <c r="D2019" s="6" t="str">
        <f t="shared" si="93"/>
        <v>ORD26004888</v>
      </c>
      <c r="E2019" s="10">
        <v>46276</v>
      </c>
      <c r="F2019" s="6" t="s">
        <v>12294</v>
      </c>
      <c r="G2019" s="6" t="s">
        <v>27</v>
      </c>
      <c r="H2019" s="8">
        <v>1997</v>
      </c>
      <c r="I2019" s="8">
        <v>35.950000000000003</v>
      </c>
      <c r="J2019" s="8">
        <v>6.47</v>
      </c>
      <c r="K2019" s="8">
        <v>1954.58</v>
      </c>
      <c r="L2019" s="10">
        <v>46278</v>
      </c>
      <c r="M2019" s="6" t="s">
        <v>14471</v>
      </c>
      <c r="N2019" s="6" t="str">
        <f>IF(COUNTIF($A$2:A2019,A2019)&gt;1,"DUP","OK")</f>
        <v>OK</v>
      </c>
      <c r="O2019" s="6" t="str">
        <f t="shared" si="94"/>
        <v>ORD26004888</v>
      </c>
      <c r="P2019" s="6" t="str">
        <f t="shared" si="95"/>
        <v>Sep</v>
      </c>
      <c r="Q2019" s="6"/>
      <c r="R2019" s="9"/>
      <c r="S2019" s="8"/>
      <c r="T2019" s="8"/>
      <c r="U2019" s="8"/>
      <c r="V2019" s="8"/>
      <c r="W2019" s="8"/>
      <c r="X2019" s="6"/>
      <c r="Y2019" s="6"/>
    </row>
    <row r="2020" spans="1:25" x14ac:dyDescent="0.3">
      <c r="A2020" s="6" t="s">
        <v>14656</v>
      </c>
      <c r="B2020" s="6"/>
      <c r="C2020" s="6" t="s">
        <v>9709</v>
      </c>
      <c r="D2020" s="6" t="str">
        <f t="shared" si="93"/>
        <v>ORD26004902</v>
      </c>
      <c r="E2020" s="10">
        <v>46276</v>
      </c>
      <c r="F2020" s="6" t="s">
        <v>12294</v>
      </c>
      <c r="G2020" s="6" t="s">
        <v>43</v>
      </c>
      <c r="H2020" s="8">
        <v>5998</v>
      </c>
      <c r="I2020" s="8">
        <v>71.98</v>
      </c>
      <c r="J2020" s="8">
        <v>12.96</v>
      </c>
      <c r="K2020" s="8">
        <v>5913.06</v>
      </c>
      <c r="L2020" s="10">
        <v>46278</v>
      </c>
      <c r="M2020" s="6" t="s">
        <v>14471</v>
      </c>
      <c r="N2020" s="6" t="str">
        <f>IF(COUNTIF($A$2:A2020,A2020)&gt;1,"DUP","OK")</f>
        <v>OK</v>
      </c>
      <c r="O2020" s="6" t="str">
        <f t="shared" si="94"/>
        <v>ORD26004902</v>
      </c>
      <c r="P2020" s="6" t="str">
        <f t="shared" si="95"/>
        <v>Sep</v>
      </c>
      <c r="Q2020" s="6"/>
      <c r="R2020" s="9"/>
      <c r="S2020" s="8"/>
      <c r="T2020" s="8"/>
      <c r="U2020" s="8"/>
      <c r="V2020" s="8"/>
      <c r="W2020" s="8"/>
      <c r="X2020" s="6"/>
      <c r="Y2020" s="6"/>
    </row>
    <row r="2021" spans="1:25" x14ac:dyDescent="0.3">
      <c r="A2021" s="6" t="s">
        <v>14657</v>
      </c>
      <c r="B2021" s="6"/>
      <c r="C2021" s="6" t="s">
        <v>9735</v>
      </c>
      <c r="D2021" s="6" t="str">
        <f t="shared" si="93"/>
        <v>ORD26004916</v>
      </c>
      <c r="E2021" s="10">
        <v>46276</v>
      </c>
      <c r="F2021" s="6" t="s">
        <v>12294</v>
      </c>
      <c r="G2021" s="6" t="s">
        <v>18</v>
      </c>
      <c r="H2021" s="8">
        <v>8797</v>
      </c>
      <c r="I2021" s="8">
        <v>26.39</v>
      </c>
      <c r="J2021" s="8">
        <v>4.75</v>
      </c>
      <c r="K2021" s="8">
        <v>8765.86</v>
      </c>
      <c r="L2021" s="10">
        <v>46278</v>
      </c>
      <c r="M2021" s="6" t="s">
        <v>14471</v>
      </c>
      <c r="N2021" s="6" t="str">
        <f>IF(COUNTIF($A$2:A2021,A2021)&gt;1,"DUP","OK")</f>
        <v>OK</v>
      </c>
      <c r="O2021" s="6" t="str">
        <f t="shared" si="94"/>
        <v>ORD26004916</v>
      </c>
      <c r="P2021" s="6" t="str">
        <f t="shared" si="95"/>
        <v>Sep</v>
      </c>
      <c r="Q2021" s="6"/>
      <c r="R2021" s="9"/>
      <c r="S2021" s="8"/>
      <c r="T2021" s="8"/>
      <c r="U2021" s="8"/>
      <c r="V2021" s="8"/>
      <c r="W2021" s="8"/>
      <c r="X2021" s="6"/>
      <c r="Y2021" s="6"/>
    </row>
    <row r="2022" spans="1:25" x14ac:dyDescent="0.3">
      <c r="A2022" s="6" t="s">
        <v>14658</v>
      </c>
      <c r="B2022" s="6"/>
      <c r="C2022" s="6" t="s">
        <v>9737</v>
      </c>
      <c r="D2022" s="6" t="str">
        <f t="shared" si="93"/>
        <v>ORD26004917</v>
      </c>
      <c r="E2022" s="10">
        <v>46276</v>
      </c>
      <c r="F2022" s="6" t="s">
        <v>12294</v>
      </c>
      <c r="G2022" s="6" t="s">
        <v>18</v>
      </c>
      <c r="H2022" s="8">
        <v>499</v>
      </c>
      <c r="I2022" s="8">
        <v>0</v>
      </c>
      <c r="J2022" s="8">
        <v>0</v>
      </c>
      <c r="K2022" s="8">
        <v>499</v>
      </c>
      <c r="L2022" s="10">
        <v>46278</v>
      </c>
      <c r="M2022" s="6" t="s">
        <v>14471</v>
      </c>
      <c r="N2022" s="6" t="str">
        <f>IF(COUNTIF($A$2:A2022,A2022)&gt;1,"DUP","OK")</f>
        <v>OK</v>
      </c>
      <c r="O2022" s="6" t="str">
        <f t="shared" si="94"/>
        <v>ORD26004917</v>
      </c>
      <c r="P2022" s="6" t="str">
        <f t="shared" si="95"/>
        <v>Sep</v>
      </c>
      <c r="Q2022" s="6"/>
      <c r="R2022" s="9"/>
      <c r="S2022" s="8"/>
      <c r="T2022" s="8"/>
      <c r="U2022" s="8"/>
      <c r="V2022" s="8"/>
      <c r="W2022" s="8"/>
      <c r="X2022" s="6"/>
      <c r="Y2022" s="6"/>
    </row>
    <row r="2023" spans="1:25" x14ac:dyDescent="0.3">
      <c r="A2023" s="6" t="s">
        <v>14659</v>
      </c>
      <c r="B2023" s="6"/>
      <c r="C2023" s="6" t="s">
        <v>9753</v>
      </c>
      <c r="D2023" s="6" t="str">
        <f t="shared" si="93"/>
        <v>ORD26004925</v>
      </c>
      <c r="E2023" s="10">
        <v>46276</v>
      </c>
      <c r="F2023" s="6" t="s">
        <v>12294</v>
      </c>
      <c r="G2023" s="6" t="s">
        <v>18</v>
      </c>
      <c r="H2023" s="8">
        <v>1499</v>
      </c>
      <c r="I2023" s="8">
        <v>0</v>
      </c>
      <c r="J2023" s="8">
        <v>0</v>
      </c>
      <c r="K2023" s="8">
        <v>1499</v>
      </c>
      <c r="L2023" s="10">
        <v>46278</v>
      </c>
      <c r="M2023" s="6" t="s">
        <v>14471</v>
      </c>
      <c r="N2023" s="6" t="str">
        <f>IF(COUNTIF($A$2:A2023,A2023)&gt;1,"DUP","OK")</f>
        <v>OK</v>
      </c>
      <c r="O2023" s="6" t="str">
        <f t="shared" si="94"/>
        <v>ORD26004925</v>
      </c>
      <c r="P2023" s="6" t="str">
        <f t="shared" si="95"/>
        <v>Sep</v>
      </c>
      <c r="Q2023" s="6"/>
      <c r="R2023" s="9"/>
      <c r="S2023" s="8"/>
      <c r="T2023" s="8"/>
      <c r="U2023" s="8"/>
      <c r="V2023" s="8"/>
      <c r="W2023" s="8"/>
      <c r="X2023" s="6"/>
      <c r="Y2023" s="6"/>
    </row>
    <row r="2024" spans="1:25" x14ac:dyDescent="0.3">
      <c r="A2024" s="6" t="s">
        <v>14660</v>
      </c>
      <c r="B2024" s="6"/>
      <c r="C2024" s="6" t="s">
        <v>9761</v>
      </c>
      <c r="D2024" s="6" t="str">
        <f t="shared" si="93"/>
        <v>ORD26004929</v>
      </c>
      <c r="E2024" s="10">
        <v>46276</v>
      </c>
      <c r="F2024" s="6" t="s">
        <v>12294</v>
      </c>
      <c r="G2024" s="6" t="s">
        <v>18</v>
      </c>
      <c r="H2024" s="8">
        <v>499</v>
      </c>
      <c r="I2024" s="8">
        <v>0</v>
      </c>
      <c r="J2024" s="8">
        <v>0</v>
      </c>
      <c r="K2024" s="8">
        <v>499</v>
      </c>
      <c r="L2024" s="10">
        <v>46278</v>
      </c>
      <c r="M2024" s="6" t="s">
        <v>14471</v>
      </c>
      <c r="N2024" s="6" t="str">
        <f>IF(COUNTIF($A$2:A2024,A2024)&gt;1,"DUP","OK")</f>
        <v>OK</v>
      </c>
      <c r="O2024" s="6" t="str">
        <f t="shared" si="94"/>
        <v>ORD26004929</v>
      </c>
      <c r="P2024" s="6" t="str">
        <f t="shared" si="95"/>
        <v>Sep</v>
      </c>
      <c r="Q2024" s="6"/>
      <c r="R2024" s="9"/>
      <c r="S2024" s="8"/>
      <c r="T2024" s="8"/>
      <c r="U2024" s="8"/>
      <c r="V2024" s="8"/>
      <c r="W2024" s="8"/>
      <c r="X2024" s="6"/>
      <c r="Y2024" s="6"/>
    </row>
    <row r="2025" spans="1:25" x14ac:dyDescent="0.3">
      <c r="A2025" s="6" t="s">
        <v>14661</v>
      </c>
      <c r="B2025" s="6"/>
      <c r="C2025" s="6" t="s">
        <v>9792</v>
      </c>
      <c r="D2025" s="6" t="str">
        <f t="shared" si="93"/>
        <v>ORD26004945</v>
      </c>
      <c r="E2025" s="10">
        <v>46276</v>
      </c>
      <c r="F2025" s="6" t="s">
        <v>12294</v>
      </c>
      <c r="G2025" s="6" t="s">
        <v>18</v>
      </c>
      <c r="H2025" s="8">
        <v>5298</v>
      </c>
      <c r="I2025" s="8">
        <v>15.89</v>
      </c>
      <c r="J2025" s="8">
        <v>2.86</v>
      </c>
      <c r="K2025" s="8">
        <v>5279.25</v>
      </c>
      <c r="L2025" s="10">
        <v>46278</v>
      </c>
      <c r="M2025" s="6" t="s">
        <v>14471</v>
      </c>
      <c r="N2025" s="6" t="str">
        <f>IF(COUNTIF($A$2:A2025,A2025)&gt;1,"DUP","OK")</f>
        <v>OK</v>
      </c>
      <c r="O2025" s="6" t="str">
        <f t="shared" si="94"/>
        <v>ORD26004945</v>
      </c>
      <c r="P2025" s="6" t="str">
        <f t="shared" si="95"/>
        <v>Sep</v>
      </c>
      <c r="Q2025" s="6"/>
      <c r="R2025" s="9"/>
      <c r="S2025" s="8"/>
      <c r="T2025" s="8"/>
      <c r="U2025" s="8"/>
      <c r="V2025" s="8"/>
      <c r="W2025" s="8"/>
      <c r="X2025" s="6"/>
      <c r="Y2025" s="6"/>
    </row>
    <row r="2026" spans="1:25" x14ac:dyDescent="0.3">
      <c r="A2026" s="6" t="s">
        <v>14662</v>
      </c>
      <c r="B2026" s="6"/>
      <c r="C2026" s="6" t="s">
        <v>9949</v>
      </c>
      <c r="D2026" s="6" t="str">
        <f t="shared" si="93"/>
        <v>ORD26005026</v>
      </c>
      <c r="E2026" s="10">
        <v>46276</v>
      </c>
      <c r="F2026" s="6" t="s">
        <v>12294</v>
      </c>
      <c r="G2026" s="6" t="s">
        <v>27</v>
      </c>
      <c r="H2026" s="8">
        <v>299</v>
      </c>
      <c r="I2026" s="8">
        <v>5.38</v>
      </c>
      <c r="J2026" s="8">
        <v>0.97</v>
      </c>
      <c r="K2026" s="8">
        <v>292.64999999999998</v>
      </c>
      <c r="L2026" s="10">
        <v>46278</v>
      </c>
      <c r="M2026" s="6" t="s">
        <v>14471</v>
      </c>
      <c r="N2026" s="6" t="str">
        <f>IF(COUNTIF($A$2:A2026,A2026)&gt;1,"DUP","OK")</f>
        <v>OK</v>
      </c>
      <c r="O2026" s="6" t="str">
        <f t="shared" si="94"/>
        <v>ORD26005026</v>
      </c>
      <c r="P2026" s="6" t="str">
        <f t="shared" si="95"/>
        <v>Sep</v>
      </c>
      <c r="Q2026" s="6"/>
      <c r="R2026" s="9"/>
      <c r="S2026" s="8"/>
      <c r="T2026" s="8"/>
      <c r="U2026" s="8"/>
      <c r="V2026" s="8"/>
      <c r="W2026" s="8"/>
      <c r="X2026" s="6"/>
      <c r="Y2026" s="6"/>
    </row>
    <row r="2027" spans="1:25" x14ac:dyDescent="0.3">
      <c r="A2027" s="6" t="s">
        <v>14663</v>
      </c>
      <c r="B2027" s="6"/>
      <c r="C2027" s="6" t="s">
        <v>9976</v>
      </c>
      <c r="D2027" s="6" t="str">
        <f t="shared" si="93"/>
        <v>ORD26005040</v>
      </c>
      <c r="E2027" s="10">
        <v>46276</v>
      </c>
      <c r="F2027" s="6" t="s">
        <v>12294</v>
      </c>
      <c r="G2027" s="6" t="s">
        <v>18</v>
      </c>
      <c r="H2027" s="8">
        <v>999</v>
      </c>
      <c r="I2027" s="8">
        <v>0</v>
      </c>
      <c r="J2027" s="8">
        <v>0</v>
      </c>
      <c r="K2027" s="8">
        <v>999</v>
      </c>
      <c r="L2027" s="10">
        <v>46278</v>
      </c>
      <c r="M2027" s="6" t="s">
        <v>14471</v>
      </c>
      <c r="N2027" s="6" t="str">
        <f>IF(COUNTIF($A$2:A2027,A2027)&gt;1,"DUP","OK")</f>
        <v>OK</v>
      </c>
      <c r="O2027" s="6" t="str">
        <f t="shared" si="94"/>
        <v>ORD26005040</v>
      </c>
      <c r="P2027" s="6" t="str">
        <f t="shared" si="95"/>
        <v>Sep</v>
      </c>
      <c r="Q2027" s="6"/>
      <c r="R2027" s="9"/>
      <c r="S2027" s="8"/>
      <c r="T2027" s="8"/>
      <c r="U2027" s="8"/>
      <c r="V2027" s="8"/>
      <c r="W2027" s="8"/>
      <c r="X2027" s="6"/>
      <c r="Y2027" s="6"/>
    </row>
    <row r="2028" spans="1:25" x14ac:dyDescent="0.3">
      <c r="A2028" s="6" t="s">
        <v>14664</v>
      </c>
      <c r="B2028" s="6"/>
      <c r="C2028" s="6" t="s">
        <v>9993</v>
      </c>
      <c r="D2028" s="6" t="str">
        <f t="shared" si="93"/>
        <v>ORD26005050</v>
      </c>
      <c r="E2028" s="10">
        <v>46276</v>
      </c>
      <c r="F2028" s="6" t="s">
        <v>12294</v>
      </c>
      <c r="G2028" s="6" t="s">
        <v>54</v>
      </c>
      <c r="H2028" s="8">
        <v>299</v>
      </c>
      <c r="I2028" s="8">
        <v>5.68</v>
      </c>
      <c r="J2028" s="8">
        <v>1.02</v>
      </c>
      <c r="K2028" s="8">
        <v>292.3</v>
      </c>
      <c r="L2028" s="10">
        <v>46278</v>
      </c>
      <c r="M2028" s="6" t="s">
        <v>14471</v>
      </c>
      <c r="N2028" s="6" t="str">
        <f>IF(COUNTIF($A$2:A2028,A2028)&gt;1,"DUP","OK")</f>
        <v>OK</v>
      </c>
      <c r="O2028" s="6" t="str">
        <f t="shared" si="94"/>
        <v>ORD26005050</v>
      </c>
      <c r="P2028" s="6" t="str">
        <f t="shared" si="95"/>
        <v>Sep</v>
      </c>
      <c r="Q2028" s="6"/>
      <c r="R2028" s="9"/>
      <c r="S2028" s="8"/>
      <c r="T2028" s="8"/>
      <c r="U2028" s="8"/>
      <c r="V2028" s="8"/>
      <c r="W2028" s="8"/>
      <c r="X2028" s="6"/>
      <c r="Y2028" s="6"/>
    </row>
    <row r="2029" spans="1:25" x14ac:dyDescent="0.3">
      <c r="A2029" s="6" t="s">
        <v>14665</v>
      </c>
      <c r="B2029" s="6"/>
      <c r="C2029" s="6" t="s">
        <v>10025</v>
      </c>
      <c r="D2029" s="6" t="str">
        <f t="shared" si="93"/>
        <v>ORD26005066</v>
      </c>
      <c r="E2029" s="10">
        <v>46276</v>
      </c>
      <c r="F2029" s="6" t="s">
        <v>12294</v>
      </c>
      <c r="G2029" s="6" t="s">
        <v>18</v>
      </c>
      <c r="H2029" s="8">
        <v>299</v>
      </c>
      <c r="I2029" s="8">
        <v>0</v>
      </c>
      <c r="J2029" s="8">
        <v>0</v>
      </c>
      <c r="K2029" s="8">
        <v>299</v>
      </c>
      <c r="L2029" s="10">
        <v>46278</v>
      </c>
      <c r="M2029" s="6" t="s">
        <v>14471</v>
      </c>
      <c r="N2029" s="6" t="str">
        <f>IF(COUNTIF($A$2:A2029,A2029)&gt;1,"DUP","OK")</f>
        <v>OK</v>
      </c>
      <c r="O2029" s="6" t="str">
        <f t="shared" si="94"/>
        <v>ORD26005066</v>
      </c>
      <c r="P2029" s="6" t="str">
        <f t="shared" si="95"/>
        <v>Sep</v>
      </c>
      <c r="Q2029" s="6"/>
      <c r="R2029" s="9"/>
      <c r="S2029" s="8"/>
      <c r="T2029" s="8"/>
      <c r="U2029" s="8"/>
      <c r="V2029" s="8"/>
      <c r="W2029" s="8"/>
      <c r="X2029" s="6"/>
      <c r="Y2029" s="6"/>
    </row>
    <row r="2030" spans="1:25" x14ac:dyDescent="0.3">
      <c r="A2030" s="6" t="s">
        <v>14666</v>
      </c>
      <c r="B2030" s="6"/>
      <c r="C2030" s="6" t="s">
        <v>10049</v>
      </c>
      <c r="D2030" s="6" t="str">
        <f t="shared" si="93"/>
        <v>ORD26005078</v>
      </c>
      <c r="E2030" s="10">
        <v>46276</v>
      </c>
      <c r="F2030" s="6" t="s">
        <v>12294</v>
      </c>
      <c r="G2030" s="6" t="s">
        <v>18</v>
      </c>
      <c r="H2030" s="8">
        <v>349</v>
      </c>
      <c r="I2030" s="8">
        <v>0</v>
      </c>
      <c r="J2030" s="8">
        <v>0</v>
      </c>
      <c r="K2030" s="8">
        <v>349</v>
      </c>
      <c r="L2030" s="10">
        <v>46278</v>
      </c>
      <c r="M2030" s="6" t="s">
        <v>14471</v>
      </c>
      <c r="N2030" s="6" t="str">
        <f>IF(COUNTIF($A$2:A2030,A2030)&gt;1,"DUP","OK")</f>
        <v>OK</v>
      </c>
      <c r="O2030" s="6" t="str">
        <f t="shared" si="94"/>
        <v>ORD26005078</v>
      </c>
      <c r="P2030" s="6" t="str">
        <f t="shared" si="95"/>
        <v>Sep</v>
      </c>
      <c r="Q2030" s="6"/>
      <c r="R2030" s="9"/>
      <c r="S2030" s="8"/>
      <c r="T2030" s="8"/>
      <c r="U2030" s="8"/>
      <c r="V2030" s="8"/>
      <c r="W2030" s="8"/>
      <c r="X2030" s="6"/>
      <c r="Y2030" s="6"/>
    </row>
    <row r="2031" spans="1:25" x14ac:dyDescent="0.3">
      <c r="A2031" s="6" t="s">
        <v>14667</v>
      </c>
      <c r="B2031" s="6"/>
      <c r="C2031" s="6" t="s">
        <v>10129</v>
      </c>
      <c r="D2031" s="6" t="str">
        <f t="shared" si="93"/>
        <v>ORD26005120</v>
      </c>
      <c r="E2031" s="10">
        <v>46276</v>
      </c>
      <c r="F2031" s="6" t="s">
        <v>12294</v>
      </c>
      <c r="G2031" s="6" t="s">
        <v>18</v>
      </c>
      <c r="H2031" s="8">
        <v>3499</v>
      </c>
      <c r="I2031" s="8">
        <v>10.5</v>
      </c>
      <c r="J2031" s="8">
        <v>1.89</v>
      </c>
      <c r="K2031" s="8">
        <v>3486.61</v>
      </c>
      <c r="L2031" s="10">
        <v>46278</v>
      </c>
      <c r="M2031" s="6" t="s">
        <v>14471</v>
      </c>
      <c r="N2031" s="6" t="str">
        <f>IF(COUNTIF($A$2:A2031,A2031)&gt;1,"DUP","OK")</f>
        <v>OK</v>
      </c>
      <c r="O2031" s="6" t="str">
        <f t="shared" si="94"/>
        <v>ORD26005120</v>
      </c>
      <c r="P2031" s="6" t="str">
        <f t="shared" si="95"/>
        <v>Sep</v>
      </c>
      <c r="Q2031" s="6"/>
      <c r="R2031" s="9"/>
      <c r="S2031" s="8"/>
      <c r="T2031" s="8"/>
      <c r="U2031" s="8"/>
      <c r="V2031" s="8"/>
      <c r="W2031" s="8"/>
      <c r="X2031" s="6"/>
      <c r="Y2031" s="6"/>
    </row>
    <row r="2032" spans="1:25" x14ac:dyDescent="0.3">
      <c r="A2032" s="6" t="s">
        <v>14668</v>
      </c>
      <c r="B2032" s="6"/>
      <c r="C2032" s="6" t="s">
        <v>14669</v>
      </c>
      <c r="D2032" s="6" t="str">
        <f t="shared" si="93"/>
        <v>ORD26005146</v>
      </c>
      <c r="E2032" s="10">
        <v>46276</v>
      </c>
      <c r="F2032" s="6" t="s">
        <v>12294</v>
      </c>
      <c r="G2032" s="6" t="s">
        <v>54</v>
      </c>
      <c r="H2032" s="8">
        <v>6497</v>
      </c>
      <c r="I2032" s="8">
        <v>110.45</v>
      </c>
      <c r="J2032" s="8">
        <v>19.88</v>
      </c>
      <c r="K2032" s="8">
        <v>6366.67</v>
      </c>
      <c r="L2032" s="10">
        <v>46278</v>
      </c>
      <c r="M2032" s="6" t="s">
        <v>14471</v>
      </c>
      <c r="N2032" s="6" t="str">
        <f>IF(COUNTIF($A$2:A2032,A2032)&gt;1,"DUP","OK")</f>
        <v>OK</v>
      </c>
      <c r="O2032" s="6" t="str">
        <f t="shared" si="94"/>
        <v>ORD26005146</v>
      </c>
      <c r="P2032" s="6" t="str">
        <f t="shared" si="95"/>
        <v>Sep</v>
      </c>
      <c r="Q2032" s="6"/>
      <c r="R2032" s="9"/>
      <c r="S2032" s="8"/>
      <c r="T2032" s="8"/>
      <c r="U2032" s="8"/>
      <c r="V2032" s="8"/>
      <c r="W2032" s="8"/>
      <c r="X2032" s="6"/>
      <c r="Y2032" s="6"/>
    </row>
    <row r="2033" spans="1:25" x14ac:dyDescent="0.3">
      <c r="A2033" s="6" t="s">
        <v>14670</v>
      </c>
      <c r="B2033" s="6"/>
      <c r="C2033" s="6" t="s">
        <v>10423</v>
      </c>
      <c r="D2033" s="6" t="str">
        <f t="shared" si="93"/>
        <v>ORD26005274</v>
      </c>
      <c r="E2033" s="10">
        <v>46276</v>
      </c>
      <c r="F2033" s="6" t="s">
        <v>12294</v>
      </c>
      <c r="G2033" s="6" t="s">
        <v>27</v>
      </c>
      <c r="H2033" s="8">
        <v>3798</v>
      </c>
      <c r="I2033" s="8">
        <v>60.77</v>
      </c>
      <c r="J2033" s="8">
        <v>10.94</v>
      </c>
      <c r="K2033" s="8">
        <v>3726.29</v>
      </c>
      <c r="L2033" s="10">
        <v>46278</v>
      </c>
      <c r="M2033" s="6" t="s">
        <v>14471</v>
      </c>
      <c r="N2033" s="6" t="str">
        <f>IF(COUNTIF($A$2:A2033,A2033)&gt;1,"DUP","OK")</f>
        <v>OK</v>
      </c>
      <c r="O2033" s="6" t="str">
        <f t="shared" si="94"/>
        <v>ORD26005274</v>
      </c>
      <c r="P2033" s="6" t="str">
        <f t="shared" si="95"/>
        <v>Sep</v>
      </c>
      <c r="Q2033" s="6"/>
      <c r="R2033" s="9"/>
      <c r="S2033" s="8"/>
      <c r="T2033" s="8"/>
      <c r="U2033" s="8"/>
      <c r="V2033" s="8"/>
      <c r="W2033" s="8"/>
      <c r="X2033" s="6"/>
      <c r="Y2033" s="6"/>
    </row>
    <row r="2034" spans="1:25" x14ac:dyDescent="0.3">
      <c r="A2034" s="6" t="s">
        <v>14671</v>
      </c>
      <c r="B2034" s="6"/>
      <c r="C2034" s="6" t="s">
        <v>10437</v>
      </c>
      <c r="D2034" s="6" t="str">
        <f t="shared" si="93"/>
        <v>ORD26005282</v>
      </c>
      <c r="E2034" s="10">
        <v>46276</v>
      </c>
      <c r="F2034" s="6" t="s">
        <v>12294</v>
      </c>
      <c r="G2034" s="6" t="s">
        <v>54</v>
      </c>
      <c r="H2034" s="8">
        <v>798</v>
      </c>
      <c r="I2034" s="8">
        <v>15.16</v>
      </c>
      <c r="J2034" s="8">
        <v>2.73</v>
      </c>
      <c r="K2034" s="8">
        <v>780.11</v>
      </c>
      <c r="L2034" s="10">
        <v>46278</v>
      </c>
      <c r="M2034" s="6" t="s">
        <v>14471</v>
      </c>
      <c r="N2034" s="6" t="str">
        <f>IF(COUNTIF($A$2:A2034,A2034)&gt;1,"DUP","OK")</f>
        <v>OK</v>
      </c>
      <c r="O2034" s="6" t="str">
        <f t="shared" si="94"/>
        <v>ORD26005282</v>
      </c>
      <c r="P2034" s="6" t="str">
        <f t="shared" si="95"/>
        <v>Sep</v>
      </c>
      <c r="Q2034" s="6"/>
      <c r="R2034" s="9"/>
      <c r="S2034" s="8"/>
      <c r="T2034" s="8"/>
      <c r="U2034" s="8"/>
      <c r="V2034" s="8"/>
      <c r="W2034" s="8"/>
      <c r="X2034" s="6"/>
      <c r="Y2034" s="6"/>
    </row>
    <row r="2035" spans="1:25" x14ac:dyDescent="0.3">
      <c r="A2035" s="6" t="s">
        <v>14672</v>
      </c>
      <c r="B2035" s="6"/>
      <c r="C2035" s="6" t="s">
        <v>10492</v>
      </c>
      <c r="D2035" s="6" t="str">
        <f t="shared" si="93"/>
        <v>ORD26005310</v>
      </c>
      <c r="E2035" s="10">
        <v>46276</v>
      </c>
      <c r="F2035" s="6" t="s">
        <v>12294</v>
      </c>
      <c r="G2035" s="6" t="s">
        <v>18</v>
      </c>
      <c r="H2035" s="8">
        <v>599</v>
      </c>
      <c r="I2035" s="8">
        <v>0</v>
      </c>
      <c r="J2035" s="8">
        <v>0</v>
      </c>
      <c r="K2035" s="8">
        <v>599</v>
      </c>
      <c r="L2035" s="10">
        <v>46278</v>
      </c>
      <c r="M2035" s="6" t="s">
        <v>14471</v>
      </c>
      <c r="N2035" s="6" t="str">
        <f>IF(COUNTIF($A$2:A2035,A2035)&gt;1,"DUP","OK")</f>
        <v>OK</v>
      </c>
      <c r="O2035" s="6" t="str">
        <f t="shared" si="94"/>
        <v>ORD26005310</v>
      </c>
      <c r="P2035" s="6" t="str">
        <f t="shared" si="95"/>
        <v>Sep</v>
      </c>
      <c r="Q2035" s="6"/>
      <c r="R2035" s="9"/>
      <c r="S2035" s="8"/>
      <c r="T2035" s="8"/>
      <c r="U2035" s="8"/>
      <c r="V2035" s="8"/>
      <c r="W2035" s="8"/>
      <c r="X2035" s="6"/>
      <c r="Y2035" s="6"/>
    </row>
    <row r="2036" spans="1:25" x14ac:dyDescent="0.3">
      <c r="A2036" s="6" t="s">
        <v>14673</v>
      </c>
      <c r="B2036" s="6"/>
      <c r="C2036" s="6" t="s">
        <v>10498</v>
      </c>
      <c r="D2036" s="6" t="str">
        <f t="shared" si="93"/>
        <v>ORD26005313</v>
      </c>
      <c r="E2036" s="10">
        <v>46276</v>
      </c>
      <c r="F2036" s="6" t="s">
        <v>12294</v>
      </c>
      <c r="G2036" s="6" t="s">
        <v>27</v>
      </c>
      <c r="H2036" s="8">
        <v>13297</v>
      </c>
      <c r="I2036" s="8">
        <v>212.75</v>
      </c>
      <c r="J2036" s="8">
        <v>38.299999999999997</v>
      </c>
      <c r="K2036" s="8">
        <v>13045.95</v>
      </c>
      <c r="L2036" s="10">
        <v>46278</v>
      </c>
      <c r="M2036" s="6" t="s">
        <v>14471</v>
      </c>
      <c r="N2036" s="6" t="str">
        <f>IF(COUNTIF($A$2:A2036,A2036)&gt;1,"DUP","OK")</f>
        <v>OK</v>
      </c>
      <c r="O2036" s="6" t="str">
        <f t="shared" si="94"/>
        <v>ORD26005313</v>
      </c>
      <c r="P2036" s="6" t="str">
        <f t="shared" si="95"/>
        <v>Sep</v>
      </c>
      <c r="Q2036" s="6"/>
      <c r="R2036" s="9"/>
      <c r="S2036" s="8"/>
      <c r="T2036" s="8"/>
      <c r="U2036" s="8"/>
      <c r="V2036" s="8"/>
      <c r="W2036" s="8"/>
      <c r="X2036" s="6"/>
      <c r="Y2036" s="6"/>
    </row>
    <row r="2037" spans="1:25" x14ac:dyDescent="0.3">
      <c r="A2037" s="6" t="s">
        <v>14674</v>
      </c>
      <c r="B2037" s="6"/>
      <c r="C2037" s="6" t="s">
        <v>10532</v>
      </c>
      <c r="D2037" s="6" t="str">
        <f t="shared" si="93"/>
        <v>ORD26005330</v>
      </c>
      <c r="E2037" s="10">
        <v>46276</v>
      </c>
      <c r="F2037" s="6" t="s">
        <v>12294</v>
      </c>
      <c r="G2037" s="6" t="s">
        <v>43</v>
      </c>
      <c r="H2037" s="8">
        <v>1799</v>
      </c>
      <c r="I2037" s="8">
        <v>26.99</v>
      </c>
      <c r="J2037" s="8">
        <v>4.8600000000000003</v>
      </c>
      <c r="K2037" s="8">
        <v>1767.15</v>
      </c>
      <c r="L2037" s="10">
        <v>46278</v>
      </c>
      <c r="M2037" s="6" t="s">
        <v>14471</v>
      </c>
      <c r="N2037" s="6" t="str">
        <f>IF(COUNTIF($A$2:A2037,A2037)&gt;1,"DUP","OK")</f>
        <v>OK</v>
      </c>
      <c r="O2037" s="6" t="str">
        <f t="shared" si="94"/>
        <v>ORD26005330</v>
      </c>
      <c r="P2037" s="6" t="str">
        <f t="shared" si="95"/>
        <v>Sep</v>
      </c>
      <c r="Q2037" s="6"/>
      <c r="R2037" s="9"/>
      <c r="S2037" s="8"/>
      <c r="T2037" s="8"/>
      <c r="U2037" s="8"/>
      <c r="V2037" s="8"/>
      <c r="W2037" s="8"/>
      <c r="X2037" s="6"/>
      <c r="Y2037" s="6"/>
    </row>
    <row r="2038" spans="1:25" x14ac:dyDescent="0.3">
      <c r="A2038" s="6" t="s">
        <v>14675</v>
      </c>
      <c r="B2038" s="6"/>
      <c r="C2038" s="6" t="s">
        <v>10585</v>
      </c>
      <c r="D2038" s="6" t="str">
        <f t="shared" si="93"/>
        <v>ORD26005357</v>
      </c>
      <c r="E2038" s="10">
        <v>46276</v>
      </c>
      <c r="F2038" s="6" t="s">
        <v>12294</v>
      </c>
      <c r="G2038" s="6" t="s">
        <v>18</v>
      </c>
      <c r="H2038" s="8">
        <v>1799</v>
      </c>
      <c r="I2038" s="8">
        <v>0</v>
      </c>
      <c r="J2038" s="8">
        <v>0</v>
      </c>
      <c r="K2038" s="8">
        <v>1799</v>
      </c>
      <c r="L2038" s="10">
        <v>46278</v>
      </c>
      <c r="M2038" s="6" t="s">
        <v>14471</v>
      </c>
      <c r="N2038" s="6" t="str">
        <f>IF(COUNTIF($A$2:A2038,A2038)&gt;1,"DUP","OK")</f>
        <v>OK</v>
      </c>
      <c r="O2038" s="6" t="str">
        <f t="shared" si="94"/>
        <v>ORD26005357</v>
      </c>
      <c r="P2038" s="6" t="str">
        <f t="shared" si="95"/>
        <v>Sep</v>
      </c>
      <c r="Q2038" s="6"/>
      <c r="R2038" s="9"/>
      <c r="S2038" s="8"/>
      <c r="T2038" s="8"/>
      <c r="U2038" s="8"/>
      <c r="V2038" s="8"/>
      <c r="W2038" s="8"/>
      <c r="X2038" s="6"/>
      <c r="Y2038" s="6"/>
    </row>
    <row r="2039" spans="1:25" x14ac:dyDescent="0.3">
      <c r="A2039" s="6" t="s">
        <v>14676</v>
      </c>
      <c r="B2039" s="6"/>
      <c r="C2039" s="6" t="s">
        <v>10648</v>
      </c>
      <c r="D2039" s="6" t="str">
        <f t="shared" si="93"/>
        <v>ORD26005389</v>
      </c>
      <c r="E2039" s="10">
        <v>46276</v>
      </c>
      <c r="F2039" s="6" t="s">
        <v>12294</v>
      </c>
      <c r="G2039" s="6" t="s">
        <v>43</v>
      </c>
      <c r="H2039" s="8">
        <v>299</v>
      </c>
      <c r="I2039" s="8">
        <v>4.49</v>
      </c>
      <c r="J2039" s="8">
        <v>0.81</v>
      </c>
      <c r="K2039" s="8">
        <v>293.7</v>
      </c>
      <c r="L2039" s="10">
        <v>46278</v>
      </c>
      <c r="M2039" s="6" t="s">
        <v>14471</v>
      </c>
      <c r="N2039" s="6" t="str">
        <f>IF(COUNTIF($A$2:A2039,A2039)&gt;1,"DUP","OK")</f>
        <v>OK</v>
      </c>
      <c r="O2039" s="6" t="str">
        <f t="shared" si="94"/>
        <v>ORD26005389</v>
      </c>
      <c r="P2039" s="6" t="str">
        <f t="shared" si="95"/>
        <v>Sep</v>
      </c>
      <c r="Q2039" s="6"/>
      <c r="R2039" s="9"/>
      <c r="S2039" s="8"/>
      <c r="T2039" s="8"/>
      <c r="U2039" s="8"/>
      <c r="V2039" s="8"/>
      <c r="W2039" s="8"/>
      <c r="X2039" s="6"/>
      <c r="Y2039" s="6"/>
    </row>
    <row r="2040" spans="1:25" x14ac:dyDescent="0.3">
      <c r="A2040" s="6" t="s">
        <v>14677</v>
      </c>
      <c r="B2040" s="6"/>
      <c r="C2040" s="6" t="s">
        <v>10719</v>
      </c>
      <c r="D2040" s="6" t="str">
        <f t="shared" si="93"/>
        <v>ORD26005425</v>
      </c>
      <c r="E2040" s="10">
        <v>46276</v>
      </c>
      <c r="F2040" s="6" t="s">
        <v>12294</v>
      </c>
      <c r="G2040" s="6" t="s">
        <v>54</v>
      </c>
      <c r="H2040" s="8">
        <v>599</v>
      </c>
      <c r="I2040" s="8">
        <v>11.38</v>
      </c>
      <c r="J2040" s="8">
        <v>2.0499999999999998</v>
      </c>
      <c r="K2040" s="8">
        <v>585.57000000000005</v>
      </c>
      <c r="L2040" s="10">
        <v>46278</v>
      </c>
      <c r="M2040" s="6" t="s">
        <v>14471</v>
      </c>
      <c r="N2040" s="6" t="str">
        <f>IF(COUNTIF($A$2:A2040,A2040)&gt;1,"DUP","OK")</f>
        <v>OK</v>
      </c>
      <c r="O2040" s="6" t="str">
        <f t="shared" si="94"/>
        <v>ORD26005425</v>
      </c>
      <c r="P2040" s="6" t="str">
        <f t="shared" si="95"/>
        <v>Sep</v>
      </c>
      <c r="Q2040" s="6"/>
      <c r="R2040" s="9"/>
      <c r="S2040" s="8"/>
      <c r="T2040" s="8"/>
      <c r="U2040" s="8"/>
      <c r="V2040" s="8"/>
      <c r="W2040" s="8"/>
      <c r="X2040" s="6"/>
      <c r="Y2040" s="6"/>
    </row>
    <row r="2041" spans="1:25" x14ac:dyDescent="0.3">
      <c r="A2041" s="6" t="s">
        <v>14678</v>
      </c>
      <c r="B2041" s="6"/>
      <c r="C2041" s="6" t="s">
        <v>10771</v>
      </c>
      <c r="D2041" s="6" t="str">
        <f t="shared" si="93"/>
        <v>ORD26005452</v>
      </c>
      <c r="E2041" s="10">
        <v>46276</v>
      </c>
      <c r="F2041" s="6" t="s">
        <v>12294</v>
      </c>
      <c r="G2041" s="6" t="s">
        <v>27</v>
      </c>
      <c r="H2041" s="8">
        <v>4999</v>
      </c>
      <c r="I2041" s="8">
        <v>79.98</v>
      </c>
      <c r="J2041" s="8">
        <v>14.4</v>
      </c>
      <c r="K2041" s="8">
        <v>4904.62</v>
      </c>
      <c r="L2041" s="10">
        <v>46278</v>
      </c>
      <c r="M2041" s="6" t="s">
        <v>14471</v>
      </c>
      <c r="N2041" s="6" t="str">
        <f>IF(COUNTIF($A$2:A2041,A2041)&gt;1,"DUP","OK")</f>
        <v>OK</v>
      </c>
      <c r="O2041" s="6" t="str">
        <f t="shared" si="94"/>
        <v>ORD26005452</v>
      </c>
      <c r="P2041" s="6" t="str">
        <f t="shared" si="95"/>
        <v>Sep</v>
      </c>
      <c r="Q2041" s="6"/>
      <c r="R2041" s="9"/>
      <c r="S2041" s="8"/>
      <c r="T2041" s="8"/>
      <c r="U2041" s="8"/>
      <c r="V2041" s="8"/>
      <c r="W2041" s="8"/>
      <c r="X2041" s="6"/>
      <c r="Y2041" s="6"/>
    </row>
    <row r="2042" spans="1:25" x14ac:dyDescent="0.3">
      <c r="A2042" s="6" t="s">
        <v>14679</v>
      </c>
      <c r="B2042" s="6"/>
      <c r="C2042" s="6" t="s">
        <v>10887</v>
      </c>
      <c r="D2042" s="6" t="str">
        <f t="shared" si="93"/>
        <v>ORD26005512</v>
      </c>
      <c r="E2042" s="10">
        <v>46276</v>
      </c>
      <c r="F2042" s="6" t="s">
        <v>12294</v>
      </c>
      <c r="G2042" s="6" t="s">
        <v>18</v>
      </c>
      <c r="H2042" s="8">
        <v>4999</v>
      </c>
      <c r="I2042" s="8">
        <v>15</v>
      </c>
      <c r="J2042" s="8">
        <v>2.7</v>
      </c>
      <c r="K2042" s="8">
        <v>4981.3</v>
      </c>
      <c r="L2042" s="10">
        <v>46278</v>
      </c>
      <c r="M2042" s="6" t="s">
        <v>14471</v>
      </c>
      <c r="N2042" s="6" t="str">
        <f>IF(COUNTIF($A$2:A2042,A2042)&gt;1,"DUP","OK")</f>
        <v>OK</v>
      </c>
      <c r="O2042" s="6" t="str">
        <f t="shared" si="94"/>
        <v>ORD26005512</v>
      </c>
      <c r="P2042" s="6" t="str">
        <f t="shared" si="95"/>
        <v>Sep</v>
      </c>
      <c r="Q2042" s="6"/>
      <c r="R2042" s="9"/>
      <c r="S2042" s="8"/>
      <c r="T2042" s="8"/>
      <c r="U2042" s="8"/>
      <c r="V2042" s="8"/>
      <c r="W2042" s="8"/>
      <c r="X2042" s="6"/>
      <c r="Y2042" s="6"/>
    </row>
    <row r="2043" spans="1:25" x14ac:dyDescent="0.3">
      <c r="A2043" s="6" t="s">
        <v>14680</v>
      </c>
      <c r="B2043" s="6"/>
      <c r="C2043" s="6" t="s">
        <v>10891</v>
      </c>
      <c r="D2043" s="6" t="str">
        <f t="shared" si="93"/>
        <v>ORD26005514</v>
      </c>
      <c r="E2043" s="10">
        <v>46276</v>
      </c>
      <c r="F2043" s="6" t="s">
        <v>12294</v>
      </c>
      <c r="G2043" s="6" t="s">
        <v>18</v>
      </c>
      <c r="H2043" s="8">
        <v>1598</v>
      </c>
      <c r="I2043" s="8">
        <v>0</v>
      </c>
      <c r="J2043" s="8">
        <v>0</v>
      </c>
      <c r="K2043" s="8">
        <v>1598</v>
      </c>
      <c r="L2043" s="10">
        <v>46278</v>
      </c>
      <c r="M2043" s="6" t="s">
        <v>14471</v>
      </c>
      <c r="N2043" s="6" t="str">
        <f>IF(COUNTIF($A$2:A2043,A2043)&gt;1,"DUP","OK")</f>
        <v>OK</v>
      </c>
      <c r="O2043" s="6" t="str">
        <f t="shared" si="94"/>
        <v>ORD26005514</v>
      </c>
      <c r="P2043" s="6" t="str">
        <f t="shared" si="95"/>
        <v>Sep</v>
      </c>
      <c r="Q2043" s="6"/>
      <c r="R2043" s="9"/>
      <c r="S2043" s="8"/>
      <c r="T2043" s="8"/>
      <c r="U2043" s="8"/>
      <c r="V2043" s="8"/>
      <c r="W2043" s="8"/>
      <c r="X2043" s="6"/>
      <c r="Y2043" s="6"/>
    </row>
    <row r="2044" spans="1:25" x14ac:dyDescent="0.3">
      <c r="A2044" s="6" t="s">
        <v>14681</v>
      </c>
      <c r="B2044" s="6"/>
      <c r="C2044" s="6" t="s">
        <v>10893</v>
      </c>
      <c r="D2044" s="6" t="str">
        <f t="shared" si="93"/>
        <v>ORD26005515</v>
      </c>
      <c r="E2044" s="10">
        <v>46276</v>
      </c>
      <c r="F2044" s="6" t="s">
        <v>12294</v>
      </c>
      <c r="G2044" s="6" t="s">
        <v>18</v>
      </c>
      <c r="H2044" s="8">
        <v>1299</v>
      </c>
      <c r="I2044" s="8">
        <v>0</v>
      </c>
      <c r="J2044" s="8">
        <v>0</v>
      </c>
      <c r="K2044" s="8">
        <v>1299</v>
      </c>
      <c r="L2044" s="10">
        <v>46278</v>
      </c>
      <c r="M2044" s="6" t="s">
        <v>14471</v>
      </c>
      <c r="N2044" s="6" t="str">
        <f>IF(COUNTIF($A$2:A2044,A2044)&gt;1,"DUP","OK")</f>
        <v>OK</v>
      </c>
      <c r="O2044" s="6" t="str">
        <f t="shared" si="94"/>
        <v>ORD26005515</v>
      </c>
      <c r="P2044" s="6" t="str">
        <f t="shared" si="95"/>
        <v>Sep</v>
      </c>
      <c r="Q2044" s="6"/>
      <c r="R2044" s="9"/>
      <c r="S2044" s="8"/>
      <c r="T2044" s="8"/>
      <c r="U2044" s="8"/>
      <c r="V2044" s="8"/>
      <c r="W2044" s="8"/>
      <c r="X2044" s="6"/>
      <c r="Y2044" s="6"/>
    </row>
    <row r="2045" spans="1:25" x14ac:dyDescent="0.3">
      <c r="A2045" s="6" t="s">
        <v>14682</v>
      </c>
      <c r="B2045" s="6"/>
      <c r="C2045" s="6" t="s">
        <v>14683</v>
      </c>
      <c r="D2045" s="6" t="str">
        <f t="shared" si="93"/>
        <v>ORD26005555</v>
      </c>
      <c r="E2045" s="10">
        <v>46276</v>
      </c>
      <c r="F2045" s="6" t="s">
        <v>12294</v>
      </c>
      <c r="G2045" s="6" t="s">
        <v>27</v>
      </c>
      <c r="H2045" s="8">
        <v>1798</v>
      </c>
      <c r="I2045" s="8">
        <v>32.36</v>
      </c>
      <c r="J2045" s="8">
        <v>5.82</v>
      </c>
      <c r="K2045" s="8">
        <v>1759.82</v>
      </c>
      <c r="L2045" s="10">
        <v>46278</v>
      </c>
      <c r="M2045" s="6" t="s">
        <v>14471</v>
      </c>
      <c r="N2045" s="6" t="str">
        <f>IF(COUNTIF($A$2:A2045,A2045)&gt;1,"DUP","OK")</f>
        <v>OK</v>
      </c>
      <c r="O2045" s="6" t="str">
        <f t="shared" si="94"/>
        <v>ORD26005555</v>
      </c>
      <c r="P2045" s="6" t="str">
        <f t="shared" si="95"/>
        <v>Sep</v>
      </c>
      <c r="Q2045" s="6"/>
      <c r="R2045" s="9"/>
      <c r="S2045" s="8"/>
      <c r="T2045" s="8"/>
      <c r="U2045" s="8"/>
      <c r="V2045" s="8"/>
      <c r="W2045" s="8"/>
      <c r="X2045" s="6"/>
      <c r="Y2045" s="6"/>
    </row>
    <row r="2046" spans="1:25" x14ac:dyDescent="0.3">
      <c r="A2046" s="6" t="s">
        <v>14684</v>
      </c>
      <c r="B2046" s="6"/>
      <c r="C2046" s="6" t="s">
        <v>14685</v>
      </c>
      <c r="D2046" s="6" t="str">
        <f t="shared" si="93"/>
        <v>ORD26005570</v>
      </c>
      <c r="E2046" s="10">
        <v>46276</v>
      </c>
      <c r="F2046" s="6" t="s">
        <v>12294</v>
      </c>
      <c r="G2046" s="6" t="s">
        <v>27</v>
      </c>
      <c r="H2046" s="8">
        <v>3597</v>
      </c>
      <c r="I2046" s="8">
        <v>57.55</v>
      </c>
      <c r="J2046" s="8">
        <v>10.36</v>
      </c>
      <c r="K2046" s="8">
        <v>3529.09</v>
      </c>
      <c r="L2046" s="10">
        <v>46278</v>
      </c>
      <c r="M2046" s="6" t="s">
        <v>14471</v>
      </c>
      <c r="N2046" s="6" t="str">
        <f>IF(COUNTIF($A$2:A2046,A2046)&gt;1,"DUP","OK")</f>
        <v>OK</v>
      </c>
      <c r="O2046" s="6" t="str">
        <f t="shared" si="94"/>
        <v>ORD26005570</v>
      </c>
      <c r="P2046" s="6" t="str">
        <f t="shared" si="95"/>
        <v>Sep</v>
      </c>
      <c r="Q2046" s="6"/>
      <c r="R2046" s="9"/>
      <c r="S2046" s="8"/>
      <c r="T2046" s="8"/>
      <c r="U2046" s="8"/>
      <c r="V2046" s="8"/>
      <c r="W2046" s="8"/>
      <c r="X2046" s="6"/>
      <c r="Y2046" s="6"/>
    </row>
    <row r="2047" spans="1:25" x14ac:dyDescent="0.3">
      <c r="A2047" s="6" t="s">
        <v>14686</v>
      </c>
      <c r="B2047" s="6"/>
      <c r="C2047" s="6" t="s">
        <v>11032</v>
      </c>
      <c r="D2047" s="6" t="str">
        <f t="shared" si="93"/>
        <v>ORD26005587</v>
      </c>
      <c r="E2047" s="10">
        <v>46276</v>
      </c>
      <c r="F2047" s="6" t="s">
        <v>12294</v>
      </c>
      <c r="G2047" s="6" t="s">
        <v>27</v>
      </c>
      <c r="H2047" s="8">
        <v>7999</v>
      </c>
      <c r="I2047" s="8">
        <v>127.98</v>
      </c>
      <c r="J2047" s="8">
        <v>23.04</v>
      </c>
      <c r="K2047" s="8">
        <v>7847.98</v>
      </c>
      <c r="L2047" s="10">
        <v>46278</v>
      </c>
      <c r="M2047" s="6" t="s">
        <v>14471</v>
      </c>
      <c r="N2047" s="6" t="str">
        <f>IF(COUNTIF($A$2:A2047,A2047)&gt;1,"DUP","OK")</f>
        <v>OK</v>
      </c>
      <c r="O2047" s="6" t="str">
        <f t="shared" si="94"/>
        <v>ORD26005587</v>
      </c>
      <c r="P2047" s="6" t="str">
        <f t="shared" si="95"/>
        <v>Sep</v>
      </c>
      <c r="Q2047" s="6"/>
      <c r="R2047" s="9"/>
      <c r="S2047" s="8"/>
      <c r="T2047" s="8"/>
      <c r="U2047" s="8"/>
      <c r="V2047" s="8"/>
      <c r="W2047" s="8"/>
      <c r="X2047" s="6"/>
      <c r="Y2047" s="6"/>
    </row>
    <row r="2048" spans="1:25" x14ac:dyDescent="0.3">
      <c r="A2048" s="6" t="s">
        <v>14687</v>
      </c>
      <c r="B2048" s="6"/>
      <c r="C2048" s="6" t="s">
        <v>14688</v>
      </c>
      <c r="D2048" s="6" t="str">
        <f t="shared" si="93"/>
        <v>ORD26005672</v>
      </c>
      <c r="E2048" s="10">
        <v>46276</v>
      </c>
      <c r="F2048" s="6" t="s">
        <v>12294</v>
      </c>
      <c r="G2048" s="6" t="s">
        <v>18</v>
      </c>
      <c r="H2048" s="8">
        <v>999</v>
      </c>
      <c r="I2048" s="8">
        <v>0</v>
      </c>
      <c r="J2048" s="8">
        <v>0</v>
      </c>
      <c r="K2048" s="8">
        <v>999</v>
      </c>
      <c r="L2048" s="10">
        <v>46278</v>
      </c>
      <c r="M2048" s="6" t="s">
        <v>14471</v>
      </c>
      <c r="N2048" s="6" t="str">
        <f>IF(COUNTIF($A$2:A2048,A2048)&gt;1,"DUP","OK")</f>
        <v>OK</v>
      </c>
      <c r="O2048" s="6" t="str">
        <f t="shared" si="94"/>
        <v>ORD26005672</v>
      </c>
      <c r="P2048" s="6" t="str">
        <f t="shared" si="95"/>
        <v>Sep</v>
      </c>
      <c r="Q2048" s="6"/>
      <c r="R2048" s="9"/>
      <c r="S2048" s="8"/>
      <c r="T2048" s="8"/>
      <c r="U2048" s="8"/>
      <c r="V2048" s="8"/>
      <c r="W2048" s="8"/>
      <c r="X2048" s="6"/>
      <c r="Y2048" s="6"/>
    </row>
    <row r="2049" spans="1:25" x14ac:dyDescent="0.3">
      <c r="A2049" s="6" t="s">
        <v>14689</v>
      </c>
      <c r="B2049" s="6"/>
      <c r="C2049" s="6" t="s">
        <v>14690</v>
      </c>
      <c r="D2049" s="6" t="str">
        <f t="shared" si="93"/>
        <v>ORD26005681</v>
      </c>
      <c r="E2049" s="10">
        <v>46276</v>
      </c>
      <c r="F2049" s="6" t="s">
        <v>12294</v>
      </c>
      <c r="G2049" s="6" t="s">
        <v>54</v>
      </c>
      <c r="H2049" s="8">
        <v>3499</v>
      </c>
      <c r="I2049" s="8">
        <v>59.48</v>
      </c>
      <c r="J2049" s="8">
        <v>10.71</v>
      </c>
      <c r="K2049" s="8">
        <v>3428.81</v>
      </c>
      <c r="L2049" s="10">
        <v>46278</v>
      </c>
      <c r="M2049" s="6" t="s">
        <v>14471</v>
      </c>
      <c r="N2049" s="6" t="str">
        <f>IF(COUNTIF($A$2:A2049,A2049)&gt;1,"DUP","OK")</f>
        <v>OK</v>
      </c>
      <c r="O2049" s="6" t="str">
        <f t="shared" si="94"/>
        <v>ORD26005681</v>
      </c>
      <c r="P2049" s="6" t="str">
        <f t="shared" si="95"/>
        <v>Sep</v>
      </c>
      <c r="Q2049" s="6"/>
      <c r="R2049" s="9"/>
      <c r="S2049" s="8"/>
      <c r="T2049" s="8"/>
      <c r="U2049" s="8"/>
      <c r="V2049" s="8"/>
      <c r="W2049" s="8"/>
      <c r="X2049" s="6"/>
      <c r="Y2049" s="6"/>
    </row>
    <row r="2050" spans="1:25" x14ac:dyDescent="0.3">
      <c r="A2050" s="6" t="s">
        <v>14691</v>
      </c>
      <c r="B2050" s="6"/>
      <c r="C2050" s="6" t="s">
        <v>11243</v>
      </c>
      <c r="D2050" s="6" t="str">
        <f t="shared" ref="D2050:D2113" si="96">UPPER(SUBSTITUTE(TRIM(C2050),"-",""))</f>
        <v>ORD26005696</v>
      </c>
      <c r="E2050" s="10">
        <v>46276</v>
      </c>
      <c r="F2050" s="6" t="s">
        <v>12294</v>
      </c>
      <c r="G2050" s="6" t="s">
        <v>27</v>
      </c>
      <c r="H2050" s="8">
        <v>3848</v>
      </c>
      <c r="I2050" s="8">
        <v>61.57</v>
      </c>
      <c r="J2050" s="8">
        <v>11.08</v>
      </c>
      <c r="K2050" s="8">
        <v>3775.35</v>
      </c>
      <c r="L2050" s="10">
        <v>46278</v>
      </c>
      <c r="M2050" s="6" t="s">
        <v>14471</v>
      </c>
      <c r="N2050" s="6" t="str">
        <f>IF(COUNTIF($A$2:A2050,A2050)&gt;1,"DUP","OK")</f>
        <v>OK</v>
      </c>
      <c r="O2050" s="6" t="str">
        <f t="shared" ref="O2050:O2113" si="97">IF(F2050="REFUND",INDEX($D$2:$D$5743,MATCH(B2050,$A$2:$A$5743,0)),D2050)</f>
        <v>ORD26005696</v>
      </c>
      <c r="P2050" s="6" t="str">
        <f t="shared" ref="P2050:P2113" si="98">IF(L2050&gt;DATE(2026,9,30),"Oct-Due","Sep")</f>
        <v>Sep</v>
      </c>
      <c r="Q2050" s="6"/>
      <c r="R2050" s="9"/>
      <c r="S2050" s="8"/>
      <c r="T2050" s="8"/>
      <c r="U2050" s="8"/>
      <c r="V2050" s="8"/>
      <c r="W2050" s="8"/>
      <c r="X2050" s="6"/>
      <c r="Y2050" s="6"/>
    </row>
    <row r="2051" spans="1:25" x14ac:dyDescent="0.3">
      <c r="A2051" s="6" t="s">
        <v>14692</v>
      </c>
      <c r="B2051" s="6"/>
      <c r="C2051" s="6" t="s">
        <v>14693</v>
      </c>
      <c r="D2051" s="6" t="str">
        <f t="shared" si="96"/>
        <v>ORD26005743</v>
      </c>
      <c r="E2051" s="10">
        <v>46276</v>
      </c>
      <c r="F2051" s="6" t="s">
        <v>12294</v>
      </c>
      <c r="G2051" s="6" t="s">
        <v>18</v>
      </c>
      <c r="H2051" s="8">
        <v>2999</v>
      </c>
      <c r="I2051" s="8">
        <v>9</v>
      </c>
      <c r="J2051" s="8">
        <v>1.62</v>
      </c>
      <c r="K2051" s="8">
        <v>2988.38</v>
      </c>
      <c r="L2051" s="10">
        <v>46278</v>
      </c>
      <c r="M2051" s="6" t="s">
        <v>14471</v>
      </c>
      <c r="N2051" s="6" t="str">
        <f>IF(COUNTIF($A$2:A2051,A2051)&gt;1,"DUP","OK")</f>
        <v>OK</v>
      </c>
      <c r="O2051" s="6" t="str">
        <f t="shared" si="97"/>
        <v>ORD26005743</v>
      </c>
      <c r="P2051" s="6" t="str">
        <f t="shared" si="98"/>
        <v>Sep</v>
      </c>
      <c r="Q2051" s="6"/>
      <c r="R2051" s="9"/>
      <c r="S2051" s="8"/>
      <c r="T2051" s="8"/>
      <c r="U2051" s="8"/>
      <c r="V2051" s="8"/>
      <c r="W2051" s="8"/>
      <c r="X2051" s="6"/>
      <c r="Y2051" s="6"/>
    </row>
    <row r="2052" spans="1:25" x14ac:dyDescent="0.3">
      <c r="A2052" s="6" t="s">
        <v>14694</v>
      </c>
      <c r="B2052" s="6"/>
      <c r="C2052" s="6" t="s">
        <v>11363</v>
      </c>
      <c r="D2052" s="6" t="str">
        <f t="shared" si="96"/>
        <v>ORD26005758</v>
      </c>
      <c r="E2052" s="10">
        <v>46276</v>
      </c>
      <c r="F2052" s="6" t="s">
        <v>12294</v>
      </c>
      <c r="G2052" s="6" t="s">
        <v>27</v>
      </c>
      <c r="H2052" s="8">
        <v>6397</v>
      </c>
      <c r="I2052" s="8">
        <v>102.35</v>
      </c>
      <c r="J2052" s="8">
        <v>18.420000000000002</v>
      </c>
      <c r="K2052" s="8">
        <v>6276.23</v>
      </c>
      <c r="L2052" s="10">
        <v>46278</v>
      </c>
      <c r="M2052" s="6" t="s">
        <v>14471</v>
      </c>
      <c r="N2052" s="6" t="str">
        <f>IF(COUNTIF($A$2:A2052,A2052)&gt;1,"DUP","OK")</f>
        <v>OK</v>
      </c>
      <c r="O2052" s="6" t="str">
        <f t="shared" si="97"/>
        <v>ORD26005758</v>
      </c>
      <c r="P2052" s="6" t="str">
        <f t="shared" si="98"/>
        <v>Sep</v>
      </c>
      <c r="Q2052" s="6"/>
      <c r="R2052" s="9"/>
      <c r="S2052" s="8"/>
      <c r="T2052" s="8"/>
      <c r="U2052" s="8"/>
      <c r="V2052" s="8"/>
      <c r="W2052" s="8"/>
      <c r="X2052" s="6"/>
      <c r="Y2052" s="6"/>
    </row>
    <row r="2053" spans="1:25" x14ac:dyDescent="0.3">
      <c r="A2053" s="6" t="s">
        <v>14695</v>
      </c>
      <c r="B2053" s="6"/>
      <c r="C2053" s="6" t="s">
        <v>11408</v>
      </c>
      <c r="D2053" s="6" t="str">
        <f t="shared" si="96"/>
        <v>ORD26005781</v>
      </c>
      <c r="E2053" s="10">
        <v>46276</v>
      </c>
      <c r="F2053" s="6" t="s">
        <v>12294</v>
      </c>
      <c r="G2053" s="6" t="s">
        <v>27</v>
      </c>
      <c r="H2053" s="8">
        <v>2499</v>
      </c>
      <c r="I2053" s="8">
        <v>39.979999999999997</v>
      </c>
      <c r="J2053" s="8">
        <v>7.2</v>
      </c>
      <c r="K2053" s="8">
        <v>2451.8200000000002</v>
      </c>
      <c r="L2053" s="10">
        <v>46278</v>
      </c>
      <c r="M2053" s="6" t="s">
        <v>14471</v>
      </c>
      <c r="N2053" s="6" t="str">
        <f>IF(COUNTIF($A$2:A2053,A2053)&gt;1,"DUP","OK")</f>
        <v>OK</v>
      </c>
      <c r="O2053" s="6" t="str">
        <f t="shared" si="97"/>
        <v>ORD26005781</v>
      </c>
      <c r="P2053" s="6" t="str">
        <f t="shared" si="98"/>
        <v>Sep</v>
      </c>
      <c r="Q2053" s="6"/>
      <c r="R2053" s="9"/>
      <c r="S2053" s="8"/>
      <c r="T2053" s="8"/>
      <c r="U2053" s="8"/>
      <c r="V2053" s="8"/>
      <c r="W2053" s="8"/>
      <c r="X2053" s="6"/>
      <c r="Y2053" s="6"/>
    </row>
    <row r="2054" spans="1:25" x14ac:dyDescent="0.3">
      <c r="A2054" s="6" t="s">
        <v>14696</v>
      </c>
      <c r="B2054" s="6"/>
      <c r="C2054" s="6" t="s">
        <v>11425</v>
      </c>
      <c r="D2054" s="6" t="str">
        <f t="shared" si="96"/>
        <v>ORD26005790</v>
      </c>
      <c r="E2054" s="10">
        <v>46276</v>
      </c>
      <c r="F2054" s="6" t="s">
        <v>12294</v>
      </c>
      <c r="G2054" s="6" t="s">
        <v>27</v>
      </c>
      <c r="H2054" s="8">
        <v>3298</v>
      </c>
      <c r="I2054" s="8">
        <v>52.77</v>
      </c>
      <c r="J2054" s="8">
        <v>9.5</v>
      </c>
      <c r="K2054" s="8">
        <v>3235.73</v>
      </c>
      <c r="L2054" s="10">
        <v>46278</v>
      </c>
      <c r="M2054" s="6" t="s">
        <v>14471</v>
      </c>
      <c r="N2054" s="6" t="str">
        <f>IF(COUNTIF($A$2:A2054,A2054)&gt;1,"DUP","OK")</f>
        <v>OK</v>
      </c>
      <c r="O2054" s="6" t="str">
        <f t="shared" si="97"/>
        <v>ORD26005790</v>
      </c>
      <c r="P2054" s="6" t="str">
        <f t="shared" si="98"/>
        <v>Sep</v>
      </c>
      <c r="Q2054" s="6"/>
      <c r="R2054" s="9"/>
      <c r="S2054" s="8"/>
      <c r="T2054" s="8"/>
      <c r="U2054" s="8"/>
      <c r="V2054" s="8"/>
      <c r="W2054" s="8"/>
      <c r="X2054" s="6"/>
      <c r="Y2054" s="6"/>
    </row>
    <row r="2055" spans="1:25" x14ac:dyDescent="0.3">
      <c r="A2055" s="6" t="s">
        <v>14697</v>
      </c>
      <c r="B2055" s="6"/>
      <c r="C2055" s="6" t="s">
        <v>11530</v>
      </c>
      <c r="D2055" s="6" t="str">
        <f t="shared" si="96"/>
        <v>ORD26005846</v>
      </c>
      <c r="E2055" s="10">
        <v>46276</v>
      </c>
      <c r="F2055" s="6" t="s">
        <v>12294</v>
      </c>
      <c r="G2055" s="6" t="s">
        <v>27</v>
      </c>
      <c r="H2055" s="8">
        <v>5097</v>
      </c>
      <c r="I2055" s="8">
        <v>81.55</v>
      </c>
      <c r="J2055" s="8">
        <v>14.68</v>
      </c>
      <c r="K2055" s="8">
        <v>5000.7700000000004</v>
      </c>
      <c r="L2055" s="10">
        <v>46278</v>
      </c>
      <c r="M2055" s="6" t="s">
        <v>14471</v>
      </c>
      <c r="N2055" s="6" t="str">
        <f>IF(COUNTIF($A$2:A2055,A2055)&gt;1,"DUP","OK")</f>
        <v>OK</v>
      </c>
      <c r="O2055" s="6" t="str">
        <f t="shared" si="97"/>
        <v>ORD26005846</v>
      </c>
      <c r="P2055" s="6" t="str">
        <f t="shared" si="98"/>
        <v>Sep</v>
      </c>
      <c r="Q2055" s="6"/>
      <c r="R2055" s="9"/>
      <c r="S2055" s="8"/>
      <c r="T2055" s="8"/>
      <c r="U2055" s="8"/>
      <c r="V2055" s="8"/>
      <c r="W2055" s="8"/>
      <c r="X2055" s="6"/>
      <c r="Y2055" s="6"/>
    </row>
    <row r="2056" spans="1:25" x14ac:dyDescent="0.3">
      <c r="A2056" s="6" t="s">
        <v>14698</v>
      </c>
      <c r="B2056" s="6"/>
      <c r="C2056" s="6" t="s">
        <v>11591</v>
      </c>
      <c r="D2056" s="6" t="str">
        <f t="shared" si="96"/>
        <v>ORD26005879</v>
      </c>
      <c r="E2056" s="10">
        <v>46276</v>
      </c>
      <c r="F2056" s="6" t="s">
        <v>12294</v>
      </c>
      <c r="G2056" s="6" t="s">
        <v>18</v>
      </c>
      <c r="H2056" s="8">
        <v>349</v>
      </c>
      <c r="I2056" s="8">
        <v>0</v>
      </c>
      <c r="J2056" s="8">
        <v>0</v>
      </c>
      <c r="K2056" s="8">
        <v>349</v>
      </c>
      <c r="L2056" s="10">
        <v>46278</v>
      </c>
      <c r="M2056" s="6" t="s">
        <v>14471</v>
      </c>
      <c r="N2056" s="6" t="str">
        <f>IF(COUNTIF($A$2:A2056,A2056)&gt;1,"DUP","OK")</f>
        <v>OK</v>
      </c>
      <c r="O2056" s="6" t="str">
        <f t="shared" si="97"/>
        <v>ORD26005879</v>
      </c>
      <c r="P2056" s="6" t="str">
        <f t="shared" si="98"/>
        <v>Sep</v>
      </c>
      <c r="Q2056" s="6"/>
      <c r="R2056" s="9"/>
      <c r="S2056" s="8"/>
      <c r="T2056" s="8"/>
      <c r="U2056" s="8"/>
      <c r="V2056" s="8"/>
      <c r="W2056" s="8"/>
      <c r="X2056" s="6"/>
      <c r="Y2056" s="6"/>
    </row>
    <row r="2057" spans="1:25" x14ac:dyDescent="0.3">
      <c r="A2057" s="6" t="s">
        <v>14699</v>
      </c>
      <c r="B2057" s="6"/>
      <c r="C2057" s="6" t="s">
        <v>14700</v>
      </c>
      <c r="D2057" s="6" t="str">
        <f t="shared" si="96"/>
        <v>ORD26005894</v>
      </c>
      <c r="E2057" s="10">
        <v>46276</v>
      </c>
      <c r="F2057" s="6" t="s">
        <v>12294</v>
      </c>
      <c r="G2057" s="6" t="s">
        <v>18</v>
      </c>
      <c r="H2057" s="8">
        <v>1499</v>
      </c>
      <c r="I2057" s="8">
        <v>0</v>
      </c>
      <c r="J2057" s="8">
        <v>0</v>
      </c>
      <c r="K2057" s="8">
        <v>1499</v>
      </c>
      <c r="L2057" s="10">
        <v>46278</v>
      </c>
      <c r="M2057" s="6" t="s">
        <v>14471</v>
      </c>
      <c r="N2057" s="6" t="str">
        <f>IF(COUNTIF($A$2:A2057,A2057)&gt;1,"DUP","OK")</f>
        <v>OK</v>
      </c>
      <c r="O2057" s="6" t="str">
        <f t="shared" si="97"/>
        <v>ORD26005894</v>
      </c>
      <c r="P2057" s="6" t="str">
        <f t="shared" si="98"/>
        <v>Sep</v>
      </c>
      <c r="Q2057" s="6"/>
      <c r="R2057" s="9"/>
      <c r="S2057" s="8"/>
      <c r="T2057" s="8"/>
      <c r="U2057" s="8"/>
      <c r="V2057" s="8"/>
      <c r="W2057" s="8"/>
      <c r="X2057" s="6"/>
      <c r="Y2057" s="6"/>
    </row>
    <row r="2058" spans="1:25" x14ac:dyDescent="0.3">
      <c r="A2058" s="6" t="s">
        <v>14701</v>
      </c>
      <c r="B2058" s="6"/>
      <c r="C2058" s="6" t="s">
        <v>11624</v>
      </c>
      <c r="D2058" s="6" t="str">
        <f t="shared" si="96"/>
        <v>ORD26005897</v>
      </c>
      <c r="E2058" s="10">
        <v>46276</v>
      </c>
      <c r="F2058" s="6" t="s">
        <v>12294</v>
      </c>
      <c r="G2058" s="6" t="s">
        <v>27</v>
      </c>
      <c r="H2058" s="8">
        <v>598</v>
      </c>
      <c r="I2058" s="8">
        <v>10.76</v>
      </c>
      <c r="J2058" s="8">
        <v>1.94</v>
      </c>
      <c r="K2058" s="8">
        <v>585.29999999999995</v>
      </c>
      <c r="L2058" s="10">
        <v>46278</v>
      </c>
      <c r="M2058" s="6" t="s">
        <v>14471</v>
      </c>
      <c r="N2058" s="6" t="str">
        <f>IF(COUNTIF($A$2:A2058,A2058)&gt;1,"DUP","OK")</f>
        <v>OK</v>
      </c>
      <c r="O2058" s="6" t="str">
        <f t="shared" si="97"/>
        <v>ORD26005897</v>
      </c>
      <c r="P2058" s="6" t="str">
        <f t="shared" si="98"/>
        <v>Sep</v>
      </c>
      <c r="Q2058" s="6"/>
      <c r="R2058" s="9"/>
      <c r="S2058" s="8"/>
      <c r="T2058" s="8"/>
      <c r="U2058" s="8"/>
      <c r="V2058" s="8"/>
      <c r="W2058" s="8"/>
      <c r="X2058" s="6"/>
      <c r="Y2058" s="6"/>
    </row>
    <row r="2059" spans="1:25" x14ac:dyDescent="0.3">
      <c r="A2059" s="6" t="s">
        <v>14702</v>
      </c>
      <c r="B2059" s="6"/>
      <c r="C2059" s="6" t="s">
        <v>11738</v>
      </c>
      <c r="D2059" s="6" t="str">
        <f t="shared" si="96"/>
        <v>ORD26005957</v>
      </c>
      <c r="E2059" s="10">
        <v>46276</v>
      </c>
      <c r="F2059" s="6" t="s">
        <v>12294</v>
      </c>
      <c r="G2059" s="6" t="s">
        <v>18</v>
      </c>
      <c r="H2059" s="8">
        <v>299</v>
      </c>
      <c r="I2059" s="8">
        <v>0</v>
      </c>
      <c r="J2059" s="8">
        <v>0</v>
      </c>
      <c r="K2059" s="8">
        <v>299</v>
      </c>
      <c r="L2059" s="10">
        <v>46278</v>
      </c>
      <c r="M2059" s="6" t="s">
        <v>14471</v>
      </c>
      <c r="N2059" s="6" t="str">
        <f>IF(COUNTIF($A$2:A2059,A2059)&gt;1,"DUP","OK")</f>
        <v>OK</v>
      </c>
      <c r="O2059" s="6" t="str">
        <f t="shared" si="97"/>
        <v>ORD26005957</v>
      </c>
      <c r="P2059" s="6" t="str">
        <f t="shared" si="98"/>
        <v>Sep</v>
      </c>
      <c r="Q2059" s="6"/>
      <c r="R2059" s="9"/>
      <c r="S2059" s="8"/>
      <c r="T2059" s="8"/>
      <c r="U2059" s="8"/>
      <c r="V2059" s="8"/>
      <c r="W2059" s="8"/>
      <c r="X2059" s="6"/>
      <c r="Y2059" s="6"/>
    </row>
    <row r="2060" spans="1:25" x14ac:dyDescent="0.3">
      <c r="A2060" s="6" t="s">
        <v>14703</v>
      </c>
      <c r="B2060" s="6"/>
      <c r="C2060" s="6" t="s">
        <v>11740</v>
      </c>
      <c r="D2060" s="6" t="str">
        <f t="shared" si="96"/>
        <v>ORD26005958</v>
      </c>
      <c r="E2060" s="10">
        <v>46276</v>
      </c>
      <c r="F2060" s="6" t="s">
        <v>12294</v>
      </c>
      <c r="G2060" s="6" t="s">
        <v>27</v>
      </c>
      <c r="H2060" s="8">
        <v>2998</v>
      </c>
      <c r="I2060" s="8">
        <v>47.97</v>
      </c>
      <c r="J2060" s="8">
        <v>8.6300000000000008</v>
      </c>
      <c r="K2060" s="8">
        <v>2941.4</v>
      </c>
      <c r="L2060" s="10">
        <v>46278</v>
      </c>
      <c r="M2060" s="6" t="s">
        <v>14471</v>
      </c>
      <c r="N2060" s="6" t="str">
        <f>IF(COUNTIF($A$2:A2060,A2060)&gt;1,"DUP","OK")</f>
        <v>OK</v>
      </c>
      <c r="O2060" s="6" t="str">
        <f t="shared" si="97"/>
        <v>ORD26005958</v>
      </c>
      <c r="P2060" s="6" t="str">
        <f t="shared" si="98"/>
        <v>Sep</v>
      </c>
      <c r="Q2060" s="6"/>
      <c r="R2060" s="9"/>
      <c r="S2060" s="8"/>
      <c r="T2060" s="8"/>
      <c r="U2060" s="8"/>
      <c r="V2060" s="8"/>
      <c r="W2060" s="8"/>
      <c r="X2060" s="6"/>
      <c r="Y2060" s="6"/>
    </row>
    <row r="2061" spans="1:25" x14ac:dyDescent="0.3">
      <c r="A2061" s="6" t="s">
        <v>14704</v>
      </c>
      <c r="B2061" s="6"/>
      <c r="C2061" s="6" t="s">
        <v>14705</v>
      </c>
      <c r="D2061" s="6" t="str">
        <f t="shared" si="96"/>
        <v>ORD26005967</v>
      </c>
      <c r="E2061" s="10">
        <v>46276</v>
      </c>
      <c r="F2061" s="6" t="s">
        <v>12294</v>
      </c>
      <c r="G2061" s="6" t="s">
        <v>27</v>
      </c>
      <c r="H2061" s="8">
        <v>349</v>
      </c>
      <c r="I2061" s="8">
        <v>6.28</v>
      </c>
      <c r="J2061" s="8">
        <v>1.1299999999999999</v>
      </c>
      <c r="K2061" s="8">
        <v>341.59</v>
      </c>
      <c r="L2061" s="10">
        <v>46278</v>
      </c>
      <c r="M2061" s="6" t="s">
        <v>14471</v>
      </c>
      <c r="N2061" s="6" t="str">
        <f>IF(COUNTIF($A$2:A2061,A2061)&gt;1,"DUP","OK")</f>
        <v>OK</v>
      </c>
      <c r="O2061" s="6" t="str">
        <f t="shared" si="97"/>
        <v>ORD26005967</v>
      </c>
      <c r="P2061" s="6" t="str">
        <f t="shared" si="98"/>
        <v>Sep</v>
      </c>
      <c r="Q2061" s="6"/>
      <c r="R2061" s="9"/>
      <c r="S2061" s="8"/>
      <c r="T2061" s="8"/>
      <c r="U2061" s="8"/>
      <c r="V2061" s="8"/>
      <c r="W2061" s="8"/>
      <c r="X2061" s="6"/>
      <c r="Y2061" s="6"/>
    </row>
    <row r="2062" spans="1:25" x14ac:dyDescent="0.3">
      <c r="A2062" s="6" t="s">
        <v>14706</v>
      </c>
      <c r="B2062" s="6"/>
      <c r="C2062" s="6" t="s">
        <v>11813</v>
      </c>
      <c r="D2062" s="6" t="str">
        <f t="shared" si="96"/>
        <v>ORD26005996</v>
      </c>
      <c r="E2062" s="10">
        <v>46276</v>
      </c>
      <c r="F2062" s="6" t="s">
        <v>12294</v>
      </c>
      <c r="G2062" s="6" t="s">
        <v>18</v>
      </c>
      <c r="H2062" s="8">
        <v>2498</v>
      </c>
      <c r="I2062" s="8">
        <v>7.49</v>
      </c>
      <c r="J2062" s="8">
        <v>1.35</v>
      </c>
      <c r="K2062" s="8">
        <v>2489.16</v>
      </c>
      <c r="L2062" s="10">
        <v>46278</v>
      </c>
      <c r="M2062" s="6" t="s">
        <v>14471</v>
      </c>
      <c r="N2062" s="6" t="str">
        <f>IF(COUNTIF($A$2:A2062,A2062)&gt;1,"DUP","OK")</f>
        <v>OK</v>
      </c>
      <c r="O2062" s="6" t="str">
        <f t="shared" si="97"/>
        <v>ORD26005996</v>
      </c>
      <c r="P2062" s="6" t="str">
        <f t="shared" si="98"/>
        <v>Sep</v>
      </c>
      <c r="Q2062" s="6"/>
      <c r="R2062" s="9"/>
      <c r="S2062" s="8"/>
      <c r="T2062" s="8"/>
      <c r="U2062" s="8"/>
      <c r="V2062" s="8"/>
      <c r="W2062" s="8"/>
      <c r="X2062" s="6"/>
      <c r="Y2062" s="6"/>
    </row>
    <row r="2063" spans="1:25" x14ac:dyDescent="0.3">
      <c r="A2063" s="6" t="s">
        <v>14707</v>
      </c>
      <c r="B2063" s="6" t="s">
        <v>13978</v>
      </c>
      <c r="C2063" s="6"/>
      <c r="D2063" s="6" t="str">
        <f t="shared" si="96"/>
        <v/>
      </c>
      <c r="E2063" s="10">
        <v>46276</v>
      </c>
      <c r="F2063" s="6" t="s">
        <v>12677</v>
      </c>
      <c r="G2063" s="6" t="s">
        <v>18</v>
      </c>
      <c r="H2063" s="8">
        <v>4999</v>
      </c>
      <c r="I2063" s="8">
        <v>0</v>
      </c>
      <c r="J2063" s="8">
        <v>0</v>
      </c>
      <c r="K2063" s="8">
        <v>-4999</v>
      </c>
      <c r="L2063" s="10">
        <v>46278</v>
      </c>
      <c r="M2063" s="6" t="s">
        <v>14471</v>
      </c>
      <c r="N2063" s="6" t="str">
        <f>IF(COUNTIF($A$2:A2063,A2063)&gt;1,"DUP","OK")</f>
        <v>OK</v>
      </c>
      <c r="O2063" s="6" t="str">
        <f t="shared" si="97"/>
        <v>ORD26004588</v>
      </c>
      <c r="P2063" s="6" t="str">
        <f t="shared" si="98"/>
        <v>Sep</v>
      </c>
      <c r="Q2063" s="6"/>
      <c r="R2063" s="9"/>
      <c r="S2063" s="8"/>
      <c r="T2063" s="8"/>
      <c r="U2063" s="8"/>
      <c r="V2063" s="8"/>
      <c r="W2063" s="8"/>
      <c r="X2063" s="6"/>
      <c r="Y2063" s="6"/>
    </row>
    <row r="2064" spans="1:25" x14ac:dyDescent="0.3">
      <c r="A2064" s="6" t="s">
        <v>14708</v>
      </c>
      <c r="B2064" s="6" t="s">
        <v>14359</v>
      </c>
      <c r="C2064" s="6"/>
      <c r="D2064" s="6" t="str">
        <f t="shared" si="96"/>
        <v/>
      </c>
      <c r="E2064" s="10">
        <v>46276</v>
      </c>
      <c r="F2064" s="6" t="s">
        <v>12677</v>
      </c>
      <c r="G2064" s="6" t="s">
        <v>27</v>
      </c>
      <c r="H2064" s="8">
        <v>1499</v>
      </c>
      <c r="I2064" s="8">
        <v>0</v>
      </c>
      <c r="J2064" s="8">
        <v>0</v>
      </c>
      <c r="K2064" s="8">
        <v>-1499</v>
      </c>
      <c r="L2064" s="10">
        <v>46278</v>
      </c>
      <c r="M2064" s="6" t="s">
        <v>14471</v>
      </c>
      <c r="N2064" s="6" t="str">
        <f>IF(COUNTIF($A$2:A2064,A2064)&gt;1,"DUP","OK")</f>
        <v>OK</v>
      </c>
      <c r="O2064" s="6" t="str">
        <f t="shared" si="97"/>
        <v>ORD26003030</v>
      </c>
      <c r="P2064" s="6" t="str">
        <f t="shared" si="98"/>
        <v>Sep</v>
      </c>
      <c r="Q2064" s="6"/>
      <c r="R2064" s="9"/>
      <c r="S2064" s="8"/>
      <c r="T2064" s="8"/>
      <c r="U2064" s="8"/>
      <c r="V2064" s="8"/>
      <c r="W2064" s="8"/>
      <c r="X2064" s="6"/>
      <c r="Y2064" s="6"/>
    </row>
    <row r="2065" spans="1:25" x14ac:dyDescent="0.3">
      <c r="A2065" s="6" t="s">
        <v>14709</v>
      </c>
      <c r="B2065" s="6" t="s">
        <v>13968</v>
      </c>
      <c r="C2065" s="6"/>
      <c r="D2065" s="6" t="str">
        <f t="shared" si="96"/>
        <v/>
      </c>
      <c r="E2065" s="10">
        <v>46276</v>
      </c>
      <c r="F2065" s="6" t="s">
        <v>12677</v>
      </c>
      <c r="G2065" s="6" t="s">
        <v>18</v>
      </c>
      <c r="H2065" s="8">
        <v>6797</v>
      </c>
      <c r="I2065" s="8">
        <v>0</v>
      </c>
      <c r="J2065" s="8">
        <v>0</v>
      </c>
      <c r="K2065" s="8">
        <v>-6797</v>
      </c>
      <c r="L2065" s="10">
        <v>46278</v>
      </c>
      <c r="M2065" s="6" t="s">
        <v>14471</v>
      </c>
      <c r="N2065" s="6" t="str">
        <f>IF(COUNTIF($A$2:A2065,A2065)&gt;1,"DUP","OK")</f>
        <v>OK</v>
      </c>
      <c r="O2065" s="6" t="str">
        <f t="shared" si="97"/>
        <v>ORD26004447</v>
      </c>
      <c r="P2065" s="6" t="str">
        <f t="shared" si="98"/>
        <v>Sep</v>
      </c>
      <c r="Q2065" s="6"/>
      <c r="R2065" s="9"/>
      <c r="S2065" s="8"/>
      <c r="T2065" s="8"/>
      <c r="U2065" s="8"/>
      <c r="V2065" s="8"/>
      <c r="W2065" s="8"/>
      <c r="X2065" s="6"/>
      <c r="Y2065" s="6"/>
    </row>
    <row r="2066" spans="1:25" x14ac:dyDescent="0.3">
      <c r="A2066" s="6" t="s">
        <v>14710</v>
      </c>
      <c r="B2066" s="6" t="s">
        <v>13872</v>
      </c>
      <c r="C2066" s="6"/>
      <c r="D2066" s="6" t="str">
        <f t="shared" si="96"/>
        <v/>
      </c>
      <c r="E2066" s="10">
        <v>46276</v>
      </c>
      <c r="F2066" s="6" t="s">
        <v>12677</v>
      </c>
      <c r="G2066" s="6" t="s">
        <v>43</v>
      </c>
      <c r="H2066" s="8">
        <v>9998</v>
      </c>
      <c r="I2066" s="8">
        <v>0</v>
      </c>
      <c r="J2066" s="8">
        <v>0</v>
      </c>
      <c r="K2066" s="8">
        <v>-9998</v>
      </c>
      <c r="L2066" s="10">
        <v>46278</v>
      </c>
      <c r="M2066" s="6" t="s">
        <v>14471</v>
      </c>
      <c r="N2066" s="6" t="str">
        <f>IF(COUNTIF($A$2:A2066,A2066)&gt;1,"DUP","OK")</f>
        <v>OK</v>
      </c>
      <c r="O2066" s="6" t="str">
        <f t="shared" si="97"/>
        <v>ORD26002139</v>
      </c>
      <c r="P2066" s="6" t="str">
        <f t="shared" si="98"/>
        <v>Sep</v>
      </c>
      <c r="Q2066" s="6"/>
      <c r="R2066" s="9"/>
      <c r="S2066" s="8"/>
      <c r="T2066" s="8"/>
      <c r="U2066" s="8"/>
      <c r="V2066" s="8"/>
      <c r="W2066" s="8"/>
      <c r="X2066" s="6"/>
      <c r="Y2066" s="6"/>
    </row>
    <row r="2067" spans="1:25" x14ac:dyDescent="0.3">
      <c r="A2067" s="6" t="s">
        <v>14711</v>
      </c>
      <c r="B2067" s="6" t="s">
        <v>14188</v>
      </c>
      <c r="C2067" s="6"/>
      <c r="D2067" s="6" t="str">
        <f t="shared" si="96"/>
        <v/>
      </c>
      <c r="E2067" s="10">
        <v>46276</v>
      </c>
      <c r="F2067" s="6" t="s">
        <v>12677</v>
      </c>
      <c r="G2067" s="6" t="s">
        <v>27</v>
      </c>
      <c r="H2067" s="8">
        <v>349</v>
      </c>
      <c r="I2067" s="8">
        <v>0</v>
      </c>
      <c r="J2067" s="8">
        <v>0</v>
      </c>
      <c r="K2067" s="8">
        <v>-349</v>
      </c>
      <c r="L2067" s="10">
        <v>46278</v>
      </c>
      <c r="M2067" s="6" t="s">
        <v>14471</v>
      </c>
      <c r="N2067" s="6" t="str">
        <f>IF(COUNTIF($A$2:A2067,A2067)&gt;1,"DUP","OK")</f>
        <v>OK</v>
      </c>
      <c r="O2067" s="6" t="str">
        <f t="shared" si="97"/>
        <v>ORD26004121</v>
      </c>
      <c r="P2067" s="6" t="str">
        <f t="shared" si="98"/>
        <v>Sep</v>
      </c>
      <c r="Q2067" s="6"/>
      <c r="R2067" s="9"/>
      <c r="S2067" s="8"/>
      <c r="T2067" s="8"/>
      <c r="U2067" s="8"/>
      <c r="V2067" s="8"/>
      <c r="W2067" s="8"/>
      <c r="X2067" s="6"/>
      <c r="Y2067" s="6"/>
    </row>
    <row r="2068" spans="1:25" x14ac:dyDescent="0.3">
      <c r="A2068" s="6" t="s">
        <v>14712</v>
      </c>
      <c r="B2068" s="6" t="s">
        <v>14271</v>
      </c>
      <c r="C2068" s="6"/>
      <c r="D2068" s="6" t="str">
        <f t="shared" si="96"/>
        <v/>
      </c>
      <c r="E2068" s="10">
        <v>46276</v>
      </c>
      <c r="F2068" s="6" t="s">
        <v>12677</v>
      </c>
      <c r="G2068" s="6" t="s">
        <v>18</v>
      </c>
      <c r="H2068" s="8">
        <v>299</v>
      </c>
      <c r="I2068" s="8">
        <v>0</v>
      </c>
      <c r="J2068" s="8">
        <v>0</v>
      </c>
      <c r="K2068" s="8">
        <v>-299</v>
      </c>
      <c r="L2068" s="10">
        <v>46278</v>
      </c>
      <c r="M2068" s="6" t="s">
        <v>14471</v>
      </c>
      <c r="N2068" s="6" t="str">
        <f>IF(COUNTIF($A$2:A2068,A2068)&gt;1,"DUP","OK")</f>
        <v>OK</v>
      </c>
      <c r="O2068" s="6" t="str">
        <f t="shared" si="97"/>
        <v>ORD26000497</v>
      </c>
      <c r="P2068" s="6" t="str">
        <f t="shared" si="98"/>
        <v>Sep</v>
      </c>
      <c r="Q2068" s="6"/>
      <c r="R2068" s="9"/>
      <c r="S2068" s="8"/>
      <c r="T2068" s="8"/>
      <c r="U2068" s="8"/>
      <c r="V2068" s="8"/>
      <c r="W2068" s="8"/>
      <c r="X2068" s="6"/>
      <c r="Y2068" s="6"/>
    </row>
    <row r="2069" spans="1:25" x14ac:dyDescent="0.3">
      <c r="A2069" s="6" t="s">
        <v>14713</v>
      </c>
      <c r="B2069" s="6" t="s">
        <v>14072</v>
      </c>
      <c r="C2069" s="6"/>
      <c r="D2069" s="6" t="str">
        <f t="shared" si="96"/>
        <v/>
      </c>
      <c r="E2069" s="10">
        <v>46276</v>
      </c>
      <c r="F2069" s="6" t="s">
        <v>12677</v>
      </c>
      <c r="G2069" s="6" t="s">
        <v>18</v>
      </c>
      <c r="H2069" s="8">
        <v>3499</v>
      </c>
      <c r="I2069" s="8">
        <v>0</v>
      </c>
      <c r="J2069" s="8">
        <v>0</v>
      </c>
      <c r="K2069" s="8">
        <v>-3499</v>
      </c>
      <c r="L2069" s="10">
        <v>46278</v>
      </c>
      <c r="M2069" s="6" t="s">
        <v>14471</v>
      </c>
      <c r="N2069" s="6" t="str">
        <f>IF(COUNTIF($A$2:A2069,A2069)&gt;1,"DUP","OK")</f>
        <v>OK</v>
      </c>
      <c r="O2069" s="6" t="str">
        <f t="shared" si="97"/>
        <v>ORD26000587</v>
      </c>
      <c r="P2069" s="6" t="str">
        <f t="shared" si="98"/>
        <v>Sep</v>
      </c>
      <c r="Q2069" s="6"/>
      <c r="R2069" s="9"/>
      <c r="S2069" s="8"/>
      <c r="T2069" s="8"/>
      <c r="U2069" s="8"/>
      <c r="V2069" s="8"/>
      <c r="W2069" s="8"/>
      <c r="X2069" s="6"/>
      <c r="Y2069" s="6"/>
    </row>
    <row r="2070" spans="1:25" x14ac:dyDescent="0.3">
      <c r="A2070" s="6" t="s">
        <v>14714</v>
      </c>
      <c r="B2070" s="6" t="s">
        <v>13829</v>
      </c>
      <c r="C2070" s="6"/>
      <c r="D2070" s="6" t="str">
        <f t="shared" si="96"/>
        <v/>
      </c>
      <c r="E2070" s="10">
        <v>46276</v>
      </c>
      <c r="F2070" s="6" t="s">
        <v>12677</v>
      </c>
      <c r="G2070" s="6" t="s">
        <v>18</v>
      </c>
      <c r="H2070" s="8">
        <v>5348</v>
      </c>
      <c r="I2070" s="8">
        <v>0</v>
      </c>
      <c r="J2070" s="8">
        <v>0</v>
      </c>
      <c r="K2070" s="8">
        <v>-5348</v>
      </c>
      <c r="L2070" s="10">
        <v>46278</v>
      </c>
      <c r="M2070" s="6" t="s">
        <v>14471</v>
      </c>
      <c r="N2070" s="6" t="str">
        <f>IF(COUNTIF($A$2:A2070,A2070)&gt;1,"DUP","OK")</f>
        <v>OK</v>
      </c>
      <c r="O2070" s="6" t="str">
        <f t="shared" si="97"/>
        <v>ORD26001073</v>
      </c>
      <c r="P2070" s="6" t="str">
        <f t="shared" si="98"/>
        <v>Sep</v>
      </c>
      <c r="Q2070" s="6"/>
      <c r="R2070" s="9"/>
      <c r="S2070" s="8"/>
      <c r="T2070" s="8"/>
      <c r="U2070" s="8"/>
      <c r="V2070" s="8"/>
      <c r="W2070" s="8"/>
      <c r="X2070" s="6"/>
      <c r="Y2070" s="6"/>
    </row>
    <row r="2071" spans="1:25" x14ac:dyDescent="0.3">
      <c r="A2071" s="6" t="s">
        <v>14715</v>
      </c>
      <c r="B2071" s="6" t="s">
        <v>13205</v>
      </c>
      <c r="C2071" s="6"/>
      <c r="D2071" s="6" t="str">
        <f t="shared" si="96"/>
        <v/>
      </c>
      <c r="E2071" s="10">
        <v>46276</v>
      </c>
      <c r="F2071" s="6" t="s">
        <v>12677</v>
      </c>
      <c r="G2071" s="6" t="s">
        <v>27</v>
      </c>
      <c r="H2071" s="8">
        <v>1198</v>
      </c>
      <c r="I2071" s="8">
        <v>0</v>
      </c>
      <c r="J2071" s="8">
        <v>0</v>
      </c>
      <c r="K2071" s="8">
        <v>-1198</v>
      </c>
      <c r="L2071" s="10">
        <v>46278</v>
      </c>
      <c r="M2071" s="6" t="s">
        <v>14471</v>
      </c>
      <c r="N2071" s="6" t="str">
        <f>IF(COUNTIF($A$2:A2071,A2071)&gt;1,"DUP","OK")</f>
        <v>OK</v>
      </c>
      <c r="O2071" s="6" t="str">
        <f t="shared" si="97"/>
        <v>ORD26001967</v>
      </c>
      <c r="P2071" s="6" t="str">
        <f t="shared" si="98"/>
        <v>Sep</v>
      </c>
      <c r="Q2071" s="6"/>
      <c r="R2071" s="9"/>
      <c r="S2071" s="8"/>
      <c r="T2071" s="8"/>
      <c r="U2071" s="8"/>
      <c r="V2071" s="8"/>
      <c r="W2071" s="8"/>
      <c r="X2071" s="6"/>
      <c r="Y2071" s="6"/>
    </row>
    <row r="2072" spans="1:25" x14ac:dyDescent="0.3">
      <c r="A2072" s="6" t="s">
        <v>14716</v>
      </c>
      <c r="B2072" s="6" t="s">
        <v>14426</v>
      </c>
      <c r="C2072" s="6"/>
      <c r="D2072" s="6" t="str">
        <f t="shared" si="96"/>
        <v/>
      </c>
      <c r="E2072" s="10">
        <v>46276</v>
      </c>
      <c r="F2072" s="6" t="s">
        <v>12677</v>
      </c>
      <c r="G2072" s="6" t="s">
        <v>54</v>
      </c>
      <c r="H2072" s="8">
        <v>7297</v>
      </c>
      <c r="I2072" s="8">
        <v>0</v>
      </c>
      <c r="J2072" s="8">
        <v>0</v>
      </c>
      <c r="K2072" s="8">
        <v>-7297</v>
      </c>
      <c r="L2072" s="10">
        <v>46278</v>
      </c>
      <c r="M2072" s="6" t="s">
        <v>14471</v>
      </c>
      <c r="N2072" s="6" t="str">
        <f>IF(COUNTIF($A$2:A2072,A2072)&gt;1,"DUP","OK")</f>
        <v>OK</v>
      </c>
      <c r="O2072" s="6" t="str">
        <f t="shared" si="97"/>
        <v>ORD26004793</v>
      </c>
      <c r="P2072" s="6" t="str">
        <f t="shared" si="98"/>
        <v>Sep</v>
      </c>
      <c r="Q2072" s="6"/>
      <c r="R2072" s="9"/>
      <c r="S2072" s="8"/>
      <c r="T2072" s="8"/>
      <c r="U2072" s="8"/>
      <c r="V2072" s="8"/>
      <c r="W2072" s="8"/>
      <c r="X2072" s="6"/>
      <c r="Y2072" s="6"/>
    </row>
    <row r="2073" spans="1:25" x14ac:dyDescent="0.3">
      <c r="A2073" s="6" t="s">
        <v>14717</v>
      </c>
      <c r="B2073" s="6" t="s">
        <v>14057</v>
      </c>
      <c r="C2073" s="6"/>
      <c r="D2073" s="6" t="str">
        <f t="shared" si="96"/>
        <v/>
      </c>
      <c r="E2073" s="10">
        <v>46276</v>
      </c>
      <c r="F2073" s="6" t="s">
        <v>12677</v>
      </c>
      <c r="G2073" s="6" t="s">
        <v>43</v>
      </c>
      <c r="H2073" s="8">
        <v>9798</v>
      </c>
      <c r="I2073" s="8">
        <v>0</v>
      </c>
      <c r="J2073" s="8">
        <v>0</v>
      </c>
      <c r="K2073" s="8">
        <v>-9798</v>
      </c>
      <c r="L2073" s="10">
        <v>46278</v>
      </c>
      <c r="M2073" s="6" t="s">
        <v>14471</v>
      </c>
      <c r="N2073" s="6" t="str">
        <f>IF(COUNTIF($A$2:A2073,A2073)&gt;1,"DUP","OK")</f>
        <v>OK</v>
      </c>
      <c r="O2073" s="6" t="str">
        <f t="shared" si="97"/>
        <v>ORD26000199</v>
      </c>
      <c r="P2073" s="6" t="str">
        <f t="shared" si="98"/>
        <v>Sep</v>
      </c>
      <c r="Q2073" s="6"/>
      <c r="R2073" s="9"/>
      <c r="S2073" s="8"/>
      <c r="T2073" s="8"/>
      <c r="U2073" s="8"/>
      <c r="V2073" s="8"/>
      <c r="W2073" s="8"/>
      <c r="X2073" s="6"/>
      <c r="Y2073" s="6"/>
    </row>
    <row r="2074" spans="1:25" x14ac:dyDescent="0.3">
      <c r="A2074" s="6" t="s">
        <v>14718</v>
      </c>
      <c r="B2074" s="6" t="s">
        <v>13399</v>
      </c>
      <c r="C2074" s="6"/>
      <c r="D2074" s="6" t="str">
        <f t="shared" si="96"/>
        <v/>
      </c>
      <c r="E2074" s="10">
        <v>46276</v>
      </c>
      <c r="F2074" s="6" t="s">
        <v>12677</v>
      </c>
      <c r="G2074" s="6" t="s">
        <v>18</v>
      </c>
      <c r="H2074" s="8">
        <v>1798</v>
      </c>
      <c r="I2074" s="8">
        <v>0</v>
      </c>
      <c r="J2074" s="8">
        <v>0</v>
      </c>
      <c r="K2074" s="8">
        <v>-1798</v>
      </c>
      <c r="L2074" s="10">
        <v>46278</v>
      </c>
      <c r="M2074" s="6" t="s">
        <v>14471</v>
      </c>
      <c r="N2074" s="6" t="str">
        <f>IF(COUNTIF($A$2:A2074,A2074)&gt;1,"DUP","OK")</f>
        <v>OK</v>
      </c>
      <c r="O2074" s="6" t="str">
        <f t="shared" si="97"/>
        <v>ORD26001101</v>
      </c>
      <c r="P2074" s="6" t="str">
        <f t="shared" si="98"/>
        <v>Sep</v>
      </c>
      <c r="Q2074" s="6"/>
      <c r="R2074" s="9"/>
      <c r="S2074" s="8"/>
      <c r="T2074" s="8"/>
      <c r="U2074" s="8"/>
      <c r="V2074" s="8"/>
      <c r="W2074" s="8"/>
      <c r="X2074" s="6"/>
      <c r="Y2074" s="6"/>
    </row>
    <row r="2075" spans="1:25" x14ac:dyDescent="0.3">
      <c r="A2075" s="6" t="s">
        <v>14719</v>
      </c>
      <c r="B2075" s="6"/>
      <c r="C2075" s="6" t="s">
        <v>158</v>
      </c>
      <c r="D2075" s="6" t="str">
        <f t="shared" si="96"/>
        <v>ORD26000063</v>
      </c>
      <c r="E2075" s="10">
        <v>46277</v>
      </c>
      <c r="F2075" s="6" t="s">
        <v>12294</v>
      </c>
      <c r="G2075" s="6" t="s">
        <v>18</v>
      </c>
      <c r="H2075" s="8">
        <v>349</v>
      </c>
      <c r="I2075" s="8">
        <v>0</v>
      </c>
      <c r="J2075" s="8">
        <v>0</v>
      </c>
      <c r="K2075" s="8">
        <v>349</v>
      </c>
      <c r="L2075" s="10">
        <v>46279</v>
      </c>
      <c r="M2075" s="6" t="s">
        <v>14720</v>
      </c>
      <c r="N2075" s="6" t="str">
        <f>IF(COUNTIF($A$2:A2075,A2075)&gt;1,"DUP","OK")</f>
        <v>OK</v>
      </c>
      <c r="O2075" s="6" t="str">
        <f t="shared" si="97"/>
        <v>ORD26000063</v>
      </c>
      <c r="P2075" s="6" t="str">
        <f t="shared" si="98"/>
        <v>Sep</v>
      </c>
      <c r="Q2075" s="6"/>
      <c r="R2075" s="9"/>
      <c r="S2075" s="8"/>
      <c r="T2075" s="8"/>
      <c r="U2075" s="8"/>
      <c r="V2075" s="8"/>
      <c r="W2075" s="8"/>
      <c r="X2075" s="6"/>
      <c r="Y2075" s="6"/>
    </row>
    <row r="2076" spans="1:25" x14ac:dyDescent="0.3">
      <c r="A2076" s="6" t="s">
        <v>14721</v>
      </c>
      <c r="B2076" s="6"/>
      <c r="C2076" s="6" t="s">
        <v>14722</v>
      </c>
      <c r="D2076" s="6" t="str">
        <f t="shared" si="96"/>
        <v>ORD26000093</v>
      </c>
      <c r="E2076" s="10">
        <v>46277</v>
      </c>
      <c r="F2076" s="6" t="s">
        <v>12294</v>
      </c>
      <c r="G2076" s="6" t="s">
        <v>54</v>
      </c>
      <c r="H2076" s="8">
        <v>2999</v>
      </c>
      <c r="I2076" s="8">
        <v>50.98</v>
      </c>
      <c r="J2076" s="8">
        <v>9.18</v>
      </c>
      <c r="K2076" s="8">
        <v>2938.84</v>
      </c>
      <c r="L2076" s="10">
        <v>46279</v>
      </c>
      <c r="M2076" s="6" t="s">
        <v>14720</v>
      </c>
      <c r="N2076" s="6" t="str">
        <f>IF(COUNTIF($A$2:A2076,A2076)&gt;1,"DUP","OK")</f>
        <v>OK</v>
      </c>
      <c r="O2076" s="6" t="str">
        <f t="shared" si="97"/>
        <v>ORD26000093</v>
      </c>
      <c r="P2076" s="6" t="str">
        <f t="shared" si="98"/>
        <v>Sep</v>
      </c>
      <c r="Q2076" s="6"/>
      <c r="R2076" s="9"/>
      <c r="S2076" s="8"/>
      <c r="T2076" s="8"/>
      <c r="U2076" s="8"/>
      <c r="V2076" s="8"/>
      <c r="W2076" s="8"/>
      <c r="X2076" s="6"/>
      <c r="Y2076" s="6"/>
    </row>
    <row r="2077" spans="1:25" x14ac:dyDescent="0.3">
      <c r="A2077" s="6" t="s">
        <v>14723</v>
      </c>
      <c r="B2077" s="6"/>
      <c r="C2077" s="6" t="s">
        <v>233</v>
      </c>
      <c r="D2077" s="6" t="str">
        <f t="shared" si="96"/>
        <v>ORD26000100</v>
      </c>
      <c r="E2077" s="10">
        <v>46277</v>
      </c>
      <c r="F2077" s="6" t="s">
        <v>12294</v>
      </c>
      <c r="G2077" s="6" t="s">
        <v>18</v>
      </c>
      <c r="H2077" s="8">
        <v>4298</v>
      </c>
      <c r="I2077" s="8">
        <v>12.89</v>
      </c>
      <c r="J2077" s="8">
        <v>2.3199999999999998</v>
      </c>
      <c r="K2077" s="8">
        <v>4282.79</v>
      </c>
      <c r="L2077" s="10">
        <v>46279</v>
      </c>
      <c r="M2077" s="6" t="s">
        <v>14720</v>
      </c>
      <c r="N2077" s="6" t="str">
        <f>IF(COUNTIF($A$2:A2077,A2077)&gt;1,"DUP","OK")</f>
        <v>OK</v>
      </c>
      <c r="O2077" s="6" t="str">
        <f t="shared" si="97"/>
        <v>ORD26000100</v>
      </c>
      <c r="P2077" s="6" t="str">
        <f t="shared" si="98"/>
        <v>Sep</v>
      </c>
      <c r="Q2077" s="6"/>
      <c r="R2077" s="9"/>
      <c r="S2077" s="8"/>
      <c r="T2077" s="8"/>
      <c r="U2077" s="8"/>
      <c r="V2077" s="8"/>
      <c r="W2077" s="8"/>
      <c r="X2077" s="6"/>
      <c r="Y2077" s="6"/>
    </row>
    <row r="2078" spans="1:25" x14ac:dyDescent="0.3">
      <c r="A2078" s="6" t="s">
        <v>14724</v>
      </c>
      <c r="B2078" s="6"/>
      <c r="C2078" s="6" t="s">
        <v>253</v>
      </c>
      <c r="D2078" s="6" t="str">
        <f t="shared" si="96"/>
        <v>ORD26000110</v>
      </c>
      <c r="E2078" s="10">
        <v>46277</v>
      </c>
      <c r="F2078" s="6" t="s">
        <v>12294</v>
      </c>
      <c r="G2078" s="6" t="s">
        <v>54</v>
      </c>
      <c r="H2078" s="8">
        <v>3598</v>
      </c>
      <c r="I2078" s="8">
        <v>61.17</v>
      </c>
      <c r="J2078" s="8">
        <v>11.01</v>
      </c>
      <c r="K2078" s="8">
        <v>3525.82</v>
      </c>
      <c r="L2078" s="10">
        <v>46279</v>
      </c>
      <c r="M2078" s="6" t="s">
        <v>14720</v>
      </c>
      <c r="N2078" s="6" t="str">
        <f>IF(COUNTIF($A$2:A2078,A2078)&gt;1,"DUP","OK")</f>
        <v>OK</v>
      </c>
      <c r="O2078" s="6" t="str">
        <f t="shared" si="97"/>
        <v>ORD26000110</v>
      </c>
      <c r="P2078" s="6" t="str">
        <f t="shared" si="98"/>
        <v>Sep</v>
      </c>
      <c r="Q2078" s="6"/>
      <c r="R2078" s="9"/>
      <c r="S2078" s="8"/>
      <c r="T2078" s="8"/>
      <c r="U2078" s="8"/>
      <c r="V2078" s="8"/>
      <c r="W2078" s="8"/>
      <c r="X2078" s="6"/>
      <c r="Y2078" s="6"/>
    </row>
    <row r="2079" spans="1:25" x14ac:dyDescent="0.3">
      <c r="A2079" s="6" t="s">
        <v>14725</v>
      </c>
      <c r="B2079" s="6"/>
      <c r="C2079" s="6" t="s">
        <v>343</v>
      </c>
      <c r="D2079" s="6" t="str">
        <f t="shared" si="96"/>
        <v>ORD26000155</v>
      </c>
      <c r="E2079" s="10">
        <v>46277</v>
      </c>
      <c r="F2079" s="6" t="s">
        <v>12294</v>
      </c>
      <c r="G2079" s="6" t="s">
        <v>27</v>
      </c>
      <c r="H2079" s="8">
        <v>1098</v>
      </c>
      <c r="I2079" s="8">
        <v>19.760000000000002</v>
      </c>
      <c r="J2079" s="8">
        <v>3.56</v>
      </c>
      <c r="K2079" s="8">
        <v>1074.68</v>
      </c>
      <c r="L2079" s="10">
        <v>46279</v>
      </c>
      <c r="M2079" s="6" t="s">
        <v>14720</v>
      </c>
      <c r="N2079" s="6" t="str">
        <f>IF(COUNTIF($A$2:A2079,A2079)&gt;1,"DUP","OK")</f>
        <v>OK</v>
      </c>
      <c r="O2079" s="6" t="str">
        <f t="shared" si="97"/>
        <v>ORD26000155</v>
      </c>
      <c r="P2079" s="6" t="str">
        <f t="shared" si="98"/>
        <v>Sep</v>
      </c>
      <c r="Q2079" s="6"/>
      <c r="R2079" s="9"/>
      <c r="S2079" s="8"/>
      <c r="T2079" s="8"/>
      <c r="U2079" s="8"/>
      <c r="V2079" s="8"/>
      <c r="W2079" s="8"/>
      <c r="X2079" s="6"/>
      <c r="Y2079" s="6"/>
    </row>
    <row r="2080" spans="1:25" x14ac:dyDescent="0.3">
      <c r="A2080" s="6" t="s">
        <v>14726</v>
      </c>
      <c r="B2080" s="6"/>
      <c r="C2080" s="6" t="s">
        <v>452</v>
      </c>
      <c r="D2080" s="6" t="str">
        <f t="shared" si="96"/>
        <v>ORD26000209</v>
      </c>
      <c r="E2080" s="10">
        <v>46277</v>
      </c>
      <c r="F2080" s="6" t="s">
        <v>12294</v>
      </c>
      <c r="G2080" s="6" t="s">
        <v>18</v>
      </c>
      <c r="H2080" s="8">
        <v>299</v>
      </c>
      <c r="I2080" s="8">
        <v>0</v>
      </c>
      <c r="J2080" s="8">
        <v>0</v>
      </c>
      <c r="K2080" s="8">
        <v>299</v>
      </c>
      <c r="L2080" s="10">
        <v>46279</v>
      </c>
      <c r="M2080" s="6" t="s">
        <v>14720</v>
      </c>
      <c r="N2080" s="6" t="str">
        <f>IF(COUNTIF($A$2:A2080,A2080)&gt;1,"DUP","OK")</f>
        <v>OK</v>
      </c>
      <c r="O2080" s="6" t="str">
        <f t="shared" si="97"/>
        <v>ORD26000209</v>
      </c>
      <c r="P2080" s="6" t="str">
        <f t="shared" si="98"/>
        <v>Sep</v>
      </c>
      <c r="Q2080" s="6"/>
      <c r="R2080" s="9"/>
      <c r="S2080" s="8"/>
      <c r="T2080" s="8"/>
      <c r="U2080" s="8"/>
      <c r="V2080" s="8"/>
      <c r="W2080" s="8"/>
      <c r="X2080" s="6"/>
      <c r="Y2080" s="6"/>
    </row>
    <row r="2081" spans="1:25" x14ac:dyDescent="0.3">
      <c r="A2081" s="6" t="s">
        <v>14727</v>
      </c>
      <c r="B2081" s="6"/>
      <c r="C2081" s="6" t="s">
        <v>510</v>
      </c>
      <c r="D2081" s="6" t="str">
        <f t="shared" si="96"/>
        <v>ORD26000238</v>
      </c>
      <c r="E2081" s="10">
        <v>46277</v>
      </c>
      <c r="F2081" s="6" t="s">
        <v>12294</v>
      </c>
      <c r="G2081" s="6" t="s">
        <v>27</v>
      </c>
      <c r="H2081" s="8">
        <v>5497</v>
      </c>
      <c r="I2081" s="8">
        <v>87.95</v>
      </c>
      <c r="J2081" s="8">
        <v>15.83</v>
      </c>
      <c r="K2081" s="8">
        <v>5393.22</v>
      </c>
      <c r="L2081" s="10">
        <v>46279</v>
      </c>
      <c r="M2081" s="6" t="s">
        <v>14720</v>
      </c>
      <c r="N2081" s="6" t="str">
        <f>IF(COUNTIF($A$2:A2081,A2081)&gt;1,"DUP","OK")</f>
        <v>OK</v>
      </c>
      <c r="O2081" s="6" t="str">
        <f t="shared" si="97"/>
        <v>ORD26000238</v>
      </c>
      <c r="P2081" s="6" t="str">
        <f t="shared" si="98"/>
        <v>Sep</v>
      </c>
      <c r="Q2081" s="6"/>
      <c r="R2081" s="9"/>
      <c r="S2081" s="8"/>
      <c r="T2081" s="8"/>
      <c r="U2081" s="8"/>
      <c r="V2081" s="8"/>
      <c r="W2081" s="8"/>
      <c r="X2081" s="6"/>
      <c r="Y2081" s="6"/>
    </row>
    <row r="2082" spans="1:25" x14ac:dyDescent="0.3">
      <c r="A2082" s="6" t="s">
        <v>14728</v>
      </c>
      <c r="B2082" s="6"/>
      <c r="C2082" s="6" t="s">
        <v>562</v>
      </c>
      <c r="D2082" s="6" t="str">
        <f t="shared" si="96"/>
        <v>ORD26000264</v>
      </c>
      <c r="E2082" s="10">
        <v>46277</v>
      </c>
      <c r="F2082" s="6" t="s">
        <v>12294</v>
      </c>
      <c r="G2082" s="6" t="s">
        <v>18</v>
      </c>
      <c r="H2082" s="8">
        <v>3798</v>
      </c>
      <c r="I2082" s="8">
        <v>11.39</v>
      </c>
      <c r="J2082" s="8">
        <v>2.0499999999999998</v>
      </c>
      <c r="K2082" s="8">
        <v>3784.56</v>
      </c>
      <c r="L2082" s="10">
        <v>46279</v>
      </c>
      <c r="M2082" s="6" t="s">
        <v>14720</v>
      </c>
      <c r="N2082" s="6" t="str">
        <f>IF(COUNTIF($A$2:A2082,A2082)&gt;1,"DUP","OK")</f>
        <v>OK</v>
      </c>
      <c r="O2082" s="6" t="str">
        <f t="shared" si="97"/>
        <v>ORD26000264</v>
      </c>
      <c r="P2082" s="6" t="str">
        <f t="shared" si="98"/>
        <v>Sep</v>
      </c>
      <c r="Q2082" s="6"/>
      <c r="R2082" s="9"/>
      <c r="S2082" s="8"/>
      <c r="T2082" s="8"/>
      <c r="U2082" s="8"/>
      <c r="V2082" s="8"/>
      <c r="W2082" s="8"/>
      <c r="X2082" s="6"/>
      <c r="Y2082" s="6"/>
    </row>
    <row r="2083" spans="1:25" x14ac:dyDescent="0.3">
      <c r="A2083" s="6" t="s">
        <v>14729</v>
      </c>
      <c r="B2083" s="6"/>
      <c r="C2083" s="6" t="s">
        <v>14730</v>
      </c>
      <c r="D2083" s="6" t="str">
        <f t="shared" si="96"/>
        <v>ORD26000359</v>
      </c>
      <c r="E2083" s="10">
        <v>46277</v>
      </c>
      <c r="F2083" s="6" t="s">
        <v>12294</v>
      </c>
      <c r="G2083" s="6" t="s">
        <v>18</v>
      </c>
      <c r="H2083" s="8">
        <v>9847</v>
      </c>
      <c r="I2083" s="8">
        <v>29.54</v>
      </c>
      <c r="J2083" s="8">
        <v>5.32</v>
      </c>
      <c r="K2083" s="8">
        <v>9812.14</v>
      </c>
      <c r="L2083" s="10">
        <v>46279</v>
      </c>
      <c r="M2083" s="6" t="s">
        <v>14720</v>
      </c>
      <c r="N2083" s="6" t="str">
        <f>IF(COUNTIF($A$2:A2083,A2083)&gt;1,"DUP","OK")</f>
        <v>OK</v>
      </c>
      <c r="O2083" s="6" t="str">
        <f t="shared" si="97"/>
        <v>ORD26000359</v>
      </c>
      <c r="P2083" s="6" t="str">
        <f t="shared" si="98"/>
        <v>Sep</v>
      </c>
      <c r="Q2083" s="6"/>
      <c r="R2083" s="9"/>
      <c r="S2083" s="8"/>
      <c r="T2083" s="8"/>
      <c r="U2083" s="8"/>
      <c r="V2083" s="8"/>
      <c r="W2083" s="8"/>
      <c r="X2083" s="6"/>
      <c r="Y2083" s="6"/>
    </row>
    <row r="2084" spans="1:25" x14ac:dyDescent="0.3">
      <c r="A2084" s="6" t="s">
        <v>14731</v>
      </c>
      <c r="B2084" s="6"/>
      <c r="C2084" s="6" t="s">
        <v>769</v>
      </c>
      <c r="D2084" s="6" t="str">
        <f t="shared" si="96"/>
        <v>ORD26000366</v>
      </c>
      <c r="E2084" s="10">
        <v>46277</v>
      </c>
      <c r="F2084" s="6" t="s">
        <v>12294</v>
      </c>
      <c r="G2084" s="6" t="s">
        <v>43</v>
      </c>
      <c r="H2084" s="8">
        <v>1299</v>
      </c>
      <c r="I2084" s="8">
        <v>19.489999999999998</v>
      </c>
      <c r="J2084" s="8">
        <v>3.51</v>
      </c>
      <c r="K2084" s="8">
        <v>1276</v>
      </c>
      <c r="L2084" s="10">
        <v>46279</v>
      </c>
      <c r="M2084" s="6" t="s">
        <v>14720</v>
      </c>
      <c r="N2084" s="6" t="str">
        <f>IF(COUNTIF($A$2:A2084,A2084)&gt;1,"DUP","OK")</f>
        <v>OK</v>
      </c>
      <c r="O2084" s="6" t="str">
        <f t="shared" si="97"/>
        <v>ORD26000366</v>
      </c>
      <c r="P2084" s="6" t="str">
        <f t="shared" si="98"/>
        <v>Sep</v>
      </c>
      <c r="Q2084" s="6"/>
      <c r="R2084" s="9"/>
      <c r="S2084" s="8"/>
      <c r="T2084" s="8"/>
      <c r="U2084" s="8"/>
      <c r="V2084" s="8"/>
      <c r="W2084" s="8"/>
      <c r="X2084" s="6"/>
      <c r="Y2084" s="6"/>
    </row>
    <row r="2085" spans="1:25" x14ac:dyDescent="0.3">
      <c r="A2085" s="6" t="s">
        <v>14732</v>
      </c>
      <c r="B2085" s="6"/>
      <c r="C2085" s="6" t="s">
        <v>883</v>
      </c>
      <c r="D2085" s="6" t="str">
        <f t="shared" si="96"/>
        <v>ORD26000423</v>
      </c>
      <c r="E2085" s="10">
        <v>46277</v>
      </c>
      <c r="F2085" s="6" t="s">
        <v>12294</v>
      </c>
      <c r="G2085" s="6" t="s">
        <v>27</v>
      </c>
      <c r="H2085" s="8">
        <v>2998</v>
      </c>
      <c r="I2085" s="8">
        <v>47.97</v>
      </c>
      <c r="J2085" s="8">
        <v>8.6300000000000008</v>
      </c>
      <c r="K2085" s="8">
        <v>2941.4</v>
      </c>
      <c r="L2085" s="10">
        <v>46279</v>
      </c>
      <c r="M2085" s="6" t="s">
        <v>14720</v>
      </c>
      <c r="N2085" s="6" t="str">
        <f>IF(COUNTIF($A$2:A2085,A2085)&gt;1,"DUP","OK")</f>
        <v>OK</v>
      </c>
      <c r="O2085" s="6" t="str">
        <f t="shared" si="97"/>
        <v>ORD26000423</v>
      </c>
      <c r="P2085" s="6" t="str">
        <f t="shared" si="98"/>
        <v>Sep</v>
      </c>
      <c r="Q2085" s="6"/>
      <c r="R2085" s="9"/>
      <c r="S2085" s="8"/>
      <c r="T2085" s="8"/>
      <c r="U2085" s="8"/>
      <c r="V2085" s="8"/>
      <c r="W2085" s="8"/>
      <c r="X2085" s="6"/>
      <c r="Y2085" s="6"/>
    </row>
    <row r="2086" spans="1:25" x14ac:dyDescent="0.3">
      <c r="A2086" s="6" t="s">
        <v>14733</v>
      </c>
      <c r="B2086" s="6"/>
      <c r="C2086" s="6" t="s">
        <v>14734</v>
      </c>
      <c r="D2086" s="6" t="str">
        <f t="shared" si="96"/>
        <v>ORD26000438</v>
      </c>
      <c r="E2086" s="10">
        <v>46277</v>
      </c>
      <c r="F2086" s="6" t="s">
        <v>12294</v>
      </c>
      <c r="G2086" s="6" t="s">
        <v>18</v>
      </c>
      <c r="H2086" s="8">
        <v>3298</v>
      </c>
      <c r="I2086" s="8">
        <v>9.89</v>
      </c>
      <c r="J2086" s="8">
        <v>1.78</v>
      </c>
      <c r="K2086" s="8">
        <v>3286.33</v>
      </c>
      <c r="L2086" s="10">
        <v>46279</v>
      </c>
      <c r="M2086" s="6" t="s">
        <v>14720</v>
      </c>
      <c r="N2086" s="6" t="str">
        <f>IF(COUNTIF($A$2:A2086,A2086)&gt;1,"DUP","OK")</f>
        <v>OK</v>
      </c>
      <c r="O2086" s="6" t="str">
        <f t="shared" si="97"/>
        <v>ORD26000438</v>
      </c>
      <c r="P2086" s="6" t="str">
        <f t="shared" si="98"/>
        <v>Sep</v>
      </c>
      <c r="Q2086" s="6"/>
      <c r="R2086" s="9"/>
      <c r="S2086" s="8"/>
      <c r="T2086" s="8"/>
      <c r="U2086" s="8"/>
      <c r="V2086" s="8"/>
      <c r="W2086" s="8"/>
      <c r="X2086" s="6"/>
      <c r="Y2086" s="6"/>
    </row>
    <row r="2087" spans="1:25" x14ac:dyDescent="0.3">
      <c r="A2087" s="6" t="s">
        <v>14735</v>
      </c>
      <c r="B2087" s="6"/>
      <c r="C2087" s="6" t="s">
        <v>929</v>
      </c>
      <c r="D2087" s="6" t="str">
        <f t="shared" si="96"/>
        <v>ORD26000446</v>
      </c>
      <c r="E2087" s="10">
        <v>46277</v>
      </c>
      <c r="F2087" s="6" t="s">
        <v>12294</v>
      </c>
      <c r="G2087" s="6" t="s">
        <v>18</v>
      </c>
      <c r="H2087" s="8">
        <v>2998</v>
      </c>
      <c r="I2087" s="8">
        <v>8.99</v>
      </c>
      <c r="J2087" s="8">
        <v>1.62</v>
      </c>
      <c r="K2087" s="8">
        <v>2987.39</v>
      </c>
      <c r="L2087" s="10">
        <v>46279</v>
      </c>
      <c r="M2087" s="6" t="s">
        <v>14720</v>
      </c>
      <c r="N2087" s="6" t="str">
        <f>IF(COUNTIF($A$2:A2087,A2087)&gt;1,"DUP","OK")</f>
        <v>OK</v>
      </c>
      <c r="O2087" s="6" t="str">
        <f t="shared" si="97"/>
        <v>ORD26000446</v>
      </c>
      <c r="P2087" s="6" t="str">
        <f t="shared" si="98"/>
        <v>Sep</v>
      </c>
      <c r="Q2087" s="6"/>
      <c r="R2087" s="9"/>
      <c r="S2087" s="8"/>
      <c r="T2087" s="8"/>
      <c r="U2087" s="8"/>
      <c r="V2087" s="8"/>
      <c r="W2087" s="8"/>
      <c r="X2087" s="6"/>
      <c r="Y2087" s="6"/>
    </row>
    <row r="2088" spans="1:25" x14ac:dyDescent="0.3">
      <c r="A2088" s="6" t="s">
        <v>14736</v>
      </c>
      <c r="B2088" s="6"/>
      <c r="C2088" s="6" t="s">
        <v>963</v>
      </c>
      <c r="D2088" s="6" t="str">
        <f t="shared" si="96"/>
        <v>ORD26000463</v>
      </c>
      <c r="E2088" s="10">
        <v>46277</v>
      </c>
      <c r="F2088" s="6" t="s">
        <v>12294</v>
      </c>
      <c r="G2088" s="6" t="s">
        <v>54</v>
      </c>
      <c r="H2088" s="8">
        <v>3498</v>
      </c>
      <c r="I2088" s="8">
        <v>59.47</v>
      </c>
      <c r="J2088" s="8">
        <v>10.7</v>
      </c>
      <c r="K2088" s="8">
        <v>3427.83</v>
      </c>
      <c r="L2088" s="10">
        <v>46279</v>
      </c>
      <c r="M2088" s="6" t="s">
        <v>14720</v>
      </c>
      <c r="N2088" s="6" t="str">
        <f>IF(COUNTIF($A$2:A2088,A2088)&gt;1,"DUP","OK")</f>
        <v>OK</v>
      </c>
      <c r="O2088" s="6" t="str">
        <f t="shared" si="97"/>
        <v>ORD26000463</v>
      </c>
      <c r="P2088" s="6" t="str">
        <f t="shared" si="98"/>
        <v>Sep</v>
      </c>
      <c r="Q2088" s="6"/>
      <c r="R2088" s="9"/>
      <c r="S2088" s="8"/>
      <c r="T2088" s="8"/>
      <c r="U2088" s="8"/>
      <c r="V2088" s="8"/>
      <c r="W2088" s="8"/>
      <c r="X2088" s="6"/>
      <c r="Y2088" s="6"/>
    </row>
    <row r="2089" spans="1:25" x14ac:dyDescent="0.3">
      <c r="A2089" s="6" t="s">
        <v>14737</v>
      </c>
      <c r="B2089" s="6"/>
      <c r="C2089" s="6" t="s">
        <v>996</v>
      </c>
      <c r="D2089" s="6" t="str">
        <f t="shared" si="96"/>
        <v>ORD26000480</v>
      </c>
      <c r="E2089" s="10">
        <v>46277</v>
      </c>
      <c r="F2089" s="6" t="s">
        <v>12294</v>
      </c>
      <c r="G2089" s="6" t="s">
        <v>18</v>
      </c>
      <c r="H2089" s="8">
        <v>1799</v>
      </c>
      <c r="I2089" s="8">
        <v>0</v>
      </c>
      <c r="J2089" s="8">
        <v>0</v>
      </c>
      <c r="K2089" s="8">
        <v>1799</v>
      </c>
      <c r="L2089" s="10">
        <v>46279</v>
      </c>
      <c r="M2089" s="6" t="s">
        <v>14720</v>
      </c>
      <c r="N2089" s="6" t="str">
        <f>IF(COUNTIF($A$2:A2089,A2089)&gt;1,"DUP","OK")</f>
        <v>OK</v>
      </c>
      <c r="O2089" s="6" t="str">
        <f t="shared" si="97"/>
        <v>ORD26000480</v>
      </c>
      <c r="P2089" s="6" t="str">
        <f t="shared" si="98"/>
        <v>Sep</v>
      </c>
      <c r="Q2089" s="6"/>
      <c r="R2089" s="9"/>
      <c r="S2089" s="8"/>
      <c r="T2089" s="8"/>
      <c r="U2089" s="8"/>
      <c r="V2089" s="8"/>
      <c r="W2089" s="8"/>
      <c r="X2089" s="6"/>
      <c r="Y2089" s="6"/>
    </row>
    <row r="2090" spans="1:25" x14ac:dyDescent="0.3">
      <c r="A2090" s="6" t="s">
        <v>14738</v>
      </c>
      <c r="B2090" s="6"/>
      <c r="C2090" s="6" t="s">
        <v>1018</v>
      </c>
      <c r="D2090" s="6" t="str">
        <f t="shared" si="96"/>
        <v>ORD26000491</v>
      </c>
      <c r="E2090" s="10">
        <v>46277</v>
      </c>
      <c r="F2090" s="6" t="s">
        <v>12294</v>
      </c>
      <c r="G2090" s="6" t="s">
        <v>18</v>
      </c>
      <c r="H2090" s="8">
        <v>1499</v>
      </c>
      <c r="I2090" s="8">
        <v>0</v>
      </c>
      <c r="J2090" s="8">
        <v>0</v>
      </c>
      <c r="K2090" s="8">
        <v>1499</v>
      </c>
      <c r="L2090" s="10">
        <v>46279</v>
      </c>
      <c r="M2090" s="6" t="s">
        <v>14720</v>
      </c>
      <c r="N2090" s="6" t="str">
        <f>IF(COUNTIF($A$2:A2090,A2090)&gt;1,"DUP","OK")</f>
        <v>OK</v>
      </c>
      <c r="O2090" s="6" t="str">
        <f t="shared" si="97"/>
        <v>ORD26000491</v>
      </c>
      <c r="P2090" s="6" t="str">
        <f t="shared" si="98"/>
        <v>Sep</v>
      </c>
      <c r="Q2090" s="6"/>
      <c r="R2090" s="9"/>
      <c r="S2090" s="8"/>
      <c r="T2090" s="8"/>
      <c r="U2090" s="8"/>
      <c r="V2090" s="8"/>
      <c r="W2090" s="8"/>
      <c r="X2090" s="6"/>
      <c r="Y2090" s="6"/>
    </row>
    <row r="2091" spans="1:25" x14ac:dyDescent="0.3">
      <c r="A2091" s="6" t="s">
        <v>14739</v>
      </c>
      <c r="B2091" s="6"/>
      <c r="C2091" s="6" t="s">
        <v>1046</v>
      </c>
      <c r="D2091" s="6" t="str">
        <f t="shared" si="96"/>
        <v>ORD26000505</v>
      </c>
      <c r="E2091" s="10">
        <v>46277</v>
      </c>
      <c r="F2091" s="6" t="s">
        <v>12294</v>
      </c>
      <c r="G2091" s="6" t="s">
        <v>27</v>
      </c>
      <c r="H2091" s="8">
        <v>1298</v>
      </c>
      <c r="I2091" s="8">
        <v>23.36</v>
      </c>
      <c r="J2091" s="8">
        <v>4.2</v>
      </c>
      <c r="K2091" s="8">
        <v>1270.44</v>
      </c>
      <c r="L2091" s="10">
        <v>46279</v>
      </c>
      <c r="M2091" s="6" t="s">
        <v>14720</v>
      </c>
      <c r="N2091" s="6" t="str">
        <f>IF(COUNTIF($A$2:A2091,A2091)&gt;1,"DUP","OK")</f>
        <v>OK</v>
      </c>
      <c r="O2091" s="6" t="str">
        <f t="shared" si="97"/>
        <v>ORD26000505</v>
      </c>
      <c r="P2091" s="6" t="str">
        <f t="shared" si="98"/>
        <v>Sep</v>
      </c>
      <c r="Q2091" s="6"/>
      <c r="R2091" s="9"/>
      <c r="S2091" s="8"/>
      <c r="T2091" s="8"/>
      <c r="U2091" s="8"/>
      <c r="V2091" s="8"/>
      <c r="W2091" s="8"/>
      <c r="X2091" s="6"/>
      <c r="Y2091" s="6"/>
    </row>
    <row r="2092" spans="1:25" x14ac:dyDescent="0.3">
      <c r="A2092" s="6" t="s">
        <v>14740</v>
      </c>
      <c r="B2092" s="6"/>
      <c r="C2092" s="6" t="s">
        <v>1099</v>
      </c>
      <c r="D2092" s="6" t="str">
        <f t="shared" si="96"/>
        <v>ORD26000531</v>
      </c>
      <c r="E2092" s="10">
        <v>46277</v>
      </c>
      <c r="F2092" s="6" t="s">
        <v>12294</v>
      </c>
      <c r="G2092" s="6" t="s">
        <v>43</v>
      </c>
      <c r="H2092" s="8">
        <v>1299</v>
      </c>
      <c r="I2092" s="8">
        <v>19.489999999999998</v>
      </c>
      <c r="J2092" s="8">
        <v>3.51</v>
      </c>
      <c r="K2092" s="8">
        <v>1276</v>
      </c>
      <c r="L2092" s="10">
        <v>46279</v>
      </c>
      <c r="M2092" s="6" t="s">
        <v>14720</v>
      </c>
      <c r="N2092" s="6" t="str">
        <f>IF(COUNTIF($A$2:A2092,A2092)&gt;1,"DUP","OK")</f>
        <v>OK</v>
      </c>
      <c r="O2092" s="6" t="str">
        <f t="shared" si="97"/>
        <v>ORD26000531</v>
      </c>
      <c r="P2092" s="6" t="str">
        <f t="shared" si="98"/>
        <v>Sep</v>
      </c>
      <c r="Q2092" s="6"/>
      <c r="R2092" s="9"/>
      <c r="S2092" s="8"/>
      <c r="T2092" s="8"/>
      <c r="U2092" s="8"/>
      <c r="V2092" s="8"/>
      <c r="W2092" s="8"/>
      <c r="X2092" s="6"/>
      <c r="Y2092" s="6"/>
    </row>
    <row r="2093" spans="1:25" x14ac:dyDescent="0.3">
      <c r="A2093" s="6" t="s">
        <v>14741</v>
      </c>
      <c r="B2093" s="6"/>
      <c r="C2093" s="6" t="s">
        <v>14742</v>
      </c>
      <c r="D2093" s="6" t="str">
        <f t="shared" si="96"/>
        <v>ORD26000578</v>
      </c>
      <c r="E2093" s="10">
        <v>46277</v>
      </c>
      <c r="F2093" s="6" t="s">
        <v>12294</v>
      </c>
      <c r="G2093" s="6" t="s">
        <v>27</v>
      </c>
      <c r="H2093" s="8">
        <v>5847</v>
      </c>
      <c r="I2093" s="8">
        <v>93.55</v>
      </c>
      <c r="J2093" s="8">
        <v>16.84</v>
      </c>
      <c r="K2093" s="8">
        <v>5736.61</v>
      </c>
      <c r="L2093" s="10">
        <v>46279</v>
      </c>
      <c r="M2093" s="6" t="s">
        <v>14720</v>
      </c>
      <c r="N2093" s="6" t="str">
        <f>IF(COUNTIF($A$2:A2093,A2093)&gt;1,"DUP","OK")</f>
        <v>OK</v>
      </c>
      <c r="O2093" s="6" t="str">
        <f t="shared" si="97"/>
        <v>ORD26000578</v>
      </c>
      <c r="P2093" s="6" t="str">
        <f t="shared" si="98"/>
        <v>Sep</v>
      </c>
      <c r="Q2093" s="6"/>
      <c r="R2093" s="9"/>
      <c r="S2093" s="8"/>
      <c r="T2093" s="8"/>
      <c r="U2093" s="8"/>
      <c r="V2093" s="8"/>
      <c r="W2093" s="8"/>
      <c r="X2093" s="6"/>
      <c r="Y2093" s="6"/>
    </row>
    <row r="2094" spans="1:25" x14ac:dyDescent="0.3">
      <c r="A2094" s="6" t="s">
        <v>14743</v>
      </c>
      <c r="B2094" s="6"/>
      <c r="C2094" s="6" t="s">
        <v>14744</v>
      </c>
      <c r="D2094" s="6" t="str">
        <f t="shared" si="96"/>
        <v>ORD26000595</v>
      </c>
      <c r="E2094" s="10">
        <v>46277</v>
      </c>
      <c r="F2094" s="6" t="s">
        <v>12294</v>
      </c>
      <c r="G2094" s="6" t="s">
        <v>18</v>
      </c>
      <c r="H2094" s="8">
        <v>2597</v>
      </c>
      <c r="I2094" s="8">
        <v>7.79</v>
      </c>
      <c r="J2094" s="8">
        <v>1.4</v>
      </c>
      <c r="K2094" s="8">
        <v>2587.81</v>
      </c>
      <c r="L2094" s="10">
        <v>46279</v>
      </c>
      <c r="M2094" s="6" t="s">
        <v>14720</v>
      </c>
      <c r="N2094" s="6" t="str">
        <f>IF(COUNTIF($A$2:A2094,A2094)&gt;1,"DUP","OK")</f>
        <v>OK</v>
      </c>
      <c r="O2094" s="6" t="str">
        <f t="shared" si="97"/>
        <v>ORD26000595</v>
      </c>
      <c r="P2094" s="6" t="str">
        <f t="shared" si="98"/>
        <v>Sep</v>
      </c>
      <c r="Q2094" s="6"/>
      <c r="R2094" s="9"/>
      <c r="S2094" s="8"/>
      <c r="T2094" s="8"/>
      <c r="U2094" s="8"/>
      <c r="V2094" s="8"/>
      <c r="W2094" s="8"/>
      <c r="X2094" s="6"/>
      <c r="Y2094" s="6"/>
    </row>
    <row r="2095" spans="1:25" x14ac:dyDescent="0.3">
      <c r="A2095" s="6" t="s">
        <v>14745</v>
      </c>
      <c r="B2095" s="6"/>
      <c r="C2095" s="6" t="s">
        <v>1292</v>
      </c>
      <c r="D2095" s="6" t="str">
        <f t="shared" si="96"/>
        <v>ORD26000628</v>
      </c>
      <c r="E2095" s="10">
        <v>46277</v>
      </c>
      <c r="F2095" s="6" t="s">
        <v>12294</v>
      </c>
      <c r="G2095" s="6" t="s">
        <v>18</v>
      </c>
      <c r="H2095" s="8">
        <v>1499</v>
      </c>
      <c r="I2095" s="8">
        <v>0</v>
      </c>
      <c r="J2095" s="8">
        <v>0</v>
      </c>
      <c r="K2095" s="8">
        <v>1499</v>
      </c>
      <c r="L2095" s="10">
        <v>46279</v>
      </c>
      <c r="M2095" s="6" t="s">
        <v>14720</v>
      </c>
      <c r="N2095" s="6" t="str">
        <f>IF(COUNTIF($A$2:A2095,A2095)&gt;1,"DUP","OK")</f>
        <v>OK</v>
      </c>
      <c r="O2095" s="6" t="str">
        <f t="shared" si="97"/>
        <v>ORD26000628</v>
      </c>
      <c r="P2095" s="6" t="str">
        <f t="shared" si="98"/>
        <v>Sep</v>
      </c>
      <c r="Q2095" s="6"/>
      <c r="R2095" s="9"/>
      <c r="S2095" s="8"/>
      <c r="T2095" s="8"/>
      <c r="U2095" s="8"/>
      <c r="V2095" s="8"/>
      <c r="W2095" s="8"/>
      <c r="X2095" s="6"/>
      <c r="Y2095" s="6"/>
    </row>
    <row r="2096" spans="1:25" x14ac:dyDescent="0.3">
      <c r="A2096" s="6" t="s">
        <v>14746</v>
      </c>
      <c r="B2096" s="6"/>
      <c r="C2096" s="6" t="s">
        <v>1308</v>
      </c>
      <c r="D2096" s="6" t="str">
        <f t="shared" si="96"/>
        <v>ORD26000636</v>
      </c>
      <c r="E2096" s="10">
        <v>46277</v>
      </c>
      <c r="F2096" s="6" t="s">
        <v>12294</v>
      </c>
      <c r="G2096" s="6" t="s">
        <v>27</v>
      </c>
      <c r="H2096" s="8">
        <v>2848</v>
      </c>
      <c r="I2096" s="8">
        <v>45.57</v>
      </c>
      <c r="J2096" s="8">
        <v>8.1999999999999993</v>
      </c>
      <c r="K2096" s="8">
        <v>2794.23</v>
      </c>
      <c r="L2096" s="10">
        <v>46279</v>
      </c>
      <c r="M2096" s="6" t="s">
        <v>14720</v>
      </c>
      <c r="N2096" s="6" t="str">
        <f>IF(COUNTIF($A$2:A2096,A2096)&gt;1,"DUP","OK")</f>
        <v>OK</v>
      </c>
      <c r="O2096" s="6" t="str">
        <f t="shared" si="97"/>
        <v>ORD26000636</v>
      </c>
      <c r="P2096" s="6" t="str">
        <f t="shared" si="98"/>
        <v>Sep</v>
      </c>
      <c r="Q2096" s="6"/>
      <c r="R2096" s="9"/>
      <c r="S2096" s="8"/>
      <c r="T2096" s="8"/>
      <c r="U2096" s="8"/>
      <c r="V2096" s="8"/>
      <c r="W2096" s="8"/>
      <c r="X2096" s="6"/>
      <c r="Y2096" s="6"/>
    </row>
    <row r="2097" spans="1:25" x14ac:dyDescent="0.3">
      <c r="A2097" s="6" t="s">
        <v>14747</v>
      </c>
      <c r="B2097" s="6"/>
      <c r="C2097" s="6" t="s">
        <v>1401</v>
      </c>
      <c r="D2097" s="6" t="str">
        <f t="shared" si="96"/>
        <v>ORD26000682</v>
      </c>
      <c r="E2097" s="10">
        <v>46277</v>
      </c>
      <c r="F2097" s="6" t="s">
        <v>12294</v>
      </c>
      <c r="G2097" s="6" t="s">
        <v>18</v>
      </c>
      <c r="H2097" s="8">
        <v>299</v>
      </c>
      <c r="I2097" s="8">
        <v>0</v>
      </c>
      <c r="J2097" s="8">
        <v>0</v>
      </c>
      <c r="K2097" s="8">
        <v>299</v>
      </c>
      <c r="L2097" s="10">
        <v>46279</v>
      </c>
      <c r="M2097" s="6" t="s">
        <v>14720</v>
      </c>
      <c r="N2097" s="6" t="str">
        <f>IF(COUNTIF($A$2:A2097,A2097)&gt;1,"DUP","OK")</f>
        <v>OK</v>
      </c>
      <c r="O2097" s="6" t="str">
        <f t="shared" si="97"/>
        <v>ORD26000682</v>
      </c>
      <c r="P2097" s="6" t="str">
        <f t="shared" si="98"/>
        <v>Sep</v>
      </c>
      <c r="Q2097" s="6"/>
      <c r="R2097" s="9"/>
      <c r="S2097" s="8"/>
      <c r="T2097" s="8"/>
      <c r="U2097" s="8"/>
      <c r="V2097" s="8"/>
      <c r="W2097" s="8"/>
      <c r="X2097" s="6"/>
      <c r="Y2097" s="6"/>
    </row>
    <row r="2098" spans="1:25" x14ac:dyDescent="0.3">
      <c r="A2098" s="6" t="s">
        <v>14748</v>
      </c>
      <c r="B2098" s="6"/>
      <c r="C2098" s="6" t="s">
        <v>1449</v>
      </c>
      <c r="D2098" s="6" t="str">
        <f t="shared" si="96"/>
        <v>ORD26000706</v>
      </c>
      <c r="E2098" s="10">
        <v>46277</v>
      </c>
      <c r="F2098" s="6" t="s">
        <v>12294</v>
      </c>
      <c r="G2098" s="6" t="s">
        <v>27</v>
      </c>
      <c r="H2098" s="8">
        <v>499</v>
      </c>
      <c r="I2098" s="8">
        <v>8.98</v>
      </c>
      <c r="J2098" s="8">
        <v>1.62</v>
      </c>
      <c r="K2098" s="8">
        <v>488.4</v>
      </c>
      <c r="L2098" s="10">
        <v>46279</v>
      </c>
      <c r="M2098" s="6" t="s">
        <v>14720</v>
      </c>
      <c r="N2098" s="6" t="str">
        <f>IF(COUNTIF($A$2:A2098,A2098)&gt;1,"DUP","OK")</f>
        <v>OK</v>
      </c>
      <c r="O2098" s="6" t="str">
        <f t="shared" si="97"/>
        <v>ORD26000706</v>
      </c>
      <c r="P2098" s="6" t="str">
        <f t="shared" si="98"/>
        <v>Sep</v>
      </c>
      <c r="Q2098" s="6"/>
      <c r="R2098" s="9"/>
      <c r="S2098" s="8"/>
      <c r="T2098" s="8"/>
      <c r="U2098" s="8"/>
      <c r="V2098" s="8"/>
      <c r="W2098" s="8"/>
      <c r="X2098" s="6"/>
      <c r="Y2098" s="6"/>
    </row>
    <row r="2099" spans="1:25" x14ac:dyDescent="0.3">
      <c r="A2099" s="6" t="s">
        <v>14749</v>
      </c>
      <c r="B2099" s="6"/>
      <c r="C2099" s="6" t="s">
        <v>1477</v>
      </c>
      <c r="D2099" s="6" t="str">
        <f t="shared" si="96"/>
        <v>ORD26000720</v>
      </c>
      <c r="E2099" s="10">
        <v>46277</v>
      </c>
      <c r="F2099" s="6" t="s">
        <v>12294</v>
      </c>
      <c r="G2099" s="6" t="s">
        <v>18</v>
      </c>
      <c r="H2099" s="8">
        <v>599</v>
      </c>
      <c r="I2099" s="8">
        <v>0</v>
      </c>
      <c r="J2099" s="8">
        <v>0</v>
      </c>
      <c r="K2099" s="8">
        <v>599</v>
      </c>
      <c r="L2099" s="10">
        <v>46279</v>
      </c>
      <c r="M2099" s="6" t="s">
        <v>14720</v>
      </c>
      <c r="N2099" s="6" t="str">
        <f>IF(COUNTIF($A$2:A2099,A2099)&gt;1,"DUP","OK")</f>
        <v>OK</v>
      </c>
      <c r="O2099" s="6" t="str">
        <f t="shared" si="97"/>
        <v>ORD26000720</v>
      </c>
      <c r="P2099" s="6" t="str">
        <f t="shared" si="98"/>
        <v>Sep</v>
      </c>
      <c r="Q2099" s="6"/>
      <c r="R2099" s="9"/>
      <c r="S2099" s="8"/>
      <c r="T2099" s="8"/>
      <c r="U2099" s="8"/>
      <c r="V2099" s="8"/>
      <c r="W2099" s="8"/>
      <c r="X2099" s="6"/>
      <c r="Y2099" s="6"/>
    </row>
    <row r="2100" spans="1:25" x14ac:dyDescent="0.3">
      <c r="A2100" s="6" t="s">
        <v>14750</v>
      </c>
      <c r="B2100" s="6"/>
      <c r="C2100" s="6" t="s">
        <v>1612</v>
      </c>
      <c r="D2100" s="6" t="str">
        <f t="shared" si="96"/>
        <v>ORD26000788</v>
      </c>
      <c r="E2100" s="10">
        <v>46277</v>
      </c>
      <c r="F2100" s="6" t="s">
        <v>12294</v>
      </c>
      <c r="G2100" s="6" t="s">
        <v>18</v>
      </c>
      <c r="H2100" s="8">
        <v>5298</v>
      </c>
      <c r="I2100" s="8">
        <v>15.89</v>
      </c>
      <c r="J2100" s="8">
        <v>2.86</v>
      </c>
      <c r="K2100" s="8">
        <v>5279.25</v>
      </c>
      <c r="L2100" s="10">
        <v>46279</v>
      </c>
      <c r="M2100" s="6" t="s">
        <v>14720</v>
      </c>
      <c r="N2100" s="6" t="str">
        <f>IF(COUNTIF($A$2:A2100,A2100)&gt;1,"DUP","OK")</f>
        <v>OK</v>
      </c>
      <c r="O2100" s="6" t="str">
        <f t="shared" si="97"/>
        <v>ORD26000788</v>
      </c>
      <c r="P2100" s="6" t="str">
        <f t="shared" si="98"/>
        <v>Sep</v>
      </c>
      <c r="Q2100" s="6"/>
      <c r="R2100" s="9"/>
      <c r="S2100" s="8"/>
      <c r="T2100" s="8"/>
      <c r="U2100" s="8"/>
      <c r="V2100" s="8"/>
      <c r="W2100" s="8"/>
      <c r="X2100" s="6"/>
      <c r="Y2100" s="6"/>
    </row>
    <row r="2101" spans="1:25" x14ac:dyDescent="0.3">
      <c r="A2101" s="6" t="s">
        <v>14751</v>
      </c>
      <c r="B2101" s="6"/>
      <c r="C2101" s="6" t="s">
        <v>1645</v>
      </c>
      <c r="D2101" s="6" t="str">
        <f t="shared" si="96"/>
        <v>ORD26000805</v>
      </c>
      <c r="E2101" s="10">
        <v>46277</v>
      </c>
      <c r="F2101" s="6" t="s">
        <v>12294</v>
      </c>
      <c r="G2101" s="6" t="s">
        <v>18</v>
      </c>
      <c r="H2101" s="8">
        <v>2798</v>
      </c>
      <c r="I2101" s="8">
        <v>8.39</v>
      </c>
      <c r="J2101" s="8">
        <v>1.51</v>
      </c>
      <c r="K2101" s="8">
        <v>2788.1</v>
      </c>
      <c r="L2101" s="10">
        <v>46279</v>
      </c>
      <c r="M2101" s="6" t="s">
        <v>14720</v>
      </c>
      <c r="N2101" s="6" t="str">
        <f>IF(COUNTIF($A$2:A2101,A2101)&gt;1,"DUP","OK")</f>
        <v>OK</v>
      </c>
      <c r="O2101" s="6" t="str">
        <f t="shared" si="97"/>
        <v>ORD26000805</v>
      </c>
      <c r="P2101" s="6" t="str">
        <f t="shared" si="98"/>
        <v>Sep</v>
      </c>
      <c r="Q2101" s="6"/>
      <c r="R2101" s="9"/>
      <c r="S2101" s="8"/>
      <c r="T2101" s="8"/>
      <c r="U2101" s="8"/>
      <c r="V2101" s="8"/>
      <c r="W2101" s="8"/>
      <c r="X2101" s="6"/>
      <c r="Y2101" s="6"/>
    </row>
    <row r="2102" spans="1:25" x14ac:dyDescent="0.3">
      <c r="A2102" s="6" t="s">
        <v>14752</v>
      </c>
      <c r="B2102" s="6"/>
      <c r="C2102" s="6" t="s">
        <v>1892</v>
      </c>
      <c r="D2102" s="6" t="str">
        <f t="shared" si="96"/>
        <v>ORD26000929</v>
      </c>
      <c r="E2102" s="10">
        <v>46277</v>
      </c>
      <c r="F2102" s="6" t="s">
        <v>12294</v>
      </c>
      <c r="G2102" s="6" t="s">
        <v>18</v>
      </c>
      <c r="H2102" s="8">
        <v>499</v>
      </c>
      <c r="I2102" s="8">
        <v>1.5</v>
      </c>
      <c r="J2102" s="8">
        <v>0.27</v>
      </c>
      <c r="K2102" s="8">
        <v>497.23</v>
      </c>
      <c r="L2102" s="10">
        <v>46279</v>
      </c>
      <c r="M2102" s="6" t="s">
        <v>14720</v>
      </c>
      <c r="N2102" s="6" t="str">
        <f>IF(COUNTIF($A$2:A2102,A2102)&gt;1,"DUP","OK")</f>
        <v>OK</v>
      </c>
      <c r="O2102" s="6" t="str">
        <f t="shared" si="97"/>
        <v>ORD26000929</v>
      </c>
      <c r="P2102" s="6" t="str">
        <f t="shared" si="98"/>
        <v>Sep</v>
      </c>
      <c r="Q2102" s="6"/>
      <c r="R2102" s="9"/>
      <c r="S2102" s="8"/>
      <c r="T2102" s="8"/>
      <c r="U2102" s="8"/>
      <c r="V2102" s="8"/>
      <c r="W2102" s="8"/>
      <c r="X2102" s="6"/>
      <c r="Y2102" s="6"/>
    </row>
    <row r="2103" spans="1:25" x14ac:dyDescent="0.3">
      <c r="A2103" s="6" t="s">
        <v>14753</v>
      </c>
      <c r="B2103" s="6"/>
      <c r="C2103" s="6" t="s">
        <v>1967</v>
      </c>
      <c r="D2103" s="6" t="str">
        <f t="shared" si="96"/>
        <v>ORD26000967</v>
      </c>
      <c r="E2103" s="10">
        <v>46277</v>
      </c>
      <c r="F2103" s="6" t="s">
        <v>12294</v>
      </c>
      <c r="G2103" s="6" t="s">
        <v>18</v>
      </c>
      <c r="H2103" s="8">
        <v>8998</v>
      </c>
      <c r="I2103" s="8">
        <v>26.99</v>
      </c>
      <c r="J2103" s="8">
        <v>4.8600000000000003</v>
      </c>
      <c r="K2103" s="8">
        <v>8966.15</v>
      </c>
      <c r="L2103" s="10">
        <v>46279</v>
      </c>
      <c r="M2103" s="6" t="s">
        <v>14720</v>
      </c>
      <c r="N2103" s="6" t="str">
        <f>IF(COUNTIF($A$2:A2103,A2103)&gt;1,"DUP","OK")</f>
        <v>OK</v>
      </c>
      <c r="O2103" s="6" t="str">
        <f t="shared" si="97"/>
        <v>ORD26000967</v>
      </c>
      <c r="P2103" s="6" t="str">
        <f t="shared" si="98"/>
        <v>Sep</v>
      </c>
      <c r="Q2103" s="6"/>
      <c r="R2103" s="9"/>
      <c r="S2103" s="8"/>
      <c r="T2103" s="8"/>
      <c r="U2103" s="8"/>
      <c r="V2103" s="8"/>
      <c r="W2103" s="8"/>
      <c r="X2103" s="6"/>
      <c r="Y2103" s="6"/>
    </row>
    <row r="2104" spans="1:25" x14ac:dyDescent="0.3">
      <c r="A2104" s="6" t="s">
        <v>14754</v>
      </c>
      <c r="B2104" s="6"/>
      <c r="C2104" s="6" t="s">
        <v>2007</v>
      </c>
      <c r="D2104" s="6" t="str">
        <f t="shared" si="96"/>
        <v>ORD26000987</v>
      </c>
      <c r="E2104" s="10">
        <v>46277</v>
      </c>
      <c r="F2104" s="6" t="s">
        <v>12294</v>
      </c>
      <c r="G2104" s="6" t="s">
        <v>18</v>
      </c>
      <c r="H2104" s="8">
        <v>2098</v>
      </c>
      <c r="I2104" s="8">
        <v>6.29</v>
      </c>
      <c r="J2104" s="8">
        <v>1.1299999999999999</v>
      </c>
      <c r="K2104" s="8">
        <v>2090.58</v>
      </c>
      <c r="L2104" s="10">
        <v>46279</v>
      </c>
      <c r="M2104" s="6" t="s">
        <v>14720</v>
      </c>
      <c r="N2104" s="6" t="str">
        <f>IF(COUNTIF($A$2:A2104,A2104)&gt;1,"DUP","OK")</f>
        <v>OK</v>
      </c>
      <c r="O2104" s="6" t="str">
        <f t="shared" si="97"/>
        <v>ORD26000987</v>
      </c>
      <c r="P2104" s="6" t="str">
        <f t="shared" si="98"/>
        <v>Sep</v>
      </c>
      <c r="Q2104" s="6"/>
      <c r="R2104" s="9"/>
      <c r="S2104" s="8"/>
      <c r="T2104" s="8"/>
      <c r="U2104" s="8"/>
      <c r="V2104" s="8"/>
      <c r="W2104" s="8"/>
      <c r="X2104" s="6"/>
      <c r="Y2104" s="6"/>
    </row>
    <row r="2105" spans="1:25" x14ac:dyDescent="0.3">
      <c r="A2105" s="6" t="s">
        <v>14755</v>
      </c>
      <c r="B2105" s="6"/>
      <c r="C2105" s="6" t="s">
        <v>2061</v>
      </c>
      <c r="D2105" s="6" t="str">
        <f t="shared" si="96"/>
        <v>ORD26001014</v>
      </c>
      <c r="E2105" s="10">
        <v>46277</v>
      </c>
      <c r="F2105" s="6" t="s">
        <v>12294</v>
      </c>
      <c r="G2105" s="6" t="s">
        <v>18</v>
      </c>
      <c r="H2105" s="8">
        <v>1799</v>
      </c>
      <c r="I2105" s="8">
        <v>0</v>
      </c>
      <c r="J2105" s="8">
        <v>0</v>
      </c>
      <c r="K2105" s="8">
        <v>1799</v>
      </c>
      <c r="L2105" s="10">
        <v>46279</v>
      </c>
      <c r="M2105" s="6" t="s">
        <v>14720</v>
      </c>
      <c r="N2105" s="6" t="str">
        <f>IF(COUNTIF($A$2:A2105,A2105)&gt;1,"DUP","OK")</f>
        <v>OK</v>
      </c>
      <c r="O2105" s="6" t="str">
        <f t="shared" si="97"/>
        <v>ORD26001014</v>
      </c>
      <c r="P2105" s="6" t="str">
        <f t="shared" si="98"/>
        <v>Sep</v>
      </c>
      <c r="Q2105" s="6"/>
      <c r="R2105" s="9"/>
      <c r="S2105" s="8"/>
      <c r="T2105" s="8"/>
      <c r="U2105" s="8"/>
      <c r="V2105" s="8"/>
      <c r="W2105" s="8"/>
      <c r="X2105" s="6"/>
      <c r="Y2105" s="6"/>
    </row>
    <row r="2106" spans="1:25" x14ac:dyDescent="0.3">
      <c r="A2106" s="6" t="s">
        <v>14756</v>
      </c>
      <c r="B2106" s="6"/>
      <c r="C2106" s="6" t="s">
        <v>2105</v>
      </c>
      <c r="D2106" s="6" t="str">
        <f t="shared" si="96"/>
        <v>ORD26001036</v>
      </c>
      <c r="E2106" s="10">
        <v>46277</v>
      </c>
      <c r="F2106" s="6" t="s">
        <v>12294</v>
      </c>
      <c r="G2106" s="6" t="s">
        <v>27</v>
      </c>
      <c r="H2106" s="8">
        <v>999</v>
      </c>
      <c r="I2106" s="8">
        <v>17.98</v>
      </c>
      <c r="J2106" s="8">
        <v>3.24</v>
      </c>
      <c r="K2106" s="8">
        <v>977.78</v>
      </c>
      <c r="L2106" s="10">
        <v>46279</v>
      </c>
      <c r="M2106" s="6" t="s">
        <v>14720</v>
      </c>
      <c r="N2106" s="6" t="str">
        <f>IF(COUNTIF($A$2:A2106,A2106)&gt;1,"DUP","OK")</f>
        <v>OK</v>
      </c>
      <c r="O2106" s="6" t="str">
        <f t="shared" si="97"/>
        <v>ORD26001036</v>
      </c>
      <c r="P2106" s="6" t="str">
        <f t="shared" si="98"/>
        <v>Sep</v>
      </c>
      <c r="Q2106" s="6"/>
      <c r="R2106" s="9"/>
      <c r="S2106" s="8"/>
      <c r="T2106" s="8"/>
      <c r="U2106" s="8"/>
      <c r="V2106" s="8"/>
      <c r="W2106" s="8"/>
      <c r="X2106" s="6"/>
      <c r="Y2106" s="6"/>
    </row>
    <row r="2107" spans="1:25" x14ac:dyDescent="0.3">
      <c r="A2107" s="6" t="s">
        <v>14757</v>
      </c>
      <c r="B2107" s="6"/>
      <c r="C2107" s="6" t="s">
        <v>2296</v>
      </c>
      <c r="D2107" s="6" t="str">
        <f t="shared" si="96"/>
        <v>ORD26001132</v>
      </c>
      <c r="E2107" s="10">
        <v>46277</v>
      </c>
      <c r="F2107" s="6" t="s">
        <v>12294</v>
      </c>
      <c r="G2107" s="6" t="s">
        <v>27</v>
      </c>
      <c r="H2107" s="8">
        <v>5998</v>
      </c>
      <c r="I2107" s="8">
        <v>95.97</v>
      </c>
      <c r="J2107" s="8">
        <v>17.27</v>
      </c>
      <c r="K2107" s="8">
        <v>5884.76</v>
      </c>
      <c r="L2107" s="10">
        <v>46279</v>
      </c>
      <c r="M2107" s="6" t="s">
        <v>14720</v>
      </c>
      <c r="N2107" s="6" t="str">
        <f>IF(COUNTIF($A$2:A2107,A2107)&gt;1,"DUP","OK")</f>
        <v>OK</v>
      </c>
      <c r="O2107" s="6" t="str">
        <f t="shared" si="97"/>
        <v>ORD26001132</v>
      </c>
      <c r="P2107" s="6" t="str">
        <f t="shared" si="98"/>
        <v>Sep</v>
      </c>
      <c r="Q2107" s="6"/>
      <c r="R2107" s="9"/>
      <c r="S2107" s="8"/>
      <c r="T2107" s="8"/>
      <c r="U2107" s="8"/>
      <c r="V2107" s="8"/>
      <c r="W2107" s="8"/>
      <c r="X2107" s="6"/>
      <c r="Y2107" s="6"/>
    </row>
    <row r="2108" spans="1:25" x14ac:dyDescent="0.3">
      <c r="A2108" s="6" t="s">
        <v>14758</v>
      </c>
      <c r="B2108" s="6"/>
      <c r="C2108" s="6" t="s">
        <v>2360</v>
      </c>
      <c r="D2108" s="6" t="str">
        <f t="shared" si="96"/>
        <v>ORD26001164</v>
      </c>
      <c r="E2108" s="10">
        <v>46277</v>
      </c>
      <c r="F2108" s="6" t="s">
        <v>12294</v>
      </c>
      <c r="G2108" s="6" t="s">
        <v>18</v>
      </c>
      <c r="H2108" s="8">
        <v>8348</v>
      </c>
      <c r="I2108" s="8">
        <v>25.04</v>
      </c>
      <c r="J2108" s="8">
        <v>4.51</v>
      </c>
      <c r="K2108" s="8">
        <v>8318.4500000000007</v>
      </c>
      <c r="L2108" s="10">
        <v>46279</v>
      </c>
      <c r="M2108" s="6" t="s">
        <v>14720</v>
      </c>
      <c r="N2108" s="6" t="str">
        <f>IF(COUNTIF($A$2:A2108,A2108)&gt;1,"DUP","OK")</f>
        <v>OK</v>
      </c>
      <c r="O2108" s="6" t="str">
        <f t="shared" si="97"/>
        <v>ORD26001164</v>
      </c>
      <c r="P2108" s="6" t="str">
        <f t="shared" si="98"/>
        <v>Sep</v>
      </c>
      <c r="Q2108" s="6"/>
      <c r="R2108" s="9"/>
      <c r="S2108" s="8"/>
      <c r="T2108" s="8"/>
      <c r="U2108" s="8"/>
      <c r="V2108" s="8"/>
      <c r="W2108" s="8"/>
      <c r="X2108" s="6"/>
      <c r="Y2108" s="6"/>
    </row>
    <row r="2109" spans="1:25" x14ac:dyDescent="0.3">
      <c r="A2109" s="6" t="s">
        <v>14759</v>
      </c>
      <c r="B2109" s="6"/>
      <c r="C2109" s="6" t="s">
        <v>14760</v>
      </c>
      <c r="D2109" s="6" t="str">
        <f t="shared" si="96"/>
        <v>ORD26001202</v>
      </c>
      <c r="E2109" s="10">
        <v>46277</v>
      </c>
      <c r="F2109" s="6" t="s">
        <v>12294</v>
      </c>
      <c r="G2109" s="6" t="s">
        <v>18</v>
      </c>
      <c r="H2109" s="8">
        <v>8997</v>
      </c>
      <c r="I2109" s="8">
        <v>26.99</v>
      </c>
      <c r="J2109" s="8">
        <v>4.8600000000000003</v>
      </c>
      <c r="K2109" s="8">
        <v>8965.15</v>
      </c>
      <c r="L2109" s="10">
        <v>46279</v>
      </c>
      <c r="M2109" s="6" t="s">
        <v>14720</v>
      </c>
      <c r="N2109" s="6" t="str">
        <f>IF(COUNTIF($A$2:A2109,A2109)&gt;1,"DUP","OK")</f>
        <v>OK</v>
      </c>
      <c r="O2109" s="6" t="str">
        <f t="shared" si="97"/>
        <v>ORD26001202</v>
      </c>
      <c r="P2109" s="6" t="str">
        <f t="shared" si="98"/>
        <v>Sep</v>
      </c>
      <c r="Q2109" s="6"/>
      <c r="R2109" s="9"/>
      <c r="S2109" s="8"/>
      <c r="T2109" s="8"/>
      <c r="U2109" s="8"/>
      <c r="V2109" s="8"/>
      <c r="W2109" s="8"/>
      <c r="X2109" s="6"/>
      <c r="Y2109" s="6"/>
    </row>
    <row r="2110" spans="1:25" x14ac:dyDescent="0.3">
      <c r="A2110" s="6" t="s">
        <v>14761</v>
      </c>
      <c r="B2110" s="6"/>
      <c r="C2110" s="6" t="s">
        <v>2493</v>
      </c>
      <c r="D2110" s="6" t="str">
        <f t="shared" si="96"/>
        <v>ORD26001231</v>
      </c>
      <c r="E2110" s="10">
        <v>46277</v>
      </c>
      <c r="F2110" s="6" t="s">
        <v>12294</v>
      </c>
      <c r="G2110" s="6" t="s">
        <v>27</v>
      </c>
      <c r="H2110" s="8">
        <v>5597</v>
      </c>
      <c r="I2110" s="8">
        <v>89.55</v>
      </c>
      <c r="J2110" s="8">
        <v>16.12</v>
      </c>
      <c r="K2110" s="8">
        <v>5491.33</v>
      </c>
      <c r="L2110" s="10">
        <v>46279</v>
      </c>
      <c r="M2110" s="6" t="s">
        <v>14720</v>
      </c>
      <c r="N2110" s="6" t="str">
        <f>IF(COUNTIF($A$2:A2110,A2110)&gt;1,"DUP","OK")</f>
        <v>OK</v>
      </c>
      <c r="O2110" s="6" t="str">
        <f t="shared" si="97"/>
        <v>ORD26001231</v>
      </c>
      <c r="P2110" s="6" t="str">
        <f t="shared" si="98"/>
        <v>Sep</v>
      </c>
      <c r="Q2110" s="6"/>
      <c r="R2110" s="9"/>
      <c r="S2110" s="8"/>
      <c r="T2110" s="8"/>
      <c r="U2110" s="8"/>
      <c r="V2110" s="8"/>
      <c r="W2110" s="8"/>
      <c r="X2110" s="6"/>
      <c r="Y2110" s="6"/>
    </row>
    <row r="2111" spans="1:25" x14ac:dyDescent="0.3">
      <c r="A2111" s="6" t="s">
        <v>14762</v>
      </c>
      <c r="B2111" s="6"/>
      <c r="C2111" s="6" t="s">
        <v>2555</v>
      </c>
      <c r="D2111" s="6" t="str">
        <f t="shared" si="96"/>
        <v>ORD26001262</v>
      </c>
      <c r="E2111" s="10">
        <v>46277</v>
      </c>
      <c r="F2111" s="6" t="s">
        <v>12294</v>
      </c>
      <c r="G2111" s="6" t="s">
        <v>18</v>
      </c>
      <c r="H2111" s="8">
        <v>11097</v>
      </c>
      <c r="I2111" s="8">
        <v>33.29</v>
      </c>
      <c r="J2111" s="8">
        <v>5.99</v>
      </c>
      <c r="K2111" s="8">
        <v>11057.72</v>
      </c>
      <c r="L2111" s="10">
        <v>46279</v>
      </c>
      <c r="M2111" s="6" t="s">
        <v>14720</v>
      </c>
      <c r="N2111" s="6" t="str">
        <f>IF(COUNTIF($A$2:A2111,A2111)&gt;1,"DUP","OK")</f>
        <v>OK</v>
      </c>
      <c r="O2111" s="6" t="str">
        <f t="shared" si="97"/>
        <v>ORD26001262</v>
      </c>
      <c r="P2111" s="6" t="str">
        <f t="shared" si="98"/>
        <v>Sep</v>
      </c>
      <c r="Q2111" s="6"/>
      <c r="R2111" s="9"/>
      <c r="S2111" s="8"/>
      <c r="T2111" s="8"/>
      <c r="U2111" s="8"/>
      <c r="V2111" s="8"/>
      <c r="W2111" s="8"/>
      <c r="X2111" s="6"/>
      <c r="Y2111" s="6"/>
    </row>
    <row r="2112" spans="1:25" x14ac:dyDescent="0.3">
      <c r="A2112" s="6" t="s">
        <v>14763</v>
      </c>
      <c r="B2112" s="6"/>
      <c r="C2112" s="6" t="s">
        <v>2627</v>
      </c>
      <c r="D2112" s="6" t="str">
        <f t="shared" si="96"/>
        <v>ORD26001298</v>
      </c>
      <c r="E2112" s="10">
        <v>46277</v>
      </c>
      <c r="F2112" s="6" t="s">
        <v>12294</v>
      </c>
      <c r="G2112" s="6" t="s">
        <v>27</v>
      </c>
      <c r="H2112" s="8">
        <v>1799</v>
      </c>
      <c r="I2112" s="8">
        <v>32.380000000000003</v>
      </c>
      <c r="J2112" s="8">
        <v>5.83</v>
      </c>
      <c r="K2112" s="8">
        <v>1760.79</v>
      </c>
      <c r="L2112" s="10">
        <v>46279</v>
      </c>
      <c r="M2112" s="6" t="s">
        <v>14720</v>
      </c>
      <c r="N2112" s="6" t="str">
        <f>IF(COUNTIF($A$2:A2112,A2112)&gt;1,"DUP","OK")</f>
        <v>OK</v>
      </c>
      <c r="O2112" s="6" t="str">
        <f t="shared" si="97"/>
        <v>ORD26001298</v>
      </c>
      <c r="P2112" s="6" t="str">
        <f t="shared" si="98"/>
        <v>Sep</v>
      </c>
      <c r="Q2112" s="6"/>
      <c r="R2112" s="9"/>
      <c r="S2112" s="8"/>
      <c r="T2112" s="8"/>
      <c r="U2112" s="8"/>
      <c r="V2112" s="8"/>
      <c r="W2112" s="8"/>
      <c r="X2112" s="6"/>
      <c r="Y2112" s="6"/>
    </row>
    <row r="2113" spans="1:25" x14ac:dyDescent="0.3">
      <c r="A2113" s="6" t="s">
        <v>14764</v>
      </c>
      <c r="B2113" s="6"/>
      <c r="C2113" s="6" t="s">
        <v>2896</v>
      </c>
      <c r="D2113" s="6" t="str">
        <f t="shared" si="96"/>
        <v>ORD26001434</v>
      </c>
      <c r="E2113" s="10">
        <v>46277</v>
      </c>
      <c r="F2113" s="6" t="s">
        <v>12294</v>
      </c>
      <c r="G2113" s="6" t="s">
        <v>18</v>
      </c>
      <c r="H2113" s="8">
        <v>1799</v>
      </c>
      <c r="I2113" s="8">
        <v>0</v>
      </c>
      <c r="J2113" s="8">
        <v>0</v>
      </c>
      <c r="K2113" s="8">
        <v>1799</v>
      </c>
      <c r="L2113" s="10">
        <v>46279</v>
      </c>
      <c r="M2113" s="6" t="s">
        <v>14720</v>
      </c>
      <c r="N2113" s="6" t="str">
        <f>IF(COUNTIF($A$2:A2113,A2113)&gt;1,"DUP","OK")</f>
        <v>OK</v>
      </c>
      <c r="O2113" s="6" t="str">
        <f t="shared" si="97"/>
        <v>ORD26001434</v>
      </c>
      <c r="P2113" s="6" t="str">
        <f t="shared" si="98"/>
        <v>Sep</v>
      </c>
      <c r="Q2113" s="6"/>
      <c r="R2113" s="9"/>
      <c r="S2113" s="8"/>
      <c r="T2113" s="8"/>
      <c r="U2113" s="8"/>
      <c r="V2113" s="8"/>
      <c r="W2113" s="8"/>
      <c r="X2113" s="6"/>
      <c r="Y2113" s="6"/>
    </row>
    <row r="2114" spans="1:25" x14ac:dyDescent="0.3">
      <c r="A2114" s="6" t="s">
        <v>14765</v>
      </c>
      <c r="B2114" s="6"/>
      <c r="C2114" s="6" t="s">
        <v>3008</v>
      </c>
      <c r="D2114" s="6" t="str">
        <f t="shared" ref="D2114:D2177" si="99">UPPER(SUBSTITUTE(TRIM(C2114),"-",""))</f>
        <v>ORD26001490</v>
      </c>
      <c r="E2114" s="10">
        <v>46277</v>
      </c>
      <c r="F2114" s="6" t="s">
        <v>12294</v>
      </c>
      <c r="G2114" s="6" t="s">
        <v>18</v>
      </c>
      <c r="H2114" s="8">
        <v>2499</v>
      </c>
      <c r="I2114" s="8">
        <v>7.5</v>
      </c>
      <c r="J2114" s="8">
        <v>1.35</v>
      </c>
      <c r="K2114" s="8">
        <v>2490.15</v>
      </c>
      <c r="L2114" s="10">
        <v>46279</v>
      </c>
      <c r="M2114" s="6" t="s">
        <v>14720</v>
      </c>
      <c r="N2114" s="6" t="str">
        <f>IF(COUNTIF($A$2:A2114,A2114)&gt;1,"DUP","OK")</f>
        <v>OK</v>
      </c>
      <c r="O2114" s="6" t="str">
        <f t="shared" ref="O2114:O2177" si="100">IF(F2114="REFUND",INDEX($D$2:$D$5743,MATCH(B2114,$A$2:$A$5743,0)),D2114)</f>
        <v>ORD26001490</v>
      </c>
      <c r="P2114" s="6" t="str">
        <f t="shared" ref="P2114:P2177" si="101">IF(L2114&gt;DATE(2026,9,30),"Oct-Due","Sep")</f>
        <v>Sep</v>
      </c>
      <c r="Q2114" s="6"/>
      <c r="R2114" s="9"/>
      <c r="S2114" s="8"/>
      <c r="T2114" s="8"/>
      <c r="U2114" s="8"/>
      <c r="V2114" s="8"/>
      <c r="W2114" s="8"/>
      <c r="X2114" s="6"/>
      <c r="Y2114" s="6"/>
    </row>
    <row r="2115" spans="1:25" x14ac:dyDescent="0.3">
      <c r="A2115" s="6" t="s">
        <v>14766</v>
      </c>
      <c r="B2115" s="6"/>
      <c r="C2115" s="6" t="s">
        <v>3052</v>
      </c>
      <c r="D2115" s="6" t="str">
        <f t="shared" si="99"/>
        <v>ORD26001512</v>
      </c>
      <c r="E2115" s="10">
        <v>46277</v>
      </c>
      <c r="F2115" s="6" t="s">
        <v>12294</v>
      </c>
      <c r="G2115" s="6" t="s">
        <v>18</v>
      </c>
      <c r="H2115" s="8">
        <v>349</v>
      </c>
      <c r="I2115" s="8">
        <v>0</v>
      </c>
      <c r="J2115" s="8">
        <v>0</v>
      </c>
      <c r="K2115" s="8">
        <v>349</v>
      </c>
      <c r="L2115" s="10">
        <v>46279</v>
      </c>
      <c r="M2115" s="6" t="s">
        <v>14720</v>
      </c>
      <c r="N2115" s="6" t="str">
        <f>IF(COUNTIF($A$2:A2115,A2115)&gt;1,"DUP","OK")</f>
        <v>OK</v>
      </c>
      <c r="O2115" s="6" t="str">
        <f t="shared" si="100"/>
        <v>ORD26001512</v>
      </c>
      <c r="P2115" s="6" t="str">
        <f t="shared" si="101"/>
        <v>Sep</v>
      </c>
      <c r="Q2115" s="6"/>
      <c r="R2115" s="9"/>
      <c r="S2115" s="8"/>
      <c r="T2115" s="8"/>
      <c r="U2115" s="8"/>
      <c r="V2115" s="8"/>
      <c r="W2115" s="8"/>
      <c r="X2115" s="6"/>
      <c r="Y2115" s="6"/>
    </row>
    <row r="2116" spans="1:25" x14ac:dyDescent="0.3">
      <c r="A2116" s="6" t="s">
        <v>14767</v>
      </c>
      <c r="B2116" s="6"/>
      <c r="C2116" s="6" t="s">
        <v>3066</v>
      </c>
      <c r="D2116" s="6" t="str">
        <f t="shared" si="99"/>
        <v>ORD26001519</v>
      </c>
      <c r="E2116" s="10">
        <v>46277</v>
      </c>
      <c r="F2116" s="6" t="s">
        <v>12294</v>
      </c>
      <c r="G2116" s="6" t="s">
        <v>18</v>
      </c>
      <c r="H2116" s="8">
        <v>1499</v>
      </c>
      <c r="I2116" s="8">
        <v>0</v>
      </c>
      <c r="J2116" s="8">
        <v>0</v>
      </c>
      <c r="K2116" s="8">
        <v>1499</v>
      </c>
      <c r="L2116" s="10">
        <v>46279</v>
      </c>
      <c r="M2116" s="6" t="s">
        <v>14720</v>
      </c>
      <c r="N2116" s="6" t="str">
        <f>IF(COUNTIF($A$2:A2116,A2116)&gt;1,"DUP","OK")</f>
        <v>OK</v>
      </c>
      <c r="O2116" s="6" t="str">
        <f t="shared" si="100"/>
        <v>ORD26001519</v>
      </c>
      <c r="P2116" s="6" t="str">
        <f t="shared" si="101"/>
        <v>Sep</v>
      </c>
      <c r="Q2116" s="6"/>
      <c r="R2116" s="9"/>
      <c r="S2116" s="8"/>
      <c r="T2116" s="8"/>
      <c r="U2116" s="8"/>
      <c r="V2116" s="8"/>
      <c r="W2116" s="8"/>
      <c r="X2116" s="6"/>
      <c r="Y2116" s="6"/>
    </row>
    <row r="2117" spans="1:25" x14ac:dyDescent="0.3">
      <c r="A2117" s="6" t="s">
        <v>14768</v>
      </c>
      <c r="B2117" s="6"/>
      <c r="C2117" s="6" t="s">
        <v>3123</v>
      </c>
      <c r="D2117" s="6" t="str">
        <f t="shared" si="99"/>
        <v>ORD26001548</v>
      </c>
      <c r="E2117" s="10">
        <v>46277</v>
      </c>
      <c r="F2117" s="6" t="s">
        <v>12294</v>
      </c>
      <c r="G2117" s="6" t="s">
        <v>18</v>
      </c>
      <c r="H2117" s="8">
        <v>2499</v>
      </c>
      <c r="I2117" s="8">
        <v>7.5</v>
      </c>
      <c r="J2117" s="8">
        <v>1.35</v>
      </c>
      <c r="K2117" s="8">
        <v>2490.15</v>
      </c>
      <c r="L2117" s="10">
        <v>46279</v>
      </c>
      <c r="M2117" s="6" t="s">
        <v>14720</v>
      </c>
      <c r="N2117" s="6" t="str">
        <f>IF(COUNTIF($A$2:A2117,A2117)&gt;1,"DUP","OK")</f>
        <v>OK</v>
      </c>
      <c r="O2117" s="6" t="str">
        <f t="shared" si="100"/>
        <v>ORD26001548</v>
      </c>
      <c r="P2117" s="6" t="str">
        <f t="shared" si="101"/>
        <v>Sep</v>
      </c>
      <c r="Q2117" s="6"/>
      <c r="R2117" s="9"/>
      <c r="S2117" s="8"/>
      <c r="T2117" s="8"/>
      <c r="U2117" s="8"/>
      <c r="V2117" s="8"/>
      <c r="W2117" s="8"/>
      <c r="X2117" s="6"/>
      <c r="Y2117" s="6"/>
    </row>
    <row r="2118" spans="1:25" x14ac:dyDescent="0.3">
      <c r="A2118" s="6" t="s">
        <v>14769</v>
      </c>
      <c r="B2118" s="6"/>
      <c r="C2118" s="6" t="s">
        <v>14770</v>
      </c>
      <c r="D2118" s="6" t="str">
        <f t="shared" si="99"/>
        <v>ORD26001613</v>
      </c>
      <c r="E2118" s="10">
        <v>46277</v>
      </c>
      <c r="F2118" s="6" t="s">
        <v>12294</v>
      </c>
      <c r="G2118" s="6" t="s">
        <v>18</v>
      </c>
      <c r="H2118" s="8">
        <v>7999</v>
      </c>
      <c r="I2118" s="8">
        <v>24</v>
      </c>
      <c r="J2118" s="8">
        <v>4.32</v>
      </c>
      <c r="K2118" s="8">
        <v>7970.68</v>
      </c>
      <c r="L2118" s="10">
        <v>46279</v>
      </c>
      <c r="M2118" s="6" t="s">
        <v>14720</v>
      </c>
      <c r="N2118" s="6" t="str">
        <f>IF(COUNTIF($A$2:A2118,A2118)&gt;1,"DUP","OK")</f>
        <v>OK</v>
      </c>
      <c r="O2118" s="6" t="str">
        <f t="shared" si="100"/>
        <v>ORD26001613</v>
      </c>
      <c r="P2118" s="6" t="str">
        <f t="shared" si="101"/>
        <v>Sep</v>
      </c>
      <c r="Q2118" s="6"/>
      <c r="R2118" s="9"/>
      <c r="S2118" s="8"/>
      <c r="T2118" s="8"/>
      <c r="U2118" s="8"/>
      <c r="V2118" s="8"/>
      <c r="W2118" s="8"/>
      <c r="X2118" s="6"/>
      <c r="Y2118" s="6"/>
    </row>
    <row r="2119" spans="1:25" x14ac:dyDescent="0.3">
      <c r="A2119" s="6" t="s">
        <v>14771</v>
      </c>
      <c r="B2119" s="6"/>
      <c r="C2119" s="6" t="s">
        <v>3267</v>
      </c>
      <c r="D2119" s="6" t="str">
        <f t="shared" si="99"/>
        <v>ORD26001621</v>
      </c>
      <c r="E2119" s="10">
        <v>46277</v>
      </c>
      <c r="F2119" s="6" t="s">
        <v>12294</v>
      </c>
      <c r="G2119" s="6" t="s">
        <v>43</v>
      </c>
      <c r="H2119" s="8">
        <v>1799</v>
      </c>
      <c r="I2119" s="8">
        <v>26.99</v>
      </c>
      <c r="J2119" s="8">
        <v>4.8600000000000003</v>
      </c>
      <c r="K2119" s="8">
        <v>1767.15</v>
      </c>
      <c r="L2119" s="10">
        <v>46279</v>
      </c>
      <c r="M2119" s="6" t="s">
        <v>14720</v>
      </c>
      <c r="N2119" s="6" t="str">
        <f>IF(COUNTIF($A$2:A2119,A2119)&gt;1,"DUP","OK")</f>
        <v>OK</v>
      </c>
      <c r="O2119" s="6" t="str">
        <f t="shared" si="100"/>
        <v>ORD26001621</v>
      </c>
      <c r="P2119" s="6" t="str">
        <f t="shared" si="101"/>
        <v>Sep</v>
      </c>
      <c r="Q2119" s="6"/>
      <c r="R2119" s="9"/>
      <c r="S2119" s="8"/>
      <c r="T2119" s="8"/>
      <c r="U2119" s="8"/>
      <c r="V2119" s="8"/>
      <c r="W2119" s="8"/>
      <c r="X2119" s="6"/>
      <c r="Y2119" s="6"/>
    </row>
    <row r="2120" spans="1:25" x14ac:dyDescent="0.3">
      <c r="A2120" s="6" t="s">
        <v>14772</v>
      </c>
      <c r="B2120" s="6"/>
      <c r="C2120" s="6" t="s">
        <v>14773</v>
      </c>
      <c r="D2120" s="6" t="str">
        <f t="shared" si="99"/>
        <v>ORD26001811</v>
      </c>
      <c r="E2120" s="10">
        <v>46277</v>
      </c>
      <c r="F2120" s="6" t="s">
        <v>12294</v>
      </c>
      <c r="G2120" s="6" t="s">
        <v>18</v>
      </c>
      <c r="H2120" s="8">
        <v>1299</v>
      </c>
      <c r="I2120" s="8">
        <v>0</v>
      </c>
      <c r="J2120" s="8">
        <v>0</v>
      </c>
      <c r="K2120" s="8">
        <v>1299</v>
      </c>
      <c r="L2120" s="10">
        <v>46279</v>
      </c>
      <c r="M2120" s="6" t="s">
        <v>14720</v>
      </c>
      <c r="N2120" s="6" t="str">
        <f>IF(COUNTIF($A$2:A2120,A2120)&gt;1,"DUP","OK")</f>
        <v>OK</v>
      </c>
      <c r="O2120" s="6" t="str">
        <f t="shared" si="100"/>
        <v>ORD26001811</v>
      </c>
      <c r="P2120" s="6" t="str">
        <f t="shared" si="101"/>
        <v>Sep</v>
      </c>
      <c r="Q2120" s="6"/>
      <c r="R2120" s="9"/>
      <c r="S2120" s="8"/>
      <c r="T2120" s="8"/>
      <c r="U2120" s="8"/>
      <c r="V2120" s="8"/>
      <c r="W2120" s="8"/>
      <c r="X2120" s="6"/>
      <c r="Y2120" s="6"/>
    </row>
    <row r="2121" spans="1:25" x14ac:dyDescent="0.3">
      <c r="A2121" s="6" t="s">
        <v>14774</v>
      </c>
      <c r="B2121" s="6"/>
      <c r="C2121" s="6" t="s">
        <v>3767</v>
      </c>
      <c r="D2121" s="6" t="str">
        <f t="shared" si="99"/>
        <v>ORD26001875</v>
      </c>
      <c r="E2121" s="10">
        <v>46277</v>
      </c>
      <c r="F2121" s="6" t="s">
        <v>12294</v>
      </c>
      <c r="G2121" s="6" t="s">
        <v>27</v>
      </c>
      <c r="H2121" s="8">
        <v>299</v>
      </c>
      <c r="I2121" s="8">
        <v>5.38</v>
      </c>
      <c r="J2121" s="8">
        <v>0.97</v>
      </c>
      <c r="K2121" s="8">
        <v>292.64999999999998</v>
      </c>
      <c r="L2121" s="10">
        <v>46279</v>
      </c>
      <c r="M2121" s="6" t="s">
        <v>14720</v>
      </c>
      <c r="N2121" s="6" t="str">
        <f>IF(COUNTIF($A$2:A2121,A2121)&gt;1,"DUP","OK")</f>
        <v>OK</v>
      </c>
      <c r="O2121" s="6" t="str">
        <f t="shared" si="100"/>
        <v>ORD26001875</v>
      </c>
      <c r="P2121" s="6" t="str">
        <f t="shared" si="101"/>
        <v>Sep</v>
      </c>
      <c r="Q2121" s="6"/>
      <c r="R2121" s="9"/>
      <c r="S2121" s="8"/>
      <c r="T2121" s="8"/>
      <c r="U2121" s="8"/>
      <c r="V2121" s="8"/>
      <c r="W2121" s="8"/>
      <c r="X2121" s="6"/>
      <c r="Y2121" s="6"/>
    </row>
    <row r="2122" spans="1:25" x14ac:dyDescent="0.3">
      <c r="A2122" s="6" t="s">
        <v>14775</v>
      </c>
      <c r="B2122" s="6"/>
      <c r="C2122" s="6" t="s">
        <v>14776</v>
      </c>
      <c r="D2122" s="6" t="str">
        <f t="shared" si="99"/>
        <v>ORD26001890</v>
      </c>
      <c r="E2122" s="10">
        <v>46277</v>
      </c>
      <c r="F2122" s="6" t="s">
        <v>12294</v>
      </c>
      <c r="G2122" s="6" t="s">
        <v>18</v>
      </c>
      <c r="H2122" s="8">
        <v>3499</v>
      </c>
      <c r="I2122" s="8">
        <v>10.5</v>
      </c>
      <c r="J2122" s="8">
        <v>1.89</v>
      </c>
      <c r="K2122" s="8">
        <v>3486.61</v>
      </c>
      <c r="L2122" s="10">
        <v>46279</v>
      </c>
      <c r="M2122" s="6" t="s">
        <v>14720</v>
      </c>
      <c r="N2122" s="6" t="str">
        <f>IF(COUNTIF($A$2:A2122,A2122)&gt;1,"DUP","OK")</f>
        <v>OK</v>
      </c>
      <c r="O2122" s="6" t="str">
        <f t="shared" si="100"/>
        <v>ORD26001890</v>
      </c>
      <c r="P2122" s="6" t="str">
        <f t="shared" si="101"/>
        <v>Sep</v>
      </c>
      <c r="Q2122" s="6"/>
      <c r="R2122" s="9"/>
      <c r="S2122" s="8"/>
      <c r="T2122" s="8"/>
      <c r="U2122" s="8"/>
      <c r="V2122" s="8"/>
      <c r="W2122" s="8"/>
      <c r="X2122" s="6"/>
      <c r="Y2122" s="6"/>
    </row>
    <row r="2123" spans="1:25" x14ac:dyDescent="0.3">
      <c r="A2123" s="6" t="s">
        <v>14777</v>
      </c>
      <c r="B2123" s="6"/>
      <c r="C2123" s="6" t="s">
        <v>14778</v>
      </c>
      <c r="D2123" s="6" t="str">
        <f t="shared" si="99"/>
        <v>ORD26001905</v>
      </c>
      <c r="E2123" s="10">
        <v>46277</v>
      </c>
      <c r="F2123" s="6" t="s">
        <v>12294</v>
      </c>
      <c r="G2123" s="6" t="s">
        <v>27</v>
      </c>
      <c r="H2123" s="8">
        <v>3298</v>
      </c>
      <c r="I2123" s="8">
        <v>52.77</v>
      </c>
      <c r="J2123" s="8">
        <v>9.5</v>
      </c>
      <c r="K2123" s="8">
        <v>3235.73</v>
      </c>
      <c r="L2123" s="10">
        <v>46279</v>
      </c>
      <c r="M2123" s="6" t="s">
        <v>14720</v>
      </c>
      <c r="N2123" s="6" t="str">
        <f>IF(COUNTIF($A$2:A2123,A2123)&gt;1,"DUP","OK")</f>
        <v>OK</v>
      </c>
      <c r="O2123" s="6" t="str">
        <f t="shared" si="100"/>
        <v>ORD26001905</v>
      </c>
      <c r="P2123" s="6" t="str">
        <f t="shared" si="101"/>
        <v>Sep</v>
      </c>
      <c r="Q2123" s="6"/>
      <c r="R2123" s="9"/>
      <c r="S2123" s="8"/>
      <c r="T2123" s="8"/>
      <c r="U2123" s="8"/>
      <c r="V2123" s="8"/>
      <c r="W2123" s="8"/>
      <c r="X2123" s="6"/>
      <c r="Y2123" s="6"/>
    </row>
    <row r="2124" spans="1:25" x14ac:dyDescent="0.3">
      <c r="A2124" s="6" t="s">
        <v>14779</v>
      </c>
      <c r="B2124" s="6"/>
      <c r="C2124" s="6" t="s">
        <v>14780</v>
      </c>
      <c r="D2124" s="6" t="str">
        <f t="shared" si="99"/>
        <v>ORD26001910</v>
      </c>
      <c r="E2124" s="10">
        <v>46277</v>
      </c>
      <c r="F2124" s="6" t="s">
        <v>12294</v>
      </c>
      <c r="G2124" s="6" t="s">
        <v>18</v>
      </c>
      <c r="H2124" s="8">
        <v>4999</v>
      </c>
      <c r="I2124" s="8">
        <v>15</v>
      </c>
      <c r="J2124" s="8">
        <v>2.7</v>
      </c>
      <c r="K2124" s="8">
        <v>4981.3</v>
      </c>
      <c r="L2124" s="10">
        <v>46279</v>
      </c>
      <c r="M2124" s="6" t="s">
        <v>14720</v>
      </c>
      <c r="N2124" s="6" t="str">
        <f>IF(COUNTIF($A$2:A2124,A2124)&gt;1,"DUP","OK")</f>
        <v>OK</v>
      </c>
      <c r="O2124" s="6" t="str">
        <f t="shared" si="100"/>
        <v>ORD26001910</v>
      </c>
      <c r="P2124" s="6" t="str">
        <f t="shared" si="101"/>
        <v>Sep</v>
      </c>
      <c r="Q2124" s="6"/>
      <c r="R2124" s="9"/>
      <c r="S2124" s="8"/>
      <c r="T2124" s="8"/>
      <c r="U2124" s="8"/>
      <c r="V2124" s="8"/>
      <c r="W2124" s="8"/>
      <c r="X2124" s="6"/>
      <c r="Y2124" s="6"/>
    </row>
    <row r="2125" spans="1:25" x14ac:dyDescent="0.3">
      <c r="A2125" s="6" t="s">
        <v>14781</v>
      </c>
      <c r="B2125" s="6"/>
      <c r="C2125" s="6" t="s">
        <v>4134</v>
      </c>
      <c r="D2125" s="6" t="str">
        <f t="shared" si="99"/>
        <v>ORD26002061</v>
      </c>
      <c r="E2125" s="10">
        <v>46277</v>
      </c>
      <c r="F2125" s="6" t="s">
        <v>12294</v>
      </c>
      <c r="G2125" s="6" t="s">
        <v>18</v>
      </c>
      <c r="H2125" s="8">
        <v>4999</v>
      </c>
      <c r="I2125" s="8">
        <v>15</v>
      </c>
      <c r="J2125" s="8">
        <v>2.7</v>
      </c>
      <c r="K2125" s="8">
        <v>4981.3</v>
      </c>
      <c r="L2125" s="10">
        <v>46279</v>
      </c>
      <c r="M2125" s="6" t="s">
        <v>14720</v>
      </c>
      <c r="N2125" s="6" t="str">
        <f>IF(COUNTIF($A$2:A2125,A2125)&gt;1,"DUP","OK")</f>
        <v>OK</v>
      </c>
      <c r="O2125" s="6" t="str">
        <f t="shared" si="100"/>
        <v>ORD26002061</v>
      </c>
      <c r="P2125" s="6" t="str">
        <f t="shared" si="101"/>
        <v>Sep</v>
      </c>
      <c r="Q2125" s="6"/>
      <c r="R2125" s="9"/>
      <c r="S2125" s="8"/>
      <c r="T2125" s="8"/>
      <c r="U2125" s="8"/>
      <c r="V2125" s="8"/>
      <c r="W2125" s="8"/>
      <c r="X2125" s="6"/>
      <c r="Y2125" s="6"/>
    </row>
    <row r="2126" spans="1:25" x14ac:dyDescent="0.3">
      <c r="A2126" s="6" t="s">
        <v>14782</v>
      </c>
      <c r="B2126" s="6"/>
      <c r="C2126" s="6" t="s">
        <v>4180</v>
      </c>
      <c r="D2126" s="6" t="str">
        <f t="shared" si="99"/>
        <v>ORD26002085</v>
      </c>
      <c r="E2126" s="10">
        <v>46277</v>
      </c>
      <c r="F2126" s="6" t="s">
        <v>12294</v>
      </c>
      <c r="G2126" s="6" t="s">
        <v>27</v>
      </c>
      <c r="H2126" s="8">
        <v>349</v>
      </c>
      <c r="I2126" s="8">
        <v>6.28</v>
      </c>
      <c r="J2126" s="8">
        <v>1.1299999999999999</v>
      </c>
      <c r="K2126" s="8">
        <v>341.59</v>
      </c>
      <c r="L2126" s="10">
        <v>46279</v>
      </c>
      <c r="M2126" s="6" t="s">
        <v>14720</v>
      </c>
      <c r="N2126" s="6" t="str">
        <f>IF(COUNTIF($A$2:A2126,A2126)&gt;1,"DUP","OK")</f>
        <v>OK</v>
      </c>
      <c r="O2126" s="6" t="str">
        <f t="shared" si="100"/>
        <v>ORD26002085</v>
      </c>
      <c r="P2126" s="6" t="str">
        <f t="shared" si="101"/>
        <v>Sep</v>
      </c>
      <c r="Q2126" s="6"/>
      <c r="R2126" s="9"/>
      <c r="S2126" s="8"/>
      <c r="T2126" s="8"/>
      <c r="U2126" s="8"/>
      <c r="V2126" s="8"/>
      <c r="W2126" s="8"/>
      <c r="X2126" s="6"/>
      <c r="Y2126" s="6"/>
    </row>
    <row r="2127" spans="1:25" x14ac:dyDescent="0.3">
      <c r="A2127" s="6" t="s">
        <v>14783</v>
      </c>
      <c r="B2127" s="6"/>
      <c r="C2127" s="6" t="s">
        <v>4230</v>
      </c>
      <c r="D2127" s="6" t="str">
        <f t="shared" si="99"/>
        <v>ORD26002110</v>
      </c>
      <c r="E2127" s="10">
        <v>46277</v>
      </c>
      <c r="F2127" s="6" t="s">
        <v>12294</v>
      </c>
      <c r="G2127" s="6" t="s">
        <v>18</v>
      </c>
      <c r="H2127" s="8">
        <v>799</v>
      </c>
      <c r="I2127" s="8">
        <v>0</v>
      </c>
      <c r="J2127" s="8">
        <v>0</v>
      </c>
      <c r="K2127" s="8">
        <v>799</v>
      </c>
      <c r="L2127" s="10">
        <v>46279</v>
      </c>
      <c r="M2127" s="6" t="s">
        <v>14720</v>
      </c>
      <c r="N2127" s="6" t="str">
        <f>IF(COUNTIF($A$2:A2127,A2127)&gt;1,"DUP","OK")</f>
        <v>OK</v>
      </c>
      <c r="O2127" s="6" t="str">
        <f t="shared" si="100"/>
        <v>ORD26002110</v>
      </c>
      <c r="P2127" s="6" t="str">
        <f t="shared" si="101"/>
        <v>Sep</v>
      </c>
      <c r="Q2127" s="6"/>
      <c r="R2127" s="9"/>
      <c r="S2127" s="8"/>
      <c r="T2127" s="8"/>
      <c r="U2127" s="8"/>
      <c r="V2127" s="8"/>
      <c r="W2127" s="8"/>
      <c r="X2127" s="6"/>
      <c r="Y2127" s="6"/>
    </row>
    <row r="2128" spans="1:25" x14ac:dyDescent="0.3">
      <c r="A2128" s="6" t="s">
        <v>14784</v>
      </c>
      <c r="B2128" s="6"/>
      <c r="C2128" s="6" t="s">
        <v>4263</v>
      </c>
      <c r="D2128" s="6" t="str">
        <f t="shared" si="99"/>
        <v>ORD26002127</v>
      </c>
      <c r="E2128" s="10">
        <v>46277</v>
      </c>
      <c r="F2128" s="6" t="s">
        <v>12294</v>
      </c>
      <c r="G2128" s="6" t="s">
        <v>18</v>
      </c>
      <c r="H2128" s="8">
        <v>599</v>
      </c>
      <c r="I2128" s="8">
        <v>0</v>
      </c>
      <c r="J2128" s="8">
        <v>0</v>
      </c>
      <c r="K2128" s="8">
        <v>599</v>
      </c>
      <c r="L2128" s="10">
        <v>46279</v>
      </c>
      <c r="M2128" s="6" t="s">
        <v>14720</v>
      </c>
      <c r="N2128" s="6" t="str">
        <f>IF(COUNTIF($A$2:A2128,A2128)&gt;1,"DUP","OK")</f>
        <v>OK</v>
      </c>
      <c r="O2128" s="6" t="str">
        <f t="shared" si="100"/>
        <v>ORD26002127</v>
      </c>
      <c r="P2128" s="6" t="str">
        <f t="shared" si="101"/>
        <v>Sep</v>
      </c>
      <c r="Q2128" s="6"/>
      <c r="R2128" s="9"/>
      <c r="S2128" s="8"/>
      <c r="T2128" s="8"/>
      <c r="U2128" s="8"/>
      <c r="V2128" s="8"/>
      <c r="W2128" s="8"/>
      <c r="X2128" s="6"/>
      <c r="Y2128" s="6"/>
    </row>
    <row r="2129" spans="1:25" x14ac:dyDescent="0.3">
      <c r="A2129" s="6" t="s">
        <v>14785</v>
      </c>
      <c r="B2129" s="6"/>
      <c r="C2129" s="6" t="s">
        <v>14786</v>
      </c>
      <c r="D2129" s="6" t="str">
        <f t="shared" si="99"/>
        <v>ORD26002147</v>
      </c>
      <c r="E2129" s="10">
        <v>46277</v>
      </c>
      <c r="F2129" s="6" t="s">
        <v>12294</v>
      </c>
      <c r="G2129" s="6" t="s">
        <v>27</v>
      </c>
      <c r="H2129" s="8">
        <v>499</v>
      </c>
      <c r="I2129" s="8">
        <v>8.98</v>
      </c>
      <c r="J2129" s="8">
        <v>1.62</v>
      </c>
      <c r="K2129" s="8">
        <v>488.4</v>
      </c>
      <c r="L2129" s="10">
        <v>46279</v>
      </c>
      <c r="M2129" s="6" t="s">
        <v>14720</v>
      </c>
      <c r="N2129" s="6" t="str">
        <f>IF(COUNTIF($A$2:A2129,A2129)&gt;1,"DUP","OK")</f>
        <v>OK</v>
      </c>
      <c r="O2129" s="6" t="str">
        <f t="shared" si="100"/>
        <v>ORD26002147</v>
      </c>
      <c r="P2129" s="6" t="str">
        <f t="shared" si="101"/>
        <v>Sep</v>
      </c>
      <c r="Q2129" s="6"/>
      <c r="R2129" s="9"/>
      <c r="S2129" s="8"/>
      <c r="T2129" s="8"/>
      <c r="U2129" s="8"/>
      <c r="V2129" s="8"/>
      <c r="W2129" s="8"/>
      <c r="X2129" s="6"/>
      <c r="Y2129" s="6"/>
    </row>
    <row r="2130" spans="1:25" x14ac:dyDescent="0.3">
      <c r="A2130" s="6" t="s">
        <v>14787</v>
      </c>
      <c r="B2130" s="6"/>
      <c r="C2130" s="6" t="s">
        <v>4444</v>
      </c>
      <c r="D2130" s="6" t="str">
        <f t="shared" si="99"/>
        <v>ORD26002218</v>
      </c>
      <c r="E2130" s="10">
        <v>46277</v>
      </c>
      <c r="F2130" s="6" t="s">
        <v>12294</v>
      </c>
      <c r="G2130" s="6" t="s">
        <v>27</v>
      </c>
      <c r="H2130" s="8">
        <v>299</v>
      </c>
      <c r="I2130" s="8">
        <v>5.38</v>
      </c>
      <c r="J2130" s="8">
        <v>0.97</v>
      </c>
      <c r="K2130" s="8">
        <v>292.64999999999998</v>
      </c>
      <c r="L2130" s="10">
        <v>46279</v>
      </c>
      <c r="M2130" s="6" t="s">
        <v>14720</v>
      </c>
      <c r="N2130" s="6" t="str">
        <f>IF(COUNTIF($A$2:A2130,A2130)&gt;1,"DUP","OK")</f>
        <v>OK</v>
      </c>
      <c r="O2130" s="6" t="str">
        <f t="shared" si="100"/>
        <v>ORD26002218</v>
      </c>
      <c r="P2130" s="6" t="str">
        <f t="shared" si="101"/>
        <v>Sep</v>
      </c>
      <c r="Q2130" s="6"/>
      <c r="R2130" s="9"/>
      <c r="S2130" s="8"/>
      <c r="T2130" s="8"/>
      <c r="U2130" s="8"/>
      <c r="V2130" s="8"/>
      <c r="W2130" s="8"/>
      <c r="X2130" s="6"/>
      <c r="Y2130" s="6"/>
    </row>
    <row r="2131" spans="1:25" x14ac:dyDescent="0.3">
      <c r="A2131" s="6" t="s">
        <v>14788</v>
      </c>
      <c r="B2131" s="6"/>
      <c r="C2131" s="6" t="s">
        <v>4515</v>
      </c>
      <c r="D2131" s="6" t="str">
        <f t="shared" si="99"/>
        <v>ORD26002254</v>
      </c>
      <c r="E2131" s="10">
        <v>46277</v>
      </c>
      <c r="F2131" s="6" t="s">
        <v>12294</v>
      </c>
      <c r="G2131" s="6" t="s">
        <v>18</v>
      </c>
      <c r="H2131" s="8">
        <v>1848</v>
      </c>
      <c r="I2131" s="8">
        <v>0</v>
      </c>
      <c r="J2131" s="8">
        <v>0</v>
      </c>
      <c r="K2131" s="8">
        <v>1848</v>
      </c>
      <c r="L2131" s="10">
        <v>46279</v>
      </c>
      <c r="M2131" s="6" t="s">
        <v>14720</v>
      </c>
      <c r="N2131" s="6" t="str">
        <f>IF(COUNTIF($A$2:A2131,A2131)&gt;1,"DUP","OK")</f>
        <v>OK</v>
      </c>
      <c r="O2131" s="6" t="str">
        <f t="shared" si="100"/>
        <v>ORD26002254</v>
      </c>
      <c r="P2131" s="6" t="str">
        <f t="shared" si="101"/>
        <v>Sep</v>
      </c>
      <c r="Q2131" s="6"/>
      <c r="R2131" s="9"/>
      <c r="S2131" s="8"/>
      <c r="T2131" s="8"/>
      <c r="U2131" s="8"/>
      <c r="V2131" s="8"/>
      <c r="W2131" s="8"/>
      <c r="X2131" s="6"/>
      <c r="Y2131" s="6"/>
    </row>
    <row r="2132" spans="1:25" x14ac:dyDescent="0.3">
      <c r="A2132" s="6" t="s">
        <v>14789</v>
      </c>
      <c r="B2132" s="6"/>
      <c r="C2132" s="6" t="s">
        <v>14790</v>
      </c>
      <c r="D2132" s="6" t="str">
        <f t="shared" si="99"/>
        <v>ORD26002263</v>
      </c>
      <c r="E2132" s="10">
        <v>46277</v>
      </c>
      <c r="F2132" s="6" t="s">
        <v>12294</v>
      </c>
      <c r="G2132" s="6" t="s">
        <v>27</v>
      </c>
      <c r="H2132" s="8">
        <v>2398</v>
      </c>
      <c r="I2132" s="8">
        <v>38.369999999999997</v>
      </c>
      <c r="J2132" s="8">
        <v>6.91</v>
      </c>
      <c r="K2132" s="8">
        <v>2352.7199999999998</v>
      </c>
      <c r="L2132" s="10">
        <v>46279</v>
      </c>
      <c r="M2132" s="6" t="s">
        <v>14720</v>
      </c>
      <c r="N2132" s="6" t="str">
        <f>IF(COUNTIF($A$2:A2132,A2132)&gt;1,"DUP","OK")</f>
        <v>OK</v>
      </c>
      <c r="O2132" s="6" t="str">
        <f t="shared" si="100"/>
        <v>ORD26002263</v>
      </c>
      <c r="P2132" s="6" t="str">
        <f t="shared" si="101"/>
        <v>Sep</v>
      </c>
      <c r="Q2132" s="6"/>
      <c r="R2132" s="9"/>
      <c r="S2132" s="8"/>
      <c r="T2132" s="8"/>
      <c r="U2132" s="8"/>
      <c r="V2132" s="8"/>
      <c r="W2132" s="8"/>
      <c r="X2132" s="6"/>
      <c r="Y2132" s="6"/>
    </row>
    <row r="2133" spans="1:25" x14ac:dyDescent="0.3">
      <c r="A2133" s="6" t="s">
        <v>14791</v>
      </c>
      <c r="B2133" s="6"/>
      <c r="C2133" s="6" t="s">
        <v>4820</v>
      </c>
      <c r="D2133" s="6" t="str">
        <f t="shared" si="99"/>
        <v>ORD26002408</v>
      </c>
      <c r="E2133" s="10">
        <v>46277</v>
      </c>
      <c r="F2133" s="6" t="s">
        <v>12294</v>
      </c>
      <c r="G2133" s="6" t="s">
        <v>18</v>
      </c>
      <c r="H2133" s="8">
        <v>5998</v>
      </c>
      <c r="I2133" s="8">
        <v>17.989999999999998</v>
      </c>
      <c r="J2133" s="8">
        <v>3.24</v>
      </c>
      <c r="K2133" s="8">
        <v>5976.77</v>
      </c>
      <c r="L2133" s="10">
        <v>46279</v>
      </c>
      <c r="M2133" s="6" t="s">
        <v>14720</v>
      </c>
      <c r="N2133" s="6" t="str">
        <f>IF(COUNTIF($A$2:A2133,A2133)&gt;1,"DUP","OK")</f>
        <v>OK</v>
      </c>
      <c r="O2133" s="6" t="str">
        <f t="shared" si="100"/>
        <v>ORD26002408</v>
      </c>
      <c r="P2133" s="6" t="str">
        <f t="shared" si="101"/>
        <v>Sep</v>
      </c>
      <c r="Q2133" s="6"/>
      <c r="R2133" s="9"/>
      <c r="S2133" s="8"/>
      <c r="T2133" s="8"/>
      <c r="U2133" s="8"/>
      <c r="V2133" s="8"/>
      <c r="W2133" s="8"/>
      <c r="X2133" s="6"/>
      <c r="Y2133" s="6"/>
    </row>
    <row r="2134" spans="1:25" x14ac:dyDescent="0.3">
      <c r="A2134" s="6" t="s">
        <v>14792</v>
      </c>
      <c r="B2134" s="6"/>
      <c r="C2134" s="6" t="s">
        <v>4835</v>
      </c>
      <c r="D2134" s="6" t="str">
        <f t="shared" si="99"/>
        <v>ORD26002416</v>
      </c>
      <c r="E2134" s="10">
        <v>46277</v>
      </c>
      <c r="F2134" s="6" t="s">
        <v>12294</v>
      </c>
      <c r="G2134" s="6" t="s">
        <v>18</v>
      </c>
      <c r="H2134" s="8">
        <v>999</v>
      </c>
      <c r="I2134" s="8">
        <v>0</v>
      </c>
      <c r="J2134" s="8">
        <v>0</v>
      </c>
      <c r="K2134" s="8">
        <v>999</v>
      </c>
      <c r="L2134" s="10">
        <v>46279</v>
      </c>
      <c r="M2134" s="6" t="s">
        <v>14720</v>
      </c>
      <c r="N2134" s="6" t="str">
        <f>IF(COUNTIF($A$2:A2134,A2134)&gt;1,"DUP","OK")</f>
        <v>OK</v>
      </c>
      <c r="O2134" s="6" t="str">
        <f t="shared" si="100"/>
        <v>ORD26002416</v>
      </c>
      <c r="P2134" s="6" t="str">
        <f t="shared" si="101"/>
        <v>Sep</v>
      </c>
      <c r="Q2134" s="6"/>
      <c r="R2134" s="9"/>
      <c r="S2134" s="8"/>
      <c r="T2134" s="8"/>
      <c r="U2134" s="8"/>
      <c r="V2134" s="8"/>
      <c r="W2134" s="8"/>
      <c r="X2134" s="6"/>
      <c r="Y2134" s="6"/>
    </row>
    <row r="2135" spans="1:25" x14ac:dyDescent="0.3">
      <c r="A2135" s="6" t="s">
        <v>14793</v>
      </c>
      <c r="B2135" s="6"/>
      <c r="C2135" s="6" t="s">
        <v>4868</v>
      </c>
      <c r="D2135" s="6" t="str">
        <f t="shared" si="99"/>
        <v>ORD26002433</v>
      </c>
      <c r="E2135" s="10">
        <v>46277</v>
      </c>
      <c r="F2135" s="6" t="s">
        <v>12294</v>
      </c>
      <c r="G2135" s="6" t="s">
        <v>54</v>
      </c>
      <c r="H2135" s="8">
        <v>2298</v>
      </c>
      <c r="I2135" s="8">
        <v>39.07</v>
      </c>
      <c r="J2135" s="8">
        <v>7.03</v>
      </c>
      <c r="K2135" s="8">
        <v>2251.9</v>
      </c>
      <c r="L2135" s="10">
        <v>46279</v>
      </c>
      <c r="M2135" s="6" t="s">
        <v>14720</v>
      </c>
      <c r="N2135" s="6" t="str">
        <f>IF(COUNTIF($A$2:A2135,A2135)&gt;1,"DUP","OK")</f>
        <v>OK</v>
      </c>
      <c r="O2135" s="6" t="str">
        <f t="shared" si="100"/>
        <v>ORD26002433</v>
      </c>
      <c r="P2135" s="6" t="str">
        <f t="shared" si="101"/>
        <v>Sep</v>
      </c>
      <c r="Q2135" s="6"/>
      <c r="R2135" s="9"/>
      <c r="S2135" s="8"/>
      <c r="T2135" s="8"/>
      <c r="U2135" s="8"/>
      <c r="V2135" s="8"/>
      <c r="W2135" s="8"/>
      <c r="X2135" s="6"/>
      <c r="Y2135" s="6"/>
    </row>
    <row r="2136" spans="1:25" x14ac:dyDescent="0.3">
      <c r="A2136" s="6" t="s">
        <v>14794</v>
      </c>
      <c r="B2136" s="6"/>
      <c r="C2136" s="6" t="s">
        <v>14795</v>
      </c>
      <c r="D2136" s="6" t="str">
        <f t="shared" si="99"/>
        <v>ORD26002576</v>
      </c>
      <c r="E2136" s="10">
        <v>46277</v>
      </c>
      <c r="F2136" s="6" t="s">
        <v>12294</v>
      </c>
      <c r="G2136" s="6" t="s">
        <v>27</v>
      </c>
      <c r="H2136" s="8">
        <v>7999</v>
      </c>
      <c r="I2136" s="8">
        <v>127.98</v>
      </c>
      <c r="J2136" s="8">
        <v>23.04</v>
      </c>
      <c r="K2136" s="8">
        <v>7847.98</v>
      </c>
      <c r="L2136" s="10">
        <v>46279</v>
      </c>
      <c r="M2136" s="6" t="s">
        <v>14720</v>
      </c>
      <c r="N2136" s="6" t="str">
        <f>IF(COUNTIF($A$2:A2136,A2136)&gt;1,"DUP","OK")</f>
        <v>OK</v>
      </c>
      <c r="O2136" s="6" t="str">
        <f t="shared" si="100"/>
        <v>ORD26002576</v>
      </c>
      <c r="P2136" s="6" t="str">
        <f t="shared" si="101"/>
        <v>Sep</v>
      </c>
      <c r="Q2136" s="6"/>
      <c r="R2136" s="9"/>
      <c r="S2136" s="8"/>
      <c r="T2136" s="8"/>
      <c r="U2136" s="8"/>
      <c r="V2136" s="8"/>
      <c r="W2136" s="8"/>
      <c r="X2136" s="6"/>
      <c r="Y2136" s="6"/>
    </row>
    <row r="2137" spans="1:25" x14ac:dyDescent="0.3">
      <c r="A2137" s="6" t="s">
        <v>14796</v>
      </c>
      <c r="B2137" s="6"/>
      <c r="C2137" s="6" t="s">
        <v>5384</v>
      </c>
      <c r="D2137" s="6" t="str">
        <f t="shared" si="99"/>
        <v>ORD26002694</v>
      </c>
      <c r="E2137" s="10">
        <v>46277</v>
      </c>
      <c r="F2137" s="6" t="s">
        <v>12294</v>
      </c>
      <c r="G2137" s="6" t="s">
        <v>27</v>
      </c>
      <c r="H2137" s="8">
        <v>3098</v>
      </c>
      <c r="I2137" s="8">
        <v>49.57</v>
      </c>
      <c r="J2137" s="8">
        <v>8.92</v>
      </c>
      <c r="K2137" s="8">
        <v>3039.51</v>
      </c>
      <c r="L2137" s="10">
        <v>46279</v>
      </c>
      <c r="M2137" s="6" t="s">
        <v>14720</v>
      </c>
      <c r="N2137" s="6" t="str">
        <f>IF(COUNTIF($A$2:A2137,A2137)&gt;1,"DUP","OK")</f>
        <v>OK</v>
      </c>
      <c r="O2137" s="6" t="str">
        <f t="shared" si="100"/>
        <v>ORD26002694</v>
      </c>
      <c r="P2137" s="6" t="str">
        <f t="shared" si="101"/>
        <v>Sep</v>
      </c>
      <c r="Q2137" s="6"/>
      <c r="R2137" s="9"/>
      <c r="S2137" s="8"/>
      <c r="T2137" s="8"/>
      <c r="U2137" s="8"/>
      <c r="V2137" s="8"/>
      <c r="W2137" s="8"/>
      <c r="X2137" s="6"/>
      <c r="Y2137" s="6"/>
    </row>
    <row r="2138" spans="1:25" x14ac:dyDescent="0.3">
      <c r="A2138" s="6" t="s">
        <v>14797</v>
      </c>
      <c r="B2138" s="6"/>
      <c r="C2138" s="6" t="s">
        <v>5386</v>
      </c>
      <c r="D2138" s="6" t="str">
        <f t="shared" si="99"/>
        <v>ORD26002695</v>
      </c>
      <c r="E2138" s="10">
        <v>46277</v>
      </c>
      <c r="F2138" s="6" t="s">
        <v>12294</v>
      </c>
      <c r="G2138" s="6" t="s">
        <v>27</v>
      </c>
      <c r="H2138" s="8">
        <v>3397</v>
      </c>
      <c r="I2138" s="8">
        <v>54.35</v>
      </c>
      <c r="J2138" s="8">
        <v>9.7799999999999994</v>
      </c>
      <c r="K2138" s="8">
        <v>3332.87</v>
      </c>
      <c r="L2138" s="10">
        <v>46279</v>
      </c>
      <c r="M2138" s="6" t="s">
        <v>14720</v>
      </c>
      <c r="N2138" s="6" t="str">
        <f>IF(COUNTIF($A$2:A2138,A2138)&gt;1,"DUP","OK")</f>
        <v>OK</v>
      </c>
      <c r="O2138" s="6" t="str">
        <f t="shared" si="100"/>
        <v>ORD26002695</v>
      </c>
      <c r="P2138" s="6" t="str">
        <f t="shared" si="101"/>
        <v>Sep</v>
      </c>
      <c r="Q2138" s="6"/>
      <c r="R2138" s="9"/>
      <c r="S2138" s="8"/>
      <c r="T2138" s="8"/>
      <c r="U2138" s="8"/>
      <c r="V2138" s="8"/>
      <c r="W2138" s="8"/>
      <c r="X2138" s="6"/>
      <c r="Y2138" s="6"/>
    </row>
    <row r="2139" spans="1:25" x14ac:dyDescent="0.3">
      <c r="A2139" s="6" t="s">
        <v>14798</v>
      </c>
      <c r="B2139" s="6"/>
      <c r="C2139" s="6" t="s">
        <v>5396</v>
      </c>
      <c r="D2139" s="6" t="str">
        <f t="shared" si="99"/>
        <v>ORD26002700</v>
      </c>
      <c r="E2139" s="10">
        <v>46277</v>
      </c>
      <c r="F2139" s="6" t="s">
        <v>12294</v>
      </c>
      <c r="G2139" s="6" t="s">
        <v>27</v>
      </c>
      <c r="H2139" s="8">
        <v>1298</v>
      </c>
      <c r="I2139" s="8">
        <v>23.36</v>
      </c>
      <c r="J2139" s="8">
        <v>4.2</v>
      </c>
      <c r="K2139" s="8">
        <v>1270.44</v>
      </c>
      <c r="L2139" s="10">
        <v>46279</v>
      </c>
      <c r="M2139" s="6" t="s">
        <v>14720</v>
      </c>
      <c r="N2139" s="6" t="str">
        <f>IF(COUNTIF($A$2:A2139,A2139)&gt;1,"DUP","OK")</f>
        <v>OK</v>
      </c>
      <c r="O2139" s="6" t="str">
        <f t="shared" si="100"/>
        <v>ORD26002700</v>
      </c>
      <c r="P2139" s="6" t="str">
        <f t="shared" si="101"/>
        <v>Sep</v>
      </c>
      <c r="Q2139" s="6"/>
      <c r="R2139" s="9"/>
      <c r="S2139" s="8"/>
      <c r="T2139" s="8"/>
      <c r="U2139" s="8"/>
      <c r="V2139" s="8"/>
      <c r="W2139" s="8"/>
      <c r="X2139" s="6"/>
      <c r="Y2139" s="6"/>
    </row>
    <row r="2140" spans="1:25" x14ac:dyDescent="0.3">
      <c r="A2140" s="6" t="s">
        <v>14799</v>
      </c>
      <c r="B2140" s="6"/>
      <c r="C2140" s="6" t="s">
        <v>5580</v>
      </c>
      <c r="D2140" s="6" t="str">
        <f t="shared" si="99"/>
        <v>ORD26002793</v>
      </c>
      <c r="E2140" s="10">
        <v>46277</v>
      </c>
      <c r="F2140" s="6" t="s">
        <v>12294</v>
      </c>
      <c r="G2140" s="6" t="s">
        <v>54</v>
      </c>
      <c r="H2140" s="8">
        <v>1299</v>
      </c>
      <c r="I2140" s="8">
        <v>24.68</v>
      </c>
      <c r="J2140" s="8">
        <v>4.4400000000000004</v>
      </c>
      <c r="K2140" s="8">
        <v>1269.8800000000001</v>
      </c>
      <c r="L2140" s="10">
        <v>46279</v>
      </c>
      <c r="M2140" s="6" t="s">
        <v>14720</v>
      </c>
      <c r="N2140" s="6" t="str">
        <f>IF(COUNTIF($A$2:A2140,A2140)&gt;1,"DUP","OK")</f>
        <v>OK</v>
      </c>
      <c r="O2140" s="6" t="str">
        <f t="shared" si="100"/>
        <v>ORD26002793</v>
      </c>
      <c r="P2140" s="6" t="str">
        <f t="shared" si="101"/>
        <v>Sep</v>
      </c>
      <c r="Q2140" s="6"/>
      <c r="R2140" s="9"/>
      <c r="S2140" s="8"/>
      <c r="T2140" s="8"/>
      <c r="U2140" s="8"/>
      <c r="V2140" s="8"/>
      <c r="W2140" s="8"/>
      <c r="X2140" s="6"/>
      <c r="Y2140" s="6"/>
    </row>
    <row r="2141" spans="1:25" x14ac:dyDescent="0.3">
      <c r="A2141" s="6" t="s">
        <v>14800</v>
      </c>
      <c r="B2141" s="6"/>
      <c r="C2141" s="6" t="s">
        <v>5606</v>
      </c>
      <c r="D2141" s="6" t="str">
        <f t="shared" si="99"/>
        <v>ORD26002806</v>
      </c>
      <c r="E2141" s="10">
        <v>46277</v>
      </c>
      <c r="F2141" s="6" t="s">
        <v>12294</v>
      </c>
      <c r="G2141" s="6" t="s">
        <v>27</v>
      </c>
      <c r="H2141" s="8">
        <v>2999</v>
      </c>
      <c r="I2141" s="8">
        <v>47.98</v>
      </c>
      <c r="J2141" s="8">
        <v>8.64</v>
      </c>
      <c r="K2141" s="8">
        <v>2942.38</v>
      </c>
      <c r="L2141" s="10">
        <v>46279</v>
      </c>
      <c r="M2141" s="6" t="s">
        <v>14720</v>
      </c>
      <c r="N2141" s="6" t="str">
        <f>IF(COUNTIF($A$2:A2141,A2141)&gt;1,"DUP","OK")</f>
        <v>OK</v>
      </c>
      <c r="O2141" s="6" t="str">
        <f t="shared" si="100"/>
        <v>ORD26002806</v>
      </c>
      <c r="P2141" s="6" t="str">
        <f t="shared" si="101"/>
        <v>Sep</v>
      </c>
      <c r="Q2141" s="6"/>
      <c r="R2141" s="9"/>
      <c r="S2141" s="8"/>
      <c r="T2141" s="8"/>
      <c r="U2141" s="8"/>
      <c r="V2141" s="8"/>
      <c r="W2141" s="8"/>
      <c r="X2141" s="6"/>
      <c r="Y2141" s="6"/>
    </row>
    <row r="2142" spans="1:25" x14ac:dyDescent="0.3">
      <c r="A2142" s="6" t="s">
        <v>14801</v>
      </c>
      <c r="B2142" s="6"/>
      <c r="C2142" s="6" t="s">
        <v>5758</v>
      </c>
      <c r="D2142" s="6" t="str">
        <f t="shared" si="99"/>
        <v>ORD26002884</v>
      </c>
      <c r="E2142" s="10">
        <v>46277</v>
      </c>
      <c r="F2142" s="6" t="s">
        <v>12294</v>
      </c>
      <c r="G2142" s="6" t="s">
        <v>18</v>
      </c>
      <c r="H2142" s="8">
        <v>8798</v>
      </c>
      <c r="I2142" s="8">
        <v>26.39</v>
      </c>
      <c r="J2142" s="8">
        <v>4.75</v>
      </c>
      <c r="K2142" s="8">
        <v>8766.86</v>
      </c>
      <c r="L2142" s="10">
        <v>46279</v>
      </c>
      <c r="M2142" s="6" t="s">
        <v>14720</v>
      </c>
      <c r="N2142" s="6" t="str">
        <f>IF(COUNTIF($A$2:A2142,A2142)&gt;1,"DUP","OK")</f>
        <v>OK</v>
      </c>
      <c r="O2142" s="6" t="str">
        <f t="shared" si="100"/>
        <v>ORD26002884</v>
      </c>
      <c r="P2142" s="6" t="str">
        <f t="shared" si="101"/>
        <v>Sep</v>
      </c>
      <c r="Q2142" s="6"/>
      <c r="R2142" s="9"/>
      <c r="S2142" s="8"/>
      <c r="T2142" s="8"/>
      <c r="U2142" s="8"/>
      <c r="V2142" s="8"/>
      <c r="W2142" s="8"/>
      <c r="X2142" s="6"/>
      <c r="Y2142" s="6"/>
    </row>
    <row r="2143" spans="1:25" x14ac:dyDescent="0.3">
      <c r="A2143" s="6" t="s">
        <v>14802</v>
      </c>
      <c r="B2143" s="6"/>
      <c r="C2143" s="6" t="s">
        <v>5775</v>
      </c>
      <c r="D2143" s="6" t="str">
        <f t="shared" si="99"/>
        <v>ORD26002893</v>
      </c>
      <c r="E2143" s="10">
        <v>46277</v>
      </c>
      <c r="F2143" s="6" t="s">
        <v>12294</v>
      </c>
      <c r="G2143" s="6" t="s">
        <v>54</v>
      </c>
      <c r="H2143" s="8">
        <v>999</v>
      </c>
      <c r="I2143" s="8">
        <v>18.98</v>
      </c>
      <c r="J2143" s="8">
        <v>3.42</v>
      </c>
      <c r="K2143" s="8">
        <v>976.6</v>
      </c>
      <c r="L2143" s="10">
        <v>46279</v>
      </c>
      <c r="M2143" s="6" t="s">
        <v>14720</v>
      </c>
      <c r="N2143" s="6" t="str">
        <f>IF(COUNTIF($A$2:A2143,A2143)&gt;1,"DUP","OK")</f>
        <v>OK</v>
      </c>
      <c r="O2143" s="6" t="str">
        <f t="shared" si="100"/>
        <v>ORD26002893</v>
      </c>
      <c r="P2143" s="6" t="str">
        <f t="shared" si="101"/>
        <v>Sep</v>
      </c>
      <c r="Q2143" s="6"/>
      <c r="R2143" s="9"/>
      <c r="S2143" s="8"/>
      <c r="T2143" s="8"/>
      <c r="U2143" s="8"/>
      <c r="V2143" s="8"/>
      <c r="W2143" s="8"/>
      <c r="X2143" s="6"/>
      <c r="Y2143" s="6"/>
    </row>
    <row r="2144" spans="1:25" x14ac:dyDescent="0.3">
      <c r="A2144" s="6" t="s">
        <v>14803</v>
      </c>
      <c r="B2144" s="6"/>
      <c r="C2144" s="6" t="s">
        <v>5942</v>
      </c>
      <c r="D2144" s="6" t="str">
        <f t="shared" si="99"/>
        <v>ORD26002978</v>
      </c>
      <c r="E2144" s="10">
        <v>46277</v>
      </c>
      <c r="F2144" s="6" t="s">
        <v>12294</v>
      </c>
      <c r="G2144" s="6" t="s">
        <v>18</v>
      </c>
      <c r="H2144" s="8">
        <v>999</v>
      </c>
      <c r="I2144" s="8">
        <v>0</v>
      </c>
      <c r="J2144" s="8">
        <v>0</v>
      </c>
      <c r="K2144" s="8">
        <v>999</v>
      </c>
      <c r="L2144" s="10">
        <v>46279</v>
      </c>
      <c r="M2144" s="6" t="s">
        <v>14720</v>
      </c>
      <c r="N2144" s="6" t="str">
        <f>IF(COUNTIF($A$2:A2144,A2144)&gt;1,"DUP","OK")</f>
        <v>OK</v>
      </c>
      <c r="O2144" s="6" t="str">
        <f t="shared" si="100"/>
        <v>ORD26002978</v>
      </c>
      <c r="P2144" s="6" t="str">
        <f t="shared" si="101"/>
        <v>Sep</v>
      </c>
      <c r="Q2144" s="6"/>
      <c r="R2144" s="9"/>
      <c r="S2144" s="8"/>
      <c r="T2144" s="8"/>
      <c r="U2144" s="8"/>
      <c r="V2144" s="8"/>
      <c r="W2144" s="8"/>
      <c r="X2144" s="6"/>
      <c r="Y2144" s="6"/>
    </row>
    <row r="2145" spans="1:25" x14ac:dyDescent="0.3">
      <c r="A2145" s="6" t="s">
        <v>14804</v>
      </c>
      <c r="B2145" s="6"/>
      <c r="C2145" s="6" t="s">
        <v>5962</v>
      </c>
      <c r="D2145" s="6" t="str">
        <f t="shared" si="99"/>
        <v>ORD26002988</v>
      </c>
      <c r="E2145" s="10">
        <v>46277</v>
      </c>
      <c r="F2145" s="6" t="s">
        <v>12294</v>
      </c>
      <c r="G2145" s="6" t="s">
        <v>18</v>
      </c>
      <c r="H2145" s="8">
        <v>7999</v>
      </c>
      <c r="I2145" s="8">
        <v>24</v>
      </c>
      <c r="J2145" s="8">
        <v>4.32</v>
      </c>
      <c r="K2145" s="8">
        <v>7970.68</v>
      </c>
      <c r="L2145" s="10">
        <v>46279</v>
      </c>
      <c r="M2145" s="6" t="s">
        <v>14720</v>
      </c>
      <c r="N2145" s="6" t="str">
        <f>IF(COUNTIF($A$2:A2145,A2145)&gt;1,"DUP","OK")</f>
        <v>OK</v>
      </c>
      <c r="O2145" s="6" t="str">
        <f t="shared" si="100"/>
        <v>ORD26002988</v>
      </c>
      <c r="P2145" s="6" t="str">
        <f t="shared" si="101"/>
        <v>Sep</v>
      </c>
      <c r="Q2145" s="6"/>
      <c r="R2145" s="9"/>
      <c r="S2145" s="8"/>
      <c r="T2145" s="8"/>
      <c r="U2145" s="8"/>
      <c r="V2145" s="8"/>
      <c r="W2145" s="8"/>
      <c r="X2145" s="6"/>
      <c r="Y2145" s="6"/>
    </row>
    <row r="2146" spans="1:25" x14ac:dyDescent="0.3">
      <c r="A2146" s="6" t="s">
        <v>14805</v>
      </c>
      <c r="B2146" s="6"/>
      <c r="C2146" s="6" t="s">
        <v>6016</v>
      </c>
      <c r="D2146" s="6" t="str">
        <f t="shared" si="99"/>
        <v>ORD26003016</v>
      </c>
      <c r="E2146" s="10">
        <v>46277</v>
      </c>
      <c r="F2146" s="6" t="s">
        <v>12294</v>
      </c>
      <c r="G2146" s="6" t="s">
        <v>54</v>
      </c>
      <c r="H2146" s="8">
        <v>848</v>
      </c>
      <c r="I2146" s="8">
        <v>16.11</v>
      </c>
      <c r="J2146" s="8">
        <v>2.9</v>
      </c>
      <c r="K2146" s="8">
        <v>828.99</v>
      </c>
      <c r="L2146" s="10">
        <v>46279</v>
      </c>
      <c r="M2146" s="6" t="s">
        <v>14720</v>
      </c>
      <c r="N2146" s="6" t="str">
        <f>IF(COUNTIF($A$2:A2146,A2146)&gt;1,"DUP","OK")</f>
        <v>OK</v>
      </c>
      <c r="O2146" s="6" t="str">
        <f t="shared" si="100"/>
        <v>ORD26003016</v>
      </c>
      <c r="P2146" s="6" t="str">
        <f t="shared" si="101"/>
        <v>Sep</v>
      </c>
      <c r="Q2146" s="6"/>
      <c r="R2146" s="9"/>
      <c r="S2146" s="8"/>
      <c r="T2146" s="8"/>
      <c r="U2146" s="8"/>
      <c r="V2146" s="8"/>
      <c r="W2146" s="8"/>
      <c r="X2146" s="6"/>
      <c r="Y2146" s="6"/>
    </row>
    <row r="2147" spans="1:25" x14ac:dyDescent="0.3">
      <c r="A2147" s="6" t="s">
        <v>14806</v>
      </c>
      <c r="B2147" s="6"/>
      <c r="C2147" s="6" t="s">
        <v>6054</v>
      </c>
      <c r="D2147" s="6" t="str">
        <f t="shared" si="99"/>
        <v>ORD26003035</v>
      </c>
      <c r="E2147" s="10">
        <v>46277</v>
      </c>
      <c r="F2147" s="6" t="s">
        <v>12294</v>
      </c>
      <c r="G2147" s="6" t="s">
        <v>18</v>
      </c>
      <c r="H2147" s="8">
        <v>5897</v>
      </c>
      <c r="I2147" s="8">
        <v>17.690000000000001</v>
      </c>
      <c r="J2147" s="8">
        <v>3.18</v>
      </c>
      <c r="K2147" s="8">
        <v>5876.13</v>
      </c>
      <c r="L2147" s="10">
        <v>46279</v>
      </c>
      <c r="M2147" s="6" t="s">
        <v>14720</v>
      </c>
      <c r="N2147" s="6" t="str">
        <f>IF(COUNTIF($A$2:A2147,A2147)&gt;1,"DUP","OK")</f>
        <v>OK</v>
      </c>
      <c r="O2147" s="6" t="str">
        <f t="shared" si="100"/>
        <v>ORD26003035</v>
      </c>
      <c r="P2147" s="6" t="str">
        <f t="shared" si="101"/>
        <v>Sep</v>
      </c>
      <c r="Q2147" s="6"/>
      <c r="R2147" s="9"/>
      <c r="S2147" s="8"/>
      <c r="T2147" s="8"/>
      <c r="U2147" s="8"/>
      <c r="V2147" s="8"/>
      <c r="W2147" s="8"/>
      <c r="X2147" s="6"/>
      <c r="Y2147" s="6"/>
    </row>
    <row r="2148" spans="1:25" x14ac:dyDescent="0.3">
      <c r="A2148" s="6" t="s">
        <v>14807</v>
      </c>
      <c r="B2148" s="6"/>
      <c r="C2148" s="6" t="s">
        <v>6097</v>
      </c>
      <c r="D2148" s="6" t="str">
        <f t="shared" si="99"/>
        <v>ORD26003057</v>
      </c>
      <c r="E2148" s="10">
        <v>46277</v>
      </c>
      <c r="F2148" s="6" t="s">
        <v>12294</v>
      </c>
      <c r="G2148" s="6" t="s">
        <v>54</v>
      </c>
      <c r="H2148" s="8">
        <v>1198</v>
      </c>
      <c r="I2148" s="8">
        <v>22.76</v>
      </c>
      <c r="J2148" s="8">
        <v>4.0999999999999996</v>
      </c>
      <c r="K2148" s="8">
        <v>1171.1400000000001</v>
      </c>
      <c r="L2148" s="10">
        <v>46279</v>
      </c>
      <c r="M2148" s="6" t="s">
        <v>14720</v>
      </c>
      <c r="N2148" s="6" t="str">
        <f>IF(COUNTIF($A$2:A2148,A2148)&gt;1,"DUP","OK")</f>
        <v>OK</v>
      </c>
      <c r="O2148" s="6" t="str">
        <f t="shared" si="100"/>
        <v>ORD26003057</v>
      </c>
      <c r="P2148" s="6" t="str">
        <f t="shared" si="101"/>
        <v>Sep</v>
      </c>
      <c r="Q2148" s="6"/>
      <c r="R2148" s="9"/>
      <c r="S2148" s="8"/>
      <c r="T2148" s="8"/>
      <c r="U2148" s="8"/>
      <c r="V2148" s="8"/>
      <c r="W2148" s="8"/>
      <c r="X2148" s="6"/>
      <c r="Y2148" s="6"/>
    </row>
    <row r="2149" spans="1:25" x14ac:dyDescent="0.3">
      <c r="A2149" s="6" t="s">
        <v>14808</v>
      </c>
      <c r="B2149" s="6"/>
      <c r="C2149" s="6" t="s">
        <v>6175</v>
      </c>
      <c r="D2149" s="6" t="str">
        <f t="shared" si="99"/>
        <v>ORD26003097</v>
      </c>
      <c r="E2149" s="10">
        <v>46277</v>
      </c>
      <c r="F2149" s="6" t="s">
        <v>12294</v>
      </c>
      <c r="G2149" s="6" t="s">
        <v>54</v>
      </c>
      <c r="H2149" s="8">
        <v>17797</v>
      </c>
      <c r="I2149" s="8">
        <v>302.55</v>
      </c>
      <c r="J2149" s="8">
        <v>54.46</v>
      </c>
      <c r="K2149" s="8">
        <v>17439.990000000002</v>
      </c>
      <c r="L2149" s="10">
        <v>46279</v>
      </c>
      <c r="M2149" s="6" t="s">
        <v>14720</v>
      </c>
      <c r="N2149" s="6" t="str">
        <f>IF(COUNTIF($A$2:A2149,A2149)&gt;1,"DUP","OK")</f>
        <v>OK</v>
      </c>
      <c r="O2149" s="6" t="str">
        <f t="shared" si="100"/>
        <v>ORD26003097</v>
      </c>
      <c r="P2149" s="6" t="str">
        <f t="shared" si="101"/>
        <v>Sep</v>
      </c>
      <c r="Q2149" s="6"/>
      <c r="R2149" s="9"/>
      <c r="S2149" s="8"/>
      <c r="T2149" s="8"/>
      <c r="U2149" s="8"/>
      <c r="V2149" s="8"/>
      <c r="W2149" s="8"/>
      <c r="X2149" s="6"/>
      <c r="Y2149" s="6"/>
    </row>
    <row r="2150" spans="1:25" x14ac:dyDescent="0.3">
      <c r="A2150" s="6" t="s">
        <v>14809</v>
      </c>
      <c r="B2150" s="6"/>
      <c r="C2150" s="6" t="s">
        <v>6191</v>
      </c>
      <c r="D2150" s="6" t="str">
        <f t="shared" si="99"/>
        <v>ORD26003105</v>
      </c>
      <c r="E2150" s="10">
        <v>46277</v>
      </c>
      <c r="F2150" s="6" t="s">
        <v>12294</v>
      </c>
      <c r="G2150" s="6" t="s">
        <v>27</v>
      </c>
      <c r="H2150" s="8">
        <v>2197</v>
      </c>
      <c r="I2150" s="8">
        <v>35.15</v>
      </c>
      <c r="J2150" s="8">
        <v>6.33</v>
      </c>
      <c r="K2150" s="8">
        <v>2155.52</v>
      </c>
      <c r="L2150" s="10">
        <v>46279</v>
      </c>
      <c r="M2150" s="6" t="s">
        <v>14720</v>
      </c>
      <c r="N2150" s="6" t="str">
        <f>IF(COUNTIF($A$2:A2150,A2150)&gt;1,"DUP","OK")</f>
        <v>OK</v>
      </c>
      <c r="O2150" s="6" t="str">
        <f t="shared" si="100"/>
        <v>ORD26003105</v>
      </c>
      <c r="P2150" s="6" t="str">
        <f t="shared" si="101"/>
        <v>Sep</v>
      </c>
      <c r="Q2150" s="6"/>
      <c r="R2150" s="9"/>
      <c r="S2150" s="8"/>
      <c r="T2150" s="8"/>
      <c r="U2150" s="8"/>
      <c r="V2150" s="8"/>
      <c r="W2150" s="8"/>
      <c r="X2150" s="6"/>
      <c r="Y2150" s="6"/>
    </row>
    <row r="2151" spans="1:25" x14ac:dyDescent="0.3">
      <c r="A2151" s="6" t="s">
        <v>14810</v>
      </c>
      <c r="B2151" s="6"/>
      <c r="C2151" s="6" t="s">
        <v>6234</v>
      </c>
      <c r="D2151" s="6" t="str">
        <f t="shared" si="99"/>
        <v>ORD26003127</v>
      </c>
      <c r="E2151" s="10">
        <v>46277</v>
      </c>
      <c r="F2151" s="6" t="s">
        <v>12294</v>
      </c>
      <c r="G2151" s="6" t="s">
        <v>43</v>
      </c>
      <c r="H2151" s="8">
        <v>4999</v>
      </c>
      <c r="I2151" s="8">
        <v>59.99</v>
      </c>
      <c r="J2151" s="8">
        <v>10.8</v>
      </c>
      <c r="K2151" s="8">
        <v>4928.21</v>
      </c>
      <c r="L2151" s="10">
        <v>46279</v>
      </c>
      <c r="M2151" s="6" t="s">
        <v>14720</v>
      </c>
      <c r="N2151" s="6" t="str">
        <f>IF(COUNTIF($A$2:A2151,A2151)&gt;1,"DUP","OK")</f>
        <v>OK</v>
      </c>
      <c r="O2151" s="6" t="str">
        <f t="shared" si="100"/>
        <v>ORD26003127</v>
      </c>
      <c r="P2151" s="6" t="str">
        <f t="shared" si="101"/>
        <v>Sep</v>
      </c>
      <c r="Q2151" s="6"/>
      <c r="R2151" s="9"/>
      <c r="S2151" s="8"/>
      <c r="T2151" s="8"/>
      <c r="U2151" s="8"/>
      <c r="V2151" s="8"/>
      <c r="W2151" s="8"/>
      <c r="X2151" s="6"/>
      <c r="Y2151" s="6"/>
    </row>
    <row r="2152" spans="1:25" x14ac:dyDescent="0.3">
      <c r="A2152" s="6" t="s">
        <v>14811</v>
      </c>
      <c r="B2152" s="6"/>
      <c r="C2152" s="6" t="s">
        <v>6342</v>
      </c>
      <c r="D2152" s="6" t="str">
        <f t="shared" si="99"/>
        <v>ORD26003181</v>
      </c>
      <c r="E2152" s="10">
        <v>46277</v>
      </c>
      <c r="F2152" s="6" t="s">
        <v>12294</v>
      </c>
      <c r="G2152" s="6" t="s">
        <v>27</v>
      </c>
      <c r="H2152" s="8">
        <v>1299</v>
      </c>
      <c r="I2152" s="8">
        <v>23.38</v>
      </c>
      <c r="J2152" s="8">
        <v>4.21</v>
      </c>
      <c r="K2152" s="8">
        <v>1271.4100000000001</v>
      </c>
      <c r="L2152" s="10">
        <v>46279</v>
      </c>
      <c r="M2152" s="6" t="s">
        <v>14720</v>
      </c>
      <c r="N2152" s="6" t="str">
        <f>IF(COUNTIF($A$2:A2152,A2152)&gt;1,"DUP","OK")</f>
        <v>OK</v>
      </c>
      <c r="O2152" s="6" t="str">
        <f t="shared" si="100"/>
        <v>ORD26003181</v>
      </c>
      <c r="P2152" s="6" t="str">
        <f t="shared" si="101"/>
        <v>Sep</v>
      </c>
      <c r="Q2152" s="6"/>
      <c r="R2152" s="9"/>
      <c r="S2152" s="8"/>
      <c r="T2152" s="8"/>
      <c r="U2152" s="8"/>
      <c r="V2152" s="8"/>
      <c r="W2152" s="8"/>
      <c r="X2152" s="6"/>
      <c r="Y2152" s="6"/>
    </row>
    <row r="2153" spans="1:25" x14ac:dyDescent="0.3">
      <c r="A2153" s="6" t="s">
        <v>14812</v>
      </c>
      <c r="B2153" s="6"/>
      <c r="C2153" s="6" t="s">
        <v>6511</v>
      </c>
      <c r="D2153" s="6" t="str">
        <f t="shared" si="99"/>
        <v>ORD26003267</v>
      </c>
      <c r="E2153" s="10">
        <v>46277</v>
      </c>
      <c r="F2153" s="6" t="s">
        <v>12294</v>
      </c>
      <c r="G2153" s="6" t="s">
        <v>54</v>
      </c>
      <c r="H2153" s="8">
        <v>8598</v>
      </c>
      <c r="I2153" s="8">
        <v>146.16999999999999</v>
      </c>
      <c r="J2153" s="8">
        <v>26.31</v>
      </c>
      <c r="K2153" s="8">
        <v>8425.52</v>
      </c>
      <c r="L2153" s="10">
        <v>46279</v>
      </c>
      <c r="M2153" s="6" t="s">
        <v>14720</v>
      </c>
      <c r="N2153" s="6" t="str">
        <f>IF(COUNTIF($A$2:A2153,A2153)&gt;1,"DUP","OK")</f>
        <v>OK</v>
      </c>
      <c r="O2153" s="6" t="str">
        <f t="shared" si="100"/>
        <v>ORD26003267</v>
      </c>
      <c r="P2153" s="6" t="str">
        <f t="shared" si="101"/>
        <v>Sep</v>
      </c>
      <c r="Q2153" s="6"/>
      <c r="R2153" s="9"/>
      <c r="S2153" s="8"/>
      <c r="T2153" s="8"/>
      <c r="U2153" s="8"/>
      <c r="V2153" s="8"/>
      <c r="W2153" s="8"/>
      <c r="X2153" s="6"/>
      <c r="Y2153" s="6"/>
    </row>
    <row r="2154" spans="1:25" x14ac:dyDescent="0.3">
      <c r="A2154" s="6" t="s">
        <v>14813</v>
      </c>
      <c r="B2154" s="6"/>
      <c r="C2154" s="6" t="s">
        <v>6547</v>
      </c>
      <c r="D2154" s="6" t="str">
        <f t="shared" si="99"/>
        <v>ORD26003285</v>
      </c>
      <c r="E2154" s="10">
        <v>46277</v>
      </c>
      <c r="F2154" s="6" t="s">
        <v>12294</v>
      </c>
      <c r="G2154" s="6" t="s">
        <v>43</v>
      </c>
      <c r="H2154" s="8">
        <v>1947</v>
      </c>
      <c r="I2154" s="8">
        <v>29.21</v>
      </c>
      <c r="J2154" s="8">
        <v>5.26</v>
      </c>
      <c r="K2154" s="8">
        <v>1912.53</v>
      </c>
      <c r="L2154" s="10">
        <v>46279</v>
      </c>
      <c r="M2154" s="6" t="s">
        <v>14720</v>
      </c>
      <c r="N2154" s="6" t="str">
        <f>IF(COUNTIF($A$2:A2154,A2154)&gt;1,"DUP","OK")</f>
        <v>OK</v>
      </c>
      <c r="O2154" s="6" t="str">
        <f t="shared" si="100"/>
        <v>ORD26003285</v>
      </c>
      <c r="P2154" s="6" t="str">
        <f t="shared" si="101"/>
        <v>Sep</v>
      </c>
      <c r="Q2154" s="6"/>
      <c r="R2154" s="9"/>
      <c r="S2154" s="8"/>
      <c r="T2154" s="8"/>
      <c r="U2154" s="8"/>
      <c r="V2154" s="8"/>
      <c r="W2154" s="8"/>
      <c r="X2154" s="6"/>
      <c r="Y2154" s="6"/>
    </row>
    <row r="2155" spans="1:25" x14ac:dyDescent="0.3">
      <c r="A2155" s="6" t="s">
        <v>14814</v>
      </c>
      <c r="B2155" s="6"/>
      <c r="C2155" s="6" t="s">
        <v>6604</v>
      </c>
      <c r="D2155" s="6" t="str">
        <f t="shared" si="99"/>
        <v>ORD26003314</v>
      </c>
      <c r="E2155" s="10">
        <v>46277</v>
      </c>
      <c r="F2155" s="6" t="s">
        <v>12294</v>
      </c>
      <c r="G2155" s="6" t="s">
        <v>18</v>
      </c>
      <c r="H2155" s="8">
        <v>6997</v>
      </c>
      <c r="I2155" s="8">
        <v>20.99</v>
      </c>
      <c r="J2155" s="8">
        <v>3.78</v>
      </c>
      <c r="K2155" s="8">
        <v>6972.23</v>
      </c>
      <c r="L2155" s="10">
        <v>46279</v>
      </c>
      <c r="M2155" s="6" t="s">
        <v>14720</v>
      </c>
      <c r="N2155" s="6" t="str">
        <f>IF(COUNTIF($A$2:A2155,A2155)&gt;1,"DUP","OK")</f>
        <v>OK</v>
      </c>
      <c r="O2155" s="6" t="str">
        <f t="shared" si="100"/>
        <v>ORD26003314</v>
      </c>
      <c r="P2155" s="6" t="str">
        <f t="shared" si="101"/>
        <v>Sep</v>
      </c>
      <c r="Q2155" s="6"/>
      <c r="R2155" s="9"/>
      <c r="S2155" s="8"/>
      <c r="T2155" s="8"/>
      <c r="U2155" s="8"/>
      <c r="V2155" s="8"/>
      <c r="W2155" s="8"/>
      <c r="X2155" s="6"/>
      <c r="Y2155" s="6"/>
    </row>
    <row r="2156" spans="1:25" x14ac:dyDescent="0.3">
      <c r="A2156" s="6" t="s">
        <v>14815</v>
      </c>
      <c r="B2156" s="6"/>
      <c r="C2156" s="6" t="s">
        <v>6665</v>
      </c>
      <c r="D2156" s="6" t="str">
        <f t="shared" si="99"/>
        <v>ORD26003345</v>
      </c>
      <c r="E2156" s="10">
        <v>46277</v>
      </c>
      <c r="F2156" s="6" t="s">
        <v>12294</v>
      </c>
      <c r="G2156" s="6" t="s">
        <v>27</v>
      </c>
      <c r="H2156" s="8">
        <v>299</v>
      </c>
      <c r="I2156" s="8">
        <v>5.38</v>
      </c>
      <c r="J2156" s="8">
        <v>0.97</v>
      </c>
      <c r="K2156" s="8">
        <v>292.64999999999998</v>
      </c>
      <c r="L2156" s="10">
        <v>46279</v>
      </c>
      <c r="M2156" s="6" t="s">
        <v>14720</v>
      </c>
      <c r="N2156" s="6" t="str">
        <f>IF(COUNTIF($A$2:A2156,A2156)&gt;1,"DUP","OK")</f>
        <v>OK</v>
      </c>
      <c r="O2156" s="6" t="str">
        <f t="shared" si="100"/>
        <v>ORD26003345</v>
      </c>
      <c r="P2156" s="6" t="str">
        <f t="shared" si="101"/>
        <v>Sep</v>
      </c>
      <c r="Q2156" s="6"/>
      <c r="R2156" s="9"/>
      <c r="S2156" s="8"/>
      <c r="T2156" s="8"/>
      <c r="U2156" s="8"/>
      <c r="V2156" s="8"/>
      <c r="W2156" s="8"/>
      <c r="X2156" s="6"/>
      <c r="Y2156" s="6"/>
    </row>
    <row r="2157" spans="1:25" x14ac:dyDescent="0.3">
      <c r="A2157" s="6" t="s">
        <v>14816</v>
      </c>
      <c r="B2157" s="6"/>
      <c r="C2157" s="6" t="s">
        <v>6841</v>
      </c>
      <c r="D2157" s="6" t="str">
        <f t="shared" si="99"/>
        <v>ORD26003433</v>
      </c>
      <c r="E2157" s="10">
        <v>46277</v>
      </c>
      <c r="F2157" s="6" t="s">
        <v>12294</v>
      </c>
      <c r="G2157" s="6" t="s">
        <v>54</v>
      </c>
      <c r="H2157" s="8">
        <v>499</v>
      </c>
      <c r="I2157" s="8">
        <v>9.48</v>
      </c>
      <c r="J2157" s="8">
        <v>1.71</v>
      </c>
      <c r="K2157" s="8">
        <v>487.81</v>
      </c>
      <c r="L2157" s="10">
        <v>46279</v>
      </c>
      <c r="M2157" s="6" t="s">
        <v>14720</v>
      </c>
      <c r="N2157" s="6" t="str">
        <f>IF(COUNTIF($A$2:A2157,A2157)&gt;1,"DUP","OK")</f>
        <v>OK</v>
      </c>
      <c r="O2157" s="6" t="str">
        <f t="shared" si="100"/>
        <v>ORD26003433</v>
      </c>
      <c r="P2157" s="6" t="str">
        <f t="shared" si="101"/>
        <v>Sep</v>
      </c>
      <c r="Q2157" s="6"/>
      <c r="R2157" s="9"/>
      <c r="S2157" s="8"/>
      <c r="T2157" s="8"/>
      <c r="U2157" s="8"/>
      <c r="V2157" s="8"/>
      <c r="W2157" s="8"/>
      <c r="X2157" s="6"/>
      <c r="Y2157" s="6"/>
    </row>
    <row r="2158" spans="1:25" x14ac:dyDescent="0.3">
      <c r="A2158" s="6" t="s">
        <v>14817</v>
      </c>
      <c r="B2158" s="6"/>
      <c r="C2158" s="6" t="s">
        <v>6865</v>
      </c>
      <c r="D2158" s="6" t="str">
        <f t="shared" si="99"/>
        <v>ORD26003445</v>
      </c>
      <c r="E2158" s="10">
        <v>46277</v>
      </c>
      <c r="F2158" s="6" t="s">
        <v>12294</v>
      </c>
      <c r="G2158" s="6" t="s">
        <v>54</v>
      </c>
      <c r="H2158" s="8">
        <v>299</v>
      </c>
      <c r="I2158" s="8">
        <v>5.68</v>
      </c>
      <c r="J2158" s="8">
        <v>1.02</v>
      </c>
      <c r="K2158" s="8">
        <v>292.3</v>
      </c>
      <c r="L2158" s="10">
        <v>46279</v>
      </c>
      <c r="M2158" s="6" t="s">
        <v>14720</v>
      </c>
      <c r="N2158" s="6" t="str">
        <f>IF(COUNTIF($A$2:A2158,A2158)&gt;1,"DUP","OK")</f>
        <v>OK</v>
      </c>
      <c r="O2158" s="6" t="str">
        <f t="shared" si="100"/>
        <v>ORD26003445</v>
      </c>
      <c r="P2158" s="6" t="str">
        <f t="shared" si="101"/>
        <v>Sep</v>
      </c>
      <c r="Q2158" s="6"/>
      <c r="R2158" s="9"/>
      <c r="S2158" s="8"/>
      <c r="T2158" s="8"/>
      <c r="U2158" s="8"/>
      <c r="V2158" s="8"/>
      <c r="W2158" s="8"/>
      <c r="X2158" s="6"/>
      <c r="Y2158" s="6"/>
    </row>
    <row r="2159" spans="1:25" x14ac:dyDescent="0.3">
      <c r="A2159" s="6" t="s">
        <v>14818</v>
      </c>
      <c r="B2159" s="6"/>
      <c r="C2159" s="6" t="s">
        <v>6924</v>
      </c>
      <c r="D2159" s="6" t="str">
        <f t="shared" si="99"/>
        <v>ORD26003475</v>
      </c>
      <c r="E2159" s="10">
        <v>46277</v>
      </c>
      <c r="F2159" s="6" t="s">
        <v>12294</v>
      </c>
      <c r="G2159" s="6" t="s">
        <v>18</v>
      </c>
      <c r="H2159" s="8">
        <v>1499</v>
      </c>
      <c r="I2159" s="8">
        <v>0</v>
      </c>
      <c r="J2159" s="8">
        <v>0</v>
      </c>
      <c r="K2159" s="8">
        <v>1499</v>
      </c>
      <c r="L2159" s="10">
        <v>46279</v>
      </c>
      <c r="M2159" s="6" t="s">
        <v>14720</v>
      </c>
      <c r="N2159" s="6" t="str">
        <f>IF(COUNTIF($A$2:A2159,A2159)&gt;1,"DUP","OK")</f>
        <v>OK</v>
      </c>
      <c r="O2159" s="6" t="str">
        <f t="shared" si="100"/>
        <v>ORD26003475</v>
      </c>
      <c r="P2159" s="6" t="str">
        <f t="shared" si="101"/>
        <v>Sep</v>
      </c>
      <c r="Q2159" s="6"/>
      <c r="R2159" s="9"/>
      <c r="S2159" s="8"/>
      <c r="T2159" s="8"/>
      <c r="U2159" s="8"/>
      <c r="V2159" s="8"/>
      <c r="W2159" s="8"/>
      <c r="X2159" s="6"/>
      <c r="Y2159" s="6"/>
    </row>
    <row r="2160" spans="1:25" x14ac:dyDescent="0.3">
      <c r="A2160" s="6" t="s">
        <v>14819</v>
      </c>
      <c r="B2160" s="6"/>
      <c r="C2160" s="6" t="s">
        <v>7041</v>
      </c>
      <c r="D2160" s="6" t="str">
        <f t="shared" si="99"/>
        <v>ORD26003535</v>
      </c>
      <c r="E2160" s="10">
        <v>46277</v>
      </c>
      <c r="F2160" s="6" t="s">
        <v>12294</v>
      </c>
      <c r="G2160" s="6" t="s">
        <v>18</v>
      </c>
      <c r="H2160" s="8">
        <v>6097</v>
      </c>
      <c r="I2160" s="8">
        <v>18.29</v>
      </c>
      <c r="J2160" s="8">
        <v>3.29</v>
      </c>
      <c r="K2160" s="8">
        <v>6075.42</v>
      </c>
      <c r="L2160" s="10">
        <v>46279</v>
      </c>
      <c r="M2160" s="6" t="s">
        <v>14720</v>
      </c>
      <c r="N2160" s="6" t="str">
        <f>IF(COUNTIF($A$2:A2160,A2160)&gt;1,"DUP","OK")</f>
        <v>OK</v>
      </c>
      <c r="O2160" s="6" t="str">
        <f t="shared" si="100"/>
        <v>ORD26003535</v>
      </c>
      <c r="P2160" s="6" t="str">
        <f t="shared" si="101"/>
        <v>Sep</v>
      </c>
      <c r="Q2160" s="6"/>
      <c r="R2160" s="9"/>
      <c r="S2160" s="8"/>
      <c r="T2160" s="8"/>
      <c r="U2160" s="8"/>
      <c r="V2160" s="8"/>
      <c r="W2160" s="8"/>
      <c r="X2160" s="6"/>
      <c r="Y2160" s="6"/>
    </row>
    <row r="2161" spans="1:25" x14ac:dyDescent="0.3">
      <c r="A2161" s="6" t="s">
        <v>14820</v>
      </c>
      <c r="B2161" s="6"/>
      <c r="C2161" s="6" t="s">
        <v>7047</v>
      </c>
      <c r="D2161" s="6" t="str">
        <f t="shared" si="99"/>
        <v>ORD26003538</v>
      </c>
      <c r="E2161" s="10">
        <v>46277</v>
      </c>
      <c r="F2161" s="6" t="s">
        <v>12294</v>
      </c>
      <c r="G2161" s="6" t="s">
        <v>18</v>
      </c>
      <c r="H2161" s="8">
        <v>1499</v>
      </c>
      <c r="I2161" s="8">
        <v>0</v>
      </c>
      <c r="J2161" s="8">
        <v>0</v>
      </c>
      <c r="K2161" s="8">
        <v>1499</v>
      </c>
      <c r="L2161" s="10">
        <v>46279</v>
      </c>
      <c r="M2161" s="6" t="s">
        <v>14720</v>
      </c>
      <c r="N2161" s="6" t="str">
        <f>IF(COUNTIF($A$2:A2161,A2161)&gt;1,"DUP","OK")</f>
        <v>OK</v>
      </c>
      <c r="O2161" s="6" t="str">
        <f t="shared" si="100"/>
        <v>ORD26003538</v>
      </c>
      <c r="P2161" s="6" t="str">
        <f t="shared" si="101"/>
        <v>Sep</v>
      </c>
      <c r="Q2161" s="6"/>
      <c r="R2161" s="9"/>
      <c r="S2161" s="8"/>
      <c r="T2161" s="8"/>
      <c r="U2161" s="8"/>
      <c r="V2161" s="8"/>
      <c r="W2161" s="8"/>
      <c r="X2161" s="6"/>
      <c r="Y2161" s="6"/>
    </row>
    <row r="2162" spans="1:25" x14ac:dyDescent="0.3">
      <c r="A2162" s="6" t="s">
        <v>14821</v>
      </c>
      <c r="B2162" s="6"/>
      <c r="C2162" s="6" t="s">
        <v>7064</v>
      </c>
      <c r="D2162" s="6" t="str">
        <f t="shared" si="99"/>
        <v>ORD26003547</v>
      </c>
      <c r="E2162" s="10">
        <v>46277</v>
      </c>
      <c r="F2162" s="6" t="s">
        <v>12294</v>
      </c>
      <c r="G2162" s="6" t="s">
        <v>27</v>
      </c>
      <c r="H2162" s="8">
        <v>3897</v>
      </c>
      <c r="I2162" s="8">
        <v>62.35</v>
      </c>
      <c r="J2162" s="8">
        <v>11.22</v>
      </c>
      <c r="K2162" s="8">
        <v>3823.43</v>
      </c>
      <c r="L2162" s="10">
        <v>46279</v>
      </c>
      <c r="M2162" s="6" t="s">
        <v>14720</v>
      </c>
      <c r="N2162" s="6" t="str">
        <f>IF(COUNTIF($A$2:A2162,A2162)&gt;1,"DUP","OK")</f>
        <v>OK</v>
      </c>
      <c r="O2162" s="6" t="str">
        <f t="shared" si="100"/>
        <v>ORD26003547</v>
      </c>
      <c r="P2162" s="6" t="str">
        <f t="shared" si="101"/>
        <v>Sep</v>
      </c>
      <c r="Q2162" s="6"/>
      <c r="R2162" s="9"/>
      <c r="S2162" s="8"/>
      <c r="T2162" s="8"/>
      <c r="U2162" s="8"/>
      <c r="V2162" s="8"/>
      <c r="W2162" s="8"/>
      <c r="X2162" s="6"/>
      <c r="Y2162" s="6"/>
    </row>
    <row r="2163" spans="1:25" x14ac:dyDescent="0.3">
      <c r="A2163" s="6" t="s">
        <v>14822</v>
      </c>
      <c r="B2163" s="6"/>
      <c r="C2163" s="6" t="s">
        <v>7086</v>
      </c>
      <c r="D2163" s="6" t="str">
        <f t="shared" si="99"/>
        <v>ORD26003558</v>
      </c>
      <c r="E2163" s="10">
        <v>46277</v>
      </c>
      <c r="F2163" s="6" t="s">
        <v>12294</v>
      </c>
      <c r="G2163" s="6" t="s">
        <v>54</v>
      </c>
      <c r="H2163" s="8">
        <v>3499</v>
      </c>
      <c r="I2163" s="8">
        <v>59.48</v>
      </c>
      <c r="J2163" s="8">
        <v>10.71</v>
      </c>
      <c r="K2163" s="8">
        <v>3428.81</v>
      </c>
      <c r="L2163" s="10">
        <v>46279</v>
      </c>
      <c r="M2163" s="6" t="s">
        <v>14720</v>
      </c>
      <c r="N2163" s="6" t="str">
        <f>IF(COUNTIF($A$2:A2163,A2163)&gt;1,"DUP","OK")</f>
        <v>OK</v>
      </c>
      <c r="O2163" s="6" t="str">
        <f t="shared" si="100"/>
        <v>ORD26003558</v>
      </c>
      <c r="P2163" s="6" t="str">
        <f t="shared" si="101"/>
        <v>Sep</v>
      </c>
      <c r="Q2163" s="6"/>
      <c r="R2163" s="9"/>
      <c r="S2163" s="8"/>
      <c r="T2163" s="8"/>
      <c r="U2163" s="8"/>
      <c r="V2163" s="8"/>
      <c r="W2163" s="8"/>
      <c r="X2163" s="6"/>
      <c r="Y2163" s="6"/>
    </row>
    <row r="2164" spans="1:25" x14ac:dyDescent="0.3">
      <c r="A2164" s="6" t="s">
        <v>14823</v>
      </c>
      <c r="B2164" s="6"/>
      <c r="C2164" s="6" t="s">
        <v>14824</v>
      </c>
      <c r="D2164" s="6" t="str">
        <f t="shared" si="99"/>
        <v>ORD26003572</v>
      </c>
      <c r="E2164" s="10">
        <v>46277</v>
      </c>
      <c r="F2164" s="6" t="s">
        <v>12294</v>
      </c>
      <c r="G2164" s="6" t="s">
        <v>54</v>
      </c>
      <c r="H2164" s="8">
        <v>999</v>
      </c>
      <c r="I2164" s="8">
        <v>18.98</v>
      </c>
      <c r="J2164" s="8">
        <v>3.42</v>
      </c>
      <c r="K2164" s="8">
        <v>976.6</v>
      </c>
      <c r="L2164" s="10">
        <v>46279</v>
      </c>
      <c r="M2164" s="6" t="s">
        <v>14720</v>
      </c>
      <c r="N2164" s="6" t="str">
        <f>IF(COUNTIF($A$2:A2164,A2164)&gt;1,"DUP","OK")</f>
        <v>OK</v>
      </c>
      <c r="O2164" s="6" t="str">
        <f t="shared" si="100"/>
        <v>ORD26003572</v>
      </c>
      <c r="P2164" s="6" t="str">
        <f t="shared" si="101"/>
        <v>Sep</v>
      </c>
      <c r="Q2164" s="6"/>
      <c r="R2164" s="9"/>
      <c r="S2164" s="8"/>
      <c r="T2164" s="8"/>
      <c r="U2164" s="8"/>
      <c r="V2164" s="8"/>
      <c r="W2164" s="8"/>
      <c r="X2164" s="6"/>
      <c r="Y2164" s="6"/>
    </row>
    <row r="2165" spans="1:25" x14ac:dyDescent="0.3">
      <c r="A2165" s="6" t="s">
        <v>14825</v>
      </c>
      <c r="B2165" s="6"/>
      <c r="C2165" s="6" t="s">
        <v>7180</v>
      </c>
      <c r="D2165" s="6" t="str">
        <f t="shared" si="99"/>
        <v>ORD26003606</v>
      </c>
      <c r="E2165" s="10">
        <v>46277</v>
      </c>
      <c r="F2165" s="6" t="s">
        <v>12294</v>
      </c>
      <c r="G2165" s="6" t="s">
        <v>27</v>
      </c>
      <c r="H2165" s="8">
        <v>4999</v>
      </c>
      <c r="I2165" s="8">
        <v>79.98</v>
      </c>
      <c r="J2165" s="8">
        <v>14.4</v>
      </c>
      <c r="K2165" s="8">
        <v>4904.62</v>
      </c>
      <c r="L2165" s="10">
        <v>46279</v>
      </c>
      <c r="M2165" s="6" t="s">
        <v>14720</v>
      </c>
      <c r="N2165" s="6" t="str">
        <f>IF(COUNTIF($A$2:A2165,A2165)&gt;1,"DUP","OK")</f>
        <v>OK</v>
      </c>
      <c r="O2165" s="6" t="str">
        <f t="shared" si="100"/>
        <v>ORD26003606</v>
      </c>
      <c r="P2165" s="6" t="str">
        <f t="shared" si="101"/>
        <v>Sep</v>
      </c>
      <c r="Q2165" s="6"/>
      <c r="R2165" s="9"/>
      <c r="S2165" s="8"/>
      <c r="T2165" s="8"/>
      <c r="U2165" s="8"/>
      <c r="V2165" s="8"/>
      <c r="W2165" s="8"/>
      <c r="X2165" s="6"/>
      <c r="Y2165" s="6"/>
    </row>
    <row r="2166" spans="1:25" x14ac:dyDescent="0.3">
      <c r="A2166" s="6" t="s">
        <v>14826</v>
      </c>
      <c r="B2166" s="6"/>
      <c r="C2166" s="6" t="s">
        <v>7203</v>
      </c>
      <c r="D2166" s="6" t="str">
        <f t="shared" si="99"/>
        <v>ORD26003618</v>
      </c>
      <c r="E2166" s="10">
        <v>46277</v>
      </c>
      <c r="F2166" s="6" t="s">
        <v>12294</v>
      </c>
      <c r="G2166" s="6" t="s">
        <v>54</v>
      </c>
      <c r="H2166" s="8">
        <v>5998</v>
      </c>
      <c r="I2166" s="8">
        <v>101.97</v>
      </c>
      <c r="J2166" s="8">
        <v>18.350000000000001</v>
      </c>
      <c r="K2166" s="8">
        <v>5877.68</v>
      </c>
      <c r="L2166" s="10">
        <v>46279</v>
      </c>
      <c r="M2166" s="6" t="s">
        <v>14720</v>
      </c>
      <c r="N2166" s="6" t="str">
        <f>IF(COUNTIF($A$2:A2166,A2166)&gt;1,"DUP","OK")</f>
        <v>OK</v>
      </c>
      <c r="O2166" s="6" t="str">
        <f t="shared" si="100"/>
        <v>ORD26003618</v>
      </c>
      <c r="P2166" s="6" t="str">
        <f t="shared" si="101"/>
        <v>Sep</v>
      </c>
      <c r="Q2166" s="6"/>
      <c r="R2166" s="9"/>
      <c r="S2166" s="8"/>
      <c r="T2166" s="8"/>
      <c r="U2166" s="8"/>
      <c r="V2166" s="8"/>
      <c r="W2166" s="8"/>
      <c r="X2166" s="6"/>
      <c r="Y2166" s="6"/>
    </row>
    <row r="2167" spans="1:25" x14ac:dyDescent="0.3">
      <c r="A2167" s="6" t="s">
        <v>14827</v>
      </c>
      <c r="B2167" s="6"/>
      <c r="C2167" s="6" t="s">
        <v>14828</v>
      </c>
      <c r="D2167" s="6" t="str">
        <f t="shared" si="99"/>
        <v>ORD26003621</v>
      </c>
      <c r="E2167" s="10">
        <v>46277</v>
      </c>
      <c r="F2167" s="6" t="s">
        <v>12294</v>
      </c>
      <c r="G2167" s="6" t="s">
        <v>54</v>
      </c>
      <c r="H2167" s="8">
        <v>6298</v>
      </c>
      <c r="I2167" s="8">
        <v>107.07</v>
      </c>
      <c r="J2167" s="8">
        <v>19.27</v>
      </c>
      <c r="K2167" s="8">
        <v>6171.66</v>
      </c>
      <c r="L2167" s="10">
        <v>46279</v>
      </c>
      <c r="M2167" s="6" t="s">
        <v>14720</v>
      </c>
      <c r="N2167" s="6" t="str">
        <f>IF(COUNTIF($A$2:A2167,A2167)&gt;1,"DUP","OK")</f>
        <v>OK</v>
      </c>
      <c r="O2167" s="6" t="str">
        <f t="shared" si="100"/>
        <v>ORD26003621</v>
      </c>
      <c r="P2167" s="6" t="str">
        <f t="shared" si="101"/>
        <v>Sep</v>
      </c>
      <c r="Q2167" s="6"/>
      <c r="R2167" s="9"/>
      <c r="S2167" s="8"/>
      <c r="T2167" s="8"/>
      <c r="U2167" s="8"/>
      <c r="V2167" s="8"/>
      <c r="W2167" s="8"/>
      <c r="X2167" s="6"/>
      <c r="Y2167" s="6"/>
    </row>
    <row r="2168" spans="1:25" x14ac:dyDescent="0.3">
      <c r="A2168" s="6" t="s">
        <v>14829</v>
      </c>
      <c r="B2168" s="6"/>
      <c r="C2168" s="6" t="s">
        <v>7299</v>
      </c>
      <c r="D2168" s="6" t="str">
        <f t="shared" si="99"/>
        <v>ORD26003668</v>
      </c>
      <c r="E2168" s="10">
        <v>46277</v>
      </c>
      <c r="F2168" s="6" t="s">
        <v>12294</v>
      </c>
      <c r="G2168" s="6" t="s">
        <v>18</v>
      </c>
      <c r="H2168" s="8">
        <v>599</v>
      </c>
      <c r="I2168" s="8">
        <v>0</v>
      </c>
      <c r="J2168" s="8">
        <v>0</v>
      </c>
      <c r="K2168" s="8">
        <v>599</v>
      </c>
      <c r="L2168" s="10">
        <v>46279</v>
      </c>
      <c r="M2168" s="6" t="s">
        <v>14720</v>
      </c>
      <c r="N2168" s="6" t="str">
        <f>IF(COUNTIF($A$2:A2168,A2168)&gt;1,"DUP","OK")</f>
        <v>OK</v>
      </c>
      <c r="O2168" s="6" t="str">
        <f t="shared" si="100"/>
        <v>ORD26003668</v>
      </c>
      <c r="P2168" s="6" t="str">
        <f t="shared" si="101"/>
        <v>Sep</v>
      </c>
      <c r="Q2168" s="6"/>
      <c r="R2168" s="9"/>
      <c r="S2168" s="8"/>
      <c r="T2168" s="8"/>
      <c r="U2168" s="8"/>
      <c r="V2168" s="8"/>
      <c r="W2168" s="8"/>
      <c r="X2168" s="6"/>
      <c r="Y2168" s="6"/>
    </row>
    <row r="2169" spans="1:25" x14ac:dyDescent="0.3">
      <c r="A2169" s="6" t="s">
        <v>14830</v>
      </c>
      <c r="B2169" s="6"/>
      <c r="C2169" s="6" t="s">
        <v>14831</v>
      </c>
      <c r="D2169" s="6" t="str">
        <f t="shared" si="99"/>
        <v>ORD26003831</v>
      </c>
      <c r="E2169" s="10">
        <v>46277</v>
      </c>
      <c r="F2169" s="6" t="s">
        <v>12294</v>
      </c>
      <c r="G2169" s="6" t="s">
        <v>18</v>
      </c>
      <c r="H2169" s="8">
        <v>3298</v>
      </c>
      <c r="I2169" s="8">
        <v>9.89</v>
      </c>
      <c r="J2169" s="8">
        <v>1.78</v>
      </c>
      <c r="K2169" s="8">
        <v>3286.33</v>
      </c>
      <c r="L2169" s="10">
        <v>46279</v>
      </c>
      <c r="M2169" s="6" t="s">
        <v>14720</v>
      </c>
      <c r="N2169" s="6" t="str">
        <f>IF(COUNTIF($A$2:A2169,A2169)&gt;1,"DUP","OK")</f>
        <v>OK</v>
      </c>
      <c r="O2169" s="6" t="str">
        <f t="shared" si="100"/>
        <v>ORD26003831</v>
      </c>
      <c r="P2169" s="6" t="str">
        <f t="shared" si="101"/>
        <v>Sep</v>
      </c>
      <c r="Q2169" s="6"/>
      <c r="R2169" s="9"/>
      <c r="S2169" s="8"/>
      <c r="T2169" s="8"/>
      <c r="U2169" s="8"/>
      <c r="V2169" s="8"/>
      <c r="W2169" s="8"/>
      <c r="X2169" s="6"/>
      <c r="Y2169" s="6"/>
    </row>
    <row r="2170" spans="1:25" x14ac:dyDescent="0.3">
      <c r="A2170" s="6" t="s">
        <v>14832</v>
      </c>
      <c r="B2170" s="6"/>
      <c r="C2170" s="6" t="s">
        <v>7654</v>
      </c>
      <c r="D2170" s="6" t="str">
        <f t="shared" si="99"/>
        <v>ORD26003847</v>
      </c>
      <c r="E2170" s="10">
        <v>46277</v>
      </c>
      <c r="F2170" s="6" t="s">
        <v>12294</v>
      </c>
      <c r="G2170" s="6" t="s">
        <v>54</v>
      </c>
      <c r="H2170" s="8">
        <v>4999</v>
      </c>
      <c r="I2170" s="8">
        <v>84.98</v>
      </c>
      <c r="J2170" s="8">
        <v>15.3</v>
      </c>
      <c r="K2170" s="8">
        <v>4898.72</v>
      </c>
      <c r="L2170" s="10">
        <v>46279</v>
      </c>
      <c r="M2170" s="6" t="s">
        <v>14720</v>
      </c>
      <c r="N2170" s="6" t="str">
        <f>IF(COUNTIF($A$2:A2170,A2170)&gt;1,"DUP","OK")</f>
        <v>OK</v>
      </c>
      <c r="O2170" s="6" t="str">
        <f t="shared" si="100"/>
        <v>ORD26003847</v>
      </c>
      <c r="P2170" s="6" t="str">
        <f t="shared" si="101"/>
        <v>Sep</v>
      </c>
      <c r="Q2170" s="6"/>
      <c r="R2170" s="9"/>
      <c r="S2170" s="8"/>
      <c r="T2170" s="8"/>
      <c r="U2170" s="8"/>
      <c r="V2170" s="8"/>
      <c r="W2170" s="8"/>
      <c r="X2170" s="6"/>
      <c r="Y2170" s="6"/>
    </row>
    <row r="2171" spans="1:25" x14ac:dyDescent="0.3">
      <c r="A2171" s="6" t="s">
        <v>14833</v>
      </c>
      <c r="B2171" s="6"/>
      <c r="C2171" s="6" t="s">
        <v>14834</v>
      </c>
      <c r="D2171" s="6" t="str">
        <f t="shared" si="99"/>
        <v>ORD26003875</v>
      </c>
      <c r="E2171" s="10">
        <v>46277</v>
      </c>
      <c r="F2171" s="6" t="s">
        <v>12294</v>
      </c>
      <c r="G2171" s="6" t="s">
        <v>18</v>
      </c>
      <c r="H2171" s="8">
        <v>2398</v>
      </c>
      <c r="I2171" s="8">
        <v>7.19</v>
      </c>
      <c r="J2171" s="8">
        <v>1.29</v>
      </c>
      <c r="K2171" s="8">
        <v>2389.52</v>
      </c>
      <c r="L2171" s="10">
        <v>46279</v>
      </c>
      <c r="M2171" s="6" t="s">
        <v>14720</v>
      </c>
      <c r="N2171" s="6" t="str">
        <f>IF(COUNTIF($A$2:A2171,A2171)&gt;1,"DUP","OK")</f>
        <v>OK</v>
      </c>
      <c r="O2171" s="6" t="str">
        <f t="shared" si="100"/>
        <v>ORD26003875</v>
      </c>
      <c r="P2171" s="6" t="str">
        <f t="shared" si="101"/>
        <v>Sep</v>
      </c>
      <c r="Q2171" s="6"/>
      <c r="R2171" s="9"/>
      <c r="S2171" s="8"/>
      <c r="T2171" s="8"/>
      <c r="U2171" s="8"/>
      <c r="V2171" s="8"/>
      <c r="W2171" s="8"/>
      <c r="X2171" s="6"/>
      <c r="Y2171" s="6"/>
    </row>
    <row r="2172" spans="1:25" x14ac:dyDescent="0.3">
      <c r="A2172" s="6" t="s">
        <v>14835</v>
      </c>
      <c r="B2172" s="6"/>
      <c r="C2172" s="6" t="s">
        <v>7836</v>
      </c>
      <c r="D2172" s="6" t="str">
        <f t="shared" si="99"/>
        <v>ORD26003940</v>
      </c>
      <c r="E2172" s="10">
        <v>46277</v>
      </c>
      <c r="F2172" s="6" t="s">
        <v>12294</v>
      </c>
      <c r="G2172" s="6" t="s">
        <v>54</v>
      </c>
      <c r="H2172" s="8">
        <v>1799</v>
      </c>
      <c r="I2172" s="8">
        <v>34.18</v>
      </c>
      <c r="J2172" s="8">
        <v>6.15</v>
      </c>
      <c r="K2172" s="8">
        <v>1758.67</v>
      </c>
      <c r="L2172" s="10">
        <v>46279</v>
      </c>
      <c r="M2172" s="6" t="s">
        <v>14720</v>
      </c>
      <c r="N2172" s="6" t="str">
        <f>IF(COUNTIF($A$2:A2172,A2172)&gt;1,"DUP","OK")</f>
        <v>OK</v>
      </c>
      <c r="O2172" s="6" t="str">
        <f t="shared" si="100"/>
        <v>ORD26003940</v>
      </c>
      <c r="P2172" s="6" t="str">
        <f t="shared" si="101"/>
        <v>Sep</v>
      </c>
      <c r="Q2172" s="6"/>
      <c r="R2172" s="9"/>
      <c r="S2172" s="8"/>
      <c r="T2172" s="8"/>
      <c r="U2172" s="8"/>
      <c r="V2172" s="8"/>
      <c r="W2172" s="8"/>
      <c r="X2172" s="6"/>
      <c r="Y2172" s="6"/>
    </row>
    <row r="2173" spans="1:25" x14ac:dyDescent="0.3">
      <c r="A2173" s="6" t="s">
        <v>14836</v>
      </c>
      <c r="B2173" s="6"/>
      <c r="C2173" s="6" t="s">
        <v>7850</v>
      </c>
      <c r="D2173" s="6" t="str">
        <f t="shared" si="99"/>
        <v>ORD26003947</v>
      </c>
      <c r="E2173" s="10">
        <v>46277</v>
      </c>
      <c r="F2173" s="6" t="s">
        <v>12294</v>
      </c>
      <c r="G2173" s="6" t="s">
        <v>27</v>
      </c>
      <c r="H2173" s="8">
        <v>12998</v>
      </c>
      <c r="I2173" s="8">
        <v>207.97</v>
      </c>
      <c r="J2173" s="8">
        <v>37.43</v>
      </c>
      <c r="K2173" s="8">
        <v>12752.6</v>
      </c>
      <c r="L2173" s="10">
        <v>46279</v>
      </c>
      <c r="M2173" s="6" t="s">
        <v>14720</v>
      </c>
      <c r="N2173" s="6" t="str">
        <f>IF(COUNTIF($A$2:A2173,A2173)&gt;1,"DUP","OK")</f>
        <v>OK</v>
      </c>
      <c r="O2173" s="6" t="str">
        <f t="shared" si="100"/>
        <v>ORD26003947</v>
      </c>
      <c r="P2173" s="6" t="str">
        <f t="shared" si="101"/>
        <v>Sep</v>
      </c>
      <c r="Q2173" s="6"/>
      <c r="R2173" s="9"/>
      <c r="S2173" s="8"/>
      <c r="T2173" s="8"/>
      <c r="U2173" s="8"/>
      <c r="V2173" s="8"/>
      <c r="W2173" s="8"/>
      <c r="X2173" s="6"/>
      <c r="Y2173" s="6"/>
    </row>
    <row r="2174" spans="1:25" x14ac:dyDescent="0.3">
      <c r="A2174" s="6" t="s">
        <v>14837</v>
      </c>
      <c r="B2174" s="6"/>
      <c r="C2174" s="6" t="s">
        <v>14838</v>
      </c>
      <c r="D2174" s="6" t="str">
        <f t="shared" si="99"/>
        <v>ORD26003948</v>
      </c>
      <c r="E2174" s="10">
        <v>46277</v>
      </c>
      <c r="F2174" s="6" t="s">
        <v>12294</v>
      </c>
      <c r="G2174" s="6" t="s">
        <v>18</v>
      </c>
      <c r="H2174" s="8">
        <v>2499</v>
      </c>
      <c r="I2174" s="8">
        <v>7.5</v>
      </c>
      <c r="J2174" s="8">
        <v>1.35</v>
      </c>
      <c r="K2174" s="8">
        <v>2490.15</v>
      </c>
      <c r="L2174" s="10">
        <v>46279</v>
      </c>
      <c r="M2174" s="6" t="s">
        <v>14720</v>
      </c>
      <c r="N2174" s="6" t="str">
        <f>IF(COUNTIF($A$2:A2174,A2174)&gt;1,"DUP","OK")</f>
        <v>OK</v>
      </c>
      <c r="O2174" s="6" t="str">
        <f t="shared" si="100"/>
        <v>ORD26003948</v>
      </c>
      <c r="P2174" s="6" t="str">
        <f t="shared" si="101"/>
        <v>Sep</v>
      </c>
      <c r="Q2174" s="6"/>
      <c r="R2174" s="9"/>
      <c r="S2174" s="8"/>
      <c r="T2174" s="8"/>
      <c r="U2174" s="8"/>
      <c r="V2174" s="8"/>
      <c r="W2174" s="8"/>
      <c r="X2174" s="6"/>
      <c r="Y2174" s="6"/>
    </row>
    <row r="2175" spans="1:25" x14ac:dyDescent="0.3">
      <c r="A2175" s="6" t="s">
        <v>14839</v>
      </c>
      <c r="B2175" s="6"/>
      <c r="C2175" s="6" t="s">
        <v>8024</v>
      </c>
      <c r="D2175" s="6" t="str">
        <f t="shared" si="99"/>
        <v>ORD26004036</v>
      </c>
      <c r="E2175" s="10">
        <v>46277</v>
      </c>
      <c r="F2175" s="6" t="s">
        <v>12294</v>
      </c>
      <c r="G2175" s="6" t="s">
        <v>54</v>
      </c>
      <c r="H2175" s="8">
        <v>1499</v>
      </c>
      <c r="I2175" s="8">
        <v>28.48</v>
      </c>
      <c r="J2175" s="8">
        <v>5.13</v>
      </c>
      <c r="K2175" s="8">
        <v>1465.39</v>
      </c>
      <c r="L2175" s="10">
        <v>46279</v>
      </c>
      <c r="M2175" s="6" t="s">
        <v>14720</v>
      </c>
      <c r="N2175" s="6" t="str">
        <f>IF(COUNTIF($A$2:A2175,A2175)&gt;1,"DUP","OK")</f>
        <v>OK</v>
      </c>
      <c r="O2175" s="6" t="str">
        <f t="shared" si="100"/>
        <v>ORD26004036</v>
      </c>
      <c r="P2175" s="6" t="str">
        <f t="shared" si="101"/>
        <v>Sep</v>
      </c>
      <c r="Q2175" s="6"/>
      <c r="R2175" s="9"/>
      <c r="S2175" s="8"/>
      <c r="T2175" s="8"/>
      <c r="U2175" s="8"/>
      <c r="V2175" s="8"/>
      <c r="W2175" s="8"/>
      <c r="X2175" s="6"/>
      <c r="Y2175" s="6"/>
    </row>
    <row r="2176" spans="1:25" x14ac:dyDescent="0.3">
      <c r="A2176" s="6" t="s">
        <v>14840</v>
      </c>
      <c r="B2176" s="6"/>
      <c r="C2176" s="6" t="s">
        <v>8086</v>
      </c>
      <c r="D2176" s="6" t="str">
        <f t="shared" si="99"/>
        <v>ORD26004068</v>
      </c>
      <c r="E2176" s="10">
        <v>46277</v>
      </c>
      <c r="F2176" s="6" t="s">
        <v>12294</v>
      </c>
      <c r="G2176" s="6" t="s">
        <v>54</v>
      </c>
      <c r="H2176" s="8">
        <v>2999</v>
      </c>
      <c r="I2176" s="8">
        <v>50.98</v>
      </c>
      <c r="J2176" s="8">
        <v>9.18</v>
      </c>
      <c r="K2176" s="8">
        <v>2938.84</v>
      </c>
      <c r="L2176" s="10">
        <v>46279</v>
      </c>
      <c r="M2176" s="6" t="s">
        <v>14720</v>
      </c>
      <c r="N2176" s="6" t="str">
        <f>IF(COUNTIF($A$2:A2176,A2176)&gt;1,"DUP","OK")</f>
        <v>OK</v>
      </c>
      <c r="O2176" s="6" t="str">
        <f t="shared" si="100"/>
        <v>ORD26004068</v>
      </c>
      <c r="P2176" s="6" t="str">
        <f t="shared" si="101"/>
        <v>Sep</v>
      </c>
      <c r="Q2176" s="6"/>
      <c r="R2176" s="9"/>
      <c r="S2176" s="8"/>
      <c r="T2176" s="8"/>
      <c r="U2176" s="8"/>
      <c r="V2176" s="8"/>
      <c r="W2176" s="8"/>
      <c r="X2176" s="6"/>
      <c r="Y2176" s="6"/>
    </row>
    <row r="2177" spans="1:25" x14ac:dyDescent="0.3">
      <c r="A2177" s="6" t="s">
        <v>14841</v>
      </c>
      <c r="B2177" s="6"/>
      <c r="C2177" s="6" t="s">
        <v>8096</v>
      </c>
      <c r="D2177" s="6" t="str">
        <f t="shared" si="99"/>
        <v>ORD26004073</v>
      </c>
      <c r="E2177" s="10">
        <v>46277</v>
      </c>
      <c r="F2177" s="6" t="s">
        <v>12294</v>
      </c>
      <c r="G2177" s="6" t="s">
        <v>27</v>
      </c>
      <c r="H2177" s="8">
        <v>499</v>
      </c>
      <c r="I2177" s="8">
        <v>8.98</v>
      </c>
      <c r="J2177" s="8">
        <v>1.62</v>
      </c>
      <c r="K2177" s="8">
        <v>488.4</v>
      </c>
      <c r="L2177" s="10">
        <v>46279</v>
      </c>
      <c r="M2177" s="6" t="s">
        <v>14720</v>
      </c>
      <c r="N2177" s="6" t="str">
        <f>IF(COUNTIF($A$2:A2177,A2177)&gt;1,"DUP","OK")</f>
        <v>OK</v>
      </c>
      <c r="O2177" s="6" t="str">
        <f t="shared" si="100"/>
        <v>ORD26004073</v>
      </c>
      <c r="P2177" s="6" t="str">
        <f t="shared" si="101"/>
        <v>Sep</v>
      </c>
      <c r="Q2177" s="6"/>
      <c r="R2177" s="9"/>
      <c r="S2177" s="8"/>
      <c r="T2177" s="8"/>
      <c r="U2177" s="8"/>
      <c r="V2177" s="8"/>
      <c r="W2177" s="8"/>
      <c r="X2177" s="6"/>
      <c r="Y2177" s="6"/>
    </row>
    <row r="2178" spans="1:25" x14ac:dyDescent="0.3">
      <c r="A2178" s="6" t="s">
        <v>14842</v>
      </c>
      <c r="B2178" s="6"/>
      <c r="C2178" s="6" t="s">
        <v>14843</v>
      </c>
      <c r="D2178" s="6" t="str">
        <f t="shared" ref="D2178:D2241" si="102">UPPER(SUBSTITUTE(TRIM(C2178),"-",""))</f>
        <v>ORD26004074</v>
      </c>
      <c r="E2178" s="10">
        <v>46277</v>
      </c>
      <c r="F2178" s="6" t="s">
        <v>12294</v>
      </c>
      <c r="G2178" s="6" t="s">
        <v>18</v>
      </c>
      <c r="H2178" s="8">
        <v>848</v>
      </c>
      <c r="I2178" s="8">
        <v>0</v>
      </c>
      <c r="J2178" s="8">
        <v>0</v>
      </c>
      <c r="K2178" s="8">
        <v>848</v>
      </c>
      <c r="L2178" s="10">
        <v>46279</v>
      </c>
      <c r="M2178" s="6" t="s">
        <v>14720</v>
      </c>
      <c r="N2178" s="6" t="str">
        <f>IF(COUNTIF($A$2:A2178,A2178)&gt;1,"DUP","OK")</f>
        <v>OK</v>
      </c>
      <c r="O2178" s="6" t="str">
        <f t="shared" ref="O2178:O2241" si="103">IF(F2178="REFUND",INDEX($D$2:$D$5743,MATCH(B2178,$A$2:$A$5743,0)),D2178)</f>
        <v>ORD26004074</v>
      </c>
      <c r="P2178" s="6" t="str">
        <f t="shared" ref="P2178:P2241" si="104">IF(L2178&gt;DATE(2026,9,30),"Oct-Due","Sep")</f>
        <v>Sep</v>
      </c>
      <c r="Q2178" s="6"/>
      <c r="R2178" s="9"/>
      <c r="S2178" s="8"/>
      <c r="T2178" s="8"/>
      <c r="U2178" s="8"/>
      <c r="V2178" s="8"/>
      <c r="W2178" s="8"/>
      <c r="X2178" s="6"/>
      <c r="Y2178" s="6"/>
    </row>
    <row r="2179" spans="1:25" x14ac:dyDescent="0.3">
      <c r="A2179" s="6" t="s">
        <v>14844</v>
      </c>
      <c r="B2179" s="6"/>
      <c r="C2179" s="6" t="s">
        <v>14845</v>
      </c>
      <c r="D2179" s="6" t="str">
        <f t="shared" si="102"/>
        <v>ORD26004125</v>
      </c>
      <c r="E2179" s="10">
        <v>46277</v>
      </c>
      <c r="F2179" s="6" t="s">
        <v>12294</v>
      </c>
      <c r="G2179" s="6" t="s">
        <v>27</v>
      </c>
      <c r="H2179" s="8">
        <v>6998</v>
      </c>
      <c r="I2179" s="8">
        <v>111.97</v>
      </c>
      <c r="J2179" s="8">
        <v>20.149999999999999</v>
      </c>
      <c r="K2179" s="8">
        <v>6865.88</v>
      </c>
      <c r="L2179" s="10">
        <v>46279</v>
      </c>
      <c r="M2179" s="6" t="s">
        <v>14720</v>
      </c>
      <c r="N2179" s="6" t="str">
        <f>IF(COUNTIF($A$2:A2179,A2179)&gt;1,"DUP","OK")</f>
        <v>OK</v>
      </c>
      <c r="O2179" s="6" t="str">
        <f t="shared" si="103"/>
        <v>ORD26004125</v>
      </c>
      <c r="P2179" s="6" t="str">
        <f t="shared" si="104"/>
        <v>Sep</v>
      </c>
      <c r="Q2179" s="6"/>
      <c r="R2179" s="9"/>
      <c r="S2179" s="8"/>
      <c r="T2179" s="8"/>
      <c r="U2179" s="8"/>
      <c r="V2179" s="8"/>
      <c r="W2179" s="8"/>
      <c r="X2179" s="6"/>
      <c r="Y2179" s="6"/>
    </row>
    <row r="2180" spans="1:25" x14ac:dyDescent="0.3">
      <c r="A2180" s="6" t="s">
        <v>14846</v>
      </c>
      <c r="B2180" s="6"/>
      <c r="C2180" s="6" t="s">
        <v>8202</v>
      </c>
      <c r="D2180" s="6" t="str">
        <f t="shared" si="102"/>
        <v>ORD26004128</v>
      </c>
      <c r="E2180" s="10">
        <v>46277</v>
      </c>
      <c r="F2180" s="6" t="s">
        <v>12294</v>
      </c>
      <c r="G2180" s="6" t="s">
        <v>18</v>
      </c>
      <c r="H2180" s="8">
        <v>2498</v>
      </c>
      <c r="I2180" s="8">
        <v>7.49</v>
      </c>
      <c r="J2180" s="8">
        <v>1.35</v>
      </c>
      <c r="K2180" s="8">
        <v>2489.16</v>
      </c>
      <c r="L2180" s="10">
        <v>46279</v>
      </c>
      <c r="M2180" s="6" t="s">
        <v>14720</v>
      </c>
      <c r="N2180" s="6" t="str">
        <f>IF(COUNTIF($A$2:A2180,A2180)&gt;1,"DUP","OK")</f>
        <v>OK</v>
      </c>
      <c r="O2180" s="6" t="str">
        <f t="shared" si="103"/>
        <v>ORD26004128</v>
      </c>
      <c r="P2180" s="6" t="str">
        <f t="shared" si="104"/>
        <v>Sep</v>
      </c>
      <c r="Q2180" s="6"/>
      <c r="R2180" s="9"/>
      <c r="S2180" s="8"/>
      <c r="T2180" s="8"/>
      <c r="U2180" s="8"/>
      <c r="V2180" s="8"/>
      <c r="W2180" s="8"/>
      <c r="X2180" s="6"/>
      <c r="Y2180" s="6"/>
    </row>
    <row r="2181" spans="1:25" x14ac:dyDescent="0.3">
      <c r="A2181" s="6" t="s">
        <v>14847</v>
      </c>
      <c r="B2181" s="6"/>
      <c r="C2181" s="6" t="s">
        <v>8217</v>
      </c>
      <c r="D2181" s="6" t="str">
        <f t="shared" si="102"/>
        <v>ORD26004136</v>
      </c>
      <c r="E2181" s="10">
        <v>46277</v>
      </c>
      <c r="F2181" s="6" t="s">
        <v>12294</v>
      </c>
      <c r="G2181" s="6" t="s">
        <v>18</v>
      </c>
      <c r="H2181" s="8">
        <v>1299</v>
      </c>
      <c r="I2181" s="8">
        <v>0</v>
      </c>
      <c r="J2181" s="8">
        <v>0</v>
      </c>
      <c r="K2181" s="8">
        <v>1299</v>
      </c>
      <c r="L2181" s="10">
        <v>46279</v>
      </c>
      <c r="M2181" s="6" t="s">
        <v>14720</v>
      </c>
      <c r="N2181" s="6" t="str">
        <f>IF(COUNTIF($A$2:A2181,A2181)&gt;1,"DUP","OK")</f>
        <v>OK</v>
      </c>
      <c r="O2181" s="6" t="str">
        <f t="shared" si="103"/>
        <v>ORD26004136</v>
      </c>
      <c r="P2181" s="6" t="str">
        <f t="shared" si="104"/>
        <v>Sep</v>
      </c>
      <c r="Q2181" s="6"/>
      <c r="R2181" s="9"/>
      <c r="S2181" s="8"/>
      <c r="T2181" s="8"/>
      <c r="U2181" s="8"/>
      <c r="V2181" s="8"/>
      <c r="W2181" s="8"/>
      <c r="X2181" s="6"/>
      <c r="Y2181" s="6"/>
    </row>
    <row r="2182" spans="1:25" x14ac:dyDescent="0.3">
      <c r="A2182" s="6" t="s">
        <v>14848</v>
      </c>
      <c r="B2182" s="6"/>
      <c r="C2182" s="6" t="s">
        <v>14849</v>
      </c>
      <c r="D2182" s="6" t="str">
        <f t="shared" si="102"/>
        <v>ORD26004144</v>
      </c>
      <c r="E2182" s="10">
        <v>46277</v>
      </c>
      <c r="F2182" s="6" t="s">
        <v>12294</v>
      </c>
      <c r="G2182" s="6" t="s">
        <v>27</v>
      </c>
      <c r="H2182" s="8">
        <v>12497</v>
      </c>
      <c r="I2182" s="8">
        <v>199.95</v>
      </c>
      <c r="J2182" s="8">
        <v>35.99</v>
      </c>
      <c r="K2182" s="8">
        <v>12261.06</v>
      </c>
      <c r="L2182" s="10">
        <v>46279</v>
      </c>
      <c r="M2182" s="6" t="s">
        <v>14720</v>
      </c>
      <c r="N2182" s="6" t="str">
        <f>IF(COUNTIF($A$2:A2182,A2182)&gt;1,"DUP","OK")</f>
        <v>OK</v>
      </c>
      <c r="O2182" s="6" t="str">
        <f t="shared" si="103"/>
        <v>ORD26004144</v>
      </c>
      <c r="P2182" s="6" t="str">
        <f t="shared" si="104"/>
        <v>Sep</v>
      </c>
      <c r="Q2182" s="6"/>
      <c r="R2182" s="9"/>
      <c r="S2182" s="8"/>
      <c r="T2182" s="8"/>
      <c r="U2182" s="8"/>
      <c r="V2182" s="8"/>
      <c r="W2182" s="8"/>
      <c r="X2182" s="6"/>
      <c r="Y2182" s="6"/>
    </row>
    <row r="2183" spans="1:25" x14ac:dyDescent="0.3">
      <c r="A2183" s="6" t="s">
        <v>14850</v>
      </c>
      <c r="B2183" s="6"/>
      <c r="C2183" s="6" t="s">
        <v>14851</v>
      </c>
      <c r="D2183" s="6" t="str">
        <f t="shared" si="102"/>
        <v>ORD26004156</v>
      </c>
      <c r="E2183" s="10">
        <v>46277</v>
      </c>
      <c r="F2183" s="6" t="s">
        <v>12294</v>
      </c>
      <c r="G2183" s="6" t="s">
        <v>18</v>
      </c>
      <c r="H2183" s="8">
        <v>5998</v>
      </c>
      <c r="I2183" s="8">
        <v>17.989999999999998</v>
      </c>
      <c r="J2183" s="8">
        <v>3.24</v>
      </c>
      <c r="K2183" s="8">
        <v>5976.77</v>
      </c>
      <c r="L2183" s="10">
        <v>46279</v>
      </c>
      <c r="M2183" s="6" t="s">
        <v>14720</v>
      </c>
      <c r="N2183" s="6" t="str">
        <f>IF(COUNTIF($A$2:A2183,A2183)&gt;1,"DUP","OK")</f>
        <v>OK</v>
      </c>
      <c r="O2183" s="6" t="str">
        <f t="shared" si="103"/>
        <v>ORD26004156</v>
      </c>
      <c r="P2183" s="6" t="str">
        <f t="shared" si="104"/>
        <v>Sep</v>
      </c>
      <c r="Q2183" s="6"/>
      <c r="R2183" s="9"/>
      <c r="S2183" s="8"/>
      <c r="T2183" s="8"/>
      <c r="U2183" s="8"/>
      <c r="V2183" s="8"/>
      <c r="W2183" s="8"/>
      <c r="X2183" s="6"/>
      <c r="Y2183" s="6"/>
    </row>
    <row r="2184" spans="1:25" x14ac:dyDescent="0.3">
      <c r="A2184" s="6" t="s">
        <v>14852</v>
      </c>
      <c r="B2184" s="6"/>
      <c r="C2184" s="6" t="s">
        <v>8349</v>
      </c>
      <c r="D2184" s="6" t="str">
        <f t="shared" si="102"/>
        <v>ORD26004204</v>
      </c>
      <c r="E2184" s="10">
        <v>46277</v>
      </c>
      <c r="F2184" s="6" t="s">
        <v>12294</v>
      </c>
      <c r="G2184" s="6" t="s">
        <v>43</v>
      </c>
      <c r="H2184" s="8">
        <v>499</v>
      </c>
      <c r="I2184" s="8">
        <v>7.49</v>
      </c>
      <c r="J2184" s="8">
        <v>1.35</v>
      </c>
      <c r="K2184" s="8">
        <v>490.16</v>
      </c>
      <c r="L2184" s="10">
        <v>46279</v>
      </c>
      <c r="M2184" s="6" t="s">
        <v>14720</v>
      </c>
      <c r="N2184" s="6" t="str">
        <f>IF(COUNTIF($A$2:A2184,A2184)&gt;1,"DUP","OK")</f>
        <v>OK</v>
      </c>
      <c r="O2184" s="6" t="str">
        <f t="shared" si="103"/>
        <v>ORD26004204</v>
      </c>
      <c r="P2184" s="6" t="str">
        <f t="shared" si="104"/>
        <v>Sep</v>
      </c>
      <c r="Q2184" s="6"/>
      <c r="R2184" s="9"/>
      <c r="S2184" s="8"/>
      <c r="T2184" s="8"/>
      <c r="U2184" s="8"/>
      <c r="V2184" s="8"/>
      <c r="W2184" s="8"/>
      <c r="X2184" s="6"/>
      <c r="Y2184" s="6"/>
    </row>
    <row r="2185" spans="1:25" x14ac:dyDescent="0.3">
      <c r="A2185" s="6" t="s">
        <v>14853</v>
      </c>
      <c r="B2185" s="6"/>
      <c r="C2185" s="6" t="s">
        <v>8394</v>
      </c>
      <c r="D2185" s="6" t="str">
        <f t="shared" si="102"/>
        <v>ORD26004227</v>
      </c>
      <c r="E2185" s="10">
        <v>46277</v>
      </c>
      <c r="F2185" s="6" t="s">
        <v>12294</v>
      </c>
      <c r="G2185" s="6" t="s">
        <v>27</v>
      </c>
      <c r="H2185" s="8">
        <v>2999</v>
      </c>
      <c r="I2185" s="8">
        <v>47.98</v>
      </c>
      <c r="J2185" s="8">
        <v>8.64</v>
      </c>
      <c r="K2185" s="8">
        <v>2942.38</v>
      </c>
      <c r="L2185" s="10">
        <v>46279</v>
      </c>
      <c r="M2185" s="6" t="s">
        <v>14720</v>
      </c>
      <c r="N2185" s="6" t="str">
        <f>IF(COUNTIF($A$2:A2185,A2185)&gt;1,"DUP","OK")</f>
        <v>OK</v>
      </c>
      <c r="O2185" s="6" t="str">
        <f t="shared" si="103"/>
        <v>ORD26004227</v>
      </c>
      <c r="P2185" s="6" t="str">
        <f t="shared" si="104"/>
        <v>Sep</v>
      </c>
      <c r="Q2185" s="6"/>
      <c r="R2185" s="9"/>
      <c r="S2185" s="8"/>
      <c r="T2185" s="8"/>
      <c r="U2185" s="8"/>
      <c r="V2185" s="8"/>
      <c r="W2185" s="8"/>
      <c r="X2185" s="6"/>
      <c r="Y2185" s="6"/>
    </row>
    <row r="2186" spans="1:25" x14ac:dyDescent="0.3">
      <c r="A2186" s="6" t="s">
        <v>14854</v>
      </c>
      <c r="B2186" s="6"/>
      <c r="C2186" s="6" t="s">
        <v>8466</v>
      </c>
      <c r="D2186" s="6" t="str">
        <f t="shared" si="102"/>
        <v>ORD26004264</v>
      </c>
      <c r="E2186" s="10">
        <v>46277</v>
      </c>
      <c r="F2186" s="6" t="s">
        <v>12294</v>
      </c>
      <c r="G2186" s="6" t="s">
        <v>18</v>
      </c>
      <c r="H2186" s="8">
        <v>299</v>
      </c>
      <c r="I2186" s="8">
        <v>0.9</v>
      </c>
      <c r="J2186" s="8">
        <v>0.16</v>
      </c>
      <c r="K2186" s="8">
        <v>297.94</v>
      </c>
      <c r="L2186" s="10">
        <v>46279</v>
      </c>
      <c r="M2186" s="6" t="s">
        <v>14720</v>
      </c>
      <c r="N2186" s="6" t="str">
        <f>IF(COUNTIF($A$2:A2186,A2186)&gt;1,"DUP","OK")</f>
        <v>OK</v>
      </c>
      <c r="O2186" s="6" t="str">
        <f t="shared" si="103"/>
        <v>ORD26004264</v>
      </c>
      <c r="P2186" s="6" t="str">
        <f t="shared" si="104"/>
        <v>Sep</v>
      </c>
      <c r="Q2186" s="6"/>
      <c r="R2186" s="9"/>
      <c r="S2186" s="8"/>
      <c r="T2186" s="8"/>
      <c r="U2186" s="8"/>
      <c r="V2186" s="8"/>
      <c r="W2186" s="8"/>
      <c r="X2186" s="6"/>
      <c r="Y2186" s="6"/>
    </row>
    <row r="2187" spans="1:25" x14ac:dyDescent="0.3">
      <c r="A2187" s="6" t="s">
        <v>14855</v>
      </c>
      <c r="B2187" s="6"/>
      <c r="C2187" s="6" t="s">
        <v>8571</v>
      </c>
      <c r="D2187" s="6" t="str">
        <f t="shared" si="102"/>
        <v>ORD26004317</v>
      </c>
      <c r="E2187" s="10">
        <v>46277</v>
      </c>
      <c r="F2187" s="6" t="s">
        <v>12294</v>
      </c>
      <c r="G2187" s="6" t="s">
        <v>18</v>
      </c>
      <c r="H2187" s="8">
        <v>4999</v>
      </c>
      <c r="I2187" s="8">
        <v>15</v>
      </c>
      <c r="J2187" s="8">
        <v>2.7</v>
      </c>
      <c r="K2187" s="8">
        <v>4981.3</v>
      </c>
      <c r="L2187" s="10">
        <v>46279</v>
      </c>
      <c r="M2187" s="6" t="s">
        <v>14720</v>
      </c>
      <c r="N2187" s="6" t="str">
        <f>IF(COUNTIF($A$2:A2187,A2187)&gt;1,"DUP","OK")</f>
        <v>OK</v>
      </c>
      <c r="O2187" s="6" t="str">
        <f t="shared" si="103"/>
        <v>ORD26004317</v>
      </c>
      <c r="P2187" s="6" t="str">
        <f t="shared" si="104"/>
        <v>Sep</v>
      </c>
      <c r="Q2187" s="6"/>
      <c r="R2187" s="9"/>
      <c r="S2187" s="8"/>
      <c r="T2187" s="8"/>
      <c r="U2187" s="8"/>
      <c r="V2187" s="8"/>
      <c r="W2187" s="8"/>
      <c r="X2187" s="6"/>
      <c r="Y2187" s="6"/>
    </row>
    <row r="2188" spans="1:25" x14ac:dyDescent="0.3">
      <c r="A2188" s="6" t="s">
        <v>14856</v>
      </c>
      <c r="B2188" s="6"/>
      <c r="C2188" s="6" t="s">
        <v>8597</v>
      </c>
      <c r="D2188" s="6" t="str">
        <f t="shared" si="102"/>
        <v>ORD26004330</v>
      </c>
      <c r="E2188" s="10">
        <v>46277</v>
      </c>
      <c r="F2188" s="6" t="s">
        <v>12294</v>
      </c>
      <c r="G2188" s="6" t="s">
        <v>18</v>
      </c>
      <c r="H2188" s="8">
        <v>349</v>
      </c>
      <c r="I2188" s="8">
        <v>0</v>
      </c>
      <c r="J2188" s="8">
        <v>0</v>
      </c>
      <c r="K2188" s="8">
        <v>349</v>
      </c>
      <c r="L2188" s="10">
        <v>46279</v>
      </c>
      <c r="M2188" s="6" t="s">
        <v>14720</v>
      </c>
      <c r="N2188" s="6" t="str">
        <f>IF(COUNTIF($A$2:A2188,A2188)&gt;1,"DUP","OK")</f>
        <v>OK</v>
      </c>
      <c r="O2188" s="6" t="str">
        <f t="shared" si="103"/>
        <v>ORD26004330</v>
      </c>
      <c r="P2188" s="6" t="str">
        <f t="shared" si="104"/>
        <v>Sep</v>
      </c>
      <c r="Q2188" s="6"/>
      <c r="R2188" s="9"/>
      <c r="S2188" s="8"/>
      <c r="T2188" s="8"/>
      <c r="U2188" s="8"/>
      <c r="V2188" s="8"/>
      <c r="W2188" s="8"/>
      <c r="X2188" s="6"/>
      <c r="Y2188" s="6"/>
    </row>
    <row r="2189" spans="1:25" x14ac:dyDescent="0.3">
      <c r="A2189" s="6" t="s">
        <v>14857</v>
      </c>
      <c r="B2189" s="6"/>
      <c r="C2189" s="6" t="s">
        <v>8651</v>
      </c>
      <c r="D2189" s="6" t="str">
        <f t="shared" si="102"/>
        <v>ORD26004357</v>
      </c>
      <c r="E2189" s="10">
        <v>46277</v>
      </c>
      <c r="F2189" s="6" t="s">
        <v>12294</v>
      </c>
      <c r="G2189" s="6" t="s">
        <v>18</v>
      </c>
      <c r="H2189" s="8">
        <v>3499</v>
      </c>
      <c r="I2189" s="8">
        <v>10.5</v>
      </c>
      <c r="J2189" s="8">
        <v>1.89</v>
      </c>
      <c r="K2189" s="8">
        <v>3486.61</v>
      </c>
      <c r="L2189" s="10">
        <v>46279</v>
      </c>
      <c r="M2189" s="6" t="s">
        <v>14720</v>
      </c>
      <c r="N2189" s="6" t="str">
        <f>IF(COUNTIF($A$2:A2189,A2189)&gt;1,"DUP","OK")</f>
        <v>OK</v>
      </c>
      <c r="O2189" s="6" t="str">
        <f t="shared" si="103"/>
        <v>ORD26004357</v>
      </c>
      <c r="P2189" s="6" t="str">
        <f t="shared" si="104"/>
        <v>Sep</v>
      </c>
      <c r="Q2189" s="6"/>
      <c r="R2189" s="9"/>
      <c r="S2189" s="8"/>
      <c r="T2189" s="8"/>
      <c r="U2189" s="8"/>
      <c r="V2189" s="8"/>
      <c r="W2189" s="8"/>
      <c r="X2189" s="6"/>
      <c r="Y2189" s="6"/>
    </row>
    <row r="2190" spans="1:25" x14ac:dyDescent="0.3">
      <c r="A2190" s="6" t="s">
        <v>14858</v>
      </c>
      <c r="B2190" s="6"/>
      <c r="C2190" s="6" t="s">
        <v>8664</v>
      </c>
      <c r="D2190" s="6" t="str">
        <f t="shared" si="102"/>
        <v>ORD26004364</v>
      </c>
      <c r="E2190" s="10">
        <v>46277</v>
      </c>
      <c r="F2190" s="6" t="s">
        <v>12294</v>
      </c>
      <c r="G2190" s="6" t="s">
        <v>43</v>
      </c>
      <c r="H2190" s="8">
        <v>999</v>
      </c>
      <c r="I2190" s="8">
        <v>14.99</v>
      </c>
      <c r="J2190" s="8">
        <v>2.7</v>
      </c>
      <c r="K2190" s="8">
        <v>981.31</v>
      </c>
      <c r="L2190" s="10">
        <v>46279</v>
      </c>
      <c r="M2190" s="6" t="s">
        <v>14720</v>
      </c>
      <c r="N2190" s="6" t="str">
        <f>IF(COUNTIF($A$2:A2190,A2190)&gt;1,"DUP","OK")</f>
        <v>OK</v>
      </c>
      <c r="O2190" s="6" t="str">
        <f t="shared" si="103"/>
        <v>ORD26004364</v>
      </c>
      <c r="P2190" s="6" t="str">
        <f t="shared" si="104"/>
        <v>Sep</v>
      </c>
      <c r="Q2190" s="6"/>
      <c r="R2190" s="9"/>
      <c r="S2190" s="8"/>
      <c r="T2190" s="8"/>
      <c r="U2190" s="8"/>
      <c r="V2190" s="8"/>
      <c r="W2190" s="8"/>
      <c r="X2190" s="6"/>
      <c r="Y2190" s="6"/>
    </row>
    <row r="2191" spans="1:25" x14ac:dyDescent="0.3">
      <c r="A2191" s="6" t="s">
        <v>14859</v>
      </c>
      <c r="B2191" s="6"/>
      <c r="C2191" s="6" t="s">
        <v>8774</v>
      </c>
      <c r="D2191" s="6" t="str">
        <f t="shared" si="102"/>
        <v>ORD26004420</v>
      </c>
      <c r="E2191" s="10">
        <v>46277</v>
      </c>
      <c r="F2191" s="6" t="s">
        <v>12294</v>
      </c>
      <c r="G2191" s="6" t="s">
        <v>18</v>
      </c>
      <c r="H2191" s="8">
        <v>7999</v>
      </c>
      <c r="I2191" s="8">
        <v>24</v>
      </c>
      <c r="J2191" s="8">
        <v>4.32</v>
      </c>
      <c r="K2191" s="8">
        <v>7970.68</v>
      </c>
      <c r="L2191" s="10">
        <v>46279</v>
      </c>
      <c r="M2191" s="6" t="s">
        <v>14720</v>
      </c>
      <c r="N2191" s="6" t="str">
        <f>IF(COUNTIF($A$2:A2191,A2191)&gt;1,"DUP","OK")</f>
        <v>OK</v>
      </c>
      <c r="O2191" s="6" t="str">
        <f t="shared" si="103"/>
        <v>ORD26004420</v>
      </c>
      <c r="P2191" s="6" t="str">
        <f t="shared" si="104"/>
        <v>Sep</v>
      </c>
      <c r="Q2191" s="6"/>
      <c r="R2191" s="9"/>
      <c r="S2191" s="8"/>
      <c r="T2191" s="8"/>
      <c r="U2191" s="8"/>
      <c r="V2191" s="8"/>
      <c r="W2191" s="8"/>
      <c r="X2191" s="6"/>
      <c r="Y2191" s="6"/>
    </row>
    <row r="2192" spans="1:25" x14ac:dyDescent="0.3">
      <c r="A2192" s="6" t="s">
        <v>14860</v>
      </c>
      <c r="B2192" s="6"/>
      <c r="C2192" s="6" t="s">
        <v>8868</v>
      </c>
      <c r="D2192" s="6" t="str">
        <f t="shared" si="102"/>
        <v>ORD26004469</v>
      </c>
      <c r="E2192" s="10">
        <v>46277</v>
      </c>
      <c r="F2192" s="6" t="s">
        <v>12294</v>
      </c>
      <c r="G2192" s="6" t="s">
        <v>18</v>
      </c>
      <c r="H2192" s="8">
        <v>5998</v>
      </c>
      <c r="I2192" s="8">
        <v>17.989999999999998</v>
      </c>
      <c r="J2192" s="8">
        <v>3.24</v>
      </c>
      <c r="K2192" s="8">
        <v>5976.77</v>
      </c>
      <c r="L2192" s="10">
        <v>46279</v>
      </c>
      <c r="M2192" s="6" t="s">
        <v>14720</v>
      </c>
      <c r="N2192" s="6" t="str">
        <f>IF(COUNTIF($A$2:A2192,A2192)&gt;1,"DUP","OK")</f>
        <v>OK</v>
      </c>
      <c r="O2192" s="6" t="str">
        <f t="shared" si="103"/>
        <v>ORD26004469</v>
      </c>
      <c r="P2192" s="6" t="str">
        <f t="shared" si="104"/>
        <v>Sep</v>
      </c>
      <c r="Q2192" s="6"/>
      <c r="R2192" s="9"/>
      <c r="S2192" s="8"/>
      <c r="T2192" s="8"/>
      <c r="U2192" s="8"/>
      <c r="V2192" s="8"/>
      <c r="W2192" s="8"/>
      <c r="X2192" s="6"/>
      <c r="Y2192" s="6"/>
    </row>
    <row r="2193" spans="1:25" x14ac:dyDescent="0.3">
      <c r="A2193" s="6" t="s">
        <v>14861</v>
      </c>
      <c r="B2193" s="6"/>
      <c r="C2193" s="6" t="s">
        <v>8901</v>
      </c>
      <c r="D2193" s="6" t="str">
        <f t="shared" si="102"/>
        <v>ORD26004486</v>
      </c>
      <c r="E2193" s="10">
        <v>46277</v>
      </c>
      <c r="F2193" s="6" t="s">
        <v>12294</v>
      </c>
      <c r="G2193" s="6" t="s">
        <v>27</v>
      </c>
      <c r="H2193" s="8">
        <v>2098</v>
      </c>
      <c r="I2193" s="8">
        <v>33.57</v>
      </c>
      <c r="J2193" s="8">
        <v>6.04</v>
      </c>
      <c r="K2193" s="8">
        <v>2058.39</v>
      </c>
      <c r="L2193" s="10">
        <v>46279</v>
      </c>
      <c r="M2193" s="6" t="s">
        <v>14720</v>
      </c>
      <c r="N2193" s="6" t="str">
        <f>IF(COUNTIF($A$2:A2193,A2193)&gt;1,"DUP","OK")</f>
        <v>OK</v>
      </c>
      <c r="O2193" s="6" t="str">
        <f t="shared" si="103"/>
        <v>ORD26004486</v>
      </c>
      <c r="P2193" s="6" t="str">
        <f t="shared" si="104"/>
        <v>Sep</v>
      </c>
      <c r="Q2193" s="6"/>
      <c r="R2193" s="9"/>
      <c r="S2193" s="8"/>
      <c r="T2193" s="8"/>
      <c r="U2193" s="8"/>
      <c r="V2193" s="8"/>
      <c r="W2193" s="8"/>
      <c r="X2193" s="6"/>
      <c r="Y2193" s="6"/>
    </row>
    <row r="2194" spans="1:25" x14ac:dyDescent="0.3">
      <c r="A2194" s="6" t="s">
        <v>14862</v>
      </c>
      <c r="B2194" s="6"/>
      <c r="C2194" s="6" t="s">
        <v>8977</v>
      </c>
      <c r="D2194" s="6" t="str">
        <f t="shared" si="102"/>
        <v>ORD26004525</v>
      </c>
      <c r="E2194" s="10">
        <v>46277</v>
      </c>
      <c r="F2194" s="6" t="s">
        <v>12294</v>
      </c>
      <c r="G2194" s="6" t="s">
        <v>27</v>
      </c>
      <c r="H2194" s="8">
        <v>3797</v>
      </c>
      <c r="I2194" s="8">
        <v>60.75</v>
      </c>
      <c r="J2194" s="8">
        <v>10.94</v>
      </c>
      <c r="K2194" s="8">
        <v>3725.31</v>
      </c>
      <c r="L2194" s="10">
        <v>46279</v>
      </c>
      <c r="M2194" s="6" t="s">
        <v>14720</v>
      </c>
      <c r="N2194" s="6" t="str">
        <f>IF(COUNTIF($A$2:A2194,A2194)&gt;1,"DUP","OK")</f>
        <v>OK</v>
      </c>
      <c r="O2194" s="6" t="str">
        <f t="shared" si="103"/>
        <v>ORD26004525</v>
      </c>
      <c r="P2194" s="6" t="str">
        <f t="shared" si="104"/>
        <v>Sep</v>
      </c>
      <c r="Q2194" s="6"/>
      <c r="R2194" s="9"/>
      <c r="S2194" s="8"/>
      <c r="T2194" s="8"/>
      <c r="U2194" s="8"/>
      <c r="V2194" s="8"/>
      <c r="W2194" s="8"/>
      <c r="X2194" s="6"/>
      <c r="Y2194" s="6"/>
    </row>
    <row r="2195" spans="1:25" x14ac:dyDescent="0.3">
      <c r="A2195" s="6" t="s">
        <v>14863</v>
      </c>
      <c r="B2195" s="6"/>
      <c r="C2195" s="6" t="s">
        <v>8981</v>
      </c>
      <c r="D2195" s="6" t="str">
        <f t="shared" si="102"/>
        <v>ORD26004527</v>
      </c>
      <c r="E2195" s="10">
        <v>46277</v>
      </c>
      <c r="F2195" s="6" t="s">
        <v>12294</v>
      </c>
      <c r="G2195" s="6" t="s">
        <v>18</v>
      </c>
      <c r="H2195" s="8">
        <v>1499</v>
      </c>
      <c r="I2195" s="8">
        <v>0</v>
      </c>
      <c r="J2195" s="8">
        <v>0</v>
      </c>
      <c r="K2195" s="8">
        <v>1499</v>
      </c>
      <c r="L2195" s="10">
        <v>46279</v>
      </c>
      <c r="M2195" s="6" t="s">
        <v>14720</v>
      </c>
      <c r="N2195" s="6" t="str">
        <f>IF(COUNTIF($A$2:A2195,A2195)&gt;1,"DUP","OK")</f>
        <v>OK</v>
      </c>
      <c r="O2195" s="6" t="str">
        <f t="shared" si="103"/>
        <v>ORD26004527</v>
      </c>
      <c r="P2195" s="6" t="str">
        <f t="shared" si="104"/>
        <v>Sep</v>
      </c>
      <c r="Q2195" s="6"/>
      <c r="R2195" s="9"/>
      <c r="S2195" s="8"/>
      <c r="T2195" s="8"/>
      <c r="U2195" s="8"/>
      <c r="V2195" s="8"/>
      <c r="W2195" s="8"/>
      <c r="X2195" s="6"/>
      <c r="Y2195" s="6"/>
    </row>
    <row r="2196" spans="1:25" x14ac:dyDescent="0.3">
      <c r="A2196" s="6" t="s">
        <v>14864</v>
      </c>
      <c r="B2196" s="6"/>
      <c r="C2196" s="6" t="s">
        <v>8989</v>
      </c>
      <c r="D2196" s="6" t="str">
        <f t="shared" si="102"/>
        <v>ORD26004531</v>
      </c>
      <c r="E2196" s="10">
        <v>46277</v>
      </c>
      <c r="F2196" s="6" t="s">
        <v>12294</v>
      </c>
      <c r="G2196" s="6" t="s">
        <v>27</v>
      </c>
      <c r="H2196" s="8">
        <v>8298</v>
      </c>
      <c r="I2196" s="8">
        <v>132.77000000000001</v>
      </c>
      <c r="J2196" s="8">
        <v>23.9</v>
      </c>
      <c r="K2196" s="8">
        <v>8141.33</v>
      </c>
      <c r="L2196" s="10">
        <v>46279</v>
      </c>
      <c r="M2196" s="6" t="s">
        <v>14720</v>
      </c>
      <c r="N2196" s="6" t="str">
        <f>IF(COUNTIF($A$2:A2196,A2196)&gt;1,"DUP","OK")</f>
        <v>OK</v>
      </c>
      <c r="O2196" s="6" t="str">
        <f t="shared" si="103"/>
        <v>ORD26004531</v>
      </c>
      <c r="P2196" s="6" t="str">
        <f t="shared" si="104"/>
        <v>Sep</v>
      </c>
      <c r="Q2196" s="6"/>
      <c r="R2196" s="9"/>
      <c r="S2196" s="8"/>
      <c r="T2196" s="8"/>
      <c r="U2196" s="8"/>
      <c r="V2196" s="8"/>
      <c r="W2196" s="8"/>
      <c r="X2196" s="6"/>
      <c r="Y2196" s="6"/>
    </row>
    <row r="2197" spans="1:25" x14ac:dyDescent="0.3">
      <c r="A2197" s="6" t="s">
        <v>14865</v>
      </c>
      <c r="B2197" s="6"/>
      <c r="C2197" s="6" t="s">
        <v>9177</v>
      </c>
      <c r="D2197" s="6" t="str">
        <f t="shared" si="102"/>
        <v>ORD26004626</v>
      </c>
      <c r="E2197" s="10">
        <v>46277</v>
      </c>
      <c r="F2197" s="6" t="s">
        <v>12294</v>
      </c>
      <c r="G2197" s="6" t="s">
        <v>43</v>
      </c>
      <c r="H2197" s="8">
        <v>2097</v>
      </c>
      <c r="I2197" s="8">
        <v>25.16</v>
      </c>
      <c r="J2197" s="8">
        <v>4.53</v>
      </c>
      <c r="K2197" s="8">
        <v>2067.31</v>
      </c>
      <c r="L2197" s="10">
        <v>46279</v>
      </c>
      <c r="M2197" s="6" t="s">
        <v>14720</v>
      </c>
      <c r="N2197" s="6" t="str">
        <f>IF(COUNTIF($A$2:A2197,A2197)&gt;1,"DUP","OK")</f>
        <v>OK</v>
      </c>
      <c r="O2197" s="6" t="str">
        <f t="shared" si="103"/>
        <v>ORD26004626</v>
      </c>
      <c r="P2197" s="6" t="str">
        <f t="shared" si="104"/>
        <v>Sep</v>
      </c>
      <c r="Q2197" s="6"/>
      <c r="R2197" s="9"/>
      <c r="S2197" s="8"/>
      <c r="T2197" s="8"/>
      <c r="U2197" s="8"/>
      <c r="V2197" s="8"/>
      <c r="W2197" s="8"/>
      <c r="X2197" s="6"/>
      <c r="Y2197" s="6"/>
    </row>
    <row r="2198" spans="1:25" x14ac:dyDescent="0.3">
      <c r="A2198" s="6" t="s">
        <v>14866</v>
      </c>
      <c r="B2198" s="6"/>
      <c r="C2198" s="6" t="s">
        <v>9189</v>
      </c>
      <c r="D2198" s="6" t="str">
        <f t="shared" si="102"/>
        <v>ORD26004632</v>
      </c>
      <c r="E2198" s="10">
        <v>46277</v>
      </c>
      <c r="F2198" s="6" t="s">
        <v>12294</v>
      </c>
      <c r="G2198" s="6" t="s">
        <v>27</v>
      </c>
      <c r="H2198" s="8">
        <v>4999</v>
      </c>
      <c r="I2198" s="8">
        <v>79.98</v>
      </c>
      <c r="J2198" s="8">
        <v>14.4</v>
      </c>
      <c r="K2198" s="8">
        <v>4904.62</v>
      </c>
      <c r="L2198" s="10">
        <v>46279</v>
      </c>
      <c r="M2198" s="6" t="s">
        <v>14720</v>
      </c>
      <c r="N2198" s="6" t="str">
        <f>IF(COUNTIF($A$2:A2198,A2198)&gt;1,"DUP","OK")</f>
        <v>OK</v>
      </c>
      <c r="O2198" s="6" t="str">
        <f t="shared" si="103"/>
        <v>ORD26004632</v>
      </c>
      <c r="P2198" s="6" t="str">
        <f t="shared" si="104"/>
        <v>Sep</v>
      </c>
      <c r="Q2198" s="6"/>
      <c r="R2198" s="9"/>
      <c r="S2198" s="8"/>
      <c r="T2198" s="8"/>
      <c r="U2198" s="8"/>
      <c r="V2198" s="8"/>
      <c r="W2198" s="8"/>
      <c r="X2198" s="6"/>
      <c r="Y2198" s="6"/>
    </row>
    <row r="2199" spans="1:25" x14ac:dyDescent="0.3">
      <c r="A2199" s="6" t="s">
        <v>14867</v>
      </c>
      <c r="B2199" s="6"/>
      <c r="C2199" s="6" t="s">
        <v>9216</v>
      </c>
      <c r="D2199" s="6" t="str">
        <f t="shared" si="102"/>
        <v>ORD26004647</v>
      </c>
      <c r="E2199" s="10">
        <v>46277</v>
      </c>
      <c r="F2199" s="6" t="s">
        <v>12294</v>
      </c>
      <c r="G2199" s="6" t="s">
        <v>27</v>
      </c>
      <c r="H2199" s="8">
        <v>1299</v>
      </c>
      <c r="I2199" s="8">
        <v>23.38</v>
      </c>
      <c r="J2199" s="8">
        <v>4.21</v>
      </c>
      <c r="K2199" s="8">
        <v>1271.4100000000001</v>
      </c>
      <c r="L2199" s="10">
        <v>46279</v>
      </c>
      <c r="M2199" s="6" t="s">
        <v>14720</v>
      </c>
      <c r="N2199" s="6" t="str">
        <f>IF(COUNTIF($A$2:A2199,A2199)&gt;1,"DUP","OK")</f>
        <v>OK</v>
      </c>
      <c r="O2199" s="6" t="str">
        <f t="shared" si="103"/>
        <v>ORD26004647</v>
      </c>
      <c r="P2199" s="6" t="str">
        <f t="shared" si="104"/>
        <v>Sep</v>
      </c>
      <c r="Q2199" s="6"/>
      <c r="R2199" s="9"/>
      <c r="S2199" s="8"/>
      <c r="T2199" s="8"/>
      <c r="U2199" s="8"/>
      <c r="V2199" s="8"/>
      <c r="W2199" s="8"/>
      <c r="X2199" s="6"/>
      <c r="Y2199" s="6"/>
    </row>
    <row r="2200" spans="1:25" x14ac:dyDescent="0.3">
      <c r="A2200" s="6" t="s">
        <v>14868</v>
      </c>
      <c r="B2200" s="6"/>
      <c r="C2200" s="6" t="s">
        <v>9270</v>
      </c>
      <c r="D2200" s="6" t="str">
        <f t="shared" si="102"/>
        <v>ORD26004675</v>
      </c>
      <c r="E2200" s="10">
        <v>46277</v>
      </c>
      <c r="F2200" s="6" t="s">
        <v>12294</v>
      </c>
      <c r="G2200" s="6" t="s">
        <v>18</v>
      </c>
      <c r="H2200" s="8">
        <v>2499</v>
      </c>
      <c r="I2200" s="8">
        <v>7.5</v>
      </c>
      <c r="J2200" s="8">
        <v>1.35</v>
      </c>
      <c r="K2200" s="8">
        <v>2490.15</v>
      </c>
      <c r="L2200" s="10">
        <v>46279</v>
      </c>
      <c r="M2200" s="6" t="s">
        <v>14720</v>
      </c>
      <c r="N2200" s="6" t="str">
        <f>IF(COUNTIF($A$2:A2200,A2200)&gt;1,"DUP","OK")</f>
        <v>OK</v>
      </c>
      <c r="O2200" s="6" t="str">
        <f t="shared" si="103"/>
        <v>ORD26004675</v>
      </c>
      <c r="P2200" s="6" t="str">
        <f t="shared" si="104"/>
        <v>Sep</v>
      </c>
      <c r="Q2200" s="6"/>
      <c r="R2200" s="9"/>
      <c r="S2200" s="8"/>
      <c r="T2200" s="8"/>
      <c r="U2200" s="8"/>
      <c r="V2200" s="8"/>
      <c r="W2200" s="8"/>
      <c r="X2200" s="6"/>
      <c r="Y2200" s="6"/>
    </row>
    <row r="2201" spans="1:25" x14ac:dyDescent="0.3">
      <c r="A2201" s="6" t="s">
        <v>14869</v>
      </c>
      <c r="B2201" s="6"/>
      <c r="C2201" s="6" t="s">
        <v>9306</v>
      </c>
      <c r="D2201" s="6" t="str">
        <f t="shared" si="102"/>
        <v>ORD26004693</v>
      </c>
      <c r="E2201" s="10">
        <v>46277</v>
      </c>
      <c r="F2201" s="6" t="s">
        <v>12294</v>
      </c>
      <c r="G2201" s="6" t="s">
        <v>27</v>
      </c>
      <c r="H2201" s="8">
        <v>3499</v>
      </c>
      <c r="I2201" s="8">
        <v>55.98</v>
      </c>
      <c r="J2201" s="8">
        <v>10.08</v>
      </c>
      <c r="K2201" s="8">
        <v>3432.94</v>
      </c>
      <c r="L2201" s="10">
        <v>46279</v>
      </c>
      <c r="M2201" s="6" t="s">
        <v>14720</v>
      </c>
      <c r="N2201" s="6" t="str">
        <f>IF(COUNTIF($A$2:A2201,A2201)&gt;1,"DUP","OK")</f>
        <v>OK</v>
      </c>
      <c r="O2201" s="6" t="str">
        <f t="shared" si="103"/>
        <v>ORD26004693</v>
      </c>
      <c r="P2201" s="6" t="str">
        <f t="shared" si="104"/>
        <v>Sep</v>
      </c>
      <c r="Q2201" s="6"/>
      <c r="R2201" s="9"/>
      <c r="S2201" s="8"/>
      <c r="T2201" s="8"/>
      <c r="U2201" s="8"/>
      <c r="V2201" s="8"/>
      <c r="W2201" s="8"/>
      <c r="X2201" s="6"/>
      <c r="Y2201" s="6"/>
    </row>
    <row r="2202" spans="1:25" x14ac:dyDescent="0.3">
      <c r="A2202" s="6" t="s">
        <v>14870</v>
      </c>
      <c r="B2202" s="6"/>
      <c r="C2202" s="6" t="s">
        <v>9334</v>
      </c>
      <c r="D2202" s="6" t="str">
        <f t="shared" si="102"/>
        <v>ORD26004707</v>
      </c>
      <c r="E2202" s="10">
        <v>46277</v>
      </c>
      <c r="F2202" s="6" t="s">
        <v>12294</v>
      </c>
      <c r="G2202" s="6" t="s">
        <v>27</v>
      </c>
      <c r="H2202" s="8">
        <v>7597</v>
      </c>
      <c r="I2202" s="8">
        <v>121.55</v>
      </c>
      <c r="J2202" s="8">
        <v>21.88</v>
      </c>
      <c r="K2202" s="8">
        <v>7453.57</v>
      </c>
      <c r="L2202" s="10">
        <v>46279</v>
      </c>
      <c r="M2202" s="6" t="s">
        <v>14720</v>
      </c>
      <c r="N2202" s="6" t="str">
        <f>IF(COUNTIF($A$2:A2202,A2202)&gt;1,"DUP","OK")</f>
        <v>OK</v>
      </c>
      <c r="O2202" s="6" t="str">
        <f t="shared" si="103"/>
        <v>ORD26004707</v>
      </c>
      <c r="P2202" s="6" t="str">
        <f t="shared" si="104"/>
        <v>Sep</v>
      </c>
      <c r="Q2202" s="6"/>
      <c r="R2202" s="9"/>
      <c r="S2202" s="8"/>
      <c r="T2202" s="8"/>
      <c r="U2202" s="8"/>
      <c r="V2202" s="8"/>
      <c r="W2202" s="8"/>
      <c r="X2202" s="6"/>
      <c r="Y2202" s="6"/>
    </row>
    <row r="2203" spans="1:25" x14ac:dyDescent="0.3">
      <c r="A2203" s="6" t="s">
        <v>14871</v>
      </c>
      <c r="B2203" s="6"/>
      <c r="C2203" s="6" t="s">
        <v>14872</v>
      </c>
      <c r="D2203" s="6" t="str">
        <f t="shared" si="102"/>
        <v>ORD26004726</v>
      </c>
      <c r="E2203" s="10">
        <v>46277</v>
      </c>
      <c r="F2203" s="6" t="s">
        <v>12294</v>
      </c>
      <c r="G2203" s="6" t="s">
        <v>18</v>
      </c>
      <c r="H2203" s="8">
        <v>1098</v>
      </c>
      <c r="I2203" s="8">
        <v>0</v>
      </c>
      <c r="J2203" s="8">
        <v>0</v>
      </c>
      <c r="K2203" s="8">
        <v>1098</v>
      </c>
      <c r="L2203" s="10">
        <v>46279</v>
      </c>
      <c r="M2203" s="6" t="s">
        <v>14720</v>
      </c>
      <c r="N2203" s="6" t="str">
        <f>IF(COUNTIF($A$2:A2203,A2203)&gt;1,"DUP","OK")</f>
        <v>OK</v>
      </c>
      <c r="O2203" s="6" t="str">
        <f t="shared" si="103"/>
        <v>ORD26004726</v>
      </c>
      <c r="P2203" s="6" t="str">
        <f t="shared" si="104"/>
        <v>Sep</v>
      </c>
      <c r="Q2203" s="6"/>
      <c r="R2203" s="9"/>
      <c r="S2203" s="8"/>
      <c r="T2203" s="8"/>
      <c r="U2203" s="8"/>
      <c r="V2203" s="8"/>
      <c r="W2203" s="8"/>
      <c r="X2203" s="6"/>
      <c r="Y2203" s="6"/>
    </row>
    <row r="2204" spans="1:25" x14ac:dyDescent="0.3">
      <c r="A2204" s="6" t="s">
        <v>14873</v>
      </c>
      <c r="B2204" s="6"/>
      <c r="C2204" s="6" t="s">
        <v>9387</v>
      </c>
      <c r="D2204" s="6" t="str">
        <f t="shared" si="102"/>
        <v>ORD26004735</v>
      </c>
      <c r="E2204" s="10">
        <v>46277</v>
      </c>
      <c r="F2204" s="6" t="s">
        <v>12294</v>
      </c>
      <c r="G2204" s="6" t="s">
        <v>27</v>
      </c>
      <c r="H2204" s="8">
        <v>8998</v>
      </c>
      <c r="I2204" s="8">
        <v>143.97</v>
      </c>
      <c r="J2204" s="8">
        <v>25.91</v>
      </c>
      <c r="K2204" s="8">
        <v>8828.1200000000008</v>
      </c>
      <c r="L2204" s="10">
        <v>46279</v>
      </c>
      <c r="M2204" s="6" t="s">
        <v>14720</v>
      </c>
      <c r="N2204" s="6" t="str">
        <f>IF(COUNTIF($A$2:A2204,A2204)&gt;1,"DUP","OK")</f>
        <v>OK</v>
      </c>
      <c r="O2204" s="6" t="str">
        <f t="shared" si="103"/>
        <v>ORD26004735</v>
      </c>
      <c r="P2204" s="6" t="str">
        <f t="shared" si="104"/>
        <v>Sep</v>
      </c>
      <c r="Q2204" s="6"/>
      <c r="R2204" s="9"/>
      <c r="S2204" s="8"/>
      <c r="T2204" s="8"/>
      <c r="U2204" s="8"/>
      <c r="V2204" s="8"/>
      <c r="W2204" s="8"/>
      <c r="X2204" s="6"/>
      <c r="Y2204" s="6"/>
    </row>
    <row r="2205" spans="1:25" x14ac:dyDescent="0.3">
      <c r="A2205" s="6" t="s">
        <v>14874</v>
      </c>
      <c r="B2205" s="6"/>
      <c r="C2205" s="6" t="s">
        <v>9417</v>
      </c>
      <c r="D2205" s="6" t="str">
        <f t="shared" si="102"/>
        <v>ORD26004751</v>
      </c>
      <c r="E2205" s="10">
        <v>46277</v>
      </c>
      <c r="F2205" s="6" t="s">
        <v>12294</v>
      </c>
      <c r="G2205" s="6" t="s">
        <v>43</v>
      </c>
      <c r="H2205" s="8">
        <v>4998</v>
      </c>
      <c r="I2205" s="8">
        <v>59.98</v>
      </c>
      <c r="J2205" s="8">
        <v>10.8</v>
      </c>
      <c r="K2205" s="8">
        <v>4927.22</v>
      </c>
      <c r="L2205" s="10">
        <v>46279</v>
      </c>
      <c r="M2205" s="6" t="s">
        <v>14720</v>
      </c>
      <c r="N2205" s="6" t="str">
        <f>IF(COUNTIF($A$2:A2205,A2205)&gt;1,"DUP","OK")</f>
        <v>OK</v>
      </c>
      <c r="O2205" s="6" t="str">
        <f t="shared" si="103"/>
        <v>ORD26004751</v>
      </c>
      <c r="P2205" s="6" t="str">
        <f t="shared" si="104"/>
        <v>Sep</v>
      </c>
      <c r="Q2205" s="6"/>
      <c r="R2205" s="9"/>
      <c r="S2205" s="8"/>
      <c r="T2205" s="8"/>
      <c r="U2205" s="8"/>
      <c r="V2205" s="8"/>
      <c r="W2205" s="8"/>
      <c r="X2205" s="6"/>
      <c r="Y2205" s="6"/>
    </row>
    <row r="2206" spans="1:25" x14ac:dyDescent="0.3">
      <c r="A2206" s="6" t="s">
        <v>14875</v>
      </c>
      <c r="B2206" s="6"/>
      <c r="C2206" s="6" t="s">
        <v>9502</v>
      </c>
      <c r="D2206" s="6" t="str">
        <f t="shared" si="102"/>
        <v>ORD26004795</v>
      </c>
      <c r="E2206" s="10">
        <v>46277</v>
      </c>
      <c r="F2206" s="6" t="s">
        <v>12294</v>
      </c>
      <c r="G2206" s="6" t="s">
        <v>27</v>
      </c>
      <c r="H2206" s="8">
        <v>299</v>
      </c>
      <c r="I2206" s="8">
        <v>5.38</v>
      </c>
      <c r="J2206" s="8">
        <v>0.97</v>
      </c>
      <c r="K2206" s="8">
        <v>292.64999999999998</v>
      </c>
      <c r="L2206" s="10">
        <v>46279</v>
      </c>
      <c r="M2206" s="6" t="s">
        <v>14720</v>
      </c>
      <c r="N2206" s="6" t="str">
        <f>IF(COUNTIF($A$2:A2206,A2206)&gt;1,"DUP","OK")</f>
        <v>OK</v>
      </c>
      <c r="O2206" s="6" t="str">
        <f t="shared" si="103"/>
        <v>ORD26004795</v>
      </c>
      <c r="P2206" s="6" t="str">
        <f t="shared" si="104"/>
        <v>Sep</v>
      </c>
      <c r="Q2206" s="6"/>
      <c r="R2206" s="9"/>
      <c r="S2206" s="8"/>
      <c r="T2206" s="8"/>
      <c r="U2206" s="8"/>
      <c r="V2206" s="8"/>
      <c r="W2206" s="8"/>
      <c r="X2206" s="6"/>
      <c r="Y2206" s="6"/>
    </row>
    <row r="2207" spans="1:25" x14ac:dyDescent="0.3">
      <c r="A2207" s="6" t="s">
        <v>14876</v>
      </c>
      <c r="B2207" s="6"/>
      <c r="C2207" s="6" t="s">
        <v>9529</v>
      </c>
      <c r="D2207" s="6" t="str">
        <f t="shared" si="102"/>
        <v>ORD26004809</v>
      </c>
      <c r="E2207" s="10">
        <v>46277</v>
      </c>
      <c r="F2207" s="6" t="s">
        <v>12294</v>
      </c>
      <c r="G2207" s="6" t="s">
        <v>27</v>
      </c>
      <c r="H2207" s="8">
        <v>8298</v>
      </c>
      <c r="I2207" s="8">
        <v>132.77000000000001</v>
      </c>
      <c r="J2207" s="8">
        <v>23.9</v>
      </c>
      <c r="K2207" s="8">
        <v>8141.33</v>
      </c>
      <c r="L2207" s="10">
        <v>46279</v>
      </c>
      <c r="M2207" s="6" t="s">
        <v>14720</v>
      </c>
      <c r="N2207" s="6" t="str">
        <f>IF(COUNTIF($A$2:A2207,A2207)&gt;1,"DUP","OK")</f>
        <v>OK</v>
      </c>
      <c r="O2207" s="6" t="str">
        <f t="shared" si="103"/>
        <v>ORD26004809</v>
      </c>
      <c r="P2207" s="6" t="str">
        <f t="shared" si="104"/>
        <v>Sep</v>
      </c>
      <c r="Q2207" s="6"/>
      <c r="R2207" s="9"/>
      <c r="S2207" s="8"/>
      <c r="T2207" s="8"/>
      <c r="U2207" s="8"/>
      <c r="V2207" s="8"/>
      <c r="W2207" s="8"/>
      <c r="X2207" s="6"/>
      <c r="Y2207" s="6"/>
    </row>
    <row r="2208" spans="1:25" x14ac:dyDescent="0.3">
      <c r="A2208" s="6" t="s">
        <v>14877</v>
      </c>
      <c r="B2208" s="6"/>
      <c r="C2208" s="6" t="s">
        <v>14878</v>
      </c>
      <c r="D2208" s="6" t="str">
        <f t="shared" si="102"/>
        <v>ORD26004832</v>
      </c>
      <c r="E2208" s="10">
        <v>46277</v>
      </c>
      <c r="F2208" s="6" t="s">
        <v>12294</v>
      </c>
      <c r="G2208" s="6" t="s">
        <v>18</v>
      </c>
      <c r="H2208" s="8">
        <v>2499</v>
      </c>
      <c r="I2208" s="8">
        <v>7.5</v>
      </c>
      <c r="J2208" s="8">
        <v>1.35</v>
      </c>
      <c r="K2208" s="8">
        <v>2490.15</v>
      </c>
      <c r="L2208" s="10">
        <v>46279</v>
      </c>
      <c r="M2208" s="6" t="s">
        <v>14720</v>
      </c>
      <c r="N2208" s="6" t="str">
        <f>IF(COUNTIF($A$2:A2208,A2208)&gt;1,"DUP","OK")</f>
        <v>OK</v>
      </c>
      <c r="O2208" s="6" t="str">
        <f t="shared" si="103"/>
        <v>ORD26004832</v>
      </c>
      <c r="P2208" s="6" t="str">
        <f t="shared" si="104"/>
        <v>Sep</v>
      </c>
      <c r="Q2208" s="6"/>
      <c r="R2208" s="9"/>
      <c r="S2208" s="8"/>
      <c r="T2208" s="8"/>
      <c r="U2208" s="8"/>
      <c r="V2208" s="8"/>
      <c r="W2208" s="8"/>
      <c r="X2208" s="6"/>
      <c r="Y2208" s="6"/>
    </row>
    <row r="2209" spans="1:25" x14ac:dyDescent="0.3">
      <c r="A2209" s="6" t="s">
        <v>14879</v>
      </c>
      <c r="B2209" s="6"/>
      <c r="C2209" s="6" t="s">
        <v>14880</v>
      </c>
      <c r="D2209" s="6" t="str">
        <f t="shared" si="102"/>
        <v>ORD26004849</v>
      </c>
      <c r="E2209" s="10">
        <v>46277</v>
      </c>
      <c r="F2209" s="6" t="s">
        <v>12294</v>
      </c>
      <c r="G2209" s="6" t="s">
        <v>18</v>
      </c>
      <c r="H2209" s="8">
        <v>898</v>
      </c>
      <c r="I2209" s="8">
        <v>0</v>
      </c>
      <c r="J2209" s="8">
        <v>0</v>
      </c>
      <c r="K2209" s="8">
        <v>898</v>
      </c>
      <c r="L2209" s="10">
        <v>46279</v>
      </c>
      <c r="M2209" s="6" t="s">
        <v>14720</v>
      </c>
      <c r="N2209" s="6" t="str">
        <f>IF(COUNTIF($A$2:A2209,A2209)&gt;1,"DUP","OK")</f>
        <v>OK</v>
      </c>
      <c r="O2209" s="6" t="str">
        <f t="shared" si="103"/>
        <v>ORD26004849</v>
      </c>
      <c r="P2209" s="6" t="str">
        <f t="shared" si="104"/>
        <v>Sep</v>
      </c>
      <c r="Q2209" s="6"/>
      <c r="R2209" s="9"/>
      <c r="S2209" s="8"/>
      <c r="T2209" s="8"/>
      <c r="U2209" s="8"/>
      <c r="V2209" s="8"/>
      <c r="W2209" s="8"/>
      <c r="X2209" s="6"/>
      <c r="Y2209" s="6"/>
    </row>
    <row r="2210" spans="1:25" x14ac:dyDescent="0.3">
      <c r="A2210" s="6" t="s">
        <v>14881</v>
      </c>
      <c r="B2210" s="6"/>
      <c r="C2210" s="6" t="s">
        <v>9745</v>
      </c>
      <c r="D2210" s="6" t="str">
        <f t="shared" si="102"/>
        <v>ORD26004921</v>
      </c>
      <c r="E2210" s="10">
        <v>46277</v>
      </c>
      <c r="F2210" s="6" t="s">
        <v>12294</v>
      </c>
      <c r="G2210" s="6" t="s">
        <v>18</v>
      </c>
      <c r="H2210" s="8">
        <v>2297</v>
      </c>
      <c r="I2210" s="8">
        <v>6.89</v>
      </c>
      <c r="J2210" s="8">
        <v>1.24</v>
      </c>
      <c r="K2210" s="8">
        <v>2288.87</v>
      </c>
      <c r="L2210" s="10">
        <v>46279</v>
      </c>
      <c r="M2210" s="6" t="s">
        <v>14720</v>
      </c>
      <c r="N2210" s="6" t="str">
        <f>IF(COUNTIF($A$2:A2210,A2210)&gt;1,"DUP","OK")</f>
        <v>OK</v>
      </c>
      <c r="O2210" s="6" t="str">
        <f t="shared" si="103"/>
        <v>ORD26004921</v>
      </c>
      <c r="P2210" s="6" t="str">
        <f t="shared" si="104"/>
        <v>Sep</v>
      </c>
      <c r="Q2210" s="6"/>
      <c r="R2210" s="9"/>
      <c r="S2210" s="8"/>
      <c r="T2210" s="8"/>
      <c r="U2210" s="8"/>
      <c r="V2210" s="8"/>
      <c r="W2210" s="8"/>
      <c r="X2210" s="6"/>
      <c r="Y2210" s="6"/>
    </row>
    <row r="2211" spans="1:25" x14ac:dyDescent="0.3">
      <c r="A2211" s="6" t="s">
        <v>14882</v>
      </c>
      <c r="B2211" s="6"/>
      <c r="C2211" s="6" t="s">
        <v>14883</v>
      </c>
      <c r="D2211" s="6" t="str">
        <f t="shared" si="102"/>
        <v>ORD26004927</v>
      </c>
      <c r="E2211" s="10">
        <v>46277</v>
      </c>
      <c r="F2211" s="6" t="s">
        <v>12294</v>
      </c>
      <c r="G2211" s="6" t="s">
        <v>27</v>
      </c>
      <c r="H2211" s="8">
        <v>1598</v>
      </c>
      <c r="I2211" s="8">
        <v>28.76</v>
      </c>
      <c r="J2211" s="8">
        <v>5.18</v>
      </c>
      <c r="K2211" s="8">
        <v>1564.06</v>
      </c>
      <c r="L2211" s="10">
        <v>46279</v>
      </c>
      <c r="M2211" s="6" t="s">
        <v>14720</v>
      </c>
      <c r="N2211" s="6" t="str">
        <f>IF(COUNTIF($A$2:A2211,A2211)&gt;1,"DUP","OK")</f>
        <v>OK</v>
      </c>
      <c r="O2211" s="6" t="str">
        <f t="shared" si="103"/>
        <v>ORD26004927</v>
      </c>
      <c r="P2211" s="6" t="str">
        <f t="shared" si="104"/>
        <v>Sep</v>
      </c>
      <c r="Q2211" s="6"/>
      <c r="R2211" s="9"/>
      <c r="S2211" s="8"/>
      <c r="T2211" s="8"/>
      <c r="U2211" s="8"/>
      <c r="V2211" s="8"/>
      <c r="W2211" s="8"/>
      <c r="X2211" s="6"/>
      <c r="Y2211" s="6"/>
    </row>
    <row r="2212" spans="1:25" x14ac:dyDescent="0.3">
      <c r="A2212" s="6" t="s">
        <v>14884</v>
      </c>
      <c r="B2212" s="6"/>
      <c r="C2212" s="6" t="s">
        <v>9806</v>
      </c>
      <c r="D2212" s="6" t="str">
        <f t="shared" si="102"/>
        <v>ORD26004952</v>
      </c>
      <c r="E2212" s="10">
        <v>46277</v>
      </c>
      <c r="F2212" s="6" t="s">
        <v>12294</v>
      </c>
      <c r="G2212" s="6" t="s">
        <v>27</v>
      </c>
      <c r="H2212" s="8">
        <v>2098</v>
      </c>
      <c r="I2212" s="8">
        <v>33.57</v>
      </c>
      <c r="J2212" s="8">
        <v>6.04</v>
      </c>
      <c r="K2212" s="8">
        <v>2058.39</v>
      </c>
      <c r="L2212" s="10">
        <v>46279</v>
      </c>
      <c r="M2212" s="6" t="s">
        <v>14720</v>
      </c>
      <c r="N2212" s="6" t="str">
        <f>IF(COUNTIF($A$2:A2212,A2212)&gt;1,"DUP","OK")</f>
        <v>OK</v>
      </c>
      <c r="O2212" s="6" t="str">
        <f t="shared" si="103"/>
        <v>ORD26004952</v>
      </c>
      <c r="P2212" s="6" t="str">
        <f t="shared" si="104"/>
        <v>Sep</v>
      </c>
      <c r="Q2212" s="6"/>
      <c r="R2212" s="9"/>
      <c r="S2212" s="8"/>
      <c r="T2212" s="8"/>
      <c r="U2212" s="8"/>
      <c r="V2212" s="8"/>
      <c r="W2212" s="8"/>
      <c r="X2212" s="6"/>
      <c r="Y2212" s="6"/>
    </row>
    <row r="2213" spans="1:25" x14ac:dyDescent="0.3">
      <c r="A2213" s="6" t="s">
        <v>14885</v>
      </c>
      <c r="B2213" s="6"/>
      <c r="C2213" s="6" t="s">
        <v>9838</v>
      </c>
      <c r="D2213" s="6" t="str">
        <f t="shared" si="102"/>
        <v>ORD26004969</v>
      </c>
      <c r="E2213" s="10">
        <v>46277</v>
      </c>
      <c r="F2213" s="6" t="s">
        <v>12294</v>
      </c>
      <c r="G2213" s="6" t="s">
        <v>18</v>
      </c>
      <c r="H2213" s="8">
        <v>5297</v>
      </c>
      <c r="I2213" s="8">
        <v>15.89</v>
      </c>
      <c r="J2213" s="8">
        <v>2.86</v>
      </c>
      <c r="K2213" s="8">
        <v>5278.25</v>
      </c>
      <c r="L2213" s="10">
        <v>46279</v>
      </c>
      <c r="M2213" s="6" t="s">
        <v>14720</v>
      </c>
      <c r="N2213" s="6" t="str">
        <f>IF(COUNTIF($A$2:A2213,A2213)&gt;1,"DUP","OK")</f>
        <v>OK</v>
      </c>
      <c r="O2213" s="6" t="str">
        <f t="shared" si="103"/>
        <v>ORD26004969</v>
      </c>
      <c r="P2213" s="6" t="str">
        <f t="shared" si="104"/>
        <v>Sep</v>
      </c>
      <c r="Q2213" s="6"/>
      <c r="R2213" s="9"/>
      <c r="S2213" s="8"/>
      <c r="T2213" s="8"/>
      <c r="U2213" s="8"/>
      <c r="V2213" s="8"/>
      <c r="W2213" s="8"/>
      <c r="X2213" s="6"/>
      <c r="Y2213" s="6"/>
    </row>
    <row r="2214" spans="1:25" x14ac:dyDescent="0.3">
      <c r="A2214" s="6" t="s">
        <v>14886</v>
      </c>
      <c r="B2214" s="6"/>
      <c r="C2214" s="6" t="s">
        <v>9866</v>
      </c>
      <c r="D2214" s="6" t="str">
        <f t="shared" si="102"/>
        <v>ORD26004983</v>
      </c>
      <c r="E2214" s="10">
        <v>46277</v>
      </c>
      <c r="F2214" s="6" t="s">
        <v>12294</v>
      </c>
      <c r="G2214" s="6" t="s">
        <v>43</v>
      </c>
      <c r="H2214" s="8">
        <v>1499</v>
      </c>
      <c r="I2214" s="8">
        <v>22.49</v>
      </c>
      <c r="J2214" s="8">
        <v>4.05</v>
      </c>
      <c r="K2214" s="8">
        <v>1472.46</v>
      </c>
      <c r="L2214" s="10">
        <v>46279</v>
      </c>
      <c r="M2214" s="6" t="s">
        <v>14720</v>
      </c>
      <c r="N2214" s="6" t="str">
        <f>IF(COUNTIF($A$2:A2214,A2214)&gt;1,"DUP","OK")</f>
        <v>OK</v>
      </c>
      <c r="O2214" s="6" t="str">
        <f t="shared" si="103"/>
        <v>ORD26004983</v>
      </c>
      <c r="P2214" s="6" t="str">
        <f t="shared" si="104"/>
        <v>Sep</v>
      </c>
      <c r="Q2214" s="6"/>
      <c r="R2214" s="9"/>
      <c r="S2214" s="8"/>
      <c r="T2214" s="8"/>
      <c r="U2214" s="8"/>
      <c r="V2214" s="8"/>
      <c r="W2214" s="8"/>
      <c r="X2214" s="6"/>
      <c r="Y2214" s="6"/>
    </row>
    <row r="2215" spans="1:25" x14ac:dyDescent="0.3">
      <c r="A2215" s="6" t="s">
        <v>14887</v>
      </c>
      <c r="B2215" s="6"/>
      <c r="C2215" s="6" t="s">
        <v>9880</v>
      </c>
      <c r="D2215" s="6" t="str">
        <f t="shared" si="102"/>
        <v>ORD26004990</v>
      </c>
      <c r="E2215" s="10">
        <v>46277</v>
      </c>
      <c r="F2215" s="6" t="s">
        <v>12294</v>
      </c>
      <c r="G2215" s="6" t="s">
        <v>27</v>
      </c>
      <c r="H2215" s="8">
        <v>10147</v>
      </c>
      <c r="I2215" s="8">
        <v>162.35</v>
      </c>
      <c r="J2215" s="8">
        <v>29.22</v>
      </c>
      <c r="K2215" s="8">
        <v>9955.43</v>
      </c>
      <c r="L2215" s="10">
        <v>46279</v>
      </c>
      <c r="M2215" s="6" t="s">
        <v>14720</v>
      </c>
      <c r="N2215" s="6" t="str">
        <f>IF(COUNTIF($A$2:A2215,A2215)&gt;1,"DUP","OK")</f>
        <v>OK</v>
      </c>
      <c r="O2215" s="6" t="str">
        <f t="shared" si="103"/>
        <v>ORD26004990</v>
      </c>
      <c r="P2215" s="6" t="str">
        <f t="shared" si="104"/>
        <v>Sep</v>
      </c>
      <c r="Q2215" s="6"/>
      <c r="R2215" s="9"/>
      <c r="S2215" s="8"/>
      <c r="T2215" s="8"/>
      <c r="U2215" s="8"/>
      <c r="V2215" s="8"/>
      <c r="W2215" s="8"/>
      <c r="X2215" s="6"/>
      <c r="Y2215" s="6"/>
    </row>
    <row r="2216" spans="1:25" x14ac:dyDescent="0.3">
      <c r="A2216" s="6" t="s">
        <v>14888</v>
      </c>
      <c r="B2216" s="6"/>
      <c r="C2216" s="6" t="s">
        <v>9904</v>
      </c>
      <c r="D2216" s="6" t="str">
        <f t="shared" si="102"/>
        <v>ORD26005002</v>
      </c>
      <c r="E2216" s="10">
        <v>46277</v>
      </c>
      <c r="F2216" s="6" t="s">
        <v>12294</v>
      </c>
      <c r="G2216" s="6" t="s">
        <v>18</v>
      </c>
      <c r="H2216" s="8">
        <v>2499</v>
      </c>
      <c r="I2216" s="8">
        <v>7.5</v>
      </c>
      <c r="J2216" s="8">
        <v>1.35</v>
      </c>
      <c r="K2216" s="8">
        <v>2490.15</v>
      </c>
      <c r="L2216" s="10">
        <v>46279</v>
      </c>
      <c r="M2216" s="6" t="s">
        <v>14720</v>
      </c>
      <c r="N2216" s="6" t="str">
        <f>IF(COUNTIF($A$2:A2216,A2216)&gt;1,"DUP","OK")</f>
        <v>OK</v>
      </c>
      <c r="O2216" s="6" t="str">
        <f t="shared" si="103"/>
        <v>ORD26005002</v>
      </c>
      <c r="P2216" s="6" t="str">
        <f t="shared" si="104"/>
        <v>Sep</v>
      </c>
      <c r="Q2216" s="6"/>
      <c r="R2216" s="9"/>
      <c r="S2216" s="8"/>
      <c r="T2216" s="8"/>
      <c r="U2216" s="8"/>
      <c r="V2216" s="8"/>
      <c r="W2216" s="8"/>
      <c r="X2216" s="6"/>
      <c r="Y2216" s="6"/>
    </row>
    <row r="2217" spans="1:25" x14ac:dyDescent="0.3">
      <c r="A2217" s="6" t="s">
        <v>14889</v>
      </c>
      <c r="B2217" s="6"/>
      <c r="C2217" s="6" t="s">
        <v>9974</v>
      </c>
      <c r="D2217" s="6" t="str">
        <f t="shared" si="102"/>
        <v>ORD26005039</v>
      </c>
      <c r="E2217" s="10">
        <v>46277</v>
      </c>
      <c r="F2217" s="6" t="s">
        <v>12294</v>
      </c>
      <c r="G2217" s="6" t="s">
        <v>27</v>
      </c>
      <c r="H2217" s="8">
        <v>1098</v>
      </c>
      <c r="I2217" s="8">
        <v>19.760000000000002</v>
      </c>
      <c r="J2217" s="8">
        <v>3.56</v>
      </c>
      <c r="K2217" s="8">
        <v>1074.68</v>
      </c>
      <c r="L2217" s="10">
        <v>46279</v>
      </c>
      <c r="M2217" s="6" t="s">
        <v>14720</v>
      </c>
      <c r="N2217" s="6" t="str">
        <f>IF(COUNTIF($A$2:A2217,A2217)&gt;1,"DUP","OK")</f>
        <v>OK</v>
      </c>
      <c r="O2217" s="6" t="str">
        <f t="shared" si="103"/>
        <v>ORD26005039</v>
      </c>
      <c r="P2217" s="6" t="str">
        <f t="shared" si="104"/>
        <v>Sep</v>
      </c>
      <c r="Q2217" s="6"/>
      <c r="R2217" s="9"/>
      <c r="S2217" s="8"/>
      <c r="T2217" s="8"/>
      <c r="U2217" s="8"/>
      <c r="V2217" s="8"/>
      <c r="W2217" s="8"/>
      <c r="X2217" s="6"/>
      <c r="Y2217" s="6"/>
    </row>
    <row r="2218" spans="1:25" x14ac:dyDescent="0.3">
      <c r="A2218" s="6" t="s">
        <v>14890</v>
      </c>
      <c r="B2218" s="6"/>
      <c r="C2218" s="6" t="s">
        <v>9999</v>
      </c>
      <c r="D2218" s="6" t="str">
        <f t="shared" si="102"/>
        <v>ORD26005053</v>
      </c>
      <c r="E2218" s="10">
        <v>46277</v>
      </c>
      <c r="F2218" s="6" t="s">
        <v>12294</v>
      </c>
      <c r="G2218" s="6" t="s">
        <v>54</v>
      </c>
      <c r="H2218" s="8">
        <v>4298</v>
      </c>
      <c r="I2218" s="8">
        <v>73.069999999999993</v>
      </c>
      <c r="J2218" s="8">
        <v>13.15</v>
      </c>
      <c r="K2218" s="8">
        <v>4211.78</v>
      </c>
      <c r="L2218" s="10">
        <v>46279</v>
      </c>
      <c r="M2218" s="6" t="s">
        <v>14720</v>
      </c>
      <c r="N2218" s="6" t="str">
        <f>IF(COUNTIF($A$2:A2218,A2218)&gt;1,"DUP","OK")</f>
        <v>OK</v>
      </c>
      <c r="O2218" s="6" t="str">
        <f t="shared" si="103"/>
        <v>ORD26005053</v>
      </c>
      <c r="P2218" s="6" t="str">
        <f t="shared" si="104"/>
        <v>Sep</v>
      </c>
      <c r="Q2218" s="6"/>
      <c r="R2218" s="9"/>
      <c r="S2218" s="8"/>
      <c r="T2218" s="8"/>
      <c r="U2218" s="8"/>
      <c r="V2218" s="8"/>
      <c r="W2218" s="8"/>
      <c r="X2218" s="6"/>
      <c r="Y2218" s="6"/>
    </row>
    <row r="2219" spans="1:25" x14ac:dyDescent="0.3">
      <c r="A2219" s="6" t="s">
        <v>14891</v>
      </c>
      <c r="B2219" s="6"/>
      <c r="C2219" s="6" t="s">
        <v>10017</v>
      </c>
      <c r="D2219" s="6" t="str">
        <f t="shared" si="102"/>
        <v>ORD26005062</v>
      </c>
      <c r="E2219" s="10">
        <v>46277</v>
      </c>
      <c r="F2219" s="6" t="s">
        <v>12294</v>
      </c>
      <c r="G2219" s="6" t="s">
        <v>27</v>
      </c>
      <c r="H2219" s="8">
        <v>3499</v>
      </c>
      <c r="I2219" s="8">
        <v>55.98</v>
      </c>
      <c r="J2219" s="8">
        <v>10.08</v>
      </c>
      <c r="K2219" s="8">
        <v>3432.94</v>
      </c>
      <c r="L2219" s="10">
        <v>46279</v>
      </c>
      <c r="M2219" s="6" t="s">
        <v>14720</v>
      </c>
      <c r="N2219" s="6" t="str">
        <f>IF(COUNTIF($A$2:A2219,A2219)&gt;1,"DUP","OK")</f>
        <v>OK</v>
      </c>
      <c r="O2219" s="6" t="str">
        <f t="shared" si="103"/>
        <v>ORD26005062</v>
      </c>
      <c r="P2219" s="6" t="str">
        <f t="shared" si="104"/>
        <v>Sep</v>
      </c>
      <c r="Q2219" s="6"/>
      <c r="R2219" s="9"/>
      <c r="S2219" s="8"/>
      <c r="T2219" s="8"/>
      <c r="U2219" s="8"/>
      <c r="V2219" s="8"/>
      <c r="W2219" s="8"/>
      <c r="X2219" s="6"/>
      <c r="Y2219" s="6"/>
    </row>
    <row r="2220" spans="1:25" x14ac:dyDescent="0.3">
      <c r="A2220" s="6" t="s">
        <v>14892</v>
      </c>
      <c r="B2220" s="6"/>
      <c r="C2220" s="6" t="s">
        <v>14893</v>
      </c>
      <c r="D2220" s="6" t="str">
        <f t="shared" si="102"/>
        <v>ORD26005072</v>
      </c>
      <c r="E2220" s="10">
        <v>46277</v>
      </c>
      <c r="F2220" s="6" t="s">
        <v>12294</v>
      </c>
      <c r="G2220" s="6" t="s">
        <v>27</v>
      </c>
      <c r="H2220" s="8">
        <v>11497</v>
      </c>
      <c r="I2220" s="8">
        <v>183.95</v>
      </c>
      <c r="J2220" s="8">
        <v>33.11</v>
      </c>
      <c r="K2220" s="8">
        <v>11279.94</v>
      </c>
      <c r="L2220" s="10">
        <v>46279</v>
      </c>
      <c r="M2220" s="6" t="s">
        <v>14720</v>
      </c>
      <c r="N2220" s="6" t="str">
        <f>IF(COUNTIF($A$2:A2220,A2220)&gt;1,"DUP","OK")</f>
        <v>OK</v>
      </c>
      <c r="O2220" s="6" t="str">
        <f t="shared" si="103"/>
        <v>ORD26005072</v>
      </c>
      <c r="P2220" s="6" t="str">
        <f t="shared" si="104"/>
        <v>Sep</v>
      </c>
      <c r="Q2220" s="6"/>
      <c r="R2220" s="9"/>
      <c r="S2220" s="8"/>
      <c r="T2220" s="8"/>
      <c r="U2220" s="8"/>
      <c r="V2220" s="8"/>
      <c r="W2220" s="8"/>
      <c r="X2220" s="6"/>
      <c r="Y2220" s="6"/>
    </row>
    <row r="2221" spans="1:25" x14ac:dyDescent="0.3">
      <c r="A2221" s="6" t="s">
        <v>14894</v>
      </c>
      <c r="B2221" s="6"/>
      <c r="C2221" s="6" t="s">
        <v>10085</v>
      </c>
      <c r="D2221" s="6" t="str">
        <f t="shared" si="102"/>
        <v>ORD26005097</v>
      </c>
      <c r="E2221" s="10">
        <v>46277</v>
      </c>
      <c r="F2221" s="6" t="s">
        <v>12294</v>
      </c>
      <c r="G2221" s="6" t="s">
        <v>27</v>
      </c>
      <c r="H2221" s="8">
        <v>3298</v>
      </c>
      <c r="I2221" s="8">
        <v>52.77</v>
      </c>
      <c r="J2221" s="8">
        <v>9.5</v>
      </c>
      <c r="K2221" s="8">
        <v>3235.73</v>
      </c>
      <c r="L2221" s="10">
        <v>46279</v>
      </c>
      <c r="M2221" s="6" t="s">
        <v>14720</v>
      </c>
      <c r="N2221" s="6" t="str">
        <f>IF(COUNTIF($A$2:A2221,A2221)&gt;1,"DUP","OK")</f>
        <v>OK</v>
      </c>
      <c r="O2221" s="6" t="str">
        <f t="shared" si="103"/>
        <v>ORD26005097</v>
      </c>
      <c r="P2221" s="6" t="str">
        <f t="shared" si="104"/>
        <v>Sep</v>
      </c>
      <c r="Q2221" s="6"/>
      <c r="R2221" s="9"/>
      <c r="S2221" s="8"/>
      <c r="T2221" s="8"/>
      <c r="U2221" s="8"/>
      <c r="V2221" s="8"/>
      <c r="W2221" s="8"/>
      <c r="X2221" s="6"/>
      <c r="Y2221" s="6"/>
    </row>
    <row r="2222" spans="1:25" x14ac:dyDescent="0.3">
      <c r="A2222" s="6" t="s">
        <v>14895</v>
      </c>
      <c r="B2222" s="6"/>
      <c r="C2222" s="6" t="s">
        <v>10194</v>
      </c>
      <c r="D2222" s="6" t="str">
        <f t="shared" si="102"/>
        <v>ORD26005155</v>
      </c>
      <c r="E2222" s="10">
        <v>46277</v>
      </c>
      <c r="F2222" s="6" t="s">
        <v>12294</v>
      </c>
      <c r="G2222" s="6" t="s">
        <v>18</v>
      </c>
      <c r="H2222" s="8">
        <v>499</v>
      </c>
      <c r="I2222" s="8">
        <v>0</v>
      </c>
      <c r="J2222" s="8">
        <v>0</v>
      </c>
      <c r="K2222" s="8">
        <v>499</v>
      </c>
      <c r="L2222" s="10">
        <v>46279</v>
      </c>
      <c r="M2222" s="6" t="s">
        <v>14720</v>
      </c>
      <c r="N2222" s="6" t="str">
        <f>IF(COUNTIF($A$2:A2222,A2222)&gt;1,"DUP","OK")</f>
        <v>OK</v>
      </c>
      <c r="O2222" s="6" t="str">
        <f t="shared" si="103"/>
        <v>ORD26005155</v>
      </c>
      <c r="P2222" s="6" t="str">
        <f t="shared" si="104"/>
        <v>Sep</v>
      </c>
      <c r="Q2222" s="6"/>
      <c r="R2222" s="9"/>
      <c r="S2222" s="8"/>
      <c r="T2222" s="8"/>
      <c r="U2222" s="8"/>
      <c r="V2222" s="8"/>
      <c r="W2222" s="8"/>
      <c r="X2222" s="6"/>
      <c r="Y2222" s="6"/>
    </row>
    <row r="2223" spans="1:25" x14ac:dyDescent="0.3">
      <c r="A2223" s="6" t="s">
        <v>14896</v>
      </c>
      <c r="B2223" s="6"/>
      <c r="C2223" s="6" t="s">
        <v>10202</v>
      </c>
      <c r="D2223" s="6" t="str">
        <f t="shared" si="102"/>
        <v>ORD26005159</v>
      </c>
      <c r="E2223" s="10">
        <v>46277</v>
      </c>
      <c r="F2223" s="6" t="s">
        <v>12294</v>
      </c>
      <c r="G2223" s="6" t="s">
        <v>18</v>
      </c>
      <c r="H2223" s="8">
        <v>499</v>
      </c>
      <c r="I2223" s="8">
        <v>0</v>
      </c>
      <c r="J2223" s="8">
        <v>0</v>
      </c>
      <c r="K2223" s="8">
        <v>499</v>
      </c>
      <c r="L2223" s="10">
        <v>46279</v>
      </c>
      <c r="M2223" s="6" t="s">
        <v>14720</v>
      </c>
      <c r="N2223" s="6" t="str">
        <f>IF(COUNTIF($A$2:A2223,A2223)&gt;1,"DUP","OK")</f>
        <v>OK</v>
      </c>
      <c r="O2223" s="6" t="str">
        <f t="shared" si="103"/>
        <v>ORD26005159</v>
      </c>
      <c r="P2223" s="6" t="str">
        <f t="shared" si="104"/>
        <v>Sep</v>
      </c>
      <c r="Q2223" s="6"/>
      <c r="R2223" s="9"/>
      <c r="S2223" s="8"/>
      <c r="T2223" s="8"/>
      <c r="U2223" s="8"/>
      <c r="V2223" s="8"/>
      <c r="W2223" s="8"/>
      <c r="X2223" s="6"/>
      <c r="Y2223" s="6"/>
    </row>
    <row r="2224" spans="1:25" x14ac:dyDescent="0.3">
      <c r="A2224" s="6" t="s">
        <v>14897</v>
      </c>
      <c r="B2224" s="6"/>
      <c r="C2224" s="6" t="s">
        <v>10226</v>
      </c>
      <c r="D2224" s="6" t="str">
        <f t="shared" si="102"/>
        <v>ORD26005172</v>
      </c>
      <c r="E2224" s="10">
        <v>46277</v>
      </c>
      <c r="F2224" s="6" t="s">
        <v>12294</v>
      </c>
      <c r="G2224" s="6" t="s">
        <v>18</v>
      </c>
      <c r="H2224" s="8">
        <v>6147</v>
      </c>
      <c r="I2224" s="8">
        <v>18.440000000000001</v>
      </c>
      <c r="J2224" s="8">
        <v>3.32</v>
      </c>
      <c r="K2224" s="8">
        <v>6125.24</v>
      </c>
      <c r="L2224" s="10">
        <v>46279</v>
      </c>
      <c r="M2224" s="6" t="s">
        <v>14720</v>
      </c>
      <c r="N2224" s="6" t="str">
        <f>IF(COUNTIF($A$2:A2224,A2224)&gt;1,"DUP","OK")</f>
        <v>OK</v>
      </c>
      <c r="O2224" s="6" t="str">
        <f t="shared" si="103"/>
        <v>ORD26005172</v>
      </c>
      <c r="P2224" s="6" t="str">
        <f t="shared" si="104"/>
        <v>Sep</v>
      </c>
      <c r="Q2224" s="6"/>
      <c r="R2224" s="9"/>
      <c r="S2224" s="8"/>
      <c r="T2224" s="8"/>
      <c r="U2224" s="8"/>
      <c r="V2224" s="8"/>
      <c r="W2224" s="8"/>
      <c r="X2224" s="6"/>
      <c r="Y2224" s="6"/>
    </row>
    <row r="2225" spans="1:25" x14ac:dyDescent="0.3">
      <c r="A2225" s="6" t="s">
        <v>14898</v>
      </c>
      <c r="B2225" s="6"/>
      <c r="C2225" s="6" t="s">
        <v>10401</v>
      </c>
      <c r="D2225" s="6" t="str">
        <f t="shared" si="102"/>
        <v>ORD26005262</v>
      </c>
      <c r="E2225" s="10">
        <v>46277</v>
      </c>
      <c r="F2225" s="6" t="s">
        <v>12294</v>
      </c>
      <c r="G2225" s="6" t="s">
        <v>18</v>
      </c>
      <c r="H2225" s="8">
        <v>11498</v>
      </c>
      <c r="I2225" s="8">
        <v>34.49</v>
      </c>
      <c r="J2225" s="8">
        <v>6.21</v>
      </c>
      <c r="K2225" s="8">
        <v>11457.3</v>
      </c>
      <c r="L2225" s="10">
        <v>46279</v>
      </c>
      <c r="M2225" s="6" t="s">
        <v>14720</v>
      </c>
      <c r="N2225" s="6" t="str">
        <f>IF(COUNTIF($A$2:A2225,A2225)&gt;1,"DUP","OK")</f>
        <v>OK</v>
      </c>
      <c r="O2225" s="6" t="str">
        <f t="shared" si="103"/>
        <v>ORD26005262</v>
      </c>
      <c r="P2225" s="6" t="str">
        <f t="shared" si="104"/>
        <v>Sep</v>
      </c>
      <c r="Q2225" s="6"/>
      <c r="R2225" s="9"/>
      <c r="S2225" s="8"/>
      <c r="T2225" s="8"/>
      <c r="U2225" s="8"/>
      <c r="V2225" s="8"/>
      <c r="W2225" s="8"/>
      <c r="X2225" s="6"/>
      <c r="Y2225" s="6"/>
    </row>
    <row r="2226" spans="1:25" x14ac:dyDescent="0.3">
      <c r="A2226" s="6" t="s">
        <v>14899</v>
      </c>
      <c r="B2226" s="6"/>
      <c r="C2226" s="6" t="s">
        <v>10486</v>
      </c>
      <c r="D2226" s="6" t="str">
        <f t="shared" si="102"/>
        <v>ORD26005307</v>
      </c>
      <c r="E2226" s="10">
        <v>46277</v>
      </c>
      <c r="F2226" s="6" t="s">
        <v>12294</v>
      </c>
      <c r="G2226" s="6" t="s">
        <v>18</v>
      </c>
      <c r="H2226" s="8">
        <v>799</v>
      </c>
      <c r="I2226" s="8">
        <v>0</v>
      </c>
      <c r="J2226" s="8">
        <v>0</v>
      </c>
      <c r="K2226" s="8">
        <v>799</v>
      </c>
      <c r="L2226" s="10">
        <v>46279</v>
      </c>
      <c r="M2226" s="6" t="s">
        <v>14720</v>
      </c>
      <c r="N2226" s="6" t="str">
        <f>IF(COUNTIF($A$2:A2226,A2226)&gt;1,"DUP","OK")</f>
        <v>OK</v>
      </c>
      <c r="O2226" s="6" t="str">
        <f t="shared" si="103"/>
        <v>ORD26005307</v>
      </c>
      <c r="P2226" s="6" t="str">
        <f t="shared" si="104"/>
        <v>Sep</v>
      </c>
      <c r="Q2226" s="6"/>
      <c r="R2226" s="9"/>
      <c r="S2226" s="8"/>
      <c r="T2226" s="8"/>
      <c r="U2226" s="8"/>
      <c r="V2226" s="8"/>
      <c r="W2226" s="8"/>
      <c r="X2226" s="6"/>
      <c r="Y2226" s="6"/>
    </row>
    <row r="2227" spans="1:25" x14ac:dyDescent="0.3">
      <c r="A2227" s="6" t="s">
        <v>14900</v>
      </c>
      <c r="B2227" s="6"/>
      <c r="C2227" s="6" t="s">
        <v>10583</v>
      </c>
      <c r="D2227" s="6" t="str">
        <f t="shared" si="102"/>
        <v>ORD26005356</v>
      </c>
      <c r="E2227" s="10">
        <v>46277</v>
      </c>
      <c r="F2227" s="6" t="s">
        <v>12294</v>
      </c>
      <c r="G2227" s="6" t="s">
        <v>18</v>
      </c>
      <c r="H2227" s="8">
        <v>299</v>
      </c>
      <c r="I2227" s="8">
        <v>0</v>
      </c>
      <c r="J2227" s="8">
        <v>0</v>
      </c>
      <c r="K2227" s="8">
        <v>299</v>
      </c>
      <c r="L2227" s="10">
        <v>46279</v>
      </c>
      <c r="M2227" s="6" t="s">
        <v>14720</v>
      </c>
      <c r="N2227" s="6" t="str">
        <f>IF(COUNTIF($A$2:A2227,A2227)&gt;1,"DUP","OK")</f>
        <v>OK</v>
      </c>
      <c r="O2227" s="6" t="str">
        <f t="shared" si="103"/>
        <v>ORD26005356</v>
      </c>
      <c r="P2227" s="6" t="str">
        <f t="shared" si="104"/>
        <v>Sep</v>
      </c>
      <c r="Q2227" s="6"/>
      <c r="R2227" s="9"/>
      <c r="S2227" s="8"/>
      <c r="T2227" s="8"/>
      <c r="U2227" s="8"/>
      <c r="V2227" s="8"/>
      <c r="W2227" s="8"/>
      <c r="X2227" s="6"/>
      <c r="Y2227" s="6"/>
    </row>
    <row r="2228" spans="1:25" x14ac:dyDescent="0.3">
      <c r="A2228" s="6" t="s">
        <v>14901</v>
      </c>
      <c r="B2228" s="6"/>
      <c r="C2228" s="6" t="s">
        <v>10646</v>
      </c>
      <c r="D2228" s="6" t="str">
        <f t="shared" si="102"/>
        <v>ORD26005388</v>
      </c>
      <c r="E2228" s="10">
        <v>46277</v>
      </c>
      <c r="F2228" s="6" t="s">
        <v>12294</v>
      </c>
      <c r="G2228" s="6" t="s">
        <v>18</v>
      </c>
      <c r="H2228" s="8">
        <v>3499</v>
      </c>
      <c r="I2228" s="8">
        <v>10.5</v>
      </c>
      <c r="J2228" s="8">
        <v>1.89</v>
      </c>
      <c r="K2228" s="8">
        <v>3486.61</v>
      </c>
      <c r="L2228" s="10">
        <v>46279</v>
      </c>
      <c r="M2228" s="6" t="s">
        <v>14720</v>
      </c>
      <c r="N2228" s="6" t="str">
        <f>IF(COUNTIF($A$2:A2228,A2228)&gt;1,"DUP","OK")</f>
        <v>OK</v>
      </c>
      <c r="O2228" s="6" t="str">
        <f t="shared" si="103"/>
        <v>ORD26005388</v>
      </c>
      <c r="P2228" s="6" t="str">
        <f t="shared" si="104"/>
        <v>Sep</v>
      </c>
      <c r="Q2228" s="6"/>
      <c r="R2228" s="9"/>
      <c r="S2228" s="8"/>
      <c r="T2228" s="8"/>
      <c r="U2228" s="8"/>
      <c r="V2228" s="8"/>
      <c r="W2228" s="8"/>
      <c r="X2228" s="6"/>
      <c r="Y2228" s="6"/>
    </row>
    <row r="2229" spans="1:25" x14ac:dyDescent="0.3">
      <c r="A2229" s="6" t="s">
        <v>14902</v>
      </c>
      <c r="B2229" s="6"/>
      <c r="C2229" s="6" t="s">
        <v>14903</v>
      </c>
      <c r="D2229" s="6" t="str">
        <f t="shared" si="102"/>
        <v>ORD26005396</v>
      </c>
      <c r="E2229" s="10">
        <v>46277</v>
      </c>
      <c r="F2229" s="6" t="s">
        <v>12294</v>
      </c>
      <c r="G2229" s="6" t="s">
        <v>18</v>
      </c>
      <c r="H2229" s="8">
        <v>1299</v>
      </c>
      <c r="I2229" s="8">
        <v>0</v>
      </c>
      <c r="J2229" s="8">
        <v>0</v>
      </c>
      <c r="K2229" s="8">
        <v>1299</v>
      </c>
      <c r="L2229" s="10">
        <v>46279</v>
      </c>
      <c r="M2229" s="6" t="s">
        <v>14720</v>
      </c>
      <c r="N2229" s="6" t="str">
        <f>IF(COUNTIF($A$2:A2229,A2229)&gt;1,"DUP","OK")</f>
        <v>OK</v>
      </c>
      <c r="O2229" s="6" t="str">
        <f t="shared" si="103"/>
        <v>ORD26005396</v>
      </c>
      <c r="P2229" s="6" t="str">
        <f t="shared" si="104"/>
        <v>Sep</v>
      </c>
      <c r="Q2229" s="6"/>
      <c r="R2229" s="9"/>
      <c r="S2229" s="8"/>
      <c r="T2229" s="8"/>
      <c r="U2229" s="8"/>
      <c r="V2229" s="8"/>
      <c r="W2229" s="8"/>
      <c r="X2229" s="6"/>
      <c r="Y2229" s="6"/>
    </row>
    <row r="2230" spans="1:25" x14ac:dyDescent="0.3">
      <c r="A2230" s="6" t="s">
        <v>14904</v>
      </c>
      <c r="B2230" s="6"/>
      <c r="C2230" s="6" t="s">
        <v>14905</v>
      </c>
      <c r="D2230" s="6" t="str">
        <f t="shared" si="102"/>
        <v>ORD26005421</v>
      </c>
      <c r="E2230" s="10">
        <v>46277</v>
      </c>
      <c r="F2230" s="6" t="s">
        <v>12294</v>
      </c>
      <c r="G2230" s="6" t="s">
        <v>54</v>
      </c>
      <c r="H2230" s="8">
        <v>1798</v>
      </c>
      <c r="I2230" s="8">
        <v>34.159999999999997</v>
      </c>
      <c r="J2230" s="8">
        <v>6.15</v>
      </c>
      <c r="K2230" s="8">
        <v>1757.69</v>
      </c>
      <c r="L2230" s="10">
        <v>46279</v>
      </c>
      <c r="M2230" s="6" t="s">
        <v>14720</v>
      </c>
      <c r="N2230" s="6" t="str">
        <f>IF(COUNTIF($A$2:A2230,A2230)&gt;1,"DUP","OK")</f>
        <v>OK</v>
      </c>
      <c r="O2230" s="6" t="str">
        <f t="shared" si="103"/>
        <v>ORD26005421</v>
      </c>
      <c r="P2230" s="6" t="str">
        <f t="shared" si="104"/>
        <v>Sep</v>
      </c>
      <c r="Q2230" s="6"/>
      <c r="R2230" s="9"/>
      <c r="S2230" s="8"/>
      <c r="T2230" s="8"/>
      <c r="U2230" s="8"/>
      <c r="V2230" s="8"/>
      <c r="W2230" s="8"/>
      <c r="X2230" s="6"/>
      <c r="Y2230" s="6"/>
    </row>
    <row r="2231" spans="1:25" x14ac:dyDescent="0.3">
      <c r="A2231" s="6" t="s">
        <v>14906</v>
      </c>
      <c r="B2231" s="6"/>
      <c r="C2231" s="6" t="s">
        <v>10734</v>
      </c>
      <c r="D2231" s="6" t="str">
        <f t="shared" si="102"/>
        <v>ORD26005433</v>
      </c>
      <c r="E2231" s="10">
        <v>46277</v>
      </c>
      <c r="F2231" s="6" t="s">
        <v>12294</v>
      </c>
      <c r="G2231" s="6" t="s">
        <v>43</v>
      </c>
      <c r="H2231" s="8">
        <v>1799</v>
      </c>
      <c r="I2231" s="8">
        <v>26.99</v>
      </c>
      <c r="J2231" s="8">
        <v>4.8600000000000003</v>
      </c>
      <c r="K2231" s="8">
        <v>1767.15</v>
      </c>
      <c r="L2231" s="10">
        <v>46279</v>
      </c>
      <c r="M2231" s="6" t="s">
        <v>14720</v>
      </c>
      <c r="N2231" s="6" t="str">
        <f>IF(COUNTIF($A$2:A2231,A2231)&gt;1,"DUP","OK")</f>
        <v>OK</v>
      </c>
      <c r="O2231" s="6" t="str">
        <f t="shared" si="103"/>
        <v>ORD26005433</v>
      </c>
      <c r="P2231" s="6" t="str">
        <f t="shared" si="104"/>
        <v>Sep</v>
      </c>
      <c r="Q2231" s="6"/>
      <c r="R2231" s="9"/>
      <c r="S2231" s="8"/>
      <c r="T2231" s="8"/>
      <c r="U2231" s="8"/>
      <c r="V2231" s="8"/>
      <c r="W2231" s="8"/>
      <c r="X2231" s="6"/>
      <c r="Y2231" s="6"/>
    </row>
    <row r="2232" spans="1:25" x14ac:dyDescent="0.3">
      <c r="A2232" s="6" t="s">
        <v>14907</v>
      </c>
      <c r="B2232" s="6"/>
      <c r="C2232" s="6" t="s">
        <v>14908</v>
      </c>
      <c r="D2232" s="6" t="str">
        <f t="shared" si="102"/>
        <v>ORD26005441</v>
      </c>
      <c r="E2232" s="10">
        <v>46277</v>
      </c>
      <c r="F2232" s="6" t="s">
        <v>12294</v>
      </c>
      <c r="G2232" s="6" t="s">
        <v>27</v>
      </c>
      <c r="H2232" s="8">
        <v>2499</v>
      </c>
      <c r="I2232" s="8">
        <v>39.979999999999997</v>
      </c>
      <c r="J2232" s="8">
        <v>7.2</v>
      </c>
      <c r="K2232" s="8">
        <v>2451.8200000000002</v>
      </c>
      <c r="L2232" s="10">
        <v>46279</v>
      </c>
      <c r="M2232" s="6" t="s">
        <v>14720</v>
      </c>
      <c r="N2232" s="6" t="str">
        <f>IF(COUNTIF($A$2:A2232,A2232)&gt;1,"DUP","OK")</f>
        <v>OK</v>
      </c>
      <c r="O2232" s="6" t="str">
        <f t="shared" si="103"/>
        <v>ORD26005441</v>
      </c>
      <c r="P2232" s="6" t="str">
        <f t="shared" si="104"/>
        <v>Sep</v>
      </c>
      <c r="Q2232" s="6"/>
      <c r="R2232" s="9"/>
      <c r="S2232" s="8"/>
      <c r="T2232" s="8"/>
      <c r="U2232" s="8"/>
      <c r="V2232" s="8"/>
      <c r="W2232" s="8"/>
      <c r="X2232" s="6"/>
      <c r="Y2232" s="6"/>
    </row>
    <row r="2233" spans="1:25" x14ac:dyDescent="0.3">
      <c r="A2233" s="6" t="s">
        <v>14909</v>
      </c>
      <c r="B2233" s="6"/>
      <c r="C2233" s="6" t="s">
        <v>10779</v>
      </c>
      <c r="D2233" s="6" t="str">
        <f t="shared" si="102"/>
        <v>ORD26005456</v>
      </c>
      <c r="E2233" s="10">
        <v>46277</v>
      </c>
      <c r="F2233" s="6" t="s">
        <v>12294</v>
      </c>
      <c r="G2233" s="6" t="s">
        <v>54</v>
      </c>
      <c r="H2233" s="8">
        <v>2499</v>
      </c>
      <c r="I2233" s="8">
        <v>42.48</v>
      </c>
      <c r="J2233" s="8">
        <v>7.65</v>
      </c>
      <c r="K2233" s="8">
        <v>2448.87</v>
      </c>
      <c r="L2233" s="10">
        <v>46279</v>
      </c>
      <c r="M2233" s="6" t="s">
        <v>14720</v>
      </c>
      <c r="N2233" s="6" t="str">
        <f>IF(COUNTIF($A$2:A2233,A2233)&gt;1,"DUP","OK")</f>
        <v>OK</v>
      </c>
      <c r="O2233" s="6" t="str">
        <f t="shared" si="103"/>
        <v>ORD26005456</v>
      </c>
      <c r="P2233" s="6" t="str">
        <f t="shared" si="104"/>
        <v>Sep</v>
      </c>
      <c r="Q2233" s="6"/>
      <c r="R2233" s="9"/>
      <c r="S2233" s="8"/>
      <c r="T2233" s="8"/>
      <c r="U2233" s="8"/>
      <c r="V2233" s="8"/>
      <c r="W2233" s="8"/>
      <c r="X2233" s="6"/>
      <c r="Y2233" s="6"/>
    </row>
    <row r="2234" spans="1:25" x14ac:dyDescent="0.3">
      <c r="A2234" s="6" t="s">
        <v>14910</v>
      </c>
      <c r="B2234" s="6"/>
      <c r="C2234" s="6" t="s">
        <v>10799</v>
      </c>
      <c r="D2234" s="6" t="str">
        <f t="shared" si="102"/>
        <v>ORD26005466</v>
      </c>
      <c r="E2234" s="10">
        <v>46277</v>
      </c>
      <c r="F2234" s="6" t="s">
        <v>12294</v>
      </c>
      <c r="G2234" s="6" t="s">
        <v>18</v>
      </c>
      <c r="H2234" s="8">
        <v>4999</v>
      </c>
      <c r="I2234" s="8">
        <v>15</v>
      </c>
      <c r="J2234" s="8">
        <v>2.7</v>
      </c>
      <c r="K2234" s="8">
        <v>4981.3</v>
      </c>
      <c r="L2234" s="10">
        <v>46279</v>
      </c>
      <c r="M2234" s="6" t="s">
        <v>14720</v>
      </c>
      <c r="N2234" s="6" t="str">
        <f>IF(COUNTIF($A$2:A2234,A2234)&gt;1,"DUP","OK")</f>
        <v>OK</v>
      </c>
      <c r="O2234" s="6" t="str">
        <f t="shared" si="103"/>
        <v>ORD26005466</v>
      </c>
      <c r="P2234" s="6" t="str">
        <f t="shared" si="104"/>
        <v>Sep</v>
      </c>
      <c r="Q2234" s="6"/>
      <c r="R2234" s="9"/>
      <c r="S2234" s="8"/>
      <c r="T2234" s="8"/>
      <c r="U2234" s="8"/>
      <c r="V2234" s="8"/>
      <c r="W2234" s="8"/>
      <c r="X2234" s="6"/>
      <c r="Y2234" s="6"/>
    </row>
    <row r="2235" spans="1:25" x14ac:dyDescent="0.3">
      <c r="A2235" s="6" t="s">
        <v>14911</v>
      </c>
      <c r="B2235" s="6"/>
      <c r="C2235" s="6" t="s">
        <v>10883</v>
      </c>
      <c r="D2235" s="6" t="str">
        <f t="shared" si="102"/>
        <v>ORD26005510</v>
      </c>
      <c r="E2235" s="10">
        <v>46277</v>
      </c>
      <c r="F2235" s="6" t="s">
        <v>12294</v>
      </c>
      <c r="G2235" s="6" t="s">
        <v>18</v>
      </c>
      <c r="H2235" s="8">
        <v>7999</v>
      </c>
      <c r="I2235" s="8">
        <v>24</v>
      </c>
      <c r="J2235" s="8">
        <v>4.32</v>
      </c>
      <c r="K2235" s="8">
        <v>7970.68</v>
      </c>
      <c r="L2235" s="10">
        <v>46279</v>
      </c>
      <c r="M2235" s="6" t="s">
        <v>14720</v>
      </c>
      <c r="N2235" s="6" t="str">
        <f>IF(COUNTIF($A$2:A2235,A2235)&gt;1,"DUP","OK")</f>
        <v>OK</v>
      </c>
      <c r="O2235" s="6" t="str">
        <f t="shared" si="103"/>
        <v>ORD26005510</v>
      </c>
      <c r="P2235" s="6" t="str">
        <f t="shared" si="104"/>
        <v>Sep</v>
      </c>
      <c r="Q2235" s="6"/>
      <c r="R2235" s="9"/>
      <c r="S2235" s="8"/>
      <c r="T2235" s="8"/>
      <c r="U2235" s="8"/>
      <c r="V2235" s="8"/>
      <c r="W2235" s="8"/>
      <c r="X2235" s="6"/>
      <c r="Y2235" s="6"/>
    </row>
    <row r="2236" spans="1:25" x14ac:dyDescent="0.3">
      <c r="A2236" s="6" t="s">
        <v>14912</v>
      </c>
      <c r="B2236" s="6"/>
      <c r="C2236" s="6" t="s">
        <v>10916</v>
      </c>
      <c r="D2236" s="6" t="str">
        <f t="shared" si="102"/>
        <v>ORD26005527</v>
      </c>
      <c r="E2236" s="10">
        <v>46277</v>
      </c>
      <c r="F2236" s="6" t="s">
        <v>12294</v>
      </c>
      <c r="G2236" s="6" t="s">
        <v>18</v>
      </c>
      <c r="H2236" s="8">
        <v>4397</v>
      </c>
      <c r="I2236" s="8">
        <v>13.19</v>
      </c>
      <c r="J2236" s="8">
        <v>2.37</v>
      </c>
      <c r="K2236" s="8">
        <v>4381.4399999999996</v>
      </c>
      <c r="L2236" s="10">
        <v>46279</v>
      </c>
      <c r="M2236" s="6" t="s">
        <v>14720</v>
      </c>
      <c r="N2236" s="6" t="str">
        <f>IF(COUNTIF($A$2:A2236,A2236)&gt;1,"DUP","OK")</f>
        <v>OK</v>
      </c>
      <c r="O2236" s="6" t="str">
        <f t="shared" si="103"/>
        <v>ORD26005527</v>
      </c>
      <c r="P2236" s="6" t="str">
        <f t="shared" si="104"/>
        <v>Sep</v>
      </c>
      <c r="Q2236" s="6"/>
      <c r="R2236" s="9"/>
      <c r="S2236" s="8"/>
      <c r="T2236" s="8"/>
      <c r="U2236" s="8"/>
      <c r="V2236" s="8"/>
      <c r="W2236" s="8"/>
      <c r="X2236" s="6"/>
      <c r="Y2236" s="6"/>
    </row>
    <row r="2237" spans="1:25" x14ac:dyDescent="0.3">
      <c r="A2237" s="6" t="s">
        <v>14913</v>
      </c>
      <c r="B2237" s="6"/>
      <c r="C2237" s="6" t="s">
        <v>11013</v>
      </c>
      <c r="D2237" s="6" t="str">
        <f t="shared" si="102"/>
        <v>ORD26005577</v>
      </c>
      <c r="E2237" s="10">
        <v>46277</v>
      </c>
      <c r="F2237" s="6" t="s">
        <v>12294</v>
      </c>
      <c r="G2237" s="6" t="s">
        <v>18</v>
      </c>
      <c r="H2237" s="8">
        <v>4297</v>
      </c>
      <c r="I2237" s="8">
        <v>12.89</v>
      </c>
      <c r="J2237" s="8">
        <v>2.3199999999999998</v>
      </c>
      <c r="K2237" s="8">
        <v>4281.79</v>
      </c>
      <c r="L2237" s="10">
        <v>46279</v>
      </c>
      <c r="M2237" s="6" t="s">
        <v>14720</v>
      </c>
      <c r="N2237" s="6" t="str">
        <f>IF(COUNTIF($A$2:A2237,A2237)&gt;1,"DUP","OK")</f>
        <v>OK</v>
      </c>
      <c r="O2237" s="6" t="str">
        <f t="shared" si="103"/>
        <v>ORD26005577</v>
      </c>
      <c r="P2237" s="6" t="str">
        <f t="shared" si="104"/>
        <v>Sep</v>
      </c>
      <c r="Q2237" s="6"/>
      <c r="R2237" s="9"/>
      <c r="S2237" s="8"/>
      <c r="T2237" s="8"/>
      <c r="U2237" s="8"/>
      <c r="V2237" s="8"/>
      <c r="W2237" s="8"/>
      <c r="X2237" s="6"/>
      <c r="Y2237" s="6"/>
    </row>
    <row r="2238" spans="1:25" x14ac:dyDescent="0.3">
      <c r="A2238" s="6" t="s">
        <v>14914</v>
      </c>
      <c r="B2238" s="6"/>
      <c r="C2238" s="6" t="s">
        <v>11021</v>
      </c>
      <c r="D2238" s="6" t="str">
        <f t="shared" si="102"/>
        <v>ORD26005581</v>
      </c>
      <c r="E2238" s="10">
        <v>46277</v>
      </c>
      <c r="F2238" s="6" t="s">
        <v>12294</v>
      </c>
      <c r="G2238" s="6" t="s">
        <v>54</v>
      </c>
      <c r="H2238" s="8">
        <v>7999</v>
      </c>
      <c r="I2238" s="8">
        <v>135.97999999999999</v>
      </c>
      <c r="J2238" s="8">
        <v>24.48</v>
      </c>
      <c r="K2238" s="8">
        <v>7838.54</v>
      </c>
      <c r="L2238" s="10">
        <v>46279</v>
      </c>
      <c r="M2238" s="6" t="s">
        <v>14720</v>
      </c>
      <c r="N2238" s="6" t="str">
        <f>IF(COUNTIF($A$2:A2238,A2238)&gt;1,"DUP","OK")</f>
        <v>OK</v>
      </c>
      <c r="O2238" s="6" t="str">
        <f t="shared" si="103"/>
        <v>ORD26005581</v>
      </c>
      <c r="P2238" s="6" t="str">
        <f t="shared" si="104"/>
        <v>Sep</v>
      </c>
      <c r="Q2238" s="6"/>
      <c r="R2238" s="9"/>
      <c r="S2238" s="8"/>
      <c r="T2238" s="8"/>
      <c r="U2238" s="8"/>
      <c r="V2238" s="8"/>
      <c r="W2238" s="8"/>
      <c r="X2238" s="6"/>
      <c r="Y2238" s="6"/>
    </row>
    <row r="2239" spans="1:25" x14ac:dyDescent="0.3">
      <c r="A2239" s="6" t="s">
        <v>14915</v>
      </c>
      <c r="B2239" s="6"/>
      <c r="C2239" s="6" t="s">
        <v>11081</v>
      </c>
      <c r="D2239" s="6" t="str">
        <f t="shared" si="102"/>
        <v>ORD26005612</v>
      </c>
      <c r="E2239" s="10">
        <v>46277</v>
      </c>
      <c r="F2239" s="6" t="s">
        <v>12294</v>
      </c>
      <c r="G2239" s="6" t="s">
        <v>27</v>
      </c>
      <c r="H2239" s="8">
        <v>7297</v>
      </c>
      <c r="I2239" s="8">
        <v>116.75</v>
      </c>
      <c r="J2239" s="8">
        <v>21.02</v>
      </c>
      <c r="K2239" s="8">
        <v>7159.23</v>
      </c>
      <c r="L2239" s="10">
        <v>46279</v>
      </c>
      <c r="M2239" s="6" t="s">
        <v>14720</v>
      </c>
      <c r="N2239" s="6" t="str">
        <f>IF(COUNTIF($A$2:A2239,A2239)&gt;1,"DUP","OK")</f>
        <v>OK</v>
      </c>
      <c r="O2239" s="6" t="str">
        <f t="shared" si="103"/>
        <v>ORD26005612</v>
      </c>
      <c r="P2239" s="6" t="str">
        <f t="shared" si="104"/>
        <v>Sep</v>
      </c>
      <c r="Q2239" s="6"/>
      <c r="R2239" s="9"/>
      <c r="S2239" s="8"/>
      <c r="T2239" s="8"/>
      <c r="U2239" s="8"/>
      <c r="V2239" s="8"/>
      <c r="W2239" s="8"/>
      <c r="X2239" s="6"/>
      <c r="Y2239" s="6"/>
    </row>
    <row r="2240" spans="1:25" x14ac:dyDescent="0.3">
      <c r="A2240" s="6" t="s">
        <v>14916</v>
      </c>
      <c r="B2240" s="6"/>
      <c r="C2240" s="6" t="s">
        <v>11202</v>
      </c>
      <c r="D2240" s="6" t="str">
        <f t="shared" si="102"/>
        <v>ORD26005674</v>
      </c>
      <c r="E2240" s="10">
        <v>46277</v>
      </c>
      <c r="F2240" s="6" t="s">
        <v>12294</v>
      </c>
      <c r="G2240" s="6" t="s">
        <v>18</v>
      </c>
      <c r="H2240" s="8">
        <v>12998</v>
      </c>
      <c r="I2240" s="8">
        <v>38.99</v>
      </c>
      <c r="J2240" s="8">
        <v>7.02</v>
      </c>
      <c r="K2240" s="8">
        <v>12951.99</v>
      </c>
      <c r="L2240" s="10">
        <v>46279</v>
      </c>
      <c r="M2240" s="6" t="s">
        <v>14720</v>
      </c>
      <c r="N2240" s="6" t="str">
        <f>IF(COUNTIF($A$2:A2240,A2240)&gt;1,"DUP","OK")</f>
        <v>OK</v>
      </c>
      <c r="O2240" s="6" t="str">
        <f t="shared" si="103"/>
        <v>ORD26005674</v>
      </c>
      <c r="P2240" s="6" t="str">
        <f t="shared" si="104"/>
        <v>Sep</v>
      </c>
      <c r="Q2240" s="6"/>
      <c r="R2240" s="9"/>
      <c r="S2240" s="8"/>
      <c r="T2240" s="8"/>
      <c r="U2240" s="8"/>
      <c r="V2240" s="8"/>
      <c r="W2240" s="8"/>
      <c r="X2240" s="6"/>
      <c r="Y2240" s="6"/>
    </row>
    <row r="2241" spans="1:25" x14ac:dyDescent="0.3">
      <c r="A2241" s="6" t="s">
        <v>14917</v>
      </c>
      <c r="B2241" s="6"/>
      <c r="C2241" s="6" t="s">
        <v>11224</v>
      </c>
      <c r="D2241" s="6" t="str">
        <f t="shared" si="102"/>
        <v>ORD26005686</v>
      </c>
      <c r="E2241" s="10">
        <v>46277</v>
      </c>
      <c r="F2241" s="6" t="s">
        <v>12294</v>
      </c>
      <c r="G2241" s="6" t="s">
        <v>18</v>
      </c>
      <c r="H2241" s="8">
        <v>7999</v>
      </c>
      <c r="I2241" s="8">
        <v>24</v>
      </c>
      <c r="J2241" s="8">
        <v>4.32</v>
      </c>
      <c r="K2241" s="8">
        <v>7970.68</v>
      </c>
      <c r="L2241" s="10">
        <v>46279</v>
      </c>
      <c r="M2241" s="6" t="s">
        <v>14720</v>
      </c>
      <c r="N2241" s="6" t="str">
        <f>IF(COUNTIF($A$2:A2241,A2241)&gt;1,"DUP","OK")</f>
        <v>OK</v>
      </c>
      <c r="O2241" s="6" t="str">
        <f t="shared" si="103"/>
        <v>ORD26005686</v>
      </c>
      <c r="P2241" s="6" t="str">
        <f t="shared" si="104"/>
        <v>Sep</v>
      </c>
      <c r="Q2241" s="6"/>
      <c r="R2241" s="9"/>
      <c r="S2241" s="8"/>
      <c r="T2241" s="8"/>
      <c r="U2241" s="8"/>
      <c r="V2241" s="8"/>
      <c r="W2241" s="8"/>
      <c r="X2241" s="6"/>
      <c r="Y2241" s="6"/>
    </row>
    <row r="2242" spans="1:25" x14ac:dyDescent="0.3">
      <c r="A2242" s="6" t="s">
        <v>14918</v>
      </c>
      <c r="B2242" s="6"/>
      <c r="C2242" s="6" t="s">
        <v>11283</v>
      </c>
      <c r="D2242" s="6" t="str">
        <f t="shared" ref="D2242:D2305" si="105">UPPER(SUBSTITUTE(TRIM(C2242),"-",""))</f>
        <v>ORD26005717</v>
      </c>
      <c r="E2242" s="10">
        <v>46277</v>
      </c>
      <c r="F2242" s="6" t="s">
        <v>12294</v>
      </c>
      <c r="G2242" s="6" t="s">
        <v>27</v>
      </c>
      <c r="H2242" s="8">
        <v>499</v>
      </c>
      <c r="I2242" s="8">
        <v>8.98</v>
      </c>
      <c r="J2242" s="8">
        <v>1.62</v>
      </c>
      <c r="K2242" s="8">
        <v>488.4</v>
      </c>
      <c r="L2242" s="10">
        <v>46279</v>
      </c>
      <c r="M2242" s="6" t="s">
        <v>14720</v>
      </c>
      <c r="N2242" s="6" t="str">
        <f>IF(COUNTIF($A$2:A2242,A2242)&gt;1,"DUP","OK")</f>
        <v>OK</v>
      </c>
      <c r="O2242" s="6" t="str">
        <f t="shared" ref="O2242:O2305" si="106">IF(F2242="REFUND",INDEX($D$2:$D$5743,MATCH(B2242,$A$2:$A$5743,0)),D2242)</f>
        <v>ORD26005717</v>
      </c>
      <c r="P2242" s="6" t="str">
        <f t="shared" ref="P2242:P2305" si="107">IF(L2242&gt;DATE(2026,9,30),"Oct-Due","Sep")</f>
        <v>Sep</v>
      </c>
      <c r="Q2242" s="6"/>
      <c r="R2242" s="9"/>
      <c r="S2242" s="8"/>
      <c r="T2242" s="8"/>
      <c r="U2242" s="8"/>
      <c r="V2242" s="8"/>
      <c r="W2242" s="8"/>
      <c r="X2242" s="6"/>
      <c r="Y2242" s="6"/>
    </row>
    <row r="2243" spans="1:25" x14ac:dyDescent="0.3">
      <c r="A2243" s="6" t="s">
        <v>14919</v>
      </c>
      <c r="B2243" s="6"/>
      <c r="C2243" s="6" t="s">
        <v>14920</v>
      </c>
      <c r="D2243" s="6" t="str">
        <f t="shared" si="105"/>
        <v>ORD26005747</v>
      </c>
      <c r="E2243" s="10">
        <v>46277</v>
      </c>
      <c r="F2243" s="6" t="s">
        <v>12294</v>
      </c>
      <c r="G2243" s="6" t="s">
        <v>18</v>
      </c>
      <c r="H2243" s="8">
        <v>5298</v>
      </c>
      <c r="I2243" s="8">
        <v>15.89</v>
      </c>
      <c r="J2243" s="8">
        <v>2.86</v>
      </c>
      <c r="K2243" s="8">
        <v>5279.25</v>
      </c>
      <c r="L2243" s="10">
        <v>46279</v>
      </c>
      <c r="M2243" s="6" t="s">
        <v>14720</v>
      </c>
      <c r="N2243" s="6" t="str">
        <f>IF(COUNTIF($A$2:A2243,A2243)&gt;1,"DUP","OK")</f>
        <v>OK</v>
      </c>
      <c r="O2243" s="6" t="str">
        <f t="shared" si="106"/>
        <v>ORD26005747</v>
      </c>
      <c r="P2243" s="6" t="str">
        <f t="shared" si="107"/>
        <v>Sep</v>
      </c>
      <c r="Q2243" s="6"/>
      <c r="R2243" s="9"/>
      <c r="S2243" s="8"/>
      <c r="T2243" s="8"/>
      <c r="U2243" s="8"/>
      <c r="V2243" s="8"/>
      <c r="W2243" s="8"/>
      <c r="X2243" s="6"/>
      <c r="Y2243" s="6"/>
    </row>
    <row r="2244" spans="1:25" x14ac:dyDescent="0.3">
      <c r="A2244" s="6" t="s">
        <v>14921</v>
      </c>
      <c r="B2244" s="6"/>
      <c r="C2244" s="6" t="s">
        <v>11356</v>
      </c>
      <c r="D2244" s="6" t="str">
        <f t="shared" si="105"/>
        <v>ORD26005754</v>
      </c>
      <c r="E2244" s="10">
        <v>46277</v>
      </c>
      <c r="F2244" s="6" t="s">
        <v>12294</v>
      </c>
      <c r="G2244" s="6" t="s">
        <v>43</v>
      </c>
      <c r="H2244" s="8">
        <v>499</v>
      </c>
      <c r="I2244" s="8">
        <v>7.49</v>
      </c>
      <c r="J2244" s="8">
        <v>1.35</v>
      </c>
      <c r="K2244" s="8">
        <v>490.16</v>
      </c>
      <c r="L2244" s="10">
        <v>46279</v>
      </c>
      <c r="M2244" s="6" t="s">
        <v>14720</v>
      </c>
      <c r="N2244" s="6" t="str">
        <f>IF(COUNTIF($A$2:A2244,A2244)&gt;1,"DUP","OK")</f>
        <v>OK</v>
      </c>
      <c r="O2244" s="6" t="str">
        <f t="shared" si="106"/>
        <v>ORD26005754</v>
      </c>
      <c r="P2244" s="6" t="str">
        <f t="shared" si="107"/>
        <v>Sep</v>
      </c>
      <c r="Q2244" s="6"/>
      <c r="R2244" s="9"/>
      <c r="S2244" s="8"/>
      <c r="T2244" s="8"/>
      <c r="U2244" s="8"/>
      <c r="V2244" s="8"/>
      <c r="W2244" s="8"/>
      <c r="X2244" s="6"/>
      <c r="Y2244" s="6"/>
    </row>
    <row r="2245" spans="1:25" x14ac:dyDescent="0.3">
      <c r="A2245" s="6" t="s">
        <v>14922</v>
      </c>
      <c r="B2245" s="6"/>
      <c r="C2245" s="6" t="s">
        <v>14923</v>
      </c>
      <c r="D2245" s="6" t="str">
        <f t="shared" si="105"/>
        <v>ORD26005799</v>
      </c>
      <c r="E2245" s="10">
        <v>46277</v>
      </c>
      <c r="F2245" s="6" t="s">
        <v>12294</v>
      </c>
      <c r="G2245" s="6" t="s">
        <v>54</v>
      </c>
      <c r="H2245" s="8">
        <v>848</v>
      </c>
      <c r="I2245" s="8">
        <v>16.11</v>
      </c>
      <c r="J2245" s="8">
        <v>2.9</v>
      </c>
      <c r="K2245" s="8">
        <v>828.99</v>
      </c>
      <c r="L2245" s="10">
        <v>46279</v>
      </c>
      <c r="M2245" s="6" t="s">
        <v>14720</v>
      </c>
      <c r="N2245" s="6" t="str">
        <f>IF(COUNTIF($A$2:A2245,A2245)&gt;1,"DUP","OK")</f>
        <v>OK</v>
      </c>
      <c r="O2245" s="6" t="str">
        <f t="shared" si="106"/>
        <v>ORD26005799</v>
      </c>
      <c r="P2245" s="6" t="str">
        <f t="shared" si="107"/>
        <v>Sep</v>
      </c>
      <c r="Q2245" s="6"/>
      <c r="R2245" s="9"/>
      <c r="S2245" s="8"/>
      <c r="T2245" s="8"/>
      <c r="U2245" s="8"/>
      <c r="V2245" s="8"/>
      <c r="W2245" s="8"/>
      <c r="X2245" s="6"/>
      <c r="Y2245" s="6"/>
    </row>
    <row r="2246" spans="1:25" x14ac:dyDescent="0.3">
      <c r="A2246" s="6" t="s">
        <v>14924</v>
      </c>
      <c r="B2246" s="6"/>
      <c r="C2246" s="6" t="s">
        <v>14925</v>
      </c>
      <c r="D2246" s="6" t="str">
        <f t="shared" si="105"/>
        <v>ORD26005829</v>
      </c>
      <c r="E2246" s="10">
        <v>46277</v>
      </c>
      <c r="F2246" s="6" t="s">
        <v>12294</v>
      </c>
      <c r="G2246" s="6" t="s">
        <v>18</v>
      </c>
      <c r="H2246" s="8">
        <v>799</v>
      </c>
      <c r="I2246" s="8">
        <v>0</v>
      </c>
      <c r="J2246" s="8">
        <v>0</v>
      </c>
      <c r="K2246" s="8">
        <v>799</v>
      </c>
      <c r="L2246" s="10">
        <v>46279</v>
      </c>
      <c r="M2246" s="6" t="s">
        <v>14720</v>
      </c>
      <c r="N2246" s="6" t="str">
        <f>IF(COUNTIF($A$2:A2246,A2246)&gt;1,"DUP","OK")</f>
        <v>OK</v>
      </c>
      <c r="O2246" s="6" t="str">
        <f t="shared" si="106"/>
        <v>ORD26005829</v>
      </c>
      <c r="P2246" s="6" t="str">
        <f t="shared" si="107"/>
        <v>Sep</v>
      </c>
      <c r="Q2246" s="6"/>
      <c r="R2246" s="9"/>
      <c r="S2246" s="8"/>
      <c r="T2246" s="8"/>
      <c r="U2246" s="8"/>
      <c r="V2246" s="8"/>
      <c r="W2246" s="8"/>
      <c r="X2246" s="6"/>
      <c r="Y2246" s="6"/>
    </row>
    <row r="2247" spans="1:25" x14ac:dyDescent="0.3">
      <c r="A2247" s="6" t="s">
        <v>14926</v>
      </c>
      <c r="B2247" s="6"/>
      <c r="C2247" s="6" t="s">
        <v>11717</v>
      </c>
      <c r="D2247" s="6" t="str">
        <f t="shared" si="105"/>
        <v>ORD26005946</v>
      </c>
      <c r="E2247" s="10">
        <v>46277</v>
      </c>
      <c r="F2247" s="6" t="s">
        <v>12294</v>
      </c>
      <c r="G2247" s="6" t="s">
        <v>18</v>
      </c>
      <c r="H2247" s="8">
        <v>11498</v>
      </c>
      <c r="I2247" s="8">
        <v>34.49</v>
      </c>
      <c r="J2247" s="8">
        <v>6.21</v>
      </c>
      <c r="K2247" s="8">
        <v>11457.3</v>
      </c>
      <c r="L2247" s="10">
        <v>46279</v>
      </c>
      <c r="M2247" s="6" t="s">
        <v>14720</v>
      </c>
      <c r="N2247" s="6" t="str">
        <f>IF(COUNTIF($A$2:A2247,A2247)&gt;1,"DUP","OK")</f>
        <v>OK</v>
      </c>
      <c r="O2247" s="6" t="str">
        <f t="shared" si="106"/>
        <v>ORD26005946</v>
      </c>
      <c r="P2247" s="6" t="str">
        <f t="shared" si="107"/>
        <v>Sep</v>
      </c>
      <c r="Q2247" s="6"/>
      <c r="R2247" s="9"/>
      <c r="S2247" s="8"/>
      <c r="T2247" s="8"/>
      <c r="U2247" s="8"/>
      <c r="V2247" s="8"/>
      <c r="W2247" s="8"/>
      <c r="X2247" s="6"/>
      <c r="Y2247" s="6"/>
    </row>
    <row r="2248" spans="1:25" x14ac:dyDescent="0.3">
      <c r="A2248" s="6" t="s">
        <v>14927</v>
      </c>
      <c r="B2248" s="6"/>
      <c r="C2248" s="6" t="s">
        <v>14928</v>
      </c>
      <c r="D2248" s="6" t="str">
        <f t="shared" si="105"/>
        <v>ORD26006506</v>
      </c>
      <c r="E2248" s="10">
        <v>46277</v>
      </c>
      <c r="F2248" s="6" t="s">
        <v>12294</v>
      </c>
      <c r="G2248" s="6" t="s">
        <v>27</v>
      </c>
      <c r="H2248" s="8">
        <v>599</v>
      </c>
      <c r="I2248" s="8">
        <v>10.78</v>
      </c>
      <c r="J2248" s="8">
        <v>1.94</v>
      </c>
      <c r="K2248" s="8">
        <v>586.28</v>
      </c>
      <c r="L2248" s="10">
        <v>46279</v>
      </c>
      <c r="M2248" s="6" t="s">
        <v>14720</v>
      </c>
      <c r="N2248" s="6" t="str">
        <f>IF(COUNTIF($A$2:A2248,A2248)&gt;1,"DUP","OK")</f>
        <v>OK</v>
      </c>
      <c r="O2248" s="6" t="str">
        <f t="shared" si="106"/>
        <v>ORD26006506</v>
      </c>
      <c r="P2248" s="6" t="str">
        <f t="shared" si="107"/>
        <v>Sep</v>
      </c>
      <c r="Q2248" s="6"/>
      <c r="R2248" s="9"/>
      <c r="S2248" s="8"/>
      <c r="T2248" s="8"/>
      <c r="U2248" s="8"/>
      <c r="V2248" s="8"/>
      <c r="W2248" s="8"/>
      <c r="X2248" s="6"/>
      <c r="Y2248" s="6"/>
    </row>
    <row r="2249" spans="1:25" x14ac:dyDescent="0.3">
      <c r="A2249" s="6" t="s">
        <v>14929</v>
      </c>
      <c r="B2249" s="6" t="s">
        <v>14020</v>
      </c>
      <c r="C2249" s="6"/>
      <c r="D2249" s="6" t="str">
        <f t="shared" si="105"/>
        <v/>
      </c>
      <c r="E2249" s="10">
        <v>46277</v>
      </c>
      <c r="F2249" s="6" t="s">
        <v>12677</v>
      </c>
      <c r="G2249" s="6" t="s">
        <v>18</v>
      </c>
      <c r="H2249" s="8">
        <v>1499</v>
      </c>
      <c r="I2249" s="8">
        <v>0</v>
      </c>
      <c r="J2249" s="8">
        <v>0</v>
      </c>
      <c r="K2249" s="8">
        <v>-1499</v>
      </c>
      <c r="L2249" s="10">
        <v>46279</v>
      </c>
      <c r="M2249" s="6" t="s">
        <v>14720</v>
      </c>
      <c r="N2249" s="6" t="str">
        <f>IF(COUNTIF($A$2:A2249,A2249)&gt;1,"DUP","OK")</f>
        <v>OK</v>
      </c>
      <c r="O2249" s="6" t="str">
        <f t="shared" si="106"/>
        <v>ORD26005591</v>
      </c>
      <c r="P2249" s="6" t="str">
        <f t="shared" si="107"/>
        <v>Sep</v>
      </c>
      <c r="Q2249" s="6"/>
      <c r="R2249" s="9"/>
      <c r="S2249" s="8"/>
      <c r="T2249" s="8"/>
      <c r="U2249" s="8"/>
      <c r="V2249" s="8"/>
      <c r="W2249" s="8"/>
      <c r="X2249" s="6"/>
      <c r="Y2249" s="6"/>
    </row>
    <row r="2250" spans="1:25" x14ac:dyDescent="0.3">
      <c r="A2250" s="6" t="s">
        <v>14930</v>
      </c>
      <c r="B2250" s="6" t="s">
        <v>14573</v>
      </c>
      <c r="C2250" s="6"/>
      <c r="D2250" s="6" t="str">
        <f t="shared" si="105"/>
        <v/>
      </c>
      <c r="E2250" s="10">
        <v>46277</v>
      </c>
      <c r="F2250" s="6" t="s">
        <v>12677</v>
      </c>
      <c r="G2250" s="6" t="s">
        <v>18</v>
      </c>
      <c r="H2250" s="8">
        <v>3447</v>
      </c>
      <c r="I2250" s="8">
        <v>0</v>
      </c>
      <c r="J2250" s="8">
        <v>0</v>
      </c>
      <c r="K2250" s="8">
        <v>-3447</v>
      </c>
      <c r="L2250" s="10">
        <v>46279</v>
      </c>
      <c r="M2250" s="6" t="s">
        <v>14720</v>
      </c>
      <c r="N2250" s="6" t="str">
        <f>IF(COUNTIF($A$2:A2250,A2250)&gt;1,"DUP","OK")</f>
        <v>OK</v>
      </c>
      <c r="O2250" s="6" t="str">
        <f t="shared" si="106"/>
        <v>ORD26002996</v>
      </c>
      <c r="P2250" s="6" t="str">
        <f t="shared" si="107"/>
        <v>Sep</v>
      </c>
      <c r="Q2250" s="6"/>
      <c r="R2250" s="9"/>
      <c r="S2250" s="8"/>
      <c r="T2250" s="8"/>
      <c r="U2250" s="8"/>
      <c r="V2250" s="8"/>
      <c r="W2250" s="8"/>
      <c r="X2250" s="6"/>
      <c r="Y2250" s="6"/>
    </row>
    <row r="2251" spans="1:25" x14ac:dyDescent="0.3">
      <c r="A2251" s="6" t="s">
        <v>14931</v>
      </c>
      <c r="B2251" s="6" t="s">
        <v>13904</v>
      </c>
      <c r="C2251" s="6"/>
      <c r="D2251" s="6" t="str">
        <f t="shared" si="105"/>
        <v/>
      </c>
      <c r="E2251" s="10">
        <v>46277</v>
      </c>
      <c r="F2251" s="6" t="s">
        <v>12677</v>
      </c>
      <c r="G2251" s="6" t="s">
        <v>18</v>
      </c>
      <c r="H2251" s="8">
        <v>3499</v>
      </c>
      <c r="I2251" s="8">
        <v>0</v>
      </c>
      <c r="J2251" s="8">
        <v>0</v>
      </c>
      <c r="K2251" s="8">
        <v>-3499</v>
      </c>
      <c r="L2251" s="10">
        <v>46279</v>
      </c>
      <c r="M2251" s="6" t="s">
        <v>14720</v>
      </c>
      <c r="N2251" s="6" t="str">
        <f>IF(COUNTIF($A$2:A2251,A2251)&gt;1,"DUP","OK")</f>
        <v>OK</v>
      </c>
      <c r="O2251" s="6" t="str">
        <f t="shared" si="106"/>
        <v>ORD26002896</v>
      </c>
      <c r="P2251" s="6" t="str">
        <f t="shared" si="107"/>
        <v>Sep</v>
      </c>
      <c r="Q2251" s="6"/>
      <c r="R2251" s="9"/>
      <c r="S2251" s="8"/>
      <c r="T2251" s="8"/>
      <c r="U2251" s="8"/>
      <c r="V2251" s="8"/>
      <c r="W2251" s="8"/>
      <c r="X2251" s="6"/>
      <c r="Y2251" s="6"/>
    </row>
    <row r="2252" spans="1:25" x14ac:dyDescent="0.3">
      <c r="A2252" s="6" t="s">
        <v>14932</v>
      </c>
      <c r="B2252" s="6" t="s">
        <v>14099</v>
      </c>
      <c r="C2252" s="6"/>
      <c r="D2252" s="6" t="str">
        <f t="shared" si="105"/>
        <v/>
      </c>
      <c r="E2252" s="10">
        <v>46277</v>
      </c>
      <c r="F2252" s="6" t="s">
        <v>12677</v>
      </c>
      <c r="G2252" s="6" t="s">
        <v>18</v>
      </c>
      <c r="H2252" s="8">
        <v>2097</v>
      </c>
      <c r="I2252" s="8">
        <v>0</v>
      </c>
      <c r="J2252" s="8">
        <v>0</v>
      </c>
      <c r="K2252" s="8">
        <v>-2097</v>
      </c>
      <c r="L2252" s="10">
        <v>46279</v>
      </c>
      <c r="M2252" s="6" t="s">
        <v>14720</v>
      </c>
      <c r="N2252" s="6" t="str">
        <f>IF(COUNTIF($A$2:A2252,A2252)&gt;1,"DUP","OK")</f>
        <v>OK</v>
      </c>
      <c r="O2252" s="6" t="str">
        <f t="shared" si="106"/>
        <v>ORD26001531</v>
      </c>
      <c r="P2252" s="6" t="str">
        <f t="shared" si="107"/>
        <v>Sep</v>
      </c>
      <c r="Q2252" s="6"/>
      <c r="R2252" s="9"/>
      <c r="S2252" s="8"/>
      <c r="T2252" s="8"/>
      <c r="U2252" s="8"/>
      <c r="V2252" s="8"/>
      <c r="W2252" s="8"/>
      <c r="X2252" s="6"/>
      <c r="Y2252" s="6"/>
    </row>
    <row r="2253" spans="1:25" x14ac:dyDescent="0.3">
      <c r="A2253" s="6" t="s">
        <v>14933</v>
      </c>
      <c r="B2253" s="6" t="s">
        <v>13821</v>
      </c>
      <c r="C2253" s="6"/>
      <c r="D2253" s="6" t="str">
        <f t="shared" si="105"/>
        <v/>
      </c>
      <c r="E2253" s="10">
        <v>46277</v>
      </c>
      <c r="F2253" s="6" t="s">
        <v>12677</v>
      </c>
      <c r="G2253" s="6" t="s">
        <v>54</v>
      </c>
      <c r="H2253" s="8">
        <v>1798</v>
      </c>
      <c r="I2253" s="8">
        <v>0</v>
      </c>
      <c r="J2253" s="8">
        <v>0</v>
      </c>
      <c r="K2253" s="8">
        <v>-1798</v>
      </c>
      <c r="L2253" s="10">
        <v>46279</v>
      </c>
      <c r="M2253" s="6" t="s">
        <v>14720</v>
      </c>
      <c r="N2253" s="6" t="str">
        <f>IF(COUNTIF($A$2:A2253,A2253)&gt;1,"DUP","OK")</f>
        <v>OK</v>
      </c>
      <c r="O2253" s="6" t="str">
        <f t="shared" si="106"/>
        <v>ORD26000838</v>
      </c>
      <c r="P2253" s="6" t="str">
        <f t="shared" si="107"/>
        <v>Sep</v>
      </c>
      <c r="Q2253" s="6"/>
      <c r="R2253" s="9"/>
      <c r="S2253" s="8"/>
      <c r="T2253" s="8"/>
      <c r="U2253" s="8"/>
      <c r="V2253" s="8"/>
      <c r="W2253" s="8"/>
      <c r="X2253" s="6"/>
      <c r="Y2253" s="6"/>
    </row>
    <row r="2254" spans="1:25" x14ac:dyDescent="0.3">
      <c r="A2254" s="6" t="s">
        <v>14934</v>
      </c>
      <c r="B2254" s="6" t="s">
        <v>13890</v>
      </c>
      <c r="C2254" s="6"/>
      <c r="D2254" s="6" t="str">
        <f t="shared" si="105"/>
        <v/>
      </c>
      <c r="E2254" s="10">
        <v>46277</v>
      </c>
      <c r="F2254" s="6" t="s">
        <v>12677</v>
      </c>
      <c r="G2254" s="6" t="s">
        <v>18</v>
      </c>
      <c r="H2254" s="8">
        <v>3098</v>
      </c>
      <c r="I2254" s="8">
        <v>0</v>
      </c>
      <c r="J2254" s="8">
        <v>0</v>
      </c>
      <c r="K2254" s="8">
        <v>-3098</v>
      </c>
      <c r="L2254" s="10">
        <v>46279</v>
      </c>
      <c r="M2254" s="6" t="s">
        <v>14720</v>
      </c>
      <c r="N2254" s="6" t="str">
        <f>IF(COUNTIF($A$2:A2254,A2254)&gt;1,"DUP","OK")</f>
        <v>OK</v>
      </c>
      <c r="O2254" s="6" t="str">
        <f t="shared" si="106"/>
        <v>ORD26002536</v>
      </c>
      <c r="P2254" s="6" t="str">
        <f t="shared" si="107"/>
        <v>Sep</v>
      </c>
      <c r="Q2254" s="6"/>
      <c r="R2254" s="9"/>
      <c r="S2254" s="8"/>
      <c r="T2254" s="8"/>
      <c r="U2254" s="8"/>
      <c r="V2254" s="8"/>
      <c r="W2254" s="8"/>
      <c r="X2254" s="6"/>
      <c r="Y2254" s="6"/>
    </row>
    <row r="2255" spans="1:25" x14ac:dyDescent="0.3">
      <c r="A2255" s="6" t="s">
        <v>14935</v>
      </c>
      <c r="B2255" s="6" t="s">
        <v>14671</v>
      </c>
      <c r="C2255" s="6"/>
      <c r="D2255" s="6" t="str">
        <f t="shared" si="105"/>
        <v/>
      </c>
      <c r="E2255" s="10">
        <v>46277</v>
      </c>
      <c r="F2255" s="6" t="s">
        <v>12677</v>
      </c>
      <c r="G2255" s="6" t="s">
        <v>54</v>
      </c>
      <c r="H2255" s="8">
        <v>798</v>
      </c>
      <c r="I2255" s="8">
        <v>0</v>
      </c>
      <c r="J2255" s="8">
        <v>0</v>
      </c>
      <c r="K2255" s="8">
        <v>-798</v>
      </c>
      <c r="L2255" s="10">
        <v>46279</v>
      </c>
      <c r="M2255" s="6" t="s">
        <v>14720</v>
      </c>
      <c r="N2255" s="6" t="str">
        <f>IF(COUNTIF($A$2:A2255,A2255)&gt;1,"DUP","OK")</f>
        <v>OK</v>
      </c>
      <c r="O2255" s="6" t="str">
        <f t="shared" si="106"/>
        <v>ORD26005282</v>
      </c>
      <c r="P2255" s="6" t="str">
        <f t="shared" si="107"/>
        <v>Sep</v>
      </c>
      <c r="Q2255" s="6"/>
      <c r="R2255" s="9"/>
      <c r="S2255" s="8"/>
      <c r="T2255" s="8"/>
      <c r="U2255" s="8"/>
      <c r="V2255" s="8"/>
      <c r="W2255" s="8"/>
      <c r="X2255" s="6"/>
      <c r="Y2255" s="6"/>
    </row>
    <row r="2256" spans="1:25" x14ac:dyDescent="0.3">
      <c r="A2256" s="6" t="s">
        <v>14936</v>
      </c>
      <c r="B2256" s="6" t="s">
        <v>13440</v>
      </c>
      <c r="C2256" s="6"/>
      <c r="D2256" s="6" t="str">
        <f t="shared" si="105"/>
        <v/>
      </c>
      <c r="E2256" s="10">
        <v>46277</v>
      </c>
      <c r="F2256" s="6" t="s">
        <v>12677</v>
      </c>
      <c r="G2256" s="6" t="s">
        <v>27</v>
      </c>
      <c r="H2256" s="8">
        <v>4498</v>
      </c>
      <c r="I2256" s="8">
        <v>0</v>
      </c>
      <c r="J2256" s="8">
        <v>0</v>
      </c>
      <c r="K2256" s="8">
        <v>-4498</v>
      </c>
      <c r="L2256" s="10">
        <v>46279</v>
      </c>
      <c r="M2256" s="6" t="s">
        <v>14720</v>
      </c>
      <c r="N2256" s="6" t="str">
        <f>IF(COUNTIF($A$2:A2256,A2256)&gt;1,"DUP","OK")</f>
        <v>OK</v>
      </c>
      <c r="O2256" s="6" t="str">
        <f t="shared" si="106"/>
        <v>ORD26002457</v>
      </c>
      <c r="P2256" s="6" t="str">
        <f t="shared" si="107"/>
        <v>Sep</v>
      </c>
      <c r="Q2256" s="6"/>
      <c r="R2256" s="9"/>
      <c r="S2256" s="8"/>
      <c r="T2256" s="8"/>
      <c r="U2256" s="8"/>
      <c r="V2256" s="8"/>
      <c r="W2256" s="8"/>
      <c r="X2256" s="6"/>
      <c r="Y2256" s="6"/>
    </row>
    <row r="2257" spans="1:25" x14ac:dyDescent="0.3">
      <c r="A2257" s="6" t="s">
        <v>14937</v>
      </c>
      <c r="B2257" s="6" t="s">
        <v>14089</v>
      </c>
      <c r="C2257" s="6"/>
      <c r="D2257" s="6" t="str">
        <f t="shared" si="105"/>
        <v/>
      </c>
      <c r="E2257" s="10">
        <v>46277</v>
      </c>
      <c r="F2257" s="6" t="s">
        <v>12677</v>
      </c>
      <c r="G2257" s="6" t="s">
        <v>18</v>
      </c>
      <c r="H2257" s="8">
        <v>2098</v>
      </c>
      <c r="I2257" s="8">
        <v>0</v>
      </c>
      <c r="J2257" s="8">
        <v>0</v>
      </c>
      <c r="K2257" s="8">
        <v>-2098</v>
      </c>
      <c r="L2257" s="10">
        <v>46279</v>
      </c>
      <c r="M2257" s="6" t="s">
        <v>14720</v>
      </c>
      <c r="N2257" s="6" t="str">
        <f>IF(COUNTIF($A$2:A2257,A2257)&gt;1,"DUP","OK")</f>
        <v>OK</v>
      </c>
      <c r="O2257" s="6" t="str">
        <f t="shared" si="106"/>
        <v>ORD26001076</v>
      </c>
      <c r="P2257" s="6" t="str">
        <f t="shared" si="107"/>
        <v>Sep</v>
      </c>
      <c r="Q2257" s="6"/>
      <c r="R2257" s="9"/>
      <c r="S2257" s="8"/>
      <c r="T2257" s="8"/>
      <c r="U2257" s="8"/>
      <c r="V2257" s="8"/>
      <c r="W2257" s="8"/>
      <c r="X2257" s="6"/>
      <c r="Y2257" s="6"/>
    </row>
    <row r="2258" spans="1:25" x14ac:dyDescent="0.3">
      <c r="A2258" s="6" t="s">
        <v>14938</v>
      </c>
      <c r="B2258" s="6"/>
      <c r="C2258" s="6" t="s">
        <v>14939</v>
      </c>
      <c r="D2258" s="6" t="str">
        <f t="shared" si="105"/>
        <v>ORD26000006</v>
      </c>
      <c r="E2258" s="10">
        <v>46278</v>
      </c>
      <c r="F2258" s="6" t="s">
        <v>12294</v>
      </c>
      <c r="G2258" s="6" t="s">
        <v>27</v>
      </c>
      <c r="H2258" s="8">
        <v>999</v>
      </c>
      <c r="I2258" s="8">
        <v>17.98</v>
      </c>
      <c r="J2258" s="8">
        <v>3.24</v>
      </c>
      <c r="K2258" s="8">
        <v>977.78</v>
      </c>
      <c r="L2258" s="10">
        <v>46280</v>
      </c>
      <c r="M2258" s="6" t="s">
        <v>14940</v>
      </c>
      <c r="N2258" s="6" t="str">
        <f>IF(COUNTIF($A$2:A2258,A2258)&gt;1,"DUP","OK")</f>
        <v>OK</v>
      </c>
      <c r="O2258" s="6" t="str">
        <f t="shared" si="106"/>
        <v>ORD26000006</v>
      </c>
      <c r="P2258" s="6" t="str">
        <f t="shared" si="107"/>
        <v>Sep</v>
      </c>
      <c r="Q2258" s="6"/>
      <c r="R2258" s="9"/>
      <c r="S2258" s="8"/>
      <c r="T2258" s="8"/>
      <c r="U2258" s="8"/>
      <c r="V2258" s="8"/>
      <c r="W2258" s="8"/>
      <c r="X2258" s="6"/>
      <c r="Y2258" s="6"/>
    </row>
    <row r="2259" spans="1:25" x14ac:dyDescent="0.3">
      <c r="A2259" s="6" t="s">
        <v>14941</v>
      </c>
      <c r="B2259" s="6"/>
      <c r="C2259" s="6" t="s">
        <v>52</v>
      </c>
      <c r="D2259" s="6" t="str">
        <f t="shared" si="105"/>
        <v>ORD26000013</v>
      </c>
      <c r="E2259" s="10">
        <v>46278</v>
      </c>
      <c r="F2259" s="6" t="s">
        <v>12294</v>
      </c>
      <c r="G2259" s="6" t="s">
        <v>54</v>
      </c>
      <c r="H2259" s="8">
        <v>349</v>
      </c>
      <c r="I2259" s="8">
        <v>6.63</v>
      </c>
      <c r="J2259" s="8">
        <v>1.19</v>
      </c>
      <c r="K2259" s="8">
        <v>341.18</v>
      </c>
      <c r="L2259" s="10">
        <v>46280</v>
      </c>
      <c r="M2259" s="6" t="s">
        <v>14940</v>
      </c>
      <c r="N2259" s="6" t="str">
        <f>IF(COUNTIF($A$2:A2259,A2259)&gt;1,"DUP","OK")</f>
        <v>OK</v>
      </c>
      <c r="O2259" s="6" t="str">
        <f t="shared" si="106"/>
        <v>ORD26000013</v>
      </c>
      <c r="P2259" s="6" t="str">
        <f t="shared" si="107"/>
        <v>Sep</v>
      </c>
      <c r="Q2259" s="6"/>
      <c r="R2259" s="9"/>
      <c r="S2259" s="8"/>
      <c r="T2259" s="8"/>
      <c r="U2259" s="8"/>
      <c r="V2259" s="8"/>
      <c r="W2259" s="8"/>
      <c r="X2259" s="6"/>
      <c r="Y2259" s="6"/>
    </row>
    <row r="2260" spans="1:25" x14ac:dyDescent="0.3">
      <c r="A2260" s="6" t="s">
        <v>14942</v>
      </c>
      <c r="B2260" s="6"/>
      <c r="C2260" s="6" t="s">
        <v>14943</v>
      </c>
      <c r="D2260" s="6" t="str">
        <f t="shared" si="105"/>
        <v>ORD26000045</v>
      </c>
      <c r="E2260" s="10">
        <v>46278</v>
      </c>
      <c r="F2260" s="6" t="s">
        <v>12294</v>
      </c>
      <c r="G2260" s="6" t="s">
        <v>18</v>
      </c>
      <c r="H2260" s="8">
        <v>2999</v>
      </c>
      <c r="I2260" s="8">
        <v>9</v>
      </c>
      <c r="J2260" s="8">
        <v>1.62</v>
      </c>
      <c r="K2260" s="8">
        <v>2988.38</v>
      </c>
      <c r="L2260" s="10">
        <v>46280</v>
      </c>
      <c r="M2260" s="6" t="s">
        <v>14940</v>
      </c>
      <c r="N2260" s="6" t="str">
        <f>IF(COUNTIF($A$2:A2260,A2260)&gt;1,"DUP","OK")</f>
        <v>OK</v>
      </c>
      <c r="O2260" s="6" t="str">
        <f t="shared" si="106"/>
        <v>ORD26000045</v>
      </c>
      <c r="P2260" s="6" t="str">
        <f t="shared" si="107"/>
        <v>Sep</v>
      </c>
      <c r="Q2260" s="6"/>
      <c r="R2260" s="9"/>
      <c r="S2260" s="8"/>
      <c r="T2260" s="8"/>
      <c r="U2260" s="8"/>
      <c r="V2260" s="8"/>
      <c r="W2260" s="8"/>
      <c r="X2260" s="6"/>
      <c r="Y2260" s="6"/>
    </row>
    <row r="2261" spans="1:25" x14ac:dyDescent="0.3">
      <c r="A2261" s="6" t="s">
        <v>14944</v>
      </c>
      <c r="B2261" s="6"/>
      <c r="C2261" s="6" t="s">
        <v>14945</v>
      </c>
      <c r="D2261" s="6" t="str">
        <f t="shared" si="105"/>
        <v>ORD26000056</v>
      </c>
      <c r="E2261" s="10">
        <v>46278</v>
      </c>
      <c r="F2261" s="6" t="s">
        <v>12294</v>
      </c>
      <c r="G2261" s="6" t="s">
        <v>18</v>
      </c>
      <c r="H2261" s="8">
        <v>999</v>
      </c>
      <c r="I2261" s="8">
        <v>0</v>
      </c>
      <c r="J2261" s="8">
        <v>0</v>
      </c>
      <c r="K2261" s="8">
        <v>999</v>
      </c>
      <c r="L2261" s="10">
        <v>46280</v>
      </c>
      <c r="M2261" s="6" t="s">
        <v>14940</v>
      </c>
      <c r="N2261" s="6" t="str">
        <f>IF(COUNTIF($A$2:A2261,A2261)&gt;1,"DUP","OK")</f>
        <v>OK</v>
      </c>
      <c r="O2261" s="6" t="str">
        <f t="shared" si="106"/>
        <v>ORD26000056</v>
      </c>
      <c r="P2261" s="6" t="str">
        <f t="shared" si="107"/>
        <v>Sep</v>
      </c>
      <c r="Q2261" s="6"/>
      <c r="R2261" s="9"/>
      <c r="S2261" s="8"/>
      <c r="T2261" s="8"/>
      <c r="U2261" s="8"/>
      <c r="V2261" s="8"/>
      <c r="W2261" s="8"/>
      <c r="X2261" s="6"/>
      <c r="Y2261" s="6"/>
    </row>
    <row r="2262" spans="1:25" x14ac:dyDescent="0.3">
      <c r="A2262" s="6" t="s">
        <v>14946</v>
      </c>
      <c r="B2262" s="6"/>
      <c r="C2262" s="6" t="s">
        <v>255</v>
      </c>
      <c r="D2262" s="6" t="str">
        <f t="shared" si="105"/>
        <v>ORD26000111</v>
      </c>
      <c r="E2262" s="10">
        <v>46278</v>
      </c>
      <c r="F2262" s="6" t="s">
        <v>12294</v>
      </c>
      <c r="G2262" s="6" t="s">
        <v>18</v>
      </c>
      <c r="H2262" s="8">
        <v>3097</v>
      </c>
      <c r="I2262" s="8">
        <v>9.2899999999999991</v>
      </c>
      <c r="J2262" s="8">
        <v>1.67</v>
      </c>
      <c r="K2262" s="8">
        <v>3086.04</v>
      </c>
      <c r="L2262" s="10">
        <v>46280</v>
      </c>
      <c r="M2262" s="6" t="s">
        <v>14940</v>
      </c>
      <c r="N2262" s="6" t="str">
        <f>IF(COUNTIF($A$2:A2262,A2262)&gt;1,"DUP","OK")</f>
        <v>OK</v>
      </c>
      <c r="O2262" s="6" t="str">
        <f t="shared" si="106"/>
        <v>ORD26000111</v>
      </c>
      <c r="P2262" s="6" t="str">
        <f t="shared" si="107"/>
        <v>Sep</v>
      </c>
      <c r="Q2262" s="6"/>
      <c r="R2262" s="9"/>
      <c r="S2262" s="8"/>
      <c r="T2262" s="8"/>
      <c r="U2262" s="8"/>
      <c r="V2262" s="8"/>
      <c r="W2262" s="8"/>
      <c r="X2262" s="6"/>
      <c r="Y2262" s="6"/>
    </row>
    <row r="2263" spans="1:25" x14ac:dyDescent="0.3">
      <c r="A2263" s="6" t="s">
        <v>14947</v>
      </c>
      <c r="B2263" s="6"/>
      <c r="C2263" s="6" t="s">
        <v>325</v>
      </c>
      <c r="D2263" s="6" t="str">
        <f t="shared" si="105"/>
        <v>ORD26000146</v>
      </c>
      <c r="E2263" s="10">
        <v>46278</v>
      </c>
      <c r="F2263" s="6" t="s">
        <v>12294</v>
      </c>
      <c r="G2263" s="6" t="s">
        <v>18</v>
      </c>
      <c r="H2263" s="8">
        <v>7999</v>
      </c>
      <c r="I2263" s="8">
        <v>24</v>
      </c>
      <c r="J2263" s="8">
        <v>4.32</v>
      </c>
      <c r="K2263" s="8">
        <v>7970.68</v>
      </c>
      <c r="L2263" s="10">
        <v>46280</v>
      </c>
      <c r="M2263" s="6" t="s">
        <v>14940</v>
      </c>
      <c r="N2263" s="6" t="str">
        <f>IF(COUNTIF($A$2:A2263,A2263)&gt;1,"DUP","OK")</f>
        <v>OK</v>
      </c>
      <c r="O2263" s="6" t="str">
        <f t="shared" si="106"/>
        <v>ORD26000146</v>
      </c>
      <c r="P2263" s="6" t="str">
        <f t="shared" si="107"/>
        <v>Sep</v>
      </c>
      <c r="Q2263" s="6"/>
      <c r="R2263" s="9"/>
      <c r="S2263" s="8"/>
      <c r="T2263" s="8"/>
      <c r="U2263" s="8"/>
      <c r="V2263" s="8"/>
      <c r="W2263" s="8"/>
      <c r="X2263" s="6"/>
      <c r="Y2263" s="6"/>
    </row>
    <row r="2264" spans="1:25" x14ac:dyDescent="0.3">
      <c r="A2264" s="6" t="s">
        <v>14948</v>
      </c>
      <c r="B2264" s="6"/>
      <c r="C2264" s="6" t="s">
        <v>327</v>
      </c>
      <c r="D2264" s="6" t="str">
        <f t="shared" si="105"/>
        <v>ORD26000147</v>
      </c>
      <c r="E2264" s="10">
        <v>46278</v>
      </c>
      <c r="F2264" s="6" t="s">
        <v>12294</v>
      </c>
      <c r="G2264" s="6" t="s">
        <v>18</v>
      </c>
      <c r="H2264" s="8">
        <v>15997</v>
      </c>
      <c r="I2264" s="8">
        <v>47.99</v>
      </c>
      <c r="J2264" s="8">
        <v>8.64</v>
      </c>
      <c r="K2264" s="8">
        <v>15940.37</v>
      </c>
      <c r="L2264" s="10">
        <v>46280</v>
      </c>
      <c r="M2264" s="6" t="s">
        <v>14940</v>
      </c>
      <c r="N2264" s="6" t="str">
        <f>IF(COUNTIF($A$2:A2264,A2264)&gt;1,"DUP","OK")</f>
        <v>OK</v>
      </c>
      <c r="O2264" s="6" t="str">
        <f t="shared" si="106"/>
        <v>ORD26000147</v>
      </c>
      <c r="P2264" s="6" t="str">
        <f t="shared" si="107"/>
        <v>Sep</v>
      </c>
      <c r="Q2264" s="6"/>
      <c r="R2264" s="9"/>
      <c r="S2264" s="8"/>
      <c r="T2264" s="8"/>
      <c r="U2264" s="8"/>
      <c r="V2264" s="8"/>
      <c r="W2264" s="8"/>
      <c r="X2264" s="6"/>
      <c r="Y2264" s="6"/>
    </row>
    <row r="2265" spans="1:25" x14ac:dyDescent="0.3">
      <c r="A2265" s="6" t="s">
        <v>14949</v>
      </c>
      <c r="B2265" s="6"/>
      <c r="C2265" s="6" t="s">
        <v>14950</v>
      </c>
      <c r="D2265" s="6" t="str">
        <f t="shared" si="105"/>
        <v>ORD26000175</v>
      </c>
      <c r="E2265" s="10">
        <v>46278</v>
      </c>
      <c r="F2265" s="6" t="s">
        <v>12294</v>
      </c>
      <c r="G2265" s="6" t="s">
        <v>27</v>
      </c>
      <c r="H2265" s="8">
        <v>8797</v>
      </c>
      <c r="I2265" s="8">
        <v>140.75</v>
      </c>
      <c r="J2265" s="8">
        <v>25.34</v>
      </c>
      <c r="K2265" s="8">
        <v>8630.91</v>
      </c>
      <c r="L2265" s="10">
        <v>46280</v>
      </c>
      <c r="M2265" s="6" t="s">
        <v>14940</v>
      </c>
      <c r="N2265" s="6" t="str">
        <f>IF(COUNTIF($A$2:A2265,A2265)&gt;1,"DUP","OK")</f>
        <v>OK</v>
      </c>
      <c r="O2265" s="6" t="str">
        <f t="shared" si="106"/>
        <v>ORD26000175</v>
      </c>
      <c r="P2265" s="6" t="str">
        <f t="shared" si="107"/>
        <v>Sep</v>
      </c>
      <c r="Q2265" s="6"/>
      <c r="R2265" s="9"/>
      <c r="S2265" s="8"/>
      <c r="T2265" s="8"/>
      <c r="U2265" s="8"/>
      <c r="V2265" s="8"/>
      <c r="W2265" s="8"/>
      <c r="X2265" s="6"/>
      <c r="Y2265" s="6"/>
    </row>
    <row r="2266" spans="1:25" x14ac:dyDescent="0.3">
      <c r="A2266" s="6" t="s">
        <v>14951</v>
      </c>
      <c r="B2266" s="6"/>
      <c r="C2266" s="6" t="s">
        <v>440</v>
      </c>
      <c r="D2266" s="6" t="str">
        <f t="shared" si="105"/>
        <v>ORD26000203</v>
      </c>
      <c r="E2266" s="10">
        <v>46278</v>
      </c>
      <c r="F2266" s="6" t="s">
        <v>12294</v>
      </c>
      <c r="G2266" s="6" t="s">
        <v>18</v>
      </c>
      <c r="H2266" s="8">
        <v>2498</v>
      </c>
      <c r="I2266" s="8">
        <v>7.49</v>
      </c>
      <c r="J2266" s="8">
        <v>1.35</v>
      </c>
      <c r="K2266" s="8">
        <v>2489.16</v>
      </c>
      <c r="L2266" s="10">
        <v>46280</v>
      </c>
      <c r="M2266" s="6" t="s">
        <v>14940</v>
      </c>
      <c r="N2266" s="6" t="str">
        <f>IF(COUNTIF($A$2:A2266,A2266)&gt;1,"DUP","OK")</f>
        <v>OK</v>
      </c>
      <c r="O2266" s="6" t="str">
        <f t="shared" si="106"/>
        <v>ORD26000203</v>
      </c>
      <c r="P2266" s="6" t="str">
        <f t="shared" si="107"/>
        <v>Sep</v>
      </c>
      <c r="Q2266" s="6"/>
      <c r="R2266" s="9"/>
      <c r="S2266" s="8"/>
      <c r="T2266" s="8"/>
      <c r="U2266" s="8"/>
      <c r="V2266" s="8"/>
      <c r="W2266" s="8"/>
      <c r="X2266" s="6"/>
      <c r="Y2266" s="6"/>
    </row>
    <row r="2267" spans="1:25" x14ac:dyDescent="0.3">
      <c r="A2267" s="6" t="s">
        <v>14952</v>
      </c>
      <c r="B2267" s="6"/>
      <c r="C2267" s="6" t="s">
        <v>550</v>
      </c>
      <c r="D2267" s="6" t="str">
        <f t="shared" si="105"/>
        <v>ORD26000258</v>
      </c>
      <c r="E2267" s="10">
        <v>46278</v>
      </c>
      <c r="F2267" s="6" t="s">
        <v>12294</v>
      </c>
      <c r="G2267" s="6" t="s">
        <v>27</v>
      </c>
      <c r="H2267" s="8">
        <v>2298</v>
      </c>
      <c r="I2267" s="8">
        <v>36.770000000000003</v>
      </c>
      <c r="J2267" s="8">
        <v>6.62</v>
      </c>
      <c r="K2267" s="8">
        <v>2254.61</v>
      </c>
      <c r="L2267" s="10">
        <v>46280</v>
      </c>
      <c r="M2267" s="6" t="s">
        <v>14940</v>
      </c>
      <c r="N2267" s="6" t="str">
        <f>IF(COUNTIF($A$2:A2267,A2267)&gt;1,"DUP","OK")</f>
        <v>OK</v>
      </c>
      <c r="O2267" s="6" t="str">
        <f t="shared" si="106"/>
        <v>ORD26000258</v>
      </c>
      <c r="P2267" s="6" t="str">
        <f t="shared" si="107"/>
        <v>Sep</v>
      </c>
      <c r="Q2267" s="6"/>
      <c r="R2267" s="9"/>
      <c r="S2267" s="8"/>
      <c r="T2267" s="8"/>
      <c r="U2267" s="8"/>
      <c r="V2267" s="8"/>
      <c r="W2267" s="8"/>
      <c r="X2267" s="6"/>
      <c r="Y2267" s="6"/>
    </row>
    <row r="2268" spans="1:25" x14ac:dyDescent="0.3">
      <c r="A2268" s="6" t="s">
        <v>14953</v>
      </c>
      <c r="B2268" s="6"/>
      <c r="C2268" s="6" t="s">
        <v>765</v>
      </c>
      <c r="D2268" s="6" t="str">
        <f t="shared" si="105"/>
        <v>ORD26000364</v>
      </c>
      <c r="E2268" s="10">
        <v>46278</v>
      </c>
      <c r="F2268" s="6" t="s">
        <v>12294</v>
      </c>
      <c r="G2268" s="6" t="s">
        <v>18</v>
      </c>
      <c r="H2268" s="8">
        <v>4798</v>
      </c>
      <c r="I2268" s="8">
        <v>14.39</v>
      </c>
      <c r="J2268" s="8">
        <v>2.59</v>
      </c>
      <c r="K2268" s="8">
        <v>4781.0200000000004</v>
      </c>
      <c r="L2268" s="10">
        <v>46280</v>
      </c>
      <c r="M2268" s="6" t="s">
        <v>14940</v>
      </c>
      <c r="N2268" s="6" t="str">
        <f>IF(COUNTIF($A$2:A2268,A2268)&gt;1,"DUP","OK")</f>
        <v>OK</v>
      </c>
      <c r="O2268" s="6" t="str">
        <f t="shared" si="106"/>
        <v>ORD26000364</v>
      </c>
      <c r="P2268" s="6" t="str">
        <f t="shared" si="107"/>
        <v>Sep</v>
      </c>
      <c r="Q2268" s="6"/>
      <c r="R2268" s="9"/>
      <c r="S2268" s="8"/>
      <c r="T2268" s="8"/>
      <c r="U2268" s="8"/>
      <c r="V2268" s="8"/>
      <c r="W2268" s="8"/>
      <c r="X2268" s="6"/>
      <c r="Y2268" s="6"/>
    </row>
    <row r="2269" spans="1:25" x14ac:dyDescent="0.3">
      <c r="A2269" s="6" t="s">
        <v>14954</v>
      </c>
      <c r="B2269" s="6"/>
      <c r="C2269" s="6" t="s">
        <v>793</v>
      </c>
      <c r="D2269" s="6" t="str">
        <f t="shared" si="105"/>
        <v>ORD26000378</v>
      </c>
      <c r="E2269" s="10">
        <v>46278</v>
      </c>
      <c r="F2269" s="6" t="s">
        <v>12294</v>
      </c>
      <c r="G2269" s="6" t="s">
        <v>18</v>
      </c>
      <c r="H2269" s="8">
        <v>3098</v>
      </c>
      <c r="I2269" s="8">
        <v>9.2899999999999991</v>
      </c>
      <c r="J2269" s="8">
        <v>1.67</v>
      </c>
      <c r="K2269" s="8">
        <v>3087.04</v>
      </c>
      <c r="L2269" s="10">
        <v>46280</v>
      </c>
      <c r="M2269" s="6" t="s">
        <v>14940</v>
      </c>
      <c r="N2269" s="6" t="str">
        <f>IF(COUNTIF($A$2:A2269,A2269)&gt;1,"DUP","OK")</f>
        <v>OK</v>
      </c>
      <c r="O2269" s="6" t="str">
        <f t="shared" si="106"/>
        <v>ORD26000378</v>
      </c>
      <c r="P2269" s="6" t="str">
        <f t="shared" si="107"/>
        <v>Sep</v>
      </c>
      <c r="Q2269" s="6"/>
      <c r="R2269" s="9"/>
      <c r="S2269" s="8"/>
      <c r="T2269" s="8"/>
      <c r="U2269" s="8"/>
      <c r="V2269" s="8"/>
      <c r="W2269" s="8"/>
      <c r="X2269" s="6"/>
      <c r="Y2269" s="6"/>
    </row>
    <row r="2270" spans="1:25" x14ac:dyDescent="0.3">
      <c r="A2270" s="6" t="s">
        <v>14955</v>
      </c>
      <c r="B2270" s="6"/>
      <c r="C2270" s="6" t="s">
        <v>879</v>
      </c>
      <c r="D2270" s="6" t="str">
        <f t="shared" si="105"/>
        <v>ORD26000421</v>
      </c>
      <c r="E2270" s="10">
        <v>46278</v>
      </c>
      <c r="F2270" s="6" t="s">
        <v>12294</v>
      </c>
      <c r="G2270" s="6" t="s">
        <v>18</v>
      </c>
      <c r="H2270" s="8">
        <v>599</v>
      </c>
      <c r="I2270" s="8">
        <v>1.8</v>
      </c>
      <c r="J2270" s="8">
        <v>0.32</v>
      </c>
      <c r="K2270" s="8">
        <v>596.88</v>
      </c>
      <c r="L2270" s="10">
        <v>46280</v>
      </c>
      <c r="M2270" s="6" t="s">
        <v>14940</v>
      </c>
      <c r="N2270" s="6" t="str">
        <f>IF(COUNTIF($A$2:A2270,A2270)&gt;1,"DUP","OK")</f>
        <v>OK</v>
      </c>
      <c r="O2270" s="6" t="str">
        <f t="shared" si="106"/>
        <v>ORD26000421</v>
      </c>
      <c r="P2270" s="6" t="str">
        <f t="shared" si="107"/>
        <v>Sep</v>
      </c>
      <c r="Q2270" s="6"/>
      <c r="R2270" s="9"/>
      <c r="S2270" s="8"/>
      <c r="T2270" s="8"/>
      <c r="U2270" s="8"/>
      <c r="V2270" s="8"/>
      <c r="W2270" s="8"/>
      <c r="X2270" s="6"/>
      <c r="Y2270" s="6"/>
    </row>
    <row r="2271" spans="1:25" x14ac:dyDescent="0.3">
      <c r="A2271" s="6" t="s">
        <v>14956</v>
      </c>
      <c r="B2271" s="6"/>
      <c r="C2271" s="6" t="s">
        <v>927</v>
      </c>
      <c r="D2271" s="6" t="str">
        <f t="shared" si="105"/>
        <v>ORD26000445</v>
      </c>
      <c r="E2271" s="10">
        <v>46278</v>
      </c>
      <c r="F2271" s="6" t="s">
        <v>12294</v>
      </c>
      <c r="G2271" s="6" t="s">
        <v>18</v>
      </c>
      <c r="H2271" s="8">
        <v>1299</v>
      </c>
      <c r="I2271" s="8">
        <v>0</v>
      </c>
      <c r="J2271" s="8">
        <v>0</v>
      </c>
      <c r="K2271" s="8">
        <v>1299</v>
      </c>
      <c r="L2271" s="10">
        <v>46280</v>
      </c>
      <c r="M2271" s="6" t="s">
        <v>14940</v>
      </c>
      <c r="N2271" s="6" t="str">
        <f>IF(COUNTIF($A$2:A2271,A2271)&gt;1,"DUP","OK")</f>
        <v>OK</v>
      </c>
      <c r="O2271" s="6" t="str">
        <f t="shared" si="106"/>
        <v>ORD26000445</v>
      </c>
      <c r="P2271" s="6" t="str">
        <f t="shared" si="107"/>
        <v>Sep</v>
      </c>
      <c r="Q2271" s="6"/>
      <c r="R2271" s="9"/>
      <c r="S2271" s="8"/>
      <c r="T2271" s="8"/>
      <c r="U2271" s="8"/>
      <c r="V2271" s="8"/>
      <c r="W2271" s="8"/>
      <c r="X2271" s="6"/>
      <c r="Y2271" s="6"/>
    </row>
    <row r="2272" spans="1:25" x14ac:dyDescent="0.3">
      <c r="A2272" s="6" t="s">
        <v>14957</v>
      </c>
      <c r="B2272" s="6"/>
      <c r="C2272" s="6" t="s">
        <v>1133</v>
      </c>
      <c r="D2272" s="6" t="str">
        <f t="shared" si="105"/>
        <v>ORD26000548</v>
      </c>
      <c r="E2272" s="10">
        <v>46278</v>
      </c>
      <c r="F2272" s="6" t="s">
        <v>12294</v>
      </c>
      <c r="G2272" s="6" t="s">
        <v>27</v>
      </c>
      <c r="H2272" s="8">
        <v>2499</v>
      </c>
      <c r="I2272" s="8">
        <v>39.979999999999997</v>
      </c>
      <c r="J2272" s="8">
        <v>7.2</v>
      </c>
      <c r="K2272" s="8">
        <v>2451.8200000000002</v>
      </c>
      <c r="L2272" s="10">
        <v>46280</v>
      </c>
      <c r="M2272" s="6" t="s">
        <v>14940</v>
      </c>
      <c r="N2272" s="6" t="str">
        <f>IF(COUNTIF($A$2:A2272,A2272)&gt;1,"DUP","OK")</f>
        <v>OK</v>
      </c>
      <c r="O2272" s="6" t="str">
        <f t="shared" si="106"/>
        <v>ORD26000548</v>
      </c>
      <c r="P2272" s="6" t="str">
        <f t="shared" si="107"/>
        <v>Sep</v>
      </c>
      <c r="Q2272" s="6"/>
      <c r="R2272" s="9"/>
      <c r="S2272" s="8"/>
      <c r="T2272" s="8"/>
      <c r="U2272" s="8"/>
      <c r="V2272" s="8"/>
      <c r="W2272" s="8"/>
      <c r="X2272" s="6"/>
      <c r="Y2272" s="6"/>
    </row>
    <row r="2273" spans="1:25" x14ac:dyDescent="0.3">
      <c r="A2273" s="6" t="s">
        <v>14958</v>
      </c>
      <c r="B2273" s="6"/>
      <c r="C2273" s="6" t="s">
        <v>1151</v>
      </c>
      <c r="D2273" s="6" t="str">
        <f t="shared" si="105"/>
        <v>ORD26000557</v>
      </c>
      <c r="E2273" s="10">
        <v>46278</v>
      </c>
      <c r="F2273" s="6" t="s">
        <v>12294</v>
      </c>
      <c r="G2273" s="6" t="s">
        <v>18</v>
      </c>
      <c r="H2273" s="8">
        <v>3647</v>
      </c>
      <c r="I2273" s="8">
        <v>10.94</v>
      </c>
      <c r="J2273" s="8">
        <v>1.97</v>
      </c>
      <c r="K2273" s="8">
        <v>3634.09</v>
      </c>
      <c r="L2273" s="10">
        <v>46280</v>
      </c>
      <c r="M2273" s="6" t="s">
        <v>14940</v>
      </c>
      <c r="N2273" s="6" t="str">
        <f>IF(COUNTIF($A$2:A2273,A2273)&gt;1,"DUP","OK")</f>
        <v>OK</v>
      </c>
      <c r="O2273" s="6" t="str">
        <f t="shared" si="106"/>
        <v>ORD26000557</v>
      </c>
      <c r="P2273" s="6" t="str">
        <f t="shared" si="107"/>
        <v>Sep</v>
      </c>
      <c r="Q2273" s="6"/>
      <c r="R2273" s="9"/>
      <c r="S2273" s="8"/>
      <c r="T2273" s="8"/>
      <c r="U2273" s="8"/>
      <c r="V2273" s="8"/>
      <c r="W2273" s="8"/>
      <c r="X2273" s="6"/>
      <c r="Y2273" s="6"/>
    </row>
    <row r="2274" spans="1:25" x14ac:dyDescent="0.3">
      <c r="A2274" s="6" t="s">
        <v>14959</v>
      </c>
      <c r="B2274" s="6"/>
      <c r="C2274" s="6" t="s">
        <v>14960</v>
      </c>
      <c r="D2274" s="6" t="str">
        <f t="shared" si="105"/>
        <v>ORD26000637</v>
      </c>
      <c r="E2274" s="10">
        <v>46278</v>
      </c>
      <c r="F2274" s="6" t="s">
        <v>12294</v>
      </c>
      <c r="G2274" s="6" t="s">
        <v>27</v>
      </c>
      <c r="H2274" s="8">
        <v>1799</v>
      </c>
      <c r="I2274" s="8">
        <v>32.380000000000003</v>
      </c>
      <c r="J2274" s="8">
        <v>5.83</v>
      </c>
      <c r="K2274" s="8">
        <v>1760.79</v>
      </c>
      <c r="L2274" s="10">
        <v>46280</v>
      </c>
      <c r="M2274" s="6" t="s">
        <v>14940</v>
      </c>
      <c r="N2274" s="6" t="str">
        <f>IF(COUNTIF($A$2:A2274,A2274)&gt;1,"DUP","OK")</f>
        <v>OK</v>
      </c>
      <c r="O2274" s="6" t="str">
        <f t="shared" si="106"/>
        <v>ORD26000637</v>
      </c>
      <c r="P2274" s="6" t="str">
        <f t="shared" si="107"/>
        <v>Sep</v>
      </c>
      <c r="Q2274" s="6"/>
      <c r="R2274" s="9"/>
      <c r="S2274" s="8"/>
      <c r="T2274" s="8"/>
      <c r="U2274" s="8"/>
      <c r="V2274" s="8"/>
      <c r="W2274" s="8"/>
      <c r="X2274" s="6"/>
      <c r="Y2274" s="6"/>
    </row>
    <row r="2275" spans="1:25" x14ac:dyDescent="0.3">
      <c r="A2275" s="6" t="s">
        <v>14961</v>
      </c>
      <c r="B2275" s="6"/>
      <c r="C2275" s="6" t="s">
        <v>1350</v>
      </c>
      <c r="D2275" s="6" t="str">
        <f t="shared" si="105"/>
        <v>ORD26000657</v>
      </c>
      <c r="E2275" s="10">
        <v>46278</v>
      </c>
      <c r="F2275" s="6" t="s">
        <v>12294</v>
      </c>
      <c r="G2275" s="6" t="s">
        <v>18</v>
      </c>
      <c r="H2275" s="8">
        <v>4298</v>
      </c>
      <c r="I2275" s="8">
        <v>12.89</v>
      </c>
      <c r="J2275" s="8">
        <v>2.3199999999999998</v>
      </c>
      <c r="K2275" s="8">
        <v>4282.79</v>
      </c>
      <c r="L2275" s="10">
        <v>46280</v>
      </c>
      <c r="M2275" s="6" t="s">
        <v>14940</v>
      </c>
      <c r="N2275" s="6" t="str">
        <f>IF(COUNTIF($A$2:A2275,A2275)&gt;1,"DUP","OK")</f>
        <v>OK</v>
      </c>
      <c r="O2275" s="6" t="str">
        <f t="shared" si="106"/>
        <v>ORD26000657</v>
      </c>
      <c r="P2275" s="6" t="str">
        <f t="shared" si="107"/>
        <v>Sep</v>
      </c>
      <c r="Q2275" s="6"/>
      <c r="R2275" s="9"/>
      <c r="S2275" s="8"/>
      <c r="T2275" s="8"/>
      <c r="U2275" s="8"/>
      <c r="V2275" s="8"/>
      <c r="W2275" s="8"/>
      <c r="X2275" s="6"/>
      <c r="Y2275" s="6"/>
    </row>
    <row r="2276" spans="1:25" x14ac:dyDescent="0.3">
      <c r="A2276" s="6" t="s">
        <v>14962</v>
      </c>
      <c r="B2276" s="6"/>
      <c r="C2276" s="6" t="s">
        <v>1365</v>
      </c>
      <c r="D2276" s="6" t="str">
        <f t="shared" si="105"/>
        <v>ORD26000664</v>
      </c>
      <c r="E2276" s="10">
        <v>46278</v>
      </c>
      <c r="F2276" s="6" t="s">
        <v>12294</v>
      </c>
      <c r="G2276" s="6" t="s">
        <v>27</v>
      </c>
      <c r="H2276" s="8">
        <v>2148</v>
      </c>
      <c r="I2276" s="8">
        <v>34.369999999999997</v>
      </c>
      <c r="J2276" s="8">
        <v>6.19</v>
      </c>
      <c r="K2276" s="8">
        <v>2107.44</v>
      </c>
      <c r="L2276" s="10">
        <v>46280</v>
      </c>
      <c r="M2276" s="6" t="s">
        <v>14940</v>
      </c>
      <c r="N2276" s="6" t="str">
        <f>IF(COUNTIF($A$2:A2276,A2276)&gt;1,"DUP","OK")</f>
        <v>OK</v>
      </c>
      <c r="O2276" s="6" t="str">
        <f t="shared" si="106"/>
        <v>ORD26000664</v>
      </c>
      <c r="P2276" s="6" t="str">
        <f t="shared" si="107"/>
        <v>Sep</v>
      </c>
      <c r="Q2276" s="6"/>
      <c r="R2276" s="9"/>
      <c r="S2276" s="8"/>
      <c r="T2276" s="8"/>
      <c r="U2276" s="8"/>
      <c r="V2276" s="8"/>
      <c r="W2276" s="8"/>
      <c r="X2276" s="6"/>
      <c r="Y2276" s="6"/>
    </row>
    <row r="2277" spans="1:25" x14ac:dyDescent="0.3">
      <c r="A2277" s="6" t="s">
        <v>14963</v>
      </c>
      <c r="B2277" s="6"/>
      <c r="C2277" s="6" t="s">
        <v>1409</v>
      </c>
      <c r="D2277" s="6" t="str">
        <f t="shared" si="105"/>
        <v>ORD26000686</v>
      </c>
      <c r="E2277" s="10">
        <v>46278</v>
      </c>
      <c r="F2277" s="6" t="s">
        <v>12294</v>
      </c>
      <c r="G2277" s="6" t="s">
        <v>18</v>
      </c>
      <c r="H2277" s="8">
        <v>7999</v>
      </c>
      <c r="I2277" s="8">
        <v>24</v>
      </c>
      <c r="J2277" s="8">
        <v>4.32</v>
      </c>
      <c r="K2277" s="8">
        <v>7970.68</v>
      </c>
      <c r="L2277" s="10">
        <v>46280</v>
      </c>
      <c r="M2277" s="6" t="s">
        <v>14940</v>
      </c>
      <c r="N2277" s="6" t="str">
        <f>IF(COUNTIF($A$2:A2277,A2277)&gt;1,"DUP","OK")</f>
        <v>OK</v>
      </c>
      <c r="O2277" s="6" t="str">
        <f t="shared" si="106"/>
        <v>ORD26000686</v>
      </c>
      <c r="P2277" s="6" t="str">
        <f t="shared" si="107"/>
        <v>Sep</v>
      </c>
      <c r="Q2277" s="6"/>
      <c r="R2277" s="9"/>
      <c r="S2277" s="8"/>
      <c r="T2277" s="8"/>
      <c r="U2277" s="8"/>
      <c r="V2277" s="8"/>
      <c r="W2277" s="8"/>
      <c r="X2277" s="6"/>
      <c r="Y2277" s="6"/>
    </row>
    <row r="2278" spans="1:25" x14ac:dyDescent="0.3">
      <c r="A2278" s="6" t="s">
        <v>14964</v>
      </c>
      <c r="B2278" s="6"/>
      <c r="C2278" s="6" t="s">
        <v>1524</v>
      </c>
      <c r="D2278" s="6" t="str">
        <f t="shared" si="105"/>
        <v>ORD26000744</v>
      </c>
      <c r="E2278" s="10">
        <v>46278</v>
      </c>
      <c r="F2278" s="6" t="s">
        <v>12294</v>
      </c>
      <c r="G2278" s="6" t="s">
        <v>18</v>
      </c>
      <c r="H2278" s="8">
        <v>3499</v>
      </c>
      <c r="I2278" s="8">
        <v>10.5</v>
      </c>
      <c r="J2278" s="8">
        <v>1.89</v>
      </c>
      <c r="K2278" s="8">
        <v>3486.61</v>
      </c>
      <c r="L2278" s="10">
        <v>46280</v>
      </c>
      <c r="M2278" s="6" t="s">
        <v>14940</v>
      </c>
      <c r="N2278" s="6" t="str">
        <f>IF(COUNTIF($A$2:A2278,A2278)&gt;1,"DUP","OK")</f>
        <v>OK</v>
      </c>
      <c r="O2278" s="6" t="str">
        <f t="shared" si="106"/>
        <v>ORD26000744</v>
      </c>
      <c r="P2278" s="6" t="str">
        <f t="shared" si="107"/>
        <v>Sep</v>
      </c>
      <c r="Q2278" s="6"/>
      <c r="R2278" s="9"/>
      <c r="S2278" s="8"/>
      <c r="T2278" s="8"/>
      <c r="U2278" s="8"/>
      <c r="V2278" s="8"/>
      <c r="W2278" s="8"/>
      <c r="X2278" s="6"/>
      <c r="Y2278" s="6"/>
    </row>
    <row r="2279" spans="1:25" x14ac:dyDescent="0.3">
      <c r="A2279" s="6" t="s">
        <v>14965</v>
      </c>
      <c r="B2279" s="6"/>
      <c r="C2279" s="6" t="s">
        <v>1691</v>
      </c>
      <c r="D2279" s="6" t="str">
        <f t="shared" si="105"/>
        <v>ORD26000828</v>
      </c>
      <c r="E2279" s="10">
        <v>46278</v>
      </c>
      <c r="F2279" s="6" t="s">
        <v>12294</v>
      </c>
      <c r="G2279" s="6" t="s">
        <v>18</v>
      </c>
      <c r="H2279" s="8">
        <v>4798</v>
      </c>
      <c r="I2279" s="8">
        <v>14.39</v>
      </c>
      <c r="J2279" s="8">
        <v>2.59</v>
      </c>
      <c r="K2279" s="8">
        <v>4781.0200000000004</v>
      </c>
      <c r="L2279" s="10">
        <v>46280</v>
      </c>
      <c r="M2279" s="6" t="s">
        <v>14940</v>
      </c>
      <c r="N2279" s="6" t="str">
        <f>IF(COUNTIF($A$2:A2279,A2279)&gt;1,"DUP","OK")</f>
        <v>OK</v>
      </c>
      <c r="O2279" s="6" t="str">
        <f t="shared" si="106"/>
        <v>ORD26000828</v>
      </c>
      <c r="P2279" s="6" t="str">
        <f t="shared" si="107"/>
        <v>Sep</v>
      </c>
      <c r="Q2279" s="6"/>
      <c r="R2279" s="9"/>
      <c r="S2279" s="8"/>
      <c r="T2279" s="8"/>
      <c r="U2279" s="8"/>
      <c r="V2279" s="8"/>
      <c r="W2279" s="8"/>
      <c r="X2279" s="6"/>
      <c r="Y2279" s="6"/>
    </row>
    <row r="2280" spans="1:25" x14ac:dyDescent="0.3">
      <c r="A2280" s="6" t="s">
        <v>14966</v>
      </c>
      <c r="B2280" s="6"/>
      <c r="C2280" s="6" t="s">
        <v>14967</v>
      </c>
      <c r="D2280" s="6" t="str">
        <f t="shared" si="105"/>
        <v>ORD26000854</v>
      </c>
      <c r="E2280" s="10">
        <v>46278</v>
      </c>
      <c r="F2280" s="6" t="s">
        <v>12294</v>
      </c>
      <c r="G2280" s="6" t="s">
        <v>18</v>
      </c>
      <c r="H2280" s="8">
        <v>7998</v>
      </c>
      <c r="I2280" s="8">
        <v>23.99</v>
      </c>
      <c r="J2280" s="8">
        <v>4.32</v>
      </c>
      <c r="K2280" s="8">
        <v>7969.69</v>
      </c>
      <c r="L2280" s="10">
        <v>46280</v>
      </c>
      <c r="M2280" s="6" t="s">
        <v>14940</v>
      </c>
      <c r="N2280" s="6" t="str">
        <f>IF(COUNTIF($A$2:A2280,A2280)&gt;1,"DUP","OK")</f>
        <v>OK</v>
      </c>
      <c r="O2280" s="6" t="str">
        <f t="shared" si="106"/>
        <v>ORD26000854</v>
      </c>
      <c r="P2280" s="6" t="str">
        <f t="shared" si="107"/>
        <v>Sep</v>
      </c>
      <c r="Q2280" s="6"/>
      <c r="R2280" s="9"/>
      <c r="S2280" s="8"/>
      <c r="T2280" s="8"/>
      <c r="U2280" s="8"/>
      <c r="V2280" s="8"/>
      <c r="W2280" s="8"/>
      <c r="X2280" s="6"/>
      <c r="Y2280" s="6"/>
    </row>
    <row r="2281" spans="1:25" x14ac:dyDescent="0.3">
      <c r="A2281" s="6" t="s">
        <v>14968</v>
      </c>
      <c r="B2281" s="6"/>
      <c r="C2281" s="6" t="s">
        <v>1750</v>
      </c>
      <c r="D2281" s="6" t="str">
        <f t="shared" si="105"/>
        <v>ORD26000858</v>
      </c>
      <c r="E2281" s="10">
        <v>46278</v>
      </c>
      <c r="F2281" s="6" t="s">
        <v>12294</v>
      </c>
      <c r="G2281" s="6" t="s">
        <v>18</v>
      </c>
      <c r="H2281" s="8">
        <v>2498</v>
      </c>
      <c r="I2281" s="8">
        <v>7.49</v>
      </c>
      <c r="J2281" s="8">
        <v>1.35</v>
      </c>
      <c r="K2281" s="8">
        <v>2489.16</v>
      </c>
      <c r="L2281" s="10">
        <v>46280</v>
      </c>
      <c r="M2281" s="6" t="s">
        <v>14940</v>
      </c>
      <c r="N2281" s="6" t="str">
        <f>IF(COUNTIF($A$2:A2281,A2281)&gt;1,"DUP","OK")</f>
        <v>OK</v>
      </c>
      <c r="O2281" s="6" t="str">
        <f t="shared" si="106"/>
        <v>ORD26000858</v>
      </c>
      <c r="P2281" s="6" t="str">
        <f t="shared" si="107"/>
        <v>Sep</v>
      </c>
      <c r="Q2281" s="6"/>
      <c r="R2281" s="9"/>
      <c r="S2281" s="8"/>
      <c r="T2281" s="8"/>
      <c r="U2281" s="8"/>
      <c r="V2281" s="8"/>
      <c r="W2281" s="8"/>
      <c r="X2281" s="6"/>
      <c r="Y2281" s="6"/>
    </row>
    <row r="2282" spans="1:25" x14ac:dyDescent="0.3">
      <c r="A2282" s="6" t="s">
        <v>14969</v>
      </c>
      <c r="B2282" s="6"/>
      <c r="C2282" s="6" t="s">
        <v>1876</v>
      </c>
      <c r="D2282" s="6" t="str">
        <f t="shared" si="105"/>
        <v>ORD26000921</v>
      </c>
      <c r="E2282" s="10">
        <v>46278</v>
      </c>
      <c r="F2282" s="6" t="s">
        <v>12294</v>
      </c>
      <c r="G2282" s="6" t="s">
        <v>18</v>
      </c>
      <c r="H2282" s="8">
        <v>7999</v>
      </c>
      <c r="I2282" s="8">
        <v>24</v>
      </c>
      <c r="J2282" s="8">
        <v>4.32</v>
      </c>
      <c r="K2282" s="8">
        <v>7970.68</v>
      </c>
      <c r="L2282" s="10">
        <v>46280</v>
      </c>
      <c r="M2282" s="6" t="s">
        <v>14940</v>
      </c>
      <c r="N2282" s="6" t="str">
        <f>IF(COUNTIF($A$2:A2282,A2282)&gt;1,"DUP","OK")</f>
        <v>OK</v>
      </c>
      <c r="O2282" s="6" t="str">
        <f t="shared" si="106"/>
        <v>ORD26000921</v>
      </c>
      <c r="P2282" s="6" t="str">
        <f t="shared" si="107"/>
        <v>Sep</v>
      </c>
      <c r="Q2282" s="6"/>
      <c r="R2282" s="9"/>
      <c r="S2282" s="8"/>
      <c r="T2282" s="8"/>
      <c r="U2282" s="8"/>
      <c r="V2282" s="8"/>
      <c r="W2282" s="8"/>
      <c r="X2282" s="6"/>
      <c r="Y2282" s="6"/>
    </row>
    <row r="2283" spans="1:25" x14ac:dyDescent="0.3">
      <c r="A2283" s="6" t="s">
        <v>14970</v>
      </c>
      <c r="B2283" s="6"/>
      <c r="C2283" s="6" t="s">
        <v>1927</v>
      </c>
      <c r="D2283" s="6" t="str">
        <f t="shared" si="105"/>
        <v>ORD26000947</v>
      </c>
      <c r="E2283" s="10">
        <v>46278</v>
      </c>
      <c r="F2283" s="6" t="s">
        <v>12294</v>
      </c>
      <c r="G2283" s="6" t="s">
        <v>18</v>
      </c>
      <c r="H2283" s="8">
        <v>6297</v>
      </c>
      <c r="I2283" s="8">
        <v>18.89</v>
      </c>
      <c r="J2283" s="8">
        <v>3.4</v>
      </c>
      <c r="K2283" s="8">
        <v>6274.71</v>
      </c>
      <c r="L2283" s="10">
        <v>46280</v>
      </c>
      <c r="M2283" s="6" t="s">
        <v>14940</v>
      </c>
      <c r="N2283" s="6" t="str">
        <f>IF(COUNTIF($A$2:A2283,A2283)&gt;1,"DUP","OK")</f>
        <v>OK</v>
      </c>
      <c r="O2283" s="6" t="str">
        <f t="shared" si="106"/>
        <v>ORD26000947</v>
      </c>
      <c r="P2283" s="6" t="str">
        <f t="shared" si="107"/>
        <v>Sep</v>
      </c>
      <c r="Q2283" s="6"/>
      <c r="R2283" s="9"/>
      <c r="S2283" s="8"/>
      <c r="T2283" s="8"/>
      <c r="U2283" s="8"/>
      <c r="V2283" s="8"/>
      <c r="W2283" s="8"/>
      <c r="X2283" s="6"/>
      <c r="Y2283" s="6"/>
    </row>
    <row r="2284" spans="1:25" x14ac:dyDescent="0.3">
      <c r="A2284" s="6" t="s">
        <v>14971</v>
      </c>
      <c r="B2284" s="6"/>
      <c r="C2284" s="6" t="s">
        <v>1953</v>
      </c>
      <c r="D2284" s="6" t="str">
        <f t="shared" si="105"/>
        <v>ORD26000960</v>
      </c>
      <c r="E2284" s="10">
        <v>46278</v>
      </c>
      <c r="F2284" s="6" t="s">
        <v>12294</v>
      </c>
      <c r="G2284" s="6" t="s">
        <v>18</v>
      </c>
      <c r="H2284" s="8">
        <v>2999</v>
      </c>
      <c r="I2284" s="8">
        <v>9</v>
      </c>
      <c r="J2284" s="8">
        <v>1.62</v>
      </c>
      <c r="K2284" s="8">
        <v>2988.38</v>
      </c>
      <c r="L2284" s="10">
        <v>46280</v>
      </c>
      <c r="M2284" s="6" t="s">
        <v>14940</v>
      </c>
      <c r="N2284" s="6" t="str">
        <f>IF(COUNTIF($A$2:A2284,A2284)&gt;1,"DUP","OK")</f>
        <v>OK</v>
      </c>
      <c r="O2284" s="6" t="str">
        <f t="shared" si="106"/>
        <v>ORD26000960</v>
      </c>
      <c r="P2284" s="6" t="str">
        <f t="shared" si="107"/>
        <v>Sep</v>
      </c>
      <c r="Q2284" s="6"/>
      <c r="R2284" s="9"/>
      <c r="S2284" s="8"/>
      <c r="T2284" s="8"/>
      <c r="U2284" s="8"/>
      <c r="V2284" s="8"/>
      <c r="W2284" s="8"/>
      <c r="X2284" s="6"/>
      <c r="Y2284" s="6"/>
    </row>
    <row r="2285" spans="1:25" x14ac:dyDescent="0.3">
      <c r="A2285" s="6" t="s">
        <v>14972</v>
      </c>
      <c r="B2285" s="6"/>
      <c r="C2285" s="6" t="s">
        <v>2059</v>
      </c>
      <c r="D2285" s="6" t="str">
        <f t="shared" si="105"/>
        <v>ORD26001013</v>
      </c>
      <c r="E2285" s="10">
        <v>46278</v>
      </c>
      <c r="F2285" s="6" t="s">
        <v>12294</v>
      </c>
      <c r="G2285" s="6" t="s">
        <v>18</v>
      </c>
      <c r="H2285" s="8">
        <v>2850</v>
      </c>
      <c r="I2285" s="8">
        <v>8.5500000000000007</v>
      </c>
      <c r="J2285" s="8">
        <v>1.54</v>
      </c>
      <c r="K2285" s="8">
        <v>2839.91</v>
      </c>
      <c r="L2285" s="10">
        <v>46280</v>
      </c>
      <c r="M2285" s="6" t="s">
        <v>14940</v>
      </c>
      <c r="N2285" s="6" t="str">
        <f>IF(COUNTIF($A$2:A2285,A2285)&gt;1,"DUP","OK")</f>
        <v>OK</v>
      </c>
      <c r="O2285" s="6" t="str">
        <f t="shared" si="106"/>
        <v>ORD26001013</v>
      </c>
      <c r="P2285" s="6" t="str">
        <f t="shared" si="107"/>
        <v>Sep</v>
      </c>
      <c r="Q2285" s="6"/>
      <c r="R2285" s="9"/>
      <c r="S2285" s="8"/>
      <c r="T2285" s="8"/>
      <c r="U2285" s="8"/>
      <c r="V2285" s="8"/>
      <c r="W2285" s="8"/>
      <c r="X2285" s="6"/>
      <c r="Y2285" s="6"/>
    </row>
    <row r="2286" spans="1:25" x14ac:dyDescent="0.3">
      <c r="A2286" s="6" t="s">
        <v>14973</v>
      </c>
      <c r="B2286" s="6"/>
      <c r="C2286" s="6" t="s">
        <v>2077</v>
      </c>
      <c r="D2286" s="6" t="str">
        <f t="shared" si="105"/>
        <v>ORD26001022</v>
      </c>
      <c r="E2286" s="10">
        <v>46278</v>
      </c>
      <c r="F2286" s="6" t="s">
        <v>12294</v>
      </c>
      <c r="G2286" s="6" t="s">
        <v>18</v>
      </c>
      <c r="H2286" s="8">
        <v>4998</v>
      </c>
      <c r="I2286" s="8">
        <v>14.99</v>
      </c>
      <c r="J2286" s="8">
        <v>2.7</v>
      </c>
      <c r="K2286" s="8">
        <v>4980.3100000000004</v>
      </c>
      <c r="L2286" s="10">
        <v>46280</v>
      </c>
      <c r="M2286" s="6" t="s">
        <v>14940</v>
      </c>
      <c r="N2286" s="6" t="str">
        <f>IF(COUNTIF($A$2:A2286,A2286)&gt;1,"DUP","OK")</f>
        <v>OK</v>
      </c>
      <c r="O2286" s="6" t="str">
        <f t="shared" si="106"/>
        <v>ORD26001022</v>
      </c>
      <c r="P2286" s="6" t="str">
        <f t="shared" si="107"/>
        <v>Sep</v>
      </c>
      <c r="Q2286" s="6"/>
      <c r="R2286" s="9"/>
      <c r="S2286" s="8"/>
      <c r="T2286" s="8"/>
      <c r="U2286" s="8"/>
      <c r="V2286" s="8"/>
      <c r="W2286" s="8"/>
      <c r="X2286" s="6"/>
      <c r="Y2286" s="6"/>
    </row>
    <row r="2287" spans="1:25" x14ac:dyDescent="0.3">
      <c r="A2287" s="6" t="s">
        <v>14974</v>
      </c>
      <c r="B2287" s="6"/>
      <c r="C2287" s="6" t="s">
        <v>2111</v>
      </c>
      <c r="D2287" s="6" t="str">
        <f t="shared" si="105"/>
        <v>ORD26001039</v>
      </c>
      <c r="E2287" s="10">
        <v>46278</v>
      </c>
      <c r="F2287" s="6" t="s">
        <v>12294</v>
      </c>
      <c r="G2287" s="6" t="s">
        <v>18</v>
      </c>
      <c r="H2287" s="8">
        <v>3499</v>
      </c>
      <c r="I2287" s="8">
        <v>10.5</v>
      </c>
      <c r="J2287" s="8">
        <v>1.89</v>
      </c>
      <c r="K2287" s="8">
        <v>3486.61</v>
      </c>
      <c r="L2287" s="10">
        <v>46280</v>
      </c>
      <c r="M2287" s="6" t="s">
        <v>14940</v>
      </c>
      <c r="N2287" s="6" t="str">
        <f>IF(COUNTIF($A$2:A2287,A2287)&gt;1,"DUP","OK")</f>
        <v>OK</v>
      </c>
      <c r="O2287" s="6" t="str">
        <f t="shared" si="106"/>
        <v>ORD26001039</v>
      </c>
      <c r="P2287" s="6" t="str">
        <f t="shared" si="107"/>
        <v>Sep</v>
      </c>
      <c r="Q2287" s="6"/>
      <c r="R2287" s="9"/>
      <c r="S2287" s="8"/>
      <c r="T2287" s="8"/>
      <c r="U2287" s="8"/>
      <c r="V2287" s="8"/>
      <c r="W2287" s="8"/>
      <c r="X2287" s="6"/>
      <c r="Y2287" s="6"/>
    </row>
    <row r="2288" spans="1:25" x14ac:dyDescent="0.3">
      <c r="A2288" s="6" t="s">
        <v>14975</v>
      </c>
      <c r="B2288" s="6"/>
      <c r="C2288" s="6" t="s">
        <v>2189</v>
      </c>
      <c r="D2288" s="6" t="str">
        <f t="shared" si="105"/>
        <v>ORD26001078</v>
      </c>
      <c r="E2288" s="10">
        <v>46278</v>
      </c>
      <c r="F2288" s="6" t="s">
        <v>12294</v>
      </c>
      <c r="G2288" s="6" t="s">
        <v>18</v>
      </c>
      <c r="H2288" s="8">
        <v>4798</v>
      </c>
      <c r="I2288" s="8">
        <v>14.39</v>
      </c>
      <c r="J2288" s="8">
        <v>2.59</v>
      </c>
      <c r="K2288" s="8">
        <v>4781.0200000000004</v>
      </c>
      <c r="L2288" s="10">
        <v>46280</v>
      </c>
      <c r="M2288" s="6" t="s">
        <v>14940</v>
      </c>
      <c r="N2288" s="6" t="str">
        <f>IF(COUNTIF($A$2:A2288,A2288)&gt;1,"DUP","OK")</f>
        <v>OK</v>
      </c>
      <c r="O2288" s="6" t="str">
        <f t="shared" si="106"/>
        <v>ORD26001078</v>
      </c>
      <c r="P2288" s="6" t="str">
        <f t="shared" si="107"/>
        <v>Sep</v>
      </c>
      <c r="Q2288" s="6"/>
      <c r="R2288" s="9"/>
      <c r="S2288" s="8"/>
      <c r="T2288" s="8"/>
      <c r="U2288" s="8"/>
      <c r="V2288" s="8"/>
      <c r="W2288" s="8"/>
      <c r="X2288" s="6"/>
      <c r="Y2288" s="6"/>
    </row>
    <row r="2289" spans="1:25" x14ac:dyDescent="0.3">
      <c r="A2289" s="6" t="s">
        <v>14976</v>
      </c>
      <c r="B2289" s="6"/>
      <c r="C2289" s="6" t="s">
        <v>2223</v>
      </c>
      <c r="D2289" s="6" t="str">
        <f t="shared" si="105"/>
        <v>ORD26001095</v>
      </c>
      <c r="E2289" s="10">
        <v>46278</v>
      </c>
      <c r="F2289" s="6" t="s">
        <v>12294</v>
      </c>
      <c r="G2289" s="6" t="s">
        <v>18</v>
      </c>
      <c r="H2289" s="8">
        <v>1299</v>
      </c>
      <c r="I2289" s="8">
        <v>0</v>
      </c>
      <c r="J2289" s="8">
        <v>0</v>
      </c>
      <c r="K2289" s="8">
        <v>1299</v>
      </c>
      <c r="L2289" s="10">
        <v>46280</v>
      </c>
      <c r="M2289" s="6" t="s">
        <v>14940</v>
      </c>
      <c r="N2289" s="6" t="str">
        <f>IF(COUNTIF($A$2:A2289,A2289)&gt;1,"DUP","OK")</f>
        <v>OK</v>
      </c>
      <c r="O2289" s="6" t="str">
        <f t="shared" si="106"/>
        <v>ORD26001095</v>
      </c>
      <c r="P2289" s="6" t="str">
        <f t="shared" si="107"/>
        <v>Sep</v>
      </c>
      <c r="Q2289" s="6"/>
      <c r="R2289" s="9"/>
      <c r="S2289" s="8"/>
      <c r="T2289" s="8"/>
      <c r="U2289" s="8"/>
      <c r="V2289" s="8"/>
      <c r="W2289" s="8"/>
      <c r="X2289" s="6"/>
      <c r="Y2289" s="6"/>
    </row>
    <row r="2290" spans="1:25" x14ac:dyDescent="0.3">
      <c r="A2290" s="6" t="s">
        <v>14977</v>
      </c>
      <c r="B2290" s="6"/>
      <c r="C2290" s="6" t="s">
        <v>2258</v>
      </c>
      <c r="D2290" s="6" t="str">
        <f t="shared" si="105"/>
        <v>ORD26001113</v>
      </c>
      <c r="E2290" s="10">
        <v>46278</v>
      </c>
      <c r="F2290" s="6" t="s">
        <v>12294</v>
      </c>
      <c r="G2290" s="6" t="s">
        <v>18</v>
      </c>
      <c r="H2290" s="8">
        <v>349</v>
      </c>
      <c r="I2290" s="8">
        <v>0</v>
      </c>
      <c r="J2290" s="8">
        <v>0</v>
      </c>
      <c r="K2290" s="8">
        <v>349</v>
      </c>
      <c r="L2290" s="10">
        <v>46280</v>
      </c>
      <c r="M2290" s="6" t="s">
        <v>14940</v>
      </c>
      <c r="N2290" s="6" t="str">
        <f>IF(COUNTIF($A$2:A2290,A2290)&gt;1,"DUP","OK")</f>
        <v>OK</v>
      </c>
      <c r="O2290" s="6" t="str">
        <f t="shared" si="106"/>
        <v>ORD26001113</v>
      </c>
      <c r="P2290" s="6" t="str">
        <f t="shared" si="107"/>
        <v>Sep</v>
      </c>
      <c r="Q2290" s="6"/>
      <c r="R2290" s="9"/>
      <c r="S2290" s="8"/>
      <c r="T2290" s="8"/>
      <c r="U2290" s="8"/>
      <c r="V2290" s="8"/>
      <c r="W2290" s="8"/>
      <c r="X2290" s="6"/>
      <c r="Y2290" s="6"/>
    </row>
    <row r="2291" spans="1:25" x14ac:dyDescent="0.3">
      <c r="A2291" s="6" t="s">
        <v>14978</v>
      </c>
      <c r="B2291" s="6"/>
      <c r="C2291" s="6" t="s">
        <v>2268</v>
      </c>
      <c r="D2291" s="6" t="str">
        <f t="shared" si="105"/>
        <v>ORD26001118</v>
      </c>
      <c r="E2291" s="10">
        <v>46278</v>
      </c>
      <c r="F2291" s="6" t="s">
        <v>12294</v>
      </c>
      <c r="G2291" s="6" t="s">
        <v>27</v>
      </c>
      <c r="H2291" s="8">
        <v>9097</v>
      </c>
      <c r="I2291" s="8">
        <v>145.55000000000001</v>
      </c>
      <c r="J2291" s="8">
        <v>26.2</v>
      </c>
      <c r="K2291" s="8">
        <v>8925.25</v>
      </c>
      <c r="L2291" s="10">
        <v>46280</v>
      </c>
      <c r="M2291" s="6" t="s">
        <v>14940</v>
      </c>
      <c r="N2291" s="6" t="str">
        <f>IF(COUNTIF($A$2:A2291,A2291)&gt;1,"DUP","OK")</f>
        <v>OK</v>
      </c>
      <c r="O2291" s="6" t="str">
        <f t="shared" si="106"/>
        <v>ORD26001118</v>
      </c>
      <c r="P2291" s="6" t="str">
        <f t="shared" si="107"/>
        <v>Sep</v>
      </c>
      <c r="Q2291" s="6"/>
      <c r="R2291" s="9"/>
      <c r="S2291" s="8"/>
      <c r="T2291" s="8"/>
      <c r="U2291" s="8"/>
      <c r="V2291" s="8"/>
      <c r="W2291" s="8"/>
      <c r="X2291" s="6"/>
      <c r="Y2291" s="6"/>
    </row>
    <row r="2292" spans="1:25" x14ac:dyDescent="0.3">
      <c r="A2292" s="6" t="s">
        <v>14979</v>
      </c>
      <c r="B2292" s="6"/>
      <c r="C2292" s="6" t="s">
        <v>2473</v>
      </c>
      <c r="D2292" s="6" t="str">
        <f t="shared" si="105"/>
        <v>ORD26001221</v>
      </c>
      <c r="E2292" s="10">
        <v>46278</v>
      </c>
      <c r="F2292" s="6" t="s">
        <v>12294</v>
      </c>
      <c r="G2292" s="6" t="s">
        <v>18</v>
      </c>
      <c r="H2292" s="8">
        <v>7497</v>
      </c>
      <c r="I2292" s="8">
        <v>22.49</v>
      </c>
      <c r="J2292" s="8">
        <v>4.05</v>
      </c>
      <c r="K2292" s="8">
        <v>7470.46</v>
      </c>
      <c r="L2292" s="10">
        <v>46280</v>
      </c>
      <c r="M2292" s="6" t="s">
        <v>14940</v>
      </c>
      <c r="N2292" s="6" t="str">
        <f>IF(COUNTIF($A$2:A2292,A2292)&gt;1,"DUP","OK")</f>
        <v>OK</v>
      </c>
      <c r="O2292" s="6" t="str">
        <f t="shared" si="106"/>
        <v>ORD26001221</v>
      </c>
      <c r="P2292" s="6" t="str">
        <f t="shared" si="107"/>
        <v>Sep</v>
      </c>
      <c r="Q2292" s="6"/>
      <c r="R2292" s="9"/>
      <c r="S2292" s="8"/>
      <c r="T2292" s="8"/>
      <c r="U2292" s="8"/>
      <c r="V2292" s="8"/>
      <c r="W2292" s="8"/>
      <c r="X2292" s="6"/>
      <c r="Y2292" s="6"/>
    </row>
    <row r="2293" spans="1:25" x14ac:dyDescent="0.3">
      <c r="A2293" s="6" t="s">
        <v>14980</v>
      </c>
      <c r="B2293" s="6"/>
      <c r="C2293" s="6" t="s">
        <v>2541</v>
      </c>
      <c r="D2293" s="6" t="str">
        <f t="shared" si="105"/>
        <v>ORD26001255</v>
      </c>
      <c r="E2293" s="10">
        <v>46278</v>
      </c>
      <c r="F2293" s="6" t="s">
        <v>12294</v>
      </c>
      <c r="G2293" s="6" t="s">
        <v>18</v>
      </c>
      <c r="H2293" s="8">
        <v>799</v>
      </c>
      <c r="I2293" s="8">
        <v>0</v>
      </c>
      <c r="J2293" s="8">
        <v>0</v>
      </c>
      <c r="K2293" s="8">
        <v>799</v>
      </c>
      <c r="L2293" s="10">
        <v>46280</v>
      </c>
      <c r="M2293" s="6" t="s">
        <v>14940</v>
      </c>
      <c r="N2293" s="6" t="str">
        <f>IF(COUNTIF($A$2:A2293,A2293)&gt;1,"DUP","OK")</f>
        <v>OK</v>
      </c>
      <c r="O2293" s="6" t="str">
        <f t="shared" si="106"/>
        <v>ORD26001255</v>
      </c>
      <c r="P2293" s="6" t="str">
        <f t="shared" si="107"/>
        <v>Sep</v>
      </c>
      <c r="Q2293" s="6"/>
      <c r="R2293" s="9"/>
      <c r="S2293" s="8"/>
      <c r="T2293" s="8"/>
      <c r="U2293" s="8"/>
      <c r="V2293" s="8"/>
      <c r="W2293" s="8"/>
      <c r="X2293" s="6"/>
      <c r="Y2293" s="6"/>
    </row>
    <row r="2294" spans="1:25" x14ac:dyDescent="0.3">
      <c r="A2294" s="6" t="s">
        <v>14981</v>
      </c>
      <c r="B2294" s="6"/>
      <c r="C2294" s="6" t="s">
        <v>14982</v>
      </c>
      <c r="D2294" s="6" t="str">
        <f t="shared" si="105"/>
        <v>ORD26001270</v>
      </c>
      <c r="E2294" s="10">
        <v>46278</v>
      </c>
      <c r="F2294" s="6" t="s">
        <v>12294</v>
      </c>
      <c r="G2294" s="6" t="s">
        <v>27</v>
      </c>
      <c r="H2294" s="8">
        <v>7999</v>
      </c>
      <c r="I2294" s="8">
        <v>127.98</v>
      </c>
      <c r="J2294" s="8">
        <v>23.04</v>
      </c>
      <c r="K2294" s="8">
        <v>7847.98</v>
      </c>
      <c r="L2294" s="10">
        <v>46280</v>
      </c>
      <c r="M2294" s="6" t="s">
        <v>14940</v>
      </c>
      <c r="N2294" s="6" t="str">
        <f>IF(COUNTIF($A$2:A2294,A2294)&gt;1,"DUP","OK")</f>
        <v>OK</v>
      </c>
      <c r="O2294" s="6" t="str">
        <f t="shared" si="106"/>
        <v>ORD26001270</v>
      </c>
      <c r="P2294" s="6" t="str">
        <f t="shared" si="107"/>
        <v>Sep</v>
      </c>
      <c r="Q2294" s="6"/>
      <c r="R2294" s="9"/>
      <c r="S2294" s="8"/>
      <c r="T2294" s="8"/>
      <c r="U2294" s="8"/>
      <c r="V2294" s="8"/>
      <c r="W2294" s="8"/>
      <c r="X2294" s="6"/>
      <c r="Y2294" s="6"/>
    </row>
    <row r="2295" spans="1:25" x14ac:dyDescent="0.3">
      <c r="A2295" s="6" t="s">
        <v>14983</v>
      </c>
      <c r="B2295" s="6"/>
      <c r="C2295" s="6" t="s">
        <v>2727</v>
      </c>
      <c r="D2295" s="6" t="str">
        <f t="shared" si="105"/>
        <v>ORD26001348</v>
      </c>
      <c r="E2295" s="10">
        <v>46278</v>
      </c>
      <c r="F2295" s="6" t="s">
        <v>12294</v>
      </c>
      <c r="G2295" s="6" t="s">
        <v>18</v>
      </c>
      <c r="H2295" s="8">
        <v>12998</v>
      </c>
      <c r="I2295" s="8">
        <v>38.99</v>
      </c>
      <c r="J2295" s="8">
        <v>7.02</v>
      </c>
      <c r="K2295" s="8">
        <v>12951.99</v>
      </c>
      <c r="L2295" s="10">
        <v>46280</v>
      </c>
      <c r="M2295" s="6" t="s">
        <v>14940</v>
      </c>
      <c r="N2295" s="6" t="str">
        <f>IF(COUNTIF($A$2:A2295,A2295)&gt;1,"DUP","OK")</f>
        <v>OK</v>
      </c>
      <c r="O2295" s="6" t="str">
        <f t="shared" si="106"/>
        <v>ORD26001348</v>
      </c>
      <c r="P2295" s="6" t="str">
        <f t="shared" si="107"/>
        <v>Sep</v>
      </c>
      <c r="Q2295" s="6"/>
      <c r="R2295" s="9"/>
      <c r="S2295" s="8"/>
      <c r="T2295" s="8"/>
      <c r="U2295" s="8"/>
      <c r="V2295" s="8"/>
      <c r="W2295" s="8"/>
      <c r="X2295" s="6"/>
      <c r="Y2295" s="6"/>
    </row>
    <row r="2296" spans="1:25" x14ac:dyDescent="0.3">
      <c r="A2296" s="6" t="s">
        <v>14984</v>
      </c>
      <c r="B2296" s="6"/>
      <c r="C2296" s="6" t="s">
        <v>2731</v>
      </c>
      <c r="D2296" s="6" t="str">
        <f t="shared" si="105"/>
        <v>ORD26001350</v>
      </c>
      <c r="E2296" s="10">
        <v>46278</v>
      </c>
      <c r="F2296" s="6" t="s">
        <v>12294</v>
      </c>
      <c r="G2296" s="6" t="s">
        <v>54</v>
      </c>
      <c r="H2296" s="8">
        <v>8897</v>
      </c>
      <c r="I2296" s="8">
        <v>151.25</v>
      </c>
      <c r="J2296" s="8">
        <v>27.23</v>
      </c>
      <c r="K2296" s="8">
        <v>8718.52</v>
      </c>
      <c r="L2296" s="10">
        <v>46280</v>
      </c>
      <c r="M2296" s="6" t="s">
        <v>14940</v>
      </c>
      <c r="N2296" s="6" t="str">
        <f>IF(COUNTIF($A$2:A2296,A2296)&gt;1,"DUP","OK")</f>
        <v>OK</v>
      </c>
      <c r="O2296" s="6" t="str">
        <f t="shared" si="106"/>
        <v>ORD26001350</v>
      </c>
      <c r="P2296" s="6" t="str">
        <f t="shared" si="107"/>
        <v>Sep</v>
      </c>
      <c r="Q2296" s="6"/>
      <c r="R2296" s="9"/>
      <c r="S2296" s="8"/>
      <c r="T2296" s="8"/>
      <c r="U2296" s="8"/>
      <c r="V2296" s="8"/>
      <c r="W2296" s="8"/>
      <c r="X2296" s="6"/>
      <c r="Y2296" s="6"/>
    </row>
    <row r="2297" spans="1:25" x14ac:dyDescent="0.3">
      <c r="A2297" s="6" t="s">
        <v>14985</v>
      </c>
      <c r="B2297" s="6"/>
      <c r="C2297" s="6" t="s">
        <v>2753</v>
      </c>
      <c r="D2297" s="6" t="str">
        <f t="shared" si="105"/>
        <v>ORD26001361</v>
      </c>
      <c r="E2297" s="10">
        <v>46278</v>
      </c>
      <c r="F2297" s="6" t="s">
        <v>12294</v>
      </c>
      <c r="G2297" s="6" t="s">
        <v>18</v>
      </c>
      <c r="H2297" s="8">
        <v>2597</v>
      </c>
      <c r="I2297" s="8">
        <v>7.79</v>
      </c>
      <c r="J2297" s="8">
        <v>1.4</v>
      </c>
      <c r="K2297" s="8">
        <v>2587.81</v>
      </c>
      <c r="L2297" s="10">
        <v>46280</v>
      </c>
      <c r="M2297" s="6" t="s">
        <v>14940</v>
      </c>
      <c r="N2297" s="6" t="str">
        <f>IF(COUNTIF($A$2:A2297,A2297)&gt;1,"DUP","OK")</f>
        <v>OK</v>
      </c>
      <c r="O2297" s="6" t="str">
        <f t="shared" si="106"/>
        <v>ORD26001361</v>
      </c>
      <c r="P2297" s="6" t="str">
        <f t="shared" si="107"/>
        <v>Sep</v>
      </c>
      <c r="Q2297" s="6"/>
      <c r="R2297" s="9"/>
      <c r="S2297" s="8"/>
      <c r="T2297" s="8"/>
      <c r="U2297" s="8"/>
      <c r="V2297" s="8"/>
      <c r="W2297" s="8"/>
      <c r="X2297" s="6"/>
      <c r="Y2297" s="6"/>
    </row>
    <row r="2298" spans="1:25" x14ac:dyDescent="0.3">
      <c r="A2298" s="6" t="s">
        <v>14986</v>
      </c>
      <c r="B2298" s="6"/>
      <c r="C2298" s="6" t="s">
        <v>2853</v>
      </c>
      <c r="D2298" s="6" t="str">
        <f t="shared" si="105"/>
        <v>ORD26001411</v>
      </c>
      <c r="E2298" s="10">
        <v>46278</v>
      </c>
      <c r="F2298" s="6" t="s">
        <v>12294</v>
      </c>
      <c r="G2298" s="6" t="s">
        <v>18</v>
      </c>
      <c r="H2298" s="8">
        <v>9997</v>
      </c>
      <c r="I2298" s="8">
        <v>29.99</v>
      </c>
      <c r="J2298" s="8">
        <v>5.4</v>
      </c>
      <c r="K2298" s="8">
        <v>9961.61</v>
      </c>
      <c r="L2298" s="10">
        <v>46280</v>
      </c>
      <c r="M2298" s="6" t="s">
        <v>14940</v>
      </c>
      <c r="N2298" s="6" t="str">
        <f>IF(COUNTIF($A$2:A2298,A2298)&gt;1,"DUP","OK")</f>
        <v>OK</v>
      </c>
      <c r="O2298" s="6" t="str">
        <f t="shared" si="106"/>
        <v>ORD26001411</v>
      </c>
      <c r="P2298" s="6" t="str">
        <f t="shared" si="107"/>
        <v>Sep</v>
      </c>
      <c r="Q2298" s="6"/>
      <c r="R2298" s="9"/>
      <c r="S2298" s="8"/>
      <c r="T2298" s="8"/>
      <c r="U2298" s="8"/>
      <c r="V2298" s="8"/>
      <c r="W2298" s="8"/>
      <c r="X2298" s="6"/>
      <c r="Y2298" s="6"/>
    </row>
    <row r="2299" spans="1:25" x14ac:dyDescent="0.3">
      <c r="A2299" s="6" t="s">
        <v>14987</v>
      </c>
      <c r="B2299" s="6"/>
      <c r="C2299" s="6" t="s">
        <v>2887</v>
      </c>
      <c r="D2299" s="6" t="str">
        <f t="shared" si="105"/>
        <v>ORD26001429</v>
      </c>
      <c r="E2299" s="10">
        <v>46278</v>
      </c>
      <c r="F2299" s="6" t="s">
        <v>12294</v>
      </c>
      <c r="G2299" s="6" t="s">
        <v>18</v>
      </c>
      <c r="H2299" s="8">
        <v>7999</v>
      </c>
      <c r="I2299" s="8">
        <v>24</v>
      </c>
      <c r="J2299" s="8">
        <v>4.32</v>
      </c>
      <c r="K2299" s="8">
        <v>7970.68</v>
      </c>
      <c r="L2299" s="10">
        <v>46280</v>
      </c>
      <c r="M2299" s="6" t="s">
        <v>14940</v>
      </c>
      <c r="N2299" s="6" t="str">
        <f>IF(COUNTIF($A$2:A2299,A2299)&gt;1,"DUP","OK")</f>
        <v>OK</v>
      </c>
      <c r="O2299" s="6" t="str">
        <f t="shared" si="106"/>
        <v>ORD26001429</v>
      </c>
      <c r="P2299" s="6" t="str">
        <f t="shared" si="107"/>
        <v>Sep</v>
      </c>
      <c r="Q2299" s="6"/>
      <c r="R2299" s="9"/>
      <c r="S2299" s="8"/>
      <c r="T2299" s="8"/>
      <c r="U2299" s="8"/>
      <c r="V2299" s="8"/>
      <c r="W2299" s="8"/>
      <c r="X2299" s="6"/>
      <c r="Y2299" s="6"/>
    </row>
    <row r="2300" spans="1:25" x14ac:dyDescent="0.3">
      <c r="A2300" s="6" t="s">
        <v>14988</v>
      </c>
      <c r="B2300" s="6"/>
      <c r="C2300" s="6" t="s">
        <v>2920</v>
      </c>
      <c r="D2300" s="6" t="str">
        <f t="shared" si="105"/>
        <v>ORD26001446</v>
      </c>
      <c r="E2300" s="10">
        <v>46278</v>
      </c>
      <c r="F2300" s="6" t="s">
        <v>12294</v>
      </c>
      <c r="G2300" s="6" t="s">
        <v>18</v>
      </c>
      <c r="H2300" s="8">
        <v>4298</v>
      </c>
      <c r="I2300" s="8">
        <v>12.89</v>
      </c>
      <c r="J2300" s="8">
        <v>2.3199999999999998</v>
      </c>
      <c r="K2300" s="8">
        <v>4282.79</v>
      </c>
      <c r="L2300" s="10">
        <v>46280</v>
      </c>
      <c r="M2300" s="6" t="s">
        <v>14940</v>
      </c>
      <c r="N2300" s="6" t="str">
        <f>IF(COUNTIF($A$2:A2300,A2300)&gt;1,"DUP","OK")</f>
        <v>OK</v>
      </c>
      <c r="O2300" s="6" t="str">
        <f t="shared" si="106"/>
        <v>ORD26001446</v>
      </c>
      <c r="P2300" s="6" t="str">
        <f t="shared" si="107"/>
        <v>Sep</v>
      </c>
      <c r="Q2300" s="6"/>
      <c r="R2300" s="9"/>
      <c r="S2300" s="8"/>
      <c r="T2300" s="8"/>
      <c r="U2300" s="8"/>
      <c r="V2300" s="8"/>
      <c r="W2300" s="8"/>
      <c r="X2300" s="6"/>
      <c r="Y2300" s="6"/>
    </row>
    <row r="2301" spans="1:25" x14ac:dyDescent="0.3">
      <c r="A2301" s="6" t="s">
        <v>14989</v>
      </c>
      <c r="B2301" s="6"/>
      <c r="C2301" s="6" t="s">
        <v>2924</v>
      </c>
      <c r="D2301" s="6" t="str">
        <f t="shared" si="105"/>
        <v>ORD26001448</v>
      </c>
      <c r="E2301" s="10">
        <v>46278</v>
      </c>
      <c r="F2301" s="6" t="s">
        <v>12294</v>
      </c>
      <c r="G2301" s="6" t="s">
        <v>18</v>
      </c>
      <c r="H2301" s="8">
        <v>349</v>
      </c>
      <c r="I2301" s="8">
        <v>0</v>
      </c>
      <c r="J2301" s="8">
        <v>0</v>
      </c>
      <c r="K2301" s="8">
        <v>349</v>
      </c>
      <c r="L2301" s="10">
        <v>46280</v>
      </c>
      <c r="M2301" s="6" t="s">
        <v>14940</v>
      </c>
      <c r="N2301" s="6" t="str">
        <f>IF(COUNTIF($A$2:A2301,A2301)&gt;1,"DUP","OK")</f>
        <v>OK</v>
      </c>
      <c r="O2301" s="6" t="str">
        <f t="shared" si="106"/>
        <v>ORD26001448</v>
      </c>
      <c r="P2301" s="6" t="str">
        <f t="shared" si="107"/>
        <v>Sep</v>
      </c>
      <c r="Q2301" s="6"/>
      <c r="R2301" s="9"/>
      <c r="S2301" s="8"/>
      <c r="T2301" s="8"/>
      <c r="U2301" s="8"/>
      <c r="V2301" s="8"/>
      <c r="W2301" s="8"/>
      <c r="X2301" s="6"/>
      <c r="Y2301" s="6"/>
    </row>
    <row r="2302" spans="1:25" x14ac:dyDescent="0.3">
      <c r="A2302" s="6" t="s">
        <v>14990</v>
      </c>
      <c r="B2302" s="6"/>
      <c r="C2302" s="6" t="s">
        <v>2932</v>
      </c>
      <c r="D2302" s="6" t="str">
        <f t="shared" si="105"/>
        <v>ORD26001452</v>
      </c>
      <c r="E2302" s="10">
        <v>46278</v>
      </c>
      <c r="F2302" s="6" t="s">
        <v>12294</v>
      </c>
      <c r="G2302" s="6" t="s">
        <v>27</v>
      </c>
      <c r="H2302" s="8">
        <v>3397</v>
      </c>
      <c r="I2302" s="8">
        <v>54.35</v>
      </c>
      <c r="J2302" s="8">
        <v>9.7799999999999994</v>
      </c>
      <c r="K2302" s="8">
        <v>3332.87</v>
      </c>
      <c r="L2302" s="10">
        <v>46280</v>
      </c>
      <c r="M2302" s="6" t="s">
        <v>14940</v>
      </c>
      <c r="N2302" s="6" t="str">
        <f>IF(COUNTIF($A$2:A2302,A2302)&gt;1,"DUP","OK")</f>
        <v>OK</v>
      </c>
      <c r="O2302" s="6" t="str">
        <f t="shared" si="106"/>
        <v>ORD26001452</v>
      </c>
      <c r="P2302" s="6" t="str">
        <f t="shared" si="107"/>
        <v>Sep</v>
      </c>
      <c r="Q2302" s="6"/>
      <c r="R2302" s="9"/>
      <c r="S2302" s="8"/>
      <c r="T2302" s="8"/>
      <c r="U2302" s="8"/>
      <c r="V2302" s="8"/>
      <c r="W2302" s="8"/>
      <c r="X2302" s="6"/>
      <c r="Y2302" s="6"/>
    </row>
    <row r="2303" spans="1:25" x14ac:dyDescent="0.3">
      <c r="A2303" s="6" t="s">
        <v>14991</v>
      </c>
      <c r="B2303" s="6"/>
      <c r="C2303" s="6" t="s">
        <v>2962</v>
      </c>
      <c r="D2303" s="6" t="str">
        <f t="shared" si="105"/>
        <v>ORD26001467</v>
      </c>
      <c r="E2303" s="10">
        <v>46278</v>
      </c>
      <c r="F2303" s="6" t="s">
        <v>12294</v>
      </c>
      <c r="G2303" s="6" t="s">
        <v>18</v>
      </c>
      <c r="H2303" s="8">
        <v>2499</v>
      </c>
      <c r="I2303" s="8">
        <v>7.5</v>
      </c>
      <c r="J2303" s="8">
        <v>1.35</v>
      </c>
      <c r="K2303" s="8">
        <v>2490.15</v>
      </c>
      <c r="L2303" s="10">
        <v>46280</v>
      </c>
      <c r="M2303" s="6" t="s">
        <v>14940</v>
      </c>
      <c r="N2303" s="6" t="str">
        <f>IF(COUNTIF($A$2:A2303,A2303)&gt;1,"DUP","OK")</f>
        <v>OK</v>
      </c>
      <c r="O2303" s="6" t="str">
        <f t="shared" si="106"/>
        <v>ORD26001467</v>
      </c>
      <c r="P2303" s="6" t="str">
        <f t="shared" si="107"/>
        <v>Sep</v>
      </c>
      <c r="Q2303" s="6"/>
      <c r="R2303" s="9"/>
      <c r="S2303" s="8"/>
      <c r="T2303" s="8"/>
      <c r="U2303" s="8"/>
      <c r="V2303" s="8"/>
      <c r="W2303" s="8"/>
      <c r="X2303" s="6"/>
      <c r="Y2303" s="6"/>
    </row>
    <row r="2304" spans="1:25" x14ac:dyDescent="0.3">
      <c r="A2304" s="6" t="s">
        <v>14992</v>
      </c>
      <c r="B2304" s="6"/>
      <c r="C2304" s="6" t="s">
        <v>2982</v>
      </c>
      <c r="D2304" s="6" t="str">
        <f t="shared" si="105"/>
        <v>ORD26001477</v>
      </c>
      <c r="E2304" s="10">
        <v>46278</v>
      </c>
      <c r="F2304" s="6" t="s">
        <v>12294</v>
      </c>
      <c r="G2304" s="6" t="s">
        <v>18</v>
      </c>
      <c r="H2304" s="8">
        <v>2598</v>
      </c>
      <c r="I2304" s="8">
        <v>7.79</v>
      </c>
      <c r="J2304" s="8">
        <v>1.4</v>
      </c>
      <c r="K2304" s="8">
        <v>2588.81</v>
      </c>
      <c r="L2304" s="10">
        <v>46280</v>
      </c>
      <c r="M2304" s="6" t="s">
        <v>14940</v>
      </c>
      <c r="N2304" s="6" t="str">
        <f>IF(COUNTIF($A$2:A2304,A2304)&gt;1,"DUP","OK")</f>
        <v>OK</v>
      </c>
      <c r="O2304" s="6" t="str">
        <f t="shared" si="106"/>
        <v>ORD26001477</v>
      </c>
      <c r="P2304" s="6" t="str">
        <f t="shared" si="107"/>
        <v>Sep</v>
      </c>
      <c r="Q2304" s="6"/>
      <c r="R2304" s="9"/>
      <c r="S2304" s="8"/>
      <c r="T2304" s="8"/>
      <c r="U2304" s="8"/>
      <c r="V2304" s="8"/>
      <c r="W2304" s="8"/>
      <c r="X2304" s="6"/>
      <c r="Y2304" s="6"/>
    </row>
    <row r="2305" spans="1:25" x14ac:dyDescent="0.3">
      <c r="A2305" s="6" t="s">
        <v>14993</v>
      </c>
      <c r="B2305" s="6"/>
      <c r="C2305" s="6" t="s">
        <v>2992</v>
      </c>
      <c r="D2305" s="6" t="str">
        <f t="shared" si="105"/>
        <v>ORD26001482</v>
      </c>
      <c r="E2305" s="10">
        <v>46278</v>
      </c>
      <c r="F2305" s="6" t="s">
        <v>12294</v>
      </c>
      <c r="G2305" s="6" t="s">
        <v>43</v>
      </c>
      <c r="H2305" s="8">
        <v>2499</v>
      </c>
      <c r="I2305" s="8">
        <v>29.99</v>
      </c>
      <c r="J2305" s="8">
        <v>5.4</v>
      </c>
      <c r="K2305" s="8">
        <v>2463.61</v>
      </c>
      <c r="L2305" s="10">
        <v>46280</v>
      </c>
      <c r="M2305" s="6" t="s">
        <v>14940</v>
      </c>
      <c r="N2305" s="6" t="str">
        <f>IF(COUNTIF($A$2:A2305,A2305)&gt;1,"DUP","OK")</f>
        <v>OK</v>
      </c>
      <c r="O2305" s="6" t="str">
        <f t="shared" si="106"/>
        <v>ORD26001482</v>
      </c>
      <c r="P2305" s="6" t="str">
        <f t="shared" si="107"/>
        <v>Sep</v>
      </c>
      <c r="Q2305" s="6"/>
      <c r="R2305" s="9"/>
      <c r="S2305" s="8"/>
      <c r="T2305" s="8"/>
      <c r="U2305" s="8"/>
      <c r="V2305" s="8"/>
      <c r="W2305" s="8"/>
      <c r="X2305" s="6"/>
      <c r="Y2305" s="6"/>
    </row>
    <row r="2306" spans="1:25" x14ac:dyDescent="0.3">
      <c r="A2306" s="6" t="s">
        <v>14994</v>
      </c>
      <c r="B2306" s="6"/>
      <c r="C2306" s="6" t="s">
        <v>3010</v>
      </c>
      <c r="D2306" s="6" t="str">
        <f t="shared" ref="D2306:D2369" si="108">UPPER(SUBSTITUTE(TRIM(C2306),"-",""))</f>
        <v>ORD26001491</v>
      </c>
      <c r="E2306" s="10">
        <v>46278</v>
      </c>
      <c r="F2306" s="6" t="s">
        <v>12294</v>
      </c>
      <c r="G2306" s="6" t="s">
        <v>18</v>
      </c>
      <c r="H2306" s="8">
        <v>2797</v>
      </c>
      <c r="I2306" s="8">
        <v>8.39</v>
      </c>
      <c r="J2306" s="8">
        <v>1.51</v>
      </c>
      <c r="K2306" s="8">
        <v>2787.1</v>
      </c>
      <c r="L2306" s="10">
        <v>46280</v>
      </c>
      <c r="M2306" s="6" t="s">
        <v>14940</v>
      </c>
      <c r="N2306" s="6" t="str">
        <f>IF(COUNTIF($A$2:A2306,A2306)&gt;1,"DUP","OK")</f>
        <v>OK</v>
      </c>
      <c r="O2306" s="6" t="str">
        <f t="shared" ref="O2306:O2369" si="109">IF(F2306="REFUND",INDEX($D$2:$D$5743,MATCH(B2306,$A$2:$A$5743,0)),D2306)</f>
        <v>ORD26001491</v>
      </c>
      <c r="P2306" s="6" t="str">
        <f t="shared" ref="P2306:P2369" si="110">IF(L2306&gt;DATE(2026,9,30),"Oct-Due","Sep")</f>
        <v>Sep</v>
      </c>
      <c r="Q2306" s="6"/>
      <c r="R2306" s="9"/>
      <c r="S2306" s="8"/>
      <c r="T2306" s="8"/>
      <c r="U2306" s="8"/>
      <c r="V2306" s="8"/>
      <c r="W2306" s="8"/>
      <c r="X2306" s="6"/>
      <c r="Y2306" s="6"/>
    </row>
    <row r="2307" spans="1:25" x14ac:dyDescent="0.3">
      <c r="A2307" s="6" t="s">
        <v>14995</v>
      </c>
      <c r="B2307" s="6"/>
      <c r="C2307" s="6" t="s">
        <v>3137</v>
      </c>
      <c r="D2307" s="6" t="str">
        <f t="shared" si="108"/>
        <v>ORD26001556</v>
      </c>
      <c r="E2307" s="10">
        <v>46278</v>
      </c>
      <c r="F2307" s="6" t="s">
        <v>12294</v>
      </c>
      <c r="G2307" s="6" t="s">
        <v>18</v>
      </c>
      <c r="H2307" s="8">
        <v>3298</v>
      </c>
      <c r="I2307" s="8">
        <v>9.89</v>
      </c>
      <c r="J2307" s="8">
        <v>1.78</v>
      </c>
      <c r="K2307" s="8">
        <v>3286.33</v>
      </c>
      <c r="L2307" s="10">
        <v>46280</v>
      </c>
      <c r="M2307" s="6" t="s">
        <v>14940</v>
      </c>
      <c r="N2307" s="6" t="str">
        <f>IF(COUNTIF($A$2:A2307,A2307)&gt;1,"DUP","OK")</f>
        <v>OK</v>
      </c>
      <c r="O2307" s="6" t="str">
        <f t="shared" si="109"/>
        <v>ORD26001556</v>
      </c>
      <c r="P2307" s="6" t="str">
        <f t="shared" si="110"/>
        <v>Sep</v>
      </c>
      <c r="Q2307" s="6"/>
      <c r="R2307" s="9"/>
      <c r="S2307" s="8"/>
      <c r="T2307" s="8"/>
      <c r="U2307" s="8"/>
      <c r="V2307" s="8"/>
      <c r="W2307" s="8"/>
      <c r="X2307" s="6"/>
      <c r="Y2307" s="6"/>
    </row>
    <row r="2308" spans="1:25" x14ac:dyDescent="0.3">
      <c r="A2308" s="6" t="s">
        <v>14996</v>
      </c>
      <c r="B2308" s="6"/>
      <c r="C2308" s="6" t="s">
        <v>14997</v>
      </c>
      <c r="D2308" s="6" t="str">
        <f t="shared" si="108"/>
        <v>ORD26001557</v>
      </c>
      <c r="E2308" s="10">
        <v>46278</v>
      </c>
      <c r="F2308" s="6" t="s">
        <v>12294</v>
      </c>
      <c r="G2308" s="6" t="s">
        <v>18</v>
      </c>
      <c r="H2308" s="8">
        <v>2499</v>
      </c>
      <c r="I2308" s="8">
        <v>7.5</v>
      </c>
      <c r="J2308" s="8">
        <v>1.35</v>
      </c>
      <c r="K2308" s="8">
        <v>2490.15</v>
      </c>
      <c r="L2308" s="10">
        <v>46280</v>
      </c>
      <c r="M2308" s="6" t="s">
        <v>14940</v>
      </c>
      <c r="N2308" s="6" t="str">
        <f>IF(COUNTIF($A$2:A2308,A2308)&gt;1,"DUP","OK")</f>
        <v>OK</v>
      </c>
      <c r="O2308" s="6" t="str">
        <f t="shared" si="109"/>
        <v>ORD26001557</v>
      </c>
      <c r="P2308" s="6" t="str">
        <f t="shared" si="110"/>
        <v>Sep</v>
      </c>
      <c r="Q2308" s="6"/>
      <c r="R2308" s="9"/>
      <c r="S2308" s="8"/>
      <c r="T2308" s="8"/>
      <c r="U2308" s="8"/>
      <c r="V2308" s="8"/>
      <c r="W2308" s="8"/>
      <c r="X2308" s="6"/>
      <c r="Y2308" s="6"/>
    </row>
    <row r="2309" spans="1:25" x14ac:dyDescent="0.3">
      <c r="A2309" s="6" t="s">
        <v>14998</v>
      </c>
      <c r="B2309" s="6"/>
      <c r="C2309" s="6" t="s">
        <v>3181</v>
      </c>
      <c r="D2309" s="6" t="str">
        <f t="shared" si="108"/>
        <v>ORD26001578</v>
      </c>
      <c r="E2309" s="10">
        <v>46278</v>
      </c>
      <c r="F2309" s="6" t="s">
        <v>12294</v>
      </c>
      <c r="G2309" s="6" t="s">
        <v>27</v>
      </c>
      <c r="H2309" s="8">
        <v>1598</v>
      </c>
      <c r="I2309" s="8">
        <v>28.76</v>
      </c>
      <c r="J2309" s="8">
        <v>5.18</v>
      </c>
      <c r="K2309" s="8">
        <v>1564.06</v>
      </c>
      <c r="L2309" s="10">
        <v>46280</v>
      </c>
      <c r="M2309" s="6" t="s">
        <v>14940</v>
      </c>
      <c r="N2309" s="6" t="str">
        <f>IF(COUNTIF($A$2:A2309,A2309)&gt;1,"DUP","OK")</f>
        <v>OK</v>
      </c>
      <c r="O2309" s="6" t="str">
        <f t="shared" si="109"/>
        <v>ORD26001578</v>
      </c>
      <c r="P2309" s="6" t="str">
        <f t="shared" si="110"/>
        <v>Sep</v>
      </c>
      <c r="Q2309" s="6"/>
      <c r="R2309" s="9"/>
      <c r="S2309" s="8"/>
      <c r="T2309" s="8"/>
      <c r="U2309" s="8"/>
      <c r="V2309" s="8"/>
      <c r="W2309" s="8"/>
      <c r="X2309" s="6"/>
      <c r="Y2309" s="6"/>
    </row>
    <row r="2310" spans="1:25" x14ac:dyDescent="0.3">
      <c r="A2310" s="6" t="s">
        <v>14999</v>
      </c>
      <c r="B2310" s="6"/>
      <c r="C2310" s="6" t="s">
        <v>15000</v>
      </c>
      <c r="D2310" s="6" t="str">
        <f t="shared" si="108"/>
        <v>ORD26001594</v>
      </c>
      <c r="E2310" s="10">
        <v>46278</v>
      </c>
      <c r="F2310" s="6" t="s">
        <v>12294</v>
      </c>
      <c r="G2310" s="6" t="s">
        <v>18</v>
      </c>
      <c r="H2310" s="8">
        <v>3348</v>
      </c>
      <c r="I2310" s="8">
        <v>10.039999999999999</v>
      </c>
      <c r="J2310" s="8">
        <v>1.81</v>
      </c>
      <c r="K2310" s="8">
        <v>3336.15</v>
      </c>
      <c r="L2310" s="10">
        <v>46280</v>
      </c>
      <c r="M2310" s="6" t="s">
        <v>14940</v>
      </c>
      <c r="N2310" s="6" t="str">
        <f>IF(COUNTIF($A$2:A2310,A2310)&gt;1,"DUP","OK")</f>
        <v>OK</v>
      </c>
      <c r="O2310" s="6" t="str">
        <f t="shared" si="109"/>
        <v>ORD26001594</v>
      </c>
      <c r="P2310" s="6" t="str">
        <f t="shared" si="110"/>
        <v>Sep</v>
      </c>
      <c r="Q2310" s="6"/>
      <c r="R2310" s="9"/>
      <c r="S2310" s="8"/>
      <c r="T2310" s="8"/>
      <c r="U2310" s="8"/>
      <c r="V2310" s="8"/>
      <c r="W2310" s="8"/>
      <c r="X2310" s="6"/>
      <c r="Y2310" s="6"/>
    </row>
    <row r="2311" spans="1:25" x14ac:dyDescent="0.3">
      <c r="A2311" s="6" t="s">
        <v>15001</v>
      </c>
      <c r="B2311" s="6"/>
      <c r="C2311" s="6" t="s">
        <v>15002</v>
      </c>
      <c r="D2311" s="6" t="str">
        <f t="shared" si="108"/>
        <v>ORD26001630</v>
      </c>
      <c r="E2311" s="10">
        <v>46278</v>
      </c>
      <c r="F2311" s="6" t="s">
        <v>12294</v>
      </c>
      <c r="G2311" s="6" t="s">
        <v>54</v>
      </c>
      <c r="H2311" s="8">
        <v>3499</v>
      </c>
      <c r="I2311" s="8">
        <v>59.48</v>
      </c>
      <c r="J2311" s="8">
        <v>10.71</v>
      </c>
      <c r="K2311" s="8">
        <v>3428.81</v>
      </c>
      <c r="L2311" s="10">
        <v>46280</v>
      </c>
      <c r="M2311" s="6" t="s">
        <v>14940</v>
      </c>
      <c r="N2311" s="6" t="str">
        <f>IF(COUNTIF($A$2:A2311,A2311)&gt;1,"DUP","OK")</f>
        <v>OK</v>
      </c>
      <c r="O2311" s="6" t="str">
        <f t="shared" si="109"/>
        <v>ORD26001630</v>
      </c>
      <c r="P2311" s="6" t="str">
        <f t="shared" si="110"/>
        <v>Sep</v>
      </c>
      <c r="Q2311" s="6"/>
      <c r="R2311" s="9"/>
      <c r="S2311" s="8"/>
      <c r="T2311" s="8"/>
      <c r="U2311" s="8"/>
      <c r="V2311" s="8"/>
      <c r="W2311" s="8"/>
      <c r="X2311" s="6"/>
      <c r="Y2311" s="6"/>
    </row>
    <row r="2312" spans="1:25" x14ac:dyDescent="0.3">
      <c r="A2312" s="6" t="s">
        <v>15003</v>
      </c>
      <c r="B2312" s="6"/>
      <c r="C2312" s="6" t="s">
        <v>3488</v>
      </c>
      <c r="D2312" s="6" t="str">
        <f t="shared" si="108"/>
        <v>ORD26001734</v>
      </c>
      <c r="E2312" s="10">
        <v>46278</v>
      </c>
      <c r="F2312" s="6" t="s">
        <v>12294</v>
      </c>
      <c r="G2312" s="6" t="s">
        <v>18</v>
      </c>
      <c r="H2312" s="8">
        <v>848</v>
      </c>
      <c r="I2312" s="8">
        <v>0</v>
      </c>
      <c r="J2312" s="8">
        <v>0</v>
      </c>
      <c r="K2312" s="8">
        <v>848</v>
      </c>
      <c r="L2312" s="10">
        <v>46280</v>
      </c>
      <c r="M2312" s="6" t="s">
        <v>14940</v>
      </c>
      <c r="N2312" s="6" t="str">
        <f>IF(COUNTIF($A$2:A2312,A2312)&gt;1,"DUP","OK")</f>
        <v>OK</v>
      </c>
      <c r="O2312" s="6" t="str">
        <f t="shared" si="109"/>
        <v>ORD26001734</v>
      </c>
      <c r="P2312" s="6" t="str">
        <f t="shared" si="110"/>
        <v>Sep</v>
      </c>
      <c r="Q2312" s="6"/>
      <c r="R2312" s="9"/>
      <c r="S2312" s="8"/>
      <c r="T2312" s="8"/>
      <c r="U2312" s="8"/>
      <c r="V2312" s="8"/>
      <c r="W2312" s="8"/>
      <c r="X2312" s="6"/>
      <c r="Y2312" s="6"/>
    </row>
    <row r="2313" spans="1:25" x14ac:dyDescent="0.3">
      <c r="A2313" s="6" t="s">
        <v>15004</v>
      </c>
      <c r="B2313" s="6"/>
      <c r="C2313" s="6" t="s">
        <v>3582</v>
      </c>
      <c r="D2313" s="6" t="str">
        <f t="shared" si="108"/>
        <v>ORD26001781</v>
      </c>
      <c r="E2313" s="10">
        <v>46278</v>
      </c>
      <c r="F2313" s="6" t="s">
        <v>12294</v>
      </c>
      <c r="G2313" s="6" t="s">
        <v>18</v>
      </c>
      <c r="H2313" s="8">
        <v>11797</v>
      </c>
      <c r="I2313" s="8">
        <v>35.39</v>
      </c>
      <c r="J2313" s="8">
        <v>6.37</v>
      </c>
      <c r="K2313" s="8">
        <v>11755.24</v>
      </c>
      <c r="L2313" s="10">
        <v>46280</v>
      </c>
      <c r="M2313" s="6" t="s">
        <v>14940</v>
      </c>
      <c r="N2313" s="6" t="str">
        <f>IF(COUNTIF($A$2:A2313,A2313)&gt;1,"DUP","OK")</f>
        <v>OK</v>
      </c>
      <c r="O2313" s="6" t="str">
        <f t="shared" si="109"/>
        <v>ORD26001781</v>
      </c>
      <c r="P2313" s="6" t="str">
        <f t="shared" si="110"/>
        <v>Sep</v>
      </c>
      <c r="Q2313" s="6"/>
      <c r="R2313" s="9"/>
      <c r="S2313" s="8"/>
      <c r="T2313" s="8"/>
      <c r="U2313" s="8"/>
      <c r="V2313" s="8"/>
      <c r="W2313" s="8"/>
      <c r="X2313" s="6"/>
      <c r="Y2313" s="6"/>
    </row>
    <row r="2314" spans="1:25" x14ac:dyDescent="0.3">
      <c r="A2314" s="6" t="s">
        <v>15005</v>
      </c>
      <c r="B2314" s="6"/>
      <c r="C2314" s="6" t="s">
        <v>15006</v>
      </c>
      <c r="D2314" s="6" t="str">
        <f t="shared" si="108"/>
        <v>ORD26001816</v>
      </c>
      <c r="E2314" s="10">
        <v>46278</v>
      </c>
      <c r="F2314" s="6" t="s">
        <v>12294</v>
      </c>
      <c r="G2314" s="6" t="s">
        <v>27</v>
      </c>
      <c r="H2314" s="8">
        <v>1499</v>
      </c>
      <c r="I2314" s="8">
        <v>26.98</v>
      </c>
      <c r="J2314" s="8">
        <v>4.8600000000000003</v>
      </c>
      <c r="K2314" s="8">
        <v>1467.16</v>
      </c>
      <c r="L2314" s="10">
        <v>46280</v>
      </c>
      <c r="M2314" s="6" t="s">
        <v>14940</v>
      </c>
      <c r="N2314" s="6" t="str">
        <f>IF(COUNTIF($A$2:A2314,A2314)&gt;1,"DUP","OK")</f>
        <v>OK</v>
      </c>
      <c r="O2314" s="6" t="str">
        <f t="shared" si="109"/>
        <v>ORD26001816</v>
      </c>
      <c r="P2314" s="6" t="str">
        <f t="shared" si="110"/>
        <v>Sep</v>
      </c>
      <c r="Q2314" s="6"/>
      <c r="R2314" s="9"/>
      <c r="S2314" s="8"/>
      <c r="T2314" s="8"/>
      <c r="U2314" s="8"/>
      <c r="V2314" s="8"/>
      <c r="W2314" s="8"/>
      <c r="X2314" s="6"/>
      <c r="Y2314" s="6"/>
    </row>
    <row r="2315" spans="1:25" x14ac:dyDescent="0.3">
      <c r="A2315" s="6" t="s">
        <v>15007</v>
      </c>
      <c r="B2315" s="6"/>
      <c r="C2315" s="6" t="s">
        <v>3675</v>
      </c>
      <c r="D2315" s="6" t="str">
        <f t="shared" si="108"/>
        <v>ORD26001828</v>
      </c>
      <c r="E2315" s="10">
        <v>46278</v>
      </c>
      <c r="F2315" s="6" t="s">
        <v>12294</v>
      </c>
      <c r="G2315" s="6" t="s">
        <v>27</v>
      </c>
      <c r="H2315" s="8">
        <v>3499</v>
      </c>
      <c r="I2315" s="8">
        <v>55.98</v>
      </c>
      <c r="J2315" s="8">
        <v>10.08</v>
      </c>
      <c r="K2315" s="8">
        <v>3432.94</v>
      </c>
      <c r="L2315" s="10">
        <v>46280</v>
      </c>
      <c r="M2315" s="6" t="s">
        <v>14940</v>
      </c>
      <c r="N2315" s="6" t="str">
        <f>IF(COUNTIF($A$2:A2315,A2315)&gt;1,"DUP","OK")</f>
        <v>OK</v>
      </c>
      <c r="O2315" s="6" t="str">
        <f t="shared" si="109"/>
        <v>ORD26001828</v>
      </c>
      <c r="P2315" s="6" t="str">
        <f t="shared" si="110"/>
        <v>Sep</v>
      </c>
      <c r="Q2315" s="6"/>
      <c r="R2315" s="9"/>
      <c r="S2315" s="8"/>
      <c r="T2315" s="8"/>
      <c r="U2315" s="8"/>
      <c r="V2315" s="8"/>
      <c r="W2315" s="8"/>
      <c r="X2315" s="6"/>
      <c r="Y2315" s="6"/>
    </row>
    <row r="2316" spans="1:25" x14ac:dyDescent="0.3">
      <c r="A2316" s="6" t="s">
        <v>15008</v>
      </c>
      <c r="B2316" s="6"/>
      <c r="C2316" s="6" t="s">
        <v>3879</v>
      </c>
      <c r="D2316" s="6" t="str">
        <f t="shared" si="108"/>
        <v>ORD26001931</v>
      </c>
      <c r="E2316" s="10">
        <v>46278</v>
      </c>
      <c r="F2316" s="6" t="s">
        <v>12294</v>
      </c>
      <c r="G2316" s="6" t="s">
        <v>27</v>
      </c>
      <c r="H2316" s="8">
        <v>1348</v>
      </c>
      <c r="I2316" s="8">
        <v>24.26</v>
      </c>
      <c r="J2316" s="8">
        <v>4.37</v>
      </c>
      <c r="K2316" s="8">
        <v>1319.37</v>
      </c>
      <c r="L2316" s="10">
        <v>46280</v>
      </c>
      <c r="M2316" s="6" t="s">
        <v>14940</v>
      </c>
      <c r="N2316" s="6" t="str">
        <f>IF(COUNTIF($A$2:A2316,A2316)&gt;1,"DUP","OK")</f>
        <v>OK</v>
      </c>
      <c r="O2316" s="6" t="str">
        <f t="shared" si="109"/>
        <v>ORD26001931</v>
      </c>
      <c r="P2316" s="6" t="str">
        <f t="shared" si="110"/>
        <v>Sep</v>
      </c>
      <c r="Q2316" s="6"/>
      <c r="R2316" s="9"/>
      <c r="S2316" s="8"/>
      <c r="T2316" s="8"/>
      <c r="U2316" s="8"/>
      <c r="V2316" s="8"/>
      <c r="W2316" s="8"/>
      <c r="X2316" s="6"/>
      <c r="Y2316" s="6"/>
    </row>
    <row r="2317" spans="1:25" x14ac:dyDescent="0.3">
      <c r="A2317" s="6" t="s">
        <v>15009</v>
      </c>
      <c r="B2317" s="6"/>
      <c r="C2317" s="6" t="s">
        <v>15010</v>
      </c>
      <c r="D2317" s="6" t="str">
        <f t="shared" si="108"/>
        <v>ORD26001951</v>
      </c>
      <c r="E2317" s="10">
        <v>46278</v>
      </c>
      <c r="F2317" s="6" t="s">
        <v>12294</v>
      </c>
      <c r="G2317" s="6" t="s">
        <v>27</v>
      </c>
      <c r="H2317" s="8">
        <v>3848</v>
      </c>
      <c r="I2317" s="8">
        <v>61.57</v>
      </c>
      <c r="J2317" s="8">
        <v>11.08</v>
      </c>
      <c r="K2317" s="8">
        <v>3775.35</v>
      </c>
      <c r="L2317" s="10">
        <v>46280</v>
      </c>
      <c r="M2317" s="6" t="s">
        <v>14940</v>
      </c>
      <c r="N2317" s="6" t="str">
        <f>IF(COUNTIF($A$2:A2317,A2317)&gt;1,"DUP","OK")</f>
        <v>OK</v>
      </c>
      <c r="O2317" s="6" t="str">
        <f t="shared" si="109"/>
        <v>ORD26001951</v>
      </c>
      <c r="P2317" s="6" t="str">
        <f t="shared" si="110"/>
        <v>Sep</v>
      </c>
      <c r="Q2317" s="6"/>
      <c r="R2317" s="9"/>
      <c r="S2317" s="8"/>
      <c r="T2317" s="8"/>
      <c r="U2317" s="8"/>
      <c r="V2317" s="8"/>
      <c r="W2317" s="8"/>
      <c r="X2317" s="6"/>
      <c r="Y2317" s="6"/>
    </row>
    <row r="2318" spans="1:25" x14ac:dyDescent="0.3">
      <c r="A2318" s="6" t="s">
        <v>15011</v>
      </c>
      <c r="B2318" s="6"/>
      <c r="C2318" s="6" t="s">
        <v>4096</v>
      </c>
      <c r="D2318" s="6" t="str">
        <f t="shared" si="108"/>
        <v>ORD26002042</v>
      </c>
      <c r="E2318" s="10">
        <v>46278</v>
      </c>
      <c r="F2318" s="6" t="s">
        <v>12294</v>
      </c>
      <c r="G2318" s="6" t="s">
        <v>18</v>
      </c>
      <c r="H2318" s="8">
        <v>1098</v>
      </c>
      <c r="I2318" s="8">
        <v>0</v>
      </c>
      <c r="J2318" s="8">
        <v>0</v>
      </c>
      <c r="K2318" s="8">
        <v>1098</v>
      </c>
      <c r="L2318" s="10">
        <v>46280</v>
      </c>
      <c r="M2318" s="6" t="s">
        <v>14940</v>
      </c>
      <c r="N2318" s="6" t="str">
        <f>IF(COUNTIF($A$2:A2318,A2318)&gt;1,"DUP","OK")</f>
        <v>OK</v>
      </c>
      <c r="O2318" s="6" t="str">
        <f t="shared" si="109"/>
        <v>ORD26002042</v>
      </c>
      <c r="P2318" s="6" t="str">
        <f t="shared" si="110"/>
        <v>Sep</v>
      </c>
      <c r="Q2318" s="6"/>
      <c r="R2318" s="9"/>
      <c r="S2318" s="8"/>
      <c r="T2318" s="8"/>
      <c r="U2318" s="8"/>
      <c r="V2318" s="8"/>
      <c r="W2318" s="8"/>
      <c r="X2318" s="6"/>
      <c r="Y2318" s="6"/>
    </row>
    <row r="2319" spans="1:25" x14ac:dyDescent="0.3">
      <c r="A2319" s="6" t="s">
        <v>15012</v>
      </c>
      <c r="B2319" s="6"/>
      <c r="C2319" s="6" t="s">
        <v>4175</v>
      </c>
      <c r="D2319" s="6" t="str">
        <f t="shared" si="108"/>
        <v>ORD26002082</v>
      </c>
      <c r="E2319" s="10">
        <v>46278</v>
      </c>
      <c r="F2319" s="6" t="s">
        <v>12294</v>
      </c>
      <c r="G2319" s="6" t="s">
        <v>18</v>
      </c>
      <c r="H2319" s="8">
        <v>1098</v>
      </c>
      <c r="I2319" s="8">
        <v>0</v>
      </c>
      <c r="J2319" s="8">
        <v>0</v>
      </c>
      <c r="K2319" s="8">
        <v>1098</v>
      </c>
      <c r="L2319" s="10">
        <v>46280</v>
      </c>
      <c r="M2319" s="6" t="s">
        <v>14940</v>
      </c>
      <c r="N2319" s="6" t="str">
        <f>IF(COUNTIF($A$2:A2319,A2319)&gt;1,"DUP","OK")</f>
        <v>OK</v>
      </c>
      <c r="O2319" s="6" t="str">
        <f t="shared" si="109"/>
        <v>ORD26002082</v>
      </c>
      <c r="P2319" s="6" t="str">
        <f t="shared" si="110"/>
        <v>Sep</v>
      </c>
      <c r="Q2319" s="6"/>
      <c r="R2319" s="9"/>
      <c r="S2319" s="8"/>
      <c r="T2319" s="8"/>
      <c r="U2319" s="8"/>
      <c r="V2319" s="8"/>
      <c r="W2319" s="8"/>
      <c r="X2319" s="6"/>
      <c r="Y2319" s="6"/>
    </row>
    <row r="2320" spans="1:25" x14ac:dyDescent="0.3">
      <c r="A2320" s="6" t="s">
        <v>15013</v>
      </c>
      <c r="B2320" s="6"/>
      <c r="C2320" s="6" t="s">
        <v>4326</v>
      </c>
      <c r="D2320" s="6" t="str">
        <f t="shared" si="108"/>
        <v>ORD26002159</v>
      </c>
      <c r="E2320" s="10">
        <v>46278</v>
      </c>
      <c r="F2320" s="6" t="s">
        <v>12294</v>
      </c>
      <c r="G2320" s="6" t="s">
        <v>18</v>
      </c>
      <c r="H2320" s="8">
        <v>1499</v>
      </c>
      <c r="I2320" s="8">
        <v>0</v>
      </c>
      <c r="J2320" s="8">
        <v>0</v>
      </c>
      <c r="K2320" s="8">
        <v>1499</v>
      </c>
      <c r="L2320" s="10">
        <v>46280</v>
      </c>
      <c r="M2320" s="6" t="s">
        <v>14940</v>
      </c>
      <c r="N2320" s="6" t="str">
        <f>IF(COUNTIF($A$2:A2320,A2320)&gt;1,"DUP","OK")</f>
        <v>OK</v>
      </c>
      <c r="O2320" s="6" t="str">
        <f t="shared" si="109"/>
        <v>ORD26002159</v>
      </c>
      <c r="P2320" s="6" t="str">
        <f t="shared" si="110"/>
        <v>Sep</v>
      </c>
      <c r="Q2320" s="6"/>
      <c r="R2320" s="9"/>
      <c r="S2320" s="8"/>
      <c r="T2320" s="8"/>
      <c r="U2320" s="8"/>
      <c r="V2320" s="8"/>
      <c r="W2320" s="8"/>
      <c r="X2320" s="6"/>
      <c r="Y2320" s="6"/>
    </row>
    <row r="2321" spans="1:25" x14ac:dyDescent="0.3">
      <c r="A2321" s="6" t="s">
        <v>15014</v>
      </c>
      <c r="B2321" s="6"/>
      <c r="C2321" s="6" t="s">
        <v>4372</v>
      </c>
      <c r="D2321" s="6" t="str">
        <f t="shared" si="108"/>
        <v>ORD26002182</v>
      </c>
      <c r="E2321" s="10">
        <v>46278</v>
      </c>
      <c r="F2321" s="6" t="s">
        <v>12294</v>
      </c>
      <c r="G2321" s="6" t="s">
        <v>18</v>
      </c>
      <c r="H2321" s="8">
        <v>799</v>
      </c>
      <c r="I2321" s="8">
        <v>0</v>
      </c>
      <c r="J2321" s="8">
        <v>0</v>
      </c>
      <c r="K2321" s="8">
        <v>799</v>
      </c>
      <c r="L2321" s="10">
        <v>46280</v>
      </c>
      <c r="M2321" s="6" t="s">
        <v>14940</v>
      </c>
      <c r="N2321" s="6" t="str">
        <f>IF(COUNTIF($A$2:A2321,A2321)&gt;1,"DUP","OK")</f>
        <v>OK</v>
      </c>
      <c r="O2321" s="6" t="str">
        <f t="shared" si="109"/>
        <v>ORD26002182</v>
      </c>
      <c r="P2321" s="6" t="str">
        <f t="shared" si="110"/>
        <v>Sep</v>
      </c>
      <c r="Q2321" s="6"/>
      <c r="R2321" s="9"/>
      <c r="S2321" s="8"/>
      <c r="T2321" s="8"/>
      <c r="U2321" s="8"/>
      <c r="V2321" s="8"/>
      <c r="W2321" s="8"/>
      <c r="X2321" s="6"/>
      <c r="Y2321" s="6"/>
    </row>
    <row r="2322" spans="1:25" x14ac:dyDescent="0.3">
      <c r="A2322" s="6" t="s">
        <v>15015</v>
      </c>
      <c r="B2322" s="6"/>
      <c r="C2322" s="6" t="s">
        <v>4398</v>
      </c>
      <c r="D2322" s="6" t="str">
        <f t="shared" si="108"/>
        <v>ORD26002195</v>
      </c>
      <c r="E2322" s="10">
        <v>46278</v>
      </c>
      <c r="F2322" s="6" t="s">
        <v>12294</v>
      </c>
      <c r="G2322" s="6" t="s">
        <v>18</v>
      </c>
      <c r="H2322" s="8">
        <v>1998</v>
      </c>
      <c r="I2322" s="8">
        <v>0</v>
      </c>
      <c r="J2322" s="8">
        <v>0</v>
      </c>
      <c r="K2322" s="8">
        <v>1998</v>
      </c>
      <c r="L2322" s="10">
        <v>46280</v>
      </c>
      <c r="M2322" s="6" t="s">
        <v>14940</v>
      </c>
      <c r="N2322" s="6" t="str">
        <f>IF(COUNTIF($A$2:A2322,A2322)&gt;1,"DUP","OK")</f>
        <v>OK</v>
      </c>
      <c r="O2322" s="6" t="str">
        <f t="shared" si="109"/>
        <v>ORD26002195</v>
      </c>
      <c r="P2322" s="6" t="str">
        <f t="shared" si="110"/>
        <v>Sep</v>
      </c>
      <c r="Q2322" s="6"/>
      <c r="R2322" s="9"/>
      <c r="S2322" s="8"/>
      <c r="T2322" s="8"/>
      <c r="U2322" s="8"/>
      <c r="V2322" s="8"/>
      <c r="W2322" s="8"/>
      <c r="X2322" s="6"/>
      <c r="Y2322" s="6"/>
    </row>
    <row r="2323" spans="1:25" x14ac:dyDescent="0.3">
      <c r="A2323" s="6" t="s">
        <v>15016</v>
      </c>
      <c r="B2323" s="6"/>
      <c r="C2323" s="6" t="s">
        <v>4402</v>
      </c>
      <c r="D2323" s="6" t="str">
        <f t="shared" si="108"/>
        <v>ORD26002197</v>
      </c>
      <c r="E2323" s="10">
        <v>46278</v>
      </c>
      <c r="F2323" s="6" t="s">
        <v>12294</v>
      </c>
      <c r="G2323" s="6" t="s">
        <v>18</v>
      </c>
      <c r="H2323" s="8">
        <v>9798</v>
      </c>
      <c r="I2323" s="8">
        <v>29.39</v>
      </c>
      <c r="J2323" s="8">
        <v>5.29</v>
      </c>
      <c r="K2323" s="8">
        <v>9763.32</v>
      </c>
      <c r="L2323" s="10">
        <v>46280</v>
      </c>
      <c r="M2323" s="6" t="s">
        <v>14940</v>
      </c>
      <c r="N2323" s="6" t="str">
        <f>IF(COUNTIF($A$2:A2323,A2323)&gt;1,"DUP","OK")</f>
        <v>OK</v>
      </c>
      <c r="O2323" s="6" t="str">
        <f t="shared" si="109"/>
        <v>ORD26002197</v>
      </c>
      <c r="P2323" s="6" t="str">
        <f t="shared" si="110"/>
        <v>Sep</v>
      </c>
      <c r="Q2323" s="6"/>
      <c r="R2323" s="9"/>
      <c r="S2323" s="8"/>
      <c r="T2323" s="8"/>
      <c r="U2323" s="8"/>
      <c r="V2323" s="8"/>
      <c r="W2323" s="8"/>
      <c r="X2323" s="6"/>
      <c r="Y2323" s="6"/>
    </row>
    <row r="2324" spans="1:25" x14ac:dyDescent="0.3">
      <c r="A2324" s="6" t="s">
        <v>15017</v>
      </c>
      <c r="B2324" s="6"/>
      <c r="C2324" s="6" t="s">
        <v>4469</v>
      </c>
      <c r="D2324" s="6" t="str">
        <f t="shared" si="108"/>
        <v>ORD26002231</v>
      </c>
      <c r="E2324" s="10">
        <v>46278</v>
      </c>
      <c r="F2324" s="6" t="s">
        <v>12294</v>
      </c>
      <c r="G2324" s="6" t="s">
        <v>18</v>
      </c>
      <c r="H2324" s="8">
        <v>2999</v>
      </c>
      <c r="I2324" s="8">
        <v>9</v>
      </c>
      <c r="J2324" s="8">
        <v>1.62</v>
      </c>
      <c r="K2324" s="8">
        <v>2988.38</v>
      </c>
      <c r="L2324" s="10">
        <v>46280</v>
      </c>
      <c r="M2324" s="6" t="s">
        <v>14940</v>
      </c>
      <c r="N2324" s="6" t="str">
        <f>IF(COUNTIF($A$2:A2324,A2324)&gt;1,"DUP","OK")</f>
        <v>OK</v>
      </c>
      <c r="O2324" s="6" t="str">
        <f t="shared" si="109"/>
        <v>ORD26002231</v>
      </c>
      <c r="P2324" s="6" t="str">
        <f t="shared" si="110"/>
        <v>Sep</v>
      </c>
      <c r="Q2324" s="6"/>
      <c r="R2324" s="9"/>
      <c r="S2324" s="8"/>
      <c r="T2324" s="8"/>
      <c r="U2324" s="8"/>
      <c r="V2324" s="8"/>
      <c r="W2324" s="8"/>
      <c r="X2324" s="6"/>
      <c r="Y2324" s="6"/>
    </row>
    <row r="2325" spans="1:25" x14ac:dyDescent="0.3">
      <c r="A2325" s="6" t="s">
        <v>15018</v>
      </c>
      <c r="B2325" s="6"/>
      <c r="C2325" s="6" t="s">
        <v>4499</v>
      </c>
      <c r="D2325" s="6" t="str">
        <f t="shared" si="108"/>
        <v>ORD26002246</v>
      </c>
      <c r="E2325" s="10">
        <v>46278</v>
      </c>
      <c r="F2325" s="6" t="s">
        <v>12294</v>
      </c>
      <c r="G2325" s="6" t="s">
        <v>43</v>
      </c>
      <c r="H2325" s="8">
        <v>299</v>
      </c>
      <c r="I2325" s="8">
        <v>4.49</v>
      </c>
      <c r="J2325" s="8">
        <v>0.81</v>
      </c>
      <c r="K2325" s="8">
        <v>293.7</v>
      </c>
      <c r="L2325" s="10">
        <v>46280</v>
      </c>
      <c r="M2325" s="6" t="s">
        <v>14940</v>
      </c>
      <c r="N2325" s="6" t="str">
        <f>IF(COUNTIF($A$2:A2325,A2325)&gt;1,"DUP","OK")</f>
        <v>OK</v>
      </c>
      <c r="O2325" s="6" t="str">
        <f t="shared" si="109"/>
        <v>ORD26002246</v>
      </c>
      <c r="P2325" s="6" t="str">
        <f t="shared" si="110"/>
        <v>Sep</v>
      </c>
      <c r="Q2325" s="6"/>
      <c r="R2325" s="9"/>
      <c r="S2325" s="8"/>
      <c r="T2325" s="8"/>
      <c r="U2325" s="8"/>
      <c r="V2325" s="8"/>
      <c r="W2325" s="8"/>
      <c r="X2325" s="6"/>
      <c r="Y2325" s="6"/>
    </row>
    <row r="2326" spans="1:25" x14ac:dyDescent="0.3">
      <c r="A2326" s="6" t="s">
        <v>15019</v>
      </c>
      <c r="B2326" s="6"/>
      <c r="C2326" s="6" t="s">
        <v>4559</v>
      </c>
      <c r="D2326" s="6" t="str">
        <f t="shared" si="108"/>
        <v>ORD26002276</v>
      </c>
      <c r="E2326" s="10">
        <v>46278</v>
      </c>
      <c r="F2326" s="6" t="s">
        <v>12294</v>
      </c>
      <c r="G2326" s="6" t="s">
        <v>27</v>
      </c>
      <c r="H2326" s="8">
        <v>2098</v>
      </c>
      <c r="I2326" s="8">
        <v>33.57</v>
      </c>
      <c r="J2326" s="8">
        <v>6.04</v>
      </c>
      <c r="K2326" s="8">
        <v>2058.39</v>
      </c>
      <c r="L2326" s="10">
        <v>46280</v>
      </c>
      <c r="M2326" s="6" t="s">
        <v>14940</v>
      </c>
      <c r="N2326" s="6" t="str">
        <f>IF(COUNTIF($A$2:A2326,A2326)&gt;1,"DUP","OK")</f>
        <v>OK</v>
      </c>
      <c r="O2326" s="6" t="str">
        <f t="shared" si="109"/>
        <v>ORD26002276</v>
      </c>
      <c r="P2326" s="6" t="str">
        <f t="shared" si="110"/>
        <v>Sep</v>
      </c>
      <c r="Q2326" s="6"/>
      <c r="R2326" s="9"/>
      <c r="S2326" s="8"/>
      <c r="T2326" s="8"/>
      <c r="U2326" s="8"/>
      <c r="V2326" s="8"/>
      <c r="W2326" s="8"/>
      <c r="X2326" s="6"/>
      <c r="Y2326" s="6"/>
    </row>
    <row r="2327" spans="1:25" x14ac:dyDescent="0.3">
      <c r="A2327" s="6" t="s">
        <v>15020</v>
      </c>
      <c r="B2327" s="6"/>
      <c r="C2327" s="6" t="s">
        <v>15021</v>
      </c>
      <c r="D2327" s="6" t="str">
        <f t="shared" si="108"/>
        <v>ORD26002284</v>
      </c>
      <c r="E2327" s="10">
        <v>46278</v>
      </c>
      <c r="F2327" s="6" t="s">
        <v>12294</v>
      </c>
      <c r="G2327" s="6" t="s">
        <v>54</v>
      </c>
      <c r="H2327" s="8">
        <v>499</v>
      </c>
      <c r="I2327" s="8">
        <v>9.48</v>
      </c>
      <c r="J2327" s="8">
        <v>1.71</v>
      </c>
      <c r="K2327" s="8">
        <v>487.81</v>
      </c>
      <c r="L2327" s="10">
        <v>46280</v>
      </c>
      <c r="M2327" s="6" t="s">
        <v>14940</v>
      </c>
      <c r="N2327" s="6" t="str">
        <f>IF(COUNTIF($A$2:A2327,A2327)&gt;1,"DUP","OK")</f>
        <v>OK</v>
      </c>
      <c r="O2327" s="6" t="str">
        <f t="shared" si="109"/>
        <v>ORD26002284</v>
      </c>
      <c r="P2327" s="6" t="str">
        <f t="shared" si="110"/>
        <v>Sep</v>
      </c>
      <c r="Q2327" s="6"/>
      <c r="R2327" s="9"/>
      <c r="S2327" s="8"/>
      <c r="T2327" s="8"/>
      <c r="U2327" s="8"/>
      <c r="V2327" s="8"/>
      <c r="W2327" s="8"/>
      <c r="X2327" s="6"/>
      <c r="Y2327" s="6"/>
    </row>
    <row r="2328" spans="1:25" x14ac:dyDescent="0.3">
      <c r="A2328" s="6" t="s">
        <v>15022</v>
      </c>
      <c r="B2328" s="6"/>
      <c r="C2328" s="6" t="s">
        <v>4692</v>
      </c>
      <c r="D2328" s="6" t="str">
        <f t="shared" si="108"/>
        <v>ORD26002343</v>
      </c>
      <c r="E2328" s="10">
        <v>46278</v>
      </c>
      <c r="F2328" s="6" t="s">
        <v>12294</v>
      </c>
      <c r="G2328" s="6" t="s">
        <v>18</v>
      </c>
      <c r="H2328" s="8">
        <v>1098</v>
      </c>
      <c r="I2328" s="8">
        <v>0</v>
      </c>
      <c r="J2328" s="8">
        <v>0</v>
      </c>
      <c r="K2328" s="8">
        <v>1098</v>
      </c>
      <c r="L2328" s="10">
        <v>46280</v>
      </c>
      <c r="M2328" s="6" t="s">
        <v>14940</v>
      </c>
      <c r="N2328" s="6" t="str">
        <f>IF(COUNTIF($A$2:A2328,A2328)&gt;1,"DUP","OK")</f>
        <v>OK</v>
      </c>
      <c r="O2328" s="6" t="str">
        <f t="shared" si="109"/>
        <v>ORD26002343</v>
      </c>
      <c r="P2328" s="6" t="str">
        <f t="shared" si="110"/>
        <v>Sep</v>
      </c>
      <c r="Q2328" s="6"/>
      <c r="R2328" s="9"/>
      <c r="S2328" s="8"/>
      <c r="T2328" s="8"/>
      <c r="U2328" s="8"/>
      <c r="V2328" s="8"/>
      <c r="W2328" s="8"/>
      <c r="X2328" s="6"/>
      <c r="Y2328" s="6"/>
    </row>
    <row r="2329" spans="1:25" x14ac:dyDescent="0.3">
      <c r="A2329" s="6" t="s">
        <v>15023</v>
      </c>
      <c r="B2329" s="6"/>
      <c r="C2329" s="6" t="s">
        <v>4699</v>
      </c>
      <c r="D2329" s="6" t="str">
        <f t="shared" si="108"/>
        <v>ORD26002347</v>
      </c>
      <c r="E2329" s="10">
        <v>46278</v>
      </c>
      <c r="F2329" s="6" t="s">
        <v>12294</v>
      </c>
      <c r="G2329" s="6" t="s">
        <v>18</v>
      </c>
      <c r="H2329" s="8">
        <v>1799</v>
      </c>
      <c r="I2329" s="8">
        <v>0</v>
      </c>
      <c r="J2329" s="8">
        <v>0</v>
      </c>
      <c r="K2329" s="8">
        <v>1799</v>
      </c>
      <c r="L2329" s="10">
        <v>46280</v>
      </c>
      <c r="M2329" s="6" t="s">
        <v>14940</v>
      </c>
      <c r="N2329" s="6" t="str">
        <f>IF(COUNTIF($A$2:A2329,A2329)&gt;1,"DUP","OK")</f>
        <v>OK</v>
      </c>
      <c r="O2329" s="6" t="str">
        <f t="shared" si="109"/>
        <v>ORD26002347</v>
      </c>
      <c r="P2329" s="6" t="str">
        <f t="shared" si="110"/>
        <v>Sep</v>
      </c>
      <c r="Q2329" s="6"/>
      <c r="R2329" s="9"/>
      <c r="S2329" s="8"/>
      <c r="T2329" s="8"/>
      <c r="U2329" s="8"/>
      <c r="V2329" s="8"/>
      <c r="W2329" s="8"/>
      <c r="X2329" s="6"/>
      <c r="Y2329" s="6"/>
    </row>
    <row r="2330" spans="1:25" x14ac:dyDescent="0.3">
      <c r="A2330" s="6" t="s">
        <v>15024</v>
      </c>
      <c r="B2330" s="6"/>
      <c r="C2330" s="6" t="s">
        <v>4721</v>
      </c>
      <c r="D2330" s="6" t="str">
        <f t="shared" si="108"/>
        <v>ORD26002358</v>
      </c>
      <c r="E2330" s="10">
        <v>46278</v>
      </c>
      <c r="F2330" s="6" t="s">
        <v>12294</v>
      </c>
      <c r="G2330" s="6" t="s">
        <v>27</v>
      </c>
      <c r="H2330" s="8">
        <v>1299</v>
      </c>
      <c r="I2330" s="8">
        <v>23.38</v>
      </c>
      <c r="J2330" s="8">
        <v>4.21</v>
      </c>
      <c r="K2330" s="8">
        <v>1271.4100000000001</v>
      </c>
      <c r="L2330" s="10">
        <v>46280</v>
      </c>
      <c r="M2330" s="6" t="s">
        <v>14940</v>
      </c>
      <c r="N2330" s="6" t="str">
        <f>IF(COUNTIF($A$2:A2330,A2330)&gt;1,"DUP","OK")</f>
        <v>OK</v>
      </c>
      <c r="O2330" s="6" t="str">
        <f t="shared" si="109"/>
        <v>ORD26002358</v>
      </c>
      <c r="P2330" s="6" t="str">
        <f t="shared" si="110"/>
        <v>Sep</v>
      </c>
      <c r="Q2330" s="6"/>
      <c r="R2330" s="9"/>
      <c r="S2330" s="8"/>
      <c r="T2330" s="8"/>
      <c r="U2330" s="8"/>
      <c r="V2330" s="8"/>
      <c r="W2330" s="8"/>
      <c r="X2330" s="6"/>
      <c r="Y2330" s="6"/>
    </row>
    <row r="2331" spans="1:25" x14ac:dyDescent="0.3">
      <c r="A2331" s="6" t="s">
        <v>15025</v>
      </c>
      <c r="B2331" s="6"/>
      <c r="C2331" s="6" t="s">
        <v>4743</v>
      </c>
      <c r="D2331" s="6" t="str">
        <f t="shared" si="108"/>
        <v>ORD26002369</v>
      </c>
      <c r="E2331" s="10">
        <v>46278</v>
      </c>
      <c r="F2331" s="6" t="s">
        <v>12294</v>
      </c>
      <c r="G2331" s="6" t="s">
        <v>18</v>
      </c>
      <c r="H2331" s="8">
        <v>1299</v>
      </c>
      <c r="I2331" s="8">
        <v>0</v>
      </c>
      <c r="J2331" s="8">
        <v>0</v>
      </c>
      <c r="K2331" s="8">
        <v>1299</v>
      </c>
      <c r="L2331" s="10">
        <v>46280</v>
      </c>
      <c r="M2331" s="6" t="s">
        <v>14940</v>
      </c>
      <c r="N2331" s="6" t="str">
        <f>IF(COUNTIF($A$2:A2331,A2331)&gt;1,"DUP","OK")</f>
        <v>OK</v>
      </c>
      <c r="O2331" s="6" t="str">
        <f t="shared" si="109"/>
        <v>ORD26002369</v>
      </c>
      <c r="P2331" s="6" t="str">
        <f t="shared" si="110"/>
        <v>Sep</v>
      </c>
      <c r="Q2331" s="6"/>
      <c r="R2331" s="9"/>
      <c r="S2331" s="8"/>
      <c r="T2331" s="8"/>
      <c r="U2331" s="8"/>
      <c r="V2331" s="8"/>
      <c r="W2331" s="8"/>
      <c r="X2331" s="6"/>
      <c r="Y2331" s="6"/>
    </row>
    <row r="2332" spans="1:25" x14ac:dyDescent="0.3">
      <c r="A2332" s="6" t="s">
        <v>15026</v>
      </c>
      <c r="B2332" s="6"/>
      <c r="C2332" s="6" t="s">
        <v>4782</v>
      </c>
      <c r="D2332" s="6" t="str">
        <f t="shared" si="108"/>
        <v>ORD26002389</v>
      </c>
      <c r="E2332" s="10">
        <v>46278</v>
      </c>
      <c r="F2332" s="6" t="s">
        <v>12294</v>
      </c>
      <c r="G2332" s="6" t="s">
        <v>54</v>
      </c>
      <c r="H2332" s="8">
        <v>599</v>
      </c>
      <c r="I2332" s="8">
        <v>11.38</v>
      </c>
      <c r="J2332" s="8">
        <v>2.0499999999999998</v>
      </c>
      <c r="K2332" s="8">
        <v>585.57000000000005</v>
      </c>
      <c r="L2332" s="10">
        <v>46280</v>
      </c>
      <c r="M2332" s="6" t="s">
        <v>14940</v>
      </c>
      <c r="N2332" s="6" t="str">
        <f>IF(COUNTIF($A$2:A2332,A2332)&gt;1,"DUP","OK")</f>
        <v>OK</v>
      </c>
      <c r="O2332" s="6" t="str">
        <f t="shared" si="109"/>
        <v>ORD26002389</v>
      </c>
      <c r="P2332" s="6" t="str">
        <f t="shared" si="110"/>
        <v>Sep</v>
      </c>
      <c r="Q2332" s="6"/>
      <c r="R2332" s="9"/>
      <c r="S2332" s="8"/>
      <c r="T2332" s="8"/>
      <c r="U2332" s="8"/>
      <c r="V2332" s="8"/>
      <c r="W2332" s="8"/>
      <c r="X2332" s="6"/>
      <c r="Y2332" s="6"/>
    </row>
    <row r="2333" spans="1:25" x14ac:dyDescent="0.3">
      <c r="A2333" s="6" t="s">
        <v>15027</v>
      </c>
      <c r="B2333" s="6"/>
      <c r="C2333" s="6" t="s">
        <v>4816</v>
      </c>
      <c r="D2333" s="6" t="str">
        <f t="shared" si="108"/>
        <v>ORD26002406</v>
      </c>
      <c r="E2333" s="10">
        <v>46278</v>
      </c>
      <c r="F2333" s="6" t="s">
        <v>12294</v>
      </c>
      <c r="G2333" s="6" t="s">
        <v>18</v>
      </c>
      <c r="H2333" s="8">
        <v>299</v>
      </c>
      <c r="I2333" s="8">
        <v>0</v>
      </c>
      <c r="J2333" s="8">
        <v>0</v>
      </c>
      <c r="K2333" s="8">
        <v>299</v>
      </c>
      <c r="L2333" s="10">
        <v>46280</v>
      </c>
      <c r="M2333" s="6" t="s">
        <v>14940</v>
      </c>
      <c r="N2333" s="6" t="str">
        <f>IF(COUNTIF($A$2:A2333,A2333)&gt;1,"DUP","OK")</f>
        <v>OK</v>
      </c>
      <c r="O2333" s="6" t="str">
        <f t="shared" si="109"/>
        <v>ORD26002406</v>
      </c>
      <c r="P2333" s="6" t="str">
        <f t="shared" si="110"/>
        <v>Sep</v>
      </c>
      <c r="Q2333" s="6"/>
      <c r="R2333" s="9"/>
      <c r="S2333" s="8"/>
      <c r="T2333" s="8"/>
      <c r="U2333" s="8"/>
      <c r="V2333" s="8"/>
      <c r="W2333" s="8"/>
      <c r="X2333" s="6"/>
      <c r="Y2333" s="6"/>
    </row>
    <row r="2334" spans="1:25" x14ac:dyDescent="0.3">
      <c r="A2334" s="6" t="s">
        <v>15028</v>
      </c>
      <c r="B2334" s="6"/>
      <c r="C2334" s="6" t="s">
        <v>4826</v>
      </c>
      <c r="D2334" s="6" t="str">
        <f t="shared" si="108"/>
        <v>ORD26002411</v>
      </c>
      <c r="E2334" s="10">
        <v>46278</v>
      </c>
      <c r="F2334" s="6" t="s">
        <v>12294</v>
      </c>
      <c r="G2334" s="6" t="s">
        <v>18</v>
      </c>
      <c r="H2334" s="8">
        <v>999</v>
      </c>
      <c r="I2334" s="8">
        <v>0</v>
      </c>
      <c r="J2334" s="8">
        <v>0</v>
      </c>
      <c r="K2334" s="8">
        <v>999</v>
      </c>
      <c r="L2334" s="10">
        <v>46280</v>
      </c>
      <c r="M2334" s="6" t="s">
        <v>14940</v>
      </c>
      <c r="N2334" s="6" t="str">
        <f>IF(COUNTIF($A$2:A2334,A2334)&gt;1,"DUP","OK")</f>
        <v>OK</v>
      </c>
      <c r="O2334" s="6" t="str">
        <f t="shared" si="109"/>
        <v>ORD26002411</v>
      </c>
      <c r="P2334" s="6" t="str">
        <f t="shared" si="110"/>
        <v>Sep</v>
      </c>
      <c r="Q2334" s="6"/>
      <c r="R2334" s="9"/>
      <c r="S2334" s="8"/>
      <c r="T2334" s="8"/>
      <c r="U2334" s="8"/>
      <c r="V2334" s="8"/>
      <c r="W2334" s="8"/>
      <c r="X2334" s="6"/>
      <c r="Y2334" s="6"/>
    </row>
    <row r="2335" spans="1:25" x14ac:dyDescent="0.3">
      <c r="A2335" s="6" t="s">
        <v>15029</v>
      </c>
      <c r="B2335" s="6"/>
      <c r="C2335" s="6" t="s">
        <v>4829</v>
      </c>
      <c r="D2335" s="6" t="str">
        <f t="shared" si="108"/>
        <v>ORD26002413</v>
      </c>
      <c r="E2335" s="10">
        <v>46278</v>
      </c>
      <c r="F2335" s="6" t="s">
        <v>12294</v>
      </c>
      <c r="G2335" s="6" t="s">
        <v>18</v>
      </c>
      <c r="H2335" s="8">
        <v>499</v>
      </c>
      <c r="I2335" s="8">
        <v>0</v>
      </c>
      <c r="J2335" s="8">
        <v>0</v>
      </c>
      <c r="K2335" s="8">
        <v>499</v>
      </c>
      <c r="L2335" s="10">
        <v>46280</v>
      </c>
      <c r="M2335" s="6" t="s">
        <v>14940</v>
      </c>
      <c r="N2335" s="6" t="str">
        <f>IF(COUNTIF($A$2:A2335,A2335)&gt;1,"DUP","OK")</f>
        <v>OK</v>
      </c>
      <c r="O2335" s="6" t="str">
        <f t="shared" si="109"/>
        <v>ORD26002413</v>
      </c>
      <c r="P2335" s="6" t="str">
        <f t="shared" si="110"/>
        <v>Sep</v>
      </c>
      <c r="Q2335" s="6"/>
      <c r="R2335" s="9"/>
      <c r="S2335" s="8"/>
      <c r="T2335" s="8"/>
      <c r="U2335" s="8"/>
      <c r="V2335" s="8"/>
      <c r="W2335" s="8"/>
      <c r="X2335" s="6"/>
      <c r="Y2335" s="6"/>
    </row>
    <row r="2336" spans="1:25" x14ac:dyDescent="0.3">
      <c r="A2336" s="6" t="s">
        <v>15030</v>
      </c>
      <c r="B2336" s="6"/>
      <c r="C2336" s="6" t="s">
        <v>15031</v>
      </c>
      <c r="D2336" s="6" t="str">
        <f t="shared" si="108"/>
        <v>ORD26002421</v>
      </c>
      <c r="E2336" s="10">
        <v>46278</v>
      </c>
      <c r="F2336" s="6" t="s">
        <v>12294</v>
      </c>
      <c r="G2336" s="6" t="s">
        <v>43</v>
      </c>
      <c r="H2336" s="8">
        <v>1798</v>
      </c>
      <c r="I2336" s="8">
        <v>26.97</v>
      </c>
      <c r="J2336" s="8">
        <v>4.8499999999999996</v>
      </c>
      <c r="K2336" s="8">
        <v>1766.18</v>
      </c>
      <c r="L2336" s="10">
        <v>46280</v>
      </c>
      <c r="M2336" s="6" t="s">
        <v>14940</v>
      </c>
      <c r="N2336" s="6" t="str">
        <f>IF(COUNTIF($A$2:A2336,A2336)&gt;1,"DUP","OK")</f>
        <v>OK</v>
      </c>
      <c r="O2336" s="6" t="str">
        <f t="shared" si="109"/>
        <v>ORD26002421</v>
      </c>
      <c r="P2336" s="6" t="str">
        <f t="shared" si="110"/>
        <v>Sep</v>
      </c>
      <c r="Q2336" s="6"/>
      <c r="R2336" s="9"/>
      <c r="S2336" s="8"/>
      <c r="T2336" s="8"/>
      <c r="U2336" s="8"/>
      <c r="V2336" s="8"/>
      <c r="W2336" s="8"/>
      <c r="X2336" s="6"/>
      <c r="Y2336" s="6"/>
    </row>
    <row r="2337" spans="1:25" x14ac:dyDescent="0.3">
      <c r="A2337" s="6" t="s">
        <v>15032</v>
      </c>
      <c r="B2337" s="6"/>
      <c r="C2337" s="6" t="s">
        <v>4941</v>
      </c>
      <c r="D2337" s="6" t="str">
        <f t="shared" si="108"/>
        <v>ORD26002470</v>
      </c>
      <c r="E2337" s="10">
        <v>46278</v>
      </c>
      <c r="F2337" s="6" t="s">
        <v>12294</v>
      </c>
      <c r="G2337" s="6" t="s">
        <v>18</v>
      </c>
      <c r="H2337" s="8">
        <v>1299</v>
      </c>
      <c r="I2337" s="8">
        <v>0</v>
      </c>
      <c r="J2337" s="8">
        <v>0</v>
      </c>
      <c r="K2337" s="8">
        <v>1299</v>
      </c>
      <c r="L2337" s="10">
        <v>46280</v>
      </c>
      <c r="M2337" s="6" t="s">
        <v>14940</v>
      </c>
      <c r="N2337" s="6" t="str">
        <f>IF(COUNTIF($A$2:A2337,A2337)&gt;1,"DUP","OK")</f>
        <v>OK</v>
      </c>
      <c r="O2337" s="6" t="str">
        <f t="shared" si="109"/>
        <v>ORD26002470</v>
      </c>
      <c r="P2337" s="6" t="str">
        <f t="shared" si="110"/>
        <v>Sep</v>
      </c>
      <c r="Q2337" s="6"/>
      <c r="R2337" s="9"/>
      <c r="S2337" s="8"/>
      <c r="T2337" s="8"/>
      <c r="U2337" s="8"/>
      <c r="V2337" s="8"/>
      <c r="W2337" s="8"/>
      <c r="X2337" s="6"/>
      <c r="Y2337" s="6"/>
    </row>
    <row r="2338" spans="1:25" x14ac:dyDescent="0.3">
      <c r="A2338" s="6" t="s">
        <v>15033</v>
      </c>
      <c r="B2338" s="6"/>
      <c r="C2338" s="6" t="s">
        <v>5096</v>
      </c>
      <c r="D2338" s="6" t="str">
        <f t="shared" si="108"/>
        <v>ORD26002549</v>
      </c>
      <c r="E2338" s="10">
        <v>46278</v>
      </c>
      <c r="F2338" s="6" t="s">
        <v>12294</v>
      </c>
      <c r="G2338" s="6" t="s">
        <v>43</v>
      </c>
      <c r="H2338" s="8">
        <v>1799</v>
      </c>
      <c r="I2338" s="8">
        <v>26.99</v>
      </c>
      <c r="J2338" s="8">
        <v>4.8600000000000003</v>
      </c>
      <c r="K2338" s="8">
        <v>1767.15</v>
      </c>
      <c r="L2338" s="10">
        <v>46280</v>
      </c>
      <c r="M2338" s="6" t="s">
        <v>14940</v>
      </c>
      <c r="N2338" s="6" t="str">
        <f>IF(COUNTIF($A$2:A2338,A2338)&gt;1,"DUP","OK")</f>
        <v>OK</v>
      </c>
      <c r="O2338" s="6" t="str">
        <f t="shared" si="109"/>
        <v>ORD26002549</v>
      </c>
      <c r="P2338" s="6" t="str">
        <f t="shared" si="110"/>
        <v>Sep</v>
      </c>
      <c r="Q2338" s="6"/>
      <c r="R2338" s="9"/>
      <c r="S2338" s="8"/>
      <c r="T2338" s="8"/>
      <c r="U2338" s="8"/>
      <c r="V2338" s="8"/>
      <c r="W2338" s="8"/>
      <c r="X2338" s="6"/>
      <c r="Y2338" s="6"/>
    </row>
    <row r="2339" spans="1:25" x14ac:dyDescent="0.3">
      <c r="A2339" s="6" t="s">
        <v>15034</v>
      </c>
      <c r="B2339" s="6"/>
      <c r="C2339" s="6" t="s">
        <v>15035</v>
      </c>
      <c r="D2339" s="6" t="str">
        <f t="shared" si="108"/>
        <v>ORD26002555</v>
      </c>
      <c r="E2339" s="10">
        <v>46278</v>
      </c>
      <c r="F2339" s="6" t="s">
        <v>12294</v>
      </c>
      <c r="G2339" s="6" t="s">
        <v>18</v>
      </c>
      <c r="H2339" s="8">
        <v>1299</v>
      </c>
      <c r="I2339" s="8">
        <v>0</v>
      </c>
      <c r="J2339" s="8">
        <v>0</v>
      </c>
      <c r="K2339" s="8">
        <v>1299</v>
      </c>
      <c r="L2339" s="10">
        <v>46280</v>
      </c>
      <c r="M2339" s="6" t="s">
        <v>14940</v>
      </c>
      <c r="N2339" s="6" t="str">
        <f>IF(COUNTIF($A$2:A2339,A2339)&gt;1,"DUP","OK")</f>
        <v>OK</v>
      </c>
      <c r="O2339" s="6" t="str">
        <f t="shared" si="109"/>
        <v>ORD26002555</v>
      </c>
      <c r="P2339" s="6" t="str">
        <f t="shared" si="110"/>
        <v>Sep</v>
      </c>
      <c r="Q2339" s="6"/>
      <c r="R2339" s="9"/>
      <c r="S2339" s="8"/>
      <c r="T2339" s="8"/>
      <c r="U2339" s="8"/>
      <c r="V2339" s="8"/>
      <c r="W2339" s="8"/>
      <c r="X2339" s="6"/>
      <c r="Y2339" s="6"/>
    </row>
    <row r="2340" spans="1:25" x14ac:dyDescent="0.3">
      <c r="A2340" s="6" t="s">
        <v>15036</v>
      </c>
      <c r="B2340" s="6"/>
      <c r="C2340" s="6" t="s">
        <v>5174</v>
      </c>
      <c r="D2340" s="6" t="str">
        <f t="shared" si="108"/>
        <v>ORD26002589</v>
      </c>
      <c r="E2340" s="10">
        <v>46278</v>
      </c>
      <c r="F2340" s="6" t="s">
        <v>12294</v>
      </c>
      <c r="G2340" s="6" t="s">
        <v>18</v>
      </c>
      <c r="H2340" s="8">
        <v>3499</v>
      </c>
      <c r="I2340" s="8">
        <v>10.5</v>
      </c>
      <c r="J2340" s="8">
        <v>1.89</v>
      </c>
      <c r="K2340" s="8">
        <v>3486.61</v>
      </c>
      <c r="L2340" s="10">
        <v>46280</v>
      </c>
      <c r="M2340" s="6" t="s">
        <v>14940</v>
      </c>
      <c r="N2340" s="6" t="str">
        <f>IF(COUNTIF($A$2:A2340,A2340)&gt;1,"DUP","OK")</f>
        <v>OK</v>
      </c>
      <c r="O2340" s="6" t="str">
        <f t="shared" si="109"/>
        <v>ORD26002589</v>
      </c>
      <c r="P2340" s="6" t="str">
        <f t="shared" si="110"/>
        <v>Sep</v>
      </c>
      <c r="Q2340" s="6"/>
      <c r="R2340" s="9"/>
      <c r="S2340" s="8"/>
      <c r="T2340" s="8"/>
      <c r="U2340" s="8"/>
      <c r="V2340" s="8"/>
      <c r="W2340" s="8"/>
      <c r="X2340" s="6"/>
      <c r="Y2340" s="6"/>
    </row>
    <row r="2341" spans="1:25" x14ac:dyDescent="0.3">
      <c r="A2341" s="6" t="s">
        <v>15037</v>
      </c>
      <c r="B2341" s="6"/>
      <c r="C2341" s="6" t="s">
        <v>5324</v>
      </c>
      <c r="D2341" s="6" t="str">
        <f t="shared" si="108"/>
        <v>ORD26002664</v>
      </c>
      <c r="E2341" s="10">
        <v>46278</v>
      </c>
      <c r="F2341" s="6" t="s">
        <v>12294</v>
      </c>
      <c r="G2341" s="6" t="s">
        <v>18</v>
      </c>
      <c r="H2341" s="8">
        <v>599</v>
      </c>
      <c r="I2341" s="8">
        <v>1.8</v>
      </c>
      <c r="J2341" s="8">
        <v>0.32</v>
      </c>
      <c r="K2341" s="8">
        <v>596.88</v>
      </c>
      <c r="L2341" s="10">
        <v>46280</v>
      </c>
      <c r="M2341" s="6" t="s">
        <v>14940</v>
      </c>
      <c r="N2341" s="6" t="str">
        <f>IF(COUNTIF($A$2:A2341,A2341)&gt;1,"DUP","OK")</f>
        <v>OK</v>
      </c>
      <c r="O2341" s="6" t="str">
        <f t="shared" si="109"/>
        <v>ORD26002664</v>
      </c>
      <c r="P2341" s="6" t="str">
        <f t="shared" si="110"/>
        <v>Sep</v>
      </c>
      <c r="Q2341" s="6"/>
      <c r="R2341" s="9"/>
      <c r="S2341" s="8"/>
      <c r="T2341" s="8"/>
      <c r="U2341" s="8"/>
      <c r="V2341" s="8"/>
      <c r="W2341" s="8"/>
      <c r="X2341" s="6"/>
      <c r="Y2341" s="6"/>
    </row>
    <row r="2342" spans="1:25" x14ac:dyDescent="0.3">
      <c r="A2342" s="6" t="s">
        <v>15038</v>
      </c>
      <c r="B2342" s="6"/>
      <c r="C2342" s="6" t="s">
        <v>5404</v>
      </c>
      <c r="D2342" s="6" t="str">
        <f t="shared" si="108"/>
        <v>ORD26002704</v>
      </c>
      <c r="E2342" s="10">
        <v>46278</v>
      </c>
      <c r="F2342" s="6" t="s">
        <v>12294</v>
      </c>
      <c r="G2342" s="6" t="s">
        <v>54</v>
      </c>
      <c r="H2342" s="8">
        <v>2499</v>
      </c>
      <c r="I2342" s="8">
        <v>42.48</v>
      </c>
      <c r="J2342" s="8">
        <v>7.65</v>
      </c>
      <c r="K2342" s="8">
        <v>2448.87</v>
      </c>
      <c r="L2342" s="10">
        <v>46280</v>
      </c>
      <c r="M2342" s="6" t="s">
        <v>14940</v>
      </c>
      <c r="N2342" s="6" t="str">
        <f>IF(COUNTIF($A$2:A2342,A2342)&gt;1,"DUP","OK")</f>
        <v>OK</v>
      </c>
      <c r="O2342" s="6" t="str">
        <f t="shared" si="109"/>
        <v>ORD26002704</v>
      </c>
      <c r="P2342" s="6" t="str">
        <f t="shared" si="110"/>
        <v>Sep</v>
      </c>
      <c r="Q2342" s="6"/>
      <c r="R2342" s="9"/>
      <c r="S2342" s="8"/>
      <c r="T2342" s="8"/>
      <c r="U2342" s="8"/>
      <c r="V2342" s="8"/>
      <c r="W2342" s="8"/>
      <c r="X2342" s="6"/>
      <c r="Y2342" s="6"/>
    </row>
    <row r="2343" spans="1:25" x14ac:dyDescent="0.3">
      <c r="A2343" s="6" t="s">
        <v>15039</v>
      </c>
      <c r="B2343" s="6"/>
      <c r="C2343" s="6" t="s">
        <v>5410</v>
      </c>
      <c r="D2343" s="6" t="str">
        <f t="shared" si="108"/>
        <v>ORD26002707</v>
      </c>
      <c r="E2343" s="10">
        <v>46278</v>
      </c>
      <c r="F2343" s="6" t="s">
        <v>12294</v>
      </c>
      <c r="G2343" s="6" t="s">
        <v>27</v>
      </c>
      <c r="H2343" s="8">
        <v>1298</v>
      </c>
      <c r="I2343" s="8">
        <v>23.36</v>
      </c>
      <c r="J2343" s="8">
        <v>4.2</v>
      </c>
      <c r="K2343" s="8">
        <v>1270.44</v>
      </c>
      <c r="L2343" s="10">
        <v>46280</v>
      </c>
      <c r="M2343" s="6" t="s">
        <v>14940</v>
      </c>
      <c r="N2343" s="6" t="str">
        <f>IF(COUNTIF($A$2:A2343,A2343)&gt;1,"DUP","OK")</f>
        <v>OK</v>
      </c>
      <c r="O2343" s="6" t="str">
        <f t="shared" si="109"/>
        <v>ORD26002707</v>
      </c>
      <c r="P2343" s="6" t="str">
        <f t="shared" si="110"/>
        <v>Sep</v>
      </c>
      <c r="Q2343" s="6"/>
      <c r="R2343" s="9"/>
      <c r="S2343" s="8"/>
      <c r="T2343" s="8"/>
      <c r="U2343" s="8"/>
      <c r="V2343" s="8"/>
      <c r="W2343" s="8"/>
      <c r="X2343" s="6"/>
      <c r="Y2343" s="6"/>
    </row>
    <row r="2344" spans="1:25" x14ac:dyDescent="0.3">
      <c r="A2344" s="6" t="s">
        <v>15040</v>
      </c>
      <c r="B2344" s="6"/>
      <c r="C2344" s="6" t="s">
        <v>5450</v>
      </c>
      <c r="D2344" s="6" t="str">
        <f t="shared" si="108"/>
        <v>ORD26002727</v>
      </c>
      <c r="E2344" s="10">
        <v>46278</v>
      </c>
      <c r="F2344" s="6" t="s">
        <v>12294</v>
      </c>
      <c r="G2344" s="6" t="s">
        <v>18</v>
      </c>
      <c r="H2344" s="8">
        <v>6097</v>
      </c>
      <c r="I2344" s="8">
        <v>18.29</v>
      </c>
      <c r="J2344" s="8">
        <v>3.29</v>
      </c>
      <c r="K2344" s="8">
        <v>6075.42</v>
      </c>
      <c r="L2344" s="10">
        <v>46280</v>
      </c>
      <c r="M2344" s="6" t="s">
        <v>14940</v>
      </c>
      <c r="N2344" s="6" t="str">
        <f>IF(COUNTIF($A$2:A2344,A2344)&gt;1,"DUP","OK")</f>
        <v>OK</v>
      </c>
      <c r="O2344" s="6" t="str">
        <f t="shared" si="109"/>
        <v>ORD26002727</v>
      </c>
      <c r="P2344" s="6" t="str">
        <f t="shared" si="110"/>
        <v>Sep</v>
      </c>
      <c r="Q2344" s="6"/>
      <c r="R2344" s="9"/>
      <c r="S2344" s="8"/>
      <c r="T2344" s="8"/>
      <c r="U2344" s="8"/>
      <c r="V2344" s="8"/>
      <c r="W2344" s="8"/>
      <c r="X2344" s="6"/>
      <c r="Y2344" s="6"/>
    </row>
    <row r="2345" spans="1:25" x14ac:dyDescent="0.3">
      <c r="A2345" s="6" t="s">
        <v>15041</v>
      </c>
      <c r="B2345" s="6"/>
      <c r="C2345" s="6" t="s">
        <v>5482</v>
      </c>
      <c r="D2345" s="6" t="str">
        <f t="shared" si="108"/>
        <v>ORD26002743</v>
      </c>
      <c r="E2345" s="10">
        <v>46278</v>
      </c>
      <c r="F2345" s="6" t="s">
        <v>12294</v>
      </c>
      <c r="G2345" s="6" t="s">
        <v>18</v>
      </c>
      <c r="H2345" s="8">
        <v>5897</v>
      </c>
      <c r="I2345" s="8">
        <v>17.690000000000001</v>
      </c>
      <c r="J2345" s="8">
        <v>3.18</v>
      </c>
      <c r="K2345" s="8">
        <v>5876.13</v>
      </c>
      <c r="L2345" s="10">
        <v>46280</v>
      </c>
      <c r="M2345" s="6" t="s">
        <v>14940</v>
      </c>
      <c r="N2345" s="6" t="str">
        <f>IF(COUNTIF($A$2:A2345,A2345)&gt;1,"DUP","OK")</f>
        <v>OK</v>
      </c>
      <c r="O2345" s="6" t="str">
        <f t="shared" si="109"/>
        <v>ORD26002743</v>
      </c>
      <c r="P2345" s="6" t="str">
        <f t="shared" si="110"/>
        <v>Sep</v>
      </c>
      <c r="Q2345" s="6"/>
      <c r="R2345" s="9"/>
      <c r="S2345" s="8"/>
      <c r="T2345" s="8"/>
      <c r="U2345" s="8"/>
      <c r="V2345" s="8"/>
      <c r="W2345" s="8"/>
      <c r="X2345" s="6"/>
      <c r="Y2345" s="6"/>
    </row>
    <row r="2346" spans="1:25" x14ac:dyDescent="0.3">
      <c r="A2346" s="6" t="s">
        <v>15042</v>
      </c>
      <c r="B2346" s="6"/>
      <c r="C2346" s="6" t="s">
        <v>5519</v>
      </c>
      <c r="D2346" s="6" t="str">
        <f t="shared" si="108"/>
        <v>ORD26002762</v>
      </c>
      <c r="E2346" s="10">
        <v>46278</v>
      </c>
      <c r="F2346" s="6" t="s">
        <v>12294</v>
      </c>
      <c r="G2346" s="6" t="s">
        <v>27</v>
      </c>
      <c r="H2346" s="8">
        <v>4999</v>
      </c>
      <c r="I2346" s="8">
        <v>79.98</v>
      </c>
      <c r="J2346" s="8">
        <v>14.4</v>
      </c>
      <c r="K2346" s="8">
        <v>4904.62</v>
      </c>
      <c r="L2346" s="10">
        <v>46280</v>
      </c>
      <c r="M2346" s="6" t="s">
        <v>14940</v>
      </c>
      <c r="N2346" s="6" t="str">
        <f>IF(COUNTIF($A$2:A2346,A2346)&gt;1,"DUP","OK")</f>
        <v>OK</v>
      </c>
      <c r="O2346" s="6" t="str">
        <f t="shared" si="109"/>
        <v>ORD26002762</v>
      </c>
      <c r="P2346" s="6" t="str">
        <f t="shared" si="110"/>
        <v>Sep</v>
      </c>
      <c r="Q2346" s="6"/>
      <c r="R2346" s="9"/>
      <c r="S2346" s="8"/>
      <c r="T2346" s="8"/>
      <c r="U2346" s="8"/>
      <c r="V2346" s="8"/>
      <c r="W2346" s="8"/>
      <c r="X2346" s="6"/>
      <c r="Y2346" s="6"/>
    </row>
    <row r="2347" spans="1:25" x14ac:dyDescent="0.3">
      <c r="A2347" s="6" t="s">
        <v>15043</v>
      </c>
      <c r="B2347" s="6"/>
      <c r="C2347" s="6" t="s">
        <v>15044</v>
      </c>
      <c r="D2347" s="6" t="str">
        <f t="shared" si="108"/>
        <v>ORD26002808</v>
      </c>
      <c r="E2347" s="10">
        <v>46278</v>
      </c>
      <c r="F2347" s="6" t="s">
        <v>12294</v>
      </c>
      <c r="G2347" s="6" t="s">
        <v>18</v>
      </c>
      <c r="H2347" s="8">
        <v>2148</v>
      </c>
      <c r="I2347" s="8">
        <v>6.44</v>
      </c>
      <c r="J2347" s="8">
        <v>1.1599999999999999</v>
      </c>
      <c r="K2347" s="8">
        <v>2140.4</v>
      </c>
      <c r="L2347" s="10">
        <v>46280</v>
      </c>
      <c r="M2347" s="6" t="s">
        <v>14940</v>
      </c>
      <c r="N2347" s="6" t="str">
        <f>IF(COUNTIF($A$2:A2347,A2347)&gt;1,"DUP","OK")</f>
        <v>OK</v>
      </c>
      <c r="O2347" s="6" t="str">
        <f t="shared" si="109"/>
        <v>ORD26002808</v>
      </c>
      <c r="P2347" s="6" t="str">
        <f t="shared" si="110"/>
        <v>Sep</v>
      </c>
      <c r="Q2347" s="6"/>
      <c r="R2347" s="9"/>
      <c r="S2347" s="8"/>
      <c r="T2347" s="8"/>
      <c r="U2347" s="8"/>
      <c r="V2347" s="8"/>
      <c r="W2347" s="8"/>
      <c r="X2347" s="6"/>
      <c r="Y2347" s="6"/>
    </row>
    <row r="2348" spans="1:25" x14ac:dyDescent="0.3">
      <c r="A2348" s="6" t="s">
        <v>15045</v>
      </c>
      <c r="B2348" s="6"/>
      <c r="C2348" s="6" t="s">
        <v>5699</v>
      </c>
      <c r="D2348" s="6" t="str">
        <f t="shared" si="108"/>
        <v>ORD26002854</v>
      </c>
      <c r="E2348" s="10">
        <v>46278</v>
      </c>
      <c r="F2348" s="6" t="s">
        <v>12294</v>
      </c>
      <c r="G2348" s="6" t="s">
        <v>18</v>
      </c>
      <c r="H2348" s="8">
        <v>4999</v>
      </c>
      <c r="I2348" s="8">
        <v>15</v>
      </c>
      <c r="J2348" s="8">
        <v>2.7</v>
      </c>
      <c r="K2348" s="8">
        <v>4981.3</v>
      </c>
      <c r="L2348" s="10">
        <v>46280</v>
      </c>
      <c r="M2348" s="6" t="s">
        <v>14940</v>
      </c>
      <c r="N2348" s="6" t="str">
        <f>IF(COUNTIF($A$2:A2348,A2348)&gt;1,"DUP","OK")</f>
        <v>OK</v>
      </c>
      <c r="O2348" s="6" t="str">
        <f t="shared" si="109"/>
        <v>ORD26002854</v>
      </c>
      <c r="P2348" s="6" t="str">
        <f t="shared" si="110"/>
        <v>Sep</v>
      </c>
      <c r="Q2348" s="6"/>
      <c r="R2348" s="9"/>
      <c r="S2348" s="8"/>
      <c r="T2348" s="8"/>
      <c r="U2348" s="8"/>
      <c r="V2348" s="8"/>
      <c r="W2348" s="8"/>
      <c r="X2348" s="6"/>
      <c r="Y2348" s="6"/>
    </row>
    <row r="2349" spans="1:25" x14ac:dyDescent="0.3">
      <c r="A2349" s="6" t="s">
        <v>15046</v>
      </c>
      <c r="B2349" s="6"/>
      <c r="C2349" s="6" t="s">
        <v>15047</v>
      </c>
      <c r="D2349" s="6" t="str">
        <f t="shared" si="108"/>
        <v>ORD26002863</v>
      </c>
      <c r="E2349" s="10">
        <v>46278</v>
      </c>
      <c r="F2349" s="6" t="s">
        <v>12294</v>
      </c>
      <c r="G2349" s="6" t="s">
        <v>18</v>
      </c>
      <c r="H2349" s="8">
        <v>5797</v>
      </c>
      <c r="I2349" s="8">
        <v>17.39</v>
      </c>
      <c r="J2349" s="8">
        <v>3.13</v>
      </c>
      <c r="K2349" s="8">
        <v>5776.48</v>
      </c>
      <c r="L2349" s="10">
        <v>46280</v>
      </c>
      <c r="M2349" s="6" t="s">
        <v>14940</v>
      </c>
      <c r="N2349" s="6" t="str">
        <f>IF(COUNTIF($A$2:A2349,A2349)&gt;1,"DUP","OK")</f>
        <v>OK</v>
      </c>
      <c r="O2349" s="6" t="str">
        <f t="shared" si="109"/>
        <v>ORD26002863</v>
      </c>
      <c r="P2349" s="6" t="str">
        <f t="shared" si="110"/>
        <v>Sep</v>
      </c>
      <c r="Q2349" s="6"/>
      <c r="R2349" s="9"/>
      <c r="S2349" s="8"/>
      <c r="T2349" s="8"/>
      <c r="U2349" s="8"/>
      <c r="V2349" s="8"/>
      <c r="W2349" s="8"/>
      <c r="X2349" s="6"/>
      <c r="Y2349" s="6"/>
    </row>
    <row r="2350" spans="1:25" x14ac:dyDescent="0.3">
      <c r="A2350" s="6" t="s">
        <v>15048</v>
      </c>
      <c r="B2350" s="6"/>
      <c r="C2350" s="6" t="s">
        <v>5849</v>
      </c>
      <c r="D2350" s="6" t="str">
        <f t="shared" si="108"/>
        <v>ORD26002930</v>
      </c>
      <c r="E2350" s="10">
        <v>46278</v>
      </c>
      <c r="F2350" s="6" t="s">
        <v>12294</v>
      </c>
      <c r="G2350" s="6" t="s">
        <v>54</v>
      </c>
      <c r="H2350" s="8">
        <v>8348</v>
      </c>
      <c r="I2350" s="8">
        <v>141.91999999999999</v>
      </c>
      <c r="J2350" s="8">
        <v>25.55</v>
      </c>
      <c r="K2350" s="8">
        <v>8180.53</v>
      </c>
      <c r="L2350" s="10">
        <v>46280</v>
      </c>
      <c r="M2350" s="6" t="s">
        <v>14940</v>
      </c>
      <c r="N2350" s="6" t="str">
        <f>IF(COUNTIF($A$2:A2350,A2350)&gt;1,"DUP","OK")</f>
        <v>OK</v>
      </c>
      <c r="O2350" s="6" t="str">
        <f t="shared" si="109"/>
        <v>ORD26002930</v>
      </c>
      <c r="P2350" s="6" t="str">
        <f t="shared" si="110"/>
        <v>Sep</v>
      </c>
      <c r="Q2350" s="6"/>
      <c r="R2350" s="9"/>
      <c r="S2350" s="8"/>
      <c r="T2350" s="8"/>
      <c r="U2350" s="8"/>
      <c r="V2350" s="8"/>
      <c r="W2350" s="8"/>
      <c r="X2350" s="6"/>
      <c r="Y2350" s="6"/>
    </row>
    <row r="2351" spans="1:25" x14ac:dyDescent="0.3">
      <c r="A2351" s="6" t="s">
        <v>15049</v>
      </c>
      <c r="B2351" s="6"/>
      <c r="C2351" s="6" t="s">
        <v>5880</v>
      </c>
      <c r="D2351" s="6" t="str">
        <f t="shared" si="108"/>
        <v>ORD26002946</v>
      </c>
      <c r="E2351" s="10">
        <v>46278</v>
      </c>
      <c r="F2351" s="6" t="s">
        <v>12294</v>
      </c>
      <c r="G2351" s="6" t="s">
        <v>18</v>
      </c>
      <c r="H2351" s="8">
        <v>5498</v>
      </c>
      <c r="I2351" s="8">
        <v>16.489999999999998</v>
      </c>
      <c r="J2351" s="8">
        <v>2.97</v>
      </c>
      <c r="K2351" s="8">
        <v>5478.54</v>
      </c>
      <c r="L2351" s="10">
        <v>46280</v>
      </c>
      <c r="M2351" s="6" t="s">
        <v>14940</v>
      </c>
      <c r="N2351" s="6" t="str">
        <f>IF(COUNTIF($A$2:A2351,A2351)&gt;1,"DUP","OK")</f>
        <v>OK</v>
      </c>
      <c r="O2351" s="6" t="str">
        <f t="shared" si="109"/>
        <v>ORD26002946</v>
      </c>
      <c r="P2351" s="6" t="str">
        <f t="shared" si="110"/>
        <v>Sep</v>
      </c>
      <c r="Q2351" s="6"/>
      <c r="R2351" s="9"/>
      <c r="S2351" s="8"/>
      <c r="T2351" s="8"/>
      <c r="U2351" s="8"/>
      <c r="V2351" s="8"/>
      <c r="W2351" s="8"/>
      <c r="X2351" s="6"/>
      <c r="Y2351" s="6"/>
    </row>
    <row r="2352" spans="1:25" x14ac:dyDescent="0.3">
      <c r="A2352" s="6" t="s">
        <v>15050</v>
      </c>
      <c r="B2352" s="6"/>
      <c r="C2352" s="6" t="s">
        <v>15051</v>
      </c>
      <c r="D2352" s="6" t="str">
        <f t="shared" si="108"/>
        <v>ORD26002958</v>
      </c>
      <c r="E2352" s="10">
        <v>46278</v>
      </c>
      <c r="F2352" s="6" t="s">
        <v>12294</v>
      </c>
      <c r="G2352" s="6" t="s">
        <v>18</v>
      </c>
      <c r="H2352" s="8">
        <v>9998</v>
      </c>
      <c r="I2352" s="8">
        <v>29.99</v>
      </c>
      <c r="J2352" s="8">
        <v>5.4</v>
      </c>
      <c r="K2352" s="8">
        <v>9962.61</v>
      </c>
      <c r="L2352" s="10">
        <v>46280</v>
      </c>
      <c r="M2352" s="6" t="s">
        <v>14940</v>
      </c>
      <c r="N2352" s="6" t="str">
        <f>IF(COUNTIF($A$2:A2352,A2352)&gt;1,"DUP","OK")</f>
        <v>OK</v>
      </c>
      <c r="O2352" s="6" t="str">
        <f t="shared" si="109"/>
        <v>ORD26002958</v>
      </c>
      <c r="P2352" s="6" t="str">
        <f t="shared" si="110"/>
        <v>Sep</v>
      </c>
      <c r="Q2352" s="6"/>
      <c r="R2352" s="9"/>
      <c r="S2352" s="8"/>
      <c r="T2352" s="8"/>
      <c r="U2352" s="8"/>
      <c r="V2352" s="8"/>
      <c r="W2352" s="8"/>
      <c r="X2352" s="6"/>
      <c r="Y2352" s="6"/>
    </row>
    <row r="2353" spans="1:25" x14ac:dyDescent="0.3">
      <c r="A2353" s="6" t="s">
        <v>15052</v>
      </c>
      <c r="B2353" s="6"/>
      <c r="C2353" s="6" t="s">
        <v>15053</v>
      </c>
      <c r="D2353" s="6" t="str">
        <f t="shared" si="108"/>
        <v>ORD26002970</v>
      </c>
      <c r="E2353" s="10">
        <v>46278</v>
      </c>
      <c r="F2353" s="6" t="s">
        <v>12294</v>
      </c>
      <c r="G2353" s="6" t="s">
        <v>18</v>
      </c>
      <c r="H2353" s="8">
        <v>2999</v>
      </c>
      <c r="I2353" s="8">
        <v>9</v>
      </c>
      <c r="J2353" s="8">
        <v>1.62</v>
      </c>
      <c r="K2353" s="8">
        <v>2988.38</v>
      </c>
      <c r="L2353" s="10">
        <v>46280</v>
      </c>
      <c r="M2353" s="6" t="s">
        <v>14940</v>
      </c>
      <c r="N2353" s="6" t="str">
        <f>IF(COUNTIF($A$2:A2353,A2353)&gt;1,"DUP","OK")</f>
        <v>OK</v>
      </c>
      <c r="O2353" s="6" t="str">
        <f t="shared" si="109"/>
        <v>ORD26002970</v>
      </c>
      <c r="P2353" s="6" t="str">
        <f t="shared" si="110"/>
        <v>Sep</v>
      </c>
      <c r="Q2353" s="6"/>
      <c r="R2353" s="9"/>
      <c r="S2353" s="8"/>
      <c r="T2353" s="8"/>
      <c r="U2353" s="8"/>
      <c r="V2353" s="8"/>
      <c r="W2353" s="8"/>
      <c r="X2353" s="6"/>
      <c r="Y2353" s="6"/>
    </row>
    <row r="2354" spans="1:25" x14ac:dyDescent="0.3">
      <c r="A2354" s="6" t="s">
        <v>15054</v>
      </c>
      <c r="B2354" s="6"/>
      <c r="C2354" s="6" t="s">
        <v>5939</v>
      </c>
      <c r="D2354" s="6" t="str">
        <f t="shared" si="108"/>
        <v>ORD26002976</v>
      </c>
      <c r="E2354" s="10">
        <v>46278</v>
      </c>
      <c r="F2354" s="6" t="s">
        <v>12294</v>
      </c>
      <c r="G2354" s="6" t="s">
        <v>18</v>
      </c>
      <c r="H2354" s="8">
        <v>1799</v>
      </c>
      <c r="I2354" s="8">
        <v>0</v>
      </c>
      <c r="J2354" s="8">
        <v>0</v>
      </c>
      <c r="K2354" s="8">
        <v>1799</v>
      </c>
      <c r="L2354" s="10">
        <v>46280</v>
      </c>
      <c r="M2354" s="6" t="s">
        <v>14940</v>
      </c>
      <c r="N2354" s="6" t="str">
        <f>IF(COUNTIF($A$2:A2354,A2354)&gt;1,"DUP","OK")</f>
        <v>OK</v>
      </c>
      <c r="O2354" s="6" t="str">
        <f t="shared" si="109"/>
        <v>ORD26002976</v>
      </c>
      <c r="P2354" s="6" t="str">
        <f t="shared" si="110"/>
        <v>Sep</v>
      </c>
      <c r="Q2354" s="6"/>
      <c r="R2354" s="9"/>
      <c r="S2354" s="8"/>
      <c r="T2354" s="8"/>
      <c r="U2354" s="8"/>
      <c r="V2354" s="8"/>
      <c r="W2354" s="8"/>
      <c r="X2354" s="6"/>
      <c r="Y2354" s="6"/>
    </row>
    <row r="2355" spans="1:25" x14ac:dyDescent="0.3">
      <c r="A2355" s="6" t="s">
        <v>15055</v>
      </c>
      <c r="B2355" s="6"/>
      <c r="C2355" s="6" t="s">
        <v>5950</v>
      </c>
      <c r="D2355" s="6" t="str">
        <f t="shared" si="108"/>
        <v>ORD26002982</v>
      </c>
      <c r="E2355" s="10">
        <v>46278</v>
      </c>
      <c r="F2355" s="6" t="s">
        <v>12294</v>
      </c>
      <c r="G2355" s="6" t="s">
        <v>18</v>
      </c>
      <c r="H2355" s="8">
        <v>2499</v>
      </c>
      <c r="I2355" s="8">
        <v>7.5</v>
      </c>
      <c r="J2355" s="8">
        <v>1.35</v>
      </c>
      <c r="K2355" s="8">
        <v>2490.15</v>
      </c>
      <c r="L2355" s="10">
        <v>46280</v>
      </c>
      <c r="M2355" s="6" t="s">
        <v>14940</v>
      </c>
      <c r="N2355" s="6" t="str">
        <f>IF(COUNTIF($A$2:A2355,A2355)&gt;1,"DUP","OK")</f>
        <v>OK</v>
      </c>
      <c r="O2355" s="6" t="str">
        <f t="shared" si="109"/>
        <v>ORD26002982</v>
      </c>
      <c r="P2355" s="6" t="str">
        <f t="shared" si="110"/>
        <v>Sep</v>
      </c>
      <c r="Q2355" s="6"/>
      <c r="R2355" s="9"/>
      <c r="S2355" s="8"/>
      <c r="T2355" s="8"/>
      <c r="U2355" s="8"/>
      <c r="V2355" s="8"/>
      <c r="W2355" s="8"/>
      <c r="X2355" s="6"/>
      <c r="Y2355" s="6"/>
    </row>
    <row r="2356" spans="1:25" x14ac:dyDescent="0.3">
      <c r="A2356" s="6" t="s">
        <v>15056</v>
      </c>
      <c r="B2356" s="6"/>
      <c r="C2356" s="6" t="s">
        <v>5954</v>
      </c>
      <c r="D2356" s="6" t="str">
        <f t="shared" si="108"/>
        <v>ORD26002984</v>
      </c>
      <c r="E2356" s="10">
        <v>46278</v>
      </c>
      <c r="F2356" s="6" t="s">
        <v>12294</v>
      </c>
      <c r="G2356" s="6" t="s">
        <v>54</v>
      </c>
      <c r="H2356" s="8">
        <v>4097</v>
      </c>
      <c r="I2356" s="8">
        <v>69.650000000000006</v>
      </c>
      <c r="J2356" s="8">
        <v>12.54</v>
      </c>
      <c r="K2356" s="8">
        <v>4014.81</v>
      </c>
      <c r="L2356" s="10">
        <v>46280</v>
      </c>
      <c r="M2356" s="6" t="s">
        <v>14940</v>
      </c>
      <c r="N2356" s="6" t="str">
        <f>IF(COUNTIF($A$2:A2356,A2356)&gt;1,"DUP","OK")</f>
        <v>OK</v>
      </c>
      <c r="O2356" s="6" t="str">
        <f t="shared" si="109"/>
        <v>ORD26002984</v>
      </c>
      <c r="P2356" s="6" t="str">
        <f t="shared" si="110"/>
        <v>Sep</v>
      </c>
      <c r="Q2356" s="6"/>
      <c r="R2356" s="9"/>
      <c r="S2356" s="8"/>
      <c r="T2356" s="8"/>
      <c r="U2356" s="8"/>
      <c r="V2356" s="8"/>
      <c r="W2356" s="8"/>
      <c r="X2356" s="6"/>
      <c r="Y2356" s="6"/>
    </row>
    <row r="2357" spans="1:25" x14ac:dyDescent="0.3">
      <c r="A2357" s="6" t="s">
        <v>15057</v>
      </c>
      <c r="B2357" s="6"/>
      <c r="C2357" s="6" t="s">
        <v>6006</v>
      </c>
      <c r="D2357" s="6" t="str">
        <f t="shared" si="108"/>
        <v>ORD26003011</v>
      </c>
      <c r="E2357" s="10">
        <v>46278</v>
      </c>
      <c r="F2357" s="6" t="s">
        <v>12294</v>
      </c>
      <c r="G2357" s="6" t="s">
        <v>27</v>
      </c>
      <c r="H2357" s="8">
        <v>2098</v>
      </c>
      <c r="I2357" s="8">
        <v>33.57</v>
      </c>
      <c r="J2357" s="8">
        <v>6.04</v>
      </c>
      <c r="K2357" s="8">
        <v>2058.39</v>
      </c>
      <c r="L2357" s="10">
        <v>46280</v>
      </c>
      <c r="M2357" s="6" t="s">
        <v>14940</v>
      </c>
      <c r="N2357" s="6" t="str">
        <f>IF(COUNTIF($A$2:A2357,A2357)&gt;1,"DUP","OK")</f>
        <v>OK</v>
      </c>
      <c r="O2357" s="6" t="str">
        <f t="shared" si="109"/>
        <v>ORD26003011</v>
      </c>
      <c r="P2357" s="6" t="str">
        <f t="shared" si="110"/>
        <v>Sep</v>
      </c>
      <c r="Q2357" s="6"/>
      <c r="R2357" s="9"/>
      <c r="S2357" s="8"/>
      <c r="T2357" s="8"/>
      <c r="U2357" s="8"/>
      <c r="V2357" s="8"/>
      <c r="W2357" s="8"/>
      <c r="X2357" s="6"/>
      <c r="Y2357" s="6"/>
    </row>
    <row r="2358" spans="1:25" x14ac:dyDescent="0.3">
      <c r="A2358" s="6" t="s">
        <v>15058</v>
      </c>
      <c r="B2358" s="6"/>
      <c r="C2358" s="6" t="s">
        <v>15059</v>
      </c>
      <c r="D2358" s="6" t="str">
        <f t="shared" si="108"/>
        <v>ORD26003038</v>
      </c>
      <c r="E2358" s="10">
        <v>46278</v>
      </c>
      <c r="F2358" s="6" t="s">
        <v>12294</v>
      </c>
      <c r="G2358" s="6" t="s">
        <v>18</v>
      </c>
      <c r="H2358" s="8">
        <v>2848</v>
      </c>
      <c r="I2358" s="8">
        <v>8.5399999999999991</v>
      </c>
      <c r="J2358" s="8">
        <v>1.54</v>
      </c>
      <c r="K2358" s="8">
        <v>2837.92</v>
      </c>
      <c r="L2358" s="10">
        <v>46280</v>
      </c>
      <c r="M2358" s="6" t="s">
        <v>14940</v>
      </c>
      <c r="N2358" s="6" t="str">
        <f>IF(COUNTIF($A$2:A2358,A2358)&gt;1,"DUP","OK")</f>
        <v>OK</v>
      </c>
      <c r="O2358" s="6" t="str">
        <f t="shared" si="109"/>
        <v>ORD26003038</v>
      </c>
      <c r="P2358" s="6" t="str">
        <f t="shared" si="110"/>
        <v>Sep</v>
      </c>
      <c r="Q2358" s="6"/>
      <c r="R2358" s="9"/>
      <c r="S2358" s="8"/>
      <c r="T2358" s="8"/>
      <c r="U2358" s="8"/>
      <c r="V2358" s="8"/>
      <c r="W2358" s="8"/>
      <c r="X2358" s="6"/>
      <c r="Y2358" s="6"/>
    </row>
    <row r="2359" spans="1:25" x14ac:dyDescent="0.3">
      <c r="A2359" s="6" t="s">
        <v>15060</v>
      </c>
      <c r="B2359" s="6"/>
      <c r="C2359" s="6" t="s">
        <v>6109</v>
      </c>
      <c r="D2359" s="6" t="str">
        <f t="shared" si="108"/>
        <v>ORD26003063</v>
      </c>
      <c r="E2359" s="10">
        <v>46278</v>
      </c>
      <c r="F2359" s="6" t="s">
        <v>12294</v>
      </c>
      <c r="G2359" s="6" t="s">
        <v>43</v>
      </c>
      <c r="H2359" s="8">
        <v>9297</v>
      </c>
      <c r="I2359" s="8">
        <v>111.56</v>
      </c>
      <c r="J2359" s="8">
        <v>20.079999999999998</v>
      </c>
      <c r="K2359" s="8">
        <v>9165.36</v>
      </c>
      <c r="L2359" s="10">
        <v>46280</v>
      </c>
      <c r="M2359" s="6" t="s">
        <v>14940</v>
      </c>
      <c r="N2359" s="6" t="str">
        <f>IF(COUNTIF($A$2:A2359,A2359)&gt;1,"DUP","OK")</f>
        <v>OK</v>
      </c>
      <c r="O2359" s="6" t="str">
        <f t="shared" si="109"/>
        <v>ORD26003063</v>
      </c>
      <c r="P2359" s="6" t="str">
        <f t="shared" si="110"/>
        <v>Sep</v>
      </c>
      <c r="Q2359" s="6"/>
      <c r="R2359" s="9"/>
      <c r="S2359" s="8"/>
      <c r="T2359" s="8"/>
      <c r="U2359" s="8"/>
      <c r="V2359" s="8"/>
      <c r="W2359" s="8"/>
      <c r="X2359" s="6"/>
      <c r="Y2359" s="6"/>
    </row>
    <row r="2360" spans="1:25" x14ac:dyDescent="0.3">
      <c r="A2360" s="6" t="s">
        <v>15061</v>
      </c>
      <c r="B2360" s="6"/>
      <c r="C2360" s="6" t="s">
        <v>6173</v>
      </c>
      <c r="D2360" s="6" t="str">
        <f t="shared" si="108"/>
        <v>ORD26003096</v>
      </c>
      <c r="E2360" s="10">
        <v>46278</v>
      </c>
      <c r="F2360" s="6" t="s">
        <v>12294</v>
      </c>
      <c r="G2360" s="6" t="s">
        <v>18</v>
      </c>
      <c r="H2360" s="8">
        <v>349</v>
      </c>
      <c r="I2360" s="8">
        <v>0</v>
      </c>
      <c r="J2360" s="8">
        <v>0</v>
      </c>
      <c r="K2360" s="8">
        <v>349</v>
      </c>
      <c r="L2360" s="10">
        <v>46280</v>
      </c>
      <c r="M2360" s="6" t="s">
        <v>14940</v>
      </c>
      <c r="N2360" s="6" t="str">
        <f>IF(COUNTIF($A$2:A2360,A2360)&gt;1,"DUP","OK")</f>
        <v>OK</v>
      </c>
      <c r="O2360" s="6" t="str">
        <f t="shared" si="109"/>
        <v>ORD26003096</v>
      </c>
      <c r="P2360" s="6" t="str">
        <f t="shared" si="110"/>
        <v>Sep</v>
      </c>
      <c r="Q2360" s="6"/>
      <c r="R2360" s="9"/>
      <c r="S2360" s="8"/>
      <c r="T2360" s="8"/>
      <c r="U2360" s="8"/>
      <c r="V2360" s="8"/>
      <c r="W2360" s="8"/>
      <c r="X2360" s="6"/>
      <c r="Y2360" s="6"/>
    </row>
    <row r="2361" spans="1:25" x14ac:dyDescent="0.3">
      <c r="A2361" s="6" t="s">
        <v>15062</v>
      </c>
      <c r="B2361" s="6"/>
      <c r="C2361" s="6" t="s">
        <v>6240</v>
      </c>
      <c r="D2361" s="6" t="str">
        <f t="shared" si="108"/>
        <v>ORD26003130</v>
      </c>
      <c r="E2361" s="10">
        <v>46278</v>
      </c>
      <c r="F2361" s="6" t="s">
        <v>12294</v>
      </c>
      <c r="G2361" s="6" t="s">
        <v>18</v>
      </c>
      <c r="H2361" s="8">
        <v>2499</v>
      </c>
      <c r="I2361" s="8">
        <v>7.5</v>
      </c>
      <c r="J2361" s="8">
        <v>1.35</v>
      </c>
      <c r="K2361" s="8">
        <v>2490.15</v>
      </c>
      <c r="L2361" s="10">
        <v>46280</v>
      </c>
      <c r="M2361" s="6" t="s">
        <v>14940</v>
      </c>
      <c r="N2361" s="6" t="str">
        <f>IF(COUNTIF($A$2:A2361,A2361)&gt;1,"DUP","OK")</f>
        <v>OK</v>
      </c>
      <c r="O2361" s="6" t="str">
        <f t="shared" si="109"/>
        <v>ORD26003130</v>
      </c>
      <c r="P2361" s="6" t="str">
        <f t="shared" si="110"/>
        <v>Sep</v>
      </c>
      <c r="Q2361" s="6"/>
      <c r="R2361" s="9"/>
      <c r="S2361" s="8"/>
      <c r="T2361" s="8"/>
      <c r="U2361" s="8"/>
      <c r="V2361" s="8"/>
      <c r="W2361" s="8"/>
      <c r="X2361" s="6"/>
      <c r="Y2361" s="6"/>
    </row>
    <row r="2362" spans="1:25" x14ac:dyDescent="0.3">
      <c r="A2362" s="6" t="s">
        <v>15063</v>
      </c>
      <c r="B2362" s="6"/>
      <c r="C2362" s="6" t="s">
        <v>6326</v>
      </c>
      <c r="D2362" s="6" t="str">
        <f t="shared" si="108"/>
        <v>ORD26003173</v>
      </c>
      <c r="E2362" s="10">
        <v>46278</v>
      </c>
      <c r="F2362" s="6" t="s">
        <v>12294</v>
      </c>
      <c r="G2362" s="6" t="s">
        <v>18</v>
      </c>
      <c r="H2362" s="8">
        <v>1499</v>
      </c>
      <c r="I2362" s="8">
        <v>0</v>
      </c>
      <c r="J2362" s="8">
        <v>0</v>
      </c>
      <c r="K2362" s="8">
        <v>1499</v>
      </c>
      <c r="L2362" s="10">
        <v>46280</v>
      </c>
      <c r="M2362" s="6" t="s">
        <v>14940</v>
      </c>
      <c r="N2362" s="6" t="str">
        <f>IF(COUNTIF($A$2:A2362,A2362)&gt;1,"DUP","OK")</f>
        <v>OK</v>
      </c>
      <c r="O2362" s="6" t="str">
        <f t="shared" si="109"/>
        <v>ORD26003173</v>
      </c>
      <c r="P2362" s="6" t="str">
        <f t="shared" si="110"/>
        <v>Sep</v>
      </c>
      <c r="Q2362" s="6"/>
      <c r="R2362" s="9"/>
      <c r="S2362" s="8"/>
      <c r="T2362" s="8"/>
      <c r="U2362" s="8"/>
      <c r="V2362" s="8"/>
      <c r="W2362" s="8"/>
      <c r="X2362" s="6"/>
      <c r="Y2362" s="6"/>
    </row>
    <row r="2363" spans="1:25" x14ac:dyDescent="0.3">
      <c r="A2363" s="6" t="s">
        <v>15064</v>
      </c>
      <c r="B2363" s="6"/>
      <c r="C2363" s="6" t="s">
        <v>6350</v>
      </c>
      <c r="D2363" s="6" t="str">
        <f t="shared" si="108"/>
        <v>ORD26003185</v>
      </c>
      <c r="E2363" s="10">
        <v>46278</v>
      </c>
      <c r="F2363" s="6" t="s">
        <v>12294</v>
      </c>
      <c r="G2363" s="6" t="s">
        <v>18</v>
      </c>
      <c r="H2363" s="8">
        <v>6798</v>
      </c>
      <c r="I2363" s="8">
        <v>20.39</v>
      </c>
      <c r="J2363" s="8">
        <v>3.67</v>
      </c>
      <c r="K2363" s="8">
        <v>6773.94</v>
      </c>
      <c r="L2363" s="10">
        <v>46280</v>
      </c>
      <c r="M2363" s="6" t="s">
        <v>14940</v>
      </c>
      <c r="N2363" s="6" t="str">
        <f>IF(COUNTIF($A$2:A2363,A2363)&gt;1,"DUP","OK")</f>
        <v>OK</v>
      </c>
      <c r="O2363" s="6" t="str">
        <f t="shared" si="109"/>
        <v>ORD26003185</v>
      </c>
      <c r="P2363" s="6" t="str">
        <f t="shared" si="110"/>
        <v>Sep</v>
      </c>
      <c r="Q2363" s="6"/>
      <c r="R2363" s="9"/>
      <c r="S2363" s="8"/>
      <c r="T2363" s="8"/>
      <c r="U2363" s="8"/>
      <c r="V2363" s="8"/>
      <c r="W2363" s="8"/>
      <c r="X2363" s="6"/>
      <c r="Y2363" s="6"/>
    </row>
    <row r="2364" spans="1:25" x14ac:dyDescent="0.3">
      <c r="A2364" s="6" t="s">
        <v>15065</v>
      </c>
      <c r="B2364" s="6"/>
      <c r="C2364" s="6" t="s">
        <v>6399</v>
      </c>
      <c r="D2364" s="6" t="str">
        <f t="shared" si="108"/>
        <v>ORD26003210</v>
      </c>
      <c r="E2364" s="10">
        <v>46278</v>
      </c>
      <c r="F2364" s="6" t="s">
        <v>12294</v>
      </c>
      <c r="G2364" s="6" t="s">
        <v>27</v>
      </c>
      <c r="H2364" s="8">
        <v>999</v>
      </c>
      <c r="I2364" s="8">
        <v>17.98</v>
      </c>
      <c r="J2364" s="8">
        <v>3.24</v>
      </c>
      <c r="K2364" s="8">
        <v>977.78</v>
      </c>
      <c r="L2364" s="10">
        <v>46280</v>
      </c>
      <c r="M2364" s="6" t="s">
        <v>14940</v>
      </c>
      <c r="N2364" s="6" t="str">
        <f>IF(COUNTIF($A$2:A2364,A2364)&gt;1,"DUP","OK")</f>
        <v>OK</v>
      </c>
      <c r="O2364" s="6" t="str">
        <f t="shared" si="109"/>
        <v>ORD26003210</v>
      </c>
      <c r="P2364" s="6" t="str">
        <f t="shared" si="110"/>
        <v>Sep</v>
      </c>
      <c r="Q2364" s="6"/>
      <c r="R2364" s="9"/>
      <c r="S2364" s="8"/>
      <c r="T2364" s="8"/>
      <c r="U2364" s="8"/>
      <c r="V2364" s="8"/>
      <c r="W2364" s="8"/>
      <c r="X2364" s="6"/>
      <c r="Y2364" s="6"/>
    </row>
    <row r="2365" spans="1:25" x14ac:dyDescent="0.3">
      <c r="A2365" s="6" t="s">
        <v>15066</v>
      </c>
      <c r="B2365" s="6"/>
      <c r="C2365" s="6" t="s">
        <v>6439</v>
      </c>
      <c r="D2365" s="6" t="str">
        <f t="shared" si="108"/>
        <v>ORD26003230</v>
      </c>
      <c r="E2365" s="10">
        <v>46278</v>
      </c>
      <c r="F2365" s="6" t="s">
        <v>12294</v>
      </c>
      <c r="G2365" s="6" t="s">
        <v>18</v>
      </c>
      <c r="H2365" s="8">
        <v>7999</v>
      </c>
      <c r="I2365" s="8">
        <v>24</v>
      </c>
      <c r="J2365" s="8">
        <v>4.32</v>
      </c>
      <c r="K2365" s="8">
        <v>7970.68</v>
      </c>
      <c r="L2365" s="10">
        <v>46280</v>
      </c>
      <c r="M2365" s="6" t="s">
        <v>14940</v>
      </c>
      <c r="N2365" s="6" t="str">
        <f>IF(COUNTIF($A$2:A2365,A2365)&gt;1,"DUP","OK")</f>
        <v>OK</v>
      </c>
      <c r="O2365" s="6" t="str">
        <f t="shared" si="109"/>
        <v>ORD26003230</v>
      </c>
      <c r="P2365" s="6" t="str">
        <f t="shared" si="110"/>
        <v>Sep</v>
      </c>
      <c r="Q2365" s="6"/>
      <c r="R2365" s="9"/>
      <c r="S2365" s="8"/>
      <c r="T2365" s="8"/>
      <c r="U2365" s="8"/>
      <c r="V2365" s="8"/>
      <c r="W2365" s="8"/>
      <c r="X2365" s="6"/>
      <c r="Y2365" s="6"/>
    </row>
    <row r="2366" spans="1:25" x14ac:dyDescent="0.3">
      <c r="A2366" s="6" t="s">
        <v>15067</v>
      </c>
      <c r="B2366" s="6"/>
      <c r="C2366" s="6" t="s">
        <v>6559</v>
      </c>
      <c r="D2366" s="6" t="str">
        <f t="shared" si="108"/>
        <v>ORD26003291</v>
      </c>
      <c r="E2366" s="10">
        <v>46278</v>
      </c>
      <c r="F2366" s="6" t="s">
        <v>12294</v>
      </c>
      <c r="G2366" s="6" t="s">
        <v>18</v>
      </c>
      <c r="H2366" s="8">
        <v>1848</v>
      </c>
      <c r="I2366" s="8">
        <v>0</v>
      </c>
      <c r="J2366" s="8">
        <v>0</v>
      </c>
      <c r="K2366" s="8">
        <v>1848</v>
      </c>
      <c r="L2366" s="10">
        <v>46280</v>
      </c>
      <c r="M2366" s="6" t="s">
        <v>14940</v>
      </c>
      <c r="N2366" s="6" t="str">
        <f>IF(COUNTIF($A$2:A2366,A2366)&gt;1,"DUP","OK")</f>
        <v>OK</v>
      </c>
      <c r="O2366" s="6" t="str">
        <f t="shared" si="109"/>
        <v>ORD26003291</v>
      </c>
      <c r="P2366" s="6" t="str">
        <f t="shared" si="110"/>
        <v>Sep</v>
      </c>
      <c r="Q2366" s="6"/>
      <c r="R2366" s="9"/>
      <c r="S2366" s="8"/>
      <c r="T2366" s="8"/>
      <c r="U2366" s="8"/>
      <c r="V2366" s="8"/>
      <c r="W2366" s="8"/>
      <c r="X2366" s="6"/>
      <c r="Y2366" s="6"/>
    </row>
    <row r="2367" spans="1:25" x14ac:dyDescent="0.3">
      <c r="A2367" s="6" t="s">
        <v>15068</v>
      </c>
      <c r="B2367" s="6"/>
      <c r="C2367" s="6" t="s">
        <v>6567</v>
      </c>
      <c r="D2367" s="6" t="str">
        <f t="shared" si="108"/>
        <v>ORD26003295</v>
      </c>
      <c r="E2367" s="10">
        <v>46278</v>
      </c>
      <c r="F2367" s="6" t="s">
        <v>12294</v>
      </c>
      <c r="G2367" s="6" t="s">
        <v>27</v>
      </c>
      <c r="H2367" s="8">
        <v>4298</v>
      </c>
      <c r="I2367" s="8">
        <v>68.77</v>
      </c>
      <c r="J2367" s="8">
        <v>12.38</v>
      </c>
      <c r="K2367" s="8">
        <v>4216.8500000000004</v>
      </c>
      <c r="L2367" s="10">
        <v>46280</v>
      </c>
      <c r="M2367" s="6" t="s">
        <v>14940</v>
      </c>
      <c r="N2367" s="6" t="str">
        <f>IF(COUNTIF($A$2:A2367,A2367)&gt;1,"DUP","OK")</f>
        <v>OK</v>
      </c>
      <c r="O2367" s="6" t="str">
        <f t="shared" si="109"/>
        <v>ORD26003295</v>
      </c>
      <c r="P2367" s="6" t="str">
        <f t="shared" si="110"/>
        <v>Sep</v>
      </c>
      <c r="Q2367" s="6"/>
      <c r="R2367" s="9"/>
      <c r="S2367" s="8"/>
      <c r="T2367" s="8"/>
      <c r="U2367" s="8"/>
      <c r="V2367" s="8"/>
      <c r="W2367" s="8"/>
      <c r="X2367" s="6"/>
      <c r="Y2367" s="6"/>
    </row>
    <row r="2368" spans="1:25" x14ac:dyDescent="0.3">
      <c r="A2368" s="6" t="s">
        <v>15069</v>
      </c>
      <c r="B2368" s="6"/>
      <c r="C2368" s="6" t="s">
        <v>6649</v>
      </c>
      <c r="D2368" s="6" t="str">
        <f t="shared" si="108"/>
        <v>ORD26003337</v>
      </c>
      <c r="E2368" s="10">
        <v>46278</v>
      </c>
      <c r="F2368" s="6" t="s">
        <v>12294</v>
      </c>
      <c r="G2368" s="6" t="s">
        <v>27</v>
      </c>
      <c r="H2368" s="8">
        <v>5297</v>
      </c>
      <c r="I2368" s="8">
        <v>84.75</v>
      </c>
      <c r="J2368" s="8">
        <v>15.26</v>
      </c>
      <c r="K2368" s="8">
        <v>5196.99</v>
      </c>
      <c r="L2368" s="10">
        <v>46280</v>
      </c>
      <c r="M2368" s="6" t="s">
        <v>14940</v>
      </c>
      <c r="N2368" s="6" t="str">
        <f>IF(COUNTIF($A$2:A2368,A2368)&gt;1,"DUP","OK")</f>
        <v>OK</v>
      </c>
      <c r="O2368" s="6" t="str">
        <f t="shared" si="109"/>
        <v>ORD26003337</v>
      </c>
      <c r="P2368" s="6" t="str">
        <f t="shared" si="110"/>
        <v>Sep</v>
      </c>
      <c r="Q2368" s="6"/>
      <c r="R2368" s="9"/>
      <c r="S2368" s="8"/>
      <c r="T2368" s="8"/>
      <c r="U2368" s="8"/>
      <c r="V2368" s="8"/>
      <c r="W2368" s="8"/>
      <c r="X2368" s="6"/>
      <c r="Y2368" s="6"/>
    </row>
    <row r="2369" spans="1:25" x14ac:dyDescent="0.3">
      <c r="A2369" s="6" t="s">
        <v>15070</v>
      </c>
      <c r="B2369" s="6"/>
      <c r="C2369" s="6" t="s">
        <v>15071</v>
      </c>
      <c r="D2369" s="6" t="str">
        <f t="shared" si="108"/>
        <v>ORD26003339</v>
      </c>
      <c r="E2369" s="10">
        <v>46278</v>
      </c>
      <c r="F2369" s="6" t="s">
        <v>12294</v>
      </c>
      <c r="G2369" s="6" t="s">
        <v>27</v>
      </c>
      <c r="H2369" s="8">
        <v>599</v>
      </c>
      <c r="I2369" s="8">
        <v>10.78</v>
      </c>
      <c r="J2369" s="8">
        <v>1.94</v>
      </c>
      <c r="K2369" s="8">
        <v>586.28</v>
      </c>
      <c r="L2369" s="10">
        <v>46280</v>
      </c>
      <c r="M2369" s="6" t="s">
        <v>14940</v>
      </c>
      <c r="N2369" s="6" t="str">
        <f>IF(COUNTIF($A$2:A2369,A2369)&gt;1,"DUP","OK")</f>
        <v>OK</v>
      </c>
      <c r="O2369" s="6" t="str">
        <f t="shared" si="109"/>
        <v>ORD26003339</v>
      </c>
      <c r="P2369" s="6" t="str">
        <f t="shared" si="110"/>
        <v>Sep</v>
      </c>
      <c r="Q2369" s="6"/>
      <c r="R2369" s="9"/>
      <c r="S2369" s="8"/>
      <c r="T2369" s="8"/>
      <c r="U2369" s="8"/>
      <c r="V2369" s="8"/>
      <c r="W2369" s="8"/>
      <c r="X2369" s="6"/>
      <c r="Y2369" s="6"/>
    </row>
    <row r="2370" spans="1:25" x14ac:dyDescent="0.3">
      <c r="A2370" s="6" t="s">
        <v>15072</v>
      </c>
      <c r="B2370" s="6"/>
      <c r="C2370" s="6" t="s">
        <v>6743</v>
      </c>
      <c r="D2370" s="6" t="str">
        <f t="shared" ref="D2370:D2433" si="111">UPPER(SUBSTITUTE(TRIM(C2370),"-",""))</f>
        <v>ORD26003384</v>
      </c>
      <c r="E2370" s="10">
        <v>46278</v>
      </c>
      <c r="F2370" s="6" t="s">
        <v>12294</v>
      </c>
      <c r="G2370" s="6" t="s">
        <v>18</v>
      </c>
      <c r="H2370" s="8">
        <v>349</v>
      </c>
      <c r="I2370" s="8">
        <v>0</v>
      </c>
      <c r="J2370" s="8">
        <v>0</v>
      </c>
      <c r="K2370" s="8">
        <v>349</v>
      </c>
      <c r="L2370" s="10">
        <v>46280</v>
      </c>
      <c r="M2370" s="6" t="s">
        <v>14940</v>
      </c>
      <c r="N2370" s="6" t="str">
        <f>IF(COUNTIF($A$2:A2370,A2370)&gt;1,"DUP","OK")</f>
        <v>OK</v>
      </c>
      <c r="O2370" s="6" t="str">
        <f t="shared" ref="O2370:O2433" si="112">IF(F2370="REFUND",INDEX($D$2:$D$5743,MATCH(B2370,$A$2:$A$5743,0)),D2370)</f>
        <v>ORD26003384</v>
      </c>
      <c r="P2370" s="6" t="str">
        <f t="shared" ref="P2370:P2433" si="113">IF(L2370&gt;DATE(2026,9,30),"Oct-Due","Sep")</f>
        <v>Sep</v>
      </c>
      <c r="Q2370" s="6"/>
      <c r="R2370" s="9"/>
      <c r="S2370" s="8"/>
      <c r="T2370" s="8"/>
      <c r="U2370" s="8"/>
      <c r="V2370" s="8"/>
      <c r="W2370" s="8"/>
      <c r="X2370" s="6"/>
      <c r="Y2370" s="6"/>
    </row>
    <row r="2371" spans="1:25" x14ac:dyDescent="0.3">
      <c r="A2371" s="6" t="s">
        <v>15073</v>
      </c>
      <c r="B2371" s="6"/>
      <c r="C2371" s="6" t="s">
        <v>6749</v>
      </c>
      <c r="D2371" s="6" t="str">
        <f t="shared" si="111"/>
        <v>ORD26003387</v>
      </c>
      <c r="E2371" s="10">
        <v>46278</v>
      </c>
      <c r="F2371" s="6" t="s">
        <v>12294</v>
      </c>
      <c r="G2371" s="6" t="s">
        <v>18</v>
      </c>
      <c r="H2371" s="8">
        <v>898</v>
      </c>
      <c r="I2371" s="8">
        <v>0</v>
      </c>
      <c r="J2371" s="8">
        <v>0</v>
      </c>
      <c r="K2371" s="8">
        <v>898</v>
      </c>
      <c r="L2371" s="10">
        <v>46280</v>
      </c>
      <c r="M2371" s="6" t="s">
        <v>14940</v>
      </c>
      <c r="N2371" s="6" t="str">
        <f>IF(COUNTIF($A$2:A2371,A2371)&gt;1,"DUP","OK")</f>
        <v>OK</v>
      </c>
      <c r="O2371" s="6" t="str">
        <f t="shared" si="112"/>
        <v>ORD26003387</v>
      </c>
      <c r="P2371" s="6" t="str">
        <f t="shared" si="113"/>
        <v>Sep</v>
      </c>
      <c r="Q2371" s="6"/>
      <c r="R2371" s="9"/>
      <c r="S2371" s="8"/>
      <c r="T2371" s="8"/>
      <c r="U2371" s="8"/>
      <c r="V2371" s="8"/>
      <c r="W2371" s="8"/>
      <c r="X2371" s="6"/>
      <c r="Y2371" s="6"/>
    </row>
    <row r="2372" spans="1:25" x14ac:dyDescent="0.3">
      <c r="A2372" s="6" t="s">
        <v>15074</v>
      </c>
      <c r="B2372" s="6"/>
      <c r="C2372" s="6" t="s">
        <v>15075</v>
      </c>
      <c r="D2372" s="6" t="str">
        <f t="shared" si="111"/>
        <v>ORD26003391</v>
      </c>
      <c r="E2372" s="10">
        <v>46278</v>
      </c>
      <c r="F2372" s="6" t="s">
        <v>12294</v>
      </c>
      <c r="G2372" s="6" t="s">
        <v>27</v>
      </c>
      <c r="H2372" s="8">
        <v>499</v>
      </c>
      <c r="I2372" s="8">
        <v>8.98</v>
      </c>
      <c r="J2372" s="8">
        <v>1.62</v>
      </c>
      <c r="K2372" s="8">
        <v>488.4</v>
      </c>
      <c r="L2372" s="10">
        <v>46280</v>
      </c>
      <c r="M2372" s="6" t="s">
        <v>14940</v>
      </c>
      <c r="N2372" s="6" t="str">
        <f>IF(COUNTIF($A$2:A2372,A2372)&gt;1,"DUP","OK")</f>
        <v>OK</v>
      </c>
      <c r="O2372" s="6" t="str">
        <f t="shared" si="112"/>
        <v>ORD26003391</v>
      </c>
      <c r="P2372" s="6" t="str">
        <f t="shared" si="113"/>
        <v>Sep</v>
      </c>
      <c r="Q2372" s="6"/>
      <c r="R2372" s="9"/>
      <c r="S2372" s="8"/>
      <c r="T2372" s="8"/>
      <c r="U2372" s="8"/>
      <c r="V2372" s="8"/>
      <c r="W2372" s="8"/>
      <c r="X2372" s="6"/>
      <c r="Y2372" s="6"/>
    </row>
    <row r="2373" spans="1:25" x14ac:dyDescent="0.3">
      <c r="A2373" s="6" t="s">
        <v>15076</v>
      </c>
      <c r="B2373" s="6"/>
      <c r="C2373" s="6" t="s">
        <v>6773</v>
      </c>
      <c r="D2373" s="6" t="str">
        <f t="shared" si="111"/>
        <v>ORD26003399</v>
      </c>
      <c r="E2373" s="10">
        <v>46278</v>
      </c>
      <c r="F2373" s="6" t="s">
        <v>12294</v>
      </c>
      <c r="G2373" s="6" t="s">
        <v>18</v>
      </c>
      <c r="H2373" s="8">
        <v>6498</v>
      </c>
      <c r="I2373" s="8">
        <v>19.489999999999998</v>
      </c>
      <c r="J2373" s="8">
        <v>3.51</v>
      </c>
      <c r="K2373" s="8">
        <v>6475</v>
      </c>
      <c r="L2373" s="10">
        <v>46280</v>
      </c>
      <c r="M2373" s="6" t="s">
        <v>14940</v>
      </c>
      <c r="N2373" s="6" t="str">
        <f>IF(COUNTIF($A$2:A2373,A2373)&gt;1,"DUP","OK")</f>
        <v>OK</v>
      </c>
      <c r="O2373" s="6" t="str">
        <f t="shared" si="112"/>
        <v>ORD26003399</v>
      </c>
      <c r="P2373" s="6" t="str">
        <f t="shared" si="113"/>
        <v>Sep</v>
      </c>
      <c r="Q2373" s="6"/>
      <c r="R2373" s="9"/>
      <c r="S2373" s="8"/>
      <c r="T2373" s="8"/>
      <c r="U2373" s="8"/>
      <c r="V2373" s="8"/>
      <c r="W2373" s="8"/>
      <c r="X2373" s="6"/>
      <c r="Y2373" s="6"/>
    </row>
    <row r="2374" spans="1:25" x14ac:dyDescent="0.3">
      <c r="A2374" s="6" t="s">
        <v>15077</v>
      </c>
      <c r="B2374" s="6"/>
      <c r="C2374" s="6" t="s">
        <v>6845</v>
      </c>
      <c r="D2374" s="6" t="str">
        <f t="shared" si="111"/>
        <v>ORD26003435</v>
      </c>
      <c r="E2374" s="10">
        <v>46278</v>
      </c>
      <c r="F2374" s="6" t="s">
        <v>12294</v>
      </c>
      <c r="G2374" s="6" t="s">
        <v>18</v>
      </c>
      <c r="H2374" s="8">
        <v>4097</v>
      </c>
      <c r="I2374" s="8">
        <v>12.29</v>
      </c>
      <c r="J2374" s="8">
        <v>2.21</v>
      </c>
      <c r="K2374" s="8">
        <v>4082.5</v>
      </c>
      <c r="L2374" s="10">
        <v>46280</v>
      </c>
      <c r="M2374" s="6" t="s">
        <v>14940</v>
      </c>
      <c r="N2374" s="6" t="str">
        <f>IF(COUNTIF($A$2:A2374,A2374)&gt;1,"DUP","OK")</f>
        <v>OK</v>
      </c>
      <c r="O2374" s="6" t="str">
        <f t="shared" si="112"/>
        <v>ORD26003435</v>
      </c>
      <c r="P2374" s="6" t="str">
        <f t="shared" si="113"/>
        <v>Sep</v>
      </c>
      <c r="Q2374" s="6"/>
      <c r="R2374" s="9"/>
      <c r="S2374" s="8"/>
      <c r="T2374" s="8"/>
      <c r="U2374" s="8"/>
      <c r="V2374" s="8"/>
      <c r="W2374" s="8"/>
      <c r="X2374" s="6"/>
      <c r="Y2374" s="6"/>
    </row>
    <row r="2375" spans="1:25" x14ac:dyDescent="0.3">
      <c r="A2375" s="6" t="s">
        <v>15078</v>
      </c>
      <c r="B2375" s="6"/>
      <c r="C2375" s="6" t="s">
        <v>6875</v>
      </c>
      <c r="D2375" s="6" t="str">
        <f t="shared" si="111"/>
        <v>ORD26003450</v>
      </c>
      <c r="E2375" s="10">
        <v>46278</v>
      </c>
      <c r="F2375" s="6" t="s">
        <v>12294</v>
      </c>
      <c r="G2375" s="6" t="s">
        <v>43</v>
      </c>
      <c r="H2375" s="8">
        <v>9297</v>
      </c>
      <c r="I2375" s="8">
        <v>111.56</v>
      </c>
      <c r="J2375" s="8">
        <v>20.079999999999998</v>
      </c>
      <c r="K2375" s="8">
        <v>9165.36</v>
      </c>
      <c r="L2375" s="10">
        <v>46280</v>
      </c>
      <c r="M2375" s="6" t="s">
        <v>14940</v>
      </c>
      <c r="N2375" s="6" t="str">
        <f>IF(COUNTIF($A$2:A2375,A2375)&gt;1,"DUP","OK")</f>
        <v>OK</v>
      </c>
      <c r="O2375" s="6" t="str">
        <f t="shared" si="112"/>
        <v>ORD26003450</v>
      </c>
      <c r="P2375" s="6" t="str">
        <f t="shared" si="113"/>
        <v>Sep</v>
      </c>
      <c r="Q2375" s="6"/>
      <c r="R2375" s="9"/>
      <c r="S2375" s="8"/>
      <c r="T2375" s="8"/>
      <c r="U2375" s="8"/>
      <c r="V2375" s="8"/>
      <c r="W2375" s="8"/>
      <c r="X2375" s="6"/>
      <c r="Y2375" s="6"/>
    </row>
    <row r="2376" spans="1:25" x14ac:dyDescent="0.3">
      <c r="A2376" s="6" t="s">
        <v>15079</v>
      </c>
      <c r="B2376" s="6"/>
      <c r="C2376" s="6" t="s">
        <v>6932</v>
      </c>
      <c r="D2376" s="6" t="str">
        <f t="shared" si="111"/>
        <v>ORD26003479</v>
      </c>
      <c r="E2376" s="10">
        <v>46278</v>
      </c>
      <c r="F2376" s="6" t="s">
        <v>12294</v>
      </c>
      <c r="G2376" s="6" t="s">
        <v>27</v>
      </c>
      <c r="H2376" s="8">
        <v>3097</v>
      </c>
      <c r="I2376" s="8">
        <v>49.55</v>
      </c>
      <c r="J2376" s="8">
        <v>8.92</v>
      </c>
      <c r="K2376" s="8">
        <v>3038.53</v>
      </c>
      <c r="L2376" s="10">
        <v>46280</v>
      </c>
      <c r="M2376" s="6" t="s">
        <v>14940</v>
      </c>
      <c r="N2376" s="6" t="str">
        <f>IF(COUNTIF($A$2:A2376,A2376)&gt;1,"DUP","OK")</f>
        <v>OK</v>
      </c>
      <c r="O2376" s="6" t="str">
        <f t="shared" si="112"/>
        <v>ORD26003479</v>
      </c>
      <c r="P2376" s="6" t="str">
        <f t="shared" si="113"/>
        <v>Sep</v>
      </c>
      <c r="Q2376" s="6"/>
      <c r="R2376" s="9"/>
      <c r="S2376" s="8"/>
      <c r="T2376" s="8"/>
      <c r="U2376" s="8"/>
      <c r="V2376" s="8"/>
      <c r="W2376" s="8"/>
      <c r="X2376" s="6"/>
      <c r="Y2376" s="6"/>
    </row>
    <row r="2377" spans="1:25" x14ac:dyDescent="0.3">
      <c r="A2377" s="6" t="s">
        <v>15080</v>
      </c>
      <c r="B2377" s="6"/>
      <c r="C2377" s="6" t="s">
        <v>6938</v>
      </c>
      <c r="D2377" s="6" t="str">
        <f t="shared" si="111"/>
        <v>ORD26003482</v>
      </c>
      <c r="E2377" s="10">
        <v>46278</v>
      </c>
      <c r="F2377" s="6" t="s">
        <v>12294</v>
      </c>
      <c r="G2377" s="6" t="s">
        <v>18</v>
      </c>
      <c r="H2377" s="8">
        <v>299</v>
      </c>
      <c r="I2377" s="8">
        <v>0</v>
      </c>
      <c r="J2377" s="8">
        <v>0</v>
      </c>
      <c r="K2377" s="8">
        <v>299</v>
      </c>
      <c r="L2377" s="10">
        <v>46280</v>
      </c>
      <c r="M2377" s="6" t="s">
        <v>14940</v>
      </c>
      <c r="N2377" s="6" t="str">
        <f>IF(COUNTIF($A$2:A2377,A2377)&gt;1,"DUP","OK")</f>
        <v>OK</v>
      </c>
      <c r="O2377" s="6" t="str">
        <f t="shared" si="112"/>
        <v>ORD26003482</v>
      </c>
      <c r="P2377" s="6" t="str">
        <f t="shared" si="113"/>
        <v>Sep</v>
      </c>
      <c r="Q2377" s="6"/>
      <c r="R2377" s="9"/>
      <c r="S2377" s="8"/>
      <c r="T2377" s="8"/>
      <c r="U2377" s="8"/>
      <c r="V2377" s="8"/>
      <c r="W2377" s="8"/>
      <c r="X2377" s="6"/>
      <c r="Y2377" s="6"/>
    </row>
    <row r="2378" spans="1:25" x14ac:dyDescent="0.3">
      <c r="A2378" s="6" t="s">
        <v>15081</v>
      </c>
      <c r="B2378" s="6"/>
      <c r="C2378" s="6" t="s">
        <v>6979</v>
      </c>
      <c r="D2378" s="6" t="str">
        <f t="shared" si="111"/>
        <v>ORD26003503</v>
      </c>
      <c r="E2378" s="10">
        <v>46278</v>
      </c>
      <c r="F2378" s="6" t="s">
        <v>12294</v>
      </c>
      <c r="G2378" s="6" t="s">
        <v>18</v>
      </c>
      <c r="H2378" s="8">
        <v>499</v>
      </c>
      <c r="I2378" s="8">
        <v>0</v>
      </c>
      <c r="J2378" s="8">
        <v>0</v>
      </c>
      <c r="K2378" s="8">
        <v>499</v>
      </c>
      <c r="L2378" s="10">
        <v>46280</v>
      </c>
      <c r="M2378" s="6" t="s">
        <v>14940</v>
      </c>
      <c r="N2378" s="6" t="str">
        <f>IF(COUNTIF($A$2:A2378,A2378)&gt;1,"DUP","OK")</f>
        <v>OK</v>
      </c>
      <c r="O2378" s="6" t="str">
        <f t="shared" si="112"/>
        <v>ORD26003503</v>
      </c>
      <c r="P2378" s="6" t="str">
        <f t="shared" si="113"/>
        <v>Sep</v>
      </c>
      <c r="Q2378" s="6"/>
      <c r="R2378" s="9"/>
      <c r="S2378" s="8"/>
      <c r="T2378" s="8"/>
      <c r="U2378" s="8"/>
      <c r="V2378" s="8"/>
      <c r="W2378" s="8"/>
      <c r="X2378" s="6"/>
      <c r="Y2378" s="6"/>
    </row>
    <row r="2379" spans="1:25" x14ac:dyDescent="0.3">
      <c r="A2379" s="6" t="s">
        <v>15082</v>
      </c>
      <c r="B2379" s="6"/>
      <c r="C2379" s="6" t="s">
        <v>6981</v>
      </c>
      <c r="D2379" s="6" t="str">
        <f t="shared" si="111"/>
        <v>ORD26003504</v>
      </c>
      <c r="E2379" s="10">
        <v>46278</v>
      </c>
      <c r="F2379" s="6" t="s">
        <v>12294</v>
      </c>
      <c r="G2379" s="6" t="s">
        <v>18</v>
      </c>
      <c r="H2379" s="8">
        <v>1499</v>
      </c>
      <c r="I2379" s="8">
        <v>0</v>
      </c>
      <c r="J2379" s="8">
        <v>0</v>
      </c>
      <c r="K2379" s="8">
        <v>1499</v>
      </c>
      <c r="L2379" s="10">
        <v>46280</v>
      </c>
      <c r="M2379" s="6" t="s">
        <v>14940</v>
      </c>
      <c r="N2379" s="6" t="str">
        <f>IF(COUNTIF($A$2:A2379,A2379)&gt;1,"DUP","OK")</f>
        <v>OK</v>
      </c>
      <c r="O2379" s="6" t="str">
        <f t="shared" si="112"/>
        <v>ORD26003504</v>
      </c>
      <c r="P2379" s="6" t="str">
        <f t="shared" si="113"/>
        <v>Sep</v>
      </c>
      <c r="Q2379" s="6"/>
      <c r="R2379" s="9"/>
      <c r="S2379" s="8"/>
      <c r="T2379" s="8"/>
      <c r="U2379" s="8"/>
      <c r="V2379" s="8"/>
      <c r="W2379" s="8"/>
      <c r="X2379" s="6"/>
      <c r="Y2379" s="6"/>
    </row>
    <row r="2380" spans="1:25" x14ac:dyDescent="0.3">
      <c r="A2380" s="6" t="s">
        <v>15083</v>
      </c>
      <c r="B2380" s="6"/>
      <c r="C2380" s="6" t="s">
        <v>7090</v>
      </c>
      <c r="D2380" s="6" t="str">
        <f t="shared" si="111"/>
        <v>ORD26003560</v>
      </c>
      <c r="E2380" s="10">
        <v>46278</v>
      </c>
      <c r="F2380" s="6" t="s">
        <v>12294</v>
      </c>
      <c r="G2380" s="6" t="s">
        <v>54</v>
      </c>
      <c r="H2380" s="8">
        <v>499</v>
      </c>
      <c r="I2380" s="8">
        <v>9.48</v>
      </c>
      <c r="J2380" s="8">
        <v>1.71</v>
      </c>
      <c r="K2380" s="8">
        <v>487.81</v>
      </c>
      <c r="L2380" s="10">
        <v>46280</v>
      </c>
      <c r="M2380" s="6" t="s">
        <v>14940</v>
      </c>
      <c r="N2380" s="6" t="str">
        <f>IF(COUNTIF($A$2:A2380,A2380)&gt;1,"DUP","OK")</f>
        <v>OK</v>
      </c>
      <c r="O2380" s="6" t="str">
        <f t="shared" si="112"/>
        <v>ORD26003560</v>
      </c>
      <c r="P2380" s="6" t="str">
        <f t="shared" si="113"/>
        <v>Sep</v>
      </c>
      <c r="Q2380" s="6"/>
      <c r="R2380" s="9"/>
      <c r="S2380" s="8"/>
      <c r="T2380" s="8"/>
      <c r="U2380" s="8"/>
      <c r="V2380" s="8"/>
      <c r="W2380" s="8"/>
      <c r="X2380" s="6"/>
      <c r="Y2380" s="6"/>
    </row>
    <row r="2381" spans="1:25" x14ac:dyDescent="0.3">
      <c r="A2381" s="6" t="s">
        <v>15084</v>
      </c>
      <c r="B2381" s="6"/>
      <c r="C2381" s="6" t="s">
        <v>7130</v>
      </c>
      <c r="D2381" s="6" t="str">
        <f t="shared" si="111"/>
        <v>ORD26003580</v>
      </c>
      <c r="E2381" s="10">
        <v>46278</v>
      </c>
      <c r="F2381" s="6" t="s">
        <v>12294</v>
      </c>
      <c r="G2381" s="6" t="s">
        <v>27</v>
      </c>
      <c r="H2381" s="8">
        <v>10997</v>
      </c>
      <c r="I2381" s="8">
        <v>175.95</v>
      </c>
      <c r="J2381" s="8">
        <v>31.67</v>
      </c>
      <c r="K2381" s="8">
        <v>10789.38</v>
      </c>
      <c r="L2381" s="10">
        <v>46280</v>
      </c>
      <c r="M2381" s="6" t="s">
        <v>14940</v>
      </c>
      <c r="N2381" s="6" t="str">
        <f>IF(COUNTIF($A$2:A2381,A2381)&gt;1,"DUP","OK")</f>
        <v>OK</v>
      </c>
      <c r="O2381" s="6" t="str">
        <f t="shared" si="112"/>
        <v>ORD26003580</v>
      </c>
      <c r="P2381" s="6" t="str">
        <f t="shared" si="113"/>
        <v>Sep</v>
      </c>
      <c r="Q2381" s="6"/>
      <c r="R2381" s="9"/>
      <c r="S2381" s="8"/>
      <c r="T2381" s="8"/>
      <c r="U2381" s="8"/>
      <c r="V2381" s="8"/>
      <c r="W2381" s="8"/>
      <c r="X2381" s="6"/>
      <c r="Y2381" s="6"/>
    </row>
    <row r="2382" spans="1:25" x14ac:dyDescent="0.3">
      <c r="A2382" s="6" t="s">
        <v>15085</v>
      </c>
      <c r="B2382" s="6"/>
      <c r="C2382" s="6" t="s">
        <v>7138</v>
      </c>
      <c r="D2382" s="6" t="str">
        <f t="shared" si="111"/>
        <v>ORD26003584</v>
      </c>
      <c r="E2382" s="10">
        <v>46278</v>
      </c>
      <c r="F2382" s="6" t="s">
        <v>12294</v>
      </c>
      <c r="G2382" s="6" t="s">
        <v>18</v>
      </c>
      <c r="H2382" s="8">
        <v>7999</v>
      </c>
      <c r="I2382" s="8">
        <v>24</v>
      </c>
      <c r="J2382" s="8">
        <v>4.32</v>
      </c>
      <c r="K2382" s="8">
        <v>7970.68</v>
      </c>
      <c r="L2382" s="10">
        <v>46280</v>
      </c>
      <c r="M2382" s="6" t="s">
        <v>14940</v>
      </c>
      <c r="N2382" s="6" t="str">
        <f>IF(COUNTIF($A$2:A2382,A2382)&gt;1,"DUP","OK")</f>
        <v>OK</v>
      </c>
      <c r="O2382" s="6" t="str">
        <f t="shared" si="112"/>
        <v>ORD26003584</v>
      </c>
      <c r="P2382" s="6" t="str">
        <f t="shared" si="113"/>
        <v>Sep</v>
      </c>
      <c r="Q2382" s="6"/>
      <c r="R2382" s="9"/>
      <c r="S2382" s="8"/>
      <c r="T2382" s="8"/>
      <c r="U2382" s="8"/>
      <c r="V2382" s="8"/>
      <c r="W2382" s="8"/>
      <c r="X2382" s="6"/>
      <c r="Y2382" s="6"/>
    </row>
    <row r="2383" spans="1:25" x14ac:dyDescent="0.3">
      <c r="A2383" s="6" t="s">
        <v>15086</v>
      </c>
      <c r="B2383" s="6"/>
      <c r="C2383" s="6" t="s">
        <v>7142</v>
      </c>
      <c r="D2383" s="6" t="str">
        <f t="shared" si="111"/>
        <v>ORD26003586</v>
      </c>
      <c r="E2383" s="10">
        <v>46278</v>
      </c>
      <c r="F2383" s="6" t="s">
        <v>12294</v>
      </c>
      <c r="G2383" s="6" t="s">
        <v>43</v>
      </c>
      <c r="H2383" s="8">
        <v>1098</v>
      </c>
      <c r="I2383" s="8">
        <v>16.47</v>
      </c>
      <c r="J2383" s="8">
        <v>2.96</v>
      </c>
      <c r="K2383" s="8">
        <v>1078.57</v>
      </c>
      <c r="L2383" s="10">
        <v>46280</v>
      </c>
      <c r="M2383" s="6" t="s">
        <v>14940</v>
      </c>
      <c r="N2383" s="6" t="str">
        <f>IF(COUNTIF($A$2:A2383,A2383)&gt;1,"DUP","OK")</f>
        <v>OK</v>
      </c>
      <c r="O2383" s="6" t="str">
        <f t="shared" si="112"/>
        <v>ORD26003586</v>
      </c>
      <c r="P2383" s="6" t="str">
        <f t="shared" si="113"/>
        <v>Sep</v>
      </c>
      <c r="Q2383" s="6"/>
      <c r="R2383" s="9"/>
      <c r="S2383" s="8"/>
      <c r="T2383" s="8"/>
      <c r="U2383" s="8"/>
      <c r="V2383" s="8"/>
      <c r="W2383" s="8"/>
      <c r="X2383" s="6"/>
      <c r="Y2383" s="6"/>
    </row>
    <row r="2384" spans="1:25" x14ac:dyDescent="0.3">
      <c r="A2384" s="6" t="s">
        <v>15087</v>
      </c>
      <c r="B2384" s="6"/>
      <c r="C2384" s="6" t="s">
        <v>15088</v>
      </c>
      <c r="D2384" s="6" t="str">
        <f t="shared" si="111"/>
        <v>ORD26003597</v>
      </c>
      <c r="E2384" s="10">
        <v>46278</v>
      </c>
      <c r="F2384" s="6" t="s">
        <v>12294</v>
      </c>
      <c r="G2384" s="6" t="s">
        <v>54</v>
      </c>
      <c r="H2384" s="8">
        <v>7999</v>
      </c>
      <c r="I2384" s="8">
        <v>135.97999999999999</v>
      </c>
      <c r="J2384" s="8">
        <v>24.48</v>
      </c>
      <c r="K2384" s="8">
        <v>7838.54</v>
      </c>
      <c r="L2384" s="10">
        <v>46280</v>
      </c>
      <c r="M2384" s="6" t="s">
        <v>14940</v>
      </c>
      <c r="N2384" s="6" t="str">
        <f>IF(COUNTIF($A$2:A2384,A2384)&gt;1,"DUP","OK")</f>
        <v>OK</v>
      </c>
      <c r="O2384" s="6" t="str">
        <f t="shared" si="112"/>
        <v>ORD26003597</v>
      </c>
      <c r="P2384" s="6" t="str">
        <f t="shared" si="113"/>
        <v>Sep</v>
      </c>
      <c r="Q2384" s="6"/>
      <c r="R2384" s="9"/>
      <c r="S2384" s="8"/>
      <c r="T2384" s="8"/>
      <c r="U2384" s="8"/>
      <c r="V2384" s="8"/>
      <c r="W2384" s="8"/>
      <c r="X2384" s="6"/>
      <c r="Y2384" s="6"/>
    </row>
    <row r="2385" spans="1:25" x14ac:dyDescent="0.3">
      <c r="A2385" s="6" t="s">
        <v>15089</v>
      </c>
      <c r="B2385" s="6"/>
      <c r="C2385" s="6" t="s">
        <v>15090</v>
      </c>
      <c r="D2385" s="6" t="str">
        <f t="shared" si="111"/>
        <v>ORD26003667</v>
      </c>
      <c r="E2385" s="10">
        <v>46278</v>
      </c>
      <c r="F2385" s="6" t="s">
        <v>12294</v>
      </c>
      <c r="G2385" s="6" t="s">
        <v>54</v>
      </c>
      <c r="H2385" s="8">
        <v>499</v>
      </c>
      <c r="I2385" s="8">
        <v>9.48</v>
      </c>
      <c r="J2385" s="8">
        <v>1.71</v>
      </c>
      <c r="K2385" s="8">
        <v>487.81</v>
      </c>
      <c r="L2385" s="10">
        <v>46280</v>
      </c>
      <c r="M2385" s="6" t="s">
        <v>14940</v>
      </c>
      <c r="N2385" s="6" t="str">
        <f>IF(COUNTIF($A$2:A2385,A2385)&gt;1,"DUP","OK")</f>
        <v>OK</v>
      </c>
      <c r="O2385" s="6" t="str">
        <f t="shared" si="112"/>
        <v>ORD26003667</v>
      </c>
      <c r="P2385" s="6" t="str">
        <f t="shared" si="113"/>
        <v>Sep</v>
      </c>
      <c r="Q2385" s="6"/>
      <c r="R2385" s="9"/>
      <c r="S2385" s="8"/>
      <c r="T2385" s="8"/>
      <c r="U2385" s="8"/>
      <c r="V2385" s="8"/>
      <c r="W2385" s="8"/>
      <c r="X2385" s="6"/>
      <c r="Y2385" s="6"/>
    </row>
    <row r="2386" spans="1:25" x14ac:dyDescent="0.3">
      <c r="A2386" s="6" t="s">
        <v>15091</v>
      </c>
      <c r="B2386" s="6"/>
      <c r="C2386" s="6" t="s">
        <v>7349</v>
      </c>
      <c r="D2386" s="6" t="str">
        <f t="shared" si="111"/>
        <v>ORD26003694</v>
      </c>
      <c r="E2386" s="10">
        <v>46278</v>
      </c>
      <c r="F2386" s="6" t="s">
        <v>12294</v>
      </c>
      <c r="G2386" s="6" t="s">
        <v>43</v>
      </c>
      <c r="H2386" s="8">
        <v>2499</v>
      </c>
      <c r="I2386" s="8">
        <v>29.99</v>
      </c>
      <c r="J2386" s="8">
        <v>5.4</v>
      </c>
      <c r="K2386" s="8">
        <v>2463.61</v>
      </c>
      <c r="L2386" s="10">
        <v>46280</v>
      </c>
      <c r="M2386" s="6" t="s">
        <v>14940</v>
      </c>
      <c r="N2386" s="6" t="str">
        <f>IF(COUNTIF($A$2:A2386,A2386)&gt;1,"DUP","OK")</f>
        <v>OK</v>
      </c>
      <c r="O2386" s="6" t="str">
        <f t="shared" si="112"/>
        <v>ORD26003694</v>
      </c>
      <c r="P2386" s="6" t="str">
        <f t="shared" si="113"/>
        <v>Sep</v>
      </c>
      <c r="Q2386" s="6"/>
      <c r="R2386" s="9"/>
      <c r="S2386" s="8"/>
      <c r="T2386" s="8"/>
      <c r="U2386" s="8"/>
      <c r="V2386" s="8"/>
      <c r="W2386" s="8"/>
      <c r="X2386" s="6"/>
      <c r="Y2386" s="6"/>
    </row>
    <row r="2387" spans="1:25" x14ac:dyDescent="0.3">
      <c r="A2387" s="6" t="s">
        <v>15092</v>
      </c>
      <c r="B2387" s="6"/>
      <c r="C2387" s="6" t="s">
        <v>7383</v>
      </c>
      <c r="D2387" s="6" t="str">
        <f t="shared" si="111"/>
        <v>ORD26003711</v>
      </c>
      <c r="E2387" s="10">
        <v>46278</v>
      </c>
      <c r="F2387" s="6" t="s">
        <v>12294</v>
      </c>
      <c r="G2387" s="6" t="s">
        <v>43</v>
      </c>
      <c r="H2387" s="8">
        <v>1398</v>
      </c>
      <c r="I2387" s="8">
        <v>20.97</v>
      </c>
      <c r="J2387" s="8">
        <v>3.77</v>
      </c>
      <c r="K2387" s="8">
        <v>1373.26</v>
      </c>
      <c r="L2387" s="10">
        <v>46280</v>
      </c>
      <c r="M2387" s="6" t="s">
        <v>14940</v>
      </c>
      <c r="N2387" s="6" t="str">
        <f>IF(COUNTIF($A$2:A2387,A2387)&gt;1,"DUP","OK")</f>
        <v>OK</v>
      </c>
      <c r="O2387" s="6" t="str">
        <f t="shared" si="112"/>
        <v>ORD26003711</v>
      </c>
      <c r="P2387" s="6" t="str">
        <f t="shared" si="113"/>
        <v>Sep</v>
      </c>
      <c r="Q2387" s="6"/>
      <c r="R2387" s="9"/>
      <c r="S2387" s="8"/>
      <c r="T2387" s="8"/>
      <c r="U2387" s="8"/>
      <c r="V2387" s="8"/>
      <c r="W2387" s="8"/>
      <c r="X2387" s="6"/>
      <c r="Y2387" s="6"/>
    </row>
    <row r="2388" spans="1:25" x14ac:dyDescent="0.3">
      <c r="A2388" s="6" t="s">
        <v>15093</v>
      </c>
      <c r="B2388" s="6"/>
      <c r="C2388" s="6" t="s">
        <v>7428</v>
      </c>
      <c r="D2388" s="6" t="str">
        <f t="shared" si="111"/>
        <v>ORD26003734</v>
      </c>
      <c r="E2388" s="10">
        <v>46278</v>
      </c>
      <c r="F2388" s="6" t="s">
        <v>12294</v>
      </c>
      <c r="G2388" s="6" t="s">
        <v>27</v>
      </c>
      <c r="H2388" s="8">
        <v>10847</v>
      </c>
      <c r="I2388" s="8">
        <v>173.55</v>
      </c>
      <c r="J2388" s="8">
        <v>31.24</v>
      </c>
      <c r="K2388" s="8">
        <v>10642.21</v>
      </c>
      <c r="L2388" s="10">
        <v>46280</v>
      </c>
      <c r="M2388" s="6" t="s">
        <v>14940</v>
      </c>
      <c r="N2388" s="6" t="str">
        <f>IF(COUNTIF($A$2:A2388,A2388)&gt;1,"DUP","OK")</f>
        <v>OK</v>
      </c>
      <c r="O2388" s="6" t="str">
        <f t="shared" si="112"/>
        <v>ORD26003734</v>
      </c>
      <c r="P2388" s="6" t="str">
        <f t="shared" si="113"/>
        <v>Sep</v>
      </c>
      <c r="Q2388" s="6"/>
      <c r="R2388" s="9"/>
      <c r="S2388" s="8"/>
      <c r="T2388" s="8"/>
      <c r="U2388" s="8"/>
      <c r="V2388" s="8"/>
      <c r="W2388" s="8"/>
      <c r="X2388" s="6"/>
      <c r="Y2388" s="6"/>
    </row>
    <row r="2389" spans="1:25" x14ac:dyDescent="0.3">
      <c r="A2389" s="6" t="s">
        <v>15094</v>
      </c>
      <c r="B2389" s="6"/>
      <c r="C2389" s="6" t="s">
        <v>7466</v>
      </c>
      <c r="D2389" s="6" t="str">
        <f t="shared" si="111"/>
        <v>ORD26003753</v>
      </c>
      <c r="E2389" s="10">
        <v>46278</v>
      </c>
      <c r="F2389" s="6" t="s">
        <v>12294</v>
      </c>
      <c r="G2389" s="6" t="s">
        <v>27</v>
      </c>
      <c r="H2389" s="8">
        <v>7999</v>
      </c>
      <c r="I2389" s="8">
        <v>127.98</v>
      </c>
      <c r="J2389" s="8">
        <v>23.04</v>
      </c>
      <c r="K2389" s="8">
        <v>7847.98</v>
      </c>
      <c r="L2389" s="10">
        <v>46280</v>
      </c>
      <c r="M2389" s="6" t="s">
        <v>14940</v>
      </c>
      <c r="N2389" s="6" t="str">
        <f>IF(COUNTIF($A$2:A2389,A2389)&gt;1,"DUP","OK")</f>
        <v>OK</v>
      </c>
      <c r="O2389" s="6" t="str">
        <f t="shared" si="112"/>
        <v>ORD26003753</v>
      </c>
      <c r="P2389" s="6" t="str">
        <f t="shared" si="113"/>
        <v>Sep</v>
      </c>
      <c r="Q2389" s="6"/>
      <c r="R2389" s="9"/>
      <c r="S2389" s="8"/>
      <c r="T2389" s="8"/>
      <c r="U2389" s="8"/>
      <c r="V2389" s="8"/>
      <c r="W2389" s="8"/>
      <c r="X2389" s="6"/>
      <c r="Y2389" s="6"/>
    </row>
    <row r="2390" spans="1:25" x14ac:dyDescent="0.3">
      <c r="A2390" s="6" t="s">
        <v>15095</v>
      </c>
      <c r="B2390" s="6"/>
      <c r="C2390" s="6" t="s">
        <v>7476</v>
      </c>
      <c r="D2390" s="6" t="str">
        <f t="shared" si="111"/>
        <v>ORD26003758</v>
      </c>
      <c r="E2390" s="10">
        <v>46278</v>
      </c>
      <c r="F2390" s="6" t="s">
        <v>12294</v>
      </c>
      <c r="G2390" s="6" t="s">
        <v>18</v>
      </c>
      <c r="H2390" s="8">
        <v>349</v>
      </c>
      <c r="I2390" s="8">
        <v>0</v>
      </c>
      <c r="J2390" s="8">
        <v>0</v>
      </c>
      <c r="K2390" s="8">
        <v>349</v>
      </c>
      <c r="L2390" s="10">
        <v>46280</v>
      </c>
      <c r="M2390" s="6" t="s">
        <v>14940</v>
      </c>
      <c r="N2390" s="6" t="str">
        <f>IF(COUNTIF($A$2:A2390,A2390)&gt;1,"DUP","OK")</f>
        <v>OK</v>
      </c>
      <c r="O2390" s="6" t="str">
        <f t="shared" si="112"/>
        <v>ORD26003758</v>
      </c>
      <c r="P2390" s="6" t="str">
        <f t="shared" si="113"/>
        <v>Sep</v>
      </c>
      <c r="Q2390" s="6"/>
      <c r="R2390" s="9"/>
      <c r="S2390" s="8"/>
      <c r="T2390" s="8"/>
      <c r="U2390" s="8"/>
      <c r="V2390" s="8"/>
      <c r="W2390" s="8"/>
      <c r="X2390" s="6"/>
      <c r="Y2390" s="6"/>
    </row>
    <row r="2391" spans="1:25" x14ac:dyDescent="0.3">
      <c r="A2391" s="6" t="s">
        <v>15096</v>
      </c>
      <c r="B2391" s="6"/>
      <c r="C2391" s="6" t="s">
        <v>15097</v>
      </c>
      <c r="D2391" s="6" t="str">
        <f t="shared" si="111"/>
        <v>ORD26003814</v>
      </c>
      <c r="E2391" s="10">
        <v>46278</v>
      </c>
      <c r="F2391" s="6" t="s">
        <v>12294</v>
      </c>
      <c r="G2391" s="6" t="s">
        <v>18</v>
      </c>
      <c r="H2391" s="8">
        <v>299</v>
      </c>
      <c r="I2391" s="8">
        <v>0</v>
      </c>
      <c r="J2391" s="8">
        <v>0</v>
      </c>
      <c r="K2391" s="8">
        <v>299</v>
      </c>
      <c r="L2391" s="10">
        <v>46280</v>
      </c>
      <c r="M2391" s="6" t="s">
        <v>14940</v>
      </c>
      <c r="N2391" s="6" t="str">
        <f>IF(COUNTIF($A$2:A2391,A2391)&gt;1,"DUP","OK")</f>
        <v>OK</v>
      </c>
      <c r="O2391" s="6" t="str">
        <f t="shared" si="112"/>
        <v>ORD26003814</v>
      </c>
      <c r="P2391" s="6" t="str">
        <f t="shared" si="113"/>
        <v>Sep</v>
      </c>
      <c r="Q2391" s="6"/>
      <c r="R2391" s="9"/>
      <c r="S2391" s="8"/>
      <c r="T2391" s="8"/>
      <c r="U2391" s="8"/>
      <c r="V2391" s="8"/>
      <c r="W2391" s="8"/>
      <c r="X2391" s="6"/>
      <c r="Y2391" s="6"/>
    </row>
    <row r="2392" spans="1:25" x14ac:dyDescent="0.3">
      <c r="A2392" s="6" t="s">
        <v>15098</v>
      </c>
      <c r="B2392" s="6"/>
      <c r="C2392" s="6" t="s">
        <v>7594</v>
      </c>
      <c r="D2392" s="6" t="str">
        <f t="shared" si="111"/>
        <v>ORD26003817</v>
      </c>
      <c r="E2392" s="10">
        <v>46278</v>
      </c>
      <c r="F2392" s="6" t="s">
        <v>12294</v>
      </c>
      <c r="G2392" s="6" t="s">
        <v>18</v>
      </c>
      <c r="H2392" s="8">
        <v>999</v>
      </c>
      <c r="I2392" s="8">
        <v>0</v>
      </c>
      <c r="J2392" s="8">
        <v>0</v>
      </c>
      <c r="K2392" s="8">
        <v>999</v>
      </c>
      <c r="L2392" s="10">
        <v>46280</v>
      </c>
      <c r="M2392" s="6" t="s">
        <v>14940</v>
      </c>
      <c r="N2392" s="6" t="str">
        <f>IF(COUNTIF($A$2:A2392,A2392)&gt;1,"DUP","OK")</f>
        <v>OK</v>
      </c>
      <c r="O2392" s="6" t="str">
        <f t="shared" si="112"/>
        <v>ORD26003817</v>
      </c>
      <c r="P2392" s="6" t="str">
        <f t="shared" si="113"/>
        <v>Sep</v>
      </c>
      <c r="Q2392" s="6"/>
      <c r="R2392" s="9"/>
      <c r="S2392" s="8"/>
      <c r="T2392" s="8"/>
      <c r="U2392" s="8"/>
      <c r="V2392" s="8"/>
      <c r="W2392" s="8"/>
      <c r="X2392" s="6"/>
      <c r="Y2392" s="6"/>
    </row>
    <row r="2393" spans="1:25" x14ac:dyDescent="0.3">
      <c r="A2393" s="6" t="s">
        <v>15099</v>
      </c>
      <c r="B2393" s="6"/>
      <c r="C2393" s="6" t="s">
        <v>7598</v>
      </c>
      <c r="D2393" s="6" t="str">
        <f t="shared" si="111"/>
        <v>ORD26003819</v>
      </c>
      <c r="E2393" s="10">
        <v>46278</v>
      </c>
      <c r="F2393" s="6" t="s">
        <v>12294</v>
      </c>
      <c r="G2393" s="6" t="s">
        <v>43</v>
      </c>
      <c r="H2393" s="8">
        <v>2498</v>
      </c>
      <c r="I2393" s="8">
        <v>29.98</v>
      </c>
      <c r="J2393" s="8">
        <v>5.4</v>
      </c>
      <c r="K2393" s="8">
        <v>2462.62</v>
      </c>
      <c r="L2393" s="10">
        <v>46280</v>
      </c>
      <c r="M2393" s="6" t="s">
        <v>14940</v>
      </c>
      <c r="N2393" s="6" t="str">
        <f>IF(COUNTIF($A$2:A2393,A2393)&gt;1,"DUP","OK")</f>
        <v>OK</v>
      </c>
      <c r="O2393" s="6" t="str">
        <f t="shared" si="112"/>
        <v>ORD26003819</v>
      </c>
      <c r="P2393" s="6" t="str">
        <f t="shared" si="113"/>
        <v>Sep</v>
      </c>
      <c r="Q2393" s="6"/>
      <c r="R2393" s="9"/>
      <c r="S2393" s="8"/>
      <c r="T2393" s="8"/>
      <c r="U2393" s="8"/>
      <c r="V2393" s="8"/>
      <c r="W2393" s="8"/>
      <c r="X2393" s="6"/>
      <c r="Y2393" s="6"/>
    </row>
    <row r="2394" spans="1:25" x14ac:dyDescent="0.3">
      <c r="A2394" s="6" t="s">
        <v>15100</v>
      </c>
      <c r="B2394" s="6"/>
      <c r="C2394" s="6" t="s">
        <v>7681</v>
      </c>
      <c r="D2394" s="6" t="str">
        <f t="shared" si="111"/>
        <v>ORD26003861</v>
      </c>
      <c r="E2394" s="10">
        <v>46278</v>
      </c>
      <c r="F2394" s="6" t="s">
        <v>12294</v>
      </c>
      <c r="G2394" s="6" t="s">
        <v>18</v>
      </c>
      <c r="H2394" s="8">
        <v>499</v>
      </c>
      <c r="I2394" s="8">
        <v>0</v>
      </c>
      <c r="J2394" s="8">
        <v>0</v>
      </c>
      <c r="K2394" s="8">
        <v>499</v>
      </c>
      <c r="L2394" s="10">
        <v>46280</v>
      </c>
      <c r="M2394" s="6" t="s">
        <v>14940</v>
      </c>
      <c r="N2394" s="6" t="str">
        <f>IF(COUNTIF($A$2:A2394,A2394)&gt;1,"DUP","OK")</f>
        <v>OK</v>
      </c>
      <c r="O2394" s="6" t="str">
        <f t="shared" si="112"/>
        <v>ORD26003861</v>
      </c>
      <c r="P2394" s="6" t="str">
        <f t="shared" si="113"/>
        <v>Sep</v>
      </c>
      <c r="Q2394" s="6"/>
      <c r="R2394" s="9"/>
      <c r="S2394" s="8"/>
      <c r="T2394" s="8"/>
      <c r="U2394" s="8"/>
      <c r="V2394" s="8"/>
      <c r="W2394" s="8"/>
      <c r="X2394" s="6"/>
      <c r="Y2394" s="6"/>
    </row>
    <row r="2395" spans="1:25" x14ac:dyDescent="0.3">
      <c r="A2395" s="6" t="s">
        <v>15101</v>
      </c>
      <c r="B2395" s="6"/>
      <c r="C2395" s="6" t="s">
        <v>7700</v>
      </c>
      <c r="D2395" s="6" t="str">
        <f t="shared" si="111"/>
        <v>ORD26003871</v>
      </c>
      <c r="E2395" s="10">
        <v>46278</v>
      </c>
      <c r="F2395" s="6" t="s">
        <v>12294</v>
      </c>
      <c r="G2395" s="6" t="s">
        <v>18</v>
      </c>
      <c r="H2395" s="8">
        <v>6797</v>
      </c>
      <c r="I2395" s="8">
        <v>20.39</v>
      </c>
      <c r="J2395" s="8">
        <v>3.67</v>
      </c>
      <c r="K2395" s="8">
        <v>6772.94</v>
      </c>
      <c r="L2395" s="10">
        <v>46280</v>
      </c>
      <c r="M2395" s="6" t="s">
        <v>14940</v>
      </c>
      <c r="N2395" s="6" t="str">
        <f>IF(COUNTIF($A$2:A2395,A2395)&gt;1,"DUP","OK")</f>
        <v>OK</v>
      </c>
      <c r="O2395" s="6" t="str">
        <f t="shared" si="112"/>
        <v>ORD26003871</v>
      </c>
      <c r="P2395" s="6" t="str">
        <f t="shared" si="113"/>
        <v>Sep</v>
      </c>
      <c r="Q2395" s="6"/>
      <c r="R2395" s="9"/>
      <c r="S2395" s="8"/>
      <c r="T2395" s="8"/>
      <c r="U2395" s="8"/>
      <c r="V2395" s="8"/>
      <c r="W2395" s="8"/>
      <c r="X2395" s="6"/>
      <c r="Y2395" s="6"/>
    </row>
    <row r="2396" spans="1:25" x14ac:dyDescent="0.3">
      <c r="A2396" s="6" t="s">
        <v>15102</v>
      </c>
      <c r="B2396" s="6"/>
      <c r="C2396" s="6" t="s">
        <v>7750</v>
      </c>
      <c r="D2396" s="6" t="str">
        <f t="shared" si="111"/>
        <v>ORD26003896</v>
      </c>
      <c r="E2396" s="10">
        <v>46278</v>
      </c>
      <c r="F2396" s="6" t="s">
        <v>12294</v>
      </c>
      <c r="G2396" s="6" t="s">
        <v>27</v>
      </c>
      <c r="H2396" s="8">
        <v>6297</v>
      </c>
      <c r="I2396" s="8">
        <v>100.75</v>
      </c>
      <c r="J2396" s="8">
        <v>18.14</v>
      </c>
      <c r="K2396" s="8">
        <v>6178.11</v>
      </c>
      <c r="L2396" s="10">
        <v>46280</v>
      </c>
      <c r="M2396" s="6" t="s">
        <v>14940</v>
      </c>
      <c r="N2396" s="6" t="str">
        <f>IF(COUNTIF($A$2:A2396,A2396)&gt;1,"DUP","OK")</f>
        <v>OK</v>
      </c>
      <c r="O2396" s="6" t="str">
        <f t="shared" si="112"/>
        <v>ORD26003896</v>
      </c>
      <c r="P2396" s="6" t="str">
        <f t="shared" si="113"/>
        <v>Sep</v>
      </c>
      <c r="Q2396" s="6"/>
      <c r="R2396" s="9"/>
      <c r="S2396" s="8"/>
      <c r="T2396" s="8"/>
      <c r="U2396" s="8"/>
      <c r="V2396" s="8"/>
      <c r="W2396" s="8"/>
      <c r="X2396" s="6"/>
      <c r="Y2396" s="6"/>
    </row>
    <row r="2397" spans="1:25" x14ac:dyDescent="0.3">
      <c r="A2397" s="6" t="s">
        <v>15103</v>
      </c>
      <c r="B2397" s="6"/>
      <c r="C2397" s="6" t="s">
        <v>7754</v>
      </c>
      <c r="D2397" s="6" t="str">
        <f t="shared" si="111"/>
        <v>ORD26003898</v>
      </c>
      <c r="E2397" s="10">
        <v>46278</v>
      </c>
      <c r="F2397" s="6" t="s">
        <v>12294</v>
      </c>
      <c r="G2397" s="6" t="s">
        <v>18</v>
      </c>
      <c r="H2397" s="8">
        <v>2999</v>
      </c>
      <c r="I2397" s="8">
        <v>9</v>
      </c>
      <c r="J2397" s="8">
        <v>1.62</v>
      </c>
      <c r="K2397" s="8">
        <v>2988.38</v>
      </c>
      <c r="L2397" s="10">
        <v>46280</v>
      </c>
      <c r="M2397" s="6" t="s">
        <v>14940</v>
      </c>
      <c r="N2397" s="6" t="str">
        <f>IF(COUNTIF($A$2:A2397,A2397)&gt;1,"DUP","OK")</f>
        <v>OK</v>
      </c>
      <c r="O2397" s="6" t="str">
        <f t="shared" si="112"/>
        <v>ORD26003898</v>
      </c>
      <c r="P2397" s="6" t="str">
        <f t="shared" si="113"/>
        <v>Sep</v>
      </c>
      <c r="Q2397" s="6"/>
      <c r="R2397" s="9"/>
      <c r="S2397" s="8"/>
      <c r="T2397" s="8"/>
      <c r="U2397" s="8"/>
      <c r="V2397" s="8"/>
      <c r="W2397" s="8"/>
      <c r="X2397" s="6"/>
      <c r="Y2397" s="6"/>
    </row>
    <row r="2398" spans="1:25" x14ac:dyDescent="0.3">
      <c r="A2398" s="6" t="s">
        <v>15104</v>
      </c>
      <c r="B2398" s="6"/>
      <c r="C2398" s="6" t="s">
        <v>7777</v>
      </c>
      <c r="D2398" s="6" t="str">
        <f t="shared" si="111"/>
        <v>ORD26003910</v>
      </c>
      <c r="E2398" s="10">
        <v>46278</v>
      </c>
      <c r="F2398" s="6" t="s">
        <v>12294</v>
      </c>
      <c r="G2398" s="6" t="s">
        <v>27</v>
      </c>
      <c r="H2398" s="8">
        <v>349</v>
      </c>
      <c r="I2398" s="8">
        <v>6.28</v>
      </c>
      <c r="J2398" s="8">
        <v>1.1299999999999999</v>
      </c>
      <c r="K2398" s="8">
        <v>341.59</v>
      </c>
      <c r="L2398" s="10">
        <v>46280</v>
      </c>
      <c r="M2398" s="6" t="s">
        <v>14940</v>
      </c>
      <c r="N2398" s="6" t="str">
        <f>IF(COUNTIF($A$2:A2398,A2398)&gt;1,"DUP","OK")</f>
        <v>OK</v>
      </c>
      <c r="O2398" s="6" t="str">
        <f t="shared" si="112"/>
        <v>ORD26003910</v>
      </c>
      <c r="P2398" s="6" t="str">
        <f t="shared" si="113"/>
        <v>Sep</v>
      </c>
      <c r="Q2398" s="6"/>
      <c r="R2398" s="9"/>
      <c r="S2398" s="8"/>
      <c r="T2398" s="8"/>
      <c r="U2398" s="8"/>
      <c r="V2398" s="8"/>
      <c r="W2398" s="8"/>
      <c r="X2398" s="6"/>
      <c r="Y2398" s="6"/>
    </row>
    <row r="2399" spans="1:25" x14ac:dyDescent="0.3">
      <c r="A2399" s="6" t="s">
        <v>15105</v>
      </c>
      <c r="B2399" s="6"/>
      <c r="C2399" s="6" t="s">
        <v>7854</v>
      </c>
      <c r="D2399" s="6" t="str">
        <f t="shared" si="111"/>
        <v>ORD26003949</v>
      </c>
      <c r="E2399" s="10">
        <v>46278</v>
      </c>
      <c r="F2399" s="6" t="s">
        <v>12294</v>
      </c>
      <c r="G2399" s="6" t="s">
        <v>18</v>
      </c>
      <c r="H2399" s="8">
        <v>7999</v>
      </c>
      <c r="I2399" s="8">
        <v>24</v>
      </c>
      <c r="J2399" s="8">
        <v>4.32</v>
      </c>
      <c r="K2399" s="8">
        <v>7970.68</v>
      </c>
      <c r="L2399" s="10">
        <v>46280</v>
      </c>
      <c r="M2399" s="6" t="s">
        <v>14940</v>
      </c>
      <c r="N2399" s="6" t="str">
        <f>IF(COUNTIF($A$2:A2399,A2399)&gt;1,"DUP","OK")</f>
        <v>OK</v>
      </c>
      <c r="O2399" s="6" t="str">
        <f t="shared" si="112"/>
        <v>ORD26003949</v>
      </c>
      <c r="P2399" s="6" t="str">
        <f t="shared" si="113"/>
        <v>Sep</v>
      </c>
      <c r="Q2399" s="6"/>
      <c r="R2399" s="9"/>
      <c r="S2399" s="8"/>
      <c r="T2399" s="8"/>
      <c r="U2399" s="8"/>
      <c r="V2399" s="8"/>
      <c r="W2399" s="8"/>
      <c r="X2399" s="6"/>
      <c r="Y2399" s="6"/>
    </row>
    <row r="2400" spans="1:25" x14ac:dyDescent="0.3">
      <c r="A2400" s="6" t="s">
        <v>15106</v>
      </c>
      <c r="B2400" s="6"/>
      <c r="C2400" s="6" t="s">
        <v>7858</v>
      </c>
      <c r="D2400" s="6" t="str">
        <f t="shared" si="111"/>
        <v>ORD26003951</v>
      </c>
      <c r="E2400" s="10">
        <v>46278</v>
      </c>
      <c r="F2400" s="6" t="s">
        <v>12294</v>
      </c>
      <c r="G2400" s="6" t="s">
        <v>43</v>
      </c>
      <c r="H2400" s="8">
        <v>4498</v>
      </c>
      <c r="I2400" s="8">
        <v>53.98</v>
      </c>
      <c r="J2400" s="8">
        <v>9.7200000000000006</v>
      </c>
      <c r="K2400" s="8">
        <v>4434.3</v>
      </c>
      <c r="L2400" s="10">
        <v>46280</v>
      </c>
      <c r="M2400" s="6" t="s">
        <v>14940</v>
      </c>
      <c r="N2400" s="6" t="str">
        <f>IF(COUNTIF($A$2:A2400,A2400)&gt;1,"DUP","OK")</f>
        <v>OK</v>
      </c>
      <c r="O2400" s="6" t="str">
        <f t="shared" si="112"/>
        <v>ORD26003951</v>
      </c>
      <c r="P2400" s="6" t="str">
        <f t="shared" si="113"/>
        <v>Sep</v>
      </c>
      <c r="Q2400" s="6"/>
      <c r="R2400" s="9"/>
      <c r="S2400" s="8"/>
      <c r="T2400" s="8"/>
      <c r="U2400" s="8"/>
      <c r="V2400" s="8"/>
      <c r="W2400" s="8"/>
      <c r="X2400" s="6"/>
      <c r="Y2400" s="6"/>
    </row>
    <row r="2401" spans="1:25" x14ac:dyDescent="0.3">
      <c r="A2401" s="6" t="s">
        <v>15107</v>
      </c>
      <c r="B2401" s="6"/>
      <c r="C2401" s="6" t="s">
        <v>7903</v>
      </c>
      <c r="D2401" s="6" t="str">
        <f t="shared" si="111"/>
        <v>ORD26003974</v>
      </c>
      <c r="E2401" s="10">
        <v>46278</v>
      </c>
      <c r="F2401" s="6" t="s">
        <v>12294</v>
      </c>
      <c r="G2401" s="6" t="s">
        <v>27</v>
      </c>
      <c r="H2401" s="8">
        <v>499</v>
      </c>
      <c r="I2401" s="8">
        <v>8.98</v>
      </c>
      <c r="J2401" s="8">
        <v>1.62</v>
      </c>
      <c r="K2401" s="8">
        <v>488.4</v>
      </c>
      <c r="L2401" s="10">
        <v>46280</v>
      </c>
      <c r="M2401" s="6" t="s">
        <v>14940</v>
      </c>
      <c r="N2401" s="6" t="str">
        <f>IF(COUNTIF($A$2:A2401,A2401)&gt;1,"DUP","OK")</f>
        <v>OK</v>
      </c>
      <c r="O2401" s="6" t="str">
        <f t="shared" si="112"/>
        <v>ORD26003974</v>
      </c>
      <c r="P2401" s="6" t="str">
        <f t="shared" si="113"/>
        <v>Sep</v>
      </c>
      <c r="Q2401" s="6"/>
      <c r="R2401" s="9"/>
      <c r="S2401" s="8"/>
      <c r="T2401" s="8"/>
      <c r="U2401" s="8"/>
      <c r="V2401" s="8"/>
      <c r="W2401" s="8"/>
      <c r="X2401" s="6"/>
      <c r="Y2401" s="6"/>
    </row>
    <row r="2402" spans="1:25" x14ac:dyDescent="0.3">
      <c r="A2402" s="6" t="s">
        <v>15108</v>
      </c>
      <c r="B2402" s="6"/>
      <c r="C2402" s="6" t="s">
        <v>7958</v>
      </c>
      <c r="D2402" s="6" t="str">
        <f t="shared" si="111"/>
        <v>ORD26004002</v>
      </c>
      <c r="E2402" s="10">
        <v>46278</v>
      </c>
      <c r="F2402" s="6" t="s">
        <v>12294</v>
      </c>
      <c r="G2402" s="6" t="s">
        <v>54</v>
      </c>
      <c r="H2402" s="8">
        <v>2598</v>
      </c>
      <c r="I2402" s="8">
        <v>44.17</v>
      </c>
      <c r="J2402" s="8">
        <v>7.95</v>
      </c>
      <c r="K2402" s="8">
        <v>2545.88</v>
      </c>
      <c r="L2402" s="10">
        <v>46280</v>
      </c>
      <c r="M2402" s="6" t="s">
        <v>14940</v>
      </c>
      <c r="N2402" s="6" t="str">
        <f>IF(COUNTIF($A$2:A2402,A2402)&gt;1,"DUP","OK")</f>
        <v>OK</v>
      </c>
      <c r="O2402" s="6" t="str">
        <f t="shared" si="112"/>
        <v>ORD26004002</v>
      </c>
      <c r="P2402" s="6" t="str">
        <f t="shared" si="113"/>
        <v>Sep</v>
      </c>
      <c r="Q2402" s="6"/>
      <c r="R2402" s="9"/>
      <c r="S2402" s="8"/>
      <c r="T2402" s="8"/>
      <c r="U2402" s="8"/>
      <c r="V2402" s="8"/>
      <c r="W2402" s="8"/>
      <c r="X2402" s="6"/>
      <c r="Y2402" s="6"/>
    </row>
    <row r="2403" spans="1:25" x14ac:dyDescent="0.3">
      <c r="A2403" s="6" t="s">
        <v>15109</v>
      </c>
      <c r="B2403" s="6"/>
      <c r="C2403" s="6" t="s">
        <v>8041</v>
      </c>
      <c r="D2403" s="6" t="str">
        <f t="shared" si="111"/>
        <v>ORD26004045</v>
      </c>
      <c r="E2403" s="10">
        <v>46278</v>
      </c>
      <c r="F2403" s="6" t="s">
        <v>12294</v>
      </c>
      <c r="G2403" s="6" t="s">
        <v>43</v>
      </c>
      <c r="H2403" s="8">
        <v>7999</v>
      </c>
      <c r="I2403" s="8">
        <v>95.99</v>
      </c>
      <c r="J2403" s="8">
        <v>17.28</v>
      </c>
      <c r="K2403" s="8">
        <v>7885.73</v>
      </c>
      <c r="L2403" s="10">
        <v>46280</v>
      </c>
      <c r="M2403" s="6" t="s">
        <v>14940</v>
      </c>
      <c r="N2403" s="6" t="str">
        <f>IF(COUNTIF($A$2:A2403,A2403)&gt;1,"DUP","OK")</f>
        <v>OK</v>
      </c>
      <c r="O2403" s="6" t="str">
        <f t="shared" si="112"/>
        <v>ORD26004045</v>
      </c>
      <c r="P2403" s="6" t="str">
        <f t="shared" si="113"/>
        <v>Sep</v>
      </c>
      <c r="Q2403" s="6"/>
      <c r="R2403" s="9"/>
      <c r="S2403" s="8"/>
      <c r="T2403" s="8"/>
      <c r="U2403" s="8"/>
      <c r="V2403" s="8"/>
      <c r="W2403" s="8"/>
      <c r="X2403" s="6"/>
      <c r="Y2403" s="6"/>
    </row>
    <row r="2404" spans="1:25" x14ac:dyDescent="0.3">
      <c r="A2404" s="6" t="s">
        <v>15110</v>
      </c>
      <c r="B2404" s="6"/>
      <c r="C2404" s="6" t="s">
        <v>15111</v>
      </c>
      <c r="D2404" s="6" t="str">
        <f t="shared" si="111"/>
        <v>ORD26004049</v>
      </c>
      <c r="E2404" s="10">
        <v>46278</v>
      </c>
      <c r="F2404" s="6" t="s">
        <v>12294</v>
      </c>
      <c r="G2404" s="6" t="s">
        <v>54</v>
      </c>
      <c r="H2404" s="8">
        <v>299</v>
      </c>
      <c r="I2404" s="8">
        <v>5.68</v>
      </c>
      <c r="J2404" s="8">
        <v>1.02</v>
      </c>
      <c r="K2404" s="8">
        <v>292.3</v>
      </c>
      <c r="L2404" s="10">
        <v>46280</v>
      </c>
      <c r="M2404" s="6" t="s">
        <v>14940</v>
      </c>
      <c r="N2404" s="6" t="str">
        <f>IF(COUNTIF($A$2:A2404,A2404)&gt;1,"DUP","OK")</f>
        <v>OK</v>
      </c>
      <c r="O2404" s="6" t="str">
        <f t="shared" si="112"/>
        <v>ORD26004049</v>
      </c>
      <c r="P2404" s="6" t="str">
        <f t="shared" si="113"/>
        <v>Sep</v>
      </c>
      <c r="Q2404" s="6"/>
      <c r="R2404" s="9"/>
      <c r="S2404" s="8"/>
      <c r="T2404" s="8"/>
      <c r="U2404" s="8"/>
      <c r="V2404" s="8"/>
      <c r="W2404" s="8"/>
      <c r="X2404" s="6"/>
      <c r="Y2404" s="6"/>
    </row>
    <row r="2405" spans="1:25" x14ac:dyDescent="0.3">
      <c r="A2405" s="6" t="s">
        <v>15112</v>
      </c>
      <c r="B2405" s="6"/>
      <c r="C2405" s="6" t="s">
        <v>8070</v>
      </c>
      <c r="D2405" s="6" t="str">
        <f t="shared" si="111"/>
        <v>ORD26004060</v>
      </c>
      <c r="E2405" s="10">
        <v>46278</v>
      </c>
      <c r="F2405" s="6" t="s">
        <v>12294</v>
      </c>
      <c r="G2405" s="6" t="s">
        <v>18</v>
      </c>
      <c r="H2405" s="8">
        <v>7297</v>
      </c>
      <c r="I2405" s="8">
        <v>21.89</v>
      </c>
      <c r="J2405" s="8">
        <v>3.94</v>
      </c>
      <c r="K2405" s="8">
        <v>7271.17</v>
      </c>
      <c r="L2405" s="10">
        <v>46280</v>
      </c>
      <c r="M2405" s="6" t="s">
        <v>14940</v>
      </c>
      <c r="N2405" s="6" t="str">
        <f>IF(COUNTIF($A$2:A2405,A2405)&gt;1,"DUP","OK")</f>
        <v>OK</v>
      </c>
      <c r="O2405" s="6" t="str">
        <f t="shared" si="112"/>
        <v>ORD26004060</v>
      </c>
      <c r="P2405" s="6" t="str">
        <f t="shared" si="113"/>
        <v>Sep</v>
      </c>
      <c r="Q2405" s="6"/>
      <c r="R2405" s="9"/>
      <c r="S2405" s="8"/>
      <c r="T2405" s="8"/>
      <c r="U2405" s="8"/>
      <c r="V2405" s="8"/>
      <c r="W2405" s="8"/>
      <c r="X2405" s="6"/>
      <c r="Y2405" s="6"/>
    </row>
    <row r="2406" spans="1:25" x14ac:dyDescent="0.3">
      <c r="A2406" s="6" t="s">
        <v>15113</v>
      </c>
      <c r="B2406" s="6"/>
      <c r="C2406" s="6" t="s">
        <v>8131</v>
      </c>
      <c r="D2406" s="6" t="str">
        <f t="shared" si="111"/>
        <v>ORD26004091</v>
      </c>
      <c r="E2406" s="10">
        <v>46278</v>
      </c>
      <c r="F2406" s="6" t="s">
        <v>12294</v>
      </c>
      <c r="G2406" s="6" t="s">
        <v>43</v>
      </c>
      <c r="H2406" s="8">
        <v>8998</v>
      </c>
      <c r="I2406" s="8">
        <v>107.98</v>
      </c>
      <c r="J2406" s="8">
        <v>19.440000000000001</v>
      </c>
      <c r="K2406" s="8">
        <v>8870.58</v>
      </c>
      <c r="L2406" s="10">
        <v>46280</v>
      </c>
      <c r="M2406" s="6" t="s">
        <v>14940</v>
      </c>
      <c r="N2406" s="6" t="str">
        <f>IF(COUNTIF($A$2:A2406,A2406)&gt;1,"DUP","OK")</f>
        <v>OK</v>
      </c>
      <c r="O2406" s="6" t="str">
        <f t="shared" si="112"/>
        <v>ORD26004091</v>
      </c>
      <c r="P2406" s="6" t="str">
        <f t="shared" si="113"/>
        <v>Sep</v>
      </c>
      <c r="Q2406" s="6"/>
      <c r="R2406" s="9"/>
      <c r="S2406" s="8"/>
      <c r="T2406" s="8"/>
      <c r="U2406" s="8"/>
      <c r="V2406" s="8"/>
      <c r="W2406" s="8"/>
      <c r="X2406" s="6"/>
      <c r="Y2406" s="6"/>
    </row>
    <row r="2407" spans="1:25" x14ac:dyDescent="0.3">
      <c r="A2407" s="6" t="s">
        <v>15114</v>
      </c>
      <c r="B2407" s="6"/>
      <c r="C2407" s="6" t="s">
        <v>15115</v>
      </c>
      <c r="D2407" s="6" t="str">
        <f t="shared" si="111"/>
        <v>ORD26004103</v>
      </c>
      <c r="E2407" s="10">
        <v>46278</v>
      </c>
      <c r="F2407" s="6" t="s">
        <v>12294</v>
      </c>
      <c r="G2407" s="6" t="s">
        <v>27</v>
      </c>
      <c r="H2407" s="8">
        <v>1299</v>
      </c>
      <c r="I2407" s="8">
        <v>23.38</v>
      </c>
      <c r="J2407" s="8">
        <v>4.21</v>
      </c>
      <c r="K2407" s="8">
        <v>1271.4100000000001</v>
      </c>
      <c r="L2407" s="10">
        <v>46280</v>
      </c>
      <c r="M2407" s="6" t="s">
        <v>14940</v>
      </c>
      <c r="N2407" s="6" t="str">
        <f>IF(COUNTIF($A$2:A2407,A2407)&gt;1,"DUP","OK")</f>
        <v>OK</v>
      </c>
      <c r="O2407" s="6" t="str">
        <f t="shared" si="112"/>
        <v>ORD26004103</v>
      </c>
      <c r="P2407" s="6" t="str">
        <f t="shared" si="113"/>
        <v>Sep</v>
      </c>
      <c r="Q2407" s="6"/>
      <c r="R2407" s="9"/>
      <c r="S2407" s="8"/>
      <c r="T2407" s="8"/>
      <c r="U2407" s="8"/>
      <c r="V2407" s="8"/>
      <c r="W2407" s="8"/>
      <c r="X2407" s="6"/>
      <c r="Y2407" s="6"/>
    </row>
    <row r="2408" spans="1:25" x14ac:dyDescent="0.3">
      <c r="A2408" s="6" t="s">
        <v>15116</v>
      </c>
      <c r="B2408" s="6"/>
      <c r="C2408" s="6" t="s">
        <v>8159</v>
      </c>
      <c r="D2408" s="6" t="str">
        <f t="shared" si="111"/>
        <v>ORD26004106</v>
      </c>
      <c r="E2408" s="10">
        <v>46278</v>
      </c>
      <c r="F2408" s="6" t="s">
        <v>12294</v>
      </c>
      <c r="G2408" s="6" t="s">
        <v>18</v>
      </c>
      <c r="H2408" s="8">
        <v>4999</v>
      </c>
      <c r="I2408" s="8">
        <v>15</v>
      </c>
      <c r="J2408" s="8">
        <v>2.7</v>
      </c>
      <c r="K2408" s="8">
        <v>4981.3</v>
      </c>
      <c r="L2408" s="10">
        <v>46280</v>
      </c>
      <c r="M2408" s="6" t="s">
        <v>14940</v>
      </c>
      <c r="N2408" s="6" t="str">
        <f>IF(COUNTIF($A$2:A2408,A2408)&gt;1,"DUP","OK")</f>
        <v>OK</v>
      </c>
      <c r="O2408" s="6" t="str">
        <f t="shared" si="112"/>
        <v>ORD26004106</v>
      </c>
      <c r="P2408" s="6" t="str">
        <f t="shared" si="113"/>
        <v>Sep</v>
      </c>
      <c r="Q2408" s="6"/>
      <c r="R2408" s="9"/>
      <c r="S2408" s="8"/>
      <c r="T2408" s="8"/>
      <c r="U2408" s="8"/>
      <c r="V2408" s="8"/>
      <c r="W2408" s="8"/>
      <c r="X2408" s="6"/>
      <c r="Y2408" s="6"/>
    </row>
    <row r="2409" spans="1:25" x14ac:dyDescent="0.3">
      <c r="A2409" s="6" t="s">
        <v>15117</v>
      </c>
      <c r="B2409" s="6"/>
      <c r="C2409" s="6" t="s">
        <v>8165</v>
      </c>
      <c r="D2409" s="6" t="str">
        <f t="shared" si="111"/>
        <v>ORD26004109</v>
      </c>
      <c r="E2409" s="10">
        <v>46278</v>
      </c>
      <c r="F2409" s="6" t="s">
        <v>12294</v>
      </c>
      <c r="G2409" s="6" t="s">
        <v>27</v>
      </c>
      <c r="H2409" s="8">
        <v>7999</v>
      </c>
      <c r="I2409" s="8">
        <v>127.98</v>
      </c>
      <c r="J2409" s="8">
        <v>23.04</v>
      </c>
      <c r="K2409" s="8">
        <v>7847.98</v>
      </c>
      <c r="L2409" s="10">
        <v>46280</v>
      </c>
      <c r="M2409" s="6" t="s">
        <v>14940</v>
      </c>
      <c r="N2409" s="6" t="str">
        <f>IF(COUNTIF($A$2:A2409,A2409)&gt;1,"DUP","OK")</f>
        <v>OK</v>
      </c>
      <c r="O2409" s="6" t="str">
        <f t="shared" si="112"/>
        <v>ORD26004109</v>
      </c>
      <c r="P2409" s="6" t="str">
        <f t="shared" si="113"/>
        <v>Sep</v>
      </c>
      <c r="Q2409" s="6"/>
      <c r="R2409" s="9"/>
      <c r="S2409" s="8"/>
      <c r="T2409" s="8"/>
      <c r="U2409" s="8"/>
      <c r="V2409" s="8"/>
      <c r="W2409" s="8"/>
      <c r="X2409" s="6"/>
      <c r="Y2409" s="6"/>
    </row>
    <row r="2410" spans="1:25" x14ac:dyDescent="0.3">
      <c r="A2410" s="6" t="s">
        <v>15118</v>
      </c>
      <c r="B2410" s="6"/>
      <c r="C2410" s="6" t="s">
        <v>8239</v>
      </c>
      <c r="D2410" s="6" t="str">
        <f t="shared" si="111"/>
        <v>ORD26004147</v>
      </c>
      <c r="E2410" s="10">
        <v>46278</v>
      </c>
      <c r="F2410" s="6" t="s">
        <v>12294</v>
      </c>
      <c r="G2410" s="6" t="s">
        <v>27</v>
      </c>
      <c r="H2410" s="8">
        <v>2098</v>
      </c>
      <c r="I2410" s="8">
        <v>33.57</v>
      </c>
      <c r="J2410" s="8">
        <v>6.04</v>
      </c>
      <c r="K2410" s="8">
        <v>2058.39</v>
      </c>
      <c r="L2410" s="10">
        <v>46280</v>
      </c>
      <c r="M2410" s="6" t="s">
        <v>14940</v>
      </c>
      <c r="N2410" s="6" t="str">
        <f>IF(COUNTIF($A$2:A2410,A2410)&gt;1,"DUP","OK")</f>
        <v>OK</v>
      </c>
      <c r="O2410" s="6" t="str">
        <f t="shared" si="112"/>
        <v>ORD26004147</v>
      </c>
      <c r="P2410" s="6" t="str">
        <f t="shared" si="113"/>
        <v>Sep</v>
      </c>
      <c r="Q2410" s="6"/>
      <c r="R2410" s="9"/>
      <c r="S2410" s="8"/>
      <c r="T2410" s="8"/>
      <c r="U2410" s="8"/>
      <c r="V2410" s="8"/>
      <c r="W2410" s="8"/>
      <c r="X2410" s="6"/>
      <c r="Y2410" s="6"/>
    </row>
    <row r="2411" spans="1:25" x14ac:dyDescent="0.3">
      <c r="A2411" s="6" t="s">
        <v>15119</v>
      </c>
      <c r="B2411" s="6"/>
      <c r="C2411" s="6" t="s">
        <v>8254</v>
      </c>
      <c r="D2411" s="6" t="str">
        <f t="shared" si="111"/>
        <v>ORD26004155</v>
      </c>
      <c r="E2411" s="10">
        <v>46278</v>
      </c>
      <c r="F2411" s="6" t="s">
        <v>12294</v>
      </c>
      <c r="G2411" s="6" t="s">
        <v>18</v>
      </c>
      <c r="H2411" s="8">
        <v>9797</v>
      </c>
      <c r="I2411" s="8">
        <v>29.39</v>
      </c>
      <c r="J2411" s="8">
        <v>5.29</v>
      </c>
      <c r="K2411" s="8">
        <v>9762.32</v>
      </c>
      <c r="L2411" s="10">
        <v>46280</v>
      </c>
      <c r="M2411" s="6" t="s">
        <v>14940</v>
      </c>
      <c r="N2411" s="6" t="str">
        <f>IF(COUNTIF($A$2:A2411,A2411)&gt;1,"DUP","OK")</f>
        <v>OK</v>
      </c>
      <c r="O2411" s="6" t="str">
        <f t="shared" si="112"/>
        <v>ORD26004155</v>
      </c>
      <c r="P2411" s="6" t="str">
        <f t="shared" si="113"/>
        <v>Sep</v>
      </c>
      <c r="Q2411" s="6"/>
      <c r="R2411" s="9"/>
      <c r="S2411" s="8"/>
      <c r="T2411" s="8"/>
      <c r="U2411" s="8"/>
      <c r="V2411" s="8"/>
      <c r="W2411" s="8"/>
      <c r="X2411" s="6"/>
      <c r="Y2411" s="6"/>
    </row>
    <row r="2412" spans="1:25" x14ac:dyDescent="0.3">
      <c r="A2412" s="6" t="s">
        <v>15120</v>
      </c>
      <c r="B2412" s="6"/>
      <c r="C2412" s="6" t="s">
        <v>8365</v>
      </c>
      <c r="D2412" s="6" t="str">
        <f t="shared" si="111"/>
        <v>ORD26004212</v>
      </c>
      <c r="E2412" s="10">
        <v>46278</v>
      </c>
      <c r="F2412" s="6" t="s">
        <v>12294</v>
      </c>
      <c r="G2412" s="6" t="s">
        <v>18</v>
      </c>
      <c r="H2412" s="8">
        <v>799</v>
      </c>
      <c r="I2412" s="8">
        <v>0</v>
      </c>
      <c r="J2412" s="8">
        <v>0</v>
      </c>
      <c r="K2412" s="8">
        <v>799</v>
      </c>
      <c r="L2412" s="10">
        <v>46280</v>
      </c>
      <c r="M2412" s="6" t="s">
        <v>14940</v>
      </c>
      <c r="N2412" s="6" t="str">
        <f>IF(COUNTIF($A$2:A2412,A2412)&gt;1,"DUP","OK")</f>
        <v>OK</v>
      </c>
      <c r="O2412" s="6" t="str">
        <f t="shared" si="112"/>
        <v>ORD26004212</v>
      </c>
      <c r="P2412" s="6" t="str">
        <f t="shared" si="113"/>
        <v>Sep</v>
      </c>
      <c r="Q2412" s="6"/>
      <c r="R2412" s="9"/>
      <c r="S2412" s="8"/>
      <c r="T2412" s="8"/>
      <c r="U2412" s="8"/>
      <c r="V2412" s="8"/>
      <c r="W2412" s="8"/>
      <c r="X2412" s="6"/>
      <c r="Y2412" s="6"/>
    </row>
    <row r="2413" spans="1:25" x14ac:dyDescent="0.3">
      <c r="A2413" s="6" t="s">
        <v>15121</v>
      </c>
      <c r="B2413" s="6"/>
      <c r="C2413" s="6" t="s">
        <v>8442</v>
      </c>
      <c r="D2413" s="6" t="str">
        <f t="shared" si="111"/>
        <v>ORD26004252</v>
      </c>
      <c r="E2413" s="10">
        <v>46278</v>
      </c>
      <c r="F2413" s="6" t="s">
        <v>12294</v>
      </c>
      <c r="G2413" s="6" t="s">
        <v>18</v>
      </c>
      <c r="H2413" s="8">
        <v>2998</v>
      </c>
      <c r="I2413" s="8">
        <v>8.99</v>
      </c>
      <c r="J2413" s="8">
        <v>1.62</v>
      </c>
      <c r="K2413" s="8">
        <v>2987.39</v>
      </c>
      <c r="L2413" s="10">
        <v>46280</v>
      </c>
      <c r="M2413" s="6" t="s">
        <v>14940</v>
      </c>
      <c r="N2413" s="6" t="str">
        <f>IF(COUNTIF($A$2:A2413,A2413)&gt;1,"DUP","OK")</f>
        <v>OK</v>
      </c>
      <c r="O2413" s="6" t="str">
        <f t="shared" si="112"/>
        <v>ORD26004252</v>
      </c>
      <c r="P2413" s="6" t="str">
        <f t="shared" si="113"/>
        <v>Sep</v>
      </c>
      <c r="Q2413" s="6"/>
      <c r="R2413" s="9"/>
      <c r="S2413" s="8"/>
      <c r="T2413" s="8"/>
      <c r="U2413" s="8"/>
      <c r="V2413" s="8"/>
      <c r="W2413" s="8"/>
      <c r="X2413" s="6"/>
      <c r="Y2413" s="6"/>
    </row>
    <row r="2414" spans="1:25" x14ac:dyDescent="0.3">
      <c r="A2414" s="6" t="s">
        <v>15122</v>
      </c>
      <c r="B2414" s="6"/>
      <c r="C2414" s="6" t="s">
        <v>15123</v>
      </c>
      <c r="D2414" s="6" t="str">
        <f t="shared" si="111"/>
        <v>ORD26004295</v>
      </c>
      <c r="E2414" s="10">
        <v>46278</v>
      </c>
      <c r="F2414" s="6" t="s">
        <v>12294</v>
      </c>
      <c r="G2414" s="6" t="s">
        <v>54</v>
      </c>
      <c r="H2414" s="8">
        <v>4798</v>
      </c>
      <c r="I2414" s="8">
        <v>81.569999999999993</v>
      </c>
      <c r="J2414" s="8">
        <v>14.68</v>
      </c>
      <c r="K2414" s="8">
        <v>4701.75</v>
      </c>
      <c r="L2414" s="10">
        <v>46280</v>
      </c>
      <c r="M2414" s="6" t="s">
        <v>14940</v>
      </c>
      <c r="N2414" s="6" t="str">
        <f>IF(COUNTIF($A$2:A2414,A2414)&gt;1,"DUP","OK")</f>
        <v>OK</v>
      </c>
      <c r="O2414" s="6" t="str">
        <f t="shared" si="112"/>
        <v>ORD26004295</v>
      </c>
      <c r="P2414" s="6" t="str">
        <f t="shared" si="113"/>
        <v>Sep</v>
      </c>
      <c r="Q2414" s="6"/>
      <c r="R2414" s="9"/>
      <c r="S2414" s="8"/>
      <c r="T2414" s="8"/>
      <c r="U2414" s="8"/>
      <c r="V2414" s="8"/>
      <c r="W2414" s="8"/>
      <c r="X2414" s="6"/>
      <c r="Y2414" s="6"/>
    </row>
    <row r="2415" spans="1:25" x14ac:dyDescent="0.3">
      <c r="A2415" s="6" t="s">
        <v>15124</v>
      </c>
      <c r="B2415" s="6"/>
      <c r="C2415" s="6" t="s">
        <v>8535</v>
      </c>
      <c r="D2415" s="6" t="str">
        <f t="shared" si="111"/>
        <v>ORD26004299</v>
      </c>
      <c r="E2415" s="10">
        <v>46278</v>
      </c>
      <c r="F2415" s="6" t="s">
        <v>12294</v>
      </c>
      <c r="G2415" s="6" t="s">
        <v>18</v>
      </c>
      <c r="H2415" s="8">
        <v>12097</v>
      </c>
      <c r="I2415" s="8">
        <v>36.29</v>
      </c>
      <c r="J2415" s="8">
        <v>6.53</v>
      </c>
      <c r="K2415" s="8">
        <v>12054.18</v>
      </c>
      <c r="L2415" s="10">
        <v>46280</v>
      </c>
      <c r="M2415" s="6" t="s">
        <v>14940</v>
      </c>
      <c r="N2415" s="6" t="str">
        <f>IF(COUNTIF($A$2:A2415,A2415)&gt;1,"DUP","OK")</f>
        <v>OK</v>
      </c>
      <c r="O2415" s="6" t="str">
        <f t="shared" si="112"/>
        <v>ORD26004299</v>
      </c>
      <c r="P2415" s="6" t="str">
        <f t="shared" si="113"/>
        <v>Sep</v>
      </c>
      <c r="Q2415" s="6"/>
      <c r="R2415" s="9"/>
      <c r="S2415" s="8"/>
      <c r="T2415" s="8"/>
      <c r="U2415" s="8"/>
      <c r="V2415" s="8"/>
      <c r="W2415" s="8"/>
      <c r="X2415" s="6"/>
      <c r="Y2415" s="6"/>
    </row>
    <row r="2416" spans="1:25" x14ac:dyDescent="0.3">
      <c r="A2416" s="6" t="s">
        <v>15125</v>
      </c>
      <c r="B2416" s="6"/>
      <c r="C2416" s="6" t="s">
        <v>15126</v>
      </c>
      <c r="D2416" s="6" t="str">
        <f t="shared" si="111"/>
        <v>ORD26004374</v>
      </c>
      <c r="E2416" s="10">
        <v>46278</v>
      </c>
      <c r="F2416" s="6" t="s">
        <v>12294</v>
      </c>
      <c r="G2416" s="6" t="s">
        <v>54</v>
      </c>
      <c r="H2416" s="8">
        <v>3798</v>
      </c>
      <c r="I2416" s="8">
        <v>64.569999999999993</v>
      </c>
      <c r="J2416" s="8">
        <v>11.62</v>
      </c>
      <c r="K2416" s="8">
        <v>3721.81</v>
      </c>
      <c r="L2416" s="10">
        <v>46280</v>
      </c>
      <c r="M2416" s="6" t="s">
        <v>14940</v>
      </c>
      <c r="N2416" s="6" t="str">
        <f>IF(COUNTIF($A$2:A2416,A2416)&gt;1,"DUP","OK")</f>
        <v>OK</v>
      </c>
      <c r="O2416" s="6" t="str">
        <f t="shared" si="112"/>
        <v>ORD26004374</v>
      </c>
      <c r="P2416" s="6" t="str">
        <f t="shared" si="113"/>
        <v>Sep</v>
      </c>
      <c r="Q2416" s="6"/>
      <c r="R2416" s="9"/>
      <c r="S2416" s="8"/>
      <c r="T2416" s="8"/>
      <c r="U2416" s="8"/>
      <c r="V2416" s="8"/>
      <c r="W2416" s="8"/>
      <c r="X2416" s="6"/>
      <c r="Y2416" s="6"/>
    </row>
    <row r="2417" spans="1:25" x14ac:dyDescent="0.3">
      <c r="A2417" s="6" t="s">
        <v>15127</v>
      </c>
      <c r="B2417" s="6"/>
      <c r="C2417" s="6" t="s">
        <v>8724</v>
      </c>
      <c r="D2417" s="6" t="str">
        <f t="shared" si="111"/>
        <v>ORD26004395</v>
      </c>
      <c r="E2417" s="10">
        <v>46278</v>
      </c>
      <c r="F2417" s="6" t="s">
        <v>12294</v>
      </c>
      <c r="G2417" s="6" t="s">
        <v>18</v>
      </c>
      <c r="H2417" s="8">
        <v>2798</v>
      </c>
      <c r="I2417" s="8">
        <v>8.39</v>
      </c>
      <c r="J2417" s="8">
        <v>1.51</v>
      </c>
      <c r="K2417" s="8">
        <v>2788.1</v>
      </c>
      <c r="L2417" s="10">
        <v>46280</v>
      </c>
      <c r="M2417" s="6" t="s">
        <v>14940</v>
      </c>
      <c r="N2417" s="6" t="str">
        <f>IF(COUNTIF($A$2:A2417,A2417)&gt;1,"DUP","OK")</f>
        <v>OK</v>
      </c>
      <c r="O2417" s="6" t="str">
        <f t="shared" si="112"/>
        <v>ORD26004395</v>
      </c>
      <c r="P2417" s="6" t="str">
        <f t="shared" si="113"/>
        <v>Sep</v>
      </c>
      <c r="Q2417" s="6"/>
      <c r="R2417" s="9"/>
      <c r="S2417" s="8"/>
      <c r="T2417" s="8"/>
      <c r="U2417" s="8"/>
      <c r="V2417" s="8"/>
      <c r="W2417" s="8"/>
      <c r="X2417" s="6"/>
      <c r="Y2417" s="6"/>
    </row>
    <row r="2418" spans="1:25" x14ac:dyDescent="0.3">
      <c r="A2418" s="6" t="s">
        <v>15128</v>
      </c>
      <c r="B2418" s="6"/>
      <c r="C2418" s="6" t="s">
        <v>8768</v>
      </c>
      <c r="D2418" s="6" t="str">
        <f t="shared" si="111"/>
        <v>ORD26004417</v>
      </c>
      <c r="E2418" s="10">
        <v>46278</v>
      </c>
      <c r="F2418" s="6" t="s">
        <v>12294</v>
      </c>
      <c r="G2418" s="6" t="s">
        <v>18</v>
      </c>
      <c r="H2418" s="8">
        <v>2499</v>
      </c>
      <c r="I2418" s="8">
        <v>7.5</v>
      </c>
      <c r="J2418" s="8">
        <v>1.35</v>
      </c>
      <c r="K2418" s="8">
        <v>2490.15</v>
      </c>
      <c r="L2418" s="10">
        <v>46280</v>
      </c>
      <c r="M2418" s="6" t="s">
        <v>14940</v>
      </c>
      <c r="N2418" s="6" t="str">
        <f>IF(COUNTIF($A$2:A2418,A2418)&gt;1,"DUP","OK")</f>
        <v>OK</v>
      </c>
      <c r="O2418" s="6" t="str">
        <f t="shared" si="112"/>
        <v>ORD26004417</v>
      </c>
      <c r="P2418" s="6" t="str">
        <f t="shared" si="113"/>
        <v>Sep</v>
      </c>
      <c r="Q2418" s="6"/>
      <c r="R2418" s="9"/>
      <c r="S2418" s="8"/>
      <c r="T2418" s="8"/>
      <c r="U2418" s="8"/>
      <c r="V2418" s="8"/>
      <c r="W2418" s="8"/>
      <c r="X2418" s="6"/>
      <c r="Y2418" s="6"/>
    </row>
    <row r="2419" spans="1:25" x14ac:dyDescent="0.3">
      <c r="A2419" s="6" t="s">
        <v>15129</v>
      </c>
      <c r="B2419" s="6"/>
      <c r="C2419" s="6" t="s">
        <v>15130</v>
      </c>
      <c r="D2419" s="6" t="str">
        <f t="shared" si="111"/>
        <v>ORD26004443</v>
      </c>
      <c r="E2419" s="10">
        <v>46278</v>
      </c>
      <c r="F2419" s="6" t="s">
        <v>12294</v>
      </c>
      <c r="G2419" s="6" t="s">
        <v>18</v>
      </c>
      <c r="H2419" s="8">
        <v>7999</v>
      </c>
      <c r="I2419" s="8">
        <v>24</v>
      </c>
      <c r="J2419" s="8">
        <v>4.32</v>
      </c>
      <c r="K2419" s="8">
        <v>7970.68</v>
      </c>
      <c r="L2419" s="10">
        <v>46280</v>
      </c>
      <c r="M2419" s="6" t="s">
        <v>14940</v>
      </c>
      <c r="N2419" s="6" t="str">
        <f>IF(COUNTIF($A$2:A2419,A2419)&gt;1,"DUP","OK")</f>
        <v>OK</v>
      </c>
      <c r="O2419" s="6" t="str">
        <f t="shared" si="112"/>
        <v>ORD26004443</v>
      </c>
      <c r="P2419" s="6" t="str">
        <f t="shared" si="113"/>
        <v>Sep</v>
      </c>
      <c r="Q2419" s="6"/>
      <c r="R2419" s="9"/>
      <c r="S2419" s="8"/>
      <c r="T2419" s="8"/>
      <c r="U2419" s="8"/>
      <c r="V2419" s="8"/>
      <c r="W2419" s="8"/>
      <c r="X2419" s="6"/>
      <c r="Y2419" s="6"/>
    </row>
    <row r="2420" spans="1:25" x14ac:dyDescent="0.3">
      <c r="A2420" s="6" t="s">
        <v>15131</v>
      </c>
      <c r="B2420" s="6"/>
      <c r="C2420" s="6" t="s">
        <v>8889</v>
      </c>
      <c r="D2420" s="6" t="str">
        <f t="shared" si="111"/>
        <v>ORD26004480</v>
      </c>
      <c r="E2420" s="10">
        <v>46278</v>
      </c>
      <c r="F2420" s="6" t="s">
        <v>12294</v>
      </c>
      <c r="G2420" s="6" t="s">
        <v>27</v>
      </c>
      <c r="H2420" s="8">
        <v>10297</v>
      </c>
      <c r="I2420" s="8">
        <v>164.75</v>
      </c>
      <c r="J2420" s="8">
        <v>29.66</v>
      </c>
      <c r="K2420" s="8">
        <v>10102.59</v>
      </c>
      <c r="L2420" s="10">
        <v>46280</v>
      </c>
      <c r="M2420" s="6" t="s">
        <v>14940</v>
      </c>
      <c r="N2420" s="6" t="str">
        <f>IF(COUNTIF($A$2:A2420,A2420)&gt;1,"DUP","OK")</f>
        <v>OK</v>
      </c>
      <c r="O2420" s="6" t="str">
        <f t="shared" si="112"/>
        <v>ORD26004480</v>
      </c>
      <c r="P2420" s="6" t="str">
        <f t="shared" si="113"/>
        <v>Sep</v>
      </c>
      <c r="Q2420" s="6"/>
      <c r="R2420" s="9"/>
      <c r="S2420" s="8"/>
      <c r="T2420" s="8"/>
      <c r="U2420" s="8"/>
      <c r="V2420" s="8"/>
      <c r="W2420" s="8"/>
      <c r="X2420" s="6"/>
      <c r="Y2420" s="6"/>
    </row>
    <row r="2421" spans="1:25" x14ac:dyDescent="0.3">
      <c r="A2421" s="6" t="s">
        <v>15132</v>
      </c>
      <c r="B2421" s="6"/>
      <c r="C2421" s="6" t="s">
        <v>15133</v>
      </c>
      <c r="D2421" s="6" t="str">
        <f t="shared" si="111"/>
        <v>ORD26004533</v>
      </c>
      <c r="E2421" s="10">
        <v>46278</v>
      </c>
      <c r="F2421" s="6" t="s">
        <v>12294</v>
      </c>
      <c r="G2421" s="6" t="s">
        <v>54</v>
      </c>
      <c r="H2421" s="8">
        <v>499</v>
      </c>
      <c r="I2421" s="8">
        <v>9.48</v>
      </c>
      <c r="J2421" s="8">
        <v>1.71</v>
      </c>
      <c r="K2421" s="8">
        <v>487.81</v>
      </c>
      <c r="L2421" s="10">
        <v>46280</v>
      </c>
      <c r="M2421" s="6" t="s">
        <v>14940</v>
      </c>
      <c r="N2421" s="6" t="str">
        <f>IF(COUNTIF($A$2:A2421,A2421)&gt;1,"DUP","OK")</f>
        <v>OK</v>
      </c>
      <c r="O2421" s="6" t="str">
        <f t="shared" si="112"/>
        <v>ORD26004533</v>
      </c>
      <c r="P2421" s="6" t="str">
        <f t="shared" si="113"/>
        <v>Sep</v>
      </c>
      <c r="Q2421" s="6"/>
      <c r="R2421" s="9"/>
      <c r="S2421" s="8"/>
      <c r="T2421" s="8"/>
      <c r="U2421" s="8"/>
      <c r="V2421" s="8"/>
      <c r="W2421" s="8"/>
      <c r="X2421" s="6"/>
      <c r="Y2421" s="6"/>
    </row>
    <row r="2422" spans="1:25" x14ac:dyDescent="0.3">
      <c r="A2422" s="6" t="s">
        <v>15134</v>
      </c>
      <c r="B2422" s="6"/>
      <c r="C2422" s="6" t="s">
        <v>9041</v>
      </c>
      <c r="D2422" s="6" t="str">
        <f t="shared" si="111"/>
        <v>ORD26004557</v>
      </c>
      <c r="E2422" s="10">
        <v>46278</v>
      </c>
      <c r="F2422" s="6" t="s">
        <v>12294</v>
      </c>
      <c r="G2422" s="6" t="s">
        <v>18</v>
      </c>
      <c r="H2422" s="8">
        <v>2848</v>
      </c>
      <c r="I2422" s="8">
        <v>8.5399999999999991</v>
      </c>
      <c r="J2422" s="8">
        <v>1.54</v>
      </c>
      <c r="K2422" s="8">
        <v>2837.92</v>
      </c>
      <c r="L2422" s="10">
        <v>46280</v>
      </c>
      <c r="M2422" s="6" t="s">
        <v>14940</v>
      </c>
      <c r="N2422" s="6" t="str">
        <f>IF(COUNTIF($A$2:A2422,A2422)&gt;1,"DUP","OK")</f>
        <v>OK</v>
      </c>
      <c r="O2422" s="6" t="str">
        <f t="shared" si="112"/>
        <v>ORD26004557</v>
      </c>
      <c r="P2422" s="6" t="str">
        <f t="shared" si="113"/>
        <v>Sep</v>
      </c>
      <c r="Q2422" s="6"/>
      <c r="R2422" s="9"/>
      <c r="S2422" s="8"/>
      <c r="T2422" s="8"/>
      <c r="U2422" s="8"/>
      <c r="V2422" s="8"/>
      <c r="W2422" s="8"/>
      <c r="X2422" s="6"/>
      <c r="Y2422" s="6"/>
    </row>
    <row r="2423" spans="1:25" x14ac:dyDescent="0.3">
      <c r="A2423" s="6" t="s">
        <v>15135</v>
      </c>
      <c r="B2423" s="6"/>
      <c r="C2423" s="6" t="s">
        <v>9098</v>
      </c>
      <c r="D2423" s="6" t="str">
        <f t="shared" si="111"/>
        <v>ORD26004586</v>
      </c>
      <c r="E2423" s="10">
        <v>46278</v>
      </c>
      <c r="F2423" s="6" t="s">
        <v>12294</v>
      </c>
      <c r="G2423" s="6" t="s">
        <v>18</v>
      </c>
      <c r="H2423" s="8">
        <v>499</v>
      </c>
      <c r="I2423" s="8">
        <v>0</v>
      </c>
      <c r="J2423" s="8">
        <v>0</v>
      </c>
      <c r="K2423" s="8">
        <v>499</v>
      </c>
      <c r="L2423" s="10">
        <v>46280</v>
      </c>
      <c r="M2423" s="6" t="s">
        <v>14940</v>
      </c>
      <c r="N2423" s="6" t="str">
        <f>IF(COUNTIF($A$2:A2423,A2423)&gt;1,"DUP","OK")</f>
        <v>OK</v>
      </c>
      <c r="O2423" s="6" t="str">
        <f t="shared" si="112"/>
        <v>ORD26004586</v>
      </c>
      <c r="P2423" s="6" t="str">
        <f t="shared" si="113"/>
        <v>Sep</v>
      </c>
      <c r="Q2423" s="6"/>
      <c r="R2423" s="9"/>
      <c r="S2423" s="8"/>
      <c r="T2423" s="8"/>
      <c r="U2423" s="8"/>
      <c r="V2423" s="8"/>
      <c r="W2423" s="8"/>
      <c r="X2423" s="6"/>
      <c r="Y2423" s="6"/>
    </row>
    <row r="2424" spans="1:25" x14ac:dyDescent="0.3">
      <c r="A2424" s="6" t="s">
        <v>15136</v>
      </c>
      <c r="B2424" s="6"/>
      <c r="C2424" s="6" t="s">
        <v>9173</v>
      </c>
      <c r="D2424" s="6" t="str">
        <f t="shared" si="111"/>
        <v>ORD26004624</v>
      </c>
      <c r="E2424" s="10">
        <v>46278</v>
      </c>
      <c r="F2424" s="6" t="s">
        <v>12294</v>
      </c>
      <c r="G2424" s="6" t="s">
        <v>27</v>
      </c>
      <c r="H2424" s="8">
        <v>4999</v>
      </c>
      <c r="I2424" s="8">
        <v>79.98</v>
      </c>
      <c r="J2424" s="8">
        <v>14.4</v>
      </c>
      <c r="K2424" s="8">
        <v>4904.62</v>
      </c>
      <c r="L2424" s="10">
        <v>46280</v>
      </c>
      <c r="M2424" s="6" t="s">
        <v>14940</v>
      </c>
      <c r="N2424" s="6" t="str">
        <f>IF(COUNTIF($A$2:A2424,A2424)&gt;1,"DUP","OK")</f>
        <v>OK</v>
      </c>
      <c r="O2424" s="6" t="str">
        <f t="shared" si="112"/>
        <v>ORD26004624</v>
      </c>
      <c r="P2424" s="6" t="str">
        <f t="shared" si="113"/>
        <v>Sep</v>
      </c>
      <c r="Q2424" s="6"/>
      <c r="R2424" s="9"/>
      <c r="S2424" s="8"/>
      <c r="T2424" s="8"/>
      <c r="U2424" s="8"/>
      <c r="V2424" s="8"/>
      <c r="W2424" s="8"/>
      <c r="X2424" s="6"/>
      <c r="Y2424" s="6"/>
    </row>
    <row r="2425" spans="1:25" x14ac:dyDescent="0.3">
      <c r="A2425" s="6" t="s">
        <v>15137</v>
      </c>
      <c r="B2425" s="6"/>
      <c r="C2425" s="6" t="s">
        <v>9300</v>
      </c>
      <c r="D2425" s="6" t="str">
        <f t="shared" si="111"/>
        <v>ORD26004690</v>
      </c>
      <c r="E2425" s="10">
        <v>46278</v>
      </c>
      <c r="F2425" s="6" t="s">
        <v>12294</v>
      </c>
      <c r="G2425" s="6" t="s">
        <v>27</v>
      </c>
      <c r="H2425" s="8">
        <v>3998</v>
      </c>
      <c r="I2425" s="8">
        <v>63.97</v>
      </c>
      <c r="J2425" s="8">
        <v>11.51</v>
      </c>
      <c r="K2425" s="8">
        <v>3922.52</v>
      </c>
      <c r="L2425" s="10">
        <v>46280</v>
      </c>
      <c r="M2425" s="6" t="s">
        <v>14940</v>
      </c>
      <c r="N2425" s="6" t="str">
        <f>IF(COUNTIF($A$2:A2425,A2425)&gt;1,"DUP","OK")</f>
        <v>OK</v>
      </c>
      <c r="O2425" s="6" t="str">
        <f t="shared" si="112"/>
        <v>ORD26004690</v>
      </c>
      <c r="P2425" s="6" t="str">
        <f t="shared" si="113"/>
        <v>Sep</v>
      </c>
      <c r="Q2425" s="6"/>
      <c r="R2425" s="9"/>
      <c r="S2425" s="8"/>
      <c r="T2425" s="8"/>
      <c r="U2425" s="8"/>
      <c r="V2425" s="8"/>
      <c r="W2425" s="8"/>
      <c r="X2425" s="6"/>
      <c r="Y2425" s="6"/>
    </row>
    <row r="2426" spans="1:25" x14ac:dyDescent="0.3">
      <c r="A2426" s="6" t="s">
        <v>15138</v>
      </c>
      <c r="B2426" s="6"/>
      <c r="C2426" s="6" t="s">
        <v>9358</v>
      </c>
      <c r="D2426" s="6" t="str">
        <f t="shared" si="111"/>
        <v>ORD26004720</v>
      </c>
      <c r="E2426" s="10">
        <v>46278</v>
      </c>
      <c r="F2426" s="6" t="s">
        <v>12294</v>
      </c>
      <c r="G2426" s="6" t="s">
        <v>18</v>
      </c>
      <c r="H2426" s="8">
        <v>1799</v>
      </c>
      <c r="I2426" s="8">
        <v>0</v>
      </c>
      <c r="J2426" s="8">
        <v>0</v>
      </c>
      <c r="K2426" s="8">
        <v>1799</v>
      </c>
      <c r="L2426" s="10">
        <v>46280</v>
      </c>
      <c r="M2426" s="6" t="s">
        <v>14940</v>
      </c>
      <c r="N2426" s="6" t="str">
        <f>IF(COUNTIF($A$2:A2426,A2426)&gt;1,"DUP","OK")</f>
        <v>OK</v>
      </c>
      <c r="O2426" s="6" t="str">
        <f t="shared" si="112"/>
        <v>ORD26004720</v>
      </c>
      <c r="P2426" s="6" t="str">
        <f t="shared" si="113"/>
        <v>Sep</v>
      </c>
      <c r="Q2426" s="6"/>
      <c r="R2426" s="9"/>
      <c r="S2426" s="8"/>
      <c r="T2426" s="8"/>
      <c r="U2426" s="8"/>
      <c r="V2426" s="8"/>
      <c r="W2426" s="8"/>
      <c r="X2426" s="6"/>
      <c r="Y2426" s="6"/>
    </row>
    <row r="2427" spans="1:25" x14ac:dyDescent="0.3">
      <c r="A2427" s="6" t="s">
        <v>15139</v>
      </c>
      <c r="B2427" s="6"/>
      <c r="C2427" s="6" t="s">
        <v>9364</v>
      </c>
      <c r="D2427" s="6" t="str">
        <f t="shared" si="111"/>
        <v>ORD26004723</v>
      </c>
      <c r="E2427" s="10">
        <v>46278</v>
      </c>
      <c r="F2427" s="6" t="s">
        <v>12294</v>
      </c>
      <c r="G2427" s="6" t="s">
        <v>18</v>
      </c>
      <c r="H2427" s="8">
        <v>6798</v>
      </c>
      <c r="I2427" s="8">
        <v>20.39</v>
      </c>
      <c r="J2427" s="8">
        <v>3.67</v>
      </c>
      <c r="K2427" s="8">
        <v>6773.94</v>
      </c>
      <c r="L2427" s="10">
        <v>46280</v>
      </c>
      <c r="M2427" s="6" t="s">
        <v>14940</v>
      </c>
      <c r="N2427" s="6" t="str">
        <f>IF(COUNTIF($A$2:A2427,A2427)&gt;1,"DUP","OK")</f>
        <v>OK</v>
      </c>
      <c r="O2427" s="6" t="str">
        <f t="shared" si="112"/>
        <v>ORD26004723</v>
      </c>
      <c r="P2427" s="6" t="str">
        <f t="shared" si="113"/>
        <v>Sep</v>
      </c>
      <c r="Q2427" s="6"/>
      <c r="R2427" s="9"/>
      <c r="S2427" s="8"/>
      <c r="T2427" s="8"/>
      <c r="U2427" s="8"/>
      <c r="V2427" s="8"/>
      <c r="W2427" s="8"/>
      <c r="X2427" s="6"/>
      <c r="Y2427" s="6"/>
    </row>
    <row r="2428" spans="1:25" x14ac:dyDescent="0.3">
      <c r="A2428" s="6" t="s">
        <v>15140</v>
      </c>
      <c r="B2428" s="6"/>
      <c r="C2428" s="6" t="s">
        <v>9380</v>
      </c>
      <c r="D2428" s="6" t="str">
        <f t="shared" si="111"/>
        <v>ORD26004731</v>
      </c>
      <c r="E2428" s="10">
        <v>46278</v>
      </c>
      <c r="F2428" s="6" t="s">
        <v>12294</v>
      </c>
      <c r="G2428" s="6" t="s">
        <v>27</v>
      </c>
      <c r="H2428" s="8">
        <v>7999</v>
      </c>
      <c r="I2428" s="8">
        <v>127.98</v>
      </c>
      <c r="J2428" s="8">
        <v>23.04</v>
      </c>
      <c r="K2428" s="8">
        <v>7847.98</v>
      </c>
      <c r="L2428" s="10">
        <v>46280</v>
      </c>
      <c r="M2428" s="6" t="s">
        <v>14940</v>
      </c>
      <c r="N2428" s="6" t="str">
        <f>IF(COUNTIF($A$2:A2428,A2428)&gt;1,"DUP","OK")</f>
        <v>OK</v>
      </c>
      <c r="O2428" s="6" t="str">
        <f t="shared" si="112"/>
        <v>ORD26004731</v>
      </c>
      <c r="P2428" s="6" t="str">
        <f t="shared" si="113"/>
        <v>Sep</v>
      </c>
      <c r="Q2428" s="6"/>
      <c r="R2428" s="9"/>
      <c r="S2428" s="8"/>
      <c r="T2428" s="8"/>
      <c r="U2428" s="8"/>
      <c r="V2428" s="8"/>
      <c r="W2428" s="8"/>
      <c r="X2428" s="6"/>
      <c r="Y2428" s="6"/>
    </row>
    <row r="2429" spans="1:25" x14ac:dyDescent="0.3">
      <c r="A2429" s="6" t="s">
        <v>15141</v>
      </c>
      <c r="B2429" s="6"/>
      <c r="C2429" s="6" t="s">
        <v>15142</v>
      </c>
      <c r="D2429" s="6" t="str">
        <f t="shared" si="111"/>
        <v>ORD26004752</v>
      </c>
      <c r="E2429" s="10">
        <v>46278</v>
      </c>
      <c r="F2429" s="6" t="s">
        <v>12294</v>
      </c>
      <c r="G2429" s="6" t="s">
        <v>27</v>
      </c>
      <c r="H2429" s="8">
        <v>2999</v>
      </c>
      <c r="I2429" s="8">
        <v>47.98</v>
      </c>
      <c r="J2429" s="8">
        <v>8.64</v>
      </c>
      <c r="K2429" s="8">
        <v>2942.38</v>
      </c>
      <c r="L2429" s="10">
        <v>46280</v>
      </c>
      <c r="M2429" s="6" t="s">
        <v>14940</v>
      </c>
      <c r="N2429" s="6" t="str">
        <f>IF(COUNTIF($A$2:A2429,A2429)&gt;1,"DUP","OK")</f>
        <v>OK</v>
      </c>
      <c r="O2429" s="6" t="str">
        <f t="shared" si="112"/>
        <v>ORD26004752</v>
      </c>
      <c r="P2429" s="6" t="str">
        <f t="shared" si="113"/>
        <v>Sep</v>
      </c>
      <c r="Q2429" s="6"/>
      <c r="R2429" s="9"/>
      <c r="S2429" s="8"/>
      <c r="T2429" s="8"/>
      <c r="U2429" s="8"/>
      <c r="V2429" s="8"/>
      <c r="W2429" s="8"/>
      <c r="X2429" s="6"/>
      <c r="Y2429" s="6"/>
    </row>
    <row r="2430" spans="1:25" x14ac:dyDescent="0.3">
      <c r="A2430" s="6" t="s">
        <v>15143</v>
      </c>
      <c r="B2430" s="6"/>
      <c r="C2430" s="6" t="s">
        <v>9476</v>
      </c>
      <c r="D2430" s="6" t="str">
        <f t="shared" si="111"/>
        <v>ORD26004782</v>
      </c>
      <c r="E2430" s="10">
        <v>46278</v>
      </c>
      <c r="F2430" s="6" t="s">
        <v>12294</v>
      </c>
      <c r="G2430" s="6" t="s">
        <v>18</v>
      </c>
      <c r="H2430" s="8">
        <v>3097</v>
      </c>
      <c r="I2430" s="8">
        <v>9.2899999999999991</v>
      </c>
      <c r="J2430" s="8">
        <v>1.67</v>
      </c>
      <c r="K2430" s="8">
        <v>3086.04</v>
      </c>
      <c r="L2430" s="10">
        <v>46280</v>
      </c>
      <c r="M2430" s="6" t="s">
        <v>14940</v>
      </c>
      <c r="N2430" s="6" t="str">
        <f>IF(COUNTIF($A$2:A2430,A2430)&gt;1,"DUP","OK")</f>
        <v>OK</v>
      </c>
      <c r="O2430" s="6" t="str">
        <f t="shared" si="112"/>
        <v>ORD26004782</v>
      </c>
      <c r="P2430" s="6" t="str">
        <f t="shared" si="113"/>
        <v>Sep</v>
      </c>
      <c r="Q2430" s="6"/>
      <c r="R2430" s="9"/>
      <c r="S2430" s="8"/>
      <c r="T2430" s="8"/>
      <c r="U2430" s="8"/>
      <c r="V2430" s="8"/>
      <c r="W2430" s="8"/>
      <c r="X2430" s="6"/>
      <c r="Y2430" s="6"/>
    </row>
    <row r="2431" spans="1:25" x14ac:dyDescent="0.3">
      <c r="A2431" s="6" t="s">
        <v>15144</v>
      </c>
      <c r="B2431" s="6"/>
      <c r="C2431" s="6" t="s">
        <v>9484</v>
      </c>
      <c r="D2431" s="6" t="str">
        <f t="shared" si="111"/>
        <v>ORD26004786</v>
      </c>
      <c r="E2431" s="10">
        <v>46278</v>
      </c>
      <c r="F2431" s="6" t="s">
        <v>12294</v>
      </c>
      <c r="G2431" s="6" t="s">
        <v>54</v>
      </c>
      <c r="H2431" s="8">
        <v>299</v>
      </c>
      <c r="I2431" s="8">
        <v>5.68</v>
      </c>
      <c r="J2431" s="8">
        <v>1.02</v>
      </c>
      <c r="K2431" s="8">
        <v>292.3</v>
      </c>
      <c r="L2431" s="10">
        <v>46280</v>
      </c>
      <c r="M2431" s="6" t="s">
        <v>14940</v>
      </c>
      <c r="N2431" s="6" t="str">
        <f>IF(COUNTIF($A$2:A2431,A2431)&gt;1,"DUP","OK")</f>
        <v>OK</v>
      </c>
      <c r="O2431" s="6" t="str">
        <f t="shared" si="112"/>
        <v>ORD26004786</v>
      </c>
      <c r="P2431" s="6" t="str">
        <f t="shared" si="113"/>
        <v>Sep</v>
      </c>
      <c r="Q2431" s="6"/>
      <c r="R2431" s="9"/>
      <c r="S2431" s="8"/>
      <c r="T2431" s="8"/>
      <c r="U2431" s="8"/>
      <c r="V2431" s="8"/>
      <c r="W2431" s="8"/>
      <c r="X2431" s="6"/>
      <c r="Y2431" s="6"/>
    </row>
    <row r="2432" spans="1:25" x14ac:dyDescent="0.3">
      <c r="A2432" s="6" t="s">
        <v>15145</v>
      </c>
      <c r="B2432" s="6"/>
      <c r="C2432" s="6" t="s">
        <v>9524</v>
      </c>
      <c r="D2432" s="6" t="str">
        <f t="shared" si="111"/>
        <v>ORD26004806</v>
      </c>
      <c r="E2432" s="10">
        <v>46278</v>
      </c>
      <c r="F2432" s="6" t="s">
        <v>12294</v>
      </c>
      <c r="G2432" s="6" t="s">
        <v>27</v>
      </c>
      <c r="H2432" s="8">
        <v>999</v>
      </c>
      <c r="I2432" s="8">
        <v>17.98</v>
      </c>
      <c r="J2432" s="8">
        <v>3.24</v>
      </c>
      <c r="K2432" s="8">
        <v>977.78</v>
      </c>
      <c r="L2432" s="10">
        <v>46280</v>
      </c>
      <c r="M2432" s="6" t="s">
        <v>14940</v>
      </c>
      <c r="N2432" s="6" t="str">
        <f>IF(COUNTIF($A$2:A2432,A2432)&gt;1,"DUP","OK")</f>
        <v>OK</v>
      </c>
      <c r="O2432" s="6" t="str">
        <f t="shared" si="112"/>
        <v>ORD26004806</v>
      </c>
      <c r="P2432" s="6" t="str">
        <f t="shared" si="113"/>
        <v>Sep</v>
      </c>
      <c r="Q2432" s="6"/>
      <c r="R2432" s="9"/>
      <c r="S2432" s="8"/>
      <c r="T2432" s="8"/>
      <c r="U2432" s="8"/>
      <c r="V2432" s="8"/>
      <c r="W2432" s="8"/>
      <c r="X2432" s="6"/>
      <c r="Y2432" s="6"/>
    </row>
    <row r="2433" spans="1:25" x14ac:dyDescent="0.3">
      <c r="A2433" s="6" t="s">
        <v>15146</v>
      </c>
      <c r="B2433" s="6"/>
      <c r="C2433" s="6" t="s">
        <v>9533</v>
      </c>
      <c r="D2433" s="6" t="str">
        <f t="shared" si="111"/>
        <v>ORD26004811</v>
      </c>
      <c r="E2433" s="10">
        <v>46278</v>
      </c>
      <c r="F2433" s="6" t="s">
        <v>12294</v>
      </c>
      <c r="G2433" s="6" t="s">
        <v>27</v>
      </c>
      <c r="H2433" s="8">
        <v>3997</v>
      </c>
      <c r="I2433" s="8">
        <v>63.95</v>
      </c>
      <c r="J2433" s="8">
        <v>11.51</v>
      </c>
      <c r="K2433" s="8">
        <v>3921.54</v>
      </c>
      <c r="L2433" s="10">
        <v>46280</v>
      </c>
      <c r="M2433" s="6" t="s">
        <v>14940</v>
      </c>
      <c r="N2433" s="6" t="str">
        <f>IF(COUNTIF($A$2:A2433,A2433)&gt;1,"DUP","OK")</f>
        <v>OK</v>
      </c>
      <c r="O2433" s="6" t="str">
        <f t="shared" si="112"/>
        <v>ORD26004811</v>
      </c>
      <c r="P2433" s="6" t="str">
        <f t="shared" si="113"/>
        <v>Sep</v>
      </c>
      <c r="Q2433" s="6"/>
      <c r="R2433" s="9"/>
      <c r="S2433" s="8"/>
      <c r="T2433" s="8"/>
      <c r="U2433" s="8"/>
      <c r="V2433" s="8"/>
      <c r="W2433" s="8"/>
      <c r="X2433" s="6"/>
      <c r="Y2433" s="6"/>
    </row>
    <row r="2434" spans="1:25" x14ac:dyDescent="0.3">
      <c r="A2434" s="6" t="s">
        <v>15147</v>
      </c>
      <c r="B2434" s="6"/>
      <c r="C2434" s="6" t="s">
        <v>9601</v>
      </c>
      <c r="D2434" s="6" t="str">
        <f t="shared" ref="D2434:D2497" si="114">UPPER(SUBSTITUTE(TRIM(C2434),"-",""))</f>
        <v>ORD26004846</v>
      </c>
      <c r="E2434" s="10">
        <v>46278</v>
      </c>
      <c r="F2434" s="6" t="s">
        <v>12294</v>
      </c>
      <c r="G2434" s="6" t="s">
        <v>18</v>
      </c>
      <c r="H2434" s="8">
        <v>898</v>
      </c>
      <c r="I2434" s="8">
        <v>0</v>
      </c>
      <c r="J2434" s="8">
        <v>0</v>
      </c>
      <c r="K2434" s="8">
        <v>898</v>
      </c>
      <c r="L2434" s="10">
        <v>46280</v>
      </c>
      <c r="M2434" s="6" t="s">
        <v>14940</v>
      </c>
      <c r="N2434" s="6" t="str">
        <f>IF(COUNTIF($A$2:A2434,A2434)&gt;1,"DUP","OK")</f>
        <v>OK</v>
      </c>
      <c r="O2434" s="6" t="str">
        <f t="shared" ref="O2434:O2497" si="115">IF(F2434="REFUND",INDEX($D$2:$D$5743,MATCH(B2434,$A$2:$A$5743,0)),D2434)</f>
        <v>ORD26004846</v>
      </c>
      <c r="P2434" s="6" t="str">
        <f t="shared" ref="P2434:P2497" si="116">IF(L2434&gt;DATE(2026,9,30),"Oct-Due","Sep")</f>
        <v>Sep</v>
      </c>
      <c r="Q2434" s="6"/>
      <c r="R2434" s="9"/>
      <c r="S2434" s="8"/>
      <c r="T2434" s="8"/>
      <c r="U2434" s="8"/>
      <c r="V2434" s="8"/>
      <c r="W2434" s="8"/>
      <c r="X2434" s="6"/>
      <c r="Y2434" s="6"/>
    </row>
    <row r="2435" spans="1:25" x14ac:dyDescent="0.3">
      <c r="A2435" s="6" t="s">
        <v>15148</v>
      </c>
      <c r="B2435" s="6"/>
      <c r="C2435" s="6" t="s">
        <v>9639</v>
      </c>
      <c r="D2435" s="6" t="str">
        <f t="shared" si="114"/>
        <v>ORD26004865</v>
      </c>
      <c r="E2435" s="10">
        <v>46278</v>
      </c>
      <c r="F2435" s="6" t="s">
        <v>12294</v>
      </c>
      <c r="G2435" s="6" t="s">
        <v>18</v>
      </c>
      <c r="H2435" s="8">
        <v>4998</v>
      </c>
      <c r="I2435" s="8">
        <v>14.99</v>
      </c>
      <c r="J2435" s="8">
        <v>2.7</v>
      </c>
      <c r="K2435" s="8">
        <v>4980.3100000000004</v>
      </c>
      <c r="L2435" s="10">
        <v>46280</v>
      </c>
      <c r="M2435" s="6" t="s">
        <v>14940</v>
      </c>
      <c r="N2435" s="6" t="str">
        <f>IF(COUNTIF($A$2:A2435,A2435)&gt;1,"DUP","OK")</f>
        <v>OK</v>
      </c>
      <c r="O2435" s="6" t="str">
        <f t="shared" si="115"/>
        <v>ORD26004865</v>
      </c>
      <c r="P2435" s="6" t="str">
        <f t="shared" si="116"/>
        <v>Sep</v>
      </c>
      <c r="Q2435" s="6"/>
      <c r="R2435" s="9"/>
      <c r="S2435" s="8"/>
      <c r="T2435" s="8"/>
      <c r="U2435" s="8"/>
      <c r="V2435" s="8"/>
      <c r="W2435" s="8"/>
      <c r="X2435" s="6"/>
      <c r="Y2435" s="6"/>
    </row>
    <row r="2436" spans="1:25" x14ac:dyDescent="0.3">
      <c r="A2436" s="6" t="s">
        <v>15149</v>
      </c>
      <c r="B2436" s="6"/>
      <c r="C2436" s="6" t="s">
        <v>9728</v>
      </c>
      <c r="D2436" s="6" t="str">
        <f t="shared" si="114"/>
        <v>ORD26004912</v>
      </c>
      <c r="E2436" s="10">
        <v>46278</v>
      </c>
      <c r="F2436" s="6" t="s">
        <v>12294</v>
      </c>
      <c r="G2436" s="6" t="s">
        <v>18</v>
      </c>
      <c r="H2436" s="8">
        <v>2999</v>
      </c>
      <c r="I2436" s="8">
        <v>9</v>
      </c>
      <c r="J2436" s="8">
        <v>1.62</v>
      </c>
      <c r="K2436" s="8">
        <v>2988.38</v>
      </c>
      <c r="L2436" s="10">
        <v>46280</v>
      </c>
      <c r="M2436" s="6" t="s">
        <v>14940</v>
      </c>
      <c r="N2436" s="6" t="str">
        <f>IF(COUNTIF($A$2:A2436,A2436)&gt;1,"DUP","OK")</f>
        <v>OK</v>
      </c>
      <c r="O2436" s="6" t="str">
        <f t="shared" si="115"/>
        <v>ORD26004912</v>
      </c>
      <c r="P2436" s="6" t="str">
        <f t="shared" si="116"/>
        <v>Sep</v>
      </c>
      <c r="Q2436" s="6"/>
      <c r="R2436" s="9"/>
      <c r="S2436" s="8"/>
      <c r="T2436" s="8"/>
      <c r="U2436" s="8"/>
      <c r="V2436" s="8"/>
      <c r="W2436" s="8"/>
      <c r="X2436" s="6"/>
      <c r="Y2436" s="6"/>
    </row>
    <row r="2437" spans="1:25" x14ac:dyDescent="0.3">
      <c r="A2437" s="6" t="s">
        <v>15150</v>
      </c>
      <c r="B2437" s="6"/>
      <c r="C2437" s="6" t="s">
        <v>9781</v>
      </c>
      <c r="D2437" s="6" t="str">
        <f t="shared" si="114"/>
        <v>ORD26004939</v>
      </c>
      <c r="E2437" s="10">
        <v>46278</v>
      </c>
      <c r="F2437" s="6" t="s">
        <v>12294</v>
      </c>
      <c r="G2437" s="6" t="s">
        <v>27</v>
      </c>
      <c r="H2437" s="8">
        <v>3499</v>
      </c>
      <c r="I2437" s="8">
        <v>55.98</v>
      </c>
      <c r="J2437" s="8">
        <v>10.08</v>
      </c>
      <c r="K2437" s="8">
        <v>3432.94</v>
      </c>
      <c r="L2437" s="10">
        <v>46280</v>
      </c>
      <c r="M2437" s="6" t="s">
        <v>14940</v>
      </c>
      <c r="N2437" s="6" t="str">
        <f>IF(COUNTIF($A$2:A2437,A2437)&gt;1,"DUP","OK")</f>
        <v>OK</v>
      </c>
      <c r="O2437" s="6" t="str">
        <f t="shared" si="115"/>
        <v>ORD26004939</v>
      </c>
      <c r="P2437" s="6" t="str">
        <f t="shared" si="116"/>
        <v>Sep</v>
      </c>
      <c r="Q2437" s="6"/>
      <c r="R2437" s="9"/>
      <c r="S2437" s="8"/>
      <c r="T2437" s="8"/>
      <c r="U2437" s="8"/>
      <c r="V2437" s="8"/>
      <c r="W2437" s="8"/>
      <c r="X2437" s="6"/>
      <c r="Y2437" s="6"/>
    </row>
    <row r="2438" spans="1:25" x14ac:dyDescent="0.3">
      <c r="A2438" s="6" t="s">
        <v>15151</v>
      </c>
      <c r="B2438" s="6"/>
      <c r="C2438" s="6" t="s">
        <v>9823</v>
      </c>
      <c r="D2438" s="6" t="str">
        <f t="shared" si="114"/>
        <v>ORD26004961</v>
      </c>
      <c r="E2438" s="10">
        <v>46278</v>
      </c>
      <c r="F2438" s="6" t="s">
        <v>12294</v>
      </c>
      <c r="G2438" s="6" t="s">
        <v>27</v>
      </c>
      <c r="H2438" s="8">
        <v>1499</v>
      </c>
      <c r="I2438" s="8">
        <v>26.98</v>
      </c>
      <c r="J2438" s="8">
        <v>4.8600000000000003</v>
      </c>
      <c r="K2438" s="8">
        <v>1467.16</v>
      </c>
      <c r="L2438" s="10">
        <v>46280</v>
      </c>
      <c r="M2438" s="6" t="s">
        <v>14940</v>
      </c>
      <c r="N2438" s="6" t="str">
        <f>IF(COUNTIF($A$2:A2438,A2438)&gt;1,"DUP","OK")</f>
        <v>OK</v>
      </c>
      <c r="O2438" s="6" t="str">
        <f t="shared" si="115"/>
        <v>ORD26004961</v>
      </c>
      <c r="P2438" s="6" t="str">
        <f t="shared" si="116"/>
        <v>Sep</v>
      </c>
      <c r="Q2438" s="6"/>
      <c r="R2438" s="9"/>
      <c r="S2438" s="8"/>
      <c r="T2438" s="8"/>
      <c r="U2438" s="8"/>
      <c r="V2438" s="8"/>
      <c r="W2438" s="8"/>
      <c r="X2438" s="6"/>
      <c r="Y2438" s="6"/>
    </row>
    <row r="2439" spans="1:25" x14ac:dyDescent="0.3">
      <c r="A2439" s="6" t="s">
        <v>15152</v>
      </c>
      <c r="B2439" s="6"/>
      <c r="C2439" s="6" t="s">
        <v>9850</v>
      </c>
      <c r="D2439" s="6" t="str">
        <f t="shared" si="114"/>
        <v>ORD26004975</v>
      </c>
      <c r="E2439" s="10">
        <v>46278</v>
      </c>
      <c r="F2439" s="6" t="s">
        <v>12294</v>
      </c>
      <c r="G2439" s="6" t="s">
        <v>27</v>
      </c>
      <c r="H2439" s="8">
        <v>7498</v>
      </c>
      <c r="I2439" s="8">
        <v>119.97</v>
      </c>
      <c r="J2439" s="8">
        <v>21.59</v>
      </c>
      <c r="K2439" s="8">
        <v>7356.44</v>
      </c>
      <c r="L2439" s="10">
        <v>46280</v>
      </c>
      <c r="M2439" s="6" t="s">
        <v>14940</v>
      </c>
      <c r="N2439" s="6" t="str">
        <f>IF(COUNTIF($A$2:A2439,A2439)&gt;1,"DUP","OK")</f>
        <v>OK</v>
      </c>
      <c r="O2439" s="6" t="str">
        <f t="shared" si="115"/>
        <v>ORD26004975</v>
      </c>
      <c r="P2439" s="6" t="str">
        <f t="shared" si="116"/>
        <v>Sep</v>
      </c>
      <c r="Q2439" s="6"/>
      <c r="R2439" s="9"/>
      <c r="S2439" s="8"/>
      <c r="T2439" s="8"/>
      <c r="U2439" s="8"/>
      <c r="V2439" s="8"/>
      <c r="W2439" s="8"/>
      <c r="X2439" s="6"/>
      <c r="Y2439" s="6"/>
    </row>
    <row r="2440" spans="1:25" x14ac:dyDescent="0.3">
      <c r="A2440" s="6" t="s">
        <v>15153</v>
      </c>
      <c r="B2440" s="6"/>
      <c r="C2440" s="6" t="s">
        <v>15154</v>
      </c>
      <c r="D2440" s="6" t="str">
        <f t="shared" si="114"/>
        <v>ORD26005043</v>
      </c>
      <c r="E2440" s="10">
        <v>46278</v>
      </c>
      <c r="F2440" s="6" t="s">
        <v>12294</v>
      </c>
      <c r="G2440" s="6" t="s">
        <v>27</v>
      </c>
      <c r="H2440" s="8">
        <v>3897</v>
      </c>
      <c r="I2440" s="8">
        <v>62.35</v>
      </c>
      <c r="J2440" s="8">
        <v>11.22</v>
      </c>
      <c r="K2440" s="8">
        <v>3823.43</v>
      </c>
      <c r="L2440" s="10">
        <v>46280</v>
      </c>
      <c r="M2440" s="6" t="s">
        <v>14940</v>
      </c>
      <c r="N2440" s="6" t="str">
        <f>IF(COUNTIF($A$2:A2440,A2440)&gt;1,"DUP","OK")</f>
        <v>OK</v>
      </c>
      <c r="O2440" s="6" t="str">
        <f t="shared" si="115"/>
        <v>ORD26005043</v>
      </c>
      <c r="P2440" s="6" t="str">
        <f t="shared" si="116"/>
        <v>Sep</v>
      </c>
      <c r="Q2440" s="6"/>
      <c r="R2440" s="9"/>
      <c r="S2440" s="8"/>
      <c r="T2440" s="8"/>
      <c r="U2440" s="8"/>
      <c r="V2440" s="8"/>
      <c r="W2440" s="8"/>
      <c r="X2440" s="6"/>
      <c r="Y2440" s="6"/>
    </row>
    <row r="2441" spans="1:25" x14ac:dyDescent="0.3">
      <c r="A2441" s="6" t="s">
        <v>15155</v>
      </c>
      <c r="B2441" s="6"/>
      <c r="C2441" s="6" t="s">
        <v>10078</v>
      </c>
      <c r="D2441" s="6" t="str">
        <f t="shared" si="114"/>
        <v>ORD26005093</v>
      </c>
      <c r="E2441" s="10">
        <v>46278</v>
      </c>
      <c r="F2441" s="6" t="s">
        <v>12294</v>
      </c>
      <c r="G2441" s="6" t="s">
        <v>18</v>
      </c>
      <c r="H2441" s="8">
        <v>7999</v>
      </c>
      <c r="I2441" s="8">
        <v>24</v>
      </c>
      <c r="J2441" s="8">
        <v>4.32</v>
      </c>
      <c r="K2441" s="8">
        <v>7970.68</v>
      </c>
      <c r="L2441" s="10">
        <v>46280</v>
      </c>
      <c r="M2441" s="6" t="s">
        <v>14940</v>
      </c>
      <c r="N2441" s="6" t="str">
        <f>IF(COUNTIF($A$2:A2441,A2441)&gt;1,"DUP","OK")</f>
        <v>OK</v>
      </c>
      <c r="O2441" s="6" t="str">
        <f t="shared" si="115"/>
        <v>ORD26005093</v>
      </c>
      <c r="P2441" s="6" t="str">
        <f t="shared" si="116"/>
        <v>Sep</v>
      </c>
      <c r="Q2441" s="6"/>
      <c r="R2441" s="9"/>
      <c r="S2441" s="8"/>
      <c r="T2441" s="8"/>
      <c r="U2441" s="8"/>
      <c r="V2441" s="8"/>
      <c r="W2441" s="8"/>
      <c r="X2441" s="6"/>
      <c r="Y2441" s="6"/>
    </row>
    <row r="2442" spans="1:25" x14ac:dyDescent="0.3">
      <c r="A2442" s="6" t="s">
        <v>15156</v>
      </c>
      <c r="B2442" s="6"/>
      <c r="C2442" s="6" t="s">
        <v>10083</v>
      </c>
      <c r="D2442" s="6" t="str">
        <f t="shared" si="114"/>
        <v>ORD26005096</v>
      </c>
      <c r="E2442" s="10">
        <v>46278</v>
      </c>
      <c r="F2442" s="6" t="s">
        <v>12294</v>
      </c>
      <c r="G2442" s="6" t="s">
        <v>43</v>
      </c>
      <c r="H2442" s="8">
        <v>299</v>
      </c>
      <c r="I2442" s="8">
        <v>4.49</v>
      </c>
      <c r="J2442" s="8">
        <v>0.81</v>
      </c>
      <c r="K2442" s="8">
        <v>293.7</v>
      </c>
      <c r="L2442" s="10">
        <v>46280</v>
      </c>
      <c r="M2442" s="6" t="s">
        <v>14940</v>
      </c>
      <c r="N2442" s="6" t="str">
        <f>IF(COUNTIF($A$2:A2442,A2442)&gt;1,"DUP","OK")</f>
        <v>OK</v>
      </c>
      <c r="O2442" s="6" t="str">
        <f t="shared" si="115"/>
        <v>ORD26005096</v>
      </c>
      <c r="P2442" s="6" t="str">
        <f t="shared" si="116"/>
        <v>Sep</v>
      </c>
      <c r="Q2442" s="6"/>
      <c r="R2442" s="9"/>
      <c r="S2442" s="8"/>
      <c r="T2442" s="8"/>
      <c r="U2442" s="8"/>
      <c r="V2442" s="8"/>
      <c r="W2442" s="8"/>
      <c r="X2442" s="6"/>
      <c r="Y2442" s="6"/>
    </row>
    <row r="2443" spans="1:25" x14ac:dyDescent="0.3">
      <c r="A2443" s="6" t="s">
        <v>15157</v>
      </c>
      <c r="B2443" s="6"/>
      <c r="C2443" s="6" t="s">
        <v>10109</v>
      </c>
      <c r="D2443" s="6" t="str">
        <f t="shared" si="114"/>
        <v>ORD26005110</v>
      </c>
      <c r="E2443" s="10">
        <v>46278</v>
      </c>
      <c r="F2443" s="6" t="s">
        <v>12294</v>
      </c>
      <c r="G2443" s="6" t="s">
        <v>54</v>
      </c>
      <c r="H2443" s="8">
        <v>10998</v>
      </c>
      <c r="I2443" s="8">
        <v>186.97</v>
      </c>
      <c r="J2443" s="8">
        <v>33.65</v>
      </c>
      <c r="K2443" s="8">
        <v>10777.38</v>
      </c>
      <c r="L2443" s="10">
        <v>46280</v>
      </c>
      <c r="M2443" s="6" t="s">
        <v>14940</v>
      </c>
      <c r="N2443" s="6" t="str">
        <f>IF(COUNTIF($A$2:A2443,A2443)&gt;1,"DUP","OK")</f>
        <v>OK</v>
      </c>
      <c r="O2443" s="6" t="str">
        <f t="shared" si="115"/>
        <v>ORD26005110</v>
      </c>
      <c r="P2443" s="6" t="str">
        <f t="shared" si="116"/>
        <v>Sep</v>
      </c>
      <c r="Q2443" s="6"/>
      <c r="R2443" s="9"/>
      <c r="S2443" s="8"/>
      <c r="T2443" s="8"/>
      <c r="U2443" s="8"/>
      <c r="V2443" s="8"/>
      <c r="W2443" s="8"/>
      <c r="X2443" s="6"/>
      <c r="Y2443" s="6"/>
    </row>
    <row r="2444" spans="1:25" x14ac:dyDescent="0.3">
      <c r="A2444" s="6" t="s">
        <v>15158</v>
      </c>
      <c r="B2444" s="6"/>
      <c r="C2444" s="6" t="s">
        <v>15159</v>
      </c>
      <c r="D2444" s="6" t="str">
        <f t="shared" si="114"/>
        <v>ORD26005268</v>
      </c>
      <c r="E2444" s="10">
        <v>46278</v>
      </c>
      <c r="F2444" s="6" t="s">
        <v>12294</v>
      </c>
      <c r="G2444" s="6" t="s">
        <v>27</v>
      </c>
      <c r="H2444" s="8">
        <v>4999</v>
      </c>
      <c r="I2444" s="8">
        <v>79.98</v>
      </c>
      <c r="J2444" s="8">
        <v>14.4</v>
      </c>
      <c r="K2444" s="8">
        <v>4904.62</v>
      </c>
      <c r="L2444" s="10">
        <v>46280</v>
      </c>
      <c r="M2444" s="6" t="s">
        <v>14940</v>
      </c>
      <c r="N2444" s="6" t="str">
        <f>IF(COUNTIF($A$2:A2444,A2444)&gt;1,"DUP","OK")</f>
        <v>OK</v>
      </c>
      <c r="O2444" s="6" t="str">
        <f t="shared" si="115"/>
        <v>ORD26005268</v>
      </c>
      <c r="P2444" s="6" t="str">
        <f t="shared" si="116"/>
        <v>Sep</v>
      </c>
      <c r="Q2444" s="6"/>
      <c r="R2444" s="9"/>
      <c r="S2444" s="8"/>
      <c r="T2444" s="8"/>
      <c r="U2444" s="8"/>
      <c r="V2444" s="8"/>
      <c r="W2444" s="8"/>
      <c r="X2444" s="6"/>
      <c r="Y2444" s="6"/>
    </row>
    <row r="2445" spans="1:25" x14ac:dyDescent="0.3">
      <c r="A2445" s="6" t="s">
        <v>15160</v>
      </c>
      <c r="B2445" s="6"/>
      <c r="C2445" s="6" t="s">
        <v>10441</v>
      </c>
      <c r="D2445" s="6" t="str">
        <f t="shared" si="114"/>
        <v>ORD26005284</v>
      </c>
      <c r="E2445" s="10">
        <v>46278</v>
      </c>
      <c r="F2445" s="6" t="s">
        <v>12294</v>
      </c>
      <c r="G2445" s="6" t="s">
        <v>27</v>
      </c>
      <c r="H2445" s="8">
        <v>5298</v>
      </c>
      <c r="I2445" s="8">
        <v>84.77</v>
      </c>
      <c r="J2445" s="8">
        <v>15.26</v>
      </c>
      <c r="K2445" s="8">
        <v>5197.97</v>
      </c>
      <c r="L2445" s="10">
        <v>46280</v>
      </c>
      <c r="M2445" s="6" t="s">
        <v>14940</v>
      </c>
      <c r="N2445" s="6" t="str">
        <f>IF(COUNTIF($A$2:A2445,A2445)&gt;1,"DUP","OK")</f>
        <v>OK</v>
      </c>
      <c r="O2445" s="6" t="str">
        <f t="shared" si="115"/>
        <v>ORD26005284</v>
      </c>
      <c r="P2445" s="6" t="str">
        <f t="shared" si="116"/>
        <v>Sep</v>
      </c>
      <c r="Q2445" s="6"/>
      <c r="R2445" s="9"/>
      <c r="S2445" s="8"/>
      <c r="T2445" s="8"/>
      <c r="U2445" s="8"/>
      <c r="V2445" s="8"/>
      <c r="W2445" s="8"/>
      <c r="X2445" s="6"/>
      <c r="Y2445" s="6"/>
    </row>
    <row r="2446" spans="1:25" x14ac:dyDescent="0.3">
      <c r="A2446" s="6" t="s">
        <v>15161</v>
      </c>
      <c r="B2446" s="6"/>
      <c r="C2446" s="6" t="s">
        <v>10455</v>
      </c>
      <c r="D2446" s="6" t="str">
        <f t="shared" si="114"/>
        <v>ORD26005291</v>
      </c>
      <c r="E2446" s="10">
        <v>46278</v>
      </c>
      <c r="F2446" s="6" t="s">
        <v>12294</v>
      </c>
      <c r="G2446" s="6" t="s">
        <v>18</v>
      </c>
      <c r="H2446" s="8">
        <v>1499</v>
      </c>
      <c r="I2446" s="8">
        <v>0</v>
      </c>
      <c r="J2446" s="8">
        <v>0</v>
      </c>
      <c r="K2446" s="8">
        <v>1499</v>
      </c>
      <c r="L2446" s="10">
        <v>46280</v>
      </c>
      <c r="M2446" s="6" t="s">
        <v>14940</v>
      </c>
      <c r="N2446" s="6" t="str">
        <f>IF(COUNTIF($A$2:A2446,A2446)&gt;1,"DUP","OK")</f>
        <v>OK</v>
      </c>
      <c r="O2446" s="6" t="str">
        <f t="shared" si="115"/>
        <v>ORD26005291</v>
      </c>
      <c r="P2446" s="6" t="str">
        <f t="shared" si="116"/>
        <v>Sep</v>
      </c>
      <c r="Q2446" s="6"/>
      <c r="R2446" s="9"/>
      <c r="S2446" s="8"/>
      <c r="T2446" s="8"/>
      <c r="U2446" s="8"/>
      <c r="V2446" s="8"/>
      <c r="W2446" s="8"/>
      <c r="X2446" s="6"/>
      <c r="Y2446" s="6"/>
    </row>
    <row r="2447" spans="1:25" x14ac:dyDescent="0.3">
      <c r="A2447" s="6" t="s">
        <v>15162</v>
      </c>
      <c r="B2447" s="6"/>
      <c r="C2447" s="6" t="s">
        <v>10526</v>
      </c>
      <c r="D2447" s="6" t="str">
        <f t="shared" si="114"/>
        <v>ORD26005327</v>
      </c>
      <c r="E2447" s="10">
        <v>46278</v>
      </c>
      <c r="F2447" s="6" t="s">
        <v>12294</v>
      </c>
      <c r="G2447" s="6" t="s">
        <v>18</v>
      </c>
      <c r="H2447" s="8">
        <v>2998</v>
      </c>
      <c r="I2447" s="8">
        <v>8.99</v>
      </c>
      <c r="J2447" s="8">
        <v>1.62</v>
      </c>
      <c r="K2447" s="8">
        <v>2987.39</v>
      </c>
      <c r="L2447" s="10">
        <v>46280</v>
      </c>
      <c r="M2447" s="6" t="s">
        <v>14940</v>
      </c>
      <c r="N2447" s="6" t="str">
        <f>IF(COUNTIF($A$2:A2447,A2447)&gt;1,"DUP","OK")</f>
        <v>OK</v>
      </c>
      <c r="O2447" s="6" t="str">
        <f t="shared" si="115"/>
        <v>ORD26005327</v>
      </c>
      <c r="P2447" s="6" t="str">
        <f t="shared" si="116"/>
        <v>Sep</v>
      </c>
      <c r="Q2447" s="6"/>
      <c r="R2447" s="9"/>
      <c r="S2447" s="8"/>
      <c r="T2447" s="8"/>
      <c r="U2447" s="8"/>
      <c r="V2447" s="8"/>
      <c r="W2447" s="8"/>
      <c r="X2447" s="6"/>
      <c r="Y2447" s="6"/>
    </row>
    <row r="2448" spans="1:25" x14ac:dyDescent="0.3">
      <c r="A2448" s="6" t="s">
        <v>15163</v>
      </c>
      <c r="B2448" s="6"/>
      <c r="C2448" s="6" t="s">
        <v>10577</v>
      </c>
      <c r="D2448" s="6" t="str">
        <f t="shared" si="114"/>
        <v>ORD26005353</v>
      </c>
      <c r="E2448" s="10">
        <v>46278</v>
      </c>
      <c r="F2448" s="6" t="s">
        <v>12294</v>
      </c>
      <c r="G2448" s="6" t="s">
        <v>27</v>
      </c>
      <c r="H2448" s="8">
        <v>4999</v>
      </c>
      <c r="I2448" s="8">
        <v>79.98</v>
      </c>
      <c r="J2448" s="8">
        <v>14.4</v>
      </c>
      <c r="K2448" s="8">
        <v>4904.62</v>
      </c>
      <c r="L2448" s="10">
        <v>46280</v>
      </c>
      <c r="M2448" s="6" t="s">
        <v>14940</v>
      </c>
      <c r="N2448" s="6" t="str">
        <f>IF(COUNTIF($A$2:A2448,A2448)&gt;1,"DUP","OK")</f>
        <v>OK</v>
      </c>
      <c r="O2448" s="6" t="str">
        <f t="shared" si="115"/>
        <v>ORD26005353</v>
      </c>
      <c r="P2448" s="6" t="str">
        <f t="shared" si="116"/>
        <v>Sep</v>
      </c>
      <c r="Q2448" s="6"/>
      <c r="R2448" s="9"/>
      <c r="S2448" s="8"/>
      <c r="T2448" s="8"/>
      <c r="U2448" s="8"/>
      <c r="V2448" s="8"/>
      <c r="W2448" s="8"/>
      <c r="X2448" s="6"/>
      <c r="Y2448" s="6"/>
    </row>
    <row r="2449" spans="1:25" x14ac:dyDescent="0.3">
      <c r="A2449" s="6" t="s">
        <v>15164</v>
      </c>
      <c r="B2449" s="6"/>
      <c r="C2449" s="6" t="s">
        <v>10634</v>
      </c>
      <c r="D2449" s="6" t="str">
        <f t="shared" si="114"/>
        <v>ORD26005382</v>
      </c>
      <c r="E2449" s="10">
        <v>46278</v>
      </c>
      <c r="F2449" s="6" t="s">
        <v>12294</v>
      </c>
      <c r="G2449" s="6" t="s">
        <v>18</v>
      </c>
      <c r="H2449" s="8">
        <v>599</v>
      </c>
      <c r="I2449" s="8">
        <v>1.8</v>
      </c>
      <c r="J2449" s="8">
        <v>0.32</v>
      </c>
      <c r="K2449" s="8">
        <v>596.88</v>
      </c>
      <c r="L2449" s="10">
        <v>46280</v>
      </c>
      <c r="M2449" s="6" t="s">
        <v>14940</v>
      </c>
      <c r="N2449" s="6" t="str">
        <f>IF(COUNTIF($A$2:A2449,A2449)&gt;1,"DUP","OK")</f>
        <v>OK</v>
      </c>
      <c r="O2449" s="6" t="str">
        <f t="shared" si="115"/>
        <v>ORD26005382</v>
      </c>
      <c r="P2449" s="6" t="str">
        <f t="shared" si="116"/>
        <v>Sep</v>
      </c>
      <c r="Q2449" s="6"/>
      <c r="R2449" s="9"/>
      <c r="S2449" s="8"/>
      <c r="T2449" s="8"/>
      <c r="U2449" s="8"/>
      <c r="V2449" s="8"/>
      <c r="W2449" s="8"/>
      <c r="X2449" s="6"/>
      <c r="Y2449" s="6"/>
    </row>
    <row r="2450" spans="1:25" x14ac:dyDescent="0.3">
      <c r="A2450" s="6" t="s">
        <v>15165</v>
      </c>
      <c r="B2450" s="6"/>
      <c r="C2450" s="6" t="s">
        <v>10678</v>
      </c>
      <c r="D2450" s="6" t="str">
        <f t="shared" si="114"/>
        <v>ORD26005404</v>
      </c>
      <c r="E2450" s="10">
        <v>46278</v>
      </c>
      <c r="F2450" s="6" t="s">
        <v>12294</v>
      </c>
      <c r="G2450" s="6" t="s">
        <v>18</v>
      </c>
      <c r="H2450" s="8">
        <v>5498</v>
      </c>
      <c r="I2450" s="8">
        <v>16.489999999999998</v>
      </c>
      <c r="J2450" s="8">
        <v>2.97</v>
      </c>
      <c r="K2450" s="8">
        <v>5478.54</v>
      </c>
      <c r="L2450" s="10">
        <v>46280</v>
      </c>
      <c r="M2450" s="6" t="s">
        <v>14940</v>
      </c>
      <c r="N2450" s="6" t="str">
        <f>IF(COUNTIF($A$2:A2450,A2450)&gt;1,"DUP","OK")</f>
        <v>OK</v>
      </c>
      <c r="O2450" s="6" t="str">
        <f t="shared" si="115"/>
        <v>ORD26005404</v>
      </c>
      <c r="P2450" s="6" t="str">
        <f t="shared" si="116"/>
        <v>Sep</v>
      </c>
      <c r="Q2450" s="6"/>
      <c r="R2450" s="9"/>
      <c r="S2450" s="8"/>
      <c r="T2450" s="8"/>
      <c r="U2450" s="8"/>
      <c r="V2450" s="8"/>
      <c r="W2450" s="8"/>
      <c r="X2450" s="6"/>
      <c r="Y2450" s="6"/>
    </row>
    <row r="2451" spans="1:25" x14ac:dyDescent="0.3">
      <c r="A2451" s="6" t="s">
        <v>15166</v>
      </c>
      <c r="B2451" s="6"/>
      <c r="C2451" s="6" t="s">
        <v>15167</v>
      </c>
      <c r="D2451" s="6" t="str">
        <f t="shared" si="114"/>
        <v>ORD26005424</v>
      </c>
      <c r="E2451" s="10">
        <v>46278</v>
      </c>
      <c r="F2451" s="6" t="s">
        <v>12294</v>
      </c>
      <c r="G2451" s="6" t="s">
        <v>54</v>
      </c>
      <c r="H2451" s="8">
        <v>349</v>
      </c>
      <c r="I2451" s="8">
        <v>6.63</v>
      </c>
      <c r="J2451" s="8">
        <v>1.19</v>
      </c>
      <c r="K2451" s="8">
        <v>341.18</v>
      </c>
      <c r="L2451" s="10">
        <v>46280</v>
      </c>
      <c r="M2451" s="6" t="s">
        <v>14940</v>
      </c>
      <c r="N2451" s="6" t="str">
        <f>IF(COUNTIF($A$2:A2451,A2451)&gt;1,"DUP","OK")</f>
        <v>OK</v>
      </c>
      <c r="O2451" s="6" t="str">
        <f t="shared" si="115"/>
        <v>ORD26005424</v>
      </c>
      <c r="P2451" s="6" t="str">
        <f t="shared" si="116"/>
        <v>Sep</v>
      </c>
      <c r="Q2451" s="6"/>
      <c r="R2451" s="9"/>
      <c r="S2451" s="8"/>
      <c r="T2451" s="8"/>
      <c r="U2451" s="8"/>
      <c r="V2451" s="8"/>
      <c r="W2451" s="8"/>
      <c r="X2451" s="6"/>
      <c r="Y2451" s="6"/>
    </row>
    <row r="2452" spans="1:25" x14ac:dyDescent="0.3">
      <c r="A2452" s="6" t="s">
        <v>15168</v>
      </c>
      <c r="B2452" s="6"/>
      <c r="C2452" s="6" t="s">
        <v>10860</v>
      </c>
      <c r="D2452" s="6" t="str">
        <f t="shared" si="114"/>
        <v>ORD26005498</v>
      </c>
      <c r="E2452" s="10">
        <v>46278</v>
      </c>
      <c r="F2452" s="6" t="s">
        <v>12294</v>
      </c>
      <c r="G2452" s="6" t="s">
        <v>18</v>
      </c>
      <c r="H2452" s="8">
        <v>8297</v>
      </c>
      <c r="I2452" s="8">
        <v>24.89</v>
      </c>
      <c r="J2452" s="8">
        <v>4.4800000000000004</v>
      </c>
      <c r="K2452" s="8">
        <v>8267.6299999999992</v>
      </c>
      <c r="L2452" s="10">
        <v>46280</v>
      </c>
      <c r="M2452" s="6" t="s">
        <v>14940</v>
      </c>
      <c r="N2452" s="6" t="str">
        <f>IF(COUNTIF($A$2:A2452,A2452)&gt;1,"DUP","OK")</f>
        <v>OK</v>
      </c>
      <c r="O2452" s="6" t="str">
        <f t="shared" si="115"/>
        <v>ORD26005498</v>
      </c>
      <c r="P2452" s="6" t="str">
        <f t="shared" si="116"/>
        <v>Sep</v>
      </c>
      <c r="Q2452" s="6"/>
      <c r="R2452" s="9"/>
      <c r="S2452" s="8"/>
      <c r="T2452" s="8"/>
      <c r="U2452" s="8"/>
      <c r="V2452" s="8"/>
      <c r="W2452" s="8"/>
      <c r="X2452" s="6"/>
      <c r="Y2452" s="6"/>
    </row>
    <row r="2453" spans="1:25" x14ac:dyDescent="0.3">
      <c r="A2453" s="6" t="s">
        <v>15169</v>
      </c>
      <c r="B2453" s="6"/>
      <c r="C2453" s="6" t="s">
        <v>10889</v>
      </c>
      <c r="D2453" s="6" t="str">
        <f t="shared" si="114"/>
        <v>ORD26005513</v>
      </c>
      <c r="E2453" s="10">
        <v>46278</v>
      </c>
      <c r="F2453" s="6" t="s">
        <v>12294</v>
      </c>
      <c r="G2453" s="6" t="s">
        <v>18</v>
      </c>
      <c r="H2453" s="8">
        <v>499</v>
      </c>
      <c r="I2453" s="8">
        <v>0</v>
      </c>
      <c r="J2453" s="8">
        <v>0</v>
      </c>
      <c r="K2453" s="8">
        <v>499</v>
      </c>
      <c r="L2453" s="10">
        <v>46280</v>
      </c>
      <c r="M2453" s="6" t="s">
        <v>14940</v>
      </c>
      <c r="N2453" s="6" t="str">
        <f>IF(COUNTIF($A$2:A2453,A2453)&gt;1,"DUP","OK")</f>
        <v>OK</v>
      </c>
      <c r="O2453" s="6" t="str">
        <f t="shared" si="115"/>
        <v>ORD26005513</v>
      </c>
      <c r="P2453" s="6" t="str">
        <f t="shared" si="116"/>
        <v>Sep</v>
      </c>
      <c r="Q2453" s="6"/>
      <c r="R2453" s="9"/>
      <c r="S2453" s="8"/>
      <c r="T2453" s="8"/>
      <c r="U2453" s="8"/>
      <c r="V2453" s="8"/>
      <c r="W2453" s="8"/>
      <c r="X2453" s="6"/>
      <c r="Y2453" s="6"/>
    </row>
    <row r="2454" spans="1:25" x14ac:dyDescent="0.3">
      <c r="A2454" s="6" t="s">
        <v>15170</v>
      </c>
      <c r="B2454" s="6"/>
      <c r="C2454" s="6" t="s">
        <v>10973</v>
      </c>
      <c r="D2454" s="6" t="str">
        <f t="shared" si="114"/>
        <v>ORD26005556</v>
      </c>
      <c r="E2454" s="10">
        <v>46278</v>
      </c>
      <c r="F2454" s="6" t="s">
        <v>12294</v>
      </c>
      <c r="G2454" s="6" t="s">
        <v>27</v>
      </c>
      <c r="H2454" s="8">
        <v>10497</v>
      </c>
      <c r="I2454" s="8">
        <v>167.95</v>
      </c>
      <c r="J2454" s="8">
        <v>30.23</v>
      </c>
      <c r="K2454" s="8">
        <v>10298.82</v>
      </c>
      <c r="L2454" s="10">
        <v>46280</v>
      </c>
      <c r="M2454" s="6" t="s">
        <v>14940</v>
      </c>
      <c r="N2454" s="6" t="str">
        <f>IF(COUNTIF($A$2:A2454,A2454)&gt;1,"DUP","OK")</f>
        <v>OK</v>
      </c>
      <c r="O2454" s="6" t="str">
        <f t="shared" si="115"/>
        <v>ORD26005556</v>
      </c>
      <c r="P2454" s="6" t="str">
        <f t="shared" si="116"/>
        <v>Sep</v>
      </c>
      <c r="Q2454" s="6"/>
      <c r="R2454" s="9"/>
      <c r="S2454" s="8"/>
      <c r="T2454" s="8"/>
      <c r="U2454" s="8"/>
      <c r="V2454" s="8"/>
      <c r="W2454" s="8"/>
      <c r="X2454" s="6"/>
      <c r="Y2454" s="6"/>
    </row>
    <row r="2455" spans="1:25" x14ac:dyDescent="0.3">
      <c r="A2455" s="6" t="s">
        <v>15171</v>
      </c>
      <c r="B2455" s="6"/>
      <c r="C2455" s="6" t="s">
        <v>11089</v>
      </c>
      <c r="D2455" s="6" t="str">
        <f t="shared" si="114"/>
        <v>ORD26005616</v>
      </c>
      <c r="E2455" s="10">
        <v>46278</v>
      </c>
      <c r="F2455" s="6" t="s">
        <v>12294</v>
      </c>
      <c r="G2455" s="6" t="s">
        <v>18</v>
      </c>
      <c r="H2455" s="8">
        <v>2499</v>
      </c>
      <c r="I2455" s="8">
        <v>7.5</v>
      </c>
      <c r="J2455" s="8">
        <v>1.35</v>
      </c>
      <c r="K2455" s="8">
        <v>2490.15</v>
      </c>
      <c r="L2455" s="10">
        <v>46280</v>
      </c>
      <c r="M2455" s="6" t="s">
        <v>14940</v>
      </c>
      <c r="N2455" s="6" t="str">
        <f>IF(COUNTIF($A$2:A2455,A2455)&gt;1,"DUP","OK")</f>
        <v>OK</v>
      </c>
      <c r="O2455" s="6" t="str">
        <f t="shared" si="115"/>
        <v>ORD26005616</v>
      </c>
      <c r="P2455" s="6" t="str">
        <f t="shared" si="116"/>
        <v>Sep</v>
      </c>
      <c r="Q2455" s="6"/>
      <c r="R2455" s="9"/>
      <c r="S2455" s="8"/>
      <c r="T2455" s="8"/>
      <c r="U2455" s="8"/>
      <c r="V2455" s="8"/>
      <c r="W2455" s="8"/>
      <c r="X2455" s="6"/>
      <c r="Y2455" s="6"/>
    </row>
    <row r="2456" spans="1:25" x14ac:dyDescent="0.3">
      <c r="A2456" s="6" t="s">
        <v>15172</v>
      </c>
      <c r="B2456" s="6"/>
      <c r="C2456" s="6" t="s">
        <v>11159</v>
      </c>
      <c r="D2456" s="6" t="str">
        <f t="shared" si="114"/>
        <v>ORD26005651</v>
      </c>
      <c r="E2456" s="10">
        <v>46278</v>
      </c>
      <c r="F2456" s="6" t="s">
        <v>12294</v>
      </c>
      <c r="G2456" s="6" t="s">
        <v>54</v>
      </c>
      <c r="H2456" s="8">
        <v>3299</v>
      </c>
      <c r="I2456" s="8">
        <v>56.08</v>
      </c>
      <c r="J2456" s="8">
        <v>10.09</v>
      </c>
      <c r="K2456" s="8">
        <v>3232.83</v>
      </c>
      <c r="L2456" s="10">
        <v>46280</v>
      </c>
      <c r="M2456" s="6" t="s">
        <v>14940</v>
      </c>
      <c r="N2456" s="6" t="str">
        <f>IF(COUNTIF($A$2:A2456,A2456)&gt;1,"DUP","OK")</f>
        <v>OK</v>
      </c>
      <c r="O2456" s="6" t="str">
        <f t="shared" si="115"/>
        <v>ORD26005651</v>
      </c>
      <c r="P2456" s="6" t="str">
        <f t="shared" si="116"/>
        <v>Sep</v>
      </c>
      <c r="Q2456" s="6"/>
      <c r="R2456" s="9"/>
      <c r="S2456" s="8"/>
      <c r="T2456" s="8"/>
      <c r="U2456" s="8"/>
      <c r="V2456" s="8"/>
      <c r="W2456" s="8"/>
      <c r="X2456" s="6"/>
      <c r="Y2456" s="6"/>
    </row>
    <row r="2457" spans="1:25" x14ac:dyDescent="0.3">
      <c r="A2457" s="6" t="s">
        <v>15173</v>
      </c>
      <c r="B2457" s="6"/>
      <c r="C2457" s="6" t="s">
        <v>11220</v>
      </c>
      <c r="D2457" s="6" t="str">
        <f t="shared" si="114"/>
        <v>ORD26005684</v>
      </c>
      <c r="E2457" s="10">
        <v>46278</v>
      </c>
      <c r="F2457" s="6" t="s">
        <v>12294</v>
      </c>
      <c r="G2457" s="6" t="s">
        <v>27</v>
      </c>
      <c r="H2457" s="8">
        <v>5998</v>
      </c>
      <c r="I2457" s="8">
        <v>95.97</v>
      </c>
      <c r="J2457" s="8">
        <v>17.27</v>
      </c>
      <c r="K2457" s="8">
        <v>5884.76</v>
      </c>
      <c r="L2457" s="10">
        <v>46280</v>
      </c>
      <c r="M2457" s="6" t="s">
        <v>14940</v>
      </c>
      <c r="N2457" s="6" t="str">
        <f>IF(COUNTIF($A$2:A2457,A2457)&gt;1,"DUP","OK")</f>
        <v>OK</v>
      </c>
      <c r="O2457" s="6" t="str">
        <f t="shared" si="115"/>
        <v>ORD26005684</v>
      </c>
      <c r="P2457" s="6" t="str">
        <f t="shared" si="116"/>
        <v>Sep</v>
      </c>
      <c r="Q2457" s="6"/>
      <c r="R2457" s="9"/>
      <c r="S2457" s="8"/>
      <c r="T2457" s="8"/>
      <c r="U2457" s="8"/>
      <c r="V2457" s="8"/>
      <c r="W2457" s="8"/>
      <c r="X2457" s="6"/>
      <c r="Y2457" s="6"/>
    </row>
    <row r="2458" spans="1:25" x14ac:dyDescent="0.3">
      <c r="A2458" s="6" t="s">
        <v>15174</v>
      </c>
      <c r="B2458" s="6"/>
      <c r="C2458" s="6" t="s">
        <v>11308</v>
      </c>
      <c r="D2458" s="6" t="str">
        <f t="shared" si="114"/>
        <v>ORD26005730</v>
      </c>
      <c r="E2458" s="10">
        <v>46278</v>
      </c>
      <c r="F2458" s="6" t="s">
        <v>12294</v>
      </c>
      <c r="G2458" s="6" t="s">
        <v>18</v>
      </c>
      <c r="H2458" s="8">
        <v>799</v>
      </c>
      <c r="I2458" s="8">
        <v>0</v>
      </c>
      <c r="J2458" s="8">
        <v>0</v>
      </c>
      <c r="K2458" s="8">
        <v>799</v>
      </c>
      <c r="L2458" s="10">
        <v>46280</v>
      </c>
      <c r="M2458" s="6" t="s">
        <v>14940</v>
      </c>
      <c r="N2458" s="6" t="str">
        <f>IF(COUNTIF($A$2:A2458,A2458)&gt;1,"DUP","OK")</f>
        <v>OK</v>
      </c>
      <c r="O2458" s="6" t="str">
        <f t="shared" si="115"/>
        <v>ORD26005730</v>
      </c>
      <c r="P2458" s="6" t="str">
        <f t="shared" si="116"/>
        <v>Sep</v>
      </c>
      <c r="Q2458" s="6"/>
      <c r="R2458" s="9"/>
      <c r="S2458" s="8"/>
      <c r="T2458" s="8"/>
      <c r="U2458" s="8"/>
      <c r="V2458" s="8"/>
      <c r="W2458" s="8"/>
      <c r="X2458" s="6"/>
      <c r="Y2458" s="6"/>
    </row>
    <row r="2459" spans="1:25" x14ac:dyDescent="0.3">
      <c r="A2459" s="6" t="s">
        <v>15175</v>
      </c>
      <c r="B2459" s="6"/>
      <c r="C2459" s="6" t="s">
        <v>11308</v>
      </c>
      <c r="D2459" s="6" t="str">
        <f t="shared" si="114"/>
        <v>ORD26005730</v>
      </c>
      <c r="E2459" s="10">
        <v>46278</v>
      </c>
      <c r="F2459" s="6" t="s">
        <v>12294</v>
      </c>
      <c r="G2459" s="6" t="s">
        <v>18</v>
      </c>
      <c r="H2459" s="8">
        <v>799</v>
      </c>
      <c r="I2459" s="8">
        <v>0</v>
      </c>
      <c r="J2459" s="8">
        <v>0</v>
      </c>
      <c r="K2459" s="8">
        <v>799</v>
      </c>
      <c r="L2459" s="10">
        <v>46280</v>
      </c>
      <c r="M2459" s="6" t="s">
        <v>14940</v>
      </c>
      <c r="N2459" s="6" t="str">
        <f>IF(COUNTIF($A$2:A2459,A2459)&gt;1,"DUP","OK")</f>
        <v>OK</v>
      </c>
      <c r="O2459" s="6" t="str">
        <f t="shared" si="115"/>
        <v>ORD26005730</v>
      </c>
      <c r="P2459" s="6" t="str">
        <f t="shared" si="116"/>
        <v>Sep</v>
      </c>
      <c r="Q2459" s="6"/>
      <c r="R2459" s="9"/>
      <c r="S2459" s="8"/>
      <c r="T2459" s="8"/>
      <c r="U2459" s="8"/>
      <c r="V2459" s="8"/>
      <c r="W2459" s="8"/>
      <c r="X2459" s="6"/>
      <c r="Y2459" s="6"/>
    </row>
    <row r="2460" spans="1:25" x14ac:dyDescent="0.3">
      <c r="A2460" s="6" t="s">
        <v>15176</v>
      </c>
      <c r="B2460" s="6"/>
      <c r="C2460" s="6" t="s">
        <v>15177</v>
      </c>
      <c r="D2460" s="6" t="str">
        <f t="shared" si="114"/>
        <v>ORD26005834</v>
      </c>
      <c r="E2460" s="10">
        <v>46278</v>
      </c>
      <c r="F2460" s="6" t="s">
        <v>12294</v>
      </c>
      <c r="G2460" s="6" t="s">
        <v>54</v>
      </c>
      <c r="H2460" s="8">
        <v>1298</v>
      </c>
      <c r="I2460" s="8">
        <v>24.66</v>
      </c>
      <c r="J2460" s="8">
        <v>4.4400000000000004</v>
      </c>
      <c r="K2460" s="8">
        <v>1268.9000000000001</v>
      </c>
      <c r="L2460" s="10">
        <v>46280</v>
      </c>
      <c r="M2460" s="6" t="s">
        <v>14940</v>
      </c>
      <c r="N2460" s="6" t="str">
        <f>IF(COUNTIF($A$2:A2460,A2460)&gt;1,"DUP","OK")</f>
        <v>OK</v>
      </c>
      <c r="O2460" s="6" t="str">
        <f t="shared" si="115"/>
        <v>ORD26005834</v>
      </c>
      <c r="P2460" s="6" t="str">
        <f t="shared" si="116"/>
        <v>Sep</v>
      </c>
      <c r="Q2460" s="6"/>
      <c r="R2460" s="9"/>
      <c r="S2460" s="8"/>
      <c r="T2460" s="8"/>
      <c r="U2460" s="8"/>
      <c r="V2460" s="8"/>
      <c r="W2460" s="8"/>
      <c r="X2460" s="6"/>
      <c r="Y2460" s="6"/>
    </row>
    <row r="2461" spans="1:25" x14ac:dyDescent="0.3">
      <c r="A2461" s="6" t="s">
        <v>15178</v>
      </c>
      <c r="B2461" s="6"/>
      <c r="C2461" s="6" t="s">
        <v>11518</v>
      </c>
      <c r="D2461" s="6" t="str">
        <f t="shared" si="114"/>
        <v>ORD26005840</v>
      </c>
      <c r="E2461" s="10">
        <v>46278</v>
      </c>
      <c r="F2461" s="6" t="s">
        <v>12294</v>
      </c>
      <c r="G2461" s="6" t="s">
        <v>18</v>
      </c>
      <c r="H2461" s="8">
        <v>999</v>
      </c>
      <c r="I2461" s="8">
        <v>0</v>
      </c>
      <c r="J2461" s="8">
        <v>0</v>
      </c>
      <c r="K2461" s="8">
        <v>999</v>
      </c>
      <c r="L2461" s="10">
        <v>46280</v>
      </c>
      <c r="M2461" s="6" t="s">
        <v>14940</v>
      </c>
      <c r="N2461" s="6" t="str">
        <f>IF(COUNTIF($A$2:A2461,A2461)&gt;1,"DUP","OK")</f>
        <v>OK</v>
      </c>
      <c r="O2461" s="6" t="str">
        <f t="shared" si="115"/>
        <v>ORD26005840</v>
      </c>
      <c r="P2461" s="6" t="str">
        <f t="shared" si="116"/>
        <v>Sep</v>
      </c>
      <c r="Q2461" s="6"/>
      <c r="R2461" s="9"/>
      <c r="S2461" s="8"/>
      <c r="T2461" s="8"/>
      <c r="U2461" s="8"/>
      <c r="V2461" s="8"/>
      <c r="W2461" s="8"/>
      <c r="X2461" s="6"/>
      <c r="Y2461" s="6"/>
    </row>
    <row r="2462" spans="1:25" x14ac:dyDescent="0.3">
      <c r="A2462" s="6" t="s">
        <v>15179</v>
      </c>
      <c r="B2462" s="6"/>
      <c r="C2462" s="6" t="s">
        <v>11596</v>
      </c>
      <c r="D2462" s="6" t="str">
        <f t="shared" si="114"/>
        <v>ORD26005882</v>
      </c>
      <c r="E2462" s="10">
        <v>46278</v>
      </c>
      <c r="F2462" s="6" t="s">
        <v>12294</v>
      </c>
      <c r="G2462" s="6" t="s">
        <v>18</v>
      </c>
      <c r="H2462" s="8">
        <v>599</v>
      </c>
      <c r="I2462" s="8">
        <v>0</v>
      </c>
      <c r="J2462" s="8">
        <v>0</v>
      </c>
      <c r="K2462" s="8">
        <v>599</v>
      </c>
      <c r="L2462" s="10">
        <v>46280</v>
      </c>
      <c r="M2462" s="6" t="s">
        <v>14940</v>
      </c>
      <c r="N2462" s="6" t="str">
        <f>IF(COUNTIF($A$2:A2462,A2462)&gt;1,"DUP","OK")</f>
        <v>OK</v>
      </c>
      <c r="O2462" s="6" t="str">
        <f t="shared" si="115"/>
        <v>ORD26005882</v>
      </c>
      <c r="P2462" s="6" t="str">
        <f t="shared" si="116"/>
        <v>Sep</v>
      </c>
      <c r="Q2462" s="6"/>
      <c r="R2462" s="9"/>
      <c r="S2462" s="8"/>
      <c r="T2462" s="8"/>
      <c r="U2462" s="8"/>
      <c r="V2462" s="8"/>
      <c r="W2462" s="8"/>
      <c r="X2462" s="6"/>
      <c r="Y2462" s="6"/>
    </row>
    <row r="2463" spans="1:25" x14ac:dyDescent="0.3">
      <c r="A2463" s="6" t="s">
        <v>15180</v>
      </c>
      <c r="B2463" s="6"/>
      <c r="C2463" s="6" t="s">
        <v>11620</v>
      </c>
      <c r="D2463" s="6" t="str">
        <f t="shared" si="114"/>
        <v>ORD26005895</v>
      </c>
      <c r="E2463" s="10">
        <v>46278</v>
      </c>
      <c r="F2463" s="6" t="s">
        <v>12294</v>
      </c>
      <c r="G2463" s="6" t="s">
        <v>54</v>
      </c>
      <c r="H2463" s="8">
        <v>4999</v>
      </c>
      <c r="I2463" s="8">
        <v>84.98</v>
      </c>
      <c r="J2463" s="8">
        <v>15.3</v>
      </c>
      <c r="K2463" s="8">
        <v>4898.72</v>
      </c>
      <c r="L2463" s="10">
        <v>46280</v>
      </c>
      <c r="M2463" s="6" t="s">
        <v>14940</v>
      </c>
      <c r="N2463" s="6" t="str">
        <f>IF(COUNTIF($A$2:A2463,A2463)&gt;1,"DUP","OK")</f>
        <v>OK</v>
      </c>
      <c r="O2463" s="6" t="str">
        <f t="shared" si="115"/>
        <v>ORD26005895</v>
      </c>
      <c r="P2463" s="6" t="str">
        <f t="shared" si="116"/>
        <v>Sep</v>
      </c>
      <c r="Q2463" s="6"/>
      <c r="R2463" s="9"/>
      <c r="S2463" s="8"/>
      <c r="T2463" s="8"/>
      <c r="U2463" s="8"/>
      <c r="V2463" s="8"/>
      <c r="W2463" s="8"/>
      <c r="X2463" s="6"/>
      <c r="Y2463" s="6"/>
    </row>
    <row r="2464" spans="1:25" x14ac:dyDescent="0.3">
      <c r="A2464" s="6" t="s">
        <v>15181</v>
      </c>
      <c r="B2464" s="6"/>
      <c r="C2464" s="6" t="s">
        <v>11702</v>
      </c>
      <c r="D2464" s="6" t="str">
        <f t="shared" si="114"/>
        <v>ORD26005937</v>
      </c>
      <c r="E2464" s="10">
        <v>46278</v>
      </c>
      <c r="F2464" s="6" t="s">
        <v>12294</v>
      </c>
      <c r="G2464" s="6" t="s">
        <v>27</v>
      </c>
      <c r="H2464" s="8">
        <v>6998</v>
      </c>
      <c r="I2464" s="8">
        <v>111.97</v>
      </c>
      <c r="J2464" s="8">
        <v>20.149999999999999</v>
      </c>
      <c r="K2464" s="8">
        <v>6865.88</v>
      </c>
      <c r="L2464" s="10">
        <v>46280</v>
      </c>
      <c r="M2464" s="6" t="s">
        <v>14940</v>
      </c>
      <c r="N2464" s="6" t="str">
        <f>IF(COUNTIF($A$2:A2464,A2464)&gt;1,"DUP","OK")</f>
        <v>OK</v>
      </c>
      <c r="O2464" s="6" t="str">
        <f t="shared" si="115"/>
        <v>ORD26005937</v>
      </c>
      <c r="P2464" s="6" t="str">
        <f t="shared" si="116"/>
        <v>Sep</v>
      </c>
      <c r="Q2464" s="6"/>
      <c r="R2464" s="9"/>
      <c r="S2464" s="8"/>
      <c r="T2464" s="8"/>
      <c r="U2464" s="8"/>
      <c r="V2464" s="8"/>
      <c r="W2464" s="8"/>
      <c r="X2464" s="6"/>
      <c r="Y2464" s="6"/>
    </row>
    <row r="2465" spans="1:25" x14ac:dyDescent="0.3">
      <c r="A2465" s="6" t="s">
        <v>15182</v>
      </c>
      <c r="B2465" s="6"/>
      <c r="C2465" s="6" t="s">
        <v>11731</v>
      </c>
      <c r="D2465" s="6" t="str">
        <f t="shared" si="114"/>
        <v>ORD26005953</v>
      </c>
      <c r="E2465" s="10">
        <v>46278</v>
      </c>
      <c r="F2465" s="6" t="s">
        <v>12294</v>
      </c>
      <c r="G2465" s="6" t="s">
        <v>18</v>
      </c>
      <c r="H2465" s="8">
        <v>4999</v>
      </c>
      <c r="I2465" s="8">
        <v>15</v>
      </c>
      <c r="J2465" s="8">
        <v>2.7</v>
      </c>
      <c r="K2465" s="8">
        <v>4981.3</v>
      </c>
      <c r="L2465" s="10">
        <v>46280</v>
      </c>
      <c r="M2465" s="6" t="s">
        <v>14940</v>
      </c>
      <c r="N2465" s="6" t="str">
        <f>IF(COUNTIF($A$2:A2465,A2465)&gt;1,"DUP","OK")</f>
        <v>OK</v>
      </c>
      <c r="O2465" s="6" t="str">
        <f t="shared" si="115"/>
        <v>ORD26005953</v>
      </c>
      <c r="P2465" s="6" t="str">
        <f t="shared" si="116"/>
        <v>Sep</v>
      </c>
      <c r="Q2465" s="6"/>
      <c r="R2465" s="9"/>
      <c r="S2465" s="8"/>
      <c r="T2465" s="8"/>
      <c r="U2465" s="8"/>
      <c r="V2465" s="8"/>
      <c r="W2465" s="8"/>
      <c r="X2465" s="6"/>
      <c r="Y2465" s="6"/>
    </row>
    <row r="2466" spans="1:25" x14ac:dyDescent="0.3">
      <c r="A2466" s="6" t="s">
        <v>15183</v>
      </c>
      <c r="B2466" s="6"/>
      <c r="C2466" s="6" t="s">
        <v>11762</v>
      </c>
      <c r="D2466" s="6" t="str">
        <f t="shared" si="114"/>
        <v>ORD26005970</v>
      </c>
      <c r="E2466" s="10">
        <v>46278</v>
      </c>
      <c r="F2466" s="6" t="s">
        <v>12294</v>
      </c>
      <c r="G2466" s="6" t="s">
        <v>18</v>
      </c>
      <c r="H2466" s="8">
        <v>2999</v>
      </c>
      <c r="I2466" s="8">
        <v>9</v>
      </c>
      <c r="J2466" s="8">
        <v>1.62</v>
      </c>
      <c r="K2466" s="8">
        <v>2988.38</v>
      </c>
      <c r="L2466" s="10">
        <v>46280</v>
      </c>
      <c r="M2466" s="6" t="s">
        <v>14940</v>
      </c>
      <c r="N2466" s="6" t="str">
        <f>IF(COUNTIF($A$2:A2466,A2466)&gt;1,"DUP","OK")</f>
        <v>OK</v>
      </c>
      <c r="O2466" s="6" t="str">
        <f t="shared" si="115"/>
        <v>ORD26005970</v>
      </c>
      <c r="P2466" s="6" t="str">
        <f t="shared" si="116"/>
        <v>Sep</v>
      </c>
      <c r="Q2466" s="6"/>
      <c r="R2466" s="9"/>
      <c r="S2466" s="8"/>
      <c r="T2466" s="8"/>
      <c r="U2466" s="8"/>
      <c r="V2466" s="8"/>
      <c r="W2466" s="8"/>
      <c r="X2466" s="6"/>
      <c r="Y2466" s="6"/>
    </row>
    <row r="2467" spans="1:25" x14ac:dyDescent="0.3">
      <c r="A2467" s="6" t="s">
        <v>15184</v>
      </c>
      <c r="B2467" s="6"/>
      <c r="C2467" s="6" t="s">
        <v>11772</v>
      </c>
      <c r="D2467" s="6" t="str">
        <f t="shared" si="114"/>
        <v>ORD26005975</v>
      </c>
      <c r="E2467" s="10">
        <v>46278</v>
      </c>
      <c r="F2467" s="6" t="s">
        <v>12294</v>
      </c>
      <c r="G2467" s="6" t="s">
        <v>18</v>
      </c>
      <c r="H2467" s="8">
        <v>2147</v>
      </c>
      <c r="I2467" s="8">
        <v>6.44</v>
      </c>
      <c r="J2467" s="8">
        <v>1.1599999999999999</v>
      </c>
      <c r="K2467" s="8">
        <v>2139.4</v>
      </c>
      <c r="L2467" s="10">
        <v>46280</v>
      </c>
      <c r="M2467" s="6" t="s">
        <v>14940</v>
      </c>
      <c r="N2467" s="6" t="str">
        <f>IF(COUNTIF($A$2:A2467,A2467)&gt;1,"DUP","OK")</f>
        <v>OK</v>
      </c>
      <c r="O2467" s="6" t="str">
        <f t="shared" si="115"/>
        <v>ORD26005975</v>
      </c>
      <c r="P2467" s="6" t="str">
        <f t="shared" si="116"/>
        <v>Sep</v>
      </c>
      <c r="Q2467" s="6"/>
      <c r="R2467" s="9"/>
      <c r="S2467" s="8"/>
      <c r="T2467" s="8"/>
      <c r="U2467" s="8"/>
      <c r="V2467" s="8"/>
      <c r="W2467" s="8"/>
      <c r="X2467" s="6"/>
      <c r="Y2467" s="6"/>
    </row>
    <row r="2468" spans="1:25" x14ac:dyDescent="0.3">
      <c r="A2468" s="6" t="s">
        <v>15185</v>
      </c>
      <c r="B2468" s="6"/>
      <c r="C2468" s="6" t="s">
        <v>11803</v>
      </c>
      <c r="D2468" s="6" t="str">
        <f t="shared" si="114"/>
        <v>ORD26005991</v>
      </c>
      <c r="E2468" s="10">
        <v>46278</v>
      </c>
      <c r="F2468" s="6" t="s">
        <v>12294</v>
      </c>
      <c r="G2468" s="6" t="s">
        <v>18</v>
      </c>
      <c r="H2468" s="8">
        <v>4897</v>
      </c>
      <c r="I2468" s="8">
        <v>14.69</v>
      </c>
      <c r="J2468" s="8">
        <v>2.64</v>
      </c>
      <c r="K2468" s="8">
        <v>4879.67</v>
      </c>
      <c r="L2468" s="10">
        <v>46280</v>
      </c>
      <c r="M2468" s="6" t="s">
        <v>14940</v>
      </c>
      <c r="N2468" s="6" t="str">
        <f>IF(COUNTIF($A$2:A2468,A2468)&gt;1,"DUP","OK")</f>
        <v>OK</v>
      </c>
      <c r="O2468" s="6" t="str">
        <f t="shared" si="115"/>
        <v>ORD26005991</v>
      </c>
      <c r="P2468" s="6" t="str">
        <f t="shared" si="116"/>
        <v>Sep</v>
      </c>
      <c r="Q2468" s="6"/>
      <c r="R2468" s="9"/>
      <c r="S2468" s="8"/>
      <c r="T2468" s="8"/>
      <c r="U2468" s="8"/>
      <c r="V2468" s="8"/>
      <c r="W2468" s="8"/>
      <c r="X2468" s="6"/>
      <c r="Y2468" s="6"/>
    </row>
    <row r="2469" spans="1:25" x14ac:dyDescent="0.3">
      <c r="A2469" s="6" t="s">
        <v>15186</v>
      </c>
      <c r="B2469" s="6"/>
      <c r="C2469" s="6" t="s">
        <v>11805</v>
      </c>
      <c r="D2469" s="6" t="str">
        <f t="shared" si="114"/>
        <v>ORD26005992</v>
      </c>
      <c r="E2469" s="10">
        <v>46278</v>
      </c>
      <c r="F2469" s="6" t="s">
        <v>12294</v>
      </c>
      <c r="G2469" s="6" t="s">
        <v>27</v>
      </c>
      <c r="H2469" s="8">
        <v>4999</v>
      </c>
      <c r="I2469" s="8">
        <v>79.98</v>
      </c>
      <c r="J2469" s="8">
        <v>14.4</v>
      </c>
      <c r="K2469" s="8">
        <v>4904.62</v>
      </c>
      <c r="L2469" s="10">
        <v>46280</v>
      </c>
      <c r="M2469" s="6" t="s">
        <v>14940</v>
      </c>
      <c r="N2469" s="6" t="str">
        <f>IF(COUNTIF($A$2:A2469,A2469)&gt;1,"DUP","OK")</f>
        <v>OK</v>
      </c>
      <c r="O2469" s="6" t="str">
        <f t="shared" si="115"/>
        <v>ORD26005992</v>
      </c>
      <c r="P2469" s="6" t="str">
        <f t="shared" si="116"/>
        <v>Sep</v>
      </c>
      <c r="Q2469" s="6"/>
      <c r="R2469" s="9"/>
      <c r="S2469" s="8"/>
      <c r="T2469" s="8"/>
      <c r="U2469" s="8"/>
      <c r="V2469" s="8"/>
      <c r="W2469" s="8"/>
      <c r="X2469" s="6"/>
      <c r="Y2469" s="6"/>
    </row>
    <row r="2470" spans="1:25" x14ac:dyDescent="0.3">
      <c r="A2470" s="6" t="s">
        <v>15187</v>
      </c>
      <c r="B2470" s="6" t="s">
        <v>14393</v>
      </c>
      <c r="C2470" s="6"/>
      <c r="D2470" s="6" t="str">
        <f t="shared" si="114"/>
        <v/>
      </c>
      <c r="E2470" s="10">
        <v>46278</v>
      </c>
      <c r="F2470" s="6" t="s">
        <v>12677</v>
      </c>
      <c r="G2470" s="6" t="s">
        <v>27</v>
      </c>
      <c r="H2470" s="8">
        <v>3499</v>
      </c>
      <c r="I2470" s="8">
        <v>0</v>
      </c>
      <c r="J2470" s="8">
        <v>0</v>
      </c>
      <c r="K2470" s="8">
        <v>-3499</v>
      </c>
      <c r="L2470" s="10">
        <v>46280</v>
      </c>
      <c r="M2470" s="6" t="s">
        <v>14940</v>
      </c>
      <c r="N2470" s="6" t="str">
        <f>IF(COUNTIF($A$2:A2470,A2470)&gt;1,"DUP","OK")</f>
        <v>OK</v>
      </c>
      <c r="O2470" s="6" t="str">
        <f t="shared" si="115"/>
        <v>ORD26003897</v>
      </c>
      <c r="P2470" s="6" t="str">
        <f t="shared" si="116"/>
        <v>Sep</v>
      </c>
      <c r="Q2470" s="6"/>
      <c r="R2470" s="9"/>
      <c r="S2470" s="8"/>
      <c r="T2470" s="8"/>
      <c r="U2470" s="8"/>
      <c r="V2470" s="8"/>
      <c r="W2470" s="8"/>
      <c r="X2470" s="6"/>
      <c r="Y2470" s="6"/>
    </row>
    <row r="2471" spans="1:25" x14ac:dyDescent="0.3">
      <c r="A2471" s="6" t="s">
        <v>15188</v>
      </c>
      <c r="B2471" s="6" t="s">
        <v>14675</v>
      </c>
      <c r="C2471" s="6"/>
      <c r="D2471" s="6" t="str">
        <f t="shared" si="114"/>
        <v/>
      </c>
      <c r="E2471" s="10">
        <v>46278</v>
      </c>
      <c r="F2471" s="6" t="s">
        <v>12677</v>
      </c>
      <c r="G2471" s="6" t="s">
        <v>18</v>
      </c>
      <c r="H2471" s="8">
        <v>1799</v>
      </c>
      <c r="I2471" s="8">
        <v>0</v>
      </c>
      <c r="J2471" s="8">
        <v>0</v>
      </c>
      <c r="K2471" s="8">
        <v>-1799</v>
      </c>
      <c r="L2471" s="10">
        <v>46280</v>
      </c>
      <c r="M2471" s="6" t="s">
        <v>14940</v>
      </c>
      <c r="N2471" s="6" t="str">
        <f>IF(COUNTIF($A$2:A2471,A2471)&gt;1,"DUP","OK")</f>
        <v>OK</v>
      </c>
      <c r="O2471" s="6" t="str">
        <f t="shared" si="115"/>
        <v>ORD26005357</v>
      </c>
      <c r="P2471" s="6" t="str">
        <f t="shared" si="116"/>
        <v>Sep</v>
      </c>
      <c r="Q2471" s="6"/>
      <c r="R2471" s="9"/>
      <c r="S2471" s="8"/>
      <c r="T2471" s="8"/>
      <c r="U2471" s="8"/>
      <c r="V2471" s="8"/>
      <c r="W2471" s="8"/>
      <c r="X2471" s="6"/>
      <c r="Y2471" s="6"/>
    </row>
    <row r="2472" spans="1:25" x14ac:dyDescent="0.3">
      <c r="A2472" s="6" t="s">
        <v>15189</v>
      </c>
      <c r="B2472" s="6" t="s">
        <v>14803</v>
      </c>
      <c r="C2472" s="6"/>
      <c r="D2472" s="6" t="str">
        <f t="shared" si="114"/>
        <v/>
      </c>
      <c r="E2472" s="10">
        <v>46278</v>
      </c>
      <c r="F2472" s="6" t="s">
        <v>12677</v>
      </c>
      <c r="G2472" s="6" t="s">
        <v>18</v>
      </c>
      <c r="H2472" s="8">
        <v>999</v>
      </c>
      <c r="I2472" s="8">
        <v>0</v>
      </c>
      <c r="J2472" s="8">
        <v>0</v>
      </c>
      <c r="K2472" s="8">
        <v>-999</v>
      </c>
      <c r="L2472" s="10">
        <v>46280</v>
      </c>
      <c r="M2472" s="6" t="s">
        <v>14940</v>
      </c>
      <c r="N2472" s="6" t="str">
        <f>IF(COUNTIF($A$2:A2472,A2472)&gt;1,"DUP","OK")</f>
        <v>OK</v>
      </c>
      <c r="O2472" s="6" t="str">
        <f t="shared" si="115"/>
        <v>ORD26002978</v>
      </c>
      <c r="P2472" s="6" t="str">
        <f t="shared" si="116"/>
        <v>Sep</v>
      </c>
      <c r="Q2472" s="6"/>
      <c r="R2472" s="9"/>
      <c r="S2472" s="8"/>
      <c r="T2472" s="8"/>
      <c r="U2472" s="8"/>
      <c r="V2472" s="8"/>
      <c r="W2472" s="8"/>
      <c r="X2472" s="6"/>
      <c r="Y2472" s="6"/>
    </row>
    <row r="2473" spans="1:25" x14ac:dyDescent="0.3">
      <c r="A2473" s="6" t="s">
        <v>15190</v>
      </c>
      <c r="B2473" s="6" t="s">
        <v>14324</v>
      </c>
      <c r="C2473" s="6"/>
      <c r="D2473" s="6" t="str">
        <f t="shared" si="114"/>
        <v/>
      </c>
      <c r="E2473" s="10">
        <v>46278</v>
      </c>
      <c r="F2473" s="6" t="s">
        <v>12677</v>
      </c>
      <c r="G2473" s="6" t="s">
        <v>27</v>
      </c>
      <c r="H2473" s="8">
        <v>948</v>
      </c>
      <c r="I2473" s="8">
        <v>0</v>
      </c>
      <c r="J2473" s="8">
        <v>0</v>
      </c>
      <c r="K2473" s="8">
        <v>-948</v>
      </c>
      <c r="L2473" s="10">
        <v>46280</v>
      </c>
      <c r="M2473" s="6" t="s">
        <v>14940</v>
      </c>
      <c r="N2473" s="6" t="str">
        <f>IF(COUNTIF($A$2:A2473,A2473)&gt;1,"DUP","OK")</f>
        <v>OK</v>
      </c>
      <c r="O2473" s="6" t="str">
        <f t="shared" si="115"/>
        <v>ORD26001856</v>
      </c>
      <c r="P2473" s="6" t="str">
        <f t="shared" si="116"/>
        <v>Sep</v>
      </c>
      <c r="Q2473" s="6"/>
      <c r="R2473" s="9"/>
      <c r="S2473" s="8"/>
      <c r="T2473" s="8"/>
      <c r="U2473" s="8"/>
      <c r="V2473" s="8"/>
      <c r="W2473" s="8"/>
      <c r="X2473" s="6"/>
      <c r="Y2473" s="6"/>
    </row>
    <row r="2474" spans="1:25" x14ac:dyDescent="0.3">
      <c r="A2474" s="6" t="s">
        <v>15191</v>
      </c>
      <c r="B2474" s="6" t="s">
        <v>13952</v>
      </c>
      <c r="C2474" s="6"/>
      <c r="D2474" s="6" t="str">
        <f t="shared" si="114"/>
        <v/>
      </c>
      <c r="E2474" s="10">
        <v>46278</v>
      </c>
      <c r="F2474" s="6" t="s">
        <v>12677</v>
      </c>
      <c r="G2474" s="6" t="s">
        <v>18</v>
      </c>
      <c r="H2474" s="8">
        <v>799</v>
      </c>
      <c r="I2474" s="8">
        <v>0</v>
      </c>
      <c r="J2474" s="8">
        <v>0</v>
      </c>
      <c r="K2474" s="8">
        <v>-799</v>
      </c>
      <c r="L2474" s="10">
        <v>46280</v>
      </c>
      <c r="M2474" s="6" t="s">
        <v>14940</v>
      </c>
      <c r="N2474" s="6" t="str">
        <f>IF(COUNTIF($A$2:A2474,A2474)&gt;1,"DUP","OK")</f>
        <v>OK</v>
      </c>
      <c r="O2474" s="6" t="str">
        <f t="shared" si="115"/>
        <v>ORD26003976</v>
      </c>
      <c r="P2474" s="6" t="str">
        <f t="shared" si="116"/>
        <v>Sep</v>
      </c>
      <c r="Q2474" s="6"/>
      <c r="R2474" s="9"/>
      <c r="S2474" s="8"/>
      <c r="T2474" s="8"/>
      <c r="U2474" s="8"/>
      <c r="V2474" s="8"/>
      <c r="W2474" s="8"/>
      <c r="X2474" s="6"/>
      <c r="Y2474" s="6"/>
    </row>
    <row r="2475" spans="1:25" x14ac:dyDescent="0.3">
      <c r="A2475" s="6" t="s">
        <v>15192</v>
      </c>
      <c r="B2475" s="6" t="s">
        <v>14081</v>
      </c>
      <c r="C2475" s="6"/>
      <c r="D2475" s="6" t="str">
        <f t="shared" si="114"/>
        <v/>
      </c>
      <c r="E2475" s="10">
        <v>46278</v>
      </c>
      <c r="F2475" s="6" t="s">
        <v>12677</v>
      </c>
      <c r="G2475" s="6" t="s">
        <v>27</v>
      </c>
      <c r="H2475" s="8">
        <v>999</v>
      </c>
      <c r="I2475" s="8">
        <v>0</v>
      </c>
      <c r="J2475" s="8">
        <v>0</v>
      </c>
      <c r="K2475" s="8">
        <v>-999</v>
      </c>
      <c r="L2475" s="10">
        <v>46280</v>
      </c>
      <c r="M2475" s="6" t="s">
        <v>14940</v>
      </c>
      <c r="N2475" s="6" t="str">
        <f>IF(COUNTIF($A$2:A2475,A2475)&gt;1,"DUP","OK")</f>
        <v>OK</v>
      </c>
      <c r="O2475" s="6" t="str">
        <f t="shared" si="115"/>
        <v>ORD26000887</v>
      </c>
      <c r="P2475" s="6" t="str">
        <f t="shared" si="116"/>
        <v>Sep</v>
      </c>
      <c r="Q2475" s="6"/>
      <c r="R2475" s="9"/>
      <c r="S2475" s="8"/>
      <c r="T2475" s="8"/>
      <c r="U2475" s="8"/>
      <c r="V2475" s="8"/>
      <c r="W2475" s="8"/>
      <c r="X2475" s="6"/>
      <c r="Y2475" s="6"/>
    </row>
    <row r="2476" spans="1:25" x14ac:dyDescent="0.3">
      <c r="A2476" s="6" t="s">
        <v>15193</v>
      </c>
      <c r="B2476" s="6" t="s">
        <v>14337</v>
      </c>
      <c r="C2476" s="6"/>
      <c r="D2476" s="6" t="str">
        <f t="shared" si="114"/>
        <v/>
      </c>
      <c r="E2476" s="10">
        <v>46278</v>
      </c>
      <c r="F2476" s="6" t="s">
        <v>12677</v>
      </c>
      <c r="G2476" s="6" t="s">
        <v>27</v>
      </c>
      <c r="H2476" s="8">
        <v>2147</v>
      </c>
      <c r="I2476" s="8">
        <v>0</v>
      </c>
      <c r="J2476" s="8">
        <v>0</v>
      </c>
      <c r="K2476" s="8">
        <v>-2147</v>
      </c>
      <c r="L2476" s="10">
        <v>46280</v>
      </c>
      <c r="M2476" s="6" t="s">
        <v>14940</v>
      </c>
      <c r="N2476" s="6" t="str">
        <f>IF(COUNTIF($A$2:A2476,A2476)&gt;1,"DUP","OK")</f>
        <v>OK</v>
      </c>
      <c r="O2476" s="6" t="str">
        <f t="shared" si="115"/>
        <v>ORD26002214</v>
      </c>
      <c r="P2476" s="6" t="str">
        <f t="shared" si="116"/>
        <v>Sep</v>
      </c>
      <c r="Q2476" s="6"/>
      <c r="R2476" s="9"/>
      <c r="S2476" s="8"/>
      <c r="T2476" s="8"/>
      <c r="U2476" s="8"/>
      <c r="V2476" s="8"/>
      <c r="W2476" s="8"/>
      <c r="X2476" s="6"/>
      <c r="Y2476" s="6"/>
    </row>
    <row r="2477" spans="1:25" x14ac:dyDescent="0.3">
      <c r="A2477" s="6" t="s">
        <v>15194</v>
      </c>
      <c r="B2477" s="6" t="s">
        <v>14332</v>
      </c>
      <c r="C2477" s="6"/>
      <c r="D2477" s="6" t="str">
        <f t="shared" si="114"/>
        <v/>
      </c>
      <c r="E2477" s="10">
        <v>46278</v>
      </c>
      <c r="F2477" s="6" t="s">
        <v>12677</v>
      </c>
      <c r="G2477" s="6" t="s">
        <v>18</v>
      </c>
      <c r="H2477" s="8">
        <v>3098</v>
      </c>
      <c r="I2477" s="8">
        <v>0</v>
      </c>
      <c r="J2477" s="8">
        <v>0</v>
      </c>
      <c r="K2477" s="8">
        <v>-3098</v>
      </c>
      <c r="L2477" s="10">
        <v>46280</v>
      </c>
      <c r="M2477" s="6" t="s">
        <v>14940</v>
      </c>
      <c r="N2477" s="6" t="str">
        <f>IF(COUNTIF($A$2:A2477,A2477)&gt;1,"DUP","OK")</f>
        <v>OK</v>
      </c>
      <c r="O2477" s="6" t="str">
        <f t="shared" si="115"/>
        <v>ORD26002081</v>
      </c>
      <c r="P2477" s="6" t="str">
        <f t="shared" si="116"/>
        <v>Sep</v>
      </c>
      <c r="Q2477" s="6"/>
      <c r="R2477" s="9"/>
      <c r="S2477" s="8"/>
      <c r="T2477" s="8"/>
      <c r="U2477" s="8"/>
      <c r="V2477" s="8"/>
      <c r="W2477" s="8"/>
      <c r="X2477" s="6"/>
      <c r="Y2477" s="6"/>
    </row>
    <row r="2478" spans="1:25" x14ac:dyDescent="0.3">
      <c r="A2478" s="6" t="s">
        <v>15195</v>
      </c>
      <c r="B2478" s="6" t="s">
        <v>14793</v>
      </c>
      <c r="C2478" s="6"/>
      <c r="D2478" s="6" t="str">
        <f t="shared" si="114"/>
        <v/>
      </c>
      <c r="E2478" s="10">
        <v>46278</v>
      </c>
      <c r="F2478" s="6" t="s">
        <v>12677</v>
      </c>
      <c r="G2478" s="6" t="s">
        <v>54</v>
      </c>
      <c r="H2478" s="8">
        <v>2298</v>
      </c>
      <c r="I2478" s="8">
        <v>0</v>
      </c>
      <c r="J2478" s="8">
        <v>0</v>
      </c>
      <c r="K2478" s="8">
        <v>-2298</v>
      </c>
      <c r="L2478" s="10">
        <v>46280</v>
      </c>
      <c r="M2478" s="6" t="s">
        <v>14940</v>
      </c>
      <c r="N2478" s="6" t="str">
        <f>IF(COUNTIF($A$2:A2478,A2478)&gt;1,"DUP","OK")</f>
        <v>OK</v>
      </c>
      <c r="O2478" s="6" t="str">
        <f t="shared" si="115"/>
        <v>ORD26002433</v>
      </c>
      <c r="P2478" s="6" t="str">
        <f t="shared" si="116"/>
        <v>Sep</v>
      </c>
      <c r="Q2478" s="6"/>
      <c r="R2478" s="9"/>
      <c r="S2478" s="8"/>
      <c r="T2478" s="8"/>
      <c r="U2478" s="8"/>
      <c r="V2478" s="8"/>
      <c r="W2478" s="8"/>
      <c r="X2478" s="6"/>
      <c r="Y2478" s="6"/>
    </row>
    <row r="2479" spans="1:25" x14ac:dyDescent="0.3">
      <c r="A2479" s="6" t="s">
        <v>15196</v>
      </c>
      <c r="B2479" s="6" t="s">
        <v>13682</v>
      </c>
      <c r="C2479" s="6"/>
      <c r="D2479" s="6" t="str">
        <f t="shared" si="114"/>
        <v/>
      </c>
      <c r="E2479" s="10">
        <v>46278</v>
      </c>
      <c r="F2479" s="6" t="s">
        <v>12677</v>
      </c>
      <c r="G2479" s="6" t="s">
        <v>27</v>
      </c>
      <c r="H2479" s="8">
        <v>1799</v>
      </c>
      <c r="I2479" s="8">
        <v>0</v>
      </c>
      <c r="J2479" s="8">
        <v>0</v>
      </c>
      <c r="K2479" s="8">
        <v>-1799</v>
      </c>
      <c r="L2479" s="10">
        <v>46280</v>
      </c>
      <c r="M2479" s="6" t="s">
        <v>14940</v>
      </c>
      <c r="N2479" s="6" t="str">
        <f>IF(COUNTIF($A$2:A2479,A2479)&gt;1,"DUP","OK")</f>
        <v>OK</v>
      </c>
      <c r="O2479" s="6" t="str">
        <f t="shared" si="115"/>
        <v>ORD26003169</v>
      </c>
      <c r="P2479" s="6" t="str">
        <f t="shared" si="116"/>
        <v>Sep</v>
      </c>
      <c r="Q2479" s="6"/>
      <c r="R2479" s="9"/>
      <c r="S2479" s="8"/>
      <c r="T2479" s="8"/>
      <c r="U2479" s="8"/>
      <c r="V2479" s="8"/>
      <c r="W2479" s="8"/>
      <c r="X2479" s="6"/>
      <c r="Y2479" s="6"/>
    </row>
    <row r="2480" spans="1:25" x14ac:dyDescent="0.3">
      <c r="A2480" s="6" t="s">
        <v>15197</v>
      </c>
      <c r="B2480" s="6" t="s">
        <v>13676</v>
      </c>
      <c r="C2480" s="6"/>
      <c r="D2480" s="6" t="str">
        <f t="shared" si="114"/>
        <v/>
      </c>
      <c r="E2480" s="10">
        <v>46278</v>
      </c>
      <c r="F2480" s="6" t="s">
        <v>12677</v>
      </c>
      <c r="G2480" s="6" t="s">
        <v>27</v>
      </c>
      <c r="H2480" s="8">
        <v>5348</v>
      </c>
      <c r="I2480" s="8">
        <v>0</v>
      </c>
      <c r="J2480" s="8">
        <v>0</v>
      </c>
      <c r="K2480" s="8">
        <v>-5348</v>
      </c>
      <c r="L2480" s="10">
        <v>46280</v>
      </c>
      <c r="M2480" s="6" t="s">
        <v>14940</v>
      </c>
      <c r="N2480" s="6" t="str">
        <f>IF(COUNTIF($A$2:A2480,A2480)&gt;1,"DUP","OK")</f>
        <v>OK</v>
      </c>
      <c r="O2480" s="6" t="str">
        <f t="shared" si="115"/>
        <v>ORD26002960</v>
      </c>
      <c r="P2480" s="6" t="str">
        <f t="shared" si="116"/>
        <v>Sep</v>
      </c>
      <c r="Q2480" s="6"/>
      <c r="R2480" s="9"/>
      <c r="S2480" s="8"/>
      <c r="T2480" s="8"/>
      <c r="U2480" s="8"/>
      <c r="V2480" s="8"/>
      <c r="W2480" s="8"/>
      <c r="X2480" s="6"/>
      <c r="Y2480" s="6"/>
    </row>
    <row r="2481" spans="1:25" x14ac:dyDescent="0.3">
      <c r="A2481" s="6" t="s">
        <v>15198</v>
      </c>
      <c r="B2481" s="6"/>
      <c r="C2481" s="6" t="s">
        <v>97</v>
      </c>
      <c r="D2481" s="6" t="str">
        <f t="shared" si="114"/>
        <v>ORD26000033</v>
      </c>
      <c r="E2481" s="10">
        <v>46279</v>
      </c>
      <c r="F2481" s="6" t="s">
        <v>12294</v>
      </c>
      <c r="G2481" s="6" t="s">
        <v>27</v>
      </c>
      <c r="H2481" s="8">
        <v>9498</v>
      </c>
      <c r="I2481" s="8">
        <v>151.97</v>
      </c>
      <c r="J2481" s="8">
        <v>27.35</v>
      </c>
      <c r="K2481" s="8">
        <v>9318.68</v>
      </c>
      <c r="L2481" s="10">
        <v>46281</v>
      </c>
      <c r="M2481" s="6" t="s">
        <v>15199</v>
      </c>
      <c r="N2481" s="6" t="str">
        <f>IF(COUNTIF($A$2:A2481,A2481)&gt;1,"DUP","OK")</f>
        <v>OK</v>
      </c>
      <c r="O2481" s="6" t="str">
        <f t="shared" si="115"/>
        <v>ORD26000033</v>
      </c>
      <c r="P2481" s="6" t="str">
        <f t="shared" si="116"/>
        <v>Sep</v>
      </c>
      <c r="Q2481" s="6"/>
      <c r="R2481" s="9"/>
      <c r="S2481" s="8"/>
      <c r="T2481" s="8"/>
      <c r="U2481" s="8"/>
      <c r="V2481" s="8"/>
      <c r="W2481" s="8"/>
      <c r="X2481" s="6"/>
      <c r="Y2481" s="6"/>
    </row>
    <row r="2482" spans="1:25" x14ac:dyDescent="0.3">
      <c r="A2482" s="6" t="s">
        <v>15200</v>
      </c>
      <c r="B2482" s="6"/>
      <c r="C2482" s="6" t="s">
        <v>201</v>
      </c>
      <c r="D2482" s="6" t="str">
        <f t="shared" si="114"/>
        <v>ORD26000084</v>
      </c>
      <c r="E2482" s="10">
        <v>46279</v>
      </c>
      <c r="F2482" s="6" t="s">
        <v>12294</v>
      </c>
      <c r="G2482" s="6" t="s">
        <v>18</v>
      </c>
      <c r="H2482" s="8">
        <v>1799</v>
      </c>
      <c r="I2482" s="8">
        <v>0</v>
      </c>
      <c r="J2482" s="8">
        <v>0</v>
      </c>
      <c r="K2482" s="8">
        <v>1799</v>
      </c>
      <c r="L2482" s="10">
        <v>46281</v>
      </c>
      <c r="M2482" s="6" t="s">
        <v>15199</v>
      </c>
      <c r="N2482" s="6" t="str">
        <f>IF(COUNTIF($A$2:A2482,A2482)&gt;1,"DUP","OK")</f>
        <v>OK</v>
      </c>
      <c r="O2482" s="6" t="str">
        <f t="shared" si="115"/>
        <v>ORD26000084</v>
      </c>
      <c r="P2482" s="6" t="str">
        <f t="shared" si="116"/>
        <v>Sep</v>
      </c>
      <c r="Q2482" s="6"/>
      <c r="R2482" s="9"/>
      <c r="S2482" s="8"/>
      <c r="T2482" s="8"/>
      <c r="U2482" s="8"/>
      <c r="V2482" s="8"/>
      <c r="W2482" s="8"/>
      <c r="X2482" s="6"/>
      <c r="Y2482" s="6"/>
    </row>
    <row r="2483" spans="1:25" x14ac:dyDescent="0.3">
      <c r="A2483" s="6" t="s">
        <v>15201</v>
      </c>
      <c r="B2483" s="6"/>
      <c r="C2483" s="6" t="s">
        <v>15202</v>
      </c>
      <c r="D2483" s="6" t="str">
        <f t="shared" si="114"/>
        <v>ORD26000139</v>
      </c>
      <c r="E2483" s="10">
        <v>46279</v>
      </c>
      <c r="F2483" s="6" t="s">
        <v>12294</v>
      </c>
      <c r="G2483" s="6" t="s">
        <v>54</v>
      </c>
      <c r="H2483" s="8">
        <v>599</v>
      </c>
      <c r="I2483" s="8">
        <v>11.38</v>
      </c>
      <c r="J2483" s="8">
        <v>2.0499999999999998</v>
      </c>
      <c r="K2483" s="8">
        <v>585.57000000000005</v>
      </c>
      <c r="L2483" s="10">
        <v>46281</v>
      </c>
      <c r="M2483" s="6" t="s">
        <v>15199</v>
      </c>
      <c r="N2483" s="6" t="str">
        <f>IF(COUNTIF($A$2:A2483,A2483)&gt;1,"DUP","OK")</f>
        <v>OK</v>
      </c>
      <c r="O2483" s="6" t="str">
        <f t="shared" si="115"/>
        <v>ORD26000139</v>
      </c>
      <c r="P2483" s="6" t="str">
        <f t="shared" si="116"/>
        <v>Sep</v>
      </c>
      <c r="Q2483" s="6"/>
      <c r="R2483" s="9"/>
      <c r="S2483" s="8"/>
      <c r="T2483" s="8"/>
      <c r="U2483" s="8"/>
      <c r="V2483" s="8"/>
      <c r="W2483" s="8"/>
      <c r="X2483" s="6"/>
      <c r="Y2483" s="6"/>
    </row>
    <row r="2484" spans="1:25" x14ac:dyDescent="0.3">
      <c r="A2484" s="6" t="s">
        <v>15203</v>
      </c>
      <c r="B2484" s="6"/>
      <c r="C2484" s="6" t="s">
        <v>339</v>
      </c>
      <c r="D2484" s="6" t="str">
        <f t="shared" si="114"/>
        <v>ORD26000153</v>
      </c>
      <c r="E2484" s="10">
        <v>46279</v>
      </c>
      <c r="F2484" s="6" t="s">
        <v>12294</v>
      </c>
      <c r="G2484" s="6" t="s">
        <v>43</v>
      </c>
      <c r="H2484" s="8">
        <v>4999</v>
      </c>
      <c r="I2484" s="8">
        <v>59.99</v>
      </c>
      <c r="J2484" s="8">
        <v>10.8</v>
      </c>
      <c r="K2484" s="8">
        <v>4928.21</v>
      </c>
      <c r="L2484" s="10">
        <v>46281</v>
      </c>
      <c r="M2484" s="6" t="s">
        <v>15199</v>
      </c>
      <c r="N2484" s="6" t="str">
        <f>IF(COUNTIF($A$2:A2484,A2484)&gt;1,"DUP","OK")</f>
        <v>OK</v>
      </c>
      <c r="O2484" s="6" t="str">
        <f t="shared" si="115"/>
        <v>ORD26000153</v>
      </c>
      <c r="P2484" s="6" t="str">
        <f t="shared" si="116"/>
        <v>Sep</v>
      </c>
      <c r="Q2484" s="6"/>
      <c r="R2484" s="9"/>
      <c r="S2484" s="8"/>
      <c r="T2484" s="8"/>
      <c r="U2484" s="8"/>
      <c r="V2484" s="8"/>
      <c r="W2484" s="8"/>
      <c r="X2484" s="6"/>
      <c r="Y2484" s="6"/>
    </row>
    <row r="2485" spans="1:25" x14ac:dyDescent="0.3">
      <c r="A2485" s="6" t="s">
        <v>15204</v>
      </c>
      <c r="B2485" s="6"/>
      <c r="C2485" s="6" t="s">
        <v>420</v>
      </c>
      <c r="D2485" s="6" t="str">
        <f t="shared" si="114"/>
        <v>ORD26000193</v>
      </c>
      <c r="E2485" s="10">
        <v>46279</v>
      </c>
      <c r="F2485" s="6" t="s">
        <v>12294</v>
      </c>
      <c r="G2485" s="6" t="s">
        <v>18</v>
      </c>
      <c r="H2485" s="8">
        <v>3848</v>
      </c>
      <c r="I2485" s="8">
        <v>11.54</v>
      </c>
      <c r="J2485" s="8">
        <v>2.08</v>
      </c>
      <c r="K2485" s="8">
        <v>3834.38</v>
      </c>
      <c r="L2485" s="10">
        <v>46281</v>
      </c>
      <c r="M2485" s="6" t="s">
        <v>15199</v>
      </c>
      <c r="N2485" s="6" t="str">
        <f>IF(COUNTIF($A$2:A2485,A2485)&gt;1,"DUP","OK")</f>
        <v>OK</v>
      </c>
      <c r="O2485" s="6" t="str">
        <f t="shared" si="115"/>
        <v>ORD26000193</v>
      </c>
      <c r="P2485" s="6" t="str">
        <f t="shared" si="116"/>
        <v>Sep</v>
      </c>
      <c r="Q2485" s="6"/>
      <c r="R2485" s="9"/>
      <c r="S2485" s="8"/>
      <c r="T2485" s="8"/>
      <c r="U2485" s="8"/>
      <c r="V2485" s="8"/>
      <c r="W2485" s="8"/>
      <c r="X2485" s="6"/>
      <c r="Y2485" s="6"/>
    </row>
    <row r="2486" spans="1:25" x14ac:dyDescent="0.3">
      <c r="A2486" s="6" t="s">
        <v>15205</v>
      </c>
      <c r="B2486" s="6"/>
      <c r="C2486" s="6" t="s">
        <v>15206</v>
      </c>
      <c r="D2486" s="6" t="str">
        <f t="shared" si="114"/>
        <v>ORD26000214</v>
      </c>
      <c r="E2486" s="10">
        <v>46279</v>
      </c>
      <c r="F2486" s="6" t="s">
        <v>12294</v>
      </c>
      <c r="G2486" s="6" t="s">
        <v>18</v>
      </c>
      <c r="H2486" s="8">
        <v>599</v>
      </c>
      <c r="I2486" s="8">
        <v>0</v>
      </c>
      <c r="J2486" s="8">
        <v>0</v>
      </c>
      <c r="K2486" s="8">
        <v>599</v>
      </c>
      <c r="L2486" s="10">
        <v>46281</v>
      </c>
      <c r="M2486" s="6" t="s">
        <v>15199</v>
      </c>
      <c r="N2486" s="6" t="str">
        <f>IF(COUNTIF($A$2:A2486,A2486)&gt;1,"DUP","OK")</f>
        <v>OK</v>
      </c>
      <c r="O2486" s="6" t="str">
        <f t="shared" si="115"/>
        <v>ORD26000214</v>
      </c>
      <c r="P2486" s="6" t="str">
        <f t="shared" si="116"/>
        <v>Sep</v>
      </c>
      <c r="Q2486" s="6"/>
      <c r="R2486" s="9"/>
      <c r="S2486" s="8"/>
      <c r="T2486" s="8"/>
      <c r="U2486" s="8"/>
      <c r="V2486" s="8"/>
      <c r="W2486" s="8"/>
      <c r="X2486" s="6"/>
      <c r="Y2486" s="6"/>
    </row>
    <row r="2487" spans="1:25" x14ac:dyDescent="0.3">
      <c r="A2487" s="6" t="s">
        <v>15207</v>
      </c>
      <c r="B2487" s="6"/>
      <c r="C2487" s="6" t="s">
        <v>15208</v>
      </c>
      <c r="D2487" s="6" t="str">
        <f t="shared" si="114"/>
        <v>ORD26000239</v>
      </c>
      <c r="E2487" s="10">
        <v>46279</v>
      </c>
      <c r="F2487" s="6" t="s">
        <v>12294</v>
      </c>
      <c r="G2487" s="6" t="s">
        <v>27</v>
      </c>
      <c r="H2487" s="8">
        <v>7999</v>
      </c>
      <c r="I2487" s="8">
        <v>127.98</v>
      </c>
      <c r="J2487" s="8">
        <v>23.04</v>
      </c>
      <c r="K2487" s="8">
        <v>7847.98</v>
      </c>
      <c r="L2487" s="10">
        <v>46281</v>
      </c>
      <c r="M2487" s="6" t="s">
        <v>15199</v>
      </c>
      <c r="N2487" s="6" t="str">
        <f>IF(COUNTIF($A$2:A2487,A2487)&gt;1,"DUP","OK")</f>
        <v>OK</v>
      </c>
      <c r="O2487" s="6" t="str">
        <f t="shared" si="115"/>
        <v>ORD26000239</v>
      </c>
      <c r="P2487" s="6" t="str">
        <f t="shared" si="116"/>
        <v>Sep</v>
      </c>
      <c r="Q2487" s="6"/>
      <c r="R2487" s="9"/>
      <c r="S2487" s="8"/>
      <c r="T2487" s="8"/>
      <c r="U2487" s="8"/>
      <c r="V2487" s="8"/>
      <c r="W2487" s="8"/>
      <c r="X2487" s="6"/>
      <c r="Y2487" s="6"/>
    </row>
    <row r="2488" spans="1:25" x14ac:dyDescent="0.3">
      <c r="A2488" s="6" t="s">
        <v>15209</v>
      </c>
      <c r="B2488" s="6"/>
      <c r="C2488" s="6" t="s">
        <v>558</v>
      </c>
      <c r="D2488" s="6" t="str">
        <f t="shared" si="114"/>
        <v>ORD26000262</v>
      </c>
      <c r="E2488" s="10">
        <v>46279</v>
      </c>
      <c r="F2488" s="6" t="s">
        <v>12294</v>
      </c>
      <c r="G2488" s="6" t="s">
        <v>18</v>
      </c>
      <c r="H2488" s="8">
        <v>8498</v>
      </c>
      <c r="I2488" s="8">
        <v>25.49</v>
      </c>
      <c r="J2488" s="8">
        <v>4.59</v>
      </c>
      <c r="K2488" s="8">
        <v>8467.92</v>
      </c>
      <c r="L2488" s="10">
        <v>46281</v>
      </c>
      <c r="M2488" s="6" t="s">
        <v>15199</v>
      </c>
      <c r="N2488" s="6" t="str">
        <f>IF(COUNTIF($A$2:A2488,A2488)&gt;1,"DUP","OK")</f>
        <v>OK</v>
      </c>
      <c r="O2488" s="6" t="str">
        <f t="shared" si="115"/>
        <v>ORD26000262</v>
      </c>
      <c r="P2488" s="6" t="str">
        <f t="shared" si="116"/>
        <v>Sep</v>
      </c>
      <c r="Q2488" s="6"/>
      <c r="R2488" s="9"/>
      <c r="S2488" s="8"/>
      <c r="T2488" s="8"/>
      <c r="U2488" s="8"/>
      <c r="V2488" s="8"/>
      <c r="W2488" s="8"/>
      <c r="X2488" s="6"/>
      <c r="Y2488" s="6"/>
    </row>
    <row r="2489" spans="1:25" x14ac:dyDescent="0.3">
      <c r="A2489" s="6" t="s">
        <v>15210</v>
      </c>
      <c r="B2489" s="6"/>
      <c r="C2489" s="6" t="s">
        <v>591</v>
      </c>
      <c r="D2489" s="6" t="str">
        <f t="shared" si="114"/>
        <v>ORD26000278</v>
      </c>
      <c r="E2489" s="10">
        <v>46279</v>
      </c>
      <c r="F2489" s="6" t="s">
        <v>12294</v>
      </c>
      <c r="G2489" s="6" t="s">
        <v>54</v>
      </c>
      <c r="H2489" s="8">
        <v>10498</v>
      </c>
      <c r="I2489" s="8">
        <v>178.47</v>
      </c>
      <c r="J2489" s="8">
        <v>32.119999999999997</v>
      </c>
      <c r="K2489" s="8">
        <v>10287.41</v>
      </c>
      <c r="L2489" s="10">
        <v>46281</v>
      </c>
      <c r="M2489" s="6" t="s">
        <v>15199</v>
      </c>
      <c r="N2489" s="6" t="str">
        <f>IF(COUNTIF($A$2:A2489,A2489)&gt;1,"DUP","OK")</f>
        <v>OK</v>
      </c>
      <c r="O2489" s="6" t="str">
        <f t="shared" si="115"/>
        <v>ORD26000278</v>
      </c>
      <c r="P2489" s="6" t="str">
        <f t="shared" si="116"/>
        <v>Sep</v>
      </c>
      <c r="Q2489" s="6"/>
      <c r="R2489" s="9"/>
      <c r="S2489" s="8"/>
      <c r="T2489" s="8"/>
      <c r="U2489" s="8"/>
      <c r="V2489" s="8"/>
      <c r="W2489" s="8"/>
      <c r="X2489" s="6"/>
      <c r="Y2489" s="6"/>
    </row>
    <row r="2490" spans="1:25" x14ac:dyDescent="0.3">
      <c r="A2490" s="6" t="s">
        <v>15211</v>
      </c>
      <c r="B2490" s="6"/>
      <c r="C2490" s="6" t="s">
        <v>15212</v>
      </c>
      <c r="D2490" s="6" t="str">
        <f t="shared" si="114"/>
        <v>ORD26000290</v>
      </c>
      <c r="E2490" s="10">
        <v>46279</v>
      </c>
      <c r="F2490" s="6" t="s">
        <v>12294</v>
      </c>
      <c r="G2490" s="6" t="s">
        <v>27</v>
      </c>
      <c r="H2490" s="8">
        <v>4999</v>
      </c>
      <c r="I2490" s="8">
        <v>79.98</v>
      </c>
      <c r="J2490" s="8">
        <v>14.4</v>
      </c>
      <c r="K2490" s="8">
        <v>4904.62</v>
      </c>
      <c r="L2490" s="10">
        <v>46281</v>
      </c>
      <c r="M2490" s="6" t="s">
        <v>15199</v>
      </c>
      <c r="N2490" s="6" t="str">
        <f>IF(COUNTIF($A$2:A2490,A2490)&gt;1,"DUP","OK")</f>
        <v>OK</v>
      </c>
      <c r="O2490" s="6" t="str">
        <f t="shared" si="115"/>
        <v>ORD26000290</v>
      </c>
      <c r="P2490" s="6" t="str">
        <f t="shared" si="116"/>
        <v>Sep</v>
      </c>
      <c r="Q2490" s="6"/>
      <c r="R2490" s="9"/>
      <c r="S2490" s="8"/>
      <c r="T2490" s="8"/>
      <c r="U2490" s="8"/>
      <c r="V2490" s="8"/>
      <c r="W2490" s="8"/>
      <c r="X2490" s="6"/>
      <c r="Y2490" s="6"/>
    </row>
    <row r="2491" spans="1:25" x14ac:dyDescent="0.3">
      <c r="A2491" s="6" t="s">
        <v>15213</v>
      </c>
      <c r="B2491" s="6"/>
      <c r="C2491" s="6" t="s">
        <v>15214</v>
      </c>
      <c r="D2491" s="6" t="str">
        <f t="shared" si="114"/>
        <v>ORD26000292</v>
      </c>
      <c r="E2491" s="10">
        <v>46279</v>
      </c>
      <c r="F2491" s="6" t="s">
        <v>12294</v>
      </c>
      <c r="G2491" s="6" t="s">
        <v>54</v>
      </c>
      <c r="H2491" s="8">
        <v>1898</v>
      </c>
      <c r="I2491" s="8">
        <v>36.06</v>
      </c>
      <c r="J2491" s="8">
        <v>6.49</v>
      </c>
      <c r="K2491" s="8">
        <v>1855.45</v>
      </c>
      <c r="L2491" s="10">
        <v>46281</v>
      </c>
      <c r="M2491" s="6" t="s">
        <v>15199</v>
      </c>
      <c r="N2491" s="6" t="str">
        <f>IF(COUNTIF($A$2:A2491,A2491)&gt;1,"DUP","OK")</f>
        <v>OK</v>
      </c>
      <c r="O2491" s="6" t="str">
        <f t="shared" si="115"/>
        <v>ORD26000292</v>
      </c>
      <c r="P2491" s="6" t="str">
        <f t="shared" si="116"/>
        <v>Sep</v>
      </c>
      <c r="Q2491" s="6"/>
      <c r="R2491" s="9"/>
      <c r="S2491" s="8"/>
      <c r="T2491" s="8"/>
      <c r="U2491" s="8"/>
      <c r="V2491" s="8"/>
      <c r="W2491" s="8"/>
      <c r="X2491" s="6"/>
      <c r="Y2491" s="6"/>
    </row>
    <row r="2492" spans="1:25" x14ac:dyDescent="0.3">
      <c r="A2492" s="6" t="s">
        <v>15215</v>
      </c>
      <c r="B2492" s="6"/>
      <c r="C2492" s="6" t="s">
        <v>15216</v>
      </c>
      <c r="D2492" s="6" t="str">
        <f t="shared" si="114"/>
        <v>ORD26000397</v>
      </c>
      <c r="E2492" s="10">
        <v>46279</v>
      </c>
      <c r="F2492" s="6" t="s">
        <v>12294</v>
      </c>
      <c r="G2492" s="6" t="s">
        <v>18</v>
      </c>
      <c r="H2492" s="8">
        <v>1499</v>
      </c>
      <c r="I2492" s="8">
        <v>0</v>
      </c>
      <c r="J2492" s="8">
        <v>0</v>
      </c>
      <c r="K2492" s="8">
        <v>1499</v>
      </c>
      <c r="L2492" s="10">
        <v>46281</v>
      </c>
      <c r="M2492" s="6" t="s">
        <v>15199</v>
      </c>
      <c r="N2492" s="6" t="str">
        <f>IF(COUNTIF($A$2:A2492,A2492)&gt;1,"DUP","OK")</f>
        <v>OK</v>
      </c>
      <c r="O2492" s="6" t="str">
        <f t="shared" si="115"/>
        <v>ORD26000397</v>
      </c>
      <c r="P2492" s="6" t="str">
        <f t="shared" si="116"/>
        <v>Sep</v>
      </c>
      <c r="Q2492" s="6"/>
      <c r="R2492" s="9"/>
      <c r="S2492" s="8"/>
      <c r="T2492" s="8"/>
      <c r="U2492" s="8"/>
      <c r="V2492" s="8"/>
      <c r="W2492" s="8"/>
      <c r="X2492" s="6"/>
      <c r="Y2492" s="6"/>
    </row>
    <row r="2493" spans="1:25" x14ac:dyDescent="0.3">
      <c r="A2493" s="6" t="s">
        <v>15217</v>
      </c>
      <c r="B2493" s="6"/>
      <c r="C2493" s="6" t="s">
        <v>1006</v>
      </c>
      <c r="D2493" s="6" t="str">
        <f t="shared" si="114"/>
        <v>ORD26000485</v>
      </c>
      <c r="E2493" s="10">
        <v>46279</v>
      </c>
      <c r="F2493" s="6" t="s">
        <v>12294</v>
      </c>
      <c r="G2493" s="6" t="s">
        <v>18</v>
      </c>
      <c r="H2493" s="8">
        <v>798</v>
      </c>
      <c r="I2493" s="8">
        <v>0</v>
      </c>
      <c r="J2493" s="8">
        <v>0</v>
      </c>
      <c r="K2493" s="8">
        <v>798</v>
      </c>
      <c r="L2493" s="10">
        <v>46281</v>
      </c>
      <c r="M2493" s="6" t="s">
        <v>15199</v>
      </c>
      <c r="N2493" s="6" t="str">
        <f>IF(COUNTIF($A$2:A2493,A2493)&gt;1,"DUP","OK")</f>
        <v>OK</v>
      </c>
      <c r="O2493" s="6" t="str">
        <f t="shared" si="115"/>
        <v>ORD26000485</v>
      </c>
      <c r="P2493" s="6" t="str">
        <f t="shared" si="116"/>
        <v>Sep</v>
      </c>
      <c r="Q2493" s="6"/>
      <c r="R2493" s="9"/>
      <c r="S2493" s="8"/>
      <c r="T2493" s="8"/>
      <c r="U2493" s="8"/>
      <c r="V2493" s="8"/>
      <c r="W2493" s="8"/>
      <c r="X2493" s="6"/>
      <c r="Y2493" s="6"/>
    </row>
    <row r="2494" spans="1:25" x14ac:dyDescent="0.3">
      <c r="A2494" s="6" t="s">
        <v>15218</v>
      </c>
      <c r="B2494" s="6"/>
      <c r="C2494" s="6" t="s">
        <v>1008</v>
      </c>
      <c r="D2494" s="6" t="str">
        <f t="shared" si="114"/>
        <v>ORD26000486</v>
      </c>
      <c r="E2494" s="10">
        <v>46279</v>
      </c>
      <c r="F2494" s="6" t="s">
        <v>12294</v>
      </c>
      <c r="G2494" s="6" t="s">
        <v>18</v>
      </c>
      <c r="H2494" s="8">
        <v>5997</v>
      </c>
      <c r="I2494" s="8">
        <v>17.989999999999998</v>
      </c>
      <c r="J2494" s="8">
        <v>3.24</v>
      </c>
      <c r="K2494" s="8">
        <v>5975.77</v>
      </c>
      <c r="L2494" s="10">
        <v>46281</v>
      </c>
      <c r="M2494" s="6" t="s">
        <v>15199</v>
      </c>
      <c r="N2494" s="6" t="str">
        <f>IF(COUNTIF($A$2:A2494,A2494)&gt;1,"DUP","OK")</f>
        <v>OK</v>
      </c>
      <c r="O2494" s="6" t="str">
        <f t="shared" si="115"/>
        <v>ORD26000486</v>
      </c>
      <c r="P2494" s="6" t="str">
        <f t="shared" si="116"/>
        <v>Sep</v>
      </c>
      <c r="Q2494" s="6"/>
      <c r="R2494" s="9"/>
      <c r="S2494" s="8"/>
      <c r="T2494" s="8"/>
      <c r="U2494" s="8"/>
      <c r="V2494" s="8"/>
      <c r="W2494" s="8"/>
      <c r="X2494" s="6"/>
      <c r="Y2494" s="6"/>
    </row>
    <row r="2495" spans="1:25" x14ac:dyDescent="0.3">
      <c r="A2495" s="6" t="s">
        <v>15219</v>
      </c>
      <c r="B2495" s="6"/>
      <c r="C2495" s="6" t="s">
        <v>1093</v>
      </c>
      <c r="D2495" s="6" t="str">
        <f t="shared" si="114"/>
        <v>ORD26000528</v>
      </c>
      <c r="E2495" s="10">
        <v>46279</v>
      </c>
      <c r="F2495" s="6" t="s">
        <v>12294</v>
      </c>
      <c r="G2495" s="6" t="s">
        <v>18</v>
      </c>
      <c r="H2495" s="8">
        <v>4297</v>
      </c>
      <c r="I2495" s="8">
        <v>12.89</v>
      </c>
      <c r="J2495" s="8">
        <v>2.3199999999999998</v>
      </c>
      <c r="K2495" s="8">
        <v>4281.79</v>
      </c>
      <c r="L2495" s="10">
        <v>46281</v>
      </c>
      <c r="M2495" s="6" t="s">
        <v>15199</v>
      </c>
      <c r="N2495" s="6" t="str">
        <f>IF(COUNTIF($A$2:A2495,A2495)&gt;1,"DUP","OK")</f>
        <v>OK</v>
      </c>
      <c r="O2495" s="6" t="str">
        <f t="shared" si="115"/>
        <v>ORD26000528</v>
      </c>
      <c r="P2495" s="6" t="str">
        <f t="shared" si="116"/>
        <v>Sep</v>
      </c>
      <c r="Q2495" s="6"/>
      <c r="R2495" s="9"/>
      <c r="S2495" s="8"/>
      <c r="T2495" s="8"/>
      <c r="U2495" s="8"/>
      <c r="V2495" s="8"/>
      <c r="W2495" s="8"/>
      <c r="X2495" s="6"/>
      <c r="Y2495" s="6"/>
    </row>
    <row r="2496" spans="1:25" x14ac:dyDescent="0.3">
      <c r="A2496" s="6" t="s">
        <v>15220</v>
      </c>
      <c r="B2496" s="6"/>
      <c r="C2496" s="6" t="s">
        <v>1095</v>
      </c>
      <c r="D2496" s="6" t="str">
        <f t="shared" si="114"/>
        <v>ORD26000529</v>
      </c>
      <c r="E2496" s="10">
        <v>46279</v>
      </c>
      <c r="F2496" s="6" t="s">
        <v>12294</v>
      </c>
      <c r="G2496" s="6" t="s">
        <v>27</v>
      </c>
      <c r="H2496" s="8">
        <v>8797</v>
      </c>
      <c r="I2496" s="8">
        <v>140.75</v>
      </c>
      <c r="J2496" s="8">
        <v>25.34</v>
      </c>
      <c r="K2496" s="8">
        <v>8630.91</v>
      </c>
      <c r="L2496" s="10">
        <v>46281</v>
      </c>
      <c r="M2496" s="6" t="s">
        <v>15199</v>
      </c>
      <c r="N2496" s="6" t="str">
        <f>IF(COUNTIF($A$2:A2496,A2496)&gt;1,"DUP","OK")</f>
        <v>OK</v>
      </c>
      <c r="O2496" s="6" t="str">
        <f t="shared" si="115"/>
        <v>ORD26000529</v>
      </c>
      <c r="P2496" s="6" t="str">
        <f t="shared" si="116"/>
        <v>Sep</v>
      </c>
      <c r="Q2496" s="6"/>
      <c r="R2496" s="9"/>
      <c r="S2496" s="8"/>
      <c r="T2496" s="8"/>
      <c r="U2496" s="8"/>
      <c r="V2496" s="8"/>
      <c r="W2496" s="8"/>
      <c r="X2496" s="6"/>
      <c r="Y2496" s="6"/>
    </row>
    <row r="2497" spans="1:25" x14ac:dyDescent="0.3">
      <c r="A2497" s="6" t="s">
        <v>15221</v>
      </c>
      <c r="B2497" s="6"/>
      <c r="C2497" s="6" t="s">
        <v>1199</v>
      </c>
      <c r="D2497" s="6" t="str">
        <f t="shared" si="114"/>
        <v>ORD26000581</v>
      </c>
      <c r="E2497" s="10">
        <v>46279</v>
      </c>
      <c r="F2497" s="6" t="s">
        <v>12294</v>
      </c>
      <c r="G2497" s="6" t="s">
        <v>18</v>
      </c>
      <c r="H2497" s="8">
        <v>3897</v>
      </c>
      <c r="I2497" s="8">
        <v>11.69</v>
      </c>
      <c r="J2497" s="8">
        <v>2.1</v>
      </c>
      <c r="K2497" s="8">
        <v>3883.21</v>
      </c>
      <c r="L2497" s="10">
        <v>46281</v>
      </c>
      <c r="M2497" s="6" t="s">
        <v>15199</v>
      </c>
      <c r="N2497" s="6" t="str">
        <f>IF(COUNTIF($A$2:A2497,A2497)&gt;1,"DUP","OK")</f>
        <v>OK</v>
      </c>
      <c r="O2497" s="6" t="str">
        <f t="shared" si="115"/>
        <v>ORD26000581</v>
      </c>
      <c r="P2497" s="6" t="str">
        <f t="shared" si="116"/>
        <v>Sep</v>
      </c>
      <c r="Q2497" s="6"/>
      <c r="R2497" s="9"/>
      <c r="S2497" s="8"/>
      <c r="T2497" s="8"/>
      <c r="U2497" s="8"/>
      <c r="V2497" s="8"/>
      <c r="W2497" s="8"/>
      <c r="X2497" s="6"/>
      <c r="Y2497" s="6"/>
    </row>
    <row r="2498" spans="1:25" x14ac:dyDescent="0.3">
      <c r="A2498" s="6" t="s">
        <v>15222</v>
      </c>
      <c r="B2498" s="6"/>
      <c r="C2498" s="6" t="s">
        <v>1222</v>
      </c>
      <c r="D2498" s="6" t="str">
        <f t="shared" ref="D2498:D2561" si="117">UPPER(SUBSTITUTE(TRIM(C2498),"-",""))</f>
        <v>ORD26000593</v>
      </c>
      <c r="E2498" s="10">
        <v>46279</v>
      </c>
      <c r="F2498" s="6" t="s">
        <v>12294</v>
      </c>
      <c r="G2498" s="6" t="s">
        <v>18</v>
      </c>
      <c r="H2498" s="8">
        <v>1799</v>
      </c>
      <c r="I2498" s="8">
        <v>0</v>
      </c>
      <c r="J2498" s="8">
        <v>0</v>
      </c>
      <c r="K2498" s="8">
        <v>1799</v>
      </c>
      <c r="L2498" s="10">
        <v>46281</v>
      </c>
      <c r="M2498" s="6" t="s">
        <v>15199</v>
      </c>
      <c r="N2498" s="6" t="str">
        <f>IF(COUNTIF($A$2:A2498,A2498)&gt;1,"DUP","OK")</f>
        <v>OK</v>
      </c>
      <c r="O2498" s="6" t="str">
        <f t="shared" ref="O2498:O2561" si="118">IF(F2498="REFUND",INDEX($D$2:$D$5743,MATCH(B2498,$A$2:$A$5743,0)),D2498)</f>
        <v>ORD26000593</v>
      </c>
      <c r="P2498" s="6" t="str">
        <f t="shared" ref="P2498:P2561" si="119">IF(L2498&gt;DATE(2026,9,30),"Oct-Due","Sep")</f>
        <v>Sep</v>
      </c>
      <c r="Q2498" s="6"/>
      <c r="R2498" s="9"/>
      <c r="S2498" s="8"/>
      <c r="T2498" s="8"/>
      <c r="U2498" s="8"/>
      <c r="V2498" s="8"/>
      <c r="W2498" s="8"/>
      <c r="X2498" s="6"/>
      <c r="Y2498" s="6"/>
    </row>
    <row r="2499" spans="1:25" x14ac:dyDescent="0.3">
      <c r="A2499" s="6" t="s">
        <v>15223</v>
      </c>
      <c r="B2499" s="6"/>
      <c r="C2499" s="6" t="s">
        <v>1367</v>
      </c>
      <c r="D2499" s="6" t="str">
        <f t="shared" si="117"/>
        <v>ORD26000665</v>
      </c>
      <c r="E2499" s="10">
        <v>46279</v>
      </c>
      <c r="F2499" s="6" t="s">
        <v>12294</v>
      </c>
      <c r="G2499" s="6" t="s">
        <v>18</v>
      </c>
      <c r="H2499" s="8">
        <v>10297</v>
      </c>
      <c r="I2499" s="8">
        <v>30.89</v>
      </c>
      <c r="J2499" s="8">
        <v>5.56</v>
      </c>
      <c r="K2499" s="8">
        <v>10260.549999999999</v>
      </c>
      <c r="L2499" s="10">
        <v>46281</v>
      </c>
      <c r="M2499" s="6" t="s">
        <v>15199</v>
      </c>
      <c r="N2499" s="6" t="str">
        <f>IF(COUNTIF($A$2:A2499,A2499)&gt;1,"DUP","OK")</f>
        <v>OK</v>
      </c>
      <c r="O2499" s="6" t="str">
        <f t="shared" si="118"/>
        <v>ORD26000665</v>
      </c>
      <c r="P2499" s="6" t="str">
        <f t="shared" si="119"/>
        <v>Sep</v>
      </c>
      <c r="Q2499" s="6"/>
      <c r="R2499" s="9"/>
      <c r="S2499" s="8"/>
      <c r="T2499" s="8"/>
      <c r="U2499" s="8"/>
      <c r="V2499" s="8"/>
      <c r="W2499" s="8"/>
      <c r="X2499" s="6"/>
      <c r="Y2499" s="6"/>
    </row>
    <row r="2500" spans="1:25" x14ac:dyDescent="0.3">
      <c r="A2500" s="6" t="s">
        <v>15224</v>
      </c>
      <c r="B2500" s="6"/>
      <c r="C2500" s="6" t="s">
        <v>1395</v>
      </c>
      <c r="D2500" s="6" t="str">
        <f t="shared" si="117"/>
        <v>ORD26000679</v>
      </c>
      <c r="E2500" s="10">
        <v>46279</v>
      </c>
      <c r="F2500" s="6" t="s">
        <v>12294</v>
      </c>
      <c r="G2500" s="6" t="s">
        <v>18</v>
      </c>
      <c r="H2500" s="8">
        <v>1799</v>
      </c>
      <c r="I2500" s="8">
        <v>0</v>
      </c>
      <c r="J2500" s="8">
        <v>0</v>
      </c>
      <c r="K2500" s="8">
        <v>1799</v>
      </c>
      <c r="L2500" s="10">
        <v>46281</v>
      </c>
      <c r="M2500" s="6" t="s">
        <v>15199</v>
      </c>
      <c r="N2500" s="6" t="str">
        <f>IF(COUNTIF($A$2:A2500,A2500)&gt;1,"DUP","OK")</f>
        <v>OK</v>
      </c>
      <c r="O2500" s="6" t="str">
        <f t="shared" si="118"/>
        <v>ORD26000679</v>
      </c>
      <c r="P2500" s="6" t="str">
        <f t="shared" si="119"/>
        <v>Sep</v>
      </c>
      <c r="Q2500" s="6"/>
      <c r="R2500" s="9"/>
      <c r="S2500" s="8"/>
      <c r="T2500" s="8"/>
      <c r="U2500" s="8"/>
      <c r="V2500" s="8"/>
      <c r="W2500" s="8"/>
      <c r="X2500" s="6"/>
      <c r="Y2500" s="6"/>
    </row>
    <row r="2501" spans="1:25" x14ac:dyDescent="0.3">
      <c r="A2501" s="6" t="s">
        <v>15225</v>
      </c>
      <c r="B2501" s="6"/>
      <c r="C2501" s="6" t="s">
        <v>1415</v>
      </c>
      <c r="D2501" s="6" t="str">
        <f t="shared" si="117"/>
        <v>ORD26000689</v>
      </c>
      <c r="E2501" s="10">
        <v>46279</v>
      </c>
      <c r="F2501" s="6" t="s">
        <v>12294</v>
      </c>
      <c r="G2501" s="6" t="s">
        <v>27</v>
      </c>
      <c r="H2501" s="8">
        <v>3499</v>
      </c>
      <c r="I2501" s="8">
        <v>55.98</v>
      </c>
      <c r="J2501" s="8">
        <v>10.08</v>
      </c>
      <c r="K2501" s="8">
        <v>3432.94</v>
      </c>
      <c r="L2501" s="10">
        <v>46281</v>
      </c>
      <c r="M2501" s="6" t="s">
        <v>15199</v>
      </c>
      <c r="N2501" s="6" t="str">
        <f>IF(COUNTIF($A$2:A2501,A2501)&gt;1,"DUP","OK")</f>
        <v>OK</v>
      </c>
      <c r="O2501" s="6" t="str">
        <f t="shared" si="118"/>
        <v>ORD26000689</v>
      </c>
      <c r="P2501" s="6" t="str">
        <f t="shared" si="119"/>
        <v>Sep</v>
      </c>
      <c r="Q2501" s="6"/>
      <c r="R2501" s="9"/>
      <c r="S2501" s="8"/>
      <c r="T2501" s="8"/>
      <c r="U2501" s="8"/>
      <c r="V2501" s="8"/>
      <c r="W2501" s="8"/>
      <c r="X2501" s="6"/>
      <c r="Y2501" s="6"/>
    </row>
    <row r="2502" spans="1:25" x14ac:dyDescent="0.3">
      <c r="A2502" s="6" t="s">
        <v>15226</v>
      </c>
      <c r="B2502" s="6"/>
      <c r="C2502" s="6" t="s">
        <v>1443</v>
      </c>
      <c r="D2502" s="6" t="str">
        <f t="shared" si="117"/>
        <v>ORD26000703</v>
      </c>
      <c r="E2502" s="10">
        <v>46279</v>
      </c>
      <c r="F2502" s="6" t="s">
        <v>12294</v>
      </c>
      <c r="G2502" s="6" t="s">
        <v>18</v>
      </c>
      <c r="H2502" s="8">
        <v>799</v>
      </c>
      <c r="I2502" s="8">
        <v>0</v>
      </c>
      <c r="J2502" s="8">
        <v>0</v>
      </c>
      <c r="K2502" s="8">
        <v>799</v>
      </c>
      <c r="L2502" s="10">
        <v>46281</v>
      </c>
      <c r="M2502" s="6" t="s">
        <v>15199</v>
      </c>
      <c r="N2502" s="6" t="str">
        <f>IF(COUNTIF($A$2:A2502,A2502)&gt;1,"DUP","OK")</f>
        <v>OK</v>
      </c>
      <c r="O2502" s="6" t="str">
        <f t="shared" si="118"/>
        <v>ORD26000703</v>
      </c>
      <c r="P2502" s="6" t="str">
        <f t="shared" si="119"/>
        <v>Sep</v>
      </c>
      <c r="Q2502" s="6"/>
      <c r="R2502" s="9"/>
      <c r="S2502" s="8"/>
      <c r="T2502" s="8"/>
      <c r="U2502" s="8"/>
      <c r="V2502" s="8"/>
      <c r="W2502" s="8"/>
      <c r="X2502" s="6"/>
      <c r="Y2502" s="6"/>
    </row>
    <row r="2503" spans="1:25" x14ac:dyDescent="0.3">
      <c r="A2503" s="6" t="s">
        <v>15227</v>
      </c>
      <c r="B2503" s="6"/>
      <c r="C2503" s="6" t="s">
        <v>1451</v>
      </c>
      <c r="D2503" s="6" t="str">
        <f t="shared" si="117"/>
        <v>ORD26000707</v>
      </c>
      <c r="E2503" s="10">
        <v>46279</v>
      </c>
      <c r="F2503" s="6" t="s">
        <v>12294</v>
      </c>
      <c r="G2503" s="6" t="s">
        <v>27</v>
      </c>
      <c r="H2503" s="8">
        <v>3498</v>
      </c>
      <c r="I2503" s="8">
        <v>55.97</v>
      </c>
      <c r="J2503" s="8">
        <v>10.07</v>
      </c>
      <c r="K2503" s="8">
        <v>3431.96</v>
      </c>
      <c r="L2503" s="10">
        <v>46281</v>
      </c>
      <c r="M2503" s="6" t="s">
        <v>15199</v>
      </c>
      <c r="N2503" s="6" t="str">
        <f>IF(COUNTIF($A$2:A2503,A2503)&gt;1,"DUP","OK")</f>
        <v>OK</v>
      </c>
      <c r="O2503" s="6" t="str">
        <f t="shared" si="118"/>
        <v>ORD26000707</v>
      </c>
      <c r="P2503" s="6" t="str">
        <f t="shared" si="119"/>
        <v>Sep</v>
      </c>
      <c r="Q2503" s="6"/>
      <c r="R2503" s="9"/>
      <c r="S2503" s="8"/>
      <c r="T2503" s="8"/>
      <c r="U2503" s="8"/>
      <c r="V2503" s="8"/>
      <c r="W2503" s="8"/>
      <c r="X2503" s="6"/>
      <c r="Y2503" s="6"/>
    </row>
    <row r="2504" spans="1:25" x14ac:dyDescent="0.3">
      <c r="A2504" s="6" t="s">
        <v>15228</v>
      </c>
      <c r="B2504" s="6"/>
      <c r="C2504" s="6" t="s">
        <v>15229</v>
      </c>
      <c r="D2504" s="6" t="str">
        <f t="shared" si="117"/>
        <v>ORD26000713</v>
      </c>
      <c r="E2504" s="10">
        <v>46279</v>
      </c>
      <c r="F2504" s="6" t="s">
        <v>12294</v>
      </c>
      <c r="G2504" s="6" t="s">
        <v>18</v>
      </c>
      <c r="H2504" s="8">
        <v>349</v>
      </c>
      <c r="I2504" s="8">
        <v>0</v>
      </c>
      <c r="J2504" s="8">
        <v>0</v>
      </c>
      <c r="K2504" s="8">
        <v>349</v>
      </c>
      <c r="L2504" s="10">
        <v>46281</v>
      </c>
      <c r="M2504" s="6" t="s">
        <v>15199</v>
      </c>
      <c r="N2504" s="6" t="str">
        <f>IF(COUNTIF($A$2:A2504,A2504)&gt;1,"DUP","OK")</f>
        <v>OK</v>
      </c>
      <c r="O2504" s="6" t="str">
        <f t="shared" si="118"/>
        <v>ORD26000713</v>
      </c>
      <c r="P2504" s="6" t="str">
        <f t="shared" si="119"/>
        <v>Sep</v>
      </c>
      <c r="Q2504" s="6"/>
      <c r="R2504" s="9"/>
      <c r="S2504" s="8"/>
      <c r="T2504" s="8"/>
      <c r="U2504" s="8"/>
      <c r="V2504" s="8"/>
      <c r="W2504" s="8"/>
      <c r="X2504" s="6"/>
      <c r="Y2504" s="6"/>
    </row>
    <row r="2505" spans="1:25" x14ac:dyDescent="0.3">
      <c r="A2505" s="6" t="s">
        <v>15230</v>
      </c>
      <c r="B2505" s="6"/>
      <c r="C2505" s="6" t="s">
        <v>1542</v>
      </c>
      <c r="D2505" s="6" t="str">
        <f t="shared" si="117"/>
        <v>ORD26000753</v>
      </c>
      <c r="E2505" s="10">
        <v>46279</v>
      </c>
      <c r="F2505" s="6" t="s">
        <v>12294</v>
      </c>
      <c r="G2505" s="6" t="s">
        <v>18</v>
      </c>
      <c r="H2505" s="8">
        <v>499</v>
      </c>
      <c r="I2505" s="8">
        <v>0</v>
      </c>
      <c r="J2505" s="8">
        <v>0</v>
      </c>
      <c r="K2505" s="8">
        <v>499</v>
      </c>
      <c r="L2505" s="10">
        <v>46281</v>
      </c>
      <c r="M2505" s="6" t="s">
        <v>15199</v>
      </c>
      <c r="N2505" s="6" t="str">
        <f>IF(COUNTIF($A$2:A2505,A2505)&gt;1,"DUP","OK")</f>
        <v>OK</v>
      </c>
      <c r="O2505" s="6" t="str">
        <f t="shared" si="118"/>
        <v>ORD26000753</v>
      </c>
      <c r="P2505" s="6" t="str">
        <f t="shared" si="119"/>
        <v>Sep</v>
      </c>
      <c r="Q2505" s="6"/>
      <c r="R2505" s="9"/>
      <c r="S2505" s="8"/>
      <c r="T2505" s="8"/>
      <c r="U2505" s="8"/>
      <c r="V2505" s="8"/>
      <c r="W2505" s="8"/>
      <c r="X2505" s="6"/>
      <c r="Y2505" s="6"/>
    </row>
    <row r="2506" spans="1:25" x14ac:dyDescent="0.3">
      <c r="A2506" s="6" t="s">
        <v>15231</v>
      </c>
      <c r="B2506" s="6"/>
      <c r="C2506" s="6" t="s">
        <v>1556</v>
      </c>
      <c r="D2506" s="6" t="str">
        <f t="shared" si="117"/>
        <v>ORD26000760</v>
      </c>
      <c r="E2506" s="10">
        <v>46279</v>
      </c>
      <c r="F2506" s="6" t="s">
        <v>12294</v>
      </c>
      <c r="G2506" s="6" t="s">
        <v>54</v>
      </c>
      <c r="H2506" s="8">
        <v>5998</v>
      </c>
      <c r="I2506" s="8">
        <v>101.97</v>
      </c>
      <c r="J2506" s="8">
        <v>18.350000000000001</v>
      </c>
      <c r="K2506" s="8">
        <v>5877.68</v>
      </c>
      <c r="L2506" s="10">
        <v>46281</v>
      </c>
      <c r="M2506" s="6" t="s">
        <v>15199</v>
      </c>
      <c r="N2506" s="6" t="str">
        <f>IF(COUNTIF($A$2:A2506,A2506)&gt;1,"DUP","OK")</f>
        <v>OK</v>
      </c>
      <c r="O2506" s="6" t="str">
        <f t="shared" si="118"/>
        <v>ORD26000760</v>
      </c>
      <c r="P2506" s="6" t="str">
        <f t="shared" si="119"/>
        <v>Sep</v>
      </c>
      <c r="Q2506" s="6"/>
      <c r="R2506" s="9"/>
      <c r="S2506" s="8"/>
      <c r="T2506" s="8"/>
      <c r="U2506" s="8"/>
      <c r="V2506" s="8"/>
      <c r="W2506" s="8"/>
      <c r="X2506" s="6"/>
      <c r="Y2506" s="6"/>
    </row>
    <row r="2507" spans="1:25" x14ac:dyDescent="0.3">
      <c r="A2507" s="6" t="s">
        <v>15232</v>
      </c>
      <c r="B2507" s="6"/>
      <c r="C2507" s="6" t="s">
        <v>1580</v>
      </c>
      <c r="D2507" s="6" t="str">
        <f t="shared" si="117"/>
        <v>ORD26000772</v>
      </c>
      <c r="E2507" s="10">
        <v>46279</v>
      </c>
      <c r="F2507" s="6" t="s">
        <v>12294</v>
      </c>
      <c r="G2507" s="6" t="s">
        <v>54</v>
      </c>
      <c r="H2507" s="8">
        <v>4999</v>
      </c>
      <c r="I2507" s="8">
        <v>84.98</v>
      </c>
      <c r="J2507" s="8">
        <v>15.3</v>
      </c>
      <c r="K2507" s="8">
        <v>4898.72</v>
      </c>
      <c r="L2507" s="10">
        <v>46281</v>
      </c>
      <c r="M2507" s="6" t="s">
        <v>15199</v>
      </c>
      <c r="N2507" s="6" t="str">
        <f>IF(COUNTIF($A$2:A2507,A2507)&gt;1,"DUP","OK")</f>
        <v>OK</v>
      </c>
      <c r="O2507" s="6" t="str">
        <f t="shared" si="118"/>
        <v>ORD26000772</v>
      </c>
      <c r="P2507" s="6" t="str">
        <f t="shared" si="119"/>
        <v>Sep</v>
      </c>
      <c r="Q2507" s="6"/>
      <c r="R2507" s="9"/>
      <c r="S2507" s="8"/>
      <c r="T2507" s="8"/>
      <c r="U2507" s="8"/>
      <c r="V2507" s="8"/>
      <c r="W2507" s="8"/>
      <c r="X2507" s="6"/>
      <c r="Y2507" s="6"/>
    </row>
    <row r="2508" spans="1:25" x14ac:dyDescent="0.3">
      <c r="A2508" s="6" t="s">
        <v>15233</v>
      </c>
      <c r="B2508" s="6"/>
      <c r="C2508" s="6" t="s">
        <v>1669</v>
      </c>
      <c r="D2508" s="6" t="str">
        <f t="shared" si="117"/>
        <v>ORD26000817</v>
      </c>
      <c r="E2508" s="10">
        <v>46279</v>
      </c>
      <c r="F2508" s="6" t="s">
        <v>12294</v>
      </c>
      <c r="G2508" s="6" t="s">
        <v>18</v>
      </c>
      <c r="H2508" s="8">
        <v>4999</v>
      </c>
      <c r="I2508" s="8">
        <v>15</v>
      </c>
      <c r="J2508" s="8">
        <v>2.7</v>
      </c>
      <c r="K2508" s="8">
        <v>4981.3</v>
      </c>
      <c r="L2508" s="10">
        <v>46281</v>
      </c>
      <c r="M2508" s="6" t="s">
        <v>15199</v>
      </c>
      <c r="N2508" s="6" t="str">
        <f>IF(COUNTIF($A$2:A2508,A2508)&gt;1,"DUP","OK")</f>
        <v>OK</v>
      </c>
      <c r="O2508" s="6" t="str">
        <f t="shared" si="118"/>
        <v>ORD26000817</v>
      </c>
      <c r="P2508" s="6" t="str">
        <f t="shared" si="119"/>
        <v>Sep</v>
      </c>
      <c r="Q2508" s="6"/>
      <c r="R2508" s="9"/>
      <c r="S2508" s="8"/>
      <c r="T2508" s="8"/>
      <c r="U2508" s="8"/>
      <c r="V2508" s="8"/>
      <c r="W2508" s="8"/>
      <c r="X2508" s="6"/>
      <c r="Y2508" s="6"/>
    </row>
    <row r="2509" spans="1:25" x14ac:dyDescent="0.3">
      <c r="A2509" s="6" t="s">
        <v>15234</v>
      </c>
      <c r="B2509" s="6"/>
      <c r="C2509" s="6" t="s">
        <v>1880</v>
      </c>
      <c r="D2509" s="6" t="str">
        <f t="shared" si="117"/>
        <v>ORD26000923</v>
      </c>
      <c r="E2509" s="10">
        <v>46279</v>
      </c>
      <c r="F2509" s="6" t="s">
        <v>12294</v>
      </c>
      <c r="G2509" s="6" t="s">
        <v>18</v>
      </c>
      <c r="H2509" s="8">
        <v>6797</v>
      </c>
      <c r="I2509" s="8">
        <v>20.39</v>
      </c>
      <c r="J2509" s="8">
        <v>3.67</v>
      </c>
      <c r="K2509" s="8">
        <v>6772.94</v>
      </c>
      <c r="L2509" s="10">
        <v>46281</v>
      </c>
      <c r="M2509" s="6" t="s">
        <v>15199</v>
      </c>
      <c r="N2509" s="6" t="str">
        <f>IF(COUNTIF($A$2:A2509,A2509)&gt;1,"DUP","OK")</f>
        <v>OK</v>
      </c>
      <c r="O2509" s="6" t="str">
        <f t="shared" si="118"/>
        <v>ORD26000923</v>
      </c>
      <c r="P2509" s="6" t="str">
        <f t="shared" si="119"/>
        <v>Sep</v>
      </c>
      <c r="Q2509" s="6"/>
      <c r="R2509" s="9"/>
      <c r="S2509" s="8"/>
      <c r="T2509" s="8"/>
      <c r="U2509" s="8"/>
      <c r="V2509" s="8"/>
      <c r="W2509" s="8"/>
      <c r="X2509" s="6"/>
      <c r="Y2509" s="6"/>
    </row>
    <row r="2510" spans="1:25" x14ac:dyDescent="0.3">
      <c r="A2510" s="6" t="s">
        <v>15235</v>
      </c>
      <c r="B2510" s="6"/>
      <c r="C2510" s="6" t="s">
        <v>1905</v>
      </c>
      <c r="D2510" s="6" t="str">
        <f t="shared" si="117"/>
        <v>ORD26000936</v>
      </c>
      <c r="E2510" s="10">
        <v>46279</v>
      </c>
      <c r="F2510" s="6" t="s">
        <v>12294</v>
      </c>
      <c r="G2510" s="6" t="s">
        <v>18</v>
      </c>
      <c r="H2510" s="8">
        <v>4999</v>
      </c>
      <c r="I2510" s="8">
        <v>15</v>
      </c>
      <c r="J2510" s="8">
        <v>2.7</v>
      </c>
      <c r="K2510" s="8">
        <v>4981.3</v>
      </c>
      <c r="L2510" s="10">
        <v>46281</v>
      </c>
      <c r="M2510" s="6" t="s">
        <v>15199</v>
      </c>
      <c r="N2510" s="6" t="str">
        <f>IF(COUNTIF($A$2:A2510,A2510)&gt;1,"DUP","OK")</f>
        <v>OK</v>
      </c>
      <c r="O2510" s="6" t="str">
        <f t="shared" si="118"/>
        <v>ORD26000936</v>
      </c>
      <c r="P2510" s="6" t="str">
        <f t="shared" si="119"/>
        <v>Sep</v>
      </c>
      <c r="Q2510" s="6"/>
      <c r="R2510" s="9"/>
      <c r="S2510" s="8"/>
      <c r="T2510" s="8"/>
      <c r="U2510" s="8"/>
      <c r="V2510" s="8"/>
      <c r="W2510" s="8"/>
      <c r="X2510" s="6"/>
      <c r="Y2510" s="6"/>
    </row>
    <row r="2511" spans="1:25" x14ac:dyDescent="0.3">
      <c r="A2511" s="6" t="s">
        <v>15236</v>
      </c>
      <c r="B2511" s="6"/>
      <c r="C2511" s="6" t="s">
        <v>1939</v>
      </c>
      <c r="D2511" s="6" t="str">
        <f t="shared" si="117"/>
        <v>ORD26000953</v>
      </c>
      <c r="E2511" s="10">
        <v>46279</v>
      </c>
      <c r="F2511" s="6" t="s">
        <v>12294</v>
      </c>
      <c r="G2511" s="6" t="s">
        <v>18</v>
      </c>
      <c r="H2511" s="8">
        <v>1799</v>
      </c>
      <c r="I2511" s="8">
        <v>0</v>
      </c>
      <c r="J2511" s="8">
        <v>0</v>
      </c>
      <c r="K2511" s="8">
        <v>1799</v>
      </c>
      <c r="L2511" s="10">
        <v>46281</v>
      </c>
      <c r="M2511" s="6" t="s">
        <v>15199</v>
      </c>
      <c r="N2511" s="6" t="str">
        <f>IF(COUNTIF($A$2:A2511,A2511)&gt;1,"DUP","OK")</f>
        <v>OK</v>
      </c>
      <c r="O2511" s="6" t="str">
        <f t="shared" si="118"/>
        <v>ORD26000953</v>
      </c>
      <c r="P2511" s="6" t="str">
        <f t="shared" si="119"/>
        <v>Sep</v>
      </c>
      <c r="Q2511" s="6"/>
      <c r="R2511" s="9"/>
      <c r="S2511" s="8"/>
      <c r="T2511" s="8"/>
      <c r="U2511" s="8"/>
      <c r="V2511" s="8"/>
      <c r="W2511" s="8"/>
      <c r="X2511" s="6"/>
      <c r="Y2511" s="6"/>
    </row>
    <row r="2512" spans="1:25" x14ac:dyDescent="0.3">
      <c r="A2512" s="6" t="s">
        <v>15237</v>
      </c>
      <c r="B2512" s="6"/>
      <c r="C2512" s="6" t="s">
        <v>1963</v>
      </c>
      <c r="D2512" s="6" t="str">
        <f t="shared" si="117"/>
        <v>ORD26000965</v>
      </c>
      <c r="E2512" s="10">
        <v>46279</v>
      </c>
      <c r="F2512" s="6" t="s">
        <v>12294</v>
      </c>
      <c r="G2512" s="6" t="s">
        <v>18</v>
      </c>
      <c r="H2512" s="8">
        <v>14997</v>
      </c>
      <c r="I2512" s="8">
        <v>44.99</v>
      </c>
      <c r="J2512" s="8">
        <v>8.1</v>
      </c>
      <c r="K2512" s="8">
        <v>14943.91</v>
      </c>
      <c r="L2512" s="10">
        <v>46281</v>
      </c>
      <c r="M2512" s="6" t="s">
        <v>15199</v>
      </c>
      <c r="N2512" s="6" t="str">
        <f>IF(COUNTIF($A$2:A2512,A2512)&gt;1,"DUP","OK")</f>
        <v>OK</v>
      </c>
      <c r="O2512" s="6" t="str">
        <f t="shared" si="118"/>
        <v>ORD26000965</v>
      </c>
      <c r="P2512" s="6" t="str">
        <f t="shared" si="119"/>
        <v>Sep</v>
      </c>
      <c r="Q2512" s="6"/>
      <c r="R2512" s="9"/>
      <c r="S2512" s="8"/>
      <c r="T2512" s="8"/>
      <c r="U2512" s="8"/>
      <c r="V2512" s="8"/>
      <c r="W2512" s="8"/>
      <c r="X2512" s="6"/>
      <c r="Y2512" s="6"/>
    </row>
    <row r="2513" spans="1:25" x14ac:dyDescent="0.3">
      <c r="A2513" s="6" t="s">
        <v>15238</v>
      </c>
      <c r="B2513" s="6"/>
      <c r="C2513" s="6" t="s">
        <v>2244</v>
      </c>
      <c r="D2513" s="6" t="str">
        <f t="shared" si="117"/>
        <v>ORD26001106</v>
      </c>
      <c r="E2513" s="10">
        <v>46279</v>
      </c>
      <c r="F2513" s="6" t="s">
        <v>12294</v>
      </c>
      <c r="G2513" s="6" t="s">
        <v>18</v>
      </c>
      <c r="H2513" s="8">
        <v>3397</v>
      </c>
      <c r="I2513" s="8">
        <v>10.19</v>
      </c>
      <c r="J2513" s="8">
        <v>1.83</v>
      </c>
      <c r="K2513" s="8">
        <v>3384.98</v>
      </c>
      <c r="L2513" s="10">
        <v>46281</v>
      </c>
      <c r="M2513" s="6" t="s">
        <v>15199</v>
      </c>
      <c r="N2513" s="6" t="str">
        <f>IF(COUNTIF($A$2:A2513,A2513)&gt;1,"DUP","OK")</f>
        <v>OK</v>
      </c>
      <c r="O2513" s="6" t="str">
        <f t="shared" si="118"/>
        <v>ORD26001106</v>
      </c>
      <c r="P2513" s="6" t="str">
        <f t="shared" si="119"/>
        <v>Sep</v>
      </c>
      <c r="Q2513" s="6"/>
      <c r="R2513" s="9"/>
      <c r="S2513" s="8"/>
      <c r="T2513" s="8"/>
      <c r="U2513" s="8"/>
      <c r="V2513" s="8"/>
      <c r="W2513" s="8"/>
      <c r="X2513" s="6"/>
      <c r="Y2513" s="6"/>
    </row>
    <row r="2514" spans="1:25" x14ac:dyDescent="0.3">
      <c r="A2514" s="6" t="s">
        <v>15239</v>
      </c>
      <c r="B2514" s="6"/>
      <c r="C2514" s="6" t="s">
        <v>2322</v>
      </c>
      <c r="D2514" s="6" t="str">
        <f t="shared" si="117"/>
        <v>ORD26001145</v>
      </c>
      <c r="E2514" s="10">
        <v>46279</v>
      </c>
      <c r="F2514" s="6" t="s">
        <v>12294</v>
      </c>
      <c r="G2514" s="6" t="s">
        <v>18</v>
      </c>
      <c r="H2514" s="8">
        <v>299</v>
      </c>
      <c r="I2514" s="8">
        <v>0</v>
      </c>
      <c r="J2514" s="8">
        <v>0</v>
      </c>
      <c r="K2514" s="8">
        <v>299</v>
      </c>
      <c r="L2514" s="10">
        <v>46281</v>
      </c>
      <c r="M2514" s="6" t="s">
        <v>15199</v>
      </c>
      <c r="N2514" s="6" t="str">
        <f>IF(COUNTIF($A$2:A2514,A2514)&gt;1,"DUP","OK")</f>
        <v>OK</v>
      </c>
      <c r="O2514" s="6" t="str">
        <f t="shared" si="118"/>
        <v>ORD26001145</v>
      </c>
      <c r="P2514" s="6" t="str">
        <f t="shared" si="119"/>
        <v>Sep</v>
      </c>
      <c r="Q2514" s="6"/>
      <c r="R2514" s="9"/>
      <c r="S2514" s="8"/>
      <c r="T2514" s="8"/>
      <c r="U2514" s="8"/>
      <c r="V2514" s="8"/>
      <c r="W2514" s="8"/>
      <c r="X2514" s="6"/>
      <c r="Y2514" s="6"/>
    </row>
    <row r="2515" spans="1:25" x14ac:dyDescent="0.3">
      <c r="A2515" s="6" t="s">
        <v>15240</v>
      </c>
      <c r="B2515" s="6"/>
      <c r="C2515" s="6" t="s">
        <v>2344</v>
      </c>
      <c r="D2515" s="6" t="str">
        <f t="shared" si="117"/>
        <v>ORD26001156</v>
      </c>
      <c r="E2515" s="10">
        <v>46279</v>
      </c>
      <c r="F2515" s="6" t="s">
        <v>12294</v>
      </c>
      <c r="G2515" s="6" t="s">
        <v>18</v>
      </c>
      <c r="H2515" s="8">
        <v>999</v>
      </c>
      <c r="I2515" s="8">
        <v>0</v>
      </c>
      <c r="J2515" s="8">
        <v>0</v>
      </c>
      <c r="K2515" s="8">
        <v>999</v>
      </c>
      <c r="L2515" s="10">
        <v>46281</v>
      </c>
      <c r="M2515" s="6" t="s">
        <v>15199</v>
      </c>
      <c r="N2515" s="6" t="str">
        <f>IF(COUNTIF($A$2:A2515,A2515)&gt;1,"DUP","OK")</f>
        <v>OK</v>
      </c>
      <c r="O2515" s="6" t="str">
        <f t="shared" si="118"/>
        <v>ORD26001156</v>
      </c>
      <c r="P2515" s="6" t="str">
        <f t="shared" si="119"/>
        <v>Sep</v>
      </c>
      <c r="Q2515" s="6"/>
      <c r="R2515" s="9"/>
      <c r="S2515" s="8"/>
      <c r="T2515" s="8"/>
      <c r="U2515" s="8"/>
      <c r="V2515" s="8"/>
      <c r="W2515" s="8"/>
      <c r="X2515" s="6"/>
      <c r="Y2515" s="6"/>
    </row>
    <row r="2516" spans="1:25" x14ac:dyDescent="0.3">
      <c r="A2516" s="6" t="s">
        <v>15241</v>
      </c>
      <c r="B2516" s="6"/>
      <c r="C2516" s="6" t="s">
        <v>15242</v>
      </c>
      <c r="D2516" s="6" t="str">
        <f t="shared" si="117"/>
        <v>ORD26001178</v>
      </c>
      <c r="E2516" s="10">
        <v>46279</v>
      </c>
      <c r="F2516" s="6" t="s">
        <v>12294</v>
      </c>
      <c r="G2516" s="6" t="s">
        <v>27</v>
      </c>
      <c r="H2516" s="8">
        <v>1848</v>
      </c>
      <c r="I2516" s="8">
        <v>33.26</v>
      </c>
      <c r="J2516" s="8">
        <v>5.99</v>
      </c>
      <c r="K2516" s="8">
        <v>1808.75</v>
      </c>
      <c r="L2516" s="10">
        <v>46281</v>
      </c>
      <c r="M2516" s="6" t="s">
        <v>15199</v>
      </c>
      <c r="N2516" s="6" t="str">
        <f>IF(COUNTIF($A$2:A2516,A2516)&gt;1,"DUP","OK")</f>
        <v>OK</v>
      </c>
      <c r="O2516" s="6" t="str">
        <f t="shared" si="118"/>
        <v>ORD26001178</v>
      </c>
      <c r="P2516" s="6" t="str">
        <f t="shared" si="119"/>
        <v>Sep</v>
      </c>
      <c r="Q2516" s="6"/>
      <c r="R2516" s="9"/>
      <c r="S2516" s="8"/>
      <c r="T2516" s="8"/>
      <c r="U2516" s="8"/>
      <c r="V2516" s="8"/>
      <c r="W2516" s="8"/>
      <c r="X2516" s="6"/>
      <c r="Y2516" s="6"/>
    </row>
    <row r="2517" spans="1:25" x14ac:dyDescent="0.3">
      <c r="A2517" s="6" t="s">
        <v>15243</v>
      </c>
      <c r="B2517" s="6"/>
      <c r="C2517" s="6" t="s">
        <v>2398</v>
      </c>
      <c r="D2517" s="6" t="str">
        <f t="shared" si="117"/>
        <v>ORD26001183</v>
      </c>
      <c r="E2517" s="10">
        <v>46279</v>
      </c>
      <c r="F2517" s="6" t="s">
        <v>12294</v>
      </c>
      <c r="G2517" s="6" t="s">
        <v>18</v>
      </c>
      <c r="H2517" s="8">
        <v>598</v>
      </c>
      <c r="I2517" s="8">
        <v>0</v>
      </c>
      <c r="J2517" s="8">
        <v>0</v>
      </c>
      <c r="K2517" s="8">
        <v>598</v>
      </c>
      <c r="L2517" s="10">
        <v>46281</v>
      </c>
      <c r="M2517" s="6" t="s">
        <v>15199</v>
      </c>
      <c r="N2517" s="6" t="str">
        <f>IF(COUNTIF($A$2:A2517,A2517)&gt;1,"DUP","OK")</f>
        <v>OK</v>
      </c>
      <c r="O2517" s="6" t="str">
        <f t="shared" si="118"/>
        <v>ORD26001183</v>
      </c>
      <c r="P2517" s="6" t="str">
        <f t="shared" si="119"/>
        <v>Sep</v>
      </c>
      <c r="Q2517" s="6"/>
      <c r="R2517" s="9"/>
      <c r="S2517" s="8"/>
      <c r="T2517" s="8"/>
      <c r="U2517" s="8"/>
      <c r="V2517" s="8"/>
      <c r="W2517" s="8"/>
      <c r="X2517" s="6"/>
      <c r="Y2517" s="6"/>
    </row>
    <row r="2518" spans="1:25" x14ac:dyDescent="0.3">
      <c r="A2518" s="6" t="s">
        <v>15244</v>
      </c>
      <c r="B2518" s="6"/>
      <c r="C2518" s="6" t="s">
        <v>15245</v>
      </c>
      <c r="D2518" s="6" t="str">
        <f t="shared" si="117"/>
        <v>ORD26001203</v>
      </c>
      <c r="E2518" s="10">
        <v>46279</v>
      </c>
      <c r="F2518" s="6" t="s">
        <v>12294</v>
      </c>
      <c r="G2518" s="6" t="s">
        <v>27</v>
      </c>
      <c r="H2518" s="8">
        <v>2499</v>
      </c>
      <c r="I2518" s="8">
        <v>39.979999999999997</v>
      </c>
      <c r="J2518" s="8">
        <v>7.2</v>
      </c>
      <c r="K2518" s="8">
        <v>2451.8200000000002</v>
      </c>
      <c r="L2518" s="10">
        <v>46281</v>
      </c>
      <c r="M2518" s="6" t="s">
        <v>15199</v>
      </c>
      <c r="N2518" s="6" t="str">
        <f>IF(COUNTIF($A$2:A2518,A2518)&gt;1,"DUP","OK")</f>
        <v>OK</v>
      </c>
      <c r="O2518" s="6" t="str">
        <f t="shared" si="118"/>
        <v>ORD26001203</v>
      </c>
      <c r="P2518" s="6" t="str">
        <f t="shared" si="119"/>
        <v>Sep</v>
      </c>
      <c r="Q2518" s="6"/>
      <c r="R2518" s="9"/>
      <c r="S2518" s="8"/>
      <c r="T2518" s="8"/>
      <c r="U2518" s="8"/>
      <c r="V2518" s="8"/>
      <c r="W2518" s="8"/>
      <c r="X2518" s="6"/>
      <c r="Y2518" s="6"/>
    </row>
    <row r="2519" spans="1:25" x14ac:dyDescent="0.3">
      <c r="A2519" s="6" t="s">
        <v>15246</v>
      </c>
      <c r="B2519" s="6"/>
      <c r="C2519" s="6" t="s">
        <v>2451</v>
      </c>
      <c r="D2519" s="6" t="str">
        <f t="shared" si="117"/>
        <v>ORD26001210</v>
      </c>
      <c r="E2519" s="10">
        <v>46279</v>
      </c>
      <c r="F2519" s="6" t="s">
        <v>12294</v>
      </c>
      <c r="G2519" s="6" t="s">
        <v>18</v>
      </c>
      <c r="H2519" s="8">
        <v>599</v>
      </c>
      <c r="I2519" s="8">
        <v>0</v>
      </c>
      <c r="J2519" s="8">
        <v>0</v>
      </c>
      <c r="K2519" s="8">
        <v>599</v>
      </c>
      <c r="L2519" s="10">
        <v>46281</v>
      </c>
      <c r="M2519" s="6" t="s">
        <v>15199</v>
      </c>
      <c r="N2519" s="6" t="str">
        <f>IF(COUNTIF($A$2:A2519,A2519)&gt;1,"DUP","OK")</f>
        <v>OK</v>
      </c>
      <c r="O2519" s="6" t="str">
        <f t="shared" si="118"/>
        <v>ORD26001210</v>
      </c>
      <c r="P2519" s="6" t="str">
        <f t="shared" si="119"/>
        <v>Sep</v>
      </c>
      <c r="Q2519" s="6"/>
      <c r="R2519" s="9"/>
      <c r="S2519" s="8"/>
      <c r="T2519" s="8"/>
      <c r="U2519" s="8"/>
      <c r="V2519" s="8"/>
      <c r="W2519" s="8"/>
      <c r="X2519" s="6"/>
      <c r="Y2519" s="6"/>
    </row>
    <row r="2520" spans="1:25" x14ac:dyDescent="0.3">
      <c r="A2520" s="6" t="s">
        <v>15247</v>
      </c>
      <c r="B2520" s="6"/>
      <c r="C2520" s="6" t="s">
        <v>2465</v>
      </c>
      <c r="D2520" s="6" t="str">
        <f t="shared" si="117"/>
        <v>ORD26001217</v>
      </c>
      <c r="E2520" s="10">
        <v>46279</v>
      </c>
      <c r="F2520" s="6" t="s">
        <v>12294</v>
      </c>
      <c r="G2520" s="6" t="s">
        <v>18</v>
      </c>
      <c r="H2520" s="8">
        <v>6498</v>
      </c>
      <c r="I2520" s="8">
        <v>19.489999999999998</v>
      </c>
      <c r="J2520" s="8">
        <v>3.51</v>
      </c>
      <c r="K2520" s="8">
        <v>6475</v>
      </c>
      <c r="L2520" s="10">
        <v>46281</v>
      </c>
      <c r="M2520" s="6" t="s">
        <v>15199</v>
      </c>
      <c r="N2520" s="6" t="str">
        <f>IF(COUNTIF($A$2:A2520,A2520)&gt;1,"DUP","OK")</f>
        <v>OK</v>
      </c>
      <c r="O2520" s="6" t="str">
        <f t="shared" si="118"/>
        <v>ORD26001217</v>
      </c>
      <c r="P2520" s="6" t="str">
        <f t="shared" si="119"/>
        <v>Sep</v>
      </c>
      <c r="Q2520" s="6"/>
      <c r="R2520" s="9"/>
      <c r="S2520" s="8"/>
      <c r="T2520" s="8"/>
      <c r="U2520" s="8"/>
      <c r="V2520" s="8"/>
      <c r="W2520" s="8"/>
      <c r="X2520" s="6"/>
      <c r="Y2520" s="6"/>
    </row>
    <row r="2521" spans="1:25" x14ac:dyDescent="0.3">
      <c r="A2521" s="6" t="s">
        <v>15248</v>
      </c>
      <c r="B2521" s="6"/>
      <c r="C2521" s="6" t="s">
        <v>2529</v>
      </c>
      <c r="D2521" s="6" t="str">
        <f t="shared" si="117"/>
        <v>ORD26001249</v>
      </c>
      <c r="E2521" s="10">
        <v>46279</v>
      </c>
      <c r="F2521" s="6" t="s">
        <v>12294</v>
      </c>
      <c r="G2521" s="6" t="s">
        <v>18</v>
      </c>
      <c r="H2521" s="8">
        <v>1299</v>
      </c>
      <c r="I2521" s="8">
        <v>0</v>
      </c>
      <c r="J2521" s="8">
        <v>0</v>
      </c>
      <c r="K2521" s="8">
        <v>1299</v>
      </c>
      <c r="L2521" s="10">
        <v>46281</v>
      </c>
      <c r="M2521" s="6" t="s">
        <v>15199</v>
      </c>
      <c r="N2521" s="6" t="str">
        <f>IF(COUNTIF($A$2:A2521,A2521)&gt;1,"DUP","OK")</f>
        <v>OK</v>
      </c>
      <c r="O2521" s="6" t="str">
        <f t="shared" si="118"/>
        <v>ORD26001249</v>
      </c>
      <c r="P2521" s="6" t="str">
        <f t="shared" si="119"/>
        <v>Sep</v>
      </c>
      <c r="Q2521" s="6"/>
      <c r="R2521" s="9"/>
      <c r="S2521" s="8"/>
      <c r="T2521" s="8"/>
      <c r="U2521" s="8"/>
      <c r="V2521" s="8"/>
      <c r="W2521" s="8"/>
      <c r="X2521" s="6"/>
      <c r="Y2521" s="6"/>
    </row>
    <row r="2522" spans="1:25" x14ac:dyDescent="0.3">
      <c r="A2522" s="6" t="s">
        <v>15249</v>
      </c>
      <c r="B2522" s="6"/>
      <c r="C2522" s="6" t="s">
        <v>2601</v>
      </c>
      <c r="D2522" s="6" t="str">
        <f t="shared" si="117"/>
        <v>ORD26001285</v>
      </c>
      <c r="E2522" s="10">
        <v>46279</v>
      </c>
      <c r="F2522" s="6" t="s">
        <v>12294</v>
      </c>
      <c r="G2522" s="6" t="s">
        <v>54</v>
      </c>
      <c r="H2522" s="8">
        <v>2499</v>
      </c>
      <c r="I2522" s="8">
        <v>42.48</v>
      </c>
      <c r="J2522" s="8">
        <v>7.65</v>
      </c>
      <c r="K2522" s="8">
        <v>2448.87</v>
      </c>
      <c r="L2522" s="10">
        <v>46281</v>
      </c>
      <c r="M2522" s="6" t="s">
        <v>15199</v>
      </c>
      <c r="N2522" s="6" t="str">
        <f>IF(COUNTIF($A$2:A2522,A2522)&gt;1,"DUP","OK")</f>
        <v>OK</v>
      </c>
      <c r="O2522" s="6" t="str">
        <f t="shared" si="118"/>
        <v>ORD26001285</v>
      </c>
      <c r="P2522" s="6" t="str">
        <f t="shared" si="119"/>
        <v>Sep</v>
      </c>
      <c r="Q2522" s="6"/>
      <c r="R2522" s="9"/>
      <c r="S2522" s="8"/>
      <c r="T2522" s="8"/>
      <c r="U2522" s="8"/>
      <c r="V2522" s="8"/>
      <c r="W2522" s="8"/>
      <c r="X2522" s="6"/>
      <c r="Y2522" s="6"/>
    </row>
    <row r="2523" spans="1:25" x14ac:dyDescent="0.3">
      <c r="A2523" s="6" t="s">
        <v>15250</v>
      </c>
      <c r="B2523" s="6"/>
      <c r="C2523" s="6" t="s">
        <v>2635</v>
      </c>
      <c r="D2523" s="6" t="str">
        <f t="shared" si="117"/>
        <v>ORD26001302</v>
      </c>
      <c r="E2523" s="10">
        <v>46279</v>
      </c>
      <c r="F2523" s="6" t="s">
        <v>12294</v>
      </c>
      <c r="G2523" s="6" t="s">
        <v>43</v>
      </c>
      <c r="H2523" s="8">
        <v>499</v>
      </c>
      <c r="I2523" s="8">
        <v>7.49</v>
      </c>
      <c r="J2523" s="8">
        <v>1.35</v>
      </c>
      <c r="K2523" s="8">
        <v>490.16</v>
      </c>
      <c r="L2523" s="10">
        <v>46281</v>
      </c>
      <c r="M2523" s="6" t="s">
        <v>15199</v>
      </c>
      <c r="N2523" s="6" t="str">
        <f>IF(COUNTIF($A$2:A2523,A2523)&gt;1,"DUP","OK")</f>
        <v>OK</v>
      </c>
      <c r="O2523" s="6" t="str">
        <f t="shared" si="118"/>
        <v>ORD26001302</v>
      </c>
      <c r="P2523" s="6" t="str">
        <f t="shared" si="119"/>
        <v>Sep</v>
      </c>
      <c r="Q2523" s="6"/>
      <c r="R2523" s="9"/>
      <c r="S2523" s="8"/>
      <c r="T2523" s="8"/>
      <c r="U2523" s="8"/>
      <c r="V2523" s="8"/>
      <c r="W2523" s="8"/>
      <c r="X2523" s="6"/>
      <c r="Y2523" s="6"/>
    </row>
    <row r="2524" spans="1:25" x14ac:dyDescent="0.3">
      <c r="A2524" s="6" t="s">
        <v>15251</v>
      </c>
      <c r="B2524" s="6"/>
      <c r="C2524" s="6" t="s">
        <v>2641</v>
      </c>
      <c r="D2524" s="6" t="str">
        <f t="shared" si="117"/>
        <v>ORD26001305</v>
      </c>
      <c r="E2524" s="10">
        <v>46279</v>
      </c>
      <c r="F2524" s="6" t="s">
        <v>12294</v>
      </c>
      <c r="G2524" s="6" t="s">
        <v>18</v>
      </c>
      <c r="H2524" s="8">
        <v>7999</v>
      </c>
      <c r="I2524" s="8">
        <v>24</v>
      </c>
      <c r="J2524" s="8">
        <v>4.32</v>
      </c>
      <c r="K2524" s="8">
        <v>7970.68</v>
      </c>
      <c r="L2524" s="10">
        <v>46281</v>
      </c>
      <c r="M2524" s="6" t="s">
        <v>15199</v>
      </c>
      <c r="N2524" s="6" t="str">
        <f>IF(COUNTIF($A$2:A2524,A2524)&gt;1,"DUP","OK")</f>
        <v>OK</v>
      </c>
      <c r="O2524" s="6" t="str">
        <f t="shared" si="118"/>
        <v>ORD26001305</v>
      </c>
      <c r="P2524" s="6" t="str">
        <f t="shared" si="119"/>
        <v>Sep</v>
      </c>
      <c r="Q2524" s="6"/>
      <c r="R2524" s="9"/>
      <c r="S2524" s="8"/>
      <c r="T2524" s="8"/>
      <c r="U2524" s="8"/>
      <c r="V2524" s="8"/>
      <c r="W2524" s="8"/>
      <c r="X2524" s="6"/>
      <c r="Y2524" s="6"/>
    </row>
    <row r="2525" spans="1:25" x14ac:dyDescent="0.3">
      <c r="A2525" s="6" t="s">
        <v>15252</v>
      </c>
      <c r="B2525" s="6"/>
      <c r="C2525" s="6" t="s">
        <v>2799</v>
      </c>
      <c r="D2525" s="6" t="str">
        <f t="shared" si="117"/>
        <v>ORD26001384</v>
      </c>
      <c r="E2525" s="10">
        <v>46279</v>
      </c>
      <c r="F2525" s="6" t="s">
        <v>12294</v>
      </c>
      <c r="G2525" s="6" t="s">
        <v>18</v>
      </c>
      <c r="H2525" s="8">
        <v>2499</v>
      </c>
      <c r="I2525" s="8">
        <v>7.5</v>
      </c>
      <c r="J2525" s="8">
        <v>1.35</v>
      </c>
      <c r="K2525" s="8">
        <v>2490.15</v>
      </c>
      <c r="L2525" s="10">
        <v>46281</v>
      </c>
      <c r="M2525" s="6" t="s">
        <v>15199</v>
      </c>
      <c r="N2525" s="6" t="str">
        <f>IF(COUNTIF($A$2:A2525,A2525)&gt;1,"DUP","OK")</f>
        <v>OK</v>
      </c>
      <c r="O2525" s="6" t="str">
        <f t="shared" si="118"/>
        <v>ORD26001384</v>
      </c>
      <c r="P2525" s="6" t="str">
        <f t="shared" si="119"/>
        <v>Sep</v>
      </c>
      <c r="Q2525" s="6"/>
      <c r="R2525" s="9"/>
      <c r="S2525" s="8"/>
      <c r="T2525" s="8"/>
      <c r="U2525" s="8"/>
      <c r="V2525" s="8"/>
      <c r="W2525" s="8"/>
      <c r="X2525" s="6"/>
      <c r="Y2525" s="6"/>
    </row>
    <row r="2526" spans="1:25" x14ac:dyDescent="0.3">
      <c r="A2526" s="6" t="s">
        <v>15253</v>
      </c>
      <c r="B2526" s="6"/>
      <c r="C2526" s="6" t="s">
        <v>3088</v>
      </c>
      <c r="D2526" s="6" t="str">
        <f t="shared" si="117"/>
        <v>ORD26001530</v>
      </c>
      <c r="E2526" s="10">
        <v>46279</v>
      </c>
      <c r="F2526" s="6" t="s">
        <v>12294</v>
      </c>
      <c r="G2526" s="6" t="s">
        <v>27</v>
      </c>
      <c r="H2526" s="8">
        <v>1798</v>
      </c>
      <c r="I2526" s="8">
        <v>32.36</v>
      </c>
      <c r="J2526" s="8">
        <v>5.82</v>
      </c>
      <c r="K2526" s="8">
        <v>1759.82</v>
      </c>
      <c r="L2526" s="10">
        <v>46281</v>
      </c>
      <c r="M2526" s="6" t="s">
        <v>15199</v>
      </c>
      <c r="N2526" s="6" t="str">
        <f>IF(COUNTIF($A$2:A2526,A2526)&gt;1,"DUP","OK")</f>
        <v>OK</v>
      </c>
      <c r="O2526" s="6" t="str">
        <f t="shared" si="118"/>
        <v>ORD26001530</v>
      </c>
      <c r="P2526" s="6" t="str">
        <f t="shared" si="119"/>
        <v>Sep</v>
      </c>
      <c r="Q2526" s="6"/>
      <c r="R2526" s="9"/>
      <c r="S2526" s="8"/>
      <c r="T2526" s="8"/>
      <c r="U2526" s="8"/>
      <c r="V2526" s="8"/>
      <c r="W2526" s="8"/>
      <c r="X2526" s="6"/>
      <c r="Y2526" s="6"/>
    </row>
    <row r="2527" spans="1:25" x14ac:dyDescent="0.3">
      <c r="A2527" s="6" t="s">
        <v>15254</v>
      </c>
      <c r="B2527" s="6"/>
      <c r="C2527" s="6" t="s">
        <v>3105</v>
      </c>
      <c r="D2527" s="6" t="str">
        <f t="shared" si="117"/>
        <v>ORD26001539</v>
      </c>
      <c r="E2527" s="10">
        <v>46279</v>
      </c>
      <c r="F2527" s="6" t="s">
        <v>12294</v>
      </c>
      <c r="G2527" s="6" t="s">
        <v>27</v>
      </c>
      <c r="H2527" s="8">
        <v>349</v>
      </c>
      <c r="I2527" s="8">
        <v>6.28</v>
      </c>
      <c r="J2527" s="8">
        <v>1.1299999999999999</v>
      </c>
      <c r="K2527" s="8">
        <v>341.59</v>
      </c>
      <c r="L2527" s="10">
        <v>46281</v>
      </c>
      <c r="M2527" s="6" t="s">
        <v>15199</v>
      </c>
      <c r="N2527" s="6" t="str">
        <f>IF(COUNTIF($A$2:A2527,A2527)&gt;1,"DUP","OK")</f>
        <v>OK</v>
      </c>
      <c r="O2527" s="6" t="str">
        <f t="shared" si="118"/>
        <v>ORD26001539</v>
      </c>
      <c r="P2527" s="6" t="str">
        <f t="shared" si="119"/>
        <v>Sep</v>
      </c>
      <c r="Q2527" s="6"/>
      <c r="R2527" s="9"/>
      <c r="S2527" s="8"/>
      <c r="T2527" s="8"/>
      <c r="U2527" s="8"/>
      <c r="V2527" s="8"/>
      <c r="W2527" s="8"/>
      <c r="X2527" s="6"/>
      <c r="Y2527" s="6"/>
    </row>
    <row r="2528" spans="1:25" x14ac:dyDescent="0.3">
      <c r="A2528" s="6" t="s">
        <v>15255</v>
      </c>
      <c r="B2528" s="6"/>
      <c r="C2528" s="6" t="s">
        <v>3157</v>
      </c>
      <c r="D2528" s="6" t="str">
        <f t="shared" si="117"/>
        <v>ORD26001566</v>
      </c>
      <c r="E2528" s="10">
        <v>46279</v>
      </c>
      <c r="F2528" s="6" t="s">
        <v>12294</v>
      </c>
      <c r="G2528" s="6" t="s">
        <v>18</v>
      </c>
      <c r="H2528" s="8">
        <v>7497</v>
      </c>
      <c r="I2528" s="8">
        <v>22.49</v>
      </c>
      <c r="J2528" s="8">
        <v>4.05</v>
      </c>
      <c r="K2528" s="8">
        <v>7470.46</v>
      </c>
      <c r="L2528" s="10">
        <v>46281</v>
      </c>
      <c r="M2528" s="6" t="s">
        <v>15199</v>
      </c>
      <c r="N2528" s="6" t="str">
        <f>IF(COUNTIF($A$2:A2528,A2528)&gt;1,"DUP","OK")</f>
        <v>OK</v>
      </c>
      <c r="O2528" s="6" t="str">
        <f t="shared" si="118"/>
        <v>ORD26001566</v>
      </c>
      <c r="P2528" s="6" t="str">
        <f t="shared" si="119"/>
        <v>Sep</v>
      </c>
      <c r="Q2528" s="6"/>
      <c r="R2528" s="9"/>
      <c r="S2528" s="8"/>
      <c r="T2528" s="8"/>
      <c r="U2528" s="8"/>
      <c r="V2528" s="8"/>
      <c r="W2528" s="8"/>
      <c r="X2528" s="6"/>
      <c r="Y2528" s="6"/>
    </row>
    <row r="2529" spans="1:25" x14ac:dyDescent="0.3">
      <c r="A2529" s="6" t="s">
        <v>15256</v>
      </c>
      <c r="B2529" s="6"/>
      <c r="C2529" s="6" t="s">
        <v>3165</v>
      </c>
      <c r="D2529" s="6" t="str">
        <f t="shared" si="117"/>
        <v>ORD26001570</v>
      </c>
      <c r="E2529" s="10">
        <v>46279</v>
      </c>
      <c r="F2529" s="6" t="s">
        <v>12294</v>
      </c>
      <c r="G2529" s="6" t="s">
        <v>27</v>
      </c>
      <c r="H2529" s="8">
        <v>3499</v>
      </c>
      <c r="I2529" s="8">
        <v>55.98</v>
      </c>
      <c r="J2529" s="8">
        <v>10.08</v>
      </c>
      <c r="K2529" s="8">
        <v>3432.94</v>
      </c>
      <c r="L2529" s="10">
        <v>46281</v>
      </c>
      <c r="M2529" s="6" t="s">
        <v>15199</v>
      </c>
      <c r="N2529" s="6" t="str">
        <f>IF(COUNTIF($A$2:A2529,A2529)&gt;1,"DUP","OK")</f>
        <v>OK</v>
      </c>
      <c r="O2529" s="6" t="str">
        <f t="shared" si="118"/>
        <v>ORD26001570</v>
      </c>
      <c r="P2529" s="6" t="str">
        <f t="shared" si="119"/>
        <v>Sep</v>
      </c>
      <c r="Q2529" s="6"/>
      <c r="R2529" s="9"/>
      <c r="S2529" s="8"/>
      <c r="T2529" s="8"/>
      <c r="U2529" s="8"/>
      <c r="V2529" s="8"/>
      <c r="W2529" s="8"/>
      <c r="X2529" s="6"/>
      <c r="Y2529" s="6"/>
    </row>
    <row r="2530" spans="1:25" x14ac:dyDescent="0.3">
      <c r="A2530" s="6" t="s">
        <v>15257</v>
      </c>
      <c r="B2530" s="6"/>
      <c r="C2530" s="6" t="s">
        <v>3235</v>
      </c>
      <c r="D2530" s="6" t="str">
        <f t="shared" si="117"/>
        <v>ORD26001605</v>
      </c>
      <c r="E2530" s="10">
        <v>46279</v>
      </c>
      <c r="F2530" s="6" t="s">
        <v>12294</v>
      </c>
      <c r="G2530" s="6" t="s">
        <v>27</v>
      </c>
      <c r="H2530" s="8">
        <v>1799</v>
      </c>
      <c r="I2530" s="8">
        <v>32.380000000000003</v>
      </c>
      <c r="J2530" s="8">
        <v>5.83</v>
      </c>
      <c r="K2530" s="8">
        <v>1760.79</v>
      </c>
      <c r="L2530" s="10">
        <v>46281</v>
      </c>
      <c r="M2530" s="6" t="s">
        <v>15199</v>
      </c>
      <c r="N2530" s="6" t="str">
        <f>IF(COUNTIF($A$2:A2530,A2530)&gt;1,"DUP","OK")</f>
        <v>OK</v>
      </c>
      <c r="O2530" s="6" t="str">
        <f t="shared" si="118"/>
        <v>ORD26001605</v>
      </c>
      <c r="P2530" s="6" t="str">
        <f t="shared" si="119"/>
        <v>Sep</v>
      </c>
      <c r="Q2530" s="6"/>
      <c r="R2530" s="9"/>
      <c r="S2530" s="8"/>
      <c r="T2530" s="8"/>
      <c r="U2530" s="8"/>
      <c r="V2530" s="8"/>
      <c r="W2530" s="8"/>
      <c r="X2530" s="6"/>
      <c r="Y2530" s="6"/>
    </row>
    <row r="2531" spans="1:25" x14ac:dyDescent="0.3">
      <c r="A2531" s="6" t="s">
        <v>15258</v>
      </c>
      <c r="B2531" s="6"/>
      <c r="C2531" s="6" t="s">
        <v>3310</v>
      </c>
      <c r="D2531" s="6" t="str">
        <f t="shared" si="117"/>
        <v>ORD26001644</v>
      </c>
      <c r="E2531" s="10">
        <v>46279</v>
      </c>
      <c r="F2531" s="6" t="s">
        <v>12294</v>
      </c>
      <c r="G2531" s="6" t="s">
        <v>27</v>
      </c>
      <c r="H2531" s="8">
        <v>799</v>
      </c>
      <c r="I2531" s="8">
        <v>14.38</v>
      </c>
      <c r="J2531" s="8">
        <v>2.59</v>
      </c>
      <c r="K2531" s="8">
        <v>782.03</v>
      </c>
      <c r="L2531" s="10">
        <v>46281</v>
      </c>
      <c r="M2531" s="6" t="s">
        <v>15199</v>
      </c>
      <c r="N2531" s="6" t="str">
        <f>IF(COUNTIF($A$2:A2531,A2531)&gt;1,"DUP","OK")</f>
        <v>OK</v>
      </c>
      <c r="O2531" s="6" t="str">
        <f t="shared" si="118"/>
        <v>ORD26001644</v>
      </c>
      <c r="P2531" s="6" t="str">
        <f t="shared" si="119"/>
        <v>Sep</v>
      </c>
      <c r="Q2531" s="6"/>
      <c r="R2531" s="9"/>
      <c r="S2531" s="8"/>
      <c r="T2531" s="8"/>
      <c r="U2531" s="8"/>
      <c r="V2531" s="8"/>
      <c r="W2531" s="8"/>
      <c r="X2531" s="6"/>
      <c r="Y2531" s="6"/>
    </row>
    <row r="2532" spans="1:25" x14ac:dyDescent="0.3">
      <c r="A2532" s="6" t="s">
        <v>15259</v>
      </c>
      <c r="B2532" s="6"/>
      <c r="C2532" s="6" t="s">
        <v>3380</v>
      </c>
      <c r="D2532" s="6" t="str">
        <f t="shared" si="117"/>
        <v>ORD26001679</v>
      </c>
      <c r="E2532" s="10">
        <v>46279</v>
      </c>
      <c r="F2532" s="6" t="s">
        <v>12294</v>
      </c>
      <c r="G2532" s="6" t="s">
        <v>18</v>
      </c>
      <c r="H2532" s="8">
        <v>499</v>
      </c>
      <c r="I2532" s="8">
        <v>0</v>
      </c>
      <c r="J2532" s="8">
        <v>0</v>
      </c>
      <c r="K2532" s="8">
        <v>499</v>
      </c>
      <c r="L2532" s="10">
        <v>46281</v>
      </c>
      <c r="M2532" s="6" t="s">
        <v>15199</v>
      </c>
      <c r="N2532" s="6" t="str">
        <f>IF(COUNTIF($A$2:A2532,A2532)&gt;1,"DUP","OK")</f>
        <v>OK</v>
      </c>
      <c r="O2532" s="6" t="str">
        <f t="shared" si="118"/>
        <v>ORD26001679</v>
      </c>
      <c r="P2532" s="6" t="str">
        <f t="shared" si="119"/>
        <v>Sep</v>
      </c>
      <c r="Q2532" s="6"/>
      <c r="R2532" s="9"/>
      <c r="S2532" s="8"/>
      <c r="T2532" s="8"/>
      <c r="U2532" s="8"/>
      <c r="V2532" s="8"/>
      <c r="W2532" s="8"/>
      <c r="X2532" s="6"/>
      <c r="Y2532" s="6"/>
    </row>
    <row r="2533" spans="1:25" x14ac:dyDescent="0.3">
      <c r="A2533" s="6" t="s">
        <v>15260</v>
      </c>
      <c r="B2533" s="6"/>
      <c r="C2533" s="6" t="s">
        <v>15261</v>
      </c>
      <c r="D2533" s="6" t="str">
        <f t="shared" si="117"/>
        <v>ORD26001689</v>
      </c>
      <c r="E2533" s="10">
        <v>46279</v>
      </c>
      <c r="F2533" s="6" t="s">
        <v>12294</v>
      </c>
      <c r="G2533" s="6" t="s">
        <v>18</v>
      </c>
      <c r="H2533" s="8">
        <v>299</v>
      </c>
      <c r="I2533" s="8">
        <v>0</v>
      </c>
      <c r="J2533" s="8">
        <v>0</v>
      </c>
      <c r="K2533" s="8">
        <v>299</v>
      </c>
      <c r="L2533" s="10">
        <v>46281</v>
      </c>
      <c r="M2533" s="6" t="s">
        <v>15199</v>
      </c>
      <c r="N2533" s="6" t="str">
        <f>IF(COUNTIF($A$2:A2533,A2533)&gt;1,"DUP","OK")</f>
        <v>OK</v>
      </c>
      <c r="O2533" s="6" t="str">
        <f t="shared" si="118"/>
        <v>ORD26001689</v>
      </c>
      <c r="P2533" s="6" t="str">
        <f t="shared" si="119"/>
        <v>Sep</v>
      </c>
      <c r="Q2533" s="6"/>
      <c r="R2533" s="9"/>
      <c r="S2533" s="8"/>
      <c r="T2533" s="8"/>
      <c r="U2533" s="8"/>
      <c r="V2533" s="8"/>
      <c r="W2533" s="8"/>
      <c r="X2533" s="6"/>
      <c r="Y2533" s="6"/>
    </row>
    <row r="2534" spans="1:25" x14ac:dyDescent="0.3">
      <c r="A2534" s="6" t="s">
        <v>15262</v>
      </c>
      <c r="B2534" s="6"/>
      <c r="C2534" s="6" t="s">
        <v>3480</v>
      </c>
      <c r="D2534" s="6" t="str">
        <f t="shared" si="117"/>
        <v>ORD26001730</v>
      </c>
      <c r="E2534" s="10">
        <v>46279</v>
      </c>
      <c r="F2534" s="6" t="s">
        <v>12294</v>
      </c>
      <c r="G2534" s="6" t="s">
        <v>18</v>
      </c>
      <c r="H2534" s="8">
        <v>798</v>
      </c>
      <c r="I2534" s="8">
        <v>0</v>
      </c>
      <c r="J2534" s="8">
        <v>0</v>
      </c>
      <c r="K2534" s="8">
        <v>798</v>
      </c>
      <c r="L2534" s="10">
        <v>46281</v>
      </c>
      <c r="M2534" s="6" t="s">
        <v>15199</v>
      </c>
      <c r="N2534" s="6" t="str">
        <f>IF(COUNTIF($A$2:A2534,A2534)&gt;1,"DUP","OK")</f>
        <v>OK</v>
      </c>
      <c r="O2534" s="6" t="str">
        <f t="shared" si="118"/>
        <v>ORD26001730</v>
      </c>
      <c r="P2534" s="6" t="str">
        <f t="shared" si="119"/>
        <v>Sep</v>
      </c>
      <c r="Q2534" s="6"/>
      <c r="R2534" s="9"/>
      <c r="S2534" s="8"/>
      <c r="T2534" s="8"/>
      <c r="U2534" s="8"/>
      <c r="V2534" s="8"/>
      <c r="W2534" s="8"/>
      <c r="X2534" s="6"/>
      <c r="Y2534" s="6"/>
    </row>
    <row r="2535" spans="1:25" x14ac:dyDescent="0.3">
      <c r="A2535" s="6" t="s">
        <v>15263</v>
      </c>
      <c r="B2535" s="6"/>
      <c r="C2535" s="6" t="s">
        <v>3550</v>
      </c>
      <c r="D2535" s="6" t="str">
        <f t="shared" si="117"/>
        <v>ORD26001765</v>
      </c>
      <c r="E2535" s="10">
        <v>46279</v>
      </c>
      <c r="F2535" s="6" t="s">
        <v>12294</v>
      </c>
      <c r="G2535" s="6" t="s">
        <v>27</v>
      </c>
      <c r="H2535" s="8">
        <v>599</v>
      </c>
      <c r="I2535" s="8">
        <v>10.78</v>
      </c>
      <c r="J2535" s="8">
        <v>1.94</v>
      </c>
      <c r="K2535" s="8">
        <v>586.28</v>
      </c>
      <c r="L2535" s="10">
        <v>46281</v>
      </c>
      <c r="M2535" s="6" t="s">
        <v>15199</v>
      </c>
      <c r="N2535" s="6" t="str">
        <f>IF(COUNTIF($A$2:A2535,A2535)&gt;1,"DUP","OK")</f>
        <v>OK</v>
      </c>
      <c r="O2535" s="6" t="str">
        <f t="shared" si="118"/>
        <v>ORD26001765</v>
      </c>
      <c r="P2535" s="6" t="str">
        <f t="shared" si="119"/>
        <v>Sep</v>
      </c>
      <c r="Q2535" s="6"/>
      <c r="R2535" s="9"/>
      <c r="S2535" s="8"/>
      <c r="T2535" s="8"/>
      <c r="U2535" s="8"/>
      <c r="V2535" s="8"/>
      <c r="W2535" s="8"/>
      <c r="X2535" s="6"/>
      <c r="Y2535" s="6"/>
    </row>
    <row r="2536" spans="1:25" x14ac:dyDescent="0.3">
      <c r="A2536" s="6" t="s">
        <v>15264</v>
      </c>
      <c r="B2536" s="6"/>
      <c r="C2536" s="6" t="s">
        <v>3611</v>
      </c>
      <c r="D2536" s="6" t="str">
        <f t="shared" si="117"/>
        <v>ORD26001796</v>
      </c>
      <c r="E2536" s="10">
        <v>46279</v>
      </c>
      <c r="F2536" s="6" t="s">
        <v>12294</v>
      </c>
      <c r="G2536" s="6" t="s">
        <v>18</v>
      </c>
      <c r="H2536" s="8">
        <v>3297</v>
      </c>
      <c r="I2536" s="8">
        <v>9.89</v>
      </c>
      <c r="J2536" s="8">
        <v>1.78</v>
      </c>
      <c r="K2536" s="8">
        <v>3285.33</v>
      </c>
      <c r="L2536" s="10">
        <v>46281</v>
      </c>
      <c r="M2536" s="6" t="s">
        <v>15199</v>
      </c>
      <c r="N2536" s="6" t="str">
        <f>IF(COUNTIF($A$2:A2536,A2536)&gt;1,"DUP","OK")</f>
        <v>OK</v>
      </c>
      <c r="O2536" s="6" t="str">
        <f t="shared" si="118"/>
        <v>ORD26001796</v>
      </c>
      <c r="P2536" s="6" t="str">
        <f t="shared" si="119"/>
        <v>Sep</v>
      </c>
      <c r="Q2536" s="6"/>
      <c r="R2536" s="9"/>
      <c r="S2536" s="8"/>
      <c r="T2536" s="8"/>
      <c r="U2536" s="8"/>
      <c r="V2536" s="8"/>
      <c r="W2536" s="8"/>
      <c r="X2536" s="6"/>
      <c r="Y2536" s="6"/>
    </row>
    <row r="2537" spans="1:25" x14ac:dyDescent="0.3">
      <c r="A2537" s="6" t="s">
        <v>15265</v>
      </c>
      <c r="B2537" s="6"/>
      <c r="C2537" s="6" t="s">
        <v>3690</v>
      </c>
      <c r="D2537" s="6" t="str">
        <f t="shared" si="117"/>
        <v>ORD26001836</v>
      </c>
      <c r="E2537" s="10">
        <v>46279</v>
      </c>
      <c r="F2537" s="6" t="s">
        <v>12294</v>
      </c>
      <c r="G2537" s="6" t="s">
        <v>18</v>
      </c>
      <c r="H2537" s="8">
        <v>6097</v>
      </c>
      <c r="I2537" s="8">
        <v>18.29</v>
      </c>
      <c r="J2537" s="8">
        <v>3.29</v>
      </c>
      <c r="K2537" s="8">
        <v>6075.42</v>
      </c>
      <c r="L2537" s="10">
        <v>46281</v>
      </c>
      <c r="M2537" s="6" t="s">
        <v>15199</v>
      </c>
      <c r="N2537" s="6" t="str">
        <f>IF(COUNTIF($A$2:A2537,A2537)&gt;1,"DUP","OK")</f>
        <v>OK</v>
      </c>
      <c r="O2537" s="6" t="str">
        <f t="shared" si="118"/>
        <v>ORD26001836</v>
      </c>
      <c r="P2537" s="6" t="str">
        <f t="shared" si="119"/>
        <v>Sep</v>
      </c>
      <c r="Q2537" s="6"/>
      <c r="R2537" s="9"/>
      <c r="S2537" s="8"/>
      <c r="T2537" s="8"/>
      <c r="U2537" s="8"/>
      <c r="V2537" s="8"/>
      <c r="W2537" s="8"/>
      <c r="X2537" s="6"/>
      <c r="Y2537" s="6"/>
    </row>
    <row r="2538" spans="1:25" x14ac:dyDescent="0.3">
      <c r="A2538" s="6" t="s">
        <v>15266</v>
      </c>
      <c r="B2538" s="6"/>
      <c r="C2538" s="6" t="s">
        <v>15267</v>
      </c>
      <c r="D2538" s="6" t="str">
        <f t="shared" si="117"/>
        <v>ORD26001839</v>
      </c>
      <c r="E2538" s="10">
        <v>46279</v>
      </c>
      <c r="F2538" s="6" t="s">
        <v>12294</v>
      </c>
      <c r="G2538" s="6" t="s">
        <v>18</v>
      </c>
      <c r="H2538" s="8">
        <v>1598</v>
      </c>
      <c r="I2538" s="8">
        <v>0</v>
      </c>
      <c r="J2538" s="8">
        <v>0</v>
      </c>
      <c r="K2538" s="8">
        <v>1598</v>
      </c>
      <c r="L2538" s="10">
        <v>46281</v>
      </c>
      <c r="M2538" s="6" t="s">
        <v>15199</v>
      </c>
      <c r="N2538" s="6" t="str">
        <f>IF(COUNTIF($A$2:A2538,A2538)&gt;1,"DUP","OK")</f>
        <v>OK</v>
      </c>
      <c r="O2538" s="6" t="str">
        <f t="shared" si="118"/>
        <v>ORD26001839</v>
      </c>
      <c r="P2538" s="6" t="str">
        <f t="shared" si="119"/>
        <v>Sep</v>
      </c>
      <c r="Q2538" s="6"/>
      <c r="R2538" s="9"/>
      <c r="S2538" s="8"/>
      <c r="T2538" s="8"/>
      <c r="U2538" s="8"/>
      <c r="V2538" s="8"/>
      <c r="W2538" s="8"/>
      <c r="X2538" s="6"/>
      <c r="Y2538" s="6"/>
    </row>
    <row r="2539" spans="1:25" x14ac:dyDescent="0.3">
      <c r="A2539" s="6" t="s">
        <v>15268</v>
      </c>
      <c r="B2539" s="6"/>
      <c r="C2539" s="6" t="s">
        <v>3703</v>
      </c>
      <c r="D2539" s="6" t="str">
        <f t="shared" si="117"/>
        <v>ORD26001843</v>
      </c>
      <c r="E2539" s="10">
        <v>46279</v>
      </c>
      <c r="F2539" s="6" t="s">
        <v>12294</v>
      </c>
      <c r="G2539" s="6" t="s">
        <v>27</v>
      </c>
      <c r="H2539" s="8">
        <v>1098</v>
      </c>
      <c r="I2539" s="8">
        <v>19.760000000000002</v>
      </c>
      <c r="J2539" s="8">
        <v>3.56</v>
      </c>
      <c r="K2539" s="8">
        <v>1074.68</v>
      </c>
      <c r="L2539" s="10">
        <v>46281</v>
      </c>
      <c r="M2539" s="6" t="s">
        <v>15199</v>
      </c>
      <c r="N2539" s="6" t="str">
        <f>IF(COUNTIF($A$2:A2539,A2539)&gt;1,"DUP","OK")</f>
        <v>OK</v>
      </c>
      <c r="O2539" s="6" t="str">
        <f t="shared" si="118"/>
        <v>ORD26001843</v>
      </c>
      <c r="P2539" s="6" t="str">
        <f t="shared" si="119"/>
        <v>Sep</v>
      </c>
      <c r="Q2539" s="6"/>
      <c r="R2539" s="9"/>
      <c r="S2539" s="8"/>
      <c r="T2539" s="8"/>
      <c r="U2539" s="8"/>
      <c r="V2539" s="8"/>
      <c r="W2539" s="8"/>
      <c r="X2539" s="6"/>
      <c r="Y2539" s="6"/>
    </row>
    <row r="2540" spans="1:25" x14ac:dyDescent="0.3">
      <c r="A2540" s="6" t="s">
        <v>15269</v>
      </c>
      <c r="B2540" s="6"/>
      <c r="C2540" s="6" t="s">
        <v>3745</v>
      </c>
      <c r="D2540" s="6" t="str">
        <f t="shared" si="117"/>
        <v>ORD26001864</v>
      </c>
      <c r="E2540" s="10">
        <v>46279</v>
      </c>
      <c r="F2540" s="6" t="s">
        <v>12294</v>
      </c>
      <c r="G2540" s="6" t="s">
        <v>27</v>
      </c>
      <c r="H2540" s="8">
        <v>799</v>
      </c>
      <c r="I2540" s="8">
        <v>14.38</v>
      </c>
      <c r="J2540" s="8">
        <v>2.59</v>
      </c>
      <c r="K2540" s="8">
        <v>782.03</v>
      </c>
      <c r="L2540" s="10">
        <v>46281</v>
      </c>
      <c r="M2540" s="6" t="s">
        <v>15199</v>
      </c>
      <c r="N2540" s="6" t="str">
        <f>IF(COUNTIF($A$2:A2540,A2540)&gt;1,"DUP","OK")</f>
        <v>OK</v>
      </c>
      <c r="O2540" s="6" t="str">
        <f t="shared" si="118"/>
        <v>ORD26001864</v>
      </c>
      <c r="P2540" s="6" t="str">
        <f t="shared" si="119"/>
        <v>Sep</v>
      </c>
      <c r="Q2540" s="6"/>
      <c r="R2540" s="9"/>
      <c r="S2540" s="8"/>
      <c r="T2540" s="8"/>
      <c r="U2540" s="8"/>
      <c r="V2540" s="8"/>
      <c r="W2540" s="8"/>
      <c r="X2540" s="6"/>
      <c r="Y2540" s="6"/>
    </row>
    <row r="2541" spans="1:25" x14ac:dyDescent="0.3">
      <c r="A2541" s="6" t="s">
        <v>15270</v>
      </c>
      <c r="B2541" s="6"/>
      <c r="C2541" s="6" t="s">
        <v>3755</v>
      </c>
      <c r="D2541" s="6" t="str">
        <f t="shared" si="117"/>
        <v>ORD26001869</v>
      </c>
      <c r="E2541" s="10">
        <v>46279</v>
      </c>
      <c r="F2541" s="6" t="s">
        <v>12294</v>
      </c>
      <c r="G2541" s="6" t="s">
        <v>54</v>
      </c>
      <c r="H2541" s="8">
        <v>1098</v>
      </c>
      <c r="I2541" s="8">
        <v>20.86</v>
      </c>
      <c r="J2541" s="8">
        <v>3.75</v>
      </c>
      <c r="K2541" s="8">
        <v>1073.3900000000001</v>
      </c>
      <c r="L2541" s="10">
        <v>46281</v>
      </c>
      <c r="M2541" s="6" t="s">
        <v>15199</v>
      </c>
      <c r="N2541" s="6" t="str">
        <f>IF(COUNTIF($A$2:A2541,A2541)&gt;1,"DUP","OK")</f>
        <v>OK</v>
      </c>
      <c r="O2541" s="6" t="str">
        <f t="shared" si="118"/>
        <v>ORD26001869</v>
      </c>
      <c r="P2541" s="6" t="str">
        <f t="shared" si="119"/>
        <v>Sep</v>
      </c>
      <c r="Q2541" s="6"/>
      <c r="R2541" s="9"/>
      <c r="S2541" s="8"/>
      <c r="T2541" s="8"/>
      <c r="U2541" s="8"/>
      <c r="V2541" s="8"/>
      <c r="W2541" s="8"/>
      <c r="X2541" s="6"/>
      <c r="Y2541" s="6"/>
    </row>
    <row r="2542" spans="1:25" x14ac:dyDescent="0.3">
      <c r="A2542" s="6" t="s">
        <v>15271</v>
      </c>
      <c r="B2542" s="6"/>
      <c r="C2542" s="6" t="s">
        <v>3803</v>
      </c>
      <c r="D2542" s="6" t="str">
        <f t="shared" si="117"/>
        <v>ORD26001893</v>
      </c>
      <c r="E2542" s="10">
        <v>46279</v>
      </c>
      <c r="F2542" s="6" t="s">
        <v>12294</v>
      </c>
      <c r="G2542" s="6" t="s">
        <v>18</v>
      </c>
      <c r="H2542" s="8">
        <v>3499</v>
      </c>
      <c r="I2542" s="8">
        <v>10.5</v>
      </c>
      <c r="J2542" s="8">
        <v>1.89</v>
      </c>
      <c r="K2542" s="8">
        <v>3486.61</v>
      </c>
      <c r="L2542" s="10">
        <v>46281</v>
      </c>
      <c r="M2542" s="6" t="s">
        <v>15199</v>
      </c>
      <c r="N2542" s="6" t="str">
        <f>IF(COUNTIF($A$2:A2542,A2542)&gt;1,"DUP","OK")</f>
        <v>OK</v>
      </c>
      <c r="O2542" s="6" t="str">
        <f t="shared" si="118"/>
        <v>ORD26001893</v>
      </c>
      <c r="P2542" s="6" t="str">
        <f t="shared" si="119"/>
        <v>Sep</v>
      </c>
      <c r="Q2542" s="6"/>
      <c r="R2542" s="9"/>
      <c r="S2542" s="8"/>
      <c r="T2542" s="8"/>
      <c r="U2542" s="8"/>
      <c r="V2542" s="8"/>
      <c r="W2542" s="8"/>
      <c r="X2542" s="6"/>
      <c r="Y2542" s="6"/>
    </row>
    <row r="2543" spans="1:25" x14ac:dyDescent="0.3">
      <c r="A2543" s="6" t="s">
        <v>15272</v>
      </c>
      <c r="B2543" s="6"/>
      <c r="C2543" s="6" t="s">
        <v>15273</v>
      </c>
      <c r="D2543" s="6" t="str">
        <f t="shared" si="117"/>
        <v>ORD26001902</v>
      </c>
      <c r="E2543" s="10">
        <v>46279</v>
      </c>
      <c r="F2543" s="6" t="s">
        <v>12294</v>
      </c>
      <c r="G2543" s="6" t="s">
        <v>43</v>
      </c>
      <c r="H2543" s="8">
        <v>2999</v>
      </c>
      <c r="I2543" s="8">
        <v>35.99</v>
      </c>
      <c r="J2543" s="8">
        <v>6.48</v>
      </c>
      <c r="K2543" s="8">
        <v>2956.53</v>
      </c>
      <c r="L2543" s="10">
        <v>46281</v>
      </c>
      <c r="M2543" s="6" t="s">
        <v>15199</v>
      </c>
      <c r="N2543" s="6" t="str">
        <f>IF(COUNTIF($A$2:A2543,A2543)&gt;1,"DUP","OK")</f>
        <v>OK</v>
      </c>
      <c r="O2543" s="6" t="str">
        <f t="shared" si="118"/>
        <v>ORD26001902</v>
      </c>
      <c r="P2543" s="6" t="str">
        <f t="shared" si="119"/>
        <v>Sep</v>
      </c>
      <c r="Q2543" s="6"/>
      <c r="R2543" s="9"/>
      <c r="S2543" s="8"/>
      <c r="T2543" s="8"/>
      <c r="U2543" s="8"/>
      <c r="V2543" s="8"/>
      <c r="W2543" s="8"/>
      <c r="X2543" s="6"/>
      <c r="Y2543" s="6"/>
    </row>
    <row r="2544" spans="1:25" x14ac:dyDescent="0.3">
      <c r="A2544" s="6" t="s">
        <v>15274</v>
      </c>
      <c r="B2544" s="6"/>
      <c r="C2544" s="6" t="s">
        <v>3847</v>
      </c>
      <c r="D2544" s="6" t="str">
        <f t="shared" si="117"/>
        <v>ORD26001915</v>
      </c>
      <c r="E2544" s="10">
        <v>46279</v>
      </c>
      <c r="F2544" s="6" t="s">
        <v>12294</v>
      </c>
      <c r="G2544" s="6" t="s">
        <v>27</v>
      </c>
      <c r="H2544" s="8">
        <v>3797</v>
      </c>
      <c r="I2544" s="8">
        <v>60.75</v>
      </c>
      <c r="J2544" s="8">
        <v>10.94</v>
      </c>
      <c r="K2544" s="8">
        <v>3725.31</v>
      </c>
      <c r="L2544" s="10">
        <v>46281</v>
      </c>
      <c r="M2544" s="6" t="s">
        <v>15199</v>
      </c>
      <c r="N2544" s="6" t="str">
        <f>IF(COUNTIF($A$2:A2544,A2544)&gt;1,"DUP","OK")</f>
        <v>OK</v>
      </c>
      <c r="O2544" s="6" t="str">
        <f t="shared" si="118"/>
        <v>ORD26001915</v>
      </c>
      <c r="P2544" s="6" t="str">
        <f t="shared" si="119"/>
        <v>Sep</v>
      </c>
      <c r="Q2544" s="6"/>
      <c r="R2544" s="9"/>
      <c r="S2544" s="8"/>
      <c r="T2544" s="8"/>
      <c r="U2544" s="8"/>
      <c r="V2544" s="8"/>
      <c r="W2544" s="8"/>
      <c r="X2544" s="6"/>
      <c r="Y2544" s="6"/>
    </row>
    <row r="2545" spans="1:25" x14ac:dyDescent="0.3">
      <c r="A2545" s="6" t="s">
        <v>15275</v>
      </c>
      <c r="B2545" s="6"/>
      <c r="C2545" s="6" t="s">
        <v>15276</v>
      </c>
      <c r="D2545" s="6" t="str">
        <f t="shared" si="117"/>
        <v>ORD26001916</v>
      </c>
      <c r="E2545" s="10">
        <v>46279</v>
      </c>
      <c r="F2545" s="6" t="s">
        <v>12294</v>
      </c>
      <c r="G2545" s="6" t="s">
        <v>18</v>
      </c>
      <c r="H2545" s="8">
        <v>1998</v>
      </c>
      <c r="I2545" s="8">
        <v>0</v>
      </c>
      <c r="J2545" s="8">
        <v>0</v>
      </c>
      <c r="K2545" s="8">
        <v>1998</v>
      </c>
      <c r="L2545" s="10">
        <v>46281</v>
      </c>
      <c r="M2545" s="6" t="s">
        <v>15199</v>
      </c>
      <c r="N2545" s="6" t="str">
        <f>IF(COUNTIF($A$2:A2545,A2545)&gt;1,"DUP","OK")</f>
        <v>OK</v>
      </c>
      <c r="O2545" s="6" t="str">
        <f t="shared" si="118"/>
        <v>ORD26001916</v>
      </c>
      <c r="P2545" s="6" t="str">
        <f t="shared" si="119"/>
        <v>Sep</v>
      </c>
      <c r="Q2545" s="6"/>
      <c r="R2545" s="9"/>
      <c r="S2545" s="8"/>
      <c r="T2545" s="8"/>
      <c r="U2545" s="8"/>
      <c r="V2545" s="8"/>
      <c r="W2545" s="8"/>
      <c r="X2545" s="6"/>
      <c r="Y2545" s="6"/>
    </row>
    <row r="2546" spans="1:25" x14ac:dyDescent="0.3">
      <c r="A2546" s="6" t="s">
        <v>15277</v>
      </c>
      <c r="B2546" s="6"/>
      <c r="C2546" s="6" t="s">
        <v>3859</v>
      </c>
      <c r="D2546" s="6" t="str">
        <f t="shared" si="117"/>
        <v>ORD26001921</v>
      </c>
      <c r="E2546" s="10">
        <v>46279</v>
      </c>
      <c r="F2546" s="6" t="s">
        <v>12294</v>
      </c>
      <c r="G2546" s="6" t="s">
        <v>18</v>
      </c>
      <c r="H2546" s="8">
        <v>2499</v>
      </c>
      <c r="I2546" s="8">
        <v>7.5</v>
      </c>
      <c r="J2546" s="8">
        <v>1.35</v>
      </c>
      <c r="K2546" s="8">
        <v>2490.15</v>
      </c>
      <c r="L2546" s="10">
        <v>46281</v>
      </c>
      <c r="M2546" s="6" t="s">
        <v>15199</v>
      </c>
      <c r="N2546" s="6" t="str">
        <f>IF(COUNTIF($A$2:A2546,A2546)&gt;1,"DUP","OK")</f>
        <v>OK</v>
      </c>
      <c r="O2546" s="6" t="str">
        <f t="shared" si="118"/>
        <v>ORD26001921</v>
      </c>
      <c r="P2546" s="6" t="str">
        <f t="shared" si="119"/>
        <v>Sep</v>
      </c>
      <c r="Q2546" s="6"/>
      <c r="R2546" s="9"/>
      <c r="S2546" s="8"/>
      <c r="T2546" s="8"/>
      <c r="U2546" s="8"/>
      <c r="V2546" s="8"/>
      <c r="W2546" s="8"/>
      <c r="X2546" s="6"/>
      <c r="Y2546" s="6"/>
    </row>
    <row r="2547" spans="1:25" x14ac:dyDescent="0.3">
      <c r="A2547" s="6" t="s">
        <v>15278</v>
      </c>
      <c r="B2547" s="6"/>
      <c r="C2547" s="6" t="s">
        <v>3885</v>
      </c>
      <c r="D2547" s="6" t="str">
        <f t="shared" si="117"/>
        <v>ORD26001935</v>
      </c>
      <c r="E2547" s="10">
        <v>46279</v>
      </c>
      <c r="F2547" s="6" t="s">
        <v>12294</v>
      </c>
      <c r="G2547" s="6" t="s">
        <v>27</v>
      </c>
      <c r="H2547" s="8">
        <v>799</v>
      </c>
      <c r="I2547" s="8">
        <v>14.38</v>
      </c>
      <c r="J2547" s="8">
        <v>2.59</v>
      </c>
      <c r="K2547" s="8">
        <v>782.03</v>
      </c>
      <c r="L2547" s="10">
        <v>46281</v>
      </c>
      <c r="M2547" s="6" t="s">
        <v>15199</v>
      </c>
      <c r="N2547" s="6" t="str">
        <f>IF(COUNTIF($A$2:A2547,A2547)&gt;1,"DUP","OK")</f>
        <v>OK</v>
      </c>
      <c r="O2547" s="6" t="str">
        <f t="shared" si="118"/>
        <v>ORD26001935</v>
      </c>
      <c r="P2547" s="6" t="str">
        <f t="shared" si="119"/>
        <v>Sep</v>
      </c>
      <c r="Q2547" s="6"/>
      <c r="R2547" s="9"/>
      <c r="S2547" s="8"/>
      <c r="T2547" s="8"/>
      <c r="U2547" s="8"/>
      <c r="V2547" s="8"/>
      <c r="W2547" s="8"/>
      <c r="X2547" s="6"/>
      <c r="Y2547" s="6"/>
    </row>
    <row r="2548" spans="1:25" x14ac:dyDescent="0.3">
      <c r="A2548" s="6" t="s">
        <v>15279</v>
      </c>
      <c r="B2548" s="6"/>
      <c r="C2548" s="6" t="s">
        <v>3904</v>
      </c>
      <c r="D2548" s="6" t="str">
        <f t="shared" si="117"/>
        <v>ORD26001945</v>
      </c>
      <c r="E2548" s="10">
        <v>46279</v>
      </c>
      <c r="F2548" s="6" t="s">
        <v>12294</v>
      </c>
      <c r="G2548" s="6" t="s">
        <v>43</v>
      </c>
      <c r="H2548" s="8">
        <v>2999</v>
      </c>
      <c r="I2548" s="8">
        <v>35.99</v>
      </c>
      <c r="J2548" s="8">
        <v>6.48</v>
      </c>
      <c r="K2548" s="8">
        <v>2956.53</v>
      </c>
      <c r="L2548" s="10">
        <v>46281</v>
      </c>
      <c r="M2548" s="6" t="s">
        <v>15199</v>
      </c>
      <c r="N2548" s="6" t="str">
        <f>IF(COUNTIF($A$2:A2548,A2548)&gt;1,"DUP","OK")</f>
        <v>OK</v>
      </c>
      <c r="O2548" s="6" t="str">
        <f t="shared" si="118"/>
        <v>ORD26001945</v>
      </c>
      <c r="P2548" s="6" t="str">
        <f t="shared" si="119"/>
        <v>Sep</v>
      </c>
      <c r="Q2548" s="6"/>
      <c r="R2548" s="9"/>
      <c r="S2548" s="8"/>
      <c r="T2548" s="8"/>
      <c r="U2548" s="8"/>
      <c r="V2548" s="8"/>
      <c r="W2548" s="8"/>
      <c r="X2548" s="6"/>
      <c r="Y2548" s="6"/>
    </row>
    <row r="2549" spans="1:25" x14ac:dyDescent="0.3">
      <c r="A2549" s="6" t="s">
        <v>15280</v>
      </c>
      <c r="B2549" s="6"/>
      <c r="C2549" s="6" t="s">
        <v>3912</v>
      </c>
      <c r="D2549" s="6" t="str">
        <f t="shared" si="117"/>
        <v>ORD26001949</v>
      </c>
      <c r="E2549" s="10">
        <v>46279</v>
      </c>
      <c r="F2549" s="6" t="s">
        <v>12294</v>
      </c>
      <c r="G2549" s="6" t="s">
        <v>27</v>
      </c>
      <c r="H2549" s="8">
        <v>999</v>
      </c>
      <c r="I2549" s="8">
        <v>17.98</v>
      </c>
      <c r="J2549" s="8">
        <v>3.24</v>
      </c>
      <c r="K2549" s="8">
        <v>977.78</v>
      </c>
      <c r="L2549" s="10">
        <v>46281</v>
      </c>
      <c r="M2549" s="6" t="s">
        <v>15199</v>
      </c>
      <c r="N2549" s="6" t="str">
        <f>IF(COUNTIF($A$2:A2549,A2549)&gt;1,"DUP","OK")</f>
        <v>OK</v>
      </c>
      <c r="O2549" s="6" t="str">
        <f t="shared" si="118"/>
        <v>ORD26001949</v>
      </c>
      <c r="P2549" s="6" t="str">
        <f t="shared" si="119"/>
        <v>Sep</v>
      </c>
      <c r="Q2549" s="6"/>
      <c r="R2549" s="9"/>
      <c r="S2549" s="8"/>
      <c r="T2549" s="8"/>
      <c r="U2549" s="8"/>
      <c r="V2549" s="8"/>
      <c r="W2549" s="8"/>
      <c r="X2549" s="6"/>
      <c r="Y2549" s="6"/>
    </row>
    <row r="2550" spans="1:25" x14ac:dyDescent="0.3">
      <c r="A2550" s="6" t="s">
        <v>15281</v>
      </c>
      <c r="B2550" s="6"/>
      <c r="C2550" s="6" t="s">
        <v>15282</v>
      </c>
      <c r="D2550" s="6" t="str">
        <f t="shared" si="117"/>
        <v>ORD26001960</v>
      </c>
      <c r="E2550" s="10">
        <v>46279</v>
      </c>
      <c r="F2550" s="6" t="s">
        <v>12294</v>
      </c>
      <c r="G2550" s="6" t="s">
        <v>54</v>
      </c>
      <c r="H2550" s="8">
        <v>5297</v>
      </c>
      <c r="I2550" s="8">
        <v>90.05</v>
      </c>
      <c r="J2550" s="8">
        <v>16.21</v>
      </c>
      <c r="K2550" s="8">
        <v>5190.74</v>
      </c>
      <c r="L2550" s="10">
        <v>46281</v>
      </c>
      <c r="M2550" s="6" t="s">
        <v>15199</v>
      </c>
      <c r="N2550" s="6" t="str">
        <f>IF(COUNTIF($A$2:A2550,A2550)&gt;1,"DUP","OK")</f>
        <v>OK</v>
      </c>
      <c r="O2550" s="6" t="str">
        <f t="shared" si="118"/>
        <v>ORD26001960</v>
      </c>
      <c r="P2550" s="6" t="str">
        <f t="shared" si="119"/>
        <v>Sep</v>
      </c>
      <c r="Q2550" s="6"/>
      <c r="R2550" s="9"/>
      <c r="S2550" s="8"/>
      <c r="T2550" s="8"/>
      <c r="U2550" s="8"/>
      <c r="V2550" s="8"/>
      <c r="W2550" s="8"/>
      <c r="X2550" s="6"/>
      <c r="Y2550" s="6"/>
    </row>
    <row r="2551" spans="1:25" x14ac:dyDescent="0.3">
      <c r="A2551" s="6" t="s">
        <v>15283</v>
      </c>
      <c r="B2551" s="6"/>
      <c r="C2551" s="6" t="s">
        <v>4132</v>
      </c>
      <c r="D2551" s="6" t="str">
        <f t="shared" si="117"/>
        <v>ORD26002060</v>
      </c>
      <c r="E2551" s="10">
        <v>46279</v>
      </c>
      <c r="F2551" s="6" t="s">
        <v>12294</v>
      </c>
      <c r="G2551" s="6" t="s">
        <v>54</v>
      </c>
      <c r="H2551" s="8">
        <v>1299</v>
      </c>
      <c r="I2551" s="8">
        <v>24.68</v>
      </c>
      <c r="J2551" s="8">
        <v>4.4400000000000004</v>
      </c>
      <c r="K2551" s="8">
        <v>1269.8800000000001</v>
      </c>
      <c r="L2551" s="10">
        <v>46281</v>
      </c>
      <c r="M2551" s="6" t="s">
        <v>15199</v>
      </c>
      <c r="N2551" s="6" t="str">
        <f>IF(COUNTIF($A$2:A2551,A2551)&gt;1,"DUP","OK")</f>
        <v>OK</v>
      </c>
      <c r="O2551" s="6" t="str">
        <f t="shared" si="118"/>
        <v>ORD26002060</v>
      </c>
      <c r="P2551" s="6" t="str">
        <f t="shared" si="119"/>
        <v>Sep</v>
      </c>
      <c r="Q2551" s="6"/>
      <c r="R2551" s="9"/>
      <c r="S2551" s="8"/>
      <c r="T2551" s="8"/>
      <c r="U2551" s="8"/>
      <c r="V2551" s="8"/>
      <c r="W2551" s="8"/>
      <c r="X2551" s="6"/>
      <c r="Y2551" s="6"/>
    </row>
    <row r="2552" spans="1:25" x14ac:dyDescent="0.3">
      <c r="A2552" s="6" t="s">
        <v>15284</v>
      </c>
      <c r="B2552" s="6"/>
      <c r="C2552" s="6" t="s">
        <v>15285</v>
      </c>
      <c r="D2552" s="6" t="str">
        <f t="shared" si="117"/>
        <v>ORD26002064</v>
      </c>
      <c r="E2552" s="10">
        <v>46279</v>
      </c>
      <c r="F2552" s="6" t="s">
        <v>12294</v>
      </c>
      <c r="G2552" s="6" t="s">
        <v>18</v>
      </c>
      <c r="H2552" s="8">
        <v>5298</v>
      </c>
      <c r="I2552" s="8">
        <v>15.89</v>
      </c>
      <c r="J2552" s="8">
        <v>2.86</v>
      </c>
      <c r="K2552" s="8">
        <v>5279.25</v>
      </c>
      <c r="L2552" s="10">
        <v>46281</v>
      </c>
      <c r="M2552" s="6" t="s">
        <v>15199</v>
      </c>
      <c r="N2552" s="6" t="str">
        <f>IF(COUNTIF($A$2:A2552,A2552)&gt;1,"DUP","OK")</f>
        <v>OK</v>
      </c>
      <c r="O2552" s="6" t="str">
        <f t="shared" si="118"/>
        <v>ORD26002064</v>
      </c>
      <c r="P2552" s="6" t="str">
        <f t="shared" si="119"/>
        <v>Sep</v>
      </c>
      <c r="Q2552" s="6"/>
      <c r="R2552" s="9"/>
      <c r="S2552" s="8"/>
      <c r="T2552" s="8"/>
      <c r="U2552" s="8"/>
      <c r="V2552" s="8"/>
      <c r="W2552" s="8"/>
      <c r="X2552" s="6"/>
      <c r="Y2552" s="6"/>
    </row>
    <row r="2553" spans="1:25" x14ac:dyDescent="0.3">
      <c r="A2553" s="6" t="s">
        <v>15286</v>
      </c>
      <c r="B2553" s="6"/>
      <c r="C2553" s="6" t="s">
        <v>4204</v>
      </c>
      <c r="D2553" s="6" t="str">
        <f t="shared" si="117"/>
        <v>ORD26002097</v>
      </c>
      <c r="E2553" s="10">
        <v>46279</v>
      </c>
      <c r="F2553" s="6" t="s">
        <v>12294</v>
      </c>
      <c r="G2553" s="6" t="s">
        <v>27</v>
      </c>
      <c r="H2553" s="8">
        <v>3998</v>
      </c>
      <c r="I2553" s="8">
        <v>63.97</v>
      </c>
      <c r="J2553" s="8">
        <v>11.51</v>
      </c>
      <c r="K2553" s="8">
        <v>3922.52</v>
      </c>
      <c r="L2553" s="10">
        <v>46281</v>
      </c>
      <c r="M2553" s="6" t="s">
        <v>15199</v>
      </c>
      <c r="N2553" s="6" t="str">
        <f>IF(COUNTIF($A$2:A2553,A2553)&gt;1,"DUP","OK")</f>
        <v>OK</v>
      </c>
      <c r="O2553" s="6" t="str">
        <f t="shared" si="118"/>
        <v>ORD26002097</v>
      </c>
      <c r="P2553" s="6" t="str">
        <f t="shared" si="119"/>
        <v>Sep</v>
      </c>
      <c r="Q2553" s="6"/>
      <c r="R2553" s="9"/>
      <c r="S2553" s="8"/>
      <c r="T2553" s="8"/>
      <c r="U2553" s="8"/>
      <c r="V2553" s="8"/>
      <c r="W2553" s="8"/>
      <c r="X2553" s="6"/>
      <c r="Y2553" s="6"/>
    </row>
    <row r="2554" spans="1:25" x14ac:dyDescent="0.3">
      <c r="A2554" s="6" t="s">
        <v>15287</v>
      </c>
      <c r="B2554" s="6"/>
      <c r="C2554" s="6" t="s">
        <v>4406</v>
      </c>
      <c r="D2554" s="6" t="str">
        <f t="shared" si="117"/>
        <v>ORD26002199</v>
      </c>
      <c r="E2554" s="10">
        <v>46279</v>
      </c>
      <c r="F2554" s="6" t="s">
        <v>12294</v>
      </c>
      <c r="G2554" s="6" t="s">
        <v>27</v>
      </c>
      <c r="H2554" s="8">
        <v>599</v>
      </c>
      <c r="I2554" s="8">
        <v>10.78</v>
      </c>
      <c r="J2554" s="8">
        <v>1.94</v>
      </c>
      <c r="K2554" s="8">
        <v>586.28</v>
      </c>
      <c r="L2554" s="10">
        <v>46281</v>
      </c>
      <c r="M2554" s="6" t="s">
        <v>15199</v>
      </c>
      <c r="N2554" s="6" t="str">
        <f>IF(COUNTIF($A$2:A2554,A2554)&gt;1,"DUP","OK")</f>
        <v>OK</v>
      </c>
      <c r="O2554" s="6" t="str">
        <f t="shared" si="118"/>
        <v>ORD26002199</v>
      </c>
      <c r="P2554" s="6" t="str">
        <f t="shared" si="119"/>
        <v>Sep</v>
      </c>
      <c r="Q2554" s="6"/>
      <c r="R2554" s="9"/>
      <c r="S2554" s="8"/>
      <c r="T2554" s="8"/>
      <c r="U2554" s="8"/>
      <c r="V2554" s="8"/>
      <c r="W2554" s="8"/>
      <c r="X2554" s="6"/>
      <c r="Y2554" s="6"/>
    </row>
    <row r="2555" spans="1:25" x14ac:dyDescent="0.3">
      <c r="A2555" s="6" t="s">
        <v>15288</v>
      </c>
      <c r="B2555" s="6"/>
      <c r="C2555" s="6" t="s">
        <v>4446</v>
      </c>
      <c r="D2555" s="6" t="str">
        <f t="shared" si="117"/>
        <v>ORD26002219</v>
      </c>
      <c r="E2555" s="10">
        <v>46279</v>
      </c>
      <c r="F2555" s="6" t="s">
        <v>12294</v>
      </c>
      <c r="G2555" s="6" t="s">
        <v>54</v>
      </c>
      <c r="H2555" s="8">
        <v>299</v>
      </c>
      <c r="I2555" s="8">
        <v>5.68</v>
      </c>
      <c r="J2555" s="8">
        <v>1.02</v>
      </c>
      <c r="K2555" s="8">
        <v>292.3</v>
      </c>
      <c r="L2555" s="10">
        <v>46281</v>
      </c>
      <c r="M2555" s="6" t="s">
        <v>15199</v>
      </c>
      <c r="N2555" s="6" t="str">
        <f>IF(COUNTIF($A$2:A2555,A2555)&gt;1,"DUP","OK")</f>
        <v>OK</v>
      </c>
      <c r="O2555" s="6" t="str">
        <f t="shared" si="118"/>
        <v>ORD26002219</v>
      </c>
      <c r="P2555" s="6" t="str">
        <f t="shared" si="119"/>
        <v>Sep</v>
      </c>
      <c r="Q2555" s="6"/>
      <c r="R2555" s="9"/>
      <c r="S2555" s="8"/>
      <c r="T2555" s="8"/>
      <c r="U2555" s="8"/>
      <c r="V2555" s="8"/>
      <c r="W2555" s="8"/>
      <c r="X2555" s="6"/>
      <c r="Y2555" s="6"/>
    </row>
    <row r="2556" spans="1:25" x14ac:dyDescent="0.3">
      <c r="A2556" s="6" t="s">
        <v>15289</v>
      </c>
      <c r="B2556" s="6"/>
      <c r="C2556" s="6" t="s">
        <v>4454</v>
      </c>
      <c r="D2556" s="6" t="str">
        <f t="shared" si="117"/>
        <v>ORD26002223</v>
      </c>
      <c r="E2556" s="10">
        <v>46279</v>
      </c>
      <c r="F2556" s="6" t="s">
        <v>12294</v>
      </c>
      <c r="G2556" s="6" t="s">
        <v>27</v>
      </c>
      <c r="H2556" s="8">
        <v>2497</v>
      </c>
      <c r="I2556" s="8">
        <v>39.950000000000003</v>
      </c>
      <c r="J2556" s="8">
        <v>7.19</v>
      </c>
      <c r="K2556" s="8">
        <v>2449.86</v>
      </c>
      <c r="L2556" s="10">
        <v>46281</v>
      </c>
      <c r="M2556" s="6" t="s">
        <v>15199</v>
      </c>
      <c r="N2556" s="6" t="str">
        <f>IF(COUNTIF($A$2:A2556,A2556)&gt;1,"DUP","OK")</f>
        <v>OK</v>
      </c>
      <c r="O2556" s="6" t="str">
        <f t="shared" si="118"/>
        <v>ORD26002223</v>
      </c>
      <c r="P2556" s="6" t="str">
        <f t="shared" si="119"/>
        <v>Sep</v>
      </c>
      <c r="Q2556" s="6"/>
      <c r="R2556" s="9"/>
      <c r="S2556" s="8"/>
      <c r="T2556" s="8"/>
      <c r="U2556" s="8"/>
      <c r="V2556" s="8"/>
      <c r="W2556" s="8"/>
      <c r="X2556" s="6"/>
      <c r="Y2556" s="6"/>
    </row>
    <row r="2557" spans="1:25" x14ac:dyDescent="0.3">
      <c r="A2557" s="6" t="s">
        <v>15290</v>
      </c>
      <c r="B2557" s="6"/>
      <c r="C2557" s="6" t="s">
        <v>4513</v>
      </c>
      <c r="D2557" s="6" t="str">
        <f t="shared" si="117"/>
        <v>ORD26002253</v>
      </c>
      <c r="E2557" s="10">
        <v>46279</v>
      </c>
      <c r="F2557" s="6" t="s">
        <v>12294</v>
      </c>
      <c r="G2557" s="6" t="s">
        <v>18</v>
      </c>
      <c r="H2557" s="8">
        <v>2848</v>
      </c>
      <c r="I2557" s="8">
        <v>8.5399999999999991</v>
      </c>
      <c r="J2557" s="8">
        <v>1.54</v>
      </c>
      <c r="K2557" s="8">
        <v>2837.92</v>
      </c>
      <c r="L2557" s="10">
        <v>46281</v>
      </c>
      <c r="M2557" s="6" t="s">
        <v>15199</v>
      </c>
      <c r="N2557" s="6" t="str">
        <f>IF(COUNTIF($A$2:A2557,A2557)&gt;1,"DUP","OK")</f>
        <v>OK</v>
      </c>
      <c r="O2557" s="6" t="str">
        <f t="shared" si="118"/>
        <v>ORD26002253</v>
      </c>
      <c r="P2557" s="6" t="str">
        <f t="shared" si="119"/>
        <v>Sep</v>
      </c>
      <c r="Q2557" s="6"/>
      <c r="R2557" s="9"/>
      <c r="S2557" s="8"/>
      <c r="T2557" s="8"/>
      <c r="U2557" s="8"/>
      <c r="V2557" s="8"/>
      <c r="W2557" s="8"/>
      <c r="X2557" s="6"/>
      <c r="Y2557" s="6"/>
    </row>
    <row r="2558" spans="1:25" x14ac:dyDescent="0.3">
      <c r="A2558" s="6" t="s">
        <v>15291</v>
      </c>
      <c r="B2558" s="6"/>
      <c r="C2558" s="6" t="s">
        <v>4666</v>
      </c>
      <c r="D2558" s="6" t="str">
        <f t="shared" si="117"/>
        <v>ORD26002330</v>
      </c>
      <c r="E2558" s="10">
        <v>46279</v>
      </c>
      <c r="F2558" s="6" t="s">
        <v>12294</v>
      </c>
      <c r="G2558" s="6" t="s">
        <v>18</v>
      </c>
      <c r="H2558" s="8">
        <v>4097</v>
      </c>
      <c r="I2558" s="8">
        <v>12.29</v>
      </c>
      <c r="J2558" s="8">
        <v>2.21</v>
      </c>
      <c r="K2558" s="8">
        <v>4082.5</v>
      </c>
      <c r="L2558" s="10">
        <v>46281</v>
      </c>
      <c r="M2558" s="6" t="s">
        <v>15199</v>
      </c>
      <c r="N2558" s="6" t="str">
        <f>IF(COUNTIF($A$2:A2558,A2558)&gt;1,"DUP","OK")</f>
        <v>OK</v>
      </c>
      <c r="O2558" s="6" t="str">
        <f t="shared" si="118"/>
        <v>ORD26002330</v>
      </c>
      <c r="P2558" s="6" t="str">
        <f t="shared" si="119"/>
        <v>Sep</v>
      </c>
      <c r="Q2558" s="6"/>
      <c r="R2558" s="9"/>
      <c r="S2558" s="8"/>
      <c r="T2558" s="8"/>
      <c r="U2558" s="8"/>
      <c r="V2558" s="8"/>
      <c r="W2558" s="8"/>
      <c r="X2558" s="6"/>
      <c r="Y2558" s="6"/>
    </row>
    <row r="2559" spans="1:25" x14ac:dyDescent="0.3">
      <c r="A2559" s="6" t="s">
        <v>15292</v>
      </c>
      <c r="B2559" s="6"/>
      <c r="C2559" s="6" t="s">
        <v>4788</v>
      </c>
      <c r="D2559" s="6" t="str">
        <f t="shared" si="117"/>
        <v>ORD26002392</v>
      </c>
      <c r="E2559" s="10">
        <v>46279</v>
      </c>
      <c r="F2559" s="6" t="s">
        <v>12294</v>
      </c>
      <c r="G2559" s="6" t="s">
        <v>18</v>
      </c>
      <c r="H2559" s="8">
        <v>3147</v>
      </c>
      <c r="I2559" s="8">
        <v>9.44</v>
      </c>
      <c r="J2559" s="8">
        <v>1.7</v>
      </c>
      <c r="K2559" s="8">
        <v>3135.86</v>
      </c>
      <c r="L2559" s="10">
        <v>46281</v>
      </c>
      <c r="M2559" s="6" t="s">
        <v>15199</v>
      </c>
      <c r="N2559" s="6" t="str">
        <f>IF(COUNTIF($A$2:A2559,A2559)&gt;1,"DUP","OK")</f>
        <v>OK</v>
      </c>
      <c r="O2559" s="6" t="str">
        <f t="shared" si="118"/>
        <v>ORD26002392</v>
      </c>
      <c r="P2559" s="6" t="str">
        <f t="shared" si="119"/>
        <v>Sep</v>
      </c>
      <c r="Q2559" s="6"/>
      <c r="R2559" s="9"/>
      <c r="S2559" s="8"/>
      <c r="T2559" s="8"/>
      <c r="U2559" s="8"/>
      <c r="V2559" s="8"/>
      <c r="W2559" s="8"/>
      <c r="X2559" s="6"/>
      <c r="Y2559" s="6"/>
    </row>
    <row r="2560" spans="1:25" x14ac:dyDescent="0.3">
      <c r="A2560" s="6" t="s">
        <v>15293</v>
      </c>
      <c r="B2560" s="6"/>
      <c r="C2560" s="6" t="s">
        <v>15294</v>
      </c>
      <c r="D2560" s="6" t="str">
        <f t="shared" si="117"/>
        <v>ORD26002412</v>
      </c>
      <c r="E2560" s="10">
        <v>46279</v>
      </c>
      <c r="F2560" s="6" t="s">
        <v>12294</v>
      </c>
      <c r="G2560" s="6" t="s">
        <v>27</v>
      </c>
      <c r="H2560" s="8">
        <v>6997</v>
      </c>
      <c r="I2560" s="8">
        <v>111.95</v>
      </c>
      <c r="J2560" s="8">
        <v>20.149999999999999</v>
      </c>
      <c r="K2560" s="8">
        <v>6864.9</v>
      </c>
      <c r="L2560" s="10">
        <v>46281</v>
      </c>
      <c r="M2560" s="6" t="s">
        <v>15199</v>
      </c>
      <c r="N2560" s="6" t="str">
        <f>IF(COUNTIF($A$2:A2560,A2560)&gt;1,"DUP","OK")</f>
        <v>OK</v>
      </c>
      <c r="O2560" s="6" t="str">
        <f t="shared" si="118"/>
        <v>ORD26002412</v>
      </c>
      <c r="P2560" s="6" t="str">
        <f t="shared" si="119"/>
        <v>Sep</v>
      </c>
      <c r="Q2560" s="6"/>
      <c r="R2560" s="9"/>
      <c r="S2560" s="8"/>
      <c r="T2560" s="8"/>
      <c r="U2560" s="8"/>
      <c r="V2560" s="8"/>
      <c r="W2560" s="8"/>
      <c r="X2560" s="6"/>
      <c r="Y2560" s="6"/>
    </row>
    <row r="2561" spans="1:25" x14ac:dyDescent="0.3">
      <c r="A2561" s="6" t="s">
        <v>15295</v>
      </c>
      <c r="B2561" s="6"/>
      <c r="C2561" s="6" t="s">
        <v>15296</v>
      </c>
      <c r="D2561" s="6" t="str">
        <f t="shared" si="117"/>
        <v>ORD26002436</v>
      </c>
      <c r="E2561" s="10">
        <v>46279</v>
      </c>
      <c r="F2561" s="6" t="s">
        <v>12294</v>
      </c>
      <c r="G2561" s="6" t="s">
        <v>18</v>
      </c>
      <c r="H2561" s="8">
        <v>1798</v>
      </c>
      <c r="I2561" s="8">
        <v>0</v>
      </c>
      <c r="J2561" s="8">
        <v>0</v>
      </c>
      <c r="K2561" s="8">
        <v>1798</v>
      </c>
      <c r="L2561" s="10">
        <v>46281</v>
      </c>
      <c r="M2561" s="6" t="s">
        <v>15199</v>
      </c>
      <c r="N2561" s="6" t="str">
        <f>IF(COUNTIF($A$2:A2561,A2561)&gt;1,"DUP","OK")</f>
        <v>OK</v>
      </c>
      <c r="O2561" s="6" t="str">
        <f t="shared" si="118"/>
        <v>ORD26002436</v>
      </c>
      <c r="P2561" s="6" t="str">
        <f t="shared" si="119"/>
        <v>Sep</v>
      </c>
      <c r="Q2561" s="6"/>
      <c r="R2561" s="9"/>
      <c r="S2561" s="8"/>
      <c r="T2561" s="8"/>
      <c r="U2561" s="8"/>
      <c r="V2561" s="8"/>
      <c r="W2561" s="8"/>
      <c r="X2561" s="6"/>
      <c r="Y2561" s="6"/>
    </row>
    <row r="2562" spans="1:25" x14ac:dyDescent="0.3">
      <c r="A2562" s="6" t="s">
        <v>15297</v>
      </c>
      <c r="B2562" s="6"/>
      <c r="C2562" s="6" t="s">
        <v>5019</v>
      </c>
      <c r="D2562" s="6" t="str">
        <f t="shared" ref="D2562:D2625" si="120">UPPER(SUBSTITUTE(TRIM(C2562),"-",""))</f>
        <v>ORD26002510</v>
      </c>
      <c r="E2562" s="10">
        <v>46279</v>
      </c>
      <c r="F2562" s="6" t="s">
        <v>12294</v>
      </c>
      <c r="G2562" s="6" t="s">
        <v>43</v>
      </c>
      <c r="H2562" s="8">
        <v>1598</v>
      </c>
      <c r="I2562" s="8">
        <v>23.97</v>
      </c>
      <c r="J2562" s="8">
        <v>4.3099999999999996</v>
      </c>
      <c r="K2562" s="8">
        <v>1569.72</v>
      </c>
      <c r="L2562" s="10">
        <v>46281</v>
      </c>
      <c r="M2562" s="6" t="s">
        <v>15199</v>
      </c>
      <c r="N2562" s="6" t="str">
        <f>IF(COUNTIF($A$2:A2562,A2562)&gt;1,"DUP","OK")</f>
        <v>OK</v>
      </c>
      <c r="O2562" s="6" t="str">
        <f t="shared" ref="O2562:O2625" si="121">IF(F2562="REFUND",INDEX($D$2:$D$5743,MATCH(B2562,$A$2:$A$5743,0)),D2562)</f>
        <v>ORD26002510</v>
      </c>
      <c r="P2562" s="6" t="str">
        <f t="shared" ref="P2562:P2625" si="122">IF(L2562&gt;DATE(2026,9,30),"Oct-Due","Sep")</f>
        <v>Sep</v>
      </c>
      <c r="Q2562" s="6"/>
      <c r="R2562" s="9"/>
      <c r="S2562" s="8"/>
      <c r="T2562" s="8"/>
      <c r="U2562" s="8"/>
      <c r="V2562" s="8"/>
      <c r="W2562" s="8"/>
      <c r="X2562" s="6"/>
      <c r="Y2562" s="6"/>
    </row>
    <row r="2563" spans="1:25" x14ac:dyDescent="0.3">
      <c r="A2563" s="6" t="s">
        <v>15298</v>
      </c>
      <c r="B2563" s="6"/>
      <c r="C2563" s="6" t="s">
        <v>5032</v>
      </c>
      <c r="D2563" s="6" t="str">
        <f t="shared" si="120"/>
        <v>ORD26002517</v>
      </c>
      <c r="E2563" s="10">
        <v>46279</v>
      </c>
      <c r="F2563" s="6" t="s">
        <v>12294</v>
      </c>
      <c r="G2563" s="6" t="s">
        <v>18</v>
      </c>
      <c r="H2563" s="8">
        <v>4798</v>
      </c>
      <c r="I2563" s="8">
        <v>14.39</v>
      </c>
      <c r="J2563" s="8">
        <v>2.59</v>
      </c>
      <c r="K2563" s="8">
        <v>4781.0200000000004</v>
      </c>
      <c r="L2563" s="10">
        <v>46281</v>
      </c>
      <c r="M2563" s="6" t="s">
        <v>15199</v>
      </c>
      <c r="N2563" s="6" t="str">
        <f>IF(COUNTIF($A$2:A2563,A2563)&gt;1,"DUP","OK")</f>
        <v>OK</v>
      </c>
      <c r="O2563" s="6" t="str">
        <f t="shared" si="121"/>
        <v>ORD26002517</v>
      </c>
      <c r="P2563" s="6" t="str">
        <f t="shared" si="122"/>
        <v>Sep</v>
      </c>
      <c r="Q2563" s="6"/>
      <c r="R2563" s="9"/>
      <c r="S2563" s="8"/>
      <c r="T2563" s="8"/>
      <c r="U2563" s="8"/>
      <c r="V2563" s="8"/>
      <c r="W2563" s="8"/>
      <c r="X2563" s="6"/>
      <c r="Y2563" s="6"/>
    </row>
    <row r="2564" spans="1:25" x14ac:dyDescent="0.3">
      <c r="A2564" s="6" t="s">
        <v>15299</v>
      </c>
      <c r="B2564" s="6"/>
      <c r="C2564" s="6" t="s">
        <v>15300</v>
      </c>
      <c r="D2564" s="6" t="str">
        <f t="shared" si="120"/>
        <v>ORD26002543</v>
      </c>
      <c r="E2564" s="10">
        <v>46279</v>
      </c>
      <c r="F2564" s="6" t="s">
        <v>12294</v>
      </c>
      <c r="G2564" s="6" t="s">
        <v>27</v>
      </c>
      <c r="H2564" s="8">
        <v>6997</v>
      </c>
      <c r="I2564" s="8">
        <v>111.95</v>
      </c>
      <c r="J2564" s="8">
        <v>20.149999999999999</v>
      </c>
      <c r="K2564" s="8">
        <v>6864.9</v>
      </c>
      <c r="L2564" s="10">
        <v>46281</v>
      </c>
      <c r="M2564" s="6" t="s">
        <v>15199</v>
      </c>
      <c r="N2564" s="6" t="str">
        <f>IF(COUNTIF($A$2:A2564,A2564)&gt;1,"DUP","OK")</f>
        <v>OK</v>
      </c>
      <c r="O2564" s="6" t="str">
        <f t="shared" si="121"/>
        <v>ORD26002543</v>
      </c>
      <c r="P2564" s="6" t="str">
        <f t="shared" si="122"/>
        <v>Sep</v>
      </c>
      <c r="Q2564" s="6"/>
      <c r="R2564" s="9"/>
      <c r="S2564" s="8"/>
      <c r="T2564" s="8"/>
      <c r="U2564" s="8"/>
      <c r="V2564" s="8"/>
      <c r="W2564" s="8"/>
      <c r="X2564" s="6"/>
      <c r="Y2564" s="6"/>
    </row>
    <row r="2565" spans="1:25" x14ac:dyDescent="0.3">
      <c r="A2565" s="6" t="s">
        <v>15301</v>
      </c>
      <c r="B2565" s="6"/>
      <c r="C2565" s="6" t="s">
        <v>5120</v>
      </c>
      <c r="D2565" s="6" t="str">
        <f t="shared" si="120"/>
        <v>ORD26002561</v>
      </c>
      <c r="E2565" s="10">
        <v>46279</v>
      </c>
      <c r="F2565" s="6" t="s">
        <v>12294</v>
      </c>
      <c r="G2565" s="6" t="s">
        <v>43</v>
      </c>
      <c r="H2565" s="8">
        <v>15998</v>
      </c>
      <c r="I2565" s="8">
        <v>143.97999999999999</v>
      </c>
      <c r="J2565" s="8">
        <v>25.92</v>
      </c>
      <c r="K2565" s="8">
        <v>15828.1</v>
      </c>
      <c r="L2565" s="10">
        <v>46281</v>
      </c>
      <c r="M2565" s="6" t="s">
        <v>15199</v>
      </c>
      <c r="N2565" s="6" t="str">
        <f>IF(COUNTIF($A$2:A2565,A2565)&gt;1,"DUP","OK")</f>
        <v>OK</v>
      </c>
      <c r="O2565" s="6" t="str">
        <f t="shared" si="121"/>
        <v>ORD26002561</v>
      </c>
      <c r="P2565" s="6" t="str">
        <f t="shared" si="122"/>
        <v>Sep</v>
      </c>
      <c r="Q2565" s="6"/>
      <c r="R2565" s="9"/>
      <c r="S2565" s="8"/>
      <c r="T2565" s="8"/>
      <c r="U2565" s="8"/>
      <c r="V2565" s="8"/>
      <c r="W2565" s="8"/>
      <c r="X2565" s="6"/>
      <c r="Y2565" s="6"/>
    </row>
    <row r="2566" spans="1:25" x14ac:dyDescent="0.3">
      <c r="A2566" s="6" t="s">
        <v>15302</v>
      </c>
      <c r="B2566" s="6"/>
      <c r="C2566" s="6" t="s">
        <v>15303</v>
      </c>
      <c r="D2566" s="6" t="str">
        <f t="shared" si="120"/>
        <v>ORD26002585</v>
      </c>
      <c r="E2566" s="10">
        <v>46279</v>
      </c>
      <c r="F2566" s="6" t="s">
        <v>12294</v>
      </c>
      <c r="G2566" s="6" t="s">
        <v>43</v>
      </c>
      <c r="H2566" s="8">
        <v>499</v>
      </c>
      <c r="I2566" s="8">
        <v>7.49</v>
      </c>
      <c r="J2566" s="8">
        <v>1.35</v>
      </c>
      <c r="K2566" s="8">
        <v>490.16</v>
      </c>
      <c r="L2566" s="10">
        <v>46281</v>
      </c>
      <c r="M2566" s="6" t="s">
        <v>15199</v>
      </c>
      <c r="N2566" s="6" t="str">
        <f>IF(COUNTIF($A$2:A2566,A2566)&gt;1,"DUP","OK")</f>
        <v>OK</v>
      </c>
      <c r="O2566" s="6" t="str">
        <f t="shared" si="121"/>
        <v>ORD26002585</v>
      </c>
      <c r="P2566" s="6" t="str">
        <f t="shared" si="122"/>
        <v>Sep</v>
      </c>
      <c r="Q2566" s="6"/>
      <c r="R2566" s="9"/>
      <c r="S2566" s="8"/>
      <c r="T2566" s="8"/>
      <c r="U2566" s="8"/>
      <c r="V2566" s="8"/>
      <c r="W2566" s="8"/>
      <c r="X2566" s="6"/>
      <c r="Y2566" s="6"/>
    </row>
    <row r="2567" spans="1:25" x14ac:dyDescent="0.3">
      <c r="A2567" s="6" t="s">
        <v>15304</v>
      </c>
      <c r="B2567" s="6"/>
      <c r="C2567" s="6" t="s">
        <v>5178</v>
      </c>
      <c r="D2567" s="6" t="str">
        <f t="shared" si="120"/>
        <v>ORD26002591</v>
      </c>
      <c r="E2567" s="10">
        <v>46279</v>
      </c>
      <c r="F2567" s="6" t="s">
        <v>12294</v>
      </c>
      <c r="G2567" s="6" t="s">
        <v>43</v>
      </c>
      <c r="H2567" s="8">
        <v>1299</v>
      </c>
      <c r="I2567" s="8">
        <v>19.489999999999998</v>
      </c>
      <c r="J2567" s="8">
        <v>3.51</v>
      </c>
      <c r="K2567" s="8">
        <v>1276</v>
      </c>
      <c r="L2567" s="10">
        <v>46281</v>
      </c>
      <c r="M2567" s="6" t="s">
        <v>15199</v>
      </c>
      <c r="N2567" s="6" t="str">
        <f>IF(COUNTIF($A$2:A2567,A2567)&gt;1,"DUP","OK")</f>
        <v>OK</v>
      </c>
      <c r="O2567" s="6" t="str">
        <f t="shared" si="121"/>
        <v>ORD26002591</v>
      </c>
      <c r="P2567" s="6" t="str">
        <f t="shared" si="122"/>
        <v>Sep</v>
      </c>
      <c r="Q2567" s="6"/>
      <c r="R2567" s="9"/>
      <c r="S2567" s="8"/>
      <c r="T2567" s="8"/>
      <c r="U2567" s="8"/>
      <c r="V2567" s="8"/>
      <c r="W2567" s="8"/>
      <c r="X2567" s="6"/>
      <c r="Y2567" s="6"/>
    </row>
    <row r="2568" spans="1:25" x14ac:dyDescent="0.3">
      <c r="A2568" s="6" t="s">
        <v>15305</v>
      </c>
      <c r="B2568" s="6"/>
      <c r="C2568" s="6" t="s">
        <v>5292</v>
      </c>
      <c r="D2568" s="6" t="str">
        <f t="shared" si="120"/>
        <v>ORD26002648</v>
      </c>
      <c r="E2568" s="10">
        <v>46279</v>
      </c>
      <c r="F2568" s="6" t="s">
        <v>12294</v>
      </c>
      <c r="G2568" s="6" t="s">
        <v>18</v>
      </c>
      <c r="H2568" s="8">
        <v>2598</v>
      </c>
      <c r="I2568" s="8">
        <v>7.79</v>
      </c>
      <c r="J2568" s="8">
        <v>1.4</v>
      </c>
      <c r="K2568" s="8">
        <v>2588.81</v>
      </c>
      <c r="L2568" s="10">
        <v>46281</v>
      </c>
      <c r="M2568" s="6" t="s">
        <v>15199</v>
      </c>
      <c r="N2568" s="6" t="str">
        <f>IF(COUNTIF($A$2:A2568,A2568)&gt;1,"DUP","OK")</f>
        <v>OK</v>
      </c>
      <c r="O2568" s="6" t="str">
        <f t="shared" si="121"/>
        <v>ORD26002648</v>
      </c>
      <c r="P2568" s="6" t="str">
        <f t="shared" si="122"/>
        <v>Sep</v>
      </c>
      <c r="Q2568" s="6"/>
      <c r="R2568" s="9"/>
      <c r="S2568" s="8"/>
      <c r="T2568" s="8"/>
      <c r="U2568" s="8"/>
      <c r="V2568" s="8"/>
      <c r="W2568" s="8"/>
      <c r="X2568" s="6"/>
      <c r="Y2568" s="6"/>
    </row>
    <row r="2569" spans="1:25" x14ac:dyDescent="0.3">
      <c r="A2569" s="6" t="s">
        <v>15306</v>
      </c>
      <c r="B2569" s="6"/>
      <c r="C2569" s="6" t="s">
        <v>5350</v>
      </c>
      <c r="D2569" s="6" t="str">
        <f t="shared" si="120"/>
        <v>ORD26002677</v>
      </c>
      <c r="E2569" s="10">
        <v>46279</v>
      </c>
      <c r="F2569" s="6" t="s">
        <v>12294</v>
      </c>
      <c r="G2569" s="6" t="s">
        <v>43</v>
      </c>
      <c r="H2569" s="8">
        <v>1898</v>
      </c>
      <c r="I2569" s="8">
        <v>28.47</v>
      </c>
      <c r="J2569" s="8">
        <v>5.12</v>
      </c>
      <c r="K2569" s="8">
        <v>1864.41</v>
      </c>
      <c r="L2569" s="10">
        <v>46281</v>
      </c>
      <c r="M2569" s="6" t="s">
        <v>15199</v>
      </c>
      <c r="N2569" s="6" t="str">
        <f>IF(COUNTIF($A$2:A2569,A2569)&gt;1,"DUP","OK")</f>
        <v>OK</v>
      </c>
      <c r="O2569" s="6" t="str">
        <f t="shared" si="121"/>
        <v>ORD26002677</v>
      </c>
      <c r="P2569" s="6" t="str">
        <f t="shared" si="122"/>
        <v>Sep</v>
      </c>
      <c r="Q2569" s="6"/>
      <c r="R2569" s="9"/>
      <c r="S2569" s="8"/>
      <c r="T2569" s="8"/>
      <c r="U2569" s="8"/>
      <c r="V2569" s="8"/>
      <c r="W2569" s="8"/>
      <c r="X2569" s="6"/>
      <c r="Y2569" s="6"/>
    </row>
    <row r="2570" spans="1:25" x14ac:dyDescent="0.3">
      <c r="A2570" s="6" t="s">
        <v>15307</v>
      </c>
      <c r="B2570" s="6"/>
      <c r="C2570" s="6" t="s">
        <v>5851</v>
      </c>
      <c r="D2570" s="6" t="str">
        <f t="shared" si="120"/>
        <v>ORD26002931</v>
      </c>
      <c r="E2570" s="10">
        <v>46279</v>
      </c>
      <c r="F2570" s="6" t="s">
        <v>12294</v>
      </c>
      <c r="G2570" s="6" t="s">
        <v>18</v>
      </c>
      <c r="H2570" s="8">
        <v>3397</v>
      </c>
      <c r="I2570" s="8">
        <v>10.19</v>
      </c>
      <c r="J2570" s="8">
        <v>1.83</v>
      </c>
      <c r="K2570" s="8">
        <v>3384.98</v>
      </c>
      <c r="L2570" s="10">
        <v>46281</v>
      </c>
      <c r="M2570" s="6" t="s">
        <v>15199</v>
      </c>
      <c r="N2570" s="6" t="str">
        <f>IF(COUNTIF($A$2:A2570,A2570)&gt;1,"DUP","OK")</f>
        <v>OK</v>
      </c>
      <c r="O2570" s="6" t="str">
        <f t="shared" si="121"/>
        <v>ORD26002931</v>
      </c>
      <c r="P2570" s="6" t="str">
        <f t="shared" si="122"/>
        <v>Sep</v>
      </c>
      <c r="Q2570" s="6"/>
      <c r="R2570" s="9"/>
      <c r="S2570" s="8"/>
      <c r="T2570" s="8"/>
      <c r="U2570" s="8"/>
      <c r="V2570" s="8"/>
      <c r="W2570" s="8"/>
      <c r="X2570" s="6"/>
      <c r="Y2570" s="6"/>
    </row>
    <row r="2571" spans="1:25" x14ac:dyDescent="0.3">
      <c r="A2571" s="6" t="s">
        <v>15308</v>
      </c>
      <c r="B2571" s="6"/>
      <c r="C2571" s="6" t="s">
        <v>5921</v>
      </c>
      <c r="D2571" s="6" t="str">
        <f t="shared" si="120"/>
        <v>ORD26002967</v>
      </c>
      <c r="E2571" s="10">
        <v>46279</v>
      </c>
      <c r="F2571" s="6" t="s">
        <v>12294</v>
      </c>
      <c r="G2571" s="6" t="s">
        <v>54</v>
      </c>
      <c r="H2571" s="8">
        <v>7847</v>
      </c>
      <c r="I2571" s="8">
        <v>133.4</v>
      </c>
      <c r="J2571" s="8">
        <v>24.01</v>
      </c>
      <c r="K2571" s="8">
        <v>7689.59</v>
      </c>
      <c r="L2571" s="10">
        <v>46281</v>
      </c>
      <c r="M2571" s="6" t="s">
        <v>15199</v>
      </c>
      <c r="N2571" s="6" t="str">
        <f>IF(COUNTIF($A$2:A2571,A2571)&gt;1,"DUP","OK")</f>
        <v>OK</v>
      </c>
      <c r="O2571" s="6" t="str">
        <f t="shared" si="121"/>
        <v>ORD26002967</v>
      </c>
      <c r="P2571" s="6" t="str">
        <f t="shared" si="122"/>
        <v>Sep</v>
      </c>
      <c r="Q2571" s="6"/>
      <c r="R2571" s="9"/>
      <c r="S2571" s="8"/>
      <c r="T2571" s="8"/>
      <c r="U2571" s="8"/>
      <c r="V2571" s="8"/>
      <c r="W2571" s="8"/>
      <c r="X2571" s="6"/>
      <c r="Y2571" s="6"/>
    </row>
    <row r="2572" spans="1:25" x14ac:dyDescent="0.3">
      <c r="A2572" s="6" t="s">
        <v>15309</v>
      </c>
      <c r="B2572" s="6"/>
      <c r="C2572" s="6" t="s">
        <v>5983</v>
      </c>
      <c r="D2572" s="6" t="str">
        <f t="shared" si="120"/>
        <v>ORD26002999</v>
      </c>
      <c r="E2572" s="10">
        <v>46279</v>
      </c>
      <c r="F2572" s="6" t="s">
        <v>12294</v>
      </c>
      <c r="G2572" s="6" t="s">
        <v>18</v>
      </c>
      <c r="H2572" s="8">
        <v>4998</v>
      </c>
      <c r="I2572" s="8">
        <v>14.99</v>
      </c>
      <c r="J2572" s="8">
        <v>2.7</v>
      </c>
      <c r="K2572" s="8">
        <v>4980.3100000000004</v>
      </c>
      <c r="L2572" s="10">
        <v>46281</v>
      </c>
      <c r="M2572" s="6" t="s">
        <v>15199</v>
      </c>
      <c r="N2572" s="6" t="str">
        <f>IF(COUNTIF($A$2:A2572,A2572)&gt;1,"DUP","OK")</f>
        <v>OK</v>
      </c>
      <c r="O2572" s="6" t="str">
        <f t="shared" si="121"/>
        <v>ORD26002999</v>
      </c>
      <c r="P2572" s="6" t="str">
        <f t="shared" si="122"/>
        <v>Sep</v>
      </c>
      <c r="Q2572" s="6"/>
      <c r="R2572" s="9"/>
      <c r="S2572" s="8"/>
      <c r="T2572" s="8"/>
      <c r="U2572" s="8"/>
      <c r="V2572" s="8"/>
      <c r="W2572" s="8"/>
      <c r="X2572" s="6"/>
      <c r="Y2572" s="6"/>
    </row>
    <row r="2573" spans="1:25" x14ac:dyDescent="0.3">
      <c r="A2573" s="6" t="s">
        <v>15310</v>
      </c>
      <c r="B2573" s="6"/>
      <c r="C2573" s="6" t="s">
        <v>6071</v>
      </c>
      <c r="D2573" s="6" t="str">
        <f t="shared" si="120"/>
        <v>ORD26003044</v>
      </c>
      <c r="E2573" s="10">
        <v>46279</v>
      </c>
      <c r="F2573" s="6" t="s">
        <v>12294</v>
      </c>
      <c r="G2573" s="6" t="s">
        <v>54</v>
      </c>
      <c r="H2573" s="8">
        <v>8998</v>
      </c>
      <c r="I2573" s="8">
        <v>152.97</v>
      </c>
      <c r="J2573" s="8">
        <v>27.53</v>
      </c>
      <c r="K2573" s="8">
        <v>8817.5</v>
      </c>
      <c r="L2573" s="10">
        <v>46281</v>
      </c>
      <c r="M2573" s="6" t="s">
        <v>15199</v>
      </c>
      <c r="N2573" s="6" t="str">
        <f>IF(COUNTIF($A$2:A2573,A2573)&gt;1,"DUP","OK")</f>
        <v>OK</v>
      </c>
      <c r="O2573" s="6" t="str">
        <f t="shared" si="121"/>
        <v>ORD26003044</v>
      </c>
      <c r="P2573" s="6" t="str">
        <f t="shared" si="122"/>
        <v>Sep</v>
      </c>
      <c r="Q2573" s="6"/>
      <c r="R2573" s="9"/>
      <c r="S2573" s="8"/>
      <c r="T2573" s="8"/>
      <c r="U2573" s="8"/>
      <c r="V2573" s="8"/>
      <c r="W2573" s="8"/>
      <c r="X2573" s="6"/>
      <c r="Y2573" s="6"/>
    </row>
    <row r="2574" spans="1:25" x14ac:dyDescent="0.3">
      <c r="A2574" s="6" t="s">
        <v>15311</v>
      </c>
      <c r="B2574" s="6"/>
      <c r="C2574" s="6" t="s">
        <v>6101</v>
      </c>
      <c r="D2574" s="6" t="str">
        <f t="shared" si="120"/>
        <v>ORD26003059</v>
      </c>
      <c r="E2574" s="10">
        <v>46279</v>
      </c>
      <c r="F2574" s="6" t="s">
        <v>12294</v>
      </c>
      <c r="G2574" s="6" t="s">
        <v>18</v>
      </c>
      <c r="H2574" s="8">
        <v>999</v>
      </c>
      <c r="I2574" s="8">
        <v>0</v>
      </c>
      <c r="J2574" s="8">
        <v>0</v>
      </c>
      <c r="K2574" s="8">
        <v>999</v>
      </c>
      <c r="L2574" s="10">
        <v>46281</v>
      </c>
      <c r="M2574" s="6" t="s">
        <v>15199</v>
      </c>
      <c r="N2574" s="6" t="str">
        <f>IF(COUNTIF($A$2:A2574,A2574)&gt;1,"DUP","OK")</f>
        <v>OK</v>
      </c>
      <c r="O2574" s="6" t="str">
        <f t="shared" si="121"/>
        <v>ORD26003059</v>
      </c>
      <c r="P2574" s="6" t="str">
        <f t="shared" si="122"/>
        <v>Sep</v>
      </c>
      <c r="Q2574" s="6"/>
      <c r="R2574" s="9"/>
      <c r="S2574" s="8"/>
      <c r="T2574" s="8"/>
      <c r="U2574" s="8"/>
      <c r="V2574" s="8"/>
      <c r="W2574" s="8"/>
      <c r="X2574" s="6"/>
      <c r="Y2574" s="6"/>
    </row>
    <row r="2575" spans="1:25" x14ac:dyDescent="0.3">
      <c r="A2575" s="6" t="s">
        <v>15312</v>
      </c>
      <c r="B2575" s="6"/>
      <c r="C2575" s="6" t="s">
        <v>6126</v>
      </c>
      <c r="D2575" s="6" t="str">
        <f t="shared" si="120"/>
        <v>ORD26003072</v>
      </c>
      <c r="E2575" s="10">
        <v>46279</v>
      </c>
      <c r="F2575" s="6" t="s">
        <v>12294</v>
      </c>
      <c r="G2575" s="6" t="s">
        <v>18</v>
      </c>
      <c r="H2575" s="8">
        <v>2999</v>
      </c>
      <c r="I2575" s="8">
        <v>9</v>
      </c>
      <c r="J2575" s="8">
        <v>1.62</v>
      </c>
      <c r="K2575" s="8">
        <v>2988.38</v>
      </c>
      <c r="L2575" s="10">
        <v>46281</v>
      </c>
      <c r="M2575" s="6" t="s">
        <v>15199</v>
      </c>
      <c r="N2575" s="6" t="str">
        <f>IF(COUNTIF($A$2:A2575,A2575)&gt;1,"DUP","OK")</f>
        <v>OK</v>
      </c>
      <c r="O2575" s="6" t="str">
        <f t="shared" si="121"/>
        <v>ORD26003072</v>
      </c>
      <c r="P2575" s="6" t="str">
        <f t="shared" si="122"/>
        <v>Sep</v>
      </c>
      <c r="Q2575" s="6"/>
      <c r="R2575" s="9"/>
      <c r="S2575" s="8"/>
      <c r="T2575" s="8"/>
      <c r="U2575" s="8"/>
      <c r="V2575" s="8"/>
      <c r="W2575" s="8"/>
      <c r="X2575" s="6"/>
      <c r="Y2575" s="6"/>
    </row>
    <row r="2576" spans="1:25" x14ac:dyDescent="0.3">
      <c r="A2576" s="6" t="s">
        <v>15313</v>
      </c>
      <c r="B2576" s="6"/>
      <c r="C2576" s="6" t="s">
        <v>6141</v>
      </c>
      <c r="D2576" s="6" t="str">
        <f t="shared" si="120"/>
        <v>ORD26003080</v>
      </c>
      <c r="E2576" s="10">
        <v>46279</v>
      </c>
      <c r="F2576" s="6" t="s">
        <v>12294</v>
      </c>
      <c r="G2576" s="6" t="s">
        <v>18</v>
      </c>
      <c r="H2576" s="8">
        <v>599</v>
      </c>
      <c r="I2576" s="8">
        <v>0</v>
      </c>
      <c r="J2576" s="8">
        <v>0</v>
      </c>
      <c r="K2576" s="8">
        <v>599</v>
      </c>
      <c r="L2576" s="10">
        <v>46281</v>
      </c>
      <c r="M2576" s="6" t="s">
        <v>15199</v>
      </c>
      <c r="N2576" s="6" t="str">
        <f>IF(COUNTIF($A$2:A2576,A2576)&gt;1,"DUP","OK")</f>
        <v>OK</v>
      </c>
      <c r="O2576" s="6" t="str">
        <f t="shared" si="121"/>
        <v>ORD26003080</v>
      </c>
      <c r="P2576" s="6" t="str">
        <f t="shared" si="122"/>
        <v>Sep</v>
      </c>
      <c r="Q2576" s="6"/>
      <c r="R2576" s="9"/>
      <c r="S2576" s="8"/>
      <c r="T2576" s="8"/>
      <c r="U2576" s="8"/>
      <c r="V2576" s="8"/>
      <c r="W2576" s="8"/>
      <c r="X2576" s="6"/>
      <c r="Y2576" s="6"/>
    </row>
    <row r="2577" spans="1:25" x14ac:dyDescent="0.3">
      <c r="A2577" s="6" t="s">
        <v>15314</v>
      </c>
      <c r="B2577" s="6"/>
      <c r="C2577" s="6" t="s">
        <v>6151</v>
      </c>
      <c r="D2577" s="6" t="str">
        <f t="shared" si="120"/>
        <v>ORD26003085</v>
      </c>
      <c r="E2577" s="10">
        <v>46279</v>
      </c>
      <c r="F2577" s="6" t="s">
        <v>12294</v>
      </c>
      <c r="G2577" s="6" t="s">
        <v>54</v>
      </c>
      <c r="H2577" s="8">
        <v>2499</v>
      </c>
      <c r="I2577" s="8">
        <v>42.48</v>
      </c>
      <c r="J2577" s="8">
        <v>7.65</v>
      </c>
      <c r="K2577" s="8">
        <v>2448.87</v>
      </c>
      <c r="L2577" s="10">
        <v>46281</v>
      </c>
      <c r="M2577" s="6" t="s">
        <v>15199</v>
      </c>
      <c r="N2577" s="6" t="str">
        <f>IF(COUNTIF($A$2:A2577,A2577)&gt;1,"DUP","OK")</f>
        <v>OK</v>
      </c>
      <c r="O2577" s="6" t="str">
        <f t="shared" si="121"/>
        <v>ORD26003085</v>
      </c>
      <c r="P2577" s="6" t="str">
        <f t="shared" si="122"/>
        <v>Sep</v>
      </c>
      <c r="Q2577" s="6"/>
      <c r="R2577" s="9"/>
      <c r="S2577" s="8"/>
      <c r="T2577" s="8"/>
      <c r="U2577" s="8"/>
      <c r="V2577" s="8"/>
      <c r="W2577" s="8"/>
      <c r="X2577" s="6"/>
      <c r="Y2577" s="6"/>
    </row>
    <row r="2578" spans="1:25" x14ac:dyDescent="0.3">
      <c r="A2578" s="6" t="s">
        <v>15315</v>
      </c>
      <c r="B2578" s="6"/>
      <c r="C2578" s="6" t="s">
        <v>6238</v>
      </c>
      <c r="D2578" s="6" t="str">
        <f t="shared" si="120"/>
        <v>ORD26003129</v>
      </c>
      <c r="E2578" s="10">
        <v>46279</v>
      </c>
      <c r="F2578" s="6" t="s">
        <v>12294</v>
      </c>
      <c r="G2578" s="6" t="s">
        <v>18</v>
      </c>
      <c r="H2578" s="8">
        <v>2798</v>
      </c>
      <c r="I2578" s="8">
        <v>8.39</v>
      </c>
      <c r="J2578" s="8">
        <v>1.51</v>
      </c>
      <c r="K2578" s="8">
        <v>2788.1</v>
      </c>
      <c r="L2578" s="10">
        <v>46281</v>
      </c>
      <c r="M2578" s="6" t="s">
        <v>15199</v>
      </c>
      <c r="N2578" s="6" t="str">
        <f>IF(COUNTIF($A$2:A2578,A2578)&gt;1,"DUP","OK")</f>
        <v>OK</v>
      </c>
      <c r="O2578" s="6" t="str">
        <f t="shared" si="121"/>
        <v>ORD26003129</v>
      </c>
      <c r="P2578" s="6" t="str">
        <f t="shared" si="122"/>
        <v>Sep</v>
      </c>
      <c r="Q2578" s="6"/>
      <c r="R2578" s="9"/>
      <c r="S2578" s="8"/>
      <c r="T2578" s="8"/>
      <c r="U2578" s="8"/>
      <c r="V2578" s="8"/>
      <c r="W2578" s="8"/>
      <c r="X2578" s="6"/>
      <c r="Y2578" s="6"/>
    </row>
    <row r="2579" spans="1:25" x14ac:dyDescent="0.3">
      <c r="A2579" s="6" t="s">
        <v>15316</v>
      </c>
      <c r="B2579" s="6"/>
      <c r="C2579" s="6" t="s">
        <v>6248</v>
      </c>
      <c r="D2579" s="6" t="str">
        <f t="shared" si="120"/>
        <v>ORD26003134</v>
      </c>
      <c r="E2579" s="10">
        <v>46279</v>
      </c>
      <c r="F2579" s="6" t="s">
        <v>12294</v>
      </c>
      <c r="G2579" s="6" t="s">
        <v>18</v>
      </c>
      <c r="H2579" s="8">
        <v>1998</v>
      </c>
      <c r="I2579" s="8">
        <v>0</v>
      </c>
      <c r="J2579" s="8">
        <v>0</v>
      </c>
      <c r="K2579" s="8">
        <v>1998</v>
      </c>
      <c r="L2579" s="10">
        <v>46281</v>
      </c>
      <c r="M2579" s="6" t="s">
        <v>15199</v>
      </c>
      <c r="N2579" s="6" t="str">
        <f>IF(COUNTIF($A$2:A2579,A2579)&gt;1,"DUP","OK")</f>
        <v>OK</v>
      </c>
      <c r="O2579" s="6" t="str">
        <f t="shared" si="121"/>
        <v>ORD26003134</v>
      </c>
      <c r="P2579" s="6" t="str">
        <f t="shared" si="122"/>
        <v>Sep</v>
      </c>
      <c r="Q2579" s="6"/>
      <c r="R2579" s="9"/>
      <c r="S2579" s="8"/>
      <c r="T2579" s="8"/>
      <c r="U2579" s="8"/>
      <c r="V2579" s="8"/>
      <c r="W2579" s="8"/>
      <c r="X2579" s="6"/>
      <c r="Y2579" s="6"/>
    </row>
    <row r="2580" spans="1:25" x14ac:dyDescent="0.3">
      <c r="A2580" s="6" t="s">
        <v>15317</v>
      </c>
      <c r="B2580" s="6"/>
      <c r="C2580" s="6" t="s">
        <v>6284</v>
      </c>
      <c r="D2580" s="6" t="str">
        <f t="shared" si="120"/>
        <v>ORD26003152</v>
      </c>
      <c r="E2580" s="10">
        <v>46279</v>
      </c>
      <c r="F2580" s="6" t="s">
        <v>12294</v>
      </c>
      <c r="G2580" s="6" t="s">
        <v>18</v>
      </c>
      <c r="H2580" s="8">
        <v>499</v>
      </c>
      <c r="I2580" s="8">
        <v>1.5</v>
      </c>
      <c r="J2580" s="8">
        <v>0.27</v>
      </c>
      <c r="K2580" s="8">
        <v>497.23</v>
      </c>
      <c r="L2580" s="10">
        <v>46281</v>
      </c>
      <c r="M2580" s="6" t="s">
        <v>15199</v>
      </c>
      <c r="N2580" s="6" t="str">
        <f>IF(COUNTIF($A$2:A2580,A2580)&gt;1,"DUP","OK")</f>
        <v>OK</v>
      </c>
      <c r="O2580" s="6" t="str">
        <f t="shared" si="121"/>
        <v>ORD26003152</v>
      </c>
      <c r="P2580" s="6" t="str">
        <f t="shared" si="122"/>
        <v>Sep</v>
      </c>
      <c r="Q2580" s="6"/>
      <c r="R2580" s="9"/>
      <c r="S2580" s="8"/>
      <c r="T2580" s="8"/>
      <c r="U2580" s="8"/>
      <c r="V2580" s="8"/>
      <c r="W2580" s="8"/>
      <c r="X2580" s="6"/>
      <c r="Y2580" s="6"/>
    </row>
    <row r="2581" spans="1:25" x14ac:dyDescent="0.3">
      <c r="A2581" s="6" t="s">
        <v>15318</v>
      </c>
      <c r="B2581" s="6"/>
      <c r="C2581" s="6" t="s">
        <v>6292</v>
      </c>
      <c r="D2581" s="6" t="str">
        <f t="shared" si="120"/>
        <v>ORD26003156</v>
      </c>
      <c r="E2581" s="10">
        <v>46279</v>
      </c>
      <c r="F2581" s="6" t="s">
        <v>12294</v>
      </c>
      <c r="G2581" s="6" t="s">
        <v>54</v>
      </c>
      <c r="H2581" s="8">
        <v>2499</v>
      </c>
      <c r="I2581" s="8">
        <v>42.48</v>
      </c>
      <c r="J2581" s="8">
        <v>7.65</v>
      </c>
      <c r="K2581" s="8">
        <v>2448.87</v>
      </c>
      <c r="L2581" s="10">
        <v>46281</v>
      </c>
      <c r="M2581" s="6" t="s">
        <v>15199</v>
      </c>
      <c r="N2581" s="6" t="str">
        <f>IF(COUNTIF($A$2:A2581,A2581)&gt;1,"DUP","OK")</f>
        <v>OK</v>
      </c>
      <c r="O2581" s="6" t="str">
        <f t="shared" si="121"/>
        <v>ORD26003156</v>
      </c>
      <c r="P2581" s="6" t="str">
        <f t="shared" si="122"/>
        <v>Sep</v>
      </c>
      <c r="Q2581" s="6"/>
      <c r="R2581" s="9"/>
      <c r="S2581" s="8"/>
      <c r="T2581" s="8"/>
      <c r="U2581" s="8"/>
      <c r="V2581" s="8"/>
      <c r="W2581" s="8"/>
      <c r="X2581" s="6"/>
      <c r="Y2581" s="6"/>
    </row>
    <row r="2582" spans="1:25" x14ac:dyDescent="0.3">
      <c r="A2582" s="6" t="s">
        <v>15319</v>
      </c>
      <c r="B2582" s="6"/>
      <c r="C2582" s="6" t="s">
        <v>6435</v>
      </c>
      <c r="D2582" s="6" t="str">
        <f t="shared" si="120"/>
        <v>ORD26003228</v>
      </c>
      <c r="E2582" s="10">
        <v>46279</v>
      </c>
      <c r="F2582" s="6" t="s">
        <v>12294</v>
      </c>
      <c r="G2582" s="6" t="s">
        <v>18</v>
      </c>
      <c r="H2582" s="8">
        <v>3798</v>
      </c>
      <c r="I2582" s="8">
        <v>11.39</v>
      </c>
      <c r="J2582" s="8">
        <v>2.0499999999999998</v>
      </c>
      <c r="K2582" s="8">
        <v>3784.56</v>
      </c>
      <c r="L2582" s="10">
        <v>46281</v>
      </c>
      <c r="M2582" s="6" t="s">
        <v>15199</v>
      </c>
      <c r="N2582" s="6" t="str">
        <f>IF(COUNTIF($A$2:A2582,A2582)&gt;1,"DUP","OK")</f>
        <v>OK</v>
      </c>
      <c r="O2582" s="6" t="str">
        <f t="shared" si="121"/>
        <v>ORD26003228</v>
      </c>
      <c r="P2582" s="6" t="str">
        <f t="shared" si="122"/>
        <v>Sep</v>
      </c>
      <c r="Q2582" s="6"/>
      <c r="R2582" s="9"/>
      <c r="S2582" s="8"/>
      <c r="T2582" s="8"/>
      <c r="U2582" s="8"/>
      <c r="V2582" s="8"/>
      <c r="W2582" s="8"/>
      <c r="X2582" s="6"/>
      <c r="Y2582" s="6"/>
    </row>
    <row r="2583" spans="1:25" x14ac:dyDescent="0.3">
      <c r="A2583" s="6" t="s">
        <v>15320</v>
      </c>
      <c r="B2583" s="6"/>
      <c r="C2583" s="6" t="s">
        <v>6470</v>
      </c>
      <c r="D2583" s="6" t="str">
        <f t="shared" si="120"/>
        <v>ORD26003246</v>
      </c>
      <c r="E2583" s="10">
        <v>46279</v>
      </c>
      <c r="F2583" s="6" t="s">
        <v>12294</v>
      </c>
      <c r="G2583" s="6" t="s">
        <v>18</v>
      </c>
      <c r="H2583" s="8">
        <v>9798</v>
      </c>
      <c r="I2583" s="8">
        <v>29.39</v>
      </c>
      <c r="J2583" s="8">
        <v>5.29</v>
      </c>
      <c r="K2583" s="8">
        <v>9763.32</v>
      </c>
      <c r="L2583" s="10">
        <v>46281</v>
      </c>
      <c r="M2583" s="6" t="s">
        <v>15199</v>
      </c>
      <c r="N2583" s="6" t="str">
        <f>IF(COUNTIF($A$2:A2583,A2583)&gt;1,"DUP","OK")</f>
        <v>OK</v>
      </c>
      <c r="O2583" s="6" t="str">
        <f t="shared" si="121"/>
        <v>ORD26003246</v>
      </c>
      <c r="P2583" s="6" t="str">
        <f t="shared" si="122"/>
        <v>Sep</v>
      </c>
      <c r="Q2583" s="6"/>
      <c r="R2583" s="9"/>
      <c r="S2583" s="8"/>
      <c r="T2583" s="8"/>
      <c r="U2583" s="8"/>
      <c r="V2583" s="8"/>
      <c r="W2583" s="8"/>
      <c r="X2583" s="6"/>
      <c r="Y2583" s="6"/>
    </row>
    <row r="2584" spans="1:25" x14ac:dyDescent="0.3">
      <c r="A2584" s="6" t="s">
        <v>15321</v>
      </c>
      <c r="B2584" s="6"/>
      <c r="C2584" s="6" t="s">
        <v>6496</v>
      </c>
      <c r="D2584" s="6" t="str">
        <f t="shared" si="120"/>
        <v>ORD26003259</v>
      </c>
      <c r="E2584" s="10">
        <v>46279</v>
      </c>
      <c r="F2584" s="6" t="s">
        <v>12294</v>
      </c>
      <c r="G2584" s="6" t="s">
        <v>18</v>
      </c>
      <c r="H2584" s="8">
        <v>4999</v>
      </c>
      <c r="I2584" s="8">
        <v>15</v>
      </c>
      <c r="J2584" s="8">
        <v>2.7</v>
      </c>
      <c r="K2584" s="8">
        <v>4981.3</v>
      </c>
      <c r="L2584" s="10">
        <v>46281</v>
      </c>
      <c r="M2584" s="6" t="s">
        <v>15199</v>
      </c>
      <c r="N2584" s="6" t="str">
        <f>IF(COUNTIF($A$2:A2584,A2584)&gt;1,"DUP","OK")</f>
        <v>OK</v>
      </c>
      <c r="O2584" s="6" t="str">
        <f t="shared" si="121"/>
        <v>ORD26003259</v>
      </c>
      <c r="P2584" s="6" t="str">
        <f t="shared" si="122"/>
        <v>Sep</v>
      </c>
      <c r="Q2584" s="6"/>
      <c r="R2584" s="9"/>
      <c r="S2584" s="8"/>
      <c r="T2584" s="8"/>
      <c r="U2584" s="8"/>
      <c r="V2584" s="8"/>
      <c r="W2584" s="8"/>
      <c r="X2584" s="6"/>
      <c r="Y2584" s="6"/>
    </row>
    <row r="2585" spans="1:25" x14ac:dyDescent="0.3">
      <c r="A2585" s="6" t="s">
        <v>15322</v>
      </c>
      <c r="B2585" s="6"/>
      <c r="C2585" s="6" t="s">
        <v>6711</v>
      </c>
      <c r="D2585" s="6" t="str">
        <f t="shared" si="120"/>
        <v>ORD26003368</v>
      </c>
      <c r="E2585" s="10">
        <v>46279</v>
      </c>
      <c r="F2585" s="6" t="s">
        <v>12294</v>
      </c>
      <c r="G2585" s="6" t="s">
        <v>18</v>
      </c>
      <c r="H2585" s="8">
        <v>499</v>
      </c>
      <c r="I2585" s="8">
        <v>0</v>
      </c>
      <c r="J2585" s="8">
        <v>0</v>
      </c>
      <c r="K2585" s="8">
        <v>499</v>
      </c>
      <c r="L2585" s="10">
        <v>46281</v>
      </c>
      <c r="M2585" s="6" t="s">
        <v>15199</v>
      </c>
      <c r="N2585" s="6" t="str">
        <f>IF(COUNTIF($A$2:A2585,A2585)&gt;1,"DUP","OK")</f>
        <v>OK</v>
      </c>
      <c r="O2585" s="6" t="str">
        <f t="shared" si="121"/>
        <v>ORD26003368</v>
      </c>
      <c r="P2585" s="6" t="str">
        <f t="shared" si="122"/>
        <v>Sep</v>
      </c>
      <c r="Q2585" s="6"/>
      <c r="R2585" s="9"/>
      <c r="S2585" s="8"/>
      <c r="T2585" s="8"/>
      <c r="U2585" s="8"/>
      <c r="V2585" s="8"/>
      <c r="W2585" s="8"/>
      <c r="X2585" s="6"/>
      <c r="Y2585" s="6"/>
    </row>
    <row r="2586" spans="1:25" x14ac:dyDescent="0.3">
      <c r="A2586" s="6" t="s">
        <v>15323</v>
      </c>
      <c r="B2586" s="6"/>
      <c r="C2586" s="6" t="s">
        <v>6771</v>
      </c>
      <c r="D2586" s="6" t="str">
        <f t="shared" si="120"/>
        <v>ORD26003398</v>
      </c>
      <c r="E2586" s="10">
        <v>46279</v>
      </c>
      <c r="F2586" s="6" t="s">
        <v>12294</v>
      </c>
      <c r="G2586" s="6" t="s">
        <v>27</v>
      </c>
      <c r="H2586" s="8">
        <v>299</v>
      </c>
      <c r="I2586" s="8">
        <v>5.38</v>
      </c>
      <c r="J2586" s="8">
        <v>0.97</v>
      </c>
      <c r="K2586" s="8">
        <v>292.64999999999998</v>
      </c>
      <c r="L2586" s="10">
        <v>46281</v>
      </c>
      <c r="M2586" s="6" t="s">
        <v>15199</v>
      </c>
      <c r="N2586" s="6" t="str">
        <f>IF(COUNTIF($A$2:A2586,A2586)&gt;1,"DUP","OK")</f>
        <v>OK</v>
      </c>
      <c r="O2586" s="6" t="str">
        <f t="shared" si="121"/>
        <v>ORD26003398</v>
      </c>
      <c r="P2586" s="6" t="str">
        <f t="shared" si="122"/>
        <v>Sep</v>
      </c>
      <c r="Q2586" s="6"/>
      <c r="R2586" s="9"/>
      <c r="S2586" s="8"/>
      <c r="T2586" s="8"/>
      <c r="U2586" s="8"/>
      <c r="V2586" s="8"/>
      <c r="W2586" s="8"/>
      <c r="X2586" s="6"/>
      <c r="Y2586" s="6"/>
    </row>
    <row r="2587" spans="1:25" x14ac:dyDescent="0.3">
      <c r="A2587" s="6" t="s">
        <v>15324</v>
      </c>
      <c r="B2587" s="6"/>
      <c r="C2587" s="6" t="s">
        <v>6853</v>
      </c>
      <c r="D2587" s="6" t="str">
        <f t="shared" si="120"/>
        <v>ORD26003439</v>
      </c>
      <c r="E2587" s="10">
        <v>46279</v>
      </c>
      <c r="F2587" s="6" t="s">
        <v>12294</v>
      </c>
      <c r="G2587" s="6" t="s">
        <v>18</v>
      </c>
      <c r="H2587" s="8">
        <v>1499</v>
      </c>
      <c r="I2587" s="8">
        <v>0</v>
      </c>
      <c r="J2587" s="8">
        <v>0</v>
      </c>
      <c r="K2587" s="8">
        <v>1499</v>
      </c>
      <c r="L2587" s="10">
        <v>46281</v>
      </c>
      <c r="M2587" s="6" t="s">
        <v>15199</v>
      </c>
      <c r="N2587" s="6" t="str">
        <f>IF(COUNTIF($A$2:A2587,A2587)&gt;1,"DUP","OK")</f>
        <v>OK</v>
      </c>
      <c r="O2587" s="6" t="str">
        <f t="shared" si="121"/>
        <v>ORD26003439</v>
      </c>
      <c r="P2587" s="6" t="str">
        <f t="shared" si="122"/>
        <v>Sep</v>
      </c>
      <c r="Q2587" s="6"/>
      <c r="R2587" s="9"/>
      <c r="S2587" s="8"/>
      <c r="T2587" s="8"/>
      <c r="U2587" s="8"/>
      <c r="V2587" s="8"/>
      <c r="W2587" s="8"/>
      <c r="X2587" s="6"/>
      <c r="Y2587" s="6"/>
    </row>
    <row r="2588" spans="1:25" x14ac:dyDescent="0.3">
      <c r="A2588" s="6" t="s">
        <v>15325</v>
      </c>
      <c r="B2588" s="6"/>
      <c r="C2588" s="6" t="s">
        <v>6857</v>
      </c>
      <c r="D2588" s="6" t="str">
        <f t="shared" si="120"/>
        <v>ORD26003441</v>
      </c>
      <c r="E2588" s="10">
        <v>46279</v>
      </c>
      <c r="F2588" s="6" t="s">
        <v>12294</v>
      </c>
      <c r="G2588" s="6" t="s">
        <v>18</v>
      </c>
      <c r="H2588" s="8">
        <v>2098</v>
      </c>
      <c r="I2588" s="8">
        <v>6.29</v>
      </c>
      <c r="J2588" s="8">
        <v>1.1299999999999999</v>
      </c>
      <c r="K2588" s="8">
        <v>2090.58</v>
      </c>
      <c r="L2588" s="10">
        <v>46281</v>
      </c>
      <c r="M2588" s="6" t="s">
        <v>15199</v>
      </c>
      <c r="N2588" s="6" t="str">
        <f>IF(COUNTIF($A$2:A2588,A2588)&gt;1,"DUP","OK")</f>
        <v>OK</v>
      </c>
      <c r="O2588" s="6" t="str">
        <f t="shared" si="121"/>
        <v>ORD26003441</v>
      </c>
      <c r="P2588" s="6" t="str">
        <f t="shared" si="122"/>
        <v>Sep</v>
      </c>
      <c r="Q2588" s="6"/>
      <c r="R2588" s="9"/>
      <c r="S2588" s="8"/>
      <c r="T2588" s="8"/>
      <c r="U2588" s="8"/>
      <c r="V2588" s="8"/>
      <c r="W2588" s="8"/>
      <c r="X2588" s="6"/>
      <c r="Y2588" s="6"/>
    </row>
    <row r="2589" spans="1:25" x14ac:dyDescent="0.3">
      <c r="A2589" s="6" t="s">
        <v>15326</v>
      </c>
      <c r="B2589" s="6"/>
      <c r="C2589" s="6" t="s">
        <v>6934</v>
      </c>
      <c r="D2589" s="6" t="str">
        <f t="shared" si="120"/>
        <v>ORD26003480</v>
      </c>
      <c r="E2589" s="10">
        <v>46279</v>
      </c>
      <c r="F2589" s="6" t="s">
        <v>12294</v>
      </c>
      <c r="G2589" s="6" t="s">
        <v>43</v>
      </c>
      <c r="H2589" s="8">
        <v>3848</v>
      </c>
      <c r="I2589" s="8">
        <v>46.18</v>
      </c>
      <c r="J2589" s="8">
        <v>8.31</v>
      </c>
      <c r="K2589" s="8">
        <v>3793.51</v>
      </c>
      <c r="L2589" s="10">
        <v>46281</v>
      </c>
      <c r="M2589" s="6" t="s">
        <v>15199</v>
      </c>
      <c r="N2589" s="6" t="str">
        <f>IF(COUNTIF($A$2:A2589,A2589)&gt;1,"DUP","OK")</f>
        <v>OK</v>
      </c>
      <c r="O2589" s="6" t="str">
        <f t="shared" si="121"/>
        <v>ORD26003480</v>
      </c>
      <c r="P2589" s="6" t="str">
        <f t="shared" si="122"/>
        <v>Sep</v>
      </c>
      <c r="Q2589" s="6"/>
      <c r="R2589" s="9"/>
      <c r="S2589" s="8"/>
      <c r="T2589" s="8"/>
      <c r="U2589" s="8"/>
      <c r="V2589" s="8"/>
      <c r="W2589" s="8"/>
      <c r="X2589" s="6"/>
      <c r="Y2589" s="6"/>
    </row>
    <row r="2590" spans="1:25" x14ac:dyDescent="0.3">
      <c r="A2590" s="6" t="s">
        <v>15327</v>
      </c>
      <c r="B2590" s="6"/>
      <c r="C2590" s="6" t="s">
        <v>7001</v>
      </c>
      <c r="D2590" s="6" t="str">
        <f t="shared" si="120"/>
        <v>ORD26003514</v>
      </c>
      <c r="E2590" s="10">
        <v>46279</v>
      </c>
      <c r="F2590" s="6" t="s">
        <v>12294</v>
      </c>
      <c r="G2590" s="6" t="s">
        <v>27</v>
      </c>
      <c r="H2590" s="8">
        <v>3798</v>
      </c>
      <c r="I2590" s="8">
        <v>60.77</v>
      </c>
      <c r="J2590" s="8">
        <v>10.94</v>
      </c>
      <c r="K2590" s="8">
        <v>3726.29</v>
      </c>
      <c r="L2590" s="10">
        <v>46281</v>
      </c>
      <c r="M2590" s="6" t="s">
        <v>15199</v>
      </c>
      <c r="N2590" s="6" t="str">
        <f>IF(COUNTIF($A$2:A2590,A2590)&gt;1,"DUP","OK")</f>
        <v>OK</v>
      </c>
      <c r="O2590" s="6" t="str">
        <f t="shared" si="121"/>
        <v>ORD26003514</v>
      </c>
      <c r="P2590" s="6" t="str">
        <f t="shared" si="122"/>
        <v>Sep</v>
      </c>
      <c r="Q2590" s="6"/>
      <c r="R2590" s="9"/>
      <c r="S2590" s="8"/>
      <c r="T2590" s="8"/>
      <c r="U2590" s="8"/>
      <c r="V2590" s="8"/>
      <c r="W2590" s="8"/>
      <c r="X2590" s="6"/>
      <c r="Y2590" s="6"/>
    </row>
    <row r="2591" spans="1:25" x14ac:dyDescent="0.3">
      <c r="A2591" s="6" t="s">
        <v>15328</v>
      </c>
      <c r="B2591" s="6"/>
      <c r="C2591" s="6" t="s">
        <v>7011</v>
      </c>
      <c r="D2591" s="6" t="str">
        <f t="shared" si="120"/>
        <v>ORD26003520</v>
      </c>
      <c r="E2591" s="10">
        <v>46279</v>
      </c>
      <c r="F2591" s="6" t="s">
        <v>12294</v>
      </c>
      <c r="G2591" s="6" t="s">
        <v>18</v>
      </c>
      <c r="H2591" s="8">
        <v>1848</v>
      </c>
      <c r="I2591" s="8">
        <v>0</v>
      </c>
      <c r="J2591" s="8">
        <v>0</v>
      </c>
      <c r="K2591" s="8">
        <v>1848</v>
      </c>
      <c r="L2591" s="10">
        <v>46281</v>
      </c>
      <c r="M2591" s="6" t="s">
        <v>15199</v>
      </c>
      <c r="N2591" s="6" t="str">
        <f>IF(COUNTIF($A$2:A2591,A2591)&gt;1,"DUP","OK")</f>
        <v>OK</v>
      </c>
      <c r="O2591" s="6" t="str">
        <f t="shared" si="121"/>
        <v>ORD26003520</v>
      </c>
      <c r="P2591" s="6" t="str">
        <f t="shared" si="122"/>
        <v>Sep</v>
      </c>
      <c r="Q2591" s="6"/>
      <c r="R2591" s="9"/>
      <c r="S2591" s="8"/>
      <c r="T2591" s="8"/>
      <c r="U2591" s="8"/>
      <c r="V2591" s="8"/>
      <c r="W2591" s="8"/>
      <c r="X2591" s="6"/>
      <c r="Y2591" s="6"/>
    </row>
    <row r="2592" spans="1:25" x14ac:dyDescent="0.3">
      <c r="A2592" s="6" t="s">
        <v>15329</v>
      </c>
      <c r="B2592" s="6"/>
      <c r="C2592" s="6" t="s">
        <v>7151</v>
      </c>
      <c r="D2592" s="6" t="str">
        <f t="shared" si="120"/>
        <v>ORD26003591</v>
      </c>
      <c r="E2592" s="10">
        <v>46279</v>
      </c>
      <c r="F2592" s="6" t="s">
        <v>12294</v>
      </c>
      <c r="G2592" s="6" t="s">
        <v>27</v>
      </c>
      <c r="H2592" s="8">
        <v>1299</v>
      </c>
      <c r="I2592" s="8">
        <v>23.38</v>
      </c>
      <c r="J2592" s="8">
        <v>4.21</v>
      </c>
      <c r="K2592" s="8">
        <v>1271.4100000000001</v>
      </c>
      <c r="L2592" s="10">
        <v>46281</v>
      </c>
      <c r="M2592" s="6" t="s">
        <v>15199</v>
      </c>
      <c r="N2592" s="6" t="str">
        <f>IF(COUNTIF($A$2:A2592,A2592)&gt;1,"DUP","OK")</f>
        <v>OK</v>
      </c>
      <c r="O2592" s="6" t="str">
        <f t="shared" si="121"/>
        <v>ORD26003591</v>
      </c>
      <c r="P2592" s="6" t="str">
        <f t="shared" si="122"/>
        <v>Sep</v>
      </c>
      <c r="Q2592" s="6"/>
      <c r="R2592" s="9"/>
      <c r="S2592" s="8"/>
      <c r="T2592" s="8"/>
      <c r="U2592" s="8"/>
      <c r="V2592" s="8"/>
      <c r="W2592" s="8"/>
      <c r="X2592" s="6"/>
      <c r="Y2592" s="6"/>
    </row>
    <row r="2593" spans="1:25" x14ac:dyDescent="0.3">
      <c r="A2593" s="6" t="s">
        <v>15330</v>
      </c>
      <c r="B2593" s="6"/>
      <c r="C2593" s="6" t="s">
        <v>7157</v>
      </c>
      <c r="D2593" s="6" t="str">
        <f t="shared" si="120"/>
        <v>ORD26003594</v>
      </c>
      <c r="E2593" s="10">
        <v>46279</v>
      </c>
      <c r="F2593" s="6" t="s">
        <v>12294</v>
      </c>
      <c r="G2593" s="6" t="s">
        <v>27</v>
      </c>
      <c r="H2593" s="8">
        <v>1499</v>
      </c>
      <c r="I2593" s="8">
        <v>26.98</v>
      </c>
      <c r="J2593" s="8">
        <v>4.8600000000000003</v>
      </c>
      <c r="K2593" s="8">
        <v>1467.16</v>
      </c>
      <c r="L2593" s="10">
        <v>46281</v>
      </c>
      <c r="M2593" s="6" t="s">
        <v>15199</v>
      </c>
      <c r="N2593" s="6" t="str">
        <f>IF(COUNTIF($A$2:A2593,A2593)&gt;1,"DUP","OK")</f>
        <v>OK</v>
      </c>
      <c r="O2593" s="6" t="str">
        <f t="shared" si="121"/>
        <v>ORD26003594</v>
      </c>
      <c r="P2593" s="6" t="str">
        <f t="shared" si="122"/>
        <v>Sep</v>
      </c>
      <c r="Q2593" s="6"/>
      <c r="R2593" s="9"/>
      <c r="S2593" s="8"/>
      <c r="T2593" s="8"/>
      <c r="U2593" s="8"/>
      <c r="V2593" s="8"/>
      <c r="W2593" s="8"/>
      <c r="X2593" s="6"/>
      <c r="Y2593" s="6"/>
    </row>
    <row r="2594" spans="1:25" x14ac:dyDescent="0.3">
      <c r="A2594" s="6" t="s">
        <v>15331</v>
      </c>
      <c r="B2594" s="6"/>
      <c r="C2594" s="6" t="s">
        <v>7182</v>
      </c>
      <c r="D2594" s="6" t="str">
        <f t="shared" si="120"/>
        <v>ORD26003607</v>
      </c>
      <c r="E2594" s="10">
        <v>46279</v>
      </c>
      <c r="F2594" s="6" t="s">
        <v>12294</v>
      </c>
      <c r="G2594" s="6" t="s">
        <v>18</v>
      </c>
      <c r="H2594" s="8">
        <v>2798</v>
      </c>
      <c r="I2594" s="8">
        <v>8.39</v>
      </c>
      <c r="J2594" s="8">
        <v>1.51</v>
      </c>
      <c r="K2594" s="8">
        <v>2788.1</v>
      </c>
      <c r="L2594" s="10">
        <v>46281</v>
      </c>
      <c r="M2594" s="6" t="s">
        <v>15199</v>
      </c>
      <c r="N2594" s="6" t="str">
        <f>IF(COUNTIF($A$2:A2594,A2594)&gt;1,"DUP","OK")</f>
        <v>OK</v>
      </c>
      <c r="O2594" s="6" t="str">
        <f t="shared" si="121"/>
        <v>ORD26003607</v>
      </c>
      <c r="P2594" s="6" t="str">
        <f t="shared" si="122"/>
        <v>Sep</v>
      </c>
      <c r="Q2594" s="6"/>
      <c r="R2594" s="9"/>
      <c r="S2594" s="8"/>
      <c r="T2594" s="8"/>
      <c r="U2594" s="8"/>
      <c r="V2594" s="8"/>
      <c r="W2594" s="8"/>
      <c r="X2594" s="6"/>
      <c r="Y2594" s="6"/>
    </row>
    <row r="2595" spans="1:25" x14ac:dyDescent="0.3">
      <c r="A2595" s="6" t="s">
        <v>15332</v>
      </c>
      <c r="B2595" s="6"/>
      <c r="C2595" s="6" t="s">
        <v>7184</v>
      </c>
      <c r="D2595" s="6" t="str">
        <f t="shared" si="120"/>
        <v>ORD26003608</v>
      </c>
      <c r="E2595" s="10">
        <v>46279</v>
      </c>
      <c r="F2595" s="6" t="s">
        <v>12294</v>
      </c>
      <c r="G2595" s="6" t="s">
        <v>54</v>
      </c>
      <c r="H2595" s="8">
        <v>4647</v>
      </c>
      <c r="I2595" s="8">
        <v>79</v>
      </c>
      <c r="J2595" s="8">
        <v>14.22</v>
      </c>
      <c r="K2595" s="8">
        <v>4553.78</v>
      </c>
      <c r="L2595" s="10">
        <v>46281</v>
      </c>
      <c r="M2595" s="6" t="s">
        <v>15199</v>
      </c>
      <c r="N2595" s="6" t="str">
        <f>IF(COUNTIF($A$2:A2595,A2595)&gt;1,"DUP","OK")</f>
        <v>OK</v>
      </c>
      <c r="O2595" s="6" t="str">
        <f t="shared" si="121"/>
        <v>ORD26003608</v>
      </c>
      <c r="P2595" s="6" t="str">
        <f t="shared" si="122"/>
        <v>Sep</v>
      </c>
      <c r="Q2595" s="6"/>
      <c r="R2595" s="9"/>
      <c r="S2595" s="8"/>
      <c r="T2595" s="8"/>
      <c r="U2595" s="8"/>
      <c r="V2595" s="8"/>
      <c r="W2595" s="8"/>
      <c r="X2595" s="6"/>
      <c r="Y2595" s="6"/>
    </row>
    <row r="2596" spans="1:25" x14ac:dyDescent="0.3">
      <c r="A2596" s="6" t="s">
        <v>15333</v>
      </c>
      <c r="B2596" s="6"/>
      <c r="C2596" s="6" t="s">
        <v>7225</v>
      </c>
      <c r="D2596" s="6" t="str">
        <f t="shared" si="120"/>
        <v>ORD26003629</v>
      </c>
      <c r="E2596" s="10">
        <v>46279</v>
      </c>
      <c r="F2596" s="6" t="s">
        <v>12294</v>
      </c>
      <c r="G2596" s="6" t="s">
        <v>27</v>
      </c>
      <c r="H2596" s="8">
        <v>3499</v>
      </c>
      <c r="I2596" s="8">
        <v>55.98</v>
      </c>
      <c r="J2596" s="8">
        <v>10.08</v>
      </c>
      <c r="K2596" s="8">
        <v>3432.94</v>
      </c>
      <c r="L2596" s="10">
        <v>46281</v>
      </c>
      <c r="M2596" s="6" t="s">
        <v>15199</v>
      </c>
      <c r="N2596" s="6" t="str">
        <f>IF(COUNTIF($A$2:A2596,A2596)&gt;1,"DUP","OK")</f>
        <v>OK</v>
      </c>
      <c r="O2596" s="6" t="str">
        <f t="shared" si="121"/>
        <v>ORD26003629</v>
      </c>
      <c r="P2596" s="6" t="str">
        <f t="shared" si="122"/>
        <v>Sep</v>
      </c>
      <c r="Q2596" s="6"/>
      <c r="R2596" s="9"/>
      <c r="S2596" s="8"/>
      <c r="T2596" s="8"/>
      <c r="U2596" s="8"/>
      <c r="V2596" s="8"/>
      <c r="W2596" s="8"/>
      <c r="X2596" s="6"/>
      <c r="Y2596" s="6"/>
    </row>
    <row r="2597" spans="1:25" x14ac:dyDescent="0.3">
      <c r="A2597" s="6" t="s">
        <v>15334</v>
      </c>
      <c r="B2597" s="6"/>
      <c r="C2597" s="6" t="s">
        <v>7232</v>
      </c>
      <c r="D2597" s="6" t="str">
        <f t="shared" si="120"/>
        <v>ORD26003633</v>
      </c>
      <c r="E2597" s="10">
        <v>46279</v>
      </c>
      <c r="F2597" s="6" t="s">
        <v>12294</v>
      </c>
      <c r="G2597" s="6" t="s">
        <v>27</v>
      </c>
      <c r="H2597" s="8">
        <v>1098</v>
      </c>
      <c r="I2597" s="8">
        <v>19.760000000000002</v>
      </c>
      <c r="J2597" s="8">
        <v>3.56</v>
      </c>
      <c r="K2597" s="8">
        <v>1074.68</v>
      </c>
      <c r="L2597" s="10">
        <v>46281</v>
      </c>
      <c r="M2597" s="6" t="s">
        <v>15199</v>
      </c>
      <c r="N2597" s="6" t="str">
        <f>IF(COUNTIF($A$2:A2597,A2597)&gt;1,"DUP","OK")</f>
        <v>OK</v>
      </c>
      <c r="O2597" s="6" t="str">
        <f t="shared" si="121"/>
        <v>ORD26003633</v>
      </c>
      <c r="P2597" s="6" t="str">
        <f t="shared" si="122"/>
        <v>Sep</v>
      </c>
      <c r="Q2597" s="6"/>
      <c r="R2597" s="9"/>
      <c r="S2597" s="8"/>
      <c r="T2597" s="8"/>
      <c r="U2597" s="8"/>
      <c r="V2597" s="8"/>
      <c r="W2597" s="8"/>
      <c r="X2597" s="6"/>
      <c r="Y2597" s="6"/>
    </row>
    <row r="2598" spans="1:25" x14ac:dyDescent="0.3">
      <c r="A2598" s="6" t="s">
        <v>15335</v>
      </c>
      <c r="B2598" s="6"/>
      <c r="C2598" s="6" t="s">
        <v>15336</v>
      </c>
      <c r="D2598" s="6" t="str">
        <f t="shared" si="120"/>
        <v>ORD26003693</v>
      </c>
      <c r="E2598" s="10">
        <v>46279</v>
      </c>
      <c r="F2598" s="6" t="s">
        <v>12294</v>
      </c>
      <c r="G2598" s="6" t="s">
        <v>54</v>
      </c>
      <c r="H2598" s="8">
        <v>7498</v>
      </c>
      <c r="I2598" s="8">
        <v>127.47</v>
      </c>
      <c r="J2598" s="8">
        <v>22.94</v>
      </c>
      <c r="K2598" s="8">
        <v>7347.59</v>
      </c>
      <c r="L2598" s="10">
        <v>46281</v>
      </c>
      <c r="M2598" s="6" t="s">
        <v>15199</v>
      </c>
      <c r="N2598" s="6" t="str">
        <f>IF(COUNTIF($A$2:A2598,A2598)&gt;1,"DUP","OK")</f>
        <v>OK</v>
      </c>
      <c r="O2598" s="6" t="str">
        <f t="shared" si="121"/>
        <v>ORD26003693</v>
      </c>
      <c r="P2598" s="6" t="str">
        <f t="shared" si="122"/>
        <v>Sep</v>
      </c>
      <c r="Q2598" s="6"/>
      <c r="R2598" s="9"/>
      <c r="S2598" s="8"/>
      <c r="T2598" s="8"/>
      <c r="U2598" s="8"/>
      <c r="V2598" s="8"/>
      <c r="W2598" s="8"/>
      <c r="X2598" s="6"/>
      <c r="Y2598" s="6"/>
    </row>
    <row r="2599" spans="1:25" x14ac:dyDescent="0.3">
      <c r="A2599" s="6" t="s">
        <v>15337</v>
      </c>
      <c r="B2599" s="6"/>
      <c r="C2599" s="6" t="s">
        <v>7355</v>
      </c>
      <c r="D2599" s="6" t="str">
        <f t="shared" si="120"/>
        <v>ORD26003697</v>
      </c>
      <c r="E2599" s="10">
        <v>46279</v>
      </c>
      <c r="F2599" s="6" t="s">
        <v>12294</v>
      </c>
      <c r="G2599" s="6" t="s">
        <v>18</v>
      </c>
      <c r="H2599" s="8">
        <v>1799</v>
      </c>
      <c r="I2599" s="8">
        <v>0</v>
      </c>
      <c r="J2599" s="8">
        <v>0</v>
      </c>
      <c r="K2599" s="8">
        <v>1799</v>
      </c>
      <c r="L2599" s="10">
        <v>46281</v>
      </c>
      <c r="M2599" s="6" t="s">
        <v>15199</v>
      </c>
      <c r="N2599" s="6" t="str">
        <f>IF(COUNTIF($A$2:A2599,A2599)&gt;1,"DUP","OK")</f>
        <v>OK</v>
      </c>
      <c r="O2599" s="6" t="str">
        <f t="shared" si="121"/>
        <v>ORD26003697</v>
      </c>
      <c r="P2599" s="6" t="str">
        <f t="shared" si="122"/>
        <v>Sep</v>
      </c>
      <c r="Q2599" s="6"/>
      <c r="R2599" s="9"/>
      <c r="S2599" s="8"/>
      <c r="T2599" s="8"/>
      <c r="U2599" s="8"/>
      <c r="V2599" s="8"/>
      <c r="W2599" s="8"/>
      <c r="X2599" s="6"/>
      <c r="Y2599" s="6"/>
    </row>
    <row r="2600" spans="1:25" x14ac:dyDescent="0.3">
      <c r="A2600" s="6" t="s">
        <v>15338</v>
      </c>
      <c r="B2600" s="6"/>
      <c r="C2600" s="6" t="s">
        <v>7416</v>
      </c>
      <c r="D2600" s="6" t="str">
        <f t="shared" si="120"/>
        <v>ORD26003728</v>
      </c>
      <c r="E2600" s="10">
        <v>46279</v>
      </c>
      <c r="F2600" s="6" t="s">
        <v>12294</v>
      </c>
      <c r="G2600" s="6" t="s">
        <v>18</v>
      </c>
      <c r="H2600" s="8">
        <v>349</v>
      </c>
      <c r="I2600" s="8">
        <v>0</v>
      </c>
      <c r="J2600" s="8">
        <v>0</v>
      </c>
      <c r="K2600" s="8">
        <v>349</v>
      </c>
      <c r="L2600" s="10">
        <v>46281</v>
      </c>
      <c r="M2600" s="6" t="s">
        <v>15199</v>
      </c>
      <c r="N2600" s="6" t="str">
        <f>IF(COUNTIF($A$2:A2600,A2600)&gt;1,"DUP","OK")</f>
        <v>OK</v>
      </c>
      <c r="O2600" s="6" t="str">
        <f t="shared" si="121"/>
        <v>ORD26003728</v>
      </c>
      <c r="P2600" s="6" t="str">
        <f t="shared" si="122"/>
        <v>Sep</v>
      </c>
      <c r="Q2600" s="6"/>
      <c r="R2600" s="9"/>
      <c r="S2600" s="8"/>
      <c r="T2600" s="8"/>
      <c r="U2600" s="8"/>
      <c r="V2600" s="8"/>
      <c r="W2600" s="8"/>
      <c r="X2600" s="6"/>
      <c r="Y2600" s="6"/>
    </row>
    <row r="2601" spans="1:25" x14ac:dyDescent="0.3">
      <c r="A2601" s="6" t="s">
        <v>15339</v>
      </c>
      <c r="B2601" s="6"/>
      <c r="C2601" s="6" t="s">
        <v>7430</v>
      </c>
      <c r="D2601" s="6" t="str">
        <f t="shared" si="120"/>
        <v>ORD26003735</v>
      </c>
      <c r="E2601" s="10">
        <v>46279</v>
      </c>
      <c r="F2601" s="6" t="s">
        <v>12294</v>
      </c>
      <c r="G2601" s="6" t="s">
        <v>18</v>
      </c>
      <c r="H2601" s="8">
        <v>6298</v>
      </c>
      <c r="I2601" s="8">
        <v>18.89</v>
      </c>
      <c r="J2601" s="8">
        <v>3.4</v>
      </c>
      <c r="K2601" s="8">
        <v>6275.71</v>
      </c>
      <c r="L2601" s="10">
        <v>46281</v>
      </c>
      <c r="M2601" s="6" t="s">
        <v>15199</v>
      </c>
      <c r="N2601" s="6" t="str">
        <f>IF(COUNTIF($A$2:A2601,A2601)&gt;1,"DUP","OK")</f>
        <v>OK</v>
      </c>
      <c r="O2601" s="6" t="str">
        <f t="shared" si="121"/>
        <v>ORD26003735</v>
      </c>
      <c r="P2601" s="6" t="str">
        <f t="shared" si="122"/>
        <v>Sep</v>
      </c>
      <c r="Q2601" s="6"/>
      <c r="R2601" s="9"/>
      <c r="S2601" s="8"/>
      <c r="T2601" s="8"/>
      <c r="U2601" s="8"/>
      <c r="V2601" s="8"/>
      <c r="W2601" s="8"/>
      <c r="X2601" s="6"/>
      <c r="Y2601" s="6"/>
    </row>
    <row r="2602" spans="1:25" x14ac:dyDescent="0.3">
      <c r="A2602" s="6" t="s">
        <v>15340</v>
      </c>
      <c r="B2602" s="6"/>
      <c r="C2602" s="6" t="s">
        <v>7548</v>
      </c>
      <c r="D2602" s="6" t="str">
        <f t="shared" si="120"/>
        <v>ORD26003794</v>
      </c>
      <c r="E2602" s="10">
        <v>46279</v>
      </c>
      <c r="F2602" s="6" t="s">
        <v>12294</v>
      </c>
      <c r="G2602" s="6" t="s">
        <v>18</v>
      </c>
      <c r="H2602" s="8">
        <v>3647</v>
      </c>
      <c r="I2602" s="8">
        <v>10.94</v>
      </c>
      <c r="J2602" s="8">
        <v>1.97</v>
      </c>
      <c r="K2602" s="8">
        <v>3634.09</v>
      </c>
      <c r="L2602" s="10">
        <v>46281</v>
      </c>
      <c r="M2602" s="6" t="s">
        <v>15199</v>
      </c>
      <c r="N2602" s="6" t="str">
        <f>IF(COUNTIF($A$2:A2602,A2602)&gt;1,"DUP","OK")</f>
        <v>OK</v>
      </c>
      <c r="O2602" s="6" t="str">
        <f t="shared" si="121"/>
        <v>ORD26003794</v>
      </c>
      <c r="P2602" s="6" t="str">
        <f t="shared" si="122"/>
        <v>Sep</v>
      </c>
      <c r="Q2602" s="6"/>
      <c r="R2602" s="9"/>
      <c r="S2602" s="8"/>
      <c r="T2602" s="8"/>
      <c r="U2602" s="8"/>
      <c r="V2602" s="8"/>
      <c r="W2602" s="8"/>
      <c r="X2602" s="6"/>
      <c r="Y2602" s="6"/>
    </row>
    <row r="2603" spans="1:25" x14ac:dyDescent="0.3">
      <c r="A2603" s="6" t="s">
        <v>15341</v>
      </c>
      <c r="B2603" s="6"/>
      <c r="C2603" s="6" t="s">
        <v>7759</v>
      </c>
      <c r="D2603" s="6" t="str">
        <f t="shared" si="120"/>
        <v>ORD26003901</v>
      </c>
      <c r="E2603" s="10">
        <v>46279</v>
      </c>
      <c r="F2603" s="6" t="s">
        <v>12294</v>
      </c>
      <c r="G2603" s="6" t="s">
        <v>18</v>
      </c>
      <c r="H2603" s="8">
        <v>1848</v>
      </c>
      <c r="I2603" s="8">
        <v>0</v>
      </c>
      <c r="J2603" s="8">
        <v>0</v>
      </c>
      <c r="K2603" s="8">
        <v>1848</v>
      </c>
      <c r="L2603" s="10">
        <v>46281</v>
      </c>
      <c r="M2603" s="6" t="s">
        <v>15199</v>
      </c>
      <c r="N2603" s="6" t="str">
        <f>IF(COUNTIF($A$2:A2603,A2603)&gt;1,"DUP","OK")</f>
        <v>OK</v>
      </c>
      <c r="O2603" s="6" t="str">
        <f t="shared" si="121"/>
        <v>ORD26003901</v>
      </c>
      <c r="P2603" s="6" t="str">
        <f t="shared" si="122"/>
        <v>Sep</v>
      </c>
      <c r="Q2603" s="6"/>
      <c r="R2603" s="9"/>
      <c r="S2603" s="8"/>
      <c r="T2603" s="8"/>
      <c r="U2603" s="8"/>
      <c r="V2603" s="8"/>
      <c r="W2603" s="8"/>
      <c r="X2603" s="6"/>
      <c r="Y2603" s="6"/>
    </row>
    <row r="2604" spans="1:25" x14ac:dyDescent="0.3">
      <c r="A2604" s="6" t="s">
        <v>15342</v>
      </c>
      <c r="B2604" s="6"/>
      <c r="C2604" s="6" t="s">
        <v>7761</v>
      </c>
      <c r="D2604" s="6" t="str">
        <f t="shared" si="120"/>
        <v>ORD26003902</v>
      </c>
      <c r="E2604" s="10">
        <v>46279</v>
      </c>
      <c r="F2604" s="6" t="s">
        <v>12294</v>
      </c>
      <c r="G2604" s="6" t="s">
        <v>18</v>
      </c>
      <c r="H2604" s="8">
        <v>299</v>
      </c>
      <c r="I2604" s="8">
        <v>0</v>
      </c>
      <c r="J2604" s="8">
        <v>0</v>
      </c>
      <c r="K2604" s="8">
        <v>299</v>
      </c>
      <c r="L2604" s="10">
        <v>46281</v>
      </c>
      <c r="M2604" s="6" t="s">
        <v>15199</v>
      </c>
      <c r="N2604" s="6" t="str">
        <f>IF(COUNTIF($A$2:A2604,A2604)&gt;1,"DUP","OK")</f>
        <v>OK</v>
      </c>
      <c r="O2604" s="6" t="str">
        <f t="shared" si="121"/>
        <v>ORD26003902</v>
      </c>
      <c r="P2604" s="6" t="str">
        <f t="shared" si="122"/>
        <v>Sep</v>
      </c>
      <c r="Q2604" s="6"/>
      <c r="R2604" s="9"/>
      <c r="S2604" s="8"/>
      <c r="T2604" s="8"/>
      <c r="U2604" s="8"/>
      <c r="V2604" s="8"/>
      <c r="W2604" s="8"/>
      <c r="X2604" s="6"/>
      <c r="Y2604" s="6"/>
    </row>
    <row r="2605" spans="1:25" x14ac:dyDescent="0.3">
      <c r="A2605" s="6" t="s">
        <v>15343</v>
      </c>
      <c r="B2605" s="6"/>
      <c r="C2605" s="6" t="s">
        <v>15344</v>
      </c>
      <c r="D2605" s="6" t="str">
        <f t="shared" si="120"/>
        <v>ORD26003905</v>
      </c>
      <c r="E2605" s="10">
        <v>46279</v>
      </c>
      <c r="F2605" s="6" t="s">
        <v>12294</v>
      </c>
      <c r="G2605" s="6" t="s">
        <v>27</v>
      </c>
      <c r="H2605" s="8">
        <v>1898</v>
      </c>
      <c r="I2605" s="8">
        <v>34.159999999999997</v>
      </c>
      <c r="J2605" s="8">
        <v>6.15</v>
      </c>
      <c r="K2605" s="8">
        <v>1857.69</v>
      </c>
      <c r="L2605" s="10">
        <v>46281</v>
      </c>
      <c r="M2605" s="6" t="s">
        <v>15199</v>
      </c>
      <c r="N2605" s="6" t="str">
        <f>IF(COUNTIF($A$2:A2605,A2605)&gt;1,"DUP","OK")</f>
        <v>OK</v>
      </c>
      <c r="O2605" s="6" t="str">
        <f t="shared" si="121"/>
        <v>ORD26003905</v>
      </c>
      <c r="P2605" s="6" t="str">
        <f t="shared" si="122"/>
        <v>Sep</v>
      </c>
      <c r="Q2605" s="6"/>
      <c r="R2605" s="9"/>
      <c r="S2605" s="8"/>
      <c r="T2605" s="8"/>
      <c r="U2605" s="8"/>
      <c r="V2605" s="8"/>
      <c r="W2605" s="8"/>
      <c r="X2605" s="6"/>
      <c r="Y2605" s="6"/>
    </row>
    <row r="2606" spans="1:25" x14ac:dyDescent="0.3">
      <c r="A2606" s="6" t="s">
        <v>15345</v>
      </c>
      <c r="B2606" s="6"/>
      <c r="C2606" s="6" t="s">
        <v>7871</v>
      </c>
      <c r="D2606" s="6" t="str">
        <f t="shared" si="120"/>
        <v>ORD26003958</v>
      </c>
      <c r="E2606" s="10">
        <v>46279</v>
      </c>
      <c r="F2606" s="6" t="s">
        <v>12294</v>
      </c>
      <c r="G2606" s="6" t="s">
        <v>18</v>
      </c>
      <c r="H2606" s="8">
        <v>1299</v>
      </c>
      <c r="I2606" s="8">
        <v>0</v>
      </c>
      <c r="J2606" s="8">
        <v>0</v>
      </c>
      <c r="K2606" s="8">
        <v>1299</v>
      </c>
      <c r="L2606" s="10">
        <v>46281</v>
      </c>
      <c r="M2606" s="6" t="s">
        <v>15199</v>
      </c>
      <c r="N2606" s="6" t="str">
        <f>IF(COUNTIF($A$2:A2606,A2606)&gt;1,"DUP","OK")</f>
        <v>OK</v>
      </c>
      <c r="O2606" s="6" t="str">
        <f t="shared" si="121"/>
        <v>ORD26003958</v>
      </c>
      <c r="P2606" s="6" t="str">
        <f t="shared" si="122"/>
        <v>Sep</v>
      </c>
      <c r="Q2606" s="6"/>
      <c r="R2606" s="9"/>
      <c r="S2606" s="8"/>
      <c r="T2606" s="8"/>
      <c r="U2606" s="8"/>
      <c r="V2606" s="8"/>
      <c r="W2606" s="8"/>
      <c r="X2606" s="6"/>
      <c r="Y2606" s="6"/>
    </row>
    <row r="2607" spans="1:25" x14ac:dyDescent="0.3">
      <c r="A2607" s="6" t="s">
        <v>15346</v>
      </c>
      <c r="B2607" s="6"/>
      <c r="C2607" s="6" t="s">
        <v>7889</v>
      </c>
      <c r="D2607" s="6" t="str">
        <f t="shared" si="120"/>
        <v>ORD26003967</v>
      </c>
      <c r="E2607" s="10">
        <v>46279</v>
      </c>
      <c r="F2607" s="6" t="s">
        <v>12294</v>
      </c>
      <c r="G2607" s="6" t="s">
        <v>43</v>
      </c>
      <c r="H2607" s="8">
        <v>999</v>
      </c>
      <c r="I2607" s="8">
        <v>14.99</v>
      </c>
      <c r="J2607" s="8">
        <v>2.7</v>
      </c>
      <c r="K2607" s="8">
        <v>981.31</v>
      </c>
      <c r="L2607" s="10">
        <v>46281</v>
      </c>
      <c r="M2607" s="6" t="s">
        <v>15199</v>
      </c>
      <c r="N2607" s="6" t="str">
        <f>IF(COUNTIF($A$2:A2607,A2607)&gt;1,"DUP","OK")</f>
        <v>OK</v>
      </c>
      <c r="O2607" s="6" t="str">
        <f t="shared" si="121"/>
        <v>ORD26003967</v>
      </c>
      <c r="P2607" s="6" t="str">
        <f t="shared" si="122"/>
        <v>Sep</v>
      </c>
      <c r="Q2607" s="6"/>
      <c r="R2607" s="9"/>
      <c r="S2607" s="8"/>
      <c r="T2607" s="8"/>
      <c r="U2607" s="8"/>
      <c r="V2607" s="8"/>
      <c r="W2607" s="8"/>
      <c r="X2607" s="6"/>
      <c r="Y2607" s="6"/>
    </row>
    <row r="2608" spans="1:25" x14ac:dyDescent="0.3">
      <c r="A2608" s="6" t="s">
        <v>15347</v>
      </c>
      <c r="B2608" s="6"/>
      <c r="C2608" s="6" t="s">
        <v>7891</v>
      </c>
      <c r="D2608" s="6" t="str">
        <f t="shared" si="120"/>
        <v>ORD26003968</v>
      </c>
      <c r="E2608" s="10">
        <v>46279</v>
      </c>
      <c r="F2608" s="6" t="s">
        <v>12294</v>
      </c>
      <c r="G2608" s="6" t="s">
        <v>54</v>
      </c>
      <c r="H2608" s="8">
        <v>6797</v>
      </c>
      <c r="I2608" s="8">
        <v>163.13</v>
      </c>
      <c r="J2608" s="8">
        <v>29.36</v>
      </c>
      <c r="K2608" s="8">
        <v>6604.51</v>
      </c>
      <c r="L2608" s="10">
        <v>46281</v>
      </c>
      <c r="M2608" s="6" t="s">
        <v>15199</v>
      </c>
      <c r="N2608" s="6" t="str">
        <f>IF(COUNTIF($A$2:A2608,A2608)&gt;1,"DUP","OK")</f>
        <v>OK</v>
      </c>
      <c r="O2608" s="6" t="str">
        <f t="shared" si="121"/>
        <v>ORD26003968</v>
      </c>
      <c r="P2608" s="6" t="str">
        <f t="shared" si="122"/>
        <v>Sep</v>
      </c>
      <c r="Q2608" s="6"/>
      <c r="R2608" s="9"/>
      <c r="S2608" s="8"/>
      <c r="T2608" s="8"/>
      <c r="U2608" s="8"/>
      <c r="V2608" s="8"/>
      <c r="W2608" s="8"/>
      <c r="X2608" s="6"/>
      <c r="Y2608" s="6"/>
    </row>
    <row r="2609" spans="1:25" x14ac:dyDescent="0.3">
      <c r="A2609" s="6" t="s">
        <v>15348</v>
      </c>
      <c r="B2609" s="6"/>
      <c r="C2609" s="6" t="s">
        <v>7941</v>
      </c>
      <c r="D2609" s="6" t="str">
        <f t="shared" si="120"/>
        <v>ORD26003993</v>
      </c>
      <c r="E2609" s="10">
        <v>46279</v>
      </c>
      <c r="F2609" s="6" t="s">
        <v>12294</v>
      </c>
      <c r="G2609" s="6" t="s">
        <v>18</v>
      </c>
      <c r="H2609" s="8">
        <v>9798</v>
      </c>
      <c r="I2609" s="8">
        <v>29.39</v>
      </c>
      <c r="J2609" s="8">
        <v>5.29</v>
      </c>
      <c r="K2609" s="8">
        <v>9763.32</v>
      </c>
      <c r="L2609" s="10">
        <v>46281</v>
      </c>
      <c r="M2609" s="6" t="s">
        <v>15199</v>
      </c>
      <c r="N2609" s="6" t="str">
        <f>IF(COUNTIF($A$2:A2609,A2609)&gt;1,"DUP","OK")</f>
        <v>OK</v>
      </c>
      <c r="O2609" s="6" t="str">
        <f t="shared" si="121"/>
        <v>ORD26003993</v>
      </c>
      <c r="P2609" s="6" t="str">
        <f t="shared" si="122"/>
        <v>Sep</v>
      </c>
      <c r="Q2609" s="6"/>
      <c r="R2609" s="9"/>
      <c r="S2609" s="8"/>
      <c r="T2609" s="8"/>
      <c r="U2609" s="8"/>
      <c r="V2609" s="8"/>
      <c r="W2609" s="8"/>
      <c r="X2609" s="6"/>
      <c r="Y2609" s="6"/>
    </row>
    <row r="2610" spans="1:25" x14ac:dyDescent="0.3">
      <c r="A2610" s="6" t="s">
        <v>15349</v>
      </c>
      <c r="B2610" s="6"/>
      <c r="C2610" s="6" t="s">
        <v>8051</v>
      </c>
      <c r="D2610" s="6" t="str">
        <f t="shared" si="120"/>
        <v>ORD26004050</v>
      </c>
      <c r="E2610" s="10">
        <v>46279</v>
      </c>
      <c r="F2610" s="6" t="s">
        <v>12294</v>
      </c>
      <c r="G2610" s="6" t="s">
        <v>18</v>
      </c>
      <c r="H2610" s="8">
        <v>3998</v>
      </c>
      <c r="I2610" s="8">
        <v>11.99</v>
      </c>
      <c r="J2610" s="8">
        <v>2.16</v>
      </c>
      <c r="K2610" s="8">
        <v>3983.85</v>
      </c>
      <c r="L2610" s="10">
        <v>46281</v>
      </c>
      <c r="M2610" s="6" t="s">
        <v>15199</v>
      </c>
      <c r="N2610" s="6" t="str">
        <f>IF(COUNTIF($A$2:A2610,A2610)&gt;1,"DUP","OK")</f>
        <v>OK</v>
      </c>
      <c r="O2610" s="6" t="str">
        <f t="shared" si="121"/>
        <v>ORD26004050</v>
      </c>
      <c r="P2610" s="6" t="str">
        <f t="shared" si="122"/>
        <v>Sep</v>
      </c>
      <c r="Q2610" s="6"/>
      <c r="R2610" s="9"/>
      <c r="S2610" s="8"/>
      <c r="T2610" s="8"/>
      <c r="U2610" s="8"/>
      <c r="V2610" s="8"/>
      <c r="W2610" s="8"/>
      <c r="X2610" s="6"/>
      <c r="Y2610" s="6"/>
    </row>
    <row r="2611" spans="1:25" x14ac:dyDescent="0.3">
      <c r="A2611" s="6" t="s">
        <v>15350</v>
      </c>
      <c r="B2611" s="6"/>
      <c r="C2611" s="6" t="s">
        <v>8107</v>
      </c>
      <c r="D2611" s="6" t="str">
        <f t="shared" si="120"/>
        <v>ORD26004079</v>
      </c>
      <c r="E2611" s="10">
        <v>46279</v>
      </c>
      <c r="F2611" s="6" t="s">
        <v>12294</v>
      </c>
      <c r="G2611" s="6" t="s">
        <v>18</v>
      </c>
      <c r="H2611" s="8">
        <v>2499</v>
      </c>
      <c r="I2611" s="8">
        <v>7.5</v>
      </c>
      <c r="J2611" s="8">
        <v>1.35</v>
      </c>
      <c r="K2611" s="8">
        <v>2490.15</v>
      </c>
      <c r="L2611" s="10">
        <v>46281</v>
      </c>
      <c r="M2611" s="6" t="s">
        <v>15199</v>
      </c>
      <c r="N2611" s="6" t="str">
        <f>IF(COUNTIF($A$2:A2611,A2611)&gt;1,"DUP","OK")</f>
        <v>OK</v>
      </c>
      <c r="O2611" s="6" t="str">
        <f t="shared" si="121"/>
        <v>ORD26004079</v>
      </c>
      <c r="P2611" s="6" t="str">
        <f t="shared" si="122"/>
        <v>Sep</v>
      </c>
      <c r="Q2611" s="6"/>
      <c r="R2611" s="9"/>
      <c r="S2611" s="8"/>
      <c r="T2611" s="8"/>
      <c r="U2611" s="8"/>
      <c r="V2611" s="8"/>
      <c r="W2611" s="8"/>
      <c r="X2611" s="6"/>
      <c r="Y2611" s="6"/>
    </row>
    <row r="2612" spans="1:25" x14ac:dyDescent="0.3">
      <c r="A2612" s="6" t="s">
        <v>15351</v>
      </c>
      <c r="B2612" s="6"/>
      <c r="C2612" s="6" t="s">
        <v>8161</v>
      </c>
      <c r="D2612" s="6" t="str">
        <f t="shared" si="120"/>
        <v>ORD26004107</v>
      </c>
      <c r="E2612" s="10">
        <v>46279</v>
      </c>
      <c r="F2612" s="6" t="s">
        <v>12294</v>
      </c>
      <c r="G2612" s="6" t="s">
        <v>54</v>
      </c>
      <c r="H2612" s="8">
        <v>5498</v>
      </c>
      <c r="I2612" s="8">
        <v>93.47</v>
      </c>
      <c r="J2612" s="8">
        <v>16.82</v>
      </c>
      <c r="K2612" s="8">
        <v>5387.71</v>
      </c>
      <c r="L2612" s="10">
        <v>46281</v>
      </c>
      <c r="M2612" s="6" t="s">
        <v>15199</v>
      </c>
      <c r="N2612" s="6" t="str">
        <f>IF(COUNTIF($A$2:A2612,A2612)&gt;1,"DUP","OK")</f>
        <v>OK</v>
      </c>
      <c r="O2612" s="6" t="str">
        <f t="shared" si="121"/>
        <v>ORD26004107</v>
      </c>
      <c r="P2612" s="6" t="str">
        <f t="shared" si="122"/>
        <v>Sep</v>
      </c>
      <c r="Q2612" s="6"/>
      <c r="R2612" s="9"/>
      <c r="S2612" s="8"/>
      <c r="T2612" s="8"/>
      <c r="U2612" s="8"/>
      <c r="V2612" s="8"/>
      <c r="W2612" s="8"/>
      <c r="X2612" s="6"/>
      <c r="Y2612" s="6"/>
    </row>
    <row r="2613" spans="1:25" x14ac:dyDescent="0.3">
      <c r="A2613" s="6" t="s">
        <v>15352</v>
      </c>
      <c r="B2613" s="6"/>
      <c r="C2613" s="6" t="s">
        <v>8210</v>
      </c>
      <c r="D2613" s="6" t="str">
        <f t="shared" si="120"/>
        <v>ORD26004132</v>
      </c>
      <c r="E2613" s="10">
        <v>46279</v>
      </c>
      <c r="F2613" s="6" t="s">
        <v>12294</v>
      </c>
      <c r="G2613" s="6" t="s">
        <v>18</v>
      </c>
      <c r="H2613" s="8">
        <v>3998</v>
      </c>
      <c r="I2613" s="8">
        <v>11.99</v>
      </c>
      <c r="J2613" s="8">
        <v>2.16</v>
      </c>
      <c r="K2613" s="8">
        <v>3983.85</v>
      </c>
      <c r="L2613" s="10">
        <v>46281</v>
      </c>
      <c r="M2613" s="6" t="s">
        <v>15199</v>
      </c>
      <c r="N2613" s="6" t="str">
        <f>IF(COUNTIF($A$2:A2613,A2613)&gt;1,"DUP","OK")</f>
        <v>OK</v>
      </c>
      <c r="O2613" s="6" t="str">
        <f t="shared" si="121"/>
        <v>ORD26004132</v>
      </c>
      <c r="P2613" s="6" t="str">
        <f t="shared" si="122"/>
        <v>Sep</v>
      </c>
      <c r="Q2613" s="6"/>
      <c r="R2613" s="9"/>
      <c r="S2613" s="8"/>
      <c r="T2613" s="8"/>
      <c r="U2613" s="8"/>
      <c r="V2613" s="8"/>
      <c r="W2613" s="8"/>
      <c r="X2613" s="6"/>
      <c r="Y2613" s="6"/>
    </row>
    <row r="2614" spans="1:25" x14ac:dyDescent="0.3">
      <c r="A2614" s="6" t="s">
        <v>15353</v>
      </c>
      <c r="B2614" s="6"/>
      <c r="C2614" s="6" t="s">
        <v>8250</v>
      </c>
      <c r="D2614" s="6" t="str">
        <f t="shared" si="120"/>
        <v>ORD26004153</v>
      </c>
      <c r="E2614" s="10">
        <v>46279</v>
      </c>
      <c r="F2614" s="6" t="s">
        <v>12294</v>
      </c>
      <c r="G2614" s="6" t="s">
        <v>18</v>
      </c>
      <c r="H2614" s="8">
        <v>4999</v>
      </c>
      <c r="I2614" s="8">
        <v>15</v>
      </c>
      <c r="J2614" s="8">
        <v>2.7</v>
      </c>
      <c r="K2614" s="8">
        <v>4981.3</v>
      </c>
      <c r="L2614" s="10">
        <v>46281</v>
      </c>
      <c r="M2614" s="6" t="s">
        <v>15199</v>
      </c>
      <c r="N2614" s="6" t="str">
        <f>IF(COUNTIF($A$2:A2614,A2614)&gt;1,"DUP","OK")</f>
        <v>OK</v>
      </c>
      <c r="O2614" s="6" t="str">
        <f t="shared" si="121"/>
        <v>ORD26004153</v>
      </c>
      <c r="P2614" s="6" t="str">
        <f t="shared" si="122"/>
        <v>Sep</v>
      </c>
      <c r="Q2614" s="6"/>
      <c r="R2614" s="9"/>
      <c r="S2614" s="8"/>
      <c r="T2614" s="8"/>
      <c r="U2614" s="8"/>
      <c r="V2614" s="8"/>
      <c r="W2614" s="8"/>
      <c r="X2614" s="6"/>
      <c r="Y2614" s="6"/>
    </row>
    <row r="2615" spans="1:25" x14ac:dyDescent="0.3">
      <c r="A2615" s="6" t="s">
        <v>15354</v>
      </c>
      <c r="B2615" s="6"/>
      <c r="C2615" s="6" t="s">
        <v>8267</v>
      </c>
      <c r="D2615" s="6" t="str">
        <f t="shared" si="120"/>
        <v>ORD26004162</v>
      </c>
      <c r="E2615" s="10">
        <v>46279</v>
      </c>
      <c r="F2615" s="6" t="s">
        <v>12294</v>
      </c>
      <c r="G2615" s="6" t="s">
        <v>18</v>
      </c>
      <c r="H2615" s="8">
        <v>499</v>
      </c>
      <c r="I2615" s="8">
        <v>0</v>
      </c>
      <c r="J2615" s="8">
        <v>0</v>
      </c>
      <c r="K2615" s="8">
        <v>499</v>
      </c>
      <c r="L2615" s="10">
        <v>46281</v>
      </c>
      <c r="M2615" s="6" t="s">
        <v>15199</v>
      </c>
      <c r="N2615" s="6" t="str">
        <f>IF(COUNTIF($A$2:A2615,A2615)&gt;1,"DUP","OK")</f>
        <v>OK</v>
      </c>
      <c r="O2615" s="6" t="str">
        <f t="shared" si="121"/>
        <v>ORD26004162</v>
      </c>
      <c r="P2615" s="6" t="str">
        <f t="shared" si="122"/>
        <v>Sep</v>
      </c>
      <c r="Q2615" s="6"/>
      <c r="R2615" s="9"/>
      <c r="S2615" s="8"/>
      <c r="T2615" s="8"/>
      <c r="U2615" s="8"/>
      <c r="V2615" s="8"/>
      <c r="W2615" s="8"/>
      <c r="X2615" s="6"/>
      <c r="Y2615" s="6"/>
    </row>
    <row r="2616" spans="1:25" x14ac:dyDescent="0.3">
      <c r="A2616" s="6" t="s">
        <v>15355</v>
      </c>
      <c r="B2616" s="6"/>
      <c r="C2616" s="6" t="s">
        <v>15356</v>
      </c>
      <c r="D2616" s="6" t="str">
        <f t="shared" si="120"/>
        <v>ORD26004185</v>
      </c>
      <c r="E2616" s="10">
        <v>46279</v>
      </c>
      <c r="F2616" s="6" t="s">
        <v>12294</v>
      </c>
      <c r="G2616" s="6" t="s">
        <v>54</v>
      </c>
      <c r="H2616" s="8">
        <v>1299</v>
      </c>
      <c r="I2616" s="8">
        <v>24.68</v>
      </c>
      <c r="J2616" s="8">
        <v>4.4400000000000004</v>
      </c>
      <c r="K2616" s="8">
        <v>1269.8800000000001</v>
      </c>
      <c r="L2616" s="10">
        <v>46281</v>
      </c>
      <c r="M2616" s="6" t="s">
        <v>15199</v>
      </c>
      <c r="N2616" s="6" t="str">
        <f>IF(COUNTIF($A$2:A2616,A2616)&gt;1,"DUP","OK")</f>
        <v>OK</v>
      </c>
      <c r="O2616" s="6" t="str">
        <f t="shared" si="121"/>
        <v>ORD26004185</v>
      </c>
      <c r="P2616" s="6" t="str">
        <f t="shared" si="122"/>
        <v>Sep</v>
      </c>
      <c r="Q2616" s="6"/>
      <c r="R2616" s="9"/>
      <c r="S2616" s="8"/>
      <c r="T2616" s="8"/>
      <c r="U2616" s="8"/>
      <c r="V2616" s="8"/>
      <c r="W2616" s="8"/>
      <c r="X2616" s="6"/>
      <c r="Y2616" s="6"/>
    </row>
    <row r="2617" spans="1:25" x14ac:dyDescent="0.3">
      <c r="A2617" s="6" t="s">
        <v>15357</v>
      </c>
      <c r="B2617" s="6"/>
      <c r="C2617" s="6" t="s">
        <v>8373</v>
      </c>
      <c r="D2617" s="6" t="str">
        <f t="shared" si="120"/>
        <v>ORD26004216</v>
      </c>
      <c r="E2617" s="10">
        <v>46279</v>
      </c>
      <c r="F2617" s="6" t="s">
        <v>12294</v>
      </c>
      <c r="G2617" s="6" t="s">
        <v>18</v>
      </c>
      <c r="H2617" s="8">
        <v>8798</v>
      </c>
      <c r="I2617" s="8">
        <v>26.39</v>
      </c>
      <c r="J2617" s="8">
        <v>4.75</v>
      </c>
      <c r="K2617" s="8">
        <v>8766.86</v>
      </c>
      <c r="L2617" s="10">
        <v>46281</v>
      </c>
      <c r="M2617" s="6" t="s">
        <v>15199</v>
      </c>
      <c r="N2617" s="6" t="str">
        <f>IF(COUNTIF($A$2:A2617,A2617)&gt;1,"DUP","OK")</f>
        <v>OK</v>
      </c>
      <c r="O2617" s="6" t="str">
        <f t="shared" si="121"/>
        <v>ORD26004216</v>
      </c>
      <c r="P2617" s="6" t="str">
        <f t="shared" si="122"/>
        <v>Sep</v>
      </c>
      <c r="Q2617" s="6"/>
      <c r="R2617" s="9"/>
      <c r="S2617" s="8"/>
      <c r="T2617" s="8"/>
      <c r="U2617" s="8"/>
      <c r="V2617" s="8"/>
      <c r="W2617" s="8"/>
      <c r="X2617" s="6"/>
      <c r="Y2617" s="6"/>
    </row>
    <row r="2618" spans="1:25" x14ac:dyDescent="0.3">
      <c r="A2618" s="6" t="s">
        <v>15358</v>
      </c>
      <c r="B2618" s="6"/>
      <c r="C2618" s="6" t="s">
        <v>8418</v>
      </c>
      <c r="D2618" s="6" t="str">
        <f t="shared" si="120"/>
        <v>ORD26004239</v>
      </c>
      <c r="E2618" s="10">
        <v>46279</v>
      </c>
      <c r="F2618" s="6" t="s">
        <v>12294</v>
      </c>
      <c r="G2618" s="6" t="s">
        <v>18</v>
      </c>
      <c r="H2618" s="8">
        <v>1198</v>
      </c>
      <c r="I2618" s="8">
        <v>0</v>
      </c>
      <c r="J2618" s="8">
        <v>0</v>
      </c>
      <c r="K2618" s="8">
        <v>1198</v>
      </c>
      <c r="L2618" s="10">
        <v>46281</v>
      </c>
      <c r="M2618" s="6" t="s">
        <v>15199</v>
      </c>
      <c r="N2618" s="6" t="str">
        <f>IF(COUNTIF($A$2:A2618,A2618)&gt;1,"DUP","OK")</f>
        <v>OK</v>
      </c>
      <c r="O2618" s="6" t="str">
        <f t="shared" si="121"/>
        <v>ORD26004239</v>
      </c>
      <c r="P2618" s="6" t="str">
        <f t="shared" si="122"/>
        <v>Sep</v>
      </c>
      <c r="Q2618" s="6"/>
      <c r="R2618" s="9"/>
      <c r="S2618" s="8"/>
      <c r="T2618" s="8"/>
      <c r="U2618" s="8"/>
      <c r="V2618" s="8"/>
      <c r="W2618" s="8"/>
      <c r="X2618" s="6"/>
      <c r="Y2618" s="6"/>
    </row>
    <row r="2619" spans="1:25" x14ac:dyDescent="0.3">
      <c r="A2619" s="6" t="s">
        <v>15359</v>
      </c>
      <c r="B2619" s="6"/>
      <c r="C2619" s="6" t="s">
        <v>8563</v>
      </c>
      <c r="D2619" s="6" t="str">
        <f t="shared" si="120"/>
        <v>ORD26004313</v>
      </c>
      <c r="E2619" s="10">
        <v>46279</v>
      </c>
      <c r="F2619" s="6" t="s">
        <v>12294</v>
      </c>
      <c r="G2619" s="6" t="s">
        <v>18</v>
      </c>
      <c r="H2619" s="8">
        <v>3298</v>
      </c>
      <c r="I2619" s="8">
        <v>9.89</v>
      </c>
      <c r="J2619" s="8">
        <v>1.78</v>
      </c>
      <c r="K2619" s="8">
        <v>3286.33</v>
      </c>
      <c r="L2619" s="10">
        <v>46281</v>
      </c>
      <c r="M2619" s="6" t="s">
        <v>15199</v>
      </c>
      <c r="N2619" s="6" t="str">
        <f>IF(COUNTIF($A$2:A2619,A2619)&gt;1,"DUP","OK")</f>
        <v>OK</v>
      </c>
      <c r="O2619" s="6" t="str">
        <f t="shared" si="121"/>
        <v>ORD26004313</v>
      </c>
      <c r="P2619" s="6" t="str">
        <f t="shared" si="122"/>
        <v>Sep</v>
      </c>
      <c r="Q2619" s="6"/>
      <c r="R2619" s="9"/>
      <c r="S2619" s="8"/>
      <c r="T2619" s="8"/>
      <c r="U2619" s="8"/>
      <c r="V2619" s="8"/>
      <c r="W2619" s="8"/>
      <c r="X2619" s="6"/>
      <c r="Y2619" s="6"/>
    </row>
    <row r="2620" spans="1:25" x14ac:dyDescent="0.3">
      <c r="A2620" s="6" t="s">
        <v>15360</v>
      </c>
      <c r="B2620" s="6"/>
      <c r="C2620" s="6" t="s">
        <v>8641</v>
      </c>
      <c r="D2620" s="6" t="str">
        <f t="shared" si="120"/>
        <v>ORD26004352</v>
      </c>
      <c r="E2620" s="10">
        <v>46279</v>
      </c>
      <c r="F2620" s="6" t="s">
        <v>12294</v>
      </c>
      <c r="G2620" s="6" t="s">
        <v>43</v>
      </c>
      <c r="H2620" s="8">
        <v>2499</v>
      </c>
      <c r="I2620" s="8">
        <v>29.99</v>
      </c>
      <c r="J2620" s="8">
        <v>5.4</v>
      </c>
      <c r="K2620" s="8">
        <v>2463.61</v>
      </c>
      <c r="L2620" s="10">
        <v>46281</v>
      </c>
      <c r="M2620" s="6" t="s">
        <v>15199</v>
      </c>
      <c r="N2620" s="6" t="str">
        <f>IF(COUNTIF($A$2:A2620,A2620)&gt;1,"DUP","OK")</f>
        <v>OK</v>
      </c>
      <c r="O2620" s="6" t="str">
        <f t="shared" si="121"/>
        <v>ORD26004352</v>
      </c>
      <c r="P2620" s="6" t="str">
        <f t="shared" si="122"/>
        <v>Sep</v>
      </c>
      <c r="Q2620" s="6"/>
      <c r="R2620" s="9"/>
      <c r="S2620" s="8"/>
      <c r="T2620" s="8"/>
      <c r="U2620" s="8"/>
      <c r="V2620" s="8"/>
      <c r="W2620" s="8"/>
      <c r="X2620" s="6"/>
      <c r="Y2620" s="6"/>
    </row>
    <row r="2621" spans="1:25" x14ac:dyDescent="0.3">
      <c r="A2621" s="6" t="s">
        <v>15361</v>
      </c>
      <c r="B2621" s="6"/>
      <c r="C2621" s="6" t="s">
        <v>8647</v>
      </c>
      <c r="D2621" s="6" t="str">
        <f t="shared" si="120"/>
        <v>ORD26004355</v>
      </c>
      <c r="E2621" s="10">
        <v>46279</v>
      </c>
      <c r="F2621" s="6" t="s">
        <v>12294</v>
      </c>
      <c r="G2621" s="6" t="s">
        <v>18</v>
      </c>
      <c r="H2621" s="8">
        <v>5797</v>
      </c>
      <c r="I2621" s="8">
        <v>17.39</v>
      </c>
      <c r="J2621" s="8">
        <v>3.13</v>
      </c>
      <c r="K2621" s="8">
        <v>5776.48</v>
      </c>
      <c r="L2621" s="10">
        <v>46281</v>
      </c>
      <c r="M2621" s="6" t="s">
        <v>15199</v>
      </c>
      <c r="N2621" s="6" t="str">
        <f>IF(COUNTIF($A$2:A2621,A2621)&gt;1,"DUP","OK")</f>
        <v>OK</v>
      </c>
      <c r="O2621" s="6" t="str">
        <f t="shared" si="121"/>
        <v>ORD26004355</v>
      </c>
      <c r="P2621" s="6" t="str">
        <f t="shared" si="122"/>
        <v>Sep</v>
      </c>
      <c r="Q2621" s="6"/>
      <c r="R2621" s="9"/>
      <c r="S2621" s="8"/>
      <c r="T2621" s="8"/>
      <c r="U2621" s="8"/>
      <c r="V2621" s="8"/>
      <c r="W2621" s="8"/>
      <c r="X2621" s="6"/>
      <c r="Y2621" s="6"/>
    </row>
    <row r="2622" spans="1:25" x14ac:dyDescent="0.3">
      <c r="A2622" s="6" t="s">
        <v>15362</v>
      </c>
      <c r="B2622" s="6"/>
      <c r="C2622" s="6" t="s">
        <v>15363</v>
      </c>
      <c r="D2622" s="6" t="str">
        <f t="shared" si="120"/>
        <v>ORD26004382</v>
      </c>
      <c r="E2622" s="10">
        <v>46279</v>
      </c>
      <c r="F2622" s="6" t="s">
        <v>12294</v>
      </c>
      <c r="G2622" s="6" t="s">
        <v>18</v>
      </c>
      <c r="H2622" s="8">
        <v>6797</v>
      </c>
      <c r="I2622" s="8">
        <v>20.39</v>
      </c>
      <c r="J2622" s="8">
        <v>3.67</v>
      </c>
      <c r="K2622" s="8">
        <v>6772.94</v>
      </c>
      <c r="L2622" s="10">
        <v>46281</v>
      </c>
      <c r="M2622" s="6" t="s">
        <v>15199</v>
      </c>
      <c r="N2622" s="6" t="str">
        <f>IF(COUNTIF($A$2:A2622,A2622)&gt;1,"DUP","OK")</f>
        <v>OK</v>
      </c>
      <c r="O2622" s="6" t="str">
        <f t="shared" si="121"/>
        <v>ORD26004382</v>
      </c>
      <c r="P2622" s="6" t="str">
        <f t="shared" si="122"/>
        <v>Sep</v>
      </c>
      <c r="Q2622" s="6"/>
      <c r="R2622" s="9"/>
      <c r="S2622" s="8"/>
      <c r="T2622" s="8"/>
      <c r="U2622" s="8"/>
      <c r="V2622" s="8"/>
      <c r="W2622" s="8"/>
      <c r="X2622" s="6"/>
      <c r="Y2622" s="6"/>
    </row>
    <row r="2623" spans="1:25" x14ac:dyDescent="0.3">
      <c r="A2623" s="6" t="s">
        <v>15364</v>
      </c>
      <c r="B2623" s="6"/>
      <c r="C2623" s="6" t="s">
        <v>8760</v>
      </c>
      <c r="D2623" s="6" t="str">
        <f t="shared" si="120"/>
        <v>ORD26004413</v>
      </c>
      <c r="E2623" s="10">
        <v>46279</v>
      </c>
      <c r="F2623" s="6" t="s">
        <v>12294</v>
      </c>
      <c r="G2623" s="6" t="s">
        <v>18</v>
      </c>
      <c r="H2623" s="8">
        <v>799</v>
      </c>
      <c r="I2623" s="8">
        <v>0</v>
      </c>
      <c r="J2623" s="8">
        <v>0</v>
      </c>
      <c r="K2623" s="8">
        <v>799</v>
      </c>
      <c r="L2623" s="10">
        <v>46281</v>
      </c>
      <c r="M2623" s="6" t="s">
        <v>15199</v>
      </c>
      <c r="N2623" s="6" t="str">
        <f>IF(COUNTIF($A$2:A2623,A2623)&gt;1,"DUP","OK")</f>
        <v>OK</v>
      </c>
      <c r="O2623" s="6" t="str">
        <f t="shared" si="121"/>
        <v>ORD26004413</v>
      </c>
      <c r="P2623" s="6" t="str">
        <f t="shared" si="122"/>
        <v>Sep</v>
      </c>
      <c r="Q2623" s="6"/>
      <c r="R2623" s="9"/>
      <c r="S2623" s="8"/>
      <c r="T2623" s="8"/>
      <c r="U2623" s="8"/>
      <c r="V2623" s="8"/>
      <c r="W2623" s="8"/>
      <c r="X2623" s="6"/>
      <c r="Y2623" s="6"/>
    </row>
    <row r="2624" spans="1:25" x14ac:dyDescent="0.3">
      <c r="A2624" s="6" t="s">
        <v>15365</v>
      </c>
      <c r="B2624" s="6"/>
      <c r="C2624" s="6" t="s">
        <v>15366</v>
      </c>
      <c r="D2624" s="6" t="str">
        <f t="shared" si="120"/>
        <v>ORD26004464</v>
      </c>
      <c r="E2624" s="10">
        <v>46279</v>
      </c>
      <c r="F2624" s="6" t="s">
        <v>12294</v>
      </c>
      <c r="G2624" s="6" t="s">
        <v>18</v>
      </c>
      <c r="H2624" s="8">
        <v>7999</v>
      </c>
      <c r="I2624" s="8">
        <v>24</v>
      </c>
      <c r="J2624" s="8">
        <v>4.32</v>
      </c>
      <c r="K2624" s="8">
        <v>7970.68</v>
      </c>
      <c r="L2624" s="10">
        <v>46281</v>
      </c>
      <c r="M2624" s="6" t="s">
        <v>15199</v>
      </c>
      <c r="N2624" s="6" t="str">
        <f>IF(COUNTIF($A$2:A2624,A2624)&gt;1,"DUP","OK")</f>
        <v>OK</v>
      </c>
      <c r="O2624" s="6" t="str">
        <f t="shared" si="121"/>
        <v>ORD26004464</v>
      </c>
      <c r="P2624" s="6" t="str">
        <f t="shared" si="122"/>
        <v>Sep</v>
      </c>
      <c r="Q2624" s="6"/>
      <c r="R2624" s="9"/>
      <c r="S2624" s="8"/>
      <c r="T2624" s="8"/>
      <c r="U2624" s="8"/>
      <c r="V2624" s="8"/>
      <c r="W2624" s="8"/>
      <c r="X2624" s="6"/>
      <c r="Y2624" s="6"/>
    </row>
    <row r="2625" spans="1:25" x14ac:dyDescent="0.3">
      <c r="A2625" s="6" t="s">
        <v>15367</v>
      </c>
      <c r="B2625" s="6"/>
      <c r="C2625" s="6" t="s">
        <v>8928</v>
      </c>
      <c r="D2625" s="6" t="str">
        <f t="shared" si="120"/>
        <v>ORD26004500</v>
      </c>
      <c r="E2625" s="10">
        <v>46279</v>
      </c>
      <c r="F2625" s="6" t="s">
        <v>12294</v>
      </c>
      <c r="G2625" s="6" t="s">
        <v>43</v>
      </c>
      <c r="H2625" s="8">
        <v>4147</v>
      </c>
      <c r="I2625" s="8">
        <v>49.76</v>
      </c>
      <c r="J2625" s="8">
        <v>8.9600000000000009</v>
      </c>
      <c r="K2625" s="8">
        <v>4088.28</v>
      </c>
      <c r="L2625" s="10">
        <v>46281</v>
      </c>
      <c r="M2625" s="6" t="s">
        <v>15199</v>
      </c>
      <c r="N2625" s="6" t="str">
        <f>IF(COUNTIF($A$2:A2625,A2625)&gt;1,"DUP","OK")</f>
        <v>OK</v>
      </c>
      <c r="O2625" s="6" t="str">
        <f t="shared" si="121"/>
        <v>ORD26004500</v>
      </c>
      <c r="P2625" s="6" t="str">
        <f t="shared" si="122"/>
        <v>Sep</v>
      </c>
      <c r="Q2625" s="6"/>
      <c r="R2625" s="9"/>
      <c r="S2625" s="8"/>
      <c r="T2625" s="8"/>
      <c r="U2625" s="8"/>
      <c r="V2625" s="8"/>
      <c r="W2625" s="8"/>
      <c r="X2625" s="6"/>
      <c r="Y2625" s="6"/>
    </row>
    <row r="2626" spans="1:25" x14ac:dyDescent="0.3">
      <c r="A2626" s="6" t="s">
        <v>15368</v>
      </c>
      <c r="B2626" s="6"/>
      <c r="C2626" s="6" t="s">
        <v>8934</v>
      </c>
      <c r="D2626" s="6" t="str">
        <f t="shared" ref="D2626:D2689" si="123">UPPER(SUBSTITUTE(TRIM(C2626),"-",""))</f>
        <v>ORD26004503</v>
      </c>
      <c r="E2626" s="10">
        <v>46279</v>
      </c>
      <c r="F2626" s="6" t="s">
        <v>12294</v>
      </c>
      <c r="G2626" s="6" t="s">
        <v>18</v>
      </c>
      <c r="H2626" s="8">
        <v>2847</v>
      </c>
      <c r="I2626" s="8">
        <v>8.5399999999999991</v>
      </c>
      <c r="J2626" s="8">
        <v>1.54</v>
      </c>
      <c r="K2626" s="8">
        <v>2836.92</v>
      </c>
      <c r="L2626" s="10">
        <v>46281</v>
      </c>
      <c r="M2626" s="6" t="s">
        <v>15199</v>
      </c>
      <c r="N2626" s="6" t="str">
        <f>IF(COUNTIF($A$2:A2626,A2626)&gt;1,"DUP","OK")</f>
        <v>OK</v>
      </c>
      <c r="O2626" s="6" t="str">
        <f t="shared" ref="O2626:O2689" si="124">IF(F2626="REFUND",INDEX($D$2:$D$5743,MATCH(B2626,$A$2:$A$5743,0)),D2626)</f>
        <v>ORD26004503</v>
      </c>
      <c r="P2626" s="6" t="str">
        <f t="shared" ref="P2626:P2689" si="125">IF(L2626&gt;DATE(2026,9,30),"Oct-Due","Sep")</f>
        <v>Sep</v>
      </c>
      <c r="Q2626" s="6"/>
      <c r="R2626" s="9"/>
      <c r="S2626" s="8"/>
      <c r="T2626" s="8"/>
      <c r="U2626" s="8"/>
      <c r="V2626" s="8"/>
      <c r="W2626" s="8"/>
      <c r="X2626" s="6"/>
      <c r="Y2626" s="6"/>
    </row>
    <row r="2627" spans="1:25" x14ac:dyDescent="0.3">
      <c r="A2627" s="6" t="s">
        <v>15369</v>
      </c>
      <c r="B2627" s="6"/>
      <c r="C2627" s="6" t="s">
        <v>15370</v>
      </c>
      <c r="D2627" s="6" t="str">
        <f t="shared" si="123"/>
        <v>ORD26004636</v>
      </c>
      <c r="E2627" s="10">
        <v>46279</v>
      </c>
      <c r="F2627" s="6" t="s">
        <v>12294</v>
      </c>
      <c r="G2627" s="6" t="s">
        <v>27</v>
      </c>
      <c r="H2627" s="8">
        <v>2499</v>
      </c>
      <c r="I2627" s="8">
        <v>39.979999999999997</v>
      </c>
      <c r="J2627" s="8">
        <v>7.2</v>
      </c>
      <c r="K2627" s="8">
        <v>2451.8200000000002</v>
      </c>
      <c r="L2627" s="10">
        <v>46281</v>
      </c>
      <c r="M2627" s="6" t="s">
        <v>15199</v>
      </c>
      <c r="N2627" s="6" t="str">
        <f>IF(COUNTIF($A$2:A2627,A2627)&gt;1,"DUP","OK")</f>
        <v>OK</v>
      </c>
      <c r="O2627" s="6" t="str">
        <f t="shared" si="124"/>
        <v>ORD26004636</v>
      </c>
      <c r="P2627" s="6" t="str">
        <f t="shared" si="125"/>
        <v>Sep</v>
      </c>
      <c r="Q2627" s="6"/>
      <c r="R2627" s="9"/>
      <c r="S2627" s="8"/>
      <c r="T2627" s="8"/>
      <c r="U2627" s="8"/>
      <c r="V2627" s="8"/>
      <c r="W2627" s="8"/>
      <c r="X2627" s="6"/>
      <c r="Y2627" s="6"/>
    </row>
    <row r="2628" spans="1:25" x14ac:dyDescent="0.3">
      <c r="A2628" s="6" t="s">
        <v>15371</v>
      </c>
      <c r="B2628" s="6"/>
      <c r="C2628" s="6" t="s">
        <v>9214</v>
      </c>
      <c r="D2628" s="6" t="str">
        <f t="shared" si="123"/>
        <v>ORD26004646</v>
      </c>
      <c r="E2628" s="10">
        <v>46279</v>
      </c>
      <c r="F2628" s="6" t="s">
        <v>12294</v>
      </c>
      <c r="G2628" s="6" t="s">
        <v>27</v>
      </c>
      <c r="H2628" s="8">
        <v>7999</v>
      </c>
      <c r="I2628" s="8">
        <v>127.98</v>
      </c>
      <c r="J2628" s="8">
        <v>23.04</v>
      </c>
      <c r="K2628" s="8">
        <v>7847.98</v>
      </c>
      <c r="L2628" s="10">
        <v>46281</v>
      </c>
      <c r="M2628" s="6" t="s">
        <v>15199</v>
      </c>
      <c r="N2628" s="6" t="str">
        <f>IF(COUNTIF($A$2:A2628,A2628)&gt;1,"DUP","OK")</f>
        <v>OK</v>
      </c>
      <c r="O2628" s="6" t="str">
        <f t="shared" si="124"/>
        <v>ORD26004646</v>
      </c>
      <c r="P2628" s="6" t="str">
        <f t="shared" si="125"/>
        <v>Sep</v>
      </c>
      <c r="Q2628" s="6"/>
      <c r="R2628" s="9"/>
      <c r="S2628" s="8"/>
      <c r="T2628" s="8"/>
      <c r="U2628" s="8"/>
      <c r="V2628" s="8"/>
      <c r="W2628" s="8"/>
      <c r="X2628" s="6"/>
      <c r="Y2628" s="6"/>
    </row>
    <row r="2629" spans="1:25" x14ac:dyDescent="0.3">
      <c r="A2629" s="6" t="s">
        <v>15372</v>
      </c>
      <c r="B2629" s="6"/>
      <c r="C2629" s="6" t="s">
        <v>9382</v>
      </c>
      <c r="D2629" s="6" t="str">
        <f t="shared" si="123"/>
        <v>ORD26004732</v>
      </c>
      <c r="E2629" s="10">
        <v>46279</v>
      </c>
      <c r="F2629" s="6" t="s">
        <v>12294</v>
      </c>
      <c r="G2629" s="6" t="s">
        <v>18</v>
      </c>
      <c r="H2629" s="8">
        <v>999</v>
      </c>
      <c r="I2629" s="8">
        <v>0</v>
      </c>
      <c r="J2629" s="8">
        <v>0</v>
      </c>
      <c r="K2629" s="8">
        <v>999</v>
      </c>
      <c r="L2629" s="10">
        <v>46281</v>
      </c>
      <c r="M2629" s="6" t="s">
        <v>15199</v>
      </c>
      <c r="N2629" s="6" t="str">
        <f>IF(COUNTIF($A$2:A2629,A2629)&gt;1,"DUP","OK")</f>
        <v>OK</v>
      </c>
      <c r="O2629" s="6" t="str">
        <f t="shared" si="124"/>
        <v>ORD26004732</v>
      </c>
      <c r="P2629" s="6" t="str">
        <f t="shared" si="125"/>
        <v>Sep</v>
      </c>
      <c r="Q2629" s="6"/>
      <c r="R2629" s="9"/>
      <c r="S2629" s="8"/>
      <c r="T2629" s="8"/>
      <c r="U2629" s="8"/>
      <c r="V2629" s="8"/>
      <c r="W2629" s="8"/>
      <c r="X2629" s="6"/>
      <c r="Y2629" s="6"/>
    </row>
    <row r="2630" spans="1:25" x14ac:dyDescent="0.3">
      <c r="A2630" s="6" t="s">
        <v>15373</v>
      </c>
      <c r="B2630" s="6"/>
      <c r="C2630" s="6" t="s">
        <v>9455</v>
      </c>
      <c r="D2630" s="6" t="str">
        <f t="shared" si="123"/>
        <v>ORD26004771</v>
      </c>
      <c r="E2630" s="10">
        <v>46279</v>
      </c>
      <c r="F2630" s="6" t="s">
        <v>12294</v>
      </c>
      <c r="G2630" s="6" t="s">
        <v>27</v>
      </c>
      <c r="H2630" s="8">
        <v>2499</v>
      </c>
      <c r="I2630" s="8">
        <v>39.979999999999997</v>
      </c>
      <c r="J2630" s="8">
        <v>7.2</v>
      </c>
      <c r="K2630" s="8">
        <v>2451.8200000000002</v>
      </c>
      <c r="L2630" s="10">
        <v>46281</v>
      </c>
      <c r="M2630" s="6" t="s">
        <v>15199</v>
      </c>
      <c r="N2630" s="6" t="str">
        <f>IF(COUNTIF($A$2:A2630,A2630)&gt;1,"DUP","OK")</f>
        <v>OK</v>
      </c>
      <c r="O2630" s="6" t="str">
        <f t="shared" si="124"/>
        <v>ORD26004771</v>
      </c>
      <c r="P2630" s="6" t="str">
        <f t="shared" si="125"/>
        <v>Sep</v>
      </c>
      <c r="Q2630" s="6"/>
      <c r="R2630" s="9"/>
      <c r="S2630" s="8"/>
      <c r="T2630" s="8"/>
      <c r="U2630" s="8"/>
      <c r="V2630" s="8"/>
      <c r="W2630" s="8"/>
      <c r="X2630" s="6"/>
      <c r="Y2630" s="6"/>
    </row>
    <row r="2631" spans="1:25" x14ac:dyDescent="0.3">
      <c r="A2631" s="6" t="s">
        <v>15374</v>
      </c>
      <c r="B2631" s="6"/>
      <c r="C2631" s="6" t="s">
        <v>9743</v>
      </c>
      <c r="D2631" s="6" t="str">
        <f t="shared" si="123"/>
        <v>ORD26004920</v>
      </c>
      <c r="E2631" s="10">
        <v>46279</v>
      </c>
      <c r="F2631" s="6" t="s">
        <v>12294</v>
      </c>
      <c r="G2631" s="6" t="s">
        <v>27</v>
      </c>
      <c r="H2631" s="8">
        <v>1298</v>
      </c>
      <c r="I2631" s="8">
        <v>23.36</v>
      </c>
      <c r="J2631" s="8">
        <v>4.2</v>
      </c>
      <c r="K2631" s="8">
        <v>1270.44</v>
      </c>
      <c r="L2631" s="10">
        <v>46281</v>
      </c>
      <c r="M2631" s="6" t="s">
        <v>15199</v>
      </c>
      <c r="N2631" s="6" t="str">
        <f>IF(COUNTIF($A$2:A2631,A2631)&gt;1,"DUP","OK")</f>
        <v>OK</v>
      </c>
      <c r="O2631" s="6" t="str">
        <f t="shared" si="124"/>
        <v>ORD26004920</v>
      </c>
      <c r="P2631" s="6" t="str">
        <f t="shared" si="125"/>
        <v>Sep</v>
      </c>
      <c r="Q2631" s="6"/>
      <c r="R2631" s="9"/>
      <c r="S2631" s="8"/>
      <c r="T2631" s="8"/>
      <c r="U2631" s="8"/>
      <c r="V2631" s="8"/>
      <c r="W2631" s="8"/>
      <c r="X2631" s="6"/>
      <c r="Y2631" s="6"/>
    </row>
    <row r="2632" spans="1:25" x14ac:dyDescent="0.3">
      <c r="A2632" s="6" t="s">
        <v>15375</v>
      </c>
      <c r="B2632" s="6"/>
      <c r="C2632" s="6" t="s">
        <v>9809</v>
      </c>
      <c r="D2632" s="6" t="str">
        <f t="shared" si="123"/>
        <v>ORD26004954</v>
      </c>
      <c r="E2632" s="10">
        <v>46279</v>
      </c>
      <c r="F2632" s="6" t="s">
        <v>12294</v>
      </c>
      <c r="G2632" s="6" t="s">
        <v>27</v>
      </c>
      <c r="H2632" s="8">
        <v>1499</v>
      </c>
      <c r="I2632" s="8">
        <v>26.98</v>
      </c>
      <c r="J2632" s="8">
        <v>4.8600000000000003</v>
      </c>
      <c r="K2632" s="8">
        <v>1467.16</v>
      </c>
      <c r="L2632" s="10">
        <v>46281</v>
      </c>
      <c r="M2632" s="6" t="s">
        <v>15199</v>
      </c>
      <c r="N2632" s="6" t="str">
        <f>IF(COUNTIF($A$2:A2632,A2632)&gt;1,"DUP","OK")</f>
        <v>OK</v>
      </c>
      <c r="O2632" s="6" t="str">
        <f t="shared" si="124"/>
        <v>ORD26004954</v>
      </c>
      <c r="P2632" s="6" t="str">
        <f t="shared" si="125"/>
        <v>Sep</v>
      </c>
      <c r="Q2632" s="6"/>
      <c r="R2632" s="9"/>
      <c r="S2632" s="8"/>
      <c r="T2632" s="8"/>
      <c r="U2632" s="8"/>
      <c r="V2632" s="8"/>
      <c r="W2632" s="8"/>
      <c r="X2632" s="6"/>
      <c r="Y2632" s="6"/>
    </row>
    <row r="2633" spans="1:25" x14ac:dyDescent="0.3">
      <c r="A2633" s="6" t="s">
        <v>15376</v>
      </c>
      <c r="B2633" s="6"/>
      <c r="C2633" s="6" t="s">
        <v>9876</v>
      </c>
      <c r="D2633" s="6" t="str">
        <f t="shared" si="123"/>
        <v>ORD26004988</v>
      </c>
      <c r="E2633" s="10">
        <v>46279</v>
      </c>
      <c r="F2633" s="6" t="s">
        <v>12294</v>
      </c>
      <c r="G2633" s="6" t="s">
        <v>27</v>
      </c>
      <c r="H2633" s="8">
        <v>499</v>
      </c>
      <c r="I2633" s="8">
        <v>8.98</v>
      </c>
      <c r="J2633" s="8">
        <v>1.62</v>
      </c>
      <c r="K2633" s="8">
        <v>488.4</v>
      </c>
      <c r="L2633" s="10">
        <v>46281</v>
      </c>
      <c r="M2633" s="6" t="s">
        <v>15199</v>
      </c>
      <c r="N2633" s="6" t="str">
        <f>IF(COUNTIF($A$2:A2633,A2633)&gt;1,"DUP","OK")</f>
        <v>OK</v>
      </c>
      <c r="O2633" s="6" t="str">
        <f t="shared" si="124"/>
        <v>ORD26004988</v>
      </c>
      <c r="P2633" s="6" t="str">
        <f t="shared" si="125"/>
        <v>Sep</v>
      </c>
      <c r="Q2633" s="6"/>
      <c r="R2633" s="9"/>
      <c r="S2633" s="8"/>
      <c r="T2633" s="8"/>
      <c r="U2633" s="8"/>
      <c r="V2633" s="8"/>
      <c r="W2633" s="8"/>
      <c r="X2633" s="6"/>
      <c r="Y2633" s="6"/>
    </row>
    <row r="2634" spans="1:25" x14ac:dyDescent="0.3">
      <c r="A2634" s="6" t="s">
        <v>15377</v>
      </c>
      <c r="B2634" s="6"/>
      <c r="C2634" s="6" t="s">
        <v>9912</v>
      </c>
      <c r="D2634" s="6" t="str">
        <f t="shared" si="123"/>
        <v>ORD26005007</v>
      </c>
      <c r="E2634" s="10">
        <v>46279</v>
      </c>
      <c r="F2634" s="6" t="s">
        <v>12294</v>
      </c>
      <c r="G2634" s="6" t="s">
        <v>27</v>
      </c>
      <c r="H2634" s="8">
        <v>3499</v>
      </c>
      <c r="I2634" s="8">
        <v>55.98</v>
      </c>
      <c r="J2634" s="8">
        <v>10.08</v>
      </c>
      <c r="K2634" s="8">
        <v>3432.94</v>
      </c>
      <c r="L2634" s="10">
        <v>46281</v>
      </c>
      <c r="M2634" s="6" t="s">
        <v>15199</v>
      </c>
      <c r="N2634" s="6" t="str">
        <f>IF(COUNTIF($A$2:A2634,A2634)&gt;1,"DUP","OK")</f>
        <v>OK</v>
      </c>
      <c r="O2634" s="6" t="str">
        <f t="shared" si="124"/>
        <v>ORD26005007</v>
      </c>
      <c r="P2634" s="6" t="str">
        <f t="shared" si="125"/>
        <v>Sep</v>
      </c>
      <c r="Q2634" s="6"/>
      <c r="R2634" s="9"/>
      <c r="S2634" s="8"/>
      <c r="T2634" s="8"/>
      <c r="U2634" s="8"/>
      <c r="V2634" s="8"/>
      <c r="W2634" s="8"/>
      <c r="X2634" s="6"/>
      <c r="Y2634" s="6"/>
    </row>
    <row r="2635" spans="1:25" x14ac:dyDescent="0.3">
      <c r="A2635" s="6" t="s">
        <v>15378</v>
      </c>
      <c r="B2635" s="6"/>
      <c r="C2635" s="6" t="s">
        <v>9955</v>
      </c>
      <c r="D2635" s="6" t="str">
        <f t="shared" si="123"/>
        <v>ORD26005029</v>
      </c>
      <c r="E2635" s="10">
        <v>46279</v>
      </c>
      <c r="F2635" s="6" t="s">
        <v>12294</v>
      </c>
      <c r="G2635" s="6" t="s">
        <v>54</v>
      </c>
      <c r="H2635" s="8">
        <v>499</v>
      </c>
      <c r="I2635" s="8">
        <v>9.48</v>
      </c>
      <c r="J2635" s="8">
        <v>1.71</v>
      </c>
      <c r="K2635" s="8">
        <v>487.81</v>
      </c>
      <c r="L2635" s="10">
        <v>46281</v>
      </c>
      <c r="M2635" s="6" t="s">
        <v>15199</v>
      </c>
      <c r="N2635" s="6" t="str">
        <f>IF(COUNTIF($A$2:A2635,A2635)&gt;1,"DUP","OK")</f>
        <v>OK</v>
      </c>
      <c r="O2635" s="6" t="str">
        <f t="shared" si="124"/>
        <v>ORD26005029</v>
      </c>
      <c r="P2635" s="6" t="str">
        <f t="shared" si="125"/>
        <v>Sep</v>
      </c>
      <c r="Q2635" s="6"/>
      <c r="R2635" s="9"/>
      <c r="S2635" s="8"/>
      <c r="T2635" s="8"/>
      <c r="U2635" s="8"/>
      <c r="V2635" s="8"/>
      <c r="W2635" s="8"/>
      <c r="X2635" s="6"/>
      <c r="Y2635" s="6"/>
    </row>
    <row r="2636" spans="1:25" x14ac:dyDescent="0.3">
      <c r="A2636" s="6" t="s">
        <v>15379</v>
      </c>
      <c r="B2636" s="6"/>
      <c r="C2636" s="6" t="s">
        <v>9991</v>
      </c>
      <c r="D2636" s="6" t="str">
        <f t="shared" si="123"/>
        <v>ORD26005049</v>
      </c>
      <c r="E2636" s="10">
        <v>46279</v>
      </c>
      <c r="F2636" s="6" t="s">
        <v>12294</v>
      </c>
      <c r="G2636" s="6" t="s">
        <v>18</v>
      </c>
      <c r="H2636" s="8">
        <v>299</v>
      </c>
      <c r="I2636" s="8">
        <v>0</v>
      </c>
      <c r="J2636" s="8">
        <v>0</v>
      </c>
      <c r="K2636" s="8">
        <v>299</v>
      </c>
      <c r="L2636" s="10">
        <v>46281</v>
      </c>
      <c r="M2636" s="6" t="s">
        <v>15199</v>
      </c>
      <c r="N2636" s="6" t="str">
        <f>IF(COUNTIF($A$2:A2636,A2636)&gt;1,"DUP","OK")</f>
        <v>OK</v>
      </c>
      <c r="O2636" s="6" t="str">
        <f t="shared" si="124"/>
        <v>ORD26005049</v>
      </c>
      <c r="P2636" s="6" t="str">
        <f t="shared" si="125"/>
        <v>Sep</v>
      </c>
      <c r="Q2636" s="6"/>
      <c r="R2636" s="9"/>
      <c r="S2636" s="8"/>
      <c r="T2636" s="8"/>
      <c r="U2636" s="8"/>
      <c r="V2636" s="8"/>
      <c r="W2636" s="8"/>
      <c r="X2636" s="6"/>
      <c r="Y2636" s="6"/>
    </row>
    <row r="2637" spans="1:25" x14ac:dyDescent="0.3">
      <c r="A2637" s="6" t="s">
        <v>15380</v>
      </c>
      <c r="B2637" s="6"/>
      <c r="C2637" s="6" t="s">
        <v>10047</v>
      </c>
      <c r="D2637" s="6" t="str">
        <f t="shared" si="123"/>
        <v>ORD26005077</v>
      </c>
      <c r="E2637" s="10">
        <v>46279</v>
      </c>
      <c r="F2637" s="6" t="s">
        <v>12294</v>
      </c>
      <c r="G2637" s="6" t="s">
        <v>18</v>
      </c>
      <c r="H2637" s="8">
        <v>3297</v>
      </c>
      <c r="I2637" s="8">
        <v>9.89</v>
      </c>
      <c r="J2637" s="8">
        <v>1.78</v>
      </c>
      <c r="K2637" s="8">
        <v>3285.33</v>
      </c>
      <c r="L2637" s="10">
        <v>46281</v>
      </c>
      <c r="M2637" s="6" t="s">
        <v>15199</v>
      </c>
      <c r="N2637" s="6" t="str">
        <f>IF(COUNTIF($A$2:A2637,A2637)&gt;1,"DUP","OK")</f>
        <v>OK</v>
      </c>
      <c r="O2637" s="6" t="str">
        <f t="shared" si="124"/>
        <v>ORD26005077</v>
      </c>
      <c r="P2637" s="6" t="str">
        <f t="shared" si="125"/>
        <v>Sep</v>
      </c>
      <c r="Q2637" s="6"/>
      <c r="R2637" s="9"/>
      <c r="S2637" s="8"/>
      <c r="T2637" s="8"/>
      <c r="U2637" s="8"/>
      <c r="V2637" s="8"/>
      <c r="W2637" s="8"/>
      <c r="X2637" s="6"/>
      <c r="Y2637" s="6"/>
    </row>
    <row r="2638" spans="1:25" x14ac:dyDescent="0.3">
      <c r="A2638" s="6" t="s">
        <v>15381</v>
      </c>
      <c r="B2638" s="6"/>
      <c r="C2638" s="6" t="s">
        <v>10061</v>
      </c>
      <c r="D2638" s="6" t="str">
        <f t="shared" si="123"/>
        <v>ORD26005084</v>
      </c>
      <c r="E2638" s="10">
        <v>46279</v>
      </c>
      <c r="F2638" s="6" t="s">
        <v>12294</v>
      </c>
      <c r="G2638" s="6" t="s">
        <v>18</v>
      </c>
      <c r="H2638" s="8">
        <v>11498</v>
      </c>
      <c r="I2638" s="8">
        <v>34.49</v>
      </c>
      <c r="J2638" s="8">
        <v>6.21</v>
      </c>
      <c r="K2638" s="8">
        <v>11457.3</v>
      </c>
      <c r="L2638" s="10">
        <v>46281</v>
      </c>
      <c r="M2638" s="6" t="s">
        <v>15199</v>
      </c>
      <c r="N2638" s="6" t="str">
        <f>IF(COUNTIF($A$2:A2638,A2638)&gt;1,"DUP","OK")</f>
        <v>OK</v>
      </c>
      <c r="O2638" s="6" t="str">
        <f t="shared" si="124"/>
        <v>ORD26005084</v>
      </c>
      <c r="P2638" s="6" t="str">
        <f t="shared" si="125"/>
        <v>Sep</v>
      </c>
      <c r="Q2638" s="6"/>
      <c r="R2638" s="9"/>
      <c r="S2638" s="8"/>
      <c r="T2638" s="8"/>
      <c r="U2638" s="8"/>
      <c r="V2638" s="8"/>
      <c r="W2638" s="8"/>
      <c r="X2638" s="6"/>
      <c r="Y2638" s="6"/>
    </row>
    <row r="2639" spans="1:25" x14ac:dyDescent="0.3">
      <c r="A2639" s="6" t="s">
        <v>15382</v>
      </c>
      <c r="B2639" s="6"/>
      <c r="C2639" s="6" t="s">
        <v>10138</v>
      </c>
      <c r="D2639" s="6" t="str">
        <f t="shared" si="123"/>
        <v>ORD26005125</v>
      </c>
      <c r="E2639" s="10">
        <v>46279</v>
      </c>
      <c r="F2639" s="6" t="s">
        <v>12294</v>
      </c>
      <c r="G2639" s="6" t="s">
        <v>54</v>
      </c>
      <c r="H2639" s="8">
        <v>2497</v>
      </c>
      <c r="I2639" s="8">
        <v>42.45</v>
      </c>
      <c r="J2639" s="8">
        <v>7.64</v>
      </c>
      <c r="K2639" s="8">
        <v>2446.91</v>
      </c>
      <c r="L2639" s="10">
        <v>46281</v>
      </c>
      <c r="M2639" s="6" t="s">
        <v>15199</v>
      </c>
      <c r="N2639" s="6" t="str">
        <f>IF(COUNTIF($A$2:A2639,A2639)&gt;1,"DUP","OK")</f>
        <v>OK</v>
      </c>
      <c r="O2639" s="6" t="str">
        <f t="shared" si="124"/>
        <v>ORD26005125</v>
      </c>
      <c r="P2639" s="6" t="str">
        <f t="shared" si="125"/>
        <v>Sep</v>
      </c>
      <c r="Q2639" s="6"/>
      <c r="R2639" s="9"/>
      <c r="S2639" s="8"/>
      <c r="T2639" s="8"/>
      <c r="U2639" s="8"/>
      <c r="V2639" s="8"/>
      <c r="W2639" s="8"/>
      <c r="X2639" s="6"/>
      <c r="Y2639" s="6"/>
    </row>
    <row r="2640" spans="1:25" x14ac:dyDescent="0.3">
      <c r="A2640" s="6" t="s">
        <v>15383</v>
      </c>
      <c r="B2640" s="6"/>
      <c r="C2640" s="6" t="s">
        <v>10157</v>
      </c>
      <c r="D2640" s="6" t="str">
        <f t="shared" si="123"/>
        <v>ORD26005135</v>
      </c>
      <c r="E2640" s="10">
        <v>46279</v>
      </c>
      <c r="F2640" s="6" t="s">
        <v>12294</v>
      </c>
      <c r="G2640" s="6" t="s">
        <v>18</v>
      </c>
      <c r="H2640" s="8">
        <v>1798</v>
      </c>
      <c r="I2640" s="8">
        <v>0</v>
      </c>
      <c r="J2640" s="8">
        <v>0</v>
      </c>
      <c r="K2640" s="8">
        <v>1798</v>
      </c>
      <c r="L2640" s="10">
        <v>46281</v>
      </c>
      <c r="M2640" s="6" t="s">
        <v>15199</v>
      </c>
      <c r="N2640" s="6" t="str">
        <f>IF(COUNTIF($A$2:A2640,A2640)&gt;1,"DUP","OK")</f>
        <v>OK</v>
      </c>
      <c r="O2640" s="6" t="str">
        <f t="shared" si="124"/>
        <v>ORD26005135</v>
      </c>
      <c r="P2640" s="6" t="str">
        <f t="shared" si="125"/>
        <v>Sep</v>
      </c>
      <c r="Q2640" s="6"/>
      <c r="R2640" s="9"/>
      <c r="S2640" s="8"/>
      <c r="T2640" s="8"/>
      <c r="U2640" s="8"/>
      <c r="V2640" s="8"/>
      <c r="W2640" s="8"/>
      <c r="X2640" s="6"/>
      <c r="Y2640" s="6"/>
    </row>
    <row r="2641" spans="1:25" x14ac:dyDescent="0.3">
      <c r="A2641" s="6" t="s">
        <v>15384</v>
      </c>
      <c r="B2641" s="6"/>
      <c r="C2641" s="6" t="s">
        <v>10222</v>
      </c>
      <c r="D2641" s="6" t="str">
        <f t="shared" si="123"/>
        <v>ORD26005170</v>
      </c>
      <c r="E2641" s="10">
        <v>46279</v>
      </c>
      <c r="F2641" s="6" t="s">
        <v>12294</v>
      </c>
      <c r="G2641" s="6" t="s">
        <v>27</v>
      </c>
      <c r="H2641" s="8">
        <v>299</v>
      </c>
      <c r="I2641" s="8">
        <v>5.38</v>
      </c>
      <c r="J2641" s="8">
        <v>0.97</v>
      </c>
      <c r="K2641" s="8">
        <v>292.64999999999998</v>
      </c>
      <c r="L2641" s="10">
        <v>46281</v>
      </c>
      <c r="M2641" s="6" t="s">
        <v>15199</v>
      </c>
      <c r="N2641" s="6" t="str">
        <f>IF(COUNTIF($A$2:A2641,A2641)&gt;1,"DUP","OK")</f>
        <v>OK</v>
      </c>
      <c r="O2641" s="6" t="str">
        <f t="shared" si="124"/>
        <v>ORD26005170</v>
      </c>
      <c r="P2641" s="6" t="str">
        <f t="shared" si="125"/>
        <v>Sep</v>
      </c>
      <c r="Q2641" s="6"/>
      <c r="R2641" s="9"/>
      <c r="S2641" s="8"/>
      <c r="T2641" s="8"/>
      <c r="U2641" s="8"/>
      <c r="V2641" s="8"/>
      <c r="W2641" s="8"/>
      <c r="X2641" s="6"/>
      <c r="Y2641" s="6"/>
    </row>
    <row r="2642" spans="1:25" x14ac:dyDescent="0.3">
      <c r="A2642" s="6" t="s">
        <v>15385</v>
      </c>
      <c r="B2642" s="6"/>
      <c r="C2642" s="6" t="s">
        <v>10285</v>
      </c>
      <c r="D2642" s="6" t="str">
        <f t="shared" si="123"/>
        <v>ORD26005202</v>
      </c>
      <c r="E2642" s="10">
        <v>46279</v>
      </c>
      <c r="F2642" s="6" t="s">
        <v>12294</v>
      </c>
      <c r="G2642" s="6" t="s">
        <v>18</v>
      </c>
      <c r="H2642" s="8">
        <v>8297</v>
      </c>
      <c r="I2642" s="8">
        <v>24.89</v>
      </c>
      <c r="J2642" s="8">
        <v>4.4800000000000004</v>
      </c>
      <c r="K2642" s="8">
        <v>8267.6299999999992</v>
      </c>
      <c r="L2642" s="10">
        <v>46281</v>
      </c>
      <c r="M2642" s="6" t="s">
        <v>15199</v>
      </c>
      <c r="N2642" s="6" t="str">
        <f>IF(COUNTIF($A$2:A2642,A2642)&gt;1,"DUP","OK")</f>
        <v>OK</v>
      </c>
      <c r="O2642" s="6" t="str">
        <f t="shared" si="124"/>
        <v>ORD26005202</v>
      </c>
      <c r="P2642" s="6" t="str">
        <f t="shared" si="125"/>
        <v>Sep</v>
      </c>
      <c r="Q2642" s="6"/>
      <c r="R2642" s="9"/>
      <c r="S2642" s="8"/>
      <c r="T2642" s="8"/>
      <c r="U2642" s="8"/>
      <c r="V2642" s="8"/>
      <c r="W2642" s="8"/>
      <c r="X2642" s="6"/>
      <c r="Y2642" s="6"/>
    </row>
    <row r="2643" spans="1:25" x14ac:dyDescent="0.3">
      <c r="A2643" s="6" t="s">
        <v>15386</v>
      </c>
      <c r="B2643" s="6"/>
      <c r="C2643" s="6" t="s">
        <v>10287</v>
      </c>
      <c r="D2643" s="6" t="str">
        <f t="shared" si="123"/>
        <v>ORD26005203</v>
      </c>
      <c r="E2643" s="10">
        <v>46279</v>
      </c>
      <c r="F2643" s="6" t="s">
        <v>12294</v>
      </c>
      <c r="G2643" s="6" t="s">
        <v>27</v>
      </c>
      <c r="H2643" s="8">
        <v>8348</v>
      </c>
      <c r="I2643" s="8">
        <v>133.57</v>
      </c>
      <c r="J2643" s="8">
        <v>24.04</v>
      </c>
      <c r="K2643" s="8">
        <v>8190.39</v>
      </c>
      <c r="L2643" s="10">
        <v>46281</v>
      </c>
      <c r="M2643" s="6" t="s">
        <v>15199</v>
      </c>
      <c r="N2643" s="6" t="str">
        <f>IF(COUNTIF($A$2:A2643,A2643)&gt;1,"DUP","OK")</f>
        <v>OK</v>
      </c>
      <c r="O2643" s="6" t="str">
        <f t="shared" si="124"/>
        <v>ORD26005203</v>
      </c>
      <c r="P2643" s="6" t="str">
        <f t="shared" si="125"/>
        <v>Sep</v>
      </c>
      <c r="Q2643" s="6"/>
      <c r="R2643" s="9"/>
      <c r="S2643" s="8"/>
      <c r="T2643" s="8"/>
      <c r="U2643" s="8"/>
      <c r="V2643" s="8"/>
      <c r="W2643" s="8"/>
      <c r="X2643" s="6"/>
      <c r="Y2643" s="6"/>
    </row>
    <row r="2644" spans="1:25" x14ac:dyDescent="0.3">
      <c r="A2644" s="6" t="s">
        <v>15387</v>
      </c>
      <c r="B2644" s="6"/>
      <c r="C2644" s="6" t="s">
        <v>10325</v>
      </c>
      <c r="D2644" s="6" t="str">
        <f t="shared" si="123"/>
        <v>ORD26005223</v>
      </c>
      <c r="E2644" s="10">
        <v>46279</v>
      </c>
      <c r="F2644" s="6" t="s">
        <v>12294</v>
      </c>
      <c r="G2644" s="6" t="s">
        <v>54</v>
      </c>
      <c r="H2644" s="8">
        <v>10498</v>
      </c>
      <c r="I2644" s="8">
        <v>178.47</v>
      </c>
      <c r="J2644" s="8">
        <v>32.119999999999997</v>
      </c>
      <c r="K2644" s="8">
        <v>10287.41</v>
      </c>
      <c r="L2644" s="10">
        <v>46281</v>
      </c>
      <c r="M2644" s="6" t="s">
        <v>15199</v>
      </c>
      <c r="N2644" s="6" t="str">
        <f>IF(COUNTIF($A$2:A2644,A2644)&gt;1,"DUP","OK")</f>
        <v>OK</v>
      </c>
      <c r="O2644" s="6" t="str">
        <f t="shared" si="124"/>
        <v>ORD26005223</v>
      </c>
      <c r="P2644" s="6" t="str">
        <f t="shared" si="125"/>
        <v>Sep</v>
      </c>
      <c r="Q2644" s="6"/>
      <c r="R2644" s="9"/>
      <c r="S2644" s="8"/>
      <c r="T2644" s="8"/>
      <c r="U2644" s="8"/>
      <c r="V2644" s="8"/>
      <c r="W2644" s="8"/>
      <c r="X2644" s="6"/>
      <c r="Y2644" s="6"/>
    </row>
    <row r="2645" spans="1:25" x14ac:dyDescent="0.3">
      <c r="A2645" s="6" t="s">
        <v>15388</v>
      </c>
      <c r="B2645" s="6"/>
      <c r="C2645" s="6" t="s">
        <v>10348</v>
      </c>
      <c r="D2645" s="6" t="str">
        <f t="shared" si="123"/>
        <v>ORD26005235</v>
      </c>
      <c r="E2645" s="10">
        <v>46279</v>
      </c>
      <c r="F2645" s="6" t="s">
        <v>12294</v>
      </c>
      <c r="G2645" s="6" t="s">
        <v>54</v>
      </c>
      <c r="H2645" s="8">
        <v>2098</v>
      </c>
      <c r="I2645" s="8">
        <v>35.67</v>
      </c>
      <c r="J2645" s="8">
        <v>6.42</v>
      </c>
      <c r="K2645" s="8">
        <v>2055.91</v>
      </c>
      <c r="L2645" s="10">
        <v>46281</v>
      </c>
      <c r="M2645" s="6" t="s">
        <v>15199</v>
      </c>
      <c r="N2645" s="6" t="str">
        <f>IF(COUNTIF($A$2:A2645,A2645)&gt;1,"DUP","OK")</f>
        <v>OK</v>
      </c>
      <c r="O2645" s="6" t="str">
        <f t="shared" si="124"/>
        <v>ORD26005235</v>
      </c>
      <c r="P2645" s="6" t="str">
        <f t="shared" si="125"/>
        <v>Sep</v>
      </c>
      <c r="Q2645" s="6"/>
      <c r="R2645" s="9"/>
      <c r="S2645" s="8"/>
      <c r="T2645" s="8"/>
      <c r="U2645" s="8"/>
      <c r="V2645" s="8"/>
      <c r="W2645" s="8"/>
      <c r="X2645" s="6"/>
      <c r="Y2645" s="6"/>
    </row>
    <row r="2646" spans="1:25" x14ac:dyDescent="0.3">
      <c r="A2646" s="6" t="s">
        <v>15389</v>
      </c>
      <c r="B2646" s="6"/>
      <c r="C2646" s="6" t="s">
        <v>15390</v>
      </c>
      <c r="D2646" s="6" t="str">
        <f t="shared" si="123"/>
        <v>ORD26005263</v>
      </c>
      <c r="E2646" s="10">
        <v>46279</v>
      </c>
      <c r="F2646" s="6" t="s">
        <v>12294</v>
      </c>
      <c r="G2646" s="6" t="s">
        <v>18</v>
      </c>
      <c r="H2646" s="8">
        <v>599</v>
      </c>
      <c r="I2646" s="8">
        <v>0</v>
      </c>
      <c r="J2646" s="8">
        <v>0</v>
      </c>
      <c r="K2646" s="8">
        <v>599</v>
      </c>
      <c r="L2646" s="10">
        <v>46281</v>
      </c>
      <c r="M2646" s="6" t="s">
        <v>15199</v>
      </c>
      <c r="N2646" s="6" t="str">
        <f>IF(COUNTIF($A$2:A2646,A2646)&gt;1,"DUP","OK")</f>
        <v>OK</v>
      </c>
      <c r="O2646" s="6" t="str">
        <f t="shared" si="124"/>
        <v>ORD26005263</v>
      </c>
      <c r="P2646" s="6" t="str">
        <f t="shared" si="125"/>
        <v>Sep</v>
      </c>
      <c r="Q2646" s="6"/>
      <c r="R2646" s="9"/>
      <c r="S2646" s="8"/>
      <c r="T2646" s="8"/>
      <c r="U2646" s="8"/>
      <c r="V2646" s="8"/>
      <c r="W2646" s="8"/>
      <c r="X2646" s="6"/>
      <c r="Y2646" s="6"/>
    </row>
    <row r="2647" spans="1:25" x14ac:dyDescent="0.3">
      <c r="A2647" s="6" t="s">
        <v>15391</v>
      </c>
      <c r="B2647" s="6"/>
      <c r="C2647" s="6" t="s">
        <v>10478</v>
      </c>
      <c r="D2647" s="6" t="str">
        <f t="shared" si="123"/>
        <v>ORD26005303</v>
      </c>
      <c r="E2647" s="10">
        <v>46279</v>
      </c>
      <c r="F2647" s="6" t="s">
        <v>12294</v>
      </c>
      <c r="G2647" s="6" t="s">
        <v>54</v>
      </c>
      <c r="H2647" s="8">
        <v>7999</v>
      </c>
      <c r="I2647" s="8">
        <v>135.97999999999999</v>
      </c>
      <c r="J2647" s="8">
        <v>24.48</v>
      </c>
      <c r="K2647" s="8">
        <v>7838.54</v>
      </c>
      <c r="L2647" s="10">
        <v>46281</v>
      </c>
      <c r="M2647" s="6" t="s">
        <v>15199</v>
      </c>
      <c r="N2647" s="6" t="str">
        <f>IF(COUNTIF($A$2:A2647,A2647)&gt;1,"DUP","OK")</f>
        <v>OK</v>
      </c>
      <c r="O2647" s="6" t="str">
        <f t="shared" si="124"/>
        <v>ORD26005303</v>
      </c>
      <c r="P2647" s="6" t="str">
        <f t="shared" si="125"/>
        <v>Sep</v>
      </c>
      <c r="Q2647" s="6"/>
      <c r="R2647" s="9"/>
      <c r="S2647" s="8"/>
      <c r="T2647" s="8"/>
      <c r="U2647" s="8"/>
      <c r="V2647" s="8"/>
      <c r="W2647" s="8"/>
      <c r="X2647" s="6"/>
      <c r="Y2647" s="6"/>
    </row>
    <row r="2648" spans="1:25" x14ac:dyDescent="0.3">
      <c r="A2648" s="6" t="s">
        <v>15392</v>
      </c>
      <c r="B2648" s="6"/>
      <c r="C2648" s="6" t="s">
        <v>10524</v>
      </c>
      <c r="D2648" s="6" t="str">
        <f t="shared" si="123"/>
        <v>ORD26005326</v>
      </c>
      <c r="E2648" s="10">
        <v>46279</v>
      </c>
      <c r="F2648" s="6" t="s">
        <v>12294</v>
      </c>
      <c r="G2648" s="6" t="s">
        <v>43</v>
      </c>
      <c r="H2648" s="8">
        <v>3499</v>
      </c>
      <c r="I2648" s="8">
        <v>41.99</v>
      </c>
      <c r="J2648" s="8">
        <v>7.56</v>
      </c>
      <c r="K2648" s="8">
        <v>3449.45</v>
      </c>
      <c r="L2648" s="10">
        <v>46281</v>
      </c>
      <c r="M2648" s="6" t="s">
        <v>15199</v>
      </c>
      <c r="N2648" s="6" t="str">
        <f>IF(COUNTIF($A$2:A2648,A2648)&gt;1,"DUP","OK")</f>
        <v>OK</v>
      </c>
      <c r="O2648" s="6" t="str">
        <f t="shared" si="124"/>
        <v>ORD26005326</v>
      </c>
      <c r="P2648" s="6" t="str">
        <f t="shared" si="125"/>
        <v>Sep</v>
      </c>
      <c r="Q2648" s="6"/>
      <c r="R2648" s="9"/>
      <c r="S2648" s="8"/>
      <c r="T2648" s="8"/>
      <c r="U2648" s="8"/>
      <c r="V2648" s="8"/>
      <c r="W2648" s="8"/>
      <c r="X2648" s="6"/>
      <c r="Y2648" s="6"/>
    </row>
    <row r="2649" spans="1:25" x14ac:dyDescent="0.3">
      <c r="A2649" s="6" t="s">
        <v>15393</v>
      </c>
      <c r="B2649" s="6"/>
      <c r="C2649" s="6" t="s">
        <v>10548</v>
      </c>
      <c r="D2649" s="6" t="str">
        <f t="shared" si="123"/>
        <v>ORD26005338</v>
      </c>
      <c r="E2649" s="10">
        <v>46279</v>
      </c>
      <c r="F2649" s="6" t="s">
        <v>12294</v>
      </c>
      <c r="G2649" s="6" t="s">
        <v>27</v>
      </c>
      <c r="H2649" s="8">
        <v>3499</v>
      </c>
      <c r="I2649" s="8">
        <v>55.98</v>
      </c>
      <c r="J2649" s="8">
        <v>10.08</v>
      </c>
      <c r="K2649" s="8">
        <v>3432.94</v>
      </c>
      <c r="L2649" s="10">
        <v>46281</v>
      </c>
      <c r="M2649" s="6" t="s">
        <v>15199</v>
      </c>
      <c r="N2649" s="6" t="str">
        <f>IF(COUNTIF($A$2:A2649,A2649)&gt;1,"DUP","OK")</f>
        <v>OK</v>
      </c>
      <c r="O2649" s="6" t="str">
        <f t="shared" si="124"/>
        <v>ORD26005338</v>
      </c>
      <c r="P2649" s="6" t="str">
        <f t="shared" si="125"/>
        <v>Sep</v>
      </c>
      <c r="Q2649" s="6"/>
      <c r="R2649" s="9"/>
      <c r="S2649" s="8"/>
      <c r="T2649" s="8"/>
      <c r="U2649" s="8"/>
      <c r="V2649" s="8"/>
      <c r="W2649" s="8"/>
      <c r="X2649" s="6"/>
      <c r="Y2649" s="6"/>
    </row>
    <row r="2650" spans="1:25" x14ac:dyDescent="0.3">
      <c r="A2650" s="6" t="s">
        <v>15394</v>
      </c>
      <c r="B2650" s="6"/>
      <c r="C2650" s="6" t="s">
        <v>10587</v>
      </c>
      <c r="D2650" s="6" t="str">
        <f t="shared" si="123"/>
        <v>ORD26005358</v>
      </c>
      <c r="E2650" s="10">
        <v>46279</v>
      </c>
      <c r="F2650" s="6" t="s">
        <v>12294</v>
      </c>
      <c r="G2650" s="6" t="s">
        <v>27</v>
      </c>
      <c r="H2650" s="8">
        <v>1499</v>
      </c>
      <c r="I2650" s="8">
        <v>26.98</v>
      </c>
      <c r="J2650" s="8">
        <v>4.8600000000000003</v>
      </c>
      <c r="K2650" s="8">
        <v>1467.16</v>
      </c>
      <c r="L2650" s="10">
        <v>46281</v>
      </c>
      <c r="M2650" s="6" t="s">
        <v>15199</v>
      </c>
      <c r="N2650" s="6" t="str">
        <f>IF(COUNTIF($A$2:A2650,A2650)&gt;1,"DUP","OK")</f>
        <v>OK</v>
      </c>
      <c r="O2650" s="6" t="str">
        <f t="shared" si="124"/>
        <v>ORD26005358</v>
      </c>
      <c r="P2650" s="6" t="str">
        <f t="shared" si="125"/>
        <v>Sep</v>
      </c>
      <c r="Q2650" s="6"/>
      <c r="R2650" s="9"/>
      <c r="S2650" s="8"/>
      <c r="T2650" s="8"/>
      <c r="U2650" s="8"/>
      <c r="V2650" s="8"/>
      <c r="W2650" s="8"/>
      <c r="X2650" s="6"/>
      <c r="Y2650" s="6"/>
    </row>
    <row r="2651" spans="1:25" x14ac:dyDescent="0.3">
      <c r="A2651" s="6" t="s">
        <v>15395</v>
      </c>
      <c r="B2651" s="6"/>
      <c r="C2651" s="6" t="s">
        <v>10670</v>
      </c>
      <c r="D2651" s="6" t="str">
        <f t="shared" si="123"/>
        <v>ORD26005400</v>
      </c>
      <c r="E2651" s="10">
        <v>46279</v>
      </c>
      <c r="F2651" s="6" t="s">
        <v>12294</v>
      </c>
      <c r="G2651" s="6" t="s">
        <v>18</v>
      </c>
      <c r="H2651" s="8">
        <v>499</v>
      </c>
      <c r="I2651" s="8">
        <v>0</v>
      </c>
      <c r="J2651" s="8">
        <v>0</v>
      </c>
      <c r="K2651" s="8">
        <v>499</v>
      </c>
      <c r="L2651" s="10">
        <v>46281</v>
      </c>
      <c r="M2651" s="6" t="s">
        <v>15199</v>
      </c>
      <c r="N2651" s="6" t="str">
        <f>IF(COUNTIF($A$2:A2651,A2651)&gt;1,"DUP","OK")</f>
        <v>OK</v>
      </c>
      <c r="O2651" s="6" t="str">
        <f t="shared" si="124"/>
        <v>ORD26005400</v>
      </c>
      <c r="P2651" s="6" t="str">
        <f t="shared" si="125"/>
        <v>Sep</v>
      </c>
      <c r="Q2651" s="6"/>
      <c r="R2651" s="9"/>
      <c r="S2651" s="8"/>
      <c r="T2651" s="8"/>
      <c r="U2651" s="8"/>
      <c r="V2651" s="8"/>
      <c r="W2651" s="8"/>
      <c r="X2651" s="6"/>
      <c r="Y2651" s="6"/>
    </row>
    <row r="2652" spans="1:25" x14ac:dyDescent="0.3">
      <c r="A2652" s="6" t="s">
        <v>15396</v>
      </c>
      <c r="B2652" s="6"/>
      <c r="C2652" s="6" t="s">
        <v>10765</v>
      </c>
      <c r="D2652" s="6" t="str">
        <f t="shared" si="123"/>
        <v>ORD26005449</v>
      </c>
      <c r="E2652" s="10">
        <v>46279</v>
      </c>
      <c r="F2652" s="6" t="s">
        <v>12294</v>
      </c>
      <c r="G2652" s="6" t="s">
        <v>18</v>
      </c>
      <c r="H2652" s="8">
        <v>1098</v>
      </c>
      <c r="I2652" s="8">
        <v>0</v>
      </c>
      <c r="J2652" s="8">
        <v>0</v>
      </c>
      <c r="K2652" s="8">
        <v>1098</v>
      </c>
      <c r="L2652" s="10">
        <v>46281</v>
      </c>
      <c r="M2652" s="6" t="s">
        <v>15199</v>
      </c>
      <c r="N2652" s="6" t="str">
        <f>IF(COUNTIF($A$2:A2652,A2652)&gt;1,"DUP","OK")</f>
        <v>OK</v>
      </c>
      <c r="O2652" s="6" t="str">
        <f t="shared" si="124"/>
        <v>ORD26005449</v>
      </c>
      <c r="P2652" s="6" t="str">
        <f t="shared" si="125"/>
        <v>Sep</v>
      </c>
      <c r="Q2652" s="6"/>
      <c r="R2652" s="9"/>
      <c r="S2652" s="8"/>
      <c r="T2652" s="8"/>
      <c r="U2652" s="8"/>
      <c r="V2652" s="8"/>
      <c r="W2652" s="8"/>
      <c r="X2652" s="6"/>
      <c r="Y2652" s="6"/>
    </row>
    <row r="2653" spans="1:25" x14ac:dyDescent="0.3">
      <c r="A2653" s="6" t="s">
        <v>15397</v>
      </c>
      <c r="B2653" s="6"/>
      <c r="C2653" s="6" t="s">
        <v>10846</v>
      </c>
      <c r="D2653" s="6" t="str">
        <f t="shared" si="123"/>
        <v>ORD26005490</v>
      </c>
      <c r="E2653" s="10">
        <v>46279</v>
      </c>
      <c r="F2653" s="6" t="s">
        <v>12294</v>
      </c>
      <c r="G2653" s="6" t="s">
        <v>27</v>
      </c>
      <c r="H2653" s="8">
        <v>8997</v>
      </c>
      <c r="I2653" s="8">
        <v>143.94999999999999</v>
      </c>
      <c r="J2653" s="8">
        <v>25.91</v>
      </c>
      <c r="K2653" s="8">
        <v>8827.14</v>
      </c>
      <c r="L2653" s="10">
        <v>46281</v>
      </c>
      <c r="M2653" s="6" t="s">
        <v>15199</v>
      </c>
      <c r="N2653" s="6" t="str">
        <f>IF(COUNTIF($A$2:A2653,A2653)&gt;1,"DUP","OK")</f>
        <v>OK</v>
      </c>
      <c r="O2653" s="6" t="str">
        <f t="shared" si="124"/>
        <v>ORD26005490</v>
      </c>
      <c r="P2653" s="6" t="str">
        <f t="shared" si="125"/>
        <v>Sep</v>
      </c>
      <c r="Q2653" s="6"/>
      <c r="R2653" s="9"/>
      <c r="S2653" s="8"/>
      <c r="T2653" s="8"/>
      <c r="U2653" s="8"/>
      <c r="V2653" s="8"/>
      <c r="W2653" s="8"/>
      <c r="X2653" s="6"/>
      <c r="Y2653" s="6"/>
    </row>
    <row r="2654" spans="1:25" x14ac:dyDescent="0.3">
      <c r="A2654" s="6" t="s">
        <v>15398</v>
      </c>
      <c r="B2654" s="6"/>
      <c r="C2654" s="6" t="s">
        <v>10895</v>
      </c>
      <c r="D2654" s="6" t="str">
        <f t="shared" si="123"/>
        <v>ORD26005516</v>
      </c>
      <c r="E2654" s="10">
        <v>46279</v>
      </c>
      <c r="F2654" s="6" t="s">
        <v>12294</v>
      </c>
      <c r="G2654" s="6" t="s">
        <v>27</v>
      </c>
      <c r="H2654" s="8">
        <v>5297</v>
      </c>
      <c r="I2654" s="8">
        <v>84.75</v>
      </c>
      <c r="J2654" s="8">
        <v>15.26</v>
      </c>
      <c r="K2654" s="8">
        <v>5196.99</v>
      </c>
      <c r="L2654" s="10">
        <v>46281</v>
      </c>
      <c r="M2654" s="6" t="s">
        <v>15199</v>
      </c>
      <c r="N2654" s="6" t="str">
        <f>IF(COUNTIF($A$2:A2654,A2654)&gt;1,"DUP","OK")</f>
        <v>OK</v>
      </c>
      <c r="O2654" s="6" t="str">
        <f t="shared" si="124"/>
        <v>ORD26005516</v>
      </c>
      <c r="P2654" s="6" t="str">
        <f t="shared" si="125"/>
        <v>Sep</v>
      </c>
      <c r="Q2654" s="6"/>
      <c r="R2654" s="9"/>
      <c r="S2654" s="8"/>
      <c r="T2654" s="8"/>
      <c r="U2654" s="8"/>
      <c r="V2654" s="8"/>
      <c r="W2654" s="8"/>
      <c r="X2654" s="6"/>
      <c r="Y2654" s="6"/>
    </row>
    <row r="2655" spans="1:25" x14ac:dyDescent="0.3">
      <c r="A2655" s="6" t="s">
        <v>15399</v>
      </c>
      <c r="B2655" s="6"/>
      <c r="C2655" s="6" t="s">
        <v>15400</v>
      </c>
      <c r="D2655" s="6" t="str">
        <f t="shared" si="123"/>
        <v>ORD26005529</v>
      </c>
      <c r="E2655" s="10">
        <v>46279</v>
      </c>
      <c r="F2655" s="6" t="s">
        <v>12294</v>
      </c>
      <c r="G2655" s="6" t="s">
        <v>18</v>
      </c>
      <c r="H2655" s="8">
        <v>4999</v>
      </c>
      <c r="I2655" s="8">
        <v>15</v>
      </c>
      <c r="J2655" s="8">
        <v>2.7</v>
      </c>
      <c r="K2655" s="8">
        <v>4981.3</v>
      </c>
      <c r="L2655" s="10">
        <v>46281</v>
      </c>
      <c r="M2655" s="6" t="s">
        <v>15199</v>
      </c>
      <c r="N2655" s="6" t="str">
        <f>IF(COUNTIF($A$2:A2655,A2655)&gt;1,"DUP","OK")</f>
        <v>OK</v>
      </c>
      <c r="O2655" s="6" t="str">
        <f t="shared" si="124"/>
        <v>ORD26005529</v>
      </c>
      <c r="P2655" s="6" t="str">
        <f t="shared" si="125"/>
        <v>Sep</v>
      </c>
      <c r="Q2655" s="6"/>
      <c r="R2655" s="9"/>
      <c r="S2655" s="8"/>
      <c r="T2655" s="8"/>
      <c r="U2655" s="8"/>
      <c r="V2655" s="8"/>
      <c r="W2655" s="8"/>
      <c r="X2655" s="6"/>
      <c r="Y2655" s="6"/>
    </row>
    <row r="2656" spans="1:25" x14ac:dyDescent="0.3">
      <c r="A2656" s="6" t="s">
        <v>15401</v>
      </c>
      <c r="B2656" s="6"/>
      <c r="C2656" s="6" t="s">
        <v>10983</v>
      </c>
      <c r="D2656" s="6" t="str">
        <f t="shared" si="123"/>
        <v>ORD26005561</v>
      </c>
      <c r="E2656" s="10">
        <v>46279</v>
      </c>
      <c r="F2656" s="6" t="s">
        <v>12294</v>
      </c>
      <c r="G2656" s="6" t="s">
        <v>27</v>
      </c>
      <c r="H2656" s="8">
        <v>3097</v>
      </c>
      <c r="I2656" s="8">
        <v>49.55</v>
      </c>
      <c r="J2656" s="8">
        <v>8.92</v>
      </c>
      <c r="K2656" s="8">
        <v>3038.53</v>
      </c>
      <c r="L2656" s="10">
        <v>46281</v>
      </c>
      <c r="M2656" s="6" t="s">
        <v>15199</v>
      </c>
      <c r="N2656" s="6" t="str">
        <f>IF(COUNTIF($A$2:A2656,A2656)&gt;1,"DUP","OK")</f>
        <v>OK</v>
      </c>
      <c r="O2656" s="6" t="str">
        <f t="shared" si="124"/>
        <v>ORD26005561</v>
      </c>
      <c r="P2656" s="6" t="str">
        <f t="shared" si="125"/>
        <v>Sep</v>
      </c>
      <c r="Q2656" s="6"/>
      <c r="R2656" s="9"/>
      <c r="S2656" s="8"/>
      <c r="T2656" s="8"/>
      <c r="U2656" s="8"/>
      <c r="V2656" s="8"/>
      <c r="W2656" s="8"/>
      <c r="X2656" s="6"/>
      <c r="Y2656" s="6"/>
    </row>
    <row r="2657" spans="1:25" x14ac:dyDescent="0.3">
      <c r="A2657" s="6" t="s">
        <v>15402</v>
      </c>
      <c r="B2657" s="6"/>
      <c r="C2657" s="6" t="s">
        <v>10997</v>
      </c>
      <c r="D2657" s="6" t="str">
        <f t="shared" si="123"/>
        <v>ORD26005568</v>
      </c>
      <c r="E2657" s="10">
        <v>46279</v>
      </c>
      <c r="F2657" s="6" t="s">
        <v>12294</v>
      </c>
      <c r="G2657" s="6" t="s">
        <v>18</v>
      </c>
      <c r="H2657" s="8">
        <v>3098</v>
      </c>
      <c r="I2657" s="8">
        <v>9.2899999999999991</v>
      </c>
      <c r="J2657" s="8">
        <v>1.67</v>
      </c>
      <c r="K2657" s="8">
        <v>3087.04</v>
      </c>
      <c r="L2657" s="10">
        <v>46281</v>
      </c>
      <c r="M2657" s="6" t="s">
        <v>15199</v>
      </c>
      <c r="N2657" s="6" t="str">
        <f>IF(COUNTIF($A$2:A2657,A2657)&gt;1,"DUP","OK")</f>
        <v>OK</v>
      </c>
      <c r="O2657" s="6" t="str">
        <f t="shared" si="124"/>
        <v>ORD26005568</v>
      </c>
      <c r="P2657" s="6" t="str">
        <f t="shared" si="125"/>
        <v>Sep</v>
      </c>
      <c r="Q2657" s="6"/>
      <c r="R2657" s="9"/>
      <c r="S2657" s="8"/>
      <c r="T2657" s="8"/>
      <c r="U2657" s="8"/>
      <c r="V2657" s="8"/>
      <c r="W2657" s="8"/>
      <c r="X2657" s="6"/>
      <c r="Y2657" s="6"/>
    </row>
    <row r="2658" spans="1:25" x14ac:dyDescent="0.3">
      <c r="A2658" s="6" t="s">
        <v>15403</v>
      </c>
      <c r="B2658" s="6"/>
      <c r="C2658" s="6" t="s">
        <v>11065</v>
      </c>
      <c r="D2658" s="6" t="str">
        <f t="shared" si="123"/>
        <v>ORD26005604</v>
      </c>
      <c r="E2658" s="10">
        <v>46279</v>
      </c>
      <c r="F2658" s="6" t="s">
        <v>12294</v>
      </c>
      <c r="G2658" s="6" t="s">
        <v>18</v>
      </c>
      <c r="H2658" s="8">
        <v>2999</v>
      </c>
      <c r="I2658" s="8">
        <v>9</v>
      </c>
      <c r="J2658" s="8">
        <v>1.62</v>
      </c>
      <c r="K2658" s="8">
        <v>2988.38</v>
      </c>
      <c r="L2658" s="10">
        <v>46281</v>
      </c>
      <c r="M2658" s="6" t="s">
        <v>15199</v>
      </c>
      <c r="N2658" s="6" t="str">
        <f>IF(COUNTIF($A$2:A2658,A2658)&gt;1,"DUP","OK")</f>
        <v>OK</v>
      </c>
      <c r="O2658" s="6" t="str">
        <f t="shared" si="124"/>
        <v>ORD26005604</v>
      </c>
      <c r="P2658" s="6" t="str">
        <f t="shared" si="125"/>
        <v>Sep</v>
      </c>
      <c r="Q2658" s="6"/>
      <c r="R2658" s="9"/>
      <c r="S2658" s="8"/>
      <c r="T2658" s="8"/>
      <c r="U2658" s="8"/>
      <c r="V2658" s="8"/>
      <c r="W2658" s="8"/>
      <c r="X2658" s="6"/>
      <c r="Y2658" s="6"/>
    </row>
    <row r="2659" spans="1:25" x14ac:dyDescent="0.3">
      <c r="A2659" s="6" t="s">
        <v>15404</v>
      </c>
      <c r="B2659" s="6"/>
      <c r="C2659" s="6" t="s">
        <v>11083</v>
      </c>
      <c r="D2659" s="6" t="str">
        <f t="shared" si="123"/>
        <v>ORD26005613</v>
      </c>
      <c r="E2659" s="10">
        <v>46279</v>
      </c>
      <c r="F2659" s="6" t="s">
        <v>12294</v>
      </c>
      <c r="G2659" s="6" t="s">
        <v>18</v>
      </c>
      <c r="H2659" s="8">
        <v>499</v>
      </c>
      <c r="I2659" s="8">
        <v>0</v>
      </c>
      <c r="J2659" s="8">
        <v>0</v>
      </c>
      <c r="K2659" s="8">
        <v>499</v>
      </c>
      <c r="L2659" s="10">
        <v>46281</v>
      </c>
      <c r="M2659" s="6" t="s">
        <v>15199</v>
      </c>
      <c r="N2659" s="6" t="str">
        <f>IF(COUNTIF($A$2:A2659,A2659)&gt;1,"DUP","OK")</f>
        <v>OK</v>
      </c>
      <c r="O2659" s="6" t="str">
        <f t="shared" si="124"/>
        <v>ORD26005613</v>
      </c>
      <c r="P2659" s="6" t="str">
        <f t="shared" si="125"/>
        <v>Sep</v>
      </c>
      <c r="Q2659" s="6"/>
      <c r="R2659" s="9"/>
      <c r="S2659" s="8"/>
      <c r="T2659" s="8"/>
      <c r="U2659" s="8"/>
      <c r="V2659" s="8"/>
      <c r="W2659" s="8"/>
      <c r="X2659" s="6"/>
      <c r="Y2659" s="6"/>
    </row>
    <row r="2660" spans="1:25" x14ac:dyDescent="0.3">
      <c r="A2660" s="6" t="s">
        <v>15405</v>
      </c>
      <c r="B2660" s="6"/>
      <c r="C2660" s="6" t="s">
        <v>11187</v>
      </c>
      <c r="D2660" s="6" t="str">
        <f t="shared" si="123"/>
        <v>ORD26005666</v>
      </c>
      <c r="E2660" s="10">
        <v>46279</v>
      </c>
      <c r="F2660" s="6" t="s">
        <v>12294</v>
      </c>
      <c r="G2660" s="6" t="s">
        <v>27</v>
      </c>
      <c r="H2660" s="8">
        <v>5097</v>
      </c>
      <c r="I2660" s="8">
        <v>81.55</v>
      </c>
      <c r="J2660" s="8">
        <v>14.68</v>
      </c>
      <c r="K2660" s="8">
        <v>5000.7700000000004</v>
      </c>
      <c r="L2660" s="10">
        <v>46281</v>
      </c>
      <c r="M2660" s="6" t="s">
        <v>15199</v>
      </c>
      <c r="N2660" s="6" t="str">
        <f>IF(COUNTIF($A$2:A2660,A2660)&gt;1,"DUP","OK")</f>
        <v>OK</v>
      </c>
      <c r="O2660" s="6" t="str">
        <f t="shared" si="124"/>
        <v>ORD26005666</v>
      </c>
      <c r="P2660" s="6" t="str">
        <f t="shared" si="125"/>
        <v>Sep</v>
      </c>
      <c r="Q2660" s="6"/>
      <c r="R2660" s="9"/>
      <c r="S2660" s="8"/>
      <c r="T2660" s="8"/>
      <c r="U2660" s="8"/>
      <c r="V2660" s="8"/>
      <c r="W2660" s="8"/>
      <c r="X2660" s="6"/>
      <c r="Y2660" s="6"/>
    </row>
    <row r="2661" spans="1:25" x14ac:dyDescent="0.3">
      <c r="A2661" s="6" t="s">
        <v>15406</v>
      </c>
      <c r="B2661" s="6"/>
      <c r="C2661" s="6" t="s">
        <v>11195</v>
      </c>
      <c r="D2661" s="6" t="str">
        <f t="shared" si="123"/>
        <v>ORD26005670</v>
      </c>
      <c r="E2661" s="10">
        <v>46279</v>
      </c>
      <c r="F2661" s="6" t="s">
        <v>12294</v>
      </c>
      <c r="G2661" s="6" t="s">
        <v>43</v>
      </c>
      <c r="H2661" s="8">
        <v>349</v>
      </c>
      <c r="I2661" s="8">
        <v>5.24</v>
      </c>
      <c r="J2661" s="8">
        <v>0.94</v>
      </c>
      <c r="K2661" s="8">
        <v>342.82</v>
      </c>
      <c r="L2661" s="10">
        <v>46281</v>
      </c>
      <c r="M2661" s="6" t="s">
        <v>15199</v>
      </c>
      <c r="N2661" s="6" t="str">
        <f>IF(COUNTIF($A$2:A2661,A2661)&gt;1,"DUP","OK")</f>
        <v>OK</v>
      </c>
      <c r="O2661" s="6" t="str">
        <f t="shared" si="124"/>
        <v>ORD26005670</v>
      </c>
      <c r="P2661" s="6" t="str">
        <f t="shared" si="125"/>
        <v>Sep</v>
      </c>
      <c r="Q2661" s="6"/>
      <c r="R2661" s="9"/>
      <c r="S2661" s="8"/>
      <c r="T2661" s="8"/>
      <c r="U2661" s="8"/>
      <c r="V2661" s="8"/>
      <c r="W2661" s="8"/>
      <c r="X2661" s="6"/>
      <c r="Y2661" s="6"/>
    </row>
    <row r="2662" spans="1:25" x14ac:dyDescent="0.3">
      <c r="A2662" s="6" t="s">
        <v>15407</v>
      </c>
      <c r="B2662" s="6"/>
      <c r="C2662" s="6" t="s">
        <v>11249</v>
      </c>
      <c r="D2662" s="6" t="str">
        <f t="shared" si="123"/>
        <v>ORD26005699</v>
      </c>
      <c r="E2662" s="10">
        <v>46279</v>
      </c>
      <c r="F2662" s="6" t="s">
        <v>12294</v>
      </c>
      <c r="G2662" s="6" t="s">
        <v>43</v>
      </c>
      <c r="H2662" s="8">
        <v>4999</v>
      </c>
      <c r="I2662" s="8">
        <v>59.99</v>
      </c>
      <c r="J2662" s="8">
        <v>10.8</v>
      </c>
      <c r="K2662" s="8">
        <v>4928.21</v>
      </c>
      <c r="L2662" s="10">
        <v>46281</v>
      </c>
      <c r="M2662" s="6" t="s">
        <v>15199</v>
      </c>
      <c r="N2662" s="6" t="str">
        <f>IF(COUNTIF($A$2:A2662,A2662)&gt;1,"DUP","OK")</f>
        <v>OK</v>
      </c>
      <c r="O2662" s="6" t="str">
        <f t="shared" si="124"/>
        <v>ORD26005699</v>
      </c>
      <c r="P2662" s="6" t="str">
        <f t="shared" si="125"/>
        <v>Sep</v>
      </c>
      <c r="Q2662" s="6"/>
      <c r="R2662" s="9"/>
      <c r="S2662" s="8"/>
      <c r="T2662" s="8"/>
      <c r="U2662" s="8"/>
      <c r="V2662" s="8"/>
      <c r="W2662" s="8"/>
      <c r="X2662" s="6"/>
      <c r="Y2662" s="6"/>
    </row>
    <row r="2663" spans="1:25" x14ac:dyDescent="0.3">
      <c r="A2663" s="6" t="s">
        <v>15408</v>
      </c>
      <c r="B2663" s="6"/>
      <c r="C2663" s="6" t="s">
        <v>11265</v>
      </c>
      <c r="D2663" s="6" t="str">
        <f t="shared" si="123"/>
        <v>ORD26005707</v>
      </c>
      <c r="E2663" s="10">
        <v>46279</v>
      </c>
      <c r="F2663" s="6" t="s">
        <v>12294</v>
      </c>
      <c r="G2663" s="6" t="s">
        <v>18</v>
      </c>
      <c r="H2663" s="8">
        <v>1298</v>
      </c>
      <c r="I2663" s="8">
        <v>0</v>
      </c>
      <c r="J2663" s="8">
        <v>0</v>
      </c>
      <c r="K2663" s="8">
        <v>1298</v>
      </c>
      <c r="L2663" s="10">
        <v>46281</v>
      </c>
      <c r="M2663" s="6" t="s">
        <v>15199</v>
      </c>
      <c r="N2663" s="6" t="str">
        <f>IF(COUNTIF($A$2:A2663,A2663)&gt;1,"DUP","OK")</f>
        <v>OK</v>
      </c>
      <c r="O2663" s="6" t="str">
        <f t="shared" si="124"/>
        <v>ORD26005707</v>
      </c>
      <c r="P2663" s="6" t="str">
        <f t="shared" si="125"/>
        <v>Sep</v>
      </c>
      <c r="Q2663" s="6"/>
      <c r="R2663" s="9"/>
      <c r="S2663" s="8"/>
      <c r="T2663" s="8"/>
      <c r="U2663" s="8"/>
      <c r="V2663" s="8"/>
      <c r="W2663" s="8"/>
      <c r="X2663" s="6"/>
      <c r="Y2663" s="6"/>
    </row>
    <row r="2664" spans="1:25" x14ac:dyDescent="0.3">
      <c r="A2664" s="6" t="s">
        <v>15409</v>
      </c>
      <c r="B2664" s="6"/>
      <c r="C2664" s="6" t="s">
        <v>11412</v>
      </c>
      <c r="D2664" s="6" t="str">
        <f t="shared" si="123"/>
        <v>ORD26005783</v>
      </c>
      <c r="E2664" s="10">
        <v>46279</v>
      </c>
      <c r="F2664" s="6" t="s">
        <v>12294</v>
      </c>
      <c r="G2664" s="6" t="s">
        <v>18</v>
      </c>
      <c r="H2664" s="8">
        <v>3798</v>
      </c>
      <c r="I2664" s="8">
        <v>11.39</v>
      </c>
      <c r="J2664" s="8">
        <v>2.0499999999999998</v>
      </c>
      <c r="K2664" s="8">
        <v>3784.56</v>
      </c>
      <c r="L2664" s="10">
        <v>46281</v>
      </c>
      <c r="M2664" s="6" t="s">
        <v>15199</v>
      </c>
      <c r="N2664" s="6" t="str">
        <f>IF(COUNTIF($A$2:A2664,A2664)&gt;1,"DUP","OK")</f>
        <v>OK</v>
      </c>
      <c r="O2664" s="6" t="str">
        <f t="shared" si="124"/>
        <v>ORD26005783</v>
      </c>
      <c r="P2664" s="6" t="str">
        <f t="shared" si="125"/>
        <v>Sep</v>
      </c>
      <c r="Q2664" s="6"/>
      <c r="R2664" s="9"/>
      <c r="S2664" s="8"/>
      <c r="T2664" s="8"/>
      <c r="U2664" s="8"/>
      <c r="V2664" s="8"/>
      <c r="W2664" s="8"/>
      <c r="X2664" s="6"/>
      <c r="Y2664" s="6"/>
    </row>
    <row r="2665" spans="1:25" x14ac:dyDescent="0.3">
      <c r="A2665" s="6" t="s">
        <v>15410</v>
      </c>
      <c r="B2665" s="6"/>
      <c r="C2665" s="6" t="s">
        <v>15411</v>
      </c>
      <c r="D2665" s="6" t="str">
        <f t="shared" si="123"/>
        <v>ORD26005788</v>
      </c>
      <c r="E2665" s="10">
        <v>46279</v>
      </c>
      <c r="F2665" s="6" t="s">
        <v>12294</v>
      </c>
      <c r="G2665" s="6" t="s">
        <v>18</v>
      </c>
      <c r="H2665" s="8">
        <v>7797</v>
      </c>
      <c r="I2665" s="8">
        <v>23.39</v>
      </c>
      <c r="J2665" s="8">
        <v>4.21</v>
      </c>
      <c r="K2665" s="8">
        <v>7769.4</v>
      </c>
      <c r="L2665" s="10">
        <v>46281</v>
      </c>
      <c r="M2665" s="6" t="s">
        <v>15199</v>
      </c>
      <c r="N2665" s="6" t="str">
        <f>IF(COUNTIF($A$2:A2665,A2665)&gt;1,"DUP","OK")</f>
        <v>OK</v>
      </c>
      <c r="O2665" s="6" t="str">
        <f t="shared" si="124"/>
        <v>ORD26005788</v>
      </c>
      <c r="P2665" s="6" t="str">
        <f t="shared" si="125"/>
        <v>Sep</v>
      </c>
      <c r="Q2665" s="6"/>
      <c r="R2665" s="9"/>
      <c r="S2665" s="8"/>
      <c r="T2665" s="8"/>
      <c r="U2665" s="8"/>
      <c r="V2665" s="8"/>
      <c r="W2665" s="8"/>
      <c r="X2665" s="6"/>
      <c r="Y2665" s="6"/>
    </row>
    <row r="2666" spans="1:25" x14ac:dyDescent="0.3">
      <c r="A2666" s="6" t="s">
        <v>15412</v>
      </c>
      <c r="B2666" s="6"/>
      <c r="C2666" s="6" t="s">
        <v>11431</v>
      </c>
      <c r="D2666" s="6" t="str">
        <f t="shared" si="123"/>
        <v>ORD26005794</v>
      </c>
      <c r="E2666" s="10">
        <v>46279</v>
      </c>
      <c r="F2666" s="6" t="s">
        <v>12294</v>
      </c>
      <c r="G2666" s="6" t="s">
        <v>18</v>
      </c>
      <c r="H2666" s="8">
        <v>4797</v>
      </c>
      <c r="I2666" s="8">
        <v>14.39</v>
      </c>
      <c r="J2666" s="8">
        <v>2.59</v>
      </c>
      <c r="K2666" s="8">
        <v>4780.0200000000004</v>
      </c>
      <c r="L2666" s="10">
        <v>46281</v>
      </c>
      <c r="M2666" s="6" t="s">
        <v>15199</v>
      </c>
      <c r="N2666" s="6" t="str">
        <f>IF(COUNTIF($A$2:A2666,A2666)&gt;1,"DUP","OK")</f>
        <v>OK</v>
      </c>
      <c r="O2666" s="6" t="str">
        <f t="shared" si="124"/>
        <v>ORD26005794</v>
      </c>
      <c r="P2666" s="6" t="str">
        <f t="shared" si="125"/>
        <v>Sep</v>
      </c>
      <c r="Q2666" s="6"/>
      <c r="R2666" s="9"/>
      <c r="S2666" s="8"/>
      <c r="T2666" s="8"/>
      <c r="U2666" s="8"/>
      <c r="V2666" s="8"/>
      <c r="W2666" s="8"/>
      <c r="X2666" s="6"/>
      <c r="Y2666" s="6"/>
    </row>
    <row r="2667" spans="1:25" x14ac:dyDescent="0.3">
      <c r="A2667" s="6" t="s">
        <v>15413</v>
      </c>
      <c r="B2667" s="6"/>
      <c r="C2667" s="6" t="s">
        <v>15414</v>
      </c>
      <c r="D2667" s="6" t="str">
        <f t="shared" si="123"/>
        <v>ORD26005817</v>
      </c>
      <c r="E2667" s="10">
        <v>46279</v>
      </c>
      <c r="F2667" s="6" t="s">
        <v>12294</v>
      </c>
      <c r="G2667" s="6" t="s">
        <v>27</v>
      </c>
      <c r="H2667" s="8">
        <v>3499</v>
      </c>
      <c r="I2667" s="8">
        <v>55.98</v>
      </c>
      <c r="J2667" s="8">
        <v>10.08</v>
      </c>
      <c r="K2667" s="8">
        <v>3432.94</v>
      </c>
      <c r="L2667" s="10">
        <v>46281</v>
      </c>
      <c r="M2667" s="6" t="s">
        <v>15199</v>
      </c>
      <c r="N2667" s="6" t="str">
        <f>IF(COUNTIF($A$2:A2667,A2667)&gt;1,"DUP","OK")</f>
        <v>OK</v>
      </c>
      <c r="O2667" s="6" t="str">
        <f t="shared" si="124"/>
        <v>ORD26005817</v>
      </c>
      <c r="P2667" s="6" t="str">
        <f t="shared" si="125"/>
        <v>Sep</v>
      </c>
      <c r="Q2667" s="6"/>
      <c r="R2667" s="9"/>
      <c r="S2667" s="8"/>
      <c r="T2667" s="8"/>
      <c r="U2667" s="8"/>
      <c r="V2667" s="8"/>
      <c r="W2667" s="8"/>
      <c r="X2667" s="6"/>
      <c r="Y2667" s="6"/>
    </row>
    <row r="2668" spans="1:25" x14ac:dyDescent="0.3">
      <c r="A2668" s="6" t="s">
        <v>15415</v>
      </c>
      <c r="B2668" s="6"/>
      <c r="C2668" s="6" t="s">
        <v>11534</v>
      </c>
      <c r="D2668" s="6" t="str">
        <f t="shared" si="123"/>
        <v>ORD26005848</v>
      </c>
      <c r="E2668" s="10">
        <v>46279</v>
      </c>
      <c r="F2668" s="6" t="s">
        <v>12294</v>
      </c>
      <c r="G2668" s="6" t="s">
        <v>54</v>
      </c>
      <c r="H2668" s="8">
        <v>3597</v>
      </c>
      <c r="I2668" s="8">
        <v>61.15</v>
      </c>
      <c r="J2668" s="8">
        <v>11.01</v>
      </c>
      <c r="K2668" s="8">
        <v>3524.84</v>
      </c>
      <c r="L2668" s="10">
        <v>46281</v>
      </c>
      <c r="M2668" s="6" t="s">
        <v>15199</v>
      </c>
      <c r="N2668" s="6" t="str">
        <f>IF(COUNTIF($A$2:A2668,A2668)&gt;1,"DUP","OK")</f>
        <v>OK</v>
      </c>
      <c r="O2668" s="6" t="str">
        <f t="shared" si="124"/>
        <v>ORD26005848</v>
      </c>
      <c r="P2668" s="6" t="str">
        <f t="shared" si="125"/>
        <v>Sep</v>
      </c>
      <c r="Q2668" s="6"/>
      <c r="R2668" s="9"/>
      <c r="S2668" s="8"/>
      <c r="T2668" s="8"/>
      <c r="U2668" s="8"/>
      <c r="V2668" s="8"/>
      <c r="W2668" s="8"/>
      <c r="X2668" s="6"/>
      <c r="Y2668" s="6"/>
    </row>
    <row r="2669" spans="1:25" x14ac:dyDescent="0.3">
      <c r="A2669" s="6" t="s">
        <v>15416</v>
      </c>
      <c r="B2669" s="6"/>
      <c r="C2669" s="6" t="s">
        <v>11610</v>
      </c>
      <c r="D2669" s="6" t="str">
        <f t="shared" si="123"/>
        <v>ORD26005890</v>
      </c>
      <c r="E2669" s="10">
        <v>46279</v>
      </c>
      <c r="F2669" s="6" t="s">
        <v>12294</v>
      </c>
      <c r="G2669" s="6" t="s">
        <v>18</v>
      </c>
      <c r="H2669" s="8">
        <v>1799</v>
      </c>
      <c r="I2669" s="8">
        <v>0</v>
      </c>
      <c r="J2669" s="8">
        <v>0</v>
      </c>
      <c r="K2669" s="8">
        <v>1799</v>
      </c>
      <c r="L2669" s="10">
        <v>46281</v>
      </c>
      <c r="M2669" s="6" t="s">
        <v>15199</v>
      </c>
      <c r="N2669" s="6" t="str">
        <f>IF(COUNTIF($A$2:A2669,A2669)&gt;1,"DUP","OK")</f>
        <v>OK</v>
      </c>
      <c r="O2669" s="6" t="str">
        <f t="shared" si="124"/>
        <v>ORD26005890</v>
      </c>
      <c r="P2669" s="6" t="str">
        <f t="shared" si="125"/>
        <v>Sep</v>
      </c>
      <c r="Q2669" s="6"/>
      <c r="R2669" s="9"/>
      <c r="S2669" s="8"/>
      <c r="T2669" s="8"/>
      <c r="U2669" s="8"/>
      <c r="V2669" s="8"/>
      <c r="W2669" s="8"/>
      <c r="X2669" s="6"/>
      <c r="Y2669" s="6"/>
    </row>
    <row r="2670" spans="1:25" x14ac:dyDescent="0.3">
      <c r="A2670" s="6" t="s">
        <v>15417</v>
      </c>
      <c r="B2670" s="6"/>
      <c r="C2670" s="6" t="s">
        <v>11683</v>
      </c>
      <c r="D2670" s="6" t="str">
        <f t="shared" si="123"/>
        <v>ORD26005927</v>
      </c>
      <c r="E2670" s="10">
        <v>46279</v>
      </c>
      <c r="F2670" s="6" t="s">
        <v>12294</v>
      </c>
      <c r="G2670" s="6" t="s">
        <v>18</v>
      </c>
      <c r="H2670" s="8">
        <v>4098</v>
      </c>
      <c r="I2670" s="8">
        <v>12.29</v>
      </c>
      <c r="J2670" s="8">
        <v>2.21</v>
      </c>
      <c r="K2670" s="8">
        <v>4083.5</v>
      </c>
      <c r="L2670" s="10">
        <v>46281</v>
      </c>
      <c r="M2670" s="6" t="s">
        <v>15199</v>
      </c>
      <c r="N2670" s="6" t="str">
        <f>IF(COUNTIF($A$2:A2670,A2670)&gt;1,"DUP","OK")</f>
        <v>OK</v>
      </c>
      <c r="O2670" s="6" t="str">
        <f t="shared" si="124"/>
        <v>ORD26005927</v>
      </c>
      <c r="P2670" s="6" t="str">
        <f t="shared" si="125"/>
        <v>Sep</v>
      </c>
      <c r="Q2670" s="6"/>
      <c r="R2670" s="9"/>
      <c r="S2670" s="8"/>
      <c r="T2670" s="8"/>
      <c r="U2670" s="8"/>
      <c r="V2670" s="8"/>
      <c r="W2670" s="8"/>
      <c r="X2670" s="6"/>
      <c r="Y2670" s="6"/>
    </row>
    <row r="2671" spans="1:25" x14ac:dyDescent="0.3">
      <c r="A2671" s="6" t="s">
        <v>15418</v>
      </c>
      <c r="B2671" s="6"/>
      <c r="C2671" s="6" t="s">
        <v>11729</v>
      </c>
      <c r="D2671" s="6" t="str">
        <f t="shared" si="123"/>
        <v>ORD26005952</v>
      </c>
      <c r="E2671" s="10">
        <v>46279</v>
      </c>
      <c r="F2671" s="6" t="s">
        <v>12294</v>
      </c>
      <c r="G2671" s="6" t="s">
        <v>18</v>
      </c>
      <c r="H2671" s="8">
        <v>3297</v>
      </c>
      <c r="I2671" s="8">
        <v>9.89</v>
      </c>
      <c r="J2671" s="8">
        <v>1.78</v>
      </c>
      <c r="K2671" s="8">
        <v>3285.33</v>
      </c>
      <c r="L2671" s="10">
        <v>46281</v>
      </c>
      <c r="M2671" s="6" t="s">
        <v>15199</v>
      </c>
      <c r="N2671" s="6" t="str">
        <f>IF(COUNTIF($A$2:A2671,A2671)&gt;1,"DUP","OK")</f>
        <v>OK</v>
      </c>
      <c r="O2671" s="6" t="str">
        <f t="shared" si="124"/>
        <v>ORD26005952</v>
      </c>
      <c r="P2671" s="6" t="str">
        <f t="shared" si="125"/>
        <v>Sep</v>
      </c>
      <c r="Q2671" s="6"/>
      <c r="R2671" s="9"/>
      <c r="S2671" s="8"/>
      <c r="T2671" s="8"/>
      <c r="U2671" s="8"/>
      <c r="V2671" s="8"/>
      <c r="W2671" s="8"/>
      <c r="X2671" s="6"/>
      <c r="Y2671" s="6"/>
    </row>
    <row r="2672" spans="1:25" x14ac:dyDescent="0.3">
      <c r="A2672" s="6" t="s">
        <v>15419</v>
      </c>
      <c r="B2672" s="6"/>
      <c r="C2672" s="6" t="s">
        <v>15420</v>
      </c>
      <c r="D2672" s="6" t="str">
        <f t="shared" si="123"/>
        <v>ORD26005959</v>
      </c>
      <c r="E2672" s="10">
        <v>46279</v>
      </c>
      <c r="F2672" s="6" t="s">
        <v>12294</v>
      </c>
      <c r="G2672" s="6" t="s">
        <v>18</v>
      </c>
      <c r="H2672" s="8">
        <v>3998</v>
      </c>
      <c r="I2672" s="8">
        <v>11.99</v>
      </c>
      <c r="J2672" s="8">
        <v>2.16</v>
      </c>
      <c r="K2672" s="8">
        <v>3983.85</v>
      </c>
      <c r="L2672" s="10">
        <v>46281</v>
      </c>
      <c r="M2672" s="6" t="s">
        <v>15199</v>
      </c>
      <c r="N2672" s="6" t="str">
        <f>IF(COUNTIF($A$2:A2672,A2672)&gt;1,"DUP","OK")</f>
        <v>OK</v>
      </c>
      <c r="O2672" s="6" t="str">
        <f t="shared" si="124"/>
        <v>ORD26005959</v>
      </c>
      <c r="P2672" s="6" t="str">
        <f t="shared" si="125"/>
        <v>Sep</v>
      </c>
      <c r="Q2672" s="6"/>
      <c r="R2672" s="9"/>
      <c r="S2672" s="8"/>
      <c r="T2672" s="8"/>
      <c r="U2672" s="8"/>
      <c r="V2672" s="8"/>
      <c r="W2672" s="8"/>
      <c r="X2672" s="6"/>
      <c r="Y2672" s="6"/>
    </row>
    <row r="2673" spans="1:25" x14ac:dyDescent="0.3">
      <c r="A2673" s="6" t="s">
        <v>15421</v>
      </c>
      <c r="B2673" s="6"/>
      <c r="C2673" s="6" t="s">
        <v>11774</v>
      </c>
      <c r="D2673" s="6" t="str">
        <f t="shared" si="123"/>
        <v>ORD26005976</v>
      </c>
      <c r="E2673" s="10">
        <v>46279</v>
      </c>
      <c r="F2673" s="6" t="s">
        <v>12294</v>
      </c>
      <c r="G2673" s="6" t="s">
        <v>54</v>
      </c>
      <c r="H2673" s="8">
        <v>999</v>
      </c>
      <c r="I2673" s="8">
        <v>18.98</v>
      </c>
      <c r="J2673" s="8">
        <v>3.42</v>
      </c>
      <c r="K2673" s="8">
        <v>976.6</v>
      </c>
      <c r="L2673" s="10">
        <v>46281</v>
      </c>
      <c r="M2673" s="6" t="s">
        <v>15199</v>
      </c>
      <c r="N2673" s="6" t="str">
        <f>IF(COUNTIF($A$2:A2673,A2673)&gt;1,"DUP","OK")</f>
        <v>OK</v>
      </c>
      <c r="O2673" s="6" t="str">
        <f t="shared" si="124"/>
        <v>ORD26005976</v>
      </c>
      <c r="P2673" s="6" t="str">
        <f t="shared" si="125"/>
        <v>Sep</v>
      </c>
      <c r="Q2673" s="6"/>
      <c r="R2673" s="9"/>
      <c r="S2673" s="8"/>
      <c r="T2673" s="8"/>
      <c r="U2673" s="8"/>
      <c r="V2673" s="8"/>
      <c r="W2673" s="8"/>
      <c r="X2673" s="6"/>
      <c r="Y2673" s="6"/>
    </row>
    <row r="2674" spans="1:25" x14ac:dyDescent="0.3">
      <c r="A2674" s="6" t="s">
        <v>15422</v>
      </c>
      <c r="B2674" s="6"/>
      <c r="C2674" s="6" t="s">
        <v>11799</v>
      </c>
      <c r="D2674" s="6" t="str">
        <f t="shared" si="123"/>
        <v>ORD26005989</v>
      </c>
      <c r="E2674" s="10">
        <v>46279</v>
      </c>
      <c r="F2674" s="6" t="s">
        <v>12294</v>
      </c>
      <c r="G2674" s="6" t="s">
        <v>18</v>
      </c>
      <c r="H2674" s="8">
        <v>8797</v>
      </c>
      <c r="I2674" s="8">
        <v>26.39</v>
      </c>
      <c r="J2674" s="8">
        <v>4.75</v>
      </c>
      <c r="K2674" s="8">
        <v>8765.86</v>
      </c>
      <c r="L2674" s="10">
        <v>46281</v>
      </c>
      <c r="M2674" s="6" t="s">
        <v>15199</v>
      </c>
      <c r="N2674" s="6" t="str">
        <f>IF(COUNTIF($A$2:A2674,A2674)&gt;1,"DUP","OK")</f>
        <v>OK</v>
      </c>
      <c r="O2674" s="6" t="str">
        <f t="shared" si="124"/>
        <v>ORD26005989</v>
      </c>
      <c r="P2674" s="6" t="str">
        <f t="shared" si="125"/>
        <v>Sep</v>
      </c>
      <c r="Q2674" s="6"/>
      <c r="R2674" s="9"/>
      <c r="S2674" s="8"/>
      <c r="T2674" s="8"/>
      <c r="U2674" s="8"/>
      <c r="V2674" s="8"/>
      <c r="W2674" s="8"/>
      <c r="X2674" s="6"/>
      <c r="Y2674" s="6"/>
    </row>
    <row r="2675" spans="1:25" x14ac:dyDescent="0.3">
      <c r="A2675" s="6" t="s">
        <v>15423</v>
      </c>
      <c r="B2675" s="6" t="s">
        <v>14954</v>
      </c>
      <c r="C2675" s="6"/>
      <c r="D2675" s="6" t="str">
        <f t="shared" si="123"/>
        <v/>
      </c>
      <c r="E2675" s="10">
        <v>46279</v>
      </c>
      <c r="F2675" s="6" t="s">
        <v>12677</v>
      </c>
      <c r="G2675" s="6" t="s">
        <v>18</v>
      </c>
      <c r="H2675" s="8">
        <v>3098</v>
      </c>
      <c r="I2675" s="8">
        <v>0</v>
      </c>
      <c r="J2675" s="8">
        <v>0</v>
      </c>
      <c r="K2675" s="8">
        <v>-3098</v>
      </c>
      <c r="L2675" s="10">
        <v>46281</v>
      </c>
      <c r="M2675" s="6" t="s">
        <v>15199</v>
      </c>
      <c r="N2675" s="6" t="str">
        <f>IF(COUNTIF($A$2:A2675,A2675)&gt;1,"DUP","OK")</f>
        <v>OK</v>
      </c>
      <c r="O2675" s="6" t="str">
        <f t="shared" si="124"/>
        <v>ORD26000378</v>
      </c>
      <c r="P2675" s="6" t="str">
        <f t="shared" si="125"/>
        <v>Sep</v>
      </c>
      <c r="Q2675" s="6"/>
      <c r="R2675" s="9"/>
      <c r="S2675" s="8"/>
      <c r="T2675" s="8"/>
      <c r="U2675" s="8"/>
      <c r="V2675" s="8"/>
      <c r="W2675" s="8"/>
      <c r="X2675" s="6"/>
      <c r="Y2675" s="6"/>
    </row>
    <row r="2676" spans="1:25" x14ac:dyDescent="0.3">
      <c r="A2676" s="6" t="s">
        <v>15424</v>
      </c>
      <c r="B2676" s="6" t="s">
        <v>13930</v>
      </c>
      <c r="C2676" s="6"/>
      <c r="D2676" s="6" t="str">
        <f t="shared" si="123"/>
        <v/>
      </c>
      <c r="E2676" s="10">
        <v>46279</v>
      </c>
      <c r="F2676" s="6" t="s">
        <v>12677</v>
      </c>
      <c r="G2676" s="6" t="s">
        <v>18</v>
      </c>
      <c r="H2676" s="8">
        <v>10097</v>
      </c>
      <c r="I2676" s="8">
        <v>0</v>
      </c>
      <c r="J2676" s="8">
        <v>0</v>
      </c>
      <c r="K2676" s="8">
        <v>-10097</v>
      </c>
      <c r="L2676" s="10">
        <v>46281</v>
      </c>
      <c r="M2676" s="6" t="s">
        <v>15199</v>
      </c>
      <c r="N2676" s="6" t="str">
        <f>IF(COUNTIF($A$2:A2676,A2676)&gt;1,"DUP","OK")</f>
        <v>OK</v>
      </c>
      <c r="O2676" s="6" t="str">
        <f t="shared" si="124"/>
        <v>ORD26003436</v>
      </c>
      <c r="P2676" s="6" t="str">
        <f t="shared" si="125"/>
        <v>Sep</v>
      </c>
      <c r="Q2676" s="6"/>
      <c r="R2676" s="9"/>
      <c r="S2676" s="8"/>
      <c r="T2676" s="8"/>
      <c r="U2676" s="8"/>
      <c r="V2676" s="8"/>
      <c r="W2676" s="8"/>
      <c r="X2676" s="6"/>
      <c r="Y2676" s="6"/>
    </row>
    <row r="2677" spans="1:25" x14ac:dyDescent="0.3">
      <c r="A2677" s="6" t="s">
        <v>15425</v>
      </c>
      <c r="B2677" s="6" t="s">
        <v>14398</v>
      </c>
      <c r="C2677" s="6"/>
      <c r="D2677" s="6" t="str">
        <f t="shared" si="123"/>
        <v/>
      </c>
      <c r="E2677" s="10">
        <v>46279</v>
      </c>
      <c r="F2677" s="6" t="s">
        <v>12677</v>
      </c>
      <c r="G2677" s="6" t="s">
        <v>18</v>
      </c>
      <c r="H2677" s="8">
        <v>7999</v>
      </c>
      <c r="I2677" s="8">
        <v>0</v>
      </c>
      <c r="J2677" s="8">
        <v>0</v>
      </c>
      <c r="K2677" s="8">
        <v>-7999</v>
      </c>
      <c r="L2677" s="10">
        <v>46281</v>
      </c>
      <c r="M2677" s="6" t="s">
        <v>15199</v>
      </c>
      <c r="N2677" s="6" t="str">
        <f>IF(COUNTIF($A$2:A2677,A2677)&gt;1,"DUP","OK")</f>
        <v>OK</v>
      </c>
      <c r="O2677" s="6" t="str">
        <f t="shared" si="124"/>
        <v>ORD26004005</v>
      </c>
      <c r="P2677" s="6" t="str">
        <f t="shared" si="125"/>
        <v>Sep</v>
      </c>
      <c r="Q2677" s="6"/>
      <c r="R2677" s="9"/>
      <c r="S2677" s="8"/>
      <c r="T2677" s="8"/>
      <c r="U2677" s="8"/>
      <c r="V2677" s="8"/>
      <c r="W2677" s="8"/>
      <c r="X2677" s="6"/>
      <c r="Y2677" s="6"/>
    </row>
    <row r="2678" spans="1:25" x14ac:dyDescent="0.3">
      <c r="A2678" s="6" t="s">
        <v>15426</v>
      </c>
      <c r="B2678" s="6" t="s">
        <v>13870</v>
      </c>
      <c r="C2678" s="6"/>
      <c r="D2678" s="6" t="str">
        <f t="shared" si="123"/>
        <v/>
      </c>
      <c r="E2678" s="10">
        <v>46279</v>
      </c>
      <c r="F2678" s="6" t="s">
        <v>12677</v>
      </c>
      <c r="G2678" s="6" t="s">
        <v>18</v>
      </c>
      <c r="H2678" s="8">
        <v>12997</v>
      </c>
      <c r="I2678" s="8">
        <v>0</v>
      </c>
      <c r="J2678" s="8">
        <v>0</v>
      </c>
      <c r="K2678" s="8">
        <v>-12997</v>
      </c>
      <c r="L2678" s="10">
        <v>46281</v>
      </c>
      <c r="M2678" s="6" t="s">
        <v>15199</v>
      </c>
      <c r="N2678" s="6" t="str">
        <f>IF(COUNTIF($A$2:A2678,A2678)&gt;1,"DUP","OK")</f>
        <v>OK</v>
      </c>
      <c r="O2678" s="6" t="str">
        <f t="shared" si="124"/>
        <v>ORD26002099</v>
      </c>
      <c r="P2678" s="6" t="str">
        <f t="shared" si="125"/>
        <v>Sep</v>
      </c>
      <c r="Q2678" s="6"/>
      <c r="R2678" s="9"/>
      <c r="S2678" s="8"/>
      <c r="T2678" s="8"/>
      <c r="U2678" s="8"/>
      <c r="V2678" s="8"/>
      <c r="W2678" s="8"/>
      <c r="X2678" s="6"/>
      <c r="Y2678" s="6"/>
    </row>
    <row r="2679" spans="1:25" x14ac:dyDescent="0.3">
      <c r="A2679" s="6" t="s">
        <v>15427</v>
      </c>
      <c r="B2679" s="6" t="s">
        <v>14916</v>
      </c>
      <c r="C2679" s="6"/>
      <c r="D2679" s="6" t="str">
        <f t="shared" si="123"/>
        <v/>
      </c>
      <c r="E2679" s="10">
        <v>46279</v>
      </c>
      <c r="F2679" s="6" t="s">
        <v>12677</v>
      </c>
      <c r="G2679" s="6" t="s">
        <v>18</v>
      </c>
      <c r="H2679" s="8">
        <v>12998</v>
      </c>
      <c r="I2679" s="8">
        <v>0</v>
      </c>
      <c r="J2679" s="8">
        <v>0</v>
      </c>
      <c r="K2679" s="8">
        <v>-12998</v>
      </c>
      <c r="L2679" s="10">
        <v>46281</v>
      </c>
      <c r="M2679" s="6" t="s">
        <v>15199</v>
      </c>
      <c r="N2679" s="6" t="str">
        <f>IF(COUNTIF($A$2:A2679,A2679)&gt;1,"DUP","OK")</f>
        <v>OK</v>
      </c>
      <c r="O2679" s="6" t="str">
        <f t="shared" si="124"/>
        <v>ORD26005674</v>
      </c>
      <c r="P2679" s="6" t="str">
        <f t="shared" si="125"/>
        <v>Sep</v>
      </c>
      <c r="Q2679" s="6"/>
      <c r="R2679" s="9"/>
      <c r="S2679" s="8"/>
      <c r="T2679" s="8"/>
      <c r="U2679" s="8"/>
      <c r="V2679" s="8"/>
      <c r="W2679" s="8"/>
      <c r="X2679" s="6"/>
      <c r="Y2679" s="6"/>
    </row>
    <row r="2680" spans="1:25" x14ac:dyDescent="0.3">
      <c r="A2680" s="6" t="s">
        <v>15428</v>
      </c>
      <c r="B2680" s="6" t="s">
        <v>14591</v>
      </c>
      <c r="C2680" s="6"/>
      <c r="D2680" s="6" t="str">
        <f t="shared" si="123"/>
        <v/>
      </c>
      <c r="E2680" s="10">
        <v>46279</v>
      </c>
      <c r="F2680" s="6" t="s">
        <v>12677</v>
      </c>
      <c r="G2680" s="6" t="s">
        <v>43</v>
      </c>
      <c r="H2680" s="8">
        <v>2499</v>
      </c>
      <c r="I2680" s="8">
        <v>0</v>
      </c>
      <c r="J2680" s="8">
        <v>0</v>
      </c>
      <c r="K2680" s="8">
        <v>-2499</v>
      </c>
      <c r="L2680" s="10">
        <v>46281</v>
      </c>
      <c r="M2680" s="6" t="s">
        <v>15199</v>
      </c>
      <c r="N2680" s="6" t="str">
        <f>IF(COUNTIF($A$2:A2680,A2680)&gt;1,"DUP","OK")</f>
        <v>OK</v>
      </c>
      <c r="O2680" s="6" t="str">
        <f t="shared" si="124"/>
        <v>ORD26003600</v>
      </c>
      <c r="P2680" s="6" t="str">
        <f t="shared" si="125"/>
        <v>Sep</v>
      </c>
      <c r="Q2680" s="6"/>
      <c r="R2680" s="9"/>
      <c r="S2680" s="8"/>
      <c r="T2680" s="8"/>
      <c r="U2680" s="8"/>
      <c r="V2680" s="8"/>
      <c r="W2680" s="8"/>
      <c r="X2680" s="6"/>
      <c r="Y2680" s="6"/>
    </row>
    <row r="2681" spans="1:25" x14ac:dyDescent="0.3">
      <c r="A2681" s="6" t="s">
        <v>15429</v>
      </c>
      <c r="B2681" s="6" t="s">
        <v>14102</v>
      </c>
      <c r="C2681" s="6"/>
      <c r="D2681" s="6" t="str">
        <f t="shared" si="123"/>
        <v/>
      </c>
      <c r="E2681" s="10">
        <v>46279</v>
      </c>
      <c r="F2681" s="6" t="s">
        <v>12677</v>
      </c>
      <c r="G2681" s="6" t="s">
        <v>54</v>
      </c>
      <c r="H2681" s="8">
        <v>3798</v>
      </c>
      <c r="I2681" s="8">
        <v>0</v>
      </c>
      <c r="J2681" s="8">
        <v>0</v>
      </c>
      <c r="K2681" s="8">
        <v>-3798</v>
      </c>
      <c r="L2681" s="10">
        <v>46281</v>
      </c>
      <c r="M2681" s="6" t="s">
        <v>15199</v>
      </c>
      <c r="N2681" s="6" t="str">
        <f>IF(COUNTIF($A$2:A2681,A2681)&gt;1,"DUP","OK")</f>
        <v>OK</v>
      </c>
      <c r="O2681" s="6" t="str">
        <f t="shared" si="124"/>
        <v>ORD26001608</v>
      </c>
      <c r="P2681" s="6" t="str">
        <f t="shared" si="125"/>
        <v>Sep</v>
      </c>
      <c r="Q2681" s="6"/>
      <c r="R2681" s="9"/>
      <c r="S2681" s="8"/>
      <c r="T2681" s="8"/>
      <c r="U2681" s="8"/>
      <c r="V2681" s="8"/>
      <c r="W2681" s="8"/>
      <c r="X2681" s="6"/>
      <c r="Y2681" s="6"/>
    </row>
    <row r="2682" spans="1:25" x14ac:dyDescent="0.3">
      <c r="A2682" s="6" t="s">
        <v>15430</v>
      </c>
      <c r="B2682" s="6" t="s">
        <v>14391</v>
      </c>
      <c r="C2682" s="6"/>
      <c r="D2682" s="6" t="str">
        <f t="shared" si="123"/>
        <v/>
      </c>
      <c r="E2682" s="10">
        <v>46279</v>
      </c>
      <c r="F2682" s="6" t="s">
        <v>12677</v>
      </c>
      <c r="G2682" s="6" t="s">
        <v>27</v>
      </c>
      <c r="H2682" s="8">
        <v>1299</v>
      </c>
      <c r="I2682" s="8">
        <v>0</v>
      </c>
      <c r="J2682" s="8">
        <v>0</v>
      </c>
      <c r="K2682" s="8">
        <v>-1299</v>
      </c>
      <c r="L2682" s="10">
        <v>46281</v>
      </c>
      <c r="M2682" s="6" t="s">
        <v>15199</v>
      </c>
      <c r="N2682" s="6" t="str">
        <f>IF(COUNTIF($A$2:A2682,A2682)&gt;1,"DUP","OK")</f>
        <v>OK</v>
      </c>
      <c r="O2682" s="6" t="str">
        <f t="shared" si="124"/>
        <v>ORD26003881</v>
      </c>
      <c r="P2682" s="6" t="str">
        <f t="shared" si="125"/>
        <v>Sep</v>
      </c>
      <c r="Q2682" s="6"/>
      <c r="R2682" s="9"/>
      <c r="S2682" s="8"/>
      <c r="T2682" s="8"/>
      <c r="U2682" s="8"/>
      <c r="V2682" s="8"/>
      <c r="W2682" s="8"/>
      <c r="X2682" s="6"/>
      <c r="Y2682" s="6"/>
    </row>
    <row r="2683" spans="1:25" x14ac:dyDescent="0.3">
      <c r="A2683" s="6" t="s">
        <v>15431</v>
      </c>
      <c r="B2683" s="6" t="s">
        <v>14687</v>
      </c>
      <c r="C2683" s="6"/>
      <c r="D2683" s="6" t="str">
        <f t="shared" si="123"/>
        <v/>
      </c>
      <c r="E2683" s="10">
        <v>46279</v>
      </c>
      <c r="F2683" s="6" t="s">
        <v>12677</v>
      </c>
      <c r="G2683" s="6" t="s">
        <v>18</v>
      </c>
      <c r="H2683" s="8">
        <v>999</v>
      </c>
      <c r="I2683" s="8">
        <v>0</v>
      </c>
      <c r="J2683" s="8">
        <v>0</v>
      </c>
      <c r="K2683" s="8">
        <v>-999</v>
      </c>
      <c r="L2683" s="10">
        <v>46281</v>
      </c>
      <c r="M2683" s="6" t="s">
        <v>15199</v>
      </c>
      <c r="N2683" s="6" t="str">
        <f>IF(COUNTIF($A$2:A2683,A2683)&gt;1,"DUP","OK")</f>
        <v>OK</v>
      </c>
      <c r="O2683" s="6" t="str">
        <f t="shared" si="124"/>
        <v>ORD26005672</v>
      </c>
      <c r="P2683" s="6" t="str">
        <f t="shared" si="125"/>
        <v>Sep</v>
      </c>
      <c r="Q2683" s="6"/>
      <c r="R2683" s="9"/>
      <c r="S2683" s="8"/>
      <c r="T2683" s="8"/>
      <c r="U2683" s="8"/>
      <c r="V2683" s="8"/>
      <c r="W2683" s="8"/>
      <c r="X2683" s="6"/>
      <c r="Y2683" s="6"/>
    </row>
    <row r="2684" spans="1:25" x14ac:dyDescent="0.3">
      <c r="A2684" s="6" t="s">
        <v>15432</v>
      </c>
      <c r="B2684" s="6"/>
      <c r="C2684" s="6" t="s">
        <v>44</v>
      </c>
      <c r="D2684" s="6" t="str">
        <f t="shared" si="123"/>
        <v>ORD26000010</v>
      </c>
      <c r="E2684" s="10">
        <v>46280</v>
      </c>
      <c r="F2684" s="6" t="s">
        <v>12294</v>
      </c>
      <c r="G2684" s="6" t="s">
        <v>18</v>
      </c>
      <c r="H2684" s="8">
        <v>9497</v>
      </c>
      <c r="I2684" s="8">
        <v>28.49</v>
      </c>
      <c r="J2684" s="8">
        <v>5.13</v>
      </c>
      <c r="K2684" s="8">
        <v>9463.3799999999992</v>
      </c>
      <c r="L2684" s="10">
        <v>46282</v>
      </c>
      <c r="M2684" s="6" t="s">
        <v>15433</v>
      </c>
      <c r="N2684" s="6" t="str">
        <f>IF(COUNTIF($A$2:A2684,A2684)&gt;1,"DUP","OK")</f>
        <v>OK</v>
      </c>
      <c r="O2684" s="6" t="str">
        <f t="shared" si="124"/>
        <v>ORD26000010</v>
      </c>
      <c r="P2684" s="6" t="str">
        <f t="shared" si="125"/>
        <v>Sep</v>
      </c>
      <c r="Q2684" s="6"/>
      <c r="R2684" s="9"/>
      <c r="S2684" s="8"/>
      <c r="T2684" s="8"/>
      <c r="U2684" s="8"/>
      <c r="V2684" s="8"/>
      <c r="W2684" s="8"/>
      <c r="X2684" s="6"/>
      <c r="Y2684" s="6"/>
    </row>
    <row r="2685" spans="1:25" x14ac:dyDescent="0.3">
      <c r="A2685" s="6" t="s">
        <v>15434</v>
      </c>
      <c r="B2685" s="6"/>
      <c r="C2685" s="6" t="s">
        <v>87</v>
      </c>
      <c r="D2685" s="6" t="str">
        <f t="shared" si="123"/>
        <v>ORD26000028</v>
      </c>
      <c r="E2685" s="10">
        <v>46280</v>
      </c>
      <c r="F2685" s="6" t="s">
        <v>12294</v>
      </c>
      <c r="G2685" s="6" t="s">
        <v>18</v>
      </c>
      <c r="H2685" s="8">
        <v>599</v>
      </c>
      <c r="I2685" s="8">
        <v>0</v>
      </c>
      <c r="J2685" s="8">
        <v>0</v>
      </c>
      <c r="K2685" s="8">
        <v>599</v>
      </c>
      <c r="L2685" s="10">
        <v>46282</v>
      </c>
      <c r="M2685" s="6" t="s">
        <v>15433</v>
      </c>
      <c r="N2685" s="6" t="str">
        <f>IF(COUNTIF($A$2:A2685,A2685)&gt;1,"DUP","OK")</f>
        <v>OK</v>
      </c>
      <c r="O2685" s="6" t="str">
        <f t="shared" si="124"/>
        <v>ORD26000028</v>
      </c>
      <c r="P2685" s="6" t="str">
        <f t="shared" si="125"/>
        <v>Sep</v>
      </c>
      <c r="Q2685" s="6"/>
      <c r="R2685" s="9"/>
      <c r="S2685" s="8"/>
      <c r="T2685" s="8"/>
      <c r="U2685" s="8"/>
      <c r="V2685" s="8"/>
      <c r="W2685" s="8"/>
      <c r="X2685" s="6"/>
      <c r="Y2685" s="6"/>
    </row>
    <row r="2686" spans="1:25" x14ac:dyDescent="0.3">
      <c r="A2686" s="6" t="s">
        <v>15435</v>
      </c>
      <c r="B2686" s="6"/>
      <c r="C2686" s="6" t="s">
        <v>109</v>
      </c>
      <c r="D2686" s="6" t="str">
        <f t="shared" si="123"/>
        <v>ORD26000039</v>
      </c>
      <c r="E2686" s="10">
        <v>46280</v>
      </c>
      <c r="F2686" s="6" t="s">
        <v>12294</v>
      </c>
      <c r="G2686" s="6" t="s">
        <v>18</v>
      </c>
      <c r="H2686" s="8">
        <v>10297</v>
      </c>
      <c r="I2686" s="8">
        <v>30.89</v>
      </c>
      <c r="J2686" s="8">
        <v>5.56</v>
      </c>
      <c r="K2686" s="8">
        <v>10260.549999999999</v>
      </c>
      <c r="L2686" s="10">
        <v>46282</v>
      </c>
      <c r="M2686" s="6" t="s">
        <v>15433</v>
      </c>
      <c r="N2686" s="6" t="str">
        <f>IF(COUNTIF($A$2:A2686,A2686)&gt;1,"DUP","OK")</f>
        <v>OK</v>
      </c>
      <c r="O2686" s="6" t="str">
        <f t="shared" si="124"/>
        <v>ORD26000039</v>
      </c>
      <c r="P2686" s="6" t="str">
        <f t="shared" si="125"/>
        <v>Sep</v>
      </c>
      <c r="Q2686" s="6"/>
      <c r="R2686" s="9"/>
      <c r="S2686" s="8"/>
      <c r="T2686" s="8"/>
      <c r="U2686" s="8"/>
      <c r="V2686" s="8"/>
      <c r="W2686" s="8"/>
      <c r="X2686" s="6"/>
      <c r="Y2686" s="6"/>
    </row>
    <row r="2687" spans="1:25" x14ac:dyDescent="0.3">
      <c r="A2687" s="6" t="s">
        <v>15436</v>
      </c>
      <c r="B2687" s="6"/>
      <c r="C2687" s="6" t="s">
        <v>124</v>
      </c>
      <c r="D2687" s="6" t="str">
        <f t="shared" si="123"/>
        <v>ORD26000046</v>
      </c>
      <c r="E2687" s="10">
        <v>46280</v>
      </c>
      <c r="F2687" s="6" t="s">
        <v>12294</v>
      </c>
      <c r="G2687" s="6" t="s">
        <v>18</v>
      </c>
      <c r="H2687" s="8">
        <v>2848</v>
      </c>
      <c r="I2687" s="8">
        <v>8.5399999999999991</v>
      </c>
      <c r="J2687" s="8">
        <v>1.54</v>
      </c>
      <c r="K2687" s="8">
        <v>2837.92</v>
      </c>
      <c r="L2687" s="10">
        <v>46282</v>
      </c>
      <c r="M2687" s="6" t="s">
        <v>15433</v>
      </c>
      <c r="N2687" s="6" t="str">
        <f>IF(COUNTIF($A$2:A2687,A2687)&gt;1,"DUP","OK")</f>
        <v>OK</v>
      </c>
      <c r="O2687" s="6" t="str">
        <f t="shared" si="124"/>
        <v>ORD26000046</v>
      </c>
      <c r="P2687" s="6" t="str">
        <f t="shared" si="125"/>
        <v>Sep</v>
      </c>
      <c r="Q2687" s="6"/>
      <c r="R2687" s="9"/>
      <c r="S2687" s="8"/>
      <c r="T2687" s="8"/>
      <c r="U2687" s="8"/>
      <c r="V2687" s="8"/>
      <c r="W2687" s="8"/>
      <c r="X2687" s="6"/>
      <c r="Y2687" s="6"/>
    </row>
    <row r="2688" spans="1:25" x14ac:dyDescent="0.3">
      <c r="A2688" s="6" t="s">
        <v>15437</v>
      </c>
      <c r="B2688" s="6"/>
      <c r="C2688" s="6" t="s">
        <v>174</v>
      </c>
      <c r="D2688" s="6" t="str">
        <f t="shared" si="123"/>
        <v>ORD26000071</v>
      </c>
      <c r="E2688" s="10">
        <v>46280</v>
      </c>
      <c r="F2688" s="6" t="s">
        <v>12294</v>
      </c>
      <c r="G2688" s="6" t="s">
        <v>18</v>
      </c>
      <c r="H2688" s="8">
        <v>5498</v>
      </c>
      <c r="I2688" s="8">
        <v>16.489999999999998</v>
      </c>
      <c r="J2688" s="8">
        <v>2.97</v>
      </c>
      <c r="K2688" s="8">
        <v>5478.54</v>
      </c>
      <c r="L2688" s="10">
        <v>46282</v>
      </c>
      <c r="M2688" s="6" t="s">
        <v>15433</v>
      </c>
      <c r="N2688" s="6" t="str">
        <f>IF(COUNTIF($A$2:A2688,A2688)&gt;1,"DUP","OK")</f>
        <v>OK</v>
      </c>
      <c r="O2688" s="6" t="str">
        <f t="shared" si="124"/>
        <v>ORD26000071</v>
      </c>
      <c r="P2688" s="6" t="str">
        <f t="shared" si="125"/>
        <v>Sep</v>
      </c>
      <c r="Q2688" s="6"/>
      <c r="R2688" s="9"/>
      <c r="S2688" s="8"/>
      <c r="T2688" s="8"/>
      <c r="U2688" s="8"/>
      <c r="V2688" s="8"/>
      <c r="W2688" s="8"/>
      <c r="X2688" s="6"/>
      <c r="Y2688" s="6"/>
    </row>
    <row r="2689" spans="1:25" x14ac:dyDescent="0.3">
      <c r="A2689" s="6" t="s">
        <v>15438</v>
      </c>
      <c r="B2689" s="6"/>
      <c r="C2689" s="6" t="s">
        <v>15439</v>
      </c>
      <c r="D2689" s="6" t="str">
        <f t="shared" si="123"/>
        <v>ORD26000123</v>
      </c>
      <c r="E2689" s="10">
        <v>46280</v>
      </c>
      <c r="F2689" s="6" t="s">
        <v>12294</v>
      </c>
      <c r="G2689" s="6" t="s">
        <v>18</v>
      </c>
      <c r="H2689" s="8">
        <v>4797</v>
      </c>
      <c r="I2689" s="8">
        <v>14.39</v>
      </c>
      <c r="J2689" s="8">
        <v>2.59</v>
      </c>
      <c r="K2689" s="8">
        <v>4780.0200000000004</v>
      </c>
      <c r="L2689" s="10">
        <v>46282</v>
      </c>
      <c r="M2689" s="6" t="s">
        <v>15433</v>
      </c>
      <c r="N2689" s="6" t="str">
        <f>IF(COUNTIF($A$2:A2689,A2689)&gt;1,"DUP","OK")</f>
        <v>OK</v>
      </c>
      <c r="O2689" s="6" t="str">
        <f t="shared" si="124"/>
        <v>ORD26000123</v>
      </c>
      <c r="P2689" s="6" t="str">
        <f t="shared" si="125"/>
        <v>Sep</v>
      </c>
      <c r="Q2689" s="6"/>
      <c r="R2689" s="9"/>
      <c r="S2689" s="8"/>
      <c r="T2689" s="8"/>
      <c r="U2689" s="8"/>
      <c r="V2689" s="8"/>
      <c r="W2689" s="8"/>
      <c r="X2689" s="6"/>
      <c r="Y2689" s="6"/>
    </row>
    <row r="2690" spans="1:25" x14ac:dyDescent="0.3">
      <c r="A2690" s="6" t="s">
        <v>15440</v>
      </c>
      <c r="B2690" s="6"/>
      <c r="C2690" s="6" t="s">
        <v>287</v>
      </c>
      <c r="D2690" s="6" t="str">
        <f t="shared" ref="D2690:D2753" si="126">UPPER(SUBSTITUTE(TRIM(C2690),"-",""))</f>
        <v>ORD26000127</v>
      </c>
      <c r="E2690" s="10">
        <v>46280</v>
      </c>
      <c r="F2690" s="6" t="s">
        <v>12294</v>
      </c>
      <c r="G2690" s="6" t="s">
        <v>27</v>
      </c>
      <c r="H2690" s="8">
        <v>1499</v>
      </c>
      <c r="I2690" s="8">
        <v>26.98</v>
      </c>
      <c r="J2690" s="8">
        <v>4.8600000000000003</v>
      </c>
      <c r="K2690" s="8">
        <v>1467.16</v>
      </c>
      <c r="L2690" s="10">
        <v>46282</v>
      </c>
      <c r="M2690" s="6" t="s">
        <v>15433</v>
      </c>
      <c r="N2690" s="6" t="str">
        <f>IF(COUNTIF($A$2:A2690,A2690)&gt;1,"DUP","OK")</f>
        <v>OK</v>
      </c>
      <c r="O2690" s="6" t="str">
        <f t="shared" ref="O2690:O2753" si="127">IF(F2690="REFUND",INDEX($D$2:$D$5743,MATCH(B2690,$A$2:$A$5743,0)),D2690)</f>
        <v>ORD26000127</v>
      </c>
      <c r="P2690" s="6" t="str">
        <f t="shared" ref="P2690:P2753" si="128">IF(L2690&gt;DATE(2026,9,30),"Oct-Due","Sep")</f>
        <v>Sep</v>
      </c>
      <c r="Q2690" s="6"/>
      <c r="R2690" s="9"/>
      <c r="S2690" s="8"/>
      <c r="T2690" s="8"/>
      <c r="U2690" s="8"/>
      <c r="V2690" s="8"/>
      <c r="W2690" s="8"/>
      <c r="X2690" s="6"/>
      <c r="Y2690" s="6"/>
    </row>
    <row r="2691" spans="1:25" x14ac:dyDescent="0.3">
      <c r="A2691" s="6" t="s">
        <v>15441</v>
      </c>
      <c r="B2691" s="6"/>
      <c r="C2691" s="6" t="s">
        <v>301</v>
      </c>
      <c r="D2691" s="6" t="str">
        <f t="shared" si="126"/>
        <v>ORD26000134</v>
      </c>
      <c r="E2691" s="10">
        <v>46280</v>
      </c>
      <c r="F2691" s="6" t="s">
        <v>12294</v>
      </c>
      <c r="G2691" s="6" t="s">
        <v>18</v>
      </c>
      <c r="H2691" s="8">
        <v>999</v>
      </c>
      <c r="I2691" s="8">
        <v>0</v>
      </c>
      <c r="J2691" s="8">
        <v>0</v>
      </c>
      <c r="K2691" s="8">
        <v>999</v>
      </c>
      <c r="L2691" s="10">
        <v>46282</v>
      </c>
      <c r="M2691" s="6" t="s">
        <v>15433</v>
      </c>
      <c r="N2691" s="6" t="str">
        <f>IF(COUNTIF($A$2:A2691,A2691)&gt;1,"DUP","OK")</f>
        <v>OK</v>
      </c>
      <c r="O2691" s="6" t="str">
        <f t="shared" si="127"/>
        <v>ORD26000134</v>
      </c>
      <c r="P2691" s="6" t="str">
        <f t="shared" si="128"/>
        <v>Sep</v>
      </c>
      <c r="Q2691" s="6"/>
      <c r="R2691" s="9"/>
      <c r="S2691" s="8"/>
      <c r="T2691" s="8"/>
      <c r="U2691" s="8"/>
      <c r="V2691" s="8"/>
      <c r="W2691" s="8"/>
      <c r="X2691" s="6"/>
      <c r="Y2691" s="6"/>
    </row>
    <row r="2692" spans="1:25" x14ac:dyDescent="0.3">
      <c r="A2692" s="6" t="s">
        <v>15442</v>
      </c>
      <c r="B2692" s="6"/>
      <c r="C2692" s="6" t="s">
        <v>15443</v>
      </c>
      <c r="D2692" s="6" t="str">
        <f t="shared" si="126"/>
        <v>ORD26000186</v>
      </c>
      <c r="E2692" s="10">
        <v>46280</v>
      </c>
      <c r="F2692" s="6" t="s">
        <v>12294</v>
      </c>
      <c r="G2692" s="6" t="s">
        <v>18</v>
      </c>
      <c r="H2692" s="8">
        <v>1799</v>
      </c>
      <c r="I2692" s="8">
        <v>0</v>
      </c>
      <c r="J2692" s="8">
        <v>0</v>
      </c>
      <c r="K2692" s="8">
        <v>1799</v>
      </c>
      <c r="L2692" s="10">
        <v>46282</v>
      </c>
      <c r="M2692" s="6" t="s">
        <v>15433</v>
      </c>
      <c r="N2692" s="6" t="str">
        <f>IF(COUNTIF($A$2:A2692,A2692)&gt;1,"DUP","OK")</f>
        <v>OK</v>
      </c>
      <c r="O2692" s="6" t="str">
        <f t="shared" si="127"/>
        <v>ORD26000186</v>
      </c>
      <c r="P2692" s="6" t="str">
        <f t="shared" si="128"/>
        <v>Sep</v>
      </c>
      <c r="Q2692" s="6"/>
      <c r="R2692" s="9"/>
      <c r="S2692" s="8"/>
      <c r="T2692" s="8"/>
      <c r="U2692" s="8"/>
      <c r="V2692" s="8"/>
      <c r="W2692" s="8"/>
      <c r="X2692" s="6"/>
      <c r="Y2692" s="6"/>
    </row>
    <row r="2693" spans="1:25" x14ac:dyDescent="0.3">
      <c r="A2693" s="6" t="s">
        <v>15444</v>
      </c>
      <c r="B2693" s="6"/>
      <c r="C2693" s="6" t="s">
        <v>416</v>
      </c>
      <c r="D2693" s="6" t="str">
        <f t="shared" si="126"/>
        <v>ORD26000191</v>
      </c>
      <c r="E2693" s="10">
        <v>46280</v>
      </c>
      <c r="F2693" s="6" t="s">
        <v>12294</v>
      </c>
      <c r="G2693" s="6" t="s">
        <v>27</v>
      </c>
      <c r="H2693" s="8">
        <v>3798</v>
      </c>
      <c r="I2693" s="8">
        <v>60.77</v>
      </c>
      <c r="J2693" s="8">
        <v>10.94</v>
      </c>
      <c r="K2693" s="8">
        <v>3726.29</v>
      </c>
      <c r="L2693" s="10">
        <v>46282</v>
      </c>
      <c r="M2693" s="6" t="s">
        <v>15433</v>
      </c>
      <c r="N2693" s="6" t="str">
        <f>IF(COUNTIF($A$2:A2693,A2693)&gt;1,"DUP","OK")</f>
        <v>OK</v>
      </c>
      <c r="O2693" s="6" t="str">
        <f t="shared" si="127"/>
        <v>ORD26000191</v>
      </c>
      <c r="P2693" s="6" t="str">
        <f t="shared" si="128"/>
        <v>Sep</v>
      </c>
      <c r="Q2693" s="6"/>
      <c r="R2693" s="9"/>
      <c r="S2693" s="8"/>
      <c r="T2693" s="8"/>
      <c r="U2693" s="8"/>
      <c r="V2693" s="8"/>
      <c r="W2693" s="8"/>
      <c r="X2693" s="6"/>
      <c r="Y2693" s="6"/>
    </row>
    <row r="2694" spans="1:25" x14ac:dyDescent="0.3">
      <c r="A2694" s="6" t="s">
        <v>15445</v>
      </c>
      <c r="B2694" s="6"/>
      <c r="C2694" s="6" t="s">
        <v>458</v>
      </c>
      <c r="D2694" s="6" t="str">
        <f t="shared" si="126"/>
        <v>ORD26000212</v>
      </c>
      <c r="E2694" s="10">
        <v>46280</v>
      </c>
      <c r="F2694" s="6" t="s">
        <v>12294</v>
      </c>
      <c r="G2694" s="6" t="s">
        <v>18</v>
      </c>
      <c r="H2694" s="8">
        <v>4798</v>
      </c>
      <c r="I2694" s="8">
        <v>14.39</v>
      </c>
      <c r="J2694" s="8">
        <v>2.59</v>
      </c>
      <c r="K2694" s="8">
        <v>4781.0200000000004</v>
      </c>
      <c r="L2694" s="10">
        <v>46282</v>
      </c>
      <c r="M2694" s="6" t="s">
        <v>15433</v>
      </c>
      <c r="N2694" s="6" t="str">
        <f>IF(COUNTIF($A$2:A2694,A2694)&gt;1,"DUP","OK")</f>
        <v>OK</v>
      </c>
      <c r="O2694" s="6" t="str">
        <f t="shared" si="127"/>
        <v>ORD26000212</v>
      </c>
      <c r="P2694" s="6" t="str">
        <f t="shared" si="128"/>
        <v>Sep</v>
      </c>
      <c r="Q2694" s="6"/>
      <c r="R2694" s="9"/>
      <c r="S2694" s="8"/>
      <c r="T2694" s="8"/>
      <c r="U2694" s="8"/>
      <c r="V2694" s="8"/>
      <c r="W2694" s="8"/>
      <c r="X2694" s="6"/>
      <c r="Y2694" s="6"/>
    </row>
    <row r="2695" spans="1:25" x14ac:dyDescent="0.3">
      <c r="A2695" s="6" t="s">
        <v>15446</v>
      </c>
      <c r="B2695" s="6"/>
      <c r="C2695" s="6" t="s">
        <v>593</v>
      </c>
      <c r="D2695" s="6" t="str">
        <f t="shared" si="126"/>
        <v>ORD26000279</v>
      </c>
      <c r="E2695" s="10">
        <v>46280</v>
      </c>
      <c r="F2695" s="6" t="s">
        <v>12294</v>
      </c>
      <c r="G2695" s="6" t="s">
        <v>43</v>
      </c>
      <c r="H2695" s="8">
        <v>4798</v>
      </c>
      <c r="I2695" s="8">
        <v>57.58</v>
      </c>
      <c r="J2695" s="8">
        <v>10.36</v>
      </c>
      <c r="K2695" s="8">
        <v>4730.0600000000004</v>
      </c>
      <c r="L2695" s="10">
        <v>46282</v>
      </c>
      <c r="M2695" s="6" t="s">
        <v>15433</v>
      </c>
      <c r="N2695" s="6" t="str">
        <f>IF(COUNTIF($A$2:A2695,A2695)&gt;1,"DUP","OK")</f>
        <v>OK</v>
      </c>
      <c r="O2695" s="6" t="str">
        <f t="shared" si="127"/>
        <v>ORD26000279</v>
      </c>
      <c r="P2695" s="6" t="str">
        <f t="shared" si="128"/>
        <v>Sep</v>
      </c>
      <c r="Q2695" s="6"/>
      <c r="R2695" s="9"/>
      <c r="S2695" s="8"/>
      <c r="T2695" s="8"/>
      <c r="U2695" s="8"/>
      <c r="V2695" s="8"/>
      <c r="W2695" s="8"/>
      <c r="X2695" s="6"/>
      <c r="Y2695" s="6"/>
    </row>
    <row r="2696" spans="1:25" x14ac:dyDescent="0.3">
      <c r="A2696" s="6" t="s">
        <v>15447</v>
      </c>
      <c r="B2696" s="6"/>
      <c r="C2696" s="6" t="s">
        <v>617</v>
      </c>
      <c r="D2696" s="6" t="str">
        <f t="shared" si="126"/>
        <v>ORD26000291</v>
      </c>
      <c r="E2696" s="10">
        <v>46280</v>
      </c>
      <c r="F2696" s="6" t="s">
        <v>12294</v>
      </c>
      <c r="G2696" s="6" t="s">
        <v>18</v>
      </c>
      <c r="H2696" s="8">
        <v>799</v>
      </c>
      <c r="I2696" s="8">
        <v>0</v>
      </c>
      <c r="J2696" s="8">
        <v>0</v>
      </c>
      <c r="K2696" s="8">
        <v>799</v>
      </c>
      <c r="L2696" s="10">
        <v>46282</v>
      </c>
      <c r="M2696" s="6" t="s">
        <v>15433</v>
      </c>
      <c r="N2696" s="6" t="str">
        <f>IF(COUNTIF($A$2:A2696,A2696)&gt;1,"DUP","OK")</f>
        <v>OK</v>
      </c>
      <c r="O2696" s="6" t="str">
        <f t="shared" si="127"/>
        <v>ORD26000291</v>
      </c>
      <c r="P2696" s="6" t="str">
        <f t="shared" si="128"/>
        <v>Sep</v>
      </c>
      <c r="Q2696" s="6"/>
      <c r="R2696" s="9"/>
      <c r="S2696" s="8"/>
      <c r="T2696" s="8"/>
      <c r="U2696" s="8"/>
      <c r="V2696" s="8"/>
      <c r="W2696" s="8"/>
      <c r="X2696" s="6"/>
      <c r="Y2696" s="6"/>
    </row>
    <row r="2697" spans="1:25" x14ac:dyDescent="0.3">
      <c r="A2697" s="6" t="s">
        <v>15448</v>
      </c>
      <c r="B2697" s="6"/>
      <c r="C2697" s="6" t="s">
        <v>633</v>
      </c>
      <c r="D2697" s="6" t="str">
        <f t="shared" si="126"/>
        <v>ORD26000299</v>
      </c>
      <c r="E2697" s="10">
        <v>46280</v>
      </c>
      <c r="F2697" s="6" t="s">
        <v>12294</v>
      </c>
      <c r="G2697" s="6" t="s">
        <v>27</v>
      </c>
      <c r="H2697" s="8">
        <v>8798</v>
      </c>
      <c r="I2697" s="8">
        <v>140.77000000000001</v>
      </c>
      <c r="J2697" s="8">
        <v>25.34</v>
      </c>
      <c r="K2697" s="8">
        <v>8631.89</v>
      </c>
      <c r="L2697" s="10">
        <v>46282</v>
      </c>
      <c r="M2697" s="6" t="s">
        <v>15433</v>
      </c>
      <c r="N2697" s="6" t="str">
        <f>IF(COUNTIF($A$2:A2697,A2697)&gt;1,"DUP","OK")</f>
        <v>OK</v>
      </c>
      <c r="O2697" s="6" t="str">
        <f t="shared" si="127"/>
        <v>ORD26000299</v>
      </c>
      <c r="P2697" s="6" t="str">
        <f t="shared" si="128"/>
        <v>Sep</v>
      </c>
      <c r="Q2697" s="6"/>
      <c r="R2697" s="9"/>
      <c r="S2697" s="8"/>
      <c r="T2697" s="8"/>
      <c r="U2697" s="8"/>
      <c r="V2697" s="8"/>
      <c r="W2697" s="8"/>
      <c r="X2697" s="6"/>
      <c r="Y2697" s="6"/>
    </row>
    <row r="2698" spans="1:25" x14ac:dyDescent="0.3">
      <c r="A2698" s="6" t="s">
        <v>15449</v>
      </c>
      <c r="B2698" s="6"/>
      <c r="C2698" s="6" t="s">
        <v>15450</v>
      </c>
      <c r="D2698" s="6" t="str">
        <f t="shared" si="126"/>
        <v>ORD26000324</v>
      </c>
      <c r="E2698" s="10">
        <v>46280</v>
      </c>
      <c r="F2698" s="6" t="s">
        <v>12294</v>
      </c>
      <c r="G2698" s="6" t="s">
        <v>18</v>
      </c>
      <c r="H2698" s="8">
        <v>299</v>
      </c>
      <c r="I2698" s="8">
        <v>0</v>
      </c>
      <c r="J2698" s="8">
        <v>0</v>
      </c>
      <c r="K2698" s="8">
        <v>299</v>
      </c>
      <c r="L2698" s="10">
        <v>46282</v>
      </c>
      <c r="M2698" s="6" t="s">
        <v>15433</v>
      </c>
      <c r="N2698" s="6" t="str">
        <f>IF(COUNTIF($A$2:A2698,A2698)&gt;1,"DUP","OK")</f>
        <v>OK</v>
      </c>
      <c r="O2698" s="6" t="str">
        <f t="shared" si="127"/>
        <v>ORD26000324</v>
      </c>
      <c r="P2698" s="6" t="str">
        <f t="shared" si="128"/>
        <v>Sep</v>
      </c>
      <c r="Q2698" s="6"/>
      <c r="R2698" s="9"/>
      <c r="S2698" s="8"/>
      <c r="T2698" s="8"/>
      <c r="U2698" s="8"/>
      <c r="V2698" s="8"/>
      <c r="W2698" s="8"/>
      <c r="X2698" s="6"/>
      <c r="Y2698" s="6"/>
    </row>
    <row r="2699" spans="1:25" x14ac:dyDescent="0.3">
      <c r="A2699" s="6" t="s">
        <v>15451</v>
      </c>
      <c r="B2699" s="6"/>
      <c r="C2699" s="6" t="s">
        <v>15452</v>
      </c>
      <c r="D2699" s="6" t="str">
        <f t="shared" si="126"/>
        <v>ORD26000327</v>
      </c>
      <c r="E2699" s="10">
        <v>46280</v>
      </c>
      <c r="F2699" s="6" t="s">
        <v>12294</v>
      </c>
      <c r="G2699" s="6" t="s">
        <v>18</v>
      </c>
      <c r="H2699" s="8">
        <v>599</v>
      </c>
      <c r="I2699" s="8">
        <v>0</v>
      </c>
      <c r="J2699" s="8">
        <v>0</v>
      </c>
      <c r="K2699" s="8">
        <v>599</v>
      </c>
      <c r="L2699" s="10">
        <v>46282</v>
      </c>
      <c r="M2699" s="6" t="s">
        <v>15433</v>
      </c>
      <c r="N2699" s="6" t="str">
        <f>IF(COUNTIF($A$2:A2699,A2699)&gt;1,"DUP","OK")</f>
        <v>OK</v>
      </c>
      <c r="O2699" s="6" t="str">
        <f t="shared" si="127"/>
        <v>ORD26000327</v>
      </c>
      <c r="P2699" s="6" t="str">
        <f t="shared" si="128"/>
        <v>Sep</v>
      </c>
      <c r="Q2699" s="6"/>
      <c r="R2699" s="9"/>
      <c r="S2699" s="8"/>
      <c r="T2699" s="8"/>
      <c r="U2699" s="8"/>
      <c r="V2699" s="8"/>
      <c r="W2699" s="8"/>
      <c r="X2699" s="6"/>
      <c r="Y2699" s="6"/>
    </row>
    <row r="2700" spans="1:25" x14ac:dyDescent="0.3">
      <c r="A2700" s="6" t="s">
        <v>15453</v>
      </c>
      <c r="B2700" s="6"/>
      <c r="C2700" s="6" t="s">
        <v>702</v>
      </c>
      <c r="D2700" s="6" t="str">
        <f t="shared" si="126"/>
        <v>ORD26000333</v>
      </c>
      <c r="E2700" s="10">
        <v>46280</v>
      </c>
      <c r="F2700" s="6" t="s">
        <v>12294</v>
      </c>
      <c r="G2700" s="6" t="s">
        <v>18</v>
      </c>
      <c r="H2700" s="8">
        <v>499</v>
      </c>
      <c r="I2700" s="8">
        <v>0</v>
      </c>
      <c r="J2700" s="8">
        <v>0</v>
      </c>
      <c r="K2700" s="8">
        <v>499</v>
      </c>
      <c r="L2700" s="10">
        <v>46282</v>
      </c>
      <c r="M2700" s="6" t="s">
        <v>15433</v>
      </c>
      <c r="N2700" s="6" t="str">
        <f>IF(COUNTIF($A$2:A2700,A2700)&gt;1,"DUP","OK")</f>
        <v>OK</v>
      </c>
      <c r="O2700" s="6" t="str">
        <f t="shared" si="127"/>
        <v>ORD26000333</v>
      </c>
      <c r="P2700" s="6" t="str">
        <f t="shared" si="128"/>
        <v>Sep</v>
      </c>
      <c r="Q2700" s="6"/>
      <c r="R2700" s="9"/>
      <c r="S2700" s="8"/>
      <c r="T2700" s="8"/>
      <c r="U2700" s="8"/>
      <c r="V2700" s="8"/>
      <c r="W2700" s="8"/>
      <c r="X2700" s="6"/>
      <c r="Y2700" s="6"/>
    </row>
    <row r="2701" spans="1:25" x14ac:dyDescent="0.3">
      <c r="A2701" s="6" t="s">
        <v>15454</v>
      </c>
      <c r="B2701" s="6"/>
      <c r="C2701" s="6" t="s">
        <v>710</v>
      </c>
      <c r="D2701" s="6" t="str">
        <f t="shared" si="126"/>
        <v>ORD26000337</v>
      </c>
      <c r="E2701" s="10">
        <v>46280</v>
      </c>
      <c r="F2701" s="6" t="s">
        <v>12294</v>
      </c>
      <c r="G2701" s="6" t="s">
        <v>27</v>
      </c>
      <c r="H2701" s="8">
        <v>4498</v>
      </c>
      <c r="I2701" s="8">
        <v>71.97</v>
      </c>
      <c r="J2701" s="8">
        <v>12.95</v>
      </c>
      <c r="K2701" s="8">
        <v>4413.08</v>
      </c>
      <c r="L2701" s="10">
        <v>46282</v>
      </c>
      <c r="M2701" s="6" t="s">
        <v>15433</v>
      </c>
      <c r="N2701" s="6" t="str">
        <f>IF(COUNTIF($A$2:A2701,A2701)&gt;1,"DUP","OK")</f>
        <v>OK</v>
      </c>
      <c r="O2701" s="6" t="str">
        <f t="shared" si="127"/>
        <v>ORD26000337</v>
      </c>
      <c r="P2701" s="6" t="str">
        <f t="shared" si="128"/>
        <v>Sep</v>
      </c>
      <c r="Q2701" s="6"/>
      <c r="R2701" s="9"/>
      <c r="S2701" s="8"/>
      <c r="T2701" s="8"/>
      <c r="U2701" s="8"/>
      <c r="V2701" s="8"/>
      <c r="W2701" s="8"/>
      <c r="X2701" s="6"/>
      <c r="Y2701" s="6"/>
    </row>
    <row r="2702" spans="1:25" x14ac:dyDescent="0.3">
      <c r="A2702" s="6" t="s">
        <v>15455</v>
      </c>
      <c r="B2702" s="6"/>
      <c r="C2702" s="6" t="s">
        <v>716</v>
      </c>
      <c r="D2702" s="6" t="str">
        <f t="shared" si="126"/>
        <v>ORD26000340</v>
      </c>
      <c r="E2702" s="10">
        <v>46280</v>
      </c>
      <c r="F2702" s="6" t="s">
        <v>12294</v>
      </c>
      <c r="G2702" s="6" t="s">
        <v>27</v>
      </c>
      <c r="H2702" s="8">
        <v>1799</v>
      </c>
      <c r="I2702" s="8">
        <v>32.380000000000003</v>
      </c>
      <c r="J2702" s="8">
        <v>5.83</v>
      </c>
      <c r="K2702" s="8">
        <v>1760.79</v>
      </c>
      <c r="L2702" s="10">
        <v>46282</v>
      </c>
      <c r="M2702" s="6" t="s">
        <v>15433</v>
      </c>
      <c r="N2702" s="6" t="str">
        <f>IF(COUNTIF($A$2:A2702,A2702)&gt;1,"DUP","OK")</f>
        <v>OK</v>
      </c>
      <c r="O2702" s="6" t="str">
        <f t="shared" si="127"/>
        <v>ORD26000340</v>
      </c>
      <c r="P2702" s="6" t="str">
        <f t="shared" si="128"/>
        <v>Sep</v>
      </c>
      <c r="Q2702" s="6"/>
      <c r="R2702" s="9"/>
      <c r="S2702" s="8"/>
      <c r="T2702" s="8"/>
      <c r="U2702" s="8"/>
      <c r="V2702" s="8"/>
      <c r="W2702" s="8"/>
      <c r="X2702" s="6"/>
      <c r="Y2702" s="6"/>
    </row>
    <row r="2703" spans="1:25" x14ac:dyDescent="0.3">
      <c r="A2703" s="6" t="s">
        <v>15456</v>
      </c>
      <c r="B2703" s="6"/>
      <c r="C2703" s="6" t="s">
        <v>767</v>
      </c>
      <c r="D2703" s="6" t="str">
        <f t="shared" si="126"/>
        <v>ORD26000365</v>
      </c>
      <c r="E2703" s="10">
        <v>46280</v>
      </c>
      <c r="F2703" s="6" t="s">
        <v>12294</v>
      </c>
      <c r="G2703" s="6" t="s">
        <v>18</v>
      </c>
      <c r="H2703" s="8">
        <v>4999</v>
      </c>
      <c r="I2703" s="8">
        <v>15</v>
      </c>
      <c r="J2703" s="8">
        <v>2.7</v>
      </c>
      <c r="K2703" s="8">
        <v>4981.3</v>
      </c>
      <c r="L2703" s="10">
        <v>46282</v>
      </c>
      <c r="M2703" s="6" t="s">
        <v>15433</v>
      </c>
      <c r="N2703" s="6" t="str">
        <f>IF(COUNTIF($A$2:A2703,A2703)&gt;1,"DUP","OK")</f>
        <v>OK</v>
      </c>
      <c r="O2703" s="6" t="str">
        <f t="shared" si="127"/>
        <v>ORD26000365</v>
      </c>
      <c r="P2703" s="6" t="str">
        <f t="shared" si="128"/>
        <v>Sep</v>
      </c>
      <c r="Q2703" s="6"/>
      <c r="R2703" s="9"/>
      <c r="S2703" s="8"/>
      <c r="T2703" s="8"/>
      <c r="U2703" s="8"/>
      <c r="V2703" s="8"/>
      <c r="W2703" s="8"/>
      <c r="X2703" s="6"/>
      <c r="Y2703" s="6"/>
    </row>
    <row r="2704" spans="1:25" x14ac:dyDescent="0.3">
      <c r="A2704" s="6" t="s">
        <v>15457</v>
      </c>
      <c r="B2704" s="6"/>
      <c r="C2704" s="6" t="s">
        <v>845</v>
      </c>
      <c r="D2704" s="6" t="str">
        <f t="shared" si="126"/>
        <v>ORD26000404</v>
      </c>
      <c r="E2704" s="10">
        <v>46280</v>
      </c>
      <c r="F2704" s="6" t="s">
        <v>12294</v>
      </c>
      <c r="G2704" s="6" t="s">
        <v>43</v>
      </c>
      <c r="H2704" s="8">
        <v>7999</v>
      </c>
      <c r="I2704" s="8">
        <v>95.99</v>
      </c>
      <c r="J2704" s="8">
        <v>17.28</v>
      </c>
      <c r="K2704" s="8">
        <v>7885.73</v>
      </c>
      <c r="L2704" s="10">
        <v>46282</v>
      </c>
      <c r="M2704" s="6" t="s">
        <v>15433</v>
      </c>
      <c r="N2704" s="6" t="str">
        <f>IF(COUNTIF($A$2:A2704,A2704)&gt;1,"DUP","OK")</f>
        <v>OK</v>
      </c>
      <c r="O2704" s="6" t="str">
        <f t="shared" si="127"/>
        <v>ORD26000404</v>
      </c>
      <c r="P2704" s="6" t="str">
        <f t="shared" si="128"/>
        <v>Sep</v>
      </c>
      <c r="Q2704" s="6"/>
      <c r="R2704" s="9"/>
      <c r="S2704" s="8"/>
      <c r="T2704" s="8"/>
      <c r="U2704" s="8"/>
      <c r="V2704" s="8"/>
      <c r="W2704" s="8"/>
      <c r="X2704" s="6"/>
      <c r="Y2704" s="6"/>
    </row>
    <row r="2705" spans="1:25" x14ac:dyDescent="0.3">
      <c r="A2705" s="6" t="s">
        <v>15458</v>
      </c>
      <c r="B2705" s="6"/>
      <c r="C2705" s="6" t="s">
        <v>933</v>
      </c>
      <c r="D2705" s="6" t="str">
        <f t="shared" si="126"/>
        <v>ORD26000448</v>
      </c>
      <c r="E2705" s="10">
        <v>46280</v>
      </c>
      <c r="F2705" s="6" t="s">
        <v>12294</v>
      </c>
      <c r="G2705" s="6" t="s">
        <v>27</v>
      </c>
      <c r="H2705" s="8">
        <v>1598</v>
      </c>
      <c r="I2705" s="8">
        <v>28.76</v>
      </c>
      <c r="J2705" s="8">
        <v>5.18</v>
      </c>
      <c r="K2705" s="8">
        <v>1564.06</v>
      </c>
      <c r="L2705" s="10">
        <v>46282</v>
      </c>
      <c r="M2705" s="6" t="s">
        <v>15433</v>
      </c>
      <c r="N2705" s="6" t="str">
        <f>IF(COUNTIF($A$2:A2705,A2705)&gt;1,"DUP","OK")</f>
        <v>OK</v>
      </c>
      <c r="O2705" s="6" t="str">
        <f t="shared" si="127"/>
        <v>ORD26000448</v>
      </c>
      <c r="P2705" s="6" t="str">
        <f t="shared" si="128"/>
        <v>Sep</v>
      </c>
      <c r="Q2705" s="6"/>
      <c r="R2705" s="9"/>
      <c r="S2705" s="8"/>
      <c r="T2705" s="8"/>
      <c r="U2705" s="8"/>
      <c r="V2705" s="8"/>
      <c r="W2705" s="8"/>
      <c r="X2705" s="6"/>
      <c r="Y2705" s="6"/>
    </row>
    <row r="2706" spans="1:25" x14ac:dyDescent="0.3">
      <c r="A2706" s="6" t="s">
        <v>15459</v>
      </c>
      <c r="B2706" s="6"/>
      <c r="C2706" s="6" t="s">
        <v>974</v>
      </c>
      <c r="D2706" s="6" t="str">
        <f t="shared" si="126"/>
        <v>ORD26000469</v>
      </c>
      <c r="E2706" s="10">
        <v>46280</v>
      </c>
      <c r="F2706" s="6" t="s">
        <v>12294</v>
      </c>
      <c r="G2706" s="6" t="s">
        <v>27</v>
      </c>
      <c r="H2706" s="8">
        <v>2798</v>
      </c>
      <c r="I2706" s="8">
        <v>44.77</v>
      </c>
      <c r="J2706" s="8">
        <v>8.06</v>
      </c>
      <c r="K2706" s="8">
        <v>2745.17</v>
      </c>
      <c r="L2706" s="10">
        <v>46282</v>
      </c>
      <c r="M2706" s="6" t="s">
        <v>15433</v>
      </c>
      <c r="N2706" s="6" t="str">
        <f>IF(COUNTIF($A$2:A2706,A2706)&gt;1,"DUP","OK")</f>
        <v>OK</v>
      </c>
      <c r="O2706" s="6" t="str">
        <f t="shared" si="127"/>
        <v>ORD26000469</v>
      </c>
      <c r="P2706" s="6" t="str">
        <f t="shared" si="128"/>
        <v>Sep</v>
      </c>
      <c r="Q2706" s="6"/>
      <c r="R2706" s="9"/>
      <c r="S2706" s="8"/>
      <c r="T2706" s="8"/>
      <c r="U2706" s="8"/>
      <c r="V2706" s="8"/>
      <c r="W2706" s="8"/>
      <c r="X2706" s="6"/>
      <c r="Y2706" s="6"/>
    </row>
    <row r="2707" spans="1:25" x14ac:dyDescent="0.3">
      <c r="A2707" s="6" t="s">
        <v>15460</v>
      </c>
      <c r="B2707" s="6"/>
      <c r="C2707" s="6" t="s">
        <v>15461</v>
      </c>
      <c r="D2707" s="6" t="str">
        <f t="shared" si="126"/>
        <v>ORD26000600</v>
      </c>
      <c r="E2707" s="10">
        <v>46280</v>
      </c>
      <c r="F2707" s="6" t="s">
        <v>12294</v>
      </c>
      <c r="G2707" s="6" t="s">
        <v>18</v>
      </c>
      <c r="H2707" s="8">
        <v>8697</v>
      </c>
      <c r="I2707" s="8">
        <v>26.09</v>
      </c>
      <c r="J2707" s="8">
        <v>4.7</v>
      </c>
      <c r="K2707" s="8">
        <v>8666.2099999999991</v>
      </c>
      <c r="L2707" s="10">
        <v>46282</v>
      </c>
      <c r="M2707" s="6" t="s">
        <v>15433</v>
      </c>
      <c r="N2707" s="6" t="str">
        <f>IF(COUNTIF($A$2:A2707,A2707)&gt;1,"DUP","OK")</f>
        <v>OK</v>
      </c>
      <c r="O2707" s="6" t="str">
        <f t="shared" si="127"/>
        <v>ORD26000600</v>
      </c>
      <c r="P2707" s="6" t="str">
        <f t="shared" si="128"/>
        <v>Sep</v>
      </c>
      <c r="Q2707" s="6"/>
      <c r="R2707" s="9"/>
      <c r="S2707" s="8"/>
      <c r="T2707" s="8"/>
      <c r="U2707" s="8"/>
      <c r="V2707" s="8"/>
      <c r="W2707" s="8"/>
      <c r="X2707" s="6"/>
      <c r="Y2707" s="6"/>
    </row>
    <row r="2708" spans="1:25" x14ac:dyDescent="0.3">
      <c r="A2708" s="6" t="s">
        <v>15462</v>
      </c>
      <c r="B2708" s="6"/>
      <c r="C2708" s="6" t="s">
        <v>1383</v>
      </c>
      <c r="D2708" s="6" t="str">
        <f t="shared" si="126"/>
        <v>ORD26000673</v>
      </c>
      <c r="E2708" s="10">
        <v>46280</v>
      </c>
      <c r="F2708" s="6" t="s">
        <v>12294</v>
      </c>
      <c r="G2708" s="6" t="s">
        <v>27</v>
      </c>
      <c r="H2708" s="8">
        <v>4999</v>
      </c>
      <c r="I2708" s="8">
        <v>79.98</v>
      </c>
      <c r="J2708" s="8">
        <v>14.4</v>
      </c>
      <c r="K2708" s="8">
        <v>4904.62</v>
      </c>
      <c r="L2708" s="10">
        <v>46282</v>
      </c>
      <c r="M2708" s="6" t="s">
        <v>15433</v>
      </c>
      <c r="N2708" s="6" t="str">
        <f>IF(COUNTIF($A$2:A2708,A2708)&gt;1,"DUP","OK")</f>
        <v>OK</v>
      </c>
      <c r="O2708" s="6" t="str">
        <f t="shared" si="127"/>
        <v>ORD26000673</v>
      </c>
      <c r="P2708" s="6" t="str">
        <f t="shared" si="128"/>
        <v>Sep</v>
      </c>
      <c r="Q2708" s="6"/>
      <c r="R2708" s="9"/>
      <c r="S2708" s="8"/>
      <c r="T2708" s="8"/>
      <c r="U2708" s="8"/>
      <c r="V2708" s="8"/>
      <c r="W2708" s="8"/>
      <c r="X2708" s="6"/>
      <c r="Y2708" s="6"/>
    </row>
    <row r="2709" spans="1:25" x14ac:dyDescent="0.3">
      <c r="A2709" s="6" t="s">
        <v>15463</v>
      </c>
      <c r="B2709" s="6"/>
      <c r="C2709" s="6" t="s">
        <v>1425</v>
      </c>
      <c r="D2709" s="6" t="str">
        <f t="shared" si="126"/>
        <v>ORD26000694</v>
      </c>
      <c r="E2709" s="10">
        <v>46280</v>
      </c>
      <c r="F2709" s="6" t="s">
        <v>12294</v>
      </c>
      <c r="G2709" s="6" t="s">
        <v>18</v>
      </c>
      <c r="H2709" s="8">
        <v>9498</v>
      </c>
      <c r="I2709" s="8">
        <v>28.49</v>
      </c>
      <c r="J2709" s="8">
        <v>5.13</v>
      </c>
      <c r="K2709" s="8">
        <v>9464.3799999999992</v>
      </c>
      <c r="L2709" s="10">
        <v>46282</v>
      </c>
      <c r="M2709" s="6" t="s">
        <v>15433</v>
      </c>
      <c r="N2709" s="6" t="str">
        <f>IF(COUNTIF($A$2:A2709,A2709)&gt;1,"DUP","OK")</f>
        <v>OK</v>
      </c>
      <c r="O2709" s="6" t="str">
        <f t="shared" si="127"/>
        <v>ORD26000694</v>
      </c>
      <c r="P2709" s="6" t="str">
        <f t="shared" si="128"/>
        <v>Sep</v>
      </c>
      <c r="Q2709" s="6"/>
      <c r="R2709" s="9"/>
      <c r="S2709" s="8"/>
      <c r="T2709" s="8"/>
      <c r="U2709" s="8"/>
      <c r="V2709" s="8"/>
      <c r="W2709" s="8"/>
      <c r="X2709" s="6"/>
      <c r="Y2709" s="6"/>
    </row>
    <row r="2710" spans="1:25" x14ac:dyDescent="0.3">
      <c r="A2710" s="6" t="s">
        <v>15464</v>
      </c>
      <c r="B2710" s="6"/>
      <c r="C2710" s="6" t="s">
        <v>1574</v>
      </c>
      <c r="D2710" s="6" t="str">
        <f t="shared" si="126"/>
        <v>ORD26000769</v>
      </c>
      <c r="E2710" s="10">
        <v>46280</v>
      </c>
      <c r="F2710" s="6" t="s">
        <v>12294</v>
      </c>
      <c r="G2710" s="6" t="s">
        <v>18</v>
      </c>
      <c r="H2710" s="8">
        <v>3499</v>
      </c>
      <c r="I2710" s="8">
        <v>10.5</v>
      </c>
      <c r="J2710" s="8">
        <v>1.89</v>
      </c>
      <c r="K2710" s="8">
        <v>3486.61</v>
      </c>
      <c r="L2710" s="10">
        <v>46282</v>
      </c>
      <c r="M2710" s="6" t="s">
        <v>15433</v>
      </c>
      <c r="N2710" s="6" t="str">
        <f>IF(COUNTIF($A$2:A2710,A2710)&gt;1,"DUP","OK")</f>
        <v>OK</v>
      </c>
      <c r="O2710" s="6" t="str">
        <f t="shared" si="127"/>
        <v>ORD26000769</v>
      </c>
      <c r="P2710" s="6" t="str">
        <f t="shared" si="128"/>
        <v>Sep</v>
      </c>
      <c r="Q2710" s="6"/>
      <c r="R2710" s="9"/>
      <c r="S2710" s="8"/>
      <c r="T2710" s="8"/>
      <c r="U2710" s="8"/>
      <c r="V2710" s="8"/>
      <c r="W2710" s="8"/>
      <c r="X2710" s="6"/>
      <c r="Y2710" s="6"/>
    </row>
    <row r="2711" spans="1:25" x14ac:dyDescent="0.3">
      <c r="A2711" s="6" t="s">
        <v>15465</v>
      </c>
      <c r="B2711" s="6"/>
      <c r="C2711" s="6" t="s">
        <v>1588</v>
      </c>
      <c r="D2711" s="6" t="str">
        <f t="shared" si="126"/>
        <v>ORD26000776</v>
      </c>
      <c r="E2711" s="10">
        <v>46280</v>
      </c>
      <c r="F2711" s="6" t="s">
        <v>12294</v>
      </c>
      <c r="G2711" s="6" t="s">
        <v>18</v>
      </c>
      <c r="H2711" s="8">
        <v>7147</v>
      </c>
      <c r="I2711" s="8">
        <v>21.44</v>
      </c>
      <c r="J2711" s="8">
        <v>3.86</v>
      </c>
      <c r="K2711" s="8">
        <v>7121.7</v>
      </c>
      <c r="L2711" s="10">
        <v>46282</v>
      </c>
      <c r="M2711" s="6" t="s">
        <v>15433</v>
      </c>
      <c r="N2711" s="6" t="str">
        <f>IF(COUNTIF($A$2:A2711,A2711)&gt;1,"DUP","OK")</f>
        <v>OK</v>
      </c>
      <c r="O2711" s="6" t="str">
        <f t="shared" si="127"/>
        <v>ORD26000776</v>
      </c>
      <c r="P2711" s="6" t="str">
        <f t="shared" si="128"/>
        <v>Sep</v>
      </c>
      <c r="Q2711" s="6"/>
      <c r="R2711" s="9"/>
      <c r="S2711" s="8"/>
      <c r="T2711" s="8"/>
      <c r="U2711" s="8"/>
      <c r="V2711" s="8"/>
      <c r="W2711" s="8"/>
      <c r="X2711" s="6"/>
      <c r="Y2711" s="6"/>
    </row>
    <row r="2712" spans="1:25" x14ac:dyDescent="0.3">
      <c r="A2712" s="6" t="s">
        <v>15466</v>
      </c>
      <c r="B2712" s="6"/>
      <c r="C2712" s="6" t="s">
        <v>1776</v>
      </c>
      <c r="D2712" s="6" t="str">
        <f t="shared" si="126"/>
        <v>ORD26000871</v>
      </c>
      <c r="E2712" s="10">
        <v>46280</v>
      </c>
      <c r="F2712" s="6" t="s">
        <v>12294</v>
      </c>
      <c r="G2712" s="6" t="s">
        <v>18</v>
      </c>
      <c r="H2712" s="8">
        <v>3797</v>
      </c>
      <c r="I2712" s="8">
        <v>11.39</v>
      </c>
      <c r="J2712" s="8">
        <v>2.0499999999999998</v>
      </c>
      <c r="K2712" s="8">
        <v>3783.56</v>
      </c>
      <c r="L2712" s="10">
        <v>46282</v>
      </c>
      <c r="M2712" s="6" t="s">
        <v>15433</v>
      </c>
      <c r="N2712" s="6" t="str">
        <f>IF(COUNTIF($A$2:A2712,A2712)&gt;1,"DUP","OK")</f>
        <v>OK</v>
      </c>
      <c r="O2712" s="6" t="str">
        <f t="shared" si="127"/>
        <v>ORD26000871</v>
      </c>
      <c r="P2712" s="6" t="str">
        <f t="shared" si="128"/>
        <v>Sep</v>
      </c>
      <c r="Q2712" s="6"/>
      <c r="R2712" s="9"/>
      <c r="S2712" s="8"/>
      <c r="T2712" s="8"/>
      <c r="U2712" s="8"/>
      <c r="V2712" s="8"/>
      <c r="W2712" s="8"/>
      <c r="X2712" s="6"/>
      <c r="Y2712" s="6"/>
    </row>
    <row r="2713" spans="1:25" x14ac:dyDescent="0.3">
      <c r="A2713" s="6" t="s">
        <v>15467</v>
      </c>
      <c r="B2713" s="6"/>
      <c r="C2713" s="6" t="s">
        <v>15468</v>
      </c>
      <c r="D2713" s="6" t="str">
        <f t="shared" si="126"/>
        <v>ORD26000890</v>
      </c>
      <c r="E2713" s="10">
        <v>46280</v>
      </c>
      <c r="F2713" s="6" t="s">
        <v>12294</v>
      </c>
      <c r="G2713" s="6" t="s">
        <v>18</v>
      </c>
      <c r="H2713" s="8">
        <v>599</v>
      </c>
      <c r="I2713" s="8">
        <v>0</v>
      </c>
      <c r="J2713" s="8">
        <v>0</v>
      </c>
      <c r="K2713" s="8">
        <v>599</v>
      </c>
      <c r="L2713" s="10">
        <v>46282</v>
      </c>
      <c r="M2713" s="6" t="s">
        <v>15433</v>
      </c>
      <c r="N2713" s="6" t="str">
        <f>IF(COUNTIF($A$2:A2713,A2713)&gt;1,"DUP","OK")</f>
        <v>OK</v>
      </c>
      <c r="O2713" s="6" t="str">
        <f t="shared" si="127"/>
        <v>ORD26000890</v>
      </c>
      <c r="P2713" s="6" t="str">
        <f t="shared" si="128"/>
        <v>Sep</v>
      </c>
      <c r="Q2713" s="6"/>
      <c r="R2713" s="9"/>
      <c r="S2713" s="8"/>
      <c r="T2713" s="8"/>
      <c r="U2713" s="8"/>
      <c r="V2713" s="8"/>
      <c r="W2713" s="8"/>
      <c r="X2713" s="6"/>
      <c r="Y2713" s="6"/>
    </row>
    <row r="2714" spans="1:25" x14ac:dyDescent="0.3">
      <c r="A2714" s="6" t="s">
        <v>15469</v>
      </c>
      <c r="B2714" s="6"/>
      <c r="C2714" s="6" t="s">
        <v>2031</v>
      </c>
      <c r="D2714" s="6" t="str">
        <f t="shared" si="126"/>
        <v>ORD26000999</v>
      </c>
      <c r="E2714" s="10">
        <v>46280</v>
      </c>
      <c r="F2714" s="6" t="s">
        <v>12294</v>
      </c>
      <c r="G2714" s="6" t="s">
        <v>54</v>
      </c>
      <c r="H2714" s="8">
        <v>5498</v>
      </c>
      <c r="I2714" s="8">
        <v>93.47</v>
      </c>
      <c r="J2714" s="8">
        <v>16.82</v>
      </c>
      <c r="K2714" s="8">
        <v>5387.71</v>
      </c>
      <c r="L2714" s="10">
        <v>46282</v>
      </c>
      <c r="M2714" s="6" t="s">
        <v>15433</v>
      </c>
      <c r="N2714" s="6" t="str">
        <f>IF(COUNTIF($A$2:A2714,A2714)&gt;1,"DUP","OK")</f>
        <v>OK</v>
      </c>
      <c r="O2714" s="6" t="str">
        <f t="shared" si="127"/>
        <v>ORD26000999</v>
      </c>
      <c r="P2714" s="6" t="str">
        <f t="shared" si="128"/>
        <v>Sep</v>
      </c>
      <c r="Q2714" s="6"/>
      <c r="R2714" s="9"/>
      <c r="S2714" s="8"/>
      <c r="T2714" s="8"/>
      <c r="U2714" s="8"/>
      <c r="V2714" s="8"/>
      <c r="W2714" s="8"/>
      <c r="X2714" s="6"/>
      <c r="Y2714" s="6"/>
    </row>
    <row r="2715" spans="1:25" x14ac:dyDescent="0.3">
      <c r="A2715" s="6" t="s">
        <v>15470</v>
      </c>
      <c r="B2715" s="6"/>
      <c r="C2715" s="6" t="s">
        <v>2049</v>
      </c>
      <c r="D2715" s="6" t="str">
        <f t="shared" si="126"/>
        <v>ORD26001008</v>
      </c>
      <c r="E2715" s="10">
        <v>46280</v>
      </c>
      <c r="F2715" s="6" t="s">
        <v>12294</v>
      </c>
      <c r="G2715" s="6" t="s">
        <v>18</v>
      </c>
      <c r="H2715" s="8">
        <v>5498</v>
      </c>
      <c r="I2715" s="8">
        <v>16.489999999999998</v>
      </c>
      <c r="J2715" s="8">
        <v>2.97</v>
      </c>
      <c r="K2715" s="8">
        <v>5478.54</v>
      </c>
      <c r="L2715" s="10">
        <v>46282</v>
      </c>
      <c r="M2715" s="6" t="s">
        <v>15433</v>
      </c>
      <c r="N2715" s="6" t="str">
        <f>IF(COUNTIF($A$2:A2715,A2715)&gt;1,"DUP","OK")</f>
        <v>OK</v>
      </c>
      <c r="O2715" s="6" t="str">
        <f t="shared" si="127"/>
        <v>ORD26001008</v>
      </c>
      <c r="P2715" s="6" t="str">
        <f t="shared" si="128"/>
        <v>Sep</v>
      </c>
      <c r="Q2715" s="6"/>
      <c r="R2715" s="9"/>
      <c r="S2715" s="8"/>
      <c r="T2715" s="8"/>
      <c r="U2715" s="8"/>
      <c r="V2715" s="8"/>
      <c r="W2715" s="8"/>
      <c r="X2715" s="6"/>
      <c r="Y2715" s="6"/>
    </row>
    <row r="2716" spans="1:25" x14ac:dyDescent="0.3">
      <c r="A2716" s="6" t="s">
        <v>15471</v>
      </c>
      <c r="B2716" s="6"/>
      <c r="C2716" s="6" t="s">
        <v>2069</v>
      </c>
      <c r="D2716" s="6" t="str">
        <f t="shared" si="126"/>
        <v>ORD26001018</v>
      </c>
      <c r="E2716" s="10">
        <v>46280</v>
      </c>
      <c r="F2716" s="6" t="s">
        <v>12294</v>
      </c>
      <c r="G2716" s="6" t="s">
        <v>27</v>
      </c>
      <c r="H2716" s="8">
        <v>5998</v>
      </c>
      <c r="I2716" s="8">
        <v>95.97</v>
      </c>
      <c r="J2716" s="8">
        <v>17.27</v>
      </c>
      <c r="K2716" s="8">
        <v>5884.76</v>
      </c>
      <c r="L2716" s="10">
        <v>46282</v>
      </c>
      <c r="M2716" s="6" t="s">
        <v>15433</v>
      </c>
      <c r="N2716" s="6" t="str">
        <f>IF(COUNTIF($A$2:A2716,A2716)&gt;1,"DUP","OK")</f>
        <v>OK</v>
      </c>
      <c r="O2716" s="6" t="str">
        <f t="shared" si="127"/>
        <v>ORD26001018</v>
      </c>
      <c r="P2716" s="6" t="str">
        <f t="shared" si="128"/>
        <v>Sep</v>
      </c>
      <c r="Q2716" s="6"/>
      <c r="R2716" s="9"/>
      <c r="S2716" s="8"/>
      <c r="T2716" s="8"/>
      <c r="U2716" s="8"/>
      <c r="V2716" s="8"/>
      <c r="W2716" s="8"/>
      <c r="X2716" s="6"/>
      <c r="Y2716" s="6"/>
    </row>
    <row r="2717" spans="1:25" x14ac:dyDescent="0.3">
      <c r="A2717" s="6" t="s">
        <v>15472</v>
      </c>
      <c r="B2717" s="6"/>
      <c r="C2717" s="6" t="s">
        <v>2083</v>
      </c>
      <c r="D2717" s="6" t="str">
        <f t="shared" si="126"/>
        <v>ORD26001025</v>
      </c>
      <c r="E2717" s="10">
        <v>46280</v>
      </c>
      <c r="F2717" s="6" t="s">
        <v>12294</v>
      </c>
      <c r="G2717" s="6" t="s">
        <v>27</v>
      </c>
      <c r="H2717" s="8">
        <v>3298</v>
      </c>
      <c r="I2717" s="8">
        <v>52.77</v>
      </c>
      <c r="J2717" s="8">
        <v>9.5</v>
      </c>
      <c r="K2717" s="8">
        <v>3235.73</v>
      </c>
      <c r="L2717" s="10">
        <v>46282</v>
      </c>
      <c r="M2717" s="6" t="s">
        <v>15433</v>
      </c>
      <c r="N2717" s="6" t="str">
        <f>IF(COUNTIF($A$2:A2717,A2717)&gt;1,"DUP","OK")</f>
        <v>OK</v>
      </c>
      <c r="O2717" s="6" t="str">
        <f t="shared" si="127"/>
        <v>ORD26001025</v>
      </c>
      <c r="P2717" s="6" t="str">
        <f t="shared" si="128"/>
        <v>Sep</v>
      </c>
      <c r="Q2717" s="6"/>
      <c r="R2717" s="9"/>
      <c r="S2717" s="8"/>
      <c r="T2717" s="8"/>
      <c r="U2717" s="8"/>
      <c r="V2717" s="8"/>
      <c r="W2717" s="8"/>
      <c r="X2717" s="6"/>
      <c r="Y2717" s="6"/>
    </row>
    <row r="2718" spans="1:25" x14ac:dyDescent="0.3">
      <c r="A2718" s="6" t="s">
        <v>15473</v>
      </c>
      <c r="B2718" s="6"/>
      <c r="C2718" s="6" t="s">
        <v>2137</v>
      </c>
      <c r="D2718" s="6" t="str">
        <f t="shared" si="126"/>
        <v>ORD26001052</v>
      </c>
      <c r="E2718" s="10">
        <v>46280</v>
      </c>
      <c r="F2718" s="6" t="s">
        <v>12294</v>
      </c>
      <c r="G2718" s="6" t="s">
        <v>18</v>
      </c>
      <c r="H2718" s="8">
        <v>1997</v>
      </c>
      <c r="I2718" s="8">
        <v>0</v>
      </c>
      <c r="J2718" s="8">
        <v>0</v>
      </c>
      <c r="K2718" s="8">
        <v>1997</v>
      </c>
      <c r="L2718" s="10">
        <v>46282</v>
      </c>
      <c r="M2718" s="6" t="s">
        <v>15433</v>
      </c>
      <c r="N2718" s="6" t="str">
        <f>IF(COUNTIF($A$2:A2718,A2718)&gt;1,"DUP","OK")</f>
        <v>OK</v>
      </c>
      <c r="O2718" s="6" t="str">
        <f t="shared" si="127"/>
        <v>ORD26001052</v>
      </c>
      <c r="P2718" s="6" t="str">
        <f t="shared" si="128"/>
        <v>Sep</v>
      </c>
      <c r="Q2718" s="6"/>
      <c r="R2718" s="9"/>
      <c r="S2718" s="8"/>
      <c r="T2718" s="8"/>
      <c r="U2718" s="8"/>
      <c r="V2718" s="8"/>
      <c r="W2718" s="8"/>
      <c r="X2718" s="6"/>
      <c r="Y2718" s="6"/>
    </row>
    <row r="2719" spans="1:25" x14ac:dyDescent="0.3">
      <c r="A2719" s="6" t="s">
        <v>15474</v>
      </c>
      <c r="B2719" s="6"/>
      <c r="C2719" s="6" t="s">
        <v>2177</v>
      </c>
      <c r="D2719" s="6" t="str">
        <f t="shared" si="126"/>
        <v>ORD26001072</v>
      </c>
      <c r="E2719" s="10">
        <v>46280</v>
      </c>
      <c r="F2719" s="6" t="s">
        <v>12294</v>
      </c>
      <c r="G2719" s="6" t="s">
        <v>18</v>
      </c>
      <c r="H2719" s="8">
        <v>8847</v>
      </c>
      <c r="I2719" s="8">
        <v>26.54</v>
      </c>
      <c r="J2719" s="8">
        <v>4.78</v>
      </c>
      <c r="K2719" s="8">
        <v>8815.68</v>
      </c>
      <c r="L2719" s="10">
        <v>46282</v>
      </c>
      <c r="M2719" s="6" t="s">
        <v>15433</v>
      </c>
      <c r="N2719" s="6" t="str">
        <f>IF(COUNTIF($A$2:A2719,A2719)&gt;1,"DUP","OK")</f>
        <v>OK</v>
      </c>
      <c r="O2719" s="6" t="str">
        <f t="shared" si="127"/>
        <v>ORD26001072</v>
      </c>
      <c r="P2719" s="6" t="str">
        <f t="shared" si="128"/>
        <v>Sep</v>
      </c>
      <c r="Q2719" s="6"/>
      <c r="R2719" s="9"/>
      <c r="S2719" s="8"/>
      <c r="T2719" s="8"/>
      <c r="U2719" s="8"/>
      <c r="V2719" s="8"/>
      <c r="W2719" s="8"/>
      <c r="X2719" s="6"/>
      <c r="Y2719" s="6"/>
    </row>
    <row r="2720" spans="1:25" x14ac:dyDescent="0.3">
      <c r="A2720" s="6" t="s">
        <v>15475</v>
      </c>
      <c r="B2720" s="6"/>
      <c r="C2720" s="6" t="s">
        <v>2350</v>
      </c>
      <c r="D2720" s="6" t="str">
        <f t="shared" si="126"/>
        <v>ORD26001159</v>
      </c>
      <c r="E2720" s="10">
        <v>46280</v>
      </c>
      <c r="F2720" s="6" t="s">
        <v>12294</v>
      </c>
      <c r="G2720" s="6" t="s">
        <v>18</v>
      </c>
      <c r="H2720" s="8">
        <v>3499</v>
      </c>
      <c r="I2720" s="8">
        <v>10.5</v>
      </c>
      <c r="J2720" s="8">
        <v>1.89</v>
      </c>
      <c r="K2720" s="8">
        <v>3486.61</v>
      </c>
      <c r="L2720" s="10">
        <v>46282</v>
      </c>
      <c r="M2720" s="6" t="s">
        <v>15433</v>
      </c>
      <c r="N2720" s="6" t="str">
        <f>IF(COUNTIF($A$2:A2720,A2720)&gt;1,"DUP","OK")</f>
        <v>OK</v>
      </c>
      <c r="O2720" s="6" t="str">
        <f t="shared" si="127"/>
        <v>ORD26001159</v>
      </c>
      <c r="P2720" s="6" t="str">
        <f t="shared" si="128"/>
        <v>Sep</v>
      </c>
      <c r="Q2720" s="6"/>
      <c r="R2720" s="9"/>
      <c r="S2720" s="8"/>
      <c r="T2720" s="8"/>
      <c r="U2720" s="8"/>
      <c r="V2720" s="8"/>
      <c r="W2720" s="8"/>
      <c r="X2720" s="6"/>
      <c r="Y2720" s="6"/>
    </row>
    <row r="2721" spans="1:25" x14ac:dyDescent="0.3">
      <c r="A2721" s="6" t="s">
        <v>15476</v>
      </c>
      <c r="B2721" s="6"/>
      <c r="C2721" s="6" t="s">
        <v>15477</v>
      </c>
      <c r="D2721" s="6" t="str">
        <f t="shared" si="126"/>
        <v>ORD26001165</v>
      </c>
      <c r="E2721" s="10">
        <v>46280</v>
      </c>
      <c r="F2721" s="6" t="s">
        <v>12294</v>
      </c>
      <c r="G2721" s="6" t="s">
        <v>54</v>
      </c>
      <c r="H2721" s="8">
        <v>6297</v>
      </c>
      <c r="I2721" s="8">
        <v>107.05</v>
      </c>
      <c r="J2721" s="8">
        <v>19.27</v>
      </c>
      <c r="K2721" s="8">
        <v>6170.68</v>
      </c>
      <c r="L2721" s="10">
        <v>46282</v>
      </c>
      <c r="M2721" s="6" t="s">
        <v>15433</v>
      </c>
      <c r="N2721" s="6" t="str">
        <f>IF(COUNTIF($A$2:A2721,A2721)&gt;1,"DUP","OK")</f>
        <v>OK</v>
      </c>
      <c r="O2721" s="6" t="str">
        <f t="shared" si="127"/>
        <v>ORD26001165</v>
      </c>
      <c r="P2721" s="6" t="str">
        <f t="shared" si="128"/>
        <v>Sep</v>
      </c>
      <c r="Q2721" s="6"/>
      <c r="R2721" s="9"/>
      <c r="S2721" s="8"/>
      <c r="T2721" s="8"/>
      <c r="U2721" s="8"/>
      <c r="V2721" s="8"/>
      <c r="W2721" s="8"/>
      <c r="X2721" s="6"/>
      <c r="Y2721" s="6"/>
    </row>
    <row r="2722" spans="1:25" x14ac:dyDescent="0.3">
      <c r="A2722" s="6" t="s">
        <v>15478</v>
      </c>
      <c r="B2722" s="6"/>
      <c r="C2722" s="6" t="s">
        <v>2376</v>
      </c>
      <c r="D2722" s="6" t="str">
        <f t="shared" si="126"/>
        <v>ORD26001172</v>
      </c>
      <c r="E2722" s="10">
        <v>46280</v>
      </c>
      <c r="F2722" s="6" t="s">
        <v>12294</v>
      </c>
      <c r="G2722" s="6" t="s">
        <v>18</v>
      </c>
      <c r="H2722" s="8">
        <v>2298</v>
      </c>
      <c r="I2722" s="8">
        <v>6.89</v>
      </c>
      <c r="J2722" s="8">
        <v>1.24</v>
      </c>
      <c r="K2722" s="8">
        <v>2289.87</v>
      </c>
      <c r="L2722" s="10">
        <v>46282</v>
      </c>
      <c r="M2722" s="6" t="s">
        <v>15433</v>
      </c>
      <c r="N2722" s="6" t="str">
        <f>IF(COUNTIF($A$2:A2722,A2722)&gt;1,"DUP","OK")</f>
        <v>OK</v>
      </c>
      <c r="O2722" s="6" t="str">
        <f t="shared" si="127"/>
        <v>ORD26001172</v>
      </c>
      <c r="P2722" s="6" t="str">
        <f t="shared" si="128"/>
        <v>Sep</v>
      </c>
      <c r="Q2722" s="6"/>
      <c r="R2722" s="9"/>
      <c r="S2722" s="8"/>
      <c r="T2722" s="8"/>
      <c r="U2722" s="8"/>
      <c r="V2722" s="8"/>
      <c r="W2722" s="8"/>
      <c r="X2722" s="6"/>
      <c r="Y2722" s="6"/>
    </row>
    <row r="2723" spans="1:25" x14ac:dyDescent="0.3">
      <c r="A2723" s="6" t="s">
        <v>15479</v>
      </c>
      <c r="B2723" s="6"/>
      <c r="C2723" s="6" t="s">
        <v>2380</v>
      </c>
      <c r="D2723" s="6" t="str">
        <f t="shared" si="126"/>
        <v>ORD26001174</v>
      </c>
      <c r="E2723" s="10">
        <v>46280</v>
      </c>
      <c r="F2723" s="6" t="s">
        <v>12294</v>
      </c>
      <c r="G2723" s="6" t="s">
        <v>54</v>
      </c>
      <c r="H2723" s="8">
        <v>6597</v>
      </c>
      <c r="I2723" s="8">
        <v>112.15</v>
      </c>
      <c r="J2723" s="8">
        <v>20.190000000000001</v>
      </c>
      <c r="K2723" s="8">
        <v>6464.66</v>
      </c>
      <c r="L2723" s="10">
        <v>46282</v>
      </c>
      <c r="M2723" s="6" t="s">
        <v>15433</v>
      </c>
      <c r="N2723" s="6" t="str">
        <f>IF(COUNTIF($A$2:A2723,A2723)&gt;1,"DUP","OK")</f>
        <v>OK</v>
      </c>
      <c r="O2723" s="6" t="str">
        <f t="shared" si="127"/>
        <v>ORD26001174</v>
      </c>
      <c r="P2723" s="6" t="str">
        <f t="shared" si="128"/>
        <v>Sep</v>
      </c>
      <c r="Q2723" s="6"/>
      <c r="R2723" s="9"/>
      <c r="S2723" s="8"/>
      <c r="T2723" s="8"/>
      <c r="U2723" s="8"/>
      <c r="V2723" s="8"/>
      <c r="W2723" s="8"/>
      <c r="X2723" s="6"/>
      <c r="Y2723" s="6"/>
    </row>
    <row r="2724" spans="1:25" x14ac:dyDescent="0.3">
      <c r="A2724" s="6" t="s">
        <v>15480</v>
      </c>
      <c r="B2724" s="6"/>
      <c r="C2724" s="6" t="s">
        <v>2400</v>
      </c>
      <c r="D2724" s="6" t="str">
        <f t="shared" si="126"/>
        <v>ORD26001184</v>
      </c>
      <c r="E2724" s="10">
        <v>46280</v>
      </c>
      <c r="F2724" s="6" t="s">
        <v>12294</v>
      </c>
      <c r="G2724" s="6" t="s">
        <v>27</v>
      </c>
      <c r="H2724" s="8">
        <v>12297</v>
      </c>
      <c r="I2724" s="8">
        <v>196.75</v>
      </c>
      <c r="J2724" s="8">
        <v>35.42</v>
      </c>
      <c r="K2724" s="8">
        <v>12064.83</v>
      </c>
      <c r="L2724" s="10">
        <v>46282</v>
      </c>
      <c r="M2724" s="6" t="s">
        <v>15433</v>
      </c>
      <c r="N2724" s="6" t="str">
        <f>IF(COUNTIF($A$2:A2724,A2724)&gt;1,"DUP","OK")</f>
        <v>OK</v>
      </c>
      <c r="O2724" s="6" t="str">
        <f t="shared" si="127"/>
        <v>ORD26001184</v>
      </c>
      <c r="P2724" s="6" t="str">
        <f t="shared" si="128"/>
        <v>Sep</v>
      </c>
      <c r="Q2724" s="6"/>
      <c r="R2724" s="9"/>
      <c r="S2724" s="8"/>
      <c r="T2724" s="8"/>
      <c r="U2724" s="8"/>
      <c r="V2724" s="8"/>
      <c r="W2724" s="8"/>
      <c r="X2724" s="6"/>
      <c r="Y2724" s="6"/>
    </row>
    <row r="2725" spans="1:25" x14ac:dyDescent="0.3">
      <c r="A2725" s="6" t="s">
        <v>15481</v>
      </c>
      <c r="B2725" s="6"/>
      <c r="C2725" s="6" t="s">
        <v>2595</v>
      </c>
      <c r="D2725" s="6" t="str">
        <f t="shared" si="126"/>
        <v>ORD26001282</v>
      </c>
      <c r="E2725" s="10">
        <v>46280</v>
      </c>
      <c r="F2725" s="6" t="s">
        <v>12294</v>
      </c>
      <c r="G2725" s="6" t="s">
        <v>18</v>
      </c>
      <c r="H2725" s="8">
        <v>299</v>
      </c>
      <c r="I2725" s="8">
        <v>0</v>
      </c>
      <c r="J2725" s="8">
        <v>0</v>
      </c>
      <c r="K2725" s="8">
        <v>299</v>
      </c>
      <c r="L2725" s="10">
        <v>46282</v>
      </c>
      <c r="M2725" s="6" t="s">
        <v>15433</v>
      </c>
      <c r="N2725" s="6" t="str">
        <f>IF(COUNTIF($A$2:A2725,A2725)&gt;1,"DUP","OK")</f>
        <v>OK</v>
      </c>
      <c r="O2725" s="6" t="str">
        <f t="shared" si="127"/>
        <v>ORD26001282</v>
      </c>
      <c r="P2725" s="6" t="str">
        <f t="shared" si="128"/>
        <v>Sep</v>
      </c>
      <c r="Q2725" s="6"/>
      <c r="R2725" s="9"/>
      <c r="S2725" s="8"/>
      <c r="T2725" s="8"/>
      <c r="U2725" s="8"/>
      <c r="V2725" s="8"/>
      <c r="W2725" s="8"/>
      <c r="X2725" s="6"/>
      <c r="Y2725" s="6"/>
    </row>
    <row r="2726" spans="1:25" x14ac:dyDescent="0.3">
      <c r="A2726" s="6" t="s">
        <v>15482</v>
      </c>
      <c r="B2726" s="6"/>
      <c r="C2726" s="6" t="s">
        <v>2651</v>
      </c>
      <c r="D2726" s="6" t="str">
        <f t="shared" si="126"/>
        <v>ORD26001310</v>
      </c>
      <c r="E2726" s="10">
        <v>46280</v>
      </c>
      <c r="F2726" s="6" t="s">
        <v>12294</v>
      </c>
      <c r="G2726" s="6" t="s">
        <v>27</v>
      </c>
      <c r="H2726" s="8">
        <v>999</v>
      </c>
      <c r="I2726" s="8">
        <v>17.98</v>
      </c>
      <c r="J2726" s="8">
        <v>3.24</v>
      </c>
      <c r="K2726" s="8">
        <v>977.78</v>
      </c>
      <c r="L2726" s="10">
        <v>46282</v>
      </c>
      <c r="M2726" s="6" t="s">
        <v>15433</v>
      </c>
      <c r="N2726" s="6" t="str">
        <f>IF(COUNTIF($A$2:A2726,A2726)&gt;1,"DUP","OK")</f>
        <v>OK</v>
      </c>
      <c r="O2726" s="6" t="str">
        <f t="shared" si="127"/>
        <v>ORD26001310</v>
      </c>
      <c r="P2726" s="6" t="str">
        <f t="shared" si="128"/>
        <v>Sep</v>
      </c>
      <c r="Q2726" s="6"/>
      <c r="R2726" s="9"/>
      <c r="S2726" s="8"/>
      <c r="T2726" s="8"/>
      <c r="U2726" s="8"/>
      <c r="V2726" s="8"/>
      <c r="W2726" s="8"/>
      <c r="X2726" s="6"/>
      <c r="Y2726" s="6"/>
    </row>
    <row r="2727" spans="1:25" x14ac:dyDescent="0.3">
      <c r="A2727" s="6" t="s">
        <v>15483</v>
      </c>
      <c r="B2727" s="6"/>
      <c r="C2727" s="6" t="s">
        <v>2675</v>
      </c>
      <c r="D2727" s="6" t="str">
        <f t="shared" si="126"/>
        <v>ORD26001322</v>
      </c>
      <c r="E2727" s="10">
        <v>46280</v>
      </c>
      <c r="F2727" s="6" t="s">
        <v>12294</v>
      </c>
      <c r="G2727" s="6" t="s">
        <v>18</v>
      </c>
      <c r="H2727" s="8">
        <v>3498</v>
      </c>
      <c r="I2727" s="8">
        <v>10.49</v>
      </c>
      <c r="J2727" s="8">
        <v>1.89</v>
      </c>
      <c r="K2727" s="8">
        <v>3485.62</v>
      </c>
      <c r="L2727" s="10">
        <v>46282</v>
      </c>
      <c r="M2727" s="6" t="s">
        <v>15433</v>
      </c>
      <c r="N2727" s="6" t="str">
        <f>IF(COUNTIF($A$2:A2727,A2727)&gt;1,"DUP","OK")</f>
        <v>OK</v>
      </c>
      <c r="O2727" s="6" t="str">
        <f t="shared" si="127"/>
        <v>ORD26001322</v>
      </c>
      <c r="P2727" s="6" t="str">
        <f t="shared" si="128"/>
        <v>Sep</v>
      </c>
      <c r="Q2727" s="6"/>
      <c r="R2727" s="9"/>
      <c r="S2727" s="8"/>
      <c r="T2727" s="8"/>
      <c r="U2727" s="8"/>
      <c r="V2727" s="8"/>
      <c r="W2727" s="8"/>
      <c r="X2727" s="6"/>
      <c r="Y2727" s="6"/>
    </row>
    <row r="2728" spans="1:25" x14ac:dyDescent="0.3">
      <c r="A2728" s="6" t="s">
        <v>15484</v>
      </c>
      <c r="B2728" s="6"/>
      <c r="C2728" s="6" t="s">
        <v>2697</v>
      </c>
      <c r="D2728" s="6" t="str">
        <f t="shared" si="126"/>
        <v>ORD26001333</v>
      </c>
      <c r="E2728" s="10">
        <v>46280</v>
      </c>
      <c r="F2728" s="6" t="s">
        <v>12294</v>
      </c>
      <c r="G2728" s="6" t="s">
        <v>43</v>
      </c>
      <c r="H2728" s="8">
        <v>1298</v>
      </c>
      <c r="I2728" s="8">
        <v>19.47</v>
      </c>
      <c r="J2728" s="8">
        <v>3.5</v>
      </c>
      <c r="K2728" s="8">
        <v>1275.03</v>
      </c>
      <c r="L2728" s="10">
        <v>46282</v>
      </c>
      <c r="M2728" s="6" t="s">
        <v>15433</v>
      </c>
      <c r="N2728" s="6" t="str">
        <f>IF(COUNTIF($A$2:A2728,A2728)&gt;1,"DUP","OK")</f>
        <v>OK</v>
      </c>
      <c r="O2728" s="6" t="str">
        <f t="shared" si="127"/>
        <v>ORD26001333</v>
      </c>
      <c r="P2728" s="6" t="str">
        <f t="shared" si="128"/>
        <v>Sep</v>
      </c>
      <c r="Q2728" s="6"/>
      <c r="R2728" s="9"/>
      <c r="S2728" s="8"/>
      <c r="T2728" s="8"/>
      <c r="U2728" s="8"/>
      <c r="V2728" s="8"/>
      <c r="W2728" s="8"/>
      <c r="X2728" s="6"/>
      <c r="Y2728" s="6"/>
    </row>
    <row r="2729" spans="1:25" x14ac:dyDescent="0.3">
      <c r="A2729" s="6" t="s">
        <v>15485</v>
      </c>
      <c r="B2729" s="6"/>
      <c r="C2729" s="6" t="s">
        <v>2707</v>
      </c>
      <c r="D2729" s="6" t="str">
        <f t="shared" si="126"/>
        <v>ORD26001338</v>
      </c>
      <c r="E2729" s="10">
        <v>46280</v>
      </c>
      <c r="F2729" s="6" t="s">
        <v>12294</v>
      </c>
      <c r="G2729" s="6" t="s">
        <v>27</v>
      </c>
      <c r="H2729" s="8">
        <v>1647</v>
      </c>
      <c r="I2729" s="8">
        <v>29.65</v>
      </c>
      <c r="J2729" s="8">
        <v>5.34</v>
      </c>
      <c r="K2729" s="8">
        <v>1612.01</v>
      </c>
      <c r="L2729" s="10">
        <v>46282</v>
      </c>
      <c r="M2729" s="6" t="s">
        <v>15433</v>
      </c>
      <c r="N2729" s="6" t="str">
        <f>IF(COUNTIF($A$2:A2729,A2729)&gt;1,"DUP","OK")</f>
        <v>OK</v>
      </c>
      <c r="O2729" s="6" t="str">
        <f t="shared" si="127"/>
        <v>ORD26001338</v>
      </c>
      <c r="P2729" s="6" t="str">
        <f t="shared" si="128"/>
        <v>Sep</v>
      </c>
      <c r="Q2729" s="6"/>
      <c r="R2729" s="9"/>
      <c r="S2729" s="8"/>
      <c r="T2729" s="8"/>
      <c r="U2729" s="8"/>
      <c r="V2729" s="8"/>
      <c r="W2729" s="8"/>
      <c r="X2729" s="6"/>
      <c r="Y2729" s="6"/>
    </row>
    <row r="2730" spans="1:25" x14ac:dyDescent="0.3">
      <c r="A2730" s="6" t="s">
        <v>15486</v>
      </c>
      <c r="B2730" s="6"/>
      <c r="C2730" s="6" t="s">
        <v>2761</v>
      </c>
      <c r="D2730" s="6" t="str">
        <f t="shared" si="126"/>
        <v>ORD26001365</v>
      </c>
      <c r="E2730" s="10">
        <v>46280</v>
      </c>
      <c r="F2730" s="6" t="s">
        <v>12294</v>
      </c>
      <c r="G2730" s="6" t="s">
        <v>27</v>
      </c>
      <c r="H2730" s="8">
        <v>8348</v>
      </c>
      <c r="I2730" s="8">
        <v>133.57</v>
      </c>
      <c r="J2730" s="8">
        <v>24.04</v>
      </c>
      <c r="K2730" s="8">
        <v>8190.39</v>
      </c>
      <c r="L2730" s="10">
        <v>46282</v>
      </c>
      <c r="M2730" s="6" t="s">
        <v>15433</v>
      </c>
      <c r="N2730" s="6" t="str">
        <f>IF(COUNTIF($A$2:A2730,A2730)&gt;1,"DUP","OK")</f>
        <v>OK</v>
      </c>
      <c r="O2730" s="6" t="str">
        <f t="shared" si="127"/>
        <v>ORD26001365</v>
      </c>
      <c r="P2730" s="6" t="str">
        <f t="shared" si="128"/>
        <v>Sep</v>
      </c>
      <c r="Q2730" s="6"/>
      <c r="R2730" s="9"/>
      <c r="S2730" s="8"/>
      <c r="T2730" s="8"/>
      <c r="U2730" s="8"/>
      <c r="V2730" s="8"/>
      <c r="W2730" s="8"/>
      <c r="X2730" s="6"/>
      <c r="Y2730" s="6"/>
    </row>
    <row r="2731" spans="1:25" x14ac:dyDescent="0.3">
      <c r="A2731" s="6" t="s">
        <v>15487</v>
      </c>
      <c r="B2731" s="6"/>
      <c r="C2731" s="6" t="s">
        <v>2809</v>
      </c>
      <c r="D2731" s="6" t="str">
        <f t="shared" si="126"/>
        <v>ORD26001389</v>
      </c>
      <c r="E2731" s="10">
        <v>46280</v>
      </c>
      <c r="F2731" s="6" t="s">
        <v>12294</v>
      </c>
      <c r="G2731" s="6" t="s">
        <v>18</v>
      </c>
      <c r="H2731" s="8">
        <v>1299</v>
      </c>
      <c r="I2731" s="8">
        <v>0</v>
      </c>
      <c r="J2731" s="8">
        <v>0</v>
      </c>
      <c r="K2731" s="8">
        <v>1299</v>
      </c>
      <c r="L2731" s="10">
        <v>46282</v>
      </c>
      <c r="M2731" s="6" t="s">
        <v>15433</v>
      </c>
      <c r="N2731" s="6" t="str">
        <f>IF(COUNTIF($A$2:A2731,A2731)&gt;1,"DUP","OK")</f>
        <v>OK</v>
      </c>
      <c r="O2731" s="6" t="str">
        <f t="shared" si="127"/>
        <v>ORD26001389</v>
      </c>
      <c r="P2731" s="6" t="str">
        <f t="shared" si="128"/>
        <v>Sep</v>
      </c>
      <c r="Q2731" s="6"/>
      <c r="R2731" s="9"/>
      <c r="S2731" s="8"/>
      <c r="T2731" s="8"/>
      <c r="U2731" s="8"/>
      <c r="V2731" s="8"/>
      <c r="W2731" s="8"/>
      <c r="X2731" s="6"/>
      <c r="Y2731" s="6"/>
    </row>
    <row r="2732" spans="1:25" x14ac:dyDescent="0.3">
      <c r="A2732" s="6" t="s">
        <v>15488</v>
      </c>
      <c r="B2732" s="6"/>
      <c r="C2732" s="6" t="s">
        <v>2910</v>
      </c>
      <c r="D2732" s="6" t="str">
        <f t="shared" si="126"/>
        <v>ORD26001441</v>
      </c>
      <c r="E2732" s="10">
        <v>46280</v>
      </c>
      <c r="F2732" s="6" t="s">
        <v>12294</v>
      </c>
      <c r="G2732" s="6" t="s">
        <v>18</v>
      </c>
      <c r="H2732" s="8">
        <v>3497</v>
      </c>
      <c r="I2732" s="8">
        <v>10.49</v>
      </c>
      <c r="J2732" s="8">
        <v>1.89</v>
      </c>
      <c r="K2732" s="8">
        <v>3484.62</v>
      </c>
      <c r="L2732" s="10">
        <v>46282</v>
      </c>
      <c r="M2732" s="6" t="s">
        <v>15433</v>
      </c>
      <c r="N2732" s="6" t="str">
        <f>IF(COUNTIF($A$2:A2732,A2732)&gt;1,"DUP","OK")</f>
        <v>OK</v>
      </c>
      <c r="O2732" s="6" t="str">
        <f t="shared" si="127"/>
        <v>ORD26001441</v>
      </c>
      <c r="P2732" s="6" t="str">
        <f t="shared" si="128"/>
        <v>Sep</v>
      </c>
      <c r="Q2732" s="6"/>
      <c r="R2732" s="9"/>
      <c r="S2732" s="8"/>
      <c r="T2732" s="8"/>
      <c r="U2732" s="8"/>
      <c r="V2732" s="8"/>
      <c r="W2732" s="8"/>
      <c r="X2732" s="6"/>
      <c r="Y2732" s="6"/>
    </row>
    <row r="2733" spans="1:25" x14ac:dyDescent="0.3">
      <c r="A2733" s="6" t="s">
        <v>15489</v>
      </c>
      <c r="B2733" s="6"/>
      <c r="C2733" s="6" t="s">
        <v>3030</v>
      </c>
      <c r="D2733" s="6" t="str">
        <f t="shared" si="126"/>
        <v>ORD26001501</v>
      </c>
      <c r="E2733" s="10">
        <v>46280</v>
      </c>
      <c r="F2733" s="6" t="s">
        <v>12294</v>
      </c>
      <c r="G2733" s="6" t="s">
        <v>18</v>
      </c>
      <c r="H2733" s="8">
        <v>3798</v>
      </c>
      <c r="I2733" s="8">
        <v>11.39</v>
      </c>
      <c r="J2733" s="8">
        <v>2.0499999999999998</v>
      </c>
      <c r="K2733" s="8">
        <v>3784.56</v>
      </c>
      <c r="L2733" s="10">
        <v>46282</v>
      </c>
      <c r="M2733" s="6" t="s">
        <v>15433</v>
      </c>
      <c r="N2733" s="6" t="str">
        <f>IF(COUNTIF($A$2:A2733,A2733)&gt;1,"DUP","OK")</f>
        <v>OK</v>
      </c>
      <c r="O2733" s="6" t="str">
        <f t="shared" si="127"/>
        <v>ORD26001501</v>
      </c>
      <c r="P2733" s="6" t="str">
        <f t="shared" si="128"/>
        <v>Sep</v>
      </c>
      <c r="Q2733" s="6"/>
      <c r="R2733" s="9"/>
      <c r="S2733" s="8"/>
      <c r="T2733" s="8"/>
      <c r="U2733" s="8"/>
      <c r="V2733" s="8"/>
      <c r="W2733" s="8"/>
      <c r="X2733" s="6"/>
      <c r="Y2733" s="6"/>
    </row>
    <row r="2734" spans="1:25" x14ac:dyDescent="0.3">
      <c r="A2734" s="6" t="s">
        <v>15490</v>
      </c>
      <c r="B2734" s="6"/>
      <c r="C2734" s="6" t="s">
        <v>3096</v>
      </c>
      <c r="D2734" s="6" t="str">
        <f t="shared" si="126"/>
        <v>ORD26001534</v>
      </c>
      <c r="E2734" s="10">
        <v>46280</v>
      </c>
      <c r="F2734" s="6" t="s">
        <v>12294</v>
      </c>
      <c r="G2734" s="6" t="s">
        <v>18</v>
      </c>
      <c r="H2734" s="8">
        <v>3499</v>
      </c>
      <c r="I2734" s="8">
        <v>10.5</v>
      </c>
      <c r="J2734" s="8">
        <v>1.89</v>
      </c>
      <c r="K2734" s="8">
        <v>3486.61</v>
      </c>
      <c r="L2734" s="10">
        <v>46282</v>
      </c>
      <c r="M2734" s="6" t="s">
        <v>15433</v>
      </c>
      <c r="N2734" s="6" t="str">
        <f>IF(COUNTIF($A$2:A2734,A2734)&gt;1,"DUP","OK")</f>
        <v>OK</v>
      </c>
      <c r="O2734" s="6" t="str">
        <f t="shared" si="127"/>
        <v>ORD26001534</v>
      </c>
      <c r="P2734" s="6" t="str">
        <f t="shared" si="128"/>
        <v>Sep</v>
      </c>
      <c r="Q2734" s="6"/>
      <c r="R2734" s="9"/>
      <c r="S2734" s="8"/>
      <c r="T2734" s="8"/>
      <c r="U2734" s="8"/>
      <c r="V2734" s="8"/>
      <c r="W2734" s="8"/>
      <c r="X2734" s="6"/>
      <c r="Y2734" s="6"/>
    </row>
    <row r="2735" spans="1:25" x14ac:dyDescent="0.3">
      <c r="A2735" s="6" t="s">
        <v>15491</v>
      </c>
      <c r="B2735" s="6"/>
      <c r="C2735" s="6" t="s">
        <v>3135</v>
      </c>
      <c r="D2735" s="6" t="str">
        <f t="shared" si="126"/>
        <v>ORD26001555</v>
      </c>
      <c r="E2735" s="10">
        <v>46280</v>
      </c>
      <c r="F2735" s="6" t="s">
        <v>12294</v>
      </c>
      <c r="G2735" s="6" t="s">
        <v>27</v>
      </c>
      <c r="H2735" s="8">
        <v>4798</v>
      </c>
      <c r="I2735" s="8">
        <v>76.77</v>
      </c>
      <c r="J2735" s="8">
        <v>13.82</v>
      </c>
      <c r="K2735" s="8">
        <v>4707.41</v>
      </c>
      <c r="L2735" s="10">
        <v>46282</v>
      </c>
      <c r="M2735" s="6" t="s">
        <v>15433</v>
      </c>
      <c r="N2735" s="6" t="str">
        <f>IF(COUNTIF($A$2:A2735,A2735)&gt;1,"DUP","OK")</f>
        <v>OK</v>
      </c>
      <c r="O2735" s="6" t="str">
        <f t="shared" si="127"/>
        <v>ORD26001555</v>
      </c>
      <c r="P2735" s="6" t="str">
        <f t="shared" si="128"/>
        <v>Sep</v>
      </c>
      <c r="Q2735" s="6"/>
      <c r="R2735" s="9"/>
      <c r="S2735" s="8"/>
      <c r="T2735" s="8"/>
      <c r="U2735" s="8"/>
      <c r="V2735" s="8"/>
      <c r="W2735" s="8"/>
      <c r="X2735" s="6"/>
      <c r="Y2735" s="6"/>
    </row>
    <row r="2736" spans="1:25" x14ac:dyDescent="0.3">
      <c r="A2736" s="6" t="s">
        <v>15492</v>
      </c>
      <c r="B2736" s="6"/>
      <c r="C2736" s="6" t="s">
        <v>3145</v>
      </c>
      <c r="D2736" s="6" t="str">
        <f t="shared" si="126"/>
        <v>ORD26001560</v>
      </c>
      <c r="E2736" s="10">
        <v>46280</v>
      </c>
      <c r="F2736" s="6" t="s">
        <v>12294</v>
      </c>
      <c r="G2736" s="6" t="s">
        <v>54</v>
      </c>
      <c r="H2736" s="8">
        <v>7999</v>
      </c>
      <c r="I2736" s="8">
        <v>135.97999999999999</v>
      </c>
      <c r="J2736" s="8">
        <v>24.48</v>
      </c>
      <c r="K2736" s="8">
        <v>7838.54</v>
      </c>
      <c r="L2736" s="10">
        <v>46282</v>
      </c>
      <c r="M2736" s="6" t="s">
        <v>15433</v>
      </c>
      <c r="N2736" s="6" t="str">
        <f>IF(COUNTIF($A$2:A2736,A2736)&gt;1,"DUP","OK")</f>
        <v>OK</v>
      </c>
      <c r="O2736" s="6" t="str">
        <f t="shared" si="127"/>
        <v>ORD26001560</v>
      </c>
      <c r="P2736" s="6" t="str">
        <f t="shared" si="128"/>
        <v>Sep</v>
      </c>
      <c r="Q2736" s="6"/>
      <c r="R2736" s="9"/>
      <c r="S2736" s="8"/>
      <c r="T2736" s="8"/>
      <c r="U2736" s="8"/>
      <c r="V2736" s="8"/>
      <c r="W2736" s="8"/>
      <c r="X2736" s="6"/>
      <c r="Y2736" s="6"/>
    </row>
    <row r="2737" spans="1:25" x14ac:dyDescent="0.3">
      <c r="A2737" s="6" t="s">
        <v>15493</v>
      </c>
      <c r="B2737" s="6"/>
      <c r="C2737" s="6" t="s">
        <v>3191</v>
      </c>
      <c r="D2737" s="6" t="str">
        <f t="shared" si="126"/>
        <v>ORD26001583</v>
      </c>
      <c r="E2737" s="10">
        <v>46280</v>
      </c>
      <c r="F2737" s="6" t="s">
        <v>12294</v>
      </c>
      <c r="G2737" s="6" t="s">
        <v>27</v>
      </c>
      <c r="H2737" s="8">
        <v>999</v>
      </c>
      <c r="I2737" s="8">
        <v>17.98</v>
      </c>
      <c r="J2737" s="8">
        <v>3.24</v>
      </c>
      <c r="K2737" s="8">
        <v>977.78</v>
      </c>
      <c r="L2737" s="10">
        <v>46282</v>
      </c>
      <c r="M2737" s="6" t="s">
        <v>15433</v>
      </c>
      <c r="N2737" s="6" t="str">
        <f>IF(COUNTIF($A$2:A2737,A2737)&gt;1,"DUP","OK")</f>
        <v>OK</v>
      </c>
      <c r="O2737" s="6" t="str">
        <f t="shared" si="127"/>
        <v>ORD26001583</v>
      </c>
      <c r="P2737" s="6" t="str">
        <f t="shared" si="128"/>
        <v>Sep</v>
      </c>
      <c r="Q2737" s="6"/>
      <c r="R2737" s="9"/>
      <c r="S2737" s="8"/>
      <c r="T2737" s="8"/>
      <c r="U2737" s="8"/>
      <c r="V2737" s="8"/>
      <c r="W2737" s="8"/>
      <c r="X2737" s="6"/>
      <c r="Y2737" s="6"/>
    </row>
    <row r="2738" spans="1:25" x14ac:dyDescent="0.3">
      <c r="A2738" s="6" t="s">
        <v>15494</v>
      </c>
      <c r="B2738" s="6"/>
      <c r="C2738" s="6" t="s">
        <v>3205</v>
      </c>
      <c r="D2738" s="6" t="str">
        <f t="shared" si="126"/>
        <v>ORD26001590</v>
      </c>
      <c r="E2738" s="10">
        <v>46280</v>
      </c>
      <c r="F2738" s="6" t="s">
        <v>12294</v>
      </c>
      <c r="G2738" s="6" t="s">
        <v>54</v>
      </c>
      <c r="H2738" s="8">
        <v>1799</v>
      </c>
      <c r="I2738" s="8">
        <v>34.18</v>
      </c>
      <c r="J2738" s="8">
        <v>6.15</v>
      </c>
      <c r="K2738" s="8">
        <v>1758.67</v>
      </c>
      <c r="L2738" s="10">
        <v>46282</v>
      </c>
      <c r="M2738" s="6" t="s">
        <v>15433</v>
      </c>
      <c r="N2738" s="6" t="str">
        <f>IF(COUNTIF($A$2:A2738,A2738)&gt;1,"DUP","OK")</f>
        <v>OK</v>
      </c>
      <c r="O2738" s="6" t="str">
        <f t="shared" si="127"/>
        <v>ORD26001590</v>
      </c>
      <c r="P2738" s="6" t="str">
        <f t="shared" si="128"/>
        <v>Sep</v>
      </c>
      <c r="Q2738" s="6"/>
      <c r="R2738" s="9"/>
      <c r="S2738" s="8"/>
      <c r="T2738" s="8"/>
      <c r="U2738" s="8"/>
      <c r="V2738" s="8"/>
      <c r="W2738" s="8"/>
      <c r="X2738" s="6"/>
      <c r="Y2738" s="6"/>
    </row>
    <row r="2739" spans="1:25" x14ac:dyDescent="0.3">
      <c r="A2739" s="6" t="s">
        <v>15495</v>
      </c>
      <c r="B2739" s="6"/>
      <c r="C2739" s="6" t="s">
        <v>15496</v>
      </c>
      <c r="D2739" s="6" t="str">
        <f t="shared" si="126"/>
        <v>ORD26001646</v>
      </c>
      <c r="E2739" s="10">
        <v>46280</v>
      </c>
      <c r="F2739" s="6" t="s">
        <v>12294</v>
      </c>
      <c r="G2739" s="6" t="s">
        <v>43</v>
      </c>
      <c r="H2739" s="8">
        <v>3798</v>
      </c>
      <c r="I2739" s="8">
        <v>45.58</v>
      </c>
      <c r="J2739" s="8">
        <v>8.1999999999999993</v>
      </c>
      <c r="K2739" s="8">
        <v>3744.22</v>
      </c>
      <c r="L2739" s="10">
        <v>46282</v>
      </c>
      <c r="M2739" s="6" t="s">
        <v>15433</v>
      </c>
      <c r="N2739" s="6" t="str">
        <f>IF(COUNTIF($A$2:A2739,A2739)&gt;1,"DUP","OK")</f>
        <v>OK</v>
      </c>
      <c r="O2739" s="6" t="str">
        <f t="shared" si="127"/>
        <v>ORD26001646</v>
      </c>
      <c r="P2739" s="6" t="str">
        <f t="shared" si="128"/>
        <v>Sep</v>
      </c>
      <c r="Q2739" s="6"/>
      <c r="R2739" s="9"/>
      <c r="S2739" s="8"/>
      <c r="T2739" s="8"/>
      <c r="U2739" s="8"/>
      <c r="V2739" s="8"/>
      <c r="W2739" s="8"/>
      <c r="X2739" s="6"/>
      <c r="Y2739" s="6"/>
    </row>
    <row r="2740" spans="1:25" x14ac:dyDescent="0.3">
      <c r="A2740" s="6" t="s">
        <v>15497</v>
      </c>
      <c r="B2740" s="6"/>
      <c r="C2740" s="6" t="s">
        <v>3448</v>
      </c>
      <c r="D2740" s="6" t="str">
        <f t="shared" si="126"/>
        <v>ORD26001714</v>
      </c>
      <c r="E2740" s="10">
        <v>46280</v>
      </c>
      <c r="F2740" s="6" t="s">
        <v>12294</v>
      </c>
      <c r="G2740" s="6" t="s">
        <v>54</v>
      </c>
      <c r="H2740" s="8">
        <v>1299</v>
      </c>
      <c r="I2740" s="8">
        <v>24.68</v>
      </c>
      <c r="J2740" s="8">
        <v>4.4400000000000004</v>
      </c>
      <c r="K2740" s="8">
        <v>1269.8800000000001</v>
      </c>
      <c r="L2740" s="10">
        <v>46282</v>
      </c>
      <c r="M2740" s="6" t="s">
        <v>15433</v>
      </c>
      <c r="N2740" s="6" t="str">
        <f>IF(COUNTIF($A$2:A2740,A2740)&gt;1,"DUP","OK")</f>
        <v>OK</v>
      </c>
      <c r="O2740" s="6" t="str">
        <f t="shared" si="127"/>
        <v>ORD26001714</v>
      </c>
      <c r="P2740" s="6" t="str">
        <f t="shared" si="128"/>
        <v>Sep</v>
      </c>
      <c r="Q2740" s="6"/>
      <c r="R2740" s="9"/>
      <c r="S2740" s="8"/>
      <c r="T2740" s="8"/>
      <c r="U2740" s="8"/>
      <c r="V2740" s="8"/>
      <c r="W2740" s="8"/>
      <c r="X2740" s="6"/>
      <c r="Y2740" s="6"/>
    </row>
    <row r="2741" spans="1:25" x14ac:dyDescent="0.3">
      <c r="A2741" s="6" t="s">
        <v>15498</v>
      </c>
      <c r="B2741" s="6"/>
      <c r="C2741" s="6" t="s">
        <v>3456</v>
      </c>
      <c r="D2741" s="6" t="str">
        <f t="shared" si="126"/>
        <v>ORD26001718</v>
      </c>
      <c r="E2741" s="10">
        <v>46280</v>
      </c>
      <c r="F2741" s="6" t="s">
        <v>12294</v>
      </c>
      <c r="G2741" s="6" t="s">
        <v>18</v>
      </c>
      <c r="H2741" s="8">
        <v>9498</v>
      </c>
      <c r="I2741" s="8">
        <v>28.49</v>
      </c>
      <c r="J2741" s="8">
        <v>5.13</v>
      </c>
      <c r="K2741" s="8">
        <v>9464.3799999999992</v>
      </c>
      <c r="L2741" s="10">
        <v>46282</v>
      </c>
      <c r="M2741" s="6" t="s">
        <v>15433</v>
      </c>
      <c r="N2741" s="6" t="str">
        <f>IF(COUNTIF($A$2:A2741,A2741)&gt;1,"DUP","OK")</f>
        <v>OK</v>
      </c>
      <c r="O2741" s="6" t="str">
        <f t="shared" si="127"/>
        <v>ORD26001718</v>
      </c>
      <c r="P2741" s="6" t="str">
        <f t="shared" si="128"/>
        <v>Sep</v>
      </c>
      <c r="Q2741" s="6"/>
      <c r="R2741" s="9"/>
      <c r="S2741" s="8"/>
      <c r="T2741" s="8"/>
      <c r="U2741" s="8"/>
      <c r="V2741" s="8"/>
      <c r="W2741" s="8"/>
      <c r="X2741" s="6"/>
      <c r="Y2741" s="6"/>
    </row>
    <row r="2742" spans="1:25" x14ac:dyDescent="0.3">
      <c r="A2742" s="6" t="s">
        <v>15499</v>
      </c>
      <c r="B2742" s="6"/>
      <c r="C2742" s="6" t="s">
        <v>3518</v>
      </c>
      <c r="D2742" s="6" t="str">
        <f t="shared" si="126"/>
        <v>ORD26001749</v>
      </c>
      <c r="E2742" s="10">
        <v>46280</v>
      </c>
      <c r="F2742" s="6" t="s">
        <v>12294</v>
      </c>
      <c r="G2742" s="6" t="s">
        <v>27</v>
      </c>
      <c r="H2742" s="8">
        <v>4298</v>
      </c>
      <c r="I2742" s="8">
        <v>68.77</v>
      </c>
      <c r="J2742" s="8">
        <v>12.38</v>
      </c>
      <c r="K2742" s="8">
        <v>4216.8500000000004</v>
      </c>
      <c r="L2742" s="10">
        <v>46282</v>
      </c>
      <c r="M2742" s="6" t="s">
        <v>15433</v>
      </c>
      <c r="N2742" s="6" t="str">
        <f>IF(COUNTIF($A$2:A2742,A2742)&gt;1,"DUP","OK")</f>
        <v>OK</v>
      </c>
      <c r="O2742" s="6" t="str">
        <f t="shared" si="127"/>
        <v>ORD26001749</v>
      </c>
      <c r="P2742" s="6" t="str">
        <f t="shared" si="128"/>
        <v>Sep</v>
      </c>
      <c r="Q2742" s="6"/>
      <c r="R2742" s="9"/>
      <c r="S2742" s="8"/>
      <c r="T2742" s="8"/>
      <c r="U2742" s="8"/>
      <c r="V2742" s="8"/>
      <c r="W2742" s="8"/>
      <c r="X2742" s="6"/>
      <c r="Y2742" s="6"/>
    </row>
    <row r="2743" spans="1:25" x14ac:dyDescent="0.3">
      <c r="A2743" s="6" t="s">
        <v>15500</v>
      </c>
      <c r="B2743" s="6"/>
      <c r="C2743" s="6" t="s">
        <v>3548</v>
      </c>
      <c r="D2743" s="6" t="str">
        <f t="shared" si="126"/>
        <v>ORD26001764</v>
      </c>
      <c r="E2743" s="10">
        <v>46280</v>
      </c>
      <c r="F2743" s="6" t="s">
        <v>12294</v>
      </c>
      <c r="G2743" s="6" t="s">
        <v>18</v>
      </c>
      <c r="H2743" s="8">
        <v>2499</v>
      </c>
      <c r="I2743" s="8">
        <v>7.5</v>
      </c>
      <c r="J2743" s="8">
        <v>1.35</v>
      </c>
      <c r="K2743" s="8">
        <v>2490.15</v>
      </c>
      <c r="L2743" s="10">
        <v>46282</v>
      </c>
      <c r="M2743" s="6" t="s">
        <v>15433</v>
      </c>
      <c r="N2743" s="6" t="str">
        <f>IF(COUNTIF($A$2:A2743,A2743)&gt;1,"DUP","OK")</f>
        <v>OK</v>
      </c>
      <c r="O2743" s="6" t="str">
        <f t="shared" si="127"/>
        <v>ORD26001764</v>
      </c>
      <c r="P2743" s="6" t="str">
        <f t="shared" si="128"/>
        <v>Sep</v>
      </c>
      <c r="Q2743" s="6"/>
      <c r="R2743" s="9"/>
      <c r="S2743" s="8"/>
      <c r="T2743" s="8"/>
      <c r="U2743" s="8"/>
      <c r="V2743" s="8"/>
      <c r="W2743" s="8"/>
      <c r="X2743" s="6"/>
      <c r="Y2743" s="6"/>
    </row>
    <row r="2744" spans="1:25" x14ac:dyDescent="0.3">
      <c r="A2744" s="6" t="s">
        <v>15501</v>
      </c>
      <c r="B2744" s="6"/>
      <c r="C2744" s="6" t="s">
        <v>3560</v>
      </c>
      <c r="D2744" s="6" t="str">
        <f t="shared" si="126"/>
        <v>ORD26001770</v>
      </c>
      <c r="E2744" s="10">
        <v>46280</v>
      </c>
      <c r="F2744" s="6" t="s">
        <v>12294</v>
      </c>
      <c r="G2744" s="6" t="s">
        <v>43</v>
      </c>
      <c r="H2744" s="8">
        <v>6797</v>
      </c>
      <c r="I2744" s="8">
        <v>81.56</v>
      </c>
      <c r="J2744" s="8">
        <v>14.68</v>
      </c>
      <c r="K2744" s="8">
        <v>6700.76</v>
      </c>
      <c r="L2744" s="10">
        <v>46282</v>
      </c>
      <c r="M2744" s="6" t="s">
        <v>15433</v>
      </c>
      <c r="N2744" s="6" t="str">
        <f>IF(COUNTIF($A$2:A2744,A2744)&gt;1,"DUP","OK")</f>
        <v>OK</v>
      </c>
      <c r="O2744" s="6" t="str">
        <f t="shared" si="127"/>
        <v>ORD26001770</v>
      </c>
      <c r="P2744" s="6" t="str">
        <f t="shared" si="128"/>
        <v>Sep</v>
      </c>
      <c r="Q2744" s="6"/>
      <c r="R2744" s="9"/>
      <c r="S2744" s="8"/>
      <c r="T2744" s="8"/>
      <c r="U2744" s="8"/>
      <c r="V2744" s="8"/>
      <c r="W2744" s="8"/>
      <c r="X2744" s="6"/>
      <c r="Y2744" s="6"/>
    </row>
    <row r="2745" spans="1:25" x14ac:dyDescent="0.3">
      <c r="A2745" s="6" t="s">
        <v>15502</v>
      </c>
      <c r="B2745" s="6"/>
      <c r="C2745" s="6" t="s">
        <v>3928</v>
      </c>
      <c r="D2745" s="6" t="str">
        <f t="shared" si="126"/>
        <v>ORD26001957</v>
      </c>
      <c r="E2745" s="10">
        <v>46280</v>
      </c>
      <c r="F2745" s="6" t="s">
        <v>12294</v>
      </c>
      <c r="G2745" s="6" t="s">
        <v>27</v>
      </c>
      <c r="H2745" s="8">
        <v>299</v>
      </c>
      <c r="I2745" s="8">
        <v>5.38</v>
      </c>
      <c r="J2745" s="8">
        <v>0.97</v>
      </c>
      <c r="K2745" s="8">
        <v>292.64999999999998</v>
      </c>
      <c r="L2745" s="10">
        <v>46282</v>
      </c>
      <c r="M2745" s="6" t="s">
        <v>15433</v>
      </c>
      <c r="N2745" s="6" t="str">
        <f>IF(COUNTIF($A$2:A2745,A2745)&gt;1,"DUP","OK")</f>
        <v>OK</v>
      </c>
      <c r="O2745" s="6" t="str">
        <f t="shared" si="127"/>
        <v>ORD26001957</v>
      </c>
      <c r="P2745" s="6" t="str">
        <f t="shared" si="128"/>
        <v>Sep</v>
      </c>
      <c r="Q2745" s="6"/>
      <c r="R2745" s="9"/>
      <c r="S2745" s="8"/>
      <c r="T2745" s="8"/>
      <c r="U2745" s="8"/>
      <c r="V2745" s="8"/>
      <c r="W2745" s="8"/>
      <c r="X2745" s="6"/>
      <c r="Y2745" s="6"/>
    </row>
    <row r="2746" spans="1:25" x14ac:dyDescent="0.3">
      <c r="A2746" s="6" t="s">
        <v>15503</v>
      </c>
      <c r="B2746" s="6"/>
      <c r="C2746" s="6" t="s">
        <v>15504</v>
      </c>
      <c r="D2746" s="6" t="str">
        <f t="shared" si="126"/>
        <v>ORD26001958</v>
      </c>
      <c r="E2746" s="10">
        <v>46280</v>
      </c>
      <c r="F2746" s="6" t="s">
        <v>12294</v>
      </c>
      <c r="G2746" s="6" t="s">
        <v>18</v>
      </c>
      <c r="H2746" s="8">
        <v>7998</v>
      </c>
      <c r="I2746" s="8">
        <v>23.99</v>
      </c>
      <c r="J2746" s="8">
        <v>4.32</v>
      </c>
      <c r="K2746" s="8">
        <v>7969.69</v>
      </c>
      <c r="L2746" s="10">
        <v>46282</v>
      </c>
      <c r="M2746" s="6" t="s">
        <v>15433</v>
      </c>
      <c r="N2746" s="6" t="str">
        <f>IF(COUNTIF($A$2:A2746,A2746)&gt;1,"DUP","OK")</f>
        <v>OK</v>
      </c>
      <c r="O2746" s="6" t="str">
        <f t="shared" si="127"/>
        <v>ORD26001958</v>
      </c>
      <c r="P2746" s="6" t="str">
        <f t="shared" si="128"/>
        <v>Sep</v>
      </c>
      <c r="Q2746" s="6"/>
      <c r="R2746" s="9"/>
      <c r="S2746" s="8"/>
      <c r="T2746" s="8"/>
      <c r="U2746" s="8"/>
      <c r="V2746" s="8"/>
      <c r="W2746" s="8"/>
      <c r="X2746" s="6"/>
      <c r="Y2746" s="6"/>
    </row>
    <row r="2747" spans="1:25" x14ac:dyDescent="0.3">
      <c r="A2747" s="6" t="s">
        <v>15505</v>
      </c>
      <c r="B2747" s="6"/>
      <c r="C2747" s="6" t="s">
        <v>3960</v>
      </c>
      <c r="D2747" s="6" t="str">
        <f t="shared" si="126"/>
        <v>ORD26001973</v>
      </c>
      <c r="E2747" s="10">
        <v>46280</v>
      </c>
      <c r="F2747" s="6" t="s">
        <v>12294</v>
      </c>
      <c r="G2747" s="6" t="s">
        <v>18</v>
      </c>
      <c r="H2747" s="8">
        <v>3598</v>
      </c>
      <c r="I2747" s="8">
        <v>10.79</v>
      </c>
      <c r="J2747" s="8">
        <v>1.94</v>
      </c>
      <c r="K2747" s="8">
        <v>3585.27</v>
      </c>
      <c r="L2747" s="10">
        <v>46282</v>
      </c>
      <c r="M2747" s="6" t="s">
        <v>15433</v>
      </c>
      <c r="N2747" s="6" t="str">
        <f>IF(COUNTIF($A$2:A2747,A2747)&gt;1,"DUP","OK")</f>
        <v>OK</v>
      </c>
      <c r="O2747" s="6" t="str">
        <f t="shared" si="127"/>
        <v>ORD26001973</v>
      </c>
      <c r="P2747" s="6" t="str">
        <f t="shared" si="128"/>
        <v>Sep</v>
      </c>
      <c r="Q2747" s="6"/>
      <c r="R2747" s="9"/>
      <c r="S2747" s="8"/>
      <c r="T2747" s="8"/>
      <c r="U2747" s="8"/>
      <c r="V2747" s="8"/>
      <c r="W2747" s="8"/>
      <c r="X2747" s="6"/>
      <c r="Y2747" s="6"/>
    </row>
    <row r="2748" spans="1:25" x14ac:dyDescent="0.3">
      <c r="A2748" s="6" t="s">
        <v>15506</v>
      </c>
      <c r="B2748" s="6"/>
      <c r="C2748" s="6" t="s">
        <v>3968</v>
      </c>
      <c r="D2748" s="6" t="str">
        <f t="shared" si="126"/>
        <v>ORD26001977</v>
      </c>
      <c r="E2748" s="10">
        <v>46280</v>
      </c>
      <c r="F2748" s="6" t="s">
        <v>12294</v>
      </c>
      <c r="G2748" s="6" t="s">
        <v>18</v>
      </c>
      <c r="H2748" s="8">
        <v>3499</v>
      </c>
      <c r="I2748" s="8">
        <v>10.5</v>
      </c>
      <c r="J2748" s="8">
        <v>1.89</v>
      </c>
      <c r="K2748" s="8">
        <v>3486.61</v>
      </c>
      <c r="L2748" s="10">
        <v>46282</v>
      </c>
      <c r="M2748" s="6" t="s">
        <v>15433</v>
      </c>
      <c r="N2748" s="6" t="str">
        <f>IF(COUNTIF($A$2:A2748,A2748)&gt;1,"DUP","OK")</f>
        <v>OK</v>
      </c>
      <c r="O2748" s="6" t="str">
        <f t="shared" si="127"/>
        <v>ORD26001977</v>
      </c>
      <c r="P2748" s="6" t="str">
        <f t="shared" si="128"/>
        <v>Sep</v>
      </c>
      <c r="Q2748" s="6"/>
      <c r="R2748" s="9"/>
      <c r="S2748" s="8"/>
      <c r="T2748" s="8"/>
      <c r="U2748" s="8"/>
      <c r="V2748" s="8"/>
      <c r="W2748" s="8"/>
      <c r="X2748" s="6"/>
      <c r="Y2748" s="6"/>
    </row>
    <row r="2749" spans="1:25" x14ac:dyDescent="0.3">
      <c r="A2749" s="6" t="s">
        <v>15507</v>
      </c>
      <c r="B2749" s="6"/>
      <c r="C2749" s="6" t="s">
        <v>3990</v>
      </c>
      <c r="D2749" s="6" t="str">
        <f t="shared" si="126"/>
        <v>ORD26001988</v>
      </c>
      <c r="E2749" s="10">
        <v>46280</v>
      </c>
      <c r="F2749" s="6" t="s">
        <v>12294</v>
      </c>
      <c r="G2749" s="6" t="s">
        <v>18</v>
      </c>
      <c r="H2749" s="8">
        <v>7097</v>
      </c>
      <c r="I2749" s="8">
        <v>21.29</v>
      </c>
      <c r="J2749" s="8">
        <v>3.83</v>
      </c>
      <c r="K2749" s="8">
        <v>7071.88</v>
      </c>
      <c r="L2749" s="10">
        <v>46282</v>
      </c>
      <c r="M2749" s="6" t="s">
        <v>15433</v>
      </c>
      <c r="N2749" s="6" t="str">
        <f>IF(COUNTIF($A$2:A2749,A2749)&gt;1,"DUP","OK")</f>
        <v>OK</v>
      </c>
      <c r="O2749" s="6" t="str">
        <f t="shared" si="127"/>
        <v>ORD26001988</v>
      </c>
      <c r="P2749" s="6" t="str">
        <f t="shared" si="128"/>
        <v>Sep</v>
      </c>
      <c r="Q2749" s="6"/>
      <c r="R2749" s="9"/>
      <c r="S2749" s="8"/>
      <c r="T2749" s="8"/>
      <c r="U2749" s="8"/>
      <c r="V2749" s="8"/>
      <c r="W2749" s="8"/>
      <c r="X2749" s="6"/>
      <c r="Y2749" s="6"/>
    </row>
    <row r="2750" spans="1:25" x14ac:dyDescent="0.3">
      <c r="A2750" s="6" t="s">
        <v>15508</v>
      </c>
      <c r="B2750" s="6"/>
      <c r="C2750" s="6" t="s">
        <v>4100</v>
      </c>
      <c r="D2750" s="6" t="str">
        <f t="shared" si="126"/>
        <v>ORD26002044</v>
      </c>
      <c r="E2750" s="10">
        <v>46280</v>
      </c>
      <c r="F2750" s="6" t="s">
        <v>12294</v>
      </c>
      <c r="G2750" s="6" t="s">
        <v>54</v>
      </c>
      <c r="H2750" s="8">
        <v>8597</v>
      </c>
      <c r="I2750" s="8">
        <v>146.15</v>
      </c>
      <c r="J2750" s="8">
        <v>26.31</v>
      </c>
      <c r="K2750" s="8">
        <v>8424.5400000000009</v>
      </c>
      <c r="L2750" s="10">
        <v>46282</v>
      </c>
      <c r="M2750" s="6" t="s">
        <v>15433</v>
      </c>
      <c r="N2750" s="6" t="str">
        <f>IF(COUNTIF($A$2:A2750,A2750)&gt;1,"DUP","OK")</f>
        <v>OK</v>
      </c>
      <c r="O2750" s="6" t="str">
        <f t="shared" si="127"/>
        <v>ORD26002044</v>
      </c>
      <c r="P2750" s="6" t="str">
        <f t="shared" si="128"/>
        <v>Sep</v>
      </c>
      <c r="Q2750" s="6"/>
      <c r="R2750" s="9"/>
      <c r="S2750" s="8"/>
      <c r="T2750" s="8"/>
      <c r="U2750" s="8"/>
      <c r="V2750" s="8"/>
      <c r="W2750" s="8"/>
      <c r="X2750" s="6"/>
      <c r="Y2750" s="6"/>
    </row>
    <row r="2751" spans="1:25" x14ac:dyDescent="0.3">
      <c r="A2751" s="6" t="s">
        <v>15509</v>
      </c>
      <c r="B2751" s="6"/>
      <c r="C2751" s="6" t="s">
        <v>4118</v>
      </c>
      <c r="D2751" s="6" t="str">
        <f t="shared" si="126"/>
        <v>ORD26002053</v>
      </c>
      <c r="E2751" s="10">
        <v>46280</v>
      </c>
      <c r="F2751" s="6" t="s">
        <v>12294</v>
      </c>
      <c r="G2751" s="6" t="s">
        <v>27</v>
      </c>
      <c r="H2751" s="8">
        <v>599</v>
      </c>
      <c r="I2751" s="8">
        <v>10.78</v>
      </c>
      <c r="J2751" s="8">
        <v>1.94</v>
      </c>
      <c r="K2751" s="8">
        <v>586.28</v>
      </c>
      <c r="L2751" s="10">
        <v>46282</v>
      </c>
      <c r="M2751" s="6" t="s">
        <v>15433</v>
      </c>
      <c r="N2751" s="6" t="str">
        <f>IF(COUNTIF($A$2:A2751,A2751)&gt;1,"DUP","OK")</f>
        <v>OK</v>
      </c>
      <c r="O2751" s="6" t="str">
        <f t="shared" si="127"/>
        <v>ORD26002053</v>
      </c>
      <c r="P2751" s="6" t="str">
        <f t="shared" si="128"/>
        <v>Sep</v>
      </c>
      <c r="Q2751" s="6"/>
      <c r="R2751" s="9"/>
      <c r="S2751" s="8"/>
      <c r="T2751" s="8"/>
      <c r="U2751" s="8"/>
      <c r="V2751" s="8"/>
      <c r="W2751" s="8"/>
      <c r="X2751" s="6"/>
      <c r="Y2751" s="6"/>
    </row>
    <row r="2752" spans="1:25" x14ac:dyDescent="0.3">
      <c r="A2752" s="6" t="s">
        <v>15510</v>
      </c>
      <c r="B2752" s="6"/>
      <c r="C2752" s="6" t="s">
        <v>4144</v>
      </c>
      <c r="D2752" s="6" t="str">
        <f t="shared" si="126"/>
        <v>ORD26002066</v>
      </c>
      <c r="E2752" s="10">
        <v>46280</v>
      </c>
      <c r="F2752" s="6" t="s">
        <v>12294</v>
      </c>
      <c r="G2752" s="6" t="s">
        <v>27</v>
      </c>
      <c r="H2752" s="8">
        <v>7999</v>
      </c>
      <c r="I2752" s="8">
        <v>127.98</v>
      </c>
      <c r="J2752" s="8">
        <v>23.04</v>
      </c>
      <c r="K2752" s="8">
        <v>7847.98</v>
      </c>
      <c r="L2752" s="10">
        <v>46282</v>
      </c>
      <c r="M2752" s="6" t="s">
        <v>15433</v>
      </c>
      <c r="N2752" s="6" t="str">
        <f>IF(COUNTIF($A$2:A2752,A2752)&gt;1,"DUP","OK")</f>
        <v>OK</v>
      </c>
      <c r="O2752" s="6" t="str">
        <f t="shared" si="127"/>
        <v>ORD26002066</v>
      </c>
      <c r="P2752" s="6" t="str">
        <f t="shared" si="128"/>
        <v>Sep</v>
      </c>
      <c r="Q2752" s="6"/>
      <c r="R2752" s="9"/>
      <c r="S2752" s="8"/>
      <c r="T2752" s="8"/>
      <c r="U2752" s="8"/>
      <c r="V2752" s="8"/>
      <c r="W2752" s="8"/>
      <c r="X2752" s="6"/>
      <c r="Y2752" s="6"/>
    </row>
    <row r="2753" spans="1:25" x14ac:dyDescent="0.3">
      <c r="A2753" s="6" t="s">
        <v>15511</v>
      </c>
      <c r="B2753" s="6"/>
      <c r="C2753" s="6" t="s">
        <v>4164</v>
      </c>
      <c r="D2753" s="6" t="str">
        <f t="shared" si="126"/>
        <v>ORD26002076</v>
      </c>
      <c r="E2753" s="10">
        <v>46280</v>
      </c>
      <c r="F2753" s="6" t="s">
        <v>12294</v>
      </c>
      <c r="G2753" s="6" t="s">
        <v>18</v>
      </c>
      <c r="H2753" s="8">
        <v>1499</v>
      </c>
      <c r="I2753" s="8">
        <v>0</v>
      </c>
      <c r="J2753" s="8">
        <v>0</v>
      </c>
      <c r="K2753" s="8">
        <v>1499</v>
      </c>
      <c r="L2753" s="10">
        <v>46282</v>
      </c>
      <c r="M2753" s="6" t="s">
        <v>15433</v>
      </c>
      <c r="N2753" s="6" t="str">
        <f>IF(COUNTIF($A$2:A2753,A2753)&gt;1,"DUP","OK")</f>
        <v>OK</v>
      </c>
      <c r="O2753" s="6" t="str">
        <f t="shared" si="127"/>
        <v>ORD26002076</v>
      </c>
      <c r="P2753" s="6" t="str">
        <f t="shared" si="128"/>
        <v>Sep</v>
      </c>
      <c r="Q2753" s="6"/>
      <c r="R2753" s="9"/>
      <c r="S2753" s="8"/>
      <c r="T2753" s="8"/>
      <c r="U2753" s="8"/>
      <c r="V2753" s="8"/>
      <c r="W2753" s="8"/>
      <c r="X2753" s="6"/>
      <c r="Y2753" s="6"/>
    </row>
    <row r="2754" spans="1:25" x14ac:dyDescent="0.3">
      <c r="A2754" s="6" t="s">
        <v>15512</v>
      </c>
      <c r="B2754" s="6"/>
      <c r="C2754" s="6" t="s">
        <v>4196</v>
      </c>
      <c r="D2754" s="6" t="str">
        <f t="shared" ref="D2754:D2817" si="129">UPPER(SUBSTITUTE(TRIM(C2754),"-",""))</f>
        <v>ORD26002093</v>
      </c>
      <c r="E2754" s="10">
        <v>46280</v>
      </c>
      <c r="F2754" s="6" t="s">
        <v>12294</v>
      </c>
      <c r="G2754" s="6" t="s">
        <v>18</v>
      </c>
      <c r="H2754" s="8">
        <v>2999</v>
      </c>
      <c r="I2754" s="8">
        <v>9</v>
      </c>
      <c r="J2754" s="8">
        <v>1.62</v>
      </c>
      <c r="K2754" s="8">
        <v>2988.38</v>
      </c>
      <c r="L2754" s="10">
        <v>46282</v>
      </c>
      <c r="M2754" s="6" t="s">
        <v>15433</v>
      </c>
      <c r="N2754" s="6" t="str">
        <f>IF(COUNTIF($A$2:A2754,A2754)&gt;1,"DUP","OK")</f>
        <v>OK</v>
      </c>
      <c r="O2754" s="6" t="str">
        <f t="shared" ref="O2754:O2817" si="130">IF(F2754="REFUND",INDEX($D$2:$D$5743,MATCH(B2754,$A$2:$A$5743,0)),D2754)</f>
        <v>ORD26002093</v>
      </c>
      <c r="P2754" s="6" t="str">
        <f t="shared" ref="P2754:P2817" si="131">IF(L2754&gt;DATE(2026,9,30),"Oct-Due","Sep")</f>
        <v>Sep</v>
      </c>
      <c r="Q2754" s="6"/>
      <c r="R2754" s="9"/>
      <c r="S2754" s="8"/>
      <c r="T2754" s="8"/>
      <c r="U2754" s="8"/>
      <c r="V2754" s="8"/>
      <c r="W2754" s="8"/>
      <c r="X2754" s="6"/>
      <c r="Y2754" s="6"/>
    </row>
    <row r="2755" spans="1:25" x14ac:dyDescent="0.3">
      <c r="A2755" s="6" t="s">
        <v>15513</v>
      </c>
      <c r="B2755" s="6"/>
      <c r="C2755" s="6" t="s">
        <v>4271</v>
      </c>
      <c r="D2755" s="6" t="str">
        <f t="shared" si="129"/>
        <v>ORD26002131</v>
      </c>
      <c r="E2755" s="10">
        <v>46280</v>
      </c>
      <c r="F2755" s="6" t="s">
        <v>12294</v>
      </c>
      <c r="G2755" s="6" t="s">
        <v>54</v>
      </c>
      <c r="H2755" s="8">
        <v>3798</v>
      </c>
      <c r="I2755" s="8">
        <v>64.569999999999993</v>
      </c>
      <c r="J2755" s="8">
        <v>11.62</v>
      </c>
      <c r="K2755" s="8">
        <v>3721.81</v>
      </c>
      <c r="L2755" s="10">
        <v>46282</v>
      </c>
      <c r="M2755" s="6" t="s">
        <v>15433</v>
      </c>
      <c r="N2755" s="6" t="str">
        <f>IF(COUNTIF($A$2:A2755,A2755)&gt;1,"DUP","OK")</f>
        <v>OK</v>
      </c>
      <c r="O2755" s="6" t="str">
        <f t="shared" si="130"/>
        <v>ORD26002131</v>
      </c>
      <c r="P2755" s="6" t="str">
        <f t="shared" si="131"/>
        <v>Sep</v>
      </c>
      <c r="Q2755" s="6"/>
      <c r="R2755" s="9"/>
      <c r="S2755" s="8"/>
      <c r="T2755" s="8"/>
      <c r="U2755" s="8"/>
      <c r="V2755" s="8"/>
      <c r="W2755" s="8"/>
      <c r="X2755" s="6"/>
      <c r="Y2755" s="6"/>
    </row>
    <row r="2756" spans="1:25" x14ac:dyDescent="0.3">
      <c r="A2756" s="6" t="s">
        <v>15514</v>
      </c>
      <c r="B2756" s="6"/>
      <c r="C2756" s="6" t="s">
        <v>4314</v>
      </c>
      <c r="D2756" s="6" t="str">
        <f t="shared" si="129"/>
        <v>ORD26002153</v>
      </c>
      <c r="E2756" s="10">
        <v>46280</v>
      </c>
      <c r="F2756" s="6" t="s">
        <v>12294</v>
      </c>
      <c r="G2756" s="6" t="s">
        <v>54</v>
      </c>
      <c r="H2756" s="8">
        <v>11097</v>
      </c>
      <c r="I2756" s="8">
        <v>188.65</v>
      </c>
      <c r="J2756" s="8">
        <v>33.96</v>
      </c>
      <c r="K2756" s="8">
        <v>10874.39</v>
      </c>
      <c r="L2756" s="10">
        <v>46282</v>
      </c>
      <c r="M2756" s="6" t="s">
        <v>15433</v>
      </c>
      <c r="N2756" s="6" t="str">
        <f>IF(COUNTIF($A$2:A2756,A2756)&gt;1,"DUP","OK")</f>
        <v>OK</v>
      </c>
      <c r="O2756" s="6" t="str">
        <f t="shared" si="130"/>
        <v>ORD26002153</v>
      </c>
      <c r="P2756" s="6" t="str">
        <f t="shared" si="131"/>
        <v>Sep</v>
      </c>
      <c r="Q2756" s="6"/>
      <c r="R2756" s="9"/>
      <c r="S2756" s="8"/>
      <c r="T2756" s="8"/>
      <c r="U2756" s="8"/>
      <c r="V2756" s="8"/>
      <c r="W2756" s="8"/>
      <c r="X2756" s="6"/>
      <c r="Y2756" s="6"/>
    </row>
    <row r="2757" spans="1:25" x14ac:dyDescent="0.3">
      <c r="A2757" s="6" t="s">
        <v>15515</v>
      </c>
      <c r="B2757" s="6"/>
      <c r="C2757" s="6" t="s">
        <v>4527</v>
      </c>
      <c r="D2757" s="6" t="str">
        <f t="shared" si="129"/>
        <v>ORD26002260</v>
      </c>
      <c r="E2757" s="10">
        <v>46280</v>
      </c>
      <c r="F2757" s="6" t="s">
        <v>12294</v>
      </c>
      <c r="G2757" s="6" t="s">
        <v>18</v>
      </c>
      <c r="H2757" s="8">
        <v>5598</v>
      </c>
      <c r="I2757" s="8">
        <v>16.79</v>
      </c>
      <c r="J2757" s="8">
        <v>3.02</v>
      </c>
      <c r="K2757" s="8">
        <v>5578.19</v>
      </c>
      <c r="L2757" s="10">
        <v>46282</v>
      </c>
      <c r="M2757" s="6" t="s">
        <v>15433</v>
      </c>
      <c r="N2757" s="6" t="str">
        <f>IF(COUNTIF($A$2:A2757,A2757)&gt;1,"DUP","OK")</f>
        <v>OK</v>
      </c>
      <c r="O2757" s="6" t="str">
        <f t="shared" si="130"/>
        <v>ORD26002260</v>
      </c>
      <c r="P2757" s="6" t="str">
        <f t="shared" si="131"/>
        <v>Sep</v>
      </c>
      <c r="Q2757" s="6"/>
      <c r="R2757" s="9"/>
      <c r="S2757" s="8"/>
      <c r="T2757" s="8"/>
      <c r="U2757" s="8"/>
      <c r="V2757" s="8"/>
      <c r="W2757" s="8"/>
      <c r="X2757" s="6"/>
      <c r="Y2757" s="6"/>
    </row>
    <row r="2758" spans="1:25" x14ac:dyDescent="0.3">
      <c r="A2758" s="6" t="s">
        <v>15516</v>
      </c>
      <c r="B2758" s="6"/>
      <c r="C2758" s="6" t="s">
        <v>4749</v>
      </c>
      <c r="D2758" s="6" t="str">
        <f t="shared" si="129"/>
        <v>ORD26002372</v>
      </c>
      <c r="E2758" s="10">
        <v>46280</v>
      </c>
      <c r="F2758" s="6" t="s">
        <v>12294</v>
      </c>
      <c r="G2758" s="6" t="s">
        <v>27</v>
      </c>
      <c r="H2758" s="8">
        <v>10498</v>
      </c>
      <c r="I2758" s="8">
        <v>167.97</v>
      </c>
      <c r="J2758" s="8">
        <v>30.23</v>
      </c>
      <c r="K2758" s="8">
        <v>10299.799999999999</v>
      </c>
      <c r="L2758" s="10">
        <v>46282</v>
      </c>
      <c r="M2758" s="6" t="s">
        <v>15433</v>
      </c>
      <c r="N2758" s="6" t="str">
        <f>IF(COUNTIF($A$2:A2758,A2758)&gt;1,"DUP","OK")</f>
        <v>OK</v>
      </c>
      <c r="O2758" s="6" t="str">
        <f t="shared" si="130"/>
        <v>ORD26002372</v>
      </c>
      <c r="P2758" s="6" t="str">
        <f t="shared" si="131"/>
        <v>Sep</v>
      </c>
      <c r="Q2758" s="6"/>
      <c r="R2758" s="9"/>
      <c r="S2758" s="8"/>
      <c r="T2758" s="8"/>
      <c r="U2758" s="8"/>
      <c r="V2758" s="8"/>
      <c r="W2758" s="8"/>
      <c r="X2758" s="6"/>
      <c r="Y2758" s="6"/>
    </row>
    <row r="2759" spans="1:25" x14ac:dyDescent="0.3">
      <c r="A2759" s="6" t="s">
        <v>15517</v>
      </c>
      <c r="B2759" s="6"/>
      <c r="C2759" s="6" t="s">
        <v>4872</v>
      </c>
      <c r="D2759" s="6" t="str">
        <f t="shared" si="129"/>
        <v>ORD26002435</v>
      </c>
      <c r="E2759" s="10">
        <v>46280</v>
      </c>
      <c r="F2759" s="6" t="s">
        <v>12294</v>
      </c>
      <c r="G2759" s="6" t="s">
        <v>18</v>
      </c>
      <c r="H2759" s="8">
        <v>349</v>
      </c>
      <c r="I2759" s="8">
        <v>0</v>
      </c>
      <c r="J2759" s="8">
        <v>0</v>
      </c>
      <c r="K2759" s="8">
        <v>349</v>
      </c>
      <c r="L2759" s="10">
        <v>46282</v>
      </c>
      <c r="M2759" s="6" t="s">
        <v>15433</v>
      </c>
      <c r="N2759" s="6" t="str">
        <f>IF(COUNTIF($A$2:A2759,A2759)&gt;1,"DUP","OK")</f>
        <v>OK</v>
      </c>
      <c r="O2759" s="6" t="str">
        <f t="shared" si="130"/>
        <v>ORD26002435</v>
      </c>
      <c r="P2759" s="6" t="str">
        <f t="shared" si="131"/>
        <v>Sep</v>
      </c>
      <c r="Q2759" s="6"/>
      <c r="R2759" s="9"/>
      <c r="S2759" s="8"/>
      <c r="T2759" s="8"/>
      <c r="U2759" s="8"/>
      <c r="V2759" s="8"/>
      <c r="W2759" s="8"/>
      <c r="X2759" s="6"/>
      <c r="Y2759" s="6"/>
    </row>
    <row r="2760" spans="1:25" x14ac:dyDescent="0.3">
      <c r="A2760" s="6" t="s">
        <v>15518</v>
      </c>
      <c r="B2760" s="6"/>
      <c r="C2760" s="6" t="s">
        <v>15519</v>
      </c>
      <c r="D2760" s="6" t="str">
        <f t="shared" si="129"/>
        <v>ORD26002465</v>
      </c>
      <c r="E2760" s="10">
        <v>46280</v>
      </c>
      <c r="F2760" s="6" t="s">
        <v>12294</v>
      </c>
      <c r="G2760" s="6" t="s">
        <v>27</v>
      </c>
      <c r="H2760" s="8">
        <v>5097</v>
      </c>
      <c r="I2760" s="8">
        <v>81.55</v>
      </c>
      <c r="J2760" s="8">
        <v>14.68</v>
      </c>
      <c r="K2760" s="8">
        <v>5000.7700000000004</v>
      </c>
      <c r="L2760" s="10">
        <v>46282</v>
      </c>
      <c r="M2760" s="6" t="s">
        <v>15433</v>
      </c>
      <c r="N2760" s="6" t="str">
        <f>IF(COUNTIF($A$2:A2760,A2760)&gt;1,"DUP","OK")</f>
        <v>OK</v>
      </c>
      <c r="O2760" s="6" t="str">
        <f t="shared" si="130"/>
        <v>ORD26002465</v>
      </c>
      <c r="P2760" s="6" t="str">
        <f t="shared" si="131"/>
        <v>Sep</v>
      </c>
      <c r="Q2760" s="6"/>
      <c r="R2760" s="9"/>
      <c r="S2760" s="8"/>
      <c r="T2760" s="8"/>
      <c r="U2760" s="8"/>
      <c r="V2760" s="8"/>
      <c r="W2760" s="8"/>
      <c r="X2760" s="6"/>
      <c r="Y2760" s="6"/>
    </row>
    <row r="2761" spans="1:25" x14ac:dyDescent="0.3">
      <c r="A2761" s="6" t="s">
        <v>15520</v>
      </c>
      <c r="B2761" s="6"/>
      <c r="C2761" s="6" t="s">
        <v>4977</v>
      </c>
      <c r="D2761" s="6" t="str">
        <f t="shared" si="129"/>
        <v>ORD26002489</v>
      </c>
      <c r="E2761" s="10">
        <v>46280</v>
      </c>
      <c r="F2761" s="6" t="s">
        <v>12294</v>
      </c>
      <c r="G2761" s="6" t="s">
        <v>18</v>
      </c>
      <c r="H2761" s="8">
        <v>299</v>
      </c>
      <c r="I2761" s="8">
        <v>0</v>
      </c>
      <c r="J2761" s="8">
        <v>0</v>
      </c>
      <c r="K2761" s="8">
        <v>299</v>
      </c>
      <c r="L2761" s="10">
        <v>46282</v>
      </c>
      <c r="M2761" s="6" t="s">
        <v>15433</v>
      </c>
      <c r="N2761" s="6" t="str">
        <f>IF(COUNTIF($A$2:A2761,A2761)&gt;1,"DUP","OK")</f>
        <v>OK</v>
      </c>
      <c r="O2761" s="6" t="str">
        <f t="shared" si="130"/>
        <v>ORD26002489</v>
      </c>
      <c r="P2761" s="6" t="str">
        <f t="shared" si="131"/>
        <v>Sep</v>
      </c>
      <c r="Q2761" s="6"/>
      <c r="R2761" s="9"/>
      <c r="S2761" s="8"/>
      <c r="T2761" s="8"/>
      <c r="U2761" s="8"/>
      <c r="V2761" s="8"/>
      <c r="W2761" s="8"/>
      <c r="X2761" s="6"/>
      <c r="Y2761" s="6"/>
    </row>
    <row r="2762" spans="1:25" x14ac:dyDescent="0.3">
      <c r="A2762" s="6" t="s">
        <v>15521</v>
      </c>
      <c r="B2762" s="6"/>
      <c r="C2762" s="6" t="s">
        <v>5030</v>
      </c>
      <c r="D2762" s="6" t="str">
        <f t="shared" si="129"/>
        <v>ORD26002516</v>
      </c>
      <c r="E2762" s="10">
        <v>46280</v>
      </c>
      <c r="F2762" s="6" t="s">
        <v>12294</v>
      </c>
      <c r="G2762" s="6" t="s">
        <v>27</v>
      </c>
      <c r="H2762" s="8">
        <v>499</v>
      </c>
      <c r="I2762" s="8">
        <v>8.98</v>
      </c>
      <c r="J2762" s="8">
        <v>1.62</v>
      </c>
      <c r="K2762" s="8">
        <v>488.4</v>
      </c>
      <c r="L2762" s="10">
        <v>46282</v>
      </c>
      <c r="M2762" s="6" t="s">
        <v>15433</v>
      </c>
      <c r="N2762" s="6" t="str">
        <f>IF(COUNTIF($A$2:A2762,A2762)&gt;1,"DUP","OK")</f>
        <v>OK</v>
      </c>
      <c r="O2762" s="6" t="str">
        <f t="shared" si="130"/>
        <v>ORD26002516</v>
      </c>
      <c r="P2762" s="6" t="str">
        <f t="shared" si="131"/>
        <v>Sep</v>
      </c>
      <c r="Q2762" s="6"/>
      <c r="R2762" s="9"/>
      <c r="S2762" s="8"/>
      <c r="T2762" s="8"/>
      <c r="U2762" s="8"/>
      <c r="V2762" s="8"/>
      <c r="W2762" s="8"/>
      <c r="X2762" s="6"/>
      <c r="Y2762" s="6"/>
    </row>
    <row r="2763" spans="1:25" x14ac:dyDescent="0.3">
      <c r="A2763" s="6" t="s">
        <v>15522</v>
      </c>
      <c r="B2763" s="6"/>
      <c r="C2763" s="6" t="s">
        <v>5072</v>
      </c>
      <c r="D2763" s="6" t="str">
        <f t="shared" si="129"/>
        <v>ORD26002537</v>
      </c>
      <c r="E2763" s="10">
        <v>46280</v>
      </c>
      <c r="F2763" s="6" t="s">
        <v>12294</v>
      </c>
      <c r="G2763" s="6" t="s">
        <v>18</v>
      </c>
      <c r="H2763" s="8">
        <v>4597</v>
      </c>
      <c r="I2763" s="8">
        <v>13.79</v>
      </c>
      <c r="J2763" s="8">
        <v>2.48</v>
      </c>
      <c r="K2763" s="8">
        <v>4580.7299999999996</v>
      </c>
      <c r="L2763" s="10">
        <v>46282</v>
      </c>
      <c r="M2763" s="6" t="s">
        <v>15433</v>
      </c>
      <c r="N2763" s="6" t="str">
        <f>IF(COUNTIF($A$2:A2763,A2763)&gt;1,"DUP","OK")</f>
        <v>OK</v>
      </c>
      <c r="O2763" s="6" t="str">
        <f t="shared" si="130"/>
        <v>ORD26002537</v>
      </c>
      <c r="P2763" s="6" t="str">
        <f t="shared" si="131"/>
        <v>Sep</v>
      </c>
      <c r="Q2763" s="6"/>
      <c r="R2763" s="9"/>
      <c r="S2763" s="8"/>
      <c r="T2763" s="8"/>
      <c r="U2763" s="8"/>
      <c r="V2763" s="8"/>
      <c r="W2763" s="8"/>
      <c r="X2763" s="6"/>
      <c r="Y2763" s="6"/>
    </row>
    <row r="2764" spans="1:25" x14ac:dyDescent="0.3">
      <c r="A2764" s="6" t="s">
        <v>15523</v>
      </c>
      <c r="B2764" s="6"/>
      <c r="C2764" s="6" t="s">
        <v>15524</v>
      </c>
      <c r="D2764" s="6" t="str">
        <f t="shared" si="129"/>
        <v>ORD26002587</v>
      </c>
      <c r="E2764" s="10">
        <v>46280</v>
      </c>
      <c r="F2764" s="6" t="s">
        <v>12294</v>
      </c>
      <c r="G2764" s="6" t="s">
        <v>54</v>
      </c>
      <c r="H2764" s="8">
        <v>7999</v>
      </c>
      <c r="I2764" s="8">
        <v>135.97999999999999</v>
      </c>
      <c r="J2764" s="8">
        <v>24.48</v>
      </c>
      <c r="K2764" s="8">
        <v>7838.54</v>
      </c>
      <c r="L2764" s="10">
        <v>46282</v>
      </c>
      <c r="M2764" s="6" t="s">
        <v>15433</v>
      </c>
      <c r="N2764" s="6" t="str">
        <f>IF(COUNTIF($A$2:A2764,A2764)&gt;1,"DUP","OK")</f>
        <v>OK</v>
      </c>
      <c r="O2764" s="6" t="str">
        <f t="shared" si="130"/>
        <v>ORD26002587</v>
      </c>
      <c r="P2764" s="6" t="str">
        <f t="shared" si="131"/>
        <v>Sep</v>
      </c>
      <c r="Q2764" s="6"/>
      <c r="R2764" s="9"/>
      <c r="S2764" s="8"/>
      <c r="T2764" s="8"/>
      <c r="U2764" s="8"/>
      <c r="V2764" s="8"/>
      <c r="W2764" s="8"/>
      <c r="X2764" s="6"/>
      <c r="Y2764" s="6"/>
    </row>
    <row r="2765" spans="1:25" x14ac:dyDescent="0.3">
      <c r="A2765" s="6" t="s">
        <v>15525</v>
      </c>
      <c r="B2765" s="6"/>
      <c r="C2765" s="6" t="s">
        <v>5200</v>
      </c>
      <c r="D2765" s="6" t="str">
        <f t="shared" si="129"/>
        <v>ORD26002602</v>
      </c>
      <c r="E2765" s="10">
        <v>46280</v>
      </c>
      <c r="F2765" s="6" t="s">
        <v>12294</v>
      </c>
      <c r="G2765" s="6" t="s">
        <v>27</v>
      </c>
      <c r="H2765" s="8">
        <v>9298</v>
      </c>
      <c r="I2765" s="8">
        <v>148.77000000000001</v>
      </c>
      <c r="J2765" s="8">
        <v>26.78</v>
      </c>
      <c r="K2765" s="8">
        <v>9122.4500000000007</v>
      </c>
      <c r="L2765" s="10">
        <v>46282</v>
      </c>
      <c r="M2765" s="6" t="s">
        <v>15433</v>
      </c>
      <c r="N2765" s="6" t="str">
        <f>IF(COUNTIF($A$2:A2765,A2765)&gt;1,"DUP","OK")</f>
        <v>OK</v>
      </c>
      <c r="O2765" s="6" t="str">
        <f t="shared" si="130"/>
        <v>ORD26002602</v>
      </c>
      <c r="P2765" s="6" t="str">
        <f t="shared" si="131"/>
        <v>Sep</v>
      </c>
      <c r="Q2765" s="6"/>
      <c r="R2765" s="9"/>
      <c r="S2765" s="8"/>
      <c r="T2765" s="8"/>
      <c r="U2765" s="8"/>
      <c r="V2765" s="8"/>
      <c r="W2765" s="8"/>
      <c r="X2765" s="6"/>
      <c r="Y2765" s="6"/>
    </row>
    <row r="2766" spans="1:25" x14ac:dyDescent="0.3">
      <c r="A2766" s="6" t="s">
        <v>15526</v>
      </c>
      <c r="B2766" s="6"/>
      <c r="C2766" s="6" t="s">
        <v>5236</v>
      </c>
      <c r="D2766" s="6" t="str">
        <f t="shared" si="129"/>
        <v>ORD26002620</v>
      </c>
      <c r="E2766" s="10">
        <v>46280</v>
      </c>
      <c r="F2766" s="6" t="s">
        <v>12294</v>
      </c>
      <c r="G2766" s="6" t="s">
        <v>54</v>
      </c>
      <c r="H2766" s="8">
        <v>3498</v>
      </c>
      <c r="I2766" s="8">
        <v>59.47</v>
      </c>
      <c r="J2766" s="8">
        <v>10.7</v>
      </c>
      <c r="K2766" s="8">
        <v>3427.83</v>
      </c>
      <c r="L2766" s="10">
        <v>46282</v>
      </c>
      <c r="M2766" s="6" t="s">
        <v>15433</v>
      </c>
      <c r="N2766" s="6" t="str">
        <f>IF(COUNTIF($A$2:A2766,A2766)&gt;1,"DUP","OK")</f>
        <v>OK</v>
      </c>
      <c r="O2766" s="6" t="str">
        <f t="shared" si="130"/>
        <v>ORD26002620</v>
      </c>
      <c r="P2766" s="6" t="str">
        <f t="shared" si="131"/>
        <v>Sep</v>
      </c>
      <c r="Q2766" s="6"/>
      <c r="R2766" s="9"/>
      <c r="S2766" s="8"/>
      <c r="T2766" s="8"/>
      <c r="U2766" s="8"/>
      <c r="V2766" s="8"/>
      <c r="W2766" s="8"/>
      <c r="X2766" s="6"/>
      <c r="Y2766" s="6"/>
    </row>
    <row r="2767" spans="1:25" x14ac:dyDescent="0.3">
      <c r="A2767" s="6" t="s">
        <v>15527</v>
      </c>
      <c r="B2767" s="6"/>
      <c r="C2767" s="6" t="s">
        <v>15528</v>
      </c>
      <c r="D2767" s="6" t="str">
        <f t="shared" si="129"/>
        <v>ORD26002622</v>
      </c>
      <c r="E2767" s="10">
        <v>46280</v>
      </c>
      <c r="F2767" s="6" t="s">
        <v>12294</v>
      </c>
      <c r="G2767" s="6" t="s">
        <v>18</v>
      </c>
      <c r="H2767" s="8">
        <v>999</v>
      </c>
      <c r="I2767" s="8">
        <v>0</v>
      </c>
      <c r="J2767" s="8">
        <v>0</v>
      </c>
      <c r="K2767" s="8">
        <v>999</v>
      </c>
      <c r="L2767" s="10">
        <v>46282</v>
      </c>
      <c r="M2767" s="6" t="s">
        <v>15433</v>
      </c>
      <c r="N2767" s="6" t="str">
        <f>IF(COUNTIF($A$2:A2767,A2767)&gt;1,"DUP","OK")</f>
        <v>OK</v>
      </c>
      <c r="O2767" s="6" t="str">
        <f t="shared" si="130"/>
        <v>ORD26002622</v>
      </c>
      <c r="P2767" s="6" t="str">
        <f t="shared" si="131"/>
        <v>Sep</v>
      </c>
      <c r="Q2767" s="6"/>
      <c r="R2767" s="9"/>
      <c r="S2767" s="8"/>
      <c r="T2767" s="8"/>
      <c r="U2767" s="8"/>
      <c r="V2767" s="8"/>
      <c r="W2767" s="8"/>
      <c r="X2767" s="6"/>
      <c r="Y2767" s="6"/>
    </row>
    <row r="2768" spans="1:25" x14ac:dyDescent="0.3">
      <c r="A2768" s="6" t="s">
        <v>15529</v>
      </c>
      <c r="B2768" s="6"/>
      <c r="C2768" s="6" t="s">
        <v>5304</v>
      </c>
      <c r="D2768" s="6" t="str">
        <f t="shared" si="129"/>
        <v>ORD26002654</v>
      </c>
      <c r="E2768" s="10">
        <v>46280</v>
      </c>
      <c r="F2768" s="6" t="s">
        <v>12294</v>
      </c>
      <c r="G2768" s="6" t="s">
        <v>27</v>
      </c>
      <c r="H2768" s="8">
        <v>2098</v>
      </c>
      <c r="I2768" s="8">
        <v>33.57</v>
      </c>
      <c r="J2768" s="8">
        <v>6.04</v>
      </c>
      <c r="K2768" s="8">
        <v>2058.39</v>
      </c>
      <c r="L2768" s="10">
        <v>46282</v>
      </c>
      <c r="M2768" s="6" t="s">
        <v>15433</v>
      </c>
      <c r="N2768" s="6" t="str">
        <f>IF(COUNTIF($A$2:A2768,A2768)&gt;1,"DUP","OK")</f>
        <v>OK</v>
      </c>
      <c r="O2768" s="6" t="str">
        <f t="shared" si="130"/>
        <v>ORD26002654</v>
      </c>
      <c r="P2768" s="6" t="str">
        <f t="shared" si="131"/>
        <v>Sep</v>
      </c>
      <c r="Q2768" s="6"/>
      <c r="R2768" s="9"/>
      <c r="S2768" s="8"/>
      <c r="T2768" s="8"/>
      <c r="U2768" s="8"/>
      <c r="V2768" s="8"/>
      <c r="W2768" s="8"/>
      <c r="X2768" s="6"/>
      <c r="Y2768" s="6"/>
    </row>
    <row r="2769" spans="1:25" x14ac:dyDescent="0.3">
      <c r="A2769" s="6" t="s">
        <v>15530</v>
      </c>
      <c r="B2769" s="6"/>
      <c r="C2769" s="6" t="s">
        <v>5330</v>
      </c>
      <c r="D2769" s="6" t="str">
        <f t="shared" si="129"/>
        <v>ORD26002667</v>
      </c>
      <c r="E2769" s="10">
        <v>46280</v>
      </c>
      <c r="F2769" s="6" t="s">
        <v>12294</v>
      </c>
      <c r="G2769" s="6" t="s">
        <v>18</v>
      </c>
      <c r="H2769" s="8">
        <v>799</v>
      </c>
      <c r="I2769" s="8">
        <v>0</v>
      </c>
      <c r="J2769" s="8">
        <v>0</v>
      </c>
      <c r="K2769" s="8">
        <v>799</v>
      </c>
      <c r="L2769" s="10">
        <v>46282</v>
      </c>
      <c r="M2769" s="6" t="s">
        <v>15433</v>
      </c>
      <c r="N2769" s="6" t="str">
        <f>IF(COUNTIF($A$2:A2769,A2769)&gt;1,"DUP","OK")</f>
        <v>OK</v>
      </c>
      <c r="O2769" s="6" t="str">
        <f t="shared" si="130"/>
        <v>ORD26002667</v>
      </c>
      <c r="P2769" s="6" t="str">
        <f t="shared" si="131"/>
        <v>Sep</v>
      </c>
      <c r="Q2769" s="6"/>
      <c r="R2769" s="9"/>
      <c r="S2769" s="8"/>
      <c r="T2769" s="8"/>
      <c r="U2769" s="8"/>
      <c r="V2769" s="8"/>
      <c r="W2769" s="8"/>
      <c r="X2769" s="6"/>
      <c r="Y2769" s="6"/>
    </row>
    <row r="2770" spans="1:25" x14ac:dyDescent="0.3">
      <c r="A2770" s="6" t="s">
        <v>15531</v>
      </c>
      <c r="B2770" s="6"/>
      <c r="C2770" s="6" t="s">
        <v>5374</v>
      </c>
      <c r="D2770" s="6" t="str">
        <f t="shared" si="129"/>
        <v>ORD26002689</v>
      </c>
      <c r="E2770" s="10">
        <v>46280</v>
      </c>
      <c r="F2770" s="6" t="s">
        <v>12294</v>
      </c>
      <c r="G2770" s="6" t="s">
        <v>18</v>
      </c>
      <c r="H2770" s="8">
        <v>3499</v>
      </c>
      <c r="I2770" s="8">
        <v>10.5</v>
      </c>
      <c r="J2770" s="8">
        <v>1.89</v>
      </c>
      <c r="K2770" s="8">
        <v>3486.61</v>
      </c>
      <c r="L2770" s="10">
        <v>46282</v>
      </c>
      <c r="M2770" s="6" t="s">
        <v>15433</v>
      </c>
      <c r="N2770" s="6" t="str">
        <f>IF(COUNTIF($A$2:A2770,A2770)&gt;1,"DUP","OK")</f>
        <v>OK</v>
      </c>
      <c r="O2770" s="6" t="str">
        <f t="shared" si="130"/>
        <v>ORD26002689</v>
      </c>
      <c r="P2770" s="6" t="str">
        <f t="shared" si="131"/>
        <v>Sep</v>
      </c>
      <c r="Q2770" s="6"/>
      <c r="R2770" s="9"/>
      <c r="S2770" s="8"/>
      <c r="T2770" s="8"/>
      <c r="U2770" s="8"/>
      <c r="V2770" s="8"/>
      <c r="W2770" s="8"/>
      <c r="X2770" s="6"/>
      <c r="Y2770" s="6"/>
    </row>
    <row r="2771" spans="1:25" x14ac:dyDescent="0.3">
      <c r="A2771" s="6" t="s">
        <v>15532</v>
      </c>
      <c r="B2771" s="6"/>
      <c r="C2771" s="6" t="s">
        <v>5440</v>
      </c>
      <c r="D2771" s="6" t="str">
        <f t="shared" si="129"/>
        <v>ORD26002722</v>
      </c>
      <c r="E2771" s="10">
        <v>46280</v>
      </c>
      <c r="F2771" s="6" t="s">
        <v>12294</v>
      </c>
      <c r="G2771" s="6" t="s">
        <v>18</v>
      </c>
      <c r="H2771" s="8">
        <v>799</v>
      </c>
      <c r="I2771" s="8">
        <v>0</v>
      </c>
      <c r="J2771" s="8">
        <v>0</v>
      </c>
      <c r="K2771" s="8">
        <v>799</v>
      </c>
      <c r="L2771" s="10">
        <v>46282</v>
      </c>
      <c r="M2771" s="6" t="s">
        <v>15433</v>
      </c>
      <c r="N2771" s="6" t="str">
        <f>IF(COUNTIF($A$2:A2771,A2771)&gt;1,"DUP","OK")</f>
        <v>OK</v>
      </c>
      <c r="O2771" s="6" t="str">
        <f t="shared" si="130"/>
        <v>ORD26002722</v>
      </c>
      <c r="P2771" s="6" t="str">
        <f t="shared" si="131"/>
        <v>Sep</v>
      </c>
      <c r="Q2771" s="6"/>
      <c r="R2771" s="9"/>
      <c r="S2771" s="8"/>
      <c r="T2771" s="8"/>
      <c r="U2771" s="8"/>
      <c r="V2771" s="8"/>
      <c r="W2771" s="8"/>
      <c r="X2771" s="6"/>
      <c r="Y2771" s="6"/>
    </row>
    <row r="2772" spans="1:25" x14ac:dyDescent="0.3">
      <c r="A2772" s="6" t="s">
        <v>15533</v>
      </c>
      <c r="B2772" s="6"/>
      <c r="C2772" s="6" t="s">
        <v>5536</v>
      </c>
      <c r="D2772" s="6" t="str">
        <f t="shared" si="129"/>
        <v>ORD26002771</v>
      </c>
      <c r="E2772" s="10">
        <v>46280</v>
      </c>
      <c r="F2772" s="6" t="s">
        <v>12294</v>
      </c>
      <c r="G2772" s="6" t="s">
        <v>27</v>
      </c>
      <c r="H2772" s="8">
        <v>1147</v>
      </c>
      <c r="I2772" s="8">
        <v>20.65</v>
      </c>
      <c r="J2772" s="8">
        <v>3.72</v>
      </c>
      <c r="K2772" s="8">
        <v>1122.6300000000001</v>
      </c>
      <c r="L2772" s="10">
        <v>46282</v>
      </c>
      <c r="M2772" s="6" t="s">
        <v>15433</v>
      </c>
      <c r="N2772" s="6" t="str">
        <f>IF(COUNTIF($A$2:A2772,A2772)&gt;1,"DUP","OK")</f>
        <v>OK</v>
      </c>
      <c r="O2772" s="6" t="str">
        <f t="shared" si="130"/>
        <v>ORD26002771</v>
      </c>
      <c r="P2772" s="6" t="str">
        <f t="shared" si="131"/>
        <v>Sep</v>
      </c>
      <c r="Q2772" s="6"/>
      <c r="R2772" s="9"/>
      <c r="S2772" s="8"/>
      <c r="T2772" s="8"/>
      <c r="U2772" s="8"/>
      <c r="V2772" s="8"/>
      <c r="W2772" s="8"/>
      <c r="X2772" s="6"/>
      <c r="Y2772" s="6"/>
    </row>
    <row r="2773" spans="1:25" x14ac:dyDescent="0.3">
      <c r="A2773" s="6" t="s">
        <v>15534</v>
      </c>
      <c r="B2773" s="6"/>
      <c r="C2773" s="6" t="s">
        <v>5546</v>
      </c>
      <c r="D2773" s="6" t="str">
        <f t="shared" si="129"/>
        <v>ORD26002776</v>
      </c>
      <c r="E2773" s="10">
        <v>46280</v>
      </c>
      <c r="F2773" s="6" t="s">
        <v>12294</v>
      </c>
      <c r="G2773" s="6" t="s">
        <v>18</v>
      </c>
      <c r="H2773" s="8">
        <v>8797</v>
      </c>
      <c r="I2773" s="8">
        <v>26.39</v>
      </c>
      <c r="J2773" s="8">
        <v>4.75</v>
      </c>
      <c r="K2773" s="8">
        <v>8765.86</v>
      </c>
      <c r="L2773" s="10">
        <v>46282</v>
      </c>
      <c r="M2773" s="6" t="s">
        <v>15433</v>
      </c>
      <c r="N2773" s="6" t="str">
        <f>IF(COUNTIF($A$2:A2773,A2773)&gt;1,"DUP","OK")</f>
        <v>OK</v>
      </c>
      <c r="O2773" s="6" t="str">
        <f t="shared" si="130"/>
        <v>ORD26002776</v>
      </c>
      <c r="P2773" s="6" t="str">
        <f t="shared" si="131"/>
        <v>Sep</v>
      </c>
      <c r="Q2773" s="6"/>
      <c r="R2773" s="9"/>
      <c r="S2773" s="8"/>
      <c r="T2773" s="8"/>
      <c r="U2773" s="8"/>
      <c r="V2773" s="8"/>
      <c r="W2773" s="8"/>
      <c r="X2773" s="6"/>
      <c r="Y2773" s="6"/>
    </row>
    <row r="2774" spans="1:25" x14ac:dyDescent="0.3">
      <c r="A2774" s="6" t="s">
        <v>15535</v>
      </c>
      <c r="B2774" s="6"/>
      <c r="C2774" s="6" t="s">
        <v>5570</v>
      </c>
      <c r="D2774" s="6" t="str">
        <f t="shared" si="129"/>
        <v>ORD26002788</v>
      </c>
      <c r="E2774" s="10">
        <v>46280</v>
      </c>
      <c r="F2774" s="6" t="s">
        <v>12294</v>
      </c>
      <c r="G2774" s="6" t="s">
        <v>18</v>
      </c>
      <c r="H2774" s="8">
        <v>1598</v>
      </c>
      <c r="I2774" s="8">
        <v>0</v>
      </c>
      <c r="J2774" s="8">
        <v>0</v>
      </c>
      <c r="K2774" s="8">
        <v>1598</v>
      </c>
      <c r="L2774" s="10">
        <v>46282</v>
      </c>
      <c r="M2774" s="6" t="s">
        <v>15433</v>
      </c>
      <c r="N2774" s="6" t="str">
        <f>IF(COUNTIF($A$2:A2774,A2774)&gt;1,"DUP","OK")</f>
        <v>OK</v>
      </c>
      <c r="O2774" s="6" t="str">
        <f t="shared" si="130"/>
        <v>ORD26002788</v>
      </c>
      <c r="P2774" s="6" t="str">
        <f t="shared" si="131"/>
        <v>Sep</v>
      </c>
      <c r="Q2774" s="6"/>
      <c r="R2774" s="9"/>
      <c r="S2774" s="8"/>
      <c r="T2774" s="8"/>
      <c r="U2774" s="8"/>
      <c r="V2774" s="8"/>
      <c r="W2774" s="8"/>
      <c r="X2774" s="6"/>
      <c r="Y2774" s="6"/>
    </row>
    <row r="2775" spans="1:25" x14ac:dyDescent="0.3">
      <c r="A2775" s="6" t="s">
        <v>15536</v>
      </c>
      <c r="B2775" s="6"/>
      <c r="C2775" s="6" t="s">
        <v>5740</v>
      </c>
      <c r="D2775" s="6" t="str">
        <f t="shared" si="129"/>
        <v>ORD26002875</v>
      </c>
      <c r="E2775" s="10">
        <v>46280</v>
      </c>
      <c r="F2775" s="6" t="s">
        <v>12294</v>
      </c>
      <c r="G2775" s="6" t="s">
        <v>18</v>
      </c>
      <c r="H2775" s="8">
        <v>1499</v>
      </c>
      <c r="I2775" s="8">
        <v>0</v>
      </c>
      <c r="J2775" s="8">
        <v>0</v>
      </c>
      <c r="K2775" s="8">
        <v>1499</v>
      </c>
      <c r="L2775" s="10">
        <v>46282</v>
      </c>
      <c r="M2775" s="6" t="s">
        <v>15433</v>
      </c>
      <c r="N2775" s="6" t="str">
        <f>IF(COUNTIF($A$2:A2775,A2775)&gt;1,"DUP","OK")</f>
        <v>OK</v>
      </c>
      <c r="O2775" s="6" t="str">
        <f t="shared" si="130"/>
        <v>ORD26002875</v>
      </c>
      <c r="P2775" s="6" t="str">
        <f t="shared" si="131"/>
        <v>Sep</v>
      </c>
      <c r="Q2775" s="6"/>
      <c r="R2775" s="9"/>
      <c r="S2775" s="8"/>
      <c r="T2775" s="8"/>
      <c r="U2775" s="8"/>
      <c r="V2775" s="8"/>
      <c r="W2775" s="8"/>
      <c r="X2775" s="6"/>
      <c r="Y2775" s="6"/>
    </row>
    <row r="2776" spans="1:25" x14ac:dyDescent="0.3">
      <c r="A2776" s="6" t="s">
        <v>15537</v>
      </c>
      <c r="B2776" s="6"/>
      <c r="C2776" s="6" t="s">
        <v>5742</v>
      </c>
      <c r="D2776" s="6" t="str">
        <f t="shared" si="129"/>
        <v>ORD26002876</v>
      </c>
      <c r="E2776" s="10">
        <v>46280</v>
      </c>
      <c r="F2776" s="6" t="s">
        <v>12294</v>
      </c>
      <c r="G2776" s="6" t="s">
        <v>18</v>
      </c>
      <c r="H2776" s="8">
        <v>4999</v>
      </c>
      <c r="I2776" s="8">
        <v>15</v>
      </c>
      <c r="J2776" s="8">
        <v>2.7</v>
      </c>
      <c r="K2776" s="8">
        <v>4981.3</v>
      </c>
      <c r="L2776" s="10">
        <v>46282</v>
      </c>
      <c r="M2776" s="6" t="s">
        <v>15433</v>
      </c>
      <c r="N2776" s="6" t="str">
        <f>IF(COUNTIF($A$2:A2776,A2776)&gt;1,"DUP","OK")</f>
        <v>OK</v>
      </c>
      <c r="O2776" s="6" t="str">
        <f t="shared" si="130"/>
        <v>ORD26002876</v>
      </c>
      <c r="P2776" s="6" t="str">
        <f t="shared" si="131"/>
        <v>Sep</v>
      </c>
      <c r="Q2776" s="6"/>
      <c r="R2776" s="9"/>
      <c r="S2776" s="8"/>
      <c r="T2776" s="8"/>
      <c r="U2776" s="8"/>
      <c r="V2776" s="8"/>
      <c r="W2776" s="8"/>
      <c r="X2776" s="6"/>
      <c r="Y2776" s="6"/>
    </row>
    <row r="2777" spans="1:25" x14ac:dyDescent="0.3">
      <c r="A2777" s="6" t="s">
        <v>15538</v>
      </c>
      <c r="B2777" s="6"/>
      <c r="C2777" s="6" t="s">
        <v>5859</v>
      </c>
      <c r="D2777" s="6" t="str">
        <f t="shared" si="129"/>
        <v>ORD26002935</v>
      </c>
      <c r="E2777" s="10">
        <v>46280</v>
      </c>
      <c r="F2777" s="6" t="s">
        <v>12294</v>
      </c>
      <c r="G2777" s="6" t="s">
        <v>18</v>
      </c>
      <c r="H2777" s="8">
        <v>2398</v>
      </c>
      <c r="I2777" s="8">
        <v>7.19</v>
      </c>
      <c r="J2777" s="8">
        <v>1.29</v>
      </c>
      <c r="K2777" s="8">
        <v>2389.52</v>
      </c>
      <c r="L2777" s="10">
        <v>46282</v>
      </c>
      <c r="M2777" s="6" t="s">
        <v>15433</v>
      </c>
      <c r="N2777" s="6" t="str">
        <f>IF(COUNTIF($A$2:A2777,A2777)&gt;1,"DUP","OK")</f>
        <v>OK</v>
      </c>
      <c r="O2777" s="6" t="str">
        <f t="shared" si="130"/>
        <v>ORD26002935</v>
      </c>
      <c r="P2777" s="6" t="str">
        <f t="shared" si="131"/>
        <v>Sep</v>
      </c>
      <c r="Q2777" s="6"/>
      <c r="R2777" s="9"/>
      <c r="S2777" s="8"/>
      <c r="T2777" s="8"/>
      <c r="U2777" s="8"/>
      <c r="V2777" s="8"/>
      <c r="W2777" s="8"/>
      <c r="X2777" s="6"/>
      <c r="Y2777" s="6"/>
    </row>
    <row r="2778" spans="1:25" x14ac:dyDescent="0.3">
      <c r="A2778" s="6" t="s">
        <v>15539</v>
      </c>
      <c r="B2778" s="6"/>
      <c r="C2778" s="6" t="s">
        <v>5933</v>
      </c>
      <c r="D2778" s="6" t="str">
        <f t="shared" si="129"/>
        <v>ORD26002973</v>
      </c>
      <c r="E2778" s="10">
        <v>46280</v>
      </c>
      <c r="F2778" s="6" t="s">
        <v>12294</v>
      </c>
      <c r="G2778" s="6" t="s">
        <v>18</v>
      </c>
      <c r="H2778" s="8">
        <v>3499</v>
      </c>
      <c r="I2778" s="8">
        <v>10.5</v>
      </c>
      <c r="J2778" s="8">
        <v>1.89</v>
      </c>
      <c r="K2778" s="8">
        <v>3486.61</v>
      </c>
      <c r="L2778" s="10">
        <v>46282</v>
      </c>
      <c r="M2778" s="6" t="s">
        <v>15433</v>
      </c>
      <c r="N2778" s="6" t="str">
        <f>IF(COUNTIF($A$2:A2778,A2778)&gt;1,"DUP","OK")</f>
        <v>OK</v>
      </c>
      <c r="O2778" s="6" t="str">
        <f t="shared" si="130"/>
        <v>ORD26002973</v>
      </c>
      <c r="P2778" s="6" t="str">
        <f t="shared" si="131"/>
        <v>Sep</v>
      </c>
      <c r="Q2778" s="6"/>
      <c r="R2778" s="9"/>
      <c r="S2778" s="8"/>
      <c r="T2778" s="8"/>
      <c r="U2778" s="8"/>
      <c r="V2778" s="8"/>
      <c r="W2778" s="8"/>
      <c r="X2778" s="6"/>
      <c r="Y2778" s="6"/>
    </row>
    <row r="2779" spans="1:25" x14ac:dyDescent="0.3">
      <c r="A2779" s="6" t="s">
        <v>15540</v>
      </c>
      <c r="B2779" s="6"/>
      <c r="C2779" s="6" t="s">
        <v>6014</v>
      </c>
      <c r="D2779" s="6" t="str">
        <f t="shared" si="129"/>
        <v>ORD26003015</v>
      </c>
      <c r="E2779" s="10">
        <v>46280</v>
      </c>
      <c r="F2779" s="6" t="s">
        <v>12294</v>
      </c>
      <c r="G2779" s="6" t="s">
        <v>27</v>
      </c>
      <c r="H2779" s="8">
        <v>10497</v>
      </c>
      <c r="I2779" s="8">
        <v>167.95</v>
      </c>
      <c r="J2779" s="8">
        <v>30.23</v>
      </c>
      <c r="K2779" s="8">
        <v>10298.82</v>
      </c>
      <c r="L2779" s="10">
        <v>46282</v>
      </c>
      <c r="M2779" s="6" t="s">
        <v>15433</v>
      </c>
      <c r="N2779" s="6" t="str">
        <f>IF(COUNTIF($A$2:A2779,A2779)&gt;1,"DUP","OK")</f>
        <v>OK</v>
      </c>
      <c r="O2779" s="6" t="str">
        <f t="shared" si="130"/>
        <v>ORD26003015</v>
      </c>
      <c r="P2779" s="6" t="str">
        <f t="shared" si="131"/>
        <v>Sep</v>
      </c>
      <c r="Q2779" s="6"/>
      <c r="R2779" s="9"/>
      <c r="S2779" s="8"/>
      <c r="T2779" s="8"/>
      <c r="U2779" s="8"/>
      <c r="V2779" s="8"/>
      <c r="W2779" s="8"/>
      <c r="X2779" s="6"/>
      <c r="Y2779" s="6"/>
    </row>
    <row r="2780" spans="1:25" x14ac:dyDescent="0.3">
      <c r="A2780" s="6" t="s">
        <v>15541</v>
      </c>
      <c r="B2780" s="6"/>
      <c r="C2780" s="6" t="s">
        <v>6224</v>
      </c>
      <c r="D2780" s="6" t="str">
        <f t="shared" si="129"/>
        <v>ORD26003122</v>
      </c>
      <c r="E2780" s="10">
        <v>46280</v>
      </c>
      <c r="F2780" s="6" t="s">
        <v>12294</v>
      </c>
      <c r="G2780" s="6" t="s">
        <v>18</v>
      </c>
      <c r="H2780" s="8">
        <v>3499</v>
      </c>
      <c r="I2780" s="8">
        <v>10.5</v>
      </c>
      <c r="J2780" s="8">
        <v>1.89</v>
      </c>
      <c r="K2780" s="8">
        <v>3486.61</v>
      </c>
      <c r="L2780" s="10">
        <v>46282</v>
      </c>
      <c r="M2780" s="6" t="s">
        <v>15433</v>
      </c>
      <c r="N2780" s="6" t="str">
        <f>IF(COUNTIF($A$2:A2780,A2780)&gt;1,"DUP","OK")</f>
        <v>OK</v>
      </c>
      <c r="O2780" s="6" t="str">
        <f t="shared" si="130"/>
        <v>ORD26003122</v>
      </c>
      <c r="P2780" s="6" t="str">
        <f t="shared" si="131"/>
        <v>Sep</v>
      </c>
      <c r="Q2780" s="6"/>
      <c r="R2780" s="9"/>
      <c r="S2780" s="8"/>
      <c r="T2780" s="8"/>
      <c r="U2780" s="8"/>
      <c r="V2780" s="8"/>
      <c r="W2780" s="8"/>
      <c r="X2780" s="6"/>
      <c r="Y2780" s="6"/>
    </row>
    <row r="2781" spans="1:25" x14ac:dyDescent="0.3">
      <c r="A2781" s="6" t="s">
        <v>15542</v>
      </c>
      <c r="B2781" s="6"/>
      <c r="C2781" s="6" t="s">
        <v>6501</v>
      </c>
      <c r="D2781" s="6" t="str">
        <f t="shared" si="129"/>
        <v>ORD26003262</v>
      </c>
      <c r="E2781" s="10">
        <v>46280</v>
      </c>
      <c r="F2781" s="6" t="s">
        <v>12294</v>
      </c>
      <c r="G2781" s="6" t="s">
        <v>27</v>
      </c>
      <c r="H2781" s="8">
        <v>1299</v>
      </c>
      <c r="I2781" s="8">
        <v>23.38</v>
      </c>
      <c r="J2781" s="8">
        <v>4.21</v>
      </c>
      <c r="K2781" s="8">
        <v>1271.4100000000001</v>
      </c>
      <c r="L2781" s="10">
        <v>46282</v>
      </c>
      <c r="M2781" s="6" t="s">
        <v>15433</v>
      </c>
      <c r="N2781" s="6" t="str">
        <f>IF(COUNTIF($A$2:A2781,A2781)&gt;1,"DUP","OK")</f>
        <v>OK</v>
      </c>
      <c r="O2781" s="6" t="str">
        <f t="shared" si="130"/>
        <v>ORD26003262</v>
      </c>
      <c r="P2781" s="6" t="str">
        <f t="shared" si="131"/>
        <v>Sep</v>
      </c>
      <c r="Q2781" s="6"/>
      <c r="R2781" s="9"/>
      <c r="S2781" s="8"/>
      <c r="T2781" s="8"/>
      <c r="U2781" s="8"/>
      <c r="V2781" s="8"/>
      <c r="W2781" s="8"/>
      <c r="X2781" s="6"/>
      <c r="Y2781" s="6"/>
    </row>
    <row r="2782" spans="1:25" x14ac:dyDescent="0.3">
      <c r="A2782" s="6" t="s">
        <v>15543</v>
      </c>
      <c r="B2782" s="6"/>
      <c r="C2782" s="6" t="s">
        <v>6539</v>
      </c>
      <c r="D2782" s="6" t="str">
        <f t="shared" si="129"/>
        <v>ORD26003281</v>
      </c>
      <c r="E2782" s="10">
        <v>46280</v>
      </c>
      <c r="F2782" s="6" t="s">
        <v>12294</v>
      </c>
      <c r="G2782" s="6" t="s">
        <v>18</v>
      </c>
      <c r="H2782" s="8">
        <v>799</v>
      </c>
      <c r="I2782" s="8">
        <v>2.4</v>
      </c>
      <c r="J2782" s="8">
        <v>0.43</v>
      </c>
      <c r="K2782" s="8">
        <v>796.17</v>
      </c>
      <c r="L2782" s="10">
        <v>46282</v>
      </c>
      <c r="M2782" s="6" t="s">
        <v>15433</v>
      </c>
      <c r="N2782" s="6" t="str">
        <f>IF(COUNTIF($A$2:A2782,A2782)&gt;1,"DUP","OK")</f>
        <v>OK</v>
      </c>
      <c r="O2782" s="6" t="str">
        <f t="shared" si="130"/>
        <v>ORD26003281</v>
      </c>
      <c r="P2782" s="6" t="str">
        <f t="shared" si="131"/>
        <v>Sep</v>
      </c>
      <c r="Q2782" s="6"/>
      <c r="R2782" s="9"/>
      <c r="S2782" s="8"/>
      <c r="T2782" s="8"/>
      <c r="U2782" s="8"/>
      <c r="V2782" s="8"/>
      <c r="W2782" s="8"/>
      <c r="X2782" s="6"/>
      <c r="Y2782" s="6"/>
    </row>
    <row r="2783" spans="1:25" x14ac:dyDescent="0.3">
      <c r="A2783" s="6" t="s">
        <v>15544</v>
      </c>
      <c r="B2783" s="6"/>
      <c r="C2783" s="6" t="s">
        <v>6543</v>
      </c>
      <c r="D2783" s="6" t="str">
        <f t="shared" si="129"/>
        <v>ORD26003283</v>
      </c>
      <c r="E2783" s="10">
        <v>46280</v>
      </c>
      <c r="F2783" s="6" t="s">
        <v>12294</v>
      </c>
      <c r="G2783" s="6" t="s">
        <v>43</v>
      </c>
      <c r="H2783" s="8">
        <v>499</v>
      </c>
      <c r="I2783" s="8">
        <v>7.49</v>
      </c>
      <c r="J2783" s="8">
        <v>1.35</v>
      </c>
      <c r="K2783" s="8">
        <v>490.16</v>
      </c>
      <c r="L2783" s="10">
        <v>46282</v>
      </c>
      <c r="M2783" s="6" t="s">
        <v>15433</v>
      </c>
      <c r="N2783" s="6" t="str">
        <f>IF(COUNTIF($A$2:A2783,A2783)&gt;1,"DUP","OK")</f>
        <v>OK</v>
      </c>
      <c r="O2783" s="6" t="str">
        <f t="shared" si="130"/>
        <v>ORD26003283</v>
      </c>
      <c r="P2783" s="6" t="str">
        <f t="shared" si="131"/>
        <v>Sep</v>
      </c>
      <c r="Q2783" s="6"/>
      <c r="R2783" s="9"/>
      <c r="S2783" s="8"/>
      <c r="T2783" s="8"/>
      <c r="U2783" s="8"/>
      <c r="V2783" s="8"/>
      <c r="W2783" s="8"/>
      <c r="X2783" s="6"/>
      <c r="Y2783" s="6"/>
    </row>
    <row r="2784" spans="1:25" x14ac:dyDescent="0.3">
      <c r="A2784" s="6" t="s">
        <v>15545</v>
      </c>
      <c r="B2784" s="6"/>
      <c r="C2784" s="6" t="s">
        <v>6565</v>
      </c>
      <c r="D2784" s="6" t="str">
        <f t="shared" si="129"/>
        <v>ORD26003294</v>
      </c>
      <c r="E2784" s="10">
        <v>46280</v>
      </c>
      <c r="F2784" s="6" t="s">
        <v>12294</v>
      </c>
      <c r="G2784" s="6" t="s">
        <v>18</v>
      </c>
      <c r="H2784" s="8">
        <v>6998</v>
      </c>
      <c r="I2784" s="8">
        <v>20.99</v>
      </c>
      <c r="J2784" s="8">
        <v>3.78</v>
      </c>
      <c r="K2784" s="8">
        <v>6973.23</v>
      </c>
      <c r="L2784" s="10">
        <v>46282</v>
      </c>
      <c r="M2784" s="6" t="s">
        <v>15433</v>
      </c>
      <c r="N2784" s="6" t="str">
        <f>IF(COUNTIF($A$2:A2784,A2784)&gt;1,"DUP","OK")</f>
        <v>OK</v>
      </c>
      <c r="O2784" s="6" t="str">
        <f t="shared" si="130"/>
        <v>ORD26003294</v>
      </c>
      <c r="P2784" s="6" t="str">
        <f t="shared" si="131"/>
        <v>Sep</v>
      </c>
      <c r="Q2784" s="6"/>
      <c r="R2784" s="9"/>
      <c r="S2784" s="8"/>
      <c r="T2784" s="8"/>
      <c r="U2784" s="8"/>
      <c r="V2784" s="8"/>
      <c r="W2784" s="8"/>
      <c r="X2784" s="6"/>
      <c r="Y2784" s="6"/>
    </row>
    <row r="2785" spans="1:25" x14ac:dyDescent="0.3">
      <c r="A2785" s="6" t="s">
        <v>15546</v>
      </c>
      <c r="B2785" s="6"/>
      <c r="C2785" s="6" t="s">
        <v>6612</v>
      </c>
      <c r="D2785" s="6" t="str">
        <f t="shared" si="129"/>
        <v>ORD26003318</v>
      </c>
      <c r="E2785" s="10">
        <v>46280</v>
      </c>
      <c r="F2785" s="6" t="s">
        <v>12294</v>
      </c>
      <c r="G2785" s="6" t="s">
        <v>18</v>
      </c>
      <c r="H2785" s="8">
        <v>999</v>
      </c>
      <c r="I2785" s="8">
        <v>0</v>
      </c>
      <c r="J2785" s="8">
        <v>0</v>
      </c>
      <c r="K2785" s="8">
        <v>999</v>
      </c>
      <c r="L2785" s="10">
        <v>46282</v>
      </c>
      <c r="M2785" s="6" t="s">
        <v>15433</v>
      </c>
      <c r="N2785" s="6" t="str">
        <f>IF(COUNTIF($A$2:A2785,A2785)&gt;1,"DUP","OK")</f>
        <v>OK</v>
      </c>
      <c r="O2785" s="6" t="str">
        <f t="shared" si="130"/>
        <v>ORD26003318</v>
      </c>
      <c r="P2785" s="6" t="str">
        <f t="shared" si="131"/>
        <v>Sep</v>
      </c>
      <c r="Q2785" s="6"/>
      <c r="R2785" s="9"/>
      <c r="S2785" s="8"/>
      <c r="T2785" s="8"/>
      <c r="U2785" s="8"/>
      <c r="V2785" s="8"/>
      <c r="W2785" s="8"/>
      <c r="X2785" s="6"/>
      <c r="Y2785" s="6"/>
    </row>
    <row r="2786" spans="1:25" x14ac:dyDescent="0.3">
      <c r="A2786" s="6" t="s">
        <v>15547</v>
      </c>
      <c r="B2786" s="6"/>
      <c r="C2786" s="6" t="s">
        <v>6779</v>
      </c>
      <c r="D2786" s="6" t="str">
        <f t="shared" si="129"/>
        <v>ORD26003402</v>
      </c>
      <c r="E2786" s="10">
        <v>46280</v>
      </c>
      <c r="F2786" s="6" t="s">
        <v>12294</v>
      </c>
      <c r="G2786" s="6" t="s">
        <v>18</v>
      </c>
      <c r="H2786" s="8">
        <v>499</v>
      </c>
      <c r="I2786" s="8">
        <v>0</v>
      </c>
      <c r="J2786" s="8">
        <v>0</v>
      </c>
      <c r="K2786" s="8">
        <v>499</v>
      </c>
      <c r="L2786" s="10">
        <v>46282</v>
      </c>
      <c r="M2786" s="6" t="s">
        <v>15433</v>
      </c>
      <c r="N2786" s="6" t="str">
        <f>IF(COUNTIF($A$2:A2786,A2786)&gt;1,"DUP","OK")</f>
        <v>OK</v>
      </c>
      <c r="O2786" s="6" t="str">
        <f t="shared" si="130"/>
        <v>ORD26003402</v>
      </c>
      <c r="P2786" s="6" t="str">
        <f t="shared" si="131"/>
        <v>Sep</v>
      </c>
      <c r="Q2786" s="6"/>
      <c r="R2786" s="9"/>
      <c r="S2786" s="8"/>
      <c r="T2786" s="8"/>
      <c r="U2786" s="8"/>
      <c r="V2786" s="8"/>
      <c r="W2786" s="8"/>
      <c r="X2786" s="6"/>
      <c r="Y2786" s="6"/>
    </row>
    <row r="2787" spans="1:25" x14ac:dyDescent="0.3">
      <c r="A2787" s="6" t="s">
        <v>15548</v>
      </c>
      <c r="B2787" s="6"/>
      <c r="C2787" s="6" t="s">
        <v>6787</v>
      </c>
      <c r="D2787" s="6" t="str">
        <f t="shared" si="129"/>
        <v>ORD26003406</v>
      </c>
      <c r="E2787" s="10">
        <v>46280</v>
      </c>
      <c r="F2787" s="6" t="s">
        <v>12294</v>
      </c>
      <c r="G2787" s="6" t="s">
        <v>18</v>
      </c>
      <c r="H2787" s="8">
        <v>2499</v>
      </c>
      <c r="I2787" s="8">
        <v>7.5</v>
      </c>
      <c r="J2787" s="8">
        <v>1.35</v>
      </c>
      <c r="K2787" s="8">
        <v>2490.15</v>
      </c>
      <c r="L2787" s="10">
        <v>46282</v>
      </c>
      <c r="M2787" s="6" t="s">
        <v>15433</v>
      </c>
      <c r="N2787" s="6" t="str">
        <f>IF(COUNTIF($A$2:A2787,A2787)&gt;1,"DUP","OK")</f>
        <v>OK</v>
      </c>
      <c r="O2787" s="6" t="str">
        <f t="shared" si="130"/>
        <v>ORD26003406</v>
      </c>
      <c r="P2787" s="6" t="str">
        <f t="shared" si="131"/>
        <v>Sep</v>
      </c>
      <c r="Q2787" s="6"/>
      <c r="R2787" s="9"/>
      <c r="S2787" s="8"/>
      <c r="T2787" s="8"/>
      <c r="U2787" s="8"/>
      <c r="V2787" s="8"/>
      <c r="W2787" s="8"/>
      <c r="X2787" s="6"/>
      <c r="Y2787" s="6"/>
    </row>
    <row r="2788" spans="1:25" x14ac:dyDescent="0.3">
      <c r="A2788" s="6" t="s">
        <v>15549</v>
      </c>
      <c r="B2788" s="6"/>
      <c r="C2788" s="6" t="s">
        <v>6803</v>
      </c>
      <c r="D2788" s="6" t="str">
        <f t="shared" si="129"/>
        <v>ORD26003414</v>
      </c>
      <c r="E2788" s="10">
        <v>46280</v>
      </c>
      <c r="F2788" s="6" t="s">
        <v>12294</v>
      </c>
      <c r="G2788" s="6" t="s">
        <v>18</v>
      </c>
      <c r="H2788" s="8">
        <v>349</v>
      </c>
      <c r="I2788" s="8">
        <v>0</v>
      </c>
      <c r="J2788" s="8">
        <v>0</v>
      </c>
      <c r="K2788" s="8">
        <v>349</v>
      </c>
      <c r="L2788" s="10">
        <v>46282</v>
      </c>
      <c r="M2788" s="6" t="s">
        <v>15433</v>
      </c>
      <c r="N2788" s="6" t="str">
        <f>IF(COUNTIF($A$2:A2788,A2788)&gt;1,"DUP","OK")</f>
        <v>OK</v>
      </c>
      <c r="O2788" s="6" t="str">
        <f t="shared" si="130"/>
        <v>ORD26003414</v>
      </c>
      <c r="P2788" s="6" t="str">
        <f t="shared" si="131"/>
        <v>Sep</v>
      </c>
      <c r="Q2788" s="6"/>
      <c r="R2788" s="9"/>
      <c r="S2788" s="8"/>
      <c r="T2788" s="8"/>
      <c r="U2788" s="8"/>
      <c r="V2788" s="8"/>
      <c r="W2788" s="8"/>
      <c r="X2788" s="6"/>
      <c r="Y2788" s="6"/>
    </row>
    <row r="2789" spans="1:25" x14ac:dyDescent="0.3">
      <c r="A2789" s="6" t="s">
        <v>15550</v>
      </c>
      <c r="B2789" s="6"/>
      <c r="C2789" s="6" t="s">
        <v>15551</v>
      </c>
      <c r="D2789" s="6" t="str">
        <f t="shared" si="129"/>
        <v>ORD26003430</v>
      </c>
      <c r="E2789" s="10">
        <v>46280</v>
      </c>
      <c r="F2789" s="6" t="s">
        <v>12294</v>
      </c>
      <c r="G2789" s="6" t="s">
        <v>27</v>
      </c>
      <c r="H2789" s="8">
        <v>598</v>
      </c>
      <c r="I2789" s="8">
        <v>10.76</v>
      </c>
      <c r="J2789" s="8">
        <v>1.94</v>
      </c>
      <c r="K2789" s="8">
        <v>585.29999999999995</v>
      </c>
      <c r="L2789" s="10">
        <v>46282</v>
      </c>
      <c r="M2789" s="6" t="s">
        <v>15433</v>
      </c>
      <c r="N2789" s="6" t="str">
        <f>IF(COUNTIF($A$2:A2789,A2789)&gt;1,"DUP","OK")</f>
        <v>OK</v>
      </c>
      <c r="O2789" s="6" t="str">
        <f t="shared" si="130"/>
        <v>ORD26003430</v>
      </c>
      <c r="P2789" s="6" t="str">
        <f t="shared" si="131"/>
        <v>Sep</v>
      </c>
      <c r="Q2789" s="6"/>
      <c r="R2789" s="9"/>
      <c r="S2789" s="8"/>
      <c r="T2789" s="8"/>
      <c r="U2789" s="8"/>
      <c r="V2789" s="8"/>
      <c r="W2789" s="8"/>
      <c r="X2789" s="6"/>
      <c r="Y2789" s="6"/>
    </row>
    <row r="2790" spans="1:25" x14ac:dyDescent="0.3">
      <c r="A2790" s="6" t="s">
        <v>15552</v>
      </c>
      <c r="B2790" s="6"/>
      <c r="C2790" s="6" t="s">
        <v>15553</v>
      </c>
      <c r="D2790" s="6" t="str">
        <f t="shared" si="129"/>
        <v>ORD26003431</v>
      </c>
      <c r="E2790" s="10">
        <v>46280</v>
      </c>
      <c r="F2790" s="6" t="s">
        <v>12294</v>
      </c>
      <c r="G2790" s="6" t="s">
        <v>43</v>
      </c>
      <c r="H2790" s="8">
        <v>299</v>
      </c>
      <c r="I2790" s="8">
        <v>4.49</v>
      </c>
      <c r="J2790" s="8">
        <v>0.81</v>
      </c>
      <c r="K2790" s="8">
        <v>293.7</v>
      </c>
      <c r="L2790" s="10">
        <v>46282</v>
      </c>
      <c r="M2790" s="6" t="s">
        <v>15433</v>
      </c>
      <c r="N2790" s="6" t="str">
        <f>IF(COUNTIF($A$2:A2790,A2790)&gt;1,"DUP","OK")</f>
        <v>OK</v>
      </c>
      <c r="O2790" s="6" t="str">
        <f t="shared" si="130"/>
        <v>ORD26003431</v>
      </c>
      <c r="P2790" s="6" t="str">
        <f t="shared" si="131"/>
        <v>Sep</v>
      </c>
      <c r="Q2790" s="6"/>
      <c r="R2790" s="9"/>
      <c r="S2790" s="8"/>
      <c r="T2790" s="8"/>
      <c r="U2790" s="8"/>
      <c r="V2790" s="8"/>
      <c r="W2790" s="8"/>
      <c r="X2790" s="6"/>
      <c r="Y2790" s="6"/>
    </row>
    <row r="2791" spans="1:25" x14ac:dyDescent="0.3">
      <c r="A2791" s="6" t="s">
        <v>15554</v>
      </c>
      <c r="B2791" s="6"/>
      <c r="C2791" s="6" t="s">
        <v>6879</v>
      </c>
      <c r="D2791" s="6" t="str">
        <f t="shared" si="129"/>
        <v>ORD26003452</v>
      </c>
      <c r="E2791" s="10">
        <v>46280</v>
      </c>
      <c r="F2791" s="6" t="s">
        <v>12294</v>
      </c>
      <c r="G2791" s="6" t="s">
        <v>18</v>
      </c>
      <c r="H2791" s="8">
        <v>299</v>
      </c>
      <c r="I2791" s="8">
        <v>0</v>
      </c>
      <c r="J2791" s="8">
        <v>0</v>
      </c>
      <c r="K2791" s="8">
        <v>299</v>
      </c>
      <c r="L2791" s="10">
        <v>46282</v>
      </c>
      <c r="M2791" s="6" t="s">
        <v>15433</v>
      </c>
      <c r="N2791" s="6" t="str">
        <f>IF(COUNTIF($A$2:A2791,A2791)&gt;1,"DUP","OK")</f>
        <v>OK</v>
      </c>
      <c r="O2791" s="6" t="str">
        <f t="shared" si="130"/>
        <v>ORD26003452</v>
      </c>
      <c r="P2791" s="6" t="str">
        <f t="shared" si="131"/>
        <v>Sep</v>
      </c>
      <c r="Q2791" s="6"/>
      <c r="R2791" s="9"/>
      <c r="S2791" s="8"/>
      <c r="T2791" s="8"/>
      <c r="U2791" s="8"/>
      <c r="V2791" s="8"/>
      <c r="W2791" s="8"/>
      <c r="X2791" s="6"/>
      <c r="Y2791" s="6"/>
    </row>
    <row r="2792" spans="1:25" x14ac:dyDescent="0.3">
      <c r="A2792" s="6" t="s">
        <v>15555</v>
      </c>
      <c r="B2792" s="6"/>
      <c r="C2792" s="6" t="s">
        <v>15556</v>
      </c>
      <c r="D2792" s="6" t="str">
        <f t="shared" si="129"/>
        <v>ORD26003470</v>
      </c>
      <c r="E2792" s="10">
        <v>46280</v>
      </c>
      <c r="F2792" s="6" t="s">
        <v>12294</v>
      </c>
      <c r="G2792" s="6" t="s">
        <v>18</v>
      </c>
      <c r="H2792" s="8">
        <v>1299</v>
      </c>
      <c r="I2792" s="8">
        <v>0</v>
      </c>
      <c r="J2792" s="8">
        <v>0</v>
      </c>
      <c r="K2792" s="8">
        <v>1299</v>
      </c>
      <c r="L2792" s="10">
        <v>46282</v>
      </c>
      <c r="M2792" s="6" t="s">
        <v>15433</v>
      </c>
      <c r="N2792" s="6" t="str">
        <f>IF(COUNTIF($A$2:A2792,A2792)&gt;1,"DUP","OK")</f>
        <v>OK</v>
      </c>
      <c r="O2792" s="6" t="str">
        <f t="shared" si="130"/>
        <v>ORD26003470</v>
      </c>
      <c r="P2792" s="6" t="str">
        <f t="shared" si="131"/>
        <v>Sep</v>
      </c>
      <c r="Q2792" s="6"/>
      <c r="R2792" s="9"/>
      <c r="S2792" s="8"/>
      <c r="T2792" s="8"/>
      <c r="U2792" s="8"/>
      <c r="V2792" s="8"/>
      <c r="W2792" s="8"/>
      <c r="X2792" s="6"/>
      <c r="Y2792" s="6"/>
    </row>
    <row r="2793" spans="1:25" x14ac:dyDescent="0.3">
      <c r="A2793" s="6" t="s">
        <v>15557</v>
      </c>
      <c r="B2793" s="6"/>
      <c r="C2793" s="6" t="s">
        <v>6965</v>
      </c>
      <c r="D2793" s="6" t="str">
        <f t="shared" si="129"/>
        <v>ORD26003496</v>
      </c>
      <c r="E2793" s="10">
        <v>46280</v>
      </c>
      <c r="F2793" s="6" t="s">
        <v>12294</v>
      </c>
      <c r="G2793" s="6" t="s">
        <v>18</v>
      </c>
      <c r="H2793" s="8">
        <v>599</v>
      </c>
      <c r="I2793" s="8">
        <v>0</v>
      </c>
      <c r="J2793" s="8">
        <v>0</v>
      </c>
      <c r="K2793" s="8">
        <v>599</v>
      </c>
      <c r="L2793" s="10">
        <v>46282</v>
      </c>
      <c r="M2793" s="6" t="s">
        <v>15433</v>
      </c>
      <c r="N2793" s="6" t="str">
        <f>IF(COUNTIF($A$2:A2793,A2793)&gt;1,"DUP","OK")</f>
        <v>OK</v>
      </c>
      <c r="O2793" s="6" t="str">
        <f t="shared" si="130"/>
        <v>ORD26003496</v>
      </c>
      <c r="P2793" s="6" t="str">
        <f t="shared" si="131"/>
        <v>Sep</v>
      </c>
      <c r="Q2793" s="6"/>
      <c r="R2793" s="9"/>
      <c r="S2793" s="8"/>
      <c r="T2793" s="8"/>
      <c r="U2793" s="8"/>
      <c r="V2793" s="8"/>
      <c r="W2793" s="8"/>
      <c r="X2793" s="6"/>
      <c r="Y2793" s="6"/>
    </row>
    <row r="2794" spans="1:25" x14ac:dyDescent="0.3">
      <c r="A2794" s="6" t="s">
        <v>15558</v>
      </c>
      <c r="B2794" s="6"/>
      <c r="C2794" s="6" t="s">
        <v>6967</v>
      </c>
      <c r="D2794" s="6" t="str">
        <f t="shared" si="129"/>
        <v>ORD26003497</v>
      </c>
      <c r="E2794" s="10">
        <v>46280</v>
      </c>
      <c r="F2794" s="6" t="s">
        <v>12294</v>
      </c>
      <c r="G2794" s="6" t="s">
        <v>27</v>
      </c>
      <c r="H2794" s="8">
        <v>13997</v>
      </c>
      <c r="I2794" s="8">
        <v>223.95</v>
      </c>
      <c r="J2794" s="8">
        <v>40.31</v>
      </c>
      <c r="K2794" s="8">
        <v>13732.74</v>
      </c>
      <c r="L2794" s="10">
        <v>46282</v>
      </c>
      <c r="M2794" s="6" t="s">
        <v>15433</v>
      </c>
      <c r="N2794" s="6" t="str">
        <f>IF(COUNTIF($A$2:A2794,A2794)&gt;1,"DUP","OK")</f>
        <v>OK</v>
      </c>
      <c r="O2794" s="6" t="str">
        <f t="shared" si="130"/>
        <v>ORD26003497</v>
      </c>
      <c r="P2794" s="6" t="str">
        <f t="shared" si="131"/>
        <v>Sep</v>
      </c>
      <c r="Q2794" s="6"/>
      <c r="R2794" s="9"/>
      <c r="S2794" s="8"/>
      <c r="T2794" s="8"/>
      <c r="U2794" s="8"/>
      <c r="V2794" s="8"/>
      <c r="W2794" s="8"/>
      <c r="X2794" s="6"/>
      <c r="Y2794" s="6"/>
    </row>
    <row r="2795" spans="1:25" x14ac:dyDescent="0.3">
      <c r="A2795" s="6" t="s">
        <v>15559</v>
      </c>
      <c r="B2795" s="6"/>
      <c r="C2795" s="6" t="s">
        <v>6983</v>
      </c>
      <c r="D2795" s="6" t="str">
        <f t="shared" si="129"/>
        <v>ORD26003505</v>
      </c>
      <c r="E2795" s="10">
        <v>46280</v>
      </c>
      <c r="F2795" s="6" t="s">
        <v>12294</v>
      </c>
      <c r="G2795" s="6" t="s">
        <v>18</v>
      </c>
      <c r="H2795" s="8">
        <v>2098</v>
      </c>
      <c r="I2795" s="8">
        <v>6.29</v>
      </c>
      <c r="J2795" s="8">
        <v>1.1299999999999999</v>
      </c>
      <c r="K2795" s="8">
        <v>2090.58</v>
      </c>
      <c r="L2795" s="10">
        <v>46282</v>
      </c>
      <c r="M2795" s="6" t="s">
        <v>15433</v>
      </c>
      <c r="N2795" s="6" t="str">
        <f>IF(COUNTIF($A$2:A2795,A2795)&gt;1,"DUP","OK")</f>
        <v>OK</v>
      </c>
      <c r="O2795" s="6" t="str">
        <f t="shared" si="130"/>
        <v>ORD26003505</v>
      </c>
      <c r="P2795" s="6" t="str">
        <f t="shared" si="131"/>
        <v>Sep</v>
      </c>
      <c r="Q2795" s="6"/>
      <c r="R2795" s="9"/>
      <c r="S2795" s="8"/>
      <c r="T2795" s="8"/>
      <c r="U2795" s="8"/>
      <c r="V2795" s="8"/>
      <c r="W2795" s="8"/>
      <c r="X2795" s="6"/>
      <c r="Y2795" s="6"/>
    </row>
    <row r="2796" spans="1:25" x14ac:dyDescent="0.3">
      <c r="A2796" s="6" t="s">
        <v>15560</v>
      </c>
      <c r="B2796" s="6"/>
      <c r="C2796" s="6" t="s">
        <v>7149</v>
      </c>
      <c r="D2796" s="6" t="str">
        <f t="shared" si="129"/>
        <v>ORD26003590</v>
      </c>
      <c r="E2796" s="10">
        <v>46280</v>
      </c>
      <c r="F2796" s="6" t="s">
        <v>12294</v>
      </c>
      <c r="G2796" s="6" t="s">
        <v>18</v>
      </c>
      <c r="H2796" s="8">
        <v>1799</v>
      </c>
      <c r="I2796" s="8">
        <v>0</v>
      </c>
      <c r="J2796" s="8">
        <v>0</v>
      </c>
      <c r="K2796" s="8">
        <v>1799</v>
      </c>
      <c r="L2796" s="10">
        <v>46282</v>
      </c>
      <c r="M2796" s="6" t="s">
        <v>15433</v>
      </c>
      <c r="N2796" s="6" t="str">
        <f>IF(COUNTIF($A$2:A2796,A2796)&gt;1,"DUP","OK")</f>
        <v>OK</v>
      </c>
      <c r="O2796" s="6" t="str">
        <f t="shared" si="130"/>
        <v>ORD26003590</v>
      </c>
      <c r="P2796" s="6" t="str">
        <f t="shared" si="131"/>
        <v>Sep</v>
      </c>
      <c r="Q2796" s="6"/>
      <c r="R2796" s="9"/>
      <c r="S2796" s="8"/>
      <c r="T2796" s="8"/>
      <c r="U2796" s="8"/>
      <c r="V2796" s="8"/>
      <c r="W2796" s="8"/>
      <c r="X2796" s="6"/>
      <c r="Y2796" s="6"/>
    </row>
    <row r="2797" spans="1:25" x14ac:dyDescent="0.3">
      <c r="A2797" s="6" t="s">
        <v>15561</v>
      </c>
      <c r="B2797" s="6"/>
      <c r="C2797" s="6" t="s">
        <v>15562</v>
      </c>
      <c r="D2797" s="6" t="str">
        <f t="shared" si="129"/>
        <v>ORD26003622</v>
      </c>
      <c r="E2797" s="10">
        <v>46280</v>
      </c>
      <c r="F2797" s="6" t="s">
        <v>12294</v>
      </c>
      <c r="G2797" s="6" t="s">
        <v>18</v>
      </c>
      <c r="H2797" s="8">
        <v>1299</v>
      </c>
      <c r="I2797" s="8">
        <v>0</v>
      </c>
      <c r="J2797" s="8">
        <v>0</v>
      </c>
      <c r="K2797" s="8">
        <v>1299</v>
      </c>
      <c r="L2797" s="10">
        <v>46282</v>
      </c>
      <c r="M2797" s="6" t="s">
        <v>15433</v>
      </c>
      <c r="N2797" s="6" t="str">
        <f>IF(COUNTIF($A$2:A2797,A2797)&gt;1,"DUP","OK")</f>
        <v>OK</v>
      </c>
      <c r="O2797" s="6" t="str">
        <f t="shared" si="130"/>
        <v>ORD26003622</v>
      </c>
      <c r="P2797" s="6" t="str">
        <f t="shared" si="131"/>
        <v>Sep</v>
      </c>
      <c r="Q2797" s="6"/>
      <c r="R2797" s="9"/>
      <c r="S2797" s="8"/>
      <c r="T2797" s="8"/>
      <c r="U2797" s="8"/>
      <c r="V2797" s="8"/>
      <c r="W2797" s="8"/>
      <c r="X2797" s="6"/>
      <c r="Y2797" s="6"/>
    </row>
    <row r="2798" spans="1:25" x14ac:dyDescent="0.3">
      <c r="A2798" s="6" t="s">
        <v>15563</v>
      </c>
      <c r="B2798" s="6"/>
      <c r="C2798" s="6" t="s">
        <v>7240</v>
      </c>
      <c r="D2798" s="6" t="str">
        <f t="shared" si="129"/>
        <v>ORD26003637</v>
      </c>
      <c r="E2798" s="10">
        <v>46280</v>
      </c>
      <c r="F2798" s="6" t="s">
        <v>12294</v>
      </c>
      <c r="G2798" s="6" t="s">
        <v>54</v>
      </c>
      <c r="H2798" s="8">
        <v>1499</v>
      </c>
      <c r="I2798" s="8">
        <v>28.48</v>
      </c>
      <c r="J2798" s="8">
        <v>5.13</v>
      </c>
      <c r="K2798" s="8">
        <v>1465.39</v>
      </c>
      <c r="L2798" s="10">
        <v>46282</v>
      </c>
      <c r="M2798" s="6" t="s">
        <v>15433</v>
      </c>
      <c r="N2798" s="6" t="str">
        <f>IF(COUNTIF($A$2:A2798,A2798)&gt;1,"DUP","OK")</f>
        <v>OK</v>
      </c>
      <c r="O2798" s="6" t="str">
        <f t="shared" si="130"/>
        <v>ORD26003637</v>
      </c>
      <c r="P2798" s="6" t="str">
        <f t="shared" si="131"/>
        <v>Sep</v>
      </c>
      <c r="Q2798" s="6"/>
      <c r="R2798" s="9"/>
      <c r="S2798" s="8"/>
      <c r="T2798" s="8"/>
      <c r="U2798" s="8"/>
      <c r="V2798" s="8"/>
      <c r="W2798" s="8"/>
      <c r="X2798" s="6"/>
      <c r="Y2798" s="6"/>
    </row>
    <row r="2799" spans="1:25" x14ac:dyDescent="0.3">
      <c r="A2799" s="6" t="s">
        <v>15564</v>
      </c>
      <c r="B2799" s="6"/>
      <c r="C2799" s="6" t="s">
        <v>7250</v>
      </c>
      <c r="D2799" s="6" t="str">
        <f t="shared" si="129"/>
        <v>ORD26003642</v>
      </c>
      <c r="E2799" s="10">
        <v>46280</v>
      </c>
      <c r="F2799" s="6" t="s">
        <v>12294</v>
      </c>
      <c r="G2799" s="6" t="s">
        <v>18</v>
      </c>
      <c r="H2799" s="8">
        <v>1299</v>
      </c>
      <c r="I2799" s="8">
        <v>0</v>
      </c>
      <c r="J2799" s="8">
        <v>0</v>
      </c>
      <c r="K2799" s="8">
        <v>1299</v>
      </c>
      <c r="L2799" s="10">
        <v>46282</v>
      </c>
      <c r="M2799" s="6" t="s">
        <v>15433</v>
      </c>
      <c r="N2799" s="6" t="str">
        <f>IF(COUNTIF($A$2:A2799,A2799)&gt;1,"DUP","OK")</f>
        <v>OK</v>
      </c>
      <c r="O2799" s="6" t="str">
        <f t="shared" si="130"/>
        <v>ORD26003642</v>
      </c>
      <c r="P2799" s="6" t="str">
        <f t="shared" si="131"/>
        <v>Sep</v>
      </c>
      <c r="Q2799" s="6"/>
      <c r="R2799" s="9"/>
      <c r="S2799" s="8"/>
      <c r="T2799" s="8"/>
      <c r="U2799" s="8"/>
      <c r="V2799" s="8"/>
      <c r="W2799" s="8"/>
      <c r="X2799" s="6"/>
      <c r="Y2799" s="6"/>
    </row>
    <row r="2800" spans="1:25" x14ac:dyDescent="0.3">
      <c r="A2800" s="6" t="s">
        <v>15565</v>
      </c>
      <c r="B2800" s="6"/>
      <c r="C2800" s="6" t="s">
        <v>7252</v>
      </c>
      <c r="D2800" s="6" t="str">
        <f t="shared" si="129"/>
        <v>ORD26003643</v>
      </c>
      <c r="E2800" s="10">
        <v>46280</v>
      </c>
      <c r="F2800" s="6" t="s">
        <v>12294</v>
      </c>
      <c r="G2800" s="6" t="s">
        <v>54</v>
      </c>
      <c r="H2800" s="8">
        <v>299</v>
      </c>
      <c r="I2800" s="8">
        <v>5.68</v>
      </c>
      <c r="J2800" s="8">
        <v>1.02</v>
      </c>
      <c r="K2800" s="8">
        <v>292.3</v>
      </c>
      <c r="L2800" s="10">
        <v>46282</v>
      </c>
      <c r="M2800" s="6" t="s">
        <v>15433</v>
      </c>
      <c r="N2800" s="6" t="str">
        <f>IF(COUNTIF($A$2:A2800,A2800)&gt;1,"DUP","OK")</f>
        <v>OK</v>
      </c>
      <c r="O2800" s="6" t="str">
        <f t="shared" si="130"/>
        <v>ORD26003643</v>
      </c>
      <c r="P2800" s="6" t="str">
        <f t="shared" si="131"/>
        <v>Sep</v>
      </c>
      <c r="Q2800" s="6"/>
      <c r="R2800" s="9"/>
      <c r="S2800" s="8"/>
      <c r="T2800" s="8"/>
      <c r="U2800" s="8"/>
      <c r="V2800" s="8"/>
      <c r="W2800" s="8"/>
      <c r="X2800" s="6"/>
      <c r="Y2800" s="6"/>
    </row>
    <row r="2801" spans="1:25" x14ac:dyDescent="0.3">
      <c r="A2801" s="6" t="s">
        <v>15566</v>
      </c>
      <c r="B2801" s="6"/>
      <c r="C2801" s="6" t="s">
        <v>7258</v>
      </c>
      <c r="D2801" s="6" t="str">
        <f t="shared" si="129"/>
        <v>ORD26003646</v>
      </c>
      <c r="E2801" s="10">
        <v>46280</v>
      </c>
      <c r="F2801" s="6" t="s">
        <v>12294</v>
      </c>
      <c r="G2801" s="6" t="s">
        <v>43</v>
      </c>
      <c r="H2801" s="8">
        <v>3447</v>
      </c>
      <c r="I2801" s="8">
        <v>41.36</v>
      </c>
      <c r="J2801" s="8">
        <v>7.44</v>
      </c>
      <c r="K2801" s="8">
        <v>3398.2</v>
      </c>
      <c r="L2801" s="10">
        <v>46282</v>
      </c>
      <c r="M2801" s="6" t="s">
        <v>15433</v>
      </c>
      <c r="N2801" s="6" t="str">
        <f>IF(COUNTIF($A$2:A2801,A2801)&gt;1,"DUP","OK")</f>
        <v>OK</v>
      </c>
      <c r="O2801" s="6" t="str">
        <f t="shared" si="130"/>
        <v>ORD26003646</v>
      </c>
      <c r="P2801" s="6" t="str">
        <f t="shared" si="131"/>
        <v>Sep</v>
      </c>
      <c r="Q2801" s="6"/>
      <c r="R2801" s="9"/>
      <c r="S2801" s="8"/>
      <c r="T2801" s="8"/>
      <c r="U2801" s="8"/>
      <c r="V2801" s="8"/>
      <c r="W2801" s="8"/>
      <c r="X2801" s="6"/>
      <c r="Y2801" s="6"/>
    </row>
    <row r="2802" spans="1:25" x14ac:dyDescent="0.3">
      <c r="A2802" s="6" t="s">
        <v>15567</v>
      </c>
      <c r="B2802" s="6"/>
      <c r="C2802" s="6" t="s">
        <v>15568</v>
      </c>
      <c r="D2802" s="6" t="str">
        <f t="shared" si="129"/>
        <v>ORD26003653</v>
      </c>
      <c r="E2802" s="10">
        <v>46280</v>
      </c>
      <c r="F2802" s="6" t="s">
        <v>12294</v>
      </c>
      <c r="G2802" s="6" t="s">
        <v>18</v>
      </c>
      <c r="H2802" s="8">
        <v>3498</v>
      </c>
      <c r="I2802" s="8">
        <v>10.49</v>
      </c>
      <c r="J2802" s="8">
        <v>1.89</v>
      </c>
      <c r="K2802" s="8">
        <v>3485.62</v>
      </c>
      <c r="L2802" s="10">
        <v>46282</v>
      </c>
      <c r="M2802" s="6" t="s">
        <v>15433</v>
      </c>
      <c r="N2802" s="6" t="str">
        <f>IF(COUNTIF($A$2:A2802,A2802)&gt;1,"DUP","OK")</f>
        <v>OK</v>
      </c>
      <c r="O2802" s="6" t="str">
        <f t="shared" si="130"/>
        <v>ORD26003653</v>
      </c>
      <c r="P2802" s="6" t="str">
        <f t="shared" si="131"/>
        <v>Sep</v>
      </c>
      <c r="Q2802" s="6"/>
      <c r="R2802" s="9"/>
      <c r="S2802" s="8"/>
      <c r="T2802" s="8"/>
      <c r="U2802" s="8"/>
      <c r="V2802" s="8"/>
      <c r="W2802" s="8"/>
      <c r="X2802" s="6"/>
      <c r="Y2802" s="6"/>
    </row>
    <row r="2803" spans="1:25" x14ac:dyDescent="0.3">
      <c r="A2803" s="6" t="s">
        <v>15569</v>
      </c>
      <c r="B2803" s="6"/>
      <c r="C2803" s="6" t="s">
        <v>7478</v>
      </c>
      <c r="D2803" s="6" t="str">
        <f t="shared" si="129"/>
        <v>ORD26003759</v>
      </c>
      <c r="E2803" s="10">
        <v>46280</v>
      </c>
      <c r="F2803" s="6" t="s">
        <v>12294</v>
      </c>
      <c r="G2803" s="6" t="s">
        <v>54</v>
      </c>
      <c r="H2803" s="8">
        <v>2999</v>
      </c>
      <c r="I2803" s="8">
        <v>71.98</v>
      </c>
      <c r="J2803" s="8">
        <v>12.96</v>
      </c>
      <c r="K2803" s="8">
        <v>2914.06</v>
      </c>
      <c r="L2803" s="10">
        <v>46282</v>
      </c>
      <c r="M2803" s="6" t="s">
        <v>15433</v>
      </c>
      <c r="N2803" s="6" t="str">
        <f>IF(COUNTIF($A$2:A2803,A2803)&gt;1,"DUP","OK")</f>
        <v>OK</v>
      </c>
      <c r="O2803" s="6" t="str">
        <f t="shared" si="130"/>
        <v>ORD26003759</v>
      </c>
      <c r="P2803" s="6" t="str">
        <f t="shared" si="131"/>
        <v>Sep</v>
      </c>
      <c r="Q2803" s="6"/>
      <c r="R2803" s="9"/>
      <c r="S2803" s="8"/>
      <c r="T2803" s="8"/>
      <c r="U2803" s="8"/>
      <c r="V2803" s="8"/>
      <c r="W2803" s="8"/>
      <c r="X2803" s="6"/>
      <c r="Y2803" s="6"/>
    </row>
    <row r="2804" spans="1:25" x14ac:dyDescent="0.3">
      <c r="A2804" s="6" t="s">
        <v>15570</v>
      </c>
      <c r="B2804" s="6"/>
      <c r="C2804" s="6" t="s">
        <v>15571</v>
      </c>
      <c r="D2804" s="6" t="str">
        <f t="shared" si="129"/>
        <v>ORD26003768</v>
      </c>
      <c r="E2804" s="10">
        <v>46280</v>
      </c>
      <c r="F2804" s="6" t="s">
        <v>12294</v>
      </c>
      <c r="G2804" s="6" t="s">
        <v>18</v>
      </c>
      <c r="H2804" s="8">
        <v>2098</v>
      </c>
      <c r="I2804" s="8">
        <v>6.29</v>
      </c>
      <c r="J2804" s="8">
        <v>1.1299999999999999</v>
      </c>
      <c r="K2804" s="8">
        <v>2090.58</v>
      </c>
      <c r="L2804" s="10">
        <v>46282</v>
      </c>
      <c r="M2804" s="6" t="s">
        <v>15433</v>
      </c>
      <c r="N2804" s="6" t="str">
        <f>IF(COUNTIF($A$2:A2804,A2804)&gt;1,"DUP","OK")</f>
        <v>OK</v>
      </c>
      <c r="O2804" s="6" t="str">
        <f t="shared" si="130"/>
        <v>ORD26003768</v>
      </c>
      <c r="P2804" s="6" t="str">
        <f t="shared" si="131"/>
        <v>Sep</v>
      </c>
      <c r="Q2804" s="6"/>
      <c r="R2804" s="9"/>
      <c r="S2804" s="8"/>
      <c r="T2804" s="8"/>
      <c r="U2804" s="8"/>
      <c r="V2804" s="8"/>
      <c r="W2804" s="8"/>
      <c r="X2804" s="6"/>
      <c r="Y2804" s="6"/>
    </row>
    <row r="2805" spans="1:25" x14ac:dyDescent="0.3">
      <c r="A2805" s="6" t="s">
        <v>15572</v>
      </c>
      <c r="B2805" s="6"/>
      <c r="C2805" s="6" t="s">
        <v>7650</v>
      </c>
      <c r="D2805" s="6" t="str">
        <f t="shared" si="129"/>
        <v>ORD26003845</v>
      </c>
      <c r="E2805" s="10">
        <v>46280</v>
      </c>
      <c r="F2805" s="6" t="s">
        <v>12294</v>
      </c>
      <c r="G2805" s="6" t="s">
        <v>18</v>
      </c>
      <c r="H2805" s="8">
        <v>9498</v>
      </c>
      <c r="I2805" s="8">
        <v>28.49</v>
      </c>
      <c r="J2805" s="8">
        <v>5.13</v>
      </c>
      <c r="K2805" s="8">
        <v>9464.3799999999992</v>
      </c>
      <c r="L2805" s="10">
        <v>46282</v>
      </c>
      <c r="M2805" s="6" t="s">
        <v>15433</v>
      </c>
      <c r="N2805" s="6" t="str">
        <f>IF(COUNTIF($A$2:A2805,A2805)&gt;1,"DUP","OK")</f>
        <v>OK</v>
      </c>
      <c r="O2805" s="6" t="str">
        <f t="shared" si="130"/>
        <v>ORD26003845</v>
      </c>
      <c r="P2805" s="6" t="str">
        <f t="shared" si="131"/>
        <v>Sep</v>
      </c>
      <c r="Q2805" s="6"/>
      <c r="R2805" s="9"/>
      <c r="S2805" s="8"/>
      <c r="T2805" s="8"/>
      <c r="U2805" s="8"/>
      <c r="V2805" s="8"/>
      <c r="W2805" s="8"/>
      <c r="X2805" s="6"/>
      <c r="Y2805" s="6"/>
    </row>
    <row r="2806" spans="1:25" x14ac:dyDescent="0.3">
      <c r="A2806" s="6" t="s">
        <v>15573</v>
      </c>
      <c r="B2806" s="6"/>
      <c r="C2806" s="6" t="s">
        <v>7679</v>
      </c>
      <c r="D2806" s="6" t="str">
        <f t="shared" si="129"/>
        <v>ORD26003860</v>
      </c>
      <c r="E2806" s="10">
        <v>46280</v>
      </c>
      <c r="F2806" s="6" t="s">
        <v>12294</v>
      </c>
      <c r="G2806" s="6" t="s">
        <v>18</v>
      </c>
      <c r="H2806" s="8">
        <v>1799</v>
      </c>
      <c r="I2806" s="8">
        <v>0</v>
      </c>
      <c r="J2806" s="8">
        <v>0</v>
      </c>
      <c r="K2806" s="8">
        <v>1799</v>
      </c>
      <c r="L2806" s="10">
        <v>46282</v>
      </c>
      <c r="M2806" s="6" t="s">
        <v>15433</v>
      </c>
      <c r="N2806" s="6" t="str">
        <f>IF(COUNTIF($A$2:A2806,A2806)&gt;1,"DUP","OK")</f>
        <v>OK</v>
      </c>
      <c r="O2806" s="6" t="str">
        <f t="shared" si="130"/>
        <v>ORD26003860</v>
      </c>
      <c r="P2806" s="6" t="str">
        <f t="shared" si="131"/>
        <v>Sep</v>
      </c>
      <c r="Q2806" s="6"/>
      <c r="R2806" s="9"/>
      <c r="S2806" s="8"/>
      <c r="T2806" s="8"/>
      <c r="U2806" s="8"/>
      <c r="V2806" s="8"/>
      <c r="W2806" s="8"/>
      <c r="X2806" s="6"/>
      <c r="Y2806" s="6"/>
    </row>
    <row r="2807" spans="1:25" x14ac:dyDescent="0.3">
      <c r="A2807" s="6" t="s">
        <v>15574</v>
      </c>
      <c r="B2807" s="6"/>
      <c r="C2807" s="6" t="s">
        <v>7704</v>
      </c>
      <c r="D2807" s="6" t="str">
        <f t="shared" si="129"/>
        <v>ORD26003873</v>
      </c>
      <c r="E2807" s="10">
        <v>46280</v>
      </c>
      <c r="F2807" s="6" t="s">
        <v>12294</v>
      </c>
      <c r="G2807" s="6" t="s">
        <v>18</v>
      </c>
      <c r="H2807" s="8">
        <v>1797</v>
      </c>
      <c r="I2807" s="8">
        <v>0</v>
      </c>
      <c r="J2807" s="8">
        <v>0</v>
      </c>
      <c r="K2807" s="8">
        <v>1797</v>
      </c>
      <c r="L2807" s="10">
        <v>46282</v>
      </c>
      <c r="M2807" s="6" t="s">
        <v>15433</v>
      </c>
      <c r="N2807" s="6" t="str">
        <f>IF(COUNTIF($A$2:A2807,A2807)&gt;1,"DUP","OK")</f>
        <v>OK</v>
      </c>
      <c r="O2807" s="6" t="str">
        <f t="shared" si="130"/>
        <v>ORD26003873</v>
      </c>
      <c r="P2807" s="6" t="str">
        <f t="shared" si="131"/>
        <v>Sep</v>
      </c>
      <c r="Q2807" s="6"/>
      <c r="R2807" s="9"/>
      <c r="S2807" s="8"/>
      <c r="T2807" s="8"/>
      <c r="U2807" s="8"/>
      <c r="V2807" s="8"/>
      <c r="W2807" s="8"/>
      <c r="X2807" s="6"/>
      <c r="Y2807" s="6"/>
    </row>
    <row r="2808" spans="1:25" x14ac:dyDescent="0.3">
      <c r="A2808" s="6" t="s">
        <v>15575</v>
      </c>
      <c r="B2808" s="6"/>
      <c r="C2808" s="6" t="s">
        <v>7842</v>
      </c>
      <c r="D2808" s="6" t="str">
        <f t="shared" si="129"/>
        <v>ORD26003943</v>
      </c>
      <c r="E2808" s="10">
        <v>46280</v>
      </c>
      <c r="F2808" s="6" t="s">
        <v>12294</v>
      </c>
      <c r="G2808" s="6" t="s">
        <v>27</v>
      </c>
      <c r="H2808" s="8">
        <v>5298</v>
      </c>
      <c r="I2808" s="8">
        <v>84.77</v>
      </c>
      <c r="J2808" s="8">
        <v>15.26</v>
      </c>
      <c r="K2808" s="8">
        <v>5197.97</v>
      </c>
      <c r="L2808" s="10">
        <v>46282</v>
      </c>
      <c r="M2808" s="6" t="s">
        <v>15433</v>
      </c>
      <c r="N2808" s="6" t="str">
        <f>IF(COUNTIF($A$2:A2808,A2808)&gt;1,"DUP","OK")</f>
        <v>OK</v>
      </c>
      <c r="O2808" s="6" t="str">
        <f t="shared" si="130"/>
        <v>ORD26003943</v>
      </c>
      <c r="P2808" s="6" t="str">
        <f t="shared" si="131"/>
        <v>Sep</v>
      </c>
      <c r="Q2808" s="6"/>
      <c r="R2808" s="9"/>
      <c r="S2808" s="8"/>
      <c r="T2808" s="8"/>
      <c r="U2808" s="8"/>
      <c r="V2808" s="8"/>
      <c r="W2808" s="8"/>
      <c r="X2808" s="6"/>
      <c r="Y2808" s="6"/>
    </row>
    <row r="2809" spans="1:25" x14ac:dyDescent="0.3">
      <c r="A2809" s="6" t="s">
        <v>15576</v>
      </c>
      <c r="B2809" s="6"/>
      <c r="C2809" s="6" t="s">
        <v>7860</v>
      </c>
      <c r="D2809" s="6" t="str">
        <f t="shared" si="129"/>
        <v>ORD26003952</v>
      </c>
      <c r="E2809" s="10">
        <v>46280</v>
      </c>
      <c r="F2809" s="6" t="s">
        <v>12294</v>
      </c>
      <c r="G2809" s="6" t="s">
        <v>27</v>
      </c>
      <c r="H2809" s="8">
        <v>4597</v>
      </c>
      <c r="I2809" s="8">
        <v>73.55</v>
      </c>
      <c r="J2809" s="8">
        <v>13.24</v>
      </c>
      <c r="K2809" s="8">
        <v>4510.21</v>
      </c>
      <c r="L2809" s="10">
        <v>46282</v>
      </c>
      <c r="M2809" s="6" t="s">
        <v>15433</v>
      </c>
      <c r="N2809" s="6" t="str">
        <f>IF(COUNTIF($A$2:A2809,A2809)&gt;1,"DUP","OK")</f>
        <v>OK</v>
      </c>
      <c r="O2809" s="6" t="str">
        <f t="shared" si="130"/>
        <v>ORD26003952</v>
      </c>
      <c r="P2809" s="6" t="str">
        <f t="shared" si="131"/>
        <v>Sep</v>
      </c>
      <c r="Q2809" s="6"/>
      <c r="R2809" s="9"/>
      <c r="S2809" s="8"/>
      <c r="T2809" s="8"/>
      <c r="U2809" s="8"/>
      <c r="V2809" s="8"/>
      <c r="W2809" s="8"/>
      <c r="X2809" s="6"/>
      <c r="Y2809" s="6"/>
    </row>
    <row r="2810" spans="1:25" x14ac:dyDescent="0.3">
      <c r="A2810" s="6" t="s">
        <v>15577</v>
      </c>
      <c r="B2810" s="6"/>
      <c r="C2810" s="6" t="s">
        <v>7875</v>
      </c>
      <c r="D2810" s="6" t="str">
        <f t="shared" si="129"/>
        <v>ORD26003960</v>
      </c>
      <c r="E2810" s="10">
        <v>46280</v>
      </c>
      <c r="F2810" s="6" t="s">
        <v>12294</v>
      </c>
      <c r="G2810" s="6" t="s">
        <v>27</v>
      </c>
      <c r="H2810" s="8">
        <v>999</v>
      </c>
      <c r="I2810" s="8">
        <v>17.98</v>
      </c>
      <c r="J2810" s="8">
        <v>3.24</v>
      </c>
      <c r="K2810" s="8">
        <v>977.78</v>
      </c>
      <c r="L2810" s="10">
        <v>46282</v>
      </c>
      <c r="M2810" s="6" t="s">
        <v>15433</v>
      </c>
      <c r="N2810" s="6" t="str">
        <f>IF(COUNTIF($A$2:A2810,A2810)&gt;1,"DUP","OK")</f>
        <v>OK</v>
      </c>
      <c r="O2810" s="6" t="str">
        <f t="shared" si="130"/>
        <v>ORD26003960</v>
      </c>
      <c r="P2810" s="6" t="str">
        <f t="shared" si="131"/>
        <v>Sep</v>
      </c>
      <c r="Q2810" s="6"/>
      <c r="R2810" s="9"/>
      <c r="S2810" s="8"/>
      <c r="T2810" s="8"/>
      <c r="U2810" s="8"/>
      <c r="V2810" s="8"/>
      <c r="W2810" s="8"/>
      <c r="X2810" s="6"/>
      <c r="Y2810" s="6"/>
    </row>
    <row r="2811" spans="1:25" x14ac:dyDescent="0.3">
      <c r="A2811" s="6" t="s">
        <v>15578</v>
      </c>
      <c r="B2811" s="6"/>
      <c r="C2811" s="6" t="s">
        <v>7987</v>
      </c>
      <c r="D2811" s="6" t="str">
        <f t="shared" si="129"/>
        <v>ORD26004017</v>
      </c>
      <c r="E2811" s="10">
        <v>46280</v>
      </c>
      <c r="F2811" s="6" t="s">
        <v>12294</v>
      </c>
      <c r="G2811" s="6" t="s">
        <v>54</v>
      </c>
      <c r="H2811" s="8">
        <v>5348</v>
      </c>
      <c r="I2811" s="8">
        <v>90.92</v>
      </c>
      <c r="J2811" s="8">
        <v>16.37</v>
      </c>
      <c r="K2811" s="8">
        <v>5240.71</v>
      </c>
      <c r="L2811" s="10">
        <v>46282</v>
      </c>
      <c r="M2811" s="6" t="s">
        <v>15433</v>
      </c>
      <c r="N2811" s="6" t="str">
        <f>IF(COUNTIF($A$2:A2811,A2811)&gt;1,"DUP","OK")</f>
        <v>OK</v>
      </c>
      <c r="O2811" s="6" t="str">
        <f t="shared" si="130"/>
        <v>ORD26004017</v>
      </c>
      <c r="P2811" s="6" t="str">
        <f t="shared" si="131"/>
        <v>Sep</v>
      </c>
      <c r="Q2811" s="6"/>
      <c r="R2811" s="9"/>
      <c r="S2811" s="8"/>
      <c r="T2811" s="8"/>
      <c r="U2811" s="8"/>
      <c r="V2811" s="8"/>
      <c r="W2811" s="8"/>
      <c r="X2811" s="6"/>
      <c r="Y2811" s="6"/>
    </row>
    <row r="2812" spans="1:25" x14ac:dyDescent="0.3">
      <c r="A2812" s="6" t="s">
        <v>15579</v>
      </c>
      <c r="B2812" s="6"/>
      <c r="C2812" s="6" t="s">
        <v>8291</v>
      </c>
      <c r="D2812" s="6" t="str">
        <f t="shared" si="129"/>
        <v>ORD26004175</v>
      </c>
      <c r="E2812" s="10">
        <v>46280</v>
      </c>
      <c r="F2812" s="6" t="s">
        <v>12294</v>
      </c>
      <c r="G2812" s="6" t="s">
        <v>18</v>
      </c>
      <c r="H2812" s="8">
        <v>948</v>
      </c>
      <c r="I2812" s="8">
        <v>0</v>
      </c>
      <c r="J2812" s="8">
        <v>0</v>
      </c>
      <c r="K2812" s="8">
        <v>948</v>
      </c>
      <c r="L2812" s="10">
        <v>46282</v>
      </c>
      <c r="M2812" s="6" t="s">
        <v>15433</v>
      </c>
      <c r="N2812" s="6" t="str">
        <f>IF(COUNTIF($A$2:A2812,A2812)&gt;1,"DUP","OK")</f>
        <v>OK</v>
      </c>
      <c r="O2812" s="6" t="str">
        <f t="shared" si="130"/>
        <v>ORD26004175</v>
      </c>
      <c r="P2812" s="6" t="str">
        <f t="shared" si="131"/>
        <v>Sep</v>
      </c>
      <c r="Q2812" s="6"/>
      <c r="R2812" s="9"/>
      <c r="S2812" s="8"/>
      <c r="T2812" s="8"/>
      <c r="U2812" s="8"/>
      <c r="V2812" s="8"/>
      <c r="W2812" s="8"/>
      <c r="X2812" s="6"/>
      <c r="Y2812" s="6"/>
    </row>
    <row r="2813" spans="1:25" x14ac:dyDescent="0.3">
      <c r="A2813" s="6" t="s">
        <v>15580</v>
      </c>
      <c r="B2813" s="6"/>
      <c r="C2813" s="6" t="s">
        <v>8315</v>
      </c>
      <c r="D2813" s="6" t="str">
        <f t="shared" si="129"/>
        <v>ORD26004187</v>
      </c>
      <c r="E2813" s="10">
        <v>46280</v>
      </c>
      <c r="F2813" s="6" t="s">
        <v>12294</v>
      </c>
      <c r="G2813" s="6" t="s">
        <v>18</v>
      </c>
      <c r="H2813" s="8">
        <v>2998</v>
      </c>
      <c r="I2813" s="8">
        <v>8.99</v>
      </c>
      <c r="J2813" s="8">
        <v>1.62</v>
      </c>
      <c r="K2813" s="8">
        <v>2987.39</v>
      </c>
      <c r="L2813" s="10">
        <v>46282</v>
      </c>
      <c r="M2813" s="6" t="s">
        <v>15433</v>
      </c>
      <c r="N2813" s="6" t="str">
        <f>IF(COUNTIF($A$2:A2813,A2813)&gt;1,"DUP","OK")</f>
        <v>OK</v>
      </c>
      <c r="O2813" s="6" t="str">
        <f t="shared" si="130"/>
        <v>ORD26004187</v>
      </c>
      <c r="P2813" s="6" t="str">
        <f t="shared" si="131"/>
        <v>Sep</v>
      </c>
      <c r="Q2813" s="6"/>
      <c r="R2813" s="9"/>
      <c r="S2813" s="8"/>
      <c r="T2813" s="8"/>
      <c r="U2813" s="8"/>
      <c r="V2813" s="8"/>
      <c r="W2813" s="8"/>
      <c r="X2813" s="6"/>
      <c r="Y2813" s="6"/>
    </row>
    <row r="2814" spans="1:25" x14ac:dyDescent="0.3">
      <c r="A2814" s="6" t="s">
        <v>15581</v>
      </c>
      <c r="B2814" s="6"/>
      <c r="C2814" s="6" t="s">
        <v>8335</v>
      </c>
      <c r="D2814" s="6" t="str">
        <f t="shared" si="129"/>
        <v>ORD26004197</v>
      </c>
      <c r="E2814" s="10">
        <v>46280</v>
      </c>
      <c r="F2814" s="6" t="s">
        <v>12294</v>
      </c>
      <c r="G2814" s="6" t="s">
        <v>54</v>
      </c>
      <c r="H2814" s="8">
        <v>2999</v>
      </c>
      <c r="I2814" s="8">
        <v>50.98</v>
      </c>
      <c r="J2814" s="8">
        <v>9.18</v>
      </c>
      <c r="K2814" s="8">
        <v>2938.84</v>
      </c>
      <c r="L2814" s="10">
        <v>46282</v>
      </c>
      <c r="M2814" s="6" t="s">
        <v>15433</v>
      </c>
      <c r="N2814" s="6" t="str">
        <f>IF(COUNTIF($A$2:A2814,A2814)&gt;1,"DUP","OK")</f>
        <v>OK</v>
      </c>
      <c r="O2814" s="6" t="str">
        <f t="shared" si="130"/>
        <v>ORD26004197</v>
      </c>
      <c r="P2814" s="6" t="str">
        <f t="shared" si="131"/>
        <v>Sep</v>
      </c>
      <c r="Q2814" s="6"/>
      <c r="R2814" s="9"/>
      <c r="S2814" s="8"/>
      <c r="T2814" s="8"/>
      <c r="U2814" s="8"/>
      <c r="V2814" s="8"/>
      <c r="W2814" s="8"/>
      <c r="X2814" s="6"/>
      <c r="Y2814" s="6"/>
    </row>
    <row r="2815" spans="1:25" x14ac:dyDescent="0.3">
      <c r="A2815" s="6" t="s">
        <v>15582</v>
      </c>
      <c r="B2815" s="6"/>
      <c r="C2815" s="6" t="s">
        <v>8388</v>
      </c>
      <c r="D2815" s="6" t="str">
        <f t="shared" si="129"/>
        <v>ORD26004224</v>
      </c>
      <c r="E2815" s="10">
        <v>46280</v>
      </c>
      <c r="F2815" s="6" t="s">
        <v>12294</v>
      </c>
      <c r="G2815" s="6" t="s">
        <v>18</v>
      </c>
      <c r="H2815" s="8">
        <v>3499</v>
      </c>
      <c r="I2815" s="8">
        <v>10.5</v>
      </c>
      <c r="J2815" s="8">
        <v>1.89</v>
      </c>
      <c r="K2815" s="8">
        <v>3486.61</v>
      </c>
      <c r="L2815" s="10">
        <v>46282</v>
      </c>
      <c r="M2815" s="6" t="s">
        <v>15433</v>
      </c>
      <c r="N2815" s="6" t="str">
        <f>IF(COUNTIF($A$2:A2815,A2815)&gt;1,"DUP","OK")</f>
        <v>OK</v>
      </c>
      <c r="O2815" s="6" t="str">
        <f t="shared" si="130"/>
        <v>ORD26004224</v>
      </c>
      <c r="P2815" s="6" t="str">
        <f t="shared" si="131"/>
        <v>Sep</v>
      </c>
      <c r="Q2815" s="6"/>
      <c r="R2815" s="9"/>
      <c r="S2815" s="8"/>
      <c r="T2815" s="8"/>
      <c r="U2815" s="8"/>
      <c r="V2815" s="8"/>
      <c r="W2815" s="8"/>
      <c r="X2815" s="6"/>
      <c r="Y2815" s="6"/>
    </row>
    <row r="2816" spans="1:25" x14ac:dyDescent="0.3">
      <c r="A2816" s="6" t="s">
        <v>15583</v>
      </c>
      <c r="B2816" s="6"/>
      <c r="C2816" s="6" t="s">
        <v>8587</v>
      </c>
      <c r="D2816" s="6" t="str">
        <f t="shared" si="129"/>
        <v>ORD26004325</v>
      </c>
      <c r="E2816" s="10">
        <v>46280</v>
      </c>
      <c r="F2816" s="6" t="s">
        <v>12294</v>
      </c>
      <c r="G2816" s="6" t="s">
        <v>27</v>
      </c>
      <c r="H2816" s="8">
        <v>349</v>
      </c>
      <c r="I2816" s="8">
        <v>6.28</v>
      </c>
      <c r="J2816" s="8">
        <v>1.1299999999999999</v>
      </c>
      <c r="K2816" s="8">
        <v>341.59</v>
      </c>
      <c r="L2816" s="10">
        <v>46282</v>
      </c>
      <c r="M2816" s="6" t="s">
        <v>15433</v>
      </c>
      <c r="N2816" s="6" t="str">
        <f>IF(COUNTIF($A$2:A2816,A2816)&gt;1,"DUP","OK")</f>
        <v>OK</v>
      </c>
      <c r="O2816" s="6" t="str">
        <f t="shared" si="130"/>
        <v>ORD26004325</v>
      </c>
      <c r="P2816" s="6" t="str">
        <f t="shared" si="131"/>
        <v>Sep</v>
      </c>
      <c r="Q2816" s="6"/>
      <c r="R2816" s="9"/>
      <c r="S2816" s="8"/>
      <c r="T2816" s="8"/>
      <c r="U2816" s="8"/>
      <c r="V2816" s="8"/>
      <c r="W2816" s="8"/>
      <c r="X2816" s="6"/>
      <c r="Y2816" s="6"/>
    </row>
    <row r="2817" spans="1:25" x14ac:dyDescent="0.3">
      <c r="A2817" s="6" t="s">
        <v>15584</v>
      </c>
      <c r="B2817" s="6"/>
      <c r="C2817" s="6" t="s">
        <v>8710</v>
      </c>
      <c r="D2817" s="6" t="str">
        <f t="shared" si="129"/>
        <v>ORD26004388</v>
      </c>
      <c r="E2817" s="10">
        <v>46280</v>
      </c>
      <c r="F2817" s="6" t="s">
        <v>12294</v>
      </c>
      <c r="G2817" s="6" t="s">
        <v>18</v>
      </c>
      <c r="H2817" s="8">
        <v>1799</v>
      </c>
      <c r="I2817" s="8">
        <v>0</v>
      </c>
      <c r="J2817" s="8">
        <v>0</v>
      </c>
      <c r="K2817" s="8">
        <v>1799</v>
      </c>
      <c r="L2817" s="10">
        <v>46282</v>
      </c>
      <c r="M2817" s="6" t="s">
        <v>15433</v>
      </c>
      <c r="N2817" s="6" t="str">
        <f>IF(COUNTIF($A$2:A2817,A2817)&gt;1,"DUP","OK")</f>
        <v>OK</v>
      </c>
      <c r="O2817" s="6" t="str">
        <f t="shared" si="130"/>
        <v>ORD26004388</v>
      </c>
      <c r="P2817" s="6" t="str">
        <f t="shared" si="131"/>
        <v>Sep</v>
      </c>
      <c r="Q2817" s="6"/>
      <c r="R2817" s="9"/>
      <c r="S2817" s="8"/>
      <c r="T2817" s="8"/>
      <c r="U2817" s="8"/>
      <c r="V2817" s="8"/>
      <c r="W2817" s="8"/>
      <c r="X2817" s="6"/>
      <c r="Y2817" s="6"/>
    </row>
    <row r="2818" spans="1:25" x14ac:dyDescent="0.3">
      <c r="A2818" s="6" t="s">
        <v>15585</v>
      </c>
      <c r="B2818" s="6"/>
      <c r="C2818" s="6" t="s">
        <v>8722</v>
      </c>
      <c r="D2818" s="6" t="str">
        <f t="shared" ref="D2818:D2881" si="132">UPPER(SUBSTITUTE(TRIM(C2818),"-",""))</f>
        <v>ORD26004394</v>
      </c>
      <c r="E2818" s="10">
        <v>46280</v>
      </c>
      <c r="F2818" s="6" t="s">
        <v>12294</v>
      </c>
      <c r="G2818" s="6" t="s">
        <v>54</v>
      </c>
      <c r="H2818" s="8">
        <v>1798</v>
      </c>
      <c r="I2818" s="8">
        <v>34.159999999999997</v>
      </c>
      <c r="J2818" s="8">
        <v>6.15</v>
      </c>
      <c r="K2818" s="8">
        <v>1757.69</v>
      </c>
      <c r="L2818" s="10">
        <v>46282</v>
      </c>
      <c r="M2818" s="6" t="s">
        <v>15433</v>
      </c>
      <c r="N2818" s="6" t="str">
        <f>IF(COUNTIF($A$2:A2818,A2818)&gt;1,"DUP","OK")</f>
        <v>OK</v>
      </c>
      <c r="O2818" s="6" t="str">
        <f t="shared" ref="O2818:O2881" si="133">IF(F2818="REFUND",INDEX($D$2:$D$5743,MATCH(B2818,$A$2:$A$5743,0)),D2818)</f>
        <v>ORD26004394</v>
      </c>
      <c r="P2818" s="6" t="str">
        <f t="shared" ref="P2818:P2881" si="134">IF(L2818&gt;DATE(2026,9,30),"Oct-Due","Sep")</f>
        <v>Sep</v>
      </c>
      <c r="Q2818" s="6"/>
      <c r="R2818" s="9"/>
      <c r="S2818" s="8"/>
      <c r="T2818" s="8"/>
      <c r="U2818" s="8"/>
      <c r="V2818" s="8"/>
      <c r="W2818" s="8"/>
      <c r="X2818" s="6"/>
      <c r="Y2818" s="6"/>
    </row>
    <row r="2819" spans="1:25" x14ac:dyDescent="0.3">
      <c r="A2819" s="6" t="s">
        <v>15586</v>
      </c>
      <c r="B2819" s="6"/>
      <c r="C2819" s="6" t="s">
        <v>8736</v>
      </c>
      <c r="D2819" s="6" t="str">
        <f t="shared" si="132"/>
        <v>ORD26004401</v>
      </c>
      <c r="E2819" s="10">
        <v>46280</v>
      </c>
      <c r="F2819" s="6" t="s">
        <v>12294</v>
      </c>
      <c r="G2819" s="6" t="s">
        <v>18</v>
      </c>
      <c r="H2819" s="8">
        <v>349</v>
      </c>
      <c r="I2819" s="8">
        <v>0</v>
      </c>
      <c r="J2819" s="8">
        <v>0</v>
      </c>
      <c r="K2819" s="8">
        <v>349</v>
      </c>
      <c r="L2819" s="10">
        <v>46282</v>
      </c>
      <c r="M2819" s="6" t="s">
        <v>15433</v>
      </c>
      <c r="N2819" s="6" t="str">
        <f>IF(COUNTIF($A$2:A2819,A2819)&gt;1,"DUP","OK")</f>
        <v>OK</v>
      </c>
      <c r="O2819" s="6" t="str">
        <f t="shared" si="133"/>
        <v>ORD26004401</v>
      </c>
      <c r="P2819" s="6" t="str">
        <f t="shared" si="134"/>
        <v>Sep</v>
      </c>
      <c r="Q2819" s="6"/>
      <c r="R2819" s="9"/>
      <c r="S2819" s="8"/>
      <c r="T2819" s="8"/>
      <c r="U2819" s="8"/>
      <c r="V2819" s="8"/>
      <c r="W2819" s="8"/>
      <c r="X2819" s="6"/>
      <c r="Y2819" s="6"/>
    </row>
    <row r="2820" spans="1:25" x14ac:dyDescent="0.3">
      <c r="A2820" s="6" t="s">
        <v>15587</v>
      </c>
      <c r="B2820" s="6"/>
      <c r="C2820" s="6" t="s">
        <v>8802</v>
      </c>
      <c r="D2820" s="6" t="str">
        <f t="shared" si="132"/>
        <v>ORD26004435</v>
      </c>
      <c r="E2820" s="10">
        <v>46280</v>
      </c>
      <c r="F2820" s="6" t="s">
        <v>12294</v>
      </c>
      <c r="G2820" s="6" t="s">
        <v>18</v>
      </c>
      <c r="H2820" s="8">
        <v>4999</v>
      </c>
      <c r="I2820" s="8">
        <v>15</v>
      </c>
      <c r="J2820" s="8">
        <v>2.7</v>
      </c>
      <c r="K2820" s="8">
        <v>4981.3</v>
      </c>
      <c r="L2820" s="10">
        <v>46282</v>
      </c>
      <c r="M2820" s="6" t="s">
        <v>15433</v>
      </c>
      <c r="N2820" s="6" t="str">
        <f>IF(COUNTIF($A$2:A2820,A2820)&gt;1,"DUP","OK")</f>
        <v>OK</v>
      </c>
      <c r="O2820" s="6" t="str">
        <f t="shared" si="133"/>
        <v>ORD26004435</v>
      </c>
      <c r="P2820" s="6" t="str">
        <f t="shared" si="134"/>
        <v>Sep</v>
      </c>
      <c r="Q2820" s="6"/>
      <c r="R2820" s="9"/>
      <c r="S2820" s="8"/>
      <c r="T2820" s="8"/>
      <c r="U2820" s="8"/>
      <c r="V2820" s="8"/>
      <c r="W2820" s="8"/>
      <c r="X2820" s="6"/>
      <c r="Y2820" s="6"/>
    </row>
    <row r="2821" spans="1:25" x14ac:dyDescent="0.3">
      <c r="A2821" s="6" t="s">
        <v>15588</v>
      </c>
      <c r="B2821" s="6"/>
      <c r="C2821" s="6" t="s">
        <v>8883</v>
      </c>
      <c r="D2821" s="6" t="str">
        <f t="shared" si="132"/>
        <v>ORD26004477</v>
      </c>
      <c r="E2821" s="10">
        <v>46280</v>
      </c>
      <c r="F2821" s="6" t="s">
        <v>12294</v>
      </c>
      <c r="G2821" s="6" t="s">
        <v>18</v>
      </c>
      <c r="H2821" s="8">
        <v>1799</v>
      </c>
      <c r="I2821" s="8">
        <v>0</v>
      </c>
      <c r="J2821" s="8">
        <v>0</v>
      </c>
      <c r="K2821" s="8">
        <v>1799</v>
      </c>
      <c r="L2821" s="10">
        <v>46282</v>
      </c>
      <c r="M2821" s="6" t="s">
        <v>15433</v>
      </c>
      <c r="N2821" s="6" t="str">
        <f>IF(COUNTIF($A$2:A2821,A2821)&gt;1,"DUP","OK")</f>
        <v>OK</v>
      </c>
      <c r="O2821" s="6" t="str">
        <f t="shared" si="133"/>
        <v>ORD26004477</v>
      </c>
      <c r="P2821" s="6" t="str">
        <f t="shared" si="134"/>
        <v>Sep</v>
      </c>
      <c r="Q2821" s="6"/>
      <c r="R2821" s="9"/>
      <c r="S2821" s="8"/>
      <c r="T2821" s="8"/>
      <c r="U2821" s="8"/>
      <c r="V2821" s="8"/>
      <c r="W2821" s="8"/>
      <c r="X2821" s="6"/>
      <c r="Y2821" s="6"/>
    </row>
    <row r="2822" spans="1:25" x14ac:dyDescent="0.3">
      <c r="A2822" s="6" t="s">
        <v>15589</v>
      </c>
      <c r="B2822" s="6"/>
      <c r="C2822" s="6" t="s">
        <v>8911</v>
      </c>
      <c r="D2822" s="6" t="str">
        <f t="shared" si="132"/>
        <v>ORD26004491</v>
      </c>
      <c r="E2822" s="10">
        <v>46280</v>
      </c>
      <c r="F2822" s="6" t="s">
        <v>12294</v>
      </c>
      <c r="G2822" s="6" t="s">
        <v>27</v>
      </c>
      <c r="H2822" s="8">
        <v>5998</v>
      </c>
      <c r="I2822" s="8">
        <v>95.97</v>
      </c>
      <c r="J2822" s="8">
        <v>17.27</v>
      </c>
      <c r="K2822" s="8">
        <v>5884.76</v>
      </c>
      <c r="L2822" s="10">
        <v>46282</v>
      </c>
      <c r="M2822" s="6" t="s">
        <v>15433</v>
      </c>
      <c r="N2822" s="6" t="str">
        <f>IF(COUNTIF($A$2:A2822,A2822)&gt;1,"DUP","OK")</f>
        <v>OK</v>
      </c>
      <c r="O2822" s="6" t="str">
        <f t="shared" si="133"/>
        <v>ORD26004491</v>
      </c>
      <c r="P2822" s="6" t="str">
        <f t="shared" si="134"/>
        <v>Sep</v>
      </c>
      <c r="Q2822" s="6"/>
      <c r="R2822" s="9"/>
      <c r="S2822" s="8"/>
      <c r="T2822" s="8"/>
      <c r="U2822" s="8"/>
      <c r="V2822" s="8"/>
      <c r="W2822" s="8"/>
      <c r="X2822" s="6"/>
      <c r="Y2822" s="6"/>
    </row>
    <row r="2823" spans="1:25" x14ac:dyDescent="0.3">
      <c r="A2823" s="6" t="s">
        <v>15590</v>
      </c>
      <c r="B2823" s="6"/>
      <c r="C2823" s="6" t="s">
        <v>8997</v>
      </c>
      <c r="D2823" s="6" t="str">
        <f t="shared" si="132"/>
        <v>ORD26004535</v>
      </c>
      <c r="E2823" s="10">
        <v>46280</v>
      </c>
      <c r="F2823" s="6" t="s">
        <v>12294</v>
      </c>
      <c r="G2823" s="6" t="s">
        <v>18</v>
      </c>
      <c r="H2823" s="8">
        <v>799</v>
      </c>
      <c r="I2823" s="8">
        <v>0</v>
      </c>
      <c r="J2823" s="8">
        <v>0</v>
      </c>
      <c r="K2823" s="8">
        <v>799</v>
      </c>
      <c r="L2823" s="10">
        <v>46282</v>
      </c>
      <c r="M2823" s="6" t="s">
        <v>15433</v>
      </c>
      <c r="N2823" s="6" t="str">
        <f>IF(COUNTIF($A$2:A2823,A2823)&gt;1,"DUP","OK")</f>
        <v>OK</v>
      </c>
      <c r="O2823" s="6" t="str">
        <f t="shared" si="133"/>
        <v>ORD26004535</v>
      </c>
      <c r="P2823" s="6" t="str">
        <f t="shared" si="134"/>
        <v>Sep</v>
      </c>
      <c r="Q2823" s="6"/>
      <c r="R2823" s="9"/>
      <c r="S2823" s="8"/>
      <c r="T2823" s="8"/>
      <c r="U2823" s="8"/>
      <c r="V2823" s="8"/>
      <c r="W2823" s="8"/>
      <c r="X2823" s="6"/>
      <c r="Y2823" s="6"/>
    </row>
    <row r="2824" spans="1:25" x14ac:dyDescent="0.3">
      <c r="A2824" s="6" t="s">
        <v>15591</v>
      </c>
      <c r="B2824" s="6"/>
      <c r="C2824" s="6" t="s">
        <v>15592</v>
      </c>
      <c r="D2824" s="6" t="str">
        <f t="shared" si="132"/>
        <v>ORD26004540</v>
      </c>
      <c r="E2824" s="10">
        <v>46280</v>
      </c>
      <c r="F2824" s="6" t="s">
        <v>12294</v>
      </c>
      <c r="G2824" s="6" t="s">
        <v>27</v>
      </c>
      <c r="H2824" s="8">
        <v>2499</v>
      </c>
      <c r="I2824" s="8">
        <v>39.979999999999997</v>
      </c>
      <c r="J2824" s="8">
        <v>7.2</v>
      </c>
      <c r="K2824" s="8">
        <v>2451.8200000000002</v>
      </c>
      <c r="L2824" s="10">
        <v>46282</v>
      </c>
      <c r="M2824" s="6" t="s">
        <v>15433</v>
      </c>
      <c r="N2824" s="6" t="str">
        <f>IF(COUNTIF($A$2:A2824,A2824)&gt;1,"DUP","OK")</f>
        <v>OK</v>
      </c>
      <c r="O2824" s="6" t="str">
        <f t="shared" si="133"/>
        <v>ORD26004540</v>
      </c>
      <c r="P2824" s="6" t="str">
        <f t="shared" si="134"/>
        <v>Sep</v>
      </c>
      <c r="Q2824" s="6"/>
      <c r="R2824" s="9"/>
      <c r="S2824" s="8"/>
      <c r="T2824" s="8"/>
      <c r="U2824" s="8"/>
      <c r="V2824" s="8"/>
      <c r="W2824" s="8"/>
      <c r="X2824" s="6"/>
      <c r="Y2824" s="6"/>
    </row>
    <row r="2825" spans="1:25" x14ac:dyDescent="0.3">
      <c r="A2825" s="6" t="s">
        <v>15593</v>
      </c>
      <c r="B2825" s="6"/>
      <c r="C2825" s="6" t="s">
        <v>9009</v>
      </c>
      <c r="D2825" s="6" t="str">
        <f t="shared" si="132"/>
        <v>ORD26004541</v>
      </c>
      <c r="E2825" s="10">
        <v>46280</v>
      </c>
      <c r="F2825" s="6" t="s">
        <v>12294</v>
      </c>
      <c r="G2825" s="6" t="s">
        <v>27</v>
      </c>
      <c r="H2825" s="8">
        <v>3097</v>
      </c>
      <c r="I2825" s="8">
        <v>49.55</v>
      </c>
      <c r="J2825" s="8">
        <v>8.92</v>
      </c>
      <c r="K2825" s="8">
        <v>3038.53</v>
      </c>
      <c r="L2825" s="10">
        <v>46282</v>
      </c>
      <c r="M2825" s="6" t="s">
        <v>15433</v>
      </c>
      <c r="N2825" s="6" t="str">
        <f>IF(COUNTIF($A$2:A2825,A2825)&gt;1,"DUP","OK")</f>
        <v>OK</v>
      </c>
      <c r="O2825" s="6" t="str">
        <f t="shared" si="133"/>
        <v>ORD26004541</v>
      </c>
      <c r="P2825" s="6" t="str">
        <f t="shared" si="134"/>
        <v>Sep</v>
      </c>
      <c r="Q2825" s="6"/>
      <c r="R2825" s="9"/>
      <c r="S2825" s="8"/>
      <c r="T2825" s="8"/>
      <c r="U2825" s="8"/>
      <c r="V2825" s="8"/>
      <c r="W2825" s="8"/>
      <c r="X2825" s="6"/>
      <c r="Y2825" s="6"/>
    </row>
    <row r="2826" spans="1:25" x14ac:dyDescent="0.3">
      <c r="A2826" s="6" t="s">
        <v>15594</v>
      </c>
      <c r="B2826" s="6"/>
      <c r="C2826" s="6" t="s">
        <v>9017</v>
      </c>
      <c r="D2826" s="6" t="str">
        <f t="shared" si="132"/>
        <v>ORD26004545</v>
      </c>
      <c r="E2826" s="10">
        <v>46280</v>
      </c>
      <c r="F2826" s="6" t="s">
        <v>12294</v>
      </c>
      <c r="G2826" s="6" t="s">
        <v>18</v>
      </c>
      <c r="H2826" s="8">
        <v>3598</v>
      </c>
      <c r="I2826" s="8">
        <v>10.79</v>
      </c>
      <c r="J2826" s="8">
        <v>1.94</v>
      </c>
      <c r="K2826" s="8">
        <v>3585.27</v>
      </c>
      <c r="L2826" s="10">
        <v>46282</v>
      </c>
      <c r="M2826" s="6" t="s">
        <v>15433</v>
      </c>
      <c r="N2826" s="6" t="str">
        <f>IF(COUNTIF($A$2:A2826,A2826)&gt;1,"DUP","OK")</f>
        <v>OK</v>
      </c>
      <c r="O2826" s="6" t="str">
        <f t="shared" si="133"/>
        <v>ORD26004545</v>
      </c>
      <c r="P2826" s="6" t="str">
        <f t="shared" si="134"/>
        <v>Sep</v>
      </c>
      <c r="Q2826" s="6"/>
      <c r="R2826" s="9"/>
      <c r="S2826" s="8"/>
      <c r="T2826" s="8"/>
      <c r="U2826" s="8"/>
      <c r="V2826" s="8"/>
      <c r="W2826" s="8"/>
      <c r="X2826" s="6"/>
      <c r="Y2826" s="6"/>
    </row>
    <row r="2827" spans="1:25" x14ac:dyDescent="0.3">
      <c r="A2827" s="6" t="s">
        <v>15595</v>
      </c>
      <c r="B2827" s="6"/>
      <c r="C2827" s="6" t="s">
        <v>9094</v>
      </c>
      <c r="D2827" s="6" t="str">
        <f t="shared" si="132"/>
        <v>ORD26004584</v>
      </c>
      <c r="E2827" s="10">
        <v>46280</v>
      </c>
      <c r="F2827" s="6" t="s">
        <v>12294</v>
      </c>
      <c r="G2827" s="6" t="s">
        <v>18</v>
      </c>
      <c r="H2827" s="8">
        <v>1499</v>
      </c>
      <c r="I2827" s="8">
        <v>0</v>
      </c>
      <c r="J2827" s="8">
        <v>0</v>
      </c>
      <c r="K2827" s="8">
        <v>1499</v>
      </c>
      <c r="L2827" s="10">
        <v>46282</v>
      </c>
      <c r="M2827" s="6" t="s">
        <v>15433</v>
      </c>
      <c r="N2827" s="6" t="str">
        <f>IF(COUNTIF($A$2:A2827,A2827)&gt;1,"DUP","OK")</f>
        <v>OK</v>
      </c>
      <c r="O2827" s="6" t="str">
        <f t="shared" si="133"/>
        <v>ORD26004584</v>
      </c>
      <c r="P2827" s="6" t="str">
        <f t="shared" si="134"/>
        <v>Sep</v>
      </c>
      <c r="Q2827" s="6"/>
      <c r="R2827" s="9"/>
      <c r="S2827" s="8"/>
      <c r="T2827" s="8"/>
      <c r="U2827" s="8"/>
      <c r="V2827" s="8"/>
      <c r="W2827" s="8"/>
      <c r="X2827" s="6"/>
      <c r="Y2827" s="6"/>
    </row>
    <row r="2828" spans="1:25" x14ac:dyDescent="0.3">
      <c r="A2828" s="6" t="s">
        <v>15596</v>
      </c>
      <c r="B2828" s="6"/>
      <c r="C2828" s="6" t="s">
        <v>15597</v>
      </c>
      <c r="D2828" s="6" t="str">
        <f t="shared" si="132"/>
        <v>ORD26004600</v>
      </c>
      <c r="E2828" s="10">
        <v>46280</v>
      </c>
      <c r="F2828" s="6" t="s">
        <v>12294</v>
      </c>
      <c r="G2828" s="6" t="s">
        <v>18</v>
      </c>
      <c r="H2828" s="8">
        <v>10998</v>
      </c>
      <c r="I2828" s="8">
        <v>32.99</v>
      </c>
      <c r="J2828" s="8">
        <v>5.94</v>
      </c>
      <c r="K2828" s="8">
        <v>10959.07</v>
      </c>
      <c r="L2828" s="10">
        <v>46282</v>
      </c>
      <c r="M2828" s="6" t="s">
        <v>15433</v>
      </c>
      <c r="N2828" s="6" t="str">
        <f>IF(COUNTIF($A$2:A2828,A2828)&gt;1,"DUP","OK")</f>
        <v>OK</v>
      </c>
      <c r="O2828" s="6" t="str">
        <f t="shared" si="133"/>
        <v>ORD26004600</v>
      </c>
      <c r="P2828" s="6" t="str">
        <f t="shared" si="134"/>
        <v>Sep</v>
      </c>
      <c r="Q2828" s="6"/>
      <c r="R2828" s="9"/>
      <c r="S2828" s="8"/>
      <c r="T2828" s="8"/>
      <c r="U2828" s="8"/>
      <c r="V2828" s="8"/>
      <c r="W2828" s="8"/>
      <c r="X2828" s="6"/>
      <c r="Y2828" s="6"/>
    </row>
    <row r="2829" spans="1:25" x14ac:dyDescent="0.3">
      <c r="A2829" s="6" t="s">
        <v>15598</v>
      </c>
      <c r="B2829" s="6"/>
      <c r="C2829" s="6" t="s">
        <v>9286</v>
      </c>
      <c r="D2829" s="6" t="str">
        <f t="shared" si="132"/>
        <v>ORD26004683</v>
      </c>
      <c r="E2829" s="10">
        <v>46280</v>
      </c>
      <c r="F2829" s="6" t="s">
        <v>12294</v>
      </c>
      <c r="G2829" s="6" t="s">
        <v>27</v>
      </c>
      <c r="H2829" s="8">
        <v>6297</v>
      </c>
      <c r="I2829" s="8">
        <v>100.75</v>
      </c>
      <c r="J2829" s="8">
        <v>18.14</v>
      </c>
      <c r="K2829" s="8">
        <v>6178.11</v>
      </c>
      <c r="L2829" s="10">
        <v>46282</v>
      </c>
      <c r="M2829" s="6" t="s">
        <v>15433</v>
      </c>
      <c r="N2829" s="6" t="str">
        <f>IF(COUNTIF($A$2:A2829,A2829)&gt;1,"DUP","OK")</f>
        <v>OK</v>
      </c>
      <c r="O2829" s="6" t="str">
        <f t="shared" si="133"/>
        <v>ORD26004683</v>
      </c>
      <c r="P2829" s="6" t="str">
        <f t="shared" si="134"/>
        <v>Sep</v>
      </c>
      <c r="Q2829" s="6"/>
      <c r="R2829" s="9"/>
      <c r="S2829" s="8"/>
      <c r="T2829" s="8"/>
      <c r="U2829" s="8"/>
      <c r="V2829" s="8"/>
      <c r="W2829" s="8"/>
      <c r="X2829" s="6"/>
      <c r="Y2829" s="6"/>
    </row>
    <row r="2830" spans="1:25" x14ac:dyDescent="0.3">
      <c r="A2830" s="6" t="s">
        <v>15599</v>
      </c>
      <c r="B2830" s="6"/>
      <c r="C2830" s="6" t="s">
        <v>9290</v>
      </c>
      <c r="D2830" s="6" t="str">
        <f t="shared" si="132"/>
        <v>ORD26004685</v>
      </c>
      <c r="E2830" s="10">
        <v>46280</v>
      </c>
      <c r="F2830" s="6" t="s">
        <v>12294</v>
      </c>
      <c r="G2830" s="6" t="s">
        <v>18</v>
      </c>
      <c r="H2830" s="8">
        <v>6897</v>
      </c>
      <c r="I2830" s="8">
        <v>20.69</v>
      </c>
      <c r="J2830" s="8">
        <v>3.72</v>
      </c>
      <c r="K2830" s="8">
        <v>6872.59</v>
      </c>
      <c r="L2830" s="10">
        <v>46282</v>
      </c>
      <c r="M2830" s="6" t="s">
        <v>15433</v>
      </c>
      <c r="N2830" s="6" t="str">
        <f>IF(COUNTIF($A$2:A2830,A2830)&gt;1,"DUP","OK")</f>
        <v>OK</v>
      </c>
      <c r="O2830" s="6" t="str">
        <f t="shared" si="133"/>
        <v>ORD26004685</v>
      </c>
      <c r="P2830" s="6" t="str">
        <f t="shared" si="134"/>
        <v>Sep</v>
      </c>
      <c r="Q2830" s="6"/>
      <c r="R2830" s="9"/>
      <c r="S2830" s="8"/>
      <c r="T2830" s="8"/>
      <c r="U2830" s="8"/>
      <c r="V2830" s="8"/>
      <c r="W2830" s="8"/>
      <c r="X2830" s="6"/>
      <c r="Y2830" s="6"/>
    </row>
    <row r="2831" spans="1:25" x14ac:dyDescent="0.3">
      <c r="A2831" s="6" t="s">
        <v>15600</v>
      </c>
      <c r="B2831" s="6"/>
      <c r="C2831" s="6" t="s">
        <v>9296</v>
      </c>
      <c r="D2831" s="6" t="str">
        <f t="shared" si="132"/>
        <v>ORD26004688</v>
      </c>
      <c r="E2831" s="10">
        <v>46280</v>
      </c>
      <c r="F2831" s="6" t="s">
        <v>12294</v>
      </c>
      <c r="G2831" s="6" t="s">
        <v>27</v>
      </c>
      <c r="H2831" s="8">
        <v>2098</v>
      </c>
      <c r="I2831" s="8">
        <v>33.57</v>
      </c>
      <c r="J2831" s="8">
        <v>6.04</v>
      </c>
      <c r="K2831" s="8">
        <v>2058.39</v>
      </c>
      <c r="L2831" s="10">
        <v>46282</v>
      </c>
      <c r="M2831" s="6" t="s">
        <v>15433</v>
      </c>
      <c r="N2831" s="6" t="str">
        <f>IF(COUNTIF($A$2:A2831,A2831)&gt;1,"DUP","OK")</f>
        <v>OK</v>
      </c>
      <c r="O2831" s="6" t="str">
        <f t="shared" si="133"/>
        <v>ORD26004688</v>
      </c>
      <c r="P2831" s="6" t="str">
        <f t="shared" si="134"/>
        <v>Sep</v>
      </c>
      <c r="Q2831" s="6"/>
      <c r="R2831" s="9"/>
      <c r="S2831" s="8"/>
      <c r="T2831" s="8"/>
      <c r="U2831" s="8"/>
      <c r="V2831" s="8"/>
      <c r="W2831" s="8"/>
      <c r="X2831" s="6"/>
      <c r="Y2831" s="6"/>
    </row>
    <row r="2832" spans="1:25" x14ac:dyDescent="0.3">
      <c r="A2832" s="6" t="s">
        <v>15601</v>
      </c>
      <c r="B2832" s="6"/>
      <c r="C2832" s="6" t="s">
        <v>9302</v>
      </c>
      <c r="D2832" s="6" t="str">
        <f t="shared" si="132"/>
        <v>ORD26004691</v>
      </c>
      <c r="E2832" s="10">
        <v>46280</v>
      </c>
      <c r="F2832" s="6" t="s">
        <v>12294</v>
      </c>
      <c r="G2832" s="6" t="s">
        <v>54</v>
      </c>
      <c r="H2832" s="8">
        <v>4999</v>
      </c>
      <c r="I2832" s="8">
        <v>84.98</v>
      </c>
      <c r="J2832" s="8">
        <v>15.3</v>
      </c>
      <c r="K2832" s="8">
        <v>4898.72</v>
      </c>
      <c r="L2832" s="10">
        <v>46282</v>
      </c>
      <c r="M2832" s="6" t="s">
        <v>15433</v>
      </c>
      <c r="N2832" s="6" t="str">
        <f>IF(COUNTIF($A$2:A2832,A2832)&gt;1,"DUP","OK")</f>
        <v>OK</v>
      </c>
      <c r="O2832" s="6" t="str">
        <f t="shared" si="133"/>
        <v>ORD26004691</v>
      </c>
      <c r="P2832" s="6" t="str">
        <f t="shared" si="134"/>
        <v>Sep</v>
      </c>
      <c r="Q2832" s="6"/>
      <c r="R2832" s="9"/>
      <c r="S2832" s="8"/>
      <c r="T2832" s="8"/>
      <c r="U2832" s="8"/>
      <c r="V2832" s="8"/>
      <c r="W2832" s="8"/>
      <c r="X2832" s="6"/>
      <c r="Y2832" s="6"/>
    </row>
    <row r="2833" spans="1:25" x14ac:dyDescent="0.3">
      <c r="A2833" s="6" t="s">
        <v>15602</v>
      </c>
      <c r="B2833" s="6"/>
      <c r="C2833" s="6" t="s">
        <v>9349</v>
      </c>
      <c r="D2833" s="6" t="str">
        <f t="shared" si="132"/>
        <v>ORD26004715</v>
      </c>
      <c r="E2833" s="10">
        <v>46280</v>
      </c>
      <c r="F2833" s="6" t="s">
        <v>12294</v>
      </c>
      <c r="G2833" s="6" t="s">
        <v>18</v>
      </c>
      <c r="H2833" s="8">
        <v>799</v>
      </c>
      <c r="I2833" s="8">
        <v>0</v>
      </c>
      <c r="J2833" s="8">
        <v>0</v>
      </c>
      <c r="K2833" s="8">
        <v>799</v>
      </c>
      <c r="L2833" s="10">
        <v>46282</v>
      </c>
      <c r="M2833" s="6" t="s">
        <v>15433</v>
      </c>
      <c r="N2833" s="6" t="str">
        <f>IF(COUNTIF($A$2:A2833,A2833)&gt;1,"DUP","OK")</f>
        <v>OK</v>
      </c>
      <c r="O2833" s="6" t="str">
        <f t="shared" si="133"/>
        <v>ORD26004715</v>
      </c>
      <c r="P2833" s="6" t="str">
        <f t="shared" si="134"/>
        <v>Sep</v>
      </c>
      <c r="Q2833" s="6"/>
      <c r="R2833" s="9"/>
      <c r="S2833" s="8"/>
      <c r="T2833" s="8"/>
      <c r="U2833" s="8"/>
      <c r="V2833" s="8"/>
      <c r="W2833" s="8"/>
      <c r="X2833" s="6"/>
      <c r="Y2833" s="6"/>
    </row>
    <row r="2834" spans="1:25" x14ac:dyDescent="0.3">
      <c r="A2834" s="6" t="s">
        <v>15603</v>
      </c>
      <c r="B2834" s="6"/>
      <c r="C2834" s="6" t="s">
        <v>9454</v>
      </c>
      <c r="D2834" s="6" t="str">
        <f t="shared" si="132"/>
        <v>ORD26004770</v>
      </c>
      <c r="E2834" s="10">
        <v>46280</v>
      </c>
      <c r="F2834" s="6" t="s">
        <v>12294</v>
      </c>
      <c r="G2834" s="6" t="s">
        <v>18</v>
      </c>
      <c r="H2834" s="8">
        <v>3298</v>
      </c>
      <c r="I2834" s="8">
        <v>9.89</v>
      </c>
      <c r="J2834" s="8">
        <v>1.78</v>
      </c>
      <c r="K2834" s="8">
        <v>3286.33</v>
      </c>
      <c r="L2834" s="10">
        <v>46282</v>
      </c>
      <c r="M2834" s="6" t="s">
        <v>15433</v>
      </c>
      <c r="N2834" s="6" t="str">
        <f>IF(COUNTIF($A$2:A2834,A2834)&gt;1,"DUP","OK")</f>
        <v>OK</v>
      </c>
      <c r="O2834" s="6" t="str">
        <f t="shared" si="133"/>
        <v>ORD26004770</v>
      </c>
      <c r="P2834" s="6" t="str">
        <f t="shared" si="134"/>
        <v>Sep</v>
      </c>
      <c r="Q2834" s="6"/>
      <c r="R2834" s="9"/>
      <c r="S2834" s="8"/>
      <c r="T2834" s="8"/>
      <c r="U2834" s="8"/>
      <c r="V2834" s="8"/>
      <c r="W2834" s="8"/>
      <c r="X2834" s="6"/>
      <c r="Y2834" s="6"/>
    </row>
    <row r="2835" spans="1:25" x14ac:dyDescent="0.3">
      <c r="A2835" s="6" t="s">
        <v>15604</v>
      </c>
      <c r="B2835" s="6"/>
      <c r="C2835" s="6" t="s">
        <v>9480</v>
      </c>
      <c r="D2835" s="6" t="str">
        <f t="shared" si="132"/>
        <v>ORD26004784</v>
      </c>
      <c r="E2835" s="10">
        <v>46280</v>
      </c>
      <c r="F2835" s="6" t="s">
        <v>12294</v>
      </c>
      <c r="G2835" s="6" t="s">
        <v>27</v>
      </c>
      <c r="H2835" s="8">
        <v>2598</v>
      </c>
      <c r="I2835" s="8">
        <v>41.57</v>
      </c>
      <c r="J2835" s="8">
        <v>7.48</v>
      </c>
      <c r="K2835" s="8">
        <v>2548.9499999999998</v>
      </c>
      <c r="L2835" s="10">
        <v>46282</v>
      </c>
      <c r="M2835" s="6" t="s">
        <v>15433</v>
      </c>
      <c r="N2835" s="6" t="str">
        <f>IF(COUNTIF($A$2:A2835,A2835)&gt;1,"DUP","OK")</f>
        <v>OK</v>
      </c>
      <c r="O2835" s="6" t="str">
        <f t="shared" si="133"/>
        <v>ORD26004784</v>
      </c>
      <c r="P2835" s="6" t="str">
        <f t="shared" si="134"/>
        <v>Sep</v>
      </c>
      <c r="Q2835" s="6"/>
      <c r="R2835" s="9"/>
      <c r="S2835" s="8"/>
      <c r="T2835" s="8"/>
      <c r="U2835" s="8"/>
      <c r="V2835" s="8"/>
      <c r="W2835" s="8"/>
      <c r="X2835" s="6"/>
      <c r="Y2835" s="6"/>
    </row>
    <row r="2836" spans="1:25" x14ac:dyDescent="0.3">
      <c r="A2836" s="6" t="s">
        <v>15605</v>
      </c>
      <c r="B2836" s="6"/>
      <c r="C2836" s="6" t="s">
        <v>15606</v>
      </c>
      <c r="D2836" s="6" t="str">
        <f t="shared" si="132"/>
        <v>ORD26004804</v>
      </c>
      <c r="E2836" s="10">
        <v>46280</v>
      </c>
      <c r="F2836" s="6" t="s">
        <v>12294</v>
      </c>
      <c r="G2836" s="6" t="s">
        <v>18</v>
      </c>
      <c r="H2836" s="8">
        <v>1299</v>
      </c>
      <c r="I2836" s="8">
        <v>0</v>
      </c>
      <c r="J2836" s="8">
        <v>0</v>
      </c>
      <c r="K2836" s="8">
        <v>1299</v>
      </c>
      <c r="L2836" s="10">
        <v>46282</v>
      </c>
      <c r="M2836" s="6" t="s">
        <v>15433</v>
      </c>
      <c r="N2836" s="6" t="str">
        <f>IF(COUNTIF($A$2:A2836,A2836)&gt;1,"DUP","OK")</f>
        <v>OK</v>
      </c>
      <c r="O2836" s="6" t="str">
        <f t="shared" si="133"/>
        <v>ORD26004804</v>
      </c>
      <c r="P2836" s="6" t="str">
        <f t="shared" si="134"/>
        <v>Sep</v>
      </c>
      <c r="Q2836" s="6"/>
      <c r="R2836" s="9"/>
      <c r="S2836" s="8"/>
      <c r="T2836" s="8"/>
      <c r="U2836" s="8"/>
      <c r="V2836" s="8"/>
      <c r="W2836" s="8"/>
      <c r="X2836" s="6"/>
      <c r="Y2836" s="6"/>
    </row>
    <row r="2837" spans="1:25" x14ac:dyDescent="0.3">
      <c r="A2837" s="6" t="s">
        <v>15607</v>
      </c>
      <c r="B2837" s="6"/>
      <c r="C2837" s="6" t="s">
        <v>15608</v>
      </c>
      <c r="D2837" s="6" t="str">
        <f t="shared" si="132"/>
        <v>ORD26004859</v>
      </c>
      <c r="E2837" s="10">
        <v>46280</v>
      </c>
      <c r="F2837" s="6" t="s">
        <v>12294</v>
      </c>
      <c r="G2837" s="6" t="s">
        <v>18</v>
      </c>
      <c r="H2837" s="8">
        <v>599</v>
      </c>
      <c r="I2837" s="8">
        <v>0</v>
      </c>
      <c r="J2837" s="8">
        <v>0</v>
      </c>
      <c r="K2837" s="8">
        <v>599</v>
      </c>
      <c r="L2837" s="10">
        <v>46282</v>
      </c>
      <c r="M2837" s="6" t="s">
        <v>15433</v>
      </c>
      <c r="N2837" s="6" t="str">
        <f>IF(COUNTIF($A$2:A2837,A2837)&gt;1,"DUP","OK")</f>
        <v>OK</v>
      </c>
      <c r="O2837" s="6" t="str">
        <f t="shared" si="133"/>
        <v>ORD26004859</v>
      </c>
      <c r="P2837" s="6" t="str">
        <f t="shared" si="134"/>
        <v>Sep</v>
      </c>
      <c r="Q2837" s="6"/>
      <c r="R2837" s="9"/>
      <c r="S2837" s="8"/>
      <c r="T2837" s="8"/>
      <c r="U2837" s="8"/>
      <c r="V2837" s="8"/>
      <c r="W2837" s="8"/>
      <c r="X2837" s="6"/>
      <c r="Y2837" s="6"/>
    </row>
    <row r="2838" spans="1:25" x14ac:dyDescent="0.3">
      <c r="A2838" s="6" t="s">
        <v>15609</v>
      </c>
      <c r="B2838" s="6"/>
      <c r="C2838" s="6" t="s">
        <v>15610</v>
      </c>
      <c r="D2838" s="6" t="str">
        <f t="shared" si="132"/>
        <v>ORD26004860</v>
      </c>
      <c r="E2838" s="10">
        <v>46280</v>
      </c>
      <c r="F2838" s="6" t="s">
        <v>12294</v>
      </c>
      <c r="G2838" s="6" t="s">
        <v>18</v>
      </c>
      <c r="H2838" s="8">
        <v>499</v>
      </c>
      <c r="I2838" s="8">
        <v>0</v>
      </c>
      <c r="J2838" s="8">
        <v>0</v>
      </c>
      <c r="K2838" s="8">
        <v>499</v>
      </c>
      <c r="L2838" s="10">
        <v>46282</v>
      </c>
      <c r="M2838" s="6" t="s">
        <v>15433</v>
      </c>
      <c r="N2838" s="6" t="str">
        <f>IF(COUNTIF($A$2:A2838,A2838)&gt;1,"DUP","OK")</f>
        <v>OK</v>
      </c>
      <c r="O2838" s="6" t="str">
        <f t="shared" si="133"/>
        <v>ORD26004860</v>
      </c>
      <c r="P2838" s="6" t="str">
        <f t="shared" si="134"/>
        <v>Sep</v>
      </c>
      <c r="Q2838" s="6"/>
      <c r="R2838" s="9"/>
      <c r="S2838" s="8"/>
      <c r="T2838" s="8"/>
      <c r="U2838" s="8"/>
      <c r="V2838" s="8"/>
      <c r="W2838" s="8"/>
      <c r="X2838" s="6"/>
      <c r="Y2838" s="6"/>
    </row>
    <row r="2839" spans="1:25" x14ac:dyDescent="0.3">
      <c r="A2839" s="6" t="s">
        <v>15611</v>
      </c>
      <c r="B2839" s="6"/>
      <c r="C2839" s="6" t="s">
        <v>15612</v>
      </c>
      <c r="D2839" s="6" t="str">
        <f t="shared" si="132"/>
        <v>ORD26004935</v>
      </c>
      <c r="E2839" s="10">
        <v>46280</v>
      </c>
      <c r="F2839" s="6" t="s">
        <v>12294</v>
      </c>
      <c r="G2839" s="6" t="s">
        <v>18</v>
      </c>
      <c r="H2839" s="8">
        <v>999</v>
      </c>
      <c r="I2839" s="8">
        <v>0</v>
      </c>
      <c r="J2839" s="8">
        <v>0</v>
      </c>
      <c r="K2839" s="8">
        <v>999</v>
      </c>
      <c r="L2839" s="10">
        <v>46282</v>
      </c>
      <c r="M2839" s="6" t="s">
        <v>15433</v>
      </c>
      <c r="N2839" s="6" t="str">
        <f>IF(COUNTIF($A$2:A2839,A2839)&gt;1,"DUP","OK")</f>
        <v>OK</v>
      </c>
      <c r="O2839" s="6" t="str">
        <f t="shared" si="133"/>
        <v>ORD26004935</v>
      </c>
      <c r="P2839" s="6" t="str">
        <f t="shared" si="134"/>
        <v>Sep</v>
      </c>
      <c r="Q2839" s="6"/>
      <c r="R2839" s="9"/>
      <c r="S2839" s="8"/>
      <c r="T2839" s="8"/>
      <c r="U2839" s="8"/>
      <c r="V2839" s="8"/>
      <c r="W2839" s="8"/>
      <c r="X2839" s="6"/>
      <c r="Y2839" s="6"/>
    </row>
    <row r="2840" spans="1:25" x14ac:dyDescent="0.3">
      <c r="A2840" s="6" t="s">
        <v>15613</v>
      </c>
      <c r="B2840" s="6"/>
      <c r="C2840" s="6" t="s">
        <v>9790</v>
      </c>
      <c r="D2840" s="6" t="str">
        <f t="shared" si="132"/>
        <v>ORD26004944</v>
      </c>
      <c r="E2840" s="10">
        <v>46280</v>
      </c>
      <c r="F2840" s="6" t="s">
        <v>12294</v>
      </c>
      <c r="G2840" s="6" t="s">
        <v>18</v>
      </c>
      <c r="H2840" s="8">
        <v>2797</v>
      </c>
      <c r="I2840" s="8">
        <v>8.39</v>
      </c>
      <c r="J2840" s="8">
        <v>1.51</v>
      </c>
      <c r="K2840" s="8">
        <v>2787.1</v>
      </c>
      <c r="L2840" s="10">
        <v>46282</v>
      </c>
      <c r="M2840" s="6" t="s">
        <v>15433</v>
      </c>
      <c r="N2840" s="6" t="str">
        <f>IF(COUNTIF($A$2:A2840,A2840)&gt;1,"DUP","OK")</f>
        <v>OK</v>
      </c>
      <c r="O2840" s="6" t="str">
        <f t="shared" si="133"/>
        <v>ORD26004944</v>
      </c>
      <c r="P2840" s="6" t="str">
        <f t="shared" si="134"/>
        <v>Sep</v>
      </c>
      <c r="Q2840" s="6"/>
      <c r="R2840" s="9"/>
      <c r="S2840" s="8"/>
      <c r="T2840" s="8"/>
      <c r="U2840" s="8"/>
      <c r="V2840" s="8"/>
      <c r="W2840" s="8"/>
      <c r="X2840" s="6"/>
      <c r="Y2840" s="6"/>
    </row>
    <row r="2841" spans="1:25" x14ac:dyDescent="0.3">
      <c r="A2841" s="6" t="s">
        <v>15614</v>
      </c>
      <c r="B2841" s="6"/>
      <c r="C2841" s="6" t="s">
        <v>9864</v>
      </c>
      <c r="D2841" s="6" t="str">
        <f t="shared" si="132"/>
        <v>ORD26004982</v>
      </c>
      <c r="E2841" s="10">
        <v>46280</v>
      </c>
      <c r="F2841" s="6" t="s">
        <v>12294</v>
      </c>
      <c r="G2841" s="6" t="s">
        <v>54</v>
      </c>
      <c r="H2841" s="8">
        <v>2148</v>
      </c>
      <c r="I2841" s="8">
        <v>36.520000000000003</v>
      </c>
      <c r="J2841" s="8">
        <v>6.57</v>
      </c>
      <c r="K2841" s="8">
        <v>2104.91</v>
      </c>
      <c r="L2841" s="10">
        <v>46282</v>
      </c>
      <c r="M2841" s="6" t="s">
        <v>15433</v>
      </c>
      <c r="N2841" s="6" t="str">
        <f>IF(COUNTIF($A$2:A2841,A2841)&gt;1,"DUP","OK")</f>
        <v>OK</v>
      </c>
      <c r="O2841" s="6" t="str">
        <f t="shared" si="133"/>
        <v>ORD26004982</v>
      </c>
      <c r="P2841" s="6" t="str">
        <f t="shared" si="134"/>
        <v>Sep</v>
      </c>
      <c r="Q2841" s="6"/>
      <c r="R2841" s="9"/>
      <c r="S2841" s="8"/>
      <c r="T2841" s="8"/>
      <c r="U2841" s="8"/>
      <c r="V2841" s="8"/>
      <c r="W2841" s="8"/>
      <c r="X2841" s="6"/>
      <c r="Y2841" s="6"/>
    </row>
    <row r="2842" spans="1:25" x14ac:dyDescent="0.3">
      <c r="A2842" s="6" t="s">
        <v>15615</v>
      </c>
      <c r="B2842" s="6"/>
      <c r="C2842" s="6" t="s">
        <v>9874</v>
      </c>
      <c r="D2842" s="6" t="str">
        <f t="shared" si="132"/>
        <v>ORD26004987</v>
      </c>
      <c r="E2842" s="10">
        <v>46280</v>
      </c>
      <c r="F2842" s="6" t="s">
        <v>12294</v>
      </c>
      <c r="G2842" s="6" t="s">
        <v>27</v>
      </c>
      <c r="H2842" s="8">
        <v>799</v>
      </c>
      <c r="I2842" s="8">
        <v>14.38</v>
      </c>
      <c r="J2842" s="8">
        <v>2.59</v>
      </c>
      <c r="K2842" s="8">
        <v>782.03</v>
      </c>
      <c r="L2842" s="10">
        <v>46282</v>
      </c>
      <c r="M2842" s="6" t="s">
        <v>15433</v>
      </c>
      <c r="N2842" s="6" t="str">
        <f>IF(COUNTIF($A$2:A2842,A2842)&gt;1,"DUP","OK")</f>
        <v>OK</v>
      </c>
      <c r="O2842" s="6" t="str">
        <f t="shared" si="133"/>
        <v>ORD26004987</v>
      </c>
      <c r="P2842" s="6" t="str">
        <f t="shared" si="134"/>
        <v>Sep</v>
      </c>
      <c r="Q2842" s="6"/>
      <c r="R2842" s="9"/>
      <c r="S2842" s="8"/>
      <c r="T2842" s="8"/>
      <c r="U2842" s="8"/>
      <c r="V2842" s="8"/>
      <c r="W2842" s="8"/>
      <c r="X2842" s="6"/>
      <c r="Y2842" s="6"/>
    </row>
    <row r="2843" spans="1:25" x14ac:dyDescent="0.3">
      <c r="A2843" s="6" t="s">
        <v>15616</v>
      </c>
      <c r="B2843" s="6"/>
      <c r="C2843" s="6" t="s">
        <v>9907</v>
      </c>
      <c r="D2843" s="6" t="str">
        <f t="shared" si="132"/>
        <v>ORD26005004</v>
      </c>
      <c r="E2843" s="10">
        <v>46280</v>
      </c>
      <c r="F2843" s="6" t="s">
        <v>12294</v>
      </c>
      <c r="G2843" s="6" t="s">
        <v>18</v>
      </c>
      <c r="H2843" s="8">
        <v>1798</v>
      </c>
      <c r="I2843" s="8">
        <v>0</v>
      </c>
      <c r="J2843" s="8">
        <v>0</v>
      </c>
      <c r="K2843" s="8">
        <v>1798</v>
      </c>
      <c r="L2843" s="10">
        <v>46282</v>
      </c>
      <c r="M2843" s="6" t="s">
        <v>15433</v>
      </c>
      <c r="N2843" s="6" t="str">
        <f>IF(COUNTIF($A$2:A2843,A2843)&gt;1,"DUP","OK")</f>
        <v>OK</v>
      </c>
      <c r="O2843" s="6" t="str">
        <f t="shared" si="133"/>
        <v>ORD26005004</v>
      </c>
      <c r="P2843" s="6" t="str">
        <f t="shared" si="134"/>
        <v>Sep</v>
      </c>
      <c r="Q2843" s="6"/>
      <c r="R2843" s="9"/>
      <c r="S2843" s="8"/>
      <c r="T2843" s="8"/>
      <c r="U2843" s="8"/>
      <c r="V2843" s="8"/>
      <c r="W2843" s="8"/>
      <c r="X2843" s="6"/>
      <c r="Y2843" s="6"/>
    </row>
    <row r="2844" spans="1:25" x14ac:dyDescent="0.3">
      <c r="A2844" s="6" t="s">
        <v>15617</v>
      </c>
      <c r="B2844" s="6"/>
      <c r="C2844" s="6" t="s">
        <v>9931</v>
      </c>
      <c r="D2844" s="6" t="str">
        <f t="shared" si="132"/>
        <v>ORD26005017</v>
      </c>
      <c r="E2844" s="10">
        <v>46280</v>
      </c>
      <c r="F2844" s="6" t="s">
        <v>12294</v>
      </c>
      <c r="G2844" s="6" t="s">
        <v>43</v>
      </c>
      <c r="H2844" s="8">
        <v>7999</v>
      </c>
      <c r="I2844" s="8">
        <v>95.99</v>
      </c>
      <c r="J2844" s="8">
        <v>17.28</v>
      </c>
      <c r="K2844" s="8">
        <v>7885.73</v>
      </c>
      <c r="L2844" s="10">
        <v>46282</v>
      </c>
      <c r="M2844" s="6" t="s">
        <v>15433</v>
      </c>
      <c r="N2844" s="6" t="str">
        <f>IF(COUNTIF($A$2:A2844,A2844)&gt;1,"DUP","OK")</f>
        <v>OK</v>
      </c>
      <c r="O2844" s="6" t="str">
        <f t="shared" si="133"/>
        <v>ORD26005017</v>
      </c>
      <c r="P2844" s="6" t="str">
        <f t="shared" si="134"/>
        <v>Sep</v>
      </c>
      <c r="Q2844" s="6"/>
      <c r="R2844" s="9"/>
      <c r="S2844" s="8"/>
      <c r="T2844" s="8"/>
      <c r="U2844" s="8"/>
      <c r="V2844" s="8"/>
      <c r="W2844" s="8"/>
      <c r="X2844" s="6"/>
      <c r="Y2844" s="6"/>
    </row>
    <row r="2845" spans="1:25" x14ac:dyDescent="0.3">
      <c r="A2845" s="6" t="s">
        <v>15618</v>
      </c>
      <c r="B2845" s="6"/>
      <c r="C2845" s="6" t="s">
        <v>10003</v>
      </c>
      <c r="D2845" s="6" t="str">
        <f t="shared" si="132"/>
        <v>ORD26005055</v>
      </c>
      <c r="E2845" s="10">
        <v>46280</v>
      </c>
      <c r="F2845" s="6" t="s">
        <v>12294</v>
      </c>
      <c r="G2845" s="6" t="s">
        <v>18</v>
      </c>
      <c r="H2845" s="8">
        <v>7999</v>
      </c>
      <c r="I2845" s="8">
        <v>24</v>
      </c>
      <c r="J2845" s="8">
        <v>4.32</v>
      </c>
      <c r="K2845" s="8">
        <v>7970.68</v>
      </c>
      <c r="L2845" s="10">
        <v>46282</v>
      </c>
      <c r="M2845" s="6" t="s">
        <v>15433</v>
      </c>
      <c r="N2845" s="6" t="str">
        <f>IF(COUNTIF($A$2:A2845,A2845)&gt;1,"DUP","OK")</f>
        <v>OK</v>
      </c>
      <c r="O2845" s="6" t="str">
        <f t="shared" si="133"/>
        <v>ORD26005055</v>
      </c>
      <c r="P2845" s="6" t="str">
        <f t="shared" si="134"/>
        <v>Sep</v>
      </c>
      <c r="Q2845" s="6"/>
      <c r="R2845" s="9"/>
      <c r="S2845" s="8"/>
      <c r="T2845" s="8"/>
      <c r="U2845" s="8"/>
      <c r="V2845" s="8"/>
      <c r="W2845" s="8"/>
      <c r="X2845" s="6"/>
      <c r="Y2845" s="6"/>
    </row>
    <row r="2846" spans="1:25" x14ac:dyDescent="0.3">
      <c r="A2846" s="6" t="s">
        <v>15619</v>
      </c>
      <c r="B2846" s="6"/>
      <c r="C2846" s="6" t="s">
        <v>10132</v>
      </c>
      <c r="D2846" s="6" t="str">
        <f t="shared" si="132"/>
        <v>ORD26005122</v>
      </c>
      <c r="E2846" s="10">
        <v>46280</v>
      </c>
      <c r="F2846" s="6" t="s">
        <v>12294</v>
      </c>
      <c r="G2846" s="6" t="s">
        <v>18</v>
      </c>
      <c r="H2846" s="8">
        <v>799</v>
      </c>
      <c r="I2846" s="8">
        <v>0</v>
      </c>
      <c r="J2846" s="8">
        <v>0</v>
      </c>
      <c r="K2846" s="8">
        <v>799</v>
      </c>
      <c r="L2846" s="10">
        <v>46282</v>
      </c>
      <c r="M2846" s="6" t="s">
        <v>15433</v>
      </c>
      <c r="N2846" s="6" t="str">
        <f>IF(COUNTIF($A$2:A2846,A2846)&gt;1,"DUP","OK")</f>
        <v>OK</v>
      </c>
      <c r="O2846" s="6" t="str">
        <f t="shared" si="133"/>
        <v>ORD26005122</v>
      </c>
      <c r="P2846" s="6" t="str">
        <f t="shared" si="134"/>
        <v>Sep</v>
      </c>
      <c r="Q2846" s="6"/>
      <c r="R2846" s="9"/>
      <c r="S2846" s="8"/>
      <c r="T2846" s="8"/>
      <c r="U2846" s="8"/>
      <c r="V2846" s="8"/>
      <c r="W2846" s="8"/>
      <c r="X2846" s="6"/>
      <c r="Y2846" s="6"/>
    </row>
    <row r="2847" spans="1:25" x14ac:dyDescent="0.3">
      <c r="A2847" s="6" t="s">
        <v>15620</v>
      </c>
      <c r="B2847" s="6"/>
      <c r="C2847" s="6" t="s">
        <v>10161</v>
      </c>
      <c r="D2847" s="6" t="str">
        <f t="shared" si="132"/>
        <v>ORD26005137</v>
      </c>
      <c r="E2847" s="10">
        <v>46280</v>
      </c>
      <c r="F2847" s="6" t="s">
        <v>12294</v>
      </c>
      <c r="G2847" s="6" t="s">
        <v>18</v>
      </c>
      <c r="H2847" s="8">
        <v>11847</v>
      </c>
      <c r="I2847" s="8">
        <v>35.54</v>
      </c>
      <c r="J2847" s="8">
        <v>6.4</v>
      </c>
      <c r="K2847" s="8">
        <v>11805.06</v>
      </c>
      <c r="L2847" s="10">
        <v>46282</v>
      </c>
      <c r="M2847" s="6" t="s">
        <v>15433</v>
      </c>
      <c r="N2847" s="6" t="str">
        <f>IF(COUNTIF($A$2:A2847,A2847)&gt;1,"DUP","OK")</f>
        <v>OK</v>
      </c>
      <c r="O2847" s="6" t="str">
        <f t="shared" si="133"/>
        <v>ORD26005137</v>
      </c>
      <c r="P2847" s="6" t="str">
        <f t="shared" si="134"/>
        <v>Sep</v>
      </c>
      <c r="Q2847" s="6"/>
      <c r="R2847" s="9"/>
      <c r="S2847" s="8"/>
      <c r="T2847" s="8"/>
      <c r="U2847" s="8"/>
      <c r="V2847" s="8"/>
      <c r="W2847" s="8"/>
      <c r="X2847" s="6"/>
      <c r="Y2847" s="6"/>
    </row>
    <row r="2848" spans="1:25" x14ac:dyDescent="0.3">
      <c r="A2848" s="6" t="s">
        <v>15621</v>
      </c>
      <c r="B2848" s="6"/>
      <c r="C2848" s="6" t="s">
        <v>10163</v>
      </c>
      <c r="D2848" s="6" t="str">
        <f t="shared" si="132"/>
        <v>ORD26005138</v>
      </c>
      <c r="E2848" s="10">
        <v>46280</v>
      </c>
      <c r="F2848" s="6" t="s">
        <v>12294</v>
      </c>
      <c r="G2848" s="6" t="s">
        <v>27</v>
      </c>
      <c r="H2848" s="8">
        <v>7998</v>
      </c>
      <c r="I2848" s="8">
        <v>127.97</v>
      </c>
      <c r="J2848" s="8">
        <v>23.03</v>
      </c>
      <c r="K2848" s="8">
        <v>7847</v>
      </c>
      <c r="L2848" s="10">
        <v>46282</v>
      </c>
      <c r="M2848" s="6" t="s">
        <v>15433</v>
      </c>
      <c r="N2848" s="6" t="str">
        <f>IF(COUNTIF($A$2:A2848,A2848)&gt;1,"DUP","OK")</f>
        <v>OK</v>
      </c>
      <c r="O2848" s="6" t="str">
        <f t="shared" si="133"/>
        <v>ORD26005138</v>
      </c>
      <c r="P2848" s="6" t="str">
        <f t="shared" si="134"/>
        <v>Sep</v>
      </c>
      <c r="Q2848" s="6"/>
      <c r="R2848" s="9"/>
      <c r="S2848" s="8"/>
      <c r="T2848" s="8"/>
      <c r="U2848" s="8"/>
      <c r="V2848" s="8"/>
      <c r="W2848" s="8"/>
      <c r="X2848" s="6"/>
      <c r="Y2848" s="6"/>
    </row>
    <row r="2849" spans="1:25" x14ac:dyDescent="0.3">
      <c r="A2849" s="6" t="s">
        <v>15622</v>
      </c>
      <c r="B2849" s="6"/>
      <c r="C2849" s="6" t="s">
        <v>10170</v>
      </c>
      <c r="D2849" s="6" t="str">
        <f t="shared" si="132"/>
        <v>ORD26005142</v>
      </c>
      <c r="E2849" s="10">
        <v>46280</v>
      </c>
      <c r="F2849" s="6" t="s">
        <v>12294</v>
      </c>
      <c r="G2849" s="6" t="s">
        <v>54</v>
      </c>
      <c r="H2849" s="8">
        <v>1499</v>
      </c>
      <c r="I2849" s="8">
        <v>28.48</v>
      </c>
      <c r="J2849" s="8">
        <v>5.13</v>
      </c>
      <c r="K2849" s="8">
        <v>1465.39</v>
      </c>
      <c r="L2849" s="10">
        <v>46282</v>
      </c>
      <c r="M2849" s="6" t="s">
        <v>15433</v>
      </c>
      <c r="N2849" s="6" t="str">
        <f>IF(COUNTIF($A$2:A2849,A2849)&gt;1,"DUP","OK")</f>
        <v>OK</v>
      </c>
      <c r="O2849" s="6" t="str">
        <f t="shared" si="133"/>
        <v>ORD26005142</v>
      </c>
      <c r="P2849" s="6" t="str">
        <f t="shared" si="134"/>
        <v>Sep</v>
      </c>
      <c r="Q2849" s="6"/>
      <c r="R2849" s="9"/>
      <c r="S2849" s="8"/>
      <c r="T2849" s="8"/>
      <c r="U2849" s="8"/>
      <c r="V2849" s="8"/>
      <c r="W2849" s="8"/>
      <c r="X2849" s="6"/>
      <c r="Y2849" s="6"/>
    </row>
    <row r="2850" spans="1:25" x14ac:dyDescent="0.3">
      <c r="A2850" s="6" t="s">
        <v>15623</v>
      </c>
      <c r="B2850" s="6"/>
      <c r="C2850" s="6" t="s">
        <v>10250</v>
      </c>
      <c r="D2850" s="6" t="str">
        <f t="shared" si="132"/>
        <v>ORD26005184</v>
      </c>
      <c r="E2850" s="10">
        <v>46280</v>
      </c>
      <c r="F2850" s="6" t="s">
        <v>12294</v>
      </c>
      <c r="G2850" s="6" t="s">
        <v>43</v>
      </c>
      <c r="H2850" s="8">
        <v>4999</v>
      </c>
      <c r="I2850" s="8">
        <v>59.99</v>
      </c>
      <c r="J2850" s="8">
        <v>10.8</v>
      </c>
      <c r="K2850" s="8">
        <v>4928.21</v>
      </c>
      <c r="L2850" s="10">
        <v>46282</v>
      </c>
      <c r="M2850" s="6" t="s">
        <v>15433</v>
      </c>
      <c r="N2850" s="6" t="str">
        <f>IF(COUNTIF($A$2:A2850,A2850)&gt;1,"DUP","OK")</f>
        <v>OK</v>
      </c>
      <c r="O2850" s="6" t="str">
        <f t="shared" si="133"/>
        <v>ORD26005184</v>
      </c>
      <c r="P2850" s="6" t="str">
        <f t="shared" si="134"/>
        <v>Sep</v>
      </c>
      <c r="Q2850" s="6"/>
      <c r="R2850" s="9"/>
      <c r="S2850" s="8"/>
      <c r="T2850" s="8"/>
      <c r="U2850" s="8"/>
      <c r="V2850" s="8"/>
      <c r="W2850" s="8"/>
      <c r="X2850" s="6"/>
      <c r="Y2850" s="6"/>
    </row>
    <row r="2851" spans="1:25" x14ac:dyDescent="0.3">
      <c r="A2851" s="6" t="s">
        <v>15624</v>
      </c>
      <c r="B2851" s="6"/>
      <c r="C2851" s="6" t="s">
        <v>10264</v>
      </c>
      <c r="D2851" s="6" t="str">
        <f t="shared" si="132"/>
        <v>ORD26005191</v>
      </c>
      <c r="E2851" s="10">
        <v>46280</v>
      </c>
      <c r="F2851" s="6" t="s">
        <v>12294</v>
      </c>
      <c r="G2851" s="6" t="s">
        <v>18</v>
      </c>
      <c r="H2851" s="8">
        <v>1499</v>
      </c>
      <c r="I2851" s="8">
        <v>0</v>
      </c>
      <c r="J2851" s="8">
        <v>0</v>
      </c>
      <c r="K2851" s="8">
        <v>1499</v>
      </c>
      <c r="L2851" s="10">
        <v>46282</v>
      </c>
      <c r="M2851" s="6" t="s">
        <v>15433</v>
      </c>
      <c r="N2851" s="6" t="str">
        <f>IF(COUNTIF($A$2:A2851,A2851)&gt;1,"DUP","OK")</f>
        <v>OK</v>
      </c>
      <c r="O2851" s="6" t="str">
        <f t="shared" si="133"/>
        <v>ORD26005191</v>
      </c>
      <c r="P2851" s="6" t="str">
        <f t="shared" si="134"/>
        <v>Sep</v>
      </c>
      <c r="Q2851" s="6"/>
      <c r="R2851" s="9"/>
      <c r="S2851" s="8"/>
      <c r="T2851" s="8"/>
      <c r="U2851" s="8"/>
      <c r="V2851" s="8"/>
      <c r="W2851" s="8"/>
      <c r="X2851" s="6"/>
      <c r="Y2851" s="6"/>
    </row>
    <row r="2852" spans="1:25" x14ac:dyDescent="0.3">
      <c r="A2852" s="6" t="s">
        <v>15625</v>
      </c>
      <c r="B2852" s="6"/>
      <c r="C2852" s="6" t="s">
        <v>15626</v>
      </c>
      <c r="D2852" s="6" t="str">
        <f t="shared" si="132"/>
        <v>ORD26005204</v>
      </c>
      <c r="E2852" s="10">
        <v>46280</v>
      </c>
      <c r="F2852" s="6" t="s">
        <v>12294</v>
      </c>
      <c r="G2852" s="6" t="s">
        <v>18</v>
      </c>
      <c r="H2852" s="8">
        <v>499</v>
      </c>
      <c r="I2852" s="8">
        <v>0</v>
      </c>
      <c r="J2852" s="8">
        <v>0</v>
      </c>
      <c r="K2852" s="8">
        <v>499</v>
      </c>
      <c r="L2852" s="10">
        <v>46282</v>
      </c>
      <c r="M2852" s="6" t="s">
        <v>15433</v>
      </c>
      <c r="N2852" s="6" t="str">
        <f>IF(COUNTIF($A$2:A2852,A2852)&gt;1,"DUP","OK")</f>
        <v>OK</v>
      </c>
      <c r="O2852" s="6" t="str">
        <f t="shared" si="133"/>
        <v>ORD26005204</v>
      </c>
      <c r="P2852" s="6" t="str">
        <f t="shared" si="134"/>
        <v>Sep</v>
      </c>
      <c r="Q2852" s="6"/>
      <c r="R2852" s="9"/>
      <c r="S2852" s="8"/>
      <c r="T2852" s="8"/>
      <c r="U2852" s="8"/>
      <c r="V2852" s="8"/>
      <c r="W2852" s="8"/>
      <c r="X2852" s="6"/>
      <c r="Y2852" s="6"/>
    </row>
    <row r="2853" spans="1:25" x14ac:dyDescent="0.3">
      <c r="A2853" s="6" t="s">
        <v>15627</v>
      </c>
      <c r="B2853" s="6"/>
      <c r="C2853" s="6" t="s">
        <v>10626</v>
      </c>
      <c r="D2853" s="6" t="str">
        <f t="shared" si="132"/>
        <v>ORD26005378</v>
      </c>
      <c r="E2853" s="10">
        <v>46280</v>
      </c>
      <c r="F2853" s="6" t="s">
        <v>12294</v>
      </c>
      <c r="G2853" s="6" t="s">
        <v>43</v>
      </c>
      <c r="H2853" s="8">
        <v>2347</v>
      </c>
      <c r="I2853" s="8">
        <v>28.16</v>
      </c>
      <c r="J2853" s="8">
        <v>5.07</v>
      </c>
      <c r="K2853" s="8">
        <v>2313.77</v>
      </c>
      <c r="L2853" s="10">
        <v>46282</v>
      </c>
      <c r="M2853" s="6" t="s">
        <v>15433</v>
      </c>
      <c r="N2853" s="6" t="str">
        <f>IF(COUNTIF($A$2:A2853,A2853)&gt;1,"DUP","OK")</f>
        <v>OK</v>
      </c>
      <c r="O2853" s="6" t="str">
        <f t="shared" si="133"/>
        <v>ORD26005378</v>
      </c>
      <c r="P2853" s="6" t="str">
        <f t="shared" si="134"/>
        <v>Sep</v>
      </c>
      <c r="Q2853" s="6"/>
      <c r="R2853" s="9"/>
      <c r="S2853" s="8"/>
      <c r="T2853" s="8"/>
      <c r="U2853" s="8"/>
      <c r="V2853" s="8"/>
      <c r="W2853" s="8"/>
      <c r="X2853" s="6"/>
      <c r="Y2853" s="6"/>
    </row>
    <row r="2854" spans="1:25" x14ac:dyDescent="0.3">
      <c r="A2854" s="6" t="s">
        <v>15628</v>
      </c>
      <c r="B2854" s="6"/>
      <c r="C2854" s="6" t="s">
        <v>10636</v>
      </c>
      <c r="D2854" s="6" t="str">
        <f t="shared" si="132"/>
        <v>ORD26005383</v>
      </c>
      <c r="E2854" s="10">
        <v>46280</v>
      </c>
      <c r="F2854" s="6" t="s">
        <v>12294</v>
      </c>
      <c r="G2854" s="6" t="s">
        <v>54</v>
      </c>
      <c r="H2854" s="8">
        <v>799</v>
      </c>
      <c r="I2854" s="8">
        <v>15.18</v>
      </c>
      <c r="J2854" s="8">
        <v>2.73</v>
      </c>
      <c r="K2854" s="8">
        <v>781.09</v>
      </c>
      <c r="L2854" s="10">
        <v>46282</v>
      </c>
      <c r="M2854" s="6" t="s">
        <v>15433</v>
      </c>
      <c r="N2854" s="6" t="str">
        <f>IF(COUNTIF($A$2:A2854,A2854)&gt;1,"DUP","OK")</f>
        <v>OK</v>
      </c>
      <c r="O2854" s="6" t="str">
        <f t="shared" si="133"/>
        <v>ORD26005383</v>
      </c>
      <c r="P2854" s="6" t="str">
        <f t="shared" si="134"/>
        <v>Sep</v>
      </c>
      <c r="Q2854" s="6"/>
      <c r="R2854" s="9"/>
      <c r="S2854" s="8"/>
      <c r="T2854" s="8"/>
      <c r="U2854" s="8"/>
      <c r="V2854" s="8"/>
      <c r="W2854" s="8"/>
      <c r="X2854" s="6"/>
      <c r="Y2854" s="6"/>
    </row>
    <row r="2855" spans="1:25" x14ac:dyDescent="0.3">
      <c r="A2855" s="6" t="s">
        <v>15629</v>
      </c>
      <c r="B2855" s="6"/>
      <c r="C2855" s="6" t="s">
        <v>10666</v>
      </c>
      <c r="D2855" s="6" t="str">
        <f t="shared" si="132"/>
        <v>ORD26005398</v>
      </c>
      <c r="E2855" s="10">
        <v>46280</v>
      </c>
      <c r="F2855" s="6" t="s">
        <v>12294</v>
      </c>
      <c r="G2855" s="6" t="s">
        <v>54</v>
      </c>
      <c r="H2855" s="8">
        <v>799</v>
      </c>
      <c r="I2855" s="8">
        <v>15.18</v>
      </c>
      <c r="J2855" s="8">
        <v>2.73</v>
      </c>
      <c r="K2855" s="8">
        <v>781.09</v>
      </c>
      <c r="L2855" s="10">
        <v>46282</v>
      </c>
      <c r="M2855" s="6" t="s">
        <v>15433</v>
      </c>
      <c r="N2855" s="6" t="str">
        <f>IF(COUNTIF($A$2:A2855,A2855)&gt;1,"DUP","OK")</f>
        <v>OK</v>
      </c>
      <c r="O2855" s="6" t="str">
        <f t="shared" si="133"/>
        <v>ORD26005398</v>
      </c>
      <c r="P2855" s="6" t="str">
        <f t="shared" si="134"/>
        <v>Sep</v>
      </c>
      <c r="Q2855" s="6"/>
      <c r="R2855" s="9"/>
      <c r="S2855" s="8"/>
      <c r="T2855" s="8"/>
      <c r="U2855" s="8"/>
      <c r="V2855" s="8"/>
      <c r="W2855" s="8"/>
      <c r="X2855" s="6"/>
      <c r="Y2855" s="6"/>
    </row>
    <row r="2856" spans="1:25" x14ac:dyDescent="0.3">
      <c r="A2856" s="6" t="s">
        <v>15630</v>
      </c>
      <c r="B2856" s="6"/>
      <c r="C2856" s="6" t="s">
        <v>10686</v>
      </c>
      <c r="D2856" s="6" t="str">
        <f t="shared" si="132"/>
        <v>ORD26005408</v>
      </c>
      <c r="E2856" s="10">
        <v>46280</v>
      </c>
      <c r="F2856" s="6" t="s">
        <v>12294</v>
      </c>
      <c r="G2856" s="6" t="s">
        <v>27</v>
      </c>
      <c r="H2856" s="8">
        <v>5598</v>
      </c>
      <c r="I2856" s="8">
        <v>89.57</v>
      </c>
      <c r="J2856" s="8">
        <v>16.12</v>
      </c>
      <c r="K2856" s="8">
        <v>5492.31</v>
      </c>
      <c r="L2856" s="10">
        <v>46282</v>
      </c>
      <c r="M2856" s="6" t="s">
        <v>15433</v>
      </c>
      <c r="N2856" s="6" t="str">
        <f>IF(COUNTIF($A$2:A2856,A2856)&gt;1,"DUP","OK")</f>
        <v>OK</v>
      </c>
      <c r="O2856" s="6" t="str">
        <f t="shared" si="133"/>
        <v>ORD26005408</v>
      </c>
      <c r="P2856" s="6" t="str">
        <f t="shared" si="134"/>
        <v>Sep</v>
      </c>
      <c r="Q2856" s="6"/>
      <c r="R2856" s="9"/>
      <c r="S2856" s="8"/>
      <c r="T2856" s="8"/>
      <c r="U2856" s="8"/>
      <c r="V2856" s="8"/>
      <c r="W2856" s="8"/>
      <c r="X2856" s="6"/>
      <c r="Y2856" s="6"/>
    </row>
    <row r="2857" spans="1:25" x14ac:dyDescent="0.3">
      <c r="A2857" s="6" t="s">
        <v>15631</v>
      </c>
      <c r="B2857" s="6"/>
      <c r="C2857" s="6" t="s">
        <v>10822</v>
      </c>
      <c r="D2857" s="6" t="str">
        <f t="shared" si="132"/>
        <v>ORD26005478</v>
      </c>
      <c r="E2857" s="10">
        <v>46280</v>
      </c>
      <c r="F2857" s="6" t="s">
        <v>12294</v>
      </c>
      <c r="G2857" s="6" t="s">
        <v>18</v>
      </c>
      <c r="H2857" s="8">
        <v>799</v>
      </c>
      <c r="I2857" s="8">
        <v>0</v>
      </c>
      <c r="J2857" s="8">
        <v>0</v>
      </c>
      <c r="K2857" s="8">
        <v>799</v>
      </c>
      <c r="L2857" s="10">
        <v>46282</v>
      </c>
      <c r="M2857" s="6" t="s">
        <v>15433</v>
      </c>
      <c r="N2857" s="6" t="str">
        <f>IF(COUNTIF($A$2:A2857,A2857)&gt;1,"DUP","OK")</f>
        <v>OK</v>
      </c>
      <c r="O2857" s="6" t="str">
        <f t="shared" si="133"/>
        <v>ORD26005478</v>
      </c>
      <c r="P2857" s="6" t="str">
        <f t="shared" si="134"/>
        <v>Sep</v>
      </c>
      <c r="Q2857" s="6"/>
      <c r="R2857" s="9"/>
      <c r="S2857" s="8"/>
      <c r="T2857" s="8"/>
      <c r="U2857" s="8"/>
      <c r="V2857" s="8"/>
      <c r="W2857" s="8"/>
      <c r="X2857" s="6"/>
      <c r="Y2857" s="6"/>
    </row>
    <row r="2858" spans="1:25" x14ac:dyDescent="0.3">
      <c r="A2858" s="6" t="s">
        <v>15632</v>
      </c>
      <c r="B2858" s="6"/>
      <c r="C2858" s="6" t="s">
        <v>10824</v>
      </c>
      <c r="D2858" s="6" t="str">
        <f t="shared" si="132"/>
        <v>ORD26005479</v>
      </c>
      <c r="E2858" s="10">
        <v>46280</v>
      </c>
      <c r="F2858" s="6" t="s">
        <v>12294</v>
      </c>
      <c r="G2858" s="6" t="s">
        <v>27</v>
      </c>
      <c r="H2858" s="8">
        <v>1947</v>
      </c>
      <c r="I2858" s="8">
        <v>35.049999999999997</v>
      </c>
      <c r="J2858" s="8">
        <v>6.31</v>
      </c>
      <c r="K2858" s="8">
        <v>1905.64</v>
      </c>
      <c r="L2858" s="10">
        <v>46282</v>
      </c>
      <c r="M2858" s="6" t="s">
        <v>15433</v>
      </c>
      <c r="N2858" s="6" t="str">
        <f>IF(COUNTIF($A$2:A2858,A2858)&gt;1,"DUP","OK")</f>
        <v>OK</v>
      </c>
      <c r="O2858" s="6" t="str">
        <f t="shared" si="133"/>
        <v>ORD26005479</v>
      </c>
      <c r="P2858" s="6" t="str">
        <f t="shared" si="134"/>
        <v>Sep</v>
      </c>
      <c r="Q2858" s="6"/>
      <c r="R2858" s="9"/>
      <c r="S2858" s="8"/>
      <c r="T2858" s="8"/>
      <c r="U2858" s="8"/>
      <c r="V2858" s="8"/>
      <c r="W2858" s="8"/>
      <c r="X2858" s="6"/>
      <c r="Y2858" s="6"/>
    </row>
    <row r="2859" spans="1:25" x14ac:dyDescent="0.3">
      <c r="A2859" s="6" t="s">
        <v>15633</v>
      </c>
      <c r="B2859" s="6"/>
      <c r="C2859" s="6" t="s">
        <v>10865</v>
      </c>
      <c r="D2859" s="6" t="str">
        <f t="shared" si="132"/>
        <v>ORD26005501</v>
      </c>
      <c r="E2859" s="10">
        <v>46280</v>
      </c>
      <c r="F2859" s="6" t="s">
        <v>12294</v>
      </c>
      <c r="G2859" s="6" t="s">
        <v>27</v>
      </c>
      <c r="H2859" s="8">
        <v>9097</v>
      </c>
      <c r="I2859" s="8">
        <v>145.55000000000001</v>
      </c>
      <c r="J2859" s="8">
        <v>26.2</v>
      </c>
      <c r="K2859" s="8">
        <v>8925.25</v>
      </c>
      <c r="L2859" s="10">
        <v>46282</v>
      </c>
      <c r="M2859" s="6" t="s">
        <v>15433</v>
      </c>
      <c r="N2859" s="6" t="str">
        <f>IF(COUNTIF($A$2:A2859,A2859)&gt;1,"DUP","OK")</f>
        <v>OK</v>
      </c>
      <c r="O2859" s="6" t="str">
        <f t="shared" si="133"/>
        <v>ORD26005501</v>
      </c>
      <c r="P2859" s="6" t="str">
        <f t="shared" si="134"/>
        <v>Sep</v>
      </c>
      <c r="Q2859" s="6"/>
      <c r="R2859" s="9"/>
      <c r="S2859" s="8"/>
      <c r="T2859" s="8"/>
      <c r="U2859" s="8"/>
      <c r="V2859" s="8"/>
      <c r="W2859" s="8"/>
      <c r="X2859" s="6"/>
      <c r="Y2859" s="6"/>
    </row>
    <row r="2860" spans="1:25" x14ac:dyDescent="0.3">
      <c r="A2860" s="6" t="s">
        <v>15634</v>
      </c>
      <c r="B2860" s="6"/>
      <c r="C2860" s="6" t="s">
        <v>10965</v>
      </c>
      <c r="D2860" s="6" t="str">
        <f t="shared" si="132"/>
        <v>ORD26005552</v>
      </c>
      <c r="E2860" s="10">
        <v>46280</v>
      </c>
      <c r="F2860" s="6" t="s">
        <v>12294</v>
      </c>
      <c r="G2860" s="6" t="s">
        <v>27</v>
      </c>
      <c r="H2860" s="8">
        <v>9498</v>
      </c>
      <c r="I2860" s="8">
        <v>151.97</v>
      </c>
      <c r="J2860" s="8">
        <v>27.35</v>
      </c>
      <c r="K2860" s="8">
        <v>9318.68</v>
      </c>
      <c r="L2860" s="10">
        <v>46282</v>
      </c>
      <c r="M2860" s="6" t="s">
        <v>15433</v>
      </c>
      <c r="N2860" s="6" t="str">
        <f>IF(COUNTIF($A$2:A2860,A2860)&gt;1,"DUP","OK")</f>
        <v>OK</v>
      </c>
      <c r="O2860" s="6" t="str">
        <f t="shared" si="133"/>
        <v>ORD26005552</v>
      </c>
      <c r="P2860" s="6" t="str">
        <f t="shared" si="134"/>
        <v>Sep</v>
      </c>
      <c r="Q2860" s="6"/>
      <c r="R2860" s="9"/>
      <c r="S2860" s="8"/>
      <c r="T2860" s="8"/>
      <c r="U2860" s="8"/>
      <c r="V2860" s="8"/>
      <c r="W2860" s="8"/>
      <c r="X2860" s="6"/>
      <c r="Y2860" s="6"/>
    </row>
    <row r="2861" spans="1:25" x14ac:dyDescent="0.3">
      <c r="A2861" s="6" t="s">
        <v>15635</v>
      </c>
      <c r="B2861" s="6"/>
      <c r="C2861" s="6" t="s">
        <v>11091</v>
      </c>
      <c r="D2861" s="6" t="str">
        <f t="shared" si="132"/>
        <v>ORD26005617</v>
      </c>
      <c r="E2861" s="10">
        <v>46280</v>
      </c>
      <c r="F2861" s="6" t="s">
        <v>12294</v>
      </c>
      <c r="G2861" s="6" t="s">
        <v>18</v>
      </c>
      <c r="H2861" s="8">
        <v>4999</v>
      </c>
      <c r="I2861" s="8">
        <v>15</v>
      </c>
      <c r="J2861" s="8">
        <v>2.7</v>
      </c>
      <c r="K2861" s="8">
        <v>4981.3</v>
      </c>
      <c r="L2861" s="10">
        <v>46282</v>
      </c>
      <c r="M2861" s="6" t="s">
        <v>15433</v>
      </c>
      <c r="N2861" s="6" t="str">
        <f>IF(COUNTIF($A$2:A2861,A2861)&gt;1,"DUP","OK")</f>
        <v>OK</v>
      </c>
      <c r="O2861" s="6" t="str">
        <f t="shared" si="133"/>
        <v>ORD26005617</v>
      </c>
      <c r="P2861" s="6" t="str">
        <f t="shared" si="134"/>
        <v>Sep</v>
      </c>
      <c r="Q2861" s="6"/>
      <c r="R2861" s="9"/>
      <c r="S2861" s="8"/>
      <c r="T2861" s="8"/>
      <c r="U2861" s="8"/>
      <c r="V2861" s="8"/>
      <c r="W2861" s="8"/>
      <c r="X2861" s="6"/>
      <c r="Y2861" s="6"/>
    </row>
    <row r="2862" spans="1:25" x14ac:dyDescent="0.3">
      <c r="A2862" s="6" t="s">
        <v>15636</v>
      </c>
      <c r="B2862" s="6"/>
      <c r="C2862" s="6" t="s">
        <v>11236</v>
      </c>
      <c r="D2862" s="6" t="str">
        <f t="shared" si="132"/>
        <v>ORD26005692</v>
      </c>
      <c r="E2862" s="10">
        <v>46280</v>
      </c>
      <c r="F2862" s="6" t="s">
        <v>12294</v>
      </c>
      <c r="G2862" s="6" t="s">
        <v>18</v>
      </c>
      <c r="H2862" s="8">
        <v>5998</v>
      </c>
      <c r="I2862" s="8">
        <v>17.989999999999998</v>
      </c>
      <c r="J2862" s="8">
        <v>3.24</v>
      </c>
      <c r="K2862" s="8">
        <v>5976.77</v>
      </c>
      <c r="L2862" s="10">
        <v>46282</v>
      </c>
      <c r="M2862" s="6" t="s">
        <v>15433</v>
      </c>
      <c r="N2862" s="6" t="str">
        <f>IF(COUNTIF($A$2:A2862,A2862)&gt;1,"DUP","OK")</f>
        <v>OK</v>
      </c>
      <c r="O2862" s="6" t="str">
        <f t="shared" si="133"/>
        <v>ORD26005692</v>
      </c>
      <c r="P2862" s="6" t="str">
        <f t="shared" si="134"/>
        <v>Sep</v>
      </c>
      <c r="Q2862" s="6"/>
      <c r="R2862" s="9"/>
      <c r="S2862" s="8"/>
      <c r="T2862" s="8"/>
      <c r="U2862" s="8"/>
      <c r="V2862" s="8"/>
      <c r="W2862" s="8"/>
      <c r="X2862" s="6"/>
      <c r="Y2862" s="6"/>
    </row>
    <row r="2863" spans="1:25" x14ac:dyDescent="0.3">
      <c r="A2863" s="6" t="s">
        <v>15637</v>
      </c>
      <c r="B2863" s="6"/>
      <c r="C2863" s="6" t="s">
        <v>11247</v>
      </c>
      <c r="D2863" s="6" t="str">
        <f t="shared" si="132"/>
        <v>ORD26005698</v>
      </c>
      <c r="E2863" s="10">
        <v>46280</v>
      </c>
      <c r="F2863" s="6" t="s">
        <v>12294</v>
      </c>
      <c r="G2863" s="6" t="s">
        <v>18</v>
      </c>
      <c r="H2863" s="8">
        <v>1848</v>
      </c>
      <c r="I2863" s="8">
        <v>0</v>
      </c>
      <c r="J2863" s="8">
        <v>0</v>
      </c>
      <c r="K2863" s="8">
        <v>1848</v>
      </c>
      <c r="L2863" s="10">
        <v>46282</v>
      </c>
      <c r="M2863" s="6" t="s">
        <v>15433</v>
      </c>
      <c r="N2863" s="6" t="str">
        <f>IF(COUNTIF($A$2:A2863,A2863)&gt;1,"DUP","OK")</f>
        <v>OK</v>
      </c>
      <c r="O2863" s="6" t="str">
        <f t="shared" si="133"/>
        <v>ORD26005698</v>
      </c>
      <c r="P2863" s="6" t="str">
        <f t="shared" si="134"/>
        <v>Sep</v>
      </c>
      <c r="Q2863" s="6"/>
      <c r="R2863" s="9"/>
      <c r="S2863" s="8"/>
      <c r="T2863" s="8"/>
      <c r="U2863" s="8"/>
      <c r="V2863" s="8"/>
      <c r="W2863" s="8"/>
      <c r="X2863" s="6"/>
      <c r="Y2863" s="6"/>
    </row>
    <row r="2864" spans="1:25" x14ac:dyDescent="0.3">
      <c r="A2864" s="6" t="s">
        <v>15638</v>
      </c>
      <c r="B2864" s="6"/>
      <c r="C2864" s="6" t="s">
        <v>11255</v>
      </c>
      <c r="D2864" s="6" t="str">
        <f t="shared" si="132"/>
        <v>ORD26005702</v>
      </c>
      <c r="E2864" s="10">
        <v>46280</v>
      </c>
      <c r="F2864" s="6" t="s">
        <v>12294</v>
      </c>
      <c r="G2864" s="6" t="s">
        <v>18</v>
      </c>
      <c r="H2864" s="8">
        <v>3499</v>
      </c>
      <c r="I2864" s="8">
        <v>10.5</v>
      </c>
      <c r="J2864" s="8">
        <v>1.89</v>
      </c>
      <c r="K2864" s="8">
        <v>3486.61</v>
      </c>
      <c r="L2864" s="10">
        <v>46282</v>
      </c>
      <c r="M2864" s="6" t="s">
        <v>15433</v>
      </c>
      <c r="N2864" s="6" t="str">
        <f>IF(COUNTIF($A$2:A2864,A2864)&gt;1,"DUP","OK")</f>
        <v>OK</v>
      </c>
      <c r="O2864" s="6" t="str">
        <f t="shared" si="133"/>
        <v>ORD26005702</v>
      </c>
      <c r="P2864" s="6" t="str">
        <f t="shared" si="134"/>
        <v>Sep</v>
      </c>
      <c r="Q2864" s="6"/>
      <c r="R2864" s="9"/>
      <c r="S2864" s="8"/>
      <c r="T2864" s="8"/>
      <c r="U2864" s="8"/>
      <c r="V2864" s="8"/>
      <c r="W2864" s="8"/>
      <c r="X2864" s="6"/>
      <c r="Y2864" s="6"/>
    </row>
    <row r="2865" spans="1:25" x14ac:dyDescent="0.3">
      <c r="A2865" s="6" t="s">
        <v>15639</v>
      </c>
      <c r="B2865" s="6"/>
      <c r="C2865" s="6" t="s">
        <v>11328</v>
      </c>
      <c r="D2865" s="6" t="str">
        <f t="shared" si="132"/>
        <v>ORD26005740</v>
      </c>
      <c r="E2865" s="10">
        <v>46280</v>
      </c>
      <c r="F2865" s="6" t="s">
        <v>12294</v>
      </c>
      <c r="G2865" s="6" t="s">
        <v>18</v>
      </c>
      <c r="H2865" s="8">
        <v>1499</v>
      </c>
      <c r="I2865" s="8">
        <v>0</v>
      </c>
      <c r="J2865" s="8">
        <v>0</v>
      </c>
      <c r="K2865" s="8">
        <v>1499</v>
      </c>
      <c r="L2865" s="10">
        <v>46282</v>
      </c>
      <c r="M2865" s="6" t="s">
        <v>15433</v>
      </c>
      <c r="N2865" s="6" t="str">
        <f>IF(COUNTIF($A$2:A2865,A2865)&gt;1,"DUP","OK")</f>
        <v>OK</v>
      </c>
      <c r="O2865" s="6" t="str">
        <f t="shared" si="133"/>
        <v>ORD26005740</v>
      </c>
      <c r="P2865" s="6" t="str">
        <f t="shared" si="134"/>
        <v>Sep</v>
      </c>
      <c r="Q2865" s="6"/>
      <c r="R2865" s="9"/>
      <c r="S2865" s="8"/>
      <c r="T2865" s="8"/>
      <c r="U2865" s="8"/>
      <c r="V2865" s="8"/>
      <c r="W2865" s="8"/>
      <c r="X2865" s="6"/>
      <c r="Y2865" s="6"/>
    </row>
    <row r="2866" spans="1:25" x14ac:dyDescent="0.3">
      <c r="A2866" s="6" t="s">
        <v>15640</v>
      </c>
      <c r="B2866" s="6"/>
      <c r="C2866" s="6" t="s">
        <v>15641</v>
      </c>
      <c r="D2866" s="6" t="str">
        <f t="shared" si="132"/>
        <v>ORD26005745</v>
      </c>
      <c r="E2866" s="10">
        <v>46280</v>
      </c>
      <c r="F2866" s="6" t="s">
        <v>12294</v>
      </c>
      <c r="G2866" s="6" t="s">
        <v>27</v>
      </c>
      <c r="H2866" s="8">
        <v>4999</v>
      </c>
      <c r="I2866" s="8">
        <v>79.98</v>
      </c>
      <c r="J2866" s="8">
        <v>14.4</v>
      </c>
      <c r="K2866" s="8">
        <v>4904.62</v>
      </c>
      <c r="L2866" s="10">
        <v>46282</v>
      </c>
      <c r="M2866" s="6" t="s">
        <v>15433</v>
      </c>
      <c r="N2866" s="6" t="str">
        <f>IF(COUNTIF($A$2:A2866,A2866)&gt;1,"DUP","OK")</f>
        <v>OK</v>
      </c>
      <c r="O2866" s="6" t="str">
        <f t="shared" si="133"/>
        <v>ORD26005745</v>
      </c>
      <c r="P2866" s="6" t="str">
        <f t="shared" si="134"/>
        <v>Sep</v>
      </c>
      <c r="Q2866" s="6"/>
      <c r="R2866" s="9"/>
      <c r="S2866" s="8"/>
      <c r="T2866" s="8"/>
      <c r="U2866" s="8"/>
      <c r="V2866" s="8"/>
      <c r="W2866" s="8"/>
      <c r="X2866" s="6"/>
      <c r="Y2866" s="6"/>
    </row>
    <row r="2867" spans="1:25" x14ac:dyDescent="0.3">
      <c r="A2867" s="6" t="s">
        <v>15642</v>
      </c>
      <c r="B2867" s="6"/>
      <c r="C2867" s="6" t="s">
        <v>11340</v>
      </c>
      <c r="D2867" s="6" t="str">
        <f t="shared" si="132"/>
        <v>ORD26005746</v>
      </c>
      <c r="E2867" s="10">
        <v>46280</v>
      </c>
      <c r="F2867" s="6" t="s">
        <v>12294</v>
      </c>
      <c r="G2867" s="6" t="s">
        <v>27</v>
      </c>
      <c r="H2867" s="8">
        <v>6797</v>
      </c>
      <c r="I2867" s="8">
        <v>108.75</v>
      </c>
      <c r="J2867" s="8">
        <v>19.579999999999998</v>
      </c>
      <c r="K2867" s="8">
        <v>6668.67</v>
      </c>
      <c r="L2867" s="10">
        <v>46282</v>
      </c>
      <c r="M2867" s="6" t="s">
        <v>15433</v>
      </c>
      <c r="N2867" s="6" t="str">
        <f>IF(COUNTIF($A$2:A2867,A2867)&gt;1,"DUP","OK")</f>
        <v>OK</v>
      </c>
      <c r="O2867" s="6" t="str">
        <f t="shared" si="133"/>
        <v>ORD26005746</v>
      </c>
      <c r="P2867" s="6" t="str">
        <f t="shared" si="134"/>
        <v>Sep</v>
      </c>
      <c r="Q2867" s="6"/>
      <c r="R2867" s="9"/>
      <c r="S2867" s="8"/>
      <c r="T2867" s="8"/>
      <c r="U2867" s="8"/>
      <c r="V2867" s="8"/>
      <c r="W2867" s="8"/>
      <c r="X2867" s="6"/>
      <c r="Y2867" s="6"/>
    </row>
    <row r="2868" spans="1:25" x14ac:dyDescent="0.3">
      <c r="A2868" s="6" t="s">
        <v>15643</v>
      </c>
      <c r="B2868" s="6"/>
      <c r="C2868" s="6" t="s">
        <v>11429</v>
      </c>
      <c r="D2868" s="6" t="str">
        <f t="shared" si="132"/>
        <v>ORD26005792</v>
      </c>
      <c r="E2868" s="10">
        <v>46280</v>
      </c>
      <c r="F2868" s="6" t="s">
        <v>12294</v>
      </c>
      <c r="G2868" s="6" t="s">
        <v>18</v>
      </c>
      <c r="H2868" s="8">
        <v>3598</v>
      </c>
      <c r="I2868" s="8">
        <v>10.79</v>
      </c>
      <c r="J2868" s="8">
        <v>1.94</v>
      </c>
      <c r="K2868" s="8">
        <v>3585.27</v>
      </c>
      <c r="L2868" s="10">
        <v>46282</v>
      </c>
      <c r="M2868" s="6" t="s">
        <v>15433</v>
      </c>
      <c r="N2868" s="6" t="str">
        <f>IF(COUNTIF($A$2:A2868,A2868)&gt;1,"DUP","OK")</f>
        <v>OK</v>
      </c>
      <c r="O2868" s="6" t="str">
        <f t="shared" si="133"/>
        <v>ORD26005792</v>
      </c>
      <c r="P2868" s="6" t="str">
        <f t="shared" si="134"/>
        <v>Sep</v>
      </c>
      <c r="Q2868" s="6"/>
      <c r="R2868" s="9"/>
      <c r="S2868" s="8"/>
      <c r="T2868" s="8"/>
      <c r="U2868" s="8"/>
      <c r="V2868" s="8"/>
      <c r="W2868" s="8"/>
      <c r="X2868" s="6"/>
      <c r="Y2868" s="6"/>
    </row>
    <row r="2869" spans="1:25" x14ac:dyDescent="0.3">
      <c r="A2869" s="6" t="s">
        <v>15644</v>
      </c>
      <c r="B2869" s="6"/>
      <c r="C2869" s="6" t="s">
        <v>15645</v>
      </c>
      <c r="D2869" s="6" t="str">
        <f t="shared" si="132"/>
        <v>ORD26005891</v>
      </c>
      <c r="E2869" s="10">
        <v>46280</v>
      </c>
      <c r="F2869" s="6" t="s">
        <v>12294</v>
      </c>
      <c r="G2869" s="6" t="s">
        <v>18</v>
      </c>
      <c r="H2869" s="8">
        <v>1697</v>
      </c>
      <c r="I2869" s="8">
        <v>0</v>
      </c>
      <c r="J2869" s="8">
        <v>0</v>
      </c>
      <c r="K2869" s="8">
        <v>1697</v>
      </c>
      <c r="L2869" s="10">
        <v>46282</v>
      </c>
      <c r="M2869" s="6" t="s">
        <v>15433</v>
      </c>
      <c r="N2869" s="6" t="str">
        <f>IF(COUNTIF($A$2:A2869,A2869)&gt;1,"DUP","OK")</f>
        <v>OK</v>
      </c>
      <c r="O2869" s="6" t="str">
        <f t="shared" si="133"/>
        <v>ORD26005891</v>
      </c>
      <c r="P2869" s="6" t="str">
        <f t="shared" si="134"/>
        <v>Sep</v>
      </c>
      <c r="Q2869" s="6"/>
      <c r="R2869" s="9"/>
      <c r="S2869" s="8"/>
      <c r="T2869" s="8"/>
      <c r="U2869" s="8"/>
      <c r="V2869" s="8"/>
      <c r="W2869" s="8"/>
      <c r="X2869" s="6"/>
      <c r="Y2869" s="6"/>
    </row>
    <row r="2870" spans="1:25" x14ac:dyDescent="0.3">
      <c r="A2870" s="6" t="s">
        <v>15646</v>
      </c>
      <c r="B2870" s="6"/>
      <c r="C2870" s="6" t="s">
        <v>11644</v>
      </c>
      <c r="D2870" s="6" t="str">
        <f t="shared" si="132"/>
        <v>ORD26005907</v>
      </c>
      <c r="E2870" s="10">
        <v>46280</v>
      </c>
      <c r="F2870" s="6" t="s">
        <v>12294</v>
      </c>
      <c r="G2870" s="6" t="s">
        <v>43</v>
      </c>
      <c r="H2870" s="8">
        <v>5998</v>
      </c>
      <c r="I2870" s="8">
        <v>71.98</v>
      </c>
      <c r="J2870" s="8">
        <v>12.96</v>
      </c>
      <c r="K2870" s="8">
        <v>5913.06</v>
      </c>
      <c r="L2870" s="10">
        <v>46282</v>
      </c>
      <c r="M2870" s="6" t="s">
        <v>15433</v>
      </c>
      <c r="N2870" s="6" t="str">
        <f>IF(COUNTIF($A$2:A2870,A2870)&gt;1,"DUP","OK")</f>
        <v>OK</v>
      </c>
      <c r="O2870" s="6" t="str">
        <f t="shared" si="133"/>
        <v>ORD26005907</v>
      </c>
      <c r="P2870" s="6" t="str">
        <f t="shared" si="134"/>
        <v>Sep</v>
      </c>
      <c r="Q2870" s="6"/>
      <c r="R2870" s="9"/>
      <c r="S2870" s="8"/>
      <c r="T2870" s="8"/>
      <c r="U2870" s="8"/>
      <c r="V2870" s="8"/>
      <c r="W2870" s="8"/>
      <c r="X2870" s="6"/>
      <c r="Y2870" s="6"/>
    </row>
    <row r="2871" spans="1:25" x14ac:dyDescent="0.3">
      <c r="A2871" s="6" t="s">
        <v>15647</v>
      </c>
      <c r="B2871" s="6"/>
      <c r="C2871" s="6" t="s">
        <v>11727</v>
      </c>
      <c r="D2871" s="6" t="str">
        <f t="shared" si="132"/>
        <v>ORD26005951</v>
      </c>
      <c r="E2871" s="10">
        <v>46280</v>
      </c>
      <c r="F2871" s="6" t="s">
        <v>12294</v>
      </c>
      <c r="G2871" s="6" t="s">
        <v>54</v>
      </c>
      <c r="H2871" s="8">
        <v>698</v>
      </c>
      <c r="I2871" s="8">
        <v>13.26</v>
      </c>
      <c r="J2871" s="8">
        <v>2.39</v>
      </c>
      <c r="K2871" s="8">
        <v>682.35</v>
      </c>
      <c r="L2871" s="10">
        <v>46282</v>
      </c>
      <c r="M2871" s="6" t="s">
        <v>15433</v>
      </c>
      <c r="N2871" s="6" t="str">
        <f>IF(COUNTIF($A$2:A2871,A2871)&gt;1,"DUP","OK")</f>
        <v>OK</v>
      </c>
      <c r="O2871" s="6" t="str">
        <f t="shared" si="133"/>
        <v>ORD26005951</v>
      </c>
      <c r="P2871" s="6" t="str">
        <f t="shared" si="134"/>
        <v>Sep</v>
      </c>
      <c r="Q2871" s="6"/>
      <c r="R2871" s="9"/>
      <c r="S2871" s="8"/>
      <c r="T2871" s="8"/>
      <c r="U2871" s="8"/>
      <c r="V2871" s="8"/>
      <c r="W2871" s="8"/>
      <c r="X2871" s="6"/>
      <c r="Y2871" s="6"/>
    </row>
    <row r="2872" spans="1:25" x14ac:dyDescent="0.3">
      <c r="A2872" s="6" t="s">
        <v>15648</v>
      </c>
      <c r="B2872" s="6"/>
      <c r="C2872" s="6" t="s">
        <v>11748</v>
      </c>
      <c r="D2872" s="6" t="str">
        <f t="shared" si="132"/>
        <v>ORD26005962</v>
      </c>
      <c r="E2872" s="10">
        <v>46280</v>
      </c>
      <c r="F2872" s="6" t="s">
        <v>12294</v>
      </c>
      <c r="G2872" s="6" t="s">
        <v>54</v>
      </c>
      <c r="H2872" s="8">
        <v>1499</v>
      </c>
      <c r="I2872" s="8">
        <v>28.48</v>
      </c>
      <c r="J2872" s="8">
        <v>5.13</v>
      </c>
      <c r="K2872" s="8">
        <v>1465.39</v>
      </c>
      <c r="L2872" s="10">
        <v>46282</v>
      </c>
      <c r="M2872" s="6" t="s">
        <v>15433</v>
      </c>
      <c r="N2872" s="6" t="str">
        <f>IF(COUNTIF($A$2:A2872,A2872)&gt;1,"DUP","OK")</f>
        <v>OK</v>
      </c>
      <c r="O2872" s="6" t="str">
        <f t="shared" si="133"/>
        <v>ORD26005962</v>
      </c>
      <c r="P2872" s="6" t="str">
        <f t="shared" si="134"/>
        <v>Sep</v>
      </c>
      <c r="Q2872" s="6"/>
      <c r="R2872" s="9"/>
      <c r="S2872" s="8"/>
      <c r="T2872" s="8"/>
      <c r="U2872" s="8"/>
      <c r="V2872" s="8"/>
      <c r="W2872" s="8"/>
      <c r="X2872" s="6"/>
      <c r="Y2872" s="6"/>
    </row>
    <row r="2873" spans="1:25" x14ac:dyDescent="0.3">
      <c r="A2873" s="6" t="s">
        <v>15649</v>
      </c>
      <c r="B2873" s="6"/>
      <c r="C2873" s="6" t="s">
        <v>11770</v>
      </c>
      <c r="D2873" s="6" t="str">
        <f t="shared" si="132"/>
        <v>ORD26005974</v>
      </c>
      <c r="E2873" s="10">
        <v>46280</v>
      </c>
      <c r="F2873" s="6" t="s">
        <v>12294</v>
      </c>
      <c r="G2873" s="6" t="s">
        <v>18</v>
      </c>
      <c r="H2873" s="8">
        <v>1648</v>
      </c>
      <c r="I2873" s="8">
        <v>0</v>
      </c>
      <c r="J2873" s="8">
        <v>0</v>
      </c>
      <c r="K2873" s="8">
        <v>1648</v>
      </c>
      <c r="L2873" s="10">
        <v>46282</v>
      </c>
      <c r="M2873" s="6" t="s">
        <v>15433</v>
      </c>
      <c r="N2873" s="6" t="str">
        <f>IF(COUNTIF($A$2:A2873,A2873)&gt;1,"DUP","OK")</f>
        <v>OK</v>
      </c>
      <c r="O2873" s="6" t="str">
        <f t="shared" si="133"/>
        <v>ORD26005974</v>
      </c>
      <c r="P2873" s="6" t="str">
        <f t="shared" si="134"/>
        <v>Sep</v>
      </c>
      <c r="Q2873" s="6"/>
      <c r="R2873" s="9"/>
      <c r="S2873" s="8"/>
      <c r="T2873" s="8"/>
      <c r="U2873" s="8"/>
      <c r="V2873" s="8"/>
      <c r="W2873" s="8"/>
      <c r="X2873" s="6"/>
      <c r="Y2873" s="6"/>
    </row>
    <row r="2874" spans="1:25" x14ac:dyDescent="0.3">
      <c r="A2874" s="6" t="s">
        <v>15650</v>
      </c>
      <c r="B2874" s="6" t="s">
        <v>15201</v>
      </c>
      <c r="C2874" s="6"/>
      <c r="D2874" s="6" t="str">
        <f t="shared" si="132"/>
        <v/>
      </c>
      <c r="E2874" s="10">
        <v>46280</v>
      </c>
      <c r="F2874" s="6" t="s">
        <v>12677</v>
      </c>
      <c r="G2874" s="6" t="s">
        <v>54</v>
      </c>
      <c r="H2874" s="8">
        <v>599</v>
      </c>
      <c r="I2874" s="8">
        <v>0</v>
      </c>
      <c r="J2874" s="8">
        <v>0</v>
      </c>
      <c r="K2874" s="8">
        <v>-599</v>
      </c>
      <c r="L2874" s="10">
        <v>46282</v>
      </c>
      <c r="M2874" s="6" t="s">
        <v>15433</v>
      </c>
      <c r="N2874" s="6" t="str">
        <f>IF(COUNTIF($A$2:A2874,A2874)&gt;1,"DUP","OK")</f>
        <v>OK</v>
      </c>
      <c r="O2874" s="6" t="str">
        <f t="shared" si="133"/>
        <v>ORD26000139</v>
      </c>
      <c r="P2874" s="6" t="str">
        <f t="shared" si="134"/>
        <v>Sep</v>
      </c>
      <c r="Q2874" s="6"/>
      <c r="R2874" s="9"/>
      <c r="S2874" s="8"/>
      <c r="T2874" s="8"/>
      <c r="U2874" s="8"/>
      <c r="V2874" s="8"/>
      <c r="W2874" s="8"/>
      <c r="X2874" s="6"/>
      <c r="Y2874" s="6"/>
    </row>
    <row r="2875" spans="1:25" x14ac:dyDescent="0.3">
      <c r="A2875" s="6" t="s">
        <v>15651</v>
      </c>
      <c r="B2875" s="6" t="s">
        <v>14507</v>
      </c>
      <c r="C2875" s="6"/>
      <c r="D2875" s="6" t="str">
        <f t="shared" si="132"/>
        <v/>
      </c>
      <c r="E2875" s="10">
        <v>46280</v>
      </c>
      <c r="F2875" s="6" t="s">
        <v>12677</v>
      </c>
      <c r="G2875" s="6" t="s">
        <v>18</v>
      </c>
      <c r="H2875" s="8">
        <v>2499</v>
      </c>
      <c r="I2875" s="8">
        <v>0</v>
      </c>
      <c r="J2875" s="8">
        <v>0</v>
      </c>
      <c r="K2875" s="8">
        <v>-2499</v>
      </c>
      <c r="L2875" s="10">
        <v>46282</v>
      </c>
      <c r="M2875" s="6" t="s">
        <v>15433</v>
      </c>
      <c r="N2875" s="6" t="str">
        <f>IF(COUNTIF($A$2:A2875,A2875)&gt;1,"DUP","OK")</f>
        <v>OK</v>
      </c>
      <c r="O2875" s="6" t="str">
        <f t="shared" si="133"/>
        <v>ORD26001624</v>
      </c>
      <c r="P2875" s="6" t="str">
        <f t="shared" si="134"/>
        <v>Sep</v>
      </c>
      <c r="Q2875" s="6"/>
      <c r="R2875" s="9"/>
      <c r="S2875" s="8"/>
      <c r="T2875" s="8"/>
      <c r="U2875" s="8"/>
      <c r="V2875" s="8"/>
      <c r="W2875" s="8"/>
      <c r="X2875" s="6"/>
      <c r="Y2875" s="6"/>
    </row>
    <row r="2876" spans="1:25" x14ac:dyDescent="0.3">
      <c r="A2876" s="6" t="s">
        <v>15652</v>
      </c>
      <c r="B2876" s="6" t="s">
        <v>15055</v>
      </c>
      <c r="C2876" s="6"/>
      <c r="D2876" s="6" t="str">
        <f t="shared" si="132"/>
        <v/>
      </c>
      <c r="E2876" s="10">
        <v>46280</v>
      </c>
      <c r="F2876" s="6" t="s">
        <v>12677</v>
      </c>
      <c r="G2876" s="6" t="s">
        <v>18</v>
      </c>
      <c r="H2876" s="8">
        <v>2499</v>
      </c>
      <c r="I2876" s="8">
        <v>0</v>
      </c>
      <c r="J2876" s="8">
        <v>0</v>
      </c>
      <c r="K2876" s="8">
        <v>-2499</v>
      </c>
      <c r="L2876" s="10">
        <v>46282</v>
      </c>
      <c r="M2876" s="6" t="s">
        <v>15433</v>
      </c>
      <c r="N2876" s="6" t="str">
        <f>IF(COUNTIF($A$2:A2876,A2876)&gt;1,"DUP","OK")</f>
        <v>OK</v>
      </c>
      <c r="O2876" s="6" t="str">
        <f t="shared" si="133"/>
        <v>ORD26002982</v>
      </c>
      <c r="P2876" s="6" t="str">
        <f t="shared" si="134"/>
        <v>Sep</v>
      </c>
      <c r="Q2876" s="6"/>
      <c r="R2876" s="9"/>
      <c r="S2876" s="8"/>
      <c r="T2876" s="8"/>
      <c r="U2876" s="8"/>
      <c r="V2876" s="8"/>
      <c r="W2876" s="8"/>
      <c r="X2876" s="6"/>
      <c r="Y2876" s="6"/>
    </row>
    <row r="2877" spans="1:25" x14ac:dyDescent="0.3">
      <c r="A2877" s="6" t="s">
        <v>15653</v>
      </c>
      <c r="B2877" s="6" t="s">
        <v>15392</v>
      </c>
      <c r="C2877" s="6"/>
      <c r="D2877" s="6" t="str">
        <f t="shared" si="132"/>
        <v/>
      </c>
      <c r="E2877" s="10">
        <v>46280</v>
      </c>
      <c r="F2877" s="6" t="s">
        <v>12677</v>
      </c>
      <c r="G2877" s="6" t="s">
        <v>43</v>
      </c>
      <c r="H2877" s="8">
        <v>3499</v>
      </c>
      <c r="I2877" s="8">
        <v>0</v>
      </c>
      <c r="J2877" s="8">
        <v>0</v>
      </c>
      <c r="K2877" s="8">
        <v>-3499</v>
      </c>
      <c r="L2877" s="10">
        <v>46282</v>
      </c>
      <c r="M2877" s="6" t="s">
        <v>15433</v>
      </c>
      <c r="N2877" s="6" t="str">
        <f>IF(COUNTIF($A$2:A2877,A2877)&gt;1,"DUP","OK")</f>
        <v>OK</v>
      </c>
      <c r="O2877" s="6" t="str">
        <f t="shared" si="133"/>
        <v>ORD26005326</v>
      </c>
      <c r="P2877" s="6" t="str">
        <f t="shared" si="134"/>
        <v>Sep</v>
      </c>
      <c r="Q2877" s="6"/>
      <c r="R2877" s="9"/>
      <c r="S2877" s="8"/>
      <c r="T2877" s="8"/>
      <c r="U2877" s="8"/>
      <c r="V2877" s="8"/>
      <c r="W2877" s="8"/>
      <c r="X2877" s="6"/>
      <c r="Y2877" s="6"/>
    </row>
    <row r="2878" spans="1:25" x14ac:dyDescent="0.3">
      <c r="A2878" s="6" t="s">
        <v>15654</v>
      </c>
      <c r="B2878" s="6" t="s">
        <v>14597</v>
      </c>
      <c r="C2878" s="6"/>
      <c r="D2878" s="6" t="str">
        <f t="shared" si="132"/>
        <v/>
      </c>
      <c r="E2878" s="10">
        <v>46280</v>
      </c>
      <c r="F2878" s="6" t="s">
        <v>12677</v>
      </c>
      <c r="G2878" s="6" t="s">
        <v>18</v>
      </c>
      <c r="H2878" s="8">
        <v>599</v>
      </c>
      <c r="I2878" s="8">
        <v>0</v>
      </c>
      <c r="J2878" s="8">
        <v>0</v>
      </c>
      <c r="K2878" s="8">
        <v>-599</v>
      </c>
      <c r="L2878" s="10">
        <v>46282</v>
      </c>
      <c r="M2878" s="6" t="s">
        <v>15433</v>
      </c>
      <c r="N2878" s="6" t="str">
        <f>IF(COUNTIF($A$2:A2878,A2878)&gt;1,"DUP","OK")</f>
        <v>OK</v>
      </c>
      <c r="O2878" s="6" t="str">
        <f t="shared" si="133"/>
        <v>ORD26003779</v>
      </c>
      <c r="P2878" s="6" t="str">
        <f t="shared" si="134"/>
        <v>Sep</v>
      </c>
      <c r="Q2878" s="6"/>
      <c r="R2878" s="9"/>
      <c r="S2878" s="8"/>
      <c r="T2878" s="8"/>
      <c r="U2878" s="8"/>
      <c r="V2878" s="8"/>
      <c r="W2878" s="8"/>
      <c r="X2878" s="6"/>
      <c r="Y2878" s="6"/>
    </row>
    <row r="2879" spans="1:25" x14ac:dyDescent="0.3">
      <c r="A2879" s="6" t="s">
        <v>15655</v>
      </c>
      <c r="B2879" s="6" t="s">
        <v>15253</v>
      </c>
      <c r="C2879" s="6"/>
      <c r="D2879" s="6" t="str">
        <f t="shared" si="132"/>
        <v/>
      </c>
      <c r="E2879" s="10">
        <v>46280</v>
      </c>
      <c r="F2879" s="6" t="s">
        <v>12677</v>
      </c>
      <c r="G2879" s="6" t="s">
        <v>27</v>
      </c>
      <c r="H2879" s="8">
        <v>1798</v>
      </c>
      <c r="I2879" s="8">
        <v>0</v>
      </c>
      <c r="J2879" s="8">
        <v>0</v>
      </c>
      <c r="K2879" s="8">
        <v>-1798</v>
      </c>
      <c r="L2879" s="10">
        <v>46282</v>
      </c>
      <c r="M2879" s="6" t="s">
        <v>15433</v>
      </c>
      <c r="N2879" s="6" t="str">
        <f>IF(COUNTIF($A$2:A2879,A2879)&gt;1,"DUP","OK")</f>
        <v>OK</v>
      </c>
      <c r="O2879" s="6" t="str">
        <f t="shared" si="133"/>
        <v>ORD26001530</v>
      </c>
      <c r="P2879" s="6" t="str">
        <f t="shared" si="134"/>
        <v>Sep</v>
      </c>
      <c r="Q2879" s="6"/>
      <c r="R2879" s="9"/>
      <c r="S2879" s="8"/>
      <c r="T2879" s="8"/>
      <c r="U2879" s="8"/>
      <c r="V2879" s="8"/>
      <c r="W2879" s="8"/>
      <c r="X2879" s="6"/>
      <c r="Y2879" s="6"/>
    </row>
    <row r="2880" spans="1:25" x14ac:dyDescent="0.3">
      <c r="A2880" s="6" t="s">
        <v>15656</v>
      </c>
      <c r="B2880" s="6" t="s">
        <v>15280</v>
      </c>
      <c r="C2880" s="6"/>
      <c r="D2880" s="6" t="str">
        <f t="shared" si="132"/>
        <v/>
      </c>
      <c r="E2880" s="10">
        <v>46280</v>
      </c>
      <c r="F2880" s="6" t="s">
        <v>12677</v>
      </c>
      <c r="G2880" s="6" t="s">
        <v>27</v>
      </c>
      <c r="H2880" s="8">
        <v>999</v>
      </c>
      <c r="I2880" s="8">
        <v>0</v>
      </c>
      <c r="J2880" s="8">
        <v>0</v>
      </c>
      <c r="K2880" s="8">
        <v>-999</v>
      </c>
      <c r="L2880" s="10">
        <v>46282</v>
      </c>
      <c r="M2880" s="6" t="s">
        <v>15433</v>
      </c>
      <c r="N2880" s="6" t="str">
        <f>IF(COUNTIF($A$2:A2880,A2880)&gt;1,"DUP","OK")</f>
        <v>OK</v>
      </c>
      <c r="O2880" s="6" t="str">
        <f t="shared" si="133"/>
        <v>ORD26001949</v>
      </c>
      <c r="P2880" s="6" t="str">
        <f t="shared" si="134"/>
        <v>Sep</v>
      </c>
      <c r="Q2880" s="6"/>
      <c r="R2880" s="9"/>
      <c r="S2880" s="8"/>
      <c r="T2880" s="8"/>
      <c r="U2880" s="8"/>
      <c r="V2880" s="8"/>
      <c r="W2880" s="8"/>
      <c r="X2880" s="6"/>
      <c r="Y2880" s="6"/>
    </row>
    <row r="2881" spans="1:25" x14ac:dyDescent="0.3">
      <c r="A2881" s="6" t="s">
        <v>15657</v>
      </c>
      <c r="B2881" s="6" t="s">
        <v>14764</v>
      </c>
      <c r="C2881" s="6"/>
      <c r="D2881" s="6" t="str">
        <f t="shared" si="132"/>
        <v/>
      </c>
      <c r="E2881" s="10">
        <v>46280</v>
      </c>
      <c r="F2881" s="6" t="s">
        <v>12677</v>
      </c>
      <c r="G2881" s="6" t="s">
        <v>18</v>
      </c>
      <c r="H2881" s="8">
        <v>1799</v>
      </c>
      <c r="I2881" s="8">
        <v>0</v>
      </c>
      <c r="J2881" s="8">
        <v>0</v>
      </c>
      <c r="K2881" s="8">
        <v>-1799</v>
      </c>
      <c r="L2881" s="10">
        <v>46282</v>
      </c>
      <c r="M2881" s="6" t="s">
        <v>15433</v>
      </c>
      <c r="N2881" s="6" t="str">
        <f>IF(COUNTIF($A$2:A2881,A2881)&gt;1,"DUP","OK")</f>
        <v>OK</v>
      </c>
      <c r="O2881" s="6" t="str">
        <f t="shared" si="133"/>
        <v>ORD26001434</v>
      </c>
      <c r="P2881" s="6" t="str">
        <f t="shared" si="134"/>
        <v>Sep</v>
      </c>
      <c r="Q2881" s="6"/>
      <c r="R2881" s="9"/>
      <c r="S2881" s="8"/>
      <c r="T2881" s="8"/>
      <c r="U2881" s="8"/>
      <c r="V2881" s="8"/>
      <c r="W2881" s="8"/>
      <c r="X2881" s="6"/>
      <c r="Y2881" s="6"/>
    </row>
    <row r="2882" spans="1:25" x14ac:dyDescent="0.3">
      <c r="A2882" s="6" t="s">
        <v>15658</v>
      </c>
      <c r="B2882" s="6" t="s">
        <v>15213</v>
      </c>
      <c r="C2882" s="6"/>
      <c r="D2882" s="6" t="str">
        <f t="shared" ref="D2882:D2945" si="135">UPPER(SUBSTITUTE(TRIM(C2882),"-",""))</f>
        <v/>
      </c>
      <c r="E2882" s="10">
        <v>46280</v>
      </c>
      <c r="F2882" s="6" t="s">
        <v>12677</v>
      </c>
      <c r="G2882" s="6" t="s">
        <v>54</v>
      </c>
      <c r="H2882" s="8">
        <v>1898</v>
      </c>
      <c r="I2882" s="8">
        <v>0</v>
      </c>
      <c r="J2882" s="8">
        <v>0</v>
      </c>
      <c r="K2882" s="8">
        <v>-1898</v>
      </c>
      <c r="L2882" s="10">
        <v>46282</v>
      </c>
      <c r="M2882" s="6" t="s">
        <v>15433</v>
      </c>
      <c r="N2882" s="6" t="str">
        <f>IF(COUNTIF($A$2:A2882,A2882)&gt;1,"DUP","OK")</f>
        <v>OK</v>
      </c>
      <c r="O2882" s="6" t="str">
        <f t="shared" ref="O2882:O2945" si="136">IF(F2882="REFUND",INDEX($D$2:$D$5743,MATCH(B2882,$A$2:$A$5743,0)),D2882)</f>
        <v>ORD26000292</v>
      </c>
      <c r="P2882" s="6" t="str">
        <f t="shared" ref="P2882:P2945" si="137">IF(L2882&gt;DATE(2026,9,30),"Oct-Due","Sep")</f>
        <v>Sep</v>
      </c>
      <c r="Q2882" s="6"/>
      <c r="R2882" s="9"/>
      <c r="S2882" s="8"/>
      <c r="T2882" s="8"/>
      <c r="U2882" s="8"/>
      <c r="V2882" s="8"/>
      <c r="W2882" s="8"/>
      <c r="X2882" s="6"/>
      <c r="Y2882" s="6"/>
    </row>
    <row r="2883" spans="1:25" x14ac:dyDescent="0.3">
      <c r="A2883" s="6" t="s">
        <v>15659</v>
      </c>
      <c r="B2883" s="6" t="s">
        <v>14335</v>
      </c>
      <c r="C2883" s="6"/>
      <c r="D2883" s="6" t="str">
        <f t="shared" si="135"/>
        <v/>
      </c>
      <c r="E2883" s="10">
        <v>46280</v>
      </c>
      <c r="F2883" s="6" t="s">
        <v>12677</v>
      </c>
      <c r="G2883" s="6" t="s">
        <v>18</v>
      </c>
      <c r="H2883" s="8">
        <v>1598</v>
      </c>
      <c r="I2883" s="8">
        <v>0</v>
      </c>
      <c r="J2883" s="8">
        <v>0</v>
      </c>
      <c r="K2883" s="8">
        <v>-1598</v>
      </c>
      <c r="L2883" s="10">
        <v>46282</v>
      </c>
      <c r="M2883" s="6" t="s">
        <v>15433</v>
      </c>
      <c r="N2883" s="6" t="str">
        <f>IF(COUNTIF($A$2:A2883,A2883)&gt;1,"DUP","OK")</f>
        <v>OK</v>
      </c>
      <c r="O2883" s="6" t="str">
        <f t="shared" si="136"/>
        <v>ORD26002163</v>
      </c>
      <c r="P2883" s="6" t="str">
        <f t="shared" si="137"/>
        <v>Sep</v>
      </c>
      <c r="Q2883" s="6"/>
      <c r="R2883" s="9"/>
      <c r="S2883" s="8"/>
      <c r="T2883" s="8"/>
      <c r="U2883" s="8"/>
      <c r="V2883" s="8"/>
      <c r="W2883" s="8"/>
      <c r="X2883" s="6"/>
      <c r="Y2883" s="6"/>
    </row>
    <row r="2884" spans="1:25" x14ac:dyDescent="0.3">
      <c r="A2884" s="6" t="s">
        <v>15660</v>
      </c>
      <c r="B2884" s="6" t="s">
        <v>14472</v>
      </c>
      <c r="C2884" s="6"/>
      <c r="D2884" s="6" t="str">
        <f t="shared" si="135"/>
        <v/>
      </c>
      <c r="E2884" s="10">
        <v>46280</v>
      </c>
      <c r="F2884" s="6" t="s">
        <v>12677</v>
      </c>
      <c r="G2884" s="6" t="s">
        <v>18</v>
      </c>
      <c r="H2884" s="8">
        <v>2999</v>
      </c>
      <c r="I2884" s="8">
        <v>0</v>
      </c>
      <c r="J2884" s="8">
        <v>0</v>
      </c>
      <c r="K2884" s="8">
        <v>-2999</v>
      </c>
      <c r="L2884" s="10">
        <v>46282</v>
      </c>
      <c r="M2884" s="6" t="s">
        <v>15433</v>
      </c>
      <c r="N2884" s="6" t="str">
        <f>IF(COUNTIF($A$2:A2884,A2884)&gt;1,"DUP","OK")</f>
        <v>OK</v>
      </c>
      <c r="O2884" s="6" t="str">
        <f t="shared" si="136"/>
        <v>ORD26000053</v>
      </c>
      <c r="P2884" s="6" t="str">
        <f t="shared" si="137"/>
        <v>Sep</v>
      </c>
      <c r="Q2884" s="6"/>
      <c r="R2884" s="9"/>
      <c r="S2884" s="8"/>
      <c r="T2884" s="8"/>
      <c r="U2884" s="8"/>
      <c r="V2884" s="8"/>
      <c r="W2884" s="8"/>
      <c r="X2884" s="6"/>
      <c r="Y2884" s="6"/>
    </row>
    <row r="2885" spans="1:25" x14ac:dyDescent="0.3">
      <c r="A2885" s="6" t="s">
        <v>15661</v>
      </c>
      <c r="B2885" s="6" t="s">
        <v>15144</v>
      </c>
      <c r="C2885" s="6"/>
      <c r="D2885" s="6" t="str">
        <f t="shared" si="135"/>
        <v/>
      </c>
      <c r="E2885" s="10">
        <v>46280</v>
      </c>
      <c r="F2885" s="6" t="s">
        <v>12677</v>
      </c>
      <c r="G2885" s="6" t="s">
        <v>54</v>
      </c>
      <c r="H2885" s="8">
        <v>299</v>
      </c>
      <c r="I2885" s="8">
        <v>0</v>
      </c>
      <c r="J2885" s="8">
        <v>0</v>
      </c>
      <c r="K2885" s="8">
        <v>-299</v>
      </c>
      <c r="L2885" s="10">
        <v>46282</v>
      </c>
      <c r="M2885" s="6" t="s">
        <v>15433</v>
      </c>
      <c r="N2885" s="6" t="str">
        <f>IF(COUNTIF($A$2:A2885,A2885)&gt;1,"DUP","OK")</f>
        <v>OK</v>
      </c>
      <c r="O2885" s="6" t="str">
        <f t="shared" si="136"/>
        <v>ORD26004786</v>
      </c>
      <c r="P2885" s="6" t="str">
        <f t="shared" si="137"/>
        <v>Sep</v>
      </c>
      <c r="Q2885" s="6"/>
      <c r="R2885" s="9"/>
      <c r="S2885" s="8"/>
      <c r="T2885" s="8"/>
      <c r="U2885" s="8"/>
      <c r="V2885" s="8"/>
      <c r="W2885" s="8"/>
      <c r="X2885" s="6"/>
      <c r="Y2885" s="6"/>
    </row>
    <row r="2886" spans="1:25" x14ac:dyDescent="0.3">
      <c r="A2886" s="6" t="s">
        <v>15662</v>
      </c>
      <c r="B2886" s="6" t="s">
        <v>14660</v>
      </c>
      <c r="C2886" s="6"/>
      <c r="D2886" s="6" t="str">
        <f t="shared" si="135"/>
        <v/>
      </c>
      <c r="E2886" s="10">
        <v>46280</v>
      </c>
      <c r="F2886" s="6" t="s">
        <v>12677</v>
      </c>
      <c r="G2886" s="6" t="s">
        <v>18</v>
      </c>
      <c r="H2886" s="8">
        <v>499</v>
      </c>
      <c r="I2886" s="8">
        <v>0</v>
      </c>
      <c r="J2886" s="8">
        <v>0</v>
      </c>
      <c r="K2886" s="8">
        <v>-499</v>
      </c>
      <c r="L2886" s="10">
        <v>46282</v>
      </c>
      <c r="M2886" s="6" t="s">
        <v>15433</v>
      </c>
      <c r="N2886" s="6" t="str">
        <f>IF(COUNTIF($A$2:A2886,A2886)&gt;1,"DUP","OK")</f>
        <v>OK</v>
      </c>
      <c r="O2886" s="6" t="str">
        <f t="shared" si="136"/>
        <v>ORD26004929</v>
      </c>
      <c r="P2886" s="6" t="str">
        <f t="shared" si="137"/>
        <v>Sep</v>
      </c>
      <c r="Q2886" s="6"/>
      <c r="R2886" s="9"/>
      <c r="S2886" s="8"/>
      <c r="T2886" s="8"/>
      <c r="U2886" s="8"/>
      <c r="V2886" s="8"/>
      <c r="W2886" s="8"/>
      <c r="X2886" s="6"/>
      <c r="Y2886" s="6"/>
    </row>
    <row r="2887" spans="1:25" x14ac:dyDescent="0.3">
      <c r="A2887" s="6" t="s">
        <v>15663</v>
      </c>
      <c r="B2887" s="6"/>
      <c r="C2887" s="6" t="s">
        <v>15664</v>
      </c>
      <c r="D2887" s="6" t="str">
        <f t="shared" si="135"/>
        <v>ORD26000076</v>
      </c>
      <c r="E2887" s="10">
        <v>46281</v>
      </c>
      <c r="F2887" s="6" t="s">
        <v>12294</v>
      </c>
      <c r="G2887" s="6" t="s">
        <v>18</v>
      </c>
      <c r="H2887" s="8">
        <v>1098</v>
      </c>
      <c r="I2887" s="8">
        <v>0</v>
      </c>
      <c r="J2887" s="8">
        <v>0</v>
      </c>
      <c r="K2887" s="8">
        <v>1098</v>
      </c>
      <c r="L2887" s="10">
        <v>46283</v>
      </c>
      <c r="M2887" s="6" t="s">
        <v>15665</v>
      </c>
      <c r="N2887" s="6" t="str">
        <f>IF(COUNTIF($A$2:A2887,A2887)&gt;1,"DUP","OK")</f>
        <v>OK</v>
      </c>
      <c r="O2887" s="6" t="str">
        <f t="shared" si="136"/>
        <v>ORD26000076</v>
      </c>
      <c r="P2887" s="6" t="str">
        <f t="shared" si="137"/>
        <v>Sep</v>
      </c>
      <c r="Q2887" s="6"/>
      <c r="R2887" s="9"/>
      <c r="S2887" s="8"/>
      <c r="T2887" s="8"/>
      <c r="U2887" s="8"/>
      <c r="V2887" s="8"/>
      <c r="W2887" s="8"/>
      <c r="X2887" s="6"/>
      <c r="Y2887" s="6"/>
    </row>
    <row r="2888" spans="1:25" x14ac:dyDescent="0.3">
      <c r="A2888" s="6" t="s">
        <v>15666</v>
      </c>
      <c r="B2888" s="6"/>
      <c r="C2888" s="6" t="s">
        <v>382</v>
      </c>
      <c r="D2888" s="6" t="str">
        <f t="shared" si="135"/>
        <v>ORD26000174</v>
      </c>
      <c r="E2888" s="10">
        <v>46281</v>
      </c>
      <c r="F2888" s="6" t="s">
        <v>12294</v>
      </c>
      <c r="G2888" s="6" t="s">
        <v>18</v>
      </c>
      <c r="H2888" s="8">
        <v>349</v>
      </c>
      <c r="I2888" s="8">
        <v>0</v>
      </c>
      <c r="J2888" s="8">
        <v>0</v>
      </c>
      <c r="K2888" s="8">
        <v>349</v>
      </c>
      <c r="L2888" s="10">
        <v>46283</v>
      </c>
      <c r="M2888" s="6" t="s">
        <v>15665</v>
      </c>
      <c r="N2888" s="6" t="str">
        <f>IF(COUNTIF($A$2:A2888,A2888)&gt;1,"DUP","OK")</f>
        <v>OK</v>
      </c>
      <c r="O2888" s="6" t="str">
        <f t="shared" si="136"/>
        <v>ORD26000174</v>
      </c>
      <c r="P2888" s="6" t="str">
        <f t="shared" si="137"/>
        <v>Sep</v>
      </c>
      <c r="Q2888" s="6"/>
      <c r="R2888" s="9"/>
      <c r="S2888" s="8"/>
      <c r="T2888" s="8"/>
      <c r="U2888" s="8"/>
      <c r="V2888" s="8"/>
      <c r="W2888" s="8"/>
      <c r="X2888" s="6"/>
      <c r="Y2888" s="6"/>
    </row>
    <row r="2889" spans="1:25" x14ac:dyDescent="0.3">
      <c r="A2889" s="6" t="s">
        <v>15667</v>
      </c>
      <c r="B2889" s="6"/>
      <c r="C2889" s="6" t="s">
        <v>410</v>
      </c>
      <c r="D2889" s="6" t="str">
        <f t="shared" si="135"/>
        <v>ORD26000188</v>
      </c>
      <c r="E2889" s="10">
        <v>46281</v>
      </c>
      <c r="F2889" s="6" t="s">
        <v>12294</v>
      </c>
      <c r="G2889" s="6" t="s">
        <v>27</v>
      </c>
      <c r="H2889" s="8">
        <v>4298</v>
      </c>
      <c r="I2889" s="8">
        <v>68.77</v>
      </c>
      <c r="J2889" s="8">
        <v>12.38</v>
      </c>
      <c r="K2889" s="8">
        <v>4216.8500000000004</v>
      </c>
      <c r="L2889" s="10">
        <v>46283</v>
      </c>
      <c r="M2889" s="6" t="s">
        <v>15665</v>
      </c>
      <c r="N2889" s="6" t="str">
        <f>IF(COUNTIF($A$2:A2889,A2889)&gt;1,"DUP","OK")</f>
        <v>OK</v>
      </c>
      <c r="O2889" s="6" t="str">
        <f t="shared" si="136"/>
        <v>ORD26000188</v>
      </c>
      <c r="P2889" s="6" t="str">
        <f t="shared" si="137"/>
        <v>Sep</v>
      </c>
      <c r="Q2889" s="6"/>
      <c r="R2889" s="9"/>
      <c r="S2889" s="8"/>
      <c r="T2889" s="8"/>
      <c r="U2889" s="8"/>
      <c r="V2889" s="8"/>
      <c r="W2889" s="8"/>
      <c r="X2889" s="6"/>
      <c r="Y2889" s="6"/>
    </row>
    <row r="2890" spans="1:25" x14ac:dyDescent="0.3">
      <c r="A2890" s="6" t="s">
        <v>15668</v>
      </c>
      <c r="B2890" s="6"/>
      <c r="C2890" s="6" t="s">
        <v>15669</v>
      </c>
      <c r="D2890" s="6" t="str">
        <f t="shared" si="135"/>
        <v>ORD26000294</v>
      </c>
      <c r="E2890" s="10">
        <v>46281</v>
      </c>
      <c r="F2890" s="6" t="s">
        <v>12294</v>
      </c>
      <c r="G2890" s="6" t="s">
        <v>54</v>
      </c>
      <c r="H2890" s="8">
        <v>1499</v>
      </c>
      <c r="I2890" s="8">
        <v>28.48</v>
      </c>
      <c r="J2890" s="8">
        <v>5.13</v>
      </c>
      <c r="K2890" s="8">
        <v>1465.39</v>
      </c>
      <c r="L2890" s="10">
        <v>46283</v>
      </c>
      <c r="M2890" s="6" t="s">
        <v>15665</v>
      </c>
      <c r="N2890" s="6" t="str">
        <f>IF(COUNTIF($A$2:A2890,A2890)&gt;1,"DUP","OK")</f>
        <v>OK</v>
      </c>
      <c r="O2890" s="6" t="str">
        <f t="shared" si="136"/>
        <v>ORD26000294</v>
      </c>
      <c r="P2890" s="6" t="str">
        <f t="shared" si="137"/>
        <v>Sep</v>
      </c>
      <c r="Q2890" s="6"/>
      <c r="R2890" s="9"/>
      <c r="S2890" s="8"/>
      <c r="T2890" s="8"/>
      <c r="U2890" s="8"/>
      <c r="V2890" s="8"/>
      <c r="W2890" s="8"/>
      <c r="X2890" s="6"/>
      <c r="Y2890" s="6"/>
    </row>
    <row r="2891" spans="1:25" x14ac:dyDescent="0.3">
      <c r="A2891" s="6" t="s">
        <v>15670</v>
      </c>
      <c r="B2891" s="6"/>
      <c r="C2891" s="6" t="s">
        <v>849</v>
      </c>
      <c r="D2891" s="6" t="str">
        <f t="shared" si="135"/>
        <v>ORD26000406</v>
      </c>
      <c r="E2891" s="10">
        <v>46281</v>
      </c>
      <c r="F2891" s="6" t="s">
        <v>12294</v>
      </c>
      <c r="G2891" s="6" t="s">
        <v>18</v>
      </c>
      <c r="H2891" s="8">
        <v>3998</v>
      </c>
      <c r="I2891" s="8">
        <v>11.99</v>
      </c>
      <c r="J2891" s="8">
        <v>2.16</v>
      </c>
      <c r="K2891" s="8">
        <v>3983.85</v>
      </c>
      <c r="L2891" s="10">
        <v>46283</v>
      </c>
      <c r="M2891" s="6" t="s">
        <v>15665</v>
      </c>
      <c r="N2891" s="6" t="str">
        <f>IF(COUNTIF($A$2:A2891,A2891)&gt;1,"DUP","OK")</f>
        <v>OK</v>
      </c>
      <c r="O2891" s="6" t="str">
        <f t="shared" si="136"/>
        <v>ORD26000406</v>
      </c>
      <c r="P2891" s="6" t="str">
        <f t="shared" si="137"/>
        <v>Sep</v>
      </c>
      <c r="Q2891" s="6"/>
      <c r="R2891" s="9"/>
      <c r="S2891" s="8"/>
      <c r="T2891" s="8"/>
      <c r="U2891" s="8"/>
      <c r="V2891" s="8"/>
      <c r="W2891" s="8"/>
      <c r="X2891" s="6"/>
      <c r="Y2891" s="6"/>
    </row>
    <row r="2892" spans="1:25" x14ac:dyDescent="0.3">
      <c r="A2892" s="6" t="s">
        <v>15671</v>
      </c>
      <c r="B2892" s="6"/>
      <c r="C2892" s="6" t="s">
        <v>943</v>
      </c>
      <c r="D2892" s="6" t="str">
        <f t="shared" si="135"/>
        <v>ORD26000453</v>
      </c>
      <c r="E2892" s="10">
        <v>46281</v>
      </c>
      <c r="F2892" s="6" t="s">
        <v>12294</v>
      </c>
      <c r="G2892" s="6" t="s">
        <v>27</v>
      </c>
      <c r="H2892" s="8">
        <v>599</v>
      </c>
      <c r="I2892" s="8">
        <v>10.78</v>
      </c>
      <c r="J2892" s="8">
        <v>1.94</v>
      </c>
      <c r="K2892" s="8">
        <v>586.28</v>
      </c>
      <c r="L2892" s="10">
        <v>46283</v>
      </c>
      <c r="M2892" s="6" t="s">
        <v>15665</v>
      </c>
      <c r="N2892" s="6" t="str">
        <f>IF(COUNTIF($A$2:A2892,A2892)&gt;1,"DUP","OK")</f>
        <v>OK</v>
      </c>
      <c r="O2892" s="6" t="str">
        <f t="shared" si="136"/>
        <v>ORD26000453</v>
      </c>
      <c r="P2892" s="6" t="str">
        <f t="shared" si="137"/>
        <v>Sep</v>
      </c>
      <c r="Q2892" s="6"/>
      <c r="R2892" s="9"/>
      <c r="S2892" s="8"/>
      <c r="T2892" s="8"/>
      <c r="U2892" s="8"/>
      <c r="V2892" s="8"/>
      <c r="W2892" s="8"/>
      <c r="X2892" s="6"/>
      <c r="Y2892" s="6"/>
    </row>
    <row r="2893" spans="1:25" x14ac:dyDescent="0.3">
      <c r="A2893" s="6" t="s">
        <v>15672</v>
      </c>
      <c r="B2893" s="6"/>
      <c r="C2893" s="6" t="s">
        <v>1014</v>
      </c>
      <c r="D2893" s="6" t="str">
        <f t="shared" si="135"/>
        <v>ORD26000489</v>
      </c>
      <c r="E2893" s="10">
        <v>46281</v>
      </c>
      <c r="F2893" s="6" t="s">
        <v>12294</v>
      </c>
      <c r="G2893" s="6" t="s">
        <v>18</v>
      </c>
      <c r="H2893" s="8">
        <v>599</v>
      </c>
      <c r="I2893" s="8">
        <v>0</v>
      </c>
      <c r="J2893" s="8">
        <v>0</v>
      </c>
      <c r="K2893" s="8">
        <v>599</v>
      </c>
      <c r="L2893" s="10">
        <v>46283</v>
      </c>
      <c r="M2893" s="6" t="s">
        <v>15665</v>
      </c>
      <c r="N2893" s="6" t="str">
        <f>IF(COUNTIF($A$2:A2893,A2893)&gt;1,"DUP","OK")</f>
        <v>OK</v>
      </c>
      <c r="O2893" s="6" t="str">
        <f t="shared" si="136"/>
        <v>ORD26000489</v>
      </c>
      <c r="P2893" s="6" t="str">
        <f t="shared" si="137"/>
        <v>Sep</v>
      </c>
      <c r="Q2893" s="6"/>
      <c r="R2893" s="9"/>
      <c r="S2893" s="8"/>
      <c r="T2893" s="8"/>
      <c r="U2893" s="8"/>
      <c r="V2893" s="8"/>
      <c r="W2893" s="8"/>
      <c r="X2893" s="6"/>
      <c r="Y2893" s="6"/>
    </row>
    <row r="2894" spans="1:25" x14ac:dyDescent="0.3">
      <c r="A2894" s="6" t="s">
        <v>15673</v>
      </c>
      <c r="B2894" s="6"/>
      <c r="C2894" s="6" t="s">
        <v>15674</v>
      </c>
      <c r="D2894" s="6" t="str">
        <f t="shared" si="135"/>
        <v>ORD26000524</v>
      </c>
      <c r="E2894" s="10">
        <v>46281</v>
      </c>
      <c r="F2894" s="6" t="s">
        <v>12294</v>
      </c>
      <c r="G2894" s="6" t="s">
        <v>43</v>
      </c>
      <c r="H2894" s="8">
        <v>2798</v>
      </c>
      <c r="I2894" s="8">
        <v>33.58</v>
      </c>
      <c r="J2894" s="8">
        <v>6.04</v>
      </c>
      <c r="K2894" s="8">
        <v>2758.38</v>
      </c>
      <c r="L2894" s="10">
        <v>46283</v>
      </c>
      <c r="M2894" s="6" t="s">
        <v>15665</v>
      </c>
      <c r="N2894" s="6" t="str">
        <f>IF(COUNTIF($A$2:A2894,A2894)&gt;1,"DUP","OK")</f>
        <v>OK</v>
      </c>
      <c r="O2894" s="6" t="str">
        <f t="shared" si="136"/>
        <v>ORD26000524</v>
      </c>
      <c r="P2894" s="6" t="str">
        <f t="shared" si="137"/>
        <v>Sep</v>
      </c>
      <c r="Q2894" s="6"/>
      <c r="R2894" s="9"/>
      <c r="S2894" s="8"/>
      <c r="T2894" s="8"/>
      <c r="U2894" s="8"/>
      <c r="V2894" s="8"/>
      <c r="W2894" s="8"/>
      <c r="X2894" s="6"/>
      <c r="Y2894" s="6"/>
    </row>
    <row r="2895" spans="1:25" x14ac:dyDescent="0.3">
      <c r="A2895" s="6" t="s">
        <v>15675</v>
      </c>
      <c r="B2895" s="6"/>
      <c r="C2895" s="6" t="s">
        <v>1101</v>
      </c>
      <c r="D2895" s="6" t="str">
        <f t="shared" si="135"/>
        <v>ORD26000532</v>
      </c>
      <c r="E2895" s="10">
        <v>46281</v>
      </c>
      <c r="F2895" s="6" t="s">
        <v>12294</v>
      </c>
      <c r="G2895" s="6" t="s">
        <v>18</v>
      </c>
      <c r="H2895" s="8">
        <v>349</v>
      </c>
      <c r="I2895" s="8">
        <v>0</v>
      </c>
      <c r="J2895" s="8">
        <v>0</v>
      </c>
      <c r="K2895" s="8">
        <v>349</v>
      </c>
      <c r="L2895" s="10">
        <v>46283</v>
      </c>
      <c r="M2895" s="6" t="s">
        <v>15665</v>
      </c>
      <c r="N2895" s="6" t="str">
        <f>IF(COUNTIF($A$2:A2895,A2895)&gt;1,"DUP","OK")</f>
        <v>OK</v>
      </c>
      <c r="O2895" s="6" t="str">
        <f t="shared" si="136"/>
        <v>ORD26000532</v>
      </c>
      <c r="P2895" s="6" t="str">
        <f t="shared" si="137"/>
        <v>Sep</v>
      </c>
      <c r="Q2895" s="6"/>
      <c r="R2895" s="9"/>
      <c r="S2895" s="8"/>
      <c r="T2895" s="8"/>
      <c r="U2895" s="8"/>
      <c r="V2895" s="8"/>
      <c r="W2895" s="8"/>
      <c r="X2895" s="6"/>
      <c r="Y2895" s="6"/>
    </row>
    <row r="2896" spans="1:25" x14ac:dyDescent="0.3">
      <c r="A2896" s="6" t="s">
        <v>15676</v>
      </c>
      <c r="B2896" s="6"/>
      <c r="C2896" s="6" t="s">
        <v>1103</v>
      </c>
      <c r="D2896" s="6" t="str">
        <f t="shared" si="135"/>
        <v>ORD26000533</v>
      </c>
      <c r="E2896" s="10">
        <v>46281</v>
      </c>
      <c r="F2896" s="6" t="s">
        <v>12294</v>
      </c>
      <c r="G2896" s="6" t="s">
        <v>18</v>
      </c>
      <c r="H2896" s="8">
        <v>799</v>
      </c>
      <c r="I2896" s="8">
        <v>0</v>
      </c>
      <c r="J2896" s="8">
        <v>0</v>
      </c>
      <c r="K2896" s="8">
        <v>799</v>
      </c>
      <c r="L2896" s="10">
        <v>46283</v>
      </c>
      <c r="M2896" s="6" t="s">
        <v>15665</v>
      </c>
      <c r="N2896" s="6" t="str">
        <f>IF(COUNTIF($A$2:A2896,A2896)&gt;1,"DUP","OK")</f>
        <v>OK</v>
      </c>
      <c r="O2896" s="6" t="str">
        <f t="shared" si="136"/>
        <v>ORD26000533</v>
      </c>
      <c r="P2896" s="6" t="str">
        <f t="shared" si="137"/>
        <v>Sep</v>
      </c>
      <c r="Q2896" s="6"/>
      <c r="R2896" s="9"/>
      <c r="S2896" s="8"/>
      <c r="T2896" s="8"/>
      <c r="U2896" s="8"/>
      <c r="V2896" s="8"/>
      <c r="W2896" s="8"/>
      <c r="X2896" s="6"/>
      <c r="Y2896" s="6"/>
    </row>
    <row r="2897" spans="1:25" x14ac:dyDescent="0.3">
      <c r="A2897" s="6" t="s">
        <v>15677</v>
      </c>
      <c r="B2897" s="6"/>
      <c r="C2897" s="6" t="s">
        <v>1224</v>
      </c>
      <c r="D2897" s="6" t="str">
        <f t="shared" si="135"/>
        <v>ORD26000594</v>
      </c>
      <c r="E2897" s="10">
        <v>46281</v>
      </c>
      <c r="F2897" s="6" t="s">
        <v>12294</v>
      </c>
      <c r="G2897" s="6" t="s">
        <v>18</v>
      </c>
      <c r="H2897" s="8">
        <v>2499</v>
      </c>
      <c r="I2897" s="8">
        <v>7.5</v>
      </c>
      <c r="J2897" s="8">
        <v>1.35</v>
      </c>
      <c r="K2897" s="8">
        <v>2490.15</v>
      </c>
      <c r="L2897" s="10">
        <v>46283</v>
      </c>
      <c r="M2897" s="6" t="s">
        <v>15665</v>
      </c>
      <c r="N2897" s="6" t="str">
        <f>IF(COUNTIF($A$2:A2897,A2897)&gt;1,"DUP","OK")</f>
        <v>OK</v>
      </c>
      <c r="O2897" s="6" t="str">
        <f t="shared" si="136"/>
        <v>ORD26000594</v>
      </c>
      <c r="P2897" s="6" t="str">
        <f t="shared" si="137"/>
        <v>Sep</v>
      </c>
      <c r="Q2897" s="6"/>
      <c r="R2897" s="9"/>
      <c r="S2897" s="8"/>
      <c r="T2897" s="8"/>
      <c r="U2897" s="8"/>
      <c r="V2897" s="8"/>
      <c r="W2897" s="8"/>
      <c r="X2897" s="6"/>
      <c r="Y2897" s="6"/>
    </row>
    <row r="2898" spans="1:25" x14ac:dyDescent="0.3">
      <c r="A2898" s="6" t="s">
        <v>15678</v>
      </c>
      <c r="B2898" s="6"/>
      <c r="C2898" s="6" t="s">
        <v>1358</v>
      </c>
      <c r="D2898" s="6" t="str">
        <f t="shared" si="135"/>
        <v>ORD26000661</v>
      </c>
      <c r="E2898" s="10">
        <v>46281</v>
      </c>
      <c r="F2898" s="6" t="s">
        <v>12294</v>
      </c>
      <c r="G2898" s="6" t="s">
        <v>27</v>
      </c>
      <c r="H2898" s="8">
        <v>1799</v>
      </c>
      <c r="I2898" s="8">
        <v>32.380000000000003</v>
      </c>
      <c r="J2898" s="8">
        <v>5.83</v>
      </c>
      <c r="K2898" s="8">
        <v>1760.79</v>
      </c>
      <c r="L2898" s="10">
        <v>46283</v>
      </c>
      <c r="M2898" s="6" t="s">
        <v>15665</v>
      </c>
      <c r="N2898" s="6" t="str">
        <f>IF(COUNTIF($A$2:A2898,A2898)&gt;1,"DUP","OK")</f>
        <v>OK</v>
      </c>
      <c r="O2898" s="6" t="str">
        <f t="shared" si="136"/>
        <v>ORD26000661</v>
      </c>
      <c r="P2898" s="6" t="str">
        <f t="shared" si="137"/>
        <v>Sep</v>
      </c>
      <c r="Q2898" s="6"/>
      <c r="R2898" s="9"/>
      <c r="S2898" s="8"/>
      <c r="T2898" s="8"/>
      <c r="U2898" s="8"/>
      <c r="V2898" s="8"/>
      <c r="W2898" s="8"/>
      <c r="X2898" s="6"/>
      <c r="Y2898" s="6"/>
    </row>
    <row r="2899" spans="1:25" x14ac:dyDescent="0.3">
      <c r="A2899" s="6" t="s">
        <v>15679</v>
      </c>
      <c r="B2899" s="6"/>
      <c r="C2899" s="6" t="s">
        <v>1373</v>
      </c>
      <c r="D2899" s="6" t="str">
        <f t="shared" si="135"/>
        <v>ORD26000668</v>
      </c>
      <c r="E2899" s="10">
        <v>46281</v>
      </c>
      <c r="F2899" s="6" t="s">
        <v>12294</v>
      </c>
      <c r="G2899" s="6" t="s">
        <v>27</v>
      </c>
      <c r="H2899" s="8">
        <v>999</v>
      </c>
      <c r="I2899" s="8">
        <v>17.98</v>
      </c>
      <c r="J2899" s="8">
        <v>3.24</v>
      </c>
      <c r="K2899" s="8">
        <v>977.78</v>
      </c>
      <c r="L2899" s="10">
        <v>46283</v>
      </c>
      <c r="M2899" s="6" t="s">
        <v>15665</v>
      </c>
      <c r="N2899" s="6" t="str">
        <f>IF(COUNTIF($A$2:A2899,A2899)&gt;1,"DUP","OK")</f>
        <v>OK</v>
      </c>
      <c r="O2899" s="6" t="str">
        <f t="shared" si="136"/>
        <v>ORD26000668</v>
      </c>
      <c r="P2899" s="6" t="str">
        <f t="shared" si="137"/>
        <v>Sep</v>
      </c>
      <c r="Q2899" s="6"/>
      <c r="R2899" s="9"/>
      <c r="S2899" s="8"/>
      <c r="T2899" s="8"/>
      <c r="U2899" s="8"/>
      <c r="V2899" s="8"/>
      <c r="W2899" s="8"/>
      <c r="X2899" s="6"/>
      <c r="Y2899" s="6"/>
    </row>
    <row r="2900" spans="1:25" x14ac:dyDescent="0.3">
      <c r="A2900" s="6" t="s">
        <v>15680</v>
      </c>
      <c r="B2900" s="6"/>
      <c r="C2900" s="6" t="s">
        <v>1403</v>
      </c>
      <c r="D2900" s="6" t="str">
        <f t="shared" si="135"/>
        <v>ORD26000683</v>
      </c>
      <c r="E2900" s="10">
        <v>46281</v>
      </c>
      <c r="F2900" s="6" t="s">
        <v>12294</v>
      </c>
      <c r="G2900" s="6" t="s">
        <v>18</v>
      </c>
      <c r="H2900" s="8">
        <v>598</v>
      </c>
      <c r="I2900" s="8">
        <v>0</v>
      </c>
      <c r="J2900" s="8">
        <v>0</v>
      </c>
      <c r="K2900" s="8">
        <v>598</v>
      </c>
      <c r="L2900" s="10">
        <v>46283</v>
      </c>
      <c r="M2900" s="6" t="s">
        <v>15665</v>
      </c>
      <c r="N2900" s="6" t="str">
        <f>IF(COUNTIF($A$2:A2900,A2900)&gt;1,"DUP","OK")</f>
        <v>OK</v>
      </c>
      <c r="O2900" s="6" t="str">
        <f t="shared" si="136"/>
        <v>ORD26000683</v>
      </c>
      <c r="P2900" s="6" t="str">
        <f t="shared" si="137"/>
        <v>Sep</v>
      </c>
      <c r="Q2900" s="6"/>
      <c r="R2900" s="9"/>
      <c r="S2900" s="8"/>
      <c r="T2900" s="8"/>
      <c r="U2900" s="8"/>
      <c r="V2900" s="8"/>
      <c r="W2900" s="8"/>
      <c r="X2900" s="6"/>
      <c r="Y2900" s="6"/>
    </row>
    <row r="2901" spans="1:25" x14ac:dyDescent="0.3">
      <c r="A2901" s="6" t="s">
        <v>15681</v>
      </c>
      <c r="B2901" s="6"/>
      <c r="C2901" s="6" t="s">
        <v>1514</v>
      </c>
      <c r="D2901" s="6" t="str">
        <f t="shared" si="135"/>
        <v>ORD26000739</v>
      </c>
      <c r="E2901" s="10">
        <v>46281</v>
      </c>
      <c r="F2901" s="6" t="s">
        <v>12294</v>
      </c>
      <c r="G2901" s="6" t="s">
        <v>18</v>
      </c>
      <c r="H2901" s="8">
        <v>1898</v>
      </c>
      <c r="I2901" s="8">
        <v>0</v>
      </c>
      <c r="J2901" s="8">
        <v>0</v>
      </c>
      <c r="K2901" s="8">
        <v>1898</v>
      </c>
      <c r="L2901" s="10">
        <v>46283</v>
      </c>
      <c r="M2901" s="6" t="s">
        <v>15665</v>
      </c>
      <c r="N2901" s="6" t="str">
        <f>IF(COUNTIF($A$2:A2901,A2901)&gt;1,"DUP","OK")</f>
        <v>OK</v>
      </c>
      <c r="O2901" s="6" t="str">
        <f t="shared" si="136"/>
        <v>ORD26000739</v>
      </c>
      <c r="P2901" s="6" t="str">
        <f t="shared" si="137"/>
        <v>Sep</v>
      </c>
      <c r="Q2901" s="6"/>
      <c r="R2901" s="9"/>
      <c r="S2901" s="8"/>
      <c r="T2901" s="8"/>
      <c r="U2901" s="8"/>
      <c r="V2901" s="8"/>
      <c r="W2901" s="8"/>
      <c r="X2901" s="6"/>
      <c r="Y2901" s="6"/>
    </row>
    <row r="2902" spans="1:25" x14ac:dyDescent="0.3">
      <c r="A2902" s="6" t="s">
        <v>15682</v>
      </c>
      <c r="B2902" s="6"/>
      <c r="C2902" s="6" t="s">
        <v>1516</v>
      </c>
      <c r="D2902" s="6" t="str">
        <f t="shared" si="135"/>
        <v>ORD26000740</v>
      </c>
      <c r="E2902" s="10">
        <v>46281</v>
      </c>
      <c r="F2902" s="6" t="s">
        <v>12294</v>
      </c>
      <c r="G2902" s="6" t="s">
        <v>27</v>
      </c>
      <c r="H2902" s="8">
        <v>2499</v>
      </c>
      <c r="I2902" s="8">
        <v>39.979999999999997</v>
      </c>
      <c r="J2902" s="8">
        <v>7.2</v>
      </c>
      <c r="K2902" s="8">
        <v>2451.8200000000002</v>
      </c>
      <c r="L2902" s="10">
        <v>46283</v>
      </c>
      <c r="M2902" s="6" t="s">
        <v>15665</v>
      </c>
      <c r="N2902" s="6" t="str">
        <f>IF(COUNTIF($A$2:A2902,A2902)&gt;1,"DUP","OK")</f>
        <v>OK</v>
      </c>
      <c r="O2902" s="6" t="str">
        <f t="shared" si="136"/>
        <v>ORD26000740</v>
      </c>
      <c r="P2902" s="6" t="str">
        <f t="shared" si="137"/>
        <v>Sep</v>
      </c>
      <c r="Q2902" s="6"/>
      <c r="R2902" s="9"/>
      <c r="S2902" s="8"/>
      <c r="T2902" s="8"/>
      <c r="U2902" s="8"/>
      <c r="V2902" s="8"/>
      <c r="W2902" s="8"/>
      <c r="X2902" s="6"/>
      <c r="Y2902" s="6"/>
    </row>
    <row r="2903" spans="1:25" x14ac:dyDescent="0.3">
      <c r="A2903" s="6" t="s">
        <v>15683</v>
      </c>
      <c r="B2903" s="6"/>
      <c r="C2903" s="6" t="s">
        <v>1602</v>
      </c>
      <c r="D2903" s="6" t="str">
        <f t="shared" si="135"/>
        <v>ORD26000783</v>
      </c>
      <c r="E2903" s="10">
        <v>46281</v>
      </c>
      <c r="F2903" s="6" t="s">
        <v>12294</v>
      </c>
      <c r="G2903" s="6" t="s">
        <v>27</v>
      </c>
      <c r="H2903" s="8">
        <v>999</v>
      </c>
      <c r="I2903" s="8">
        <v>17.98</v>
      </c>
      <c r="J2903" s="8">
        <v>3.24</v>
      </c>
      <c r="K2903" s="8">
        <v>977.78</v>
      </c>
      <c r="L2903" s="10">
        <v>46283</v>
      </c>
      <c r="M2903" s="6" t="s">
        <v>15665</v>
      </c>
      <c r="N2903" s="6" t="str">
        <f>IF(COUNTIF($A$2:A2903,A2903)&gt;1,"DUP","OK")</f>
        <v>OK</v>
      </c>
      <c r="O2903" s="6" t="str">
        <f t="shared" si="136"/>
        <v>ORD26000783</v>
      </c>
      <c r="P2903" s="6" t="str">
        <f t="shared" si="137"/>
        <v>Sep</v>
      </c>
      <c r="Q2903" s="6"/>
      <c r="R2903" s="9"/>
      <c r="S2903" s="8"/>
      <c r="T2903" s="8"/>
      <c r="U2903" s="8"/>
      <c r="V2903" s="8"/>
      <c r="W2903" s="8"/>
      <c r="X2903" s="6"/>
      <c r="Y2903" s="6"/>
    </row>
    <row r="2904" spans="1:25" x14ac:dyDescent="0.3">
      <c r="A2904" s="6" t="s">
        <v>15684</v>
      </c>
      <c r="B2904" s="6"/>
      <c r="C2904" s="6" t="s">
        <v>1764</v>
      </c>
      <c r="D2904" s="6" t="str">
        <f t="shared" si="135"/>
        <v>ORD26000865</v>
      </c>
      <c r="E2904" s="10">
        <v>46281</v>
      </c>
      <c r="F2904" s="6" t="s">
        <v>12294</v>
      </c>
      <c r="G2904" s="6" t="s">
        <v>54</v>
      </c>
      <c r="H2904" s="8">
        <v>6798</v>
      </c>
      <c r="I2904" s="8">
        <v>115.57</v>
      </c>
      <c r="J2904" s="8">
        <v>20.8</v>
      </c>
      <c r="K2904" s="8">
        <v>6661.63</v>
      </c>
      <c r="L2904" s="10">
        <v>46283</v>
      </c>
      <c r="M2904" s="6" t="s">
        <v>15665</v>
      </c>
      <c r="N2904" s="6" t="str">
        <f>IF(COUNTIF($A$2:A2904,A2904)&gt;1,"DUP","OK")</f>
        <v>OK</v>
      </c>
      <c r="O2904" s="6" t="str">
        <f t="shared" si="136"/>
        <v>ORD26000865</v>
      </c>
      <c r="P2904" s="6" t="str">
        <f t="shared" si="137"/>
        <v>Sep</v>
      </c>
      <c r="Q2904" s="6"/>
      <c r="R2904" s="9"/>
      <c r="S2904" s="8"/>
      <c r="T2904" s="8"/>
      <c r="U2904" s="8"/>
      <c r="V2904" s="8"/>
      <c r="W2904" s="8"/>
      <c r="X2904" s="6"/>
      <c r="Y2904" s="6"/>
    </row>
    <row r="2905" spans="1:25" x14ac:dyDescent="0.3">
      <c r="A2905" s="6" t="s">
        <v>15685</v>
      </c>
      <c r="B2905" s="6"/>
      <c r="C2905" s="6" t="s">
        <v>1846</v>
      </c>
      <c r="D2905" s="6" t="str">
        <f t="shared" si="135"/>
        <v>ORD26000906</v>
      </c>
      <c r="E2905" s="10">
        <v>46281</v>
      </c>
      <c r="F2905" s="6" t="s">
        <v>12294</v>
      </c>
      <c r="G2905" s="6" t="s">
        <v>27</v>
      </c>
      <c r="H2905" s="8">
        <v>2999</v>
      </c>
      <c r="I2905" s="8">
        <v>47.98</v>
      </c>
      <c r="J2905" s="8">
        <v>8.64</v>
      </c>
      <c r="K2905" s="8">
        <v>2942.38</v>
      </c>
      <c r="L2905" s="10">
        <v>46283</v>
      </c>
      <c r="M2905" s="6" t="s">
        <v>15665</v>
      </c>
      <c r="N2905" s="6" t="str">
        <f>IF(COUNTIF($A$2:A2905,A2905)&gt;1,"DUP","OK")</f>
        <v>OK</v>
      </c>
      <c r="O2905" s="6" t="str">
        <f t="shared" si="136"/>
        <v>ORD26000906</v>
      </c>
      <c r="P2905" s="6" t="str">
        <f t="shared" si="137"/>
        <v>Sep</v>
      </c>
      <c r="Q2905" s="6"/>
      <c r="R2905" s="9"/>
      <c r="S2905" s="8"/>
      <c r="T2905" s="8"/>
      <c r="U2905" s="8"/>
      <c r="V2905" s="8"/>
      <c r="W2905" s="8"/>
      <c r="X2905" s="6"/>
      <c r="Y2905" s="6"/>
    </row>
    <row r="2906" spans="1:25" x14ac:dyDescent="0.3">
      <c r="A2906" s="6" t="s">
        <v>15686</v>
      </c>
      <c r="B2906" s="6"/>
      <c r="C2906" s="6" t="s">
        <v>1868</v>
      </c>
      <c r="D2906" s="6" t="str">
        <f t="shared" si="135"/>
        <v>ORD26000917</v>
      </c>
      <c r="E2906" s="10">
        <v>46281</v>
      </c>
      <c r="F2906" s="6" t="s">
        <v>12294</v>
      </c>
      <c r="G2906" s="6" t="s">
        <v>18</v>
      </c>
      <c r="H2906" s="8">
        <v>3647</v>
      </c>
      <c r="I2906" s="8">
        <v>10.94</v>
      </c>
      <c r="J2906" s="8">
        <v>1.97</v>
      </c>
      <c r="K2906" s="8">
        <v>3634.09</v>
      </c>
      <c r="L2906" s="10">
        <v>46283</v>
      </c>
      <c r="M2906" s="6" t="s">
        <v>15665</v>
      </c>
      <c r="N2906" s="6" t="str">
        <f>IF(COUNTIF($A$2:A2906,A2906)&gt;1,"DUP","OK")</f>
        <v>OK</v>
      </c>
      <c r="O2906" s="6" t="str">
        <f t="shared" si="136"/>
        <v>ORD26000917</v>
      </c>
      <c r="P2906" s="6" t="str">
        <f t="shared" si="137"/>
        <v>Sep</v>
      </c>
      <c r="Q2906" s="6"/>
      <c r="R2906" s="9"/>
      <c r="S2906" s="8"/>
      <c r="T2906" s="8"/>
      <c r="U2906" s="8"/>
      <c r="V2906" s="8"/>
      <c r="W2906" s="8"/>
      <c r="X2906" s="6"/>
      <c r="Y2906" s="6"/>
    </row>
    <row r="2907" spans="1:25" x14ac:dyDescent="0.3">
      <c r="A2907" s="6" t="s">
        <v>15687</v>
      </c>
      <c r="B2907" s="6"/>
      <c r="C2907" s="6" t="s">
        <v>1935</v>
      </c>
      <c r="D2907" s="6" t="str">
        <f t="shared" si="135"/>
        <v>ORD26000951</v>
      </c>
      <c r="E2907" s="10">
        <v>46281</v>
      </c>
      <c r="F2907" s="6" t="s">
        <v>12294</v>
      </c>
      <c r="G2907" s="6" t="s">
        <v>27</v>
      </c>
      <c r="H2907" s="8">
        <v>7597</v>
      </c>
      <c r="I2907" s="8">
        <v>121.55</v>
      </c>
      <c r="J2907" s="8">
        <v>21.88</v>
      </c>
      <c r="K2907" s="8">
        <v>7453.57</v>
      </c>
      <c r="L2907" s="10">
        <v>46283</v>
      </c>
      <c r="M2907" s="6" t="s">
        <v>15665</v>
      </c>
      <c r="N2907" s="6" t="str">
        <f>IF(COUNTIF($A$2:A2907,A2907)&gt;1,"DUP","OK")</f>
        <v>OK</v>
      </c>
      <c r="O2907" s="6" t="str">
        <f t="shared" si="136"/>
        <v>ORD26000951</v>
      </c>
      <c r="P2907" s="6" t="str">
        <f t="shared" si="137"/>
        <v>Sep</v>
      </c>
      <c r="Q2907" s="6"/>
      <c r="R2907" s="9"/>
      <c r="S2907" s="8"/>
      <c r="T2907" s="8"/>
      <c r="U2907" s="8"/>
      <c r="V2907" s="8"/>
      <c r="W2907" s="8"/>
      <c r="X2907" s="6"/>
      <c r="Y2907" s="6"/>
    </row>
    <row r="2908" spans="1:25" x14ac:dyDescent="0.3">
      <c r="A2908" s="6" t="s">
        <v>15688</v>
      </c>
      <c r="B2908" s="6"/>
      <c r="C2908" s="6" t="s">
        <v>1983</v>
      </c>
      <c r="D2908" s="6" t="str">
        <f t="shared" si="135"/>
        <v>ORD26000975</v>
      </c>
      <c r="E2908" s="10">
        <v>46281</v>
      </c>
      <c r="F2908" s="6" t="s">
        <v>12294</v>
      </c>
      <c r="G2908" s="6" t="s">
        <v>18</v>
      </c>
      <c r="H2908" s="8">
        <v>898</v>
      </c>
      <c r="I2908" s="8">
        <v>0</v>
      </c>
      <c r="J2908" s="8">
        <v>0</v>
      </c>
      <c r="K2908" s="8">
        <v>898</v>
      </c>
      <c r="L2908" s="10">
        <v>46283</v>
      </c>
      <c r="M2908" s="6" t="s">
        <v>15665</v>
      </c>
      <c r="N2908" s="6" t="str">
        <f>IF(COUNTIF($A$2:A2908,A2908)&gt;1,"DUP","OK")</f>
        <v>OK</v>
      </c>
      <c r="O2908" s="6" t="str">
        <f t="shared" si="136"/>
        <v>ORD26000975</v>
      </c>
      <c r="P2908" s="6" t="str">
        <f t="shared" si="137"/>
        <v>Sep</v>
      </c>
      <c r="Q2908" s="6"/>
      <c r="R2908" s="9"/>
      <c r="S2908" s="8"/>
      <c r="T2908" s="8"/>
      <c r="U2908" s="8"/>
      <c r="V2908" s="8"/>
      <c r="W2908" s="8"/>
      <c r="X2908" s="6"/>
      <c r="Y2908" s="6"/>
    </row>
    <row r="2909" spans="1:25" x14ac:dyDescent="0.3">
      <c r="A2909" s="6" t="s">
        <v>15689</v>
      </c>
      <c r="B2909" s="6"/>
      <c r="C2909" s="6" t="s">
        <v>2013</v>
      </c>
      <c r="D2909" s="6" t="str">
        <f t="shared" si="135"/>
        <v>ORD26000990</v>
      </c>
      <c r="E2909" s="10">
        <v>46281</v>
      </c>
      <c r="F2909" s="6" t="s">
        <v>12294</v>
      </c>
      <c r="G2909" s="6" t="s">
        <v>18</v>
      </c>
      <c r="H2909" s="8">
        <v>499</v>
      </c>
      <c r="I2909" s="8">
        <v>0</v>
      </c>
      <c r="J2909" s="8">
        <v>0</v>
      </c>
      <c r="K2909" s="8">
        <v>499</v>
      </c>
      <c r="L2909" s="10">
        <v>46283</v>
      </c>
      <c r="M2909" s="6" t="s">
        <v>15665</v>
      </c>
      <c r="N2909" s="6" t="str">
        <f>IF(COUNTIF($A$2:A2909,A2909)&gt;1,"DUP","OK")</f>
        <v>OK</v>
      </c>
      <c r="O2909" s="6" t="str">
        <f t="shared" si="136"/>
        <v>ORD26000990</v>
      </c>
      <c r="P2909" s="6" t="str">
        <f t="shared" si="137"/>
        <v>Sep</v>
      </c>
      <c r="Q2909" s="6"/>
      <c r="R2909" s="9"/>
      <c r="S2909" s="8"/>
      <c r="T2909" s="8"/>
      <c r="U2909" s="8"/>
      <c r="V2909" s="8"/>
      <c r="W2909" s="8"/>
      <c r="X2909" s="6"/>
      <c r="Y2909" s="6"/>
    </row>
    <row r="2910" spans="1:25" x14ac:dyDescent="0.3">
      <c r="A2910" s="6" t="s">
        <v>15690</v>
      </c>
      <c r="B2910" s="6"/>
      <c r="C2910" s="6" t="s">
        <v>2041</v>
      </c>
      <c r="D2910" s="6" t="str">
        <f t="shared" si="135"/>
        <v>ORD26001004</v>
      </c>
      <c r="E2910" s="10">
        <v>46281</v>
      </c>
      <c r="F2910" s="6" t="s">
        <v>12294</v>
      </c>
      <c r="G2910" s="6" t="s">
        <v>18</v>
      </c>
      <c r="H2910" s="8">
        <v>7097</v>
      </c>
      <c r="I2910" s="8">
        <v>21.29</v>
      </c>
      <c r="J2910" s="8">
        <v>3.83</v>
      </c>
      <c r="K2910" s="8">
        <v>7071.88</v>
      </c>
      <c r="L2910" s="10">
        <v>46283</v>
      </c>
      <c r="M2910" s="6" t="s">
        <v>15665</v>
      </c>
      <c r="N2910" s="6" t="str">
        <f>IF(COUNTIF($A$2:A2910,A2910)&gt;1,"DUP","OK")</f>
        <v>OK</v>
      </c>
      <c r="O2910" s="6" t="str">
        <f t="shared" si="136"/>
        <v>ORD26001004</v>
      </c>
      <c r="P2910" s="6" t="str">
        <f t="shared" si="137"/>
        <v>Sep</v>
      </c>
      <c r="Q2910" s="6"/>
      <c r="R2910" s="9"/>
      <c r="S2910" s="8"/>
      <c r="T2910" s="8"/>
      <c r="U2910" s="8"/>
      <c r="V2910" s="8"/>
      <c r="W2910" s="8"/>
      <c r="X2910" s="6"/>
      <c r="Y2910" s="6"/>
    </row>
    <row r="2911" spans="1:25" x14ac:dyDescent="0.3">
      <c r="A2911" s="6" t="s">
        <v>15691</v>
      </c>
      <c r="B2911" s="6"/>
      <c r="C2911" s="6" t="s">
        <v>2043</v>
      </c>
      <c r="D2911" s="6" t="str">
        <f t="shared" si="135"/>
        <v>ORD26001005</v>
      </c>
      <c r="E2911" s="10">
        <v>46281</v>
      </c>
      <c r="F2911" s="6" t="s">
        <v>12294</v>
      </c>
      <c r="G2911" s="6" t="s">
        <v>18</v>
      </c>
      <c r="H2911" s="8">
        <v>349</v>
      </c>
      <c r="I2911" s="8">
        <v>0</v>
      </c>
      <c r="J2911" s="8">
        <v>0</v>
      </c>
      <c r="K2911" s="8">
        <v>349</v>
      </c>
      <c r="L2911" s="10">
        <v>46283</v>
      </c>
      <c r="M2911" s="6" t="s">
        <v>15665</v>
      </c>
      <c r="N2911" s="6" t="str">
        <f>IF(COUNTIF($A$2:A2911,A2911)&gt;1,"DUP","OK")</f>
        <v>OK</v>
      </c>
      <c r="O2911" s="6" t="str">
        <f t="shared" si="136"/>
        <v>ORD26001005</v>
      </c>
      <c r="P2911" s="6" t="str">
        <f t="shared" si="137"/>
        <v>Sep</v>
      </c>
      <c r="Q2911" s="6"/>
      <c r="R2911" s="9"/>
      <c r="S2911" s="8"/>
      <c r="T2911" s="8"/>
      <c r="U2911" s="8"/>
      <c r="V2911" s="8"/>
      <c r="W2911" s="8"/>
      <c r="X2911" s="6"/>
      <c r="Y2911" s="6"/>
    </row>
    <row r="2912" spans="1:25" x14ac:dyDescent="0.3">
      <c r="A2912" s="6" t="s">
        <v>15692</v>
      </c>
      <c r="B2912" s="6"/>
      <c r="C2912" s="6" t="s">
        <v>2133</v>
      </c>
      <c r="D2912" s="6" t="str">
        <f t="shared" si="135"/>
        <v>ORD26001050</v>
      </c>
      <c r="E2912" s="10">
        <v>46281</v>
      </c>
      <c r="F2912" s="6" t="s">
        <v>12294</v>
      </c>
      <c r="G2912" s="6" t="s">
        <v>27</v>
      </c>
      <c r="H2912" s="8">
        <v>9298</v>
      </c>
      <c r="I2912" s="8">
        <v>148.77000000000001</v>
      </c>
      <c r="J2912" s="8">
        <v>26.78</v>
      </c>
      <c r="K2912" s="8">
        <v>9122.4500000000007</v>
      </c>
      <c r="L2912" s="10">
        <v>46283</v>
      </c>
      <c r="M2912" s="6" t="s">
        <v>15665</v>
      </c>
      <c r="N2912" s="6" t="str">
        <f>IF(COUNTIF($A$2:A2912,A2912)&gt;1,"DUP","OK")</f>
        <v>OK</v>
      </c>
      <c r="O2912" s="6" t="str">
        <f t="shared" si="136"/>
        <v>ORD26001050</v>
      </c>
      <c r="P2912" s="6" t="str">
        <f t="shared" si="137"/>
        <v>Sep</v>
      </c>
      <c r="Q2912" s="6"/>
      <c r="R2912" s="9"/>
      <c r="S2912" s="8"/>
      <c r="T2912" s="8"/>
      <c r="U2912" s="8"/>
      <c r="V2912" s="8"/>
      <c r="W2912" s="8"/>
      <c r="X2912" s="6"/>
      <c r="Y2912" s="6"/>
    </row>
    <row r="2913" spans="1:25" x14ac:dyDescent="0.3">
      <c r="A2913" s="6" t="s">
        <v>15693</v>
      </c>
      <c r="B2913" s="6"/>
      <c r="C2913" s="6" t="s">
        <v>2229</v>
      </c>
      <c r="D2913" s="6" t="str">
        <f t="shared" si="135"/>
        <v>ORD26001098</v>
      </c>
      <c r="E2913" s="10">
        <v>46281</v>
      </c>
      <c r="F2913" s="6" t="s">
        <v>12294</v>
      </c>
      <c r="G2913" s="6" t="s">
        <v>18</v>
      </c>
      <c r="H2913" s="8">
        <v>11797</v>
      </c>
      <c r="I2913" s="8">
        <v>35.39</v>
      </c>
      <c r="J2913" s="8">
        <v>6.37</v>
      </c>
      <c r="K2913" s="8">
        <v>11755.24</v>
      </c>
      <c r="L2913" s="10">
        <v>46283</v>
      </c>
      <c r="M2913" s="6" t="s">
        <v>15665</v>
      </c>
      <c r="N2913" s="6" t="str">
        <f>IF(COUNTIF($A$2:A2913,A2913)&gt;1,"DUP","OK")</f>
        <v>OK</v>
      </c>
      <c r="O2913" s="6" t="str">
        <f t="shared" si="136"/>
        <v>ORD26001098</v>
      </c>
      <c r="P2913" s="6" t="str">
        <f t="shared" si="137"/>
        <v>Sep</v>
      </c>
      <c r="Q2913" s="6"/>
      <c r="R2913" s="9"/>
      <c r="S2913" s="8"/>
      <c r="T2913" s="8"/>
      <c r="U2913" s="8"/>
      <c r="V2913" s="8"/>
      <c r="W2913" s="8"/>
      <c r="X2913" s="6"/>
      <c r="Y2913" s="6"/>
    </row>
    <row r="2914" spans="1:25" x14ac:dyDescent="0.3">
      <c r="A2914" s="6" t="s">
        <v>15694</v>
      </c>
      <c r="B2914" s="6"/>
      <c r="C2914" s="6" t="s">
        <v>2248</v>
      </c>
      <c r="D2914" s="6" t="str">
        <f t="shared" si="135"/>
        <v>ORD26001108</v>
      </c>
      <c r="E2914" s="10">
        <v>46281</v>
      </c>
      <c r="F2914" s="6" t="s">
        <v>12294</v>
      </c>
      <c r="G2914" s="6" t="s">
        <v>27</v>
      </c>
      <c r="H2914" s="8">
        <v>2999</v>
      </c>
      <c r="I2914" s="8">
        <v>47.98</v>
      </c>
      <c r="J2914" s="8">
        <v>8.64</v>
      </c>
      <c r="K2914" s="8">
        <v>2942.38</v>
      </c>
      <c r="L2914" s="10">
        <v>46283</v>
      </c>
      <c r="M2914" s="6" t="s">
        <v>15665</v>
      </c>
      <c r="N2914" s="6" t="str">
        <f>IF(COUNTIF($A$2:A2914,A2914)&gt;1,"DUP","OK")</f>
        <v>OK</v>
      </c>
      <c r="O2914" s="6" t="str">
        <f t="shared" si="136"/>
        <v>ORD26001108</v>
      </c>
      <c r="P2914" s="6" t="str">
        <f t="shared" si="137"/>
        <v>Sep</v>
      </c>
      <c r="Q2914" s="6"/>
      <c r="R2914" s="9"/>
      <c r="S2914" s="8"/>
      <c r="T2914" s="8"/>
      <c r="U2914" s="8"/>
      <c r="V2914" s="8"/>
      <c r="W2914" s="8"/>
      <c r="X2914" s="6"/>
      <c r="Y2914" s="6"/>
    </row>
    <row r="2915" spans="1:25" x14ac:dyDescent="0.3">
      <c r="A2915" s="6" t="s">
        <v>15695</v>
      </c>
      <c r="B2915" s="6"/>
      <c r="C2915" s="6" t="s">
        <v>2260</v>
      </c>
      <c r="D2915" s="6" t="str">
        <f t="shared" si="135"/>
        <v>ORD26001114</v>
      </c>
      <c r="E2915" s="10">
        <v>46281</v>
      </c>
      <c r="F2915" s="6" t="s">
        <v>12294</v>
      </c>
      <c r="G2915" s="6" t="s">
        <v>18</v>
      </c>
      <c r="H2915" s="8">
        <v>2598</v>
      </c>
      <c r="I2915" s="8">
        <v>7.79</v>
      </c>
      <c r="J2915" s="8">
        <v>1.4</v>
      </c>
      <c r="K2915" s="8">
        <v>2588.81</v>
      </c>
      <c r="L2915" s="10">
        <v>46283</v>
      </c>
      <c r="M2915" s="6" t="s">
        <v>15665</v>
      </c>
      <c r="N2915" s="6" t="str">
        <f>IF(COUNTIF($A$2:A2915,A2915)&gt;1,"DUP","OK")</f>
        <v>OK</v>
      </c>
      <c r="O2915" s="6" t="str">
        <f t="shared" si="136"/>
        <v>ORD26001114</v>
      </c>
      <c r="P2915" s="6" t="str">
        <f t="shared" si="137"/>
        <v>Sep</v>
      </c>
      <c r="Q2915" s="6"/>
      <c r="R2915" s="9"/>
      <c r="S2915" s="8"/>
      <c r="T2915" s="8"/>
      <c r="U2915" s="8"/>
      <c r="V2915" s="8"/>
      <c r="W2915" s="8"/>
      <c r="X2915" s="6"/>
      <c r="Y2915" s="6"/>
    </row>
    <row r="2916" spans="1:25" x14ac:dyDescent="0.3">
      <c r="A2916" s="6" t="s">
        <v>15696</v>
      </c>
      <c r="B2916" s="6"/>
      <c r="C2916" s="6" t="s">
        <v>2280</v>
      </c>
      <c r="D2916" s="6" t="str">
        <f t="shared" si="135"/>
        <v>ORD26001124</v>
      </c>
      <c r="E2916" s="10">
        <v>46281</v>
      </c>
      <c r="F2916" s="6" t="s">
        <v>12294</v>
      </c>
      <c r="G2916" s="6" t="s">
        <v>54</v>
      </c>
      <c r="H2916" s="8">
        <v>9797</v>
      </c>
      <c r="I2916" s="8">
        <v>166.55</v>
      </c>
      <c r="J2916" s="8">
        <v>29.98</v>
      </c>
      <c r="K2916" s="8">
        <v>9600.4699999999993</v>
      </c>
      <c r="L2916" s="10">
        <v>46283</v>
      </c>
      <c r="M2916" s="6" t="s">
        <v>15665</v>
      </c>
      <c r="N2916" s="6" t="str">
        <f>IF(COUNTIF($A$2:A2916,A2916)&gt;1,"DUP","OK")</f>
        <v>OK</v>
      </c>
      <c r="O2916" s="6" t="str">
        <f t="shared" si="136"/>
        <v>ORD26001124</v>
      </c>
      <c r="P2916" s="6" t="str">
        <f t="shared" si="137"/>
        <v>Sep</v>
      </c>
      <c r="Q2916" s="6"/>
      <c r="R2916" s="9"/>
      <c r="S2916" s="8"/>
      <c r="T2916" s="8"/>
      <c r="U2916" s="8"/>
      <c r="V2916" s="8"/>
      <c r="W2916" s="8"/>
      <c r="X2916" s="6"/>
      <c r="Y2916" s="6"/>
    </row>
    <row r="2917" spans="1:25" x14ac:dyDescent="0.3">
      <c r="A2917" s="6" t="s">
        <v>15697</v>
      </c>
      <c r="B2917" s="6"/>
      <c r="C2917" s="6" t="s">
        <v>2326</v>
      </c>
      <c r="D2917" s="6" t="str">
        <f t="shared" si="135"/>
        <v>ORD26001147</v>
      </c>
      <c r="E2917" s="10">
        <v>46281</v>
      </c>
      <c r="F2917" s="6" t="s">
        <v>12294</v>
      </c>
      <c r="G2917" s="6" t="s">
        <v>27</v>
      </c>
      <c r="H2917" s="8">
        <v>7999</v>
      </c>
      <c r="I2917" s="8">
        <v>127.98</v>
      </c>
      <c r="J2917" s="8">
        <v>23.04</v>
      </c>
      <c r="K2917" s="8">
        <v>7847.98</v>
      </c>
      <c r="L2917" s="10">
        <v>46283</v>
      </c>
      <c r="M2917" s="6" t="s">
        <v>15665</v>
      </c>
      <c r="N2917" s="6" t="str">
        <f>IF(COUNTIF($A$2:A2917,A2917)&gt;1,"DUP","OK")</f>
        <v>OK</v>
      </c>
      <c r="O2917" s="6" t="str">
        <f t="shared" si="136"/>
        <v>ORD26001147</v>
      </c>
      <c r="P2917" s="6" t="str">
        <f t="shared" si="137"/>
        <v>Sep</v>
      </c>
      <c r="Q2917" s="6"/>
      <c r="R2917" s="9"/>
      <c r="S2917" s="8"/>
      <c r="T2917" s="8"/>
      <c r="U2917" s="8"/>
      <c r="V2917" s="8"/>
      <c r="W2917" s="8"/>
      <c r="X2917" s="6"/>
      <c r="Y2917" s="6"/>
    </row>
    <row r="2918" spans="1:25" x14ac:dyDescent="0.3">
      <c r="A2918" s="6" t="s">
        <v>15698</v>
      </c>
      <c r="B2918" s="6"/>
      <c r="C2918" s="6" t="s">
        <v>2364</v>
      </c>
      <c r="D2918" s="6" t="str">
        <f t="shared" si="135"/>
        <v>ORD26001166</v>
      </c>
      <c r="E2918" s="10">
        <v>46281</v>
      </c>
      <c r="F2918" s="6" t="s">
        <v>12294</v>
      </c>
      <c r="G2918" s="6" t="s">
        <v>54</v>
      </c>
      <c r="H2918" s="8">
        <v>3499</v>
      </c>
      <c r="I2918" s="8">
        <v>59.48</v>
      </c>
      <c r="J2918" s="8">
        <v>10.71</v>
      </c>
      <c r="K2918" s="8">
        <v>3428.81</v>
      </c>
      <c r="L2918" s="10">
        <v>46283</v>
      </c>
      <c r="M2918" s="6" t="s">
        <v>15665</v>
      </c>
      <c r="N2918" s="6" t="str">
        <f>IF(COUNTIF($A$2:A2918,A2918)&gt;1,"DUP","OK")</f>
        <v>OK</v>
      </c>
      <c r="O2918" s="6" t="str">
        <f t="shared" si="136"/>
        <v>ORD26001166</v>
      </c>
      <c r="P2918" s="6" t="str">
        <f t="shared" si="137"/>
        <v>Sep</v>
      </c>
      <c r="Q2918" s="6"/>
      <c r="R2918" s="9"/>
      <c r="S2918" s="8"/>
      <c r="T2918" s="8"/>
      <c r="U2918" s="8"/>
      <c r="V2918" s="8"/>
      <c r="W2918" s="8"/>
      <c r="X2918" s="6"/>
      <c r="Y2918" s="6"/>
    </row>
    <row r="2919" spans="1:25" x14ac:dyDescent="0.3">
      <c r="A2919" s="6" t="s">
        <v>15699</v>
      </c>
      <c r="B2919" s="6"/>
      <c r="C2919" s="6" t="s">
        <v>2411</v>
      </c>
      <c r="D2919" s="6" t="str">
        <f t="shared" si="135"/>
        <v>ORD26001190</v>
      </c>
      <c r="E2919" s="10">
        <v>46281</v>
      </c>
      <c r="F2919" s="6" t="s">
        <v>12294</v>
      </c>
      <c r="G2919" s="6" t="s">
        <v>18</v>
      </c>
      <c r="H2919" s="8">
        <v>7999</v>
      </c>
      <c r="I2919" s="8">
        <v>24</v>
      </c>
      <c r="J2919" s="8">
        <v>4.32</v>
      </c>
      <c r="K2919" s="8">
        <v>7970.68</v>
      </c>
      <c r="L2919" s="10">
        <v>46283</v>
      </c>
      <c r="M2919" s="6" t="s">
        <v>15665</v>
      </c>
      <c r="N2919" s="6" t="str">
        <f>IF(COUNTIF($A$2:A2919,A2919)&gt;1,"DUP","OK")</f>
        <v>OK</v>
      </c>
      <c r="O2919" s="6" t="str">
        <f t="shared" si="136"/>
        <v>ORD26001190</v>
      </c>
      <c r="P2919" s="6" t="str">
        <f t="shared" si="137"/>
        <v>Sep</v>
      </c>
      <c r="Q2919" s="6"/>
      <c r="R2919" s="9"/>
      <c r="S2919" s="8"/>
      <c r="T2919" s="8"/>
      <c r="U2919" s="8"/>
      <c r="V2919" s="8"/>
      <c r="W2919" s="8"/>
      <c r="X2919" s="6"/>
      <c r="Y2919" s="6"/>
    </row>
    <row r="2920" spans="1:25" x14ac:dyDescent="0.3">
      <c r="A2920" s="6" t="s">
        <v>15700</v>
      </c>
      <c r="B2920" s="6"/>
      <c r="C2920" s="6" t="s">
        <v>2417</v>
      </c>
      <c r="D2920" s="6" t="str">
        <f t="shared" si="135"/>
        <v>ORD26001193</v>
      </c>
      <c r="E2920" s="10">
        <v>46281</v>
      </c>
      <c r="F2920" s="6" t="s">
        <v>12294</v>
      </c>
      <c r="G2920" s="6" t="s">
        <v>27</v>
      </c>
      <c r="H2920" s="8">
        <v>3298</v>
      </c>
      <c r="I2920" s="8">
        <v>52.77</v>
      </c>
      <c r="J2920" s="8">
        <v>9.5</v>
      </c>
      <c r="K2920" s="8">
        <v>3235.73</v>
      </c>
      <c r="L2920" s="10">
        <v>46283</v>
      </c>
      <c r="M2920" s="6" t="s">
        <v>15665</v>
      </c>
      <c r="N2920" s="6" t="str">
        <f>IF(COUNTIF($A$2:A2920,A2920)&gt;1,"DUP","OK")</f>
        <v>OK</v>
      </c>
      <c r="O2920" s="6" t="str">
        <f t="shared" si="136"/>
        <v>ORD26001193</v>
      </c>
      <c r="P2920" s="6" t="str">
        <f t="shared" si="137"/>
        <v>Sep</v>
      </c>
      <c r="Q2920" s="6"/>
      <c r="R2920" s="9"/>
      <c r="S2920" s="8"/>
      <c r="T2920" s="8"/>
      <c r="U2920" s="8"/>
      <c r="V2920" s="8"/>
      <c r="W2920" s="8"/>
      <c r="X2920" s="6"/>
      <c r="Y2920" s="6"/>
    </row>
    <row r="2921" spans="1:25" x14ac:dyDescent="0.3">
      <c r="A2921" s="6" t="s">
        <v>15701</v>
      </c>
      <c r="B2921" s="6"/>
      <c r="C2921" s="6" t="s">
        <v>2543</v>
      </c>
      <c r="D2921" s="6" t="str">
        <f t="shared" si="135"/>
        <v>ORD26001256</v>
      </c>
      <c r="E2921" s="10">
        <v>46281</v>
      </c>
      <c r="F2921" s="6" t="s">
        <v>12294</v>
      </c>
      <c r="G2921" s="6" t="s">
        <v>54</v>
      </c>
      <c r="H2921" s="8">
        <v>1299</v>
      </c>
      <c r="I2921" s="8">
        <v>24.68</v>
      </c>
      <c r="J2921" s="8">
        <v>4.4400000000000004</v>
      </c>
      <c r="K2921" s="8">
        <v>1269.8800000000001</v>
      </c>
      <c r="L2921" s="10">
        <v>46283</v>
      </c>
      <c r="M2921" s="6" t="s">
        <v>15665</v>
      </c>
      <c r="N2921" s="6" t="str">
        <f>IF(COUNTIF($A$2:A2921,A2921)&gt;1,"DUP","OK")</f>
        <v>OK</v>
      </c>
      <c r="O2921" s="6" t="str">
        <f t="shared" si="136"/>
        <v>ORD26001256</v>
      </c>
      <c r="P2921" s="6" t="str">
        <f t="shared" si="137"/>
        <v>Sep</v>
      </c>
      <c r="Q2921" s="6"/>
      <c r="R2921" s="9"/>
      <c r="S2921" s="8"/>
      <c r="T2921" s="8"/>
      <c r="U2921" s="8"/>
      <c r="V2921" s="8"/>
      <c r="W2921" s="8"/>
      <c r="X2921" s="6"/>
      <c r="Y2921" s="6"/>
    </row>
    <row r="2922" spans="1:25" x14ac:dyDescent="0.3">
      <c r="A2922" s="6" t="s">
        <v>15702</v>
      </c>
      <c r="B2922" s="6"/>
      <c r="C2922" s="6" t="s">
        <v>2573</v>
      </c>
      <c r="D2922" s="6" t="str">
        <f t="shared" si="135"/>
        <v>ORD26001271</v>
      </c>
      <c r="E2922" s="10">
        <v>46281</v>
      </c>
      <c r="F2922" s="6" t="s">
        <v>12294</v>
      </c>
      <c r="G2922" s="6" t="s">
        <v>18</v>
      </c>
      <c r="H2922" s="8">
        <v>599</v>
      </c>
      <c r="I2922" s="8">
        <v>0</v>
      </c>
      <c r="J2922" s="8">
        <v>0</v>
      </c>
      <c r="K2922" s="8">
        <v>599</v>
      </c>
      <c r="L2922" s="10">
        <v>46283</v>
      </c>
      <c r="M2922" s="6" t="s">
        <v>15665</v>
      </c>
      <c r="N2922" s="6" t="str">
        <f>IF(COUNTIF($A$2:A2922,A2922)&gt;1,"DUP","OK")</f>
        <v>OK</v>
      </c>
      <c r="O2922" s="6" t="str">
        <f t="shared" si="136"/>
        <v>ORD26001271</v>
      </c>
      <c r="P2922" s="6" t="str">
        <f t="shared" si="137"/>
        <v>Sep</v>
      </c>
      <c r="Q2922" s="6"/>
      <c r="R2922" s="9"/>
      <c r="S2922" s="8"/>
      <c r="T2922" s="8"/>
      <c r="U2922" s="8"/>
      <c r="V2922" s="8"/>
      <c r="W2922" s="8"/>
      <c r="X2922" s="6"/>
      <c r="Y2922" s="6"/>
    </row>
    <row r="2923" spans="1:25" x14ac:dyDescent="0.3">
      <c r="A2923" s="6" t="s">
        <v>15703</v>
      </c>
      <c r="B2923" s="6"/>
      <c r="C2923" s="6" t="s">
        <v>2577</v>
      </c>
      <c r="D2923" s="6" t="str">
        <f t="shared" si="135"/>
        <v>ORD26001273</v>
      </c>
      <c r="E2923" s="10">
        <v>46281</v>
      </c>
      <c r="F2923" s="6" t="s">
        <v>12294</v>
      </c>
      <c r="G2923" s="6" t="s">
        <v>54</v>
      </c>
      <c r="H2923" s="8">
        <v>299</v>
      </c>
      <c r="I2923" s="8">
        <v>5.68</v>
      </c>
      <c r="J2923" s="8">
        <v>1.02</v>
      </c>
      <c r="K2923" s="8">
        <v>292.3</v>
      </c>
      <c r="L2923" s="10">
        <v>46283</v>
      </c>
      <c r="M2923" s="6" t="s">
        <v>15665</v>
      </c>
      <c r="N2923" s="6" t="str">
        <f>IF(COUNTIF($A$2:A2923,A2923)&gt;1,"DUP","OK")</f>
        <v>OK</v>
      </c>
      <c r="O2923" s="6" t="str">
        <f t="shared" si="136"/>
        <v>ORD26001273</v>
      </c>
      <c r="P2923" s="6" t="str">
        <f t="shared" si="137"/>
        <v>Sep</v>
      </c>
      <c r="Q2923" s="6"/>
      <c r="R2923" s="9"/>
      <c r="S2923" s="8"/>
      <c r="T2923" s="8"/>
      <c r="U2923" s="8"/>
      <c r="V2923" s="8"/>
      <c r="W2923" s="8"/>
      <c r="X2923" s="6"/>
      <c r="Y2923" s="6"/>
    </row>
    <row r="2924" spans="1:25" x14ac:dyDescent="0.3">
      <c r="A2924" s="6" t="s">
        <v>15704</v>
      </c>
      <c r="B2924" s="6"/>
      <c r="C2924" s="6" t="s">
        <v>2621</v>
      </c>
      <c r="D2924" s="6" t="str">
        <f t="shared" si="135"/>
        <v>ORD26001295</v>
      </c>
      <c r="E2924" s="10">
        <v>46281</v>
      </c>
      <c r="F2924" s="6" t="s">
        <v>12294</v>
      </c>
      <c r="G2924" s="6" t="s">
        <v>27</v>
      </c>
      <c r="H2924" s="8">
        <v>4497</v>
      </c>
      <c r="I2924" s="8">
        <v>71.95</v>
      </c>
      <c r="J2924" s="8">
        <v>12.95</v>
      </c>
      <c r="K2924" s="8">
        <v>4412.1000000000004</v>
      </c>
      <c r="L2924" s="10">
        <v>46283</v>
      </c>
      <c r="M2924" s="6" t="s">
        <v>15665</v>
      </c>
      <c r="N2924" s="6" t="str">
        <f>IF(COUNTIF($A$2:A2924,A2924)&gt;1,"DUP","OK")</f>
        <v>OK</v>
      </c>
      <c r="O2924" s="6" t="str">
        <f t="shared" si="136"/>
        <v>ORD26001295</v>
      </c>
      <c r="P2924" s="6" t="str">
        <f t="shared" si="137"/>
        <v>Sep</v>
      </c>
      <c r="Q2924" s="6"/>
      <c r="R2924" s="9"/>
      <c r="S2924" s="8"/>
      <c r="T2924" s="8"/>
      <c r="U2924" s="8"/>
      <c r="V2924" s="8"/>
      <c r="W2924" s="8"/>
      <c r="X2924" s="6"/>
      <c r="Y2924" s="6"/>
    </row>
    <row r="2925" spans="1:25" x14ac:dyDescent="0.3">
      <c r="A2925" s="6" t="s">
        <v>15705</v>
      </c>
      <c r="B2925" s="6"/>
      <c r="C2925" s="6" t="s">
        <v>2667</v>
      </c>
      <c r="D2925" s="6" t="str">
        <f t="shared" si="135"/>
        <v>ORD26001318</v>
      </c>
      <c r="E2925" s="10">
        <v>46281</v>
      </c>
      <c r="F2925" s="6" t="s">
        <v>12294</v>
      </c>
      <c r="G2925" s="6" t="s">
        <v>54</v>
      </c>
      <c r="H2925" s="8">
        <v>2499</v>
      </c>
      <c r="I2925" s="8">
        <v>42.48</v>
      </c>
      <c r="J2925" s="8">
        <v>7.65</v>
      </c>
      <c r="K2925" s="8">
        <v>2448.87</v>
      </c>
      <c r="L2925" s="10">
        <v>46283</v>
      </c>
      <c r="M2925" s="6" t="s">
        <v>15665</v>
      </c>
      <c r="N2925" s="6" t="str">
        <f>IF(COUNTIF($A$2:A2925,A2925)&gt;1,"DUP","OK")</f>
        <v>OK</v>
      </c>
      <c r="O2925" s="6" t="str">
        <f t="shared" si="136"/>
        <v>ORD26001318</v>
      </c>
      <c r="P2925" s="6" t="str">
        <f t="shared" si="137"/>
        <v>Sep</v>
      </c>
      <c r="Q2925" s="6"/>
      <c r="R2925" s="9"/>
      <c r="S2925" s="8"/>
      <c r="T2925" s="8"/>
      <c r="U2925" s="8"/>
      <c r="V2925" s="8"/>
      <c r="W2925" s="8"/>
      <c r="X2925" s="6"/>
      <c r="Y2925" s="6"/>
    </row>
    <row r="2926" spans="1:25" x14ac:dyDescent="0.3">
      <c r="A2926" s="6" t="s">
        <v>15706</v>
      </c>
      <c r="B2926" s="6"/>
      <c r="C2926" s="6" t="s">
        <v>2699</v>
      </c>
      <c r="D2926" s="6" t="str">
        <f t="shared" si="135"/>
        <v>ORD26001334</v>
      </c>
      <c r="E2926" s="10">
        <v>46281</v>
      </c>
      <c r="F2926" s="6" t="s">
        <v>12294</v>
      </c>
      <c r="G2926" s="6" t="s">
        <v>18</v>
      </c>
      <c r="H2926" s="8">
        <v>9997</v>
      </c>
      <c r="I2926" s="8">
        <v>29.99</v>
      </c>
      <c r="J2926" s="8">
        <v>5.4</v>
      </c>
      <c r="K2926" s="8">
        <v>9961.61</v>
      </c>
      <c r="L2926" s="10">
        <v>46283</v>
      </c>
      <c r="M2926" s="6" t="s">
        <v>15665</v>
      </c>
      <c r="N2926" s="6" t="str">
        <f>IF(COUNTIF($A$2:A2926,A2926)&gt;1,"DUP","OK")</f>
        <v>OK</v>
      </c>
      <c r="O2926" s="6" t="str">
        <f t="shared" si="136"/>
        <v>ORD26001334</v>
      </c>
      <c r="P2926" s="6" t="str">
        <f t="shared" si="137"/>
        <v>Sep</v>
      </c>
      <c r="Q2926" s="6"/>
      <c r="R2926" s="9"/>
      <c r="S2926" s="8"/>
      <c r="T2926" s="8"/>
      <c r="U2926" s="8"/>
      <c r="V2926" s="8"/>
      <c r="W2926" s="8"/>
      <c r="X2926" s="6"/>
      <c r="Y2926" s="6"/>
    </row>
    <row r="2927" spans="1:25" x14ac:dyDescent="0.3">
      <c r="A2927" s="6" t="s">
        <v>15707</v>
      </c>
      <c r="B2927" s="6"/>
      <c r="C2927" s="6" t="s">
        <v>15708</v>
      </c>
      <c r="D2927" s="6" t="str">
        <f t="shared" si="135"/>
        <v>ORD26001353</v>
      </c>
      <c r="E2927" s="10">
        <v>46281</v>
      </c>
      <c r="F2927" s="6" t="s">
        <v>12294</v>
      </c>
      <c r="G2927" s="6" t="s">
        <v>18</v>
      </c>
      <c r="H2927" s="8">
        <v>799</v>
      </c>
      <c r="I2927" s="8">
        <v>0</v>
      </c>
      <c r="J2927" s="8">
        <v>0</v>
      </c>
      <c r="K2927" s="8">
        <v>799</v>
      </c>
      <c r="L2927" s="10">
        <v>46283</v>
      </c>
      <c r="M2927" s="6" t="s">
        <v>15665</v>
      </c>
      <c r="N2927" s="6" t="str">
        <f>IF(COUNTIF($A$2:A2927,A2927)&gt;1,"DUP","OK")</f>
        <v>OK</v>
      </c>
      <c r="O2927" s="6" t="str">
        <f t="shared" si="136"/>
        <v>ORD26001353</v>
      </c>
      <c r="P2927" s="6" t="str">
        <f t="shared" si="137"/>
        <v>Sep</v>
      </c>
      <c r="Q2927" s="6"/>
      <c r="R2927" s="9"/>
      <c r="S2927" s="8"/>
      <c r="T2927" s="8"/>
      <c r="U2927" s="8"/>
      <c r="V2927" s="8"/>
      <c r="W2927" s="8"/>
      <c r="X2927" s="6"/>
      <c r="Y2927" s="6"/>
    </row>
    <row r="2928" spans="1:25" x14ac:dyDescent="0.3">
      <c r="A2928" s="6" t="s">
        <v>15709</v>
      </c>
      <c r="B2928" s="6"/>
      <c r="C2928" s="6" t="s">
        <v>2813</v>
      </c>
      <c r="D2928" s="6" t="str">
        <f t="shared" si="135"/>
        <v>ORD26001391</v>
      </c>
      <c r="E2928" s="10">
        <v>46281</v>
      </c>
      <c r="F2928" s="6" t="s">
        <v>12294</v>
      </c>
      <c r="G2928" s="6" t="s">
        <v>18</v>
      </c>
      <c r="H2928" s="8">
        <v>2598</v>
      </c>
      <c r="I2928" s="8">
        <v>7.79</v>
      </c>
      <c r="J2928" s="8">
        <v>1.4</v>
      </c>
      <c r="K2928" s="8">
        <v>2588.81</v>
      </c>
      <c r="L2928" s="10">
        <v>46283</v>
      </c>
      <c r="M2928" s="6" t="s">
        <v>15665</v>
      </c>
      <c r="N2928" s="6" t="str">
        <f>IF(COUNTIF($A$2:A2928,A2928)&gt;1,"DUP","OK")</f>
        <v>OK</v>
      </c>
      <c r="O2928" s="6" t="str">
        <f t="shared" si="136"/>
        <v>ORD26001391</v>
      </c>
      <c r="P2928" s="6" t="str">
        <f t="shared" si="137"/>
        <v>Sep</v>
      </c>
      <c r="Q2928" s="6"/>
      <c r="R2928" s="9"/>
      <c r="S2928" s="8"/>
      <c r="T2928" s="8"/>
      <c r="U2928" s="8"/>
      <c r="V2928" s="8"/>
      <c r="W2928" s="8"/>
      <c r="X2928" s="6"/>
      <c r="Y2928" s="6"/>
    </row>
    <row r="2929" spans="1:25" x14ac:dyDescent="0.3">
      <c r="A2929" s="6" t="s">
        <v>15710</v>
      </c>
      <c r="B2929" s="6"/>
      <c r="C2929" s="6" t="s">
        <v>2946</v>
      </c>
      <c r="D2929" s="6" t="str">
        <f t="shared" si="135"/>
        <v>ORD26001459</v>
      </c>
      <c r="E2929" s="10">
        <v>46281</v>
      </c>
      <c r="F2929" s="6" t="s">
        <v>12294</v>
      </c>
      <c r="G2929" s="6" t="s">
        <v>18</v>
      </c>
      <c r="H2929" s="8">
        <v>2499</v>
      </c>
      <c r="I2929" s="8">
        <v>7.5</v>
      </c>
      <c r="J2929" s="8">
        <v>1.35</v>
      </c>
      <c r="K2929" s="8">
        <v>2490.15</v>
      </c>
      <c r="L2929" s="10">
        <v>46283</v>
      </c>
      <c r="M2929" s="6" t="s">
        <v>15665</v>
      </c>
      <c r="N2929" s="6" t="str">
        <f>IF(COUNTIF($A$2:A2929,A2929)&gt;1,"DUP","OK")</f>
        <v>OK</v>
      </c>
      <c r="O2929" s="6" t="str">
        <f t="shared" si="136"/>
        <v>ORD26001459</v>
      </c>
      <c r="P2929" s="6" t="str">
        <f t="shared" si="137"/>
        <v>Sep</v>
      </c>
      <c r="Q2929" s="6"/>
      <c r="R2929" s="9"/>
      <c r="S2929" s="8"/>
      <c r="T2929" s="8"/>
      <c r="U2929" s="8"/>
      <c r="V2929" s="8"/>
      <c r="W2929" s="8"/>
      <c r="X2929" s="6"/>
      <c r="Y2929" s="6"/>
    </row>
    <row r="2930" spans="1:25" x14ac:dyDescent="0.3">
      <c r="A2930" s="6" t="s">
        <v>15711</v>
      </c>
      <c r="B2930" s="6"/>
      <c r="C2930" s="6" t="s">
        <v>3068</v>
      </c>
      <c r="D2930" s="6" t="str">
        <f t="shared" si="135"/>
        <v>ORD26001520</v>
      </c>
      <c r="E2930" s="10">
        <v>46281</v>
      </c>
      <c r="F2930" s="6" t="s">
        <v>12294</v>
      </c>
      <c r="G2930" s="6" t="s">
        <v>18</v>
      </c>
      <c r="H2930" s="8">
        <v>3598</v>
      </c>
      <c r="I2930" s="8">
        <v>10.79</v>
      </c>
      <c r="J2930" s="8">
        <v>1.94</v>
      </c>
      <c r="K2930" s="8">
        <v>3585.27</v>
      </c>
      <c r="L2930" s="10">
        <v>46283</v>
      </c>
      <c r="M2930" s="6" t="s">
        <v>15665</v>
      </c>
      <c r="N2930" s="6" t="str">
        <f>IF(COUNTIF($A$2:A2930,A2930)&gt;1,"DUP","OK")</f>
        <v>OK</v>
      </c>
      <c r="O2930" s="6" t="str">
        <f t="shared" si="136"/>
        <v>ORD26001520</v>
      </c>
      <c r="P2930" s="6" t="str">
        <f t="shared" si="137"/>
        <v>Sep</v>
      </c>
      <c r="Q2930" s="6"/>
      <c r="R2930" s="9"/>
      <c r="S2930" s="8"/>
      <c r="T2930" s="8"/>
      <c r="U2930" s="8"/>
      <c r="V2930" s="8"/>
      <c r="W2930" s="8"/>
      <c r="X2930" s="6"/>
      <c r="Y2930" s="6"/>
    </row>
    <row r="2931" spans="1:25" x14ac:dyDescent="0.3">
      <c r="A2931" s="6" t="s">
        <v>15712</v>
      </c>
      <c r="B2931" s="6"/>
      <c r="C2931" s="6" t="s">
        <v>3072</v>
      </c>
      <c r="D2931" s="6" t="str">
        <f t="shared" si="135"/>
        <v>ORD26001522</v>
      </c>
      <c r="E2931" s="10">
        <v>46281</v>
      </c>
      <c r="F2931" s="6" t="s">
        <v>12294</v>
      </c>
      <c r="G2931" s="6" t="s">
        <v>18</v>
      </c>
      <c r="H2931" s="8">
        <v>11597</v>
      </c>
      <c r="I2931" s="8">
        <v>34.79</v>
      </c>
      <c r="J2931" s="8">
        <v>6.26</v>
      </c>
      <c r="K2931" s="8">
        <v>11555.95</v>
      </c>
      <c r="L2931" s="10">
        <v>46283</v>
      </c>
      <c r="M2931" s="6" t="s">
        <v>15665</v>
      </c>
      <c r="N2931" s="6" t="str">
        <f>IF(COUNTIF($A$2:A2931,A2931)&gt;1,"DUP","OK")</f>
        <v>OK</v>
      </c>
      <c r="O2931" s="6" t="str">
        <f t="shared" si="136"/>
        <v>ORD26001522</v>
      </c>
      <c r="P2931" s="6" t="str">
        <f t="shared" si="137"/>
        <v>Sep</v>
      </c>
      <c r="Q2931" s="6"/>
      <c r="R2931" s="9"/>
      <c r="S2931" s="8"/>
      <c r="T2931" s="8"/>
      <c r="U2931" s="8"/>
      <c r="V2931" s="8"/>
      <c r="W2931" s="8"/>
      <c r="X2931" s="6"/>
      <c r="Y2931" s="6"/>
    </row>
    <row r="2932" spans="1:25" x14ac:dyDescent="0.3">
      <c r="A2932" s="6" t="s">
        <v>15713</v>
      </c>
      <c r="B2932" s="6"/>
      <c r="C2932" s="6" t="s">
        <v>3233</v>
      </c>
      <c r="D2932" s="6" t="str">
        <f t="shared" si="135"/>
        <v>ORD26001604</v>
      </c>
      <c r="E2932" s="10">
        <v>46281</v>
      </c>
      <c r="F2932" s="6" t="s">
        <v>12294</v>
      </c>
      <c r="G2932" s="6" t="s">
        <v>27</v>
      </c>
      <c r="H2932" s="8">
        <v>8498</v>
      </c>
      <c r="I2932" s="8">
        <v>135.97</v>
      </c>
      <c r="J2932" s="8">
        <v>24.47</v>
      </c>
      <c r="K2932" s="8">
        <v>8337.56</v>
      </c>
      <c r="L2932" s="10">
        <v>46283</v>
      </c>
      <c r="M2932" s="6" t="s">
        <v>15665</v>
      </c>
      <c r="N2932" s="6" t="str">
        <f>IF(COUNTIF($A$2:A2932,A2932)&gt;1,"DUP","OK")</f>
        <v>OK</v>
      </c>
      <c r="O2932" s="6" t="str">
        <f t="shared" si="136"/>
        <v>ORD26001604</v>
      </c>
      <c r="P2932" s="6" t="str">
        <f t="shared" si="137"/>
        <v>Sep</v>
      </c>
      <c r="Q2932" s="6"/>
      <c r="R2932" s="9"/>
      <c r="S2932" s="8"/>
      <c r="T2932" s="8"/>
      <c r="U2932" s="8"/>
      <c r="V2932" s="8"/>
      <c r="W2932" s="8"/>
      <c r="X2932" s="6"/>
      <c r="Y2932" s="6"/>
    </row>
    <row r="2933" spans="1:25" x14ac:dyDescent="0.3">
      <c r="A2933" s="6" t="s">
        <v>15714</v>
      </c>
      <c r="B2933" s="6"/>
      <c r="C2933" s="6" t="s">
        <v>3378</v>
      </c>
      <c r="D2933" s="6" t="str">
        <f t="shared" si="135"/>
        <v>ORD26001678</v>
      </c>
      <c r="E2933" s="10">
        <v>46281</v>
      </c>
      <c r="F2933" s="6" t="s">
        <v>12294</v>
      </c>
      <c r="G2933" s="6" t="s">
        <v>54</v>
      </c>
      <c r="H2933" s="8">
        <v>4297</v>
      </c>
      <c r="I2933" s="8">
        <v>73.05</v>
      </c>
      <c r="J2933" s="8">
        <v>13.15</v>
      </c>
      <c r="K2933" s="8">
        <v>4210.8</v>
      </c>
      <c r="L2933" s="10">
        <v>46283</v>
      </c>
      <c r="M2933" s="6" t="s">
        <v>15665</v>
      </c>
      <c r="N2933" s="6" t="str">
        <f>IF(COUNTIF($A$2:A2933,A2933)&gt;1,"DUP","OK")</f>
        <v>OK</v>
      </c>
      <c r="O2933" s="6" t="str">
        <f t="shared" si="136"/>
        <v>ORD26001678</v>
      </c>
      <c r="P2933" s="6" t="str">
        <f t="shared" si="137"/>
        <v>Sep</v>
      </c>
      <c r="Q2933" s="6"/>
      <c r="R2933" s="9"/>
      <c r="S2933" s="8"/>
      <c r="T2933" s="8"/>
      <c r="U2933" s="8"/>
      <c r="V2933" s="8"/>
      <c r="W2933" s="8"/>
      <c r="X2933" s="6"/>
      <c r="Y2933" s="6"/>
    </row>
    <row r="2934" spans="1:25" x14ac:dyDescent="0.3">
      <c r="A2934" s="6" t="s">
        <v>15715</v>
      </c>
      <c r="B2934" s="6"/>
      <c r="C2934" s="6" t="s">
        <v>15716</v>
      </c>
      <c r="D2934" s="6" t="str">
        <f t="shared" si="135"/>
        <v>ORD26001680</v>
      </c>
      <c r="E2934" s="10">
        <v>46281</v>
      </c>
      <c r="F2934" s="6" t="s">
        <v>12294</v>
      </c>
      <c r="G2934" s="6" t="s">
        <v>27</v>
      </c>
      <c r="H2934" s="8">
        <v>999</v>
      </c>
      <c r="I2934" s="8">
        <v>17.98</v>
      </c>
      <c r="J2934" s="8">
        <v>3.24</v>
      </c>
      <c r="K2934" s="8">
        <v>977.78</v>
      </c>
      <c r="L2934" s="10">
        <v>46283</v>
      </c>
      <c r="M2934" s="6" t="s">
        <v>15665</v>
      </c>
      <c r="N2934" s="6" t="str">
        <f>IF(COUNTIF($A$2:A2934,A2934)&gt;1,"DUP","OK")</f>
        <v>OK</v>
      </c>
      <c r="O2934" s="6" t="str">
        <f t="shared" si="136"/>
        <v>ORD26001680</v>
      </c>
      <c r="P2934" s="6" t="str">
        <f t="shared" si="137"/>
        <v>Sep</v>
      </c>
      <c r="Q2934" s="6"/>
      <c r="R2934" s="9"/>
      <c r="S2934" s="8"/>
      <c r="T2934" s="8"/>
      <c r="U2934" s="8"/>
      <c r="V2934" s="8"/>
      <c r="W2934" s="8"/>
      <c r="X2934" s="6"/>
      <c r="Y2934" s="6"/>
    </row>
    <row r="2935" spans="1:25" x14ac:dyDescent="0.3">
      <c r="A2935" s="6" t="s">
        <v>15717</v>
      </c>
      <c r="B2935" s="6"/>
      <c r="C2935" s="6" t="s">
        <v>3490</v>
      </c>
      <c r="D2935" s="6" t="str">
        <f t="shared" si="135"/>
        <v>ORD26001735</v>
      </c>
      <c r="E2935" s="10">
        <v>46281</v>
      </c>
      <c r="F2935" s="6" t="s">
        <v>12294</v>
      </c>
      <c r="G2935" s="6" t="s">
        <v>27</v>
      </c>
      <c r="H2935" s="8">
        <v>13497</v>
      </c>
      <c r="I2935" s="8">
        <v>215.95</v>
      </c>
      <c r="J2935" s="8">
        <v>38.869999999999997</v>
      </c>
      <c r="K2935" s="8">
        <v>13242.18</v>
      </c>
      <c r="L2935" s="10">
        <v>46283</v>
      </c>
      <c r="M2935" s="6" t="s">
        <v>15665</v>
      </c>
      <c r="N2935" s="6" t="str">
        <f>IF(COUNTIF($A$2:A2935,A2935)&gt;1,"DUP","OK")</f>
        <v>OK</v>
      </c>
      <c r="O2935" s="6" t="str">
        <f t="shared" si="136"/>
        <v>ORD26001735</v>
      </c>
      <c r="P2935" s="6" t="str">
        <f t="shared" si="137"/>
        <v>Sep</v>
      </c>
      <c r="Q2935" s="6"/>
      <c r="R2935" s="9"/>
      <c r="S2935" s="8"/>
      <c r="T2935" s="8"/>
      <c r="U2935" s="8"/>
      <c r="V2935" s="8"/>
      <c r="W2935" s="8"/>
      <c r="X2935" s="6"/>
      <c r="Y2935" s="6"/>
    </row>
    <row r="2936" spans="1:25" x14ac:dyDescent="0.3">
      <c r="A2936" s="6" t="s">
        <v>15718</v>
      </c>
      <c r="B2936" s="6"/>
      <c r="C2936" s="6" t="s">
        <v>3627</v>
      </c>
      <c r="D2936" s="6" t="str">
        <f t="shared" si="135"/>
        <v>ORD26001804</v>
      </c>
      <c r="E2936" s="10">
        <v>46281</v>
      </c>
      <c r="F2936" s="6" t="s">
        <v>12294</v>
      </c>
      <c r="G2936" s="6" t="s">
        <v>18</v>
      </c>
      <c r="H2936" s="8">
        <v>2647</v>
      </c>
      <c r="I2936" s="8">
        <v>7.94</v>
      </c>
      <c r="J2936" s="8">
        <v>1.43</v>
      </c>
      <c r="K2936" s="8">
        <v>2637.63</v>
      </c>
      <c r="L2936" s="10">
        <v>46283</v>
      </c>
      <c r="M2936" s="6" t="s">
        <v>15665</v>
      </c>
      <c r="N2936" s="6" t="str">
        <f>IF(COUNTIF($A$2:A2936,A2936)&gt;1,"DUP","OK")</f>
        <v>OK</v>
      </c>
      <c r="O2936" s="6" t="str">
        <f t="shared" si="136"/>
        <v>ORD26001804</v>
      </c>
      <c r="P2936" s="6" t="str">
        <f t="shared" si="137"/>
        <v>Sep</v>
      </c>
      <c r="Q2936" s="6"/>
      <c r="R2936" s="9"/>
      <c r="S2936" s="8"/>
      <c r="T2936" s="8"/>
      <c r="U2936" s="8"/>
      <c r="V2936" s="8"/>
      <c r="W2936" s="8"/>
      <c r="X2936" s="6"/>
      <c r="Y2936" s="6"/>
    </row>
    <row r="2937" spans="1:25" x14ac:dyDescent="0.3">
      <c r="A2937" s="6" t="s">
        <v>15719</v>
      </c>
      <c r="B2937" s="6"/>
      <c r="C2937" s="6" t="s">
        <v>3673</v>
      </c>
      <c r="D2937" s="6" t="str">
        <f t="shared" si="135"/>
        <v>ORD26001827</v>
      </c>
      <c r="E2937" s="10">
        <v>46281</v>
      </c>
      <c r="F2937" s="6" t="s">
        <v>12294</v>
      </c>
      <c r="G2937" s="6" t="s">
        <v>54</v>
      </c>
      <c r="H2937" s="8">
        <v>349</v>
      </c>
      <c r="I2937" s="8">
        <v>6.63</v>
      </c>
      <c r="J2937" s="8">
        <v>1.19</v>
      </c>
      <c r="K2937" s="8">
        <v>341.18</v>
      </c>
      <c r="L2937" s="10">
        <v>46283</v>
      </c>
      <c r="M2937" s="6" t="s">
        <v>15665</v>
      </c>
      <c r="N2937" s="6" t="str">
        <f>IF(COUNTIF($A$2:A2937,A2937)&gt;1,"DUP","OK")</f>
        <v>OK</v>
      </c>
      <c r="O2937" s="6" t="str">
        <f t="shared" si="136"/>
        <v>ORD26001827</v>
      </c>
      <c r="P2937" s="6" t="str">
        <f t="shared" si="137"/>
        <v>Sep</v>
      </c>
      <c r="Q2937" s="6"/>
      <c r="R2937" s="9"/>
      <c r="S2937" s="8"/>
      <c r="T2937" s="8"/>
      <c r="U2937" s="8"/>
      <c r="V2937" s="8"/>
      <c r="W2937" s="8"/>
      <c r="X2937" s="6"/>
      <c r="Y2937" s="6"/>
    </row>
    <row r="2938" spans="1:25" x14ac:dyDescent="0.3">
      <c r="A2938" s="6" t="s">
        <v>15720</v>
      </c>
      <c r="B2938" s="6"/>
      <c r="C2938" s="6" t="s">
        <v>3747</v>
      </c>
      <c r="D2938" s="6" t="str">
        <f t="shared" si="135"/>
        <v>ORD26001865</v>
      </c>
      <c r="E2938" s="10">
        <v>46281</v>
      </c>
      <c r="F2938" s="6" t="s">
        <v>12294</v>
      </c>
      <c r="G2938" s="6" t="s">
        <v>18</v>
      </c>
      <c r="H2938" s="8">
        <v>2999</v>
      </c>
      <c r="I2938" s="8">
        <v>9</v>
      </c>
      <c r="J2938" s="8">
        <v>1.62</v>
      </c>
      <c r="K2938" s="8">
        <v>2988.38</v>
      </c>
      <c r="L2938" s="10">
        <v>46283</v>
      </c>
      <c r="M2938" s="6" t="s">
        <v>15665</v>
      </c>
      <c r="N2938" s="6" t="str">
        <f>IF(COUNTIF($A$2:A2938,A2938)&gt;1,"DUP","OK")</f>
        <v>OK</v>
      </c>
      <c r="O2938" s="6" t="str">
        <f t="shared" si="136"/>
        <v>ORD26001865</v>
      </c>
      <c r="P2938" s="6" t="str">
        <f t="shared" si="137"/>
        <v>Sep</v>
      </c>
      <c r="Q2938" s="6"/>
      <c r="R2938" s="9"/>
      <c r="S2938" s="8"/>
      <c r="T2938" s="8"/>
      <c r="U2938" s="8"/>
      <c r="V2938" s="8"/>
      <c r="W2938" s="8"/>
      <c r="X2938" s="6"/>
      <c r="Y2938" s="6"/>
    </row>
    <row r="2939" spans="1:25" x14ac:dyDescent="0.3">
      <c r="A2939" s="6" t="s">
        <v>15721</v>
      </c>
      <c r="B2939" s="6"/>
      <c r="C2939" s="6" t="s">
        <v>3807</v>
      </c>
      <c r="D2939" s="6" t="str">
        <f t="shared" si="135"/>
        <v>ORD26001895</v>
      </c>
      <c r="E2939" s="10">
        <v>46281</v>
      </c>
      <c r="F2939" s="6" t="s">
        <v>12294</v>
      </c>
      <c r="G2939" s="6" t="s">
        <v>27</v>
      </c>
      <c r="H2939" s="8">
        <v>1499</v>
      </c>
      <c r="I2939" s="8">
        <v>26.98</v>
      </c>
      <c r="J2939" s="8">
        <v>4.8600000000000003</v>
      </c>
      <c r="K2939" s="8">
        <v>1467.16</v>
      </c>
      <c r="L2939" s="10">
        <v>46283</v>
      </c>
      <c r="M2939" s="6" t="s">
        <v>15665</v>
      </c>
      <c r="N2939" s="6" t="str">
        <f>IF(COUNTIF($A$2:A2939,A2939)&gt;1,"DUP","OK")</f>
        <v>OK</v>
      </c>
      <c r="O2939" s="6" t="str">
        <f t="shared" si="136"/>
        <v>ORD26001895</v>
      </c>
      <c r="P2939" s="6" t="str">
        <f t="shared" si="137"/>
        <v>Sep</v>
      </c>
      <c r="Q2939" s="6"/>
      <c r="R2939" s="9"/>
      <c r="S2939" s="8"/>
      <c r="T2939" s="8"/>
      <c r="U2939" s="8"/>
      <c r="V2939" s="8"/>
      <c r="W2939" s="8"/>
      <c r="X2939" s="6"/>
      <c r="Y2939" s="6"/>
    </row>
    <row r="2940" spans="1:25" x14ac:dyDescent="0.3">
      <c r="A2940" s="6" t="s">
        <v>15722</v>
      </c>
      <c r="B2940" s="6"/>
      <c r="C2940" s="6" t="s">
        <v>3893</v>
      </c>
      <c r="D2940" s="6" t="str">
        <f t="shared" si="135"/>
        <v>ORD26001939</v>
      </c>
      <c r="E2940" s="10">
        <v>46281</v>
      </c>
      <c r="F2940" s="6" t="s">
        <v>12294</v>
      </c>
      <c r="G2940" s="6" t="s">
        <v>18</v>
      </c>
      <c r="H2940" s="8">
        <v>5597</v>
      </c>
      <c r="I2940" s="8">
        <v>16.79</v>
      </c>
      <c r="J2940" s="8">
        <v>3.02</v>
      </c>
      <c r="K2940" s="8">
        <v>5577.19</v>
      </c>
      <c r="L2940" s="10">
        <v>46283</v>
      </c>
      <c r="M2940" s="6" t="s">
        <v>15665</v>
      </c>
      <c r="N2940" s="6" t="str">
        <f>IF(COUNTIF($A$2:A2940,A2940)&gt;1,"DUP","OK")</f>
        <v>OK</v>
      </c>
      <c r="O2940" s="6" t="str">
        <f t="shared" si="136"/>
        <v>ORD26001939</v>
      </c>
      <c r="P2940" s="6" t="str">
        <f t="shared" si="137"/>
        <v>Sep</v>
      </c>
      <c r="Q2940" s="6"/>
      <c r="R2940" s="9"/>
      <c r="S2940" s="8"/>
      <c r="T2940" s="8"/>
      <c r="U2940" s="8"/>
      <c r="V2940" s="8"/>
      <c r="W2940" s="8"/>
      <c r="X2940" s="6"/>
      <c r="Y2940" s="6"/>
    </row>
    <row r="2941" spans="1:25" x14ac:dyDescent="0.3">
      <c r="A2941" s="6" t="s">
        <v>15723</v>
      </c>
      <c r="B2941" s="6"/>
      <c r="C2941" s="6" t="s">
        <v>3978</v>
      </c>
      <c r="D2941" s="6" t="str">
        <f t="shared" si="135"/>
        <v>ORD26001982</v>
      </c>
      <c r="E2941" s="10">
        <v>46281</v>
      </c>
      <c r="F2941" s="6" t="s">
        <v>12294</v>
      </c>
      <c r="G2941" s="6" t="s">
        <v>18</v>
      </c>
      <c r="H2941" s="8">
        <v>5348</v>
      </c>
      <c r="I2941" s="8">
        <v>16.04</v>
      </c>
      <c r="J2941" s="8">
        <v>2.89</v>
      </c>
      <c r="K2941" s="8">
        <v>5329.07</v>
      </c>
      <c r="L2941" s="10">
        <v>46283</v>
      </c>
      <c r="M2941" s="6" t="s">
        <v>15665</v>
      </c>
      <c r="N2941" s="6" t="str">
        <f>IF(COUNTIF($A$2:A2941,A2941)&gt;1,"DUP","OK")</f>
        <v>OK</v>
      </c>
      <c r="O2941" s="6" t="str">
        <f t="shared" si="136"/>
        <v>ORD26001982</v>
      </c>
      <c r="P2941" s="6" t="str">
        <f t="shared" si="137"/>
        <v>Sep</v>
      </c>
      <c r="Q2941" s="6"/>
      <c r="R2941" s="9"/>
      <c r="S2941" s="8"/>
      <c r="T2941" s="8"/>
      <c r="U2941" s="8"/>
      <c r="V2941" s="8"/>
      <c r="W2941" s="8"/>
      <c r="X2941" s="6"/>
      <c r="Y2941" s="6"/>
    </row>
    <row r="2942" spans="1:25" x14ac:dyDescent="0.3">
      <c r="A2942" s="6" t="s">
        <v>15724</v>
      </c>
      <c r="B2942" s="6"/>
      <c r="C2942" s="6" t="s">
        <v>4004</v>
      </c>
      <c r="D2942" s="6" t="str">
        <f t="shared" si="135"/>
        <v>ORD26001995</v>
      </c>
      <c r="E2942" s="10">
        <v>46281</v>
      </c>
      <c r="F2942" s="6" t="s">
        <v>12294</v>
      </c>
      <c r="G2942" s="6" t="s">
        <v>27</v>
      </c>
      <c r="H2942" s="8">
        <v>1498</v>
      </c>
      <c r="I2942" s="8">
        <v>26.96</v>
      </c>
      <c r="J2942" s="8">
        <v>4.8499999999999996</v>
      </c>
      <c r="K2942" s="8">
        <v>1466.19</v>
      </c>
      <c r="L2942" s="10">
        <v>46283</v>
      </c>
      <c r="M2942" s="6" t="s">
        <v>15665</v>
      </c>
      <c r="N2942" s="6" t="str">
        <f>IF(COUNTIF($A$2:A2942,A2942)&gt;1,"DUP","OK")</f>
        <v>OK</v>
      </c>
      <c r="O2942" s="6" t="str">
        <f t="shared" si="136"/>
        <v>ORD26001995</v>
      </c>
      <c r="P2942" s="6" t="str">
        <f t="shared" si="137"/>
        <v>Sep</v>
      </c>
      <c r="Q2942" s="6"/>
      <c r="R2942" s="9"/>
      <c r="S2942" s="8"/>
      <c r="T2942" s="8"/>
      <c r="U2942" s="8"/>
      <c r="V2942" s="8"/>
      <c r="W2942" s="8"/>
      <c r="X2942" s="6"/>
      <c r="Y2942" s="6"/>
    </row>
    <row r="2943" spans="1:25" x14ac:dyDescent="0.3">
      <c r="A2943" s="6" t="s">
        <v>15725</v>
      </c>
      <c r="B2943" s="6"/>
      <c r="C2943" s="6" t="s">
        <v>4054</v>
      </c>
      <c r="D2943" s="6" t="str">
        <f t="shared" si="135"/>
        <v>ORD26002021</v>
      </c>
      <c r="E2943" s="10">
        <v>46281</v>
      </c>
      <c r="F2943" s="6" t="s">
        <v>12294</v>
      </c>
      <c r="G2943" s="6" t="s">
        <v>27</v>
      </c>
      <c r="H2943" s="8">
        <v>1299</v>
      </c>
      <c r="I2943" s="8">
        <v>23.38</v>
      </c>
      <c r="J2943" s="8">
        <v>4.21</v>
      </c>
      <c r="K2943" s="8">
        <v>1271.4100000000001</v>
      </c>
      <c r="L2943" s="10">
        <v>46283</v>
      </c>
      <c r="M2943" s="6" t="s">
        <v>15665</v>
      </c>
      <c r="N2943" s="6" t="str">
        <f>IF(COUNTIF($A$2:A2943,A2943)&gt;1,"DUP","OK")</f>
        <v>OK</v>
      </c>
      <c r="O2943" s="6" t="str">
        <f t="shared" si="136"/>
        <v>ORD26002021</v>
      </c>
      <c r="P2943" s="6" t="str">
        <f t="shared" si="137"/>
        <v>Sep</v>
      </c>
      <c r="Q2943" s="6"/>
      <c r="R2943" s="9"/>
      <c r="S2943" s="8"/>
      <c r="T2943" s="8"/>
      <c r="U2943" s="8"/>
      <c r="V2943" s="8"/>
      <c r="W2943" s="8"/>
      <c r="X2943" s="6"/>
      <c r="Y2943" s="6"/>
    </row>
    <row r="2944" spans="1:25" x14ac:dyDescent="0.3">
      <c r="A2944" s="6" t="s">
        <v>15726</v>
      </c>
      <c r="B2944" s="6"/>
      <c r="C2944" s="6" t="s">
        <v>4086</v>
      </c>
      <c r="D2944" s="6" t="str">
        <f t="shared" si="135"/>
        <v>ORD26002037</v>
      </c>
      <c r="E2944" s="10">
        <v>46281</v>
      </c>
      <c r="F2944" s="6" t="s">
        <v>12294</v>
      </c>
      <c r="G2944" s="6" t="s">
        <v>18</v>
      </c>
      <c r="H2944" s="8">
        <v>2499</v>
      </c>
      <c r="I2944" s="8">
        <v>7.5</v>
      </c>
      <c r="J2944" s="8">
        <v>1.35</v>
      </c>
      <c r="K2944" s="8">
        <v>2490.15</v>
      </c>
      <c r="L2944" s="10">
        <v>46283</v>
      </c>
      <c r="M2944" s="6" t="s">
        <v>15665</v>
      </c>
      <c r="N2944" s="6" t="str">
        <f>IF(COUNTIF($A$2:A2944,A2944)&gt;1,"DUP","OK")</f>
        <v>OK</v>
      </c>
      <c r="O2944" s="6" t="str">
        <f t="shared" si="136"/>
        <v>ORD26002037</v>
      </c>
      <c r="P2944" s="6" t="str">
        <f t="shared" si="137"/>
        <v>Sep</v>
      </c>
      <c r="Q2944" s="6"/>
      <c r="R2944" s="9"/>
      <c r="S2944" s="8"/>
      <c r="T2944" s="8"/>
      <c r="U2944" s="8"/>
      <c r="V2944" s="8"/>
      <c r="W2944" s="8"/>
      <c r="X2944" s="6"/>
      <c r="Y2944" s="6"/>
    </row>
    <row r="2945" spans="1:25" x14ac:dyDescent="0.3">
      <c r="A2945" s="6" t="s">
        <v>15727</v>
      </c>
      <c r="B2945" s="6"/>
      <c r="C2945" s="6" t="s">
        <v>4146</v>
      </c>
      <c r="D2945" s="6" t="str">
        <f t="shared" si="135"/>
        <v>ORD26002067</v>
      </c>
      <c r="E2945" s="10">
        <v>46281</v>
      </c>
      <c r="F2945" s="6" t="s">
        <v>12294</v>
      </c>
      <c r="G2945" s="6" t="s">
        <v>18</v>
      </c>
      <c r="H2945" s="8">
        <v>499</v>
      </c>
      <c r="I2945" s="8">
        <v>0</v>
      </c>
      <c r="J2945" s="8">
        <v>0</v>
      </c>
      <c r="K2945" s="8">
        <v>499</v>
      </c>
      <c r="L2945" s="10">
        <v>46283</v>
      </c>
      <c r="M2945" s="6" t="s">
        <v>15665</v>
      </c>
      <c r="N2945" s="6" t="str">
        <f>IF(COUNTIF($A$2:A2945,A2945)&gt;1,"DUP","OK")</f>
        <v>OK</v>
      </c>
      <c r="O2945" s="6" t="str">
        <f t="shared" si="136"/>
        <v>ORD26002067</v>
      </c>
      <c r="P2945" s="6" t="str">
        <f t="shared" si="137"/>
        <v>Sep</v>
      </c>
      <c r="Q2945" s="6"/>
      <c r="R2945" s="9"/>
      <c r="S2945" s="8"/>
      <c r="T2945" s="8"/>
      <c r="U2945" s="8"/>
      <c r="V2945" s="8"/>
      <c r="W2945" s="8"/>
      <c r="X2945" s="6"/>
      <c r="Y2945" s="6"/>
    </row>
    <row r="2946" spans="1:25" x14ac:dyDescent="0.3">
      <c r="A2946" s="6" t="s">
        <v>15728</v>
      </c>
      <c r="B2946" s="6"/>
      <c r="C2946" s="6" t="s">
        <v>15729</v>
      </c>
      <c r="D2946" s="6" t="str">
        <f t="shared" ref="D2946:D3009" si="138">UPPER(SUBSTITUTE(TRIM(C2946),"-",""))</f>
        <v>ORD26002068</v>
      </c>
      <c r="E2946" s="10">
        <v>46281</v>
      </c>
      <c r="F2946" s="6" t="s">
        <v>12294</v>
      </c>
      <c r="G2946" s="6" t="s">
        <v>18</v>
      </c>
      <c r="H2946" s="8">
        <v>11498</v>
      </c>
      <c r="I2946" s="8">
        <v>34.49</v>
      </c>
      <c r="J2946" s="8">
        <v>6.21</v>
      </c>
      <c r="K2946" s="8">
        <v>11457.3</v>
      </c>
      <c r="L2946" s="10">
        <v>46283</v>
      </c>
      <c r="M2946" s="6" t="s">
        <v>15665</v>
      </c>
      <c r="N2946" s="6" t="str">
        <f>IF(COUNTIF($A$2:A2946,A2946)&gt;1,"DUP","OK")</f>
        <v>OK</v>
      </c>
      <c r="O2946" s="6" t="str">
        <f t="shared" ref="O2946:O3009" si="139">IF(F2946="REFUND",INDEX($D$2:$D$5743,MATCH(B2946,$A$2:$A$5743,0)),D2946)</f>
        <v>ORD26002068</v>
      </c>
      <c r="P2946" s="6" t="str">
        <f t="shared" ref="P2946:P3009" si="140">IF(L2946&gt;DATE(2026,9,30),"Oct-Due","Sep")</f>
        <v>Sep</v>
      </c>
      <c r="Q2946" s="6"/>
      <c r="R2946" s="9"/>
      <c r="S2946" s="8"/>
      <c r="T2946" s="8"/>
      <c r="U2946" s="8"/>
      <c r="V2946" s="8"/>
      <c r="W2946" s="8"/>
      <c r="X2946" s="6"/>
      <c r="Y2946" s="6"/>
    </row>
    <row r="2947" spans="1:25" x14ac:dyDescent="0.3">
      <c r="A2947" s="6" t="s">
        <v>15730</v>
      </c>
      <c r="B2947" s="6"/>
      <c r="C2947" s="6" t="s">
        <v>4430</v>
      </c>
      <c r="D2947" s="6" t="str">
        <f t="shared" si="138"/>
        <v>ORD26002211</v>
      </c>
      <c r="E2947" s="10">
        <v>46281</v>
      </c>
      <c r="F2947" s="6" t="s">
        <v>12294</v>
      </c>
      <c r="G2947" s="6" t="s">
        <v>27</v>
      </c>
      <c r="H2947" s="8">
        <v>4999</v>
      </c>
      <c r="I2947" s="8">
        <v>79.98</v>
      </c>
      <c r="J2947" s="8">
        <v>14.4</v>
      </c>
      <c r="K2947" s="8">
        <v>4904.62</v>
      </c>
      <c r="L2947" s="10">
        <v>46283</v>
      </c>
      <c r="M2947" s="6" t="s">
        <v>15665</v>
      </c>
      <c r="N2947" s="6" t="str">
        <f>IF(COUNTIF($A$2:A2947,A2947)&gt;1,"DUP","OK")</f>
        <v>OK</v>
      </c>
      <c r="O2947" s="6" t="str">
        <f t="shared" si="139"/>
        <v>ORD26002211</v>
      </c>
      <c r="P2947" s="6" t="str">
        <f t="shared" si="140"/>
        <v>Sep</v>
      </c>
      <c r="Q2947" s="6"/>
      <c r="R2947" s="9"/>
      <c r="S2947" s="8"/>
      <c r="T2947" s="8"/>
      <c r="U2947" s="8"/>
      <c r="V2947" s="8"/>
      <c r="W2947" s="8"/>
      <c r="X2947" s="6"/>
      <c r="Y2947" s="6"/>
    </row>
    <row r="2948" spans="1:25" x14ac:dyDescent="0.3">
      <c r="A2948" s="6" t="s">
        <v>15731</v>
      </c>
      <c r="B2948" s="6"/>
      <c r="C2948" s="6" t="s">
        <v>4511</v>
      </c>
      <c r="D2948" s="6" t="str">
        <f t="shared" si="138"/>
        <v>ORD26002252</v>
      </c>
      <c r="E2948" s="10">
        <v>46281</v>
      </c>
      <c r="F2948" s="6" t="s">
        <v>12294</v>
      </c>
      <c r="G2948" s="6" t="s">
        <v>18</v>
      </c>
      <c r="H2948" s="8">
        <v>799</v>
      </c>
      <c r="I2948" s="8">
        <v>0</v>
      </c>
      <c r="J2948" s="8">
        <v>0</v>
      </c>
      <c r="K2948" s="8">
        <v>799</v>
      </c>
      <c r="L2948" s="10">
        <v>46283</v>
      </c>
      <c r="M2948" s="6" t="s">
        <v>15665</v>
      </c>
      <c r="N2948" s="6" t="str">
        <f>IF(COUNTIF($A$2:A2948,A2948)&gt;1,"DUP","OK")</f>
        <v>OK</v>
      </c>
      <c r="O2948" s="6" t="str">
        <f t="shared" si="139"/>
        <v>ORD26002252</v>
      </c>
      <c r="P2948" s="6" t="str">
        <f t="shared" si="140"/>
        <v>Sep</v>
      </c>
      <c r="Q2948" s="6"/>
      <c r="R2948" s="9"/>
      <c r="S2948" s="8"/>
      <c r="T2948" s="8"/>
      <c r="U2948" s="8"/>
      <c r="V2948" s="8"/>
      <c r="W2948" s="8"/>
      <c r="X2948" s="6"/>
      <c r="Y2948" s="6"/>
    </row>
    <row r="2949" spans="1:25" x14ac:dyDescent="0.3">
      <c r="A2949" s="6" t="s">
        <v>15732</v>
      </c>
      <c r="B2949" s="6"/>
      <c r="C2949" s="6" t="s">
        <v>4565</v>
      </c>
      <c r="D2949" s="6" t="str">
        <f t="shared" si="138"/>
        <v>ORD26002279</v>
      </c>
      <c r="E2949" s="10">
        <v>46281</v>
      </c>
      <c r="F2949" s="6" t="s">
        <v>12294</v>
      </c>
      <c r="G2949" s="6" t="s">
        <v>18</v>
      </c>
      <c r="H2949" s="8">
        <v>299</v>
      </c>
      <c r="I2949" s="8">
        <v>0</v>
      </c>
      <c r="J2949" s="8">
        <v>0</v>
      </c>
      <c r="K2949" s="8">
        <v>299</v>
      </c>
      <c r="L2949" s="10">
        <v>46283</v>
      </c>
      <c r="M2949" s="6" t="s">
        <v>15665</v>
      </c>
      <c r="N2949" s="6" t="str">
        <f>IF(COUNTIF($A$2:A2949,A2949)&gt;1,"DUP","OK")</f>
        <v>OK</v>
      </c>
      <c r="O2949" s="6" t="str">
        <f t="shared" si="139"/>
        <v>ORD26002279</v>
      </c>
      <c r="P2949" s="6" t="str">
        <f t="shared" si="140"/>
        <v>Sep</v>
      </c>
      <c r="Q2949" s="6"/>
      <c r="R2949" s="9"/>
      <c r="S2949" s="8"/>
      <c r="T2949" s="8"/>
      <c r="U2949" s="8"/>
      <c r="V2949" s="8"/>
      <c r="W2949" s="8"/>
      <c r="X2949" s="6"/>
      <c r="Y2949" s="6"/>
    </row>
    <row r="2950" spans="1:25" x14ac:dyDescent="0.3">
      <c r="A2950" s="6" t="s">
        <v>15733</v>
      </c>
      <c r="B2950" s="6"/>
      <c r="C2950" s="6" t="s">
        <v>4580</v>
      </c>
      <c r="D2950" s="6" t="str">
        <f t="shared" si="138"/>
        <v>ORD26002287</v>
      </c>
      <c r="E2950" s="10">
        <v>46281</v>
      </c>
      <c r="F2950" s="6" t="s">
        <v>12294</v>
      </c>
      <c r="G2950" s="6" t="s">
        <v>27</v>
      </c>
      <c r="H2950" s="8">
        <v>1499</v>
      </c>
      <c r="I2950" s="8">
        <v>26.98</v>
      </c>
      <c r="J2950" s="8">
        <v>4.8600000000000003</v>
      </c>
      <c r="K2950" s="8">
        <v>1467.16</v>
      </c>
      <c r="L2950" s="10">
        <v>46283</v>
      </c>
      <c r="M2950" s="6" t="s">
        <v>15665</v>
      </c>
      <c r="N2950" s="6" t="str">
        <f>IF(COUNTIF($A$2:A2950,A2950)&gt;1,"DUP","OK")</f>
        <v>OK</v>
      </c>
      <c r="O2950" s="6" t="str">
        <f t="shared" si="139"/>
        <v>ORD26002287</v>
      </c>
      <c r="P2950" s="6" t="str">
        <f t="shared" si="140"/>
        <v>Sep</v>
      </c>
      <c r="Q2950" s="6"/>
      <c r="R2950" s="9"/>
      <c r="S2950" s="8"/>
      <c r="T2950" s="8"/>
      <c r="U2950" s="8"/>
      <c r="V2950" s="8"/>
      <c r="W2950" s="8"/>
      <c r="X2950" s="6"/>
      <c r="Y2950" s="6"/>
    </row>
    <row r="2951" spans="1:25" x14ac:dyDescent="0.3">
      <c r="A2951" s="6" t="s">
        <v>15734</v>
      </c>
      <c r="B2951" s="6"/>
      <c r="C2951" s="6" t="s">
        <v>4686</v>
      </c>
      <c r="D2951" s="6" t="str">
        <f t="shared" si="138"/>
        <v>ORD26002340</v>
      </c>
      <c r="E2951" s="10">
        <v>46281</v>
      </c>
      <c r="F2951" s="6" t="s">
        <v>12294</v>
      </c>
      <c r="G2951" s="6" t="s">
        <v>18</v>
      </c>
      <c r="H2951" s="8">
        <v>5998</v>
      </c>
      <c r="I2951" s="8">
        <v>17.989999999999998</v>
      </c>
      <c r="J2951" s="8">
        <v>3.24</v>
      </c>
      <c r="K2951" s="8">
        <v>5976.77</v>
      </c>
      <c r="L2951" s="10">
        <v>46283</v>
      </c>
      <c r="M2951" s="6" t="s">
        <v>15665</v>
      </c>
      <c r="N2951" s="6" t="str">
        <f>IF(COUNTIF($A$2:A2951,A2951)&gt;1,"DUP","OK")</f>
        <v>OK</v>
      </c>
      <c r="O2951" s="6" t="str">
        <f t="shared" si="139"/>
        <v>ORD26002340</v>
      </c>
      <c r="P2951" s="6" t="str">
        <f t="shared" si="140"/>
        <v>Sep</v>
      </c>
      <c r="Q2951" s="6"/>
      <c r="R2951" s="9"/>
      <c r="S2951" s="8"/>
      <c r="T2951" s="8"/>
      <c r="U2951" s="8"/>
      <c r="V2951" s="8"/>
      <c r="W2951" s="8"/>
      <c r="X2951" s="6"/>
      <c r="Y2951" s="6"/>
    </row>
    <row r="2952" spans="1:25" x14ac:dyDescent="0.3">
      <c r="A2952" s="6" t="s">
        <v>15735</v>
      </c>
      <c r="B2952" s="6"/>
      <c r="C2952" s="6" t="s">
        <v>15736</v>
      </c>
      <c r="D2952" s="6" t="str">
        <f t="shared" si="138"/>
        <v>ORD26002345</v>
      </c>
      <c r="E2952" s="10">
        <v>46281</v>
      </c>
      <c r="F2952" s="6" t="s">
        <v>12294</v>
      </c>
      <c r="G2952" s="6" t="s">
        <v>27</v>
      </c>
      <c r="H2952" s="8">
        <v>4999</v>
      </c>
      <c r="I2952" s="8">
        <v>79.98</v>
      </c>
      <c r="J2952" s="8">
        <v>14.4</v>
      </c>
      <c r="K2952" s="8">
        <v>4904.62</v>
      </c>
      <c r="L2952" s="10">
        <v>46283</v>
      </c>
      <c r="M2952" s="6" t="s">
        <v>15665</v>
      </c>
      <c r="N2952" s="6" t="str">
        <f>IF(COUNTIF($A$2:A2952,A2952)&gt;1,"DUP","OK")</f>
        <v>OK</v>
      </c>
      <c r="O2952" s="6" t="str">
        <f t="shared" si="139"/>
        <v>ORD26002345</v>
      </c>
      <c r="P2952" s="6" t="str">
        <f t="shared" si="140"/>
        <v>Sep</v>
      </c>
      <c r="Q2952" s="6"/>
      <c r="R2952" s="9"/>
      <c r="S2952" s="8"/>
      <c r="T2952" s="8"/>
      <c r="U2952" s="8"/>
      <c r="V2952" s="8"/>
      <c r="W2952" s="8"/>
      <c r="X2952" s="6"/>
      <c r="Y2952" s="6"/>
    </row>
    <row r="2953" spans="1:25" x14ac:dyDescent="0.3">
      <c r="A2953" s="6" t="s">
        <v>15737</v>
      </c>
      <c r="B2953" s="6"/>
      <c r="C2953" s="6" t="s">
        <v>4725</v>
      </c>
      <c r="D2953" s="6" t="str">
        <f t="shared" si="138"/>
        <v>ORD26002360</v>
      </c>
      <c r="E2953" s="10">
        <v>46281</v>
      </c>
      <c r="F2953" s="6" t="s">
        <v>12294</v>
      </c>
      <c r="G2953" s="6" t="s">
        <v>27</v>
      </c>
      <c r="H2953" s="8">
        <v>12998</v>
      </c>
      <c r="I2953" s="8">
        <v>207.97</v>
      </c>
      <c r="J2953" s="8">
        <v>37.43</v>
      </c>
      <c r="K2953" s="8">
        <v>12752.6</v>
      </c>
      <c r="L2953" s="10">
        <v>46283</v>
      </c>
      <c r="M2953" s="6" t="s">
        <v>15665</v>
      </c>
      <c r="N2953" s="6" t="str">
        <f>IF(COUNTIF($A$2:A2953,A2953)&gt;1,"DUP","OK")</f>
        <v>OK</v>
      </c>
      <c r="O2953" s="6" t="str">
        <f t="shared" si="139"/>
        <v>ORD26002360</v>
      </c>
      <c r="P2953" s="6" t="str">
        <f t="shared" si="140"/>
        <v>Sep</v>
      </c>
      <c r="Q2953" s="6"/>
      <c r="R2953" s="9"/>
      <c r="S2953" s="8"/>
      <c r="T2953" s="8"/>
      <c r="U2953" s="8"/>
      <c r="V2953" s="8"/>
      <c r="W2953" s="8"/>
      <c r="X2953" s="6"/>
      <c r="Y2953" s="6"/>
    </row>
    <row r="2954" spans="1:25" x14ac:dyDescent="0.3">
      <c r="A2954" s="6" t="s">
        <v>15738</v>
      </c>
      <c r="B2954" s="6"/>
      <c r="C2954" s="6" t="s">
        <v>4831</v>
      </c>
      <c r="D2954" s="6" t="str">
        <f t="shared" si="138"/>
        <v>ORD26002414</v>
      </c>
      <c r="E2954" s="10">
        <v>46281</v>
      </c>
      <c r="F2954" s="6" t="s">
        <v>12294</v>
      </c>
      <c r="G2954" s="6" t="s">
        <v>54</v>
      </c>
      <c r="H2954" s="8">
        <v>4998</v>
      </c>
      <c r="I2954" s="8">
        <v>84.97</v>
      </c>
      <c r="J2954" s="8">
        <v>15.29</v>
      </c>
      <c r="K2954" s="8">
        <v>4897.74</v>
      </c>
      <c r="L2954" s="10">
        <v>46283</v>
      </c>
      <c r="M2954" s="6" t="s">
        <v>15665</v>
      </c>
      <c r="N2954" s="6" t="str">
        <f>IF(COUNTIF($A$2:A2954,A2954)&gt;1,"DUP","OK")</f>
        <v>OK</v>
      </c>
      <c r="O2954" s="6" t="str">
        <f t="shared" si="139"/>
        <v>ORD26002414</v>
      </c>
      <c r="P2954" s="6" t="str">
        <f t="shared" si="140"/>
        <v>Sep</v>
      </c>
      <c r="Q2954" s="6"/>
      <c r="R2954" s="9"/>
      <c r="S2954" s="8"/>
      <c r="T2954" s="8"/>
      <c r="U2954" s="8"/>
      <c r="V2954" s="8"/>
      <c r="W2954" s="8"/>
      <c r="X2954" s="6"/>
      <c r="Y2954" s="6"/>
    </row>
    <row r="2955" spans="1:25" x14ac:dyDescent="0.3">
      <c r="A2955" s="6" t="s">
        <v>15739</v>
      </c>
      <c r="B2955" s="6"/>
      <c r="C2955" s="6" t="s">
        <v>4922</v>
      </c>
      <c r="D2955" s="6" t="str">
        <f t="shared" si="138"/>
        <v>ORD26002460</v>
      </c>
      <c r="E2955" s="10">
        <v>46281</v>
      </c>
      <c r="F2955" s="6" t="s">
        <v>12294</v>
      </c>
      <c r="G2955" s="6" t="s">
        <v>18</v>
      </c>
      <c r="H2955" s="8">
        <v>499</v>
      </c>
      <c r="I2955" s="8">
        <v>0</v>
      </c>
      <c r="J2955" s="8">
        <v>0</v>
      </c>
      <c r="K2955" s="8">
        <v>499</v>
      </c>
      <c r="L2955" s="10">
        <v>46283</v>
      </c>
      <c r="M2955" s="6" t="s">
        <v>15665</v>
      </c>
      <c r="N2955" s="6" t="str">
        <f>IF(COUNTIF($A$2:A2955,A2955)&gt;1,"DUP","OK")</f>
        <v>OK</v>
      </c>
      <c r="O2955" s="6" t="str">
        <f t="shared" si="139"/>
        <v>ORD26002460</v>
      </c>
      <c r="P2955" s="6" t="str">
        <f t="shared" si="140"/>
        <v>Sep</v>
      </c>
      <c r="Q2955" s="6"/>
      <c r="R2955" s="9"/>
      <c r="S2955" s="8"/>
      <c r="T2955" s="8"/>
      <c r="U2955" s="8"/>
      <c r="V2955" s="8"/>
      <c r="W2955" s="8"/>
      <c r="X2955" s="6"/>
      <c r="Y2955" s="6"/>
    </row>
    <row r="2956" spans="1:25" x14ac:dyDescent="0.3">
      <c r="A2956" s="6" t="s">
        <v>15740</v>
      </c>
      <c r="B2956" s="6"/>
      <c r="C2956" s="6" t="s">
        <v>4950</v>
      </c>
      <c r="D2956" s="6" t="str">
        <f t="shared" si="138"/>
        <v>ORD26002475</v>
      </c>
      <c r="E2956" s="10">
        <v>46281</v>
      </c>
      <c r="F2956" s="6" t="s">
        <v>12294</v>
      </c>
      <c r="G2956" s="6" t="s">
        <v>27</v>
      </c>
      <c r="H2956" s="8">
        <v>349</v>
      </c>
      <c r="I2956" s="8">
        <v>6.28</v>
      </c>
      <c r="J2956" s="8">
        <v>1.1299999999999999</v>
      </c>
      <c r="K2956" s="8">
        <v>341.59</v>
      </c>
      <c r="L2956" s="10">
        <v>46283</v>
      </c>
      <c r="M2956" s="6" t="s">
        <v>15665</v>
      </c>
      <c r="N2956" s="6" t="str">
        <f>IF(COUNTIF($A$2:A2956,A2956)&gt;1,"DUP","OK")</f>
        <v>OK</v>
      </c>
      <c r="O2956" s="6" t="str">
        <f t="shared" si="139"/>
        <v>ORD26002475</v>
      </c>
      <c r="P2956" s="6" t="str">
        <f t="shared" si="140"/>
        <v>Sep</v>
      </c>
      <c r="Q2956" s="6"/>
      <c r="R2956" s="9"/>
      <c r="S2956" s="8"/>
      <c r="T2956" s="8"/>
      <c r="U2956" s="8"/>
      <c r="V2956" s="8"/>
      <c r="W2956" s="8"/>
      <c r="X2956" s="6"/>
      <c r="Y2956" s="6"/>
    </row>
    <row r="2957" spans="1:25" x14ac:dyDescent="0.3">
      <c r="A2957" s="6" t="s">
        <v>15741</v>
      </c>
      <c r="B2957" s="6"/>
      <c r="C2957" s="6" t="s">
        <v>4970</v>
      </c>
      <c r="D2957" s="6" t="str">
        <f t="shared" si="138"/>
        <v>ORD26002485</v>
      </c>
      <c r="E2957" s="10">
        <v>46281</v>
      </c>
      <c r="F2957" s="6" t="s">
        <v>12294</v>
      </c>
      <c r="G2957" s="6" t="s">
        <v>27</v>
      </c>
      <c r="H2957" s="8">
        <v>2297</v>
      </c>
      <c r="I2957" s="8">
        <v>36.75</v>
      </c>
      <c r="J2957" s="8">
        <v>6.62</v>
      </c>
      <c r="K2957" s="8">
        <v>2253.63</v>
      </c>
      <c r="L2957" s="10">
        <v>46283</v>
      </c>
      <c r="M2957" s="6" t="s">
        <v>15665</v>
      </c>
      <c r="N2957" s="6" t="str">
        <f>IF(COUNTIF($A$2:A2957,A2957)&gt;1,"DUP","OK")</f>
        <v>OK</v>
      </c>
      <c r="O2957" s="6" t="str">
        <f t="shared" si="139"/>
        <v>ORD26002485</v>
      </c>
      <c r="P2957" s="6" t="str">
        <f t="shared" si="140"/>
        <v>Sep</v>
      </c>
      <c r="Q2957" s="6"/>
      <c r="R2957" s="9"/>
      <c r="S2957" s="8"/>
      <c r="T2957" s="8"/>
      <c r="U2957" s="8"/>
      <c r="V2957" s="8"/>
      <c r="W2957" s="8"/>
      <c r="X2957" s="6"/>
      <c r="Y2957" s="6"/>
    </row>
    <row r="2958" spans="1:25" x14ac:dyDescent="0.3">
      <c r="A2958" s="6" t="s">
        <v>15742</v>
      </c>
      <c r="B2958" s="6"/>
      <c r="C2958" s="6" t="s">
        <v>5036</v>
      </c>
      <c r="D2958" s="6" t="str">
        <f t="shared" si="138"/>
        <v>ORD26002519</v>
      </c>
      <c r="E2958" s="10">
        <v>46281</v>
      </c>
      <c r="F2958" s="6" t="s">
        <v>12294</v>
      </c>
      <c r="G2958" s="6" t="s">
        <v>18</v>
      </c>
      <c r="H2958" s="8">
        <v>2098</v>
      </c>
      <c r="I2958" s="8">
        <v>6.29</v>
      </c>
      <c r="J2958" s="8">
        <v>1.1299999999999999</v>
      </c>
      <c r="K2958" s="8">
        <v>2090.58</v>
      </c>
      <c r="L2958" s="10">
        <v>46283</v>
      </c>
      <c r="M2958" s="6" t="s">
        <v>15665</v>
      </c>
      <c r="N2958" s="6" t="str">
        <f>IF(COUNTIF($A$2:A2958,A2958)&gt;1,"DUP","OK")</f>
        <v>OK</v>
      </c>
      <c r="O2958" s="6" t="str">
        <f t="shared" si="139"/>
        <v>ORD26002519</v>
      </c>
      <c r="P2958" s="6" t="str">
        <f t="shared" si="140"/>
        <v>Sep</v>
      </c>
      <c r="Q2958" s="6"/>
      <c r="R2958" s="9"/>
      <c r="S2958" s="8"/>
      <c r="T2958" s="8"/>
      <c r="U2958" s="8"/>
      <c r="V2958" s="8"/>
      <c r="W2958" s="8"/>
      <c r="X2958" s="6"/>
      <c r="Y2958" s="6"/>
    </row>
    <row r="2959" spans="1:25" x14ac:dyDescent="0.3">
      <c r="A2959" s="6" t="s">
        <v>15743</v>
      </c>
      <c r="B2959" s="6"/>
      <c r="C2959" s="6" t="s">
        <v>5066</v>
      </c>
      <c r="D2959" s="6" t="str">
        <f t="shared" si="138"/>
        <v>ORD26002534</v>
      </c>
      <c r="E2959" s="10">
        <v>46281</v>
      </c>
      <c r="F2959" s="6" t="s">
        <v>12294</v>
      </c>
      <c r="G2959" s="6" t="s">
        <v>18</v>
      </c>
      <c r="H2959" s="8">
        <v>1799</v>
      </c>
      <c r="I2959" s="8">
        <v>0</v>
      </c>
      <c r="J2959" s="8">
        <v>0</v>
      </c>
      <c r="K2959" s="8">
        <v>1799</v>
      </c>
      <c r="L2959" s="10">
        <v>46283</v>
      </c>
      <c r="M2959" s="6" t="s">
        <v>15665</v>
      </c>
      <c r="N2959" s="6" t="str">
        <f>IF(COUNTIF($A$2:A2959,A2959)&gt;1,"DUP","OK")</f>
        <v>OK</v>
      </c>
      <c r="O2959" s="6" t="str">
        <f t="shared" si="139"/>
        <v>ORD26002534</v>
      </c>
      <c r="P2959" s="6" t="str">
        <f t="shared" si="140"/>
        <v>Sep</v>
      </c>
      <c r="Q2959" s="6"/>
      <c r="R2959" s="9"/>
      <c r="S2959" s="8"/>
      <c r="T2959" s="8"/>
      <c r="U2959" s="8"/>
      <c r="V2959" s="8"/>
      <c r="W2959" s="8"/>
      <c r="X2959" s="6"/>
      <c r="Y2959" s="6"/>
    </row>
    <row r="2960" spans="1:25" x14ac:dyDescent="0.3">
      <c r="A2960" s="6" t="s">
        <v>15744</v>
      </c>
      <c r="B2960" s="6"/>
      <c r="C2960" s="6" t="s">
        <v>5138</v>
      </c>
      <c r="D2960" s="6" t="str">
        <f t="shared" si="138"/>
        <v>ORD26002570</v>
      </c>
      <c r="E2960" s="10">
        <v>46281</v>
      </c>
      <c r="F2960" s="6" t="s">
        <v>12294</v>
      </c>
      <c r="G2960" s="6" t="s">
        <v>27</v>
      </c>
      <c r="H2960" s="8">
        <v>1499</v>
      </c>
      <c r="I2960" s="8">
        <v>26.98</v>
      </c>
      <c r="J2960" s="8">
        <v>4.8600000000000003</v>
      </c>
      <c r="K2960" s="8">
        <v>1467.16</v>
      </c>
      <c r="L2960" s="10">
        <v>46283</v>
      </c>
      <c r="M2960" s="6" t="s">
        <v>15665</v>
      </c>
      <c r="N2960" s="6" t="str">
        <f>IF(COUNTIF($A$2:A2960,A2960)&gt;1,"DUP","OK")</f>
        <v>OK</v>
      </c>
      <c r="O2960" s="6" t="str">
        <f t="shared" si="139"/>
        <v>ORD26002570</v>
      </c>
      <c r="P2960" s="6" t="str">
        <f t="shared" si="140"/>
        <v>Sep</v>
      </c>
      <c r="Q2960" s="6"/>
      <c r="R2960" s="9"/>
      <c r="S2960" s="8"/>
      <c r="T2960" s="8"/>
      <c r="U2960" s="8"/>
      <c r="V2960" s="8"/>
      <c r="W2960" s="8"/>
      <c r="X2960" s="6"/>
      <c r="Y2960" s="6"/>
    </row>
    <row r="2961" spans="1:25" x14ac:dyDescent="0.3">
      <c r="A2961" s="6" t="s">
        <v>15745</v>
      </c>
      <c r="B2961" s="6"/>
      <c r="C2961" s="6" t="s">
        <v>5216</v>
      </c>
      <c r="D2961" s="6" t="str">
        <f t="shared" si="138"/>
        <v>ORD26002610</v>
      </c>
      <c r="E2961" s="10">
        <v>46281</v>
      </c>
      <c r="F2961" s="6" t="s">
        <v>12294</v>
      </c>
      <c r="G2961" s="6" t="s">
        <v>18</v>
      </c>
      <c r="H2961" s="8">
        <v>7999</v>
      </c>
      <c r="I2961" s="8">
        <v>24</v>
      </c>
      <c r="J2961" s="8">
        <v>4.32</v>
      </c>
      <c r="K2961" s="8">
        <v>7970.68</v>
      </c>
      <c r="L2961" s="10">
        <v>46283</v>
      </c>
      <c r="M2961" s="6" t="s">
        <v>15665</v>
      </c>
      <c r="N2961" s="6" t="str">
        <f>IF(COUNTIF($A$2:A2961,A2961)&gt;1,"DUP","OK")</f>
        <v>OK</v>
      </c>
      <c r="O2961" s="6" t="str">
        <f t="shared" si="139"/>
        <v>ORD26002610</v>
      </c>
      <c r="P2961" s="6" t="str">
        <f t="shared" si="140"/>
        <v>Sep</v>
      </c>
      <c r="Q2961" s="6"/>
      <c r="R2961" s="9"/>
      <c r="S2961" s="8"/>
      <c r="T2961" s="8"/>
      <c r="U2961" s="8"/>
      <c r="V2961" s="8"/>
      <c r="W2961" s="8"/>
      <c r="X2961" s="6"/>
      <c r="Y2961" s="6"/>
    </row>
    <row r="2962" spans="1:25" x14ac:dyDescent="0.3">
      <c r="A2962" s="6" t="s">
        <v>15746</v>
      </c>
      <c r="B2962" s="6"/>
      <c r="C2962" s="6" t="s">
        <v>5424</v>
      </c>
      <c r="D2962" s="6" t="str">
        <f t="shared" si="138"/>
        <v>ORD26002714</v>
      </c>
      <c r="E2962" s="10">
        <v>46281</v>
      </c>
      <c r="F2962" s="6" t="s">
        <v>12294</v>
      </c>
      <c r="G2962" s="6" t="s">
        <v>18</v>
      </c>
      <c r="H2962" s="8">
        <v>10147</v>
      </c>
      <c r="I2962" s="8">
        <v>30.44</v>
      </c>
      <c r="J2962" s="8">
        <v>5.48</v>
      </c>
      <c r="K2962" s="8">
        <v>10111.08</v>
      </c>
      <c r="L2962" s="10">
        <v>46283</v>
      </c>
      <c r="M2962" s="6" t="s">
        <v>15665</v>
      </c>
      <c r="N2962" s="6" t="str">
        <f>IF(COUNTIF($A$2:A2962,A2962)&gt;1,"DUP","OK")</f>
        <v>OK</v>
      </c>
      <c r="O2962" s="6" t="str">
        <f t="shared" si="139"/>
        <v>ORD26002714</v>
      </c>
      <c r="P2962" s="6" t="str">
        <f t="shared" si="140"/>
        <v>Sep</v>
      </c>
      <c r="Q2962" s="6"/>
      <c r="R2962" s="9"/>
      <c r="S2962" s="8"/>
      <c r="T2962" s="8"/>
      <c r="U2962" s="8"/>
      <c r="V2962" s="8"/>
      <c r="W2962" s="8"/>
      <c r="X2962" s="6"/>
      <c r="Y2962" s="6"/>
    </row>
    <row r="2963" spans="1:25" x14ac:dyDescent="0.3">
      <c r="A2963" s="6" t="s">
        <v>15747</v>
      </c>
      <c r="B2963" s="6"/>
      <c r="C2963" s="6" t="s">
        <v>5472</v>
      </c>
      <c r="D2963" s="6" t="str">
        <f t="shared" si="138"/>
        <v>ORD26002738</v>
      </c>
      <c r="E2963" s="10">
        <v>46281</v>
      </c>
      <c r="F2963" s="6" t="s">
        <v>12294</v>
      </c>
      <c r="G2963" s="6" t="s">
        <v>18</v>
      </c>
      <c r="H2963" s="8">
        <v>599</v>
      </c>
      <c r="I2963" s="8">
        <v>0</v>
      </c>
      <c r="J2963" s="8">
        <v>0</v>
      </c>
      <c r="K2963" s="8">
        <v>599</v>
      </c>
      <c r="L2963" s="10">
        <v>46283</v>
      </c>
      <c r="M2963" s="6" t="s">
        <v>15665</v>
      </c>
      <c r="N2963" s="6" t="str">
        <f>IF(COUNTIF($A$2:A2963,A2963)&gt;1,"DUP","OK")</f>
        <v>OK</v>
      </c>
      <c r="O2963" s="6" t="str">
        <f t="shared" si="139"/>
        <v>ORD26002738</v>
      </c>
      <c r="P2963" s="6" t="str">
        <f t="shared" si="140"/>
        <v>Sep</v>
      </c>
      <c r="Q2963" s="6"/>
      <c r="R2963" s="9"/>
      <c r="S2963" s="8"/>
      <c r="T2963" s="8"/>
      <c r="U2963" s="8"/>
      <c r="V2963" s="8"/>
      <c r="W2963" s="8"/>
      <c r="X2963" s="6"/>
      <c r="Y2963" s="6"/>
    </row>
    <row r="2964" spans="1:25" x14ac:dyDescent="0.3">
      <c r="A2964" s="6" t="s">
        <v>15748</v>
      </c>
      <c r="B2964" s="6"/>
      <c r="C2964" s="6" t="s">
        <v>5558</v>
      </c>
      <c r="D2964" s="6" t="str">
        <f t="shared" si="138"/>
        <v>ORD26002782</v>
      </c>
      <c r="E2964" s="10">
        <v>46281</v>
      </c>
      <c r="F2964" s="6" t="s">
        <v>12294</v>
      </c>
      <c r="G2964" s="6" t="s">
        <v>54</v>
      </c>
      <c r="H2964" s="8">
        <v>4999</v>
      </c>
      <c r="I2964" s="8">
        <v>84.98</v>
      </c>
      <c r="J2964" s="8">
        <v>15.3</v>
      </c>
      <c r="K2964" s="8">
        <v>4898.72</v>
      </c>
      <c r="L2964" s="10">
        <v>46283</v>
      </c>
      <c r="M2964" s="6" t="s">
        <v>15665</v>
      </c>
      <c r="N2964" s="6" t="str">
        <f>IF(COUNTIF($A$2:A2964,A2964)&gt;1,"DUP","OK")</f>
        <v>OK</v>
      </c>
      <c r="O2964" s="6" t="str">
        <f t="shared" si="139"/>
        <v>ORD26002782</v>
      </c>
      <c r="P2964" s="6" t="str">
        <f t="shared" si="140"/>
        <v>Sep</v>
      </c>
      <c r="Q2964" s="6"/>
      <c r="R2964" s="9"/>
      <c r="S2964" s="8"/>
      <c r="T2964" s="8"/>
      <c r="U2964" s="8"/>
      <c r="V2964" s="8"/>
      <c r="W2964" s="8"/>
      <c r="X2964" s="6"/>
      <c r="Y2964" s="6"/>
    </row>
    <row r="2965" spans="1:25" x14ac:dyDescent="0.3">
      <c r="A2965" s="6" t="s">
        <v>15749</v>
      </c>
      <c r="B2965" s="6"/>
      <c r="C2965" s="6" t="s">
        <v>5592</v>
      </c>
      <c r="D2965" s="6" t="str">
        <f t="shared" si="138"/>
        <v>ORD26002799</v>
      </c>
      <c r="E2965" s="10">
        <v>46281</v>
      </c>
      <c r="F2965" s="6" t="s">
        <v>12294</v>
      </c>
      <c r="G2965" s="6" t="s">
        <v>43</v>
      </c>
      <c r="H2965" s="8">
        <v>499</v>
      </c>
      <c r="I2965" s="8">
        <v>7.49</v>
      </c>
      <c r="J2965" s="8">
        <v>1.35</v>
      </c>
      <c r="K2965" s="8">
        <v>490.16</v>
      </c>
      <c r="L2965" s="10">
        <v>46283</v>
      </c>
      <c r="M2965" s="6" t="s">
        <v>15665</v>
      </c>
      <c r="N2965" s="6" t="str">
        <f>IF(COUNTIF($A$2:A2965,A2965)&gt;1,"DUP","OK")</f>
        <v>OK</v>
      </c>
      <c r="O2965" s="6" t="str">
        <f t="shared" si="139"/>
        <v>ORD26002799</v>
      </c>
      <c r="P2965" s="6" t="str">
        <f t="shared" si="140"/>
        <v>Sep</v>
      </c>
      <c r="Q2965" s="6"/>
      <c r="R2965" s="9"/>
      <c r="S2965" s="8"/>
      <c r="T2965" s="8"/>
      <c r="U2965" s="8"/>
      <c r="V2965" s="8"/>
      <c r="W2965" s="8"/>
      <c r="X2965" s="6"/>
      <c r="Y2965" s="6"/>
    </row>
    <row r="2966" spans="1:25" x14ac:dyDescent="0.3">
      <c r="A2966" s="6" t="s">
        <v>15750</v>
      </c>
      <c r="B2966" s="6"/>
      <c r="C2966" s="6" t="s">
        <v>5616</v>
      </c>
      <c r="D2966" s="6" t="str">
        <f t="shared" si="138"/>
        <v>ORD26002811</v>
      </c>
      <c r="E2966" s="10">
        <v>46281</v>
      </c>
      <c r="F2966" s="6" t="s">
        <v>12294</v>
      </c>
      <c r="G2966" s="6" t="s">
        <v>27</v>
      </c>
      <c r="H2966" s="8">
        <v>2647</v>
      </c>
      <c r="I2966" s="8">
        <v>42.35</v>
      </c>
      <c r="J2966" s="8">
        <v>7.62</v>
      </c>
      <c r="K2966" s="8">
        <v>2597.0300000000002</v>
      </c>
      <c r="L2966" s="10">
        <v>46283</v>
      </c>
      <c r="M2966" s="6" t="s">
        <v>15665</v>
      </c>
      <c r="N2966" s="6" t="str">
        <f>IF(COUNTIF($A$2:A2966,A2966)&gt;1,"DUP","OK")</f>
        <v>OK</v>
      </c>
      <c r="O2966" s="6" t="str">
        <f t="shared" si="139"/>
        <v>ORD26002811</v>
      </c>
      <c r="P2966" s="6" t="str">
        <f t="shared" si="140"/>
        <v>Sep</v>
      </c>
      <c r="Q2966" s="6"/>
      <c r="R2966" s="9"/>
      <c r="S2966" s="8"/>
      <c r="T2966" s="8"/>
      <c r="U2966" s="8"/>
      <c r="V2966" s="8"/>
      <c r="W2966" s="8"/>
      <c r="X2966" s="6"/>
      <c r="Y2966" s="6"/>
    </row>
    <row r="2967" spans="1:25" x14ac:dyDescent="0.3">
      <c r="A2967" s="6" t="s">
        <v>15751</v>
      </c>
      <c r="B2967" s="6"/>
      <c r="C2967" s="6" t="s">
        <v>5689</v>
      </c>
      <c r="D2967" s="6" t="str">
        <f t="shared" si="138"/>
        <v>ORD26002849</v>
      </c>
      <c r="E2967" s="10">
        <v>46281</v>
      </c>
      <c r="F2967" s="6" t="s">
        <v>12294</v>
      </c>
      <c r="G2967" s="6" t="s">
        <v>27</v>
      </c>
      <c r="H2967" s="8">
        <v>4999</v>
      </c>
      <c r="I2967" s="8">
        <v>79.98</v>
      </c>
      <c r="J2967" s="8">
        <v>14.4</v>
      </c>
      <c r="K2967" s="8">
        <v>4904.62</v>
      </c>
      <c r="L2967" s="10">
        <v>46283</v>
      </c>
      <c r="M2967" s="6" t="s">
        <v>15665</v>
      </c>
      <c r="N2967" s="6" t="str">
        <f>IF(COUNTIF($A$2:A2967,A2967)&gt;1,"DUP","OK")</f>
        <v>OK</v>
      </c>
      <c r="O2967" s="6" t="str">
        <f t="shared" si="139"/>
        <v>ORD26002849</v>
      </c>
      <c r="P2967" s="6" t="str">
        <f t="shared" si="140"/>
        <v>Sep</v>
      </c>
      <c r="Q2967" s="6"/>
      <c r="R2967" s="9"/>
      <c r="S2967" s="8"/>
      <c r="T2967" s="8"/>
      <c r="U2967" s="8"/>
      <c r="V2967" s="8"/>
      <c r="W2967" s="8"/>
      <c r="X2967" s="6"/>
      <c r="Y2967" s="6"/>
    </row>
    <row r="2968" spans="1:25" x14ac:dyDescent="0.3">
      <c r="A2968" s="6" t="s">
        <v>15752</v>
      </c>
      <c r="B2968" s="6"/>
      <c r="C2968" s="6" t="s">
        <v>5772</v>
      </c>
      <c r="D2968" s="6" t="str">
        <f t="shared" si="138"/>
        <v>ORD26002891</v>
      </c>
      <c r="E2968" s="10">
        <v>46281</v>
      </c>
      <c r="F2968" s="6" t="s">
        <v>12294</v>
      </c>
      <c r="G2968" s="6" t="s">
        <v>18</v>
      </c>
      <c r="H2968" s="8">
        <v>8998</v>
      </c>
      <c r="I2968" s="8">
        <v>26.99</v>
      </c>
      <c r="J2968" s="8">
        <v>4.8600000000000003</v>
      </c>
      <c r="K2968" s="8">
        <v>8966.15</v>
      </c>
      <c r="L2968" s="10">
        <v>46283</v>
      </c>
      <c r="M2968" s="6" t="s">
        <v>15665</v>
      </c>
      <c r="N2968" s="6" t="str">
        <f>IF(COUNTIF($A$2:A2968,A2968)&gt;1,"DUP","OK")</f>
        <v>OK</v>
      </c>
      <c r="O2968" s="6" t="str">
        <f t="shared" si="139"/>
        <v>ORD26002891</v>
      </c>
      <c r="P2968" s="6" t="str">
        <f t="shared" si="140"/>
        <v>Sep</v>
      </c>
      <c r="Q2968" s="6"/>
      <c r="R2968" s="9"/>
      <c r="S2968" s="8"/>
      <c r="T2968" s="8"/>
      <c r="U2968" s="8"/>
      <c r="V2968" s="8"/>
      <c r="W2968" s="8"/>
      <c r="X2968" s="6"/>
      <c r="Y2968" s="6"/>
    </row>
    <row r="2969" spans="1:25" x14ac:dyDescent="0.3">
      <c r="A2969" s="6" t="s">
        <v>15753</v>
      </c>
      <c r="B2969" s="6"/>
      <c r="C2969" s="6" t="s">
        <v>5785</v>
      </c>
      <c r="D2969" s="6" t="str">
        <f t="shared" si="138"/>
        <v>ORD26002898</v>
      </c>
      <c r="E2969" s="10">
        <v>46281</v>
      </c>
      <c r="F2969" s="6" t="s">
        <v>12294</v>
      </c>
      <c r="G2969" s="6" t="s">
        <v>18</v>
      </c>
      <c r="H2969" s="8">
        <v>5598</v>
      </c>
      <c r="I2969" s="8">
        <v>16.79</v>
      </c>
      <c r="J2969" s="8">
        <v>3.02</v>
      </c>
      <c r="K2969" s="8">
        <v>5578.19</v>
      </c>
      <c r="L2969" s="10">
        <v>46283</v>
      </c>
      <c r="M2969" s="6" t="s">
        <v>15665</v>
      </c>
      <c r="N2969" s="6" t="str">
        <f>IF(COUNTIF($A$2:A2969,A2969)&gt;1,"DUP","OK")</f>
        <v>OK</v>
      </c>
      <c r="O2969" s="6" t="str">
        <f t="shared" si="139"/>
        <v>ORD26002898</v>
      </c>
      <c r="P2969" s="6" t="str">
        <f t="shared" si="140"/>
        <v>Sep</v>
      </c>
      <c r="Q2969" s="6"/>
      <c r="R2969" s="9"/>
      <c r="S2969" s="8"/>
      <c r="T2969" s="8"/>
      <c r="U2969" s="8"/>
      <c r="V2969" s="8"/>
      <c r="W2969" s="8"/>
      <c r="X2969" s="6"/>
      <c r="Y2969" s="6"/>
    </row>
    <row r="2970" spans="1:25" x14ac:dyDescent="0.3">
      <c r="A2970" s="6" t="s">
        <v>15754</v>
      </c>
      <c r="B2970" s="6"/>
      <c r="C2970" s="6" t="s">
        <v>5787</v>
      </c>
      <c r="D2970" s="6" t="str">
        <f t="shared" si="138"/>
        <v>ORD26002899</v>
      </c>
      <c r="E2970" s="10">
        <v>46281</v>
      </c>
      <c r="F2970" s="6" t="s">
        <v>12294</v>
      </c>
      <c r="G2970" s="6" t="s">
        <v>43</v>
      </c>
      <c r="H2970" s="8">
        <v>299</v>
      </c>
      <c r="I2970" s="8">
        <v>4.49</v>
      </c>
      <c r="J2970" s="8">
        <v>0.81</v>
      </c>
      <c r="K2970" s="8">
        <v>293.7</v>
      </c>
      <c r="L2970" s="10">
        <v>46283</v>
      </c>
      <c r="M2970" s="6" t="s">
        <v>15665</v>
      </c>
      <c r="N2970" s="6" t="str">
        <f>IF(COUNTIF($A$2:A2970,A2970)&gt;1,"DUP","OK")</f>
        <v>OK</v>
      </c>
      <c r="O2970" s="6" t="str">
        <f t="shared" si="139"/>
        <v>ORD26002899</v>
      </c>
      <c r="P2970" s="6" t="str">
        <f t="shared" si="140"/>
        <v>Sep</v>
      </c>
      <c r="Q2970" s="6"/>
      <c r="R2970" s="9"/>
      <c r="S2970" s="8"/>
      <c r="T2970" s="8"/>
      <c r="U2970" s="8"/>
      <c r="V2970" s="8"/>
      <c r="W2970" s="8"/>
      <c r="X2970" s="6"/>
      <c r="Y2970" s="6"/>
    </row>
    <row r="2971" spans="1:25" x14ac:dyDescent="0.3">
      <c r="A2971" s="6" t="s">
        <v>15755</v>
      </c>
      <c r="B2971" s="6"/>
      <c r="C2971" s="6" t="s">
        <v>15756</v>
      </c>
      <c r="D2971" s="6" t="str">
        <f t="shared" si="138"/>
        <v>ORD26002938</v>
      </c>
      <c r="E2971" s="10">
        <v>46281</v>
      </c>
      <c r="F2971" s="6" t="s">
        <v>12294</v>
      </c>
      <c r="G2971" s="6" t="s">
        <v>27</v>
      </c>
      <c r="H2971" s="8">
        <v>5998</v>
      </c>
      <c r="I2971" s="8">
        <v>95.97</v>
      </c>
      <c r="J2971" s="8">
        <v>17.27</v>
      </c>
      <c r="K2971" s="8">
        <v>5884.76</v>
      </c>
      <c r="L2971" s="10">
        <v>46283</v>
      </c>
      <c r="M2971" s="6" t="s">
        <v>15665</v>
      </c>
      <c r="N2971" s="6" t="str">
        <f>IF(COUNTIF($A$2:A2971,A2971)&gt;1,"DUP","OK")</f>
        <v>OK</v>
      </c>
      <c r="O2971" s="6" t="str">
        <f t="shared" si="139"/>
        <v>ORD26002938</v>
      </c>
      <c r="P2971" s="6" t="str">
        <f t="shared" si="140"/>
        <v>Sep</v>
      </c>
      <c r="Q2971" s="6"/>
      <c r="R2971" s="9"/>
      <c r="S2971" s="8"/>
      <c r="T2971" s="8"/>
      <c r="U2971" s="8"/>
      <c r="V2971" s="8"/>
      <c r="W2971" s="8"/>
      <c r="X2971" s="6"/>
      <c r="Y2971" s="6"/>
    </row>
    <row r="2972" spans="1:25" x14ac:dyDescent="0.3">
      <c r="A2972" s="6" t="s">
        <v>15757</v>
      </c>
      <c r="B2972" s="6"/>
      <c r="C2972" s="6" t="s">
        <v>5878</v>
      </c>
      <c r="D2972" s="6" t="str">
        <f t="shared" si="138"/>
        <v>ORD26002945</v>
      </c>
      <c r="E2972" s="10">
        <v>46281</v>
      </c>
      <c r="F2972" s="6" t="s">
        <v>12294</v>
      </c>
      <c r="G2972" s="6" t="s">
        <v>27</v>
      </c>
      <c r="H2972" s="8">
        <v>4298</v>
      </c>
      <c r="I2972" s="8">
        <v>68.77</v>
      </c>
      <c r="J2972" s="8">
        <v>12.38</v>
      </c>
      <c r="K2972" s="8">
        <v>4216.8500000000004</v>
      </c>
      <c r="L2972" s="10">
        <v>46283</v>
      </c>
      <c r="M2972" s="6" t="s">
        <v>15665</v>
      </c>
      <c r="N2972" s="6" t="str">
        <f>IF(COUNTIF($A$2:A2972,A2972)&gt;1,"DUP","OK")</f>
        <v>OK</v>
      </c>
      <c r="O2972" s="6" t="str">
        <f t="shared" si="139"/>
        <v>ORD26002945</v>
      </c>
      <c r="P2972" s="6" t="str">
        <f t="shared" si="140"/>
        <v>Sep</v>
      </c>
      <c r="Q2972" s="6"/>
      <c r="R2972" s="9"/>
      <c r="S2972" s="8"/>
      <c r="T2972" s="8"/>
      <c r="U2972" s="8"/>
      <c r="V2972" s="8"/>
      <c r="W2972" s="8"/>
      <c r="X2972" s="6"/>
      <c r="Y2972" s="6"/>
    </row>
    <row r="2973" spans="1:25" x14ac:dyDescent="0.3">
      <c r="A2973" s="6" t="s">
        <v>15758</v>
      </c>
      <c r="B2973" s="6"/>
      <c r="C2973" s="6" t="s">
        <v>5889</v>
      </c>
      <c r="D2973" s="6" t="str">
        <f t="shared" si="138"/>
        <v>ORD26002951</v>
      </c>
      <c r="E2973" s="10">
        <v>46281</v>
      </c>
      <c r="F2973" s="6" t="s">
        <v>12294</v>
      </c>
      <c r="G2973" s="6" t="s">
        <v>18</v>
      </c>
      <c r="H2973" s="8">
        <v>999</v>
      </c>
      <c r="I2973" s="8">
        <v>0</v>
      </c>
      <c r="J2973" s="8">
        <v>0</v>
      </c>
      <c r="K2973" s="8">
        <v>999</v>
      </c>
      <c r="L2973" s="10">
        <v>46283</v>
      </c>
      <c r="M2973" s="6" t="s">
        <v>15665</v>
      </c>
      <c r="N2973" s="6" t="str">
        <f>IF(COUNTIF($A$2:A2973,A2973)&gt;1,"DUP","OK")</f>
        <v>OK</v>
      </c>
      <c r="O2973" s="6" t="str">
        <f t="shared" si="139"/>
        <v>ORD26002951</v>
      </c>
      <c r="P2973" s="6" t="str">
        <f t="shared" si="140"/>
        <v>Sep</v>
      </c>
      <c r="Q2973" s="6"/>
      <c r="R2973" s="9"/>
      <c r="S2973" s="8"/>
      <c r="T2973" s="8"/>
      <c r="U2973" s="8"/>
      <c r="V2973" s="8"/>
      <c r="W2973" s="8"/>
      <c r="X2973" s="6"/>
      <c r="Y2973" s="6"/>
    </row>
    <row r="2974" spans="1:25" x14ac:dyDescent="0.3">
      <c r="A2974" s="6" t="s">
        <v>15759</v>
      </c>
      <c r="B2974" s="6"/>
      <c r="C2974" s="6" t="s">
        <v>5995</v>
      </c>
      <c r="D2974" s="6" t="str">
        <f t="shared" si="138"/>
        <v>ORD26003005</v>
      </c>
      <c r="E2974" s="10">
        <v>46281</v>
      </c>
      <c r="F2974" s="6" t="s">
        <v>12294</v>
      </c>
      <c r="G2974" s="6" t="s">
        <v>18</v>
      </c>
      <c r="H2974" s="8">
        <v>1299</v>
      </c>
      <c r="I2974" s="8">
        <v>0</v>
      </c>
      <c r="J2974" s="8">
        <v>0</v>
      </c>
      <c r="K2974" s="8">
        <v>1299</v>
      </c>
      <c r="L2974" s="10">
        <v>46283</v>
      </c>
      <c r="M2974" s="6" t="s">
        <v>15665</v>
      </c>
      <c r="N2974" s="6" t="str">
        <f>IF(COUNTIF($A$2:A2974,A2974)&gt;1,"DUP","OK")</f>
        <v>OK</v>
      </c>
      <c r="O2974" s="6" t="str">
        <f t="shared" si="139"/>
        <v>ORD26003005</v>
      </c>
      <c r="P2974" s="6" t="str">
        <f t="shared" si="140"/>
        <v>Sep</v>
      </c>
      <c r="Q2974" s="6"/>
      <c r="R2974" s="9"/>
      <c r="S2974" s="8"/>
      <c r="T2974" s="8"/>
      <c r="U2974" s="8"/>
      <c r="V2974" s="8"/>
      <c r="W2974" s="8"/>
      <c r="X2974" s="6"/>
      <c r="Y2974" s="6"/>
    </row>
    <row r="2975" spans="1:25" x14ac:dyDescent="0.3">
      <c r="A2975" s="6" t="s">
        <v>15760</v>
      </c>
      <c r="B2975" s="6"/>
      <c r="C2975" s="6" t="s">
        <v>6010</v>
      </c>
      <c r="D2975" s="6" t="str">
        <f t="shared" si="138"/>
        <v>ORD26003013</v>
      </c>
      <c r="E2975" s="10">
        <v>46281</v>
      </c>
      <c r="F2975" s="6" t="s">
        <v>12294</v>
      </c>
      <c r="G2975" s="6" t="s">
        <v>18</v>
      </c>
      <c r="H2975" s="8">
        <v>7999</v>
      </c>
      <c r="I2975" s="8">
        <v>24</v>
      </c>
      <c r="J2975" s="8">
        <v>4.32</v>
      </c>
      <c r="K2975" s="8">
        <v>7970.68</v>
      </c>
      <c r="L2975" s="10">
        <v>46283</v>
      </c>
      <c r="M2975" s="6" t="s">
        <v>15665</v>
      </c>
      <c r="N2975" s="6" t="str">
        <f>IF(COUNTIF($A$2:A2975,A2975)&gt;1,"DUP","OK")</f>
        <v>OK</v>
      </c>
      <c r="O2975" s="6" t="str">
        <f t="shared" si="139"/>
        <v>ORD26003013</v>
      </c>
      <c r="P2975" s="6" t="str">
        <f t="shared" si="140"/>
        <v>Sep</v>
      </c>
      <c r="Q2975" s="6"/>
      <c r="R2975" s="9"/>
      <c r="S2975" s="8"/>
      <c r="T2975" s="8"/>
      <c r="U2975" s="8"/>
      <c r="V2975" s="8"/>
      <c r="W2975" s="8"/>
      <c r="X2975" s="6"/>
      <c r="Y2975" s="6"/>
    </row>
    <row r="2976" spans="1:25" x14ac:dyDescent="0.3">
      <c r="A2976" s="6" t="s">
        <v>15761</v>
      </c>
      <c r="B2976" s="6"/>
      <c r="C2976" s="6" t="s">
        <v>15762</v>
      </c>
      <c r="D2976" s="6" t="str">
        <f t="shared" si="138"/>
        <v>ORD26003068</v>
      </c>
      <c r="E2976" s="10">
        <v>46281</v>
      </c>
      <c r="F2976" s="6" t="s">
        <v>12294</v>
      </c>
      <c r="G2976" s="6" t="s">
        <v>27</v>
      </c>
      <c r="H2976" s="8">
        <v>499</v>
      </c>
      <c r="I2976" s="8">
        <v>8.98</v>
      </c>
      <c r="J2976" s="8">
        <v>1.62</v>
      </c>
      <c r="K2976" s="8">
        <v>488.4</v>
      </c>
      <c r="L2976" s="10">
        <v>46283</v>
      </c>
      <c r="M2976" s="6" t="s">
        <v>15665</v>
      </c>
      <c r="N2976" s="6" t="str">
        <f>IF(COUNTIF($A$2:A2976,A2976)&gt;1,"DUP","OK")</f>
        <v>OK</v>
      </c>
      <c r="O2976" s="6" t="str">
        <f t="shared" si="139"/>
        <v>ORD26003068</v>
      </c>
      <c r="P2976" s="6" t="str">
        <f t="shared" si="140"/>
        <v>Sep</v>
      </c>
      <c r="Q2976" s="6"/>
      <c r="R2976" s="9"/>
      <c r="S2976" s="8"/>
      <c r="T2976" s="8"/>
      <c r="U2976" s="8"/>
      <c r="V2976" s="8"/>
      <c r="W2976" s="8"/>
      <c r="X2976" s="6"/>
      <c r="Y2976" s="6"/>
    </row>
    <row r="2977" spans="1:25" x14ac:dyDescent="0.3">
      <c r="A2977" s="6" t="s">
        <v>15763</v>
      </c>
      <c r="B2977" s="6"/>
      <c r="C2977" s="6" t="s">
        <v>6212</v>
      </c>
      <c r="D2977" s="6" t="str">
        <f t="shared" si="138"/>
        <v>ORD26003116</v>
      </c>
      <c r="E2977" s="10">
        <v>46281</v>
      </c>
      <c r="F2977" s="6" t="s">
        <v>12294</v>
      </c>
      <c r="G2977" s="6" t="s">
        <v>18</v>
      </c>
      <c r="H2977" s="8">
        <v>4999</v>
      </c>
      <c r="I2977" s="8">
        <v>15</v>
      </c>
      <c r="J2977" s="8">
        <v>2.7</v>
      </c>
      <c r="K2977" s="8">
        <v>4981.3</v>
      </c>
      <c r="L2977" s="10">
        <v>46283</v>
      </c>
      <c r="M2977" s="6" t="s">
        <v>15665</v>
      </c>
      <c r="N2977" s="6" t="str">
        <f>IF(COUNTIF($A$2:A2977,A2977)&gt;1,"DUP","OK")</f>
        <v>OK</v>
      </c>
      <c r="O2977" s="6" t="str">
        <f t="shared" si="139"/>
        <v>ORD26003116</v>
      </c>
      <c r="P2977" s="6" t="str">
        <f t="shared" si="140"/>
        <v>Sep</v>
      </c>
      <c r="Q2977" s="6"/>
      <c r="R2977" s="9"/>
      <c r="S2977" s="8"/>
      <c r="T2977" s="8"/>
      <c r="U2977" s="8"/>
      <c r="V2977" s="8"/>
      <c r="W2977" s="8"/>
      <c r="X2977" s="6"/>
      <c r="Y2977" s="6"/>
    </row>
    <row r="2978" spans="1:25" x14ac:dyDescent="0.3">
      <c r="A2978" s="6" t="s">
        <v>15764</v>
      </c>
      <c r="B2978" s="6"/>
      <c r="C2978" s="6" t="s">
        <v>6276</v>
      </c>
      <c r="D2978" s="6" t="str">
        <f t="shared" si="138"/>
        <v>ORD26003148</v>
      </c>
      <c r="E2978" s="10">
        <v>46281</v>
      </c>
      <c r="F2978" s="6" t="s">
        <v>12294</v>
      </c>
      <c r="G2978" s="6" t="s">
        <v>18</v>
      </c>
      <c r="H2978" s="8">
        <v>299</v>
      </c>
      <c r="I2978" s="8">
        <v>0</v>
      </c>
      <c r="J2978" s="8">
        <v>0</v>
      </c>
      <c r="K2978" s="8">
        <v>299</v>
      </c>
      <c r="L2978" s="10">
        <v>46283</v>
      </c>
      <c r="M2978" s="6" t="s">
        <v>15665</v>
      </c>
      <c r="N2978" s="6" t="str">
        <f>IF(COUNTIF($A$2:A2978,A2978)&gt;1,"DUP","OK")</f>
        <v>OK</v>
      </c>
      <c r="O2978" s="6" t="str">
        <f t="shared" si="139"/>
        <v>ORD26003148</v>
      </c>
      <c r="P2978" s="6" t="str">
        <f t="shared" si="140"/>
        <v>Sep</v>
      </c>
      <c r="Q2978" s="6"/>
      <c r="R2978" s="9"/>
      <c r="S2978" s="8"/>
      <c r="T2978" s="8"/>
      <c r="U2978" s="8"/>
      <c r="V2978" s="8"/>
      <c r="W2978" s="8"/>
      <c r="X2978" s="6"/>
      <c r="Y2978" s="6"/>
    </row>
    <row r="2979" spans="1:25" x14ac:dyDescent="0.3">
      <c r="A2979" s="6" t="s">
        <v>15765</v>
      </c>
      <c r="B2979" s="6"/>
      <c r="C2979" s="6" t="s">
        <v>6324</v>
      </c>
      <c r="D2979" s="6" t="str">
        <f t="shared" si="138"/>
        <v>ORD26003172</v>
      </c>
      <c r="E2979" s="10">
        <v>46281</v>
      </c>
      <c r="F2979" s="6" t="s">
        <v>12294</v>
      </c>
      <c r="G2979" s="6" t="s">
        <v>27</v>
      </c>
      <c r="H2979" s="8">
        <v>3499</v>
      </c>
      <c r="I2979" s="8">
        <v>55.98</v>
      </c>
      <c r="J2979" s="8">
        <v>10.08</v>
      </c>
      <c r="K2979" s="8">
        <v>3432.94</v>
      </c>
      <c r="L2979" s="10">
        <v>46283</v>
      </c>
      <c r="M2979" s="6" t="s">
        <v>15665</v>
      </c>
      <c r="N2979" s="6" t="str">
        <f>IF(COUNTIF($A$2:A2979,A2979)&gt;1,"DUP","OK")</f>
        <v>OK</v>
      </c>
      <c r="O2979" s="6" t="str">
        <f t="shared" si="139"/>
        <v>ORD26003172</v>
      </c>
      <c r="P2979" s="6" t="str">
        <f t="shared" si="140"/>
        <v>Sep</v>
      </c>
      <c r="Q2979" s="6"/>
      <c r="R2979" s="9"/>
      <c r="S2979" s="8"/>
      <c r="T2979" s="8"/>
      <c r="U2979" s="8"/>
      <c r="V2979" s="8"/>
      <c r="W2979" s="8"/>
      <c r="X2979" s="6"/>
      <c r="Y2979" s="6"/>
    </row>
    <row r="2980" spans="1:25" x14ac:dyDescent="0.3">
      <c r="A2980" s="6" t="s">
        <v>15766</v>
      </c>
      <c r="B2980" s="6"/>
      <c r="C2980" s="6" t="s">
        <v>15767</v>
      </c>
      <c r="D2980" s="6" t="str">
        <f t="shared" si="138"/>
        <v>ORD26003203</v>
      </c>
      <c r="E2980" s="10">
        <v>46281</v>
      </c>
      <c r="F2980" s="6" t="s">
        <v>12294</v>
      </c>
      <c r="G2980" s="6" t="s">
        <v>18</v>
      </c>
      <c r="H2980" s="8">
        <v>2498</v>
      </c>
      <c r="I2980" s="8">
        <v>7.49</v>
      </c>
      <c r="J2980" s="8">
        <v>1.35</v>
      </c>
      <c r="K2980" s="8">
        <v>2489.16</v>
      </c>
      <c r="L2980" s="10">
        <v>46283</v>
      </c>
      <c r="M2980" s="6" t="s">
        <v>15665</v>
      </c>
      <c r="N2980" s="6" t="str">
        <f>IF(COUNTIF($A$2:A2980,A2980)&gt;1,"DUP","OK")</f>
        <v>OK</v>
      </c>
      <c r="O2980" s="6" t="str">
        <f t="shared" si="139"/>
        <v>ORD26003203</v>
      </c>
      <c r="P2980" s="6" t="str">
        <f t="shared" si="140"/>
        <v>Sep</v>
      </c>
      <c r="Q2980" s="6"/>
      <c r="R2980" s="9"/>
      <c r="S2980" s="8"/>
      <c r="T2980" s="8"/>
      <c r="U2980" s="8"/>
      <c r="V2980" s="8"/>
      <c r="W2980" s="8"/>
      <c r="X2980" s="6"/>
      <c r="Y2980" s="6"/>
    </row>
    <row r="2981" spans="1:25" x14ac:dyDescent="0.3">
      <c r="A2981" s="6" t="s">
        <v>15768</v>
      </c>
      <c r="B2981" s="6"/>
      <c r="C2981" s="6" t="s">
        <v>6429</v>
      </c>
      <c r="D2981" s="6" t="str">
        <f t="shared" si="138"/>
        <v>ORD26003225</v>
      </c>
      <c r="E2981" s="10">
        <v>46281</v>
      </c>
      <c r="F2981" s="6" t="s">
        <v>12294</v>
      </c>
      <c r="G2981" s="6" t="s">
        <v>18</v>
      </c>
      <c r="H2981" s="8">
        <v>1998</v>
      </c>
      <c r="I2981" s="8">
        <v>0</v>
      </c>
      <c r="J2981" s="8">
        <v>0</v>
      </c>
      <c r="K2981" s="8">
        <v>1998</v>
      </c>
      <c r="L2981" s="10">
        <v>46283</v>
      </c>
      <c r="M2981" s="6" t="s">
        <v>15665</v>
      </c>
      <c r="N2981" s="6" t="str">
        <f>IF(COUNTIF($A$2:A2981,A2981)&gt;1,"DUP","OK")</f>
        <v>OK</v>
      </c>
      <c r="O2981" s="6" t="str">
        <f t="shared" si="139"/>
        <v>ORD26003225</v>
      </c>
      <c r="P2981" s="6" t="str">
        <f t="shared" si="140"/>
        <v>Sep</v>
      </c>
      <c r="Q2981" s="6"/>
      <c r="R2981" s="9"/>
      <c r="S2981" s="8"/>
      <c r="T2981" s="8"/>
      <c r="U2981" s="8"/>
      <c r="V2981" s="8"/>
      <c r="W2981" s="8"/>
      <c r="X2981" s="6"/>
      <c r="Y2981" s="6"/>
    </row>
    <row r="2982" spans="1:25" x14ac:dyDescent="0.3">
      <c r="A2982" s="6" t="s">
        <v>15769</v>
      </c>
      <c r="B2982" s="6"/>
      <c r="C2982" s="6" t="s">
        <v>6667</v>
      </c>
      <c r="D2982" s="6" t="str">
        <f t="shared" si="138"/>
        <v>ORD26003346</v>
      </c>
      <c r="E2982" s="10">
        <v>46281</v>
      </c>
      <c r="F2982" s="6" t="s">
        <v>12294</v>
      </c>
      <c r="G2982" s="6" t="s">
        <v>18</v>
      </c>
      <c r="H2982" s="8">
        <v>299</v>
      </c>
      <c r="I2982" s="8">
        <v>0</v>
      </c>
      <c r="J2982" s="8">
        <v>0</v>
      </c>
      <c r="K2982" s="8">
        <v>299</v>
      </c>
      <c r="L2982" s="10">
        <v>46283</v>
      </c>
      <c r="M2982" s="6" t="s">
        <v>15665</v>
      </c>
      <c r="N2982" s="6" t="str">
        <f>IF(COUNTIF($A$2:A2982,A2982)&gt;1,"DUP","OK")</f>
        <v>OK</v>
      </c>
      <c r="O2982" s="6" t="str">
        <f t="shared" si="139"/>
        <v>ORD26003346</v>
      </c>
      <c r="P2982" s="6" t="str">
        <f t="shared" si="140"/>
        <v>Sep</v>
      </c>
      <c r="Q2982" s="6"/>
      <c r="R2982" s="9"/>
      <c r="S2982" s="8"/>
      <c r="T2982" s="8"/>
      <c r="U2982" s="8"/>
      <c r="V2982" s="8"/>
      <c r="W2982" s="8"/>
      <c r="X2982" s="6"/>
      <c r="Y2982" s="6"/>
    </row>
    <row r="2983" spans="1:25" x14ac:dyDescent="0.3">
      <c r="A2983" s="6" t="s">
        <v>15770</v>
      </c>
      <c r="B2983" s="6"/>
      <c r="C2983" s="6" t="s">
        <v>6687</v>
      </c>
      <c r="D2983" s="6" t="str">
        <f t="shared" si="138"/>
        <v>ORD26003356</v>
      </c>
      <c r="E2983" s="10">
        <v>46281</v>
      </c>
      <c r="F2983" s="6" t="s">
        <v>12294</v>
      </c>
      <c r="G2983" s="6" t="s">
        <v>27</v>
      </c>
      <c r="H2983" s="8">
        <v>1799</v>
      </c>
      <c r="I2983" s="8">
        <v>32.380000000000003</v>
      </c>
      <c r="J2983" s="8">
        <v>5.83</v>
      </c>
      <c r="K2983" s="8">
        <v>1760.79</v>
      </c>
      <c r="L2983" s="10">
        <v>46283</v>
      </c>
      <c r="M2983" s="6" t="s">
        <v>15665</v>
      </c>
      <c r="N2983" s="6" t="str">
        <f>IF(COUNTIF($A$2:A2983,A2983)&gt;1,"DUP","OK")</f>
        <v>OK</v>
      </c>
      <c r="O2983" s="6" t="str">
        <f t="shared" si="139"/>
        <v>ORD26003356</v>
      </c>
      <c r="P2983" s="6" t="str">
        <f t="shared" si="140"/>
        <v>Sep</v>
      </c>
      <c r="Q2983" s="6"/>
      <c r="R2983" s="9"/>
      <c r="S2983" s="8"/>
      <c r="T2983" s="8"/>
      <c r="U2983" s="8"/>
      <c r="V2983" s="8"/>
      <c r="W2983" s="8"/>
      <c r="X2983" s="6"/>
      <c r="Y2983" s="6"/>
    </row>
    <row r="2984" spans="1:25" x14ac:dyDescent="0.3">
      <c r="A2984" s="6" t="s">
        <v>15771</v>
      </c>
      <c r="B2984" s="6"/>
      <c r="C2984" s="6" t="s">
        <v>6799</v>
      </c>
      <c r="D2984" s="6" t="str">
        <f t="shared" si="138"/>
        <v>ORD26003412</v>
      </c>
      <c r="E2984" s="10">
        <v>46281</v>
      </c>
      <c r="F2984" s="6" t="s">
        <v>12294</v>
      </c>
      <c r="G2984" s="6" t="s">
        <v>18</v>
      </c>
      <c r="H2984" s="8">
        <v>1299</v>
      </c>
      <c r="I2984" s="8">
        <v>0</v>
      </c>
      <c r="J2984" s="8">
        <v>0</v>
      </c>
      <c r="K2984" s="8">
        <v>1299</v>
      </c>
      <c r="L2984" s="10">
        <v>46283</v>
      </c>
      <c r="M2984" s="6" t="s">
        <v>15665</v>
      </c>
      <c r="N2984" s="6" t="str">
        <f>IF(COUNTIF($A$2:A2984,A2984)&gt;1,"DUP","OK")</f>
        <v>OK</v>
      </c>
      <c r="O2984" s="6" t="str">
        <f t="shared" si="139"/>
        <v>ORD26003412</v>
      </c>
      <c r="P2984" s="6" t="str">
        <f t="shared" si="140"/>
        <v>Sep</v>
      </c>
      <c r="Q2984" s="6"/>
      <c r="R2984" s="9"/>
      <c r="S2984" s="8"/>
      <c r="T2984" s="8"/>
      <c r="U2984" s="8"/>
      <c r="V2984" s="8"/>
      <c r="W2984" s="8"/>
      <c r="X2984" s="6"/>
      <c r="Y2984" s="6"/>
    </row>
    <row r="2985" spans="1:25" x14ac:dyDescent="0.3">
      <c r="A2985" s="6" t="s">
        <v>15772</v>
      </c>
      <c r="B2985" s="6"/>
      <c r="C2985" s="6" t="s">
        <v>6911</v>
      </c>
      <c r="D2985" s="6" t="str">
        <f t="shared" si="138"/>
        <v>ORD26003468</v>
      </c>
      <c r="E2985" s="10">
        <v>46281</v>
      </c>
      <c r="F2985" s="6" t="s">
        <v>12294</v>
      </c>
      <c r="G2985" s="6" t="s">
        <v>43</v>
      </c>
      <c r="H2985" s="8">
        <v>1799</v>
      </c>
      <c r="I2985" s="8">
        <v>26.99</v>
      </c>
      <c r="J2985" s="8">
        <v>4.8600000000000003</v>
      </c>
      <c r="K2985" s="8">
        <v>1767.15</v>
      </c>
      <c r="L2985" s="10">
        <v>46283</v>
      </c>
      <c r="M2985" s="6" t="s">
        <v>15665</v>
      </c>
      <c r="N2985" s="6" t="str">
        <f>IF(COUNTIF($A$2:A2985,A2985)&gt;1,"DUP","OK")</f>
        <v>OK</v>
      </c>
      <c r="O2985" s="6" t="str">
        <f t="shared" si="139"/>
        <v>ORD26003468</v>
      </c>
      <c r="P2985" s="6" t="str">
        <f t="shared" si="140"/>
        <v>Sep</v>
      </c>
      <c r="Q2985" s="6"/>
      <c r="R2985" s="9"/>
      <c r="S2985" s="8"/>
      <c r="T2985" s="8"/>
      <c r="U2985" s="8"/>
      <c r="V2985" s="8"/>
      <c r="W2985" s="8"/>
      <c r="X2985" s="6"/>
      <c r="Y2985" s="6"/>
    </row>
    <row r="2986" spans="1:25" x14ac:dyDescent="0.3">
      <c r="A2986" s="6" t="s">
        <v>15773</v>
      </c>
      <c r="B2986" s="6"/>
      <c r="C2986" s="6" t="s">
        <v>6957</v>
      </c>
      <c r="D2986" s="6" t="str">
        <f t="shared" si="138"/>
        <v>ORD26003492</v>
      </c>
      <c r="E2986" s="10">
        <v>46281</v>
      </c>
      <c r="F2986" s="6" t="s">
        <v>12294</v>
      </c>
      <c r="G2986" s="6" t="s">
        <v>27</v>
      </c>
      <c r="H2986" s="8">
        <v>1749</v>
      </c>
      <c r="I2986" s="8">
        <v>31.48</v>
      </c>
      <c r="J2986" s="8">
        <v>5.67</v>
      </c>
      <c r="K2986" s="8">
        <v>1711.85</v>
      </c>
      <c r="L2986" s="10">
        <v>46283</v>
      </c>
      <c r="M2986" s="6" t="s">
        <v>15665</v>
      </c>
      <c r="N2986" s="6" t="str">
        <f>IF(COUNTIF($A$2:A2986,A2986)&gt;1,"DUP","OK")</f>
        <v>OK</v>
      </c>
      <c r="O2986" s="6" t="str">
        <f t="shared" si="139"/>
        <v>ORD26003492</v>
      </c>
      <c r="P2986" s="6" t="str">
        <f t="shared" si="140"/>
        <v>Sep</v>
      </c>
      <c r="Q2986" s="6"/>
      <c r="R2986" s="9"/>
      <c r="S2986" s="8"/>
      <c r="T2986" s="8"/>
      <c r="U2986" s="8"/>
      <c r="V2986" s="8"/>
      <c r="W2986" s="8"/>
      <c r="X2986" s="6"/>
      <c r="Y2986" s="6"/>
    </row>
    <row r="2987" spans="1:25" x14ac:dyDescent="0.3">
      <c r="A2987" s="6" t="s">
        <v>15774</v>
      </c>
      <c r="B2987" s="6"/>
      <c r="C2987" s="6" t="s">
        <v>6997</v>
      </c>
      <c r="D2987" s="6" t="str">
        <f t="shared" si="138"/>
        <v>ORD26003512</v>
      </c>
      <c r="E2987" s="10">
        <v>46281</v>
      </c>
      <c r="F2987" s="6" t="s">
        <v>12294</v>
      </c>
      <c r="G2987" s="6" t="s">
        <v>18</v>
      </c>
      <c r="H2987" s="8">
        <v>2499</v>
      </c>
      <c r="I2987" s="8">
        <v>7.5</v>
      </c>
      <c r="J2987" s="8">
        <v>1.35</v>
      </c>
      <c r="K2987" s="8">
        <v>2490.15</v>
      </c>
      <c r="L2987" s="10">
        <v>46283</v>
      </c>
      <c r="M2987" s="6" t="s">
        <v>15665</v>
      </c>
      <c r="N2987" s="6" t="str">
        <f>IF(COUNTIF($A$2:A2987,A2987)&gt;1,"DUP","OK")</f>
        <v>OK</v>
      </c>
      <c r="O2987" s="6" t="str">
        <f t="shared" si="139"/>
        <v>ORD26003512</v>
      </c>
      <c r="P2987" s="6" t="str">
        <f t="shared" si="140"/>
        <v>Sep</v>
      </c>
      <c r="Q2987" s="6"/>
      <c r="R2987" s="9"/>
      <c r="S2987" s="8"/>
      <c r="T2987" s="8"/>
      <c r="U2987" s="8"/>
      <c r="V2987" s="8"/>
      <c r="W2987" s="8"/>
      <c r="X2987" s="6"/>
      <c r="Y2987" s="6"/>
    </row>
    <row r="2988" spans="1:25" x14ac:dyDescent="0.3">
      <c r="A2988" s="6" t="s">
        <v>15775</v>
      </c>
      <c r="B2988" s="6"/>
      <c r="C2988" s="6" t="s">
        <v>7006</v>
      </c>
      <c r="D2988" s="6" t="str">
        <f t="shared" si="138"/>
        <v>ORD26003517</v>
      </c>
      <c r="E2988" s="10">
        <v>46281</v>
      </c>
      <c r="F2988" s="6" t="s">
        <v>12294</v>
      </c>
      <c r="G2988" s="6" t="s">
        <v>43</v>
      </c>
      <c r="H2988" s="8">
        <v>7999</v>
      </c>
      <c r="I2988" s="8">
        <v>95.99</v>
      </c>
      <c r="J2988" s="8">
        <v>17.28</v>
      </c>
      <c r="K2988" s="8">
        <v>7885.73</v>
      </c>
      <c r="L2988" s="10">
        <v>46283</v>
      </c>
      <c r="M2988" s="6" t="s">
        <v>15665</v>
      </c>
      <c r="N2988" s="6" t="str">
        <f>IF(COUNTIF($A$2:A2988,A2988)&gt;1,"DUP","OK")</f>
        <v>OK</v>
      </c>
      <c r="O2988" s="6" t="str">
        <f t="shared" si="139"/>
        <v>ORD26003517</v>
      </c>
      <c r="P2988" s="6" t="str">
        <f t="shared" si="140"/>
        <v>Sep</v>
      </c>
      <c r="Q2988" s="6"/>
      <c r="R2988" s="9"/>
      <c r="S2988" s="8"/>
      <c r="T2988" s="8"/>
      <c r="U2988" s="8"/>
      <c r="V2988" s="8"/>
      <c r="W2988" s="8"/>
      <c r="X2988" s="6"/>
      <c r="Y2988" s="6"/>
    </row>
    <row r="2989" spans="1:25" x14ac:dyDescent="0.3">
      <c r="A2989" s="6" t="s">
        <v>15776</v>
      </c>
      <c r="B2989" s="6"/>
      <c r="C2989" s="6" t="s">
        <v>7078</v>
      </c>
      <c r="D2989" s="6" t="str">
        <f t="shared" si="138"/>
        <v>ORD26003554</v>
      </c>
      <c r="E2989" s="10">
        <v>46281</v>
      </c>
      <c r="F2989" s="6" t="s">
        <v>12294</v>
      </c>
      <c r="G2989" s="6" t="s">
        <v>18</v>
      </c>
      <c r="H2989" s="8">
        <v>948</v>
      </c>
      <c r="I2989" s="8">
        <v>0</v>
      </c>
      <c r="J2989" s="8">
        <v>0</v>
      </c>
      <c r="K2989" s="8">
        <v>948</v>
      </c>
      <c r="L2989" s="10">
        <v>46283</v>
      </c>
      <c r="M2989" s="6" t="s">
        <v>15665</v>
      </c>
      <c r="N2989" s="6" t="str">
        <f>IF(COUNTIF($A$2:A2989,A2989)&gt;1,"DUP","OK")</f>
        <v>OK</v>
      </c>
      <c r="O2989" s="6" t="str">
        <f t="shared" si="139"/>
        <v>ORD26003554</v>
      </c>
      <c r="P2989" s="6" t="str">
        <f t="shared" si="140"/>
        <v>Sep</v>
      </c>
      <c r="Q2989" s="6"/>
      <c r="R2989" s="9"/>
      <c r="S2989" s="8"/>
      <c r="T2989" s="8"/>
      <c r="U2989" s="8"/>
      <c r="V2989" s="8"/>
      <c r="W2989" s="8"/>
      <c r="X2989" s="6"/>
      <c r="Y2989" s="6"/>
    </row>
    <row r="2990" spans="1:25" x14ac:dyDescent="0.3">
      <c r="A2990" s="6" t="s">
        <v>15777</v>
      </c>
      <c r="B2990" s="6"/>
      <c r="C2990" s="6" t="s">
        <v>7116</v>
      </c>
      <c r="D2990" s="6" t="str">
        <f t="shared" si="138"/>
        <v>ORD26003573</v>
      </c>
      <c r="E2990" s="10">
        <v>46281</v>
      </c>
      <c r="F2990" s="6" t="s">
        <v>12294</v>
      </c>
      <c r="G2990" s="6" t="s">
        <v>18</v>
      </c>
      <c r="H2990" s="8">
        <v>5597</v>
      </c>
      <c r="I2990" s="8">
        <v>16.79</v>
      </c>
      <c r="J2990" s="8">
        <v>3.02</v>
      </c>
      <c r="K2990" s="8">
        <v>5577.19</v>
      </c>
      <c r="L2990" s="10">
        <v>46283</v>
      </c>
      <c r="M2990" s="6" t="s">
        <v>15665</v>
      </c>
      <c r="N2990" s="6" t="str">
        <f>IF(COUNTIF($A$2:A2990,A2990)&gt;1,"DUP","OK")</f>
        <v>OK</v>
      </c>
      <c r="O2990" s="6" t="str">
        <f t="shared" si="139"/>
        <v>ORD26003573</v>
      </c>
      <c r="P2990" s="6" t="str">
        <f t="shared" si="140"/>
        <v>Sep</v>
      </c>
      <c r="Q2990" s="6"/>
      <c r="R2990" s="9"/>
      <c r="S2990" s="8"/>
      <c r="T2990" s="8"/>
      <c r="U2990" s="8"/>
      <c r="V2990" s="8"/>
      <c r="W2990" s="8"/>
      <c r="X2990" s="6"/>
      <c r="Y2990" s="6"/>
    </row>
    <row r="2991" spans="1:25" x14ac:dyDescent="0.3">
      <c r="A2991" s="6" t="s">
        <v>15778</v>
      </c>
      <c r="B2991" s="6"/>
      <c r="C2991" s="6" t="s">
        <v>7153</v>
      </c>
      <c r="D2991" s="6" t="str">
        <f t="shared" si="138"/>
        <v>ORD26003592</v>
      </c>
      <c r="E2991" s="10">
        <v>46281</v>
      </c>
      <c r="F2991" s="6" t="s">
        <v>12294</v>
      </c>
      <c r="G2991" s="6" t="s">
        <v>18</v>
      </c>
      <c r="H2991" s="8">
        <v>8498</v>
      </c>
      <c r="I2991" s="8">
        <v>25.49</v>
      </c>
      <c r="J2991" s="8">
        <v>4.59</v>
      </c>
      <c r="K2991" s="8">
        <v>8467.92</v>
      </c>
      <c r="L2991" s="10">
        <v>46283</v>
      </c>
      <c r="M2991" s="6" t="s">
        <v>15665</v>
      </c>
      <c r="N2991" s="6" t="str">
        <f>IF(COUNTIF($A$2:A2991,A2991)&gt;1,"DUP","OK")</f>
        <v>OK</v>
      </c>
      <c r="O2991" s="6" t="str">
        <f t="shared" si="139"/>
        <v>ORD26003592</v>
      </c>
      <c r="P2991" s="6" t="str">
        <f t="shared" si="140"/>
        <v>Sep</v>
      </c>
      <c r="Q2991" s="6"/>
      <c r="R2991" s="9"/>
      <c r="S2991" s="8"/>
      <c r="T2991" s="8"/>
      <c r="U2991" s="8"/>
      <c r="V2991" s="8"/>
      <c r="W2991" s="8"/>
      <c r="X2991" s="6"/>
      <c r="Y2991" s="6"/>
    </row>
    <row r="2992" spans="1:25" x14ac:dyDescent="0.3">
      <c r="A2992" s="6" t="s">
        <v>15779</v>
      </c>
      <c r="B2992" s="6"/>
      <c r="C2992" s="6" t="s">
        <v>7171</v>
      </c>
      <c r="D2992" s="6" t="str">
        <f t="shared" si="138"/>
        <v>ORD26003601</v>
      </c>
      <c r="E2992" s="10">
        <v>46281</v>
      </c>
      <c r="F2992" s="6" t="s">
        <v>12294</v>
      </c>
      <c r="G2992" s="6" t="s">
        <v>18</v>
      </c>
      <c r="H2992" s="8">
        <v>7999</v>
      </c>
      <c r="I2992" s="8">
        <v>24</v>
      </c>
      <c r="J2992" s="8">
        <v>4.32</v>
      </c>
      <c r="K2992" s="8">
        <v>7970.68</v>
      </c>
      <c r="L2992" s="10">
        <v>46283</v>
      </c>
      <c r="M2992" s="6" t="s">
        <v>15665</v>
      </c>
      <c r="N2992" s="6" t="str">
        <f>IF(COUNTIF($A$2:A2992,A2992)&gt;1,"DUP","OK")</f>
        <v>OK</v>
      </c>
      <c r="O2992" s="6" t="str">
        <f t="shared" si="139"/>
        <v>ORD26003601</v>
      </c>
      <c r="P2992" s="6" t="str">
        <f t="shared" si="140"/>
        <v>Sep</v>
      </c>
      <c r="Q2992" s="6"/>
      <c r="R2992" s="9"/>
      <c r="S2992" s="8"/>
      <c r="T2992" s="8"/>
      <c r="U2992" s="8"/>
      <c r="V2992" s="8"/>
      <c r="W2992" s="8"/>
      <c r="X2992" s="6"/>
      <c r="Y2992" s="6"/>
    </row>
    <row r="2993" spans="1:25" x14ac:dyDescent="0.3">
      <c r="A2993" s="6" t="s">
        <v>15780</v>
      </c>
      <c r="B2993" s="6"/>
      <c r="C2993" s="6" t="s">
        <v>7213</v>
      </c>
      <c r="D2993" s="6" t="str">
        <f t="shared" si="138"/>
        <v>ORD26003623</v>
      </c>
      <c r="E2993" s="10">
        <v>46281</v>
      </c>
      <c r="F2993" s="6" t="s">
        <v>12294</v>
      </c>
      <c r="G2993" s="6" t="s">
        <v>18</v>
      </c>
      <c r="H2993" s="8">
        <v>5097</v>
      </c>
      <c r="I2993" s="8">
        <v>15.29</v>
      </c>
      <c r="J2993" s="8">
        <v>2.75</v>
      </c>
      <c r="K2993" s="8">
        <v>5078.96</v>
      </c>
      <c r="L2993" s="10">
        <v>46283</v>
      </c>
      <c r="M2993" s="6" t="s">
        <v>15665</v>
      </c>
      <c r="N2993" s="6" t="str">
        <f>IF(COUNTIF($A$2:A2993,A2993)&gt;1,"DUP","OK")</f>
        <v>OK</v>
      </c>
      <c r="O2993" s="6" t="str">
        <f t="shared" si="139"/>
        <v>ORD26003623</v>
      </c>
      <c r="P2993" s="6" t="str">
        <f t="shared" si="140"/>
        <v>Sep</v>
      </c>
      <c r="Q2993" s="6"/>
      <c r="R2993" s="9"/>
      <c r="S2993" s="8"/>
      <c r="T2993" s="8"/>
      <c r="U2993" s="8"/>
      <c r="V2993" s="8"/>
      <c r="W2993" s="8"/>
      <c r="X2993" s="6"/>
      <c r="Y2993" s="6"/>
    </row>
    <row r="2994" spans="1:25" x14ac:dyDescent="0.3">
      <c r="A2994" s="6" t="s">
        <v>15781</v>
      </c>
      <c r="B2994" s="6"/>
      <c r="C2994" s="6" t="s">
        <v>7267</v>
      </c>
      <c r="D2994" s="6" t="str">
        <f t="shared" si="138"/>
        <v>ORD26003651</v>
      </c>
      <c r="E2994" s="10">
        <v>46281</v>
      </c>
      <c r="F2994" s="6" t="s">
        <v>12294</v>
      </c>
      <c r="G2994" s="6" t="s">
        <v>27</v>
      </c>
      <c r="H2994" s="8">
        <v>599</v>
      </c>
      <c r="I2994" s="8">
        <v>10.78</v>
      </c>
      <c r="J2994" s="8">
        <v>1.94</v>
      </c>
      <c r="K2994" s="8">
        <v>586.28</v>
      </c>
      <c r="L2994" s="10">
        <v>46283</v>
      </c>
      <c r="M2994" s="6" t="s">
        <v>15665</v>
      </c>
      <c r="N2994" s="6" t="str">
        <f>IF(COUNTIF($A$2:A2994,A2994)&gt;1,"DUP","OK")</f>
        <v>OK</v>
      </c>
      <c r="O2994" s="6" t="str">
        <f t="shared" si="139"/>
        <v>ORD26003651</v>
      </c>
      <c r="P2994" s="6" t="str">
        <f t="shared" si="140"/>
        <v>Sep</v>
      </c>
      <c r="Q2994" s="6"/>
      <c r="R2994" s="9"/>
      <c r="S2994" s="8"/>
      <c r="T2994" s="8"/>
      <c r="U2994" s="8"/>
      <c r="V2994" s="8"/>
      <c r="W2994" s="8"/>
      <c r="X2994" s="6"/>
      <c r="Y2994" s="6"/>
    </row>
    <row r="2995" spans="1:25" x14ac:dyDescent="0.3">
      <c r="A2995" s="6" t="s">
        <v>15782</v>
      </c>
      <c r="B2995" s="6"/>
      <c r="C2995" s="6" t="s">
        <v>7381</v>
      </c>
      <c r="D2995" s="6" t="str">
        <f t="shared" si="138"/>
        <v>ORD26003710</v>
      </c>
      <c r="E2995" s="10">
        <v>46281</v>
      </c>
      <c r="F2995" s="6" t="s">
        <v>12294</v>
      </c>
      <c r="G2995" s="6" t="s">
        <v>27</v>
      </c>
      <c r="H2995" s="8">
        <v>4097</v>
      </c>
      <c r="I2995" s="8">
        <v>65.55</v>
      </c>
      <c r="J2995" s="8">
        <v>11.8</v>
      </c>
      <c r="K2995" s="8">
        <v>4019.65</v>
      </c>
      <c r="L2995" s="10">
        <v>46283</v>
      </c>
      <c r="M2995" s="6" t="s">
        <v>15665</v>
      </c>
      <c r="N2995" s="6" t="str">
        <f>IF(COUNTIF($A$2:A2995,A2995)&gt;1,"DUP","OK")</f>
        <v>OK</v>
      </c>
      <c r="O2995" s="6" t="str">
        <f t="shared" si="139"/>
        <v>ORD26003710</v>
      </c>
      <c r="P2995" s="6" t="str">
        <f t="shared" si="140"/>
        <v>Sep</v>
      </c>
      <c r="Q2995" s="6"/>
      <c r="R2995" s="9"/>
      <c r="S2995" s="8"/>
      <c r="T2995" s="8"/>
      <c r="U2995" s="8"/>
      <c r="V2995" s="8"/>
      <c r="W2995" s="8"/>
      <c r="X2995" s="6"/>
      <c r="Y2995" s="6"/>
    </row>
    <row r="2996" spans="1:25" x14ac:dyDescent="0.3">
      <c r="A2996" s="6" t="s">
        <v>15783</v>
      </c>
      <c r="B2996" s="6"/>
      <c r="C2996" s="6" t="s">
        <v>7866</v>
      </c>
      <c r="D2996" s="6" t="str">
        <f t="shared" si="138"/>
        <v>ORD26003955</v>
      </c>
      <c r="E2996" s="10">
        <v>46281</v>
      </c>
      <c r="F2996" s="6" t="s">
        <v>12294</v>
      </c>
      <c r="G2996" s="6" t="s">
        <v>43</v>
      </c>
      <c r="H2996" s="8">
        <v>499</v>
      </c>
      <c r="I2996" s="8">
        <v>7.49</v>
      </c>
      <c r="J2996" s="8">
        <v>1.35</v>
      </c>
      <c r="K2996" s="8">
        <v>490.16</v>
      </c>
      <c r="L2996" s="10">
        <v>46283</v>
      </c>
      <c r="M2996" s="6" t="s">
        <v>15665</v>
      </c>
      <c r="N2996" s="6" t="str">
        <f>IF(COUNTIF($A$2:A2996,A2996)&gt;1,"DUP","OK")</f>
        <v>OK</v>
      </c>
      <c r="O2996" s="6" t="str">
        <f t="shared" si="139"/>
        <v>ORD26003955</v>
      </c>
      <c r="P2996" s="6" t="str">
        <f t="shared" si="140"/>
        <v>Sep</v>
      </c>
      <c r="Q2996" s="6"/>
      <c r="R2996" s="9"/>
      <c r="S2996" s="8"/>
      <c r="T2996" s="8"/>
      <c r="U2996" s="8"/>
      <c r="V2996" s="8"/>
      <c r="W2996" s="8"/>
      <c r="X2996" s="6"/>
      <c r="Y2996" s="6"/>
    </row>
    <row r="2997" spans="1:25" x14ac:dyDescent="0.3">
      <c r="A2997" s="6" t="s">
        <v>15784</v>
      </c>
      <c r="B2997" s="6"/>
      <c r="C2997" s="6" t="s">
        <v>7881</v>
      </c>
      <c r="D2997" s="6" t="str">
        <f t="shared" si="138"/>
        <v>ORD26003963</v>
      </c>
      <c r="E2997" s="10">
        <v>46281</v>
      </c>
      <c r="F2997" s="6" t="s">
        <v>12294</v>
      </c>
      <c r="G2997" s="6" t="s">
        <v>54</v>
      </c>
      <c r="H2997" s="8">
        <v>13497</v>
      </c>
      <c r="I2997" s="8">
        <v>229.45</v>
      </c>
      <c r="J2997" s="8">
        <v>41.3</v>
      </c>
      <c r="K2997" s="8">
        <v>13226.25</v>
      </c>
      <c r="L2997" s="10">
        <v>46283</v>
      </c>
      <c r="M2997" s="6" t="s">
        <v>15665</v>
      </c>
      <c r="N2997" s="6" t="str">
        <f>IF(COUNTIF($A$2:A2997,A2997)&gt;1,"DUP","OK")</f>
        <v>OK</v>
      </c>
      <c r="O2997" s="6" t="str">
        <f t="shared" si="139"/>
        <v>ORD26003963</v>
      </c>
      <c r="P2997" s="6" t="str">
        <f t="shared" si="140"/>
        <v>Sep</v>
      </c>
      <c r="Q2997" s="6"/>
      <c r="R2997" s="9"/>
      <c r="S2997" s="8"/>
      <c r="T2997" s="8"/>
      <c r="U2997" s="8"/>
      <c r="V2997" s="8"/>
      <c r="W2997" s="8"/>
      <c r="X2997" s="6"/>
      <c r="Y2997" s="6"/>
    </row>
    <row r="2998" spans="1:25" x14ac:dyDescent="0.3">
      <c r="A2998" s="6" t="s">
        <v>15785</v>
      </c>
      <c r="B2998" s="6"/>
      <c r="C2998" s="6" t="s">
        <v>8031</v>
      </c>
      <c r="D2998" s="6" t="str">
        <f t="shared" si="138"/>
        <v>ORD26004040</v>
      </c>
      <c r="E2998" s="10">
        <v>46281</v>
      </c>
      <c r="F2998" s="6" t="s">
        <v>12294</v>
      </c>
      <c r="G2998" s="6" t="s">
        <v>43</v>
      </c>
      <c r="H2998" s="8">
        <v>8498</v>
      </c>
      <c r="I2998" s="8">
        <v>101.98</v>
      </c>
      <c r="J2998" s="8">
        <v>18.36</v>
      </c>
      <c r="K2998" s="8">
        <v>8377.66</v>
      </c>
      <c r="L2998" s="10">
        <v>46283</v>
      </c>
      <c r="M2998" s="6" t="s">
        <v>15665</v>
      </c>
      <c r="N2998" s="6" t="str">
        <f>IF(COUNTIF($A$2:A2998,A2998)&gt;1,"DUP","OK")</f>
        <v>OK</v>
      </c>
      <c r="O2998" s="6" t="str">
        <f t="shared" si="139"/>
        <v>ORD26004040</v>
      </c>
      <c r="P2998" s="6" t="str">
        <f t="shared" si="140"/>
        <v>Sep</v>
      </c>
      <c r="Q2998" s="6"/>
      <c r="R2998" s="9"/>
      <c r="S2998" s="8"/>
      <c r="T2998" s="8"/>
      <c r="U2998" s="8"/>
      <c r="V2998" s="8"/>
      <c r="W2998" s="8"/>
      <c r="X2998" s="6"/>
      <c r="Y2998" s="6"/>
    </row>
    <row r="2999" spans="1:25" x14ac:dyDescent="0.3">
      <c r="A2999" s="6" t="s">
        <v>15786</v>
      </c>
      <c r="B2999" s="6"/>
      <c r="C2999" s="6" t="s">
        <v>8053</v>
      </c>
      <c r="D2999" s="6" t="str">
        <f t="shared" si="138"/>
        <v>ORD26004051</v>
      </c>
      <c r="E2999" s="10">
        <v>46281</v>
      </c>
      <c r="F2999" s="6" t="s">
        <v>12294</v>
      </c>
      <c r="G2999" s="6" t="s">
        <v>43</v>
      </c>
      <c r="H2999" s="8">
        <v>499</v>
      </c>
      <c r="I2999" s="8">
        <v>7.49</v>
      </c>
      <c r="J2999" s="8">
        <v>1.35</v>
      </c>
      <c r="K2999" s="8">
        <v>490.16</v>
      </c>
      <c r="L2999" s="10">
        <v>46283</v>
      </c>
      <c r="M2999" s="6" t="s">
        <v>15665</v>
      </c>
      <c r="N2999" s="6" t="str">
        <f>IF(COUNTIF($A$2:A2999,A2999)&gt;1,"DUP","OK")</f>
        <v>OK</v>
      </c>
      <c r="O2999" s="6" t="str">
        <f t="shared" si="139"/>
        <v>ORD26004051</v>
      </c>
      <c r="P2999" s="6" t="str">
        <f t="shared" si="140"/>
        <v>Sep</v>
      </c>
      <c r="Q2999" s="6"/>
      <c r="R2999" s="9"/>
      <c r="S2999" s="8"/>
      <c r="T2999" s="8"/>
      <c r="U2999" s="8"/>
      <c r="V2999" s="8"/>
      <c r="W2999" s="8"/>
      <c r="X2999" s="6"/>
      <c r="Y2999" s="6"/>
    </row>
    <row r="3000" spans="1:25" x14ac:dyDescent="0.3">
      <c r="A3000" s="6" t="s">
        <v>15787</v>
      </c>
      <c r="B3000" s="6"/>
      <c r="C3000" s="6" t="s">
        <v>8059</v>
      </c>
      <c r="D3000" s="6" t="str">
        <f t="shared" si="138"/>
        <v>ORD26004054</v>
      </c>
      <c r="E3000" s="10">
        <v>46281</v>
      </c>
      <c r="F3000" s="6" t="s">
        <v>12294</v>
      </c>
      <c r="G3000" s="6" t="s">
        <v>18</v>
      </c>
      <c r="H3000" s="8">
        <v>1299</v>
      </c>
      <c r="I3000" s="8">
        <v>0</v>
      </c>
      <c r="J3000" s="8">
        <v>0</v>
      </c>
      <c r="K3000" s="8">
        <v>1299</v>
      </c>
      <c r="L3000" s="10">
        <v>46283</v>
      </c>
      <c r="M3000" s="6" t="s">
        <v>15665</v>
      </c>
      <c r="N3000" s="6" t="str">
        <f>IF(COUNTIF($A$2:A3000,A3000)&gt;1,"DUP","OK")</f>
        <v>OK</v>
      </c>
      <c r="O3000" s="6" t="str">
        <f t="shared" si="139"/>
        <v>ORD26004054</v>
      </c>
      <c r="P3000" s="6" t="str">
        <f t="shared" si="140"/>
        <v>Sep</v>
      </c>
      <c r="Q3000" s="6"/>
      <c r="R3000" s="9"/>
      <c r="S3000" s="8"/>
      <c r="T3000" s="8"/>
      <c r="U3000" s="8"/>
      <c r="V3000" s="8"/>
      <c r="W3000" s="8"/>
      <c r="X3000" s="6"/>
      <c r="Y3000" s="6"/>
    </row>
    <row r="3001" spans="1:25" x14ac:dyDescent="0.3">
      <c r="A3001" s="6" t="s">
        <v>15788</v>
      </c>
      <c r="B3001" s="6"/>
      <c r="C3001" s="6" t="s">
        <v>8090</v>
      </c>
      <c r="D3001" s="6" t="str">
        <f t="shared" si="138"/>
        <v>ORD26004070</v>
      </c>
      <c r="E3001" s="10">
        <v>46281</v>
      </c>
      <c r="F3001" s="6" t="s">
        <v>12294</v>
      </c>
      <c r="G3001" s="6" t="s">
        <v>27</v>
      </c>
      <c r="H3001" s="8">
        <v>1598</v>
      </c>
      <c r="I3001" s="8">
        <v>28.76</v>
      </c>
      <c r="J3001" s="8">
        <v>5.18</v>
      </c>
      <c r="K3001" s="8">
        <v>1564.06</v>
      </c>
      <c r="L3001" s="10">
        <v>46283</v>
      </c>
      <c r="M3001" s="6" t="s">
        <v>15665</v>
      </c>
      <c r="N3001" s="6" t="str">
        <f>IF(COUNTIF($A$2:A3001,A3001)&gt;1,"DUP","OK")</f>
        <v>OK</v>
      </c>
      <c r="O3001" s="6" t="str">
        <f t="shared" si="139"/>
        <v>ORD26004070</v>
      </c>
      <c r="P3001" s="6" t="str">
        <f t="shared" si="140"/>
        <v>Sep</v>
      </c>
      <c r="Q3001" s="6"/>
      <c r="R3001" s="9"/>
      <c r="S3001" s="8"/>
      <c r="T3001" s="8"/>
      <c r="U3001" s="8"/>
      <c r="V3001" s="8"/>
      <c r="W3001" s="8"/>
      <c r="X3001" s="6"/>
      <c r="Y3001" s="6"/>
    </row>
    <row r="3002" spans="1:25" x14ac:dyDescent="0.3">
      <c r="A3002" s="6" t="s">
        <v>15789</v>
      </c>
      <c r="B3002" s="6"/>
      <c r="C3002" s="6" t="s">
        <v>8347</v>
      </c>
      <c r="D3002" s="6" t="str">
        <f t="shared" si="138"/>
        <v>ORD26004203</v>
      </c>
      <c r="E3002" s="10">
        <v>46281</v>
      </c>
      <c r="F3002" s="6" t="s">
        <v>12294</v>
      </c>
      <c r="G3002" s="6" t="s">
        <v>54</v>
      </c>
      <c r="H3002" s="8">
        <v>499</v>
      </c>
      <c r="I3002" s="8">
        <v>9.48</v>
      </c>
      <c r="J3002" s="8">
        <v>1.71</v>
      </c>
      <c r="K3002" s="8">
        <v>487.81</v>
      </c>
      <c r="L3002" s="10">
        <v>46283</v>
      </c>
      <c r="M3002" s="6" t="s">
        <v>15665</v>
      </c>
      <c r="N3002" s="6" t="str">
        <f>IF(COUNTIF($A$2:A3002,A3002)&gt;1,"DUP","OK")</f>
        <v>OK</v>
      </c>
      <c r="O3002" s="6" t="str">
        <f t="shared" si="139"/>
        <v>ORD26004203</v>
      </c>
      <c r="P3002" s="6" t="str">
        <f t="shared" si="140"/>
        <v>Sep</v>
      </c>
      <c r="Q3002" s="6"/>
      <c r="R3002" s="9"/>
      <c r="S3002" s="8"/>
      <c r="T3002" s="8"/>
      <c r="U3002" s="8"/>
      <c r="V3002" s="8"/>
      <c r="W3002" s="8"/>
      <c r="X3002" s="6"/>
      <c r="Y3002" s="6"/>
    </row>
    <row r="3003" spans="1:25" x14ac:dyDescent="0.3">
      <c r="A3003" s="6" t="s">
        <v>15790</v>
      </c>
      <c r="B3003" s="6"/>
      <c r="C3003" s="6" t="s">
        <v>8374</v>
      </c>
      <c r="D3003" s="6" t="str">
        <f t="shared" si="138"/>
        <v>ORD26004217</v>
      </c>
      <c r="E3003" s="10">
        <v>46281</v>
      </c>
      <c r="F3003" s="6" t="s">
        <v>12294</v>
      </c>
      <c r="G3003" s="6" t="s">
        <v>54</v>
      </c>
      <c r="H3003" s="8">
        <v>1799</v>
      </c>
      <c r="I3003" s="8">
        <v>34.18</v>
      </c>
      <c r="J3003" s="8">
        <v>6.15</v>
      </c>
      <c r="K3003" s="8">
        <v>1758.67</v>
      </c>
      <c r="L3003" s="10">
        <v>46283</v>
      </c>
      <c r="M3003" s="6" t="s">
        <v>15665</v>
      </c>
      <c r="N3003" s="6" t="str">
        <f>IF(COUNTIF($A$2:A3003,A3003)&gt;1,"DUP","OK")</f>
        <v>OK</v>
      </c>
      <c r="O3003" s="6" t="str">
        <f t="shared" si="139"/>
        <v>ORD26004217</v>
      </c>
      <c r="P3003" s="6" t="str">
        <f t="shared" si="140"/>
        <v>Sep</v>
      </c>
      <c r="Q3003" s="6"/>
      <c r="R3003" s="9"/>
      <c r="S3003" s="8"/>
      <c r="T3003" s="8"/>
      <c r="U3003" s="8"/>
      <c r="V3003" s="8"/>
      <c r="W3003" s="8"/>
      <c r="X3003" s="6"/>
      <c r="Y3003" s="6"/>
    </row>
    <row r="3004" spans="1:25" x14ac:dyDescent="0.3">
      <c r="A3004" s="6" t="s">
        <v>15791</v>
      </c>
      <c r="B3004" s="6"/>
      <c r="C3004" s="6" t="s">
        <v>8414</v>
      </c>
      <c r="D3004" s="6" t="str">
        <f t="shared" si="138"/>
        <v>ORD26004237</v>
      </c>
      <c r="E3004" s="10">
        <v>46281</v>
      </c>
      <c r="F3004" s="6" t="s">
        <v>12294</v>
      </c>
      <c r="G3004" s="6" t="s">
        <v>27</v>
      </c>
      <c r="H3004" s="8">
        <v>9797</v>
      </c>
      <c r="I3004" s="8">
        <v>156.75</v>
      </c>
      <c r="J3004" s="8">
        <v>28.22</v>
      </c>
      <c r="K3004" s="8">
        <v>9612.0300000000007</v>
      </c>
      <c r="L3004" s="10">
        <v>46283</v>
      </c>
      <c r="M3004" s="6" t="s">
        <v>15665</v>
      </c>
      <c r="N3004" s="6" t="str">
        <f>IF(COUNTIF($A$2:A3004,A3004)&gt;1,"DUP","OK")</f>
        <v>OK</v>
      </c>
      <c r="O3004" s="6" t="str">
        <f t="shared" si="139"/>
        <v>ORD26004237</v>
      </c>
      <c r="P3004" s="6" t="str">
        <f t="shared" si="140"/>
        <v>Sep</v>
      </c>
      <c r="Q3004" s="6"/>
      <c r="R3004" s="9"/>
      <c r="S3004" s="8"/>
      <c r="T3004" s="8"/>
      <c r="U3004" s="8"/>
      <c r="V3004" s="8"/>
      <c r="W3004" s="8"/>
      <c r="X3004" s="6"/>
      <c r="Y3004" s="6"/>
    </row>
    <row r="3005" spans="1:25" x14ac:dyDescent="0.3">
      <c r="A3005" s="6" t="s">
        <v>15792</v>
      </c>
      <c r="B3005" s="6"/>
      <c r="C3005" s="6" t="s">
        <v>15793</v>
      </c>
      <c r="D3005" s="6" t="str">
        <f t="shared" si="138"/>
        <v>ORD26004256</v>
      </c>
      <c r="E3005" s="10">
        <v>46281</v>
      </c>
      <c r="F3005" s="6" t="s">
        <v>12294</v>
      </c>
      <c r="G3005" s="6" t="s">
        <v>18</v>
      </c>
      <c r="H3005" s="8">
        <v>3348</v>
      </c>
      <c r="I3005" s="8">
        <v>10.039999999999999</v>
      </c>
      <c r="J3005" s="8">
        <v>1.81</v>
      </c>
      <c r="K3005" s="8">
        <v>3336.15</v>
      </c>
      <c r="L3005" s="10">
        <v>46283</v>
      </c>
      <c r="M3005" s="6" t="s">
        <v>15665</v>
      </c>
      <c r="N3005" s="6" t="str">
        <f>IF(COUNTIF($A$2:A3005,A3005)&gt;1,"DUP","OK")</f>
        <v>OK</v>
      </c>
      <c r="O3005" s="6" t="str">
        <f t="shared" si="139"/>
        <v>ORD26004256</v>
      </c>
      <c r="P3005" s="6" t="str">
        <f t="shared" si="140"/>
        <v>Sep</v>
      </c>
      <c r="Q3005" s="6"/>
      <c r="R3005" s="9"/>
      <c r="S3005" s="8"/>
      <c r="T3005" s="8"/>
      <c r="U3005" s="8"/>
      <c r="V3005" s="8"/>
      <c r="W3005" s="8"/>
      <c r="X3005" s="6"/>
      <c r="Y3005" s="6"/>
    </row>
    <row r="3006" spans="1:25" x14ac:dyDescent="0.3">
      <c r="A3006" s="6" t="s">
        <v>15794</v>
      </c>
      <c r="B3006" s="6"/>
      <c r="C3006" s="6" t="s">
        <v>8497</v>
      </c>
      <c r="D3006" s="6" t="str">
        <f t="shared" si="138"/>
        <v>ORD26004280</v>
      </c>
      <c r="E3006" s="10">
        <v>46281</v>
      </c>
      <c r="F3006" s="6" t="s">
        <v>12294</v>
      </c>
      <c r="G3006" s="6" t="s">
        <v>18</v>
      </c>
      <c r="H3006" s="8">
        <v>1499</v>
      </c>
      <c r="I3006" s="8">
        <v>0</v>
      </c>
      <c r="J3006" s="8">
        <v>0</v>
      </c>
      <c r="K3006" s="8">
        <v>1499</v>
      </c>
      <c r="L3006" s="10">
        <v>46283</v>
      </c>
      <c r="M3006" s="6" t="s">
        <v>15665</v>
      </c>
      <c r="N3006" s="6" t="str">
        <f>IF(COUNTIF($A$2:A3006,A3006)&gt;1,"DUP","OK")</f>
        <v>OK</v>
      </c>
      <c r="O3006" s="6" t="str">
        <f t="shared" si="139"/>
        <v>ORD26004280</v>
      </c>
      <c r="P3006" s="6" t="str">
        <f t="shared" si="140"/>
        <v>Sep</v>
      </c>
      <c r="Q3006" s="6"/>
      <c r="R3006" s="9"/>
      <c r="S3006" s="8"/>
      <c r="T3006" s="8"/>
      <c r="U3006" s="8"/>
      <c r="V3006" s="8"/>
      <c r="W3006" s="8"/>
      <c r="X3006" s="6"/>
      <c r="Y3006" s="6"/>
    </row>
    <row r="3007" spans="1:25" x14ac:dyDescent="0.3">
      <c r="A3007" s="6" t="s">
        <v>15795</v>
      </c>
      <c r="B3007" s="6"/>
      <c r="C3007" s="6" t="s">
        <v>8611</v>
      </c>
      <c r="D3007" s="6" t="str">
        <f t="shared" si="138"/>
        <v>ORD26004337</v>
      </c>
      <c r="E3007" s="10">
        <v>46281</v>
      </c>
      <c r="F3007" s="6" t="s">
        <v>12294</v>
      </c>
      <c r="G3007" s="6" t="s">
        <v>27</v>
      </c>
      <c r="H3007" s="8">
        <v>4897</v>
      </c>
      <c r="I3007" s="8">
        <v>78.349999999999994</v>
      </c>
      <c r="J3007" s="8">
        <v>14.1</v>
      </c>
      <c r="K3007" s="8">
        <v>4804.55</v>
      </c>
      <c r="L3007" s="10">
        <v>46283</v>
      </c>
      <c r="M3007" s="6" t="s">
        <v>15665</v>
      </c>
      <c r="N3007" s="6" t="str">
        <f>IF(COUNTIF($A$2:A3007,A3007)&gt;1,"DUP","OK")</f>
        <v>OK</v>
      </c>
      <c r="O3007" s="6" t="str">
        <f t="shared" si="139"/>
        <v>ORD26004337</v>
      </c>
      <c r="P3007" s="6" t="str">
        <f t="shared" si="140"/>
        <v>Sep</v>
      </c>
      <c r="Q3007" s="6"/>
      <c r="R3007" s="9"/>
      <c r="S3007" s="8"/>
      <c r="T3007" s="8"/>
      <c r="U3007" s="8"/>
      <c r="V3007" s="8"/>
      <c r="W3007" s="8"/>
      <c r="X3007" s="6"/>
      <c r="Y3007" s="6"/>
    </row>
    <row r="3008" spans="1:25" x14ac:dyDescent="0.3">
      <c r="A3008" s="6" t="s">
        <v>15796</v>
      </c>
      <c r="B3008" s="6"/>
      <c r="C3008" s="6" t="s">
        <v>8691</v>
      </c>
      <c r="D3008" s="6" t="str">
        <f t="shared" si="138"/>
        <v>ORD26004378</v>
      </c>
      <c r="E3008" s="10">
        <v>46281</v>
      </c>
      <c r="F3008" s="6" t="s">
        <v>12294</v>
      </c>
      <c r="G3008" s="6" t="s">
        <v>43</v>
      </c>
      <c r="H3008" s="8">
        <v>799</v>
      </c>
      <c r="I3008" s="8">
        <v>11.99</v>
      </c>
      <c r="J3008" s="8">
        <v>2.16</v>
      </c>
      <c r="K3008" s="8">
        <v>784.85</v>
      </c>
      <c r="L3008" s="10">
        <v>46283</v>
      </c>
      <c r="M3008" s="6" t="s">
        <v>15665</v>
      </c>
      <c r="N3008" s="6" t="str">
        <f>IF(COUNTIF($A$2:A3008,A3008)&gt;1,"DUP","OK")</f>
        <v>OK</v>
      </c>
      <c r="O3008" s="6" t="str">
        <f t="shared" si="139"/>
        <v>ORD26004378</v>
      </c>
      <c r="P3008" s="6" t="str">
        <f t="shared" si="140"/>
        <v>Sep</v>
      </c>
      <c r="Q3008" s="6"/>
      <c r="R3008" s="9"/>
      <c r="S3008" s="8"/>
      <c r="T3008" s="8"/>
      <c r="U3008" s="8"/>
      <c r="V3008" s="8"/>
      <c r="W3008" s="8"/>
      <c r="X3008" s="6"/>
      <c r="Y3008" s="6"/>
    </row>
    <row r="3009" spans="1:25" x14ac:dyDescent="0.3">
      <c r="A3009" s="6" t="s">
        <v>15797</v>
      </c>
      <c r="B3009" s="6"/>
      <c r="C3009" s="6" t="s">
        <v>8726</v>
      </c>
      <c r="D3009" s="6" t="str">
        <f t="shared" si="138"/>
        <v>ORD26004396</v>
      </c>
      <c r="E3009" s="10">
        <v>46281</v>
      </c>
      <c r="F3009" s="6" t="s">
        <v>12294</v>
      </c>
      <c r="G3009" s="6" t="s">
        <v>27</v>
      </c>
      <c r="H3009" s="8">
        <v>5798</v>
      </c>
      <c r="I3009" s="8">
        <v>92.77</v>
      </c>
      <c r="J3009" s="8">
        <v>16.7</v>
      </c>
      <c r="K3009" s="8">
        <v>5688.53</v>
      </c>
      <c r="L3009" s="10">
        <v>46283</v>
      </c>
      <c r="M3009" s="6" t="s">
        <v>15665</v>
      </c>
      <c r="N3009" s="6" t="str">
        <f>IF(COUNTIF($A$2:A3009,A3009)&gt;1,"DUP","OK")</f>
        <v>OK</v>
      </c>
      <c r="O3009" s="6" t="str">
        <f t="shared" si="139"/>
        <v>ORD26004396</v>
      </c>
      <c r="P3009" s="6" t="str">
        <f t="shared" si="140"/>
        <v>Sep</v>
      </c>
      <c r="Q3009" s="6"/>
      <c r="R3009" s="9"/>
      <c r="S3009" s="8"/>
      <c r="T3009" s="8"/>
      <c r="U3009" s="8"/>
      <c r="V3009" s="8"/>
      <c r="W3009" s="8"/>
      <c r="X3009" s="6"/>
      <c r="Y3009" s="6"/>
    </row>
    <row r="3010" spans="1:25" x14ac:dyDescent="0.3">
      <c r="A3010" s="6" t="s">
        <v>15798</v>
      </c>
      <c r="B3010" s="6"/>
      <c r="C3010" s="6" t="s">
        <v>8851</v>
      </c>
      <c r="D3010" s="6" t="str">
        <f t="shared" ref="D3010:D3073" si="141">UPPER(SUBSTITUTE(TRIM(C3010),"-",""))</f>
        <v>ORD26004460</v>
      </c>
      <c r="E3010" s="10">
        <v>46281</v>
      </c>
      <c r="F3010" s="6" t="s">
        <v>12294</v>
      </c>
      <c r="G3010" s="6" t="s">
        <v>18</v>
      </c>
      <c r="H3010" s="8">
        <v>499</v>
      </c>
      <c r="I3010" s="8">
        <v>0</v>
      </c>
      <c r="J3010" s="8">
        <v>0</v>
      </c>
      <c r="K3010" s="8">
        <v>499</v>
      </c>
      <c r="L3010" s="10">
        <v>46283</v>
      </c>
      <c r="M3010" s="6" t="s">
        <v>15665</v>
      </c>
      <c r="N3010" s="6" t="str">
        <f>IF(COUNTIF($A$2:A3010,A3010)&gt;1,"DUP","OK")</f>
        <v>OK</v>
      </c>
      <c r="O3010" s="6" t="str">
        <f t="shared" ref="O3010:O3073" si="142">IF(F3010="REFUND",INDEX($D$2:$D$5743,MATCH(B3010,$A$2:$A$5743,0)),D3010)</f>
        <v>ORD26004460</v>
      </c>
      <c r="P3010" s="6" t="str">
        <f t="shared" ref="P3010:P3073" si="143">IF(L3010&gt;DATE(2026,9,30),"Oct-Due","Sep")</f>
        <v>Sep</v>
      </c>
      <c r="Q3010" s="6"/>
      <c r="R3010" s="9"/>
      <c r="S3010" s="8"/>
      <c r="T3010" s="8"/>
      <c r="U3010" s="8"/>
      <c r="V3010" s="8"/>
      <c r="W3010" s="8"/>
      <c r="X3010" s="6"/>
      <c r="Y3010" s="6"/>
    </row>
    <row r="3011" spans="1:25" x14ac:dyDescent="0.3">
      <c r="A3011" s="6" t="s">
        <v>15799</v>
      </c>
      <c r="B3011" s="6"/>
      <c r="C3011" s="6" t="s">
        <v>8885</v>
      </c>
      <c r="D3011" s="6" t="str">
        <f t="shared" si="141"/>
        <v>ORD26004478</v>
      </c>
      <c r="E3011" s="10">
        <v>46281</v>
      </c>
      <c r="F3011" s="6" t="s">
        <v>12294</v>
      </c>
      <c r="G3011" s="6" t="s">
        <v>27</v>
      </c>
      <c r="H3011" s="8">
        <v>2999</v>
      </c>
      <c r="I3011" s="8">
        <v>47.98</v>
      </c>
      <c r="J3011" s="8">
        <v>8.64</v>
      </c>
      <c r="K3011" s="8">
        <v>2942.38</v>
      </c>
      <c r="L3011" s="10">
        <v>46283</v>
      </c>
      <c r="M3011" s="6" t="s">
        <v>15665</v>
      </c>
      <c r="N3011" s="6" t="str">
        <f>IF(COUNTIF($A$2:A3011,A3011)&gt;1,"DUP","OK")</f>
        <v>OK</v>
      </c>
      <c r="O3011" s="6" t="str">
        <f t="shared" si="142"/>
        <v>ORD26004478</v>
      </c>
      <c r="P3011" s="6" t="str">
        <f t="shared" si="143"/>
        <v>Sep</v>
      </c>
      <c r="Q3011" s="6"/>
      <c r="R3011" s="9"/>
      <c r="S3011" s="8"/>
      <c r="T3011" s="8"/>
      <c r="U3011" s="8"/>
      <c r="V3011" s="8"/>
      <c r="W3011" s="8"/>
      <c r="X3011" s="6"/>
      <c r="Y3011" s="6"/>
    </row>
    <row r="3012" spans="1:25" x14ac:dyDescent="0.3">
      <c r="A3012" s="6" t="s">
        <v>15800</v>
      </c>
      <c r="B3012" s="6"/>
      <c r="C3012" s="6" t="s">
        <v>8949</v>
      </c>
      <c r="D3012" s="6" t="str">
        <f t="shared" si="141"/>
        <v>ORD26004511</v>
      </c>
      <c r="E3012" s="10">
        <v>46281</v>
      </c>
      <c r="F3012" s="6" t="s">
        <v>12294</v>
      </c>
      <c r="G3012" s="6" t="s">
        <v>18</v>
      </c>
      <c r="H3012" s="8">
        <v>7999</v>
      </c>
      <c r="I3012" s="8">
        <v>24</v>
      </c>
      <c r="J3012" s="8">
        <v>4.32</v>
      </c>
      <c r="K3012" s="8">
        <v>7970.68</v>
      </c>
      <c r="L3012" s="10">
        <v>46283</v>
      </c>
      <c r="M3012" s="6" t="s">
        <v>15665</v>
      </c>
      <c r="N3012" s="6" t="str">
        <f>IF(COUNTIF($A$2:A3012,A3012)&gt;1,"DUP","OK")</f>
        <v>OK</v>
      </c>
      <c r="O3012" s="6" t="str">
        <f t="shared" si="142"/>
        <v>ORD26004511</v>
      </c>
      <c r="P3012" s="6" t="str">
        <f t="shared" si="143"/>
        <v>Sep</v>
      </c>
      <c r="Q3012" s="6"/>
      <c r="R3012" s="9"/>
      <c r="S3012" s="8"/>
      <c r="T3012" s="8"/>
      <c r="U3012" s="8"/>
      <c r="V3012" s="8"/>
      <c r="W3012" s="8"/>
      <c r="X3012" s="6"/>
      <c r="Y3012" s="6"/>
    </row>
    <row r="3013" spans="1:25" x14ac:dyDescent="0.3">
      <c r="A3013" s="6" t="s">
        <v>15801</v>
      </c>
      <c r="B3013" s="6"/>
      <c r="C3013" s="6" t="s">
        <v>8973</v>
      </c>
      <c r="D3013" s="6" t="str">
        <f t="shared" si="141"/>
        <v>ORD26004523</v>
      </c>
      <c r="E3013" s="10">
        <v>46281</v>
      </c>
      <c r="F3013" s="6" t="s">
        <v>12294</v>
      </c>
      <c r="G3013" s="6" t="s">
        <v>18</v>
      </c>
      <c r="H3013" s="8">
        <v>4098</v>
      </c>
      <c r="I3013" s="8">
        <v>12.29</v>
      </c>
      <c r="J3013" s="8">
        <v>2.21</v>
      </c>
      <c r="K3013" s="8">
        <v>4083.5</v>
      </c>
      <c r="L3013" s="10">
        <v>46283</v>
      </c>
      <c r="M3013" s="6" t="s">
        <v>15665</v>
      </c>
      <c r="N3013" s="6" t="str">
        <f>IF(COUNTIF($A$2:A3013,A3013)&gt;1,"DUP","OK")</f>
        <v>OK</v>
      </c>
      <c r="O3013" s="6" t="str">
        <f t="shared" si="142"/>
        <v>ORD26004523</v>
      </c>
      <c r="P3013" s="6" t="str">
        <f t="shared" si="143"/>
        <v>Sep</v>
      </c>
      <c r="Q3013" s="6"/>
      <c r="R3013" s="9"/>
      <c r="S3013" s="8"/>
      <c r="T3013" s="8"/>
      <c r="U3013" s="8"/>
      <c r="V3013" s="8"/>
      <c r="W3013" s="8"/>
      <c r="X3013" s="6"/>
      <c r="Y3013" s="6"/>
    </row>
    <row r="3014" spans="1:25" x14ac:dyDescent="0.3">
      <c r="A3014" s="6" t="s">
        <v>15802</v>
      </c>
      <c r="B3014" s="6"/>
      <c r="C3014" s="6" t="s">
        <v>8999</v>
      </c>
      <c r="D3014" s="6" t="str">
        <f t="shared" si="141"/>
        <v>ORD26004536</v>
      </c>
      <c r="E3014" s="10">
        <v>46281</v>
      </c>
      <c r="F3014" s="6" t="s">
        <v>12294</v>
      </c>
      <c r="G3014" s="6" t="s">
        <v>18</v>
      </c>
      <c r="H3014" s="8">
        <v>4647</v>
      </c>
      <c r="I3014" s="8">
        <v>13.94</v>
      </c>
      <c r="J3014" s="8">
        <v>2.5099999999999998</v>
      </c>
      <c r="K3014" s="8">
        <v>4630.55</v>
      </c>
      <c r="L3014" s="10">
        <v>46283</v>
      </c>
      <c r="M3014" s="6" t="s">
        <v>15665</v>
      </c>
      <c r="N3014" s="6" t="str">
        <f>IF(COUNTIF($A$2:A3014,A3014)&gt;1,"DUP","OK")</f>
        <v>OK</v>
      </c>
      <c r="O3014" s="6" t="str">
        <f t="shared" si="142"/>
        <v>ORD26004536</v>
      </c>
      <c r="P3014" s="6" t="str">
        <f t="shared" si="143"/>
        <v>Sep</v>
      </c>
      <c r="Q3014" s="6"/>
      <c r="R3014" s="9"/>
      <c r="S3014" s="8"/>
      <c r="T3014" s="8"/>
      <c r="U3014" s="8"/>
      <c r="V3014" s="8"/>
      <c r="W3014" s="8"/>
      <c r="X3014" s="6"/>
      <c r="Y3014" s="6"/>
    </row>
    <row r="3015" spans="1:25" x14ac:dyDescent="0.3">
      <c r="A3015" s="6" t="s">
        <v>15803</v>
      </c>
      <c r="B3015" s="6"/>
      <c r="C3015" s="6" t="s">
        <v>9011</v>
      </c>
      <c r="D3015" s="6" t="str">
        <f t="shared" si="141"/>
        <v>ORD26004542</v>
      </c>
      <c r="E3015" s="10">
        <v>46281</v>
      </c>
      <c r="F3015" s="6" t="s">
        <v>12294</v>
      </c>
      <c r="G3015" s="6" t="s">
        <v>54</v>
      </c>
      <c r="H3015" s="8">
        <v>4798</v>
      </c>
      <c r="I3015" s="8">
        <v>81.569999999999993</v>
      </c>
      <c r="J3015" s="8">
        <v>14.68</v>
      </c>
      <c r="K3015" s="8">
        <v>4701.75</v>
      </c>
      <c r="L3015" s="10">
        <v>46283</v>
      </c>
      <c r="M3015" s="6" t="s">
        <v>15665</v>
      </c>
      <c r="N3015" s="6" t="str">
        <f>IF(COUNTIF($A$2:A3015,A3015)&gt;1,"DUP","OK")</f>
        <v>OK</v>
      </c>
      <c r="O3015" s="6" t="str">
        <f t="shared" si="142"/>
        <v>ORD26004542</v>
      </c>
      <c r="P3015" s="6" t="str">
        <f t="shared" si="143"/>
        <v>Sep</v>
      </c>
      <c r="Q3015" s="6"/>
      <c r="R3015" s="9"/>
      <c r="S3015" s="8"/>
      <c r="T3015" s="8"/>
      <c r="U3015" s="8"/>
      <c r="V3015" s="8"/>
      <c r="W3015" s="8"/>
      <c r="X3015" s="6"/>
      <c r="Y3015" s="6"/>
    </row>
    <row r="3016" spans="1:25" x14ac:dyDescent="0.3">
      <c r="A3016" s="6" t="s">
        <v>15804</v>
      </c>
      <c r="B3016" s="6"/>
      <c r="C3016" s="6" t="s">
        <v>9212</v>
      </c>
      <c r="D3016" s="6" t="str">
        <f t="shared" si="141"/>
        <v>ORD26004645</v>
      </c>
      <c r="E3016" s="10">
        <v>46281</v>
      </c>
      <c r="F3016" s="6" t="s">
        <v>12294</v>
      </c>
      <c r="G3016" s="6" t="s">
        <v>18</v>
      </c>
      <c r="H3016" s="8">
        <v>3498</v>
      </c>
      <c r="I3016" s="8">
        <v>10.49</v>
      </c>
      <c r="J3016" s="8">
        <v>1.89</v>
      </c>
      <c r="K3016" s="8">
        <v>3485.62</v>
      </c>
      <c r="L3016" s="10">
        <v>46283</v>
      </c>
      <c r="M3016" s="6" t="s">
        <v>15665</v>
      </c>
      <c r="N3016" s="6" t="str">
        <f>IF(COUNTIF($A$2:A3016,A3016)&gt;1,"DUP","OK")</f>
        <v>OK</v>
      </c>
      <c r="O3016" s="6" t="str">
        <f t="shared" si="142"/>
        <v>ORD26004645</v>
      </c>
      <c r="P3016" s="6" t="str">
        <f t="shared" si="143"/>
        <v>Sep</v>
      </c>
      <c r="Q3016" s="6"/>
      <c r="R3016" s="9"/>
      <c r="S3016" s="8"/>
      <c r="T3016" s="8"/>
      <c r="U3016" s="8"/>
      <c r="V3016" s="8"/>
      <c r="W3016" s="8"/>
      <c r="X3016" s="6"/>
      <c r="Y3016" s="6"/>
    </row>
    <row r="3017" spans="1:25" x14ac:dyDescent="0.3">
      <c r="A3017" s="6" t="s">
        <v>15805</v>
      </c>
      <c r="B3017" s="6"/>
      <c r="C3017" s="6" t="s">
        <v>9278</v>
      </c>
      <c r="D3017" s="6" t="str">
        <f t="shared" si="141"/>
        <v>ORD26004679</v>
      </c>
      <c r="E3017" s="10">
        <v>46281</v>
      </c>
      <c r="F3017" s="6" t="s">
        <v>12294</v>
      </c>
      <c r="G3017" s="6" t="s">
        <v>27</v>
      </c>
      <c r="H3017" s="8">
        <v>1299</v>
      </c>
      <c r="I3017" s="8">
        <v>23.38</v>
      </c>
      <c r="J3017" s="8">
        <v>4.21</v>
      </c>
      <c r="K3017" s="8">
        <v>1271.4100000000001</v>
      </c>
      <c r="L3017" s="10">
        <v>46283</v>
      </c>
      <c r="M3017" s="6" t="s">
        <v>15665</v>
      </c>
      <c r="N3017" s="6" t="str">
        <f>IF(COUNTIF($A$2:A3017,A3017)&gt;1,"DUP","OK")</f>
        <v>OK</v>
      </c>
      <c r="O3017" s="6" t="str">
        <f t="shared" si="142"/>
        <v>ORD26004679</v>
      </c>
      <c r="P3017" s="6" t="str">
        <f t="shared" si="143"/>
        <v>Sep</v>
      </c>
      <c r="Q3017" s="6"/>
      <c r="R3017" s="9"/>
      <c r="S3017" s="8"/>
      <c r="T3017" s="8"/>
      <c r="U3017" s="8"/>
      <c r="V3017" s="8"/>
      <c r="W3017" s="8"/>
      <c r="X3017" s="6"/>
      <c r="Y3017" s="6"/>
    </row>
    <row r="3018" spans="1:25" x14ac:dyDescent="0.3">
      <c r="A3018" s="6" t="s">
        <v>15806</v>
      </c>
      <c r="B3018" s="6"/>
      <c r="C3018" s="6" t="s">
        <v>15807</v>
      </c>
      <c r="D3018" s="6" t="str">
        <f t="shared" si="141"/>
        <v>ORD26004805</v>
      </c>
      <c r="E3018" s="10">
        <v>46281</v>
      </c>
      <c r="F3018" s="6" t="s">
        <v>12294</v>
      </c>
      <c r="G3018" s="6" t="s">
        <v>27</v>
      </c>
      <c r="H3018" s="8">
        <v>7999</v>
      </c>
      <c r="I3018" s="8">
        <v>127.98</v>
      </c>
      <c r="J3018" s="8">
        <v>23.04</v>
      </c>
      <c r="K3018" s="8">
        <v>7847.98</v>
      </c>
      <c r="L3018" s="10">
        <v>46283</v>
      </c>
      <c r="M3018" s="6" t="s">
        <v>15665</v>
      </c>
      <c r="N3018" s="6" t="str">
        <f>IF(COUNTIF($A$2:A3018,A3018)&gt;1,"DUP","OK")</f>
        <v>OK</v>
      </c>
      <c r="O3018" s="6" t="str">
        <f t="shared" si="142"/>
        <v>ORD26004805</v>
      </c>
      <c r="P3018" s="6" t="str">
        <f t="shared" si="143"/>
        <v>Sep</v>
      </c>
      <c r="Q3018" s="6"/>
      <c r="R3018" s="9"/>
      <c r="S3018" s="8"/>
      <c r="T3018" s="8"/>
      <c r="U3018" s="8"/>
      <c r="V3018" s="8"/>
      <c r="W3018" s="8"/>
      <c r="X3018" s="6"/>
      <c r="Y3018" s="6"/>
    </row>
    <row r="3019" spans="1:25" x14ac:dyDescent="0.3">
      <c r="A3019" s="6" t="s">
        <v>15808</v>
      </c>
      <c r="B3019" s="6"/>
      <c r="C3019" s="6" t="s">
        <v>9549</v>
      </c>
      <c r="D3019" s="6" t="str">
        <f t="shared" si="141"/>
        <v>ORD26004819</v>
      </c>
      <c r="E3019" s="10">
        <v>46281</v>
      </c>
      <c r="F3019" s="6" t="s">
        <v>12294</v>
      </c>
      <c r="G3019" s="6" t="s">
        <v>18</v>
      </c>
      <c r="H3019" s="8">
        <v>599</v>
      </c>
      <c r="I3019" s="8">
        <v>0</v>
      </c>
      <c r="J3019" s="8">
        <v>0</v>
      </c>
      <c r="K3019" s="8">
        <v>599</v>
      </c>
      <c r="L3019" s="10">
        <v>46283</v>
      </c>
      <c r="M3019" s="6" t="s">
        <v>15665</v>
      </c>
      <c r="N3019" s="6" t="str">
        <f>IF(COUNTIF($A$2:A3019,A3019)&gt;1,"DUP","OK")</f>
        <v>OK</v>
      </c>
      <c r="O3019" s="6" t="str">
        <f t="shared" si="142"/>
        <v>ORD26004819</v>
      </c>
      <c r="P3019" s="6" t="str">
        <f t="shared" si="143"/>
        <v>Sep</v>
      </c>
      <c r="Q3019" s="6"/>
      <c r="R3019" s="9"/>
      <c r="S3019" s="8"/>
      <c r="T3019" s="8"/>
      <c r="U3019" s="8"/>
      <c r="V3019" s="8"/>
      <c r="W3019" s="8"/>
      <c r="X3019" s="6"/>
      <c r="Y3019" s="6"/>
    </row>
    <row r="3020" spans="1:25" x14ac:dyDescent="0.3">
      <c r="A3020" s="6" t="s">
        <v>15809</v>
      </c>
      <c r="B3020" s="6"/>
      <c r="C3020" s="6" t="s">
        <v>15810</v>
      </c>
      <c r="D3020" s="6" t="str">
        <f t="shared" si="141"/>
        <v>ORD26004876</v>
      </c>
      <c r="E3020" s="10">
        <v>46281</v>
      </c>
      <c r="F3020" s="6" t="s">
        <v>12294</v>
      </c>
      <c r="G3020" s="6" t="s">
        <v>27</v>
      </c>
      <c r="H3020" s="8">
        <v>1498</v>
      </c>
      <c r="I3020" s="8">
        <v>26.96</v>
      </c>
      <c r="J3020" s="8">
        <v>4.8499999999999996</v>
      </c>
      <c r="K3020" s="8">
        <v>1466.19</v>
      </c>
      <c r="L3020" s="10">
        <v>46283</v>
      </c>
      <c r="M3020" s="6" t="s">
        <v>15665</v>
      </c>
      <c r="N3020" s="6" t="str">
        <f>IF(COUNTIF($A$2:A3020,A3020)&gt;1,"DUP","OK")</f>
        <v>OK</v>
      </c>
      <c r="O3020" s="6" t="str">
        <f t="shared" si="142"/>
        <v>ORD26004876</v>
      </c>
      <c r="P3020" s="6" t="str">
        <f t="shared" si="143"/>
        <v>Sep</v>
      </c>
      <c r="Q3020" s="6"/>
      <c r="R3020" s="9"/>
      <c r="S3020" s="8"/>
      <c r="T3020" s="8"/>
      <c r="U3020" s="8"/>
      <c r="V3020" s="8"/>
      <c r="W3020" s="8"/>
      <c r="X3020" s="6"/>
      <c r="Y3020" s="6"/>
    </row>
    <row r="3021" spans="1:25" x14ac:dyDescent="0.3">
      <c r="A3021" s="6" t="s">
        <v>15811</v>
      </c>
      <c r="B3021" s="6"/>
      <c r="C3021" s="6" t="s">
        <v>9676</v>
      </c>
      <c r="D3021" s="6" t="str">
        <f t="shared" si="141"/>
        <v>ORD26004885</v>
      </c>
      <c r="E3021" s="10">
        <v>46281</v>
      </c>
      <c r="F3021" s="6" t="s">
        <v>12294</v>
      </c>
      <c r="G3021" s="6" t="s">
        <v>27</v>
      </c>
      <c r="H3021" s="8">
        <v>1499</v>
      </c>
      <c r="I3021" s="8">
        <v>26.98</v>
      </c>
      <c r="J3021" s="8">
        <v>4.8600000000000003</v>
      </c>
      <c r="K3021" s="8">
        <v>1467.16</v>
      </c>
      <c r="L3021" s="10">
        <v>46283</v>
      </c>
      <c r="M3021" s="6" t="s">
        <v>15665</v>
      </c>
      <c r="N3021" s="6" t="str">
        <f>IF(COUNTIF($A$2:A3021,A3021)&gt;1,"DUP","OK")</f>
        <v>OK</v>
      </c>
      <c r="O3021" s="6" t="str">
        <f t="shared" si="142"/>
        <v>ORD26004885</v>
      </c>
      <c r="P3021" s="6" t="str">
        <f t="shared" si="143"/>
        <v>Sep</v>
      </c>
      <c r="Q3021" s="6"/>
      <c r="R3021" s="9"/>
      <c r="S3021" s="8"/>
      <c r="T3021" s="8"/>
      <c r="U3021" s="8"/>
      <c r="V3021" s="8"/>
      <c r="W3021" s="8"/>
      <c r="X3021" s="6"/>
      <c r="Y3021" s="6"/>
    </row>
    <row r="3022" spans="1:25" x14ac:dyDescent="0.3">
      <c r="A3022" s="6" t="s">
        <v>15812</v>
      </c>
      <c r="B3022" s="6"/>
      <c r="C3022" s="6" t="s">
        <v>9726</v>
      </c>
      <c r="D3022" s="6" t="str">
        <f t="shared" si="141"/>
        <v>ORD26004911</v>
      </c>
      <c r="E3022" s="10">
        <v>46281</v>
      </c>
      <c r="F3022" s="6" t="s">
        <v>12294</v>
      </c>
      <c r="G3022" s="6" t="s">
        <v>18</v>
      </c>
      <c r="H3022" s="8">
        <v>2397</v>
      </c>
      <c r="I3022" s="8">
        <v>7.19</v>
      </c>
      <c r="J3022" s="8">
        <v>1.29</v>
      </c>
      <c r="K3022" s="8">
        <v>2388.52</v>
      </c>
      <c r="L3022" s="10">
        <v>46283</v>
      </c>
      <c r="M3022" s="6" t="s">
        <v>15665</v>
      </c>
      <c r="N3022" s="6" t="str">
        <f>IF(COUNTIF($A$2:A3022,A3022)&gt;1,"DUP","OK")</f>
        <v>OK</v>
      </c>
      <c r="O3022" s="6" t="str">
        <f t="shared" si="142"/>
        <v>ORD26004911</v>
      </c>
      <c r="P3022" s="6" t="str">
        <f t="shared" si="143"/>
        <v>Sep</v>
      </c>
      <c r="Q3022" s="6"/>
      <c r="R3022" s="9"/>
      <c r="S3022" s="8"/>
      <c r="T3022" s="8"/>
      <c r="U3022" s="8"/>
      <c r="V3022" s="8"/>
      <c r="W3022" s="8"/>
      <c r="X3022" s="6"/>
      <c r="Y3022" s="6"/>
    </row>
    <row r="3023" spans="1:25" x14ac:dyDescent="0.3">
      <c r="A3023" s="6" t="s">
        <v>15813</v>
      </c>
      <c r="B3023" s="6"/>
      <c r="C3023" s="6" t="s">
        <v>9804</v>
      </c>
      <c r="D3023" s="6" t="str">
        <f t="shared" si="141"/>
        <v>ORD26004951</v>
      </c>
      <c r="E3023" s="10">
        <v>46281</v>
      </c>
      <c r="F3023" s="6" t="s">
        <v>12294</v>
      </c>
      <c r="G3023" s="6" t="s">
        <v>54</v>
      </c>
      <c r="H3023" s="8">
        <v>3499</v>
      </c>
      <c r="I3023" s="8">
        <v>59.48</v>
      </c>
      <c r="J3023" s="8">
        <v>10.71</v>
      </c>
      <c r="K3023" s="8">
        <v>3428.81</v>
      </c>
      <c r="L3023" s="10">
        <v>46283</v>
      </c>
      <c r="M3023" s="6" t="s">
        <v>15665</v>
      </c>
      <c r="N3023" s="6" t="str">
        <f>IF(COUNTIF($A$2:A3023,A3023)&gt;1,"DUP","OK")</f>
        <v>OK</v>
      </c>
      <c r="O3023" s="6" t="str">
        <f t="shared" si="142"/>
        <v>ORD26004951</v>
      </c>
      <c r="P3023" s="6" t="str">
        <f t="shared" si="143"/>
        <v>Sep</v>
      </c>
      <c r="Q3023" s="6"/>
      <c r="R3023" s="9"/>
      <c r="S3023" s="8"/>
      <c r="T3023" s="8"/>
      <c r="U3023" s="8"/>
      <c r="V3023" s="8"/>
      <c r="W3023" s="8"/>
      <c r="X3023" s="6"/>
      <c r="Y3023" s="6"/>
    </row>
    <row r="3024" spans="1:25" x14ac:dyDescent="0.3">
      <c r="A3024" s="6" t="s">
        <v>15814</v>
      </c>
      <c r="B3024" s="6"/>
      <c r="C3024" s="6" t="s">
        <v>15815</v>
      </c>
      <c r="D3024" s="6" t="str">
        <f t="shared" si="141"/>
        <v>ORD26005031</v>
      </c>
      <c r="E3024" s="10">
        <v>46281</v>
      </c>
      <c r="F3024" s="6" t="s">
        <v>12294</v>
      </c>
      <c r="G3024" s="6" t="s">
        <v>18</v>
      </c>
      <c r="H3024" s="8">
        <v>1799</v>
      </c>
      <c r="I3024" s="8">
        <v>0</v>
      </c>
      <c r="J3024" s="8">
        <v>0</v>
      </c>
      <c r="K3024" s="8">
        <v>1799</v>
      </c>
      <c r="L3024" s="10">
        <v>46283</v>
      </c>
      <c r="M3024" s="6" t="s">
        <v>15665</v>
      </c>
      <c r="N3024" s="6" t="str">
        <f>IF(COUNTIF($A$2:A3024,A3024)&gt;1,"DUP","OK")</f>
        <v>OK</v>
      </c>
      <c r="O3024" s="6" t="str">
        <f t="shared" si="142"/>
        <v>ORD26005031</v>
      </c>
      <c r="P3024" s="6" t="str">
        <f t="shared" si="143"/>
        <v>Sep</v>
      </c>
      <c r="Q3024" s="6"/>
      <c r="R3024" s="9"/>
      <c r="S3024" s="8"/>
      <c r="T3024" s="8"/>
      <c r="U3024" s="8"/>
      <c r="V3024" s="8"/>
      <c r="W3024" s="8"/>
      <c r="X3024" s="6"/>
      <c r="Y3024" s="6"/>
    </row>
    <row r="3025" spans="1:25" x14ac:dyDescent="0.3">
      <c r="A3025" s="6" t="s">
        <v>15816</v>
      </c>
      <c r="B3025" s="6"/>
      <c r="C3025" s="6" t="s">
        <v>9997</v>
      </c>
      <c r="D3025" s="6" t="str">
        <f t="shared" si="141"/>
        <v>ORD26005052</v>
      </c>
      <c r="E3025" s="10">
        <v>46281</v>
      </c>
      <c r="F3025" s="6" t="s">
        <v>12294</v>
      </c>
      <c r="G3025" s="6" t="s">
        <v>18</v>
      </c>
      <c r="H3025" s="8">
        <v>7999</v>
      </c>
      <c r="I3025" s="8">
        <v>24</v>
      </c>
      <c r="J3025" s="8">
        <v>4.32</v>
      </c>
      <c r="K3025" s="8">
        <v>7970.68</v>
      </c>
      <c r="L3025" s="10">
        <v>46283</v>
      </c>
      <c r="M3025" s="6" t="s">
        <v>15665</v>
      </c>
      <c r="N3025" s="6" t="str">
        <f>IF(COUNTIF($A$2:A3025,A3025)&gt;1,"DUP","OK")</f>
        <v>OK</v>
      </c>
      <c r="O3025" s="6" t="str">
        <f t="shared" si="142"/>
        <v>ORD26005052</v>
      </c>
      <c r="P3025" s="6" t="str">
        <f t="shared" si="143"/>
        <v>Sep</v>
      </c>
      <c r="Q3025" s="6"/>
      <c r="R3025" s="9"/>
      <c r="S3025" s="8"/>
      <c r="T3025" s="8"/>
      <c r="U3025" s="8"/>
      <c r="V3025" s="8"/>
      <c r="W3025" s="8"/>
      <c r="X3025" s="6"/>
      <c r="Y3025" s="6"/>
    </row>
    <row r="3026" spans="1:25" x14ac:dyDescent="0.3">
      <c r="A3026" s="6" t="s">
        <v>15817</v>
      </c>
      <c r="B3026" s="6"/>
      <c r="C3026" s="6" t="s">
        <v>10320</v>
      </c>
      <c r="D3026" s="6" t="str">
        <f t="shared" si="141"/>
        <v>ORD26005220</v>
      </c>
      <c r="E3026" s="10">
        <v>46281</v>
      </c>
      <c r="F3026" s="6" t="s">
        <v>12294</v>
      </c>
      <c r="G3026" s="6" t="s">
        <v>27</v>
      </c>
      <c r="H3026" s="8">
        <v>5298</v>
      </c>
      <c r="I3026" s="8">
        <v>84.77</v>
      </c>
      <c r="J3026" s="8">
        <v>15.26</v>
      </c>
      <c r="K3026" s="8">
        <v>5197.97</v>
      </c>
      <c r="L3026" s="10">
        <v>46283</v>
      </c>
      <c r="M3026" s="6" t="s">
        <v>15665</v>
      </c>
      <c r="N3026" s="6" t="str">
        <f>IF(COUNTIF($A$2:A3026,A3026)&gt;1,"DUP","OK")</f>
        <v>OK</v>
      </c>
      <c r="O3026" s="6" t="str">
        <f t="shared" si="142"/>
        <v>ORD26005220</v>
      </c>
      <c r="P3026" s="6" t="str">
        <f t="shared" si="143"/>
        <v>Sep</v>
      </c>
      <c r="Q3026" s="6"/>
      <c r="R3026" s="9"/>
      <c r="S3026" s="8"/>
      <c r="T3026" s="8"/>
      <c r="U3026" s="8"/>
      <c r="V3026" s="8"/>
      <c r="W3026" s="8"/>
      <c r="X3026" s="6"/>
      <c r="Y3026" s="6"/>
    </row>
    <row r="3027" spans="1:25" x14ac:dyDescent="0.3">
      <c r="A3027" s="6" t="s">
        <v>15818</v>
      </c>
      <c r="B3027" s="6"/>
      <c r="C3027" s="6" t="s">
        <v>15819</v>
      </c>
      <c r="D3027" s="6" t="str">
        <f t="shared" si="141"/>
        <v>ORD26005255</v>
      </c>
      <c r="E3027" s="10">
        <v>46281</v>
      </c>
      <c r="F3027" s="6" t="s">
        <v>12294</v>
      </c>
      <c r="G3027" s="6" t="s">
        <v>18</v>
      </c>
      <c r="H3027" s="8">
        <v>1799</v>
      </c>
      <c r="I3027" s="8">
        <v>0</v>
      </c>
      <c r="J3027" s="8">
        <v>0</v>
      </c>
      <c r="K3027" s="8">
        <v>1799</v>
      </c>
      <c r="L3027" s="10">
        <v>46283</v>
      </c>
      <c r="M3027" s="6" t="s">
        <v>15665</v>
      </c>
      <c r="N3027" s="6" t="str">
        <f>IF(COUNTIF($A$2:A3027,A3027)&gt;1,"DUP","OK")</f>
        <v>OK</v>
      </c>
      <c r="O3027" s="6" t="str">
        <f t="shared" si="142"/>
        <v>ORD26005255</v>
      </c>
      <c r="P3027" s="6" t="str">
        <f t="shared" si="143"/>
        <v>Sep</v>
      </c>
      <c r="Q3027" s="6"/>
      <c r="R3027" s="9"/>
      <c r="S3027" s="8"/>
      <c r="T3027" s="8"/>
      <c r="U3027" s="8"/>
      <c r="V3027" s="8"/>
      <c r="W3027" s="8"/>
      <c r="X3027" s="6"/>
      <c r="Y3027" s="6"/>
    </row>
    <row r="3028" spans="1:25" x14ac:dyDescent="0.3">
      <c r="A3028" s="6" t="s">
        <v>15820</v>
      </c>
      <c r="B3028" s="6"/>
      <c r="C3028" s="6" t="s">
        <v>10431</v>
      </c>
      <c r="D3028" s="6" t="str">
        <f t="shared" si="141"/>
        <v>ORD26005279</v>
      </c>
      <c r="E3028" s="10">
        <v>46281</v>
      </c>
      <c r="F3028" s="6" t="s">
        <v>12294</v>
      </c>
      <c r="G3028" s="6" t="s">
        <v>43</v>
      </c>
      <c r="H3028" s="8">
        <v>6298</v>
      </c>
      <c r="I3028" s="8">
        <v>75.58</v>
      </c>
      <c r="J3028" s="8">
        <v>13.6</v>
      </c>
      <c r="K3028" s="8">
        <v>6208.82</v>
      </c>
      <c r="L3028" s="10">
        <v>46283</v>
      </c>
      <c r="M3028" s="6" t="s">
        <v>15665</v>
      </c>
      <c r="N3028" s="6" t="str">
        <f>IF(COUNTIF($A$2:A3028,A3028)&gt;1,"DUP","OK")</f>
        <v>OK</v>
      </c>
      <c r="O3028" s="6" t="str">
        <f t="shared" si="142"/>
        <v>ORD26005279</v>
      </c>
      <c r="P3028" s="6" t="str">
        <f t="shared" si="143"/>
        <v>Sep</v>
      </c>
      <c r="Q3028" s="6"/>
      <c r="R3028" s="9"/>
      <c r="S3028" s="8"/>
      <c r="T3028" s="8"/>
      <c r="U3028" s="8"/>
      <c r="V3028" s="8"/>
      <c r="W3028" s="8"/>
      <c r="X3028" s="6"/>
      <c r="Y3028" s="6"/>
    </row>
    <row r="3029" spans="1:25" x14ac:dyDescent="0.3">
      <c r="A3029" s="6" t="s">
        <v>15821</v>
      </c>
      <c r="B3029" s="6"/>
      <c r="C3029" s="6" t="s">
        <v>15822</v>
      </c>
      <c r="D3029" s="6" t="str">
        <f t="shared" si="141"/>
        <v>ORD26005286</v>
      </c>
      <c r="E3029" s="10">
        <v>46281</v>
      </c>
      <c r="F3029" s="6" t="s">
        <v>12294</v>
      </c>
      <c r="G3029" s="6" t="s">
        <v>18</v>
      </c>
      <c r="H3029" s="8">
        <v>1947</v>
      </c>
      <c r="I3029" s="8">
        <v>0</v>
      </c>
      <c r="J3029" s="8">
        <v>0</v>
      </c>
      <c r="K3029" s="8">
        <v>1947</v>
      </c>
      <c r="L3029" s="10">
        <v>46283</v>
      </c>
      <c r="M3029" s="6" t="s">
        <v>15665</v>
      </c>
      <c r="N3029" s="6" t="str">
        <f>IF(COUNTIF($A$2:A3029,A3029)&gt;1,"DUP","OK")</f>
        <v>OK</v>
      </c>
      <c r="O3029" s="6" t="str">
        <f t="shared" si="142"/>
        <v>ORD26005286</v>
      </c>
      <c r="P3029" s="6" t="str">
        <f t="shared" si="143"/>
        <v>Sep</v>
      </c>
      <c r="Q3029" s="6"/>
      <c r="R3029" s="9"/>
      <c r="S3029" s="8"/>
      <c r="T3029" s="8"/>
      <c r="U3029" s="8"/>
      <c r="V3029" s="8"/>
      <c r="W3029" s="8"/>
      <c r="X3029" s="6"/>
      <c r="Y3029" s="6"/>
    </row>
    <row r="3030" spans="1:25" x14ac:dyDescent="0.3">
      <c r="A3030" s="6" t="s">
        <v>15823</v>
      </c>
      <c r="B3030" s="6"/>
      <c r="C3030" s="6" t="s">
        <v>10534</v>
      </c>
      <c r="D3030" s="6" t="str">
        <f t="shared" si="141"/>
        <v>ORD26005331</v>
      </c>
      <c r="E3030" s="10">
        <v>46281</v>
      </c>
      <c r="F3030" s="6" t="s">
        <v>12294</v>
      </c>
      <c r="G3030" s="6" t="s">
        <v>18</v>
      </c>
      <c r="H3030" s="8">
        <v>2999</v>
      </c>
      <c r="I3030" s="8">
        <v>9</v>
      </c>
      <c r="J3030" s="8">
        <v>1.62</v>
      </c>
      <c r="K3030" s="8">
        <v>2988.38</v>
      </c>
      <c r="L3030" s="10">
        <v>46283</v>
      </c>
      <c r="M3030" s="6" t="s">
        <v>15665</v>
      </c>
      <c r="N3030" s="6" t="str">
        <f>IF(COUNTIF($A$2:A3030,A3030)&gt;1,"DUP","OK")</f>
        <v>OK</v>
      </c>
      <c r="O3030" s="6" t="str">
        <f t="shared" si="142"/>
        <v>ORD26005331</v>
      </c>
      <c r="P3030" s="6" t="str">
        <f t="shared" si="143"/>
        <v>Sep</v>
      </c>
      <c r="Q3030" s="6"/>
      <c r="R3030" s="9"/>
      <c r="S3030" s="8"/>
      <c r="T3030" s="8"/>
      <c r="U3030" s="8"/>
      <c r="V3030" s="8"/>
      <c r="W3030" s="8"/>
      <c r="X3030" s="6"/>
      <c r="Y3030" s="6"/>
    </row>
    <row r="3031" spans="1:25" x14ac:dyDescent="0.3">
      <c r="A3031" s="6" t="s">
        <v>15824</v>
      </c>
      <c r="B3031" s="6"/>
      <c r="C3031" s="6" t="s">
        <v>10597</v>
      </c>
      <c r="D3031" s="6" t="str">
        <f t="shared" si="141"/>
        <v>ORD26005363</v>
      </c>
      <c r="E3031" s="10">
        <v>46281</v>
      </c>
      <c r="F3031" s="6" t="s">
        <v>12294</v>
      </c>
      <c r="G3031" s="6" t="s">
        <v>18</v>
      </c>
      <c r="H3031" s="8">
        <v>3798</v>
      </c>
      <c r="I3031" s="8">
        <v>11.39</v>
      </c>
      <c r="J3031" s="8">
        <v>2.0499999999999998</v>
      </c>
      <c r="K3031" s="8">
        <v>3784.56</v>
      </c>
      <c r="L3031" s="10">
        <v>46283</v>
      </c>
      <c r="M3031" s="6" t="s">
        <v>15665</v>
      </c>
      <c r="N3031" s="6" t="str">
        <f>IF(COUNTIF($A$2:A3031,A3031)&gt;1,"DUP","OK")</f>
        <v>OK</v>
      </c>
      <c r="O3031" s="6" t="str">
        <f t="shared" si="142"/>
        <v>ORD26005363</v>
      </c>
      <c r="P3031" s="6" t="str">
        <f t="shared" si="143"/>
        <v>Sep</v>
      </c>
      <c r="Q3031" s="6"/>
      <c r="R3031" s="9"/>
      <c r="S3031" s="8"/>
      <c r="T3031" s="8"/>
      <c r="U3031" s="8"/>
      <c r="V3031" s="8"/>
      <c r="W3031" s="8"/>
      <c r="X3031" s="6"/>
      <c r="Y3031" s="6"/>
    </row>
    <row r="3032" spans="1:25" x14ac:dyDescent="0.3">
      <c r="A3032" s="6" t="s">
        <v>15825</v>
      </c>
      <c r="B3032" s="6"/>
      <c r="C3032" s="6" t="s">
        <v>10617</v>
      </c>
      <c r="D3032" s="6" t="str">
        <f t="shared" si="141"/>
        <v>ORD26005373</v>
      </c>
      <c r="E3032" s="10">
        <v>46281</v>
      </c>
      <c r="F3032" s="6" t="s">
        <v>12294</v>
      </c>
      <c r="G3032" s="6" t="s">
        <v>54</v>
      </c>
      <c r="H3032" s="8">
        <v>999</v>
      </c>
      <c r="I3032" s="8">
        <v>18.98</v>
      </c>
      <c r="J3032" s="8">
        <v>3.42</v>
      </c>
      <c r="K3032" s="8">
        <v>976.6</v>
      </c>
      <c r="L3032" s="10">
        <v>46283</v>
      </c>
      <c r="M3032" s="6" t="s">
        <v>15665</v>
      </c>
      <c r="N3032" s="6" t="str">
        <f>IF(COUNTIF($A$2:A3032,A3032)&gt;1,"DUP","OK")</f>
        <v>OK</v>
      </c>
      <c r="O3032" s="6" t="str">
        <f t="shared" si="142"/>
        <v>ORD26005373</v>
      </c>
      <c r="P3032" s="6" t="str">
        <f t="shared" si="143"/>
        <v>Sep</v>
      </c>
      <c r="Q3032" s="6"/>
      <c r="R3032" s="9"/>
      <c r="S3032" s="8"/>
      <c r="T3032" s="8"/>
      <c r="U3032" s="8"/>
      <c r="V3032" s="8"/>
      <c r="W3032" s="8"/>
      <c r="X3032" s="6"/>
      <c r="Y3032" s="6"/>
    </row>
    <row r="3033" spans="1:25" x14ac:dyDescent="0.3">
      <c r="A3033" s="6" t="s">
        <v>15826</v>
      </c>
      <c r="B3033" s="6"/>
      <c r="C3033" s="6" t="s">
        <v>10664</v>
      </c>
      <c r="D3033" s="6" t="str">
        <f t="shared" si="141"/>
        <v>ORD26005397</v>
      </c>
      <c r="E3033" s="10">
        <v>46281</v>
      </c>
      <c r="F3033" s="6" t="s">
        <v>12294</v>
      </c>
      <c r="G3033" s="6" t="s">
        <v>18</v>
      </c>
      <c r="H3033" s="8">
        <v>4498</v>
      </c>
      <c r="I3033" s="8">
        <v>13.49</v>
      </c>
      <c r="J3033" s="8">
        <v>2.4300000000000002</v>
      </c>
      <c r="K3033" s="8">
        <v>4482.08</v>
      </c>
      <c r="L3033" s="10">
        <v>46283</v>
      </c>
      <c r="M3033" s="6" t="s">
        <v>15665</v>
      </c>
      <c r="N3033" s="6" t="str">
        <f>IF(COUNTIF($A$2:A3033,A3033)&gt;1,"DUP","OK")</f>
        <v>OK</v>
      </c>
      <c r="O3033" s="6" t="str">
        <f t="shared" si="142"/>
        <v>ORD26005397</v>
      </c>
      <c r="P3033" s="6" t="str">
        <f t="shared" si="143"/>
        <v>Sep</v>
      </c>
      <c r="Q3033" s="6"/>
      <c r="R3033" s="9"/>
      <c r="S3033" s="8"/>
      <c r="T3033" s="8"/>
      <c r="U3033" s="8"/>
      <c r="V3033" s="8"/>
      <c r="W3033" s="8"/>
      <c r="X3033" s="6"/>
      <c r="Y3033" s="6"/>
    </row>
    <row r="3034" spans="1:25" x14ac:dyDescent="0.3">
      <c r="A3034" s="6" t="s">
        <v>15827</v>
      </c>
      <c r="B3034" s="6"/>
      <c r="C3034" s="6" t="s">
        <v>10672</v>
      </c>
      <c r="D3034" s="6" t="str">
        <f t="shared" si="141"/>
        <v>ORD26005401</v>
      </c>
      <c r="E3034" s="10">
        <v>46281</v>
      </c>
      <c r="F3034" s="6" t="s">
        <v>12294</v>
      </c>
      <c r="G3034" s="6" t="s">
        <v>18</v>
      </c>
      <c r="H3034" s="8">
        <v>1299</v>
      </c>
      <c r="I3034" s="8">
        <v>0</v>
      </c>
      <c r="J3034" s="8">
        <v>0</v>
      </c>
      <c r="K3034" s="8">
        <v>1299</v>
      </c>
      <c r="L3034" s="10">
        <v>46283</v>
      </c>
      <c r="M3034" s="6" t="s">
        <v>15665</v>
      </c>
      <c r="N3034" s="6" t="str">
        <f>IF(COUNTIF($A$2:A3034,A3034)&gt;1,"DUP","OK")</f>
        <v>OK</v>
      </c>
      <c r="O3034" s="6" t="str">
        <f t="shared" si="142"/>
        <v>ORD26005401</v>
      </c>
      <c r="P3034" s="6" t="str">
        <f t="shared" si="143"/>
        <v>Sep</v>
      </c>
      <c r="Q3034" s="6"/>
      <c r="R3034" s="9"/>
      <c r="S3034" s="8"/>
      <c r="T3034" s="8"/>
      <c r="U3034" s="8"/>
      <c r="V3034" s="8"/>
      <c r="W3034" s="8"/>
      <c r="X3034" s="6"/>
      <c r="Y3034" s="6"/>
    </row>
    <row r="3035" spans="1:25" x14ac:dyDescent="0.3">
      <c r="A3035" s="6" t="s">
        <v>15828</v>
      </c>
      <c r="B3035" s="6"/>
      <c r="C3035" s="6" t="s">
        <v>10703</v>
      </c>
      <c r="D3035" s="6" t="str">
        <f t="shared" si="141"/>
        <v>ORD26005417</v>
      </c>
      <c r="E3035" s="10">
        <v>46281</v>
      </c>
      <c r="F3035" s="6" t="s">
        <v>12294</v>
      </c>
      <c r="G3035" s="6" t="s">
        <v>43</v>
      </c>
      <c r="H3035" s="8">
        <v>2597</v>
      </c>
      <c r="I3035" s="8">
        <v>31.16</v>
      </c>
      <c r="J3035" s="8">
        <v>5.61</v>
      </c>
      <c r="K3035" s="8">
        <v>2560.23</v>
      </c>
      <c r="L3035" s="10">
        <v>46283</v>
      </c>
      <c r="M3035" s="6" t="s">
        <v>15665</v>
      </c>
      <c r="N3035" s="6" t="str">
        <f>IF(COUNTIF($A$2:A3035,A3035)&gt;1,"DUP","OK")</f>
        <v>OK</v>
      </c>
      <c r="O3035" s="6" t="str">
        <f t="shared" si="142"/>
        <v>ORD26005417</v>
      </c>
      <c r="P3035" s="6" t="str">
        <f t="shared" si="143"/>
        <v>Sep</v>
      </c>
      <c r="Q3035" s="6"/>
      <c r="R3035" s="9"/>
      <c r="S3035" s="8"/>
      <c r="T3035" s="8"/>
      <c r="U3035" s="8"/>
      <c r="V3035" s="8"/>
      <c r="W3035" s="8"/>
      <c r="X3035" s="6"/>
      <c r="Y3035" s="6"/>
    </row>
    <row r="3036" spans="1:25" x14ac:dyDescent="0.3">
      <c r="A3036" s="6" t="s">
        <v>15829</v>
      </c>
      <c r="B3036" s="6"/>
      <c r="C3036" s="6" t="s">
        <v>15830</v>
      </c>
      <c r="D3036" s="6" t="str">
        <f t="shared" si="141"/>
        <v>ORD26005477</v>
      </c>
      <c r="E3036" s="10">
        <v>46281</v>
      </c>
      <c r="F3036" s="6" t="s">
        <v>12294</v>
      </c>
      <c r="G3036" s="6" t="s">
        <v>18</v>
      </c>
      <c r="H3036" s="8">
        <v>7998</v>
      </c>
      <c r="I3036" s="8">
        <v>23.99</v>
      </c>
      <c r="J3036" s="8">
        <v>4.32</v>
      </c>
      <c r="K3036" s="8">
        <v>7969.69</v>
      </c>
      <c r="L3036" s="10">
        <v>46283</v>
      </c>
      <c r="M3036" s="6" t="s">
        <v>15665</v>
      </c>
      <c r="N3036" s="6" t="str">
        <f>IF(COUNTIF($A$2:A3036,A3036)&gt;1,"DUP","OK")</f>
        <v>OK</v>
      </c>
      <c r="O3036" s="6" t="str">
        <f t="shared" si="142"/>
        <v>ORD26005477</v>
      </c>
      <c r="P3036" s="6" t="str">
        <f t="shared" si="143"/>
        <v>Sep</v>
      </c>
      <c r="Q3036" s="6"/>
      <c r="R3036" s="9"/>
      <c r="S3036" s="8"/>
      <c r="T3036" s="8"/>
      <c r="U3036" s="8"/>
      <c r="V3036" s="8"/>
      <c r="W3036" s="8"/>
      <c r="X3036" s="6"/>
      <c r="Y3036" s="6"/>
    </row>
    <row r="3037" spans="1:25" x14ac:dyDescent="0.3">
      <c r="A3037" s="6" t="s">
        <v>15831</v>
      </c>
      <c r="B3037" s="6"/>
      <c r="C3037" s="6" t="s">
        <v>10879</v>
      </c>
      <c r="D3037" s="6" t="str">
        <f t="shared" si="141"/>
        <v>ORD26005508</v>
      </c>
      <c r="E3037" s="10">
        <v>46281</v>
      </c>
      <c r="F3037" s="6" t="s">
        <v>12294</v>
      </c>
      <c r="G3037" s="6" t="s">
        <v>18</v>
      </c>
      <c r="H3037" s="8">
        <v>7997</v>
      </c>
      <c r="I3037" s="8">
        <v>23.99</v>
      </c>
      <c r="J3037" s="8">
        <v>4.32</v>
      </c>
      <c r="K3037" s="8">
        <v>7968.69</v>
      </c>
      <c r="L3037" s="10">
        <v>46283</v>
      </c>
      <c r="M3037" s="6" t="s">
        <v>15665</v>
      </c>
      <c r="N3037" s="6" t="str">
        <f>IF(COUNTIF($A$2:A3037,A3037)&gt;1,"DUP","OK")</f>
        <v>OK</v>
      </c>
      <c r="O3037" s="6" t="str">
        <f t="shared" si="142"/>
        <v>ORD26005508</v>
      </c>
      <c r="P3037" s="6" t="str">
        <f t="shared" si="143"/>
        <v>Sep</v>
      </c>
      <c r="Q3037" s="6"/>
      <c r="R3037" s="9"/>
      <c r="S3037" s="8"/>
      <c r="T3037" s="8"/>
      <c r="U3037" s="8"/>
      <c r="V3037" s="8"/>
      <c r="W3037" s="8"/>
      <c r="X3037" s="6"/>
      <c r="Y3037" s="6"/>
    </row>
    <row r="3038" spans="1:25" x14ac:dyDescent="0.3">
      <c r="A3038" s="6" t="s">
        <v>15832</v>
      </c>
      <c r="B3038" s="6"/>
      <c r="C3038" s="6" t="s">
        <v>10899</v>
      </c>
      <c r="D3038" s="6" t="str">
        <f t="shared" si="141"/>
        <v>ORD26005518</v>
      </c>
      <c r="E3038" s="10">
        <v>46281</v>
      </c>
      <c r="F3038" s="6" t="s">
        <v>12294</v>
      </c>
      <c r="G3038" s="6" t="s">
        <v>18</v>
      </c>
      <c r="H3038" s="8">
        <v>1299</v>
      </c>
      <c r="I3038" s="8">
        <v>0</v>
      </c>
      <c r="J3038" s="8">
        <v>0</v>
      </c>
      <c r="K3038" s="8">
        <v>1299</v>
      </c>
      <c r="L3038" s="10">
        <v>46283</v>
      </c>
      <c r="M3038" s="6" t="s">
        <v>15665</v>
      </c>
      <c r="N3038" s="6" t="str">
        <f>IF(COUNTIF($A$2:A3038,A3038)&gt;1,"DUP","OK")</f>
        <v>OK</v>
      </c>
      <c r="O3038" s="6" t="str">
        <f t="shared" si="142"/>
        <v>ORD26005518</v>
      </c>
      <c r="P3038" s="6" t="str">
        <f t="shared" si="143"/>
        <v>Sep</v>
      </c>
      <c r="Q3038" s="6"/>
      <c r="R3038" s="9"/>
      <c r="S3038" s="8"/>
      <c r="T3038" s="8"/>
      <c r="U3038" s="8"/>
      <c r="V3038" s="8"/>
      <c r="W3038" s="8"/>
      <c r="X3038" s="6"/>
      <c r="Y3038" s="6"/>
    </row>
    <row r="3039" spans="1:25" x14ac:dyDescent="0.3">
      <c r="A3039" s="6" t="s">
        <v>15833</v>
      </c>
      <c r="B3039" s="6"/>
      <c r="C3039" s="6" t="s">
        <v>10941</v>
      </c>
      <c r="D3039" s="6" t="str">
        <f t="shared" si="141"/>
        <v>ORD26005540</v>
      </c>
      <c r="E3039" s="10">
        <v>46281</v>
      </c>
      <c r="F3039" s="6" t="s">
        <v>12294</v>
      </c>
      <c r="G3039" s="6" t="s">
        <v>18</v>
      </c>
      <c r="H3039" s="8">
        <v>1898</v>
      </c>
      <c r="I3039" s="8">
        <v>0</v>
      </c>
      <c r="J3039" s="8">
        <v>0</v>
      </c>
      <c r="K3039" s="8">
        <v>1898</v>
      </c>
      <c r="L3039" s="10">
        <v>46283</v>
      </c>
      <c r="M3039" s="6" t="s">
        <v>15665</v>
      </c>
      <c r="N3039" s="6" t="str">
        <f>IF(COUNTIF($A$2:A3039,A3039)&gt;1,"DUP","OK")</f>
        <v>OK</v>
      </c>
      <c r="O3039" s="6" t="str">
        <f t="shared" si="142"/>
        <v>ORD26005540</v>
      </c>
      <c r="P3039" s="6" t="str">
        <f t="shared" si="143"/>
        <v>Sep</v>
      </c>
      <c r="Q3039" s="6"/>
      <c r="R3039" s="9"/>
      <c r="S3039" s="8"/>
      <c r="T3039" s="8"/>
      <c r="U3039" s="8"/>
      <c r="V3039" s="8"/>
      <c r="W3039" s="8"/>
      <c r="X3039" s="6"/>
      <c r="Y3039" s="6"/>
    </row>
    <row r="3040" spans="1:25" x14ac:dyDescent="0.3">
      <c r="A3040" s="6" t="s">
        <v>15834</v>
      </c>
      <c r="B3040" s="6"/>
      <c r="C3040" s="6" t="s">
        <v>15835</v>
      </c>
      <c r="D3040" s="6" t="str">
        <f t="shared" si="141"/>
        <v>ORD26005603</v>
      </c>
      <c r="E3040" s="10">
        <v>46281</v>
      </c>
      <c r="F3040" s="6" t="s">
        <v>12294</v>
      </c>
      <c r="G3040" s="6" t="s">
        <v>18</v>
      </c>
      <c r="H3040" s="8">
        <v>1299</v>
      </c>
      <c r="I3040" s="8">
        <v>0</v>
      </c>
      <c r="J3040" s="8">
        <v>0</v>
      </c>
      <c r="K3040" s="8">
        <v>1299</v>
      </c>
      <c r="L3040" s="10">
        <v>46283</v>
      </c>
      <c r="M3040" s="6" t="s">
        <v>15665</v>
      </c>
      <c r="N3040" s="6" t="str">
        <f>IF(COUNTIF($A$2:A3040,A3040)&gt;1,"DUP","OK")</f>
        <v>OK</v>
      </c>
      <c r="O3040" s="6" t="str">
        <f t="shared" si="142"/>
        <v>ORD26005603</v>
      </c>
      <c r="P3040" s="6" t="str">
        <f t="shared" si="143"/>
        <v>Sep</v>
      </c>
      <c r="Q3040" s="6"/>
      <c r="R3040" s="9"/>
      <c r="S3040" s="8"/>
      <c r="T3040" s="8"/>
      <c r="U3040" s="8"/>
      <c r="V3040" s="8"/>
      <c r="W3040" s="8"/>
      <c r="X3040" s="6"/>
      <c r="Y3040" s="6"/>
    </row>
    <row r="3041" spans="1:25" x14ac:dyDescent="0.3">
      <c r="A3041" s="6" t="s">
        <v>15836</v>
      </c>
      <c r="B3041" s="6"/>
      <c r="C3041" s="6" t="s">
        <v>11141</v>
      </c>
      <c r="D3041" s="6" t="str">
        <f t="shared" si="141"/>
        <v>ORD26005642</v>
      </c>
      <c r="E3041" s="10">
        <v>46281</v>
      </c>
      <c r="F3041" s="6" t="s">
        <v>12294</v>
      </c>
      <c r="G3041" s="6" t="s">
        <v>27</v>
      </c>
      <c r="H3041" s="8">
        <v>1298</v>
      </c>
      <c r="I3041" s="8">
        <v>23.36</v>
      </c>
      <c r="J3041" s="8">
        <v>4.2</v>
      </c>
      <c r="K3041" s="8">
        <v>1270.44</v>
      </c>
      <c r="L3041" s="10">
        <v>46283</v>
      </c>
      <c r="M3041" s="6" t="s">
        <v>15665</v>
      </c>
      <c r="N3041" s="6" t="str">
        <f>IF(COUNTIF($A$2:A3041,A3041)&gt;1,"DUP","OK")</f>
        <v>OK</v>
      </c>
      <c r="O3041" s="6" t="str">
        <f t="shared" si="142"/>
        <v>ORD26005642</v>
      </c>
      <c r="P3041" s="6" t="str">
        <f t="shared" si="143"/>
        <v>Sep</v>
      </c>
      <c r="Q3041" s="6"/>
      <c r="R3041" s="9"/>
      <c r="S3041" s="8"/>
      <c r="T3041" s="8"/>
      <c r="U3041" s="8"/>
      <c r="V3041" s="8"/>
      <c r="W3041" s="8"/>
      <c r="X3041" s="6"/>
      <c r="Y3041" s="6"/>
    </row>
    <row r="3042" spans="1:25" x14ac:dyDescent="0.3">
      <c r="A3042" s="6" t="s">
        <v>15837</v>
      </c>
      <c r="B3042" s="6"/>
      <c r="C3042" s="6" t="s">
        <v>11209</v>
      </c>
      <c r="D3042" s="6" t="str">
        <f t="shared" si="141"/>
        <v>ORD26005678</v>
      </c>
      <c r="E3042" s="10">
        <v>46281</v>
      </c>
      <c r="F3042" s="6" t="s">
        <v>12294</v>
      </c>
      <c r="G3042" s="6" t="s">
        <v>18</v>
      </c>
      <c r="H3042" s="8">
        <v>3348</v>
      </c>
      <c r="I3042" s="8">
        <v>10.039999999999999</v>
      </c>
      <c r="J3042" s="8">
        <v>1.81</v>
      </c>
      <c r="K3042" s="8">
        <v>3336.15</v>
      </c>
      <c r="L3042" s="10">
        <v>46283</v>
      </c>
      <c r="M3042" s="6" t="s">
        <v>15665</v>
      </c>
      <c r="N3042" s="6" t="str">
        <f>IF(COUNTIF($A$2:A3042,A3042)&gt;1,"DUP","OK")</f>
        <v>OK</v>
      </c>
      <c r="O3042" s="6" t="str">
        <f t="shared" si="142"/>
        <v>ORD26005678</v>
      </c>
      <c r="P3042" s="6" t="str">
        <f t="shared" si="143"/>
        <v>Sep</v>
      </c>
      <c r="Q3042" s="6"/>
      <c r="R3042" s="9"/>
      <c r="S3042" s="8"/>
      <c r="T3042" s="8"/>
      <c r="U3042" s="8"/>
      <c r="V3042" s="8"/>
      <c r="W3042" s="8"/>
      <c r="X3042" s="6"/>
      <c r="Y3042" s="6"/>
    </row>
    <row r="3043" spans="1:25" x14ac:dyDescent="0.3">
      <c r="A3043" s="6" t="s">
        <v>15838</v>
      </c>
      <c r="B3043" s="6"/>
      <c r="C3043" s="6" t="s">
        <v>11263</v>
      </c>
      <c r="D3043" s="6" t="str">
        <f t="shared" si="141"/>
        <v>ORD26005706</v>
      </c>
      <c r="E3043" s="10">
        <v>46281</v>
      </c>
      <c r="F3043" s="6" t="s">
        <v>12294</v>
      </c>
      <c r="G3043" s="6" t="s">
        <v>27</v>
      </c>
      <c r="H3043" s="8">
        <v>5998</v>
      </c>
      <c r="I3043" s="8">
        <v>95.97</v>
      </c>
      <c r="J3043" s="8">
        <v>17.27</v>
      </c>
      <c r="K3043" s="8">
        <v>5884.76</v>
      </c>
      <c r="L3043" s="10">
        <v>46283</v>
      </c>
      <c r="M3043" s="6" t="s">
        <v>15665</v>
      </c>
      <c r="N3043" s="6" t="str">
        <f>IF(COUNTIF($A$2:A3043,A3043)&gt;1,"DUP","OK")</f>
        <v>OK</v>
      </c>
      <c r="O3043" s="6" t="str">
        <f t="shared" si="142"/>
        <v>ORD26005706</v>
      </c>
      <c r="P3043" s="6" t="str">
        <f t="shared" si="143"/>
        <v>Sep</v>
      </c>
      <c r="Q3043" s="6"/>
      <c r="R3043" s="9"/>
      <c r="S3043" s="8"/>
      <c r="T3043" s="8"/>
      <c r="U3043" s="8"/>
      <c r="V3043" s="8"/>
      <c r="W3043" s="8"/>
      <c r="X3043" s="6"/>
      <c r="Y3043" s="6"/>
    </row>
    <row r="3044" spans="1:25" x14ac:dyDescent="0.3">
      <c r="A3044" s="6" t="s">
        <v>15839</v>
      </c>
      <c r="B3044" s="6"/>
      <c r="C3044" s="6" t="s">
        <v>11318</v>
      </c>
      <c r="D3044" s="6" t="str">
        <f t="shared" si="141"/>
        <v>ORD26005735</v>
      </c>
      <c r="E3044" s="10">
        <v>46281</v>
      </c>
      <c r="F3044" s="6" t="s">
        <v>12294</v>
      </c>
      <c r="G3044" s="6" t="s">
        <v>43</v>
      </c>
      <c r="H3044" s="8">
        <v>3098</v>
      </c>
      <c r="I3044" s="8">
        <v>37.18</v>
      </c>
      <c r="J3044" s="8">
        <v>6.69</v>
      </c>
      <c r="K3044" s="8">
        <v>3054.13</v>
      </c>
      <c r="L3044" s="10">
        <v>46283</v>
      </c>
      <c r="M3044" s="6" t="s">
        <v>15665</v>
      </c>
      <c r="N3044" s="6" t="str">
        <f>IF(COUNTIF($A$2:A3044,A3044)&gt;1,"DUP","OK")</f>
        <v>OK</v>
      </c>
      <c r="O3044" s="6" t="str">
        <f t="shared" si="142"/>
        <v>ORD26005735</v>
      </c>
      <c r="P3044" s="6" t="str">
        <f t="shared" si="143"/>
        <v>Sep</v>
      </c>
      <c r="Q3044" s="6"/>
      <c r="R3044" s="9"/>
      <c r="S3044" s="8"/>
      <c r="T3044" s="8"/>
      <c r="U3044" s="8"/>
      <c r="V3044" s="8"/>
      <c r="W3044" s="8"/>
      <c r="X3044" s="6"/>
      <c r="Y3044" s="6"/>
    </row>
    <row r="3045" spans="1:25" x14ac:dyDescent="0.3">
      <c r="A3045" s="6" t="s">
        <v>15840</v>
      </c>
      <c r="B3045" s="6"/>
      <c r="C3045" s="6" t="s">
        <v>11344</v>
      </c>
      <c r="D3045" s="6" t="str">
        <f t="shared" si="141"/>
        <v>ORD26005748</v>
      </c>
      <c r="E3045" s="10">
        <v>46281</v>
      </c>
      <c r="F3045" s="6" t="s">
        <v>12294</v>
      </c>
      <c r="G3045" s="6" t="s">
        <v>27</v>
      </c>
      <c r="H3045" s="8">
        <v>11797</v>
      </c>
      <c r="I3045" s="8">
        <v>188.75</v>
      </c>
      <c r="J3045" s="8">
        <v>33.979999999999997</v>
      </c>
      <c r="K3045" s="8">
        <v>11574.27</v>
      </c>
      <c r="L3045" s="10">
        <v>46283</v>
      </c>
      <c r="M3045" s="6" t="s">
        <v>15665</v>
      </c>
      <c r="N3045" s="6" t="str">
        <f>IF(COUNTIF($A$2:A3045,A3045)&gt;1,"DUP","OK")</f>
        <v>OK</v>
      </c>
      <c r="O3045" s="6" t="str">
        <f t="shared" si="142"/>
        <v>ORD26005748</v>
      </c>
      <c r="P3045" s="6" t="str">
        <f t="shared" si="143"/>
        <v>Sep</v>
      </c>
      <c r="Q3045" s="6"/>
      <c r="R3045" s="9"/>
      <c r="S3045" s="8"/>
      <c r="T3045" s="8"/>
      <c r="U3045" s="8"/>
      <c r="V3045" s="8"/>
      <c r="W3045" s="8"/>
      <c r="X3045" s="6"/>
      <c r="Y3045" s="6"/>
    </row>
    <row r="3046" spans="1:25" x14ac:dyDescent="0.3">
      <c r="A3046" s="6" t="s">
        <v>15841</v>
      </c>
      <c r="B3046" s="6"/>
      <c r="C3046" s="6" t="s">
        <v>11350</v>
      </c>
      <c r="D3046" s="6" t="str">
        <f t="shared" si="141"/>
        <v>ORD26005751</v>
      </c>
      <c r="E3046" s="10">
        <v>46281</v>
      </c>
      <c r="F3046" s="6" t="s">
        <v>12294</v>
      </c>
      <c r="G3046" s="6" t="s">
        <v>43</v>
      </c>
      <c r="H3046" s="8">
        <v>1848</v>
      </c>
      <c r="I3046" s="8">
        <v>27.72</v>
      </c>
      <c r="J3046" s="8">
        <v>4.99</v>
      </c>
      <c r="K3046" s="8">
        <v>1815.29</v>
      </c>
      <c r="L3046" s="10">
        <v>46283</v>
      </c>
      <c r="M3046" s="6" t="s">
        <v>15665</v>
      </c>
      <c r="N3046" s="6" t="str">
        <f>IF(COUNTIF($A$2:A3046,A3046)&gt;1,"DUP","OK")</f>
        <v>OK</v>
      </c>
      <c r="O3046" s="6" t="str">
        <f t="shared" si="142"/>
        <v>ORD26005751</v>
      </c>
      <c r="P3046" s="6" t="str">
        <f t="shared" si="143"/>
        <v>Sep</v>
      </c>
      <c r="Q3046" s="6"/>
      <c r="R3046" s="9"/>
      <c r="S3046" s="8"/>
      <c r="T3046" s="8"/>
      <c r="U3046" s="8"/>
      <c r="V3046" s="8"/>
      <c r="W3046" s="8"/>
      <c r="X3046" s="6"/>
      <c r="Y3046" s="6"/>
    </row>
    <row r="3047" spans="1:25" x14ac:dyDescent="0.3">
      <c r="A3047" s="6" t="s">
        <v>15842</v>
      </c>
      <c r="B3047" s="6"/>
      <c r="C3047" s="6" t="s">
        <v>11430</v>
      </c>
      <c r="D3047" s="6" t="str">
        <f t="shared" si="141"/>
        <v>ORD26005793</v>
      </c>
      <c r="E3047" s="10">
        <v>46281</v>
      </c>
      <c r="F3047" s="6" t="s">
        <v>12294</v>
      </c>
      <c r="G3047" s="6" t="s">
        <v>18</v>
      </c>
      <c r="H3047" s="8">
        <v>648</v>
      </c>
      <c r="I3047" s="8">
        <v>0</v>
      </c>
      <c r="J3047" s="8">
        <v>0</v>
      </c>
      <c r="K3047" s="8">
        <v>648</v>
      </c>
      <c r="L3047" s="10">
        <v>46283</v>
      </c>
      <c r="M3047" s="6" t="s">
        <v>15665</v>
      </c>
      <c r="N3047" s="6" t="str">
        <f>IF(COUNTIF($A$2:A3047,A3047)&gt;1,"DUP","OK")</f>
        <v>OK</v>
      </c>
      <c r="O3047" s="6" t="str">
        <f t="shared" si="142"/>
        <v>ORD26005793</v>
      </c>
      <c r="P3047" s="6" t="str">
        <f t="shared" si="143"/>
        <v>Sep</v>
      </c>
      <c r="Q3047" s="6"/>
      <c r="R3047" s="9"/>
      <c r="S3047" s="8"/>
      <c r="T3047" s="8"/>
      <c r="U3047" s="8"/>
      <c r="V3047" s="8"/>
      <c r="W3047" s="8"/>
      <c r="X3047" s="6"/>
      <c r="Y3047" s="6"/>
    </row>
    <row r="3048" spans="1:25" x14ac:dyDescent="0.3">
      <c r="A3048" s="6" t="s">
        <v>15843</v>
      </c>
      <c r="B3048" s="6"/>
      <c r="C3048" s="6" t="s">
        <v>15844</v>
      </c>
      <c r="D3048" s="6" t="str">
        <f t="shared" si="141"/>
        <v>ORD26005863</v>
      </c>
      <c r="E3048" s="10">
        <v>46281</v>
      </c>
      <c r="F3048" s="6" t="s">
        <v>12294</v>
      </c>
      <c r="G3048" s="6" t="s">
        <v>54</v>
      </c>
      <c r="H3048" s="8">
        <v>999</v>
      </c>
      <c r="I3048" s="8">
        <v>18.98</v>
      </c>
      <c r="J3048" s="8">
        <v>3.42</v>
      </c>
      <c r="K3048" s="8">
        <v>976.6</v>
      </c>
      <c r="L3048" s="10">
        <v>46283</v>
      </c>
      <c r="M3048" s="6" t="s">
        <v>15665</v>
      </c>
      <c r="N3048" s="6" t="str">
        <f>IF(COUNTIF($A$2:A3048,A3048)&gt;1,"DUP","OK")</f>
        <v>OK</v>
      </c>
      <c r="O3048" s="6" t="str">
        <f t="shared" si="142"/>
        <v>ORD26005863</v>
      </c>
      <c r="P3048" s="6" t="str">
        <f t="shared" si="143"/>
        <v>Sep</v>
      </c>
      <c r="Q3048" s="6"/>
      <c r="R3048" s="9"/>
      <c r="S3048" s="8"/>
      <c r="T3048" s="8"/>
      <c r="U3048" s="8"/>
      <c r="V3048" s="8"/>
      <c r="W3048" s="8"/>
      <c r="X3048" s="6"/>
      <c r="Y3048" s="6"/>
    </row>
    <row r="3049" spans="1:25" x14ac:dyDescent="0.3">
      <c r="A3049" s="6" t="s">
        <v>15845</v>
      </c>
      <c r="B3049" s="6"/>
      <c r="C3049" s="6" t="s">
        <v>11570</v>
      </c>
      <c r="D3049" s="6" t="str">
        <f t="shared" si="141"/>
        <v>ORD26005868</v>
      </c>
      <c r="E3049" s="10">
        <v>46281</v>
      </c>
      <c r="F3049" s="6" t="s">
        <v>12294</v>
      </c>
      <c r="G3049" s="6" t="s">
        <v>18</v>
      </c>
      <c r="H3049" s="8">
        <v>5097</v>
      </c>
      <c r="I3049" s="8">
        <v>15.29</v>
      </c>
      <c r="J3049" s="8">
        <v>2.75</v>
      </c>
      <c r="K3049" s="8">
        <v>5078.96</v>
      </c>
      <c r="L3049" s="10">
        <v>46283</v>
      </c>
      <c r="M3049" s="6" t="s">
        <v>15665</v>
      </c>
      <c r="N3049" s="6" t="str">
        <f>IF(COUNTIF($A$2:A3049,A3049)&gt;1,"DUP","OK")</f>
        <v>OK</v>
      </c>
      <c r="O3049" s="6" t="str">
        <f t="shared" si="142"/>
        <v>ORD26005868</v>
      </c>
      <c r="P3049" s="6" t="str">
        <f t="shared" si="143"/>
        <v>Sep</v>
      </c>
      <c r="Q3049" s="6"/>
      <c r="R3049" s="9"/>
      <c r="S3049" s="8"/>
      <c r="T3049" s="8"/>
      <c r="U3049" s="8"/>
      <c r="V3049" s="8"/>
      <c r="W3049" s="8"/>
      <c r="X3049" s="6"/>
      <c r="Y3049" s="6"/>
    </row>
    <row r="3050" spans="1:25" x14ac:dyDescent="0.3">
      <c r="A3050" s="6" t="s">
        <v>15846</v>
      </c>
      <c r="B3050" s="6"/>
      <c r="C3050" s="6" t="s">
        <v>11626</v>
      </c>
      <c r="D3050" s="6" t="str">
        <f t="shared" si="141"/>
        <v>ORD26005898</v>
      </c>
      <c r="E3050" s="10">
        <v>46281</v>
      </c>
      <c r="F3050" s="6" t="s">
        <v>12294</v>
      </c>
      <c r="G3050" s="6" t="s">
        <v>18</v>
      </c>
      <c r="H3050" s="8">
        <v>1997</v>
      </c>
      <c r="I3050" s="8">
        <v>0</v>
      </c>
      <c r="J3050" s="8">
        <v>0</v>
      </c>
      <c r="K3050" s="8">
        <v>1997</v>
      </c>
      <c r="L3050" s="10">
        <v>46283</v>
      </c>
      <c r="M3050" s="6" t="s">
        <v>15665</v>
      </c>
      <c r="N3050" s="6" t="str">
        <f>IF(COUNTIF($A$2:A3050,A3050)&gt;1,"DUP","OK")</f>
        <v>OK</v>
      </c>
      <c r="O3050" s="6" t="str">
        <f t="shared" si="142"/>
        <v>ORD26005898</v>
      </c>
      <c r="P3050" s="6" t="str">
        <f t="shared" si="143"/>
        <v>Sep</v>
      </c>
      <c r="Q3050" s="6"/>
      <c r="R3050" s="9"/>
      <c r="S3050" s="8"/>
      <c r="T3050" s="8"/>
      <c r="U3050" s="8"/>
      <c r="V3050" s="8"/>
      <c r="W3050" s="8"/>
      <c r="X3050" s="6"/>
      <c r="Y3050" s="6"/>
    </row>
    <row r="3051" spans="1:25" x14ac:dyDescent="0.3">
      <c r="A3051" s="6" t="s">
        <v>15847</v>
      </c>
      <c r="B3051" s="6"/>
      <c r="C3051" s="6" t="s">
        <v>15848</v>
      </c>
      <c r="D3051" s="6" t="str">
        <f t="shared" si="141"/>
        <v>ORD26005901</v>
      </c>
      <c r="E3051" s="10">
        <v>46281</v>
      </c>
      <c r="F3051" s="6" t="s">
        <v>12294</v>
      </c>
      <c r="G3051" s="6" t="s">
        <v>18</v>
      </c>
      <c r="H3051" s="8">
        <v>2597</v>
      </c>
      <c r="I3051" s="8">
        <v>7.79</v>
      </c>
      <c r="J3051" s="8">
        <v>1.4</v>
      </c>
      <c r="K3051" s="8">
        <v>2587.81</v>
      </c>
      <c r="L3051" s="10">
        <v>46283</v>
      </c>
      <c r="M3051" s="6" t="s">
        <v>15665</v>
      </c>
      <c r="N3051" s="6" t="str">
        <f>IF(COUNTIF($A$2:A3051,A3051)&gt;1,"DUP","OK")</f>
        <v>OK</v>
      </c>
      <c r="O3051" s="6" t="str">
        <f t="shared" si="142"/>
        <v>ORD26005901</v>
      </c>
      <c r="P3051" s="6" t="str">
        <f t="shared" si="143"/>
        <v>Sep</v>
      </c>
      <c r="Q3051" s="6"/>
      <c r="R3051" s="9"/>
      <c r="S3051" s="8"/>
      <c r="T3051" s="8"/>
      <c r="U3051" s="8"/>
      <c r="V3051" s="8"/>
      <c r="W3051" s="8"/>
      <c r="X3051" s="6"/>
      <c r="Y3051" s="6"/>
    </row>
    <row r="3052" spans="1:25" x14ac:dyDescent="0.3">
      <c r="A3052" s="6" t="s">
        <v>15849</v>
      </c>
      <c r="B3052" s="6"/>
      <c r="C3052" s="6" t="s">
        <v>11764</v>
      </c>
      <c r="D3052" s="6" t="str">
        <f t="shared" si="141"/>
        <v>ORD26005971</v>
      </c>
      <c r="E3052" s="10">
        <v>46281</v>
      </c>
      <c r="F3052" s="6" t="s">
        <v>12294</v>
      </c>
      <c r="G3052" s="6" t="s">
        <v>18</v>
      </c>
      <c r="H3052" s="8">
        <v>5797</v>
      </c>
      <c r="I3052" s="8">
        <v>17.39</v>
      </c>
      <c r="J3052" s="8">
        <v>3.13</v>
      </c>
      <c r="K3052" s="8">
        <v>5776.48</v>
      </c>
      <c r="L3052" s="10">
        <v>46283</v>
      </c>
      <c r="M3052" s="6" t="s">
        <v>15665</v>
      </c>
      <c r="N3052" s="6" t="str">
        <f>IF(COUNTIF($A$2:A3052,A3052)&gt;1,"DUP","OK")</f>
        <v>OK</v>
      </c>
      <c r="O3052" s="6" t="str">
        <f t="shared" si="142"/>
        <v>ORD26005971</v>
      </c>
      <c r="P3052" s="6" t="str">
        <f t="shared" si="143"/>
        <v>Sep</v>
      </c>
      <c r="Q3052" s="6"/>
      <c r="R3052" s="9"/>
      <c r="S3052" s="8"/>
      <c r="T3052" s="8"/>
      <c r="U3052" s="8"/>
      <c r="V3052" s="8"/>
      <c r="W3052" s="8"/>
      <c r="X3052" s="6"/>
      <c r="Y3052" s="6"/>
    </row>
    <row r="3053" spans="1:25" x14ac:dyDescent="0.3">
      <c r="A3053" s="6" t="s">
        <v>15850</v>
      </c>
      <c r="B3053" s="6" t="s">
        <v>14564</v>
      </c>
      <c r="C3053" s="6"/>
      <c r="D3053" s="6" t="str">
        <f t="shared" si="141"/>
        <v/>
      </c>
      <c r="E3053" s="10">
        <v>46281</v>
      </c>
      <c r="F3053" s="6" t="s">
        <v>12677</v>
      </c>
      <c r="G3053" s="6" t="s">
        <v>18</v>
      </c>
      <c r="H3053" s="8">
        <v>2848</v>
      </c>
      <c r="I3053" s="8">
        <v>0</v>
      </c>
      <c r="J3053" s="8">
        <v>0</v>
      </c>
      <c r="K3053" s="8">
        <v>-2848</v>
      </c>
      <c r="L3053" s="10">
        <v>46283</v>
      </c>
      <c r="M3053" s="6" t="s">
        <v>15665</v>
      </c>
      <c r="N3053" s="6" t="str">
        <f>IF(COUNTIF($A$2:A3053,A3053)&gt;1,"DUP","OK")</f>
        <v>OK</v>
      </c>
      <c r="O3053" s="6" t="str">
        <f t="shared" si="142"/>
        <v>ORD26002821</v>
      </c>
      <c r="P3053" s="6" t="str">
        <f t="shared" si="143"/>
        <v>Sep</v>
      </c>
      <c r="Q3053" s="6"/>
      <c r="R3053" s="9"/>
      <c r="S3053" s="8"/>
      <c r="T3053" s="8"/>
      <c r="U3053" s="8"/>
      <c r="V3053" s="8"/>
      <c r="W3053" s="8"/>
      <c r="X3053" s="6"/>
      <c r="Y3053" s="6"/>
    </row>
    <row r="3054" spans="1:25" x14ac:dyDescent="0.3">
      <c r="A3054" s="6" t="s">
        <v>15851</v>
      </c>
      <c r="B3054" s="6" t="s">
        <v>15449</v>
      </c>
      <c r="C3054" s="6"/>
      <c r="D3054" s="6" t="str">
        <f t="shared" si="141"/>
        <v/>
      </c>
      <c r="E3054" s="10">
        <v>46281</v>
      </c>
      <c r="F3054" s="6" t="s">
        <v>12677</v>
      </c>
      <c r="G3054" s="6" t="s">
        <v>18</v>
      </c>
      <c r="H3054" s="8">
        <v>299</v>
      </c>
      <c r="I3054" s="8">
        <v>0</v>
      </c>
      <c r="J3054" s="8">
        <v>0</v>
      </c>
      <c r="K3054" s="8">
        <v>-299</v>
      </c>
      <c r="L3054" s="10">
        <v>46283</v>
      </c>
      <c r="M3054" s="6" t="s">
        <v>15665</v>
      </c>
      <c r="N3054" s="6" t="str">
        <f>IF(COUNTIF($A$2:A3054,A3054)&gt;1,"DUP","OK")</f>
        <v>OK</v>
      </c>
      <c r="O3054" s="6" t="str">
        <f t="shared" si="142"/>
        <v>ORD26000324</v>
      </c>
      <c r="P3054" s="6" t="str">
        <f t="shared" si="143"/>
        <v>Sep</v>
      </c>
      <c r="Q3054" s="6"/>
      <c r="R3054" s="9"/>
      <c r="S3054" s="8"/>
      <c r="T3054" s="8"/>
      <c r="U3054" s="8"/>
      <c r="V3054" s="8"/>
      <c r="W3054" s="8"/>
      <c r="X3054" s="6"/>
      <c r="Y3054" s="6"/>
    </row>
    <row r="3055" spans="1:25" x14ac:dyDescent="0.3">
      <c r="A3055" s="6" t="s">
        <v>15852</v>
      </c>
      <c r="B3055" s="6" t="s">
        <v>14909</v>
      </c>
      <c r="C3055" s="6"/>
      <c r="D3055" s="6" t="str">
        <f t="shared" si="141"/>
        <v/>
      </c>
      <c r="E3055" s="10">
        <v>46281</v>
      </c>
      <c r="F3055" s="6" t="s">
        <v>12677</v>
      </c>
      <c r="G3055" s="6" t="s">
        <v>54</v>
      </c>
      <c r="H3055" s="8">
        <v>2499</v>
      </c>
      <c r="I3055" s="8">
        <v>0</v>
      </c>
      <c r="J3055" s="8">
        <v>0</v>
      </c>
      <c r="K3055" s="8">
        <v>-2499</v>
      </c>
      <c r="L3055" s="10">
        <v>46283</v>
      </c>
      <c r="M3055" s="6" t="s">
        <v>15665</v>
      </c>
      <c r="N3055" s="6" t="str">
        <f>IF(COUNTIF($A$2:A3055,A3055)&gt;1,"DUP","OK")</f>
        <v>OK</v>
      </c>
      <c r="O3055" s="6" t="str">
        <f t="shared" si="142"/>
        <v>ORD26005456</v>
      </c>
      <c r="P3055" s="6" t="str">
        <f t="shared" si="143"/>
        <v>Sep</v>
      </c>
      <c r="Q3055" s="6"/>
      <c r="R3055" s="9"/>
      <c r="S3055" s="8"/>
      <c r="T3055" s="8"/>
      <c r="U3055" s="8"/>
      <c r="V3055" s="8"/>
      <c r="W3055" s="8"/>
      <c r="X3055" s="6"/>
      <c r="Y3055" s="6"/>
    </row>
    <row r="3056" spans="1:25" x14ac:dyDescent="0.3">
      <c r="A3056" s="6" t="s">
        <v>15853</v>
      </c>
      <c r="B3056" s="6" t="s">
        <v>14340</v>
      </c>
      <c r="C3056" s="6"/>
      <c r="D3056" s="6" t="str">
        <f t="shared" si="141"/>
        <v/>
      </c>
      <c r="E3056" s="10">
        <v>46281</v>
      </c>
      <c r="F3056" s="6" t="s">
        <v>12677</v>
      </c>
      <c r="G3056" s="6" t="s">
        <v>18</v>
      </c>
      <c r="H3056" s="8">
        <v>2798</v>
      </c>
      <c r="I3056" s="8">
        <v>0</v>
      </c>
      <c r="J3056" s="8">
        <v>0</v>
      </c>
      <c r="K3056" s="8">
        <v>-2798</v>
      </c>
      <c r="L3056" s="10">
        <v>46283</v>
      </c>
      <c r="M3056" s="6" t="s">
        <v>15665</v>
      </c>
      <c r="N3056" s="6" t="str">
        <f>IF(COUNTIF($A$2:A3056,A3056)&gt;1,"DUP","OK")</f>
        <v>OK</v>
      </c>
      <c r="O3056" s="6" t="str">
        <f t="shared" si="142"/>
        <v>ORD26002242</v>
      </c>
      <c r="P3056" s="6" t="str">
        <f t="shared" si="143"/>
        <v>Sep</v>
      </c>
      <c r="Q3056" s="6"/>
      <c r="R3056" s="9"/>
      <c r="S3056" s="8"/>
      <c r="T3056" s="8"/>
      <c r="U3056" s="8"/>
      <c r="V3056" s="8"/>
      <c r="W3056" s="8"/>
      <c r="X3056" s="6"/>
      <c r="Y3056" s="6"/>
    </row>
    <row r="3057" spans="1:25" x14ac:dyDescent="0.3">
      <c r="A3057" s="6" t="s">
        <v>15854</v>
      </c>
      <c r="B3057" s="6"/>
      <c r="C3057" s="6" t="s">
        <v>71</v>
      </c>
      <c r="D3057" s="6" t="str">
        <f t="shared" si="141"/>
        <v>ORD26000021</v>
      </c>
      <c r="E3057" s="10">
        <v>46282</v>
      </c>
      <c r="F3057" s="6" t="s">
        <v>12294</v>
      </c>
      <c r="G3057" s="6" t="s">
        <v>43</v>
      </c>
      <c r="H3057" s="8">
        <v>7999</v>
      </c>
      <c r="I3057" s="8">
        <v>95.99</v>
      </c>
      <c r="J3057" s="8">
        <v>17.28</v>
      </c>
      <c r="K3057" s="8">
        <v>7885.73</v>
      </c>
      <c r="L3057" s="10">
        <v>46284</v>
      </c>
      <c r="M3057" s="6" t="s">
        <v>15855</v>
      </c>
      <c r="N3057" s="6" t="str">
        <f>IF(COUNTIF($A$2:A3057,A3057)&gt;1,"DUP","OK")</f>
        <v>OK</v>
      </c>
      <c r="O3057" s="6" t="str">
        <f t="shared" si="142"/>
        <v>ORD26000021</v>
      </c>
      <c r="P3057" s="6" t="str">
        <f t="shared" si="143"/>
        <v>Sep</v>
      </c>
      <c r="Q3057" s="6"/>
      <c r="R3057" s="9"/>
      <c r="S3057" s="8"/>
      <c r="T3057" s="8"/>
      <c r="U3057" s="8"/>
      <c r="V3057" s="8"/>
      <c r="W3057" s="8"/>
      <c r="X3057" s="6"/>
      <c r="Y3057" s="6"/>
    </row>
    <row r="3058" spans="1:25" x14ac:dyDescent="0.3">
      <c r="A3058" s="6" t="s">
        <v>15856</v>
      </c>
      <c r="B3058" s="6"/>
      <c r="C3058" s="6" t="s">
        <v>15857</v>
      </c>
      <c r="D3058" s="6" t="str">
        <f t="shared" si="141"/>
        <v>ORD26000072</v>
      </c>
      <c r="E3058" s="10">
        <v>46282</v>
      </c>
      <c r="F3058" s="6" t="s">
        <v>12294</v>
      </c>
      <c r="G3058" s="6" t="s">
        <v>27</v>
      </c>
      <c r="H3058" s="8">
        <v>9998</v>
      </c>
      <c r="I3058" s="8">
        <v>159.97</v>
      </c>
      <c r="J3058" s="8">
        <v>28.79</v>
      </c>
      <c r="K3058" s="8">
        <v>9809.24</v>
      </c>
      <c r="L3058" s="10">
        <v>46284</v>
      </c>
      <c r="M3058" s="6" t="s">
        <v>15855</v>
      </c>
      <c r="N3058" s="6" t="str">
        <f>IF(COUNTIF($A$2:A3058,A3058)&gt;1,"DUP","OK")</f>
        <v>OK</v>
      </c>
      <c r="O3058" s="6" t="str">
        <f t="shared" si="142"/>
        <v>ORD26000072</v>
      </c>
      <c r="P3058" s="6" t="str">
        <f t="shared" si="143"/>
        <v>Sep</v>
      </c>
      <c r="Q3058" s="6"/>
      <c r="R3058" s="9"/>
      <c r="S3058" s="8"/>
      <c r="T3058" s="8"/>
      <c r="U3058" s="8"/>
      <c r="V3058" s="8"/>
      <c r="W3058" s="8"/>
      <c r="X3058" s="6"/>
      <c r="Y3058" s="6"/>
    </row>
    <row r="3059" spans="1:25" x14ac:dyDescent="0.3">
      <c r="A3059" s="6" t="s">
        <v>15858</v>
      </c>
      <c r="B3059" s="6"/>
      <c r="C3059" s="6" t="s">
        <v>209</v>
      </c>
      <c r="D3059" s="6" t="str">
        <f t="shared" si="141"/>
        <v>ORD26000088</v>
      </c>
      <c r="E3059" s="10">
        <v>46282</v>
      </c>
      <c r="F3059" s="6" t="s">
        <v>12294</v>
      </c>
      <c r="G3059" s="6" t="s">
        <v>27</v>
      </c>
      <c r="H3059" s="8">
        <v>1299</v>
      </c>
      <c r="I3059" s="8">
        <v>23.38</v>
      </c>
      <c r="J3059" s="8">
        <v>4.21</v>
      </c>
      <c r="K3059" s="8">
        <v>1271.4100000000001</v>
      </c>
      <c r="L3059" s="10">
        <v>46284</v>
      </c>
      <c r="M3059" s="6" t="s">
        <v>15855</v>
      </c>
      <c r="N3059" s="6" t="str">
        <f>IF(COUNTIF($A$2:A3059,A3059)&gt;1,"DUP","OK")</f>
        <v>OK</v>
      </c>
      <c r="O3059" s="6" t="str">
        <f t="shared" si="142"/>
        <v>ORD26000088</v>
      </c>
      <c r="P3059" s="6" t="str">
        <f t="shared" si="143"/>
        <v>Sep</v>
      </c>
      <c r="Q3059" s="6"/>
      <c r="R3059" s="9"/>
      <c r="S3059" s="8"/>
      <c r="T3059" s="8"/>
      <c r="U3059" s="8"/>
      <c r="V3059" s="8"/>
      <c r="W3059" s="8"/>
      <c r="X3059" s="6"/>
      <c r="Y3059" s="6"/>
    </row>
    <row r="3060" spans="1:25" x14ac:dyDescent="0.3">
      <c r="A3060" s="6" t="s">
        <v>15859</v>
      </c>
      <c r="B3060" s="6"/>
      <c r="C3060" s="6" t="s">
        <v>297</v>
      </c>
      <c r="D3060" s="6" t="str">
        <f t="shared" si="141"/>
        <v>ORD26000132</v>
      </c>
      <c r="E3060" s="10">
        <v>46282</v>
      </c>
      <c r="F3060" s="6" t="s">
        <v>12294</v>
      </c>
      <c r="G3060" s="6" t="s">
        <v>27</v>
      </c>
      <c r="H3060" s="8">
        <v>1299</v>
      </c>
      <c r="I3060" s="8">
        <v>23.38</v>
      </c>
      <c r="J3060" s="8">
        <v>4.21</v>
      </c>
      <c r="K3060" s="8">
        <v>1271.4100000000001</v>
      </c>
      <c r="L3060" s="10">
        <v>46284</v>
      </c>
      <c r="M3060" s="6" t="s">
        <v>15855</v>
      </c>
      <c r="N3060" s="6" t="str">
        <f>IF(COUNTIF($A$2:A3060,A3060)&gt;1,"DUP","OK")</f>
        <v>OK</v>
      </c>
      <c r="O3060" s="6" t="str">
        <f t="shared" si="142"/>
        <v>ORD26000132</v>
      </c>
      <c r="P3060" s="6" t="str">
        <f t="shared" si="143"/>
        <v>Sep</v>
      </c>
      <c r="Q3060" s="6"/>
      <c r="R3060" s="9"/>
      <c r="S3060" s="8"/>
      <c r="T3060" s="8"/>
      <c r="U3060" s="8"/>
      <c r="V3060" s="8"/>
      <c r="W3060" s="8"/>
      <c r="X3060" s="6"/>
      <c r="Y3060" s="6"/>
    </row>
    <row r="3061" spans="1:25" x14ac:dyDescent="0.3">
      <c r="A3061" s="6" t="s">
        <v>15860</v>
      </c>
      <c r="B3061" s="6"/>
      <c r="C3061" s="6" t="s">
        <v>317</v>
      </c>
      <c r="D3061" s="6" t="str">
        <f t="shared" si="141"/>
        <v>ORD26000142</v>
      </c>
      <c r="E3061" s="10">
        <v>46282</v>
      </c>
      <c r="F3061" s="6" t="s">
        <v>12294</v>
      </c>
      <c r="G3061" s="6" t="s">
        <v>27</v>
      </c>
      <c r="H3061" s="8">
        <v>8847</v>
      </c>
      <c r="I3061" s="8">
        <v>141.55000000000001</v>
      </c>
      <c r="J3061" s="8">
        <v>25.48</v>
      </c>
      <c r="K3061" s="8">
        <v>8679.9699999999993</v>
      </c>
      <c r="L3061" s="10">
        <v>46284</v>
      </c>
      <c r="M3061" s="6" t="s">
        <v>15855</v>
      </c>
      <c r="N3061" s="6" t="str">
        <f>IF(COUNTIF($A$2:A3061,A3061)&gt;1,"DUP","OK")</f>
        <v>OK</v>
      </c>
      <c r="O3061" s="6" t="str">
        <f t="shared" si="142"/>
        <v>ORD26000142</v>
      </c>
      <c r="P3061" s="6" t="str">
        <f t="shared" si="143"/>
        <v>Sep</v>
      </c>
      <c r="Q3061" s="6"/>
      <c r="R3061" s="9"/>
      <c r="S3061" s="8"/>
      <c r="T3061" s="8"/>
      <c r="U3061" s="8"/>
      <c r="V3061" s="8"/>
      <c r="W3061" s="8"/>
      <c r="X3061" s="6"/>
      <c r="Y3061" s="6"/>
    </row>
    <row r="3062" spans="1:25" x14ac:dyDescent="0.3">
      <c r="A3062" s="6" t="s">
        <v>15861</v>
      </c>
      <c r="B3062" s="6"/>
      <c r="C3062" s="6" t="s">
        <v>333</v>
      </c>
      <c r="D3062" s="6" t="str">
        <f t="shared" si="141"/>
        <v>ORD26000150</v>
      </c>
      <c r="E3062" s="10">
        <v>46282</v>
      </c>
      <c r="F3062" s="6" t="s">
        <v>12294</v>
      </c>
      <c r="G3062" s="6" t="s">
        <v>18</v>
      </c>
      <c r="H3062" s="8">
        <v>999</v>
      </c>
      <c r="I3062" s="8">
        <v>0</v>
      </c>
      <c r="J3062" s="8">
        <v>0</v>
      </c>
      <c r="K3062" s="8">
        <v>999</v>
      </c>
      <c r="L3062" s="10">
        <v>46284</v>
      </c>
      <c r="M3062" s="6" t="s">
        <v>15855</v>
      </c>
      <c r="N3062" s="6" t="str">
        <f>IF(COUNTIF($A$2:A3062,A3062)&gt;1,"DUP","OK")</f>
        <v>OK</v>
      </c>
      <c r="O3062" s="6" t="str">
        <f t="shared" si="142"/>
        <v>ORD26000150</v>
      </c>
      <c r="P3062" s="6" t="str">
        <f t="shared" si="143"/>
        <v>Sep</v>
      </c>
      <c r="Q3062" s="6"/>
      <c r="R3062" s="9"/>
      <c r="S3062" s="8"/>
      <c r="T3062" s="8"/>
      <c r="U3062" s="8"/>
      <c r="V3062" s="8"/>
      <c r="W3062" s="8"/>
      <c r="X3062" s="6"/>
      <c r="Y3062" s="6"/>
    </row>
    <row r="3063" spans="1:25" x14ac:dyDescent="0.3">
      <c r="A3063" s="6" t="s">
        <v>15862</v>
      </c>
      <c r="B3063" s="6"/>
      <c r="C3063" s="6" t="s">
        <v>15863</v>
      </c>
      <c r="D3063" s="6" t="str">
        <f t="shared" si="141"/>
        <v>ORD26000167</v>
      </c>
      <c r="E3063" s="10">
        <v>46282</v>
      </c>
      <c r="F3063" s="6" t="s">
        <v>12294</v>
      </c>
      <c r="G3063" s="6" t="s">
        <v>54</v>
      </c>
      <c r="H3063" s="8">
        <v>7999</v>
      </c>
      <c r="I3063" s="8">
        <v>135.97999999999999</v>
      </c>
      <c r="J3063" s="8">
        <v>24.48</v>
      </c>
      <c r="K3063" s="8">
        <v>7838.54</v>
      </c>
      <c r="L3063" s="10">
        <v>46284</v>
      </c>
      <c r="M3063" s="6" t="s">
        <v>15855</v>
      </c>
      <c r="N3063" s="6" t="str">
        <f>IF(COUNTIF($A$2:A3063,A3063)&gt;1,"DUP","OK")</f>
        <v>OK</v>
      </c>
      <c r="O3063" s="6" t="str">
        <f t="shared" si="142"/>
        <v>ORD26000167</v>
      </c>
      <c r="P3063" s="6" t="str">
        <f t="shared" si="143"/>
        <v>Sep</v>
      </c>
      <c r="Q3063" s="6"/>
      <c r="R3063" s="9"/>
      <c r="S3063" s="8"/>
      <c r="T3063" s="8"/>
      <c r="U3063" s="8"/>
      <c r="V3063" s="8"/>
      <c r="W3063" s="8"/>
      <c r="X3063" s="6"/>
      <c r="Y3063" s="6"/>
    </row>
    <row r="3064" spans="1:25" x14ac:dyDescent="0.3">
      <c r="A3064" s="6" t="s">
        <v>15864</v>
      </c>
      <c r="B3064" s="6"/>
      <c r="C3064" s="6" t="s">
        <v>448</v>
      </c>
      <c r="D3064" s="6" t="str">
        <f t="shared" si="141"/>
        <v>ORD26000207</v>
      </c>
      <c r="E3064" s="10">
        <v>46282</v>
      </c>
      <c r="F3064" s="6" t="s">
        <v>12294</v>
      </c>
      <c r="G3064" s="6" t="s">
        <v>18</v>
      </c>
      <c r="H3064" s="8">
        <v>3798</v>
      </c>
      <c r="I3064" s="8">
        <v>11.39</v>
      </c>
      <c r="J3064" s="8">
        <v>2.0499999999999998</v>
      </c>
      <c r="K3064" s="8">
        <v>3784.56</v>
      </c>
      <c r="L3064" s="10">
        <v>46284</v>
      </c>
      <c r="M3064" s="6" t="s">
        <v>15855</v>
      </c>
      <c r="N3064" s="6" t="str">
        <f>IF(COUNTIF($A$2:A3064,A3064)&gt;1,"DUP","OK")</f>
        <v>OK</v>
      </c>
      <c r="O3064" s="6" t="str">
        <f t="shared" si="142"/>
        <v>ORD26000207</v>
      </c>
      <c r="P3064" s="6" t="str">
        <f t="shared" si="143"/>
        <v>Sep</v>
      </c>
      <c r="Q3064" s="6"/>
      <c r="R3064" s="9"/>
      <c r="S3064" s="8"/>
      <c r="T3064" s="8"/>
      <c r="U3064" s="8"/>
      <c r="V3064" s="8"/>
      <c r="W3064" s="8"/>
      <c r="X3064" s="6"/>
      <c r="Y3064" s="6"/>
    </row>
    <row r="3065" spans="1:25" x14ac:dyDescent="0.3">
      <c r="A3065" s="6" t="s">
        <v>15865</v>
      </c>
      <c r="B3065" s="6"/>
      <c r="C3065" s="6" t="s">
        <v>474</v>
      </c>
      <c r="D3065" s="6" t="str">
        <f t="shared" si="141"/>
        <v>ORD26000220</v>
      </c>
      <c r="E3065" s="10">
        <v>46282</v>
      </c>
      <c r="F3065" s="6" t="s">
        <v>12294</v>
      </c>
      <c r="G3065" s="6" t="s">
        <v>27</v>
      </c>
      <c r="H3065" s="8">
        <v>3798</v>
      </c>
      <c r="I3065" s="8">
        <v>60.77</v>
      </c>
      <c r="J3065" s="8">
        <v>10.94</v>
      </c>
      <c r="K3065" s="8">
        <v>3726.29</v>
      </c>
      <c r="L3065" s="10">
        <v>46284</v>
      </c>
      <c r="M3065" s="6" t="s">
        <v>15855</v>
      </c>
      <c r="N3065" s="6" t="str">
        <f>IF(COUNTIF($A$2:A3065,A3065)&gt;1,"DUP","OK")</f>
        <v>OK</v>
      </c>
      <c r="O3065" s="6" t="str">
        <f t="shared" si="142"/>
        <v>ORD26000220</v>
      </c>
      <c r="P3065" s="6" t="str">
        <f t="shared" si="143"/>
        <v>Sep</v>
      </c>
      <c r="Q3065" s="6"/>
      <c r="R3065" s="9"/>
      <c r="S3065" s="8"/>
      <c r="T3065" s="8"/>
      <c r="U3065" s="8"/>
      <c r="V3065" s="8"/>
      <c r="W3065" s="8"/>
      <c r="X3065" s="6"/>
      <c r="Y3065" s="6"/>
    </row>
    <row r="3066" spans="1:25" x14ac:dyDescent="0.3">
      <c r="A3066" s="6" t="s">
        <v>15866</v>
      </c>
      <c r="B3066" s="6"/>
      <c r="C3066" s="6" t="s">
        <v>484</v>
      </c>
      <c r="D3066" s="6" t="str">
        <f t="shared" si="141"/>
        <v>ORD26000225</v>
      </c>
      <c r="E3066" s="10">
        <v>46282</v>
      </c>
      <c r="F3066" s="6" t="s">
        <v>12294</v>
      </c>
      <c r="G3066" s="6" t="s">
        <v>54</v>
      </c>
      <c r="H3066" s="8">
        <v>1397</v>
      </c>
      <c r="I3066" s="8">
        <v>26.54</v>
      </c>
      <c r="J3066" s="8">
        <v>4.78</v>
      </c>
      <c r="K3066" s="8">
        <v>1365.68</v>
      </c>
      <c r="L3066" s="10">
        <v>46284</v>
      </c>
      <c r="M3066" s="6" t="s">
        <v>15855</v>
      </c>
      <c r="N3066" s="6" t="str">
        <f>IF(COUNTIF($A$2:A3066,A3066)&gt;1,"DUP","OK")</f>
        <v>OK</v>
      </c>
      <c r="O3066" s="6" t="str">
        <f t="shared" si="142"/>
        <v>ORD26000225</v>
      </c>
      <c r="P3066" s="6" t="str">
        <f t="shared" si="143"/>
        <v>Sep</v>
      </c>
      <c r="Q3066" s="6"/>
      <c r="R3066" s="9"/>
      <c r="S3066" s="8"/>
      <c r="T3066" s="8"/>
      <c r="U3066" s="8"/>
      <c r="V3066" s="8"/>
      <c r="W3066" s="8"/>
      <c r="X3066" s="6"/>
      <c r="Y3066" s="6"/>
    </row>
    <row r="3067" spans="1:25" x14ac:dyDescent="0.3">
      <c r="A3067" s="6" t="s">
        <v>15867</v>
      </c>
      <c r="B3067" s="6"/>
      <c r="C3067" s="6" t="s">
        <v>498</v>
      </c>
      <c r="D3067" s="6" t="str">
        <f t="shared" si="141"/>
        <v>ORD26000232</v>
      </c>
      <c r="E3067" s="10">
        <v>46282</v>
      </c>
      <c r="F3067" s="6" t="s">
        <v>12294</v>
      </c>
      <c r="G3067" s="6" t="s">
        <v>18</v>
      </c>
      <c r="H3067" s="8">
        <v>299</v>
      </c>
      <c r="I3067" s="8">
        <v>0</v>
      </c>
      <c r="J3067" s="8">
        <v>0</v>
      </c>
      <c r="K3067" s="8">
        <v>299</v>
      </c>
      <c r="L3067" s="10">
        <v>46284</v>
      </c>
      <c r="M3067" s="6" t="s">
        <v>15855</v>
      </c>
      <c r="N3067" s="6" t="str">
        <f>IF(COUNTIF($A$2:A3067,A3067)&gt;1,"DUP","OK")</f>
        <v>OK</v>
      </c>
      <c r="O3067" s="6" t="str">
        <f t="shared" si="142"/>
        <v>ORD26000232</v>
      </c>
      <c r="P3067" s="6" t="str">
        <f t="shared" si="143"/>
        <v>Sep</v>
      </c>
      <c r="Q3067" s="6"/>
      <c r="R3067" s="9"/>
      <c r="S3067" s="8"/>
      <c r="T3067" s="8"/>
      <c r="U3067" s="8"/>
      <c r="V3067" s="8"/>
      <c r="W3067" s="8"/>
      <c r="X3067" s="6"/>
      <c r="Y3067" s="6"/>
    </row>
    <row r="3068" spans="1:25" x14ac:dyDescent="0.3">
      <c r="A3068" s="6" t="s">
        <v>15868</v>
      </c>
      <c r="B3068" s="6"/>
      <c r="C3068" s="6" t="s">
        <v>599</v>
      </c>
      <c r="D3068" s="6" t="str">
        <f t="shared" si="141"/>
        <v>ORD26000282</v>
      </c>
      <c r="E3068" s="10">
        <v>46282</v>
      </c>
      <c r="F3068" s="6" t="s">
        <v>12294</v>
      </c>
      <c r="G3068" s="6" t="s">
        <v>18</v>
      </c>
      <c r="H3068" s="8">
        <v>7999</v>
      </c>
      <c r="I3068" s="8">
        <v>24</v>
      </c>
      <c r="J3068" s="8">
        <v>4.32</v>
      </c>
      <c r="K3068" s="8">
        <v>7970.68</v>
      </c>
      <c r="L3068" s="10">
        <v>46284</v>
      </c>
      <c r="M3068" s="6" t="s">
        <v>15855</v>
      </c>
      <c r="N3068" s="6" t="str">
        <f>IF(COUNTIF($A$2:A3068,A3068)&gt;1,"DUP","OK")</f>
        <v>OK</v>
      </c>
      <c r="O3068" s="6" t="str">
        <f t="shared" si="142"/>
        <v>ORD26000282</v>
      </c>
      <c r="P3068" s="6" t="str">
        <f t="shared" si="143"/>
        <v>Sep</v>
      </c>
      <c r="Q3068" s="6"/>
      <c r="R3068" s="9"/>
      <c r="S3068" s="8"/>
      <c r="T3068" s="8"/>
      <c r="U3068" s="8"/>
      <c r="V3068" s="8"/>
      <c r="W3068" s="8"/>
      <c r="X3068" s="6"/>
      <c r="Y3068" s="6"/>
    </row>
    <row r="3069" spans="1:25" x14ac:dyDescent="0.3">
      <c r="A3069" s="6" t="s">
        <v>15869</v>
      </c>
      <c r="B3069" s="6"/>
      <c r="C3069" s="6" t="s">
        <v>741</v>
      </c>
      <c r="D3069" s="6" t="str">
        <f t="shared" si="141"/>
        <v>ORD26000352</v>
      </c>
      <c r="E3069" s="10">
        <v>46282</v>
      </c>
      <c r="F3069" s="6" t="s">
        <v>12294</v>
      </c>
      <c r="G3069" s="6" t="s">
        <v>27</v>
      </c>
      <c r="H3069" s="8">
        <v>599</v>
      </c>
      <c r="I3069" s="8">
        <v>10.78</v>
      </c>
      <c r="J3069" s="8">
        <v>1.94</v>
      </c>
      <c r="K3069" s="8">
        <v>586.28</v>
      </c>
      <c r="L3069" s="10">
        <v>46284</v>
      </c>
      <c r="M3069" s="6" t="s">
        <v>15855</v>
      </c>
      <c r="N3069" s="6" t="str">
        <f>IF(COUNTIF($A$2:A3069,A3069)&gt;1,"DUP","OK")</f>
        <v>OK</v>
      </c>
      <c r="O3069" s="6" t="str">
        <f t="shared" si="142"/>
        <v>ORD26000352</v>
      </c>
      <c r="P3069" s="6" t="str">
        <f t="shared" si="143"/>
        <v>Sep</v>
      </c>
      <c r="Q3069" s="6"/>
      <c r="R3069" s="9"/>
      <c r="S3069" s="8"/>
      <c r="T3069" s="8"/>
      <c r="U3069" s="8"/>
      <c r="V3069" s="8"/>
      <c r="W3069" s="8"/>
      <c r="X3069" s="6"/>
      <c r="Y3069" s="6"/>
    </row>
    <row r="3070" spans="1:25" x14ac:dyDescent="0.3">
      <c r="A3070" s="6" t="s">
        <v>15870</v>
      </c>
      <c r="B3070" s="6"/>
      <c r="C3070" s="6" t="s">
        <v>779</v>
      </c>
      <c r="D3070" s="6" t="str">
        <f t="shared" si="141"/>
        <v>ORD26000371</v>
      </c>
      <c r="E3070" s="10">
        <v>46282</v>
      </c>
      <c r="F3070" s="6" t="s">
        <v>12294</v>
      </c>
      <c r="G3070" s="6" t="s">
        <v>54</v>
      </c>
      <c r="H3070" s="8">
        <v>7999</v>
      </c>
      <c r="I3070" s="8">
        <v>135.97999999999999</v>
      </c>
      <c r="J3070" s="8">
        <v>24.48</v>
      </c>
      <c r="K3070" s="8">
        <v>7838.54</v>
      </c>
      <c r="L3070" s="10">
        <v>46284</v>
      </c>
      <c r="M3070" s="6" t="s">
        <v>15855</v>
      </c>
      <c r="N3070" s="6" t="str">
        <f>IF(COUNTIF($A$2:A3070,A3070)&gt;1,"DUP","OK")</f>
        <v>OK</v>
      </c>
      <c r="O3070" s="6" t="str">
        <f t="shared" si="142"/>
        <v>ORD26000371</v>
      </c>
      <c r="P3070" s="6" t="str">
        <f t="shared" si="143"/>
        <v>Sep</v>
      </c>
      <c r="Q3070" s="6"/>
      <c r="R3070" s="9"/>
      <c r="S3070" s="8"/>
      <c r="T3070" s="8"/>
      <c r="U3070" s="8"/>
      <c r="V3070" s="8"/>
      <c r="W3070" s="8"/>
      <c r="X3070" s="6"/>
      <c r="Y3070" s="6"/>
    </row>
    <row r="3071" spans="1:25" x14ac:dyDescent="0.3">
      <c r="A3071" s="6" t="s">
        <v>15871</v>
      </c>
      <c r="B3071" s="6"/>
      <c r="C3071" s="6" t="s">
        <v>15872</v>
      </c>
      <c r="D3071" s="6" t="str">
        <f t="shared" si="141"/>
        <v>ORD26000429</v>
      </c>
      <c r="E3071" s="10">
        <v>46282</v>
      </c>
      <c r="F3071" s="6" t="s">
        <v>12294</v>
      </c>
      <c r="G3071" s="6" t="s">
        <v>27</v>
      </c>
      <c r="H3071" s="8">
        <v>5797</v>
      </c>
      <c r="I3071" s="8">
        <v>92.75</v>
      </c>
      <c r="J3071" s="8">
        <v>16.7</v>
      </c>
      <c r="K3071" s="8">
        <v>5687.55</v>
      </c>
      <c r="L3071" s="10">
        <v>46284</v>
      </c>
      <c r="M3071" s="6" t="s">
        <v>15855</v>
      </c>
      <c r="N3071" s="6" t="str">
        <f>IF(COUNTIF($A$2:A3071,A3071)&gt;1,"DUP","OK")</f>
        <v>OK</v>
      </c>
      <c r="O3071" s="6" t="str">
        <f t="shared" si="142"/>
        <v>ORD26000429</v>
      </c>
      <c r="P3071" s="6" t="str">
        <f t="shared" si="143"/>
        <v>Sep</v>
      </c>
      <c r="Q3071" s="6"/>
      <c r="R3071" s="9"/>
      <c r="S3071" s="8"/>
      <c r="T3071" s="8"/>
      <c r="U3071" s="8"/>
      <c r="V3071" s="8"/>
      <c r="W3071" s="8"/>
      <c r="X3071" s="6"/>
      <c r="Y3071" s="6"/>
    </row>
    <row r="3072" spans="1:25" x14ac:dyDescent="0.3">
      <c r="A3072" s="6" t="s">
        <v>15873</v>
      </c>
      <c r="B3072" s="6"/>
      <c r="C3072" s="6" t="s">
        <v>923</v>
      </c>
      <c r="D3072" s="6" t="str">
        <f t="shared" si="141"/>
        <v>ORD26000443</v>
      </c>
      <c r="E3072" s="10">
        <v>46282</v>
      </c>
      <c r="F3072" s="6" t="s">
        <v>12294</v>
      </c>
      <c r="G3072" s="6" t="s">
        <v>18</v>
      </c>
      <c r="H3072" s="8">
        <v>5297</v>
      </c>
      <c r="I3072" s="8">
        <v>15.89</v>
      </c>
      <c r="J3072" s="8">
        <v>2.86</v>
      </c>
      <c r="K3072" s="8">
        <v>5278.25</v>
      </c>
      <c r="L3072" s="10">
        <v>46284</v>
      </c>
      <c r="M3072" s="6" t="s">
        <v>15855</v>
      </c>
      <c r="N3072" s="6" t="str">
        <f>IF(COUNTIF($A$2:A3072,A3072)&gt;1,"DUP","OK")</f>
        <v>OK</v>
      </c>
      <c r="O3072" s="6" t="str">
        <f t="shared" si="142"/>
        <v>ORD26000443</v>
      </c>
      <c r="P3072" s="6" t="str">
        <f t="shared" si="143"/>
        <v>Sep</v>
      </c>
      <c r="Q3072" s="6"/>
      <c r="R3072" s="9"/>
      <c r="S3072" s="8"/>
      <c r="T3072" s="8"/>
      <c r="U3072" s="8"/>
      <c r="V3072" s="8"/>
      <c r="W3072" s="8"/>
      <c r="X3072" s="6"/>
      <c r="Y3072" s="6"/>
    </row>
    <row r="3073" spans="1:25" x14ac:dyDescent="0.3">
      <c r="A3073" s="6" t="s">
        <v>15874</v>
      </c>
      <c r="B3073" s="6"/>
      <c r="C3073" s="6" t="s">
        <v>1040</v>
      </c>
      <c r="D3073" s="6" t="str">
        <f t="shared" si="141"/>
        <v>ORD26000502</v>
      </c>
      <c r="E3073" s="10">
        <v>46282</v>
      </c>
      <c r="F3073" s="6" t="s">
        <v>12294</v>
      </c>
      <c r="G3073" s="6" t="s">
        <v>18</v>
      </c>
      <c r="H3073" s="8">
        <v>3298</v>
      </c>
      <c r="I3073" s="8">
        <v>9.89</v>
      </c>
      <c r="J3073" s="8">
        <v>1.78</v>
      </c>
      <c r="K3073" s="8">
        <v>3286.33</v>
      </c>
      <c r="L3073" s="10">
        <v>46284</v>
      </c>
      <c r="M3073" s="6" t="s">
        <v>15855</v>
      </c>
      <c r="N3073" s="6" t="str">
        <f>IF(COUNTIF($A$2:A3073,A3073)&gt;1,"DUP","OK")</f>
        <v>OK</v>
      </c>
      <c r="O3073" s="6" t="str">
        <f t="shared" si="142"/>
        <v>ORD26000502</v>
      </c>
      <c r="P3073" s="6" t="str">
        <f t="shared" si="143"/>
        <v>Sep</v>
      </c>
      <c r="Q3073" s="6"/>
      <c r="R3073" s="9"/>
      <c r="S3073" s="8"/>
      <c r="T3073" s="8"/>
      <c r="U3073" s="8"/>
      <c r="V3073" s="8"/>
      <c r="W3073" s="8"/>
      <c r="X3073" s="6"/>
      <c r="Y3073" s="6"/>
    </row>
    <row r="3074" spans="1:25" x14ac:dyDescent="0.3">
      <c r="A3074" s="6" t="s">
        <v>15875</v>
      </c>
      <c r="B3074" s="6"/>
      <c r="C3074" s="6" t="s">
        <v>1125</v>
      </c>
      <c r="D3074" s="6" t="str">
        <f t="shared" ref="D3074:D3137" si="144">UPPER(SUBSTITUTE(TRIM(C3074),"-",""))</f>
        <v>ORD26000544</v>
      </c>
      <c r="E3074" s="10">
        <v>46282</v>
      </c>
      <c r="F3074" s="6" t="s">
        <v>12294</v>
      </c>
      <c r="G3074" s="6" t="s">
        <v>27</v>
      </c>
      <c r="H3074" s="8">
        <v>8298</v>
      </c>
      <c r="I3074" s="8">
        <v>132.77000000000001</v>
      </c>
      <c r="J3074" s="8">
        <v>23.9</v>
      </c>
      <c r="K3074" s="8">
        <v>8141.33</v>
      </c>
      <c r="L3074" s="10">
        <v>46284</v>
      </c>
      <c r="M3074" s="6" t="s">
        <v>15855</v>
      </c>
      <c r="N3074" s="6" t="str">
        <f>IF(COUNTIF($A$2:A3074,A3074)&gt;1,"DUP","OK")</f>
        <v>OK</v>
      </c>
      <c r="O3074" s="6" t="str">
        <f t="shared" ref="O3074:O3137" si="145">IF(F3074="REFUND",INDEX($D$2:$D$5743,MATCH(B3074,$A$2:$A$5743,0)),D3074)</f>
        <v>ORD26000544</v>
      </c>
      <c r="P3074" s="6" t="str">
        <f t="shared" ref="P3074:P3137" si="146">IF(L3074&gt;DATE(2026,9,30),"Oct-Due","Sep")</f>
        <v>Sep</v>
      </c>
      <c r="Q3074" s="6"/>
      <c r="R3074" s="9"/>
      <c r="S3074" s="8"/>
      <c r="T3074" s="8"/>
      <c r="U3074" s="8"/>
      <c r="V3074" s="8"/>
      <c r="W3074" s="8"/>
      <c r="X3074" s="6"/>
      <c r="Y3074" s="6"/>
    </row>
    <row r="3075" spans="1:25" x14ac:dyDescent="0.3">
      <c r="A3075" s="6" t="s">
        <v>15876</v>
      </c>
      <c r="B3075" s="6"/>
      <c r="C3075" s="6" t="s">
        <v>1179</v>
      </c>
      <c r="D3075" s="6" t="str">
        <f t="shared" si="144"/>
        <v>ORD26000571</v>
      </c>
      <c r="E3075" s="10">
        <v>46282</v>
      </c>
      <c r="F3075" s="6" t="s">
        <v>12294</v>
      </c>
      <c r="G3075" s="6" t="s">
        <v>27</v>
      </c>
      <c r="H3075" s="8">
        <v>7999</v>
      </c>
      <c r="I3075" s="8">
        <v>127.98</v>
      </c>
      <c r="J3075" s="8">
        <v>23.04</v>
      </c>
      <c r="K3075" s="8">
        <v>7847.98</v>
      </c>
      <c r="L3075" s="10">
        <v>46284</v>
      </c>
      <c r="M3075" s="6" t="s">
        <v>15855</v>
      </c>
      <c r="N3075" s="6" t="str">
        <f>IF(COUNTIF($A$2:A3075,A3075)&gt;1,"DUP","OK")</f>
        <v>OK</v>
      </c>
      <c r="O3075" s="6" t="str">
        <f t="shared" si="145"/>
        <v>ORD26000571</v>
      </c>
      <c r="P3075" s="6" t="str">
        <f t="shared" si="146"/>
        <v>Sep</v>
      </c>
      <c r="Q3075" s="6"/>
      <c r="R3075" s="9"/>
      <c r="S3075" s="8"/>
      <c r="T3075" s="8"/>
      <c r="U3075" s="8"/>
      <c r="V3075" s="8"/>
      <c r="W3075" s="8"/>
      <c r="X3075" s="6"/>
      <c r="Y3075" s="6"/>
    </row>
    <row r="3076" spans="1:25" x14ac:dyDescent="0.3">
      <c r="A3076" s="6" t="s">
        <v>15877</v>
      </c>
      <c r="B3076" s="6"/>
      <c r="C3076" s="6" t="s">
        <v>1205</v>
      </c>
      <c r="D3076" s="6" t="str">
        <f t="shared" si="144"/>
        <v>ORD26000584</v>
      </c>
      <c r="E3076" s="10">
        <v>46282</v>
      </c>
      <c r="F3076" s="6" t="s">
        <v>12294</v>
      </c>
      <c r="G3076" s="6" t="s">
        <v>18</v>
      </c>
      <c r="H3076" s="8">
        <v>1298</v>
      </c>
      <c r="I3076" s="8">
        <v>0</v>
      </c>
      <c r="J3076" s="8">
        <v>0</v>
      </c>
      <c r="K3076" s="8">
        <v>1298</v>
      </c>
      <c r="L3076" s="10">
        <v>46284</v>
      </c>
      <c r="M3076" s="6" t="s">
        <v>15855</v>
      </c>
      <c r="N3076" s="6" t="str">
        <f>IF(COUNTIF($A$2:A3076,A3076)&gt;1,"DUP","OK")</f>
        <v>OK</v>
      </c>
      <c r="O3076" s="6" t="str">
        <f t="shared" si="145"/>
        <v>ORD26000584</v>
      </c>
      <c r="P3076" s="6" t="str">
        <f t="shared" si="146"/>
        <v>Sep</v>
      </c>
      <c r="Q3076" s="6"/>
      <c r="R3076" s="9"/>
      <c r="S3076" s="8"/>
      <c r="T3076" s="8"/>
      <c r="U3076" s="8"/>
      <c r="V3076" s="8"/>
      <c r="W3076" s="8"/>
      <c r="X3076" s="6"/>
      <c r="Y3076" s="6"/>
    </row>
    <row r="3077" spans="1:25" x14ac:dyDescent="0.3">
      <c r="A3077" s="6" t="s">
        <v>15878</v>
      </c>
      <c r="B3077" s="6"/>
      <c r="C3077" s="6" t="s">
        <v>1212</v>
      </c>
      <c r="D3077" s="6" t="str">
        <f t="shared" si="144"/>
        <v>ORD26000588</v>
      </c>
      <c r="E3077" s="10">
        <v>46282</v>
      </c>
      <c r="F3077" s="6" t="s">
        <v>12294</v>
      </c>
      <c r="G3077" s="6" t="s">
        <v>27</v>
      </c>
      <c r="H3077" s="8">
        <v>349</v>
      </c>
      <c r="I3077" s="8">
        <v>6.28</v>
      </c>
      <c r="J3077" s="8">
        <v>1.1299999999999999</v>
      </c>
      <c r="K3077" s="8">
        <v>341.59</v>
      </c>
      <c r="L3077" s="10">
        <v>46284</v>
      </c>
      <c r="M3077" s="6" t="s">
        <v>15855</v>
      </c>
      <c r="N3077" s="6" t="str">
        <f>IF(COUNTIF($A$2:A3077,A3077)&gt;1,"DUP","OK")</f>
        <v>OK</v>
      </c>
      <c r="O3077" s="6" t="str">
        <f t="shared" si="145"/>
        <v>ORD26000588</v>
      </c>
      <c r="P3077" s="6" t="str">
        <f t="shared" si="146"/>
        <v>Sep</v>
      </c>
      <c r="Q3077" s="6"/>
      <c r="R3077" s="9"/>
      <c r="S3077" s="8"/>
      <c r="T3077" s="8"/>
      <c r="U3077" s="8"/>
      <c r="V3077" s="8"/>
      <c r="W3077" s="8"/>
      <c r="X3077" s="6"/>
      <c r="Y3077" s="6"/>
    </row>
    <row r="3078" spans="1:25" x14ac:dyDescent="0.3">
      <c r="A3078" s="6" t="s">
        <v>15879</v>
      </c>
      <c r="B3078" s="6"/>
      <c r="C3078" s="6" t="s">
        <v>1254</v>
      </c>
      <c r="D3078" s="6" t="str">
        <f t="shared" si="144"/>
        <v>ORD26000609</v>
      </c>
      <c r="E3078" s="10">
        <v>46282</v>
      </c>
      <c r="F3078" s="6" t="s">
        <v>12294</v>
      </c>
      <c r="G3078" s="6" t="s">
        <v>27</v>
      </c>
      <c r="H3078" s="8">
        <v>6347</v>
      </c>
      <c r="I3078" s="8">
        <v>101.55</v>
      </c>
      <c r="J3078" s="8">
        <v>18.28</v>
      </c>
      <c r="K3078" s="8">
        <v>6227.17</v>
      </c>
      <c r="L3078" s="10">
        <v>46284</v>
      </c>
      <c r="M3078" s="6" t="s">
        <v>15855</v>
      </c>
      <c r="N3078" s="6" t="str">
        <f>IF(COUNTIF($A$2:A3078,A3078)&gt;1,"DUP","OK")</f>
        <v>OK</v>
      </c>
      <c r="O3078" s="6" t="str">
        <f t="shared" si="145"/>
        <v>ORD26000609</v>
      </c>
      <c r="P3078" s="6" t="str">
        <f t="shared" si="146"/>
        <v>Sep</v>
      </c>
      <c r="Q3078" s="6"/>
      <c r="R3078" s="9"/>
      <c r="S3078" s="8"/>
      <c r="T3078" s="8"/>
      <c r="U3078" s="8"/>
      <c r="V3078" s="8"/>
      <c r="W3078" s="8"/>
      <c r="X3078" s="6"/>
      <c r="Y3078" s="6"/>
    </row>
    <row r="3079" spans="1:25" x14ac:dyDescent="0.3">
      <c r="A3079" s="6" t="s">
        <v>15880</v>
      </c>
      <c r="B3079" s="6"/>
      <c r="C3079" s="6" t="s">
        <v>1276</v>
      </c>
      <c r="D3079" s="6" t="str">
        <f t="shared" si="144"/>
        <v>ORD26000620</v>
      </c>
      <c r="E3079" s="10">
        <v>46282</v>
      </c>
      <c r="F3079" s="6" t="s">
        <v>12294</v>
      </c>
      <c r="G3079" s="6" t="s">
        <v>54</v>
      </c>
      <c r="H3079" s="8">
        <v>3499</v>
      </c>
      <c r="I3079" s="8">
        <v>59.48</v>
      </c>
      <c r="J3079" s="8">
        <v>10.71</v>
      </c>
      <c r="K3079" s="8">
        <v>3428.81</v>
      </c>
      <c r="L3079" s="10">
        <v>46284</v>
      </c>
      <c r="M3079" s="6" t="s">
        <v>15855</v>
      </c>
      <c r="N3079" s="6" t="str">
        <f>IF(COUNTIF($A$2:A3079,A3079)&gt;1,"DUP","OK")</f>
        <v>OK</v>
      </c>
      <c r="O3079" s="6" t="str">
        <f t="shared" si="145"/>
        <v>ORD26000620</v>
      </c>
      <c r="P3079" s="6" t="str">
        <f t="shared" si="146"/>
        <v>Sep</v>
      </c>
      <c r="Q3079" s="6"/>
      <c r="R3079" s="9"/>
      <c r="S3079" s="8"/>
      <c r="T3079" s="8"/>
      <c r="U3079" s="8"/>
      <c r="V3079" s="8"/>
      <c r="W3079" s="8"/>
      <c r="X3079" s="6"/>
      <c r="Y3079" s="6"/>
    </row>
    <row r="3080" spans="1:25" x14ac:dyDescent="0.3">
      <c r="A3080" s="6" t="s">
        <v>15881</v>
      </c>
      <c r="B3080" s="6"/>
      <c r="C3080" s="6" t="s">
        <v>1326</v>
      </c>
      <c r="D3080" s="6" t="str">
        <f t="shared" si="144"/>
        <v>ORD26000645</v>
      </c>
      <c r="E3080" s="10">
        <v>46282</v>
      </c>
      <c r="F3080" s="6" t="s">
        <v>12294</v>
      </c>
      <c r="G3080" s="6" t="s">
        <v>27</v>
      </c>
      <c r="H3080" s="8">
        <v>2649</v>
      </c>
      <c r="I3080" s="8">
        <v>42.38</v>
      </c>
      <c r="J3080" s="8">
        <v>7.63</v>
      </c>
      <c r="K3080" s="8">
        <v>2598.9899999999998</v>
      </c>
      <c r="L3080" s="10">
        <v>46284</v>
      </c>
      <c r="M3080" s="6" t="s">
        <v>15855</v>
      </c>
      <c r="N3080" s="6" t="str">
        <f>IF(COUNTIF($A$2:A3080,A3080)&gt;1,"DUP","OK")</f>
        <v>OK</v>
      </c>
      <c r="O3080" s="6" t="str">
        <f t="shared" si="145"/>
        <v>ORD26000645</v>
      </c>
      <c r="P3080" s="6" t="str">
        <f t="shared" si="146"/>
        <v>Sep</v>
      </c>
      <c r="Q3080" s="6"/>
      <c r="R3080" s="9"/>
      <c r="S3080" s="8"/>
      <c r="T3080" s="8"/>
      <c r="U3080" s="8"/>
      <c r="V3080" s="8"/>
      <c r="W3080" s="8"/>
      <c r="X3080" s="6"/>
      <c r="Y3080" s="6"/>
    </row>
    <row r="3081" spans="1:25" x14ac:dyDescent="0.3">
      <c r="A3081" s="6" t="s">
        <v>15882</v>
      </c>
      <c r="B3081" s="6"/>
      <c r="C3081" s="6" t="s">
        <v>1459</v>
      </c>
      <c r="D3081" s="6" t="str">
        <f t="shared" si="144"/>
        <v>ORD26000711</v>
      </c>
      <c r="E3081" s="10">
        <v>46282</v>
      </c>
      <c r="F3081" s="6" t="s">
        <v>12294</v>
      </c>
      <c r="G3081" s="6" t="s">
        <v>27</v>
      </c>
      <c r="H3081" s="8">
        <v>5998</v>
      </c>
      <c r="I3081" s="8">
        <v>95.97</v>
      </c>
      <c r="J3081" s="8">
        <v>17.27</v>
      </c>
      <c r="K3081" s="8">
        <v>5884.76</v>
      </c>
      <c r="L3081" s="10">
        <v>46284</v>
      </c>
      <c r="M3081" s="6" t="s">
        <v>15855</v>
      </c>
      <c r="N3081" s="6" t="str">
        <f>IF(COUNTIF($A$2:A3081,A3081)&gt;1,"DUP","OK")</f>
        <v>OK</v>
      </c>
      <c r="O3081" s="6" t="str">
        <f t="shared" si="145"/>
        <v>ORD26000711</v>
      </c>
      <c r="P3081" s="6" t="str">
        <f t="shared" si="146"/>
        <v>Sep</v>
      </c>
      <c r="Q3081" s="6"/>
      <c r="R3081" s="9"/>
      <c r="S3081" s="8"/>
      <c r="T3081" s="8"/>
      <c r="U3081" s="8"/>
      <c r="V3081" s="8"/>
      <c r="W3081" s="8"/>
      <c r="X3081" s="6"/>
      <c r="Y3081" s="6"/>
    </row>
    <row r="3082" spans="1:25" x14ac:dyDescent="0.3">
      <c r="A3082" s="6" t="s">
        <v>15883</v>
      </c>
      <c r="B3082" s="6"/>
      <c r="C3082" s="6" t="s">
        <v>1507</v>
      </c>
      <c r="D3082" s="6" t="str">
        <f t="shared" si="144"/>
        <v>ORD26000735</v>
      </c>
      <c r="E3082" s="10">
        <v>46282</v>
      </c>
      <c r="F3082" s="6" t="s">
        <v>12294</v>
      </c>
      <c r="G3082" s="6" t="s">
        <v>27</v>
      </c>
      <c r="H3082" s="8">
        <v>1299</v>
      </c>
      <c r="I3082" s="8">
        <v>23.38</v>
      </c>
      <c r="J3082" s="8">
        <v>4.21</v>
      </c>
      <c r="K3082" s="8">
        <v>1271.4100000000001</v>
      </c>
      <c r="L3082" s="10">
        <v>46284</v>
      </c>
      <c r="M3082" s="6" t="s">
        <v>15855</v>
      </c>
      <c r="N3082" s="6" t="str">
        <f>IF(COUNTIF($A$2:A3082,A3082)&gt;1,"DUP","OK")</f>
        <v>OK</v>
      </c>
      <c r="O3082" s="6" t="str">
        <f t="shared" si="145"/>
        <v>ORD26000735</v>
      </c>
      <c r="P3082" s="6" t="str">
        <f t="shared" si="146"/>
        <v>Sep</v>
      </c>
      <c r="Q3082" s="6"/>
      <c r="R3082" s="9"/>
      <c r="S3082" s="8"/>
      <c r="T3082" s="8"/>
      <c r="U3082" s="8"/>
      <c r="V3082" s="8"/>
      <c r="W3082" s="8"/>
      <c r="X3082" s="6"/>
      <c r="Y3082" s="6"/>
    </row>
    <row r="3083" spans="1:25" x14ac:dyDescent="0.3">
      <c r="A3083" s="6" t="s">
        <v>15884</v>
      </c>
      <c r="B3083" s="6"/>
      <c r="C3083" s="6" t="s">
        <v>1925</v>
      </c>
      <c r="D3083" s="6" t="str">
        <f t="shared" si="144"/>
        <v>ORD26000946</v>
      </c>
      <c r="E3083" s="10">
        <v>46282</v>
      </c>
      <c r="F3083" s="6" t="s">
        <v>12294</v>
      </c>
      <c r="G3083" s="6" t="s">
        <v>27</v>
      </c>
      <c r="H3083" s="8">
        <v>1499</v>
      </c>
      <c r="I3083" s="8">
        <v>26.98</v>
      </c>
      <c r="J3083" s="8">
        <v>4.8600000000000003</v>
      </c>
      <c r="K3083" s="8">
        <v>1467.16</v>
      </c>
      <c r="L3083" s="10">
        <v>46284</v>
      </c>
      <c r="M3083" s="6" t="s">
        <v>15855</v>
      </c>
      <c r="N3083" s="6" t="str">
        <f>IF(COUNTIF($A$2:A3083,A3083)&gt;1,"DUP","OK")</f>
        <v>OK</v>
      </c>
      <c r="O3083" s="6" t="str">
        <f t="shared" si="145"/>
        <v>ORD26000946</v>
      </c>
      <c r="P3083" s="6" t="str">
        <f t="shared" si="146"/>
        <v>Sep</v>
      </c>
      <c r="Q3083" s="6"/>
      <c r="R3083" s="9"/>
      <c r="S3083" s="8"/>
      <c r="T3083" s="8"/>
      <c r="U3083" s="8"/>
      <c r="V3083" s="8"/>
      <c r="W3083" s="8"/>
      <c r="X3083" s="6"/>
      <c r="Y3083" s="6"/>
    </row>
    <row r="3084" spans="1:25" x14ac:dyDescent="0.3">
      <c r="A3084" s="6" t="s">
        <v>15885</v>
      </c>
      <c r="B3084" s="6"/>
      <c r="C3084" s="6" t="s">
        <v>2057</v>
      </c>
      <c r="D3084" s="6" t="str">
        <f t="shared" si="144"/>
        <v>ORD26001012</v>
      </c>
      <c r="E3084" s="10">
        <v>46282</v>
      </c>
      <c r="F3084" s="6" t="s">
        <v>12294</v>
      </c>
      <c r="G3084" s="6" t="s">
        <v>18</v>
      </c>
      <c r="H3084" s="8">
        <v>1647</v>
      </c>
      <c r="I3084" s="8">
        <v>0</v>
      </c>
      <c r="J3084" s="8">
        <v>0</v>
      </c>
      <c r="K3084" s="8">
        <v>1647</v>
      </c>
      <c r="L3084" s="10">
        <v>46284</v>
      </c>
      <c r="M3084" s="6" t="s">
        <v>15855</v>
      </c>
      <c r="N3084" s="6" t="str">
        <f>IF(COUNTIF($A$2:A3084,A3084)&gt;1,"DUP","OK")</f>
        <v>OK</v>
      </c>
      <c r="O3084" s="6" t="str">
        <f t="shared" si="145"/>
        <v>ORD26001012</v>
      </c>
      <c r="P3084" s="6" t="str">
        <f t="shared" si="146"/>
        <v>Sep</v>
      </c>
      <c r="Q3084" s="6"/>
      <c r="R3084" s="9"/>
      <c r="S3084" s="8"/>
      <c r="T3084" s="8"/>
      <c r="U3084" s="8"/>
      <c r="V3084" s="8"/>
      <c r="W3084" s="8"/>
      <c r="X3084" s="6"/>
      <c r="Y3084" s="6"/>
    </row>
    <row r="3085" spans="1:25" x14ac:dyDescent="0.3">
      <c r="A3085" s="6" t="s">
        <v>15886</v>
      </c>
      <c r="B3085" s="6"/>
      <c r="C3085" s="6" t="s">
        <v>2135</v>
      </c>
      <c r="D3085" s="6" t="str">
        <f t="shared" si="144"/>
        <v>ORD26001051</v>
      </c>
      <c r="E3085" s="10">
        <v>46282</v>
      </c>
      <c r="F3085" s="6" t="s">
        <v>12294</v>
      </c>
      <c r="G3085" s="6" t="s">
        <v>27</v>
      </c>
      <c r="H3085" s="8">
        <v>10797</v>
      </c>
      <c r="I3085" s="8">
        <v>172.75</v>
      </c>
      <c r="J3085" s="8">
        <v>31.1</v>
      </c>
      <c r="K3085" s="8">
        <v>10593.15</v>
      </c>
      <c r="L3085" s="10">
        <v>46284</v>
      </c>
      <c r="M3085" s="6" t="s">
        <v>15855</v>
      </c>
      <c r="N3085" s="6" t="str">
        <f>IF(COUNTIF($A$2:A3085,A3085)&gt;1,"DUP","OK")</f>
        <v>OK</v>
      </c>
      <c r="O3085" s="6" t="str">
        <f t="shared" si="145"/>
        <v>ORD26001051</v>
      </c>
      <c r="P3085" s="6" t="str">
        <f t="shared" si="146"/>
        <v>Sep</v>
      </c>
      <c r="Q3085" s="6"/>
      <c r="R3085" s="9"/>
      <c r="S3085" s="8"/>
      <c r="T3085" s="8"/>
      <c r="U3085" s="8"/>
      <c r="V3085" s="8"/>
      <c r="W3085" s="8"/>
      <c r="X3085" s="6"/>
      <c r="Y3085" s="6"/>
    </row>
    <row r="3086" spans="1:25" x14ac:dyDescent="0.3">
      <c r="A3086" s="6" t="s">
        <v>15887</v>
      </c>
      <c r="B3086" s="6"/>
      <c r="C3086" s="6" t="s">
        <v>2149</v>
      </c>
      <c r="D3086" s="6" t="str">
        <f t="shared" si="144"/>
        <v>ORD26001058</v>
      </c>
      <c r="E3086" s="10">
        <v>46282</v>
      </c>
      <c r="F3086" s="6" t="s">
        <v>12294</v>
      </c>
      <c r="G3086" s="6" t="s">
        <v>54</v>
      </c>
      <c r="H3086" s="8">
        <v>7999</v>
      </c>
      <c r="I3086" s="8">
        <v>135.97999999999999</v>
      </c>
      <c r="J3086" s="8">
        <v>24.48</v>
      </c>
      <c r="K3086" s="8">
        <v>7838.54</v>
      </c>
      <c r="L3086" s="10">
        <v>46284</v>
      </c>
      <c r="M3086" s="6" t="s">
        <v>15855</v>
      </c>
      <c r="N3086" s="6" t="str">
        <f>IF(COUNTIF($A$2:A3086,A3086)&gt;1,"DUP","OK")</f>
        <v>OK</v>
      </c>
      <c r="O3086" s="6" t="str">
        <f t="shared" si="145"/>
        <v>ORD26001058</v>
      </c>
      <c r="P3086" s="6" t="str">
        <f t="shared" si="146"/>
        <v>Sep</v>
      </c>
      <c r="Q3086" s="6"/>
      <c r="R3086" s="9"/>
      <c r="S3086" s="8"/>
      <c r="T3086" s="8"/>
      <c r="U3086" s="8"/>
      <c r="V3086" s="8"/>
      <c r="W3086" s="8"/>
      <c r="X3086" s="6"/>
      <c r="Y3086" s="6"/>
    </row>
    <row r="3087" spans="1:25" x14ac:dyDescent="0.3">
      <c r="A3087" s="6" t="s">
        <v>15888</v>
      </c>
      <c r="B3087" s="6"/>
      <c r="C3087" s="6" t="s">
        <v>2409</v>
      </c>
      <c r="D3087" s="6" t="str">
        <f t="shared" si="144"/>
        <v>ORD26001189</v>
      </c>
      <c r="E3087" s="10">
        <v>46282</v>
      </c>
      <c r="F3087" s="6" t="s">
        <v>12294</v>
      </c>
      <c r="G3087" s="6" t="s">
        <v>18</v>
      </c>
      <c r="H3087" s="8">
        <v>648</v>
      </c>
      <c r="I3087" s="8">
        <v>0</v>
      </c>
      <c r="J3087" s="8">
        <v>0</v>
      </c>
      <c r="K3087" s="8">
        <v>648</v>
      </c>
      <c r="L3087" s="10">
        <v>46284</v>
      </c>
      <c r="M3087" s="6" t="s">
        <v>15855</v>
      </c>
      <c r="N3087" s="6" t="str">
        <f>IF(COUNTIF($A$2:A3087,A3087)&gt;1,"DUP","OK")</f>
        <v>OK</v>
      </c>
      <c r="O3087" s="6" t="str">
        <f t="shared" si="145"/>
        <v>ORD26001189</v>
      </c>
      <c r="P3087" s="6" t="str">
        <f t="shared" si="146"/>
        <v>Sep</v>
      </c>
      <c r="Q3087" s="6"/>
      <c r="R3087" s="9"/>
      <c r="S3087" s="8"/>
      <c r="T3087" s="8"/>
      <c r="U3087" s="8"/>
      <c r="V3087" s="8"/>
      <c r="W3087" s="8"/>
      <c r="X3087" s="6"/>
      <c r="Y3087" s="6"/>
    </row>
    <row r="3088" spans="1:25" x14ac:dyDescent="0.3">
      <c r="A3088" s="6" t="s">
        <v>15889</v>
      </c>
      <c r="B3088" s="6"/>
      <c r="C3088" s="6" t="s">
        <v>2581</v>
      </c>
      <c r="D3088" s="6" t="str">
        <f t="shared" si="144"/>
        <v>ORD26001275</v>
      </c>
      <c r="E3088" s="10">
        <v>46282</v>
      </c>
      <c r="F3088" s="6" t="s">
        <v>12294</v>
      </c>
      <c r="G3088" s="6" t="s">
        <v>27</v>
      </c>
      <c r="H3088" s="8">
        <v>2298</v>
      </c>
      <c r="I3088" s="8">
        <v>36.770000000000003</v>
      </c>
      <c r="J3088" s="8">
        <v>6.62</v>
      </c>
      <c r="K3088" s="8">
        <v>2254.61</v>
      </c>
      <c r="L3088" s="10">
        <v>46284</v>
      </c>
      <c r="M3088" s="6" t="s">
        <v>15855</v>
      </c>
      <c r="N3088" s="6" t="str">
        <f>IF(COUNTIF($A$2:A3088,A3088)&gt;1,"DUP","OK")</f>
        <v>OK</v>
      </c>
      <c r="O3088" s="6" t="str">
        <f t="shared" si="145"/>
        <v>ORD26001275</v>
      </c>
      <c r="P3088" s="6" t="str">
        <f t="shared" si="146"/>
        <v>Sep</v>
      </c>
      <c r="Q3088" s="6"/>
      <c r="R3088" s="9"/>
      <c r="S3088" s="8"/>
      <c r="T3088" s="8"/>
      <c r="U3088" s="8"/>
      <c r="V3088" s="8"/>
      <c r="W3088" s="8"/>
      <c r="X3088" s="6"/>
      <c r="Y3088" s="6"/>
    </row>
    <row r="3089" spans="1:25" x14ac:dyDescent="0.3">
      <c r="A3089" s="6" t="s">
        <v>15890</v>
      </c>
      <c r="B3089" s="6"/>
      <c r="C3089" s="6" t="s">
        <v>2617</v>
      </c>
      <c r="D3089" s="6" t="str">
        <f t="shared" si="144"/>
        <v>ORD26001293</v>
      </c>
      <c r="E3089" s="10">
        <v>46282</v>
      </c>
      <c r="F3089" s="6" t="s">
        <v>12294</v>
      </c>
      <c r="G3089" s="6" t="s">
        <v>18</v>
      </c>
      <c r="H3089" s="8">
        <v>2499</v>
      </c>
      <c r="I3089" s="8">
        <v>7.5</v>
      </c>
      <c r="J3089" s="8">
        <v>1.35</v>
      </c>
      <c r="K3089" s="8">
        <v>2490.15</v>
      </c>
      <c r="L3089" s="10">
        <v>46284</v>
      </c>
      <c r="M3089" s="6" t="s">
        <v>15855</v>
      </c>
      <c r="N3089" s="6" t="str">
        <f>IF(COUNTIF($A$2:A3089,A3089)&gt;1,"DUP","OK")</f>
        <v>OK</v>
      </c>
      <c r="O3089" s="6" t="str">
        <f t="shared" si="145"/>
        <v>ORD26001293</v>
      </c>
      <c r="P3089" s="6" t="str">
        <f t="shared" si="146"/>
        <v>Sep</v>
      </c>
      <c r="Q3089" s="6"/>
      <c r="R3089" s="9"/>
      <c r="S3089" s="8"/>
      <c r="T3089" s="8"/>
      <c r="U3089" s="8"/>
      <c r="V3089" s="8"/>
      <c r="W3089" s="8"/>
      <c r="X3089" s="6"/>
      <c r="Y3089" s="6"/>
    </row>
    <row r="3090" spans="1:25" x14ac:dyDescent="0.3">
      <c r="A3090" s="6" t="s">
        <v>15891</v>
      </c>
      <c r="B3090" s="6"/>
      <c r="C3090" s="6" t="s">
        <v>2629</v>
      </c>
      <c r="D3090" s="6" t="str">
        <f t="shared" si="144"/>
        <v>ORD26001299</v>
      </c>
      <c r="E3090" s="10">
        <v>46282</v>
      </c>
      <c r="F3090" s="6" t="s">
        <v>12294</v>
      </c>
      <c r="G3090" s="6" t="s">
        <v>18</v>
      </c>
      <c r="H3090" s="8">
        <v>8298</v>
      </c>
      <c r="I3090" s="8">
        <v>24.89</v>
      </c>
      <c r="J3090" s="8">
        <v>4.4800000000000004</v>
      </c>
      <c r="K3090" s="8">
        <v>8268.6299999999992</v>
      </c>
      <c r="L3090" s="10">
        <v>46284</v>
      </c>
      <c r="M3090" s="6" t="s">
        <v>15855</v>
      </c>
      <c r="N3090" s="6" t="str">
        <f>IF(COUNTIF($A$2:A3090,A3090)&gt;1,"DUP","OK")</f>
        <v>OK</v>
      </c>
      <c r="O3090" s="6" t="str">
        <f t="shared" si="145"/>
        <v>ORD26001299</v>
      </c>
      <c r="P3090" s="6" t="str">
        <f t="shared" si="146"/>
        <v>Sep</v>
      </c>
      <c r="Q3090" s="6"/>
      <c r="R3090" s="9"/>
      <c r="S3090" s="8"/>
      <c r="T3090" s="8"/>
      <c r="U3090" s="8"/>
      <c r="V3090" s="8"/>
      <c r="W3090" s="8"/>
      <c r="X3090" s="6"/>
      <c r="Y3090" s="6"/>
    </row>
    <row r="3091" spans="1:25" x14ac:dyDescent="0.3">
      <c r="A3091" s="6" t="s">
        <v>15892</v>
      </c>
      <c r="B3091" s="6"/>
      <c r="C3091" s="6" t="s">
        <v>2665</v>
      </c>
      <c r="D3091" s="6" t="str">
        <f t="shared" si="144"/>
        <v>ORD26001317</v>
      </c>
      <c r="E3091" s="10">
        <v>46282</v>
      </c>
      <c r="F3091" s="6" t="s">
        <v>12294</v>
      </c>
      <c r="G3091" s="6" t="s">
        <v>18</v>
      </c>
      <c r="H3091" s="8">
        <v>1998</v>
      </c>
      <c r="I3091" s="8">
        <v>0</v>
      </c>
      <c r="J3091" s="8">
        <v>0</v>
      </c>
      <c r="K3091" s="8">
        <v>1998</v>
      </c>
      <c r="L3091" s="10">
        <v>46284</v>
      </c>
      <c r="M3091" s="6" t="s">
        <v>15855</v>
      </c>
      <c r="N3091" s="6" t="str">
        <f>IF(COUNTIF($A$2:A3091,A3091)&gt;1,"DUP","OK")</f>
        <v>OK</v>
      </c>
      <c r="O3091" s="6" t="str">
        <f t="shared" si="145"/>
        <v>ORD26001317</v>
      </c>
      <c r="P3091" s="6" t="str">
        <f t="shared" si="146"/>
        <v>Sep</v>
      </c>
      <c r="Q3091" s="6"/>
      <c r="R3091" s="9"/>
      <c r="S3091" s="8"/>
      <c r="T3091" s="8"/>
      <c r="U3091" s="8"/>
      <c r="V3091" s="8"/>
      <c r="W3091" s="8"/>
      <c r="X3091" s="6"/>
      <c r="Y3091" s="6"/>
    </row>
    <row r="3092" spans="1:25" x14ac:dyDescent="0.3">
      <c r="A3092" s="6" t="s">
        <v>15893</v>
      </c>
      <c r="B3092" s="6"/>
      <c r="C3092" s="6" t="s">
        <v>2709</v>
      </c>
      <c r="D3092" s="6" t="str">
        <f t="shared" si="144"/>
        <v>ORD26001339</v>
      </c>
      <c r="E3092" s="10">
        <v>46282</v>
      </c>
      <c r="F3092" s="6" t="s">
        <v>12294</v>
      </c>
      <c r="G3092" s="6" t="s">
        <v>54</v>
      </c>
      <c r="H3092" s="8">
        <v>499</v>
      </c>
      <c r="I3092" s="8">
        <v>9.48</v>
      </c>
      <c r="J3092" s="8">
        <v>1.71</v>
      </c>
      <c r="K3092" s="8">
        <v>487.81</v>
      </c>
      <c r="L3092" s="10">
        <v>46284</v>
      </c>
      <c r="M3092" s="6" t="s">
        <v>15855</v>
      </c>
      <c r="N3092" s="6" t="str">
        <f>IF(COUNTIF($A$2:A3092,A3092)&gt;1,"DUP","OK")</f>
        <v>OK</v>
      </c>
      <c r="O3092" s="6" t="str">
        <f t="shared" si="145"/>
        <v>ORD26001339</v>
      </c>
      <c r="P3092" s="6" t="str">
        <f t="shared" si="146"/>
        <v>Sep</v>
      </c>
      <c r="Q3092" s="6"/>
      <c r="R3092" s="9"/>
      <c r="S3092" s="8"/>
      <c r="T3092" s="8"/>
      <c r="U3092" s="8"/>
      <c r="V3092" s="8"/>
      <c r="W3092" s="8"/>
      <c r="X3092" s="6"/>
      <c r="Y3092" s="6"/>
    </row>
    <row r="3093" spans="1:25" x14ac:dyDescent="0.3">
      <c r="A3093" s="6" t="s">
        <v>15894</v>
      </c>
      <c r="B3093" s="6"/>
      <c r="C3093" s="6" t="s">
        <v>2713</v>
      </c>
      <c r="D3093" s="6" t="str">
        <f t="shared" si="144"/>
        <v>ORD26001341</v>
      </c>
      <c r="E3093" s="10">
        <v>46282</v>
      </c>
      <c r="F3093" s="6" t="s">
        <v>12294</v>
      </c>
      <c r="G3093" s="6" t="s">
        <v>54</v>
      </c>
      <c r="H3093" s="8">
        <v>499</v>
      </c>
      <c r="I3093" s="8">
        <v>9.48</v>
      </c>
      <c r="J3093" s="8">
        <v>1.71</v>
      </c>
      <c r="K3093" s="8">
        <v>487.81</v>
      </c>
      <c r="L3093" s="10">
        <v>46284</v>
      </c>
      <c r="M3093" s="6" t="s">
        <v>15855</v>
      </c>
      <c r="N3093" s="6" t="str">
        <f>IF(COUNTIF($A$2:A3093,A3093)&gt;1,"DUP","OK")</f>
        <v>OK</v>
      </c>
      <c r="O3093" s="6" t="str">
        <f t="shared" si="145"/>
        <v>ORD26001341</v>
      </c>
      <c r="P3093" s="6" t="str">
        <f t="shared" si="146"/>
        <v>Sep</v>
      </c>
      <c r="Q3093" s="6"/>
      <c r="R3093" s="9"/>
      <c r="S3093" s="8"/>
      <c r="T3093" s="8"/>
      <c r="U3093" s="8"/>
      <c r="V3093" s="8"/>
      <c r="W3093" s="8"/>
      <c r="X3093" s="6"/>
      <c r="Y3093" s="6"/>
    </row>
    <row r="3094" spans="1:25" x14ac:dyDescent="0.3">
      <c r="A3094" s="6" t="s">
        <v>15895</v>
      </c>
      <c r="B3094" s="6"/>
      <c r="C3094" s="6" t="s">
        <v>2743</v>
      </c>
      <c r="D3094" s="6" t="str">
        <f t="shared" si="144"/>
        <v>ORD26001356</v>
      </c>
      <c r="E3094" s="10">
        <v>46282</v>
      </c>
      <c r="F3094" s="6" t="s">
        <v>12294</v>
      </c>
      <c r="G3094" s="6" t="s">
        <v>18</v>
      </c>
      <c r="H3094" s="8">
        <v>698</v>
      </c>
      <c r="I3094" s="8">
        <v>0</v>
      </c>
      <c r="J3094" s="8">
        <v>0</v>
      </c>
      <c r="K3094" s="8">
        <v>698</v>
      </c>
      <c r="L3094" s="10">
        <v>46284</v>
      </c>
      <c r="M3094" s="6" t="s">
        <v>15855</v>
      </c>
      <c r="N3094" s="6" t="str">
        <f>IF(COUNTIF($A$2:A3094,A3094)&gt;1,"DUP","OK")</f>
        <v>OK</v>
      </c>
      <c r="O3094" s="6" t="str">
        <f t="shared" si="145"/>
        <v>ORD26001356</v>
      </c>
      <c r="P3094" s="6" t="str">
        <f t="shared" si="146"/>
        <v>Sep</v>
      </c>
      <c r="Q3094" s="6"/>
      <c r="R3094" s="9"/>
      <c r="S3094" s="8"/>
      <c r="T3094" s="8"/>
      <c r="U3094" s="8"/>
      <c r="V3094" s="8"/>
      <c r="W3094" s="8"/>
      <c r="X3094" s="6"/>
      <c r="Y3094" s="6"/>
    </row>
    <row r="3095" spans="1:25" x14ac:dyDescent="0.3">
      <c r="A3095" s="6" t="s">
        <v>15896</v>
      </c>
      <c r="B3095" s="6"/>
      <c r="C3095" s="6" t="s">
        <v>2745</v>
      </c>
      <c r="D3095" s="6" t="str">
        <f t="shared" si="144"/>
        <v>ORD26001357</v>
      </c>
      <c r="E3095" s="10">
        <v>46282</v>
      </c>
      <c r="F3095" s="6" t="s">
        <v>12294</v>
      </c>
      <c r="G3095" s="6" t="s">
        <v>43</v>
      </c>
      <c r="H3095" s="8">
        <v>7999</v>
      </c>
      <c r="I3095" s="8">
        <v>95.99</v>
      </c>
      <c r="J3095" s="8">
        <v>17.28</v>
      </c>
      <c r="K3095" s="8">
        <v>7885.73</v>
      </c>
      <c r="L3095" s="10">
        <v>46284</v>
      </c>
      <c r="M3095" s="6" t="s">
        <v>15855</v>
      </c>
      <c r="N3095" s="6" t="str">
        <f>IF(COUNTIF($A$2:A3095,A3095)&gt;1,"DUP","OK")</f>
        <v>OK</v>
      </c>
      <c r="O3095" s="6" t="str">
        <f t="shared" si="145"/>
        <v>ORD26001357</v>
      </c>
      <c r="P3095" s="6" t="str">
        <f t="shared" si="146"/>
        <v>Sep</v>
      </c>
      <c r="Q3095" s="6"/>
      <c r="R3095" s="9"/>
      <c r="S3095" s="8"/>
      <c r="T3095" s="8"/>
      <c r="U3095" s="8"/>
      <c r="V3095" s="8"/>
      <c r="W3095" s="8"/>
      <c r="X3095" s="6"/>
      <c r="Y3095" s="6"/>
    </row>
    <row r="3096" spans="1:25" x14ac:dyDescent="0.3">
      <c r="A3096" s="6" t="s">
        <v>15897</v>
      </c>
      <c r="B3096" s="6"/>
      <c r="C3096" s="6" t="s">
        <v>2803</v>
      </c>
      <c r="D3096" s="6" t="str">
        <f t="shared" si="144"/>
        <v>ORD26001386</v>
      </c>
      <c r="E3096" s="10">
        <v>46282</v>
      </c>
      <c r="F3096" s="6" t="s">
        <v>12294</v>
      </c>
      <c r="G3096" s="6" t="s">
        <v>43</v>
      </c>
      <c r="H3096" s="8">
        <v>4798</v>
      </c>
      <c r="I3096" s="8">
        <v>57.58</v>
      </c>
      <c r="J3096" s="8">
        <v>10.36</v>
      </c>
      <c r="K3096" s="8">
        <v>4730.0600000000004</v>
      </c>
      <c r="L3096" s="10">
        <v>46284</v>
      </c>
      <c r="M3096" s="6" t="s">
        <v>15855</v>
      </c>
      <c r="N3096" s="6" t="str">
        <f>IF(COUNTIF($A$2:A3096,A3096)&gt;1,"DUP","OK")</f>
        <v>OK</v>
      </c>
      <c r="O3096" s="6" t="str">
        <f t="shared" si="145"/>
        <v>ORD26001386</v>
      </c>
      <c r="P3096" s="6" t="str">
        <f t="shared" si="146"/>
        <v>Sep</v>
      </c>
      <c r="Q3096" s="6"/>
      <c r="R3096" s="9"/>
      <c r="S3096" s="8"/>
      <c r="T3096" s="8"/>
      <c r="U3096" s="8"/>
      <c r="V3096" s="8"/>
      <c r="W3096" s="8"/>
      <c r="X3096" s="6"/>
      <c r="Y3096" s="6"/>
    </row>
    <row r="3097" spans="1:25" x14ac:dyDescent="0.3">
      <c r="A3097" s="6" t="s">
        <v>15898</v>
      </c>
      <c r="B3097" s="6"/>
      <c r="C3097" s="6" t="s">
        <v>2894</v>
      </c>
      <c r="D3097" s="6" t="str">
        <f t="shared" si="144"/>
        <v>ORD26001433</v>
      </c>
      <c r="E3097" s="10">
        <v>46282</v>
      </c>
      <c r="F3097" s="6" t="s">
        <v>12294</v>
      </c>
      <c r="G3097" s="6" t="s">
        <v>27</v>
      </c>
      <c r="H3097" s="8">
        <v>4497</v>
      </c>
      <c r="I3097" s="8">
        <v>71.95</v>
      </c>
      <c r="J3097" s="8">
        <v>12.95</v>
      </c>
      <c r="K3097" s="8">
        <v>4412.1000000000004</v>
      </c>
      <c r="L3097" s="10">
        <v>46284</v>
      </c>
      <c r="M3097" s="6" t="s">
        <v>15855</v>
      </c>
      <c r="N3097" s="6" t="str">
        <f>IF(COUNTIF($A$2:A3097,A3097)&gt;1,"DUP","OK")</f>
        <v>OK</v>
      </c>
      <c r="O3097" s="6" t="str">
        <f t="shared" si="145"/>
        <v>ORD26001433</v>
      </c>
      <c r="P3097" s="6" t="str">
        <f t="shared" si="146"/>
        <v>Sep</v>
      </c>
      <c r="Q3097" s="6"/>
      <c r="R3097" s="9"/>
      <c r="S3097" s="8"/>
      <c r="T3097" s="8"/>
      <c r="U3097" s="8"/>
      <c r="V3097" s="8"/>
      <c r="W3097" s="8"/>
      <c r="X3097" s="6"/>
      <c r="Y3097" s="6"/>
    </row>
    <row r="3098" spans="1:25" x14ac:dyDescent="0.3">
      <c r="A3098" s="6" t="s">
        <v>15899</v>
      </c>
      <c r="B3098" s="6"/>
      <c r="C3098" s="6" t="s">
        <v>3000</v>
      </c>
      <c r="D3098" s="6" t="str">
        <f t="shared" si="144"/>
        <v>ORD26001486</v>
      </c>
      <c r="E3098" s="10">
        <v>46282</v>
      </c>
      <c r="F3098" s="6" t="s">
        <v>12294</v>
      </c>
      <c r="G3098" s="6" t="s">
        <v>18</v>
      </c>
      <c r="H3098" s="8">
        <v>1498</v>
      </c>
      <c r="I3098" s="8">
        <v>0</v>
      </c>
      <c r="J3098" s="8">
        <v>0</v>
      </c>
      <c r="K3098" s="8">
        <v>1498</v>
      </c>
      <c r="L3098" s="10">
        <v>46284</v>
      </c>
      <c r="M3098" s="6" t="s">
        <v>15855</v>
      </c>
      <c r="N3098" s="6" t="str">
        <f>IF(COUNTIF($A$2:A3098,A3098)&gt;1,"DUP","OK")</f>
        <v>OK</v>
      </c>
      <c r="O3098" s="6" t="str">
        <f t="shared" si="145"/>
        <v>ORD26001486</v>
      </c>
      <c r="P3098" s="6" t="str">
        <f t="shared" si="146"/>
        <v>Sep</v>
      </c>
      <c r="Q3098" s="6"/>
      <c r="R3098" s="9"/>
      <c r="S3098" s="8"/>
      <c r="T3098" s="8"/>
      <c r="U3098" s="8"/>
      <c r="V3098" s="8"/>
      <c r="W3098" s="8"/>
      <c r="X3098" s="6"/>
      <c r="Y3098" s="6"/>
    </row>
    <row r="3099" spans="1:25" x14ac:dyDescent="0.3">
      <c r="A3099" s="6" t="s">
        <v>15900</v>
      </c>
      <c r="B3099" s="6"/>
      <c r="C3099" s="6" t="s">
        <v>3012</v>
      </c>
      <c r="D3099" s="6" t="str">
        <f t="shared" si="144"/>
        <v>ORD26001492</v>
      </c>
      <c r="E3099" s="10">
        <v>46282</v>
      </c>
      <c r="F3099" s="6" t="s">
        <v>12294</v>
      </c>
      <c r="G3099" s="6" t="s">
        <v>18</v>
      </c>
      <c r="H3099" s="8">
        <v>1798</v>
      </c>
      <c r="I3099" s="8">
        <v>0</v>
      </c>
      <c r="J3099" s="8">
        <v>0</v>
      </c>
      <c r="K3099" s="8">
        <v>1798</v>
      </c>
      <c r="L3099" s="10">
        <v>46284</v>
      </c>
      <c r="M3099" s="6" t="s">
        <v>15855</v>
      </c>
      <c r="N3099" s="6" t="str">
        <f>IF(COUNTIF($A$2:A3099,A3099)&gt;1,"DUP","OK")</f>
        <v>OK</v>
      </c>
      <c r="O3099" s="6" t="str">
        <f t="shared" si="145"/>
        <v>ORD26001492</v>
      </c>
      <c r="P3099" s="6" t="str">
        <f t="shared" si="146"/>
        <v>Sep</v>
      </c>
      <c r="Q3099" s="6"/>
      <c r="R3099" s="9"/>
      <c r="S3099" s="8"/>
      <c r="T3099" s="8"/>
      <c r="U3099" s="8"/>
      <c r="V3099" s="8"/>
      <c r="W3099" s="8"/>
      <c r="X3099" s="6"/>
      <c r="Y3099" s="6"/>
    </row>
    <row r="3100" spans="1:25" x14ac:dyDescent="0.3">
      <c r="A3100" s="6" t="s">
        <v>15901</v>
      </c>
      <c r="B3100" s="6"/>
      <c r="C3100" s="6" t="s">
        <v>3024</v>
      </c>
      <c r="D3100" s="6" t="str">
        <f t="shared" si="144"/>
        <v>ORD26001498</v>
      </c>
      <c r="E3100" s="10">
        <v>46282</v>
      </c>
      <c r="F3100" s="6" t="s">
        <v>12294</v>
      </c>
      <c r="G3100" s="6" t="s">
        <v>27</v>
      </c>
      <c r="H3100" s="8">
        <v>4997</v>
      </c>
      <c r="I3100" s="8">
        <v>79.95</v>
      </c>
      <c r="J3100" s="8">
        <v>14.39</v>
      </c>
      <c r="K3100" s="8">
        <v>4902.66</v>
      </c>
      <c r="L3100" s="10">
        <v>46284</v>
      </c>
      <c r="M3100" s="6" t="s">
        <v>15855</v>
      </c>
      <c r="N3100" s="6" t="str">
        <f>IF(COUNTIF($A$2:A3100,A3100)&gt;1,"DUP","OK")</f>
        <v>OK</v>
      </c>
      <c r="O3100" s="6" t="str">
        <f t="shared" si="145"/>
        <v>ORD26001498</v>
      </c>
      <c r="P3100" s="6" t="str">
        <f t="shared" si="146"/>
        <v>Sep</v>
      </c>
      <c r="Q3100" s="6"/>
      <c r="R3100" s="9"/>
      <c r="S3100" s="8"/>
      <c r="T3100" s="8"/>
      <c r="U3100" s="8"/>
      <c r="V3100" s="8"/>
      <c r="W3100" s="8"/>
      <c r="X3100" s="6"/>
      <c r="Y3100" s="6"/>
    </row>
    <row r="3101" spans="1:25" x14ac:dyDescent="0.3">
      <c r="A3101" s="6" t="s">
        <v>15902</v>
      </c>
      <c r="B3101" s="6"/>
      <c r="C3101" s="6" t="s">
        <v>3097</v>
      </c>
      <c r="D3101" s="6" t="str">
        <f t="shared" si="144"/>
        <v>ORD26001535</v>
      </c>
      <c r="E3101" s="10">
        <v>46282</v>
      </c>
      <c r="F3101" s="6" t="s">
        <v>12294</v>
      </c>
      <c r="G3101" s="6" t="s">
        <v>43</v>
      </c>
      <c r="H3101" s="8">
        <v>1499</v>
      </c>
      <c r="I3101" s="8">
        <v>22.49</v>
      </c>
      <c r="J3101" s="8">
        <v>4.05</v>
      </c>
      <c r="K3101" s="8">
        <v>1472.46</v>
      </c>
      <c r="L3101" s="10">
        <v>46284</v>
      </c>
      <c r="M3101" s="6" t="s">
        <v>15855</v>
      </c>
      <c r="N3101" s="6" t="str">
        <f>IF(COUNTIF($A$2:A3101,A3101)&gt;1,"DUP","OK")</f>
        <v>OK</v>
      </c>
      <c r="O3101" s="6" t="str">
        <f t="shared" si="145"/>
        <v>ORD26001535</v>
      </c>
      <c r="P3101" s="6" t="str">
        <f t="shared" si="146"/>
        <v>Sep</v>
      </c>
      <c r="Q3101" s="6"/>
      <c r="R3101" s="9"/>
      <c r="S3101" s="8"/>
      <c r="T3101" s="8"/>
      <c r="U3101" s="8"/>
      <c r="V3101" s="8"/>
      <c r="W3101" s="8"/>
      <c r="X3101" s="6"/>
      <c r="Y3101" s="6"/>
    </row>
    <row r="3102" spans="1:25" x14ac:dyDescent="0.3">
      <c r="A3102" s="6" t="s">
        <v>15903</v>
      </c>
      <c r="B3102" s="6"/>
      <c r="C3102" s="6" t="s">
        <v>3099</v>
      </c>
      <c r="D3102" s="6" t="str">
        <f t="shared" si="144"/>
        <v>ORD26001536</v>
      </c>
      <c r="E3102" s="10">
        <v>46282</v>
      </c>
      <c r="F3102" s="6" t="s">
        <v>12294</v>
      </c>
      <c r="G3102" s="6" t="s">
        <v>18</v>
      </c>
      <c r="H3102" s="8">
        <v>4297</v>
      </c>
      <c r="I3102" s="8">
        <v>12.89</v>
      </c>
      <c r="J3102" s="8">
        <v>2.3199999999999998</v>
      </c>
      <c r="K3102" s="8">
        <v>4281.79</v>
      </c>
      <c r="L3102" s="10">
        <v>46284</v>
      </c>
      <c r="M3102" s="6" t="s">
        <v>15855</v>
      </c>
      <c r="N3102" s="6" t="str">
        <f>IF(COUNTIF($A$2:A3102,A3102)&gt;1,"DUP","OK")</f>
        <v>OK</v>
      </c>
      <c r="O3102" s="6" t="str">
        <f t="shared" si="145"/>
        <v>ORD26001536</v>
      </c>
      <c r="P3102" s="6" t="str">
        <f t="shared" si="146"/>
        <v>Sep</v>
      </c>
      <c r="Q3102" s="6"/>
      <c r="R3102" s="9"/>
      <c r="S3102" s="8"/>
      <c r="T3102" s="8"/>
      <c r="U3102" s="8"/>
      <c r="V3102" s="8"/>
      <c r="W3102" s="8"/>
      <c r="X3102" s="6"/>
      <c r="Y3102" s="6"/>
    </row>
    <row r="3103" spans="1:25" x14ac:dyDescent="0.3">
      <c r="A3103" s="6" t="s">
        <v>15904</v>
      </c>
      <c r="B3103" s="6"/>
      <c r="C3103" s="6" t="s">
        <v>3143</v>
      </c>
      <c r="D3103" s="6" t="str">
        <f t="shared" si="144"/>
        <v>ORD26001559</v>
      </c>
      <c r="E3103" s="10">
        <v>46282</v>
      </c>
      <c r="F3103" s="6" t="s">
        <v>12294</v>
      </c>
      <c r="G3103" s="6" t="s">
        <v>18</v>
      </c>
      <c r="H3103" s="8">
        <v>349</v>
      </c>
      <c r="I3103" s="8">
        <v>0</v>
      </c>
      <c r="J3103" s="8">
        <v>0</v>
      </c>
      <c r="K3103" s="8">
        <v>349</v>
      </c>
      <c r="L3103" s="10">
        <v>46284</v>
      </c>
      <c r="M3103" s="6" t="s">
        <v>15855</v>
      </c>
      <c r="N3103" s="6" t="str">
        <f>IF(COUNTIF($A$2:A3103,A3103)&gt;1,"DUP","OK")</f>
        <v>OK</v>
      </c>
      <c r="O3103" s="6" t="str">
        <f t="shared" si="145"/>
        <v>ORD26001559</v>
      </c>
      <c r="P3103" s="6" t="str">
        <f t="shared" si="146"/>
        <v>Sep</v>
      </c>
      <c r="Q3103" s="6"/>
      <c r="R3103" s="9"/>
      <c r="S3103" s="8"/>
      <c r="T3103" s="8"/>
      <c r="U3103" s="8"/>
      <c r="V3103" s="8"/>
      <c r="W3103" s="8"/>
      <c r="X3103" s="6"/>
      <c r="Y3103" s="6"/>
    </row>
    <row r="3104" spans="1:25" x14ac:dyDescent="0.3">
      <c r="A3104" s="6" t="s">
        <v>15905</v>
      </c>
      <c r="B3104" s="6"/>
      <c r="C3104" s="6" t="s">
        <v>3296</v>
      </c>
      <c r="D3104" s="6" t="str">
        <f t="shared" si="144"/>
        <v>ORD26001636</v>
      </c>
      <c r="E3104" s="10">
        <v>46282</v>
      </c>
      <c r="F3104" s="6" t="s">
        <v>12294</v>
      </c>
      <c r="G3104" s="6" t="s">
        <v>54</v>
      </c>
      <c r="H3104" s="8">
        <v>3947</v>
      </c>
      <c r="I3104" s="8">
        <v>67.099999999999994</v>
      </c>
      <c r="J3104" s="8">
        <v>12.08</v>
      </c>
      <c r="K3104" s="8">
        <v>3867.82</v>
      </c>
      <c r="L3104" s="10">
        <v>46284</v>
      </c>
      <c r="M3104" s="6" t="s">
        <v>15855</v>
      </c>
      <c r="N3104" s="6" t="str">
        <f>IF(COUNTIF($A$2:A3104,A3104)&gt;1,"DUP","OK")</f>
        <v>OK</v>
      </c>
      <c r="O3104" s="6" t="str">
        <f t="shared" si="145"/>
        <v>ORD26001636</v>
      </c>
      <c r="P3104" s="6" t="str">
        <f t="shared" si="146"/>
        <v>Sep</v>
      </c>
      <c r="Q3104" s="6"/>
      <c r="R3104" s="9"/>
      <c r="S3104" s="8"/>
      <c r="T3104" s="8"/>
      <c r="U3104" s="8"/>
      <c r="V3104" s="8"/>
      <c r="W3104" s="8"/>
      <c r="X3104" s="6"/>
      <c r="Y3104" s="6"/>
    </row>
    <row r="3105" spans="1:25" x14ac:dyDescent="0.3">
      <c r="A3105" s="6" t="s">
        <v>15906</v>
      </c>
      <c r="B3105" s="6"/>
      <c r="C3105" s="6" t="s">
        <v>3372</v>
      </c>
      <c r="D3105" s="6" t="str">
        <f t="shared" si="144"/>
        <v>ORD26001675</v>
      </c>
      <c r="E3105" s="10">
        <v>46282</v>
      </c>
      <c r="F3105" s="6" t="s">
        <v>12294</v>
      </c>
      <c r="G3105" s="6" t="s">
        <v>18</v>
      </c>
      <c r="H3105" s="8">
        <v>4999</v>
      </c>
      <c r="I3105" s="8">
        <v>15</v>
      </c>
      <c r="J3105" s="8">
        <v>2.7</v>
      </c>
      <c r="K3105" s="8">
        <v>4981.3</v>
      </c>
      <c r="L3105" s="10">
        <v>46284</v>
      </c>
      <c r="M3105" s="6" t="s">
        <v>15855</v>
      </c>
      <c r="N3105" s="6" t="str">
        <f>IF(COUNTIF($A$2:A3105,A3105)&gt;1,"DUP","OK")</f>
        <v>OK</v>
      </c>
      <c r="O3105" s="6" t="str">
        <f t="shared" si="145"/>
        <v>ORD26001675</v>
      </c>
      <c r="P3105" s="6" t="str">
        <f t="shared" si="146"/>
        <v>Sep</v>
      </c>
      <c r="Q3105" s="6"/>
      <c r="R3105" s="9"/>
      <c r="S3105" s="8"/>
      <c r="T3105" s="8"/>
      <c r="U3105" s="8"/>
      <c r="V3105" s="8"/>
      <c r="W3105" s="8"/>
      <c r="X3105" s="6"/>
      <c r="Y3105" s="6"/>
    </row>
    <row r="3106" spans="1:25" x14ac:dyDescent="0.3">
      <c r="A3106" s="6" t="s">
        <v>15907</v>
      </c>
      <c r="B3106" s="6"/>
      <c r="C3106" s="6" t="s">
        <v>3386</v>
      </c>
      <c r="D3106" s="6" t="str">
        <f t="shared" si="144"/>
        <v>ORD26001682</v>
      </c>
      <c r="E3106" s="10">
        <v>46282</v>
      </c>
      <c r="F3106" s="6" t="s">
        <v>12294</v>
      </c>
      <c r="G3106" s="6" t="s">
        <v>18</v>
      </c>
      <c r="H3106" s="8">
        <v>3348</v>
      </c>
      <c r="I3106" s="8">
        <v>10.039999999999999</v>
      </c>
      <c r="J3106" s="8">
        <v>1.81</v>
      </c>
      <c r="K3106" s="8">
        <v>3336.15</v>
      </c>
      <c r="L3106" s="10">
        <v>46284</v>
      </c>
      <c r="M3106" s="6" t="s">
        <v>15855</v>
      </c>
      <c r="N3106" s="6" t="str">
        <f>IF(COUNTIF($A$2:A3106,A3106)&gt;1,"DUP","OK")</f>
        <v>OK</v>
      </c>
      <c r="O3106" s="6" t="str">
        <f t="shared" si="145"/>
        <v>ORD26001682</v>
      </c>
      <c r="P3106" s="6" t="str">
        <f t="shared" si="146"/>
        <v>Sep</v>
      </c>
      <c r="Q3106" s="6"/>
      <c r="R3106" s="9"/>
      <c r="S3106" s="8"/>
      <c r="T3106" s="8"/>
      <c r="U3106" s="8"/>
      <c r="V3106" s="8"/>
      <c r="W3106" s="8"/>
      <c r="X3106" s="6"/>
      <c r="Y3106" s="6"/>
    </row>
    <row r="3107" spans="1:25" x14ac:dyDescent="0.3">
      <c r="A3107" s="6" t="s">
        <v>15908</v>
      </c>
      <c r="B3107" s="6"/>
      <c r="C3107" s="6" t="s">
        <v>3396</v>
      </c>
      <c r="D3107" s="6" t="str">
        <f t="shared" si="144"/>
        <v>ORD26001687</v>
      </c>
      <c r="E3107" s="10">
        <v>46282</v>
      </c>
      <c r="F3107" s="6" t="s">
        <v>12294</v>
      </c>
      <c r="G3107" s="6" t="s">
        <v>54</v>
      </c>
      <c r="H3107" s="8">
        <v>7497</v>
      </c>
      <c r="I3107" s="8">
        <v>179.93</v>
      </c>
      <c r="J3107" s="8">
        <v>32.39</v>
      </c>
      <c r="K3107" s="8">
        <v>7284.68</v>
      </c>
      <c r="L3107" s="10">
        <v>46284</v>
      </c>
      <c r="M3107" s="6" t="s">
        <v>15855</v>
      </c>
      <c r="N3107" s="6" t="str">
        <f>IF(COUNTIF($A$2:A3107,A3107)&gt;1,"DUP","OK")</f>
        <v>OK</v>
      </c>
      <c r="O3107" s="6" t="str">
        <f t="shared" si="145"/>
        <v>ORD26001687</v>
      </c>
      <c r="P3107" s="6" t="str">
        <f t="shared" si="146"/>
        <v>Sep</v>
      </c>
      <c r="Q3107" s="6"/>
      <c r="R3107" s="9"/>
      <c r="S3107" s="8"/>
      <c r="T3107" s="8"/>
      <c r="U3107" s="8"/>
      <c r="V3107" s="8"/>
      <c r="W3107" s="8"/>
      <c r="X3107" s="6"/>
      <c r="Y3107" s="6"/>
    </row>
    <row r="3108" spans="1:25" x14ac:dyDescent="0.3">
      <c r="A3108" s="6" t="s">
        <v>15909</v>
      </c>
      <c r="B3108" s="6"/>
      <c r="C3108" s="6" t="s">
        <v>3415</v>
      </c>
      <c r="D3108" s="6" t="str">
        <f t="shared" si="144"/>
        <v>ORD26001697</v>
      </c>
      <c r="E3108" s="10">
        <v>46282</v>
      </c>
      <c r="F3108" s="6" t="s">
        <v>12294</v>
      </c>
      <c r="G3108" s="6" t="s">
        <v>27</v>
      </c>
      <c r="H3108" s="8">
        <v>599</v>
      </c>
      <c r="I3108" s="8">
        <v>10.78</v>
      </c>
      <c r="J3108" s="8">
        <v>1.94</v>
      </c>
      <c r="K3108" s="8">
        <v>586.28</v>
      </c>
      <c r="L3108" s="10">
        <v>46284</v>
      </c>
      <c r="M3108" s="6" t="s">
        <v>15855</v>
      </c>
      <c r="N3108" s="6" t="str">
        <f>IF(COUNTIF($A$2:A3108,A3108)&gt;1,"DUP","OK")</f>
        <v>OK</v>
      </c>
      <c r="O3108" s="6" t="str">
        <f t="shared" si="145"/>
        <v>ORD26001697</v>
      </c>
      <c r="P3108" s="6" t="str">
        <f t="shared" si="146"/>
        <v>Sep</v>
      </c>
      <c r="Q3108" s="6"/>
      <c r="R3108" s="9"/>
      <c r="S3108" s="8"/>
      <c r="T3108" s="8"/>
      <c r="U3108" s="8"/>
      <c r="V3108" s="8"/>
      <c r="W3108" s="8"/>
      <c r="X3108" s="6"/>
      <c r="Y3108" s="6"/>
    </row>
    <row r="3109" spans="1:25" x14ac:dyDescent="0.3">
      <c r="A3109" s="6" t="s">
        <v>15910</v>
      </c>
      <c r="B3109" s="6"/>
      <c r="C3109" s="6" t="s">
        <v>15911</v>
      </c>
      <c r="D3109" s="6" t="str">
        <f t="shared" si="144"/>
        <v>ORD26001703</v>
      </c>
      <c r="E3109" s="10">
        <v>46282</v>
      </c>
      <c r="F3109" s="6" t="s">
        <v>12294</v>
      </c>
      <c r="G3109" s="6" t="s">
        <v>18</v>
      </c>
      <c r="H3109" s="8">
        <v>2499</v>
      </c>
      <c r="I3109" s="8">
        <v>7.5</v>
      </c>
      <c r="J3109" s="8">
        <v>1.35</v>
      </c>
      <c r="K3109" s="8">
        <v>2490.15</v>
      </c>
      <c r="L3109" s="10">
        <v>46284</v>
      </c>
      <c r="M3109" s="6" t="s">
        <v>15855</v>
      </c>
      <c r="N3109" s="6" t="str">
        <f>IF(COUNTIF($A$2:A3109,A3109)&gt;1,"DUP","OK")</f>
        <v>OK</v>
      </c>
      <c r="O3109" s="6" t="str">
        <f t="shared" si="145"/>
        <v>ORD26001703</v>
      </c>
      <c r="P3109" s="6" t="str">
        <f t="shared" si="146"/>
        <v>Sep</v>
      </c>
      <c r="Q3109" s="6"/>
      <c r="R3109" s="9"/>
      <c r="S3109" s="8"/>
      <c r="T3109" s="8"/>
      <c r="U3109" s="8"/>
      <c r="V3109" s="8"/>
      <c r="W3109" s="8"/>
      <c r="X3109" s="6"/>
      <c r="Y3109" s="6"/>
    </row>
    <row r="3110" spans="1:25" x14ac:dyDescent="0.3">
      <c r="A3110" s="6" t="s">
        <v>15912</v>
      </c>
      <c r="B3110" s="6"/>
      <c r="C3110" s="6" t="s">
        <v>15913</v>
      </c>
      <c r="D3110" s="6" t="str">
        <f t="shared" si="144"/>
        <v>ORD26001728</v>
      </c>
      <c r="E3110" s="10">
        <v>46282</v>
      </c>
      <c r="F3110" s="6" t="s">
        <v>12294</v>
      </c>
      <c r="G3110" s="6" t="s">
        <v>18</v>
      </c>
      <c r="H3110" s="8">
        <v>5897</v>
      </c>
      <c r="I3110" s="8">
        <v>17.690000000000001</v>
      </c>
      <c r="J3110" s="8">
        <v>3.18</v>
      </c>
      <c r="K3110" s="8">
        <v>5876.13</v>
      </c>
      <c r="L3110" s="10">
        <v>46284</v>
      </c>
      <c r="M3110" s="6" t="s">
        <v>15855</v>
      </c>
      <c r="N3110" s="6" t="str">
        <f>IF(COUNTIF($A$2:A3110,A3110)&gt;1,"DUP","OK")</f>
        <v>OK</v>
      </c>
      <c r="O3110" s="6" t="str">
        <f t="shared" si="145"/>
        <v>ORD26001728</v>
      </c>
      <c r="P3110" s="6" t="str">
        <f t="shared" si="146"/>
        <v>Sep</v>
      </c>
      <c r="Q3110" s="6"/>
      <c r="R3110" s="9"/>
      <c r="S3110" s="8"/>
      <c r="T3110" s="8"/>
      <c r="U3110" s="8"/>
      <c r="V3110" s="8"/>
      <c r="W3110" s="8"/>
      <c r="X3110" s="6"/>
      <c r="Y3110" s="6"/>
    </row>
    <row r="3111" spans="1:25" x14ac:dyDescent="0.3">
      <c r="A3111" s="6" t="s">
        <v>15914</v>
      </c>
      <c r="B3111" s="6"/>
      <c r="C3111" s="6" t="s">
        <v>3635</v>
      </c>
      <c r="D3111" s="6" t="str">
        <f t="shared" si="144"/>
        <v>ORD26001808</v>
      </c>
      <c r="E3111" s="10">
        <v>46282</v>
      </c>
      <c r="F3111" s="6" t="s">
        <v>12294</v>
      </c>
      <c r="G3111" s="6" t="s">
        <v>18</v>
      </c>
      <c r="H3111" s="8">
        <v>6097</v>
      </c>
      <c r="I3111" s="8">
        <v>18.29</v>
      </c>
      <c r="J3111" s="8">
        <v>3.29</v>
      </c>
      <c r="K3111" s="8">
        <v>6075.42</v>
      </c>
      <c r="L3111" s="10">
        <v>46284</v>
      </c>
      <c r="M3111" s="6" t="s">
        <v>15855</v>
      </c>
      <c r="N3111" s="6" t="str">
        <f>IF(COUNTIF($A$2:A3111,A3111)&gt;1,"DUP","OK")</f>
        <v>OK</v>
      </c>
      <c r="O3111" s="6" t="str">
        <f t="shared" si="145"/>
        <v>ORD26001808</v>
      </c>
      <c r="P3111" s="6" t="str">
        <f t="shared" si="146"/>
        <v>Sep</v>
      </c>
      <c r="Q3111" s="6"/>
      <c r="R3111" s="9"/>
      <c r="S3111" s="8"/>
      <c r="T3111" s="8"/>
      <c r="U3111" s="8"/>
      <c r="V3111" s="8"/>
      <c r="W3111" s="8"/>
      <c r="X3111" s="6"/>
      <c r="Y3111" s="6"/>
    </row>
    <row r="3112" spans="1:25" x14ac:dyDescent="0.3">
      <c r="A3112" s="6" t="s">
        <v>15915</v>
      </c>
      <c r="B3112" s="6"/>
      <c r="C3112" s="6" t="s">
        <v>3655</v>
      </c>
      <c r="D3112" s="6" t="str">
        <f t="shared" si="144"/>
        <v>ORD26001818</v>
      </c>
      <c r="E3112" s="10">
        <v>46282</v>
      </c>
      <c r="F3112" s="6" t="s">
        <v>12294</v>
      </c>
      <c r="G3112" s="6" t="s">
        <v>27</v>
      </c>
      <c r="H3112" s="8">
        <v>1798</v>
      </c>
      <c r="I3112" s="8">
        <v>32.36</v>
      </c>
      <c r="J3112" s="8">
        <v>5.82</v>
      </c>
      <c r="K3112" s="8">
        <v>1759.82</v>
      </c>
      <c r="L3112" s="10">
        <v>46284</v>
      </c>
      <c r="M3112" s="6" t="s">
        <v>15855</v>
      </c>
      <c r="N3112" s="6" t="str">
        <f>IF(COUNTIF($A$2:A3112,A3112)&gt;1,"DUP","OK")</f>
        <v>OK</v>
      </c>
      <c r="O3112" s="6" t="str">
        <f t="shared" si="145"/>
        <v>ORD26001818</v>
      </c>
      <c r="P3112" s="6" t="str">
        <f t="shared" si="146"/>
        <v>Sep</v>
      </c>
      <c r="Q3112" s="6"/>
      <c r="R3112" s="9"/>
      <c r="S3112" s="8"/>
      <c r="T3112" s="8"/>
      <c r="U3112" s="8"/>
      <c r="V3112" s="8"/>
      <c r="W3112" s="8"/>
      <c r="X3112" s="6"/>
      <c r="Y3112" s="6"/>
    </row>
    <row r="3113" spans="1:25" x14ac:dyDescent="0.3">
      <c r="A3113" s="6" t="s">
        <v>15916</v>
      </c>
      <c r="B3113" s="6"/>
      <c r="C3113" s="6" t="s">
        <v>3676</v>
      </c>
      <c r="D3113" s="6" t="str">
        <f t="shared" si="144"/>
        <v>ORD26001829</v>
      </c>
      <c r="E3113" s="10">
        <v>46282</v>
      </c>
      <c r="F3113" s="6" t="s">
        <v>12294</v>
      </c>
      <c r="G3113" s="6" t="s">
        <v>27</v>
      </c>
      <c r="H3113" s="8">
        <v>799</v>
      </c>
      <c r="I3113" s="8">
        <v>14.38</v>
      </c>
      <c r="J3113" s="8">
        <v>2.59</v>
      </c>
      <c r="K3113" s="8">
        <v>782.03</v>
      </c>
      <c r="L3113" s="10">
        <v>46284</v>
      </c>
      <c r="M3113" s="6" t="s">
        <v>15855</v>
      </c>
      <c r="N3113" s="6" t="str">
        <f>IF(COUNTIF($A$2:A3113,A3113)&gt;1,"DUP","OK")</f>
        <v>OK</v>
      </c>
      <c r="O3113" s="6" t="str">
        <f t="shared" si="145"/>
        <v>ORD26001829</v>
      </c>
      <c r="P3113" s="6" t="str">
        <f t="shared" si="146"/>
        <v>Sep</v>
      </c>
      <c r="Q3113" s="6"/>
      <c r="R3113" s="9"/>
      <c r="S3113" s="8"/>
      <c r="T3113" s="8"/>
      <c r="U3113" s="8"/>
      <c r="V3113" s="8"/>
      <c r="W3113" s="8"/>
      <c r="X3113" s="6"/>
      <c r="Y3113" s="6"/>
    </row>
    <row r="3114" spans="1:25" x14ac:dyDescent="0.3">
      <c r="A3114" s="6" t="s">
        <v>15917</v>
      </c>
      <c r="B3114" s="6"/>
      <c r="C3114" s="6" t="s">
        <v>15918</v>
      </c>
      <c r="D3114" s="6" t="str">
        <f t="shared" si="144"/>
        <v>ORD26001835</v>
      </c>
      <c r="E3114" s="10">
        <v>46282</v>
      </c>
      <c r="F3114" s="6" t="s">
        <v>12294</v>
      </c>
      <c r="G3114" s="6" t="s">
        <v>18</v>
      </c>
      <c r="H3114" s="8">
        <v>3098</v>
      </c>
      <c r="I3114" s="8">
        <v>9.2899999999999991</v>
      </c>
      <c r="J3114" s="8">
        <v>1.67</v>
      </c>
      <c r="K3114" s="8">
        <v>3087.04</v>
      </c>
      <c r="L3114" s="10">
        <v>46284</v>
      </c>
      <c r="M3114" s="6" t="s">
        <v>15855</v>
      </c>
      <c r="N3114" s="6" t="str">
        <f>IF(COUNTIF($A$2:A3114,A3114)&gt;1,"DUP","OK")</f>
        <v>OK</v>
      </c>
      <c r="O3114" s="6" t="str">
        <f t="shared" si="145"/>
        <v>ORD26001835</v>
      </c>
      <c r="P3114" s="6" t="str">
        <f t="shared" si="146"/>
        <v>Sep</v>
      </c>
      <c r="Q3114" s="6"/>
      <c r="R3114" s="9"/>
      <c r="S3114" s="8"/>
      <c r="T3114" s="8"/>
      <c r="U3114" s="8"/>
      <c r="V3114" s="8"/>
      <c r="W3114" s="8"/>
      <c r="X3114" s="6"/>
      <c r="Y3114" s="6"/>
    </row>
    <row r="3115" spans="1:25" x14ac:dyDescent="0.3">
      <c r="A3115" s="6" t="s">
        <v>15919</v>
      </c>
      <c r="B3115" s="6"/>
      <c r="C3115" s="6" t="s">
        <v>15920</v>
      </c>
      <c r="D3115" s="6" t="str">
        <f t="shared" si="144"/>
        <v>ORD26001850</v>
      </c>
      <c r="E3115" s="10">
        <v>46282</v>
      </c>
      <c r="F3115" s="6" t="s">
        <v>12294</v>
      </c>
      <c r="G3115" s="6" t="s">
        <v>18</v>
      </c>
      <c r="H3115" s="8">
        <v>6498</v>
      </c>
      <c r="I3115" s="8">
        <v>19.489999999999998</v>
      </c>
      <c r="J3115" s="8">
        <v>3.51</v>
      </c>
      <c r="K3115" s="8">
        <v>6475</v>
      </c>
      <c r="L3115" s="10">
        <v>46284</v>
      </c>
      <c r="M3115" s="6" t="s">
        <v>15855</v>
      </c>
      <c r="N3115" s="6" t="str">
        <f>IF(COUNTIF($A$2:A3115,A3115)&gt;1,"DUP","OK")</f>
        <v>OK</v>
      </c>
      <c r="O3115" s="6" t="str">
        <f t="shared" si="145"/>
        <v>ORD26001850</v>
      </c>
      <c r="P3115" s="6" t="str">
        <f t="shared" si="146"/>
        <v>Sep</v>
      </c>
      <c r="Q3115" s="6"/>
      <c r="R3115" s="9"/>
      <c r="S3115" s="8"/>
      <c r="T3115" s="8"/>
      <c r="U3115" s="8"/>
      <c r="V3115" s="8"/>
      <c r="W3115" s="8"/>
      <c r="X3115" s="6"/>
      <c r="Y3115" s="6"/>
    </row>
    <row r="3116" spans="1:25" x14ac:dyDescent="0.3">
      <c r="A3116" s="6" t="s">
        <v>15921</v>
      </c>
      <c r="B3116" s="6"/>
      <c r="C3116" s="6" t="s">
        <v>3763</v>
      </c>
      <c r="D3116" s="6" t="str">
        <f t="shared" si="144"/>
        <v>ORD26001873</v>
      </c>
      <c r="E3116" s="10">
        <v>46282</v>
      </c>
      <c r="F3116" s="6" t="s">
        <v>12294</v>
      </c>
      <c r="G3116" s="6" t="s">
        <v>18</v>
      </c>
      <c r="H3116" s="8">
        <v>9797</v>
      </c>
      <c r="I3116" s="8">
        <v>29.39</v>
      </c>
      <c r="J3116" s="8">
        <v>5.29</v>
      </c>
      <c r="K3116" s="8">
        <v>9762.32</v>
      </c>
      <c r="L3116" s="10">
        <v>46284</v>
      </c>
      <c r="M3116" s="6" t="s">
        <v>15855</v>
      </c>
      <c r="N3116" s="6" t="str">
        <f>IF(COUNTIF($A$2:A3116,A3116)&gt;1,"DUP","OK")</f>
        <v>OK</v>
      </c>
      <c r="O3116" s="6" t="str">
        <f t="shared" si="145"/>
        <v>ORD26001873</v>
      </c>
      <c r="P3116" s="6" t="str">
        <f t="shared" si="146"/>
        <v>Sep</v>
      </c>
      <c r="Q3116" s="6"/>
      <c r="R3116" s="9"/>
      <c r="S3116" s="8"/>
      <c r="T3116" s="8"/>
      <c r="U3116" s="8"/>
      <c r="V3116" s="8"/>
      <c r="W3116" s="8"/>
      <c r="X3116" s="6"/>
      <c r="Y3116" s="6"/>
    </row>
    <row r="3117" spans="1:25" x14ac:dyDescent="0.3">
      <c r="A3117" s="6" t="s">
        <v>15922</v>
      </c>
      <c r="B3117" s="6"/>
      <c r="C3117" s="6" t="s">
        <v>3801</v>
      </c>
      <c r="D3117" s="6" t="str">
        <f t="shared" si="144"/>
        <v>ORD26001892</v>
      </c>
      <c r="E3117" s="10">
        <v>46282</v>
      </c>
      <c r="F3117" s="6" t="s">
        <v>12294</v>
      </c>
      <c r="G3117" s="6" t="s">
        <v>27</v>
      </c>
      <c r="H3117" s="8">
        <v>2499</v>
      </c>
      <c r="I3117" s="8">
        <v>39.979999999999997</v>
      </c>
      <c r="J3117" s="8">
        <v>7.2</v>
      </c>
      <c r="K3117" s="8">
        <v>2451.8200000000002</v>
      </c>
      <c r="L3117" s="10">
        <v>46284</v>
      </c>
      <c r="M3117" s="6" t="s">
        <v>15855</v>
      </c>
      <c r="N3117" s="6" t="str">
        <f>IF(COUNTIF($A$2:A3117,A3117)&gt;1,"DUP","OK")</f>
        <v>OK</v>
      </c>
      <c r="O3117" s="6" t="str">
        <f t="shared" si="145"/>
        <v>ORD26001892</v>
      </c>
      <c r="P3117" s="6" t="str">
        <f t="shared" si="146"/>
        <v>Sep</v>
      </c>
      <c r="Q3117" s="6"/>
      <c r="R3117" s="9"/>
      <c r="S3117" s="8"/>
      <c r="T3117" s="8"/>
      <c r="U3117" s="8"/>
      <c r="V3117" s="8"/>
      <c r="W3117" s="8"/>
      <c r="X3117" s="6"/>
      <c r="Y3117" s="6"/>
    </row>
    <row r="3118" spans="1:25" x14ac:dyDescent="0.3">
      <c r="A3118" s="6" t="s">
        <v>15923</v>
      </c>
      <c r="B3118" s="6"/>
      <c r="C3118" s="6" t="s">
        <v>3845</v>
      </c>
      <c r="D3118" s="6" t="str">
        <f t="shared" si="144"/>
        <v>ORD26001914</v>
      </c>
      <c r="E3118" s="10">
        <v>46282</v>
      </c>
      <c r="F3118" s="6" t="s">
        <v>12294</v>
      </c>
      <c r="G3118" s="6" t="s">
        <v>27</v>
      </c>
      <c r="H3118" s="8">
        <v>4997</v>
      </c>
      <c r="I3118" s="8">
        <v>79.95</v>
      </c>
      <c r="J3118" s="8">
        <v>14.39</v>
      </c>
      <c r="K3118" s="8">
        <v>4902.66</v>
      </c>
      <c r="L3118" s="10">
        <v>46284</v>
      </c>
      <c r="M3118" s="6" t="s">
        <v>15855</v>
      </c>
      <c r="N3118" s="6" t="str">
        <f>IF(COUNTIF($A$2:A3118,A3118)&gt;1,"DUP","OK")</f>
        <v>OK</v>
      </c>
      <c r="O3118" s="6" t="str">
        <f t="shared" si="145"/>
        <v>ORD26001914</v>
      </c>
      <c r="P3118" s="6" t="str">
        <f t="shared" si="146"/>
        <v>Sep</v>
      </c>
      <c r="Q3118" s="6"/>
      <c r="R3118" s="9"/>
      <c r="S3118" s="8"/>
      <c r="T3118" s="8"/>
      <c r="U3118" s="8"/>
      <c r="V3118" s="8"/>
      <c r="W3118" s="8"/>
      <c r="X3118" s="6"/>
      <c r="Y3118" s="6"/>
    </row>
    <row r="3119" spans="1:25" x14ac:dyDescent="0.3">
      <c r="A3119" s="6" t="s">
        <v>15924</v>
      </c>
      <c r="B3119" s="6"/>
      <c r="C3119" s="6" t="s">
        <v>3900</v>
      </c>
      <c r="D3119" s="6" t="str">
        <f t="shared" si="144"/>
        <v>ORD26001943</v>
      </c>
      <c r="E3119" s="10">
        <v>46282</v>
      </c>
      <c r="F3119" s="6" t="s">
        <v>12294</v>
      </c>
      <c r="G3119" s="6" t="s">
        <v>18</v>
      </c>
      <c r="H3119" s="8">
        <v>11498</v>
      </c>
      <c r="I3119" s="8">
        <v>34.49</v>
      </c>
      <c r="J3119" s="8">
        <v>6.21</v>
      </c>
      <c r="K3119" s="8">
        <v>11457.3</v>
      </c>
      <c r="L3119" s="10">
        <v>46284</v>
      </c>
      <c r="M3119" s="6" t="s">
        <v>15855</v>
      </c>
      <c r="N3119" s="6" t="str">
        <f>IF(COUNTIF($A$2:A3119,A3119)&gt;1,"DUP","OK")</f>
        <v>OK</v>
      </c>
      <c r="O3119" s="6" t="str">
        <f t="shared" si="145"/>
        <v>ORD26001943</v>
      </c>
      <c r="P3119" s="6" t="str">
        <f t="shared" si="146"/>
        <v>Sep</v>
      </c>
      <c r="Q3119" s="6"/>
      <c r="R3119" s="9"/>
      <c r="S3119" s="8"/>
      <c r="T3119" s="8"/>
      <c r="U3119" s="8"/>
      <c r="V3119" s="8"/>
      <c r="W3119" s="8"/>
      <c r="X3119" s="6"/>
      <c r="Y3119" s="6"/>
    </row>
    <row r="3120" spans="1:25" x14ac:dyDescent="0.3">
      <c r="A3120" s="6" t="s">
        <v>15925</v>
      </c>
      <c r="B3120" s="6"/>
      <c r="C3120" s="6" t="s">
        <v>3922</v>
      </c>
      <c r="D3120" s="6" t="str">
        <f t="shared" si="144"/>
        <v>ORD26001954</v>
      </c>
      <c r="E3120" s="10">
        <v>46282</v>
      </c>
      <c r="F3120" s="6" t="s">
        <v>12294</v>
      </c>
      <c r="G3120" s="6" t="s">
        <v>27</v>
      </c>
      <c r="H3120" s="8">
        <v>12998</v>
      </c>
      <c r="I3120" s="8">
        <v>207.97</v>
      </c>
      <c r="J3120" s="8">
        <v>37.43</v>
      </c>
      <c r="K3120" s="8">
        <v>12752.6</v>
      </c>
      <c r="L3120" s="10">
        <v>46284</v>
      </c>
      <c r="M3120" s="6" t="s">
        <v>15855</v>
      </c>
      <c r="N3120" s="6" t="str">
        <f>IF(COUNTIF($A$2:A3120,A3120)&gt;1,"DUP","OK")</f>
        <v>OK</v>
      </c>
      <c r="O3120" s="6" t="str">
        <f t="shared" si="145"/>
        <v>ORD26001954</v>
      </c>
      <c r="P3120" s="6" t="str">
        <f t="shared" si="146"/>
        <v>Sep</v>
      </c>
      <c r="Q3120" s="6"/>
      <c r="R3120" s="9"/>
      <c r="S3120" s="8"/>
      <c r="T3120" s="8"/>
      <c r="U3120" s="8"/>
      <c r="V3120" s="8"/>
      <c r="W3120" s="8"/>
      <c r="X3120" s="6"/>
      <c r="Y3120" s="6"/>
    </row>
    <row r="3121" spans="1:25" x14ac:dyDescent="0.3">
      <c r="A3121" s="6" t="s">
        <v>15926</v>
      </c>
      <c r="B3121" s="6"/>
      <c r="C3121" s="6" t="s">
        <v>4006</v>
      </c>
      <c r="D3121" s="6" t="str">
        <f t="shared" si="144"/>
        <v>ORD26001996</v>
      </c>
      <c r="E3121" s="10">
        <v>46282</v>
      </c>
      <c r="F3121" s="6" t="s">
        <v>12294</v>
      </c>
      <c r="G3121" s="6" t="s">
        <v>18</v>
      </c>
      <c r="H3121" s="8">
        <v>1299</v>
      </c>
      <c r="I3121" s="8">
        <v>0</v>
      </c>
      <c r="J3121" s="8">
        <v>0</v>
      </c>
      <c r="K3121" s="8">
        <v>1299</v>
      </c>
      <c r="L3121" s="10">
        <v>46284</v>
      </c>
      <c r="M3121" s="6" t="s">
        <v>15855</v>
      </c>
      <c r="N3121" s="6" t="str">
        <f>IF(COUNTIF($A$2:A3121,A3121)&gt;1,"DUP","OK")</f>
        <v>OK</v>
      </c>
      <c r="O3121" s="6" t="str">
        <f t="shared" si="145"/>
        <v>ORD26001996</v>
      </c>
      <c r="P3121" s="6" t="str">
        <f t="shared" si="146"/>
        <v>Sep</v>
      </c>
      <c r="Q3121" s="6"/>
      <c r="R3121" s="9"/>
      <c r="S3121" s="8"/>
      <c r="T3121" s="8"/>
      <c r="U3121" s="8"/>
      <c r="V3121" s="8"/>
      <c r="W3121" s="8"/>
      <c r="X3121" s="6"/>
      <c r="Y3121" s="6"/>
    </row>
    <row r="3122" spans="1:25" x14ac:dyDescent="0.3">
      <c r="A3122" s="6" t="s">
        <v>15927</v>
      </c>
      <c r="B3122" s="6"/>
      <c r="C3122" s="6" t="s">
        <v>4016</v>
      </c>
      <c r="D3122" s="6" t="str">
        <f t="shared" si="144"/>
        <v>ORD26002001</v>
      </c>
      <c r="E3122" s="10">
        <v>46282</v>
      </c>
      <c r="F3122" s="6" t="s">
        <v>12294</v>
      </c>
      <c r="G3122" s="6" t="s">
        <v>18</v>
      </c>
      <c r="H3122" s="8">
        <v>799</v>
      </c>
      <c r="I3122" s="8">
        <v>0</v>
      </c>
      <c r="J3122" s="8">
        <v>0</v>
      </c>
      <c r="K3122" s="8">
        <v>799</v>
      </c>
      <c r="L3122" s="10">
        <v>46284</v>
      </c>
      <c r="M3122" s="6" t="s">
        <v>15855</v>
      </c>
      <c r="N3122" s="6" t="str">
        <f>IF(COUNTIF($A$2:A3122,A3122)&gt;1,"DUP","OK")</f>
        <v>OK</v>
      </c>
      <c r="O3122" s="6" t="str">
        <f t="shared" si="145"/>
        <v>ORD26002001</v>
      </c>
      <c r="P3122" s="6" t="str">
        <f t="shared" si="146"/>
        <v>Sep</v>
      </c>
      <c r="Q3122" s="6"/>
      <c r="R3122" s="9"/>
      <c r="S3122" s="8"/>
      <c r="T3122" s="8"/>
      <c r="U3122" s="8"/>
      <c r="V3122" s="8"/>
      <c r="W3122" s="8"/>
      <c r="X3122" s="6"/>
      <c r="Y3122" s="6"/>
    </row>
    <row r="3123" spans="1:25" x14ac:dyDescent="0.3">
      <c r="A3123" s="6" t="s">
        <v>15928</v>
      </c>
      <c r="B3123" s="6"/>
      <c r="C3123" s="6" t="s">
        <v>4023</v>
      </c>
      <c r="D3123" s="6" t="str">
        <f t="shared" si="144"/>
        <v>ORD26002005</v>
      </c>
      <c r="E3123" s="10">
        <v>46282</v>
      </c>
      <c r="F3123" s="6" t="s">
        <v>12294</v>
      </c>
      <c r="G3123" s="6" t="s">
        <v>18</v>
      </c>
      <c r="H3123" s="8">
        <v>299</v>
      </c>
      <c r="I3123" s="8">
        <v>0</v>
      </c>
      <c r="J3123" s="8">
        <v>0</v>
      </c>
      <c r="K3123" s="8">
        <v>299</v>
      </c>
      <c r="L3123" s="10">
        <v>46284</v>
      </c>
      <c r="M3123" s="6" t="s">
        <v>15855</v>
      </c>
      <c r="N3123" s="6" t="str">
        <f>IF(COUNTIF($A$2:A3123,A3123)&gt;1,"DUP","OK")</f>
        <v>OK</v>
      </c>
      <c r="O3123" s="6" t="str">
        <f t="shared" si="145"/>
        <v>ORD26002005</v>
      </c>
      <c r="P3123" s="6" t="str">
        <f t="shared" si="146"/>
        <v>Sep</v>
      </c>
      <c r="Q3123" s="6"/>
      <c r="R3123" s="9"/>
      <c r="S3123" s="8"/>
      <c r="T3123" s="8"/>
      <c r="U3123" s="8"/>
      <c r="V3123" s="8"/>
      <c r="W3123" s="8"/>
      <c r="X3123" s="6"/>
      <c r="Y3123" s="6"/>
    </row>
    <row r="3124" spans="1:25" x14ac:dyDescent="0.3">
      <c r="A3124" s="6" t="s">
        <v>15929</v>
      </c>
      <c r="B3124" s="6"/>
      <c r="C3124" s="6" t="s">
        <v>4035</v>
      </c>
      <c r="D3124" s="6" t="str">
        <f t="shared" si="144"/>
        <v>ORD26002011</v>
      </c>
      <c r="E3124" s="10">
        <v>46282</v>
      </c>
      <c r="F3124" s="6" t="s">
        <v>12294</v>
      </c>
      <c r="G3124" s="6" t="s">
        <v>43</v>
      </c>
      <c r="H3124" s="8">
        <v>2999</v>
      </c>
      <c r="I3124" s="8">
        <v>35.99</v>
      </c>
      <c r="J3124" s="8">
        <v>6.48</v>
      </c>
      <c r="K3124" s="8">
        <v>2956.53</v>
      </c>
      <c r="L3124" s="10">
        <v>46284</v>
      </c>
      <c r="M3124" s="6" t="s">
        <v>15855</v>
      </c>
      <c r="N3124" s="6" t="str">
        <f>IF(COUNTIF($A$2:A3124,A3124)&gt;1,"DUP","OK")</f>
        <v>OK</v>
      </c>
      <c r="O3124" s="6" t="str">
        <f t="shared" si="145"/>
        <v>ORD26002011</v>
      </c>
      <c r="P3124" s="6" t="str">
        <f t="shared" si="146"/>
        <v>Sep</v>
      </c>
      <c r="Q3124" s="6"/>
      <c r="R3124" s="9"/>
      <c r="S3124" s="8"/>
      <c r="T3124" s="8"/>
      <c r="U3124" s="8"/>
      <c r="V3124" s="8"/>
      <c r="W3124" s="8"/>
      <c r="X3124" s="6"/>
      <c r="Y3124" s="6"/>
    </row>
    <row r="3125" spans="1:25" x14ac:dyDescent="0.3">
      <c r="A3125" s="6" t="s">
        <v>15930</v>
      </c>
      <c r="B3125" s="6"/>
      <c r="C3125" s="6" t="s">
        <v>4044</v>
      </c>
      <c r="D3125" s="6" t="str">
        <f t="shared" si="144"/>
        <v>ORD26002016</v>
      </c>
      <c r="E3125" s="10">
        <v>46282</v>
      </c>
      <c r="F3125" s="6" t="s">
        <v>12294</v>
      </c>
      <c r="G3125" s="6" t="s">
        <v>18</v>
      </c>
      <c r="H3125" s="8">
        <v>999</v>
      </c>
      <c r="I3125" s="8">
        <v>0</v>
      </c>
      <c r="J3125" s="8">
        <v>0</v>
      </c>
      <c r="K3125" s="8">
        <v>999</v>
      </c>
      <c r="L3125" s="10">
        <v>46284</v>
      </c>
      <c r="M3125" s="6" t="s">
        <v>15855</v>
      </c>
      <c r="N3125" s="6" t="str">
        <f>IF(COUNTIF($A$2:A3125,A3125)&gt;1,"DUP","OK")</f>
        <v>OK</v>
      </c>
      <c r="O3125" s="6" t="str">
        <f t="shared" si="145"/>
        <v>ORD26002016</v>
      </c>
      <c r="P3125" s="6" t="str">
        <f t="shared" si="146"/>
        <v>Sep</v>
      </c>
      <c r="Q3125" s="6"/>
      <c r="R3125" s="9"/>
      <c r="S3125" s="8"/>
      <c r="T3125" s="8"/>
      <c r="U3125" s="8"/>
      <c r="V3125" s="8"/>
      <c r="W3125" s="8"/>
      <c r="X3125" s="6"/>
      <c r="Y3125" s="6"/>
    </row>
    <row r="3126" spans="1:25" x14ac:dyDescent="0.3">
      <c r="A3126" s="6" t="s">
        <v>15931</v>
      </c>
      <c r="B3126" s="6"/>
      <c r="C3126" s="6" t="s">
        <v>4050</v>
      </c>
      <c r="D3126" s="6" t="str">
        <f t="shared" si="144"/>
        <v>ORD26002019</v>
      </c>
      <c r="E3126" s="10">
        <v>46282</v>
      </c>
      <c r="F3126" s="6" t="s">
        <v>12294</v>
      </c>
      <c r="G3126" s="6" t="s">
        <v>18</v>
      </c>
      <c r="H3126" s="8">
        <v>8797</v>
      </c>
      <c r="I3126" s="8">
        <v>26.39</v>
      </c>
      <c r="J3126" s="8">
        <v>4.75</v>
      </c>
      <c r="K3126" s="8">
        <v>8765.86</v>
      </c>
      <c r="L3126" s="10">
        <v>46284</v>
      </c>
      <c r="M3126" s="6" t="s">
        <v>15855</v>
      </c>
      <c r="N3126" s="6" t="str">
        <f>IF(COUNTIF($A$2:A3126,A3126)&gt;1,"DUP","OK")</f>
        <v>OK</v>
      </c>
      <c r="O3126" s="6" t="str">
        <f t="shared" si="145"/>
        <v>ORD26002019</v>
      </c>
      <c r="P3126" s="6" t="str">
        <f t="shared" si="146"/>
        <v>Sep</v>
      </c>
      <c r="Q3126" s="6"/>
      <c r="R3126" s="9"/>
      <c r="S3126" s="8"/>
      <c r="T3126" s="8"/>
      <c r="U3126" s="8"/>
      <c r="V3126" s="8"/>
      <c r="W3126" s="8"/>
      <c r="X3126" s="6"/>
      <c r="Y3126" s="6"/>
    </row>
    <row r="3127" spans="1:25" x14ac:dyDescent="0.3">
      <c r="A3127" s="6" t="s">
        <v>15932</v>
      </c>
      <c r="B3127" s="6"/>
      <c r="C3127" s="6" t="s">
        <v>4198</v>
      </c>
      <c r="D3127" s="6" t="str">
        <f t="shared" si="144"/>
        <v>ORD26002094</v>
      </c>
      <c r="E3127" s="10">
        <v>46282</v>
      </c>
      <c r="F3127" s="6" t="s">
        <v>12294</v>
      </c>
      <c r="G3127" s="6" t="s">
        <v>27</v>
      </c>
      <c r="H3127" s="8">
        <v>1799</v>
      </c>
      <c r="I3127" s="8">
        <v>32.380000000000003</v>
      </c>
      <c r="J3127" s="8">
        <v>5.83</v>
      </c>
      <c r="K3127" s="8">
        <v>1760.79</v>
      </c>
      <c r="L3127" s="10">
        <v>46284</v>
      </c>
      <c r="M3127" s="6" t="s">
        <v>15855</v>
      </c>
      <c r="N3127" s="6" t="str">
        <f>IF(COUNTIF($A$2:A3127,A3127)&gt;1,"DUP","OK")</f>
        <v>OK</v>
      </c>
      <c r="O3127" s="6" t="str">
        <f t="shared" si="145"/>
        <v>ORD26002094</v>
      </c>
      <c r="P3127" s="6" t="str">
        <f t="shared" si="146"/>
        <v>Sep</v>
      </c>
      <c r="Q3127" s="6"/>
      <c r="R3127" s="9"/>
      <c r="S3127" s="8"/>
      <c r="T3127" s="8"/>
      <c r="U3127" s="8"/>
      <c r="V3127" s="8"/>
      <c r="W3127" s="8"/>
      <c r="X3127" s="6"/>
      <c r="Y3127" s="6"/>
    </row>
    <row r="3128" spans="1:25" x14ac:dyDescent="0.3">
      <c r="A3128" s="6" t="s">
        <v>15933</v>
      </c>
      <c r="B3128" s="6"/>
      <c r="C3128" s="6" t="s">
        <v>4206</v>
      </c>
      <c r="D3128" s="6" t="str">
        <f t="shared" si="144"/>
        <v>ORD26002098</v>
      </c>
      <c r="E3128" s="10">
        <v>46282</v>
      </c>
      <c r="F3128" s="6" t="s">
        <v>12294</v>
      </c>
      <c r="G3128" s="6" t="s">
        <v>27</v>
      </c>
      <c r="H3128" s="8">
        <v>349</v>
      </c>
      <c r="I3128" s="8">
        <v>6.28</v>
      </c>
      <c r="J3128" s="8">
        <v>1.1299999999999999</v>
      </c>
      <c r="K3128" s="8">
        <v>341.59</v>
      </c>
      <c r="L3128" s="10">
        <v>46284</v>
      </c>
      <c r="M3128" s="6" t="s">
        <v>15855</v>
      </c>
      <c r="N3128" s="6" t="str">
        <f>IF(COUNTIF($A$2:A3128,A3128)&gt;1,"DUP","OK")</f>
        <v>OK</v>
      </c>
      <c r="O3128" s="6" t="str">
        <f t="shared" si="145"/>
        <v>ORD26002098</v>
      </c>
      <c r="P3128" s="6" t="str">
        <f t="shared" si="146"/>
        <v>Sep</v>
      </c>
      <c r="Q3128" s="6"/>
      <c r="R3128" s="9"/>
      <c r="S3128" s="8"/>
      <c r="T3128" s="8"/>
      <c r="U3128" s="8"/>
      <c r="V3128" s="8"/>
      <c r="W3128" s="8"/>
      <c r="X3128" s="6"/>
      <c r="Y3128" s="6"/>
    </row>
    <row r="3129" spans="1:25" x14ac:dyDescent="0.3">
      <c r="A3129" s="6" t="s">
        <v>15934</v>
      </c>
      <c r="B3129" s="6"/>
      <c r="C3129" s="6" t="s">
        <v>4376</v>
      </c>
      <c r="D3129" s="6" t="str">
        <f t="shared" si="144"/>
        <v>ORD26002184</v>
      </c>
      <c r="E3129" s="10">
        <v>46282</v>
      </c>
      <c r="F3129" s="6" t="s">
        <v>12294</v>
      </c>
      <c r="G3129" s="6" t="s">
        <v>18</v>
      </c>
      <c r="H3129" s="8">
        <v>1799</v>
      </c>
      <c r="I3129" s="8">
        <v>0</v>
      </c>
      <c r="J3129" s="8">
        <v>0</v>
      </c>
      <c r="K3129" s="8">
        <v>1799</v>
      </c>
      <c r="L3129" s="10">
        <v>46284</v>
      </c>
      <c r="M3129" s="6" t="s">
        <v>15855</v>
      </c>
      <c r="N3129" s="6" t="str">
        <f>IF(COUNTIF($A$2:A3129,A3129)&gt;1,"DUP","OK")</f>
        <v>OK</v>
      </c>
      <c r="O3129" s="6" t="str">
        <f t="shared" si="145"/>
        <v>ORD26002184</v>
      </c>
      <c r="P3129" s="6" t="str">
        <f t="shared" si="146"/>
        <v>Sep</v>
      </c>
      <c r="Q3129" s="6"/>
      <c r="R3129" s="9"/>
      <c r="S3129" s="8"/>
      <c r="T3129" s="8"/>
      <c r="U3129" s="8"/>
      <c r="V3129" s="8"/>
      <c r="W3129" s="8"/>
      <c r="X3129" s="6"/>
      <c r="Y3129" s="6"/>
    </row>
    <row r="3130" spans="1:25" x14ac:dyDescent="0.3">
      <c r="A3130" s="6" t="s">
        <v>15935</v>
      </c>
      <c r="B3130" s="6"/>
      <c r="C3130" s="6" t="s">
        <v>4507</v>
      </c>
      <c r="D3130" s="6" t="str">
        <f t="shared" si="144"/>
        <v>ORD26002250</v>
      </c>
      <c r="E3130" s="10">
        <v>46282</v>
      </c>
      <c r="F3130" s="6" t="s">
        <v>12294</v>
      </c>
      <c r="G3130" s="6" t="s">
        <v>18</v>
      </c>
      <c r="H3130" s="8">
        <v>1647</v>
      </c>
      <c r="I3130" s="8">
        <v>0</v>
      </c>
      <c r="J3130" s="8">
        <v>0</v>
      </c>
      <c r="K3130" s="8">
        <v>1647</v>
      </c>
      <c r="L3130" s="10">
        <v>46284</v>
      </c>
      <c r="M3130" s="6" t="s">
        <v>15855</v>
      </c>
      <c r="N3130" s="6" t="str">
        <f>IF(COUNTIF($A$2:A3130,A3130)&gt;1,"DUP","OK")</f>
        <v>OK</v>
      </c>
      <c r="O3130" s="6" t="str">
        <f t="shared" si="145"/>
        <v>ORD26002250</v>
      </c>
      <c r="P3130" s="6" t="str">
        <f t="shared" si="146"/>
        <v>Sep</v>
      </c>
      <c r="Q3130" s="6"/>
      <c r="R3130" s="9"/>
      <c r="S3130" s="8"/>
      <c r="T3130" s="8"/>
      <c r="U3130" s="8"/>
      <c r="V3130" s="8"/>
      <c r="W3130" s="8"/>
      <c r="X3130" s="6"/>
      <c r="Y3130" s="6"/>
    </row>
    <row r="3131" spans="1:25" x14ac:dyDescent="0.3">
      <c r="A3131" s="6" t="s">
        <v>15936</v>
      </c>
      <c r="B3131" s="6"/>
      <c r="C3131" s="6" t="s">
        <v>4567</v>
      </c>
      <c r="D3131" s="6" t="str">
        <f t="shared" si="144"/>
        <v>ORD26002280</v>
      </c>
      <c r="E3131" s="10">
        <v>46282</v>
      </c>
      <c r="F3131" s="6" t="s">
        <v>12294</v>
      </c>
      <c r="G3131" s="6" t="s">
        <v>27</v>
      </c>
      <c r="H3131" s="8">
        <v>999</v>
      </c>
      <c r="I3131" s="8">
        <v>17.98</v>
      </c>
      <c r="J3131" s="8">
        <v>3.24</v>
      </c>
      <c r="K3131" s="8">
        <v>977.78</v>
      </c>
      <c r="L3131" s="10">
        <v>46284</v>
      </c>
      <c r="M3131" s="6" t="s">
        <v>15855</v>
      </c>
      <c r="N3131" s="6" t="str">
        <f>IF(COUNTIF($A$2:A3131,A3131)&gt;1,"DUP","OK")</f>
        <v>OK</v>
      </c>
      <c r="O3131" s="6" t="str">
        <f t="shared" si="145"/>
        <v>ORD26002280</v>
      </c>
      <c r="P3131" s="6" t="str">
        <f t="shared" si="146"/>
        <v>Sep</v>
      </c>
      <c r="Q3131" s="6"/>
      <c r="R3131" s="9"/>
      <c r="S3131" s="8"/>
      <c r="T3131" s="8"/>
      <c r="U3131" s="8"/>
      <c r="V3131" s="8"/>
      <c r="W3131" s="8"/>
      <c r="X3131" s="6"/>
      <c r="Y3131" s="6"/>
    </row>
    <row r="3132" spans="1:25" x14ac:dyDescent="0.3">
      <c r="A3132" s="6" t="s">
        <v>15937</v>
      </c>
      <c r="B3132" s="6"/>
      <c r="C3132" s="6" t="s">
        <v>15938</v>
      </c>
      <c r="D3132" s="6" t="str">
        <f t="shared" si="144"/>
        <v>ORD26002281</v>
      </c>
      <c r="E3132" s="10">
        <v>46282</v>
      </c>
      <c r="F3132" s="6" t="s">
        <v>12294</v>
      </c>
      <c r="G3132" s="6" t="s">
        <v>27</v>
      </c>
      <c r="H3132" s="8">
        <v>1499</v>
      </c>
      <c r="I3132" s="8">
        <v>26.98</v>
      </c>
      <c r="J3132" s="8">
        <v>4.8600000000000003</v>
      </c>
      <c r="K3132" s="8">
        <v>1467.16</v>
      </c>
      <c r="L3132" s="10">
        <v>46284</v>
      </c>
      <c r="M3132" s="6" t="s">
        <v>15855</v>
      </c>
      <c r="N3132" s="6" t="str">
        <f>IF(COUNTIF($A$2:A3132,A3132)&gt;1,"DUP","OK")</f>
        <v>OK</v>
      </c>
      <c r="O3132" s="6" t="str">
        <f t="shared" si="145"/>
        <v>ORD26002281</v>
      </c>
      <c r="P3132" s="6" t="str">
        <f t="shared" si="146"/>
        <v>Sep</v>
      </c>
      <c r="Q3132" s="6"/>
      <c r="R3132" s="9"/>
      <c r="S3132" s="8"/>
      <c r="T3132" s="8"/>
      <c r="U3132" s="8"/>
      <c r="V3132" s="8"/>
      <c r="W3132" s="8"/>
      <c r="X3132" s="6"/>
      <c r="Y3132" s="6"/>
    </row>
    <row r="3133" spans="1:25" x14ac:dyDescent="0.3">
      <c r="A3133" s="6" t="s">
        <v>15939</v>
      </c>
      <c r="B3133" s="6"/>
      <c r="C3133" s="6" t="s">
        <v>4636</v>
      </c>
      <c r="D3133" s="6" t="str">
        <f t="shared" si="144"/>
        <v>ORD26002315</v>
      </c>
      <c r="E3133" s="10">
        <v>46282</v>
      </c>
      <c r="F3133" s="6" t="s">
        <v>12294</v>
      </c>
      <c r="G3133" s="6" t="s">
        <v>18</v>
      </c>
      <c r="H3133" s="8">
        <v>2098</v>
      </c>
      <c r="I3133" s="8">
        <v>6.29</v>
      </c>
      <c r="J3133" s="8">
        <v>1.1299999999999999</v>
      </c>
      <c r="K3133" s="8">
        <v>2090.58</v>
      </c>
      <c r="L3133" s="10">
        <v>46284</v>
      </c>
      <c r="M3133" s="6" t="s">
        <v>15855</v>
      </c>
      <c r="N3133" s="6" t="str">
        <f>IF(COUNTIF($A$2:A3133,A3133)&gt;1,"DUP","OK")</f>
        <v>OK</v>
      </c>
      <c r="O3133" s="6" t="str">
        <f t="shared" si="145"/>
        <v>ORD26002315</v>
      </c>
      <c r="P3133" s="6" t="str">
        <f t="shared" si="146"/>
        <v>Sep</v>
      </c>
      <c r="Q3133" s="6"/>
      <c r="R3133" s="9"/>
      <c r="S3133" s="8"/>
      <c r="T3133" s="8"/>
      <c r="U3133" s="8"/>
      <c r="V3133" s="8"/>
      <c r="W3133" s="8"/>
      <c r="X3133" s="6"/>
      <c r="Y3133" s="6"/>
    </row>
    <row r="3134" spans="1:25" x14ac:dyDescent="0.3">
      <c r="A3134" s="6" t="s">
        <v>15940</v>
      </c>
      <c r="B3134" s="6"/>
      <c r="C3134" s="6" t="s">
        <v>15941</v>
      </c>
      <c r="D3134" s="6" t="str">
        <f t="shared" si="144"/>
        <v>ORD26002352</v>
      </c>
      <c r="E3134" s="10">
        <v>46282</v>
      </c>
      <c r="F3134" s="6" t="s">
        <v>12294</v>
      </c>
      <c r="G3134" s="6" t="s">
        <v>27</v>
      </c>
      <c r="H3134" s="8">
        <v>2499</v>
      </c>
      <c r="I3134" s="8">
        <v>39.979999999999997</v>
      </c>
      <c r="J3134" s="8">
        <v>7.2</v>
      </c>
      <c r="K3134" s="8">
        <v>2451.8200000000002</v>
      </c>
      <c r="L3134" s="10">
        <v>46284</v>
      </c>
      <c r="M3134" s="6" t="s">
        <v>15855</v>
      </c>
      <c r="N3134" s="6" t="str">
        <f>IF(COUNTIF($A$2:A3134,A3134)&gt;1,"DUP","OK")</f>
        <v>OK</v>
      </c>
      <c r="O3134" s="6" t="str">
        <f t="shared" si="145"/>
        <v>ORD26002352</v>
      </c>
      <c r="P3134" s="6" t="str">
        <f t="shared" si="146"/>
        <v>Sep</v>
      </c>
      <c r="Q3134" s="6"/>
      <c r="R3134" s="9"/>
      <c r="S3134" s="8"/>
      <c r="T3134" s="8"/>
      <c r="U3134" s="8"/>
      <c r="V3134" s="8"/>
      <c r="W3134" s="8"/>
      <c r="X3134" s="6"/>
      <c r="Y3134" s="6"/>
    </row>
    <row r="3135" spans="1:25" x14ac:dyDescent="0.3">
      <c r="A3135" s="6" t="s">
        <v>15942</v>
      </c>
      <c r="B3135" s="6"/>
      <c r="C3135" s="6" t="s">
        <v>4778</v>
      </c>
      <c r="D3135" s="6" t="str">
        <f t="shared" si="144"/>
        <v>ORD26002387</v>
      </c>
      <c r="E3135" s="10">
        <v>46282</v>
      </c>
      <c r="F3135" s="6" t="s">
        <v>12294</v>
      </c>
      <c r="G3135" s="6" t="s">
        <v>18</v>
      </c>
      <c r="H3135" s="8">
        <v>9298</v>
      </c>
      <c r="I3135" s="8">
        <v>27.89</v>
      </c>
      <c r="J3135" s="8">
        <v>5.0199999999999996</v>
      </c>
      <c r="K3135" s="8">
        <v>9265.09</v>
      </c>
      <c r="L3135" s="10">
        <v>46284</v>
      </c>
      <c r="M3135" s="6" t="s">
        <v>15855</v>
      </c>
      <c r="N3135" s="6" t="str">
        <f>IF(COUNTIF($A$2:A3135,A3135)&gt;1,"DUP","OK")</f>
        <v>OK</v>
      </c>
      <c r="O3135" s="6" t="str">
        <f t="shared" si="145"/>
        <v>ORD26002387</v>
      </c>
      <c r="P3135" s="6" t="str">
        <f t="shared" si="146"/>
        <v>Sep</v>
      </c>
      <c r="Q3135" s="6"/>
      <c r="R3135" s="9"/>
      <c r="S3135" s="8"/>
      <c r="T3135" s="8"/>
      <c r="U3135" s="8"/>
      <c r="V3135" s="8"/>
      <c r="W3135" s="8"/>
      <c r="X3135" s="6"/>
      <c r="Y3135" s="6"/>
    </row>
    <row r="3136" spans="1:25" x14ac:dyDescent="0.3">
      <c r="A3136" s="6" t="s">
        <v>15943</v>
      </c>
      <c r="B3136" s="6"/>
      <c r="C3136" s="6" t="s">
        <v>4810</v>
      </c>
      <c r="D3136" s="6" t="str">
        <f t="shared" si="144"/>
        <v>ORD26002403</v>
      </c>
      <c r="E3136" s="10">
        <v>46282</v>
      </c>
      <c r="F3136" s="6" t="s">
        <v>12294</v>
      </c>
      <c r="G3136" s="6" t="s">
        <v>18</v>
      </c>
      <c r="H3136" s="8">
        <v>1598</v>
      </c>
      <c r="I3136" s="8">
        <v>0</v>
      </c>
      <c r="J3136" s="8">
        <v>0</v>
      </c>
      <c r="K3136" s="8">
        <v>1598</v>
      </c>
      <c r="L3136" s="10">
        <v>46284</v>
      </c>
      <c r="M3136" s="6" t="s">
        <v>15855</v>
      </c>
      <c r="N3136" s="6" t="str">
        <f>IF(COUNTIF($A$2:A3136,A3136)&gt;1,"DUP","OK")</f>
        <v>OK</v>
      </c>
      <c r="O3136" s="6" t="str">
        <f t="shared" si="145"/>
        <v>ORD26002403</v>
      </c>
      <c r="P3136" s="6" t="str">
        <f t="shared" si="146"/>
        <v>Sep</v>
      </c>
      <c r="Q3136" s="6"/>
      <c r="R3136" s="9"/>
      <c r="S3136" s="8"/>
      <c r="T3136" s="8"/>
      <c r="U3136" s="8"/>
      <c r="V3136" s="8"/>
      <c r="W3136" s="8"/>
      <c r="X3136" s="6"/>
      <c r="Y3136" s="6"/>
    </row>
    <row r="3137" spans="1:25" x14ac:dyDescent="0.3">
      <c r="A3137" s="6" t="s">
        <v>15944</v>
      </c>
      <c r="B3137" s="6"/>
      <c r="C3137" s="6" t="s">
        <v>4902</v>
      </c>
      <c r="D3137" s="6" t="str">
        <f t="shared" si="144"/>
        <v>ORD26002450</v>
      </c>
      <c r="E3137" s="10">
        <v>46282</v>
      </c>
      <c r="F3137" s="6" t="s">
        <v>12294</v>
      </c>
      <c r="G3137" s="6" t="s">
        <v>43</v>
      </c>
      <c r="H3137" s="8">
        <v>799</v>
      </c>
      <c r="I3137" s="8">
        <v>11.99</v>
      </c>
      <c r="J3137" s="8">
        <v>2.16</v>
      </c>
      <c r="K3137" s="8">
        <v>784.85</v>
      </c>
      <c r="L3137" s="10">
        <v>46284</v>
      </c>
      <c r="M3137" s="6" t="s">
        <v>15855</v>
      </c>
      <c r="N3137" s="6" t="str">
        <f>IF(COUNTIF($A$2:A3137,A3137)&gt;1,"DUP","OK")</f>
        <v>OK</v>
      </c>
      <c r="O3137" s="6" t="str">
        <f t="shared" si="145"/>
        <v>ORD26002450</v>
      </c>
      <c r="P3137" s="6" t="str">
        <f t="shared" si="146"/>
        <v>Sep</v>
      </c>
      <c r="Q3137" s="6"/>
      <c r="R3137" s="9"/>
      <c r="S3137" s="8"/>
      <c r="T3137" s="8"/>
      <c r="U3137" s="8"/>
      <c r="V3137" s="8"/>
      <c r="W3137" s="8"/>
      <c r="X3137" s="6"/>
      <c r="Y3137" s="6"/>
    </row>
    <row r="3138" spans="1:25" x14ac:dyDescent="0.3">
      <c r="A3138" s="6" t="s">
        <v>15945</v>
      </c>
      <c r="B3138" s="6"/>
      <c r="C3138" s="6" t="s">
        <v>4924</v>
      </c>
      <c r="D3138" s="6" t="str">
        <f t="shared" ref="D3138:D3201" si="147">UPPER(SUBSTITUTE(TRIM(C3138),"-",""))</f>
        <v>ORD26002461</v>
      </c>
      <c r="E3138" s="10">
        <v>46282</v>
      </c>
      <c r="F3138" s="6" t="s">
        <v>12294</v>
      </c>
      <c r="G3138" s="6" t="s">
        <v>18</v>
      </c>
      <c r="H3138" s="8">
        <v>599</v>
      </c>
      <c r="I3138" s="8">
        <v>0</v>
      </c>
      <c r="J3138" s="8">
        <v>0</v>
      </c>
      <c r="K3138" s="8">
        <v>599</v>
      </c>
      <c r="L3138" s="10">
        <v>46284</v>
      </c>
      <c r="M3138" s="6" t="s">
        <v>15855</v>
      </c>
      <c r="N3138" s="6" t="str">
        <f>IF(COUNTIF($A$2:A3138,A3138)&gt;1,"DUP","OK")</f>
        <v>OK</v>
      </c>
      <c r="O3138" s="6" t="str">
        <f t="shared" ref="O3138:O3201" si="148">IF(F3138="REFUND",INDEX($D$2:$D$5743,MATCH(B3138,$A$2:$A$5743,0)),D3138)</f>
        <v>ORD26002461</v>
      </c>
      <c r="P3138" s="6" t="str">
        <f t="shared" ref="P3138:P3201" si="149">IF(L3138&gt;DATE(2026,9,30),"Oct-Due","Sep")</f>
        <v>Sep</v>
      </c>
      <c r="Q3138" s="6"/>
      <c r="R3138" s="9"/>
      <c r="S3138" s="8"/>
      <c r="T3138" s="8"/>
      <c r="U3138" s="8"/>
      <c r="V3138" s="8"/>
      <c r="W3138" s="8"/>
      <c r="X3138" s="6"/>
      <c r="Y3138" s="6"/>
    </row>
    <row r="3139" spans="1:25" x14ac:dyDescent="0.3">
      <c r="A3139" s="6" t="s">
        <v>15946</v>
      </c>
      <c r="B3139" s="6"/>
      <c r="C3139" s="6" t="s">
        <v>4930</v>
      </c>
      <c r="D3139" s="6" t="str">
        <f t="shared" si="147"/>
        <v>ORD26002464</v>
      </c>
      <c r="E3139" s="10">
        <v>46282</v>
      </c>
      <c r="F3139" s="6" t="s">
        <v>12294</v>
      </c>
      <c r="G3139" s="6" t="s">
        <v>27</v>
      </c>
      <c r="H3139" s="8">
        <v>4298</v>
      </c>
      <c r="I3139" s="8">
        <v>68.77</v>
      </c>
      <c r="J3139" s="8">
        <v>12.38</v>
      </c>
      <c r="K3139" s="8">
        <v>4216.8500000000004</v>
      </c>
      <c r="L3139" s="10">
        <v>46284</v>
      </c>
      <c r="M3139" s="6" t="s">
        <v>15855</v>
      </c>
      <c r="N3139" s="6" t="str">
        <f>IF(COUNTIF($A$2:A3139,A3139)&gt;1,"DUP","OK")</f>
        <v>OK</v>
      </c>
      <c r="O3139" s="6" t="str">
        <f t="shared" si="148"/>
        <v>ORD26002464</v>
      </c>
      <c r="P3139" s="6" t="str">
        <f t="shared" si="149"/>
        <v>Sep</v>
      </c>
      <c r="Q3139" s="6"/>
      <c r="R3139" s="9"/>
      <c r="S3139" s="8"/>
      <c r="T3139" s="8"/>
      <c r="U3139" s="8"/>
      <c r="V3139" s="8"/>
      <c r="W3139" s="8"/>
      <c r="X3139" s="6"/>
      <c r="Y3139" s="6"/>
    </row>
    <row r="3140" spans="1:25" x14ac:dyDescent="0.3">
      <c r="A3140" s="6" t="s">
        <v>15947</v>
      </c>
      <c r="B3140" s="6"/>
      <c r="C3140" s="6" t="s">
        <v>4962</v>
      </c>
      <c r="D3140" s="6" t="str">
        <f t="shared" si="147"/>
        <v>ORD26002481</v>
      </c>
      <c r="E3140" s="10">
        <v>46282</v>
      </c>
      <c r="F3140" s="6" t="s">
        <v>12294</v>
      </c>
      <c r="G3140" s="6" t="s">
        <v>18</v>
      </c>
      <c r="H3140" s="8">
        <v>1499</v>
      </c>
      <c r="I3140" s="8">
        <v>0</v>
      </c>
      <c r="J3140" s="8">
        <v>0</v>
      </c>
      <c r="K3140" s="8">
        <v>1499</v>
      </c>
      <c r="L3140" s="10">
        <v>46284</v>
      </c>
      <c r="M3140" s="6" t="s">
        <v>15855</v>
      </c>
      <c r="N3140" s="6" t="str">
        <f>IF(COUNTIF($A$2:A3140,A3140)&gt;1,"DUP","OK")</f>
        <v>OK</v>
      </c>
      <c r="O3140" s="6" t="str">
        <f t="shared" si="148"/>
        <v>ORD26002481</v>
      </c>
      <c r="P3140" s="6" t="str">
        <f t="shared" si="149"/>
        <v>Sep</v>
      </c>
      <c r="Q3140" s="6"/>
      <c r="R3140" s="9"/>
      <c r="S3140" s="8"/>
      <c r="T3140" s="8"/>
      <c r="U3140" s="8"/>
      <c r="V3140" s="8"/>
      <c r="W3140" s="8"/>
      <c r="X3140" s="6"/>
      <c r="Y3140" s="6"/>
    </row>
    <row r="3141" spans="1:25" x14ac:dyDescent="0.3">
      <c r="A3141" s="6" t="s">
        <v>15948</v>
      </c>
      <c r="B3141" s="6"/>
      <c r="C3141" s="6" t="s">
        <v>15949</v>
      </c>
      <c r="D3141" s="6" t="str">
        <f t="shared" si="147"/>
        <v>ORD26002557</v>
      </c>
      <c r="E3141" s="10">
        <v>46282</v>
      </c>
      <c r="F3141" s="6" t="s">
        <v>12294</v>
      </c>
      <c r="G3141" s="6" t="s">
        <v>43</v>
      </c>
      <c r="H3141" s="8">
        <v>5498</v>
      </c>
      <c r="I3141" s="8">
        <v>65.98</v>
      </c>
      <c r="J3141" s="8">
        <v>11.88</v>
      </c>
      <c r="K3141" s="8">
        <v>5420.14</v>
      </c>
      <c r="L3141" s="10">
        <v>46284</v>
      </c>
      <c r="M3141" s="6" t="s">
        <v>15855</v>
      </c>
      <c r="N3141" s="6" t="str">
        <f>IF(COUNTIF($A$2:A3141,A3141)&gt;1,"DUP","OK")</f>
        <v>OK</v>
      </c>
      <c r="O3141" s="6" t="str">
        <f t="shared" si="148"/>
        <v>ORD26002557</v>
      </c>
      <c r="P3141" s="6" t="str">
        <f t="shared" si="149"/>
        <v>Sep</v>
      </c>
      <c r="Q3141" s="6"/>
      <c r="R3141" s="9"/>
      <c r="S3141" s="8"/>
      <c r="T3141" s="8"/>
      <c r="U3141" s="8"/>
      <c r="V3141" s="8"/>
      <c r="W3141" s="8"/>
      <c r="X3141" s="6"/>
      <c r="Y3141" s="6"/>
    </row>
    <row r="3142" spans="1:25" x14ac:dyDescent="0.3">
      <c r="A3142" s="6" t="s">
        <v>15950</v>
      </c>
      <c r="B3142" s="6"/>
      <c r="C3142" s="6" t="s">
        <v>5192</v>
      </c>
      <c r="D3142" s="6" t="str">
        <f t="shared" si="147"/>
        <v>ORD26002598</v>
      </c>
      <c r="E3142" s="10">
        <v>46282</v>
      </c>
      <c r="F3142" s="6" t="s">
        <v>12294</v>
      </c>
      <c r="G3142" s="6" t="s">
        <v>18</v>
      </c>
      <c r="H3142" s="8">
        <v>8498</v>
      </c>
      <c r="I3142" s="8">
        <v>25.49</v>
      </c>
      <c r="J3142" s="8">
        <v>4.59</v>
      </c>
      <c r="K3142" s="8">
        <v>8467.92</v>
      </c>
      <c r="L3142" s="10">
        <v>46284</v>
      </c>
      <c r="M3142" s="6" t="s">
        <v>15855</v>
      </c>
      <c r="N3142" s="6" t="str">
        <f>IF(COUNTIF($A$2:A3142,A3142)&gt;1,"DUP","OK")</f>
        <v>OK</v>
      </c>
      <c r="O3142" s="6" t="str">
        <f t="shared" si="148"/>
        <v>ORD26002598</v>
      </c>
      <c r="P3142" s="6" t="str">
        <f t="shared" si="149"/>
        <v>Sep</v>
      </c>
      <c r="Q3142" s="6"/>
      <c r="R3142" s="9"/>
      <c r="S3142" s="8"/>
      <c r="T3142" s="8"/>
      <c r="U3142" s="8"/>
      <c r="V3142" s="8"/>
      <c r="W3142" s="8"/>
      <c r="X3142" s="6"/>
      <c r="Y3142" s="6"/>
    </row>
    <row r="3143" spans="1:25" x14ac:dyDescent="0.3">
      <c r="A3143" s="6" t="s">
        <v>15951</v>
      </c>
      <c r="B3143" s="6"/>
      <c r="C3143" s="6" t="s">
        <v>5226</v>
      </c>
      <c r="D3143" s="6" t="str">
        <f t="shared" si="147"/>
        <v>ORD26002615</v>
      </c>
      <c r="E3143" s="10">
        <v>46282</v>
      </c>
      <c r="F3143" s="6" t="s">
        <v>12294</v>
      </c>
      <c r="G3143" s="6" t="s">
        <v>27</v>
      </c>
      <c r="H3143" s="8">
        <v>4197</v>
      </c>
      <c r="I3143" s="8">
        <v>67.150000000000006</v>
      </c>
      <c r="J3143" s="8">
        <v>12.09</v>
      </c>
      <c r="K3143" s="8">
        <v>4117.76</v>
      </c>
      <c r="L3143" s="10">
        <v>46284</v>
      </c>
      <c r="M3143" s="6" t="s">
        <v>15855</v>
      </c>
      <c r="N3143" s="6" t="str">
        <f>IF(COUNTIF($A$2:A3143,A3143)&gt;1,"DUP","OK")</f>
        <v>OK</v>
      </c>
      <c r="O3143" s="6" t="str">
        <f t="shared" si="148"/>
        <v>ORD26002615</v>
      </c>
      <c r="P3143" s="6" t="str">
        <f t="shared" si="149"/>
        <v>Sep</v>
      </c>
      <c r="Q3143" s="6"/>
      <c r="R3143" s="9"/>
      <c r="S3143" s="8"/>
      <c r="T3143" s="8"/>
      <c r="U3143" s="8"/>
      <c r="V3143" s="8"/>
      <c r="W3143" s="8"/>
      <c r="X3143" s="6"/>
      <c r="Y3143" s="6"/>
    </row>
    <row r="3144" spans="1:25" x14ac:dyDescent="0.3">
      <c r="A3144" s="6" t="s">
        <v>15952</v>
      </c>
      <c r="B3144" s="6"/>
      <c r="C3144" s="6" t="s">
        <v>5416</v>
      </c>
      <c r="D3144" s="6" t="str">
        <f t="shared" si="147"/>
        <v>ORD26002710</v>
      </c>
      <c r="E3144" s="10">
        <v>46282</v>
      </c>
      <c r="F3144" s="6" t="s">
        <v>12294</v>
      </c>
      <c r="G3144" s="6" t="s">
        <v>43</v>
      </c>
      <c r="H3144" s="8">
        <v>299</v>
      </c>
      <c r="I3144" s="8">
        <v>4.49</v>
      </c>
      <c r="J3144" s="8">
        <v>0.81</v>
      </c>
      <c r="K3144" s="8">
        <v>293.7</v>
      </c>
      <c r="L3144" s="10">
        <v>46284</v>
      </c>
      <c r="M3144" s="6" t="s">
        <v>15855</v>
      </c>
      <c r="N3144" s="6" t="str">
        <f>IF(COUNTIF($A$2:A3144,A3144)&gt;1,"DUP","OK")</f>
        <v>OK</v>
      </c>
      <c r="O3144" s="6" t="str">
        <f t="shared" si="148"/>
        <v>ORD26002710</v>
      </c>
      <c r="P3144" s="6" t="str">
        <f t="shared" si="149"/>
        <v>Sep</v>
      </c>
      <c r="Q3144" s="6"/>
      <c r="R3144" s="9"/>
      <c r="S3144" s="8"/>
      <c r="T3144" s="8"/>
      <c r="U3144" s="8"/>
      <c r="V3144" s="8"/>
      <c r="W3144" s="8"/>
      <c r="X3144" s="6"/>
      <c r="Y3144" s="6"/>
    </row>
    <row r="3145" spans="1:25" x14ac:dyDescent="0.3">
      <c r="A3145" s="6" t="s">
        <v>15953</v>
      </c>
      <c r="B3145" s="6"/>
      <c r="C3145" s="6" t="s">
        <v>5430</v>
      </c>
      <c r="D3145" s="6" t="str">
        <f t="shared" si="147"/>
        <v>ORD26002717</v>
      </c>
      <c r="E3145" s="10">
        <v>46282</v>
      </c>
      <c r="F3145" s="6" t="s">
        <v>12294</v>
      </c>
      <c r="G3145" s="6" t="s">
        <v>18</v>
      </c>
      <c r="H3145" s="8">
        <v>3499</v>
      </c>
      <c r="I3145" s="8">
        <v>10.5</v>
      </c>
      <c r="J3145" s="8">
        <v>1.89</v>
      </c>
      <c r="K3145" s="8">
        <v>3486.61</v>
      </c>
      <c r="L3145" s="10">
        <v>46284</v>
      </c>
      <c r="M3145" s="6" t="s">
        <v>15855</v>
      </c>
      <c r="N3145" s="6" t="str">
        <f>IF(COUNTIF($A$2:A3145,A3145)&gt;1,"DUP","OK")</f>
        <v>OK</v>
      </c>
      <c r="O3145" s="6" t="str">
        <f t="shared" si="148"/>
        <v>ORD26002717</v>
      </c>
      <c r="P3145" s="6" t="str">
        <f t="shared" si="149"/>
        <v>Sep</v>
      </c>
      <c r="Q3145" s="6"/>
      <c r="R3145" s="9"/>
      <c r="S3145" s="8"/>
      <c r="T3145" s="8"/>
      <c r="U3145" s="8"/>
      <c r="V3145" s="8"/>
      <c r="W3145" s="8"/>
      <c r="X3145" s="6"/>
      <c r="Y3145" s="6"/>
    </row>
    <row r="3146" spans="1:25" x14ac:dyDescent="0.3">
      <c r="A3146" s="6" t="s">
        <v>15954</v>
      </c>
      <c r="B3146" s="6"/>
      <c r="C3146" s="6" t="s">
        <v>15955</v>
      </c>
      <c r="D3146" s="6" t="str">
        <f t="shared" si="147"/>
        <v>ORD26002756</v>
      </c>
      <c r="E3146" s="10">
        <v>46282</v>
      </c>
      <c r="F3146" s="6" t="s">
        <v>12294</v>
      </c>
      <c r="G3146" s="6" t="s">
        <v>27</v>
      </c>
      <c r="H3146" s="8">
        <v>9497</v>
      </c>
      <c r="I3146" s="8">
        <v>151.94999999999999</v>
      </c>
      <c r="J3146" s="8">
        <v>27.35</v>
      </c>
      <c r="K3146" s="8">
        <v>9317.7000000000007</v>
      </c>
      <c r="L3146" s="10">
        <v>46284</v>
      </c>
      <c r="M3146" s="6" t="s">
        <v>15855</v>
      </c>
      <c r="N3146" s="6" t="str">
        <f>IF(COUNTIF($A$2:A3146,A3146)&gt;1,"DUP","OK")</f>
        <v>OK</v>
      </c>
      <c r="O3146" s="6" t="str">
        <f t="shared" si="148"/>
        <v>ORD26002756</v>
      </c>
      <c r="P3146" s="6" t="str">
        <f t="shared" si="149"/>
        <v>Sep</v>
      </c>
      <c r="Q3146" s="6"/>
      <c r="R3146" s="9"/>
      <c r="S3146" s="8"/>
      <c r="T3146" s="8"/>
      <c r="U3146" s="8"/>
      <c r="V3146" s="8"/>
      <c r="W3146" s="8"/>
      <c r="X3146" s="6"/>
      <c r="Y3146" s="6"/>
    </row>
    <row r="3147" spans="1:25" x14ac:dyDescent="0.3">
      <c r="A3147" s="6" t="s">
        <v>15956</v>
      </c>
      <c r="B3147" s="6"/>
      <c r="C3147" s="6" t="s">
        <v>15957</v>
      </c>
      <c r="D3147" s="6" t="str">
        <f t="shared" si="147"/>
        <v>ORD26002816</v>
      </c>
      <c r="E3147" s="10">
        <v>46282</v>
      </c>
      <c r="F3147" s="6" t="s">
        <v>12294</v>
      </c>
      <c r="G3147" s="6" t="s">
        <v>27</v>
      </c>
      <c r="H3147" s="8">
        <v>3947</v>
      </c>
      <c r="I3147" s="8">
        <v>63.15</v>
      </c>
      <c r="J3147" s="8">
        <v>11.37</v>
      </c>
      <c r="K3147" s="8">
        <v>3872.48</v>
      </c>
      <c r="L3147" s="10">
        <v>46284</v>
      </c>
      <c r="M3147" s="6" t="s">
        <v>15855</v>
      </c>
      <c r="N3147" s="6" t="str">
        <f>IF(COUNTIF($A$2:A3147,A3147)&gt;1,"DUP","OK")</f>
        <v>OK</v>
      </c>
      <c r="O3147" s="6" t="str">
        <f t="shared" si="148"/>
        <v>ORD26002816</v>
      </c>
      <c r="P3147" s="6" t="str">
        <f t="shared" si="149"/>
        <v>Sep</v>
      </c>
      <c r="Q3147" s="6"/>
      <c r="R3147" s="9"/>
      <c r="S3147" s="8"/>
      <c r="T3147" s="8"/>
      <c r="U3147" s="8"/>
      <c r="V3147" s="8"/>
      <c r="W3147" s="8"/>
      <c r="X3147" s="6"/>
      <c r="Y3147" s="6"/>
    </row>
    <row r="3148" spans="1:25" x14ac:dyDescent="0.3">
      <c r="A3148" s="6" t="s">
        <v>15958</v>
      </c>
      <c r="B3148" s="6"/>
      <c r="C3148" s="6" t="s">
        <v>15959</v>
      </c>
      <c r="D3148" s="6" t="str">
        <f t="shared" si="147"/>
        <v>ORD26002872</v>
      </c>
      <c r="E3148" s="10">
        <v>46282</v>
      </c>
      <c r="F3148" s="6" t="s">
        <v>12294</v>
      </c>
      <c r="G3148" s="6" t="s">
        <v>54</v>
      </c>
      <c r="H3148" s="8">
        <v>1298</v>
      </c>
      <c r="I3148" s="8">
        <v>24.66</v>
      </c>
      <c r="J3148" s="8">
        <v>4.4400000000000004</v>
      </c>
      <c r="K3148" s="8">
        <v>1268.9000000000001</v>
      </c>
      <c r="L3148" s="10">
        <v>46284</v>
      </c>
      <c r="M3148" s="6" t="s">
        <v>15855</v>
      </c>
      <c r="N3148" s="6" t="str">
        <f>IF(COUNTIF($A$2:A3148,A3148)&gt;1,"DUP","OK")</f>
        <v>OK</v>
      </c>
      <c r="O3148" s="6" t="str">
        <f t="shared" si="148"/>
        <v>ORD26002872</v>
      </c>
      <c r="P3148" s="6" t="str">
        <f t="shared" si="149"/>
        <v>Sep</v>
      </c>
      <c r="Q3148" s="6"/>
      <c r="R3148" s="9"/>
      <c r="S3148" s="8"/>
      <c r="T3148" s="8"/>
      <c r="U3148" s="8"/>
      <c r="V3148" s="8"/>
      <c r="W3148" s="8"/>
      <c r="X3148" s="6"/>
      <c r="Y3148" s="6"/>
    </row>
    <row r="3149" spans="1:25" x14ac:dyDescent="0.3">
      <c r="A3149" s="6" t="s">
        <v>15960</v>
      </c>
      <c r="B3149" s="6"/>
      <c r="C3149" s="6" t="s">
        <v>15961</v>
      </c>
      <c r="D3149" s="6" t="str">
        <f t="shared" si="147"/>
        <v>ORD26002906</v>
      </c>
      <c r="E3149" s="10">
        <v>46282</v>
      </c>
      <c r="F3149" s="6" t="s">
        <v>12294</v>
      </c>
      <c r="G3149" s="6" t="s">
        <v>54</v>
      </c>
      <c r="H3149" s="8">
        <v>7999</v>
      </c>
      <c r="I3149" s="8">
        <v>135.97999999999999</v>
      </c>
      <c r="J3149" s="8">
        <v>24.48</v>
      </c>
      <c r="K3149" s="8">
        <v>7838.54</v>
      </c>
      <c r="L3149" s="10">
        <v>46284</v>
      </c>
      <c r="M3149" s="6" t="s">
        <v>15855</v>
      </c>
      <c r="N3149" s="6" t="str">
        <f>IF(COUNTIF($A$2:A3149,A3149)&gt;1,"DUP","OK")</f>
        <v>OK</v>
      </c>
      <c r="O3149" s="6" t="str">
        <f t="shared" si="148"/>
        <v>ORD26002906</v>
      </c>
      <c r="P3149" s="6" t="str">
        <f t="shared" si="149"/>
        <v>Sep</v>
      </c>
      <c r="Q3149" s="6"/>
      <c r="R3149" s="9"/>
      <c r="S3149" s="8"/>
      <c r="T3149" s="8"/>
      <c r="U3149" s="8"/>
      <c r="V3149" s="8"/>
      <c r="W3149" s="8"/>
      <c r="X3149" s="6"/>
      <c r="Y3149" s="6"/>
    </row>
    <row r="3150" spans="1:25" x14ac:dyDescent="0.3">
      <c r="A3150" s="6" t="s">
        <v>15962</v>
      </c>
      <c r="B3150" s="6"/>
      <c r="C3150" s="6" t="s">
        <v>15963</v>
      </c>
      <c r="D3150" s="6" t="str">
        <f t="shared" si="147"/>
        <v>ORD26003020</v>
      </c>
      <c r="E3150" s="10">
        <v>46282</v>
      </c>
      <c r="F3150" s="6" t="s">
        <v>12294</v>
      </c>
      <c r="G3150" s="6" t="s">
        <v>18</v>
      </c>
      <c r="H3150" s="8">
        <v>4998</v>
      </c>
      <c r="I3150" s="8">
        <v>14.99</v>
      </c>
      <c r="J3150" s="8">
        <v>2.7</v>
      </c>
      <c r="K3150" s="8">
        <v>4980.3100000000004</v>
      </c>
      <c r="L3150" s="10">
        <v>46284</v>
      </c>
      <c r="M3150" s="6" t="s">
        <v>15855</v>
      </c>
      <c r="N3150" s="6" t="str">
        <f>IF(COUNTIF($A$2:A3150,A3150)&gt;1,"DUP","OK")</f>
        <v>OK</v>
      </c>
      <c r="O3150" s="6" t="str">
        <f t="shared" si="148"/>
        <v>ORD26003020</v>
      </c>
      <c r="P3150" s="6" t="str">
        <f t="shared" si="149"/>
        <v>Sep</v>
      </c>
      <c r="Q3150" s="6"/>
      <c r="R3150" s="9"/>
      <c r="S3150" s="8"/>
      <c r="T3150" s="8"/>
      <c r="U3150" s="8"/>
      <c r="V3150" s="8"/>
      <c r="W3150" s="8"/>
      <c r="X3150" s="6"/>
      <c r="Y3150" s="6"/>
    </row>
    <row r="3151" spans="1:25" x14ac:dyDescent="0.3">
      <c r="A3151" s="6" t="s">
        <v>15964</v>
      </c>
      <c r="B3151" s="6"/>
      <c r="C3151" s="6" t="s">
        <v>6063</v>
      </c>
      <c r="D3151" s="6" t="str">
        <f t="shared" si="147"/>
        <v>ORD26003040</v>
      </c>
      <c r="E3151" s="10">
        <v>46282</v>
      </c>
      <c r="F3151" s="6" t="s">
        <v>12294</v>
      </c>
      <c r="G3151" s="6" t="s">
        <v>18</v>
      </c>
      <c r="H3151" s="8">
        <v>1299</v>
      </c>
      <c r="I3151" s="8">
        <v>0</v>
      </c>
      <c r="J3151" s="8">
        <v>0</v>
      </c>
      <c r="K3151" s="8">
        <v>1299</v>
      </c>
      <c r="L3151" s="10">
        <v>46284</v>
      </c>
      <c r="M3151" s="6" t="s">
        <v>15855</v>
      </c>
      <c r="N3151" s="6" t="str">
        <f>IF(COUNTIF($A$2:A3151,A3151)&gt;1,"DUP","OK")</f>
        <v>OK</v>
      </c>
      <c r="O3151" s="6" t="str">
        <f t="shared" si="148"/>
        <v>ORD26003040</v>
      </c>
      <c r="P3151" s="6" t="str">
        <f t="shared" si="149"/>
        <v>Sep</v>
      </c>
      <c r="Q3151" s="6"/>
      <c r="R3151" s="9"/>
      <c r="S3151" s="8"/>
      <c r="T3151" s="8"/>
      <c r="U3151" s="8"/>
      <c r="V3151" s="8"/>
      <c r="W3151" s="8"/>
      <c r="X3151" s="6"/>
      <c r="Y3151" s="6"/>
    </row>
    <row r="3152" spans="1:25" x14ac:dyDescent="0.3">
      <c r="A3152" s="6" t="s">
        <v>15965</v>
      </c>
      <c r="B3152" s="6"/>
      <c r="C3152" s="6" t="s">
        <v>6169</v>
      </c>
      <c r="D3152" s="6" t="str">
        <f t="shared" si="147"/>
        <v>ORD26003094</v>
      </c>
      <c r="E3152" s="10">
        <v>46282</v>
      </c>
      <c r="F3152" s="6" t="s">
        <v>12294</v>
      </c>
      <c r="G3152" s="6" t="s">
        <v>18</v>
      </c>
      <c r="H3152" s="8">
        <v>648</v>
      </c>
      <c r="I3152" s="8">
        <v>0</v>
      </c>
      <c r="J3152" s="8">
        <v>0</v>
      </c>
      <c r="K3152" s="8">
        <v>648</v>
      </c>
      <c r="L3152" s="10">
        <v>46284</v>
      </c>
      <c r="M3152" s="6" t="s">
        <v>15855</v>
      </c>
      <c r="N3152" s="6" t="str">
        <f>IF(COUNTIF($A$2:A3152,A3152)&gt;1,"DUP","OK")</f>
        <v>OK</v>
      </c>
      <c r="O3152" s="6" t="str">
        <f t="shared" si="148"/>
        <v>ORD26003094</v>
      </c>
      <c r="P3152" s="6" t="str">
        <f t="shared" si="149"/>
        <v>Sep</v>
      </c>
      <c r="Q3152" s="6"/>
      <c r="R3152" s="9"/>
      <c r="S3152" s="8"/>
      <c r="T3152" s="8"/>
      <c r="U3152" s="8"/>
      <c r="V3152" s="8"/>
      <c r="W3152" s="8"/>
      <c r="X3152" s="6"/>
      <c r="Y3152" s="6"/>
    </row>
    <row r="3153" spans="1:25" x14ac:dyDescent="0.3">
      <c r="A3153" s="6" t="s">
        <v>15966</v>
      </c>
      <c r="B3153" s="6"/>
      <c r="C3153" s="6" t="s">
        <v>6246</v>
      </c>
      <c r="D3153" s="6" t="str">
        <f t="shared" si="147"/>
        <v>ORD26003133</v>
      </c>
      <c r="E3153" s="10">
        <v>46282</v>
      </c>
      <c r="F3153" s="6" t="s">
        <v>12294</v>
      </c>
      <c r="G3153" s="6" t="s">
        <v>18</v>
      </c>
      <c r="H3153" s="8">
        <v>299</v>
      </c>
      <c r="I3153" s="8">
        <v>0</v>
      </c>
      <c r="J3153" s="8">
        <v>0</v>
      </c>
      <c r="K3153" s="8">
        <v>299</v>
      </c>
      <c r="L3153" s="10">
        <v>46284</v>
      </c>
      <c r="M3153" s="6" t="s">
        <v>15855</v>
      </c>
      <c r="N3153" s="6" t="str">
        <f>IF(COUNTIF($A$2:A3153,A3153)&gt;1,"DUP","OK")</f>
        <v>OK</v>
      </c>
      <c r="O3153" s="6" t="str">
        <f t="shared" si="148"/>
        <v>ORD26003133</v>
      </c>
      <c r="P3153" s="6" t="str">
        <f t="shared" si="149"/>
        <v>Sep</v>
      </c>
      <c r="Q3153" s="6"/>
      <c r="R3153" s="9"/>
      <c r="S3153" s="8"/>
      <c r="T3153" s="8"/>
      <c r="U3153" s="8"/>
      <c r="V3153" s="8"/>
      <c r="W3153" s="8"/>
      <c r="X3153" s="6"/>
      <c r="Y3153" s="6"/>
    </row>
    <row r="3154" spans="1:25" x14ac:dyDescent="0.3">
      <c r="A3154" s="6" t="s">
        <v>15967</v>
      </c>
      <c r="B3154" s="6"/>
      <c r="C3154" s="6" t="s">
        <v>15968</v>
      </c>
      <c r="D3154" s="6" t="str">
        <f t="shared" si="147"/>
        <v>ORD26003188</v>
      </c>
      <c r="E3154" s="10">
        <v>46282</v>
      </c>
      <c r="F3154" s="6" t="s">
        <v>12294</v>
      </c>
      <c r="G3154" s="6" t="s">
        <v>54</v>
      </c>
      <c r="H3154" s="8">
        <v>599</v>
      </c>
      <c r="I3154" s="8">
        <v>11.38</v>
      </c>
      <c r="J3154" s="8">
        <v>2.0499999999999998</v>
      </c>
      <c r="K3154" s="8">
        <v>585.57000000000005</v>
      </c>
      <c r="L3154" s="10">
        <v>46284</v>
      </c>
      <c r="M3154" s="6" t="s">
        <v>15855</v>
      </c>
      <c r="N3154" s="6" t="str">
        <f>IF(COUNTIF($A$2:A3154,A3154)&gt;1,"DUP","OK")</f>
        <v>OK</v>
      </c>
      <c r="O3154" s="6" t="str">
        <f t="shared" si="148"/>
        <v>ORD26003188</v>
      </c>
      <c r="P3154" s="6" t="str">
        <f t="shared" si="149"/>
        <v>Sep</v>
      </c>
      <c r="Q3154" s="6"/>
      <c r="R3154" s="9"/>
      <c r="S3154" s="8"/>
      <c r="T3154" s="8"/>
      <c r="U3154" s="8"/>
      <c r="V3154" s="8"/>
      <c r="W3154" s="8"/>
      <c r="X3154" s="6"/>
      <c r="Y3154" s="6"/>
    </row>
    <row r="3155" spans="1:25" x14ac:dyDescent="0.3">
      <c r="A3155" s="6" t="s">
        <v>15969</v>
      </c>
      <c r="B3155" s="6"/>
      <c r="C3155" s="6" t="s">
        <v>6523</v>
      </c>
      <c r="D3155" s="6" t="str">
        <f t="shared" si="147"/>
        <v>ORD26003273</v>
      </c>
      <c r="E3155" s="10">
        <v>46282</v>
      </c>
      <c r="F3155" s="6" t="s">
        <v>12294</v>
      </c>
      <c r="G3155" s="6" t="s">
        <v>43</v>
      </c>
      <c r="H3155" s="8">
        <v>1798</v>
      </c>
      <c r="I3155" s="8">
        <v>26.97</v>
      </c>
      <c r="J3155" s="8">
        <v>4.8499999999999996</v>
      </c>
      <c r="K3155" s="8">
        <v>1766.18</v>
      </c>
      <c r="L3155" s="10">
        <v>46284</v>
      </c>
      <c r="M3155" s="6" t="s">
        <v>15855</v>
      </c>
      <c r="N3155" s="6" t="str">
        <f>IF(COUNTIF($A$2:A3155,A3155)&gt;1,"DUP","OK")</f>
        <v>OK</v>
      </c>
      <c r="O3155" s="6" t="str">
        <f t="shared" si="148"/>
        <v>ORD26003273</v>
      </c>
      <c r="P3155" s="6" t="str">
        <f t="shared" si="149"/>
        <v>Sep</v>
      </c>
      <c r="Q3155" s="6"/>
      <c r="R3155" s="9"/>
      <c r="S3155" s="8"/>
      <c r="T3155" s="8"/>
      <c r="U3155" s="8"/>
      <c r="V3155" s="8"/>
      <c r="W3155" s="8"/>
      <c r="X3155" s="6"/>
      <c r="Y3155" s="6"/>
    </row>
    <row r="3156" spans="1:25" x14ac:dyDescent="0.3">
      <c r="A3156" s="6" t="s">
        <v>15970</v>
      </c>
      <c r="B3156" s="6"/>
      <c r="C3156" s="6" t="s">
        <v>6645</v>
      </c>
      <c r="D3156" s="6" t="str">
        <f t="shared" si="147"/>
        <v>ORD26003335</v>
      </c>
      <c r="E3156" s="10">
        <v>46282</v>
      </c>
      <c r="F3156" s="6" t="s">
        <v>12294</v>
      </c>
      <c r="G3156" s="6" t="s">
        <v>18</v>
      </c>
      <c r="H3156" s="8">
        <v>6297</v>
      </c>
      <c r="I3156" s="8">
        <v>18.89</v>
      </c>
      <c r="J3156" s="8">
        <v>3.4</v>
      </c>
      <c r="K3156" s="8">
        <v>6274.71</v>
      </c>
      <c r="L3156" s="10">
        <v>46284</v>
      </c>
      <c r="M3156" s="6" t="s">
        <v>15855</v>
      </c>
      <c r="N3156" s="6" t="str">
        <f>IF(COUNTIF($A$2:A3156,A3156)&gt;1,"DUP","OK")</f>
        <v>OK</v>
      </c>
      <c r="O3156" s="6" t="str">
        <f t="shared" si="148"/>
        <v>ORD26003335</v>
      </c>
      <c r="P3156" s="6" t="str">
        <f t="shared" si="149"/>
        <v>Sep</v>
      </c>
      <c r="Q3156" s="6"/>
      <c r="R3156" s="9"/>
      <c r="S3156" s="8"/>
      <c r="T3156" s="8"/>
      <c r="U3156" s="8"/>
      <c r="V3156" s="8"/>
      <c r="W3156" s="8"/>
      <c r="X3156" s="6"/>
      <c r="Y3156" s="6"/>
    </row>
    <row r="3157" spans="1:25" x14ac:dyDescent="0.3">
      <c r="A3157" s="6" t="s">
        <v>15971</v>
      </c>
      <c r="B3157" s="6"/>
      <c r="C3157" s="6" t="s">
        <v>6677</v>
      </c>
      <c r="D3157" s="6" t="str">
        <f t="shared" si="147"/>
        <v>ORD26003351</v>
      </c>
      <c r="E3157" s="10">
        <v>46282</v>
      </c>
      <c r="F3157" s="6" t="s">
        <v>12294</v>
      </c>
      <c r="G3157" s="6" t="s">
        <v>27</v>
      </c>
      <c r="H3157" s="8">
        <v>5798</v>
      </c>
      <c r="I3157" s="8">
        <v>92.77</v>
      </c>
      <c r="J3157" s="8">
        <v>16.7</v>
      </c>
      <c r="K3157" s="8">
        <v>5688.53</v>
      </c>
      <c r="L3157" s="10">
        <v>46284</v>
      </c>
      <c r="M3157" s="6" t="s">
        <v>15855</v>
      </c>
      <c r="N3157" s="6" t="str">
        <f>IF(COUNTIF($A$2:A3157,A3157)&gt;1,"DUP","OK")</f>
        <v>OK</v>
      </c>
      <c r="O3157" s="6" t="str">
        <f t="shared" si="148"/>
        <v>ORD26003351</v>
      </c>
      <c r="P3157" s="6" t="str">
        <f t="shared" si="149"/>
        <v>Sep</v>
      </c>
      <c r="Q3157" s="6"/>
      <c r="R3157" s="9"/>
      <c r="S3157" s="8"/>
      <c r="T3157" s="8"/>
      <c r="U3157" s="8"/>
      <c r="V3157" s="8"/>
      <c r="W3157" s="8"/>
      <c r="X3157" s="6"/>
      <c r="Y3157" s="6"/>
    </row>
    <row r="3158" spans="1:25" x14ac:dyDescent="0.3">
      <c r="A3158" s="6" t="s">
        <v>15972</v>
      </c>
      <c r="B3158" s="6"/>
      <c r="C3158" s="6" t="s">
        <v>6767</v>
      </c>
      <c r="D3158" s="6" t="str">
        <f t="shared" si="147"/>
        <v>ORD26003396</v>
      </c>
      <c r="E3158" s="10">
        <v>46282</v>
      </c>
      <c r="F3158" s="6" t="s">
        <v>12294</v>
      </c>
      <c r="G3158" s="6" t="s">
        <v>54</v>
      </c>
      <c r="H3158" s="8">
        <v>10097</v>
      </c>
      <c r="I3158" s="8">
        <v>171.65</v>
      </c>
      <c r="J3158" s="8">
        <v>30.9</v>
      </c>
      <c r="K3158" s="8">
        <v>9894.4500000000007</v>
      </c>
      <c r="L3158" s="10">
        <v>46284</v>
      </c>
      <c r="M3158" s="6" t="s">
        <v>15855</v>
      </c>
      <c r="N3158" s="6" t="str">
        <f>IF(COUNTIF($A$2:A3158,A3158)&gt;1,"DUP","OK")</f>
        <v>OK</v>
      </c>
      <c r="O3158" s="6" t="str">
        <f t="shared" si="148"/>
        <v>ORD26003396</v>
      </c>
      <c r="P3158" s="6" t="str">
        <f t="shared" si="149"/>
        <v>Sep</v>
      </c>
      <c r="Q3158" s="6"/>
      <c r="R3158" s="9"/>
      <c r="S3158" s="8"/>
      <c r="T3158" s="8"/>
      <c r="U3158" s="8"/>
      <c r="V3158" s="8"/>
      <c r="W3158" s="8"/>
      <c r="X3158" s="6"/>
      <c r="Y3158" s="6"/>
    </row>
    <row r="3159" spans="1:25" x14ac:dyDescent="0.3">
      <c r="A3159" s="6" t="s">
        <v>15973</v>
      </c>
      <c r="B3159" s="6"/>
      <c r="C3159" s="6" t="s">
        <v>6801</v>
      </c>
      <c r="D3159" s="6" t="str">
        <f t="shared" si="147"/>
        <v>ORD26003413</v>
      </c>
      <c r="E3159" s="10">
        <v>46282</v>
      </c>
      <c r="F3159" s="6" t="s">
        <v>12294</v>
      </c>
      <c r="G3159" s="6" t="s">
        <v>18</v>
      </c>
      <c r="H3159" s="8">
        <v>2999</v>
      </c>
      <c r="I3159" s="8">
        <v>9</v>
      </c>
      <c r="J3159" s="8">
        <v>1.62</v>
      </c>
      <c r="K3159" s="8">
        <v>2988.38</v>
      </c>
      <c r="L3159" s="10">
        <v>46284</v>
      </c>
      <c r="M3159" s="6" t="s">
        <v>15855</v>
      </c>
      <c r="N3159" s="6" t="str">
        <f>IF(COUNTIF($A$2:A3159,A3159)&gt;1,"DUP","OK")</f>
        <v>OK</v>
      </c>
      <c r="O3159" s="6" t="str">
        <f t="shared" si="148"/>
        <v>ORD26003413</v>
      </c>
      <c r="P3159" s="6" t="str">
        <f t="shared" si="149"/>
        <v>Sep</v>
      </c>
      <c r="Q3159" s="6"/>
      <c r="R3159" s="9"/>
      <c r="S3159" s="8"/>
      <c r="T3159" s="8"/>
      <c r="U3159" s="8"/>
      <c r="V3159" s="8"/>
      <c r="W3159" s="8"/>
      <c r="X3159" s="6"/>
      <c r="Y3159" s="6"/>
    </row>
    <row r="3160" spans="1:25" x14ac:dyDescent="0.3">
      <c r="A3160" s="6" t="s">
        <v>15974</v>
      </c>
      <c r="B3160" s="6"/>
      <c r="C3160" s="6" t="s">
        <v>6819</v>
      </c>
      <c r="D3160" s="6" t="str">
        <f t="shared" si="147"/>
        <v>ORD26003422</v>
      </c>
      <c r="E3160" s="10">
        <v>46282</v>
      </c>
      <c r="F3160" s="6" t="s">
        <v>12294</v>
      </c>
      <c r="G3160" s="6" t="s">
        <v>18</v>
      </c>
      <c r="H3160" s="8">
        <v>7498</v>
      </c>
      <c r="I3160" s="8">
        <v>22.49</v>
      </c>
      <c r="J3160" s="8">
        <v>4.05</v>
      </c>
      <c r="K3160" s="8">
        <v>7471.46</v>
      </c>
      <c r="L3160" s="10">
        <v>46284</v>
      </c>
      <c r="M3160" s="6" t="s">
        <v>15855</v>
      </c>
      <c r="N3160" s="6" t="str">
        <f>IF(COUNTIF($A$2:A3160,A3160)&gt;1,"DUP","OK")</f>
        <v>OK</v>
      </c>
      <c r="O3160" s="6" t="str">
        <f t="shared" si="148"/>
        <v>ORD26003422</v>
      </c>
      <c r="P3160" s="6" t="str">
        <f t="shared" si="149"/>
        <v>Sep</v>
      </c>
      <c r="Q3160" s="6"/>
      <c r="R3160" s="9"/>
      <c r="S3160" s="8"/>
      <c r="T3160" s="8"/>
      <c r="U3160" s="8"/>
      <c r="V3160" s="8"/>
      <c r="W3160" s="8"/>
      <c r="X3160" s="6"/>
      <c r="Y3160" s="6"/>
    </row>
    <row r="3161" spans="1:25" x14ac:dyDescent="0.3">
      <c r="A3161" s="6" t="s">
        <v>15975</v>
      </c>
      <c r="B3161" s="6"/>
      <c r="C3161" s="6" t="s">
        <v>6867</v>
      </c>
      <c r="D3161" s="6" t="str">
        <f t="shared" si="147"/>
        <v>ORD26003446</v>
      </c>
      <c r="E3161" s="10">
        <v>46282</v>
      </c>
      <c r="F3161" s="6" t="s">
        <v>12294</v>
      </c>
      <c r="G3161" s="6" t="s">
        <v>18</v>
      </c>
      <c r="H3161" s="8">
        <v>2298</v>
      </c>
      <c r="I3161" s="8">
        <v>6.89</v>
      </c>
      <c r="J3161" s="8">
        <v>1.24</v>
      </c>
      <c r="K3161" s="8">
        <v>2289.87</v>
      </c>
      <c r="L3161" s="10">
        <v>46284</v>
      </c>
      <c r="M3161" s="6" t="s">
        <v>15855</v>
      </c>
      <c r="N3161" s="6" t="str">
        <f>IF(COUNTIF($A$2:A3161,A3161)&gt;1,"DUP","OK")</f>
        <v>OK</v>
      </c>
      <c r="O3161" s="6" t="str">
        <f t="shared" si="148"/>
        <v>ORD26003446</v>
      </c>
      <c r="P3161" s="6" t="str">
        <f t="shared" si="149"/>
        <v>Sep</v>
      </c>
      <c r="Q3161" s="6"/>
      <c r="R3161" s="9"/>
      <c r="S3161" s="8"/>
      <c r="T3161" s="8"/>
      <c r="U3161" s="8"/>
      <c r="V3161" s="8"/>
      <c r="W3161" s="8"/>
      <c r="X3161" s="6"/>
      <c r="Y3161" s="6"/>
    </row>
    <row r="3162" spans="1:25" x14ac:dyDescent="0.3">
      <c r="A3162" s="6" t="s">
        <v>15976</v>
      </c>
      <c r="B3162" s="6"/>
      <c r="C3162" s="6" t="s">
        <v>6883</v>
      </c>
      <c r="D3162" s="6" t="str">
        <f t="shared" si="147"/>
        <v>ORD26003454</v>
      </c>
      <c r="E3162" s="10">
        <v>46282</v>
      </c>
      <c r="F3162" s="6" t="s">
        <v>12294</v>
      </c>
      <c r="G3162" s="6" t="s">
        <v>18</v>
      </c>
      <c r="H3162" s="8">
        <v>3298</v>
      </c>
      <c r="I3162" s="8">
        <v>9.89</v>
      </c>
      <c r="J3162" s="8">
        <v>1.78</v>
      </c>
      <c r="K3162" s="8">
        <v>3286.33</v>
      </c>
      <c r="L3162" s="10">
        <v>46284</v>
      </c>
      <c r="M3162" s="6" t="s">
        <v>15855</v>
      </c>
      <c r="N3162" s="6" t="str">
        <f>IF(COUNTIF($A$2:A3162,A3162)&gt;1,"DUP","OK")</f>
        <v>OK</v>
      </c>
      <c r="O3162" s="6" t="str">
        <f t="shared" si="148"/>
        <v>ORD26003454</v>
      </c>
      <c r="P3162" s="6" t="str">
        <f t="shared" si="149"/>
        <v>Sep</v>
      </c>
      <c r="Q3162" s="6"/>
      <c r="R3162" s="9"/>
      <c r="S3162" s="8"/>
      <c r="T3162" s="8"/>
      <c r="U3162" s="8"/>
      <c r="V3162" s="8"/>
      <c r="W3162" s="8"/>
      <c r="X3162" s="6"/>
      <c r="Y3162" s="6"/>
    </row>
    <row r="3163" spans="1:25" x14ac:dyDescent="0.3">
      <c r="A3163" s="6" t="s">
        <v>15977</v>
      </c>
      <c r="B3163" s="6"/>
      <c r="C3163" s="6" t="s">
        <v>6955</v>
      </c>
      <c r="D3163" s="6" t="str">
        <f t="shared" si="147"/>
        <v>ORD26003491</v>
      </c>
      <c r="E3163" s="10">
        <v>46282</v>
      </c>
      <c r="F3163" s="6" t="s">
        <v>12294</v>
      </c>
      <c r="G3163" s="6" t="s">
        <v>18</v>
      </c>
      <c r="H3163" s="8">
        <v>12998</v>
      </c>
      <c r="I3163" s="8">
        <v>38.99</v>
      </c>
      <c r="J3163" s="8">
        <v>7.02</v>
      </c>
      <c r="K3163" s="8">
        <v>12951.99</v>
      </c>
      <c r="L3163" s="10">
        <v>46284</v>
      </c>
      <c r="M3163" s="6" t="s">
        <v>15855</v>
      </c>
      <c r="N3163" s="6" t="str">
        <f>IF(COUNTIF($A$2:A3163,A3163)&gt;1,"DUP","OK")</f>
        <v>OK</v>
      </c>
      <c r="O3163" s="6" t="str">
        <f t="shared" si="148"/>
        <v>ORD26003491</v>
      </c>
      <c r="P3163" s="6" t="str">
        <f t="shared" si="149"/>
        <v>Sep</v>
      </c>
      <c r="Q3163" s="6"/>
      <c r="R3163" s="9"/>
      <c r="S3163" s="8"/>
      <c r="T3163" s="8"/>
      <c r="U3163" s="8"/>
      <c r="V3163" s="8"/>
      <c r="W3163" s="8"/>
      <c r="X3163" s="6"/>
      <c r="Y3163" s="6"/>
    </row>
    <row r="3164" spans="1:25" x14ac:dyDescent="0.3">
      <c r="A3164" s="6" t="s">
        <v>15978</v>
      </c>
      <c r="B3164" s="6"/>
      <c r="C3164" s="6" t="s">
        <v>7110</v>
      </c>
      <c r="D3164" s="6" t="str">
        <f t="shared" si="147"/>
        <v>ORD26003570</v>
      </c>
      <c r="E3164" s="10">
        <v>46282</v>
      </c>
      <c r="F3164" s="6" t="s">
        <v>12294</v>
      </c>
      <c r="G3164" s="6" t="s">
        <v>18</v>
      </c>
      <c r="H3164" s="8">
        <v>1299</v>
      </c>
      <c r="I3164" s="8">
        <v>0</v>
      </c>
      <c r="J3164" s="8">
        <v>0</v>
      </c>
      <c r="K3164" s="8">
        <v>1299</v>
      </c>
      <c r="L3164" s="10">
        <v>46284</v>
      </c>
      <c r="M3164" s="6" t="s">
        <v>15855</v>
      </c>
      <c r="N3164" s="6" t="str">
        <f>IF(COUNTIF($A$2:A3164,A3164)&gt;1,"DUP","OK")</f>
        <v>OK</v>
      </c>
      <c r="O3164" s="6" t="str">
        <f t="shared" si="148"/>
        <v>ORD26003570</v>
      </c>
      <c r="P3164" s="6" t="str">
        <f t="shared" si="149"/>
        <v>Sep</v>
      </c>
      <c r="Q3164" s="6"/>
      <c r="R3164" s="9"/>
      <c r="S3164" s="8"/>
      <c r="T3164" s="8"/>
      <c r="U3164" s="8"/>
      <c r="V3164" s="8"/>
      <c r="W3164" s="8"/>
      <c r="X3164" s="6"/>
      <c r="Y3164" s="6"/>
    </row>
    <row r="3165" spans="1:25" x14ac:dyDescent="0.3">
      <c r="A3165" s="6" t="s">
        <v>15979</v>
      </c>
      <c r="B3165" s="6"/>
      <c r="C3165" s="6" t="s">
        <v>7205</v>
      </c>
      <c r="D3165" s="6" t="str">
        <f t="shared" si="147"/>
        <v>ORD26003619</v>
      </c>
      <c r="E3165" s="10">
        <v>46282</v>
      </c>
      <c r="F3165" s="6" t="s">
        <v>12294</v>
      </c>
      <c r="G3165" s="6" t="s">
        <v>27</v>
      </c>
      <c r="H3165" s="8">
        <v>10997</v>
      </c>
      <c r="I3165" s="8">
        <v>175.95</v>
      </c>
      <c r="J3165" s="8">
        <v>31.67</v>
      </c>
      <c r="K3165" s="8">
        <v>10789.38</v>
      </c>
      <c r="L3165" s="10">
        <v>46284</v>
      </c>
      <c r="M3165" s="6" t="s">
        <v>15855</v>
      </c>
      <c r="N3165" s="6" t="str">
        <f>IF(COUNTIF($A$2:A3165,A3165)&gt;1,"DUP","OK")</f>
        <v>OK</v>
      </c>
      <c r="O3165" s="6" t="str">
        <f t="shared" si="148"/>
        <v>ORD26003619</v>
      </c>
      <c r="P3165" s="6" t="str">
        <f t="shared" si="149"/>
        <v>Sep</v>
      </c>
      <c r="Q3165" s="6"/>
      <c r="R3165" s="9"/>
      <c r="S3165" s="8"/>
      <c r="T3165" s="8"/>
      <c r="U3165" s="8"/>
      <c r="V3165" s="8"/>
      <c r="W3165" s="8"/>
      <c r="X3165" s="6"/>
      <c r="Y3165" s="6"/>
    </row>
    <row r="3166" spans="1:25" x14ac:dyDescent="0.3">
      <c r="A3166" s="6" t="s">
        <v>15980</v>
      </c>
      <c r="B3166" s="6"/>
      <c r="C3166" s="6" t="s">
        <v>7219</v>
      </c>
      <c r="D3166" s="6" t="str">
        <f t="shared" si="147"/>
        <v>ORD26003626</v>
      </c>
      <c r="E3166" s="10">
        <v>46282</v>
      </c>
      <c r="F3166" s="6" t="s">
        <v>12294</v>
      </c>
      <c r="G3166" s="6" t="s">
        <v>27</v>
      </c>
      <c r="H3166" s="8">
        <v>4097</v>
      </c>
      <c r="I3166" s="8">
        <v>65.55</v>
      </c>
      <c r="J3166" s="8">
        <v>11.8</v>
      </c>
      <c r="K3166" s="8">
        <v>4019.65</v>
      </c>
      <c r="L3166" s="10">
        <v>46284</v>
      </c>
      <c r="M3166" s="6" t="s">
        <v>15855</v>
      </c>
      <c r="N3166" s="6" t="str">
        <f>IF(COUNTIF($A$2:A3166,A3166)&gt;1,"DUP","OK")</f>
        <v>OK</v>
      </c>
      <c r="O3166" s="6" t="str">
        <f t="shared" si="148"/>
        <v>ORD26003626</v>
      </c>
      <c r="P3166" s="6" t="str">
        <f t="shared" si="149"/>
        <v>Sep</v>
      </c>
      <c r="Q3166" s="6"/>
      <c r="R3166" s="9"/>
      <c r="S3166" s="8"/>
      <c r="T3166" s="8"/>
      <c r="U3166" s="8"/>
      <c r="V3166" s="8"/>
      <c r="W3166" s="8"/>
      <c r="X3166" s="6"/>
      <c r="Y3166" s="6"/>
    </row>
    <row r="3167" spans="1:25" x14ac:dyDescent="0.3">
      <c r="A3167" s="6" t="s">
        <v>15981</v>
      </c>
      <c r="B3167" s="6"/>
      <c r="C3167" s="6" t="s">
        <v>7265</v>
      </c>
      <c r="D3167" s="6" t="str">
        <f t="shared" si="147"/>
        <v>ORD26003650</v>
      </c>
      <c r="E3167" s="10">
        <v>46282</v>
      </c>
      <c r="F3167" s="6" t="s">
        <v>12294</v>
      </c>
      <c r="G3167" s="6" t="s">
        <v>18</v>
      </c>
      <c r="H3167" s="8">
        <v>2499</v>
      </c>
      <c r="I3167" s="8">
        <v>7.5</v>
      </c>
      <c r="J3167" s="8">
        <v>1.35</v>
      </c>
      <c r="K3167" s="8">
        <v>2490.15</v>
      </c>
      <c r="L3167" s="10">
        <v>46284</v>
      </c>
      <c r="M3167" s="6" t="s">
        <v>15855</v>
      </c>
      <c r="N3167" s="6" t="str">
        <f>IF(COUNTIF($A$2:A3167,A3167)&gt;1,"DUP","OK")</f>
        <v>OK</v>
      </c>
      <c r="O3167" s="6" t="str">
        <f t="shared" si="148"/>
        <v>ORD26003650</v>
      </c>
      <c r="P3167" s="6" t="str">
        <f t="shared" si="149"/>
        <v>Sep</v>
      </c>
      <c r="Q3167" s="6"/>
      <c r="R3167" s="9"/>
      <c r="S3167" s="8"/>
      <c r="T3167" s="8"/>
      <c r="U3167" s="8"/>
      <c r="V3167" s="8"/>
      <c r="W3167" s="8"/>
      <c r="X3167" s="6"/>
      <c r="Y3167" s="6"/>
    </row>
    <row r="3168" spans="1:25" x14ac:dyDescent="0.3">
      <c r="A3168" s="6" t="s">
        <v>15982</v>
      </c>
      <c r="B3168" s="6"/>
      <c r="C3168" s="6" t="s">
        <v>15983</v>
      </c>
      <c r="D3168" s="6" t="str">
        <f t="shared" si="147"/>
        <v>ORD26003681</v>
      </c>
      <c r="E3168" s="10">
        <v>46282</v>
      </c>
      <c r="F3168" s="6" t="s">
        <v>12294</v>
      </c>
      <c r="G3168" s="6" t="s">
        <v>18</v>
      </c>
      <c r="H3168" s="8">
        <v>4998</v>
      </c>
      <c r="I3168" s="8">
        <v>14.99</v>
      </c>
      <c r="J3168" s="8">
        <v>2.7</v>
      </c>
      <c r="K3168" s="8">
        <v>4980.3100000000004</v>
      </c>
      <c r="L3168" s="10">
        <v>46284</v>
      </c>
      <c r="M3168" s="6" t="s">
        <v>15855</v>
      </c>
      <c r="N3168" s="6" t="str">
        <f>IF(COUNTIF($A$2:A3168,A3168)&gt;1,"DUP","OK")</f>
        <v>OK</v>
      </c>
      <c r="O3168" s="6" t="str">
        <f t="shared" si="148"/>
        <v>ORD26003681</v>
      </c>
      <c r="P3168" s="6" t="str">
        <f t="shared" si="149"/>
        <v>Sep</v>
      </c>
      <c r="Q3168" s="6"/>
      <c r="R3168" s="9"/>
      <c r="S3168" s="8"/>
      <c r="T3168" s="8"/>
      <c r="U3168" s="8"/>
      <c r="V3168" s="8"/>
      <c r="W3168" s="8"/>
      <c r="X3168" s="6"/>
      <c r="Y3168" s="6"/>
    </row>
    <row r="3169" spans="1:25" x14ac:dyDescent="0.3">
      <c r="A3169" s="6" t="s">
        <v>15984</v>
      </c>
      <c r="B3169" s="6"/>
      <c r="C3169" s="6" t="s">
        <v>7385</v>
      </c>
      <c r="D3169" s="6" t="str">
        <f t="shared" si="147"/>
        <v>ORD26003712</v>
      </c>
      <c r="E3169" s="10">
        <v>46282</v>
      </c>
      <c r="F3169" s="6" t="s">
        <v>12294</v>
      </c>
      <c r="G3169" s="6" t="s">
        <v>27</v>
      </c>
      <c r="H3169" s="8">
        <v>999</v>
      </c>
      <c r="I3169" s="8">
        <v>17.98</v>
      </c>
      <c r="J3169" s="8">
        <v>3.24</v>
      </c>
      <c r="K3169" s="8">
        <v>977.78</v>
      </c>
      <c r="L3169" s="10">
        <v>46284</v>
      </c>
      <c r="M3169" s="6" t="s">
        <v>15855</v>
      </c>
      <c r="N3169" s="6" t="str">
        <f>IF(COUNTIF($A$2:A3169,A3169)&gt;1,"DUP","OK")</f>
        <v>OK</v>
      </c>
      <c r="O3169" s="6" t="str">
        <f t="shared" si="148"/>
        <v>ORD26003712</v>
      </c>
      <c r="P3169" s="6" t="str">
        <f t="shared" si="149"/>
        <v>Sep</v>
      </c>
      <c r="Q3169" s="6"/>
      <c r="R3169" s="9"/>
      <c r="S3169" s="8"/>
      <c r="T3169" s="8"/>
      <c r="U3169" s="8"/>
      <c r="V3169" s="8"/>
      <c r="W3169" s="8"/>
      <c r="X3169" s="6"/>
      <c r="Y3169" s="6"/>
    </row>
    <row r="3170" spans="1:25" x14ac:dyDescent="0.3">
      <c r="A3170" s="6" t="s">
        <v>15985</v>
      </c>
      <c r="B3170" s="6"/>
      <c r="C3170" s="6" t="s">
        <v>7398</v>
      </c>
      <c r="D3170" s="6" t="str">
        <f t="shared" si="147"/>
        <v>ORD26003719</v>
      </c>
      <c r="E3170" s="10">
        <v>46282</v>
      </c>
      <c r="F3170" s="6" t="s">
        <v>12294</v>
      </c>
      <c r="G3170" s="6" t="s">
        <v>18</v>
      </c>
      <c r="H3170" s="8">
        <v>7999</v>
      </c>
      <c r="I3170" s="8">
        <v>24</v>
      </c>
      <c r="J3170" s="8">
        <v>4.32</v>
      </c>
      <c r="K3170" s="8">
        <v>7970.68</v>
      </c>
      <c r="L3170" s="10">
        <v>46284</v>
      </c>
      <c r="M3170" s="6" t="s">
        <v>15855</v>
      </c>
      <c r="N3170" s="6" t="str">
        <f>IF(COUNTIF($A$2:A3170,A3170)&gt;1,"DUP","OK")</f>
        <v>OK</v>
      </c>
      <c r="O3170" s="6" t="str">
        <f t="shared" si="148"/>
        <v>ORD26003719</v>
      </c>
      <c r="P3170" s="6" t="str">
        <f t="shared" si="149"/>
        <v>Sep</v>
      </c>
      <c r="Q3170" s="6"/>
      <c r="R3170" s="9"/>
      <c r="S3170" s="8"/>
      <c r="T3170" s="8"/>
      <c r="U3170" s="8"/>
      <c r="V3170" s="8"/>
      <c r="W3170" s="8"/>
      <c r="X3170" s="6"/>
      <c r="Y3170" s="6"/>
    </row>
    <row r="3171" spans="1:25" x14ac:dyDescent="0.3">
      <c r="A3171" s="6" t="s">
        <v>15986</v>
      </c>
      <c r="B3171" s="6"/>
      <c r="C3171" s="6" t="s">
        <v>7424</v>
      </c>
      <c r="D3171" s="6" t="str">
        <f t="shared" si="147"/>
        <v>ORD26003732</v>
      </c>
      <c r="E3171" s="10">
        <v>46282</v>
      </c>
      <c r="F3171" s="6" t="s">
        <v>12294</v>
      </c>
      <c r="G3171" s="6" t="s">
        <v>18</v>
      </c>
      <c r="H3171" s="8">
        <v>1798</v>
      </c>
      <c r="I3171" s="8">
        <v>0</v>
      </c>
      <c r="J3171" s="8">
        <v>0</v>
      </c>
      <c r="K3171" s="8">
        <v>1798</v>
      </c>
      <c r="L3171" s="10">
        <v>46284</v>
      </c>
      <c r="M3171" s="6" t="s">
        <v>15855</v>
      </c>
      <c r="N3171" s="6" t="str">
        <f>IF(COUNTIF($A$2:A3171,A3171)&gt;1,"DUP","OK")</f>
        <v>OK</v>
      </c>
      <c r="O3171" s="6" t="str">
        <f t="shared" si="148"/>
        <v>ORD26003732</v>
      </c>
      <c r="P3171" s="6" t="str">
        <f t="shared" si="149"/>
        <v>Sep</v>
      </c>
      <c r="Q3171" s="6"/>
      <c r="R3171" s="9"/>
      <c r="S3171" s="8"/>
      <c r="T3171" s="8"/>
      <c r="U3171" s="8"/>
      <c r="V3171" s="8"/>
      <c r="W3171" s="8"/>
      <c r="X3171" s="6"/>
      <c r="Y3171" s="6"/>
    </row>
    <row r="3172" spans="1:25" x14ac:dyDescent="0.3">
      <c r="A3172" s="6" t="s">
        <v>15987</v>
      </c>
      <c r="B3172" s="6"/>
      <c r="C3172" s="6" t="s">
        <v>15988</v>
      </c>
      <c r="D3172" s="6" t="str">
        <f t="shared" si="147"/>
        <v>ORD26003791</v>
      </c>
      <c r="E3172" s="10">
        <v>46282</v>
      </c>
      <c r="F3172" s="6" t="s">
        <v>12294</v>
      </c>
      <c r="G3172" s="6" t="s">
        <v>18</v>
      </c>
      <c r="H3172" s="8">
        <v>1299</v>
      </c>
      <c r="I3172" s="8">
        <v>0</v>
      </c>
      <c r="J3172" s="8">
        <v>0</v>
      </c>
      <c r="K3172" s="8">
        <v>1299</v>
      </c>
      <c r="L3172" s="10">
        <v>46284</v>
      </c>
      <c r="M3172" s="6" t="s">
        <v>15855</v>
      </c>
      <c r="N3172" s="6" t="str">
        <f>IF(COUNTIF($A$2:A3172,A3172)&gt;1,"DUP","OK")</f>
        <v>OK</v>
      </c>
      <c r="O3172" s="6" t="str">
        <f t="shared" si="148"/>
        <v>ORD26003791</v>
      </c>
      <c r="P3172" s="6" t="str">
        <f t="shared" si="149"/>
        <v>Sep</v>
      </c>
      <c r="Q3172" s="6"/>
      <c r="R3172" s="9"/>
      <c r="S3172" s="8"/>
      <c r="T3172" s="8"/>
      <c r="U3172" s="8"/>
      <c r="V3172" s="8"/>
      <c r="W3172" s="8"/>
      <c r="X3172" s="6"/>
      <c r="Y3172" s="6"/>
    </row>
    <row r="3173" spans="1:25" x14ac:dyDescent="0.3">
      <c r="A3173" s="6" t="s">
        <v>15989</v>
      </c>
      <c r="B3173" s="6"/>
      <c r="C3173" s="6" t="s">
        <v>7606</v>
      </c>
      <c r="D3173" s="6" t="str">
        <f t="shared" si="147"/>
        <v>ORD26003823</v>
      </c>
      <c r="E3173" s="10">
        <v>46282</v>
      </c>
      <c r="F3173" s="6" t="s">
        <v>12294</v>
      </c>
      <c r="G3173" s="6" t="s">
        <v>27</v>
      </c>
      <c r="H3173" s="8">
        <v>3098</v>
      </c>
      <c r="I3173" s="8">
        <v>49.57</v>
      </c>
      <c r="J3173" s="8">
        <v>8.92</v>
      </c>
      <c r="K3173" s="8">
        <v>3039.51</v>
      </c>
      <c r="L3173" s="10">
        <v>46284</v>
      </c>
      <c r="M3173" s="6" t="s">
        <v>15855</v>
      </c>
      <c r="N3173" s="6" t="str">
        <f>IF(COUNTIF($A$2:A3173,A3173)&gt;1,"DUP","OK")</f>
        <v>OK</v>
      </c>
      <c r="O3173" s="6" t="str">
        <f t="shared" si="148"/>
        <v>ORD26003823</v>
      </c>
      <c r="P3173" s="6" t="str">
        <f t="shared" si="149"/>
        <v>Sep</v>
      </c>
      <c r="Q3173" s="6"/>
      <c r="R3173" s="9"/>
      <c r="S3173" s="8"/>
      <c r="T3173" s="8"/>
      <c r="U3173" s="8"/>
      <c r="V3173" s="8"/>
      <c r="W3173" s="8"/>
      <c r="X3173" s="6"/>
      <c r="Y3173" s="6"/>
    </row>
    <row r="3174" spans="1:25" x14ac:dyDescent="0.3">
      <c r="A3174" s="6" t="s">
        <v>15990</v>
      </c>
      <c r="B3174" s="6"/>
      <c r="C3174" s="6" t="s">
        <v>7634</v>
      </c>
      <c r="D3174" s="6" t="str">
        <f t="shared" si="147"/>
        <v>ORD26003837</v>
      </c>
      <c r="E3174" s="10">
        <v>46282</v>
      </c>
      <c r="F3174" s="6" t="s">
        <v>12294</v>
      </c>
      <c r="G3174" s="6" t="s">
        <v>18</v>
      </c>
      <c r="H3174" s="8">
        <v>2499</v>
      </c>
      <c r="I3174" s="8">
        <v>7.5</v>
      </c>
      <c r="J3174" s="8">
        <v>1.35</v>
      </c>
      <c r="K3174" s="8">
        <v>2490.15</v>
      </c>
      <c r="L3174" s="10">
        <v>46284</v>
      </c>
      <c r="M3174" s="6" t="s">
        <v>15855</v>
      </c>
      <c r="N3174" s="6" t="str">
        <f>IF(COUNTIF($A$2:A3174,A3174)&gt;1,"DUP","OK")</f>
        <v>OK</v>
      </c>
      <c r="O3174" s="6" t="str">
        <f t="shared" si="148"/>
        <v>ORD26003837</v>
      </c>
      <c r="P3174" s="6" t="str">
        <f t="shared" si="149"/>
        <v>Sep</v>
      </c>
      <c r="Q3174" s="6"/>
      <c r="R3174" s="9"/>
      <c r="S3174" s="8"/>
      <c r="T3174" s="8"/>
      <c r="U3174" s="8"/>
      <c r="V3174" s="8"/>
      <c r="W3174" s="8"/>
      <c r="X3174" s="6"/>
      <c r="Y3174" s="6"/>
    </row>
    <row r="3175" spans="1:25" x14ac:dyDescent="0.3">
      <c r="A3175" s="6" t="s">
        <v>15991</v>
      </c>
      <c r="B3175" s="6"/>
      <c r="C3175" s="6" t="s">
        <v>7638</v>
      </c>
      <c r="D3175" s="6" t="str">
        <f t="shared" si="147"/>
        <v>ORD26003839</v>
      </c>
      <c r="E3175" s="10">
        <v>46282</v>
      </c>
      <c r="F3175" s="6" t="s">
        <v>12294</v>
      </c>
      <c r="G3175" s="6" t="s">
        <v>18</v>
      </c>
      <c r="H3175" s="8">
        <v>1799</v>
      </c>
      <c r="I3175" s="8">
        <v>0</v>
      </c>
      <c r="J3175" s="8">
        <v>0</v>
      </c>
      <c r="K3175" s="8">
        <v>1799</v>
      </c>
      <c r="L3175" s="10">
        <v>46284</v>
      </c>
      <c r="M3175" s="6" t="s">
        <v>15855</v>
      </c>
      <c r="N3175" s="6" t="str">
        <f>IF(COUNTIF($A$2:A3175,A3175)&gt;1,"DUP","OK")</f>
        <v>OK</v>
      </c>
      <c r="O3175" s="6" t="str">
        <f t="shared" si="148"/>
        <v>ORD26003839</v>
      </c>
      <c r="P3175" s="6" t="str">
        <f t="shared" si="149"/>
        <v>Sep</v>
      </c>
      <c r="Q3175" s="6"/>
      <c r="R3175" s="9"/>
      <c r="S3175" s="8"/>
      <c r="T3175" s="8"/>
      <c r="U3175" s="8"/>
      <c r="V3175" s="8"/>
      <c r="W3175" s="8"/>
      <c r="X3175" s="6"/>
      <c r="Y3175" s="6"/>
    </row>
    <row r="3176" spans="1:25" x14ac:dyDescent="0.3">
      <c r="A3176" s="6" t="s">
        <v>15992</v>
      </c>
      <c r="B3176" s="6"/>
      <c r="C3176" s="6" t="s">
        <v>7674</v>
      </c>
      <c r="D3176" s="6" t="str">
        <f t="shared" si="147"/>
        <v>ORD26003857</v>
      </c>
      <c r="E3176" s="10">
        <v>46282</v>
      </c>
      <c r="F3176" s="6" t="s">
        <v>12294</v>
      </c>
      <c r="G3176" s="6" t="s">
        <v>18</v>
      </c>
      <c r="H3176" s="8">
        <v>999</v>
      </c>
      <c r="I3176" s="8">
        <v>0</v>
      </c>
      <c r="J3176" s="8">
        <v>0</v>
      </c>
      <c r="K3176" s="8">
        <v>999</v>
      </c>
      <c r="L3176" s="10">
        <v>46284</v>
      </c>
      <c r="M3176" s="6" t="s">
        <v>15855</v>
      </c>
      <c r="N3176" s="6" t="str">
        <f>IF(COUNTIF($A$2:A3176,A3176)&gt;1,"DUP","OK")</f>
        <v>OK</v>
      </c>
      <c r="O3176" s="6" t="str">
        <f t="shared" si="148"/>
        <v>ORD26003857</v>
      </c>
      <c r="P3176" s="6" t="str">
        <f t="shared" si="149"/>
        <v>Sep</v>
      </c>
      <c r="Q3176" s="6"/>
      <c r="R3176" s="9"/>
      <c r="S3176" s="8"/>
      <c r="T3176" s="8"/>
      <c r="U3176" s="8"/>
      <c r="V3176" s="8"/>
      <c r="W3176" s="8"/>
      <c r="X3176" s="6"/>
      <c r="Y3176" s="6"/>
    </row>
    <row r="3177" spans="1:25" x14ac:dyDescent="0.3">
      <c r="A3177" s="6" t="s">
        <v>15993</v>
      </c>
      <c r="B3177" s="6"/>
      <c r="C3177" s="6" t="s">
        <v>7726</v>
      </c>
      <c r="D3177" s="6" t="str">
        <f t="shared" si="147"/>
        <v>ORD26003884</v>
      </c>
      <c r="E3177" s="10">
        <v>46282</v>
      </c>
      <c r="F3177" s="6" t="s">
        <v>12294</v>
      </c>
      <c r="G3177" s="6" t="s">
        <v>27</v>
      </c>
      <c r="H3177" s="8">
        <v>4999</v>
      </c>
      <c r="I3177" s="8">
        <v>79.98</v>
      </c>
      <c r="J3177" s="8">
        <v>14.4</v>
      </c>
      <c r="K3177" s="8">
        <v>4904.62</v>
      </c>
      <c r="L3177" s="10">
        <v>46284</v>
      </c>
      <c r="M3177" s="6" t="s">
        <v>15855</v>
      </c>
      <c r="N3177" s="6" t="str">
        <f>IF(COUNTIF($A$2:A3177,A3177)&gt;1,"DUP","OK")</f>
        <v>OK</v>
      </c>
      <c r="O3177" s="6" t="str">
        <f t="shared" si="148"/>
        <v>ORD26003884</v>
      </c>
      <c r="P3177" s="6" t="str">
        <f t="shared" si="149"/>
        <v>Sep</v>
      </c>
      <c r="Q3177" s="6"/>
      <c r="R3177" s="9"/>
      <c r="S3177" s="8"/>
      <c r="T3177" s="8"/>
      <c r="U3177" s="8"/>
      <c r="V3177" s="8"/>
      <c r="W3177" s="8"/>
      <c r="X3177" s="6"/>
      <c r="Y3177" s="6"/>
    </row>
    <row r="3178" spans="1:25" x14ac:dyDescent="0.3">
      <c r="A3178" s="6" t="s">
        <v>15994</v>
      </c>
      <c r="B3178" s="6"/>
      <c r="C3178" s="6" t="s">
        <v>7769</v>
      </c>
      <c r="D3178" s="6" t="str">
        <f t="shared" si="147"/>
        <v>ORD26003906</v>
      </c>
      <c r="E3178" s="10">
        <v>46282</v>
      </c>
      <c r="F3178" s="6" t="s">
        <v>12294</v>
      </c>
      <c r="G3178" s="6" t="s">
        <v>27</v>
      </c>
      <c r="H3178" s="8">
        <v>2848</v>
      </c>
      <c r="I3178" s="8">
        <v>45.57</v>
      </c>
      <c r="J3178" s="8">
        <v>8.1999999999999993</v>
      </c>
      <c r="K3178" s="8">
        <v>2794.23</v>
      </c>
      <c r="L3178" s="10">
        <v>46284</v>
      </c>
      <c r="M3178" s="6" t="s">
        <v>15855</v>
      </c>
      <c r="N3178" s="6" t="str">
        <f>IF(COUNTIF($A$2:A3178,A3178)&gt;1,"DUP","OK")</f>
        <v>OK</v>
      </c>
      <c r="O3178" s="6" t="str">
        <f t="shared" si="148"/>
        <v>ORD26003906</v>
      </c>
      <c r="P3178" s="6" t="str">
        <f t="shared" si="149"/>
        <v>Sep</v>
      </c>
      <c r="Q3178" s="6"/>
      <c r="R3178" s="9"/>
      <c r="S3178" s="8"/>
      <c r="T3178" s="8"/>
      <c r="U3178" s="8"/>
      <c r="V3178" s="8"/>
      <c r="W3178" s="8"/>
      <c r="X3178" s="6"/>
      <c r="Y3178" s="6"/>
    </row>
    <row r="3179" spans="1:25" x14ac:dyDescent="0.3">
      <c r="A3179" s="6" t="s">
        <v>15995</v>
      </c>
      <c r="B3179" s="6"/>
      <c r="C3179" s="6" t="s">
        <v>8035</v>
      </c>
      <c r="D3179" s="6" t="str">
        <f t="shared" si="147"/>
        <v>ORD26004042</v>
      </c>
      <c r="E3179" s="10">
        <v>46282</v>
      </c>
      <c r="F3179" s="6" t="s">
        <v>12294</v>
      </c>
      <c r="G3179" s="6" t="s">
        <v>18</v>
      </c>
      <c r="H3179" s="8">
        <v>4999</v>
      </c>
      <c r="I3179" s="8">
        <v>15</v>
      </c>
      <c r="J3179" s="8">
        <v>2.7</v>
      </c>
      <c r="K3179" s="8">
        <v>4981.3</v>
      </c>
      <c r="L3179" s="10">
        <v>46284</v>
      </c>
      <c r="M3179" s="6" t="s">
        <v>15855</v>
      </c>
      <c r="N3179" s="6" t="str">
        <f>IF(COUNTIF($A$2:A3179,A3179)&gt;1,"DUP","OK")</f>
        <v>OK</v>
      </c>
      <c r="O3179" s="6" t="str">
        <f t="shared" si="148"/>
        <v>ORD26004042</v>
      </c>
      <c r="P3179" s="6" t="str">
        <f t="shared" si="149"/>
        <v>Sep</v>
      </c>
      <c r="Q3179" s="6"/>
      <c r="R3179" s="9"/>
      <c r="S3179" s="8"/>
      <c r="T3179" s="8"/>
      <c r="U3179" s="8"/>
      <c r="V3179" s="8"/>
      <c r="W3179" s="8"/>
      <c r="X3179" s="6"/>
      <c r="Y3179" s="6"/>
    </row>
    <row r="3180" spans="1:25" x14ac:dyDescent="0.3">
      <c r="A3180" s="6" t="s">
        <v>15996</v>
      </c>
      <c r="B3180" s="6"/>
      <c r="C3180" s="6" t="s">
        <v>8293</v>
      </c>
      <c r="D3180" s="6" t="str">
        <f t="shared" si="147"/>
        <v>ORD26004176</v>
      </c>
      <c r="E3180" s="10">
        <v>46282</v>
      </c>
      <c r="F3180" s="6" t="s">
        <v>12294</v>
      </c>
      <c r="G3180" s="6" t="s">
        <v>27</v>
      </c>
      <c r="H3180" s="8">
        <v>499</v>
      </c>
      <c r="I3180" s="8">
        <v>8.98</v>
      </c>
      <c r="J3180" s="8">
        <v>1.62</v>
      </c>
      <c r="K3180" s="8">
        <v>488.4</v>
      </c>
      <c r="L3180" s="10">
        <v>46284</v>
      </c>
      <c r="M3180" s="6" t="s">
        <v>15855</v>
      </c>
      <c r="N3180" s="6" t="str">
        <f>IF(COUNTIF($A$2:A3180,A3180)&gt;1,"DUP","OK")</f>
        <v>OK</v>
      </c>
      <c r="O3180" s="6" t="str">
        <f t="shared" si="148"/>
        <v>ORD26004176</v>
      </c>
      <c r="P3180" s="6" t="str">
        <f t="shared" si="149"/>
        <v>Sep</v>
      </c>
      <c r="Q3180" s="6"/>
      <c r="R3180" s="9"/>
      <c r="S3180" s="8"/>
      <c r="T3180" s="8"/>
      <c r="U3180" s="8"/>
      <c r="V3180" s="8"/>
      <c r="W3180" s="8"/>
      <c r="X3180" s="6"/>
      <c r="Y3180" s="6"/>
    </row>
    <row r="3181" spans="1:25" x14ac:dyDescent="0.3">
      <c r="A3181" s="6" t="s">
        <v>15997</v>
      </c>
      <c r="B3181" s="6"/>
      <c r="C3181" s="6" t="s">
        <v>8317</v>
      </c>
      <c r="D3181" s="6" t="str">
        <f t="shared" si="147"/>
        <v>ORD26004188</v>
      </c>
      <c r="E3181" s="10">
        <v>46282</v>
      </c>
      <c r="F3181" s="6" t="s">
        <v>12294</v>
      </c>
      <c r="G3181" s="6" t="s">
        <v>18</v>
      </c>
      <c r="H3181" s="8">
        <v>4597</v>
      </c>
      <c r="I3181" s="8">
        <v>13.79</v>
      </c>
      <c r="J3181" s="8">
        <v>2.48</v>
      </c>
      <c r="K3181" s="8">
        <v>4580.7299999999996</v>
      </c>
      <c r="L3181" s="10">
        <v>46284</v>
      </c>
      <c r="M3181" s="6" t="s">
        <v>15855</v>
      </c>
      <c r="N3181" s="6" t="str">
        <f>IF(COUNTIF($A$2:A3181,A3181)&gt;1,"DUP","OK")</f>
        <v>OK</v>
      </c>
      <c r="O3181" s="6" t="str">
        <f t="shared" si="148"/>
        <v>ORD26004188</v>
      </c>
      <c r="P3181" s="6" t="str">
        <f t="shared" si="149"/>
        <v>Sep</v>
      </c>
      <c r="Q3181" s="6"/>
      <c r="R3181" s="9"/>
      <c r="S3181" s="8"/>
      <c r="T3181" s="8"/>
      <c r="U3181" s="8"/>
      <c r="V3181" s="8"/>
      <c r="W3181" s="8"/>
      <c r="X3181" s="6"/>
      <c r="Y3181" s="6"/>
    </row>
    <row r="3182" spans="1:25" x14ac:dyDescent="0.3">
      <c r="A3182" s="6" t="s">
        <v>15998</v>
      </c>
      <c r="B3182" s="6"/>
      <c r="C3182" s="6" t="s">
        <v>8511</v>
      </c>
      <c r="D3182" s="6" t="str">
        <f t="shared" si="147"/>
        <v>ORD26004287</v>
      </c>
      <c r="E3182" s="10">
        <v>46282</v>
      </c>
      <c r="F3182" s="6" t="s">
        <v>12294</v>
      </c>
      <c r="G3182" s="6" t="s">
        <v>18</v>
      </c>
      <c r="H3182" s="8">
        <v>5498</v>
      </c>
      <c r="I3182" s="8">
        <v>16.489999999999998</v>
      </c>
      <c r="J3182" s="8">
        <v>2.97</v>
      </c>
      <c r="K3182" s="8">
        <v>5478.54</v>
      </c>
      <c r="L3182" s="10">
        <v>46284</v>
      </c>
      <c r="M3182" s="6" t="s">
        <v>15855</v>
      </c>
      <c r="N3182" s="6" t="str">
        <f>IF(COUNTIF($A$2:A3182,A3182)&gt;1,"DUP","OK")</f>
        <v>OK</v>
      </c>
      <c r="O3182" s="6" t="str">
        <f t="shared" si="148"/>
        <v>ORD26004287</v>
      </c>
      <c r="P3182" s="6" t="str">
        <f t="shared" si="149"/>
        <v>Sep</v>
      </c>
      <c r="Q3182" s="6"/>
      <c r="R3182" s="9"/>
      <c r="S3182" s="8"/>
      <c r="T3182" s="8"/>
      <c r="U3182" s="8"/>
      <c r="V3182" s="8"/>
      <c r="W3182" s="8"/>
      <c r="X3182" s="6"/>
      <c r="Y3182" s="6"/>
    </row>
    <row r="3183" spans="1:25" x14ac:dyDescent="0.3">
      <c r="A3183" s="6" t="s">
        <v>15999</v>
      </c>
      <c r="B3183" s="6"/>
      <c r="C3183" s="6" t="s">
        <v>8615</v>
      </c>
      <c r="D3183" s="6" t="str">
        <f t="shared" si="147"/>
        <v>ORD26004339</v>
      </c>
      <c r="E3183" s="10">
        <v>46282</v>
      </c>
      <c r="F3183" s="6" t="s">
        <v>12294</v>
      </c>
      <c r="G3183" s="6" t="s">
        <v>27</v>
      </c>
      <c r="H3183" s="8">
        <v>10597</v>
      </c>
      <c r="I3183" s="8">
        <v>169.55</v>
      </c>
      <c r="J3183" s="8">
        <v>30.52</v>
      </c>
      <c r="K3183" s="8">
        <v>10396.93</v>
      </c>
      <c r="L3183" s="10">
        <v>46284</v>
      </c>
      <c r="M3183" s="6" t="s">
        <v>15855</v>
      </c>
      <c r="N3183" s="6" t="str">
        <f>IF(COUNTIF($A$2:A3183,A3183)&gt;1,"DUP","OK")</f>
        <v>OK</v>
      </c>
      <c r="O3183" s="6" t="str">
        <f t="shared" si="148"/>
        <v>ORD26004339</v>
      </c>
      <c r="P3183" s="6" t="str">
        <f t="shared" si="149"/>
        <v>Sep</v>
      </c>
      <c r="Q3183" s="6"/>
      <c r="R3183" s="9"/>
      <c r="S3183" s="8"/>
      <c r="T3183" s="8"/>
      <c r="U3183" s="8"/>
      <c r="V3183" s="8"/>
      <c r="W3183" s="8"/>
      <c r="X3183" s="6"/>
      <c r="Y3183" s="6"/>
    </row>
    <row r="3184" spans="1:25" x14ac:dyDescent="0.3">
      <c r="A3184" s="6" t="s">
        <v>16000</v>
      </c>
      <c r="B3184" s="6"/>
      <c r="C3184" s="6" t="s">
        <v>8790</v>
      </c>
      <c r="D3184" s="6" t="str">
        <f t="shared" si="147"/>
        <v>ORD26004429</v>
      </c>
      <c r="E3184" s="10">
        <v>46282</v>
      </c>
      <c r="F3184" s="6" t="s">
        <v>12294</v>
      </c>
      <c r="G3184" s="6" t="s">
        <v>18</v>
      </c>
      <c r="H3184" s="8">
        <v>1397</v>
      </c>
      <c r="I3184" s="8">
        <v>0</v>
      </c>
      <c r="J3184" s="8">
        <v>0</v>
      </c>
      <c r="K3184" s="8">
        <v>1397</v>
      </c>
      <c r="L3184" s="10">
        <v>46284</v>
      </c>
      <c r="M3184" s="6" t="s">
        <v>15855</v>
      </c>
      <c r="N3184" s="6" t="str">
        <f>IF(COUNTIF($A$2:A3184,A3184)&gt;1,"DUP","OK")</f>
        <v>OK</v>
      </c>
      <c r="O3184" s="6" t="str">
        <f t="shared" si="148"/>
        <v>ORD26004429</v>
      </c>
      <c r="P3184" s="6" t="str">
        <f t="shared" si="149"/>
        <v>Sep</v>
      </c>
      <c r="Q3184" s="6"/>
      <c r="R3184" s="9"/>
      <c r="S3184" s="8"/>
      <c r="T3184" s="8"/>
      <c r="U3184" s="8"/>
      <c r="V3184" s="8"/>
      <c r="W3184" s="8"/>
      <c r="X3184" s="6"/>
      <c r="Y3184" s="6"/>
    </row>
    <row r="3185" spans="1:25" x14ac:dyDescent="0.3">
      <c r="A3185" s="6" t="s">
        <v>16001</v>
      </c>
      <c r="B3185" s="6"/>
      <c r="C3185" s="6" t="s">
        <v>8846</v>
      </c>
      <c r="D3185" s="6" t="str">
        <f t="shared" si="147"/>
        <v>ORD26004457</v>
      </c>
      <c r="E3185" s="10">
        <v>46282</v>
      </c>
      <c r="F3185" s="6" t="s">
        <v>12294</v>
      </c>
      <c r="G3185" s="6" t="s">
        <v>27</v>
      </c>
      <c r="H3185" s="8">
        <v>4999</v>
      </c>
      <c r="I3185" s="8">
        <v>79.98</v>
      </c>
      <c r="J3185" s="8">
        <v>14.4</v>
      </c>
      <c r="K3185" s="8">
        <v>4904.62</v>
      </c>
      <c r="L3185" s="10">
        <v>46284</v>
      </c>
      <c r="M3185" s="6" t="s">
        <v>15855</v>
      </c>
      <c r="N3185" s="6" t="str">
        <f>IF(COUNTIF($A$2:A3185,A3185)&gt;1,"DUP","OK")</f>
        <v>OK</v>
      </c>
      <c r="O3185" s="6" t="str">
        <f t="shared" si="148"/>
        <v>ORD26004457</v>
      </c>
      <c r="P3185" s="6" t="str">
        <f t="shared" si="149"/>
        <v>Sep</v>
      </c>
      <c r="Q3185" s="6"/>
      <c r="R3185" s="9"/>
      <c r="S3185" s="8"/>
      <c r="T3185" s="8"/>
      <c r="U3185" s="8"/>
      <c r="V3185" s="8"/>
      <c r="W3185" s="8"/>
      <c r="X3185" s="6"/>
      <c r="Y3185" s="6"/>
    </row>
    <row r="3186" spans="1:25" x14ac:dyDescent="0.3">
      <c r="A3186" s="6" t="s">
        <v>16002</v>
      </c>
      <c r="B3186" s="6"/>
      <c r="C3186" s="6" t="s">
        <v>16003</v>
      </c>
      <c r="D3186" s="6" t="str">
        <f t="shared" si="147"/>
        <v>ORD26004483</v>
      </c>
      <c r="E3186" s="10">
        <v>46282</v>
      </c>
      <c r="F3186" s="6" t="s">
        <v>12294</v>
      </c>
      <c r="G3186" s="6" t="s">
        <v>18</v>
      </c>
      <c r="H3186" s="8">
        <v>499</v>
      </c>
      <c r="I3186" s="8">
        <v>0</v>
      </c>
      <c r="J3186" s="8">
        <v>0</v>
      </c>
      <c r="K3186" s="8">
        <v>499</v>
      </c>
      <c r="L3186" s="10">
        <v>46284</v>
      </c>
      <c r="M3186" s="6" t="s">
        <v>15855</v>
      </c>
      <c r="N3186" s="6" t="str">
        <f>IF(COUNTIF($A$2:A3186,A3186)&gt;1,"DUP","OK")</f>
        <v>OK</v>
      </c>
      <c r="O3186" s="6" t="str">
        <f t="shared" si="148"/>
        <v>ORD26004483</v>
      </c>
      <c r="P3186" s="6" t="str">
        <f t="shared" si="149"/>
        <v>Sep</v>
      </c>
      <c r="Q3186" s="6"/>
      <c r="R3186" s="9"/>
      <c r="S3186" s="8"/>
      <c r="T3186" s="8"/>
      <c r="U3186" s="8"/>
      <c r="V3186" s="8"/>
      <c r="W3186" s="8"/>
      <c r="X3186" s="6"/>
      <c r="Y3186" s="6"/>
    </row>
    <row r="3187" spans="1:25" x14ac:dyDescent="0.3">
      <c r="A3187" s="6" t="s">
        <v>16004</v>
      </c>
      <c r="B3187" s="6"/>
      <c r="C3187" s="6" t="s">
        <v>8897</v>
      </c>
      <c r="D3187" s="6" t="str">
        <f t="shared" si="147"/>
        <v>ORD26004484</v>
      </c>
      <c r="E3187" s="10">
        <v>46282</v>
      </c>
      <c r="F3187" s="6" t="s">
        <v>12294</v>
      </c>
      <c r="G3187" s="6" t="s">
        <v>18</v>
      </c>
      <c r="H3187" s="8">
        <v>1299</v>
      </c>
      <c r="I3187" s="8">
        <v>0</v>
      </c>
      <c r="J3187" s="8">
        <v>0</v>
      </c>
      <c r="K3187" s="8">
        <v>1299</v>
      </c>
      <c r="L3187" s="10">
        <v>46284</v>
      </c>
      <c r="M3187" s="6" t="s">
        <v>15855</v>
      </c>
      <c r="N3187" s="6" t="str">
        <f>IF(COUNTIF($A$2:A3187,A3187)&gt;1,"DUP","OK")</f>
        <v>OK</v>
      </c>
      <c r="O3187" s="6" t="str">
        <f t="shared" si="148"/>
        <v>ORD26004484</v>
      </c>
      <c r="P3187" s="6" t="str">
        <f t="shared" si="149"/>
        <v>Sep</v>
      </c>
      <c r="Q3187" s="6"/>
      <c r="R3187" s="9"/>
      <c r="S3187" s="8"/>
      <c r="T3187" s="8"/>
      <c r="U3187" s="8"/>
      <c r="V3187" s="8"/>
      <c r="W3187" s="8"/>
      <c r="X3187" s="6"/>
      <c r="Y3187" s="6"/>
    </row>
    <row r="3188" spans="1:25" x14ac:dyDescent="0.3">
      <c r="A3188" s="6" t="s">
        <v>16005</v>
      </c>
      <c r="B3188" s="6"/>
      <c r="C3188" s="6" t="s">
        <v>8924</v>
      </c>
      <c r="D3188" s="6" t="str">
        <f t="shared" si="147"/>
        <v>ORD26004498</v>
      </c>
      <c r="E3188" s="10">
        <v>46282</v>
      </c>
      <c r="F3188" s="6" t="s">
        <v>12294</v>
      </c>
      <c r="G3188" s="6" t="s">
        <v>27</v>
      </c>
      <c r="H3188" s="8">
        <v>4999</v>
      </c>
      <c r="I3188" s="8">
        <v>79.98</v>
      </c>
      <c r="J3188" s="8">
        <v>14.4</v>
      </c>
      <c r="K3188" s="8">
        <v>4904.62</v>
      </c>
      <c r="L3188" s="10">
        <v>46284</v>
      </c>
      <c r="M3188" s="6" t="s">
        <v>15855</v>
      </c>
      <c r="N3188" s="6" t="str">
        <f>IF(COUNTIF($A$2:A3188,A3188)&gt;1,"DUP","OK")</f>
        <v>OK</v>
      </c>
      <c r="O3188" s="6" t="str">
        <f t="shared" si="148"/>
        <v>ORD26004498</v>
      </c>
      <c r="P3188" s="6" t="str">
        <f t="shared" si="149"/>
        <v>Sep</v>
      </c>
      <c r="Q3188" s="6"/>
      <c r="R3188" s="9"/>
      <c r="S3188" s="8"/>
      <c r="T3188" s="8"/>
      <c r="U3188" s="8"/>
      <c r="V3188" s="8"/>
      <c r="W3188" s="8"/>
      <c r="X3188" s="6"/>
      <c r="Y3188" s="6"/>
    </row>
    <row r="3189" spans="1:25" x14ac:dyDescent="0.3">
      <c r="A3189" s="6" t="s">
        <v>16006</v>
      </c>
      <c r="B3189" s="6"/>
      <c r="C3189" s="6" t="s">
        <v>8963</v>
      </c>
      <c r="D3189" s="6" t="str">
        <f t="shared" si="147"/>
        <v>ORD26004518</v>
      </c>
      <c r="E3189" s="10">
        <v>46282</v>
      </c>
      <c r="F3189" s="6" t="s">
        <v>12294</v>
      </c>
      <c r="G3189" s="6" t="s">
        <v>18</v>
      </c>
      <c r="H3189" s="8">
        <v>6497</v>
      </c>
      <c r="I3189" s="8">
        <v>19.489999999999998</v>
      </c>
      <c r="J3189" s="8">
        <v>3.51</v>
      </c>
      <c r="K3189" s="8">
        <v>6474</v>
      </c>
      <c r="L3189" s="10">
        <v>46284</v>
      </c>
      <c r="M3189" s="6" t="s">
        <v>15855</v>
      </c>
      <c r="N3189" s="6" t="str">
        <f>IF(COUNTIF($A$2:A3189,A3189)&gt;1,"DUP","OK")</f>
        <v>OK</v>
      </c>
      <c r="O3189" s="6" t="str">
        <f t="shared" si="148"/>
        <v>ORD26004518</v>
      </c>
      <c r="P3189" s="6" t="str">
        <f t="shared" si="149"/>
        <v>Sep</v>
      </c>
      <c r="Q3189" s="6"/>
      <c r="R3189" s="9"/>
      <c r="S3189" s="8"/>
      <c r="T3189" s="8"/>
      <c r="U3189" s="8"/>
      <c r="V3189" s="8"/>
      <c r="W3189" s="8"/>
      <c r="X3189" s="6"/>
      <c r="Y3189" s="6"/>
    </row>
    <row r="3190" spans="1:25" x14ac:dyDescent="0.3">
      <c r="A3190" s="6" t="s">
        <v>16007</v>
      </c>
      <c r="B3190" s="6"/>
      <c r="C3190" s="6" t="s">
        <v>9031</v>
      </c>
      <c r="D3190" s="6" t="str">
        <f t="shared" si="147"/>
        <v>ORD26004552</v>
      </c>
      <c r="E3190" s="10">
        <v>46282</v>
      </c>
      <c r="F3190" s="6" t="s">
        <v>12294</v>
      </c>
      <c r="G3190" s="6" t="s">
        <v>43</v>
      </c>
      <c r="H3190" s="8">
        <v>599</v>
      </c>
      <c r="I3190" s="8">
        <v>8.99</v>
      </c>
      <c r="J3190" s="8">
        <v>1.62</v>
      </c>
      <c r="K3190" s="8">
        <v>588.39</v>
      </c>
      <c r="L3190" s="10">
        <v>46284</v>
      </c>
      <c r="M3190" s="6" t="s">
        <v>15855</v>
      </c>
      <c r="N3190" s="6" t="str">
        <f>IF(COUNTIF($A$2:A3190,A3190)&gt;1,"DUP","OK")</f>
        <v>OK</v>
      </c>
      <c r="O3190" s="6" t="str">
        <f t="shared" si="148"/>
        <v>ORD26004552</v>
      </c>
      <c r="P3190" s="6" t="str">
        <f t="shared" si="149"/>
        <v>Sep</v>
      </c>
      <c r="Q3190" s="6"/>
      <c r="R3190" s="9"/>
      <c r="S3190" s="8"/>
      <c r="T3190" s="8"/>
      <c r="U3190" s="8"/>
      <c r="V3190" s="8"/>
      <c r="W3190" s="8"/>
      <c r="X3190" s="6"/>
      <c r="Y3190" s="6"/>
    </row>
    <row r="3191" spans="1:25" x14ac:dyDescent="0.3">
      <c r="A3191" s="6" t="s">
        <v>16008</v>
      </c>
      <c r="B3191" s="6"/>
      <c r="C3191" s="6" t="s">
        <v>9153</v>
      </c>
      <c r="D3191" s="6" t="str">
        <f t="shared" si="147"/>
        <v>ORD26004614</v>
      </c>
      <c r="E3191" s="10">
        <v>46282</v>
      </c>
      <c r="F3191" s="6" t="s">
        <v>12294</v>
      </c>
      <c r="G3191" s="6" t="s">
        <v>43</v>
      </c>
      <c r="H3191" s="8">
        <v>3499</v>
      </c>
      <c r="I3191" s="8">
        <v>41.99</v>
      </c>
      <c r="J3191" s="8">
        <v>7.56</v>
      </c>
      <c r="K3191" s="8">
        <v>3449.45</v>
      </c>
      <c r="L3191" s="10">
        <v>46284</v>
      </c>
      <c r="M3191" s="6" t="s">
        <v>15855</v>
      </c>
      <c r="N3191" s="6" t="str">
        <f>IF(COUNTIF($A$2:A3191,A3191)&gt;1,"DUP","OK")</f>
        <v>OK</v>
      </c>
      <c r="O3191" s="6" t="str">
        <f t="shared" si="148"/>
        <v>ORD26004614</v>
      </c>
      <c r="P3191" s="6" t="str">
        <f t="shared" si="149"/>
        <v>Sep</v>
      </c>
      <c r="Q3191" s="6"/>
      <c r="R3191" s="9"/>
      <c r="S3191" s="8"/>
      <c r="T3191" s="8"/>
      <c r="U3191" s="8"/>
      <c r="V3191" s="8"/>
      <c r="W3191" s="8"/>
      <c r="X3191" s="6"/>
      <c r="Y3191" s="6"/>
    </row>
    <row r="3192" spans="1:25" x14ac:dyDescent="0.3">
      <c r="A3192" s="6" t="s">
        <v>16009</v>
      </c>
      <c r="B3192" s="6"/>
      <c r="C3192" s="6" t="s">
        <v>16010</v>
      </c>
      <c r="D3192" s="6" t="str">
        <f t="shared" si="147"/>
        <v>ORD26004631</v>
      </c>
      <c r="E3192" s="10">
        <v>46282</v>
      </c>
      <c r="F3192" s="6" t="s">
        <v>12294</v>
      </c>
      <c r="G3192" s="6" t="s">
        <v>18</v>
      </c>
      <c r="H3192" s="8">
        <v>999</v>
      </c>
      <c r="I3192" s="8">
        <v>0</v>
      </c>
      <c r="J3192" s="8">
        <v>0</v>
      </c>
      <c r="K3192" s="8">
        <v>999</v>
      </c>
      <c r="L3192" s="10">
        <v>46284</v>
      </c>
      <c r="M3192" s="6" t="s">
        <v>15855</v>
      </c>
      <c r="N3192" s="6" t="str">
        <f>IF(COUNTIF($A$2:A3192,A3192)&gt;1,"DUP","OK")</f>
        <v>OK</v>
      </c>
      <c r="O3192" s="6" t="str">
        <f t="shared" si="148"/>
        <v>ORD26004631</v>
      </c>
      <c r="P3192" s="6" t="str">
        <f t="shared" si="149"/>
        <v>Sep</v>
      </c>
      <c r="Q3192" s="6"/>
      <c r="R3192" s="9"/>
      <c r="S3192" s="8"/>
      <c r="T3192" s="8"/>
      <c r="U3192" s="8"/>
      <c r="V3192" s="8"/>
      <c r="W3192" s="8"/>
      <c r="X3192" s="6"/>
      <c r="Y3192" s="6"/>
    </row>
    <row r="3193" spans="1:25" x14ac:dyDescent="0.3">
      <c r="A3193" s="6" t="s">
        <v>16011</v>
      </c>
      <c r="B3193" s="6"/>
      <c r="C3193" s="6" t="s">
        <v>9256</v>
      </c>
      <c r="D3193" s="6" t="str">
        <f t="shared" si="147"/>
        <v>ORD26004668</v>
      </c>
      <c r="E3193" s="10">
        <v>46282</v>
      </c>
      <c r="F3193" s="6" t="s">
        <v>12294</v>
      </c>
      <c r="G3193" s="6" t="s">
        <v>18</v>
      </c>
      <c r="H3193" s="8">
        <v>2998</v>
      </c>
      <c r="I3193" s="8">
        <v>8.99</v>
      </c>
      <c r="J3193" s="8">
        <v>1.62</v>
      </c>
      <c r="K3193" s="8">
        <v>2987.39</v>
      </c>
      <c r="L3193" s="10">
        <v>46284</v>
      </c>
      <c r="M3193" s="6" t="s">
        <v>15855</v>
      </c>
      <c r="N3193" s="6" t="str">
        <f>IF(COUNTIF($A$2:A3193,A3193)&gt;1,"DUP","OK")</f>
        <v>OK</v>
      </c>
      <c r="O3193" s="6" t="str">
        <f t="shared" si="148"/>
        <v>ORD26004668</v>
      </c>
      <c r="P3193" s="6" t="str">
        <f t="shared" si="149"/>
        <v>Sep</v>
      </c>
      <c r="Q3193" s="6"/>
      <c r="R3193" s="9"/>
      <c r="S3193" s="8"/>
      <c r="T3193" s="8"/>
      <c r="U3193" s="8"/>
      <c r="V3193" s="8"/>
      <c r="W3193" s="8"/>
      <c r="X3193" s="6"/>
      <c r="Y3193" s="6"/>
    </row>
    <row r="3194" spans="1:25" x14ac:dyDescent="0.3">
      <c r="A3194" s="6" t="s">
        <v>16012</v>
      </c>
      <c r="B3194" s="6"/>
      <c r="C3194" s="6" t="s">
        <v>9338</v>
      </c>
      <c r="D3194" s="6" t="str">
        <f t="shared" si="147"/>
        <v>ORD26004709</v>
      </c>
      <c r="E3194" s="10">
        <v>46282</v>
      </c>
      <c r="F3194" s="6" t="s">
        <v>12294</v>
      </c>
      <c r="G3194" s="6" t="s">
        <v>18</v>
      </c>
      <c r="H3194" s="8">
        <v>1299</v>
      </c>
      <c r="I3194" s="8">
        <v>0</v>
      </c>
      <c r="J3194" s="8">
        <v>0</v>
      </c>
      <c r="K3194" s="8">
        <v>1299</v>
      </c>
      <c r="L3194" s="10">
        <v>46284</v>
      </c>
      <c r="M3194" s="6" t="s">
        <v>15855</v>
      </c>
      <c r="N3194" s="6" t="str">
        <f>IF(COUNTIF($A$2:A3194,A3194)&gt;1,"DUP","OK")</f>
        <v>OK</v>
      </c>
      <c r="O3194" s="6" t="str">
        <f t="shared" si="148"/>
        <v>ORD26004709</v>
      </c>
      <c r="P3194" s="6" t="str">
        <f t="shared" si="149"/>
        <v>Sep</v>
      </c>
      <c r="Q3194" s="6"/>
      <c r="R3194" s="9"/>
      <c r="S3194" s="8"/>
      <c r="T3194" s="8"/>
      <c r="U3194" s="8"/>
      <c r="V3194" s="8"/>
      <c r="W3194" s="8"/>
      <c r="X3194" s="6"/>
      <c r="Y3194" s="6"/>
    </row>
    <row r="3195" spans="1:25" x14ac:dyDescent="0.3">
      <c r="A3195" s="6" t="s">
        <v>16013</v>
      </c>
      <c r="B3195" s="6"/>
      <c r="C3195" s="6" t="s">
        <v>16014</v>
      </c>
      <c r="D3195" s="6" t="str">
        <f t="shared" si="147"/>
        <v>ORD26004744</v>
      </c>
      <c r="E3195" s="10">
        <v>46282</v>
      </c>
      <c r="F3195" s="6" t="s">
        <v>12294</v>
      </c>
      <c r="G3195" s="6" t="s">
        <v>18</v>
      </c>
      <c r="H3195" s="8">
        <v>4999</v>
      </c>
      <c r="I3195" s="8">
        <v>15</v>
      </c>
      <c r="J3195" s="8">
        <v>2.7</v>
      </c>
      <c r="K3195" s="8">
        <v>4981.3</v>
      </c>
      <c r="L3195" s="10">
        <v>46284</v>
      </c>
      <c r="M3195" s="6" t="s">
        <v>15855</v>
      </c>
      <c r="N3195" s="6" t="str">
        <f>IF(COUNTIF($A$2:A3195,A3195)&gt;1,"DUP","OK")</f>
        <v>OK</v>
      </c>
      <c r="O3195" s="6" t="str">
        <f t="shared" si="148"/>
        <v>ORD26004744</v>
      </c>
      <c r="P3195" s="6" t="str">
        <f t="shared" si="149"/>
        <v>Sep</v>
      </c>
      <c r="Q3195" s="6"/>
      <c r="R3195" s="9"/>
      <c r="S3195" s="8"/>
      <c r="T3195" s="8"/>
      <c r="U3195" s="8"/>
      <c r="V3195" s="8"/>
      <c r="W3195" s="8"/>
      <c r="X3195" s="6"/>
      <c r="Y3195" s="6"/>
    </row>
    <row r="3196" spans="1:25" x14ac:dyDescent="0.3">
      <c r="A3196" s="6" t="s">
        <v>16015</v>
      </c>
      <c r="B3196" s="6"/>
      <c r="C3196" s="6" t="s">
        <v>16016</v>
      </c>
      <c r="D3196" s="6" t="str">
        <f t="shared" si="147"/>
        <v>ORD26004746</v>
      </c>
      <c r="E3196" s="10">
        <v>46282</v>
      </c>
      <c r="F3196" s="6" t="s">
        <v>12294</v>
      </c>
      <c r="G3196" s="6" t="s">
        <v>27</v>
      </c>
      <c r="H3196" s="8">
        <v>4647</v>
      </c>
      <c r="I3196" s="8">
        <v>74.349999999999994</v>
      </c>
      <c r="J3196" s="8">
        <v>13.38</v>
      </c>
      <c r="K3196" s="8">
        <v>4559.2700000000004</v>
      </c>
      <c r="L3196" s="10">
        <v>46284</v>
      </c>
      <c r="M3196" s="6" t="s">
        <v>15855</v>
      </c>
      <c r="N3196" s="6" t="str">
        <f>IF(COUNTIF($A$2:A3196,A3196)&gt;1,"DUP","OK")</f>
        <v>OK</v>
      </c>
      <c r="O3196" s="6" t="str">
        <f t="shared" si="148"/>
        <v>ORD26004746</v>
      </c>
      <c r="P3196" s="6" t="str">
        <f t="shared" si="149"/>
        <v>Sep</v>
      </c>
      <c r="Q3196" s="6"/>
      <c r="R3196" s="9"/>
      <c r="S3196" s="8"/>
      <c r="T3196" s="8"/>
      <c r="U3196" s="8"/>
      <c r="V3196" s="8"/>
      <c r="W3196" s="8"/>
      <c r="X3196" s="6"/>
      <c r="Y3196" s="6"/>
    </row>
    <row r="3197" spans="1:25" x14ac:dyDescent="0.3">
      <c r="A3197" s="6" t="s">
        <v>16017</v>
      </c>
      <c r="B3197" s="6"/>
      <c r="C3197" s="6" t="s">
        <v>9647</v>
      </c>
      <c r="D3197" s="6" t="str">
        <f t="shared" si="147"/>
        <v>ORD26004870</v>
      </c>
      <c r="E3197" s="10">
        <v>46282</v>
      </c>
      <c r="F3197" s="6" t="s">
        <v>12294</v>
      </c>
      <c r="G3197" s="6" t="s">
        <v>18</v>
      </c>
      <c r="H3197" s="8">
        <v>2499</v>
      </c>
      <c r="I3197" s="8">
        <v>7.5</v>
      </c>
      <c r="J3197" s="8">
        <v>1.35</v>
      </c>
      <c r="K3197" s="8">
        <v>2490.15</v>
      </c>
      <c r="L3197" s="10">
        <v>46284</v>
      </c>
      <c r="M3197" s="6" t="s">
        <v>15855</v>
      </c>
      <c r="N3197" s="6" t="str">
        <f>IF(COUNTIF($A$2:A3197,A3197)&gt;1,"DUP","OK")</f>
        <v>OK</v>
      </c>
      <c r="O3197" s="6" t="str">
        <f t="shared" si="148"/>
        <v>ORD26004870</v>
      </c>
      <c r="P3197" s="6" t="str">
        <f t="shared" si="149"/>
        <v>Sep</v>
      </c>
      <c r="Q3197" s="6"/>
      <c r="R3197" s="9"/>
      <c r="S3197" s="8"/>
      <c r="T3197" s="8"/>
      <c r="U3197" s="8"/>
      <c r="V3197" s="8"/>
      <c r="W3197" s="8"/>
      <c r="X3197" s="6"/>
      <c r="Y3197" s="6"/>
    </row>
    <row r="3198" spans="1:25" x14ac:dyDescent="0.3">
      <c r="A3198" s="6" t="s">
        <v>16018</v>
      </c>
      <c r="B3198" s="6"/>
      <c r="C3198" s="6" t="s">
        <v>9718</v>
      </c>
      <c r="D3198" s="6" t="str">
        <f t="shared" si="147"/>
        <v>ORD26004907</v>
      </c>
      <c r="E3198" s="10">
        <v>46282</v>
      </c>
      <c r="F3198" s="6" t="s">
        <v>12294</v>
      </c>
      <c r="G3198" s="6" t="s">
        <v>43</v>
      </c>
      <c r="H3198" s="8">
        <v>2999</v>
      </c>
      <c r="I3198" s="8">
        <v>35.99</v>
      </c>
      <c r="J3198" s="8">
        <v>6.48</v>
      </c>
      <c r="K3198" s="8">
        <v>2956.53</v>
      </c>
      <c r="L3198" s="10">
        <v>46284</v>
      </c>
      <c r="M3198" s="6" t="s">
        <v>15855</v>
      </c>
      <c r="N3198" s="6" t="str">
        <f>IF(COUNTIF($A$2:A3198,A3198)&gt;1,"DUP","OK")</f>
        <v>OK</v>
      </c>
      <c r="O3198" s="6" t="str">
        <f t="shared" si="148"/>
        <v>ORD26004907</v>
      </c>
      <c r="P3198" s="6" t="str">
        <f t="shared" si="149"/>
        <v>Sep</v>
      </c>
      <c r="Q3198" s="6"/>
      <c r="R3198" s="9"/>
      <c r="S3198" s="8"/>
      <c r="T3198" s="8"/>
      <c r="U3198" s="8"/>
      <c r="V3198" s="8"/>
      <c r="W3198" s="8"/>
      <c r="X3198" s="6"/>
      <c r="Y3198" s="6"/>
    </row>
    <row r="3199" spans="1:25" x14ac:dyDescent="0.3">
      <c r="A3199" s="6" t="s">
        <v>16019</v>
      </c>
      <c r="B3199" s="6"/>
      <c r="C3199" s="6" t="s">
        <v>9870</v>
      </c>
      <c r="D3199" s="6" t="str">
        <f t="shared" si="147"/>
        <v>ORD26004985</v>
      </c>
      <c r="E3199" s="10">
        <v>46282</v>
      </c>
      <c r="F3199" s="6" t="s">
        <v>12294</v>
      </c>
      <c r="G3199" s="6" t="s">
        <v>27</v>
      </c>
      <c r="H3199" s="8">
        <v>799</v>
      </c>
      <c r="I3199" s="8">
        <v>14.38</v>
      </c>
      <c r="J3199" s="8">
        <v>2.59</v>
      </c>
      <c r="K3199" s="8">
        <v>782.03</v>
      </c>
      <c r="L3199" s="10">
        <v>46284</v>
      </c>
      <c r="M3199" s="6" t="s">
        <v>15855</v>
      </c>
      <c r="N3199" s="6" t="str">
        <f>IF(COUNTIF($A$2:A3199,A3199)&gt;1,"DUP","OK")</f>
        <v>OK</v>
      </c>
      <c r="O3199" s="6" t="str">
        <f t="shared" si="148"/>
        <v>ORD26004985</v>
      </c>
      <c r="P3199" s="6" t="str">
        <f t="shared" si="149"/>
        <v>Sep</v>
      </c>
      <c r="Q3199" s="6"/>
      <c r="R3199" s="9"/>
      <c r="S3199" s="8"/>
      <c r="T3199" s="8"/>
      <c r="U3199" s="8"/>
      <c r="V3199" s="8"/>
      <c r="W3199" s="8"/>
      <c r="X3199" s="6"/>
      <c r="Y3199" s="6"/>
    </row>
    <row r="3200" spans="1:25" x14ac:dyDescent="0.3">
      <c r="A3200" s="6" t="s">
        <v>16020</v>
      </c>
      <c r="B3200" s="6"/>
      <c r="C3200" s="6" t="s">
        <v>9947</v>
      </c>
      <c r="D3200" s="6" t="str">
        <f t="shared" si="147"/>
        <v>ORD26005025</v>
      </c>
      <c r="E3200" s="10">
        <v>46282</v>
      </c>
      <c r="F3200" s="6" t="s">
        <v>12294</v>
      </c>
      <c r="G3200" s="6" t="s">
        <v>54</v>
      </c>
      <c r="H3200" s="8">
        <v>3499</v>
      </c>
      <c r="I3200" s="8">
        <v>59.48</v>
      </c>
      <c r="J3200" s="8">
        <v>10.71</v>
      </c>
      <c r="K3200" s="8">
        <v>3428.81</v>
      </c>
      <c r="L3200" s="10">
        <v>46284</v>
      </c>
      <c r="M3200" s="6" t="s">
        <v>15855</v>
      </c>
      <c r="N3200" s="6" t="str">
        <f>IF(COUNTIF($A$2:A3200,A3200)&gt;1,"DUP","OK")</f>
        <v>OK</v>
      </c>
      <c r="O3200" s="6" t="str">
        <f t="shared" si="148"/>
        <v>ORD26005025</v>
      </c>
      <c r="P3200" s="6" t="str">
        <f t="shared" si="149"/>
        <v>Sep</v>
      </c>
      <c r="Q3200" s="6"/>
      <c r="R3200" s="9"/>
      <c r="S3200" s="8"/>
      <c r="T3200" s="8"/>
      <c r="U3200" s="8"/>
      <c r="V3200" s="8"/>
      <c r="W3200" s="8"/>
      <c r="X3200" s="6"/>
      <c r="Y3200" s="6"/>
    </row>
    <row r="3201" spans="1:25" x14ac:dyDescent="0.3">
      <c r="A3201" s="6" t="s">
        <v>16021</v>
      </c>
      <c r="B3201" s="6"/>
      <c r="C3201" s="6" t="s">
        <v>16022</v>
      </c>
      <c r="D3201" s="6" t="str">
        <f t="shared" si="147"/>
        <v>ORD26005061</v>
      </c>
      <c r="E3201" s="10">
        <v>46282</v>
      </c>
      <c r="F3201" s="6" t="s">
        <v>12294</v>
      </c>
      <c r="G3201" s="6" t="s">
        <v>18</v>
      </c>
      <c r="H3201" s="8">
        <v>7999</v>
      </c>
      <c r="I3201" s="8">
        <v>24</v>
      </c>
      <c r="J3201" s="8">
        <v>4.32</v>
      </c>
      <c r="K3201" s="8">
        <v>7970.68</v>
      </c>
      <c r="L3201" s="10">
        <v>46284</v>
      </c>
      <c r="M3201" s="6" t="s">
        <v>15855</v>
      </c>
      <c r="N3201" s="6" t="str">
        <f>IF(COUNTIF($A$2:A3201,A3201)&gt;1,"DUP","OK")</f>
        <v>OK</v>
      </c>
      <c r="O3201" s="6" t="str">
        <f t="shared" si="148"/>
        <v>ORD26005061</v>
      </c>
      <c r="P3201" s="6" t="str">
        <f t="shared" si="149"/>
        <v>Sep</v>
      </c>
      <c r="Q3201" s="6"/>
      <c r="R3201" s="9"/>
      <c r="S3201" s="8"/>
      <c r="T3201" s="8"/>
      <c r="U3201" s="8"/>
      <c r="V3201" s="8"/>
      <c r="W3201" s="8"/>
      <c r="X3201" s="6"/>
      <c r="Y3201" s="6"/>
    </row>
    <row r="3202" spans="1:25" x14ac:dyDescent="0.3">
      <c r="A3202" s="6" t="s">
        <v>16023</v>
      </c>
      <c r="B3202" s="6"/>
      <c r="C3202" s="6" t="s">
        <v>10198</v>
      </c>
      <c r="D3202" s="6" t="str">
        <f t="shared" ref="D3202:D3265" si="150">UPPER(SUBSTITUTE(TRIM(C3202),"-",""))</f>
        <v>ORD26005157</v>
      </c>
      <c r="E3202" s="10">
        <v>46282</v>
      </c>
      <c r="F3202" s="6" t="s">
        <v>12294</v>
      </c>
      <c r="G3202" s="6" t="s">
        <v>43</v>
      </c>
      <c r="H3202" s="8">
        <v>5297</v>
      </c>
      <c r="I3202" s="8">
        <v>63.56</v>
      </c>
      <c r="J3202" s="8">
        <v>11.44</v>
      </c>
      <c r="K3202" s="8">
        <v>5222</v>
      </c>
      <c r="L3202" s="10">
        <v>46284</v>
      </c>
      <c r="M3202" s="6" t="s">
        <v>15855</v>
      </c>
      <c r="N3202" s="6" t="str">
        <f>IF(COUNTIF($A$2:A3202,A3202)&gt;1,"DUP","OK")</f>
        <v>OK</v>
      </c>
      <c r="O3202" s="6" t="str">
        <f t="shared" ref="O3202:O3265" si="151">IF(F3202="REFUND",INDEX($D$2:$D$5743,MATCH(B3202,$A$2:$A$5743,0)),D3202)</f>
        <v>ORD26005157</v>
      </c>
      <c r="P3202" s="6" t="str">
        <f t="shared" ref="P3202:P3265" si="152">IF(L3202&gt;DATE(2026,9,30),"Oct-Due","Sep")</f>
        <v>Sep</v>
      </c>
      <c r="Q3202" s="6"/>
      <c r="R3202" s="9"/>
      <c r="S3202" s="8"/>
      <c r="T3202" s="8"/>
      <c r="U3202" s="8"/>
      <c r="V3202" s="8"/>
      <c r="W3202" s="8"/>
      <c r="X3202" s="6"/>
      <c r="Y3202" s="6"/>
    </row>
    <row r="3203" spans="1:25" x14ac:dyDescent="0.3">
      <c r="A3203" s="6" t="s">
        <v>16024</v>
      </c>
      <c r="B3203" s="6"/>
      <c r="C3203" s="6" t="s">
        <v>10220</v>
      </c>
      <c r="D3203" s="6" t="str">
        <f t="shared" si="150"/>
        <v>ORD26005169</v>
      </c>
      <c r="E3203" s="10">
        <v>46282</v>
      </c>
      <c r="F3203" s="6" t="s">
        <v>12294</v>
      </c>
      <c r="G3203" s="6" t="s">
        <v>54</v>
      </c>
      <c r="H3203" s="8">
        <v>4097</v>
      </c>
      <c r="I3203" s="8">
        <v>69.650000000000006</v>
      </c>
      <c r="J3203" s="8">
        <v>12.54</v>
      </c>
      <c r="K3203" s="8">
        <v>4014.81</v>
      </c>
      <c r="L3203" s="10">
        <v>46284</v>
      </c>
      <c r="M3203" s="6" t="s">
        <v>15855</v>
      </c>
      <c r="N3203" s="6" t="str">
        <f>IF(COUNTIF($A$2:A3203,A3203)&gt;1,"DUP","OK")</f>
        <v>OK</v>
      </c>
      <c r="O3203" s="6" t="str">
        <f t="shared" si="151"/>
        <v>ORD26005169</v>
      </c>
      <c r="P3203" s="6" t="str">
        <f t="shared" si="152"/>
        <v>Sep</v>
      </c>
      <c r="Q3203" s="6"/>
      <c r="R3203" s="9"/>
      <c r="S3203" s="8"/>
      <c r="T3203" s="8"/>
      <c r="U3203" s="8"/>
      <c r="V3203" s="8"/>
      <c r="W3203" s="8"/>
      <c r="X3203" s="6"/>
      <c r="Y3203" s="6"/>
    </row>
    <row r="3204" spans="1:25" x14ac:dyDescent="0.3">
      <c r="A3204" s="6" t="s">
        <v>16025</v>
      </c>
      <c r="B3204" s="6"/>
      <c r="C3204" s="6" t="s">
        <v>10275</v>
      </c>
      <c r="D3204" s="6" t="str">
        <f t="shared" si="150"/>
        <v>ORD26005197</v>
      </c>
      <c r="E3204" s="10">
        <v>46282</v>
      </c>
      <c r="F3204" s="6" t="s">
        <v>12294</v>
      </c>
      <c r="G3204" s="6" t="s">
        <v>18</v>
      </c>
      <c r="H3204" s="8">
        <v>3598</v>
      </c>
      <c r="I3204" s="8">
        <v>10.79</v>
      </c>
      <c r="J3204" s="8">
        <v>1.94</v>
      </c>
      <c r="K3204" s="8">
        <v>3585.27</v>
      </c>
      <c r="L3204" s="10">
        <v>46284</v>
      </c>
      <c r="M3204" s="6" t="s">
        <v>15855</v>
      </c>
      <c r="N3204" s="6" t="str">
        <f>IF(COUNTIF($A$2:A3204,A3204)&gt;1,"DUP","OK")</f>
        <v>OK</v>
      </c>
      <c r="O3204" s="6" t="str">
        <f t="shared" si="151"/>
        <v>ORD26005197</v>
      </c>
      <c r="P3204" s="6" t="str">
        <f t="shared" si="152"/>
        <v>Sep</v>
      </c>
      <c r="Q3204" s="6"/>
      <c r="R3204" s="9"/>
      <c r="S3204" s="8"/>
      <c r="T3204" s="8"/>
      <c r="U3204" s="8"/>
      <c r="V3204" s="8"/>
      <c r="W3204" s="8"/>
      <c r="X3204" s="6"/>
      <c r="Y3204" s="6"/>
    </row>
    <row r="3205" spans="1:25" x14ac:dyDescent="0.3">
      <c r="A3205" s="6" t="s">
        <v>16026</v>
      </c>
      <c r="B3205" s="6"/>
      <c r="C3205" s="6" t="s">
        <v>10329</v>
      </c>
      <c r="D3205" s="6" t="str">
        <f t="shared" si="150"/>
        <v>ORD26005225</v>
      </c>
      <c r="E3205" s="10">
        <v>46282</v>
      </c>
      <c r="F3205" s="6" t="s">
        <v>12294</v>
      </c>
      <c r="G3205" s="6" t="s">
        <v>18</v>
      </c>
      <c r="H3205" s="8">
        <v>3298</v>
      </c>
      <c r="I3205" s="8">
        <v>9.89</v>
      </c>
      <c r="J3205" s="8">
        <v>1.78</v>
      </c>
      <c r="K3205" s="8">
        <v>3286.33</v>
      </c>
      <c r="L3205" s="10">
        <v>46284</v>
      </c>
      <c r="M3205" s="6" t="s">
        <v>15855</v>
      </c>
      <c r="N3205" s="6" t="str">
        <f>IF(COUNTIF($A$2:A3205,A3205)&gt;1,"DUP","OK")</f>
        <v>OK</v>
      </c>
      <c r="O3205" s="6" t="str">
        <f t="shared" si="151"/>
        <v>ORD26005225</v>
      </c>
      <c r="P3205" s="6" t="str">
        <f t="shared" si="152"/>
        <v>Sep</v>
      </c>
      <c r="Q3205" s="6"/>
      <c r="R3205" s="9"/>
      <c r="S3205" s="8"/>
      <c r="T3205" s="8"/>
      <c r="U3205" s="8"/>
      <c r="V3205" s="8"/>
      <c r="W3205" s="8"/>
      <c r="X3205" s="6"/>
      <c r="Y3205" s="6"/>
    </row>
    <row r="3206" spans="1:25" x14ac:dyDescent="0.3">
      <c r="A3206" s="6" t="s">
        <v>16027</v>
      </c>
      <c r="B3206" s="6"/>
      <c r="C3206" s="6" t="s">
        <v>10480</v>
      </c>
      <c r="D3206" s="6" t="str">
        <f t="shared" si="150"/>
        <v>ORD26005304</v>
      </c>
      <c r="E3206" s="10">
        <v>46282</v>
      </c>
      <c r="F3206" s="6" t="s">
        <v>12294</v>
      </c>
      <c r="G3206" s="6" t="s">
        <v>18</v>
      </c>
      <c r="H3206" s="8">
        <v>9998</v>
      </c>
      <c r="I3206" s="8">
        <v>29.99</v>
      </c>
      <c r="J3206" s="8">
        <v>5.4</v>
      </c>
      <c r="K3206" s="8">
        <v>9962.61</v>
      </c>
      <c r="L3206" s="10">
        <v>46284</v>
      </c>
      <c r="M3206" s="6" t="s">
        <v>15855</v>
      </c>
      <c r="N3206" s="6" t="str">
        <f>IF(COUNTIF($A$2:A3206,A3206)&gt;1,"DUP","OK")</f>
        <v>OK</v>
      </c>
      <c r="O3206" s="6" t="str">
        <f t="shared" si="151"/>
        <v>ORD26005304</v>
      </c>
      <c r="P3206" s="6" t="str">
        <f t="shared" si="152"/>
        <v>Sep</v>
      </c>
      <c r="Q3206" s="6"/>
      <c r="R3206" s="9"/>
      <c r="S3206" s="8"/>
      <c r="T3206" s="8"/>
      <c r="U3206" s="8"/>
      <c r="V3206" s="8"/>
      <c r="W3206" s="8"/>
      <c r="X3206" s="6"/>
      <c r="Y3206" s="6"/>
    </row>
    <row r="3207" spans="1:25" x14ac:dyDescent="0.3">
      <c r="A3207" s="6" t="s">
        <v>16028</v>
      </c>
      <c r="B3207" s="6"/>
      <c r="C3207" s="6" t="s">
        <v>10482</v>
      </c>
      <c r="D3207" s="6" t="str">
        <f t="shared" si="150"/>
        <v>ORD26005305</v>
      </c>
      <c r="E3207" s="10">
        <v>46282</v>
      </c>
      <c r="F3207" s="6" t="s">
        <v>12294</v>
      </c>
      <c r="G3207" s="6" t="s">
        <v>43</v>
      </c>
      <c r="H3207" s="8">
        <v>2298</v>
      </c>
      <c r="I3207" s="8">
        <v>27.58</v>
      </c>
      <c r="J3207" s="8">
        <v>4.96</v>
      </c>
      <c r="K3207" s="8">
        <v>2265.46</v>
      </c>
      <c r="L3207" s="10">
        <v>46284</v>
      </c>
      <c r="M3207" s="6" t="s">
        <v>15855</v>
      </c>
      <c r="N3207" s="6" t="str">
        <f>IF(COUNTIF($A$2:A3207,A3207)&gt;1,"DUP","OK")</f>
        <v>OK</v>
      </c>
      <c r="O3207" s="6" t="str">
        <f t="shared" si="151"/>
        <v>ORD26005305</v>
      </c>
      <c r="P3207" s="6" t="str">
        <f t="shared" si="152"/>
        <v>Sep</v>
      </c>
      <c r="Q3207" s="6"/>
      <c r="R3207" s="9"/>
      <c r="S3207" s="8"/>
      <c r="T3207" s="8"/>
      <c r="U3207" s="8"/>
      <c r="V3207" s="8"/>
      <c r="W3207" s="8"/>
      <c r="X3207" s="6"/>
      <c r="Y3207" s="6"/>
    </row>
    <row r="3208" spans="1:25" x14ac:dyDescent="0.3">
      <c r="A3208" s="6" t="s">
        <v>16029</v>
      </c>
      <c r="B3208" s="6"/>
      <c r="C3208" s="6" t="s">
        <v>16030</v>
      </c>
      <c r="D3208" s="6" t="str">
        <f t="shared" si="150"/>
        <v>ORD26005351</v>
      </c>
      <c r="E3208" s="10">
        <v>46282</v>
      </c>
      <c r="F3208" s="6" t="s">
        <v>12294</v>
      </c>
      <c r="G3208" s="6" t="s">
        <v>27</v>
      </c>
      <c r="H3208" s="8">
        <v>2499</v>
      </c>
      <c r="I3208" s="8">
        <v>39.979999999999997</v>
      </c>
      <c r="J3208" s="8">
        <v>7.2</v>
      </c>
      <c r="K3208" s="8">
        <v>2451.8200000000002</v>
      </c>
      <c r="L3208" s="10">
        <v>46284</v>
      </c>
      <c r="M3208" s="6" t="s">
        <v>15855</v>
      </c>
      <c r="N3208" s="6" t="str">
        <f>IF(COUNTIF($A$2:A3208,A3208)&gt;1,"DUP","OK")</f>
        <v>OK</v>
      </c>
      <c r="O3208" s="6" t="str">
        <f t="shared" si="151"/>
        <v>ORD26005351</v>
      </c>
      <c r="P3208" s="6" t="str">
        <f t="shared" si="152"/>
        <v>Sep</v>
      </c>
      <c r="Q3208" s="6"/>
      <c r="R3208" s="9"/>
      <c r="S3208" s="8"/>
      <c r="T3208" s="8"/>
      <c r="U3208" s="8"/>
      <c r="V3208" s="8"/>
      <c r="W3208" s="8"/>
      <c r="X3208" s="6"/>
      <c r="Y3208" s="6"/>
    </row>
    <row r="3209" spans="1:25" x14ac:dyDescent="0.3">
      <c r="A3209" s="6" t="s">
        <v>16031</v>
      </c>
      <c r="B3209" s="6"/>
      <c r="C3209" s="6" t="s">
        <v>10613</v>
      </c>
      <c r="D3209" s="6" t="str">
        <f t="shared" si="150"/>
        <v>ORD26005371</v>
      </c>
      <c r="E3209" s="10">
        <v>46282</v>
      </c>
      <c r="F3209" s="6" t="s">
        <v>12294</v>
      </c>
      <c r="G3209" s="6" t="s">
        <v>27</v>
      </c>
      <c r="H3209" s="8">
        <v>1299</v>
      </c>
      <c r="I3209" s="8">
        <v>23.38</v>
      </c>
      <c r="J3209" s="8">
        <v>4.21</v>
      </c>
      <c r="K3209" s="8">
        <v>1271.4100000000001</v>
      </c>
      <c r="L3209" s="10">
        <v>46284</v>
      </c>
      <c r="M3209" s="6" t="s">
        <v>15855</v>
      </c>
      <c r="N3209" s="6" t="str">
        <f>IF(COUNTIF($A$2:A3209,A3209)&gt;1,"DUP","OK")</f>
        <v>OK</v>
      </c>
      <c r="O3209" s="6" t="str">
        <f t="shared" si="151"/>
        <v>ORD26005371</v>
      </c>
      <c r="P3209" s="6" t="str">
        <f t="shared" si="152"/>
        <v>Sep</v>
      </c>
      <c r="Q3209" s="6"/>
      <c r="R3209" s="9"/>
      <c r="S3209" s="8"/>
      <c r="T3209" s="8"/>
      <c r="U3209" s="8"/>
      <c r="V3209" s="8"/>
      <c r="W3209" s="8"/>
      <c r="X3209" s="6"/>
      <c r="Y3209" s="6"/>
    </row>
    <row r="3210" spans="1:25" x14ac:dyDescent="0.3">
      <c r="A3210" s="6" t="s">
        <v>16032</v>
      </c>
      <c r="B3210" s="6"/>
      <c r="C3210" s="6" t="s">
        <v>10625</v>
      </c>
      <c r="D3210" s="6" t="str">
        <f t="shared" si="150"/>
        <v>ORD26005377</v>
      </c>
      <c r="E3210" s="10">
        <v>46282</v>
      </c>
      <c r="F3210" s="6" t="s">
        <v>12294</v>
      </c>
      <c r="G3210" s="6" t="s">
        <v>27</v>
      </c>
      <c r="H3210" s="8">
        <v>6498</v>
      </c>
      <c r="I3210" s="8">
        <v>103.97</v>
      </c>
      <c r="J3210" s="8">
        <v>18.71</v>
      </c>
      <c r="K3210" s="8">
        <v>6375.32</v>
      </c>
      <c r="L3210" s="10">
        <v>46284</v>
      </c>
      <c r="M3210" s="6" t="s">
        <v>15855</v>
      </c>
      <c r="N3210" s="6" t="str">
        <f>IF(COUNTIF($A$2:A3210,A3210)&gt;1,"DUP","OK")</f>
        <v>OK</v>
      </c>
      <c r="O3210" s="6" t="str">
        <f t="shared" si="151"/>
        <v>ORD26005377</v>
      </c>
      <c r="P3210" s="6" t="str">
        <f t="shared" si="152"/>
        <v>Sep</v>
      </c>
      <c r="Q3210" s="6"/>
      <c r="R3210" s="9"/>
      <c r="S3210" s="8"/>
      <c r="T3210" s="8"/>
      <c r="U3210" s="8"/>
      <c r="V3210" s="8"/>
      <c r="W3210" s="8"/>
      <c r="X3210" s="6"/>
      <c r="Y3210" s="6"/>
    </row>
    <row r="3211" spans="1:25" x14ac:dyDescent="0.3">
      <c r="A3211" s="6" t="s">
        <v>16033</v>
      </c>
      <c r="B3211" s="6"/>
      <c r="C3211" s="6" t="s">
        <v>10644</v>
      </c>
      <c r="D3211" s="6" t="str">
        <f t="shared" si="150"/>
        <v>ORD26005387</v>
      </c>
      <c r="E3211" s="10">
        <v>46282</v>
      </c>
      <c r="F3211" s="6" t="s">
        <v>12294</v>
      </c>
      <c r="G3211" s="6" t="s">
        <v>54</v>
      </c>
      <c r="H3211" s="8">
        <v>1499</v>
      </c>
      <c r="I3211" s="8">
        <v>28.48</v>
      </c>
      <c r="J3211" s="8">
        <v>5.13</v>
      </c>
      <c r="K3211" s="8">
        <v>1465.39</v>
      </c>
      <c r="L3211" s="10">
        <v>46284</v>
      </c>
      <c r="M3211" s="6" t="s">
        <v>15855</v>
      </c>
      <c r="N3211" s="6" t="str">
        <f>IF(COUNTIF($A$2:A3211,A3211)&gt;1,"DUP","OK")</f>
        <v>OK</v>
      </c>
      <c r="O3211" s="6" t="str">
        <f t="shared" si="151"/>
        <v>ORD26005387</v>
      </c>
      <c r="P3211" s="6" t="str">
        <f t="shared" si="152"/>
        <v>Sep</v>
      </c>
      <c r="Q3211" s="6"/>
      <c r="R3211" s="9"/>
      <c r="S3211" s="8"/>
      <c r="T3211" s="8"/>
      <c r="U3211" s="8"/>
      <c r="V3211" s="8"/>
      <c r="W3211" s="8"/>
      <c r="X3211" s="6"/>
      <c r="Y3211" s="6"/>
    </row>
    <row r="3212" spans="1:25" x14ac:dyDescent="0.3">
      <c r="A3212" s="6" t="s">
        <v>16034</v>
      </c>
      <c r="B3212" s="6"/>
      <c r="C3212" s="6" t="s">
        <v>10650</v>
      </c>
      <c r="D3212" s="6" t="str">
        <f t="shared" si="150"/>
        <v>ORD26005390</v>
      </c>
      <c r="E3212" s="10">
        <v>46282</v>
      </c>
      <c r="F3212" s="6" t="s">
        <v>12294</v>
      </c>
      <c r="G3212" s="6" t="s">
        <v>27</v>
      </c>
      <c r="H3212" s="8">
        <v>7999</v>
      </c>
      <c r="I3212" s="8">
        <v>127.98</v>
      </c>
      <c r="J3212" s="8">
        <v>23.04</v>
      </c>
      <c r="K3212" s="8">
        <v>7847.98</v>
      </c>
      <c r="L3212" s="10">
        <v>46284</v>
      </c>
      <c r="M3212" s="6" t="s">
        <v>15855</v>
      </c>
      <c r="N3212" s="6" t="str">
        <f>IF(COUNTIF($A$2:A3212,A3212)&gt;1,"DUP","OK")</f>
        <v>OK</v>
      </c>
      <c r="O3212" s="6" t="str">
        <f t="shared" si="151"/>
        <v>ORD26005390</v>
      </c>
      <c r="P3212" s="6" t="str">
        <f t="shared" si="152"/>
        <v>Sep</v>
      </c>
      <c r="Q3212" s="6"/>
      <c r="R3212" s="9"/>
      <c r="S3212" s="8"/>
      <c r="T3212" s="8"/>
      <c r="U3212" s="8"/>
      <c r="V3212" s="8"/>
      <c r="W3212" s="8"/>
      <c r="X3212" s="6"/>
      <c r="Y3212" s="6"/>
    </row>
    <row r="3213" spans="1:25" x14ac:dyDescent="0.3">
      <c r="A3213" s="6" t="s">
        <v>16035</v>
      </c>
      <c r="B3213" s="6"/>
      <c r="C3213" s="6" t="s">
        <v>10690</v>
      </c>
      <c r="D3213" s="6" t="str">
        <f t="shared" si="150"/>
        <v>ORD26005410</v>
      </c>
      <c r="E3213" s="10">
        <v>46282</v>
      </c>
      <c r="F3213" s="6" t="s">
        <v>12294</v>
      </c>
      <c r="G3213" s="6" t="s">
        <v>54</v>
      </c>
      <c r="H3213" s="8">
        <v>1499</v>
      </c>
      <c r="I3213" s="8">
        <v>28.48</v>
      </c>
      <c r="J3213" s="8">
        <v>5.13</v>
      </c>
      <c r="K3213" s="8">
        <v>1465.39</v>
      </c>
      <c r="L3213" s="10">
        <v>46284</v>
      </c>
      <c r="M3213" s="6" t="s">
        <v>15855</v>
      </c>
      <c r="N3213" s="6" t="str">
        <f>IF(COUNTIF($A$2:A3213,A3213)&gt;1,"DUP","OK")</f>
        <v>OK</v>
      </c>
      <c r="O3213" s="6" t="str">
        <f t="shared" si="151"/>
        <v>ORD26005410</v>
      </c>
      <c r="P3213" s="6" t="str">
        <f t="shared" si="152"/>
        <v>Sep</v>
      </c>
      <c r="Q3213" s="6"/>
      <c r="R3213" s="9"/>
      <c r="S3213" s="8"/>
      <c r="T3213" s="8"/>
      <c r="U3213" s="8"/>
      <c r="V3213" s="8"/>
      <c r="W3213" s="8"/>
      <c r="X3213" s="6"/>
      <c r="Y3213" s="6"/>
    </row>
    <row r="3214" spans="1:25" x14ac:dyDescent="0.3">
      <c r="A3214" s="6" t="s">
        <v>16036</v>
      </c>
      <c r="B3214" s="6"/>
      <c r="C3214" s="6" t="s">
        <v>10744</v>
      </c>
      <c r="D3214" s="6" t="str">
        <f t="shared" si="150"/>
        <v>ORD26005438</v>
      </c>
      <c r="E3214" s="10">
        <v>46282</v>
      </c>
      <c r="F3214" s="6" t="s">
        <v>12294</v>
      </c>
      <c r="G3214" s="6" t="s">
        <v>54</v>
      </c>
      <c r="H3214" s="8">
        <v>3298</v>
      </c>
      <c r="I3214" s="8">
        <v>56.07</v>
      </c>
      <c r="J3214" s="8">
        <v>10.09</v>
      </c>
      <c r="K3214" s="8">
        <v>3231.84</v>
      </c>
      <c r="L3214" s="10">
        <v>46284</v>
      </c>
      <c r="M3214" s="6" t="s">
        <v>15855</v>
      </c>
      <c r="N3214" s="6" t="str">
        <f>IF(COUNTIF($A$2:A3214,A3214)&gt;1,"DUP","OK")</f>
        <v>OK</v>
      </c>
      <c r="O3214" s="6" t="str">
        <f t="shared" si="151"/>
        <v>ORD26005438</v>
      </c>
      <c r="P3214" s="6" t="str">
        <f t="shared" si="152"/>
        <v>Sep</v>
      </c>
      <c r="Q3214" s="6"/>
      <c r="R3214" s="9"/>
      <c r="S3214" s="8"/>
      <c r="T3214" s="8"/>
      <c r="U3214" s="8"/>
      <c r="V3214" s="8"/>
      <c r="W3214" s="8"/>
      <c r="X3214" s="6"/>
      <c r="Y3214" s="6"/>
    </row>
    <row r="3215" spans="1:25" x14ac:dyDescent="0.3">
      <c r="A3215" s="6" t="s">
        <v>16037</v>
      </c>
      <c r="B3215" s="6"/>
      <c r="C3215" s="6" t="s">
        <v>10785</v>
      </c>
      <c r="D3215" s="6" t="str">
        <f t="shared" si="150"/>
        <v>ORD26005459</v>
      </c>
      <c r="E3215" s="10">
        <v>46282</v>
      </c>
      <c r="F3215" s="6" t="s">
        <v>12294</v>
      </c>
      <c r="G3215" s="6" t="s">
        <v>27</v>
      </c>
      <c r="H3215" s="8">
        <v>1799</v>
      </c>
      <c r="I3215" s="8">
        <v>32.380000000000003</v>
      </c>
      <c r="J3215" s="8">
        <v>5.83</v>
      </c>
      <c r="K3215" s="8">
        <v>1760.79</v>
      </c>
      <c r="L3215" s="10">
        <v>46284</v>
      </c>
      <c r="M3215" s="6" t="s">
        <v>15855</v>
      </c>
      <c r="N3215" s="6" t="str">
        <f>IF(COUNTIF($A$2:A3215,A3215)&gt;1,"DUP","OK")</f>
        <v>OK</v>
      </c>
      <c r="O3215" s="6" t="str">
        <f t="shared" si="151"/>
        <v>ORD26005459</v>
      </c>
      <c r="P3215" s="6" t="str">
        <f t="shared" si="152"/>
        <v>Sep</v>
      </c>
      <c r="Q3215" s="6"/>
      <c r="R3215" s="9"/>
      <c r="S3215" s="8"/>
      <c r="T3215" s="8"/>
      <c r="U3215" s="8"/>
      <c r="V3215" s="8"/>
      <c r="W3215" s="8"/>
      <c r="X3215" s="6"/>
      <c r="Y3215" s="6"/>
    </row>
    <row r="3216" spans="1:25" x14ac:dyDescent="0.3">
      <c r="A3216" s="6" t="s">
        <v>16038</v>
      </c>
      <c r="B3216" s="6"/>
      <c r="C3216" s="6" t="s">
        <v>10934</v>
      </c>
      <c r="D3216" s="6" t="str">
        <f t="shared" si="150"/>
        <v>ORD26005536</v>
      </c>
      <c r="E3216" s="10">
        <v>46282</v>
      </c>
      <c r="F3216" s="6" t="s">
        <v>12294</v>
      </c>
      <c r="G3216" s="6" t="s">
        <v>18</v>
      </c>
      <c r="H3216" s="8">
        <v>1499</v>
      </c>
      <c r="I3216" s="8">
        <v>0</v>
      </c>
      <c r="J3216" s="8">
        <v>0</v>
      </c>
      <c r="K3216" s="8">
        <v>1499</v>
      </c>
      <c r="L3216" s="10">
        <v>46284</v>
      </c>
      <c r="M3216" s="6" t="s">
        <v>15855</v>
      </c>
      <c r="N3216" s="6" t="str">
        <f>IF(COUNTIF($A$2:A3216,A3216)&gt;1,"DUP","OK")</f>
        <v>OK</v>
      </c>
      <c r="O3216" s="6" t="str">
        <f t="shared" si="151"/>
        <v>ORD26005536</v>
      </c>
      <c r="P3216" s="6" t="str">
        <f t="shared" si="152"/>
        <v>Sep</v>
      </c>
      <c r="Q3216" s="6"/>
      <c r="R3216" s="9"/>
      <c r="S3216" s="8"/>
      <c r="T3216" s="8"/>
      <c r="U3216" s="8"/>
      <c r="V3216" s="8"/>
      <c r="W3216" s="8"/>
      <c r="X3216" s="6"/>
      <c r="Y3216" s="6"/>
    </row>
    <row r="3217" spans="1:25" x14ac:dyDescent="0.3">
      <c r="A3217" s="6" t="s">
        <v>16039</v>
      </c>
      <c r="B3217" s="6"/>
      <c r="C3217" s="6" t="s">
        <v>11007</v>
      </c>
      <c r="D3217" s="6" t="str">
        <f t="shared" si="150"/>
        <v>ORD26005573</v>
      </c>
      <c r="E3217" s="10">
        <v>46282</v>
      </c>
      <c r="F3217" s="6" t="s">
        <v>12294</v>
      </c>
      <c r="G3217" s="6" t="s">
        <v>18</v>
      </c>
      <c r="H3217" s="8">
        <v>349</v>
      </c>
      <c r="I3217" s="8">
        <v>0</v>
      </c>
      <c r="J3217" s="8">
        <v>0</v>
      </c>
      <c r="K3217" s="8">
        <v>349</v>
      </c>
      <c r="L3217" s="10">
        <v>46284</v>
      </c>
      <c r="M3217" s="6" t="s">
        <v>15855</v>
      </c>
      <c r="N3217" s="6" t="str">
        <f>IF(COUNTIF($A$2:A3217,A3217)&gt;1,"DUP","OK")</f>
        <v>OK</v>
      </c>
      <c r="O3217" s="6" t="str">
        <f t="shared" si="151"/>
        <v>ORD26005573</v>
      </c>
      <c r="P3217" s="6" t="str">
        <f t="shared" si="152"/>
        <v>Sep</v>
      </c>
      <c r="Q3217" s="6"/>
      <c r="R3217" s="9"/>
      <c r="S3217" s="8"/>
      <c r="T3217" s="8"/>
      <c r="U3217" s="8"/>
      <c r="V3217" s="8"/>
      <c r="W3217" s="8"/>
      <c r="X3217" s="6"/>
      <c r="Y3217" s="6"/>
    </row>
    <row r="3218" spans="1:25" x14ac:dyDescent="0.3">
      <c r="A3218" s="6" t="s">
        <v>16040</v>
      </c>
      <c r="B3218" s="6"/>
      <c r="C3218" s="6" t="s">
        <v>11012</v>
      </c>
      <c r="D3218" s="6" t="str">
        <f t="shared" si="150"/>
        <v>ORD26005576</v>
      </c>
      <c r="E3218" s="10">
        <v>46282</v>
      </c>
      <c r="F3218" s="6" t="s">
        <v>12294</v>
      </c>
      <c r="G3218" s="6" t="s">
        <v>27</v>
      </c>
      <c r="H3218" s="8">
        <v>1298</v>
      </c>
      <c r="I3218" s="8">
        <v>23.36</v>
      </c>
      <c r="J3218" s="8">
        <v>4.2</v>
      </c>
      <c r="K3218" s="8">
        <v>1270.44</v>
      </c>
      <c r="L3218" s="10">
        <v>46284</v>
      </c>
      <c r="M3218" s="6" t="s">
        <v>15855</v>
      </c>
      <c r="N3218" s="6" t="str">
        <f>IF(COUNTIF($A$2:A3218,A3218)&gt;1,"DUP","OK")</f>
        <v>OK</v>
      </c>
      <c r="O3218" s="6" t="str">
        <f t="shared" si="151"/>
        <v>ORD26005576</v>
      </c>
      <c r="P3218" s="6" t="str">
        <f t="shared" si="152"/>
        <v>Sep</v>
      </c>
      <c r="Q3218" s="6"/>
      <c r="R3218" s="9"/>
      <c r="S3218" s="8"/>
      <c r="T3218" s="8"/>
      <c r="U3218" s="8"/>
      <c r="V3218" s="8"/>
      <c r="W3218" s="8"/>
      <c r="X3218" s="6"/>
      <c r="Y3218" s="6"/>
    </row>
    <row r="3219" spans="1:25" x14ac:dyDescent="0.3">
      <c r="A3219" s="6" t="s">
        <v>16041</v>
      </c>
      <c r="B3219" s="6"/>
      <c r="C3219" s="6" t="s">
        <v>11203</v>
      </c>
      <c r="D3219" s="6" t="str">
        <f t="shared" si="150"/>
        <v>ORD26005675</v>
      </c>
      <c r="E3219" s="10">
        <v>46282</v>
      </c>
      <c r="F3219" s="6" t="s">
        <v>12294</v>
      </c>
      <c r="G3219" s="6" t="s">
        <v>18</v>
      </c>
      <c r="H3219" s="8">
        <v>9998</v>
      </c>
      <c r="I3219" s="8">
        <v>29.99</v>
      </c>
      <c r="J3219" s="8">
        <v>5.4</v>
      </c>
      <c r="K3219" s="8">
        <v>9962.61</v>
      </c>
      <c r="L3219" s="10">
        <v>46284</v>
      </c>
      <c r="M3219" s="6" t="s">
        <v>15855</v>
      </c>
      <c r="N3219" s="6" t="str">
        <f>IF(COUNTIF($A$2:A3219,A3219)&gt;1,"DUP","OK")</f>
        <v>OK</v>
      </c>
      <c r="O3219" s="6" t="str">
        <f t="shared" si="151"/>
        <v>ORD26005675</v>
      </c>
      <c r="P3219" s="6" t="str">
        <f t="shared" si="152"/>
        <v>Sep</v>
      </c>
      <c r="Q3219" s="6"/>
      <c r="R3219" s="9"/>
      <c r="S3219" s="8"/>
      <c r="T3219" s="8"/>
      <c r="U3219" s="8"/>
      <c r="V3219" s="8"/>
      <c r="W3219" s="8"/>
      <c r="X3219" s="6"/>
      <c r="Y3219" s="6"/>
    </row>
    <row r="3220" spans="1:25" x14ac:dyDescent="0.3">
      <c r="A3220" s="6" t="s">
        <v>16042</v>
      </c>
      <c r="B3220" s="6"/>
      <c r="C3220" s="6" t="s">
        <v>11228</v>
      </c>
      <c r="D3220" s="6" t="str">
        <f t="shared" si="150"/>
        <v>ORD26005688</v>
      </c>
      <c r="E3220" s="10">
        <v>46282</v>
      </c>
      <c r="F3220" s="6" t="s">
        <v>12294</v>
      </c>
      <c r="G3220" s="6" t="s">
        <v>18</v>
      </c>
      <c r="H3220" s="8">
        <v>7999</v>
      </c>
      <c r="I3220" s="8">
        <v>24</v>
      </c>
      <c r="J3220" s="8">
        <v>4.32</v>
      </c>
      <c r="K3220" s="8">
        <v>7970.68</v>
      </c>
      <c r="L3220" s="10">
        <v>46284</v>
      </c>
      <c r="M3220" s="6" t="s">
        <v>15855</v>
      </c>
      <c r="N3220" s="6" t="str">
        <f>IF(COUNTIF($A$2:A3220,A3220)&gt;1,"DUP","OK")</f>
        <v>OK</v>
      </c>
      <c r="O3220" s="6" t="str">
        <f t="shared" si="151"/>
        <v>ORD26005688</v>
      </c>
      <c r="P3220" s="6" t="str">
        <f t="shared" si="152"/>
        <v>Sep</v>
      </c>
      <c r="Q3220" s="6"/>
      <c r="R3220" s="9"/>
      <c r="S3220" s="8"/>
      <c r="T3220" s="8"/>
      <c r="U3220" s="8"/>
      <c r="V3220" s="8"/>
      <c r="W3220" s="8"/>
      <c r="X3220" s="6"/>
      <c r="Y3220" s="6"/>
    </row>
    <row r="3221" spans="1:25" x14ac:dyDescent="0.3">
      <c r="A3221" s="6" t="s">
        <v>16043</v>
      </c>
      <c r="B3221" s="6"/>
      <c r="C3221" s="6" t="s">
        <v>11391</v>
      </c>
      <c r="D3221" s="6" t="str">
        <f t="shared" si="150"/>
        <v>ORD26005772</v>
      </c>
      <c r="E3221" s="10">
        <v>46282</v>
      </c>
      <c r="F3221" s="6" t="s">
        <v>12294</v>
      </c>
      <c r="G3221" s="6" t="s">
        <v>18</v>
      </c>
      <c r="H3221" s="8">
        <v>12998</v>
      </c>
      <c r="I3221" s="8">
        <v>38.99</v>
      </c>
      <c r="J3221" s="8">
        <v>7.02</v>
      </c>
      <c r="K3221" s="8">
        <v>12951.99</v>
      </c>
      <c r="L3221" s="10">
        <v>46284</v>
      </c>
      <c r="M3221" s="6" t="s">
        <v>15855</v>
      </c>
      <c r="N3221" s="6" t="str">
        <f>IF(COUNTIF($A$2:A3221,A3221)&gt;1,"DUP","OK")</f>
        <v>OK</v>
      </c>
      <c r="O3221" s="6" t="str">
        <f t="shared" si="151"/>
        <v>ORD26005772</v>
      </c>
      <c r="P3221" s="6" t="str">
        <f t="shared" si="152"/>
        <v>Sep</v>
      </c>
      <c r="Q3221" s="6"/>
      <c r="R3221" s="9"/>
      <c r="S3221" s="8"/>
      <c r="T3221" s="8"/>
      <c r="U3221" s="8"/>
      <c r="V3221" s="8"/>
      <c r="W3221" s="8"/>
      <c r="X3221" s="6"/>
      <c r="Y3221" s="6"/>
    </row>
    <row r="3222" spans="1:25" x14ac:dyDescent="0.3">
      <c r="A3222" s="6" t="s">
        <v>16044</v>
      </c>
      <c r="B3222" s="6"/>
      <c r="C3222" s="6" t="s">
        <v>11516</v>
      </c>
      <c r="D3222" s="6" t="str">
        <f t="shared" si="150"/>
        <v>ORD26005839</v>
      </c>
      <c r="E3222" s="10">
        <v>46282</v>
      </c>
      <c r="F3222" s="6" t="s">
        <v>12294</v>
      </c>
      <c r="G3222" s="6" t="s">
        <v>18</v>
      </c>
      <c r="H3222" s="8">
        <v>1998</v>
      </c>
      <c r="I3222" s="8">
        <v>0</v>
      </c>
      <c r="J3222" s="8">
        <v>0</v>
      </c>
      <c r="K3222" s="8">
        <v>1998</v>
      </c>
      <c r="L3222" s="10">
        <v>46284</v>
      </c>
      <c r="M3222" s="6" t="s">
        <v>15855</v>
      </c>
      <c r="N3222" s="6" t="str">
        <f>IF(COUNTIF($A$2:A3222,A3222)&gt;1,"DUP","OK")</f>
        <v>OK</v>
      </c>
      <c r="O3222" s="6" t="str">
        <f t="shared" si="151"/>
        <v>ORD26005839</v>
      </c>
      <c r="P3222" s="6" t="str">
        <f t="shared" si="152"/>
        <v>Sep</v>
      </c>
      <c r="Q3222" s="6"/>
      <c r="R3222" s="9"/>
      <c r="S3222" s="8"/>
      <c r="T3222" s="8"/>
      <c r="U3222" s="8"/>
      <c r="V3222" s="8"/>
      <c r="W3222" s="8"/>
      <c r="X3222" s="6"/>
      <c r="Y3222" s="6"/>
    </row>
    <row r="3223" spans="1:25" x14ac:dyDescent="0.3">
      <c r="A3223" s="6" t="s">
        <v>16045</v>
      </c>
      <c r="B3223" s="6"/>
      <c r="C3223" s="6" t="s">
        <v>16046</v>
      </c>
      <c r="D3223" s="6" t="str">
        <f t="shared" si="150"/>
        <v>ORD26005922</v>
      </c>
      <c r="E3223" s="10">
        <v>46282</v>
      </c>
      <c r="F3223" s="6" t="s">
        <v>12294</v>
      </c>
      <c r="G3223" s="6" t="s">
        <v>27</v>
      </c>
      <c r="H3223" s="8">
        <v>1298</v>
      </c>
      <c r="I3223" s="8">
        <v>23.36</v>
      </c>
      <c r="J3223" s="8">
        <v>4.2</v>
      </c>
      <c r="K3223" s="8">
        <v>1270.44</v>
      </c>
      <c r="L3223" s="10">
        <v>46284</v>
      </c>
      <c r="M3223" s="6" t="s">
        <v>15855</v>
      </c>
      <c r="N3223" s="6" t="str">
        <f>IF(COUNTIF($A$2:A3223,A3223)&gt;1,"DUP","OK")</f>
        <v>OK</v>
      </c>
      <c r="O3223" s="6" t="str">
        <f t="shared" si="151"/>
        <v>ORD26005922</v>
      </c>
      <c r="P3223" s="6" t="str">
        <f t="shared" si="152"/>
        <v>Sep</v>
      </c>
      <c r="Q3223" s="6"/>
      <c r="R3223" s="9"/>
      <c r="S3223" s="8"/>
      <c r="T3223" s="8"/>
      <c r="U3223" s="8"/>
      <c r="V3223" s="8"/>
      <c r="W3223" s="8"/>
      <c r="X3223" s="6"/>
      <c r="Y3223" s="6"/>
    </row>
    <row r="3224" spans="1:25" x14ac:dyDescent="0.3">
      <c r="A3224" s="6" t="s">
        <v>16047</v>
      </c>
      <c r="B3224" s="6" t="s">
        <v>15185</v>
      </c>
      <c r="C3224" s="6"/>
      <c r="D3224" s="6" t="str">
        <f t="shared" si="150"/>
        <v/>
      </c>
      <c r="E3224" s="10">
        <v>46282</v>
      </c>
      <c r="F3224" s="6" t="s">
        <v>12677</v>
      </c>
      <c r="G3224" s="6" t="s">
        <v>18</v>
      </c>
      <c r="H3224" s="8">
        <v>4897</v>
      </c>
      <c r="I3224" s="8">
        <v>0</v>
      </c>
      <c r="J3224" s="8">
        <v>0</v>
      </c>
      <c r="K3224" s="8">
        <v>-4897</v>
      </c>
      <c r="L3224" s="10">
        <v>46284</v>
      </c>
      <c r="M3224" s="6" t="s">
        <v>15855</v>
      </c>
      <c r="N3224" s="6" t="str">
        <f>IF(COUNTIF($A$2:A3224,A3224)&gt;1,"DUP","OK")</f>
        <v>OK</v>
      </c>
      <c r="O3224" s="6" t="str">
        <f t="shared" si="151"/>
        <v>ORD26005991</v>
      </c>
      <c r="P3224" s="6" t="str">
        <f t="shared" si="152"/>
        <v>Sep</v>
      </c>
      <c r="Q3224" s="6"/>
      <c r="R3224" s="9"/>
      <c r="S3224" s="8"/>
      <c r="T3224" s="8"/>
      <c r="U3224" s="8"/>
      <c r="V3224" s="8"/>
      <c r="W3224" s="8"/>
      <c r="X3224" s="6"/>
      <c r="Y3224" s="6"/>
    </row>
    <row r="3225" spans="1:25" x14ac:dyDescent="0.3">
      <c r="A3225" s="6" t="s">
        <v>16048</v>
      </c>
      <c r="B3225" s="6" t="s">
        <v>14603</v>
      </c>
      <c r="C3225" s="6"/>
      <c r="D3225" s="6" t="str">
        <f t="shared" si="150"/>
        <v/>
      </c>
      <c r="E3225" s="10">
        <v>46282</v>
      </c>
      <c r="F3225" s="6" t="s">
        <v>12677</v>
      </c>
      <c r="G3225" s="6" t="s">
        <v>18</v>
      </c>
      <c r="H3225" s="8">
        <v>3348</v>
      </c>
      <c r="I3225" s="8">
        <v>0</v>
      </c>
      <c r="J3225" s="8">
        <v>0</v>
      </c>
      <c r="K3225" s="8">
        <v>-3348</v>
      </c>
      <c r="L3225" s="10">
        <v>46284</v>
      </c>
      <c r="M3225" s="6" t="s">
        <v>15855</v>
      </c>
      <c r="N3225" s="6" t="str">
        <f>IF(COUNTIF($A$2:A3225,A3225)&gt;1,"DUP","OK")</f>
        <v>OK</v>
      </c>
      <c r="O3225" s="6" t="str">
        <f t="shared" si="151"/>
        <v>ORD26003995</v>
      </c>
      <c r="P3225" s="6" t="str">
        <f t="shared" si="152"/>
        <v>Sep</v>
      </c>
      <c r="Q3225" s="6"/>
      <c r="R3225" s="9"/>
      <c r="S3225" s="8"/>
      <c r="T3225" s="8"/>
      <c r="U3225" s="8"/>
      <c r="V3225" s="8"/>
      <c r="W3225" s="8"/>
      <c r="X3225" s="6"/>
      <c r="Y3225" s="6"/>
    </row>
    <row r="3226" spans="1:25" x14ac:dyDescent="0.3">
      <c r="A3226" s="6" t="s">
        <v>16049</v>
      </c>
      <c r="B3226" s="6" t="s">
        <v>15712</v>
      </c>
      <c r="C3226" s="6"/>
      <c r="D3226" s="6" t="str">
        <f t="shared" si="150"/>
        <v/>
      </c>
      <c r="E3226" s="10">
        <v>46282</v>
      </c>
      <c r="F3226" s="6" t="s">
        <v>12677</v>
      </c>
      <c r="G3226" s="6" t="s">
        <v>18</v>
      </c>
      <c r="H3226" s="8">
        <v>11597</v>
      </c>
      <c r="I3226" s="8">
        <v>0</v>
      </c>
      <c r="J3226" s="8">
        <v>0</v>
      </c>
      <c r="K3226" s="8">
        <v>-11597</v>
      </c>
      <c r="L3226" s="10">
        <v>46284</v>
      </c>
      <c r="M3226" s="6" t="s">
        <v>15855</v>
      </c>
      <c r="N3226" s="6" t="str">
        <f>IF(COUNTIF($A$2:A3226,A3226)&gt;1,"DUP","OK")</f>
        <v>OK</v>
      </c>
      <c r="O3226" s="6" t="str">
        <f t="shared" si="151"/>
        <v>ORD26001522</v>
      </c>
      <c r="P3226" s="6" t="str">
        <f t="shared" si="152"/>
        <v>Sep</v>
      </c>
      <c r="Q3226" s="6"/>
      <c r="R3226" s="9"/>
      <c r="S3226" s="8"/>
      <c r="T3226" s="8"/>
      <c r="U3226" s="8"/>
      <c r="V3226" s="8"/>
      <c r="W3226" s="8"/>
      <c r="X3226" s="6"/>
      <c r="Y3226" s="6"/>
    </row>
    <row r="3227" spans="1:25" x14ac:dyDescent="0.3">
      <c r="A3227" s="6" t="s">
        <v>16050</v>
      </c>
      <c r="B3227" s="6" t="s">
        <v>14568</v>
      </c>
      <c r="C3227" s="6"/>
      <c r="D3227" s="6" t="str">
        <f t="shared" si="150"/>
        <v/>
      </c>
      <c r="E3227" s="10">
        <v>46282</v>
      </c>
      <c r="F3227" s="6" t="s">
        <v>12677</v>
      </c>
      <c r="G3227" s="6" t="s">
        <v>27</v>
      </c>
      <c r="H3227" s="8">
        <v>1299</v>
      </c>
      <c r="I3227" s="8">
        <v>0</v>
      </c>
      <c r="J3227" s="8">
        <v>0</v>
      </c>
      <c r="K3227" s="8">
        <v>-1299</v>
      </c>
      <c r="L3227" s="10">
        <v>46284</v>
      </c>
      <c r="M3227" s="6" t="s">
        <v>15855</v>
      </c>
      <c r="N3227" s="6" t="str">
        <f>IF(COUNTIF($A$2:A3227,A3227)&gt;1,"DUP","OK")</f>
        <v>OK</v>
      </c>
      <c r="O3227" s="6" t="str">
        <f t="shared" si="151"/>
        <v>ORD26002869</v>
      </c>
      <c r="P3227" s="6" t="str">
        <f t="shared" si="152"/>
        <v>Sep</v>
      </c>
      <c r="Q3227" s="6"/>
      <c r="R3227" s="9"/>
      <c r="S3227" s="8"/>
      <c r="T3227" s="8"/>
      <c r="U3227" s="8"/>
      <c r="V3227" s="8"/>
      <c r="W3227" s="8"/>
      <c r="X3227" s="6"/>
      <c r="Y3227" s="6"/>
    </row>
    <row r="3228" spans="1:25" x14ac:dyDescent="0.3">
      <c r="A3228" s="6" t="s">
        <v>16051</v>
      </c>
      <c r="B3228" s="6" t="s">
        <v>15509</v>
      </c>
      <c r="C3228" s="6"/>
      <c r="D3228" s="6" t="str">
        <f t="shared" si="150"/>
        <v/>
      </c>
      <c r="E3228" s="10">
        <v>46282</v>
      </c>
      <c r="F3228" s="6" t="s">
        <v>12677</v>
      </c>
      <c r="G3228" s="6" t="s">
        <v>27</v>
      </c>
      <c r="H3228" s="8">
        <v>599</v>
      </c>
      <c r="I3228" s="8">
        <v>0</v>
      </c>
      <c r="J3228" s="8">
        <v>0</v>
      </c>
      <c r="K3228" s="8">
        <v>-599</v>
      </c>
      <c r="L3228" s="10">
        <v>46284</v>
      </c>
      <c r="M3228" s="6" t="s">
        <v>15855</v>
      </c>
      <c r="N3228" s="6" t="str">
        <f>IF(COUNTIF($A$2:A3228,A3228)&gt;1,"DUP","OK")</f>
        <v>OK</v>
      </c>
      <c r="O3228" s="6" t="str">
        <f t="shared" si="151"/>
        <v>ORD26002053</v>
      </c>
      <c r="P3228" s="6" t="str">
        <f t="shared" si="152"/>
        <v>Sep</v>
      </c>
      <c r="Q3228" s="6"/>
      <c r="R3228" s="9"/>
      <c r="S3228" s="8"/>
      <c r="T3228" s="8"/>
      <c r="U3228" s="8"/>
      <c r="V3228" s="8"/>
      <c r="W3228" s="8"/>
      <c r="X3228" s="6"/>
      <c r="Y3228" s="6"/>
    </row>
    <row r="3229" spans="1:25" x14ac:dyDescent="0.3">
      <c r="A3229" s="6" t="s">
        <v>16052</v>
      </c>
      <c r="B3229" s="6" t="s">
        <v>14966</v>
      </c>
      <c r="C3229" s="6"/>
      <c r="D3229" s="6" t="str">
        <f t="shared" si="150"/>
        <v/>
      </c>
      <c r="E3229" s="10">
        <v>46282</v>
      </c>
      <c r="F3229" s="6" t="s">
        <v>12677</v>
      </c>
      <c r="G3229" s="6" t="s">
        <v>18</v>
      </c>
      <c r="H3229" s="8">
        <v>7998</v>
      </c>
      <c r="I3229" s="8">
        <v>0</v>
      </c>
      <c r="J3229" s="8">
        <v>0</v>
      </c>
      <c r="K3229" s="8">
        <v>-7998</v>
      </c>
      <c r="L3229" s="10">
        <v>46284</v>
      </c>
      <c r="M3229" s="6" t="s">
        <v>15855</v>
      </c>
      <c r="N3229" s="6" t="str">
        <f>IF(COUNTIF($A$2:A3229,A3229)&gt;1,"DUP","OK")</f>
        <v>OK</v>
      </c>
      <c r="O3229" s="6" t="str">
        <f t="shared" si="151"/>
        <v>ORD26000854</v>
      </c>
      <c r="P3229" s="6" t="str">
        <f t="shared" si="152"/>
        <v>Sep</v>
      </c>
      <c r="Q3229" s="6"/>
      <c r="R3229" s="9"/>
      <c r="S3229" s="8"/>
      <c r="T3229" s="8"/>
      <c r="U3229" s="8"/>
      <c r="V3229" s="8"/>
      <c r="W3229" s="8"/>
      <c r="X3229" s="6"/>
      <c r="Y3229" s="6"/>
    </row>
    <row r="3230" spans="1:25" x14ac:dyDescent="0.3">
      <c r="A3230" s="6" t="s">
        <v>16053</v>
      </c>
      <c r="B3230" s="6" t="s">
        <v>15291</v>
      </c>
      <c r="C3230" s="6"/>
      <c r="D3230" s="6" t="str">
        <f t="shared" si="150"/>
        <v/>
      </c>
      <c r="E3230" s="10">
        <v>46282</v>
      </c>
      <c r="F3230" s="6" t="s">
        <v>12677</v>
      </c>
      <c r="G3230" s="6" t="s">
        <v>18</v>
      </c>
      <c r="H3230" s="8">
        <v>4097</v>
      </c>
      <c r="I3230" s="8">
        <v>0</v>
      </c>
      <c r="J3230" s="8">
        <v>0</v>
      </c>
      <c r="K3230" s="8">
        <v>-4097</v>
      </c>
      <c r="L3230" s="10">
        <v>46284</v>
      </c>
      <c r="M3230" s="6" t="s">
        <v>15855</v>
      </c>
      <c r="N3230" s="6" t="str">
        <f>IF(COUNTIF($A$2:A3230,A3230)&gt;1,"DUP","OK")</f>
        <v>OK</v>
      </c>
      <c r="O3230" s="6" t="str">
        <f t="shared" si="151"/>
        <v>ORD26002330</v>
      </c>
      <c r="P3230" s="6" t="str">
        <f t="shared" si="152"/>
        <v>Sep</v>
      </c>
      <c r="Q3230" s="6"/>
      <c r="R3230" s="9"/>
      <c r="S3230" s="8"/>
      <c r="T3230" s="8"/>
      <c r="U3230" s="8"/>
      <c r="V3230" s="8"/>
      <c r="W3230" s="8"/>
      <c r="X3230" s="6"/>
      <c r="Y3230" s="6"/>
    </row>
    <row r="3231" spans="1:25" x14ac:dyDescent="0.3">
      <c r="A3231" s="6" t="s">
        <v>16054</v>
      </c>
      <c r="B3231" s="6" t="s">
        <v>14904</v>
      </c>
      <c r="C3231" s="6"/>
      <c r="D3231" s="6" t="str">
        <f t="shared" si="150"/>
        <v/>
      </c>
      <c r="E3231" s="10">
        <v>46282</v>
      </c>
      <c r="F3231" s="6" t="s">
        <v>12677</v>
      </c>
      <c r="G3231" s="6" t="s">
        <v>54</v>
      </c>
      <c r="H3231" s="8">
        <v>1798</v>
      </c>
      <c r="I3231" s="8">
        <v>0</v>
      </c>
      <c r="J3231" s="8">
        <v>0</v>
      </c>
      <c r="K3231" s="8">
        <v>-1798</v>
      </c>
      <c r="L3231" s="10">
        <v>46284</v>
      </c>
      <c r="M3231" s="6" t="s">
        <v>15855</v>
      </c>
      <c r="N3231" s="6" t="str">
        <f>IF(COUNTIF($A$2:A3231,A3231)&gt;1,"DUP","OK")</f>
        <v>OK</v>
      </c>
      <c r="O3231" s="6" t="str">
        <f t="shared" si="151"/>
        <v>ORD26005421</v>
      </c>
      <c r="P3231" s="6" t="str">
        <f t="shared" si="152"/>
        <v>Sep</v>
      </c>
      <c r="Q3231" s="6"/>
      <c r="R3231" s="9"/>
      <c r="S3231" s="8"/>
      <c r="T3231" s="8"/>
      <c r="U3231" s="8"/>
      <c r="V3231" s="8"/>
      <c r="W3231" s="8"/>
      <c r="X3231" s="6"/>
      <c r="Y3231" s="6"/>
    </row>
    <row r="3232" spans="1:25" x14ac:dyDescent="0.3">
      <c r="A3232" s="6" t="s">
        <v>16055</v>
      </c>
      <c r="B3232" s="6" t="s">
        <v>14863</v>
      </c>
      <c r="C3232" s="6"/>
      <c r="D3232" s="6" t="str">
        <f t="shared" si="150"/>
        <v/>
      </c>
      <c r="E3232" s="10">
        <v>46282</v>
      </c>
      <c r="F3232" s="6" t="s">
        <v>12677</v>
      </c>
      <c r="G3232" s="6" t="s">
        <v>18</v>
      </c>
      <c r="H3232" s="8">
        <v>1499</v>
      </c>
      <c r="I3232" s="8">
        <v>0</v>
      </c>
      <c r="J3232" s="8">
        <v>0</v>
      </c>
      <c r="K3232" s="8">
        <v>-1499</v>
      </c>
      <c r="L3232" s="10">
        <v>46284</v>
      </c>
      <c r="M3232" s="6" t="s">
        <v>15855</v>
      </c>
      <c r="N3232" s="6" t="str">
        <f>IF(COUNTIF($A$2:A3232,A3232)&gt;1,"DUP","OK")</f>
        <v>OK</v>
      </c>
      <c r="O3232" s="6" t="str">
        <f t="shared" si="151"/>
        <v>ORD26004527</v>
      </c>
      <c r="P3232" s="6" t="str">
        <f t="shared" si="152"/>
        <v>Sep</v>
      </c>
      <c r="Q3232" s="6"/>
      <c r="R3232" s="9"/>
      <c r="S3232" s="8"/>
      <c r="T3232" s="8"/>
      <c r="U3232" s="8"/>
      <c r="V3232" s="8"/>
      <c r="W3232" s="8"/>
      <c r="X3232" s="6"/>
      <c r="Y3232" s="6"/>
    </row>
    <row r="3233" spans="1:25" x14ac:dyDescent="0.3">
      <c r="A3233" s="6" t="s">
        <v>16056</v>
      </c>
      <c r="B3233" s="6"/>
      <c r="C3233" s="6" t="s">
        <v>24</v>
      </c>
      <c r="D3233" s="6" t="str">
        <f t="shared" si="150"/>
        <v>ORD26000003</v>
      </c>
      <c r="E3233" s="10">
        <v>46283</v>
      </c>
      <c r="F3233" s="6" t="s">
        <v>12294</v>
      </c>
      <c r="G3233" s="6" t="s">
        <v>27</v>
      </c>
      <c r="H3233" s="8">
        <v>2098</v>
      </c>
      <c r="I3233" s="8">
        <v>33.57</v>
      </c>
      <c r="J3233" s="8">
        <v>6.04</v>
      </c>
      <c r="K3233" s="8">
        <v>2058.39</v>
      </c>
      <c r="L3233" s="10">
        <v>46285</v>
      </c>
      <c r="M3233" s="6" t="s">
        <v>16057</v>
      </c>
      <c r="N3233" s="6" t="str">
        <f>IF(COUNTIF($A$2:A3233,A3233)&gt;1,"DUP","OK")</f>
        <v>OK</v>
      </c>
      <c r="O3233" s="6" t="str">
        <f t="shared" si="151"/>
        <v>ORD26000003</v>
      </c>
      <c r="P3233" s="6" t="str">
        <f t="shared" si="152"/>
        <v>Sep</v>
      </c>
      <c r="Q3233" s="6"/>
      <c r="R3233" s="9"/>
      <c r="S3233" s="8"/>
      <c r="T3233" s="8"/>
      <c r="U3233" s="8"/>
      <c r="V3233" s="8"/>
      <c r="W3233" s="8"/>
      <c r="X3233" s="6"/>
      <c r="Y3233" s="6"/>
    </row>
    <row r="3234" spans="1:25" x14ac:dyDescent="0.3">
      <c r="A3234" s="6" t="s">
        <v>16058</v>
      </c>
      <c r="B3234" s="6"/>
      <c r="C3234" s="6" t="s">
        <v>35</v>
      </c>
      <c r="D3234" s="6" t="str">
        <f t="shared" si="150"/>
        <v>ORD26000007</v>
      </c>
      <c r="E3234" s="10">
        <v>46283</v>
      </c>
      <c r="F3234" s="6" t="s">
        <v>12294</v>
      </c>
      <c r="G3234" s="6" t="s">
        <v>18</v>
      </c>
      <c r="H3234" s="8">
        <v>1299</v>
      </c>
      <c r="I3234" s="8">
        <v>0</v>
      </c>
      <c r="J3234" s="8">
        <v>0</v>
      </c>
      <c r="K3234" s="8">
        <v>1299</v>
      </c>
      <c r="L3234" s="10">
        <v>46285</v>
      </c>
      <c r="M3234" s="6" t="s">
        <v>16057</v>
      </c>
      <c r="N3234" s="6" t="str">
        <f>IF(COUNTIF($A$2:A3234,A3234)&gt;1,"DUP","OK")</f>
        <v>OK</v>
      </c>
      <c r="O3234" s="6" t="str">
        <f t="shared" si="151"/>
        <v>ORD26000007</v>
      </c>
      <c r="P3234" s="6" t="str">
        <f t="shared" si="152"/>
        <v>Sep</v>
      </c>
      <c r="Q3234" s="6"/>
      <c r="R3234" s="9"/>
      <c r="S3234" s="8"/>
      <c r="T3234" s="8"/>
      <c r="U3234" s="8"/>
      <c r="V3234" s="8"/>
      <c r="W3234" s="8"/>
      <c r="X3234" s="6"/>
      <c r="Y3234" s="6"/>
    </row>
    <row r="3235" spans="1:25" x14ac:dyDescent="0.3">
      <c r="A3235" s="6" t="s">
        <v>16059</v>
      </c>
      <c r="B3235" s="6"/>
      <c r="C3235" s="6" t="s">
        <v>57</v>
      </c>
      <c r="D3235" s="6" t="str">
        <f t="shared" si="150"/>
        <v>ORD26000015</v>
      </c>
      <c r="E3235" s="10">
        <v>46283</v>
      </c>
      <c r="F3235" s="6" t="s">
        <v>12294</v>
      </c>
      <c r="G3235" s="6" t="s">
        <v>54</v>
      </c>
      <c r="H3235" s="8">
        <v>3499</v>
      </c>
      <c r="I3235" s="8">
        <v>59.48</v>
      </c>
      <c r="J3235" s="8">
        <v>10.71</v>
      </c>
      <c r="K3235" s="8">
        <v>3428.81</v>
      </c>
      <c r="L3235" s="10">
        <v>46285</v>
      </c>
      <c r="M3235" s="6" t="s">
        <v>16057</v>
      </c>
      <c r="N3235" s="6" t="str">
        <f>IF(COUNTIF($A$2:A3235,A3235)&gt;1,"DUP","OK")</f>
        <v>OK</v>
      </c>
      <c r="O3235" s="6" t="str">
        <f t="shared" si="151"/>
        <v>ORD26000015</v>
      </c>
      <c r="P3235" s="6" t="str">
        <f t="shared" si="152"/>
        <v>Sep</v>
      </c>
      <c r="Q3235" s="6"/>
      <c r="R3235" s="9"/>
      <c r="S3235" s="8"/>
      <c r="T3235" s="8"/>
      <c r="U3235" s="8"/>
      <c r="V3235" s="8"/>
      <c r="W3235" s="8"/>
      <c r="X3235" s="6"/>
      <c r="Y3235" s="6"/>
    </row>
    <row r="3236" spans="1:25" x14ac:dyDescent="0.3">
      <c r="A3236" s="6" t="s">
        <v>16060</v>
      </c>
      <c r="B3236" s="6"/>
      <c r="C3236" s="6" t="s">
        <v>249</v>
      </c>
      <c r="D3236" s="6" t="str">
        <f t="shared" si="150"/>
        <v>ORD26000108</v>
      </c>
      <c r="E3236" s="10">
        <v>46283</v>
      </c>
      <c r="F3236" s="6" t="s">
        <v>12294</v>
      </c>
      <c r="G3236" s="6" t="s">
        <v>27</v>
      </c>
      <c r="H3236" s="8">
        <v>3499</v>
      </c>
      <c r="I3236" s="8">
        <v>55.98</v>
      </c>
      <c r="J3236" s="8">
        <v>10.08</v>
      </c>
      <c r="K3236" s="8">
        <v>3432.94</v>
      </c>
      <c r="L3236" s="10">
        <v>46285</v>
      </c>
      <c r="M3236" s="6" t="s">
        <v>16057</v>
      </c>
      <c r="N3236" s="6" t="str">
        <f>IF(COUNTIF($A$2:A3236,A3236)&gt;1,"DUP","OK")</f>
        <v>OK</v>
      </c>
      <c r="O3236" s="6" t="str">
        <f t="shared" si="151"/>
        <v>ORD26000108</v>
      </c>
      <c r="P3236" s="6" t="str">
        <f t="shared" si="152"/>
        <v>Sep</v>
      </c>
      <c r="Q3236" s="6"/>
      <c r="R3236" s="9"/>
      <c r="S3236" s="8"/>
      <c r="T3236" s="8"/>
      <c r="U3236" s="8"/>
      <c r="V3236" s="8"/>
      <c r="W3236" s="8"/>
      <c r="X3236" s="6"/>
      <c r="Y3236" s="6"/>
    </row>
    <row r="3237" spans="1:25" x14ac:dyDescent="0.3">
      <c r="A3237" s="6" t="s">
        <v>16061</v>
      </c>
      <c r="B3237" s="6"/>
      <c r="C3237" s="6" t="s">
        <v>16062</v>
      </c>
      <c r="D3237" s="6" t="str">
        <f t="shared" si="150"/>
        <v>ORD26000128</v>
      </c>
      <c r="E3237" s="10">
        <v>46283</v>
      </c>
      <c r="F3237" s="6" t="s">
        <v>12294</v>
      </c>
      <c r="G3237" s="6" t="s">
        <v>54</v>
      </c>
      <c r="H3237" s="8">
        <v>1848</v>
      </c>
      <c r="I3237" s="8">
        <v>35.11</v>
      </c>
      <c r="J3237" s="8">
        <v>6.32</v>
      </c>
      <c r="K3237" s="8">
        <v>1806.57</v>
      </c>
      <c r="L3237" s="10">
        <v>46285</v>
      </c>
      <c r="M3237" s="6" t="s">
        <v>16057</v>
      </c>
      <c r="N3237" s="6" t="str">
        <f>IF(COUNTIF($A$2:A3237,A3237)&gt;1,"DUP","OK")</f>
        <v>OK</v>
      </c>
      <c r="O3237" s="6" t="str">
        <f t="shared" si="151"/>
        <v>ORD26000128</v>
      </c>
      <c r="P3237" s="6" t="str">
        <f t="shared" si="152"/>
        <v>Sep</v>
      </c>
      <c r="Q3237" s="6"/>
      <c r="R3237" s="9"/>
      <c r="S3237" s="8"/>
      <c r="T3237" s="8"/>
      <c r="U3237" s="8"/>
      <c r="V3237" s="8"/>
      <c r="W3237" s="8"/>
      <c r="X3237" s="6"/>
      <c r="Y3237" s="6"/>
    </row>
    <row r="3238" spans="1:25" x14ac:dyDescent="0.3">
      <c r="A3238" s="6" t="s">
        <v>16063</v>
      </c>
      <c r="B3238" s="6"/>
      <c r="C3238" s="6" t="s">
        <v>305</v>
      </c>
      <c r="D3238" s="6" t="str">
        <f t="shared" si="150"/>
        <v>ORD26000136</v>
      </c>
      <c r="E3238" s="10">
        <v>46283</v>
      </c>
      <c r="F3238" s="6" t="s">
        <v>12294</v>
      </c>
      <c r="G3238" s="6" t="s">
        <v>27</v>
      </c>
      <c r="H3238" s="8">
        <v>2499</v>
      </c>
      <c r="I3238" s="8">
        <v>39.979999999999997</v>
      </c>
      <c r="J3238" s="8">
        <v>7.2</v>
      </c>
      <c r="K3238" s="8">
        <v>2451.8200000000002</v>
      </c>
      <c r="L3238" s="10">
        <v>46285</v>
      </c>
      <c r="M3238" s="6" t="s">
        <v>16057</v>
      </c>
      <c r="N3238" s="6" t="str">
        <f>IF(COUNTIF($A$2:A3238,A3238)&gt;1,"DUP","OK")</f>
        <v>OK</v>
      </c>
      <c r="O3238" s="6" t="str">
        <f t="shared" si="151"/>
        <v>ORD26000136</v>
      </c>
      <c r="P3238" s="6" t="str">
        <f t="shared" si="152"/>
        <v>Sep</v>
      </c>
      <c r="Q3238" s="6"/>
      <c r="R3238" s="9"/>
      <c r="S3238" s="8"/>
      <c r="T3238" s="8"/>
      <c r="U3238" s="8"/>
      <c r="V3238" s="8"/>
      <c r="W3238" s="8"/>
      <c r="X3238" s="6"/>
      <c r="Y3238" s="6"/>
    </row>
    <row r="3239" spans="1:25" x14ac:dyDescent="0.3">
      <c r="A3239" s="6" t="s">
        <v>16064</v>
      </c>
      <c r="B3239" s="6"/>
      <c r="C3239" s="6" t="s">
        <v>16065</v>
      </c>
      <c r="D3239" s="6" t="str">
        <f t="shared" si="150"/>
        <v>ORD26000148</v>
      </c>
      <c r="E3239" s="10">
        <v>46283</v>
      </c>
      <c r="F3239" s="6" t="s">
        <v>12294</v>
      </c>
      <c r="G3239" s="6" t="s">
        <v>43</v>
      </c>
      <c r="H3239" s="8">
        <v>8998</v>
      </c>
      <c r="I3239" s="8">
        <v>107.98</v>
      </c>
      <c r="J3239" s="8">
        <v>19.440000000000001</v>
      </c>
      <c r="K3239" s="8">
        <v>8870.58</v>
      </c>
      <c r="L3239" s="10">
        <v>46285</v>
      </c>
      <c r="M3239" s="6" t="s">
        <v>16057</v>
      </c>
      <c r="N3239" s="6" t="str">
        <f>IF(COUNTIF($A$2:A3239,A3239)&gt;1,"DUP","OK")</f>
        <v>OK</v>
      </c>
      <c r="O3239" s="6" t="str">
        <f t="shared" si="151"/>
        <v>ORD26000148</v>
      </c>
      <c r="P3239" s="6" t="str">
        <f t="shared" si="152"/>
        <v>Sep</v>
      </c>
      <c r="Q3239" s="6"/>
      <c r="R3239" s="9"/>
      <c r="S3239" s="8"/>
      <c r="T3239" s="8"/>
      <c r="U3239" s="8"/>
      <c r="V3239" s="8"/>
      <c r="W3239" s="8"/>
      <c r="X3239" s="6"/>
      <c r="Y3239" s="6"/>
    </row>
    <row r="3240" spans="1:25" x14ac:dyDescent="0.3">
      <c r="A3240" s="6" t="s">
        <v>16066</v>
      </c>
      <c r="B3240" s="6"/>
      <c r="C3240" s="6" t="s">
        <v>400</v>
      </c>
      <c r="D3240" s="6" t="str">
        <f t="shared" si="150"/>
        <v>ORD26000183</v>
      </c>
      <c r="E3240" s="10">
        <v>46283</v>
      </c>
      <c r="F3240" s="6" t="s">
        <v>12294</v>
      </c>
      <c r="G3240" s="6" t="s">
        <v>27</v>
      </c>
      <c r="H3240" s="8">
        <v>4999</v>
      </c>
      <c r="I3240" s="8">
        <v>79.98</v>
      </c>
      <c r="J3240" s="8">
        <v>14.4</v>
      </c>
      <c r="K3240" s="8">
        <v>4904.62</v>
      </c>
      <c r="L3240" s="10">
        <v>46285</v>
      </c>
      <c r="M3240" s="6" t="s">
        <v>16057</v>
      </c>
      <c r="N3240" s="6" t="str">
        <f>IF(COUNTIF($A$2:A3240,A3240)&gt;1,"DUP","OK")</f>
        <v>OK</v>
      </c>
      <c r="O3240" s="6" t="str">
        <f t="shared" si="151"/>
        <v>ORD26000183</v>
      </c>
      <c r="P3240" s="6" t="str">
        <f t="shared" si="152"/>
        <v>Sep</v>
      </c>
      <c r="Q3240" s="6"/>
      <c r="R3240" s="9"/>
      <c r="S3240" s="8"/>
      <c r="T3240" s="8"/>
      <c r="U3240" s="8"/>
      <c r="V3240" s="8"/>
      <c r="W3240" s="8"/>
      <c r="X3240" s="6"/>
      <c r="Y3240" s="6"/>
    </row>
    <row r="3241" spans="1:25" x14ac:dyDescent="0.3">
      <c r="A3241" s="6" t="s">
        <v>16067</v>
      </c>
      <c r="B3241" s="6"/>
      <c r="C3241" s="6" t="s">
        <v>454</v>
      </c>
      <c r="D3241" s="6" t="str">
        <f t="shared" si="150"/>
        <v>ORD26000210</v>
      </c>
      <c r="E3241" s="10">
        <v>46283</v>
      </c>
      <c r="F3241" s="6" t="s">
        <v>12294</v>
      </c>
      <c r="G3241" s="6" t="s">
        <v>43</v>
      </c>
      <c r="H3241" s="8">
        <v>4197</v>
      </c>
      <c r="I3241" s="8">
        <v>50.36</v>
      </c>
      <c r="J3241" s="8">
        <v>9.06</v>
      </c>
      <c r="K3241" s="8">
        <v>4137.58</v>
      </c>
      <c r="L3241" s="10">
        <v>46285</v>
      </c>
      <c r="M3241" s="6" t="s">
        <v>16057</v>
      </c>
      <c r="N3241" s="6" t="str">
        <f>IF(COUNTIF($A$2:A3241,A3241)&gt;1,"DUP","OK")</f>
        <v>OK</v>
      </c>
      <c r="O3241" s="6" t="str">
        <f t="shared" si="151"/>
        <v>ORD26000210</v>
      </c>
      <c r="P3241" s="6" t="str">
        <f t="shared" si="152"/>
        <v>Sep</v>
      </c>
      <c r="Q3241" s="6"/>
      <c r="R3241" s="9"/>
      <c r="S3241" s="8"/>
      <c r="T3241" s="8"/>
      <c r="U3241" s="8"/>
      <c r="V3241" s="8"/>
      <c r="W3241" s="8"/>
      <c r="X3241" s="6"/>
      <c r="Y3241" s="6"/>
    </row>
    <row r="3242" spans="1:25" x14ac:dyDescent="0.3">
      <c r="A3242" s="6" t="s">
        <v>16068</v>
      </c>
      <c r="B3242" s="6"/>
      <c r="C3242" s="6" t="s">
        <v>466</v>
      </c>
      <c r="D3242" s="6" t="str">
        <f t="shared" si="150"/>
        <v>ORD26000216</v>
      </c>
      <c r="E3242" s="10">
        <v>46283</v>
      </c>
      <c r="F3242" s="6" t="s">
        <v>12294</v>
      </c>
      <c r="G3242" s="6" t="s">
        <v>27</v>
      </c>
      <c r="H3242" s="8">
        <v>3947</v>
      </c>
      <c r="I3242" s="8">
        <v>63.15</v>
      </c>
      <c r="J3242" s="8">
        <v>11.37</v>
      </c>
      <c r="K3242" s="8">
        <v>3872.48</v>
      </c>
      <c r="L3242" s="10">
        <v>46285</v>
      </c>
      <c r="M3242" s="6" t="s">
        <v>16057</v>
      </c>
      <c r="N3242" s="6" t="str">
        <f>IF(COUNTIF($A$2:A3242,A3242)&gt;1,"DUP","OK")</f>
        <v>OK</v>
      </c>
      <c r="O3242" s="6" t="str">
        <f t="shared" si="151"/>
        <v>ORD26000216</v>
      </c>
      <c r="P3242" s="6" t="str">
        <f t="shared" si="152"/>
        <v>Sep</v>
      </c>
      <c r="Q3242" s="6"/>
      <c r="R3242" s="9"/>
      <c r="S3242" s="8"/>
      <c r="T3242" s="8"/>
      <c r="U3242" s="8"/>
      <c r="V3242" s="8"/>
      <c r="W3242" s="8"/>
      <c r="X3242" s="6"/>
      <c r="Y3242" s="6"/>
    </row>
    <row r="3243" spans="1:25" x14ac:dyDescent="0.3">
      <c r="A3243" s="6" t="s">
        <v>16069</v>
      </c>
      <c r="B3243" s="6"/>
      <c r="C3243" s="6" t="s">
        <v>482</v>
      </c>
      <c r="D3243" s="6" t="str">
        <f t="shared" si="150"/>
        <v>ORD26000224</v>
      </c>
      <c r="E3243" s="10">
        <v>46283</v>
      </c>
      <c r="F3243" s="6" t="s">
        <v>12294</v>
      </c>
      <c r="G3243" s="6" t="s">
        <v>43</v>
      </c>
      <c r="H3243" s="8">
        <v>299</v>
      </c>
      <c r="I3243" s="8">
        <v>4.49</v>
      </c>
      <c r="J3243" s="8">
        <v>0.81</v>
      </c>
      <c r="K3243" s="8">
        <v>293.7</v>
      </c>
      <c r="L3243" s="10">
        <v>46285</v>
      </c>
      <c r="M3243" s="6" t="s">
        <v>16057</v>
      </c>
      <c r="N3243" s="6" t="str">
        <f>IF(COUNTIF($A$2:A3243,A3243)&gt;1,"DUP","OK")</f>
        <v>OK</v>
      </c>
      <c r="O3243" s="6" t="str">
        <f t="shared" si="151"/>
        <v>ORD26000224</v>
      </c>
      <c r="P3243" s="6" t="str">
        <f t="shared" si="152"/>
        <v>Sep</v>
      </c>
      <c r="Q3243" s="6"/>
      <c r="R3243" s="9"/>
      <c r="S3243" s="8"/>
      <c r="T3243" s="8"/>
      <c r="U3243" s="8"/>
      <c r="V3243" s="8"/>
      <c r="W3243" s="8"/>
      <c r="X3243" s="6"/>
      <c r="Y3243" s="6"/>
    </row>
    <row r="3244" spans="1:25" x14ac:dyDescent="0.3">
      <c r="A3244" s="6" t="s">
        <v>16070</v>
      </c>
      <c r="B3244" s="6"/>
      <c r="C3244" s="6" t="s">
        <v>490</v>
      </c>
      <c r="D3244" s="6" t="str">
        <f t="shared" si="150"/>
        <v>ORD26000228</v>
      </c>
      <c r="E3244" s="10">
        <v>46283</v>
      </c>
      <c r="F3244" s="6" t="s">
        <v>12294</v>
      </c>
      <c r="G3244" s="6" t="s">
        <v>27</v>
      </c>
      <c r="H3244" s="8">
        <v>2897</v>
      </c>
      <c r="I3244" s="8">
        <v>46.35</v>
      </c>
      <c r="J3244" s="8">
        <v>8.34</v>
      </c>
      <c r="K3244" s="8">
        <v>2842.31</v>
      </c>
      <c r="L3244" s="10">
        <v>46285</v>
      </c>
      <c r="M3244" s="6" t="s">
        <v>16057</v>
      </c>
      <c r="N3244" s="6" t="str">
        <f>IF(COUNTIF($A$2:A3244,A3244)&gt;1,"DUP","OK")</f>
        <v>OK</v>
      </c>
      <c r="O3244" s="6" t="str">
        <f t="shared" si="151"/>
        <v>ORD26000228</v>
      </c>
      <c r="P3244" s="6" t="str">
        <f t="shared" si="152"/>
        <v>Sep</v>
      </c>
      <c r="Q3244" s="6"/>
      <c r="R3244" s="9"/>
      <c r="S3244" s="8"/>
      <c r="T3244" s="8"/>
      <c r="U3244" s="8"/>
      <c r="V3244" s="8"/>
      <c r="W3244" s="8"/>
      <c r="X3244" s="6"/>
      <c r="Y3244" s="6"/>
    </row>
    <row r="3245" spans="1:25" x14ac:dyDescent="0.3">
      <c r="A3245" s="6" t="s">
        <v>16071</v>
      </c>
      <c r="B3245" s="6"/>
      <c r="C3245" s="6" t="s">
        <v>823</v>
      </c>
      <c r="D3245" s="6" t="str">
        <f t="shared" si="150"/>
        <v>ORD26000393</v>
      </c>
      <c r="E3245" s="10">
        <v>46283</v>
      </c>
      <c r="F3245" s="6" t="s">
        <v>12294</v>
      </c>
      <c r="G3245" s="6" t="s">
        <v>18</v>
      </c>
      <c r="H3245" s="8">
        <v>1648</v>
      </c>
      <c r="I3245" s="8">
        <v>0</v>
      </c>
      <c r="J3245" s="8">
        <v>0</v>
      </c>
      <c r="K3245" s="8">
        <v>1648</v>
      </c>
      <c r="L3245" s="10">
        <v>46285</v>
      </c>
      <c r="M3245" s="6" t="s">
        <v>16057</v>
      </c>
      <c r="N3245" s="6" t="str">
        <f>IF(COUNTIF($A$2:A3245,A3245)&gt;1,"DUP","OK")</f>
        <v>OK</v>
      </c>
      <c r="O3245" s="6" t="str">
        <f t="shared" si="151"/>
        <v>ORD26000393</v>
      </c>
      <c r="P3245" s="6" t="str">
        <f t="shared" si="152"/>
        <v>Sep</v>
      </c>
      <c r="Q3245" s="6"/>
      <c r="R3245" s="9"/>
      <c r="S3245" s="8"/>
      <c r="T3245" s="8"/>
      <c r="U3245" s="8"/>
      <c r="V3245" s="8"/>
      <c r="W3245" s="8"/>
      <c r="X3245" s="6"/>
      <c r="Y3245" s="6"/>
    </row>
    <row r="3246" spans="1:25" x14ac:dyDescent="0.3">
      <c r="A3246" s="6" t="s">
        <v>16072</v>
      </c>
      <c r="B3246" s="6"/>
      <c r="C3246" s="6" t="s">
        <v>891</v>
      </c>
      <c r="D3246" s="6" t="str">
        <f t="shared" si="150"/>
        <v>ORD26000427</v>
      </c>
      <c r="E3246" s="10">
        <v>46283</v>
      </c>
      <c r="F3246" s="6" t="s">
        <v>12294</v>
      </c>
      <c r="G3246" s="6" t="s">
        <v>18</v>
      </c>
      <c r="H3246" s="8">
        <v>1499</v>
      </c>
      <c r="I3246" s="8">
        <v>0</v>
      </c>
      <c r="J3246" s="8">
        <v>0</v>
      </c>
      <c r="K3246" s="8">
        <v>1499</v>
      </c>
      <c r="L3246" s="10">
        <v>46285</v>
      </c>
      <c r="M3246" s="6" t="s">
        <v>16057</v>
      </c>
      <c r="N3246" s="6" t="str">
        <f>IF(COUNTIF($A$2:A3246,A3246)&gt;1,"DUP","OK")</f>
        <v>OK</v>
      </c>
      <c r="O3246" s="6" t="str">
        <f t="shared" si="151"/>
        <v>ORD26000427</v>
      </c>
      <c r="P3246" s="6" t="str">
        <f t="shared" si="152"/>
        <v>Sep</v>
      </c>
      <c r="Q3246" s="6"/>
      <c r="R3246" s="9"/>
      <c r="S3246" s="8"/>
      <c r="T3246" s="8"/>
      <c r="U3246" s="8"/>
      <c r="V3246" s="8"/>
      <c r="W3246" s="8"/>
      <c r="X3246" s="6"/>
      <c r="Y3246" s="6"/>
    </row>
    <row r="3247" spans="1:25" x14ac:dyDescent="0.3">
      <c r="A3247" s="6" t="s">
        <v>16073</v>
      </c>
      <c r="B3247" s="6"/>
      <c r="C3247" s="6" t="s">
        <v>901</v>
      </c>
      <c r="D3247" s="6" t="str">
        <f t="shared" si="150"/>
        <v>ORD26000432</v>
      </c>
      <c r="E3247" s="10">
        <v>46283</v>
      </c>
      <c r="F3247" s="6" t="s">
        <v>12294</v>
      </c>
      <c r="G3247" s="6" t="s">
        <v>27</v>
      </c>
      <c r="H3247" s="8">
        <v>2848</v>
      </c>
      <c r="I3247" s="8">
        <v>45.57</v>
      </c>
      <c r="J3247" s="8">
        <v>8.1999999999999993</v>
      </c>
      <c r="K3247" s="8">
        <v>2794.23</v>
      </c>
      <c r="L3247" s="10">
        <v>46285</v>
      </c>
      <c r="M3247" s="6" t="s">
        <v>16057</v>
      </c>
      <c r="N3247" s="6" t="str">
        <f>IF(COUNTIF($A$2:A3247,A3247)&gt;1,"DUP","OK")</f>
        <v>OK</v>
      </c>
      <c r="O3247" s="6" t="str">
        <f t="shared" si="151"/>
        <v>ORD26000432</v>
      </c>
      <c r="P3247" s="6" t="str">
        <f t="shared" si="152"/>
        <v>Sep</v>
      </c>
      <c r="Q3247" s="6"/>
      <c r="R3247" s="9"/>
      <c r="S3247" s="8"/>
      <c r="T3247" s="8"/>
      <c r="U3247" s="8"/>
      <c r="V3247" s="8"/>
      <c r="W3247" s="8"/>
      <c r="X3247" s="6"/>
      <c r="Y3247" s="6"/>
    </row>
    <row r="3248" spans="1:25" x14ac:dyDescent="0.3">
      <c r="A3248" s="6" t="s">
        <v>16074</v>
      </c>
      <c r="B3248" s="6"/>
      <c r="C3248" s="6" t="s">
        <v>941</v>
      </c>
      <c r="D3248" s="6" t="str">
        <f t="shared" si="150"/>
        <v>ORD26000452</v>
      </c>
      <c r="E3248" s="10">
        <v>46283</v>
      </c>
      <c r="F3248" s="6" t="s">
        <v>12294</v>
      </c>
      <c r="G3248" s="6" t="s">
        <v>43</v>
      </c>
      <c r="H3248" s="8">
        <v>2097</v>
      </c>
      <c r="I3248" s="8">
        <v>25.16</v>
      </c>
      <c r="J3248" s="8">
        <v>4.53</v>
      </c>
      <c r="K3248" s="8">
        <v>2067.31</v>
      </c>
      <c r="L3248" s="10">
        <v>46285</v>
      </c>
      <c r="M3248" s="6" t="s">
        <v>16057</v>
      </c>
      <c r="N3248" s="6" t="str">
        <f>IF(COUNTIF($A$2:A3248,A3248)&gt;1,"DUP","OK")</f>
        <v>OK</v>
      </c>
      <c r="O3248" s="6" t="str">
        <f t="shared" si="151"/>
        <v>ORD26000452</v>
      </c>
      <c r="P3248" s="6" t="str">
        <f t="shared" si="152"/>
        <v>Sep</v>
      </c>
      <c r="Q3248" s="6"/>
      <c r="R3248" s="9"/>
      <c r="S3248" s="8"/>
      <c r="T3248" s="8"/>
      <c r="U3248" s="8"/>
      <c r="V3248" s="8"/>
      <c r="W3248" s="8"/>
      <c r="X3248" s="6"/>
      <c r="Y3248" s="6"/>
    </row>
    <row r="3249" spans="1:25" x14ac:dyDescent="0.3">
      <c r="A3249" s="6" t="s">
        <v>16075</v>
      </c>
      <c r="B3249" s="6"/>
      <c r="C3249" s="6" t="s">
        <v>967</v>
      </c>
      <c r="D3249" s="6" t="str">
        <f t="shared" si="150"/>
        <v>ORD26000465</v>
      </c>
      <c r="E3249" s="10">
        <v>46283</v>
      </c>
      <c r="F3249" s="6" t="s">
        <v>12294</v>
      </c>
      <c r="G3249" s="6" t="s">
        <v>27</v>
      </c>
      <c r="H3249" s="8">
        <v>2999</v>
      </c>
      <c r="I3249" s="8">
        <v>47.98</v>
      </c>
      <c r="J3249" s="8">
        <v>8.64</v>
      </c>
      <c r="K3249" s="8">
        <v>2942.38</v>
      </c>
      <c r="L3249" s="10">
        <v>46285</v>
      </c>
      <c r="M3249" s="6" t="s">
        <v>16057</v>
      </c>
      <c r="N3249" s="6" t="str">
        <f>IF(COUNTIF($A$2:A3249,A3249)&gt;1,"DUP","OK")</f>
        <v>OK</v>
      </c>
      <c r="O3249" s="6" t="str">
        <f t="shared" si="151"/>
        <v>ORD26000465</v>
      </c>
      <c r="P3249" s="6" t="str">
        <f t="shared" si="152"/>
        <v>Sep</v>
      </c>
      <c r="Q3249" s="6"/>
      <c r="R3249" s="9"/>
      <c r="S3249" s="8"/>
      <c r="T3249" s="8"/>
      <c r="U3249" s="8"/>
      <c r="V3249" s="8"/>
      <c r="W3249" s="8"/>
      <c r="X3249" s="6"/>
      <c r="Y3249" s="6"/>
    </row>
    <row r="3250" spans="1:25" x14ac:dyDescent="0.3">
      <c r="A3250" s="6" t="s">
        <v>16076</v>
      </c>
      <c r="B3250" s="6"/>
      <c r="C3250" s="6" t="s">
        <v>1167</v>
      </c>
      <c r="D3250" s="6" t="str">
        <f t="shared" si="150"/>
        <v>ORD26000565</v>
      </c>
      <c r="E3250" s="10">
        <v>46283</v>
      </c>
      <c r="F3250" s="6" t="s">
        <v>12294</v>
      </c>
      <c r="G3250" s="6" t="s">
        <v>18</v>
      </c>
      <c r="H3250" s="8">
        <v>5797</v>
      </c>
      <c r="I3250" s="8">
        <v>17.39</v>
      </c>
      <c r="J3250" s="8">
        <v>3.13</v>
      </c>
      <c r="K3250" s="8">
        <v>5776.48</v>
      </c>
      <c r="L3250" s="10">
        <v>46285</v>
      </c>
      <c r="M3250" s="6" t="s">
        <v>16057</v>
      </c>
      <c r="N3250" s="6" t="str">
        <f>IF(COUNTIF($A$2:A3250,A3250)&gt;1,"DUP","OK")</f>
        <v>OK</v>
      </c>
      <c r="O3250" s="6" t="str">
        <f t="shared" si="151"/>
        <v>ORD26000565</v>
      </c>
      <c r="P3250" s="6" t="str">
        <f t="shared" si="152"/>
        <v>Sep</v>
      </c>
      <c r="Q3250" s="6"/>
      <c r="R3250" s="9"/>
      <c r="S3250" s="8"/>
      <c r="T3250" s="8"/>
      <c r="U3250" s="8"/>
      <c r="V3250" s="8"/>
      <c r="W3250" s="8"/>
      <c r="X3250" s="6"/>
      <c r="Y3250" s="6"/>
    </row>
    <row r="3251" spans="1:25" x14ac:dyDescent="0.3">
      <c r="A3251" s="6" t="s">
        <v>16077</v>
      </c>
      <c r="B3251" s="6"/>
      <c r="C3251" s="6" t="s">
        <v>1218</v>
      </c>
      <c r="D3251" s="6" t="str">
        <f t="shared" si="150"/>
        <v>ORD26000591</v>
      </c>
      <c r="E3251" s="10">
        <v>46283</v>
      </c>
      <c r="F3251" s="6" t="s">
        <v>12294</v>
      </c>
      <c r="G3251" s="6" t="s">
        <v>18</v>
      </c>
      <c r="H3251" s="8">
        <v>1499</v>
      </c>
      <c r="I3251" s="8">
        <v>0</v>
      </c>
      <c r="J3251" s="8">
        <v>0</v>
      </c>
      <c r="K3251" s="8">
        <v>1499</v>
      </c>
      <c r="L3251" s="10">
        <v>46285</v>
      </c>
      <c r="M3251" s="6" t="s">
        <v>16057</v>
      </c>
      <c r="N3251" s="6" t="str">
        <f>IF(COUNTIF($A$2:A3251,A3251)&gt;1,"DUP","OK")</f>
        <v>OK</v>
      </c>
      <c r="O3251" s="6" t="str">
        <f t="shared" si="151"/>
        <v>ORD26000591</v>
      </c>
      <c r="P3251" s="6" t="str">
        <f t="shared" si="152"/>
        <v>Sep</v>
      </c>
      <c r="Q3251" s="6"/>
      <c r="R3251" s="9"/>
      <c r="S3251" s="8"/>
      <c r="T3251" s="8"/>
      <c r="U3251" s="8"/>
      <c r="V3251" s="8"/>
      <c r="W3251" s="8"/>
      <c r="X3251" s="6"/>
      <c r="Y3251" s="6"/>
    </row>
    <row r="3252" spans="1:25" x14ac:dyDescent="0.3">
      <c r="A3252" s="6" t="s">
        <v>16078</v>
      </c>
      <c r="B3252" s="6"/>
      <c r="C3252" s="6" t="s">
        <v>1262</v>
      </c>
      <c r="D3252" s="6" t="str">
        <f t="shared" si="150"/>
        <v>ORD26000613</v>
      </c>
      <c r="E3252" s="10">
        <v>46283</v>
      </c>
      <c r="F3252" s="6" t="s">
        <v>12294</v>
      </c>
      <c r="G3252" s="6" t="s">
        <v>18</v>
      </c>
      <c r="H3252" s="8">
        <v>10597</v>
      </c>
      <c r="I3252" s="8">
        <v>31.79</v>
      </c>
      <c r="J3252" s="8">
        <v>5.72</v>
      </c>
      <c r="K3252" s="8">
        <v>10559.49</v>
      </c>
      <c r="L3252" s="10">
        <v>46285</v>
      </c>
      <c r="M3252" s="6" t="s">
        <v>16057</v>
      </c>
      <c r="N3252" s="6" t="str">
        <f>IF(COUNTIF($A$2:A3252,A3252)&gt;1,"DUP","OK")</f>
        <v>OK</v>
      </c>
      <c r="O3252" s="6" t="str">
        <f t="shared" si="151"/>
        <v>ORD26000613</v>
      </c>
      <c r="P3252" s="6" t="str">
        <f t="shared" si="152"/>
        <v>Sep</v>
      </c>
      <c r="Q3252" s="6"/>
      <c r="R3252" s="9"/>
      <c r="S3252" s="8"/>
      <c r="T3252" s="8"/>
      <c r="U3252" s="8"/>
      <c r="V3252" s="8"/>
      <c r="W3252" s="8"/>
      <c r="X3252" s="6"/>
      <c r="Y3252" s="6"/>
    </row>
    <row r="3253" spans="1:25" x14ac:dyDescent="0.3">
      <c r="A3253" s="6" t="s">
        <v>16079</v>
      </c>
      <c r="B3253" s="6"/>
      <c r="C3253" s="6" t="s">
        <v>1352</v>
      </c>
      <c r="D3253" s="6" t="str">
        <f t="shared" si="150"/>
        <v>ORD26000658</v>
      </c>
      <c r="E3253" s="10">
        <v>46283</v>
      </c>
      <c r="F3253" s="6" t="s">
        <v>12294</v>
      </c>
      <c r="G3253" s="6" t="s">
        <v>18</v>
      </c>
      <c r="H3253" s="8">
        <v>2999</v>
      </c>
      <c r="I3253" s="8">
        <v>9</v>
      </c>
      <c r="J3253" s="8">
        <v>1.62</v>
      </c>
      <c r="K3253" s="8">
        <v>2988.38</v>
      </c>
      <c r="L3253" s="10">
        <v>46285</v>
      </c>
      <c r="M3253" s="6" t="s">
        <v>16057</v>
      </c>
      <c r="N3253" s="6" t="str">
        <f>IF(COUNTIF($A$2:A3253,A3253)&gt;1,"DUP","OK")</f>
        <v>OK</v>
      </c>
      <c r="O3253" s="6" t="str">
        <f t="shared" si="151"/>
        <v>ORD26000658</v>
      </c>
      <c r="P3253" s="6" t="str">
        <f t="shared" si="152"/>
        <v>Sep</v>
      </c>
      <c r="Q3253" s="6"/>
      <c r="R3253" s="9"/>
      <c r="S3253" s="8"/>
      <c r="T3253" s="8"/>
      <c r="U3253" s="8"/>
      <c r="V3253" s="8"/>
      <c r="W3253" s="8"/>
      <c r="X3253" s="6"/>
      <c r="Y3253" s="6"/>
    </row>
    <row r="3254" spans="1:25" x14ac:dyDescent="0.3">
      <c r="A3254" s="6" t="s">
        <v>16080</v>
      </c>
      <c r="B3254" s="6"/>
      <c r="C3254" s="6" t="s">
        <v>1437</v>
      </c>
      <c r="D3254" s="6" t="str">
        <f t="shared" si="150"/>
        <v>ORD26000700</v>
      </c>
      <c r="E3254" s="10">
        <v>46283</v>
      </c>
      <c r="F3254" s="6" t="s">
        <v>12294</v>
      </c>
      <c r="G3254" s="6" t="s">
        <v>18</v>
      </c>
      <c r="H3254" s="8">
        <v>4999</v>
      </c>
      <c r="I3254" s="8">
        <v>15</v>
      </c>
      <c r="J3254" s="8">
        <v>2.7</v>
      </c>
      <c r="K3254" s="8">
        <v>4981.3</v>
      </c>
      <c r="L3254" s="10">
        <v>46285</v>
      </c>
      <c r="M3254" s="6" t="s">
        <v>16057</v>
      </c>
      <c r="N3254" s="6" t="str">
        <f>IF(COUNTIF($A$2:A3254,A3254)&gt;1,"DUP","OK")</f>
        <v>OK</v>
      </c>
      <c r="O3254" s="6" t="str">
        <f t="shared" si="151"/>
        <v>ORD26000700</v>
      </c>
      <c r="P3254" s="6" t="str">
        <f t="shared" si="152"/>
        <v>Sep</v>
      </c>
      <c r="Q3254" s="6"/>
      <c r="R3254" s="9"/>
      <c r="S3254" s="8"/>
      <c r="T3254" s="8"/>
      <c r="U3254" s="8"/>
      <c r="V3254" s="8"/>
      <c r="W3254" s="8"/>
      <c r="X3254" s="6"/>
      <c r="Y3254" s="6"/>
    </row>
    <row r="3255" spans="1:25" x14ac:dyDescent="0.3">
      <c r="A3255" s="6" t="s">
        <v>16081</v>
      </c>
      <c r="B3255" s="6"/>
      <c r="C3255" s="6" t="s">
        <v>16082</v>
      </c>
      <c r="D3255" s="6" t="str">
        <f t="shared" si="150"/>
        <v>ORD26000705</v>
      </c>
      <c r="E3255" s="10">
        <v>46283</v>
      </c>
      <c r="F3255" s="6" t="s">
        <v>12294</v>
      </c>
      <c r="G3255" s="6" t="s">
        <v>27</v>
      </c>
      <c r="H3255" s="8">
        <v>1799</v>
      </c>
      <c r="I3255" s="8">
        <v>32.380000000000003</v>
      </c>
      <c r="J3255" s="8">
        <v>5.83</v>
      </c>
      <c r="K3255" s="8">
        <v>1760.79</v>
      </c>
      <c r="L3255" s="10">
        <v>46285</v>
      </c>
      <c r="M3255" s="6" t="s">
        <v>16057</v>
      </c>
      <c r="N3255" s="6" t="str">
        <f>IF(COUNTIF($A$2:A3255,A3255)&gt;1,"DUP","OK")</f>
        <v>OK</v>
      </c>
      <c r="O3255" s="6" t="str">
        <f t="shared" si="151"/>
        <v>ORD26000705</v>
      </c>
      <c r="P3255" s="6" t="str">
        <f t="shared" si="152"/>
        <v>Sep</v>
      </c>
      <c r="Q3255" s="6"/>
      <c r="R3255" s="9"/>
      <c r="S3255" s="8"/>
      <c r="T3255" s="8"/>
      <c r="U3255" s="8"/>
      <c r="V3255" s="8"/>
      <c r="W3255" s="8"/>
      <c r="X3255" s="6"/>
      <c r="Y3255" s="6"/>
    </row>
    <row r="3256" spans="1:25" x14ac:dyDescent="0.3">
      <c r="A3256" s="6" t="s">
        <v>16083</v>
      </c>
      <c r="B3256" s="6"/>
      <c r="C3256" s="6" t="s">
        <v>1489</v>
      </c>
      <c r="D3256" s="6" t="str">
        <f t="shared" si="150"/>
        <v>ORD26000726</v>
      </c>
      <c r="E3256" s="10">
        <v>46283</v>
      </c>
      <c r="F3256" s="6" t="s">
        <v>12294</v>
      </c>
      <c r="G3256" s="6" t="s">
        <v>18</v>
      </c>
      <c r="H3256" s="8">
        <v>3798</v>
      </c>
      <c r="I3256" s="8">
        <v>11.39</v>
      </c>
      <c r="J3256" s="8">
        <v>2.0499999999999998</v>
      </c>
      <c r="K3256" s="8">
        <v>3784.56</v>
      </c>
      <c r="L3256" s="10">
        <v>46285</v>
      </c>
      <c r="M3256" s="6" t="s">
        <v>16057</v>
      </c>
      <c r="N3256" s="6" t="str">
        <f>IF(COUNTIF($A$2:A3256,A3256)&gt;1,"DUP","OK")</f>
        <v>OK</v>
      </c>
      <c r="O3256" s="6" t="str">
        <f t="shared" si="151"/>
        <v>ORD26000726</v>
      </c>
      <c r="P3256" s="6" t="str">
        <f t="shared" si="152"/>
        <v>Sep</v>
      </c>
      <c r="Q3256" s="6"/>
      <c r="R3256" s="9"/>
      <c r="S3256" s="8"/>
      <c r="T3256" s="8"/>
      <c r="U3256" s="8"/>
      <c r="V3256" s="8"/>
      <c r="W3256" s="8"/>
      <c r="X3256" s="6"/>
      <c r="Y3256" s="6"/>
    </row>
    <row r="3257" spans="1:25" x14ac:dyDescent="0.3">
      <c r="A3257" s="6" t="s">
        <v>16084</v>
      </c>
      <c r="B3257" s="6"/>
      <c r="C3257" s="6" t="s">
        <v>1546</v>
      </c>
      <c r="D3257" s="6" t="str">
        <f t="shared" si="150"/>
        <v>ORD26000755</v>
      </c>
      <c r="E3257" s="10">
        <v>46283</v>
      </c>
      <c r="F3257" s="6" t="s">
        <v>12294</v>
      </c>
      <c r="G3257" s="6" t="s">
        <v>18</v>
      </c>
      <c r="H3257" s="8">
        <v>299</v>
      </c>
      <c r="I3257" s="8">
        <v>0</v>
      </c>
      <c r="J3257" s="8">
        <v>0</v>
      </c>
      <c r="K3257" s="8">
        <v>299</v>
      </c>
      <c r="L3257" s="10">
        <v>46285</v>
      </c>
      <c r="M3257" s="6" t="s">
        <v>16057</v>
      </c>
      <c r="N3257" s="6" t="str">
        <f>IF(COUNTIF($A$2:A3257,A3257)&gt;1,"DUP","OK")</f>
        <v>OK</v>
      </c>
      <c r="O3257" s="6" t="str">
        <f t="shared" si="151"/>
        <v>ORD26000755</v>
      </c>
      <c r="P3257" s="6" t="str">
        <f t="shared" si="152"/>
        <v>Sep</v>
      </c>
      <c r="Q3257" s="6"/>
      <c r="R3257" s="9"/>
      <c r="S3257" s="8"/>
      <c r="T3257" s="8"/>
      <c r="U3257" s="8"/>
      <c r="V3257" s="8"/>
      <c r="W3257" s="8"/>
      <c r="X3257" s="6"/>
      <c r="Y3257" s="6"/>
    </row>
    <row r="3258" spans="1:25" x14ac:dyDescent="0.3">
      <c r="A3258" s="6" t="s">
        <v>16085</v>
      </c>
      <c r="B3258" s="6"/>
      <c r="C3258" s="6" t="s">
        <v>1689</v>
      </c>
      <c r="D3258" s="6" t="str">
        <f t="shared" si="150"/>
        <v>ORD26000827</v>
      </c>
      <c r="E3258" s="10">
        <v>46283</v>
      </c>
      <c r="F3258" s="6" t="s">
        <v>12294</v>
      </c>
      <c r="G3258" s="6" t="s">
        <v>27</v>
      </c>
      <c r="H3258" s="8">
        <v>5798</v>
      </c>
      <c r="I3258" s="8">
        <v>92.77</v>
      </c>
      <c r="J3258" s="8">
        <v>16.7</v>
      </c>
      <c r="K3258" s="8">
        <v>5688.53</v>
      </c>
      <c r="L3258" s="10">
        <v>46285</v>
      </c>
      <c r="M3258" s="6" t="s">
        <v>16057</v>
      </c>
      <c r="N3258" s="6" t="str">
        <f>IF(COUNTIF($A$2:A3258,A3258)&gt;1,"DUP","OK")</f>
        <v>OK</v>
      </c>
      <c r="O3258" s="6" t="str">
        <f t="shared" si="151"/>
        <v>ORD26000827</v>
      </c>
      <c r="P3258" s="6" t="str">
        <f t="shared" si="152"/>
        <v>Sep</v>
      </c>
      <c r="Q3258" s="6"/>
      <c r="R3258" s="9"/>
      <c r="S3258" s="8"/>
      <c r="T3258" s="8"/>
      <c r="U3258" s="8"/>
      <c r="V3258" s="8"/>
      <c r="W3258" s="8"/>
      <c r="X3258" s="6"/>
      <c r="Y3258" s="6"/>
    </row>
    <row r="3259" spans="1:25" x14ac:dyDescent="0.3">
      <c r="A3259" s="6" t="s">
        <v>16086</v>
      </c>
      <c r="B3259" s="6"/>
      <c r="C3259" s="6" t="s">
        <v>1707</v>
      </c>
      <c r="D3259" s="6" t="str">
        <f t="shared" si="150"/>
        <v>ORD26000836</v>
      </c>
      <c r="E3259" s="10">
        <v>46283</v>
      </c>
      <c r="F3259" s="6" t="s">
        <v>12294</v>
      </c>
      <c r="G3259" s="6" t="s">
        <v>54</v>
      </c>
      <c r="H3259" s="8">
        <v>599</v>
      </c>
      <c r="I3259" s="8">
        <v>11.38</v>
      </c>
      <c r="J3259" s="8">
        <v>2.0499999999999998</v>
      </c>
      <c r="K3259" s="8">
        <v>585.57000000000005</v>
      </c>
      <c r="L3259" s="10">
        <v>46285</v>
      </c>
      <c r="M3259" s="6" t="s">
        <v>16057</v>
      </c>
      <c r="N3259" s="6" t="str">
        <f>IF(COUNTIF($A$2:A3259,A3259)&gt;1,"DUP","OK")</f>
        <v>OK</v>
      </c>
      <c r="O3259" s="6" t="str">
        <f t="shared" si="151"/>
        <v>ORD26000836</v>
      </c>
      <c r="P3259" s="6" t="str">
        <f t="shared" si="152"/>
        <v>Sep</v>
      </c>
      <c r="Q3259" s="6"/>
      <c r="R3259" s="9"/>
      <c r="S3259" s="8"/>
      <c r="T3259" s="8"/>
      <c r="U3259" s="8"/>
      <c r="V3259" s="8"/>
      <c r="W3259" s="8"/>
      <c r="X3259" s="6"/>
      <c r="Y3259" s="6"/>
    </row>
    <row r="3260" spans="1:25" x14ac:dyDescent="0.3">
      <c r="A3260" s="6" t="s">
        <v>16087</v>
      </c>
      <c r="B3260" s="6"/>
      <c r="C3260" s="6" t="s">
        <v>1713</v>
      </c>
      <c r="D3260" s="6" t="str">
        <f t="shared" si="150"/>
        <v>ORD26000839</v>
      </c>
      <c r="E3260" s="10">
        <v>46283</v>
      </c>
      <c r="F3260" s="6" t="s">
        <v>12294</v>
      </c>
      <c r="G3260" s="6" t="s">
        <v>27</v>
      </c>
      <c r="H3260" s="8">
        <v>599</v>
      </c>
      <c r="I3260" s="8">
        <v>10.78</v>
      </c>
      <c r="J3260" s="8">
        <v>1.94</v>
      </c>
      <c r="K3260" s="8">
        <v>586.28</v>
      </c>
      <c r="L3260" s="10">
        <v>46285</v>
      </c>
      <c r="M3260" s="6" t="s">
        <v>16057</v>
      </c>
      <c r="N3260" s="6" t="str">
        <f>IF(COUNTIF($A$2:A3260,A3260)&gt;1,"DUP","OK")</f>
        <v>OK</v>
      </c>
      <c r="O3260" s="6" t="str">
        <f t="shared" si="151"/>
        <v>ORD26000839</v>
      </c>
      <c r="P3260" s="6" t="str">
        <f t="shared" si="152"/>
        <v>Sep</v>
      </c>
      <c r="Q3260" s="6"/>
      <c r="R3260" s="9"/>
      <c r="S3260" s="8"/>
      <c r="T3260" s="8"/>
      <c r="U3260" s="8"/>
      <c r="V3260" s="8"/>
      <c r="W3260" s="8"/>
      <c r="X3260" s="6"/>
      <c r="Y3260" s="6"/>
    </row>
    <row r="3261" spans="1:25" x14ac:dyDescent="0.3">
      <c r="A3261" s="6" t="s">
        <v>16088</v>
      </c>
      <c r="B3261" s="6"/>
      <c r="C3261" s="6" t="s">
        <v>1719</v>
      </c>
      <c r="D3261" s="6" t="str">
        <f t="shared" si="150"/>
        <v>ORD26000842</v>
      </c>
      <c r="E3261" s="10">
        <v>46283</v>
      </c>
      <c r="F3261" s="6" t="s">
        <v>12294</v>
      </c>
      <c r="G3261" s="6" t="s">
        <v>43</v>
      </c>
      <c r="H3261" s="8">
        <v>3848</v>
      </c>
      <c r="I3261" s="8">
        <v>46.18</v>
      </c>
      <c r="J3261" s="8">
        <v>8.31</v>
      </c>
      <c r="K3261" s="8">
        <v>3793.51</v>
      </c>
      <c r="L3261" s="10">
        <v>46285</v>
      </c>
      <c r="M3261" s="6" t="s">
        <v>16057</v>
      </c>
      <c r="N3261" s="6" t="str">
        <f>IF(COUNTIF($A$2:A3261,A3261)&gt;1,"DUP","OK")</f>
        <v>OK</v>
      </c>
      <c r="O3261" s="6" t="str">
        <f t="shared" si="151"/>
        <v>ORD26000842</v>
      </c>
      <c r="P3261" s="6" t="str">
        <f t="shared" si="152"/>
        <v>Sep</v>
      </c>
      <c r="Q3261" s="6"/>
      <c r="R3261" s="9"/>
      <c r="S3261" s="8"/>
      <c r="T3261" s="8"/>
      <c r="U3261" s="8"/>
      <c r="V3261" s="8"/>
      <c r="W3261" s="8"/>
      <c r="X3261" s="6"/>
      <c r="Y3261" s="6"/>
    </row>
    <row r="3262" spans="1:25" x14ac:dyDescent="0.3">
      <c r="A3262" s="6" t="s">
        <v>16089</v>
      </c>
      <c r="B3262" s="6"/>
      <c r="C3262" s="6" t="s">
        <v>1738</v>
      </c>
      <c r="D3262" s="6" t="str">
        <f t="shared" si="150"/>
        <v>ORD26000852</v>
      </c>
      <c r="E3262" s="10">
        <v>46283</v>
      </c>
      <c r="F3262" s="6" t="s">
        <v>12294</v>
      </c>
      <c r="G3262" s="6" t="s">
        <v>18</v>
      </c>
      <c r="H3262" s="8">
        <v>6498</v>
      </c>
      <c r="I3262" s="8">
        <v>19.489999999999998</v>
      </c>
      <c r="J3262" s="8">
        <v>3.51</v>
      </c>
      <c r="K3262" s="8">
        <v>6475</v>
      </c>
      <c r="L3262" s="10">
        <v>46285</v>
      </c>
      <c r="M3262" s="6" t="s">
        <v>16057</v>
      </c>
      <c r="N3262" s="6" t="str">
        <f>IF(COUNTIF($A$2:A3262,A3262)&gt;1,"DUP","OK")</f>
        <v>OK</v>
      </c>
      <c r="O3262" s="6" t="str">
        <f t="shared" si="151"/>
        <v>ORD26000852</v>
      </c>
      <c r="P3262" s="6" t="str">
        <f t="shared" si="152"/>
        <v>Sep</v>
      </c>
      <c r="Q3262" s="6"/>
      <c r="R3262" s="9"/>
      <c r="S3262" s="8"/>
      <c r="T3262" s="8"/>
      <c r="U3262" s="8"/>
      <c r="V3262" s="8"/>
      <c r="W3262" s="8"/>
      <c r="X3262" s="6"/>
      <c r="Y3262" s="6"/>
    </row>
    <row r="3263" spans="1:25" x14ac:dyDescent="0.3">
      <c r="A3263" s="6" t="s">
        <v>16090</v>
      </c>
      <c r="B3263" s="6"/>
      <c r="C3263" s="6" t="s">
        <v>1796</v>
      </c>
      <c r="D3263" s="6" t="str">
        <f t="shared" si="150"/>
        <v>ORD26000881</v>
      </c>
      <c r="E3263" s="10">
        <v>46283</v>
      </c>
      <c r="F3263" s="6" t="s">
        <v>12294</v>
      </c>
      <c r="G3263" s="6" t="s">
        <v>27</v>
      </c>
      <c r="H3263" s="8">
        <v>4999</v>
      </c>
      <c r="I3263" s="8">
        <v>79.98</v>
      </c>
      <c r="J3263" s="8">
        <v>14.4</v>
      </c>
      <c r="K3263" s="8">
        <v>4904.62</v>
      </c>
      <c r="L3263" s="10">
        <v>46285</v>
      </c>
      <c r="M3263" s="6" t="s">
        <v>16057</v>
      </c>
      <c r="N3263" s="6" t="str">
        <f>IF(COUNTIF($A$2:A3263,A3263)&gt;1,"DUP","OK")</f>
        <v>OK</v>
      </c>
      <c r="O3263" s="6" t="str">
        <f t="shared" si="151"/>
        <v>ORD26000881</v>
      </c>
      <c r="P3263" s="6" t="str">
        <f t="shared" si="152"/>
        <v>Sep</v>
      </c>
      <c r="Q3263" s="6"/>
      <c r="R3263" s="9"/>
      <c r="S3263" s="8"/>
      <c r="T3263" s="8"/>
      <c r="U3263" s="8"/>
      <c r="V3263" s="8"/>
      <c r="W3263" s="8"/>
      <c r="X3263" s="6"/>
      <c r="Y3263" s="6"/>
    </row>
    <row r="3264" spans="1:25" x14ac:dyDescent="0.3">
      <c r="A3264" s="6" t="s">
        <v>16091</v>
      </c>
      <c r="B3264" s="6"/>
      <c r="C3264" s="6" t="s">
        <v>1834</v>
      </c>
      <c r="D3264" s="6" t="str">
        <f t="shared" si="150"/>
        <v>ORD26000900</v>
      </c>
      <c r="E3264" s="10">
        <v>46283</v>
      </c>
      <c r="F3264" s="6" t="s">
        <v>12294</v>
      </c>
      <c r="G3264" s="6" t="s">
        <v>18</v>
      </c>
      <c r="H3264" s="8">
        <v>1799</v>
      </c>
      <c r="I3264" s="8">
        <v>0</v>
      </c>
      <c r="J3264" s="8">
        <v>0</v>
      </c>
      <c r="K3264" s="8">
        <v>1799</v>
      </c>
      <c r="L3264" s="10">
        <v>46285</v>
      </c>
      <c r="M3264" s="6" t="s">
        <v>16057</v>
      </c>
      <c r="N3264" s="6" t="str">
        <f>IF(COUNTIF($A$2:A3264,A3264)&gt;1,"DUP","OK")</f>
        <v>OK</v>
      </c>
      <c r="O3264" s="6" t="str">
        <f t="shared" si="151"/>
        <v>ORD26000900</v>
      </c>
      <c r="P3264" s="6" t="str">
        <f t="shared" si="152"/>
        <v>Sep</v>
      </c>
      <c r="Q3264" s="6"/>
      <c r="R3264" s="9"/>
      <c r="S3264" s="8"/>
      <c r="T3264" s="8"/>
      <c r="U3264" s="8"/>
      <c r="V3264" s="8"/>
      <c r="W3264" s="8"/>
      <c r="X3264" s="6"/>
      <c r="Y3264" s="6"/>
    </row>
    <row r="3265" spans="1:25" x14ac:dyDescent="0.3">
      <c r="A3265" s="6" t="s">
        <v>16092</v>
      </c>
      <c r="B3265" s="6"/>
      <c r="C3265" s="6" t="s">
        <v>1856</v>
      </c>
      <c r="D3265" s="6" t="str">
        <f t="shared" si="150"/>
        <v>ORD26000911</v>
      </c>
      <c r="E3265" s="10">
        <v>46283</v>
      </c>
      <c r="F3265" s="6" t="s">
        <v>12294</v>
      </c>
      <c r="G3265" s="6" t="s">
        <v>18</v>
      </c>
      <c r="H3265" s="8">
        <v>6147</v>
      </c>
      <c r="I3265" s="8">
        <v>18.440000000000001</v>
      </c>
      <c r="J3265" s="8">
        <v>3.32</v>
      </c>
      <c r="K3265" s="8">
        <v>6125.24</v>
      </c>
      <c r="L3265" s="10">
        <v>46285</v>
      </c>
      <c r="M3265" s="6" t="s">
        <v>16057</v>
      </c>
      <c r="N3265" s="6" t="str">
        <f>IF(COUNTIF($A$2:A3265,A3265)&gt;1,"DUP","OK")</f>
        <v>OK</v>
      </c>
      <c r="O3265" s="6" t="str">
        <f t="shared" si="151"/>
        <v>ORD26000911</v>
      </c>
      <c r="P3265" s="6" t="str">
        <f t="shared" si="152"/>
        <v>Sep</v>
      </c>
      <c r="Q3265" s="6"/>
      <c r="R3265" s="9"/>
      <c r="S3265" s="8"/>
      <c r="T3265" s="8"/>
      <c r="U3265" s="8"/>
      <c r="V3265" s="8"/>
      <c r="W3265" s="8"/>
      <c r="X3265" s="6"/>
      <c r="Y3265" s="6"/>
    </row>
    <row r="3266" spans="1:25" x14ac:dyDescent="0.3">
      <c r="A3266" s="6" t="s">
        <v>16093</v>
      </c>
      <c r="B3266" s="6"/>
      <c r="C3266" s="6" t="s">
        <v>1882</v>
      </c>
      <c r="D3266" s="6" t="str">
        <f t="shared" ref="D3266:D3329" si="153">UPPER(SUBSTITUTE(TRIM(C3266),"-",""))</f>
        <v>ORD26000924</v>
      </c>
      <c r="E3266" s="10">
        <v>46283</v>
      </c>
      <c r="F3266" s="6" t="s">
        <v>12294</v>
      </c>
      <c r="G3266" s="6" t="s">
        <v>18</v>
      </c>
      <c r="H3266" s="8">
        <v>2999</v>
      </c>
      <c r="I3266" s="8">
        <v>9</v>
      </c>
      <c r="J3266" s="8">
        <v>1.62</v>
      </c>
      <c r="K3266" s="8">
        <v>2988.38</v>
      </c>
      <c r="L3266" s="10">
        <v>46285</v>
      </c>
      <c r="M3266" s="6" t="s">
        <v>16057</v>
      </c>
      <c r="N3266" s="6" t="str">
        <f>IF(COUNTIF($A$2:A3266,A3266)&gt;1,"DUP","OK")</f>
        <v>OK</v>
      </c>
      <c r="O3266" s="6" t="str">
        <f t="shared" ref="O3266:O3329" si="154">IF(F3266="REFUND",INDEX($D$2:$D$5743,MATCH(B3266,$A$2:$A$5743,0)),D3266)</f>
        <v>ORD26000924</v>
      </c>
      <c r="P3266" s="6" t="str">
        <f t="shared" ref="P3266:P3329" si="155">IF(L3266&gt;DATE(2026,9,30),"Oct-Due","Sep")</f>
        <v>Sep</v>
      </c>
      <c r="Q3266" s="6"/>
      <c r="R3266" s="9"/>
      <c r="S3266" s="8"/>
      <c r="T3266" s="8"/>
      <c r="U3266" s="8"/>
      <c r="V3266" s="8"/>
      <c r="W3266" s="8"/>
      <c r="X3266" s="6"/>
      <c r="Y3266" s="6"/>
    </row>
    <row r="3267" spans="1:25" x14ac:dyDescent="0.3">
      <c r="A3267" s="6" t="s">
        <v>16094</v>
      </c>
      <c r="B3267" s="6"/>
      <c r="C3267" s="6" t="s">
        <v>2109</v>
      </c>
      <c r="D3267" s="6" t="str">
        <f t="shared" si="153"/>
        <v>ORD26001038</v>
      </c>
      <c r="E3267" s="10">
        <v>46283</v>
      </c>
      <c r="F3267" s="6" t="s">
        <v>12294</v>
      </c>
      <c r="G3267" s="6" t="s">
        <v>27</v>
      </c>
      <c r="H3267" s="8">
        <v>2098</v>
      </c>
      <c r="I3267" s="8">
        <v>33.57</v>
      </c>
      <c r="J3267" s="8">
        <v>6.04</v>
      </c>
      <c r="K3267" s="8">
        <v>2058.39</v>
      </c>
      <c r="L3267" s="10">
        <v>46285</v>
      </c>
      <c r="M3267" s="6" t="s">
        <v>16057</v>
      </c>
      <c r="N3267" s="6" t="str">
        <f>IF(COUNTIF($A$2:A3267,A3267)&gt;1,"DUP","OK")</f>
        <v>OK</v>
      </c>
      <c r="O3267" s="6" t="str">
        <f t="shared" si="154"/>
        <v>ORD26001038</v>
      </c>
      <c r="P3267" s="6" t="str">
        <f t="shared" si="155"/>
        <v>Sep</v>
      </c>
      <c r="Q3267" s="6"/>
      <c r="R3267" s="9"/>
      <c r="S3267" s="8"/>
      <c r="T3267" s="8"/>
      <c r="U3267" s="8"/>
      <c r="V3267" s="8"/>
      <c r="W3267" s="8"/>
      <c r="X3267" s="6"/>
      <c r="Y3267" s="6"/>
    </row>
    <row r="3268" spans="1:25" x14ac:dyDescent="0.3">
      <c r="A3268" s="6" t="s">
        <v>16095</v>
      </c>
      <c r="B3268" s="6"/>
      <c r="C3268" s="6" t="s">
        <v>16096</v>
      </c>
      <c r="D3268" s="6" t="str">
        <f t="shared" si="153"/>
        <v>ORD26001069</v>
      </c>
      <c r="E3268" s="10">
        <v>46283</v>
      </c>
      <c r="F3268" s="6" t="s">
        <v>12294</v>
      </c>
      <c r="G3268" s="6" t="s">
        <v>27</v>
      </c>
      <c r="H3268" s="8">
        <v>698</v>
      </c>
      <c r="I3268" s="8">
        <v>12.56</v>
      </c>
      <c r="J3268" s="8">
        <v>2.2599999999999998</v>
      </c>
      <c r="K3268" s="8">
        <v>683.18</v>
      </c>
      <c r="L3268" s="10">
        <v>46285</v>
      </c>
      <c r="M3268" s="6" t="s">
        <v>16057</v>
      </c>
      <c r="N3268" s="6" t="str">
        <f>IF(COUNTIF($A$2:A3268,A3268)&gt;1,"DUP","OK")</f>
        <v>OK</v>
      </c>
      <c r="O3268" s="6" t="str">
        <f t="shared" si="154"/>
        <v>ORD26001069</v>
      </c>
      <c r="P3268" s="6" t="str">
        <f t="shared" si="155"/>
        <v>Sep</v>
      </c>
      <c r="Q3268" s="6"/>
      <c r="R3268" s="9"/>
      <c r="S3268" s="8"/>
      <c r="T3268" s="8"/>
      <c r="U3268" s="8"/>
      <c r="V3268" s="8"/>
      <c r="W3268" s="8"/>
      <c r="X3268" s="6"/>
      <c r="Y3268" s="6"/>
    </row>
    <row r="3269" spans="1:25" x14ac:dyDescent="0.3">
      <c r="A3269" s="6" t="s">
        <v>16097</v>
      </c>
      <c r="B3269" s="6"/>
      <c r="C3269" s="6" t="s">
        <v>2252</v>
      </c>
      <c r="D3269" s="6" t="str">
        <f t="shared" si="153"/>
        <v>ORD26001110</v>
      </c>
      <c r="E3269" s="10">
        <v>46283</v>
      </c>
      <c r="F3269" s="6" t="s">
        <v>12294</v>
      </c>
      <c r="G3269" s="6" t="s">
        <v>18</v>
      </c>
      <c r="H3269" s="8">
        <v>999</v>
      </c>
      <c r="I3269" s="8">
        <v>0</v>
      </c>
      <c r="J3269" s="8">
        <v>0</v>
      </c>
      <c r="K3269" s="8">
        <v>999</v>
      </c>
      <c r="L3269" s="10">
        <v>46285</v>
      </c>
      <c r="M3269" s="6" t="s">
        <v>16057</v>
      </c>
      <c r="N3269" s="6" t="str">
        <f>IF(COUNTIF($A$2:A3269,A3269)&gt;1,"DUP","OK")</f>
        <v>OK</v>
      </c>
      <c r="O3269" s="6" t="str">
        <f t="shared" si="154"/>
        <v>ORD26001110</v>
      </c>
      <c r="P3269" s="6" t="str">
        <f t="shared" si="155"/>
        <v>Sep</v>
      </c>
      <c r="Q3269" s="6"/>
      <c r="R3269" s="9"/>
      <c r="S3269" s="8"/>
      <c r="T3269" s="8"/>
      <c r="U3269" s="8"/>
      <c r="V3269" s="8"/>
      <c r="W3269" s="8"/>
      <c r="X3269" s="6"/>
      <c r="Y3269" s="6"/>
    </row>
    <row r="3270" spans="1:25" x14ac:dyDescent="0.3">
      <c r="A3270" s="6" t="s">
        <v>16098</v>
      </c>
      <c r="B3270" s="6"/>
      <c r="C3270" s="6" t="s">
        <v>2286</v>
      </c>
      <c r="D3270" s="6" t="str">
        <f t="shared" si="153"/>
        <v>ORD26001127</v>
      </c>
      <c r="E3270" s="10">
        <v>46283</v>
      </c>
      <c r="F3270" s="6" t="s">
        <v>12294</v>
      </c>
      <c r="G3270" s="6" t="s">
        <v>18</v>
      </c>
      <c r="H3270" s="8">
        <v>7999</v>
      </c>
      <c r="I3270" s="8">
        <v>24</v>
      </c>
      <c r="J3270" s="8">
        <v>4.32</v>
      </c>
      <c r="K3270" s="8">
        <v>7970.68</v>
      </c>
      <c r="L3270" s="10">
        <v>46285</v>
      </c>
      <c r="M3270" s="6" t="s">
        <v>16057</v>
      </c>
      <c r="N3270" s="6" t="str">
        <f>IF(COUNTIF($A$2:A3270,A3270)&gt;1,"DUP","OK")</f>
        <v>OK</v>
      </c>
      <c r="O3270" s="6" t="str">
        <f t="shared" si="154"/>
        <v>ORD26001127</v>
      </c>
      <c r="P3270" s="6" t="str">
        <f t="shared" si="155"/>
        <v>Sep</v>
      </c>
      <c r="Q3270" s="6"/>
      <c r="R3270" s="9"/>
      <c r="S3270" s="8"/>
      <c r="T3270" s="8"/>
      <c r="U3270" s="8"/>
      <c r="V3270" s="8"/>
      <c r="W3270" s="8"/>
      <c r="X3270" s="6"/>
      <c r="Y3270" s="6"/>
    </row>
    <row r="3271" spans="1:25" x14ac:dyDescent="0.3">
      <c r="A3271" s="6" t="s">
        <v>16099</v>
      </c>
      <c r="B3271" s="6"/>
      <c r="C3271" s="6" t="s">
        <v>2368</v>
      </c>
      <c r="D3271" s="6" t="str">
        <f t="shared" si="153"/>
        <v>ORD26001168</v>
      </c>
      <c r="E3271" s="10">
        <v>46283</v>
      </c>
      <c r="F3271" s="6" t="s">
        <v>12294</v>
      </c>
      <c r="G3271" s="6" t="s">
        <v>18</v>
      </c>
      <c r="H3271" s="8">
        <v>1648</v>
      </c>
      <c r="I3271" s="8">
        <v>0</v>
      </c>
      <c r="J3271" s="8">
        <v>0</v>
      </c>
      <c r="K3271" s="8">
        <v>1648</v>
      </c>
      <c r="L3271" s="10">
        <v>46285</v>
      </c>
      <c r="M3271" s="6" t="s">
        <v>16057</v>
      </c>
      <c r="N3271" s="6" t="str">
        <f>IF(COUNTIF($A$2:A3271,A3271)&gt;1,"DUP","OK")</f>
        <v>OK</v>
      </c>
      <c r="O3271" s="6" t="str">
        <f t="shared" si="154"/>
        <v>ORD26001168</v>
      </c>
      <c r="P3271" s="6" t="str">
        <f t="shared" si="155"/>
        <v>Sep</v>
      </c>
      <c r="Q3271" s="6"/>
      <c r="R3271" s="9"/>
      <c r="S3271" s="8"/>
      <c r="T3271" s="8"/>
      <c r="U3271" s="8"/>
      <c r="V3271" s="8"/>
      <c r="W3271" s="8"/>
      <c r="X3271" s="6"/>
      <c r="Y3271" s="6"/>
    </row>
    <row r="3272" spans="1:25" x14ac:dyDescent="0.3">
      <c r="A3272" s="6" t="s">
        <v>16100</v>
      </c>
      <c r="B3272" s="6"/>
      <c r="C3272" s="6" t="s">
        <v>2549</v>
      </c>
      <c r="D3272" s="6" t="str">
        <f t="shared" si="153"/>
        <v>ORD26001259</v>
      </c>
      <c r="E3272" s="10">
        <v>46283</v>
      </c>
      <c r="F3272" s="6" t="s">
        <v>12294</v>
      </c>
      <c r="G3272" s="6" t="s">
        <v>54</v>
      </c>
      <c r="H3272" s="8">
        <v>4999</v>
      </c>
      <c r="I3272" s="8">
        <v>84.98</v>
      </c>
      <c r="J3272" s="8">
        <v>15.3</v>
      </c>
      <c r="K3272" s="8">
        <v>4898.72</v>
      </c>
      <c r="L3272" s="10">
        <v>46285</v>
      </c>
      <c r="M3272" s="6" t="s">
        <v>16057</v>
      </c>
      <c r="N3272" s="6" t="str">
        <f>IF(COUNTIF($A$2:A3272,A3272)&gt;1,"DUP","OK")</f>
        <v>OK</v>
      </c>
      <c r="O3272" s="6" t="str">
        <f t="shared" si="154"/>
        <v>ORD26001259</v>
      </c>
      <c r="P3272" s="6" t="str">
        <f t="shared" si="155"/>
        <v>Sep</v>
      </c>
      <c r="Q3272" s="6"/>
      <c r="R3272" s="9"/>
      <c r="S3272" s="8"/>
      <c r="T3272" s="8"/>
      <c r="U3272" s="8"/>
      <c r="V3272" s="8"/>
      <c r="W3272" s="8"/>
      <c r="X3272" s="6"/>
      <c r="Y3272" s="6"/>
    </row>
    <row r="3273" spans="1:25" x14ac:dyDescent="0.3">
      <c r="A3273" s="6" t="s">
        <v>16101</v>
      </c>
      <c r="B3273" s="6"/>
      <c r="C3273" s="6" t="s">
        <v>2567</v>
      </c>
      <c r="D3273" s="6" t="str">
        <f t="shared" si="153"/>
        <v>ORD26001268</v>
      </c>
      <c r="E3273" s="10">
        <v>46283</v>
      </c>
      <c r="F3273" s="6" t="s">
        <v>12294</v>
      </c>
      <c r="G3273" s="6" t="s">
        <v>27</v>
      </c>
      <c r="H3273" s="8">
        <v>4999</v>
      </c>
      <c r="I3273" s="8">
        <v>79.98</v>
      </c>
      <c r="J3273" s="8">
        <v>14.4</v>
      </c>
      <c r="K3273" s="8">
        <v>4904.62</v>
      </c>
      <c r="L3273" s="10">
        <v>46285</v>
      </c>
      <c r="M3273" s="6" t="s">
        <v>16057</v>
      </c>
      <c r="N3273" s="6" t="str">
        <f>IF(COUNTIF($A$2:A3273,A3273)&gt;1,"DUP","OK")</f>
        <v>OK</v>
      </c>
      <c r="O3273" s="6" t="str">
        <f t="shared" si="154"/>
        <v>ORD26001268</v>
      </c>
      <c r="P3273" s="6" t="str">
        <f t="shared" si="155"/>
        <v>Sep</v>
      </c>
      <c r="Q3273" s="6"/>
      <c r="R3273" s="9"/>
      <c r="S3273" s="8"/>
      <c r="T3273" s="8"/>
      <c r="U3273" s="8"/>
      <c r="V3273" s="8"/>
      <c r="W3273" s="8"/>
      <c r="X3273" s="6"/>
      <c r="Y3273" s="6"/>
    </row>
    <row r="3274" spans="1:25" x14ac:dyDescent="0.3">
      <c r="A3274" s="6" t="s">
        <v>16102</v>
      </c>
      <c r="B3274" s="6"/>
      <c r="C3274" s="6" t="s">
        <v>2611</v>
      </c>
      <c r="D3274" s="6" t="str">
        <f t="shared" si="153"/>
        <v>ORD26001290</v>
      </c>
      <c r="E3274" s="10">
        <v>46283</v>
      </c>
      <c r="F3274" s="6" t="s">
        <v>12294</v>
      </c>
      <c r="G3274" s="6" t="s">
        <v>18</v>
      </c>
      <c r="H3274" s="8">
        <v>799</v>
      </c>
      <c r="I3274" s="8">
        <v>0</v>
      </c>
      <c r="J3274" s="8">
        <v>0</v>
      </c>
      <c r="K3274" s="8">
        <v>799</v>
      </c>
      <c r="L3274" s="10">
        <v>46285</v>
      </c>
      <c r="M3274" s="6" t="s">
        <v>16057</v>
      </c>
      <c r="N3274" s="6" t="str">
        <f>IF(COUNTIF($A$2:A3274,A3274)&gt;1,"DUP","OK")</f>
        <v>OK</v>
      </c>
      <c r="O3274" s="6" t="str">
        <f t="shared" si="154"/>
        <v>ORD26001290</v>
      </c>
      <c r="P3274" s="6" t="str">
        <f t="shared" si="155"/>
        <v>Sep</v>
      </c>
      <c r="Q3274" s="6"/>
      <c r="R3274" s="9"/>
      <c r="S3274" s="8"/>
      <c r="T3274" s="8"/>
      <c r="U3274" s="8"/>
      <c r="V3274" s="8"/>
      <c r="W3274" s="8"/>
      <c r="X3274" s="6"/>
      <c r="Y3274" s="6"/>
    </row>
    <row r="3275" spans="1:25" x14ac:dyDescent="0.3">
      <c r="A3275" s="6" t="s">
        <v>16103</v>
      </c>
      <c r="B3275" s="6"/>
      <c r="C3275" s="6" t="s">
        <v>2723</v>
      </c>
      <c r="D3275" s="6" t="str">
        <f t="shared" si="153"/>
        <v>ORD26001346</v>
      </c>
      <c r="E3275" s="10">
        <v>46283</v>
      </c>
      <c r="F3275" s="6" t="s">
        <v>12294</v>
      </c>
      <c r="G3275" s="6" t="s">
        <v>18</v>
      </c>
      <c r="H3275" s="8">
        <v>2499</v>
      </c>
      <c r="I3275" s="8">
        <v>7.5</v>
      </c>
      <c r="J3275" s="8">
        <v>1.35</v>
      </c>
      <c r="K3275" s="8">
        <v>2490.15</v>
      </c>
      <c r="L3275" s="10">
        <v>46285</v>
      </c>
      <c r="M3275" s="6" t="s">
        <v>16057</v>
      </c>
      <c r="N3275" s="6" t="str">
        <f>IF(COUNTIF($A$2:A3275,A3275)&gt;1,"DUP","OK")</f>
        <v>OK</v>
      </c>
      <c r="O3275" s="6" t="str">
        <f t="shared" si="154"/>
        <v>ORD26001346</v>
      </c>
      <c r="P3275" s="6" t="str">
        <f t="shared" si="155"/>
        <v>Sep</v>
      </c>
      <c r="Q3275" s="6"/>
      <c r="R3275" s="9"/>
      <c r="S3275" s="8"/>
      <c r="T3275" s="8"/>
      <c r="U3275" s="8"/>
      <c r="V3275" s="8"/>
      <c r="W3275" s="8"/>
      <c r="X3275" s="6"/>
      <c r="Y3275" s="6"/>
    </row>
    <row r="3276" spans="1:25" x14ac:dyDescent="0.3">
      <c r="A3276" s="6" t="s">
        <v>16104</v>
      </c>
      <c r="B3276" s="6"/>
      <c r="C3276" s="6" t="s">
        <v>2789</v>
      </c>
      <c r="D3276" s="6" t="str">
        <f t="shared" si="153"/>
        <v>ORD26001379</v>
      </c>
      <c r="E3276" s="10">
        <v>46283</v>
      </c>
      <c r="F3276" s="6" t="s">
        <v>12294</v>
      </c>
      <c r="G3276" s="6" t="s">
        <v>43</v>
      </c>
      <c r="H3276" s="8">
        <v>2999</v>
      </c>
      <c r="I3276" s="8">
        <v>35.99</v>
      </c>
      <c r="J3276" s="8">
        <v>6.48</v>
      </c>
      <c r="K3276" s="8">
        <v>2956.53</v>
      </c>
      <c r="L3276" s="10">
        <v>46285</v>
      </c>
      <c r="M3276" s="6" t="s">
        <v>16057</v>
      </c>
      <c r="N3276" s="6" t="str">
        <f>IF(COUNTIF($A$2:A3276,A3276)&gt;1,"DUP","OK")</f>
        <v>OK</v>
      </c>
      <c r="O3276" s="6" t="str">
        <f t="shared" si="154"/>
        <v>ORD26001379</v>
      </c>
      <c r="P3276" s="6" t="str">
        <f t="shared" si="155"/>
        <v>Sep</v>
      </c>
      <c r="Q3276" s="6"/>
      <c r="R3276" s="9"/>
      <c r="S3276" s="8"/>
      <c r="T3276" s="8"/>
      <c r="U3276" s="8"/>
      <c r="V3276" s="8"/>
      <c r="W3276" s="8"/>
      <c r="X3276" s="6"/>
      <c r="Y3276" s="6"/>
    </row>
    <row r="3277" spans="1:25" x14ac:dyDescent="0.3">
      <c r="A3277" s="6" t="s">
        <v>16105</v>
      </c>
      <c r="B3277" s="6"/>
      <c r="C3277" s="6" t="s">
        <v>2797</v>
      </c>
      <c r="D3277" s="6" t="str">
        <f t="shared" si="153"/>
        <v>ORD26001383</v>
      </c>
      <c r="E3277" s="10">
        <v>46283</v>
      </c>
      <c r="F3277" s="6" t="s">
        <v>12294</v>
      </c>
      <c r="G3277" s="6" t="s">
        <v>18</v>
      </c>
      <c r="H3277" s="8">
        <v>1299</v>
      </c>
      <c r="I3277" s="8">
        <v>0</v>
      </c>
      <c r="J3277" s="8">
        <v>0</v>
      </c>
      <c r="K3277" s="8">
        <v>1299</v>
      </c>
      <c r="L3277" s="10">
        <v>46285</v>
      </c>
      <c r="M3277" s="6" t="s">
        <v>16057</v>
      </c>
      <c r="N3277" s="6" t="str">
        <f>IF(COUNTIF($A$2:A3277,A3277)&gt;1,"DUP","OK")</f>
        <v>OK</v>
      </c>
      <c r="O3277" s="6" t="str">
        <f t="shared" si="154"/>
        <v>ORD26001383</v>
      </c>
      <c r="P3277" s="6" t="str">
        <f t="shared" si="155"/>
        <v>Sep</v>
      </c>
      <c r="Q3277" s="6"/>
      <c r="R3277" s="9"/>
      <c r="S3277" s="8"/>
      <c r="T3277" s="8"/>
      <c r="U3277" s="8"/>
      <c r="V3277" s="8"/>
      <c r="W3277" s="8"/>
      <c r="X3277" s="6"/>
      <c r="Y3277" s="6"/>
    </row>
    <row r="3278" spans="1:25" x14ac:dyDescent="0.3">
      <c r="A3278" s="6" t="s">
        <v>16106</v>
      </c>
      <c r="B3278" s="6"/>
      <c r="C3278" s="6" t="s">
        <v>2807</v>
      </c>
      <c r="D3278" s="6" t="str">
        <f t="shared" si="153"/>
        <v>ORD26001388</v>
      </c>
      <c r="E3278" s="10">
        <v>46283</v>
      </c>
      <c r="F3278" s="6" t="s">
        <v>12294</v>
      </c>
      <c r="G3278" s="6" t="s">
        <v>18</v>
      </c>
      <c r="H3278" s="8">
        <v>1799</v>
      </c>
      <c r="I3278" s="8">
        <v>0</v>
      </c>
      <c r="J3278" s="8">
        <v>0</v>
      </c>
      <c r="K3278" s="8">
        <v>1799</v>
      </c>
      <c r="L3278" s="10">
        <v>46285</v>
      </c>
      <c r="M3278" s="6" t="s">
        <v>16057</v>
      </c>
      <c r="N3278" s="6" t="str">
        <f>IF(COUNTIF($A$2:A3278,A3278)&gt;1,"DUP","OK")</f>
        <v>OK</v>
      </c>
      <c r="O3278" s="6" t="str">
        <f t="shared" si="154"/>
        <v>ORD26001388</v>
      </c>
      <c r="P3278" s="6" t="str">
        <f t="shared" si="155"/>
        <v>Sep</v>
      </c>
      <c r="Q3278" s="6"/>
      <c r="R3278" s="9"/>
      <c r="S3278" s="8"/>
      <c r="T3278" s="8"/>
      <c r="U3278" s="8"/>
      <c r="V3278" s="8"/>
      <c r="W3278" s="8"/>
      <c r="X3278" s="6"/>
      <c r="Y3278" s="6"/>
    </row>
    <row r="3279" spans="1:25" x14ac:dyDescent="0.3">
      <c r="A3279" s="6" t="s">
        <v>16107</v>
      </c>
      <c r="B3279" s="6"/>
      <c r="C3279" s="6" t="s">
        <v>2851</v>
      </c>
      <c r="D3279" s="6" t="str">
        <f t="shared" si="153"/>
        <v>ORD26001410</v>
      </c>
      <c r="E3279" s="10">
        <v>46283</v>
      </c>
      <c r="F3279" s="6" t="s">
        <v>12294</v>
      </c>
      <c r="G3279" s="6" t="s">
        <v>18</v>
      </c>
      <c r="H3279" s="8">
        <v>1499</v>
      </c>
      <c r="I3279" s="8">
        <v>0</v>
      </c>
      <c r="J3279" s="8">
        <v>0</v>
      </c>
      <c r="K3279" s="8">
        <v>1499</v>
      </c>
      <c r="L3279" s="10">
        <v>46285</v>
      </c>
      <c r="M3279" s="6" t="s">
        <v>16057</v>
      </c>
      <c r="N3279" s="6" t="str">
        <f>IF(COUNTIF($A$2:A3279,A3279)&gt;1,"DUP","OK")</f>
        <v>OK</v>
      </c>
      <c r="O3279" s="6" t="str">
        <f t="shared" si="154"/>
        <v>ORD26001410</v>
      </c>
      <c r="P3279" s="6" t="str">
        <f t="shared" si="155"/>
        <v>Sep</v>
      </c>
      <c r="Q3279" s="6"/>
      <c r="R3279" s="9"/>
      <c r="S3279" s="8"/>
      <c r="T3279" s="8"/>
      <c r="U3279" s="8"/>
      <c r="V3279" s="8"/>
      <c r="W3279" s="8"/>
      <c r="X3279" s="6"/>
      <c r="Y3279" s="6"/>
    </row>
    <row r="3280" spans="1:25" x14ac:dyDescent="0.3">
      <c r="A3280" s="6" t="s">
        <v>16108</v>
      </c>
      <c r="B3280" s="6"/>
      <c r="C3280" s="6" t="s">
        <v>16109</v>
      </c>
      <c r="D3280" s="6" t="str">
        <f t="shared" si="153"/>
        <v>ORD26001438</v>
      </c>
      <c r="E3280" s="10">
        <v>46283</v>
      </c>
      <c r="F3280" s="6" t="s">
        <v>12294</v>
      </c>
      <c r="G3280" s="6" t="s">
        <v>54</v>
      </c>
      <c r="H3280" s="8">
        <v>2298</v>
      </c>
      <c r="I3280" s="8">
        <v>39.07</v>
      </c>
      <c r="J3280" s="8">
        <v>7.03</v>
      </c>
      <c r="K3280" s="8">
        <v>2251.9</v>
      </c>
      <c r="L3280" s="10">
        <v>46285</v>
      </c>
      <c r="M3280" s="6" t="s">
        <v>16057</v>
      </c>
      <c r="N3280" s="6" t="str">
        <f>IF(COUNTIF($A$2:A3280,A3280)&gt;1,"DUP","OK")</f>
        <v>OK</v>
      </c>
      <c r="O3280" s="6" t="str">
        <f t="shared" si="154"/>
        <v>ORD26001438</v>
      </c>
      <c r="P3280" s="6" t="str">
        <f t="shared" si="155"/>
        <v>Sep</v>
      </c>
      <c r="Q3280" s="6"/>
      <c r="R3280" s="9"/>
      <c r="S3280" s="8"/>
      <c r="T3280" s="8"/>
      <c r="U3280" s="8"/>
      <c r="V3280" s="8"/>
      <c r="W3280" s="8"/>
      <c r="X3280" s="6"/>
      <c r="Y3280" s="6"/>
    </row>
    <row r="3281" spans="1:25" x14ac:dyDescent="0.3">
      <c r="A3281" s="6" t="s">
        <v>16110</v>
      </c>
      <c r="B3281" s="6"/>
      <c r="C3281" s="6" t="s">
        <v>16111</v>
      </c>
      <c r="D3281" s="6" t="str">
        <f t="shared" si="153"/>
        <v>ORD26001460</v>
      </c>
      <c r="E3281" s="10">
        <v>46283</v>
      </c>
      <c r="F3281" s="6" t="s">
        <v>12294</v>
      </c>
      <c r="G3281" s="6" t="s">
        <v>43</v>
      </c>
      <c r="H3281" s="8">
        <v>4098</v>
      </c>
      <c r="I3281" s="8">
        <v>49.18</v>
      </c>
      <c r="J3281" s="8">
        <v>8.85</v>
      </c>
      <c r="K3281" s="8">
        <v>4039.97</v>
      </c>
      <c r="L3281" s="10">
        <v>46285</v>
      </c>
      <c r="M3281" s="6" t="s">
        <v>16057</v>
      </c>
      <c r="N3281" s="6" t="str">
        <f>IF(COUNTIF($A$2:A3281,A3281)&gt;1,"DUP","OK")</f>
        <v>OK</v>
      </c>
      <c r="O3281" s="6" t="str">
        <f t="shared" si="154"/>
        <v>ORD26001460</v>
      </c>
      <c r="P3281" s="6" t="str">
        <f t="shared" si="155"/>
        <v>Sep</v>
      </c>
      <c r="Q3281" s="6"/>
      <c r="R3281" s="9"/>
      <c r="S3281" s="8"/>
      <c r="T3281" s="8"/>
      <c r="U3281" s="8"/>
      <c r="V3281" s="8"/>
      <c r="W3281" s="8"/>
      <c r="X3281" s="6"/>
      <c r="Y3281" s="6"/>
    </row>
    <row r="3282" spans="1:25" x14ac:dyDescent="0.3">
      <c r="A3282" s="6" t="s">
        <v>16112</v>
      </c>
      <c r="B3282" s="6"/>
      <c r="C3282" s="6" t="s">
        <v>2952</v>
      </c>
      <c r="D3282" s="6" t="str">
        <f t="shared" si="153"/>
        <v>ORD26001462</v>
      </c>
      <c r="E3282" s="10">
        <v>46283</v>
      </c>
      <c r="F3282" s="6" t="s">
        <v>12294</v>
      </c>
      <c r="G3282" s="6" t="s">
        <v>18</v>
      </c>
      <c r="H3282" s="8">
        <v>2499</v>
      </c>
      <c r="I3282" s="8">
        <v>7.5</v>
      </c>
      <c r="J3282" s="8">
        <v>1.35</v>
      </c>
      <c r="K3282" s="8">
        <v>2490.15</v>
      </c>
      <c r="L3282" s="10">
        <v>46285</v>
      </c>
      <c r="M3282" s="6" t="s">
        <v>16057</v>
      </c>
      <c r="N3282" s="6" t="str">
        <f>IF(COUNTIF($A$2:A3282,A3282)&gt;1,"DUP","OK")</f>
        <v>OK</v>
      </c>
      <c r="O3282" s="6" t="str">
        <f t="shared" si="154"/>
        <v>ORD26001462</v>
      </c>
      <c r="P3282" s="6" t="str">
        <f t="shared" si="155"/>
        <v>Sep</v>
      </c>
      <c r="Q3282" s="6"/>
      <c r="R3282" s="9"/>
      <c r="S3282" s="8"/>
      <c r="T3282" s="8"/>
      <c r="U3282" s="8"/>
      <c r="V3282" s="8"/>
      <c r="W3282" s="8"/>
      <c r="X3282" s="6"/>
      <c r="Y3282" s="6"/>
    </row>
    <row r="3283" spans="1:25" x14ac:dyDescent="0.3">
      <c r="A3283" s="6" t="s">
        <v>16113</v>
      </c>
      <c r="B3283" s="6"/>
      <c r="C3283" s="6" t="s">
        <v>3074</v>
      </c>
      <c r="D3283" s="6" t="str">
        <f t="shared" si="153"/>
        <v>ORD26001523</v>
      </c>
      <c r="E3283" s="10">
        <v>46283</v>
      </c>
      <c r="F3283" s="6" t="s">
        <v>12294</v>
      </c>
      <c r="G3283" s="6" t="s">
        <v>18</v>
      </c>
      <c r="H3283" s="8">
        <v>3798</v>
      </c>
      <c r="I3283" s="8">
        <v>11.39</v>
      </c>
      <c r="J3283" s="8">
        <v>2.0499999999999998</v>
      </c>
      <c r="K3283" s="8">
        <v>3784.56</v>
      </c>
      <c r="L3283" s="10">
        <v>46285</v>
      </c>
      <c r="M3283" s="6" t="s">
        <v>16057</v>
      </c>
      <c r="N3283" s="6" t="str">
        <f>IF(COUNTIF($A$2:A3283,A3283)&gt;1,"DUP","OK")</f>
        <v>OK</v>
      </c>
      <c r="O3283" s="6" t="str">
        <f t="shared" si="154"/>
        <v>ORD26001523</v>
      </c>
      <c r="P3283" s="6" t="str">
        <f t="shared" si="155"/>
        <v>Sep</v>
      </c>
      <c r="Q3283" s="6"/>
      <c r="R3283" s="9"/>
      <c r="S3283" s="8"/>
      <c r="T3283" s="8"/>
      <c r="U3283" s="8"/>
      <c r="V3283" s="8"/>
      <c r="W3283" s="8"/>
      <c r="X3283" s="6"/>
      <c r="Y3283" s="6"/>
    </row>
    <row r="3284" spans="1:25" x14ac:dyDescent="0.3">
      <c r="A3284" s="6" t="s">
        <v>16114</v>
      </c>
      <c r="B3284" s="6"/>
      <c r="C3284" s="6" t="s">
        <v>3255</v>
      </c>
      <c r="D3284" s="6" t="str">
        <f t="shared" si="153"/>
        <v>ORD26001615</v>
      </c>
      <c r="E3284" s="10">
        <v>46283</v>
      </c>
      <c r="F3284" s="6" t="s">
        <v>12294</v>
      </c>
      <c r="G3284" s="6" t="s">
        <v>27</v>
      </c>
      <c r="H3284" s="8">
        <v>2098</v>
      </c>
      <c r="I3284" s="8">
        <v>33.57</v>
      </c>
      <c r="J3284" s="8">
        <v>6.04</v>
      </c>
      <c r="K3284" s="8">
        <v>2058.39</v>
      </c>
      <c r="L3284" s="10">
        <v>46285</v>
      </c>
      <c r="M3284" s="6" t="s">
        <v>16057</v>
      </c>
      <c r="N3284" s="6" t="str">
        <f>IF(COUNTIF($A$2:A3284,A3284)&gt;1,"DUP","OK")</f>
        <v>OK</v>
      </c>
      <c r="O3284" s="6" t="str">
        <f t="shared" si="154"/>
        <v>ORD26001615</v>
      </c>
      <c r="P3284" s="6" t="str">
        <f t="shared" si="155"/>
        <v>Sep</v>
      </c>
      <c r="Q3284" s="6"/>
      <c r="R3284" s="9"/>
      <c r="S3284" s="8"/>
      <c r="T3284" s="8"/>
      <c r="U3284" s="8"/>
      <c r="V3284" s="8"/>
      <c r="W3284" s="8"/>
      <c r="X3284" s="6"/>
      <c r="Y3284" s="6"/>
    </row>
    <row r="3285" spans="1:25" x14ac:dyDescent="0.3">
      <c r="A3285" s="6" t="s">
        <v>16115</v>
      </c>
      <c r="B3285" s="6"/>
      <c r="C3285" s="6" t="s">
        <v>3526</v>
      </c>
      <c r="D3285" s="6" t="str">
        <f t="shared" si="153"/>
        <v>ORD26001753</v>
      </c>
      <c r="E3285" s="10">
        <v>46283</v>
      </c>
      <c r="F3285" s="6" t="s">
        <v>12294</v>
      </c>
      <c r="G3285" s="6" t="s">
        <v>27</v>
      </c>
      <c r="H3285" s="8">
        <v>8598</v>
      </c>
      <c r="I3285" s="8">
        <v>137.57</v>
      </c>
      <c r="J3285" s="8">
        <v>24.76</v>
      </c>
      <c r="K3285" s="8">
        <v>8435.67</v>
      </c>
      <c r="L3285" s="10">
        <v>46285</v>
      </c>
      <c r="M3285" s="6" t="s">
        <v>16057</v>
      </c>
      <c r="N3285" s="6" t="str">
        <f>IF(COUNTIF($A$2:A3285,A3285)&gt;1,"DUP","OK")</f>
        <v>OK</v>
      </c>
      <c r="O3285" s="6" t="str">
        <f t="shared" si="154"/>
        <v>ORD26001753</v>
      </c>
      <c r="P3285" s="6" t="str">
        <f t="shared" si="155"/>
        <v>Sep</v>
      </c>
      <c r="Q3285" s="6"/>
      <c r="R3285" s="9"/>
      <c r="S3285" s="8"/>
      <c r="T3285" s="8"/>
      <c r="U3285" s="8"/>
      <c r="V3285" s="8"/>
      <c r="W3285" s="8"/>
      <c r="X3285" s="6"/>
      <c r="Y3285" s="6"/>
    </row>
    <row r="3286" spans="1:25" x14ac:dyDescent="0.3">
      <c r="A3286" s="6" t="s">
        <v>16116</v>
      </c>
      <c r="B3286" s="6"/>
      <c r="C3286" s="6" t="s">
        <v>3715</v>
      </c>
      <c r="D3286" s="6" t="str">
        <f t="shared" si="153"/>
        <v>ORD26001849</v>
      </c>
      <c r="E3286" s="10">
        <v>46283</v>
      </c>
      <c r="F3286" s="6" t="s">
        <v>12294</v>
      </c>
      <c r="G3286" s="6" t="s">
        <v>27</v>
      </c>
      <c r="H3286" s="8">
        <v>1197</v>
      </c>
      <c r="I3286" s="8">
        <v>21.55</v>
      </c>
      <c r="J3286" s="8">
        <v>3.88</v>
      </c>
      <c r="K3286" s="8">
        <v>1171.57</v>
      </c>
      <c r="L3286" s="10">
        <v>46285</v>
      </c>
      <c r="M3286" s="6" t="s">
        <v>16057</v>
      </c>
      <c r="N3286" s="6" t="str">
        <f>IF(COUNTIF($A$2:A3286,A3286)&gt;1,"DUP","OK")</f>
        <v>OK</v>
      </c>
      <c r="O3286" s="6" t="str">
        <f t="shared" si="154"/>
        <v>ORD26001849</v>
      </c>
      <c r="P3286" s="6" t="str">
        <f t="shared" si="155"/>
        <v>Sep</v>
      </c>
      <c r="Q3286" s="6"/>
      <c r="R3286" s="9"/>
      <c r="S3286" s="8"/>
      <c r="T3286" s="8"/>
      <c r="U3286" s="8"/>
      <c r="V3286" s="8"/>
      <c r="W3286" s="8"/>
      <c r="X3286" s="6"/>
      <c r="Y3286" s="6"/>
    </row>
    <row r="3287" spans="1:25" x14ac:dyDescent="0.3">
      <c r="A3287" s="6" t="s">
        <v>16117</v>
      </c>
      <c r="B3287" s="6"/>
      <c r="C3287" s="6" t="s">
        <v>16118</v>
      </c>
      <c r="D3287" s="6" t="str">
        <f t="shared" si="153"/>
        <v>ORD26001866</v>
      </c>
      <c r="E3287" s="10">
        <v>46283</v>
      </c>
      <c r="F3287" s="6" t="s">
        <v>12294</v>
      </c>
      <c r="G3287" s="6" t="s">
        <v>18</v>
      </c>
      <c r="H3287" s="8">
        <v>4197</v>
      </c>
      <c r="I3287" s="8">
        <v>12.59</v>
      </c>
      <c r="J3287" s="8">
        <v>2.27</v>
      </c>
      <c r="K3287" s="8">
        <v>4182.1400000000003</v>
      </c>
      <c r="L3287" s="10">
        <v>46285</v>
      </c>
      <c r="M3287" s="6" t="s">
        <v>16057</v>
      </c>
      <c r="N3287" s="6" t="str">
        <f>IF(COUNTIF($A$2:A3287,A3287)&gt;1,"DUP","OK")</f>
        <v>OK</v>
      </c>
      <c r="O3287" s="6" t="str">
        <f t="shared" si="154"/>
        <v>ORD26001866</v>
      </c>
      <c r="P3287" s="6" t="str">
        <f t="shared" si="155"/>
        <v>Sep</v>
      </c>
      <c r="Q3287" s="6"/>
      <c r="R3287" s="9"/>
      <c r="S3287" s="8"/>
      <c r="T3287" s="8"/>
      <c r="U3287" s="8"/>
      <c r="V3287" s="8"/>
      <c r="W3287" s="8"/>
      <c r="X3287" s="6"/>
      <c r="Y3287" s="6"/>
    </row>
    <row r="3288" spans="1:25" x14ac:dyDescent="0.3">
      <c r="A3288" s="6" t="s">
        <v>16119</v>
      </c>
      <c r="B3288" s="6"/>
      <c r="C3288" s="6" t="s">
        <v>16120</v>
      </c>
      <c r="D3288" s="6" t="str">
        <f t="shared" si="153"/>
        <v>ORD26001888</v>
      </c>
      <c r="E3288" s="10">
        <v>46283</v>
      </c>
      <c r="F3288" s="6" t="s">
        <v>12294</v>
      </c>
      <c r="G3288" s="6" t="s">
        <v>43</v>
      </c>
      <c r="H3288" s="8">
        <v>3998</v>
      </c>
      <c r="I3288" s="8">
        <v>47.98</v>
      </c>
      <c r="J3288" s="8">
        <v>8.64</v>
      </c>
      <c r="K3288" s="8">
        <v>3941.38</v>
      </c>
      <c r="L3288" s="10">
        <v>46285</v>
      </c>
      <c r="M3288" s="6" t="s">
        <v>16057</v>
      </c>
      <c r="N3288" s="6" t="str">
        <f>IF(COUNTIF($A$2:A3288,A3288)&gt;1,"DUP","OK")</f>
        <v>OK</v>
      </c>
      <c r="O3288" s="6" t="str">
        <f t="shared" si="154"/>
        <v>ORD26001888</v>
      </c>
      <c r="P3288" s="6" t="str">
        <f t="shared" si="155"/>
        <v>Sep</v>
      </c>
      <c r="Q3288" s="6"/>
      <c r="R3288" s="9"/>
      <c r="S3288" s="8"/>
      <c r="T3288" s="8"/>
      <c r="U3288" s="8"/>
      <c r="V3288" s="8"/>
      <c r="W3288" s="8"/>
      <c r="X3288" s="6"/>
      <c r="Y3288" s="6"/>
    </row>
    <row r="3289" spans="1:25" x14ac:dyDescent="0.3">
      <c r="A3289" s="6" t="s">
        <v>16121</v>
      </c>
      <c r="B3289" s="6"/>
      <c r="C3289" s="6" t="s">
        <v>3938</v>
      </c>
      <c r="D3289" s="6" t="str">
        <f t="shared" si="153"/>
        <v>ORD26001962</v>
      </c>
      <c r="E3289" s="10">
        <v>46283</v>
      </c>
      <c r="F3289" s="6" t="s">
        <v>12294</v>
      </c>
      <c r="G3289" s="6" t="s">
        <v>18</v>
      </c>
      <c r="H3289" s="8">
        <v>4797</v>
      </c>
      <c r="I3289" s="8">
        <v>14.39</v>
      </c>
      <c r="J3289" s="8">
        <v>2.59</v>
      </c>
      <c r="K3289" s="8">
        <v>4780.0200000000004</v>
      </c>
      <c r="L3289" s="10">
        <v>46285</v>
      </c>
      <c r="M3289" s="6" t="s">
        <v>16057</v>
      </c>
      <c r="N3289" s="6" t="str">
        <f>IF(COUNTIF($A$2:A3289,A3289)&gt;1,"DUP","OK")</f>
        <v>OK</v>
      </c>
      <c r="O3289" s="6" t="str">
        <f t="shared" si="154"/>
        <v>ORD26001962</v>
      </c>
      <c r="P3289" s="6" t="str">
        <f t="shared" si="155"/>
        <v>Sep</v>
      </c>
      <c r="Q3289" s="6"/>
      <c r="R3289" s="9"/>
      <c r="S3289" s="8"/>
      <c r="T3289" s="8"/>
      <c r="U3289" s="8"/>
      <c r="V3289" s="8"/>
      <c r="W3289" s="8"/>
      <c r="X3289" s="6"/>
      <c r="Y3289" s="6"/>
    </row>
    <row r="3290" spans="1:25" x14ac:dyDescent="0.3">
      <c r="A3290" s="6" t="s">
        <v>16122</v>
      </c>
      <c r="B3290" s="6"/>
      <c r="C3290" s="6" t="s">
        <v>3954</v>
      </c>
      <c r="D3290" s="6" t="str">
        <f t="shared" si="153"/>
        <v>ORD26001970</v>
      </c>
      <c r="E3290" s="10">
        <v>46283</v>
      </c>
      <c r="F3290" s="6" t="s">
        <v>12294</v>
      </c>
      <c r="G3290" s="6" t="s">
        <v>18</v>
      </c>
      <c r="H3290" s="8">
        <v>3098</v>
      </c>
      <c r="I3290" s="8">
        <v>9.2899999999999991</v>
      </c>
      <c r="J3290" s="8">
        <v>1.67</v>
      </c>
      <c r="K3290" s="8">
        <v>3087.04</v>
      </c>
      <c r="L3290" s="10">
        <v>46285</v>
      </c>
      <c r="M3290" s="6" t="s">
        <v>16057</v>
      </c>
      <c r="N3290" s="6" t="str">
        <f>IF(COUNTIF($A$2:A3290,A3290)&gt;1,"DUP","OK")</f>
        <v>OK</v>
      </c>
      <c r="O3290" s="6" t="str">
        <f t="shared" si="154"/>
        <v>ORD26001970</v>
      </c>
      <c r="P3290" s="6" t="str">
        <f t="shared" si="155"/>
        <v>Sep</v>
      </c>
      <c r="Q3290" s="6"/>
      <c r="R3290" s="9"/>
      <c r="S3290" s="8"/>
      <c r="T3290" s="8"/>
      <c r="U3290" s="8"/>
      <c r="V3290" s="8"/>
      <c r="W3290" s="8"/>
      <c r="X3290" s="6"/>
      <c r="Y3290" s="6"/>
    </row>
    <row r="3291" spans="1:25" x14ac:dyDescent="0.3">
      <c r="A3291" s="6" t="s">
        <v>16123</v>
      </c>
      <c r="B3291" s="6"/>
      <c r="C3291" s="6" t="s">
        <v>16124</v>
      </c>
      <c r="D3291" s="6" t="str">
        <f t="shared" si="153"/>
        <v>ORD26001974</v>
      </c>
      <c r="E3291" s="10">
        <v>46283</v>
      </c>
      <c r="F3291" s="6" t="s">
        <v>12294</v>
      </c>
      <c r="G3291" s="6" t="s">
        <v>18</v>
      </c>
      <c r="H3291" s="8">
        <v>2499</v>
      </c>
      <c r="I3291" s="8">
        <v>7.5</v>
      </c>
      <c r="J3291" s="8">
        <v>1.35</v>
      </c>
      <c r="K3291" s="8">
        <v>2490.15</v>
      </c>
      <c r="L3291" s="10">
        <v>46285</v>
      </c>
      <c r="M3291" s="6" t="s">
        <v>16057</v>
      </c>
      <c r="N3291" s="6" t="str">
        <f>IF(COUNTIF($A$2:A3291,A3291)&gt;1,"DUP","OK")</f>
        <v>OK</v>
      </c>
      <c r="O3291" s="6" t="str">
        <f t="shared" si="154"/>
        <v>ORD26001974</v>
      </c>
      <c r="P3291" s="6" t="str">
        <f t="shared" si="155"/>
        <v>Sep</v>
      </c>
      <c r="Q3291" s="6"/>
      <c r="R3291" s="9"/>
      <c r="S3291" s="8"/>
      <c r="T3291" s="8"/>
      <c r="U3291" s="8"/>
      <c r="V3291" s="8"/>
      <c r="W3291" s="8"/>
      <c r="X3291" s="6"/>
      <c r="Y3291" s="6"/>
    </row>
    <row r="3292" spans="1:25" x14ac:dyDescent="0.3">
      <c r="A3292" s="6" t="s">
        <v>16125</v>
      </c>
      <c r="B3292" s="6"/>
      <c r="C3292" s="6" t="s">
        <v>3994</v>
      </c>
      <c r="D3292" s="6" t="str">
        <f t="shared" si="153"/>
        <v>ORD26001990</v>
      </c>
      <c r="E3292" s="10">
        <v>46283</v>
      </c>
      <c r="F3292" s="6" t="s">
        <v>12294</v>
      </c>
      <c r="G3292" s="6" t="s">
        <v>18</v>
      </c>
      <c r="H3292" s="8">
        <v>299</v>
      </c>
      <c r="I3292" s="8">
        <v>0</v>
      </c>
      <c r="J3292" s="8">
        <v>0</v>
      </c>
      <c r="K3292" s="8">
        <v>299</v>
      </c>
      <c r="L3292" s="10">
        <v>46285</v>
      </c>
      <c r="M3292" s="6" t="s">
        <v>16057</v>
      </c>
      <c r="N3292" s="6" t="str">
        <f>IF(COUNTIF($A$2:A3292,A3292)&gt;1,"DUP","OK")</f>
        <v>OK</v>
      </c>
      <c r="O3292" s="6" t="str">
        <f t="shared" si="154"/>
        <v>ORD26001990</v>
      </c>
      <c r="P3292" s="6" t="str">
        <f t="shared" si="155"/>
        <v>Sep</v>
      </c>
      <c r="Q3292" s="6"/>
      <c r="R3292" s="9"/>
      <c r="S3292" s="8"/>
      <c r="T3292" s="8"/>
      <c r="U3292" s="8"/>
      <c r="V3292" s="8"/>
      <c r="W3292" s="8"/>
      <c r="X3292" s="6"/>
      <c r="Y3292" s="6"/>
    </row>
    <row r="3293" spans="1:25" x14ac:dyDescent="0.3">
      <c r="A3293" s="6" t="s">
        <v>16126</v>
      </c>
      <c r="B3293" s="6"/>
      <c r="C3293" s="6" t="s">
        <v>16127</v>
      </c>
      <c r="D3293" s="6" t="str">
        <f t="shared" si="153"/>
        <v>ORD26002129</v>
      </c>
      <c r="E3293" s="10">
        <v>46283</v>
      </c>
      <c r="F3293" s="6" t="s">
        <v>12294</v>
      </c>
      <c r="G3293" s="6" t="s">
        <v>27</v>
      </c>
      <c r="H3293" s="8">
        <v>349</v>
      </c>
      <c r="I3293" s="8">
        <v>6.28</v>
      </c>
      <c r="J3293" s="8">
        <v>1.1299999999999999</v>
      </c>
      <c r="K3293" s="8">
        <v>341.59</v>
      </c>
      <c r="L3293" s="10">
        <v>46285</v>
      </c>
      <c r="M3293" s="6" t="s">
        <v>16057</v>
      </c>
      <c r="N3293" s="6" t="str">
        <f>IF(COUNTIF($A$2:A3293,A3293)&gt;1,"DUP","OK")</f>
        <v>OK</v>
      </c>
      <c r="O3293" s="6" t="str">
        <f t="shared" si="154"/>
        <v>ORD26002129</v>
      </c>
      <c r="P3293" s="6" t="str">
        <f t="shared" si="155"/>
        <v>Sep</v>
      </c>
      <c r="Q3293" s="6"/>
      <c r="R3293" s="9"/>
      <c r="S3293" s="8"/>
      <c r="T3293" s="8"/>
      <c r="U3293" s="8"/>
      <c r="V3293" s="8"/>
      <c r="W3293" s="8"/>
      <c r="X3293" s="6"/>
      <c r="Y3293" s="6"/>
    </row>
    <row r="3294" spans="1:25" x14ac:dyDescent="0.3">
      <c r="A3294" s="6" t="s">
        <v>16128</v>
      </c>
      <c r="B3294" s="6"/>
      <c r="C3294" s="6" t="s">
        <v>4299</v>
      </c>
      <c r="D3294" s="6" t="str">
        <f t="shared" si="153"/>
        <v>ORD26002145</v>
      </c>
      <c r="E3294" s="10">
        <v>46283</v>
      </c>
      <c r="F3294" s="6" t="s">
        <v>12294</v>
      </c>
      <c r="G3294" s="6" t="s">
        <v>18</v>
      </c>
      <c r="H3294" s="8">
        <v>2999</v>
      </c>
      <c r="I3294" s="8">
        <v>9</v>
      </c>
      <c r="J3294" s="8">
        <v>1.62</v>
      </c>
      <c r="K3294" s="8">
        <v>2988.38</v>
      </c>
      <c r="L3294" s="10">
        <v>46285</v>
      </c>
      <c r="M3294" s="6" t="s">
        <v>16057</v>
      </c>
      <c r="N3294" s="6" t="str">
        <f>IF(COUNTIF($A$2:A3294,A3294)&gt;1,"DUP","OK")</f>
        <v>OK</v>
      </c>
      <c r="O3294" s="6" t="str">
        <f t="shared" si="154"/>
        <v>ORD26002145</v>
      </c>
      <c r="P3294" s="6" t="str">
        <f t="shared" si="155"/>
        <v>Sep</v>
      </c>
      <c r="Q3294" s="6"/>
      <c r="R3294" s="9"/>
      <c r="S3294" s="8"/>
      <c r="T3294" s="8"/>
      <c r="U3294" s="8"/>
      <c r="V3294" s="8"/>
      <c r="W3294" s="8"/>
      <c r="X3294" s="6"/>
      <c r="Y3294" s="6"/>
    </row>
    <row r="3295" spans="1:25" x14ac:dyDescent="0.3">
      <c r="A3295" s="6" t="s">
        <v>16129</v>
      </c>
      <c r="B3295" s="6"/>
      <c r="C3295" s="6" t="s">
        <v>4332</v>
      </c>
      <c r="D3295" s="6" t="str">
        <f t="shared" si="153"/>
        <v>ORD26002162</v>
      </c>
      <c r="E3295" s="10">
        <v>46283</v>
      </c>
      <c r="F3295" s="6" t="s">
        <v>12294</v>
      </c>
      <c r="G3295" s="6" t="s">
        <v>18</v>
      </c>
      <c r="H3295" s="8">
        <v>2999</v>
      </c>
      <c r="I3295" s="8">
        <v>9</v>
      </c>
      <c r="J3295" s="8">
        <v>1.62</v>
      </c>
      <c r="K3295" s="8">
        <v>2988.38</v>
      </c>
      <c r="L3295" s="10">
        <v>46285</v>
      </c>
      <c r="M3295" s="6" t="s">
        <v>16057</v>
      </c>
      <c r="N3295" s="6" t="str">
        <f>IF(COUNTIF($A$2:A3295,A3295)&gt;1,"DUP","OK")</f>
        <v>OK</v>
      </c>
      <c r="O3295" s="6" t="str">
        <f t="shared" si="154"/>
        <v>ORD26002162</v>
      </c>
      <c r="P3295" s="6" t="str">
        <f t="shared" si="155"/>
        <v>Sep</v>
      </c>
      <c r="Q3295" s="6"/>
      <c r="R3295" s="9"/>
      <c r="S3295" s="8"/>
      <c r="T3295" s="8"/>
      <c r="U3295" s="8"/>
      <c r="V3295" s="8"/>
      <c r="W3295" s="8"/>
      <c r="X3295" s="6"/>
      <c r="Y3295" s="6"/>
    </row>
    <row r="3296" spans="1:25" x14ac:dyDescent="0.3">
      <c r="A3296" s="6" t="s">
        <v>16130</v>
      </c>
      <c r="B3296" s="6"/>
      <c r="C3296" s="6" t="s">
        <v>4390</v>
      </c>
      <c r="D3296" s="6" t="str">
        <f t="shared" si="153"/>
        <v>ORD26002191</v>
      </c>
      <c r="E3296" s="10">
        <v>46283</v>
      </c>
      <c r="F3296" s="6" t="s">
        <v>12294</v>
      </c>
      <c r="G3296" s="6" t="s">
        <v>27</v>
      </c>
      <c r="H3296" s="8">
        <v>599</v>
      </c>
      <c r="I3296" s="8">
        <v>10.78</v>
      </c>
      <c r="J3296" s="8">
        <v>1.94</v>
      </c>
      <c r="K3296" s="8">
        <v>586.28</v>
      </c>
      <c r="L3296" s="10">
        <v>46285</v>
      </c>
      <c r="M3296" s="6" t="s">
        <v>16057</v>
      </c>
      <c r="N3296" s="6" t="str">
        <f>IF(COUNTIF($A$2:A3296,A3296)&gt;1,"DUP","OK")</f>
        <v>OK</v>
      </c>
      <c r="O3296" s="6" t="str">
        <f t="shared" si="154"/>
        <v>ORD26002191</v>
      </c>
      <c r="P3296" s="6" t="str">
        <f t="shared" si="155"/>
        <v>Sep</v>
      </c>
      <c r="Q3296" s="6"/>
      <c r="R3296" s="9"/>
      <c r="S3296" s="8"/>
      <c r="T3296" s="8"/>
      <c r="U3296" s="8"/>
      <c r="V3296" s="8"/>
      <c r="W3296" s="8"/>
      <c r="X3296" s="6"/>
      <c r="Y3296" s="6"/>
    </row>
    <row r="3297" spans="1:25" x14ac:dyDescent="0.3">
      <c r="A3297" s="6" t="s">
        <v>16131</v>
      </c>
      <c r="B3297" s="6"/>
      <c r="C3297" s="6" t="s">
        <v>4519</v>
      </c>
      <c r="D3297" s="6" t="str">
        <f t="shared" si="153"/>
        <v>ORD26002256</v>
      </c>
      <c r="E3297" s="10">
        <v>46283</v>
      </c>
      <c r="F3297" s="6" t="s">
        <v>12294</v>
      </c>
      <c r="G3297" s="6" t="s">
        <v>27</v>
      </c>
      <c r="H3297" s="8">
        <v>2499</v>
      </c>
      <c r="I3297" s="8">
        <v>39.979999999999997</v>
      </c>
      <c r="J3297" s="8">
        <v>7.2</v>
      </c>
      <c r="K3297" s="8">
        <v>2451.8200000000002</v>
      </c>
      <c r="L3297" s="10">
        <v>46285</v>
      </c>
      <c r="M3297" s="6" t="s">
        <v>16057</v>
      </c>
      <c r="N3297" s="6" t="str">
        <f>IF(COUNTIF($A$2:A3297,A3297)&gt;1,"DUP","OK")</f>
        <v>OK</v>
      </c>
      <c r="O3297" s="6" t="str">
        <f t="shared" si="154"/>
        <v>ORD26002256</v>
      </c>
      <c r="P3297" s="6" t="str">
        <f t="shared" si="155"/>
        <v>Sep</v>
      </c>
      <c r="Q3297" s="6"/>
      <c r="R3297" s="9"/>
      <c r="S3297" s="8"/>
      <c r="T3297" s="8"/>
      <c r="U3297" s="8"/>
      <c r="V3297" s="8"/>
      <c r="W3297" s="8"/>
      <c r="X3297" s="6"/>
      <c r="Y3297" s="6"/>
    </row>
    <row r="3298" spans="1:25" x14ac:dyDescent="0.3">
      <c r="A3298" s="6" t="s">
        <v>16132</v>
      </c>
      <c r="B3298" s="6"/>
      <c r="C3298" s="6" t="s">
        <v>4543</v>
      </c>
      <c r="D3298" s="6" t="str">
        <f t="shared" si="153"/>
        <v>ORD26002268</v>
      </c>
      <c r="E3298" s="10">
        <v>46283</v>
      </c>
      <c r="F3298" s="6" t="s">
        <v>12294</v>
      </c>
      <c r="G3298" s="6" t="s">
        <v>18</v>
      </c>
      <c r="H3298" s="8">
        <v>2499</v>
      </c>
      <c r="I3298" s="8">
        <v>7.5</v>
      </c>
      <c r="J3298" s="8">
        <v>1.35</v>
      </c>
      <c r="K3298" s="8">
        <v>2490.15</v>
      </c>
      <c r="L3298" s="10">
        <v>46285</v>
      </c>
      <c r="M3298" s="6" t="s">
        <v>16057</v>
      </c>
      <c r="N3298" s="6" t="str">
        <f>IF(COUNTIF($A$2:A3298,A3298)&gt;1,"DUP","OK")</f>
        <v>OK</v>
      </c>
      <c r="O3298" s="6" t="str">
        <f t="shared" si="154"/>
        <v>ORD26002268</v>
      </c>
      <c r="P3298" s="6" t="str">
        <f t="shared" si="155"/>
        <v>Sep</v>
      </c>
      <c r="Q3298" s="6"/>
      <c r="R3298" s="9"/>
      <c r="S3298" s="8"/>
      <c r="T3298" s="8"/>
      <c r="U3298" s="8"/>
      <c r="V3298" s="8"/>
      <c r="W3298" s="8"/>
      <c r="X3298" s="6"/>
      <c r="Y3298" s="6"/>
    </row>
    <row r="3299" spans="1:25" x14ac:dyDescent="0.3">
      <c r="A3299" s="6" t="s">
        <v>16133</v>
      </c>
      <c r="B3299" s="6"/>
      <c r="C3299" s="6" t="s">
        <v>4618</v>
      </c>
      <c r="D3299" s="6" t="str">
        <f t="shared" si="153"/>
        <v>ORD26002306</v>
      </c>
      <c r="E3299" s="10">
        <v>46283</v>
      </c>
      <c r="F3299" s="6" t="s">
        <v>12294</v>
      </c>
      <c r="G3299" s="6" t="s">
        <v>27</v>
      </c>
      <c r="H3299" s="8">
        <v>7097</v>
      </c>
      <c r="I3299" s="8">
        <v>113.55</v>
      </c>
      <c r="J3299" s="8">
        <v>20.440000000000001</v>
      </c>
      <c r="K3299" s="8">
        <v>6963.01</v>
      </c>
      <c r="L3299" s="10">
        <v>46285</v>
      </c>
      <c r="M3299" s="6" t="s">
        <v>16057</v>
      </c>
      <c r="N3299" s="6" t="str">
        <f>IF(COUNTIF($A$2:A3299,A3299)&gt;1,"DUP","OK")</f>
        <v>OK</v>
      </c>
      <c r="O3299" s="6" t="str">
        <f t="shared" si="154"/>
        <v>ORD26002306</v>
      </c>
      <c r="P3299" s="6" t="str">
        <f t="shared" si="155"/>
        <v>Sep</v>
      </c>
      <c r="Q3299" s="6"/>
      <c r="R3299" s="9"/>
      <c r="S3299" s="8"/>
      <c r="T3299" s="8"/>
      <c r="U3299" s="8"/>
      <c r="V3299" s="8"/>
      <c r="W3299" s="8"/>
      <c r="X3299" s="6"/>
      <c r="Y3299" s="6"/>
    </row>
    <row r="3300" spans="1:25" x14ac:dyDescent="0.3">
      <c r="A3300" s="6" t="s">
        <v>16134</v>
      </c>
      <c r="B3300" s="6"/>
      <c r="C3300" s="6" t="s">
        <v>4729</v>
      </c>
      <c r="D3300" s="6" t="str">
        <f t="shared" si="153"/>
        <v>ORD26002362</v>
      </c>
      <c r="E3300" s="10">
        <v>46283</v>
      </c>
      <c r="F3300" s="6" t="s">
        <v>12294</v>
      </c>
      <c r="G3300" s="6" t="s">
        <v>27</v>
      </c>
      <c r="H3300" s="8">
        <v>5498</v>
      </c>
      <c r="I3300" s="8">
        <v>87.97</v>
      </c>
      <c r="J3300" s="8">
        <v>15.83</v>
      </c>
      <c r="K3300" s="8">
        <v>5394.2</v>
      </c>
      <c r="L3300" s="10">
        <v>46285</v>
      </c>
      <c r="M3300" s="6" t="s">
        <v>16057</v>
      </c>
      <c r="N3300" s="6" t="str">
        <f>IF(COUNTIF($A$2:A3300,A3300)&gt;1,"DUP","OK")</f>
        <v>OK</v>
      </c>
      <c r="O3300" s="6" t="str">
        <f t="shared" si="154"/>
        <v>ORD26002362</v>
      </c>
      <c r="P3300" s="6" t="str">
        <f t="shared" si="155"/>
        <v>Sep</v>
      </c>
      <c r="Q3300" s="6"/>
      <c r="R3300" s="9"/>
      <c r="S3300" s="8"/>
      <c r="T3300" s="8"/>
      <c r="U3300" s="8"/>
      <c r="V3300" s="8"/>
      <c r="W3300" s="8"/>
      <c r="X3300" s="6"/>
      <c r="Y3300" s="6"/>
    </row>
    <row r="3301" spans="1:25" x14ac:dyDescent="0.3">
      <c r="A3301" s="6" t="s">
        <v>16135</v>
      </c>
      <c r="B3301" s="6"/>
      <c r="C3301" s="6" t="s">
        <v>4745</v>
      </c>
      <c r="D3301" s="6" t="str">
        <f t="shared" si="153"/>
        <v>ORD26002370</v>
      </c>
      <c r="E3301" s="10">
        <v>46283</v>
      </c>
      <c r="F3301" s="6" t="s">
        <v>12294</v>
      </c>
      <c r="G3301" s="6" t="s">
        <v>18</v>
      </c>
      <c r="H3301" s="8">
        <v>499</v>
      </c>
      <c r="I3301" s="8">
        <v>0</v>
      </c>
      <c r="J3301" s="8">
        <v>0</v>
      </c>
      <c r="K3301" s="8">
        <v>499</v>
      </c>
      <c r="L3301" s="10">
        <v>46285</v>
      </c>
      <c r="M3301" s="6" t="s">
        <v>16057</v>
      </c>
      <c r="N3301" s="6" t="str">
        <f>IF(COUNTIF($A$2:A3301,A3301)&gt;1,"DUP","OK")</f>
        <v>OK</v>
      </c>
      <c r="O3301" s="6" t="str">
        <f t="shared" si="154"/>
        <v>ORD26002370</v>
      </c>
      <c r="P3301" s="6" t="str">
        <f t="shared" si="155"/>
        <v>Sep</v>
      </c>
      <c r="Q3301" s="6"/>
      <c r="R3301" s="9"/>
      <c r="S3301" s="8"/>
      <c r="T3301" s="8"/>
      <c r="U3301" s="8"/>
      <c r="V3301" s="8"/>
      <c r="W3301" s="8"/>
      <c r="X3301" s="6"/>
      <c r="Y3301" s="6"/>
    </row>
    <row r="3302" spans="1:25" x14ac:dyDescent="0.3">
      <c r="A3302" s="6" t="s">
        <v>16136</v>
      </c>
      <c r="B3302" s="6"/>
      <c r="C3302" s="6" t="s">
        <v>4800</v>
      </c>
      <c r="D3302" s="6" t="str">
        <f t="shared" si="153"/>
        <v>ORD26002398</v>
      </c>
      <c r="E3302" s="10">
        <v>46283</v>
      </c>
      <c r="F3302" s="6" t="s">
        <v>12294</v>
      </c>
      <c r="G3302" s="6" t="s">
        <v>27</v>
      </c>
      <c r="H3302" s="8">
        <v>599</v>
      </c>
      <c r="I3302" s="8">
        <v>10.78</v>
      </c>
      <c r="J3302" s="8">
        <v>1.94</v>
      </c>
      <c r="K3302" s="8">
        <v>586.28</v>
      </c>
      <c r="L3302" s="10">
        <v>46285</v>
      </c>
      <c r="M3302" s="6" t="s">
        <v>16057</v>
      </c>
      <c r="N3302" s="6" t="str">
        <f>IF(COUNTIF($A$2:A3302,A3302)&gt;1,"DUP","OK")</f>
        <v>OK</v>
      </c>
      <c r="O3302" s="6" t="str">
        <f t="shared" si="154"/>
        <v>ORD26002398</v>
      </c>
      <c r="P3302" s="6" t="str">
        <f t="shared" si="155"/>
        <v>Sep</v>
      </c>
      <c r="Q3302" s="6"/>
      <c r="R3302" s="9"/>
      <c r="S3302" s="8"/>
      <c r="T3302" s="8"/>
      <c r="U3302" s="8"/>
      <c r="V3302" s="8"/>
      <c r="W3302" s="8"/>
      <c r="X3302" s="6"/>
      <c r="Y3302" s="6"/>
    </row>
    <row r="3303" spans="1:25" x14ac:dyDescent="0.3">
      <c r="A3303" s="6" t="s">
        <v>16137</v>
      </c>
      <c r="B3303" s="6"/>
      <c r="C3303" s="6" t="s">
        <v>4856</v>
      </c>
      <c r="D3303" s="6" t="str">
        <f t="shared" si="153"/>
        <v>ORD26002427</v>
      </c>
      <c r="E3303" s="10">
        <v>46283</v>
      </c>
      <c r="F3303" s="6" t="s">
        <v>12294</v>
      </c>
      <c r="G3303" s="6" t="s">
        <v>18</v>
      </c>
      <c r="H3303" s="8">
        <v>1398</v>
      </c>
      <c r="I3303" s="8">
        <v>0</v>
      </c>
      <c r="J3303" s="8">
        <v>0</v>
      </c>
      <c r="K3303" s="8">
        <v>1398</v>
      </c>
      <c r="L3303" s="10">
        <v>46285</v>
      </c>
      <c r="M3303" s="6" t="s">
        <v>16057</v>
      </c>
      <c r="N3303" s="6" t="str">
        <f>IF(COUNTIF($A$2:A3303,A3303)&gt;1,"DUP","OK")</f>
        <v>OK</v>
      </c>
      <c r="O3303" s="6" t="str">
        <f t="shared" si="154"/>
        <v>ORD26002427</v>
      </c>
      <c r="P3303" s="6" t="str">
        <f t="shared" si="155"/>
        <v>Sep</v>
      </c>
      <c r="Q3303" s="6"/>
      <c r="R3303" s="9"/>
      <c r="S3303" s="8"/>
      <c r="T3303" s="8"/>
      <c r="U3303" s="8"/>
      <c r="V3303" s="8"/>
      <c r="W3303" s="8"/>
      <c r="X3303" s="6"/>
      <c r="Y3303" s="6"/>
    </row>
    <row r="3304" spans="1:25" x14ac:dyDescent="0.3">
      <c r="A3304" s="6" t="s">
        <v>16138</v>
      </c>
      <c r="B3304" s="6"/>
      <c r="C3304" s="6" t="s">
        <v>4864</v>
      </c>
      <c r="D3304" s="6" t="str">
        <f t="shared" si="153"/>
        <v>ORD26002431</v>
      </c>
      <c r="E3304" s="10">
        <v>46283</v>
      </c>
      <c r="F3304" s="6" t="s">
        <v>12294</v>
      </c>
      <c r="G3304" s="6" t="s">
        <v>27</v>
      </c>
      <c r="H3304" s="8">
        <v>2999</v>
      </c>
      <c r="I3304" s="8">
        <v>47.98</v>
      </c>
      <c r="J3304" s="8">
        <v>8.64</v>
      </c>
      <c r="K3304" s="8">
        <v>2942.38</v>
      </c>
      <c r="L3304" s="10">
        <v>46285</v>
      </c>
      <c r="M3304" s="6" t="s">
        <v>16057</v>
      </c>
      <c r="N3304" s="6" t="str">
        <f>IF(COUNTIF($A$2:A3304,A3304)&gt;1,"DUP","OK")</f>
        <v>OK</v>
      </c>
      <c r="O3304" s="6" t="str">
        <f t="shared" si="154"/>
        <v>ORD26002431</v>
      </c>
      <c r="P3304" s="6" t="str">
        <f t="shared" si="155"/>
        <v>Sep</v>
      </c>
      <c r="Q3304" s="6"/>
      <c r="R3304" s="9"/>
      <c r="S3304" s="8"/>
      <c r="T3304" s="8"/>
      <c r="U3304" s="8"/>
      <c r="V3304" s="8"/>
      <c r="W3304" s="8"/>
      <c r="X3304" s="6"/>
      <c r="Y3304" s="6"/>
    </row>
    <row r="3305" spans="1:25" x14ac:dyDescent="0.3">
      <c r="A3305" s="6" t="s">
        <v>16139</v>
      </c>
      <c r="B3305" s="6"/>
      <c r="C3305" s="6" t="s">
        <v>16140</v>
      </c>
      <c r="D3305" s="6" t="str">
        <f t="shared" si="153"/>
        <v>ORD26002525</v>
      </c>
      <c r="E3305" s="10">
        <v>46283</v>
      </c>
      <c r="F3305" s="6" t="s">
        <v>12294</v>
      </c>
      <c r="G3305" s="6" t="s">
        <v>27</v>
      </c>
      <c r="H3305" s="8">
        <v>3498</v>
      </c>
      <c r="I3305" s="8">
        <v>55.97</v>
      </c>
      <c r="J3305" s="8">
        <v>10.07</v>
      </c>
      <c r="K3305" s="8">
        <v>3431.96</v>
      </c>
      <c r="L3305" s="10">
        <v>46285</v>
      </c>
      <c r="M3305" s="6" t="s">
        <v>16057</v>
      </c>
      <c r="N3305" s="6" t="str">
        <f>IF(COUNTIF($A$2:A3305,A3305)&gt;1,"DUP","OK")</f>
        <v>OK</v>
      </c>
      <c r="O3305" s="6" t="str">
        <f t="shared" si="154"/>
        <v>ORD26002525</v>
      </c>
      <c r="P3305" s="6" t="str">
        <f t="shared" si="155"/>
        <v>Sep</v>
      </c>
      <c r="Q3305" s="6"/>
      <c r="R3305" s="9"/>
      <c r="S3305" s="8"/>
      <c r="T3305" s="8"/>
      <c r="U3305" s="8"/>
      <c r="V3305" s="8"/>
      <c r="W3305" s="8"/>
      <c r="X3305" s="6"/>
      <c r="Y3305" s="6"/>
    </row>
    <row r="3306" spans="1:25" x14ac:dyDescent="0.3">
      <c r="A3306" s="6" t="s">
        <v>16141</v>
      </c>
      <c r="B3306" s="6"/>
      <c r="C3306" s="6" t="s">
        <v>5078</v>
      </c>
      <c r="D3306" s="6" t="str">
        <f t="shared" si="153"/>
        <v>ORD26002540</v>
      </c>
      <c r="E3306" s="10">
        <v>46283</v>
      </c>
      <c r="F3306" s="6" t="s">
        <v>12294</v>
      </c>
      <c r="G3306" s="6" t="s">
        <v>27</v>
      </c>
      <c r="H3306" s="8">
        <v>8597</v>
      </c>
      <c r="I3306" s="8">
        <v>137.55000000000001</v>
      </c>
      <c r="J3306" s="8">
        <v>24.76</v>
      </c>
      <c r="K3306" s="8">
        <v>8434.69</v>
      </c>
      <c r="L3306" s="10">
        <v>46285</v>
      </c>
      <c r="M3306" s="6" t="s">
        <v>16057</v>
      </c>
      <c r="N3306" s="6" t="str">
        <f>IF(COUNTIF($A$2:A3306,A3306)&gt;1,"DUP","OK")</f>
        <v>OK</v>
      </c>
      <c r="O3306" s="6" t="str">
        <f t="shared" si="154"/>
        <v>ORD26002540</v>
      </c>
      <c r="P3306" s="6" t="str">
        <f t="shared" si="155"/>
        <v>Sep</v>
      </c>
      <c r="Q3306" s="6"/>
      <c r="R3306" s="9"/>
      <c r="S3306" s="8"/>
      <c r="T3306" s="8"/>
      <c r="U3306" s="8"/>
      <c r="V3306" s="8"/>
      <c r="W3306" s="8"/>
      <c r="X3306" s="6"/>
      <c r="Y3306" s="6"/>
    </row>
    <row r="3307" spans="1:25" x14ac:dyDescent="0.3">
      <c r="A3307" s="6" t="s">
        <v>16142</v>
      </c>
      <c r="B3307" s="6"/>
      <c r="C3307" s="6" t="s">
        <v>5122</v>
      </c>
      <c r="D3307" s="6" t="str">
        <f t="shared" si="153"/>
        <v>ORD26002562</v>
      </c>
      <c r="E3307" s="10">
        <v>46283</v>
      </c>
      <c r="F3307" s="6" t="s">
        <v>12294</v>
      </c>
      <c r="G3307" s="6" t="s">
        <v>18</v>
      </c>
      <c r="H3307" s="8">
        <v>2499</v>
      </c>
      <c r="I3307" s="8">
        <v>7.5</v>
      </c>
      <c r="J3307" s="8">
        <v>1.35</v>
      </c>
      <c r="K3307" s="8">
        <v>2490.15</v>
      </c>
      <c r="L3307" s="10">
        <v>46285</v>
      </c>
      <c r="M3307" s="6" t="s">
        <v>16057</v>
      </c>
      <c r="N3307" s="6" t="str">
        <f>IF(COUNTIF($A$2:A3307,A3307)&gt;1,"DUP","OK")</f>
        <v>OK</v>
      </c>
      <c r="O3307" s="6" t="str">
        <f t="shared" si="154"/>
        <v>ORD26002562</v>
      </c>
      <c r="P3307" s="6" t="str">
        <f t="shared" si="155"/>
        <v>Sep</v>
      </c>
      <c r="Q3307" s="6"/>
      <c r="R3307" s="9"/>
      <c r="S3307" s="8"/>
      <c r="T3307" s="8"/>
      <c r="U3307" s="8"/>
      <c r="V3307" s="8"/>
      <c r="W3307" s="8"/>
      <c r="X3307" s="6"/>
      <c r="Y3307" s="6"/>
    </row>
    <row r="3308" spans="1:25" x14ac:dyDescent="0.3">
      <c r="A3308" s="6" t="s">
        <v>16143</v>
      </c>
      <c r="B3308" s="6"/>
      <c r="C3308" s="6" t="s">
        <v>16144</v>
      </c>
      <c r="D3308" s="6" t="str">
        <f t="shared" si="153"/>
        <v>ORD26002593</v>
      </c>
      <c r="E3308" s="10">
        <v>46283</v>
      </c>
      <c r="F3308" s="6" t="s">
        <v>12294</v>
      </c>
      <c r="G3308" s="6" t="s">
        <v>18</v>
      </c>
      <c r="H3308" s="8">
        <v>4097</v>
      </c>
      <c r="I3308" s="8">
        <v>12.29</v>
      </c>
      <c r="J3308" s="8">
        <v>2.21</v>
      </c>
      <c r="K3308" s="8">
        <v>4082.5</v>
      </c>
      <c r="L3308" s="10">
        <v>46285</v>
      </c>
      <c r="M3308" s="6" t="s">
        <v>16057</v>
      </c>
      <c r="N3308" s="6" t="str">
        <f>IF(COUNTIF($A$2:A3308,A3308)&gt;1,"DUP","OK")</f>
        <v>OK</v>
      </c>
      <c r="O3308" s="6" t="str">
        <f t="shared" si="154"/>
        <v>ORD26002593</v>
      </c>
      <c r="P3308" s="6" t="str">
        <f t="shared" si="155"/>
        <v>Sep</v>
      </c>
      <c r="Q3308" s="6"/>
      <c r="R3308" s="9"/>
      <c r="S3308" s="8"/>
      <c r="T3308" s="8"/>
      <c r="U3308" s="8"/>
      <c r="V3308" s="8"/>
      <c r="W3308" s="8"/>
      <c r="X3308" s="6"/>
      <c r="Y3308" s="6"/>
    </row>
    <row r="3309" spans="1:25" x14ac:dyDescent="0.3">
      <c r="A3309" s="6" t="s">
        <v>16145</v>
      </c>
      <c r="B3309" s="6"/>
      <c r="C3309" s="6" t="s">
        <v>5318</v>
      </c>
      <c r="D3309" s="6" t="str">
        <f t="shared" si="153"/>
        <v>ORD26002661</v>
      </c>
      <c r="E3309" s="10">
        <v>46283</v>
      </c>
      <c r="F3309" s="6" t="s">
        <v>12294</v>
      </c>
      <c r="G3309" s="6" t="s">
        <v>43</v>
      </c>
      <c r="H3309" s="8">
        <v>1499</v>
      </c>
      <c r="I3309" s="8">
        <v>22.49</v>
      </c>
      <c r="J3309" s="8">
        <v>4.05</v>
      </c>
      <c r="K3309" s="8">
        <v>1472.46</v>
      </c>
      <c r="L3309" s="10">
        <v>46285</v>
      </c>
      <c r="M3309" s="6" t="s">
        <v>16057</v>
      </c>
      <c r="N3309" s="6" t="str">
        <f>IF(COUNTIF($A$2:A3309,A3309)&gt;1,"DUP","OK")</f>
        <v>OK</v>
      </c>
      <c r="O3309" s="6" t="str">
        <f t="shared" si="154"/>
        <v>ORD26002661</v>
      </c>
      <c r="P3309" s="6" t="str">
        <f t="shared" si="155"/>
        <v>Sep</v>
      </c>
      <c r="Q3309" s="6"/>
      <c r="R3309" s="9"/>
      <c r="S3309" s="8"/>
      <c r="T3309" s="8"/>
      <c r="U3309" s="8"/>
      <c r="V3309" s="8"/>
      <c r="W3309" s="8"/>
      <c r="X3309" s="6"/>
      <c r="Y3309" s="6"/>
    </row>
    <row r="3310" spans="1:25" x14ac:dyDescent="0.3">
      <c r="A3310" s="6" t="s">
        <v>16146</v>
      </c>
      <c r="B3310" s="6"/>
      <c r="C3310" s="6" t="s">
        <v>5340</v>
      </c>
      <c r="D3310" s="6" t="str">
        <f t="shared" si="153"/>
        <v>ORD26002672</v>
      </c>
      <c r="E3310" s="10">
        <v>46283</v>
      </c>
      <c r="F3310" s="6" t="s">
        <v>12294</v>
      </c>
      <c r="G3310" s="6" t="s">
        <v>27</v>
      </c>
      <c r="H3310" s="8">
        <v>3499</v>
      </c>
      <c r="I3310" s="8">
        <v>55.98</v>
      </c>
      <c r="J3310" s="8">
        <v>10.08</v>
      </c>
      <c r="K3310" s="8">
        <v>3432.94</v>
      </c>
      <c r="L3310" s="10">
        <v>46285</v>
      </c>
      <c r="M3310" s="6" t="s">
        <v>16057</v>
      </c>
      <c r="N3310" s="6" t="str">
        <f>IF(COUNTIF($A$2:A3310,A3310)&gt;1,"DUP","OK")</f>
        <v>OK</v>
      </c>
      <c r="O3310" s="6" t="str">
        <f t="shared" si="154"/>
        <v>ORD26002672</v>
      </c>
      <c r="P3310" s="6" t="str">
        <f t="shared" si="155"/>
        <v>Sep</v>
      </c>
      <c r="Q3310" s="6"/>
      <c r="R3310" s="9"/>
      <c r="S3310" s="8"/>
      <c r="T3310" s="8"/>
      <c r="U3310" s="8"/>
      <c r="V3310" s="8"/>
      <c r="W3310" s="8"/>
      <c r="X3310" s="6"/>
      <c r="Y3310" s="6"/>
    </row>
    <row r="3311" spans="1:25" x14ac:dyDescent="0.3">
      <c r="A3311" s="6" t="s">
        <v>16147</v>
      </c>
      <c r="B3311" s="6"/>
      <c r="C3311" s="6" t="s">
        <v>5362</v>
      </c>
      <c r="D3311" s="6" t="str">
        <f t="shared" si="153"/>
        <v>ORD26002683</v>
      </c>
      <c r="E3311" s="10">
        <v>46283</v>
      </c>
      <c r="F3311" s="6" t="s">
        <v>12294</v>
      </c>
      <c r="G3311" s="6" t="s">
        <v>18</v>
      </c>
      <c r="H3311" s="8">
        <v>6798</v>
      </c>
      <c r="I3311" s="8">
        <v>20.39</v>
      </c>
      <c r="J3311" s="8">
        <v>3.67</v>
      </c>
      <c r="K3311" s="8">
        <v>6773.94</v>
      </c>
      <c r="L3311" s="10">
        <v>46285</v>
      </c>
      <c r="M3311" s="6" t="s">
        <v>16057</v>
      </c>
      <c r="N3311" s="6" t="str">
        <f>IF(COUNTIF($A$2:A3311,A3311)&gt;1,"DUP","OK")</f>
        <v>OK</v>
      </c>
      <c r="O3311" s="6" t="str">
        <f t="shared" si="154"/>
        <v>ORD26002683</v>
      </c>
      <c r="P3311" s="6" t="str">
        <f t="shared" si="155"/>
        <v>Sep</v>
      </c>
      <c r="Q3311" s="6"/>
      <c r="R3311" s="9"/>
      <c r="S3311" s="8"/>
      <c r="T3311" s="8"/>
      <c r="U3311" s="8"/>
      <c r="V3311" s="8"/>
      <c r="W3311" s="8"/>
      <c r="X3311" s="6"/>
      <c r="Y3311" s="6"/>
    </row>
    <row r="3312" spans="1:25" x14ac:dyDescent="0.3">
      <c r="A3312" s="6" t="s">
        <v>16148</v>
      </c>
      <c r="B3312" s="6"/>
      <c r="C3312" s="6" t="s">
        <v>5372</v>
      </c>
      <c r="D3312" s="6" t="str">
        <f t="shared" si="153"/>
        <v>ORD26002688</v>
      </c>
      <c r="E3312" s="10">
        <v>46283</v>
      </c>
      <c r="F3312" s="6" t="s">
        <v>12294</v>
      </c>
      <c r="G3312" s="6" t="s">
        <v>18</v>
      </c>
      <c r="H3312" s="8">
        <v>3697</v>
      </c>
      <c r="I3312" s="8">
        <v>11.09</v>
      </c>
      <c r="J3312" s="8">
        <v>2</v>
      </c>
      <c r="K3312" s="8">
        <v>3683.91</v>
      </c>
      <c r="L3312" s="10">
        <v>46285</v>
      </c>
      <c r="M3312" s="6" t="s">
        <v>16057</v>
      </c>
      <c r="N3312" s="6" t="str">
        <f>IF(COUNTIF($A$2:A3312,A3312)&gt;1,"DUP","OK")</f>
        <v>OK</v>
      </c>
      <c r="O3312" s="6" t="str">
        <f t="shared" si="154"/>
        <v>ORD26002688</v>
      </c>
      <c r="P3312" s="6" t="str">
        <f t="shared" si="155"/>
        <v>Sep</v>
      </c>
      <c r="Q3312" s="6"/>
      <c r="R3312" s="9"/>
      <c r="S3312" s="8"/>
      <c r="T3312" s="8"/>
      <c r="U3312" s="8"/>
      <c r="V3312" s="8"/>
      <c r="W3312" s="8"/>
      <c r="X3312" s="6"/>
      <c r="Y3312" s="6"/>
    </row>
    <row r="3313" spans="1:25" x14ac:dyDescent="0.3">
      <c r="A3313" s="6" t="s">
        <v>16149</v>
      </c>
      <c r="B3313" s="6"/>
      <c r="C3313" s="6" t="s">
        <v>16150</v>
      </c>
      <c r="D3313" s="6" t="str">
        <f t="shared" si="153"/>
        <v>ORD26002702</v>
      </c>
      <c r="E3313" s="10">
        <v>46283</v>
      </c>
      <c r="F3313" s="6" t="s">
        <v>12294</v>
      </c>
      <c r="G3313" s="6" t="s">
        <v>18</v>
      </c>
      <c r="H3313" s="8">
        <v>1348</v>
      </c>
      <c r="I3313" s="8">
        <v>0</v>
      </c>
      <c r="J3313" s="8">
        <v>0</v>
      </c>
      <c r="K3313" s="8">
        <v>1348</v>
      </c>
      <c r="L3313" s="10">
        <v>46285</v>
      </c>
      <c r="M3313" s="6" t="s">
        <v>16057</v>
      </c>
      <c r="N3313" s="6" t="str">
        <f>IF(COUNTIF($A$2:A3313,A3313)&gt;1,"DUP","OK")</f>
        <v>OK</v>
      </c>
      <c r="O3313" s="6" t="str">
        <f t="shared" si="154"/>
        <v>ORD26002702</v>
      </c>
      <c r="P3313" s="6" t="str">
        <f t="shared" si="155"/>
        <v>Sep</v>
      </c>
      <c r="Q3313" s="6"/>
      <c r="R3313" s="9"/>
      <c r="S3313" s="8"/>
      <c r="T3313" s="8"/>
      <c r="U3313" s="8"/>
      <c r="V3313" s="8"/>
      <c r="W3313" s="8"/>
      <c r="X3313" s="6"/>
      <c r="Y3313" s="6"/>
    </row>
    <row r="3314" spans="1:25" x14ac:dyDescent="0.3">
      <c r="A3314" s="6" t="s">
        <v>16151</v>
      </c>
      <c r="B3314" s="6"/>
      <c r="C3314" s="6" t="s">
        <v>5408</v>
      </c>
      <c r="D3314" s="6" t="str">
        <f t="shared" si="153"/>
        <v>ORD26002706</v>
      </c>
      <c r="E3314" s="10">
        <v>46283</v>
      </c>
      <c r="F3314" s="6" t="s">
        <v>12294</v>
      </c>
      <c r="G3314" s="6" t="s">
        <v>27</v>
      </c>
      <c r="H3314" s="8">
        <v>3297</v>
      </c>
      <c r="I3314" s="8">
        <v>52.75</v>
      </c>
      <c r="J3314" s="8">
        <v>9.5</v>
      </c>
      <c r="K3314" s="8">
        <v>3234.75</v>
      </c>
      <c r="L3314" s="10">
        <v>46285</v>
      </c>
      <c r="M3314" s="6" t="s">
        <v>16057</v>
      </c>
      <c r="N3314" s="6" t="str">
        <f>IF(COUNTIF($A$2:A3314,A3314)&gt;1,"DUP","OK")</f>
        <v>OK</v>
      </c>
      <c r="O3314" s="6" t="str">
        <f t="shared" si="154"/>
        <v>ORD26002706</v>
      </c>
      <c r="P3314" s="6" t="str">
        <f t="shared" si="155"/>
        <v>Sep</v>
      </c>
      <c r="Q3314" s="6"/>
      <c r="R3314" s="9"/>
      <c r="S3314" s="8"/>
      <c r="T3314" s="8"/>
      <c r="U3314" s="8"/>
      <c r="V3314" s="8"/>
      <c r="W3314" s="8"/>
      <c r="X3314" s="6"/>
      <c r="Y3314" s="6"/>
    </row>
    <row r="3315" spans="1:25" x14ac:dyDescent="0.3">
      <c r="A3315" s="6" t="s">
        <v>16152</v>
      </c>
      <c r="B3315" s="6"/>
      <c r="C3315" s="6" t="s">
        <v>5655</v>
      </c>
      <c r="D3315" s="6" t="str">
        <f t="shared" si="153"/>
        <v>ORD26002831</v>
      </c>
      <c r="E3315" s="10">
        <v>46283</v>
      </c>
      <c r="F3315" s="6" t="s">
        <v>12294</v>
      </c>
      <c r="G3315" s="6" t="s">
        <v>18</v>
      </c>
      <c r="H3315" s="8">
        <v>4597</v>
      </c>
      <c r="I3315" s="8">
        <v>13.79</v>
      </c>
      <c r="J3315" s="8">
        <v>2.48</v>
      </c>
      <c r="K3315" s="8">
        <v>4580.7299999999996</v>
      </c>
      <c r="L3315" s="10">
        <v>46285</v>
      </c>
      <c r="M3315" s="6" t="s">
        <v>16057</v>
      </c>
      <c r="N3315" s="6" t="str">
        <f>IF(COUNTIF($A$2:A3315,A3315)&gt;1,"DUP","OK")</f>
        <v>OK</v>
      </c>
      <c r="O3315" s="6" t="str">
        <f t="shared" si="154"/>
        <v>ORD26002831</v>
      </c>
      <c r="P3315" s="6" t="str">
        <f t="shared" si="155"/>
        <v>Sep</v>
      </c>
      <c r="Q3315" s="6"/>
      <c r="R3315" s="9"/>
      <c r="S3315" s="8"/>
      <c r="T3315" s="8"/>
      <c r="U3315" s="8"/>
      <c r="V3315" s="8"/>
      <c r="W3315" s="8"/>
      <c r="X3315" s="6"/>
      <c r="Y3315" s="6"/>
    </row>
    <row r="3316" spans="1:25" x14ac:dyDescent="0.3">
      <c r="A3316" s="6" t="s">
        <v>16153</v>
      </c>
      <c r="B3316" s="6"/>
      <c r="C3316" s="6" t="s">
        <v>16154</v>
      </c>
      <c r="D3316" s="6" t="str">
        <f t="shared" si="153"/>
        <v>ORD26002859</v>
      </c>
      <c r="E3316" s="10">
        <v>46283</v>
      </c>
      <c r="F3316" s="6" t="s">
        <v>12294</v>
      </c>
      <c r="G3316" s="6" t="s">
        <v>18</v>
      </c>
      <c r="H3316" s="8">
        <v>3798</v>
      </c>
      <c r="I3316" s="8">
        <v>11.39</v>
      </c>
      <c r="J3316" s="8">
        <v>2.0499999999999998</v>
      </c>
      <c r="K3316" s="8">
        <v>3784.56</v>
      </c>
      <c r="L3316" s="10">
        <v>46285</v>
      </c>
      <c r="M3316" s="6" t="s">
        <v>16057</v>
      </c>
      <c r="N3316" s="6" t="str">
        <f>IF(COUNTIF($A$2:A3316,A3316)&gt;1,"DUP","OK")</f>
        <v>OK</v>
      </c>
      <c r="O3316" s="6" t="str">
        <f t="shared" si="154"/>
        <v>ORD26002859</v>
      </c>
      <c r="P3316" s="6" t="str">
        <f t="shared" si="155"/>
        <v>Sep</v>
      </c>
      <c r="Q3316" s="6"/>
      <c r="R3316" s="9"/>
      <c r="S3316" s="8"/>
      <c r="T3316" s="8"/>
      <c r="U3316" s="8"/>
      <c r="V3316" s="8"/>
      <c r="W3316" s="8"/>
      <c r="X3316" s="6"/>
      <c r="Y3316" s="6"/>
    </row>
    <row r="3317" spans="1:25" x14ac:dyDescent="0.3">
      <c r="A3317" s="6" t="s">
        <v>16155</v>
      </c>
      <c r="B3317" s="6"/>
      <c r="C3317" s="6" t="s">
        <v>16156</v>
      </c>
      <c r="D3317" s="6" t="str">
        <f t="shared" si="153"/>
        <v>ORD26002862</v>
      </c>
      <c r="E3317" s="10">
        <v>46283</v>
      </c>
      <c r="F3317" s="6" t="s">
        <v>12294</v>
      </c>
      <c r="G3317" s="6" t="s">
        <v>43</v>
      </c>
      <c r="H3317" s="8">
        <v>5498</v>
      </c>
      <c r="I3317" s="8">
        <v>65.98</v>
      </c>
      <c r="J3317" s="8">
        <v>11.88</v>
      </c>
      <c r="K3317" s="8">
        <v>5420.14</v>
      </c>
      <c r="L3317" s="10">
        <v>46285</v>
      </c>
      <c r="M3317" s="6" t="s">
        <v>16057</v>
      </c>
      <c r="N3317" s="6" t="str">
        <f>IF(COUNTIF($A$2:A3317,A3317)&gt;1,"DUP","OK")</f>
        <v>OK</v>
      </c>
      <c r="O3317" s="6" t="str">
        <f t="shared" si="154"/>
        <v>ORD26002862</v>
      </c>
      <c r="P3317" s="6" t="str">
        <f t="shared" si="155"/>
        <v>Sep</v>
      </c>
      <c r="Q3317" s="6"/>
      <c r="R3317" s="9"/>
      <c r="S3317" s="8"/>
      <c r="T3317" s="8"/>
      <c r="U3317" s="8"/>
      <c r="V3317" s="8"/>
      <c r="W3317" s="8"/>
      <c r="X3317" s="6"/>
      <c r="Y3317" s="6"/>
    </row>
    <row r="3318" spans="1:25" x14ac:dyDescent="0.3">
      <c r="A3318" s="6" t="s">
        <v>16157</v>
      </c>
      <c r="B3318" s="6"/>
      <c r="C3318" s="6" t="s">
        <v>5799</v>
      </c>
      <c r="D3318" s="6" t="str">
        <f t="shared" si="153"/>
        <v>ORD26002905</v>
      </c>
      <c r="E3318" s="10">
        <v>46283</v>
      </c>
      <c r="F3318" s="6" t="s">
        <v>12294</v>
      </c>
      <c r="G3318" s="6" t="s">
        <v>18</v>
      </c>
      <c r="H3318" s="8">
        <v>3499</v>
      </c>
      <c r="I3318" s="8">
        <v>10.5</v>
      </c>
      <c r="J3318" s="8">
        <v>1.89</v>
      </c>
      <c r="K3318" s="8">
        <v>3486.61</v>
      </c>
      <c r="L3318" s="10">
        <v>46285</v>
      </c>
      <c r="M3318" s="6" t="s">
        <v>16057</v>
      </c>
      <c r="N3318" s="6" t="str">
        <f>IF(COUNTIF($A$2:A3318,A3318)&gt;1,"DUP","OK")</f>
        <v>OK</v>
      </c>
      <c r="O3318" s="6" t="str">
        <f t="shared" si="154"/>
        <v>ORD26002905</v>
      </c>
      <c r="P3318" s="6" t="str">
        <f t="shared" si="155"/>
        <v>Sep</v>
      </c>
      <c r="Q3318" s="6"/>
      <c r="R3318" s="9"/>
      <c r="S3318" s="8"/>
      <c r="T3318" s="8"/>
      <c r="U3318" s="8"/>
      <c r="V3318" s="8"/>
      <c r="W3318" s="8"/>
      <c r="X3318" s="6"/>
      <c r="Y3318" s="6"/>
    </row>
    <row r="3319" spans="1:25" x14ac:dyDescent="0.3">
      <c r="A3319" s="6" t="s">
        <v>16158</v>
      </c>
      <c r="B3319" s="6"/>
      <c r="C3319" s="6" t="s">
        <v>5819</v>
      </c>
      <c r="D3319" s="6" t="str">
        <f t="shared" si="153"/>
        <v>ORD26002915</v>
      </c>
      <c r="E3319" s="10">
        <v>46283</v>
      </c>
      <c r="F3319" s="6" t="s">
        <v>12294</v>
      </c>
      <c r="G3319" s="6" t="s">
        <v>18</v>
      </c>
      <c r="H3319" s="8">
        <v>5597</v>
      </c>
      <c r="I3319" s="8">
        <v>16.79</v>
      </c>
      <c r="J3319" s="8">
        <v>3.02</v>
      </c>
      <c r="K3319" s="8">
        <v>5577.19</v>
      </c>
      <c r="L3319" s="10">
        <v>46285</v>
      </c>
      <c r="M3319" s="6" t="s">
        <v>16057</v>
      </c>
      <c r="N3319" s="6" t="str">
        <f>IF(COUNTIF($A$2:A3319,A3319)&gt;1,"DUP","OK")</f>
        <v>OK</v>
      </c>
      <c r="O3319" s="6" t="str">
        <f t="shared" si="154"/>
        <v>ORD26002915</v>
      </c>
      <c r="P3319" s="6" t="str">
        <f t="shared" si="155"/>
        <v>Sep</v>
      </c>
      <c r="Q3319" s="6"/>
      <c r="R3319" s="9"/>
      <c r="S3319" s="8"/>
      <c r="T3319" s="8"/>
      <c r="U3319" s="8"/>
      <c r="V3319" s="8"/>
      <c r="W3319" s="8"/>
      <c r="X3319" s="6"/>
      <c r="Y3319" s="6"/>
    </row>
    <row r="3320" spans="1:25" x14ac:dyDescent="0.3">
      <c r="A3320" s="6" t="s">
        <v>16159</v>
      </c>
      <c r="B3320" s="6"/>
      <c r="C3320" s="6" t="s">
        <v>16160</v>
      </c>
      <c r="D3320" s="6" t="str">
        <f t="shared" si="153"/>
        <v>ORD26003010</v>
      </c>
      <c r="E3320" s="10">
        <v>46283</v>
      </c>
      <c r="F3320" s="6" t="s">
        <v>12294</v>
      </c>
      <c r="G3320" s="6" t="s">
        <v>18</v>
      </c>
      <c r="H3320" s="8">
        <v>2598</v>
      </c>
      <c r="I3320" s="8">
        <v>7.79</v>
      </c>
      <c r="J3320" s="8">
        <v>1.4</v>
      </c>
      <c r="K3320" s="8">
        <v>2588.81</v>
      </c>
      <c r="L3320" s="10">
        <v>46285</v>
      </c>
      <c r="M3320" s="6" t="s">
        <v>16057</v>
      </c>
      <c r="N3320" s="6" t="str">
        <f>IF(COUNTIF($A$2:A3320,A3320)&gt;1,"DUP","OK")</f>
        <v>OK</v>
      </c>
      <c r="O3320" s="6" t="str">
        <f t="shared" si="154"/>
        <v>ORD26003010</v>
      </c>
      <c r="P3320" s="6" t="str">
        <f t="shared" si="155"/>
        <v>Sep</v>
      </c>
      <c r="Q3320" s="6"/>
      <c r="R3320" s="9"/>
      <c r="S3320" s="8"/>
      <c r="T3320" s="8"/>
      <c r="U3320" s="8"/>
      <c r="V3320" s="8"/>
      <c r="W3320" s="8"/>
      <c r="X3320" s="6"/>
      <c r="Y3320" s="6"/>
    </row>
    <row r="3321" spans="1:25" x14ac:dyDescent="0.3">
      <c r="A3321" s="6" t="s">
        <v>16161</v>
      </c>
      <c r="B3321" s="6"/>
      <c r="C3321" s="6" t="s">
        <v>6028</v>
      </c>
      <c r="D3321" s="6" t="str">
        <f t="shared" si="153"/>
        <v>ORD26003022</v>
      </c>
      <c r="E3321" s="10">
        <v>46283</v>
      </c>
      <c r="F3321" s="6" t="s">
        <v>12294</v>
      </c>
      <c r="G3321" s="6" t="s">
        <v>18</v>
      </c>
      <c r="H3321" s="8">
        <v>3499</v>
      </c>
      <c r="I3321" s="8">
        <v>10.5</v>
      </c>
      <c r="J3321" s="8">
        <v>1.89</v>
      </c>
      <c r="K3321" s="8">
        <v>3486.61</v>
      </c>
      <c r="L3321" s="10">
        <v>46285</v>
      </c>
      <c r="M3321" s="6" t="s">
        <v>16057</v>
      </c>
      <c r="N3321" s="6" t="str">
        <f>IF(COUNTIF($A$2:A3321,A3321)&gt;1,"DUP","OK")</f>
        <v>OK</v>
      </c>
      <c r="O3321" s="6" t="str">
        <f t="shared" si="154"/>
        <v>ORD26003022</v>
      </c>
      <c r="P3321" s="6" t="str">
        <f t="shared" si="155"/>
        <v>Sep</v>
      </c>
      <c r="Q3321" s="6"/>
      <c r="R3321" s="9"/>
      <c r="S3321" s="8"/>
      <c r="T3321" s="8"/>
      <c r="U3321" s="8"/>
      <c r="V3321" s="8"/>
      <c r="W3321" s="8"/>
      <c r="X3321" s="6"/>
      <c r="Y3321" s="6"/>
    </row>
    <row r="3322" spans="1:25" x14ac:dyDescent="0.3">
      <c r="A3322" s="6" t="s">
        <v>16162</v>
      </c>
      <c r="B3322" s="6"/>
      <c r="C3322" s="6" t="s">
        <v>6294</v>
      </c>
      <c r="D3322" s="6" t="str">
        <f t="shared" si="153"/>
        <v>ORD26003157</v>
      </c>
      <c r="E3322" s="10">
        <v>46283</v>
      </c>
      <c r="F3322" s="6" t="s">
        <v>12294</v>
      </c>
      <c r="G3322" s="6" t="s">
        <v>18</v>
      </c>
      <c r="H3322" s="8">
        <v>599</v>
      </c>
      <c r="I3322" s="8">
        <v>0</v>
      </c>
      <c r="J3322" s="8">
        <v>0</v>
      </c>
      <c r="K3322" s="8">
        <v>599</v>
      </c>
      <c r="L3322" s="10">
        <v>46285</v>
      </c>
      <c r="M3322" s="6" t="s">
        <v>16057</v>
      </c>
      <c r="N3322" s="6" t="str">
        <f>IF(COUNTIF($A$2:A3322,A3322)&gt;1,"DUP","OK")</f>
        <v>OK</v>
      </c>
      <c r="O3322" s="6" t="str">
        <f t="shared" si="154"/>
        <v>ORD26003157</v>
      </c>
      <c r="P3322" s="6" t="str">
        <f t="shared" si="155"/>
        <v>Sep</v>
      </c>
      <c r="Q3322" s="6"/>
      <c r="R3322" s="9"/>
      <c r="S3322" s="8"/>
      <c r="T3322" s="8"/>
      <c r="U3322" s="8"/>
      <c r="V3322" s="8"/>
      <c r="W3322" s="8"/>
      <c r="X3322" s="6"/>
      <c r="Y3322" s="6"/>
    </row>
    <row r="3323" spans="1:25" x14ac:dyDescent="0.3">
      <c r="A3323" s="6" t="s">
        <v>16163</v>
      </c>
      <c r="B3323" s="6"/>
      <c r="C3323" s="6" t="s">
        <v>6304</v>
      </c>
      <c r="D3323" s="6" t="str">
        <f t="shared" si="153"/>
        <v>ORD26003162</v>
      </c>
      <c r="E3323" s="10">
        <v>46283</v>
      </c>
      <c r="F3323" s="6" t="s">
        <v>12294</v>
      </c>
      <c r="G3323" s="6" t="s">
        <v>27</v>
      </c>
      <c r="H3323" s="8">
        <v>11497</v>
      </c>
      <c r="I3323" s="8">
        <v>183.95</v>
      </c>
      <c r="J3323" s="8">
        <v>33.11</v>
      </c>
      <c r="K3323" s="8">
        <v>11279.94</v>
      </c>
      <c r="L3323" s="10">
        <v>46285</v>
      </c>
      <c r="M3323" s="6" t="s">
        <v>16057</v>
      </c>
      <c r="N3323" s="6" t="str">
        <f>IF(COUNTIF($A$2:A3323,A3323)&gt;1,"DUP","OK")</f>
        <v>OK</v>
      </c>
      <c r="O3323" s="6" t="str">
        <f t="shared" si="154"/>
        <v>ORD26003162</v>
      </c>
      <c r="P3323" s="6" t="str">
        <f t="shared" si="155"/>
        <v>Sep</v>
      </c>
      <c r="Q3323" s="6"/>
      <c r="R3323" s="9"/>
      <c r="S3323" s="8"/>
      <c r="T3323" s="8"/>
      <c r="U3323" s="8"/>
      <c r="V3323" s="8"/>
      <c r="W3323" s="8"/>
      <c r="X3323" s="6"/>
      <c r="Y3323" s="6"/>
    </row>
    <row r="3324" spans="1:25" x14ac:dyDescent="0.3">
      <c r="A3324" s="6" t="s">
        <v>16164</v>
      </c>
      <c r="B3324" s="6"/>
      <c r="C3324" s="6" t="s">
        <v>6332</v>
      </c>
      <c r="D3324" s="6" t="str">
        <f t="shared" si="153"/>
        <v>ORD26003176</v>
      </c>
      <c r="E3324" s="10">
        <v>46283</v>
      </c>
      <c r="F3324" s="6" t="s">
        <v>12294</v>
      </c>
      <c r="G3324" s="6" t="s">
        <v>18</v>
      </c>
      <c r="H3324" s="8">
        <v>7999</v>
      </c>
      <c r="I3324" s="8">
        <v>24</v>
      </c>
      <c r="J3324" s="8">
        <v>4.32</v>
      </c>
      <c r="K3324" s="8">
        <v>7970.68</v>
      </c>
      <c r="L3324" s="10">
        <v>46285</v>
      </c>
      <c r="M3324" s="6" t="s">
        <v>16057</v>
      </c>
      <c r="N3324" s="6" t="str">
        <f>IF(COUNTIF($A$2:A3324,A3324)&gt;1,"DUP","OK")</f>
        <v>OK</v>
      </c>
      <c r="O3324" s="6" t="str">
        <f t="shared" si="154"/>
        <v>ORD26003176</v>
      </c>
      <c r="P3324" s="6" t="str">
        <f t="shared" si="155"/>
        <v>Sep</v>
      </c>
      <c r="Q3324" s="6"/>
      <c r="R3324" s="9"/>
      <c r="S3324" s="8"/>
      <c r="T3324" s="8"/>
      <c r="U3324" s="8"/>
      <c r="V3324" s="8"/>
      <c r="W3324" s="8"/>
      <c r="X3324" s="6"/>
      <c r="Y3324" s="6"/>
    </row>
    <row r="3325" spans="1:25" x14ac:dyDescent="0.3">
      <c r="A3325" s="6" t="s">
        <v>16165</v>
      </c>
      <c r="B3325" s="6"/>
      <c r="C3325" s="6" t="s">
        <v>6541</v>
      </c>
      <c r="D3325" s="6" t="str">
        <f t="shared" si="153"/>
        <v>ORD26003282</v>
      </c>
      <c r="E3325" s="10">
        <v>46283</v>
      </c>
      <c r="F3325" s="6" t="s">
        <v>12294</v>
      </c>
      <c r="G3325" s="6" t="s">
        <v>18</v>
      </c>
      <c r="H3325" s="8">
        <v>2999</v>
      </c>
      <c r="I3325" s="8">
        <v>9</v>
      </c>
      <c r="J3325" s="8">
        <v>1.62</v>
      </c>
      <c r="K3325" s="8">
        <v>2988.38</v>
      </c>
      <c r="L3325" s="10">
        <v>46285</v>
      </c>
      <c r="M3325" s="6" t="s">
        <v>16057</v>
      </c>
      <c r="N3325" s="6" t="str">
        <f>IF(COUNTIF($A$2:A3325,A3325)&gt;1,"DUP","OK")</f>
        <v>OK</v>
      </c>
      <c r="O3325" s="6" t="str">
        <f t="shared" si="154"/>
        <v>ORD26003282</v>
      </c>
      <c r="P3325" s="6" t="str">
        <f t="shared" si="155"/>
        <v>Sep</v>
      </c>
      <c r="Q3325" s="6"/>
      <c r="R3325" s="9"/>
      <c r="S3325" s="8"/>
      <c r="T3325" s="8"/>
      <c r="U3325" s="8"/>
      <c r="V3325" s="8"/>
      <c r="W3325" s="8"/>
      <c r="X3325" s="6"/>
      <c r="Y3325" s="6"/>
    </row>
    <row r="3326" spans="1:25" x14ac:dyDescent="0.3">
      <c r="A3326" s="6" t="s">
        <v>16166</v>
      </c>
      <c r="B3326" s="6"/>
      <c r="C3326" s="6" t="s">
        <v>6555</v>
      </c>
      <c r="D3326" s="6" t="str">
        <f t="shared" si="153"/>
        <v>ORD26003289</v>
      </c>
      <c r="E3326" s="10">
        <v>46283</v>
      </c>
      <c r="F3326" s="6" t="s">
        <v>12294</v>
      </c>
      <c r="G3326" s="6" t="s">
        <v>27</v>
      </c>
      <c r="H3326" s="8">
        <v>499</v>
      </c>
      <c r="I3326" s="8">
        <v>8.98</v>
      </c>
      <c r="J3326" s="8">
        <v>1.62</v>
      </c>
      <c r="K3326" s="8">
        <v>488.4</v>
      </c>
      <c r="L3326" s="10">
        <v>46285</v>
      </c>
      <c r="M3326" s="6" t="s">
        <v>16057</v>
      </c>
      <c r="N3326" s="6" t="str">
        <f>IF(COUNTIF($A$2:A3326,A3326)&gt;1,"DUP","OK")</f>
        <v>OK</v>
      </c>
      <c r="O3326" s="6" t="str">
        <f t="shared" si="154"/>
        <v>ORD26003289</v>
      </c>
      <c r="P3326" s="6" t="str">
        <f t="shared" si="155"/>
        <v>Sep</v>
      </c>
      <c r="Q3326" s="6"/>
      <c r="R3326" s="9"/>
      <c r="S3326" s="8"/>
      <c r="T3326" s="8"/>
      <c r="U3326" s="8"/>
      <c r="V3326" s="8"/>
      <c r="W3326" s="8"/>
      <c r="X3326" s="6"/>
      <c r="Y3326" s="6"/>
    </row>
    <row r="3327" spans="1:25" x14ac:dyDescent="0.3">
      <c r="A3327" s="6" t="s">
        <v>16167</v>
      </c>
      <c r="B3327" s="6"/>
      <c r="C3327" s="6" t="s">
        <v>6577</v>
      </c>
      <c r="D3327" s="6" t="str">
        <f t="shared" si="153"/>
        <v>ORD26003300</v>
      </c>
      <c r="E3327" s="10">
        <v>46283</v>
      </c>
      <c r="F3327" s="6" t="s">
        <v>12294</v>
      </c>
      <c r="G3327" s="6" t="s">
        <v>27</v>
      </c>
      <c r="H3327" s="8">
        <v>898</v>
      </c>
      <c r="I3327" s="8">
        <v>16.16</v>
      </c>
      <c r="J3327" s="8">
        <v>2.91</v>
      </c>
      <c r="K3327" s="8">
        <v>878.93</v>
      </c>
      <c r="L3327" s="10">
        <v>46285</v>
      </c>
      <c r="M3327" s="6" t="s">
        <v>16057</v>
      </c>
      <c r="N3327" s="6" t="str">
        <f>IF(COUNTIF($A$2:A3327,A3327)&gt;1,"DUP","OK")</f>
        <v>OK</v>
      </c>
      <c r="O3327" s="6" t="str">
        <f t="shared" si="154"/>
        <v>ORD26003300</v>
      </c>
      <c r="P3327" s="6" t="str">
        <f t="shared" si="155"/>
        <v>Sep</v>
      </c>
      <c r="Q3327" s="6"/>
      <c r="R3327" s="9"/>
      <c r="S3327" s="8"/>
      <c r="T3327" s="8"/>
      <c r="U3327" s="8"/>
      <c r="V3327" s="8"/>
      <c r="W3327" s="8"/>
      <c r="X3327" s="6"/>
      <c r="Y3327" s="6"/>
    </row>
    <row r="3328" spans="1:25" x14ac:dyDescent="0.3">
      <c r="A3328" s="6" t="s">
        <v>16168</v>
      </c>
      <c r="B3328" s="6"/>
      <c r="C3328" s="6" t="s">
        <v>16169</v>
      </c>
      <c r="D3328" s="6" t="str">
        <f t="shared" si="153"/>
        <v>ORD26003309</v>
      </c>
      <c r="E3328" s="10">
        <v>46283</v>
      </c>
      <c r="F3328" s="6" t="s">
        <v>12294</v>
      </c>
      <c r="G3328" s="6" t="s">
        <v>27</v>
      </c>
      <c r="H3328" s="8">
        <v>2798</v>
      </c>
      <c r="I3328" s="8">
        <v>44.77</v>
      </c>
      <c r="J3328" s="8">
        <v>8.06</v>
      </c>
      <c r="K3328" s="8">
        <v>2745.17</v>
      </c>
      <c r="L3328" s="10">
        <v>46285</v>
      </c>
      <c r="M3328" s="6" t="s">
        <v>16057</v>
      </c>
      <c r="N3328" s="6" t="str">
        <f>IF(COUNTIF($A$2:A3328,A3328)&gt;1,"DUP","OK")</f>
        <v>OK</v>
      </c>
      <c r="O3328" s="6" t="str">
        <f t="shared" si="154"/>
        <v>ORD26003309</v>
      </c>
      <c r="P3328" s="6" t="str">
        <f t="shared" si="155"/>
        <v>Sep</v>
      </c>
      <c r="Q3328" s="6"/>
      <c r="R3328" s="9"/>
      <c r="S3328" s="8"/>
      <c r="T3328" s="8"/>
      <c r="U3328" s="8"/>
      <c r="V3328" s="8"/>
      <c r="W3328" s="8"/>
      <c r="X3328" s="6"/>
      <c r="Y3328" s="6"/>
    </row>
    <row r="3329" spans="1:25" x14ac:dyDescent="0.3">
      <c r="A3329" s="6" t="s">
        <v>16170</v>
      </c>
      <c r="B3329" s="6"/>
      <c r="C3329" s="6" t="s">
        <v>6763</v>
      </c>
      <c r="D3329" s="6" t="str">
        <f t="shared" si="153"/>
        <v>ORD26003394</v>
      </c>
      <c r="E3329" s="10">
        <v>46283</v>
      </c>
      <c r="F3329" s="6" t="s">
        <v>12294</v>
      </c>
      <c r="G3329" s="6" t="s">
        <v>18</v>
      </c>
      <c r="H3329" s="8">
        <v>6798</v>
      </c>
      <c r="I3329" s="8">
        <v>20.39</v>
      </c>
      <c r="J3329" s="8">
        <v>3.67</v>
      </c>
      <c r="K3329" s="8">
        <v>6773.94</v>
      </c>
      <c r="L3329" s="10">
        <v>46285</v>
      </c>
      <c r="M3329" s="6" t="s">
        <v>16057</v>
      </c>
      <c r="N3329" s="6" t="str">
        <f>IF(COUNTIF($A$2:A3329,A3329)&gt;1,"DUP","OK")</f>
        <v>OK</v>
      </c>
      <c r="O3329" s="6" t="str">
        <f t="shared" si="154"/>
        <v>ORD26003394</v>
      </c>
      <c r="P3329" s="6" t="str">
        <f t="shared" si="155"/>
        <v>Sep</v>
      </c>
      <c r="Q3329" s="6"/>
      <c r="R3329" s="9"/>
      <c r="S3329" s="8"/>
      <c r="T3329" s="8"/>
      <c r="U3329" s="8"/>
      <c r="V3329" s="8"/>
      <c r="W3329" s="8"/>
      <c r="X3329" s="6"/>
      <c r="Y3329" s="6"/>
    </row>
    <row r="3330" spans="1:25" x14ac:dyDescent="0.3">
      <c r="A3330" s="6" t="s">
        <v>16171</v>
      </c>
      <c r="B3330" s="6"/>
      <c r="C3330" s="6" t="s">
        <v>6805</v>
      </c>
      <c r="D3330" s="6" t="str">
        <f t="shared" ref="D3330:D3393" si="156">UPPER(SUBSTITUTE(TRIM(C3330),"-",""))</f>
        <v>ORD26003415</v>
      </c>
      <c r="E3330" s="10">
        <v>46283</v>
      </c>
      <c r="F3330" s="6" t="s">
        <v>12294</v>
      </c>
      <c r="G3330" s="6" t="s">
        <v>18</v>
      </c>
      <c r="H3330" s="8">
        <v>5297</v>
      </c>
      <c r="I3330" s="8">
        <v>15.89</v>
      </c>
      <c r="J3330" s="8">
        <v>2.86</v>
      </c>
      <c r="K3330" s="8">
        <v>5278.25</v>
      </c>
      <c r="L3330" s="10">
        <v>46285</v>
      </c>
      <c r="M3330" s="6" t="s">
        <v>16057</v>
      </c>
      <c r="N3330" s="6" t="str">
        <f>IF(COUNTIF($A$2:A3330,A3330)&gt;1,"DUP","OK")</f>
        <v>OK</v>
      </c>
      <c r="O3330" s="6" t="str">
        <f t="shared" ref="O3330:O3393" si="157">IF(F3330="REFUND",INDEX($D$2:$D$5743,MATCH(B3330,$A$2:$A$5743,0)),D3330)</f>
        <v>ORD26003415</v>
      </c>
      <c r="P3330" s="6" t="str">
        <f t="shared" ref="P3330:P3393" si="158">IF(L3330&gt;DATE(2026,9,30),"Oct-Due","Sep")</f>
        <v>Sep</v>
      </c>
      <c r="Q3330" s="6"/>
      <c r="R3330" s="9"/>
      <c r="S3330" s="8"/>
      <c r="T3330" s="8"/>
      <c r="U3330" s="8"/>
      <c r="V3330" s="8"/>
      <c r="W3330" s="8"/>
      <c r="X3330" s="6"/>
      <c r="Y3330" s="6"/>
    </row>
    <row r="3331" spans="1:25" x14ac:dyDescent="0.3">
      <c r="A3331" s="6" t="s">
        <v>16172</v>
      </c>
      <c r="B3331" s="6"/>
      <c r="C3331" s="6" t="s">
        <v>6973</v>
      </c>
      <c r="D3331" s="6" t="str">
        <f t="shared" si="156"/>
        <v>ORD26003500</v>
      </c>
      <c r="E3331" s="10">
        <v>46283</v>
      </c>
      <c r="F3331" s="6" t="s">
        <v>12294</v>
      </c>
      <c r="G3331" s="6" t="s">
        <v>18</v>
      </c>
      <c r="H3331" s="8">
        <v>7097</v>
      </c>
      <c r="I3331" s="8">
        <v>21.29</v>
      </c>
      <c r="J3331" s="8">
        <v>3.83</v>
      </c>
      <c r="K3331" s="8">
        <v>7071.88</v>
      </c>
      <c r="L3331" s="10">
        <v>46285</v>
      </c>
      <c r="M3331" s="6" t="s">
        <v>16057</v>
      </c>
      <c r="N3331" s="6" t="str">
        <f>IF(COUNTIF($A$2:A3331,A3331)&gt;1,"DUP","OK")</f>
        <v>OK</v>
      </c>
      <c r="O3331" s="6" t="str">
        <f t="shared" si="157"/>
        <v>ORD26003500</v>
      </c>
      <c r="P3331" s="6" t="str">
        <f t="shared" si="158"/>
        <v>Sep</v>
      </c>
      <c r="Q3331" s="6"/>
      <c r="R3331" s="9"/>
      <c r="S3331" s="8"/>
      <c r="T3331" s="8"/>
      <c r="U3331" s="8"/>
      <c r="V3331" s="8"/>
      <c r="W3331" s="8"/>
      <c r="X3331" s="6"/>
      <c r="Y3331" s="6"/>
    </row>
    <row r="3332" spans="1:25" x14ac:dyDescent="0.3">
      <c r="A3332" s="6" t="s">
        <v>16173</v>
      </c>
      <c r="B3332" s="6"/>
      <c r="C3332" s="6" t="s">
        <v>16174</v>
      </c>
      <c r="D3332" s="6" t="str">
        <f t="shared" si="156"/>
        <v>ORD26003605</v>
      </c>
      <c r="E3332" s="10">
        <v>46283</v>
      </c>
      <c r="F3332" s="6" t="s">
        <v>12294</v>
      </c>
      <c r="G3332" s="6" t="s">
        <v>27</v>
      </c>
      <c r="H3332" s="8">
        <v>3298</v>
      </c>
      <c r="I3332" s="8">
        <v>52.77</v>
      </c>
      <c r="J3332" s="8">
        <v>9.5</v>
      </c>
      <c r="K3332" s="8">
        <v>3235.73</v>
      </c>
      <c r="L3332" s="10">
        <v>46285</v>
      </c>
      <c r="M3332" s="6" t="s">
        <v>16057</v>
      </c>
      <c r="N3332" s="6" t="str">
        <f>IF(COUNTIF($A$2:A3332,A3332)&gt;1,"DUP","OK")</f>
        <v>OK</v>
      </c>
      <c r="O3332" s="6" t="str">
        <f t="shared" si="157"/>
        <v>ORD26003605</v>
      </c>
      <c r="P3332" s="6" t="str">
        <f t="shared" si="158"/>
        <v>Sep</v>
      </c>
      <c r="Q3332" s="6"/>
      <c r="R3332" s="9"/>
      <c r="S3332" s="8"/>
      <c r="T3332" s="8"/>
      <c r="U3332" s="8"/>
      <c r="V3332" s="8"/>
      <c r="W3332" s="8"/>
      <c r="X3332" s="6"/>
      <c r="Y3332" s="6"/>
    </row>
    <row r="3333" spans="1:25" x14ac:dyDescent="0.3">
      <c r="A3333" s="6" t="s">
        <v>16175</v>
      </c>
      <c r="B3333" s="6"/>
      <c r="C3333" s="6" t="s">
        <v>7201</v>
      </c>
      <c r="D3333" s="6" t="str">
        <f t="shared" si="156"/>
        <v>ORD26003617</v>
      </c>
      <c r="E3333" s="10">
        <v>46283</v>
      </c>
      <c r="F3333" s="6" t="s">
        <v>12294</v>
      </c>
      <c r="G3333" s="6" t="s">
        <v>54</v>
      </c>
      <c r="H3333" s="8">
        <v>999</v>
      </c>
      <c r="I3333" s="8">
        <v>18.98</v>
      </c>
      <c r="J3333" s="8">
        <v>3.42</v>
      </c>
      <c r="K3333" s="8">
        <v>976.6</v>
      </c>
      <c r="L3333" s="10">
        <v>46285</v>
      </c>
      <c r="M3333" s="6" t="s">
        <v>16057</v>
      </c>
      <c r="N3333" s="6" t="str">
        <f>IF(COUNTIF($A$2:A3333,A3333)&gt;1,"DUP","OK")</f>
        <v>OK</v>
      </c>
      <c r="O3333" s="6" t="str">
        <f t="shared" si="157"/>
        <v>ORD26003617</v>
      </c>
      <c r="P3333" s="6" t="str">
        <f t="shared" si="158"/>
        <v>Sep</v>
      </c>
      <c r="Q3333" s="6"/>
      <c r="R3333" s="9"/>
      <c r="S3333" s="8"/>
      <c r="T3333" s="8"/>
      <c r="U3333" s="8"/>
      <c r="V3333" s="8"/>
      <c r="W3333" s="8"/>
      <c r="X3333" s="6"/>
      <c r="Y3333" s="6"/>
    </row>
    <row r="3334" spans="1:25" x14ac:dyDescent="0.3">
      <c r="A3334" s="6" t="s">
        <v>16176</v>
      </c>
      <c r="B3334" s="6"/>
      <c r="C3334" s="6" t="s">
        <v>7574</v>
      </c>
      <c r="D3334" s="6" t="str">
        <f t="shared" si="156"/>
        <v>ORD26003807</v>
      </c>
      <c r="E3334" s="10">
        <v>46283</v>
      </c>
      <c r="F3334" s="6" t="s">
        <v>12294</v>
      </c>
      <c r="G3334" s="6" t="s">
        <v>18</v>
      </c>
      <c r="H3334" s="8">
        <v>499</v>
      </c>
      <c r="I3334" s="8">
        <v>0</v>
      </c>
      <c r="J3334" s="8">
        <v>0</v>
      </c>
      <c r="K3334" s="8">
        <v>499</v>
      </c>
      <c r="L3334" s="10">
        <v>46285</v>
      </c>
      <c r="M3334" s="6" t="s">
        <v>16057</v>
      </c>
      <c r="N3334" s="6" t="str">
        <f>IF(COUNTIF($A$2:A3334,A3334)&gt;1,"DUP","OK")</f>
        <v>OK</v>
      </c>
      <c r="O3334" s="6" t="str">
        <f t="shared" si="157"/>
        <v>ORD26003807</v>
      </c>
      <c r="P3334" s="6" t="str">
        <f t="shared" si="158"/>
        <v>Sep</v>
      </c>
      <c r="Q3334" s="6"/>
      <c r="R3334" s="9"/>
      <c r="S3334" s="8"/>
      <c r="T3334" s="8"/>
      <c r="U3334" s="8"/>
      <c r="V3334" s="8"/>
      <c r="W3334" s="8"/>
      <c r="X3334" s="6"/>
      <c r="Y3334" s="6"/>
    </row>
    <row r="3335" spans="1:25" x14ac:dyDescent="0.3">
      <c r="A3335" s="6" t="s">
        <v>16177</v>
      </c>
      <c r="B3335" s="6"/>
      <c r="C3335" s="6" t="s">
        <v>7578</v>
      </c>
      <c r="D3335" s="6" t="str">
        <f t="shared" si="156"/>
        <v>ORD26003809</v>
      </c>
      <c r="E3335" s="10">
        <v>46283</v>
      </c>
      <c r="F3335" s="6" t="s">
        <v>12294</v>
      </c>
      <c r="G3335" s="6" t="s">
        <v>54</v>
      </c>
      <c r="H3335" s="8">
        <v>1299</v>
      </c>
      <c r="I3335" s="8">
        <v>24.68</v>
      </c>
      <c r="J3335" s="8">
        <v>4.4400000000000004</v>
      </c>
      <c r="K3335" s="8">
        <v>1269.8800000000001</v>
      </c>
      <c r="L3335" s="10">
        <v>46285</v>
      </c>
      <c r="M3335" s="6" t="s">
        <v>16057</v>
      </c>
      <c r="N3335" s="6" t="str">
        <f>IF(COUNTIF($A$2:A3335,A3335)&gt;1,"DUP","OK")</f>
        <v>OK</v>
      </c>
      <c r="O3335" s="6" t="str">
        <f t="shared" si="157"/>
        <v>ORD26003809</v>
      </c>
      <c r="P3335" s="6" t="str">
        <f t="shared" si="158"/>
        <v>Sep</v>
      </c>
      <c r="Q3335" s="6"/>
      <c r="R3335" s="9"/>
      <c r="S3335" s="8"/>
      <c r="T3335" s="8"/>
      <c r="U3335" s="8"/>
      <c r="V3335" s="8"/>
      <c r="W3335" s="8"/>
      <c r="X3335" s="6"/>
      <c r="Y3335" s="6"/>
    </row>
    <row r="3336" spans="1:25" x14ac:dyDescent="0.3">
      <c r="A3336" s="6" t="s">
        <v>16178</v>
      </c>
      <c r="B3336" s="6"/>
      <c r="C3336" s="6" t="s">
        <v>7612</v>
      </c>
      <c r="D3336" s="6" t="str">
        <f t="shared" si="156"/>
        <v>ORD26003826</v>
      </c>
      <c r="E3336" s="10">
        <v>46283</v>
      </c>
      <c r="F3336" s="6" t="s">
        <v>12294</v>
      </c>
      <c r="G3336" s="6" t="s">
        <v>27</v>
      </c>
      <c r="H3336" s="8">
        <v>2097</v>
      </c>
      <c r="I3336" s="8">
        <v>33.549999999999997</v>
      </c>
      <c r="J3336" s="8">
        <v>6.04</v>
      </c>
      <c r="K3336" s="8">
        <v>2057.41</v>
      </c>
      <c r="L3336" s="10">
        <v>46285</v>
      </c>
      <c r="M3336" s="6" t="s">
        <v>16057</v>
      </c>
      <c r="N3336" s="6" t="str">
        <f>IF(COUNTIF($A$2:A3336,A3336)&gt;1,"DUP","OK")</f>
        <v>OK</v>
      </c>
      <c r="O3336" s="6" t="str">
        <f t="shared" si="157"/>
        <v>ORD26003826</v>
      </c>
      <c r="P3336" s="6" t="str">
        <f t="shared" si="158"/>
        <v>Sep</v>
      </c>
      <c r="Q3336" s="6"/>
      <c r="R3336" s="9"/>
      <c r="S3336" s="8"/>
      <c r="T3336" s="8"/>
      <c r="U3336" s="8"/>
      <c r="V3336" s="8"/>
      <c r="W3336" s="8"/>
      <c r="X3336" s="6"/>
      <c r="Y3336" s="6"/>
    </row>
    <row r="3337" spans="1:25" x14ac:dyDescent="0.3">
      <c r="A3337" s="6" t="s">
        <v>16179</v>
      </c>
      <c r="B3337" s="6"/>
      <c r="C3337" s="6" t="s">
        <v>7626</v>
      </c>
      <c r="D3337" s="6" t="str">
        <f t="shared" si="156"/>
        <v>ORD26003833</v>
      </c>
      <c r="E3337" s="10">
        <v>46283</v>
      </c>
      <c r="F3337" s="6" t="s">
        <v>12294</v>
      </c>
      <c r="G3337" s="6" t="s">
        <v>27</v>
      </c>
      <c r="H3337" s="8">
        <v>2499</v>
      </c>
      <c r="I3337" s="8">
        <v>39.979999999999997</v>
      </c>
      <c r="J3337" s="8">
        <v>7.2</v>
      </c>
      <c r="K3337" s="8">
        <v>2451.8200000000002</v>
      </c>
      <c r="L3337" s="10">
        <v>46285</v>
      </c>
      <c r="M3337" s="6" t="s">
        <v>16057</v>
      </c>
      <c r="N3337" s="6" t="str">
        <f>IF(COUNTIF($A$2:A3337,A3337)&gt;1,"DUP","OK")</f>
        <v>OK</v>
      </c>
      <c r="O3337" s="6" t="str">
        <f t="shared" si="157"/>
        <v>ORD26003833</v>
      </c>
      <c r="P3337" s="6" t="str">
        <f t="shared" si="158"/>
        <v>Sep</v>
      </c>
      <c r="Q3337" s="6"/>
      <c r="R3337" s="9"/>
      <c r="S3337" s="8"/>
      <c r="T3337" s="8"/>
      <c r="U3337" s="8"/>
      <c r="V3337" s="8"/>
      <c r="W3337" s="8"/>
      <c r="X3337" s="6"/>
      <c r="Y3337" s="6"/>
    </row>
    <row r="3338" spans="1:25" x14ac:dyDescent="0.3">
      <c r="A3338" s="6" t="s">
        <v>16180</v>
      </c>
      <c r="B3338" s="6"/>
      <c r="C3338" s="6" t="s">
        <v>7807</v>
      </c>
      <c r="D3338" s="6" t="str">
        <f t="shared" si="156"/>
        <v>ORD26003925</v>
      </c>
      <c r="E3338" s="10">
        <v>46283</v>
      </c>
      <c r="F3338" s="6" t="s">
        <v>12294</v>
      </c>
      <c r="G3338" s="6" t="s">
        <v>43</v>
      </c>
      <c r="H3338" s="8">
        <v>3498</v>
      </c>
      <c r="I3338" s="8">
        <v>41.98</v>
      </c>
      <c r="J3338" s="8">
        <v>7.56</v>
      </c>
      <c r="K3338" s="8">
        <v>3448.46</v>
      </c>
      <c r="L3338" s="10">
        <v>46285</v>
      </c>
      <c r="M3338" s="6" t="s">
        <v>16057</v>
      </c>
      <c r="N3338" s="6" t="str">
        <f>IF(COUNTIF($A$2:A3338,A3338)&gt;1,"DUP","OK")</f>
        <v>OK</v>
      </c>
      <c r="O3338" s="6" t="str">
        <f t="shared" si="157"/>
        <v>ORD26003925</v>
      </c>
      <c r="P3338" s="6" t="str">
        <f t="shared" si="158"/>
        <v>Sep</v>
      </c>
      <c r="Q3338" s="6"/>
      <c r="R3338" s="9"/>
      <c r="S3338" s="8"/>
      <c r="T3338" s="8"/>
      <c r="U3338" s="8"/>
      <c r="V3338" s="8"/>
      <c r="W3338" s="8"/>
      <c r="X3338" s="6"/>
      <c r="Y3338" s="6"/>
    </row>
    <row r="3339" spans="1:25" x14ac:dyDescent="0.3">
      <c r="A3339" s="6" t="s">
        <v>16181</v>
      </c>
      <c r="B3339" s="6"/>
      <c r="C3339" s="6" t="s">
        <v>7834</v>
      </c>
      <c r="D3339" s="6" t="str">
        <f t="shared" si="156"/>
        <v>ORD26003939</v>
      </c>
      <c r="E3339" s="10">
        <v>46283</v>
      </c>
      <c r="F3339" s="6" t="s">
        <v>12294</v>
      </c>
      <c r="G3339" s="6" t="s">
        <v>18</v>
      </c>
      <c r="H3339" s="8">
        <v>599</v>
      </c>
      <c r="I3339" s="8">
        <v>0</v>
      </c>
      <c r="J3339" s="8">
        <v>0</v>
      </c>
      <c r="K3339" s="8">
        <v>599</v>
      </c>
      <c r="L3339" s="10">
        <v>46285</v>
      </c>
      <c r="M3339" s="6" t="s">
        <v>16057</v>
      </c>
      <c r="N3339" s="6" t="str">
        <f>IF(COUNTIF($A$2:A3339,A3339)&gt;1,"DUP","OK")</f>
        <v>OK</v>
      </c>
      <c r="O3339" s="6" t="str">
        <f t="shared" si="157"/>
        <v>ORD26003939</v>
      </c>
      <c r="P3339" s="6" t="str">
        <f t="shared" si="158"/>
        <v>Sep</v>
      </c>
      <c r="Q3339" s="6"/>
      <c r="R3339" s="9"/>
      <c r="S3339" s="8"/>
      <c r="T3339" s="8"/>
      <c r="U3339" s="8"/>
      <c r="V3339" s="8"/>
      <c r="W3339" s="8"/>
      <c r="X3339" s="6"/>
      <c r="Y3339" s="6"/>
    </row>
    <row r="3340" spans="1:25" x14ac:dyDescent="0.3">
      <c r="A3340" s="6" t="s">
        <v>16182</v>
      </c>
      <c r="B3340" s="6"/>
      <c r="C3340" s="6" t="s">
        <v>7925</v>
      </c>
      <c r="D3340" s="6" t="str">
        <f t="shared" si="156"/>
        <v>ORD26003985</v>
      </c>
      <c r="E3340" s="10">
        <v>46283</v>
      </c>
      <c r="F3340" s="6" t="s">
        <v>12294</v>
      </c>
      <c r="G3340" s="6" t="s">
        <v>18</v>
      </c>
      <c r="H3340" s="8">
        <v>3597</v>
      </c>
      <c r="I3340" s="8">
        <v>10.79</v>
      </c>
      <c r="J3340" s="8">
        <v>1.94</v>
      </c>
      <c r="K3340" s="8">
        <v>3584.27</v>
      </c>
      <c r="L3340" s="10">
        <v>46285</v>
      </c>
      <c r="M3340" s="6" t="s">
        <v>16057</v>
      </c>
      <c r="N3340" s="6" t="str">
        <f>IF(COUNTIF($A$2:A3340,A3340)&gt;1,"DUP","OK")</f>
        <v>OK</v>
      </c>
      <c r="O3340" s="6" t="str">
        <f t="shared" si="157"/>
        <v>ORD26003985</v>
      </c>
      <c r="P3340" s="6" t="str">
        <f t="shared" si="158"/>
        <v>Sep</v>
      </c>
      <c r="Q3340" s="6"/>
      <c r="R3340" s="9"/>
      <c r="S3340" s="8"/>
      <c r="T3340" s="8"/>
      <c r="U3340" s="8"/>
      <c r="V3340" s="8"/>
      <c r="W3340" s="8"/>
      <c r="X3340" s="6"/>
      <c r="Y3340" s="6"/>
    </row>
    <row r="3341" spans="1:25" x14ac:dyDescent="0.3">
      <c r="A3341" s="6" t="s">
        <v>16183</v>
      </c>
      <c r="B3341" s="6"/>
      <c r="C3341" s="6" t="s">
        <v>7975</v>
      </c>
      <c r="D3341" s="6" t="str">
        <f t="shared" si="156"/>
        <v>ORD26004011</v>
      </c>
      <c r="E3341" s="10">
        <v>46283</v>
      </c>
      <c r="F3341" s="6" t="s">
        <v>12294</v>
      </c>
      <c r="G3341" s="6" t="s">
        <v>54</v>
      </c>
      <c r="H3341" s="8">
        <v>3298</v>
      </c>
      <c r="I3341" s="8">
        <v>56.07</v>
      </c>
      <c r="J3341" s="8">
        <v>10.09</v>
      </c>
      <c r="K3341" s="8">
        <v>3231.84</v>
      </c>
      <c r="L3341" s="10">
        <v>46285</v>
      </c>
      <c r="M3341" s="6" t="s">
        <v>16057</v>
      </c>
      <c r="N3341" s="6" t="str">
        <f>IF(COUNTIF($A$2:A3341,A3341)&gt;1,"DUP","OK")</f>
        <v>OK</v>
      </c>
      <c r="O3341" s="6" t="str">
        <f t="shared" si="157"/>
        <v>ORD26004011</v>
      </c>
      <c r="P3341" s="6" t="str">
        <f t="shared" si="158"/>
        <v>Sep</v>
      </c>
      <c r="Q3341" s="6"/>
      <c r="R3341" s="9"/>
      <c r="S3341" s="8"/>
      <c r="T3341" s="8"/>
      <c r="U3341" s="8"/>
      <c r="V3341" s="8"/>
      <c r="W3341" s="8"/>
      <c r="X3341" s="6"/>
      <c r="Y3341" s="6"/>
    </row>
    <row r="3342" spans="1:25" x14ac:dyDescent="0.3">
      <c r="A3342" s="6" t="s">
        <v>16184</v>
      </c>
      <c r="B3342" s="6"/>
      <c r="C3342" s="6" t="s">
        <v>7995</v>
      </c>
      <c r="D3342" s="6" t="str">
        <f t="shared" si="156"/>
        <v>ORD26004021</v>
      </c>
      <c r="E3342" s="10">
        <v>46283</v>
      </c>
      <c r="F3342" s="6" t="s">
        <v>12294</v>
      </c>
      <c r="G3342" s="6" t="s">
        <v>18</v>
      </c>
      <c r="H3342" s="8">
        <v>2499</v>
      </c>
      <c r="I3342" s="8">
        <v>7.5</v>
      </c>
      <c r="J3342" s="8">
        <v>1.35</v>
      </c>
      <c r="K3342" s="8">
        <v>2490.15</v>
      </c>
      <c r="L3342" s="10">
        <v>46285</v>
      </c>
      <c r="M3342" s="6" t="s">
        <v>16057</v>
      </c>
      <c r="N3342" s="6" t="str">
        <f>IF(COUNTIF($A$2:A3342,A3342)&gt;1,"DUP","OK")</f>
        <v>OK</v>
      </c>
      <c r="O3342" s="6" t="str">
        <f t="shared" si="157"/>
        <v>ORD26004021</v>
      </c>
      <c r="P3342" s="6" t="str">
        <f t="shared" si="158"/>
        <v>Sep</v>
      </c>
      <c r="Q3342" s="6"/>
      <c r="R3342" s="9"/>
      <c r="S3342" s="8"/>
      <c r="T3342" s="8"/>
      <c r="U3342" s="8"/>
      <c r="V3342" s="8"/>
      <c r="W3342" s="8"/>
      <c r="X3342" s="6"/>
      <c r="Y3342" s="6"/>
    </row>
    <row r="3343" spans="1:25" x14ac:dyDescent="0.3">
      <c r="A3343" s="6" t="s">
        <v>16185</v>
      </c>
      <c r="B3343" s="6"/>
      <c r="C3343" s="6" t="s">
        <v>8062</v>
      </c>
      <c r="D3343" s="6" t="str">
        <f t="shared" si="156"/>
        <v>ORD26004056</v>
      </c>
      <c r="E3343" s="10">
        <v>46283</v>
      </c>
      <c r="F3343" s="6" t="s">
        <v>12294</v>
      </c>
      <c r="G3343" s="6" t="s">
        <v>18</v>
      </c>
      <c r="H3343" s="8">
        <v>299</v>
      </c>
      <c r="I3343" s="8">
        <v>0</v>
      </c>
      <c r="J3343" s="8">
        <v>0</v>
      </c>
      <c r="K3343" s="8">
        <v>299</v>
      </c>
      <c r="L3343" s="10">
        <v>46285</v>
      </c>
      <c r="M3343" s="6" t="s">
        <v>16057</v>
      </c>
      <c r="N3343" s="6" t="str">
        <f>IF(COUNTIF($A$2:A3343,A3343)&gt;1,"DUP","OK")</f>
        <v>OK</v>
      </c>
      <c r="O3343" s="6" t="str">
        <f t="shared" si="157"/>
        <v>ORD26004056</v>
      </c>
      <c r="P3343" s="6" t="str">
        <f t="shared" si="158"/>
        <v>Sep</v>
      </c>
      <c r="Q3343" s="6"/>
      <c r="R3343" s="9"/>
      <c r="S3343" s="8"/>
      <c r="T3343" s="8"/>
      <c r="U3343" s="8"/>
      <c r="V3343" s="8"/>
      <c r="W3343" s="8"/>
      <c r="X3343" s="6"/>
      <c r="Y3343" s="6"/>
    </row>
    <row r="3344" spans="1:25" x14ac:dyDescent="0.3">
      <c r="A3344" s="6" t="s">
        <v>16186</v>
      </c>
      <c r="B3344" s="6"/>
      <c r="C3344" s="6" t="s">
        <v>8241</v>
      </c>
      <c r="D3344" s="6" t="str">
        <f t="shared" si="156"/>
        <v>ORD26004148</v>
      </c>
      <c r="E3344" s="10">
        <v>46283</v>
      </c>
      <c r="F3344" s="6" t="s">
        <v>12294</v>
      </c>
      <c r="G3344" s="6" t="s">
        <v>18</v>
      </c>
      <c r="H3344" s="8">
        <v>599</v>
      </c>
      <c r="I3344" s="8">
        <v>0</v>
      </c>
      <c r="J3344" s="8">
        <v>0</v>
      </c>
      <c r="K3344" s="8">
        <v>599</v>
      </c>
      <c r="L3344" s="10">
        <v>46285</v>
      </c>
      <c r="M3344" s="6" t="s">
        <v>16057</v>
      </c>
      <c r="N3344" s="6" t="str">
        <f>IF(COUNTIF($A$2:A3344,A3344)&gt;1,"DUP","OK")</f>
        <v>OK</v>
      </c>
      <c r="O3344" s="6" t="str">
        <f t="shared" si="157"/>
        <v>ORD26004148</v>
      </c>
      <c r="P3344" s="6" t="str">
        <f t="shared" si="158"/>
        <v>Sep</v>
      </c>
      <c r="Q3344" s="6"/>
      <c r="R3344" s="9"/>
      <c r="S3344" s="8"/>
      <c r="T3344" s="8"/>
      <c r="U3344" s="8"/>
      <c r="V3344" s="8"/>
      <c r="W3344" s="8"/>
      <c r="X3344" s="6"/>
      <c r="Y3344" s="6"/>
    </row>
    <row r="3345" spans="1:25" x14ac:dyDescent="0.3">
      <c r="A3345" s="6" t="s">
        <v>16187</v>
      </c>
      <c r="B3345" s="6"/>
      <c r="C3345" s="6" t="s">
        <v>8259</v>
      </c>
      <c r="D3345" s="6" t="str">
        <f t="shared" si="156"/>
        <v>ORD26004158</v>
      </c>
      <c r="E3345" s="10">
        <v>46283</v>
      </c>
      <c r="F3345" s="6" t="s">
        <v>12294</v>
      </c>
      <c r="G3345" s="6" t="s">
        <v>54</v>
      </c>
      <c r="H3345" s="8">
        <v>4098</v>
      </c>
      <c r="I3345" s="8">
        <v>69.67</v>
      </c>
      <c r="J3345" s="8">
        <v>12.54</v>
      </c>
      <c r="K3345" s="8">
        <v>4015.79</v>
      </c>
      <c r="L3345" s="10">
        <v>46285</v>
      </c>
      <c r="M3345" s="6" t="s">
        <v>16057</v>
      </c>
      <c r="N3345" s="6" t="str">
        <f>IF(COUNTIF($A$2:A3345,A3345)&gt;1,"DUP","OK")</f>
        <v>OK</v>
      </c>
      <c r="O3345" s="6" t="str">
        <f t="shared" si="157"/>
        <v>ORD26004158</v>
      </c>
      <c r="P3345" s="6" t="str">
        <f t="shared" si="158"/>
        <v>Sep</v>
      </c>
      <c r="Q3345" s="6"/>
      <c r="R3345" s="9"/>
      <c r="S3345" s="8"/>
      <c r="T3345" s="8"/>
      <c r="U3345" s="8"/>
      <c r="V3345" s="8"/>
      <c r="W3345" s="8"/>
      <c r="X3345" s="6"/>
      <c r="Y3345" s="6"/>
    </row>
    <row r="3346" spans="1:25" x14ac:dyDescent="0.3">
      <c r="A3346" s="6" t="s">
        <v>16188</v>
      </c>
      <c r="B3346" s="6"/>
      <c r="C3346" s="6" t="s">
        <v>8341</v>
      </c>
      <c r="D3346" s="6" t="str">
        <f t="shared" si="156"/>
        <v>ORD26004200</v>
      </c>
      <c r="E3346" s="10">
        <v>46283</v>
      </c>
      <c r="F3346" s="6" t="s">
        <v>12294</v>
      </c>
      <c r="G3346" s="6" t="s">
        <v>18</v>
      </c>
      <c r="H3346" s="8">
        <v>3998</v>
      </c>
      <c r="I3346" s="8">
        <v>11.99</v>
      </c>
      <c r="J3346" s="8">
        <v>2.16</v>
      </c>
      <c r="K3346" s="8">
        <v>3983.85</v>
      </c>
      <c r="L3346" s="10">
        <v>46285</v>
      </c>
      <c r="M3346" s="6" t="s">
        <v>16057</v>
      </c>
      <c r="N3346" s="6" t="str">
        <f>IF(COUNTIF($A$2:A3346,A3346)&gt;1,"DUP","OK")</f>
        <v>OK</v>
      </c>
      <c r="O3346" s="6" t="str">
        <f t="shared" si="157"/>
        <v>ORD26004200</v>
      </c>
      <c r="P3346" s="6" t="str">
        <f t="shared" si="158"/>
        <v>Sep</v>
      </c>
      <c r="Q3346" s="6"/>
      <c r="R3346" s="9"/>
      <c r="S3346" s="8"/>
      <c r="T3346" s="8"/>
      <c r="U3346" s="8"/>
      <c r="V3346" s="8"/>
      <c r="W3346" s="8"/>
      <c r="X3346" s="6"/>
      <c r="Y3346" s="6"/>
    </row>
    <row r="3347" spans="1:25" x14ac:dyDescent="0.3">
      <c r="A3347" s="6" t="s">
        <v>16189</v>
      </c>
      <c r="B3347" s="6"/>
      <c r="C3347" s="6" t="s">
        <v>8406</v>
      </c>
      <c r="D3347" s="6" t="str">
        <f t="shared" si="156"/>
        <v>ORD26004233</v>
      </c>
      <c r="E3347" s="10">
        <v>46283</v>
      </c>
      <c r="F3347" s="6" t="s">
        <v>12294</v>
      </c>
      <c r="G3347" s="6" t="s">
        <v>18</v>
      </c>
      <c r="H3347" s="8">
        <v>10998</v>
      </c>
      <c r="I3347" s="8">
        <v>32.99</v>
      </c>
      <c r="J3347" s="8">
        <v>5.94</v>
      </c>
      <c r="K3347" s="8">
        <v>10959.07</v>
      </c>
      <c r="L3347" s="10">
        <v>46285</v>
      </c>
      <c r="M3347" s="6" t="s">
        <v>16057</v>
      </c>
      <c r="N3347" s="6" t="str">
        <f>IF(COUNTIF($A$2:A3347,A3347)&gt;1,"DUP","OK")</f>
        <v>OK</v>
      </c>
      <c r="O3347" s="6" t="str">
        <f t="shared" si="157"/>
        <v>ORD26004233</v>
      </c>
      <c r="P3347" s="6" t="str">
        <f t="shared" si="158"/>
        <v>Sep</v>
      </c>
      <c r="Q3347" s="6"/>
      <c r="R3347" s="9"/>
      <c r="S3347" s="8"/>
      <c r="T3347" s="8"/>
      <c r="U3347" s="8"/>
      <c r="V3347" s="8"/>
      <c r="W3347" s="8"/>
      <c r="X3347" s="6"/>
      <c r="Y3347" s="6"/>
    </row>
    <row r="3348" spans="1:25" x14ac:dyDescent="0.3">
      <c r="A3348" s="6" t="s">
        <v>16190</v>
      </c>
      <c r="B3348" s="6"/>
      <c r="C3348" s="6" t="s">
        <v>8430</v>
      </c>
      <c r="D3348" s="6" t="str">
        <f t="shared" si="156"/>
        <v>ORD26004246</v>
      </c>
      <c r="E3348" s="10">
        <v>46283</v>
      </c>
      <c r="F3348" s="6" t="s">
        <v>12294</v>
      </c>
      <c r="G3348" s="6" t="s">
        <v>27</v>
      </c>
      <c r="H3348" s="8">
        <v>7999</v>
      </c>
      <c r="I3348" s="8">
        <v>127.98</v>
      </c>
      <c r="J3348" s="8">
        <v>23.04</v>
      </c>
      <c r="K3348" s="8">
        <v>7847.98</v>
      </c>
      <c r="L3348" s="10">
        <v>46285</v>
      </c>
      <c r="M3348" s="6" t="s">
        <v>16057</v>
      </c>
      <c r="N3348" s="6" t="str">
        <f>IF(COUNTIF($A$2:A3348,A3348)&gt;1,"DUP","OK")</f>
        <v>OK</v>
      </c>
      <c r="O3348" s="6" t="str">
        <f t="shared" si="157"/>
        <v>ORD26004246</v>
      </c>
      <c r="P3348" s="6" t="str">
        <f t="shared" si="158"/>
        <v>Sep</v>
      </c>
      <c r="Q3348" s="6"/>
      <c r="R3348" s="9"/>
      <c r="S3348" s="8"/>
      <c r="T3348" s="8"/>
      <c r="U3348" s="8"/>
      <c r="V3348" s="8"/>
      <c r="W3348" s="8"/>
      <c r="X3348" s="6"/>
      <c r="Y3348" s="6"/>
    </row>
    <row r="3349" spans="1:25" x14ac:dyDescent="0.3">
      <c r="A3349" s="6" t="s">
        <v>16191</v>
      </c>
      <c r="B3349" s="6"/>
      <c r="C3349" s="6" t="s">
        <v>8478</v>
      </c>
      <c r="D3349" s="6" t="str">
        <f t="shared" si="156"/>
        <v>ORD26004270</v>
      </c>
      <c r="E3349" s="10">
        <v>46283</v>
      </c>
      <c r="F3349" s="6" t="s">
        <v>12294</v>
      </c>
      <c r="G3349" s="6" t="s">
        <v>18</v>
      </c>
      <c r="H3349" s="8">
        <v>4597</v>
      </c>
      <c r="I3349" s="8">
        <v>13.79</v>
      </c>
      <c r="J3349" s="8">
        <v>2.48</v>
      </c>
      <c r="K3349" s="8">
        <v>4580.7299999999996</v>
      </c>
      <c r="L3349" s="10">
        <v>46285</v>
      </c>
      <c r="M3349" s="6" t="s">
        <v>16057</v>
      </c>
      <c r="N3349" s="6" t="str">
        <f>IF(COUNTIF($A$2:A3349,A3349)&gt;1,"DUP","OK")</f>
        <v>OK</v>
      </c>
      <c r="O3349" s="6" t="str">
        <f t="shared" si="157"/>
        <v>ORD26004270</v>
      </c>
      <c r="P3349" s="6" t="str">
        <f t="shared" si="158"/>
        <v>Sep</v>
      </c>
      <c r="Q3349" s="6"/>
      <c r="R3349" s="9"/>
      <c r="S3349" s="8"/>
      <c r="T3349" s="8"/>
      <c r="U3349" s="8"/>
      <c r="V3349" s="8"/>
      <c r="W3349" s="8"/>
      <c r="X3349" s="6"/>
      <c r="Y3349" s="6"/>
    </row>
    <row r="3350" spans="1:25" x14ac:dyDescent="0.3">
      <c r="A3350" s="6" t="s">
        <v>16192</v>
      </c>
      <c r="B3350" s="6"/>
      <c r="C3350" s="6" t="s">
        <v>8484</v>
      </c>
      <c r="D3350" s="6" t="str">
        <f t="shared" si="156"/>
        <v>ORD26004273</v>
      </c>
      <c r="E3350" s="10">
        <v>46283</v>
      </c>
      <c r="F3350" s="6" t="s">
        <v>12294</v>
      </c>
      <c r="G3350" s="6" t="s">
        <v>18</v>
      </c>
      <c r="H3350" s="8">
        <v>499</v>
      </c>
      <c r="I3350" s="8">
        <v>0</v>
      </c>
      <c r="J3350" s="8">
        <v>0</v>
      </c>
      <c r="K3350" s="8">
        <v>499</v>
      </c>
      <c r="L3350" s="10">
        <v>46285</v>
      </c>
      <c r="M3350" s="6" t="s">
        <v>16057</v>
      </c>
      <c r="N3350" s="6" t="str">
        <f>IF(COUNTIF($A$2:A3350,A3350)&gt;1,"DUP","OK")</f>
        <v>OK</v>
      </c>
      <c r="O3350" s="6" t="str">
        <f t="shared" si="157"/>
        <v>ORD26004273</v>
      </c>
      <c r="P3350" s="6" t="str">
        <f t="shared" si="158"/>
        <v>Sep</v>
      </c>
      <c r="Q3350" s="6"/>
      <c r="R3350" s="9"/>
      <c r="S3350" s="8"/>
      <c r="T3350" s="8"/>
      <c r="U3350" s="8"/>
      <c r="V3350" s="8"/>
      <c r="W3350" s="8"/>
      <c r="X3350" s="6"/>
      <c r="Y3350" s="6"/>
    </row>
    <row r="3351" spans="1:25" x14ac:dyDescent="0.3">
      <c r="A3351" s="6" t="s">
        <v>16193</v>
      </c>
      <c r="B3351" s="6"/>
      <c r="C3351" s="6" t="s">
        <v>8517</v>
      </c>
      <c r="D3351" s="6" t="str">
        <f t="shared" si="156"/>
        <v>ORD26004290</v>
      </c>
      <c r="E3351" s="10">
        <v>46283</v>
      </c>
      <c r="F3351" s="6" t="s">
        <v>12294</v>
      </c>
      <c r="G3351" s="6" t="s">
        <v>54</v>
      </c>
      <c r="H3351" s="8">
        <v>4998</v>
      </c>
      <c r="I3351" s="8">
        <v>84.97</v>
      </c>
      <c r="J3351" s="8">
        <v>15.29</v>
      </c>
      <c r="K3351" s="8">
        <v>4897.74</v>
      </c>
      <c r="L3351" s="10">
        <v>46285</v>
      </c>
      <c r="M3351" s="6" t="s">
        <v>16057</v>
      </c>
      <c r="N3351" s="6" t="str">
        <f>IF(COUNTIF($A$2:A3351,A3351)&gt;1,"DUP","OK")</f>
        <v>OK</v>
      </c>
      <c r="O3351" s="6" t="str">
        <f t="shared" si="157"/>
        <v>ORD26004290</v>
      </c>
      <c r="P3351" s="6" t="str">
        <f t="shared" si="158"/>
        <v>Sep</v>
      </c>
      <c r="Q3351" s="6"/>
      <c r="R3351" s="9"/>
      <c r="S3351" s="8"/>
      <c r="T3351" s="8"/>
      <c r="U3351" s="8"/>
      <c r="V3351" s="8"/>
      <c r="W3351" s="8"/>
      <c r="X3351" s="6"/>
      <c r="Y3351" s="6"/>
    </row>
    <row r="3352" spans="1:25" x14ac:dyDescent="0.3">
      <c r="A3352" s="6" t="s">
        <v>16194</v>
      </c>
      <c r="B3352" s="6"/>
      <c r="C3352" s="6" t="s">
        <v>8553</v>
      </c>
      <c r="D3352" s="6" t="str">
        <f t="shared" si="156"/>
        <v>ORD26004308</v>
      </c>
      <c r="E3352" s="10">
        <v>46283</v>
      </c>
      <c r="F3352" s="6" t="s">
        <v>12294</v>
      </c>
      <c r="G3352" s="6" t="s">
        <v>18</v>
      </c>
      <c r="H3352" s="8">
        <v>5998</v>
      </c>
      <c r="I3352" s="8">
        <v>17.989999999999998</v>
      </c>
      <c r="J3352" s="8">
        <v>3.24</v>
      </c>
      <c r="K3352" s="8">
        <v>5976.77</v>
      </c>
      <c r="L3352" s="10">
        <v>46285</v>
      </c>
      <c r="M3352" s="6" t="s">
        <v>16057</v>
      </c>
      <c r="N3352" s="6" t="str">
        <f>IF(COUNTIF($A$2:A3352,A3352)&gt;1,"DUP","OK")</f>
        <v>OK</v>
      </c>
      <c r="O3352" s="6" t="str">
        <f t="shared" si="157"/>
        <v>ORD26004308</v>
      </c>
      <c r="P3352" s="6" t="str">
        <f t="shared" si="158"/>
        <v>Sep</v>
      </c>
      <c r="Q3352" s="6"/>
      <c r="R3352" s="9"/>
      <c r="S3352" s="8"/>
      <c r="T3352" s="8"/>
      <c r="U3352" s="8"/>
      <c r="V3352" s="8"/>
      <c r="W3352" s="8"/>
      <c r="X3352" s="6"/>
      <c r="Y3352" s="6"/>
    </row>
    <row r="3353" spans="1:25" x14ac:dyDescent="0.3">
      <c r="A3353" s="6" t="s">
        <v>16195</v>
      </c>
      <c r="B3353" s="6"/>
      <c r="C3353" s="6" t="s">
        <v>8589</v>
      </c>
      <c r="D3353" s="6" t="str">
        <f t="shared" si="156"/>
        <v>ORD26004326</v>
      </c>
      <c r="E3353" s="10">
        <v>46283</v>
      </c>
      <c r="F3353" s="6" t="s">
        <v>12294</v>
      </c>
      <c r="G3353" s="6" t="s">
        <v>54</v>
      </c>
      <c r="H3353" s="8">
        <v>2999</v>
      </c>
      <c r="I3353" s="8">
        <v>71.98</v>
      </c>
      <c r="J3353" s="8">
        <v>12.96</v>
      </c>
      <c r="K3353" s="8">
        <v>2914.06</v>
      </c>
      <c r="L3353" s="10">
        <v>46285</v>
      </c>
      <c r="M3353" s="6" t="s">
        <v>16057</v>
      </c>
      <c r="N3353" s="6" t="str">
        <f>IF(COUNTIF($A$2:A3353,A3353)&gt;1,"DUP","OK")</f>
        <v>OK</v>
      </c>
      <c r="O3353" s="6" t="str">
        <f t="shared" si="157"/>
        <v>ORD26004326</v>
      </c>
      <c r="P3353" s="6" t="str">
        <f t="shared" si="158"/>
        <v>Sep</v>
      </c>
      <c r="Q3353" s="6"/>
      <c r="R3353" s="9"/>
      <c r="S3353" s="8"/>
      <c r="T3353" s="8"/>
      <c r="U3353" s="8"/>
      <c r="V3353" s="8"/>
      <c r="W3353" s="8"/>
      <c r="X3353" s="6"/>
      <c r="Y3353" s="6"/>
    </row>
    <row r="3354" spans="1:25" x14ac:dyDescent="0.3">
      <c r="A3354" s="6" t="s">
        <v>16196</v>
      </c>
      <c r="B3354" s="6"/>
      <c r="C3354" s="6" t="s">
        <v>8706</v>
      </c>
      <c r="D3354" s="6" t="str">
        <f t="shared" si="156"/>
        <v>ORD26004386</v>
      </c>
      <c r="E3354" s="10">
        <v>46283</v>
      </c>
      <c r="F3354" s="6" t="s">
        <v>12294</v>
      </c>
      <c r="G3354" s="6" t="s">
        <v>54</v>
      </c>
      <c r="H3354" s="8">
        <v>3798</v>
      </c>
      <c r="I3354" s="8">
        <v>91.15</v>
      </c>
      <c r="J3354" s="8">
        <v>16.41</v>
      </c>
      <c r="K3354" s="8">
        <v>3690.44</v>
      </c>
      <c r="L3354" s="10">
        <v>46285</v>
      </c>
      <c r="M3354" s="6" t="s">
        <v>16057</v>
      </c>
      <c r="N3354" s="6" t="str">
        <f>IF(COUNTIF($A$2:A3354,A3354)&gt;1,"DUP","OK")</f>
        <v>OK</v>
      </c>
      <c r="O3354" s="6" t="str">
        <f t="shared" si="157"/>
        <v>ORD26004386</v>
      </c>
      <c r="P3354" s="6" t="str">
        <f t="shared" si="158"/>
        <v>Sep</v>
      </c>
      <c r="Q3354" s="6"/>
      <c r="R3354" s="9"/>
      <c r="S3354" s="8"/>
      <c r="T3354" s="8"/>
      <c r="U3354" s="8"/>
      <c r="V3354" s="8"/>
      <c r="W3354" s="8"/>
      <c r="X3354" s="6"/>
      <c r="Y3354" s="6"/>
    </row>
    <row r="3355" spans="1:25" x14ac:dyDescent="0.3">
      <c r="A3355" s="6" t="s">
        <v>16197</v>
      </c>
      <c r="B3355" s="6"/>
      <c r="C3355" s="6" t="s">
        <v>8746</v>
      </c>
      <c r="D3355" s="6" t="str">
        <f t="shared" si="156"/>
        <v>ORD26004406</v>
      </c>
      <c r="E3355" s="10">
        <v>46283</v>
      </c>
      <c r="F3355" s="6" t="s">
        <v>12294</v>
      </c>
      <c r="G3355" s="6" t="s">
        <v>18</v>
      </c>
      <c r="H3355" s="8">
        <v>2999</v>
      </c>
      <c r="I3355" s="8">
        <v>9</v>
      </c>
      <c r="J3355" s="8">
        <v>1.62</v>
      </c>
      <c r="K3355" s="8">
        <v>2988.38</v>
      </c>
      <c r="L3355" s="10">
        <v>46285</v>
      </c>
      <c r="M3355" s="6" t="s">
        <v>16057</v>
      </c>
      <c r="N3355" s="6" t="str">
        <f>IF(COUNTIF($A$2:A3355,A3355)&gt;1,"DUP","OK")</f>
        <v>OK</v>
      </c>
      <c r="O3355" s="6" t="str">
        <f t="shared" si="157"/>
        <v>ORD26004406</v>
      </c>
      <c r="P3355" s="6" t="str">
        <f t="shared" si="158"/>
        <v>Sep</v>
      </c>
      <c r="Q3355" s="6"/>
      <c r="R3355" s="9"/>
      <c r="S3355" s="8"/>
      <c r="T3355" s="8"/>
      <c r="U3355" s="8"/>
      <c r="V3355" s="8"/>
      <c r="W3355" s="8"/>
      <c r="X3355" s="6"/>
      <c r="Y3355" s="6"/>
    </row>
    <row r="3356" spans="1:25" x14ac:dyDescent="0.3">
      <c r="A3356" s="6" t="s">
        <v>16198</v>
      </c>
      <c r="B3356" s="6"/>
      <c r="C3356" s="6" t="s">
        <v>8762</v>
      </c>
      <c r="D3356" s="6" t="str">
        <f t="shared" si="156"/>
        <v>ORD26004414</v>
      </c>
      <c r="E3356" s="10">
        <v>46283</v>
      </c>
      <c r="F3356" s="6" t="s">
        <v>12294</v>
      </c>
      <c r="G3356" s="6" t="s">
        <v>27</v>
      </c>
      <c r="H3356" s="8">
        <v>9297</v>
      </c>
      <c r="I3356" s="8">
        <v>148.75</v>
      </c>
      <c r="J3356" s="8">
        <v>26.78</v>
      </c>
      <c r="K3356" s="8">
        <v>9121.4699999999993</v>
      </c>
      <c r="L3356" s="10">
        <v>46285</v>
      </c>
      <c r="M3356" s="6" t="s">
        <v>16057</v>
      </c>
      <c r="N3356" s="6" t="str">
        <f>IF(COUNTIF($A$2:A3356,A3356)&gt;1,"DUP","OK")</f>
        <v>OK</v>
      </c>
      <c r="O3356" s="6" t="str">
        <f t="shared" si="157"/>
        <v>ORD26004414</v>
      </c>
      <c r="P3356" s="6" t="str">
        <f t="shared" si="158"/>
        <v>Sep</v>
      </c>
      <c r="Q3356" s="6"/>
      <c r="R3356" s="9"/>
      <c r="S3356" s="8"/>
      <c r="T3356" s="8"/>
      <c r="U3356" s="8"/>
      <c r="V3356" s="8"/>
      <c r="W3356" s="8"/>
      <c r="X3356" s="6"/>
      <c r="Y3356" s="6"/>
    </row>
    <row r="3357" spans="1:25" x14ac:dyDescent="0.3">
      <c r="A3357" s="6" t="s">
        <v>16199</v>
      </c>
      <c r="B3357" s="6"/>
      <c r="C3357" s="6" t="s">
        <v>8779</v>
      </c>
      <c r="D3357" s="6" t="str">
        <f t="shared" si="156"/>
        <v>ORD26004423</v>
      </c>
      <c r="E3357" s="10">
        <v>46283</v>
      </c>
      <c r="F3357" s="6" t="s">
        <v>12294</v>
      </c>
      <c r="G3357" s="6" t="s">
        <v>27</v>
      </c>
      <c r="H3357" s="8">
        <v>8348</v>
      </c>
      <c r="I3357" s="8">
        <v>133.57</v>
      </c>
      <c r="J3357" s="8">
        <v>24.04</v>
      </c>
      <c r="K3357" s="8">
        <v>8190.39</v>
      </c>
      <c r="L3357" s="10">
        <v>46285</v>
      </c>
      <c r="M3357" s="6" t="s">
        <v>16057</v>
      </c>
      <c r="N3357" s="6" t="str">
        <f>IF(COUNTIF($A$2:A3357,A3357)&gt;1,"DUP","OK")</f>
        <v>OK</v>
      </c>
      <c r="O3357" s="6" t="str">
        <f t="shared" si="157"/>
        <v>ORD26004423</v>
      </c>
      <c r="P3357" s="6" t="str">
        <f t="shared" si="158"/>
        <v>Sep</v>
      </c>
      <c r="Q3357" s="6"/>
      <c r="R3357" s="9"/>
      <c r="S3357" s="8"/>
      <c r="T3357" s="8"/>
      <c r="U3357" s="8"/>
      <c r="V3357" s="8"/>
      <c r="W3357" s="8"/>
      <c r="X3357" s="6"/>
      <c r="Y3357" s="6"/>
    </row>
    <row r="3358" spans="1:25" x14ac:dyDescent="0.3">
      <c r="A3358" s="6" t="s">
        <v>16200</v>
      </c>
      <c r="B3358" s="6"/>
      <c r="C3358" s="6" t="s">
        <v>8786</v>
      </c>
      <c r="D3358" s="6" t="str">
        <f t="shared" si="156"/>
        <v>ORD26004427</v>
      </c>
      <c r="E3358" s="10">
        <v>46283</v>
      </c>
      <c r="F3358" s="6" t="s">
        <v>12294</v>
      </c>
      <c r="G3358" s="6" t="s">
        <v>18</v>
      </c>
      <c r="H3358" s="8">
        <v>11497</v>
      </c>
      <c r="I3358" s="8">
        <v>34.49</v>
      </c>
      <c r="J3358" s="8">
        <v>6.21</v>
      </c>
      <c r="K3358" s="8">
        <v>11456.3</v>
      </c>
      <c r="L3358" s="10">
        <v>46285</v>
      </c>
      <c r="M3358" s="6" t="s">
        <v>16057</v>
      </c>
      <c r="N3358" s="6" t="str">
        <f>IF(COUNTIF($A$2:A3358,A3358)&gt;1,"DUP","OK")</f>
        <v>OK</v>
      </c>
      <c r="O3358" s="6" t="str">
        <f t="shared" si="157"/>
        <v>ORD26004427</v>
      </c>
      <c r="P3358" s="6" t="str">
        <f t="shared" si="158"/>
        <v>Sep</v>
      </c>
      <c r="Q3358" s="6"/>
      <c r="R3358" s="9"/>
      <c r="S3358" s="8"/>
      <c r="T3358" s="8"/>
      <c r="U3358" s="8"/>
      <c r="V3358" s="8"/>
      <c r="W3358" s="8"/>
      <c r="X3358" s="6"/>
      <c r="Y3358" s="6"/>
    </row>
    <row r="3359" spans="1:25" x14ac:dyDescent="0.3">
      <c r="A3359" s="6" t="s">
        <v>16201</v>
      </c>
      <c r="B3359" s="6"/>
      <c r="C3359" s="6" t="s">
        <v>8849</v>
      </c>
      <c r="D3359" s="6" t="str">
        <f t="shared" si="156"/>
        <v>ORD26004459</v>
      </c>
      <c r="E3359" s="10">
        <v>46283</v>
      </c>
      <c r="F3359" s="6" t="s">
        <v>12294</v>
      </c>
      <c r="G3359" s="6" t="s">
        <v>18</v>
      </c>
      <c r="H3359" s="8">
        <v>2499</v>
      </c>
      <c r="I3359" s="8">
        <v>7.5</v>
      </c>
      <c r="J3359" s="8">
        <v>1.35</v>
      </c>
      <c r="K3359" s="8">
        <v>2490.15</v>
      </c>
      <c r="L3359" s="10">
        <v>46285</v>
      </c>
      <c r="M3359" s="6" t="s">
        <v>16057</v>
      </c>
      <c r="N3359" s="6" t="str">
        <f>IF(COUNTIF($A$2:A3359,A3359)&gt;1,"DUP","OK")</f>
        <v>OK</v>
      </c>
      <c r="O3359" s="6" t="str">
        <f t="shared" si="157"/>
        <v>ORD26004459</v>
      </c>
      <c r="P3359" s="6" t="str">
        <f t="shared" si="158"/>
        <v>Sep</v>
      </c>
      <c r="Q3359" s="6"/>
      <c r="R3359" s="9"/>
      <c r="S3359" s="8"/>
      <c r="T3359" s="8"/>
      <c r="U3359" s="8"/>
      <c r="V3359" s="8"/>
      <c r="W3359" s="8"/>
      <c r="X3359" s="6"/>
      <c r="Y3359" s="6"/>
    </row>
    <row r="3360" spans="1:25" x14ac:dyDescent="0.3">
      <c r="A3360" s="6" t="s">
        <v>16202</v>
      </c>
      <c r="B3360" s="6"/>
      <c r="C3360" s="6" t="s">
        <v>8879</v>
      </c>
      <c r="D3360" s="6" t="str">
        <f t="shared" si="156"/>
        <v>ORD26004475</v>
      </c>
      <c r="E3360" s="10">
        <v>46283</v>
      </c>
      <c r="F3360" s="6" t="s">
        <v>12294</v>
      </c>
      <c r="G3360" s="6" t="s">
        <v>18</v>
      </c>
      <c r="H3360" s="8">
        <v>3499</v>
      </c>
      <c r="I3360" s="8">
        <v>10.5</v>
      </c>
      <c r="J3360" s="8">
        <v>1.89</v>
      </c>
      <c r="K3360" s="8">
        <v>3486.61</v>
      </c>
      <c r="L3360" s="10">
        <v>46285</v>
      </c>
      <c r="M3360" s="6" t="s">
        <v>16057</v>
      </c>
      <c r="N3360" s="6" t="str">
        <f>IF(COUNTIF($A$2:A3360,A3360)&gt;1,"DUP","OK")</f>
        <v>OK</v>
      </c>
      <c r="O3360" s="6" t="str">
        <f t="shared" si="157"/>
        <v>ORD26004475</v>
      </c>
      <c r="P3360" s="6" t="str">
        <f t="shared" si="158"/>
        <v>Sep</v>
      </c>
      <c r="Q3360" s="6"/>
      <c r="R3360" s="9"/>
      <c r="S3360" s="8"/>
      <c r="T3360" s="8"/>
      <c r="U3360" s="8"/>
      <c r="V3360" s="8"/>
      <c r="W3360" s="8"/>
      <c r="X3360" s="6"/>
      <c r="Y3360" s="6"/>
    </row>
    <row r="3361" spans="1:25" x14ac:dyDescent="0.3">
      <c r="A3361" s="6" t="s">
        <v>16203</v>
      </c>
      <c r="B3361" s="6"/>
      <c r="C3361" s="6" t="s">
        <v>16204</v>
      </c>
      <c r="D3361" s="6" t="str">
        <f t="shared" si="156"/>
        <v>ORD26004598</v>
      </c>
      <c r="E3361" s="10">
        <v>46283</v>
      </c>
      <c r="F3361" s="6" t="s">
        <v>12294</v>
      </c>
      <c r="G3361" s="6" t="s">
        <v>27</v>
      </c>
      <c r="H3361" s="8">
        <v>4999</v>
      </c>
      <c r="I3361" s="8">
        <v>79.98</v>
      </c>
      <c r="J3361" s="8">
        <v>14.4</v>
      </c>
      <c r="K3361" s="8">
        <v>4904.62</v>
      </c>
      <c r="L3361" s="10">
        <v>46285</v>
      </c>
      <c r="M3361" s="6" t="s">
        <v>16057</v>
      </c>
      <c r="N3361" s="6" t="str">
        <f>IF(COUNTIF($A$2:A3361,A3361)&gt;1,"DUP","OK")</f>
        <v>OK</v>
      </c>
      <c r="O3361" s="6" t="str">
        <f t="shared" si="157"/>
        <v>ORD26004598</v>
      </c>
      <c r="P3361" s="6" t="str">
        <f t="shared" si="158"/>
        <v>Sep</v>
      </c>
      <c r="Q3361" s="6"/>
      <c r="R3361" s="9"/>
      <c r="S3361" s="8"/>
      <c r="T3361" s="8"/>
      <c r="U3361" s="8"/>
      <c r="V3361" s="8"/>
      <c r="W3361" s="8"/>
      <c r="X3361" s="6"/>
      <c r="Y3361" s="6"/>
    </row>
    <row r="3362" spans="1:25" x14ac:dyDescent="0.3">
      <c r="A3362" s="6" t="s">
        <v>16205</v>
      </c>
      <c r="B3362" s="6"/>
      <c r="C3362" s="6" t="s">
        <v>9191</v>
      </c>
      <c r="D3362" s="6" t="str">
        <f t="shared" si="156"/>
        <v>ORD26004633</v>
      </c>
      <c r="E3362" s="10">
        <v>46283</v>
      </c>
      <c r="F3362" s="6" t="s">
        <v>12294</v>
      </c>
      <c r="G3362" s="6" t="s">
        <v>18</v>
      </c>
      <c r="H3362" s="8">
        <v>4597</v>
      </c>
      <c r="I3362" s="8">
        <v>13.79</v>
      </c>
      <c r="J3362" s="8">
        <v>2.48</v>
      </c>
      <c r="K3362" s="8">
        <v>4580.7299999999996</v>
      </c>
      <c r="L3362" s="10">
        <v>46285</v>
      </c>
      <c r="M3362" s="6" t="s">
        <v>16057</v>
      </c>
      <c r="N3362" s="6" t="str">
        <f>IF(COUNTIF($A$2:A3362,A3362)&gt;1,"DUP","OK")</f>
        <v>OK</v>
      </c>
      <c r="O3362" s="6" t="str">
        <f t="shared" si="157"/>
        <v>ORD26004633</v>
      </c>
      <c r="P3362" s="6" t="str">
        <f t="shared" si="158"/>
        <v>Sep</v>
      </c>
      <c r="Q3362" s="6"/>
      <c r="R3362" s="9"/>
      <c r="S3362" s="8"/>
      <c r="T3362" s="8"/>
      <c r="U3362" s="8"/>
      <c r="V3362" s="8"/>
      <c r="W3362" s="8"/>
      <c r="X3362" s="6"/>
      <c r="Y3362" s="6"/>
    </row>
    <row r="3363" spans="1:25" x14ac:dyDescent="0.3">
      <c r="A3363" s="6" t="s">
        <v>16206</v>
      </c>
      <c r="B3363" s="6"/>
      <c r="C3363" s="6" t="s">
        <v>9204</v>
      </c>
      <c r="D3363" s="6" t="str">
        <f t="shared" si="156"/>
        <v>ORD26004641</v>
      </c>
      <c r="E3363" s="10">
        <v>46283</v>
      </c>
      <c r="F3363" s="6" t="s">
        <v>12294</v>
      </c>
      <c r="G3363" s="6" t="s">
        <v>18</v>
      </c>
      <c r="H3363" s="8">
        <v>1798</v>
      </c>
      <c r="I3363" s="8">
        <v>0</v>
      </c>
      <c r="J3363" s="8">
        <v>0</v>
      </c>
      <c r="K3363" s="8">
        <v>1798</v>
      </c>
      <c r="L3363" s="10">
        <v>46285</v>
      </c>
      <c r="M3363" s="6" t="s">
        <v>16057</v>
      </c>
      <c r="N3363" s="6" t="str">
        <f>IF(COUNTIF($A$2:A3363,A3363)&gt;1,"DUP","OK")</f>
        <v>OK</v>
      </c>
      <c r="O3363" s="6" t="str">
        <f t="shared" si="157"/>
        <v>ORD26004641</v>
      </c>
      <c r="P3363" s="6" t="str">
        <f t="shared" si="158"/>
        <v>Sep</v>
      </c>
      <c r="Q3363" s="6"/>
      <c r="R3363" s="9"/>
      <c r="S3363" s="8"/>
      <c r="T3363" s="8"/>
      <c r="U3363" s="8"/>
      <c r="V3363" s="8"/>
      <c r="W3363" s="8"/>
      <c r="X3363" s="6"/>
      <c r="Y3363" s="6"/>
    </row>
    <row r="3364" spans="1:25" x14ac:dyDescent="0.3">
      <c r="A3364" s="6" t="s">
        <v>16207</v>
      </c>
      <c r="B3364" s="6"/>
      <c r="C3364" s="6" t="s">
        <v>9206</v>
      </c>
      <c r="D3364" s="6" t="str">
        <f t="shared" si="156"/>
        <v>ORD26004642</v>
      </c>
      <c r="E3364" s="10">
        <v>46283</v>
      </c>
      <c r="F3364" s="6" t="s">
        <v>12294</v>
      </c>
      <c r="G3364" s="6" t="s">
        <v>18</v>
      </c>
      <c r="H3364" s="8">
        <v>1798</v>
      </c>
      <c r="I3364" s="8">
        <v>0</v>
      </c>
      <c r="J3364" s="8">
        <v>0</v>
      </c>
      <c r="K3364" s="8">
        <v>1798</v>
      </c>
      <c r="L3364" s="10">
        <v>46285</v>
      </c>
      <c r="M3364" s="6" t="s">
        <v>16057</v>
      </c>
      <c r="N3364" s="6" t="str">
        <f>IF(COUNTIF($A$2:A3364,A3364)&gt;1,"DUP","OK")</f>
        <v>OK</v>
      </c>
      <c r="O3364" s="6" t="str">
        <f t="shared" si="157"/>
        <v>ORD26004642</v>
      </c>
      <c r="P3364" s="6" t="str">
        <f t="shared" si="158"/>
        <v>Sep</v>
      </c>
      <c r="Q3364" s="6"/>
      <c r="R3364" s="9"/>
      <c r="S3364" s="8"/>
      <c r="T3364" s="8"/>
      <c r="U3364" s="8"/>
      <c r="V3364" s="8"/>
      <c r="W3364" s="8"/>
      <c r="X3364" s="6"/>
      <c r="Y3364" s="6"/>
    </row>
    <row r="3365" spans="1:25" x14ac:dyDescent="0.3">
      <c r="A3365" s="6" t="s">
        <v>16208</v>
      </c>
      <c r="B3365" s="6"/>
      <c r="C3365" s="6" t="s">
        <v>9284</v>
      </c>
      <c r="D3365" s="6" t="str">
        <f t="shared" si="156"/>
        <v>ORD26004682</v>
      </c>
      <c r="E3365" s="10">
        <v>46283</v>
      </c>
      <c r="F3365" s="6" t="s">
        <v>12294</v>
      </c>
      <c r="G3365" s="6" t="s">
        <v>27</v>
      </c>
      <c r="H3365" s="8">
        <v>13597</v>
      </c>
      <c r="I3365" s="8">
        <v>217.55</v>
      </c>
      <c r="J3365" s="8">
        <v>39.159999999999997</v>
      </c>
      <c r="K3365" s="8">
        <v>13340.29</v>
      </c>
      <c r="L3365" s="10">
        <v>46285</v>
      </c>
      <c r="M3365" s="6" t="s">
        <v>16057</v>
      </c>
      <c r="N3365" s="6" t="str">
        <f>IF(COUNTIF($A$2:A3365,A3365)&gt;1,"DUP","OK")</f>
        <v>OK</v>
      </c>
      <c r="O3365" s="6" t="str">
        <f t="shared" si="157"/>
        <v>ORD26004682</v>
      </c>
      <c r="P3365" s="6" t="str">
        <f t="shared" si="158"/>
        <v>Sep</v>
      </c>
      <c r="Q3365" s="6"/>
      <c r="R3365" s="9"/>
      <c r="S3365" s="8"/>
      <c r="T3365" s="8"/>
      <c r="U3365" s="8"/>
      <c r="V3365" s="8"/>
      <c r="W3365" s="8"/>
      <c r="X3365" s="6"/>
      <c r="Y3365" s="6"/>
    </row>
    <row r="3366" spans="1:25" x14ac:dyDescent="0.3">
      <c r="A3366" s="6" t="s">
        <v>16209</v>
      </c>
      <c r="B3366" s="6"/>
      <c r="C3366" s="6" t="s">
        <v>9376</v>
      </c>
      <c r="D3366" s="6" t="str">
        <f t="shared" si="156"/>
        <v>ORD26004729</v>
      </c>
      <c r="E3366" s="10">
        <v>46283</v>
      </c>
      <c r="F3366" s="6" t="s">
        <v>12294</v>
      </c>
      <c r="G3366" s="6" t="s">
        <v>18</v>
      </c>
      <c r="H3366" s="8">
        <v>1299</v>
      </c>
      <c r="I3366" s="8">
        <v>0</v>
      </c>
      <c r="J3366" s="8">
        <v>0</v>
      </c>
      <c r="K3366" s="8">
        <v>1299</v>
      </c>
      <c r="L3366" s="10">
        <v>46285</v>
      </c>
      <c r="M3366" s="6" t="s">
        <v>16057</v>
      </c>
      <c r="N3366" s="6" t="str">
        <f>IF(COUNTIF($A$2:A3366,A3366)&gt;1,"DUP","OK")</f>
        <v>OK</v>
      </c>
      <c r="O3366" s="6" t="str">
        <f t="shared" si="157"/>
        <v>ORD26004729</v>
      </c>
      <c r="P3366" s="6" t="str">
        <f t="shared" si="158"/>
        <v>Sep</v>
      </c>
      <c r="Q3366" s="6"/>
      <c r="R3366" s="9"/>
      <c r="S3366" s="8"/>
      <c r="T3366" s="8"/>
      <c r="U3366" s="8"/>
      <c r="V3366" s="8"/>
      <c r="W3366" s="8"/>
      <c r="X3366" s="6"/>
      <c r="Y3366" s="6"/>
    </row>
    <row r="3367" spans="1:25" x14ac:dyDescent="0.3">
      <c r="A3367" s="6" t="s">
        <v>16210</v>
      </c>
      <c r="B3367" s="6"/>
      <c r="C3367" s="6" t="s">
        <v>9397</v>
      </c>
      <c r="D3367" s="6" t="str">
        <f t="shared" si="156"/>
        <v>ORD26004741</v>
      </c>
      <c r="E3367" s="10">
        <v>46283</v>
      </c>
      <c r="F3367" s="6" t="s">
        <v>12294</v>
      </c>
      <c r="G3367" s="6" t="s">
        <v>54</v>
      </c>
      <c r="H3367" s="8">
        <v>6797</v>
      </c>
      <c r="I3367" s="8">
        <v>115.55</v>
      </c>
      <c r="J3367" s="8">
        <v>20.8</v>
      </c>
      <c r="K3367" s="8">
        <v>6660.65</v>
      </c>
      <c r="L3367" s="10">
        <v>46285</v>
      </c>
      <c r="M3367" s="6" t="s">
        <v>16057</v>
      </c>
      <c r="N3367" s="6" t="str">
        <f>IF(COUNTIF($A$2:A3367,A3367)&gt;1,"DUP","OK")</f>
        <v>OK</v>
      </c>
      <c r="O3367" s="6" t="str">
        <f t="shared" si="157"/>
        <v>ORD26004741</v>
      </c>
      <c r="P3367" s="6" t="str">
        <f t="shared" si="158"/>
        <v>Sep</v>
      </c>
      <c r="Q3367" s="6"/>
      <c r="R3367" s="9"/>
      <c r="S3367" s="8"/>
      <c r="T3367" s="8"/>
      <c r="U3367" s="8"/>
      <c r="V3367" s="8"/>
      <c r="W3367" s="8"/>
      <c r="X3367" s="6"/>
      <c r="Y3367" s="6"/>
    </row>
    <row r="3368" spans="1:25" x14ac:dyDescent="0.3">
      <c r="A3368" s="6" t="s">
        <v>16211</v>
      </c>
      <c r="B3368" s="6"/>
      <c r="C3368" s="6" t="s">
        <v>16212</v>
      </c>
      <c r="D3368" s="6" t="str">
        <f t="shared" si="156"/>
        <v>ORD26004817</v>
      </c>
      <c r="E3368" s="10">
        <v>46283</v>
      </c>
      <c r="F3368" s="6" t="s">
        <v>12294</v>
      </c>
      <c r="G3368" s="6" t="s">
        <v>18</v>
      </c>
      <c r="H3368" s="8">
        <v>2999</v>
      </c>
      <c r="I3368" s="8">
        <v>9</v>
      </c>
      <c r="J3368" s="8">
        <v>1.62</v>
      </c>
      <c r="K3368" s="8">
        <v>2988.38</v>
      </c>
      <c r="L3368" s="10">
        <v>46285</v>
      </c>
      <c r="M3368" s="6" t="s">
        <v>16057</v>
      </c>
      <c r="N3368" s="6" t="str">
        <f>IF(COUNTIF($A$2:A3368,A3368)&gt;1,"DUP","OK")</f>
        <v>OK</v>
      </c>
      <c r="O3368" s="6" t="str">
        <f t="shared" si="157"/>
        <v>ORD26004817</v>
      </c>
      <c r="P3368" s="6" t="str">
        <f t="shared" si="158"/>
        <v>Sep</v>
      </c>
      <c r="Q3368" s="6"/>
      <c r="R3368" s="9"/>
      <c r="S3368" s="8"/>
      <c r="T3368" s="8"/>
      <c r="U3368" s="8"/>
      <c r="V3368" s="8"/>
      <c r="W3368" s="8"/>
      <c r="X3368" s="6"/>
      <c r="Y3368" s="6"/>
    </row>
    <row r="3369" spans="1:25" x14ac:dyDescent="0.3">
      <c r="A3369" s="6" t="s">
        <v>16213</v>
      </c>
      <c r="B3369" s="6"/>
      <c r="C3369" s="6" t="s">
        <v>16214</v>
      </c>
      <c r="D3369" s="6" t="str">
        <f t="shared" si="156"/>
        <v>ORD26004834</v>
      </c>
      <c r="E3369" s="10">
        <v>46283</v>
      </c>
      <c r="F3369" s="6" t="s">
        <v>12294</v>
      </c>
      <c r="G3369" s="6" t="s">
        <v>18</v>
      </c>
      <c r="H3369" s="8">
        <v>7999</v>
      </c>
      <c r="I3369" s="8">
        <v>24</v>
      </c>
      <c r="J3369" s="8">
        <v>4.32</v>
      </c>
      <c r="K3369" s="8">
        <v>7970.68</v>
      </c>
      <c r="L3369" s="10">
        <v>46285</v>
      </c>
      <c r="M3369" s="6" t="s">
        <v>16057</v>
      </c>
      <c r="N3369" s="6" t="str">
        <f>IF(COUNTIF($A$2:A3369,A3369)&gt;1,"DUP","OK")</f>
        <v>OK</v>
      </c>
      <c r="O3369" s="6" t="str">
        <f t="shared" si="157"/>
        <v>ORD26004834</v>
      </c>
      <c r="P3369" s="6" t="str">
        <f t="shared" si="158"/>
        <v>Sep</v>
      </c>
      <c r="Q3369" s="6"/>
      <c r="R3369" s="9"/>
      <c r="S3369" s="8"/>
      <c r="T3369" s="8"/>
      <c r="U3369" s="8"/>
      <c r="V3369" s="8"/>
      <c r="W3369" s="8"/>
      <c r="X3369" s="6"/>
      <c r="Y3369" s="6"/>
    </row>
    <row r="3370" spans="1:25" x14ac:dyDescent="0.3">
      <c r="A3370" s="6" t="s">
        <v>16215</v>
      </c>
      <c r="B3370" s="6"/>
      <c r="C3370" s="6" t="s">
        <v>9586</v>
      </c>
      <c r="D3370" s="6" t="str">
        <f t="shared" si="156"/>
        <v>ORD26004838</v>
      </c>
      <c r="E3370" s="10">
        <v>46283</v>
      </c>
      <c r="F3370" s="6" t="s">
        <v>12294</v>
      </c>
      <c r="G3370" s="6" t="s">
        <v>18</v>
      </c>
      <c r="H3370" s="8">
        <v>2798</v>
      </c>
      <c r="I3370" s="8">
        <v>8.39</v>
      </c>
      <c r="J3370" s="8">
        <v>1.51</v>
      </c>
      <c r="K3370" s="8">
        <v>2788.1</v>
      </c>
      <c r="L3370" s="10">
        <v>46285</v>
      </c>
      <c r="M3370" s="6" t="s">
        <v>16057</v>
      </c>
      <c r="N3370" s="6" t="str">
        <f>IF(COUNTIF($A$2:A3370,A3370)&gt;1,"DUP","OK")</f>
        <v>OK</v>
      </c>
      <c r="O3370" s="6" t="str">
        <f t="shared" si="157"/>
        <v>ORD26004838</v>
      </c>
      <c r="P3370" s="6" t="str">
        <f t="shared" si="158"/>
        <v>Sep</v>
      </c>
      <c r="Q3370" s="6"/>
      <c r="R3370" s="9"/>
      <c r="S3370" s="8"/>
      <c r="T3370" s="8"/>
      <c r="U3370" s="8"/>
      <c r="V3370" s="8"/>
      <c r="W3370" s="8"/>
      <c r="X3370" s="6"/>
      <c r="Y3370" s="6"/>
    </row>
    <row r="3371" spans="1:25" x14ac:dyDescent="0.3">
      <c r="A3371" s="6" t="s">
        <v>16216</v>
      </c>
      <c r="B3371" s="6"/>
      <c r="C3371" s="6" t="s">
        <v>9666</v>
      </c>
      <c r="D3371" s="6" t="str">
        <f t="shared" si="156"/>
        <v>ORD26004880</v>
      </c>
      <c r="E3371" s="10">
        <v>46283</v>
      </c>
      <c r="F3371" s="6" t="s">
        <v>12294</v>
      </c>
      <c r="G3371" s="6" t="s">
        <v>54</v>
      </c>
      <c r="H3371" s="8">
        <v>898</v>
      </c>
      <c r="I3371" s="8">
        <v>17.059999999999999</v>
      </c>
      <c r="J3371" s="8">
        <v>3.07</v>
      </c>
      <c r="K3371" s="8">
        <v>877.87</v>
      </c>
      <c r="L3371" s="10">
        <v>46285</v>
      </c>
      <c r="M3371" s="6" t="s">
        <v>16057</v>
      </c>
      <c r="N3371" s="6" t="str">
        <f>IF(COUNTIF($A$2:A3371,A3371)&gt;1,"DUP","OK")</f>
        <v>OK</v>
      </c>
      <c r="O3371" s="6" t="str">
        <f t="shared" si="157"/>
        <v>ORD26004880</v>
      </c>
      <c r="P3371" s="6" t="str">
        <f t="shared" si="158"/>
        <v>Sep</v>
      </c>
      <c r="Q3371" s="6"/>
      <c r="R3371" s="9"/>
      <c r="S3371" s="8"/>
      <c r="T3371" s="8"/>
      <c r="U3371" s="8"/>
      <c r="V3371" s="8"/>
      <c r="W3371" s="8"/>
      <c r="X3371" s="6"/>
      <c r="Y3371" s="6"/>
    </row>
    <row r="3372" spans="1:25" x14ac:dyDescent="0.3">
      <c r="A3372" s="6" t="s">
        <v>16217</v>
      </c>
      <c r="B3372" s="6"/>
      <c r="C3372" s="6" t="s">
        <v>9808</v>
      </c>
      <c r="D3372" s="6" t="str">
        <f t="shared" si="156"/>
        <v>ORD26004953</v>
      </c>
      <c r="E3372" s="10">
        <v>46283</v>
      </c>
      <c r="F3372" s="6" t="s">
        <v>12294</v>
      </c>
      <c r="G3372" s="6" t="s">
        <v>43</v>
      </c>
      <c r="H3372" s="8">
        <v>1098</v>
      </c>
      <c r="I3372" s="8">
        <v>16.47</v>
      </c>
      <c r="J3372" s="8">
        <v>2.96</v>
      </c>
      <c r="K3372" s="8">
        <v>1078.57</v>
      </c>
      <c r="L3372" s="10">
        <v>46285</v>
      </c>
      <c r="M3372" s="6" t="s">
        <v>16057</v>
      </c>
      <c r="N3372" s="6" t="str">
        <f>IF(COUNTIF($A$2:A3372,A3372)&gt;1,"DUP","OK")</f>
        <v>OK</v>
      </c>
      <c r="O3372" s="6" t="str">
        <f t="shared" si="157"/>
        <v>ORD26004953</v>
      </c>
      <c r="P3372" s="6" t="str">
        <f t="shared" si="158"/>
        <v>Sep</v>
      </c>
      <c r="Q3372" s="6"/>
      <c r="R3372" s="9"/>
      <c r="S3372" s="8"/>
      <c r="T3372" s="8"/>
      <c r="U3372" s="8"/>
      <c r="V3372" s="8"/>
      <c r="W3372" s="8"/>
      <c r="X3372" s="6"/>
      <c r="Y3372" s="6"/>
    </row>
    <row r="3373" spans="1:25" x14ac:dyDescent="0.3">
      <c r="A3373" s="6" t="s">
        <v>16218</v>
      </c>
      <c r="B3373" s="6"/>
      <c r="C3373" s="6" t="s">
        <v>16219</v>
      </c>
      <c r="D3373" s="6" t="str">
        <f t="shared" si="156"/>
        <v>ORD26004960</v>
      </c>
      <c r="E3373" s="10">
        <v>46283</v>
      </c>
      <c r="F3373" s="6" t="s">
        <v>12294</v>
      </c>
      <c r="G3373" s="6" t="s">
        <v>27</v>
      </c>
      <c r="H3373" s="8">
        <v>4999</v>
      </c>
      <c r="I3373" s="8">
        <v>79.98</v>
      </c>
      <c r="J3373" s="8">
        <v>14.4</v>
      </c>
      <c r="K3373" s="8">
        <v>4904.62</v>
      </c>
      <c r="L3373" s="10">
        <v>46285</v>
      </c>
      <c r="M3373" s="6" t="s">
        <v>16057</v>
      </c>
      <c r="N3373" s="6" t="str">
        <f>IF(COUNTIF($A$2:A3373,A3373)&gt;1,"DUP","OK")</f>
        <v>OK</v>
      </c>
      <c r="O3373" s="6" t="str">
        <f t="shared" si="157"/>
        <v>ORD26004960</v>
      </c>
      <c r="P3373" s="6" t="str">
        <f t="shared" si="158"/>
        <v>Sep</v>
      </c>
      <c r="Q3373" s="6"/>
      <c r="R3373" s="9"/>
      <c r="S3373" s="8"/>
      <c r="T3373" s="8"/>
      <c r="U3373" s="8"/>
      <c r="V3373" s="8"/>
      <c r="W3373" s="8"/>
      <c r="X3373" s="6"/>
      <c r="Y3373" s="6"/>
    </row>
    <row r="3374" spans="1:25" x14ac:dyDescent="0.3">
      <c r="A3374" s="6" t="s">
        <v>16220</v>
      </c>
      <c r="B3374" s="6"/>
      <c r="C3374" s="6" t="s">
        <v>16221</v>
      </c>
      <c r="D3374" s="6" t="str">
        <f t="shared" si="156"/>
        <v>ORD26005019</v>
      </c>
      <c r="E3374" s="10">
        <v>46283</v>
      </c>
      <c r="F3374" s="6" t="s">
        <v>12294</v>
      </c>
      <c r="G3374" s="6" t="s">
        <v>18</v>
      </c>
      <c r="H3374" s="8">
        <v>1299</v>
      </c>
      <c r="I3374" s="8">
        <v>0</v>
      </c>
      <c r="J3374" s="8">
        <v>0</v>
      </c>
      <c r="K3374" s="8">
        <v>1299</v>
      </c>
      <c r="L3374" s="10">
        <v>46285</v>
      </c>
      <c r="M3374" s="6" t="s">
        <v>16057</v>
      </c>
      <c r="N3374" s="6" t="str">
        <f>IF(COUNTIF($A$2:A3374,A3374)&gt;1,"DUP","OK")</f>
        <v>OK</v>
      </c>
      <c r="O3374" s="6" t="str">
        <f t="shared" si="157"/>
        <v>ORD26005019</v>
      </c>
      <c r="P3374" s="6" t="str">
        <f t="shared" si="158"/>
        <v>Sep</v>
      </c>
      <c r="Q3374" s="6"/>
      <c r="R3374" s="9"/>
      <c r="S3374" s="8"/>
      <c r="T3374" s="8"/>
      <c r="U3374" s="8"/>
      <c r="V3374" s="8"/>
      <c r="W3374" s="8"/>
      <c r="X3374" s="6"/>
      <c r="Y3374" s="6"/>
    </row>
    <row r="3375" spans="1:25" x14ac:dyDescent="0.3">
      <c r="A3375" s="6" t="s">
        <v>16222</v>
      </c>
      <c r="B3375" s="6"/>
      <c r="C3375" s="6" t="s">
        <v>9987</v>
      </c>
      <c r="D3375" s="6" t="str">
        <f t="shared" si="156"/>
        <v>ORD26005047</v>
      </c>
      <c r="E3375" s="10">
        <v>46283</v>
      </c>
      <c r="F3375" s="6" t="s">
        <v>12294</v>
      </c>
      <c r="G3375" s="6" t="s">
        <v>27</v>
      </c>
      <c r="H3375" s="8">
        <v>4998</v>
      </c>
      <c r="I3375" s="8">
        <v>79.97</v>
      </c>
      <c r="J3375" s="8">
        <v>14.39</v>
      </c>
      <c r="K3375" s="8">
        <v>4903.6400000000003</v>
      </c>
      <c r="L3375" s="10">
        <v>46285</v>
      </c>
      <c r="M3375" s="6" t="s">
        <v>16057</v>
      </c>
      <c r="N3375" s="6" t="str">
        <f>IF(COUNTIF($A$2:A3375,A3375)&gt;1,"DUP","OK")</f>
        <v>OK</v>
      </c>
      <c r="O3375" s="6" t="str">
        <f t="shared" si="157"/>
        <v>ORD26005047</v>
      </c>
      <c r="P3375" s="6" t="str">
        <f t="shared" si="158"/>
        <v>Sep</v>
      </c>
      <c r="Q3375" s="6"/>
      <c r="R3375" s="9"/>
      <c r="S3375" s="8"/>
      <c r="T3375" s="8"/>
      <c r="U3375" s="8"/>
      <c r="V3375" s="8"/>
      <c r="W3375" s="8"/>
      <c r="X3375" s="6"/>
      <c r="Y3375" s="6"/>
    </row>
    <row r="3376" spans="1:25" x14ac:dyDescent="0.3">
      <c r="A3376" s="6" t="s">
        <v>16223</v>
      </c>
      <c r="B3376" s="6"/>
      <c r="C3376" s="6" t="s">
        <v>10055</v>
      </c>
      <c r="D3376" s="6" t="str">
        <f t="shared" si="156"/>
        <v>ORD26005081</v>
      </c>
      <c r="E3376" s="10">
        <v>46283</v>
      </c>
      <c r="F3376" s="6" t="s">
        <v>12294</v>
      </c>
      <c r="G3376" s="6" t="s">
        <v>27</v>
      </c>
      <c r="H3376" s="8">
        <v>4798</v>
      </c>
      <c r="I3376" s="8">
        <v>76.77</v>
      </c>
      <c r="J3376" s="8">
        <v>13.82</v>
      </c>
      <c r="K3376" s="8">
        <v>4707.41</v>
      </c>
      <c r="L3376" s="10">
        <v>46285</v>
      </c>
      <c r="M3376" s="6" t="s">
        <v>16057</v>
      </c>
      <c r="N3376" s="6" t="str">
        <f>IF(COUNTIF($A$2:A3376,A3376)&gt;1,"DUP","OK")</f>
        <v>OK</v>
      </c>
      <c r="O3376" s="6" t="str">
        <f t="shared" si="157"/>
        <v>ORD26005081</v>
      </c>
      <c r="P3376" s="6" t="str">
        <f t="shared" si="158"/>
        <v>Sep</v>
      </c>
      <c r="Q3376" s="6"/>
      <c r="R3376" s="9"/>
      <c r="S3376" s="8"/>
      <c r="T3376" s="8"/>
      <c r="U3376" s="8"/>
      <c r="V3376" s="8"/>
      <c r="W3376" s="8"/>
      <c r="X3376" s="6"/>
      <c r="Y3376" s="6"/>
    </row>
    <row r="3377" spans="1:25" x14ac:dyDescent="0.3">
      <c r="A3377" s="6" t="s">
        <v>16224</v>
      </c>
      <c r="B3377" s="6"/>
      <c r="C3377" s="6" t="s">
        <v>10125</v>
      </c>
      <c r="D3377" s="6" t="str">
        <f t="shared" si="156"/>
        <v>ORD26005118</v>
      </c>
      <c r="E3377" s="10">
        <v>46283</v>
      </c>
      <c r="F3377" s="6" t="s">
        <v>12294</v>
      </c>
      <c r="G3377" s="6" t="s">
        <v>54</v>
      </c>
      <c r="H3377" s="8">
        <v>698</v>
      </c>
      <c r="I3377" s="8">
        <v>13.26</v>
      </c>
      <c r="J3377" s="8">
        <v>2.39</v>
      </c>
      <c r="K3377" s="8">
        <v>682.35</v>
      </c>
      <c r="L3377" s="10">
        <v>46285</v>
      </c>
      <c r="M3377" s="6" t="s">
        <v>16057</v>
      </c>
      <c r="N3377" s="6" t="str">
        <f>IF(COUNTIF($A$2:A3377,A3377)&gt;1,"DUP","OK")</f>
        <v>OK</v>
      </c>
      <c r="O3377" s="6" t="str">
        <f t="shared" si="157"/>
        <v>ORD26005118</v>
      </c>
      <c r="P3377" s="6" t="str">
        <f t="shared" si="158"/>
        <v>Sep</v>
      </c>
      <c r="Q3377" s="6"/>
      <c r="R3377" s="9"/>
      <c r="S3377" s="8"/>
      <c r="T3377" s="8"/>
      <c r="U3377" s="8"/>
      <c r="V3377" s="8"/>
      <c r="W3377" s="8"/>
      <c r="X3377" s="6"/>
      <c r="Y3377" s="6"/>
    </row>
    <row r="3378" spans="1:25" x14ac:dyDescent="0.3">
      <c r="A3378" s="6" t="s">
        <v>16225</v>
      </c>
      <c r="B3378" s="6"/>
      <c r="C3378" s="6" t="s">
        <v>10176</v>
      </c>
      <c r="D3378" s="6" t="str">
        <f t="shared" si="156"/>
        <v>ORD26005145</v>
      </c>
      <c r="E3378" s="10">
        <v>46283</v>
      </c>
      <c r="F3378" s="6" t="s">
        <v>12294</v>
      </c>
      <c r="G3378" s="6" t="s">
        <v>43</v>
      </c>
      <c r="H3378" s="8">
        <v>349</v>
      </c>
      <c r="I3378" s="8">
        <v>5.24</v>
      </c>
      <c r="J3378" s="8">
        <v>0.94</v>
      </c>
      <c r="K3378" s="8">
        <v>342.82</v>
      </c>
      <c r="L3378" s="10">
        <v>46285</v>
      </c>
      <c r="M3378" s="6" t="s">
        <v>16057</v>
      </c>
      <c r="N3378" s="6" t="str">
        <f>IF(COUNTIF($A$2:A3378,A3378)&gt;1,"DUP","OK")</f>
        <v>OK</v>
      </c>
      <c r="O3378" s="6" t="str">
        <f t="shared" si="157"/>
        <v>ORD26005145</v>
      </c>
      <c r="P3378" s="6" t="str">
        <f t="shared" si="158"/>
        <v>Sep</v>
      </c>
      <c r="Q3378" s="6"/>
      <c r="R3378" s="9"/>
      <c r="S3378" s="8"/>
      <c r="T3378" s="8"/>
      <c r="U3378" s="8"/>
      <c r="V3378" s="8"/>
      <c r="W3378" s="8"/>
      <c r="X3378" s="6"/>
      <c r="Y3378" s="6"/>
    </row>
    <row r="3379" spans="1:25" x14ac:dyDescent="0.3">
      <c r="A3379" s="6" t="s">
        <v>16226</v>
      </c>
      <c r="B3379" s="6"/>
      <c r="C3379" s="6" t="s">
        <v>10207</v>
      </c>
      <c r="D3379" s="6" t="str">
        <f t="shared" si="156"/>
        <v>ORD26005162</v>
      </c>
      <c r="E3379" s="10">
        <v>46283</v>
      </c>
      <c r="F3379" s="6" t="s">
        <v>12294</v>
      </c>
      <c r="G3379" s="6" t="s">
        <v>18</v>
      </c>
      <c r="H3379" s="8">
        <v>4498</v>
      </c>
      <c r="I3379" s="8">
        <v>13.49</v>
      </c>
      <c r="J3379" s="8">
        <v>2.4300000000000002</v>
      </c>
      <c r="K3379" s="8">
        <v>4482.08</v>
      </c>
      <c r="L3379" s="10">
        <v>46285</v>
      </c>
      <c r="M3379" s="6" t="s">
        <v>16057</v>
      </c>
      <c r="N3379" s="6" t="str">
        <f>IF(COUNTIF($A$2:A3379,A3379)&gt;1,"DUP","OK")</f>
        <v>OK</v>
      </c>
      <c r="O3379" s="6" t="str">
        <f t="shared" si="157"/>
        <v>ORD26005162</v>
      </c>
      <c r="P3379" s="6" t="str">
        <f t="shared" si="158"/>
        <v>Sep</v>
      </c>
      <c r="Q3379" s="6"/>
      <c r="R3379" s="9"/>
      <c r="S3379" s="8"/>
      <c r="T3379" s="8"/>
      <c r="U3379" s="8"/>
      <c r="V3379" s="8"/>
      <c r="W3379" s="8"/>
      <c r="X3379" s="6"/>
      <c r="Y3379" s="6"/>
    </row>
    <row r="3380" spans="1:25" x14ac:dyDescent="0.3">
      <c r="A3380" s="6" t="s">
        <v>16227</v>
      </c>
      <c r="B3380" s="6"/>
      <c r="C3380" s="6" t="s">
        <v>10256</v>
      </c>
      <c r="D3380" s="6" t="str">
        <f t="shared" si="156"/>
        <v>ORD26005187</v>
      </c>
      <c r="E3380" s="10">
        <v>46283</v>
      </c>
      <c r="F3380" s="6" t="s">
        <v>12294</v>
      </c>
      <c r="G3380" s="6" t="s">
        <v>18</v>
      </c>
      <c r="H3380" s="8">
        <v>3797</v>
      </c>
      <c r="I3380" s="8">
        <v>11.39</v>
      </c>
      <c r="J3380" s="8">
        <v>2.0499999999999998</v>
      </c>
      <c r="K3380" s="8">
        <v>3783.56</v>
      </c>
      <c r="L3380" s="10">
        <v>46285</v>
      </c>
      <c r="M3380" s="6" t="s">
        <v>16057</v>
      </c>
      <c r="N3380" s="6" t="str">
        <f>IF(COUNTIF($A$2:A3380,A3380)&gt;1,"DUP","OK")</f>
        <v>OK</v>
      </c>
      <c r="O3380" s="6" t="str">
        <f t="shared" si="157"/>
        <v>ORD26005187</v>
      </c>
      <c r="P3380" s="6" t="str">
        <f t="shared" si="158"/>
        <v>Sep</v>
      </c>
      <c r="Q3380" s="6"/>
      <c r="R3380" s="9"/>
      <c r="S3380" s="8"/>
      <c r="T3380" s="8"/>
      <c r="U3380" s="8"/>
      <c r="V3380" s="8"/>
      <c r="W3380" s="8"/>
      <c r="X3380" s="6"/>
      <c r="Y3380" s="6"/>
    </row>
    <row r="3381" spans="1:25" x14ac:dyDescent="0.3">
      <c r="A3381" s="6" t="s">
        <v>16228</v>
      </c>
      <c r="B3381" s="6"/>
      <c r="C3381" s="6" t="s">
        <v>10299</v>
      </c>
      <c r="D3381" s="6" t="str">
        <f t="shared" si="156"/>
        <v>ORD26005209</v>
      </c>
      <c r="E3381" s="10">
        <v>46283</v>
      </c>
      <c r="F3381" s="6" t="s">
        <v>12294</v>
      </c>
      <c r="G3381" s="6" t="s">
        <v>18</v>
      </c>
      <c r="H3381" s="8">
        <v>1998</v>
      </c>
      <c r="I3381" s="8">
        <v>0</v>
      </c>
      <c r="J3381" s="8">
        <v>0</v>
      </c>
      <c r="K3381" s="8">
        <v>1998</v>
      </c>
      <c r="L3381" s="10">
        <v>46285</v>
      </c>
      <c r="M3381" s="6" t="s">
        <v>16057</v>
      </c>
      <c r="N3381" s="6" t="str">
        <f>IF(COUNTIF($A$2:A3381,A3381)&gt;1,"DUP","OK")</f>
        <v>OK</v>
      </c>
      <c r="O3381" s="6" t="str">
        <f t="shared" si="157"/>
        <v>ORD26005209</v>
      </c>
      <c r="P3381" s="6" t="str">
        <f t="shared" si="158"/>
        <v>Sep</v>
      </c>
      <c r="Q3381" s="6"/>
      <c r="R3381" s="9"/>
      <c r="S3381" s="8"/>
      <c r="T3381" s="8"/>
      <c r="U3381" s="8"/>
      <c r="V3381" s="8"/>
      <c r="W3381" s="8"/>
      <c r="X3381" s="6"/>
      <c r="Y3381" s="6"/>
    </row>
    <row r="3382" spans="1:25" x14ac:dyDescent="0.3">
      <c r="A3382" s="6" t="s">
        <v>16229</v>
      </c>
      <c r="B3382" s="6"/>
      <c r="C3382" s="6" t="s">
        <v>10346</v>
      </c>
      <c r="D3382" s="6" t="str">
        <f t="shared" si="156"/>
        <v>ORD26005234</v>
      </c>
      <c r="E3382" s="10">
        <v>46283</v>
      </c>
      <c r="F3382" s="6" t="s">
        <v>12294</v>
      </c>
      <c r="G3382" s="6" t="s">
        <v>18</v>
      </c>
      <c r="H3382" s="8">
        <v>648</v>
      </c>
      <c r="I3382" s="8">
        <v>0</v>
      </c>
      <c r="J3382" s="8">
        <v>0</v>
      </c>
      <c r="K3382" s="8">
        <v>648</v>
      </c>
      <c r="L3382" s="10">
        <v>46285</v>
      </c>
      <c r="M3382" s="6" t="s">
        <v>16057</v>
      </c>
      <c r="N3382" s="6" t="str">
        <f>IF(COUNTIF($A$2:A3382,A3382)&gt;1,"DUP","OK")</f>
        <v>OK</v>
      </c>
      <c r="O3382" s="6" t="str">
        <f t="shared" si="157"/>
        <v>ORD26005234</v>
      </c>
      <c r="P3382" s="6" t="str">
        <f t="shared" si="158"/>
        <v>Sep</v>
      </c>
      <c r="Q3382" s="6"/>
      <c r="R3382" s="9"/>
      <c r="S3382" s="8"/>
      <c r="T3382" s="8"/>
      <c r="U3382" s="8"/>
      <c r="V3382" s="8"/>
      <c r="W3382" s="8"/>
      <c r="X3382" s="6"/>
      <c r="Y3382" s="6"/>
    </row>
    <row r="3383" spans="1:25" x14ac:dyDescent="0.3">
      <c r="A3383" s="6" t="s">
        <v>16230</v>
      </c>
      <c r="B3383" s="6"/>
      <c r="C3383" s="6" t="s">
        <v>10356</v>
      </c>
      <c r="D3383" s="6" t="str">
        <f t="shared" si="156"/>
        <v>ORD26005239</v>
      </c>
      <c r="E3383" s="10">
        <v>46283</v>
      </c>
      <c r="F3383" s="6" t="s">
        <v>12294</v>
      </c>
      <c r="G3383" s="6" t="s">
        <v>27</v>
      </c>
      <c r="H3383" s="8">
        <v>5298</v>
      </c>
      <c r="I3383" s="8">
        <v>84.77</v>
      </c>
      <c r="J3383" s="8">
        <v>15.26</v>
      </c>
      <c r="K3383" s="8">
        <v>5197.97</v>
      </c>
      <c r="L3383" s="10">
        <v>46285</v>
      </c>
      <c r="M3383" s="6" t="s">
        <v>16057</v>
      </c>
      <c r="N3383" s="6" t="str">
        <f>IF(COUNTIF($A$2:A3383,A3383)&gt;1,"DUP","OK")</f>
        <v>OK</v>
      </c>
      <c r="O3383" s="6" t="str">
        <f t="shared" si="157"/>
        <v>ORD26005239</v>
      </c>
      <c r="P3383" s="6" t="str">
        <f t="shared" si="158"/>
        <v>Sep</v>
      </c>
      <c r="Q3383" s="6"/>
      <c r="R3383" s="9"/>
      <c r="S3383" s="8"/>
      <c r="T3383" s="8"/>
      <c r="U3383" s="8"/>
      <c r="V3383" s="8"/>
      <c r="W3383" s="8"/>
      <c r="X3383" s="6"/>
      <c r="Y3383" s="6"/>
    </row>
    <row r="3384" spans="1:25" x14ac:dyDescent="0.3">
      <c r="A3384" s="6" t="s">
        <v>16231</v>
      </c>
      <c r="B3384" s="6"/>
      <c r="C3384" s="6" t="s">
        <v>10389</v>
      </c>
      <c r="D3384" s="6" t="str">
        <f t="shared" si="156"/>
        <v>ORD26005256</v>
      </c>
      <c r="E3384" s="10">
        <v>46283</v>
      </c>
      <c r="F3384" s="6" t="s">
        <v>12294</v>
      </c>
      <c r="G3384" s="6" t="s">
        <v>18</v>
      </c>
      <c r="H3384" s="8">
        <v>1299</v>
      </c>
      <c r="I3384" s="8">
        <v>0</v>
      </c>
      <c r="J3384" s="8">
        <v>0</v>
      </c>
      <c r="K3384" s="8">
        <v>1299</v>
      </c>
      <c r="L3384" s="10">
        <v>46285</v>
      </c>
      <c r="M3384" s="6" t="s">
        <v>16057</v>
      </c>
      <c r="N3384" s="6" t="str">
        <f>IF(COUNTIF($A$2:A3384,A3384)&gt;1,"DUP","OK")</f>
        <v>OK</v>
      </c>
      <c r="O3384" s="6" t="str">
        <f t="shared" si="157"/>
        <v>ORD26005256</v>
      </c>
      <c r="P3384" s="6" t="str">
        <f t="shared" si="158"/>
        <v>Sep</v>
      </c>
      <c r="Q3384" s="6"/>
      <c r="R3384" s="9"/>
      <c r="S3384" s="8"/>
      <c r="T3384" s="8"/>
      <c r="U3384" s="8"/>
      <c r="V3384" s="8"/>
      <c r="W3384" s="8"/>
      <c r="X3384" s="6"/>
      <c r="Y3384" s="6"/>
    </row>
    <row r="3385" spans="1:25" x14ac:dyDescent="0.3">
      <c r="A3385" s="6" t="s">
        <v>16232</v>
      </c>
      <c r="B3385" s="6"/>
      <c r="C3385" s="6" t="s">
        <v>10435</v>
      </c>
      <c r="D3385" s="6" t="str">
        <f t="shared" si="156"/>
        <v>ORD26005281</v>
      </c>
      <c r="E3385" s="10">
        <v>46283</v>
      </c>
      <c r="F3385" s="6" t="s">
        <v>12294</v>
      </c>
      <c r="G3385" s="6" t="s">
        <v>27</v>
      </c>
      <c r="H3385" s="8">
        <v>3147</v>
      </c>
      <c r="I3385" s="8">
        <v>50.35</v>
      </c>
      <c r="J3385" s="8">
        <v>9.06</v>
      </c>
      <c r="K3385" s="8">
        <v>3087.59</v>
      </c>
      <c r="L3385" s="10">
        <v>46285</v>
      </c>
      <c r="M3385" s="6" t="s">
        <v>16057</v>
      </c>
      <c r="N3385" s="6" t="str">
        <f>IF(COUNTIF($A$2:A3385,A3385)&gt;1,"DUP","OK")</f>
        <v>OK</v>
      </c>
      <c r="O3385" s="6" t="str">
        <f t="shared" si="157"/>
        <v>ORD26005281</v>
      </c>
      <c r="P3385" s="6" t="str">
        <f t="shared" si="158"/>
        <v>Sep</v>
      </c>
      <c r="Q3385" s="6"/>
      <c r="R3385" s="9"/>
      <c r="S3385" s="8"/>
      <c r="T3385" s="8"/>
      <c r="U3385" s="8"/>
      <c r="V3385" s="8"/>
      <c r="W3385" s="8"/>
      <c r="X3385" s="6"/>
      <c r="Y3385" s="6"/>
    </row>
    <row r="3386" spans="1:25" x14ac:dyDescent="0.3">
      <c r="A3386" s="6" t="s">
        <v>16233</v>
      </c>
      <c r="B3386" s="6"/>
      <c r="C3386" s="6" t="s">
        <v>10453</v>
      </c>
      <c r="D3386" s="6" t="str">
        <f t="shared" si="156"/>
        <v>ORD26005290</v>
      </c>
      <c r="E3386" s="10">
        <v>46283</v>
      </c>
      <c r="F3386" s="6" t="s">
        <v>12294</v>
      </c>
      <c r="G3386" s="6" t="s">
        <v>43</v>
      </c>
      <c r="H3386" s="8">
        <v>3499</v>
      </c>
      <c r="I3386" s="8">
        <v>41.99</v>
      </c>
      <c r="J3386" s="8">
        <v>7.56</v>
      </c>
      <c r="K3386" s="8">
        <v>3449.45</v>
      </c>
      <c r="L3386" s="10">
        <v>46285</v>
      </c>
      <c r="M3386" s="6" t="s">
        <v>16057</v>
      </c>
      <c r="N3386" s="6" t="str">
        <f>IF(COUNTIF($A$2:A3386,A3386)&gt;1,"DUP","OK")</f>
        <v>OK</v>
      </c>
      <c r="O3386" s="6" t="str">
        <f t="shared" si="157"/>
        <v>ORD26005290</v>
      </c>
      <c r="P3386" s="6" t="str">
        <f t="shared" si="158"/>
        <v>Sep</v>
      </c>
      <c r="Q3386" s="6"/>
      <c r="R3386" s="9"/>
      <c r="S3386" s="8"/>
      <c r="T3386" s="8"/>
      <c r="U3386" s="8"/>
      <c r="V3386" s="8"/>
      <c r="W3386" s="8"/>
      <c r="X3386" s="6"/>
      <c r="Y3386" s="6"/>
    </row>
    <row r="3387" spans="1:25" x14ac:dyDescent="0.3">
      <c r="A3387" s="6" t="s">
        <v>16234</v>
      </c>
      <c r="B3387" s="6"/>
      <c r="C3387" s="6" t="s">
        <v>10502</v>
      </c>
      <c r="D3387" s="6" t="str">
        <f t="shared" si="156"/>
        <v>ORD26005315</v>
      </c>
      <c r="E3387" s="10">
        <v>46283</v>
      </c>
      <c r="F3387" s="6" t="s">
        <v>12294</v>
      </c>
      <c r="G3387" s="6" t="s">
        <v>18</v>
      </c>
      <c r="H3387" s="8">
        <v>2499</v>
      </c>
      <c r="I3387" s="8">
        <v>7.5</v>
      </c>
      <c r="J3387" s="8">
        <v>1.35</v>
      </c>
      <c r="K3387" s="8">
        <v>2490.15</v>
      </c>
      <c r="L3387" s="10">
        <v>46285</v>
      </c>
      <c r="M3387" s="6" t="s">
        <v>16057</v>
      </c>
      <c r="N3387" s="6" t="str">
        <f>IF(COUNTIF($A$2:A3387,A3387)&gt;1,"DUP","OK")</f>
        <v>OK</v>
      </c>
      <c r="O3387" s="6" t="str">
        <f t="shared" si="157"/>
        <v>ORD26005315</v>
      </c>
      <c r="P3387" s="6" t="str">
        <f t="shared" si="158"/>
        <v>Sep</v>
      </c>
      <c r="Q3387" s="6"/>
      <c r="R3387" s="9"/>
      <c r="S3387" s="8"/>
      <c r="T3387" s="8"/>
      <c r="U3387" s="8"/>
      <c r="V3387" s="8"/>
      <c r="W3387" s="8"/>
      <c r="X3387" s="6"/>
      <c r="Y3387" s="6"/>
    </row>
    <row r="3388" spans="1:25" x14ac:dyDescent="0.3">
      <c r="A3388" s="6" t="s">
        <v>16235</v>
      </c>
      <c r="B3388" s="6"/>
      <c r="C3388" s="6" t="s">
        <v>10554</v>
      </c>
      <c r="D3388" s="6" t="str">
        <f t="shared" si="156"/>
        <v>ORD26005341</v>
      </c>
      <c r="E3388" s="10">
        <v>46283</v>
      </c>
      <c r="F3388" s="6" t="s">
        <v>12294</v>
      </c>
      <c r="G3388" s="6" t="s">
        <v>18</v>
      </c>
      <c r="H3388" s="8">
        <v>599</v>
      </c>
      <c r="I3388" s="8">
        <v>0</v>
      </c>
      <c r="J3388" s="8">
        <v>0</v>
      </c>
      <c r="K3388" s="8">
        <v>599</v>
      </c>
      <c r="L3388" s="10">
        <v>46285</v>
      </c>
      <c r="M3388" s="6" t="s">
        <v>16057</v>
      </c>
      <c r="N3388" s="6" t="str">
        <f>IF(COUNTIF($A$2:A3388,A3388)&gt;1,"DUP","OK")</f>
        <v>OK</v>
      </c>
      <c r="O3388" s="6" t="str">
        <f t="shared" si="157"/>
        <v>ORD26005341</v>
      </c>
      <c r="P3388" s="6" t="str">
        <f t="shared" si="158"/>
        <v>Sep</v>
      </c>
      <c r="Q3388" s="6"/>
      <c r="R3388" s="9"/>
      <c r="S3388" s="8"/>
      <c r="T3388" s="8"/>
      <c r="U3388" s="8"/>
      <c r="V3388" s="8"/>
      <c r="W3388" s="8"/>
      <c r="X3388" s="6"/>
      <c r="Y3388" s="6"/>
    </row>
    <row r="3389" spans="1:25" x14ac:dyDescent="0.3">
      <c r="A3389" s="6" t="s">
        <v>16236</v>
      </c>
      <c r="B3389" s="6"/>
      <c r="C3389" s="6" t="s">
        <v>10561</v>
      </c>
      <c r="D3389" s="6" t="str">
        <f t="shared" si="156"/>
        <v>ORD26005345</v>
      </c>
      <c r="E3389" s="10">
        <v>46283</v>
      </c>
      <c r="F3389" s="6" t="s">
        <v>12294</v>
      </c>
      <c r="G3389" s="6" t="s">
        <v>18</v>
      </c>
      <c r="H3389" s="8">
        <v>6847</v>
      </c>
      <c r="I3389" s="8">
        <v>20.54</v>
      </c>
      <c r="J3389" s="8">
        <v>3.7</v>
      </c>
      <c r="K3389" s="8">
        <v>6822.76</v>
      </c>
      <c r="L3389" s="10">
        <v>46285</v>
      </c>
      <c r="M3389" s="6" t="s">
        <v>16057</v>
      </c>
      <c r="N3389" s="6" t="str">
        <f>IF(COUNTIF($A$2:A3389,A3389)&gt;1,"DUP","OK")</f>
        <v>OK</v>
      </c>
      <c r="O3389" s="6" t="str">
        <f t="shared" si="157"/>
        <v>ORD26005345</v>
      </c>
      <c r="P3389" s="6" t="str">
        <f t="shared" si="158"/>
        <v>Sep</v>
      </c>
      <c r="Q3389" s="6"/>
      <c r="R3389" s="9"/>
      <c r="S3389" s="8"/>
      <c r="T3389" s="8"/>
      <c r="U3389" s="8"/>
      <c r="V3389" s="8"/>
      <c r="W3389" s="8"/>
      <c r="X3389" s="6"/>
      <c r="Y3389" s="6"/>
    </row>
    <row r="3390" spans="1:25" x14ac:dyDescent="0.3">
      <c r="A3390" s="6" t="s">
        <v>16237</v>
      </c>
      <c r="B3390" s="6"/>
      <c r="C3390" s="6" t="s">
        <v>10694</v>
      </c>
      <c r="D3390" s="6" t="str">
        <f t="shared" si="156"/>
        <v>ORD26005412</v>
      </c>
      <c r="E3390" s="10">
        <v>46283</v>
      </c>
      <c r="F3390" s="6" t="s">
        <v>12294</v>
      </c>
      <c r="G3390" s="6" t="s">
        <v>18</v>
      </c>
      <c r="H3390" s="8">
        <v>2499</v>
      </c>
      <c r="I3390" s="8">
        <v>7.5</v>
      </c>
      <c r="J3390" s="8">
        <v>1.35</v>
      </c>
      <c r="K3390" s="8">
        <v>2490.15</v>
      </c>
      <c r="L3390" s="10">
        <v>46285</v>
      </c>
      <c r="M3390" s="6" t="s">
        <v>16057</v>
      </c>
      <c r="N3390" s="6" t="str">
        <f>IF(COUNTIF($A$2:A3390,A3390)&gt;1,"DUP","OK")</f>
        <v>OK</v>
      </c>
      <c r="O3390" s="6" t="str">
        <f t="shared" si="157"/>
        <v>ORD26005412</v>
      </c>
      <c r="P3390" s="6" t="str">
        <f t="shared" si="158"/>
        <v>Sep</v>
      </c>
      <c r="Q3390" s="6"/>
      <c r="R3390" s="9"/>
      <c r="S3390" s="8"/>
      <c r="T3390" s="8"/>
      <c r="U3390" s="8"/>
      <c r="V3390" s="8"/>
      <c r="W3390" s="8"/>
      <c r="X3390" s="6"/>
      <c r="Y3390" s="6"/>
    </row>
    <row r="3391" spans="1:25" x14ac:dyDescent="0.3">
      <c r="A3391" s="6" t="s">
        <v>16238</v>
      </c>
      <c r="B3391" s="6"/>
      <c r="C3391" s="6" t="s">
        <v>10746</v>
      </c>
      <c r="D3391" s="6" t="str">
        <f t="shared" si="156"/>
        <v>ORD26005439</v>
      </c>
      <c r="E3391" s="10">
        <v>46283</v>
      </c>
      <c r="F3391" s="6" t="s">
        <v>12294</v>
      </c>
      <c r="G3391" s="6" t="s">
        <v>18</v>
      </c>
      <c r="H3391" s="8">
        <v>3498</v>
      </c>
      <c r="I3391" s="8">
        <v>10.49</v>
      </c>
      <c r="J3391" s="8">
        <v>1.89</v>
      </c>
      <c r="K3391" s="8">
        <v>3485.62</v>
      </c>
      <c r="L3391" s="10">
        <v>46285</v>
      </c>
      <c r="M3391" s="6" t="s">
        <v>16057</v>
      </c>
      <c r="N3391" s="6" t="str">
        <f>IF(COUNTIF($A$2:A3391,A3391)&gt;1,"DUP","OK")</f>
        <v>OK</v>
      </c>
      <c r="O3391" s="6" t="str">
        <f t="shared" si="157"/>
        <v>ORD26005439</v>
      </c>
      <c r="P3391" s="6" t="str">
        <f t="shared" si="158"/>
        <v>Sep</v>
      </c>
      <c r="Q3391" s="6"/>
      <c r="R3391" s="9"/>
      <c r="S3391" s="8"/>
      <c r="T3391" s="8"/>
      <c r="U3391" s="8"/>
      <c r="V3391" s="8"/>
      <c r="W3391" s="8"/>
      <c r="X3391" s="6"/>
      <c r="Y3391" s="6"/>
    </row>
    <row r="3392" spans="1:25" x14ac:dyDescent="0.3">
      <c r="A3392" s="6" t="s">
        <v>16239</v>
      </c>
      <c r="B3392" s="6"/>
      <c r="C3392" s="6" t="s">
        <v>10791</v>
      </c>
      <c r="D3392" s="6" t="str">
        <f t="shared" si="156"/>
        <v>ORD26005462</v>
      </c>
      <c r="E3392" s="10">
        <v>46283</v>
      </c>
      <c r="F3392" s="6" t="s">
        <v>12294</v>
      </c>
      <c r="G3392" s="6" t="s">
        <v>27</v>
      </c>
      <c r="H3392" s="8">
        <v>4999</v>
      </c>
      <c r="I3392" s="8">
        <v>79.98</v>
      </c>
      <c r="J3392" s="8">
        <v>14.4</v>
      </c>
      <c r="K3392" s="8">
        <v>4904.62</v>
      </c>
      <c r="L3392" s="10">
        <v>46285</v>
      </c>
      <c r="M3392" s="6" t="s">
        <v>16057</v>
      </c>
      <c r="N3392" s="6" t="str">
        <f>IF(COUNTIF($A$2:A3392,A3392)&gt;1,"DUP","OK")</f>
        <v>OK</v>
      </c>
      <c r="O3392" s="6" t="str">
        <f t="shared" si="157"/>
        <v>ORD26005462</v>
      </c>
      <c r="P3392" s="6" t="str">
        <f t="shared" si="158"/>
        <v>Sep</v>
      </c>
      <c r="Q3392" s="6"/>
      <c r="R3392" s="9"/>
      <c r="S3392" s="8"/>
      <c r="T3392" s="8"/>
      <c r="U3392" s="8"/>
      <c r="V3392" s="8"/>
      <c r="W3392" s="8"/>
      <c r="X3392" s="6"/>
      <c r="Y3392" s="6"/>
    </row>
    <row r="3393" spans="1:25" x14ac:dyDescent="0.3">
      <c r="A3393" s="6" t="s">
        <v>16240</v>
      </c>
      <c r="B3393" s="6"/>
      <c r="C3393" s="6" t="s">
        <v>10807</v>
      </c>
      <c r="D3393" s="6" t="str">
        <f t="shared" si="156"/>
        <v>ORD26005470</v>
      </c>
      <c r="E3393" s="10">
        <v>46283</v>
      </c>
      <c r="F3393" s="6" t="s">
        <v>12294</v>
      </c>
      <c r="G3393" s="6" t="s">
        <v>54</v>
      </c>
      <c r="H3393" s="8">
        <v>4498</v>
      </c>
      <c r="I3393" s="8">
        <v>76.47</v>
      </c>
      <c r="J3393" s="8">
        <v>13.76</v>
      </c>
      <c r="K3393" s="8">
        <v>4407.7700000000004</v>
      </c>
      <c r="L3393" s="10">
        <v>46285</v>
      </c>
      <c r="M3393" s="6" t="s">
        <v>16057</v>
      </c>
      <c r="N3393" s="6" t="str">
        <f>IF(COUNTIF($A$2:A3393,A3393)&gt;1,"DUP","OK")</f>
        <v>OK</v>
      </c>
      <c r="O3393" s="6" t="str">
        <f t="shared" si="157"/>
        <v>ORD26005470</v>
      </c>
      <c r="P3393" s="6" t="str">
        <f t="shared" si="158"/>
        <v>Sep</v>
      </c>
      <c r="Q3393" s="6"/>
      <c r="R3393" s="9"/>
      <c r="S3393" s="8"/>
      <c r="T3393" s="8"/>
      <c r="U3393" s="8"/>
      <c r="V3393" s="8"/>
      <c r="W3393" s="8"/>
      <c r="X3393" s="6"/>
      <c r="Y3393" s="6"/>
    </row>
    <row r="3394" spans="1:25" x14ac:dyDescent="0.3">
      <c r="A3394" s="6" t="s">
        <v>16241</v>
      </c>
      <c r="B3394" s="6"/>
      <c r="C3394" s="6" t="s">
        <v>10809</v>
      </c>
      <c r="D3394" s="6" t="str">
        <f t="shared" ref="D3394:D3457" si="159">UPPER(SUBSTITUTE(TRIM(C3394),"-",""))</f>
        <v>ORD26005471</v>
      </c>
      <c r="E3394" s="10">
        <v>46283</v>
      </c>
      <c r="F3394" s="6" t="s">
        <v>12294</v>
      </c>
      <c r="G3394" s="6" t="s">
        <v>54</v>
      </c>
      <c r="H3394" s="8">
        <v>2398</v>
      </c>
      <c r="I3394" s="8">
        <v>40.770000000000003</v>
      </c>
      <c r="J3394" s="8">
        <v>7.34</v>
      </c>
      <c r="K3394" s="8">
        <v>2349.89</v>
      </c>
      <c r="L3394" s="10">
        <v>46285</v>
      </c>
      <c r="M3394" s="6" t="s">
        <v>16057</v>
      </c>
      <c r="N3394" s="6" t="str">
        <f>IF(COUNTIF($A$2:A3394,A3394)&gt;1,"DUP","OK")</f>
        <v>OK</v>
      </c>
      <c r="O3394" s="6" t="str">
        <f t="shared" ref="O3394:O3457" si="160">IF(F3394="REFUND",INDEX($D$2:$D$5743,MATCH(B3394,$A$2:$A$5743,0)),D3394)</f>
        <v>ORD26005471</v>
      </c>
      <c r="P3394" s="6" t="str">
        <f t="shared" ref="P3394:P3457" si="161">IF(L3394&gt;DATE(2026,9,30),"Oct-Due","Sep")</f>
        <v>Sep</v>
      </c>
      <c r="Q3394" s="6"/>
      <c r="R3394" s="9"/>
      <c r="S3394" s="8"/>
      <c r="T3394" s="8"/>
      <c r="U3394" s="8"/>
      <c r="V3394" s="8"/>
      <c r="W3394" s="8"/>
      <c r="X3394" s="6"/>
      <c r="Y3394" s="6"/>
    </row>
    <row r="3395" spans="1:25" x14ac:dyDescent="0.3">
      <c r="A3395" s="6" t="s">
        <v>16242</v>
      </c>
      <c r="B3395" s="6"/>
      <c r="C3395" s="6" t="s">
        <v>11073</v>
      </c>
      <c r="D3395" s="6" t="str">
        <f t="shared" si="159"/>
        <v>ORD26005608</v>
      </c>
      <c r="E3395" s="10">
        <v>46283</v>
      </c>
      <c r="F3395" s="6" t="s">
        <v>12294</v>
      </c>
      <c r="G3395" s="6" t="s">
        <v>18</v>
      </c>
      <c r="H3395" s="8">
        <v>2499</v>
      </c>
      <c r="I3395" s="8">
        <v>7.5</v>
      </c>
      <c r="J3395" s="8">
        <v>1.35</v>
      </c>
      <c r="K3395" s="8">
        <v>2490.15</v>
      </c>
      <c r="L3395" s="10">
        <v>46285</v>
      </c>
      <c r="M3395" s="6" t="s">
        <v>16057</v>
      </c>
      <c r="N3395" s="6" t="str">
        <f>IF(COUNTIF($A$2:A3395,A3395)&gt;1,"DUP","OK")</f>
        <v>OK</v>
      </c>
      <c r="O3395" s="6" t="str">
        <f t="shared" si="160"/>
        <v>ORD26005608</v>
      </c>
      <c r="P3395" s="6" t="str">
        <f t="shared" si="161"/>
        <v>Sep</v>
      </c>
      <c r="Q3395" s="6"/>
      <c r="R3395" s="9"/>
      <c r="S3395" s="8"/>
      <c r="T3395" s="8"/>
      <c r="U3395" s="8"/>
      <c r="V3395" s="8"/>
      <c r="W3395" s="8"/>
      <c r="X3395" s="6"/>
      <c r="Y3395" s="6"/>
    </row>
    <row r="3396" spans="1:25" x14ac:dyDescent="0.3">
      <c r="A3396" s="6" t="s">
        <v>16243</v>
      </c>
      <c r="B3396" s="6"/>
      <c r="C3396" s="6" t="s">
        <v>11147</v>
      </c>
      <c r="D3396" s="6" t="str">
        <f t="shared" si="159"/>
        <v>ORD26005645</v>
      </c>
      <c r="E3396" s="10">
        <v>46283</v>
      </c>
      <c r="F3396" s="6" t="s">
        <v>12294</v>
      </c>
      <c r="G3396" s="6" t="s">
        <v>27</v>
      </c>
      <c r="H3396" s="8">
        <v>4999</v>
      </c>
      <c r="I3396" s="8">
        <v>79.98</v>
      </c>
      <c r="J3396" s="8">
        <v>14.4</v>
      </c>
      <c r="K3396" s="8">
        <v>4904.62</v>
      </c>
      <c r="L3396" s="10">
        <v>46285</v>
      </c>
      <c r="M3396" s="6" t="s">
        <v>16057</v>
      </c>
      <c r="N3396" s="6" t="str">
        <f>IF(COUNTIF($A$2:A3396,A3396)&gt;1,"DUP","OK")</f>
        <v>OK</v>
      </c>
      <c r="O3396" s="6" t="str">
        <f t="shared" si="160"/>
        <v>ORD26005645</v>
      </c>
      <c r="P3396" s="6" t="str">
        <f t="shared" si="161"/>
        <v>Sep</v>
      </c>
      <c r="Q3396" s="6"/>
      <c r="R3396" s="9"/>
      <c r="S3396" s="8"/>
      <c r="T3396" s="8"/>
      <c r="U3396" s="8"/>
      <c r="V3396" s="8"/>
      <c r="W3396" s="8"/>
      <c r="X3396" s="6"/>
      <c r="Y3396" s="6"/>
    </row>
    <row r="3397" spans="1:25" x14ac:dyDescent="0.3">
      <c r="A3397" s="6" t="s">
        <v>16244</v>
      </c>
      <c r="B3397" s="6"/>
      <c r="C3397" s="6" t="s">
        <v>11238</v>
      </c>
      <c r="D3397" s="6" t="str">
        <f t="shared" si="159"/>
        <v>ORD26005693</v>
      </c>
      <c r="E3397" s="10">
        <v>46283</v>
      </c>
      <c r="F3397" s="6" t="s">
        <v>12294</v>
      </c>
      <c r="G3397" s="6" t="s">
        <v>27</v>
      </c>
      <c r="H3397" s="8">
        <v>3498</v>
      </c>
      <c r="I3397" s="8">
        <v>55.97</v>
      </c>
      <c r="J3397" s="8">
        <v>10.07</v>
      </c>
      <c r="K3397" s="8">
        <v>3431.96</v>
      </c>
      <c r="L3397" s="10">
        <v>46285</v>
      </c>
      <c r="M3397" s="6" t="s">
        <v>16057</v>
      </c>
      <c r="N3397" s="6" t="str">
        <f>IF(COUNTIF($A$2:A3397,A3397)&gt;1,"DUP","OK")</f>
        <v>OK</v>
      </c>
      <c r="O3397" s="6" t="str">
        <f t="shared" si="160"/>
        <v>ORD26005693</v>
      </c>
      <c r="P3397" s="6" t="str">
        <f t="shared" si="161"/>
        <v>Sep</v>
      </c>
      <c r="Q3397" s="6"/>
      <c r="R3397" s="9"/>
      <c r="S3397" s="8"/>
      <c r="T3397" s="8"/>
      <c r="U3397" s="8"/>
      <c r="V3397" s="8"/>
      <c r="W3397" s="8"/>
      <c r="X3397" s="6"/>
      <c r="Y3397" s="6"/>
    </row>
    <row r="3398" spans="1:25" x14ac:dyDescent="0.3">
      <c r="A3398" s="6" t="s">
        <v>16245</v>
      </c>
      <c r="B3398" s="6"/>
      <c r="C3398" s="6" t="s">
        <v>16246</v>
      </c>
      <c r="D3398" s="6" t="str">
        <f t="shared" si="159"/>
        <v>ORD26005719</v>
      </c>
      <c r="E3398" s="10">
        <v>46283</v>
      </c>
      <c r="F3398" s="6" t="s">
        <v>12294</v>
      </c>
      <c r="G3398" s="6" t="s">
        <v>27</v>
      </c>
      <c r="H3398" s="8">
        <v>2999</v>
      </c>
      <c r="I3398" s="8">
        <v>47.98</v>
      </c>
      <c r="J3398" s="8">
        <v>8.64</v>
      </c>
      <c r="K3398" s="8">
        <v>2942.38</v>
      </c>
      <c r="L3398" s="10">
        <v>46285</v>
      </c>
      <c r="M3398" s="6" t="s">
        <v>16057</v>
      </c>
      <c r="N3398" s="6" t="str">
        <f>IF(COUNTIF($A$2:A3398,A3398)&gt;1,"DUP","OK")</f>
        <v>OK</v>
      </c>
      <c r="O3398" s="6" t="str">
        <f t="shared" si="160"/>
        <v>ORD26005719</v>
      </c>
      <c r="P3398" s="6" t="str">
        <f t="shared" si="161"/>
        <v>Sep</v>
      </c>
      <c r="Q3398" s="6"/>
      <c r="R3398" s="9"/>
      <c r="S3398" s="8"/>
      <c r="T3398" s="8"/>
      <c r="U3398" s="8"/>
      <c r="V3398" s="8"/>
      <c r="W3398" s="8"/>
      <c r="X3398" s="6"/>
      <c r="Y3398" s="6"/>
    </row>
    <row r="3399" spans="1:25" x14ac:dyDescent="0.3">
      <c r="A3399" s="6" t="s">
        <v>16247</v>
      </c>
      <c r="B3399" s="6"/>
      <c r="C3399" s="6" t="s">
        <v>11316</v>
      </c>
      <c r="D3399" s="6" t="str">
        <f t="shared" si="159"/>
        <v>ORD26005734</v>
      </c>
      <c r="E3399" s="10">
        <v>46283</v>
      </c>
      <c r="F3399" s="6" t="s">
        <v>12294</v>
      </c>
      <c r="G3399" s="6" t="s">
        <v>18</v>
      </c>
      <c r="H3399" s="8">
        <v>3998</v>
      </c>
      <c r="I3399" s="8">
        <v>11.99</v>
      </c>
      <c r="J3399" s="8">
        <v>2.16</v>
      </c>
      <c r="K3399" s="8">
        <v>3983.85</v>
      </c>
      <c r="L3399" s="10">
        <v>46285</v>
      </c>
      <c r="M3399" s="6" t="s">
        <v>16057</v>
      </c>
      <c r="N3399" s="6" t="str">
        <f>IF(COUNTIF($A$2:A3399,A3399)&gt;1,"DUP","OK")</f>
        <v>OK</v>
      </c>
      <c r="O3399" s="6" t="str">
        <f t="shared" si="160"/>
        <v>ORD26005734</v>
      </c>
      <c r="P3399" s="6" t="str">
        <f t="shared" si="161"/>
        <v>Sep</v>
      </c>
      <c r="Q3399" s="6"/>
      <c r="R3399" s="9"/>
      <c r="S3399" s="8"/>
      <c r="T3399" s="8"/>
      <c r="U3399" s="8"/>
      <c r="V3399" s="8"/>
      <c r="W3399" s="8"/>
      <c r="X3399" s="6"/>
      <c r="Y3399" s="6"/>
    </row>
    <row r="3400" spans="1:25" x14ac:dyDescent="0.3">
      <c r="A3400" s="6" t="s">
        <v>16248</v>
      </c>
      <c r="B3400" s="6"/>
      <c r="C3400" s="6" t="s">
        <v>11725</v>
      </c>
      <c r="D3400" s="6" t="str">
        <f t="shared" si="159"/>
        <v>ORD26005950</v>
      </c>
      <c r="E3400" s="10">
        <v>46283</v>
      </c>
      <c r="F3400" s="6" t="s">
        <v>12294</v>
      </c>
      <c r="G3400" s="6" t="s">
        <v>18</v>
      </c>
      <c r="H3400" s="8">
        <v>2397</v>
      </c>
      <c r="I3400" s="8">
        <v>7.19</v>
      </c>
      <c r="J3400" s="8">
        <v>1.29</v>
      </c>
      <c r="K3400" s="8">
        <v>2388.52</v>
      </c>
      <c r="L3400" s="10">
        <v>46285</v>
      </c>
      <c r="M3400" s="6" t="s">
        <v>16057</v>
      </c>
      <c r="N3400" s="6" t="str">
        <f>IF(COUNTIF($A$2:A3400,A3400)&gt;1,"DUP","OK")</f>
        <v>OK</v>
      </c>
      <c r="O3400" s="6" t="str">
        <f t="shared" si="160"/>
        <v>ORD26005950</v>
      </c>
      <c r="P3400" s="6" t="str">
        <f t="shared" si="161"/>
        <v>Sep</v>
      </c>
      <c r="Q3400" s="6"/>
      <c r="R3400" s="9"/>
      <c r="S3400" s="8"/>
      <c r="T3400" s="8"/>
      <c r="U3400" s="8"/>
      <c r="V3400" s="8"/>
      <c r="W3400" s="8"/>
      <c r="X3400" s="6"/>
      <c r="Y3400" s="6"/>
    </row>
    <row r="3401" spans="1:25" x14ac:dyDescent="0.3">
      <c r="A3401" s="6" t="s">
        <v>16249</v>
      </c>
      <c r="B3401" s="6"/>
      <c r="C3401" s="6" t="s">
        <v>16250</v>
      </c>
      <c r="D3401" s="6" t="str">
        <f t="shared" si="159"/>
        <v>ORD26005963</v>
      </c>
      <c r="E3401" s="10">
        <v>46283</v>
      </c>
      <c r="F3401" s="6" t="s">
        <v>12294</v>
      </c>
      <c r="G3401" s="6" t="s">
        <v>43</v>
      </c>
      <c r="H3401" s="8">
        <v>2499</v>
      </c>
      <c r="I3401" s="8">
        <v>29.99</v>
      </c>
      <c r="J3401" s="8">
        <v>5.4</v>
      </c>
      <c r="K3401" s="8">
        <v>2463.61</v>
      </c>
      <c r="L3401" s="10">
        <v>46285</v>
      </c>
      <c r="M3401" s="6" t="s">
        <v>16057</v>
      </c>
      <c r="N3401" s="6" t="str">
        <f>IF(COUNTIF($A$2:A3401,A3401)&gt;1,"DUP","OK")</f>
        <v>OK</v>
      </c>
      <c r="O3401" s="6" t="str">
        <f t="shared" si="160"/>
        <v>ORD26005963</v>
      </c>
      <c r="P3401" s="6" t="str">
        <f t="shared" si="161"/>
        <v>Sep</v>
      </c>
      <c r="Q3401" s="6"/>
      <c r="R3401" s="9"/>
      <c r="S3401" s="8"/>
      <c r="T3401" s="8"/>
      <c r="U3401" s="8"/>
      <c r="V3401" s="8"/>
      <c r="W3401" s="8"/>
      <c r="X3401" s="6"/>
      <c r="Y3401" s="6"/>
    </row>
    <row r="3402" spans="1:25" x14ac:dyDescent="0.3">
      <c r="A3402" s="6" t="s">
        <v>16251</v>
      </c>
      <c r="B3402" s="6"/>
      <c r="C3402" s="6" t="s">
        <v>11760</v>
      </c>
      <c r="D3402" s="6" t="str">
        <f t="shared" si="159"/>
        <v>ORD26005969</v>
      </c>
      <c r="E3402" s="10">
        <v>46283</v>
      </c>
      <c r="F3402" s="6" t="s">
        <v>12294</v>
      </c>
      <c r="G3402" s="6" t="s">
        <v>27</v>
      </c>
      <c r="H3402" s="8">
        <v>4999</v>
      </c>
      <c r="I3402" s="8">
        <v>79.98</v>
      </c>
      <c r="J3402" s="8">
        <v>14.4</v>
      </c>
      <c r="K3402" s="8">
        <v>4904.62</v>
      </c>
      <c r="L3402" s="10">
        <v>46285</v>
      </c>
      <c r="M3402" s="6" t="s">
        <v>16057</v>
      </c>
      <c r="N3402" s="6" t="str">
        <f>IF(COUNTIF($A$2:A3402,A3402)&gt;1,"DUP","OK")</f>
        <v>OK</v>
      </c>
      <c r="O3402" s="6" t="str">
        <f t="shared" si="160"/>
        <v>ORD26005969</v>
      </c>
      <c r="P3402" s="6" t="str">
        <f t="shared" si="161"/>
        <v>Sep</v>
      </c>
      <c r="Q3402" s="6"/>
      <c r="R3402" s="9"/>
      <c r="S3402" s="8"/>
      <c r="T3402" s="8"/>
      <c r="U3402" s="8"/>
      <c r="V3402" s="8"/>
      <c r="W3402" s="8"/>
      <c r="X3402" s="6"/>
      <c r="Y3402" s="6"/>
    </row>
    <row r="3403" spans="1:25" x14ac:dyDescent="0.3">
      <c r="A3403" s="6" t="s">
        <v>16252</v>
      </c>
      <c r="B3403" s="6"/>
      <c r="C3403" s="6" t="s">
        <v>11795</v>
      </c>
      <c r="D3403" s="6" t="str">
        <f t="shared" si="159"/>
        <v>ORD26005987</v>
      </c>
      <c r="E3403" s="10">
        <v>46283</v>
      </c>
      <c r="F3403" s="6" t="s">
        <v>12294</v>
      </c>
      <c r="G3403" s="6" t="s">
        <v>18</v>
      </c>
      <c r="H3403" s="8">
        <v>6097</v>
      </c>
      <c r="I3403" s="8">
        <v>18.29</v>
      </c>
      <c r="J3403" s="8">
        <v>3.29</v>
      </c>
      <c r="K3403" s="8">
        <v>6075.42</v>
      </c>
      <c r="L3403" s="10">
        <v>46285</v>
      </c>
      <c r="M3403" s="6" t="s">
        <v>16057</v>
      </c>
      <c r="N3403" s="6" t="str">
        <f>IF(COUNTIF($A$2:A3403,A3403)&gt;1,"DUP","OK")</f>
        <v>OK</v>
      </c>
      <c r="O3403" s="6" t="str">
        <f t="shared" si="160"/>
        <v>ORD26005987</v>
      </c>
      <c r="P3403" s="6" t="str">
        <f t="shared" si="161"/>
        <v>Sep</v>
      </c>
      <c r="Q3403" s="6"/>
      <c r="R3403" s="9"/>
      <c r="S3403" s="8"/>
      <c r="T3403" s="8"/>
      <c r="U3403" s="8"/>
      <c r="V3403" s="8"/>
      <c r="W3403" s="8"/>
      <c r="X3403" s="6"/>
      <c r="Y3403" s="6"/>
    </row>
    <row r="3404" spans="1:25" x14ac:dyDescent="0.3">
      <c r="A3404" s="6" t="s">
        <v>16253</v>
      </c>
      <c r="B3404" s="6" t="s">
        <v>15151</v>
      </c>
      <c r="C3404" s="6"/>
      <c r="D3404" s="6" t="str">
        <f t="shared" si="159"/>
        <v/>
      </c>
      <c r="E3404" s="10">
        <v>46283</v>
      </c>
      <c r="F3404" s="6" t="s">
        <v>12677</v>
      </c>
      <c r="G3404" s="6" t="s">
        <v>27</v>
      </c>
      <c r="H3404" s="8">
        <v>1499</v>
      </c>
      <c r="I3404" s="8">
        <v>0</v>
      </c>
      <c r="J3404" s="8">
        <v>0</v>
      </c>
      <c r="K3404" s="8">
        <v>-1499</v>
      </c>
      <c r="L3404" s="10">
        <v>46285</v>
      </c>
      <c r="M3404" s="6" t="s">
        <v>16057</v>
      </c>
      <c r="N3404" s="6" t="str">
        <f>IF(COUNTIF($A$2:A3404,A3404)&gt;1,"DUP","OK")</f>
        <v>OK</v>
      </c>
      <c r="O3404" s="6" t="str">
        <f t="shared" si="160"/>
        <v>ORD26004961</v>
      </c>
      <c r="P3404" s="6" t="str">
        <f t="shared" si="161"/>
        <v>Sep</v>
      </c>
      <c r="Q3404" s="6"/>
      <c r="R3404" s="9"/>
      <c r="S3404" s="8"/>
      <c r="T3404" s="8"/>
      <c r="U3404" s="8"/>
      <c r="V3404" s="8"/>
      <c r="W3404" s="8"/>
      <c r="X3404" s="6"/>
      <c r="Y3404" s="6"/>
    </row>
    <row r="3405" spans="1:25" x14ac:dyDescent="0.3">
      <c r="A3405" s="6" t="s">
        <v>16254</v>
      </c>
      <c r="B3405" s="6" t="s">
        <v>15339</v>
      </c>
      <c r="C3405" s="6"/>
      <c r="D3405" s="6" t="str">
        <f t="shared" si="159"/>
        <v/>
      </c>
      <c r="E3405" s="10">
        <v>46283</v>
      </c>
      <c r="F3405" s="6" t="s">
        <v>12677</v>
      </c>
      <c r="G3405" s="6" t="s">
        <v>18</v>
      </c>
      <c r="H3405" s="8">
        <v>6298</v>
      </c>
      <c r="I3405" s="8">
        <v>0</v>
      </c>
      <c r="J3405" s="8">
        <v>0</v>
      </c>
      <c r="K3405" s="8">
        <v>-6298</v>
      </c>
      <c r="L3405" s="10">
        <v>46285</v>
      </c>
      <c r="M3405" s="6" t="s">
        <v>16057</v>
      </c>
      <c r="N3405" s="6" t="str">
        <f>IF(COUNTIF($A$2:A3405,A3405)&gt;1,"DUP","OK")</f>
        <v>OK</v>
      </c>
      <c r="O3405" s="6" t="str">
        <f t="shared" si="160"/>
        <v>ORD26003735</v>
      </c>
      <c r="P3405" s="6" t="str">
        <f t="shared" si="161"/>
        <v>Sep</v>
      </c>
      <c r="Q3405" s="6"/>
      <c r="R3405" s="9"/>
      <c r="S3405" s="8"/>
      <c r="T3405" s="8"/>
      <c r="U3405" s="8"/>
      <c r="V3405" s="8"/>
      <c r="W3405" s="8"/>
      <c r="X3405" s="6"/>
      <c r="Y3405" s="6"/>
    </row>
    <row r="3406" spans="1:25" x14ac:dyDescent="0.3">
      <c r="A3406" s="6" t="s">
        <v>16255</v>
      </c>
      <c r="B3406" s="6" t="s">
        <v>15500</v>
      </c>
      <c r="C3406" s="6"/>
      <c r="D3406" s="6" t="str">
        <f t="shared" si="159"/>
        <v/>
      </c>
      <c r="E3406" s="10">
        <v>46283</v>
      </c>
      <c r="F3406" s="6" t="s">
        <v>12677</v>
      </c>
      <c r="G3406" s="6" t="s">
        <v>18</v>
      </c>
      <c r="H3406" s="8">
        <v>2499</v>
      </c>
      <c r="I3406" s="8">
        <v>0</v>
      </c>
      <c r="J3406" s="8">
        <v>0</v>
      </c>
      <c r="K3406" s="8">
        <v>-2499</v>
      </c>
      <c r="L3406" s="10">
        <v>46285</v>
      </c>
      <c r="M3406" s="6" t="s">
        <v>16057</v>
      </c>
      <c r="N3406" s="6" t="str">
        <f>IF(COUNTIF($A$2:A3406,A3406)&gt;1,"DUP","OK")</f>
        <v>OK</v>
      </c>
      <c r="O3406" s="6" t="str">
        <f t="shared" si="160"/>
        <v>ORD26001764</v>
      </c>
      <c r="P3406" s="6" t="str">
        <f t="shared" si="161"/>
        <v>Sep</v>
      </c>
      <c r="Q3406" s="6"/>
      <c r="R3406" s="9"/>
      <c r="S3406" s="8"/>
      <c r="T3406" s="8"/>
      <c r="U3406" s="8"/>
      <c r="V3406" s="8"/>
      <c r="W3406" s="8"/>
      <c r="X3406" s="6"/>
      <c r="Y3406" s="6"/>
    </row>
    <row r="3407" spans="1:25" x14ac:dyDescent="0.3">
      <c r="A3407" s="6" t="s">
        <v>16256</v>
      </c>
      <c r="B3407" s="6" t="s">
        <v>14775</v>
      </c>
      <c r="C3407" s="6"/>
      <c r="D3407" s="6" t="str">
        <f t="shared" si="159"/>
        <v/>
      </c>
      <c r="E3407" s="10">
        <v>46283</v>
      </c>
      <c r="F3407" s="6" t="s">
        <v>12677</v>
      </c>
      <c r="G3407" s="6" t="s">
        <v>18</v>
      </c>
      <c r="H3407" s="8">
        <v>3499</v>
      </c>
      <c r="I3407" s="8">
        <v>0</v>
      </c>
      <c r="J3407" s="8">
        <v>0</v>
      </c>
      <c r="K3407" s="8">
        <v>-3499</v>
      </c>
      <c r="L3407" s="10">
        <v>46285</v>
      </c>
      <c r="M3407" s="6" t="s">
        <v>16057</v>
      </c>
      <c r="N3407" s="6" t="str">
        <f>IF(COUNTIF($A$2:A3407,A3407)&gt;1,"DUP","OK")</f>
        <v>OK</v>
      </c>
      <c r="O3407" s="6" t="str">
        <f t="shared" si="160"/>
        <v>ORD26001890</v>
      </c>
      <c r="P3407" s="6" t="str">
        <f t="shared" si="161"/>
        <v>Sep</v>
      </c>
      <c r="Q3407" s="6"/>
      <c r="R3407" s="9"/>
      <c r="S3407" s="8"/>
      <c r="T3407" s="8"/>
      <c r="U3407" s="8"/>
      <c r="V3407" s="8"/>
      <c r="W3407" s="8"/>
      <c r="X3407" s="6"/>
      <c r="Y3407" s="6"/>
    </row>
    <row r="3408" spans="1:25" x14ac:dyDescent="0.3">
      <c r="A3408" s="6" t="s">
        <v>16257</v>
      </c>
      <c r="B3408" s="6" t="s">
        <v>14861</v>
      </c>
      <c r="C3408" s="6"/>
      <c r="D3408" s="6" t="str">
        <f t="shared" si="159"/>
        <v/>
      </c>
      <c r="E3408" s="10">
        <v>46283</v>
      </c>
      <c r="F3408" s="6" t="s">
        <v>12677</v>
      </c>
      <c r="G3408" s="6" t="s">
        <v>27</v>
      </c>
      <c r="H3408" s="8">
        <v>2098</v>
      </c>
      <c r="I3408" s="8">
        <v>0</v>
      </c>
      <c r="J3408" s="8">
        <v>0</v>
      </c>
      <c r="K3408" s="8">
        <v>-2098</v>
      </c>
      <c r="L3408" s="10">
        <v>46285</v>
      </c>
      <c r="M3408" s="6" t="s">
        <v>16057</v>
      </c>
      <c r="N3408" s="6" t="str">
        <f>IF(COUNTIF($A$2:A3408,A3408)&gt;1,"DUP","OK")</f>
        <v>OK</v>
      </c>
      <c r="O3408" s="6" t="str">
        <f t="shared" si="160"/>
        <v>ORD26004486</v>
      </c>
      <c r="P3408" s="6" t="str">
        <f t="shared" si="161"/>
        <v>Sep</v>
      </c>
      <c r="Q3408" s="6"/>
      <c r="R3408" s="9"/>
      <c r="S3408" s="8"/>
      <c r="T3408" s="8"/>
      <c r="U3408" s="8"/>
      <c r="V3408" s="8"/>
      <c r="W3408" s="8"/>
      <c r="X3408" s="6"/>
      <c r="Y3408" s="6"/>
    </row>
    <row r="3409" spans="1:25" x14ac:dyDescent="0.3">
      <c r="A3409" s="6" t="s">
        <v>16258</v>
      </c>
      <c r="B3409" s="6" t="s">
        <v>14948</v>
      </c>
      <c r="C3409" s="6"/>
      <c r="D3409" s="6" t="str">
        <f t="shared" si="159"/>
        <v/>
      </c>
      <c r="E3409" s="10">
        <v>46283</v>
      </c>
      <c r="F3409" s="6" t="s">
        <v>12677</v>
      </c>
      <c r="G3409" s="6" t="s">
        <v>18</v>
      </c>
      <c r="H3409" s="8">
        <v>15997</v>
      </c>
      <c r="I3409" s="8">
        <v>0</v>
      </c>
      <c r="J3409" s="8">
        <v>0</v>
      </c>
      <c r="K3409" s="8">
        <v>-15997</v>
      </c>
      <c r="L3409" s="10">
        <v>46285</v>
      </c>
      <c r="M3409" s="6" t="s">
        <v>16057</v>
      </c>
      <c r="N3409" s="6" t="str">
        <f>IF(COUNTIF($A$2:A3409,A3409)&gt;1,"DUP","OK")</f>
        <v>OK</v>
      </c>
      <c r="O3409" s="6" t="str">
        <f t="shared" si="160"/>
        <v>ORD26000147</v>
      </c>
      <c r="P3409" s="6" t="str">
        <f t="shared" si="161"/>
        <v>Sep</v>
      </c>
      <c r="Q3409" s="6"/>
      <c r="R3409" s="9"/>
      <c r="S3409" s="8"/>
      <c r="T3409" s="8"/>
      <c r="U3409" s="8"/>
      <c r="V3409" s="8"/>
      <c r="W3409" s="8"/>
      <c r="X3409" s="6"/>
      <c r="Y3409" s="6"/>
    </row>
    <row r="3410" spans="1:25" x14ac:dyDescent="0.3">
      <c r="A3410" s="6" t="s">
        <v>16259</v>
      </c>
      <c r="B3410" s="6" t="s">
        <v>15004</v>
      </c>
      <c r="C3410" s="6"/>
      <c r="D3410" s="6" t="str">
        <f t="shared" si="159"/>
        <v/>
      </c>
      <c r="E3410" s="10">
        <v>46283</v>
      </c>
      <c r="F3410" s="6" t="s">
        <v>12677</v>
      </c>
      <c r="G3410" s="6" t="s">
        <v>18</v>
      </c>
      <c r="H3410" s="8">
        <v>11797</v>
      </c>
      <c r="I3410" s="8">
        <v>0</v>
      </c>
      <c r="J3410" s="8">
        <v>0</v>
      </c>
      <c r="K3410" s="8">
        <v>-11797</v>
      </c>
      <c r="L3410" s="10">
        <v>46285</v>
      </c>
      <c r="M3410" s="6" t="s">
        <v>16057</v>
      </c>
      <c r="N3410" s="6" t="str">
        <f>IF(COUNTIF($A$2:A3410,A3410)&gt;1,"DUP","OK")</f>
        <v>OK</v>
      </c>
      <c r="O3410" s="6" t="str">
        <f t="shared" si="160"/>
        <v>ORD26001781</v>
      </c>
      <c r="P3410" s="6" t="str">
        <f t="shared" si="161"/>
        <v>Sep</v>
      </c>
      <c r="Q3410" s="6"/>
      <c r="R3410" s="9"/>
      <c r="S3410" s="8"/>
      <c r="T3410" s="8"/>
      <c r="U3410" s="8"/>
      <c r="V3410" s="8"/>
      <c r="W3410" s="8"/>
      <c r="X3410" s="6"/>
      <c r="Y3410" s="6"/>
    </row>
    <row r="3411" spans="1:25" x14ac:dyDescent="0.3">
      <c r="A3411" s="6" t="s">
        <v>16260</v>
      </c>
      <c r="B3411" s="6" t="s">
        <v>15221</v>
      </c>
      <c r="C3411" s="6"/>
      <c r="D3411" s="6" t="str">
        <f t="shared" si="159"/>
        <v/>
      </c>
      <c r="E3411" s="10">
        <v>46283</v>
      </c>
      <c r="F3411" s="6" t="s">
        <v>12677</v>
      </c>
      <c r="G3411" s="6" t="s">
        <v>18</v>
      </c>
      <c r="H3411" s="8">
        <v>3897</v>
      </c>
      <c r="I3411" s="8">
        <v>0</v>
      </c>
      <c r="J3411" s="8">
        <v>0</v>
      </c>
      <c r="K3411" s="8">
        <v>-3897</v>
      </c>
      <c r="L3411" s="10">
        <v>46285</v>
      </c>
      <c r="M3411" s="6" t="s">
        <v>16057</v>
      </c>
      <c r="N3411" s="6" t="str">
        <f>IF(COUNTIF($A$2:A3411,A3411)&gt;1,"DUP","OK")</f>
        <v>OK</v>
      </c>
      <c r="O3411" s="6" t="str">
        <f t="shared" si="160"/>
        <v>ORD26000581</v>
      </c>
      <c r="P3411" s="6" t="str">
        <f t="shared" si="161"/>
        <v>Sep</v>
      </c>
      <c r="Q3411" s="6"/>
      <c r="R3411" s="9"/>
      <c r="S3411" s="8"/>
      <c r="T3411" s="8"/>
      <c r="U3411" s="8"/>
      <c r="V3411" s="8"/>
      <c r="W3411" s="8"/>
      <c r="X3411" s="6"/>
      <c r="Y3411" s="6"/>
    </row>
    <row r="3412" spans="1:25" x14ac:dyDescent="0.3">
      <c r="A3412" s="6" t="s">
        <v>16261</v>
      </c>
      <c r="B3412" s="6" t="s">
        <v>15975</v>
      </c>
      <c r="C3412" s="6"/>
      <c r="D3412" s="6" t="str">
        <f t="shared" si="159"/>
        <v/>
      </c>
      <c r="E3412" s="10">
        <v>46283</v>
      </c>
      <c r="F3412" s="6" t="s">
        <v>12677</v>
      </c>
      <c r="G3412" s="6" t="s">
        <v>18</v>
      </c>
      <c r="H3412" s="8">
        <v>2298</v>
      </c>
      <c r="I3412" s="8">
        <v>0</v>
      </c>
      <c r="J3412" s="8">
        <v>0</v>
      </c>
      <c r="K3412" s="8">
        <v>-2298</v>
      </c>
      <c r="L3412" s="10">
        <v>46285</v>
      </c>
      <c r="M3412" s="6" t="s">
        <v>16057</v>
      </c>
      <c r="N3412" s="6" t="str">
        <f>IF(COUNTIF($A$2:A3412,A3412)&gt;1,"DUP","OK")</f>
        <v>OK</v>
      </c>
      <c r="O3412" s="6" t="str">
        <f t="shared" si="160"/>
        <v>ORD26003446</v>
      </c>
      <c r="P3412" s="6" t="str">
        <f t="shared" si="161"/>
        <v>Sep</v>
      </c>
      <c r="Q3412" s="6"/>
      <c r="R3412" s="9"/>
      <c r="S3412" s="8"/>
      <c r="T3412" s="8"/>
      <c r="U3412" s="8"/>
      <c r="V3412" s="8"/>
      <c r="W3412" s="8"/>
      <c r="X3412" s="6"/>
      <c r="Y3412" s="6"/>
    </row>
    <row r="3413" spans="1:25" x14ac:dyDescent="0.3">
      <c r="A3413" s="6" t="s">
        <v>16262</v>
      </c>
      <c r="B3413" s="6"/>
      <c r="C3413" s="6" t="s">
        <v>101</v>
      </c>
      <c r="D3413" s="6" t="str">
        <f t="shared" si="159"/>
        <v>ORD26000035</v>
      </c>
      <c r="E3413" s="10">
        <v>46284</v>
      </c>
      <c r="F3413" s="6" t="s">
        <v>12294</v>
      </c>
      <c r="G3413" s="6" t="s">
        <v>18</v>
      </c>
      <c r="H3413" s="8">
        <v>1798</v>
      </c>
      <c r="I3413" s="8">
        <v>0</v>
      </c>
      <c r="J3413" s="8">
        <v>0</v>
      </c>
      <c r="K3413" s="8">
        <v>1798</v>
      </c>
      <c r="L3413" s="10">
        <v>46286</v>
      </c>
      <c r="M3413" s="6" t="s">
        <v>16263</v>
      </c>
      <c r="N3413" s="6" t="str">
        <f>IF(COUNTIF($A$2:A3413,A3413)&gt;1,"DUP","OK")</f>
        <v>OK</v>
      </c>
      <c r="O3413" s="6" t="str">
        <f t="shared" si="160"/>
        <v>ORD26000035</v>
      </c>
      <c r="P3413" s="6" t="str">
        <f t="shared" si="161"/>
        <v>Sep</v>
      </c>
      <c r="Q3413" s="6"/>
      <c r="R3413" s="9"/>
      <c r="S3413" s="8"/>
      <c r="T3413" s="8"/>
      <c r="U3413" s="8"/>
      <c r="V3413" s="8"/>
      <c r="W3413" s="8"/>
      <c r="X3413" s="6"/>
      <c r="Y3413" s="6"/>
    </row>
    <row r="3414" spans="1:25" x14ac:dyDescent="0.3">
      <c r="A3414" s="6" t="s">
        <v>16264</v>
      </c>
      <c r="B3414" s="6"/>
      <c r="C3414" s="6" t="s">
        <v>16265</v>
      </c>
      <c r="D3414" s="6" t="str">
        <f t="shared" si="159"/>
        <v>ORD26000044</v>
      </c>
      <c r="E3414" s="10">
        <v>46284</v>
      </c>
      <c r="F3414" s="6" t="s">
        <v>12294</v>
      </c>
      <c r="G3414" s="6" t="s">
        <v>27</v>
      </c>
      <c r="H3414" s="8">
        <v>1798</v>
      </c>
      <c r="I3414" s="8">
        <v>32.36</v>
      </c>
      <c r="J3414" s="8">
        <v>5.82</v>
      </c>
      <c r="K3414" s="8">
        <v>1759.82</v>
      </c>
      <c r="L3414" s="10">
        <v>46286</v>
      </c>
      <c r="M3414" s="6" t="s">
        <v>16263</v>
      </c>
      <c r="N3414" s="6" t="str">
        <f>IF(COUNTIF($A$2:A3414,A3414)&gt;1,"DUP","OK")</f>
        <v>OK</v>
      </c>
      <c r="O3414" s="6" t="str">
        <f t="shared" si="160"/>
        <v>ORD26000044</v>
      </c>
      <c r="P3414" s="6" t="str">
        <f t="shared" si="161"/>
        <v>Sep</v>
      </c>
      <c r="Q3414" s="6"/>
      <c r="R3414" s="9"/>
      <c r="S3414" s="8"/>
      <c r="T3414" s="8"/>
      <c r="U3414" s="8"/>
      <c r="V3414" s="8"/>
      <c r="W3414" s="8"/>
      <c r="X3414" s="6"/>
      <c r="Y3414" s="6"/>
    </row>
    <row r="3415" spans="1:25" x14ac:dyDescent="0.3">
      <c r="A3415" s="6" t="s">
        <v>16266</v>
      </c>
      <c r="B3415" s="6"/>
      <c r="C3415" s="6" t="s">
        <v>170</v>
      </c>
      <c r="D3415" s="6" t="str">
        <f t="shared" si="159"/>
        <v>ORD26000069</v>
      </c>
      <c r="E3415" s="10">
        <v>46284</v>
      </c>
      <c r="F3415" s="6" t="s">
        <v>12294</v>
      </c>
      <c r="G3415" s="6" t="s">
        <v>54</v>
      </c>
      <c r="H3415" s="8">
        <v>599</v>
      </c>
      <c r="I3415" s="8">
        <v>11.38</v>
      </c>
      <c r="J3415" s="8">
        <v>2.0499999999999998</v>
      </c>
      <c r="K3415" s="8">
        <v>585.57000000000005</v>
      </c>
      <c r="L3415" s="10">
        <v>46286</v>
      </c>
      <c r="M3415" s="6" t="s">
        <v>16263</v>
      </c>
      <c r="N3415" s="6" t="str">
        <f>IF(COUNTIF($A$2:A3415,A3415)&gt;1,"DUP","OK")</f>
        <v>OK</v>
      </c>
      <c r="O3415" s="6" t="str">
        <f t="shared" si="160"/>
        <v>ORD26000069</v>
      </c>
      <c r="P3415" s="6" t="str">
        <f t="shared" si="161"/>
        <v>Sep</v>
      </c>
      <c r="Q3415" s="6"/>
      <c r="R3415" s="9"/>
      <c r="S3415" s="8"/>
      <c r="T3415" s="8"/>
      <c r="U3415" s="8"/>
      <c r="V3415" s="8"/>
      <c r="W3415" s="8"/>
      <c r="X3415" s="6"/>
      <c r="Y3415" s="6"/>
    </row>
    <row r="3416" spans="1:25" x14ac:dyDescent="0.3">
      <c r="A3416" s="6" t="s">
        <v>16267</v>
      </c>
      <c r="B3416" s="6"/>
      <c r="C3416" s="6" t="s">
        <v>572</v>
      </c>
      <c r="D3416" s="6" t="str">
        <f t="shared" si="159"/>
        <v>ORD26000269</v>
      </c>
      <c r="E3416" s="10">
        <v>46284</v>
      </c>
      <c r="F3416" s="6" t="s">
        <v>12294</v>
      </c>
      <c r="G3416" s="6" t="s">
        <v>18</v>
      </c>
      <c r="H3416" s="8">
        <v>1799</v>
      </c>
      <c r="I3416" s="8">
        <v>0</v>
      </c>
      <c r="J3416" s="8">
        <v>0</v>
      </c>
      <c r="K3416" s="8">
        <v>1799</v>
      </c>
      <c r="L3416" s="10">
        <v>46286</v>
      </c>
      <c r="M3416" s="6" t="s">
        <v>16263</v>
      </c>
      <c r="N3416" s="6" t="str">
        <f>IF(COUNTIF($A$2:A3416,A3416)&gt;1,"DUP","OK")</f>
        <v>OK</v>
      </c>
      <c r="O3416" s="6" t="str">
        <f t="shared" si="160"/>
        <v>ORD26000269</v>
      </c>
      <c r="P3416" s="6" t="str">
        <f t="shared" si="161"/>
        <v>Sep</v>
      </c>
      <c r="Q3416" s="6"/>
      <c r="R3416" s="9"/>
      <c r="S3416" s="8"/>
      <c r="T3416" s="8"/>
      <c r="U3416" s="8"/>
      <c r="V3416" s="8"/>
      <c r="W3416" s="8"/>
      <c r="X3416" s="6"/>
      <c r="Y3416" s="6"/>
    </row>
    <row r="3417" spans="1:25" x14ac:dyDescent="0.3">
      <c r="A3417" s="6" t="s">
        <v>16268</v>
      </c>
      <c r="B3417" s="6"/>
      <c r="C3417" s="6" t="s">
        <v>650</v>
      </c>
      <c r="D3417" s="6" t="str">
        <f t="shared" si="159"/>
        <v>ORD26000307</v>
      </c>
      <c r="E3417" s="10">
        <v>46284</v>
      </c>
      <c r="F3417" s="6" t="s">
        <v>12294</v>
      </c>
      <c r="G3417" s="6" t="s">
        <v>18</v>
      </c>
      <c r="H3417" s="8">
        <v>3499</v>
      </c>
      <c r="I3417" s="8">
        <v>10.5</v>
      </c>
      <c r="J3417" s="8">
        <v>1.89</v>
      </c>
      <c r="K3417" s="8">
        <v>3486.61</v>
      </c>
      <c r="L3417" s="10">
        <v>46286</v>
      </c>
      <c r="M3417" s="6" t="s">
        <v>16263</v>
      </c>
      <c r="N3417" s="6" t="str">
        <f>IF(COUNTIF($A$2:A3417,A3417)&gt;1,"DUP","OK")</f>
        <v>OK</v>
      </c>
      <c r="O3417" s="6" t="str">
        <f t="shared" si="160"/>
        <v>ORD26000307</v>
      </c>
      <c r="P3417" s="6" t="str">
        <f t="shared" si="161"/>
        <v>Sep</v>
      </c>
      <c r="Q3417" s="6"/>
      <c r="R3417" s="9"/>
      <c r="S3417" s="8"/>
      <c r="T3417" s="8"/>
      <c r="U3417" s="8"/>
      <c r="V3417" s="8"/>
      <c r="W3417" s="8"/>
      <c r="X3417" s="6"/>
      <c r="Y3417" s="6"/>
    </row>
    <row r="3418" spans="1:25" x14ac:dyDescent="0.3">
      <c r="A3418" s="6" t="s">
        <v>16269</v>
      </c>
      <c r="B3418" s="6"/>
      <c r="C3418" s="6" t="s">
        <v>678</v>
      </c>
      <c r="D3418" s="6" t="str">
        <f t="shared" si="159"/>
        <v>ORD26000321</v>
      </c>
      <c r="E3418" s="10">
        <v>46284</v>
      </c>
      <c r="F3418" s="6" t="s">
        <v>12294</v>
      </c>
      <c r="G3418" s="6" t="s">
        <v>54</v>
      </c>
      <c r="H3418" s="8">
        <v>1299</v>
      </c>
      <c r="I3418" s="8">
        <v>24.68</v>
      </c>
      <c r="J3418" s="8">
        <v>4.4400000000000004</v>
      </c>
      <c r="K3418" s="8">
        <v>1269.8800000000001</v>
      </c>
      <c r="L3418" s="10">
        <v>46286</v>
      </c>
      <c r="M3418" s="6" t="s">
        <v>16263</v>
      </c>
      <c r="N3418" s="6" t="str">
        <f>IF(COUNTIF($A$2:A3418,A3418)&gt;1,"DUP","OK")</f>
        <v>OK</v>
      </c>
      <c r="O3418" s="6" t="str">
        <f t="shared" si="160"/>
        <v>ORD26000321</v>
      </c>
      <c r="P3418" s="6" t="str">
        <f t="shared" si="161"/>
        <v>Sep</v>
      </c>
      <c r="Q3418" s="6"/>
      <c r="R3418" s="9"/>
      <c r="S3418" s="8"/>
      <c r="T3418" s="8"/>
      <c r="U3418" s="8"/>
      <c r="V3418" s="8"/>
      <c r="W3418" s="8"/>
      <c r="X3418" s="6"/>
      <c r="Y3418" s="6"/>
    </row>
    <row r="3419" spans="1:25" x14ac:dyDescent="0.3">
      <c r="A3419" s="6" t="s">
        <v>16270</v>
      </c>
      <c r="B3419" s="6"/>
      <c r="C3419" s="6" t="s">
        <v>700</v>
      </c>
      <c r="D3419" s="6" t="str">
        <f t="shared" si="159"/>
        <v>ORD26000332</v>
      </c>
      <c r="E3419" s="10">
        <v>46284</v>
      </c>
      <c r="F3419" s="6" t="s">
        <v>12294</v>
      </c>
      <c r="G3419" s="6" t="s">
        <v>27</v>
      </c>
      <c r="H3419" s="8">
        <v>3597</v>
      </c>
      <c r="I3419" s="8">
        <v>57.55</v>
      </c>
      <c r="J3419" s="8">
        <v>10.36</v>
      </c>
      <c r="K3419" s="8">
        <v>3529.09</v>
      </c>
      <c r="L3419" s="10">
        <v>46286</v>
      </c>
      <c r="M3419" s="6" t="s">
        <v>16263</v>
      </c>
      <c r="N3419" s="6" t="str">
        <f>IF(COUNTIF($A$2:A3419,A3419)&gt;1,"DUP","OK")</f>
        <v>OK</v>
      </c>
      <c r="O3419" s="6" t="str">
        <f t="shared" si="160"/>
        <v>ORD26000332</v>
      </c>
      <c r="P3419" s="6" t="str">
        <f t="shared" si="161"/>
        <v>Sep</v>
      </c>
      <c r="Q3419" s="6"/>
      <c r="R3419" s="9"/>
      <c r="S3419" s="8"/>
      <c r="T3419" s="8"/>
      <c r="U3419" s="8"/>
      <c r="V3419" s="8"/>
      <c r="W3419" s="8"/>
      <c r="X3419" s="6"/>
      <c r="Y3419" s="6"/>
    </row>
    <row r="3420" spans="1:25" x14ac:dyDescent="0.3">
      <c r="A3420" s="6" t="s">
        <v>16271</v>
      </c>
      <c r="B3420" s="6"/>
      <c r="C3420" s="6" t="s">
        <v>720</v>
      </c>
      <c r="D3420" s="6" t="str">
        <f t="shared" si="159"/>
        <v>ORD26000342</v>
      </c>
      <c r="E3420" s="10">
        <v>46284</v>
      </c>
      <c r="F3420" s="6" t="s">
        <v>12294</v>
      </c>
      <c r="G3420" s="6" t="s">
        <v>27</v>
      </c>
      <c r="H3420" s="8">
        <v>299</v>
      </c>
      <c r="I3420" s="8">
        <v>5.38</v>
      </c>
      <c r="J3420" s="8">
        <v>0.97</v>
      </c>
      <c r="K3420" s="8">
        <v>292.64999999999998</v>
      </c>
      <c r="L3420" s="10">
        <v>46286</v>
      </c>
      <c r="M3420" s="6" t="s">
        <v>16263</v>
      </c>
      <c r="N3420" s="6" t="str">
        <f>IF(COUNTIF($A$2:A3420,A3420)&gt;1,"DUP","OK")</f>
        <v>OK</v>
      </c>
      <c r="O3420" s="6" t="str">
        <f t="shared" si="160"/>
        <v>ORD26000342</v>
      </c>
      <c r="P3420" s="6" t="str">
        <f t="shared" si="161"/>
        <v>Sep</v>
      </c>
      <c r="Q3420" s="6"/>
      <c r="R3420" s="9"/>
      <c r="S3420" s="8"/>
      <c r="T3420" s="8"/>
      <c r="U3420" s="8"/>
      <c r="V3420" s="8"/>
      <c r="W3420" s="8"/>
      <c r="X3420" s="6"/>
      <c r="Y3420" s="6"/>
    </row>
    <row r="3421" spans="1:25" x14ac:dyDescent="0.3">
      <c r="A3421" s="6" t="s">
        <v>16272</v>
      </c>
      <c r="B3421" s="6"/>
      <c r="C3421" s="6" t="s">
        <v>16273</v>
      </c>
      <c r="D3421" s="6" t="str">
        <f t="shared" si="159"/>
        <v>ORD26000358</v>
      </c>
      <c r="E3421" s="10">
        <v>46284</v>
      </c>
      <c r="F3421" s="6" t="s">
        <v>12294</v>
      </c>
      <c r="G3421" s="6" t="s">
        <v>18</v>
      </c>
      <c r="H3421" s="8">
        <v>3098</v>
      </c>
      <c r="I3421" s="8">
        <v>9.2899999999999991</v>
      </c>
      <c r="J3421" s="8">
        <v>1.67</v>
      </c>
      <c r="K3421" s="8">
        <v>3087.04</v>
      </c>
      <c r="L3421" s="10">
        <v>46286</v>
      </c>
      <c r="M3421" s="6" t="s">
        <v>16263</v>
      </c>
      <c r="N3421" s="6" t="str">
        <f>IF(COUNTIF($A$2:A3421,A3421)&gt;1,"DUP","OK")</f>
        <v>OK</v>
      </c>
      <c r="O3421" s="6" t="str">
        <f t="shared" si="160"/>
        <v>ORD26000358</v>
      </c>
      <c r="P3421" s="6" t="str">
        <f t="shared" si="161"/>
        <v>Sep</v>
      </c>
      <c r="Q3421" s="6"/>
      <c r="R3421" s="9"/>
      <c r="S3421" s="8"/>
      <c r="T3421" s="8"/>
      <c r="U3421" s="8"/>
      <c r="V3421" s="8"/>
      <c r="W3421" s="8"/>
      <c r="X3421" s="6"/>
      <c r="Y3421" s="6"/>
    </row>
    <row r="3422" spans="1:25" x14ac:dyDescent="0.3">
      <c r="A3422" s="6" t="s">
        <v>16274</v>
      </c>
      <c r="B3422" s="6"/>
      <c r="C3422" s="6" t="s">
        <v>885</v>
      </c>
      <c r="D3422" s="6" t="str">
        <f t="shared" si="159"/>
        <v>ORD26000424</v>
      </c>
      <c r="E3422" s="10">
        <v>46284</v>
      </c>
      <c r="F3422" s="6" t="s">
        <v>12294</v>
      </c>
      <c r="G3422" s="6" t="s">
        <v>18</v>
      </c>
      <c r="H3422" s="8">
        <v>2999</v>
      </c>
      <c r="I3422" s="8">
        <v>9</v>
      </c>
      <c r="J3422" s="8">
        <v>1.62</v>
      </c>
      <c r="K3422" s="8">
        <v>2988.38</v>
      </c>
      <c r="L3422" s="10">
        <v>46286</v>
      </c>
      <c r="M3422" s="6" t="s">
        <v>16263</v>
      </c>
      <c r="N3422" s="6" t="str">
        <f>IF(COUNTIF($A$2:A3422,A3422)&gt;1,"DUP","OK")</f>
        <v>OK</v>
      </c>
      <c r="O3422" s="6" t="str">
        <f t="shared" si="160"/>
        <v>ORD26000424</v>
      </c>
      <c r="P3422" s="6" t="str">
        <f t="shared" si="161"/>
        <v>Sep</v>
      </c>
      <c r="Q3422" s="6"/>
      <c r="R3422" s="9"/>
      <c r="S3422" s="8"/>
      <c r="T3422" s="8"/>
      <c r="U3422" s="8"/>
      <c r="V3422" s="8"/>
      <c r="W3422" s="8"/>
      <c r="X3422" s="6"/>
      <c r="Y3422" s="6"/>
    </row>
    <row r="3423" spans="1:25" x14ac:dyDescent="0.3">
      <c r="A3423" s="6" t="s">
        <v>16275</v>
      </c>
      <c r="B3423" s="6"/>
      <c r="C3423" s="6" t="s">
        <v>889</v>
      </c>
      <c r="D3423" s="6" t="str">
        <f t="shared" si="159"/>
        <v>ORD26000426</v>
      </c>
      <c r="E3423" s="10">
        <v>46284</v>
      </c>
      <c r="F3423" s="6" t="s">
        <v>12294</v>
      </c>
      <c r="G3423" s="6" t="s">
        <v>18</v>
      </c>
      <c r="H3423" s="8">
        <v>1798</v>
      </c>
      <c r="I3423" s="8">
        <v>0</v>
      </c>
      <c r="J3423" s="8">
        <v>0</v>
      </c>
      <c r="K3423" s="8">
        <v>1798</v>
      </c>
      <c r="L3423" s="10">
        <v>46286</v>
      </c>
      <c r="M3423" s="6" t="s">
        <v>16263</v>
      </c>
      <c r="N3423" s="6" t="str">
        <f>IF(COUNTIF($A$2:A3423,A3423)&gt;1,"DUP","OK")</f>
        <v>OK</v>
      </c>
      <c r="O3423" s="6" t="str">
        <f t="shared" si="160"/>
        <v>ORD26000426</v>
      </c>
      <c r="P3423" s="6" t="str">
        <f t="shared" si="161"/>
        <v>Sep</v>
      </c>
      <c r="Q3423" s="6"/>
      <c r="R3423" s="9"/>
      <c r="S3423" s="8"/>
      <c r="T3423" s="8"/>
      <c r="U3423" s="8"/>
      <c r="V3423" s="8"/>
      <c r="W3423" s="8"/>
      <c r="X3423" s="6"/>
      <c r="Y3423" s="6"/>
    </row>
    <row r="3424" spans="1:25" x14ac:dyDescent="0.3">
      <c r="A3424" s="6" t="s">
        <v>16276</v>
      </c>
      <c r="B3424" s="6"/>
      <c r="C3424" s="6" t="s">
        <v>915</v>
      </c>
      <c r="D3424" s="6" t="str">
        <f t="shared" si="159"/>
        <v>ORD26000439</v>
      </c>
      <c r="E3424" s="10">
        <v>46284</v>
      </c>
      <c r="F3424" s="6" t="s">
        <v>12294</v>
      </c>
      <c r="G3424" s="6" t="s">
        <v>54</v>
      </c>
      <c r="H3424" s="8">
        <v>7999</v>
      </c>
      <c r="I3424" s="8">
        <v>135.97999999999999</v>
      </c>
      <c r="J3424" s="8">
        <v>24.48</v>
      </c>
      <c r="K3424" s="8">
        <v>7838.54</v>
      </c>
      <c r="L3424" s="10">
        <v>46286</v>
      </c>
      <c r="M3424" s="6" t="s">
        <v>16263</v>
      </c>
      <c r="N3424" s="6" t="str">
        <f>IF(COUNTIF($A$2:A3424,A3424)&gt;1,"DUP","OK")</f>
        <v>OK</v>
      </c>
      <c r="O3424" s="6" t="str">
        <f t="shared" si="160"/>
        <v>ORD26000439</v>
      </c>
      <c r="P3424" s="6" t="str">
        <f t="shared" si="161"/>
        <v>Sep</v>
      </c>
      <c r="Q3424" s="6"/>
      <c r="R3424" s="9"/>
      <c r="S3424" s="8"/>
      <c r="T3424" s="8"/>
      <c r="U3424" s="8"/>
      <c r="V3424" s="8"/>
      <c r="W3424" s="8"/>
      <c r="X3424" s="6"/>
      <c r="Y3424" s="6"/>
    </row>
    <row r="3425" spans="1:25" x14ac:dyDescent="0.3">
      <c r="A3425" s="6" t="s">
        <v>16277</v>
      </c>
      <c r="B3425" s="6"/>
      <c r="C3425" s="6" t="s">
        <v>921</v>
      </c>
      <c r="D3425" s="6" t="str">
        <f t="shared" si="159"/>
        <v>ORD26000442</v>
      </c>
      <c r="E3425" s="10">
        <v>46284</v>
      </c>
      <c r="F3425" s="6" t="s">
        <v>12294</v>
      </c>
      <c r="G3425" s="6" t="s">
        <v>18</v>
      </c>
      <c r="H3425" s="8">
        <v>5097</v>
      </c>
      <c r="I3425" s="8">
        <v>15.29</v>
      </c>
      <c r="J3425" s="8">
        <v>2.75</v>
      </c>
      <c r="K3425" s="8">
        <v>5078.96</v>
      </c>
      <c r="L3425" s="10">
        <v>46286</v>
      </c>
      <c r="M3425" s="6" t="s">
        <v>16263</v>
      </c>
      <c r="N3425" s="6" t="str">
        <f>IF(COUNTIF($A$2:A3425,A3425)&gt;1,"DUP","OK")</f>
        <v>OK</v>
      </c>
      <c r="O3425" s="6" t="str">
        <f t="shared" si="160"/>
        <v>ORD26000442</v>
      </c>
      <c r="P3425" s="6" t="str">
        <f t="shared" si="161"/>
        <v>Sep</v>
      </c>
      <c r="Q3425" s="6"/>
      <c r="R3425" s="9"/>
      <c r="S3425" s="8"/>
      <c r="T3425" s="8"/>
      <c r="U3425" s="8"/>
      <c r="V3425" s="8"/>
      <c r="W3425" s="8"/>
      <c r="X3425" s="6"/>
      <c r="Y3425" s="6"/>
    </row>
    <row r="3426" spans="1:25" x14ac:dyDescent="0.3">
      <c r="A3426" s="6" t="s">
        <v>16278</v>
      </c>
      <c r="B3426" s="6"/>
      <c r="C3426" s="6" t="s">
        <v>965</v>
      </c>
      <c r="D3426" s="6" t="str">
        <f t="shared" si="159"/>
        <v>ORD26000464</v>
      </c>
      <c r="E3426" s="10">
        <v>46284</v>
      </c>
      <c r="F3426" s="6" t="s">
        <v>12294</v>
      </c>
      <c r="G3426" s="6" t="s">
        <v>18</v>
      </c>
      <c r="H3426" s="8">
        <v>299</v>
      </c>
      <c r="I3426" s="8">
        <v>0</v>
      </c>
      <c r="J3426" s="8">
        <v>0</v>
      </c>
      <c r="K3426" s="8">
        <v>299</v>
      </c>
      <c r="L3426" s="10">
        <v>46286</v>
      </c>
      <c r="M3426" s="6" t="s">
        <v>16263</v>
      </c>
      <c r="N3426" s="6" t="str">
        <f>IF(COUNTIF($A$2:A3426,A3426)&gt;1,"DUP","OK")</f>
        <v>OK</v>
      </c>
      <c r="O3426" s="6" t="str">
        <f t="shared" si="160"/>
        <v>ORD26000464</v>
      </c>
      <c r="P3426" s="6" t="str">
        <f t="shared" si="161"/>
        <v>Sep</v>
      </c>
      <c r="Q3426" s="6"/>
      <c r="R3426" s="9"/>
      <c r="S3426" s="8"/>
      <c r="T3426" s="8"/>
      <c r="U3426" s="8"/>
      <c r="V3426" s="8"/>
      <c r="W3426" s="8"/>
      <c r="X3426" s="6"/>
      <c r="Y3426" s="6"/>
    </row>
    <row r="3427" spans="1:25" x14ac:dyDescent="0.3">
      <c r="A3427" s="6" t="s">
        <v>16279</v>
      </c>
      <c r="B3427" s="6"/>
      <c r="C3427" s="6" t="s">
        <v>992</v>
      </c>
      <c r="D3427" s="6" t="str">
        <f t="shared" si="159"/>
        <v>ORD26000478</v>
      </c>
      <c r="E3427" s="10">
        <v>46284</v>
      </c>
      <c r="F3427" s="6" t="s">
        <v>12294</v>
      </c>
      <c r="G3427" s="6" t="s">
        <v>54</v>
      </c>
      <c r="H3427" s="8">
        <v>349</v>
      </c>
      <c r="I3427" s="8">
        <v>6.63</v>
      </c>
      <c r="J3427" s="8">
        <v>1.19</v>
      </c>
      <c r="K3427" s="8">
        <v>341.18</v>
      </c>
      <c r="L3427" s="10">
        <v>46286</v>
      </c>
      <c r="M3427" s="6" t="s">
        <v>16263</v>
      </c>
      <c r="N3427" s="6" t="str">
        <f>IF(COUNTIF($A$2:A3427,A3427)&gt;1,"DUP","OK")</f>
        <v>OK</v>
      </c>
      <c r="O3427" s="6" t="str">
        <f t="shared" si="160"/>
        <v>ORD26000478</v>
      </c>
      <c r="P3427" s="6" t="str">
        <f t="shared" si="161"/>
        <v>Sep</v>
      </c>
      <c r="Q3427" s="6"/>
      <c r="R3427" s="9"/>
      <c r="S3427" s="8"/>
      <c r="T3427" s="8"/>
      <c r="U3427" s="8"/>
      <c r="V3427" s="8"/>
      <c r="W3427" s="8"/>
      <c r="X3427" s="6"/>
      <c r="Y3427" s="6"/>
    </row>
    <row r="3428" spans="1:25" x14ac:dyDescent="0.3">
      <c r="A3428" s="6" t="s">
        <v>16280</v>
      </c>
      <c r="B3428" s="6"/>
      <c r="C3428" s="6" t="s">
        <v>1052</v>
      </c>
      <c r="D3428" s="6" t="str">
        <f t="shared" si="159"/>
        <v>ORD26000508</v>
      </c>
      <c r="E3428" s="10">
        <v>46284</v>
      </c>
      <c r="F3428" s="6" t="s">
        <v>12294</v>
      </c>
      <c r="G3428" s="6" t="s">
        <v>18</v>
      </c>
      <c r="H3428" s="8">
        <v>8998</v>
      </c>
      <c r="I3428" s="8">
        <v>26.99</v>
      </c>
      <c r="J3428" s="8">
        <v>4.8600000000000003</v>
      </c>
      <c r="K3428" s="8">
        <v>8966.15</v>
      </c>
      <c r="L3428" s="10">
        <v>46286</v>
      </c>
      <c r="M3428" s="6" t="s">
        <v>16263</v>
      </c>
      <c r="N3428" s="6" t="str">
        <f>IF(COUNTIF($A$2:A3428,A3428)&gt;1,"DUP","OK")</f>
        <v>OK</v>
      </c>
      <c r="O3428" s="6" t="str">
        <f t="shared" si="160"/>
        <v>ORD26000508</v>
      </c>
      <c r="P3428" s="6" t="str">
        <f t="shared" si="161"/>
        <v>Sep</v>
      </c>
      <c r="Q3428" s="6"/>
      <c r="R3428" s="9"/>
      <c r="S3428" s="8"/>
      <c r="T3428" s="8"/>
      <c r="U3428" s="8"/>
      <c r="V3428" s="8"/>
      <c r="W3428" s="8"/>
      <c r="X3428" s="6"/>
      <c r="Y3428" s="6"/>
    </row>
    <row r="3429" spans="1:25" x14ac:dyDescent="0.3">
      <c r="A3429" s="6" t="s">
        <v>16281</v>
      </c>
      <c r="B3429" s="6"/>
      <c r="C3429" s="6" t="s">
        <v>1065</v>
      </c>
      <c r="D3429" s="6" t="str">
        <f t="shared" si="159"/>
        <v>ORD26000514</v>
      </c>
      <c r="E3429" s="10">
        <v>46284</v>
      </c>
      <c r="F3429" s="6" t="s">
        <v>12294</v>
      </c>
      <c r="G3429" s="6" t="s">
        <v>43</v>
      </c>
      <c r="H3429" s="8">
        <v>5698</v>
      </c>
      <c r="I3429" s="8">
        <v>68.38</v>
      </c>
      <c r="J3429" s="8">
        <v>12.31</v>
      </c>
      <c r="K3429" s="8">
        <v>5617.31</v>
      </c>
      <c r="L3429" s="10">
        <v>46286</v>
      </c>
      <c r="M3429" s="6" t="s">
        <v>16263</v>
      </c>
      <c r="N3429" s="6" t="str">
        <f>IF(COUNTIF($A$2:A3429,A3429)&gt;1,"DUP","OK")</f>
        <v>OK</v>
      </c>
      <c r="O3429" s="6" t="str">
        <f t="shared" si="160"/>
        <v>ORD26000514</v>
      </c>
      <c r="P3429" s="6" t="str">
        <f t="shared" si="161"/>
        <v>Sep</v>
      </c>
      <c r="Q3429" s="6"/>
      <c r="R3429" s="9"/>
      <c r="S3429" s="8"/>
      <c r="T3429" s="8"/>
      <c r="U3429" s="8"/>
      <c r="V3429" s="8"/>
      <c r="W3429" s="8"/>
      <c r="X3429" s="6"/>
      <c r="Y3429" s="6"/>
    </row>
    <row r="3430" spans="1:25" x14ac:dyDescent="0.3">
      <c r="A3430" s="6" t="s">
        <v>16282</v>
      </c>
      <c r="B3430" s="6"/>
      <c r="C3430" s="6" t="s">
        <v>1129</v>
      </c>
      <c r="D3430" s="6" t="str">
        <f t="shared" si="159"/>
        <v>ORD26000546</v>
      </c>
      <c r="E3430" s="10">
        <v>46284</v>
      </c>
      <c r="F3430" s="6" t="s">
        <v>12294</v>
      </c>
      <c r="G3430" s="6" t="s">
        <v>18</v>
      </c>
      <c r="H3430" s="8">
        <v>4999</v>
      </c>
      <c r="I3430" s="8">
        <v>15</v>
      </c>
      <c r="J3430" s="8">
        <v>2.7</v>
      </c>
      <c r="K3430" s="8">
        <v>4981.3</v>
      </c>
      <c r="L3430" s="10">
        <v>46286</v>
      </c>
      <c r="M3430" s="6" t="s">
        <v>16263</v>
      </c>
      <c r="N3430" s="6" t="str">
        <f>IF(COUNTIF($A$2:A3430,A3430)&gt;1,"DUP","OK")</f>
        <v>OK</v>
      </c>
      <c r="O3430" s="6" t="str">
        <f t="shared" si="160"/>
        <v>ORD26000546</v>
      </c>
      <c r="P3430" s="6" t="str">
        <f t="shared" si="161"/>
        <v>Sep</v>
      </c>
      <c r="Q3430" s="6"/>
      <c r="R3430" s="9"/>
      <c r="S3430" s="8"/>
      <c r="T3430" s="8"/>
      <c r="U3430" s="8"/>
      <c r="V3430" s="8"/>
      <c r="W3430" s="8"/>
      <c r="X3430" s="6"/>
      <c r="Y3430" s="6"/>
    </row>
    <row r="3431" spans="1:25" x14ac:dyDescent="0.3">
      <c r="A3431" s="6" t="s">
        <v>16283</v>
      </c>
      <c r="B3431" s="6"/>
      <c r="C3431" s="6" t="s">
        <v>1407</v>
      </c>
      <c r="D3431" s="6" t="str">
        <f t="shared" si="159"/>
        <v>ORD26000685</v>
      </c>
      <c r="E3431" s="10">
        <v>46284</v>
      </c>
      <c r="F3431" s="6" t="s">
        <v>12294</v>
      </c>
      <c r="G3431" s="6" t="s">
        <v>54</v>
      </c>
      <c r="H3431" s="8">
        <v>10147</v>
      </c>
      <c r="I3431" s="8">
        <v>243.53</v>
      </c>
      <c r="J3431" s="8">
        <v>43.84</v>
      </c>
      <c r="K3431" s="8">
        <v>9859.6299999999992</v>
      </c>
      <c r="L3431" s="10">
        <v>46286</v>
      </c>
      <c r="M3431" s="6" t="s">
        <v>16263</v>
      </c>
      <c r="N3431" s="6" t="str">
        <f>IF(COUNTIF($A$2:A3431,A3431)&gt;1,"DUP","OK")</f>
        <v>OK</v>
      </c>
      <c r="O3431" s="6" t="str">
        <f t="shared" si="160"/>
        <v>ORD26000685</v>
      </c>
      <c r="P3431" s="6" t="str">
        <f t="shared" si="161"/>
        <v>Sep</v>
      </c>
      <c r="Q3431" s="6"/>
      <c r="R3431" s="9"/>
      <c r="S3431" s="8"/>
      <c r="T3431" s="8"/>
      <c r="U3431" s="8"/>
      <c r="V3431" s="8"/>
      <c r="W3431" s="8"/>
      <c r="X3431" s="6"/>
      <c r="Y3431" s="6"/>
    </row>
    <row r="3432" spans="1:25" x14ac:dyDescent="0.3">
      <c r="A3432" s="6" t="s">
        <v>16284</v>
      </c>
      <c r="B3432" s="6"/>
      <c r="C3432" s="6" t="s">
        <v>1417</v>
      </c>
      <c r="D3432" s="6" t="str">
        <f t="shared" si="159"/>
        <v>ORD26000690</v>
      </c>
      <c r="E3432" s="10">
        <v>46284</v>
      </c>
      <c r="F3432" s="6" t="s">
        <v>12294</v>
      </c>
      <c r="G3432" s="6" t="s">
        <v>18</v>
      </c>
      <c r="H3432" s="8">
        <v>2999</v>
      </c>
      <c r="I3432" s="8">
        <v>9</v>
      </c>
      <c r="J3432" s="8">
        <v>1.62</v>
      </c>
      <c r="K3432" s="8">
        <v>2988.38</v>
      </c>
      <c r="L3432" s="10">
        <v>46286</v>
      </c>
      <c r="M3432" s="6" t="s">
        <v>16263</v>
      </c>
      <c r="N3432" s="6" t="str">
        <f>IF(COUNTIF($A$2:A3432,A3432)&gt;1,"DUP","OK")</f>
        <v>OK</v>
      </c>
      <c r="O3432" s="6" t="str">
        <f t="shared" si="160"/>
        <v>ORD26000690</v>
      </c>
      <c r="P3432" s="6" t="str">
        <f t="shared" si="161"/>
        <v>Sep</v>
      </c>
      <c r="Q3432" s="6"/>
      <c r="R3432" s="9"/>
      <c r="S3432" s="8"/>
      <c r="T3432" s="8"/>
      <c r="U3432" s="8"/>
      <c r="V3432" s="8"/>
      <c r="W3432" s="8"/>
      <c r="X3432" s="6"/>
      <c r="Y3432" s="6"/>
    </row>
    <row r="3433" spans="1:25" x14ac:dyDescent="0.3">
      <c r="A3433" s="6" t="s">
        <v>16285</v>
      </c>
      <c r="B3433" s="6"/>
      <c r="C3433" s="6" t="s">
        <v>1419</v>
      </c>
      <c r="D3433" s="6" t="str">
        <f t="shared" si="159"/>
        <v>ORD26000691</v>
      </c>
      <c r="E3433" s="10">
        <v>46284</v>
      </c>
      <c r="F3433" s="6" t="s">
        <v>12294</v>
      </c>
      <c r="G3433" s="6" t="s">
        <v>18</v>
      </c>
      <c r="H3433" s="8">
        <v>998</v>
      </c>
      <c r="I3433" s="8">
        <v>0</v>
      </c>
      <c r="J3433" s="8">
        <v>0</v>
      </c>
      <c r="K3433" s="8">
        <v>998</v>
      </c>
      <c r="L3433" s="10">
        <v>46286</v>
      </c>
      <c r="M3433" s="6" t="s">
        <v>16263</v>
      </c>
      <c r="N3433" s="6" t="str">
        <f>IF(COUNTIF($A$2:A3433,A3433)&gt;1,"DUP","OK")</f>
        <v>OK</v>
      </c>
      <c r="O3433" s="6" t="str">
        <f t="shared" si="160"/>
        <v>ORD26000691</v>
      </c>
      <c r="P3433" s="6" t="str">
        <f t="shared" si="161"/>
        <v>Sep</v>
      </c>
      <c r="Q3433" s="6"/>
      <c r="R3433" s="9"/>
      <c r="S3433" s="8"/>
      <c r="T3433" s="8"/>
      <c r="U3433" s="8"/>
      <c r="V3433" s="8"/>
      <c r="W3433" s="8"/>
      <c r="X3433" s="6"/>
      <c r="Y3433" s="6"/>
    </row>
    <row r="3434" spans="1:25" x14ac:dyDescent="0.3">
      <c r="A3434" s="6" t="s">
        <v>16286</v>
      </c>
      <c r="B3434" s="6"/>
      <c r="C3434" s="6" t="s">
        <v>1423</v>
      </c>
      <c r="D3434" s="6" t="str">
        <f t="shared" si="159"/>
        <v>ORD26000693</v>
      </c>
      <c r="E3434" s="10">
        <v>46284</v>
      </c>
      <c r="F3434" s="6" t="s">
        <v>12294</v>
      </c>
      <c r="G3434" s="6" t="s">
        <v>18</v>
      </c>
      <c r="H3434" s="8">
        <v>7297</v>
      </c>
      <c r="I3434" s="8">
        <v>21.89</v>
      </c>
      <c r="J3434" s="8">
        <v>3.94</v>
      </c>
      <c r="K3434" s="8">
        <v>7271.17</v>
      </c>
      <c r="L3434" s="10">
        <v>46286</v>
      </c>
      <c r="M3434" s="6" t="s">
        <v>16263</v>
      </c>
      <c r="N3434" s="6" t="str">
        <f>IF(COUNTIF($A$2:A3434,A3434)&gt;1,"DUP","OK")</f>
        <v>OK</v>
      </c>
      <c r="O3434" s="6" t="str">
        <f t="shared" si="160"/>
        <v>ORD26000693</v>
      </c>
      <c r="P3434" s="6" t="str">
        <f t="shared" si="161"/>
        <v>Sep</v>
      </c>
      <c r="Q3434" s="6"/>
      <c r="R3434" s="9"/>
      <c r="S3434" s="8"/>
      <c r="T3434" s="8"/>
      <c r="U3434" s="8"/>
      <c r="V3434" s="8"/>
      <c r="W3434" s="8"/>
      <c r="X3434" s="6"/>
      <c r="Y3434" s="6"/>
    </row>
    <row r="3435" spans="1:25" x14ac:dyDescent="0.3">
      <c r="A3435" s="6" t="s">
        <v>16287</v>
      </c>
      <c r="B3435" s="6"/>
      <c r="C3435" s="6" t="s">
        <v>16288</v>
      </c>
      <c r="D3435" s="6" t="str">
        <f t="shared" si="159"/>
        <v>ORD26000708</v>
      </c>
      <c r="E3435" s="10">
        <v>46284</v>
      </c>
      <c r="F3435" s="6" t="s">
        <v>12294</v>
      </c>
      <c r="G3435" s="6" t="s">
        <v>27</v>
      </c>
      <c r="H3435" s="8">
        <v>1998</v>
      </c>
      <c r="I3435" s="8">
        <v>35.96</v>
      </c>
      <c r="J3435" s="8">
        <v>6.47</v>
      </c>
      <c r="K3435" s="8">
        <v>1955.57</v>
      </c>
      <c r="L3435" s="10">
        <v>46286</v>
      </c>
      <c r="M3435" s="6" t="s">
        <v>16263</v>
      </c>
      <c r="N3435" s="6" t="str">
        <f>IF(COUNTIF($A$2:A3435,A3435)&gt;1,"DUP","OK")</f>
        <v>OK</v>
      </c>
      <c r="O3435" s="6" t="str">
        <f t="shared" si="160"/>
        <v>ORD26000708</v>
      </c>
      <c r="P3435" s="6" t="str">
        <f t="shared" si="161"/>
        <v>Sep</v>
      </c>
      <c r="Q3435" s="6"/>
      <c r="R3435" s="9"/>
      <c r="S3435" s="8"/>
      <c r="T3435" s="8"/>
      <c r="U3435" s="8"/>
      <c r="V3435" s="8"/>
      <c r="W3435" s="8"/>
      <c r="X3435" s="6"/>
      <c r="Y3435" s="6"/>
    </row>
    <row r="3436" spans="1:25" x14ac:dyDescent="0.3">
      <c r="A3436" s="6" t="s">
        <v>16289</v>
      </c>
      <c r="B3436" s="6"/>
      <c r="C3436" s="6" t="s">
        <v>1511</v>
      </c>
      <c r="D3436" s="6" t="str">
        <f t="shared" si="159"/>
        <v>ORD26000737</v>
      </c>
      <c r="E3436" s="10">
        <v>46284</v>
      </c>
      <c r="F3436" s="6" t="s">
        <v>12294</v>
      </c>
      <c r="G3436" s="6" t="s">
        <v>43</v>
      </c>
      <c r="H3436" s="8">
        <v>999</v>
      </c>
      <c r="I3436" s="8">
        <v>14.99</v>
      </c>
      <c r="J3436" s="8">
        <v>2.7</v>
      </c>
      <c r="K3436" s="8">
        <v>981.31</v>
      </c>
      <c r="L3436" s="10">
        <v>46286</v>
      </c>
      <c r="M3436" s="6" t="s">
        <v>16263</v>
      </c>
      <c r="N3436" s="6" t="str">
        <f>IF(COUNTIF($A$2:A3436,A3436)&gt;1,"DUP","OK")</f>
        <v>OK</v>
      </c>
      <c r="O3436" s="6" t="str">
        <f t="shared" si="160"/>
        <v>ORD26000737</v>
      </c>
      <c r="P3436" s="6" t="str">
        <f t="shared" si="161"/>
        <v>Sep</v>
      </c>
      <c r="Q3436" s="6"/>
      <c r="R3436" s="9"/>
      <c r="S3436" s="8"/>
      <c r="T3436" s="8"/>
      <c r="U3436" s="8"/>
      <c r="V3436" s="8"/>
      <c r="W3436" s="8"/>
      <c r="X3436" s="6"/>
      <c r="Y3436" s="6"/>
    </row>
    <row r="3437" spans="1:25" x14ac:dyDescent="0.3">
      <c r="A3437" s="6" t="s">
        <v>16290</v>
      </c>
      <c r="B3437" s="6"/>
      <c r="C3437" s="6" t="s">
        <v>1522</v>
      </c>
      <c r="D3437" s="6" t="str">
        <f t="shared" si="159"/>
        <v>ORD26000743</v>
      </c>
      <c r="E3437" s="10">
        <v>46284</v>
      </c>
      <c r="F3437" s="6" t="s">
        <v>12294</v>
      </c>
      <c r="G3437" s="6" t="s">
        <v>27</v>
      </c>
      <c r="H3437" s="8">
        <v>7497</v>
      </c>
      <c r="I3437" s="8">
        <v>119.95</v>
      </c>
      <c r="J3437" s="8">
        <v>21.59</v>
      </c>
      <c r="K3437" s="8">
        <v>7355.46</v>
      </c>
      <c r="L3437" s="10">
        <v>46286</v>
      </c>
      <c r="M3437" s="6" t="s">
        <v>16263</v>
      </c>
      <c r="N3437" s="6" t="str">
        <f>IF(COUNTIF($A$2:A3437,A3437)&gt;1,"DUP","OK")</f>
        <v>OK</v>
      </c>
      <c r="O3437" s="6" t="str">
        <f t="shared" si="160"/>
        <v>ORD26000743</v>
      </c>
      <c r="P3437" s="6" t="str">
        <f t="shared" si="161"/>
        <v>Sep</v>
      </c>
      <c r="Q3437" s="6"/>
      <c r="R3437" s="9"/>
      <c r="S3437" s="8"/>
      <c r="T3437" s="8"/>
      <c r="U3437" s="8"/>
      <c r="V3437" s="8"/>
      <c r="W3437" s="8"/>
      <c r="X3437" s="6"/>
      <c r="Y3437" s="6"/>
    </row>
    <row r="3438" spans="1:25" x14ac:dyDescent="0.3">
      <c r="A3438" s="6" t="s">
        <v>16291</v>
      </c>
      <c r="B3438" s="6"/>
      <c r="C3438" s="6" t="s">
        <v>1554</v>
      </c>
      <c r="D3438" s="6" t="str">
        <f t="shared" si="159"/>
        <v>ORD26000759</v>
      </c>
      <c r="E3438" s="10">
        <v>46284</v>
      </c>
      <c r="F3438" s="6" t="s">
        <v>12294</v>
      </c>
      <c r="G3438" s="6" t="s">
        <v>27</v>
      </c>
      <c r="H3438" s="8">
        <v>3998</v>
      </c>
      <c r="I3438" s="8">
        <v>63.97</v>
      </c>
      <c r="J3438" s="8">
        <v>11.51</v>
      </c>
      <c r="K3438" s="8">
        <v>3922.52</v>
      </c>
      <c r="L3438" s="10">
        <v>46286</v>
      </c>
      <c r="M3438" s="6" t="s">
        <v>16263</v>
      </c>
      <c r="N3438" s="6" t="str">
        <f>IF(COUNTIF($A$2:A3438,A3438)&gt;1,"DUP","OK")</f>
        <v>OK</v>
      </c>
      <c r="O3438" s="6" t="str">
        <f t="shared" si="160"/>
        <v>ORD26000759</v>
      </c>
      <c r="P3438" s="6" t="str">
        <f t="shared" si="161"/>
        <v>Sep</v>
      </c>
      <c r="Q3438" s="6"/>
      <c r="R3438" s="9"/>
      <c r="S3438" s="8"/>
      <c r="T3438" s="8"/>
      <c r="U3438" s="8"/>
      <c r="V3438" s="8"/>
      <c r="W3438" s="8"/>
      <c r="X3438" s="6"/>
      <c r="Y3438" s="6"/>
    </row>
    <row r="3439" spans="1:25" x14ac:dyDescent="0.3">
      <c r="A3439" s="6" t="s">
        <v>16292</v>
      </c>
      <c r="B3439" s="6"/>
      <c r="C3439" s="6" t="s">
        <v>1641</v>
      </c>
      <c r="D3439" s="6" t="str">
        <f t="shared" si="159"/>
        <v>ORD26000803</v>
      </c>
      <c r="E3439" s="10">
        <v>46284</v>
      </c>
      <c r="F3439" s="6" t="s">
        <v>12294</v>
      </c>
      <c r="G3439" s="6" t="s">
        <v>27</v>
      </c>
      <c r="H3439" s="8">
        <v>7999</v>
      </c>
      <c r="I3439" s="8">
        <v>127.98</v>
      </c>
      <c r="J3439" s="8">
        <v>23.04</v>
      </c>
      <c r="K3439" s="8">
        <v>7847.98</v>
      </c>
      <c r="L3439" s="10">
        <v>46286</v>
      </c>
      <c r="M3439" s="6" t="s">
        <v>16263</v>
      </c>
      <c r="N3439" s="6" t="str">
        <f>IF(COUNTIF($A$2:A3439,A3439)&gt;1,"DUP","OK")</f>
        <v>OK</v>
      </c>
      <c r="O3439" s="6" t="str">
        <f t="shared" si="160"/>
        <v>ORD26000803</v>
      </c>
      <c r="P3439" s="6" t="str">
        <f t="shared" si="161"/>
        <v>Sep</v>
      </c>
      <c r="Q3439" s="6"/>
      <c r="R3439" s="9"/>
      <c r="S3439" s="8"/>
      <c r="T3439" s="8"/>
      <c r="U3439" s="8"/>
      <c r="V3439" s="8"/>
      <c r="W3439" s="8"/>
      <c r="X3439" s="6"/>
      <c r="Y3439" s="6"/>
    </row>
    <row r="3440" spans="1:25" x14ac:dyDescent="0.3">
      <c r="A3440" s="6" t="s">
        <v>16293</v>
      </c>
      <c r="B3440" s="6"/>
      <c r="C3440" s="6" t="s">
        <v>1671</v>
      </c>
      <c r="D3440" s="6" t="str">
        <f t="shared" si="159"/>
        <v>ORD26000818</v>
      </c>
      <c r="E3440" s="10">
        <v>46284</v>
      </c>
      <c r="F3440" s="6" t="s">
        <v>12294</v>
      </c>
      <c r="G3440" s="6" t="s">
        <v>18</v>
      </c>
      <c r="H3440" s="8">
        <v>3397</v>
      </c>
      <c r="I3440" s="8">
        <v>10.19</v>
      </c>
      <c r="J3440" s="8">
        <v>1.83</v>
      </c>
      <c r="K3440" s="8">
        <v>3384.98</v>
      </c>
      <c r="L3440" s="10">
        <v>46286</v>
      </c>
      <c r="M3440" s="6" t="s">
        <v>16263</v>
      </c>
      <c r="N3440" s="6" t="str">
        <f>IF(COUNTIF($A$2:A3440,A3440)&gt;1,"DUP","OK")</f>
        <v>OK</v>
      </c>
      <c r="O3440" s="6" t="str">
        <f t="shared" si="160"/>
        <v>ORD26000818</v>
      </c>
      <c r="P3440" s="6" t="str">
        <f t="shared" si="161"/>
        <v>Sep</v>
      </c>
      <c r="Q3440" s="6"/>
      <c r="R3440" s="9"/>
      <c r="S3440" s="8"/>
      <c r="T3440" s="8"/>
      <c r="U3440" s="8"/>
      <c r="V3440" s="8"/>
      <c r="W3440" s="8"/>
      <c r="X3440" s="6"/>
      <c r="Y3440" s="6"/>
    </row>
    <row r="3441" spans="1:25" x14ac:dyDescent="0.3">
      <c r="A3441" s="6" t="s">
        <v>16294</v>
      </c>
      <c r="B3441" s="6"/>
      <c r="C3441" s="6" t="s">
        <v>1758</v>
      </c>
      <c r="D3441" s="6" t="str">
        <f t="shared" si="159"/>
        <v>ORD26000862</v>
      </c>
      <c r="E3441" s="10">
        <v>46284</v>
      </c>
      <c r="F3441" s="6" t="s">
        <v>12294</v>
      </c>
      <c r="G3441" s="6" t="s">
        <v>18</v>
      </c>
      <c r="H3441" s="8">
        <v>8997</v>
      </c>
      <c r="I3441" s="8">
        <v>26.99</v>
      </c>
      <c r="J3441" s="8">
        <v>4.8600000000000003</v>
      </c>
      <c r="K3441" s="8">
        <v>8965.15</v>
      </c>
      <c r="L3441" s="10">
        <v>46286</v>
      </c>
      <c r="M3441" s="6" t="s">
        <v>16263</v>
      </c>
      <c r="N3441" s="6" t="str">
        <f>IF(COUNTIF($A$2:A3441,A3441)&gt;1,"DUP","OK")</f>
        <v>OK</v>
      </c>
      <c r="O3441" s="6" t="str">
        <f t="shared" si="160"/>
        <v>ORD26000862</v>
      </c>
      <c r="P3441" s="6" t="str">
        <f t="shared" si="161"/>
        <v>Sep</v>
      </c>
      <c r="Q3441" s="6"/>
      <c r="R3441" s="9"/>
      <c r="S3441" s="8"/>
      <c r="T3441" s="8"/>
      <c r="U3441" s="8"/>
      <c r="V3441" s="8"/>
      <c r="W3441" s="8"/>
      <c r="X3441" s="6"/>
      <c r="Y3441" s="6"/>
    </row>
    <row r="3442" spans="1:25" x14ac:dyDescent="0.3">
      <c r="A3442" s="6" t="s">
        <v>16295</v>
      </c>
      <c r="B3442" s="6"/>
      <c r="C3442" s="6" t="s">
        <v>1872</v>
      </c>
      <c r="D3442" s="6" t="str">
        <f t="shared" si="159"/>
        <v>ORD26000919</v>
      </c>
      <c r="E3442" s="10">
        <v>46284</v>
      </c>
      <c r="F3442" s="6" t="s">
        <v>12294</v>
      </c>
      <c r="G3442" s="6" t="s">
        <v>18</v>
      </c>
      <c r="H3442" s="8">
        <v>1198</v>
      </c>
      <c r="I3442" s="8">
        <v>0</v>
      </c>
      <c r="J3442" s="8">
        <v>0</v>
      </c>
      <c r="K3442" s="8">
        <v>1198</v>
      </c>
      <c r="L3442" s="10">
        <v>46286</v>
      </c>
      <c r="M3442" s="6" t="s">
        <v>16263</v>
      </c>
      <c r="N3442" s="6" t="str">
        <f>IF(COUNTIF($A$2:A3442,A3442)&gt;1,"DUP","OK")</f>
        <v>OK</v>
      </c>
      <c r="O3442" s="6" t="str">
        <f t="shared" si="160"/>
        <v>ORD26000919</v>
      </c>
      <c r="P3442" s="6" t="str">
        <f t="shared" si="161"/>
        <v>Sep</v>
      </c>
      <c r="Q3442" s="6"/>
      <c r="R3442" s="9"/>
      <c r="S3442" s="8"/>
      <c r="T3442" s="8"/>
      <c r="U3442" s="8"/>
      <c r="V3442" s="8"/>
      <c r="W3442" s="8"/>
      <c r="X3442" s="6"/>
      <c r="Y3442" s="6"/>
    </row>
    <row r="3443" spans="1:25" x14ac:dyDescent="0.3">
      <c r="A3443" s="6" t="s">
        <v>16296</v>
      </c>
      <c r="B3443" s="6"/>
      <c r="C3443" s="6" t="s">
        <v>1896</v>
      </c>
      <c r="D3443" s="6" t="str">
        <f t="shared" si="159"/>
        <v>ORD26000931</v>
      </c>
      <c r="E3443" s="10">
        <v>46284</v>
      </c>
      <c r="F3443" s="6" t="s">
        <v>12294</v>
      </c>
      <c r="G3443" s="6" t="s">
        <v>18</v>
      </c>
      <c r="H3443" s="8">
        <v>4498</v>
      </c>
      <c r="I3443" s="8">
        <v>13.49</v>
      </c>
      <c r="J3443" s="8">
        <v>2.4300000000000002</v>
      </c>
      <c r="K3443" s="8">
        <v>4482.08</v>
      </c>
      <c r="L3443" s="10">
        <v>46286</v>
      </c>
      <c r="M3443" s="6" t="s">
        <v>16263</v>
      </c>
      <c r="N3443" s="6" t="str">
        <f>IF(COUNTIF($A$2:A3443,A3443)&gt;1,"DUP","OK")</f>
        <v>OK</v>
      </c>
      <c r="O3443" s="6" t="str">
        <f t="shared" si="160"/>
        <v>ORD26000931</v>
      </c>
      <c r="P3443" s="6" t="str">
        <f t="shared" si="161"/>
        <v>Sep</v>
      </c>
      <c r="Q3443" s="6"/>
      <c r="R3443" s="9"/>
      <c r="S3443" s="8"/>
      <c r="T3443" s="8"/>
      <c r="U3443" s="8"/>
      <c r="V3443" s="8"/>
      <c r="W3443" s="8"/>
      <c r="X3443" s="6"/>
      <c r="Y3443" s="6"/>
    </row>
    <row r="3444" spans="1:25" x14ac:dyDescent="0.3">
      <c r="A3444" s="6" t="s">
        <v>16297</v>
      </c>
      <c r="B3444" s="6"/>
      <c r="C3444" s="6" t="s">
        <v>16298</v>
      </c>
      <c r="D3444" s="6" t="str">
        <f t="shared" si="159"/>
        <v>ORD26000964</v>
      </c>
      <c r="E3444" s="10">
        <v>46284</v>
      </c>
      <c r="F3444" s="6" t="s">
        <v>12294</v>
      </c>
      <c r="G3444" s="6" t="s">
        <v>27</v>
      </c>
      <c r="H3444" s="8">
        <v>1799</v>
      </c>
      <c r="I3444" s="8">
        <v>32.380000000000003</v>
      </c>
      <c r="J3444" s="8">
        <v>5.83</v>
      </c>
      <c r="K3444" s="8">
        <v>1760.79</v>
      </c>
      <c r="L3444" s="10">
        <v>46286</v>
      </c>
      <c r="M3444" s="6" t="s">
        <v>16263</v>
      </c>
      <c r="N3444" s="6" t="str">
        <f>IF(COUNTIF($A$2:A3444,A3444)&gt;1,"DUP","OK")</f>
        <v>OK</v>
      </c>
      <c r="O3444" s="6" t="str">
        <f t="shared" si="160"/>
        <v>ORD26000964</v>
      </c>
      <c r="P3444" s="6" t="str">
        <f t="shared" si="161"/>
        <v>Sep</v>
      </c>
      <c r="Q3444" s="6"/>
      <c r="R3444" s="9"/>
      <c r="S3444" s="8"/>
      <c r="T3444" s="8"/>
      <c r="U3444" s="8"/>
      <c r="V3444" s="8"/>
      <c r="W3444" s="8"/>
      <c r="X3444" s="6"/>
      <c r="Y3444" s="6"/>
    </row>
    <row r="3445" spans="1:25" x14ac:dyDescent="0.3">
      <c r="A3445" s="6" t="s">
        <v>16299</v>
      </c>
      <c r="B3445" s="6"/>
      <c r="C3445" s="6" t="s">
        <v>1993</v>
      </c>
      <c r="D3445" s="6" t="str">
        <f t="shared" si="159"/>
        <v>ORD26000980</v>
      </c>
      <c r="E3445" s="10">
        <v>46284</v>
      </c>
      <c r="F3445" s="6" t="s">
        <v>12294</v>
      </c>
      <c r="G3445" s="6" t="s">
        <v>18</v>
      </c>
      <c r="H3445" s="8">
        <v>999</v>
      </c>
      <c r="I3445" s="8">
        <v>0</v>
      </c>
      <c r="J3445" s="8">
        <v>0</v>
      </c>
      <c r="K3445" s="8">
        <v>999</v>
      </c>
      <c r="L3445" s="10">
        <v>46286</v>
      </c>
      <c r="M3445" s="6" t="s">
        <v>16263</v>
      </c>
      <c r="N3445" s="6" t="str">
        <f>IF(COUNTIF($A$2:A3445,A3445)&gt;1,"DUP","OK")</f>
        <v>OK</v>
      </c>
      <c r="O3445" s="6" t="str">
        <f t="shared" si="160"/>
        <v>ORD26000980</v>
      </c>
      <c r="P3445" s="6" t="str">
        <f t="shared" si="161"/>
        <v>Sep</v>
      </c>
      <c r="Q3445" s="6"/>
      <c r="R3445" s="9"/>
      <c r="S3445" s="8"/>
      <c r="T3445" s="8"/>
      <c r="U3445" s="8"/>
      <c r="V3445" s="8"/>
      <c r="W3445" s="8"/>
      <c r="X3445" s="6"/>
      <c r="Y3445" s="6"/>
    </row>
    <row r="3446" spans="1:25" x14ac:dyDescent="0.3">
      <c r="A3446" s="6" t="s">
        <v>16300</v>
      </c>
      <c r="B3446" s="6"/>
      <c r="C3446" s="6" t="s">
        <v>2055</v>
      </c>
      <c r="D3446" s="6" t="str">
        <f t="shared" si="159"/>
        <v>ORD26001011</v>
      </c>
      <c r="E3446" s="10">
        <v>46284</v>
      </c>
      <c r="F3446" s="6" t="s">
        <v>12294</v>
      </c>
      <c r="G3446" s="6" t="s">
        <v>27</v>
      </c>
      <c r="H3446" s="8">
        <v>4999</v>
      </c>
      <c r="I3446" s="8">
        <v>79.98</v>
      </c>
      <c r="J3446" s="8">
        <v>14.4</v>
      </c>
      <c r="K3446" s="8">
        <v>4904.62</v>
      </c>
      <c r="L3446" s="10">
        <v>46286</v>
      </c>
      <c r="M3446" s="6" t="s">
        <v>16263</v>
      </c>
      <c r="N3446" s="6" t="str">
        <f>IF(COUNTIF($A$2:A3446,A3446)&gt;1,"DUP","OK")</f>
        <v>OK</v>
      </c>
      <c r="O3446" s="6" t="str">
        <f t="shared" si="160"/>
        <v>ORD26001011</v>
      </c>
      <c r="P3446" s="6" t="str">
        <f t="shared" si="161"/>
        <v>Sep</v>
      </c>
      <c r="Q3446" s="6"/>
      <c r="R3446" s="9"/>
      <c r="S3446" s="8"/>
      <c r="T3446" s="8"/>
      <c r="U3446" s="8"/>
      <c r="V3446" s="8"/>
      <c r="W3446" s="8"/>
      <c r="X3446" s="6"/>
      <c r="Y3446" s="6"/>
    </row>
    <row r="3447" spans="1:25" x14ac:dyDescent="0.3">
      <c r="A3447" s="6" t="s">
        <v>16301</v>
      </c>
      <c r="B3447" s="6"/>
      <c r="C3447" s="6" t="s">
        <v>2091</v>
      </c>
      <c r="D3447" s="6" t="str">
        <f t="shared" si="159"/>
        <v>ORD26001029</v>
      </c>
      <c r="E3447" s="10">
        <v>46284</v>
      </c>
      <c r="F3447" s="6" t="s">
        <v>12294</v>
      </c>
      <c r="G3447" s="6" t="s">
        <v>18</v>
      </c>
      <c r="H3447" s="8">
        <v>1499</v>
      </c>
      <c r="I3447" s="8">
        <v>0</v>
      </c>
      <c r="J3447" s="8">
        <v>0</v>
      </c>
      <c r="K3447" s="8">
        <v>1499</v>
      </c>
      <c r="L3447" s="10">
        <v>46286</v>
      </c>
      <c r="M3447" s="6" t="s">
        <v>16263</v>
      </c>
      <c r="N3447" s="6" t="str">
        <f>IF(COUNTIF($A$2:A3447,A3447)&gt;1,"DUP","OK")</f>
        <v>OK</v>
      </c>
      <c r="O3447" s="6" t="str">
        <f t="shared" si="160"/>
        <v>ORD26001029</v>
      </c>
      <c r="P3447" s="6" t="str">
        <f t="shared" si="161"/>
        <v>Sep</v>
      </c>
      <c r="Q3447" s="6"/>
      <c r="R3447" s="9"/>
      <c r="S3447" s="8"/>
      <c r="T3447" s="8"/>
      <c r="U3447" s="8"/>
      <c r="V3447" s="8"/>
      <c r="W3447" s="8"/>
      <c r="X3447" s="6"/>
      <c r="Y3447" s="6"/>
    </row>
    <row r="3448" spans="1:25" x14ac:dyDescent="0.3">
      <c r="A3448" s="6" t="s">
        <v>16302</v>
      </c>
      <c r="B3448" s="6"/>
      <c r="C3448" s="6" t="s">
        <v>2145</v>
      </c>
      <c r="D3448" s="6" t="str">
        <f t="shared" si="159"/>
        <v>ORD26001056</v>
      </c>
      <c r="E3448" s="10">
        <v>46284</v>
      </c>
      <c r="F3448" s="6" t="s">
        <v>12294</v>
      </c>
      <c r="G3448" s="6" t="s">
        <v>18</v>
      </c>
      <c r="H3448" s="8">
        <v>7999</v>
      </c>
      <c r="I3448" s="8">
        <v>24</v>
      </c>
      <c r="J3448" s="8">
        <v>4.32</v>
      </c>
      <c r="K3448" s="8">
        <v>7970.68</v>
      </c>
      <c r="L3448" s="10">
        <v>46286</v>
      </c>
      <c r="M3448" s="6" t="s">
        <v>16263</v>
      </c>
      <c r="N3448" s="6" t="str">
        <f>IF(COUNTIF($A$2:A3448,A3448)&gt;1,"DUP","OK")</f>
        <v>OK</v>
      </c>
      <c r="O3448" s="6" t="str">
        <f t="shared" si="160"/>
        <v>ORD26001056</v>
      </c>
      <c r="P3448" s="6" t="str">
        <f t="shared" si="161"/>
        <v>Sep</v>
      </c>
      <c r="Q3448" s="6"/>
      <c r="R3448" s="9"/>
      <c r="S3448" s="8"/>
      <c r="T3448" s="8"/>
      <c r="U3448" s="8"/>
      <c r="V3448" s="8"/>
      <c r="W3448" s="8"/>
      <c r="X3448" s="6"/>
      <c r="Y3448" s="6"/>
    </row>
    <row r="3449" spans="1:25" x14ac:dyDescent="0.3">
      <c r="A3449" s="6" t="s">
        <v>16303</v>
      </c>
      <c r="B3449" s="6"/>
      <c r="C3449" s="6" t="s">
        <v>2163</v>
      </c>
      <c r="D3449" s="6" t="str">
        <f t="shared" si="159"/>
        <v>ORD26001065</v>
      </c>
      <c r="E3449" s="10">
        <v>46284</v>
      </c>
      <c r="F3449" s="6" t="s">
        <v>12294</v>
      </c>
      <c r="G3449" s="6" t="s">
        <v>18</v>
      </c>
      <c r="H3449" s="8">
        <v>1499</v>
      </c>
      <c r="I3449" s="8">
        <v>0</v>
      </c>
      <c r="J3449" s="8">
        <v>0</v>
      </c>
      <c r="K3449" s="8">
        <v>1499</v>
      </c>
      <c r="L3449" s="10">
        <v>46286</v>
      </c>
      <c r="M3449" s="6" t="s">
        <v>16263</v>
      </c>
      <c r="N3449" s="6" t="str">
        <f>IF(COUNTIF($A$2:A3449,A3449)&gt;1,"DUP","OK")</f>
        <v>OK</v>
      </c>
      <c r="O3449" s="6" t="str">
        <f t="shared" si="160"/>
        <v>ORD26001065</v>
      </c>
      <c r="P3449" s="6" t="str">
        <f t="shared" si="161"/>
        <v>Sep</v>
      </c>
      <c r="Q3449" s="6"/>
      <c r="R3449" s="9"/>
      <c r="S3449" s="8"/>
      <c r="T3449" s="8"/>
      <c r="U3449" s="8"/>
      <c r="V3449" s="8"/>
      <c r="W3449" s="8"/>
      <c r="X3449" s="6"/>
      <c r="Y3449" s="6"/>
    </row>
    <row r="3450" spans="1:25" x14ac:dyDescent="0.3">
      <c r="A3450" s="6" t="s">
        <v>16304</v>
      </c>
      <c r="B3450" s="6"/>
      <c r="C3450" s="6" t="s">
        <v>2169</v>
      </c>
      <c r="D3450" s="6" t="str">
        <f t="shared" si="159"/>
        <v>ORD26001068</v>
      </c>
      <c r="E3450" s="10">
        <v>46284</v>
      </c>
      <c r="F3450" s="6" t="s">
        <v>12294</v>
      </c>
      <c r="G3450" s="6" t="s">
        <v>18</v>
      </c>
      <c r="H3450" s="8">
        <v>999</v>
      </c>
      <c r="I3450" s="8">
        <v>0</v>
      </c>
      <c r="J3450" s="8">
        <v>0</v>
      </c>
      <c r="K3450" s="8">
        <v>999</v>
      </c>
      <c r="L3450" s="10">
        <v>46286</v>
      </c>
      <c r="M3450" s="6" t="s">
        <v>16263</v>
      </c>
      <c r="N3450" s="6" t="str">
        <f>IF(COUNTIF($A$2:A3450,A3450)&gt;1,"DUP","OK")</f>
        <v>OK</v>
      </c>
      <c r="O3450" s="6" t="str">
        <f t="shared" si="160"/>
        <v>ORD26001068</v>
      </c>
      <c r="P3450" s="6" t="str">
        <f t="shared" si="161"/>
        <v>Sep</v>
      </c>
      <c r="Q3450" s="6"/>
      <c r="R3450" s="9"/>
      <c r="S3450" s="8"/>
      <c r="T3450" s="8"/>
      <c r="U3450" s="8"/>
      <c r="V3450" s="8"/>
      <c r="W3450" s="8"/>
      <c r="X3450" s="6"/>
      <c r="Y3450" s="6"/>
    </row>
    <row r="3451" spans="1:25" x14ac:dyDescent="0.3">
      <c r="A3451" s="6" t="s">
        <v>16305</v>
      </c>
      <c r="B3451" s="6"/>
      <c r="C3451" s="6" t="s">
        <v>2215</v>
      </c>
      <c r="D3451" s="6" t="str">
        <f t="shared" si="159"/>
        <v>ORD26001091</v>
      </c>
      <c r="E3451" s="10">
        <v>46284</v>
      </c>
      <c r="F3451" s="6" t="s">
        <v>12294</v>
      </c>
      <c r="G3451" s="6" t="s">
        <v>27</v>
      </c>
      <c r="H3451" s="8">
        <v>6297</v>
      </c>
      <c r="I3451" s="8">
        <v>100.75</v>
      </c>
      <c r="J3451" s="8">
        <v>18.14</v>
      </c>
      <c r="K3451" s="8">
        <v>6178.11</v>
      </c>
      <c r="L3451" s="10">
        <v>46286</v>
      </c>
      <c r="M3451" s="6" t="s">
        <v>16263</v>
      </c>
      <c r="N3451" s="6" t="str">
        <f>IF(COUNTIF($A$2:A3451,A3451)&gt;1,"DUP","OK")</f>
        <v>OK</v>
      </c>
      <c r="O3451" s="6" t="str">
        <f t="shared" si="160"/>
        <v>ORD26001091</v>
      </c>
      <c r="P3451" s="6" t="str">
        <f t="shared" si="161"/>
        <v>Sep</v>
      </c>
      <c r="Q3451" s="6"/>
      <c r="R3451" s="9"/>
      <c r="S3451" s="8"/>
      <c r="T3451" s="8"/>
      <c r="U3451" s="8"/>
      <c r="V3451" s="8"/>
      <c r="W3451" s="8"/>
      <c r="X3451" s="6"/>
      <c r="Y3451" s="6"/>
    </row>
    <row r="3452" spans="1:25" x14ac:dyDescent="0.3">
      <c r="A3452" s="6" t="s">
        <v>16306</v>
      </c>
      <c r="B3452" s="6"/>
      <c r="C3452" s="6" t="s">
        <v>2231</v>
      </c>
      <c r="D3452" s="6" t="str">
        <f t="shared" si="159"/>
        <v>ORD26001099</v>
      </c>
      <c r="E3452" s="10">
        <v>46284</v>
      </c>
      <c r="F3452" s="6" t="s">
        <v>12294</v>
      </c>
      <c r="G3452" s="6" t="s">
        <v>18</v>
      </c>
      <c r="H3452" s="8">
        <v>999</v>
      </c>
      <c r="I3452" s="8">
        <v>0</v>
      </c>
      <c r="J3452" s="8">
        <v>0</v>
      </c>
      <c r="K3452" s="8">
        <v>999</v>
      </c>
      <c r="L3452" s="10">
        <v>46286</v>
      </c>
      <c r="M3452" s="6" t="s">
        <v>16263</v>
      </c>
      <c r="N3452" s="6" t="str">
        <f>IF(COUNTIF($A$2:A3452,A3452)&gt;1,"DUP","OK")</f>
        <v>OK</v>
      </c>
      <c r="O3452" s="6" t="str">
        <f t="shared" si="160"/>
        <v>ORD26001099</v>
      </c>
      <c r="P3452" s="6" t="str">
        <f t="shared" si="161"/>
        <v>Sep</v>
      </c>
      <c r="Q3452" s="6"/>
      <c r="R3452" s="9"/>
      <c r="S3452" s="8"/>
      <c r="T3452" s="8"/>
      <c r="U3452" s="8"/>
      <c r="V3452" s="8"/>
      <c r="W3452" s="8"/>
      <c r="X3452" s="6"/>
      <c r="Y3452" s="6"/>
    </row>
    <row r="3453" spans="1:25" x14ac:dyDescent="0.3">
      <c r="A3453" s="6" t="s">
        <v>16307</v>
      </c>
      <c r="B3453" s="6"/>
      <c r="C3453" s="6" t="s">
        <v>2241</v>
      </c>
      <c r="D3453" s="6" t="str">
        <f t="shared" si="159"/>
        <v>ORD26001104</v>
      </c>
      <c r="E3453" s="10">
        <v>46284</v>
      </c>
      <c r="F3453" s="6" t="s">
        <v>12294</v>
      </c>
      <c r="G3453" s="6" t="s">
        <v>43</v>
      </c>
      <c r="H3453" s="8">
        <v>799</v>
      </c>
      <c r="I3453" s="8">
        <v>11.99</v>
      </c>
      <c r="J3453" s="8">
        <v>2.16</v>
      </c>
      <c r="K3453" s="8">
        <v>784.85</v>
      </c>
      <c r="L3453" s="10">
        <v>46286</v>
      </c>
      <c r="M3453" s="6" t="s">
        <v>16263</v>
      </c>
      <c r="N3453" s="6" t="str">
        <f>IF(COUNTIF($A$2:A3453,A3453)&gt;1,"DUP","OK")</f>
        <v>OK</v>
      </c>
      <c r="O3453" s="6" t="str">
        <f t="shared" si="160"/>
        <v>ORD26001104</v>
      </c>
      <c r="P3453" s="6" t="str">
        <f t="shared" si="161"/>
        <v>Sep</v>
      </c>
      <c r="Q3453" s="6"/>
      <c r="R3453" s="9"/>
      <c r="S3453" s="8"/>
      <c r="T3453" s="8"/>
      <c r="U3453" s="8"/>
      <c r="V3453" s="8"/>
      <c r="W3453" s="8"/>
      <c r="X3453" s="6"/>
      <c r="Y3453" s="6"/>
    </row>
    <row r="3454" spans="1:25" x14ac:dyDescent="0.3">
      <c r="A3454" s="6" t="s">
        <v>16308</v>
      </c>
      <c r="B3454" s="6"/>
      <c r="C3454" s="6" t="s">
        <v>2278</v>
      </c>
      <c r="D3454" s="6" t="str">
        <f t="shared" si="159"/>
        <v>ORD26001123</v>
      </c>
      <c r="E3454" s="10">
        <v>46284</v>
      </c>
      <c r="F3454" s="6" t="s">
        <v>12294</v>
      </c>
      <c r="G3454" s="6" t="s">
        <v>18</v>
      </c>
      <c r="H3454" s="8">
        <v>4498</v>
      </c>
      <c r="I3454" s="8">
        <v>13.49</v>
      </c>
      <c r="J3454" s="8">
        <v>2.4300000000000002</v>
      </c>
      <c r="K3454" s="8">
        <v>4482.08</v>
      </c>
      <c r="L3454" s="10">
        <v>46286</v>
      </c>
      <c r="M3454" s="6" t="s">
        <v>16263</v>
      </c>
      <c r="N3454" s="6" t="str">
        <f>IF(COUNTIF($A$2:A3454,A3454)&gt;1,"DUP","OK")</f>
        <v>OK</v>
      </c>
      <c r="O3454" s="6" t="str">
        <f t="shared" si="160"/>
        <v>ORD26001123</v>
      </c>
      <c r="P3454" s="6" t="str">
        <f t="shared" si="161"/>
        <v>Sep</v>
      </c>
      <c r="Q3454" s="6"/>
      <c r="R3454" s="9"/>
      <c r="S3454" s="8"/>
      <c r="T3454" s="8"/>
      <c r="U3454" s="8"/>
      <c r="V3454" s="8"/>
      <c r="W3454" s="8"/>
      <c r="X3454" s="6"/>
      <c r="Y3454" s="6"/>
    </row>
    <row r="3455" spans="1:25" x14ac:dyDescent="0.3">
      <c r="A3455" s="6" t="s">
        <v>16309</v>
      </c>
      <c r="B3455" s="6"/>
      <c r="C3455" s="6" t="s">
        <v>2394</v>
      </c>
      <c r="D3455" s="6" t="str">
        <f t="shared" si="159"/>
        <v>ORD26001181</v>
      </c>
      <c r="E3455" s="10">
        <v>46284</v>
      </c>
      <c r="F3455" s="6" t="s">
        <v>12294</v>
      </c>
      <c r="G3455" s="6" t="s">
        <v>43</v>
      </c>
      <c r="H3455" s="8">
        <v>9497</v>
      </c>
      <c r="I3455" s="8">
        <v>113.96</v>
      </c>
      <c r="J3455" s="8">
        <v>20.51</v>
      </c>
      <c r="K3455" s="8">
        <v>9362.5300000000007</v>
      </c>
      <c r="L3455" s="10">
        <v>46286</v>
      </c>
      <c r="M3455" s="6" t="s">
        <v>16263</v>
      </c>
      <c r="N3455" s="6" t="str">
        <f>IF(COUNTIF($A$2:A3455,A3455)&gt;1,"DUP","OK")</f>
        <v>OK</v>
      </c>
      <c r="O3455" s="6" t="str">
        <f t="shared" si="160"/>
        <v>ORD26001181</v>
      </c>
      <c r="P3455" s="6" t="str">
        <f t="shared" si="161"/>
        <v>Sep</v>
      </c>
      <c r="Q3455" s="6"/>
      <c r="R3455" s="9"/>
      <c r="S3455" s="8"/>
      <c r="T3455" s="8"/>
      <c r="U3455" s="8"/>
      <c r="V3455" s="8"/>
      <c r="W3455" s="8"/>
      <c r="X3455" s="6"/>
      <c r="Y3455" s="6"/>
    </row>
    <row r="3456" spans="1:25" x14ac:dyDescent="0.3">
      <c r="A3456" s="6" t="s">
        <v>16310</v>
      </c>
      <c r="B3456" s="6"/>
      <c r="C3456" s="6" t="s">
        <v>2521</v>
      </c>
      <c r="D3456" s="6" t="str">
        <f t="shared" si="159"/>
        <v>ORD26001245</v>
      </c>
      <c r="E3456" s="10">
        <v>46284</v>
      </c>
      <c r="F3456" s="6" t="s">
        <v>12294</v>
      </c>
      <c r="G3456" s="6" t="s">
        <v>54</v>
      </c>
      <c r="H3456" s="8">
        <v>5147</v>
      </c>
      <c r="I3456" s="8">
        <v>87.5</v>
      </c>
      <c r="J3456" s="8">
        <v>15.75</v>
      </c>
      <c r="K3456" s="8">
        <v>5043.75</v>
      </c>
      <c r="L3456" s="10">
        <v>46286</v>
      </c>
      <c r="M3456" s="6" t="s">
        <v>16263</v>
      </c>
      <c r="N3456" s="6" t="str">
        <f>IF(COUNTIF($A$2:A3456,A3456)&gt;1,"DUP","OK")</f>
        <v>OK</v>
      </c>
      <c r="O3456" s="6" t="str">
        <f t="shared" si="160"/>
        <v>ORD26001245</v>
      </c>
      <c r="P3456" s="6" t="str">
        <f t="shared" si="161"/>
        <v>Sep</v>
      </c>
      <c r="Q3456" s="6"/>
      <c r="R3456" s="9"/>
      <c r="S3456" s="8"/>
      <c r="T3456" s="8"/>
      <c r="U3456" s="8"/>
      <c r="V3456" s="8"/>
      <c r="W3456" s="8"/>
      <c r="X3456" s="6"/>
      <c r="Y3456" s="6"/>
    </row>
    <row r="3457" spans="1:25" x14ac:dyDescent="0.3">
      <c r="A3457" s="6" t="s">
        <v>16311</v>
      </c>
      <c r="B3457" s="6"/>
      <c r="C3457" s="6" t="s">
        <v>2545</v>
      </c>
      <c r="D3457" s="6" t="str">
        <f t="shared" si="159"/>
        <v>ORD26001257</v>
      </c>
      <c r="E3457" s="10">
        <v>46284</v>
      </c>
      <c r="F3457" s="6" t="s">
        <v>12294</v>
      </c>
      <c r="G3457" s="6" t="s">
        <v>27</v>
      </c>
      <c r="H3457" s="8">
        <v>3348</v>
      </c>
      <c r="I3457" s="8">
        <v>53.57</v>
      </c>
      <c r="J3457" s="8">
        <v>9.64</v>
      </c>
      <c r="K3457" s="8">
        <v>3284.79</v>
      </c>
      <c r="L3457" s="10">
        <v>46286</v>
      </c>
      <c r="M3457" s="6" t="s">
        <v>16263</v>
      </c>
      <c r="N3457" s="6" t="str">
        <f>IF(COUNTIF($A$2:A3457,A3457)&gt;1,"DUP","OK")</f>
        <v>OK</v>
      </c>
      <c r="O3457" s="6" t="str">
        <f t="shared" si="160"/>
        <v>ORD26001257</v>
      </c>
      <c r="P3457" s="6" t="str">
        <f t="shared" si="161"/>
        <v>Sep</v>
      </c>
      <c r="Q3457" s="6"/>
      <c r="R3457" s="9"/>
      <c r="S3457" s="8"/>
      <c r="T3457" s="8"/>
      <c r="U3457" s="8"/>
      <c r="V3457" s="8"/>
      <c r="W3457" s="8"/>
      <c r="X3457" s="6"/>
      <c r="Y3457" s="6"/>
    </row>
    <row r="3458" spans="1:25" x14ac:dyDescent="0.3">
      <c r="A3458" s="6" t="s">
        <v>16312</v>
      </c>
      <c r="B3458" s="6"/>
      <c r="C3458" s="6" t="s">
        <v>2547</v>
      </c>
      <c r="D3458" s="6" t="str">
        <f t="shared" ref="D3458:D3521" si="162">UPPER(SUBSTITUTE(TRIM(C3458),"-",""))</f>
        <v>ORD26001258</v>
      </c>
      <c r="E3458" s="10">
        <v>46284</v>
      </c>
      <c r="F3458" s="6" t="s">
        <v>12294</v>
      </c>
      <c r="G3458" s="6" t="s">
        <v>18</v>
      </c>
      <c r="H3458" s="8">
        <v>1848</v>
      </c>
      <c r="I3458" s="8">
        <v>0</v>
      </c>
      <c r="J3458" s="8">
        <v>0</v>
      </c>
      <c r="K3458" s="8">
        <v>1848</v>
      </c>
      <c r="L3458" s="10">
        <v>46286</v>
      </c>
      <c r="M3458" s="6" t="s">
        <v>16263</v>
      </c>
      <c r="N3458" s="6" t="str">
        <f>IF(COUNTIF($A$2:A3458,A3458)&gt;1,"DUP","OK")</f>
        <v>OK</v>
      </c>
      <c r="O3458" s="6" t="str">
        <f t="shared" ref="O3458:O3521" si="163">IF(F3458="REFUND",INDEX($D$2:$D$5743,MATCH(B3458,$A$2:$A$5743,0)),D3458)</f>
        <v>ORD26001258</v>
      </c>
      <c r="P3458" s="6" t="str">
        <f t="shared" ref="P3458:P3521" si="164">IF(L3458&gt;DATE(2026,9,30),"Oct-Due","Sep")</f>
        <v>Sep</v>
      </c>
      <c r="Q3458" s="6"/>
      <c r="R3458" s="9"/>
      <c r="S3458" s="8"/>
      <c r="T3458" s="8"/>
      <c r="U3458" s="8"/>
      <c r="V3458" s="8"/>
      <c r="W3458" s="8"/>
      <c r="X3458" s="6"/>
      <c r="Y3458" s="6"/>
    </row>
    <row r="3459" spans="1:25" x14ac:dyDescent="0.3">
      <c r="A3459" s="6" t="s">
        <v>16313</v>
      </c>
      <c r="B3459" s="6"/>
      <c r="C3459" s="6" t="s">
        <v>2583</v>
      </c>
      <c r="D3459" s="6" t="str">
        <f t="shared" si="162"/>
        <v>ORD26001276</v>
      </c>
      <c r="E3459" s="10">
        <v>46284</v>
      </c>
      <c r="F3459" s="6" t="s">
        <v>12294</v>
      </c>
      <c r="G3459" s="6" t="s">
        <v>27</v>
      </c>
      <c r="H3459" s="8">
        <v>349</v>
      </c>
      <c r="I3459" s="8">
        <v>6.28</v>
      </c>
      <c r="J3459" s="8">
        <v>1.1299999999999999</v>
      </c>
      <c r="K3459" s="8">
        <v>341.59</v>
      </c>
      <c r="L3459" s="10">
        <v>46286</v>
      </c>
      <c r="M3459" s="6" t="s">
        <v>16263</v>
      </c>
      <c r="N3459" s="6" t="str">
        <f>IF(COUNTIF($A$2:A3459,A3459)&gt;1,"DUP","OK")</f>
        <v>OK</v>
      </c>
      <c r="O3459" s="6" t="str">
        <f t="shared" si="163"/>
        <v>ORD26001276</v>
      </c>
      <c r="P3459" s="6" t="str">
        <f t="shared" si="164"/>
        <v>Sep</v>
      </c>
      <c r="Q3459" s="6"/>
      <c r="R3459" s="9"/>
      <c r="S3459" s="8"/>
      <c r="T3459" s="8"/>
      <c r="U3459" s="8"/>
      <c r="V3459" s="8"/>
      <c r="W3459" s="8"/>
      <c r="X3459" s="6"/>
      <c r="Y3459" s="6"/>
    </row>
    <row r="3460" spans="1:25" x14ac:dyDescent="0.3">
      <c r="A3460" s="6" t="s">
        <v>16314</v>
      </c>
      <c r="B3460" s="6"/>
      <c r="C3460" s="6" t="s">
        <v>2619</v>
      </c>
      <c r="D3460" s="6" t="str">
        <f t="shared" si="162"/>
        <v>ORD26001294</v>
      </c>
      <c r="E3460" s="10">
        <v>46284</v>
      </c>
      <c r="F3460" s="6" t="s">
        <v>12294</v>
      </c>
      <c r="G3460" s="6" t="s">
        <v>18</v>
      </c>
      <c r="H3460" s="8">
        <v>2499</v>
      </c>
      <c r="I3460" s="8">
        <v>7.5</v>
      </c>
      <c r="J3460" s="8">
        <v>1.35</v>
      </c>
      <c r="K3460" s="8">
        <v>2490.15</v>
      </c>
      <c r="L3460" s="10">
        <v>46286</v>
      </c>
      <c r="M3460" s="6" t="s">
        <v>16263</v>
      </c>
      <c r="N3460" s="6" t="str">
        <f>IF(COUNTIF($A$2:A3460,A3460)&gt;1,"DUP","OK")</f>
        <v>OK</v>
      </c>
      <c r="O3460" s="6" t="str">
        <f t="shared" si="163"/>
        <v>ORD26001294</v>
      </c>
      <c r="P3460" s="6" t="str">
        <f t="shared" si="164"/>
        <v>Sep</v>
      </c>
      <c r="Q3460" s="6"/>
      <c r="R3460" s="9"/>
      <c r="S3460" s="8"/>
      <c r="T3460" s="8"/>
      <c r="U3460" s="8"/>
      <c r="V3460" s="8"/>
      <c r="W3460" s="8"/>
      <c r="X3460" s="6"/>
      <c r="Y3460" s="6"/>
    </row>
    <row r="3461" spans="1:25" x14ac:dyDescent="0.3">
      <c r="A3461" s="6" t="s">
        <v>16315</v>
      </c>
      <c r="B3461" s="6"/>
      <c r="C3461" s="6" t="s">
        <v>2930</v>
      </c>
      <c r="D3461" s="6" t="str">
        <f t="shared" si="162"/>
        <v>ORD26001451</v>
      </c>
      <c r="E3461" s="10">
        <v>46284</v>
      </c>
      <c r="F3461" s="6" t="s">
        <v>12294</v>
      </c>
      <c r="G3461" s="6" t="s">
        <v>27</v>
      </c>
      <c r="H3461" s="8">
        <v>349</v>
      </c>
      <c r="I3461" s="8">
        <v>6.28</v>
      </c>
      <c r="J3461" s="8">
        <v>1.1299999999999999</v>
      </c>
      <c r="K3461" s="8">
        <v>341.59</v>
      </c>
      <c r="L3461" s="10">
        <v>46286</v>
      </c>
      <c r="M3461" s="6" t="s">
        <v>16263</v>
      </c>
      <c r="N3461" s="6" t="str">
        <f>IF(COUNTIF($A$2:A3461,A3461)&gt;1,"DUP","OK")</f>
        <v>OK</v>
      </c>
      <c r="O3461" s="6" t="str">
        <f t="shared" si="163"/>
        <v>ORD26001451</v>
      </c>
      <c r="P3461" s="6" t="str">
        <f t="shared" si="164"/>
        <v>Sep</v>
      </c>
      <c r="Q3461" s="6"/>
      <c r="R3461" s="9"/>
      <c r="S3461" s="8"/>
      <c r="T3461" s="8"/>
      <c r="U3461" s="8"/>
      <c r="V3461" s="8"/>
      <c r="W3461" s="8"/>
      <c r="X3461" s="6"/>
      <c r="Y3461" s="6"/>
    </row>
    <row r="3462" spans="1:25" x14ac:dyDescent="0.3">
      <c r="A3462" s="6" t="s">
        <v>16316</v>
      </c>
      <c r="B3462" s="6"/>
      <c r="C3462" s="6" t="s">
        <v>2976</v>
      </c>
      <c r="D3462" s="6" t="str">
        <f t="shared" si="162"/>
        <v>ORD26001474</v>
      </c>
      <c r="E3462" s="10">
        <v>46284</v>
      </c>
      <c r="F3462" s="6" t="s">
        <v>12294</v>
      </c>
      <c r="G3462" s="6" t="s">
        <v>18</v>
      </c>
      <c r="H3462" s="8">
        <v>799</v>
      </c>
      <c r="I3462" s="8">
        <v>0</v>
      </c>
      <c r="J3462" s="8">
        <v>0</v>
      </c>
      <c r="K3462" s="8">
        <v>799</v>
      </c>
      <c r="L3462" s="10">
        <v>46286</v>
      </c>
      <c r="M3462" s="6" t="s">
        <v>16263</v>
      </c>
      <c r="N3462" s="6" t="str">
        <f>IF(COUNTIF($A$2:A3462,A3462)&gt;1,"DUP","OK")</f>
        <v>OK</v>
      </c>
      <c r="O3462" s="6" t="str">
        <f t="shared" si="163"/>
        <v>ORD26001474</v>
      </c>
      <c r="P3462" s="6" t="str">
        <f t="shared" si="164"/>
        <v>Sep</v>
      </c>
      <c r="Q3462" s="6"/>
      <c r="R3462" s="9"/>
      <c r="S3462" s="8"/>
      <c r="T3462" s="8"/>
      <c r="U3462" s="8"/>
      <c r="V3462" s="8"/>
      <c r="W3462" s="8"/>
      <c r="X3462" s="6"/>
      <c r="Y3462" s="6"/>
    </row>
    <row r="3463" spans="1:25" x14ac:dyDescent="0.3">
      <c r="A3463" s="6" t="s">
        <v>16317</v>
      </c>
      <c r="B3463" s="6"/>
      <c r="C3463" s="6" t="s">
        <v>3185</v>
      </c>
      <c r="D3463" s="6" t="str">
        <f t="shared" si="162"/>
        <v>ORD26001580</v>
      </c>
      <c r="E3463" s="10">
        <v>46284</v>
      </c>
      <c r="F3463" s="6" t="s">
        <v>12294</v>
      </c>
      <c r="G3463" s="6" t="s">
        <v>18</v>
      </c>
      <c r="H3463" s="8">
        <v>3998</v>
      </c>
      <c r="I3463" s="8">
        <v>11.99</v>
      </c>
      <c r="J3463" s="8">
        <v>2.16</v>
      </c>
      <c r="K3463" s="8">
        <v>3983.85</v>
      </c>
      <c r="L3463" s="10">
        <v>46286</v>
      </c>
      <c r="M3463" s="6" t="s">
        <v>16263</v>
      </c>
      <c r="N3463" s="6" t="str">
        <f>IF(COUNTIF($A$2:A3463,A3463)&gt;1,"DUP","OK")</f>
        <v>OK</v>
      </c>
      <c r="O3463" s="6" t="str">
        <f t="shared" si="163"/>
        <v>ORD26001580</v>
      </c>
      <c r="P3463" s="6" t="str">
        <f t="shared" si="164"/>
        <v>Sep</v>
      </c>
      <c r="Q3463" s="6"/>
      <c r="R3463" s="9"/>
      <c r="S3463" s="8"/>
      <c r="T3463" s="8"/>
      <c r="U3463" s="8"/>
      <c r="V3463" s="8"/>
      <c r="W3463" s="8"/>
      <c r="X3463" s="6"/>
      <c r="Y3463" s="6"/>
    </row>
    <row r="3464" spans="1:25" x14ac:dyDescent="0.3">
      <c r="A3464" s="6" t="s">
        <v>16318</v>
      </c>
      <c r="B3464" s="6"/>
      <c r="C3464" s="6" t="s">
        <v>3330</v>
      </c>
      <c r="D3464" s="6" t="str">
        <f t="shared" si="162"/>
        <v>ORD26001654</v>
      </c>
      <c r="E3464" s="10">
        <v>46284</v>
      </c>
      <c r="F3464" s="6" t="s">
        <v>12294</v>
      </c>
      <c r="G3464" s="6" t="s">
        <v>43</v>
      </c>
      <c r="H3464" s="8">
        <v>9297</v>
      </c>
      <c r="I3464" s="8">
        <v>111.56</v>
      </c>
      <c r="J3464" s="8">
        <v>20.079999999999998</v>
      </c>
      <c r="K3464" s="8">
        <v>9165.36</v>
      </c>
      <c r="L3464" s="10">
        <v>46286</v>
      </c>
      <c r="M3464" s="6" t="s">
        <v>16263</v>
      </c>
      <c r="N3464" s="6" t="str">
        <f>IF(COUNTIF($A$2:A3464,A3464)&gt;1,"DUP","OK")</f>
        <v>OK</v>
      </c>
      <c r="O3464" s="6" t="str">
        <f t="shared" si="163"/>
        <v>ORD26001654</v>
      </c>
      <c r="P3464" s="6" t="str">
        <f t="shared" si="164"/>
        <v>Sep</v>
      </c>
      <c r="Q3464" s="6"/>
      <c r="R3464" s="9"/>
      <c r="S3464" s="8"/>
      <c r="T3464" s="8"/>
      <c r="U3464" s="8"/>
      <c r="V3464" s="8"/>
      <c r="W3464" s="8"/>
      <c r="X3464" s="6"/>
      <c r="Y3464" s="6"/>
    </row>
    <row r="3465" spans="1:25" x14ac:dyDescent="0.3">
      <c r="A3465" s="6" t="s">
        <v>16319</v>
      </c>
      <c r="B3465" s="6"/>
      <c r="C3465" s="6" t="s">
        <v>3342</v>
      </c>
      <c r="D3465" s="6" t="str">
        <f t="shared" si="162"/>
        <v>ORD26001660</v>
      </c>
      <c r="E3465" s="10">
        <v>46284</v>
      </c>
      <c r="F3465" s="6" t="s">
        <v>12294</v>
      </c>
      <c r="G3465" s="6" t="s">
        <v>18</v>
      </c>
      <c r="H3465" s="8">
        <v>1499</v>
      </c>
      <c r="I3465" s="8">
        <v>0</v>
      </c>
      <c r="J3465" s="8">
        <v>0</v>
      </c>
      <c r="K3465" s="8">
        <v>1499</v>
      </c>
      <c r="L3465" s="10">
        <v>46286</v>
      </c>
      <c r="M3465" s="6" t="s">
        <v>16263</v>
      </c>
      <c r="N3465" s="6" t="str">
        <f>IF(COUNTIF($A$2:A3465,A3465)&gt;1,"DUP","OK")</f>
        <v>OK</v>
      </c>
      <c r="O3465" s="6" t="str">
        <f t="shared" si="163"/>
        <v>ORD26001660</v>
      </c>
      <c r="P3465" s="6" t="str">
        <f t="shared" si="164"/>
        <v>Sep</v>
      </c>
      <c r="Q3465" s="6"/>
      <c r="R3465" s="9"/>
      <c r="S3465" s="8"/>
      <c r="T3465" s="8"/>
      <c r="U3465" s="8"/>
      <c r="V3465" s="8"/>
      <c r="W3465" s="8"/>
      <c r="X3465" s="6"/>
      <c r="Y3465" s="6"/>
    </row>
    <row r="3466" spans="1:25" x14ac:dyDescent="0.3">
      <c r="A3466" s="6" t="s">
        <v>16320</v>
      </c>
      <c r="B3466" s="6"/>
      <c r="C3466" s="6" t="s">
        <v>3421</v>
      </c>
      <c r="D3466" s="6" t="str">
        <f t="shared" si="162"/>
        <v>ORD26001700</v>
      </c>
      <c r="E3466" s="10">
        <v>46284</v>
      </c>
      <c r="F3466" s="6" t="s">
        <v>12294</v>
      </c>
      <c r="G3466" s="6" t="s">
        <v>27</v>
      </c>
      <c r="H3466" s="8">
        <v>1598</v>
      </c>
      <c r="I3466" s="8">
        <v>28.76</v>
      </c>
      <c r="J3466" s="8">
        <v>5.18</v>
      </c>
      <c r="K3466" s="8">
        <v>1564.06</v>
      </c>
      <c r="L3466" s="10">
        <v>46286</v>
      </c>
      <c r="M3466" s="6" t="s">
        <v>16263</v>
      </c>
      <c r="N3466" s="6" t="str">
        <f>IF(COUNTIF($A$2:A3466,A3466)&gt;1,"DUP","OK")</f>
        <v>OK</v>
      </c>
      <c r="O3466" s="6" t="str">
        <f t="shared" si="163"/>
        <v>ORD26001700</v>
      </c>
      <c r="P3466" s="6" t="str">
        <f t="shared" si="164"/>
        <v>Sep</v>
      </c>
      <c r="Q3466" s="6"/>
      <c r="R3466" s="9"/>
      <c r="S3466" s="8"/>
      <c r="T3466" s="8"/>
      <c r="U3466" s="8"/>
      <c r="V3466" s="8"/>
      <c r="W3466" s="8"/>
      <c r="X3466" s="6"/>
      <c r="Y3466" s="6"/>
    </row>
    <row r="3467" spans="1:25" x14ac:dyDescent="0.3">
      <c r="A3467" s="6" t="s">
        <v>16321</v>
      </c>
      <c r="B3467" s="6"/>
      <c r="C3467" s="6" t="s">
        <v>3436</v>
      </c>
      <c r="D3467" s="6" t="str">
        <f t="shared" si="162"/>
        <v>ORD26001708</v>
      </c>
      <c r="E3467" s="10">
        <v>46284</v>
      </c>
      <c r="F3467" s="6" t="s">
        <v>12294</v>
      </c>
      <c r="G3467" s="6" t="s">
        <v>18</v>
      </c>
      <c r="H3467" s="8">
        <v>799</v>
      </c>
      <c r="I3467" s="8">
        <v>0</v>
      </c>
      <c r="J3467" s="8">
        <v>0</v>
      </c>
      <c r="K3467" s="8">
        <v>799</v>
      </c>
      <c r="L3467" s="10">
        <v>46286</v>
      </c>
      <c r="M3467" s="6" t="s">
        <v>16263</v>
      </c>
      <c r="N3467" s="6" t="str">
        <f>IF(COUNTIF($A$2:A3467,A3467)&gt;1,"DUP","OK")</f>
        <v>OK</v>
      </c>
      <c r="O3467" s="6" t="str">
        <f t="shared" si="163"/>
        <v>ORD26001708</v>
      </c>
      <c r="P3467" s="6" t="str">
        <f t="shared" si="164"/>
        <v>Sep</v>
      </c>
      <c r="Q3467" s="6"/>
      <c r="R3467" s="9"/>
      <c r="S3467" s="8"/>
      <c r="T3467" s="8"/>
      <c r="U3467" s="8"/>
      <c r="V3467" s="8"/>
      <c r="W3467" s="8"/>
      <c r="X3467" s="6"/>
      <c r="Y3467" s="6"/>
    </row>
    <row r="3468" spans="1:25" x14ac:dyDescent="0.3">
      <c r="A3468" s="6" t="s">
        <v>16322</v>
      </c>
      <c r="B3468" s="6"/>
      <c r="C3468" s="6" t="s">
        <v>3478</v>
      </c>
      <c r="D3468" s="6" t="str">
        <f t="shared" si="162"/>
        <v>ORD26001729</v>
      </c>
      <c r="E3468" s="10">
        <v>46284</v>
      </c>
      <c r="F3468" s="6" t="s">
        <v>12294</v>
      </c>
      <c r="G3468" s="6" t="s">
        <v>18</v>
      </c>
      <c r="H3468" s="8">
        <v>3998</v>
      </c>
      <c r="I3468" s="8">
        <v>11.99</v>
      </c>
      <c r="J3468" s="8">
        <v>2.16</v>
      </c>
      <c r="K3468" s="8">
        <v>3983.85</v>
      </c>
      <c r="L3468" s="10">
        <v>46286</v>
      </c>
      <c r="M3468" s="6" t="s">
        <v>16263</v>
      </c>
      <c r="N3468" s="6" t="str">
        <f>IF(COUNTIF($A$2:A3468,A3468)&gt;1,"DUP","OK")</f>
        <v>OK</v>
      </c>
      <c r="O3468" s="6" t="str">
        <f t="shared" si="163"/>
        <v>ORD26001729</v>
      </c>
      <c r="P3468" s="6" t="str">
        <f t="shared" si="164"/>
        <v>Sep</v>
      </c>
      <c r="Q3468" s="6"/>
      <c r="R3468" s="9"/>
      <c r="S3468" s="8"/>
      <c r="T3468" s="8"/>
      <c r="U3468" s="8"/>
      <c r="V3468" s="8"/>
      <c r="W3468" s="8"/>
      <c r="X3468" s="6"/>
      <c r="Y3468" s="6"/>
    </row>
    <row r="3469" spans="1:25" x14ac:dyDescent="0.3">
      <c r="A3469" s="6" t="s">
        <v>16323</v>
      </c>
      <c r="B3469" s="6"/>
      <c r="C3469" s="6" t="s">
        <v>3510</v>
      </c>
      <c r="D3469" s="6" t="str">
        <f t="shared" si="162"/>
        <v>ORD26001745</v>
      </c>
      <c r="E3469" s="10">
        <v>46284</v>
      </c>
      <c r="F3469" s="6" t="s">
        <v>12294</v>
      </c>
      <c r="G3469" s="6" t="s">
        <v>18</v>
      </c>
      <c r="H3469" s="8">
        <v>2999</v>
      </c>
      <c r="I3469" s="8">
        <v>9</v>
      </c>
      <c r="J3469" s="8">
        <v>1.62</v>
      </c>
      <c r="K3469" s="8">
        <v>2988.38</v>
      </c>
      <c r="L3469" s="10">
        <v>46286</v>
      </c>
      <c r="M3469" s="6" t="s">
        <v>16263</v>
      </c>
      <c r="N3469" s="6" t="str">
        <f>IF(COUNTIF($A$2:A3469,A3469)&gt;1,"DUP","OK")</f>
        <v>OK</v>
      </c>
      <c r="O3469" s="6" t="str">
        <f t="shared" si="163"/>
        <v>ORD26001745</v>
      </c>
      <c r="P3469" s="6" t="str">
        <f t="shared" si="164"/>
        <v>Sep</v>
      </c>
      <c r="Q3469" s="6"/>
      <c r="R3469" s="9"/>
      <c r="S3469" s="8"/>
      <c r="T3469" s="8"/>
      <c r="U3469" s="8"/>
      <c r="V3469" s="8"/>
      <c r="W3469" s="8"/>
      <c r="X3469" s="6"/>
      <c r="Y3469" s="6"/>
    </row>
    <row r="3470" spans="1:25" x14ac:dyDescent="0.3">
      <c r="A3470" s="6" t="s">
        <v>16324</v>
      </c>
      <c r="B3470" s="6"/>
      <c r="C3470" s="6" t="s">
        <v>3591</v>
      </c>
      <c r="D3470" s="6" t="str">
        <f t="shared" si="162"/>
        <v>ORD26001786</v>
      </c>
      <c r="E3470" s="10">
        <v>46284</v>
      </c>
      <c r="F3470" s="6" t="s">
        <v>12294</v>
      </c>
      <c r="G3470" s="6" t="s">
        <v>18</v>
      </c>
      <c r="H3470" s="8">
        <v>9797</v>
      </c>
      <c r="I3470" s="8">
        <v>29.39</v>
      </c>
      <c r="J3470" s="8">
        <v>5.29</v>
      </c>
      <c r="K3470" s="8">
        <v>9762.32</v>
      </c>
      <c r="L3470" s="10">
        <v>46286</v>
      </c>
      <c r="M3470" s="6" t="s">
        <v>16263</v>
      </c>
      <c r="N3470" s="6" t="str">
        <f>IF(COUNTIF($A$2:A3470,A3470)&gt;1,"DUP","OK")</f>
        <v>OK</v>
      </c>
      <c r="O3470" s="6" t="str">
        <f t="shared" si="163"/>
        <v>ORD26001786</v>
      </c>
      <c r="P3470" s="6" t="str">
        <f t="shared" si="164"/>
        <v>Sep</v>
      </c>
      <c r="Q3470" s="6"/>
      <c r="R3470" s="9"/>
      <c r="S3470" s="8"/>
      <c r="T3470" s="8"/>
      <c r="U3470" s="8"/>
      <c r="V3470" s="8"/>
      <c r="W3470" s="8"/>
      <c r="X3470" s="6"/>
      <c r="Y3470" s="6"/>
    </row>
    <row r="3471" spans="1:25" x14ac:dyDescent="0.3">
      <c r="A3471" s="6" t="s">
        <v>16325</v>
      </c>
      <c r="B3471" s="6"/>
      <c r="C3471" s="6" t="s">
        <v>16326</v>
      </c>
      <c r="D3471" s="6" t="str">
        <f t="shared" si="162"/>
        <v>ORD26001800</v>
      </c>
      <c r="E3471" s="10">
        <v>46284</v>
      </c>
      <c r="F3471" s="6" t="s">
        <v>12294</v>
      </c>
      <c r="G3471" s="6" t="s">
        <v>18</v>
      </c>
      <c r="H3471" s="8">
        <v>5498</v>
      </c>
      <c r="I3471" s="8">
        <v>16.489999999999998</v>
      </c>
      <c r="J3471" s="8">
        <v>2.97</v>
      </c>
      <c r="K3471" s="8">
        <v>5478.54</v>
      </c>
      <c r="L3471" s="10">
        <v>46286</v>
      </c>
      <c r="M3471" s="6" t="s">
        <v>16263</v>
      </c>
      <c r="N3471" s="6" t="str">
        <f>IF(COUNTIF($A$2:A3471,A3471)&gt;1,"DUP","OK")</f>
        <v>OK</v>
      </c>
      <c r="O3471" s="6" t="str">
        <f t="shared" si="163"/>
        <v>ORD26001800</v>
      </c>
      <c r="P3471" s="6" t="str">
        <f t="shared" si="164"/>
        <v>Sep</v>
      </c>
      <c r="Q3471" s="6"/>
      <c r="R3471" s="9"/>
      <c r="S3471" s="8"/>
      <c r="T3471" s="8"/>
      <c r="U3471" s="8"/>
      <c r="V3471" s="8"/>
      <c r="W3471" s="8"/>
      <c r="X3471" s="6"/>
      <c r="Y3471" s="6"/>
    </row>
    <row r="3472" spans="1:25" x14ac:dyDescent="0.3">
      <c r="A3472" s="6" t="s">
        <v>16327</v>
      </c>
      <c r="B3472" s="6"/>
      <c r="C3472" s="6" t="s">
        <v>16328</v>
      </c>
      <c r="D3472" s="6" t="str">
        <f t="shared" si="162"/>
        <v>ORD26001878</v>
      </c>
      <c r="E3472" s="10">
        <v>46284</v>
      </c>
      <c r="F3472" s="6" t="s">
        <v>12294</v>
      </c>
      <c r="G3472" s="6" t="s">
        <v>27</v>
      </c>
      <c r="H3472" s="8">
        <v>5998</v>
      </c>
      <c r="I3472" s="8">
        <v>95.97</v>
      </c>
      <c r="J3472" s="8">
        <v>17.27</v>
      </c>
      <c r="K3472" s="8">
        <v>5884.76</v>
      </c>
      <c r="L3472" s="10">
        <v>46286</v>
      </c>
      <c r="M3472" s="6" t="s">
        <v>16263</v>
      </c>
      <c r="N3472" s="6" t="str">
        <f>IF(COUNTIF($A$2:A3472,A3472)&gt;1,"DUP","OK")</f>
        <v>OK</v>
      </c>
      <c r="O3472" s="6" t="str">
        <f t="shared" si="163"/>
        <v>ORD26001878</v>
      </c>
      <c r="P3472" s="6" t="str">
        <f t="shared" si="164"/>
        <v>Sep</v>
      </c>
      <c r="Q3472" s="6"/>
      <c r="R3472" s="9"/>
      <c r="S3472" s="8"/>
      <c r="T3472" s="8"/>
      <c r="U3472" s="8"/>
      <c r="V3472" s="8"/>
      <c r="W3472" s="8"/>
      <c r="X3472" s="6"/>
      <c r="Y3472" s="6"/>
    </row>
    <row r="3473" spans="1:25" x14ac:dyDescent="0.3">
      <c r="A3473" s="6" t="s">
        <v>16329</v>
      </c>
      <c r="B3473" s="6"/>
      <c r="C3473" s="6" t="s">
        <v>3833</v>
      </c>
      <c r="D3473" s="6" t="str">
        <f t="shared" si="162"/>
        <v>ORD26001908</v>
      </c>
      <c r="E3473" s="10">
        <v>46284</v>
      </c>
      <c r="F3473" s="6" t="s">
        <v>12294</v>
      </c>
      <c r="G3473" s="6" t="s">
        <v>18</v>
      </c>
      <c r="H3473" s="8">
        <v>1299</v>
      </c>
      <c r="I3473" s="8">
        <v>0</v>
      </c>
      <c r="J3473" s="8">
        <v>0</v>
      </c>
      <c r="K3473" s="8">
        <v>1299</v>
      </c>
      <c r="L3473" s="10">
        <v>46286</v>
      </c>
      <c r="M3473" s="6" t="s">
        <v>16263</v>
      </c>
      <c r="N3473" s="6" t="str">
        <f>IF(COUNTIF($A$2:A3473,A3473)&gt;1,"DUP","OK")</f>
        <v>OK</v>
      </c>
      <c r="O3473" s="6" t="str">
        <f t="shared" si="163"/>
        <v>ORD26001908</v>
      </c>
      <c r="P3473" s="6" t="str">
        <f t="shared" si="164"/>
        <v>Sep</v>
      </c>
      <c r="Q3473" s="6"/>
      <c r="R3473" s="9"/>
      <c r="S3473" s="8"/>
      <c r="T3473" s="8"/>
      <c r="U3473" s="8"/>
      <c r="V3473" s="8"/>
      <c r="W3473" s="8"/>
      <c r="X3473" s="6"/>
      <c r="Y3473" s="6"/>
    </row>
    <row r="3474" spans="1:25" x14ac:dyDescent="0.3">
      <c r="A3474" s="6" t="s">
        <v>16330</v>
      </c>
      <c r="B3474" s="6"/>
      <c r="C3474" s="6" t="s">
        <v>3853</v>
      </c>
      <c r="D3474" s="6" t="str">
        <f t="shared" si="162"/>
        <v>ORD26001918</v>
      </c>
      <c r="E3474" s="10">
        <v>46284</v>
      </c>
      <c r="F3474" s="6" t="s">
        <v>12294</v>
      </c>
      <c r="G3474" s="6" t="s">
        <v>18</v>
      </c>
      <c r="H3474" s="8">
        <v>4798</v>
      </c>
      <c r="I3474" s="8">
        <v>14.39</v>
      </c>
      <c r="J3474" s="8">
        <v>2.59</v>
      </c>
      <c r="K3474" s="8">
        <v>4781.0200000000004</v>
      </c>
      <c r="L3474" s="10">
        <v>46286</v>
      </c>
      <c r="M3474" s="6" t="s">
        <v>16263</v>
      </c>
      <c r="N3474" s="6" t="str">
        <f>IF(COUNTIF($A$2:A3474,A3474)&gt;1,"DUP","OK")</f>
        <v>OK</v>
      </c>
      <c r="O3474" s="6" t="str">
        <f t="shared" si="163"/>
        <v>ORD26001918</v>
      </c>
      <c r="P3474" s="6" t="str">
        <f t="shared" si="164"/>
        <v>Sep</v>
      </c>
      <c r="Q3474" s="6"/>
      <c r="R3474" s="9"/>
      <c r="S3474" s="8"/>
      <c r="T3474" s="8"/>
      <c r="U3474" s="8"/>
      <c r="V3474" s="8"/>
      <c r="W3474" s="8"/>
      <c r="X3474" s="6"/>
      <c r="Y3474" s="6"/>
    </row>
    <row r="3475" spans="1:25" x14ac:dyDescent="0.3">
      <c r="A3475" s="6" t="s">
        <v>16331</v>
      </c>
      <c r="B3475" s="6"/>
      <c r="C3475" s="6" t="s">
        <v>3914</v>
      </c>
      <c r="D3475" s="6" t="str">
        <f t="shared" si="162"/>
        <v>ORD26001950</v>
      </c>
      <c r="E3475" s="10">
        <v>46284</v>
      </c>
      <c r="F3475" s="6" t="s">
        <v>12294</v>
      </c>
      <c r="G3475" s="6" t="s">
        <v>18</v>
      </c>
      <c r="H3475" s="8">
        <v>648</v>
      </c>
      <c r="I3475" s="8">
        <v>0</v>
      </c>
      <c r="J3475" s="8">
        <v>0</v>
      </c>
      <c r="K3475" s="8">
        <v>648</v>
      </c>
      <c r="L3475" s="10">
        <v>46286</v>
      </c>
      <c r="M3475" s="6" t="s">
        <v>16263</v>
      </c>
      <c r="N3475" s="6" t="str">
        <f>IF(COUNTIF($A$2:A3475,A3475)&gt;1,"DUP","OK")</f>
        <v>OK</v>
      </c>
      <c r="O3475" s="6" t="str">
        <f t="shared" si="163"/>
        <v>ORD26001950</v>
      </c>
      <c r="P3475" s="6" t="str">
        <f t="shared" si="164"/>
        <v>Sep</v>
      </c>
      <c r="Q3475" s="6"/>
      <c r="R3475" s="9"/>
      <c r="S3475" s="8"/>
      <c r="T3475" s="8"/>
      <c r="U3475" s="8"/>
      <c r="V3475" s="8"/>
      <c r="W3475" s="8"/>
      <c r="X3475" s="6"/>
      <c r="Y3475" s="6"/>
    </row>
    <row r="3476" spans="1:25" x14ac:dyDescent="0.3">
      <c r="A3476" s="6" t="s">
        <v>16332</v>
      </c>
      <c r="B3476" s="6"/>
      <c r="C3476" s="6" t="s">
        <v>4224</v>
      </c>
      <c r="D3476" s="6" t="str">
        <f t="shared" si="162"/>
        <v>ORD26002107</v>
      </c>
      <c r="E3476" s="10">
        <v>46284</v>
      </c>
      <c r="F3476" s="6" t="s">
        <v>12294</v>
      </c>
      <c r="G3476" s="6" t="s">
        <v>27</v>
      </c>
      <c r="H3476" s="8">
        <v>1598</v>
      </c>
      <c r="I3476" s="8">
        <v>28.76</v>
      </c>
      <c r="J3476" s="8">
        <v>5.18</v>
      </c>
      <c r="K3476" s="8">
        <v>1564.06</v>
      </c>
      <c r="L3476" s="10">
        <v>46286</v>
      </c>
      <c r="M3476" s="6" t="s">
        <v>16263</v>
      </c>
      <c r="N3476" s="6" t="str">
        <f>IF(COUNTIF($A$2:A3476,A3476)&gt;1,"DUP","OK")</f>
        <v>OK</v>
      </c>
      <c r="O3476" s="6" t="str">
        <f t="shared" si="163"/>
        <v>ORD26002107</v>
      </c>
      <c r="P3476" s="6" t="str">
        <f t="shared" si="164"/>
        <v>Sep</v>
      </c>
      <c r="Q3476" s="6"/>
      <c r="R3476" s="9"/>
      <c r="S3476" s="8"/>
      <c r="T3476" s="8"/>
      <c r="U3476" s="8"/>
      <c r="V3476" s="8"/>
      <c r="W3476" s="8"/>
      <c r="X3476" s="6"/>
      <c r="Y3476" s="6"/>
    </row>
    <row r="3477" spans="1:25" x14ac:dyDescent="0.3">
      <c r="A3477" s="6" t="s">
        <v>16333</v>
      </c>
      <c r="B3477" s="6"/>
      <c r="C3477" s="6" t="s">
        <v>4251</v>
      </c>
      <c r="D3477" s="6" t="str">
        <f t="shared" si="162"/>
        <v>ORD26002121</v>
      </c>
      <c r="E3477" s="10">
        <v>46284</v>
      </c>
      <c r="F3477" s="6" t="s">
        <v>12294</v>
      </c>
      <c r="G3477" s="6" t="s">
        <v>18</v>
      </c>
      <c r="H3477" s="8">
        <v>999</v>
      </c>
      <c r="I3477" s="8">
        <v>0</v>
      </c>
      <c r="J3477" s="8">
        <v>0</v>
      </c>
      <c r="K3477" s="8">
        <v>999</v>
      </c>
      <c r="L3477" s="10">
        <v>46286</v>
      </c>
      <c r="M3477" s="6" t="s">
        <v>16263</v>
      </c>
      <c r="N3477" s="6" t="str">
        <f>IF(COUNTIF($A$2:A3477,A3477)&gt;1,"DUP","OK")</f>
        <v>OK</v>
      </c>
      <c r="O3477" s="6" t="str">
        <f t="shared" si="163"/>
        <v>ORD26002121</v>
      </c>
      <c r="P3477" s="6" t="str">
        <f t="shared" si="164"/>
        <v>Sep</v>
      </c>
      <c r="Q3477" s="6"/>
      <c r="R3477" s="9"/>
      <c r="S3477" s="8"/>
      <c r="T3477" s="8"/>
      <c r="U3477" s="8"/>
      <c r="V3477" s="8"/>
      <c r="W3477" s="8"/>
      <c r="X3477" s="6"/>
      <c r="Y3477" s="6"/>
    </row>
    <row r="3478" spans="1:25" x14ac:dyDescent="0.3">
      <c r="A3478" s="6" t="s">
        <v>16334</v>
      </c>
      <c r="B3478" s="6"/>
      <c r="C3478" s="6" t="s">
        <v>4253</v>
      </c>
      <c r="D3478" s="6" t="str">
        <f t="shared" si="162"/>
        <v>ORD26002122</v>
      </c>
      <c r="E3478" s="10">
        <v>46284</v>
      </c>
      <c r="F3478" s="6" t="s">
        <v>12294</v>
      </c>
      <c r="G3478" s="6" t="s">
        <v>18</v>
      </c>
      <c r="H3478" s="8">
        <v>2999</v>
      </c>
      <c r="I3478" s="8">
        <v>9</v>
      </c>
      <c r="J3478" s="8">
        <v>1.62</v>
      </c>
      <c r="K3478" s="8">
        <v>2988.38</v>
      </c>
      <c r="L3478" s="10">
        <v>46286</v>
      </c>
      <c r="M3478" s="6" t="s">
        <v>16263</v>
      </c>
      <c r="N3478" s="6" t="str">
        <f>IF(COUNTIF($A$2:A3478,A3478)&gt;1,"DUP","OK")</f>
        <v>OK</v>
      </c>
      <c r="O3478" s="6" t="str">
        <f t="shared" si="163"/>
        <v>ORD26002122</v>
      </c>
      <c r="P3478" s="6" t="str">
        <f t="shared" si="164"/>
        <v>Sep</v>
      </c>
      <c r="Q3478" s="6"/>
      <c r="R3478" s="9"/>
      <c r="S3478" s="8"/>
      <c r="T3478" s="8"/>
      <c r="U3478" s="8"/>
      <c r="V3478" s="8"/>
      <c r="W3478" s="8"/>
      <c r="X3478" s="6"/>
      <c r="Y3478" s="6"/>
    </row>
    <row r="3479" spans="1:25" x14ac:dyDescent="0.3">
      <c r="A3479" s="6" t="s">
        <v>16335</v>
      </c>
      <c r="B3479" s="6"/>
      <c r="C3479" s="6" t="s">
        <v>4259</v>
      </c>
      <c r="D3479" s="6" t="str">
        <f t="shared" si="162"/>
        <v>ORD26002125</v>
      </c>
      <c r="E3479" s="10">
        <v>46284</v>
      </c>
      <c r="F3479" s="6" t="s">
        <v>12294</v>
      </c>
      <c r="G3479" s="6" t="s">
        <v>18</v>
      </c>
      <c r="H3479" s="8">
        <v>1898</v>
      </c>
      <c r="I3479" s="8">
        <v>0</v>
      </c>
      <c r="J3479" s="8">
        <v>0</v>
      </c>
      <c r="K3479" s="8">
        <v>1898</v>
      </c>
      <c r="L3479" s="10">
        <v>46286</v>
      </c>
      <c r="M3479" s="6" t="s">
        <v>16263</v>
      </c>
      <c r="N3479" s="6" t="str">
        <f>IF(COUNTIF($A$2:A3479,A3479)&gt;1,"DUP","OK")</f>
        <v>OK</v>
      </c>
      <c r="O3479" s="6" t="str">
        <f t="shared" si="163"/>
        <v>ORD26002125</v>
      </c>
      <c r="P3479" s="6" t="str">
        <f t="shared" si="164"/>
        <v>Sep</v>
      </c>
      <c r="Q3479" s="6"/>
      <c r="R3479" s="9"/>
      <c r="S3479" s="8"/>
      <c r="T3479" s="8"/>
      <c r="U3479" s="8"/>
      <c r="V3479" s="8"/>
      <c r="W3479" s="8"/>
      <c r="X3479" s="6"/>
      <c r="Y3479" s="6"/>
    </row>
    <row r="3480" spans="1:25" x14ac:dyDescent="0.3">
      <c r="A3480" s="6" t="s">
        <v>16336</v>
      </c>
      <c r="B3480" s="6"/>
      <c r="C3480" s="6" t="s">
        <v>4307</v>
      </c>
      <c r="D3480" s="6" t="str">
        <f t="shared" si="162"/>
        <v>ORD26002149</v>
      </c>
      <c r="E3480" s="10">
        <v>46284</v>
      </c>
      <c r="F3480" s="6" t="s">
        <v>12294</v>
      </c>
      <c r="G3480" s="6" t="s">
        <v>43</v>
      </c>
      <c r="H3480" s="8">
        <v>1499</v>
      </c>
      <c r="I3480" s="8">
        <v>22.49</v>
      </c>
      <c r="J3480" s="8">
        <v>4.05</v>
      </c>
      <c r="K3480" s="8">
        <v>1472.46</v>
      </c>
      <c r="L3480" s="10">
        <v>46286</v>
      </c>
      <c r="M3480" s="6" t="s">
        <v>16263</v>
      </c>
      <c r="N3480" s="6" t="str">
        <f>IF(COUNTIF($A$2:A3480,A3480)&gt;1,"DUP","OK")</f>
        <v>OK</v>
      </c>
      <c r="O3480" s="6" t="str">
        <f t="shared" si="163"/>
        <v>ORD26002149</v>
      </c>
      <c r="P3480" s="6" t="str">
        <f t="shared" si="164"/>
        <v>Sep</v>
      </c>
      <c r="Q3480" s="6"/>
      <c r="R3480" s="9"/>
      <c r="S3480" s="8"/>
      <c r="T3480" s="8"/>
      <c r="U3480" s="8"/>
      <c r="V3480" s="8"/>
      <c r="W3480" s="8"/>
      <c r="X3480" s="6"/>
      <c r="Y3480" s="6"/>
    </row>
    <row r="3481" spans="1:25" x14ac:dyDescent="0.3">
      <c r="A3481" s="6" t="s">
        <v>16337</v>
      </c>
      <c r="B3481" s="6"/>
      <c r="C3481" s="6" t="s">
        <v>4384</v>
      </c>
      <c r="D3481" s="6" t="str">
        <f t="shared" si="162"/>
        <v>ORD26002188</v>
      </c>
      <c r="E3481" s="10">
        <v>46284</v>
      </c>
      <c r="F3481" s="6" t="s">
        <v>12294</v>
      </c>
      <c r="G3481" s="6" t="s">
        <v>54</v>
      </c>
      <c r="H3481" s="8">
        <v>648</v>
      </c>
      <c r="I3481" s="8">
        <v>12.31</v>
      </c>
      <c r="J3481" s="8">
        <v>2.2200000000000002</v>
      </c>
      <c r="K3481" s="8">
        <v>633.47</v>
      </c>
      <c r="L3481" s="10">
        <v>46286</v>
      </c>
      <c r="M3481" s="6" t="s">
        <v>16263</v>
      </c>
      <c r="N3481" s="6" t="str">
        <f>IF(COUNTIF($A$2:A3481,A3481)&gt;1,"DUP","OK")</f>
        <v>OK</v>
      </c>
      <c r="O3481" s="6" t="str">
        <f t="shared" si="163"/>
        <v>ORD26002188</v>
      </c>
      <c r="P3481" s="6" t="str">
        <f t="shared" si="164"/>
        <v>Sep</v>
      </c>
      <c r="Q3481" s="6"/>
      <c r="R3481" s="9"/>
      <c r="S3481" s="8"/>
      <c r="T3481" s="8"/>
      <c r="U3481" s="8"/>
      <c r="V3481" s="8"/>
      <c r="W3481" s="8"/>
      <c r="X3481" s="6"/>
      <c r="Y3481" s="6"/>
    </row>
    <row r="3482" spans="1:25" x14ac:dyDescent="0.3">
      <c r="A3482" s="6" t="s">
        <v>16338</v>
      </c>
      <c r="B3482" s="6"/>
      <c r="C3482" s="6" t="s">
        <v>4410</v>
      </c>
      <c r="D3482" s="6" t="str">
        <f t="shared" si="162"/>
        <v>ORD26002201</v>
      </c>
      <c r="E3482" s="10">
        <v>46284</v>
      </c>
      <c r="F3482" s="6" t="s">
        <v>12294</v>
      </c>
      <c r="G3482" s="6" t="s">
        <v>27</v>
      </c>
      <c r="H3482" s="8">
        <v>4797</v>
      </c>
      <c r="I3482" s="8">
        <v>76.75</v>
      </c>
      <c r="J3482" s="8">
        <v>13.82</v>
      </c>
      <c r="K3482" s="8">
        <v>4706.43</v>
      </c>
      <c r="L3482" s="10">
        <v>46286</v>
      </c>
      <c r="M3482" s="6" t="s">
        <v>16263</v>
      </c>
      <c r="N3482" s="6" t="str">
        <f>IF(COUNTIF($A$2:A3482,A3482)&gt;1,"DUP","OK")</f>
        <v>OK</v>
      </c>
      <c r="O3482" s="6" t="str">
        <f t="shared" si="163"/>
        <v>ORD26002201</v>
      </c>
      <c r="P3482" s="6" t="str">
        <f t="shared" si="164"/>
        <v>Sep</v>
      </c>
      <c r="Q3482" s="6"/>
      <c r="R3482" s="9"/>
      <c r="S3482" s="8"/>
      <c r="T3482" s="8"/>
      <c r="U3482" s="8"/>
      <c r="V3482" s="8"/>
      <c r="W3482" s="8"/>
      <c r="X3482" s="6"/>
      <c r="Y3482" s="6"/>
    </row>
    <row r="3483" spans="1:25" x14ac:dyDescent="0.3">
      <c r="A3483" s="6" t="s">
        <v>16339</v>
      </c>
      <c r="B3483" s="6"/>
      <c r="C3483" s="6" t="s">
        <v>4475</v>
      </c>
      <c r="D3483" s="6" t="str">
        <f t="shared" si="162"/>
        <v>ORD26002234</v>
      </c>
      <c r="E3483" s="10">
        <v>46284</v>
      </c>
      <c r="F3483" s="6" t="s">
        <v>12294</v>
      </c>
      <c r="G3483" s="6" t="s">
        <v>27</v>
      </c>
      <c r="H3483" s="8">
        <v>3499</v>
      </c>
      <c r="I3483" s="8">
        <v>55.98</v>
      </c>
      <c r="J3483" s="8">
        <v>10.08</v>
      </c>
      <c r="K3483" s="8">
        <v>3432.94</v>
      </c>
      <c r="L3483" s="10">
        <v>46286</v>
      </c>
      <c r="M3483" s="6" t="s">
        <v>16263</v>
      </c>
      <c r="N3483" s="6" t="str">
        <f>IF(COUNTIF($A$2:A3483,A3483)&gt;1,"DUP","OK")</f>
        <v>OK</v>
      </c>
      <c r="O3483" s="6" t="str">
        <f t="shared" si="163"/>
        <v>ORD26002234</v>
      </c>
      <c r="P3483" s="6" t="str">
        <f t="shared" si="164"/>
        <v>Sep</v>
      </c>
      <c r="Q3483" s="6"/>
      <c r="R3483" s="9"/>
      <c r="S3483" s="8"/>
      <c r="T3483" s="8"/>
      <c r="U3483" s="8"/>
      <c r="V3483" s="8"/>
      <c r="W3483" s="8"/>
      <c r="X3483" s="6"/>
      <c r="Y3483" s="6"/>
    </row>
    <row r="3484" spans="1:25" x14ac:dyDescent="0.3">
      <c r="A3484" s="6" t="s">
        <v>16340</v>
      </c>
      <c r="B3484" s="6"/>
      <c r="C3484" s="6" t="s">
        <v>4501</v>
      </c>
      <c r="D3484" s="6" t="str">
        <f t="shared" si="162"/>
        <v>ORD26002247</v>
      </c>
      <c r="E3484" s="10">
        <v>46284</v>
      </c>
      <c r="F3484" s="6" t="s">
        <v>12294</v>
      </c>
      <c r="G3484" s="6" t="s">
        <v>18</v>
      </c>
      <c r="H3484" s="8">
        <v>599</v>
      </c>
      <c r="I3484" s="8">
        <v>0</v>
      </c>
      <c r="J3484" s="8">
        <v>0</v>
      </c>
      <c r="K3484" s="8">
        <v>599</v>
      </c>
      <c r="L3484" s="10">
        <v>46286</v>
      </c>
      <c r="M3484" s="6" t="s">
        <v>16263</v>
      </c>
      <c r="N3484" s="6" t="str">
        <f>IF(COUNTIF($A$2:A3484,A3484)&gt;1,"DUP","OK")</f>
        <v>OK</v>
      </c>
      <c r="O3484" s="6" t="str">
        <f t="shared" si="163"/>
        <v>ORD26002247</v>
      </c>
      <c r="P3484" s="6" t="str">
        <f t="shared" si="164"/>
        <v>Sep</v>
      </c>
      <c r="Q3484" s="6"/>
      <c r="R3484" s="9"/>
      <c r="S3484" s="8"/>
      <c r="T3484" s="8"/>
      <c r="U3484" s="8"/>
      <c r="V3484" s="8"/>
      <c r="W3484" s="8"/>
      <c r="X3484" s="6"/>
      <c r="Y3484" s="6"/>
    </row>
    <row r="3485" spans="1:25" x14ac:dyDescent="0.3">
      <c r="A3485" s="6" t="s">
        <v>16341</v>
      </c>
      <c r="B3485" s="6"/>
      <c r="C3485" s="6" t="s">
        <v>4523</v>
      </c>
      <c r="D3485" s="6" t="str">
        <f t="shared" si="162"/>
        <v>ORD26002258</v>
      </c>
      <c r="E3485" s="10">
        <v>46284</v>
      </c>
      <c r="F3485" s="6" t="s">
        <v>12294</v>
      </c>
      <c r="G3485" s="6" t="s">
        <v>18</v>
      </c>
      <c r="H3485" s="8">
        <v>1298</v>
      </c>
      <c r="I3485" s="8">
        <v>0</v>
      </c>
      <c r="J3485" s="8">
        <v>0</v>
      </c>
      <c r="K3485" s="8">
        <v>1298</v>
      </c>
      <c r="L3485" s="10">
        <v>46286</v>
      </c>
      <c r="M3485" s="6" t="s">
        <v>16263</v>
      </c>
      <c r="N3485" s="6" t="str">
        <f>IF(COUNTIF($A$2:A3485,A3485)&gt;1,"DUP","OK")</f>
        <v>OK</v>
      </c>
      <c r="O3485" s="6" t="str">
        <f t="shared" si="163"/>
        <v>ORD26002258</v>
      </c>
      <c r="P3485" s="6" t="str">
        <f t="shared" si="164"/>
        <v>Sep</v>
      </c>
      <c r="Q3485" s="6"/>
      <c r="R3485" s="9"/>
      <c r="S3485" s="8"/>
      <c r="T3485" s="8"/>
      <c r="U3485" s="8"/>
      <c r="V3485" s="8"/>
      <c r="W3485" s="8"/>
      <c r="X3485" s="6"/>
      <c r="Y3485" s="6"/>
    </row>
    <row r="3486" spans="1:25" x14ac:dyDescent="0.3">
      <c r="A3486" s="6" t="s">
        <v>16342</v>
      </c>
      <c r="B3486" s="6"/>
      <c r="C3486" s="6" t="s">
        <v>4624</v>
      </c>
      <c r="D3486" s="6" t="str">
        <f t="shared" si="162"/>
        <v>ORD26002309</v>
      </c>
      <c r="E3486" s="10">
        <v>46284</v>
      </c>
      <c r="F3486" s="6" t="s">
        <v>12294</v>
      </c>
      <c r="G3486" s="6" t="s">
        <v>27</v>
      </c>
      <c r="H3486" s="8">
        <v>2498</v>
      </c>
      <c r="I3486" s="8">
        <v>39.97</v>
      </c>
      <c r="J3486" s="8">
        <v>7.19</v>
      </c>
      <c r="K3486" s="8">
        <v>2450.84</v>
      </c>
      <c r="L3486" s="10">
        <v>46286</v>
      </c>
      <c r="M3486" s="6" t="s">
        <v>16263</v>
      </c>
      <c r="N3486" s="6" t="str">
        <f>IF(COUNTIF($A$2:A3486,A3486)&gt;1,"DUP","OK")</f>
        <v>OK</v>
      </c>
      <c r="O3486" s="6" t="str">
        <f t="shared" si="163"/>
        <v>ORD26002309</v>
      </c>
      <c r="P3486" s="6" t="str">
        <f t="shared" si="164"/>
        <v>Sep</v>
      </c>
      <c r="Q3486" s="6"/>
      <c r="R3486" s="9"/>
      <c r="S3486" s="8"/>
      <c r="T3486" s="8"/>
      <c r="U3486" s="8"/>
      <c r="V3486" s="8"/>
      <c r="W3486" s="8"/>
      <c r="X3486" s="6"/>
      <c r="Y3486" s="6"/>
    </row>
    <row r="3487" spans="1:25" x14ac:dyDescent="0.3">
      <c r="A3487" s="6" t="s">
        <v>16343</v>
      </c>
      <c r="B3487" s="6"/>
      <c r="C3487" s="6" t="s">
        <v>4642</v>
      </c>
      <c r="D3487" s="6" t="str">
        <f t="shared" si="162"/>
        <v>ORD26002318</v>
      </c>
      <c r="E3487" s="10">
        <v>46284</v>
      </c>
      <c r="F3487" s="6" t="s">
        <v>12294</v>
      </c>
      <c r="G3487" s="6" t="s">
        <v>27</v>
      </c>
      <c r="H3487" s="8">
        <v>3499</v>
      </c>
      <c r="I3487" s="8">
        <v>55.98</v>
      </c>
      <c r="J3487" s="8">
        <v>10.08</v>
      </c>
      <c r="K3487" s="8">
        <v>3432.94</v>
      </c>
      <c r="L3487" s="10">
        <v>46286</v>
      </c>
      <c r="M3487" s="6" t="s">
        <v>16263</v>
      </c>
      <c r="N3487" s="6" t="str">
        <f>IF(COUNTIF($A$2:A3487,A3487)&gt;1,"DUP","OK")</f>
        <v>OK</v>
      </c>
      <c r="O3487" s="6" t="str">
        <f t="shared" si="163"/>
        <v>ORD26002318</v>
      </c>
      <c r="P3487" s="6" t="str">
        <f t="shared" si="164"/>
        <v>Sep</v>
      </c>
      <c r="Q3487" s="6"/>
      <c r="R3487" s="9"/>
      <c r="S3487" s="8"/>
      <c r="T3487" s="8"/>
      <c r="U3487" s="8"/>
      <c r="V3487" s="8"/>
      <c r="W3487" s="8"/>
      <c r="X3487" s="6"/>
      <c r="Y3487" s="6"/>
    </row>
    <row r="3488" spans="1:25" x14ac:dyDescent="0.3">
      <c r="A3488" s="6" t="s">
        <v>16344</v>
      </c>
      <c r="B3488" s="6"/>
      <c r="C3488" s="6" t="s">
        <v>4656</v>
      </c>
      <c r="D3488" s="6" t="str">
        <f t="shared" si="162"/>
        <v>ORD26002325</v>
      </c>
      <c r="E3488" s="10">
        <v>46284</v>
      </c>
      <c r="F3488" s="6" t="s">
        <v>12294</v>
      </c>
      <c r="G3488" s="6" t="s">
        <v>27</v>
      </c>
      <c r="H3488" s="8">
        <v>5498</v>
      </c>
      <c r="I3488" s="8">
        <v>87.97</v>
      </c>
      <c r="J3488" s="8">
        <v>15.83</v>
      </c>
      <c r="K3488" s="8">
        <v>5394.2</v>
      </c>
      <c r="L3488" s="10">
        <v>46286</v>
      </c>
      <c r="M3488" s="6" t="s">
        <v>16263</v>
      </c>
      <c r="N3488" s="6" t="str">
        <f>IF(COUNTIF($A$2:A3488,A3488)&gt;1,"DUP","OK")</f>
        <v>OK</v>
      </c>
      <c r="O3488" s="6" t="str">
        <f t="shared" si="163"/>
        <v>ORD26002325</v>
      </c>
      <c r="P3488" s="6" t="str">
        <f t="shared" si="164"/>
        <v>Sep</v>
      </c>
      <c r="Q3488" s="6"/>
      <c r="R3488" s="9"/>
      <c r="S3488" s="8"/>
      <c r="T3488" s="8"/>
      <c r="U3488" s="8"/>
      <c r="V3488" s="8"/>
      <c r="W3488" s="8"/>
      <c r="X3488" s="6"/>
      <c r="Y3488" s="6"/>
    </row>
    <row r="3489" spans="1:25" x14ac:dyDescent="0.3">
      <c r="A3489" s="6" t="s">
        <v>16345</v>
      </c>
      <c r="B3489" s="6"/>
      <c r="C3489" s="6" t="s">
        <v>4670</v>
      </c>
      <c r="D3489" s="6" t="str">
        <f t="shared" si="162"/>
        <v>ORD26002332</v>
      </c>
      <c r="E3489" s="10">
        <v>46284</v>
      </c>
      <c r="F3489" s="6" t="s">
        <v>12294</v>
      </c>
      <c r="G3489" s="6" t="s">
        <v>18</v>
      </c>
      <c r="H3489" s="8">
        <v>7097</v>
      </c>
      <c r="I3489" s="8">
        <v>21.29</v>
      </c>
      <c r="J3489" s="8">
        <v>3.83</v>
      </c>
      <c r="K3489" s="8">
        <v>7071.88</v>
      </c>
      <c r="L3489" s="10">
        <v>46286</v>
      </c>
      <c r="M3489" s="6" t="s">
        <v>16263</v>
      </c>
      <c r="N3489" s="6" t="str">
        <f>IF(COUNTIF($A$2:A3489,A3489)&gt;1,"DUP","OK")</f>
        <v>OK</v>
      </c>
      <c r="O3489" s="6" t="str">
        <f t="shared" si="163"/>
        <v>ORD26002332</v>
      </c>
      <c r="P3489" s="6" t="str">
        <f t="shared" si="164"/>
        <v>Sep</v>
      </c>
      <c r="Q3489" s="6"/>
      <c r="R3489" s="9"/>
      <c r="S3489" s="8"/>
      <c r="T3489" s="8"/>
      <c r="U3489" s="8"/>
      <c r="V3489" s="8"/>
      <c r="W3489" s="8"/>
      <c r="X3489" s="6"/>
      <c r="Y3489" s="6"/>
    </row>
    <row r="3490" spans="1:25" x14ac:dyDescent="0.3">
      <c r="A3490" s="6" t="s">
        <v>16346</v>
      </c>
      <c r="B3490" s="6"/>
      <c r="C3490" s="6" t="s">
        <v>16347</v>
      </c>
      <c r="D3490" s="6" t="str">
        <f t="shared" si="162"/>
        <v>ORD26002445</v>
      </c>
      <c r="E3490" s="10">
        <v>46284</v>
      </c>
      <c r="F3490" s="6" t="s">
        <v>12294</v>
      </c>
      <c r="G3490" s="6" t="s">
        <v>43</v>
      </c>
      <c r="H3490" s="8">
        <v>299</v>
      </c>
      <c r="I3490" s="8">
        <v>4.49</v>
      </c>
      <c r="J3490" s="8">
        <v>0.81</v>
      </c>
      <c r="K3490" s="8">
        <v>293.7</v>
      </c>
      <c r="L3490" s="10">
        <v>46286</v>
      </c>
      <c r="M3490" s="6" t="s">
        <v>16263</v>
      </c>
      <c r="N3490" s="6" t="str">
        <f>IF(COUNTIF($A$2:A3490,A3490)&gt;1,"DUP","OK")</f>
        <v>OK</v>
      </c>
      <c r="O3490" s="6" t="str">
        <f t="shared" si="163"/>
        <v>ORD26002445</v>
      </c>
      <c r="P3490" s="6" t="str">
        <f t="shared" si="164"/>
        <v>Sep</v>
      </c>
      <c r="Q3490" s="6"/>
      <c r="R3490" s="9"/>
      <c r="S3490" s="8"/>
      <c r="T3490" s="8"/>
      <c r="U3490" s="8"/>
      <c r="V3490" s="8"/>
      <c r="W3490" s="8"/>
      <c r="X3490" s="6"/>
      <c r="Y3490" s="6"/>
    </row>
    <row r="3491" spans="1:25" x14ac:dyDescent="0.3">
      <c r="A3491" s="6" t="s">
        <v>16348</v>
      </c>
      <c r="B3491" s="6"/>
      <c r="C3491" s="6" t="s">
        <v>16349</v>
      </c>
      <c r="D3491" s="6" t="str">
        <f t="shared" si="162"/>
        <v>ORD26002488</v>
      </c>
      <c r="E3491" s="10">
        <v>46284</v>
      </c>
      <c r="F3491" s="6" t="s">
        <v>12294</v>
      </c>
      <c r="G3491" s="6" t="s">
        <v>18</v>
      </c>
      <c r="H3491" s="8">
        <v>2298</v>
      </c>
      <c r="I3491" s="8">
        <v>6.89</v>
      </c>
      <c r="J3491" s="8">
        <v>1.24</v>
      </c>
      <c r="K3491" s="8">
        <v>2289.87</v>
      </c>
      <c r="L3491" s="10">
        <v>46286</v>
      </c>
      <c r="M3491" s="6" t="s">
        <v>16263</v>
      </c>
      <c r="N3491" s="6" t="str">
        <f>IF(COUNTIF($A$2:A3491,A3491)&gt;1,"DUP","OK")</f>
        <v>OK</v>
      </c>
      <c r="O3491" s="6" t="str">
        <f t="shared" si="163"/>
        <v>ORD26002488</v>
      </c>
      <c r="P3491" s="6" t="str">
        <f t="shared" si="164"/>
        <v>Sep</v>
      </c>
      <c r="Q3491" s="6"/>
      <c r="R3491" s="9"/>
      <c r="S3491" s="8"/>
      <c r="T3491" s="8"/>
      <c r="U3491" s="8"/>
      <c r="V3491" s="8"/>
      <c r="W3491" s="8"/>
      <c r="X3491" s="6"/>
      <c r="Y3491" s="6"/>
    </row>
    <row r="3492" spans="1:25" x14ac:dyDescent="0.3">
      <c r="A3492" s="6" t="s">
        <v>16350</v>
      </c>
      <c r="B3492" s="6"/>
      <c r="C3492" s="6" t="s">
        <v>5116</v>
      </c>
      <c r="D3492" s="6" t="str">
        <f t="shared" si="162"/>
        <v>ORD26002559</v>
      </c>
      <c r="E3492" s="10">
        <v>46284</v>
      </c>
      <c r="F3492" s="6" t="s">
        <v>12294</v>
      </c>
      <c r="G3492" s="6" t="s">
        <v>18</v>
      </c>
      <c r="H3492" s="8">
        <v>599</v>
      </c>
      <c r="I3492" s="8">
        <v>0</v>
      </c>
      <c r="J3492" s="8">
        <v>0</v>
      </c>
      <c r="K3492" s="8">
        <v>599</v>
      </c>
      <c r="L3492" s="10">
        <v>46286</v>
      </c>
      <c r="M3492" s="6" t="s">
        <v>16263</v>
      </c>
      <c r="N3492" s="6" t="str">
        <f>IF(COUNTIF($A$2:A3492,A3492)&gt;1,"DUP","OK")</f>
        <v>OK</v>
      </c>
      <c r="O3492" s="6" t="str">
        <f t="shared" si="163"/>
        <v>ORD26002559</v>
      </c>
      <c r="P3492" s="6" t="str">
        <f t="shared" si="164"/>
        <v>Sep</v>
      </c>
      <c r="Q3492" s="6"/>
      <c r="R3492" s="9"/>
      <c r="S3492" s="8"/>
      <c r="T3492" s="8"/>
      <c r="U3492" s="8"/>
      <c r="V3492" s="8"/>
      <c r="W3492" s="8"/>
      <c r="X3492" s="6"/>
      <c r="Y3492" s="6"/>
    </row>
    <row r="3493" spans="1:25" x14ac:dyDescent="0.3">
      <c r="A3493" s="6" t="s">
        <v>16351</v>
      </c>
      <c r="B3493" s="6"/>
      <c r="C3493" s="6" t="s">
        <v>5194</v>
      </c>
      <c r="D3493" s="6" t="str">
        <f t="shared" si="162"/>
        <v>ORD26002599</v>
      </c>
      <c r="E3493" s="10">
        <v>46284</v>
      </c>
      <c r="F3493" s="6" t="s">
        <v>12294</v>
      </c>
      <c r="G3493" s="6" t="s">
        <v>18</v>
      </c>
      <c r="H3493" s="8">
        <v>2999</v>
      </c>
      <c r="I3493" s="8">
        <v>9</v>
      </c>
      <c r="J3493" s="8">
        <v>1.62</v>
      </c>
      <c r="K3493" s="8">
        <v>2988.38</v>
      </c>
      <c r="L3493" s="10">
        <v>46286</v>
      </c>
      <c r="M3493" s="6" t="s">
        <v>16263</v>
      </c>
      <c r="N3493" s="6" t="str">
        <f>IF(COUNTIF($A$2:A3493,A3493)&gt;1,"DUP","OK")</f>
        <v>OK</v>
      </c>
      <c r="O3493" s="6" t="str">
        <f t="shared" si="163"/>
        <v>ORD26002599</v>
      </c>
      <c r="P3493" s="6" t="str">
        <f t="shared" si="164"/>
        <v>Sep</v>
      </c>
      <c r="Q3493" s="6"/>
      <c r="R3493" s="9"/>
      <c r="S3493" s="8"/>
      <c r="T3493" s="8"/>
      <c r="U3493" s="8"/>
      <c r="V3493" s="8"/>
      <c r="W3493" s="8"/>
      <c r="X3493" s="6"/>
      <c r="Y3493" s="6"/>
    </row>
    <row r="3494" spans="1:25" x14ac:dyDescent="0.3">
      <c r="A3494" s="6" t="s">
        <v>16352</v>
      </c>
      <c r="B3494" s="6"/>
      <c r="C3494" s="6" t="s">
        <v>5260</v>
      </c>
      <c r="D3494" s="6" t="str">
        <f t="shared" si="162"/>
        <v>ORD26002632</v>
      </c>
      <c r="E3494" s="10">
        <v>46284</v>
      </c>
      <c r="F3494" s="6" t="s">
        <v>12294</v>
      </c>
      <c r="G3494" s="6" t="s">
        <v>18</v>
      </c>
      <c r="H3494" s="8">
        <v>12998</v>
      </c>
      <c r="I3494" s="8">
        <v>38.99</v>
      </c>
      <c r="J3494" s="8">
        <v>7.02</v>
      </c>
      <c r="K3494" s="8">
        <v>12951.99</v>
      </c>
      <c r="L3494" s="10">
        <v>46286</v>
      </c>
      <c r="M3494" s="6" t="s">
        <v>16263</v>
      </c>
      <c r="N3494" s="6" t="str">
        <f>IF(COUNTIF($A$2:A3494,A3494)&gt;1,"DUP","OK")</f>
        <v>OK</v>
      </c>
      <c r="O3494" s="6" t="str">
        <f t="shared" si="163"/>
        <v>ORD26002632</v>
      </c>
      <c r="P3494" s="6" t="str">
        <f t="shared" si="164"/>
        <v>Sep</v>
      </c>
      <c r="Q3494" s="6"/>
      <c r="R3494" s="9"/>
      <c r="S3494" s="8"/>
      <c r="T3494" s="8"/>
      <c r="U3494" s="8"/>
      <c r="V3494" s="8"/>
      <c r="W3494" s="8"/>
      <c r="X3494" s="6"/>
      <c r="Y3494" s="6"/>
    </row>
    <row r="3495" spans="1:25" x14ac:dyDescent="0.3">
      <c r="A3495" s="6" t="s">
        <v>16353</v>
      </c>
      <c r="B3495" s="6"/>
      <c r="C3495" s="6" t="s">
        <v>5264</v>
      </c>
      <c r="D3495" s="6" t="str">
        <f t="shared" si="162"/>
        <v>ORD26002634</v>
      </c>
      <c r="E3495" s="10">
        <v>46284</v>
      </c>
      <c r="F3495" s="6" t="s">
        <v>12294</v>
      </c>
      <c r="G3495" s="6" t="s">
        <v>18</v>
      </c>
      <c r="H3495" s="8">
        <v>1598</v>
      </c>
      <c r="I3495" s="8">
        <v>0</v>
      </c>
      <c r="J3495" s="8">
        <v>0</v>
      </c>
      <c r="K3495" s="8">
        <v>1598</v>
      </c>
      <c r="L3495" s="10">
        <v>46286</v>
      </c>
      <c r="M3495" s="6" t="s">
        <v>16263</v>
      </c>
      <c r="N3495" s="6" t="str">
        <f>IF(COUNTIF($A$2:A3495,A3495)&gt;1,"DUP","OK")</f>
        <v>OK</v>
      </c>
      <c r="O3495" s="6" t="str">
        <f t="shared" si="163"/>
        <v>ORD26002634</v>
      </c>
      <c r="P3495" s="6" t="str">
        <f t="shared" si="164"/>
        <v>Sep</v>
      </c>
      <c r="Q3495" s="6"/>
      <c r="R3495" s="9"/>
      <c r="S3495" s="8"/>
      <c r="T3495" s="8"/>
      <c r="U3495" s="8"/>
      <c r="V3495" s="8"/>
      <c r="W3495" s="8"/>
      <c r="X3495" s="6"/>
      <c r="Y3495" s="6"/>
    </row>
    <row r="3496" spans="1:25" x14ac:dyDescent="0.3">
      <c r="A3496" s="6" t="s">
        <v>16354</v>
      </c>
      <c r="B3496" s="6"/>
      <c r="C3496" s="6" t="s">
        <v>5278</v>
      </c>
      <c r="D3496" s="6" t="str">
        <f t="shared" si="162"/>
        <v>ORD26002641</v>
      </c>
      <c r="E3496" s="10">
        <v>46284</v>
      </c>
      <c r="F3496" s="6" t="s">
        <v>12294</v>
      </c>
      <c r="G3496" s="6" t="s">
        <v>18</v>
      </c>
      <c r="H3496" s="8">
        <v>1799</v>
      </c>
      <c r="I3496" s="8">
        <v>0</v>
      </c>
      <c r="J3496" s="8">
        <v>0</v>
      </c>
      <c r="K3496" s="8">
        <v>1799</v>
      </c>
      <c r="L3496" s="10">
        <v>46286</v>
      </c>
      <c r="M3496" s="6" t="s">
        <v>16263</v>
      </c>
      <c r="N3496" s="6" t="str">
        <f>IF(COUNTIF($A$2:A3496,A3496)&gt;1,"DUP","OK")</f>
        <v>OK</v>
      </c>
      <c r="O3496" s="6" t="str">
        <f t="shared" si="163"/>
        <v>ORD26002641</v>
      </c>
      <c r="P3496" s="6" t="str">
        <f t="shared" si="164"/>
        <v>Sep</v>
      </c>
      <c r="Q3496" s="6"/>
      <c r="R3496" s="9"/>
      <c r="S3496" s="8"/>
      <c r="T3496" s="8"/>
      <c r="U3496" s="8"/>
      <c r="V3496" s="8"/>
      <c r="W3496" s="8"/>
      <c r="X3496" s="6"/>
      <c r="Y3496" s="6"/>
    </row>
    <row r="3497" spans="1:25" x14ac:dyDescent="0.3">
      <c r="A3497" s="6" t="s">
        <v>16355</v>
      </c>
      <c r="B3497" s="6"/>
      <c r="C3497" s="6" t="s">
        <v>5358</v>
      </c>
      <c r="D3497" s="6" t="str">
        <f t="shared" si="162"/>
        <v>ORD26002681</v>
      </c>
      <c r="E3497" s="10">
        <v>46284</v>
      </c>
      <c r="F3497" s="6" t="s">
        <v>12294</v>
      </c>
      <c r="G3497" s="6" t="s">
        <v>27</v>
      </c>
      <c r="H3497" s="8">
        <v>3499</v>
      </c>
      <c r="I3497" s="8">
        <v>55.98</v>
      </c>
      <c r="J3497" s="8">
        <v>10.08</v>
      </c>
      <c r="K3497" s="8">
        <v>3432.94</v>
      </c>
      <c r="L3497" s="10">
        <v>46286</v>
      </c>
      <c r="M3497" s="6" t="s">
        <v>16263</v>
      </c>
      <c r="N3497" s="6" t="str">
        <f>IF(COUNTIF($A$2:A3497,A3497)&gt;1,"DUP","OK")</f>
        <v>OK</v>
      </c>
      <c r="O3497" s="6" t="str">
        <f t="shared" si="163"/>
        <v>ORD26002681</v>
      </c>
      <c r="P3497" s="6" t="str">
        <f t="shared" si="164"/>
        <v>Sep</v>
      </c>
      <c r="Q3497" s="6"/>
      <c r="R3497" s="9"/>
      <c r="S3497" s="8"/>
      <c r="T3497" s="8"/>
      <c r="U3497" s="8"/>
      <c r="V3497" s="8"/>
      <c r="W3497" s="8"/>
      <c r="X3497" s="6"/>
      <c r="Y3497" s="6"/>
    </row>
    <row r="3498" spans="1:25" x14ac:dyDescent="0.3">
      <c r="A3498" s="6" t="s">
        <v>16356</v>
      </c>
      <c r="B3498" s="6"/>
      <c r="C3498" s="6" t="s">
        <v>5360</v>
      </c>
      <c r="D3498" s="6" t="str">
        <f t="shared" si="162"/>
        <v>ORD26002682</v>
      </c>
      <c r="E3498" s="10">
        <v>46284</v>
      </c>
      <c r="F3498" s="6" t="s">
        <v>12294</v>
      </c>
      <c r="G3498" s="6" t="s">
        <v>54</v>
      </c>
      <c r="H3498" s="8">
        <v>999</v>
      </c>
      <c r="I3498" s="8">
        <v>18.98</v>
      </c>
      <c r="J3498" s="8">
        <v>3.42</v>
      </c>
      <c r="K3498" s="8">
        <v>976.6</v>
      </c>
      <c r="L3498" s="10">
        <v>46286</v>
      </c>
      <c r="M3498" s="6" t="s">
        <v>16263</v>
      </c>
      <c r="N3498" s="6" t="str">
        <f>IF(COUNTIF($A$2:A3498,A3498)&gt;1,"DUP","OK")</f>
        <v>OK</v>
      </c>
      <c r="O3498" s="6" t="str">
        <f t="shared" si="163"/>
        <v>ORD26002682</v>
      </c>
      <c r="P3498" s="6" t="str">
        <f t="shared" si="164"/>
        <v>Sep</v>
      </c>
      <c r="Q3498" s="6"/>
      <c r="R3498" s="9"/>
      <c r="S3498" s="8"/>
      <c r="T3498" s="8"/>
      <c r="U3498" s="8"/>
      <c r="V3498" s="8"/>
      <c r="W3498" s="8"/>
      <c r="X3498" s="6"/>
      <c r="Y3498" s="6"/>
    </row>
    <row r="3499" spans="1:25" x14ac:dyDescent="0.3">
      <c r="A3499" s="6" t="s">
        <v>16357</v>
      </c>
      <c r="B3499" s="6"/>
      <c r="C3499" s="6" t="s">
        <v>5364</v>
      </c>
      <c r="D3499" s="6" t="str">
        <f t="shared" si="162"/>
        <v>ORD26002684</v>
      </c>
      <c r="E3499" s="10">
        <v>46284</v>
      </c>
      <c r="F3499" s="6" t="s">
        <v>12294</v>
      </c>
      <c r="G3499" s="6" t="s">
        <v>18</v>
      </c>
      <c r="H3499" s="8">
        <v>4999</v>
      </c>
      <c r="I3499" s="8">
        <v>15</v>
      </c>
      <c r="J3499" s="8">
        <v>2.7</v>
      </c>
      <c r="K3499" s="8">
        <v>4981.3</v>
      </c>
      <c r="L3499" s="10">
        <v>46286</v>
      </c>
      <c r="M3499" s="6" t="s">
        <v>16263</v>
      </c>
      <c r="N3499" s="6" t="str">
        <f>IF(COUNTIF($A$2:A3499,A3499)&gt;1,"DUP","OK")</f>
        <v>OK</v>
      </c>
      <c r="O3499" s="6" t="str">
        <f t="shared" si="163"/>
        <v>ORD26002684</v>
      </c>
      <c r="P3499" s="6" t="str">
        <f t="shared" si="164"/>
        <v>Sep</v>
      </c>
      <c r="Q3499" s="6"/>
      <c r="R3499" s="9"/>
      <c r="S3499" s="8"/>
      <c r="T3499" s="8"/>
      <c r="U3499" s="8"/>
      <c r="V3499" s="8"/>
      <c r="W3499" s="8"/>
      <c r="X3499" s="6"/>
      <c r="Y3499" s="6"/>
    </row>
    <row r="3500" spans="1:25" x14ac:dyDescent="0.3">
      <c r="A3500" s="6" t="s">
        <v>16358</v>
      </c>
      <c r="B3500" s="6"/>
      <c r="C3500" s="6" t="s">
        <v>16359</v>
      </c>
      <c r="D3500" s="6" t="str">
        <f t="shared" si="162"/>
        <v>ORD26002730</v>
      </c>
      <c r="E3500" s="10">
        <v>46284</v>
      </c>
      <c r="F3500" s="6" t="s">
        <v>12294</v>
      </c>
      <c r="G3500" s="6" t="s">
        <v>18</v>
      </c>
      <c r="H3500" s="8">
        <v>3847</v>
      </c>
      <c r="I3500" s="8">
        <v>11.54</v>
      </c>
      <c r="J3500" s="8">
        <v>2.08</v>
      </c>
      <c r="K3500" s="8">
        <v>3833.38</v>
      </c>
      <c r="L3500" s="10">
        <v>46286</v>
      </c>
      <c r="M3500" s="6" t="s">
        <v>16263</v>
      </c>
      <c r="N3500" s="6" t="str">
        <f>IF(COUNTIF($A$2:A3500,A3500)&gt;1,"DUP","OK")</f>
        <v>OK</v>
      </c>
      <c r="O3500" s="6" t="str">
        <f t="shared" si="163"/>
        <v>ORD26002730</v>
      </c>
      <c r="P3500" s="6" t="str">
        <f t="shared" si="164"/>
        <v>Sep</v>
      </c>
      <c r="Q3500" s="6"/>
      <c r="R3500" s="9"/>
      <c r="S3500" s="8"/>
      <c r="T3500" s="8"/>
      <c r="U3500" s="8"/>
      <c r="V3500" s="8"/>
      <c r="W3500" s="8"/>
      <c r="X3500" s="6"/>
      <c r="Y3500" s="6"/>
    </row>
    <row r="3501" spans="1:25" x14ac:dyDescent="0.3">
      <c r="A3501" s="6" t="s">
        <v>16360</v>
      </c>
      <c r="B3501" s="6"/>
      <c r="C3501" s="6" t="s">
        <v>5530</v>
      </c>
      <c r="D3501" s="6" t="str">
        <f t="shared" si="162"/>
        <v>ORD26002768</v>
      </c>
      <c r="E3501" s="10">
        <v>46284</v>
      </c>
      <c r="F3501" s="6" t="s">
        <v>12294</v>
      </c>
      <c r="G3501" s="6" t="s">
        <v>27</v>
      </c>
      <c r="H3501" s="8">
        <v>1848</v>
      </c>
      <c r="I3501" s="8">
        <v>33.26</v>
      </c>
      <c r="J3501" s="8">
        <v>5.99</v>
      </c>
      <c r="K3501" s="8">
        <v>1808.75</v>
      </c>
      <c r="L3501" s="10">
        <v>46286</v>
      </c>
      <c r="M3501" s="6" t="s">
        <v>16263</v>
      </c>
      <c r="N3501" s="6" t="str">
        <f>IF(COUNTIF($A$2:A3501,A3501)&gt;1,"DUP","OK")</f>
        <v>OK</v>
      </c>
      <c r="O3501" s="6" t="str">
        <f t="shared" si="163"/>
        <v>ORD26002768</v>
      </c>
      <c r="P3501" s="6" t="str">
        <f t="shared" si="164"/>
        <v>Sep</v>
      </c>
      <c r="Q3501" s="6"/>
      <c r="R3501" s="9"/>
      <c r="S3501" s="8"/>
      <c r="T3501" s="8"/>
      <c r="U3501" s="8"/>
      <c r="V3501" s="8"/>
      <c r="W3501" s="8"/>
      <c r="X3501" s="6"/>
      <c r="Y3501" s="6"/>
    </row>
    <row r="3502" spans="1:25" x14ac:dyDescent="0.3">
      <c r="A3502" s="6" t="s">
        <v>16361</v>
      </c>
      <c r="B3502" s="6"/>
      <c r="C3502" s="6" t="s">
        <v>5620</v>
      </c>
      <c r="D3502" s="6" t="str">
        <f t="shared" si="162"/>
        <v>ORD26002813</v>
      </c>
      <c r="E3502" s="10">
        <v>46284</v>
      </c>
      <c r="F3502" s="6" t="s">
        <v>12294</v>
      </c>
      <c r="G3502" s="6" t="s">
        <v>54</v>
      </c>
      <c r="H3502" s="8">
        <v>999</v>
      </c>
      <c r="I3502" s="8">
        <v>18.98</v>
      </c>
      <c r="J3502" s="8">
        <v>3.42</v>
      </c>
      <c r="K3502" s="8">
        <v>976.6</v>
      </c>
      <c r="L3502" s="10">
        <v>46286</v>
      </c>
      <c r="M3502" s="6" t="s">
        <v>16263</v>
      </c>
      <c r="N3502" s="6" t="str">
        <f>IF(COUNTIF($A$2:A3502,A3502)&gt;1,"DUP","OK")</f>
        <v>OK</v>
      </c>
      <c r="O3502" s="6" t="str">
        <f t="shared" si="163"/>
        <v>ORD26002813</v>
      </c>
      <c r="P3502" s="6" t="str">
        <f t="shared" si="164"/>
        <v>Sep</v>
      </c>
      <c r="Q3502" s="6"/>
      <c r="R3502" s="9"/>
      <c r="S3502" s="8"/>
      <c r="T3502" s="8"/>
      <c r="U3502" s="8"/>
      <c r="V3502" s="8"/>
      <c r="W3502" s="8"/>
      <c r="X3502" s="6"/>
      <c r="Y3502" s="6"/>
    </row>
    <row r="3503" spans="1:25" x14ac:dyDescent="0.3">
      <c r="A3503" s="6" t="s">
        <v>16362</v>
      </c>
      <c r="B3503" s="6"/>
      <c r="C3503" s="6" t="s">
        <v>5632</v>
      </c>
      <c r="D3503" s="6" t="str">
        <f t="shared" si="162"/>
        <v>ORD26002819</v>
      </c>
      <c r="E3503" s="10">
        <v>46284</v>
      </c>
      <c r="F3503" s="6" t="s">
        <v>12294</v>
      </c>
      <c r="G3503" s="6" t="s">
        <v>18</v>
      </c>
      <c r="H3503" s="8">
        <v>599</v>
      </c>
      <c r="I3503" s="8">
        <v>0</v>
      </c>
      <c r="J3503" s="8">
        <v>0</v>
      </c>
      <c r="K3503" s="8">
        <v>599</v>
      </c>
      <c r="L3503" s="10">
        <v>46286</v>
      </c>
      <c r="M3503" s="6" t="s">
        <v>16263</v>
      </c>
      <c r="N3503" s="6" t="str">
        <f>IF(COUNTIF($A$2:A3503,A3503)&gt;1,"DUP","OK")</f>
        <v>OK</v>
      </c>
      <c r="O3503" s="6" t="str">
        <f t="shared" si="163"/>
        <v>ORD26002819</v>
      </c>
      <c r="P3503" s="6" t="str">
        <f t="shared" si="164"/>
        <v>Sep</v>
      </c>
      <c r="Q3503" s="6"/>
      <c r="R3503" s="9"/>
      <c r="S3503" s="8"/>
      <c r="T3503" s="8"/>
      <c r="U3503" s="8"/>
      <c r="V3503" s="8"/>
      <c r="W3503" s="8"/>
      <c r="X3503" s="6"/>
      <c r="Y3503" s="6"/>
    </row>
    <row r="3504" spans="1:25" x14ac:dyDescent="0.3">
      <c r="A3504" s="6" t="s">
        <v>16363</v>
      </c>
      <c r="B3504" s="6"/>
      <c r="C3504" s="6" t="s">
        <v>5731</v>
      </c>
      <c r="D3504" s="6" t="str">
        <f t="shared" si="162"/>
        <v>ORD26002870</v>
      </c>
      <c r="E3504" s="10">
        <v>46284</v>
      </c>
      <c r="F3504" s="6" t="s">
        <v>12294</v>
      </c>
      <c r="G3504" s="6" t="s">
        <v>18</v>
      </c>
      <c r="H3504" s="8">
        <v>999</v>
      </c>
      <c r="I3504" s="8">
        <v>0</v>
      </c>
      <c r="J3504" s="8">
        <v>0</v>
      </c>
      <c r="K3504" s="8">
        <v>999</v>
      </c>
      <c r="L3504" s="10">
        <v>46286</v>
      </c>
      <c r="M3504" s="6" t="s">
        <v>16263</v>
      </c>
      <c r="N3504" s="6" t="str">
        <f>IF(COUNTIF($A$2:A3504,A3504)&gt;1,"DUP","OK")</f>
        <v>OK</v>
      </c>
      <c r="O3504" s="6" t="str">
        <f t="shared" si="163"/>
        <v>ORD26002870</v>
      </c>
      <c r="P3504" s="6" t="str">
        <f t="shared" si="164"/>
        <v>Sep</v>
      </c>
      <c r="Q3504" s="6"/>
      <c r="R3504" s="9"/>
      <c r="S3504" s="8"/>
      <c r="T3504" s="8"/>
      <c r="U3504" s="8"/>
      <c r="V3504" s="8"/>
      <c r="W3504" s="8"/>
      <c r="X3504" s="6"/>
      <c r="Y3504" s="6"/>
    </row>
    <row r="3505" spans="1:25" x14ac:dyDescent="0.3">
      <c r="A3505" s="6" t="s">
        <v>16364</v>
      </c>
      <c r="B3505" s="6"/>
      <c r="C3505" s="6" t="s">
        <v>5861</v>
      </c>
      <c r="D3505" s="6" t="str">
        <f t="shared" si="162"/>
        <v>ORD26002936</v>
      </c>
      <c r="E3505" s="10">
        <v>46284</v>
      </c>
      <c r="F3505" s="6" t="s">
        <v>12294</v>
      </c>
      <c r="G3505" s="6" t="s">
        <v>18</v>
      </c>
      <c r="H3505" s="8">
        <v>1798</v>
      </c>
      <c r="I3505" s="8">
        <v>0</v>
      </c>
      <c r="J3505" s="8">
        <v>0</v>
      </c>
      <c r="K3505" s="8">
        <v>1798</v>
      </c>
      <c r="L3505" s="10">
        <v>46286</v>
      </c>
      <c r="M3505" s="6" t="s">
        <v>16263</v>
      </c>
      <c r="N3505" s="6" t="str">
        <f>IF(COUNTIF($A$2:A3505,A3505)&gt;1,"DUP","OK")</f>
        <v>OK</v>
      </c>
      <c r="O3505" s="6" t="str">
        <f t="shared" si="163"/>
        <v>ORD26002936</v>
      </c>
      <c r="P3505" s="6" t="str">
        <f t="shared" si="164"/>
        <v>Sep</v>
      </c>
      <c r="Q3505" s="6"/>
      <c r="R3505" s="9"/>
      <c r="S3505" s="8"/>
      <c r="T3505" s="8"/>
      <c r="U3505" s="8"/>
      <c r="V3505" s="8"/>
      <c r="W3505" s="8"/>
      <c r="X3505" s="6"/>
      <c r="Y3505" s="6"/>
    </row>
    <row r="3506" spans="1:25" x14ac:dyDescent="0.3">
      <c r="A3506" s="6" t="s">
        <v>16365</v>
      </c>
      <c r="B3506" s="6"/>
      <c r="C3506" s="6" t="s">
        <v>5869</v>
      </c>
      <c r="D3506" s="6" t="str">
        <f t="shared" si="162"/>
        <v>ORD26002940</v>
      </c>
      <c r="E3506" s="10">
        <v>46284</v>
      </c>
      <c r="F3506" s="6" t="s">
        <v>12294</v>
      </c>
      <c r="G3506" s="6" t="s">
        <v>18</v>
      </c>
      <c r="H3506" s="8">
        <v>1598</v>
      </c>
      <c r="I3506" s="8">
        <v>0</v>
      </c>
      <c r="J3506" s="8">
        <v>0</v>
      </c>
      <c r="K3506" s="8">
        <v>1598</v>
      </c>
      <c r="L3506" s="10">
        <v>46286</v>
      </c>
      <c r="M3506" s="6" t="s">
        <v>16263</v>
      </c>
      <c r="N3506" s="6" t="str">
        <f>IF(COUNTIF($A$2:A3506,A3506)&gt;1,"DUP","OK")</f>
        <v>OK</v>
      </c>
      <c r="O3506" s="6" t="str">
        <f t="shared" si="163"/>
        <v>ORD26002940</v>
      </c>
      <c r="P3506" s="6" t="str">
        <f t="shared" si="164"/>
        <v>Sep</v>
      </c>
      <c r="Q3506" s="6"/>
      <c r="R3506" s="9"/>
      <c r="S3506" s="8"/>
      <c r="T3506" s="8"/>
      <c r="U3506" s="8"/>
      <c r="V3506" s="8"/>
      <c r="W3506" s="8"/>
      <c r="X3506" s="6"/>
      <c r="Y3506" s="6"/>
    </row>
    <row r="3507" spans="1:25" x14ac:dyDescent="0.3">
      <c r="A3507" s="6" t="s">
        <v>16366</v>
      </c>
      <c r="B3507" s="6"/>
      <c r="C3507" s="6" t="s">
        <v>5873</v>
      </c>
      <c r="D3507" s="6" t="str">
        <f t="shared" si="162"/>
        <v>ORD26002942</v>
      </c>
      <c r="E3507" s="10">
        <v>46284</v>
      </c>
      <c r="F3507" s="6" t="s">
        <v>12294</v>
      </c>
      <c r="G3507" s="6" t="s">
        <v>18</v>
      </c>
      <c r="H3507" s="8">
        <v>15998</v>
      </c>
      <c r="I3507" s="8">
        <v>47.99</v>
      </c>
      <c r="J3507" s="8">
        <v>8.64</v>
      </c>
      <c r="K3507" s="8">
        <v>15941.37</v>
      </c>
      <c r="L3507" s="10">
        <v>46286</v>
      </c>
      <c r="M3507" s="6" t="s">
        <v>16263</v>
      </c>
      <c r="N3507" s="6" t="str">
        <f>IF(COUNTIF($A$2:A3507,A3507)&gt;1,"DUP","OK")</f>
        <v>OK</v>
      </c>
      <c r="O3507" s="6" t="str">
        <f t="shared" si="163"/>
        <v>ORD26002942</v>
      </c>
      <c r="P3507" s="6" t="str">
        <f t="shared" si="164"/>
        <v>Sep</v>
      </c>
      <c r="Q3507" s="6"/>
      <c r="R3507" s="9"/>
      <c r="S3507" s="8"/>
      <c r="T3507" s="8"/>
      <c r="U3507" s="8"/>
      <c r="V3507" s="8"/>
      <c r="W3507" s="8"/>
      <c r="X3507" s="6"/>
      <c r="Y3507" s="6"/>
    </row>
    <row r="3508" spans="1:25" x14ac:dyDescent="0.3">
      <c r="A3508" s="6" t="s">
        <v>16367</v>
      </c>
      <c r="B3508" s="6"/>
      <c r="C3508" s="6" t="s">
        <v>5905</v>
      </c>
      <c r="D3508" s="6" t="str">
        <f t="shared" si="162"/>
        <v>ORD26002959</v>
      </c>
      <c r="E3508" s="10">
        <v>46284</v>
      </c>
      <c r="F3508" s="6" t="s">
        <v>12294</v>
      </c>
      <c r="G3508" s="6" t="s">
        <v>27</v>
      </c>
      <c r="H3508" s="8">
        <v>8797</v>
      </c>
      <c r="I3508" s="8">
        <v>140.75</v>
      </c>
      <c r="J3508" s="8">
        <v>25.34</v>
      </c>
      <c r="K3508" s="8">
        <v>8630.91</v>
      </c>
      <c r="L3508" s="10">
        <v>46286</v>
      </c>
      <c r="M3508" s="6" t="s">
        <v>16263</v>
      </c>
      <c r="N3508" s="6" t="str">
        <f>IF(COUNTIF($A$2:A3508,A3508)&gt;1,"DUP","OK")</f>
        <v>OK</v>
      </c>
      <c r="O3508" s="6" t="str">
        <f t="shared" si="163"/>
        <v>ORD26002959</v>
      </c>
      <c r="P3508" s="6" t="str">
        <f t="shared" si="164"/>
        <v>Sep</v>
      </c>
      <c r="Q3508" s="6"/>
      <c r="R3508" s="9"/>
      <c r="S3508" s="8"/>
      <c r="T3508" s="8"/>
      <c r="U3508" s="8"/>
      <c r="V3508" s="8"/>
      <c r="W3508" s="8"/>
      <c r="X3508" s="6"/>
      <c r="Y3508" s="6"/>
    </row>
    <row r="3509" spans="1:25" x14ac:dyDescent="0.3">
      <c r="A3509" s="6" t="s">
        <v>16368</v>
      </c>
      <c r="B3509" s="6"/>
      <c r="C3509" s="6" t="s">
        <v>5989</v>
      </c>
      <c r="D3509" s="6" t="str">
        <f t="shared" si="162"/>
        <v>ORD26003002</v>
      </c>
      <c r="E3509" s="10">
        <v>46284</v>
      </c>
      <c r="F3509" s="6" t="s">
        <v>12294</v>
      </c>
      <c r="G3509" s="6" t="s">
        <v>54</v>
      </c>
      <c r="H3509" s="8">
        <v>799</v>
      </c>
      <c r="I3509" s="8">
        <v>15.18</v>
      </c>
      <c r="J3509" s="8">
        <v>2.73</v>
      </c>
      <c r="K3509" s="8">
        <v>781.09</v>
      </c>
      <c r="L3509" s="10">
        <v>46286</v>
      </c>
      <c r="M3509" s="6" t="s">
        <v>16263</v>
      </c>
      <c r="N3509" s="6" t="str">
        <f>IF(COUNTIF($A$2:A3509,A3509)&gt;1,"DUP","OK")</f>
        <v>OK</v>
      </c>
      <c r="O3509" s="6" t="str">
        <f t="shared" si="163"/>
        <v>ORD26003002</v>
      </c>
      <c r="P3509" s="6" t="str">
        <f t="shared" si="164"/>
        <v>Sep</v>
      </c>
      <c r="Q3509" s="6"/>
      <c r="R3509" s="9"/>
      <c r="S3509" s="8"/>
      <c r="T3509" s="8"/>
      <c r="U3509" s="8"/>
      <c r="V3509" s="8"/>
      <c r="W3509" s="8"/>
      <c r="X3509" s="6"/>
      <c r="Y3509" s="6"/>
    </row>
    <row r="3510" spans="1:25" x14ac:dyDescent="0.3">
      <c r="A3510" s="6" t="s">
        <v>16369</v>
      </c>
      <c r="B3510" s="6"/>
      <c r="C3510" s="6" t="s">
        <v>6075</v>
      </c>
      <c r="D3510" s="6" t="str">
        <f t="shared" si="162"/>
        <v>ORD26003046</v>
      </c>
      <c r="E3510" s="10">
        <v>46284</v>
      </c>
      <c r="F3510" s="6" t="s">
        <v>12294</v>
      </c>
      <c r="G3510" s="6" t="s">
        <v>18</v>
      </c>
      <c r="H3510" s="8">
        <v>6298</v>
      </c>
      <c r="I3510" s="8">
        <v>18.89</v>
      </c>
      <c r="J3510" s="8">
        <v>3.4</v>
      </c>
      <c r="K3510" s="8">
        <v>6275.71</v>
      </c>
      <c r="L3510" s="10">
        <v>46286</v>
      </c>
      <c r="M3510" s="6" t="s">
        <v>16263</v>
      </c>
      <c r="N3510" s="6" t="str">
        <f>IF(COUNTIF($A$2:A3510,A3510)&gt;1,"DUP","OK")</f>
        <v>OK</v>
      </c>
      <c r="O3510" s="6" t="str">
        <f t="shared" si="163"/>
        <v>ORD26003046</v>
      </c>
      <c r="P3510" s="6" t="str">
        <f t="shared" si="164"/>
        <v>Sep</v>
      </c>
      <c r="Q3510" s="6"/>
      <c r="R3510" s="9"/>
      <c r="S3510" s="8"/>
      <c r="T3510" s="8"/>
      <c r="U3510" s="8"/>
      <c r="V3510" s="8"/>
      <c r="W3510" s="8"/>
      <c r="X3510" s="6"/>
      <c r="Y3510" s="6"/>
    </row>
    <row r="3511" spans="1:25" x14ac:dyDescent="0.3">
      <c r="A3511" s="6" t="s">
        <v>16370</v>
      </c>
      <c r="B3511" s="6"/>
      <c r="C3511" s="6" t="s">
        <v>6093</v>
      </c>
      <c r="D3511" s="6" t="str">
        <f t="shared" si="162"/>
        <v>ORD26003055</v>
      </c>
      <c r="E3511" s="10">
        <v>46284</v>
      </c>
      <c r="F3511" s="6" t="s">
        <v>12294</v>
      </c>
      <c r="G3511" s="6" t="s">
        <v>18</v>
      </c>
      <c r="H3511" s="8">
        <v>2697</v>
      </c>
      <c r="I3511" s="8">
        <v>8.09</v>
      </c>
      <c r="J3511" s="8">
        <v>1.46</v>
      </c>
      <c r="K3511" s="8">
        <v>2687.45</v>
      </c>
      <c r="L3511" s="10">
        <v>46286</v>
      </c>
      <c r="M3511" s="6" t="s">
        <v>16263</v>
      </c>
      <c r="N3511" s="6" t="str">
        <f>IF(COUNTIF($A$2:A3511,A3511)&gt;1,"DUP","OK")</f>
        <v>OK</v>
      </c>
      <c r="O3511" s="6" t="str">
        <f t="shared" si="163"/>
        <v>ORD26003055</v>
      </c>
      <c r="P3511" s="6" t="str">
        <f t="shared" si="164"/>
        <v>Sep</v>
      </c>
      <c r="Q3511" s="6"/>
      <c r="R3511" s="9"/>
      <c r="S3511" s="8"/>
      <c r="T3511" s="8"/>
      <c r="U3511" s="8"/>
      <c r="V3511" s="8"/>
      <c r="W3511" s="8"/>
      <c r="X3511" s="6"/>
      <c r="Y3511" s="6"/>
    </row>
    <row r="3512" spans="1:25" x14ac:dyDescent="0.3">
      <c r="A3512" s="6" t="s">
        <v>16371</v>
      </c>
      <c r="B3512" s="6"/>
      <c r="C3512" s="6" t="s">
        <v>6220</v>
      </c>
      <c r="D3512" s="6" t="str">
        <f t="shared" si="162"/>
        <v>ORD26003120</v>
      </c>
      <c r="E3512" s="10">
        <v>46284</v>
      </c>
      <c r="F3512" s="6" t="s">
        <v>12294</v>
      </c>
      <c r="G3512" s="6" t="s">
        <v>18</v>
      </c>
      <c r="H3512" s="8">
        <v>2098</v>
      </c>
      <c r="I3512" s="8">
        <v>6.29</v>
      </c>
      <c r="J3512" s="8">
        <v>1.1299999999999999</v>
      </c>
      <c r="K3512" s="8">
        <v>2090.58</v>
      </c>
      <c r="L3512" s="10">
        <v>46286</v>
      </c>
      <c r="M3512" s="6" t="s">
        <v>16263</v>
      </c>
      <c r="N3512" s="6" t="str">
        <f>IF(COUNTIF($A$2:A3512,A3512)&gt;1,"DUP","OK")</f>
        <v>OK</v>
      </c>
      <c r="O3512" s="6" t="str">
        <f t="shared" si="163"/>
        <v>ORD26003120</v>
      </c>
      <c r="P3512" s="6" t="str">
        <f t="shared" si="164"/>
        <v>Sep</v>
      </c>
      <c r="Q3512" s="6"/>
      <c r="R3512" s="9"/>
      <c r="S3512" s="8"/>
      <c r="T3512" s="8"/>
      <c r="U3512" s="8"/>
      <c r="V3512" s="8"/>
      <c r="W3512" s="8"/>
      <c r="X3512" s="6"/>
      <c r="Y3512" s="6"/>
    </row>
    <row r="3513" spans="1:25" x14ac:dyDescent="0.3">
      <c r="A3513" s="6" t="s">
        <v>16372</v>
      </c>
      <c r="B3513" s="6"/>
      <c r="C3513" s="6" t="s">
        <v>6236</v>
      </c>
      <c r="D3513" s="6" t="str">
        <f t="shared" si="162"/>
        <v>ORD26003128</v>
      </c>
      <c r="E3513" s="10">
        <v>46284</v>
      </c>
      <c r="F3513" s="6" t="s">
        <v>12294</v>
      </c>
      <c r="G3513" s="6" t="s">
        <v>27</v>
      </c>
      <c r="H3513" s="8">
        <v>7297</v>
      </c>
      <c r="I3513" s="8">
        <v>116.75</v>
      </c>
      <c r="J3513" s="8">
        <v>21.02</v>
      </c>
      <c r="K3513" s="8">
        <v>7159.23</v>
      </c>
      <c r="L3513" s="10">
        <v>46286</v>
      </c>
      <c r="M3513" s="6" t="s">
        <v>16263</v>
      </c>
      <c r="N3513" s="6" t="str">
        <f>IF(COUNTIF($A$2:A3513,A3513)&gt;1,"DUP","OK")</f>
        <v>OK</v>
      </c>
      <c r="O3513" s="6" t="str">
        <f t="shared" si="163"/>
        <v>ORD26003128</v>
      </c>
      <c r="P3513" s="6" t="str">
        <f t="shared" si="164"/>
        <v>Sep</v>
      </c>
      <c r="Q3513" s="6"/>
      <c r="R3513" s="9"/>
      <c r="S3513" s="8"/>
      <c r="T3513" s="8"/>
      <c r="U3513" s="8"/>
      <c r="V3513" s="8"/>
      <c r="W3513" s="8"/>
      <c r="X3513" s="6"/>
      <c r="Y3513" s="6"/>
    </row>
    <row r="3514" spans="1:25" x14ac:dyDescent="0.3">
      <c r="A3514" s="6" t="s">
        <v>16373</v>
      </c>
      <c r="B3514" s="6"/>
      <c r="C3514" s="6" t="s">
        <v>6264</v>
      </c>
      <c r="D3514" s="6" t="str">
        <f t="shared" si="162"/>
        <v>ORD26003142</v>
      </c>
      <c r="E3514" s="10">
        <v>46284</v>
      </c>
      <c r="F3514" s="6" t="s">
        <v>12294</v>
      </c>
      <c r="G3514" s="6" t="s">
        <v>18</v>
      </c>
      <c r="H3514" s="8">
        <v>3098</v>
      </c>
      <c r="I3514" s="8">
        <v>9.2899999999999991</v>
      </c>
      <c r="J3514" s="8">
        <v>1.67</v>
      </c>
      <c r="K3514" s="8">
        <v>3087.04</v>
      </c>
      <c r="L3514" s="10">
        <v>46286</v>
      </c>
      <c r="M3514" s="6" t="s">
        <v>16263</v>
      </c>
      <c r="N3514" s="6" t="str">
        <f>IF(COUNTIF($A$2:A3514,A3514)&gt;1,"DUP","OK")</f>
        <v>OK</v>
      </c>
      <c r="O3514" s="6" t="str">
        <f t="shared" si="163"/>
        <v>ORD26003142</v>
      </c>
      <c r="P3514" s="6" t="str">
        <f t="shared" si="164"/>
        <v>Sep</v>
      </c>
      <c r="Q3514" s="6"/>
      <c r="R3514" s="9"/>
      <c r="S3514" s="8"/>
      <c r="T3514" s="8"/>
      <c r="U3514" s="8"/>
      <c r="V3514" s="8"/>
      <c r="W3514" s="8"/>
      <c r="X3514" s="6"/>
      <c r="Y3514" s="6"/>
    </row>
    <row r="3515" spans="1:25" x14ac:dyDescent="0.3">
      <c r="A3515" s="6" t="s">
        <v>16374</v>
      </c>
      <c r="B3515" s="6"/>
      <c r="C3515" s="6" t="s">
        <v>6266</v>
      </c>
      <c r="D3515" s="6" t="str">
        <f t="shared" si="162"/>
        <v>ORD26003143</v>
      </c>
      <c r="E3515" s="10">
        <v>46284</v>
      </c>
      <c r="F3515" s="6" t="s">
        <v>12294</v>
      </c>
      <c r="G3515" s="6" t="s">
        <v>18</v>
      </c>
      <c r="H3515" s="8">
        <v>1298</v>
      </c>
      <c r="I3515" s="8">
        <v>0</v>
      </c>
      <c r="J3515" s="8">
        <v>0</v>
      </c>
      <c r="K3515" s="8">
        <v>1298</v>
      </c>
      <c r="L3515" s="10">
        <v>46286</v>
      </c>
      <c r="M3515" s="6" t="s">
        <v>16263</v>
      </c>
      <c r="N3515" s="6" t="str">
        <f>IF(COUNTIF($A$2:A3515,A3515)&gt;1,"DUP","OK")</f>
        <v>OK</v>
      </c>
      <c r="O3515" s="6" t="str">
        <f t="shared" si="163"/>
        <v>ORD26003143</v>
      </c>
      <c r="P3515" s="6" t="str">
        <f t="shared" si="164"/>
        <v>Sep</v>
      </c>
      <c r="Q3515" s="6"/>
      <c r="R3515" s="9"/>
      <c r="S3515" s="8"/>
      <c r="T3515" s="8"/>
      <c r="U3515" s="8"/>
      <c r="V3515" s="8"/>
      <c r="W3515" s="8"/>
      <c r="X3515" s="6"/>
      <c r="Y3515" s="6"/>
    </row>
    <row r="3516" spans="1:25" x14ac:dyDescent="0.3">
      <c r="A3516" s="6" t="s">
        <v>16375</v>
      </c>
      <c r="B3516" s="6"/>
      <c r="C3516" s="6" t="s">
        <v>6290</v>
      </c>
      <c r="D3516" s="6" t="str">
        <f t="shared" si="162"/>
        <v>ORD26003155</v>
      </c>
      <c r="E3516" s="10">
        <v>46284</v>
      </c>
      <c r="F3516" s="6" t="s">
        <v>12294</v>
      </c>
      <c r="G3516" s="6" t="s">
        <v>18</v>
      </c>
      <c r="H3516" s="8">
        <v>2999</v>
      </c>
      <c r="I3516" s="8">
        <v>9</v>
      </c>
      <c r="J3516" s="8">
        <v>1.62</v>
      </c>
      <c r="K3516" s="8">
        <v>2988.38</v>
      </c>
      <c r="L3516" s="10">
        <v>46286</v>
      </c>
      <c r="M3516" s="6" t="s">
        <v>16263</v>
      </c>
      <c r="N3516" s="6" t="str">
        <f>IF(COUNTIF($A$2:A3516,A3516)&gt;1,"DUP","OK")</f>
        <v>OK</v>
      </c>
      <c r="O3516" s="6" t="str">
        <f t="shared" si="163"/>
        <v>ORD26003155</v>
      </c>
      <c r="P3516" s="6" t="str">
        <f t="shared" si="164"/>
        <v>Sep</v>
      </c>
      <c r="Q3516" s="6"/>
      <c r="R3516" s="9"/>
      <c r="S3516" s="8"/>
      <c r="T3516" s="8"/>
      <c r="U3516" s="8"/>
      <c r="V3516" s="8"/>
      <c r="W3516" s="8"/>
      <c r="X3516" s="6"/>
      <c r="Y3516" s="6"/>
    </row>
    <row r="3517" spans="1:25" x14ac:dyDescent="0.3">
      <c r="A3517" s="6" t="s">
        <v>16376</v>
      </c>
      <c r="B3517" s="6"/>
      <c r="C3517" s="6" t="s">
        <v>6486</v>
      </c>
      <c r="D3517" s="6" t="str">
        <f t="shared" si="162"/>
        <v>ORD26003254</v>
      </c>
      <c r="E3517" s="10">
        <v>46284</v>
      </c>
      <c r="F3517" s="6" t="s">
        <v>12294</v>
      </c>
      <c r="G3517" s="6" t="s">
        <v>18</v>
      </c>
      <c r="H3517" s="8">
        <v>2798</v>
      </c>
      <c r="I3517" s="8">
        <v>8.39</v>
      </c>
      <c r="J3517" s="8">
        <v>1.51</v>
      </c>
      <c r="K3517" s="8">
        <v>2788.1</v>
      </c>
      <c r="L3517" s="10">
        <v>46286</v>
      </c>
      <c r="M3517" s="6" t="s">
        <v>16263</v>
      </c>
      <c r="N3517" s="6" t="str">
        <f>IF(COUNTIF($A$2:A3517,A3517)&gt;1,"DUP","OK")</f>
        <v>OK</v>
      </c>
      <c r="O3517" s="6" t="str">
        <f t="shared" si="163"/>
        <v>ORD26003254</v>
      </c>
      <c r="P3517" s="6" t="str">
        <f t="shared" si="164"/>
        <v>Sep</v>
      </c>
      <c r="Q3517" s="6"/>
      <c r="R3517" s="9"/>
      <c r="S3517" s="8"/>
      <c r="T3517" s="8"/>
      <c r="U3517" s="8"/>
      <c r="V3517" s="8"/>
      <c r="W3517" s="8"/>
      <c r="X3517" s="6"/>
      <c r="Y3517" s="6"/>
    </row>
    <row r="3518" spans="1:25" x14ac:dyDescent="0.3">
      <c r="A3518" s="6" t="s">
        <v>16377</v>
      </c>
      <c r="B3518" s="6"/>
      <c r="C3518" s="6" t="s">
        <v>6633</v>
      </c>
      <c r="D3518" s="6" t="str">
        <f t="shared" si="162"/>
        <v>ORD26003329</v>
      </c>
      <c r="E3518" s="10">
        <v>46284</v>
      </c>
      <c r="F3518" s="6" t="s">
        <v>12294</v>
      </c>
      <c r="G3518" s="6" t="s">
        <v>18</v>
      </c>
      <c r="H3518" s="8">
        <v>4999</v>
      </c>
      <c r="I3518" s="8">
        <v>15</v>
      </c>
      <c r="J3518" s="8">
        <v>2.7</v>
      </c>
      <c r="K3518" s="8">
        <v>4981.3</v>
      </c>
      <c r="L3518" s="10">
        <v>46286</v>
      </c>
      <c r="M3518" s="6" t="s">
        <v>16263</v>
      </c>
      <c r="N3518" s="6" t="str">
        <f>IF(COUNTIF($A$2:A3518,A3518)&gt;1,"DUP","OK")</f>
        <v>OK</v>
      </c>
      <c r="O3518" s="6" t="str">
        <f t="shared" si="163"/>
        <v>ORD26003329</v>
      </c>
      <c r="P3518" s="6" t="str">
        <f t="shared" si="164"/>
        <v>Sep</v>
      </c>
      <c r="Q3518" s="6"/>
      <c r="R3518" s="9"/>
      <c r="S3518" s="8"/>
      <c r="T3518" s="8"/>
      <c r="U3518" s="8"/>
      <c r="V3518" s="8"/>
      <c r="W3518" s="8"/>
      <c r="X3518" s="6"/>
      <c r="Y3518" s="6"/>
    </row>
    <row r="3519" spans="1:25" x14ac:dyDescent="0.3">
      <c r="A3519" s="6" t="s">
        <v>16378</v>
      </c>
      <c r="B3519" s="6"/>
      <c r="C3519" s="6" t="s">
        <v>6673</v>
      </c>
      <c r="D3519" s="6" t="str">
        <f t="shared" si="162"/>
        <v>ORD26003349</v>
      </c>
      <c r="E3519" s="10">
        <v>46284</v>
      </c>
      <c r="F3519" s="6" t="s">
        <v>12294</v>
      </c>
      <c r="G3519" s="6" t="s">
        <v>18</v>
      </c>
      <c r="H3519" s="8">
        <v>7498</v>
      </c>
      <c r="I3519" s="8">
        <v>22.49</v>
      </c>
      <c r="J3519" s="8">
        <v>4.05</v>
      </c>
      <c r="K3519" s="8">
        <v>7471.46</v>
      </c>
      <c r="L3519" s="10">
        <v>46286</v>
      </c>
      <c r="M3519" s="6" t="s">
        <v>16263</v>
      </c>
      <c r="N3519" s="6" t="str">
        <f>IF(COUNTIF($A$2:A3519,A3519)&gt;1,"DUP","OK")</f>
        <v>OK</v>
      </c>
      <c r="O3519" s="6" t="str">
        <f t="shared" si="163"/>
        <v>ORD26003349</v>
      </c>
      <c r="P3519" s="6" t="str">
        <f t="shared" si="164"/>
        <v>Sep</v>
      </c>
      <c r="Q3519" s="6"/>
      <c r="R3519" s="9"/>
      <c r="S3519" s="8"/>
      <c r="T3519" s="8"/>
      <c r="U3519" s="8"/>
      <c r="V3519" s="8"/>
      <c r="W3519" s="8"/>
      <c r="X3519" s="6"/>
      <c r="Y3519" s="6"/>
    </row>
    <row r="3520" spans="1:25" x14ac:dyDescent="0.3">
      <c r="A3520" s="6" t="s">
        <v>16379</v>
      </c>
      <c r="B3520" s="6"/>
      <c r="C3520" s="6" t="s">
        <v>6703</v>
      </c>
      <c r="D3520" s="6" t="str">
        <f t="shared" si="162"/>
        <v>ORD26003364</v>
      </c>
      <c r="E3520" s="10">
        <v>46284</v>
      </c>
      <c r="F3520" s="6" t="s">
        <v>12294</v>
      </c>
      <c r="G3520" s="6" t="s">
        <v>54</v>
      </c>
      <c r="H3520" s="8">
        <v>499</v>
      </c>
      <c r="I3520" s="8">
        <v>9.48</v>
      </c>
      <c r="J3520" s="8">
        <v>1.71</v>
      </c>
      <c r="K3520" s="8">
        <v>487.81</v>
      </c>
      <c r="L3520" s="10">
        <v>46286</v>
      </c>
      <c r="M3520" s="6" t="s">
        <v>16263</v>
      </c>
      <c r="N3520" s="6" t="str">
        <f>IF(COUNTIF($A$2:A3520,A3520)&gt;1,"DUP","OK")</f>
        <v>OK</v>
      </c>
      <c r="O3520" s="6" t="str">
        <f t="shared" si="163"/>
        <v>ORD26003364</v>
      </c>
      <c r="P3520" s="6" t="str">
        <f t="shared" si="164"/>
        <v>Sep</v>
      </c>
      <c r="Q3520" s="6"/>
      <c r="R3520" s="9"/>
      <c r="S3520" s="8"/>
      <c r="T3520" s="8"/>
      <c r="U3520" s="8"/>
      <c r="V3520" s="8"/>
      <c r="W3520" s="8"/>
      <c r="X3520" s="6"/>
      <c r="Y3520" s="6"/>
    </row>
    <row r="3521" spans="1:25" x14ac:dyDescent="0.3">
      <c r="A3521" s="6" t="s">
        <v>16380</v>
      </c>
      <c r="B3521" s="6"/>
      <c r="C3521" s="6" t="s">
        <v>6709</v>
      </c>
      <c r="D3521" s="6" t="str">
        <f t="shared" si="162"/>
        <v>ORD26003367</v>
      </c>
      <c r="E3521" s="10">
        <v>46284</v>
      </c>
      <c r="F3521" s="6" t="s">
        <v>12294</v>
      </c>
      <c r="G3521" s="6" t="s">
        <v>18</v>
      </c>
      <c r="H3521" s="8">
        <v>6797</v>
      </c>
      <c r="I3521" s="8">
        <v>20.39</v>
      </c>
      <c r="J3521" s="8">
        <v>3.67</v>
      </c>
      <c r="K3521" s="8">
        <v>6772.94</v>
      </c>
      <c r="L3521" s="10">
        <v>46286</v>
      </c>
      <c r="M3521" s="6" t="s">
        <v>16263</v>
      </c>
      <c r="N3521" s="6" t="str">
        <f>IF(COUNTIF($A$2:A3521,A3521)&gt;1,"DUP","OK")</f>
        <v>OK</v>
      </c>
      <c r="O3521" s="6" t="str">
        <f t="shared" si="163"/>
        <v>ORD26003367</v>
      </c>
      <c r="P3521" s="6" t="str">
        <f t="shared" si="164"/>
        <v>Sep</v>
      </c>
      <c r="Q3521" s="6"/>
      <c r="R3521" s="9"/>
      <c r="S3521" s="8"/>
      <c r="T3521" s="8"/>
      <c r="U3521" s="8"/>
      <c r="V3521" s="8"/>
      <c r="W3521" s="8"/>
      <c r="X3521" s="6"/>
      <c r="Y3521" s="6"/>
    </row>
    <row r="3522" spans="1:25" x14ac:dyDescent="0.3">
      <c r="A3522" s="6" t="s">
        <v>16381</v>
      </c>
      <c r="B3522" s="6"/>
      <c r="C3522" s="6" t="s">
        <v>6747</v>
      </c>
      <c r="D3522" s="6" t="str">
        <f t="shared" ref="D3522:D3585" si="165">UPPER(SUBSTITUTE(TRIM(C3522),"-",""))</f>
        <v>ORD26003386</v>
      </c>
      <c r="E3522" s="10">
        <v>46284</v>
      </c>
      <c r="F3522" s="6" t="s">
        <v>12294</v>
      </c>
      <c r="G3522" s="6" t="s">
        <v>18</v>
      </c>
      <c r="H3522" s="8">
        <v>799</v>
      </c>
      <c r="I3522" s="8">
        <v>0</v>
      </c>
      <c r="J3522" s="8">
        <v>0</v>
      </c>
      <c r="K3522" s="8">
        <v>799</v>
      </c>
      <c r="L3522" s="10">
        <v>46286</v>
      </c>
      <c r="M3522" s="6" t="s">
        <v>16263</v>
      </c>
      <c r="N3522" s="6" t="str">
        <f>IF(COUNTIF($A$2:A3522,A3522)&gt;1,"DUP","OK")</f>
        <v>OK</v>
      </c>
      <c r="O3522" s="6" t="str">
        <f t="shared" ref="O3522:O3585" si="166">IF(F3522="REFUND",INDEX($D$2:$D$5743,MATCH(B3522,$A$2:$A$5743,0)),D3522)</f>
        <v>ORD26003386</v>
      </c>
      <c r="P3522" s="6" t="str">
        <f t="shared" ref="P3522:P3585" si="167">IF(L3522&gt;DATE(2026,9,30),"Oct-Due","Sep")</f>
        <v>Sep</v>
      </c>
      <c r="Q3522" s="6"/>
      <c r="R3522" s="9"/>
      <c r="S3522" s="8"/>
      <c r="T3522" s="8"/>
      <c r="U3522" s="8"/>
      <c r="V3522" s="8"/>
      <c r="W3522" s="8"/>
      <c r="X3522" s="6"/>
      <c r="Y3522" s="6"/>
    </row>
    <row r="3523" spans="1:25" x14ac:dyDescent="0.3">
      <c r="A3523" s="6" t="s">
        <v>16382</v>
      </c>
      <c r="B3523" s="6"/>
      <c r="C3523" s="6" t="s">
        <v>6769</v>
      </c>
      <c r="D3523" s="6" t="str">
        <f t="shared" si="165"/>
        <v>ORD26003397</v>
      </c>
      <c r="E3523" s="10">
        <v>46284</v>
      </c>
      <c r="F3523" s="6" t="s">
        <v>12294</v>
      </c>
      <c r="G3523" s="6" t="s">
        <v>43</v>
      </c>
      <c r="H3523" s="8">
        <v>1499</v>
      </c>
      <c r="I3523" s="8">
        <v>22.49</v>
      </c>
      <c r="J3523" s="8">
        <v>4.05</v>
      </c>
      <c r="K3523" s="8">
        <v>1472.46</v>
      </c>
      <c r="L3523" s="10">
        <v>46286</v>
      </c>
      <c r="M3523" s="6" t="s">
        <v>16263</v>
      </c>
      <c r="N3523" s="6" t="str">
        <f>IF(COUNTIF($A$2:A3523,A3523)&gt;1,"DUP","OK")</f>
        <v>OK</v>
      </c>
      <c r="O3523" s="6" t="str">
        <f t="shared" si="166"/>
        <v>ORD26003397</v>
      </c>
      <c r="P3523" s="6" t="str">
        <f t="shared" si="167"/>
        <v>Sep</v>
      </c>
      <c r="Q3523" s="6"/>
      <c r="R3523" s="9"/>
      <c r="S3523" s="8"/>
      <c r="T3523" s="8"/>
      <c r="U3523" s="8"/>
      <c r="V3523" s="8"/>
      <c r="W3523" s="8"/>
      <c r="X3523" s="6"/>
      <c r="Y3523" s="6"/>
    </row>
    <row r="3524" spans="1:25" x14ac:dyDescent="0.3">
      <c r="A3524" s="6" t="s">
        <v>16383</v>
      </c>
      <c r="B3524" s="6"/>
      <c r="C3524" s="6" t="s">
        <v>6789</v>
      </c>
      <c r="D3524" s="6" t="str">
        <f t="shared" si="165"/>
        <v>ORD26003407</v>
      </c>
      <c r="E3524" s="10">
        <v>46284</v>
      </c>
      <c r="F3524" s="6" t="s">
        <v>12294</v>
      </c>
      <c r="G3524" s="6" t="s">
        <v>18</v>
      </c>
      <c r="H3524" s="8">
        <v>698</v>
      </c>
      <c r="I3524" s="8">
        <v>0</v>
      </c>
      <c r="J3524" s="8">
        <v>0</v>
      </c>
      <c r="K3524" s="8">
        <v>698</v>
      </c>
      <c r="L3524" s="10">
        <v>46286</v>
      </c>
      <c r="M3524" s="6" t="s">
        <v>16263</v>
      </c>
      <c r="N3524" s="6" t="str">
        <f>IF(COUNTIF($A$2:A3524,A3524)&gt;1,"DUP","OK")</f>
        <v>OK</v>
      </c>
      <c r="O3524" s="6" t="str">
        <f t="shared" si="166"/>
        <v>ORD26003407</v>
      </c>
      <c r="P3524" s="6" t="str">
        <f t="shared" si="167"/>
        <v>Sep</v>
      </c>
      <c r="Q3524" s="6"/>
      <c r="R3524" s="9"/>
      <c r="S3524" s="8"/>
      <c r="T3524" s="8"/>
      <c r="U3524" s="8"/>
      <c r="V3524" s="8"/>
      <c r="W3524" s="8"/>
      <c r="X3524" s="6"/>
      <c r="Y3524" s="6"/>
    </row>
    <row r="3525" spans="1:25" x14ac:dyDescent="0.3">
      <c r="A3525" s="6" t="s">
        <v>16384</v>
      </c>
      <c r="B3525" s="6"/>
      <c r="C3525" s="6" t="s">
        <v>6791</v>
      </c>
      <c r="D3525" s="6" t="str">
        <f t="shared" si="165"/>
        <v>ORD26003408</v>
      </c>
      <c r="E3525" s="10">
        <v>46284</v>
      </c>
      <c r="F3525" s="6" t="s">
        <v>12294</v>
      </c>
      <c r="G3525" s="6" t="s">
        <v>27</v>
      </c>
      <c r="H3525" s="8">
        <v>1299</v>
      </c>
      <c r="I3525" s="8">
        <v>23.38</v>
      </c>
      <c r="J3525" s="8">
        <v>4.21</v>
      </c>
      <c r="K3525" s="8">
        <v>1271.4100000000001</v>
      </c>
      <c r="L3525" s="10">
        <v>46286</v>
      </c>
      <c r="M3525" s="6" t="s">
        <v>16263</v>
      </c>
      <c r="N3525" s="6" t="str">
        <f>IF(COUNTIF($A$2:A3525,A3525)&gt;1,"DUP","OK")</f>
        <v>OK</v>
      </c>
      <c r="O3525" s="6" t="str">
        <f t="shared" si="166"/>
        <v>ORD26003408</v>
      </c>
      <c r="P3525" s="6" t="str">
        <f t="shared" si="167"/>
        <v>Sep</v>
      </c>
      <c r="Q3525" s="6"/>
      <c r="R3525" s="9"/>
      <c r="S3525" s="8"/>
      <c r="T3525" s="8"/>
      <c r="U3525" s="8"/>
      <c r="V3525" s="8"/>
      <c r="W3525" s="8"/>
      <c r="X3525" s="6"/>
      <c r="Y3525" s="6"/>
    </row>
    <row r="3526" spans="1:25" x14ac:dyDescent="0.3">
      <c r="A3526" s="6" t="s">
        <v>16385</v>
      </c>
      <c r="B3526" s="6"/>
      <c r="C3526" s="6" t="s">
        <v>16386</v>
      </c>
      <c r="D3526" s="6" t="str">
        <f t="shared" si="165"/>
        <v>ORD26003463</v>
      </c>
      <c r="E3526" s="10">
        <v>46284</v>
      </c>
      <c r="F3526" s="6" t="s">
        <v>12294</v>
      </c>
      <c r="G3526" s="6" t="s">
        <v>18</v>
      </c>
      <c r="H3526" s="8">
        <v>7998</v>
      </c>
      <c r="I3526" s="8">
        <v>23.99</v>
      </c>
      <c r="J3526" s="8">
        <v>4.32</v>
      </c>
      <c r="K3526" s="8">
        <v>7969.69</v>
      </c>
      <c r="L3526" s="10">
        <v>46286</v>
      </c>
      <c r="M3526" s="6" t="s">
        <v>16263</v>
      </c>
      <c r="N3526" s="6" t="str">
        <f>IF(COUNTIF($A$2:A3526,A3526)&gt;1,"DUP","OK")</f>
        <v>OK</v>
      </c>
      <c r="O3526" s="6" t="str">
        <f t="shared" si="166"/>
        <v>ORD26003463</v>
      </c>
      <c r="P3526" s="6" t="str">
        <f t="shared" si="167"/>
        <v>Sep</v>
      </c>
      <c r="Q3526" s="6"/>
      <c r="R3526" s="9"/>
      <c r="S3526" s="8"/>
      <c r="T3526" s="8"/>
      <c r="U3526" s="8"/>
      <c r="V3526" s="8"/>
      <c r="W3526" s="8"/>
      <c r="X3526" s="6"/>
      <c r="Y3526" s="6"/>
    </row>
    <row r="3527" spans="1:25" x14ac:dyDescent="0.3">
      <c r="A3527" s="6" t="s">
        <v>16387</v>
      </c>
      <c r="B3527" s="6"/>
      <c r="C3527" s="6" t="s">
        <v>16388</v>
      </c>
      <c r="D3527" s="6" t="str">
        <f t="shared" si="165"/>
        <v>ORD26003510</v>
      </c>
      <c r="E3527" s="10">
        <v>46284</v>
      </c>
      <c r="F3527" s="6" t="s">
        <v>12294</v>
      </c>
      <c r="G3527" s="6" t="s">
        <v>27</v>
      </c>
      <c r="H3527" s="8">
        <v>1397</v>
      </c>
      <c r="I3527" s="8">
        <v>25.15</v>
      </c>
      <c r="J3527" s="8">
        <v>4.53</v>
      </c>
      <c r="K3527" s="8">
        <v>1367.32</v>
      </c>
      <c r="L3527" s="10">
        <v>46286</v>
      </c>
      <c r="M3527" s="6" t="s">
        <v>16263</v>
      </c>
      <c r="N3527" s="6" t="str">
        <f>IF(COUNTIF($A$2:A3527,A3527)&gt;1,"DUP","OK")</f>
        <v>OK</v>
      </c>
      <c r="O3527" s="6" t="str">
        <f t="shared" si="166"/>
        <v>ORD26003510</v>
      </c>
      <c r="P3527" s="6" t="str">
        <f t="shared" si="167"/>
        <v>Sep</v>
      </c>
      <c r="Q3527" s="6"/>
      <c r="R3527" s="9"/>
      <c r="S3527" s="8"/>
      <c r="T3527" s="8"/>
      <c r="U3527" s="8"/>
      <c r="V3527" s="8"/>
      <c r="W3527" s="8"/>
      <c r="X3527" s="6"/>
      <c r="Y3527" s="6"/>
    </row>
    <row r="3528" spans="1:25" x14ac:dyDescent="0.3">
      <c r="A3528" s="6" t="s">
        <v>16389</v>
      </c>
      <c r="B3528" s="6"/>
      <c r="C3528" s="6" t="s">
        <v>7015</v>
      </c>
      <c r="D3528" s="6" t="str">
        <f t="shared" si="165"/>
        <v>ORD26003522</v>
      </c>
      <c r="E3528" s="10">
        <v>46284</v>
      </c>
      <c r="F3528" s="6" t="s">
        <v>12294</v>
      </c>
      <c r="G3528" s="6" t="s">
        <v>54</v>
      </c>
      <c r="H3528" s="8">
        <v>299</v>
      </c>
      <c r="I3528" s="8">
        <v>5.68</v>
      </c>
      <c r="J3528" s="8">
        <v>1.02</v>
      </c>
      <c r="K3528" s="8">
        <v>292.3</v>
      </c>
      <c r="L3528" s="10">
        <v>46286</v>
      </c>
      <c r="M3528" s="6" t="s">
        <v>16263</v>
      </c>
      <c r="N3528" s="6" t="str">
        <f>IF(COUNTIF($A$2:A3528,A3528)&gt;1,"DUP","OK")</f>
        <v>OK</v>
      </c>
      <c r="O3528" s="6" t="str">
        <f t="shared" si="166"/>
        <v>ORD26003522</v>
      </c>
      <c r="P3528" s="6" t="str">
        <f t="shared" si="167"/>
        <v>Sep</v>
      </c>
      <c r="Q3528" s="6"/>
      <c r="R3528" s="9"/>
      <c r="S3528" s="8"/>
      <c r="T3528" s="8"/>
      <c r="U3528" s="8"/>
      <c r="V3528" s="8"/>
      <c r="W3528" s="8"/>
      <c r="X3528" s="6"/>
      <c r="Y3528" s="6"/>
    </row>
    <row r="3529" spans="1:25" x14ac:dyDescent="0.3">
      <c r="A3529" s="6" t="s">
        <v>16390</v>
      </c>
      <c r="B3529" s="6"/>
      <c r="C3529" s="6" t="s">
        <v>7045</v>
      </c>
      <c r="D3529" s="6" t="str">
        <f t="shared" si="165"/>
        <v>ORD26003537</v>
      </c>
      <c r="E3529" s="10">
        <v>46284</v>
      </c>
      <c r="F3529" s="6" t="s">
        <v>12294</v>
      </c>
      <c r="G3529" s="6" t="s">
        <v>18</v>
      </c>
      <c r="H3529" s="8">
        <v>2397</v>
      </c>
      <c r="I3529" s="8">
        <v>7.19</v>
      </c>
      <c r="J3529" s="8">
        <v>1.29</v>
      </c>
      <c r="K3529" s="8">
        <v>2388.52</v>
      </c>
      <c r="L3529" s="10">
        <v>46286</v>
      </c>
      <c r="M3529" s="6" t="s">
        <v>16263</v>
      </c>
      <c r="N3529" s="6" t="str">
        <f>IF(COUNTIF($A$2:A3529,A3529)&gt;1,"DUP","OK")</f>
        <v>OK</v>
      </c>
      <c r="O3529" s="6" t="str">
        <f t="shared" si="166"/>
        <v>ORD26003537</v>
      </c>
      <c r="P3529" s="6" t="str">
        <f t="shared" si="167"/>
        <v>Sep</v>
      </c>
      <c r="Q3529" s="6"/>
      <c r="R3529" s="9"/>
      <c r="S3529" s="8"/>
      <c r="T3529" s="8"/>
      <c r="U3529" s="8"/>
      <c r="V3529" s="8"/>
      <c r="W3529" s="8"/>
      <c r="X3529" s="6"/>
      <c r="Y3529" s="6"/>
    </row>
    <row r="3530" spans="1:25" x14ac:dyDescent="0.3">
      <c r="A3530" s="6" t="s">
        <v>16391</v>
      </c>
      <c r="B3530" s="6"/>
      <c r="C3530" s="6" t="s">
        <v>7057</v>
      </c>
      <c r="D3530" s="6" t="str">
        <f t="shared" si="165"/>
        <v>ORD26003543</v>
      </c>
      <c r="E3530" s="10">
        <v>46284</v>
      </c>
      <c r="F3530" s="6" t="s">
        <v>12294</v>
      </c>
      <c r="G3530" s="6" t="s">
        <v>54</v>
      </c>
      <c r="H3530" s="8">
        <v>2499</v>
      </c>
      <c r="I3530" s="8">
        <v>42.48</v>
      </c>
      <c r="J3530" s="8">
        <v>7.65</v>
      </c>
      <c r="K3530" s="8">
        <v>2448.87</v>
      </c>
      <c r="L3530" s="10">
        <v>46286</v>
      </c>
      <c r="M3530" s="6" t="s">
        <v>16263</v>
      </c>
      <c r="N3530" s="6" t="str">
        <f>IF(COUNTIF($A$2:A3530,A3530)&gt;1,"DUP","OK")</f>
        <v>OK</v>
      </c>
      <c r="O3530" s="6" t="str">
        <f t="shared" si="166"/>
        <v>ORD26003543</v>
      </c>
      <c r="P3530" s="6" t="str">
        <f t="shared" si="167"/>
        <v>Sep</v>
      </c>
      <c r="Q3530" s="6"/>
      <c r="R3530" s="9"/>
      <c r="S3530" s="8"/>
      <c r="T3530" s="8"/>
      <c r="U3530" s="8"/>
      <c r="V3530" s="8"/>
      <c r="W3530" s="8"/>
      <c r="X3530" s="6"/>
      <c r="Y3530" s="6"/>
    </row>
    <row r="3531" spans="1:25" x14ac:dyDescent="0.3">
      <c r="A3531" s="6" t="s">
        <v>16392</v>
      </c>
      <c r="B3531" s="6"/>
      <c r="C3531" s="6" t="s">
        <v>7082</v>
      </c>
      <c r="D3531" s="6" t="str">
        <f t="shared" si="165"/>
        <v>ORD26003556</v>
      </c>
      <c r="E3531" s="10">
        <v>46284</v>
      </c>
      <c r="F3531" s="6" t="s">
        <v>12294</v>
      </c>
      <c r="G3531" s="6" t="s">
        <v>54</v>
      </c>
      <c r="H3531" s="8">
        <v>1499</v>
      </c>
      <c r="I3531" s="8">
        <v>28.48</v>
      </c>
      <c r="J3531" s="8">
        <v>5.13</v>
      </c>
      <c r="K3531" s="8">
        <v>1465.39</v>
      </c>
      <c r="L3531" s="10">
        <v>46286</v>
      </c>
      <c r="M3531" s="6" t="s">
        <v>16263</v>
      </c>
      <c r="N3531" s="6" t="str">
        <f>IF(COUNTIF($A$2:A3531,A3531)&gt;1,"DUP","OK")</f>
        <v>OK</v>
      </c>
      <c r="O3531" s="6" t="str">
        <f t="shared" si="166"/>
        <v>ORD26003556</v>
      </c>
      <c r="P3531" s="6" t="str">
        <f t="shared" si="167"/>
        <v>Sep</v>
      </c>
      <c r="Q3531" s="6"/>
      <c r="R3531" s="9"/>
      <c r="S3531" s="8"/>
      <c r="T3531" s="8"/>
      <c r="U3531" s="8"/>
      <c r="V3531" s="8"/>
      <c r="W3531" s="8"/>
      <c r="X3531" s="6"/>
      <c r="Y3531" s="6"/>
    </row>
    <row r="3532" spans="1:25" x14ac:dyDescent="0.3">
      <c r="A3532" s="6" t="s">
        <v>16393</v>
      </c>
      <c r="B3532" s="6"/>
      <c r="C3532" s="6" t="s">
        <v>7136</v>
      </c>
      <c r="D3532" s="6" t="str">
        <f t="shared" si="165"/>
        <v>ORD26003583</v>
      </c>
      <c r="E3532" s="10">
        <v>46284</v>
      </c>
      <c r="F3532" s="6" t="s">
        <v>12294</v>
      </c>
      <c r="G3532" s="6" t="s">
        <v>18</v>
      </c>
      <c r="H3532" s="8">
        <v>2998</v>
      </c>
      <c r="I3532" s="8">
        <v>8.99</v>
      </c>
      <c r="J3532" s="8">
        <v>1.62</v>
      </c>
      <c r="K3532" s="8">
        <v>2987.39</v>
      </c>
      <c r="L3532" s="10">
        <v>46286</v>
      </c>
      <c r="M3532" s="6" t="s">
        <v>16263</v>
      </c>
      <c r="N3532" s="6" t="str">
        <f>IF(COUNTIF($A$2:A3532,A3532)&gt;1,"DUP","OK")</f>
        <v>OK</v>
      </c>
      <c r="O3532" s="6" t="str">
        <f t="shared" si="166"/>
        <v>ORD26003583</v>
      </c>
      <c r="P3532" s="6" t="str">
        <f t="shared" si="167"/>
        <v>Sep</v>
      </c>
      <c r="Q3532" s="6"/>
      <c r="R3532" s="9"/>
      <c r="S3532" s="8"/>
      <c r="T3532" s="8"/>
      <c r="U3532" s="8"/>
      <c r="V3532" s="8"/>
      <c r="W3532" s="8"/>
      <c r="X3532" s="6"/>
      <c r="Y3532" s="6"/>
    </row>
    <row r="3533" spans="1:25" x14ac:dyDescent="0.3">
      <c r="A3533" s="6" t="s">
        <v>16394</v>
      </c>
      <c r="B3533" s="6"/>
      <c r="C3533" s="6" t="s">
        <v>7192</v>
      </c>
      <c r="D3533" s="6" t="str">
        <f t="shared" si="165"/>
        <v>ORD26003612</v>
      </c>
      <c r="E3533" s="10">
        <v>46284</v>
      </c>
      <c r="F3533" s="6" t="s">
        <v>12294</v>
      </c>
      <c r="G3533" s="6" t="s">
        <v>18</v>
      </c>
      <c r="H3533" s="8">
        <v>799</v>
      </c>
      <c r="I3533" s="8">
        <v>0</v>
      </c>
      <c r="J3533" s="8">
        <v>0</v>
      </c>
      <c r="K3533" s="8">
        <v>799</v>
      </c>
      <c r="L3533" s="10">
        <v>46286</v>
      </c>
      <c r="M3533" s="6" t="s">
        <v>16263</v>
      </c>
      <c r="N3533" s="6" t="str">
        <f>IF(COUNTIF($A$2:A3533,A3533)&gt;1,"DUP","OK")</f>
        <v>OK</v>
      </c>
      <c r="O3533" s="6" t="str">
        <f t="shared" si="166"/>
        <v>ORD26003612</v>
      </c>
      <c r="P3533" s="6" t="str">
        <f t="shared" si="167"/>
        <v>Sep</v>
      </c>
      <c r="Q3533" s="6"/>
      <c r="R3533" s="9"/>
      <c r="S3533" s="8"/>
      <c r="T3533" s="8"/>
      <c r="U3533" s="8"/>
      <c r="V3533" s="8"/>
      <c r="W3533" s="8"/>
      <c r="X3533" s="6"/>
      <c r="Y3533" s="6"/>
    </row>
    <row r="3534" spans="1:25" x14ac:dyDescent="0.3">
      <c r="A3534" s="6" t="s">
        <v>16395</v>
      </c>
      <c r="B3534" s="6"/>
      <c r="C3534" s="6" t="s">
        <v>16396</v>
      </c>
      <c r="D3534" s="6" t="str">
        <f t="shared" si="165"/>
        <v>ORD26003677</v>
      </c>
      <c r="E3534" s="10">
        <v>46284</v>
      </c>
      <c r="F3534" s="6" t="s">
        <v>12294</v>
      </c>
      <c r="G3534" s="6" t="s">
        <v>18</v>
      </c>
      <c r="H3534" s="8">
        <v>798</v>
      </c>
      <c r="I3534" s="8">
        <v>0</v>
      </c>
      <c r="J3534" s="8">
        <v>0</v>
      </c>
      <c r="K3534" s="8">
        <v>798</v>
      </c>
      <c r="L3534" s="10">
        <v>46286</v>
      </c>
      <c r="M3534" s="6" t="s">
        <v>16263</v>
      </c>
      <c r="N3534" s="6" t="str">
        <f>IF(COUNTIF($A$2:A3534,A3534)&gt;1,"DUP","OK")</f>
        <v>OK</v>
      </c>
      <c r="O3534" s="6" t="str">
        <f t="shared" si="166"/>
        <v>ORD26003677</v>
      </c>
      <c r="P3534" s="6" t="str">
        <f t="shared" si="167"/>
        <v>Sep</v>
      </c>
      <c r="Q3534" s="6"/>
      <c r="R3534" s="9"/>
      <c r="S3534" s="8"/>
      <c r="T3534" s="8"/>
      <c r="U3534" s="8"/>
      <c r="V3534" s="8"/>
      <c r="W3534" s="8"/>
      <c r="X3534" s="6"/>
      <c r="Y3534" s="6"/>
    </row>
    <row r="3535" spans="1:25" x14ac:dyDescent="0.3">
      <c r="A3535" s="6" t="s">
        <v>16397</v>
      </c>
      <c r="B3535" s="6"/>
      <c r="C3535" s="6" t="s">
        <v>7484</v>
      </c>
      <c r="D3535" s="6" t="str">
        <f t="shared" si="165"/>
        <v>ORD26003762</v>
      </c>
      <c r="E3535" s="10">
        <v>46284</v>
      </c>
      <c r="F3535" s="6" t="s">
        <v>12294</v>
      </c>
      <c r="G3535" s="6" t="s">
        <v>18</v>
      </c>
      <c r="H3535" s="8">
        <v>799</v>
      </c>
      <c r="I3535" s="8">
        <v>0</v>
      </c>
      <c r="J3535" s="8">
        <v>0</v>
      </c>
      <c r="K3535" s="8">
        <v>799</v>
      </c>
      <c r="L3535" s="10">
        <v>46286</v>
      </c>
      <c r="M3535" s="6" t="s">
        <v>16263</v>
      </c>
      <c r="N3535" s="6" t="str">
        <f>IF(COUNTIF($A$2:A3535,A3535)&gt;1,"DUP","OK")</f>
        <v>OK</v>
      </c>
      <c r="O3535" s="6" t="str">
        <f t="shared" si="166"/>
        <v>ORD26003762</v>
      </c>
      <c r="P3535" s="6" t="str">
        <f t="shared" si="167"/>
        <v>Sep</v>
      </c>
      <c r="Q3535" s="6"/>
      <c r="R3535" s="9"/>
      <c r="S3535" s="8"/>
      <c r="T3535" s="8"/>
      <c r="U3535" s="8"/>
      <c r="V3535" s="8"/>
      <c r="W3535" s="8"/>
      <c r="X3535" s="6"/>
      <c r="Y3535" s="6"/>
    </row>
    <row r="3536" spans="1:25" x14ac:dyDescent="0.3">
      <c r="A3536" s="6" t="s">
        <v>16398</v>
      </c>
      <c r="B3536" s="6"/>
      <c r="C3536" s="6" t="s">
        <v>7492</v>
      </c>
      <c r="D3536" s="6" t="str">
        <f t="shared" si="165"/>
        <v>ORD26003766</v>
      </c>
      <c r="E3536" s="10">
        <v>46284</v>
      </c>
      <c r="F3536" s="6" t="s">
        <v>12294</v>
      </c>
      <c r="G3536" s="6" t="s">
        <v>54</v>
      </c>
      <c r="H3536" s="8">
        <v>1299</v>
      </c>
      <c r="I3536" s="8">
        <v>24.68</v>
      </c>
      <c r="J3536" s="8">
        <v>4.4400000000000004</v>
      </c>
      <c r="K3536" s="8">
        <v>1269.8800000000001</v>
      </c>
      <c r="L3536" s="10">
        <v>46286</v>
      </c>
      <c r="M3536" s="6" t="s">
        <v>16263</v>
      </c>
      <c r="N3536" s="6" t="str">
        <f>IF(COUNTIF($A$2:A3536,A3536)&gt;1,"DUP","OK")</f>
        <v>OK</v>
      </c>
      <c r="O3536" s="6" t="str">
        <f t="shared" si="166"/>
        <v>ORD26003766</v>
      </c>
      <c r="P3536" s="6" t="str">
        <f t="shared" si="167"/>
        <v>Sep</v>
      </c>
      <c r="Q3536" s="6"/>
      <c r="R3536" s="9"/>
      <c r="S3536" s="8"/>
      <c r="T3536" s="8"/>
      <c r="U3536" s="8"/>
      <c r="V3536" s="8"/>
      <c r="W3536" s="8"/>
      <c r="X3536" s="6"/>
      <c r="Y3536" s="6"/>
    </row>
    <row r="3537" spans="1:25" x14ac:dyDescent="0.3">
      <c r="A3537" s="6" t="s">
        <v>16399</v>
      </c>
      <c r="B3537" s="6"/>
      <c r="C3537" s="6" t="s">
        <v>7520</v>
      </c>
      <c r="D3537" s="6" t="str">
        <f t="shared" si="165"/>
        <v>ORD26003780</v>
      </c>
      <c r="E3537" s="10">
        <v>46284</v>
      </c>
      <c r="F3537" s="6" t="s">
        <v>12294</v>
      </c>
      <c r="G3537" s="6" t="s">
        <v>27</v>
      </c>
      <c r="H3537" s="8">
        <v>2998</v>
      </c>
      <c r="I3537" s="8">
        <v>47.97</v>
      </c>
      <c r="J3537" s="8">
        <v>8.6300000000000008</v>
      </c>
      <c r="K3537" s="8">
        <v>2941.4</v>
      </c>
      <c r="L3537" s="10">
        <v>46286</v>
      </c>
      <c r="M3537" s="6" t="s">
        <v>16263</v>
      </c>
      <c r="N3537" s="6" t="str">
        <f>IF(COUNTIF($A$2:A3537,A3537)&gt;1,"DUP","OK")</f>
        <v>OK</v>
      </c>
      <c r="O3537" s="6" t="str">
        <f t="shared" si="166"/>
        <v>ORD26003780</v>
      </c>
      <c r="P3537" s="6" t="str">
        <f t="shared" si="167"/>
        <v>Sep</v>
      </c>
      <c r="Q3537" s="6"/>
      <c r="R3537" s="9"/>
      <c r="S3537" s="8"/>
      <c r="T3537" s="8"/>
      <c r="U3537" s="8"/>
      <c r="V3537" s="8"/>
      <c r="W3537" s="8"/>
      <c r="X3537" s="6"/>
      <c r="Y3537" s="6"/>
    </row>
    <row r="3538" spans="1:25" x14ac:dyDescent="0.3">
      <c r="A3538" s="6" t="s">
        <v>16400</v>
      </c>
      <c r="B3538" s="6"/>
      <c r="C3538" s="6" t="s">
        <v>16401</v>
      </c>
      <c r="D3538" s="6" t="str">
        <f t="shared" si="165"/>
        <v>ORD26003783</v>
      </c>
      <c r="E3538" s="10">
        <v>46284</v>
      </c>
      <c r="F3538" s="6" t="s">
        <v>12294</v>
      </c>
      <c r="G3538" s="6" t="s">
        <v>27</v>
      </c>
      <c r="H3538" s="8">
        <v>349</v>
      </c>
      <c r="I3538" s="8">
        <v>6.28</v>
      </c>
      <c r="J3538" s="8">
        <v>1.1299999999999999</v>
      </c>
      <c r="K3538" s="8">
        <v>341.59</v>
      </c>
      <c r="L3538" s="10">
        <v>46286</v>
      </c>
      <c r="M3538" s="6" t="s">
        <v>16263</v>
      </c>
      <c r="N3538" s="6" t="str">
        <f>IF(COUNTIF($A$2:A3538,A3538)&gt;1,"DUP","OK")</f>
        <v>OK</v>
      </c>
      <c r="O3538" s="6" t="str">
        <f t="shared" si="166"/>
        <v>ORD26003783</v>
      </c>
      <c r="P3538" s="6" t="str">
        <f t="shared" si="167"/>
        <v>Sep</v>
      </c>
      <c r="Q3538" s="6"/>
      <c r="R3538" s="9"/>
      <c r="S3538" s="8"/>
      <c r="T3538" s="8"/>
      <c r="U3538" s="8"/>
      <c r="V3538" s="8"/>
      <c r="W3538" s="8"/>
      <c r="X3538" s="6"/>
      <c r="Y3538" s="6"/>
    </row>
    <row r="3539" spans="1:25" x14ac:dyDescent="0.3">
      <c r="A3539" s="6" t="s">
        <v>16402</v>
      </c>
      <c r="B3539" s="6"/>
      <c r="C3539" s="6" t="s">
        <v>7560</v>
      </c>
      <c r="D3539" s="6" t="str">
        <f t="shared" si="165"/>
        <v>ORD26003800</v>
      </c>
      <c r="E3539" s="10">
        <v>46284</v>
      </c>
      <c r="F3539" s="6" t="s">
        <v>12294</v>
      </c>
      <c r="G3539" s="6" t="s">
        <v>18</v>
      </c>
      <c r="H3539" s="8">
        <v>1299</v>
      </c>
      <c r="I3539" s="8">
        <v>0</v>
      </c>
      <c r="J3539" s="8">
        <v>0</v>
      </c>
      <c r="K3539" s="8">
        <v>1299</v>
      </c>
      <c r="L3539" s="10">
        <v>46286</v>
      </c>
      <c r="M3539" s="6" t="s">
        <v>16263</v>
      </c>
      <c r="N3539" s="6" t="str">
        <f>IF(COUNTIF($A$2:A3539,A3539)&gt;1,"DUP","OK")</f>
        <v>OK</v>
      </c>
      <c r="O3539" s="6" t="str">
        <f t="shared" si="166"/>
        <v>ORD26003800</v>
      </c>
      <c r="P3539" s="6" t="str">
        <f t="shared" si="167"/>
        <v>Sep</v>
      </c>
      <c r="Q3539" s="6"/>
      <c r="R3539" s="9"/>
      <c r="S3539" s="8"/>
      <c r="T3539" s="8"/>
      <c r="U3539" s="8"/>
      <c r="V3539" s="8"/>
      <c r="W3539" s="8"/>
      <c r="X3539" s="6"/>
      <c r="Y3539" s="6"/>
    </row>
    <row r="3540" spans="1:25" x14ac:dyDescent="0.3">
      <c r="A3540" s="6" t="s">
        <v>16403</v>
      </c>
      <c r="B3540" s="6"/>
      <c r="C3540" s="6" t="s">
        <v>7580</v>
      </c>
      <c r="D3540" s="6" t="str">
        <f t="shared" si="165"/>
        <v>ORD26003810</v>
      </c>
      <c r="E3540" s="10">
        <v>46284</v>
      </c>
      <c r="F3540" s="6" t="s">
        <v>12294</v>
      </c>
      <c r="G3540" s="6" t="s">
        <v>54</v>
      </c>
      <c r="H3540" s="8">
        <v>3097</v>
      </c>
      <c r="I3540" s="8">
        <v>52.65</v>
      </c>
      <c r="J3540" s="8">
        <v>9.48</v>
      </c>
      <c r="K3540" s="8">
        <v>3034.87</v>
      </c>
      <c r="L3540" s="10">
        <v>46286</v>
      </c>
      <c r="M3540" s="6" t="s">
        <v>16263</v>
      </c>
      <c r="N3540" s="6" t="str">
        <f>IF(COUNTIF($A$2:A3540,A3540)&gt;1,"DUP","OK")</f>
        <v>OK</v>
      </c>
      <c r="O3540" s="6" t="str">
        <f t="shared" si="166"/>
        <v>ORD26003810</v>
      </c>
      <c r="P3540" s="6" t="str">
        <f t="shared" si="167"/>
        <v>Sep</v>
      </c>
      <c r="Q3540" s="6"/>
      <c r="R3540" s="9"/>
      <c r="S3540" s="8"/>
      <c r="T3540" s="8"/>
      <c r="U3540" s="8"/>
      <c r="V3540" s="8"/>
      <c r="W3540" s="8"/>
      <c r="X3540" s="6"/>
      <c r="Y3540" s="6"/>
    </row>
    <row r="3541" spans="1:25" x14ac:dyDescent="0.3">
      <c r="A3541" s="6" t="s">
        <v>16404</v>
      </c>
      <c r="B3541" s="6"/>
      <c r="C3541" s="6" t="s">
        <v>16405</v>
      </c>
      <c r="D3541" s="6" t="str">
        <f t="shared" si="165"/>
        <v>ORD26003843</v>
      </c>
      <c r="E3541" s="10">
        <v>46284</v>
      </c>
      <c r="F3541" s="6" t="s">
        <v>12294</v>
      </c>
      <c r="G3541" s="6" t="s">
        <v>18</v>
      </c>
      <c r="H3541" s="8">
        <v>1098</v>
      </c>
      <c r="I3541" s="8">
        <v>0</v>
      </c>
      <c r="J3541" s="8">
        <v>0</v>
      </c>
      <c r="K3541" s="8">
        <v>1098</v>
      </c>
      <c r="L3541" s="10">
        <v>46286</v>
      </c>
      <c r="M3541" s="6" t="s">
        <v>16263</v>
      </c>
      <c r="N3541" s="6" t="str">
        <f>IF(COUNTIF($A$2:A3541,A3541)&gt;1,"DUP","OK")</f>
        <v>OK</v>
      </c>
      <c r="O3541" s="6" t="str">
        <f t="shared" si="166"/>
        <v>ORD26003843</v>
      </c>
      <c r="P3541" s="6" t="str">
        <f t="shared" si="167"/>
        <v>Sep</v>
      </c>
      <c r="Q3541" s="6"/>
      <c r="R3541" s="9"/>
      <c r="S3541" s="8"/>
      <c r="T3541" s="8"/>
      <c r="U3541" s="8"/>
      <c r="V3541" s="8"/>
      <c r="W3541" s="8"/>
      <c r="X3541" s="6"/>
      <c r="Y3541" s="6"/>
    </row>
    <row r="3542" spans="1:25" x14ac:dyDescent="0.3">
      <c r="A3542" s="6" t="s">
        <v>16406</v>
      </c>
      <c r="B3542" s="6"/>
      <c r="C3542" s="6" t="s">
        <v>7656</v>
      </c>
      <c r="D3542" s="6" t="str">
        <f t="shared" si="165"/>
        <v>ORD26003848</v>
      </c>
      <c r="E3542" s="10">
        <v>46284</v>
      </c>
      <c r="F3542" s="6" t="s">
        <v>12294</v>
      </c>
      <c r="G3542" s="6" t="s">
        <v>54</v>
      </c>
      <c r="H3542" s="8">
        <v>1298</v>
      </c>
      <c r="I3542" s="8">
        <v>24.66</v>
      </c>
      <c r="J3542" s="8">
        <v>4.4400000000000004</v>
      </c>
      <c r="K3542" s="8">
        <v>1268.9000000000001</v>
      </c>
      <c r="L3542" s="10">
        <v>46286</v>
      </c>
      <c r="M3542" s="6" t="s">
        <v>16263</v>
      </c>
      <c r="N3542" s="6" t="str">
        <f>IF(COUNTIF($A$2:A3542,A3542)&gt;1,"DUP","OK")</f>
        <v>OK</v>
      </c>
      <c r="O3542" s="6" t="str">
        <f t="shared" si="166"/>
        <v>ORD26003848</v>
      </c>
      <c r="P3542" s="6" t="str">
        <f t="shared" si="167"/>
        <v>Sep</v>
      </c>
      <c r="Q3542" s="6"/>
      <c r="R3542" s="9"/>
      <c r="S3542" s="8"/>
      <c r="T3542" s="8"/>
      <c r="U3542" s="8"/>
      <c r="V3542" s="8"/>
      <c r="W3542" s="8"/>
      <c r="X3542" s="6"/>
      <c r="Y3542" s="6"/>
    </row>
    <row r="3543" spans="1:25" x14ac:dyDescent="0.3">
      <c r="A3543" s="6" t="s">
        <v>16407</v>
      </c>
      <c r="B3543" s="6"/>
      <c r="C3543" s="6" t="s">
        <v>7675</v>
      </c>
      <c r="D3543" s="6" t="str">
        <f t="shared" si="165"/>
        <v>ORD26003858</v>
      </c>
      <c r="E3543" s="10">
        <v>46284</v>
      </c>
      <c r="F3543" s="6" t="s">
        <v>12294</v>
      </c>
      <c r="G3543" s="6" t="s">
        <v>27</v>
      </c>
      <c r="H3543" s="8">
        <v>1798</v>
      </c>
      <c r="I3543" s="8">
        <v>32.36</v>
      </c>
      <c r="J3543" s="8">
        <v>5.82</v>
      </c>
      <c r="K3543" s="8">
        <v>1759.82</v>
      </c>
      <c r="L3543" s="10">
        <v>46286</v>
      </c>
      <c r="M3543" s="6" t="s">
        <v>16263</v>
      </c>
      <c r="N3543" s="6" t="str">
        <f>IF(COUNTIF($A$2:A3543,A3543)&gt;1,"DUP","OK")</f>
        <v>OK</v>
      </c>
      <c r="O3543" s="6" t="str">
        <f t="shared" si="166"/>
        <v>ORD26003858</v>
      </c>
      <c r="P3543" s="6" t="str">
        <f t="shared" si="167"/>
        <v>Sep</v>
      </c>
      <c r="Q3543" s="6"/>
      <c r="R3543" s="9"/>
      <c r="S3543" s="8"/>
      <c r="T3543" s="8"/>
      <c r="U3543" s="8"/>
      <c r="V3543" s="8"/>
      <c r="W3543" s="8"/>
      <c r="X3543" s="6"/>
      <c r="Y3543" s="6"/>
    </row>
    <row r="3544" spans="1:25" x14ac:dyDescent="0.3">
      <c r="A3544" s="6" t="s">
        <v>16408</v>
      </c>
      <c r="B3544" s="6"/>
      <c r="C3544" s="6" t="s">
        <v>7716</v>
      </c>
      <c r="D3544" s="6" t="str">
        <f t="shared" si="165"/>
        <v>ORD26003879</v>
      </c>
      <c r="E3544" s="10">
        <v>46284</v>
      </c>
      <c r="F3544" s="6" t="s">
        <v>12294</v>
      </c>
      <c r="G3544" s="6" t="s">
        <v>18</v>
      </c>
      <c r="H3544" s="8">
        <v>10997</v>
      </c>
      <c r="I3544" s="8">
        <v>32.99</v>
      </c>
      <c r="J3544" s="8">
        <v>5.94</v>
      </c>
      <c r="K3544" s="8">
        <v>10958.07</v>
      </c>
      <c r="L3544" s="10">
        <v>46286</v>
      </c>
      <c r="M3544" s="6" t="s">
        <v>16263</v>
      </c>
      <c r="N3544" s="6" t="str">
        <f>IF(COUNTIF($A$2:A3544,A3544)&gt;1,"DUP","OK")</f>
        <v>OK</v>
      </c>
      <c r="O3544" s="6" t="str">
        <f t="shared" si="166"/>
        <v>ORD26003879</v>
      </c>
      <c r="P3544" s="6" t="str">
        <f t="shared" si="167"/>
        <v>Sep</v>
      </c>
      <c r="Q3544" s="6"/>
      <c r="R3544" s="9"/>
      <c r="S3544" s="8"/>
      <c r="T3544" s="8"/>
      <c r="U3544" s="8"/>
      <c r="V3544" s="8"/>
      <c r="W3544" s="8"/>
      <c r="X3544" s="6"/>
      <c r="Y3544" s="6"/>
    </row>
    <row r="3545" spans="1:25" x14ac:dyDescent="0.3">
      <c r="A3545" s="6" t="s">
        <v>16409</v>
      </c>
      <c r="B3545" s="6"/>
      <c r="C3545" s="6" t="s">
        <v>16410</v>
      </c>
      <c r="D3545" s="6" t="str">
        <f t="shared" si="165"/>
        <v>ORD26003957</v>
      </c>
      <c r="E3545" s="10">
        <v>46284</v>
      </c>
      <c r="F3545" s="6" t="s">
        <v>12294</v>
      </c>
      <c r="G3545" s="6" t="s">
        <v>18</v>
      </c>
      <c r="H3545" s="8">
        <v>1799</v>
      </c>
      <c r="I3545" s="8">
        <v>0</v>
      </c>
      <c r="J3545" s="8">
        <v>0</v>
      </c>
      <c r="K3545" s="8">
        <v>1799</v>
      </c>
      <c r="L3545" s="10">
        <v>46286</v>
      </c>
      <c r="M3545" s="6" t="s">
        <v>16263</v>
      </c>
      <c r="N3545" s="6" t="str">
        <f>IF(COUNTIF($A$2:A3545,A3545)&gt;1,"DUP","OK")</f>
        <v>OK</v>
      </c>
      <c r="O3545" s="6" t="str">
        <f t="shared" si="166"/>
        <v>ORD26003957</v>
      </c>
      <c r="P3545" s="6" t="str">
        <f t="shared" si="167"/>
        <v>Sep</v>
      </c>
      <c r="Q3545" s="6"/>
      <c r="R3545" s="9"/>
      <c r="S3545" s="8"/>
      <c r="T3545" s="8"/>
      <c r="U3545" s="8"/>
      <c r="V3545" s="8"/>
      <c r="W3545" s="8"/>
      <c r="X3545" s="6"/>
      <c r="Y3545" s="6"/>
    </row>
    <row r="3546" spans="1:25" x14ac:dyDescent="0.3">
      <c r="A3546" s="6" t="s">
        <v>16411</v>
      </c>
      <c r="B3546" s="6"/>
      <c r="C3546" s="6" t="s">
        <v>7873</v>
      </c>
      <c r="D3546" s="6" t="str">
        <f t="shared" si="165"/>
        <v>ORD26003959</v>
      </c>
      <c r="E3546" s="10">
        <v>46284</v>
      </c>
      <c r="F3546" s="6" t="s">
        <v>12294</v>
      </c>
      <c r="G3546" s="6" t="s">
        <v>27</v>
      </c>
      <c r="H3546" s="8">
        <v>5597</v>
      </c>
      <c r="I3546" s="8">
        <v>89.55</v>
      </c>
      <c r="J3546" s="8">
        <v>16.12</v>
      </c>
      <c r="K3546" s="8">
        <v>5491.33</v>
      </c>
      <c r="L3546" s="10">
        <v>46286</v>
      </c>
      <c r="M3546" s="6" t="s">
        <v>16263</v>
      </c>
      <c r="N3546" s="6" t="str">
        <f>IF(COUNTIF($A$2:A3546,A3546)&gt;1,"DUP","OK")</f>
        <v>OK</v>
      </c>
      <c r="O3546" s="6" t="str">
        <f t="shared" si="166"/>
        <v>ORD26003959</v>
      </c>
      <c r="P3546" s="6" t="str">
        <f t="shared" si="167"/>
        <v>Sep</v>
      </c>
      <c r="Q3546" s="6"/>
      <c r="R3546" s="9"/>
      <c r="S3546" s="8"/>
      <c r="T3546" s="8"/>
      <c r="U3546" s="8"/>
      <c r="V3546" s="8"/>
      <c r="W3546" s="8"/>
      <c r="X3546" s="6"/>
      <c r="Y3546" s="6"/>
    </row>
    <row r="3547" spans="1:25" x14ac:dyDescent="0.3">
      <c r="A3547" s="6" t="s">
        <v>16412</v>
      </c>
      <c r="B3547" s="6"/>
      <c r="C3547" s="6" t="s">
        <v>7956</v>
      </c>
      <c r="D3547" s="6" t="str">
        <f t="shared" si="165"/>
        <v>ORD26004001</v>
      </c>
      <c r="E3547" s="10">
        <v>46284</v>
      </c>
      <c r="F3547" s="6" t="s">
        <v>12294</v>
      </c>
      <c r="G3547" s="6" t="s">
        <v>18</v>
      </c>
      <c r="H3547" s="8">
        <v>5998</v>
      </c>
      <c r="I3547" s="8">
        <v>17.989999999999998</v>
      </c>
      <c r="J3547" s="8">
        <v>3.24</v>
      </c>
      <c r="K3547" s="8">
        <v>5976.77</v>
      </c>
      <c r="L3547" s="10">
        <v>46286</v>
      </c>
      <c r="M3547" s="6" t="s">
        <v>16263</v>
      </c>
      <c r="N3547" s="6" t="str">
        <f>IF(COUNTIF($A$2:A3547,A3547)&gt;1,"DUP","OK")</f>
        <v>OK</v>
      </c>
      <c r="O3547" s="6" t="str">
        <f t="shared" si="166"/>
        <v>ORD26004001</v>
      </c>
      <c r="P3547" s="6" t="str">
        <f t="shared" si="167"/>
        <v>Sep</v>
      </c>
      <c r="Q3547" s="6"/>
      <c r="R3547" s="9"/>
      <c r="S3547" s="8"/>
      <c r="T3547" s="8"/>
      <c r="U3547" s="8"/>
      <c r="V3547" s="8"/>
      <c r="W3547" s="8"/>
      <c r="X3547" s="6"/>
      <c r="Y3547" s="6"/>
    </row>
    <row r="3548" spans="1:25" x14ac:dyDescent="0.3">
      <c r="A3548" s="6" t="s">
        <v>16413</v>
      </c>
      <c r="B3548" s="6"/>
      <c r="C3548" s="6" t="s">
        <v>7981</v>
      </c>
      <c r="D3548" s="6" t="str">
        <f t="shared" si="165"/>
        <v>ORD26004014</v>
      </c>
      <c r="E3548" s="10">
        <v>46284</v>
      </c>
      <c r="F3548" s="6" t="s">
        <v>12294</v>
      </c>
      <c r="G3548" s="6" t="s">
        <v>18</v>
      </c>
      <c r="H3548" s="8">
        <v>499</v>
      </c>
      <c r="I3548" s="8">
        <v>0</v>
      </c>
      <c r="J3548" s="8">
        <v>0</v>
      </c>
      <c r="K3548" s="8">
        <v>499</v>
      </c>
      <c r="L3548" s="10">
        <v>46286</v>
      </c>
      <c r="M3548" s="6" t="s">
        <v>16263</v>
      </c>
      <c r="N3548" s="6" t="str">
        <f>IF(COUNTIF($A$2:A3548,A3548)&gt;1,"DUP","OK")</f>
        <v>OK</v>
      </c>
      <c r="O3548" s="6" t="str">
        <f t="shared" si="166"/>
        <v>ORD26004014</v>
      </c>
      <c r="P3548" s="6" t="str">
        <f t="shared" si="167"/>
        <v>Sep</v>
      </c>
      <c r="Q3548" s="6"/>
      <c r="R3548" s="9"/>
      <c r="S3548" s="8"/>
      <c r="T3548" s="8"/>
      <c r="U3548" s="8"/>
      <c r="V3548" s="8"/>
      <c r="W3548" s="8"/>
      <c r="X3548" s="6"/>
      <c r="Y3548" s="6"/>
    </row>
    <row r="3549" spans="1:25" x14ac:dyDescent="0.3">
      <c r="A3549" s="6" t="s">
        <v>16414</v>
      </c>
      <c r="B3549" s="6"/>
      <c r="C3549" s="6" t="s">
        <v>8039</v>
      </c>
      <c r="D3549" s="6" t="str">
        <f t="shared" si="165"/>
        <v>ORD26004044</v>
      </c>
      <c r="E3549" s="10">
        <v>46284</v>
      </c>
      <c r="F3549" s="6" t="s">
        <v>12294</v>
      </c>
      <c r="G3549" s="6" t="s">
        <v>43</v>
      </c>
      <c r="H3549" s="8">
        <v>999</v>
      </c>
      <c r="I3549" s="8">
        <v>14.99</v>
      </c>
      <c r="J3549" s="8">
        <v>2.7</v>
      </c>
      <c r="K3549" s="8">
        <v>981.31</v>
      </c>
      <c r="L3549" s="10">
        <v>46286</v>
      </c>
      <c r="M3549" s="6" t="s">
        <v>16263</v>
      </c>
      <c r="N3549" s="6" t="str">
        <f>IF(COUNTIF($A$2:A3549,A3549)&gt;1,"DUP","OK")</f>
        <v>OK</v>
      </c>
      <c r="O3549" s="6" t="str">
        <f t="shared" si="166"/>
        <v>ORD26004044</v>
      </c>
      <c r="P3549" s="6" t="str">
        <f t="shared" si="167"/>
        <v>Sep</v>
      </c>
      <c r="Q3549" s="6"/>
      <c r="R3549" s="9"/>
      <c r="S3549" s="8"/>
      <c r="T3549" s="8"/>
      <c r="U3549" s="8"/>
      <c r="V3549" s="8"/>
      <c r="W3549" s="8"/>
      <c r="X3549" s="6"/>
      <c r="Y3549" s="6"/>
    </row>
    <row r="3550" spans="1:25" x14ac:dyDescent="0.3">
      <c r="A3550" s="6" t="s">
        <v>16415</v>
      </c>
      <c r="B3550" s="6"/>
      <c r="C3550" s="6" t="s">
        <v>8106</v>
      </c>
      <c r="D3550" s="6" t="str">
        <f t="shared" si="165"/>
        <v>ORD26004078</v>
      </c>
      <c r="E3550" s="10">
        <v>46284</v>
      </c>
      <c r="F3550" s="6" t="s">
        <v>12294</v>
      </c>
      <c r="G3550" s="6" t="s">
        <v>18</v>
      </c>
      <c r="H3550" s="8">
        <v>9097</v>
      </c>
      <c r="I3550" s="8">
        <v>27.29</v>
      </c>
      <c r="J3550" s="8">
        <v>4.91</v>
      </c>
      <c r="K3550" s="8">
        <v>9064.7999999999993</v>
      </c>
      <c r="L3550" s="10">
        <v>46286</v>
      </c>
      <c r="M3550" s="6" t="s">
        <v>16263</v>
      </c>
      <c r="N3550" s="6" t="str">
        <f>IF(COUNTIF($A$2:A3550,A3550)&gt;1,"DUP","OK")</f>
        <v>OK</v>
      </c>
      <c r="O3550" s="6" t="str">
        <f t="shared" si="166"/>
        <v>ORD26004078</v>
      </c>
      <c r="P3550" s="6" t="str">
        <f t="shared" si="167"/>
        <v>Sep</v>
      </c>
      <c r="Q3550" s="6"/>
      <c r="R3550" s="9"/>
      <c r="S3550" s="8"/>
      <c r="T3550" s="8"/>
      <c r="U3550" s="8"/>
      <c r="V3550" s="8"/>
      <c r="W3550" s="8"/>
      <c r="X3550" s="6"/>
      <c r="Y3550" s="6"/>
    </row>
    <row r="3551" spans="1:25" x14ac:dyDescent="0.3">
      <c r="A3551" s="6" t="s">
        <v>16416</v>
      </c>
      <c r="B3551" s="6"/>
      <c r="C3551" s="6" t="s">
        <v>8177</v>
      </c>
      <c r="D3551" s="6" t="str">
        <f t="shared" si="165"/>
        <v>ORD26004115</v>
      </c>
      <c r="E3551" s="10">
        <v>46284</v>
      </c>
      <c r="F3551" s="6" t="s">
        <v>12294</v>
      </c>
      <c r="G3551" s="6" t="s">
        <v>18</v>
      </c>
      <c r="H3551" s="8">
        <v>11997</v>
      </c>
      <c r="I3551" s="8">
        <v>35.99</v>
      </c>
      <c r="J3551" s="8">
        <v>6.48</v>
      </c>
      <c r="K3551" s="8">
        <v>11954.53</v>
      </c>
      <c r="L3551" s="10">
        <v>46286</v>
      </c>
      <c r="M3551" s="6" t="s">
        <v>16263</v>
      </c>
      <c r="N3551" s="6" t="str">
        <f>IF(COUNTIF($A$2:A3551,A3551)&gt;1,"DUP","OK")</f>
        <v>OK</v>
      </c>
      <c r="O3551" s="6" t="str">
        <f t="shared" si="166"/>
        <v>ORD26004115</v>
      </c>
      <c r="P3551" s="6" t="str">
        <f t="shared" si="167"/>
        <v>Sep</v>
      </c>
      <c r="Q3551" s="6"/>
      <c r="R3551" s="9"/>
      <c r="S3551" s="8"/>
      <c r="T3551" s="8"/>
      <c r="U3551" s="8"/>
      <c r="V3551" s="8"/>
      <c r="W3551" s="8"/>
      <c r="X3551" s="6"/>
      <c r="Y3551" s="6"/>
    </row>
    <row r="3552" spans="1:25" x14ac:dyDescent="0.3">
      <c r="A3552" s="6" t="s">
        <v>16417</v>
      </c>
      <c r="B3552" s="6"/>
      <c r="C3552" s="6" t="s">
        <v>8237</v>
      </c>
      <c r="D3552" s="6" t="str">
        <f t="shared" si="165"/>
        <v>ORD26004146</v>
      </c>
      <c r="E3552" s="10">
        <v>46284</v>
      </c>
      <c r="F3552" s="6" t="s">
        <v>12294</v>
      </c>
      <c r="G3552" s="6" t="s">
        <v>27</v>
      </c>
      <c r="H3552" s="8">
        <v>3147</v>
      </c>
      <c r="I3552" s="8">
        <v>50.35</v>
      </c>
      <c r="J3552" s="8">
        <v>9.06</v>
      </c>
      <c r="K3552" s="8">
        <v>3087.59</v>
      </c>
      <c r="L3552" s="10">
        <v>46286</v>
      </c>
      <c r="M3552" s="6" t="s">
        <v>16263</v>
      </c>
      <c r="N3552" s="6" t="str">
        <f>IF(COUNTIF($A$2:A3552,A3552)&gt;1,"DUP","OK")</f>
        <v>OK</v>
      </c>
      <c r="O3552" s="6" t="str">
        <f t="shared" si="166"/>
        <v>ORD26004146</v>
      </c>
      <c r="P3552" s="6" t="str">
        <f t="shared" si="167"/>
        <v>Sep</v>
      </c>
      <c r="Q3552" s="6"/>
      <c r="R3552" s="9"/>
      <c r="S3552" s="8"/>
      <c r="T3552" s="8"/>
      <c r="U3552" s="8"/>
      <c r="V3552" s="8"/>
      <c r="W3552" s="8"/>
      <c r="X3552" s="6"/>
      <c r="Y3552" s="6"/>
    </row>
    <row r="3553" spans="1:25" x14ac:dyDescent="0.3">
      <c r="A3553" s="6" t="s">
        <v>16418</v>
      </c>
      <c r="B3553" s="6"/>
      <c r="C3553" s="6" t="s">
        <v>8283</v>
      </c>
      <c r="D3553" s="6" t="str">
        <f t="shared" si="165"/>
        <v>ORD26004171</v>
      </c>
      <c r="E3553" s="10">
        <v>46284</v>
      </c>
      <c r="F3553" s="6" t="s">
        <v>12294</v>
      </c>
      <c r="G3553" s="6" t="s">
        <v>18</v>
      </c>
      <c r="H3553" s="8">
        <v>349</v>
      </c>
      <c r="I3553" s="8">
        <v>0</v>
      </c>
      <c r="J3553" s="8">
        <v>0</v>
      </c>
      <c r="K3553" s="8">
        <v>349</v>
      </c>
      <c r="L3553" s="10">
        <v>46286</v>
      </c>
      <c r="M3553" s="6" t="s">
        <v>16263</v>
      </c>
      <c r="N3553" s="6" t="str">
        <f>IF(COUNTIF($A$2:A3553,A3553)&gt;1,"DUP","OK")</f>
        <v>OK</v>
      </c>
      <c r="O3553" s="6" t="str">
        <f t="shared" si="166"/>
        <v>ORD26004171</v>
      </c>
      <c r="P3553" s="6" t="str">
        <f t="shared" si="167"/>
        <v>Sep</v>
      </c>
      <c r="Q3553" s="6"/>
      <c r="R3553" s="9"/>
      <c r="S3553" s="8"/>
      <c r="T3553" s="8"/>
      <c r="U3553" s="8"/>
      <c r="V3553" s="8"/>
      <c r="W3553" s="8"/>
      <c r="X3553" s="6"/>
      <c r="Y3553" s="6"/>
    </row>
    <row r="3554" spans="1:25" x14ac:dyDescent="0.3">
      <c r="A3554" s="6" t="s">
        <v>16419</v>
      </c>
      <c r="B3554" s="6"/>
      <c r="C3554" s="6" t="s">
        <v>8333</v>
      </c>
      <c r="D3554" s="6" t="str">
        <f t="shared" si="165"/>
        <v>ORD26004196</v>
      </c>
      <c r="E3554" s="10">
        <v>46284</v>
      </c>
      <c r="F3554" s="6" t="s">
        <v>12294</v>
      </c>
      <c r="G3554" s="6" t="s">
        <v>43</v>
      </c>
      <c r="H3554" s="8">
        <v>7999</v>
      </c>
      <c r="I3554" s="8">
        <v>95.99</v>
      </c>
      <c r="J3554" s="8">
        <v>17.28</v>
      </c>
      <c r="K3554" s="8">
        <v>7885.73</v>
      </c>
      <c r="L3554" s="10">
        <v>46286</v>
      </c>
      <c r="M3554" s="6" t="s">
        <v>16263</v>
      </c>
      <c r="N3554" s="6" t="str">
        <f>IF(COUNTIF($A$2:A3554,A3554)&gt;1,"DUP","OK")</f>
        <v>OK</v>
      </c>
      <c r="O3554" s="6" t="str">
        <f t="shared" si="166"/>
        <v>ORD26004196</v>
      </c>
      <c r="P3554" s="6" t="str">
        <f t="shared" si="167"/>
        <v>Sep</v>
      </c>
      <c r="Q3554" s="6"/>
      <c r="R3554" s="9"/>
      <c r="S3554" s="8"/>
      <c r="T3554" s="8"/>
      <c r="U3554" s="8"/>
      <c r="V3554" s="8"/>
      <c r="W3554" s="8"/>
      <c r="X3554" s="6"/>
      <c r="Y3554" s="6"/>
    </row>
    <row r="3555" spans="1:25" x14ac:dyDescent="0.3">
      <c r="A3555" s="6" t="s">
        <v>16420</v>
      </c>
      <c r="B3555" s="6"/>
      <c r="C3555" s="6" t="s">
        <v>8470</v>
      </c>
      <c r="D3555" s="6" t="str">
        <f t="shared" si="165"/>
        <v>ORD26004266</v>
      </c>
      <c r="E3555" s="10">
        <v>46284</v>
      </c>
      <c r="F3555" s="6" t="s">
        <v>12294</v>
      </c>
      <c r="G3555" s="6" t="s">
        <v>18</v>
      </c>
      <c r="H3555" s="8">
        <v>4298</v>
      </c>
      <c r="I3555" s="8">
        <v>12.89</v>
      </c>
      <c r="J3555" s="8">
        <v>2.3199999999999998</v>
      </c>
      <c r="K3555" s="8">
        <v>4282.79</v>
      </c>
      <c r="L3555" s="10">
        <v>46286</v>
      </c>
      <c r="M3555" s="6" t="s">
        <v>16263</v>
      </c>
      <c r="N3555" s="6" t="str">
        <f>IF(COUNTIF($A$2:A3555,A3555)&gt;1,"DUP","OK")</f>
        <v>OK</v>
      </c>
      <c r="O3555" s="6" t="str">
        <f t="shared" si="166"/>
        <v>ORD26004266</v>
      </c>
      <c r="P3555" s="6" t="str">
        <f t="shared" si="167"/>
        <v>Sep</v>
      </c>
      <c r="Q3555" s="6"/>
      <c r="R3555" s="9"/>
      <c r="S3555" s="8"/>
      <c r="T3555" s="8"/>
      <c r="U3555" s="8"/>
      <c r="V3555" s="8"/>
      <c r="W3555" s="8"/>
      <c r="X3555" s="6"/>
      <c r="Y3555" s="6"/>
    </row>
    <row r="3556" spans="1:25" x14ac:dyDescent="0.3">
      <c r="A3556" s="6" t="s">
        <v>16421</v>
      </c>
      <c r="B3556" s="6"/>
      <c r="C3556" s="6" t="s">
        <v>8531</v>
      </c>
      <c r="D3556" s="6" t="str">
        <f t="shared" si="165"/>
        <v>ORD26004297</v>
      </c>
      <c r="E3556" s="10">
        <v>46284</v>
      </c>
      <c r="F3556" s="6" t="s">
        <v>12294</v>
      </c>
      <c r="G3556" s="6" t="s">
        <v>27</v>
      </c>
      <c r="H3556" s="8">
        <v>1798</v>
      </c>
      <c r="I3556" s="8">
        <v>32.36</v>
      </c>
      <c r="J3556" s="8">
        <v>5.82</v>
      </c>
      <c r="K3556" s="8">
        <v>1759.82</v>
      </c>
      <c r="L3556" s="10">
        <v>46286</v>
      </c>
      <c r="M3556" s="6" t="s">
        <v>16263</v>
      </c>
      <c r="N3556" s="6" t="str">
        <f>IF(COUNTIF($A$2:A3556,A3556)&gt;1,"DUP","OK")</f>
        <v>OK</v>
      </c>
      <c r="O3556" s="6" t="str">
        <f t="shared" si="166"/>
        <v>ORD26004297</v>
      </c>
      <c r="P3556" s="6" t="str">
        <f t="shared" si="167"/>
        <v>Sep</v>
      </c>
      <c r="Q3556" s="6"/>
      <c r="R3556" s="9"/>
      <c r="S3556" s="8"/>
      <c r="T3556" s="8"/>
      <c r="U3556" s="8"/>
      <c r="V3556" s="8"/>
      <c r="W3556" s="8"/>
      <c r="X3556" s="6"/>
      <c r="Y3556" s="6"/>
    </row>
    <row r="3557" spans="1:25" x14ac:dyDescent="0.3">
      <c r="A3557" s="6" t="s">
        <v>16422</v>
      </c>
      <c r="B3557" s="6"/>
      <c r="C3557" s="6" t="s">
        <v>8656</v>
      </c>
      <c r="D3557" s="6" t="str">
        <f t="shared" si="165"/>
        <v>ORD26004360</v>
      </c>
      <c r="E3557" s="10">
        <v>46284</v>
      </c>
      <c r="F3557" s="6" t="s">
        <v>12294</v>
      </c>
      <c r="G3557" s="6" t="s">
        <v>18</v>
      </c>
      <c r="H3557" s="8">
        <v>999</v>
      </c>
      <c r="I3557" s="8">
        <v>0</v>
      </c>
      <c r="J3557" s="8">
        <v>0</v>
      </c>
      <c r="K3557" s="8">
        <v>999</v>
      </c>
      <c r="L3557" s="10">
        <v>46286</v>
      </c>
      <c r="M3557" s="6" t="s">
        <v>16263</v>
      </c>
      <c r="N3557" s="6" t="str">
        <f>IF(COUNTIF($A$2:A3557,A3557)&gt;1,"DUP","OK")</f>
        <v>OK</v>
      </c>
      <c r="O3557" s="6" t="str">
        <f t="shared" si="166"/>
        <v>ORD26004360</v>
      </c>
      <c r="P3557" s="6" t="str">
        <f t="shared" si="167"/>
        <v>Sep</v>
      </c>
      <c r="Q3557" s="6"/>
      <c r="R3557" s="9"/>
      <c r="S3557" s="8"/>
      <c r="T3557" s="8"/>
      <c r="U3557" s="8"/>
      <c r="V3557" s="8"/>
      <c r="W3557" s="8"/>
      <c r="X3557" s="6"/>
      <c r="Y3557" s="6"/>
    </row>
    <row r="3558" spans="1:25" x14ac:dyDescent="0.3">
      <c r="A3558" s="6" t="s">
        <v>16423</v>
      </c>
      <c r="B3558" s="6"/>
      <c r="C3558" s="6" t="s">
        <v>8658</v>
      </c>
      <c r="D3558" s="6" t="str">
        <f t="shared" si="165"/>
        <v>ORD26004361</v>
      </c>
      <c r="E3558" s="10">
        <v>46284</v>
      </c>
      <c r="F3558" s="6" t="s">
        <v>12294</v>
      </c>
      <c r="G3558" s="6" t="s">
        <v>43</v>
      </c>
      <c r="H3558" s="8">
        <v>499</v>
      </c>
      <c r="I3558" s="8">
        <v>7.49</v>
      </c>
      <c r="J3558" s="8">
        <v>1.35</v>
      </c>
      <c r="K3558" s="8">
        <v>490.16</v>
      </c>
      <c r="L3558" s="10">
        <v>46286</v>
      </c>
      <c r="M3558" s="6" t="s">
        <v>16263</v>
      </c>
      <c r="N3558" s="6" t="str">
        <f>IF(COUNTIF($A$2:A3558,A3558)&gt;1,"DUP","OK")</f>
        <v>OK</v>
      </c>
      <c r="O3558" s="6" t="str">
        <f t="shared" si="166"/>
        <v>ORD26004361</v>
      </c>
      <c r="P3558" s="6" t="str">
        <f t="shared" si="167"/>
        <v>Sep</v>
      </c>
      <c r="Q3558" s="6"/>
      <c r="R3558" s="9"/>
      <c r="S3558" s="8"/>
      <c r="T3558" s="8"/>
      <c r="U3558" s="8"/>
      <c r="V3558" s="8"/>
      <c r="W3558" s="8"/>
      <c r="X3558" s="6"/>
      <c r="Y3558" s="6"/>
    </row>
    <row r="3559" spans="1:25" x14ac:dyDescent="0.3">
      <c r="A3559" s="6" t="s">
        <v>16424</v>
      </c>
      <c r="B3559" s="6"/>
      <c r="C3559" s="6" t="s">
        <v>8756</v>
      </c>
      <c r="D3559" s="6" t="str">
        <f t="shared" si="165"/>
        <v>ORD26004411</v>
      </c>
      <c r="E3559" s="10">
        <v>46284</v>
      </c>
      <c r="F3559" s="6" t="s">
        <v>12294</v>
      </c>
      <c r="G3559" s="6" t="s">
        <v>54</v>
      </c>
      <c r="H3559" s="8">
        <v>4798</v>
      </c>
      <c r="I3559" s="8">
        <v>81.569999999999993</v>
      </c>
      <c r="J3559" s="8">
        <v>14.68</v>
      </c>
      <c r="K3559" s="8">
        <v>4701.75</v>
      </c>
      <c r="L3559" s="10">
        <v>46286</v>
      </c>
      <c r="M3559" s="6" t="s">
        <v>16263</v>
      </c>
      <c r="N3559" s="6" t="str">
        <f>IF(COUNTIF($A$2:A3559,A3559)&gt;1,"DUP","OK")</f>
        <v>OK</v>
      </c>
      <c r="O3559" s="6" t="str">
        <f t="shared" si="166"/>
        <v>ORD26004411</v>
      </c>
      <c r="P3559" s="6" t="str">
        <f t="shared" si="167"/>
        <v>Sep</v>
      </c>
      <c r="Q3559" s="6"/>
      <c r="R3559" s="9"/>
      <c r="S3559" s="8"/>
      <c r="T3559" s="8"/>
      <c r="U3559" s="8"/>
      <c r="V3559" s="8"/>
      <c r="W3559" s="8"/>
      <c r="X3559" s="6"/>
      <c r="Y3559" s="6"/>
    </row>
    <row r="3560" spans="1:25" x14ac:dyDescent="0.3">
      <c r="A3560" s="6" t="s">
        <v>16425</v>
      </c>
      <c r="B3560" s="6"/>
      <c r="C3560" s="6" t="s">
        <v>8778</v>
      </c>
      <c r="D3560" s="6" t="str">
        <f t="shared" si="165"/>
        <v>ORD26004422</v>
      </c>
      <c r="E3560" s="10">
        <v>46284</v>
      </c>
      <c r="F3560" s="6" t="s">
        <v>12294</v>
      </c>
      <c r="G3560" s="6" t="s">
        <v>18</v>
      </c>
      <c r="H3560" s="8">
        <v>1598</v>
      </c>
      <c r="I3560" s="8">
        <v>0</v>
      </c>
      <c r="J3560" s="8">
        <v>0</v>
      </c>
      <c r="K3560" s="8">
        <v>1598</v>
      </c>
      <c r="L3560" s="10">
        <v>46286</v>
      </c>
      <c r="M3560" s="6" t="s">
        <v>16263</v>
      </c>
      <c r="N3560" s="6" t="str">
        <f>IF(COUNTIF($A$2:A3560,A3560)&gt;1,"DUP","OK")</f>
        <v>OK</v>
      </c>
      <c r="O3560" s="6" t="str">
        <f t="shared" si="166"/>
        <v>ORD26004422</v>
      </c>
      <c r="P3560" s="6" t="str">
        <f t="shared" si="167"/>
        <v>Sep</v>
      </c>
      <c r="Q3560" s="6"/>
      <c r="R3560" s="9"/>
      <c r="S3560" s="8"/>
      <c r="T3560" s="8"/>
      <c r="U3560" s="8"/>
      <c r="V3560" s="8"/>
      <c r="W3560" s="8"/>
      <c r="X3560" s="6"/>
      <c r="Y3560" s="6"/>
    </row>
    <row r="3561" spans="1:25" x14ac:dyDescent="0.3">
      <c r="A3561" s="6" t="s">
        <v>16426</v>
      </c>
      <c r="B3561" s="6"/>
      <c r="C3561" s="6" t="s">
        <v>8804</v>
      </c>
      <c r="D3561" s="6" t="str">
        <f t="shared" si="165"/>
        <v>ORD26004436</v>
      </c>
      <c r="E3561" s="10">
        <v>46284</v>
      </c>
      <c r="F3561" s="6" t="s">
        <v>12294</v>
      </c>
      <c r="G3561" s="6" t="s">
        <v>54</v>
      </c>
      <c r="H3561" s="8">
        <v>799</v>
      </c>
      <c r="I3561" s="8">
        <v>15.18</v>
      </c>
      <c r="J3561" s="8">
        <v>2.73</v>
      </c>
      <c r="K3561" s="8">
        <v>781.09</v>
      </c>
      <c r="L3561" s="10">
        <v>46286</v>
      </c>
      <c r="M3561" s="6" t="s">
        <v>16263</v>
      </c>
      <c r="N3561" s="6" t="str">
        <f>IF(COUNTIF($A$2:A3561,A3561)&gt;1,"DUP","OK")</f>
        <v>OK</v>
      </c>
      <c r="O3561" s="6" t="str">
        <f t="shared" si="166"/>
        <v>ORD26004436</v>
      </c>
      <c r="P3561" s="6" t="str">
        <f t="shared" si="167"/>
        <v>Sep</v>
      </c>
      <c r="Q3561" s="6"/>
      <c r="R3561" s="9"/>
      <c r="S3561" s="8"/>
      <c r="T3561" s="8"/>
      <c r="U3561" s="8"/>
      <c r="V3561" s="8"/>
      <c r="W3561" s="8"/>
      <c r="X3561" s="6"/>
      <c r="Y3561" s="6"/>
    </row>
    <row r="3562" spans="1:25" x14ac:dyDescent="0.3">
      <c r="A3562" s="6" t="s">
        <v>16427</v>
      </c>
      <c r="B3562" s="6"/>
      <c r="C3562" s="6" t="s">
        <v>8891</v>
      </c>
      <c r="D3562" s="6" t="str">
        <f t="shared" si="165"/>
        <v>ORD26004481</v>
      </c>
      <c r="E3562" s="10">
        <v>46284</v>
      </c>
      <c r="F3562" s="6" t="s">
        <v>12294</v>
      </c>
      <c r="G3562" s="6" t="s">
        <v>54</v>
      </c>
      <c r="H3562" s="8">
        <v>999</v>
      </c>
      <c r="I3562" s="8">
        <v>18.98</v>
      </c>
      <c r="J3562" s="8">
        <v>3.42</v>
      </c>
      <c r="K3562" s="8">
        <v>976.6</v>
      </c>
      <c r="L3562" s="10">
        <v>46286</v>
      </c>
      <c r="M3562" s="6" t="s">
        <v>16263</v>
      </c>
      <c r="N3562" s="6" t="str">
        <f>IF(COUNTIF($A$2:A3562,A3562)&gt;1,"DUP","OK")</f>
        <v>OK</v>
      </c>
      <c r="O3562" s="6" t="str">
        <f t="shared" si="166"/>
        <v>ORD26004481</v>
      </c>
      <c r="P3562" s="6" t="str">
        <f t="shared" si="167"/>
        <v>Sep</v>
      </c>
      <c r="Q3562" s="6"/>
      <c r="R3562" s="9"/>
      <c r="S3562" s="8"/>
      <c r="T3562" s="8"/>
      <c r="U3562" s="8"/>
      <c r="V3562" s="8"/>
      <c r="W3562" s="8"/>
      <c r="X3562" s="6"/>
      <c r="Y3562" s="6"/>
    </row>
    <row r="3563" spans="1:25" x14ac:dyDescent="0.3">
      <c r="A3563" s="6" t="s">
        <v>16428</v>
      </c>
      <c r="B3563" s="6"/>
      <c r="C3563" s="6" t="s">
        <v>8922</v>
      </c>
      <c r="D3563" s="6" t="str">
        <f t="shared" si="165"/>
        <v>ORD26004497</v>
      </c>
      <c r="E3563" s="10">
        <v>46284</v>
      </c>
      <c r="F3563" s="6" t="s">
        <v>12294</v>
      </c>
      <c r="G3563" s="6" t="s">
        <v>54</v>
      </c>
      <c r="H3563" s="8">
        <v>5998</v>
      </c>
      <c r="I3563" s="8">
        <v>143.94999999999999</v>
      </c>
      <c r="J3563" s="8">
        <v>25.91</v>
      </c>
      <c r="K3563" s="8">
        <v>5828.14</v>
      </c>
      <c r="L3563" s="10">
        <v>46286</v>
      </c>
      <c r="M3563" s="6" t="s">
        <v>16263</v>
      </c>
      <c r="N3563" s="6" t="str">
        <f>IF(COUNTIF($A$2:A3563,A3563)&gt;1,"DUP","OK")</f>
        <v>OK</v>
      </c>
      <c r="O3563" s="6" t="str">
        <f t="shared" si="166"/>
        <v>ORD26004497</v>
      </c>
      <c r="P3563" s="6" t="str">
        <f t="shared" si="167"/>
        <v>Sep</v>
      </c>
      <c r="Q3563" s="6"/>
      <c r="R3563" s="9"/>
      <c r="S3563" s="8"/>
      <c r="T3563" s="8"/>
      <c r="U3563" s="8"/>
      <c r="V3563" s="8"/>
      <c r="W3563" s="8"/>
      <c r="X3563" s="6"/>
      <c r="Y3563" s="6"/>
    </row>
    <row r="3564" spans="1:25" x14ac:dyDescent="0.3">
      <c r="A3564" s="6" t="s">
        <v>16429</v>
      </c>
      <c r="B3564" s="6"/>
      <c r="C3564" s="6" t="s">
        <v>8941</v>
      </c>
      <c r="D3564" s="6" t="str">
        <f t="shared" si="165"/>
        <v>ORD26004507</v>
      </c>
      <c r="E3564" s="10">
        <v>46284</v>
      </c>
      <c r="F3564" s="6" t="s">
        <v>12294</v>
      </c>
      <c r="G3564" s="6" t="s">
        <v>18</v>
      </c>
      <c r="H3564" s="8">
        <v>349</v>
      </c>
      <c r="I3564" s="8">
        <v>0</v>
      </c>
      <c r="J3564" s="8">
        <v>0</v>
      </c>
      <c r="K3564" s="8">
        <v>349</v>
      </c>
      <c r="L3564" s="10">
        <v>46286</v>
      </c>
      <c r="M3564" s="6" t="s">
        <v>16263</v>
      </c>
      <c r="N3564" s="6" t="str">
        <f>IF(COUNTIF($A$2:A3564,A3564)&gt;1,"DUP","OK")</f>
        <v>OK</v>
      </c>
      <c r="O3564" s="6" t="str">
        <f t="shared" si="166"/>
        <v>ORD26004507</v>
      </c>
      <c r="P3564" s="6" t="str">
        <f t="shared" si="167"/>
        <v>Sep</v>
      </c>
      <c r="Q3564" s="6"/>
      <c r="R3564" s="9"/>
      <c r="S3564" s="8"/>
      <c r="T3564" s="8"/>
      <c r="U3564" s="8"/>
      <c r="V3564" s="8"/>
      <c r="W3564" s="8"/>
      <c r="X3564" s="6"/>
      <c r="Y3564" s="6"/>
    </row>
    <row r="3565" spans="1:25" x14ac:dyDescent="0.3">
      <c r="A3565" s="6" t="s">
        <v>16430</v>
      </c>
      <c r="B3565" s="6"/>
      <c r="C3565" s="6" t="s">
        <v>16431</v>
      </c>
      <c r="D3565" s="6" t="str">
        <f t="shared" si="165"/>
        <v>ORD26004583</v>
      </c>
      <c r="E3565" s="10">
        <v>46284</v>
      </c>
      <c r="F3565" s="6" t="s">
        <v>12294</v>
      </c>
      <c r="G3565" s="6" t="s">
        <v>18</v>
      </c>
      <c r="H3565" s="8">
        <v>599</v>
      </c>
      <c r="I3565" s="8">
        <v>0</v>
      </c>
      <c r="J3565" s="8">
        <v>0</v>
      </c>
      <c r="K3565" s="8">
        <v>599</v>
      </c>
      <c r="L3565" s="10">
        <v>46286</v>
      </c>
      <c r="M3565" s="6" t="s">
        <v>16263</v>
      </c>
      <c r="N3565" s="6" t="str">
        <f>IF(COUNTIF($A$2:A3565,A3565)&gt;1,"DUP","OK")</f>
        <v>OK</v>
      </c>
      <c r="O3565" s="6" t="str">
        <f t="shared" si="166"/>
        <v>ORD26004583</v>
      </c>
      <c r="P3565" s="6" t="str">
        <f t="shared" si="167"/>
        <v>Sep</v>
      </c>
      <c r="Q3565" s="6"/>
      <c r="R3565" s="9"/>
      <c r="S3565" s="8"/>
      <c r="T3565" s="8"/>
      <c r="U3565" s="8"/>
      <c r="V3565" s="8"/>
      <c r="W3565" s="8"/>
      <c r="X3565" s="6"/>
      <c r="Y3565" s="6"/>
    </row>
    <row r="3566" spans="1:25" x14ac:dyDescent="0.3">
      <c r="A3566" s="6" t="s">
        <v>16432</v>
      </c>
      <c r="B3566" s="6"/>
      <c r="C3566" s="6" t="s">
        <v>9108</v>
      </c>
      <c r="D3566" s="6" t="str">
        <f t="shared" si="165"/>
        <v>ORD26004591</v>
      </c>
      <c r="E3566" s="10">
        <v>46284</v>
      </c>
      <c r="F3566" s="6" t="s">
        <v>12294</v>
      </c>
      <c r="G3566" s="6" t="s">
        <v>18</v>
      </c>
      <c r="H3566" s="8">
        <v>4999</v>
      </c>
      <c r="I3566" s="8">
        <v>15</v>
      </c>
      <c r="J3566" s="8">
        <v>2.7</v>
      </c>
      <c r="K3566" s="8">
        <v>4981.3</v>
      </c>
      <c r="L3566" s="10">
        <v>46286</v>
      </c>
      <c r="M3566" s="6" t="s">
        <v>16263</v>
      </c>
      <c r="N3566" s="6" t="str">
        <f>IF(COUNTIF($A$2:A3566,A3566)&gt;1,"DUP","OK")</f>
        <v>OK</v>
      </c>
      <c r="O3566" s="6" t="str">
        <f t="shared" si="166"/>
        <v>ORD26004591</v>
      </c>
      <c r="P3566" s="6" t="str">
        <f t="shared" si="167"/>
        <v>Sep</v>
      </c>
      <c r="Q3566" s="6"/>
      <c r="R3566" s="9"/>
      <c r="S3566" s="8"/>
      <c r="T3566" s="8"/>
      <c r="U3566" s="8"/>
      <c r="V3566" s="8"/>
      <c r="W3566" s="8"/>
      <c r="X3566" s="6"/>
      <c r="Y3566" s="6"/>
    </row>
    <row r="3567" spans="1:25" x14ac:dyDescent="0.3">
      <c r="A3567" s="6" t="s">
        <v>16433</v>
      </c>
      <c r="B3567" s="6"/>
      <c r="C3567" s="6" t="s">
        <v>9161</v>
      </c>
      <c r="D3567" s="6" t="str">
        <f t="shared" si="165"/>
        <v>ORD26004618</v>
      </c>
      <c r="E3567" s="10">
        <v>46284</v>
      </c>
      <c r="F3567" s="6" t="s">
        <v>12294</v>
      </c>
      <c r="G3567" s="6" t="s">
        <v>18</v>
      </c>
      <c r="H3567" s="8">
        <v>9298</v>
      </c>
      <c r="I3567" s="8">
        <v>27.89</v>
      </c>
      <c r="J3567" s="8">
        <v>5.0199999999999996</v>
      </c>
      <c r="K3567" s="8">
        <v>9265.09</v>
      </c>
      <c r="L3567" s="10">
        <v>46286</v>
      </c>
      <c r="M3567" s="6" t="s">
        <v>16263</v>
      </c>
      <c r="N3567" s="6" t="str">
        <f>IF(COUNTIF($A$2:A3567,A3567)&gt;1,"DUP","OK")</f>
        <v>OK</v>
      </c>
      <c r="O3567" s="6" t="str">
        <f t="shared" si="166"/>
        <v>ORD26004618</v>
      </c>
      <c r="P3567" s="6" t="str">
        <f t="shared" si="167"/>
        <v>Sep</v>
      </c>
      <c r="Q3567" s="6"/>
      <c r="R3567" s="9"/>
      <c r="S3567" s="8"/>
      <c r="T3567" s="8"/>
      <c r="U3567" s="8"/>
      <c r="V3567" s="8"/>
      <c r="W3567" s="8"/>
      <c r="X3567" s="6"/>
      <c r="Y3567" s="6"/>
    </row>
    <row r="3568" spans="1:25" x14ac:dyDescent="0.3">
      <c r="A3568" s="6" t="s">
        <v>16434</v>
      </c>
      <c r="B3568" s="6"/>
      <c r="C3568" s="6" t="s">
        <v>9175</v>
      </c>
      <c r="D3568" s="6" t="str">
        <f t="shared" si="165"/>
        <v>ORD26004625</v>
      </c>
      <c r="E3568" s="10">
        <v>46284</v>
      </c>
      <c r="F3568" s="6" t="s">
        <v>12294</v>
      </c>
      <c r="G3568" s="6" t="s">
        <v>54</v>
      </c>
      <c r="H3568" s="8">
        <v>3499</v>
      </c>
      <c r="I3568" s="8">
        <v>59.48</v>
      </c>
      <c r="J3568" s="8">
        <v>10.71</v>
      </c>
      <c r="K3568" s="8">
        <v>3428.81</v>
      </c>
      <c r="L3568" s="10">
        <v>46286</v>
      </c>
      <c r="M3568" s="6" t="s">
        <v>16263</v>
      </c>
      <c r="N3568" s="6" t="str">
        <f>IF(COUNTIF($A$2:A3568,A3568)&gt;1,"DUP","OK")</f>
        <v>OK</v>
      </c>
      <c r="O3568" s="6" t="str">
        <f t="shared" si="166"/>
        <v>ORD26004625</v>
      </c>
      <c r="P3568" s="6" t="str">
        <f t="shared" si="167"/>
        <v>Sep</v>
      </c>
      <c r="Q3568" s="6"/>
      <c r="R3568" s="9"/>
      <c r="S3568" s="8"/>
      <c r="T3568" s="8"/>
      <c r="U3568" s="8"/>
      <c r="V3568" s="8"/>
      <c r="W3568" s="8"/>
      <c r="X3568" s="6"/>
      <c r="Y3568" s="6"/>
    </row>
    <row r="3569" spans="1:25" x14ac:dyDescent="0.3">
      <c r="A3569" s="6" t="s">
        <v>16435</v>
      </c>
      <c r="B3569" s="6"/>
      <c r="C3569" s="6" t="s">
        <v>16436</v>
      </c>
      <c r="D3569" s="6" t="str">
        <f t="shared" si="165"/>
        <v>ORD26004658</v>
      </c>
      <c r="E3569" s="10">
        <v>46284</v>
      </c>
      <c r="F3569" s="6" t="s">
        <v>12294</v>
      </c>
      <c r="G3569" s="6" t="s">
        <v>18</v>
      </c>
      <c r="H3569" s="8">
        <v>13597</v>
      </c>
      <c r="I3569" s="8">
        <v>40.79</v>
      </c>
      <c r="J3569" s="8">
        <v>7.34</v>
      </c>
      <c r="K3569" s="8">
        <v>13548.87</v>
      </c>
      <c r="L3569" s="10">
        <v>46286</v>
      </c>
      <c r="M3569" s="6" t="s">
        <v>16263</v>
      </c>
      <c r="N3569" s="6" t="str">
        <f>IF(COUNTIF($A$2:A3569,A3569)&gt;1,"DUP","OK")</f>
        <v>OK</v>
      </c>
      <c r="O3569" s="6" t="str">
        <f t="shared" si="166"/>
        <v>ORD26004658</v>
      </c>
      <c r="P3569" s="6" t="str">
        <f t="shared" si="167"/>
        <v>Sep</v>
      </c>
      <c r="Q3569" s="6"/>
      <c r="R3569" s="9"/>
      <c r="S3569" s="8"/>
      <c r="T3569" s="8"/>
      <c r="U3569" s="8"/>
      <c r="V3569" s="8"/>
      <c r="W3569" s="8"/>
      <c r="X3569" s="6"/>
      <c r="Y3569" s="6"/>
    </row>
    <row r="3570" spans="1:25" x14ac:dyDescent="0.3">
      <c r="A3570" s="6" t="s">
        <v>16437</v>
      </c>
      <c r="B3570" s="6"/>
      <c r="C3570" s="6" t="s">
        <v>16438</v>
      </c>
      <c r="D3570" s="6" t="str">
        <f t="shared" si="165"/>
        <v>ORD26004719</v>
      </c>
      <c r="E3570" s="10">
        <v>46284</v>
      </c>
      <c r="F3570" s="6" t="s">
        <v>12294</v>
      </c>
      <c r="G3570" s="6" t="s">
        <v>54</v>
      </c>
      <c r="H3570" s="8">
        <v>898</v>
      </c>
      <c r="I3570" s="8">
        <v>17.059999999999999</v>
      </c>
      <c r="J3570" s="8">
        <v>3.07</v>
      </c>
      <c r="K3570" s="8">
        <v>877.87</v>
      </c>
      <c r="L3570" s="10">
        <v>46286</v>
      </c>
      <c r="M3570" s="6" t="s">
        <v>16263</v>
      </c>
      <c r="N3570" s="6" t="str">
        <f>IF(COUNTIF($A$2:A3570,A3570)&gt;1,"DUP","OK")</f>
        <v>OK</v>
      </c>
      <c r="O3570" s="6" t="str">
        <f t="shared" si="166"/>
        <v>ORD26004719</v>
      </c>
      <c r="P3570" s="6" t="str">
        <f t="shared" si="167"/>
        <v>Sep</v>
      </c>
      <c r="Q3570" s="6"/>
      <c r="R3570" s="9"/>
      <c r="S3570" s="8"/>
      <c r="T3570" s="8"/>
      <c r="U3570" s="8"/>
      <c r="V3570" s="8"/>
      <c r="W3570" s="8"/>
      <c r="X3570" s="6"/>
      <c r="Y3570" s="6"/>
    </row>
    <row r="3571" spans="1:25" x14ac:dyDescent="0.3">
      <c r="A3571" s="6" t="s">
        <v>16439</v>
      </c>
      <c r="B3571" s="6"/>
      <c r="C3571" s="6" t="s">
        <v>9518</v>
      </c>
      <c r="D3571" s="6" t="str">
        <f t="shared" si="165"/>
        <v>ORD26004803</v>
      </c>
      <c r="E3571" s="10">
        <v>46284</v>
      </c>
      <c r="F3571" s="6" t="s">
        <v>12294</v>
      </c>
      <c r="G3571" s="6" t="s">
        <v>27</v>
      </c>
      <c r="H3571" s="8">
        <v>4999</v>
      </c>
      <c r="I3571" s="8">
        <v>79.98</v>
      </c>
      <c r="J3571" s="8">
        <v>14.4</v>
      </c>
      <c r="K3571" s="8">
        <v>4904.62</v>
      </c>
      <c r="L3571" s="10">
        <v>46286</v>
      </c>
      <c r="M3571" s="6" t="s">
        <v>16263</v>
      </c>
      <c r="N3571" s="6" t="str">
        <f>IF(COUNTIF($A$2:A3571,A3571)&gt;1,"DUP","OK")</f>
        <v>OK</v>
      </c>
      <c r="O3571" s="6" t="str">
        <f t="shared" si="166"/>
        <v>ORD26004803</v>
      </c>
      <c r="P3571" s="6" t="str">
        <f t="shared" si="167"/>
        <v>Sep</v>
      </c>
      <c r="Q3571" s="6"/>
      <c r="R3571" s="9"/>
      <c r="S3571" s="8"/>
      <c r="T3571" s="8"/>
      <c r="U3571" s="8"/>
      <c r="V3571" s="8"/>
      <c r="W3571" s="8"/>
      <c r="X3571" s="6"/>
      <c r="Y3571" s="6"/>
    </row>
    <row r="3572" spans="1:25" x14ac:dyDescent="0.3">
      <c r="A3572" s="6" t="s">
        <v>16440</v>
      </c>
      <c r="B3572" s="6"/>
      <c r="C3572" s="6" t="s">
        <v>9565</v>
      </c>
      <c r="D3572" s="6" t="str">
        <f t="shared" si="165"/>
        <v>ORD26004827</v>
      </c>
      <c r="E3572" s="10">
        <v>46284</v>
      </c>
      <c r="F3572" s="6" t="s">
        <v>12294</v>
      </c>
      <c r="G3572" s="6" t="s">
        <v>18</v>
      </c>
      <c r="H3572" s="8">
        <v>1299</v>
      </c>
      <c r="I3572" s="8">
        <v>0</v>
      </c>
      <c r="J3572" s="8">
        <v>0</v>
      </c>
      <c r="K3572" s="8">
        <v>1299</v>
      </c>
      <c r="L3572" s="10">
        <v>46286</v>
      </c>
      <c r="M3572" s="6" t="s">
        <v>16263</v>
      </c>
      <c r="N3572" s="6" t="str">
        <f>IF(COUNTIF($A$2:A3572,A3572)&gt;1,"DUP","OK")</f>
        <v>OK</v>
      </c>
      <c r="O3572" s="6" t="str">
        <f t="shared" si="166"/>
        <v>ORD26004827</v>
      </c>
      <c r="P3572" s="6" t="str">
        <f t="shared" si="167"/>
        <v>Sep</v>
      </c>
      <c r="Q3572" s="6"/>
      <c r="R3572" s="9"/>
      <c r="S3572" s="8"/>
      <c r="T3572" s="8"/>
      <c r="U3572" s="8"/>
      <c r="V3572" s="8"/>
      <c r="W3572" s="8"/>
      <c r="X3572" s="6"/>
      <c r="Y3572" s="6"/>
    </row>
    <row r="3573" spans="1:25" x14ac:dyDescent="0.3">
      <c r="A3573" s="6" t="s">
        <v>16441</v>
      </c>
      <c r="B3573" s="6"/>
      <c r="C3573" s="6" t="s">
        <v>9664</v>
      </c>
      <c r="D3573" s="6" t="str">
        <f t="shared" si="165"/>
        <v>ORD26004879</v>
      </c>
      <c r="E3573" s="10">
        <v>46284</v>
      </c>
      <c r="F3573" s="6" t="s">
        <v>12294</v>
      </c>
      <c r="G3573" s="6" t="s">
        <v>18</v>
      </c>
      <c r="H3573" s="8">
        <v>1299</v>
      </c>
      <c r="I3573" s="8">
        <v>3.9</v>
      </c>
      <c r="J3573" s="8">
        <v>0.7</v>
      </c>
      <c r="K3573" s="8">
        <v>1294.4000000000001</v>
      </c>
      <c r="L3573" s="10">
        <v>46286</v>
      </c>
      <c r="M3573" s="6" t="s">
        <v>16263</v>
      </c>
      <c r="N3573" s="6" t="str">
        <f>IF(COUNTIF($A$2:A3573,A3573)&gt;1,"DUP","OK")</f>
        <v>OK</v>
      </c>
      <c r="O3573" s="6" t="str">
        <f t="shared" si="166"/>
        <v>ORD26004879</v>
      </c>
      <c r="P3573" s="6" t="str">
        <f t="shared" si="167"/>
        <v>Sep</v>
      </c>
      <c r="Q3573" s="6"/>
      <c r="R3573" s="9"/>
      <c r="S3573" s="8"/>
      <c r="T3573" s="8"/>
      <c r="U3573" s="8"/>
      <c r="V3573" s="8"/>
      <c r="W3573" s="8"/>
      <c r="X3573" s="6"/>
      <c r="Y3573" s="6"/>
    </row>
    <row r="3574" spans="1:25" x14ac:dyDescent="0.3">
      <c r="A3574" s="6" t="s">
        <v>16442</v>
      </c>
      <c r="B3574" s="6"/>
      <c r="C3574" s="6" t="s">
        <v>9683</v>
      </c>
      <c r="D3574" s="6" t="str">
        <f t="shared" si="165"/>
        <v>ORD26004889</v>
      </c>
      <c r="E3574" s="10">
        <v>46284</v>
      </c>
      <c r="F3574" s="6" t="s">
        <v>12294</v>
      </c>
      <c r="G3574" s="6" t="s">
        <v>43</v>
      </c>
      <c r="H3574" s="8">
        <v>5298</v>
      </c>
      <c r="I3574" s="8">
        <v>63.58</v>
      </c>
      <c r="J3574" s="8">
        <v>11.44</v>
      </c>
      <c r="K3574" s="8">
        <v>5222.9799999999996</v>
      </c>
      <c r="L3574" s="10">
        <v>46286</v>
      </c>
      <c r="M3574" s="6" t="s">
        <v>16263</v>
      </c>
      <c r="N3574" s="6" t="str">
        <f>IF(COUNTIF($A$2:A3574,A3574)&gt;1,"DUP","OK")</f>
        <v>OK</v>
      </c>
      <c r="O3574" s="6" t="str">
        <f t="shared" si="166"/>
        <v>ORD26004889</v>
      </c>
      <c r="P3574" s="6" t="str">
        <f t="shared" si="167"/>
        <v>Sep</v>
      </c>
      <c r="Q3574" s="6"/>
      <c r="R3574" s="9"/>
      <c r="S3574" s="8"/>
      <c r="T3574" s="8"/>
      <c r="U3574" s="8"/>
      <c r="V3574" s="8"/>
      <c r="W3574" s="8"/>
      <c r="X3574" s="6"/>
      <c r="Y3574" s="6"/>
    </row>
    <row r="3575" spans="1:25" x14ac:dyDescent="0.3">
      <c r="A3575" s="6" t="s">
        <v>16443</v>
      </c>
      <c r="B3575" s="6"/>
      <c r="C3575" s="6" t="s">
        <v>9798</v>
      </c>
      <c r="D3575" s="6" t="str">
        <f t="shared" si="165"/>
        <v>ORD26004948</v>
      </c>
      <c r="E3575" s="10">
        <v>46284</v>
      </c>
      <c r="F3575" s="6" t="s">
        <v>12294</v>
      </c>
      <c r="G3575" s="6" t="s">
        <v>27</v>
      </c>
      <c r="H3575" s="8">
        <v>1098</v>
      </c>
      <c r="I3575" s="8">
        <v>19.760000000000002</v>
      </c>
      <c r="J3575" s="8">
        <v>3.56</v>
      </c>
      <c r="K3575" s="8">
        <v>1074.68</v>
      </c>
      <c r="L3575" s="10">
        <v>46286</v>
      </c>
      <c r="M3575" s="6" t="s">
        <v>16263</v>
      </c>
      <c r="N3575" s="6" t="str">
        <f>IF(COUNTIF($A$2:A3575,A3575)&gt;1,"DUP","OK")</f>
        <v>OK</v>
      </c>
      <c r="O3575" s="6" t="str">
        <f t="shared" si="166"/>
        <v>ORD26004948</v>
      </c>
      <c r="P3575" s="6" t="str">
        <f t="shared" si="167"/>
        <v>Sep</v>
      </c>
      <c r="Q3575" s="6"/>
      <c r="R3575" s="9"/>
      <c r="S3575" s="8"/>
      <c r="T3575" s="8"/>
      <c r="U3575" s="8"/>
      <c r="V3575" s="8"/>
      <c r="W3575" s="8"/>
      <c r="X3575" s="6"/>
      <c r="Y3575" s="6"/>
    </row>
    <row r="3576" spans="1:25" x14ac:dyDescent="0.3">
      <c r="A3576" s="6" t="s">
        <v>16444</v>
      </c>
      <c r="B3576" s="6"/>
      <c r="C3576" s="6" t="s">
        <v>9800</v>
      </c>
      <c r="D3576" s="6" t="str">
        <f t="shared" si="165"/>
        <v>ORD26004949</v>
      </c>
      <c r="E3576" s="10">
        <v>46284</v>
      </c>
      <c r="F3576" s="6" t="s">
        <v>12294</v>
      </c>
      <c r="G3576" s="6" t="s">
        <v>18</v>
      </c>
      <c r="H3576" s="8">
        <v>499</v>
      </c>
      <c r="I3576" s="8">
        <v>0</v>
      </c>
      <c r="J3576" s="8">
        <v>0</v>
      </c>
      <c r="K3576" s="8">
        <v>499</v>
      </c>
      <c r="L3576" s="10">
        <v>46286</v>
      </c>
      <c r="M3576" s="6" t="s">
        <v>16263</v>
      </c>
      <c r="N3576" s="6" t="str">
        <f>IF(COUNTIF($A$2:A3576,A3576)&gt;1,"DUP","OK")</f>
        <v>OK</v>
      </c>
      <c r="O3576" s="6" t="str">
        <f t="shared" si="166"/>
        <v>ORD26004949</v>
      </c>
      <c r="P3576" s="6" t="str">
        <f t="shared" si="167"/>
        <v>Sep</v>
      </c>
      <c r="Q3576" s="6"/>
      <c r="R3576" s="9"/>
      <c r="S3576" s="8"/>
      <c r="T3576" s="8"/>
      <c r="U3576" s="8"/>
      <c r="V3576" s="8"/>
      <c r="W3576" s="8"/>
      <c r="X3576" s="6"/>
      <c r="Y3576" s="6"/>
    </row>
    <row r="3577" spans="1:25" x14ac:dyDescent="0.3">
      <c r="A3577" s="6" t="s">
        <v>16445</v>
      </c>
      <c r="B3577" s="6"/>
      <c r="C3577" s="6" t="s">
        <v>9882</v>
      </c>
      <c r="D3577" s="6" t="str">
        <f t="shared" si="165"/>
        <v>ORD26004991</v>
      </c>
      <c r="E3577" s="10">
        <v>46284</v>
      </c>
      <c r="F3577" s="6" t="s">
        <v>12294</v>
      </c>
      <c r="G3577" s="6" t="s">
        <v>18</v>
      </c>
      <c r="H3577" s="8">
        <v>6997</v>
      </c>
      <c r="I3577" s="8">
        <v>20.99</v>
      </c>
      <c r="J3577" s="8">
        <v>3.78</v>
      </c>
      <c r="K3577" s="8">
        <v>6972.23</v>
      </c>
      <c r="L3577" s="10">
        <v>46286</v>
      </c>
      <c r="M3577" s="6" t="s">
        <v>16263</v>
      </c>
      <c r="N3577" s="6" t="str">
        <f>IF(COUNTIF($A$2:A3577,A3577)&gt;1,"DUP","OK")</f>
        <v>OK</v>
      </c>
      <c r="O3577" s="6" t="str">
        <f t="shared" si="166"/>
        <v>ORD26004991</v>
      </c>
      <c r="P3577" s="6" t="str">
        <f t="shared" si="167"/>
        <v>Sep</v>
      </c>
      <c r="Q3577" s="6"/>
      <c r="R3577" s="9"/>
      <c r="S3577" s="8"/>
      <c r="T3577" s="8"/>
      <c r="U3577" s="8"/>
      <c r="V3577" s="8"/>
      <c r="W3577" s="8"/>
      <c r="X3577" s="6"/>
      <c r="Y3577" s="6"/>
    </row>
    <row r="3578" spans="1:25" x14ac:dyDescent="0.3">
      <c r="A3578" s="6" t="s">
        <v>16446</v>
      </c>
      <c r="B3578" s="6"/>
      <c r="C3578" s="6" t="s">
        <v>16447</v>
      </c>
      <c r="D3578" s="6" t="str">
        <f t="shared" si="165"/>
        <v>ORD26005041</v>
      </c>
      <c r="E3578" s="10">
        <v>46284</v>
      </c>
      <c r="F3578" s="6" t="s">
        <v>12294</v>
      </c>
      <c r="G3578" s="6" t="s">
        <v>18</v>
      </c>
      <c r="H3578" s="8">
        <v>4498</v>
      </c>
      <c r="I3578" s="8">
        <v>13.49</v>
      </c>
      <c r="J3578" s="8">
        <v>2.4300000000000002</v>
      </c>
      <c r="K3578" s="8">
        <v>4482.08</v>
      </c>
      <c r="L3578" s="10">
        <v>46286</v>
      </c>
      <c r="M3578" s="6" t="s">
        <v>16263</v>
      </c>
      <c r="N3578" s="6" t="str">
        <f>IF(COUNTIF($A$2:A3578,A3578)&gt;1,"DUP","OK")</f>
        <v>OK</v>
      </c>
      <c r="O3578" s="6" t="str">
        <f t="shared" si="166"/>
        <v>ORD26005041</v>
      </c>
      <c r="P3578" s="6" t="str">
        <f t="shared" si="167"/>
        <v>Sep</v>
      </c>
      <c r="Q3578" s="6"/>
      <c r="R3578" s="9"/>
      <c r="S3578" s="8"/>
      <c r="T3578" s="8"/>
      <c r="U3578" s="8"/>
      <c r="V3578" s="8"/>
      <c r="W3578" s="8"/>
      <c r="X3578" s="6"/>
      <c r="Y3578" s="6"/>
    </row>
    <row r="3579" spans="1:25" x14ac:dyDescent="0.3">
      <c r="A3579" s="6" t="s">
        <v>16448</v>
      </c>
      <c r="B3579" s="6"/>
      <c r="C3579" s="6" t="s">
        <v>9979</v>
      </c>
      <c r="D3579" s="6" t="str">
        <f t="shared" si="165"/>
        <v>ORD26005042</v>
      </c>
      <c r="E3579" s="10">
        <v>46284</v>
      </c>
      <c r="F3579" s="6" t="s">
        <v>12294</v>
      </c>
      <c r="G3579" s="6" t="s">
        <v>27</v>
      </c>
      <c r="H3579" s="8">
        <v>8348</v>
      </c>
      <c r="I3579" s="8">
        <v>133.57</v>
      </c>
      <c r="J3579" s="8">
        <v>24.04</v>
      </c>
      <c r="K3579" s="8">
        <v>8190.39</v>
      </c>
      <c r="L3579" s="10">
        <v>46286</v>
      </c>
      <c r="M3579" s="6" t="s">
        <v>16263</v>
      </c>
      <c r="N3579" s="6" t="str">
        <f>IF(COUNTIF($A$2:A3579,A3579)&gt;1,"DUP","OK")</f>
        <v>OK</v>
      </c>
      <c r="O3579" s="6" t="str">
        <f t="shared" si="166"/>
        <v>ORD26005042</v>
      </c>
      <c r="P3579" s="6" t="str">
        <f t="shared" si="167"/>
        <v>Sep</v>
      </c>
      <c r="Q3579" s="6"/>
      <c r="R3579" s="9"/>
      <c r="S3579" s="8"/>
      <c r="T3579" s="8"/>
      <c r="U3579" s="8"/>
      <c r="V3579" s="8"/>
      <c r="W3579" s="8"/>
      <c r="X3579" s="6"/>
      <c r="Y3579" s="6"/>
    </row>
    <row r="3580" spans="1:25" x14ac:dyDescent="0.3">
      <c r="A3580" s="6" t="s">
        <v>16449</v>
      </c>
      <c r="B3580" s="6"/>
      <c r="C3580" s="6" t="s">
        <v>10206</v>
      </c>
      <c r="D3580" s="6" t="str">
        <f t="shared" si="165"/>
        <v>ORD26005161</v>
      </c>
      <c r="E3580" s="10">
        <v>46284</v>
      </c>
      <c r="F3580" s="6" t="s">
        <v>12294</v>
      </c>
      <c r="G3580" s="6" t="s">
        <v>18</v>
      </c>
      <c r="H3580" s="8">
        <v>2798</v>
      </c>
      <c r="I3580" s="8">
        <v>8.39</v>
      </c>
      <c r="J3580" s="8">
        <v>1.51</v>
      </c>
      <c r="K3580" s="8">
        <v>2788.1</v>
      </c>
      <c r="L3580" s="10">
        <v>46286</v>
      </c>
      <c r="M3580" s="6" t="s">
        <v>16263</v>
      </c>
      <c r="N3580" s="6" t="str">
        <f>IF(COUNTIF($A$2:A3580,A3580)&gt;1,"DUP","OK")</f>
        <v>OK</v>
      </c>
      <c r="O3580" s="6" t="str">
        <f t="shared" si="166"/>
        <v>ORD26005161</v>
      </c>
      <c r="P3580" s="6" t="str">
        <f t="shared" si="167"/>
        <v>Sep</v>
      </c>
      <c r="Q3580" s="6"/>
      <c r="R3580" s="9"/>
      <c r="S3580" s="8"/>
      <c r="T3580" s="8"/>
      <c r="U3580" s="8"/>
      <c r="V3580" s="8"/>
      <c r="W3580" s="8"/>
      <c r="X3580" s="6"/>
      <c r="Y3580" s="6"/>
    </row>
    <row r="3581" spans="1:25" x14ac:dyDescent="0.3">
      <c r="A3581" s="6" t="s">
        <v>16450</v>
      </c>
      <c r="B3581" s="6"/>
      <c r="C3581" s="6" t="s">
        <v>10228</v>
      </c>
      <c r="D3581" s="6" t="str">
        <f t="shared" si="165"/>
        <v>ORD26005173</v>
      </c>
      <c r="E3581" s="10">
        <v>46284</v>
      </c>
      <c r="F3581" s="6" t="s">
        <v>12294</v>
      </c>
      <c r="G3581" s="6" t="s">
        <v>18</v>
      </c>
      <c r="H3581" s="8">
        <v>1499</v>
      </c>
      <c r="I3581" s="8">
        <v>0</v>
      </c>
      <c r="J3581" s="8">
        <v>0</v>
      </c>
      <c r="K3581" s="8">
        <v>1499</v>
      </c>
      <c r="L3581" s="10">
        <v>46286</v>
      </c>
      <c r="M3581" s="6" t="s">
        <v>16263</v>
      </c>
      <c r="N3581" s="6" t="str">
        <f>IF(COUNTIF($A$2:A3581,A3581)&gt;1,"DUP","OK")</f>
        <v>OK</v>
      </c>
      <c r="O3581" s="6" t="str">
        <f t="shared" si="166"/>
        <v>ORD26005173</v>
      </c>
      <c r="P3581" s="6" t="str">
        <f t="shared" si="167"/>
        <v>Sep</v>
      </c>
      <c r="Q3581" s="6"/>
      <c r="R3581" s="9"/>
      <c r="S3581" s="8"/>
      <c r="T3581" s="8"/>
      <c r="U3581" s="8"/>
      <c r="V3581" s="8"/>
      <c r="W3581" s="8"/>
      <c r="X3581" s="6"/>
      <c r="Y3581" s="6"/>
    </row>
    <row r="3582" spans="1:25" x14ac:dyDescent="0.3">
      <c r="A3582" s="6" t="s">
        <v>16451</v>
      </c>
      <c r="B3582" s="6"/>
      <c r="C3582" s="6" t="s">
        <v>10333</v>
      </c>
      <c r="D3582" s="6" t="str">
        <f t="shared" si="165"/>
        <v>ORD26005227</v>
      </c>
      <c r="E3582" s="10">
        <v>46284</v>
      </c>
      <c r="F3582" s="6" t="s">
        <v>12294</v>
      </c>
      <c r="G3582" s="6" t="s">
        <v>54</v>
      </c>
      <c r="H3582" s="8">
        <v>6798</v>
      </c>
      <c r="I3582" s="8">
        <v>115.57</v>
      </c>
      <c r="J3582" s="8">
        <v>20.8</v>
      </c>
      <c r="K3582" s="8">
        <v>6661.63</v>
      </c>
      <c r="L3582" s="10">
        <v>46286</v>
      </c>
      <c r="M3582" s="6" t="s">
        <v>16263</v>
      </c>
      <c r="N3582" s="6" t="str">
        <f>IF(COUNTIF($A$2:A3582,A3582)&gt;1,"DUP","OK")</f>
        <v>OK</v>
      </c>
      <c r="O3582" s="6" t="str">
        <f t="shared" si="166"/>
        <v>ORD26005227</v>
      </c>
      <c r="P3582" s="6" t="str">
        <f t="shared" si="167"/>
        <v>Sep</v>
      </c>
      <c r="Q3582" s="6"/>
      <c r="R3582" s="9"/>
      <c r="S3582" s="8"/>
      <c r="T3582" s="8"/>
      <c r="U3582" s="8"/>
      <c r="V3582" s="8"/>
      <c r="W3582" s="8"/>
      <c r="X3582" s="6"/>
      <c r="Y3582" s="6"/>
    </row>
    <row r="3583" spans="1:25" x14ac:dyDescent="0.3">
      <c r="A3583" s="6" t="s">
        <v>16452</v>
      </c>
      <c r="B3583" s="6"/>
      <c r="C3583" s="6" t="s">
        <v>10567</v>
      </c>
      <c r="D3583" s="6" t="str">
        <f t="shared" si="165"/>
        <v>ORD26005348</v>
      </c>
      <c r="E3583" s="10">
        <v>46284</v>
      </c>
      <c r="F3583" s="6" t="s">
        <v>12294</v>
      </c>
      <c r="G3583" s="6" t="s">
        <v>18</v>
      </c>
      <c r="H3583" s="8">
        <v>499</v>
      </c>
      <c r="I3583" s="8">
        <v>0</v>
      </c>
      <c r="J3583" s="8">
        <v>0</v>
      </c>
      <c r="K3583" s="8">
        <v>499</v>
      </c>
      <c r="L3583" s="10">
        <v>46286</v>
      </c>
      <c r="M3583" s="6" t="s">
        <v>16263</v>
      </c>
      <c r="N3583" s="6" t="str">
        <f>IF(COUNTIF($A$2:A3583,A3583)&gt;1,"DUP","OK")</f>
        <v>OK</v>
      </c>
      <c r="O3583" s="6" t="str">
        <f t="shared" si="166"/>
        <v>ORD26005348</v>
      </c>
      <c r="P3583" s="6" t="str">
        <f t="shared" si="167"/>
        <v>Sep</v>
      </c>
      <c r="Q3583" s="6"/>
      <c r="R3583" s="9"/>
      <c r="S3583" s="8"/>
      <c r="T3583" s="8"/>
      <c r="U3583" s="8"/>
      <c r="V3583" s="8"/>
      <c r="W3583" s="8"/>
      <c r="X3583" s="6"/>
      <c r="Y3583" s="6"/>
    </row>
    <row r="3584" spans="1:25" x14ac:dyDescent="0.3">
      <c r="A3584" s="6" t="s">
        <v>16453</v>
      </c>
      <c r="B3584" s="6"/>
      <c r="C3584" s="6" t="s">
        <v>10740</v>
      </c>
      <c r="D3584" s="6" t="str">
        <f t="shared" si="165"/>
        <v>ORD26005436</v>
      </c>
      <c r="E3584" s="10">
        <v>46284</v>
      </c>
      <c r="F3584" s="6" t="s">
        <v>12294</v>
      </c>
      <c r="G3584" s="6" t="s">
        <v>27</v>
      </c>
      <c r="H3584" s="8">
        <v>6998</v>
      </c>
      <c r="I3584" s="8">
        <v>111.97</v>
      </c>
      <c r="J3584" s="8">
        <v>20.149999999999999</v>
      </c>
      <c r="K3584" s="8">
        <v>6865.88</v>
      </c>
      <c r="L3584" s="10">
        <v>46286</v>
      </c>
      <c r="M3584" s="6" t="s">
        <v>16263</v>
      </c>
      <c r="N3584" s="6" t="str">
        <f>IF(COUNTIF($A$2:A3584,A3584)&gt;1,"DUP","OK")</f>
        <v>OK</v>
      </c>
      <c r="O3584" s="6" t="str">
        <f t="shared" si="166"/>
        <v>ORD26005436</v>
      </c>
      <c r="P3584" s="6" t="str">
        <f t="shared" si="167"/>
        <v>Sep</v>
      </c>
      <c r="Q3584" s="6"/>
      <c r="R3584" s="9"/>
      <c r="S3584" s="8"/>
      <c r="T3584" s="8"/>
      <c r="U3584" s="8"/>
      <c r="V3584" s="8"/>
      <c r="W3584" s="8"/>
      <c r="X3584" s="6"/>
      <c r="Y3584" s="6"/>
    </row>
    <row r="3585" spans="1:25" x14ac:dyDescent="0.3">
      <c r="A3585" s="6" t="s">
        <v>16454</v>
      </c>
      <c r="B3585" s="6"/>
      <c r="C3585" s="6" t="s">
        <v>10793</v>
      </c>
      <c r="D3585" s="6" t="str">
        <f t="shared" si="165"/>
        <v>ORD26005463</v>
      </c>
      <c r="E3585" s="10">
        <v>46284</v>
      </c>
      <c r="F3585" s="6" t="s">
        <v>12294</v>
      </c>
      <c r="G3585" s="6" t="s">
        <v>18</v>
      </c>
      <c r="H3585" s="8">
        <v>599</v>
      </c>
      <c r="I3585" s="8">
        <v>0</v>
      </c>
      <c r="J3585" s="8">
        <v>0</v>
      </c>
      <c r="K3585" s="8">
        <v>599</v>
      </c>
      <c r="L3585" s="10">
        <v>46286</v>
      </c>
      <c r="M3585" s="6" t="s">
        <v>16263</v>
      </c>
      <c r="N3585" s="6" t="str">
        <f>IF(COUNTIF($A$2:A3585,A3585)&gt;1,"DUP","OK")</f>
        <v>OK</v>
      </c>
      <c r="O3585" s="6" t="str">
        <f t="shared" si="166"/>
        <v>ORD26005463</v>
      </c>
      <c r="P3585" s="6" t="str">
        <f t="shared" si="167"/>
        <v>Sep</v>
      </c>
      <c r="Q3585" s="6"/>
      <c r="R3585" s="9"/>
      <c r="S3585" s="8"/>
      <c r="T3585" s="8"/>
      <c r="U3585" s="8"/>
      <c r="V3585" s="8"/>
      <c r="W3585" s="8"/>
      <c r="X3585" s="6"/>
      <c r="Y3585" s="6"/>
    </row>
    <row r="3586" spans="1:25" x14ac:dyDescent="0.3">
      <c r="A3586" s="6" t="s">
        <v>16455</v>
      </c>
      <c r="B3586" s="6"/>
      <c r="C3586" s="6" t="s">
        <v>10797</v>
      </c>
      <c r="D3586" s="6" t="str">
        <f t="shared" ref="D3586:D3649" si="168">UPPER(SUBSTITUTE(TRIM(C3586),"-",""))</f>
        <v>ORD26005465</v>
      </c>
      <c r="E3586" s="10">
        <v>46284</v>
      </c>
      <c r="F3586" s="6" t="s">
        <v>12294</v>
      </c>
      <c r="G3586" s="6" t="s">
        <v>27</v>
      </c>
      <c r="H3586" s="8">
        <v>3598</v>
      </c>
      <c r="I3586" s="8">
        <v>57.57</v>
      </c>
      <c r="J3586" s="8">
        <v>10.36</v>
      </c>
      <c r="K3586" s="8">
        <v>3530.07</v>
      </c>
      <c r="L3586" s="10">
        <v>46286</v>
      </c>
      <c r="M3586" s="6" t="s">
        <v>16263</v>
      </c>
      <c r="N3586" s="6" t="str">
        <f>IF(COUNTIF($A$2:A3586,A3586)&gt;1,"DUP","OK")</f>
        <v>OK</v>
      </c>
      <c r="O3586" s="6" t="str">
        <f t="shared" ref="O3586:O3649" si="169">IF(F3586="REFUND",INDEX($D$2:$D$5743,MATCH(B3586,$A$2:$A$5743,0)),D3586)</f>
        <v>ORD26005465</v>
      </c>
      <c r="P3586" s="6" t="str">
        <f t="shared" ref="P3586:P3649" si="170">IF(L3586&gt;DATE(2026,9,30),"Oct-Due","Sep")</f>
        <v>Sep</v>
      </c>
      <c r="Q3586" s="6"/>
      <c r="R3586" s="9"/>
      <c r="S3586" s="8"/>
      <c r="T3586" s="8"/>
      <c r="U3586" s="8"/>
      <c r="V3586" s="8"/>
      <c r="W3586" s="8"/>
      <c r="X3586" s="6"/>
      <c r="Y3586" s="6"/>
    </row>
    <row r="3587" spans="1:25" x14ac:dyDescent="0.3">
      <c r="A3587" s="6" t="s">
        <v>16456</v>
      </c>
      <c r="B3587" s="6"/>
      <c r="C3587" s="6" t="s">
        <v>10805</v>
      </c>
      <c r="D3587" s="6" t="str">
        <f t="shared" si="168"/>
        <v>ORD26005469</v>
      </c>
      <c r="E3587" s="10">
        <v>46284</v>
      </c>
      <c r="F3587" s="6" t="s">
        <v>12294</v>
      </c>
      <c r="G3587" s="6" t="s">
        <v>18</v>
      </c>
      <c r="H3587" s="8">
        <v>2098</v>
      </c>
      <c r="I3587" s="8">
        <v>6.29</v>
      </c>
      <c r="J3587" s="8">
        <v>1.1299999999999999</v>
      </c>
      <c r="K3587" s="8">
        <v>2090.58</v>
      </c>
      <c r="L3587" s="10">
        <v>46286</v>
      </c>
      <c r="M3587" s="6" t="s">
        <v>16263</v>
      </c>
      <c r="N3587" s="6" t="str">
        <f>IF(COUNTIF($A$2:A3587,A3587)&gt;1,"DUP","OK")</f>
        <v>OK</v>
      </c>
      <c r="O3587" s="6" t="str">
        <f t="shared" si="169"/>
        <v>ORD26005469</v>
      </c>
      <c r="P3587" s="6" t="str">
        <f t="shared" si="170"/>
        <v>Sep</v>
      </c>
      <c r="Q3587" s="6"/>
      <c r="R3587" s="9"/>
      <c r="S3587" s="8"/>
      <c r="T3587" s="8"/>
      <c r="U3587" s="8"/>
      <c r="V3587" s="8"/>
      <c r="W3587" s="8"/>
      <c r="X3587" s="6"/>
      <c r="Y3587" s="6"/>
    </row>
    <row r="3588" spans="1:25" x14ac:dyDescent="0.3">
      <c r="A3588" s="6" t="s">
        <v>16457</v>
      </c>
      <c r="B3588" s="6"/>
      <c r="C3588" s="6" t="s">
        <v>10873</v>
      </c>
      <c r="D3588" s="6" t="str">
        <f t="shared" si="168"/>
        <v>ORD26005505</v>
      </c>
      <c r="E3588" s="10">
        <v>46284</v>
      </c>
      <c r="F3588" s="6" t="s">
        <v>12294</v>
      </c>
      <c r="G3588" s="6" t="s">
        <v>18</v>
      </c>
      <c r="H3588" s="8">
        <v>3498</v>
      </c>
      <c r="I3588" s="8">
        <v>10.49</v>
      </c>
      <c r="J3588" s="8">
        <v>1.89</v>
      </c>
      <c r="K3588" s="8">
        <v>3485.62</v>
      </c>
      <c r="L3588" s="10">
        <v>46286</v>
      </c>
      <c r="M3588" s="6" t="s">
        <v>16263</v>
      </c>
      <c r="N3588" s="6" t="str">
        <f>IF(COUNTIF($A$2:A3588,A3588)&gt;1,"DUP","OK")</f>
        <v>OK</v>
      </c>
      <c r="O3588" s="6" t="str">
        <f t="shared" si="169"/>
        <v>ORD26005505</v>
      </c>
      <c r="P3588" s="6" t="str">
        <f t="shared" si="170"/>
        <v>Sep</v>
      </c>
      <c r="Q3588" s="6"/>
      <c r="R3588" s="9"/>
      <c r="S3588" s="8"/>
      <c r="T3588" s="8"/>
      <c r="U3588" s="8"/>
      <c r="V3588" s="8"/>
      <c r="W3588" s="8"/>
      <c r="X3588" s="6"/>
      <c r="Y3588" s="6"/>
    </row>
    <row r="3589" spans="1:25" x14ac:dyDescent="0.3">
      <c r="A3589" s="6" t="s">
        <v>16458</v>
      </c>
      <c r="B3589" s="6"/>
      <c r="C3589" s="6" t="s">
        <v>10959</v>
      </c>
      <c r="D3589" s="6" t="str">
        <f t="shared" si="168"/>
        <v>ORD26005549</v>
      </c>
      <c r="E3589" s="10">
        <v>46284</v>
      </c>
      <c r="F3589" s="6" t="s">
        <v>12294</v>
      </c>
      <c r="G3589" s="6" t="s">
        <v>43</v>
      </c>
      <c r="H3589" s="8">
        <v>7999</v>
      </c>
      <c r="I3589" s="8">
        <v>95.99</v>
      </c>
      <c r="J3589" s="8">
        <v>17.28</v>
      </c>
      <c r="K3589" s="8">
        <v>7885.73</v>
      </c>
      <c r="L3589" s="10">
        <v>46286</v>
      </c>
      <c r="M3589" s="6" t="s">
        <v>16263</v>
      </c>
      <c r="N3589" s="6" t="str">
        <f>IF(COUNTIF($A$2:A3589,A3589)&gt;1,"DUP","OK")</f>
        <v>OK</v>
      </c>
      <c r="O3589" s="6" t="str">
        <f t="shared" si="169"/>
        <v>ORD26005549</v>
      </c>
      <c r="P3589" s="6" t="str">
        <f t="shared" si="170"/>
        <v>Sep</v>
      </c>
      <c r="Q3589" s="6"/>
      <c r="R3589" s="9"/>
      <c r="S3589" s="8"/>
      <c r="T3589" s="8"/>
      <c r="U3589" s="8"/>
      <c r="V3589" s="8"/>
      <c r="W3589" s="8"/>
      <c r="X3589" s="6"/>
      <c r="Y3589" s="6"/>
    </row>
    <row r="3590" spans="1:25" x14ac:dyDescent="0.3">
      <c r="A3590" s="6" t="s">
        <v>16459</v>
      </c>
      <c r="B3590" s="6"/>
      <c r="C3590" s="6" t="s">
        <v>11059</v>
      </c>
      <c r="D3590" s="6" t="str">
        <f t="shared" si="168"/>
        <v>ORD26005601</v>
      </c>
      <c r="E3590" s="10">
        <v>46284</v>
      </c>
      <c r="F3590" s="6" t="s">
        <v>12294</v>
      </c>
      <c r="G3590" s="6" t="s">
        <v>18</v>
      </c>
      <c r="H3590" s="8">
        <v>349</v>
      </c>
      <c r="I3590" s="8">
        <v>0</v>
      </c>
      <c r="J3590" s="8">
        <v>0</v>
      </c>
      <c r="K3590" s="8">
        <v>349</v>
      </c>
      <c r="L3590" s="10">
        <v>46286</v>
      </c>
      <c r="M3590" s="6" t="s">
        <v>16263</v>
      </c>
      <c r="N3590" s="6" t="str">
        <f>IF(COUNTIF($A$2:A3590,A3590)&gt;1,"DUP","OK")</f>
        <v>OK</v>
      </c>
      <c r="O3590" s="6" t="str">
        <f t="shared" si="169"/>
        <v>ORD26005601</v>
      </c>
      <c r="P3590" s="6" t="str">
        <f t="shared" si="170"/>
        <v>Sep</v>
      </c>
      <c r="Q3590" s="6"/>
      <c r="R3590" s="9"/>
      <c r="S3590" s="8"/>
      <c r="T3590" s="8"/>
      <c r="U3590" s="8"/>
      <c r="V3590" s="8"/>
      <c r="W3590" s="8"/>
      <c r="X3590" s="6"/>
      <c r="Y3590" s="6"/>
    </row>
    <row r="3591" spans="1:25" x14ac:dyDescent="0.3">
      <c r="A3591" s="6" t="s">
        <v>16460</v>
      </c>
      <c r="B3591" s="6"/>
      <c r="C3591" s="6" t="s">
        <v>11071</v>
      </c>
      <c r="D3591" s="6" t="str">
        <f t="shared" si="168"/>
        <v>ORD26005607</v>
      </c>
      <c r="E3591" s="10">
        <v>46284</v>
      </c>
      <c r="F3591" s="6" t="s">
        <v>12294</v>
      </c>
      <c r="G3591" s="6" t="s">
        <v>18</v>
      </c>
      <c r="H3591" s="8">
        <v>1499</v>
      </c>
      <c r="I3591" s="8">
        <v>0</v>
      </c>
      <c r="J3591" s="8">
        <v>0</v>
      </c>
      <c r="K3591" s="8">
        <v>1499</v>
      </c>
      <c r="L3591" s="10">
        <v>46286</v>
      </c>
      <c r="M3591" s="6" t="s">
        <v>16263</v>
      </c>
      <c r="N3591" s="6" t="str">
        <f>IF(COUNTIF($A$2:A3591,A3591)&gt;1,"DUP","OK")</f>
        <v>OK</v>
      </c>
      <c r="O3591" s="6" t="str">
        <f t="shared" si="169"/>
        <v>ORD26005607</v>
      </c>
      <c r="P3591" s="6" t="str">
        <f t="shared" si="170"/>
        <v>Sep</v>
      </c>
      <c r="Q3591" s="6"/>
      <c r="R3591" s="9"/>
      <c r="S3591" s="8"/>
      <c r="T3591" s="8"/>
      <c r="U3591" s="8"/>
      <c r="V3591" s="8"/>
      <c r="W3591" s="8"/>
      <c r="X3591" s="6"/>
      <c r="Y3591" s="6"/>
    </row>
    <row r="3592" spans="1:25" x14ac:dyDescent="0.3">
      <c r="A3592" s="6" t="s">
        <v>16461</v>
      </c>
      <c r="B3592" s="6"/>
      <c r="C3592" s="6" t="s">
        <v>16462</v>
      </c>
      <c r="D3592" s="6" t="str">
        <f t="shared" si="168"/>
        <v>ORD26005635</v>
      </c>
      <c r="E3592" s="10">
        <v>46284</v>
      </c>
      <c r="F3592" s="6" t="s">
        <v>12294</v>
      </c>
      <c r="G3592" s="6" t="s">
        <v>27</v>
      </c>
      <c r="H3592" s="8">
        <v>4498</v>
      </c>
      <c r="I3592" s="8">
        <v>71.97</v>
      </c>
      <c r="J3592" s="8">
        <v>12.95</v>
      </c>
      <c r="K3592" s="8">
        <v>4413.08</v>
      </c>
      <c r="L3592" s="10">
        <v>46286</v>
      </c>
      <c r="M3592" s="6" t="s">
        <v>16263</v>
      </c>
      <c r="N3592" s="6" t="str">
        <f>IF(COUNTIF($A$2:A3592,A3592)&gt;1,"DUP","OK")</f>
        <v>OK</v>
      </c>
      <c r="O3592" s="6" t="str">
        <f t="shared" si="169"/>
        <v>ORD26005635</v>
      </c>
      <c r="P3592" s="6" t="str">
        <f t="shared" si="170"/>
        <v>Sep</v>
      </c>
      <c r="Q3592" s="6"/>
      <c r="R3592" s="9"/>
      <c r="S3592" s="8"/>
      <c r="T3592" s="8"/>
      <c r="U3592" s="8"/>
      <c r="V3592" s="8"/>
      <c r="W3592" s="8"/>
      <c r="X3592" s="6"/>
      <c r="Y3592" s="6"/>
    </row>
    <row r="3593" spans="1:25" x14ac:dyDescent="0.3">
      <c r="A3593" s="6" t="s">
        <v>16463</v>
      </c>
      <c r="B3593" s="6"/>
      <c r="C3593" s="6" t="s">
        <v>11205</v>
      </c>
      <c r="D3593" s="6" t="str">
        <f t="shared" si="168"/>
        <v>ORD26005676</v>
      </c>
      <c r="E3593" s="10">
        <v>46284</v>
      </c>
      <c r="F3593" s="6" t="s">
        <v>12294</v>
      </c>
      <c r="G3593" s="6" t="s">
        <v>43</v>
      </c>
      <c r="H3593" s="8">
        <v>4998</v>
      </c>
      <c r="I3593" s="8">
        <v>59.98</v>
      </c>
      <c r="J3593" s="8">
        <v>10.8</v>
      </c>
      <c r="K3593" s="8">
        <v>4927.22</v>
      </c>
      <c r="L3593" s="10">
        <v>46286</v>
      </c>
      <c r="M3593" s="6" t="s">
        <v>16263</v>
      </c>
      <c r="N3593" s="6" t="str">
        <f>IF(COUNTIF($A$2:A3593,A3593)&gt;1,"DUP","OK")</f>
        <v>OK</v>
      </c>
      <c r="O3593" s="6" t="str">
        <f t="shared" si="169"/>
        <v>ORD26005676</v>
      </c>
      <c r="P3593" s="6" t="str">
        <f t="shared" si="170"/>
        <v>Sep</v>
      </c>
      <c r="Q3593" s="6"/>
      <c r="R3593" s="9"/>
      <c r="S3593" s="8"/>
      <c r="T3593" s="8"/>
      <c r="U3593" s="8"/>
      <c r="V3593" s="8"/>
      <c r="W3593" s="8"/>
      <c r="X3593" s="6"/>
      <c r="Y3593" s="6"/>
    </row>
    <row r="3594" spans="1:25" x14ac:dyDescent="0.3">
      <c r="A3594" s="6" t="s">
        <v>16464</v>
      </c>
      <c r="B3594" s="6"/>
      <c r="C3594" s="6" t="s">
        <v>11211</v>
      </c>
      <c r="D3594" s="6" t="str">
        <f t="shared" si="168"/>
        <v>ORD26005679</v>
      </c>
      <c r="E3594" s="10">
        <v>46284</v>
      </c>
      <c r="F3594" s="6" t="s">
        <v>12294</v>
      </c>
      <c r="G3594" s="6" t="s">
        <v>27</v>
      </c>
      <c r="H3594" s="8">
        <v>3098</v>
      </c>
      <c r="I3594" s="8">
        <v>49.57</v>
      </c>
      <c r="J3594" s="8">
        <v>8.92</v>
      </c>
      <c r="K3594" s="8">
        <v>3039.51</v>
      </c>
      <c r="L3594" s="10">
        <v>46286</v>
      </c>
      <c r="M3594" s="6" t="s">
        <v>16263</v>
      </c>
      <c r="N3594" s="6" t="str">
        <f>IF(COUNTIF($A$2:A3594,A3594)&gt;1,"DUP","OK")</f>
        <v>OK</v>
      </c>
      <c r="O3594" s="6" t="str">
        <f t="shared" si="169"/>
        <v>ORD26005679</v>
      </c>
      <c r="P3594" s="6" t="str">
        <f t="shared" si="170"/>
        <v>Sep</v>
      </c>
      <c r="Q3594" s="6"/>
      <c r="R3594" s="9"/>
      <c r="S3594" s="8"/>
      <c r="T3594" s="8"/>
      <c r="U3594" s="8"/>
      <c r="V3594" s="8"/>
      <c r="W3594" s="8"/>
      <c r="X3594" s="6"/>
      <c r="Y3594" s="6"/>
    </row>
    <row r="3595" spans="1:25" x14ac:dyDescent="0.3">
      <c r="A3595" s="6" t="s">
        <v>16465</v>
      </c>
      <c r="B3595" s="6"/>
      <c r="C3595" s="6" t="s">
        <v>11218</v>
      </c>
      <c r="D3595" s="6" t="str">
        <f t="shared" si="168"/>
        <v>ORD26005683</v>
      </c>
      <c r="E3595" s="10">
        <v>46284</v>
      </c>
      <c r="F3595" s="6" t="s">
        <v>12294</v>
      </c>
      <c r="G3595" s="6" t="s">
        <v>18</v>
      </c>
      <c r="H3595" s="8">
        <v>7097</v>
      </c>
      <c r="I3595" s="8">
        <v>21.29</v>
      </c>
      <c r="J3595" s="8">
        <v>3.83</v>
      </c>
      <c r="K3595" s="8">
        <v>7071.88</v>
      </c>
      <c r="L3595" s="10">
        <v>46286</v>
      </c>
      <c r="M3595" s="6" t="s">
        <v>16263</v>
      </c>
      <c r="N3595" s="6" t="str">
        <f>IF(COUNTIF($A$2:A3595,A3595)&gt;1,"DUP","OK")</f>
        <v>OK</v>
      </c>
      <c r="O3595" s="6" t="str">
        <f t="shared" si="169"/>
        <v>ORD26005683</v>
      </c>
      <c r="P3595" s="6" t="str">
        <f t="shared" si="170"/>
        <v>Sep</v>
      </c>
      <c r="Q3595" s="6"/>
      <c r="R3595" s="9"/>
      <c r="S3595" s="8"/>
      <c r="T3595" s="8"/>
      <c r="U3595" s="8"/>
      <c r="V3595" s="8"/>
      <c r="W3595" s="8"/>
      <c r="X3595" s="6"/>
      <c r="Y3595" s="6"/>
    </row>
    <row r="3596" spans="1:25" x14ac:dyDescent="0.3">
      <c r="A3596" s="6" t="s">
        <v>16466</v>
      </c>
      <c r="B3596" s="6"/>
      <c r="C3596" s="6" t="s">
        <v>11300</v>
      </c>
      <c r="D3596" s="6" t="str">
        <f t="shared" si="168"/>
        <v>ORD26005726</v>
      </c>
      <c r="E3596" s="10">
        <v>46284</v>
      </c>
      <c r="F3596" s="6" t="s">
        <v>12294</v>
      </c>
      <c r="G3596" s="6" t="s">
        <v>18</v>
      </c>
      <c r="H3596" s="8">
        <v>7999</v>
      </c>
      <c r="I3596" s="8">
        <v>24</v>
      </c>
      <c r="J3596" s="8">
        <v>4.32</v>
      </c>
      <c r="K3596" s="8">
        <v>7970.68</v>
      </c>
      <c r="L3596" s="10">
        <v>46286</v>
      </c>
      <c r="M3596" s="6" t="s">
        <v>16263</v>
      </c>
      <c r="N3596" s="6" t="str">
        <f>IF(COUNTIF($A$2:A3596,A3596)&gt;1,"DUP","OK")</f>
        <v>OK</v>
      </c>
      <c r="O3596" s="6" t="str">
        <f t="shared" si="169"/>
        <v>ORD26005726</v>
      </c>
      <c r="P3596" s="6" t="str">
        <f t="shared" si="170"/>
        <v>Sep</v>
      </c>
      <c r="Q3596" s="6"/>
      <c r="R3596" s="9"/>
      <c r="S3596" s="8"/>
      <c r="T3596" s="8"/>
      <c r="U3596" s="8"/>
      <c r="V3596" s="8"/>
      <c r="W3596" s="8"/>
      <c r="X3596" s="6"/>
      <c r="Y3596" s="6"/>
    </row>
    <row r="3597" spans="1:25" x14ac:dyDescent="0.3">
      <c r="A3597" s="6" t="s">
        <v>16467</v>
      </c>
      <c r="B3597" s="6"/>
      <c r="C3597" s="6" t="s">
        <v>11455</v>
      </c>
      <c r="D3597" s="6" t="str">
        <f t="shared" si="168"/>
        <v>ORD26005806</v>
      </c>
      <c r="E3597" s="10">
        <v>46284</v>
      </c>
      <c r="F3597" s="6" t="s">
        <v>12294</v>
      </c>
      <c r="G3597" s="6" t="s">
        <v>18</v>
      </c>
      <c r="H3597" s="8">
        <v>2298</v>
      </c>
      <c r="I3597" s="8">
        <v>6.89</v>
      </c>
      <c r="J3597" s="8">
        <v>1.24</v>
      </c>
      <c r="K3597" s="8">
        <v>2289.87</v>
      </c>
      <c r="L3597" s="10">
        <v>46286</v>
      </c>
      <c r="M3597" s="6" t="s">
        <v>16263</v>
      </c>
      <c r="N3597" s="6" t="str">
        <f>IF(COUNTIF($A$2:A3597,A3597)&gt;1,"DUP","OK")</f>
        <v>OK</v>
      </c>
      <c r="O3597" s="6" t="str">
        <f t="shared" si="169"/>
        <v>ORD26005806</v>
      </c>
      <c r="P3597" s="6" t="str">
        <f t="shared" si="170"/>
        <v>Sep</v>
      </c>
      <c r="Q3597" s="6"/>
      <c r="R3597" s="9"/>
      <c r="S3597" s="8"/>
      <c r="T3597" s="8"/>
      <c r="U3597" s="8"/>
      <c r="V3597" s="8"/>
      <c r="W3597" s="8"/>
      <c r="X3597" s="6"/>
      <c r="Y3597" s="6"/>
    </row>
    <row r="3598" spans="1:25" x14ac:dyDescent="0.3">
      <c r="A3598" s="6" t="s">
        <v>16468</v>
      </c>
      <c r="B3598" s="6"/>
      <c r="C3598" s="6" t="s">
        <v>11546</v>
      </c>
      <c r="D3598" s="6" t="str">
        <f t="shared" si="168"/>
        <v>ORD26005855</v>
      </c>
      <c r="E3598" s="10">
        <v>46284</v>
      </c>
      <c r="F3598" s="6" t="s">
        <v>12294</v>
      </c>
      <c r="G3598" s="6" t="s">
        <v>18</v>
      </c>
      <c r="H3598" s="8">
        <v>2999</v>
      </c>
      <c r="I3598" s="8">
        <v>9</v>
      </c>
      <c r="J3598" s="8">
        <v>1.62</v>
      </c>
      <c r="K3598" s="8">
        <v>2988.38</v>
      </c>
      <c r="L3598" s="10">
        <v>46286</v>
      </c>
      <c r="M3598" s="6" t="s">
        <v>16263</v>
      </c>
      <c r="N3598" s="6" t="str">
        <f>IF(COUNTIF($A$2:A3598,A3598)&gt;1,"DUP","OK")</f>
        <v>OK</v>
      </c>
      <c r="O3598" s="6" t="str">
        <f t="shared" si="169"/>
        <v>ORD26005855</v>
      </c>
      <c r="P3598" s="6" t="str">
        <f t="shared" si="170"/>
        <v>Sep</v>
      </c>
      <c r="Q3598" s="6"/>
      <c r="R3598" s="9"/>
      <c r="S3598" s="8"/>
      <c r="T3598" s="8"/>
      <c r="U3598" s="8"/>
      <c r="V3598" s="8"/>
      <c r="W3598" s="8"/>
      <c r="X3598" s="6"/>
      <c r="Y3598" s="6"/>
    </row>
    <row r="3599" spans="1:25" x14ac:dyDescent="0.3">
      <c r="A3599" s="6" t="s">
        <v>16469</v>
      </c>
      <c r="B3599" s="6"/>
      <c r="C3599" s="6" t="s">
        <v>11636</v>
      </c>
      <c r="D3599" s="6" t="str">
        <f t="shared" si="168"/>
        <v>ORD26005903</v>
      </c>
      <c r="E3599" s="10">
        <v>46284</v>
      </c>
      <c r="F3599" s="6" t="s">
        <v>12294</v>
      </c>
      <c r="G3599" s="6" t="s">
        <v>18</v>
      </c>
      <c r="H3599" s="8">
        <v>599</v>
      </c>
      <c r="I3599" s="8">
        <v>0</v>
      </c>
      <c r="J3599" s="8">
        <v>0</v>
      </c>
      <c r="K3599" s="8">
        <v>599</v>
      </c>
      <c r="L3599" s="10">
        <v>46286</v>
      </c>
      <c r="M3599" s="6" t="s">
        <v>16263</v>
      </c>
      <c r="N3599" s="6" t="str">
        <f>IF(COUNTIF($A$2:A3599,A3599)&gt;1,"DUP","OK")</f>
        <v>OK</v>
      </c>
      <c r="O3599" s="6" t="str">
        <f t="shared" si="169"/>
        <v>ORD26005903</v>
      </c>
      <c r="P3599" s="6" t="str">
        <f t="shared" si="170"/>
        <v>Sep</v>
      </c>
      <c r="Q3599" s="6"/>
      <c r="R3599" s="9"/>
      <c r="S3599" s="8"/>
      <c r="T3599" s="8"/>
      <c r="U3599" s="8"/>
      <c r="V3599" s="8"/>
      <c r="W3599" s="8"/>
      <c r="X3599" s="6"/>
      <c r="Y3599" s="6"/>
    </row>
    <row r="3600" spans="1:25" x14ac:dyDescent="0.3">
      <c r="A3600" s="6" t="s">
        <v>16470</v>
      </c>
      <c r="B3600" s="6"/>
      <c r="C3600" s="6" t="s">
        <v>11687</v>
      </c>
      <c r="D3600" s="6" t="str">
        <f t="shared" si="168"/>
        <v>ORD26005929</v>
      </c>
      <c r="E3600" s="10">
        <v>46284</v>
      </c>
      <c r="F3600" s="6" t="s">
        <v>12294</v>
      </c>
      <c r="G3600" s="6" t="s">
        <v>43</v>
      </c>
      <c r="H3600" s="8">
        <v>349</v>
      </c>
      <c r="I3600" s="8">
        <v>5.24</v>
      </c>
      <c r="J3600" s="8">
        <v>0.94</v>
      </c>
      <c r="K3600" s="8">
        <v>342.82</v>
      </c>
      <c r="L3600" s="10">
        <v>46286</v>
      </c>
      <c r="M3600" s="6" t="s">
        <v>16263</v>
      </c>
      <c r="N3600" s="6" t="str">
        <f>IF(COUNTIF($A$2:A3600,A3600)&gt;1,"DUP","OK")</f>
        <v>OK</v>
      </c>
      <c r="O3600" s="6" t="str">
        <f t="shared" si="169"/>
        <v>ORD26005929</v>
      </c>
      <c r="P3600" s="6" t="str">
        <f t="shared" si="170"/>
        <v>Sep</v>
      </c>
      <c r="Q3600" s="6"/>
      <c r="R3600" s="9"/>
      <c r="S3600" s="8"/>
      <c r="T3600" s="8"/>
      <c r="U3600" s="8"/>
      <c r="V3600" s="8"/>
      <c r="W3600" s="8"/>
      <c r="X3600" s="6"/>
      <c r="Y3600" s="6"/>
    </row>
    <row r="3601" spans="1:25" x14ac:dyDescent="0.3">
      <c r="A3601" s="6" t="s">
        <v>16471</v>
      </c>
      <c r="B3601" s="6"/>
      <c r="C3601" s="6" t="s">
        <v>11815</v>
      </c>
      <c r="D3601" s="6" t="str">
        <f t="shared" si="168"/>
        <v>ORD26005997</v>
      </c>
      <c r="E3601" s="10">
        <v>46284</v>
      </c>
      <c r="F3601" s="6" t="s">
        <v>12294</v>
      </c>
      <c r="G3601" s="6" t="s">
        <v>18</v>
      </c>
      <c r="H3601" s="8">
        <v>9297</v>
      </c>
      <c r="I3601" s="8">
        <v>27.89</v>
      </c>
      <c r="J3601" s="8">
        <v>5.0199999999999996</v>
      </c>
      <c r="K3601" s="8">
        <v>9264.09</v>
      </c>
      <c r="L3601" s="10">
        <v>46286</v>
      </c>
      <c r="M3601" s="6" t="s">
        <v>16263</v>
      </c>
      <c r="N3601" s="6" t="str">
        <f>IF(COUNTIF($A$2:A3601,A3601)&gt;1,"DUP","OK")</f>
        <v>OK</v>
      </c>
      <c r="O3601" s="6" t="str">
        <f t="shared" si="169"/>
        <v>ORD26005997</v>
      </c>
      <c r="P3601" s="6" t="str">
        <f t="shared" si="170"/>
        <v>Sep</v>
      </c>
      <c r="Q3601" s="6"/>
      <c r="R3601" s="9"/>
      <c r="S3601" s="8"/>
      <c r="T3601" s="8"/>
      <c r="U3601" s="8"/>
      <c r="V3601" s="8"/>
      <c r="W3601" s="8"/>
      <c r="X3601" s="6"/>
      <c r="Y3601" s="6"/>
    </row>
    <row r="3602" spans="1:25" x14ac:dyDescent="0.3">
      <c r="A3602" s="6" t="s">
        <v>16472</v>
      </c>
      <c r="B3602" s="6" t="s">
        <v>15899</v>
      </c>
      <c r="C3602" s="6"/>
      <c r="D3602" s="6" t="str">
        <f t="shared" si="168"/>
        <v/>
      </c>
      <c r="E3602" s="10">
        <v>46284</v>
      </c>
      <c r="F3602" s="6" t="s">
        <v>12677</v>
      </c>
      <c r="G3602" s="6" t="s">
        <v>18</v>
      </c>
      <c r="H3602" s="8">
        <v>1498</v>
      </c>
      <c r="I3602" s="8">
        <v>0</v>
      </c>
      <c r="J3602" s="8">
        <v>0</v>
      </c>
      <c r="K3602" s="8">
        <v>-1498</v>
      </c>
      <c r="L3602" s="10">
        <v>46286</v>
      </c>
      <c r="M3602" s="6" t="s">
        <v>16263</v>
      </c>
      <c r="N3602" s="6" t="str">
        <f>IF(COUNTIF($A$2:A3602,A3602)&gt;1,"DUP","OK")</f>
        <v>OK</v>
      </c>
      <c r="O3602" s="6" t="str">
        <f t="shared" si="169"/>
        <v>ORD26001486</v>
      </c>
      <c r="P3602" s="6" t="str">
        <f t="shared" si="170"/>
        <v>Sep</v>
      </c>
      <c r="Q3602" s="6"/>
      <c r="R3602" s="9"/>
      <c r="S3602" s="8"/>
      <c r="T3602" s="8"/>
      <c r="U3602" s="8"/>
      <c r="V3602" s="8"/>
      <c r="W3602" s="8"/>
      <c r="X3602" s="6"/>
      <c r="Y3602" s="6"/>
    </row>
    <row r="3603" spans="1:25" x14ac:dyDescent="0.3">
      <c r="A3603" s="6" t="s">
        <v>16473</v>
      </c>
      <c r="B3603" s="6" t="s">
        <v>15530</v>
      </c>
      <c r="C3603" s="6"/>
      <c r="D3603" s="6" t="str">
        <f t="shared" si="168"/>
        <v/>
      </c>
      <c r="E3603" s="10">
        <v>46284</v>
      </c>
      <c r="F3603" s="6" t="s">
        <v>12677</v>
      </c>
      <c r="G3603" s="6" t="s">
        <v>18</v>
      </c>
      <c r="H3603" s="8">
        <v>799</v>
      </c>
      <c r="I3603" s="8">
        <v>0</v>
      </c>
      <c r="J3603" s="8">
        <v>0</v>
      </c>
      <c r="K3603" s="8">
        <v>-799</v>
      </c>
      <c r="L3603" s="10">
        <v>46286</v>
      </c>
      <c r="M3603" s="6" t="s">
        <v>16263</v>
      </c>
      <c r="N3603" s="6" t="str">
        <f>IF(COUNTIF($A$2:A3603,A3603)&gt;1,"DUP","OK")</f>
        <v>OK</v>
      </c>
      <c r="O3603" s="6" t="str">
        <f t="shared" si="169"/>
        <v>ORD26002667</v>
      </c>
      <c r="P3603" s="6" t="str">
        <f t="shared" si="170"/>
        <v>Sep</v>
      </c>
      <c r="Q3603" s="6"/>
      <c r="R3603" s="9"/>
      <c r="S3603" s="8"/>
      <c r="T3603" s="8"/>
      <c r="U3603" s="8"/>
      <c r="V3603" s="8"/>
      <c r="W3603" s="8"/>
      <c r="X3603" s="6"/>
      <c r="Y3603" s="6"/>
    </row>
    <row r="3604" spans="1:25" x14ac:dyDescent="0.3">
      <c r="A3604" s="6" t="s">
        <v>16474</v>
      </c>
      <c r="B3604" s="6" t="s">
        <v>16208</v>
      </c>
      <c r="C3604" s="6"/>
      <c r="D3604" s="6" t="str">
        <f t="shared" si="168"/>
        <v/>
      </c>
      <c r="E3604" s="10">
        <v>46284</v>
      </c>
      <c r="F3604" s="6" t="s">
        <v>12677</v>
      </c>
      <c r="G3604" s="6" t="s">
        <v>27</v>
      </c>
      <c r="H3604" s="8">
        <v>13597</v>
      </c>
      <c r="I3604" s="8">
        <v>0</v>
      </c>
      <c r="J3604" s="8">
        <v>0</v>
      </c>
      <c r="K3604" s="8">
        <v>-13597</v>
      </c>
      <c r="L3604" s="10">
        <v>46286</v>
      </c>
      <c r="M3604" s="6" t="s">
        <v>16263</v>
      </c>
      <c r="N3604" s="6" t="str">
        <f>IF(COUNTIF($A$2:A3604,A3604)&gt;1,"DUP","OK")</f>
        <v>OK</v>
      </c>
      <c r="O3604" s="6" t="str">
        <f t="shared" si="169"/>
        <v>ORD26004682</v>
      </c>
      <c r="P3604" s="6" t="str">
        <f t="shared" si="170"/>
        <v>Sep</v>
      </c>
      <c r="Q3604" s="6"/>
      <c r="R3604" s="9"/>
      <c r="S3604" s="8"/>
      <c r="T3604" s="8"/>
      <c r="U3604" s="8"/>
      <c r="V3604" s="8"/>
      <c r="W3604" s="8"/>
      <c r="X3604" s="6"/>
      <c r="Y3604" s="6"/>
    </row>
    <row r="3605" spans="1:25" x14ac:dyDescent="0.3">
      <c r="A3605" s="6" t="s">
        <v>16475</v>
      </c>
      <c r="B3605" s="6" t="s">
        <v>15456</v>
      </c>
      <c r="C3605" s="6"/>
      <c r="D3605" s="6" t="str">
        <f t="shared" si="168"/>
        <v/>
      </c>
      <c r="E3605" s="10">
        <v>46284</v>
      </c>
      <c r="F3605" s="6" t="s">
        <v>12677</v>
      </c>
      <c r="G3605" s="6" t="s">
        <v>18</v>
      </c>
      <c r="H3605" s="8">
        <v>4999</v>
      </c>
      <c r="I3605" s="8">
        <v>0</v>
      </c>
      <c r="J3605" s="8">
        <v>0</v>
      </c>
      <c r="K3605" s="8">
        <v>-4999</v>
      </c>
      <c r="L3605" s="10">
        <v>46286</v>
      </c>
      <c r="M3605" s="6" t="s">
        <v>16263</v>
      </c>
      <c r="N3605" s="6" t="str">
        <f>IF(COUNTIF($A$2:A3605,A3605)&gt;1,"DUP","OK")</f>
        <v>OK</v>
      </c>
      <c r="O3605" s="6" t="str">
        <f t="shared" si="169"/>
        <v>ORD26000365</v>
      </c>
      <c r="P3605" s="6" t="str">
        <f t="shared" si="170"/>
        <v>Sep</v>
      </c>
      <c r="Q3605" s="6"/>
      <c r="R3605" s="9"/>
      <c r="S3605" s="8"/>
      <c r="T3605" s="8"/>
      <c r="U3605" s="8"/>
      <c r="V3605" s="8"/>
      <c r="W3605" s="8"/>
      <c r="X3605" s="6"/>
      <c r="Y3605" s="6"/>
    </row>
    <row r="3606" spans="1:25" x14ac:dyDescent="0.3">
      <c r="A3606" s="6" t="s">
        <v>16476</v>
      </c>
      <c r="B3606" s="6" t="s">
        <v>15116</v>
      </c>
      <c r="C3606" s="6"/>
      <c r="D3606" s="6" t="str">
        <f t="shared" si="168"/>
        <v/>
      </c>
      <c r="E3606" s="10">
        <v>46284</v>
      </c>
      <c r="F3606" s="6" t="s">
        <v>12677</v>
      </c>
      <c r="G3606" s="6" t="s">
        <v>18</v>
      </c>
      <c r="H3606" s="8">
        <v>4999</v>
      </c>
      <c r="I3606" s="8">
        <v>0</v>
      </c>
      <c r="J3606" s="8">
        <v>0</v>
      </c>
      <c r="K3606" s="8">
        <v>-4999</v>
      </c>
      <c r="L3606" s="10">
        <v>46286</v>
      </c>
      <c r="M3606" s="6" t="s">
        <v>16263</v>
      </c>
      <c r="N3606" s="6" t="str">
        <f>IF(COUNTIF($A$2:A3606,A3606)&gt;1,"DUP","OK")</f>
        <v>OK</v>
      </c>
      <c r="O3606" s="6" t="str">
        <f t="shared" si="169"/>
        <v>ORD26004106</v>
      </c>
      <c r="P3606" s="6" t="str">
        <f t="shared" si="170"/>
        <v>Sep</v>
      </c>
      <c r="Q3606" s="6"/>
      <c r="R3606" s="9"/>
      <c r="S3606" s="8"/>
      <c r="T3606" s="8"/>
      <c r="U3606" s="8"/>
      <c r="V3606" s="8"/>
      <c r="W3606" s="8"/>
      <c r="X3606" s="6"/>
      <c r="Y3606" s="6"/>
    </row>
    <row r="3607" spans="1:25" x14ac:dyDescent="0.3">
      <c r="A3607" s="6" t="s">
        <v>16477</v>
      </c>
      <c r="B3607" s="6" t="s">
        <v>15311</v>
      </c>
      <c r="C3607" s="6"/>
      <c r="D3607" s="6" t="str">
        <f t="shared" si="168"/>
        <v/>
      </c>
      <c r="E3607" s="10">
        <v>46284</v>
      </c>
      <c r="F3607" s="6" t="s">
        <v>12677</v>
      </c>
      <c r="G3607" s="6" t="s">
        <v>18</v>
      </c>
      <c r="H3607" s="8">
        <v>999</v>
      </c>
      <c r="I3607" s="8">
        <v>0</v>
      </c>
      <c r="J3607" s="8">
        <v>0</v>
      </c>
      <c r="K3607" s="8">
        <v>-999</v>
      </c>
      <c r="L3607" s="10">
        <v>46286</v>
      </c>
      <c r="M3607" s="6" t="s">
        <v>16263</v>
      </c>
      <c r="N3607" s="6" t="str">
        <f>IF(COUNTIF($A$2:A3607,A3607)&gt;1,"DUP","OK")</f>
        <v>OK</v>
      </c>
      <c r="O3607" s="6" t="str">
        <f t="shared" si="169"/>
        <v>ORD26003059</v>
      </c>
      <c r="P3607" s="6" t="str">
        <f t="shared" si="170"/>
        <v>Sep</v>
      </c>
      <c r="Q3607" s="6"/>
      <c r="R3607" s="9"/>
      <c r="S3607" s="8"/>
      <c r="T3607" s="8"/>
      <c r="U3607" s="8"/>
      <c r="V3607" s="8"/>
      <c r="W3607" s="8"/>
      <c r="X3607" s="6"/>
      <c r="Y3607" s="6"/>
    </row>
    <row r="3608" spans="1:25" x14ac:dyDescent="0.3">
      <c r="A3608" s="6" t="s">
        <v>16478</v>
      </c>
      <c r="B3608" s="6" t="s">
        <v>15933</v>
      </c>
      <c r="C3608" s="6"/>
      <c r="D3608" s="6" t="str">
        <f t="shared" si="168"/>
        <v/>
      </c>
      <c r="E3608" s="10">
        <v>46284</v>
      </c>
      <c r="F3608" s="6" t="s">
        <v>12677</v>
      </c>
      <c r="G3608" s="6" t="s">
        <v>27</v>
      </c>
      <c r="H3608" s="8">
        <v>349</v>
      </c>
      <c r="I3608" s="8">
        <v>0</v>
      </c>
      <c r="J3608" s="8">
        <v>0</v>
      </c>
      <c r="K3608" s="8">
        <v>-349</v>
      </c>
      <c r="L3608" s="10">
        <v>46286</v>
      </c>
      <c r="M3608" s="6" t="s">
        <v>16263</v>
      </c>
      <c r="N3608" s="6" t="str">
        <f>IF(COUNTIF($A$2:A3608,A3608)&gt;1,"DUP","OK")</f>
        <v>OK</v>
      </c>
      <c r="O3608" s="6" t="str">
        <f t="shared" si="169"/>
        <v>ORD26002098</v>
      </c>
      <c r="P3608" s="6" t="str">
        <f t="shared" si="170"/>
        <v>Sep</v>
      </c>
      <c r="Q3608" s="6"/>
      <c r="R3608" s="9"/>
      <c r="S3608" s="8"/>
      <c r="T3608" s="8"/>
      <c r="U3608" s="8"/>
      <c r="V3608" s="8"/>
      <c r="W3608" s="8"/>
      <c r="X3608" s="6"/>
      <c r="Y3608" s="6"/>
    </row>
    <row r="3609" spans="1:25" x14ac:dyDescent="0.3">
      <c r="A3609" s="6" t="s">
        <v>16479</v>
      </c>
      <c r="B3609" s="6" t="s">
        <v>15698</v>
      </c>
      <c r="C3609" s="6"/>
      <c r="D3609" s="6" t="str">
        <f t="shared" si="168"/>
        <v/>
      </c>
      <c r="E3609" s="10">
        <v>46284</v>
      </c>
      <c r="F3609" s="6" t="s">
        <v>12677</v>
      </c>
      <c r="G3609" s="6" t="s">
        <v>54</v>
      </c>
      <c r="H3609" s="8">
        <v>3499</v>
      </c>
      <c r="I3609" s="8">
        <v>0</v>
      </c>
      <c r="J3609" s="8">
        <v>0</v>
      </c>
      <c r="K3609" s="8">
        <v>-3499</v>
      </c>
      <c r="L3609" s="10">
        <v>46286</v>
      </c>
      <c r="M3609" s="6" t="s">
        <v>16263</v>
      </c>
      <c r="N3609" s="6" t="str">
        <f>IF(COUNTIF($A$2:A3609,A3609)&gt;1,"DUP","OK")</f>
        <v>OK</v>
      </c>
      <c r="O3609" s="6" t="str">
        <f t="shared" si="169"/>
        <v>ORD26001166</v>
      </c>
      <c r="P3609" s="6" t="str">
        <f t="shared" si="170"/>
        <v>Sep</v>
      </c>
      <c r="Q3609" s="6"/>
      <c r="R3609" s="9"/>
      <c r="S3609" s="8"/>
      <c r="T3609" s="8"/>
      <c r="U3609" s="8"/>
      <c r="V3609" s="8"/>
      <c r="W3609" s="8"/>
      <c r="X3609" s="6"/>
      <c r="Y3609" s="6"/>
    </row>
    <row r="3610" spans="1:25" x14ac:dyDescent="0.3">
      <c r="A3610" s="6" t="s">
        <v>16480</v>
      </c>
      <c r="B3610" s="6" t="s">
        <v>15842</v>
      </c>
      <c r="C3610" s="6"/>
      <c r="D3610" s="6" t="str">
        <f t="shared" si="168"/>
        <v/>
      </c>
      <c r="E3610" s="10">
        <v>46284</v>
      </c>
      <c r="F3610" s="6" t="s">
        <v>12677</v>
      </c>
      <c r="G3610" s="6" t="s">
        <v>18</v>
      </c>
      <c r="H3610" s="8">
        <v>648</v>
      </c>
      <c r="I3610" s="8">
        <v>0</v>
      </c>
      <c r="J3610" s="8">
        <v>0</v>
      </c>
      <c r="K3610" s="8">
        <v>-648</v>
      </c>
      <c r="L3610" s="10">
        <v>46286</v>
      </c>
      <c r="M3610" s="6" t="s">
        <v>16263</v>
      </c>
      <c r="N3610" s="6" t="str">
        <f>IF(COUNTIF($A$2:A3610,A3610)&gt;1,"DUP","OK")</f>
        <v>OK</v>
      </c>
      <c r="O3610" s="6" t="str">
        <f t="shared" si="169"/>
        <v>ORD26005793</v>
      </c>
      <c r="P3610" s="6" t="str">
        <f t="shared" si="170"/>
        <v>Sep</v>
      </c>
      <c r="Q3610" s="6"/>
      <c r="R3610" s="9"/>
      <c r="S3610" s="8"/>
      <c r="T3610" s="8"/>
      <c r="U3610" s="8"/>
      <c r="V3610" s="8"/>
      <c r="W3610" s="8"/>
      <c r="X3610" s="6"/>
      <c r="Y3610" s="6"/>
    </row>
    <row r="3611" spans="1:25" x14ac:dyDescent="0.3">
      <c r="A3611" s="6" t="s">
        <v>16481</v>
      </c>
      <c r="B3611" s="6" t="s">
        <v>15480</v>
      </c>
      <c r="C3611" s="6"/>
      <c r="D3611" s="6" t="str">
        <f t="shared" si="168"/>
        <v/>
      </c>
      <c r="E3611" s="10">
        <v>46284</v>
      </c>
      <c r="F3611" s="6" t="s">
        <v>12677</v>
      </c>
      <c r="G3611" s="6" t="s">
        <v>27</v>
      </c>
      <c r="H3611" s="8">
        <v>12297</v>
      </c>
      <c r="I3611" s="8">
        <v>0</v>
      </c>
      <c r="J3611" s="8">
        <v>0</v>
      </c>
      <c r="K3611" s="8">
        <v>-12297</v>
      </c>
      <c r="L3611" s="10">
        <v>46286</v>
      </c>
      <c r="M3611" s="6" t="s">
        <v>16263</v>
      </c>
      <c r="N3611" s="6" t="str">
        <f>IF(COUNTIF($A$2:A3611,A3611)&gt;1,"DUP","OK")</f>
        <v>OK</v>
      </c>
      <c r="O3611" s="6" t="str">
        <f t="shared" si="169"/>
        <v>ORD26001184</v>
      </c>
      <c r="P3611" s="6" t="str">
        <f t="shared" si="170"/>
        <v>Sep</v>
      </c>
      <c r="Q3611" s="6"/>
      <c r="R3611" s="9"/>
      <c r="S3611" s="8"/>
      <c r="T3611" s="8"/>
      <c r="U3611" s="8"/>
      <c r="V3611" s="8"/>
      <c r="W3611" s="8"/>
      <c r="X3611" s="6"/>
      <c r="Y3611" s="6"/>
    </row>
    <row r="3612" spans="1:25" x14ac:dyDescent="0.3">
      <c r="A3612" s="6" t="s">
        <v>16482</v>
      </c>
      <c r="B3612" s="6" t="s">
        <v>15448</v>
      </c>
      <c r="C3612" s="6"/>
      <c r="D3612" s="6" t="str">
        <f t="shared" si="168"/>
        <v/>
      </c>
      <c r="E3612" s="10">
        <v>46284</v>
      </c>
      <c r="F3612" s="6" t="s">
        <v>12677</v>
      </c>
      <c r="G3612" s="6" t="s">
        <v>27</v>
      </c>
      <c r="H3612" s="8">
        <v>8798</v>
      </c>
      <c r="I3612" s="8">
        <v>0</v>
      </c>
      <c r="J3612" s="8">
        <v>0</v>
      </c>
      <c r="K3612" s="8">
        <v>-8798</v>
      </c>
      <c r="L3612" s="10">
        <v>46286</v>
      </c>
      <c r="M3612" s="6" t="s">
        <v>16263</v>
      </c>
      <c r="N3612" s="6" t="str">
        <f>IF(COUNTIF($A$2:A3612,A3612)&gt;1,"DUP","OK")</f>
        <v>OK</v>
      </c>
      <c r="O3612" s="6" t="str">
        <f t="shared" si="169"/>
        <v>ORD26000299</v>
      </c>
      <c r="P3612" s="6" t="str">
        <f t="shared" si="170"/>
        <v>Sep</v>
      </c>
      <c r="Q3612" s="6"/>
      <c r="R3612" s="9"/>
      <c r="S3612" s="8"/>
      <c r="T3612" s="8"/>
      <c r="U3612" s="8"/>
      <c r="V3612" s="8"/>
      <c r="W3612" s="8"/>
      <c r="X3612" s="6"/>
      <c r="Y3612" s="6"/>
    </row>
    <row r="3613" spans="1:25" x14ac:dyDescent="0.3">
      <c r="A3613" s="6" t="s">
        <v>16483</v>
      </c>
      <c r="B3613" s="6"/>
      <c r="C3613" s="6" t="s">
        <v>46</v>
      </c>
      <c r="D3613" s="6" t="str">
        <f t="shared" si="168"/>
        <v>ORD26000011</v>
      </c>
      <c r="E3613" s="10">
        <v>46285</v>
      </c>
      <c r="F3613" s="6" t="s">
        <v>12294</v>
      </c>
      <c r="G3613" s="6" t="s">
        <v>18</v>
      </c>
      <c r="H3613" s="8">
        <v>5797</v>
      </c>
      <c r="I3613" s="8">
        <v>17.39</v>
      </c>
      <c r="J3613" s="8">
        <v>3.13</v>
      </c>
      <c r="K3613" s="8">
        <v>5776.48</v>
      </c>
      <c r="L3613" s="10">
        <v>46287</v>
      </c>
      <c r="M3613" s="6" t="s">
        <v>16484</v>
      </c>
      <c r="N3613" s="6" t="str">
        <f>IF(COUNTIF($A$2:A3613,A3613)&gt;1,"DUP","OK")</f>
        <v>OK</v>
      </c>
      <c r="O3613" s="6" t="str">
        <f t="shared" si="169"/>
        <v>ORD26000011</v>
      </c>
      <c r="P3613" s="6" t="str">
        <f t="shared" si="170"/>
        <v>Sep</v>
      </c>
      <c r="Q3613" s="6"/>
      <c r="R3613" s="9"/>
      <c r="S3613" s="8"/>
      <c r="T3613" s="8"/>
      <c r="U3613" s="8"/>
      <c r="V3613" s="8"/>
      <c r="W3613" s="8"/>
      <c r="X3613" s="6"/>
      <c r="Y3613" s="6"/>
    </row>
    <row r="3614" spans="1:25" x14ac:dyDescent="0.3">
      <c r="A3614" s="6" t="s">
        <v>16485</v>
      </c>
      <c r="B3614" s="6"/>
      <c r="C3614" s="6" t="s">
        <v>172</v>
      </c>
      <c r="D3614" s="6" t="str">
        <f t="shared" si="168"/>
        <v>ORD26000070</v>
      </c>
      <c r="E3614" s="10">
        <v>46285</v>
      </c>
      <c r="F3614" s="6" t="s">
        <v>12294</v>
      </c>
      <c r="G3614" s="6" t="s">
        <v>18</v>
      </c>
      <c r="H3614" s="8">
        <v>2098</v>
      </c>
      <c r="I3614" s="8">
        <v>6.29</v>
      </c>
      <c r="J3614" s="8">
        <v>1.1299999999999999</v>
      </c>
      <c r="K3614" s="8">
        <v>2090.58</v>
      </c>
      <c r="L3614" s="10">
        <v>46287</v>
      </c>
      <c r="M3614" s="6" t="s">
        <v>16484</v>
      </c>
      <c r="N3614" s="6" t="str">
        <f>IF(COUNTIF($A$2:A3614,A3614)&gt;1,"DUP","OK")</f>
        <v>OK</v>
      </c>
      <c r="O3614" s="6" t="str">
        <f t="shared" si="169"/>
        <v>ORD26000070</v>
      </c>
      <c r="P3614" s="6" t="str">
        <f t="shared" si="170"/>
        <v>Sep</v>
      </c>
      <c r="Q3614" s="6"/>
      <c r="R3614" s="9"/>
      <c r="S3614" s="8"/>
      <c r="T3614" s="8"/>
      <c r="U3614" s="8"/>
      <c r="V3614" s="8"/>
      <c r="W3614" s="8"/>
      <c r="X3614" s="6"/>
      <c r="Y3614" s="6"/>
    </row>
    <row r="3615" spans="1:25" x14ac:dyDescent="0.3">
      <c r="A3615" s="6" t="s">
        <v>16486</v>
      </c>
      <c r="B3615" s="6"/>
      <c r="C3615" s="6" t="s">
        <v>239</v>
      </c>
      <c r="D3615" s="6" t="str">
        <f t="shared" si="168"/>
        <v>ORD26000103</v>
      </c>
      <c r="E3615" s="10">
        <v>46285</v>
      </c>
      <c r="F3615" s="6" t="s">
        <v>12294</v>
      </c>
      <c r="G3615" s="6" t="s">
        <v>43</v>
      </c>
      <c r="H3615" s="8">
        <v>6498</v>
      </c>
      <c r="I3615" s="8">
        <v>77.98</v>
      </c>
      <c r="J3615" s="8">
        <v>14.04</v>
      </c>
      <c r="K3615" s="8">
        <v>6405.98</v>
      </c>
      <c r="L3615" s="10">
        <v>46287</v>
      </c>
      <c r="M3615" s="6" t="s">
        <v>16484</v>
      </c>
      <c r="N3615" s="6" t="str">
        <f>IF(COUNTIF($A$2:A3615,A3615)&gt;1,"DUP","OK")</f>
        <v>OK</v>
      </c>
      <c r="O3615" s="6" t="str">
        <f t="shared" si="169"/>
        <v>ORD26000103</v>
      </c>
      <c r="P3615" s="6" t="str">
        <f t="shared" si="170"/>
        <v>Sep</v>
      </c>
      <c r="Q3615" s="6"/>
      <c r="R3615" s="9"/>
      <c r="S3615" s="8"/>
      <c r="T3615" s="8"/>
      <c r="U3615" s="8"/>
      <c r="V3615" s="8"/>
      <c r="W3615" s="8"/>
      <c r="X3615" s="6"/>
      <c r="Y3615" s="6"/>
    </row>
    <row r="3616" spans="1:25" x14ac:dyDescent="0.3">
      <c r="A3616" s="6" t="s">
        <v>16487</v>
      </c>
      <c r="B3616" s="6"/>
      <c r="C3616" s="6" t="s">
        <v>363</v>
      </c>
      <c r="D3616" s="6" t="str">
        <f t="shared" si="168"/>
        <v>ORD26000165</v>
      </c>
      <c r="E3616" s="10">
        <v>46285</v>
      </c>
      <c r="F3616" s="6" t="s">
        <v>12294</v>
      </c>
      <c r="G3616" s="6" t="s">
        <v>54</v>
      </c>
      <c r="H3616" s="8">
        <v>3499</v>
      </c>
      <c r="I3616" s="8">
        <v>59.48</v>
      </c>
      <c r="J3616" s="8">
        <v>10.71</v>
      </c>
      <c r="K3616" s="8">
        <v>3428.81</v>
      </c>
      <c r="L3616" s="10">
        <v>46287</v>
      </c>
      <c r="M3616" s="6" t="s">
        <v>16484</v>
      </c>
      <c r="N3616" s="6" t="str">
        <f>IF(COUNTIF($A$2:A3616,A3616)&gt;1,"DUP","OK")</f>
        <v>OK</v>
      </c>
      <c r="O3616" s="6" t="str">
        <f t="shared" si="169"/>
        <v>ORD26000165</v>
      </c>
      <c r="P3616" s="6" t="str">
        <f t="shared" si="170"/>
        <v>Sep</v>
      </c>
      <c r="Q3616" s="6"/>
      <c r="R3616" s="9"/>
      <c r="S3616" s="8"/>
      <c r="T3616" s="8"/>
      <c r="U3616" s="8"/>
      <c r="V3616" s="8"/>
      <c r="W3616" s="8"/>
      <c r="X3616" s="6"/>
      <c r="Y3616" s="6"/>
    </row>
    <row r="3617" spans="1:25" x14ac:dyDescent="0.3">
      <c r="A3617" s="6" t="s">
        <v>16488</v>
      </c>
      <c r="B3617" s="6"/>
      <c r="C3617" s="6" t="s">
        <v>442</v>
      </c>
      <c r="D3617" s="6" t="str">
        <f t="shared" si="168"/>
        <v>ORD26000204</v>
      </c>
      <c r="E3617" s="10">
        <v>46285</v>
      </c>
      <c r="F3617" s="6" t="s">
        <v>12294</v>
      </c>
      <c r="G3617" s="6" t="s">
        <v>27</v>
      </c>
      <c r="H3617" s="8">
        <v>299</v>
      </c>
      <c r="I3617" s="8">
        <v>5.38</v>
      </c>
      <c r="J3617" s="8">
        <v>0.97</v>
      </c>
      <c r="K3617" s="8">
        <v>292.64999999999998</v>
      </c>
      <c r="L3617" s="10">
        <v>46287</v>
      </c>
      <c r="M3617" s="6" t="s">
        <v>16484</v>
      </c>
      <c r="N3617" s="6" t="str">
        <f>IF(COUNTIF($A$2:A3617,A3617)&gt;1,"DUP","OK")</f>
        <v>OK</v>
      </c>
      <c r="O3617" s="6" t="str">
        <f t="shared" si="169"/>
        <v>ORD26000204</v>
      </c>
      <c r="P3617" s="6" t="str">
        <f t="shared" si="170"/>
        <v>Sep</v>
      </c>
      <c r="Q3617" s="6"/>
      <c r="R3617" s="9"/>
      <c r="S3617" s="8"/>
      <c r="T3617" s="8"/>
      <c r="U3617" s="8"/>
      <c r="V3617" s="8"/>
      <c r="W3617" s="8"/>
      <c r="X3617" s="6"/>
      <c r="Y3617" s="6"/>
    </row>
    <row r="3618" spans="1:25" x14ac:dyDescent="0.3">
      <c r="A3618" s="6" t="s">
        <v>16489</v>
      </c>
      <c r="B3618" s="6"/>
      <c r="C3618" s="6" t="s">
        <v>486</v>
      </c>
      <c r="D3618" s="6" t="str">
        <f t="shared" si="168"/>
        <v>ORD26000226</v>
      </c>
      <c r="E3618" s="10">
        <v>46285</v>
      </c>
      <c r="F3618" s="6" t="s">
        <v>12294</v>
      </c>
      <c r="G3618" s="6" t="s">
        <v>18</v>
      </c>
      <c r="H3618" s="8">
        <v>999</v>
      </c>
      <c r="I3618" s="8">
        <v>0</v>
      </c>
      <c r="J3618" s="8">
        <v>0</v>
      </c>
      <c r="K3618" s="8">
        <v>999</v>
      </c>
      <c r="L3618" s="10">
        <v>46287</v>
      </c>
      <c r="M3618" s="6" t="s">
        <v>16484</v>
      </c>
      <c r="N3618" s="6" t="str">
        <f>IF(COUNTIF($A$2:A3618,A3618)&gt;1,"DUP","OK")</f>
        <v>OK</v>
      </c>
      <c r="O3618" s="6" t="str">
        <f t="shared" si="169"/>
        <v>ORD26000226</v>
      </c>
      <c r="P3618" s="6" t="str">
        <f t="shared" si="170"/>
        <v>Sep</v>
      </c>
      <c r="Q3618" s="6"/>
      <c r="R3618" s="9"/>
      <c r="S3618" s="8"/>
      <c r="T3618" s="8"/>
      <c r="U3618" s="8"/>
      <c r="V3618" s="8"/>
      <c r="W3618" s="8"/>
      <c r="X3618" s="6"/>
      <c r="Y3618" s="6"/>
    </row>
    <row r="3619" spans="1:25" x14ac:dyDescent="0.3">
      <c r="A3619" s="6" t="s">
        <v>16490</v>
      </c>
      <c r="B3619" s="6"/>
      <c r="C3619" s="6" t="s">
        <v>526</v>
      </c>
      <c r="D3619" s="6" t="str">
        <f t="shared" si="168"/>
        <v>ORD26000246</v>
      </c>
      <c r="E3619" s="10">
        <v>46285</v>
      </c>
      <c r="F3619" s="6" t="s">
        <v>12294</v>
      </c>
      <c r="G3619" s="6" t="s">
        <v>18</v>
      </c>
      <c r="H3619" s="8">
        <v>349</v>
      </c>
      <c r="I3619" s="8">
        <v>0</v>
      </c>
      <c r="J3619" s="8">
        <v>0</v>
      </c>
      <c r="K3619" s="8">
        <v>349</v>
      </c>
      <c r="L3619" s="10">
        <v>46287</v>
      </c>
      <c r="M3619" s="6" t="s">
        <v>16484</v>
      </c>
      <c r="N3619" s="6" t="str">
        <f>IF(COUNTIF($A$2:A3619,A3619)&gt;1,"DUP","OK")</f>
        <v>OK</v>
      </c>
      <c r="O3619" s="6" t="str">
        <f t="shared" si="169"/>
        <v>ORD26000246</v>
      </c>
      <c r="P3619" s="6" t="str">
        <f t="shared" si="170"/>
        <v>Sep</v>
      </c>
      <c r="Q3619" s="6"/>
      <c r="R3619" s="9"/>
      <c r="S3619" s="8"/>
      <c r="T3619" s="8"/>
      <c r="U3619" s="8"/>
      <c r="V3619" s="8"/>
      <c r="W3619" s="8"/>
      <c r="X3619" s="6"/>
      <c r="Y3619" s="6"/>
    </row>
    <row r="3620" spans="1:25" x14ac:dyDescent="0.3">
      <c r="A3620" s="6" t="s">
        <v>16491</v>
      </c>
      <c r="B3620" s="6"/>
      <c r="C3620" s="6" t="s">
        <v>570</v>
      </c>
      <c r="D3620" s="6" t="str">
        <f t="shared" si="168"/>
        <v>ORD26000268</v>
      </c>
      <c r="E3620" s="10">
        <v>46285</v>
      </c>
      <c r="F3620" s="6" t="s">
        <v>12294</v>
      </c>
      <c r="G3620" s="6" t="s">
        <v>18</v>
      </c>
      <c r="H3620" s="8">
        <v>2999</v>
      </c>
      <c r="I3620" s="8">
        <v>9</v>
      </c>
      <c r="J3620" s="8">
        <v>1.62</v>
      </c>
      <c r="K3620" s="8">
        <v>2988.38</v>
      </c>
      <c r="L3620" s="10">
        <v>46287</v>
      </c>
      <c r="M3620" s="6" t="s">
        <v>16484</v>
      </c>
      <c r="N3620" s="6" t="str">
        <f>IF(COUNTIF($A$2:A3620,A3620)&gt;1,"DUP","OK")</f>
        <v>OK</v>
      </c>
      <c r="O3620" s="6" t="str">
        <f t="shared" si="169"/>
        <v>ORD26000268</v>
      </c>
      <c r="P3620" s="6" t="str">
        <f t="shared" si="170"/>
        <v>Sep</v>
      </c>
      <c r="Q3620" s="6"/>
      <c r="R3620" s="9"/>
      <c r="S3620" s="8"/>
      <c r="T3620" s="8"/>
      <c r="U3620" s="8"/>
      <c r="V3620" s="8"/>
      <c r="W3620" s="8"/>
      <c r="X3620" s="6"/>
      <c r="Y3620" s="6"/>
    </row>
    <row r="3621" spans="1:25" x14ac:dyDescent="0.3">
      <c r="A3621" s="6" t="s">
        <v>16492</v>
      </c>
      <c r="B3621" s="6"/>
      <c r="C3621" s="6" t="s">
        <v>662</v>
      </c>
      <c r="D3621" s="6" t="str">
        <f t="shared" si="168"/>
        <v>ORD26000313</v>
      </c>
      <c r="E3621" s="10">
        <v>46285</v>
      </c>
      <c r="F3621" s="6" t="s">
        <v>12294</v>
      </c>
      <c r="G3621" s="6" t="s">
        <v>18</v>
      </c>
      <c r="H3621" s="8">
        <v>1198</v>
      </c>
      <c r="I3621" s="8">
        <v>0</v>
      </c>
      <c r="J3621" s="8">
        <v>0</v>
      </c>
      <c r="K3621" s="8">
        <v>1198</v>
      </c>
      <c r="L3621" s="10">
        <v>46287</v>
      </c>
      <c r="M3621" s="6" t="s">
        <v>16484</v>
      </c>
      <c r="N3621" s="6" t="str">
        <f>IF(COUNTIF($A$2:A3621,A3621)&gt;1,"DUP","OK")</f>
        <v>OK</v>
      </c>
      <c r="O3621" s="6" t="str">
        <f t="shared" si="169"/>
        <v>ORD26000313</v>
      </c>
      <c r="P3621" s="6" t="str">
        <f t="shared" si="170"/>
        <v>Sep</v>
      </c>
      <c r="Q3621" s="6"/>
      <c r="R3621" s="9"/>
      <c r="S3621" s="8"/>
      <c r="T3621" s="8"/>
      <c r="U3621" s="8"/>
      <c r="V3621" s="8"/>
      <c r="W3621" s="8"/>
      <c r="X3621" s="6"/>
      <c r="Y3621" s="6"/>
    </row>
    <row r="3622" spans="1:25" x14ac:dyDescent="0.3">
      <c r="A3622" s="6" t="s">
        <v>16493</v>
      </c>
      <c r="B3622" s="6"/>
      <c r="C3622" s="6" t="s">
        <v>811</v>
      </c>
      <c r="D3622" s="6" t="str">
        <f t="shared" si="168"/>
        <v>ORD26000387</v>
      </c>
      <c r="E3622" s="10">
        <v>46285</v>
      </c>
      <c r="F3622" s="6" t="s">
        <v>12294</v>
      </c>
      <c r="G3622" s="6" t="s">
        <v>18</v>
      </c>
      <c r="H3622" s="8">
        <v>3798</v>
      </c>
      <c r="I3622" s="8">
        <v>11.39</v>
      </c>
      <c r="J3622" s="8">
        <v>2.0499999999999998</v>
      </c>
      <c r="K3622" s="8">
        <v>3784.56</v>
      </c>
      <c r="L3622" s="10">
        <v>46287</v>
      </c>
      <c r="M3622" s="6" t="s">
        <v>16484</v>
      </c>
      <c r="N3622" s="6" t="str">
        <f>IF(COUNTIF($A$2:A3622,A3622)&gt;1,"DUP","OK")</f>
        <v>OK</v>
      </c>
      <c r="O3622" s="6" t="str">
        <f t="shared" si="169"/>
        <v>ORD26000387</v>
      </c>
      <c r="P3622" s="6" t="str">
        <f t="shared" si="170"/>
        <v>Sep</v>
      </c>
      <c r="Q3622" s="6"/>
      <c r="R3622" s="9"/>
      <c r="S3622" s="8"/>
      <c r="T3622" s="8"/>
      <c r="U3622" s="8"/>
      <c r="V3622" s="8"/>
      <c r="W3622" s="8"/>
      <c r="X3622" s="6"/>
      <c r="Y3622" s="6"/>
    </row>
    <row r="3623" spans="1:25" x14ac:dyDescent="0.3">
      <c r="A3623" s="6" t="s">
        <v>16494</v>
      </c>
      <c r="B3623" s="6"/>
      <c r="C3623" s="6" t="s">
        <v>825</v>
      </c>
      <c r="D3623" s="6" t="str">
        <f t="shared" si="168"/>
        <v>ORD26000394</v>
      </c>
      <c r="E3623" s="10">
        <v>46285</v>
      </c>
      <c r="F3623" s="6" t="s">
        <v>12294</v>
      </c>
      <c r="G3623" s="6" t="s">
        <v>18</v>
      </c>
      <c r="H3623" s="8">
        <v>7999</v>
      </c>
      <c r="I3623" s="8">
        <v>24</v>
      </c>
      <c r="J3623" s="8">
        <v>4.32</v>
      </c>
      <c r="K3623" s="8">
        <v>7970.68</v>
      </c>
      <c r="L3623" s="10">
        <v>46287</v>
      </c>
      <c r="M3623" s="6" t="s">
        <v>16484</v>
      </c>
      <c r="N3623" s="6" t="str">
        <f>IF(COUNTIF($A$2:A3623,A3623)&gt;1,"DUP","OK")</f>
        <v>OK</v>
      </c>
      <c r="O3623" s="6" t="str">
        <f t="shared" si="169"/>
        <v>ORD26000394</v>
      </c>
      <c r="P3623" s="6" t="str">
        <f t="shared" si="170"/>
        <v>Sep</v>
      </c>
      <c r="Q3623" s="6"/>
      <c r="R3623" s="9"/>
      <c r="S3623" s="8"/>
      <c r="T3623" s="8"/>
      <c r="U3623" s="8"/>
      <c r="V3623" s="8"/>
      <c r="W3623" s="8"/>
      <c r="X3623" s="6"/>
      <c r="Y3623" s="6"/>
    </row>
    <row r="3624" spans="1:25" x14ac:dyDescent="0.3">
      <c r="A3624" s="6" t="s">
        <v>16495</v>
      </c>
      <c r="B3624" s="6"/>
      <c r="C3624" s="6" t="s">
        <v>833</v>
      </c>
      <c r="D3624" s="6" t="str">
        <f t="shared" si="168"/>
        <v>ORD26000398</v>
      </c>
      <c r="E3624" s="10">
        <v>46285</v>
      </c>
      <c r="F3624" s="6" t="s">
        <v>12294</v>
      </c>
      <c r="G3624" s="6" t="s">
        <v>18</v>
      </c>
      <c r="H3624" s="8">
        <v>2098</v>
      </c>
      <c r="I3624" s="8">
        <v>6.29</v>
      </c>
      <c r="J3624" s="8">
        <v>1.1299999999999999</v>
      </c>
      <c r="K3624" s="8">
        <v>2090.58</v>
      </c>
      <c r="L3624" s="10">
        <v>46287</v>
      </c>
      <c r="M3624" s="6" t="s">
        <v>16484</v>
      </c>
      <c r="N3624" s="6" t="str">
        <f>IF(COUNTIF($A$2:A3624,A3624)&gt;1,"DUP","OK")</f>
        <v>OK</v>
      </c>
      <c r="O3624" s="6" t="str">
        <f t="shared" si="169"/>
        <v>ORD26000398</v>
      </c>
      <c r="P3624" s="6" t="str">
        <f t="shared" si="170"/>
        <v>Sep</v>
      </c>
      <c r="Q3624" s="6"/>
      <c r="R3624" s="9"/>
      <c r="S3624" s="8"/>
      <c r="T3624" s="8"/>
      <c r="U3624" s="8"/>
      <c r="V3624" s="8"/>
      <c r="W3624" s="8"/>
      <c r="X3624" s="6"/>
      <c r="Y3624" s="6"/>
    </row>
    <row r="3625" spans="1:25" x14ac:dyDescent="0.3">
      <c r="A3625" s="6" t="s">
        <v>16496</v>
      </c>
      <c r="B3625" s="6"/>
      <c r="C3625" s="6" t="s">
        <v>843</v>
      </c>
      <c r="D3625" s="6" t="str">
        <f t="shared" si="168"/>
        <v>ORD26000403</v>
      </c>
      <c r="E3625" s="10">
        <v>46285</v>
      </c>
      <c r="F3625" s="6" t="s">
        <v>12294</v>
      </c>
      <c r="G3625" s="6" t="s">
        <v>18</v>
      </c>
      <c r="H3625" s="8">
        <v>3498</v>
      </c>
      <c r="I3625" s="8">
        <v>10.49</v>
      </c>
      <c r="J3625" s="8">
        <v>1.89</v>
      </c>
      <c r="K3625" s="8">
        <v>3485.62</v>
      </c>
      <c r="L3625" s="10">
        <v>46287</v>
      </c>
      <c r="M3625" s="6" t="s">
        <v>16484</v>
      </c>
      <c r="N3625" s="6" t="str">
        <f>IF(COUNTIF($A$2:A3625,A3625)&gt;1,"DUP","OK")</f>
        <v>OK</v>
      </c>
      <c r="O3625" s="6" t="str">
        <f t="shared" si="169"/>
        <v>ORD26000403</v>
      </c>
      <c r="P3625" s="6" t="str">
        <f t="shared" si="170"/>
        <v>Sep</v>
      </c>
      <c r="Q3625" s="6"/>
      <c r="R3625" s="9"/>
      <c r="S3625" s="8"/>
      <c r="T3625" s="8"/>
      <c r="U3625" s="8"/>
      <c r="V3625" s="8"/>
      <c r="W3625" s="8"/>
      <c r="X3625" s="6"/>
      <c r="Y3625" s="6"/>
    </row>
    <row r="3626" spans="1:25" x14ac:dyDescent="0.3">
      <c r="A3626" s="6" t="s">
        <v>16497</v>
      </c>
      <c r="B3626" s="6"/>
      <c r="C3626" s="6" t="s">
        <v>16498</v>
      </c>
      <c r="D3626" s="6" t="str">
        <f t="shared" si="168"/>
        <v>ORD26000409</v>
      </c>
      <c r="E3626" s="10">
        <v>46285</v>
      </c>
      <c r="F3626" s="6" t="s">
        <v>12294</v>
      </c>
      <c r="G3626" s="6" t="s">
        <v>18</v>
      </c>
      <c r="H3626" s="8">
        <v>7297</v>
      </c>
      <c r="I3626" s="8">
        <v>21.89</v>
      </c>
      <c r="J3626" s="8">
        <v>3.94</v>
      </c>
      <c r="K3626" s="8">
        <v>7271.17</v>
      </c>
      <c r="L3626" s="10">
        <v>46287</v>
      </c>
      <c r="M3626" s="6" t="s">
        <v>16484</v>
      </c>
      <c r="N3626" s="6" t="str">
        <f>IF(COUNTIF($A$2:A3626,A3626)&gt;1,"DUP","OK")</f>
        <v>OK</v>
      </c>
      <c r="O3626" s="6" t="str">
        <f t="shared" si="169"/>
        <v>ORD26000409</v>
      </c>
      <c r="P3626" s="6" t="str">
        <f t="shared" si="170"/>
        <v>Sep</v>
      </c>
      <c r="Q3626" s="6"/>
      <c r="R3626" s="9"/>
      <c r="S3626" s="8"/>
      <c r="T3626" s="8"/>
      <c r="U3626" s="8"/>
      <c r="V3626" s="8"/>
      <c r="W3626" s="8"/>
      <c r="X3626" s="6"/>
      <c r="Y3626" s="6"/>
    </row>
    <row r="3627" spans="1:25" x14ac:dyDescent="0.3">
      <c r="A3627" s="6" t="s">
        <v>16499</v>
      </c>
      <c r="B3627" s="6"/>
      <c r="C3627" s="6" t="s">
        <v>911</v>
      </c>
      <c r="D3627" s="6" t="str">
        <f t="shared" si="168"/>
        <v>ORD26000437</v>
      </c>
      <c r="E3627" s="10">
        <v>46285</v>
      </c>
      <c r="F3627" s="6" t="s">
        <v>12294</v>
      </c>
      <c r="G3627" s="6" t="s">
        <v>18</v>
      </c>
      <c r="H3627" s="8">
        <v>4999</v>
      </c>
      <c r="I3627" s="8">
        <v>15</v>
      </c>
      <c r="J3627" s="8">
        <v>2.7</v>
      </c>
      <c r="K3627" s="8">
        <v>4981.3</v>
      </c>
      <c r="L3627" s="10">
        <v>46287</v>
      </c>
      <c r="M3627" s="6" t="s">
        <v>16484</v>
      </c>
      <c r="N3627" s="6" t="str">
        <f>IF(COUNTIF($A$2:A3627,A3627)&gt;1,"DUP","OK")</f>
        <v>OK</v>
      </c>
      <c r="O3627" s="6" t="str">
        <f t="shared" si="169"/>
        <v>ORD26000437</v>
      </c>
      <c r="P3627" s="6" t="str">
        <f t="shared" si="170"/>
        <v>Sep</v>
      </c>
      <c r="Q3627" s="6"/>
      <c r="R3627" s="9"/>
      <c r="S3627" s="8"/>
      <c r="T3627" s="8"/>
      <c r="U3627" s="8"/>
      <c r="V3627" s="8"/>
      <c r="W3627" s="8"/>
      <c r="X3627" s="6"/>
      <c r="Y3627" s="6"/>
    </row>
    <row r="3628" spans="1:25" x14ac:dyDescent="0.3">
      <c r="A3628" s="6" t="s">
        <v>16500</v>
      </c>
      <c r="B3628" s="6"/>
      <c r="C3628" s="6" t="s">
        <v>1268</v>
      </c>
      <c r="D3628" s="6" t="str">
        <f t="shared" si="168"/>
        <v>ORD26000616</v>
      </c>
      <c r="E3628" s="10">
        <v>46285</v>
      </c>
      <c r="F3628" s="6" t="s">
        <v>12294</v>
      </c>
      <c r="G3628" s="6" t="s">
        <v>27</v>
      </c>
      <c r="H3628" s="8">
        <v>4397</v>
      </c>
      <c r="I3628" s="8">
        <v>70.349999999999994</v>
      </c>
      <c r="J3628" s="8">
        <v>12.66</v>
      </c>
      <c r="K3628" s="8">
        <v>4313.99</v>
      </c>
      <c r="L3628" s="10">
        <v>46287</v>
      </c>
      <c r="M3628" s="6" t="s">
        <v>16484</v>
      </c>
      <c r="N3628" s="6" t="str">
        <f>IF(COUNTIF($A$2:A3628,A3628)&gt;1,"DUP","OK")</f>
        <v>OK</v>
      </c>
      <c r="O3628" s="6" t="str">
        <f t="shared" si="169"/>
        <v>ORD26000616</v>
      </c>
      <c r="P3628" s="6" t="str">
        <f t="shared" si="170"/>
        <v>Sep</v>
      </c>
      <c r="Q3628" s="6"/>
      <c r="R3628" s="9"/>
      <c r="S3628" s="8"/>
      <c r="T3628" s="8"/>
      <c r="U3628" s="8"/>
      <c r="V3628" s="8"/>
      <c r="W3628" s="8"/>
      <c r="X3628" s="6"/>
      <c r="Y3628" s="6"/>
    </row>
    <row r="3629" spans="1:25" x14ac:dyDescent="0.3">
      <c r="A3629" s="6" t="s">
        <v>16501</v>
      </c>
      <c r="B3629" s="6"/>
      <c r="C3629" s="6" t="s">
        <v>1272</v>
      </c>
      <c r="D3629" s="6" t="str">
        <f t="shared" si="168"/>
        <v>ORD26000618</v>
      </c>
      <c r="E3629" s="10">
        <v>46285</v>
      </c>
      <c r="F3629" s="6" t="s">
        <v>12294</v>
      </c>
      <c r="G3629" s="6" t="s">
        <v>18</v>
      </c>
      <c r="H3629" s="8">
        <v>6498</v>
      </c>
      <c r="I3629" s="8">
        <v>19.489999999999998</v>
      </c>
      <c r="J3629" s="8">
        <v>3.51</v>
      </c>
      <c r="K3629" s="8">
        <v>6475</v>
      </c>
      <c r="L3629" s="10">
        <v>46287</v>
      </c>
      <c r="M3629" s="6" t="s">
        <v>16484</v>
      </c>
      <c r="N3629" s="6" t="str">
        <f>IF(COUNTIF($A$2:A3629,A3629)&gt;1,"DUP","OK")</f>
        <v>OK</v>
      </c>
      <c r="O3629" s="6" t="str">
        <f t="shared" si="169"/>
        <v>ORD26000618</v>
      </c>
      <c r="P3629" s="6" t="str">
        <f t="shared" si="170"/>
        <v>Sep</v>
      </c>
      <c r="Q3629" s="6"/>
      <c r="R3629" s="9"/>
      <c r="S3629" s="8"/>
      <c r="T3629" s="8"/>
      <c r="U3629" s="8"/>
      <c r="V3629" s="8"/>
      <c r="W3629" s="8"/>
      <c r="X3629" s="6"/>
      <c r="Y3629" s="6"/>
    </row>
    <row r="3630" spans="1:25" x14ac:dyDescent="0.3">
      <c r="A3630" s="6" t="s">
        <v>16502</v>
      </c>
      <c r="B3630" s="6"/>
      <c r="C3630" s="6" t="s">
        <v>1356</v>
      </c>
      <c r="D3630" s="6" t="str">
        <f t="shared" si="168"/>
        <v>ORD26000660</v>
      </c>
      <c r="E3630" s="10">
        <v>46285</v>
      </c>
      <c r="F3630" s="6" t="s">
        <v>12294</v>
      </c>
      <c r="G3630" s="6" t="s">
        <v>18</v>
      </c>
      <c r="H3630" s="8">
        <v>799</v>
      </c>
      <c r="I3630" s="8">
        <v>0</v>
      </c>
      <c r="J3630" s="8">
        <v>0</v>
      </c>
      <c r="K3630" s="8">
        <v>799</v>
      </c>
      <c r="L3630" s="10">
        <v>46287</v>
      </c>
      <c r="M3630" s="6" t="s">
        <v>16484</v>
      </c>
      <c r="N3630" s="6" t="str">
        <f>IF(COUNTIF($A$2:A3630,A3630)&gt;1,"DUP","OK")</f>
        <v>OK</v>
      </c>
      <c r="O3630" s="6" t="str">
        <f t="shared" si="169"/>
        <v>ORD26000660</v>
      </c>
      <c r="P3630" s="6" t="str">
        <f t="shared" si="170"/>
        <v>Sep</v>
      </c>
      <c r="Q3630" s="6"/>
      <c r="R3630" s="9"/>
      <c r="S3630" s="8"/>
      <c r="T3630" s="8"/>
      <c r="U3630" s="8"/>
      <c r="V3630" s="8"/>
      <c r="W3630" s="8"/>
      <c r="X3630" s="6"/>
      <c r="Y3630" s="6"/>
    </row>
    <row r="3631" spans="1:25" x14ac:dyDescent="0.3">
      <c r="A3631" s="6" t="s">
        <v>16503</v>
      </c>
      <c r="B3631" s="6"/>
      <c r="C3631" s="6" t="s">
        <v>1375</v>
      </c>
      <c r="D3631" s="6" t="str">
        <f t="shared" si="168"/>
        <v>ORD26000669</v>
      </c>
      <c r="E3631" s="10">
        <v>46285</v>
      </c>
      <c r="F3631" s="6" t="s">
        <v>12294</v>
      </c>
      <c r="G3631" s="6" t="s">
        <v>18</v>
      </c>
      <c r="H3631" s="8">
        <v>599</v>
      </c>
      <c r="I3631" s="8">
        <v>0</v>
      </c>
      <c r="J3631" s="8">
        <v>0</v>
      </c>
      <c r="K3631" s="8">
        <v>599</v>
      </c>
      <c r="L3631" s="10">
        <v>46287</v>
      </c>
      <c r="M3631" s="6" t="s">
        <v>16484</v>
      </c>
      <c r="N3631" s="6" t="str">
        <f>IF(COUNTIF($A$2:A3631,A3631)&gt;1,"DUP","OK")</f>
        <v>OK</v>
      </c>
      <c r="O3631" s="6" t="str">
        <f t="shared" si="169"/>
        <v>ORD26000669</v>
      </c>
      <c r="P3631" s="6" t="str">
        <f t="shared" si="170"/>
        <v>Sep</v>
      </c>
      <c r="Q3631" s="6"/>
      <c r="R3631" s="9"/>
      <c r="S3631" s="8"/>
      <c r="T3631" s="8"/>
      <c r="U3631" s="8"/>
      <c r="V3631" s="8"/>
      <c r="W3631" s="8"/>
      <c r="X3631" s="6"/>
      <c r="Y3631" s="6"/>
    </row>
    <row r="3632" spans="1:25" x14ac:dyDescent="0.3">
      <c r="A3632" s="6" t="s">
        <v>16504</v>
      </c>
      <c r="B3632" s="6"/>
      <c r="C3632" s="6" t="s">
        <v>1445</v>
      </c>
      <c r="D3632" s="6" t="str">
        <f t="shared" si="168"/>
        <v>ORD26000704</v>
      </c>
      <c r="E3632" s="10">
        <v>46285</v>
      </c>
      <c r="F3632" s="6" t="s">
        <v>12294</v>
      </c>
      <c r="G3632" s="6" t="s">
        <v>27</v>
      </c>
      <c r="H3632" s="8">
        <v>2098</v>
      </c>
      <c r="I3632" s="8">
        <v>33.57</v>
      </c>
      <c r="J3632" s="8">
        <v>6.04</v>
      </c>
      <c r="K3632" s="8">
        <v>2058.39</v>
      </c>
      <c r="L3632" s="10">
        <v>46287</v>
      </c>
      <c r="M3632" s="6" t="s">
        <v>16484</v>
      </c>
      <c r="N3632" s="6" t="str">
        <f>IF(COUNTIF($A$2:A3632,A3632)&gt;1,"DUP","OK")</f>
        <v>OK</v>
      </c>
      <c r="O3632" s="6" t="str">
        <f t="shared" si="169"/>
        <v>ORD26000704</v>
      </c>
      <c r="P3632" s="6" t="str">
        <f t="shared" si="170"/>
        <v>Sep</v>
      </c>
      <c r="Q3632" s="6"/>
      <c r="R3632" s="9"/>
      <c r="S3632" s="8"/>
      <c r="T3632" s="8"/>
      <c r="U3632" s="8"/>
      <c r="V3632" s="8"/>
      <c r="W3632" s="8"/>
      <c r="X3632" s="6"/>
      <c r="Y3632" s="6"/>
    </row>
    <row r="3633" spans="1:25" x14ac:dyDescent="0.3">
      <c r="A3633" s="6" t="s">
        <v>16505</v>
      </c>
      <c r="B3633" s="6"/>
      <c r="C3633" s="6" t="s">
        <v>1455</v>
      </c>
      <c r="D3633" s="6" t="str">
        <f t="shared" si="168"/>
        <v>ORD26000709</v>
      </c>
      <c r="E3633" s="10">
        <v>46285</v>
      </c>
      <c r="F3633" s="6" t="s">
        <v>12294</v>
      </c>
      <c r="G3633" s="6" t="s">
        <v>27</v>
      </c>
      <c r="H3633" s="8">
        <v>4999</v>
      </c>
      <c r="I3633" s="8">
        <v>79.98</v>
      </c>
      <c r="J3633" s="8">
        <v>14.4</v>
      </c>
      <c r="K3633" s="8">
        <v>4904.62</v>
      </c>
      <c r="L3633" s="10">
        <v>46287</v>
      </c>
      <c r="M3633" s="6" t="s">
        <v>16484</v>
      </c>
      <c r="N3633" s="6" t="str">
        <f>IF(COUNTIF($A$2:A3633,A3633)&gt;1,"DUP","OK")</f>
        <v>OK</v>
      </c>
      <c r="O3633" s="6" t="str">
        <f t="shared" si="169"/>
        <v>ORD26000709</v>
      </c>
      <c r="P3633" s="6" t="str">
        <f t="shared" si="170"/>
        <v>Sep</v>
      </c>
      <c r="Q3633" s="6"/>
      <c r="R3633" s="9"/>
      <c r="S3633" s="8"/>
      <c r="T3633" s="8"/>
      <c r="U3633" s="8"/>
      <c r="V3633" s="8"/>
      <c r="W3633" s="8"/>
      <c r="X3633" s="6"/>
      <c r="Y3633" s="6"/>
    </row>
    <row r="3634" spans="1:25" x14ac:dyDescent="0.3">
      <c r="A3634" s="6" t="s">
        <v>16506</v>
      </c>
      <c r="B3634" s="6"/>
      <c r="C3634" s="6" t="s">
        <v>1614</v>
      </c>
      <c r="D3634" s="6" t="str">
        <f t="shared" si="168"/>
        <v>ORD26000789</v>
      </c>
      <c r="E3634" s="10">
        <v>46285</v>
      </c>
      <c r="F3634" s="6" t="s">
        <v>12294</v>
      </c>
      <c r="G3634" s="6" t="s">
        <v>18</v>
      </c>
      <c r="H3634" s="8">
        <v>4999</v>
      </c>
      <c r="I3634" s="8">
        <v>15</v>
      </c>
      <c r="J3634" s="8">
        <v>2.7</v>
      </c>
      <c r="K3634" s="8">
        <v>4981.3</v>
      </c>
      <c r="L3634" s="10">
        <v>46287</v>
      </c>
      <c r="M3634" s="6" t="s">
        <v>16484</v>
      </c>
      <c r="N3634" s="6" t="str">
        <f>IF(COUNTIF($A$2:A3634,A3634)&gt;1,"DUP","OK")</f>
        <v>OK</v>
      </c>
      <c r="O3634" s="6" t="str">
        <f t="shared" si="169"/>
        <v>ORD26000789</v>
      </c>
      <c r="P3634" s="6" t="str">
        <f t="shared" si="170"/>
        <v>Sep</v>
      </c>
      <c r="Q3634" s="6"/>
      <c r="R3634" s="9"/>
      <c r="S3634" s="8"/>
      <c r="T3634" s="8"/>
      <c r="U3634" s="8"/>
      <c r="V3634" s="8"/>
      <c r="W3634" s="8"/>
      <c r="X3634" s="6"/>
      <c r="Y3634" s="6"/>
    </row>
    <row r="3635" spans="1:25" x14ac:dyDescent="0.3">
      <c r="A3635" s="6" t="s">
        <v>16507</v>
      </c>
      <c r="B3635" s="6"/>
      <c r="C3635" s="6" t="s">
        <v>16508</v>
      </c>
      <c r="D3635" s="6" t="str">
        <f t="shared" si="168"/>
        <v>ORD26000794</v>
      </c>
      <c r="E3635" s="10">
        <v>46285</v>
      </c>
      <c r="F3635" s="6" t="s">
        <v>12294</v>
      </c>
      <c r="G3635" s="6" t="s">
        <v>27</v>
      </c>
      <c r="H3635" s="8">
        <v>3597</v>
      </c>
      <c r="I3635" s="8">
        <v>57.55</v>
      </c>
      <c r="J3635" s="8">
        <v>10.36</v>
      </c>
      <c r="K3635" s="8">
        <v>3529.09</v>
      </c>
      <c r="L3635" s="10">
        <v>46287</v>
      </c>
      <c r="M3635" s="6" t="s">
        <v>16484</v>
      </c>
      <c r="N3635" s="6" t="str">
        <f>IF(COUNTIF($A$2:A3635,A3635)&gt;1,"DUP","OK")</f>
        <v>OK</v>
      </c>
      <c r="O3635" s="6" t="str">
        <f t="shared" si="169"/>
        <v>ORD26000794</v>
      </c>
      <c r="P3635" s="6" t="str">
        <f t="shared" si="170"/>
        <v>Sep</v>
      </c>
      <c r="Q3635" s="6"/>
      <c r="R3635" s="9"/>
      <c r="S3635" s="8"/>
      <c r="T3635" s="8"/>
      <c r="U3635" s="8"/>
      <c r="V3635" s="8"/>
      <c r="W3635" s="8"/>
      <c r="X3635" s="6"/>
      <c r="Y3635" s="6"/>
    </row>
    <row r="3636" spans="1:25" x14ac:dyDescent="0.3">
      <c r="A3636" s="6" t="s">
        <v>16509</v>
      </c>
      <c r="B3636" s="6"/>
      <c r="C3636" s="6" t="s">
        <v>1681</v>
      </c>
      <c r="D3636" s="6" t="str">
        <f t="shared" si="168"/>
        <v>ORD26000823</v>
      </c>
      <c r="E3636" s="10">
        <v>46285</v>
      </c>
      <c r="F3636" s="6" t="s">
        <v>12294</v>
      </c>
      <c r="G3636" s="6" t="s">
        <v>54</v>
      </c>
      <c r="H3636" s="8">
        <v>2998</v>
      </c>
      <c r="I3636" s="8">
        <v>50.97</v>
      </c>
      <c r="J3636" s="8">
        <v>9.17</v>
      </c>
      <c r="K3636" s="8">
        <v>2937.86</v>
      </c>
      <c r="L3636" s="10">
        <v>46287</v>
      </c>
      <c r="M3636" s="6" t="s">
        <v>16484</v>
      </c>
      <c r="N3636" s="6" t="str">
        <f>IF(COUNTIF($A$2:A3636,A3636)&gt;1,"DUP","OK")</f>
        <v>OK</v>
      </c>
      <c r="O3636" s="6" t="str">
        <f t="shared" si="169"/>
        <v>ORD26000823</v>
      </c>
      <c r="P3636" s="6" t="str">
        <f t="shared" si="170"/>
        <v>Sep</v>
      </c>
      <c r="Q3636" s="6"/>
      <c r="R3636" s="9"/>
      <c r="S3636" s="8"/>
      <c r="T3636" s="8"/>
      <c r="U3636" s="8"/>
      <c r="V3636" s="8"/>
      <c r="W3636" s="8"/>
      <c r="X3636" s="6"/>
      <c r="Y3636" s="6"/>
    </row>
    <row r="3637" spans="1:25" x14ac:dyDescent="0.3">
      <c r="A3637" s="6" t="s">
        <v>16510</v>
      </c>
      <c r="B3637" s="6"/>
      <c r="C3637" s="6" t="s">
        <v>1746</v>
      </c>
      <c r="D3637" s="6" t="str">
        <f t="shared" si="168"/>
        <v>ORD26000856</v>
      </c>
      <c r="E3637" s="10">
        <v>46285</v>
      </c>
      <c r="F3637" s="6" t="s">
        <v>12294</v>
      </c>
      <c r="G3637" s="6" t="s">
        <v>18</v>
      </c>
      <c r="H3637" s="8">
        <v>3499</v>
      </c>
      <c r="I3637" s="8">
        <v>10.5</v>
      </c>
      <c r="J3637" s="8">
        <v>1.89</v>
      </c>
      <c r="K3637" s="8">
        <v>3486.61</v>
      </c>
      <c r="L3637" s="10">
        <v>46287</v>
      </c>
      <c r="M3637" s="6" t="s">
        <v>16484</v>
      </c>
      <c r="N3637" s="6" t="str">
        <f>IF(COUNTIF($A$2:A3637,A3637)&gt;1,"DUP","OK")</f>
        <v>OK</v>
      </c>
      <c r="O3637" s="6" t="str">
        <f t="shared" si="169"/>
        <v>ORD26000856</v>
      </c>
      <c r="P3637" s="6" t="str">
        <f t="shared" si="170"/>
        <v>Sep</v>
      </c>
      <c r="Q3637" s="6"/>
      <c r="R3637" s="9"/>
      <c r="S3637" s="8"/>
      <c r="T3637" s="8"/>
      <c r="U3637" s="8"/>
      <c r="V3637" s="8"/>
      <c r="W3637" s="8"/>
      <c r="X3637" s="6"/>
      <c r="Y3637" s="6"/>
    </row>
    <row r="3638" spans="1:25" x14ac:dyDescent="0.3">
      <c r="A3638" s="6" t="s">
        <v>16511</v>
      </c>
      <c r="B3638" s="6"/>
      <c r="C3638" s="6" t="s">
        <v>1766</v>
      </c>
      <c r="D3638" s="6" t="str">
        <f t="shared" si="168"/>
        <v>ORD26000866</v>
      </c>
      <c r="E3638" s="10">
        <v>46285</v>
      </c>
      <c r="F3638" s="6" t="s">
        <v>12294</v>
      </c>
      <c r="G3638" s="6" t="s">
        <v>27</v>
      </c>
      <c r="H3638" s="8">
        <v>4297</v>
      </c>
      <c r="I3638" s="8">
        <v>68.75</v>
      </c>
      <c r="J3638" s="8">
        <v>12.38</v>
      </c>
      <c r="K3638" s="8">
        <v>4215.87</v>
      </c>
      <c r="L3638" s="10">
        <v>46287</v>
      </c>
      <c r="M3638" s="6" t="s">
        <v>16484</v>
      </c>
      <c r="N3638" s="6" t="str">
        <f>IF(COUNTIF($A$2:A3638,A3638)&gt;1,"DUP","OK")</f>
        <v>OK</v>
      </c>
      <c r="O3638" s="6" t="str">
        <f t="shared" si="169"/>
        <v>ORD26000866</v>
      </c>
      <c r="P3638" s="6" t="str">
        <f t="shared" si="170"/>
        <v>Sep</v>
      </c>
      <c r="Q3638" s="6"/>
      <c r="R3638" s="9"/>
      <c r="S3638" s="8"/>
      <c r="T3638" s="8"/>
      <c r="U3638" s="8"/>
      <c r="V3638" s="8"/>
      <c r="W3638" s="8"/>
      <c r="X3638" s="6"/>
      <c r="Y3638" s="6"/>
    </row>
    <row r="3639" spans="1:25" x14ac:dyDescent="0.3">
      <c r="A3639" s="6" t="s">
        <v>16512</v>
      </c>
      <c r="B3639" s="6"/>
      <c r="C3639" s="6" t="s">
        <v>1786</v>
      </c>
      <c r="D3639" s="6" t="str">
        <f t="shared" si="168"/>
        <v>ORD26000876</v>
      </c>
      <c r="E3639" s="10">
        <v>46285</v>
      </c>
      <c r="F3639" s="6" t="s">
        <v>12294</v>
      </c>
      <c r="G3639" s="6" t="s">
        <v>54</v>
      </c>
      <c r="H3639" s="8">
        <v>799</v>
      </c>
      <c r="I3639" s="8">
        <v>15.18</v>
      </c>
      <c r="J3639" s="8">
        <v>2.73</v>
      </c>
      <c r="K3639" s="8">
        <v>781.09</v>
      </c>
      <c r="L3639" s="10">
        <v>46287</v>
      </c>
      <c r="M3639" s="6" t="s">
        <v>16484</v>
      </c>
      <c r="N3639" s="6" t="str">
        <f>IF(COUNTIF($A$2:A3639,A3639)&gt;1,"DUP","OK")</f>
        <v>OK</v>
      </c>
      <c r="O3639" s="6" t="str">
        <f t="shared" si="169"/>
        <v>ORD26000876</v>
      </c>
      <c r="P3639" s="6" t="str">
        <f t="shared" si="170"/>
        <v>Sep</v>
      </c>
      <c r="Q3639" s="6"/>
      <c r="R3639" s="9"/>
      <c r="S3639" s="8"/>
      <c r="T3639" s="8"/>
      <c r="U3639" s="8"/>
      <c r="V3639" s="8"/>
      <c r="W3639" s="8"/>
      <c r="X3639" s="6"/>
      <c r="Y3639" s="6"/>
    </row>
    <row r="3640" spans="1:25" x14ac:dyDescent="0.3">
      <c r="A3640" s="6" t="s">
        <v>16513</v>
      </c>
      <c r="B3640" s="6"/>
      <c r="C3640" s="6" t="s">
        <v>1854</v>
      </c>
      <c r="D3640" s="6" t="str">
        <f t="shared" si="168"/>
        <v>ORD26000910</v>
      </c>
      <c r="E3640" s="10">
        <v>46285</v>
      </c>
      <c r="F3640" s="6" t="s">
        <v>12294</v>
      </c>
      <c r="G3640" s="6" t="s">
        <v>43</v>
      </c>
      <c r="H3640" s="8">
        <v>2298</v>
      </c>
      <c r="I3640" s="8">
        <v>27.58</v>
      </c>
      <c r="J3640" s="8">
        <v>4.96</v>
      </c>
      <c r="K3640" s="8">
        <v>2265.46</v>
      </c>
      <c r="L3640" s="10">
        <v>46287</v>
      </c>
      <c r="M3640" s="6" t="s">
        <v>16484</v>
      </c>
      <c r="N3640" s="6" t="str">
        <f>IF(COUNTIF($A$2:A3640,A3640)&gt;1,"DUP","OK")</f>
        <v>OK</v>
      </c>
      <c r="O3640" s="6" t="str">
        <f t="shared" si="169"/>
        <v>ORD26000910</v>
      </c>
      <c r="P3640" s="6" t="str">
        <f t="shared" si="170"/>
        <v>Sep</v>
      </c>
      <c r="Q3640" s="6"/>
      <c r="R3640" s="9"/>
      <c r="S3640" s="8"/>
      <c r="T3640" s="8"/>
      <c r="U3640" s="8"/>
      <c r="V3640" s="8"/>
      <c r="W3640" s="8"/>
      <c r="X3640" s="6"/>
      <c r="Y3640" s="6"/>
    </row>
    <row r="3641" spans="1:25" x14ac:dyDescent="0.3">
      <c r="A3641" s="6" t="s">
        <v>16514</v>
      </c>
      <c r="B3641" s="6"/>
      <c r="C3641" s="6" t="s">
        <v>1955</v>
      </c>
      <c r="D3641" s="6" t="str">
        <f t="shared" si="168"/>
        <v>ORD26000961</v>
      </c>
      <c r="E3641" s="10">
        <v>46285</v>
      </c>
      <c r="F3641" s="6" t="s">
        <v>12294</v>
      </c>
      <c r="G3641" s="6" t="s">
        <v>18</v>
      </c>
      <c r="H3641" s="8">
        <v>5347</v>
      </c>
      <c r="I3641" s="8">
        <v>16.04</v>
      </c>
      <c r="J3641" s="8">
        <v>2.89</v>
      </c>
      <c r="K3641" s="8">
        <v>5328.07</v>
      </c>
      <c r="L3641" s="10">
        <v>46287</v>
      </c>
      <c r="M3641" s="6" t="s">
        <v>16484</v>
      </c>
      <c r="N3641" s="6" t="str">
        <f>IF(COUNTIF($A$2:A3641,A3641)&gt;1,"DUP","OK")</f>
        <v>OK</v>
      </c>
      <c r="O3641" s="6" t="str">
        <f t="shared" si="169"/>
        <v>ORD26000961</v>
      </c>
      <c r="P3641" s="6" t="str">
        <f t="shared" si="170"/>
        <v>Sep</v>
      </c>
      <c r="Q3641" s="6"/>
      <c r="R3641" s="9"/>
      <c r="S3641" s="8"/>
      <c r="T3641" s="8"/>
      <c r="U3641" s="8"/>
      <c r="V3641" s="8"/>
      <c r="W3641" s="8"/>
      <c r="X3641" s="6"/>
      <c r="Y3641" s="6"/>
    </row>
    <row r="3642" spans="1:25" x14ac:dyDescent="0.3">
      <c r="A3642" s="6" t="s">
        <v>16515</v>
      </c>
      <c r="B3642" s="6"/>
      <c r="C3642" s="6" t="s">
        <v>2005</v>
      </c>
      <c r="D3642" s="6" t="str">
        <f t="shared" si="168"/>
        <v>ORD26000986</v>
      </c>
      <c r="E3642" s="10">
        <v>46285</v>
      </c>
      <c r="F3642" s="6" t="s">
        <v>12294</v>
      </c>
      <c r="G3642" s="6" t="s">
        <v>27</v>
      </c>
      <c r="H3642" s="8">
        <v>3297</v>
      </c>
      <c r="I3642" s="8">
        <v>52.75</v>
      </c>
      <c r="J3642" s="8">
        <v>9.5</v>
      </c>
      <c r="K3642" s="8">
        <v>3234.75</v>
      </c>
      <c r="L3642" s="10">
        <v>46287</v>
      </c>
      <c r="M3642" s="6" t="s">
        <v>16484</v>
      </c>
      <c r="N3642" s="6" t="str">
        <f>IF(COUNTIF($A$2:A3642,A3642)&gt;1,"DUP","OK")</f>
        <v>OK</v>
      </c>
      <c r="O3642" s="6" t="str">
        <f t="shared" si="169"/>
        <v>ORD26000986</v>
      </c>
      <c r="P3642" s="6" t="str">
        <f t="shared" si="170"/>
        <v>Sep</v>
      </c>
      <c r="Q3642" s="6"/>
      <c r="R3642" s="9"/>
      <c r="S3642" s="8"/>
      <c r="T3642" s="8"/>
      <c r="U3642" s="8"/>
      <c r="V3642" s="8"/>
      <c r="W3642" s="8"/>
      <c r="X3642" s="6"/>
      <c r="Y3642" s="6"/>
    </row>
    <row r="3643" spans="1:25" x14ac:dyDescent="0.3">
      <c r="A3643" s="6" t="s">
        <v>16516</v>
      </c>
      <c r="B3643" s="6"/>
      <c r="C3643" s="6" t="s">
        <v>16517</v>
      </c>
      <c r="D3643" s="6" t="str">
        <f t="shared" si="168"/>
        <v>ORD26001067</v>
      </c>
      <c r="E3643" s="10">
        <v>46285</v>
      </c>
      <c r="F3643" s="6" t="s">
        <v>12294</v>
      </c>
      <c r="G3643" s="6" t="s">
        <v>18</v>
      </c>
      <c r="H3643" s="8">
        <v>499</v>
      </c>
      <c r="I3643" s="8">
        <v>1.5</v>
      </c>
      <c r="J3643" s="8">
        <v>0.27</v>
      </c>
      <c r="K3643" s="8">
        <v>497.23</v>
      </c>
      <c r="L3643" s="10">
        <v>46287</v>
      </c>
      <c r="M3643" s="6" t="s">
        <v>16484</v>
      </c>
      <c r="N3643" s="6" t="str">
        <f>IF(COUNTIF($A$2:A3643,A3643)&gt;1,"DUP","OK")</f>
        <v>OK</v>
      </c>
      <c r="O3643" s="6" t="str">
        <f t="shared" si="169"/>
        <v>ORD26001067</v>
      </c>
      <c r="P3643" s="6" t="str">
        <f t="shared" si="170"/>
        <v>Sep</v>
      </c>
      <c r="Q3643" s="6"/>
      <c r="R3643" s="9"/>
      <c r="S3643" s="8"/>
      <c r="T3643" s="8"/>
      <c r="U3643" s="8"/>
      <c r="V3643" s="8"/>
      <c r="W3643" s="8"/>
      <c r="X3643" s="6"/>
      <c r="Y3643" s="6"/>
    </row>
    <row r="3644" spans="1:25" x14ac:dyDescent="0.3">
      <c r="A3644" s="6" t="s">
        <v>16518</v>
      </c>
      <c r="B3644" s="6"/>
      <c r="C3644" s="6" t="s">
        <v>2219</v>
      </c>
      <c r="D3644" s="6" t="str">
        <f t="shared" si="168"/>
        <v>ORD26001093</v>
      </c>
      <c r="E3644" s="10">
        <v>46285</v>
      </c>
      <c r="F3644" s="6" t="s">
        <v>12294</v>
      </c>
      <c r="G3644" s="6" t="s">
        <v>18</v>
      </c>
      <c r="H3644" s="8">
        <v>6797</v>
      </c>
      <c r="I3644" s="8">
        <v>20.39</v>
      </c>
      <c r="J3644" s="8">
        <v>3.67</v>
      </c>
      <c r="K3644" s="8">
        <v>6772.94</v>
      </c>
      <c r="L3644" s="10">
        <v>46287</v>
      </c>
      <c r="M3644" s="6" t="s">
        <v>16484</v>
      </c>
      <c r="N3644" s="6" t="str">
        <f>IF(COUNTIF($A$2:A3644,A3644)&gt;1,"DUP","OK")</f>
        <v>OK</v>
      </c>
      <c r="O3644" s="6" t="str">
        <f t="shared" si="169"/>
        <v>ORD26001093</v>
      </c>
      <c r="P3644" s="6" t="str">
        <f t="shared" si="170"/>
        <v>Sep</v>
      </c>
      <c r="Q3644" s="6"/>
      <c r="R3644" s="9"/>
      <c r="S3644" s="8"/>
      <c r="T3644" s="8"/>
      <c r="U3644" s="8"/>
      <c r="V3644" s="8"/>
      <c r="W3644" s="8"/>
      <c r="X3644" s="6"/>
      <c r="Y3644" s="6"/>
    </row>
    <row r="3645" spans="1:25" x14ac:dyDescent="0.3">
      <c r="A3645" s="6" t="s">
        <v>16519</v>
      </c>
      <c r="B3645" s="6"/>
      <c r="C3645" s="6" t="s">
        <v>2266</v>
      </c>
      <c r="D3645" s="6" t="str">
        <f t="shared" si="168"/>
        <v>ORD26001117</v>
      </c>
      <c r="E3645" s="10">
        <v>46285</v>
      </c>
      <c r="F3645" s="6" t="s">
        <v>12294</v>
      </c>
      <c r="G3645" s="6" t="s">
        <v>54</v>
      </c>
      <c r="H3645" s="8">
        <v>7999</v>
      </c>
      <c r="I3645" s="8">
        <v>135.97999999999999</v>
      </c>
      <c r="J3645" s="8">
        <v>24.48</v>
      </c>
      <c r="K3645" s="8">
        <v>7838.54</v>
      </c>
      <c r="L3645" s="10">
        <v>46287</v>
      </c>
      <c r="M3645" s="6" t="s">
        <v>16484</v>
      </c>
      <c r="N3645" s="6" t="str">
        <f>IF(COUNTIF($A$2:A3645,A3645)&gt;1,"DUP","OK")</f>
        <v>OK</v>
      </c>
      <c r="O3645" s="6" t="str">
        <f t="shared" si="169"/>
        <v>ORD26001117</v>
      </c>
      <c r="P3645" s="6" t="str">
        <f t="shared" si="170"/>
        <v>Sep</v>
      </c>
      <c r="Q3645" s="6"/>
      <c r="R3645" s="9"/>
      <c r="S3645" s="8"/>
      <c r="T3645" s="8"/>
      <c r="U3645" s="8"/>
      <c r="V3645" s="8"/>
      <c r="W3645" s="8"/>
      <c r="X3645" s="6"/>
      <c r="Y3645" s="6"/>
    </row>
    <row r="3646" spans="1:25" x14ac:dyDescent="0.3">
      <c r="A3646" s="6" t="s">
        <v>16520</v>
      </c>
      <c r="B3646" s="6"/>
      <c r="C3646" s="6" t="s">
        <v>2378</v>
      </c>
      <c r="D3646" s="6" t="str">
        <f t="shared" si="168"/>
        <v>ORD26001173</v>
      </c>
      <c r="E3646" s="10">
        <v>46285</v>
      </c>
      <c r="F3646" s="6" t="s">
        <v>12294</v>
      </c>
      <c r="G3646" s="6" t="s">
        <v>18</v>
      </c>
      <c r="H3646" s="8">
        <v>1299</v>
      </c>
      <c r="I3646" s="8">
        <v>0</v>
      </c>
      <c r="J3646" s="8">
        <v>0</v>
      </c>
      <c r="K3646" s="8">
        <v>1299</v>
      </c>
      <c r="L3646" s="10">
        <v>46287</v>
      </c>
      <c r="M3646" s="6" t="s">
        <v>16484</v>
      </c>
      <c r="N3646" s="6" t="str">
        <f>IF(COUNTIF($A$2:A3646,A3646)&gt;1,"DUP","OK")</f>
        <v>OK</v>
      </c>
      <c r="O3646" s="6" t="str">
        <f t="shared" si="169"/>
        <v>ORD26001173</v>
      </c>
      <c r="P3646" s="6" t="str">
        <f t="shared" si="170"/>
        <v>Sep</v>
      </c>
      <c r="Q3646" s="6"/>
      <c r="R3646" s="9"/>
      <c r="S3646" s="8"/>
      <c r="T3646" s="8"/>
      <c r="U3646" s="8"/>
      <c r="V3646" s="8"/>
      <c r="W3646" s="8"/>
      <c r="X3646" s="6"/>
      <c r="Y3646" s="6"/>
    </row>
    <row r="3647" spans="1:25" x14ac:dyDescent="0.3">
      <c r="A3647" s="6" t="s">
        <v>16521</v>
      </c>
      <c r="B3647" s="6"/>
      <c r="C3647" s="6" t="s">
        <v>2511</v>
      </c>
      <c r="D3647" s="6" t="str">
        <f t="shared" si="168"/>
        <v>ORD26001240</v>
      </c>
      <c r="E3647" s="10">
        <v>46285</v>
      </c>
      <c r="F3647" s="6" t="s">
        <v>12294</v>
      </c>
      <c r="G3647" s="6" t="s">
        <v>43</v>
      </c>
      <c r="H3647" s="8">
        <v>5998</v>
      </c>
      <c r="I3647" s="8">
        <v>71.98</v>
      </c>
      <c r="J3647" s="8">
        <v>12.96</v>
      </c>
      <c r="K3647" s="8">
        <v>5913.06</v>
      </c>
      <c r="L3647" s="10">
        <v>46287</v>
      </c>
      <c r="M3647" s="6" t="s">
        <v>16484</v>
      </c>
      <c r="N3647" s="6" t="str">
        <f>IF(COUNTIF($A$2:A3647,A3647)&gt;1,"DUP","OK")</f>
        <v>OK</v>
      </c>
      <c r="O3647" s="6" t="str">
        <f t="shared" si="169"/>
        <v>ORD26001240</v>
      </c>
      <c r="P3647" s="6" t="str">
        <f t="shared" si="170"/>
        <v>Sep</v>
      </c>
      <c r="Q3647" s="6"/>
      <c r="R3647" s="9"/>
      <c r="S3647" s="8"/>
      <c r="T3647" s="8"/>
      <c r="U3647" s="8"/>
      <c r="V3647" s="8"/>
      <c r="W3647" s="8"/>
      <c r="X3647" s="6"/>
      <c r="Y3647" s="6"/>
    </row>
    <row r="3648" spans="1:25" x14ac:dyDescent="0.3">
      <c r="A3648" s="6" t="s">
        <v>16522</v>
      </c>
      <c r="B3648" s="6"/>
      <c r="C3648" s="6" t="s">
        <v>2565</v>
      </c>
      <c r="D3648" s="6" t="str">
        <f t="shared" si="168"/>
        <v>ORD26001267</v>
      </c>
      <c r="E3648" s="10">
        <v>46285</v>
      </c>
      <c r="F3648" s="6" t="s">
        <v>12294</v>
      </c>
      <c r="G3648" s="6" t="s">
        <v>18</v>
      </c>
      <c r="H3648" s="8">
        <v>598</v>
      </c>
      <c r="I3648" s="8">
        <v>0</v>
      </c>
      <c r="J3648" s="8">
        <v>0</v>
      </c>
      <c r="K3648" s="8">
        <v>598</v>
      </c>
      <c r="L3648" s="10">
        <v>46287</v>
      </c>
      <c r="M3648" s="6" t="s">
        <v>16484</v>
      </c>
      <c r="N3648" s="6" t="str">
        <f>IF(COUNTIF($A$2:A3648,A3648)&gt;1,"DUP","OK")</f>
        <v>OK</v>
      </c>
      <c r="O3648" s="6" t="str">
        <f t="shared" si="169"/>
        <v>ORD26001267</v>
      </c>
      <c r="P3648" s="6" t="str">
        <f t="shared" si="170"/>
        <v>Sep</v>
      </c>
      <c r="Q3648" s="6"/>
      <c r="R3648" s="9"/>
      <c r="S3648" s="8"/>
      <c r="T3648" s="8"/>
      <c r="U3648" s="8"/>
      <c r="V3648" s="8"/>
      <c r="W3648" s="8"/>
      <c r="X3648" s="6"/>
      <c r="Y3648" s="6"/>
    </row>
    <row r="3649" spans="1:25" x14ac:dyDescent="0.3">
      <c r="A3649" s="6" t="s">
        <v>16523</v>
      </c>
      <c r="B3649" s="6"/>
      <c r="C3649" s="6" t="s">
        <v>16524</v>
      </c>
      <c r="D3649" s="6" t="str">
        <f t="shared" si="168"/>
        <v>ORD26001344</v>
      </c>
      <c r="E3649" s="10">
        <v>46285</v>
      </c>
      <c r="F3649" s="6" t="s">
        <v>12294</v>
      </c>
      <c r="G3649" s="6" t="s">
        <v>27</v>
      </c>
      <c r="H3649" s="8">
        <v>3298</v>
      </c>
      <c r="I3649" s="8">
        <v>52.77</v>
      </c>
      <c r="J3649" s="8">
        <v>9.5</v>
      </c>
      <c r="K3649" s="8">
        <v>3235.73</v>
      </c>
      <c r="L3649" s="10">
        <v>46287</v>
      </c>
      <c r="M3649" s="6" t="s">
        <v>16484</v>
      </c>
      <c r="N3649" s="6" t="str">
        <f>IF(COUNTIF($A$2:A3649,A3649)&gt;1,"DUP","OK")</f>
        <v>OK</v>
      </c>
      <c r="O3649" s="6" t="str">
        <f t="shared" si="169"/>
        <v>ORD26001344</v>
      </c>
      <c r="P3649" s="6" t="str">
        <f t="shared" si="170"/>
        <v>Sep</v>
      </c>
      <c r="Q3649" s="6"/>
      <c r="R3649" s="9"/>
      <c r="S3649" s="8"/>
      <c r="T3649" s="8"/>
      <c r="U3649" s="8"/>
      <c r="V3649" s="8"/>
      <c r="W3649" s="8"/>
      <c r="X3649" s="6"/>
      <c r="Y3649" s="6"/>
    </row>
    <row r="3650" spans="1:25" x14ac:dyDescent="0.3">
      <c r="A3650" s="6" t="s">
        <v>16525</v>
      </c>
      <c r="B3650" s="6"/>
      <c r="C3650" s="6" t="s">
        <v>2855</v>
      </c>
      <c r="D3650" s="6" t="str">
        <f t="shared" ref="D3650:D3713" si="171">UPPER(SUBSTITUTE(TRIM(C3650),"-",""))</f>
        <v>ORD26001412</v>
      </c>
      <c r="E3650" s="10">
        <v>46285</v>
      </c>
      <c r="F3650" s="6" t="s">
        <v>12294</v>
      </c>
      <c r="G3650" s="6" t="s">
        <v>43</v>
      </c>
      <c r="H3650" s="8">
        <v>949</v>
      </c>
      <c r="I3650" s="8">
        <v>14.24</v>
      </c>
      <c r="J3650" s="8">
        <v>2.56</v>
      </c>
      <c r="K3650" s="8">
        <v>932.2</v>
      </c>
      <c r="L3650" s="10">
        <v>46287</v>
      </c>
      <c r="M3650" s="6" t="s">
        <v>16484</v>
      </c>
      <c r="N3650" s="6" t="str">
        <f>IF(COUNTIF($A$2:A3650,A3650)&gt;1,"DUP","OK")</f>
        <v>OK</v>
      </c>
      <c r="O3650" s="6" t="str">
        <f t="shared" ref="O3650:O3713" si="172">IF(F3650="REFUND",INDEX($D$2:$D$5743,MATCH(B3650,$A$2:$A$5743,0)),D3650)</f>
        <v>ORD26001412</v>
      </c>
      <c r="P3650" s="6" t="str">
        <f t="shared" ref="P3650:P3713" si="173">IF(L3650&gt;DATE(2026,9,30),"Oct-Due","Sep")</f>
        <v>Sep</v>
      </c>
      <c r="Q3650" s="6"/>
      <c r="R3650" s="9"/>
      <c r="S3650" s="8"/>
      <c r="T3650" s="8"/>
      <c r="U3650" s="8"/>
      <c r="V3650" s="8"/>
      <c r="W3650" s="8"/>
      <c r="X3650" s="6"/>
      <c r="Y3650" s="6"/>
    </row>
    <row r="3651" spans="1:25" x14ac:dyDescent="0.3">
      <c r="A3651" s="6" t="s">
        <v>16526</v>
      </c>
      <c r="B3651" s="6"/>
      <c r="C3651" s="6" t="s">
        <v>2867</v>
      </c>
      <c r="D3651" s="6" t="str">
        <f t="shared" si="171"/>
        <v>ORD26001419</v>
      </c>
      <c r="E3651" s="10">
        <v>46285</v>
      </c>
      <c r="F3651" s="6" t="s">
        <v>12294</v>
      </c>
      <c r="G3651" s="6" t="s">
        <v>18</v>
      </c>
      <c r="H3651" s="8">
        <v>3499</v>
      </c>
      <c r="I3651" s="8">
        <v>10.5</v>
      </c>
      <c r="J3651" s="8">
        <v>1.89</v>
      </c>
      <c r="K3651" s="8">
        <v>3486.61</v>
      </c>
      <c r="L3651" s="10">
        <v>46287</v>
      </c>
      <c r="M3651" s="6" t="s">
        <v>16484</v>
      </c>
      <c r="N3651" s="6" t="str">
        <f>IF(COUNTIF($A$2:A3651,A3651)&gt;1,"DUP","OK")</f>
        <v>OK</v>
      </c>
      <c r="O3651" s="6" t="str">
        <f t="shared" si="172"/>
        <v>ORD26001419</v>
      </c>
      <c r="P3651" s="6" t="str">
        <f t="shared" si="173"/>
        <v>Sep</v>
      </c>
      <c r="Q3651" s="6"/>
      <c r="R3651" s="9"/>
      <c r="S3651" s="8"/>
      <c r="T3651" s="8"/>
      <c r="U3651" s="8"/>
      <c r="V3651" s="8"/>
      <c r="W3651" s="8"/>
      <c r="X3651" s="6"/>
      <c r="Y3651" s="6"/>
    </row>
    <row r="3652" spans="1:25" x14ac:dyDescent="0.3">
      <c r="A3652" s="6" t="s">
        <v>16527</v>
      </c>
      <c r="B3652" s="6"/>
      <c r="C3652" s="6" t="s">
        <v>2918</v>
      </c>
      <c r="D3652" s="6" t="str">
        <f t="shared" si="171"/>
        <v>ORD26001445</v>
      </c>
      <c r="E3652" s="10">
        <v>46285</v>
      </c>
      <c r="F3652" s="6" t="s">
        <v>12294</v>
      </c>
      <c r="G3652" s="6" t="s">
        <v>18</v>
      </c>
      <c r="H3652" s="8">
        <v>3498</v>
      </c>
      <c r="I3652" s="8">
        <v>10.49</v>
      </c>
      <c r="J3652" s="8">
        <v>1.89</v>
      </c>
      <c r="K3652" s="8">
        <v>3485.62</v>
      </c>
      <c r="L3652" s="10">
        <v>46287</v>
      </c>
      <c r="M3652" s="6" t="s">
        <v>16484</v>
      </c>
      <c r="N3652" s="6" t="str">
        <f>IF(COUNTIF($A$2:A3652,A3652)&gt;1,"DUP","OK")</f>
        <v>OK</v>
      </c>
      <c r="O3652" s="6" t="str">
        <f t="shared" si="172"/>
        <v>ORD26001445</v>
      </c>
      <c r="P3652" s="6" t="str">
        <f t="shared" si="173"/>
        <v>Sep</v>
      </c>
      <c r="Q3652" s="6"/>
      <c r="R3652" s="9"/>
      <c r="S3652" s="8"/>
      <c r="T3652" s="8"/>
      <c r="U3652" s="8"/>
      <c r="V3652" s="8"/>
      <c r="W3652" s="8"/>
      <c r="X3652" s="6"/>
      <c r="Y3652" s="6"/>
    </row>
    <row r="3653" spans="1:25" x14ac:dyDescent="0.3">
      <c r="A3653" s="6" t="s">
        <v>16528</v>
      </c>
      <c r="B3653" s="6"/>
      <c r="C3653" s="6" t="s">
        <v>3042</v>
      </c>
      <c r="D3653" s="6" t="str">
        <f t="shared" si="171"/>
        <v>ORD26001507</v>
      </c>
      <c r="E3653" s="10">
        <v>46285</v>
      </c>
      <c r="F3653" s="6" t="s">
        <v>12294</v>
      </c>
      <c r="G3653" s="6" t="s">
        <v>18</v>
      </c>
      <c r="H3653" s="8">
        <v>349</v>
      </c>
      <c r="I3653" s="8">
        <v>0</v>
      </c>
      <c r="J3653" s="8">
        <v>0</v>
      </c>
      <c r="K3653" s="8">
        <v>349</v>
      </c>
      <c r="L3653" s="10">
        <v>46287</v>
      </c>
      <c r="M3653" s="6" t="s">
        <v>16484</v>
      </c>
      <c r="N3653" s="6" t="str">
        <f>IF(COUNTIF($A$2:A3653,A3653)&gt;1,"DUP","OK")</f>
        <v>OK</v>
      </c>
      <c r="O3653" s="6" t="str">
        <f t="shared" si="172"/>
        <v>ORD26001507</v>
      </c>
      <c r="P3653" s="6" t="str">
        <f t="shared" si="173"/>
        <v>Sep</v>
      </c>
      <c r="Q3653" s="6"/>
      <c r="R3653" s="9"/>
      <c r="S3653" s="8"/>
      <c r="T3653" s="8"/>
      <c r="U3653" s="8"/>
      <c r="V3653" s="8"/>
      <c r="W3653" s="8"/>
      <c r="X3653" s="6"/>
      <c r="Y3653" s="6"/>
    </row>
    <row r="3654" spans="1:25" x14ac:dyDescent="0.3">
      <c r="A3654" s="6" t="s">
        <v>16529</v>
      </c>
      <c r="B3654" s="6"/>
      <c r="C3654" s="6" t="s">
        <v>3125</v>
      </c>
      <c r="D3654" s="6" t="str">
        <f t="shared" si="171"/>
        <v>ORD26001549</v>
      </c>
      <c r="E3654" s="10">
        <v>46285</v>
      </c>
      <c r="F3654" s="6" t="s">
        <v>12294</v>
      </c>
      <c r="G3654" s="6" t="s">
        <v>18</v>
      </c>
      <c r="H3654" s="8">
        <v>499</v>
      </c>
      <c r="I3654" s="8">
        <v>0</v>
      </c>
      <c r="J3654" s="8">
        <v>0</v>
      </c>
      <c r="K3654" s="8">
        <v>499</v>
      </c>
      <c r="L3654" s="10">
        <v>46287</v>
      </c>
      <c r="M3654" s="6" t="s">
        <v>16484</v>
      </c>
      <c r="N3654" s="6" t="str">
        <f>IF(COUNTIF($A$2:A3654,A3654)&gt;1,"DUP","OK")</f>
        <v>OK</v>
      </c>
      <c r="O3654" s="6" t="str">
        <f t="shared" si="172"/>
        <v>ORD26001549</v>
      </c>
      <c r="P3654" s="6" t="str">
        <f t="shared" si="173"/>
        <v>Sep</v>
      </c>
      <c r="Q3654" s="6"/>
      <c r="R3654" s="9"/>
      <c r="S3654" s="8"/>
      <c r="T3654" s="8"/>
      <c r="U3654" s="8"/>
      <c r="V3654" s="8"/>
      <c r="W3654" s="8"/>
      <c r="X3654" s="6"/>
      <c r="Y3654" s="6"/>
    </row>
    <row r="3655" spans="1:25" x14ac:dyDescent="0.3">
      <c r="A3655" s="6" t="s">
        <v>16530</v>
      </c>
      <c r="B3655" s="6"/>
      <c r="C3655" s="6" t="s">
        <v>3203</v>
      </c>
      <c r="D3655" s="6" t="str">
        <f t="shared" si="171"/>
        <v>ORD26001589</v>
      </c>
      <c r="E3655" s="10">
        <v>46285</v>
      </c>
      <c r="F3655" s="6" t="s">
        <v>12294</v>
      </c>
      <c r="G3655" s="6" t="s">
        <v>18</v>
      </c>
      <c r="H3655" s="8">
        <v>1298</v>
      </c>
      <c r="I3655" s="8">
        <v>0</v>
      </c>
      <c r="J3655" s="8">
        <v>0</v>
      </c>
      <c r="K3655" s="8">
        <v>1298</v>
      </c>
      <c r="L3655" s="10">
        <v>46287</v>
      </c>
      <c r="M3655" s="6" t="s">
        <v>16484</v>
      </c>
      <c r="N3655" s="6" t="str">
        <f>IF(COUNTIF($A$2:A3655,A3655)&gt;1,"DUP","OK")</f>
        <v>OK</v>
      </c>
      <c r="O3655" s="6" t="str">
        <f t="shared" si="172"/>
        <v>ORD26001589</v>
      </c>
      <c r="P3655" s="6" t="str">
        <f t="shared" si="173"/>
        <v>Sep</v>
      </c>
      <c r="Q3655" s="6"/>
      <c r="R3655" s="9"/>
      <c r="S3655" s="8"/>
      <c r="T3655" s="8"/>
      <c r="U3655" s="8"/>
      <c r="V3655" s="8"/>
      <c r="W3655" s="8"/>
      <c r="X3655" s="6"/>
      <c r="Y3655" s="6"/>
    </row>
    <row r="3656" spans="1:25" x14ac:dyDescent="0.3">
      <c r="A3656" s="6" t="s">
        <v>16531</v>
      </c>
      <c r="B3656" s="6"/>
      <c r="C3656" s="6" t="s">
        <v>3209</v>
      </c>
      <c r="D3656" s="6" t="str">
        <f t="shared" si="171"/>
        <v>ORD26001592</v>
      </c>
      <c r="E3656" s="10">
        <v>46285</v>
      </c>
      <c r="F3656" s="6" t="s">
        <v>12294</v>
      </c>
      <c r="G3656" s="6" t="s">
        <v>43</v>
      </c>
      <c r="H3656" s="8">
        <v>8797</v>
      </c>
      <c r="I3656" s="8">
        <v>105.56</v>
      </c>
      <c r="J3656" s="8">
        <v>19</v>
      </c>
      <c r="K3656" s="8">
        <v>8672.44</v>
      </c>
      <c r="L3656" s="10">
        <v>46287</v>
      </c>
      <c r="M3656" s="6" t="s">
        <v>16484</v>
      </c>
      <c r="N3656" s="6" t="str">
        <f>IF(COUNTIF($A$2:A3656,A3656)&gt;1,"DUP","OK")</f>
        <v>OK</v>
      </c>
      <c r="O3656" s="6" t="str">
        <f t="shared" si="172"/>
        <v>ORD26001592</v>
      </c>
      <c r="P3656" s="6" t="str">
        <f t="shared" si="173"/>
        <v>Sep</v>
      </c>
      <c r="Q3656" s="6"/>
      <c r="R3656" s="9"/>
      <c r="S3656" s="8"/>
      <c r="T3656" s="8"/>
      <c r="U3656" s="8"/>
      <c r="V3656" s="8"/>
      <c r="W3656" s="8"/>
      <c r="X3656" s="6"/>
      <c r="Y3656" s="6"/>
    </row>
    <row r="3657" spans="1:25" x14ac:dyDescent="0.3">
      <c r="A3657" s="6" t="s">
        <v>16532</v>
      </c>
      <c r="B3657" s="6"/>
      <c r="C3657" s="6" t="s">
        <v>3237</v>
      </c>
      <c r="D3657" s="6" t="str">
        <f t="shared" si="171"/>
        <v>ORD26001606</v>
      </c>
      <c r="E3657" s="10">
        <v>46285</v>
      </c>
      <c r="F3657" s="6" t="s">
        <v>12294</v>
      </c>
      <c r="G3657" s="6" t="s">
        <v>43</v>
      </c>
      <c r="H3657" s="8">
        <v>999</v>
      </c>
      <c r="I3657" s="8">
        <v>14.99</v>
      </c>
      <c r="J3657" s="8">
        <v>2.7</v>
      </c>
      <c r="K3657" s="8">
        <v>981.31</v>
      </c>
      <c r="L3657" s="10">
        <v>46287</v>
      </c>
      <c r="M3657" s="6" t="s">
        <v>16484</v>
      </c>
      <c r="N3657" s="6" t="str">
        <f>IF(COUNTIF($A$2:A3657,A3657)&gt;1,"DUP","OK")</f>
        <v>OK</v>
      </c>
      <c r="O3657" s="6" t="str">
        <f t="shared" si="172"/>
        <v>ORD26001606</v>
      </c>
      <c r="P3657" s="6" t="str">
        <f t="shared" si="173"/>
        <v>Sep</v>
      </c>
      <c r="Q3657" s="6"/>
      <c r="R3657" s="9"/>
      <c r="S3657" s="8"/>
      <c r="T3657" s="8"/>
      <c r="U3657" s="8"/>
      <c r="V3657" s="8"/>
      <c r="W3657" s="8"/>
      <c r="X3657" s="6"/>
      <c r="Y3657" s="6"/>
    </row>
    <row r="3658" spans="1:25" x14ac:dyDescent="0.3">
      <c r="A3658" s="6" t="s">
        <v>16533</v>
      </c>
      <c r="B3658" s="6"/>
      <c r="C3658" s="6" t="s">
        <v>3300</v>
      </c>
      <c r="D3658" s="6" t="str">
        <f t="shared" si="171"/>
        <v>ORD26001639</v>
      </c>
      <c r="E3658" s="10">
        <v>46285</v>
      </c>
      <c r="F3658" s="6" t="s">
        <v>12294</v>
      </c>
      <c r="G3658" s="6" t="s">
        <v>27</v>
      </c>
      <c r="H3658" s="8">
        <v>2098</v>
      </c>
      <c r="I3658" s="8">
        <v>33.57</v>
      </c>
      <c r="J3658" s="8">
        <v>6.04</v>
      </c>
      <c r="K3658" s="8">
        <v>2058.39</v>
      </c>
      <c r="L3658" s="10">
        <v>46287</v>
      </c>
      <c r="M3658" s="6" t="s">
        <v>16484</v>
      </c>
      <c r="N3658" s="6" t="str">
        <f>IF(COUNTIF($A$2:A3658,A3658)&gt;1,"DUP","OK")</f>
        <v>OK</v>
      </c>
      <c r="O3658" s="6" t="str">
        <f t="shared" si="172"/>
        <v>ORD26001639</v>
      </c>
      <c r="P3658" s="6" t="str">
        <f t="shared" si="173"/>
        <v>Sep</v>
      </c>
      <c r="Q3658" s="6"/>
      <c r="R3658" s="9"/>
      <c r="S3658" s="8"/>
      <c r="T3658" s="8"/>
      <c r="U3658" s="8"/>
      <c r="V3658" s="8"/>
      <c r="W3658" s="8"/>
      <c r="X3658" s="6"/>
      <c r="Y3658" s="6"/>
    </row>
    <row r="3659" spans="1:25" x14ac:dyDescent="0.3">
      <c r="A3659" s="6" t="s">
        <v>16534</v>
      </c>
      <c r="B3659" s="6"/>
      <c r="C3659" s="6" t="s">
        <v>16535</v>
      </c>
      <c r="D3659" s="6" t="str">
        <f t="shared" si="171"/>
        <v>ORD26001640</v>
      </c>
      <c r="E3659" s="10">
        <v>46285</v>
      </c>
      <c r="F3659" s="6" t="s">
        <v>12294</v>
      </c>
      <c r="G3659" s="6" t="s">
        <v>18</v>
      </c>
      <c r="H3659" s="8">
        <v>1799</v>
      </c>
      <c r="I3659" s="8">
        <v>0</v>
      </c>
      <c r="J3659" s="8">
        <v>0</v>
      </c>
      <c r="K3659" s="8">
        <v>1799</v>
      </c>
      <c r="L3659" s="10">
        <v>46287</v>
      </c>
      <c r="M3659" s="6" t="s">
        <v>16484</v>
      </c>
      <c r="N3659" s="6" t="str">
        <f>IF(COUNTIF($A$2:A3659,A3659)&gt;1,"DUP","OK")</f>
        <v>OK</v>
      </c>
      <c r="O3659" s="6" t="str">
        <f t="shared" si="172"/>
        <v>ORD26001640</v>
      </c>
      <c r="P3659" s="6" t="str">
        <f t="shared" si="173"/>
        <v>Sep</v>
      </c>
      <c r="Q3659" s="6"/>
      <c r="R3659" s="9"/>
      <c r="S3659" s="8"/>
      <c r="T3659" s="8"/>
      <c r="U3659" s="8"/>
      <c r="V3659" s="8"/>
      <c r="W3659" s="8"/>
      <c r="X3659" s="6"/>
      <c r="Y3659" s="6"/>
    </row>
    <row r="3660" spans="1:25" x14ac:dyDescent="0.3">
      <c r="A3660" s="6" t="s">
        <v>16536</v>
      </c>
      <c r="B3660" s="6"/>
      <c r="C3660" s="6" t="s">
        <v>3316</v>
      </c>
      <c r="D3660" s="6" t="str">
        <f t="shared" si="171"/>
        <v>ORD26001647</v>
      </c>
      <c r="E3660" s="10">
        <v>46285</v>
      </c>
      <c r="F3660" s="6" t="s">
        <v>12294</v>
      </c>
      <c r="G3660" s="6" t="s">
        <v>18</v>
      </c>
      <c r="H3660" s="8">
        <v>1898</v>
      </c>
      <c r="I3660" s="8">
        <v>0</v>
      </c>
      <c r="J3660" s="8">
        <v>0</v>
      </c>
      <c r="K3660" s="8">
        <v>1898</v>
      </c>
      <c r="L3660" s="10">
        <v>46287</v>
      </c>
      <c r="M3660" s="6" t="s">
        <v>16484</v>
      </c>
      <c r="N3660" s="6" t="str">
        <f>IF(COUNTIF($A$2:A3660,A3660)&gt;1,"DUP","OK")</f>
        <v>OK</v>
      </c>
      <c r="O3660" s="6" t="str">
        <f t="shared" si="172"/>
        <v>ORD26001647</v>
      </c>
      <c r="P3660" s="6" t="str">
        <f t="shared" si="173"/>
        <v>Sep</v>
      </c>
      <c r="Q3660" s="6"/>
      <c r="R3660" s="9"/>
      <c r="S3660" s="8"/>
      <c r="T3660" s="8"/>
      <c r="U3660" s="8"/>
      <c r="V3660" s="8"/>
      <c r="W3660" s="8"/>
      <c r="X3660" s="6"/>
      <c r="Y3660" s="6"/>
    </row>
    <row r="3661" spans="1:25" x14ac:dyDescent="0.3">
      <c r="A3661" s="6" t="s">
        <v>16537</v>
      </c>
      <c r="B3661" s="6"/>
      <c r="C3661" s="6" t="s">
        <v>3328</v>
      </c>
      <c r="D3661" s="6" t="str">
        <f t="shared" si="171"/>
        <v>ORD26001653</v>
      </c>
      <c r="E3661" s="10">
        <v>46285</v>
      </c>
      <c r="F3661" s="6" t="s">
        <v>12294</v>
      </c>
      <c r="G3661" s="6" t="s">
        <v>27</v>
      </c>
      <c r="H3661" s="8">
        <v>1799</v>
      </c>
      <c r="I3661" s="8">
        <v>32.380000000000003</v>
      </c>
      <c r="J3661" s="8">
        <v>5.83</v>
      </c>
      <c r="K3661" s="8">
        <v>1760.79</v>
      </c>
      <c r="L3661" s="10">
        <v>46287</v>
      </c>
      <c r="M3661" s="6" t="s">
        <v>16484</v>
      </c>
      <c r="N3661" s="6" t="str">
        <f>IF(COUNTIF($A$2:A3661,A3661)&gt;1,"DUP","OK")</f>
        <v>OK</v>
      </c>
      <c r="O3661" s="6" t="str">
        <f t="shared" si="172"/>
        <v>ORD26001653</v>
      </c>
      <c r="P3661" s="6" t="str">
        <f t="shared" si="173"/>
        <v>Sep</v>
      </c>
      <c r="Q3661" s="6"/>
      <c r="R3661" s="9"/>
      <c r="S3661" s="8"/>
      <c r="T3661" s="8"/>
      <c r="U3661" s="8"/>
      <c r="V3661" s="8"/>
      <c r="W3661" s="8"/>
      <c r="X3661" s="6"/>
      <c r="Y3661" s="6"/>
    </row>
    <row r="3662" spans="1:25" x14ac:dyDescent="0.3">
      <c r="A3662" s="6" t="s">
        <v>16538</v>
      </c>
      <c r="B3662" s="6"/>
      <c r="C3662" s="6" t="s">
        <v>3440</v>
      </c>
      <c r="D3662" s="6" t="str">
        <f t="shared" si="171"/>
        <v>ORD26001710</v>
      </c>
      <c r="E3662" s="10">
        <v>46285</v>
      </c>
      <c r="F3662" s="6" t="s">
        <v>12294</v>
      </c>
      <c r="G3662" s="6" t="s">
        <v>27</v>
      </c>
      <c r="H3662" s="8">
        <v>499</v>
      </c>
      <c r="I3662" s="8">
        <v>8.98</v>
      </c>
      <c r="J3662" s="8">
        <v>1.62</v>
      </c>
      <c r="K3662" s="8">
        <v>488.4</v>
      </c>
      <c r="L3662" s="10">
        <v>46287</v>
      </c>
      <c r="M3662" s="6" t="s">
        <v>16484</v>
      </c>
      <c r="N3662" s="6" t="str">
        <f>IF(COUNTIF($A$2:A3662,A3662)&gt;1,"DUP","OK")</f>
        <v>OK</v>
      </c>
      <c r="O3662" s="6" t="str">
        <f t="shared" si="172"/>
        <v>ORD26001710</v>
      </c>
      <c r="P3662" s="6" t="str">
        <f t="shared" si="173"/>
        <v>Sep</v>
      </c>
      <c r="Q3662" s="6"/>
      <c r="R3662" s="9"/>
      <c r="S3662" s="8"/>
      <c r="T3662" s="8"/>
      <c r="U3662" s="8"/>
      <c r="V3662" s="8"/>
      <c r="W3662" s="8"/>
      <c r="X3662" s="6"/>
      <c r="Y3662" s="6"/>
    </row>
    <row r="3663" spans="1:25" x14ac:dyDescent="0.3">
      <c r="A3663" s="6" t="s">
        <v>16539</v>
      </c>
      <c r="B3663" s="6"/>
      <c r="C3663" s="6" t="s">
        <v>16540</v>
      </c>
      <c r="D3663" s="6" t="str">
        <f t="shared" si="171"/>
        <v>ORD26001731</v>
      </c>
      <c r="E3663" s="10">
        <v>46285</v>
      </c>
      <c r="F3663" s="6" t="s">
        <v>12294</v>
      </c>
      <c r="G3663" s="6" t="s">
        <v>54</v>
      </c>
      <c r="H3663" s="8">
        <v>299</v>
      </c>
      <c r="I3663" s="8">
        <v>5.68</v>
      </c>
      <c r="J3663" s="8">
        <v>1.02</v>
      </c>
      <c r="K3663" s="8">
        <v>292.3</v>
      </c>
      <c r="L3663" s="10">
        <v>46287</v>
      </c>
      <c r="M3663" s="6" t="s">
        <v>16484</v>
      </c>
      <c r="N3663" s="6" t="str">
        <f>IF(COUNTIF($A$2:A3663,A3663)&gt;1,"DUP","OK")</f>
        <v>OK</v>
      </c>
      <c r="O3663" s="6" t="str">
        <f t="shared" si="172"/>
        <v>ORD26001731</v>
      </c>
      <c r="P3663" s="6" t="str">
        <f t="shared" si="173"/>
        <v>Sep</v>
      </c>
      <c r="Q3663" s="6"/>
      <c r="R3663" s="9"/>
      <c r="S3663" s="8"/>
      <c r="T3663" s="8"/>
      <c r="U3663" s="8"/>
      <c r="V3663" s="8"/>
      <c r="W3663" s="8"/>
      <c r="X3663" s="6"/>
      <c r="Y3663" s="6"/>
    </row>
    <row r="3664" spans="1:25" x14ac:dyDescent="0.3">
      <c r="A3664" s="6" t="s">
        <v>16541</v>
      </c>
      <c r="B3664" s="6"/>
      <c r="C3664" s="6" t="s">
        <v>16542</v>
      </c>
      <c r="D3664" s="6" t="str">
        <f t="shared" si="171"/>
        <v>ORD26001738</v>
      </c>
      <c r="E3664" s="10">
        <v>46285</v>
      </c>
      <c r="F3664" s="6" t="s">
        <v>12294</v>
      </c>
      <c r="G3664" s="6" t="s">
        <v>27</v>
      </c>
      <c r="H3664" s="8">
        <v>448</v>
      </c>
      <c r="I3664" s="8">
        <v>8.06</v>
      </c>
      <c r="J3664" s="8">
        <v>1.45</v>
      </c>
      <c r="K3664" s="8">
        <v>438.49</v>
      </c>
      <c r="L3664" s="10">
        <v>46287</v>
      </c>
      <c r="M3664" s="6" t="s">
        <v>16484</v>
      </c>
      <c r="N3664" s="6" t="str">
        <f>IF(COUNTIF($A$2:A3664,A3664)&gt;1,"DUP","OK")</f>
        <v>OK</v>
      </c>
      <c r="O3664" s="6" t="str">
        <f t="shared" si="172"/>
        <v>ORD26001738</v>
      </c>
      <c r="P3664" s="6" t="str">
        <f t="shared" si="173"/>
        <v>Sep</v>
      </c>
      <c r="Q3664" s="6"/>
      <c r="R3664" s="9"/>
      <c r="S3664" s="8"/>
      <c r="T3664" s="8"/>
      <c r="U3664" s="8"/>
      <c r="V3664" s="8"/>
      <c r="W3664" s="8"/>
      <c r="X3664" s="6"/>
      <c r="Y3664" s="6"/>
    </row>
    <row r="3665" spans="1:25" x14ac:dyDescent="0.3">
      <c r="A3665" s="6" t="s">
        <v>16543</v>
      </c>
      <c r="B3665" s="6"/>
      <c r="C3665" s="6" t="s">
        <v>3504</v>
      </c>
      <c r="D3665" s="6" t="str">
        <f t="shared" si="171"/>
        <v>ORD26001742</v>
      </c>
      <c r="E3665" s="10">
        <v>46285</v>
      </c>
      <c r="F3665" s="6" t="s">
        <v>12294</v>
      </c>
      <c r="G3665" s="6" t="s">
        <v>27</v>
      </c>
      <c r="H3665" s="8">
        <v>8797</v>
      </c>
      <c r="I3665" s="8">
        <v>140.75</v>
      </c>
      <c r="J3665" s="8">
        <v>25.34</v>
      </c>
      <c r="K3665" s="8">
        <v>8630.91</v>
      </c>
      <c r="L3665" s="10">
        <v>46287</v>
      </c>
      <c r="M3665" s="6" t="s">
        <v>16484</v>
      </c>
      <c r="N3665" s="6" t="str">
        <f>IF(COUNTIF($A$2:A3665,A3665)&gt;1,"DUP","OK")</f>
        <v>OK</v>
      </c>
      <c r="O3665" s="6" t="str">
        <f t="shared" si="172"/>
        <v>ORD26001742</v>
      </c>
      <c r="P3665" s="6" t="str">
        <f t="shared" si="173"/>
        <v>Sep</v>
      </c>
      <c r="Q3665" s="6"/>
      <c r="R3665" s="9"/>
      <c r="S3665" s="8"/>
      <c r="T3665" s="8"/>
      <c r="U3665" s="8"/>
      <c r="V3665" s="8"/>
      <c r="W3665" s="8"/>
      <c r="X3665" s="6"/>
      <c r="Y3665" s="6"/>
    </row>
    <row r="3666" spans="1:25" x14ac:dyDescent="0.3">
      <c r="A3666" s="6" t="s">
        <v>16544</v>
      </c>
      <c r="B3666" s="6"/>
      <c r="C3666" s="6" t="s">
        <v>16545</v>
      </c>
      <c r="D3666" s="6" t="str">
        <f t="shared" si="171"/>
        <v>ORD26001754</v>
      </c>
      <c r="E3666" s="10">
        <v>46285</v>
      </c>
      <c r="F3666" s="6" t="s">
        <v>12294</v>
      </c>
      <c r="G3666" s="6" t="s">
        <v>18</v>
      </c>
      <c r="H3666" s="8">
        <v>1799</v>
      </c>
      <c r="I3666" s="8">
        <v>0</v>
      </c>
      <c r="J3666" s="8">
        <v>0</v>
      </c>
      <c r="K3666" s="8">
        <v>1799</v>
      </c>
      <c r="L3666" s="10">
        <v>46287</v>
      </c>
      <c r="M3666" s="6" t="s">
        <v>16484</v>
      </c>
      <c r="N3666" s="6" t="str">
        <f>IF(COUNTIF($A$2:A3666,A3666)&gt;1,"DUP","OK")</f>
        <v>OK</v>
      </c>
      <c r="O3666" s="6" t="str">
        <f t="shared" si="172"/>
        <v>ORD26001754</v>
      </c>
      <c r="P3666" s="6" t="str">
        <f t="shared" si="173"/>
        <v>Sep</v>
      </c>
      <c r="Q3666" s="6"/>
      <c r="R3666" s="9"/>
      <c r="S3666" s="8"/>
      <c r="T3666" s="8"/>
      <c r="U3666" s="8"/>
      <c r="V3666" s="8"/>
      <c r="W3666" s="8"/>
      <c r="X3666" s="6"/>
      <c r="Y3666" s="6"/>
    </row>
    <row r="3667" spans="1:25" x14ac:dyDescent="0.3">
      <c r="A3667" s="6" t="s">
        <v>16546</v>
      </c>
      <c r="B3667" s="6"/>
      <c r="C3667" s="6" t="s">
        <v>3629</v>
      </c>
      <c r="D3667" s="6" t="str">
        <f t="shared" si="171"/>
        <v>ORD26001805</v>
      </c>
      <c r="E3667" s="10">
        <v>46285</v>
      </c>
      <c r="F3667" s="6" t="s">
        <v>12294</v>
      </c>
      <c r="G3667" s="6" t="s">
        <v>18</v>
      </c>
      <c r="H3667" s="8">
        <v>1499</v>
      </c>
      <c r="I3667" s="8">
        <v>0</v>
      </c>
      <c r="J3667" s="8">
        <v>0</v>
      </c>
      <c r="K3667" s="8">
        <v>1499</v>
      </c>
      <c r="L3667" s="10">
        <v>46287</v>
      </c>
      <c r="M3667" s="6" t="s">
        <v>16484</v>
      </c>
      <c r="N3667" s="6" t="str">
        <f>IF(COUNTIF($A$2:A3667,A3667)&gt;1,"DUP","OK")</f>
        <v>OK</v>
      </c>
      <c r="O3667" s="6" t="str">
        <f t="shared" si="172"/>
        <v>ORD26001805</v>
      </c>
      <c r="P3667" s="6" t="str">
        <f t="shared" si="173"/>
        <v>Sep</v>
      </c>
      <c r="Q3667" s="6"/>
      <c r="R3667" s="9"/>
      <c r="S3667" s="8"/>
      <c r="T3667" s="8"/>
      <c r="U3667" s="8"/>
      <c r="V3667" s="8"/>
      <c r="W3667" s="8"/>
      <c r="X3667" s="6"/>
      <c r="Y3667" s="6"/>
    </row>
    <row r="3668" spans="1:25" x14ac:dyDescent="0.3">
      <c r="A3668" s="6" t="s">
        <v>16547</v>
      </c>
      <c r="B3668" s="6"/>
      <c r="C3668" s="6" t="s">
        <v>3694</v>
      </c>
      <c r="D3668" s="6" t="str">
        <f t="shared" si="171"/>
        <v>ORD26001838</v>
      </c>
      <c r="E3668" s="10">
        <v>46285</v>
      </c>
      <c r="F3668" s="6" t="s">
        <v>12294</v>
      </c>
      <c r="G3668" s="6" t="s">
        <v>18</v>
      </c>
      <c r="H3668" s="8">
        <v>1799</v>
      </c>
      <c r="I3668" s="8">
        <v>0</v>
      </c>
      <c r="J3668" s="8">
        <v>0</v>
      </c>
      <c r="K3668" s="8">
        <v>1799</v>
      </c>
      <c r="L3668" s="10">
        <v>46287</v>
      </c>
      <c r="M3668" s="6" t="s">
        <v>16484</v>
      </c>
      <c r="N3668" s="6" t="str">
        <f>IF(COUNTIF($A$2:A3668,A3668)&gt;1,"DUP","OK")</f>
        <v>OK</v>
      </c>
      <c r="O3668" s="6" t="str">
        <f t="shared" si="172"/>
        <v>ORD26001838</v>
      </c>
      <c r="P3668" s="6" t="str">
        <f t="shared" si="173"/>
        <v>Sep</v>
      </c>
      <c r="Q3668" s="6"/>
      <c r="R3668" s="9"/>
      <c r="S3668" s="8"/>
      <c r="T3668" s="8"/>
      <c r="U3668" s="8"/>
      <c r="V3668" s="8"/>
      <c r="W3668" s="8"/>
      <c r="X3668" s="6"/>
      <c r="Y3668" s="6"/>
    </row>
    <row r="3669" spans="1:25" x14ac:dyDescent="0.3">
      <c r="A3669" s="6" t="s">
        <v>16548</v>
      </c>
      <c r="B3669" s="6"/>
      <c r="C3669" s="6" t="s">
        <v>3707</v>
      </c>
      <c r="D3669" s="6" t="str">
        <f t="shared" si="171"/>
        <v>ORD26001845</v>
      </c>
      <c r="E3669" s="10">
        <v>46285</v>
      </c>
      <c r="F3669" s="6" t="s">
        <v>12294</v>
      </c>
      <c r="G3669" s="6" t="s">
        <v>18</v>
      </c>
      <c r="H3669" s="8">
        <v>1498</v>
      </c>
      <c r="I3669" s="8">
        <v>0</v>
      </c>
      <c r="J3669" s="8">
        <v>0</v>
      </c>
      <c r="K3669" s="8">
        <v>1498</v>
      </c>
      <c r="L3669" s="10">
        <v>46287</v>
      </c>
      <c r="M3669" s="6" t="s">
        <v>16484</v>
      </c>
      <c r="N3669" s="6" t="str">
        <f>IF(COUNTIF($A$2:A3669,A3669)&gt;1,"DUP","OK")</f>
        <v>OK</v>
      </c>
      <c r="O3669" s="6" t="str">
        <f t="shared" si="172"/>
        <v>ORD26001845</v>
      </c>
      <c r="P3669" s="6" t="str">
        <f t="shared" si="173"/>
        <v>Sep</v>
      </c>
      <c r="Q3669" s="6"/>
      <c r="R3669" s="9"/>
      <c r="S3669" s="8"/>
      <c r="T3669" s="8"/>
      <c r="U3669" s="8"/>
      <c r="V3669" s="8"/>
      <c r="W3669" s="8"/>
      <c r="X3669" s="6"/>
      <c r="Y3669" s="6"/>
    </row>
    <row r="3670" spans="1:25" x14ac:dyDescent="0.3">
      <c r="A3670" s="6" t="s">
        <v>16549</v>
      </c>
      <c r="B3670" s="6"/>
      <c r="C3670" s="6" t="s">
        <v>3761</v>
      </c>
      <c r="D3670" s="6" t="str">
        <f t="shared" si="171"/>
        <v>ORD26001872</v>
      </c>
      <c r="E3670" s="10">
        <v>46285</v>
      </c>
      <c r="F3670" s="6" t="s">
        <v>12294</v>
      </c>
      <c r="G3670" s="6" t="s">
        <v>54</v>
      </c>
      <c r="H3670" s="8">
        <v>1499</v>
      </c>
      <c r="I3670" s="8">
        <v>28.48</v>
      </c>
      <c r="J3670" s="8">
        <v>5.13</v>
      </c>
      <c r="K3670" s="8">
        <v>1465.39</v>
      </c>
      <c r="L3670" s="10">
        <v>46287</v>
      </c>
      <c r="M3670" s="6" t="s">
        <v>16484</v>
      </c>
      <c r="N3670" s="6" t="str">
        <f>IF(COUNTIF($A$2:A3670,A3670)&gt;1,"DUP","OK")</f>
        <v>OK</v>
      </c>
      <c r="O3670" s="6" t="str">
        <f t="shared" si="172"/>
        <v>ORD26001872</v>
      </c>
      <c r="P3670" s="6" t="str">
        <f t="shared" si="173"/>
        <v>Sep</v>
      </c>
      <c r="Q3670" s="6"/>
      <c r="R3670" s="9"/>
      <c r="S3670" s="8"/>
      <c r="T3670" s="8"/>
      <c r="U3670" s="8"/>
      <c r="V3670" s="8"/>
      <c r="W3670" s="8"/>
      <c r="X3670" s="6"/>
      <c r="Y3670" s="6"/>
    </row>
    <row r="3671" spans="1:25" x14ac:dyDescent="0.3">
      <c r="A3671" s="6" t="s">
        <v>16550</v>
      </c>
      <c r="B3671" s="6"/>
      <c r="C3671" s="6" t="s">
        <v>3882</v>
      </c>
      <c r="D3671" s="6" t="str">
        <f t="shared" si="171"/>
        <v>ORD26001933</v>
      </c>
      <c r="E3671" s="10">
        <v>46285</v>
      </c>
      <c r="F3671" s="6" t="s">
        <v>12294</v>
      </c>
      <c r="G3671" s="6" t="s">
        <v>27</v>
      </c>
      <c r="H3671" s="8">
        <v>6298</v>
      </c>
      <c r="I3671" s="8">
        <v>100.77</v>
      </c>
      <c r="J3671" s="8">
        <v>18.14</v>
      </c>
      <c r="K3671" s="8">
        <v>6179.09</v>
      </c>
      <c r="L3671" s="10">
        <v>46287</v>
      </c>
      <c r="M3671" s="6" t="s">
        <v>16484</v>
      </c>
      <c r="N3671" s="6" t="str">
        <f>IF(COUNTIF($A$2:A3671,A3671)&gt;1,"DUP","OK")</f>
        <v>OK</v>
      </c>
      <c r="O3671" s="6" t="str">
        <f t="shared" si="172"/>
        <v>ORD26001933</v>
      </c>
      <c r="P3671" s="6" t="str">
        <f t="shared" si="173"/>
        <v>Sep</v>
      </c>
      <c r="Q3671" s="6"/>
      <c r="R3671" s="9"/>
      <c r="S3671" s="8"/>
      <c r="T3671" s="8"/>
      <c r="U3671" s="8"/>
      <c r="V3671" s="8"/>
      <c r="W3671" s="8"/>
      <c r="X3671" s="6"/>
      <c r="Y3671" s="6"/>
    </row>
    <row r="3672" spans="1:25" x14ac:dyDescent="0.3">
      <c r="A3672" s="6" t="s">
        <v>16551</v>
      </c>
      <c r="B3672" s="6"/>
      <c r="C3672" s="6" t="s">
        <v>3894</v>
      </c>
      <c r="D3672" s="6" t="str">
        <f t="shared" si="171"/>
        <v>ORD26001940</v>
      </c>
      <c r="E3672" s="10">
        <v>46285</v>
      </c>
      <c r="F3672" s="6" t="s">
        <v>12294</v>
      </c>
      <c r="G3672" s="6" t="s">
        <v>27</v>
      </c>
      <c r="H3672" s="8">
        <v>2798</v>
      </c>
      <c r="I3672" s="8">
        <v>44.77</v>
      </c>
      <c r="J3672" s="8">
        <v>8.06</v>
      </c>
      <c r="K3672" s="8">
        <v>2745.17</v>
      </c>
      <c r="L3672" s="10">
        <v>46287</v>
      </c>
      <c r="M3672" s="6" t="s">
        <v>16484</v>
      </c>
      <c r="N3672" s="6" t="str">
        <f>IF(COUNTIF($A$2:A3672,A3672)&gt;1,"DUP","OK")</f>
        <v>OK</v>
      </c>
      <c r="O3672" s="6" t="str">
        <f t="shared" si="172"/>
        <v>ORD26001940</v>
      </c>
      <c r="P3672" s="6" t="str">
        <f t="shared" si="173"/>
        <v>Sep</v>
      </c>
      <c r="Q3672" s="6"/>
      <c r="R3672" s="9"/>
      <c r="S3672" s="8"/>
      <c r="T3672" s="8"/>
      <c r="U3672" s="8"/>
      <c r="V3672" s="8"/>
      <c r="W3672" s="8"/>
      <c r="X3672" s="6"/>
      <c r="Y3672" s="6"/>
    </row>
    <row r="3673" spans="1:25" x14ac:dyDescent="0.3">
      <c r="A3673" s="6" t="s">
        <v>16552</v>
      </c>
      <c r="B3673" s="6"/>
      <c r="C3673" s="6" t="s">
        <v>3944</v>
      </c>
      <c r="D3673" s="6" t="str">
        <f t="shared" si="171"/>
        <v>ORD26001965</v>
      </c>
      <c r="E3673" s="10">
        <v>46285</v>
      </c>
      <c r="F3673" s="6" t="s">
        <v>12294</v>
      </c>
      <c r="G3673" s="6" t="s">
        <v>18</v>
      </c>
      <c r="H3673" s="8">
        <v>2998</v>
      </c>
      <c r="I3673" s="8">
        <v>8.99</v>
      </c>
      <c r="J3673" s="8">
        <v>1.62</v>
      </c>
      <c r="K3673" s="8">
        <v>2987.39</v>
      </c>
      <c r="L3673" s="10">
        <v>46287</v>
      </c>
      <c r="M3673" s="6" t="s">
        <v>16484</v>
      </c>
      <c r="N3673" s="6" t="str">
        <f>IF(COUNTIF($A$2:A3673,A3673)&gt;1,"DUP","OK")</f>
        <v>OK</v>
      </c>
      <c r="O3673" s="6" t="str">
        <f t="shared" si="172"/>
        <v>ORD26001965</v>
      </c>
      <c r="P3673" s="6" t="str">
        <f t="shared" si="173"/>
        <v>Sep</v>
      </c>
      <c r="Q3673" s="6"/>
      <c r="R3673" s="9"/>
      <c r="S3673" s="8"/>
      <c r="T3673" s="8"/>
      <c r="U3673" s="8"/>
      <c r="V3673" s="8"/>
      <c r="W3673" s="8"/>
      <c r="X3673" s="6"/>
      <c r="Y3673" s="6"/>
    </row>
    <row r="3674" spans="1:25" x14ac:dyDescent="0.3">
      <c r="A3674" s="6" t="s">
        <v>16553</v>
      </c>
      <c r="B3674" s="6"/>
      <c r="C3674" s="6" t="s">
        <v>3964</v>
      </c>
      <c r="D3674" s="6" t="str">
        <f t="shared" si="171"/>
        <v>ORD26001975</v>
      </c>
      <c r="E3674" s="10">
        <v>46285</v>
      </c>
      <c r="F3674" s="6" t="s">
        <v>12294</v>
      </c>
      <c r="G3674" s="6" t="s">
        <v>18</v>
      </c>
      <c r="H3674" s="8">
        <v>499</v>
      </c>
      <c r="I3674" s="8">
        <v>0</v>
      </c>
      <c r="J3674" s="8">
        <v>0</v>
      </c>
      <c r="K3674" s="8">
        <v>499</v>
      </c>
      <c r="L3674" s="10">
        <v>46287</v>
      </c>
      <c r="M3674" s="6" t="s">
        <v>16484</v>
      </c>
      <c r="N3674" s="6" t="str">
        <f>IF(COUNTIF($A$2:A3674,A3674)&gt;1,"DUP","OK")</f>
        <v>OK</v>
      </c>
      <c r="O3674" s="6" t="str">
        <f t="shared" si="172"/>
        <v>ORD26001975</v>
      </c>
      <c r="P3674" s="6" t="str">
        <f t="shared" si="173"/>
        <v>Sep</v>
      </c>
      <c r="Q3674" s="6"/>
      <c r="R3674" s="9"/>
      <c r="S3674" s="8"/>
      <c r="T3674" s="8"/>
      <c r="U3674" s="8"/>
      <c r="V3674" s="8"/>
      <c r="W3674" s="8"/>
      <c r="X3674" s="6"/>
      <c r="Y3674" s="6"/>
    </row>
    <row r="3675" spans="1:25" x14ac:dyDescent="0.3">
      <c r="A3675" s="6" t="s">
        <v>16554</v>
      </c>
      <c r="B3675" s="6"/>
      <c r="C3675" s="6" t="s">
        <v>4062</v>
      </c>
      <c r="D3675" s="6" t="str">
        <f t="shared" si="171"/>
        <v>ORD26002025</v>
      </c>
      <c r="E3675" s="10">
        <v>46285</v>
      </c>
      <c r="F3675" s="6" t="s">
        <v>12294</v>
      </c>
      <c r="G3675" s="6" t="s">
        <v>18</v>
      </c>
      <c r="H3675" s="8">
        <v>9498</v>
      </c>
      <c r="I3675" s="8">
        <v>28.49</v>
      </c>
      <c r="J3675" s="8">
        <v>5.13</v>
      </c>
      <c r="K3675" s="8">
        <v>9464.3799999999992</v>
      </c>
      <c r="L3675" s="10">
        <v>46287</v>
      </c>
      <c r="M3675" s="6" t="s">
        <v>16484</v>
      </c>
      <c r="N3675" s="6" t="str">
        <f>IF(COUNTIF($A$2:A3675,A3675)&gt;1,"DUP","OK")</f>
        <v>OK</v>
      </c>
      <c r="O3675" s="6" t="str">
        <f t="shared" si="172"/>
        <v>ORD26002025</v>
      </c>
      <c r="P3675" s="6" t="str">
        <f t="shared" si="173"/>
        <v>Sep</v>
      </c>
      <c r="Q3675" s="6"/>
      <c r="R3675" s="9"/>
      <c r="S3675" s="8"/>
      <c r="T3675" s="8"/>
      <c r="U3675" s="8"/>
      <c r="V3675" s="8"/>
      <c r="W3675" s="8"/>
      <c r="X3675" s="6"/>
      <c r="Y3675" s="6"/>
    </row>
    <row r="3676" spans="1:25" x14ac:dyDescent="0.3">
      <c r="A3676" s="6" t="s">
        <v>16555</v>
      </c>
      <c r="B3676" s="6"/>
      <c r="C3676" s="6" t="s">
        <v>4346</v>
      </c>
      <c r="D3676" s="6" t="str">
        <f t="shared" si="171"/>
        <v>ORD26002169</v>
      </c>
      <c r="E3676" s="10">
        <v>46285</v>
      </c>
      <c r="F3676" s="6" t="s">
        <v>12294</v>
      </c>
      <c r="G3676" s="6" t="s">
        <v>54</v>
      </c>
      <c r="H3676" s="8">
        <v>2499</v>
      </c>
      <c r="I3676" s="8">
        <v>42.48</v>
      </c>
      <c r="J3676" s="8">
        <v>7.65</v>
      </c>
      <c r="K3676" s="8">
        <v>2448.87</v>
      </c>
      <c r="L3676" s="10">
        <v>46287</v>
      </c>
      <c r="M3676" s="6" t="s">
        <v>16484</v>
      </c>
      <c r="N3676" s="6" t="str">
        <f>IF(COUNTIF($A$2:A3676,A3676)&gt;1,"DUP","OK")</f>
        <v>OK</v>
      </c>
      <c r="O3676" s="6" t="str">
        <f t="shared" si="172"/>
        <v>ORD26002169</v>
      </c>
      <c r="P3676" s="6" t="str">
        <f t="shared" si="173"/>
        <v>Sep</v>
      </c>
      <c r="Q3676" s="6"/>
      <c r="R3676" s="9"/>
      <c r="S3676" s="8"/>
      <c r="T3676" s="8"/>
      <c r="U3676" s="8"/>
      <c r="V3676" s="8"/>
      <c r="W3676" s="8"/>
      <c r="X3676" s="6"/>
      <c r="Y3676" s="6"/>
    </row>
    <row r="3677" spans="1:25" x14ac:dyDescent="0.3">
      <c r="A3677" s="6" t="s">
        <v>16556</v>
      </c>
      <c r="B3677" s="6"/>
      <c r="C3677" s="6" t="s">
        <v>16557</v>
      </c>
      <c r="D3677" s="6" t="str">
        <f t="shared" si="171"/>
        <v>ORD26002202</v>
      </c>
      <c r="E3677" s="10">
        <v>46285</v>
      </c>
      <c r="F3677" s="6" t="s">
        <v>12294</v>
      </c>
      <c r="G3677" s="6" t="s">
        <v>18</v>
      </c>
      <c r="H3677" s="8">
        <v>499</v>
      </c>
      <c r="I3677" s="8">
        <v>0</v>
      </c>
      <c r="J3677" s="8">
        <v>0</v>
      </c>
      <c r="K3677" s="8">
        <v>499</v>
      </c>
      <c r="L3677" s="10">
        <v>46287</v>
      </c>
      <c r="M3677" s="6" t="s">
        <v>16484</v>
      </c>
      <c r="N3677" s="6" t="str">
        <f>IF(COUNTIF($A$2:A3677,A3677)&gt;1,"DUP","OK")</f>
        <v>OK</v>
      </c>
      <c r="O3677" s="6" t="str">
        <f t="shared" si="172"/>
        <v>ORD26002202</v>
      </c>
      <c r="P3677" s="6" t="str">
        <f t="shared" si="173"/>
        <v>Sep</v>
      </c>
      <c r="Q3677" s="6"/>
      <c r="R3677" s="9"/>
      <c r="S3677" s="8"/>
      <c r="T3677" s="8"/>
      <c r="U3677" s="8"/>
      <c r="V3677" s="8"/>
      <c r="W3677" s="8"/>
      <c r="X3677" s="6"/>
      <c r="Y3677" s="6"/>
    </row>
    <row r="3678" spans="1:25" x14ac:dyDescent="0.3">
      <c r="A3678" s="6" t="s">
        <v>16558</v>
      </c>
      <c r="B3678" s="6"/>
      <c r="C3678" s="6" t="s">
        <v>4471</v>
      </c>
      <c r="D3678" s="6" t="str">
        <f t="shared" si="171"/>
        <v>ORD26002232</v>
      </c>
      <c r="E3678" s="10">
        <v>46285</v>
      </c>
      <c r="F3678" s="6" t="s">
        <v>12294</v>
      </c>
      <c r="G3678" s="6" t="s">
        <v>27</v>
      </c>
      <c r="H3678" s="8">
        <v>2797</v>
      </c>
      <c r="I3678" s="8">
        <v>44.75</v>
      </c>
      <c r="J3678" s="8">
        <v>8.06</v>
      </c>
      <c r="K3678" s="8">
        <v>2744.19</v>
      </c>
      <c r="L3678" s="10">
        <v>46287</v>
      </c>
      <c r="M3678" s="6" t="s">
        <v>16484</v>
      </c>
      <c r="N3678" s="6" t="str">
        <f>IF(COUNTIF($A$2:A3678,A3678)&gt;1,"DUP","OK")</f>
        <v>OK</v>
      </c>
      <c r="O3678" s="6" t="str">
        <f t="shared" si="172"/>
        <v>ORD26002232</v>
      </c>
      <c r="P3678" s="6" t="str">
        <f t="shared" si="173"/>
        <v>Sep</v>
      </c>
      <c r="Q3678" s="6"/>
      <c r="R3678" s="9"/>
      <c r="S3678" s="8"/>
      <c r="T3678" s="8"/>
      <c r="U3678" s="8"/>
      <c r="V3678" s="8"/>
      <c r="W3678" s="8"/>
      <c r="X3678" s="6"/>
      <c r="Y3678" s="6"/>
    </row>
    <row r="3679" spans="1:25" x14ac:dyDescent="0.3">
      <c r="A3679" s="6" t="s">
        <v>16559</v>
      </c>
      <c r="B3679" s="6"/>
      <c r="C3679" s="6" t="s">
        <v>4632</v>
      </c>
      <c r="D3679" s="6" t="str">
        <f t="shared" si="171"/>
        <v>ORD26002313</v>
      </c>
      <c r="E3679" s="10">
        <v>46285</v>
      </c>
      <c r="F3679" s="6" t="s">
        <v>12294</v>
      </c>
      <c r="G3679" s="6" t="s">
        <v>27</v>
      </c>
      <c r="H3679" s="8">
        <v>1799</v>
      </c>
      <c r="I3679" s="8">
        <v>32.380000000000003</v>
      </c>
      <c r="J3679" s="8">
        <v>5.83</v>
      </c>
      <c r="K3679" s="8">
        <v>1760.79</v>
      </c>
      <c r="L3679" s="10">
        <v>46287</v>
      </c>
      <c r="M3679" s="6" t="s">
        <v>16484</v>
      </c>
      <c r="N3679" s="6" t="str">
        <f>IF(COUNTIF($A$2:A3679,A3679)&gt;1,"DUP","OK")</f>
        <v>OK</v>
      </c>
      <c r="O3679" s="6" t="str">
        <f t="shared" si="172"/>
        <v>ORD26002313</v>
      </c>
      <c r="P3679" s="6" t="str">
        <f t="shared" si="173"/>
        <v>Sep</v>
      </c>
      <c r="Q3679" s="6"/>
      <c r="R3679" s="9"/>
      <c r="S3679" s="8"/>
      <c r="T3679" s="8"/>
      <c r="U3679" s="8"/>
      <c r="V3679" s="8"/>
      <c r="W3679" s="8"/>
      <c r="X3679" s="6"/>
      <c r="Y3679" s="6"/>
    </row>
    <row r="3680" spans="1:25" x14ac:dyDescent="0.3">
      <c r="A3680" s="6" t="s">
        <v>16560</v>
      </c>
      <c r="B3680" s="6"/>
      <c r="C3680" s="6" t="s">
        <v>4674</v>
      </c>
      <c r="D3680" s="6" t="str">
        <f t="shared" si="171"/>
        <v>ORD26002334</v>
      </c>
      <c r="E3680" s="10">
        <v>46285</v>
      </c>
      <c r="F3680" s="6" t="s">
        <v>12294</v>
      </c>
      <c r="G3680" s="6" t="s">
        <v>18</v>
      </c>
      <c r="H3680" s="8">
        <v>3499</v>
      </c>
      <c r="I3680" s="8">
        <v>10.5</v>
      </c>
      <c r="J3680" s="8">
        <v>1.89</v>
      </c>
      <c r="K3680" s="8">
        <v>3486.61</v>
      </c>
      <c r="L3680" s="10">
        <v>46287</v>
      </c>
      <c r="M3680" s="6" t="s">
        <v>16484</v>
      </c>
      <c r="N3680" s="6" t="str">
        <f>IF(COUNTIF($A$2:A3680,A3680)&gt;1,"DUP","OK")</f>
        <v>OK</v>
      </c>
      <c r="O3680" s="6" t="str">
        <f t="shared" si="172"/>
        <v>ORD26002334</v>
      </c>
      <c r="P3680" s="6" t="str">
        <f t="shared" si="173"/>
        <v>Sep</v>
      </c>
      <c r="Q3680" s="6"/>
      <c r="R3680" s="9"/>
      <c r="S3680" s="8"/>
      <c r="T3680" s="8"/>
      <c r="U3680" s="8"/>
      <c r="V3680" s="8"/>
      <c r="W3680" s="8"/>
      <c r="X3680" s="6"/>
      <c r="Y3680" s="6"/>
    </row>
    <row r="3681" spans="1:25" x14ac:dyDescent="0.3">
      <c r="A3681" s="6" t="s">
        <v>16561</v>
      </c>
      <c r="B3681" s="6"/>
      <c r="C3681" s="6" t="s">
        <v>4719</v>
      </c>
      <c r="D3681" s="6" t="str">
        <f t="shared" si="171"/>
        <v>ORD26002357</v>
      </c>
      <c r="E3681" s="10">
        <v>46285</v>
      </c>
      <c r="F3681" s="6" t="s">
        <v>12294</v>
      </c>
      <c r="G3681" s="6" t="s">
        <v>18</v>
      </c>
      <c r="H3681" s="8">
        <v>1299</v>
      </c>
      <c r="I3681" s="8">
        <v>0</v>
      </c>
      <c r="J3681" s="8">
        <v>0</v>
      </c>
      <c r="K3681" s="8">
        <v>1299</v>
      </c>
      <c r="L3681" s="10">
        <v>46287</v>
      </c>
      <c r="M3681" s="6" t="s">
        <v>16484</v>
      </c>
      <c r="N3681" s="6" t="str">
        <f>IF(COUNTIF($A$2:A3681,A3681)&gt;1,"DUP","OK")</f>
        <v>OK</v>
      </c>
      <c r="O3681" s="6" t="str">
        <f t="shared" si="172"/>
        <v>ORD26002357</v>
      </c>
      <c r="P3681" s="6" t="str">
        <f t="shared" si="173"/>
        <v>Sep</v>
      </c>
      <c r="Q3681" s="6"/>
      <c r="R3681" s="9"/>
      <c r="S3681" s="8"/>
      <c r="T3681" s="8"/>
      <c r="U3681" s="8"/>
      <c r="V3681" s="8"/>
      <c r="W3681" s="8"/>
      <c r="X3681" s="6"/>
      <c r="Y3681" s="6"/>
    </row>
    <row r="3682" spans="1:25" x14ac:dyDescent="0.3">
      <c r="A3682" s="6" t="s">
        <v>16562</v>
      </c>
      <c r="B3682" s="6"/>
      <c r="C3682" s="6" t="s">
        <v>4727</v>
      </c>
      <c r="D3682" s="6" t="str">
        <f t="shared" si="171"/>
        <v>ORD26002361</v>
      </c>
      <c r="E3682" s="10">
        <v>46285</v>
      </c>
      <c r="F3682" s="6" t="s">
        <v>12294</v>
      </c>
      <c r="G3682" s="6" t="s">
        <v>18</v>
      </c>
      <c r="H3682" s="8">
        <v>7997</v>
      </c>
      <c r="I3682" s="8">
        <v>23.99</v>
      </c>
      <c r="J3682" s="8">
        <v>4.32</v>
      </c>
      <c r="K3682" s="8">
        <v>7968.69</v>
      </c>
      <c r="L3682" s="10">
        <v>46287</v>
      </c>
      <c r="M3682" s="6" t="s">
        <v>16484</v>
      </c>
      <c r="N3682" s="6" t="str">
        <f>IF(COUNTIF($A$2:A3682,A3682)&gt;1,"DUP","OK")</f>
        <v>OK</v>
      </c>
      <c r="O3682" s="6" t="str">
        <f t="shared" si="172"/>
        <v>ORD26002361</v>
      </c>
      <c r="P3682" s="6" t="str">
        <f t="shared" si="173"/>
        <v>Sep</v>
      </c>
      <c r="Q3682" s="6"/>
      <c r="R3682" s="9"/>
      <c r="S3682" s="8"/>
      <c r="T3682" s="8"/>
      <c r="U3682" s="8"/>
      <c r="V3682" s="8"/>
      <c r="W3682" s="8"/>
      <c r="X3682" s="6"/>
      <c r="Y3682" s="6"/>
    </row>
    <row r="3683" spans="1:25" x14ac:dyDescent="0.3">
      <c r="A3683" s="6" t="s">
        <v>16563</v>
      </c>
      <c r="B3683" s="6"/>
      <c r="C3683" s="6" t="s">
        <v>4780</v>
      </c>
      <c r="D3683" s="6" t="str">
        <f t="shared" si="171"/>
        <v>ORD26002388</v>
      </c>
      <c r="E3683" s="10">
        <v>46285</v>
      </c>
      <c r="F3683" s="6" t="s">
        <v>12294</v>
      </c>
      <c r="G3683" s="6" t="s">
        <v>18</v>
      </c>
      <c r="H3683" s="8">
        <v>4797</v>
      </c>
      <c r="I3683" s="8">
        <v>14.39</v>
      </c>
      <c r="J3683" s="8">
        <v>2.59</v>
      </c>
      <c r="K3683" s="8">
        <v>4780.0200000000004</v>
      </c>
      <c r="L3683" s="10">
        <v>46287</v>
      </c>
      <c r="M3683" s="6" t="s">
        <v>16484</v>
      </c>
      <c r="N3683" s="6" t="str">
        <f>IF(COUNTIF($A$2:A3683,A3683)&gt;1,"DUP","OK")</f>
        <v>OK</v>
      </c>
      <c r="O3683" s="6" t="str">
        <f t="shared" si="172"/>
        <v>ORD26002388</v>
      </c>
      <c r="P3683" s="6" t="str">
        <f t="shared" si="173"/>
        <v>Sep</v>
      </c>
      <c r="Q3683" s="6"/>
      <c r="R3683" s="9"/>
      <c r="S3683" s="8"/>
      <c r="T3683" s="8"/>
      <c r="U3683" s="8"/>
      <c r="V3683" s="8"/>
      <c r="W3683" s="8"/>
      <c r="X3683" s="6"/>
      <c r="Y3683" s="6"/>
    </row>
    <row r="3684" spans="1:25" x14ac:dyDescent="0.3">
      <c r="A3684" s="6" t="s">
        <v>16564</v>
      </c>
      <c r="B3684" s="6"/>
      <c r="C3684" s="6" t="s">
        <v>4780</v>
      </c>
      <c r="D3684" s="6" t="str">
        <f t="shared" si="171"/>
        <v>ORD26002388</v>
      </c>
      <c r="E3684" s="10">
        <v>46285</v>
      </c>
      <c r="F3684" s="6" t="s">
        <v>12294</v>
      </c>
      <c r="G3684" s="6" t="s">
        <v>18</v>
      </c>
      <c r="H3684" s="8">
        <v>4797</v>
      </c>
      <c r="I3684" s="8">
        <v>14.39</v>
      </c>
      <c r="J3684" s="8">
        <v>2.59</v>
      </c>
      <c r="K3684" s="8">
        <v>4780.0200000000004</v>
      </c>
      <c r="L3684" s="10">
        <v>46287</v>
      </c>
      <c r="M3684" s="6" t="s">
        <v>16484</v>
      </c>
      <c r="N3684" s="6" t="str">
        <f>IF(COUNTIF($A$2:A3684,A3684)&gt;1,"DUP","OK")</f>
        <v>OK</v>
      </c>
      <c r="O3684" s="6" t="str">
        <f t="shared" si="172"/>
        <v>ORD26002388</v>
      </c>
      <c r="P3684" s="6" t="str">
        <f t="shared" si="173"/>
        <v>Sep</v>
      </c>
      <c r="Q3684" s="6"/>
      <c r="R3684" s="9"/>
      <c r="S3684" s="8"/>
      <c r="T3684" s="8"/>
      <c r="U3684" s="8"/>
      <c r="V3684" s="8"/>
      <c r="W3684" s="8"/>
      <c r="X3684" s="6"/>
      <c r="Y3684" s="6"/>
    </row>
    <row r="3685" spans="1:25" x14ac:dyDescent="0.3">
      <c r="A3685" s="6" t="s">
        <v>16565</v>
      </c>
      <c r="B3685" s="6"/>
      <c r="C3685" s="6" t="s">
        <v>4852</v>
      </c>
      <c r="D3685" s="6" t="str">
        <f t="shared" si="171"/>
        <v>ORD26002425</v>
      </c>
      <c r="E3685" s="10">
        <v>46285</v>
      </c>
      <c r="F3685" s="6" t="s">
        <v>12294</v>
      </c>
      <c r="G3685" s="6" t="s">
        <v>18</v>
      </c>
      <c r="H3685" s="8">
        <v>2098</v>
      </c>
      <c r="I3685" s="8">
        <v>6.29</v>
      </c>
      <c r="J3685" s="8">
        <v>1.1299999999999999</v>
      </c>
      <c r="K3685" s="8">
        <v>2090.58</v>
      </c>
      <c r="L3685" s="10">
        <v>46287</v>
      </c>
      <c r="M3685" s="6" t="s">
        <v>16484</v>
      </c>
      <c r="N3685" s="6" t="str">
        <f>IF(COUNTIF($A$2:A3685,A3685)&gt;1,"DUP","OK")</f>
        <v>OK</v>
      </c>
      <c r="O3685" s="6" t="str">
        <f t="shared" si="172"/>
        <v>ORD26002425</v>
      </c>
      <c r="P3685" s="6" t="str">
        <f t="shared" si="173"/>
        <v>Sep</v>
      </c>
      <c r="Q3685" s="6"/>
      <c r="R3685" s="9"/>
      <c r="S3685" s="8"/>
      <c r="T3685" s="8"/>
      <c r="U3685" s="8"/>
      <c r="V3685" s="8"/>
      <c r="W3685" s="8"/>
      <c r="X3685" s="6"/>
      <c r="Y3685" s="6"/>
    </row>
    <row r="3686" spans="1:25" x14ac:dyDescent="0.3">
      <c r="A3686" s="6" t="s">
        <v>16566</v>
      </c>
      <c r="B3686" s="6"/>
      <c r="C3686" s="6" t="s">
        <v>4985</v>
      </c>
      <c r="D3686" s="6" t="str">
        <f t="shared" si="171"/>
        <v>ORD26002493</v>
      </c>
      <c r="E3686" s="10">
        <v>46285</v>
      </c>
      <c r="F3686" s="6" t="s">
        <v>12294</v>
      </c>
      <c r="G3686" s="6" t="s">
        <v>18</v>
      </c>
      <c r="H3686" s="8">
        <v>4999</v>
      </c>
      <c r="I3686" s="8">
        <v>15</v>
      </c>
      <c r="J3686" s="8">
        <v>2.7</v>
      </c>
      <c r="K3686" s="8">
        <v>4981.3</v>
      </c>
      <c r="L3686" s="10">
        <v>46287</v>
      </c>
      <c r="M3686" s="6" t="s">
        <v>16484</v>
      </c>
      <c r="N3686" s="6" t="str">
        <f>IF(COUNTIF($A$2:A3686,A3686)&gt;1,"DUP","OK")</f>
        <v>OK</v>
      </c>
      <c r="O3686" s="6" t="str">
        <f t="shared" si="172"/>
        <v>ORD26002493</v>
      </c>
      <c r="P3686" s="6" t="str">
        <f t="shared" si="173"/>
        <v>Sep</v>
      </c>
      <c r="Q3686" s="6"/>
      <c r="R3686" s="9"/>
      <c r="S3686" s="8"/>
      <c r="T3686" s="8"/>
      <c r="U3686" s="8"/>
      <c r="V3686" s="8"/>
      <c r="W3686" s="8"/>
      <c r="X3686" s="6"/>
      <c r="Y3686" s="6"/>
    </row>
    <row r="3687" spans="1:25" x14ac:dyDescent="0.3">
      <c r="A3687" s="6" t="s">
        <v>16567</v>
      </c>
      <c r="B3687" s="6"/>
      <c r="C3687" s="6" t="s">
        <v>4995</v>
      </c>
      <c r="D3687" s="6" t="str">
        <f t="shared" si="171"/>
        <v>ORD26002498</v>
      </c>
      <c r="E3687" s="10">
        <v>46285</v>
      </c>
      <c r="F3687" s="6" t="s">
        <v>12294</v>
      </c>
      <c r="G3687" s="6" t="s">
        <v>18</v>
      </c>
      <c r="H3687" s="8">
        <v>8348</v>
      </c>
      <c r="I3687" s="8">
        <v>25.04</v>
      </c>
      <c r="J3687" s="8">
        <v>4.51</v>
      </c>
      <c r="K3687" s="8">
        <v>8318.4500000000007</v>
      </c>
      <c r="L3687" s="10">
        <v>46287</v>
      </c>
      <c r="M3687" s="6" t="s">
        <v>16484</v>
      </c>
      <c r="N3687" s="6" t="str">
        <f>IF(COUNTIF($A$2:A3687,A3687)&gt;1,"DUP","OK")</f>
        <v>OK</v>
      </c>
      <c r="O3687" s="6" t="str">
        <f t="shared" si="172"/>
        <v>ORD26002498</v>
      </c>
      <c r="P3687" s="6" t="str">
        <f t="shared" si="173"/>
        <v>Sep</v>
      </c>
      <c r="Q3687" s="6"/>
      <c r="R3687" s="9"/>
      <c r="S3687" s="8"/>
      <c r="T3687" s="8"/>
      <c r="U3687" s="8"/>
      <c r="V3687" s="8"/>
      <c r="W3687" s="8"/>
      <c r="X3687" s="6"/>
      <c r="Y3687" s="6"/>
    </row>
    <row r="3688" spans="1:25" x14ac:dyDescent="0.3">
      <c r="A3688" s="6" t="s">
        <v>16568</v>
      </c>
      <c r="B3688" s="6"/>
      <c r="C3688" s="6" t="s">
        <v>5017</v>
      </c>
      <c r="D3688" s="6" t="str">
        <f t="shared" si="171"/>
        <v>ORD26002509</v>
      </c>
      <c r="E3688" s="10">
        <v>46285</v>
      </c>
      <c r="F3688" s="6" t="s">
        <v>12294</v>
      </c>
      <c r="G3688" s="6" t="s">
        <v>18</v>
      </c>
      <c r="H3688" s="8">
        <v>9897</v>
      </c>
      <c r="I3688" s="8">
        <v>29.69</v>
      </c>
      <c r="J3688" s="8">
        <v>5.34</v>
      </c>
      <c r="K3688" s="8">
        <v>9861.9699999999993</v>
      </c>
      <c r="L3688" s="10">
        <v>46287</v>
      </c>
      <c r="M3688" s="6" t="s">
        <v>16484</v>
      </c>
      <c r="N3688" s="6" t="str">
        <f>IF(COUNTIF($A$2:A3688,A3688)&gt;1,"DUP","OK")</f>
        <v>OK</v>
      </c>
      <c r="O3688" s="6" t="str">
        <f t="shared" si="172"/>
        <v>ORD26002509</v>
      </c>
      <c r="P3688" s="6" t="str">
        <f t="shared" si="173"/>
        <v>Sep</v>
      </c>
      <c r="Q3688" s="6"/>
      <c r="R3688" s="9"/>
      <c r="S3688" s="8"/>
      <c r="T3688" s="8"/>
      <c r="U3688" s="8"/>
      <c r="V3688" s="8"/>
      <c r="W3688" s="8"/>
      <c r="X3688" s="6"/>
      <c r="Y3688" s="6"/>
    </row>
    <row r="3689" spans="1:25" x14ac:dyDescent="0.3">
      <c r="A3689" s="6" t="s">
        <v>16569</v>
      </c>
      <c r="B3689" s="6"/>
      <c r="C3689" s="6" t="s">
        <v>5152</v>
      </c>
      <c r="D3689" s="6" t="str">
        <f t="shared" si="171"/>
        <v>ORD26002578</v>
      </c>
      <c r="E3689" s="10">
        <v>46285</v>
      </c>
      <c r="F3689" s="6" t="s">
        <v>12294</v>
      </c>
      <c r="G3689" s="6" t="s">
        <v>27</v>
      </c>
      <c r="H3689" s="8">
        <v>3298</v>
      </c>
      <c r="I3689" s="8">
        <v>52.77</v>
      </c>
      <c r="J3689" s="8">
        <v>9.5</v>
      </c>
      <c r="K3689" s="8">
        <v>3235.73</v>
      </c>
      <c r="L3689" s="10">
        <v>46287</v>
      </c>
      <c r="M3689" s="6" t="s">
        <v>16484</v>
      </c>
      <c r="N3689" s="6" t="str">
        <f>IF(COUNTIF($A$2:A3689,A3689)&gt;1,"DUP","OK")</f>
        <v>OK</v>
      </c>
      <c r="O3689" s="6" t="str">
        <f t="shared" si="172"/>
        <v>ORD26002578</v>
      </c>
      <c r="P3689" s="6" t="str">
        <f t="shared" si="173"/>
        <v>Sep</v>
      </c>
      <c r="Q3689" s="6"/>
      <c r="R3689" s="9"/>
      <c r="S3689" s="8"/>
      <c r="T3689" s="8"/>
      <c r="U3689" s="8"/>
      <c r="V3689" s="8"/>
      <c r="W3689" s="8"/>
      <c r="X3689" s="6"/>
      <c r="Y3689" s="6"/>
    </row>
    <row r="3690" spans="1:25" x14ac:dyDescent="0.3">
      <c r="A3690" s="6" t="s">
        <v>16570</v>
      </c>
      <c r="B3690" s="6"/>
      <c r="C3690" s="6" t="s">
        <v>5458</v>
      </c>
      <c r="D3690" s="6" t="str">
        <f t="shared" si="171"/>
        <v>ORD26002731</v>
      </c>
      <c r="E3690" s="10">
        <v>46285</v>
      </c>
      <c r="F3690" s="6" t="s">
        <v>12294</v>
      </c>
      <c r="G3690" s="6" t="s">
        <v>27</v>
      </c>
      <c r="H3690" s="8">
        <v>3798</v>
      </c>
      <c r="I3690" s="8">
        <v>60.77</v>
      </c>
      <c r="J3690" s="8">
        <v>10.94</v>
      </c>
      <c r="K3690" s="8">
        <v>3726.29</v>
      </c>
      <c r="L3690" s="10">
        <v>46287</v>
      </c>
      <c r="M3690" s="6" t="s">
        <v>16484</v>
      </c>
      <c r="N3690" s="6" t="str">
        <f>IF(COUNTIF($A$2:A3690,A3690)&gt;1,"DUP","OK")</f>
        <v>OK</v>
      </c>
      <c r="O3690" s="6" t="str">
        <f t="shared" si="172"/>
        <v>ORD26002731</v>
      </c>
      <c r="P3690" s="6" t="str">
        <f t="shared" si="173"/>
        <v>Sep</v>
      </c>
      <c r="Q3690" s="6"/>
      <c r="R3690" s="9"/>
      <c r="S3690" s="8"/>
      <c r="T3690" s="8"/>
      <c r="U3690" s="8"/>
      <c r="V3690" s="8"/>
      <c r="W3690" s="8"/>
      <c r="X3690" s="6"/>
      <c r="Y3690" s="6"/>
    </row>
    <row r="3691" spans="1:25" x14ac:dyDescent="0.3">
      <c r="A3691" s="6" t="s">
        <v>16571</v>
      </c>
      <c r="B3691" s="6"/>
      <c r="C3691" s="6" t="s">
        <v>5468</v>
      </c>
      <c r="D3691" s="6" t="str">
        <f t="shared" si="171"/>
        <v>ORD26002736</v>
      </c>
      <c r="E3691" s="10">
        <v>46285</v>
      </c>
      <c r="F3691" s="6" t="s">
        <v>12294</v>
      </c>
      <c r="G3691" s="6" t="s">
        <v>27</v>
      </c>
      <c r="H3691" s="8">
        <v>7999</v>
      </c>
      <c r="I3691" s="8">
        <v>127.98</v>
      </c>
      <c r="J3691" s="8">
        <v>23.04</v>
      </c>
      <c r="K3691" s="8">
        <v>7847.98</v>
      </c>
      <c r="L3691" s="10">
        <v>46287</v>
      </c>
      <c r="M3691" s="6" t="s">
        <v>16484</v>
      </c>
      <c r="N3691" s="6" t="str">
        <f>IF(COUNTIF($A$2:A3691,A3691)&gt;1,"DUP","OK")</f>
        <v>OK</v>
      </c>
      <c r="O3691" s="6" t="str">
        <f t="shared" si="172"/>
        <v>ORD26002736</v>
      </c>
      <c r="P3691" s="6" t="str">
        <f t="shared" si="173"/>
        <v>Sep</v>
      </c>
      <c r="Q3691" s="6"/>
      <c r="R3691" s="9"/>
      <c r="S3691" s="8"/>
      <c r="T3691" s="8"/>
      <c r="U3691" s="8"/>
      <c r="V3691" s="8"/>
      <c r="W3691" s="8"/>
      <c r="X3691" s="6"/>
      <c r="Y3691" s="6"/>
    </row>
    <row r="3692" spans="1:25" x14ac:dyDescent="0.3">
      <c r="A3692" s="6" t="s">
        <v>16572</v>
      </c>
      <c r="B3692" s="6"/>
      <c r="C3692" s="6" t="s">
        <v>5552</v>
      </c>
      <c r="D3692" s="6" t="str">
        <f t="shared" si="171"/>
        <v>ORD26002779</v>
      </c>
      <c r="E3692" s="10">
        <v>46285</v>
      </c>
      <c r="F3692" s="6" t="s">
        <v>12294</v>
      </c>
      <c r="G3692" s="6" t="s">
        <v>43</v>
      </c>
      <c r="H3692" s="8">
        <v>1299</v>
      </c>
      <c r="I3692" s="8">
        <v>19.489999999999998</v>
      </c>
      <c r="J3692" s="8">
        <v>3.51</v>
      </c>
      <c r="K3692" s="8">
        <v>1276</v>
      </c>
      <c r="L3692" s="10">
        <v>46287</v>
      </c>
      <c r="M3692" s="6" t="s">
        <v>16484</v>
      </c>
      <c r="N3692" s="6" t="str">
        <f>IF(COUNTIF($A$2:A3692,A3692)&gt;1,"DUP","OK")</f>
        <v>OK</v>
      </c>
      <c r="O3692" s="6" t="str">
        <f t="shared" si="172"/>
        <v>ORD26002779</v>
      </c>
      <c r="P3692" s="6" t="str">
        <f t="shared" si="173"/>
        <v>Sep</v>
      </c>
      <c r="Q3692" s="6"/>
      <c r="R3692" s="9"/>
      <c r="S3692" s="8"/>
      <c r="T3692" s="8"/>
      <c r="U3692" s="8"/>
      <c r="V3692" s="8"/>
      <c r="W3692" s="8"/>
      <c r="X3692" s="6"/>
      <c r="Y3692" s="6"/>
    </row>
    <row r="3693" spans="1:25" x14ac:dyDescent="0.3">
      <c r="A3693" s="6" t="s">
        <v>16573</v>
      </c>
      <c r="B3693" s="6"/>
      <c r="C3693" s="6" t="s">
        <v>5661</v>
      </c>
      <c r="D3693" s="6" t="str">
        <f t="shared" si="171"/>
        <v>ORD26002834</v>
      </c>
      <c r="E3693" s="10">
        <v>46285</v>
      </c>
      <c r="F3693" s="6" t="s">
        <v>12294</v>
      </c>
      <c r="G3693" s="6" t="s">
        <v>18</v>
      </c>
      <c r="H3693" s="8">
        <v>799</v>
      </c>
      <c r="I3693" s="8">
        <v>0</v>
      </c>
      <c r="J3693" s="8">
        <v>0</v>
      </c>
      <c r="K3693" s="8">
        <v>799</v>
      </c>
      <c r="L3693" s="10">
        <v>46287</v>
      </c>
      <c r="M3693" s="6" t="s">
        <v>16484</v>
      </c>
      <c r="N3693" s="6" t="str">
        <f>IF(COUNTIF($A$2:A3693,A3693)&gt;1,"DUP","OK")</f>
        <v>OK</v>
      </c>
      <c r="O3693" s="6" t="str">
        <f t="shared" si="172"/>
        <v>ORD26002834</v>
      </c>
      <c r="P3693" s="6" t="str">
        <f t="shared" si="173"/>
        <v>Sep</v>
      </c>
      <c r="Q3693" s="6"/>
      <c r="R3693" s="9"/>
      <c r="S3693" s="8"/>
      <c r="T3693" s="8"/>
      <c r="U3693" s="8"/>
      <c r="V3693" s="8"/>
      <c r="W3693" s="8"/>
      <c r="X3693" s="6"/>
      <c r="Y3693" s="6"/>
    </row>
    <row r="3694" spans="1:25" x14ac:dyDescent="0.3">
      <c r="A3694" s="6" t="s">
        <v>16574</v>
      </c>
      <c r="B3694" s="6"/>
      <c r="C3694" s="6" t="s">
        <v>5841</v>
      </c>
      <c r="D3694" s="6" t="str">
        <f t="shared" si="171"/>
        <v>ORD26002926</v>
      </c>
      <c r="E3694" s="10">
        <v>46285</v>
      </c>
      <c r="F3694" s="6" t="s">
        <v>12294</v>
      </c>
      <c r="G3694" s="6" t="s">
        <v>18</v>
      </c>
      <c r="H3694" s="8">
        <v>5298</v>
      </c>
      <c r="I3694" s="8">
        <v>15.89</v>
      </c>
      <c r="J3694" s="8">
        <v>2.86</v>
      </c>
      <c r="K3694" s="8">
        <v>5279.25</v>
      </c>
      <c r="L3694" s="10">
        <v>46287</v>
      </c>
      <c r="M3694" s="6" t="s">
        <v>16484</v>
      </c>
      <c r="N3694" s="6" t="str">
        <f>IF(COUNTIF($A$2:A3694,A3694)&gt;1,"DUP","OK")</f>
        <v>OK</v>
      </c>
      <c r="O3694" s="6" t="str">
        <f t="shared" si="172"/>
        <v>ORD26002926</v>
      </c>
      <c r="P3694" s="6" t="str">
        <f t="shared" si="173"/>
        <v>Sep</v>
      </c>
      <c r="Q3694" s="6"/>
      <c r="R3694" s="9"/>
      <c r="S3694" s="8"/>
      <c r="T3694" s="8"/>
      <c r="U3694" s="8"/>
      <c r="V3694" s="8"/>
      <c r="W3694" s="8"/>
      <c r="X3694" s="6"/>
      <c r="Y3694" s="6"/>
    </row>
    <row r="3695" spans="1:25" x14ac:dyDescent="0.3">
      <c r="A3695" s="6" t="s">
        <v>16575</v>
      </c>
      <c r="B3695" s="6"/>
      <c r="C3695" s="6" t="s">
        <v>16576</v>
      </c>
      <c r="D3695" s="6" t="str">
        <f t="shared" si="171"/>
        <v>ORD26002949</v>
      </c>
      <c r="E3695" s="10">
        <v>46285</v>
      </c>
      <c r="F3695" s="6" t="s">
        <v>12294</v>
      </c>
      <c r="G3695" s="6" t="s">
        <v>27</v>
      </c>
      <c r="H3695" s="8">
        <v>1499</v>
      </c>
      <c r="I3695" s="8">
        <v>26.98</v>
      </c>
      <c r="J3695" s="8">
        <v>4.8600000000000003</v>
      </c>
      <c r="K3695" s="8">
        <v>1467.16</v>
      </c>
      <c r="L3695" s="10">
        <v>46287</v>
      </c>
      <c r="M3695" s="6" t="s">
        <v>16484</v>
      </c>
      <c r="N3695" s="6" t="str">
        <f>IF(COUNTIF($A$2:A3695,A3695)&gt;1,"DUP","OK")</f>
        <v>OK</v>
      </c>
      <c r="O3695" s="6" t="str">
        <f t="shared" si="172"/>
        <v>ORD26002949</v>
      </c>
      <c r="P3695" s="6" t="str">
        <f t="shared" si="173"/>
        <v>Sep</v>
      </c>
      <c r="Q3695" s="6"/>
      <c r="R3695" s="9"/>
      <c r="S3695" s="8"/>
      <c r="T3695" s="8"/>
      <c r="U3695" s="8"/>
      <c r="V3695" s="8"/>
      <c r="W3695" s="8"/>
      <c r="X3695" s="6"/>
      <c r="Y3695" s="6"/>
    </row>
    <row r="3696" spans="1:25" x14ac:dyDescent="0.3">
      <c r="A3696" s="6" t="s">
        <v>16577</v>
      </c>
      <c r="B3696" s="6"/>
      <c r="C3696" s="6" t="s">
        <v>6048</v>
      </c>
      <c r="D3696" s="6" t="str">
        <f t="shared" si="171"/>
        <v>ORD26003032</v>
      </c>
      <c r="E3696" s="10">
        <v>46285</v>
      </c>
      <c r="F3696" s="6" t="s">
        <v>12294</v>
      </c>
      <c r="G3696" s="6" t="s">
        <v>27</v>
      </c>
      <c r="H3696" s="8">
        <v>4397</v>
      </c>
      <c r="I3696" s="8">
        <v>70.349999999999994</v>
      </c>
      <c r="J3696" s="8">
        <v>12.66</v>
      </c>
      <c r="K3696" s="8">
        <v>4313.99</v>
      </c>
      <c r="L3696" s="10">
        <v>46287</v>
      </c>
      <c r="M3696" s="6" t="s">
        <v>16484</v>
      </c>
      <c r="N3696" s="6" t="str">
        <f>IF(COUNTIF($A$2:A3696,A3696)&gt;1,"DUP","OK")</f>
        <v>OK</v>
      </c>
      <c r="O3696" s="6" t="str">
        <f t="shared" si="172"/>
        <v>ORD26003032</v>
      </c>
      <c r="P3696" s="6" t="str">
        <f t="shared" si="173"/>
        <v>Sep</v>
      </c>
      <c r="Q3696" s="6"/>
      <c r="R3696" s="9"/>
      <c r="S3696" s="8"/>
      <c r="T3696" s="8"/>
      <c r="U3696" s="8"/>
      <c r="V3696" s="8"/>
      <c r="W3696" s="8"/>
      <c r="X3696" s="6"/>
      <c r="Y3696" s="6"/>
    </row>
    <row r="3697" spans="1:25" x14ac:dyDescent="0.3">
      <c r="A3697" s="6" t="s">
        <v>16578</v>
      </c>
      <c r="B3697" s="6"/>
      <c r="C3697" s="6" t="s">
        <v>6116</v>
      </c>
      <c r="D3697" s="6" t="str">
        <f t="shared" si="171"/>
        <v>ORD26003067</v>
      </c>
      <c r="E3697" s="10">
        <v>46285</v>
      </c>
      <c r="F3697" s="6" t="s">
        <v>12294</v>
      </c>
      <c r="G3697" s="6" t="s">
        <v>18</v>
      </c>
      <c r="H3697" s="8">
        <v>2098</v>
      </c>
      <c r="I3697" s="8">
        <v>6.29</v>
      </c>
      <c r="J3697" s="8">
        <v>1.1299999999999999</v>
      </c>
      <c r="K3697" s="8">
        <v>2090.58</v>
      </c>
      <c r="L3697" s="10">
        <v>46287</v>
      </c>
      <c r="M3697" s="6" t="s">
        <v>16484</v>
      </c>
      <c r="N3697" s="6" t="str">
        <f>IF(COUNTIF($A$2:A3697,A3697)&gt;1,"DUP","OK")</f>
        <v>OK</v>
      </c>
      <c r="O3697" s="6" t="str">
        <f t="shared" si="172"/>
        <v>ORD26003067</v>
      </c>
      <c r="P3697" s="6" t="str">
        <f t="shared" si="173"/>
        <v>Sep</v>
      </c>
      <c r="Q3697" s="6"/>
      <c r="R3697" s="9"/>
      <c r="S3697" s="8"/>
      <c r="T3697" s="8"/>
      <c r="U3697" s="8"/>
      <c r="V3697" s="8"/>
      <c r="W3697" s="8"/>
      <c r="X3697" s="6"/>
      <c r="Y3697" s="6"/>
    </row>
    <row r="3698" spans="1:25" x14ac:dyDescent="0.3">
      <c r="A3698" s="6" t="s">
        <v>16579</v>
      </c>
      <c r="B3698" s="6"/>
      <c r="C3698" s="6" t="s">
        <v>6328</v>
      </c>
      <c r="D3698" s="6" t="str">
        <f t="shared" si="171"/>
        <v>ORD26003174</v>
      </c>
      <c r="E3698" s="10">
        <v>46285</v>
      </c>
      <c r="F3698" s="6" t="s">
        <v>12294</v>
      </c>
      <c r="G3698" s="6" t="s">
        <v>18</v>
      </c>
      <c r="H3698" s="8">
        <v>4999</v>
      </c>
      <c r="I3698" s="8">
        <v>15</v>
      </c>
      <c r="J3698" s="8">
        <v>2.7</v>
      </c>
      <c r="K3698" s="8">
        <v>4981.3</v>
      </c>
      <c r="L3698" s="10">
        <v>46287</v>
      </c>
      <c r="M3698" s="6" t="s">
        <v>16484</v>
      </c>
      <c r="N3698" s="6" t="str">
        <f>IF(COUNTIF($A$2:A3698,A3698)&gt;1,"DUP","OK")</f>
        <v>OK</v>
      </c>
      <c r="O3698" s="6" t="str">
        <f t="shared" si="172"/>
        <v>ORD26003174</v>
      </c>
      <c r="P3698" s="6" t="str">
        <f t="shared" si="173"/>
        <v>Sep</v>
      </c>
      <c r="Q3698" s="6"/>
      <c r="R3698" s="9"/>
      <c r="S3698" s="8"/>
      <c r="T3698" s="8"/>
      <c r="U3698" s="8"/>
      <c r="V3698" s="8"/>
      <c r="W3698" s="8"/>
      <c r="X3698" s="6"/>
      <c r="Y3698" s="6"/>
    </row>
    <row r="3699" spans="1:25" x14ac:dyDescent="0.3">
      <c r="A3699" s="6" t="s">
        <v>16580</v>
      </c>
      <c r="B3699" s="6"/>
      <c r="C3699" s="6" t="s">
        <v>6362</v>
      </c>
      <c r="D3699" s="6" t="str">
        <f t="shared" si="171"/>
        <v>ORD26003191</v>
      </c>
      <c r="E3699" s="10">
        <v>46285</v>
      </c>
      <c r="F3699" s="6" t="s">
        <v>12294</v>
      </c>
      <c r="G3699" s="6" t="s">
        <v>54</v>
      </c>
      <c r="H3699" s="8">
        <v>999</v>
      </c>
      <c r="I3699" s="8">
        <v>18.98</v>
      </c>
      <c r="J3699" s="8">
        <v>3.42</v>
      </c>
      <c r="K3699" s="8">
        <v>976.6</v>
      </c>
      <c r="L3699" s="10">
        <v>46287</v>
      </c>
      <c r="M3699" s="6" t="s">
        <v>16484</v>
      </c>
      <c r="N3699" s="6" t="str">
        <f>IF(COUNTIF($A$2:A3699,A3699)&gt;1,"DUP","OK")</f>
        <v>OK</v>
      </c>
      <c r="O3699" s="6" t="str">
        <f t="shared" si="172"/>
        <v>ORD26003191</v>
      </c>
      <c r="P3699" s="6" t="str">
        <f t="shared" si="173"/>
        <v>Sep</v>
      </c>
      <c r="Q3699" s="6"/>
      <c r="R3699" s="9"/>
      <c r="S3699" s="8"/>
      <c r="T3699" s="8"/>
      <c r="U3699" s="8"/>
      <c r="V3699" s="8"/>
      <c r="W3699" s="8"/>
      <c r="X3699" s="6"/>
      <c r="Y3699" s="6"/>
    </row>
    <row r="3700" spans="1:25" x14ac:dyDescent="0.3">
      <c r="A3700" s="6" t="s">
        <v>16581</v>
      </c>
      <c r="B3700" s="6"/>
      <c r="C3700" s="6" t="s">
        <v>6391</v>
      </c>
      <c r="D3700" s="6" t="str">
        <f t="shared" si="171"/>
        <v>ORD26003206</v>
      </c>
      <c r="E3700" s="10">
        <v>46285</v>
      </c>
      <c r="F3700" s="6" t="s">
        <v>12294</v>
      </c>
      <c r="G3700" s="6" t="s">
        <v>54</v>
      </c>
      <c r="H3700" s="8">
        <v>349</v>
      </c>
      <c r="I3700" s="8">
        <v>6.63</v>
      </c>
      <c r="J3700" s="8">
        <v>1.19</v>
      </c>
      <c r="K3700" s="8">
        <v>341.18</v>
      </c>
      <c r="L3700" s="10">
        <v>46287</v>
      </c>
      <c r="M3700" s="6" t="s">
        <v>16484</v>
      </c>
      <c r="N3700" s="6" t="str">
        <f>IF(COUNTIF($A$2:A3700,A3700)&gt;1,"DUP","OK")</f>
        <v>OK</v>
      </c>
      <c r="O3700" s="6" t="str">
        <f t="shared" si="172"/>
        <v>ORD26003206</v>
      </c>
      <c r="P3700" s="6" t="str">
        <f t="shared" si="173"/>
        <v>Sep</v>
      </c>
      <c r="Q3700" s="6"/>
      <c r="R3700" s="9"/>
      <c r="S3700" s="8"/>
      <c r="T3700" s="8"/>
      <c r="U3700" s="8"/>
      <c r="V3700" s="8"/>
      <c r="W3700" s="8"/>
      <c r="X3700" s="6"/>
      <c r="Y3700" s="6"/>
    </row>
    <row r="3701" spans="1:25" x14ac:dyDescent="0.3">
      <c r="A3701" s="6" t="s">
        <v>16582</v>
      </c>
      <c r="B3701" s="6"/>
      <c r="C3701" s="6" t="s">
        <v>16583</v>
      </c>
      <c r="D3701" s="6" t="str">
        <f t="shared" si="171"/>
        <v>ORD26003226</v>
      </c>
      <c r="E3701" s="10">
        <v>46285</v>
      </c>
      <c r="F3701" s="6" t="s">
        <v>12294</v>
      </c>
      <c r="G3701" s="6" t="s">
        <v>18</v>
      </c>
      <c r="H3701" s="8">
        <v>2499</v>
      </c>
      <c r="I3701" s="8">
        <v>7.5</v>
      </c>
      <c r="J3701" s="8">
        <v>1.35</v>
      </c>
      <c r="K3701" s="8">
        <v>2490.15</v>
      </c>
      <c r="L3701" s="10">
        <v>46287</v>
      </c>
      <c r="M3701" s="6" t="s">
        <v>16484</v>
      </c>
      <c r="N3701" s="6" t="str">
        <f>IF(COUNTIF($A$2:A3701,A3701)&gt;1,"DUP","OK")</f>
        <v>OK</v>
      </c>
      <c r="O3701" s="6" t="str">
        <f t="shared" si="172"/>
        <v>ORD26003226</v>
      </c>
      <c r="P3701" s="6" t="str">
        <f t="shared" si="173"/>
        <v>Sep</v>
      </c>
      <c r="Q3701" s="6"/>
      <c r="R3701" s="9"/>
      <c r="S3701" s="8"/>
      <c r="T3701" s="8"/>
      <c r="U3701" s="8"/>
      <c r="V3701" s="8"/>
      <c r="W3701" s="8"/>
      <c r="X3701" s="6"/>
      <c r="Y3701" s="6"/>
    </row>
    <row r="3702" spans="1:25" x14ac:dyDescent="0.3">
      <c r="A3702" s="6" t="s">
        <v>16584</v>
      </c>
      <c r="B3702" s="6"/>
      <c r="C3702" s="6" t="s">
        <v>6521</v>
      </c>
      <c r="D3702" s="6" t="str">
        <f t="shared" si="171"/>
        <v>ORD26003272</v>
      </c>
      <c r="E3702" s="10">
        <v>46285</v>
      </c>
      <c r="F3702" s="6" t="s">
        <v>12294</v>
      </c>
      <c r="G3702" s="6" t="s">
        <v>54</v>
      </c>
      <c r="H3702" s="8">
        <v>1799</v>
      </c>
      <c r="I3702" s="8">
        <v>34.18</v>
      </c>
      <c r="J3702" s="8">
        <v>6.15</v>
      </c>
      <c r="K3702" s="8">
        <v>1758.67</v>
      </c>
      <c r="L3702" s="10">
        <v>46287</v>
      </c>
      <c r="M3702" s="6" t="s">
        <v>16484</v>
      </c>
      <c r="N3702" s="6" t="str">
        <f>IF(COUNTIF($A$2:A3702,A3702)&gt;1,"DUP","OK")</f>
        <v>OK</v>
      </c>
      <c r="O3702" s="6" t="str">
        <f t="shared" si="172"/>
        <v>ORD26003272</v>
      </c>
      <c r="P3702" s="6" t="str">
        <f t="shared" si="173"/>
        <v>Sep</v>
      </c>
      <c r="Q3702" s="6"/>
      <c r="R3702" s="9"/>
      <c r="S3702" s="8"/>
      <c r="T3702" s="8"/>
      <c r="U3702" s="8"/>
      <c r="V3702" s="8"/>
      <c r="W3702" s="8"/>
      <c r="X3702" s="6"/>
      <c r="Y3702" s="6"/>
    </row>
    <row r="3703" spans="1:25" x14ac:dyDescent="0.3">
      <c r="A3703" s="6" t="s">
        <v>16585</v>
      </c>
      <c r="B3703" s="6"/>
      <c r="C3703" s="6" t="s">
        <v>6592</v>
      </c>
      <c r="D3703" s="6" t="str">
        <f t="shared" si="171"/>
        <v>ORD26003308</v>
      </c>
      <c r="E3703" s="10">
        <v>46285</v>
      </c>
      <c r="F3703" s="6" t="s">
        <v>12294</v>
      </c>
      <c r="G3703" s="6" t="s">
        <v>27</v>
      </c>
      <c r="H3703" s="8">
        <v>4998</v>
      </c>
      <c r="I3703" s="8">
        <v>79.97</v>
      </c>
      <c r="J3703" s="8">
        <v>14.39</v>
      </c>
      <c r="K3703" s="8">
        <v>4903.6400000000003</v>
      </c>
      <c r="L3703" s="10">
        <v>46287</v>
      </c>
      <c r="M3703" s="6" t="s">
        <v>16484</v>
      </c>
      <c r="N3703" s="6" t="str">
        <f>IF(COUNTIF($A$2:A3703,A3703)&gt;1,"DUP","OK")</f>
        <v>OK</v>
      </c>
      <c r="O3703" s="6" t="str">
        <f t="shared" si="172"/>
        <v>ORD26003308</v>
      </c>
      <c r="P3703" s="6" t="str">
        <f t="shared" si="173"/>
        <v>Sep</v>
      </c>
      <c r="Q3703" s="6"/>
      <c r="R3703" s="9"/>
      <c r="S3703" s="8"/>
      <c r="T3703" s="8"/>
      <c r="U3703" s="8"/>
      <c r="V3703" s="8"/>
      <c r="W3703" s="8"/>
      <c r="X3703" s="6"/>
      <c r="Y3703" s="6"/>
    </row>
    <row r="3704" spans="1:25" x14ac:dyDescent="0.3">
      <c r="A3704" s="6" t="s">
        <v>16586</v>
      </c>
      <c r="B3704" s="6"/>
      <c r="C3704" s="6" t="s">
        <v>6657</v>
      </c>
      <c r="D3704" s="6" t="str">
        <f t="shared" si="171"/>
        <v>ORD26003341</v>
      </c>
      <c r="E3704" s="10">
        <v>46285</v>
      </c>
      <c r="F3704" s="6" t="s">
        <v>12294</v>
      </c>
      <c r="G3704" s="6" t="s">
        <v>18</v>
      </c>
      <c r="H3704" s="8">
        <v>7998</v>
      </c>
      <c r="I3704" s="8">
        <v>23.99</v>
      </c>
      <c r="J3704" s="8">
        <v>4.32</v>
      </c>
      <c r="K3704" s="8">
        <v>7969.69</v>
      </c>
      <c r="L3704" s="10">
        <v>46287</v>
      </c>
      <c r="M3704" s="6" t="s">
        <v>16484</v>
      </c>
      <c r="N3704" s="6" t="str">
        <f>IF(COUNTIF($A$2:A3704,A3704)&gt;1,"DUP","OK")</f>
        <v>OK</v>
      </c>
      <c r="O3704" s="6" t="str">
        <f t="shared" si="172"/>
        <v>ORD26003341</v>
      </c>
      <c r="P3704" s="6" t="str">
        <f t="shared" si="173"/>
        <v>Sep</v>
      </c>
      <c r="Q3704" s="6"/>
      <c r="R3704" s="9"/>
      <c r="S3704" s="8"/>
      <c r="T3704" s="8"/>
      <c r="U3704" s="8"/>
      <c r="V3704" s="8"/>
      <c r="W3704" s="8"/>
      <c r="X3704" s="6"/>
      <c r="Y3704" s="6"/>
    </row>
    <row r="3705" spans="1:25" x14ac:dyDescent="0.3">
      <c r="A3705" s="6" t="s">
        <v>16587</v>
      </c>
      <c r="B3705" s="6"/>
      <c r="C3705" s="6" t="s">
        <v>6725</v>
      </c>
      <c r="D3705" s="6" t="str">
        <f t="shared" si="171"/>
        <v>ORD26003375</v>
      </c>
      <c r="E3705" s="10">
        <v>46285</v>
      </c>
      <c r="F3705" s="6" t="s">
        <v>12294</v>
      </c>
      <c r="G3705" s="6" t="s">
        <v>18</v>
      </c>
      <c r="H3705" s="8">
        <v>299</v>
      </c>
      <c r="I3705" s="8">
        <v>0</v>
      </c>
      <c r="J3705" s="8">
        <v>0</v>
      </c>
      <c r="K3705" s="8">
        <v>299</v>
      </c>
      <c r="L3705" s="10">
        <v>46287</v>
      </c>
      <c r="M3705" s="6" t="s">
        <v>16484</v>
      </c>
      <c r="N3705" s="6" t="str">
        <f>IF(COUNTIF($A$2:A3705,A3705)&gt;1,"DUP","OK")</f>
        <v>OK</v>
      </c>
      <c r="O3705" s="6" t="str">
        <f t="shared" si="172"/>
        <v>ORD26003375</v>
      </c>
      <c r="P3705" s="6" t="str">
        <f t="shared" si="173"/>
        <v>Sep</v>
      </c>
      <c r="Q3705" s="6"/>
      <c r="R3705" s="9"/>
      <c r="S3705" s="8"/>
      <c r="T3705" s="8"/>
      <c r="U3705" s="8"/>
      <c r="V3705" s="8"/>
      <c r="W3705" s="8"/>
      <c r="X3705" s="6"/>
      <c r="Y3705" s="6"/>
    </row>
    <row r="3706" spans="1:25" x14ac:dyDescent="0.3">
      <c r="A3706" s="6" t="s">
        <v>16588</v>
      </c>
      <c r="B3706" s="6"/>
      <c r="C3706" s="6" t="s">
        <v>16589</v>
      </c>
      <c r="D3706" s="6" t="str">
        <f t="shared" si="171"/>
        <v>ORD26003389</v>
      </c>
      <c r="E3706" s="10">
        <v>46285</v>
      </c>
      <c r="F3706" s="6" t="s">
        <v>12294</v>
      </c>
      <c r="G3706" s="6" t="s">
        <v>54</v>
      </c>
      <c r="H3706" s="8">
        <v>3499</v>
      </c>
      <c r="I3706" s="8">
        <v>59.48</v>
      </c>
      <c r="J3706" s="8">
        <v>10.71</v>
      </c>
      <c r="K3706" s="8">
        <v>3428.81</v>
      </c>
      <c r="L3706" s="10">
        <v>46287</v>
      </c>
      <c r="M3706" s="6" t="s">
        <v>16484</v>
      </c>
      <c r="N3706" s="6" t="str">
        <f>IF(COUNTIF($A$2:A3706,A3706)&gt;1,"DUP","OK")</f>
        <v>OK</v>
      </c>
      <c r="O3706" s="6" t="str">
        <f t="shared" si="172"/>
        <v>ORD26003389</v>
      </c>
      <c r="P3706" s="6" t="str">
        <f t="shared" si="173"/>
        <v>Sep</v>
      </c>
      <c r="Q3706" s="6"/>
      <c r="R3706" s="9"/>
      <c r="S3706" s="8"/>
      <c r="T3706" s="8"/>
      <c r="U3706" s="8"/>
      <c r="V3706" s="8"/>
      <c r="W3706" s="8"/>
      <c r="X3706" s="6"/>
      <c r="Y3706" s="6"/>
    </row>
    <row r="3707" spans="1:25" x14ac:dyDescent="0.3">
      <c r="A3707" s="6" t="s">
        <v>16590</v>
      </c>
      <c r="B3707" s="6"/>
      <c r="C3707" s="6" t="s">
        <v>16591</v>
      </c>
      <c r="D3707" s="6" t="str">
        <f t="shared" si="171"/>
        <v>ORD26003419</v>
      </c>
      <c r="E3707" s="10">
        <v>46285</v>
      </c>
      <c r="F3707" s="6" t="s">
        <v>12294</v>
      </c>
      <c r="G3707" s="6" t="s">
        <v>18</v>
      </c>
      <c r="H3707" s="8">
        <v>10097</v>
      </c>
      <c r="I3707" s="8">
        <v>30.29</v>
      </c>
      <c r="J3707" s="8">
        <v>5.45</v>
      </c>
      <c r="K3707" s="8">
        <v>10061.26</v>
      </c>
      <c r="L3707" s="10">
        <v>46287</v>
      </c>
      <c r="M3707" s="6" t="s">
        <v>16484</v>
      </c>
      <c r="N3707" s="6" t="str">
        <f>IF(COUNTIF($A$2:A3707,A3707)&gt;1,"DUP","OK")</f>
        <v>OK</v>
      </c>
      <c r="O3707" s="6" t="str">
        <f t="shared" si="172"/>
        <v>ORD26003419</v>
      </c>
      <c r="P3707" s="6" t="str">
        <f t="shared" si="173"/>
        <v>Sep</v>
      </c>
      <c r="Q3707" s="6"/>
      <c r="R3707" s="9"/>
      <c r="S3707" s="8"/>
      <c r="T3707" s="8"/>
      <c r="U3707" s="8"/>
      <c r="V3707" s="8"/>
      <c r="W3707" s="8"/>
      <c r="X3707" s="6"/>
      <c r="Y3707" s="6"/>
    </row>
    <row r="3708" spans="1:25" x14ac:dyDescent="0.3">
      <c r="A3708" s="6" t="s">
        <v>16592</v>
      </c>
      <c r="B3708" s="6"/>
      <c r="C3708" s="6" t="s">
        <v>6873</v>
      </c>
      <c r="D3708" s="6" t="str">
        <f t="shared" si="171"/>
        <v>ORD26003449</v>
      </c>
      <c r="E3708" s="10">
        <v>46285</v>
      </c>
      <c r="F3708" s="6" t="s">
        <v>12294</v>
      </c>
      <c r="G3708" s="6" t="s">
        <v>27</v>
      </c>
      <c r="H3708" s="8">
        <v>6497</v>
      </c>
      <c r="I3708" s="8">
        <v>103.95</v>
      </c>
      <c r="J3708" s="8">
        <v>18.71</v>
      </c>
      <c r="K3708" s="8">
        <v>6374.34</v>
      </c>
      <c r="L3708" s="10">
        <v>46287</v>
      </c>
      <c r="M3708" s="6" t="s">
        <v>16484</v>
      </c>
      <c r="N3708" s="6" t="str">
        <f>IF(COUNTIF($A$2:A3708,A3708)&gt;1,"DUP","OK")</f>
        <v>OK</v>
      </c>
      <c r="O3708" s="6" t="str">
        <f t="shared" si="172"/>
        <v>ORD26003449</v>
      </c>
      <c r="P3708" s="6" t="str">
        <f t="shared" si="173"/>
        <v>Sep</v>
      </c>
      <c r="Q3708" s="6"/>
      <c r="R3708" s="9"/>
      <c r="S3708" s="8"/>
      <c r="T3708" s="8"/>
      <c r="U3708" s="8"/>
      <c r="V3708" s="8"/>
      <c r="W3708" s="8"/>
      <c r="X3708" s="6"/>
      <c r="Y3708" s="6"/>
    </row>
    <row r="3709" spans="1:25" x14ac:dyDescent="0.3">
      <c r="A3709" s="6" t="s">
        <v>16593</v>
      </c>
      <c r="B3709" s="6"/>
      <c r="C3709" s="6" t="s">
        <v>6891</v>
      </c>
      <c r="D3709" s="6" t="str">
        <f t="shared" si="171"/>
        <v>ORD26003458</v>
      </c>
      <c r="E3709" s="10">
        <v>46285</v>
      </c>
      <c r="F3709" s="6" t="s">
        <v>12294</v>
      </c>
      <c r="G3709" s="6" t="s">
        <v>18</v>
      </c>
      <c r="H3709" s="8">
        <v>3397</v>
      </c>
      <c r="I3709" s="8">
        <v>10.19</v>
      </c>
      <c r="J3709" s="8">
        <v>1.83</v>
      </c>
      <c r="K3709" s="8">
        <v>3384.98</v>
      </c>
      <c r="L3709" s="10">
        <v>46287</v>
      </c>
      <c r="M3709" s="6" t="s">
        <v>16484</v>
      </c>
      <c r="N3709" s="6" t="str">
        <f>IF(COUNTIF($A$2:A3709,A3709)&gt;1,"DUP","OK")</f>
        <v>OK</v>
      </c>
      <c r="O3709" s="6" t="str">
        <f t="shared" si="172"/>
        <v>ORD26003458</v>
      </c>
      <c r="P3709" s="6" t="str">
        <f t="shared" si="173"/>
        <v>Sep</v>
      </c>
      <c r="Q3709" s="6"/>
      <c r="R3709" s="9"/>
      <c r="S3709" s="8"/>
      <c r="T3709" s="8"/>
      <c r="U3709" s="8"/>
      <c r="V3709" s="8"/>
      <c r="W3709" s="8"/>
      <c r="X3709" s="6"/>
      <c r="Y3709" s="6"/>
    </row>
    <row r="3710" spans="1:25" x14ac:dyDescent="0.3">
      <c r="A3710" s="6" t="s">
        <v>16594</v>
      </c>
      <c r="B3710" s="6"/>
      <c r="C3710" s="6" t="s">
        <v>7013</v>
      </c>
      <c r="D3710" s="6" t="str">
        <f t="shared" si="171"/>
        <v>ORD26003521</v>
      </c>
      <c r="E3710" s="10">
        <v>46285</v>
      </c>
      <c r="F3710" s="6" t="s">
        <v>12294</v>
      </c>
      <c r="G3710" s="6" t="s">
        <v>43</v>
      </c>
      <c r="H3710" s="8">
        <v>1348</v>
      </c>
      <c r="I3710" s="8">
        <v>20.22</v>
      </c>
      <c r="J3710" s="8">
        <v>3.64</v>
      </c>
      <c r="K3710" s="8">
        <v>1324.14</v>
      </c>
      <c r="L3710" s="10">
        <v>46287</v>
      </c>
      <c r="M3710" s="6" t="s">
        <v>16484</v>
      </c>
      <c r="N3710" s="6" t="str">
        <f>IF(COUNTIF($A$2:A3710,A3710)&gt;1,"DUP","OK")</f>
        <v>OK</v>
      </c>
      <c r="O3710" s="6" t="str">
        <f t="shared" si="172"/>
        <v>ORD26003521</v>
      </c>
      <c r="P3710" s="6" t="str">
        <f t="shared" si="173"/>
        <v>Sep</v>
      </c>
      <c r="Q3710" s="6"/>
      <c r="R3710" s="9"/>
      <c r="S3710" s="8"/>
      <c r="T3710" s="8"/>
      <c r="U3710" s="8"/>
      <c r="V3710" s="8"/>
      <c r="W3710" s="8"/>
      <c r="X3710" s="6"/>
      <c r="Y3710" s="6"/>
    </row>
    <row r="3711" spans="1:25" x14ac:dyDescent="0.3">
      <c r="A3711" s="6" t="s">
        <v>16595</v>
      </c>
      <c r="B3711" s="6"/>
      <c r="C3711" s="6" t="s">
        <v>16596</v>
      </c>
      <c r="D3711" s="6" t="str">
        <f t="shared" si="171"/>
        <v>ORD26003565</v>
      </c>
      <c r="E3711" s="10">
        <v>46285</v>
      </c>
      <c r="F3711" s="6" t="s">
        <v>12294</v>
      </c>
      <c r="G3711" s="6" t="s">
        <v>18</v>
      </c>
      <c r="H3711" s="8">
        <v>1747</v>
      </c>
      <c r="I3711" s="8">
        <v>0</v>
      </c>
      <c r="J3711" s="8">
        <v>0</v>
      </c>
      <c r="K3711" s="8">
        <v>1747</v>
      </c>
      <c r="L3711" s="10">
        <v>46287</v>
      </c>
      <c r="M3711" s="6" t="s">
        <v>16484</v>
      </c>
      <c r="N3711" s="6" t="str">
        <f>IF(COUNTIF($A$2:A3711,A3711)&gt;1,"DUP","OK")</f>
        <v>OK</v>
      </c>
      <c r="O3711" s="6" t="str">
        <f t="shared" si="172"/>
        <v>ORD26003565</v>
      </c>
      <c r="P3711" s="6" t="str">
        <f t="shared" si="173"/>
        <v>Sep</v>
      </c>
      <c r="Q3711" s="6"/>
      <c r="R3711" s="9"/>
      <c r="S3711" s="8"/>
      <c r="T3711" s="8"/>
      <c r="U3711" s="8"/>
      <c r="V3711" s="8"/>
      <c r="W3711" s="8"/>
      <c r="X3711" s="6"/>
      <c r="Y3711" s="6"/>
    </row>
    <row r="3712" spans="1:25" x14ac:dyDescent="0.3">
      <c r="A3712" s="6" t="s">
        <v>16597</v>
      </c>
      <c r="B3712" s="6"/>
      <c r="C3712" s="6" t="s">
        <v>7261</v>
      </c>
      <c r="D3712" s="6" t="str">
        <f t="shared" si="171"/>
        <v>ORD26003648</v>
      </c>
      <c r="E3712" s="10">
        <v>46285</v>
      </c>
      <c r="F3712" s="6" t="s">
        <v>12294</v>
      </c>
      <c r="G3712" s="6" t="s">
        <v>43</v>
      </c>
      <c r="H3712" s="8">
        <v>349</v>
      </c>
      <c r="I3712" s="8">
        <v>5.24</v>
      </c>
      <c r="J3712" s="8">
        <v>0.94</v>
      </c>
      <c r="K3712" s="8">
        <v>342.82</v>
      </c>
      <c r="L3712" s="10">
        <v>46287</v>
      </c>
      <c r="M3712" s="6" t="s">
        <v>16484</v>
      </c>
      <c r="N3712" s="6" t="str">
        <f>IF(COUNTIF($A$2:A3712,A3712)&gt;1,"DUP","OK")</f>
        <v>OK</v>
      </c>
      <c r="O3712" s="6" t="str">
        <f t="shared" si="172"/>
        <v>ORD26003648</v>
      </c>
      <c r="P3712" s="6" t="str">
        <f t="shared" si="173"/>
        <v>Sep</v>
      </c>
      <c r="Q3712" s="6"/>
      <c r="R3712" s="9"/>
      <c r="S3712" s="8"/>
      <c r="T3712" s="8"/>
      <c r="U3712" s="8"/>
      <c r="V3712" s="8"/>
      <c r="W3712" s="8"/>
      <c r="X3712" s="6"/>
      <c r="Y3712" s="6"/>
    </row>
    <row r="3713" spans="1:25" x14ac:dyDescent="0.3">
      <c r="A3713" s="6" t="s">
        <v>16598</v>
      </c>
      <c r="B3713" s="6"/>
      <c r="C3713" s="6" t="s">
        <v>7281</v>
      </c>
      <c r="D3713" s="6" t="str">
        <f t="shared" si="171"/>
        <v>ORD26003659</v>
      </c>
      <c r="E3713" s="10">
        <v>46285</v>
      </c>
      <c r="F3713" s="6" t="s">
        <v>12294</v>
      </c>
      <c r="G3713" s="6" t="s">
        <v>27</v>
      </c>
      <c r="H3713" s="8">
        <v>1499</v>
      </c>
      <c r="I3713" s="8">
        <v>26.98</v>
      </c>
      <c r="J3713" s="8">
        <v>4.8600000000000003</v>
      </c>
      <c r="K3713" s="8">
        <v>1467.16</v>
      </c>
      <c r="L3713" s="10">
        <v>46287</v>
      </c>
      <c r="M3713" s="6" t="s">
        <v>16484</v>
      </c>
      <c r="N3713" s="6" t="str">
        <f>IF(COUNTIF($A$2:A3713,A3713)&gt;1,"DUP","OK")</f>
        <v>OK</v>
      </c>
      <c r="O3713" s="6" t="str">
        <f t="shared" si="172"/>
        <v>ORD26003659</v>
      </c>
      <c r="P3713" s="6" t="str">
        <f t="shared" si="173"/>
        <v>Sep</v>
      </c>
      <c r="Q3713" s="6"/>
      <c r="R3713" s="9"/>
      <c r="S3713" s="8"/>
      <c r="T3713" s="8"/>
      <c r="U3713" s="8"/>
      <c r="V3713" s="8"/>
      <c r="W3713" s="8"/>
      <c r="X3713" s="6"/>
      <c r="Y3713" s="6"/>
    </row>
    <row r="3714" spans="1:25" x14ac:dyDescent="0.3">
      <c r="A3714" s="6" t="s">
        <v>16599</v>
      </c>
      <c r="B3714" s="6"/>
      <c r="C3714" s="6" t="s">
        <v>7295</v>
      </c>
      <c r="D3714" s="6" t="str">
        <f t="shared" ref="D3714:D3777" si="174">UPPER(SUBSTITUTE(TRIM(C3714),"-",""))</f>
        <v>ORD26003666</v>
      </c>
      <c r="E3714" s="10">
        <v>46285</v>
      </c>
      <c r="F3714" s="6" t="s">
        <v>12294</v>
      </c>
      <c r="G3714" s="6" t="s">
        <v>18</v>
      </c>
      <c r="H3714" s="8">
        <v>7998</v>
      </c>
      <c r="I3714" s="8">
        <v>23.99</v>
      </c>
      <c r="J3714" s="8">
        <v>4.32</v>
      </c>
      <c r="K3714" s="8">
        <v>7969.69</v>
      </c>
      <c r="L3714" s="10">
        <v>46287</v>
      </c>
      <c r="M3714" s="6" t="s">
        <v>16484</v>
      </c>
      <c r="N3714" s="6" t="str">
        <f>IF(COUNTIF($A$2:A3714,A3714)&gt;1,"DUP","OK")</f>
        <v>OK</v>
      </c>
      <c r="O3714" s="6" t="str">
        <f t="shared" ref="O3714:O3777" si="175">IF(F3714="REFUND",INDEX($D$2:$D$5743,MATCH(B3714,$A$2:$A$5743,0)),D3714)</f>
        <v>ORD26003666</v>
      </c>
      <c r="P3714" s="6" t="str">
        <f t="shared" ref="P3714:P3777" si="176">IF(L3714&gt;DATE(2026,9,30),"Oct-Due","Sep")</f>
        <v>Sep</v>
      </c>
      <c r="Q3714" s="6"/>
      <c r="R3714" s="9"/>
      <c r="S3714" s="8"/>
      <c r="T3714" s="8"/>
      <c r="U3714" s="8"/>
      <c r="V3714" s="8"/>
      <c r="W3714" s="8"/>
      <c r="X3714" s="6"/>
      <c r="Y3714" s="6"/>
    </row>
    <row r="3715" spans="1:25" x14ac:dyDescent="0.3">
      <c r="A3715" s="6" t="s">
        <v>16600</v>
      </c>
      <c r="B3715" s="6"/>
      <c r="C3715" s="6" t="s">
        <v>7341</v>
      </c>
      <c r="D3715" s="6" t="str">
        <f t="shared" si="174"/>
        <v>ORD26003690</v>
      </c>
      <c r="E3715" s="10">
        <v>46285</v>
      </c>
      <c r="F3715" s="6" t="s">
        <v>12294</v>
      </c>
      <c r="G3715" s="6" t="s">
        <v>27</v>
      </c>
      <c r="H3715" s="8">
        <v>4298</v>
      </c>
      <c r="I3715" s="8">
        <v>68.77</v>
      </c>
      <c r="J3715" s="8">
        <v>12.38</v>
      </c>
      <c r="K3715" s="8">
        <v>4216.8500000000004</v>
      </c>
      <c r="L3715" s="10">
        <v>46287</v>
      </c>
      <c r="M3715" s="6" t="s">
        <v>16484</v>
      </c>
      <c r="N3715" s="6" t="str">
        <f>IF(COUNTIF($A$2:A3715,A3715)&gt;1,"DUP","OK")</f>
        <v>OK</v>
      </c>
      <c r="O3715" s="6" t="str">
        <f t="shared" si="175"/>
        <v>ORD26003690</v>
      </c>
      <c r="P3715" s="6" t="str">
        <f t="shared" si="176"/>
        <v>Sep</v>
      </c>
      <c r="Q3715" s="6"/>
      <c r="R3715" s="9"/>
      <c r="S3715" s="8"/>
      <c r="T3715" s="8"/>
      <c r="U3715" s="8"/>
      <c r="V3715" s="8"/>
      <c r="W3715" s="8"/>
      <c r="X3715" s="6"/>
      <c r="Y3715" s="6"/>
    </row>
    <row r="3716" spans="1:25" x14ac:dyDescent="0.3">
      <c r="A3716" s="6" t="s">
        <v>16601</v>
      </c>
      <c r="B3716" s="6"/>
      <c r="C3716" s="6" t="s">
        <v>7396</v>
      </c>
      <c r="D3716" s="6" t="str">
        <f t="shared" si="174"/>
        <v>ORD26003718</v>
      </c>
      <c r="E3716" s="10">
        <v>46285</v>
      </c>
      <c r="F3716" s="6" t="s">
        <v>12294</v>
      </c>
      <c r="G3716" s="6" t="s">
        <v>54</v>
      </c>
      <c r="H3716" s="8">
        <v>6298</v>
      </c>
      <c r="I3716" s="8">
        <v>107.07</v>
      </c>
      <c r="J3716" s="8">
        <v>19.27</v>
      </c>
      <c r="K3716" s="8">
        <v>6171.66</v>
      </c>
      <c r="L3716" s="10">
        <v>46287</v>
      </c>
      <c r="M3716" s="6" t="s">
        <v>16484</v>
      </c>
      <c r="N3716" s="6" t="str">
        <f>IF(COUNTIF($A$2:A3716,A3716)&gt;1,"DUP","OK")</f>
        <v>OK</v>
      </c>
      <c r="O3716" s="6" t="str">
        <f t="shared" si="175"/>
        <v>ORD26003718</v>
      </c>
      <c r="P3716" s="6" t="str">
        <f t="shared" si="176"/>
        <v>Sep</v>
      </c>
      <c r="Q3716" s="6"/>
      <c r="R3716" s="9"/>
      <c r="S3716" s="8"/>
      <c r="T3716" s="8"/>
      <c r="U3716" s="8"/>
      <c r="V3716" s="8"/>
      <c r="W3716" s="8"/>
      <c r="X3716" s="6"/>
      <c r="Y3716" s="6"/>
    </row>
    <row r="3717" spans="1:25" x14ac:dyDescent="0.3">
      <c r="A3717" s="6" t="s">
        <v>16602</v>
      </c>
      <c r="B3717" s="6"/>
      <c r="C3717" s="6" t="s">
        <v>7502</v>
      </c>
      <c r="D3717" s="6" t="str">
        <f t="shared" si="174"/>
        <v>ORD26003771</v>
      </c>
      <c r="E3717" s="10">
        <v>46285</v>
      </c>
      <c r="F3717" s="6" t="s">
        <v>12294</v>
      </c>
      <c r="G3717" s="6" t="s">
        <v>18</v>
      </c>
      <c r="H3717" s="8">
        <v>1299</v>
      </c>
      <c r="I3717" s="8">
        <v>0</v>
      </c>
      <c r="J3717" s="8">
        <v>0</v>
      </c>
      <c r="K3717" s="8">
        <v>1299</v>
      </c>
      <c r="L3717" s="10">
        <v>46287</v>
      </c>
      <c r="M3717" s="6" t="s">
        <v>16484</v>
      </c>
      <c r="N3717" s="6" t="str">
        <f>IF(COUNTIF($A$2:A3717,A3717)&gt;1,"DUP","OK")</f>
        <v>OK</v>
      </c>
      <c r="O3717" s="6" t="str">
        <f t="shared" si="175"/>
        <v>ORD26003771</v>
      </c>
      <c r="P3717" s="6" t="str">
        <f t="shared" si="176"/>
        <v>Sep</v>
      </c>
      <c r="Q3717" s="6"/>
      <c r="R3717" s="9"/>
      <c r="S3717" s="8"/>
      <c r="T3717" s="8"/>
      <c r="U3717" s="8"/>
      <c r="V3717" s="8"/>
      <c r="W3717" s="8"/>
      <c r="X3717" s="6"/>
      <c r="Y3717" s="6"/>
    </row>
    <row r="3718" spans="1:25" x14ac:dyDescent="0.3">
      <c r="A3718" s="6" t="s">
        <v>16603</v>
      </c>
      <c r="B3718" s="6"/>
      <c r="C3718" s="6" t="s">
        <v>7510</v>
      </c>
      <c r="D3718" s="6" t="str">
        <f t="shared" si="174"/>
        <v>ORD26003775</v>
      </c>
      <c r="E3718" s="10">
        <v>46285</v>
      </c>
      <c r="F3718" s="6" t="s">
        <v>12294</v>
      </c>
      <c r="G3718" s="6" t="s">
        <v>18</v>
      </c>
      <c r="H3718" s="8">
        <v>3498</v>
      </c>
      <c r="I3718" s="8">
        <v>10.49</v>
      </c>
      <c r="J3718" s="8">
        <v>1.89</v>
      </c>
      <c r="K3718" s="8">
        <v>3485.62</v>
      </c>
      <c r="L3718" s="10">
        <v>46287</v>
      </c>
      <c r="M3718" s="6" t="s">
        <v>16484</v>
      </c>
      <c r="N3718" s="6" t="str">
        <f>IF(COUNTIF($A$2:A3718,A3718)&gt;1,"DUP","OK")</f>
        <v>OK</v>
      </c>
      <c r="O3718" s="6" t="str">
        <f t="shared" si="175"/>
        <v>ORD26003775</v>
      </c>
      <c r="P3718" s="6" t="str">
        <f t="shared" si="176"/>
        <v>Sep</v>
      </c>
      <c r="Q3718" s="6"/>
      <c r="R3718" s="9"/>
      <c r="S3718" s="8"/>
      <c r="T3718" s="8"/>
      <c r="U3718" s="8"/>
      <c r="V3718" s="8"/>
      <c r="W3718" s="8"/>
      <c r="X3718" s="6"/>
      <c r="Y3718" s="6"/>
    </row>
    <row r="3719" spans="1:25" x14ac:dyDescent="0.3">
      <c r="A3719" s="6" t="s">
        <v>16604</v>
      </c>
      <c r="B3719" s="6"/>
      <c r="C3719" s="6" t="s">
        <v>7604</v>
      </c>
      <c r="D3719" s="6" t="str">
        <f t="shared" si="174"/>
        <v>ORD26003822</v>
      </c>
      <c r="E3719" s="10">
        <v>46285</v>
      </c>
      <c r="F3719" s="6" t="s">
        <v>12294</v>
      </c>
      <c r="G3719" s="6" t="s">
        <v>43</v>
      </c>
      <c r="H3719" s="8">
        <v>1098</v>
      </c>
      <c r="I3719" s="8">
        <v>16.47</v>
      </c>
      <c r="J3719" s="8">
        <v>2.96</v>
      </c>
      <c r="K3719" s="8">
        <v>1078.57</v>
      </c>
      <c r="L3719" s="10">
        <v>46287</v>
      </c>
      <c r="M3719" s="6" t="s">
        <v>16484</v>
      </c>
      <c r="N3719" s="6" t="str">
        <f>IF(COUNTIF($A$2:A3719,A3719)&gt;1,"DUP","OK")</f>
        <v>OK</v>
      </c>
      <c r="O3719" s="6" t="str">
        <f t="shared" si="175"/>
        <v>ORD26003822</v>
      </c>
      <c r="P3719" s="6" t="str">
        <f t="shared" si="176"/>
        <v>Sep</v>
      </c>
      <c r="Q3719" s="6"/>
      <c r="R3719" s="9"/>
      <c r="S3719" s="8"/>
      <c r="T3719" s="8"/>
      <c r="U3719" s="8"/>
      <c r="V3719" s="8"/>
      <c r="W3719" s="8"/>
      <c r="X3719" s="6"/>
      <c r="Y3719" s="6"/>
    </row>
    <row r="3720" spans="1:25" x14ac:dyDescent="0.3">
      <c r="A3720" s="6" t="s">
        <v>16605</v>
      </c>
      <c r="B3720" s="6"/>
      <c r="C3720" s="6" t="s">
        <v>7614</v>
      </c>
      <c r="D3720" s="6" t="str">
        <f t="shared" si="174"/>
        <v>ORD26003827</v>
      </c>
      <c r="E3720" s="10">
        <v>46285</v>
      </c>
      <c r="F3720" s="6" t="s">
        <v>12294</v>
      </c>
      <c r="G3720" s="6" t="s">
        <v>27</v>
      </c>
      <c r="H3720" s="8">
        <v>2697</v>
      </c>
      <c r="I3720" s="8">
        <v>43.15</v>
      </c>
      <c r="J3720" s="8">
        <v>7.77</v>
      </c>
      <c r="K3720" s="8">
        <v>2646.08</v>
      </c>
      <c r="L3720" s="10">
        <v>46287</v>
      </c>
      <c r="M3720" s="6" t="s">
        <v>16484</v>
      </c>
      <c r="N3720" s="6" t="str">
        <f>IF(COUNTIF($A$2:A3720,A3720)&gt;1,"DUP","OK")</f>
        <v>OK</v>
      </c>
      <c r="O3720" s="6" t="str">
        <f t="shared" si="175"/>
        <v>ORD26003827</v>
      </c>
      <c r="P3720" s="6" t="str">
        <f t="shared" si="176"/>
        <v>Sep</v>
      </c>
      <c r="Q3720" s="6"/>
      <c r="R3720" s="9"/>
      <c r="S3720" s="8"/>
      <c r="T3720" s="8"/>
      <c r="U3720" s="8"/>
      <c r="V3720" s="8"/>
      <c r="W3720" s="8"/>
      <c r="X3720" s="6"/>
      <c r="Y3720" s="6"/>
    </row>
    <row r="3721" spans="1:25" x14ac:dyDescent="0.3">
      <c r="A3721" s="6" t="s">
        <v>16606</v>
      </c>
      <c r="B3721" s="6"/>
      <c r="C3721" s="6" t="s">
        <v>7658</v>
      </c>
      <c r="D3721" s="6" t="str">
        <f t="shared" si="174"/>
        <v>ORD26003849</v>
      </c>
      <c r="E3721" s="10">
        <v>46285</v>
      </c>
      <c r="F3721" s="6" t="s">
        <v>12294</v>
      </c>
      <c r="G3721" s="6" t="s">
        <v>27</v>
      </c>
      <c r="H3721" s="8">
        <v>1299</v>
      </c>
      <c r="I3721" s="8">
        <v>23.38</v>
      </c>
      <c r="J3721" s="8">
        <v>4.21</v>
      </c>
      <c r="K3721" s="8">
        <v>1271.4100000000001</v>
      </c>
      <c r="L3721" s="10">
        <v>46287</v>
      </c>
      <c r="M3721" s="6" t="s">
        <v>16484</v>
      </c>
      <c r="N3721" s="6" t="str">
        <f>IF(COUNTIF($A$2:A3721,A3721)&gt;1,"DUP","OK")</f>
        <v>OK</v>
      </c>
      <c r="O3721" s="6" t="str">
        <f t="shared" si="175"/>
        <v>ORD26003849</v>
      </c>
      <c r="P3721" s="6" t="str">
        <f t="shared" si="176"/>
        <v>Sep</v>
      </c>
      <c r="Q3721" s="6"/>
      <c r="R3721" s="9"/>
      <c r="S3721" s="8"/>
      <c r="T3721" s="8"/>
      <c r="U3721" s="8"/>
      <c r="V3721" s="8"/>
      <c r="W3721" s="8"/>
      <c r="X3721" s="6"/>
      <c r="Y3721" s="6"/>
    </row>
    <row r="3722" spans="1:25" x14ac:dyDescent="0.3">
      <c r="A3722" s="6" t="s">
        <v>16607</v>
      </c>
      <c r="B3722" s="6"/>
      <c r="C3722" s="6" t="s">
        <v>7693</v>
      </c>
      <c r="D3722" s="6" t="str">
        <f t="shared" si="174"/>
        <v>ORD26003867</v>
      </c>
      <c r="E3722" s="10">
        <v>46285</v>
      </c>
      <c r="F3722" s="6" t="s">
        <v>12294</v>
      </c>
      <c r="G3722" s="6" t="s">
        <v>54</v>
      </c>
      <c r="H3722" s="8">
        <v>1798</v>
      </c>
      <c r="I3722" s="8">
        <v>34.159999999999997</v>
      </c>
      <c r="J3722" s="8">
        <v>6.15</v>
      </c>
      <c r="K3722" s="8">
        <v>1757.69</v>
      </c>
      <c r="L3722" s="10">
        <v>46287</v>
      </c>
      <c r="M3722" s="6" t="s">
        <v>16484</v>
      </c>
      <c r="N3722" s="6" t="str">
        <f>IF(COUNTIF($A$2:A3722,A3722)&gt;1,"DUP","OK")</f>
        <v>OK</v>
      </c>
      <c r="O3722" s="6" t="str">
        <f t="shared" si="175"/>
        <v>ORD26003867</v>
      </c>
      <c r="P3722" s="6" t="str">
        <f t="shared" si="176"/>
        <v>Sep</v>
      </c>
      <c r="Q3722" s="6"/>
      <c r="R3722" s="9"/>
      <c r="S3722" s="8"/>
      <c r="T3722" s="8"/>
      <c r="U3722" s="8"/>
      <c r="V3722" s="8"/>
      <c r="W3722" s="8"/>
      <c r="X3722" s="6"/>
      <c r="Y3722" s="6"/>
    </row>
    <row r="3723" spans="1:25" x14ac:dyDescent="0.3">
      <c r="A3723" s="6" t="s">
        <v>16608</v>
      </c>
      <c r="B3723" s="6"/>
      <c r="C3723" s="6" t="s">
        <v>7728</v>
      </c>
      <c r="D3723" s="6" t="str">
        <f t="shared" si="174"/>
        <v>ORD26003885</v>
      </c>
      <c r="E3723" s="10">
        <v>46285</v>
      </c>
      <c r="F3723" s="6" t="s">
        <v>12294</v>
      </c>
      <c r="G3723" s="6" t="s">
        <v>18</v>
      </c>
      <c r="H3723" s="8">
        <v>2498</v>
      </c>
      <c r="I3723" s="8">
        <v>7.49</v>
      </c>
      <c r="J3723" s="8">
        <v>1.35</v>
      </c>
      <c r="K3723" s="8">
        <v>2489.16</v>
      </c>
      <c r="L3723" s="10">
        <v>46287</v>
      </c>
      <c r="M3723" s="6" t="s">
        <v>16484</v>
      </c>
      <c r="N3723" s="6" t="str">
        <f>IF(COUNTIF($A$2:A3723,A3723)&gt;1,"DUP","OK")</f>
        <v>OK</v>
      </c>
      <c r="O3723" s="6" t="str">
        <f t="shared" si="175"/>
        <v>ORD26003885</v>
      </c>
      <c r="P3723" s="6" t="str">
        <f t="shared" si="176"/>
        <v>Sep</v>
      </c>
      <c r="Q3723" s="6"/>
      <c r="R3723" s="9"/>
      <c r="S3723" s="8"/>
      <c r="T3723" s="8"/>
      <c r="U3723" s="8"/>
      <c r="V3723" s="8"/>
      <c r="W3723" s="8"/>
      <c r="X3723" s="6"/>
      <c r="Y3723" s="6"/>
    </row>
    <row r="3724" spans="1:25" x14ac:dyDescent="0.3">
      <c r="A3724" s="6" t="s">
        <v>16609</v>
      </c>
      <c r="B3724" s="6"/>
      <c r="C3724" s="6" t="s">
        <v>7738</v>
      </c>
      <c r="D3724" s="6" t="str">
        <f t="shared" si="174"/>
        <v>ORD26003890</v>
      </c>
      <c r="E3724" s="10">
        <v>46285</v>
      </c>
      <c r="F3724" s="6" t="s">
        <v>12294</v>
      </c>
      <c r="G3724" s="6" t="s">
        <v>18</v>
      </c>
      <c r="H3724" s="8">
        <v>6298</v>
      </c>
      <c r="I3724" s="8">
        <v>18.89</v>
      </c>
      <c r="J3724" s="8">
        <v>3.4</v>
      </c>
      <c r="K3724" s="8">
        <v>6275.71</v>
      </c>
      <c r="L3724" s="10">
        <v>46287</v>
      </c>
      <c r="M3724" s="6" t="s">
        <v>16484</v>
      </c>
      <c r="N3724" s="6" t="str">
        <f>IF(COUNTIF($A$2:A3724,A3724)&gt;1,"DUP","OK")</f>
        <v>OK</v>
      </c>
      <c r="O3724" s="6" t="str">
        <f t="shared" si="175"/>
        <v>ORD26003890</v>
      </c>
      <c r="P3724" s="6" t="str">
        <f t="shared" si="176"/>
        <v>Sep</v>
      </c>
      <c r="Q3724" s="6"/>
      <c r="R3724" s="9"/>
      <c r="S3724" s="8"/>
      <c r="T3724" s="8"/>
      <c r="U3724" s="8"/>
      <c r="V3724" s="8"/>
      <c r="W3724" s="8"/>
      <c r="X3724" s="6"/>
      <c r="Y3724" s="6"/>
    </row>
    <row r="3725" spans="1:25" x14ac:dyDescent="0.3">
      <c r="A3725" s="6" t="s">
        <v>16610</v>
      </c>
      <c r="B3725" s="6"/>
      <c r="C3725" s="6" t="s">
        <v>7899</v>
      </c>
      <c r="D3725" s="6" t="str">
        <f t="shared" si="174"/>
        <v>ORD26003972</v>
      </c>
      <c r="E3725" s="10">
        <v>46285</v>
      </c>
      <c r="F3725" s="6" t="s">
        <v>12294</v>
      </c>
      <c r="G3725" s="6" t="s">
        <v>54</v>
      </c>
      <c r="H3725" s="8">
        <v>2848</v>
      </c>
      <c r="I3725" s="8">
        <v>48.42</v>
      </c>
      <c r="J3725" s="8">
        <v>8.7200000000000006</v>
      </c>
      <c r="K3725" s="8">
        <v>2790.86</v>
      </c>
      <c r="L3725" s="10">
        <v>46287</v>
      </c>
      <c r="M3725" s="6" t="s">
        <v>16484</v>
      </c>
      <c r="N3725" s="6" t="str">
        <f>IF(COUNTIF($A$2:A3725,A3725)&gt;1,"DUP","OK")</f>
        <v>OK</v>
      </c>
      <c r="O3725" s="6" t="str">
        <f t="shared" si="175"/>
        <v>ORD26003972</v>
      </c>
      <c r="P3725" s="6" t="str">
        <f t="shared" si="176"/>
        <v>Sep</v>
      </c>
      <c r="Q3725" s="6"/>
      <c r="R3725" s="9"/>
      <c r="S3725" s="8"/>
      <c r="T3725" s="8"/>
      <c r="U3725" s="8"/>
      <c r="V3725" s="8"/>
      <c r="W3725" s="8"/>
      <c r="X3725" s="6"/>
      <c r="Y3725" s="6"/>
    </row>
    <row r="3726" spans="1:25" x14ac:dyDescent="0.3">
      <c r="A3726" s="6" t="s">
        <v>16611</v>
      </c>
      <c r="B3726" s="6"/>
      <c r="C3726" s="6" t="s">
        <v>16612</v>
      </c>
      <c r="D3726" s="6" t="str">
        <f t="shared" si="174"/>
        <v>ORD26003984</v>
      </c>
      <c r="E3726" s="10">
        <v>46285</v>
      </c>
      <c r="F3726" s="6" t="s">
        <v>12294</v>
      </c>
      <c r="G3726" s="6" t="s">
        <v>18</v>
      </c>
      <c r="H3726" s="8">
        <v>599</v>
      </c>
      <c r="I3726" s="8">
        <v>0</v>
      </c>
      <c r="J3726" s="8">
        <v>0</v>
      </c>
      <c r="K3726" s="8">
        <v>599</v>
      </c>
      <c r="L3726" s="10">
        <v>46287</v>
      </c>
      <c r="M3726" s="6" t="s">
        <v>16484</v>
      </c>
      <c r="N3726" s="6" t="str">
        <f>IF(COUNTIF($A$2:A3726,A3726)&gt;1,"DUP","OK")</f>
        <v>OK</v>
      </c>
      <c r="O3726" s="6" t="str">
        <f t="shared" si="175"/>
        <v>ORD26003984</v>
      </c>
      <c r="P3726" s="6" t="str">
        <f t="shared" si="176"/>
        <v>Sep</v>
      </c>
      <c r="Q3726" s="6"/>
      <c r="R3726" s="9"/>
      <c r="S3726" s="8"/>
      <c r="T3726" s="8"/>
      <c r="U3726" s="8"/>
      <c r="V3726" s="8"/>
      <c r="W3726" s="8"/>
      <c r="X3726" s="6"/>
      <c r="Y3726" s="6"/>
    </row>
    <row r="3727" spans="1:25" x14ac:dyDescent="0.3">
      <c r="A3727" s="6" t="s">
        <v>16613</v>
      </c>
      <c r="B3727" s="6"/>
      <c r="C3727" s="6" t="s">
        <v>7943</v>
      </c>
      <c r="D3727" s="6" t="str">
        <f t="shared" si="174"/>
        <v>ORD26003994</v>
      </c>
      <c r="E3727" s="10">
        <v>46285</v>
      </c>
      <c r="F3727" s="6" t="s">
        <v>12294</v>
      </c>
      <c r="G3727" s="6" t="s">
        <v>54</v>
      </c>
      <c r="H3727" s="8">
        <v>599</v>
      </c>
      <c r="I3727" s="8">
        <v>11.38</v>
      </c>
      <c r="J3727" s="8">
        <v>2.0499999999999998</v>
      </c>
      <c r="K3727" s="8">
        <v>585.57000000000005</v>
      </c>
      <c r="L3727" s="10">
        <v>46287</v>
      </c>
      <c r="M3727" s="6" t="s">
        <v>16484</v>
      </c>
      <c r="N3727" s="6" t="str">
        <f>IF(COUNTIF($A$2:A3727,A3727)&gt;1,"DUP","OK")</f>
        <v>OK</v>
      </c>
      <c r="O3727" s="6" t="str">
        <f t="shared" si="175"/>
        <v>ORD26003994</v>
      </c>
      <c r="P3727" s="6" t="str">
        <f t="shared" si="176"/>
        <v>Sep</v>
      </c>
      <c r="Q3727" s="6"/>
      <c r="R3727" s="9"/>
      <c r="S3727" s="8"/>
      <c r="T3727" s="8"/>
      <c r="U3727" s="8"/>
      <c r="V3727" s="8"/>
      <c r="W3727" s="8"/>
      <c r="X3727" s="6"/>
      <c r="Y3727" s="6"/>
    </row>
    <row r="3728" spans="1:25" x14ac:dyDescent="0.3">
      <c r="A3728" s="6" t="s">
        <v>16614</v>
      </c>
      <c r="B3728" s="6"/>
      <c r="C3728" s="6" t="s">
        <v>7951</v>
      </c>
      <c r="D3728" s="6" t="str">
        <f t="shared" si="174"/>
        <v>ORD26003998</v>
      </c>
      <c r="E3728" s="10">
        <v>46285</v>
      </c>
      <c r="F3728" s="6" t="s">
        <v>12294</v>
      </c>
      <c r="G3728" s="6" t="s">
        <v>18</v>
      </c>
      <c r="H3728" s="8">
        <v>4797</v>
      </c>
      <c r="I3728" s="8">
        <v>14.39</v>
      </c>
      <c r="J3728" s="8">
        <v>2.59</v>
      </c>
      <c r="K3728" s="8">
        <v>4780.0200000000004</v>
      </c>
      <c r="L3728" s="10">
        <v>46287</v>
      </c>
      <c r="M3728" s="6" t="s">
        <v>16484</v>
      </c>
      <c r="N3728" s="6" t="str">
        <f>IF(COUNTIF($A$2:A3728,A3728)&gt;1,"DUP","OK")</f>
        <v>OK</v>
      </c>
      <c r="O3728" s="6" t="str">
        <f t="shared" si="175"/>
        <v>ORD26003998</v>
      </c>
      <c r="P3728" s="6" t="str">
        <f t="shared" si="176"/>
        <v>Sep</v>
      </c>
      <c r="Q3728" s="6"/>
      <c r="R3728" s="9"/>
      <c r="S3728" s="8"/>
      <c r="T3728" s="8"/>
      <c r="U3728" s="8"/>
      <c r="V3728" s="8"/>
      <c r="W3728" s="8"/>
      <c r="X3728" s="6"/>
      <c r="Y3728" s="6"/>
    </row>
    <row r="3729" spans="1:25" x14ac:dyDescent="0.3">
      <c r="A3729" s="6" t="s">
        <v>16615</v>
      </c>
      <c r="B3729" s="6"/>
      <c r="C3729" s="6" t="s">
        <v>8014</v>
      </c>
      <c r="D3729" s="6" t="str">
        <f t="shared" si="174"/>
        <v>ORD26004031</v>
      </c>
      <c r="E3729" s="10">
        <v>46285</v>
      </c>
      <c r="F3729" s="6" t="s">
        <v>12294</v>
      </c>
      <c r="G3729" s="6" t="s">
        <v>18</v>
      </c>
      <c r="H3729" s="8">
        <v>4298</v>
      </c>
      <c r="I3729" s="8">
        <v>12.89</v>
      </c>
      <c r="J3729" s="8">
        <v>2.3199999999999998</v>
      </c>
      <c r="K3729" s="8">
        <v>4282.79</v>
      </c>
      <c r="L3729" s="10">
        <v>46287</v>
      </c>
      <c r="M3729" s="6" t="s">
        <v>16484</v>
      </c>
      <c r="N3729" s="6" t="str">
        <f>IF(COUNTIF($A$2:A3729,A3729)&gt;1,"DUP","OK")</f>
        <v>OK</v>
      </c>
      <c r="O3729" s="6" t="str">
        <f t="shared" si="175"/>
        <v>ORD26004031</v>
      </c>
      <c r="P3729" s="6" t="str">
        <f t="shared" si="176"/>
        <v>Sep</v>
      </c>
      <c r="Q3729" s="6"/>
      <c r="R3729" s="9"/>
      <c r="S3729" s="8"/>
      <c r="T3729" s="8"/>
      <c r="U3729" s="8"/>
      <c r="V3729" s="8"/>
      <c r="W3729" s="8"/>
      <c r="X3729" s="6"/>
      <c r="Y3729" s="6"/>
    </row>
    <row r="3730" spans="1:25" x14ac:dyDescent="0.3">
      <c r="A3730" s="6" t="s">
        <v>16616</v>
      </c>
      <c r="B3730" s="6"/>
      <c r="C3730" s="6" t="s">
        <v>8016</v>
      </c>
      <c r="D3730" s="6" t="str">
        <f t="shared" si="174"/>
        <v>ORD26004032</v>
      </c>
      <c r="E3730" s="10">
        <v>46285</v>
      </c>
      <c r="F3730" s="6" t="s">
        <v>12294</v>
      </c>
      <c r="G3730" s="6" t="s">
        <v>18</v>
      </c>
      <c r="H3730" s="8">
        <v>9597</v>
      </c>
      <c r="I3730" s="8">
        <v>28.79</v>
      </c>
      <c r="J3730" s="8">
        <v>5.18</v>
      </c>
      <c r="K3730" s="8">
        <v>9563.0300000000007</v>
      </c>
      <c r="L3730" s="10">
        <v>46287</v>
      </c>
      <c r="M3730" s="6" t="s">
        <v>16484</v>
      </c>
      <c r="N3730" s="6" t="str">
        <f>IF(COUNTIF($A$2:A3730,A3730)&gt;1,"DUP","OK")</f>
        <v>OK</v>
      </c>
      <c r="O3730" s="6" t="str">
        <f t="shared" si="175"/>
        <v>ORD26004032</v>
      </c>
      <c r="P3730" s="6" t="str">
        <f t="shared" si="176"/>
        <v>Sep</v>
      </c>
      <c r="Q3730" s="6"/>
      <c r="R3730" s="9"/>
      <c r="S3730" s="8"/>
      <c r="T3730" s="8"/>
      <c r="U3730" s="8"/>
      <c r="V3730" s="8"/>
      <c r="W3730" s="8"/>
      <c r="X3730" s="6"/>
      <c r="Y3730" s="6"/>
    </row>
    <row r="3731" spans="1:25" x14ac:dyDescent="0.3">
      <c r="A3731" s="6" t="s">
        <v>16617</v>
      </c>
      <c r="B3731" s="6"/>
      <c r="C3731" s="6" t="s">
        <v>8029</v>
      </c>
      <c r="D3731" s="6" t="str">
        <f t="shared" si="174"/>
        <v>ORD26004039</v>
      </c>
      <c r="E3731" s="10">
        <v>46285</v>
      </c>
      <c r="F3731" s="6" t="s">
        <v>12294</v>
      </c>
      <c r="G3731" s="6" t="s">
        <v>18</v>
      </c>
      <c r="H3731" s="8">
        <v>2999</v>
      </c>
      <c r="I3731" s="8">
        <v>9</v>
      </c>
      <c r="J3731" s="8">
        <v>1.62</v>
      </c>
      <c r="K3731" s="8">
        <v>2988.38</v>
      </c>
      <c r="L3731" s="10">
        <v>46287</v>
      </c>
      <c r="M3731" s="6" t="s">
        <v>16484</v>
      </c>
      <c r="N3731" s="6" t="str">
        <f>IF(COUNTIF($A$2:A3731,A3731)&gt;1,"DUP","OK")</f>
        <v>OK</v>
      </c>
      <c r="O3731" s="6" t="str">
        <f t="shared" si="175"/>
        <v>ORD26004039</v>
      </c>
      <c r="P3731" s="6" t="str">
        <f t="shared" si="176"/>
        <v>Sep</v>
      </c>
      <c r="Q3731" s="6"/>
      <c r="R3731" s="9"/>
      <c r="S3731" s="8"/>
      <c r="T3731" s="8"/>
      <c r="U3731" s="8"/>
      <c r="V3731" s="8"/>
      <c r="W3731" s="8"/>
      <c r="X3731" s="6"/>
      <c r="Y3731" s="6"/>
    </row>
    <row r="3732" spans="1:25" x14ac:dyDescent="0.3">
      <c r="A3732" s="6" t="s">
        <v>16618</v>
      </c>
      <c r="B3732" s="6"/>
      <c r="C3732" s="6" t="s">
        <v>8072</v>
      </c>
      <c r="D3732" s="6" t="str">
        <f t="shared" si="174"/>
        <v>ORD26004061</v>
      </c>
      <c r="E3732" s="10">
        <v>46285</v>
      </c>
      <c r="F3732" s="6" t="s">
        <v>12294</v>
      </c>
      <c r="G3732" s="6" t="s">
        <v>27</v>
      </c>
      <c r="H3732" s="8">
        <v>299</v>
      </c>
      <c r="I3732" s="8">
        <v>5.38</v>
      </c>
      <c r="J3732" s="8">
        <v>0.97</v>
      </c>
      <c r="K3732" s="8">
        <v>292.64999999999998</v>
      </c>
      <c r="L3732" s="10">
        <v>46287</v>
      </c>
      <c r="M3732" s="6" t="s">
        <v>16484</v>
      </c>
      <c r="N3732" s="6" t="str">
        <f>IF(COUNTIF($A$2:A3732,A3732)&gt;1,"DUP","OK")</f>
        <v>OK</v>
      </c>
      <c r="O3732" s="6" t="str">
        <f t="shared" si="175"/>
        <v>ORD26004061</v>
      </c>
      <c r="P3732" s="6" t="str">
        <f t="shared" si="176"/>
        <v>Sep</v>
      </c>
      <c r="Q3732" s="6"/>
      <c r="R3732" s="9"/>
      <c r="S3732" s="8"/>
      <c r="T3732" s="8"/>
      <c r="U3732" s="8"/>
      <c r="V3732" s="8"/>
      <c r="W3732" s="8"/>
      <c r="X3732" s="6"/>
      <c r="Y3732" s="6"/>
    </row>
    <row r="3733" spans="1:25" x14ac:dyDescent="0.3">
      <c r="A3733" s="6" t="s">
        <v>16619</v>
      </c>
      <c r="B3733" s="6"/>
      <c r="C3733" s="6" t="s">
        <v>8109</v>
      </c>
      <c r="D3733" s="6" t="str">
        <f t="shared" si="174"/>
        <v>ORD26004080</v>
      </c>
      <c r="E3733" s="10">
        <v>46285</v>
      </c>
      <c r="F3733" s="6" t="s">
        <v>12294</v>
      </c>
      <c r="G3733" s="6" t="s">
        <v>27</v>
      </c>
      <c r="H3733" s="8">
        <v>499</v>
      </c>
      <c r="I3733" s="8">
        <v>8.98</v>
      </c>
      <c r="J3733" s="8">
        <v>1.62</v>
      </c>
      <c r="K3733" s="8">
        <v>488.4</v>
      </c>
      <c r="L3733" s="10">
        <v>46287</v>
      </c>
      <c r="M3733" s="6" t="s">
        <v>16484</v>
      </c>
      <c r="N3733" s="6" t="str">
        <f>IF(COUNTIF($A$2:A3733,A3733)&gt;1,"DUP","OK")</f>
        <v>OK</v>
      </c>
      <c r="O3733" s="6" t="str">
        <f t="shared" si="175"/>
        <v>ORD26004080</v>
      </c>
      <c r="P3733" s="6" t="str">
        <f t="shared" si="176"/>
        <v>Sep</v>
      </c>
      <c r="Q3733" s="6"/>
      <c r="R3733" s="9"/>
      <c r="S3733" s="8"/>
      <c r="T3733" s="8"/>
      <c r="U3733" s="8"/>
      <c r="V3733" s="8"/>
      <c r="W3733" s="8"/>
      <c r="X3733" s="6"/>
      <c r="Y3733" s="6"/>
    </row>
    <row r="3734" spans="1:25" x14ac:dyDescent="0.3">
      <c r="A3734" s="6" t="s">
        <v>16620</v>
      </c>
      <c r="B3734" s="6"/>
      <c r="C3734" s="6" t="s">
        <v>8135</v>
      </c>
      <c r="D3734" s="6" t="str">
        <f t="shared" si="174"/>
        <v>ORD26004093</v>
      </c>
      <c r="E3734" s="10">
        <v>46285</v>
      </c>
      <c r="F3734" s="6" t="s">
        <v>12294</v>
      </c>
      <c r="G3734" s="6" t="s">
        <v>18</v>
      </c>
      <c r="H3734" s="8">
        <v>3499</v>
      </c>
      <c r="I3734" s="8">
        <v>10.5</v>
      </c>
      <c r="J3734" s="8">
        <v>1.89</v>
      </c>
      <c r="K3734" s="8">
        <v>3486.61</v>
      </c>
      <c r="L3734" s="10">
        <v>46287</v>
      </c>
      <c r="M3734" s="6" t="s">
        <v>16484</v>
      </c>
      <c r="N3734" s="6" t="str">
        <f>IF(COUNTIF($A$2:A3734,A3734)&gt;1,"DUP","OK")</f>
        <v>OK</v>
      </c>
      <c r="O3734" s="6" t="str">
        <f t="shared" si="175"/>
        <v>ORD26004093</v>
      </c>
      <c r="P3734" s="6" t="str">
        <f t="shared" si="176"/>
        <v>Sep</v>
      </c>
      <c r="Q3734" s="6"/>
      <c r="R3734" s="9"/>
      <c r="S3734" s="8"/>
      <c r="T3734" s="8"/>
      <c r="U3734" s="8"/>
      <c r="V3734" s="8"/>
      <c r="W3734" s="8"/>
      <c r="X3734" s="6"/>
      <c r="Y3734" s="6"/>
    </row>
    <row r="3735" spans="1:25" x14ac:dyDescent="0.3">
      <c r="A3735" s="6" t="s">
        <v>16621</v>
      </c>
      <c r="B3735" s="6"/>
      <c r="C3735" s="6" t="s">
        <v>8169</v>
      </c>
      <c r="D3735" s="6" t="str">
        <f t="shared" si="174"/>
        <v>ORD26004111</v>
      </c>
      <c r="E3735" s="10">
        <v>46285</v>
      </c>
      <c r="F3735" s="6" t="s">
        <v>12294</v>
      </c>
      <c r="G3735" s="6" t="s">
        <v>18</v>
      </c>
      <c r="H3735" s="8">
        <v>8647</v>
      </c>
      <c r="I3735" s="8">
        <v>25.94</v>
      </c>
      <c r="J3735" s="8">
        <v>4.67</v>
      </c>
      <c r="K3735" s="8">
        <v>8616.39</v>
      </c>
      <c r="L3735" s="10">
        <v>46287</v>
      </c>
      <c r="M3735" s="6" t="s">
        <v>16484</v>
      </c>
      <c r="N3735" s="6" t="str">
        <f>IF(COUNTIF($A$2:A3735,A3735)&gt;1,"DUP","OK")</f>
        <v>OK</v>
      </c>
      <c r="O3735" s="6" t="str">
        <f t="shared" si="175"/>
        <v>ORD26004111</v>
      </c>
      <c r="P3735" s="6" t="str">
        <f t="shared" si="176"/>
        <v>Sep</v>
      </c>
      <c r="Q3735" s="6"/>
      <c r="R3735" s="9"/>
      <c r="S3735" s="8"/>
      <c r="T3735" s="8"/>
      <c r="U3735" s="8"/>
      <c r="V3735" s="8"/>
      <c r="W3735" s="8"/>
      <c r="X3735" s="6"/>
      <c r="Y3735" s="6"/>
    </row>
    <row r="3736" spans="1:25" x14ac:dyDescent="0.3">
      <c r="A3736" s="6" t="s">
        <v>16622</v>
      </c>
      <c r="B3736" s="6"/>
      <c r="C3736" s="6" t="s">
        <v>8249</v>
      </c>
      <c r="D3736" s="6" t="str">
        <f t="shared" si="174"/>
        <v>ORD26004152</v>
      </c>
      <c r="E3736" s="10">
        <v>46285</v>
      </c>
      <c r="F3736" s="6" t="s">
        <v>12294</v>
      </c>
      <c r="G3736" s="6" t="s">
        <v>18</v>
      </c>
      <c r="H3736" s="8">
        <v>2097</v>
      </c>
      <c r="I3736" s="8">
        <v>6.29</v>
      </c>
      <c r="J3736" s="8">
        <v>1.1299999999999999</v>
      </c>
      <c r="K3736" s="8">
        <v>2089.58</v>
      </c>
      <c r="L3736" s="10">
        <v>46287</v>
      </c>
      <c r="M3736" s="6" t="s">
        <v>16484</v>
      </c>
      <c r="N3736" s="6" t="str">
        <f>IF(COUNTIF($A$2:A3736,A3736)&gt;1,"DUP","OK")</f>
        <v>OK</v>
      </c>
      <c r="O3736" s="6" t="str">
        <f t="shared" si="175"/>
        <v>ORD26004152</v>
      </c>
      <c r="P3736" s="6" t="str">
        <f t="shared" si="176"/>
        <v>Sep</v>
      </c>
      <c r="Q3736" s="6"/>
      <c r="R3736" s="9"/>
      <c r="S3736" s="8"/>
      <c r="T3736" s="8"/>
      <c r="U3736" s="8"/>
      <c r="V3736" s="8"/>
      <c r="W3736" s="8"/>
      <c r="X3736" s="6"/>
      <c r="Y3736" s="6"/>
    </row>
    <row r="3737" spans="1:25" x14ac:dyDescent="0.3">
      <c r="A3737" s="6" t="s">
        <v>16623</v>
      </c>
      <c r="B3737" s="6"/>
      <c r="C3737" s="6" t="s">
        <v>16624</v>
      </c>
      <c r="D3737" s="6" t="str">
        <f t="shared" si="174"/>
        <v>ORD26004174</v>
      </c>
      <c r="E3737" s="10">
        <v>46285</v>
      </c>
      <c r="F3737" s="6" t="s">
        <v>12294</v>
      </c>
      <c r="G3737" s="6" t="s">
        <v>54</v>
      </c>
      <c r="H3737" s="8">
        <v>6297</v>
      </c>
      <c r="I3737" s="8">
        <v>151.13</v>
      </c>
      <c r="J3737" s="8">
        <v>27.2</v>
      </c>
      <c r="K3737" s="8">
        <v>6118.67</v>
      </c>
      <c r="L3737" s="10">
        <v>46287</v>
      </c>
      <c r="M3737" s="6" t="s">
        <v>16484</v>
      </c>
      <c r="N3737" s="6" t="str">
        <f>IF(COUNTIF($A$2:A3737,A3737)&gt;1,"DUP","OK")</f>
        <v>OK</v>
      </c>
      <c r="O3737" s="6" t="str">
        <f t="shared" si="175"/>
        <v>ORD26004174</v>
      </c>
      <c r="P3737" s="6" t="str">
        <f t="shared" si="176"/>
        <v>Sep</v>
      </c>
      <c r="Q3737" s="6"/>
      <c r="R3737" s="9"/>
      <c r="S3737" s="8"/>
      <c r="T3737" s="8"/>
      <c r="U3737" s="8"/>
      <c r="V3737" s="8"/>
      <c r="W3737" s="8"/>
      <c r="X3737" s="6"/>
      <c r="Y3737" s="6"/>
    </row>
    <row r="3738" spans="1:25" x14ac:dyDescent="0.3">
      <c r="A3738" s="6" t="s">
        <v>16625</v>
      </c>
      <c r="B3738" s="6"/>
      <c r="C3738" s="6" t="s">
        <v>16626</v>
      </c>
      <c r="D3738" s="6" t="str">
        <f t="shared" si="174"/>
        <v>ORD26004191</v>
      </c>
      <c r="E3738" s="10">
        <v>46285</v>
      </c>
      <c r="F3738" s="6" t="s">
        <v>12294</v>
      </c>
      <c r="G3738" s="6" t="s">
        <v>27</v>
      </c>
      <c r="H3738" s="8">
        <v>848</v>
      </c>
      <c r="I3738" s="8">
        <v>15.26</v>
      </c>
      <c r="J3738" s="8">
        <v>2.75</v>
      </c>
      <c r="K3738" s="8">
        <v>829.99</v>
      </c>
      <c r="L3738" s="10">
        <v>46287</v>
      </c>
      <c r="M3738" s="6" t="s">
        <v>16484</v>
      </c>
      <c r="N3738" s="6" t="str">
        <f>IF(COUNTIF($A$2:A3738,A3738)&gt;1,"DUP","OK")</f>
        <v>OK</v>
      </c>
      <c r="O3738" s="6" t="str">
        <f t="shared" si="175"/>
        <v>ORD26004191</v>
      </c>
      <c r="P3738" s="6" t="str">
        <f t="shared" si="176"/>
        <v>Sep</v>
      </c>
      <c r="Q3738" s="6"/>
      <c r="R3738" s="9"/>
      <c r="S3738" s="8"/>
      <c r="T3738" s="8"/>
      <c r="U3738" s="8"/>
      <c r="V3738" s="8"/>
      <c r="W3738" s="8"/>
      <c r="X3738" s="6"/>
      <c r="Y3738" s="6"/>
    </row>
    <row r="3739" spans="1:25" x14ac:dyDescent="0.3">
      <c r="A3739" s="6" t="s">
        <v>16627</v>
      </c>
      <c r="B3739" s="6"/>
      <c r="C3739" s="6" t="s">
        <v>8444</v>
      </c>
      <c r="D3739" s="6" t="str">
        <f t="shared" si="174"/>
        <v>ORD26004253</v>
      </c>
      <c r="E3739" s="10">
        <v>46285</v>
      </c>
      <c r="F3739" s="6" t="s">
        <v>12294</v>
      </c>
      <c r="G3739" s="6" t="s">
        <v>18</v>
      </c>
      <c r="H3739" s="8">
        <v>3499</v>
      </c>
      <c r="I3739" s="8">
        <v>10.5</v>
      </c>
      <c r="J3739" s="8">
        <v>1.89</v>
      </c>
      <c r="K3739" s="8">
        <v>3486.61</v>
      </c>
      <c r="L3739" s="10">
        <v>46287</v>
      </c>
      <c r="M3739" s="6" t="s">
        <v>16484</v>
      </c>
      <c r="N3739" s="6" t="str">
        <f>IF(COUNTIF($A$2:A3739,A3739)&gt;1,"DUP","OK")</f>
        <v>OK</v>
      </c>
      <c r="O3739" s="6" t="str">
        <f t="shared" si="175"/>
        <v>ORD26004253</v>
      </c>
      <c r="P3739" s="6" t="str">
        <f t="shared" si="176"/>
        <v>Sep</v>
      </c>
      <c r="Q3739" s="6"/>
      <c r="R3739" s="9"/>
      <c r="S3739" s="8"/>
      <c r="T3739" s="8"/>
      <c r="U3739" s="8"/>
      <c r="V3739" s="8"/>
      <c r="W3739" s="8"/>
      <c r="X3739" s="6"/>
      <c r="Y3739" s="6"/>
    </row>
    <row r="3740" spans="1:25" x14ac:dyDescent="0.3">
      <c r="A3740" s="6" t="s">
        <v>16628</v>
      </c>
      <c r="B3740" s="6"/>
      <c r="C3740" s="6" t="s">
        <v>8555</v>
      </c>
      <c r="D3740" s="6" t="str">
        <f t="shared" si="174"/>
        <v>ORD26004309</v>
      </c>
      <c r="E3740" s="10">
        <v>46285</v>
      </c>
      <c r="F3740" s="6" t="s">
        <v>12294</v>
      </c>
      <c r="G3740" s="6" t="s">
        <v>54</v>
      </c>
      <c r="H3740" s="8">
        <v>3348</v>
      </c>
      <c r="I3740" s="8">
        <v>56.92</v>
      </c>
      <c r="J3740" s="8">
        <v>10.25</v>
      </c>
      <c r="K3740" s="8">
        <v>3280.83</v>
      </c>
      <c r="L3740" s="10">
        <v>46287</v>
      </c>
      <c r="M3740" s="6" t="s">
        <v>16484</v>
      </c>
      <c r="N3740" s="6" t="str">
        <f>IF(COUNTIF($A$2:A3740,A3740)&gt;1,"DUP","OK")</f>
        <v>OK</v>
      </c>
      <c r="O3740" s="6" t="str">
        <f t="shared" si="175"/>
        <v>ORD26004309</v>
      </c>
      <c r="P3740" s="6" t="str">
        <f t="shared" si="176"/>
        <v>Sep</v>
      </c>
      <c r="Q3740" s="6"/>
      <c r="R3740" s="9"/>
      <c r="S3740" s="8"/>
      <c r="T3740" s="8"/>
      <c r="U3740" s="8"/>
      <c r="V3740" s="8"/>
      <c r="W3740" s="8"/>
      <c r="X3740" s="6"/>
      <c r="Y3740" s="6"/>
    </row>
    <row r="3741" spans="1:25" x14ac:dyDescent="0.3">
      <c r="A3741" s="6" t="s">
        <v>16629</v>
      </c>
      <c r="B3741" s="6"/>
      <c r="C3741" s="6" t="s">
        <v>8609</v>
      </c>
      <c r="D3741" s="6" t="str">
        <f t="shared" si="174"/>
        <v>ORD26004336</v>
      </c>
      <c r="E3741" s="10">
        <v>46285</v>
      </c>
      <c r="F3741" s="6" t="s">
        <v>12294</v>
      </c>
      <c r="G3741" s="6" t="s">
        <v>18</v>
      </c>
      <c r="H3741" s="8">
        <v>1898</v>
      </c>
      <c r="I3741" s="8">
        <v>0</v>
      </c>
      <c r="J3741" s="8">
        <v>0</v>
      </c>
      <c r="K3741" s="8">
        <v>1898</v>
      </c>
      <c r="L3741" s="10">
        <v>46287</v>
      </c>
      <c r="M3741" s="6" t="s">
        <v>16484</v>
      </c>
      <c r="N3741" s="6" t="str">
        <f>IF(COUNTIF($A$2:A3741,A3741)&gt;1,"DUP","OK")</f>
        <v>OK</v>
      </c>
      <c r="O3741" s="6" t="str">
        <f t="shared" si="175"/>
        <v>ORD26004336</v>
      </c>
      <c r="P3741" s="6" t="str">
        <f t="shared" si="176"/>
        <v>Sep</v>
      </c>
      <c r="Q3741" s="6"/>
      <c r="R3741" s="9"/>
      <c r="S3741" s="8"/>
      <c r="T3741" s="8"/>
      <c r="U3741" s="8"/>
      <c r="V3741" s="8"/>
      <c r="W3741" s="8"/>
      <c r="X3741" s="6"/>
      <c r="Y3741" s="6"/>
    </row>
    <row r="3742" spans="1:25" x14ac:dyDescent="0.3">
      <c r="A3742" s="6" t="s">
        <v>16630</v>
      </c>
      <c r="B3742" s="6"/>
      <c r="C3742" s="6" t="s">
        <v>8627</v>
      </c>
      <c r="D3742" s="6" t="str">
        <f t="shared" si="174"/>
        <v>ORD26004345</v>
      </c>
      <c r="E3742" s="10">
        <v>46285</v>
      </c>
      <c r="F3742" s="6" t="s">
        <v>12294</v>
      </c>
      <c r="G3742" s="6" t="s">
        <v>18</v>
      </c>
      <c r="H3742" s="8">
        <v>1148</v>
      </c>
      <c r="I3742" s="8">
        <v>0</v>
      </c>
      <c r="J3742" s="8">
        <v>0</v>
      </c>
      <c r="K3742" s="8">
        <v>1148</v>
      </c>
      <c r="L3742" s="10">
        <v>46287</v>
      </c>
      <c r="M3742" s="6" t="s">
        <v>16484</v>
      </c>
      <c r="N3742" s="6" t="str">
        <f>IF(COUNTIF($A$2:A3742,A3742)&gt;1,"DUP","OK")</f>
        <v>OK</v>
      </c>
      <c r="O3742" s="6" t="str">
        <f t="shared" si="175"/>
        <v>ORD26004345</v>
      </c>
      <c r="P3742" s="6" t="str">
        <f t="shared" si="176"/>
        <v>Sep</v>
      </c>
      <c r="Q3742" s="6"/>
      <c r="R3742" s="9"/>
      <c r="S3742" s="8"/>
      <c r="T3742" s="8"/>
      <c r="U3742" s="8"/>
      <c r="V3742" s="8"/>
      <c r="W3742" s="8"/>
      <c r="X3742" s="6"/>
      <c r="Y3742" s="6"/>
    </row>
    <row r="3743" spans="1:25" x14ac:dyDescent="0.3">
      <c r="A3743" s="6" t="s">
        <v>16631</v>
      </c>
      <c r="B3743" s="6"/>
      <c r="C3743" s="6" t="s">
        <v>8629</v>
      </c>
      <c r="D3743" s="6" t="str">
        <f t="shared" si="174"/>
        <v>ORD26004346</v>
      </c>
      <c r="E3743" s="10">
        <v>46285</v>
      </c>
      <c r="F3743" s="6" t="s">
        <v>12294</v>
      </c>
      <c r="G3743" s="6" t="s">
        <v>18</v>
      </c>
      <c r="H3743" s="8">
        <v>2447</v>
      </c>
      <c r="I3743" s="8">
        <v>7.34</v>
      </c>
      <c r="J3743" s="8">
        <v>1.32</v>
      </c>
      <c r="K3743" s="8">
        <v>2438.34</v>
      </c>
      <c r="L3743" s="10">
        <v>46287</v>
      </c>
      <c r="M3743" s="6" t="s">
        <v>16484</v>
      </c>
      <c r="N3743" s="6" t="str">
        <f>IF(COUNTIF($A$2:A3743,A3743)&gt;1,"DUP","OK")</f>
        <v>OK</v>
      </c>
      <c r="O3743" s="6" t="str">
        <f t="shared" si="175"/>
        <v>ORD26004346</v>
      </c>
      <c r="P3743" s="6" t="str">
        <f t="shared" si="176"/>
        <v>Sep</v>
      </c>
      <c r="Q3743" s="6"/>
      <c r="R3743" s="9"/>
      <c r="S3743" s="8"/>
      <c r="T3743" s="8"/>
      <c r="U3743" s="8"/>
      <c r="V3743" s="8"/>
      <c r="W3743" s="8"/>
      <c r="X3743" s="6"/>
      <c r="Y3743" s="6"/>
    </row>
    <row r="3744" spans="1:25" x14ac:dyDescent="0.3">
      <c r="A3744" s="6" t="s">
        <v>16632</v>
      </c>
      <c r="B3744" s="6"/>
      <c r="C3744" s="6" t="s">
        <v>8730</v>
      </c>
      <c r="D3744" s="6" t="str">
        <f t="shared" si="174"/>
        <v>ORD26004398</v>
      </c>
      <c r="E3744" s="10">
        <v>46285</v>
      </c>
      <c r="F3744" s="6" t="s">
        <v>12294</v>
      </c>
      <c r="G3744" s="6" t="s">
        <v>27</v>
      </c>
      <c r="H3744" s="8">
        <v>7999</v>
      </c>
      <c r="I3744" s="8">
        <v>127.98</v>
      </c>
      <c r="J3744" s="8">
        <v>23.04</v>
      </c>
      <c r="K3744" s="8">
        <v>7847.98</v>
      </c>
      <c r="L3744" s="10">
        <v>46287</v>
      </c>
      <c r="M3744" s="6" t="s">
        <v>16484</v>
      </c>
      <c r="N3744" s="6" t="str">
        <f>IF(COUNTIF($A$2:A3744,A3744)&gt;1,"DUP","OK")</f>
        <v>OK</v>
      </c>
      <c r="O3744" s="6" t="str">
        <f t="shared" si="175"/>
        <v>ORD26004398</v>
      </c>
      <c r="P3744" s="6" t="str">
        <f t="shared" si="176"/>
        <v>Sep</v>
      </c>
      <c r="Q3744" s="6"/>
      <c r="R3744" s="9"/>
      <c r="S3744" s="8"/>
      <c r="T3744" s="8"/>
      <c r="U3744" s="8"/>
      <c r="V3744" s="8"/>
      <c r="W3744" s="8"/>
      <c r="X3744" s="6"/>
      <c r="Y3744" s="6"/>
    </row>
    <row r="3745" spans="1:25" x14ac:dyDescent="0.3">
      <c r="A3745" s="6" t="s">
        <v>16633</v>
      </c>
      <c r="B3745" s="6"/>
      <c r="C3745" s="6" t="s">
        <v>8824</v>
      </c>
      <c r="D3745" s="6" t="str">
        <f t="shared" si="174"/>
        <v>ORD26004446</v>
      </c>
      <c r="E3745" s="10">
        <v>46285</v>
      </c>
      <c r="F3745" s="6" t="s">
        <v>12294</v>
      </c>
      <c r="G3745" s="6" t="s">
        <v>18</v>
      </c>
      <c r="H3745" s="8">
        <v>3798</v>
      </c>
      <c r="I3745" s="8">
        <v>11.39</v>
      </c>
      <c r="J3745" s="8">
        <v>2.0499999999999998</v>
      </c>
      <c r="K3745" s="8">
        <v>3784.56</v>
      </c>
      <c r="L3745" s="10">
        <v>46287</v>
      </c>
      <c r="M3745" s="6" t="s">
        <v>16484</v>
      </c>
      <c r="N3745" s="6" t="str">
        <f>IF(COUNTIF($A$2:A3745,A3745)&gt;1,"DUP","OK")</f>
        <v>OK</v>
      </c>
      <c r="O3745" s="6" t="str">
        <f t="shared" si="175"/>
        <v>ORD26004446</v>
      </c>
      <c r="P3745" s="6" t="str">
        <f t="shared" si="176"/>
        <v>Sep</v>
      </c>
      <c r="Q3745" s="6"/>
      <c r="R3745" s="9"/>
      <c r="S3745" s="8"/>
      <c r="T3745" s="8"/>
      <c r="U3745" s="8"/>
      <c r="V3745" s="8"/>
      <c r="W3745" s="8"/>
      <c r="X3745" s="6"/>
      <c r="Y3745" s="6"/>
    </row>
    <row r="3746" spans="1:25" x14ac:dyDescent="0.3">
      <c r="A3746" s="6" t="s">
        <v>16634</v>
      </c>
      <c r="B3746" s="6"/>
      <c r="C3746" s="6" t="s">
        <v>8959</v>
      </c>
      <c r="D3746" s="6" t="str">
        <f t="shared" si="174"/>
        <v>ORD26004516</v>
      </c>
      <c r="E3746" s="10">
        <v>46285</v>
      </c>
      <c r="F3746" s="6" t="s">
        <v>12294</v>
      </c>
      <c r="G3746" s="6" t="s">
        <v>18</v>
      </c>
      <c r="H3746" s="8">
        <v>5097</v>
      </c>
      <c r="I3746" s="8">
        <v>15.29</v>
      </c>
      <c r="J3746" s="8">
        <v>2.75</v>
      </c>
      <c r="K3746" s="8">
        <v>5078.96</v>
      </c>
      <c r="L3746" s="10">
        <v>46287</v>
      </c>
      <c r="M3746" s="6" t="s">
        <v>16484</v>
      </c>
      <c r="N3746" s="6" t="str">
        <f>IF(COUNTIF($A$2:A3746,A3746)&gt;1,"DUP","OK")</f>
        <v>OK</v>
      </c>
      <c r="O3746" s="6" t="str">
        <f t="shared" si="175"/>
        <v>ORD26004516</v>
      </c>
      <c r="P3746" s="6" t="str">
        <f t="shared" si="176"/>
        <v>Sep</v>
      </c>
      <c r="Q3746" s="6"/>
      <c r="R3746" s="9"/>
      <c r="S3746" s="8"/>
      <c r="T3746" s="8"/>
      <c r="U3746" s="8"/>
      <c r="V3746" s="8"/>
      <c r="W3746" s="8"/>
      <c r="X3746" s="6"/>
      <c r="Y3746" s="6"/>
    </row>
    <row r="3747" spans="1:25" x14ac:dyDescent="0.3">
      <c r="A3747" s="6" t="s">
        <v>16635</v>
      </c>
      <c r="B3747" s="6"/>
      <c r="C3747" s="6" t="s">
        <v>8975</v>
      </c>
      <c r="D3747" s="6" t="str">
        <f t="shared" si="174"/>
        <v>ORD26004524</v>
      </c>
      <c r="E3747" s="10">
        <v>46285</v>
      </c>
      <c r="F3747" s="6" t="s">
        <v>12294</v>
      </c>
      <c r="G3747" s="6" t="s">
        <v>27</v>
      </c>
      <c r="H3747" s="8">
        <v>1848</v>
      </c>
      <c r="I3747" s="8">
        <v>33.26</v>
      </c>
      <c r="J3747" s="8">
        <v>5.99</v>
      </c>
      <c r="K3747" s="8">
        <v>1808.75</v>
      </c>
      <c r="L3747" s="10">
        <v>46287</v>
      </c>
      <c r="M3747" s="6" t="s">
        <v>16484</v>
      </c>
      <c r="N3747" s="6" t="str">
        <f>IF(COUNTIF($A$2:A3747,A3747)&gt;1,"DUP","OK")</f>
        <v>OK</v>
      </c>
      <c r="O3747" s="6" t="str">
        <f t="shared" si="175"/>
        <v>ORD26004524</v>
      </c>
      <c r="P3747" s="6" t="str">
        <f t="shared" si="176"/>
        <v>Sep</v>
      </c>
      <c r="Q3747" s="6"/>
      <c r="R3747" s="9"/>
      <c r="S3747" s="8"/>
      <c r="T3747" s="8"/>
      <c r="U3747" s="8"/>
      <c r="V3747" s="8"/>
      <c r="W3747" s="8"/>
      <c r="X3747" s="6"/>
      <c r="Y3747" s="6"/>
    </row>
    <row r="3748" spans="1:25" x14ac:dyDescent="0.3">
      <c r="A3748" s="6" t="s">
        <v>16636</v>
      </c>
      <c r="B3748" s="6"/>
      <c r="C3748" s="6" t="s">
        <v>9025</v>
      </c>
      <c r="D3748" s="6" t="str">
        <f t="shared" si="174"/>
        <v>ORD26004549</v>
      </c>
      <c r="E3748" s="10">
        <v>46285</v>
      </c>
      <c r="F3748" s="6" t="s">
        <v>12294</v>
      </c>
      <c r="G3748" s="6" t="s">
        <v>18</v>
      </c>
      <c r="H3748" s="8">
        <v>349</v>
      </c>
      <c r="I3748" s="8">
        <v>0</v>
      </c>
      <c r="J3748" s="8">
        <v>0</v>
      </c>
      <c r="K3748" s="8">
        <v>349</v>
      </c>
      <c r="L3748" s="10">
        <v>46287</v>
      </c>
      <c r="M3748" s="6" t="s">
        <v>16484</v>
      </c>
      <c r="N3748" s="6" t="str">
        <f>IF(COUNTIF($A$2:A3748,A3748)&gt;1,"DUP","OK")</f>
        <v>OK</v>
      </c>
      <c r="O3748" s="6" t="str">
        <f t="shared" si="175"/>
        <v>ORD26004549</v>
      </c>
      <c r="P3748" s="6" t="str">
        <f t="shared" si="176"/>
        <v>Sep</v>
      </c>
      <c r="Q3748" s="6"/>
      <c r="R3748" s="9"/>
      <c r="S3748" s="8"/>
      <c r="T3748" s="8"/>
      <c r="U3748" s="8"/>
      <c r="V3748" s="8"/>
      <c r="W3748" s="8"/>
      <c r="X3748" s="6"/>
      <c r="Y3748" s="6"/>
    </row>
    <row r="3749" spans="1:25" x14ac:dyDescent="0.3">
      <c r="A3749" s="6" t="s">
        <v>16637</v>
      </c>
      <c r="B3749" s="6"/>
      <c r="C3749" s="6" t="s">
        <v>9082</v>
      </c>
      <c r="D3749" s="6" t="str">
        <f t="shared" si="174"/>
        <v>ORD26004578</v>
      </c>
      <c r="E3749" s="10">
        <v>46285</v>
      </c>
      <c r="F3749" s="6" t="s">
        <v>12294</v>
      </c>
      <c r="G3749" s="6" t="s">
        <v>27</v>
      </c>
      <c r="H3749" s="8">
        <v>2298</v>
      </c>
      <c r="I3749" s="8">
        <v>36.770000000000003</v>
      </c>
      <c r="J3749" s="8">
        <v>6.62</v>
      </c>
      <c r="K3749" s="8">
        <v>2254.61</v>
      </c>
      <c r="L3749" s="10">
        <v>46287</v>
      </c>
      <c r="M3749" s="6" t="s">
        <v>16484</v>
      </c>
      <c r="N3749" s="6" t="str">
        <f>IF(COUNTIF($A$2:A3749,A3749)&gt;1,"DUP","OK")</f>
        <v>OK</v>
      </c>
      <c r="O3749" s="6" t="str">
        <f t="shared" si="175"/>
        <v>ORD26004578</v>
      </c>
      <c r="P3749" s="6" t="str">
        <f t="shared" si="176"/>
        <v>Sep</v>
      </c>
      <c r="Q3749" s="6"/>
      <c r="R3749" s="9"/>
      <c r="S3749" s="8"/>
      <c r="T3749" s="8"/>
      <c r="U3749" s="8"/>
      <c r="V3749" s="8"/>
      <c r="W3749" s="8"/>
      <c r="X3749" s="6"/>
      <c r="Y3749" s="6"/>
    </row>
    <row r="3750" spans="1:25" x14ac:dyDescent="0.3">
      <c r="A3750" s="6" t="s">
        <v>16638</v>
      </c>
      <c r="B3750" s="6"/>
      <c r="C3750" s="6" t="s">
        <v>9179</v>
      </c>
      <c r="D3750" s="6" t="str">
        <f t="shared" si="174"/>
        <v>ORD26004627</v>
      </c>
      <c r="E3750" s="10">
        <v>46285</v>
      </c>
      <c r="F3750" s="6" t="s">
        <v>12294</v>
      </c>
      <c r="G3750" s="6" t="s">
        <v>18</v>
      </c>
      <c r="H3750" s="8">
        <v>349</v>
      </c>
      <c r="I3750" s="8">
        <v>0</v>
      </c>
      <c r="J3750" s="8">
        <v>0</v>
      </c>
      <c r="K3750" s="8">
        <v>349</v>
      </c>
      <c r="L3750" s="10">
        <v>46287</v>
      </c>
      <c r="M3750" s="6" t="s">
        <v>16484</v>
      </c>
      <c r="N3750" s="6" t="str">
        <f>IF(COUNTIF($A$2:A3750,A3750)&gt;1,"DUP","OK")</f>
        <v>OK</v>
      </c>
      <c r="O3750" s="6" t="str">
        <f t="shared" si="175"/>
        <v>ORD26004627</v>
      </c>
      <c r="P3750" s="6" t="str">
        <f t="shared" si="176"/>
        <v>Sep</v>
      </c>
      <c r="Q3750" s="6"/>
      <c r="R3750" s="9"/>
      <c r="S3750" s="8"/>
      <c r="T3750" s="8"/>
      <c r="U3750" s="8"/>
      <c r="V3750" s="8"/>
      <c r="W3750" s="8"/>
      <c r="X3750" s="6"/>
      <c r="Y3750" s="6"/>
    </row>
    <row r="3751" spans="1:25" x14ac:dyDescent="0.3">
      <c r="A3751" s="6" t="s">
        <v>16639</v>
      </c>
      <c r="B3751" s="6"/>
      <c r="C3751" s="6" t="s">
        <v>9198</v>
      </c>
      <c r="D3751" s="6" t="str">
        <f t="shared" si="174"/>
        <v>ORD26004637</v>
      </c>
      <c r="E3751" s="10">
        <v>46285</v>
      </c>
      <c r="F3751" s="6" t="s">
        <v>12294</v>
      </c>
      <c r="G3751" s="6" t="s">
        <v>54</v>
      </c>
      <c r="H3751" s="8">
        <v>6498</v>
      </c>
      <c r="I3751" s="8">
        <v>110.47</v>
      </c>
      <c r="J3751" s="8">
        <v>19.88</v>
      </c>
      <c r="K3751" s="8">
        <v>6367.65</v>
      </c>
      <c r="L3751" s="10">
        <v>46287</v>
      </c>
      <c r="M3751" s="6" t="s">
        <v>16484</v>
      </c>
      <c r="N3751" s="6" t="str">
        <f>IF(COUNTIF($A$2:A3751,A3751)&gt;1,"DUP","OK")</f>
        <v>OK</v>
      </c>
      <c r="O3751" s="6" t="str">
        <f t="shared" si="175"/>
        <v>ORD26004637</v>
      </c>
      <c r="P3751" s="6" t="str">
        <f t="shared" si="176"/>
        <v>Sep</v>
      </c>
      <c r="Q3751" s="6"/>
      <c r="R3751" s="9"/>
      <c r="S3751" s="8"/>
      <c r="T3751" s="8"/>
      <c r="U3751" s="8"/>
      <c r="V3751" s="8"/>
      <c r="W3751" s="8"/>
      <c r="X3751" s="6"/>
      <c r="Y3751" s="6"/>
    </row>
    <row r="3752" spans="1:25" x14ac:dyDescent="0.3">
      <c r="A3752" s="6" t="s">
        <v>16640</v>
      </c>
      <c r="B3752" s="6"/>
      <c r="C3752" s="6" t="s">
        <v>9266</v>
      </c>
      <c r="D3752" s="6" t="str">
        <f t="shared" si="174"/>
        <v>ORD26004673</v>
      </c>
      <c r="E3752" s="10">
        <v>46285</v>
      </c>
      <c r="F3752" s="6" t="s">
        <v>12294</v>
      </c>
      <c r="G3752" s="6" t="s">
        <v>18</v>
      </c>
      <c r="H3752" s="8">
        <v>1299</v>
      </c>
      <c r="I3752" s="8">
        <v>0</v>
      </c>
      <c r="J3752" s="8">
        <v>0</v>
      </c>
      <c r="K3752" s="8">
        <v>1299</v>
      </c>
      <c r="L3752" s="10">
        <v>46287</v>
      </c>
      <c r="M3752" s="6" t="s">
        <v>16484</v>
      </c>
      <c r="N3752" s="6" t="str">
        <f>IF(COUNTIF($A$2:A3752,A3752)&gt;1,"DUP","OK")</f>
        <v>OK</v>
      </c>
      <c r="O3752" s="6" t="str">
        <f t="shared" si="175"/>
        <v>ORD26004673</v>
      </c>
      <c r="P3752" s="6" t="str">
        <f t="shared" si="176"/>
        <v>Sep</v>
      </c>
      <c r="Q3752" s="6"/>
      <c r="R3752" s="9"/>
      <c r="S3752" s="8"/>
      <c r="T3752" s="8"/>
      <c r="U3752" s="8"/>
      <c r="V3752" s="8"/>
      <c r="W3752" s="8"/>
      <c r="X3752" s="6"/>
      <c r="Y3752" s="6"/>
    </row>
    <row r="3753" spans="1:25" x14ac:dyDescent="0.3">
      <c r="A3753" s="6" t="s">
        <v>16641</v>
      </c>
      <c r="B3753" s="6"/>
      <c r="C3753" s="6" t="s">
        <v>9282</v>
      </c>
      <c r="D3753" s="6" t="str">
        <f t="shared" si="174"/>
        <v>ORD26004681</v>
      </c>
      <c r="E3753" s="10">
        <v>46285</v>
      </c>
      <c r="F3753" s="6" t="s">
        <v>12294</v>
      </c>
      <c r="G3753" s="6" t="s">
        <v>18</v>
      </c>
      <c r="H3753" s="8">
        <v>4298</v>
      </c>
      <c r="I3753" s="8">
        <v>12.89</v>
      </c>
      <c r="J3753" s="8">
        <v>2.3199999999999998</v>
      </c>
      <c r="K3753" s="8">
        <v>4282.79</v>
      </c>
      <c r="L3753" s="10">
        <v>46287</v>
      </c>
      <c r="M3753" s="6" t="s">
        <v>16484</v>
      </c>
      <c r="N3753" s="6" t="str">
        <f>IF(COUNTIF($A$2:A3753,A3753)&gt;1,"DUP","OK")</f>
        <v>OK</v>
      </c>
      <c r="O3753" s="6" t="str">
        <f t="shared" si="175"/>
        <v>ORD26004681</v>
      </c>
      <c r="P3753" s="6" t="str">
        <f t="shared" si="176"/>
        <v>Sep</v>
      </c>
      <c r="Q3753" s="6"/>
      <c r="R3753" s="9"/>
      <c r="S3753" s="8"/>
      <c r="T3753" s="8"/>
      <c r="U3753" s="8"/>
      <c r="V3753" s="8"/>
      <c r="W3753" s="8"/>
      <c r="X3753" s="6"/>
      <c r="Y3753" s="6"/>
    </row>
    <row r="3754" spans="1:25" x14ac:dyDescent="0.3">
      <c r="A3754" s="6" t="s">
        <v>16642</v>
      </c>
      <c r="B3754" s="6"/>
      <c r="C3754" s="6" t="s">
        <v>9292</v>
      </c>
      <c r="D3754" s="6" t="str">
        <f t="shared" si="174"/>
        <v>ORD26004686</v>
      </c>
      <c r="E3754" s="10">
        <v>46285</v>
      </c>
      <c r="F3754" s="6" t="s">
        <v>12294</v>
      </c>
      <c r="G3754" s="6" t="s">
        <v>54</v>
      </c>
      <c r="H3754" s="8">
        <v>2798</v>
      </c>
      <c r="I3754" s="8">
        <v>47.57</v>
      </c>
      <c r="J3754" s="8">
        <v>8.56</v>
      </c>
      <c r="K3754" s="8">
        <v>2741.87</v>
      </c>
      <c r="L3754" s="10">
        <v>46287</v>
      </c>
      <c r="M3754" s="6" t="s">
        <v>16484</v>
      </c>
      <c r="N3754" s="6" t="str">
        <f>IF(COUNTIF($A$2:A3754,A3754)&gt;1,"DUP","OK")</f>
        <v>OK</v>
      </c>
      <c r="O3754" s="6" t="str">
        <f t="shared" si="175"/>
        <v>ORD26004686</v>
      </c>
      <c r="P3754" s="6" t="str">
        <f t="shared" si="176"/>
        <v>Sep</v>
      </c>
      <c r="Q3754" s="6"/>
      <c r="R3754" s="9"/>
      <c r="S3754" s="8"/>
      <c r="T3754" s="8"/>
      <c r="U3754" s="8"/>
      <c r="V3754" s="8"/>
      <c r="W3754" s="8"/>
      <c r="X3754" s="6"/>
      <c r="Y3754" s="6"/>
    </row>
    <row r="3755" spans="1:25" x14ac:dyDescent="0.3">
      <c r="A3755" s="6" t="s">
        <v>16643</v>
      </c>
      <c r="B3755" s="6"/>
      <c r="C3755" s="6" t="s">
        <v>9336</v>
      </c>
      <c r="D3755" s="6" t="str">
        <f t="shared" si="174"/>
        <v>ORD26004708</v>
      </c>
      <c r="E3755" s="10">
        <v>46285</v>
      </c>
      <c r="F3755" s="6" t="s">
        <v>12294</v>
      </c>
      <c r="G3755" s="6" t="s">
        <v>18</v>
      </c>
      <c r="H3755" s="8">
        <v>9847</v>
      </c>
      <c r="I3755" s="8">
        <v>29.54</v>
      </c>
      <c r="J3755" s="8">
        <v>5.32</v>
      </c>
      <c r="K3755" s="8">
        <v>9812.14</v>
      </c>
      <c r="L3755" s="10">
        <v>46287</v>
      </c>
      <c r="M3755" s="6" t="s">
        <v>16484</v>
      </c>
      <c r="N3755" s="6" t="str">
        <f>IF(COUNTIF($A$2:A3755,A3755)&gt;1,"DUP","OK")</f>
        <v>OK</v>
      </c>
      <c r="O3755" s="6" t="str">
        <f t="shared" si="175"/>
        <v>ORD26004708</v>
      </c>
      <c r="P3755" s="6" t="str">
        <f t="shared" si="176"/>
        <v>Sep</v>
      </c>
      <c r="Q3755" s="6"/>
      <c r="R3755" s="9"/>
      <c r="S3755" s="8"/>
      <c r="T3755" s="8"/>
      <c r="U3755" s="8"/>
      <c r="V3755" s="8"/>
      <c r="W3755" s="8"/>
      <c r="X3755" s="6"/>
      <c r="Y3755" s="6"/>
    </row>
    <row r="3756" spans="1:25" x14ac:dyDescent="0.3">
      <c r="A3756" s="6" t="s">
        <v>16644</v>
      </c>
      <c r="B3756" s="6"/>
      <c r="C3756" s="6" t="s">
        <v>9354</v>
      </c>
      <c r="D3756" s="6" t="str">
        <f t="shared" si="174"/>
        <v>ORD26004718</v>
      </c>
      <c r="E3756" s="10">
        <v>46285</v>
      </c>
      <c r="F3756" s="6" t="s">
        <v>12294</v>
      </c>
      <c r="G3756" s="6" t="s">
        <v>18</v>
      </c>
      <c r="H3756" s="8">
        <v>1499</v>
      </c>
      <c r="I3756" s="8">
        <v>0</v>
      </c>
      <c r="J3756" s="8">
        <v>0</v>
      </c>
      <c r="K3756" s="8">
        <v>1499</v>
      </c>
      <c r="L3756" s="10">
        <v>46287</v>
      </c>
      <c r="M3756" s="6" t="s">
        <v>16484</v>
      </c>
      <c r="N3756" s="6" t="str">
        <f>IF(COUNTIF($A$2:A3756,A3756)&gt;1,"DUP","OK")</f>
        <v>OK</v>
      </c>
      <c r="O3756" s="6" t="str">
        <f t="shared" si="175"/>
        <v>ORD26004718</v>
      </c>
      <c r="P3756" s="6" t="str">
        <f t="shared" si="176"/>
        <v>Sep</v>
      </c>
      <c r="Q3756" s="6"/>
      <c r="R3756" s="9"/>
      <c r="S3756" s="8"/>
      <c r="T3756" s="8"/>
      <c r="U3756" s="8"/>
      <c r="V3756" s="8"/>
      <c r="W3756" s="8"/>
      <c r="X3756" s="6"/>
      <c r="Y3756" s="6"/>
    </row>
    <row r="3757" spans="1:25" x14ac:dyDescent="0.3">
      <c r="A3757" s="6" t="s">
        <v>16645</v>
      </c>
      <c r="B3757" s="6"/>
      <c r="C3757" s="6" t="s">
        <v>16646</v>
      </c>
      <c r="D3757" s="6" t="str">
        <f t="shared" si="174"/>
        <v>ORD26004728</v>
      </c>
      <c r="E3757" s="10">
        <v>46285</v>
      </c>
      <c r="F3757" s="6" t="s">
        <v>12294</v>
      </c>
      <c r="G3757" s="6" t="s">
        <v>18</v>
      </c>
      <c r="H3757" s="8">
        <v>3847</v>
      </c>
      <c r="I3757" s="8">
        <v>11.54</v>
      </c>
      <c r="J3757" s="8">
        <v>2.08</v>
      </c>
      <c r="K3757" s="8">
        <v>3833.38</v>
      </c>
      <c r="L3757" s="10">
        <v>46287</v>
      </c>
      <c r="M3757" s="6" t="s">
        <v>16484</v>
      </c>
      <c r="N3757" s="6" t="str">
        <f>IF(COUNTIF($A$2:A3757,A3757)&gt;1,"DUP","OK")</f>
        <v>OK</v>
      </c>
      <c r="O3757" s="6" t="str">
        <f t="shared" si="175"/>
        <v>ORD26004728</v>
      </c>
      <c r="P3757" s="6" t="str">
        <f t="shared" si="176"/>
        <v>Sep</v>
      </c>
      <c r="Q3757" s="6"/>
      <c r="R3757" s="9"/>
      <c r="S3757" s="8"/>
      <c r="T3757" s="8"/>
      <c r="U3757" s="8"/>
      <c r="V3757" s="8"/>
      <c r="W3757" s="8"/>
      <c r="X3757" s="6"/>
      <c r="Y3757" s="6"/>
    </row>
    <row r="3758" spans="1:25" x14ac:dyDescent="0.3">
      <c r="A3758" s="6" t="s">
        <v>16647</v>
      </c>
      <c r="B3758" s="6"/>
      <c r="C3758" s="6" t="s">
        <v>9482</v>
      </c>
      <c r="D3758" s="6" t="str">
        <f t="shared" si="174"/>
        <v>ORD26004785</v>
      </c>
      <c r="E3758" s="10">
        <v>46285</v>
      </c>
      <c r="F3758" s="6" t="s">
        <v>12294</v>
      </c>
      <c r="G3758" s="6" t="s">
        <v>18</v>
      </c>
      <c r="H3758" s="8">
        <v>1799</v>
      </c>
      <c r="I3758" s="8">
        <v>0</v>
      </c>
      <c r="J3758" s="8">
        <v>0</v>
      </c>
      <c r="K3758" s="8">
        <v>1799</v>
      </c>
      <c r="L3758" s="10">
        <v>46287</v>
      </c>
      <c r="M3758" s="6" t="s">
        <v>16484</v>
      </c>
      <c r="N3758" s="6" t="str">
        <f>IF(COUNTIF($A$2:A3758,A3758)&gt;1,"DUP","OK")</f>
        <v>OK</v>
      </c>
      <c r="O3758" s="6" t="str">
        <f t="shared" si="175"/>
        <v>ORD26004785</v>
      </c>
      <c r="P3758" s="6" t="str">
        <f t="shared" si="176"/>
        <v>Sep</v>
      </c>
      <c r="Q3758" s="6"/>
      <c r="R3758" s="9"/>
      <c r="S3758" s="8"/>
      <c r="T3758" s="8"/>
      <c r="U3758" s="8"/>
      <c r="V3758" s="8"/>
      <c r="W3758" s="8"/>
      <c r="X3758" s="6"/>
      <c r="Y3758" s="6"/>
    </row>
    <row r="3759" spans="1:25" x14ac:dyDescent="0.3">
      <c r="A3759" s="6" t="s">
        <v>16648</v>
      </c>
      <c r="B3759" s="6"/>
      <c r="C3759" s="6" t="s">
        <v>9525</v>
      </c>
      <c r="D3759" s="6" t="str">
        <f t="shared" si="174"/>
        <v>ORD26004807</v>
      </c>
      <c r="E3759" s="10">
        <v>46285</v>
      </c>
      <c r="F3759" s="6" t="s">
        <v>12294</v>
      </c>
      <c r="G3759" s="6" t="s">
        <v>18</v>
      </c>
      <c r="H3759" s="8">
        <v>999</v>
      </c>
      <c r="I3759" s="8">
        <v>0</v>
      </c>
      <c r="J3759" s="8">
        <v>0</v>
      </c>
      <c r="K3759" s="8">
        <v>999</v>
      </c>
      <c r="L3759" s="10">
        <v>46287</v>
      </c>
      <c r="M3759" s="6" t="s">
        <v>16484</v>
      </c>
      <c r="N3759" s="6" t="str">
        <f>IF(COUNTIF($A$2:A3759,A3759)&gt;1,"DUP","OK")</f>
        <v>OK</v>
      </c>
      <c r="O3759" s="6" t="str">
        <f t="shared" si="175"/>
        <v>ORD26004807</v>
      </c>
      <c r="P3759" s="6" t="str">
        <f t="shared" si="176"/>
        <v>Sep</v>
      </c>
      <c r="Q3759" s="6"/>
      <c r="R3759" s="9"/>
      <c r="S3759" s="8"/>
      <c r="T3759" s="8"/>
      <c r="U3759" s="8"/>
      <c r="V3759" s="8"/>
      <c r="W3759" s="8"/>
      <c r="X3759" s="6"/>
      <c r="Y3759" s="6"/>
    </row>
    <row r="3760" spans="1:25" x14ac:dyDescent="0.3">
      <c r="A3760" s="6" t="s">
        <v>16649</v>
      </c>
      <c r="B3760" s="6"/>
      <c r="C3760" s="6" t="s">
        <v>16650</v>
      </c>
      <c r="D3760" s="6" t="str">
        <f t="shared" si="174"/>
        <v>ORD26004826</v>
      </c>
      <c r="E3760" s="10">
        <v>46285</v>
      </c>
      <c r="F3760" s="6" t="s">
        <v>12294</v>
      </c>
      <c r="G3760" s="6" t="s">
        <v>18</v>
      </c>
      <c r="H3760" s="8">
        <v>1299</v>
      </c>
      <c r="I3760" s="8">
        <v>0</v>
      </c>
      <c r="J3760" s="8">
        <v>0</v>
      </c>
      <c r="K3760" s="8">
        <v>1299</v>
      </c>
      <c r="L3760" s="10">
        <v>46287</v>
      </c>
      <c r="M3760" s="6" t="s">
        <v>16484</v>
      </c>
      <c r="N3760" s="6" t="str">
        <f>IF(COUNTIF($A$2:A3760,A3760)&gt;1,"DUP","OK")</f>
        <v>OK</v>
      </c>
      <c r="O3760" s="6" t="str">
        <f t="shared" si="175"/>
        <v>ORD26004826</v>
      </c>
      <c r="P3760" s="6" t="str">
        <f t="shared" si="176"/>
        <v>Sep</v>
      </c>
      <c r="Q3760" s="6"/>
      <c r="R3760" s="9"/>
      <c r="S3760" s="8"/>
      <c r="T3760" s="8"/>
      <c r="U3760" s="8"/>
      <c r="V3760" s="8"/>
      <c r="W3760" s="8"/>
      <c r="X3760" s="6"/>
      <c r="Y3760" s="6"/>
    </row>
    <row r="3761" spans="1:25" x14ac:dyDescent="0.3">
      <c r="A3761" s="6" t="s">
        <v>16651</v>
      </c>
      <c r="B3761" s="6"/>
      <c r="C3761" s="6" t="s">
        <v>9691</v>
      </c>
      <c r="D3761" s="6" t="str">
        <f t="shared" si="174"/>
        <v>ORD26004893</v>
      </c>
      <c r="E3761" s="10">
        <v>46285</v>
      </c>
      <c r="F3761" s="6" t="s">
        <v>12294</v>
      </c>
      <c r="G3761" s="6" t="s">
        <v>18</v>
      </c>
      <c r="H3761" s="8">
        <v>3897</v>
      </c>
      <c r="I3761" s="8">
        <v>11.69</v>
      </c>
      <c r="J3761" s="8">
        <v>2.1</v>
      </c>
      <c r="K3761" s="8">
        <v>3883.21</v>
      </c>
      <c r="L3761" s="10">
        <v>46287</v>
      </c>
      <c r="M3761" s="6" t="s">
        <v>16484</v>
      </c>
      <c r="N3761" s="6" t="str">
        <f>IF(COUNTIF($A$2:A3761,A3761)&gt;1,"DUP","OK")</f>
        <v>OK</v>
      </c>
      <c r="O3761" s="6" t="str">
        <f t="shared" si="175"/>
        <v>ORD26004893</v>
      </c>
      <c r="P3761" s="6" t="str">
        <f t="shared" si="176"/>
        <v>Sep</v>
      </c>
      <c r="Q3761" s="6"/>
      <c r="R3761" s="9"/>
      <c r="S3761" s="8"/>
      <c r="T3761" s="8"/>
      <c r="U3761" s="8"/>
      <c r="V3761" s="8"/>
      <c r="W3761" s="8"/>
      <c r="X3761" s="6"/>
      <c r="Y3761" s="6"/>
    </row>
    <row r="3762" spans="1:25" x14ac:dyDescent="0.3">
      <c r="A3762" s="6" t="s">
        <v>16652</v>
      </c>
      <c r="B3762" s="6"/>
      <c r="C3762" s="6" t="s">
        <v>16653</v>
      </c>
      <c r="D3762" s="6" t="str">
        <f t="shared" si="174"/>
        <v>ORD26004895</v>
      </c>
      <c r="E3762" s="10">
        <v>46285</v>
      </c>
      <c r="F3762" s="6" t="s">
        <v>12294</v>
      </c>
      <c r="G3762" s="6" t="s">
        <v>54</v>
      </c>
      <c r="H3762" s="8">
        <v>1998</v>
      </c>
      <c r="I3762" s="8">
        <v>37.96</v>
      </c>
      <c r="J3762" s="8">
        <v>6.83</v>
      </c>
      <c r="K3762" s="8">
        <v>1953.21</v>
      </c>
      <c r="L3762" s="10">
        <v>46287</v>
      </c>
      <c r="M3762" s="6" t="s">
        <v>16484</v>
      </c>
      <c r="N3762" s="6" t="str">
        <f>IF(COUNTIF($A$2:A3762,A3762)&gt;1,"DUP","OK")</f>
        <v>OK</v>
      </c>
      <c r="O3762" s="6" t="str">
        <f t="shared" si="175"/>
        <v>ORD26004895</v>
      </c>
      <c r="P3762" s="6" t="str">
        <f t="shared" si="176"/>
        <v>Sep</v>
      </c>
      <c r="Q3762" s="6"/>
      <c r="R3762" s="9"/>
      <c r="S3762" s="8"/>
      <c r="T3762" s="8"/>
      <c r="U3762" s="8"/>
      <c r="V3762" s="8"/>
      <c r="W3762" s="8"/>
      <c r="X3762" s="6"/>
      <c r="Y3762" s="6"/>
    </row>
    <row r="3763" spans="1:25" x14ac:dyDescent="0.3">
      <c r="A3763" s="6" t="s">
        <v>16654</v>
      </c>
      <c r="B3763" s="6"/>
      <c r="C3763" s="6" t="s">
        <v>9707</v>
      </c>
      <c r="D3763" s="6" t="str">
        <f t="shared" si="174"/>
        <v>ORD26004901</v>
      </c>
      <c r="E3763" s="10">
        <v>46285</v>
      </c>
      <c r="F3763" s="6" t="s">
        <v>12294</v>
      </c>
      <c r="G3763" s="6" t="s">
        <v>27</v>
      </c>
      <c r="H3763" s="8">
        <v>10498</v>
      </c>
      <c r="I3763" s="8">
        <v>167.97</v>
      </c>
      <c r="J3763" s="8">
        <v>30.23</v>
      </c>
      <c r="K3763" s="8">
        <v>10299.799999999999</v>
      </c>
      <c r="L3763" s="10">
        <v>46287</v>
      </c>
      <c r="M3763" s="6" t="s">
        <v>16484</v>
      </c>
      <c r="N3763" s="6" t="str">
        <f>IF(COUNTIF($A$2:A3763,A3763)&gt;1,"DUP","OK")</f>
        <v>OK</v>
      </c>
      <c r="O3763" s="6" t="str">
        <f t="shared" si="175"/>
        <v>ORD26004901</v>
      </c>
      <c r="P3763" s="6" t="str">
        <f t="shared" si="176"/>
        <v>Sep</v>
      </c>
      <c r="Q3763" s="6"/>
      <c r="R3763" s="9"/>
      <c r="S3763" s="8"/>
      <c r="T3763" s="8"/>
      <c r="U3763" s="8"/>
      <c r="V3763" s="8"/>
      <c r="W3763" s="8"/>
      <c r="X3763" s="6"/>
      <c r="Y3763" s="6"/>
    </row>
    <row r="3764" spans="1:25" x14ac:dyDescent="0.3">
      <c r="A3764" s="6" t="s">
        <v>16655</v>
      </c>
      <c r="B3764" s="6"/>
      <c r="C3764" s="6" t="s">
        <v>9846</v>
      </c>
      <c r="D3764" s="6" t="str">
        <f t="shared" si="174"/>
        <v>ORD26004973</v>
      </c>
      <c r="E3764" s="10">
        <v>46285</v>
      </c>
      <c r="F3764" s="6" t="s">
        <v>12294</v>
      </c>
      <c r="G3764" s="6" t="s">
        <v>27</v>
      </c>
      <c r="H3764" s="8">
        <v>3498</v>
      </c>
      <c r="I3764" s="8">
        <v>55.97</v>
      </c>
      <c r="J3764" s="8">
        <v>10.07</v>
      </c>
      <c r="K3764" s="8">
        <v>3431.96</v>
      </c>
      <c r="L3764" s="10">
        <v>46287</v>
      </c>
      <c r="M3764" s="6" t="s">
        <v>16484</v>
      </c>
      <c r="N3764" s="6" t="str">
        <f>IF(COUNTIF($A$2:A3764,A3764)&gt;1,"DUP","OK")</f>
        <v>OK</v>
      </c>
      <c r="O3764" s="6" t="str">
        <f t="shared" si="175"/>
        <v>ORD26004973</v>
      </c>
      <c r="P3764" s="6" t="str">
        <f t="shared" si="176"/>
        <v>Sep</v>
      </c>
      <c r="Q3764" s="6"/>
      <c r="R3764" s="9"/>
      <c r="S3764" s="8"/>
      <c r="T3764" s="8"/>
      <c r="U3764" s="8"/>
      <c r="V3764" s="8"/>
      <c r="W3764" s="8"/>
      <c r="X3764" s="6"/>
      <c r="Y3764" s="6"/>
    </row>
    <row r="3765" spans="1:25" x14ac:dyDescent="0.3">
      <c r="A3765" s="6" t="s">
        <v>16656</v>
      </c>
      <c r="B3765" s="6"/>
      <c r="C3765" s="6" t="s">
        <v>9868</v>
      </c>
      <c r="D3765" s="6" t="str">
        <f t="shared" si="174"/>
        <v>ORD26004984</v>
      </c>
      <c r="E3765" s="10">
        <v>46285</v>
      </c>
      <c r="F3765" s="6" t="s">
        <v>12294</v>
      </c>
      <c r="G3765" s="6" t="s">
        <v>27</v>
      </c>
      <c r="H3765" s="8">
        <v>6297</v>
      </c>
      <c r="I3765" s="8">
        <v>100.75</v>
      </c>
      <c r="J3765" s="8">
        <v>18.14</v>
      </c>
      <c r="K3765" s="8">
        <v>6178.11</v>
      </c>
      <c r="L3765" s="10">
        <v>46287</v>
      </c>
      <c r="M3765" s="6" t="s">
        <v>16484</v>
      </c>
      <c r="N3765" s="6" t="str">
        <f>IF(COUNTIF($A$2:A3765,A3765)&gt;1,"DUP","OK")</f>
        <v>OK</v>
      </c>
      <c r="O3765" s="6" t="str">
        <f t="shared" si="175"/>
        <v>ORD26004984</v>
      </c>
      <c r="P3765" s="6" t="str">
        <f t="shared" si="176"/>
        <v>Sep</v>
      </c>
      <c r="Q3765" s="6"/>
      <c r="R3765" s="9"/>
      <c r="S3765" s="8"/>
      <c r="T3765" s="8"/>
      <c r="U3765" s="8"/>
      <c r="V3765" s="8"/>
      <c r="W3765" s="8"/>
      <c r="X3765" s="6"/>
      <c r="Y3765" s="6"/>
    </row>
    <row r="3766" spans="1:25" x14ac:dyDescent="0.3">
      <c r="A3766" s="6" t="s">
        <v>16657</v>
      </c>
      <c r="B3766" s="6"/>
      <c r="C3766" s="6" t="s">
        <v>9890</v>
      </c>
      <c r="D3766" s="6" t="str">
        <f t="shared" si="174"/>
        <v>ORD26004995</v>
      </c>
      <c r="E3766" s="10">
        <v>46285</v>
      </c>
      <c r="F3766" s="6" t="s">
        <v>12294</v>
      </c>
      <c r="G3766" s="6" t="s">
        <v>43</v>
      </c>
      <c r="H3766" s="8">
        <v>3498</v>
      </c>
      <c r="I3766" s="8">
        <v>41.98</v>
      </c>
      <c r="J3766" s="8">
        <v>7.56</v>
      </c>
      <c r="K3766" s="8">
        <v>3448.46</v>
      </c>
      <c r="L3766" s="10">
        <v>46287</v>
      </c>
      <c r="M3766" s="6" t="s">
        <v>16484</v>
      </c>
      <c r="N3766" s="6" t="str">
        <f>IF(COUNTIF($A$2:A3766,A3766)&gt;1,"DUP","OK")</f>
        <v>OK</v>
      </c>
      <c r="O3766" s="6" t="str">
        <f t="shared" si="175"/>
        <v>ORD26004995</v>
      </c>
      <c r="P3766" s="6" t="str">
        <f t="shared" si="176"/>
        <v>Sep</v>
      </c>
      <c r="Q3766" s="6"/>
      <c r="R3766" s="9"/>
      <c r="S3766" s="8"/>
      <c r="T3766" s="8"/>
      <c r="U3766" s="8"/>
      <c r="V3766" s="8"/>
      <c r="W3766" s="8"/>
      <c r="X3766" s="6"/>
      <c r="Y3766" s="6"/>
    </row>
    <row r="3767" spans="1:25" x14ac:dyDescent="0.3">
      <c r="A3767" s="6" t="s">
        <v>16658</v>
      </c>
      <c r="B3767" s="6"/>
      <c r="C3767" s="6" t="s">
        <v>9906</v>
      </c>
      <c r="D3767" s="6" t="str">
        <f t="shared" si="174"/>
        <v>ORD26005003</v>
      </c>
      <c r="E3767" s="10">
        <v>46285</v>
      </c>
      <c r="F3767" s="6" t="s">
        <v>12294</v>
      </c>
      <c r="G3767" s="6" t="s">
        <v>27</v>
      </c>
      <c r="H3767" s="8">
        <v>4798</v>
      </c>
      <c r="I3767" s="8">
        <v>76.77</v>
      </c>
      <c r="J3767" s="8">
        <v>13.82</v>
      </c>
      <c r="K3767" s="8">
        <v>4707.41</v>
      </c>
      <c r="L3767" s="10">
        <v>46287</v>
      </c>
      <c r="M3767" s="6" t="s">
        <v>16484</v>
      </c>
      <c r="N3767" s="6" t="str">
        <f>IF(COUNTIF($A$2:A3767,A3767)&gt;1,"DUP","OK")</f>
        <v>OK</v>
      </c>
      <c r="O3767" s="6" t="str">
        <f t="shared" si="175"/>
        <v>ORD26005003</v>
      </c>
      <c r="P3767" s="6" t="str">
        <f t="shared" si="176"/>
        <v>Sep</v>
      </c>
      <c r="Q3767" s="6"/>
      <c r="R3767" s="9"/>
      <c r="S3767" s="8"/>
      <c r="T3767" s="8"/>
      <c r="U3767" s="8"/>
      <c r="V3767" s="8"/>
      <c r="W3767" s="8"/>
      <c r="X3767" s="6"/>
      <c r="Y3767" s="6"/>
    </row>
    <row r="3768" spans="1:25" x14ac:dyDescent="0.3">
      <c r="A3768" s="6" t="s">
        <v>16659</v>
      </c>
      <c r="B3768" s="6"/>
      <c r="C3768" s="6" t="s">
        <v>16660</v>
      </c>
      <c r="D3768" s="6" t="str">
        <f t="shared" si="174"/>
        <v>ORD26005010</v>
      </c>
      <c r="E3768" s="10">
        <v>46285</v>
      </c>
      <c r="F3768" s="6" t="s">
        <v>12294</v>
      </c>
      <c r="G3768" s="6" t="s">
        <v>27</v>
      </c>
      <c r="H3768" s="8">
        <v>1299</v>
      </c>
      <c r="I3768" s="8">
        <v>23.38</v>
      </c>
      <c r="J3768" s="8">
        <v>4.21</v>
      </c>
      <c r="K3768" s="8">
        <v>1271.4100000000001</v>
      </c>
      <c r="L3768" s="10">
        <v>46287</v>
      </c>
      <c r="M3768" s="6" t="s">
        <v>16484</v>
      </c>
      <c r="N3768" s="6" t="str">
        <f>IF(COUNTIF($A$2:A3768,A3768)&gt;1,"DUP","OK")</f>
        <v>OK</v>
      </c>
      <c r="O3768" s="6" t="str">
        <f t="shared" si="175"/>
        <v>ORD26005010</v>
      </c>
      <c r="P3768" s="6" t="str">
        <f t="shared" si="176"/>
        <v>Sep</v>
      </c>
      <c r="Q3768" s="6"/>
      <c r="R3768" s="9"/>
      <c r="S3768" s="8"/>
      <c r="T3768" s="8"/>
      <c r="U3768" s="8"/>
      <c r="V3768" s="8"/>
      <c r="W3768" s="8"/>
      <c r="X3768" s="6"/>
      <c r="Y3768" s="6"/>
    </row>
    <row r="3769" spans="1:25" x14ac:dyDescent="0.3">
      <c r="A3769" s="6" t="s">
        <v>16661</v>
      </c>
      <c r="B3769" s="6"/>
      <c r="C3769" s="6" t="s">
        <v>9937</v>
      </c>
      <c r="D3769" s="6" t="str">
        <f t="shared" si="174"/>
        <v>ORD26005020</v>
      </c>
      <c r="E3769" s="10">
        <v>46285</v>
      </c>
      <c r="F3769" s="6" t="s">
        <v>12294</v>
      </c>
      <c r="G3769" s="6" t="s">
        <v>18</v>
      </c>
      <c r="H3769" s="8">
        <v>2798</v>
      </c>
      <c r="I3769" s="8">
        <v>8.39</v>
      </c>
      <c r="J3769" s="8">
        <v>1.51</v>
      </c>
      <c r="K3769" s="8">
        <v>2788.1</v>
      </c>
      <c r="L3769" s="10">
        <v>46287</v>
      </c>
      <c r="M3769" s="6" t="s">
        <v>16484</v>
      </c>
      <c r="N3769" s="6" t="str">
        <f>IF(COUNTIF($A$2:A3769,A3769)&gt;1,"DUP","OK")</f>
        <v>OK</v>
      </c>
      <c r="O3769" s="6" t="str">
        <f t="shared" si="175"/>
        <v>ORD26005020</v>
      </c>
      <c r="P3769" s="6" t="str">
        <f t="shared" si="176"/>
        <v>Sep</v>
      </c>
      <c r="Q3769" s="6"/>
      <c r="R3769" s="9"/>
      <c r="S3769" s="8"/>
      <c r="T3769" s="8"/>
      <c r="U3769" s="8"/>
      <c r="V3769" s="8"/>
      <c r="W3769" s="8"/>
      <c r="X3769" s="6"/>
      <c r="Y3769" s="6"/>
    </row>
    <row r="3770" spans="1:25" x14ac:dyDescent="0.3">
      <c r="A3770" s="6" t="s">
        <v>16662</v>
      </c>
      <c r="B3770" s="6"/>
      <c r="C3770" s="6" t="s">
        <v>9981</v>
      </c>
      <c r="D3770" s="6" t="str">
        <f t="shared" si="174"/>
        <v>ORD26005044</v>
      </c>
      <c r="E3770" s="10">
        <v>46285</v>
      </c>
      <c r="F3770" s="6" t="s">
        <v>12294</v>
      </c>
      <c r="G3770" s="6" t="s">
        <v>18</v>
      </c>
      <c r="H3770" s="8">
        <v>799</v>
      </c>
      <c r="I3770" s="8">
        <v>0</v>
      </c>
      <c r="J3770" s="8">
        <v>0</v>
      </c>
      <c r="K3770" s="8">
        <v>799</v>
      </c>
      <c r="L3770" s="10">
        <v>46287</v>
      </c>
      <c r="M3770" s="6" t="s">
        <v>16484</v>
      </c>
      <c r="N3770" s="6" t="str">
        <f>IF(COUNTIF($A$2:A3770,A3770)&gt;1,"DUP","OK")</f>
        <v>OK</v>
      </c>
      <c r="O3770" s="6" t="str">
        <f t="shared" si="175"/>
        <v>ORD26005044</v>
      </c>
      <c r="P3770" s="6" t="str">
        <f t="shared" si="176"/>
        <v>Sep</v>
      </c>
      <c r="Q3770" s="6"/>
      <c r="R3770" s="9"/>
      <c r="S3770" s="8"/>
      <c r="T3770" s="8"/>
      <c r="U3770" s="8"/>
      <c r="V3770" s="8"/>
      <c r="W3770" s="8"/>
      <c r="X3770" s="6"/>
      <c r="Y3770" s="6"/>
    </row>
    <row r="3771" spans="1:25" x14ac:dyDescent="0.3">
      <c r="A3771" s="6" t="s">
        <v>16663</v>
      </c>
      <c r="B3771" s="6"/>
      <c r="C3771" s="6" t="s">
        <v>10011</v>
      </c>
      <c r="D3771" s="6" t="str">
        <f t="shared" si="174"/>
        <v>ORD26005059</v>
      </c>
      <c r="E3771" s="10">
        <v>46285</v>
      </c>
      <c r="F3771" s="6" t="s">
        <v>12294</v>
      </c>
      <c r="G3771" s="6" t="s">
        <v>18</v>
      </c>
      <c r="H3771" s="8">
        <v>999</v>
      </c>
      <c r="I3771" s="8">
        <v>0</v>
      </c>
      <c r="J3771" s="8">
        <v>0</v>
      </c>
      <c r="K3771" s="8">
        <v>999</v>
      </c>
      <c r="L3771" s="10">
        <v>46287</v>
      </c>
      <c r="M3771" s="6" t="s">
        <v>16484</v>
      </c>
      <c r="N3771" s="6" t="str">
        <f>IF(COUNTIF($A$2:A3771,A3771)&gt;1,"DUP","OK")</f>
        <v>OK</v>
      </c>
      <c r="O3771" s="6" t="str">
        <f t="shared" si="175"/>
        <v>ORD26005059</v>
      </c>
      <c r="P3771" s="6" t="str">
        <f t="shared" si="176"/>
        <v>Sep</v>
      </c>
      <c r="Q3771" s="6"/>
      <c r="R3771" s="9"/>
      <c r="S3771" s="8"/>
      <c r="T3771" s="8"/>
      <c r="U3771" s="8"/>
      <c r="V3771" s="8"/>
      <c r="W3771" s="8"/>
      <c r="X3771" s="6"/>
      <c r="Y3771" s="6"/>
    </row>
    <row r="3772" spans="1:25" x14ac:dyDescent="0.3">
      <c r="A3772" s="6" t="s">
        <v>16664</v>
      </c>
      <c r="B3772" s="6"/>
      <c r="C3772" s="6" t="s">
        <v>10035</v>
      </c>
      <c r="D3772" s="6" t="str">
        <f t="shared" si="174"/>
        <v>ORD26005071</v>
      </c>
      <c r="E3772" s="10">
        <v>46285</v>
      </c>
      <c r="F3772" s="6" t="s">
        <v>12294</v>
      </c>
      <c r="G3772" s="6" t="s">
        <v>27</v>
      </c>
      <c r="H3772" s="8">
        <v>349</v>
      </c>
      <c r="I3772" s="8">
        <v>6.28</v>
      </c>
      <c r="J3772" s="8">
        <v>1.1299999999999999</v>
      </c>
      <c r="K3772" s="8">
        <v>341.59</v>
      </c>
      <c r="L3772" s="10">
        <v>46287</v>
      </c>
      <c r="M3772" s="6" t="s">
        <v>16484</v>
      </c>
      <c r="N3772" s="6" t="str">
        <f>IF(COUNTIF($A$2:A3772,A3772)&gt;1,"DUP","OK")</f>
        <v>OK</v>
      </c>
      <c r="O3772" s="6" t="str">
        <f t="shared" si="175"/>
        <v>ORD26005071</v>
      </c>
      <c r="P3772" s="6" t="str">
        <f t="shared" si="176"/>
        <v>Sep</v>
      </c>
      <c r="Q3772" s="6"/>
      <c r="R3772" s="9"/>
      <c r="S3772" s="8"/>
      <c r="T3772" s="8"/>
      <c r="U3772" s="8"/>
      <c r="V3772" s="8"/>
      <c r="W3772" s="8"/>
      <c r="X3772" s="6"/>
      <c r="Y3772" s="6"/>
    </row>
    <row r="3773" spans="1:25" x14ac:dyDescent="0.3">
      <c r="A3773" s="6" t="s">
        <v>16665</v>
      </c>
      <c r="B3773" s="6"/>
      <c r="C3773" s="6" t="s">
        <v>16666</v>
      </c>
      <c r="D3773" s="6" t="str">
        <f t="shared" si="174"/>
        <v>ORD26005080</v>
      </c>
      <c r="E3773" s="10">
        <v>46285</v>
      </c>
      <c r="F3773" s="6" t="s">
        <v>12294</v>
      </c>
      <c r="G3773" s="6" t="s">
        <v>27</v>
      </c>
      <c r="H3773" s="8">
        <v>1799</v>
      </c>
      <c r="I3773" s="8">
        <v>32.380000000000003</v>
      </c>
      <c r="J3773" s="8">
        <v>5.83</v>
      </c>
      <c r="K3773" s="8">
        <v>1760.79</v>
      </c>
      <c r="L3773" s="10">
        <v>46287</v>
      </c>
      <c r="M3773" s="6" t="s">
        <v>16484</v>
      </c>
      <c r="N3773" s="6" t="str">
        <f>IF(COUNTIF($A$2:A3773,A3773)&gt;1,"DUP","OK")</f>
        <v>OK</v>
      </c>
      <c r="O3773" s="6" t="str">
        <f t="shared" si="175"/>
        <v>ORD26005080</v>
      </c>
      <c r="P3773" s="6" t="str">
        <f t="shared" si="176"/>
        <v>Sep</v>
      </c>
      <c r="Q3773" s="6"/>
      <c r="R3773" s="9"/>
      <c r="S3773" s="8"/>
      <c r="T3773" s="8"/>
      <c r="U3773" s="8"/>
      <c r="V3773" s="8"/>
      <c r="W3773" s="8"/>
      <c r="X3773" s="6"/>
      <c r="Y3773" s="6"/>
    </row>
    <row r="3774" spans="1:25" x14ac:dyDescent="0.3">
      <c r="A3774" s="6" t="s">
        <v>16667</v>
      </c>
      <c r="B3774" s="6"/>
      <c r="C3774" s="6" t="s">
        <v>10144</v>
      </c>
      <c r="D3774" s="6" t="str">
        <f t="shared" si="174"/>
        <v>ORD26005128</v>
      </c>
      <c r="E3774" s="10">
        <v>46285</v>
      </c>
      <c r="F3774" s="6" t="s">
        <v>12294</v>
      </c>
      <c r="G3774" s="6" t="s">
        <v>18</v>
      </c>
      <c r="H3774" s="8">
        <v>7999</v>
      </c>
      <c r="I3774" s="8">
        <v>24</v>
      </c>
      <c r="J3774" s="8">
        <v>4.32</v>
      </c>
      <c r="K3774" s="8">
        <v>7970.68</v>
      </c>
      <c r="L3774" s="10">
        <v>46287</v>
      </c>
      <c r="M3774" s="6" t="s">
        <v>16484</v>
      </c>
      <c r="N3774" s="6" t="str">
        <f>IF(COUNTIF($A$2:A3774,A3774)&gt;1,"DUP","OK")</f>
        <v>OK</v>
      </c>
      <c r="O3774" s="6" t="str">
        <f t="shared" si="175"/>
        <v>ORD26005128</v>
      </c>
      <c r="P3774" s="6" t="str">
        <f t="shared" si="176"/>
        <v>Sep</v>
      </c>
      <c r="Q3774" s="6"/>
      <c r="R3774" s="9"/>
      <c r="S3774" s="8"/>
      <c r="T3774" s="8"/>
      <c r="U3774" s="8"/>
      <c r="V3774" s="8"/>
      <c r="W3774" s="8"/>
      <c r="X3774" s="6"/>
      <c r="Y3774" s="6"/>
    </row>
    <row r="3775" spans="1:25" x14ac:dyDescent="0.3">
      <c r="A3775" s="6" t="s">
        <v>16668</v>
      </c>
      <c r="B3775" s="6"/>
      <c r="C3775" s="6" t="s">
        <v>10272</v>
      </c>
      <c r="D3775" s="6" t="str">
        <f t="shared" si="174"/>
        <v>ORD26005195</v>
      </c>
      <c r="E3775" s="10">
        <v>46285</v>
      </c>
      <c r="F3775" s="6" t="s">
        <v>12294</v>
      </c>
      <c r="G3775" s="6" t="s">
        <v>18</v>
      </c>
      <c r="H3775" s="8">
        <v>2597</v>
      </c>
      <c r="I3775" s="8">
        <v>7.79</v>
      </c>
      <c r="J3775" s="8">
        <v>1.4</v>
      </c>
      <c r="K3775" s="8">
        <v>2587.81</v>
      </c>
      <c r="L3775" s="10">
        <v>46287</v>
      </c>
      <c r="M3775" s="6" t="s">
        <v>16484</v>
      </c>
      <c r="N3775" s="6" t="str">
        <f>IF(COUNTIF($A$2:A3775,A3775)&gt;1,"DUP","OK")</f>
        <v>OK</v>
      </c>
      <c r="O3775" s="6" t="str">
        <f t="shared" si="175"/>
        <v>ORD26005195</v>
      </c>
      <c r="P3775" s="6" t="str">
        <f t="shared" si="176"/>
        <v>Sep</v>
      </c>
      <c r="Q3775" s="6"/>
      <c r="R3775" s="9"/>
      <c r="S3775" s="8"/>
      <c r="T3775" s="8"/>
      <c r="U3775" s="8"/>
      <c r="V3775" s="8"/>
      <c r="W3775" s="8"/>
      <c r="X3775" s="6"/>
      <c r="Y3775" s="6"/>
    </row>
    <row r="3776" spans="1:25" x14ac:dyDescent="0.3">
      <c r="A3776" s="6" t="s">
        <v>16669</v>
      </c>
      <c r="B3776" s="6"/>
      <c r="C3776" s="6" t="s">
        <v>10277</v>
      </c>
      <c r="D3776" s="6" t="str">
        <f t="shared" si="174"/>
        <v>ORD26005198</v>
      </c>
      <c r="E3776" s="10">
        <v>46285</v>
      </c>
      <c r="F3776" s="6" t="s">
        <v>12294</v>
      </c>
      <c r="G3776" s="6" t="s">
        <v>43</v>
      </c>
      <c r="H3776" s="8">
        <v>4498</v>
      </c>
      <c r="I3776" s="8">
        <v>53.98</v>
      </c>
      <c r="J3776" s="8">
        <v>9.7200000000000006</v>
      </c>
      <c r="K3776" s="8">
        <v>4434.3</v>
      </c>
      <c r="L3776" s="10">
        <v>46287</v>
      </c>
      <c r="M3776" s="6" t="s">
        <v>16484</v>
      </c>
      <c r="N3776" s="6" t="str">
        <f>IF(COUNTIF($A$2:A3776,A3776)&gt;1,"DUP","OK")</f>
        <v>OK</v>
      </c>
      <c r="O3776" s="6" t="str">
        <f t="shared" si="175"/>
        <v>ORD26005198</v>
      </c>
      <c r="P3776" s="6" t="str">
        <f t="shared" si="176"/>
        <v>Sep</v>
      </c>
      <c r="Q3776" s="6"/>
      <c r="R3776" s="9"/>
      <c r="S3776" s="8"/>
      <c r="T3776" s="8"/>
      <c r="U3776" s="8"/>
      <c r="V3776" s="8"/>
      <c r="W3776" s="8"/>
      <c r="X3776" s="6"/>
      <c r="Y3776" s="6"/>
    </row>
    <row r="3777" spans="1:25" x14ac:dyDescent="0.3">
      <c r="A3777" s="6" t="s">
        <v>16670</v>
      </c>
      <c r="B3777" s="6"/>
      <c r="C3777" s="6" t="s">
        <v>10297</v>
      </c>
      <c r="D3777" s="6" t="str">
        <f t="shared" si="174"/>
        <v>ORD26005208</v>
      </c>
      <c r="E3777" s="10">
        <v>46285</v>
      </c>
      <c r="F3777" s="6" t="s">
        <v>12294</v>
      </c>
      <c r="G3777" s="6" t="s">
        <v>27</v>
      </c>
      <c r="H3777" s="8">
        <v>2499</v>
      </c>
      <c r="I3777" s="8">
        <v>39.979999999999997</v>
      </c>
      <c r="J3777" s="8">
        <v>7.2</v>
      </c>
      <c r="K3777" s="8">
        <v>2451.8200000000002</v>
      </c>
      <c r="L3777" s="10">
        <v>46287</v>
      </c>
      <c r="M3777" s="6" t="s">
        <v>16484</v>
      </c>
      <c r="N3777" s="6" t="str">
        <f>IF(COUNTIF($A$2:A3777,A3777)&gt;1,"DUP","OK")</f>
        <v>OK</v>
      </c>
      <c r="O3777" s="6" t="str">
        <f t="shared" si="175"/>
        <v>ORD26005208</v>
      </c>
      <c r="P3777" s="6" t="str">
        <f t="shared" si="176"/>
        <v>Sep</v>
      </c>
      <c r="Q3777" s="6"/>
      <c r="R3777" s="9"/>
      <c r="S3777" s="8"/>
      <c r="T3777" s="8"/>
      <c r="U3777" s="8"/>
      <c r="V3777" s="8"/>
      <c r="W3777" s="8"/>
      <c r="X3777" s="6"/>
      <c r="Y3777" s="6"/>
    </row>
    <row r="3778" spans="1:25" x14ac:dyDescent="0.3">
      <c r="A3778" s="6" t="s">
        <v>16671</v>
      </c>
      <c r="B3778" s="6"/>
      <c r="C3778" s="6" t="s">
        <v>10337</v>
      </c>
      <c r="D3778" s="6" t="str">
        <f t="shared" ref="D3778:D3841" si="177">UPPER(SUBSTITUTE(TRIM(C3778),"-",""))</f>
        <v>ORD26005229</v>
      </c>
      <c r="E3778" s="10">
        <v>46285</v>
      </c>
      <c r="F3778" s="6" t="s">
        <v>12294</v>
      </c>
      <c r="G3778" s="6" t="s">
        <v>18</v>
      </c>
      <c r="H3778" s="8">
        <v>1799</v>
      </c>
      <c r="I3778" s="8">
        <v>0</v>
      </c>
      <c r="J3778" s="8">
        <v>0</v>
      </c>
      <c r="K3778" s="8">
        <v>1799</v>
      </c>
      <c r="L3778" s="10">
        <v>46287</v>
      </c>
      <c r="M3778" s="6" t="s">
        <v>16484</v>
      </c>
      <c r="N3778" s="6" t="str">
        <f>IF(COUNTIF($A$2:A3778,A3778)&gt;1,"DUP","OK")</f>
        <v>OK</v>
      </c>
      <c r="O3778" s="6" t="str">
        <f t="shared" ref="O3778:O3841" si="178">IF(F3778="REFUND",INDEX($D$2:$D$5743,MATCH(B3778,$A$2:$A$5743,0)),D3778)</f>
        <v>ORD26005229</v>
      </c>
      <c r="P3778" s="6" t="str">
        <f t="shared" ref="P3778:P3841" si="179">IF(L3778&gt;DATE(2026,9,30),"Oct-Due","Sep")</f>
        <v>Sep</v>
      </c>
      <c r="Q3778" s="6"/>
      <c r="R3778" s="9"/>
      <c r="S3778" s="8"/>
      <c r="T3778" s="8"/>
      <c r="U3778" s="8"/>
      <c r="V3778" s="8"/>
      <c r="W3778" s="8"/>
      <c r="X3778" s="6"/>
      <c r="Y3778" s="6"/>
    </row>
    <row r="3779" spans="1:25" x14ac:dyDescent="0.3">
      <c r="A3779" s="6" t="s">
        <v>16672</v>
      </c>
      <c r="B3779" s="6"/>
      <c r="C3779" s="6" t="s">
        <v>10369</v>
      </c>
      <c r="D3779" s="6" t="str">
        <f t="shared" si="177"/>
        <v>ORD26005246</v>
      </c>
      <c r="E3779" s="10">
        <v>46285</v>
      </c>
      <c r="F3779" s="6" t="s">
        <v>12294</v>
      </c>
      <c r="G3779" s="6" t="s">
        <v>27</v>
      </c>
      <c r="H3779" s="8">
        <v>2499</v>
      </c>
      <c r="I3779" s="8">
        <v>39.979999999999997</v>
      </c>
      <c r="J3779" s="8">
        <v>7.2</v>
      </c>
      <c r="K3779" s="8">
        <v>2451.8200000000002</v>
      </c>
      <c r="L3779" s="10">
        <v>46287</v>
      </c>
      <c r="M3779" s="6" t="s">
        <v>16484</v>
      </c>
      <c r="N3779" s="6" t="str">
        <f>IF(COUNTIF($A$2:A3779,A3779)&gt;1,"DUP","OK")</f>
        <v>OK</v>
      </c>
      <c r="O3779" s="6" t="str">
        <f t="shared" si="178"/>
        <v>ORD26005246</v>
      </c>
      <c r="P3779" s="6" t="str">
        <f t="shared" si="179"/>
        <v>Sep</v>
      </c>
      <c r="Q3779" s="6"/>
      <c r="R3779" s="9"/>
      <c r="S3779" s="8"/>
      <c r="T3779" s="8"/>
      <c r="U3779" s="8"/>
      <c r="V3779" s="8"/>
      <c r="W3779" s="8"/>
      <c r="X3779" s="6"/>
      <c r="Y3779" s="6"/>
    </row>
    <row r="3780" spans="1:25" x14ac:dyDescent="0.3">
      <c r="A3780" s="6" t="s">
        <v>16673</v>
      </c>
      <c r="B3780" s="6"/>
      <c r="C3780" s="6" t="s">
        <v>10405</v>
      </c>
      <c r="D3780" s="6" t="str">
        <f t="shared" si="177"/>
        <v>ORD26005264</v>
      </c>
      <c r="E3780" s="10">
        <v>46285</v>
      </c>
      <c r="F3780" s="6" t="s">
        <v>12294</v>
      </c>
      <c r="G3780" s="6" t="s">
        <v>27</v>
      </c>
      <c r="H3780" s="8">
        <v>4798</v>
      </c>
      <c r="I3780" s="8">
        <v>76.77</v>
      </c>
      <c r="J3780" s="8">
        <v>13.82</v>
      </c>
      <c r="K3780" s="8">
        <v>4707.41</v>
      </c>
      <c r="L3780" s="10">
        <v>46287</v>
      </c>
      <c r="M3780" s="6" t="s">
        <v>16484</v>
      </c>
      <c r="N3780" s="6" t="str">
        <f>IF(COUNTIF($A$2:A3780,A3780)&gt;1,"DUP","OK")</f>
        <v>OK</v>
      </c>
      <c r="O3780" s="6" t="str">
        <f t="shared" si="178"/>
        <v>ORD26005264</v>
      </c>
      <c r="P3780" s="6" t="str">
        <f t="shared" si="179"/>
        <v>Sep</v>
      </c>
      <c r="Q3780" s="6"/>
      <c r="R3780" s="9"/>
      <c r="S3780" s="8"/>
      <c r="T3780" s="8"/>
      <c r="U3780" s="8"/>
      <c r="V3780" s="8"/>
      <c r="W3780" s="8"/>
      <c r="X3780" s="6"/>
      <c r="Y3780" s="6"/>
    </row>
    <row r="3781" spans="1:25" x14ac:dyDescent="0.3">
      <c r="A3781" s="6" t="s">
        <v>16674</v>
      </c>
      <c r="B3781" s="6"/>
      <c r="C3781" s="6" t="s">
        <v>10420</v>
      </c>
      <c r="D3781" s="6" t="str">
        <f t="shared" si="177"/>
        <v>ORD26005272</v>
      </c>
      <c r="E3781" s="10">
        <v>46285</v>
      </c>
      <c r="F3781" s="6" t="s">
        <v>12294</v>
      </c>
      <c r="G3781" s="6" t="s">
        <v>18</v>
      </c>
      <c r="H3781" s="8">
        <v>299</v>
      </c>
      <c r="I3781" s="8">
        <v>0</v>
      </c>
      <c r="J3781" s="8">
        <v>0</v>
      </c>
      <c r="K3781" s="8">
        <v>299</v>
      </c>
      <c r="L3781" s="10">
        <v>46287</v>
      </c>
      <c r="M3781" s="6" t="s">
        <v>16484</v>
      </c>
      <c r="N3781" s="6" t="str">
        <f>IF(COUNTIF($A$2:A3781,A3781)&gt;1,"DUP","OK")</f>
        <v>OK</v>
      </c>
      <c r="O3781" s="6" t="str">
        <f t="shared" si="178"/>
        <v>ORD26005272</v>
      </c>
      <c r="P3781" s="6" t="str">
        <f t="shared" si="179"/>
        <v>Sep</v>
      </c>
      <c r="Q3781" s="6"/>
      <c r="R3781" s="9"/>
      <c r="S3781" s="8"/>
      <c r="T3781" s="8"/>
      <c r="U3781" s="8"/>
      <c r="V3781" s="8"/>
      <c r="W3781" s="8"/>
      <c r="X3781" s="6"/>
      <c r="Y3781" s="6"/>
    </row>
    <row r="3782" spans="1:25" x14ac:dyDescent="0.3">
      <c r="A3782" s="6" t="s">
        <v>16675</v>
      </c>
      <c r="B3782" s="6"/>
      <c r="C3782" s="6" t="s">
        <v>16676</v>
      </c>
      <c r="D3782" s="6" t="str">
        <f t="shared" si="177"/>
        <v>ORD26005283</v>
      </c>
      <c r="E3782" s="10">
        <v>46285</v>
      </c>
      <c r="F3782" s="6" t="s">
        <v>12294</v>
      </c>
      <c r="G3782" s="6" t="s">
        <v>18</v>
      </c>
      <c r="H3782" s="8">
        <v>1648</v>
      </c>
      <c r="I3782" s="8">
        <v>4.9400000000000004</v>
      </c>
      <c r="J3782" s="8">
        <v>0.89</v>
      </c>
      <c r="K3782" s="8">
        <v>1642.17</v>
      </c>
      <c r="L3782" s="10">
        <v>46287</v>
      </c>
      <c r="M3782" s="6" t="s">
        <v>16484</v>
      </c>
      <c r="N3782" s="6" t="str">
        <f>IF(COUNTIF($A$2:A3782,A3782)&gt;1,"DUP","OK")</f>
        <v>OK</v>
      </c>
      <c r="O3782" s="6" t="str">
        <f t="shared" si="178"/>
        <v>ORD26005283</v>
      </c>
      <c r="P3782" s="6" t="str">
        <f t="shared" si="179"/>
        <v>Sep</v>
      </c>
      <c r="Q3782" s="6"/>
      <c r="R3782" s="9"/>
      <c r="S3782" s="8"/>
      <c r="T3782" s="8"/>
      <c r="U3782" s="8"/>
      <c r="V3782" s="8"/>
      <c r="W3782" s="8"/>
      <c r="X3782" s="6"/>
      <c r="Y3782" s="6"/>
    </row>
    <row r="3783" spans="1:25" x14ac:dyDescent="0.3">
      <c r="A3783" s="6" t="s">
        <v>16677</v>
      </c>
      <c r="B3783" s="6"/>
      <c r="C3783" s="6" t="s">
        <v>10520</v>
      </c>
      <c r="D3783" s="6" t="str">
        <f t="shared" si="177"/>
        <v>ORD26005324</v>
      </c>
      <c r="E3783" s="10">
        <v>46285</v>
      </c>
      <c r="F3783" s="6" t="s">
        <v>12294</v>
      </c>
      <c r="G3783" s="6" t="s">
        <v>27</v>
      </c>
      <c r="H3783" s="8">
        <v>4498</v>
      </c>
      <c r="I3783" s="8">
        <v>71.97</v>
      </c>
      <c r="J3783" s="8">
        <v>12.95</v>
      </c>
      <c r="K3783" s="8">
        <v>4413.08</v>
      </c>
      <c r="L3783" s="10">
        <v>46287</v>
      </c>
      <c r="M3783" s="6" t="s">
        <v>16484</v>
      </c>
      <c r="N3783" s="6" t="str">
        <f>IF(COUNTIF($A$2:A3783,A3783)&gt;1,"DUP","OK")</f>
        <v>OK</v>
      </c>
      <c r="O3783" s="6" t="str">
        <f t="shared" si="178"/>
        <v>ORD26005324</v>
      </c>
      <c r="P3783" s="6" t="str">
        <f t="shared" si="179"/>
        <v>Sep</v>
      </c>
      <c r="Q3783" s="6"/>
      <c r="R3783" s="9"/>
      <c r="S3783" s="8"/>
      <c r="T3783" s="8"/>
      <c r="U3783" s="8"/>
      <c r="V3783" s="8"/>
      <c r="W3783" s="8"/>
      <c r="X3783" s="6"/>
      <c r="Y3783" s="6"/>
    </row>
    <row r="3784" spans="1:25" x14ac:dyDescent="0.3">
      <c r="A3784" s="6" t="s">
        <v>16678</v>
      </c>
      <c r="B3784" s="6"/>
      <c r="C3784" s="6" t="s">
        <v>16679</v>
      </c>
      <c r="D3784" s="6" t="str">
        <f t="shared" si="177"/>
        <v>ORD26005350</v>
      </c>
      <c r="E3784" s="10">
        <v>46285</v>
      </c>
      <c r="F3784" s="6" t="s">
        <v>12294</v>
      </c>
      <c r="G3784" s="6" t="s">
        <v>18</v>
      </c>
      <c r="H3784" s="8">
        <v>1998</v>
      </c>
      <c r="I3784" s="8">
        <v>0</v>
      </c>
      <c r="J3784" s="8">
        <v>0</v>
      </c>
      <c r="K3784" s="8">
        <v>1998</v>
      </c>
      <c r="L3784" s="10">
        <v>46287</v>
      </c>
      <c r="M3784" s="6" t="s">
        <v>16484</v>
      </c>
      <c r="N3784" s="6" t="str">
        <f>IF(COUNTIF($A$2:A3784,A3784)&gt;1,"DUP","OK")</f>
        <v>OK</v>
      </c>
      <c r="O3784" s="6" t="str">
        <f t="shared" si="178"/>
        <v>ORD26005350</v>
      </c>
      <c r="P3784" s="6" t="str">
        <f t="shared" si="179"/>
        <v>Sep</v>
      </c>
      <c r="Q3784" s="6"/>
      <c r="R3784" s="9"/>
      <c r="S3784" s="8"/>
      <c r="T3784" s="8"/>
      <c r="U3784" s="8"/>
      <c r="V3784" s="8"/>
      <c r="W3784" s="8"/>
      <c r="X3784" s="6"/>
      <c r="Y3784" s="6"/>
    </row>
    <row r="3785" spans="1:25" x14ac:dyDescent="0.3">
      <c r="A3785" s="6" t="s">
        <v>16680</v>
      </c>
      <c r="B3785" s="6"/>
      <c r="C3785" s="6" t="s">
        <v>16681</v>
      </c>
      <c r="D3785" s="6" t="str">
        <f t="shared" si="177"/>
        <v>ORD26005359</v>
      </c>
      <c r="E3785" s="10">
        <v>46285</v>
      </c>
      <c r="F3785" s="6" t="s">
        <v>12294</v>
      </c>
      <c r="G3785" s="6" t="s">
        <v>27</v>
      </c>
      <c r="H3785" s="8">
        <v>349</v>
      </c>
      <c r="I3785" s="8">
        <v>6.28</v>
      </c>
      <c r="J3785" s="8">
        <v>1.1299999999999999</v>
      </c>
      <c r="K3785" s="8">
        <v>341.59</v>
      </c>
      <c r="L3785" s="10">
        <v>46287</v>
      </c>
      <c r="M3785" s="6" t="s">
        <v>16484</v>
      </c>
      <c r="N3785" s="6" t="str">
        <f>IF(COUNTIF($A$2:A3785,A3785)&gt;1,"DUP","OK")</f>
        <v>OK</v>
      </c>
      <c r="O3785" s="6" t="str">
        <f t="shared" si="178"/>
        <v>ORD26005359</v>
      </c>
      <c r="P3785" s="6" t="str">
        <f t="shared" si="179"/>
        <v>Sep</v>
      </c>
      <c r="Q3785" s="6"/>
      <c r="R3785" s="9"/>
      <c r="S3785" s="8"/>
      <c r="T3785" s="8"/>
      <c r="U3785" s="8"/>
      <c r="V3785" s="8"/>
      <c r="W3785" s="8"/>
      <c r="X3785" s="6"/>
      <c r="Y3785" s="6"/>
    </row>
    <row r="3786" spans="1:25" x14ac:dyDescent="0.3">
      <c r="A3786" s="6" t="s">
        <v>16682</v>
      </c>
      <c r="B3786" s="6"/>
      <c r="C3786" s="6" t="s">
        <v>10642</v>
      </c>
      <c r="D3786" s="6" t="str">
        <f t="shared" si="177"/>
        <v>ORD26005386</v>
      </c>
      <c r="E3786" s="10">
        <v>46285</v>
      </c>
      <c r="F3786" s="6" t="s">
        <v>12294</v>
      </c>
      <c r="G3786" s="6" t="s">
        <v>27</v>
      </c>
      <c r="H3786" s="8">
        <v>4298</v>
      </c>
      <c r="I3786" s="8">
        <v>68.77</v>
      </c>
      <c r="J3786" s="8">
        <v>12.38</v>
      </c>
      <c r="K3786" s="8">
        <v>4216.8500000000004</v>
      </c>
      <c r="L3786" s="10">
        <v>46287</v>
      </c>
      <c r="M3786" s="6" t="s">
        <v>16484</v>
      </c>
      <c r="N3786" s="6" t="str">
        <f>IF(COUNTIF($A$2:A3786,A3786)&gt;1,"DUP","OK")</f>
        <v>OK</v>
      </c>
      <c r="O3786" s="6" t="str">
        <f t="shared" si="178"/>
        <v>ORD26005386</v>
      </c>
      <c r="P3786" s="6" t="str">
        <f t="shared" si="179"/>
        <v>Sep</v>
      </c>
      <c r="Q3786" s="6"/>
      <c r="R3786" s="9"/>
      <c r="S3786" s="8"/>
      <c r="T3786" s="8"/>
      <c r="U3786" s="8"/>
      <c r="V3786" s="8"/>
      <c r="W3786" s="8"/>
      <c r="X3786" s="6"/>
      <c r="Y3786" s="6"/>
    </row>
    <row r="3787" spans="1:25" x14ac:dyDescent="0.3">
      <c r="A3787" s="6" t="s">
        <v>16683</v>
      </c>
      <c r="B3787" s="6"/>
      <c r="C3787" s="6" t="s">
        <v>16684</v>
      </c>
      <c r="D3787" s="6" t="str">
        <f t="shared" si="177"/>
        <v>ORD26005422</v>
      </c>
      <c r="E3787" s="10">
        <v>46285</v>
      </c>
      <c r="F3787" s="6" t="s">
        <v>12294</v>
      </c>
      <c r="G3787" s="6" t="s">
        <v>43</v>
      </c>
      <c r="H3787" s="8">
        <v>7847</v>
      </c>
      <c r="I3787" s="8">
        <v>94.16</v>
      </c>
      <c r="J3787" s="8">
        <v>16.95</v>
      </c>
      <c r="K3787" s="8">
        <v>7735.89</v>
      </c>
      <c r="L3787" s="10">
        <v>46287</v>
      </c>
      <c r="M3787" s="6" t="s">
        <v>16484</v>
      </c>
      <c r="N3787" s="6" t="str">
        <f>IF(COUNTIF($A$2:A3787,A3787)&gt;1,"DUP","OK")</f>
        <v>OK</v>
      </c>
      <c r="O3787" s="6" t="str">
        <f t="shared" si="178"/>
        <v>ORD26005422</v>
      </c>
      <c r="P3787" s="6" t="str">
        <f t="shared" si="179"/>
        <v>Sep</v>
      </c>
      <c r="Q3787" s="6"/>
      <c r="R3787" s="9"/>
      <c r="S3787" s="8"/>
      <c r="T3787" s="8"/>
      <c r="U3787" s="8"/>
      <c r="V3787" s="8"/>
      <c r="W3787" s="8"/>
      <c r="X3787" s="6"/>
      <c r="Y3787" s="6"/>
    </row>
    <row r="3788" spans="1:25" x14ac:dyDescent="0.3">
      <c r="A3788" s="6" t="s">
        <v>16685</v>
      </c>
      <c r="B3788" s="6"/>
      <c r="C3788" s="6" t="s">
        <v>10869</v>
      </c>
      <c r="D3788" s="6" t="str">
        <f t="shared" si="177"/>
        <v>ORD26005503</v>
      </c>
      <c r="E3788" s="10">
        <v>46285</v>
      </c>
      <c r="F3788" s="6" t="s">
        <v>12294</v>
      </c>
      <c r="G3788" s="6" t="s">
        <v>18</v>
      </c>
      <c r="H3788" s="8">
        <v>3499</v>
      </c>
      <c r="I3788" s="8">
        <v>10.5</v>
      </c>
      <c r="J3788" s="8">
        <v>1.89</v>
      </c>
      <c r="K3788" s="8">
        <v>3486.61</v>
      </c>
      <c r="L3788" s="10">
        <v>46287</v>
      </c>
      <c r="M3788" s="6" t="s">
        <v>16484</v>
      </c>
      <c r="N3788" s="6" t="str">
        <f>IF(COUNTIF($A$2:A3788,A3788)&gt;1,"DUP","OK")</f>
        <v>OK</v>
      </c>
      <c r="O3788" s="6" t="str">
        <f t="shared" si="178"/>
        <v>ORD26005503</v>
      </c>
      <c r="P3788" s="6" t="str">
        <f t="shared" si="179"/>
        <v>Sep</v>
      </c>
      <c r="Q3788" s="6"/>
      <c r="R3788" s="9"/>
      <c r="S3788" s="8"/>
      <c r="T3788" s="8"/>
      <c r="U3788" s="8"/>
      <c r="V3788" s="8"/>
      <c r="W3788" s="8"/>
      <c r="X3788" s="6"/>
      <c r="Y3788" s="6"/>
    </row>
    <row r="3789" spans="1:25" x14ac:dyDescent="0.3">
      <c r="A3789" s="6" t="s">
        <v>16686</v>
      </c>
      <c r="B3789" s="6"/>
      <c r="C3789" s="6" t="s">
        <v>10881</v>
      </c>
      <c r="D3789" s="6" t="str">
        <f t="shared" si="177"/>
        <v>ORD26005509</v>
      </c>
      <c r="E3789" s="10">
        <v>46285</v>
      </c>
      <c r="F3789" s="6" t="s">
        <v>12294</v>
      </c>
      <c r="G3789" s="6" t="s">
        <v>18</v>
      </c>
      <c r="H3789" s="8">
        <v>499</v>
      </c>
      <c r="I3789" s="8">
        <v>0</v>
      </c>
      <c r="J3789" s="8">
        <v>0</v>
      </c>
      <c r="K3789" s="8">
        <v>499</v>
      </c>
      <c r="L3789" s="10">
        <v>46287</v>
      </c>
      <c r="M3789" s="6" t="s">
        <v>16484</v>
      </c>
      <c r="N3789" s="6" t="str">
        <f>IF(COUNTIF($A$2:A3789,A3789)&gt;1,"DUP","OK")</f>
        <v>OK</v>
      </c>
      <c r="O3789" s="6" t="str">
        <f t="shared" si="178"/>
        <v>ORD26005509</v>
      </c>
      <c r="P3789" s="6" t="str">
        <f t="shared" si="179"/>
        <v>Sep</v>
      </c>
      <c r="Q3789" s="6"/>
      <c r="R3789" s="9"/>
      <c r="S3789" s="8"/>
      <c r="T3789" s="8"/>
      <c r="U3789" s="8"/>
      <c r="V3789" s="8"/>
      <c r="W3789" s="8"/>
      <c r="X3789" s="6"/>
      <c r="Y3789" s="6"/>
    </row>
    <row r="3790" spans="1:25" x14ac:dyDescent="0.3">
      <c r="A3790" s="6" t="s">
        <v>16687</v>
      </c>
      <c r="B3790" s="6"/>
      <c r="C3790" s="6" t="s">
        <v>16688</v>
      </c>
      <c r="D3790" s="6" t="str">
        <f t="shared" si="177"/>
        <v>ORD26005554</v>
      </c>
      <c r="E3790" s="10">
        <v>46285</v>
      </c>
      <c r="F3790" s="6" t="s">
        <v>12294</v>
      </c>
      <c r="G3790" s="6" t="s">
        <v>27</v>
      </c>
      <c r="H3790" s="8">
        <v>1299</v>
      </c>
      <c r="I3790" s="8">
        <v>23.38</v>
      </c>
      <c r="J3790" s="8">
        <v>4.21</v>
      </c>
      <c r="K3790" s="8">
        <v>1271.4100000000001</v>
      </c>
      <c r="L3790" s="10">
        <v>46287</v>
      </c>
      <c r="M3790" s="6" t="s">
        <v>16484</v>
      </c>
      <c r="N3790" s="6" t="str">
        <f>IF(COUNTIF($A$2:A3790,A3790)&gt;1,"DUP","OK")</f>
        <v>OK</v>
      </c>
      <c r="O3790" s="6" t="str">
        <f t="shared" si="178"/>
        <v>ORD26005554</v>
      </c>
      <c r="P3790" s="6" t="str">
        <f t="shared" si="179"/>
        <v>Sep</v>
      </c>
      <c r="Q3790" s="6"/>
      <c r="R3790" s="9"/>
      <c r="S3790" s="8"/>
      <c r="T3790" s="8"/>
      <c r="U3790" s="8"/>
      <c r="V3790" s="8"/>
      <c r="W3790" s="8"/>
      <c r="X3790" s="6"/>
      <c r="Y3790" s="6"/>
    </row>
    <row r="3791" spans="1:25" x14ac:dyDescent="0.3">
      <c r="A3791" s="6" t="s">
        <v>16689</v>
      </c>
      <c r="B3791" s="6"/>
      <c r="C3791" s="6" t="s">
        <v>10991</v>
      </c>
      <c r="D3791" s="6" t="str">
        <f t="shared" si="177"/>
        <v>ORD26005565</v>
      </c>
      <c r="E3791" s="10">
        <v>46285</v>
      </c>
      <c r="F3791" s="6" t="s">
        <v>12294</v>
      </c>
      <c r="G3791" s="6" t="s">
        <v>18</v>
      </c>
      <c r="H3791" s="8">
        <v>5348</v>
      </c>
      <c r="I3791" s="8">
        <v>16.04</v>
      </c>
      <c r="J3791" s="8">
        <v>2.89</v>
      </c>
      <c r="K3791" s="8">
        <v>5329.07</v>
      </c>
      <c r="L3791" s="10">
        <v>46287</v>
      </c>
      <c r="M3791" s="6" t="s">
        <v>16484</v>
      </c>
      <c r="N3791" s="6" t="str">
        <f>IF(COUNTIF($A$2:A3791,A3791)&gt;1,"DUP","OK")</f>
        <v>OK</v>
      </c>
      <c r="O3791" s="6" t="str">
        <f t="shared" si="178"/>
        <v>ORD26005565</v>
      </c>
      <c r="P3791" s="6" t="str">
        <f t="shared" si="179"/>
        <v>Sep</v>
      </c>
      <c r="Q3791" s="6"/>
      <c r="R3791" s="9"/>
      <c r="S3791" s="8"/>
      <c r="T3791" s="8"/>
      <c r="U3791" s="8"/>
      <c r="V3791" s="8"/>
      <c r="W3791" s="8"/>
      <c r="X3791" s="6"/>
      <c r="Y3791" s="6"/>
    </row>
    <row r="3792" spans="1:25" x14ac:dyDescent="0.3">
      <c r="A3792" s="6" t="s">
        <v>16690</v>
      </c>
      <c r="B3792" s="6"/>
      <c r="C3792" s="6" t="s">
        <v>16691</v>
      </c>
      <c r="D3792" s="6" t="str">
        <f t="shared" si="177"/>
        <v>ORD26005566</v>
      </c>
      <c r="E3792" s="10">
        <v>46285</v>
      </c>
      <c r="F3792" s="6" t="s">
        <v>12294</v>
      </c>
      <c r="G3792" s="6" t="s">
        <v>54</v>
      </c>
      <c r="H3792" s="8">
        <v>299</v>
      </c>
      <c r="I3792" s="8">
        <v>5.68</v>
      </c>
      <c r="J3792" s="8">
        <v>1.02</v>
      </c>
      <c r="K3792" s="8">
        <v>292.3</v>
      </c>
      <c r="L3792" s="10">
        <v>46287</v>
      </c>
      <c r="M3792" s="6" t="s">
        <v>16484</v>
      </c>
      <c r="N3792" s="6" t="str">
        <f>IF(COUNTIF($A$2:A3792,A3792)&gt;1,"DUP","OK")</f>
        <v>OK</v>
      </c>
      <c r="O3792" s="6" t="str">
        <f t="shared" si="178"/>
        <v>ORD26005566</v>
      </c>
      <c r="P3792" s="6" t="str">
        <f t="shared" si="179"/>
        <v>Sep</v>
      </c>
      <c r="Q3792" s="6"/>
      <c r="R3792" s="9"/>
      <c r="S3792" s="8"/>
      <c r="T3792" s="8"/>
      <c r="U3792" s="8"/>
      <c r="V3792" s="8"/>
      <c r="W3792" s="8"/>
      <c r="X3792" s="6"/>
      <c r="Y3792" s="6"/>
    </row>
    <row r="3793" spans="1:25" x14ac:dyDescent="0.3">
      <c r="A3793" s="6" t="s">
        <v>16692</v>
      </c>
      <c r="B3793" s="6"/>
      <c r="C3793" s="6" t="s">
        <v>11034</v>
      </c>
      <c r="D3793" s="6" t="str">
        <f t="shared" si="177"/>
        <v>ORD26005588</v>
      </c>
      <c r="E3793" s="10">
        <v>46285</v>
      </c>
      <c r="F3793" s="6" t="s">
        <v>12294</v>
      </c>
      <c r="G3793" s="6" t="s">
        <v>27</v>
      </c>
      <c r="H3793" s="8">
        <v>999</v>
      </c>
      <c r="I3793" s="8">
        <v>17.98</v>
      </c>
      <c r="J3793" s="8">
        <v>3.24</v>
      </c>
      <c r="K3793" s="8">
        <v>977.78</v>
      </c>
      <c r="L3793" s="10">
        <v>46287</v>
      </c>
      <c r="M3793" s="6" t="s">
        <v>16484</v>
      </c>
      <c r="N3793" s="6" t="str">
        <f>IF(COUNTIF($A$2:A3793,A3793)&gt;1,"DUP","OK")</f>
        <v>OK</v>
      </c>
      <c r="O3793" s="6" t="str">
        <f t="shared" si="178"/>
        <v>ORD26005588</v>
      </c>
      <c r="P3793" s="6" t="str">
        <f t="shared" si="179"/>
        <v>Sep</v>
      </c>
      <c r="Q3793" s="6"/>
      <c r="R3793" s="9"/>
      <c r="S3793" s="8"/>
      <c r="T3793" s="8"/>
      <c r="U3793" s="8"/>
      <c r="V3793" s="8"/>
      <c r="W3793" s="8"/>
      <c r="X3793" s="6"/>
      <c r="Y3793" s="6"/>
    </row>
    <row r="3794" spans="1:25" x14ac:dyDescent="0.3">
      <c r="A3794" s="6" t="s">
        <v>16693</v>
      </c>
      <c r="B3794" s="6"/>
      <c r="C3794" s="6" t="s">
        <v>11037</v>
      </c>
      <c r="D3794" s="6" t="str">
        <f t="shared" si="177"/>
        <v>ORD26005590</v>
      </c>
      <c r="E3794" s="10">
        <v>46285</v>
      </c>
      <c r="F3794" s="6" t="s">
        <v>12294</v>
      </c>
      <c r="G3794" s="6" t="s">
        <v>18</v>
      </c>
      <c r="H3794" s="8">
        <v>3348</v>
      </c>
      <c r="I3794" s="8">
        <v>10.039999999999999</v>
      </c>
      <c r="J3794" s="8">
        <v>1.81</v>
      </c>
      <c r="K3794" s="8">
        <v>3336.15</v>
      </c>
      <c r="L3794" s="10">
        <v>46287</v>
      </c>
      <c r="M3794" s="6" t="s">
        <v>16484</v>
      </c>
      <c r="N3794" s="6" t="str">
        <f>IF(COUNTIF($A$2:A3794,A3794)&gt;1,"DUP","OK")</f>
        <v>OK</v>
      </c>
      <c r="O3794" s="6" t="str">
        <f t="shared" si="178"/>
        <v>ORD26005590</v>
      </c>
      <c r="P3794" s="6" t="str">
        <f t="shared" si="179"/>
        <v>Sep</v>
      </c>
      <c r="Q3794" s="6"/>
      <c r="R3794" s="9"/>
      <c r="S3794" s="8"/>
      <c r="T3794" s="8"/>
      <c r="U3794" s="8"/>
      <c r="V3794" s="8"/>
      <c r="W3794" s="8"/>
      <c r="X3794" s="6"/>
      <c r="Y3794" s="6"/>
    </row>
    <row r="3795" spans="1:25" x14ac:dyDescent="0.3">
      <c r="A3795" s="6" t="s">
        <v>16694</v>
      </c>
      <c r="B3795" s="6"/>
      <c r="C3795" s="6" t="s">
        <v>16695</v>
      </c>
      <c r="D3795" s="6" t="str">
        <f t="shared" si="177"/>
        <v>ORD26005639</v>
      </c>
      <c r="E3795" s="10">
        <v>46285</v>
      </c>
      <c r="F3795" s="6" t="s">
        <v>12294</v>
      </c>
      <c r="G3795" s="6" t="s">
        <v>43</v>
      </c>
      <c r="H3795" s="8">
        <v>2499</v>
      </c>
      <c r="I3795" s="8">
        <v>29.99</v>
      </c>
      <c r="J3795" s="8">
        <v>5.4</v>
      </c>
      <c r="K3795" s="8">
        <v>2463.61</v>
      </c>
      <c r="L3795" s="10">
        <v>46287</v>
      </c>
      <c r="M3795" s="6" t="s">
        <v>16484</v>
      </c>
      <c r="N3795" s="6" t="str">
        <f>IF(COUNTIF($A$2:A3795,A3795)&gt;1,"DUP","OK")</f>
        <v>OK</v>
      </c>
      <c r="O3795" s="6" t="str">
        <f t="shared" si="178"/>
        <v>ORD26005639</v>
      </c>
      <c r="P3795" s="6" t="str">
        <f t="shared" si="179"/>
        <v>Sep</v>
      </c>
      <c r="Q3795" s="6"/>
      <c r="R3795" s="9"/>
      <c r="S3795" s="8"/>
      <c r="T3795" s="8"/>
      <c r="U3795" s="8"/>
      <c r="V3795" s="8"/>
      <c r="W3795" s="8"/>
      <c r="X3795" s="6"/>
      <c r="Y3795" s="6"/>
    </row>
    <row r="3796" spans="1:25" x14ac:dyDescent="0.3">
      <c r="A3796" s="6" t="s">
        <v>16696</v>
      </c>
      <c r="B3796" s="6"/>
      <c r="C3796" s="6" t="s">
        <v>11137</v>
      </c>
      <c r="D3796" s="6" t="str">
        <f t="shared" si="177"/>
        <v>ORD26005640</v>
      </c>
      <c r="E3796" s="10">
        <v>46285</v>
      </c>
      <c r="F3796" s="6" t="s">
        <v>12294</v>
      </c>
      <c r="G3796" s="6" t="s">
        <v>18</v>
      </c>
      <c r="H3796" s="8">
        <v>2999</v>
      </c>
      <c r="I3796" s="8">
        <v>9</v>
      </c>
      <c r="J3796" s="8">
        <v>1.62</v>
      </c>
      <c r="K3796" s="8">
        <v>2988.38</v>
      </c>
      <c r="L3796" s="10">
        <v>46287</v>
      </c>
      <c r="M3796" s="6" t="s">
        <v>16484</v>
      </c>
      <c r="N3796" s="6" t="str">
        <f>IF(COUNTIF($A$2:A3796,A3796)&gt;1,"DUP","OK")</f>
        <v>OK</v>
      </c>
      <c r="O3796" s="6" t="str">
        <f t="shared" si="178"/>
        <v>ORD26005640</v>
      </c>
      <c r="P3796" s="6" t="str">
        <f t="shared" si="179"/>
        <v>Sep</v>
      </c>
      <c r="Q3796" s="6"/>
      <c r="R3796" s="9"/>
      <c r="S3796" s="8"/>
      <c r="T3796" s="8"/>
      <c r="U3796" s="8"/>
      <c r="V3796" s="8"/>
      <c r="W3796" s="8"/>
      <c r="X3796" s="6"/>
      <c r="Y3796" s="6"/>
    </row>
    <row r="3797" spans="1:25" x14ac:dyDescent="0.3">
      <c r="A3797" s="6" t="s">
        <v>16697</v>
      </c>
      <c r="B3797" s="6"/>
      <c r="C3797" s="6" t="s">
        <v>11157</v>
      </c>
      <c r="D3797" s="6" t="str">
        <f t="shared" si="177"/>
        <v>ORD26005650</v>
      </c>
      <c r="E3797" s="10">
        <v>46285</v>
      </c>
      <c r="F3797" s="6" t="s">
        <v>12294</v>
      </c>
      <c r="G3797" s="6" t="s">
        <v>27</v>
      </c>
      <c r="H3797" s="8">
        <v>2298</v>
      </c>
      <c r="I3797" s="8">
        <v>36.770000000000003</v>
      </c>
      <c r="J3797" s="8">
        <v>6.62</v>
      </c>
      <c r="K3797" s="8">
        <v>2254.61</v>
      </c>
      <c r="L3797" s="10">
        <v>46287</v>
      </c>
      <c r="M3797" s="6" t="s">
        <v>16484</v>
      </c>
      <c r="N3797" s="6" t="str">
        <f>IF(COUNTIF($A$2:A3797,A3797)&gt;1,"DUP","OK")</f>
        <v>OK</v>
      </c>
      <c r="O3797" s="6" t="str">
        <f t="shared" si="178"/>
        <v>ORD26005650</v>
      </c>
      <c r="P3797" s="6" t="str">
        <f t="shared" si="179"/>
        <v>Sep</v>
      </c>
      <c r="Q3797" s="6"/>
      <c r="R3797" s="9"/>
      <c r="S3797" s="8"/>
      <c r="T3797" s="8"/>
      <c r="U3797" s="8"/>
      <c r="V3797" s="8"/>
      <c r="W3797" s="8"/>
      <c r="X3797" s="6"/>
      <c r="Y3797" s="6"/>
    </row>
    <row r="3798" spans="1:25" x14ac:dyDescent="0.3">
      <c r="A3798" s="6" t="s">
        <v>16698</v>
      </c>
      <c r="B3798" s="6"/>
      <c r="C3798" s="6" t="s">
        <v>11259</v>
      </c>
      <c r="D3798" s="6" t="str">
        <f t="shared" si="177"/>
        <v>ORD26005704</v>
      </c>
      <c r="E3798" s="10">
        <v>46285</v>
      </c>
      <c r="F3798" s="6" t="s">
        <v>12294</v>
      </c>
      <c r="G3798" s="6" t="s">
        <v>43</v>
      </c>
      <c r="H3798" s="8">
        <v>3798</v>
      </c>
      <c r="I3798" s="8">
        <v>45.58</v>
      </c>
      <c r="J3798" s="8">
        <v>8.1999999999999993</v>
      </c>
      <c r="K3798" s="8">
        <v>3744.22</v>
      </c>
      <c r="L3798" s="10">
        <v>46287</v>
      </c>
      <c r="M3798" s="6" t="s">
        <v>16484</v>
      </c>
      <c r="N3798" s="6" t="str">
        <f>IF(COUNTIF($A$2:A3798,A3798)&gt;1,"DUP","OK")</f>
        <v>OK</v>
      </c>
      <c r="O3798" s="6" t="str">
        <f t="shared" si="178"/>
        <v>ORD26005704</v>
      </c>
      <c r="P3798" s="6" t="str">
        <f t="shared" si="179"/>
        <v>Sep</v>
      </c>
      <c r="Q3798" s="6"/>
      <c r="R3798" s="9"/>
      <c r="S3798" s="8"/>
      <c r="T3798" s="8"/>
      <c r="U3798" s="8"/>
      <c r="V3798" s="8"/>
      <c r="W3798" s="8"/>
      <c r="X3798" s="6"/>
      <c r="Y3798" s="6"/>
    </row>
    <row r="3799" spans="1:25" x14ac:dyDescent="0.3">
      <c r="A3799" s="6" t="s">
        <v>16699</v>
      </c>
      <c r="B3799" s="6"/>
      <c r="C3799" s="6" t="s">
        <v>11360</v>
      </c>
      <c r="D3799" s="6" t="str">
        <f t="shared" si="177"/>
        <v>ORD26005756</v>
      </c>
      <c r="E3799" s="10">
        <v>46285</v>
      </c>
      <c r="F3799" s="6" t="s">
        <v>12294</v>
      </c>
      <c r="G3799" s="6" t="s">
        <v>54</v>
      </c>
      <c r="H3799" s="8">
        <v>499</v>
      </c>
      <c r="I3799" s="8">
        <v>9.48</v>
      </c>
      <c r="J3799" s="8">
        <v>1.71</v>
      </c>
      <c r="K3799" s="8">
        <v>487.81</v>
      </c>
      <c r="L3799" s="10">
        <v>46287</v>
      </c>
      <c r="M3799" s="6" t="s">
        <v>16484</v>
      </c>
      <c r="N3799" s="6" t="str">
        <f>IF(COUNTIF($A$2:A3799,A3799)&gt;1,"DUP","OK")</f>
        <v>OK</v>
      </c>
      <c r="O3799" s="6" t="str">
        <f t="shared" si="178"/>
        <v>ORD26005756</v>
      </c>
      <c r="P3799" s="6" t="str">
        <f t="shared" si="179"/>
        <v>Sep</v>
      </c>
      <c r="Q3799" s="6"/>
      <c r="R3799" s="9"/>
      <c r="S3799" s="8"/>
      <c r="T3799" s="8"/>
      <c r="U3799" s="8"/>
      <c r="V3799" s="8"/>
      <c r="W3799" s="8"/>
      <c r="X3799" s="6"/>
      <c r="Y3799" s="6"/>
    </row>
    <row r="3800" spans="1:25" x14ac:dyDescent="0.3">
      <c r="A3800" s="6" t="s">
        <v>16700</v>
      </c>
      <c r="B3800" s="6"/>
      <c r="C3800" s="6" t="s">
        <v>11541</v>
      </c>
      <c r="D3800" s="6" t="str">
        <f t="shared" si="177"/>
        <v>ORD26005852</v>
      </c>
      <c r="E3800" s="10">
        <v>46285</v>
      </c>
      <c r="F3800" s="6" t="s">
        <v>12294</v>
      </c>
      <c r="G3800" s="6" t="s">
        <v>27</v>
      </c>
      <c r="H3800" s="8">
        <v>2999</v>
      </c>
      <c r="I3800" s="8">
        <v>47.98</v>
      </c>
      <c r="J3800" s="8">
        <v>8.64</v>
      </c>
      <c r="K3800" s="8">
        <v>2942.38</v>
      </c>
      <c r="L3800" s="10">
        <v>46287</v>
      </c>
      <c r="M3800" s="6" t="s">
        <v>16484</v>
      </c>
      <c r="N3800" s="6" t="str">
        <f>IF(COUNTIF($A$2:A3800,A3800)&gt;1,"DUP","OK")</f>
        <v>OK</v>
      </c>
      <c r="O3800" s="6" t="str">
        <f t="shared" si="178"/>
        <v>ORD26005852</v>
      </c>
      <c r="P3800" s="6" t="str">
        <f t="shared" si="179"/>
        <v>Sep</v>
      </c>
      <c r="Q3800" s="6"/>
      <c r="R3800" s="9"/>
      <c r="S3800" s="8"/>
      <c r="T3800" s="8"/>
      <c r="U3800" s="8"/>
      <c r="V3800" s="8"/>
      <c r="W3800" s="8"/>
      <c r="X3800" s="6"/>
      <c r="Y3800" s="6"/>
    </row>
    <row r="3801" spans="1:25" x14ac:dyDescent="0.3">
      <c r="A3801" s="6" t="s">
        <v>16701</v>
      </c>
      <c r="B3801" s="6"/>
      <c r="C3801" s="6" t="s">
        <v>11552</v>
      </c>
      <c r="D3801" s="6" t="str">
        <f t="shared" si="177"/>
        <v>ORD26005858</v>
      </c>
      <c r="E3801" s="10">
        <v>46285</v>
      </c>
      <c r="F3801" s="6" t="s">
        <v>12294</v>
      </c>
      <c r="G3801" s="6" t="s">
        <v>18</v>
      </c>
      <c r="H3801" s="8">
        <v>2999</v>
      </c>
      <c r="I3801" s="8">
        <v>9</v>
      </c>
      <c r="J3801" s="8">
        <v>1.62</v>
      </c>
      <c r="K3801" s="8">
        <v>2988.38</v>
      </c>
      <c r="L3801" s="10">
        <v>46287</v>
      </c>
      <c r="M3801" s="6" t="s">
        <v>16484</v>
      </c>
      <c r="N3801" s="6" t="str">
        <f>IF(COUNTIF($A$2:A3801,A3801)&gt;1,"DUP","OK")</f>
        <v>OK</v>
      </c>
      <c r="O3801" s="6" t="str">
        <f t="shared" si="178"/>
        <v>ORD26005858</v>
      </c>
      <c r="P3801" s="6" t="str">
        <f t="shared" si="179"/>
        <v>Sep</v>
      </c>
      <c r="Q3801" s="6"/>
      <c r="R3801" s="9"/>
      <c r="S3801" s="8"/>
      <c r="T3801" s="8"/>
      <c r="U3801" s="8"/>
      <c r="V3801" s="8"/>
      <c r="W3801" s="8"/>
      <c r="X3801" s="6"/>
      <c r="Y3801" s="6"/>
    </row>
    <row r="3802" spans="1:25" x14ac:dyDescent="0.3">
      <c r="A3802" s="6" t="s">
        <v>16702</v>
      </c>
      <c r="B3802" s="6"/>
      <c r="C3802" s="6" t="s">
        <v>11565</v>
      </c>
      <c r="D3802" s="6" t="str">
        <f t="shared" si="177"/>
        <v>ORD26005865</v>
      </c>
      <c r="E3802" s="10">
        <v>46285</v>
      </c>
      <c r="F3802" s="6" t="s">
        <v>12294</v>
      </c>
      <c r="G3802" s="6" t="s">
        <v>18</v>
      </c>
      <c r="H3802" s="8">
        <v>798</v>
      </c>
      <c r="I3802" s="8">
        <v>0</v>
      </c>
      <c r="J3802" s="8">
        <v>0</v>
      </c>
      <c r="K3802" s="8">
        <v>798</v>
      </c>
      <c r="L3802" s="10">
        <v>46287</v>
      </c>
      <c r="M3802" s="6" t="s">
        <v>16484</v>
      </c>
      <c r="N3802" s="6" t="str">
        <f>IF(COUNTIF($A$2:A3802,A3802)&gt;1,"DUP","OK")</f>
        <v>OK</v>
      </c>
      <c r="O3802" s="6" t="str">
        <f t="shared" si="178"/>
        <v>ORD26005865</v>
      </c>
      <c r="P3802" s="6" t="str">
        <f t="shared" si="179"/>
        <v>Sep</v>
      </c>
      <c r="Q3802" s="6"/>
      <c r="R3802" s="9"/>
      <c r="S3802" s="8"/>
      <c r="T3802" s="8"/>
      <c r="U3802" s="8"/>
      <c r="V3802" s="8"/>
      <c r="W3802" s="8"/>
      <c r="X3802" s="6"/>
      <c r="Y3802" s="6"/>
    </row>
    <row r="3803" spans="1:25" x14ac:dyDescent="0.3">
      <c r="A3803" s="6" t="s">
        <v>16703</v>
      </c>
      <c r="B3803" s="6"/>
      <c r="C3803" s="6" t="s">
        <v>11589</v>
      </c>
      <c r="D3803" s="6" t="str">
        <f t="shared" si="177"/>
        <v>ORD26005878</v>
      </c>
      <c r="E3803" s="10">
        <v>46285</v>
      </c>
      <c r="F3803" s="6" t="s">
        <v>12294</v>
      </c>
      <c r="G3803" s="6" t="s">
        <v>18</v>
      </c>
      <c r="H3803" s="8">
        <v>2499</v>
      </c>
      <c r="I3803" s="8">
        <v>7.5</v>
      </c>
      <c r="J3803" s="8">
        <v>1.35</v>
      </c>
      <c r="K3803" s="8">
        <v>2490.15</v>
      </c>
      <c r="L3803" s="10">
        <v>46287</v>
      </c>
      <c r="M3803" s="6" t="s">
        <v>16484</v>
      </c>
      <c r="N3803" s="6" t="str">
        <f>IF(COUNTIF($A$2:A3803,A3803)&gt;1,"DUP","OK")</f>
        <v>OK</v>
      </c>
      <c r="O3803" s="6" t="str">
        <f t="shared" si="178"/>
        <v>ORD26005878</v>
      </c>
      <c r="P3803" s="6" t="str">
        <f t="shared" si="179"/>
        <v>Sep</v>
      </c>
      <c r="Q3803" s="6"/>
      <c r="R3803" s="9"/>
      <c r="S3803" s="8"/>
      <c r="T3803" s="8"/>
      <c r="U3803" s="8"/>
      <c r="V3803" s="8"/>
      <c r="W3803" s="8"/>
      <c r="X3803" s="6"/>
      <c r="Y3803" s="6"/>
    </row>
    <row r="3804" spans="1:25" x14ac:dyDescent="0.3">
      <c r="A3804" s="6" t="s">
        <v>16704</v>
      </c>
      <c r="B3804" s="6"/>
      <c r="C3804" s="6" t="s">
        <v>11710</v>
      </c>
      <c r="D3804" s="6" t="str">
        <f t="shared" si="177"/>
        <v>ORD26005941</v>
      </c>
      <c r="E3804" s="10">
        <v>46285</v>
      </c>
      <c r="F3804" s="6" t="s">
        <v>12294</v>
      </c>
      <c r="G3804" s="6" t="s">
        <v>27</v>
      </c>
      <c r="H3804" s="8">
        <v>349</v>
      </c>
      <c r="I3804" s="8">
        <v>6.28</v>
      </c>
      <c r="J3804" s="8">
        <v>1.1299999999999999</v>
      </c>
      <c r="K3804" s="8">
        <v>341.59</v>
      </c>
      <c r="L3804" s="10">
        <v>46287</v>
      </c>
      <c r="M3804" s="6" t="s">
        <v>16484</v>
      </c>
      <c r="N3804" s="6" t="str">
        <f>IF(COUNTIF($A$2:A3804,A3804)&gt;1,"DUP","OK")</f>
        <v>OK</v>
      </c>
      <c r="O3804" s="6" t="str">
        <f t="shared" si="178"/>
        <v>ORD26005941</v>
      </c>
      <c r="P3804" s="6" t="str">
        <f t="shared" si="179"/>
        <v>Sep</v>
      </c>
      <c r="Q3804" s="6"/>
      <c r="R3804" s="9"/>
      <c r="S3804" s="8"/>
      <c r="T3804" s="8"/>
      <c r="U3804" s="8"/>
      <c r="V3804" s="8"/>
      <c r="W3804" s="8"/>
      <c r="X3804" s="6"/>
      <c r="Y3804" s="6"/>
    </row>
    <row r="3805" spans="1:25" x14ac:dyDescent="0.3">
      <c r="A3805" s="6" t="s">
        <v>16705</v>
      </c>
      <c r="B3805" s="6"/>
      <c r="C3805" s="6" t="s">
        <v>11736</v>
      </c>
      <c r="D3805" s="6" t="str">
        <f t="shared" si="177"/>
        <v>ORD26005956</v>
      </c>
      <c r="E3805" s="10">
        <v>46285</v>
      </c>
      <c r="F3805" s="6" t="s">
        <v>12294</v>
      </c>
      <c r="G3805" s="6" t="s">
        <v>27</v>
      </c>
      <c r="H3805" s="8">
        <v>5798</v>
      </c>
      <c r="I3805" s="8">
        <v>92.77</v>
      </c>
      <c r="J3805" s="8">
        <v>16.7</v>
      </c>
      <c r="K3805" s="8">
        <v>5688.53</v>
      </c>
      <c r="L3805" s="10">
        <v>46287</v>
      </c>
      <c r="M3805" s="6" t="s">
        <v>16484</v>
      </c>
      <c r="N3805" s="6" t="str">
        <f>IF(COUNTIF($A$2:A3805,A3805)&gt;1,"DUP","OK")</f>
        <v>OK</v>
      </c>
      <c r="O3805" s="6" t="str">
        <f t="shared" si="178"/>
        <v>ORD26005956</v>
      </c>
      <c r="P3805" s="6" t="str">
        <f t="shared" si="179"/>
        <v>Sep</v>
      </c>
      <c r="Q3805" s="6"/>
      <c r="R3805" s="9"/>
      <c r="S3805" s="8"/>
      <c r="T3805" s="8"/>
      <c r="U3805" s="8"/>
      <c r="V3805" s="8"/>
      <c r="W3805" s="8"/>
      <c r="X3805" s="6"/>
      <c r="Y3805" s="6"/>
    </row>
    <row r="3806" spans="1:25" x14ac:dyDescent="0.3">
      <c r="A3806" s="6" t="s">
        <v>16706</v>
      </c>
      <c r="B3806" s="6" t="s">
        <v>15274</v>
      </c>
      <c r="C3806" s="6"/>
      <c r="D3806" s="6" t="str">
        <f t="shared" si="177"/>
        <v/>
      </c>
      <c r="E3806" s="10">
        <v>46285</v>
      </c>
      <c r="F3806" s="6" t="s">
        <v>12677</v>
      </c>
      <c r="G3806" s="6" t="s">
        <v>27</v>
      </c>
      <c r="H3806" s="8">
        <v>3797</v>
      </c>
      <c r="I3806" s="8">
        <v>0</v>
      </c>
      <c r="J3806" s="8">
        <v>0</v>
      </c>
      <c r="K3806" s="8">
        <v>-3797</v>
      </c>
      <c r="L3806" s="10">
        <v>46287</v>
      </c>
      <c r="M3806" s="6" t="s">
        <v>16484</v>
      </c>
      <c r="N3806" s="6" t="str">
        <f>IF(COUNTIF($A$2:A3806,A3806)&gt;1,"DUP","OK")</f>
        <v>OK</v>
      </c>
      <c r="O3806" s="6" t="str">
        <f t="shared" si="178"/>
        <v>ORD26001915</v>
      </c>
      <c r="P3806" s="6" t="str">
        <f t="shared" si="179"/>
        <v>Sep</v>
      </c>
      <c r="Q3806" s="6"/>
      <c r="R3806" s="9"/>
      <c r="S3806" s="8"/>
      <c r="T3806" s="8"/>
      <c r="U3806" s="8"/>
      <c r="V3806" s="8"/>
      <c r="W3806" s="8"/>
      <c r="X3806" s="6"/>
      <c r="Y3806" s="6"/>
    </row>
    <row r="3807" spans="1:25" x14ac:dyDescent="0.3">
      <c r="A3807" s="6" t="s">
        <v>16707</v>
      </c>
      <c r="B3807" s="6" t="s">
        <v>15965</v>
      </c>
      <c r="C3807" s="6"/>
      <c r="D3807" s="6" t="str">
        <f t="shared" si="177"/>
        <v/>
      </c>
      <c r="E3807" s="10">
        <v>46285</v>
      </c>
      <c r="F3807" s="6" t="s">
        <v>12677</v>
      </c>
      <c r="G3807" s="6" t="s">
        <v>18</v>
      </c>
      <c r="H3807" s="8">
        <v>648</v>
      </c>
      <c r="I3807" s="8">
        <v>0</v>
      </c>
      <c r="J3807" s="8">
        <v>0</v>
      </c>
      <c r="K3807" s="8">
        <v>-648</v>
      </c>
      <c r="L3807" s="10">
        <v>46287</v>
      </c>
      <c r="M3807" s="6" t="s">
        <v>16484</v>
      </c>
      <c r="N3807" s="6" t="str">
        <f>IF(COUNTIF($A$2:A3807,A3807)&gt;1,"DUP","OK")</f>
        <v>OK</v>
      </c>
      <c r="O3807" s="6" t="str">
        <f t="shared" si="178"/>
        <v>ORD26003094</v>
      </c>
      <c r="P3807" s="6" t="str">
        <f t="shared" si="179"/>
        <v>Sep</v>
      </c>
      <c r="Q3807" s="6"/>
      <c r="R3807" s="9"/>
      <c r="S3807" s="8"/>
      <c r="T3807" s="8"/>
      <c r="U3807" s="8"/>
      <c r="V3807" s="8"/>
      <c r="W3807" s="8"/>
      <c r="X3807" s="6"/>
      <c r="Y3807" s="6"/>
    </row>
    <row r="3808" spans="1:25" x14ac:dyDescent="0.3">
      <c r="A3808" s="6" t="s">
        <v>16708</v>
      </c>
      <c r="B3808" s="6" t="s">
        <v>16342</v>
      </c>
      <c r="C3808" s="6"/>
      <c r="D3808" s="6" t="str">
        <f t="shared" si="177"/>
        <v/>
      </c>
      <c r="E3808" s="10">
        <v>46285</v>
      </c>
      <c r="F3808" s="6" t="s">
        <v>12677</v>
      </c>
      <c r="G3808" s="6" t="s">
        <v>27</v>
      </c>
      <c r="H3808" s="8">
        <v>2498</v>
      </c>
      <c r="I3808" s="8">
        <v>0</v>
      </c>
      <c r="J3808" s="8">
        <v>0</v>
      </c>
      <c r="K3808" s="8">
        <v>-2498</v>
      </c>
      <c r="L3808" s="10">
        <v>46287</v>
      </c>
      <c r="M3808" s="6" t="s">
        <v>16484</v>
      </c>
      <c r="N3808" s="6" t="str">
        <f>IF(COUNTIF($A$2:A3808,A3808)&gt;1,"DUP","OK")</f>
        <v>OK</v>
      </c>
      <c r="O3808" s="6" t="str">
        <f t="shared" si="178"/>
        <v>ORD26002309</v>
      </c>
      <c r="P3808" s="6" t="str">
        <f t="shared" si="179"/>
        <v>Sep</v>
      </c>
      <c r="Q3808" s="6"/>
      <c r="R3808" s="9"/>
      <c r="S3808" s="8"/>
      <c r="T3808" s="8"/>
      <c r="U3808" s="8"/>
      <c r="V3808" s="8"/>
      <c r="W3808" s="8"/>
      <c r="X3808" s="6"/>
      <c r="Y3808" s="6"/>
    </row>
    <row r="3809" spans="1:25" x14ac:dyDescent="0.3">
      <c r="A3809" s="6" t="s">
        <v>16709</v>
      </c>
      <c r="B3809" s="6" t="s">
        <v>15683</v>
      </c>
      <c r="C3809" s="6"/>
      <c r="D3809" s="6" t="str">
        <f t="shared" si="177"/>
        <v/>
      </c>
      <c r="E3809" s="10">
        <v>46285</v>
      </c>
      <c r="F3809" s="6" t="s">
        <v>12677</v>
      </c>
      <c r="G3809" s="6" t="s">
        <v>27</v>
      </c>
      <c r="H3809" s="8">
        <v>999</v>
      </c>
      <c r="I3809" s="8">
        <v>0</v>
      </c>
      <c r="J3809" s="8">
        <v>0</v>
      </c>
      <c r="K3809" s="8">
        <v>-999</v>
      </c>
      <c r="L3809" s="10">
        <v>46287</v>
      </c>
      <c r="M3809" s="6" t="s">
        <v>16484</v>
      </c>
      <c r="N3809" s="6" t="str">
        <f>IF(COUNTIF($A$2:A3809,A3809)&gt;1,"DUP","OK")</f>
        <v>OK</v>
      </c>
      <c r="O3809" s="6" t="str">
        <f t="shared" si="178"/>
        <v>ORD26000783</v>
      </c>
      <c r="P3809" s="6" t="str">
        <f t="shared" si="179"/>
        <v>Sep</v>
      </c>
      <c r="Q3809" s="6"/>
      <c r="R3809" s="9"/>
      <c r="S3809" s="8"/>
      <c r="T3809" s="8"/>
      <c r="U3809" s="8"/>
      <c r="V3809" s="8"/>
      <c r="W3809" s="8"/>
      <c r="X3809" s="6"/>
      <c r="Y3809" s="6"/>
    </row>
    <row r="3810" spans="1:25" x14ac:dyDescent="0.3">
      <c r="A3810" s="6" t="s">
        <v>16710</v>
      </c>
      <c r="B3810" s="6" t="s">
        <v>16104</v>
      </c>
      <c r="C3810" s="6"/>
      <c r="D3810" s="6" t="str">
        <f t="shared" si="177"/>
        <v/>
      </c>
      <c r="E3810" s="10">
        <v>46285</v>
      </c>
      <c r="F3810" s="6" t="s">
        <v>12677</v>
      </c>
      <c r="G3810" s="6" t="s">
        <v>43</v>
      </c>
      <c r="H3810" s="8">
        <v>2999</v>
      </c>
      <c r="I3810" s="8">
        <v>0</v>
      </c>
      <c r="J3810" s="8">
        <v>0</v>
      </c>
      <c r="K3810" s="8">
        <v>-2999</v>
      </c>
      <c r="L3810" s="10">
        <v>46287</v>
      </c>
      <c r="M3810" s="6" t="s">
        <v>16484</v>
      </c>
      <c r="N3810" s="6" t="str">
        <f>IF(COUNTIF($A$2:A3810,A3810)&gt;1,"DUP","OK")</f>
        <v>OK</v>
      </c>
      <c r="O3810" s="6" t="str">
        <f t="shared" si="178"/>
        <v>ORD26001379</v>
      </c>
      <c r="P3810" s="6" t="str">
        <f t="shared" si="179"/>
        <v>Sep</v>
      </c>
      <c r="Q3810" s="6"/>
      <c r="R3810" s="9"/>
      <c r="S3810" s="8"/>
      <c r="T3810" s="8"/>
      <c r="U3810" s="8"/>
      <c r="V3810" s="8"/>
      <c r="W3810" s="8"/>
      <c r="X3810" s="6"/>
      <c r="Y3810" s="6"/>
    </row>
    <row r="3811" spans="1:25" x14ac:dyDescent="0.3">
      <c r="A3811" s="6" t="s">
        <v>16711</v>
      </c>
      <c r="B3811" s="6" t="s">
        <v>15795</v>
      </c>
      <c r="C3811" s="6"/>
      <c r="D3811" s="6" t="str">
        <f t="shared" si="177"/>
        <v/>
      </c>
      <c r="E3811" s="10">
        <v>46285</v>
      </c>
      <c r="F3811" s="6" t="s">
        <v>12677</v>
      </c>
      <c r="G3811" s="6" t="s">
        <v>27</v>
      </c>
      <c r="H3811" s="8">
        <v>4897</v>
      </c>
      <c r="I3811" s="8">
        <v>0</v>
      </c>
      <c r="J3811" s="8">
        <v>0</v>
      </c>
      <c r="K3811" s="8">
        <v>-4897</v>
      </c>
      <c r="L3811" s="10">
        <v>46287</v>
      </c>
      <c r="M3811" s="6" t="s">
        <v>16484</v>
      </c>
      <c r="N3811" s="6" t="str">
        <f>IF(COUNTIF($A$2:A3811,A3811)&gt;1,"DUP","OK")</f>
        <v>OK</v>
      </c>
      <c r="O3811" s="6" t="str">
        <f t="shared" si="178"/>
        <v>ORD26004337</v>
      </c>
      <c r="P3811" s="6" t="str">
        <f t="shared" si="179"/>
        <v>Sep</v>
      </c>
      <c r="Q3811" s="6"/>
      <c r="R3811" s="9"/>
      <c r="S3811" s="8"/>
      <c r="T3811" s="8"/>
      <c r="U3811" s="8"/>
      <c r="V3811" s="8"/>
      <c r="W3811" s="8"/>
      <c r="X3811" s="6"/>
      <c r="Y3811" s="6"/>
    </row>
    <row r="3812" spans="1:25" x14ac:dyDescent="0.3">
      <c r="A3812" s="6" t="s">
        <v>16712</v>
      </c>
      <c r="B3812" s="6" t="s">
        <v>15324</v>
      </c>
      <c r="C3812" s="6"/>
      <c r="D3812" s="6" t="str">
        <f t="shared" si="177"/>
        <v/>
      </c>
      <c r="E3812" s="10">
        <v>46285</v>
      </c>
      <c r="F3812" s="6" t="s">
        <v>12677</v>
      </c>
      <c r="G3812" s="6" t="s">
        <v>18</v>
      </c>
      <c r="H3812" s="8">
        <v>1499</v>
      </c>
      <c r="I3812" s="8">
        <v>0</v>
      </c>
      <c r="J3812" s="8">
        <v>0</v>
      </c>
      <c r="K3812" s="8">
        <v>-1499</v>
      </c>
      <c r="L3812" s="10">
        <v>46287</v>
      </c>
      <c r="M3812" s="6" t="s">
        <v>16484</v>
      </c>
      <c r="N3812" s="6" t="str">
        <f>IF(COUNTIF($A$2:A3812,A3812)&gt;1,"DUP","OK")</f>
        <v>OK</v>
      </c>
      <c r="O3812" s="6" t="str">
        <f t="shared" si="178"/>
        <v>ORD26003439</v>
      </c>
      <c r="P3812" s="6" t="str">
        <f t="shared" si="179"/>
        <v>Sep</v>
      </c>
      <c r="Q3812" s="6"/>
      <c r="R3812" s="9"/>
      <c r="S3812" s="8"/>
      <c r="T3812" s="8"/>
      <c r="U3812" s="8"/>
      <c r="V3812" s="8"/>
      <c r="W3812" s="8"/>
      <c r="X3812" s="6"/>
      <c r="Y3812" s="6"/>
    </row>
    <row r="3813" spans="1:25" x14ac:dyDescent="0.3">
      <c r="A3813" s="6" t="s">
        <v>16713</v>
      </c>
      <c r="B3813" s="6" t="s">
        <v>16213</v>
      </c>
      <c r="C3813" s="6"/>
      <c r="D3813" s="6" t="str">
        <f t="shared" si="177"/>
        <v/>
      </c>
      <c r="E3813" s="10">
        <v>46285</v>
      </c>
      <c r="F3813" s="6" t="s">
        <v>12677</v>
      </c>
      <c r="G3813" s="6" t="s">
        <v>18</v>
      </c>
      <c r="H3813" s="8">
        <v>7999</v>
      </c>
      <c r="I3813" s="8">
        <v>0</v>
      </c>
      <c r="J3813" s="8">
        <v>0</v>
      </c>
      <c r="K3813" s="8">
        <v>-7999</v>
      </c>
      <c r="L3813" s="10">
        <v>46287</v>
      </c>
      <c r="M3813" s="6" t="s">
        <v>16484</v>
      </c>
      <c r="N3813" s="6" t="str">
        <f>IF(COUNTIF($A$2:A3813,A3813)&gt;1,"DUP","OK")</f>
        <v>OK</v>
      </c>
      <c r="O3813" s="6" t="str">
        <f t="shared" si="178"/>
        <v>ORD26004834</v>
      </c>
      <c r="P3813" s="6" t="str">
        <f t="shared" si="179"/>
        <v>Sep</v>
      </c>
      <c r="Q3813" s="6"/>
      <c r="R3813" s="9"/>
      <c r="S3813" s="8"/>
      <c r="T3813" s="8"/>
      <c r="U3813" s="8"/>
      <c r="V3813" s="8"/>
      <c r="W3813" s="8"/>
      <c r="X3813" s="6"/>
      <c r="Y3813" s="6"/>
    </row>
    <row r="3814" spans="1:25" x14ac:dyDescent="0.3">
      <c r="A3814" s="6" t="s">
        <v>16714</v>
      </c>
      <c r="B3814" s="6" t="s">
        <v>15251</v>
      </c>
      <c r="C3814" s="6"/>
      <c r="D3814" s="6" t="str">
        <f t="shared" si="177"/>
        <v/>
      </c>
      <c r="E3814" s="10">
        <v>46285</v>
      </c>
      <c r="F3814" s="6" t="s">
        <v>12677</v>
      </c>
      <c r="G3814" s="6" t="s">
        <v>18</v>
      </c>
      <c r="H3814" s="8">
        <v>7999</v>
      </c>
      <c r="I3814" s="8">
        <v>0</v>
      </c>
      <c r="J3814" s="8">
        <v>0</v>
      </c>
      <c r="K3814" s="8">
        <v>-7999</v>
      </c>
      <c r="L3814" s="10">
        <v>46287</v>
      </c>
      <c r="M3814" s="6" t="s">
        <v>16484</v>
      </c>
      <c r="N3814" s="6" t="str">
        <f>IF(COUNTIF($A$2:A3814,A3814)&gt;1,"DUP","OK")</f>
        <v>OK</v>
      </c>
      <c r="O3814" s="6" t="str">
        <f t="shared" si="178"/>
        <v>ORD26001305</v>
      </c>
      <c r="P3814" s="6" t="str">
        <f t="shared" si="179"/>
        <v>Sep</v>
      </c>
      <c r="Q3814" s="6"/>
      <c r="R3814" s="9"/>
      <c r="S3814" s="8"/>
      <c r="T3814" s="8"/>
      <c r="U3814" s="8"/>
      <c r="V3814" s="8"/>
      <c r="W3814" s="8"/>
      <c r="X3814" s="6"/>
      <c r="Y3814" s="6"/>
    </row>
    <row r="3815" spans="1:25" x14ac:dyDescent="0.3">
      <c r="A3815" s="6" t="s">
        <v>16715</v>
      </c>
      <c r="B3815" s="6"/>
      <c r="C3815" s="6" t="s">
        <v>15</v>
      </c>
      <c r="D3815" s="6" t="str">
        <f t="shared" si="177"/>
        <v>ORD26000001</v>
      </c>
      <c r="E3815" s="10">
        <v>46286</v>
      </c>
      <c r="F3815" s="6" t="s">
        <v>12294</v>
      </c>
      <c r="G3815" s="6" t="s">
        <v>18</v>
      </c>
      <c r="H3815" s="8">
        <v>299</v>
      </c>
      <c r="I3815" s="8">
        <v>0</v>
      </c>
      <c r="J3815" s="8">
        <v>0</v>
      </c>
      <c r="K3815" s="8">
        <v>299</v>
      </c>
      <c r="L3815" s="10">
        <v>46288</v>
      </c>
      <c r="M3815" s="6" t="s">
        <v>16716</v>
      </c>
      <c r="N3815" s="6" t="str">
        <f>IF(COUNTIF($A$2:A3815,A3815)&gt;1,"DUP","OK")</f>
        <v>OK</v>
      </c>
      <c r="O3815" s="6" t="str">
        <f t="shared" si="178"/>
        <v>ORD26000001</v>
      </c>
      <c r="P3815" s="6" t="str">
        <f t="shared" si="179"/>
        <v>Sep</v>
      </c>
      <c r="Q3815" s="6"/>
      <c r="R3815" s="9"/>
      <c r="S3815" s="8"/>
      <c r="T3815" s="8"/>
      <c r="U3815" s="8"/>
      <c r="V3815" s="8"/>
      <c r="W3815" s="8"/>
      <c r="X3815" s="6"/>
      <c r="Y3815" s="6"/>
    </row>
    <row r="3816" spans="1:25" x14ac:dyDescent="0.3">
      <c r="A3816" s="6" t="s">
        <v>16717</v>
      </c>
      <c r="B3816" s="6"/>
      <c r="C3816" s="6" t="s">
        <v>55</v>
      </c>
      <c r="D3816" s="6" t="str">
        <f t="shared" si="177"/>
        <v>ORD26000014</v>
      </c>
      <c r="E3816" s="10">
        <v>46286</v>
      </c>
      <c r="F3816" s="6" t="s">
        <v>12294</v>
      </c>
      <c r="G3816" s="6" t="s">
        <v>18</v>
      </c>
      <c r="H3816" s="8">
        <v>4298</v>
      </c>
      <c r="I3816" s="8">
        <v>12.89</v>
      </c>
      <c r="J3816" s="8">
        <v>2.3199999999999998</v>
      </c>
      <c r="K3816" s="8">
        <v>4282.79</v>
      </c>
      <c r="L3816" s="10">
        <v>46288</v>
      </c>
      <c r="M3816" s="6" t="s">
        <v>16716</v>
      </c>
      <c r="N3816" s="6" t="str">
        <f>IF(COUNTIF($A$2:A3816,A3816)&gt;1,"DUP","OK")</f>
        <v>OK</v>
      </c>
      <c r="O3816" s="6" t="str">
        <f t="shared" si="178"/>
        <v>ORD26000014</v>
      </c>
      <c r="P3816" s="6" t="str">
        <f t="shared" si="179"/>
        <v>Sep</v>
      </c>
      <c r="Q3816" s="6"/>
      <c r="R3816" s="9"/>
      <c r="S3816" s="8"/>
      <c r="T3816" s="8"/>
      <c r="U3816" s="8"/>
      <c r="V3816" s="8"/>
      <c r="W3816" s="8"/>
      <c r="X3816" s="6"/>
      <c r="Y3816" s="6"/>
    </row>
    <row r="3817" spans="1:25" x14ac:dyDescent="0.3">
      <c r="A3817" s="6" t="s">
        <v>16718</v>
      </c>
      <c r="B3817" s="6"/>
      <c r="C3817" s="6" t="s">
        <v>62</v>
      </c>
      <c r="D3817" s="6" t="str">
        <f t="shared" si="177"/>
        <v>ORD26000017</v>
      </c>
      <c r="E3817" s="10">
        <v>46286</v>
      </c>
      <c r="F3817" s="6" t="s">
        <v>12294</v>
      </c>
      <c r="G3817" s="6" t="s">
        <v>27</v>
      </c>
      <c r="H3817" s="8">
        <v>4999</v>
      </c>
      <c r="I3817" s="8">
        <v>79.98</v>
      </c>
      <c r="J3817" s="8">
        <v>14.4</v>
      </c>
      <c r="K3817" s="8">
        <v>4904.62</v>
      </c>
      <c r="L3817" s="10">
        <v>46288</v>
      </c>
      <c r="M3817" s="6" t="s">
        <v>16716</v>
      </c>
      <c r="N3817" s="6" t="str">
        <f>IF(COUNTIF($A$2:A3817,A3817)&gt;1,"DUP","OK")</f>
        <v>OK</v>
      </c>
      <c r="O3817" s="6" t="str">
        <f t="shared" si="178"/>
        <v>ORD26000017</v>
      </c>
      <c r="P3817" s="6" t="str">
        <f t="shared" si="179"/>
        <v>Sep</v>
      </c>
      <c r="Q3817" s="6"/>
      <c r="R3817" s="9"/>
      <c r="S3817" s="8"/>
      <c r="T3817" s="8"/>
      <c r="U3817" s="8"/>
      <c r="V3817" s="8"/>
      <c r="W3817" s="8"/>
      <c r="X3817" s="6"/>
      <c r="Y3817" s="6"/>
    </row>
    <row r="3818" spans="1:25" x14ac:dyDescent="0.3">
      <c r="A3818" s="6" t="s">
        <v>16719</v>
      </c>
      <c r="B3818" s="6"/>
      <c r="C3818" s="6" t="s">
        <v>64</v>
      </c>
      <c r="D3818" s="6" t="str">
        <f t="shared" si="177"/>
        <v>ORD26000018</v>
      </c>
      <c r="E3818" s="10">
        <v>46286</v>
      </c>
      <c r="F3818" s="6" t="s">
        <v>12294</v>
      </c>
      <c r="G3818" s="6" t="s">
        <v>43</v>
      </c>
      <c r="H3818" s="8">
        <v>2598</v>
      </c>
      <c r="I3818" s="8">
        <v>31.18</v>
      </c>
      <c r="J3818" s="8">
        <v>5.61</v>
      </c>
      <c r="K3818" s="8">
        <v>2561.21</v>
      </c>
      <c r="L3818" s="10">
        <v>46288</v>
      </c>
      <c r="M3818" s="6" t="s">
        <v>16716</v>
      </c>
      <c r="N3818" s="6" t="str">
        <f>IF(COUNTIF($A$2:A3818,A3818)&gt;1,"DUP","OK")</f>
        <v>OK</v>
      </c>
      <c r="O3818" s="6" t="str">
        <f t="shared" si="178"/>
        <v>ORD26000018</v>
      </c>
      <c r="P3818" s="6" t="str">
        <f t="shared" si="179"/>
        <v>Sep</v>
      </c>
      <c r="Q3818" s="6"/>
      <c r="R3818" s="9"/>
      <c r="S3818" s="8"/>
      <c r="T3818" s="8"/>
      <c r="U3818" s="8"/>
      <c r="V3818" s="8"/>
      <c r="W3818" s="8"/>
      <c r="X3818" s="6"/>
      <c r="Y3818" s="6"/>
    </row>
    <row r="3819" spans="1:25" x14ac:dyDescent="0.3">
      <c r="A3819" s="6" t="s">
        <v>16720</v>
      </c>
      <c r="B3819" s="6"/>
      <c r="C3819" s="6" t="s">
        <v>16721</v>
      </c>
      <c r="D3819" s="6" t="str">
        <f t="shared" si="177"/>
        <v>ORD26000023</v>
      </c>
      <c r="E3819" s="10">
        <v>46286</v>
      </c>
      <c r="F3819" s="6" t="s">
        <v>12294</v>
      </c>
      <c r="G3819" s="6" t="s">
        <v>54</v>
      </c>
      <c r="H3819" s="8">
        <v>1499</v>
      </c>
      <c r="I3819" s="8">
        <v>28.48</v>
      </c>
      <c r="J3819" s="8">
        <v>5.13</v>
      </c>
      <c r="K3819" s="8">
        <v>1465.39</v>
      </c>
      <c r="L3819" s="10">
        <v>46288</v>
      </c>
      <c r="M3819" s="6" t="s">
        <v>16716</v>
      </c>
      <c r="N3819" s="6" t="str">
        <f>IF(COUNTIF($A$2:A3819,A3819)&gt;1,"DUP","OK")</f>
        <v>OK</v>
      </c>
      <c r="O3819" s="6" t="str">
        <f t="shared" si="178"/>
        <v>ORD26000023</v>
      </c>
      <c r="P3819" s="6" t="str">
        <f t="shared" si="179"/>
        <v>Sep</v>
      </c>
      <c r="Q3819" s="6"/>
      <c r="R3819" s="9"/>
      <c r="S3819" s="8"/>
      <c r="T3819" s="8"/>
      <c r="U3819" s="8"/>
      <c r="V3819" s="8"/>
      <c r="W3819" s="8"/>
      <c r="X3819" s="6"/>
      <c r="Y3819" s="6"/>
    </row>
    <row r="3820" spans="1:25" x14ac:dyDescent="0.3">
      <c r="A3820" s="6" t="s">
        <v>16722</v>
      </c>
      <c r="B3820" s="6"/>
      <c r="C3820" s="6" t="s">
        <v>16723</v>
      </c>
      <c r="D3820" s="6" t="str">
        <f t="shared" si="177"/>
        <v>ORD26000131</v>
      </c>
      <c r="E3820" s="10">
        <v>46286</v>
      </c>
      <c r="F3820" s="6" t="s">
        <v>12294</v>
      </c>
      <c r="G3820" s="6" t="s">
        <v>18</v>
      </c>
      <c r="H3820" s="8">
        <v>1298</v>
      </c>
      <c r="I3820" s="8">
        <v>0</v>
      </c>
      <c r="J3820" s="8">
        <v>0</v>
      </c>
      <c r="K3820" s="8">
        <v>1298</v>
      </c>
      <c r="L3820" s="10">
        <v>46288</v>
      </c>
      <c r="M3820" s="6" t="s">
        <v>16716</v>
      </c>
      <c r="N3820" s="6" t="str">
        <f>IF(COUNTIF($A$2:A3820,A3820)&gt;1,"DUP","OK")</f>
        <v>OK</v>
      </c>
      <c r="O3820" s="6" t="str">
        <f t="shared" si="178"/>
        <v>ORD26000131</v>
      </c>
      <c r="P3820" s="6" t="str">
        <f t="shared" si="179"/>
        <v>Sep</v>
      </c>
      <c r="Q3820" s="6"/>
      <c r="R3820" s="9"/>
      <c r="S3820" s="8"/>
      <c r="T3820" s="8"/>
      <c r="U3820" s="8"/>
      <c r="V3820" s="8"/>
      <c r="W3820" s="8"/>
      <c r="X3820" s="6"/>
      <c r="Y3820" s="6"/>
    </row>
    <row r="3821" spans="1:25" x14ac:dyDescent="0.3">
      <c r="A3821" s="6" t="s">
        <v>16724</v>
      </c>
      <c r="B3821" s="6"/>
      <c r="C3821" s="6" t="s">
        <v>309</v>
      </c>
      <c r="D3821" s="6" t="str">
        <f t="shared" si="177"/>
        <v>ORD26000138</v>
      </c>
      <c r="E3821" s="10">
        <v>46286</v>
      </c>
      <c r="F3821" s="6" t="s">
        <v>12294</v>
      </c>
      <c r="G3821" s="6" t="s">
        <v>18</v>
      </c>
      <c r="H3821" s="8">
        <v>5598</v>
      </c>
      <c r="I3821" s="8">
        <v>16.79</v>
      </c>
      <c r="J3821" s="8">
        <v>3.02</v>
      </c>
      <c r="K3821" s="8">
        <v>5578.19</v>
      </c>
      <c r="L3821" s="10">
        <v>46288</v>
      </c>
      <c r="M3821" s="6" t="s">
        <v>16716</v>
      </c>
      <c r="N3821" s="6" t="str">
        <f>IF(COUNTIF($A$2:A3821,A3821)&gt;1,"DUP","OK")</f>
        <v>OK</v>
      </c>
      <c r="O3821" s="6" t="str">
        <f t="shared" si="178"/>
        <v>ORD26000138</v>
      </c>
      <c r="P3821" s="6" t="str">
        <f t="shared" si="179"/>
        <v>Sep</v>
      </c>
      <c r="Q3821" s="6"/>
      <c r="R3821" s="9"/>
      <c r="S3821" s="8"/>
      <c r="T3821" s="8"/>
      <c r="U3821" s="8"/>
      <c r="V3821" s="8"/>
      <c r="W3821" s="8"/>
      <c r="X3821" s="6"/>
      <c r="Y3821" s="6"/>
    </row>
    <row r="3822" spans="1:25" x14ac:dyDescent="0.3">
      <c r="A3822" s="6" t="s">
        <v>16725</v>
      </c>
      <c r="B3822" s="6"/>
      <c r="C3822" s="6" t="s">
        <v>361</v>
      </c>
      <c r="D3822" s="6" t="str">
        <f t="shared" si="177"/>
        <v>ORD26000164</v>
      </c>
      <c r="E3822" s="10">
        <v>46286</v>
      </c>
      <c r="F3822" s="6" t="s">
        <v>12294</v>
      </c>
      <c r="G3822" s="6" t="s">
        <v>18</v>
      </c>
      <c r="H3822" s="8">
        <v>2999</v>
      </c>
      <c r="I3822" s="8">
        <v>9</v>
      </c>
      <c r="J3822" s="8">
        <v>1.62</v>
      </c>
      <c r="K3822" s="8">
        <v>2988.38</v>
      </c>
      <c r="L3822" s="10">
        <v>46288</v>
      </c>
      <c r="M3822" s="6" t="s">
        <v>16716</v>
      </c>
      <c r="N3822" s="6" t="str">
        <f>IF(COUNTIF($A$2:A3822,A3822)&gt;1,"DUP","OK")</f>
        <v>OK</v>
      </c>
      <c r="O3822" s="6" t="str">
        <f t="shared" si="178"/>
        <v>ORD26000164</v>
      </c>
      <c r="P3822" s="6" t="str">
        <f t="shared" si="179"/>
        <v>Sep</v>
      </c>
      <c r="Q3822" s="6"/>
      <c r="R3822" s="9"/>
      <c r="S3822" s="8"/>
      <c r="T3822" s="8"/>
      <c r="U3822" s="8"/>
      <c r="V3822" s="8"/>
      <c r="W3822" s="8"/>
      <c r="X3822" s="6"/>
      <c r="Y3822" s="6"/>
    </row>
    <row r="3823" spans="1:25" x14ac:dyDescent="0.3">
      <c r="A3823" s="6" t="s">
        <v>16726</v>
      </c>
      <c r="B3823" s="6"/>
      <c r="C3823" s="6" t="s">
        <v>394</v>
      </c>
      <c r="D3823" s="6" t="str">
        <f t="shared" si="177"/>
        <v>ORD26000180</v>
      </c>
      <c r="E3823" s="10">
        <v>46286</v>
      </c>
      <c r="F3823" s="6" t="s">
        <v>12294</v>
      </c>
      <c r="G3823" s="6" t="s">
        <v>18</v>
      </c>
      <c r="H3823" s="8">
        <v>3097</v>
      </c>
      <c r="I3823" s="8">
        <v>9.2899999999999991</v>
      </c>
      <c r="J3823" s="8">
        <v>1.67</v>
      </c>
      <c r="K3823" s="8">
        <v>3086.04</v>
      </c>
      <c r="L3823" s="10">
        <v>46288</v>
      </c>
      <c r="M3823" s="6" t="s">
        <v>16716</v>
      </c>
      <c r="N3823" s="6" t="str">
        <f>IF(COUNTIF($A$2:A3823,A3823)&gt;1,"DUP","OK")</f>
        <v>OK</v>
      </c>
      <c r="O3823" s="6" t="str">
        <f t="shared" si="178"/>
        <v>ORD26000180</v>
      </c>
      <c r="P3823" s="6" t="str">
        <f t="shared" si="179"/>
        <v>Sep</v>
      </c>
      <c r="Q3823" s="6"/>
      <c r="R3823" s="9"/>
      <c r="S3823" s="8"/>
      <c r="T3823" s="8"/>
      <c r="U3823" s="8"/>
      <c r="V3823" s="8"/>
      <c r="W3823" s="8"/>
      <c r="X3823" s="6"/>
      <c r="Y3823" s="6"/>
    </row>
    <row r="3824" spans="1:25" x14ac:dyDescent="0.3">
      <c r="A3824" s="6" t="s">
        <v>16727</v>
      </c>
      <c r="B3824" s="6"/>
      <c r="C3824" s="6" t="s">
        <v>414</v>
      </c>
      <c r="D3824" s="6" t="str">
        <f t="shared" si="177"/>
        <v>ORD26000190</v>
      </c>
      <c r="E3824" s="10">
        <v>46286</v>
      </c>
      <c r="F3824" s="6" t="s">
        <v>12294</v>
      </c>
      <c r="G3824" s="6" t="s">
        <v>54</v>
      </c>
      <c r="H3824" s="8">
        <v>5298</v>
      </c>
      <c r="I3824" s="8">
        <v>127.15</v>
      </c>
      <c r="J3824" s="8">
        <v>22.89</v>
      </c>
      <c r="K3824" s="8">
        <v>5147.96</v>
      </c>
      <c r="L3824" s="10">
        <v>46288</v>
      </c>
      <c r="M3824" s="6" t="s">
        <v>16716</v>
      </c>
      <c r="N3824" s="6" t="str">
        <f>IF(COUNTIF($A$2:A3824,A3824)&gt;1,"DUP","OK")</f>
        <v>OK</v>
      </c>
      <c r="O3824" s="6" t="str">
        <f t="shared" si="178"/>
        <v>ORD26000190</v>
      </c>
      <c r="P3824" s="6" t="str">
        <f t="shared" si="179"/>
        <v>Sep</v>
      </c>
      <c r="Q3824" s="6"/>
      <c r="R3824" s="9"/>
      <c r="S3824" s="8"/>
      <c r="T3824" s="8"/>
      <c r="U3824" s="8"/>
      <c r="V3824" s="8"/>
      <c r="W3824" s="8"/>
      <c r="X3824" s="6"/>
      <c r="Y3824" s="6"/>
    </row>
    <row r="3825" spans="1:25" x14ac:dyDescent="0.3">
      <c r="A3825" s="6" t="s">
        <v>16728</v>
      </c>
      <c r="B3825" s="6"/>
      <c r="C3825" s="6" t="s">
        <v>472</v>
      </c>
      <c r="D3825" s="6" t="str">
        <f t="shared" si="177"/>
        <v>ORD26000219</v>
      </c>
      <c r="E3825" s="10">
        <v>46286</v>
      </c>
      <c r="F3825" s="6" t="s">
        <v>12294</v>
      </c>
      <c r="G3825" s="6" t="s">
        <v>18</v>
      </c>
      <c r="H3825" s="8">
        <v>11497</v>
      </c>
      <c r="I3825" s="8">
        <v>34.49</v>
      </c>
      <c r="J3825" s="8">
        <v>6.21</v>
      </c>
      <c r="K3825" s="8">
        <v>11456.3</v>
      </c>
      <c r="L3825" s="10">
        <v>46288</v>
      </c>
      <c r="M3825" s="6" t="s">
        <v>16716</v>
      </c>
      <c r="N3825" s="6" t="str">
        <f>IF(COUNTIF($A$2:A3825,A3825)&gt;1,"DUP","OK")</f>
        <v>OK</v>
      </c>
      <c r="O3825" s="6" t="str">
        <f t="shared" si="178"/>
        <v>ORD26000219</v>
      </c>
      <c r="P3825" s="6" t="str">
        <f t="shared" si="179"/>
        <v>Sep</v>
      </c>
      <c r="Q3825" s="6"/>
      <c r="R3825" s="9"/>
      <c r="S3825" s="8"/>
      <c r="T3825" s="8"/>
      <c r="U3825" s="8"/>
      <c r="V3825" s="8"/>
      <c r="W3825" s="8"/>
      <c r="X3825" s="6"/>
      <c r="Y3825" s="6"/>
    </row>
    <row r="3826" spans="1:25" x14ac:dyDescent="0.3">
      <c r="A3826" s="6" t="s">
        <v>16729</v>
      </c>
      <c r="B3826" s="6"/>
      <c r="C3826" s="6" t="s">
        <v>16730</v>
      </c>
      <c r="D3826" s="6" t="str">
        <f t="shared" si="177"/>
        <v>ORD26000222</v>
      </c>
      <c r="E3826" s="10">
        <v>46286</v>
      </c>
      <c r="F3826" s="6" t="s">
        <v>12294</v>
      </c>
      <c r="G3826" s="6" t="s">
        <v>18</v>
      </c>
      <c r="H3826" s="8">
        <v>2499</v>
      </c>
      <c r="I3826" s="8">
        <v>7.5</v>
      </c>
      <c r="J3826" s="8">
        <v>1.35</v>
      </c>
      <c r="K3826" s="8">
        <v>2490.15</v>
      </c>
      <c r="L3826" s="10">
        <v>46288</v>
      </c>
      <c r="M3826" s="6" t="s">
        <v>16716</v>
      </c>
      <c r="N3826" s="6" t="str">
        <f>IF(COUNTIF($A$2:A3826,A3826)&gt;1,"DUP","OK")</f>
        <v>OK</v>
      </c>
      <c r="O3826" s="6" t="str">
        <f t="shared" si="178"/>
        <v>ORD26000222</v>
      </c>
      <c r="P3826" s="6" t="str">
        <f t="shared" si="179"/>
        <v>Sep</v>
      </c>
      <c r="Q3826" s="6"/>
      <c r="R3826" s="9"/>
      <c r="S3826" s="8"/>
      <c r="T3826" s="8"/>
      <c r="U3826" s="8"/>
      <c r="V3826" s="8"/>
      <c r="W3826" s="8"/>
      <c r="X3826" s="6"/>
      <c r="Y3826" s="6"/>
    </row>
    <row r="3827" spans="1:25" x14ac:dyDescent="0.3">
      <c r="A3827" s="6" t="s">
        <v>16731</v>
      </c>
      <c r="B3827" s="6"/>
      <c r="C3827" s="6" t="s">
        <v>514</v>
      </c>
      <c r="D3827" s="6" t="str">
        <f t="shared" si="177"/>
        <v>ORD26000240</v>
      </c>
      <c r="E3827" s="10">
        <v>46286</v>
      </c>
      <c r="F3827" s="6" t="s">
        <v>12294</v>
      </c>
      <c r="G3827" s="6" t="s">
        <v>18</v>
      </c>
      <c r="H3827" s="8">
        <v>8998</v>
      </c>
      <c r="I3827" s="8">
        <v>26.99</v>
      </c>
      <c r="J3827" s="8">
        <v>4.8600000000000003</v>
      </c>
      <c r="K3827" s="8">
        <v>8966.15</v>
      </c>
      <c r="L3827" s="10">
        <v>46288</v>
      </c>
      <c r="M3827" s="6" t="s">
        <v>16716</v>
      </c>
      <c r="N3827" s="6" t="str">
        <f>IF(COUNTIF($A$2:A3827,A3827)&gt;1,"DUP","OK")</f>
        <v>OK</v>
      </c>
      <c r="O3827" s="6" t="str">
        <f t="shared" si="178"/>
        <v>ORD26000240</v>
      </c>
      <c r="P3827" s="6" t="str">
        <f t="shared" si="179"/>
        <v>Sep</v>
      </c>
      <c r="Q3827" s="6"/>
      <c r="R3827" s="9"/>
      <c r="S3827" s="8"/>
      <c r="T3827" s="8"/>
      <c r="U3827" s="8"/>
      <c r="V3827" s="8"/>
      <c r="W3827" s="8"/>
      <c r="X3827" s="6"/>
      <c r="Y3827" s="6"/>
    </row>
    <row r="3828" spans="1:25" x14ac:dyDescent="0.3">
      <c r="A3828" s="6" t="s">
        <v>16732</v>
      </c>
      <c r="B3828" s="6"/>
      <c r="C3828" s="6" t="s">
        <v>16733</v>
      </c>
      <c r="D3828" s="6" t="str">
        <f t="shared" si="177"/>
        <v>ORD26000265</v>
      </c>
      <c r="E3828" s="10">
        <v>46286</v>
      </c>
      <c r="F3828" s="6" t="s">
        <v>12294</v>
      </c>
      <c r="G3828" s="6" t="s">
        <v>18</v>
      </c>
      <c r="H3828" s="8">
        <v>349</v>
      </c>
      <c r="I3828" s="8">
        <v>0</v>
      </c>
      <c r="J3828" s="8">
        <v>0</v>
      </c>
      <c r="K3828" s="8">
        <v>349</v>
      </c>
      <c r="L3828" s="10">
        <v>46288</v>
      </c>
      <c r="M3828" s="6" t="s">
        <v>16716</v>
      </c>
      <c r="N3828" s="6" t="str">
        <f>IF(COUNTIF($A$2:A3828,A3828)&gt;1,"DUP","OK")</f>
        <v>OK</v>
      </c>
      <c r="O3828" s="6" t="str">
        <f t="shared" si="178"/>
        <v>ORD26000265</v>
      </c>
      <c r="P3828" s="6" t="str">
        <f t="shared" si="179"/>
        <v>Sep</v>
      </c>
      <c r="Q3828" s="6"/>
      <c r="R3828" s="9"/>
      <c r="S3828" s="8"/>
      <c r="T3828" s="8"/>
      <c r="U3828" s="8"/>
      <c r="V3828" s="8"/>
      <c r="W3828" s="8"/>
      <c r="X3828" s="6"/>
      <c r="Y3828" s="6"/>
    </row>
    <row r="3829" spans="1:25" x14ac:dyDescent="0.3">
      <c r="A3829" s="6" t="s">
        <v>16734</v>
      </c>
      <c r="B3829" s="6"/>
      <c r="C3829" s="6" t="s">
        <v>589</v>
      </c>
      <c r="D3829" s="6" t="str">
        <f t="shared" si="177"/>
        <v>ORD26000277</v>
      </c>
      <c r="E3829" s="10">
        <v>46286</v>
      </c>
      <c r="F3829" s="6" t="s">
        <v>12294</v>
      </c>
      <c r="G3829" s="6" t="s">
        <v>54</v>
      </c>
      <c r="H3829" s="8">
        <v>349</v>
      </c>
      <c r="I3829" s="8">
        <v>6.63</v>
      </c>
      <c r="J3829" s="8">
        <v>1.19</v>
      </c>
      <c r="K3829" s="8">
        <v>341.18</v>
      </c>
      <c r="L3829" s="10">
        <v>46288</v>
      </c>
      <c r="M3829" s="6" t="s">
        <v>16716</v>
      </c>
      <c r="N3829" s="6" t="str">
        <f>IF(COUNTIF($A$2:A3829,A3829)&gt;1,"DUP","OK")</f>
        <v>OK</v>
      </c>
      <c r="O3829" s="6" t="str">
        <f t="shared" si="178"/>
        <v>ORD26000277</v>
      </c>
      <c r="P3829" s="6" t="str">
        <f t="shared" si="179"/>
        <v>Sep</v>
      </c>
      <c r="Q3829" s="6"/>
      <c r="R3829" s="9"/>
      <c r="S3829" s="8"/>
      <c r="T3829" s="8"/>
      <c r="U3829" s="8"/>
      <c r="V3829" s="8"/>
      <c r="W3829" s="8"/>
      <c r="X3829" s="6"/>
      <c r="Y3829" s="6"/>
    </row>
    <row r="3830" spans="1:25" x14ac:dyDescent="0.3">
      <c r="A3830" s="6" t="s">
        <v>16735</v>
      </c>
      <c r="B3830" s="6"/>
      <c r="C3830" s="6" t="s">
        <v>607</v>
      </c>
      <c r="D3830" s="6" t="str">
        <f t="shared" si="177"/>
        <v>ORD26000286</v>
      </c>
      <c r="E3830" s="10">
        <v>46286</v>
      </c>
      <c r="F3830" s="6" t="s">
        <v>12294</v>
      </c>
      <c r="G3830" s="6" t="s">
        <v>27</v>
      </c>
      <c r="H3830" s="8">
        <v>4999</v>
      </c>
      <c r="I3830" s="8">
        <v>79.98</v>
      </c>
      <c r="J3830" s="8">
        <v>14.4</v>
      </c>
      <c r="K3830" s="8">
        <v>4904.62</v>
      </c>
      <c r="L3830" s="10">
        <v>46288</v>
      </c>
      <c r="M3830" s="6" t="s">
        <v>16716</v>
      </c>
      <c r="N3830" s="6" t="str">
        <f>IF(COUNTIF($A$2:A3830,A3830)&gt;1,"DUP","OK")</f>
        <v>OK</v>
      </c>
      <c r="O3830" s="6" t="str">
        <f t="shared" si="178"/>
        <v>ORD26000286</v>
      </c>
      <c r="P3830" s="6" t="str">
        <f t="shared" si="179"/>
        <v>Sep</v>
      </c>
      <c r="Q3830" s="6"/>
      <c r="R3830" s="9"/>
      <c r="S3830" s="8"/>
      <c r="T3830" s="8"/>
      <c r="U3830" s="8"/>
      <c r="V3830" s="8"/>
      <c r="W3830" s="8"/>
      <c r="X3830" s="6"/>
      <c r="Y3830" s="6"/>
    </row>
    <row r="3831" spans="1:25" x14ac:dyDescent="0.3">
      <c r="A3831" s="6" t="s">
        <v>16736</v>
      </c>
      <c r="B3831" s="6"/>
      <c r="C3831" s="6" t="s">
        <v>680</v>
      </c>
      <c r="D3831" s="6" t="str">
        <f t="shared" si="177"/>
        <v>ORD26000322</v>
      </c>
      <c r="E3831" s="10">
        <v>46286</v>
      </c>
      <c r="F3831" s="6" t="s">
        <v>12294</v>
      </c>
      <c r="G3831" s="6" t="s">
        <v>18</v>
      </c>
      <c r="H3831" s="8">
        <v>4999</v>
      </c>
      <c r="I3831" s="8">
        <v>15</v>
      </c>
      <c r="J3831" s="8">
        <v>2.7</v>
      </c>
      <c r="K3831" s="8">
        <v>4981.3</v>
      </c>
      <c r="L3831" s="10">
        <v>46288</v>
      </c>
      <c r="M3831" s="6" t="s">
        <v>16716</v>
      </c>
      <c r="N3831" s="6" t="str">
        <f>IF(COUNTIF($A$2:A3831,A3831)&gt;1,"DUP","OK")</f>
        <v>OK</v>
      </c>
      <c r="O3831" s="6" t="str">
        <f t="shared" si="178"/>
        <v>ORD26000322</v>
      </c>
      <c r="P3831" s="6" t="str">
        <f t="shared" si="179"/>
        <v>Sep</v>
      </c>
      <c r="Q3831" s="6"/>
      <c r="R3831" s="9"/>
      <c r="S3831" s="8"/>
      <c r="T3831" s="8"/>
      <c r="U3831" s="8"/>
      <c r="V3831" s="8"/>
      <c r="W3831" s="8"/>
      <c r="X3831" s="6"/>
      <c r="Y3831" s="6"/>
    </row>
    <row r="3832" spans="1:25" x14ac:dyDescent="0.3">
      <c r="A3832" s="6" t="s">
        <v>16737</v>
      </c>
      <c r="B3832" s="6"/>
      <c r="C3832" s="6" t="s">
        <v>16738</v>
      </c>
      <c r="D3832" s="6" t="str">
        <f t="shared" si="177"/>
        <v>ORD26000353</v>
      </c>
      <c r="E3832" s="10">
        <v>46286</v>
      </c>
      <c r="F3832" s="6" t="s">
        <v>12294</v>
      </c>
      <c r="G3832" s="6" t="s">
        <v>18</v>
      </c>
      <c r="H3832" s="8">
        <v>9597</v>
      </c>
      <c r="I3832" s="8">
        <v>28.79</v>
      </c>
      <c r="J3832" s="8">
        <v>5.18</v>
      </c>
      <c r="K3832" s="8">
        <v>9563.0300000000007</v>
      </c>
      <c r="L3832" s="10">
        <v>46288</v>
      </c>
      <c r="M3832" s="6" t="s">
        <v>16716</v>
      </c>
      <c r="N3832" s="6" t="str">
        <f>IF(COUNTIF($A$2:A3832,A3832)&gt;1,"DUP","OK")</f>
        <v>OK</v>
      </c>
      <c r="O3832" s="6" t="str">
        <f t="shared" si="178"/>
        <v>ORD26000353</v>
      </c>
      <c r="P3832" s="6" t="str">
        <f t="shared" si="179"/>
        <v>Sep</v>
      </c>
      <c r="Q3832" s="6"/>
      <c r="R3832" s="9"/>
      <c r="S3832" s="8"/>
      <c r="T3832" s="8"/>
      <c r="U3832" s="8"/>
      <c r="V3832" s="8"/>
      <c r="W3832" s="8"/>
      <c r="X3832" s="6"/>
      <c r="Y3832" s="6"/>
    </row>
    <row r="3833" spans="1:25" x14ac:dyDescent="0.3">
      <c r="A3833" s="6" t="s">
        <v>16739</v>
      </c>
      <c r="B3833" s="6"/>
      <c r="C3833" s="6" t="s">
        <v>791</v>
      </c>
      <c r="D3833" s="6" t="str">
        <f t="shared" si="177"/>
        <v>ORD26000377</v>
      </c>
      <c r="E3833" s="10">
        <v>46286</v>
      </c>
      <c r="F3833" s="6" t="s">
        <v>12294</v>
      </c>
      <c r="G3833" s="6" t="s">
        <v>27</v>
      </c>
      <c r="H3833" s="8">
        <v>8798</v>
      </c>
      <c r="I3833" s="8">
        <v>140.77000000000001</v>
      </c>
      <c r="J3833" s="8">
        <v>25.34</v>
      </c>
      <c r="K3833" s="8">
        <v>8631.89</v>
      </c>
      <c r="L3833" s="10">
        <v>46288</v>
      </c>
      <c r="M3833" s="6" t="s">
        <v>16716</v>
      </c>
      <c r="N3833" s="6" t="str">
        <f>IF(COUNTIF($A$2:A3833,A3833)&gt;1,"DUP","OK")</f>
        <v>OK</v>
      </c>
      <c r="O3833" s="6" t="str">
        <f t="shared" si="178"/>
        <v>ORD26000377</v>
      </c>
      <c r="P3833" s="6" t="str">
        <f t="shared" si="179"/>
        <v>Sep</v>
      </c>
      <c r="Q3833" s="6"/>
      <c r="R3833" s="9"/>
      <c r="S3833" s="8"/>
      <c r="T3833" s="8"/>
      <c r="U3833" s="8"/>
      <c r="V3833" s="8"/>
      <c r="W3833" s="8"/>
      <c r="X3833" s="6"/>
      <c r="Y3833" s="6"/>
    </row>
    <row r="3834" spans="1:25" x14ac:dyDescent="0.3">
      <c r="A3834" s="6" t="s">
        <v>16740</v>
      </c>
      <c r="B3834" s="6"/>
      <c r="C3834" s="6" t="s">
        <v>797</v>
      </c>
      <c r="D3834" s="6" t="str">
        <f t="shared" si="177"/>
        <v>ORD26000380</v>
      </c>
      <c r="E3834" s="10">
        <v>46286</v>
      </c>
      <c r="F3834" s="6" t="s">
        <v>12294</v>
      </c>
      <c r="G3834" s="6" t="s">
        <v>18</v>
      </c>
      <c r="H3834" s="8">
        <v>3499</v>
      </c>
      <c r="I3834" s="8">
        <v>10.5</v>
      </c>
      <c r="J3834" s="8">
        <v>1.89</v>
      </c>
      <c r="K3834" s="8">
        <v>3486.61</v>
      </c>
      <c r="L3834" s="10">
        <v>46288</v>
      </c>
      <c r="M3834" s="6" t="s">
        <v>16716</v>
      </c>
      <c r="N3834" s="6" t="str">
        <f>IF(COUNTIF($A$2:A3834,A3834)&gt;1,"DUP","OK")</f>
        <v>OK</v>
      </c>
      <c r="O3834" s="6" t="str">
        <f t="shared" si="178"/>
        <v>ORD26000380</v>
      </c>
      <c r="P3834" s="6" t="str">
        <f t="shared" si="179"/>
        <v>Sep</v>
      </c>
      <c r="Q3834" s="6"/>
      <c r="R3834" s="9"/>
      <c r="S3834" s="8"/>
      <c r="T3834" s="8"/>
      <c r="U3834" s="8"/>
      <c r="V3834" s="8"/>
      <c r="W3834" s="8"/>
      <c r="X3834" s="6"/>
      <c r="Y3834" s="6"/>
    </row>
    <row r="3835" spans="1:25" x14ac:dyDescent="0.3">
      <c r="A3835" s="6" t="s">
        <v>16741</v>
      </c>
      <c r="B3835" s="6"/>
      <c r="C3835" s="6" t="s">
        <v>873</v>
      </c>
      <c r="D3835" s="6" t="str">
        <f t="shared" si="177"/>
        <v>ORD26000418</v>
      </c>
      <c r="E3835" s="10">
        <v>46286</v>
      </c>
      <c r="F3835" s="6" t="s">
        <v>12294</v>
      </c>
      <c r="G3835" s="6" t="s">
        <v>18</v>
      </c>
      <c r="H3835" s="8">
        <v>499</v>
      </c>
      <c r="I3835" s="8">
        <v>0</v>
      </c>
      <c r="J3835" s="8">
        <v>0</v>
      </c>
      <c r="K3835" s="8">
        <v>499</v>
      </c>
      <c r="L3835" s="10">
        <v>46288</v>
      </c>
      <c r="M3835" s="6" t="s">
        <v>16716</v>
      </c>
      <c r="N3835" s="6" t="str">
        <f>IF(COUNTIF($A$2:A3835,A3835)&gt;1,"DUP","OK")</f>
        <v>OK</v>
      </c>
      <c r="O3835" s="6" t="str">
        <f t="shared" si="178"/>
        <v>ORD26000418</v>
      </c>
      <c r="P3835" s="6" t="str">
        <f t="shared" si="179"/>
        <v>Sep</v>
      </c>
      <c r="Q3835" s="6"/>
      <c r="R3835" s="9"/>
      <c r="S3835" s="8"/>
      <c r="T3835" s="8"/>
      <c r="U3835" s="8"/>
      <c r="V3835" s="8"/>
      <c r="W3835" s="8"/>
      <c r="X3835" s="6"/>
      <c r="Y3835" s="6"/>
    </row>
    <row r="3836" spans="1:25" x14ac:dyDescent="0.3">
      <c r="A3836" s="6" t="s">
        <v>16742</v>
      </c>
      <c r="B3836" s="6"/>
      <c r="C3836" s="6" t="s">
        <v>881</v>
      </c>
      <c r="D3836" s="6" t="str">
        <f t="shared" si="177"/>
        <v>ORD26000422</v>
      </c>
      <c r="E3836" s="10">
        <v>46286</v>
      </c>
      <c r="F3836" s="6" t="s">
        <v>12294</v>
      </c>
      <c r="G3836" s="6" t="s">
        <v>18</v>
      </c>
      <c r="H3836" s="8">
        <v>2499</v>
      </c>
      <c r="I3836" s="8">
        <v>7.5</v>
      </c>
      <c r="J3836" s="8">
        <v>1.35</v>
      </c>
      <c r="K3836" s="8">
        <v>2490.15</v>
      </c>
      <c r="L3836" s="10">
        <v>46288</v>
      </c>
      <c r="M3836" s="6" t="s">
        <v>16716</v>
      </c>
      <c r="N3836" s="6" t="str">
        <f>IF(COUNTIF($A$2:A3836,A3836)&gt;1,"DUP","OK")</f>
        <v>OK</v>
      </c>
      <c r="O3836" s="6" t="str">
        <f t="shared" si="178"/>
        <v>ORD26000422</v>
      </c>
      <c r="P3836" s="6" t="str">
        <f t="shared" si="179"/>
        <v>Sep</v>
      </c>
      <c r="Q3836" s="6"/>
      <c r="R3836" s="9"/>
      <c r="S3836" s="8"/>
      <c r="T3836" s="8"/>
      <c r="U3836" s="8"/>
      <c r="V3836" s="8"/>
      <c r="W3836" s="8"/>
      <c r="X3836" s="6"/>
      <c r="Y3836" s="6"/>
    </row>
    <row r="3837" spans="1:25" x14ac:dyDescent="0.3">
      <c r="A3837" s="6" t="s">
        <v>16743</v>
      </c>
      <c r="B3837" s="6"/>
      <c r="C3837" s="6" t="s">
        <v>949</v>
      </c>
      <c r="D3837" s="6" t="str">
        <f t="shared" si="177"/>
        <v>ORD26000456</v>
      </c>
      <c r="E3837" s="10">
        <v>46286</v>
      </c>
      <c r="F3837" s="6" t="s">
        <v>12294</v>
      </c>
      <c r="G3837" s="6" t="s">
        <v>43</v>
      </c>
      <c r="H3837" s="8">
        <v>4297</v>
      </c>
      <c r="I3837" s="8">
        <v>51.56</v>
      </c>
      <c r="J3837" s="8">
        <v>9.2799999999999994</v>
      </c>
      <c r="K3837" s="8">
        <v>4236.16</v>
      </c>
      <c r="L3837" s="10">
        <v>46288</v>
      </c>
      <c r="M3837" s="6" t="s">
        <v>16716</v>
      </c>
      <c r="N3837" s="6" t="str">
        <f>IF(COUNTIF($A$2:A3837,A3837)&gt;1,"DUP","OK")</f>
        <v>OK</v>
      </c>
      <c r="O3837" s="6" t="str">
        <f t="shared" si="178"/>
        <v>ORD26000456</v>
      </c>
      <c r="P3837" s="6" t="str">
        <f t="shared" si="179"/>
        <v>Sep</v>
      </c>
      <c r="Q3837" s="6"/>
      <c r="R3837" s="9"/>
      <c r="S3837" s="8"/>
      <c r="T3837" s="8"/>
      <c r="U3837" s="8"/>
      <c r="V3837" s="8"/>
      <c r="W3837" s="8"/>
      <c r="X3837" s="6"/>
      <c r="Y3837" s="6"/>
    </row>
    <row r="3838" spans="1:25" x14ac:dyDescent="0.3">
      <c r="A3838" s="6" t="s">
        <v>16744</v>
      </c>
      <c r="B3838" s="6"/>
      <c r="C3838" s="6" t="s">
        <v>1079</v>
      </c>
      <c r="D3838" s="6" t="str">
        <f t="shared" si="177"/>
        <v>ORD26000521</v>
      </c>
      <c r="E3838" s="10">
        <v>46286</v>
      </c>
      <c r="F3838" s="6" t="s">
        <v>12294</v>
      </c>
      <c r="G3838" s="6" t="s">
        <v>27</v>
      </c>
      <c r="H3838" s="8">
        <v>7999</v>
      </c>
      <c r="I3838" s="8">
        <v>127.98</v>
      </c>
      <c r="J3838" s="8">
        <v>23.04</v>
      </c>
      <c r="K3838" s="8">
        <v>7847.98</v>
      </c>
      <c r="L3838" s="10">
        <v>46288</v>
      </c>
      <c r="M3838" s="6" t="s">
        <v>16716</v>
      </c>
      <c r="N3838" s="6" t="str">
        <f>IF(COUNTIF($A$2:A3838,A3838)&gt;1,"DUP","OK")</f>
        <v>OK</v>
      </c>
      <c r="O3838" s="6" t="str">
        <f t="shared" si="178"/>
        <v>ORD26000521</v>
      </c>
      <c r="P3838" s="6" t="str">
        <f t="shared" si="179"/>
        <v>Sep</v>
      </c>
      <c r="Q3838" s="6"/>
      <c r="R3838" s="9"/>
      <c r="S3838" s="8"/>
      <c r="T3838" s="8"/>
      <c r="U3838" s="8"/>
      <c r="V3838" s="8"/>
      <c r="W3838" s="8"/>
      <c r="X3838" s="6"/>
      <c r="Y3838" s="6"/>
    </row>
    <row r="3839" spans="1:25" x14ac:dyDescent="0.3">
      <c r="A3839" s="6" t="s">
        <v>16745</v>
      </c>
      <c r="B3839" s="6"/>
      <c r="C3839" s="6" t="s">
        <v>1157</v>
      </c>
      <c r="D3839" s="6" t="str">
        <f t="shared" si="177"/>
        <v>ORD26000560</v>
      </c>
      <c r="E3839" s="10">
        <v>46286</v>
      </c>
      <c r="F3839" s="6" t="s">
        <v>12294</v>
      </c>
      <c r="G3839" s="6" t="s">
        <v>27</v>
      </c>
      <c r="H3839" s="8">
        <v>2999</v>
      </c>
      <c r="I3839" s="8">
        <v>47.98</v>
      </c>
      <c r="J3839" s="8">
        <v>8.64</v>
      </c>
      <c r="K3839" s="8">
        <v>2942.38</v>
      </c>
      <c r="L3839" s="10">
        <v>46288</v>
      </c>
      <c r="M3839" s="6" t="s">
        <v>16716</v>
      </c>
      <c r="N3839" s="6" t="str">
        <f>IF(COUNTIF($A$2:A3839,A3839)&gt;1,"DUP","OK")</f>
        <v>OK</v>
      </c>
      <c r="O3839" s="6" t="str">
        <f t="shared" si="178"/>
        <v>ORD26000560</v>
      </c>
      <c r="P3839" s="6" t="str">
        <f t="shared" si="179"/>
        <v>Sep</v>
      </c>
      <c r="Q3839" s="6"/>
      <c r="R3839" s="9"/>
      <c r="S3839" s="8"/>
      <c r="T3839" s="8"/>
      <c r="U3839" s="8"/>
      <c r="V3839" s="8"/>
      <c r="W3839" s="8"/>
      <c r="X3839" s="6"/>
      <c r="Y3839" s="6"/>
    </row>
    <row r="3840" spans="1:25" x14ac:dyDescent="0.3">
      <c r="A3840" s="6" t="s">
        <v>16746</v>
      </c>
      <c r="B3840" s="6"/>
      <c r="C3840" s="6" t="s">
        <v>1195</v>
      </c>
      <c r="D3840" s="6" t="str">
        <f t="shared" si="177"/>
        <v>ORD26000579</v>
      </c>
      <c r="E3840" s="10">
        <v>46286</v>
      </c>
      <c r="F3840" s="6" t="s">
        <v>12294</v>
      </c>
      <c r="G3840" s="6" t="s">
        <v>18</v>
      </c>
      <c r="H3840" s="8">
        <v>299</v>
      </c>
      <c r="I3840" s="8">
        <v>0</v>
      </c>
      <c r="J3840" s="8">
        <v>0</v>
      </c>
      <c r="K3840" s="8">
        <v>299</v>
      </c>
      <c r="L3840" s="10">
        <v>46288</v>
      </c>
      <c r="M3840" s="6" t="s">
        <v>16716</v>
      </c>
      <c r="N3840" s="6" t="str">
        <f>IF(COUNTIF($A$2:A3840,A3840)&gt;1,"DUP","OK")</f>
        <v>OK</v>
      </c>
      <c r="O3840" s="6" t="str">
        <f t="shared" si="178"/>
        <v>ORD26000579</v>
      </c>
      <c r="P3840" s="6" t="str">
        <f t="shared" si="179"/>
        <v>Sep</v>
      </c>
      <c r="Q3840" s="6"/>
      <c r="R3840" s="9"/>
      <c r="S3840" s="8"/>
      <c r="T3840" s="8"/>
      <c r="U3840" s="8"/>
      <c r="V3840" s="8"/>
      <c r="W3840" s="8"/>
      <c r="X3840" s="6"/>
      <c r="Y3840" s="6"/>
    </row>
    <row r="3841" spans="1:25" x14ac:dyDescent="0.3">
      <c r="A3841" s="6" t="s">
        <v>16747</v>
      </c>
      <c r="B3841" s="6"/>
      <c r="C3841" s="6" t="s">
        <v>1203</v>
      </c>
      <c r="D3841" s="6" t="str">
        <f t="shared" si="177"/>
        <v>ORD26000583</v>
      </c>
      <c r="E3841" s="10">
        <v>46286</v>
      </c>
      <c r="F3841" s="6" t="s">
        <v>12294</v>
      </c>
      <c r="G3841" s="6" t="s">
        <v>18</v>
      </c>
      <c r="H3841" s="8">
        <v>4697</v>
      </c>
      <c r="I3841" s="8">
        <v>14.09</v>
      </c>
      <c r="J3841" s="8">
        <v>2.54</v>
      </c>
      <c r="K3841" s="8">
        <v>4680.37</v>
      </c>
      <c r="L3841" s="10">
        <v>46288</v>
      </c>
      <c r="M3841" s="6" t="s">
        <v>16716</v>
      </c>
      <c r="N3841" s="6" t="str">
        <f>IF(COUNTIF($A$2:A3841,A3841)&gt;1,"DUP","OK")</f>
        <v>OK</v>
      </c>
      <c r="O3841" s="6" t="str">
        <f t="shared" si="178"/>
        <v>ORD26000583</v>
      </c>
      <c r="P3841" s="6" t="str">
        <f t="shared" si="179"/>
        <v>Sep</v>
      </c>
      <c r="Q3841" s="6"/>
      <c r="R3841" s="9"/>
      <c r="S3841" s="8"/>
      <c r="T3841" s="8"/>
      <c r="U3841" s="8"/>
      <c r="V3841" s="8"/>
      <c r="W3841" s="8"/>
      <c r="X3841" s="6"/>
      <c r="Y3841" s="6"/>
    </row>
    <row r="3842" spans="1:25" x14ac:dyDescent="0.3">
      <c r="A3842" s="6" t="s">
        <v>16748</v>
      </c>
      <c r="B3842" s="6"/>
      <c r="C3842" s="6" t="s">
        <v>1216</v>
      </c>
      <c r="D3842" s="6" t="str">
        <f t="shared" ref="D3842:D3905" si="180">UPPER(SUBSTITUTE(TRIM(C3842),"-",""))</f>
        <v>ORD26000590</v>
      </c>
      <c r="E3842" s="10">
        <v>46286</v>
      </c>
      <c r="F3842" s="6" t="s">
        <v>12294</v>
      </c>
      <c r="G3842" s="6" t="s">
        <v>18</v>
      </c>
      <c r="H3842" s="8">
        <v>299</v>
      </c>
      <c r="I3842" s="8">
        <v>0</v>
      </c>
      <c r="J3842" s="8">
        <v>0</v>
      </c>
      <c r="K3842" s="8">
        <v>299</v>
      </c>
      <c r="L3842" s="10">
        <v>46288</v>
      </c>
      <c r="M3842" s="6" t="s">
        <v>16716</v>
      </c>
      <c r="N3842" s="6" t="str">
        <f>IF(COUNTIF($A$2:A3842,A3842)&gt;1,"DUP","OK")</f>
        <v>OK</v>
      </c>
      <c r="O3842" s="6" t="str">
        <f t="shared" ref="O3842:O3905" si="181">IF(F3842="REFUND",INDEX($D$2:$D$5743,MATCH(B3842,$A$2:$A$5743,0)),D3842)</f>
        <v>ORD26000590</v>
      </c>
      <c r="P3842" s="6" t="str">
        <f t="shared" ref="P3842:P3905" si="182">IF(L3842&gt;DATE(2026,9,30),"Oct-Due","Sep")</f>
        <v>Sep</v>
      </c>
      <c r="Q3842" s="6"/>
      <c r="R3842" s="9"/>
      <c r="S3842" s="8"/>
      <c r="T3842" s="8"/>
      <c r="U3842" s="8"/>
      <c r="V3842" s="8"/>
      <c r="W3842" s="8"/>
      <c r="X3842" s="6"/>
      <c r="Y3842" s="6"/>
    </row>
    <row r="3843" spans="1:25" x14ac:dyDescent="0.3">
      <c r="A3843" s="6" t="s">
        <v>16749</v>
      </c>
      <c r="B3843" s="6"/>
      <c r="C3843" s="6" t="s">
        <v>1232</v>
      </c>
      <c r="D3843" s="6" t="str">
        <f t="shared" si="180"/>
        <v>ORD26000598</v>
      </c>
      <c r="E3843" s="10">
        <v>46286</v>
      </c>
      <c r="F3843" s="6" t="s">
        <v>12294</v>
      </c>
      <c r="G3843" s="6" t="s">
        <v>18</v>
      </c>
      <c r="H3843" s="8">
        <v>1499</v>
      </c>
      <c r="I3843" s="8">
        <v>0</v>
      </c>
      <c r="J3843" s="8">
        <v>0</v>
      </c>
      <c r="K3843" s="8">
        <v>1499</v>
      </c>
      <c r="L3843" s="10">
        <v>46288</v>
      </c>
      <c r="M3843" s="6" t="s">
        <v>16716</v>
      </c>
      <c r="N3843" s="6" t="str">
        <f>IF(COUNTIF($A$2:A3843,A3843)&gt;1,"DUP","OK")</f>
        <v>OK</v>
      </c>
      <c r="O3843" s="6" t="str">
        <f t="shared" si="181"/>
        <v>ORD26000598</v>
      </c>
      <c r="P3843" s="6" t="str">
        <f t="shared" si="182"/>
        <v>Sep</v>
      </c>
      <c r="Q3843" s="6"/>
      <c r="R3843" s="9"/>
      <c r="S3843" s="8"/>
      <c r="T3843" s="8"/>
      <c r="U3843" s="8"/>
      <c r="V3843" s="8"/>
      <c r="W3843" s="8"/>
      <c r="X3843" s="6"/>
      <c r="Y3843" s="6"/>
    </row>
    <row r="3844" spans="1:25" x14ac:dyDescent="0.3">
      <c r="A3844" s="6" t="s">
        <v>16750</v>
      </c>
      <c r="B3844" s="6"/>
      <c r="C3844" s="6" t="s">
        <v>1361</v>
      </c>
      <c r="D3844" s="6" t="str">
        <f t="shared" si="180"/>
        <v>ORD26000662</v>
      </c>
      <c r="E3844" s="10">
        <v>46286</v>
      </c>
      <c r="F3844" s="6" t="s">
        <v>12294</v>
      </c>
      <c r="G3844" s="6" t="s">
        <v>54</v>
      </c>
      <c r="H3844" s="8">
        <v>799</v>
      </c>
      <c r="I3844" s="8">
        <v>15.18</v>
      </c>
      <c r="J3844" s="8">
        <v>2.73</v>
      </c>
      <c r="K3844" s="8">
        <v>781.09</v>
      </c>
      <c r="L3844" s="10">
        <v>46288</v>
      </c>
      <c r="M3844" s="6" t="s">
        <v>16716</v>
      </c>
      <c r="N3844" s="6" t="str">
        <f>IF(COUNTIF($A$2:A3844,A3844)&gt;1,"DUP","OK")</f>
        <v>OK</v>
      </c>
      <c r="O3844" s="6" t="str">
        <f t="shared" si="181"/>
        <v>ORD26000662</v>
      </c>
      <c r="P3844" s="6" t="str">
        <f t="shared" si="182"/>
        <v>Sep</v>
      </c>
      <c r="Q3844" s="6"/>
      <c r="R3844" s="9"/>
      <c r="S3844" s="8"/>
      <c r="T3844" s="8"/>
      <c r="U3844" s="8"/>
      <c r="V3844" s="8"/>
      <c r="W3844" s="8"/>
      <c r="X3844" s="6"/>
      <c r="Y3844" s="6"/>
    </row>
    <row r="3845" spans="1:25" x14ac:dyDescent="0.3">
      <c r="A3845" s="6" t="s">
        <v>16751</v>
      </c>
      <c r="B3845" s="6"/>
      <c r="C3845" s="6" t="s">
        <v>1487</v>
      </c>
      <c r="D3845" s="6" t="str">
        <f t="shared" si="180"/>
        <v>ORD26000725</v>
      </c>
      <c r="E3845" s="10">
        <v>46286</v>
      </c>
      <c r="F3845" s="6" t="s">
        <v>12294</v>
      </c>
      <c r="G3845" s="6" t="s">
        <v>43</v>
      </c>
      <c r="H3845" s="8">
        <v>2999</v>
      </c>
      <c r="I3845" s="8">
        <v>35.99</v>
      </c>
      <c r="J3845" s="8">
        <v>6.48</v>
      </c>
      <c r="K3845" s="8">
        <v>2956.53</v>
      </c>
      <c r="L3845" s="10">
        <v>46288</v>
      </c>
      <c r="M3845" s="6" t="s">
        <v>16716</v>
      </c>
      <c r="N3845" s="6" t="str">
        <f>IF(COUNTIF($A$2:A3845,A3845)&gt;1,"DUP","OK")</f>
        <v>OK</v>
      </c>
      <c r="O3845" s="6" t="str">
        <f t="shared" si="181"/>
        <v>ORD26000725</v>
      </c>
      <c r="P3845" s="6" t="str">
        <f t="shared" si="182"/>
        <v>Sep</v>
      </c>
      <c r="Q3845" s="6"/>
      <c r="R3845" s="9"/>
      <c r="S3845" s="8"/>
      <c r="T3845" s="8"/>
      <c r="U3845" s="8"/>
      <c r="V3845" s="8"/>
      <c r="W3845" s="8"/>
      <c r="X3845" s="6"/>
      <c r="Y3845" s="6"/>
    </row>
    <row r="3846" spans="1:25" x14ac:dyDescent="0.3">
      <c r="A3846" s="6" t="s">
        <v>16752</v>
      </c>
      <c r="B3846" s="6"/>
      <c r="C3846" s="6" t="s">
        <v>1536</v>
      </c>
      <c r="D3846" s="6" t="str">
        <f t="shared" si="180"/>
        <v>ORD26000750</v>
      </c>
      <c r="E3846" s="10">
        <v>46286</v>
      </c>
      <c r="F3846" s="6" t="s">
        <v>12294</v>
      </c>
      <c r="G3846" s="6" t="s">
        <v>18</v>
      </c>
      <c r="H3846" s="8">
        <v>3798</v>
      </c>
      <c r="I3846" s="8">
        <v>11.39</v>
      </c>
      <c r="J3846" s="8">
        <v>2.0499999999999998</v>
      </c>
      <c r="K3846" s="8">
        <v>3784.56</v>
      </c>
      <c r="L3846" s="10">
        <v>46288</v>
      </c>
      <c r="M3846" s="6" t="s">
        <v>16716</v>
      </c>
      <c r="N3846" s="6" t="str">
        <f>IF(COUNTIF($A$2:A3846,A3846)&gt;1,"DUP","OK")</f>
        <v>OK</v>
      </c>
      <c r="O3846" s="6" t="str">
        <f t="shared" si="181"/>
        <v>ORD26000750</v>
      </c>
      <c r="P3846" s="6" t="str">
        <f t="shared" si="182"/>
        <v>Sep</v>
      </c>
      <c r="Q3846" s="6"/>
      <c r="R3846" s="9"/>
      <c r="S3846" s="8"/>
      <c r="T3846" s="8"/>
      <c r="U3846" s="8"/>
      <c r="V3846" s="8"/>
      <c r="W3846" s="8"/>
      <c r="X3846" s="6"/>
      <c r="Y3846" s="6"/>
    </row>
    <row r="3847" spans="1:25" x14ac:dyDescent="0.3">
      <c r="A3847" s="6" t="s">
        <v>16753</v>
      </c>
      <c r="B3847" s="6"/>
      <c r="C3847" s="6" t="s">
        <v>1643</v>
      </c>
      <c r="D3847" s="6" t="str">
        <f t="shared" si="180"/>
        <v>ORD26000804</v>
      </c>
      <c r="E3847" s="10">
        <v>46286</v>
      </c>
      <c r="F3847" s="6" t="s">
        <v>12294</v>
      </c>
      <c r="G3847" s="6" t="s">
        <v>18</v>
      </c>
      <c r="H3847" s="8">
        <v>2499</v>
      </c>
      <c r="I3847" s="8">
        <v>7.5</v>
      </c>
      <c r="J3847" s="8">
        <v>1.35</v>
      </c>
      <c r="K3847" s="8">
        <v>2490.15</v>
      </c>
      <c r="L3847" s="10">
        <v>46288</v>
      </c>
      <c r="M3847" s="6" t="s">
        <v>16716</v>
      </c>
      <c r="N3847" s="6" t="str">
        <f>IF(COUNTIF($A$2:A3847,A3847)&gt;1,"DUP","OK")</f>
        <v>OK</v>
      </c>
      <c r="O3847" s="6" t="str">
        <f t="shared" si="181"/>
        <v>ORD26000804</v>
      </c>
      <c r="P3847" s="6" t="str">
        <f t="shared" si="182"/>
        <v>Sep</v>
      </c>
      <c r="Q3847" s="6"/>
      <c r="R3847" s="9"/>
      <c r="S3847" s="8"/>
      <c r="T3847" s="8"/>
      <c r="U3847" s="8"/>
      <c r="V3847" s="8"/>
      <c r="W3847" s="8"/>
      <c r="X3847" s="6"/>
      <c r="Y3847" s="6"/>
    </row>
    <row r="3848" spans="1:25" x14ac:dyDescent="0.3">
      <c r="A3848" s="6" t="s">
        <v>16754</v>
      </c>
      <c r="B3848" s="6"/>
      <c r="C3848" s="6" t="s">
        <v>1788</v>
      </c>
      <c r="D3848" s="6" t="str">
        <f t="shared" si="180"/>
        <v>ORD26000877</v>
      </c>
      <c r="E3848" s="10">
        <v>46286</v>
      </c>
      <c r="F3848" s="6" t="s">
        <v>12294</v>
      </c>
      <c r="G3848" s="6" t="s">
        <v>18</v>
      </c>
      <c r="H3848" s="8">
        <v>3298</v>
      </c>
      <c r="I3848" s="8">
        <v>9.89</v>
      </c>
      <c r="J3848" s="8">
        <v>1.78</v>
      </c>
      <c r="K3848" s="8">
        <v>3286.33</v>
      </c>
      <c r="L3848" s="10">
        <v>46288</v>
      </c>
      <c r="M3848" s="6" t="s">
        <v>16716</v>
      </c>
      <c r="N3848" s="6" t="str">
        <f>IF(COUNTIF($A$2:A3848,A3848)&gt;1,"DUP","OK")</f>
        <v>OK</v>
      </c>
      <c r="O3848" s="6" t="str">
        <f t="shared" si="181"/>
        <v>ORD26000877</v>
      </c>
      <c r="P3848" s="6" t="str">
        <f t="shared" si="182"/>
        <v>Sep</v>
      </c>
      <c r="Q3848" s="6"/>
      <c r="R3848" s="9"/>
      <c r="S3848" s="8"/>
      <c r="T3848" s="8"/>
      <c r="U3848" s="8"/>
      <c r="V3848" s="8"/>
      <c r="W3848" s="8"/>
      <c r="X3848" s="6"/>
      <c r="Y3848" s="6"/>
    </row>
    <row r="3849" spans="1:25" x14ac:dyDescent="0.3">
      <c r="A3849" s="6" t="s">
        <v>16755</v>
      </c>
      <c r="B3849" s="6"/>
      <c r="C3849" s="6" t="s">
        <v>1810</v>
      </c>
      <c r="D3849" s="6" t="str">
        <f t="shared" si="180"/>
        <v>ORD26000888</v>
      </c>
      <c r="E3849" s="10">
        <v>46286</v>
      </c>
      <c r="F3849" s="6" t="s">
        <v>12294</v>
      </c>
      <c r="G3849" s="6" t="s">
        <v>27</v>
      </c>
      <c r="H3849" s="8">
        <v>2998</v>
      </c>
      <c r="I3849" s="8">
        <v>47.97</v>
      </c>
      <c r="J3849" s="8">
        <v>8.6300000000000008</v>
      </c>
      <c r="K3849" s="8">
        <v>2941.4</v>
      </c>
      <c r="L3849" s="10">
        <v>46288</v>
      </c>
      <c r="M3849" s="6" t="s">
        <v>16716</v>
      </c>
      <c r="N3849" s="6" t="str">
        <f>IF(COUNTIF($A$2:A3849,A3849)&gt;1,"DUP","OK")</f>
        <v>OK</v>
      </c>
      <c r="O3849" s="6" t="str">
        <f t="shared" si="181"/>
        <v>ORD26000888</v>
      </c>
      <c r="P3849" s="6" t="str">
        <f t="shared" si="182"/>
        <v>Sep</v>
      </c>
      <c r="Q3849" s="6"/>
      <c r="R3849" s="9"/>
      <c r="S3849" s="8"/>
      <c r="T3849" s="8"/>
      <c r="U3849" s="8"/>
      <c r="V3849" s="8"/>
      <c r="W3849" s="8"/>
      <c r="X3849" s="6"/>
      <c r="Y3849" s="6"/>
    </row>
    <row r="3850" spans="1:25" x14ac:dyDescent="0.3">
      <c r="A3850" s="6" t="s">
        <v>16756</v>
      </c>
      <c r="B3850" s="6"/>
      <c r="C3850" s="6" t="s">
        <v>1842</v>
      </c>
      <c r="D3850" s="6" t="str">
        <f t="shared" si="180"/>
        <v>ORD26000904</v>
      </c>
      <c r="E3850" s="10">
        <v>46286</v>
      </c>
      <c r="F3850" s="6" t="s">
        <v>12294</v>
      </c>
      <c r="G3850" s="6" t="s">
        <v>18</v>
      </c>
      <c r="H3850" s="8">
        <v>799</v>
      </c>
      <c r="I3850" s="8">
        <v>0</v>
      </c>
      <c r="J3850" s="8">
        <v>0</v>
      </c>
      <c r="K3850" s="8">
        <v>799</v>
      </c>
      <c r="L3850" s="10">
        <v>46288</v>
      </c>
      <c r="M3850" s="6" t="s">
        <v>16716</v>
      </c>
      <c r="N3850" s="6" t="str">
        <f>IF(COUNTIF($A$2:A3850,A3850)&gt;1,"DUP","OK")</f>
        <v>OK</v>
      </c>
      <c r="O3850" s="6" t="str">
        <f t="shared" si="181"/>
        <v>ORD26000904</v>
      </c>
      <c r="P3850" s="6" t="str">
        <f t="shared" si="182"/>
        <v>Sep</v>
      </c>
      <c r="Q3850" s="6"/>
      <c r="R3850" s="9"/>
      <c r="S3850" s="8"/>
      <c r="T3850" s="8"/>
      <c r="U3850" s="8"/>
      <c r="V3850" s="8"/>
      <c r="W3850" s="8"/>
      <c r="X3850" s="6"/>
      <c r="Y3850" s="6"/>
    </row>
    <row r="3851" spans="1:25" x14ac:dyDescent="0.3">
      <c r="A3851" s="6" t="s">
        <v>16757</v>
      </c>
      <c r="B3851" s="6"/>
      <c r="C3851" s="6" t="s">
        <v>1858</v>
      </c>
      <c r="D3851" s="6" t="str">
        <f t="shared" si="180"/>
        <v>ORD26000912</v>
      </c>
      <c r="E3851" s="10">
        <v>46286</v>
      </c>
      <c r="F3851" s="6" t="s">
        <v>12294</v>
      </c>
      <c r="G3851" s="6" t="s">
        <v>18</v>
      </c>
      <c r="H3851" s="8">
        <v>1799</v>
      </c>
      <c r="I3851" s="8">
        <v>0</v>
      </c>
      <c r="J3851" s="8">
        <v>0</v>
      </c>
      <c r="K3851" s="8">
        <v>1799</v>
      </c>
      <c r="L3851" s="10">
        <v>46288</v>
      </c>
      <c r="M3851" s="6" t="s">
        <v>16716</v>
      </c>
      <c r="N3851" s="6" t="str">
        <f>IF(COUNTIF($A$2:A3851,A3851)&gt;1,"DUP","OK")</f>
        <v>OK</v>
      </c>
      <c r="O3851" s="6" t="str">
        <f t="shared" si="181"/>
        <v>ORD26000912</v>
      </c>
      <c r="P3851" s="6" t="str">
        <f t="shared" si="182"/>
        <v>Sep</v>
      </c>
      <c r="Q3851" s="6"/>
      <c r="R3851" s="9"/>
      <c r="S3851" s="8"/>
      <c r="T3851" s="8"/>
      <c r="U3851" s="8"/>
      <c r="V3851" s="8"/>
      <c r="W3851" s="8"/>
      <c r="X3851" s="6"/>
      <c r="Y3851" s="6"/>
    </row>
    <row r="3852" spans="1:25" x14ac:dyDescent="0.3">
      <c r="A3852" s="6" t="s">
        <v>16758</v>
      </c>
      <c r="B3852" s="6"/>
      <c r="C3852" s="6" t="s">
        <v>1943</v>
      </c>
      <c r="D3852" s="6" t="str">
        <f t="shared" si="180"/>
        <v>ORD26000955</v>
      </c>
      <c r="E3852" s="10">
        <v>46286</v>
      </c>
      <c r="F3852" s="6" t="s">
        <v>12294</v>
      </c>
      <c r="G3852" s="6" t="s">
        <v>27</v>
      </c>
      <c r="H3852" s="8">
        <v>4197</v>
      </c>
      <c r="I3852" s="8">
        <v>67.150000000000006</v>
      </c>
      <c r="J3852" s="8">
        <v>12.09</v>
      </c>
      <c r="K3852" s="8">
        <v>4117.76</v>
      </c>
      <c r="L3852" s="10">
        <v>46288</v>
      </c>
      <c r="M3852" s="6" t="s">
        <v>16716</v>
      </c>
      <c r="N3852" s="6" t="str">
        <f>IF(COUNTIF($A$2:A3852,A3852)&gt;1,"DUP","OK")</f>
        <v>OK</v>
      </c>
      <c r="O3852" s="6" t="str">
        <f t="shared" si="181"/>
        <v>ORD26000955</v>
      </c>
      <c r="P3852" s="6" t="str">
        <f t="shared" si="182"/>
        <v>Sep</v>
      </c>
      <c r="Q3852" s="6"/>
      <c r="R3852" s="9"/>
      <c r="S3852" s="8"/>
      <c r="T3852" s="8"/>
      <c r="U3852" s="8"/>
      <c r="V3852" s="8"/>
      <c r="W3852" s="8"/>
      <c r="X3852" s="6"/>
      <c r="Y3852" s="6"/>
    </row>
    <row r="3853" spans="1:25" x14ac:dyDescent="0.3">
      <c r="A3853" s="6" t="s">
        <v>16759</v>
      </c>
      <c r="B3853" s="6"/>
      <c r="C3853" s="6" t="s">
        <v>1947</v>
      </c>
      <c r="D3853" s="6" t="str">
        <f t="shared" si="180"/>
        <v>ORD26000957</v>
      </c>
      <c r="E3853" s="10">
        <v>46286</v>
      </c>
      <c r="F3853" s="6" t="s">
        <v>12294</v>
      </c>
      <c r="G3853" s="6" t="s">
        <v>54</v>
      </c>
      <c r="H3853" s="8">
        <v>5798</v>
      </c>
      <c r="I3853" s="8">
        <v>98.57</v>
      </c>
      <c r="J3853" s="8">
        <v>17.739999999999998</v>
      </c>
      <c r="K3853" s="8">
        <v>5681.69</v>
      </c>
      <c r="L3853" s="10">
        <v>46288</v>
      </c>
      <c r="M3853" s="6" t="s">
        <v>16716</v>
      </c>
      <c r="N3853" s="6" t="str">
        <f>IF(COUNTIF($A$2:A3853,A3853)&gt;1,"DUP","OK")</f>
        <v>OK</v>
      </c>
      <c r="O3853" s="6" t="str">
        <f t="shared" si="181"/>
        <v>ORD26000957</v>
      </c>
      <c r="P3853" s="6" t="str">
        <f t="shared" si="182"/>
        <v>Sep</v>
      </c>
      <c r="Q3853" s="6"/>
      <c r="R3853" s="9"/>
      <c r="S3853" s="8"/>
      <c r="T3853" s="8"/>
      <c r="U3853" s="8"/>
      <c r="V3853" s="8"/>
      <c r="W3853" s="8"/>
      <c r="X3853" s="6"/>
      <c r="Y3853" s="6"/>
    </row>
    <row r="3854" spans="1:25" x14ac:dyDescent="0.3">
      <c r="A3854" s="6" t="s">
        <v>16760</v>
      </c>
      <c r="B3854" s="6"/>
      <c r="C3854" s="6" t="s">
        <v>2009</v>
      </c>
      <c r="D3854" s="6" t="str">
        <f t="shared" si="180"/>
        <v>ORD26000988</v>
      </c>
      <c r="E3854" s="10">
        <v>46286</v>
      </c>
      <c r="F3854" s="6" t="s">
        <v>12294</v>
      </c>
      <c r="G3854" s="6" t="s">
        <v>18</v>
      </c>
      <c r="H3854" s="8">
        <v>7999</v>
      </c>
      <c r="I3854" s="8">
        <v>24</v>
      </c>
      <c r="J3854" s="8">
        <v>4.32</v>
      </c>
      <c r="K3854" s="8">
        <v>7970.68</v>
      </c>
      <c r="L3854" s="10">
        <v>46288</v>
      </c>
      <c r="M3854" s="6" t="s">
        <v>16716</v>
      </c>
      <c r="N3854" s="6" t="str">
        <f>IF(COUNTIF($A$2:A3854,A3854)&gt;1,"DUP","OK")</f>
        <v>OK</v>
      </c>
      <c r="O3854" s="6" t="str">
        <f t="shared" si="181"/>
        <v>ORD26000988</v>
      </c>
      <c r="P3854" s="6" t="str">
        <f t="shared" si="182"/>
        <v>Sep</v>
      </c>
      <c r="Q3854" s="6"/>
      <c r="R3854" s="9"/>
      <c r="S3854" s="8"/>
      <c r="T3854" s="8"/>
      <c r="U3854" s="8"/>
      <c r="V3854" s="8"/>
      <c r="W3854" s="8"/>
      <c r="X3854" s="6"/>
      <c r="Y3854" s="6"/>
    </row>
    <row r="3855" spans="1:25" x14ac:dyDescent="0.3">
      <c r="A3855" s="6" t="s">
        <v>16761</v>
      </c>
      <c r="B3855" s="6"/>
      <c r="C3855" s="6" t="s">
        <v>16762</v>
      </c>
      <c r="D3855" s="6" t="str">
        <f t="shared" si="180"/>
        <v>ORD26001021</v>
      </c>
      <c r="E3855" s="10">
        <v>46286</v>
      </c>
      <c r="F3855" s="6" t="s">
        <v>12294</v>
      </c>
      <c r="G3855" s="6" t="s">
        <v>27</v>
      </c>
      <c r="H3855" s="8">
        <v>799</v>
      </c>
      <c r="I3855" s="8">
        <v>14.38</v>
      </c>
      <c r="J3855" s="8">
        <v>2.59</v>
      </c>
      <c r="K3855" s="8">
        <v>782.03</v>
      </c>
      <c r="L3855" s="10">
        <v>46288</v>
      </c>
      <c r="M3855" s="6" t="s">
        <v>16716</v>
      </c>
      <c r="N3855" s="6" t="str">
        <f>IF(COUNTIF($A$2:A3855,A3855)&gt;1,"DUP","OK")</f>
        <v>OK</v>
      </c>
      <c r="O3855" s="6" t="str">
        <f t="shared" si="181"/>
        <v>ORD26001021</v>
      </c>
      <c r="P3855" s="6" t="str">
        <f t="shared" si="182"/>
        <v>Sep</v>
      </c>
      <c r="Q3855" s="6"/>
      <c r="R3855" s="9"/>
      <c r="S3855" s="8"/>
      <c r="T3855" s="8"/>
      <c r="U3855" s="8"/>
      <c r="V3855" s="8"/>
      <c r="W3855" s="8"/>
      <c r="X3855" s="6"/>
      <c r="Y3855" s="6"/>
    </row>
    <row r="3856" spans="1:25" x14ac:dyDescent="0.3">
      <c r="A3856" s="6" t="s">
        <v>16763</v>
      </c>
      <c r="B3856" s="6"/>
      <c r="C3856" s="6" t="s">
        <v>2264</v>
      </c>
      <c r="D3856" s="6" t="str">
        <f t="shared" si="180"/>
        <v>ORD26001116</v>
      </c>
      <c r="E3856" s="10">
        <v>46286</v>
      </c>
      <c r="F3856" s="6" t="s">
        <v>12294</v>
      </c>
      <c r="G3856" s="6" t="s">
        <v>18</v>
      </c>
      <c r="H3856" s="8">
        <v>3499</v>
      </c>
      <c r="I3856" s="8">
        <v>10.5</v>
      </c>
      <c r="J3856" s="8">
        <v>1.89</v>
      </c>
      <c r="K3856" s="8">
        <v>3486.61</v>
      </c>
      <c r="L3856" s="10">
        <v>46288</v>
      </c>
      <c r="M3856" s="6" t="s">
        <v>16716</v>
      </c>
      <c r="N3856" s="6" t="str">
        <f>IF(COUNTIF($A$2:A3856,A3856)&gt;1,"DUP","OK")</f>
        <v>OK</v>
      </c>
      <c r="O3856" s="6" t="str">
        <f t="shared" si="181"/>
        <v>ORD26001116</v>
      </c>
      <c r="P3856" s="6" t="str">
        <f t="shared" si="182"/>
        <v>Sep</v>
      </c>
      <c r="Q3856" s="6"/>
      <c r="R3856" s="9"/>
      <c r="S3856" s="8"/>
      <c r="T3856" s="8"/>
      <c r="U3856" s="8"/>
      <c r="V3856" s="8"/>
      <c r="W3856" s="8"/>
      <c r="X3856" s="6"/>
      <c r="Y3856" s="6"/>
    </row>
    <row r="3857" spans="1:25" x14ac:dyDescent="0.3">
      <c r="A3857" s="6" t="s">
        <v>16764</v>
      </c>
      <c r="B3857" s="6"/>
      <c r="C3857" s="6" t="s">
        <v>2290</v>
      </c>
      <c r="D3857" s="6" t="str">
        <f t="shared" si="180"/>
        <v>ORD26001129</v>
      </c>
      <c r="E3857" s="10">
        <v>46286</v>
      </c>
      <c r="F3857" s="6" t="s">
        <v>12294</v>
      </c>
      <c r="G3857" s="6" t="s">
        <v>18</v>
      </c>
      <c r="H3857" s="8">
        <v>4999</v>
      </c>
      <c r="I3857" s="8">
        <v>15</v>
      </c>
      <c r="J3857" s="8">
        <v>2.7</v>
      </c>
      <c r="K3857" s="8">
        <v>4981.3</v>
      </c>
      <c r="L3857" s="10">
        <v>46288</v>
      </c>
      <c r="M3857" s="6" t="s">
        <v>16716</v>
      </c>
      <c r="N3857" s="6" t="str">
        <f>IF(COUNTIF($A$2:A3857,A3857)&gt;1,"DUP","OK")</f>
        <v>OK</v>
      </c>
      <c r="O3857" s="6" t="str">
        <f t="shared" si="181"/>
        <v>ORD26001129</v>
      </c>
      <c r="P3857" s="6" t="str">
        <f t="shared" si="182"/>
        <v>Sep</v>
      </c>
      <c r="Q3857" s="6"/>
      <c r="R3857" s="9"/>
      <c r="S3857" s="8"/>
      <c r="T3857" s="8"/>
      <c r="U3857" s="8"/>
      <c r="V3857" s="8"/>
      <c r="W3857" s="8"/>
      <c r="X3857" s="6"/>
      <c r="Y3857" s="6"/>
    </row>
    <row r="3858" spans="1:25" x14ac:dyDescent="0.3">
      <c r="A3858" s="6" t="s">
        <v>16765</v>
      </c>
      <c r="B3858" s="6"/>
      <c r="C3858" s="6" t="s">
        <v>2320</v>
      </c>
      <c r="D3858" s="6" t="str">
        <f t="shared" si="180"/>
        <v>ORD26001144</v>
      </c>
      <c r="E3858" s="10">
        <v>46286</v>
      </c>
      <c r="F3858" s="6" t="s">
        <v>12294</v>
      </c>
      <c r="G3858" s="6" t="s">
        <v>27</v>
      </c>
      <c r="H3858" s="8">
        <v>7999</v>
      </c>
      <c r="I3858" s="8">
        <v>127.98</v>
      </c>
      <c r="J3858" s="8">
        <v>23.04</v>
      </c>
      <c r="K3858" s="8">
        <v>7847.98</v>
      </c>
      <c r="L3858" s="10">
        <v>46288</v>
      </c>
      <c r="M3858" s="6" t="s">
        <v>16716</v>
      </c>
      <c r="N3858" s="6" t="str">
        <f>IF(COUNTIF($A$2:A3858,A3858)&gt;1,"DUP","OK")</f>
        <v>OK</v>
      </c>
      <c r="O3858" s="6" t="str">
        <f t="shared" si="181"/>
        <v>ORD26001144</v>
      </c>
      <c r="P3858" s="6" t="str">
        <f t="shared" si="182"/>
        <v>Sep</v>
      </c>
      <c r="Q3858" s="6"/>
      <c r="R3858" s="9"/>
      <c r="S3858" s="8"/>
      <c r="T3858" s="8"/>
      <c r="U3858" s="8"/>
      <c r="V3858" s="8"/>
      <c r="W3858" s="8"/>
      <c r="X3858" s="6"/>
      <c r="Y3858" s="6"/>
    </row>
    <row r="3859" spans="1:25" x14ac:dyDescent="0.3">
      <c r="A3859" s="6" t="s">
        <v>16766</v>
      </c>
      <c r="B3859" s="6"/>
      <c r="C3859" s="6" t="s">
        <v>2402</v>
      </c>
      <c r="D3859" s="6" t="str">
        <f t="shared" si="180"/>
        <v>ORD26001185</v>
      </c>
      <c r="E3859" s="10">
        <v>46286</v>
      </c>
      <c r="F3859" s="6" t="s">
        <v>12294</v>
      </c>
      <c r="G3859" s="6" t="s">
        <v>27</v>
      </c>
      <c r="H3859" s="8">
        <v>4498</v>
      </c>
      <c r="I3859" s="8">
        <v>71.97</v>
      </c>
      <c r="J3859" s="8">
        <v>12.95</v>
      </c>
      <c r="K3859" s="8">
        <v>4413.08</v>
      </c>
      <c r="L3859" s="10">
        <v>46288</v>
      </c>
      <c r="M3859" s="6" t="s">
        <v>16716</v>
      </c>
      <c r="N3859" s="6" t="str">
        <f>IF(COUNTIF($A$2:A3859,A3859)&gt;1,"DUP","OK")</f>
        <v>OK</v>
      </c>
      <c r="O3859" s="6" t="str">
        <f t="shared" si="181"/>
        <v>ORD26001185</v>
      </c>
      <c r="P3859" s="6" t="str">
        <f t="shared" si="182"/>
        <v>Sep</v>
      </c>
      <c r="Q3859" s="6"/>
      <c r="R3859" s="9"/>
      <c r="S3859" s="8"/>
      <c r="T3859" s="8"/>
      <c r="U3859" s="8"/>
      <c r="V3859" s="8"/>
      <c r="W3859" s="8"/>
      <c r="X3859" s="6"/>
      <c r="Y3859" s="6"/>
    </row>
    <row r="3860" spans="1:25" x14ac:dyDescent="0.3">
      <c r="A3860" s="6" t="s">
        <v>16767</v>
      </c>
      <c r="B3860" s="6"/>
      <c r="C3860" s="6" t="s">
        <v>2449</v>
      </c>
      <c r="D3860" s="6" t="str">
        <f t="shared" si="180"/>
        <v>ORD26001209</v>
      </c>
      <c r="E3860" s="10">
        <v>46286</v>
      </c>
      <c r="F3860" s="6" t="s">
        <v>12294</v>
      </c>
      <c r="G3860" s="6" t="s">
        <v>18</v>
      </c>
      <c r="H3860" s="8">
        <v>999</v>
      </c>
      <c r="I3860" s="8">
        <v>0</v>
      </c>
      <c r="J3860" s="8">
        <v>0</v>
      </c>
      <c r="K3860" s="8">
        <v>999</v>
      </c>
      <c r="L3860" s="10">
        <v>46288</v>
      </c>
      <c r="M3860" s="6" t="s">
        <v>16716</v>
      </c>
      <c r="N3860" s="6" t="str">
        <f>IF(COUNTIF($A$2:A3860,A3860)&gt;1,"DUP","OK")</f>
        <v>OK</v>
      </c>
      <c r="O3860" s="6" t="str">
        <f t="shared" si="181"/>
        <v>ORD26001209</v>
      </c>
      <c r="P3860" s="6" t="str">
        <f t="shared" si="182"/>
        <v>Sep</v>
      </c>
      <c r="Q3860" s="6"/>
      <c r="R3860" s="9"/>
      <c r="S3860" s="8"/>
      <c r="T3860" s="8"/>
      <c r="U3860" s="8"/>
      <c r="V3860" s="8"/>
      <c r="W3860" s="8"/>
      <c r="X3860" s="6"/>
      <c r="Y3860" s="6"/>
    </row>
    <row r="3861" spans="1:25" x14ac:dyDescent="0.3">
      <c r="A3861" s="6" t="s">
        <v>16768</v>
      </c>
      <c r="B3861" s="6"/>
      <c r="C3861" s="6" t="s">
        <v>16769</v>
      </c>
      <c r="D3861" s="6" t="str">
        <f t="shared" si="180"/>
        <v>ORD26001244</v>
      </c>
      <c r="E3861" s="10">
        <v>46286</v>
      </c>
      <c r="F3861" s="6" t="s">
        <v>12294</v>
      </c>
      <c r="G3861" s="6" t="s">
        <v>18</v>
      </c>
      <c r="H3861" s="8">
        <v>7999</v>
      </c>
      <c r="I3861" s="8">
        <v>24</v>
      </c>
      <c r="J3861" s="8">
        <v>4.32</v>
      </c>
      <c r="K3861" s="8">
        <v>7970.68</v>
      </c>
      <c r="L3861" s="10">
        <v>46288</v>
      </c>
      <c r="M3861" s="6" t="s">
        <v>16716</v>
      </c>
      <c r="N3861" s="6" t="str">
        <f>IF(COUNTIF($A$2:A3861,A3861)&gt;1,"DUP","OK")</f>
        <v>OK</v>
      </c>
      <c r="O3861" s="6" t="str">
        <f t="shared" si="181"/>
        <v>ORD26001244</v>
      </c>
      <c r="P3861" s="6" t="str">
        <f t="shared" si="182"/>
        <v>Sep</v>
      </c>
      <c r="Q3861" s="6"/>
      <c r="R3861" s="9"/>
      <c r="S3861" s="8"/>
      <c r="T3861" s="8"/>
      <c r="U3861" s="8"/>
      <c r="V3861" s="8"/>
      <c r="W3861" s="8"/>
      <c r="X3861" s="6"/>
      <c r="Y3861" s="6"/>
    </row>
    <row r="3862" spans="1:25" x14ac:dyDescent="0.3">
      <c r="A3862" s="6" t="s">
        <v>16770</v>
      </c>
      <c r="B3862" s="6"/>
      <c r="C3862" s="6" t="s">
        <v>2535</v>
      </c>
      <c r="D3862" s="6" t="str">
        <f t="shared" si="180"/>
        <v>ORD26001252</v>
      </c>
      <c r="E3862" s="10">
        <v>46286</v>
      </c>
      <c r="F3862" s="6" t="s">
        <v>12294</v>
      </c>
      <c r="G3862" s="6" t="s">
        <v>18</v>
      </c>
      <c r="H3862" s="8">
        <v>499</v>
      </c>
      <c r="I3862" s="8">
        <v>0</v>
      </c>
      <c r="J3862" s="8">
        <v>0</v>
      </c>
      <c r="K3862" s="8">
        <v>499</v>
      </c>
      <c r="L3862" s="10">
        <v>46288</v>
      </c>
      <c r="M3862" s="6" t="s">
        <v>16716</v>
      </c>
      <c r="N3862" s="6" t="str">
        <f>IF(COUNTIF($A$2:A3862,A3862)&gt;1,"DUP","OK")</f>
        <v>OK</v>
      </c>
      <c r="O3862" s="6" t="str">
        <f t="shared" si="181"/>
        <v>ORD26001252</v>
      </c>
      <c r="P3862" s="6" t="str">
        <f t="shared" si="182"/>
        <v>Sep</v>
      </c>
      <c r="Q3862" s="6"/>
      <c r="R3862" s="9"/>
      <c r="S3862" s="8"/>
      <c r="T3862" s="8"/>
      <c r="U3862" s="8"/>
      <c r="V3862" s="8"/>
      <c r="W3862" s="8"/>
      <c r="X3862" s="6"/>
      <c r="Y3862" s="6"/>
    </row>
    <row r="3863" spans="1:25" x14ac:dyDescent="0.3">
      <c r="A3863" s="6" t="s">
        <v>16771</v>
      </c>
      <c r="B3863" s="6"/>
      <c r="C3863" s="6" t="s">
        <v>2561</v>
      </c>
      <c r="D3863" s="6" t="str">
        <f t="shared" si="180"/>
        <v>ORD26001265</v>
      </c>
      <c r="E3863" s="10">
        <v>46286</v>
      </c>
      <c r="F3863" s="6" t="s">
        <v>12294</v>
      </c>
      <c r="G3863" s="6" t="s">
        <v>18</v>
      </c>
      <c r="H3863" s="8">
        <v>4999</v>
      </c>
      <c r="I3863" s="8">
        <v>15</v>
      </c>
      <c r="J3863" s="8">
        <v>2.7</v>
      </c>
      <c r="K3863" s="8">
        <v>4981.3</v>
      </c>
      <c r="L3863" s="10">
        <v>46288</v>
      </c>
      <c r="M3863" s="6" t="s">
        <v>16716</v>
      </c>
      <c r="N3863" s="6" t="str">
        <f>IF(COUNTIF($A$2:A3863,A3863)&gt;1,"DUP","OK")</f>
        <v>OK</v>
      </c>
      <c r="O3863" s="6" t="str">
        <f t="shared" si="181"/>
        <v>ORD26001265</v>
      </c>
      <c r="P3863" s="6" t="str">
        <f t="shared" si="182"/>
        <v>Sep</v>
      </c>
      <c r="Q3863" s="6"/>
      <c r="R3863" s="9"/>
      <c r="S3863" s="8"/>
      <c r="T3863" s="8"/>
      <c r="U3863" s="8"/>
      <c r="V3863" s="8"/>
      <c r="W3863" s="8"/>
      <c r="X3863" s="6"/>
      <c r="Y3863" s="6"/>
    </row>
    <row r="3864" spans="1:25" x14ac:dyDescent="0.3">
      <c r="A3864" s="6" t="s">
        <v>16772</v>
      </c>
      <c r="B3864" s="6"/>
      <c r="C3864" s="6" t="s">
        <v>2739</v>
      </c>
      <c r="D3864" s="6" t="str">
        <f t="shared" si="180"/>
        <v>ORD26001354</v>
      </c>
      <c r="E3864" s="10">
        <v>46286</v>
      </c>
      <c r="F3864" s="6" t="s">
        <v>12294</v>
      </c>
      <c r="G3864" s="6" t="s">
        <v>27</v>
      </c>
      <c r="H3864" s="8">
        <v>7997</v>
      </c>
      <c r="I3864" s="8">
        <v>127.95</v>
      </c>
      <c r="J3864" s="8">
        <v>23.03</v>
      </c>
      <c r="K3864" s="8">
        <v>7846.02</v>
      </c>
      <c r="L3864" s="10">
        <v>46288</v>
      </c>
      <c r="M3864" s="6" t="s">
        <v>16716</v>
      </c>
      <c r="N3864" s="6" t="str">
        <f>IF(COUNTIF($A$2:A3864,A3864)&gt;1,"DUP","OK")</f>
        <v>OK</v>
      </c>
      <c r="O3864" s="6" t="str">
        <f t="shared" si="181"/>
        <v>ORD26001354</v>
      </c>
      <c r="P3864" s="6" t="str">
        <f t="shared" si="182"/>
        <v>Sep</v>
      </c>
      <c r="Q3864" s="6"/>
      <c r="R3864" s="9"/>
      <c r="S3864" s="8"/>
      <c r="T3864" s="8"/>
      <c r="U3864" s="8"/>
      <c r="V3864" s="8"/>
      <c r="W3864" s="8"/>
      <c r="X3864" s="6"/>
      <c r="Y3864" s="6"/>
    </row>
    <row r="3865" spans="1:25" x14ac:dyDescent="0.3">
      <c r="A3865" s="6" t="s">
        <v>16773</v>
      </c>
      <c r="B3865" s="6"/>
      <c r="C3865" s="6" t="s">
        <v>2777</v>
      </c>
      <c r="D3865" s="6" t="str">
        <f t="shared" si="180"/>
        <v>ORD26001373</v>
      </c>
      <c r="E3865" s="10">
        <v>46286</v>
      </c>
      <c r="F3865" s="6" t="s">
        <v>12294</v>
      </c>
      <c r="G3865" s="6" t="s">
        <v>18</v>
      </c>
      <c r="H3865" s="8">
        <v>4897</v>
      </c>
      <c r="I3865" s="8">
        <v>14.69</v>
      </c>
      <c r="J3865" s="8">
        <v>2.64</v>
      </c>
      <c r="K3865" s="8">
        <v>4879.67</v>
      </c>
      <c r="L3865" s="10">
        <v>46288</v>
      </c>
      <c r="M3865" s="6" t="s">
        <v>16716</v>
      </c>
      <c r="N3865" s="6" t="str">
        <f>IF(COUNTIF($A$2:A3865,A3865)&gt;1,"DUP","OK")</f>
        <v>OK</v>
      </c>
      <c r="O3865" s="6" t="str">
        <f t="shared" si="181"/>
        <v>ORD26001373</v>
      </c>
      <c r="P3865" s="6" t="str">
        <f t="shared" si="182"/>
        <v>Sep</v>
      </c>
      <c r="Q3865" s="6"/>
      <c r="R3865" s="9"/>
      <c r="S3865" s="8"/>
      <c r="T3865" s="8"/>
      <c r="U3865" s="8"/>
      <c r="V3865" s="8"/>
      <c r="W3865" s="8"/>
      <c r="X3865" s="6"/>
      <c r="Y3865" s="6"/>
    </row>
    <row r="3866" spans="1:25" x14ac:dyDescent="0.3">
      <c r="A3866" s="6" t="s">
        <v>16774</v>
      </c>
      <c r="B3866" s="6"/>
      <c r="C3866" s="6" t="s">
        <v>2843</v>
      </c>
      <c r="D3866" s="6" t="str">
        <f t="shared" si="180"/>
        <v>ORD26001406</v>
      </c>
      <c r="E3866" s="10">
        <v>46286</v>
      </c>
      <c r="F3866" s="6" t="s">
        <v>12294</v>
      </c>
      <c r="G3866" s="6" t="s">
        <v>18</v>
      </c>
      <c r="H3866" s="8">
        <v>8348</v>
      </c>
      <c r="I3866" s="8">
        <v>25.04</v>
      </c>
      <c r="J3866" s="8">
        <v>4.51</v>
      </c>
      <c r="K3866" s="8">
        <v>8318.4500000000007</v>
      </c>
      <c r="L3866" s="10">
        <v>46288</v>
      </c>
      <c r="M3866" s="6" t="s">
        <v>16716</v>
      </c>
      <c r="N3866" s="6" t="str">
        <f>IF(COUNTIF($A$2:A3866,A3866)&gt;1,"DUP","OK")</f>
        <v>OK</v>
      </c>
      <c r="O3866" s="6" t="str">
        <f t="shared" si="181"/>
        <v>ORD26001406</v>
      </c>
      <c r="P3866" s="6" t="str">
        <f t="shared" si="182"/>
        <v>Sep</v>
      </c>
      <c r="Q3866" s="6"/>
      <c r="R3866" s="9"/>
      <c r="S3866" s="8"/>
      <c r="T3866" s="8"/>
      <c r="U3866" s="8"/>
      <c r="V3866" s="8"/>
      <c r="W3866" s="8"/>
      <c r="X3866" s="6"/>
      <c r="Y3866" s="6"/>
    </row>
    <row r="3867" spans="1:25" x14ac:dyDescent="0.3">
      <c r="A3867" s="6" t="s">
        <v>16775</v>
      </c>
      <c r="B3867" s="6"/>
      <c r="C3867" s="6" t="s">
        <v>2898</v>
      </c>
      <c r="D3867" s="6" t="str">
        <f t="shared" si="180"/>
        <v>ORD26001435</v>
      </c>
      <c r="E3867" s="10">
        <v>46286</v>
      </c>
      <c r="F3867" s="6" t="s">
        <v>12294</v>
      </c>
      <c r="G3867" s="6" t="s">
        <v>54</v>
      </c>
      <c r="H3867" s="8">
        <v>1499</v>
      </c>
      <c r="I3867" s="8">
        <v>28.48</v>
      </c>
      <c r="J3867" s="8">
        <v>5.13</v>
      </c>
      <c r="K3867" s="8">
        <v>1465.39</v>
      </c>
      <c r="L3867" s="10">
        <v>46288</v>
      </c>
      <c r="M3867" s="6" t="s">
        <v>16716</v>
      </c>
      <c r="N3867" s="6" t="str">
        <f>IF(COUNTIF($A$2:A3867,A3867)&gt;1,"DUP","OK")</f>
        <v>OK</v>
      </c>
      <c r="O3867" s="6" t="str">
        <f t="shared" si="181"/>
        <v>ORD26001435</v>
      </c>
      <c r="P3867" s="6" t="str">
        <f t="shared" si="182"/>
        <v>Sep</v>
      </c>
      <c r="Q3867" s="6"/>
      <c r="R3867" s="9"/>
      <c r="S3867" s="8"/>
      <c r="T3867" s="8"/>
      <c r="U3867" s="8"/>
      <c r="V3867" s="8"/>
      <c r="W3867" s="8"/>
      <c r="X3867" s="6"/>
      <c r="Y3867" s="6"/>
    </row>
    <row r="3868" spans="1:25" x14ac:dyDescent="0.3">
      <c r="A3868" s="6" t="s">
        <v>16776</v>
      </c>
      <c r="B3868" s="6"/>
      <c r="C3868" s="6" t="s">
        <v>16777</v>
      </c>
      <c r="D3868" s="6" t="str">
        <f t="shared" si="180"/>
        <v>ORD26001456</v>
      </c>
      <c r="E3868" s="10">
        <v>46286</v>
      </c>
      <c r="F3868" s="6" t="s">
        <v>12294</v>
      </c>
      <c r="G3868" s="6" t="s">
        <v>43</v>
      </c>
      <c r="H3868" s="8">
        <v>349</v>
      </c>
      <c r="I3868" s="8">
        <v>5.24</v>
      </c>
      <c r="J3868" s="8">
        <v>0.94</v>
      </c>
      <c r="K3868" s="8">
        <v>342.82</v>
      </c>
      <c r="L3868" s="10">
        <v>46288</v>
      </c>
      <c r="M3868" s="6" t="s">
        <v>16716</v>
      </c>
      <c r="N3868" s="6" t="str">
        <f>IF(COUNTIF($A$2:A3868,A3868)&gt;1,"DUP","OK")</f>
        <v>OK</v>
      </c>
      <c r="O3868" s="6" t="str">
        <f t="shared" si="181"/>
        <v>ORD26001456</v>
      </c>
      <c r="P3868" s="6" t="str">
        <f t="shared" si="182"/>
        <v>Sep</v>
      </c>
      <c r="Q3868" s="6"/>
      <c r="R3868" s="9"/>
      <c r="S3868" s="8"/>
      <c r="T3868" s="8"/>
      <c r="U3868" s="8"/>
      <c r="V3868" s="8"/>
      <c r="W3868" s="8"/>
      <c r="X3868" s="6"/>
      <c r="Y3868" s="6"/>
    </row>
    <row r="3869" spans="1:25" x14ac:dyDescent="0.3">
      <c r="A3869" s="6" t="s">
        <v>16778</v>
      </c>
      <c r="B3869" s="6"/>
      <c r="C3869" s="6" t="s">
        <v>2984</v>
      </c>
      <c r="D3869" s="6" t="str">
        <f t="shared" si="180"/>
        <v>ORD26001478</v>
      </c>
      <c r="E3869" s="10">
        <v>46286</v>
      </c>
      <c r="F3869" s="6" t="s">
        <v>12294</v>
      </c>
      <c r="G3869" s="6" t="s">
        <v>18</v>
      </c>
      <c r="H3869" s="8">
        <v>799</v>
      </c>
      <c r="I3869" s="8">
        <v>0</v>
      </c>
      <c r="J3869" s="8">
        <v>0</v>
      </c>
      <c r="K3869" s="8">
        <v>799</v>
      </c>
      <c r="L3869" s="10">
        <v>46288</v>
      </c>
      <c r="M3869" s="6" t="s">
        <v>16716</v>
      </c>
      <c r="N3869" s="6" t="str">
        <f>IF(COUNTIF($A$2:A3869,A3869)&gt;1,"DUP","OK")</f>
        <v>OK</v>
      </c>
      <c r="O3869" s="6" t="str">
        <f t="shared" si="181"/>
        <v>ORD26001478</v>
      </c>
      <c r="P3869" s="6" t="str">
        <f t="shared" si="182"/>
        <v>Sep</v>
      </c>
      <c r="Q3869" s="6"/>
      <c r="R3869" s="9"/>
      <c r="S3869" s="8"/>
      <c r="T3869" s="8"/>
      <c r="U3869" s="8"/>
      <c r="V3869" s="8"/>
      <c r="W3869" s="8"/>
      <c r="X3869" s="6"/>
      <c r="Y3869" s="6"/>
    </row>
    <row r="3870" spans="1:25" x14ac:dyDescent="0.3">
      <c r="A3870" s="6" t="s">
        <v>16779</v>
      </c>
      <c r="B3870" s="6"/>
      <c r="C3870" s="6" t="s">
        <v>16780</v>
      </c>
      <c r="D3870" s="6" t="str">
        <f t="shared" si="180"/>
        <v>ORD26001514</v>
      </c>
      <c r="E3870" s="10">
        <v>46286</v>
      </c>
      <c r="F3870" s="6" t="s">
        <v>12294</v>
      </c>
      <c r="G3870" s="6" t="s">
        <v>18</v>
      </c>
      <c r="H3870" s="8">
        <v>599</v>
      </c>
      <c r="I3870" s="8">
        <v>0</v>
      </c>
      <c r="J3870" s="8">
        <v>0</v>
      </c>
      <c r="K3870" s="8">
        <v>599</v>
      </c>
      <c r="L3870" s="10">
        <v>46288</v>
      </c>
      <c r="M3870" s="6" t="s">
        <v>16716</v>
      </c>
      <c r="N3870" s="6" t="str">
        <f>IF(COUNTIF($A$2:A3870,A3870)&gt;1,"DUP","OK")</f>
        <v>OK</v>
      </c>
      <c r="O3870" s="6" t="str">
        <f t="shared" si="181"/>
        <v>ORD26001514</v>
      </c>
      <c r="P3870" s="6" t="str">
        <f t="shared" si="182"/>
        <v>Sep</v>
      </c>
      <c r="Q3870" s="6"/>
      <c r="R3870" s="9"/>
      <c r="S3870" s="8"/>
      <c r="T3870" s="8"/>
      <c r="U3870" s="8"/>
      <c r="V3870" s="8"/>
      <c r="W3870" s="8"/>
      <c r="X3870" s="6"/>
      <c r="Y3870" s="6"/>
    </row>
    <row r="3871" spans="1:25" x14ac:dyDescent="0.3">
      <c r="A3871" s="6" t="s">
        <v>16781</v>
      </c>
      <c r="B3871" s="6"/>
      <c r="C3871" s="6" t="s">
        <v>3062</v>
      </c>
      <c r="D3871" s="6" t="str">
        <f t="shared" si="180"/>
        <v>ORD26001517</v>
      </c>
      <c r="E3871" s="10">
        <v>46286</v>
      </c>
      <c r="F3871" s="6" t="s">
        <v>12294</v>
      </c>
      <c r="G3871" s="6" t="s">
        <v>54</v>
      </c>
      <c r="H3871" s="8">
        <v>799</v>
      </c>
      <c r="I3871" s="8">
        <v>15.18</v>
      </c>
      <c r="J3871" s="8">
        <v>2.73</v>
      </c>
      <c r="K3871" s="8">
        <v>781.09</v>
      </c>
      <c r="L3871" s="10">
        <v>46288</v>
      </c>
      <c r="M3871" s="6" t="s">
        <v>16716</v>
      </c>
      <c r="N3871" s="6" t="str">
        <f>IF(COUNTIF($A$2:A3871,A3871)&gt;1,"DUP","OK")</f>
        <v>OK</v>
      </c>
      <c r="O3871" s="6" t="str">
        <f t="shared" si="181"/>
        <v>ORD26001517</v>
      </c>
      <c r="P3871" s="6" t="str">
        <f t="shared" si="182"/>
        <v>Sep</v>
      </c>
      <c r="Q3871" s="6"/>
      <c r="R3871" s="9"/>
      <c r="S3871" s="8"/>
      <c r="T3871" s="8"/>
      <c r="U3871" s="8"/>
      <c r="V3871" s="8"/>
      <c r="W3871" s="8"/>
      <c r="X3871" s="6"/>
      <c r="Y3871" s="6"/>
    </row>
    <row r="3872" spans="1:25" x14ac:dyDescent="0.3">
      <c r="A3872" s="6" t="s">
        <v>16782</v>
      </c>
      <c r="B3872" s="6"/>
      <c r="C3872" s="6" t="s">
        <v>3169</v>
      </c>
      <c r="D3872" s="6" t="str">
        <f t="shared" si="180"/>
        <v>ORD26001572</v>
      </c>
      <c r="E3872" s="10">
        <v>46286</v>
      </c>
      <c r="F3872" s="6" t="s">
        <v>12294</v>
      </c>
      <c r="G3872" s="6" t="s">
        <v>43</v>
      </c>
      <c r="H3872" s="8">
        <v>10597</v>
      </c>
      <c r="I3872" s="8">
        <v>95.37</v>
      </c>
      <c r="J3872" s="8">
        <v>17.170000000000002</v>
      </c>
      <c r="K3872" s="8">
        <v>10484.459999999999</v>
      </c>
      <c r="L3872" s="10">
        <v>46288</v>
      </c>
      <c r="M3872" s="6" t="s">
        <v>16716</v>
      </c>
      <c r="N3872" s="6" t="str">
        <f>IF(COUNTIF($A$2:A3872,A3872)&gt;1,"DUP","OK")</f>
        <v>OK</v>
      </c>
      <c r="O3872" s="6" t="str">
        <f t="shared" si="181"/>
        <v>ORD26001572</v>
      </c>
      <c r="P3872" s="6" t="str">
        <f t="shared" si="182"/>
        <v>Sep</v>
      </c>
      <c r="Q3872" s="6"/>
      <c r="R3872" s="9"/>
      <c r="S3872" s="8"/>
      <c r="T3872" s="8"/>
      <c r="U3872" s="8"/>
      <c r="V3872" s="8"/>
      <c r="W3872" s="8"/>
      <c r="X3872" s="6"/>
      <c r="Y3872" s="6"/>
    </row>
    <row r="3873" spans="1:25" x14ac:dyDescent="0.3">
      <c r="A3873" s="6" t="s">
        <v>16783</v>
      </c>
      <c r="B3873" s="6"/>
      <c r="C3873" s="6" t="s">
        <v>3221</v>
      </c>
      <c r="D3873" s="6" t="str">
        <f t="shared" si="180"/>
        <v>ORD26001598</v>
      </c>
      <c r="E3873" s="10">
        <v>46286</v>
      </c>
      <c r="F3873" s="6" t="s">
        <v>12294</v>
      </c>
      <c r="G3873" s="6" t="s">
        <v>54</v>
      </c>
      <c r="H3873" s="8">
        <v>999</v>
      </c>
      <c r="I3873" s="8">
        <v>18.98</v>
      </c>
      <c r="J3873" s="8">
        <v>3.42</v>
      </c>
      <c r="K3873" s="8">
        <v>976.6</v>
      </c>
      <c r="L3873" s="10">
        <v>46288</v>
      </c>
      <c r="M3873" s="6" t="s">
        <v>16716</v>
      </c>
      <c r="N3873" s="6" t="str">
        <f>IF(COUNTIF($A$2:A3873,A3873)&gt;1,"DUP","OK")</f>
        <v>OK</v>
      </c>
      <c r="O3873" s="6" t="str">
        <f t="shared" si="181"/>
        <v>ORD26001598</v>
      </c>
      <c r="P3873" s="6" t="str">
        <f t="shared" si="182"/>
        <v>Sep</v>
      </c>
      <c r="Q3873" s="6"/>
      <c r="R3873" s="9"/>
      <c r="S3873" s="8"/>
      <c r="T3873" s="8"/>
      <c r="U3873" s="8"/>
      <c r="V3873" s="8"/>
      <c r="W3873" s="8"/>
      <c r="X3873" s="6"/>
      <c r="Y3873" s="6"/>
    </row>
    <row r="3874" spans="1:25" x14ac:dyDescent="0.3">
      <c r="A3874" s="6" t="s">
        <v>16784</v>
      </c>
      <c r="B3874" s="6"/>
      <c r="C3874" s="6" t="s">
        <v>3274</v>
      </c>
      <c r="D3874" s="6" t="str">
        <f t="shared" si="180"/>
        <v>ORD26001625</v>
      </c>
      <c r="E3874" s="10">
        <v>46286</v>
      </c>
      <c r="F3874" s="6" t="s">
        <v>12294</v>
      </c>
      <c r="G3874" s="6" t="s">
        <v>27</v>
      </c>
      <c r="H3874" s="8">
        <v>9597</v>
      </c>
      <c r="I3874" s="8">
        <v>153.55000000000001</v>
      </c>
      <c r="J3874" s="8">
        <v>27.64</v>
      </c>
      <c r="K3874" s="8">
        <v>9415.81</v>
      </c>
      <c r="L3874" s="10">
        <v>46288</v>
      </c>
      <c r="M3874" s="6" t="s">
        <v>16716</v>
      </c>
      <c r="N3874" s="6" t="str">
        <f>IF(COUNTIF($A$2:A3874,A3874)&gt;1,"DUP","OK")</f>
        <v>OK</v>
      </c>
      <c r="O3874" s="6" t="str">
        <f t="shared" si="181"/>
        <v>ORD26001625</v>
      </c>
      <c r="P3874" s="6" t="str">
        <f t="shared" si="182"/>
        <v>Sep</v>
      </c>
      <c r="Q3874" s="6"/>
      <c r="R3874" s="9"/>
      <c r="S3874" s="8"/>
      <c r="T3874" s="8"/>
      <c r="U3874" s="8"/>
      <c r="V3874" s="8"/>
      <c r="W3874" s="8"/>
      <c r="X3874" s="6"/>
      <c r="Y3874" s="6"/>
    </row>
    <row r="3875" spans="1:25" x14ac:dyDescent="0.3">
      <c r="A3875" s="6" t="s">
        <v>16785</v>
      </c>
      <c r="B3875" s="6"/>
      <c r="C3875" s="6" t="s">
        <v>16786</v>
      </c>
      <c r="D3875" s="6" t="str">
        <f t="shared" si="180"/>
        <v>ORD26001629</v>
      </c>
      <c r="E3875" s="10">
        <v>46286</v>
      </c>
      <c r="F3875" s="6" t="s">
        <v>12294</v>
      </c>
      <c r="G3875" s="6" t="s">
        <v>18</v>
      </c>
      <c r="H3875" s="8">
        <v>798</v>
      </c>
      <c r="I3875" s="8">
        <v>0</v>
      </c>
      <c r="J3875" s="8">
        <v>0</v>
      </c>
      <c r="K3875" s="8">
        <v>798</v>
      </c>
      <c r="L3875" s="10">
        <v>46288</v>
      </c>
      <c r="M3875" s="6" t="s">
        <v>16716</v>
      </c>
      <c r="N3875" s="6" t="str">
        <f>IF(COUNTIF($A$2:A3875,A3875)&gt;1,"DUP","OK")</f>
        <v>OK</v>
      </c>
      <c r="O3875" s="6" t="str">
        <f t="shared" si="181"/>
        <v>ORD26001629</v>
      </c>
      <c r="P3875" s="6" t="str">
        <f t="shared" si="182"/>
        <v>Sep</v>
      </c>
      <c r="Q3875" s="6"/>
      <c r="R3875" s="9"/>
      <c r="S3875" s="8"/>
      <c r="T3875" s="8"/>
      <c r="U3875" s="8"/>
      <c r="V3875" s="8"/>
      <c r="W3875" s="8"/>
      <c r="X3875" s="6"/>
      <c r="Y3875" s="6"/>
    </row>
    <row r="3876" spans="1:25" x14ac:dyDescent="0.3">
      <c r="A3876" s="6" t="s">
        <v>16787</v>
      </c>
      <c r="B3876" s="6"/>
      <c r="C3876" s="6" t="s">
        <v>3290</v>
      </c>
      <c r="D3876" s="6" t="str">
        <f t="shared" si="180"/>
        <v>ORD26001633</v>
      </c>
      <c r="E3876" s="10">
        <v>46286</v>
      </c>
      <c r="F3876" s="6" t="s">
        <v>12294</v>
      </c>
      <c r="G3876" s="6" t="s">
        <v>54</v>
      </c>
      <c r="H3876" s="8">
        <v>8348</v>
      </c>
      <c r="I3876" s="8">
        <v>141.91999999999999</v>
      </c>
      <c r="J3876" s="8">
        <v>25.55</v>
      </c>
      <c r="K3876" s="8">
        <v>8180.53</v>
      </c>
      <c r="L3876" s="10">
        <v>46288</v>
      </c>
      <c r="M3876" s="6" t="s">
        <v>16716</v>
      </c>
      <c r="N3876" s="6" t="str">
        <f>IF(COUNTIF($A$2:A3876,A3876)&gt;1,"DUP","OK")</f>
        <v>OK</v>
      </c>
      <c r="O3876" s="6" t="str">
        <f t="shared" si="181"/>
        <v>ORD26001633</v>
      </c>
      <c r="P3876" s="6" t="str">
        <f t="shared" si="182"/>
        <v>Sep</v>
      </c>
      <c r="Q3876" s="6"/>
      <c r="R3876" s="9"/>
      <c r="S3876" s="8"/>
      <c r="T3876" s="8"/>
      <c r="U3876" s="8"/>
      <c r="V3876" s="8"/>
      <c r="W3876" s="8"/>
      <c r="X3876" s="6"/>
      <c r="Y3876" s="6"/>
    </row>
    <row r="3877" spans="1:25" x14ac:dyDescent="0.3">
      <c r="A3877" s="6" t="s">
        <v>16788</v>
      </c>
      <c r="B3877" s="6"/>
      <c r="C3877" s="6" t="s">
        <v>3320</v>
      </c>
      <c r="D3877" s="6" t="str">
        <f t="shared" si="180"/>
        <v>ORD26001649</v>
      </c>
      <c r="E3877" s="10">
        <v>46286</v>
      </c>
      <c r="F3877" s="6" t="s">
        <v>12294</v>
      </c>
      <c r="G3877" s="6" t="s">
        <v>18</v>
      </c>
      <c r="H3877" s="8">
        <v>4097</v>
      </c>
      <c r="I3877" s="8">
        <v>12.29</v>
      </c>
      <c r="J3877" s="8">
        <v>2.21</v>
      </c>
      <c r="K3877" s="8">
        <v>4082.5</v>
      </c>
      <c r="L3877" s="10">
        <v>46288</v>
      </c>
      <c r="M3877" s="6" t="s">
        <v>16716</v>
      </c>
      <c r="N3877" s="6" t="str">
        <f>IF(COUNTIF($A$2:A3877,A3877)&gt;1,"DUP","OK")</f>
        <v>OK</v>
      </c>
      <c r="O3877" s="6" t="str">
        <f t="shared" si="181"/>
        <v>ORD26001649</v>
      </c>
      <c r="P3877" s="6" t="str">
        <f t="shared" si="182"/>
        <v>Sep</v>
      </c>
      <c r="Q3877" s="6"/>
      <c r="R3877" s="9"/>
      <c r="S3877" s="8"/>
      <c r="T3877" s="8"/>
      <c r="U3877" s="8"/>
      <c r="V3877" s="8"/>
      <c r="W3877" s="8"/>
      <c r="X3877" s="6"/>
      <c r="Y3877" s="6"/>
    </row>
    <row r="3878" spans="1:25" x14ac:dyDescent="0.3">
      <c r="A3878" s="6" t="s">
        <v>16789</v>
      </c>
      <c r="B3878" s="6"/>
      <c r="C3878" s="6" t="s">
        <v>16790</v>
      </c>
      <c r="D3878" s="6" t="str">
        <f t="shared" si="180"/>
        <v>ORD26001657</v>
      </c>
      <c r="E3878" s="10">
        <v>46286</v>
      </c>
      <c r="F3878" s="6" t="s">
        <v>12294</v>
      </c>
      <c r="G3878" s="6" t="s">
        <v>43</v>
      </c>
      <c r="H3878" s="8">
        <v>1798</v>
      </c>
      <c r="I3878" s="8">
        <v>26.97</v>
      </c>
      <c r="J3878" s="8">
        <v>4.8499999999999996</v>
      </c>
      <c r="K3878" s="8">
        <v>1766.18</v>
      </c>
      <c r="L3878" s="10">
        <v>46288</v>
      </c>
      <c r="M3878" s="6" t="s">
        <v>16716</v>
      </c>
      <c r="N3878" s="6" t="str">
        <f>IF(COUNTIF($A$2:A3878,A3878)&gt;1,"DUP","OK")</f>
        <v>OK</v>
      </c>
      <c r="O3878" s="6" t="str">
        <f t="shared" si="181"/>
        <v>ORD26001657</v>
      </c>
      <c r="P3878" s="6" t="str">
        <f t="shared" si="182"/>
        <v>Sep</v>
      </c>
      <c r="Q3878" s="6"/>
      <c r="R3878" s="9"/>
      <c r="S3878" s="8"/>
      <c r="T3878" s="8"/>
      <c r="U3878" s="8"/>
      <c r="V3878" s="8"/>
      <c r="W3878" s="8"/>
      <c r="X3878" s="6"/>
      <c r="Y3878" s="6"/>
    </row>
    <row r="3879" spans="1:25" x14ac:dyDescent="0.3">
      <c r="A3879" s="6" t="s">
        <v>16791</v>
      </c>
      <c r="B3879" s="6"/>
      <c r="C3879" s="6" t="s">
        <v>3394</v>
      </c>
      <c r="D3879" s="6" t="str">
        <f t="shared" si="180"/>
        <v>ORD26001686</v>
      </c>
      <c r="E3879" s="10">
        <v>46286</v>
      </c>
      <c r="F3879" s="6" t="s">
        <v>12294</v>
      </c>
      <c r="G3879" s="6" t="s">
        <v>27</v>
      </c>
      <c r="H3879" s="8">
        <v>3499</v>
      </c>
      <c r="I3879" s="8">
        <v>55.98</v>
      </c>
      <c r="J3879" s="8">
        <v>10.08</v>
      </c>
      <c r="K3879" s="8">
        <v>3432.94</v>
      </c>
      <c r="L3879" s="10">
        <v>46288</v>
      </c>
      <c r="M3879" s="6" t="s">
        <v>16716</v>
      </c>
      <c r="N3879" s="6" t="str">
        <f>IF(COUNTIF($A$2:A3879,A3879)&gt;1,"DUP","OK")</f>
        <v>OK</v>
      </c>
      <c r="O3879" s="6" t="str">
        <f t="shared" si="181"/>
        <v>ORD26001686</v>
      </c>
      <c r="P3879" s="6" t="str">
        <f t="shared" si="182"/>
        <v>Sep</v>
      </c>
      <c r="Q3879" s="6"/>
      <c r="R3879" s="9"/>
      <c r="S3879" s="8"/>
      <c r="T3879" s="8"/>
      <c r="U3879" s="8"/>
      <c r="V3879" s="8"/>
      <c r="W3879" s="8"/>
      <c r="X3879" s="6"/>
      <c r="Y3879" s="6"/>
    </row>
    <row r="3880" spans="1:25" x14ac:dyDescent="0.3">
      <c r="A3880" s="6" t="s">
        <v>16792</v>
      </c>
      <c r="B3880" s="6"/>
      <c r="C3880" s="6" t="s">
        <v>3474</v>
      </c>
      <c r="D3880" s="6" t="str">
        <f t="shared" si="180"/>
        <v>ORD26001727</v>
      </c>
      <c r="E3880" s="10">
        <v>46286</v>
      </c>
      <c r="F3880" s="6" t="s">
        <v>12294</v>
      </c>
      <c r="G3880" s="6" t="s">
        <v>27</v>
      </c>
      <c r="H3880" s="8">
        <v>499</v>
      </c>
      <c r="I3880" s="8">
        <v>8.98</v>
      </c>
      <c r="J3880" s="8">
        <v>1.62</v>
      </c>
      <c r="K3880" s="8">
        <v>488.4</v>
      </c>
      <c r="L3880" s="10">
        <v>46288</v>
      </c>
      <c r="M3880" s="6" t="s">
        <v>16716</v>
      </c>
      <c r="N3880" s="6" t="str">
        <f>IF(COUNTIF($A$2:A3880,A3880)&gt;1,"DUP","OK")</f>
        <v>OK</v>
      </c>
      <c r="O3880" s="6" t="str">
        <f t="shared" si="181"/>
        <v>ORD26001727</v>
      </c>
      <c r="P3880" s="6" t="str">
        <f t="shared" si="182"/>
        <v>Sep</v>
      </c>
      <c r="Q3880" s="6"/>
      <c r="R3880" s="9"/>
      <c r="S3880" s="8"/>
      <c r="T3880" s="8"/>
      <c r="U3880" s="8"/>
      <c r="V3880" s="8"/>
      <c r="W3880" s="8"/>
      <c r="X3880" s="6"/>
      <c r="Y3880" s="6"/>
    </row>
    <row r="3881" spans="1:25" x14ac:dyDescent="0.3">
      <c r="A3881" s="6" t="s">
        <v>16793</v>
      </c>
      <c r="B3881" s="6"/>
      <c r="C3881" s="6" t="s">
        <v>3506</v>
      </c>
      <c r="D3881" s="6" t="str">
        <f t="shared" si="180"/>
        <v>ORD26001743</v>
      </c>
      <c r="E3881" s="10">
        <v>46286</v>
      </c>
      <c r="F3881" s="6" t="s">
        <v>12294</v>
      </c>
      <c r="G3881" s="6" t="s">
        <v>18</v>
      </c>
      <c r="H3881" s="8">
        <v>2398</v>
      </c>
      <c r="I3881" s="8">
        <v>7.19</v>
      </c>
      <c r="J3881" s="8">
        <v>1.29</v>
      </c>
      <c r="K3881" s="8">
        <v>2389.52</v>
      </c>
      <c r="L3881" s="10">
        <v>46288</v>
      </c>
      <c r="M3881" s="6" t="s">
        <v>16716</v>
      </c>
      <c r="N3881" s="6" t="str">
        <f>IF(COUNTIF($A$2:A3881,A3881)&gt;1,"DUP","OK")</f>
        <v>OK</v>
      </c>
      <c r="O3881" s="6" t="str">
        <f t="shared" si="181"/>
        <v>ORD26001743</v>
      </c>
      <c r="P3881" s="6" t="str">
        <f t="shared" si="182"/>
        <v>Sep</v>
      </c>
      <c r="Q3881" s="6"/>
      <c r="R3881" s="9"/>
      <c r="S3881" s="8"/>
      <c r="T3881" s="8"/>
      <c r="U3881" s="8"/>
      <c r="V3881" s="8"/>
      <c r="W3881" s="8"/>
      <c r="X3881" s="6"/>
      <c r="Y3881" s="6"/>
    </row>
    <row r="3882" spans="1:25" x14ac:dyDescent="0.3">
      <c r="A3882" s="6" t="s">
        <v>16794</v>
      </c>
      <c r="B3882" s="6"/>
      <c r="C3882" s="6" t="s">
        <v>3530</v>
      </c>
      <c r="D3882" s="6" t="str">
        <f t="shared" si="180"/>
        <v>ORD26001755</v>
      </c>
      <c r="E3882" s="10">
        <v>46286</v>
      </c>
      <c r="F3882" s="6" t="s">
        <v>12294</v>
      </c>
      <c r="G3882" s="6" t="s">
        <v>18</v>
      </c>
      <c r="H3882" s="8">
        <v>299</v>
      </c>
      <c r="I3882" s="8">
        <v>0</v>
      </c>
      <c r="J3882" s="8">
        <v>0</v>
      </c>
      <c r="K3882" s="8">
        <v>299</v>
      </c>
      <c r="L3882" s="10">
        <v>46288</v>
      </c>
      <c r="M3882" s="6" t="s">
        <v>16716</v>
      </c>
      <c r="N3882" s="6" t="str">
        <f>IF(COUNTIF($A$2:A3882,A3882)&gt;1,"DUP","OK")</f>
        <v>OK</v>
      </c>
      <c r="O3882" s="6" t="str">
        <f t="shared" si="181"/>
        <v>ORD26001755</v>
      </c>
      <c r="P3882" s="6" t="str">
        <f t="shared" si="182"/>
        <v>Sep</v>
      </c>
      <c r="Q3882" s="6"/>
      <c r="R3882" s="9"/>
      <c r="S3882" s="8"/>
      <c r="T3882" s="8"/>
      <c r="U3882" s="8"/>
      <c r="V3882" s="8"/>
      <c r="W3882" s="8"/>
      <c r="X3882" s="6"/>
      <c r="Y3882" s="6"/>
    </row>
    <row r="3883" spans="1:25" x14ac:dyDescent="0.3">
      <c r="A3883" s="6" t="s">
        <v>16795</v>
      </c>
      <c r="B3883" s="6"/>
      <c r="C3883" s="6" t="s">
        <v>3556</v>
      </c>
      <c r="D3883" s="6" t="str">
        <f t="shared" si="180"/>
        <v>ORD26001768</v>
      </c>
      <c r="E3883" s="10">
        <v>46286</v>
      </c>
      <c r="F3883" s="6" t="s">
        <v>12294</v>
      </c>
      <c r="G3883" s="6" t="s">
        <v>18</v>
      </c>
      <c r="H3883" s="8">
        <v>1897</v>
      </c>
      <c r="I3883" s="8">
        <v>0</v>
      </c>
      <c r="J3883" s="8">
        <v>0</v>
      </c>
      <c r="K3883" s="8">
        <v>1897</v>
      </c>
      <c r="L3883" s="10">
        <v>46288</v>
      </c>
      <c r="M3883" s="6" t="s">
        <v>16716</v>
      </c>
      <c r="N3883" s="6" t="str">
        <f>IF(COUNTIF($A$2:A3883,A3883)&gt;1,"DUP","OK")</f>
        <v>OK</v>
      </c>
      <c r="O3883" s="6" t="str">
        <f t="shared" si="181"/>
        <v>ORD26001768</v>
      </c>
      <c r="P3883" s="6" t="str">
        <f t="shared" si="182"/>
        <v>Sep</v>
      </c>
      <c r="Q3883" s="6"/>
      <c r="R3883" s="9"/>
      <c r="S3883" s="8"/>
      <c r="T3883" s="8"/>
      <c r="U3883" s="8"/>
      <c r="V3883" s="8"/>
      <c r="W3883" s="8"/>
      <c r="X3883" s="6"/>
      <c r="Y3883" s="6"/>
    </row>
    <row r="3884" spans="1:25" x14ac:dyDescent="0.3">
      <c r="A3884" s="6" t="s">
        <v>16796</v>
      </c>
      <c r="B3884" s="6"/>
      <c r="C3884" s="6" t="s">
        <v>3699</v>
      </c>
      <c r="D3884" s="6" t="str">
        <f t="shared" si="180"/>
        <v>ORD26001841</v>
      </c>
      <c r="E3884" s="10">
        <v>46286</v>
      </c>
      <c r="F3884" s="6" t="s">
        <v>12294</v>
      </c>
      <c r="G3884" s="6" t="s">
        <v>18</v>
      </c>
      <c r="H3884" s="8">
        <v>3598</v>
      </c>
      <c r="I3884" s="8">
        <v>10.79</v>
      </c>
      <c r="J3884" s="8">
        <v>1.94</v>
      </c>
      <c r="K3884" s="8">
        <v>3585.27</v>
      </c>
      <c r="L3884" s="10">
        <v>46288</v>
      </c>
      <c r="M3884" s="6" t="s">
        <v>16716</v>
      </c>
      <c r="N3884" s="6" t="str">
        <f>IF(COUNTIF($A$2:A3884,A3884)&gt;1,"DUP","OK")</f>
        <v>OK</v>
      </c>
      <c r="O3884" s="6" t="str">
        <f t="shared" si="181"/>
        <v>ORD26001841</v>
      </c>
      <c r="P3884" s="6" t="str">
        <f t="shared" si="182"/>
        <v>Sep</v>
      </c>
      <c r="Q3884" s="6"/>
      <c r="R3884" s="9"/>
      <c r="S3884" s="8"/>
      <c r="T3884" s="8"/>
      <c r="U3884" s="8"/>
      <c r="V3884" s="8"/>
      <c r="W3884" s="8"/>
      <c r="X3884" s="6"/>
      <c r="Y3884" s="6"/>
    </row>
    <row r="3885" spans="1:25" x14ac:dyDescent="0.3">
      <c r="A3885" s="6" t="s">
        <v>16797</v>
      </c>
      <c r="B3885" s="6"/>
      <c r="C3885" s="6" t="s">
        <v>3719</v>
      </c>
      <c r="D3885" s="6" t="str">
        <f t="shared" si="180"/>
        <v>ORD26001851</v>
      </c>
      <c r="E3885" s="10">
        <v>46286</v>
      </c>
      <c r="F3885" s="6" t="s">
        <v>12294</v>
      </c>
      <c r="G3885" s="6" t="s">
        <v>43</v>
      </c>
      <c r="H3885" s="8">
        <v>1697</v>
      </c>
      <c r="I3885" s="8">
        <v>25.46</v>
      </c>
      <c r="J3885" s="8">
        <v>4.58</v>
      </c>
      <c r="K3885" s="8">
        <v>1666.96</v>
      </c>
      <c r="L3885" s="10">
        <v>46288</v>
      </c>
      <c r="M3885" s="6" t="s">
        <v>16716</v>
      </c>
      <c r="N3885" s="6" t="str">
        <f>IF(COUNTIF($A$2:A3885,A3885)&gt;1,"DUP","OK")</f>
        <v>OK</v>
      </c>
      <c r="O3885" s="6" t="str">
        <f t="shared" si="181"/>
        <v>ORD26001851</v>
      </c>
      <c r="P3885" s="6" t="str">
        <f t="shared" si="182"/>
        <v>Sep</v>
      </c>
      <c r="Q3885" s="6"/>
      <c r="R3885" s="9"/>
      <c r="S3885" s="8"/>
      <c r="T3885" s="8"/>
      <c r="U3885" s="8"/>
      <c r="V3885" s="8"/>
      <c r="W3885" s="8"/>
      <c r="X3885" s="6"/>
      <c r="Y3885" s="6"/>
    </row>
    <row r="3886" spans="1:25" x14ac:dyDescent="0.3">
      <c r="A3886" s="6" t="s">
        <v>16798</v>
      </c>
      <c r="B3886" s="6"/>
      <c r="C3886" s="6" t="s">
        <v>3769</v>
      </c>
      <c r="D3886" s="6" t="str">
        <f t="shared" si="180"/>
        <v>ORD26001876</v>
      </c>
      <c r="E3886" s="10">
        <v>46286</v>
      </c>
      <c r="F3886" s="6" t="s">
        <v>12294</v>
      </c>
      <c r="G3886" s="6" t="s">
        <v>54</v>
      </c>
      <c r="H3886" s="8">
        <v>1598</v>
      </c>
      <c r="I3886" s="8">
        <v>30.36</v>
      </c>
      <c r="J3886" s="8">
        <v>5.46</v>
      </c>
      <c r="K3886" s="8">
        <v>1562.18</v>
      </c>
      <c r="L3886" s="10">
        <v>46288</v>
      </c>
      <c r="M3886" s="6" t="s">
        <v>16716</v>
      </c>
      <c r="N3886" s="6" t="str">
        <f>IF(COUNTIF($A$2:A3886,A3886)&gt;1,"DUP","OK")</f>
        <v>OK</v>
      </c>
      <c r="O3886" s="6" t="str">
        <f t="shared" si="181"/>
        <v>ORD26001876</v>
      </c>
      <c r="P3886" s="6" t="str">
        <f t="shared" si="182"/>
        <v>Sep</v>
      </c>
      <c r="Q3886" s="6"/>
      <c r="R3886" s="9"/>
      <c r="S3886" s="8"/>
      <c r="T3886" s="8"/>
      <c r="U3886" s="8"/>
      <c r="V3886" s="8"/>
      <c r="W3886" s="8"/>
      <c r="X3886" s="6"/>
      <c r="Y3886" s="6"/>
    </row>
    <row r="3887" spans="1:25" x14ac:dyDescent="0.3">
      <c r="A3887" s="6" t="s">
        <v>16799</v>
      </c>
      <c r="B3887" s="6"/>
      <c r="C3887" s="6" t="s">
        <v>16800</v>
      </c>
      <c r="D3887" s="6" t="str">
        <f t="shared" si="180"/>
        <v>ORD26001880</v>
      </c>
      <c r="E3887" s="10">
        <v>46286</v>
      </c>
      <c r="F3887" s="6" t="s">
        <v>12294</v>
      </c>
      <c r="G3887" s="6" t="s">
        <v>27</v>
      </c>
      <c r="H3887" s="8">
        <v>3498</v>
      </c>
      <c r="I3887" s="8">
        <v>55.97</v>
      </c>
      <c r="J3887" s="8">
        <v>10.07</v>
      </c>
      <c r="K3887" s="8">
        <v>3431.96</v>
      </c>
      <c r="L3887" s="10">
        <v>46288</v>
      </c>
      <c r="M3887" s="6" t="s">
        <v>16716</v>
      </c>
      <c r="N3887" s="6" t="str">
        <f>IF(COUNTIF($A$2:A3887,A3887)&gt;1,"DUP","OK")</f>
        <v>OK</v>
      </c>
      <c r="O3887" s="6" t="str">
        <f t="shared" si="181"/>
        <v>ORD26001880</v>
      </c>
      <c r="P3887" s="6" t="str">
        <f t="shared" si="182"/>
        <v>Sep</v>
      </c>
      <c r="Q3887" s="6"/>
      <c r="R3887" s="9"/>
      <c r="S3887" s="8"/>
      <c r="T3887" s="8"/>
      <c r="U3887" s="8"/>
      <c r="V3887" s="8"/>
      <c r="W3887" s="8"/>
      <c r="X3887" s="6"/>
      <c r="Y3887" s="6"/>
    </row>
    <row r="3888" spans="1:25" x14ac:dyDescent="0.3">
      <c r="A3888" s="6" t="s">
        <v>16801</v>
      </c>
      <c r="B3888" s="6"/>
      <c r="C3888" s="6" t="s">
        <v>3841</v>
      </c>
      <c r="D3888" s="6" t="str">
        <f t="shared" si="180"/>
        <v>ORD26001912</v>
      </c>
      <c r="E3888" s="10">
        <v>46286</v>
      </c>
      <c r="F3888" s="6" t="s">
        <v>12294</v>
      </c>
      <c r="G3888" s="6" t="s">
        <v>54</v>
      </c>
      <c r="H3888" s="8">
        <v>6397</v>
      </c>
      <c r="I3888" s="8">
        <v>108.75</v>
      </c>
      <c r="J3888" s="8">
        <v>19.579999999999998</v>
      </c>
      <c r="K3888" s="8">
        <v>6268.67</v>
      </c>
      <c r="L3888" s="10">
        <v>46288</v>
      </c>
      <c r="M3888" s="6" t="s">
        <v>16716</v>
      </c>
      <c r="N3888" s="6" t="str">
        <f>IF(COUNTIF($A$2:A3888,A3888)&gt;1,"DUP","OK")</f>
        <v>OK</v>
      </c>
      <c r="O3888" s="6" t="str">
        <f t="shared" si="181"/>
        <v>ORD26001912</v>
      </c>
      <c r="P3888" s="6" t="str">
        <f t="shared" si="182"/>
        <v>Sep</v>
      </c>
      <c r="Q3888" s="6"/>
      <c r="R3888" s="9"/>
      <c r="S3888" s="8"/>
      <c r="T3888" s="8"/>
      <c r="U3888" s="8"/>
      <c r="V3888" s="8"/>
      <c r="W3888" s="8"/>
      <c r="X3888" s="6"/>
      <c r="Y3888" s="6"/>
    </row>
    <row r="3889" spans="1:25" x14ac:dyDescent="0.3">
      <c r="A3889" s="6" t="s">
        <v>16802</v>
      </c>
      <c r="B3889" s="6"/>
      <c r="C3889" s="6" t="s">
        <v>3908</v>
      </c>
      <c r="D3889" s="6" t="str">
        <f t="shared" si="180"/>
        <v>ORD26001947</v>
      </c>
      <c r="E3889" s="10">
        <v>46286</v>
      </c>
      <c r="F3889" s="6" t="s">
        <v>12294</v>
      </c>
      <c r="G3889" s="6" t="s">
        <v>18</v>
      </c>
      <c r="H3889" s="8">
        <v>999</v>
      </c>
      <c r="I3889" s="8">
        <v>0</v>
      </c>
      <c r="J3889" s="8">
        <v>0</v>
      </c>
      <c r="K3889" s="8">
        <v>999</v>
      </c>
      <c r="L3889" s="10">
        <v>46288</v>
      </c>
      <c r="M3889" s="6" t="s">
        <v>16716</v>
      </c>
      <c r="N3889" s="6" t="str">
        <f>IF(COUNTIF($A$2:A3889,A3889)&gt;1,"DUP","OK")</f>
        <v>OK</v>
      </c>
      <c r="O3889" s="6" t="str">
        <f t="shared" si="181"/>
        <v>ORD26001947</v>
      </c>
      <c r="P3889" s="6" t="str">
        <f t="shared" si="182"/>
        <v>Sep</v>
      </c>
      <c r="Q3889" s="6"/>
      <c r="R3889" s="9"/>
      <c r="S3889" s="8"/>
      <c r="T3889" s="8"/>
      <c r="U3889" s="8"/>
      <c r="V3889" s="8"/>
      <c r="W3889" s="8"/>
      <c r="X3889" s="6"/>
      <c r="Y3889" s="6"/>
    </row>
    <row r="3890" spans="1:25" x14ac:dyDescent="0.3">
      <c r="A3890" s="6" t="s">
        <v>16803</v>
      </c>
      <c r="B3890" s="6"/>
      <c r="C3890" s="6" t="s">
        <v>16804</v>
      </c>
      <c r="D3890" s="6" t="str">
        <f t="shared" si="180"/>
        <v>ORD26001993</v>
      </c>
      <c r="E3890" s="10">
        <v>46286</v>
      </c>
      <c r="F3890" s="6" t="s">
        <v>12294</v>
      </c>
      <c r="G3890" s="6" t="s">
        <v>27</v>
      </c>
      <c r="H3890" s="8">
        <v>299</v>
      </c>
      <c r="I3890" s="8">
        <v>5.38</v>
      </c>
      <c r="J3890" s="8">
        <v>0.97</v>
      </c>
      <c r="K3890" s="8">
        <v>292.64999999999998</v>
      </c>
      <c r="L3890" s="10">
        <v>46288</v>
      </c>
      <c r="M3890" s="6" t="s">
        <v>16716</v>
      </c>
      <c r="N3890" s="6" t="str">
        <f>IF(COUNTIF($A$2:A3890,A3890)&gt;1,"DUP","OK")</f>
        <v>OK</v>
      </c>
      <c r="O3890" s="6" t="str">
        <f t="shared" si="181"/>
        <v>ORD26001993</v>
      </c>
      <c r="P3890" s="6" t="str">
        <f t="shared" si="182"/>
        <v>Sep</v>
      </c>
      <c r="Q3890" s="6"/>
      <c r="R3890" s="9"/>
      <c r="S3890" s="8"/>
      <c r="T3890" s="8"/>
      <c r="U3890" s="8"/>
      <c r="V3890" s="8"/>
      <c r="W3890" s="8"/>
      <c r="X3890" s="6"/>
      <c r="Y3890" s="6"/>
    </row>
    <row r="3891" spans="1:25" x14ac:dyDescent="0.3">
      <c r="A3891" s="6" t="s">
        <v>16805</v>
      </c>
      <c r="B3891" s="6"/>
      <c r="C3891" s="6" t="s">
        <v>4136</v>
      </c>
      <c r="D3891" s="6" t="str">
        <f t="shared" si="180"/>
        <v>ORD26002062</v>
      </c>
      <c r="E3891" s="10">
        <v>46286</v>
      </c>
      <c r="F3891" s="6" t="s">
        <v>12294</v>
      </c>
      <c r="G3891" s="6" t="s">
        <v>18</v>
      </c>
      <c r="H3891" s="8">
        <v>7999</v>
      </c>
      <c r="I3891" s="8">
        <v>24</v>
      </c>
      <c r="J3891" s="8">
        <v>4.32</v>
      </c>
      <c r="K3891" s="8">
        <v>7970.68</v>
      </c>
      <c r="L3891" s="10">
        <v>46288</v>
      </c>
      <c r="M3891" s="6" t="s">
        <v>16716</v>
      </c>
      <c r="N3891" s="6" t="str">
        <f>IF(COUNTIF($A$2:A3891,A3891)&gt;1,"DUP","OK")</f>
        <v>OK</v>
      </c>
      <c r="O3891" s="6" t="str">
        <f t="shared" si="181"/>
        <v>ORD26002062</v>
      </c>
      <c r="P3891" s="6" t="str">
        <f t="shared" si="182"/>
        <v>Sep</v>
      </c>
      <c r="Q3891" s="6"/>
      <c r="R3891" s="9"/>
      <c r="S3891" s="8"/>
      <c r="T3891" s="8"/>
      <c r="U3891" s="8"/>
      <c r="V3891" s="8"/>
      <c r="W3891" s="8"/>
      <c r="X3891" s="6"/>
      <c r="Y3891" s="6"/>
    </row>
    <row r="3892" spans="1:25" x14ac:dyDescent="0.3">
      <c r="A3892" s="6" t="s">
        <v>16806</v>
      </c>
      <c r="B3892" s="6"/>
      <c r="C3892" s="6" t="s">
        <v>4158</v>
      </c>
      <c r="D3892" s="6" t="str">
        <f t="shared" si="180"/>
        <v>ORD26002073</v>
      </c>
      <c r="E3892" s="10">
        <v>46286</v>
      </c>
      <c r="F3892" s="6" t="s">
        <v>12294</v>
      </c>
      <c r="G3892" s="6" t="s">
        <v>18</v>
      </c>
      <c r="H3892" s="8">
        <v>4999</v>
      </c>
      <c r="I3892" s="8">
        <v>15</v>
      </c>
      <c r="J3892" s="8">
        <v>2.7</v>
      </c>
      <c r="K3892" s="8">
        <v>4981.3</v>
      </c>
      <c r="L3892" s="10">
        <v>46288</v>
      </c>
      <c r="M3892" s="6" t="s">
        <v>16716</v>
      </c>
      <c r="N3892" s="6" t="str">
        <f>IF(COUNTIF($A$2:A3892,A3892)&gt;1,"DUP","OK")</f>
        <v>OK</v>
      </c>
      <c r="O3892" s="6" t="str">
        <f t="shared" si="181"/>
        <v>ORD26002073</v>
      </c>
      <c r="P3892" s="6" t="str">
        <f t="shared" si="182"/>
        <v>Sep</v>
      </c>
      <c r="Q3892" s="6"/>
      <c r="R3892" s="9"/>
      <c r="S3892" s="8"/>
      <c r="T3892" s="8"/>
      <c r="U3892" s="8"/>
      <c r="V3892" s="8"/>
      <c r="W3892" s="8"/>
      <c r="X3892" s="6"/>
      <c r="Y3892" s="6"/>
    </row>
    <row r="3893" spans="1:25" x14ac:dyDescent="0.3">
      <c r="A3893" s="6" t="s">
        <v>16807</v>
      </c>
      <c r="B3893" s="6"/>
      <c r="C3893" s="6" t="s">
        <v>4188</v>
      </c>
      <c r="D3893" s="6" t="str">
        <f t="shared" si="180"/>
        <v>ORD26002089</v>
      </c>
      <c r="E3893" s="10">
        <v>46286</v>
      </c>
      <c r="F3893" s="6" t="s">
        <v>12294</v>
      </c>
      <c r="G3893" s="6" t="s">
        <v>18</v>
      </c>
      <c r="H3893" s="8">
        <v>299</v>
      </c>
      <c r="I3893" s="8">
        <v>0</v>
      </c>
      <c r="J3893" s="8">
        <v>0</v>
      </c>
      <c r="K3893" s="8">
        <v>299</v>
      </c>
      <c r="L3893" s="10">
        <v>46288</v>
      </c>
      <c r="M3893" s="6" t="s">
        <v>16716</v>
      </c>
      <c r="N3893" s="6" t="str">
        <f>IF(COUNTIF($A$2:A3893,A3893)&gt;1,"DUP","OK")</f>
        <v>OK</v>
      </c>
      <c r="O3893" s="6" t="str">
        <f t="shared" si="181"/>
        <v>ORD26002089</v>
      </c>
      <c r="P3893" s="6" t="str">
        <f t="shared" si="182"/>
        <v>Sep</v>
      </c>
      <c r="Q3893" s="6"/>
      <c r="R3893" s="9"/>
      <c r="S3893" s="8"/>
      <c r="T3893" s="8"/>
      <c r="U3893" s="8"/>
      <c r="V3893" s="8"/>
      <c r="W3893" s="8"/>
      <c r="X3893" s="6"/>
      <c r="Y3893" s="6"/>
    </row>
    <row r="3894" spans="1:25" x14ac:dyDescent="0.3">
      <c r="A3894" s="6" t="s">
        <v>16808</v>
      </c>
      <c r="B3894" s="6"/>
      <c r="C3894" s="6" t="s">
        <v>4240</v>
      </c>
      <c r="D3894" s="6" t="str">
        <f t="shared" si="180"/>
        <v>ORD26002115</v>
      </c>
      <c r="E3894" s="10">
        <v>46286</v>
      </c>
      <c r="F3894" s="6" t="s">
        <v>12294</v>
      </c>
      <c r="G3894" s="6" t="s">
        <v>18</v>
      </c>
      <c r="H3894" s="8">
        <v>3498</v>
      </c>
      <c r="I3894" s="8">
        <v>10.49</v>
      </c>
      <c r="J3894" s="8">
        <v>1.89</v>
      </c>
      <c r="K3894" s="8">
        <v>3485.62</v>
      </c>
      <c r="L3894" s="10">
        <v>46288</v>
      </c>
      <c r="M3894" s="6" t="s">
        <v>16716</v>
      </c>
      <c r="N3894" s="6" t="str">
        <f>IF(COUNTIF($A$2:A3894,A3894)&gt;1,"DUP","OK")</f>
        <v>OK</v>
      </c>
      <c r="O3894" s="6" t="str">
        <f t="shared" si="181"/>
        <v>ORD26002115</v>
      </c>
      <c r="P3894" s="6" t="str">
        <f t="shared" si="182"/>
        <v>Sep</v>
      </c>
      <c r="Q3894" s="6"/>
      <c r="R3894" s="9"/>
      <c r="S3894" s="8"/>
      <c r="T3894" s="8"/>
      <c r="U3894" s="8"/>
      <c r="V3894" s="8"/>
      <c r="W3894" s="8"/>
      <c r="X3894" s="6"/>
      <c r="Y3894" s="6"/>
    </row>
    <row r="3895" spans="1:25" x14ac:dyDescent="0.3">
      <c r="A3895" s="6" t="s">
        <v>16809</v>
      </c>
      <c r="B3895" s="6"/>
      <c r="C3895" s="6" t="s">
        <v>4328</v>
      </c>
      <c r="D3895" s="6" t="str">
        <f t="shared" si="180"/>
        <v>ORD26002160</v>
      </c>
      <c r="E3895" s="10">
        <v>46286</v>
      </c>
      <c r="F3895" s="6" t="s">
        <v>12294</v>
      </c>
      <c r="G3895" s="6" t="s">
        <v>27</v>
      </c>
      <c r="H3895" s="8">
        <v>2298</v>
      </c>
      <c r="I3895" s="8">
        <v>36.770000000000003</v>
      </c>
      <c r="J3895" s="8">
        <v>6.62</v>
      </c>
      <c r="K3895" s="8">
        <v>2254.61</v>
      </c>
      <c r="L3895" s="10">
        <v>46288</v>
      </c>
      <c r="M3895" s="6" t="s">
        <v>16716</v>
      </c>
      <c r="N3895" s="6" t="str">
        <f>IF(COUNTIF($A$2:A3895,A3895)&gt;1,"DUP","OK")</f>
        <v>OK</v>
      </c>
      <c r="O3895" s="6" t="str">
        <f t="shared" si="181"/>
        <v>ORD26002160</v>
      </c>
      <c r="P3895" s="6" t="str">
        <f t="shared" si="182"/>
        <v>Sep</v>
      </c>
      <c r="Q3895" s="6"/>
      <c r="R3895" s="9"/>
      <c r="S3895" s="8"/>
      <c r="T3895" s="8"/>
      <c r="U3895" s="8"/>
      <c r="V3895" s="8"/>
      <c r="W3895" s="8"/>
      <c r="X3895" s="6"/>
      <c r="Y3895" s="6"/>
    </row>
    <row r="3896" spans="1:25" x14ac:dyDescent="0.3">
      <c r="A3896" s="6" t="s">
        <v>16810</v>
      </c>
      <c r="B3896" s="6"/>
      <c r="C3896" s="6" t="s">
        <v>4352</v>
      </c>
      <c r="D3896" s="6" t="str">
        <f t="shared" si="180"/>
        <v>ORD26002172</v>
      </c>
      <c r="E3896" s="10">
        <v>46286</v>
      </c>
      <c r="F3896" s="6" t="s">
        <v>12294</v>
      </c>
      <c r="G3896" s="6" t="s">
        <v>18</v>
      </c>
      <c r="H3896" s="8">
        <v>2999</v>
      </c>
      <c r="I3896" s="8">
        <v>9</v>
      </c>
      <c r="J3896" s="8">
        <v>1.62</v>
      </c>
      <c r="K3896" s="8">
        <v>2988.38</v>
      </c>
      <c r="L3896" s="10">
        <v>46288</v>
      </c>
      <c r="M3896" s="6" t="s">
        <v>16716</v>
      </c>
      <c r="N3896" s="6" t="str">
        <f>IF(COUNTIF($A$2:A3896,A3896)&gt;1,"DUP","OK")</f>
        <v>OK</v>
      </c>
      <c r="O3896" s="6" t="str">
        <f t="shared" si="181"/>
        <v>ORD26002172</v>
      </c>
      <c r="P3896" s="6" t="str">
        <f t="shared" si="182"/>
        <v>Sep</v>
      </c>
      <c r="Q3896" s="6"/>
      <c r="R3896" s="9"/>
      <c r="S3896" s="8"/>
      <c r="T3896" s="8"/>
      <c r="U3896" s="8"/>
      <c r="V3896" s="8"/>
      <c r="W3896" s="8"/>
      <c r="X3896" s="6"/>
      <c r="Y3896" s="6"/>
    </row>
    <row r="3897" spans="1:25" x14ac:dyDescent="0.3">
      <c r="A3897" s="6" t="s">
        <v>16811</v>
      </c>
      <c r="B3897" s="6"/>
      <c r="C3897" s="6" t="s">
        <v>16812</v>
      </c>
      <c r="D3897" s="6" t="str">
        <f t="shared" si="180"/>
        <v>ORD26002215</v>
      </c>
      <c r="E3897" s="10">
        <v>46286</v>
      </c>
      <c r="F3897" s="6" t="s">
        <v>12294</v>
      </c>
      <c r="G3897" s="6" t="s">
        <v>54</v>
      </c>
      <c r="H3897" s="8">
        <v>799</v>
      </c>
      <c r="I3897" s="8">
        <v>15.18</v>
      </c>
      <c r="J3897" s="8">
        <v>2.73</v>
      </c>
      <c r="K3897" s="8">
        <v>781.09</v>
      </c>
      <c r="L3897" s="10">
        <v>46288</v>
      </c>
      <c r="M3897" s="6" t="s">
        <v>16716</v>
      </c>
      <c r="N3897" s="6" t="str">
        <f>IF(COUNTIF($A$2:A3897,A3897)&gt;1,"DUP","OK")</f>
        <v>OK</v>
      </c>
      <c r="O3897" s="6" t="str">
        <f t="shared" si="181"/>
        <v>ORD26002215</v>
      </c>
      <c r="P3897" s="6" t="str">
        <f t="shared" si="182"/>
        <v>Sep</v>
      </c>
      <c r="Q3897" s="6"/>
      <c r="R3897" s="9"/>
      <c r="S3897" s="8"/>
      <c r="T3897" s="8"/>
      <c r="U3897" s="8"/>
      <c r="V3897" s="8"/>
      <c r="W3897" s="8"/>
      <c r="X3897" s="6"/>
      <c r="Y3897" s="6"/>
    </row>
    <row r="3898" spans="1:25" x14ac:dyDescent="0.3">
      <c r="A3898" s="6" t="s">
        <v>16813</v>
      </c>
      <c r="B3898" s="6"/>
      <c r="C3898" s="6" t="s">
        <v>4688</v>
      </c>
      <c r="D3898" s="6" t="str">
        <f t="shared" si="180"/>
        <v>ORD26002341</v>
      </c>
      <c r="E3898" s="10">
        <v>46286</v>
      </c>
      <c r="F3898" s="6" t="s">
        <v>12294</v>
      </c>
      <c r="G3898" s="6" t="s">
        <v>18</v>
      </c>
      <c r="H3898" s="8">
        <v>1648</v>
      </c>
      <c r="I3898" s="8">
        <v>0</v>
      </c>
      <c r="J3898" s="8">
        <v>0</v>
      </c>
      <c r="K3898" s="8">
        <v>1648</v>
      </c>
      <c r="L3898" s="10">
        <v>46288</v>
      </c>
      <c r="M3898" s="6" t="s">
        <v>16716</v>
      </c>
      <c r="N3898" s="6" t="str">
        <f>IF(COUNTIF($A$2:A3898,A3898)&gt;1,"DUP","OK")</f>
        <v>OK</v>
      </c>
      <c r="O3898" s="6" t="str">
        <f t="shared" si="181"/>
        <v>ORD26002341</v>
      </c>
      <c r="P3898" s="6" t="str">
        <f t="shared" si="182"/>
        <v>Sep</v>
      </c>
      <c r="Q3898" s="6"/>
      <c r="R3898" s="9"/>
      <c r="S3898" s="8"/>
      <c r="T3898" s="8"/>
      <c r="U3898" s="8"/>
      <c r="V3898" s="8"/>
      <c r="W3898" s="8"/>
      <c r="X3898" s="6"/>
      <c r="Y3898" s="6"/>
    </row>
    <row r="3899" spans="1:25" x14ac:dyDescent="0.3">
      <c r="A3899" s="6" t="s">
        <v>16814</v>
      </c>
      <c r="B3899" s="6"/>
      <c r="C3899" s="6" t="s">
        <v>16815</v>
      </c>
      <c r="D3899" s="6" t="str">
        <f t="shared" si="180"/>
        <v>ORD26002356</v>
      </c>
      <c r="E3899" s="10">
        <v>46286</v>
      </c>
      <c r="F3899" s="6" t="s">
        <v>12294</v>
      </c>
      <c r="G3899" s="6" t="s">
        <v>18</v>
      </c>
      <c r="H3899" s="8">
        <v>3597</v>
      </c>
      <c r="I3899" s="8">
        <v>10.79</v>
      </c>
      <c r="J3899" s="8">
        <v>1.94</v>
      </c>
      <c r="K3899" s="8">
        <v>3584.27</v>
      </c>
      <c r="L3899" s="10">
        <v>46288</v>
      </c>
      <c r="M3899" s="6" t="s">
        <v>16716</v>
      </c>
      <c r="N3899" s="6" t="str">
        <f>IF(COUNTIF($A$2:A3899,A3899)&gt;1,"DUP","OK")</f>
        <v>OK</v>
      </c>
      <c r="O3899" s="6" t="str">
        <f t="shared" si="181"/>
        <v>ORD26002356</v>
      </c>
      <c r="P3899" s="6" t="str">
        <f t="shared" si="182"/>
        <v>Sep</v>
      </c>
      <c r="Q3899" s="6"/>
      <c r="R3899" s="9"/>
      <c r="S3899" s="8"/>
      <c r="T3899" s="8"/>
      <c r="U3899" s="8"/>
      <c r="V3899" s="8"/>
      <c r="W3899" s="8"/>
      <c r="X3899" s="6"/>
      <c r="Y3899" s="6"/>
    </row>
    <row r="3900" spans="1:25" x14ac:dyDescent="0.3">
      <c r="A3900" s="6" t="s">
        <v>16816</v>
      </c>
      <c r="B3900" s="6"/>
      <c r="C3900" s="6" t="s">
        <v>4792</v>
      </c>
      <c r="D3900" s="6" t="str">
        <f t="shared" si="180"/>
        <v>ORD26002394</v>
      </c>
      <c r="E3900" s="10">
        <v>46286</v>
      </c>
      <c r="F3900" s="6" t="s">
        <v>12294</v>
      </c>
      <c r="G3900" s="6" t="s">
        <v>54</v>
      </c>
      <c r="H3900" s="8">
        <v>5598</v>
      </c>
      <c r="I3900" s="8">
        <v>95.17</v>
      </c>
      <c r="J3900" s="8">
        <v>17.13</v>
      </c>
      <c r="K3900" s="8">
        <v>5485.7</v>
      </c>
      <c r="L3900" s="10">
        <v>46288</v>
      </c>
      <c r="M3900" s="6" t="s">
        <v>16716</v>
      </c>
      <c r="N3900" s="6" t="str">
        <f>IF(COUNTIF($A$2:A3900,A3900)&gt;1,"DUP","OK")</f>
        <v>OK</v>
      </c>
      <c r="O3900" s="6" t="str">
        <f t="shared" si="181"/>
        <v>ORD26002394</v>
      </c>
      <c r="P3900" s="6" t="str">
        <f t="shared" si="182"/>
        <v>Sep</v>
      </c>
      <c r="Q3900" s="6"/>
      <c r="R3900" s="9"/>
      <c r="S3900" s="8"/>
      <c r="T3900" s="8"/>
      <c r="U3900" s="8"/>
      <c r="V3900" s="8"/>
      <c r="W3900" s="8"/>
      <c r="X3900" s="6"/>
      <c r="Y3900" s="6"/>
    </row>
    <row r="3901" spans="1:25" x14ac:dyDescent="0.3">
      <c r="A3901" s="6" t="s">
        <v>16817</v>
      </c>
      <c r="B3901" s="6"/>
      <c r="C3901" s="6" t="s">
        <v>5086</v>
      </c>
      <c r="D3901" s="6" t="str">
        <f t="shared" si="180"/>
        <v>ORD26002544</v>
      </c>
      <c r="E3901" s="10">
        <v>46286</v>
      </c>
      <c r="F3901" s="6" t="s">
        <v>12294</v>
      </c>
      <c r="G3901" s="6" t="s">
        <v>18</v>
      </c>
      <c r="H3901" s="8">
        <v>3298</v>
      </c>
      <c r="I3901" s="8">
        <v>9.89</v>
      </c>
      <c r="J3901" s="8">
        <v>1.78</v>
      </c>
      <c r="K3901" s="8">
        <v>3286.33</v>
      </c>
      <c r="L3901" s="10">
        <v>46288</v>
      </c>
      <c r="M3901" s="6" t="s">
        <v>16716</v>
      </c>
      <c r="N3901" s="6" t="str">
        <f>IF(COUNTIF($A$2:A3901,A3901)&gt;1,"DUP","OK")</f>
        <v>OK</v>
      </c>
      <c r="O3901" s="6" t="str">
        <f t="shared" si="181"/>
        <v>ORD26002544</v>
      </c>
      <c r="P3901" s="6" t="str">
        <f t="shared" si="182"/>
        <v>Sep</v>
      </c>
      <c r="Q3901" s="6"/>
      <c r="R3901" s="9"/>
      <c r="S3901" s="8"/>
      <c r="T3901" s="8"/>
      <c r="U3901" s="8"/>
      <c r="V3901" s="8"/>
      <c r="W3901" s="8"/>
      <c r="X3901" s="6"/>
      <c r="Y3901" s="6"/>
    </row>
    <row r="3902" spans="1:25" x14ac:dyDescent="0.3">
      <c r="A3902" s="6" t="s">
        <v>16818</v>
      </c>
      <c r="B3902" s="6"/>
      <c r="C3902" s="6" t="s">
        <v>5184</v>
      </c>
      <c r="D3902" s="6" t="str">
        <f t="shared" si="180"/>
        <v>ORD26002594</v>
      </c>
      <c r="E3902" s="10">
        <v>46286</v>
      </c>
      <c r="F3902" s="6" t="s">
        <v>12294</v>
      </c>
      <c r="G3902" s="6" t="s">
        <v>18</v>
      </c>
      <c r="H3902" s="8">
        <v>6797</v>
      </c>
      <c r="I3902" s="8">
        <v>20.39</v>
      </c>
      <c r="J3902" s="8">
        <v>3.67</v>
      </c>
      <c r="K3902" s="8">
        <v>6772.94</v>
      </c>
      <c r="L3902" s="10">
        <v>46288</v>
      </c>
      <c r="M3902" s="6" t="s">
        <v>16716</v>
      </c>
      <c r="N3902" s="6" t="str">
        <f>IF(COUNTIF($A$2:A3902,A3902)&gt;1,"DUP","OK")</f>
        <v>OK</v>
      </c>
      <c r="O3902" s="6" t="str">
        <f t="shared" si="181"/>
        <v>ORD26002594</v>
      </c>
      <c r="P3902" s="6" t="str">
        <f t="shared" si="182"/>
        <v>Sep</v>
      </c>
      <c r="Q3902" s="6"/>
      <c r="R3902" s="9"/>
      <c r="S3902" s="8"/>
      <c r="T3902" s="8"/>
      <c r="U3902" s="8"/>
      <c r="V3902" s="8"/>
      <c r="W3902" s="8"/>
      <c r="X3902" s="6"/>
      <c r="Y3902" s="6"/>
    </row>
    <row r="3903" spans="1:25" x14ac:dyDescent="0.3">
      <c r="A3903" s="6" t="s">
        <v>16819</v>
      </c>
      <c r="B3903" s="6"/>
      <c r="C3903" s="6" t="s">
        <v>5214</v>
      </c>
      <c r="D3903" s="6" t="str">
        <f t="shared" si="180"/>
        <v>ORD26002609</v>
      </c>
      <c r="E3903" s="10">
        <v>46286</v>
      </c>
      <c r="F3903" s="6" t="s">
        <v>12294</v>
      </c>
      <c r="G3903" s="6" t="s">
        <v>18</v>
      </c>
      <c r="H3903" s="8">
        <v>1148</v>
      </c>
      <c r="I3903" s="8">
        <v>0</v>
      </c>
      <c r="J3903" s="8">
        <v>0</v>
      </c>
      <c r="K3903" s="8">
        <v>1148</v>
      </c>
      <c r="L3903" s="10">
        <v>46288</v>
      </c>
      <c r="M3903" s="6" t="s">
        <v>16716</v>
      </c>
      <c r="N3903" s="6" t="str">
        <f>IF(COUNTIF($A$2:A3903,A3903)&gt;1,"DUP","OK")</f>
        <v>OK</v>
      </c>
      <c r="O3903" s="6" t="str">
        <f t="shared" si="181"/>
        <v>ORD26002609</v>
      </c>
      <c r="P3903" s="6" t="str">
        <f t="shared" si="182"/>
        <v>Sep</v>
      </c>
      <c r="Q3903" s="6"/>
      <c r="R3903" s="9"/>
      <c r="S3903" s="8"/>
      <c r="T3903" s="8"/>
      <c r="U3903" s="8"/>
      <c r="V3903" s="8"/>
      <c r="W3903" s="8"/>
      <c r="X3903" s="6"/>
      <c r="Y3903" s="6"/>
    </row>
    <row r="3904" spans="1:25" x14ac:dyDescent="0.3">
      <c r="A3904" s="6" t="s">
        <v>16820</v>
      </c>
      <c r="B3904" s="6"/>
      <c r="C3904" s="6" t="s">
        <v>5254</v>
      </c>
      <c r="D3904" s="6" t="str">
        <f t="shared" si="180"/>
        <v>ORD26002629</v>
      </c>
      <c r="E3904" s="10">
        <v>46286</v>
      </c>
      <c r="F3904" s="6" t="s">
        <v>12294</v>
      </c>
      <c r="G3904" s="6" t="s">
        <v>27</v>
      </c>
      <c r="H3904" s="8">
        <v>7498</v>
      </c>
      <c r="I3904" s="8">
        <v>119.97</v>
      </c>
      <c r="J3904" s="8">
        <v>21.59</v>
      </c>
      <c r="K3904" s="8">
        <v>7356.44</v>
      </c>
      <c r="L3904" s="10">
        <v>46288</v>
      </c>
      <c r="M3904" s="6" t="s">
        <v>16716</v>
      </c>
      <c r="N3904" s="6" t="str">
        <f>IF(COUNTIF($A$2:A3904,A3904)&gt;1,"DUP","OK")</f>
        <v>OK</v>
      </c>
      <c r="O3904" s="6" t="str">
        <f t="shared" si="181"/>
        <v>ORD26002629</v>
      </c>
      <c r="P3904" s="6" t="str">
        <f t="shared" si="182"/>
        <v>Sep</v>
      </c>
      <c r="Q3904" s="6"/>
      <c r="R3904" s="9"/>
      <c r="S3904" s="8"/>
      <c r="T3904" s="8"/>
      <c r="U3904" s="8"/>
      <c r="V3904" s="8"/>
      <c r="W3904" s="8"/>
      <c r="X3904" s="6"/>
      <c r="Y3904" s="6"/>
    </row>
    <row r="3905" spans="1:25" x14ac:dyDescent="0.3">
      <c r="A3905" s="6" t="s">
        <v>16821</v>
      </c>
      <c r="B3905" s="6"/>
      <c r="C3905" s="6" t="s">
        <v>5276</v>
      </c>
      <c r="D3905" s="6" t="str">
        <f t="shared" si="180"/>
        <v>ORD26002640</v>
      </c>
      <c r="E3905" s="10">
        <v>46286</v>
      </c>
      <c r="F3905" s="6" t="s">
        <v>12294</v>
      </c>
      <c r="G3905" s="6" t="s">
        <v>43</v>
      </c>
      <c r="H3905" s="8">
        <v>1298</v>
      </c>
      <c r="I3905" s="8">
        <v>19.47</v>
      </c>
      <c r="J3905" s="8">
        <v>3.5</v>
      </c>
      <c r="K3905" s="8">
        <v>1275.03</v>
      </c>
      <c r="L3905" s="10">
        <v>46288</v>
      </c>
      <c r="M3905" s="6" t="s">
        <v>16716</v>
      </c>
      <c r="N3905" s="6" t="str">
        <f>IF(COUNTIF($A$2:A3905,A3905)&gt;1,"DUP","OK")</f>
        <v>OK</v>
      </c>
      <c r="O3905" s="6" t="str">
        <f t="shared" si="181"/>
        <v>ORD26002640</v>
      </c>
      <c r="P3905" s="6" t="str">
        <f t="shared" si="182"/>
        <v>Sep</v>
      </c>
      <c r="Q3905" s="6"/>
      <c r="R3905" s="9"/>
      <c r="S3905" s="8"/>
      <c r="T3905" s="8"/>
      <c r="U3905" s="8"/>
      <c r="V3905" s="8"/>
      <c r="W3905" s="8"/>
      <c r="X3905" s="6"/>
      <c r="Y3905" s="6"/>
    </row>
    <row r="3906" spans="1:25" x14ac:dyDescent="0.3">
      <c r="A3906" s="6" t="s">
        <v>16822</v>
      </c>
      <c r="B3906" s="6"/>
      <c r="C3906" s="6" t="s">
        <v>5452</v>
      </c>
      <c r="D3906" s="6" t="str">
        <f t="shared" ref="D3906:D3969" si="183">UPPER(SUBSTITUTE(TRIM(C3906),"-",""))</f>
        <v>ORD26002728</v>
      </c>
      <c r="E3906" s="10">
        <v>46286</v>
      </c>
      <c r="F3906" s="6" t="s">
        <v>12294</v>
      </c>
      <c r="G3906" s="6" t="s">
        <v>18</v>
      </c>
      <c r="H3906" s="8">
        <v>4999</v>
      </c>
      <c r="I3906" s="8">
        <v>15</v>
      </c>
      <c r="J3906" s="8">
        <v>2.7</v>
      </c>
      <c r="K3906" s="8">
        <v>4981.3</v>
      </c>
      <c r="L3906" s="10">
        <v>46288</v>
      </c>
      <c r="M3906" s="6" t="s">
        <v>16716</v>
      </c>
      <c r="N3906" s="6" t="str">
        <f>IF(COUNTIF($A$2:A3906,A3906)&gt;1,"DUP","OK")</f>
        <v>OK</v>
      </c>
      <c r="O3906" s="6" t="str">
        <f t="shared" ref="O3906:O3969" si="184">IF(F3906="REFUND",INDEX($D$2:$D$5743,MATCH(B3906,$A$2:$A$5743,0)),D3906)</f>
        <v>ORD26002728</v>
      </c>
      <c r="P3906" s="6" t="str">
        <f t="shared" ref="P3906:P3969" si="185">IF(L3906&gt;DATE(2026,9,30),"Oct-Due","Sep")</f>
        <v>Sep</v>
      </c>
      <c r="Q3906" s="6"/>
      <c r="R3906" s="9"/>
      <c r="S3906" s="8"/>
      <c r="T3906" s="8"/>
      <c r="U3906" s="8"/>
      <c r="V3906" s="8"/>
      <c r="W3906" s="8"/>
      <c r="X3906" s="6"/>
      <c r="Y3906" s="6"/>
    </row>
    <row r="3907" spans="1:25" x14ac:dyDescent="0.3">
      <c r="A3907" s="6" t="s">
        <v>16823</v>
      </c>
      <c r="B3907" s="6"/>
      <c r="C3907" s="6" t="s">
        <v>5478</v>
      </c>
      <c r="D3907" s="6" t="str">
        <f t="shared" si="183"/>
        <v>ORD26002741</v>
      </c>
      <c r="E3907" s="10">
        <v>46286</v>
      </c>
      <c r="F3907" s="6" t="s">
        <v>12294</v>
      </c>
      <c r="G3907" s="6" t="s">
        <v>18</v>
      </c>
      <c r="H3907" s="8">
        <v>1499</v>
      </c>
      <c r="I3907" s="8">
        <v>0</v>
      </c>
      <c r="J3907" s="8">
        <v>0</v>
      </c>
      <c r="K3907" s="8">
        <v>1499</v>
      </c>
      <c r="L3907" s="10">
        <v>46288</v>
      </c>
      <c r="M3907" s="6" t="s">
        <v>16716</v>
      </c>
      <c r="N3907" s="6" t="str">
        <f>IF(COUNTIF($A$2:A3907,A3907)&gt;1,"DUP","OK")</f>
        <v>OK</v>
      </c>
      <c r="O3907" s="6" t="str">
        <f t="shared" si="184"/>
        <v>ORD26002741</v>
      </c>
      <c r="P3907" s="6" t="str">
        <f t="shared" si="185"/>
        <v>Sep</v>
      </c>
      <c r="Q3907" s="6"/>
      <c r="R3907" s="9"/>
      <c r="S3907" s="8"/>
      <c r="T3907" s="8"/>
      <c r="U3907" s="8"/>
      <c r="V3907" s="8"/>
      <c r="W3907" s="8"/>
      <c r="X3907" s="6"/>
      <c r="Y3907" s="6"/>
    </row>
    <row r="3908" spans="1:25" x14ac:dyDescent="0.3">
      <c r="A3908" s="6" t="s">
        <v>16824</v>
      </c>
      <c r="B3908" s="6"/>
      <c r="C3908" s="6" t="s">
        <v>16825</v>
      </c>
      <c r="D3908" s="6" t="str">
        <f t="shared" si="183"/>
        <v>ORD26002749</v>
      </c>
      <c r="E3908" s="10">
        <v>46286</v>
      </c>
      <c r="F3908" s="6" t="s">
        <v>12294</v>
      </c>
      <c r="G3908" s="6" t="s">
        <v>27</v>
      </c>
      <c r="H3908" s="8">
        <v>3499</v>
      </c>
      <c r="I3908" s="8">
        <v>55.98</v>
      </c>
      <c r="J3908" s="8">
        <v>10.08</v>
      </c>
      <c r="K3908" s="8">
        <v>3432.94</v>
      </c>
      <c r="L3908" s="10">
        <v>46288</v>
      </c>
      <c r="M3908" s="6" t="s">
        <v>16716</v>
      </c>
      <c r="N3908" s="6" t="str">
        <f>IF(COUNTIF($A$2:A3908,A3908)&gt;1,"DUP","OK")</f>
        <v>OK</v>
      </c>
      <c r="O3908" s="6" t="str">
        <f t="shared" si="184"/>
        <v>ORD26002749</v>
      </c>
      <c r="P3908" s="6" t="str">
        <f t="shared" si="185"/>
        <v>Sep</v>
      </c>
      <c r="Q3908" s="6"/>
      <c r="R3908" s="9"/>
      <c r="S3908" s="8"/>
      <c r="T3908" s="8"/>
      <c r="U3908" s="8"/>
      <c r="V3908" s="8"/>
      <c r="W3908" s="8"/>
      <c r="X3908" s="6"/>
      <c r="Y3908" s="6"/>
    </row>
    <row r="3909" spans="1:25" x14ac:dyDescent="0.3">
      <c r="A3909" s="6" t="s">
        <v>16826</v>
      </c>
      <c r="B3909" s="6"/>
      <c r="C3909" s="6" t="s">
        <v>5515</v>
      </c>
      <c r="D3909" s="6" t="str">
        <f t="shared" si="183"/>
        <v>ORD26002760</v>
      </c>
      <c r="E3909" s="10">
        <v>46286</v>
      </c>
      <c r="F3909" s="6" t="s">
        <v>12294</v>
      </c>
      <c r="G3909" s="6" t="s">
        <v>27</v>
      </c>
      <c r="H3909" s="8">
        <v>5097</v>
      </c>
      <c r="I3909" s="8">
        <v>81.55</v>
      </c>
      <c r="J3909" s="8">
        <v>14.68</v>
      </c>
      <c r="K3909" s="8">
        <v>5000.7700000000004</v>
      </c>
      <c r="L3909" s="10">
        <v>46288</v>
      </c>
      <c r="M3909" s="6" t="s">
        <v>16716</v>
      </c>
      <c r="N3909" s="6" t="str">
        <f>IF(COUNTIF($A$2:A3909,A3909)&gt;1,"DUP","OK")</f>
        <v>OK</v>
      </c>
      <c r="O3909" s="6" t="str">
        <f t="shared" si="184"/>
        <v>ORD26002760</v>
      </c>
      <c r="P3909" s="6" t="str">
        <f t="shared" si="185"/>
        <v>Sep</v>
      </c>
      <c r="Q3909" s="6"/>
      <c r="R3909" s="9"/>
      <c r="S3909" s="8"/>
      <c r="T3909" s="8"/>
      <c r="U3909" s="8"/>
      <c r="V3909" s="8"/>
      <c r="W3909" s="8"/>
      <c r="X3909" s="6"/>
      <c r="Y3909" s="6"/>
    </row>
    <row r="3910" spans="1:25" x14ac:dyDescent="0.3">
      <c r="A3910" s="6" t="s">
        <v>16827</v>
      </c>
      <c r="B3910" s="6"/>
      <c r="C3910" s="6" t="s">
        <v>5614</v>
      </c>
      <c r="D3910" s="6" t="str">
        <f t="shared" si="183"/>
        <v>ORD26002810</v>
      </c>
      <c r="E3910" s="10">
        <v>46286</v>
      </c>
      <c r="F3910" s="6" t="s">
        <v>12294</v>
      </c>
      <c r="G3910" s="6" t="s">
        <v>18</v>
      </c>
      <c r="H3910" s="8">
        <v>5298</v>
      </c>
      <c r="I3910" s="8">
        <v>15.89</v>
      </c>
      <c r="J3910" s="8">
        <v>2.86</v>
      </c>
      <c r="K3910" s="8">
        <v>5279.25</v>
      </c>
      <c r="L3910" s="10">
        <v>46288</v>
      </c>
      <c r="M3910" s="6" t="s">
        <v>16716</v>
      </c>
      <c r="N3910" s="6" t="str">
        <f>IF(COUNTIF($A$2:A3910,A3910)&gt;1,"DUP","OK")</f>
        <v>OK</v>
      </c>
      <c r="O3910" s="6" t="str">
        <f t="shared" si="184"/>
        <v>ORD26002810</v>
      </c>
      <c r="P3910" s="6" t="str">
        <f t="shared" si="185"/>
        <v>Sep</v>
      </c>
      <c r="Q3910" s="6"/>
      <c r="R3910" s="9"/>
      <c r="S3910" s="8"/>
      <c r="T3910" s="8"/>
      <c r="U3910" s="8"/>
      <c r="V3910" s="8"/>
      <c r="W3910" s="8"/>
      <c r="X3910" s="6"/>
      <c r="Y3910" s="6"/>
    </row>
    <row r="3911" spans="1:25" x14ac:dyDescent="0.3">
      <c r="A3911" s="6" t="s">
        <v>16828</v>
      </c>
      <c r="B3911" s="6"/>
      <c r="C3911" s="6" t="s">
        <v>5643</v>
      </c>
      <c r="D3911" s="6" t="str">
        <f t="shared" si="183"/>
        <v>ORD26002825</v>
      </c>
      <c r="E3911" s="10">
        <v>46286</v>
      </c>
      <c r="F3911" s="6" t="s">
        <v>12294</v>
      </c>
      <c r="G3911" s="6" t="s">
        <v>54</v>
      </c>
      <c r="H3911" s="8">
        <v>4147</v>
      </c>
      <c r="I3911" s="8">
        <v>70.5</v>
      </c>
      <c r="J3911" s="8">
        <v>12.69</v>
      </c>
      <c r="K3911" s="8">
        <v>4063.81</v>
      </c>
      <c r="L3911" s="10">
        <v>46288</v>
      </c>
      <c r="M3911" s="6" t="s">
        <v>16716</v>
      </c>
      <c r="N3911" s="6" t="str">
        <f>IF(COUNTIF($A$2:A3911,A3911)&gt;1,"DUP","OK")</f>
        <v>OK</v>
      </c>
      <c r="O3911" s="6" t="str">
        <f t="shared" si="184"/>
        <v>ORD26002825</v>
      </c>
      <c r="P3911" s="6" t="str">
        <f t="shared" si="185"/>
        <v>Sep</v>
      </c>
      <c r="Q3911" s="6"/>
      <c r="R3911" s="9"/>
      <c r="S3911" s="8"/>
      <c r="T3911" s="8"/>
      <c r="U3911" s="8"/>
      <c r="V3911" s="8"/>
      <c r="W3911" s="8"/>
      <c r="X3911" s="6"/>
      <c r="Y3911" s="6"/>
    </row>
    <row r="3912" spans="1:25" x14ac:dyDescent="0.3">
      <c r="A3912" s="6" t="s">
        <v>16829</v>
      </c>
      <c r="B3912" s="6"/>
      <c r="C3912" s="6" t="s">
        <v>6002</v>
      </c>
      <c r="D3912" s="6" t="str">
        <f t="shared" si="183"/>
        <v>ORD26003009</v>
      </c>
      <c r="E3912" s="10">
        <v>46286</v>
      </c>
      <c r="F3912" s="6" t="s">
        <v>12294</v>
      </c>
      <c r="G3912" s="6" t="s">
        <v>18</v>
      </c>
      <c r="H3912" s="8">
        <v>10998</v>
      </c>
      <c r="I3912" s="8">
        <v>32.99</v>
      </c>
      <c r="J3912" s="8">
        <v>5.94</v>
      </c>
      <c r="K3912" s="8">
        <v>10959.07</v>
      </c>
      <c r="L3912" s="10">
        <v>46288</v>
      </c>
      <c r="M3912" s="6" t="s">
        <v>16716</v>
      </c>
      <c r="N3912" s="6" t="str">
        <f>IF(COUNTIF($A$2:A3912,A3912)&gt;1,"DUP","OK")</f>
        <v>OK</v>
      </c>
      <c r="O3912" s="6" t="str">
        <f t="shared" si="184"/>
        <v>ORD26003009</v>
      </c>
      <c r="P3912" s="6" t="str">
        <f t="shared" si="185"/>
        <v>Sep</v>
      </c>
      <c r="Q3912" s="6"/>
      <c r="R3912" s="9"/>
      <c r="S3912" s="8"/>
      <c r="T3912" s="8"/>
      <c r="U3912" s="8"/>
      <c r="V3912" s="8"/>
      <c r="W3912" s="8"/>
      <c r="X3912" s="6"/>
      <c r="Y3912" s="6"/>
    </row>
    <row r="3913" spans="1:25" x14ac:dyDescent="0.3">
      <c r="A3913" s="6" t="s">
        <v>16830</v>
      </c>
      <c r="B3913" s="6"/>
      <c r="C3913" s="6" t="s">
        <v>6042</v>
      </c>
      <c r="D3913" s="6" t="str">
        <f t="shared" si="183"/>
        <v>ORD26003029</v>
      </c>
      <c r="E3913" s="10">
        <v>46286</v>
      </c>
      <c r="F3913" s="6" t="s">
        <v>12294</v>
      </c>
      <c r="G3913" s="6" t="s">
        <v>18</v>
      </c>
      <c r="H3913" s="8">
        <v>499</v>
      </c>
      <c r="I3913" s="8">
        <v>0</v>
      </c>
      <c r="J3913" s="8">
        <v>0</v>
      </c>
      <c r="K3913" s="8">
        <v>499</v>
      </c>
      <c r="L3913" s="10">
        <v>46288</v>
      </c>
      <c r="M3913" s="6" t="s">
        <v>16716</v>
      </c>
      <c r="N3913" s="6" t="str">
        <f>IF(COUNTIF($A$2:A3913,A3913)&gt;1,"DUP","OK")</f>
        <v>OK</v>
      </c>
      <c r="O3913" s="6" t="str">
        <f t="shared" si="184"/>
        <v>ORD26003029</v>
      </c>
      <c r="P3913" s="6" t="str">
        <f t="shared" si="185"/>
        <v>Sep</v>
      </c>
      <c r="Q3913" s="6"/>
      <c r="R3913" s="9"/>
      <c r="S3913" s="8"/>
      <c r="T3913" s="8"/>
      <c r="U3913" s="8"/>
      <c r="V3913" s="8"/>
      <c r="W3913" s="8"/>
      <c r="X3913" s="6"/>
      <c r="Y3913" s="6"/>
    </row>
    <row r="3914" spans="1:25" x14ac:dyDescent="0.3">
      <c r="A3914" s="6" t="s">
        <v>16831</v>
      </c>
      <c r="B3914" s="6"/>
      <c r="C3914" s="6" t="s">
        <v>16832</v>
      </c>
      <c r="D3914" s="6" t="str">
        <f t="shared" si="183"/>
        <v>ORD26003039</v>
      </c>
      <c r="E3914" s="10">
        <v>46286</v>
      </c>
      <c r="F3914" s="6" t="s">
        <v>12294</v>
      </c>
      <c r="G3914" s="6" t="s">
        <v>27</v>
      </c>
      <c r="H3914" s="8">
        <v>2499</v>
      </c>
      <c r="I3914" s="8">
        <v>39.979999999999997</v>
      </c>
      <c r="J3914" s="8">
        <v>7.2</v>
      </c>
      <c r="K3914" s="8">
        <v>2451.8200000000002</v>
      </c>
      <c r="L3914" s="10">
        <v>46288</v>
      </c>
      <c r="M3914" s="6" t="s">
        <v>16716</v>
      </c>
      <c r="N3914" s="6" t="str">
        <f>IF(COUNTIF($A$2:A3914,A3914)&gt;1,"DUP","OK")</f>
        <v>OK</v>
      </c>
      <c r="O3914" s="6" t="str">
        <f t="shared" si="184"/>
        <v>ORD26003039</v>
      </c>
      <c r="P3914" s="6" t="str">
        <f t="shared" si="185"/>
        <v>Sep</v>
      </c>
      <c r="Q3914" s="6"/>
      <c r="R3914" s="9"/>
      <c r="S3914" s="8"/>
      <c r="T3914" s="8"/>
      <c r="U3914" s="8"/>
      <c r="V3914" s="8"/>
      <c r="W3914" s="8"/>
      <c r="X3914" s="6"/>
      <c r="Y3914" s="6"/>
    </row>
    <row r="3915" spans="1:25" x14ac:dyDescent="0.3">
      <c r="A3915" s="6" t="s">
        <v>16833</v>
      </c>
      <c r="B3915" s="6"/>
      <c r="C3915" s="6" t="s">
        <v>6177</v>
      </c>
      <c r="D3915" s="6" t="str">
        <f t="shared" si="183"/>
        <v>ORD26003098</v>
      </c>
      <c r="E3915" s="10">
        <v>46286</v>
      </c>
      <c r="F3915" s="6" t="s">
        <v>12294</v>
      </c>
      <c r="G3915" s="6" t="s">
        <v>43</v>
      </c>
      <c r="H3915" s="8">
        <v>3499</v>
      </c>
      <c r="I3915" s="8">
        <v>41.99</v>
      </c>
      <c r="J3915" s="8">
        <v>7.56</v>
      </c>
      <c r="K3915" s="8">
        <v>3449.45</v>
      </c>
      <c r="L3915" s="10">
        <v>46288</v>
      </c>
      <c r="M3915" s="6" t="s">
        <v>16716</v>
      </c>
      <c r="N3915" s="6" t="str">
        <f>IF(COUNTIF($A$2:A3915,A3915)&gt;1,"DUP","OK")</f>
        <v>OK</v>
      </c>
      <c r="O3915" s="6" t="str">
        <f t="shared" si="184"/>
        <v>ORD26003098</v>
      </c>
      <c r="P3915" s="6" t="str">
        <f t="shared" si="185"/>
        <v>Sep</v>
      </c>
      <c r="Q3915" s="6"/>
      <c r="R3915" s="9"/>
      <c r="S3915" s="8"/>
      <c r="T3915" s="8"/>
      <c r="U3915" s="8"/>
      <c r="V3915" s="8"/>
      <c r="W3915" s="8"/>
      <c r="X3915" s="6"/>
      <c r="Y3915" s="6"/>
    </row>
    <row r="3916" spans="1:25" x14ac:dyDescent="0.3">
      <c r="A3916" s="6" t="s">
        <v>16834</v>
      </c>
      <c r="B3916" s="6"/>
      <c r="C3916" s="6" t="s">
        <v>6226</v>
      </c>
      <c r="D3916" s="6" t="str">
        <f t="shared" si="183"/>
        <v>ORD26003123</v>
      </c>
      <c r="E3916" s="10">
        <v>46286</v>
      </c>
      <c r="F3916" s="6" t="s">
        <v>12294</v>
      </c>
      <c r="G3916" s="6" t="s">
        <v>27</v>
      </c>
      <c r="H3916" s="8">
        <v>2298</v>
      </c>
      <c r="I3916" s="8">
        <v>36.770000000000003</v>
      </c>
      <c r="J3916" s="8">
        <v>6.62</v>
      </c>
      <c r="K3916" s="8">
        <v>2254.61</v>
      </c>
      <c r="L3916" s="10">
        <v>46288</v>
      </c>
      <c r="M3916" s="6" t="s">
        <v>16716</v>
      </c>
      <c r="N3916" s="6" t="str">
        <f>IF(COUNTIF($A$2:A3916,A3916)&gt;1,"DUP","OK")</f>
        <v>OK</v>
      </c>
      <c r="O3916" s="6" t="str">
        <f t="shared" si="184"/>
        <v>ORD26003123</v>
      </c>
      <c r="P3916" s="6" t="str">
        <f t="shared" si="185"/>
        <v>Sep</v>
      </c>
      <c r="Q3916" s="6"/>
      <c r="R3916" s="9"/>
      <c r="S3916" s="8"/>
      <c r="T3916" s="8"/>
      <c r="U3916" s="8"/>
      <c r="V3916" s="8"/>
      <c r="W3916" s="8"/>
      <c r="X3916" s="6"/>
      <c r="Y3916" s="6"/>
    </row>
    <row r="3917" spans="1:25" x14ac:dyDescent="0.3">
      <c r="A3917" s="6" t="s">
        <v>16835</v>
      </c>
      <c r="B3917" s="6"/>
      <c r="C3917" s="6" t="s">
        <v>6250</v>
      </c>
      <c r="D3917" s="6" t="str">
        <f t="shared" si="183"/>
        <v>ORD26003135</v>
      </c>
      <c r="E3917" s="10">
        <v>46286</v>
      </c>
      <c r="F3917" s="6" t="s">
        <v>12294</v>
      </c>
      <c r="G3917" s="6" t="s">
        <v>18</v>
      </c>
      <c r="H3917" s="8">
        <v>499</v>
      </c>
      <c r="I3917" s="8">
        <v>0</v>
      </c>
      <c r="J3917" s="8">
        <v>0</v>
      </c>
      <c r="K3917" s="8">
        <v>499</v>
      </c>
      <c r="L3917" s="10">
        <v>46288</v>
      </c>
      <c r="M3917" s="6" t="s">
        <v>16716</v>
      </c>
      <c r="N3917" s="6" t="str">
        <f>IF(COUNTIF($A$2:A3917,A3917)&gt;1,"DUP","OK")</f>
        <v>OK</v>
      </c>
      <c r="O3917" s="6" t="str">
        <f t="shared" si="184"/>
        <v>ORD26003135</v>
      </c>
      <c r="P3917" s="6" t="str">
        <f t="shared" si="185"/>
        <v>Sep</v>
      </c>
      <c r="Q3917" s="6"/>
      <c r="R3917" s="9"/>
      <c r="S3917" s="8"/>
      <c r="T3917" s="8"/>
      <c r="U3917" s="8"/>
      <c r="V3917" s="8"/>
      <c r="W3917" s="8"/>
      <c r="X3917" s="6"/>
      <c r="Y3917" s="6"/>
    </row>
    <row r="3918" spans="1:25" x14ac:dyDescent="0.3">
      <c r="A3918" s="6" t="s">
        <v>16836</v>
      </c>
      <c r="B3918" s="6"/>
      <c r="C3918" s="6" t="s">
        <v>6280</v>
      </c>
      <c r="D3918" s="6" t="str">
        <f t="shared" si="183"/>
        <v>ORD26003150</v>
      </c>
      <c r="E3918" s="10">
        <v>46286</v>
      </c>
      <c r="F3918" s="6" t="s">
        <v>12294</v>
      </c>
      <c r="G3918" s="6" t="s">
        <v>43</v>
      </c>
      <c r="H3918" s="8">
        <v>7297</v>
      </c>
      <c r="I3918" s="8">
        <v>87.56</v>
      </c>
      <c r="J3918" s="8">
        <v>15.76</v>
      </c>
      <c r="K3918" s="8">
        <v>7193.68</v>
      </c>
      <c r="L3918" s="10">
        <v>46288</v>
      </c>
      <c r="M3918" s="6" t="s">
        <v>16716</v>
      </c>
      <c r="N3918" s="6" t="str">
        <f>IF(COUNTIF($A$2:A3918,A3918)&gt;1,"DUP","OK")</f>
        <v>OK</v>
      </c>
      <c r="O3918" s="6" t="str">
        <f t="shared" si="184"/>
        <v>ORD26003150</v>
      </c>
      <c r="P3918" s="6" t="str">
        <f t="shared" si="185"/>
        <v>Sep</v>
      </c>
      <c r="Q3918" s="6"/>
      <c r="R3918" s="9"/>
      <c r="S3918" s="8"/>
      <c r="T3918" s="8"/>
      <c r="U3918" s="8"/>
      <c r="V3918" s="8"/>
      <c r="W3918" s="8"/>
      <c r="X3918" s="6"/>
      <c r="Y3918" s="6"/>
    </row>
    <row r="3919" spans="1:25" x14ac:dyDescent="0.3">
      <c r="A3919" s="6" t="s">
        <v>16837</v>
      </c>
      <c r="B3919" s="6"/>
      <c r="C3919" s="6" t="s">
        <v>6417</v>
      </c>
      <c r="D3919" s="6" t="str">
        <f t="shared" si="183"/>
        <v>ORD26003219</v>
      </c>
      <c r="E3919" s="10">
        <v>46286</v>
      </c>
      <c r="F3919" s="6" t="s">
        <v>12294</v>
      </c>
      <c r="G3919" s="6" t="s">
        <v>18</v>
      </c>
      <c r="H3919" s="8">
        <v>2098</v>
      </c>
      <c r="I3919" s="8">
        <v>6.29</v>
      </c>
      <c r="J3919" s="8">
        <v>1.1299999999999999</v>
      </c>
      <c r="K3919" s="8">
        <v>2090.58</v>
      </c>
      <c r="L3919" s="10">
        <v>46288</v>
      </c>
      <c r="M3919" s="6" t="s">
        <v>16716</v>
      </c>
      <c r="N3919" s="6" t="str">
        <f>IF(COUNTIF($A$2:A3919,A3919)&gt;1,"DUP","OK")</f>
        <v>OK</v>
      </c>
      <c r="O3919" s="6" t="str">
        <f t="shared" si="184"/>
        <v>ORD26003219</v>
      </c>
      <c r="P3919" s="6" t="str">
        <f t="shared" si="185"/>
        <v>Sep</v>
      </c>
      <c r="Q3919" s="6"/>
      <c r="R3919" s="9"/>
      <c r="S3919" s="8"/>
      <c r="T3919" s="8"/>
      <c r="U3919" s="8"/>
      <c r="V3919" s="8"/>
      <c r="W3919" s="8"/>
      <c r="X3919" s="6"/>
      <c r="Y3919" s="6"/>
    </row>
    <row r="3920" spans="1:25" x14ac:dyDescent="0.3">
      <c r="A3920" s="6" t="s">
        <v>16838</v>
      </c>
      <c r="B3920" s="6"/>
      <c r="C3920" s="6" t="s">
        <v>6476</v>
      </c>
      <c r="D3920" s="6" t="str">
        <f t="shared" si="183"/>
        <v>ORD26003249</v>
      </c>
      <c r="E3920" s="10">
        <v>46286</v>
      </c>
      <c r="F3920" s="6" t="s">
        <v>12294</v>
      </c>
      <c r="G3920" s="6" t="s">
        <v>18</v>
      </c>
      <c r="H3920" s="8">
        <v>2499</v>
      </c>
      <c r="I3920" s="8">
        <v>7.5</v>
      </c>
      <c r="J3920" s="8">
        <v>1.35</v>
      </c>
      <c r="K3920" s="8">
        <v>2490.15</v>
      </c>
      <c r="L3920" s="10">
        <v>46288</v>
      </c>
      <c r="M3920" s="6" t="s">
        <v>16716</v>
      </c>
      <c r="N3920" s="6" t="str">
        <f>IF(COUNTIF($A$2:A3920,A3920)&gt;1,"DUP","OK")</f>
        <v>OK</v>
      </c>
      <c r="O3920" s="6" t="str">
        <f t="shared" si="184"/>
        <v>ORD26003249</v>
      </c>
      <c r="P3920" s="6" t="str">
        <f t="shared" si="185"/>
        <v>Sep</v>
      </c>
      <c r="Q3920" s="6"/>
      <c r="R3920" s="9"/>
      <c r="S3920" s="8"/>
      <c r="T3920" s="8"/>
      <c r="U3920" s="8"/>
      <c r="V3920" s="8"/>
      <c r="W3920" s="8"/>
      <c r="X3920" s="6"/>
      <c r="Y3920" s="6"/>
    </row>
    <row r="3921" spans="1:25" x14ac:dyDescent="0.3">
      <c r="A3921" s="6" t="s">
        <v>16839</v>
      </c>
      <c r="B3921" s="6"/>
      <c r="C3921" s="6" t="s">
        <v>6494</v>
      </c>
      <c r="D3921" s="6" t="str">
        <f t="shared" si="183"/>
        <v>ORD26003258</v>
      </c>
      <c r="E3921" s="10">
        <v>46286</v>
      </c>
      <c r="F3921" s="6" t="s">
        <v>12294</v>
      </c>
      <c r="G3921" s="6" t="s">
        <v>27</v>
      </c>
      <c r="H3921" s="8">
        <v>599</v>
      </c>
      <c r="I3921" s="8">
        <v>10.78</v>
      </c>
      <c r="J3921" s="8">
        <v>1.94</v>
      </c>
      <c r="K3921" s="8">
        <v>586.28</v>
      </c>
      <c r="L3921" s="10">
        <v>46288</v>
      </c>
      <c r="M3921" s="6" t="s">
        <v>16716</v>
      </c>
      <c r="N3921" s="6" t="str">
        <f>IF(COUNTIF($A$2:A3921,A3921)&gt;1,"DUP","OK")</f>
        <v>OK</v>
      </c>
      <c r="O3921" s="6" t="str">
        <f t="shared" si="184"/>
        <v>ORD26003258</v>
      </c>
      <c r="P3921" s="6" t="str">
        <f t="shared" si="185"/>
        <v>Sep</v>
      </c>
      <c r="Q3921" s="6"/>
      <c r="R3921" s="9"/>
      <c r="S3921" s="8"/>
      <c r="T3921" s="8"/>
      <c r="U3921" s="8"/>
      <c r="V3921" s="8"/>
      <c r="W3921" s="8"/>
      <c r="X3921" s="6"/>
      <c r="Y3921" s="6"/>
    </row>
    <row r="3922" spans="1:25" x14ac:dyDescent="0.3">
      <c r="A3922" s="6" t="s">
        <v>16840</v>
      </c>
      <c r="B3922" s="6"/>
      <c r="C3922" s="6" t="s">
        <v>6553</v>
      </c>
      <c r="D3922" s="6" t="str">
        <f t="shared" si="183"/>
        <v>ORD26003288</v>
      </c>
      <c r="E3922" s="10">
        <v>46286</v>
      </c>
      <c r="F3922" s="6" t="s">
        <v>12294</v>
      </c>
      <c r="G3922" s="6" t="s">
        <v>27</v>
      </c>
      <c r="H3922" s="8">
        <v>4098</v>
      </c>
      <c r="I3922" s="8">
        <v>65.569999999999993</v>
      </c>
      <c r="J3922" s="8">
        <v>11.8</v>
      </c>
      <c r="K3922" s="8">
        <v>4020.63</v>
      </c>
      <c r="L3922" s="10">
        <v>46288</v>
      </c>
      <c r="M3922" s="6" t="s">
        <v>16716</v>
      </c>
      <c r="N3922" s="6" t="str">
        <f>IF(COUNTIF($A$2:A3922,A3922)&gt;1,"DUP","OK")</f>
        <v>OK</v>
      </c>
      <c r="O3922" s="6" t="str">
        <f t="shared" si="184"/>
        <v>ORD26003288</v>
      </c>
      <c r="P3922" s="6" t="str">
        <f t="shared" si="185"/>
        <v>Sep</v>
      </c>
      <c r="Q3922" s="6"/>
      <c r="R3922" s="9"/>
      <c r="S3922" s="8"/>
      <c r="T3922" s="8"/>
      <c r="U3922" s="8"/>
      <c r="V3922" s="8"/>
      <c r="W3922" s="8"/>
      <c r="X3922" s="6"/>
      <c r="Y3922" s="6"/>
    </row>
    <row r="3923" spans="1:25" x14ac:dyDescent="0.3">
      <c r="A3923" s="6" t="s">
        <v>16841</v>
      </c>
      <c r="B3923" s="6"/>
      <c r="C3923" s="6" t="s">
        <v>6675</v>
      </c>
      <c r="D3923" s="6" t="str">
        <f t="shared" si="183"/>
        <v>ORD26003350</v>
      </c>
      <c r="E3923" s="10">
        <v>46286</v>
      </c>
      <c r="F3923" s="6" t="s">
        <v>12294</v>
      </c>
      <c r="G3923" s="6" t="s">
        <v>18</v>
      </c>
      <c r="H3923" s="8">
        <v>3297</v>
      </c>
      <c r="I3923" s="8">
        <v>9.89</v>
      </c>
      <c r="J3923" s="8">
        <v>1.78</v>
      </c>
      <c r="K3923" s="8">
        <v>3285.33</v>
      </c>
      <c r="L3923" s="10">
        <v>46288</v>
      </c>
      <c r="M3923" s="6" t="s">
        <v>16716</v>
      </c>
      <c r="N3923" s="6" t="str">
        <f>IF(COUNTIF($A$2:A3923,A3923)&gt;1,"DUP","OK")</f>
        <v>OK</v>
      </c>
      <c r="O3923" s="6" t="str">
        <f t="shared" si="184"/>
        <v>ORD26003350</v>
      </c>
      <c r="P3923" s="6" t="str">
        <f t="shared" si="185"/>
        <v>Sep</v>
      </c>
      <c r="Q3923" s="6"/>
      <c r="R3923" s="9"/>
      <c r="S3923" s="8"/>
      <c r="T3923" s="8"/>
      <c r="U3923" s="8"/>
      <c r="V3923" s="8"/>
      <c r="W3923" s="8"/>
      <c r="X3923" s="6"/>
      <c r="Y3923" s="6"/>
    </row>
    <row r="3924" spans="1:25" x14ac:dyDescent="0.3">
      <c r="A3924" s="6" t="s">
        <v>16842</v>
      </c>
      <c r="B3924" s="6"/>
      <c r="C3924" s="6" t="s">
        <v>6705</v>
      </c>
      <c r="D3924" s="6" t="str">
        <f t="shared" si="183"/>
        <v>ORD26003365</v>
      </c>
      <c r="E3924" s="10">
        <v>46286</v>
      </c>
      <c r="F3924" s="6" t="s">
        <v>12294</v>
      </c>
      <c r="G3924" s="6" t="s">
        <v>27</v>
      </c>
      <c r="H3924" s="8">
        <v>299</v>
      </c>
      <c r="I3924" s="8">
        <v>5.38</v>
      </c>
      <c r="J3924" s="8">
        <v>0.97</v>
      </c>
      <c r="K3924" s="8">
        <v>292.64999999999998</v>
      </c>
      <c r="L3924" s="10">
        <v>46288</v>
      </c>
      <c r="M3924" s="6" t="s">
        <v>16716</v>
      </c>
      <c r="N3924" s="6" t="str">
        <f>IF(COUNTIF($A$2:A3924,A3924)&gt;1,"DUP","OK")</f>
        <v>OK</v>
      </c>
      <c r="O3924" s="6" t="str">
        <f t="shared" si="184"/>
        <v>ORD26003365</v>
      </c>
      <c r="P3924" s="6" t="str">
        <f t="shared" si="185"/>
        <v>Sep</v>
      </c>
      <c r="Q3924" s="6"/>
      <c r="R3924" s="9"/>
      <c r="S3924" s="8"/>
      <c r="T3924" s="8"/>
      <c r="U3924" s="8"/>
      <c r="V3924" s="8"/>
      <c r="W3924" s="8"/>
      <c r="X3924" s="6"/>
      <c r="Y3924" s="6"/>
    </row>
    <row r="3925" spans="1:25" x14ac:dyDescent="0.3">
      <c r="A3925" s="6" t="s">
        <v>16843</v>
      </c>
      <c r="B3925" s="6"/>
      <c r="C3925" s="6" t="s">
        <v>6707</v>
      </c>
      <c r="D3925" s="6" t="str">
        <f t="shared" si="183"/>
        <v>ORD26003366</v>
      </c>
      <c r="E3925" s="10">
        <v>46286</v>
      </c>
      <c r="F3925" s="6" t="s">
        <v>12294</v>
      </c>
      <c r="G3925" s="6" t="s">
        <v>18</v>
      </c>
      <c r="H3925" s="8">
        <v>499</v>
      </c>
      <c r="I3925" s="8">
        <v>0</v>
      </c>
      <c r="J3925" s="8">
        <v>0</v>
      </c>
      <c r="K3925" s="8">
        <v>499</v>
      </c>
      <c r="L3925" s="10">
        <v>46288</v>
      </c>
      <c r="M3925" s="6" t="s">
        <v>16716</v>
      </c>
      <c r="N3925" s="6" t="str">
        <f>IF(COUNTIF($A$2:A3925,A3925)&gt;1,"DUP","OK")</f>
        <v>OK</v>
      </c>
      <c r="O3925" s="6" t="str">
        <f t="shared" si="184"/>
        <v>ORD26003366</v>
      </c>
      <c r="P3925" s="6" t="str">
        <f t="shared" si="185"/>
        <v>Sep</v>
      </c>
      <c r="Q3925" s="6"/>
      <c r="R3925" s="9"/>
      <c r="S3925" s="8"/>
      <c r="T3925" s="8"/>
      <c r="U3925" s="8"/>
      <c r="V3925" s="8"/>
      <c r="W3925" s="8"/>
      <c r="X3925" s="6"/>
      <c r="Y3925" s="6"/>
    </row>
    <row r="3926" spans="1:25" x14ac:dyDescent="0.3">
      <c r="A3926" s="6" t="s">
        <v>16844</v>
      </c>
      <c r="B3926" s="6"/>
      <c r="C3926" s="6" t="s">
        <v>6926</v>
      </c>
      <c r="D3926" s="6" t="str">
        <f t="shared" si="183"/>
        <v>ORD26003476</v>
      </c>
      <c r="E3926" s="10">
        <v>46286</v>
      </c>
      <c r="F3926" s="6" t="s">
        <v>12294</v>
      </c>
      <c r="G3926" s="6" t="s">
        <v>18</v>
      </c>
      <c r="H3926" s="8">
        <v>2999</v>
      </c>
      <c r="I3926" s="8">
        <v>9</v>
      </c>
      <c r="J3926" s="8">
        <v>1.62</v>
      </c>
      <c r="K3926" s="8">
        <v>2988.38</v>
      </c>
      <c r="L3926" s="10">
        <v>46288</v>
      </c>
      <c r="M3926" s="6" t="s">
        <v>16716</v>
      </c>
      <c r="N3926" s="6" t="str">
        <f>IF(COUNTIF($A$2:A3926,A3926)&gt;1,"DUP","OK")</f>
        <v>OK</v>
      </c>
      <c r="O3926" s="6" t="str">
        <f t="shared" si="184"/>
        <v>ORD26003476</v>
      </c>
      <c r="P3926" s="6" t="str">
        <f t="shared" si="185"/>
        <v>Sep</v>
      </c>
      <c r="Q3926" s="6"/>
      <c r="R3926" s="9"/>
      <c r="S3926" s="8"/>
      <c r="T3926" s="8"/>
      <c r="U3926" s="8"/>
      <c r="V3926" s="8"/>
      <c r="W3926" s="8"/>
      <c r="X3926" s="6"/>
      <c r="Y3926" s="6"/>
    </row>
    <row r="3927" spans="1:25" x14ac:dyDescent="0.3">
      <c r="A3927" s="6" t="s">
        <v>16845</v>
      </c>
      <c r="B3927" s="6"/>
      <c r="C3927" s="6" t="s">
        <v>6942</v>
      </c>
      <c r="D3927" s="6" t="str">
        <f t="shared" si="183"/>
        <v>ORD26003484</v>
      </c>
      <c r="E3927" s="10">
        <v>46286</v>
      </c>
      <c r="F3927" s="6" t="s">
        <v>12294</v>
      </c>
      <c r="G3927" s="6" t="s">
        <v>18</v>
      </c>
      <c r="H3927" s="8">
        <v>8598</v>
      </c>
      <c r="I3927" s="8">
        <v>25.79</v>
      </c>
      <c r="J3927" s="8">
        <v>4.6399999999999997</v>
      </c>
      <c r="K3927" s="8">
        <v>8567.57</v>
      </c>
      <c r="L3927" s="10">
        <v>46288</v>
      </c>
      <c r="M3927" s="6" t="s">
        <v>16716</v>
      </c>
      <c r="N3927" s="6" t="str">
        <f>IF(COUNTIF($A$2:A3927,A3927)&gt;1,"DUP","OK")</f>
        <v>OK</v>
      </c>
      <c r="O3927" s="6" t="str">
        <f t="shared" si="184"/>
        <v>ORD26003484</v>
      </c>
      <c r="P3927" s="6" t="str">
        <f t="shared" si="185"/>
        <v>Sep</v>
      </c>
      <c r="Q3927" s="6"/>
      <c r="R3927" s="9"/>
      <c r="S3927" s="8"/>
      <c r="T3927" s="8"/>
      <c r="U3927" s="8"/>
      <c r="V3927" s="8"/>
      <c r="W3927" s="8"/>
      <c r="X3927" s="6"/>
      <c r="Y3927" s="6"/>
    </row>
    <row r="3928" spans="1:25" x14ac:dyDescent="0.3">
      <c r="A3928" s="6" t="s">
        <v>16846</v>
      </c>
      <c r="B3928" s="6"/>
      <c r="C3928" s="6" t="s">
        <v>7118</v>
      </c>
      <c r="D3928" s="6" t="str">
        <f t="shared" si="183"/>
        <v>ORD26003574</v>
      </c>
      <c r="E3928" s="10">
        <v>46286</v>
      </c>
      <c r="F3928" s="6" t="s">
        <v>12294</v>
      </c>
      <c r="G3928" s="6" t="s">
        <v>18</v>
      </c>
      <c r="H3928" s="8">
        <v>9998</v>
      </c>
      <c r="I3928" s="8">
        <v>29.99</v>
      </c>
      <c r="J3928" s="8">
        <v>5.4</v>
      </c>
      <c r="K3928" s="8">
        <v>9962.61</v>
      </c>
      <c r="L3928" s="10">
        <v>46288</v>
      </c>
      <c r="M3928" s="6" t="s">
        <v>16716</v>
      </c>
      <c r="N3928" s="6" t="str">
        <f>IF(COUNTIF($A$2:A3928,A3928)&gt;1,"DUP","OK")</f>
        <v>OK</v>
      </c>
      <c r="O3928" s="6" t="str">
        <f t="shared" si="184"/>
        <v>ORD26003574</v>
      </c>
      <c r="P3928" s="6" t="str">
        <f t="shared" si="185"/>
        <v>Sep</v>
      </c>
      <c r="Q3928" s="6"/>
      <c r="R3928" s="9"/>
      <c r="S3928" s="8"/>
      <c r="T3928" s="8"/>
      <c r="U3928" s="8"/>
      <c r="V3928" s="8"/>
      <c r="W3928" s="8"/>
      <c r="X3928" s="6"/>
      <c r="Y3928" s="6"/>
    </row>
    <row r="3929" spans="1:25" x14ac:dyDescent="0.3">
      <c r="A3929" s="6" t="s">
        <v>16847</v>
      </c>
      <c r="B3929" s="6"/>
      <c r="C3929" s="6" t="s">
        <v>7217</v>
      </c>
      <c r="D3929" s="6" t="str">
        <f t="shared" si="183"/>
        <v>ORD26003625</v>
      </c>
      <c r="E3929" s="10">
        <v>46286</v>
      </c>
      <c r="F3929" s="6" t="s">
        <v>12294</v>
      </c>
      <c r="G3929" s="6" t="s">
        <v>18</v>
      </c>
      <c r="H3929" s="8">
        <v>4999</v>
      </c>
      <c r="I3929" s="8">
        <v>15</v>
      </c>
      <c r="J3929" s="8">
        <v>2.7</v>
      </c>
      <c r="K3929" s="8">
        <v>4981.3</v>
      </c>
      <c r="L3929" s="10">
        <v>46288</v>
      </c>
      <c r="M3929" s="6" t="s">
        <v>16716</v>
      </c>
      <c r="N3929" s="6" t="str">
        <f>IF(COUNTIF($A$2:A3929,A3929)&gt;1,"DUP","OK")</f>
        <v>OK</v>
      </c>
      <c r="O3929" s="6" t="str">
        <f t="shared" si="184"/>
        <v>ORD26003625</v>
      </c>
      <c r="P3929" s="6" t="str">
        <f t="shared" si="185"/>
        <v>Sep</v>
      </c>
      <c r="Q3929" s="6"/>
      <c r="R3929" s="9"/>
      <c r="S3929" s="8"/>
      <c r="T3929" s="8"/>
      <c r="U3929" s="8"/>
      <c r="V3929" s="8"/>
      <c r="W3929" s="8"/>
      <c r="X3929" s="6"/>
      <c r="Y3929" s="6"/>
    </row>
    <row r="3930" spans="1:25" x14ac:dyDescent="0.3">
      <c r="A3930" s="6" t="s">
        <v>16848</v>
      </c>
      <c r="B3930" s="6"/>
      <c r="C3930" s="6" t="s">
        <v>16849</v>
      </c>
      <c r="D3930" s="6" t="str">
        <f t="shared" si="183"/>
        <v>ORD26003647</v>
      </c>
      <c r="E3930" s="10">
        <v>46286</v>
      </c>
      <c r="F3930" s="6" t="s">
        <v>12294</v>
      </c>
      <c r="G3930" s="6" t="s">
        <v>27</v>
      </c>
      <c r="H3930" s="8">
        <v>3798</v>
      </c>
      <c r="I3930" s="8">
        <v>60.77</v>
      </c>
      <c r="J3930" s="8">
        <v>10.94</v>
      </c>
      <c r="K3930" s="8">
        <v>3726.29</v>
      </c>
      <c r="L3930" s="10">
        <v>46288</v>
      </c>
      <c r="M3930" s="6" t="s">
        <v>16716</v>
      </c>
      <c r="N3930" s="6" t="str">
        <f>IF(COUNTIF($A$2:A3930,A3930)&gt;1,"DUP","OK")</f>
        <v>OK</v>
      </c>
      <c r="O3930" s="6" t="str">
        <f t="shared" si="184"/>
        <v>ORD26003647</v>
      </c>
      <c r="P3930" s="6" t="str">
        <f t="shared" si="185"/>
        <v>Sep</v>
      </c>
      <c r="Q3930" s="6"/>
      <c r="R3930" s="9"/>
      <c r="S3930" s="8"/>
      <c r="T3930" s="8"/>
      <c r="U3930" s="8"/>
      <c r="V3930" s="8"/>
      <c r="W3930" s="8"/>
      <c r="X3930" s="6"/>
      <c r="Y3930" s="6"/>
    </row>
    <row r="3931" spans="1:25" x14ac:dyDescent="0.3">
      <c r="A3931" s="6" t="s">
        <v>16850</v>
      </c>
      <c r="B3931" s="6"/>
      <c r="C3931" s="6" t="s">
        <v>16851</v>
      </c>
      <c r="D3931" s="6" t="str">
        <f t="shared" si="183"/>
        <v>ORD26003652</v>
      </c>
      <c r="E3931" s="10">
        <v>46286</v>
      </c>
      <c r="F3931" s="6" t="s">
        <v>12294</v>
      </c>
      <c r="G3931" s="6" t="s">
        <v>18</v>
      </c>
      <c r="H3931" s="8">
        <v>1499</v>
      </c>
      <c r="I3931" s="8">
        <v>0</v>
      </c>
      <c r="J3931" s="8">
        <v>0</v>
      </c>
      <c r="K3931" s="8">
        <v>1499</v>
      </c>
      <c r="L3931" s="10">
        <v>46288</v>
      </c>
      <c r="M3931" s="6" t="s">
        <v>16716</v>
      </c>
      <c r="N3931" s="6" t="str">
        <f>IF(COUNTIF($A$2:A3931,A3931)&gt;1,"DUP","OK")</f>
        <v>OK</v>
      </c>
      <c r="O3931" s="6" t="str">
        <f t="shared" si="184"/>
        <v>ORD26003652</v>
      </c>
      <c r="P3931" s="6" t="str">
        <f t="shared" si="185"/>
        <v>Sep</v>
      </c>
      <c r="Q3931" s="6"/>
      <c r="R3931" s="9"/>
      <c r="S3931" s="8"/>
      <c r="T3931" s="8"/>
      <c r="U3931" s="8"/>
      <c r="V3931" s="8"/>
      <c r="W3931" s="8"/>
      <c r="X3931" s="6"/>
      <c r="Y3931" s="6"/>
    </row>
    <row r="3932" spans="1:25" x14ac:dyDescent="0.3">
      <c r="A3932" s="6" t="s">
        <v>16852</v>
      </c>
      <c r="B3932" s="6"/>
      <c r="C3932" s="6" t="s">
        <v>7285</v>
      </c>
      <c r="D3932" s="6" t="str">
        <f t="shared" si="183"/>
        <v>ORD26003661</v>
      </c>
      <c r="E3932" s="10">
        <v>46286</v>
      </c>
      <c r="F3932" s="6" t="s">
        <v>12294</v>
      </c>
      <c r="G3932" s="6" t="s">
        <v>27</v>
      </c>
      <c r="H3932" s="8">
        <v>999</v>
      </c>
      <c r="I3932" s="8">
        <v>17.98</v>
      </c>
      <c r="J3932" s="8">
        <v>3.24</v>
      </c>
      <c r="K3932" s="8">
        <v>977.78</v>
      </c>
      <c r="L3932" s="10">
        <v>46288</v>
      </c>
      <c r="M3932" s="6" t="s">
        <v>16716</v>
      </c>
      <c r="N3932" s="6" t="str">
        <f>IF(COUNTIF($A$2:A3932,A3932)&gt;1,"DUP","OK")</f>
        <v>OK</v>
      </c>
      <c r="O3932" s="6" t="str">
        <f t="shared" si="184"/>
        <v>ORD26003661</v>
      </c>
      <c r="P3932" s="6" t="str">
        <f t="shared" si="185"/>
        <v>Sep</v>
      </c>
      <c r="Q3932" s="6"/>
      <c r="R3932" s="9"/>
      <c r="S3932" s="8"/>
      <c r="T3932" s="8"/>
      <c r="U3932" s="8"/>
      <c r="V3932" s="8"/>
      <c r="W3932" s="8"/>
      <c r="X3932" s="6"/>
      <c r="Y3932" s="6"/>
    </row>
    <row r="3933" spans="1:25" x14ac:dyDescent="0.3">
      <c r="A3933" s="6" t="s">
        <v>16853</v>
      </c>
      <c r="B3933" s="6"/>
      <c r="C3933" s="6" t="s">
        <v>16854</v>
      </c>
      <c r="D3933" s="6" t="str">
        <f t="shared" si="183"/>
        <v>ORD26003695</v>
      </c>
      <c r="E3933" s="10">
        <v>46286</v>
      </c>
      <c r="F3933" s="6" t="s">
        <v>12294</v>
      </c>
      <c r="G3933" s="6" t="s">
        <v>43</v>
      </c>
      <c r="H3933" s="8">
        <v>1299</v>
      </c>
      <c r="I3933" s="8">
        <v>19.489999999999998</v>
      </c>
      <c r="J3933" s="8">
        <v>3.51</v>
      </c>
      <c r="K3933" s="8">
        <v>1276</v>
      </c>
      <c r="L3933" s="10">
        <v>46288</v>
      </c>
      <c r="M3933" s="6" t="s">
        <v>16716</v>
      </c>
      <c r="N3933" s="6" t="str">
        <f>IF(COUNTIF($A$2:A3933,A3933)&gt;1,"DUP","OK")</f>
        <v>OK</v>
      </c>
      <c r="O3933" s="6" t="str">
        <f t="shared" si="184"/>
        <v>ORD26003695</v>
      </c>
      <c r="P3933" s="6" t="str">
        <f t="shared" si="185"/>
        <v>Sep</v>
      </c>
      <c r="Q3933" s="6"/>
      <c r="R3933" s="9"/>
      <c r="S3933" s="8"/>
      <c r="T3933" s="8"/>
      <c r="U3933" s="8"/>
      <c r="V3933" s="8"/>
      <c r="W3933" s="8"/>
      <c r="X3933" s="6"/>
      <c r="Y3933" s="6"/>
    </row>
    <row r="3934" spans="1:25" x14ac:dyDescent="0.3">
      <c r="A3934" s="6" t="s">
        <v>16855</v>
      </c>
      <c r="B3934" s="6"/>
      <c r="C3934" s="6" t="s">
        <v>7490</v>
      </c>
      <c r="D3934" s="6" t="str">
        <f t="shared" si="183"/>
        <v>ORD26003765</v>
      </c>
      <c r="E3934" s="10">
        <v>46286</v>
      </c>
      <c r="F3934" s="6" t="s">
        <v>12294</v>
      </c>
      <c r="G3934" s="6" t="s">
        <v>27</v>
      </c>
      <c r="H3934" s="8">
        <v>3098</v>
      </c>
      <c r="I3934" s="8">
        <v>49.57</v>
      </c>
      <c r="J3934" s="8">
        <v>8.92</v>
      </c>
      <c r="K3934" s="8">
        <v>3039.51</v>
      </c>
      <c r="L3934" s="10">
        <v>46288</v>
      </c>
      <c r="M3934" s="6" t="s">
        <v>16716</v>
      </c>
      <c r="N3934" s="6" t="str">
        <f>IF(COUNTIF($A$2:A3934,A3934)&gt;1,"DUP","OK")</f>
        <v>OK</v>
      </c>
      <c r="O3934" s="6" t="str">
        <f t="shared" si="184"/>
        <v>ORD26003765</v>
      </c>
      <c r="P3934" s="6" t="str">
        <f t="shared" si="185"/>
        <v>Sep</v>
      </c>
      <c r="Q3934" s="6"/>
      <c r="R3934" s="9"/>
      <c r="S3934" s="8"/>
      <c r="T3934" s="8"/>
      <c r="U3934" s="8"/>
      <c r="V3934" s="8"/>
      <c r="W3934" s="8"/>
      <c r="X3934" s="6"/>
      <c r="Y3934" s="6"/>
    </row>
    <row r="3935" spans="1:25" x14ac:dyDescent="0.3">
      <c r="A3935" s="6" t="s">
        <v>16856</v>
      </c>
      <c r="B3935" s="6"/>
      <c r="C3935" s="6" t="s">
        <v>16857</v>
      </c>
      <c r="D3935" s="6" t="str">
        <f t="shared" si="183"/>
        <v>ORD26003864</v>
      </c>
      <c r="E3935" s="10">
        <v>46286</v>
      </c>
      <c r="F3935" s="6" t="s">
        <v>12294</v>
      </c>
      <c r="G3935" s="6" t="s">
        <v>18</v>
      </c>
      <c r="H3935" s="8">
        <v>10998</v>
      </c>
      <c r="I3935" s="8">
        <v>32.99</v>
      </c>
      <c r="J3935" s="8">
        <v>5.94</v>
      </c>
      <c r="K3935" s="8">
        <v>10959.07</v>
      </c>
      <c r="L3935" s="10">
        <v>46288</v>
      </c>
      <c r="M3935" s="6" t="s">
        <v>16716</v>
      </c>
      <c r="N3935" s="6" t="str">
        <f>IF(COUNTIF($A$2:A3935,A3935)&gt;1,"DUP","OK")</f>
        <v>OK</v>
      </c>
      <c r="O3935" s="6" t="str">
        <f t="shared" si="184"/>
        <v>ORD26003864</v>
      </c>
      <c r="P3935" s="6" t="str">
        <f t="shared" si="185"/>
        <v>Sep</v>
      </c>
      <c r="Q3935" s="6"/>
      <c r="R3935" s="9"/>
      <c r="S3935" s="8"/>
      <c r="T3935" s="8"/>
      <c r="U3935" s="8"/>
      <c r="V3935" s="8"/>
      <c r="W3935" s="8"/>
      <c r="X3935" s="6"/>
      <c r="Y3935" s="6"/>
    </row>
    <row r="3936" spans="1:25" x14ac:dyDescent="0.3">
      <c r="A3936" s="6" t="s">
        <v>16858</v>
      </c>
      <c r="B3936" s="6"/>
      <c r="C3936" s="6" t="s">
        <v>16859</v>
      </c>
      <c r="D3936" s="6" t="str">
        <f t="shared" si="183"/>
        <v>ORD26003865</v>
      </c>
      <c r="E3936" s="10">
        <v>46286</v>
      </c>
      <c r="F3936" s="6" t="s">
        <v>12294</v>
      </c>
      <c r="G3936" s="6" t="s">
        <v>27</v>
      </c>
      <c r="H3936" s="8">
        <v>1598</v>
      </c>
      <c r="I3936" s="8">
        <v>28.76</v>
      </c>
      <c r="J3936" s="8">
        <v>5.18</v>
      </c>
      <c r="K3936" s="8">
        <v>1564.06</v>
      </c>
      <c r="L3936" s="10">
        <v>46288</v>
      </c>
      <c r="M3936" s="6" t="s">
        <v>16716</v>
      </c>
      <c r="N3936" s="6" t="str">
        <f>IF(COUNTIF($A$2:A3936,A3936)&gt;1,"DUP","OK")</f>
        <v>OK</v>
      </c>
      <c r="O3936" s="6" t="str">
        <f t="shared" si="184"/>
        <v>ORD26003865</v>
      </c>
      <c r="P3936" s="6" t="str">
        <f t="shared" si="185"/>
        <v>Sep</v>
      </c>
      <c r="Q3936" s="6"/>
      <c r="R3936" s="9"/>
      <c r="S3936" s="8"/>
      <c r="T3936" s="8"/>
      <c r="U3936" s="8"/>
      <c r="V3936" s="8"/>
      <c r="W3936" s="8"/>
      <c r="X3936" s="6"/>
      <c r="Y3936" s="6"/>
    </row>
    <row r="3937" spans="1:25" x14ac:dyDescent="0.3">
      <c r="A3937" s="6" t="s">
        <v>16860</v>
      </c>
      <c r="B3937" s="6"/>
      <c r="C3937" s="6" t="s">
        <v>7712</v>
      </c>
      <c r="D3937" s="6" t="str">
        <f t="shared" si="183"/>
        <v>ORD26003877</v>
      </c>
      <c r="E3937" s="10">
        <v>46286</v>
      </c>
      <c r="F3937" s="6" t="s">
        <v>12294</v>
      </c>
      <c r="G3937" s="6" t="s">
        <v>18</v>
      </c>
      <c r="H3937" s="8">
        <v>7999</v>
      </c>
      <c r="I3937" s="8">
        <v>24</v>
      </c>
      <c r="J3937" s="8">
        <v>4.32</v>
      </c>
      <c r="K3937" s="8">
        <v>7970.68</v>
      </c>
      <c r="L3937" s="10">
        <v>46288</v>
      </c>
      <c r="M3937" s="6" t="s">
        <v>16716</v>
      </c>
      <c r="N3937" s="6" t="str">
        <f>IF(COUNTIF($A$2:A3937,A3937)&gt;1,"DUP","OK")</f>
        <v>OK</v>
      </c>
      <c r="O3937" s="6" t="str">
        <f t="shared" si="184"/>
        <v>ORD26003877</v>
      </c>
      <c r="P3937" s="6" t="str">
        <f t="shared" si="185"/>
        <v>Sep</v>
      </c>
      <c r="Q3937" s="6"/>
      <c r="R3937" s="9"/>
      <c r="S3937" s="8"/>
      <c r="T3937" s="8"/>
      <c r="U3937" s="8"/>
      <c r="V3937" s="8"/>
      <c r="W3937" s="8"/>
      <c r="X3937" s="6"/>
      <c r="Y3937" s="6"/>
    </row>
    <row r="3938" spans="1:25" x14ac:dyDescent="0.3">
      <c r="A3938" s="6" t="s">
        <v>16861</v>
      </c>
      <c r="B3938" s="6"/>
      <c r="C3938" s="6" t="s">
        <v>7718</v>
      </c>
      <c r="D3938" s="6" t="str">
        <f t="shared" si="183"/>
        <v>ORD26003880</v>
      </c>
      <c r="E3938" s="10">
        <v>46286</v>
      </c>
      <c r="F3938" s="6" t="s">
        <v>12294</v>
      </c>
      <c r="G3938" s="6" t="s">
        <v>18</v>
      </c>
      <c r="H3938" s="8">
        <v>4999</v>
      </c>
      <c r="I3938" s="8">
        <v>15</v>
      </c>
      <c r="J3938" s="8">
        <v>2.7</v>
      </c>
      <c r="K3938" s="8">
        <v>4981.3</v>
      </c>
      <c r="L3938" s="10">
        <v>46288</v>
      </c>
      <c r="M3938" s="6" t="s">
        <v>16716</v>
      </c>
      <c r="N3938" s="6" t="str">
        <f>IF(COUNTIF($A$2:A3938,A3938)&gt;1,"DUP","OK")</f>
        <v>OK</v>
      </c>
      <c r="O3938" s="6" t="str">
        <f t="shared" si="184"/>
        <v>ORD26003880</v>
      </c>
      <c r="P3938" s="6" t="str">
        <f t="shared" si="185"/>
        <v>Sep</v>
      </c>
      <c r="Q3938" s="6"/>
      <c r="R3938" s="9"/>
      <c r="S3938" s="8"/>
      <c r="T3938" s="8"/>
      <c r="U3938" s="8"/>
      <c r="V3938" s="8"/>
      <c r="W3938" s="8"/>
      <c r="X3938" s="6"/>
      <c r="Y3938" s="6"/>
    </row>
    <row r="3939" spans="1:25" x14ac:dyDescent="0.3">
      <c r="A3939" s="6" t="s">
        <v>16862</v>
      </c>
      <c r="B3939" s="6"/>
      <c r="C3939" s="6" t="s">
        <v>7734</v>
      </c>
      <c r="D3939" s="6" t="str">
        <f t="shared" si="183"/>
        <v>ORD26003888</v>
      </c>
      <c r="E3939" s="10">
        <v>46286</v>
      </c>
      <c r="F3939" s="6" t="s">
        <v>12294</v>
      </c>
      <c r="G3939" s="6" t="s">
        <v>18</v>
      </c>
      <c r="H3939" s="8">
        <v>7999</v>
      </c>
      <c r="I3939" s="8">
        <v>24</v>
      </c>
      <c r="J3939" s="8">
        <v>4.32</v>
      </c>
      <c r="K3939" s="8">
        <v>7970.68</v>
      </c>
      <c r="L3939" s="10">
        <v>46288</v>
      </c>
      <c r="M3939" s="6" t="s">
        <v>16716</v>
      </c>
      <c r="N3939" s="6" t="str">
        <f>IF(COUNTIF($A$2:A3939,A3939)&gt;1,"DUP","OK")</f>
        <v>OK</v>
      </c>
      <c r="O3939" s="6" t="str">
        <f t="shared" si="184"/>
        <v>ORD26003888</v>
      </c>
      <c r="P3939" s="6" t="str">
        <f t="shared" si="185"/>
        <v>Sep</v>
      </c>
      <c r="Q3939" s="6"/>
      <c r="R3939" s="9"/>
      <c r="S3939" s="8"/>
      <c r="T3939" s="8"/>
      <c r="U3939" s="8"/>
      <c r="V3939" s="8"/>
      <c r="W3939" s="8"/>
      <c r="X3939" s="6"/>
      <c r="Y3939" s="6"/>
    </row>
    <row r="3940" spans="1:25" x14ac:dyDescent="0.3">
      <c r="A3940" s="6" t="s">
        <v>16863</v>
      </c>
      <c r="B3940" s="6"/>
      <c r="C3940" s="6" t="s">
        <v>7813</v>
      </c>
      <c r="D3940" s="6" t="str">
        <f t="shared" si="183"/>
        <v>ORD26003928</v>
      </c>
      <c r="E3940" s="10">
        <v>46286</v>
      </c>
      <c r="F3940" s="6" t="s">
        <v>12294</v>
      </c>
      <c r="G3940" s="6" t="s">
        <v>43</v>
      </c>
      <c r="H3940" s="8">
        <v>10998</v>
      </c>
      <c r="I3940" s="8">
        <v>98.98</v>
      </c>
      <c r="J3940" s="8">
        <v>17.82</v>
      </c>
      <c r="K3940" s="8">
        <v>10881.2</v>
      </c>
      <c r="L3940" s="10">
        <v>46288</v>
      </c>
      <c r="M3940" s="6" t="s">
        <v>16716</v>
      </c>
      <c r="N3940" s="6" t="str">
        <f>IF(COUNTIF($A$2:A3940,A3940)&gt;1,"DUP","OK")</f>
        <v>OK</v>
      </c>
      <c r="O3940" s="6" t="str">
        <f t="shared" si="184"/>
        <v>ORD26003928</v>
      </c>
      <c r="P3940" s="6" t="str">
        <f t="shared" si="185"/>
        <v>Sep</v>
      </c>
      <c r="Q3940" s="6"/>
      <c r="R3940" s="9"/>
      <c r="S3940" s="8"/>
      <c r="T3940" s="8"/>
      <c r="U3940" s="8"/>
      <c r="V3940" s="8"/>
      <c r="W3940" s="8"/>
      <c r="X3940" s="6"/>
      <c r="Y3940" s="6"/>
    </row>
    <row r="3941" spans="1:25" x14ac:dyDescent="0.3">
      <c r="A3941" s="6" t="s">
        <v>16864</v>
      </c>
      <c r="B3941" s="6"/>
      <c r="C3941" s="6" t="s">
        <v>7917</v>
      </c>
      <c r="D3941" s="6" t="str">
        <f t="shared" si="183"/>
        <v>ORD26003981</v>
      </c>
      <c r="E3941" s="10">
        <v>46286</v>
      </c>
      <c r="F3941" s="6" t="s">
        <v>12294</v>
      </c>
      <c r="G3941" s="6" t="s">
        <v>18</v>
      </c>
      <c r="H3941" s="8">
        <v>8497</v>
      </c>
      <c r="I3941" s="8">
        <v>25.49</v>
      </c>
      <c r="J3941" s="8">
        <v>4.59</v>
      </c>
      <c r="K3941" s="8">
        <v>8466.92</v>
      </c>
      <c r="L3941" s="10">
        <v>46288</v>
      </c>
      <c r="M3941" s="6" t="s">
        <v>16716</v>
      </c>
      <c r="N3941" s="6" t="str">
        <f>IF(COUNTIF($A$2:A3941,A3941)&gt;1,"DUP","OK")</f>
        <v>OK</v>
      </c>
      <c r="O3941" s="6" t="str">
        <f t="shared" si="184"/>
        <v>ORD26003981</v>
      </c>
      <c r="P3941" s="6" t="str">
        <f t="shared" si="185"/>
        <v>Sep</v>
      </c>
      <c r="Q3941" s="6"/>
      <c r="R3941" s="9"/>
      <c r="S3941" s="8"/>
      <c r="T3941" s="8"/>
      <c r="U3941" s="8"/>
      <c r="V3941" s="8"/>
      <c r="W3941" s="8"/>
      <c r="X3941" s="6"/>
      <c r="Y3941" s="6"/>
    </row>
    <row r="3942" spans="1:25" x14ac:dyDescent="0.3">
      <c r="A3942" s="6" t="s">
        <v>16865</v>
      </c>
      <c r="B3942" s="6"/>
      <c r="C3942" s="6" t="s">
        <v>7971</v>
      </c>
      <c r="D3942" s="6" t="str">
        <f t="shared" si="183"/>
        <v>ORD26004009</v>
      </c>
      <c r="E3942" s="10">
        <v>46286</v>
      </c>
      <c r="F3942" s="6" t="s">
        <v>12294</v>
      </c>
      <c r="G3942" s="6" t="s">
        <v>27</v>
      </c>
      <c r="H3942" s="8">
        <v>8498</v>
      </c>
      <c r="I3942" s="8">
        <v>135.97</v>
      </c>
      <c r="J3942" s="8">
        <v>24.47</v>
      </c>
      <c r="K3942" s="8">
        <v>8337.56</v>
      </c>
      <c r="L3942" s="10">
        <v>46288</v>
      </c>
      <c r="M3942" s="6" t="s">
        <v>16716</v>
      </c>
      <c r="N3942" s="6" t="str">
        <f>IF(COUNTIF($A$2:A3942,A3942)&gt;1,"DUP","OK")</f>
        <v>OK</v>
      </c>
      <c r="O3942" s="6" t="str">
        <f t="shared" si="184"/>
        <v>ORD26004009</v>
      </c>
      <c r="P3942" s="6" t="str">
        <f t="shared" si="185"/>
        <v>Sep</v>
      </c>
      <c r="Q3942" s="6"/>
      <c r="R3942" s="9"/>
      <c r="S3942" s="8"/>
      <c r="T3942" s="8"/>
      <c r="U3942" s="8"/>
      <c r="V3942" s="8"/>
      <c r="W3942" s="8"/>
      <c r="X3942" s="6"/>
      <c r="Y3942" s="6"/>
    </row>
    <row r="3943" spans="1:25" x14ac:dyDescent="0.3">
      <c r="A3943" s="6" t="s">
        <v>16866</v>
      </c>
      <c r="B3943" s="6"/>
      <c r="C3943" s="6" t="s">
        <v>16867</v>
      </c>
      <c r="D3943" s="6" t="str">
        <f t="shared" si="183"/>
        <v>ORD26004016</v>
      </c>
      <c r="E3943" s="10">
        <v>46286</v>
      </c>
      <c r="F3943" s="6" t="s">
        <v>12294</v>
      </c>
      <c r="G3943" s="6" t="s">
        <v>18</v>
      </c>
      <c r="H3943" s="8">
        <v>299</v>
      </c>
      <c r="I3943" s="8">
        <v>0</v>
      </c>
      <c r="J3943" s="8">
        <v>0</v>
      </c>
      <c r="K3943" s="8">
        <v>299</v>
      </c>
      <c r="L3943" s="10">
        <v>46288</v>
      </c>
      <c r="M3943" s="6" t="s">
        <v>16716</v>
      </c>
      <c r="N3943" s="6" t="str">
        <f>IF(COUNTIF($A$2:A3943,A3943)&gt;1,"DUP","OK")</f>
        <v>OK</v>
      </c>
      <c r="O3943" s="6" t="str">
        <f t="shared" si="184"/>
        <v>ORD26004016</v>
      </c>
      <c r="P3943" s="6" t="str">
        <f t="shared" si="185"/>
        <v>Sep</v>
      </c>
      <c r="Q3943" s="6"/>
      <c r="R3943" s="9"/>
      <c r="S3943" s="8"/>
      <c r="T3943" s="8"/>
      <c r="U3943" s="8"/>
      <c r="V3943" s="8"/>
      <c r="W3943" s="8"/>
      <c r="X3943" s="6"/>
      <c r="Y3943" s="6"/>
    </row>
    <row r="3944" spans="1:25" x14ac:dyDescent="0.3">
      <c r="A3944" s="6" t="s">
        <v>16868</v>
      </c>
      <c r="B3944" s="6"/>
      <c r="C3944" s="6" t="s">
        <v>8007</v>
      </c>
      <c r="D3944" s="6" t="str">
        <f t="shared" si="183"/>
        <v>ORD26004027</v>
      </c>
      <c r="E3944" s="10">
        <v>46286</v>
      </c>
      <c r="F3944" s="6" t="s">
        <v>12294</v>
      </c>
      <c r="G3944" s="6" t="s">
        <v>27</v>
      </c>
      <c r="H3944" s="8">
        <v>3897</v>
      </c>
      <c r="I3944" s="8">
        <v>62.35</v>
      </c>
      <c r="J3944" s="8">
        <v>11.22</v>
      </c>
      <c r="K3944" s="8">
        <v>3823.43</v>
      </c>
      <c r="L3944" s="10">
        <v>46288</v>
      </c>
      <c r="M3944" s="6" t="s">
        <v>16716</v>
      </c>
      <c r="N3944" s="6" t="str">
        <f>IF(COUNTIF($A$2:A3944,A3944)&gt;1,"DUP","OK")</f>
        <v>OK</v>
      </c>
      <c r="O3944" s="6" t="str">
        <f t="shared" si="184"/>
        <v>ORD26004027</v>
      </c>
      <c r="P3944" s="6" t="str">
        <f t="shared" si="185"/>
        <v>Sep</v>
      </c>
      <c r="Q3944" s="6"/>
      <c r="R3944" s="9"/>
      <c r="S3944" s="8"/>
      <c r="T3944" s="8"/>
      <c r="U3944" s="8"/>
      <c r="V3944" s="8"/>
      <c r="W3944" s="8"/>
      <c r="X3944" s="6"/>
      <c r="Y3944" s="6"/>
    </row>
    <row r="3945" spans="1:25" x14ac:dyDescent="0.3">
      <c r="A3945" s="6" t="s">
        <v>16869</v>
      </c>
      <c r="B3945" s="6"/>
      <c r="C3945" s="6" t="s">
        <v>8028</v>
      </c>
      <c r="D3945" s="6" t="str">
        <f t="shared" si="183"/>
        <v>ORD26004038</v>
      </c>
      <c r="E3945" s="10">
        <v>46286</v>
      </c>
      <c r="F3945" s="6" t="s">
        <v>12294</v>
      </c>
      <c r="G3945" s="6" t="s">
        <v>18</v>
      </c>
      <c r="H3945" s="8">
        <v>1799</v>
      </c>
      <c r="I3945" s="8">
        <v>0</v>
      </c>
      <c r="J3945" s="8">
        <v>0</v>
      </c>
      <c r="K3945" s="8">
        <v>1799</v>
      </c>
      <c r="L3945" s="10">
        <v>46288</v>
      </c>
      <c r="M3945" s="6" t="s">
        <v>16716</v>
      </c>
      <c r="N3945" s="6" t="str">
        <f>IF(COUNTIF($A$2:A3945,A3945)&gt;1,"DUP","OK")</f>
        <v>OK</v>
      </c>
      <c r="O3945" s="6" t="str">
        <f t="shared" si="184"/>
        <v>ORD26004038</v>
      </c>
      <c r="P3945" s="6" t="str">
        <f t="shared" si="185"/>
        <v>Sep</v>
      </c>
      <c r="Q3945" s="6"/>
      <c r="R3945" s="9"/>
      <c r="S3945" s="8"/>
      <c r="T3945" s="8"/>
      <c r="U3945" s="8"/>
      <c r="V3945" s="8"/>
      <c r="W3945" s="8"/>
      <c r="X3945" s="6"/>
      <c r="Y3945" s="6"/>
    </row>
    <row r="3946" spans="1:25" x14ac:dyDescent="0.3">
      <c r="A3946" s="6" t="s">
        <v>16870</v>
      </c>
      <c r="B3946" s="6"/>
      <c r="C3946" s="6" t="s">
        <v>8345</v>
      </c>
      <c r="D3946" s="6" t="str">
        <f t="shared" si="183"/>
        <v>ORD26004202</v>
      </c>
      <c r="E3946" s="10">
        <v>46286</v>
      </c>
      <c r="F3946" s="6" t="s">
        <v>12294</v>
      </c>
      <c r="G3946" s="6" t="s">
        <v>18</v>
      </c>
      <c r="H3946" s="8">
        <v>349</v>
      </c>
      <c r="I3946" s="8">
        <v>0</v>
      </c>
      <c r="J3946" s="8">
        <v>0</v>
      </c>
      <c r="K3946" s="8">
        <v>349</v>
      </c>
      <c r="L3946" s="10">
        <v>46288</v>
      </c>
      <c r="M3946" s="6" t="s">
        <v>16716</v>
      </c>
      <c r="N3946" s="6" t="str">
        <f>IF(COUNTIF($A$2:A3946,A3946)&gt;1,"DUP","OK")</f>
        <v>OK</v>
      </c>
      <c r="O3946" s="6" t="str">
        <f t="shared" si="184"/>
        <v>ORD26004202</v>
      </c>
      <c r="P3946" s="6" t="str">
        <f t="shared" si="185"/>
        <v>Sep</v>
      </c>
      <c r="Q3946" s="6"/>
      <c r="R3946" s="9"/>
      <c r="S3946" s="8"/>
      <c r="T3946" s="8"/>
      <c r="U3946" s="8"/>
      <c r="V3946" s="8"/>
      <c r="W3946" s="8"/>
      <c r="X3946" s="6"/>
      <c r="Y3946" s="6"/>
    </row>
    <row r="3947" spans="1:25" x14ac:dyDescent="0.3">
      <c r="A3947" s="6" t="s">
        <v>16871</v>
      </c>
      <c r="B3947" s="6"/>
      <c r="C3947" s="6" t="s">
        <v>16872</v>
      </c>
      <c r="D3947" s="6" t="str">
        <f t="shared" si="183"/>
        <v>ORD26004215</v>
      </c>
      <c r="E3947" s="10">
        <v>46286</v>
      </c>
      <c r="F3947" s="6" t="s">
        <v>12294</v>
      </c>
      <c r="G3947" s="6" t="s">
        <v>18</v>
      </c>
      <c r="H3947" s="8">
        <v>4298</v>
      </c>
      <c r="I3947" s="8">
        <v>12.89</v>
      </c>
      <c r="J3947" s="8">
        <v>2.3199999999999998</v>
      </c>
      <c r="K3947" s="8">
        <v>4282.79</v>
      </c>
      <c r="L3947" s="10">
        <v>46288</v>
      </c>
      <c r="M3947" s="6" t="s">
        <v>16716</v>
      </c>
      <c r="N3947" s="6" t="str">
        <f>IF(COUNTIF($A$2:A3947,A3947)&gt;1,"DUP","OK")</f>
        <v>OK</v>
      </c>
      <c r="O3947" s="6" t="str">
        <f t="shared" si="184"/>
        <v>ORD26004215</v>
      </c>
      <c r="P3947" s="6" t="str">
        <f t="shared" si="185"/>
        <v>Sep</v>
      </c>
      <c r="Q3947" s="6"/>
      <c r="R3947" s="9"/>
      <c r="S3947" s="8"/>
      <c r="T3947" s="8"/>
      <c r="U3947" s="8"/>
      <c r="V3947" s="8"/>
      <c r="W3947" s="8"/>
      <c r="X3947" s="6"/>
      <c r="Y3947" s="6"/>
    </row>
    <row r="3948" spans="1:25" x14ac:dyDescent="0.3">
      <c r="A3948" s="6" t="s">
        <v>16873</v>
      </c>
      <c r="B3948" s="6"/>
      <c r="C3948" s="6" t="s">
        <v>16874</v>
      </c>
      <c r="D3948" s="6" t="str">
        <f t="shared" si="183"/>
        <v>ORD26004249</v>
      </c>
      <c r="E3948" s="10">
        <v>46286</v>
      </c>
      <c r="F3948" s="6" t="s">
        <v>12294</v>
      </c>
      <c r="G3948" s="6" t="s">
        <v>27</v>
      </c>
      <c r="H3948" s="8">
        <v>299</v>
      </c>
      <c r="I3948" s="8">
        <v>5.38</v>
      </c>
      <c r="J3948" s="8">
        <v>0.97</v>
      </c>
      <c r="K3948" s="8">
        <v>292.64999999999998</v>
      </c>
      <c r="L3948" s="10">
        <v>46288</v>
      </c>
      <c r="M3948" s="6" t="s">
        <v>16716</v>
      </c>
      <c r="N3948" s="6" t="str">
        <f>IF(COUNTIF($A$2:A3948,A3948)&gt;1,"DUP","OK")</f>
        <v>OK</v>
      </c>
      <c r="O3948" s="6" t="str">
        <f t="shared" si="184"/>
        <v>ORD26004249</v>
      </c>
      <c r="P3948" s="6" t="str">
        <f t="shared" si="185"/>
        <v>Sep</v>
      </c>
      <c r="Q3948" s="6"/>
      <c r="R3948" s="9"/>
      <c r="S3948" s="8"/>
      <c r="T3948" s="8"/>
      <c r="U3948" s="8"/>
      <c r="V3948" s="8"/>
      <c r="W3948" s="8"/>
      <c r="X3948" s="6"/>
      <c r="Y3948" s="6"/>
    </row>
    <row r="3949" spans="1:25" x14ac:dyDescent="0.3">
      <c r="A3949" s="6" t="s">
        <v>16875</v>
      </c>
      <c r="B3949" s="6"/>
      <c r="C3949" s="6" t="s">
        <v>8561</v>
      </c>
      <c r="D3949" s="6" t="str">
        <f t="shared" si="183"/>
        <v>ORD26004312</v>
      </c>
      <c r="E3949" s="10">
        <v>46286</v>
      </c>
      <c r="F3949" s="6" t="s">
        <v>12294</v>
      </c>
      <c r="G3949" s="6" t="s">
        <v>43</v>
      </c>
      <c r="H3949" s="8">
        <v>8998</v>
      </c>
      <c r="I3949" s="8">
        <v>107.98</v>
      </c>
      <c r="J3949" s="8">
        <v>19.440000000000001</v>
      </c>
      <c r="K3949" s="8">
        <v>8870.58</v>
      </c>
      <c r="L3949" s="10">
        <v>46288</v>
      </c>
      <c r="M3949" s="6" t="s">
        <v>16716</v>
      </c>
      <c r="N3949" s="6" t="str">
        <f>IF(COUNTIF($A$2:A3949,A3949)&gt;1,"DUP","OK")</f>
        <v>OK</v>
      </c>
      <c r="O3949" s="6" t="str">
        <f t="shared" si="184"/>
        <v>ORD26004312</v>
      </c>
      <c r="P3949" s="6" t="str">
        <f t="shared" si="185"/>
        <v>Sep</v>
      </c>
      <c r="Q3949" s="6"/>
      <c r="R3949" s="9"/>
      <c r="S3949" s="8"/>
      <c r="T3949" s="8"/>
      <c r="U3949" s="8"/>
      <c r="V3949" s="8"/>
      <c r="W3949" s="8"/>
      <c r="X3949" s="6"/>
      <c r="Y3949" s="6"/>
    </row>
    <row r="3950" spans="1:25" x14ac:dyDescent="0.3">
      <c r="A3950" s="6" t="s">
        <v>16876</v>
      </c>
      <c r="B3950" s="6"/>
      <c r="C3950" s="6" t="s">
        <v>8639</v>
      </c>
      <c r="D3950" s="6" t="str">
        <f t="shared" si="183"/>
        <v>ORD26004351</v>
      </c>
      <c r="E3950" s="10">
        <v>46286</v>
      </c>
      <c r="F3950" s="6" t="s">
        <v>12294</v>
      </c>
      <c r="G3950" s="6" t="s">
        <v>18</v>
      </c>
      <c r="H3950" s="8">
        <v>4999</v>
      </c>
      <c r="I3950" s="8">
        <v>15</v>
      </c>
      <c r="J3950" s="8">
        <v>2.7</v>
      </c>
      <c r="K3950" s="8">
        <v>4981.3</v>
      </c>
      <c r="L3950" s="10">
        <v>46288</v>
      </c>
      <c r="M3950" s="6" t="s">
        <v>16716</v>
      </c>
      <c r="N3950" s="6" t="str">
        <f>IF(COUNTIF($A$2:A3950,A3950)&gt;1,"DUP","OK")</f>
        <v>OK</v>
      </c>
      <c r="O3950" s="6" t="str">
        <f t="shared" si="184"/>
        <v>ORD26004351</v>
      </c>
      <c r="P3950" s="6" t="str">
        <f t="shared" si="185"/>
        <v>Sep</v>
      </c>
      <c r="Q3950" s="6"/>
      <c r="R3950" s="9"/>
      <c r="S3950" s="8"/>
      <c r="T3950" s="8"/>
      <c r="U3950" s="8"/>
      <c r="V3950" s="8"/>
      <c r="W3950" s="8"/>
      <c r="X3950" s="6"/>
      <c r="Y3950" s="6"/>
    </row>
    <row r="3951" spans="1:25" x14ac:dyDescent="0.3">
      <c r="A3951" s="6" t="s">
        <v>16877</v>
      </c>
      <c r="B3951" s="6"/>
      <c r="C3951" s="6" t="s">
        <v>8828</v>
      </c>
      <c r="D3951" s="6" t="str">
        <f t="shared" si="183"/>
        <v>ORD26004448</v>
      </c>
      <c r="E3951" s="10">
        <v>46286</v>
      </c>
      <c r="F3951" s="6" t="s">
        <v>12294</v>
      </c>
      <c r="G3951" s="6" t="s">
        <v>27</v>
      </c>
      <c r="H3951" s="8">
        <v>848</v>
      </c>
      <c r="I3951" s="8">
        <v>15.26</v>
      </c>
      <c r="J3951" s="8">
        <v>2.75</v>
      </c>
      <c r="K3951" s="8">
        <v>829.99</v>
      </c>
      <c r="L3951" s="10">
        <v>46288</v>
      </c>
      <c r="M3951" s="6" t="s">
        <v>16716</v>
      </c>
      <c r="N3951" s="6" t="str">
        <f>IF(COUNTIF($A$2:A3951,A3951)&gt;1,"DUP","OK")</f>
        <v>OK</v>
      </c>
      <c r="O3951" s="6" t="str">
        <f t="shared" si="184"/>
        <v>ORD26004448</v>
      </c>
      <c r="P3951" s="6" t="str">
        <f t="shared" si="185"/>
        <v>Sep</v>
      </c>
      <c r="Q3951" s="6"/>
      <c r="R3951" s="9"/>
      <c r="S3951" s="8"/>
      <c r="T3951" s="8"/>
      <c r="U3951" s="8"/>
      <c r="V3951" s="8"/>
      <c r="W3951" s="8"/>
      <c r="X3951" s="6"/>
      <c r="Y3951" s="6"/>
    </row>
    <row r="3952" spans="1:25" x14ac:dyDescent="0.3">
      <c r="A3952" s="6" t="s">
        <v>16878</v>
      </c>
      <c r="B3952" s="6"/>
      <c r="C3952" s="6" t="s">
        <v>8912</v>
      </c>
      <c r="D3952" s="6" t="str">
        <f t="shared" si="183"/>
        <v>ORD26004492</v>
      </c>
      <c r="E3952" s="10">
        <v>46286</v>
      </c>
      <c r="F3952" s="6" t="s">
        <v>12294</v>
      </c>
      <c r="G3952" s="6" t="s">
        <v>18</v>
      </c>
      <c r="H3952" s="8">
        <v>2098</v>
      </c>
      <c r="I3952" s="8">
        <v>6.29</v>
      </c>
      <c r="J3952" s="8">
        <v>1.1299999999999999</v>
      </c>
      <c r="K3952" s="8">
        <v>2090.58</v>
      </c>
      <c r="L3952" s="10">
        <v>46288</v>
      </c>
      <c r="M3952" s="6" t="s">
        <v>16716</v>
      </c>
      <c r="N3952" s="6" t="str">
        <f>IF(COUNTIF($A$2:A3952,A3952)&gt;1,"DUP","OK")</f>
        <v>OK</v>
      </c>
      <c r="O3952" s="6" t="str">
        <f t="shared" si="184"/>
        <v>ORD26004492</v>
      </c>
      <c r="P3952" s="6" t="str">
        <f t="shared" si="185"/>
        <v>Sep</v>
      </c>
      <c r="Q3952" s="6"/>
      <c r="R3952" s="9"/>
      <c r="S3952" s="8"/>
      <c r="T3952" s="8"/>
      <c r="U3952" s="8"/>
      <c r="V3952" s="8"/>
      <c r="W3952" s="8"/>
      <c r="X3952" s="6"/>
      <c r="Y3952" s="6"/>
    </row>
    <row r="3953" spans="1:25" x14ac:dyDescent="0.3">
      <c r="A3953" s="6" t="s">
        <v>16879</v>
      </c>
      <c r="B3953" s="6"/>
      <c r="C3953" s="6" t="s">
        <v>9075</v>
      </c>
      <c r="D3953" s="6" t="str">
        <f t="shared" si="183"/>
        <v>ORD26004574</v>
      </c>
      <c r="E3953" s="10">
        <v>46286</v>
      </c>
      <c r="F3953" s="6" t="s">
        <v>12294</v>
      </c>
      <c r="G3953" s="6" t="s">
        <v>18</v>
      </c>
      <c r="H3953" s="8">
        <v>11498</v>
      </c>
      <c r="I3953" s="8">
        <v>34.49</v>
      </c>
      <c r="J3953" s="8">
        <v>6.21</v>
      </c>
      <c r="K3953" s="8">
        <v>11457.3</v>
      </c>
      <c r="L3953" s="10">
        <v>46288</v>
      </c>
      <c r="M3953" s="6" t="s">
        <v>16716</v>
      </c>
      <c r="N3953" s="6" t="str">
        <f>IF(COUNTIF($A$2:A3953,A3953)&gt;1,"DUP","OK")</f>
        <v>OK</v>
      </c>
      <c r="O3953" s="6" t="str">
        <f t="shared" si="184"/>
        <v>ORD26004574</v>
      </c>
      <c r="P3953" s="6" t="str">
        <f t="shared" si="185"/>
        <v>Sep</v>
      </c>
      <c r="Q3953" s="6"/>
      <c r="R3953" s="9"/>
      <c r="S3953" s="8"/>
      <c r="T3953" s="8"/>
      <c r="U3953" s="8"/>
      <c r="V3953" s="8"/>
      <c r="W3953" s="8"/>
      <c r="X3953" s="6"/>
      <c r="Y3953" s="6"/>
    </row>
    <row r="3954" spans="1:25" x14ac:dyDescent="0.3">
      <c r="A3954" s="6" t="s">
        <v>16880</v>
      </c>
      <c r="B3954" s="6"/>
      <c r="C3954" s="6" t="s">
        <v>9427</v>
      </c>
      <c r="D3954" s="6" t="str">
        <f t="shared" si="183"/>
        <v>ORD26004756</v>
      </c>
      <c r="E3954" s="10">
        <v>46286</v>
      </c>
      <c r="F3954" s="6" t="s">
        <v>12294</v>
      </c>
      <c r="G3954" s="6" t="s">
        <v>27</v>
      </c>
      <c r="H3954" s="8">
        <v>2798</v>
      </c>
      <c r="I3954" s="8">
        <v>44.77</v>
      </c>
      <c r="J3954" s="8">
        <v>8.06</v>
      </c>
      <c r="K3954" s="8">
        <v>2745.17</v>
      </c>
      <c r="L3954" s="10">
        <v>46288</v>
      </c>
      <c r="M3954" s="6" t="s">
        <v>16716</v>
      </c>
      <c r="N3954" s="6" t="str">
        <f>IF(COUNTIF($A$2:A3954,A3954)&gt;1,"DUP","OK")</f>
        <v>OK</v>
      </c>
      <c r="O3954" s="6" t="str">
        <f t="shared" si="184"/>
        <v>ORD26004756</v>
      </c>
      <c r="P3954" s="6" t="str">
        <f t="shared" si="185"/>
        <v>Sep</v>
      </c>
      <c r="Q3954" s="6"/>
      <c r="R3954" s="9"/>
      <c r="S3954" s="8"/>
      <c r="T3954" s="8"/>
      <c r="U3954" s="8"/>
      <c r="V3954" s="8"/>
      <c r="W3954" s="8"/>
      <c r="X3954" s="6"/>
      <c r="Y3954" s="6"/>
    </row>
    <row r="3955" spans="1:25" x14ac:dyDescent="0.3">
      <c r="A3955" s="6" t="s">
        <v>16881</v>
      </c>
      <c r="B3955" s="6"/>
      <c r="C3955" s="6" t="s">
        <v>9553</v>
      </c>
      <c r="D3955" s="6" t="str">
        <f t="shared" si="183"/>
        <v>ORD26004821</v>
      </c>
      <c r="E3955" s="10">
        <v>46286</v>
      </c>
      <c r="F3955" s="6" t="s">
        <v>12294</v>
      </c>
      <c r="G3955" s="6" t="s">
        <v>27</v>
      </c>
      <c r="H3955" s="8">
        <v>8998</v>
      </c>
      <c r="I3955" s="8">
        <v>143.97</v>
      </c>
      <c r="J3955" s="8">
        <v>25.91</v>
      </c>
      <c r="K3955" s="8">
        <v>8828.1200000000008</v>
      </c>
      <c r="L3955" s="10">
        <v>46288</v>
      </c>
      <c r="M3955" s="6" t="s">
        <v>16716</v>
      </c>
      <c r="N3955" s="6" t="str">
        <f>IF(COUNTIF($A$2:A3955,A3955)&gt;1,"DUP","OK")</f>
        <v>OK</v>
      </c>
      <c r="O3955" s="6" t="str">
        <f t="shared" si="184"/>
        <v>ORD26004821</v>
      </c>
      <c r="P3955" s="6" t="str">
        <f t="shared" si="185"/>
        <v>Sep</v>
      </c>
      <c r="Q3955" s="6"/>
      <c r="R3955" s="9"/>
      <c r="S3955" s="8"/>
      <c r="T3955" s="8"/>
      <c r="U3955" s="8"/>
      <c r="V3955" s="8"/>
      <c r="W3955" s="8"/>
      <c r="X3955" s="6"/>
      <c r="Y3955" s="6"/>
    </row>
    <row r="3956" spans="1:25" x14ac:dyDescent="0.3">
      <c r="A3956" s="6" t="s">
        <v>16882</v>
      </c>
      <c r="B3956" s="6"/>
      <c r="C3956" s="6" t="s">
        <v>9603</v>
      </c>
      <c r="D3956" s="6" t="str">
        <f t="shared" si="183"/>
        <v>ORD26004847</v>
      </c>
      <c r="E3956" s="10">
        <v>46286</v>
      </c>
      <c r="F3956" s="6" t="s">
        <v>12294</v>
      </c>
      <c r="G3956" s="6" t="s">
        <v>18</v>
      </c>
      <c r="H3956" s="8">
        <v>9298</v>
      </c>
      <c r="I3956" s="8">
        <v>27.89</v>
      </c>
      <c r="J3956" s="8">
        <v>5.0199999999999996</v>
      </c>
      <c r="K3956" s="8">
        <v>9265.09</v>
      </c>
      <c r="L3956" s="10">
        <v>46288</v>
      </c>
      <c r="M3956" s="6" t="s">
        <v>16716</v>
      </c>
      <c r="N3956" s="6" t="str">
        <f>IF(COUNTIF($A$2:A3956,A3956)&gt;1,"DUP","OK")</f>
        <v>OK</v>
      </c>
      <c r="O3956" s="6" t="str">
        <f t="shared" si="184"/>
        <v>ORD26004847</v>
      </c>
      <c r="P3956" s="6" t="str">
        <f t="shared" si="185"/>
        <v>Sep</v>
      </c>
      <c r="Q3956" s="6"/>
      <c r="R3956" s="9"/>
      <c r="S3956" s="8"/>
      <c r="T3956" s="8"/>
      <c r="U3956" s="8"/>
      <c r="V3956" s="8"/>
      <c r="W3956" s="8"/>
      <c r="X3956" s="6"/>
      <c r="Y3956" s="6"/>
    </row>
    <row r="3957" spans="1:25" x14ac:dyDescent="0.3">
      <c r="A3957" s="6" t="s">
        <v>16883</v>
      </c>
      <c r="B3957" s="6"/>
      <c r="C3957" s="6" t="s">
        <v>9779</v>
      </c>
      <c r="D3957" s="6" t="str">
        <f t="shared" si="183"/>
        <v>ORD26004938</v>
      </c>
      <c r="E3957" s="10">
        <v>46286</v>
      </c>
      <c r="F3957" s="6" t="s">
        <v>12294</v>
      </c>
      <c r="G3957" s="6" t="s">
        <v>18</v>
      </c>
      <c r="H3957" s="8">
        <v>1499</v>
      </c>
      <c r="I3957" s="8">
        <v>0</v>
      </c>
      <c r="J3957" s="8">
        <v>0</v>
      </c>
      <c r="K3957" s="8">
        <v>1499</v>
      </c>
      <c r="L3957" s="10">
        <v>46288</v>
      </c>
      <c r="M3957" s="6" t="s">
        <v>16716</v>
      </c>
      <c r="N3957" s="6" t="str">
        <f>IF(COUNTIF($A$2:A3957,A3957)&gt;1,"DUP","OK")</f>
        <v>OK</v>
      </c>
      <c r="O3957" s="6" t="str">
        <f t="shared" si="184"/>
        <v>ORD26004938</v>
      </c>
      <c r="P3957" s="6" t="str">
        <f t="shared" si="185"/>
        <v>Sep</v>
      </c>
      <c r="Q3957" s="6"/>
      <c r="R3957" s="9"/>
      <c r="S3957" s="8"/>
      <c r="T3957" s="8"/>
      <c r="U3957" s="8"/>
      <c r="V3957" s="8"/>
      <c r="W3957" s="8"/>
      <c r="X3957" s="6"/>
      <c r="Y3957" s="6"/>
    </row>
    <row r="3958" spans="1:25" x14ac:dyDescent="0.3">
      <c r="A3958" s="6" t="s">
        <v>16884</v>
      </c>
      <c r="B3958" s="6"/>
      <c r="C3958" s="6" t="s">
        <v>9819</v>
      </c>
      <c r="D3958" s="6" t="str">
        <f t="shared" si="183"/>
        <v>ORD26004959</v>
      </c>
      <c r="E3958" s="10">
        <v>46286</v>
      </c>
      <c r="F3958" s="6" t="s">
        <v>12294</v>
      </c>
      <c r="G3958" s="6" t="s">
        <v>27</v>
      </c>
      <c r="H3958" s="8">
        <v>1598</v>
      </c>
      <c r="I3958" s="8">
        <v>28.76</v>
      </c>
      <c r="J3958" s="8">
        <v>5.18</v>
      </c>
      <c r="K3958" s="8">
        <v>1564.06</v>
      </c>
      <c r="L3958" s="10">
        <v>46288</v>
      </c>
      <c r="M3958" s="6" t="s">
        <v>16716</v>
      </c>
      <c r="N3958" s="6" t="str">
        <f>IF(COUNTIF($A$2:A3958,A3958)&gt;1,"DUP","OK")</f>
        <v>OK</v>
      </c>
      <c r="O3958" s="6" t="str">
        <f t="shared" si="184"/>
        <v>ORD26004959</v>
      </c>
      <c r="P3958" s="6" t="str">
        <f t="shared" si="185"/>
        <v>Sep</v>
      </c>
      <c r="Q3958" s="6"/>
      <c r="R3958" s="9"/>
      <c r="S3958" s="8"/>
      <c r="T3958" s="8"/>
      <c r="U3958" s="8"/>
      <c r="V3958" s="8"/>
      <c r="W3958" s="8"/>
      <c r="X3958" s="6"/>
      <c r="Y3958" s="6"/>
    </row>
    <row r="3959" spans="1:25" x14ac:dyDescent="0.3">
      <c r="A3959" s="6" t="s">
        <v>16885</v>
      </c>
      <c r="B3959" s="6"/>
      <c r="C3959" s="6" t="s">
        <v>9852</v>
      </c>
      <c r="D3959" s="6" t="str">
        <f t="shared" si="183"/>
        <v>ORD26004976</v>
      </c>
      <c r="E3959" s="10">
        <v>46286</v>
      </c>
      <c r="F3959" s="6" t="s">
        <v>12294</v>
      </c>
      <c r="G3959" s="6" t="s">
        <v>18</v>
      </c>
      <c r="H3959" s="8">
        <v>7999</v>
      </c>
      <c r="I3959" s="8">
        <v>24</v>
      </c>
      <c r="J3959" s="8">
        <v>4.32</v>
      </c>
      <c r="K3959" s="8">
        <v>7970.68</v>
      </c>
      <c r="L3959" s="10">
        <v>46288</v>
      </c>
      <c r="M3959" s="6" t="s">
        <v>16716</v>
      </c>
      <c r="N3959" s="6" t="str">
        <f>IF(COUNTIF($A$2:A3959,A3959)&gt;1,"DUP","OK")</f>
        <v>OK</v>
      </c>
      <c r="O3959" s="6" t="str">
        <f t="shared" si="184"/>
        <v>ORD26004976</v>
      </c>
      <c r="P3959" s="6" t="str">
        <f t="shared" si="185"/>
        <v>Sep</v>
      </c>
      <c r="Q3959" s="6"/>
      <c r="R3959" s="9"/>
      <c r="S3959" s="8"/>
      <c r="T3959" s="8"/>
      <c r="U3959" s="8"/>
      <c r="V3959" s="8"/>
      <c r="W3959" s="8"/>
      <c r="X3959" s="6"/>
      <c r="Y3959" s="6"/>
    </row>
    <row r="3960" spans="1:25" x14ac:dyDescent="0.3">
      <c r="A3960" s="6" t="s">
        <v>16886</v>
      </c>
      <c r="B3960" s="6"/>
      <c r="C3960" s="6" t="s">
        <v>10023</v>
      </c>
      <c r="D3960" s="6" t="str">
        <f t="shared" si="183"/>
        <v>ORD26005065</v>
      </c>
      <c r="E3960" s="10">
        <v>46286</v>
      </c>
      <c r="F3960" s="6" t="s">
        <v>12294</v>
      </c>
      <c r="G3960" s="6" t="s">
        <v>18</v>
      </c>
      <c r="H3960" s="8">
        <v>1647</v>
      </c>
      <c r="I3960" s="8">
        <v>0</v>
      </c>
      <c r="J3960" s="8">
        <v>0</v>
      </c>
      <c r="K3960" s="8">
        <v>1647</v>
      </c>
      <c r="L3960" s="10">
        <v>46288</v>
      </c>
      <c r="M3960" s="6" t="s">
        <v>16716</v>
      </c>
      <c r="N3960" s="6" t="str">
        <f>IF(COUNTIF($A$2:A3960,A3960)&gt;1,"DUP","OK")</f>
        <v>OK</v>
      </c>
      <c r="O3960" s="6" t="str">
        <f t="shared" si="184"/>
        <v>ORD26005065</v>
      </c>
      <c r="P3960" s="6" t="str">
        <f t="shared" si="185"/>
        <v>Sep</v>
      </c>
      <c r="Q3960" s="6"/>
      <c r="R3960" s="9"/>
      <c r="S3960" s="8"/>
      <c r="T3960" s="8"/>
      <c r="U3960" s="8"/>
      <c r="V3960" s="8"/>
      <c r="W3960" s="8"/>
      <c r="X3960" s="6"/>
      <c r="Y3960" s="6"/>
    </row>
    <row r="3961" spans="1:25" x14ac:dyDescent="0.3">
      <c r="A3961" s="6" t="s">
        <v>16887</v>
      </c>
      <c r="B3961" s="6"/>
      <c r="C3961" s="6" t="s">
        <v>10134</v>
      </c>
      <c r="D3961" s="6" t="str">
        <f t="shared" si="183"/>
        <v>ORD26005123</v>
      </c>
      <c r="E3961" s="10">
        <v>46286</v>
      </c>
      <c r="F3961" s="6" t="s">
        <v>12294</v>
      </c>
      <c r="G3961" s="6" t="s">
        <v>18</v>
      </c>
      <c r="H3961" s="8">
        <v>2797</v>
      </c>
      <c r="I3961" s="8">
        <v>8.39</v>
      </c>
      <c r="J3961" s="8">
        <v>1.51</v>
      </c>
      <c r="K3961" s="8">
        <v>2787.1</v>
      </c>
      <c r="L3961" s="10">
        <v>46288</v>
      </c>
      <c r="M3961" s="6" t="s">
        <v>16716</v>
      </c>
      <c r="N3961" s="6" t="str">
        <f>IF(COUNTIF($A$2:A3961,A3961)&gt;1,"DUP","OK")</f>
        <v>OK</v>
      </c>
      <c r="O3961" s="6" t="str">
        <f t="shared" si="184"/>
        <v>ORD26005123</v>
      </c>
      <c r="P3961" s="6" t="str">
        <f t="shared" si="185"/>
        <v>Sep</v>
      </c>
      <c r="Q3961" s="6"/>
      <c r="R3961" s="9"/>
      <c r="S3961" s="8"/>
      <c r="T3961" s="8"/>
      <c r="U3961" s="8"/>
      <c r="V3961" s="8"/>
      <c r="W3961" s="8"/>
      <c r="X3961" s="6"/>
      <c r="Y3961" s="6"/>
    </row>
    <row r="3962" spans="1:25" x14ac:dyDescent="0.3">
      <c r="A3962" s="6" t="s">
        <v>16888</v>
      </c>
      <c r="B3962" s="6"/>
      <c r="C3962" s="6" t="s">
        <v>10180</v>
      </c>
      <c r="D3962" s="6" t="str">
        <f t="shared" si="183"/>
        <v>ORD26005147</v>
      </c>
      <c r="E3962" s="10">
        <v>46286</v>
      </c>
      <c r="F3962" s="6" t="s">
        <v>12294</v>
      </c>
      <c r="G3962" s="6" t="s">
        <v>18</v>
      </c>
      <c r="H3962" s="8">
        <v>1499</v>
      </c>
      <c r="I3962" s="8">
        <v>0</v>
      </c>
      <c r="J3962" s="8">
        <v>0</v>
      </c>
      <c r="K3962" s="8">
        <v>1499</v>
      </c>
      <c r="L3962" s="10">
        <v>46288</v>
      </c>
      <c r="M3962" s="6" t="s">
        <v>16716</v>
      </c>
      <c r="N3962" s="6" t="str">
        <f>IF(COUNTIF($A$2:A3962,A3962)&gt;1,"DUP","OK")</f>
        <v>OK</v>
      </c>
      <c r="O3962" s="6" t="str">
        <f t="shared" si="184"/>
        <v>ORD26005147</v>
      </c>
      <c r="P3962" s="6" t="str">
        <f t="shared" si="185"/>
        <v>Sep</v>
      </c>
      <c r="Q3962" s="6"/>
      <c r="R3962" s="9"/>
      <c r="S3962" s="8"/>
      <c r="T3962" s="8"/>
      <c r="U3962" s="8"/>
      <c r="V3962" s="8"/>
      <c r="W3962" s="8"/>
      <c r="X3962" s="6"/>
      <c r="Y3962" s="6"/>
    </row>
    <row r="3963" spans="1:25" x14ac:dyDescent="0.3">
      <c r="A3963" s="6" t="s">
        <v>16889</v>
      </c>
      <c r="B3963" s="6"/>
      <c r="C3963" s="6" t="s">
        <v>16890</v>
      </c>
      <c r="D3963" s="6" t="str">
        <f t="shared" si="183"/>
        <v>ORD26005163</v>
      </c>
      <c r="E3963" s="10">
        <v>46286</v>
      </c>
      <c r="F3963" s="6" t="s">
        <v>12294</v>
      </c>
      <c r="G3963" s="6" t="s">
        <v>18</v>
      </c>
      <c r="H3963" s="8">
        <v>1499</v>
      </c>
      <c r="I3963" s="8">
        <v>0</v>
      </c>
      <c r="J3963" s="8">
        <v>0</v>
      </c>
      <c r="K3963" s="8">
        <v>1499</v>
      </c>
      <c r="L3963" s="10">
        <v>46288</v>
      </c>
      <c r="M3963" s="6" t="s">
        <v>16716</v>
      </c>
      <c r="N3963" s="6" t="str">
        <f>IF(COUNTIF($A$2:A3963,A3963)&gt;1,"DUP","OK")</f>
        <v>OK</v>
      </c>
      <c r="O3963" s="6" t="str">
        <f t="shared" si="184"/>
        <v>ORD26005163</v>
      </c>
      <c r="P3963" s="6" t="str">
        <f t="shared" si="185"/>
        <v>Sep</v>
      </c>
      <c r="Q3963" s="6"/>
      <c r="R3963" s="9"/>
      <c r="S3963" s="8"/>
      <c r="T3963" s="8"/>
      <c r="U3963" s="8"/>
      <c r="V3963" s="8"/>
      <c r="W3963" s="8"/>
      <c r="X3963" s="6"/>
      <c r="Y3963" s="6"/>
    </row>
    <row r="3964" spans="1:25" x14ac:dyDescent="0.3">
      <c r="A3964" s="6" t="s">
        <v>16891</v>
      </c>
      <c r="B3964" s="6"/>
      <c r="C3964" s="6" t="s">
        <v>10260</v>
      </c>
      <c r="D3964" s="6" t="str">
        <f t="shared" si="183"/>
        <v>ORD26005189</v>
      </c>
      <c r="E3964" s="10">
        <v>46286</v>
      </c>
      <c r="F3964" s="6" t="s">
        <v>12294</v>
      </c>
      <c r="G3964" s="6" t="s">
        <v>18</v>
      </c>
      <c r="H3964" s="8">
        <v>8597</v>
      </c>
      <c r="I3964" s="8">
        <v>25.79</v>
      </c>
      <c r="J3964" s="8">
        <v>4.6399999999999997</v>
      </c>
      <c r="K3964" s="8">
        <v>8566.57</v>
      </c>
      <c r="L3964" s="10">
        <v>46288</v>
      </c>
      <c r="M3964" s="6" t="s">
        <v>16716</v>
      </c>
      <c r="N3964" s="6" t="str">
        <f>IF(COUNTIF($A$2:A3964,A3964)&gt;1,"DUP","OK")</f>
        <v>OK</v>
      </c>
      <c r="O3964" s="6" t="str">
        <f t="shared" si="184"/>
        <v>ORD26005189</v>
      </c>
      <c r="P3964" s="6" t="str">
        <f t="shared" si="185"/>
        <v>Sep</v>
      </c>
      <c r="Q3964" s="6"/>
      <c r="R3964" s="9"/>
      <c r="S3964" s="8"/>
      <c r="T3964" s="8"/>
      <c r="U3964" s="8"/>
      <c r="V3964" s="8"/>
      <c r="W3964" s="8"/>
      <c r="X3964" s="6"/>
      <c r="Y3964" s="6"/>
    </row>
    <row r="3965" spans="1:25" x14ac:dyDescent="0.3">
      <c r="A3965" s="6" t="s">
        <v>16892</v>
      </c>
      <c r="B3965" s="6"/>
      <c r="C3965" s="6" t="s">
        <v>10310</v>
      </c>
      <c r="D3965" s="6" t="str">
        <f t="shared" si="183"/>
        <v>ORD26005215</v>
      </c>
      <c r="E3965" s="10">
        <v>46286</v>
      </c>
      <c r="F3965" s="6" t="s">
        <v>12294</v>
      </c>
      <c r="G3965" s="6" t="s">
        <v>18</v>
      </c>
      <c r="H3965" s="8">
        <v>1299</v>
      </c>
      <c r="I3965" s="8">
        <v>0</v>
      </c>
      <c r="J3965" s="8">
        <v>0</v>
      </c>
      <c r="K3965" s="8">
        <v>1299</v>
      </c>
      <c r="L3965" s="10">
        <v>46288</v>
      </c>
      <c r="M3965" s="6" t="s">
        <v>16716</v>
      </c>
      <c r="N3965" s="6" t="str">
        <f>IF(COUNTIF($A$2:A3965,A3965)&gt;1,"DUP","OK")</f>
        <v>OK</v>
      </c>
      <c r="O3965" s="6" t="str">
        <f t="shared" si="184"/>
        <v>ORD26005215</v>
      </c>
      <c r="P3965" s="6" t="str">
        <f t="shared" si="185"/>
        <v>Sep</v>
      </c>
      <c r="Q3965" s="6"/>
      <c r="R3965" s="9"/>
      <c r="S3965" s="8"/>
      <c r="T3965" s="8"/>
      <c r="U3965" s="8"/>
      <c r="V3965" s="8"/>
      <c r="W3965" s="8"/>
      <c r="X3965" s="6"/>
      <c r="Y3965" s="6"/>
    </row>
    <row r="3966" spans="1:25" x14ac:dyDescent="0.3">
      <c r="A3966" s="6" t="s">
        <v>16893</v>
      </c>
      <c r="B3966" s="6"/>
      <c r="C3966" s="6" t="s">
        <v>16894</v>
      </c>
      <c r="D3966" s="6" t="str">
        <f t="shared" si="183"/>
        <v>ORD26005247</v>
      </c>
      <c r="E3966" s="10">
        <v>46286</v>
      </c>
      <c r="F3966" s="6" t="s">
        <v>12294</v>
      </c>
      <c r="G3966" s="6" t="s">
        <v>27</v>
      </c>
      <c r="H3966" s="8">
        <v>2297</v>
      </c>
      <c r="I3966" s="8">
        <v>36.75</v>
      </c>
      <c r="J3966" s="8">
        <v>6.62</v>
      </c>
      <c r="K3966" s="8">
        <v>2253.63</v>
      </c>
      <c r="L3966" s="10">
        <v>46288</v>
      </c>
      <c r="M3966" s="6" t="s">
        <v>16716</v>
      </c>
      <c r="N3966" s="6" t="str">
        <f>IF(COUNTIF($A$2:A3966,A3966)&gt;1,"DUP","OK")</f>
        <v>OK</v>
      </c>
      <c r="O3966" s="6" t="str">
        <f t="shared" si="184"/>
        <v>ORD26005247</v>
      </c>
      <c r="P3966" s="6" t="str">
        <f t="shared" si="185"/>
        <v>Sep</v>
      </c>
      <c r="Q3966" s="6"/>
      <c r="R3966" s="9"/>
      <c r="S3966" s="8"/>
      <c r="T3966" s="8"/>
      <c r="U3966" s="8"/>
      <c r="V3966" s="8"/>
      <c r="W3966" s="8"/>
      <c r="X3966" s="6"/>
      <c r="Y3966" s="6"/>
    </row>
    <row r="3967" spans="1:25" x14ac:dyDescent="0.3">
      <c r="A3967" s="6" t="s">
        <v>16895</v>
      </c>
      <c r="B3967" s="6"/>
      <c r="C3967" s="6" t="s">
        <v>16896</v>
      </c>
      <c r="D3967" s="6" t="str">
        <f t="shared" si="183"/>
        <v>ORD26005314</v>
      </c>
      <c r="E3967" s="10">
        <v>46286</v>
      </c>
      <c r="F3967" s="6" t="s">
        <v>12294</v>
      </c>
      <c r="G3967" s="6" t="s">
        <v>43</v>
      </c>
      <c r="H3967" s="8">
        <v>1598</v>
      </c>
      <c r="I3967" s="8">
        <v>23.97</v>
      </c>
      <c r="J3967" s="8">
        <v>4.3099999999999996</v>
      </c>
      <c r="K3967" s="8">
        <v>1569.72</v>
      </c>
      <c r="L3967" s="10">
        <v>46288</v>
      </c>
      <c r="M3967" s="6" t="s">
        <v>16716</v>
      </c>
      <c r="N3967" s="6" t="str">
        <f>IF(COUNTIF($A$2:A3967,A3967)&gt;1,"DUP","OK")</f>
        <v>OK</v>
      </c>
      <c r="O3967" s="6" t="str">
        <f t="shared" si="184"/>
        <v>ORD26005314</v>
      </c>
      <c r="P3967" s="6" t="str">
        <f t="shared" si="185"/>
        <v>Sep</v>
      </c>
      <c r="Q3967" s="6"/>
      <c r="R3967" s="9"/>
      <c r="S3967" s="8"/>
      <c r="T3967" s="8"/>
      <c r="U3967" s="8"/>
      <c r="V3967" s="8"/>
      <c r="W3967" s="8"/>
      <c r="X3967" s="6"/>
      <c r="Y3967" s="6"/>
    </row>
    <row r="3968" spans="1:25" x14ac:dyDescent="0.3">
      <c r="A3968" s="6" t="s">
        <v>16897</v>
      </c>
      <c r="B3968" s="6"/>
      <c r="C3968" s="6" t="s">
        <v>10632</v>
      </c>
      <c r="D3968" s="6" t="str">
        <f t="shared" si="183"/>
        <v>ORD26005381</v>
      </c>
      <c r="E3968" s="10">
        <v>46286</v>
      </c>
      <c r="F3968" s="6" t="s">
        <v>12294</v>
      </c>
      <c r="G3968" s="6" t="s">
        <v>27</v>
      </c>
      <c r="H3968" s="8">
        <v>1799</v>
      </c>
      <c r="I3968" s="8">
        <v>32.380000000000003</v>
      </c>
      <c r="J3968" s="8">
        <v>5.83</v>
      </c>
      <c r="K3968" s="8">
        <v>1760.79</v>
      </c>
      <c r="L3968" s="10">
        <v>46288</v>
      </c>
      <c r="M3968" s="6" t="s">
        <v>16716</v>
      </c>
      <c r="N3968" s="6" t="str">
        <f>IF(COUNTIF($A$2:A3968,A3968)&gt;1,"DUP","OK")</f>
        <v>OK</v>
      </c>
      <c r="O3968" s="6" t="str">
        <f t="shared" si="184"/>
        <v>ORD26005381</v>
      </c>
      <c r="P3968" s="6" t="str">
        <f t="shared" si="185"/>
        <v>Sep</v>
      </c>
      <c r="Q3968" s="6"/>
      <c r="R3968" s="9"/>
      <c r="S3968" s="8"/>
      <c r="T3968" s="8"/>
      <c r="U3968" s="8"/>
      <c r="V3968" s="8"/>
      <c r="W3968" s="8"/>
      <c r="X3968" s="6"/>
      <c r="Y3968" s="6"/>
    </row>
    <row r="3969" spans="1:25" x14ac:dyDescent="0.3">
      <c r="A3969" s="6" t="s">
        <v>16898</v>
      </c>
      <c r="B3969" s="6"/>
      <c r="C3969" s="6" t="s">
        <v>10705</v>
      </c>
      <c r="D3969" s="6" t="str">
        <f t="shared" si="183"/>
        <v>ORD26005418</v>
      </c>
      <c r="E3969" s="10">
        <v>46286</v>
      </c>
      <c r="F3969" s="6" t="s">
        <v>12294</v>
      </c>
      <c r="G3969" s="6" t="s">
        <v>18</v>
      </c>
      <c r="H3969" s="8">
        <v>5298</v>
      </c>
      <c r="I3969" s="8">
        <v>15.89</v>
      </c>
      <c r="J3969" s="8">
        <v>2.86</v>
      </c>
      <c r="K3969" s="8">
        <v>5279.25</v>
      </c>
      <c r="L3969" s="10">
        <v>46288</v>
      </c>
      <c r="M3969" s="6" t="s">
        <v>16716</v>
      </c>
      <c r="N3969" s="6" t="str">
        <f>IF(COUNTIF($A$2:A3969,A3969)&gt;1,"DUP","OK")</f>
        <v>OK</v>
      </c>
      <c r="O3969" s="6" t="str">
        <f t="shared" si="184"/>
        <v>ORD26005418</v>
      </c>
      <c r="P3969" s="6" t="str">
        <f t="shared" si="185"/>
        <v>Sep</v>
      </c>
      <c r="Q3969" s="6"/>
      <c r="R3969" s="9"/>
      <c r="S3969" s="8"/>
      <c r="T3969" s="8"/>
      <c r="U3969" s="8"/>
      <c r="V3969" s="8"/>
      <c r="W3969" s="8"/>
      <c r="X3969" s="6"/>
      <c r="Y3969" s="6"/>
    </row>
    <row r="3970" spans="1:25" x14ac:dyDescent="0.3">
      <c r="A3970" s="6" t="s">
        <v>16899</v>
      </c>
      <c r="B3970" s="6"/>
      <c r="C3970" s="6" t="s">
        <v>10756</v>
      </c>
      <c r="D3970" s="6" t="str">
        <f t="shared" ref="D3970:D4033" si="186">UPPER(SUBSTITUTE(TRIM(C3970),"-",""))</f>
        <v>ORD26005444</v>
      </c>
      <c r="E3970" s="10">
        <v>46286</v>
      </c>
      <c r="F3970" s="6" t="s">
        <v>12294</v>
      </c>
      <c r="G3970" s="6" t="s">
        <v>43</v>
      </c>
      <c r="H3970" s="8">
        <v>2298</v>
      </c>
      <c r="I3970" s="8">
        <v>27.58</v>
      </c>
      <c r="J3970" s="8">
        <v>4.96</v>
      </c>
      <c r="K3970" s="8">
        <v>2265.46</v>
      </c>
      <c r="L3970" s="10">
        <v>46288</v>
      </c>
      <c r="M3970" s="6" t="s">
        <v>16716</v>
      </c>
      <c r="N3970" s="6" t="str">
        <f>IF(COUNTIF($A$2:A3970,A3970)&gt;1,"DUP","OK")</f>
        <v>OK</v>
      </c>
      <c r="O3970" s="6" t="str">
        <f t="shared" ref="O3970:O4033" si="187">IF(F3970="REFUND",INDEX($D$2:$D$5743,MATCH(B3970,$A$2:$A$5743,0)),D3970)</f>
        <v>ORD26005444</v>
      </c>
      <c r="P3970" s="6" t="str">
        <f t="shared" ref="P3970:P4033" si="188">IF(L3970&gt;DATE(2026,9,30),"Oct-Due","Sep")</f>
        <v>Sep</v>
      </c>
      <c r="Q3970" s="6"/>
      <c r="R3970" s="9"/>
      <c r="S3970" s="8"/>
      <c r="T3970" s="8"/>
      <c r="U3970" s="8"/>
      <c r="V3970" s="8"/>
      <c r="W3970" s="8"/>
      <c r="X3970" s="6"/>
      <c r="Y3970" s="6"/>
    </row>
    <row r="3971" spans="1:25" x14ac:dyDescent="0.3">
      <c r="A3971" s="6" t="s">
        <v>16900</v>
      </c>
      <c r="B3971" s="6"/>
      <c r="C3971" s="6" t="s">
        <v>10851</v>
      </c>
      <c r="D3971" s="6" t="str">
        <f t="shared" si="186"/>
        <v>ORD26005493</v>
      </c>
      <c r="E3971" s="10">
        <v>46286</v>
      </c>
      <c r="F3971" s="6" t="s">
        <v>12294</v>
      </c>
      <c r="G3971" s="6" t="s">
        <v>54</v>
      </c>
      <c r="H3971" s="8">
        <v>599</v>
      </c>
      <c r="I3971" s="8">
        <v>11.38</v>
      </c>
      <c r="J3971" s="8">
        <v>2.0499999999999998</v>
      </c>
      <c r="K3971" s="8">
        <v>585.57000000000005</v>
      </c>
      <c r="L3971" s="10">
        <v>46288</v>
      </c>
      <c r="M3971" s="6" t="s">
        <v>16716</v>
      </c>
      <c r="N3971" s="6" t="str">
        <f>IF(COUNTIF($A$2:A3971,A3971)&gt;1,"DUP","OK")</f>
        <v>OK</v>
      </c>
      <c r="O3971" s="6" t="str">
        <f t="shared" si="187"/>
        <v>ORD26005493</v>
      </c>
      <c r="P3971" s="6" t="str">
        <f t="shared" si="188"/>
        <v>Sep</v>
      </c>
      <c r="Q3971" s="6"/>
      <c r="R3971" s="9"/>
      <c r="S3971" s="8"/>
      <c r="T3971" s="8"/>
      <c r="U3971" s="8"/>
      <c r="V3971" s="8"/>
      <c r="W3971" s="8"/>
      <c r="X3971" s="6"/>
      <c r="Y3971" s="6"/>
    </row>
    <row r="3972" spans="1:25" x14ac:dyDescent="0.3">
      <c r="A3972" s="6" t="s">
        <v>16901</v>
      </c>
      <c r="B3972" s="6"/>
      <c r="C3972" s="6" t="s">
        <v>10987</v>
      </c>
      <c r="D3972" s="6" t="str">
        <f t="shared" si="186"/>
        <v>ORD26005563</v>
      </c>
      <c r="E3972" s="10">
        <v>46286</v>
      </c>
      <c r="F3972" s="6" t="s">
        <v>12294</v>
      </c>
      <c r="G3972" s="6" t="s">
        <v>27</v>
      </c>
      <c r="H3972" s="8">
        <v>999</v>
      </c>
      <c r="I3972" s="8">
        <v>17.98</v>
      </c>
      <c r="J3972" s="8">
        <v>3.24</v>
      </c>
      <c r="K3972" s="8">
        <v>977.78</v>
      </c>
      <c r="L3972" s="10">
        <v>46288</v>
      </c>
      <c r="M3972" s="6" t="s">
        <v>16716</v>
      </c>
      <c r="N3972" s="6" t="str">
        <f>IF(COUNTIF($A$2:A3972,A3972)&gt;1,"DUP","OK")</f>
        <v>OK</v>
      </c>
      <c r="O3972" s="6" t="str">
        <f t="shared" si="187"/>
        <v>ORD26005563</v>
      </c>
      <c r="P3972" s="6" t="str">
        <f t="shared" si="188"/>
        <v>Sep</v>
      </c>
      <c r="Q3972" s="6"/>
      <c r="R3972" s="9"/>
      <c r="S3972" s="8"/>
      <c r="T3972" s="8"/>
      <c r="U3972" s="8"/>
      <c r="V3972" s="8"/>
      <c r="W3972" s="8"/>
      <c r="X3972" s="6"/>
      <c r="Y3972" s="6"/>
    </row>
    <row r="3973" spans="1:25" x14ac:dyDescent="0.3">
      <c r="A3973" s="6" t="s">
        <v>16902</v>
      </c>
      <c r="B3973" s="6"/>
      <c r="C3973" s="6" t="s">
        <v>10989</v>
      </c>
      <c r="D3973" s="6" t="str">
        <f t="shared" si="186"/>
        <v>ORD26005564</v>
      </c>
      <c r="E3973" s="10">
        <v>46286</v>
      </c>
      <c r="F3973" s="6" t="s">
        <v>12294</v>
      </c>
      <c r="G3973" s="6" t="s">
        <v>18</v>
      </c>
      <c r="H3973" s="8">
        <v>1398</v>
      </c>
      <c r="I3973" s="8">
        <v>0</v>
      </c>
      <c r="J3973" s="8">
        <v>0</v>
      </c>
      <c r="K3973" s="8">
        <v>1398</v>
      </c>
      <c r="L3973" s="10">
        <v>46288</v>
      </c>
      <c r="M3973" s="6" t="s">
        <v>16716</v>
      </c>
      <c r="N3973" s="6" t="str">
        <f>IF(COUNTIF($A$2:A3973,A3973)&gt;1,"DUP","OK")</f>
        <v>OK</v>
      </c>
      <c r="O3973" s="6" t="str">
        <f t="shared" si="187"/>
        <v>ORD26005564</v>
      </c>
      <c r="P3973" s="6" t="str">
        <f t="shared" si="188"/>
        <v>Sep</v>
      </c>
      <c r="Q3973" s="6"/>
      <c r="R3973" s="9"/>
      <c r="S3973" s="8"/>
      <c r="T3973" s="8"/>
      <c r="U3973" s="8"/>
      <c r="V3973" s="8"/>
      <c r="W3973" s="8"/>
      <c r="X3973" s="6"/>
      <c r="Y3973" s="6"/>
    </row>
    <row r="3974" spans="1:25" x14ac:dyDescent="0.3">
      <c r="A3974" s="6" t="s">
        <v>16903</v>
      </c>
      <c r="B3974" s="6"/>
      <c r="C3974" s="6" t="s">
        <v>11077</v>
      </c>
      <c r="D3974" s="6" t="str">
        <f t="shared" si="186"/>
        <v>ORD26005610</v>
      </c>
      <c r="E3974" s="10">
        <v>46286</v>
      </c>
      <c r="F3974" s="6" t="s">
        <v>12294</v>
      </c>
      <c r="G3974" s="6" t="s">
        <v>54</v>
      </c>
      <c r="H3974" s="8">
        <v>499</v>
      </c>
      <c r="I3974" s="8">
        <v>9.48</v>
      </c>
      <c r="J3974" s="8">
        <v>1.71</v>
      </c>
      <c r="K3974" s="8">
        <v>487.81</v>
      </c>
      <c r="L3974" s="10">
        <v>46288</v>
      </c>
      <c r="M3974" s="6" t="s">
        <v>16716</v>
      </c>
      <c r="N3974" s="6" t="str">
        <f>IF(COUNTIF($A$2:A3974,A3974)&gt;1,"DUP","OK")</f>
        <v>OK</v>
      </c>
      <c r="O3974" s="6" t="str">
        <f t="shared" si="187"/>
        <v>ORD26005610</v>
      </c>
      <c r="P3974" s="6" t="str">
        <f t="shared" si="188"/>
        <v>Sep</v>
      </c>
      <c r="Q3974" s="6"/>
      <c r="R3974" s="9"/>
      <c r="S3974" s="8"/>
      <c r="T3974" s="8"/>
      <c r="U3974" s="8"/>
      <c r="V3974" s="8"/>
      <c r="W3974" s="8"/>
      <c r="X3974" s="6"/>
      <c r="Y3974" s="6"/>
    </row>
    <row r="3975" spans="1:25" x14ac:dyDescent="0.3">
      <c r="A3975" s="6" t="s">
        <v>16904</v>
      </c>
      <c r="B3975" s="6"/>
      <c r="C3975" s="6" t="s">
        <v>11261</v>
      </c>
      <c r="D3975" s="6" t="str">
        <f t="shared" si="186"/>
        <v>ORD26005705</v>
      </c>
      <c r="E3975" s="10">
        <v>46286</v>
      </c>
      <c r="F3975" s="6" t="s">
        <v>12294</v>
      </c>
      <c r="G3975" s="6" t="s">
        <v>18</v>
      </c>
      <c r="H3975" s="8">
        <v>799</v>
      </c>
      <c r="I3975" s="8">
        <v>0</v>
      </c>
      <c r="J3975" s="8">
        <v>0</v>
      </c>
      <c r="K3975" s="8">
        <v>799</v>
      </c>
      <c r="L3975" s="10">
        <v>46288</v>
      </c>
      <c r="M3975" s="6" t="s">
        <v>16716</v>
      </c>
      <c r="N3975" s="6" t="str">
        <f>IF(COUNTIF($A$2:A3975,A3975)&gt;1,"DUP","OK")</f>
        <v>OK</v>
      </c>
      <c r="O3975" s="6" t="str">
        <f t="shared" si="187"/>
        <v>ORD26005705</v>
      </c>
      <c r="P3975" s="6" t="str">
        <f t="shared" si="188"/>
        <v>Sep</v>
      </c>
      <c r="Q3975" s="6"/>
      <c r="R3975" s="9"/>
      <c r="S3975" s="8"/>
      <c r="T3975" s="8"/>
      <c r="U3975" s="8"/>
      <c r="V3975" s="8"/>
      <c r="W3975" s="8"/>
      <c r="X3975" s="6"/>
      <c r="Y3975" s="6"/>
    </row>
    <row r="3976" spans="1:25" x14ac:dyDescent="0.3">
      <c r="A3976" s="6" t="s">
        <v>16905</v>
      </c>
      <c r="B3976" s="6"/>
      <c r="C3976" s="6" t="s">
        <v>11285</v>
      </c>
      <c r="D3976" s="6" t="str">
        <f t="shared" si="186"/>
        <v>ORD26005718</v>
      </c>
      <c r="E3976" s="10">
        <v>46286</v>
      </c>
      <c r="F3976" s="6" t="s">
        <v>12294</v>
      </c>
      <c r="G3976" s="6" t="s">
        <v>54</v>
      </c>
      <c r="H3976" s="8">
        <v>6498</v>
      </c>
      <c r="I3976" s="8">
        <v>110.47</v>
      </c>
      <c r="J3976" s="8">
        <v>19.88</v>
      </c>
      <c r="K3976" s="8">
        <v>6367.65</v>
      </c>
      <c r="L3976" s="10">
        <v>46288</v>
      </c>
      <c r="M3976" s="6" t="s">
        <v>16716</v>
      </c>
      <c r="N3976" s="6" t="str">
        <f>IF(COUNTIF($A$2:A3976,A3976)&gt;1,"DUP","OK")</f>
        <v>OK</v>
      </c>
      <c r="O3976" s="6" t="str">
        <f t="shared" si="187"/>
        <v>ORD26005718</v>
      </c>
      <c r="P3976" s="6" t="str">
        <f t="shared" si="188"/>
        <v>Sep</v>
      </c>
      <c r="Q3976" s="6"/>
      <c r="R3976" s="9"/>
      <c r="S3976" s="8"/>
      <c r="T3976" s="8"/>
      <c r="U3976" s="8"/>
      <c r="V3976" s="8"/>
      <c r="W3976" s="8"/>
      <c r="X3976" s="6"/>
      <c r="Y3976" s="6"/>
    </row>
    <row r="3977" spans="1:25" x14ac:dyDescent="0.3">
      <c r="A3977" s="6" t="s">
        <v>16906</v>
      </c>
      <c r="B3977" s="6"/>
      <c r="C3977" s="6" t="s">
        <v>11392</v>
      </c>
      <c r="D3977" s="6" t="str">
        <f t="shared" si="186"/>
        <v>ORD26005773</v>
      </c>
      <c r="E3977" s="10">
        <v>46286</v>
      </c>
      <c r="F3977" s="6" t="s">
        <v>12294</v>
      </c>
      <c r="G3977" s="6" t="s">
        <v>18</v>
      </c>
      <c r="H3977" s="8">
        <v>4797</v>
      </c>
      <c r="I3977" s="8">
        <v>14.39</v>
      </c>
      <c r="J3977" s="8">
        <v>2.59</v>
      </c>
      <c r="K3977" s="8">
        <v>4780.0200000000004</v>
      </c>
      <c r="L3977" s="10">
        <v>46288</v>
      </c>
      <c r="M3977" s="6" t="s">
        <v>16716</v>
      </c>
      <c r="N3977" s="6" t="str">
        <f>IF(COUNTIF($A$2:A3977,A3977)&gt;1,"DUP","OK")</f>
        <v>OK</v>
      </c>
      <c r="O3977" s="6" t="str">
        <f t="shared" si="187"/>
        <v>ORD26005773</v>
      </c>
      <c r="P3977" s="6" t="str">
        <f t="shared" si="188"/>
        <v>Sep</v>
      </c>
      <c r="Q3977" s="6"/>
      <c r="R3977" s="9"/>
      <c r="S3977" s="8"/>
      <c r="T3977" s="8"/>
      <c r="U3977" s="8"/>
      <c r="V3977" s="8"/>
      <c r="W3977" s="8"/>
      <c r="X3977" s="6"/>
      <c r="Y3977" s="6"/>
    </row>
    <row r="3978" spans="1:25" x14ac:dyDescent="0.3">
      <c r="A3978" s="6" t="s">
        <v>16907</v>
      </c>
      <c r="B3978" s="6"/>
      <c r="C3978" s="6" t="s">
        <v>11406</v>
      </c>
      <c r="D3978" s="6" t="str">
        <f t="shared" si="186"/>
        <v>ORD26005780</v>
      </c>
      <c r="E3978" s="10">
        <v>46286</v>
      </c>
      <c r="F3978" s="6" t="s">
        <v>12294</v>
      </c>
      <c r="G3978" s="6" t="s">
        <v>18</v>
      </c>
      <c r="H3978" s="8">
        <v>1799</v>
      </c>
      <c r="I3978" s="8">
        <v>0</v>
      </c>
      <c r="J3978" s="8">
        <v>0</v>
      </c>
      <c r="K3978" s="8">
        <v>1799</v>
      </c>
      <c r="L3978" s="10">
        <v>46288</v>
      </c>
      <c r="M3978" s="6" t="s">
        <v>16716</v>
      </c>
      <c r="N3978" s="6" t="str">
        <f>IF(COUNTIF($A$2:A3978,A3978)&gt;1,"DUP","OK")</f>
        <v>OK</v>
      </c>
      <c r="O3978" s="6" t="str">
        <f t="shared" si="187"/>
        <v>ORD26005780</v>
      </c>
      <c r="P3978" s="6" t="str">
        <f t="shared" si="188"/>
        <v>Sep</v>
      </c>
      <c r="Q3978" s="6"/>
      <c r="R3978" s="9"/>
      <c r="S3978" s="8"/>
      <c r="T3978" s="8"/>
      <c r="U3978" s="8"/>
      <c r="V3978" s="8"/>
      <c r="W3978" s="8"/>
      <c r="X3978" s="6"/>
      <c r="Y3978" s="6"/>
    </row>
    <row r="3979" spans="1:25" x14ac:dyDescent="0.3">
      <c r="A3979" s="6" t="s">
        <v>16908</v>
      </c>
      <c r="B3979" s="6"/>
      <c r="C3979" s="6" t="s">
        <v>11427</v>
      </c>
      <c r="D3979" s="6" t="str">
        <f t="shared" si="186"/>
        <v>ORD26005791</v>
      </c>
      <c r="E3979" s="10">
        <v>46286</v>
      </c>
      <c r="F3979" s="6" t="s">
        <v>12294</v>
      </c>
      <c r="G3979" s="6" t="s">
        <v>18</v>
      </c>
      <c r="H3979" s="8">
        <v>4498</v>
      </c>
      <c r="I3979" s="8">
        <v>13.49</v>
      </c>
      <c r="J3979" s="8">
        <v>2.4300000000000002</v>
      </c>
      <c r="K3979" s="8">
        <v>4482.08</v>
      </c>
      <c r="L3979" s="10">
        <v>46288</v>
      </c>
      <c r="M3979" s="6" t="s">
        <v>16716</v>
      </c>
      <c r="N3979" s="6" t="str">
        <f>IF(COUNTIF($A$2:A3979,A3979)&gt;1,"DUP","OK")</f>
        <v>OK</v>
      </c>
      <c r="O3979" s="6" t="str">
        <f t="shared" si="187"/>
        <v>ORD26005791</v>
      </c>
      <c r="P3979" s="6" t="str">
        <f t="shared" si="188"/>
        <v>Sep</v>
      </c>
      <c r="Q3979" s="6"/>
      <c r="R3979" s="9"/>
      <c r="S3979" s="8"/>
      <c r="T3979" s="8"/>
      <c r="U3979" s="8"/>
      <c r="V3979" s="8"/>
      <c r="W3979" s="8"/>
      <c r="X3979" s="6"/>
      <c r="Y3979" s="6"/>
    </row>
    <row r="3980" spans="1:25" x14ac:dyDescent="0.3">
      <c r="A3980" s="6" t="s">
        <v>16909</v>
      </c>
      <c r="B3980" s="6"/>
      <c r="C3980" s="6" t="s">
        <v>11435</v>
      </c>
      <c r="D3980" s="6" t="str">
        <f t="shared" si="186"/>
        <v>ORD26005796</v>
      </c>
      <c r="E3980" s="10">
        <v>46286</v>
      </c>
      <c r="F3980" s="6" t="s">
        <v>12294</v>
      </c>
      <c r="G3980" s="6" t="s">
        <v>43</v>
      </c>
      <c r="H3980" s="8">
        <v>1898</v>
      </c>
      <c r="I3980" s="8">
        <v>28.47</v>
      </c>
      <c r="J3980" s="8">
        <v>5.12</v>
      </c>
      <c r="K3980" s="8">
        <v>1864.41</v>
      </c>
      <c r="L3980" s="10">
        <v>46288</v>
      </c>
      <c r="M3980" s="6" t="s">
        <v>16716</v>
      </c>
      <c r="N3980" s="6" t="str">
        <f>IF(COUNTIF($A$2:A3980,A3980)&gt;1,"DUP","OK")</f>
        <v>OK</v>
      </c>
      <c r="O3980" s="6" t="str">
        <f t="shared" si="187"/>
        <v>ORD26005796</v>
      </c>
      <c r="P3980" s="6" t="str">
        <f t="shared" si="188"/>
        <v>Sep</v>
      </c>
      <c r="Q3980" s="6"/>
      <c r="R3980" s="9"/>
      <c r="S3980" s="8"/>
      <c r="T3980" s="8"/>
      <c r="U3980" s="8"/>
      <c r="V3980" s="8"/>
      <c r="W3980" s="8"/>
      <c r="X3980" s="6"/>
      <c r="Y3980" s="6"/>
    </row>
    <row r="3981" spans="1:25" x14ac:dyDescent="0.3">
      <c r="A3981" s="6" t="s">
        <v>16910</v>
      </c>
      <c r="B3981" s="6"/>
      <c r="C3981" s="6" t="s">
        <v>11492</v>
      </c>
      <c r="D3981" s="6" t="str">
        <f t="shared" si="186"/>
        <v>ORD26005825</v>
      </c>
      <c r="E3981" s="10">
        <v>46286</v>
      </c>
      <c r="F3981" s="6" t="s">
        <v>12294</v>
      </c>
      <c r="G3981" s="6" t="s">
        <v>54</v>
      </c>
      <c r="H3981" s="8">
        <v>6498</v>
      </c>
      <c r="I3981" s="8">
        <v>110.47</v>
      </c>
      <c r="J3981" s="8">
        <v>19.88</v>
      </c>
      <c r="K3981" s="8">
        <v>6367.65</v>
      </c>
      <c r="L3981" s="10">
        <v>46288</v>
      </c>
      <c r="M3981" s="6" t="s">
        <v>16716</v>
      </c>
      <c r="N3981" s="6" t="str">
        <f>IF(COUNTIF($A$2:A3981,A3981)&gt;1,"DUP","OK")</f>
        <v>OK</v>
      </c>
      <c r="O3981" s="6" t="str">
        <f t="shared" si="187"/>
        <v>ORD26005825</v>
      </c>
      <c r="P3981" s="6" t="str">
        <f t="shared" si="188"/>
        <v>Sep</v>
      </c>
      <c r="Q3981" s="6"/>
      <c r="R3981" s="9"/>
      <c r="S3981" s="8"/>
      <c r="T3981" s="8"/>
      <c r="U3981" s="8"/>
      <c r="V3981" s="8"/>
      <c r="W3981" s="8"/>
      <c r="X3981" s="6"/>
      <c r="Y3981" s="6"/>
    </row>
    <row r="3982" spans="1:25" x14ac:dyDescent="0.3">
      <c r="A3982" s="6" t="s">
        <v>16911</v>
      </c>
      <c r="B3982" s="6"/>
      <c r="C3982" s="6" t="s">
        <v>16912</v>
      </c>
      <c r="D3982" s="6" t="str">
        <f t="shared" si="186"/>
        <v>ORD26005874</v>
      </c>
      <c r="E3982" s="10">
        <v>46286</v>
      </c>
      <c r="F3982" s="6" t="s">
        <v>12294</v>
      </c>
      <c r="G3982" s="6" t="s">
        <v>18</v>
      </c>
      <c r="H3982" s="8">
        <v>2499</v>
      </c>
      <c r="I3982" s="8">
        <v>7.5</v>
      </c>
      <c r="J3982" s="8">
        <v>1.35</v>
      </c>
      <c r="K3982" s="8">
        <v>2490.15</v>
      </c>
      <c r="L3982" s="10">
        <v>46288</v>
      </c>
      <c r="M3982" s="6" t="s">
        <v>16716</v>
      </c>
      <c r="N3982" s="6" t="str">
        <f>IF(COUNTIF($A$2:A3982,A3982)&gt;1,"DUP","OK")</f>
        <v>OK</v>
      </c>
      <c r="O3982" s="6" t="str">
        <f t="shared" si="187"/>
        <v>ORD26005874</v>
      </c>
      <c r="P3982" s="6" t="str">
        <f t="shared" si="188"/>
        <v>Sep</v>
      </c>
      <c r="Q3982" s="6"/>
      <c r="R3982" s="9"/>
      <c r="S3982" s="8"/>
      <c r="T3982" s="8"/>
      <c r="U3982" s="8"/>
      <c r="V3982" s="8"/>
      <c r="W3982" s="8"/>
      <c r="X3982" s="6"/>
      <c r="Y3982" s="6"/>
    </row>
    <row r="3983" spans="1:25" x14ac:dyDescent="0.3">
      <c r="A3983" s="6" t="s">
        <v>16913</v>
      </c>
      <c r="B3983" s="6"/>
      <c r="C3983" s="6" t="s">
        <v>11595</v>
      </c>
      <c r="D3983" s="6" t="str">
        <f t="shared" si="186"/>
        <v>ORD26005881</v>
      </c>
      <c r="E3983" s="10">
        <v>46286</v>
      </c>
      <c r="F3983" s="6" t="s">
        <v>12294</v>
      </c>
      <c r="G3983" s="6" t="s">
        <v>18</v>
      </c>
      <c r="H3983" s="8">
        <v>299</v>
      </c>
      <c r="I3983" s="8">
        <v>0</v>
      </c>
      <c r="J3983" s="8">
        <v>0</v>
      </c>
      <c r="K3983" s="8">
        <v>299</v>
      </c>
      <c r="L3983" s="10">
        <v>46288</v>
      </c>
      <c r="M3983" s="6" t="s">
        <v>16716</v>
      </c>
      <c r="N3983" s="6" t="str">
        <f>IF(COUNTIF($A$2:A3983,A3983)&gt;1,"DUP","OK")</f>
        <v>OK</v>
      </c>
      <c r="O3983" s="6" t="str">
        <f t="shared" si="187"/>
        <v>ORD26005881</v>
      </c>
      <c r="P3983" s="6" t="str">
        <f t="shared" si="188"/>
        <v>Sep</v>
      </c>
      <c r="Q3983" s="6"/>
      <c r="R3983" s="9"/>
      <c r="S3983" s="8"/>
      <c r="T3983" s="8"/>
      <c r="U3983" s="8"/>
      <c r="V3983" s="8"/>
      <c r="W3983" s="8"/>
      <c r="X3983" s="6"/>
      <c r="Y3983" s="6"/>
    </row>
    <row r="3984" spans="1:25" x14ac:dyDescent="0.3">
      <c r="A3984" s="6" t="s">
        <v>16914</v>
      </c>
      <c r="B3984" s="6"/>
      <c r="C3984" s="6" t="s">
        <v>11654</v>
      </c>
      <c r="D3984" s="6" t="str">
        <f t="shared" si="186"/>
        <v>ORD26005912</v>
      </c>
      <c r="E3984" s="10">
        <v>46286</v>
      </c>
      <c r="F3984" s="6" t="s">
        <v>12294</v>
      </c>
      <c r="G3984" s="6" t="s">
        <v>18</v>
      </c>
      <c r="H3984" s="8">
        <v>599</v>
      </c>
      <c r="I3984" s="8">
        <v>0</v>
      </c>
      <c r="J3984" s="8">
        <v>0</v>
      </c>
      <c r="K3984" s="8">
        <v>599</v>
      </c>
      <c r="L3984" s="10">
        <v>46288</v>
      </c>
      <c r="M3984" s="6" t="s">
        <v>16716</v>
      </c>
      <c r="N3984" s="6" t="str">
        <f>IF(COUNTIF($A$2:A3984,A3984)&gt;1,"DUP","OK")</f>
        <v>OK</v>
      </c>
      <c r="O3984" s="6" t="str">
        <f t="shared" si="187"/>
        <v>ORD26005912</v>
      </c>
      <c r="P3984" s="6" t="str">
        <f t="shared" si="188"/>
        <v>Sep</v>
      </c>
      <c r="Q3984" s="6"/>
      <c r="R3984" s="9"/>
      <c r="S3984" s="8"/>
      <c r="T3984" s="8"/>
      <c r="U3984" s="8"/>
      <c r="V3984" s="8"/>
      <c r="W3984" s="8"/>
      <c r="X3984" s="6"/>
      <c r="Y3984" s="6"/>
    </row>
    <row r="3985" spans="1:25" x14ac:dyDescent="0.3">
      <c r="A3985" s="6" t="s">
        <v>16915</v>
      </c>
      <c r="B3985" s="6"/>
      <c r="C3985" s="6" t="s">
        <v>11662</v>
      </c>
      <c r="D3985" s="6" t="str">
        <f t="shared" si="186"/>
        <v>ORD26005916</v>
      </c>
      <c r="E3985" s="10">
        <v>46286</v>
      </c>
      <c r="F3985" s="6" t="s">
        <v>12294</v>
      </c>
      <c r="G3985" s="6" t="s">
        <v>18</v>
      </c>
      <c r="H3985" s="8">
        <v>3499</v>
      </c>
      <c r="I3985" s="8">
        <v>10.5</v>
      </c>
      <c r="J3985" s="8">
        <v>1.89</v>
      </c>
      <c r="K3985" s="8">
        <v>3486.61</v>
      </c>
      <c r="L3985" s="10">
        <v>46288</v>
      </c>
      <c r="M3985" s="6" t="s">
        <v>16716</v>
      </c>
      <c r="N3985" s="6" t="str">
        <f>IF(COUNTIF($A$2:A3985,A3985)&gt;1,"DUP","OK")</f>
        <v>OK</v>
      </c>
      <c r="O3985" s="6" t="str">
        <f t="shared" si="187"/>
        <v>ORD26005916</v>
      </c>
      <c r="P3985" s="6" t="str">
        <f t="shared" si="188"/>
        <v>Sep</v>
      </c>
      <c r="Q3985" s="6"/>
      <c r="R3985" s="9"/>
      <c r="S3985" s="8"/>
      <c r="T3985" s="8"/>
      <c r="U3985" s="8"/>
      <c r="V3985" s="8"/>
      <c r="W3985" s="8"/>
      <c r="X3985" s="6"/>
      <c r="Y3985" s="6"/>
    </row>
    <row r="3986" spans="1:25" x14ac:dyDescent="0.3">
      <c r="A3986" s="6" t="s">
        <v>16916</v>
      </c>
      <c r="B3986" s="6"/>
      <c r="C3986" s="6" t="s">
        <v>16917</v>
      </c>
      <c r="D3986" s="6" t="str">
        <f t="shared" si="186"/>
        <v>ORD26005928</v>
      </c>
      <c r="E3986" s="10">
        <v>46286</v>
      </c>
      <c r="F3986" s="6" t="s">
        <v>12294</v>
      </c>
      <c r="G3986" s="6" t="s">
        <v>27</v>
      </c>
      <c r="H3986" s="8">
        <v>1499</v>
      </c>
      <c r="I3986" s="8">
        <v>26.98</v>
      </c>
      <c r="J3986" s="8">
        <v>4.8600000000000003</v>
      </c>
      <c r="K3986" s="8">
        <v>1467.16</v>
      </c>
      <c r="L3986" s="10">
        <v>46288</v>
      </c>
      <c r="M3986" s="6" t="s">
        <v>16716</v>
      </c>
      <c r="N3986" s="6" t="str">
        <f>IF(COUNTIF($A$2:A3986,A3986)&gt;1,"DUP","OK")</f>
        <v>OK</v>
      </c>
      <c r="O3986" s="6" t="str">
        <f t="shared" si="187"/>
        <v>ORD26005928</v>
      </c>
      <c r="P3986" s="6" t="str">
        <f t="shared" si="188"/>
        <v>Sep</v>
      </c>
      <c r="Q3986" s="6"/>
      <c r="R3986" s="9"/>
      <c r="S3986" s="8"/>
      <c r="T3986" s="8"/>
      <c r="U3986" s="8"/>
      <c r="V3986" s="8"/>
      <c r="W3986" s="8"/>
      <c r="X3986" s="6"/>
      <c r="Y3986" s="6"/>
    </row>
    <row r="3987" spans="1:25" x14ac:dyDescent="0.3">
      <c r="A3987" s="6" t="s">
        <v>16918</v>
      </c>
      <c r="B3987" s="6"/>
      <c r="C3987" s="6" t="s">
        <v>11781</v>
      </c>
      <c r="D3987" s="6" t="str">
        <f t="shared" si="186"/>
        <v>ORD26005980</v>
      </c>
      <c r="E3987" s="10">
        <v>46286</v>
      </c>
      <c r="F3987" s="6" t="s">
        <v>12294</v>
      </c>
      <c r="G3987" s="6" t="s">
        <v>27</v>
      </c>
      <c r="H3987" s="8">
        <v>3097</v>
      </c>
      <c r="I3987" s="8">
        <v>49.55</v>
      </c>
      <c r="J3987" s="8">
        <v>8.92</v>
      </c>
      <c r="K3987" s="8">
        <v>3038.53</v>
      </c>
      <c r="L3987" s="10">
        <v>46288</v>
      </c>
      <c r="M3987" s="6" t="s">
        <v>16716</v>
      </c>
      <c r="N3987" s="6" t="str">
        <f>IF(COUNTIF($A$2:A3987,A3987)&gt;1,"DUP","OK")</f>
        <v>OK</v>
      </c>
      <c r="O3987" s="6" t="str">
        <f t="shared" si="187"/>
        <v>ORD26005980</v>
      </c>
      <c r="P3987" s="6" t="str">
        <f t="shared" si="188"/>
        <v>Sep</v>
      </c>
      <c r="Q3987" s="6"/>
      <c r="R3987" s="9"/>
      <c r="S3987" s="8"/>
      <c r="T3987" s="8"/>
      <c r="U3987" s="8"/>
      <c r="V3987" s="8"/>
      <c r="W3987" s="8"/>
      <c r="X3987" s="6"/>
      <c r="Y3987" s="6"/>
    </row>
    <row r="3988" spans="1:25" x14ac:dyDescent="0.3">
      <c r="A3988" s="6" t="s">
        <v>16919</v>
      </c>
      <c r="B3988" s="6" t="s">
        <v>16043</v>
      </c>
      <c r="C3988" s="6"/>
      <c r="D3988" s="6" t="str">
        <f t="shared" si="186"/>
        <v/>
      </c>
      <c r="E3988" s="10">
        <v>46286</v>
      </c>
      <c r="F3988" s="6" t="s">
        <v>12677</v>
      </c>
      <c r="G3988" s="6" t="s">
        <v>18</v>
      </c>
      <c r="H3988" s="8">
        <v>12998</v>
      </c>
      <c r="I3988" s="8">
        <v>0</v>
      </c>
      <c r="J3988" s="8">
        <v>0</v>
      </c>
      <c r="K3988" s="8">
        <v>-12998</v>
      </c>
      <c r="L3988" s="10">
        <v>46288</v>
      </c>
      <c r="M3988" s="6" t="s">
        <v>16716</v>
      </c>
      <c r="N3988" s="6" t="str">
        <f>IF(COUNTIF($A$2:A3988,A3988)&gt;1,"DUP","OK")</f>
        <v>OK</v>
      </c>
      <c r="O3988" s="6" t="str">
        <f t="shared" si="187"/>
        <v>ORD26005772</v>
      </c>
      <c r="P3988" s="6" t="str">
        <f t="shared" si="188"/>
        <v>Sep</v>
      </c>
      <c r="Q3988" s="6"/>
      <c r="R3988" s="9"/>
      <c r="S3988" s="8"/>
      <c r="T3988" s="8"/>
      <c r="U3988" s="8"/>
      <c r="V3988" s="8"/>
      <c r="W3988" s="8"/>
      <c r="X3988" s="6"/>
      <c r="Y3988" s="6"/>
    </row>
    <row r="3989" spans="1:25" x14ac:dyDescent="0.3">
      <c r="A3989" s="6" t="s">
        <v>16920</v>
      </c>
      <c r="B3989" s="6" t="s">
        <v>16045</v>
      </c>
      <c r="C3989" s="6"/>
      <c r="D3989" s="6" t="str">
        <f t="shared" si="186"/>
        <v/>
      </c>
      <c r="E3989" s="10">
        <v>46286</v>
      </c>
      <c r="F3989" s="6" t="s">
        <v>12677</v>
      </c>
      <c r="G3989" s="6" t="s">
        <v>27</v>
      </c>
      <c r="H3989" s="8">
        <v>1298</v>
      </c>
      <c r="I3989" s="8">
        <v>0</v>
      </c>
      <c r="J3989" s="8">
        <v>0</v>
      </c>
      <c r="K3989" s="8">
        <v>-1298</v>
      </c>
      <c r="L3989" s="10">
        <v>46288</v>
      </c>
      <c r="M3989" s="6" t="s">
        <v>16716</v>
      </c>
      <c r="N3989" s="6" t="str">
        <f>IF(COUNTIF($A$2:A3989,A3989)&gt;1,"DUP","OK")</f>
        <v>OK</v>
      </c>
      <c r="O3989" s="6" t="str">
        <f t="shared" si="187"/>
        <v>ORD26005922</v>
      </c>
      <c r="P3989" s="6" t="str">
        <f t="shared" si="188"/>
        <v>Sep</v>
      </c>
      <c r="Q3989" s="6"/>
      <c r="R3989" s="9"/>
      <c r="S3989" s="8"/>
      <c r="T3989" s="8"/>
      <c r="U3989" s="8"/>
      <c r="V3989" s="8"/>
      <c r="W3989" s="8"/>
      <c r="X3989" s="6"/>
      <c r="Y3989" s="6"/>
    </row>
    <row r="3990" spans="1:25" x14ac:dyDescent="0.3">
      <c r="A3990" s="6" t="s">
        <v>16921</v>
      </c>
      <c r="B3990" s="6" t="s">
        <v>15709</v>
      </c>
      <c r="C3990" s="6"/>
      <c r="D3990" s="6" t="str">
        <f t="shared" si="186"/>
        <v/>
      </c>
      <c r="E3990" s="10">
        <v>46286</v>
      </c>
      <c r="F3990" s="6" t="s">
        <v>12677</v>
      </c>
      <c r="G3990" s="6" t="s">
        <v>18</v>
      </c>
      <c r="H3990" s="8">
        <v>2598</v>
      </c>
      <c r="I3990" s="8">
        <v>0</v>
      </c>
      <c r="J3990" s="8">
        <v>0</v>
      </c>
      <c r="K3990" s="8">
        <v>-2598</v>
      </c>
      <c r="L3990" s="10">
        <v>46288</v>
      </c>
      <c r="M3990" s="6" t="s">
        <v>16716</v>
      </c>
      <c r="N3990" s="6" t="str">
        <f>IF(COUNTIF($A$2:A3990,A3990)&gt;1,"DUP","OK")</f>
        <v>OK</v>
      </c>
      <c r="O3990" s="6" t="str">
        <f t="shared" si="187"/>
        <v>ORD26001391</v>
      </c>
      <c r="P3990" s="6" t="str">
        <f t="shared" si="188"/>
        <v>Sep</v>
      </c>
      <c r="Q3990" s="6"/>
      <c r="R3990" s="9"/>
      <c r="S3990" s="8"/>
      <c r="T3990" s="8"/>
      <c r="U3990" s="8"/>
      <c r="V3990" s="8"/>
      <c r="W3990" s="8"/>
      <c r="X3990" s="6"/>
      <c r="Y3990" s="6"/>
    </row>
    <row r="3991" spans="1:25" x14ac:dyDescent="0.3">
      <c r="A3991" s="6" t="s">
        <v>16922</v>
      </c>
      <c r="B3991" s="6" t="s">
        <v>15694</v>
      </c>
      <c r="C3991" s="6"/>
      <c r="D3991" s="6" t="str">
        <f t="shared" si="186"/>
        <v/>
      </c>
      <c r="E3991" s="10">
        <v>46286</v>
      </c>
      <c r="F3991" s="6" t="s">
        <v>12677</v>
      </c>
      <c r="G3991" s="6" t="s">
        <v>27</v>
      </c>
      <c r="H3991" s="8">
        <v>2999</v>
      </c>
      <c r="I3991" s="8">
        <v>0</v>
      </c>
      <c r="J3991" s="8">
        <v>0</v>
      </c>
      <c r="K3991" s="8">
        <v>-2999</v>
      </c>
      <c r="L3991" s="10">
        <v>46288</v>
      </c>
      <c r="M3991" s="6" t="s">
        <v>16716</v>
      </c>
      <c r="N3991" s="6" t="str">
        <f>IF(COUNTIF($A$2:A3991,A3991)&gt;1,"DUP","OK")</f>
        <v>OK</v>
      </c>
      <c r="O3991" s="6" t="str">
        <f t="shared" si="187"/>
        <v>ORD26001108</v>
      </c>
      <c r="P3991" s="6" t="str">
        <f t="shared" si="188"/>
        <v>Sep</v>
      </c>
      <c r="Q3991" s="6"/>
      <c r="R3991" s="9"/>
      <c r="S3991" s="8"/>
      <c r="T3991" s="8"/>
      <c r="U3991" s="8"/>
      <c r="V3991" s="8"/>
      <c r="W3991" s="8"/>
      <c r="X3991" s="6"/>
      <c r="Y3991" s="6"/>
    </row>
    <row r="3992" spans="1:25" x14ac:dyDescent="0.3">
      <c r="A3992" s="6" t="s">
        <v>16923</v>
      </c>
      <c r="B3992" s="6" t="s">
        <v>15777</v>
      </c>
      <c r="C3992" s="6"/>
      <c r="D3992" s="6" t="str">
        <f t="shared" si="186"/>
        <v/>
      </c>
      <c r="E3992" s="10">
        <v>46286</v>
      </c>
      <c r="F3992" s="6" t="s">
        <v>12677</v>
      </c>
      <c r="G3992" s="6" t="s">
        <v>18</v>
      </c>
      <c r="H3992" s="8">
        <v>5597</v>
      </c>
      <c r="I3992" s="8">
        <v>0</v>
      </c>
      <c r="J3992" s="8">
        <v>0</v>
      </c>
      <c r="K3992" s="8">
        <v>-5597</v>
      </c>
      <c r="L3992" s="10">
        <v>46288</v>
      </c>
      <c r="M3992" s="6" t="s">
        <v>16716</v>
      </c>
      <c r="N3992" s="6" t="str">
        <f>IF(COUNTIF($A$2:A3992,A3992)&gt;1,"DUP","OK")</f>
        <v>OK</v>
      </c>
      <c r="O3992" s="6" t="str">
        <f t="shared" si="187"/>
        <v>ORD26003573</v>
      </c>
      <c r="P3992" s="6" t="str">
        <f t="shared" si="188"/>
        <v>Sep</v>
      </c>
      <c r="Q3992" s="6"/>
      <c r="R3992" s="9"/>
      <c r="S3992" s="8"/>
      <c r="T3992" s="8"/>
      <c r="U3992" s="8"/>
      <c r="V3992" s="8"/>
      <c r="W3992" s="8"/>
      <c r="X3992" s="6"/>
      <c r="Y3992" s="6"/>
    </row>
    <row r="3993" spans="1:25" x14ac:dyDescent="0.3">
      <c r="A3993" s="6" t="s">
        <v>16924</v>
      </c>
      <c r="B3993" s="6" t="s">
        <v>16232</v>
      </c>
      <c r="C3993" s="6"/>
      <c r="D3993" s="6" t="str">
        <f t="shared" si="186"/>
        <v/>
      </c>
      <c r="E3993" s="10">
        <v>46286</v>
      </c>
      <c r="F3993" s="6" t="s">
        <v>12677</v>
      </c>
      <c r="G3993" s="6" t="s">
        <v>27</v>
      </c>
      <c r="H3993" s="8">
        <v>3147</v>
      </c>
      <c r="I3993" s="8">
        <v>0</v>
      </c>
      <c r="J3993" s="8">
        <v>0</v>
      </c>
      <c r="K3993" s="8">
        <v>-3147</v>
      </c>
      <c r="L3993" s="10">
        <v>46288</v>
      </c>
      <c r="M3993" s="6" t="s">
        <v>16716</v>
      </c>
      <c r="N3993" s="6" t="str">
        <f>IF(COUNTIF($A$2:A3993,A3993)&gt;1,"DUP","OK")</f>
        <v>OK</v>
      </c>
      <c r="O3993" s="6" t="str">
        <f t="shared" si="187"/>
        <v>ORD26005281</v>
      </c>
      <c r="P3993" s="6" t="str">
        <f t="shared" si="188"/>
        <v>Sep</v>
      </c>
      <c r="Q3993" s="6"/>
      <c r="R3993" s="9"/>
      <c r="S3993" s="8"/>
      <c r="T3993" s="8"/>
      <c r="U3993" s="8"/>
      <c r="V3993" s="8"/>
      <c r="W3993" s="8"/>
      <c r="X3993" s="6"/>
      <c r="Y3993" s="6"/>
    </row>
    <row r="3994" spans="1:25" x14ac:dyDescent="0.3">
      <c r="A3994" s="6" t="s">
        <v>16925</v>
      </c>
      <c r="B3994" s="6" t="s">
        <v>16651</v>
      </c>
      <c r="C3994" s="6"/>
      <c r="D3994" s="6" t="str">
        <f t="shared" si="186"/>
        <v/>
      </c>
      <c r="E3994" s="10">
        <v>46286</v>
      </c>
      <c r="F3994" s="6" t="s">
        <v>12677</v>
      </c>
      <c r="G3994" s="6" t="s">
        <v>18</v>
      </c>
      <c r="H3994" s="8">
        <v>3897</v>
      </c>
      <c r="I3994" s="8">
        <v>0</v>
      </c>
      <c r="J3994" s="8">
        <v>0</v>
      </c>
      <c r="K3994" s="8">
        <v>-3897</v>
      </c>
      <c r="L3994" s="10">
        <v>46288</v>
      </c>
      <c r="M3994" s="6" t="s">
        <v>16716</v>
      </c>
      <c r="N3994" s="6" t="str">
        <f>IF(COUNTIF($A$2:A3994,A3994)&gt;1,"DUP","OK")</f>
        <v>OK</v>
      </c>
      <c r="O3994" s="6" t="str">
        <f t="shared" si="187"/>
        <v>ORD26004893</v>
      </c>
      <c r="P3994" s="6" t="str">
        <f t="shared" si="188"/>
        <v>Sep</v>
      </c>
      <c r="Q3994" s="6"/>
      <c r="R3994" s="9"/>
      <c r="S3994" s="8"/>
      <c r="T3994" s="8"/>
      <c r="U3994" s="8"/>
      <c r="V3994" s="8"/>
      <c r="W3994" s="8"/>
      <c r="X3994" s="6"/>
      <c r="Y3994" s="6"/>
    </row>
    <row r="3995" spans="1:25" x14ac:dyDescent="0.3">
      <c r="A3995" s="6" t="s">
        <v>16926</v>
      </c>
      <c r="B3995" s="6" t="s">
        <v>15981</v>
      </c>
      <c r="C3995" s="6"/>
      <c r="D3995" s="6" t="str">
        <f t="shared" si="186"/>
        <v/>
      </c>
      <c r="E3995" s="10">
        <v>46286</v>
      </c>
      <c r="F3995" s="6" t="s">
        <v>12677</v>
      </c>
      <c r="G3995" s="6" t="s">
        <v>18</v>
      </c>
      <c r="H3995" s="8">
        <v>2499</v>
      </c>
      <c r="I3995" s="8">
        <v>0</v>
      </c>
      <c r="J3995" s="8">
        <v>0</v>
      </c>
      <c r="K3995" s="8">
        <v>-2499</v>
      </c>
      <c r="L3995" s="10">
        <v>46288</v>
      </c>
      <c r="M3995" s="6" t="s">
        <v>16716</v>
      </c>
      <c r="N3995" s="6" t="str">
        <f>IF(COUNTIF($A$2:A3995,A3995)&gt;1,"DUP","OK")</f>
        <v>OK</v>
      </c>
      <c r="O3995" s="6" t="str">
        <f t="shared" si="187"/>
        <v>ORD26003650</v>
      </c>
      <c r="P3995" s="6" t="str">
        <f t="shared" si="188"/>
        <v>Sep</v>
      </c>
      <c r="Q3995" s="6"/>
      <c r="R3995" s="9"/>
      <c r="S3995" s="8"/>
      <c r="T3995" s="8"/>
      <c r="U3995" s="8"/>
      <c r="V3995" s="8"/>
      <c r="W3995" s="8"/>
      <c r="X3995" s="6"/>
      <c r="Y3995" s="6"/>
    </row>
    <row r="3996" spans="1:25" x14ac:dyDescent="0.3">
      <c r="A3996" s="6" t="s">
        <v>16927</v>
      </c>
      <c r="B3996" s="6" t="s">
        <v>16333</v>
      </c>
      <c r="C3996" s="6"/>
      <c r="D3996" s="6" t="str">
        <f t="shared" si="186"/>
        <v/>
      </c>
      <c r="E3996" s="10">
        <v>46286</v>
      </c>
      <c r="F3996" s="6" t="s">
        <v>12677</v>
      </c>
      <c r="G3996" s="6" t="s">
        <v>18</v>
      </c>
      <c r="H3996" s="8">
        <v>999</v>
      </c>
      <c r="I3996" s="8">
        <v>0</v>
      </c>
      <c r="J3996" s="8">
        <v>0</v>
      </c>
      <c r="K3996" s="8">
        <v>-999</v>
      </c>
      <c r="L3996" s="10">
        <v>46288</v>
      </c>
      <c r="M3996" s="6" t="s">
        <v>16716</v>
      </c>
      <c r="N3996" s="6" t="str">
        <f>IF(COUNTIF($A$2:A3996,A3996)&gt;1,"DUP","OK")</f>
        <v>OK</v>
      </c>
      <c r="O3996" s="6" t="str">
        <f t="shared" si="187"/>
        <v>ORD26002121</v>
      </c>
      <c r="P3996" s="6" t="str">
        <f t="shared" si="188"/>
        <v>Sep</v>
      </c>
      <c r="Q3996" s="6"/>
      <c r="R3996" s="9"/>
      <c r="S3996" s="8"/>
      <c r="T3996" s="8"/>
      <c r="U3996" s="8"/>
      <c r="V3996" s="8"/>
      <c r="W3996" s="8"/>
      <c r="X3996" s="6"/>
      <c r="Y3996" s="6"/>
    </row>
    <row r="3997" spans="1:25" x14ac:dyDescent="0.3">
      <c r="A3997" s="6" t="s">
        <v>16928</v>
      </c>
      <c r="B3997" s="6" t="s">
        <v>16628</v>
      </c>
      <c r="C3997" s="6"/>
      <c r="D3997" s="6" t="str">
        <f t="shared" si="186"/>
        <v/>
      </c>
      <c r="E3997" s="10">
        <v>46286</v>
      </c>
      <c r="F3997" s="6" t="s">
        <v>12677</v>
      </c>
      <c r="G3997" s="6" t="s">
        <v>54</v>
      </c>
      <c r="H3997" s="8">
        <v>3348</v>
      </c>
      <c r="I3997" s="8">
        <v>0</v>
      </c>
      <c r="J3997" s="8">
        <v>0</v>
      </c>
      <c r="K3997" s="8">
        <v>-3348</v>
      </c>
      <c r="L3997" s="10">
        <v>46288</v>
      </c>
      <c r="M3997" s="6" t="s">
        <v>16716</v>
      </c>
      <c r="N3997" s="6" t="str">
        <f>IF(COUNTIF($A$2:A3997,A3997)&gt;1,"DUP","OK")</f>
        <v>OK</v>
      </c>
      <c r="O3997" s="6" t="str">
        <f t="shared" si="187"/>
        <v>ORD26004309</v>
      </c>
      <c r="P3997" s="6" t="str">
        <f t="shared" si="188"/>
        <v>Sep</v>
      </c>
      <c r="Q3997" s="6"/>
      <c r="R3997" s="9"/>
      <c r="S3997" s="8"/>
      <c r="T3997" s="8"/>
      <c r="U3997" s="8"/>
      <c r="V3997" s="8"/>
      <c r="W3997" s="8"/>
      <c r="X3997" s="6"/>
      <c r="Y3997" s="6"/>
    </row>
    <row r="3998" spans="1:25" x14ac:dyDescent="0.3">
      <c r="A3998" s="6" t="s">
        <v>16929</v>
      </c>
      <c r="B3998" s="6" t="s">
        <v>15996</v>
      </c>
      <c r="C3998" s="6"/>
      <c r="D3998" s="6" t="str">
        <f t="shared" si="186"/>
        <v/>
      </c>
      <c r="E3998" s="10">
        <v>46286</v>
      </c>
      <c r="F3998" s="6" t="s">
        <v>12677</v>
      </c>
      <c r="G3998" s="6" t="s">
        <v>27</v>
      </c>
      <c r="H3998" s="8">
        <v>499</v>
      </c>
      <c r="I3998" s="8">
        <v>0</v>
      </c>
      <c r="J3998" s="8">
        <v>0</v>
      </c>
      <c r="K3998" s="8">
        <v>-499</v>
      </c>
      <c r="L3998" s="10">
        <v>46288</v>
      </c>
      <c r="M3998" s="6" t="s">
        <v>16716</v>
      </c>
      <c r="N3998" s="6" t="str">
        <f>IF(COUNTIF($A$2:A3998,A3998)&gt;1,"DUP","OK")</f>
        <v>OK</v>
      </c>
      <c r="O3998" s="6" t="str">
        <f t="shared" si="187"/>
        <v>ORD26004176</v>
      </c>
      <c r="P3998" s="6" t="str">
        <f t="shared" si="188"/>
        <v>Sep</v>
      </c>
      <c r="Q3998" s="6"/>
      <c r="R3998" s="9"/>
      <c r="S3998" s="8"/>
      <c r="T3998" s="8"/>
      <c r="U3998" s="8"/>
      <c r="V3998" s="8"/>
      <c r="W3998" s="8"/>
      <c r="X3998" s="6"/>
      <c r="Y3998" s="6"/>
    </row>
    <row r="3999" spans="1:25" x14ac:dyDescent="0.3">
      <c r="A3999" s="6" t="s">
        <v>16930</v>
      </c>
      <c r="B3999" s="6"/>
      <c r="C3999" s="6" t="s">
        <v>178</v>
      </c>
      <c r="D3999" s="6" t="str">
        <f t="shared" si="186"/>
        <v>ORD26000073</v>
      </c>
      <c r="E3999" s="10">
        <v>46287</v>
      </c>
      <c r="F3999" s="6" t="s">
        <v>12294</v>
      </c>
      <c r="G3999" s="6" t="s">
        <v>27</v>
      </c>
      <c r="H3999" s="8">
        <v>3847</v>
      </c>
      <c r="I3999" s="8">
        <v>61.55</v>
      </c>
      <c r="J3999" s="8">
        <v>11.08</v>
      </c>
      <c r="K3999" s="8">
        <v>3774.37</v>
      </c>
      <c r="L3999" s="10">
        <v>46289</v>
      </c>
      <c r="M3999" s="6" t="s">
        <v>16931</v>
      </c>
      <c r="N3999" s="6" t="str">
        <f>IF(COUNTIF($A$2:A3999,A3999)&gt;1,"DUP","OK")</f>
        <v>OK</v>
      </c>
      <c r="O3999" s="6" t="str">
        <f t="shared" si="187"/>
        <v>ORD26000073</v>
      </c>
      <c r="P3999" s="6" t="str">
        <f t="shared" si="188"/>
        <v>Sep</v>
      </c>
      <c r="Q3999" s="6"/>
      <c r="R3999" s="9"/>
      <c r="S3999" s="8"/>
      <c r="T3999" s="8"/>
      <c r="U3999" s="8"/>
      <c r="V3999" s="8"/>
      <c r="W3999" s="8"/>
      <c r="X3999" s="6"/>
      <c r="Y3999" s="6"/>
    </row>
    <row r="4000" spans="1:25" x14ac:dyDescent="0.3">
      <c r="A4000" s="6" t="s">
        <v>16932</v>
      </c>
      <c r="B4000" s="6"/>
      <c r="C4000" s="6" t="s">
        <v>321</v>
      </c>
      <c r="D4000" s="6" t="str">
        <f t="shared" si="186"/>
        <v>ORD26000144</v>
      </c>
      <c r="E4000" s="10">
        <v>46287</v>
      </c>
      <c r="F4000" s="6" t="s">
        <v>12294</v>
      </c>
      <c r="G4000" s="6" t="s">
        <v>18</v>
      </c>
      <c r="H4000" s="8">
        <v>8498</v>
      </c>
      <c r="I4000" s="8">
        <v>25.49</v>
      </c>
      <c r="J4000" s="8">
        <v>4.59</v>
      </c>
      <c r="K4000" s="8">
        <v>8467.92</v>
      </c>
      <c r="L4000" s="10">
        <v>46289</v>
      </c>
      <c r="M4000" s="6" t="s">
        <v>16931</v>
      </c>
      <c r="N4000" s="6" t="str">
        <f>IF(COUNTIF($A$2:A4000,A4000)&gt;1,"DUP","OK")</f>
        <v>OK</v>
      </c>
      <c r="O4000" s="6" t="str">
        <f t="shared" si="187"/>
        <v>ORD26000144</v>
      </c>
      <c r="P4000" s="6" t="str">
        <f t="shared" si="188"/>
        <v>Sep</v>
      </c>
      <c r="Q4000" s="6"/>
      <c r="R4000" s="9"/>
      <c r="S4000" s="8"/>
      <c r="T4000" s="8"/>
      <c r="U4000" s="8"/>
      <c r="V4000" s="8"/>
      <c r="W4000" s="8"/>
      <c r="X4000" s="6"/>
      <c r="Y4000" s="6"/>
    </row>
    <row r="4001" spans="1:25" x14ac:dyDescent="0.3">
      <c r="A4001" s="6" t="s">
        <v>16933</v>
      </c>
      <c r="B4001" s="6"/>
      <c r="C4001" s="6" t="s">
        <v>359</v>
      </c>
      <c r="D4001" s="6" t="str">
        <f t="shared" si="186"/>
        <v>ORD26000163</v>
      </c>
      <c r="E4001" s="10">
        <v>46287</v>
      </c>
      <c r="F4001" s="6" t="s">
        <v>12294</v>
      </c>
      <c r="G4001" s="6" t="s">
        <v>27</v>
      </c>
      <c r="H4001" s="8">
        <v>2499</v>
      </c>
      <c r="I4001" s="8">
        <v>39.979999999999997</v>
      </c>
      <c r="J4001" s="8">
        <v>7.2</v>
      </c>
      <c r="K4001" s="8">
        <v>2451.8200000000002</v>
      </c>
      <c r="L4001" s="10">
        <v>46289</v>
      </c>
      <c r="M4001" s="6" t="s">
        <v>16931</v>
      </c>
      <c r="N4001" s="6" t="str">
        <f>IF(COUNTIF($A$2:A4001,A4001)&gt;1,"DUP","OK")</f>
        <v>OK</v>
      </c>
      <c r="O4001" s="6" t="str">
        <f t="shared" si="187"/>
        <v>ORD26000163</v>
      </c>
      <c r="P4001" s="6" t="str">
        <f t="shared" si="188"/>
        <v>Sep</v>
      </c>
      <c r="Q4001" s="6"/>
      <c r="R4001" s="9"/>
      <c r="S4001" s="8"/>
      <c r="T4001" s="8"/>
      <c r="U4001" s="8"/>
      <c r="V4001" s="8"/>
      <c r="W4001" s="8"/>
      <c r="X4001" s="6"/>
      <c r="Y4001" s="6"/>
    </row>
    <row r="4002" spans="1:25" x14ac:dyDescent="0.3">
      <c r="A4002" s="6" t="s">
        <v>16934</v>
      </c>
      <c r="B4002" s="6"/>
      <c r="C4002" s="6" t="s">
        <v>386</v>
      </c>
      <c r="D4002" s="6" t="str">
        <f t="shared" si="186"/>
        <v>ORD26000176</v>
      </c>
      <c r="E4002" s="10">
        <v>46287</v>
      </c>
      <c r="F4002" s="6" t="s">
        <v>12294</v>
      </c>
      <c r="G4002" s="6" t="s">
        <v>18</v>
      </c>
      <c r="H4002" s="8">
        <v>7999</v>
      </c>
      <c r="I4002" s="8">
        <v>24</v>
      </c>
      <c r="J4002" s="8">
        <v>4.32</v>
      </c>
      <c r="K4002" s="8">
        <v>7970.68</v>
      </c>
      <c r="L4002" s="10">
        <v>46289</v>
      </c>
      <c r="M4002" s="6" t="s">
        <v>16931</v>
      </c>
      <c r="N4002" s="6" t="str">
        <f>IF(COUNTIF($A$2:A4002,A4002)&gt;1,"DUP","OK")</f>
        <v>OK</v>
      </c>
      <c r="O4002" s="6" t="str">
        <f t="shared" si="187"/>
        <v>ORD26000176</v>
      </c>
      <c r="P4002" s="6" t="str">
        <f t="shared" si="188"/>
        <v>Sep</v>
      </c>
      <c r="Q4002" s="6"/>
      <c r="R4002" s="9"/>
      <c r="S4002" s="8"/>
      <c r="T4002" s="8"/>
      <c r="U4002" s="8"/>
      <c r="V4002" s="8"/>
      <c r="W4002" s="8"/>
      <c r="X4002" s="6"/>
      <c r="Y4002" s="6"/>
    </row>
    <row r="4003" spans="1:25" x14ac:dyDescent="0.3">
      <c r="A4003" s="6" t="s">
        <v>16935</v>
      </c>
      <c r="B4003" s="6"/>
      <c r="C4003" s="6" t="s">
        <v>426</v>
      </c>
      <c r="D4003" s="6" t="str">
        <f t="shared" si="186"/>
        <v>ORD26000196</v>
      </c>
      <c r="E4003" s="10">
        <v>46287</v>
      </c>
      <c r="F4003" s="6" t="s">
        <v>12294</v>
      </c>
      <c r="G4003" s="6" t="s">
        <v>27</v>
      </c>
      <c r="H4003" s="8">
        <v>1299</v>
      </c>
      <c r="I4003" s="8">
        <v>23.38</v>
      </c>
      <c r="J4003" s="8">
        <v>4.21</v>
      </c>
      <c r="K4003" s="8">
        <v>1271.4100000000001</v>
      </c>
      <c r="L4003" s="10">
        <v>46289</v>
      </c>
      <c r="M4003" s="6" t="s">
        <v>16931</v>
      </c>
      <c r="N4003" s="6" t="str">
        <f>IF(COUNTIF($A$2:A4003,A4003)&gt;1,"DUP","OK")</f>
        <v>OK</v>
      </c>
      <c r="O4003" s="6" t="str">
        <f t="shared" si="187"/>
        <v>ORD26000196</v>
      </c>
      <c r="P4003" s="6" t="str">
        <f t="shared" si="188"/>
        <v>Sep</v>
      </c>
      <c r="Q4003" s="6"/>
      <c r="R4003" s="9"/>
      <c r="S4003" s="8"/>
      <c r="T4003" s="8"/>
      <c r="U4003" s="8"/>
      <c r="V4003" s="8"/>
      <c r="W4003" s="8"/>
      <c r="X4003" s="6"/>
      <c r="Y4003" s="6"/>
    </row>
    <row r="4004" spans="1:25" x14ac:dyDescent="0.3">
      <c r="A4004" s="6" t="s">
        <v>16936</v>
      </c>
      <c r="B4004" s="6"/>
      <c r="C4004" s="6" t="s">
        <v>16937</v>
      </c>
      <c r="D4004" s="6" t="str">
        <f t="shared" si="186"/>
        <v>ORD26000227</v>
      </c>
      <c r="E4004" s="10">
        <v>46287</v>
      </c>
      <c r="F4004" s="6" t="s">
        <v>12294</v>
      </c>
      <c r="G4004" s="6" t="s">
        <v>18</v>
      </c>
      <c r="H4004" s="8">
        <v>5298</v>
      </c>
      <c r="I4004" s="8">
        <v>15.89</v>
      </c>
      <c r="J4004" s="8">
        <v>2.86</v>
      </c>
      <c r="K4004" s="8">
        <v>5279.25</v>
      </c>
      <c r="L4004" s="10">
        <v>46289</v>
      </c>
      <c r="M4004" s="6" t="s">
        <v>16931</v>
      </c>
      <c r="N4004" s="6" t="str">
        <f>IF(COUNTIF($A$2:A4004,A4004)&gt;1,"DUP","OK")</f>
        <v>OK</v>
      </c>
      <c r="O4004" s="6" t="str">
        <f t="shared" si="187"/>
        <v>ORD26000227</v>
      </c>
      <c r="P4004" s="6" t="str">
        <f t="shared" si="188"/>
        <v>Sep</v>
      </c>
      <c r="Q4004" s="6"/>
      <c r="R4004" s="9"/>
      <c r="S4004" s="8"/>
      <c r="T4004" s="8"/>
      <c r="U4004" s="8"/>
      <c r="V4004" s="8"/>
      <c r="W4004" s="8"/>
      <c r="X4004" s="6"/>
      <c r="Y4004" s="6"/>
    </row>
    <row r="4005" spans="1:25" x14ac:dyDescent="0.3">
      <c r="A4005" s="6" t="s">
        <v>16938</v>
      </c>
      <c r="B4005" s="6"/>
      <c r="C4005" s="6" t="s">
        <v>560</v>
      </c>
      <c r="D4005" s="6" t="str">
        <f t="shared" si="186"/>
        <v>ORD26000263</v>
      </c>
      <c r="E4005" s="10">
        <v>46287</v>
      </c>
      <c r="F4005" s="6" t="s">
        <v>12294</v>
      </c>
      <c r="G4005" s="6" t="s">
        <v>27</v>
      </c>
      <c r="H4005" s="8">
        <v>799</v>
      </c>
      <c r="I4005" s="8">
        <v>14.38</v>
      </c>
      <c r="J4005" s="8">
        <v>2.59</v>
      </c>
      <c r="K4005" s="8">
        <v>782.03</v>
      </c>
      <c r="L4005" s="10">
        <v>46289</v>
      </c>
      <c r="M4005" s="6" t="s">
        <v>16931</v>
      </c>
      <c r="N4005" s="6" t="str">
        <f>IF(COUNTIF($A$2:A4005,A4005)&gt;1,"DUP","OK")</f>
        <v>OK</v>
      </c>
      <c r="O4005" s="6" t="str">
        <f t="shared" si="187"/>
        <v>ORD26000263</v>
      </c>
      <c r="P4005" s="6" t="str">
        <f t="shared" si="188"/>
        <v>Sep</v>
      </c>
      <c r="Q4005" s="6"/>
      <c r="R4005" s="9"/>
      <c r="S4005" s="8"/>
      <c r="T4005" s="8"/>
      <c r="U4005" s="8"/>
      <c r="V4005" s="8"/>
      <c r="W4005" s="8"/>
      <c r="X4005" s="6"/>
      <c r="Y4005" s="6"/>
    </row>
    <row r="4006" spans="1:25" x14ac:dyDescent="0.3">
      <c r="A4006" s="6" t="s">
        <v>16939</v>
      </c>
      <c r="B4006" s="6"/>
      <c r="C4006" s="6" t="s">
        <v>16940</v>
      </c>
      <c r="D4006" s="6" t="str">
        <f t="shared" si="186"/>
        <v>ORD26000334</v>
      </c>
      <c r="E4006" s="10">
        <v>46287</v>
      </c>
      <c r="F4006" s="6" t="s">
        <v>12294</v>
      </c>
      <c r="G4006" s="6" t="s">
        <v>18</v>
      </c>
      <c r="H4006" s="8">
        <v>999</v>
      </c>
      <c r="I4006" s="8">
        <v>0</v>
      </c>
      <c r="J4006" s="8">
        <v>0</v>
      </c>
      <c r="K4006" s="8">
        <v>999</v>
      </c>
      <c r="L4006" s="10">
        <v>46289</v>
      </c>
      <c r="M4006" s="6" t="s">
        <v>16931</v>
      </c>
      <c r="N4006" s="6" t="str">
        <f>IF(COUNTIF($A$2:A4006,A4006)&gt;1,"DUP","OK")</f>
        <v>OK</v>
      </c>
      <c r="O4006" s="6" t="str">
        <f t="shared" si="187"/>
        <v>ORD26000334</v>
      </c>
      <c r="P4006" s="6" t="str">
        <f t="shared" si="188"/>
        <v>Sep</v>
      </c>
      <c r="Q4006" s="6"/>
      <c r="R4006" s="9"/>
      <c r="S4006" s="8"/>
      <c r="T4006" s="8"/>
      <c r="U4006" s="8"/>
      <c r="V4006" s="8"/>
      <c r="W4006" s="8"/>
      <c r="X4006" s="6"/>
      <c r="Y4006" s="6"/>
    </row>
    <row r="4007" spans="1:25" x14ac:dyDescent="0.3">
      <c r="A4007" s="6" t="s">
        <v>16941</v>
      </c>
      <c r="B4007" s="6"/>
      <c r="C4007" s="6" t="s">
        <v>718</v>
      </c>
      <c r="D4007" s="6" t="str">
        <f t="shared" si="186"/>
        <v>ORD26000341</v>
      </c>
      <c r="E4007" s="10">
        <v>46287</v>
      </c>
      <c r="F4007" s="6" t="s">
        <v>12294</v>
      </c>
      <c r="G4007" s="6" t="s">
        <v>18</v>
      </c>
      <c r="H4007" s="8">
        <v>3499</v>
      </c>
      <c r="I4007" s="8">
        <v>10.5</v>
      </c>
      <c r="J4007" s="8">
        <v>1.89</v>
      </c>
      <c r="K4007" s="8">
        <v>3486.61</v>
      </c>
      <c r="L4007" s="10">
        <v>46289</v>
      </c>
      <c r="M4007" s="6" t="s">
        <v>16931</v>
      </c>
      <c r="N4007" s="6" t="str">
        <f>IF(COUNTIF($A$2:A4007,A4007)&gt;1,"DUP","OK")</f>
        <v>OK</v>
      </c>
      <c r="O4007" s="6" t="str">
        <f t="shared" si="187"/>
        <v>ORD26000341</v>
      </c>
      <c r="P4007" s="6" t="str">
        <f t="shared" si="188"/>
        <v>Sep</v>
      </c>
      <c r="Q4007" s="6"/>
      <c r="R4007" s="9"/>
      <c r="S4007" s="8"/>
      <c r="T4007" s="8"/>
      <c r="U4007" s="8"/>
      <c r="V4007" s="8"/>
      <c r="W4007" s="8"/>
      <c r="X4007" s="6"/>
      <c r="Y4007" s="6"/>
    </row>
    <row r="4008" spans="1:25" x14ac:dyDescent="0.3">
      <c r="A4008" s="6" t="s">
        <v>16942</v>
      </c>
      <c r="B4008" s="6"/>
      <c r="C4008" s="6" t="s">
        <v>730</v>
      </c>
      <c r="D4008" s="6" t="str">
        <f t="shared" si="186"/>
        <v>ORD26000347</v>
      </c>
      <c r="E4008" s="10">
        <v>46287</v>
      </c>
      <c r="F4008" s="6" t="s">
        <v>12294</v>
      </c>
      <c r="G4008" s="6" t="s">
        <v>18</v>
      </c>
      <c r="H4008" s="8">
        <v>4897</v>
      </c>
      <c r="I4008" s="8">
        <v>14.69</v>
      </c>
      <c r="J4008" s="8">
        <v>2.64</v>
      </c>
      <c r="K4008" s="8">
        <v>4879.67</v>
      </c>
      <c r="L4008" s="10">
        <v>46289</v>
      </c>
      <c r="M4008" s="6" t="s">
        <v>16931</v>
      </c>
      <c r="N4008" s="6" t="str">
        <f>IF(COUNTIF($A$2:A4008,A4008)&gt;1,"DUP","OK")</f>
        <v>OK</v>
      </c>
      <c r="O4008" s="6" t="str">
        <f t="shared" si="187"/>
        <v>ORD26000347</v>
      </c>
      <c r="P4008" s="6" t="str">
        <f t="shared" si="188"/>
        <v>Sep</v>
      </c>
      <c r="Q4008" s="6"/>
      <c r="R4008" s="9"/>
      <c r="S4008" s="8"/>
      <c r="T4008" s="8"/>
      <c r="U4008" s="8"/>
      <c r="V4008" s="8"/>
      <c r="W4008" s="8"/>
      <c r="X4008" s="6"/>
      <c r="Y4008" s="6"/>
    </row>
    <row r="4009" spans="1:25" x14ac:dyDescent="0.3">
      <c r="A4009" s="6" t="s">
        <v>16943</v>
      </c>
      <c r="B4009" s="6"/>
      <c r="C4009" s="6" t="s">
        <v>16944</v>
      </c>
      <c r="D4009" s="6" t="str">
        <f t="shared" si="186"/>
        <v>ORD26000379</v>
      </c>
      <c r="E4009" s="10">
        <v>46287</v>
      </c>
      <c r="F4009" s="6" t="s">
        <v>12294</v>
      </c>
      <c r="G4009" s="6" t="s">
        <v>18</v>
      </c>
      <c r="H4009" s="8">
        <v>5647</v>
      </c>
      <c r="I4009" s="8">
        <v>16.940000000000001</v>
      </c>
      <c r="J4009" s="8">
        <v>3.05</v>
      </c>
      <c r="K4009" s="8">
        <v>5627.01</v>
      </c>
      <c r="L4009" s="10">
        <v>46289</v>
      </c>
      <c r="M4009" s="6" t="s">
        <v>16931</v>
      </c>
      <c r="N4009" s="6" t="str">
        <f>IF(COUNTIF($A$2:A4009,A4009)&gt;1,"DUP","OK")</f>
        <v>OK</v>
      </c>
      <c r="O4009" s="6" t="str">
        <f t="shared" si="187"/>
        <v>ORD26000379</v>
      </c>
      <c r="P4009" s="6" t="str">
        <f t="shared" si="188"/>
        <v>Sep</v>
      </c>
      <c r="Q4009" s="6"/>
      <c r="R4009" s="9"/>
      <c r="S4009" s="8"/>
      <c r="T4009" s="8"/>
      <c r="U4009" s="8"/>
      <c r="V4009" s="8"/>
      <c r="W4009" s="8"/>
      <c r="X4009" s="6"/>
      <c r="Y4009" s="6"/>
    </row>
    <row r="4010" spans="1:25" x14ac:dyDescent="0.3">
      <c r="A4010" s="6" t="s">
        <v>16945</v>
      </c>
      <c r="B4010" s="6"/>
      <c r="C4010" s="6" t="s">
        <v>803</v>
      </c>
      <c r="D4010" s="6" t="str">
        <f t="shared" si="186"/>
        <v>ORD26000383</v>
      </c>
      <c r="E4010" s="10">
        <v>46287</v>
      </c>
      <c r="F4010" s="6" t="s">
        <v>12294</v>
      </c>
      <c r="G4010" s="6" t="s">
        <v>18</v>
      </c>
      <c r="H4010" s="8">
        <v>499</v>
      </c>
      <c r="I4010" s="8">
        <v>0</v>
      </c>
      <c r="J4010" s="8">
        <v>0</v>
      </c>
      <c r="K4010" s="8">
        <v>499</v>
      </c>
      <c r="L4010" s="10">
        <v>46289</v>
      </c>
      <c r="M4010" s="6" t="s">
        <v>16931</v>
      </c>
      <c r="N4010" s="6" t="str">
        <f>IF(COUNTIF($A$2:A4010,A4010)&gt;1,"DUP","OK")</f>
        <v>OK</v>
      </c>
      <c r="O4010" s="6" t="str">
        <f t="shared" si="187"/>
        <v>ORD26000383</v>
      </c>
      <c r="P4010" s="6" t="str">
        <f t="shared" si="188"/>
        <v>Sep</v>
      </c>
      <c r="Q4010" s="6"/>
      <c r="R4010" s="9"/>
      <c r="S4010" s="8"/>
      <c r="T4010" s="8"/>
      <c r="U4010" s="8"/>
      <c r="V4010" s="8"/>
      <c r="W4010" s="8"/>
      <c r="X4010" s="6"/>
      <c r="Y4010" s="6"/>
    </row>
    <row r="4011" spans="1:25" x14ac:dyDescent="0.3">
      <c r="A4011" s="6" t="s">
        <v>16946</v>
      </c>
      <c r="B4011" s="6"/>
      <c r="C4011" s="6" t="s">
        <v>807</v>
      </c>
      <c r="D4011" s="6" t="str">
        <f t="shared" si="186"/>
        <v>ORD26000385</v>
      </c>
      <c r="E4011" s="10">
        <v>46287</v>
      </c>
      <c r="F4011" s="6" t="s">
        <v>12294</v>
      </c>
      <c r="G4011" s="6" t="s">
        <v>18</v>
      </c>
      <c r="H4011" s="8">
        <v>2298</v>
      </c>
      <c r="I4011" s="8">
        <v>6.89</v>
      </c>
      <c r="J4011" s="8">
        <v>1.24</v>
      </c>
      <c r="K4011" s="8">
        <v>2289.87</v>
      </c>
      <c r="L4011" s="10">
        <v>46289</v>
      </c>
      <c r="M4011" s="6" t="s">
        <v>16931</v>
      </c>
      <c r="N4011" s="6" t="str">
        <f>IF(COUNTIF($A$2:A4011,A4011)&gt;1,"DUP","OK")</f>
        <v>OK</v>
      </c>
      <c r="O4011" s="6" t="str">
        <f t="shared" si="187"/>
        <v>ORD26000385</v>
      </c>
      <c r="P4011" s="6" t="str">
        <f t="shared" si="188"/>
        <v>Sep</v>
      </c>
      <c r="Q4011" s="6"/>
      <c r="R4011" s="9"/>
      <c r="S4011" s="8"/>
      <c r="T4011" s="8"/>
      <c r="U4011" s="8"/>
      <c r="V4011" s="8"/>
      <c r="W4011" s="8"/>
      <c r="X4011" s="6"/>
      <c r="Y4011" s="6"/>
    </row>
    <row r="4012" spans="1:25" x14ac:dyDescent="0.3">
      <c r="A4012" s="6" t="s">
        <v>16947</v>
      </c>
      <c r="B4012" s="6"/>
      <c r="C4012" s="6" t="s">
        <v>1121</v>
      </c>
      <c r="D4012" s="6" t="str">
        <f t="shared" si="186"/>
        <v>ORD26000542</v>
      </c>
      <c r="E4012" s="10">
        <v>46287</v>
      </c>
      <c r="F4012" s="6" t="s">
        <v>12294</v>
      </c>
      <c r="G4012" s="6" t="s">
        <v>43</v>
      </c>
      <c r="H4012" s="8">
        <v>8598</v>
      </c>
      <c r="I4012" s="8">
        <v>103.18</v>
      </c>
      <c r="J4012" s="8">
        <v>18.57</v>
      </c>
      <c r="K4012" s="8">
        <v>8476.25</v>
      </c>
      <c r="L4012" s="10">
        <v>46289</v>
      </c>
      <c r="M4012" s="6" t="s">
        <v>16931</v>
      </c>
      <c r="N4012" s="6" t="str">
        <f>IF(COUNTIF($A$2:A4012,A4012)&gt;1,"DUP","OK")</f>
        <v>OK</v>
      </c>
      <c r="O4012" s="6" t="str">
        <f t="shared" si="187"/>
        <v>ORD26000542</v>
      </c>
      <c r="P4012" s="6" t="str">
        <f t="shared" si="188"/>
        <v>Sep</v>
      </c>
      <c r="Q4012" s="6"/>
      <c r="R4012" s="9"/>
      <c r="S4012" s="8"/>
      <c r="T4012" s="8"/>
      <c r="U4012" s="8"/>
      <c r="V4012" s="8"/>
      <c r="W4012" s="8"/>
      <c r="X4012" s="6"/>
      <c r="Y4012" s="6"/>
    </row>
    <row r="4013" spans="1:25" x14ac:dyDescent="0.3">
      <c r="A4013" s="6" t="s">
        <v>16948</v>
      </c>
      <c r="B4013" s="6"/>
      <c r="C4013" s="6" t="s">
        <v>16949</v>
      </c>
      <c r="D4013" s="6" t="str">
        <f t="shared" si="186"/>
        <v>ORD26000568</v>
      </c>
      <c r="E4013" s="10">
        <v>46287</v>
      </c>
      <c r="F4013" s="6" t="s">
        <v>12294</v>
      </c>
      <c r="G4013" s="6" t="s">
        <v>18</v>
      </c>
      <c r="H4013" s="8">
        <v>2999</v>
      </c>
      <c r="I4013" s="8">
        <v>9</v>
      </c>
      <c r="J4013" s="8">
        <v>1.62</v>
      </c>
      <c r="K4013" s="8">
        <v>2988.38</v>
      </c>
      <c r="L4013" s="10">
        <v>46289</v>
      </c>
      <c r="M4013" s="6" t="s">
        <v>16931</v>
      </c>
      <c r="N4013" s="6" t="str">
        <f>IF(COUNTIF($A$2:A4013,A4013)&gt;1,"DUP","OK")</f>
        <v>OK</v>
      </c>
      <c r="O4013" s="6" t="str">
        <f t="shared" si="187"/>
        <v>ORD26000568</v>
      </c>
      <c r="P4013" s="6" t="str">
        <f t="shared" si="188"/>
        <v>Sep</v>
      </c>
      <c r="Q4013" s="6"/>
      <c r="R4013" s="9"/>
      <c r="S4013" s="8"/>
      <c r="T4013" s="8"/>
      <c r="U4013" s="8"/>
      <c r="V4013" s="8"/>
      <c r="W4013" s="8"/>
      <c r="X4013" s="6"/>
      <c r="Y4013" s="6"/>
    </row>
    <row r="4014" spans="1:25" x14ac:dyDescent="0.3">
      <c r="A4014" s="6" t="s">
        <v>16950</v>
      </c>
      <c r="B4014" s="6"/>
      <c r="C4014" s="6" t="s">
        <v>1256</v>
      </c>
      <c r="D4014" s="6" t="str">
        <f t="shared" si="186"/>
        <v>ORD26000610</v>
      </c>
      <c r="E4014" s="10">
        <v>46287</v>
      </c>
      <c r="F4014" s="6" t="s">
        <v>12294</v>
      </c>
      <c r="G4014" s="6" t="s">
        <v>27</v>
      </c>
      <c r="H4014" s="8">
        <v>4797</v>
      </c>
      <c r="I4014" s="8">
        <v>76.75</v>
      </c>
      <c r="J4014" s="8">
        <v>13.82</v>
      </c>
      <c r="K4014" s="8">
        <v>4706.43</v>
      </c>
      <c r="L4014" s="10">
        <v>46289</v>
      </c>
      <c r="M4014" s="6" t="s">
        <v>16931</v>
      </c>
      <c r="N4014" s="6" t="str">
        <f>IF(COUNTIF($A$2:A4014,A4014)&gt;1,"DUP","OK")</f>
        <v>OK</v>
      </c>
      <c r="O4014" s="6" t="str">
        <f t="shared" si="187"/>
        <v>ORD26000610</v>
      </c>
      <c r="P4014" s="6" t="str">
        <f t="shared" si="188"/>
        <v>Sep</v>
      </c>
      <c r="Q4014" s="6"/>
      <c r="R4014" s="9"/>
      <c r="S4014" s="8"/>
      <c r="T4014" s="8"/>
      <c r="U4014" s="8"/>
      <c r="V4014" s="8"/>
      <c r="W4014" s="8"/>
      <c r="X4014" s="6"/>
      <c r="Y4014" s="6"/>
    </row>
    <row r="4015" spans="1:25" x14ac:dyDescent="0.3">
      <c r="A4015" s="6" t="s">
        <v>16951</v>
      </c>
      <c r="B4015" s="6"/>
      <c r="C4015" s="6" t="s">
        <v>1284</v>
      </c>
      <c r="D4015" s="6" t="str">
        <f t="shared" si="186"/>
        <v>ORD26000624</v>
      </c>
      <c r="E4015" s="10">
        <v>46287</v>
      </c>
      <c r="F4015" s="6" t="s">
        <v>12294</v>
      </c>
      <c r="G4015" s="6" t="s">
        <v>18</v>
      </c>
      <c r="H4015" s="8">
        <v>2298</v>
      </c>
      <c r="I4015" s="8">
        <v>6.89</v>
      </c>
      <c r="J4015" s="8">
        <v>1.24</v>
      </c>
      <c r="K4015" s="8">
        <v>2289.87</v>
      </c>
      <c r="L4015" s="10">
        <v>46289</v>
      </c>
      <c r="M4015" s="6" t="s">
        <v>16931</v>
      </c>
      <c r="N4015" s="6" t="str">
        <f>IF(COUNTIF($A$2:A4015,A4015)&gt;1,"DUP","OK")</f>
        <v>OK</v>
      </c>
      <c r="O4015" s="6" t="str">
        <f t="shared" si="187"/>
        <v>ORD26000624</v>
      </c>
      <c r="P4015" s="6" t="str">
        <f t="shared" si="188"/>
        <v>Sep</v>
      </c>
      <c r="Q4015" s="6"/>
      <c r="R4015" s="9"/>
      <c r="S4015" s="8"/>
      <c r="T4015" s="8"/>
      <c r="U4015" s="8"/>
      <c r="V4015" s="8"/>
      <c r="W4015" s="8"/>
      <c r="X4015" s="6"/>
      <c r="Y4015" s="6"/>
    </row>
    <row r="4016" spans="1:25" x14ac:dyDescent="0.3">
      <c r="A4016" s="6" t="s">
        <v>16952</v>
      </c>
      <c r="B4016" s="6"/>
      <c r="C4016" s="6" t="s">
        <v>1485</v>
      </c>
      <c r="D4016" s="6" t="str">
        <f t="shared" si="186"/>
        <v>ORD26000724</v>
      </c>
      <c r="E4016" s="10">
        <v>46287</v>
      </c>
      <c r="F4016" s="6" t="s">
        <v>12294</v>
      </c>
      <c r="G4016" s="6" t="s">
        <v>18</v>
      </c>
      <c r="H4016" s="8">
        <v>10498</v>
      </c>
      <c r="I4016" s="8">
        <v>31.49</v>
      </c>
      <c r="J4016" s="8">
        <v>5.67</v>
      </c>
      <c r="K4016" s="8">
        <v>10460.84</v>
      </c>
      <c r="L4016" s="10">
        <v>46289</v>
      </c>
      <c r="M4016" s="6" t="s">
        <v>16931</v>
      </c>
      <c r="N4016" s="6" t="str">
        <f>IF(COUNTIF($A$2:A4016,A4016)&gt;1,"DUP","OK")</f>
        <v>OK</v>
      </c>
      <c r="O4016" s="6" t="str">
        <f t="shared" si="187"/>
        <v>ORD26000724</v>
      </c>
      <c r="P4016" s="6" t="str">
        <f t="shared" si="188"/>
        <v>Sep</v>
      </c>
      <c r="Q4016" s="6"/>
      <c r="R4016" s="9"/>
      <c r="S4016" s="8"/>
      <c r="T4016" s="8"/>
      <c r="U4016" s="8"/>
      <c r="V4016" s="8"/>
      <c r="W4016" s="8"/>
      <c r="X4016" s="6"/>
      <c r="Y4016" s="6"/>
    </row>
    <row r="4017" spans="1:25" x14ac:dyDescent="0.3">
      <c r="A4017" s="6" t="s">
        <v>16953</v>
      </c>
      <c r="B4017" s="6"/>
      <c r="C4017" s="6" t="s">
        <v>1491</v>
      </c>
      <c r="D4017" s="6" t="str">
        <f t="shared" si="186"/>
        <v>ORD26000727</v>
      </c>
      <c r="E4017" s="10">
        <v>46287</v>
      </c>
      <c r="F4017" s="6" t="s">
        <v>12294</v>
      </c>
      <c r="G4017" s="6" t="s">
        <v>18</v>
      </c>
      <c r="H4017" s="8">
        <v>9347</v>
      </c>
      <c r="I4017" s="8">
        <v>28.04</v>
      </c>
      <c r="J4017" s="8">
        <v>5.05</v>
      </c>
      <c r="K4017" s="8">
        <v>9313.91</v>
      </c>
      <c r="L4017" s="10">
        <v>46289</v>
      </c>
      <c r="M4017" s="6" t="s">
        <v>16931</v>
      </c>
      <c r="N4017" s="6" t="str">
        <f>IF(COUNTIF($A$2:A4017,A4017)&gt;1,"DUP","OK")</f>
        <v>OK</v>
      </c>
      <c r="O4017" s="6" t="str">
        <f t="shared" si="187"/>
        <v>ORD26000727</v>
      </c>
      <c r="P4017" s="6" t="str">
        <f t="shared" si="188"/>
        <v>Sep</v>
      </c>
      <c r="Q4017" s="6"/>
      <c r="R4017" s="9"/>
      <c r="S4017" s="8"/>
      <c r="T4017" s="8"/>
      <c r="U4017" s="8"/>
      <c r="V4017" s="8"/>
      <c r="W4017" s="8"/>
      <c r="X4017" s="6"/>
      <c r="Y4017" s="6"/>
    </row>
    <row r="4018" spans="1:25" x14ac:dyDescent="0.3">
      <c r="A4018" s="6" t="s">
        <v>16954</v>
      </c>
      <c r="B4018" s="6"/>
      <c r="C4018" s="6" t="s">
        <v>1683</v>
      </c>
      <c r="D4018" s="6" t="str">
        <f t="shared" si="186"/>
        <v>ORD26000824</v>
      </c>
      <c r="E4018" s="10">
        <v>46287</v>
      </c>
      <c r="F4018" s="6" t="s">
        <v>12294</v>
      </c>
      <c r="G4018" s="6" t="s">
        <v>43</v>
      </c>
      <c r="H4018" s="8">
        <v>499</v>
      </c>
      <c r="I4018" s="8">
        <v>7.49</v>
      </c>
      <c r="J4018" s="8">
        <v>1.35</v>
      </c>
      <c r="K4018" s="8">
        <v>490.16</v>
      </c>
      <c r="L4018" s="10">
        <v>46289</v>
      </c>
      <c r="M4018" s="6" t="s">
        <v>16931</v>
      </c>
      <c r="N4018" s="6" t="str">
        <f>IF(COUNTIF($A$2:A4018,A4018)&gt;1,"DUP","OK")</f>
        <v>OK</v>
      </c>
      <c r="O4018" s="6" t="str">
        <f t="shared" si="187"/>
        <v>ORD26000824</v>
      </c>
      <c r="P4018" s="6" t="str">
        <f t="shared" si="188"/>
        <v>Sep</v>
      </c>
      <c r="Q4018" s="6"/>
      <c r="R4018" s="9"/>
      <c r="S4018" s="8"/>
      <c r="T4018" s="8"/>
      <c r="U4018" s="8"/>
      <c r="V4018" s="8"/>
      <c r="W4018" s="8"/>
      <c r="X4018" s="6"/>
      <c r="Y4018" s="6"/>
    </row>
    <row r="4019" spans="1:25" x14ac:dyDescent="0.3">
      <c r="A4019" s="6" t="s">
        <v>16955</v>
      </c>
      <c r="B4019" s="6"/>
      <c r="C4019" s="6" t="s">
        <v>1695</v>
      </c>
      <c r="D4019" s="6" t="str">
        <f t="shared" si="186"/>
        <v>ORD26000830</v>
      </c>
      <c r="E4019" s="10">
        <v>46287</v>
      </c>
      <c r="F4019" s="6" t="s">
        <v>12294</v>
      </c>
      <c r="G4019" s="6" t="s">
        <v>27</v>
      </c>
      <c r="H4019" s="8">
        <v>2999</v>
      </c>
      <c r="I4019" s="8">
        <v>47.98</v>
      </c>
      <c r="J4019" s="8">
        <v>8.64</v>
      </c>
      <c r="K4019" s="8">
        <v>2942.38</v>
      </c>
      <c r="L4019" s="10">
        <v>46289</v>
      </c>
      <c r="M4019" s="6" t="s">
        <v>16931</v>
      </c>
      <c r="N4019" s="6" t="str">
        <f>IF(COUNTIF($A$2:A4019,A4019)&gt;1,"DUP","OK")</f>
        <v>OK</v>
      </c>
      <c r="O4019" s="6" t="str">
        <f t="shared" si="187"/>
        <v>ORD26000830</v>
      </c>
      <c r="P4019" s="6" t="str">
        <f t="shared" si="188"/>
        <v>Sep</v>
      </c>
      <c r="Q4019" s="6"/>
      <c r="R4019" s="9"/>
      <c r="S4019" s="8"/>
      <c r="T4019" s="8"/>
      <c r="U4019" s="8"/>
      <c r="V4019" s="8"/>
      <c r="W4019" s="8"/>
      <c r="X4019" s="6"/>
      <c r="Y4019" s="6"/>
    </row>
    <row r="4020" spans="1:25" x14ac:dyDescent="0.3">
      <c r="A4020" s="6" t="s">
        <v>16956</v>
      </c>
      <c r="B4020" s="6"/>
      <c r="C4020" s="6" t="s">
        <v>1909</v>
      </c>
      <c r="D4020" s="6" t="str">
        <f t="shared" si="186"/>
        <v>ORD26000938</v>
      </c>
      <c r="E4020" s="10">
        <v>46287</v>
      </c>
      <c r="F4020" s="6" t="s">
        <v>12294</v>
      </c>
      <c r="G4020" s="6" t="s">
        <v>18</v>
      </c>
      <c r="H4020" s="8">
        <v>4999</v>
      </c>
      <c r="I4020" s="8">
        <v>15</v>
      </c>
      <c r="J4020" s="8">
        <v>2.7</v>
      </c>
      <c r="K4020" s="8">
        <v>4981.3</v>
      </c>
      <c r="L4020" s="10">
        <v>46289</v>
      </c>
      <c r="M4020" s="6" t="s">
        <v>16931</v>
      </c>
      <c r="N4020" s="6" t="str">
        <f>IF(COUNTIF($A$2:A4020,A4020)&gt;1,"DUP","OK")</f>
        <v>OK</v>
      </c>
      <c r="O4020" s="6" t="str">
        <f t="shared" si="187"/>
        <v>ORD26000938</v>
      </c>
      <c r="P4020" s="6" t="str">
        <f t="shared" si="188"/>
        <v>Sep</v>
      </c>
      <c r="Q4020" s="6"/>
      <c r="R4020" s="9"/>
      <c r="S4020" s="8"/>
      <c r="T4020" s="8"/>
      <c r="U4020" s="8"/>
      <c r="V4020" s="8"/>
      <c r="W4020" s="8"/>
      <c r="X4020" s="6"/>
      <c r="Y4020" s="6"/>
    </row>
    <row r="4021" spans="1:25" x14ac:dyDescent="0.3">
      <c r="A4021" s="6" t="s">
        <v>16957</v>
      </c>
      <c r="B4021" s="6"/>
      <c r="C4021" s="6" t="s">
        <v>16958</v>
      </c>
      <c r="D4021" s="6" t="str">
        <f t="shared" si="186"/>
        <v>ORD26000941</v>
      </c>
      <c r="E4021" s="10">
        <v>46287</v>
      </c>
      <c r="F4021" s="6" t="s">
        <v>12294</v>
      </c>
      <c r="G4021" s="6" t="s">
        <v>27</v>
      </c>
      <c r="H4021" s="8">
        <v>5998</v>
      </c>
      <c r="I4021" s="8">
        <v>95.97</v>
      </c>
      <c r="J4021" s="8">
        <v>17.27</v>
      </c>
      <c r="K4021" s="8">
        <v>5884.76</v>
      </c>
      <c r="L4021" s="10">
        <v>46289</v>
      </c>
      <c r="M4021" s="6" t="s">
        <v>16931</v>
      </c>
      <c r="N4021" s="6" t="str">
        <f>IF(COUNTIF($A$2:A4021,A4021)&gt;1,"DUP","OK")</f>
        <v>OK</v>
      </c>
      <c r="O4021" s="6" t="str">
        <f t="shared" si="187"/>
        <v>ORD26000941</v>
      </c>
      <c r="P4021" s="6" t="str">
        <f t="shared" si="188"/>
        <v>Sep</v>
      </c>
      <c r="Q4021" s="6"/>
      <c r="R4021" s="9"/>
      <c r="S4021" s="8"/>
      <c r="T4021" s="8"/>
      <c r="U4021" s="8"/>
      <c r="V4021" s="8"/>
      <c r="W4021" s="8"/>
      <c r="X4021" s="6"/>
      <c r="Y4021" s="6"/>
    </row>
    <row r="4022" spans="1:25" x14ac:dyDescent="0.3">
      <c r="A4022" s="6" t="s">
        <v>16959</v>
      </c>
      <c r="B4022" s="6"/>
      <c r="C4022" s="6" t="s">
        <v>1923</v>
      </c>
      <c r="D4022" s="6" t="str">
        <f t="shared" si="186"/>
        <v>ORD26000945</v>
      </c>
      <c r="E4022" s="10">
        <v>46287</v>
      </c>
      <c r="F4022" s="6" t="s">
        <v>12294</v>
      </c>
      <c r="G4022" s="6" t="s">
        <v>18</v>
      </c>
      <c r="H4022" s="8">
        <v>4999</v>
      </c>
      <c r="I4022" s="8">
        <v>15</v>
      </c>
      <c r="J4022" s="8">
        <v>2.7</v>
      </c>
      <c r="K4022" s="8">
        <v>4981.3</v>
      </c>
      <c r="L4022" s="10">
        <v>46289</v>
      </c>
      <c r="M4022" s="6" t="s">
        <v>16931</v>
      </c>
      <c r="N4022" s="6" t="str">
        <f>IF(COUNTIF($A$2:A4022,A4022)&gt;1,"DUP","OK")</f>
        <v>OK</v>
      </c>
      <c r="O4022" s="6" t="str">
        <f t="shared" si="187"/>
        <v>ORD26000945</v>
      </c>
      <c r="P4022" s="6" t="str">
        <f t="shared" si="188"/>
        <v>Sep</v>
      </c>
      <c r="Q4022" s="6"/>
      <c r="R4022" s="9"/>
      <c r="S4022" s="8"/>
      <c r="T4022" s="8"/>
      <c r="U4022" s="8"/>
      <c r="V4022" s="8"/>
      <c r="W4022" s="8"/>
      <c r="X4022" s="6"/>
      <c r="Y4022" s="6"/>
    </row>
    <row r="4023" spans="1:25" x14ac:dyDescent="0.3">
      <c r="A4023" s="6" t="s">
        <v>16960</v>
      </c>
      <c r="B4023" s="6"/>
      <c r="C4023" s="6" t="s">
        <v>1937</v>
      </c>
      <c r="D4023" s="6" t="str">
        <f t="shared" si="186"/>
        <v>ORD26000952</v>
      </c>
      <c r="E4023" s="10">
        <v>46287</v>
      </c>
      <c r="F4023" s="6" t="s">
        <v>12294</v>
      </c>
      <c r="G4023" s="6" t="s">
        <v>18</v>
      </c>
      <c r="H4023" s="8">
        <v>3297</v>
      </c>
      <c r="I4023" s="8">
        <v>9.89</v>
      </c>
      <c r="J4023" s="8">
        <v>1.78</v>
      </c>
      <c r="K4023" s="8">
        <v>3285.33</v>
      </c>
      <c r="L4023" s="10">
        <v>46289</v>
      </c>
      <c r="M4023" s="6" t="s">
        <v>16931</v>
      </c>
      <c r="N4023" s="6" t="str">
        <f>IF(COUNTIF($A$2:A4023,A4023)&gt;1,"DUP","OK")</f>
        <v>OK</v>
      </c>
      <c r="O4023" s="6" t="str">
        <f t="shared" si="187"/>
        <v>ORD26000952</v>
      </c>
      <c r="P4023" s="6" t="str">
        <f t="shared" si="188"/>
        <v>Sep</v>
      </c>
      <c r="Q4023" s="6"/>
      <c r="R4023" s="9"/>
      <c r="S4023" s="8"/>
      <c r="T4023" s="8"/>
      <c r="U4023" s="8"/>
      <c r="V4023" s="8"/>
      <c r="W4023" s="8"/>
      <c r="X4023" s="6"/>
      <c r="Y4023" s="6"/>
    </row>
    <row r="4024" spans="1:25" x14ac:dyDescent="0.3">
      <c r="A4024" s="6" t="s">
        <v>16961</v>
      </c>
      <c r="B4024" s="6"/>
      <c r="C4024" s="6" t="s">
        <v>2093</v>
      </c>
      <c r="D4024" s="6" t="str">
        <f t="shared" si="186"/>
        <v>ORD26001030</v>
      </c>
      <c r="E4024" s="10">
        <v>46287</v>
      </c>
      <c r="F4024" s="6" t="s">
        <v>12294</v>
      </c>
      <c r="G4024" s="6" t="s">
        <v>18</v>
      </c>
      <c r="H4024" s="8">
        <v>999</v>
      </c>
      <c r="I4024" s="8">
        <v>0</v>
      </c>
      <c r="J4024" s="8">
        <v>0</v>
      </c>
      <c r="K4024" s="8">
        <v>999</v>
      </c>
      <c r="L4024" s="10">
        <v>46289</v>
      </c>
      <c r="M4024" s="6" t="s">
        <v>16931</v>
      </c>
      <c r="N4024" s="6" t="str">
        <f>IF(COUNTIF($A$2:A4024,A4024)&gt;1,"DUP","OK")</f>
        <v>OK</v>
      </c>
      <c r="O4024" s="6" t="str">
        <f t="shared" si="187"/>
        <v>ORD26001030</v>
      </c>
      <c r="P4024" s="6" t="str">
        <f t="shared" si="188"/>
        <v>Sep</v>
      </c>
      <c r="Q4024" s="6"/>
      <c r="R4024" s="9"/>
      <c r="S4024" s="8"/>
      <c r="T4024" s="8"/>
      <c r="U4024" s="8"/>
      <c r="V4024" s="8"/>
      <c r="W4024" s="8"/>
      <c r="X4024" s="6"/>
      <c r="Y4024" s="6"/>
    </row>
    <row r="4025" spans="1:25" x14ac:dyDescent="0.3">
      <c r="A4025" s="6" t="s">
        <v>16962</v>
      </c>
      <c r="B4025" s="6"/>
      <c r="C4025" s="6" t="s">
        <v>2099</v>
      </c>
      <c r="D4025" s="6" t="str">
        <f t="shared" si="186"/>
        <v>ORD26001033</v>
      </c>
      <c r="E4025" s="10">
        <v>46287</v>
      </c>
      <c r="F4025" s="6" t="s">
        <v>12294</v>
      </c>
      <c r="G4025" s="6" t="s">
        <v>27</v>
      </c>
      <c r="H4025" s="8">
        <v>3097</v>
      </c>
      <c r="I4025" s="8">
        <v>49.55</v>
      </c>
      <c r="J4025" s="8">
        <v>8.92</v>
      </c>
      <c r="K4025" s="8">
        <v>3038.53</v>
      </c>
      <c r="L4025" s="10">
        <v>46289</v>
      </c>
      <c r="M4025" s="6" t="s">
        <v>16931</v>
      </c>
      <c r="N4025" s="6" t="str">
        <f>IF(COUNTIF($A$2:A4025,A4025)&gt;1,"DUP","OK")</f>
        <v>OK</v>
      </c>
      <c r="O4025" s="6" t="str">
        <f t="shared" si="187"/>
        <v>ORD26001033</v>
      </c>
      <c r="P4025" s="6" t="str">
        <f t="shared" si="188"/>
        <v>Sep</v>
      </c>
      <c r="Q4025" s="6"/>
      <c r="R4025" s="9"/>
      <c r="S4025" s="8"/>
      <c r="T4025" s="8"/>
      <c r="U4025" s="8"/>
      <c r="V4025" s="8"/>
      <c r="W4025" s="8"/>
      <c r="X4025" s="6"/>
      <c r="Y4025" s="6"/>
    </row>
    <row r="4026" spans="1:25" x14ac:dyDescent="0.3">
      <c r="A4026" s="6" t="s">
        <v>16963</v>
      </c>
      <c r="B4026" s="6"/>
      <c r="C4026" s="6" t="s">
        <v>2187</v>
      </c>
      <c r="D4026" s="6" t="str">
        <f t="shared" si="186"/>
        <v>ORD26001077</v>
      </c>
      <c r="E4026" s="10">
        <v>46287</v>
      </c>
      <c r="F4026" s="6" t="s">
        <v>12294</v>
      </c>
      <c r="G4026" s="6" t="s">
        <v>27</v>
      </c>
      <c r="H4026" s="8">
        <v>499</v>
      </c>
      <c r="I4026" s="8">
        <v>8.98</v>
      </c>
      <c r="J4026" s="8">
        <v>1.62</v>
      </c>
      <c r="K4026" s="8">
        <v>488.4</v>
      </c>
      <c r="L4026" s="10">
        <v>46289</v>
      </c>
      <c r="M4026" s="6" t="s">
        <v>16931</v>
      </c>
      <c r="N4026" s="6" t="str">
        <f>IF(COUNTIF($A$2:A4026,A4026)&gt;1,"DUP","OK")</f>
        <v>OK</v>
      </c>
      <c r="O4026" s="6" t="str">
        <f t="shared" si="187"/>
        <v>ORD26001077</v>
      </c>
      <c r="P4026" s="6" t="str">
        <f t="shared" si="188"/>
        <v>Sep</v>
      </c>
      <c r="Q4026" s="6"/>
      <c r="R4026" s="9"/>
      <c r="S4026" s="8"/>
      <c r="T4026" s="8"/>
      <c r="U4026" s="8"/>
      <c r="V4026" s="8"/>
      <c r="W4026" s="8"/>
      <c r="X4026" s="6"/>
      <c r="Y4026" s="6"/>
    </row>
    <row r="4027" spans="1:25" x14ac:dyDescent="0.3">
      <c r="A4027" s="6" t="s">
        <v>16964</v>
      </c>
      <c r="B4027" s="6"/>
      <c r="C4027" s="6" t="s">
        <v>2225</v>
      </c>
      <c r="D4027" s="6" t="str">
        <f t="shared" si="186"/>
        <v>ORD26001096</v>
      </c>
      <c r="E4027" s="10">
        <v>46287</v>
      </c>
      <c r="F4027" s="6" t="s">
        <v>12294</v>
      </c>
      <c r="G4027" s="6" t="s">
        <v>18</v>
      </c>
      <c r="H4027" s="8">
        <v>599</v>
      </c>
      <c r="I4027" s="8">
        <v>0</v>
      </c>
      <c r="J4027" s="8">
        <v>0</v>
      </c>
      <c r="K4027" s="8">
        <v>599</v>
      </c>
      <c r="L4027" s="10">
        <v>46289</v>
      </c>
      <c r="M4027" s="6" t="s">
        <v>16931</v>
      </c>
      <c r="N4027" s="6" t="str">
        <f>IF(COUNTIF($A$2:A4027,A4027)&gt;1,"DUP","OK")</f>
        <v>OK</v>
      </c>
      <c r="O4027" s="6" t="str">
        <f t="shared" si="187"/>
        <v>ORD26001096</v>
      </c>
      <c r="P4027" s="6" t="str">
        <f t="shared" si="188"/>
        <v>Sep</v>
      </c>
      <c r="Q4027" s="6"/>
      <c r="R4027" s="9"/>
      <c r="S4027" s="8"/>
      <c r="T4027" s="8"/>
      <c r="U4027" s="8"/>
      <c r="V4027" s="8"/>
      <c r="W4027" s="8"/>
      <c r="X4027" s="6"/>
      <c r="Y4027" s="6"/>
    </row>
    <row r="4028" spans="1:25" x14ac:dyDescent="0.3">
      <c r="A4028" s="6" t="s">
        <v>16965</v>
      </c>
      <c r="B4028" s="6"/>
      <c r="C4028" s="6" t="s">
        <v>2246</v>
      </c>
      <c r="D4028" s="6" t="str">
        <f t="shared" si="186"/>
        <v>ORD26001107</v>
      </c>
      <c r="E4028" s="10">
        <v>46287</v>
      </c>
      <c r="F4028" s="6" t="s">
        <v>12294</v>
      </c>
      <c r="G4028" s="6" t="s">
        <v>18</v>
      </c>
      <c r="H4028" s="8">
        <v>798</v>
      </c>
      <c r="I4028" s="8">
        <v>0</v>
      </c>
      <c r="J4028" s="8">
        <v>0</v>
      </c>
      <c r="K4028" s="8">
        <v>798</v>
      </c>
      <c r="L4028" s="10">
        <v>46289</v>
      </c>
      <c r="M4028" s="6" t="s">
        <v>16931</v>
      </c>
      <c r="N4028" s="6" t="str">
        <f>IF(COUNTIF($A$2:A4028,A4028)&gt;1,"DUP","OK")</f>
        <v>OK</v>
      </c>
      <c r="O4028" s="6" t="str">
        <f t="shared" si="187"/>
        <v>ORD26001107</v>
      </c>
      <c r="P4028" s="6" t="str">
        <f t="shared" si="188"/>
        <v>Sep</v>
      </c>
      <c r="Q4028" s="6"/>
      <c r="R4028" s="9"/>
      <c r="S4028" s="8"/>
      <c r="T4028" s="8"/>
      <c r="U4028" s="8"/>
      <c r="V4028" s="8"/>
      <c r="W4028" s="8"/>
      <c r="X4028" s="6"/>
      <c r="Y4028" s="6"/>
    </row>
    <row r="4029" spans="1:25" x14ac:dyDescent="0.3">
      <c r="A4029" s="6" t="s">
        <v>16966</v>
      </c>
      <c r="B4029" s="6"/>
      <c r="C4029" s="6" t="s">
        <v>2270</v>
      </c>
      <c r="D4029" s="6" t="str">
        <f t="shared" si="186"/>
        <v>ORD26001119</v>
      </c>
      <c r="E4029" s="10">
        <v>46287</v>
      </c>
      <c r="F4029" s="6" t="s">
        <v>12294</v>
      </c>
      <c r="G4029" s="6" t="s">
        <v>54</v>
      </c>
      <c r="H4029" s="8">
        <v>6798</v>
      </c>
      <c r="I4029" s="8">
        <v>115.57</v>
      </c>
      <c r="J4029" s="8">
        <v>20.8</v>
      </c>
      <c r="K4029" s="8">
        <v>6661.63</v>
      </c>
      <c r="L4029" s="10">
        <v>46289</v>
      </c>
      <c r="M4029" s="6" t="s">
        <v>16931</v>
      </c>
      <c r="N4029" s="6" t="str">
        <f>IF(COUNTIF($A$2:A4029,A4029)&gt;1,"DUP","OK")</f>
        <v>OK</v>
      </c>
      <c r="O4029" s="6" t="str">
        <f t="shared" si="187"/>
        <v>ORD26001119</v>
      </c>
      <c r="P4029" s="6" t="str">
        <f t="shared" si="188"/>
        <v>Sep</v>
      </c>
      <c r="Q4029" s="6"/>
      <c r="R4029" s="9"/>
      <c r="S4029" s="8"/>
      <c r="T4029" s="8"/>
      <c r="U4029" s="8"/>
      <c r="V4029" s="8"/>
      <c r="W4029" s="8"/>
      <c r="X4029" s="6"/>
      <c r="Y4029" s="6"/>
    </row>
    <row r="4030" spans="1:25" x14ac:dyDescent="0.3">
      <c r="A4030" s="6" t="s">
        <v>16967</v>
      </c>
      <c r="B4030" s="6"/>
      <c r="C4030" s="6" t="s">
        <v>2306</v>
      </c>
      <c r="D4030" s="6" t="str">
        <f t="shared" si="186"/>
        <v>ORD26001137</v>
      </c>
      <c r="E4030" s="10">
        <v>46287</v>
      </c>
      <c r="F4030" s="6" t="s">
        <v>12294</v>
      </c>
      <c r="G4030" s="6" t="s">
        <v>18</v>
      </c>
      <c r="H4030" s="8">
        <v>8998</v>
      </c>
      <c r="I4030" s="8">
        <v>26.99</v>
      </c>
      <c r="J4030" s="8">
        <v>4.8600000000000003</v>
      </c>
      <c r="K4030" s="8">
        <v>8966.15</v>
      </c>
      <c r="L4030" s="10">
        <v>46289</v>
      </c>
      <c r="M4030" s="6" t="s">
        <v>16931</v>
      </c>
      <c r="N4030" s="6" t="str">
        <f>IF(COUNTIF($A$2:A4030,A4030)&gt;1,"DUP","OK")</f>
        <v>OK</v>
      </c>
      <c r="O4030" s="6" t="str">
        <f t="shared" si="187"/>
        <v>ORD26001137</v>
      </c>
      <c r="P4030" s="6" t="str">
        <f t="shared" si="188"/>
        <v>Sep</v>
      </c>
      <c r="Q4030" s="6"/>
      <c r="R4030" s="9"/>
      <c r="S4030" s="8"/>
      <c r="T4030" s="8"/>
      <c r="U4030" s="8"/>
      <c r="V4030" s="8"/>
      <c r="W4030" s="8"/>
      <c r="X4030" s="6"/>
      <c r="Y4030" s="6"/>
    </row>
    <row r="4031" spans="1:25" x14ac:dyDescent="0.3">
      <c r="A4031" s="6" t="s">
        <v>16968</v>
      </c>
      <c r="B4031" s="6"/>
      <c r="C4031" s="6" t="s">
        <v>2334</v>
      </c>
      <c r="D4031" s="6" t="str">
        <f t="shared" si="186"/>
        <v>ORD26001151</v>
      </c>
      <c r="E4031" s="10">
        <v>46287</v>
      </c>
      <c r="F4031" s="6" t="s">
        <v>12294</v>
      </c>
      <c r="G4031" s="6" t="s">
        <v>27</v>
      </c>
      <c r="H4031" s="8">
        <v>499</v>
      </c>
      <c r="I4031" s="8">
        <v>8.98</v>
      </c>
      <c r="J4031" s="8">
        <v>1.62</v>
      </c>
      <c r="K4031" s="8">
        <v>488.4</v>
      </c>
      <c r="L4031" s="10">
        <v>46289</v>
      </c>
      <c r="M4031" s="6" t="s">
        <v>16931</v>
      </c>
      <c r="N4031" s="6" t="str">
        <f>IF(COUNTIF($A$2:A4031,A4031)&gt;1,"DUP","OK")</f>
        <v>OK</v>
      </c>
      <c r="O4031" s="6" t="str">
        <f t="shared" si="187"/>
        <v>ORD26001151</v>
      </c>
      <c r="P4031" s="6" t="str">
        <f t="shared" si="188"/>
        <v>Sep</v>
      </c>
      <c r="Q4031" s="6"/>
      <c r="R4031" s="9"/>
      <c r="S4031" s="8"/>
      <c r="T4031" s="8"/>
      <c r="U4031" s="8"/>
      <c r="V4031" s="8"/>
      <c r="W4031" s="8"/>
      <c r="X4031" s="6"/>
      <c r="Y4031" s="6"/>
    </row>
    <row r="4032" spans="1:25" x14ac:dyDescent="0.3">
      <c r="A4032" s="6" t="s">
        <v>16969</v>
      </c>
      <c r="B4032" s="6"/>
      <c r="C4032" s="6" t="s">
        <v>2469</v>
      </c>
      <c r="D4032" s="6" t="str">
        <f t="shared" si="186"/>
        <v>ORD26001219</v>
      </c>
      <c r="E4032" s="10">
        <v>46287</v>
      </c>
      <c r="F4032" s="6" t="s">
        <v>12294</v>
      </c>
      <c r="G4032" s="6" t="s">
        <v>27</v>
      </c>
      <c r="H4032" s="8">
        <v>1799</v>
      </c>
      <c r="I4032" s="8">
        <v>32.380000000000003</v>
      </c>
      <c r="J4032" s="8">
        <v>5.83</v>
      </c>
      <c r="K4032" s="8">
        <v>1760.79</v>
      </c>
      <c r="L4032" s="10">
        <v>46289</v>
      </c>
      <c r="M4032" s="6" t="s">
        <v>16931</v>
      </c>
      <c r="N4032" s="6" t="str">
        <f>IF(COUNTIF($A$2:A4032,A4032)&gt;1,"DUP","OK")</f>
        <v>OK</v>
      </c>
      <c r="O4032" s="6" t="str">
        <f t="shared" si="187"/>
        <v>ORD26001219</v>
      </c>
      <c r="P4032" s="6" t="str">
        <f t="shared" si="188"/>
        <v>Sep</v>
      </c>
      <c r="Q4032" s="6"/>
      <c r="R4032" s="9"/>
      <c r="S4032" s="8"/>
      <c r="T4032" s="8"/>
      <c r="U4032" s="8"/>
      <c r="V4032" s="8"/>
      <c r="W4032" s="8"/>
      <c r="X4032" s="6"/>
      <c r="Y4032" s="6"/>
    </row>
    <row r="4033" spans="1:25" x14ac:dyDescent="0.3">
      <c r="A4033" s="6" t="s">
        <v>16970</v>
      </c>
      <c r="B4033" s="6"/>
      <c r="C4033" s="6" t="s">
        <v>2575</v>
      </c>
      <c r="D4033" s="6" t="str">
        <f t="shared" si="186"/>
        <v>ORD26001272</v>
      </c>
      <c r="E4033" s="10">
        <v>46287</v>
      </c>
      <c r="F4033" s="6" t="s">
        <v>12294</v>
      </c>
      <c r="G4033" s="6" t="s">
        <v>27</v>
      </c>
      <c r="H4033" s="8">
        <v>1947</v>
      </c>
      <c r="I4033" s="8">
        <v>35.049999999999997</v>
      </c>
      <c r="J4033" s="8">
        <v>6.31</v>
      </c>
      <c r="K4033" s="8">
        <v>1905.64</v>
      </c>
      <c r="L4033" s="10">
        <v>46289</v>
      </c>
      <c r="M4033" s="6" t="s">
        <v>16931</v>
      </c>
      <c r="N4033" s="6" t="str">
        <f>IF(COUNTIF($A$2:A4033,A4033)&gt;1,"DUP","OK")</f>
        <v>OK</v>
      </c>
      <c r="O4033" s="6" t="str">
        <f t="shared" si="187"/>
        <v>ORD26001272</v>
      </c>
      <c r="P4033" s="6" t="str">
        <f t="shared" si="188"/>
        <v>Sep</v>
      </c>
      <c r="Q4033" s="6"/>
      <c r="R4033" s="9"/>
      <c r="S4033" s="8"/>
      <c r="T4033" s="8"/>
      <c r="U4033" s="8"/>
      <c r="V4033" s="8"/>
      <c r="W4033" s="8"/>
      <c r="X4033" s="6"/>
      <c r="Y4033" s="6"/>
    </row>
    <row r="4034" spans="1:25" x14ac:dyDescent="0.3">
      <c r="A4034" s="6" t="s">
        <v>16971</v>
      </c>
      <c r="B4034" s="6"/>
      <c r="C4034" s="6" t="s">
        <v>2749</v>
      </c>
      <c r="D4034" s="6" t="str">
        <f t="shared" ref="D4034:D4097" si="189">UPPER(SUBSTITUTE(TRIM(C4034),"-",""))</f>
        <v>ORD26001359</v>
      </c>
      <c r="E4034" s="10">
        <v>46287</v>
      </c>
      <c r="F4034" s="6" t="s">
        <v>12294</v>
      </c>
      <c r="G4034" s="6" t="s">
        <v>18</v>
      </c>
      <c r="H4034" s="8">
        <v>499</v>
      </c>
      <c r="I4034" s="8">
        <v>0</v>
      </c>
      <c r="J4034" s="8">
        <v>0</v>
      </c>
      <c r="K4034" s="8">
        <v>499</v>
      </c>
      <c r="L4034" s="10">
        <v>46289</v>
      </c>
      <c r="M4034" s="6" t="s">
        <v>16931</v>
      </c>
      <c r="N4034" s="6" t="str">
        <f>IF(COUNTIF($A$2:A4034,A4034)&gt;1,"DUP","OK")</f>
        <v>OK</v>
      </c>
      <c r="O4034" s="6" t="str">
        <f t="shared" ref="O4034:O4097" si="190">IF(F4034="REFUND",INDEX($D$2:$D$5743,MATCH(B4034,$A$2:$A$5743,0)),D4034)</f>
        <v>ORD26001359</v>
      </c>
      <c r="P4034" s="6" t="str">
        <f t="shared" ref="P4034:P4097" si="191">IF(L4034&gt;DATE(2026,9,30),"Oct-Due","Sep")</f>
        <v>Sep</v>
      </c>
      <c r="Q4034" s="6"/>
      <c r="R4034" s="9"/>
      <c r="S4034" s="8"/>
      <c r="T4034" s="8"/>
      <c r="U4034" s="8"/>
      <c r="V4034" s="8"/>
      <c r="W4034" s="8"/>
      <c r="X4034" s="6"/>
      <c r="Y4034" s="6"/>
    </row>
    <row r="4035" spans="1:25" x14ac:dyDescent="0.3">
      <c r="A4035" s="6" t="s">
        <v>16972</v>
      </c>
      <c r="B4035" s="6"/>
      <c r="C4035" s="6" t="s">
        <v>16973</v>
      </c>
      <c r="D4035" s="6" t="str">
        <f t="shared" si="189"/>
        <v>ORD26001371</v>
      </c>
      <c r="E4035" s="10">
        <v>46287</v>
      </c>
      <c r="F4035" s="6" t="s">
        <v>12294</v>
      </c>
      <c r="G4035" s="6" t="s">
        <v>54</v>
      </c>
      <c r="H4035" s="8">
        <v>1997</v>
      </c>
      <c r="I4035" s="8">
        <v>37.94</v>
      </c>
      <c r="J4035" s="8">
        <v>6.83</v>
      </c>
      <c r="K4035" s="8">
        <v>1952.23</v>
      </c>
      <c r="L4035" s="10">
        <v>46289</v>
      </c>
      <c r="M4035" s="6" t="s">
        <v>16931</v>
      </c>
      <c r="N4035" s="6" t="str">
        <f>IF(COUNTIF($A$2:A4035,A4035)&gt;1,"DUP","OK")</f>
        <v>OK</v>
      </c>
      <c r="O4035" s="6" t="str">
        <f t="shared" si="190"/>
        <v>ORD26001371</v>
      </c>
      <c r="P4035" s="6" t="str">
        <f t="shared" si="191"/>
        <v>Sep</v>
      </c>
      <c r="Q4035" s="6"/>
      <c r="R4035" s="9"/>
      <c r="S4035" s="8"/>
      <c r="T4035" s="8"/>
      <c r="U4035" s="8"/>
      <c r="V4035" s="8"/>
      <c r="W4035" s="8"/>
      <c r="X4035" s="6"/>
      <c r="Y4035" s="6"/>
    </row>
    <row r="4036" spans="1:25" x14ac:dyDescent="0.3">
      <c r="A4036" s="6" t="s">
        <v>16974</v>
      </c>
      <c r="B4036" s="6"/>
      <c r="C4036" s="6" t="s">
        <v>2861</v>
      </c>
      <c r="D4036" s="6" t="str">
        <f t="shared" si="189"/>
        <v>ORD26001415</v>
      </c>
      <c r="E4036" s="10">
        <v>46287</v>
      </c>
      <c r="F4036" s="6" t="s">
        <v>12294</v>
      </c>
      <c r="G4036" s="6" t="s">
        <v>18</v>
      </c>
      <c r="H4036" s="8">
        <v>11297</v>
      </c>
      <c r="I4036" s="8">
        <v>33.89</v>
      </c>
      <c r="J4036" s="8">
        <v>6.1</v>
      </c>
      <c r="K4036" s="8">
        <v>11257.01</v>
      </c>
      <c r="L4036" s="10">
        <v>46289</v>
      </c>
      <c r="M4036" s="6" t="s">
        <v>16931</v>
      </c>
      <c r="N4036" s="6" t="str">
        <f>IF(COUNTIF($A$2:A4036,A4036)&gt;1,"DUP","OK")</f>
        <v>OK</v>
      </c>
      <c r="O4036" s="6" t="str">
        <f t="shared" si="190"/>
        <v>ORD26001415</v>
      </c>
      <c r="P4036" s="6" t="str">
        <f t="shared" si="191"/>
        <v>Sep</v>
      </c>
      <c r="Q4036" s="6"/>
      <c r="R4036" s="9"/>
      <c r="S4036" s="8"/>
      <c r="T4036" s="8"/>
      <c r="U4036" s="8"/>
      <c r="V4036" s="8"/>
      <c r="W4036" s="8"/>
      <c r="X4036" s="6"/>
      <c r="Y4036" s="6"/>
    </row>
    <row r="4037" spans="1:25" x14ac:dyDescent="0.3">
      <c r="A4037" s="6" t="s">
        <v>16975</v>
      </c>
      <c r="B4037" s="6"/>
      <c r="C4037" s="6" t="s">
        <v>2877</v>
      </c>
      <c r="D4037" s="6" t="str">
        <f t="shared" si="189"/>
        <v>ORD26001424</v>
      </c>
      <c r="E4037" s="10">
        <v>46287</v>
      </c>
      <c r="F4037" s="6" t="s">
        <v>12294</v>
      </c>
      <c r="G4037" s="6" t="s">
        <v>54</v>
      </c>
      <c r="H4037" s="8">
        <v>3348</v>
      </c>
      <c r="I4037" s="8">
        <v>80.349999999999994</v>
      </c>
      <c r="J4037" s="8">
        <v>14.46</v>
      </c>
      <c r="K4037" s="8">
        <v>3253.19</v>
      </c>
      <c r="L4037" s="10">
        <v>46289</v>
      </c>
      <c r="M4037" s="6" t="s">
        <v>16931</v>
      </c>
      <c r="N4037" s="6" t="str">
        <f>IF(COUNTIF($A$2:A4037,A4037)&gt;1,"DUP","OK")</f>
        <v>OK</v>
      </c>
      <c r="O4037" s="6" t="str">
        <f t="shared" si="190"/>
        <v>ORD26001424</v>
      </c>
      <c r="P4037" s="6" t="str">
        <f t="shared" si="191"/>
        <v>Sep</v>
      </c>
      <c r="Q4037" s="6"/>
      <c r="R4037" s="9"/>
      <c r="S4037" s="8"/>
      <c r="T4037" s="8"/>
      <c r="U4037" s="8"/>
      <c r="V4037" s="8"/>
      <c r="W4037" s="8"/>
      <c r="X4037" s="6"/>
      <c r="Y4037" s="6"/>
    </row>
    <row r="4038" spans="1:25" x14ac:dyDescent="0.3">
      <c r="A4038" s="6" t="s">
        <v>16976</v>
      </c>
      <c r="B4038" s="6"/>
      <c r="C4038" s="6" t="s">
        <v>2964</v>
      </c>
      <c r="D4038" s="6" t="str">
        <f t="shared" si="189"/>
        <v>ORD26001468</v>
      </c>
      <c r="E4038" s="10">
        <v>46287</v>
      </c>
      <c r="F4038" s="6" t="s">
        <v>12294</v>
      </c>
      <c r="G4038" s="6" t="s">
        <v>18</v>
      </c>
      <c r="H4038" s="8">
        <v>1648</v>
      </c>
      <c r="I4038" s="8">
        <v>0</v>
      </c>
      <c r="J4038" s="8">
        <v>0</v>
      </c>
      <c r="K4038" s="8">
        <v>1648</v>
      </c>
      <c r="L4038" s="10">
        <v>46289</v>
      </c>
      <c r="M4038" s="6" t="s">
        <v>16931</v>
      </c>
      <c r="N4038" s="6" t="str">
        <f>IF(COUNTIF($A$2:A4038,A4038)&gt;1,"DUP","OK")</f>
        <v>OK</v>
      </c>
      <c r="O4038" s="6" t="str">
        <f t="shared" si="190"/>
        <v>ORD26001468</v>
      </c>
      <c r="P4038" s="6" t="str">
        <f t="shared" si="191"/>
        <v>Sep</v>
      </c>
      <c r="Q4038" s="6"/>
      <c r="R4038" s="9"/>
      <c r="S4038" s="8"/>
      <c r="T4038" s="8"/>
      <c r="U4038" s="8"/>
      <c r="V4038" s="8"/>
      <c r="W4038" s="8"/>
      <c r="X4038" s="6"/>
      <c r="Y4038" s="6"/>
    </row>
    <row r="4039" spans="1:25" x14ac:dyDescent="0.3">
      <c r="A4039" s="6" t="s">
        <v>16977</v>
      </c>
      <c r="B4039" s="6"/>
      <c r="C4039" s="6" t="s">
        <v>16978</v>
      </c>
      <c r="D4039" s="6" t="str">
        <f t="shared" si="189"/>
        <v>ORD26001537</v>
      </c>
      <c r="E4039" s="10">
        <v>46287</v>
      </c>
      <c r="F4039" s="6" t="s">
        <v>12294</v>
      </c>
      <c r="G4039" s="6" t="s">
        <v>18</v>
      </c>
      <c r="H4039" s="8">
        <v>948</v>
      </c>
      <c r="I4039" s="8">
        <v>0</v>
      </c>
      <c r="J4039" s="8">
        <v>0</v>
      </c>
      <c r="K4039" s="8">
        <v>948</v>
      </c>
      <c r="L4039" s="10">
        <v>46289</v>
      </c>
      <c r="M4039" s="6" t="s">
        <v>16931</v>
      </c>
      <c r="N4039" s="6" t="str">
        <f>IF(COUNTIF($A$2:A4039,A4039)&gt;1,"DUP","OK")</f>
        <v>OK</v>
      </c>
      <c r="O4039" s="6" t="str">
        <f t="shared" si="190"/>
        <v>ORD26001537</v>
      </c>
      <c r="P4039" s="6" t="str">
        <f t="shared" si="191"/>
        <v>Sep</v>
      </c>
      <c r="Q4039" s="6"/>
      <c r="R4039" s="9"/>
      <c r="S4039" s="8"/>
      <c r="T4039" s="8"/>
      <c r="U4039" s="8"/>
      <c r="V4039" s="8"/>
      <c r="W4039" s="8"/>
      <c r="X4039" s="6"/>
      <c r="Y4039" s="6"/>
    </row>
    <row r="4040" spans="1:25" x14ac:dyDescent="0.3">
      <c r="A4040" s="6" t="s">
        <v>16979</v>
      </c>
      <c r="B4040" s="6"/>
      <c r="C4040" s="6" t="s">
        <v>3121</v>
      </c>
      <c r="D4040" s="6" t="str">
        <f t="shared" si="189"/>
        <v>ORD26001547</v>
      </c>
      <c r="E4040" s="10">
        <v>46287</v>
      </c>
      <c r="F4040" s="6" t="s">
        <v>12294</v>
      </c>
      <c r="G4040" s="6" t="s">
        <v>18</v>
      </c>
      <c r="H4040" s="8">
        <v>9847</v>
      </c>
      <c r="I4040" s="8">
        <v>29.54</v>
      </c>
      <c r="J4040" s="8">
        <v>5.32</v>
      </c>
      <c r="K4040" s="8">
        <v>9812.14</v>
      </c>
      <c r="L4040" s="10">
        <v>46289</v>
      </c>
      <c r="M4040" s="6" t="s">
        <v>16931</v>
      </c>
      <c r="N4040" s="6" t="str">
        <f>IF(COUNTIF($A$2:A4040,A4040)&gt;1,"DUP","OK")</f>
        <v>OK</v>
      </c>
      <c r="O4040" s="6" t="str">
        <f t="shared" si="190"/>
        <v>ORD26001547</v>
      </c>
      <c r="P4040" s="6" t="str">
        <f t="shared" si="191"/>
        <v>Sep</v>
      </c>
      <c r="Q4040" s="6"/>
      <c r="R4040" s="9"/>
      <c r="S4040" s="8"/>
      <c r="T4040" s="8"/>
      <c r="U4040" s="8"/>
      <c r="V4040" s="8"/>
      <c r="W4040" s="8"/>
      <c r="X4040" s="6"/>
      <c r="Y4040" s="6"/>
    </row>
    <row r="4041" spans="1:25" x14ac:dyDescent="0.3">
      <c r="A4041" s="6" t="s">
        <v>16980</v>
      </c>
      <c r="B4041" s="6"/>
      <c r="C4041" s="6" t="s">
        <v>16981</v>
      </c>
      <c r="D4041" s="6" t="str">
        <f t="shared" si="189"/>
        <v>ORD26001581</v>
      </c>
      <c r="E4041" s="10">
        <v>46287</v>
      </c>
      <c r="F4041" s="6" t="s">
        <v>12294</v>
      </c>
      <c r="G4041" s="6" t="s">
        <v>27</v>
      </c>
      <c r="H4041" s="8">
        <v>3348</v>
      </c>
      <c r="I4041" s="8">
        <v>53.57</v>
      </c>
      <c r="J4041" s="8">
        <v>9.64</v>
      </c>
      <c r="K4041" s="8">
        <v>3284.79</v>
      </c>
      <c r="L4041" s="10">
        <v>46289</v>
      </c>
      <c r="M4041" s="6" t="s">
        <v>16931</v>
      </c>
      <c r="N4041" s="6" t="str">
        <f>IF(COUNTIF($A$2:A4041,A4041)&gt;1,"DUP","OK")</f>
        <v>OK</v>
      </c>
      <c r="O4041" s="6" t="str">
        <f t="shared" si="190"/>
        <v>ORD26001581</v>
      </c>
      <c r="P4041" s="6" t="str">
        <f t="shared" si="191"/>
        <v>Sep</v>
      </c>
      <c r="Q4041" s="6"/>
      <c r="R4041" s="9"/>
      <c r="S4041" s="8"/>
      <c r="T4041" s="8"/>
      <c r="U4041" s="8"/>
      <c r="V4041" s="8"/>
      <c r="W4041" s="8"/>
      <c r="X4041" s="6"/>
      <c r="Y4041" s="6"/>
    </row>
    <row r="4042" spans="1:25" x14ac:dyDescent="0.3">
      <c r="A4042" s="6" t="s">
        <v>16982</v>
      </c>
      <c r="B4042" s="6"/>
      <c r="C4042" s="6" t="s">
        <v>3299</v>
      </c>
      <c r="D4042" s="6" t="str">
        <f t="shared" si="189"/>
        <v>ORD26001638</v>
      </c>
      <c r="E4042" s="10">
        <v>46287</v>
      </c>
      <c r="F4042" s="6" t="s">
        <v>12294</v>
      </c>
      <c r="G4042" s="6" t="s">
        <v>18</v>
      </c>
      <c r="H4042" s="8">
        <v>8298</v>
      </c>
      <c r="I4042" s="8">
        <v>24.89</v>
      </c>
      <c r="J4042" s="8">
        <v>4.4800000000000004</v>
      </c>
      <c r="K4042" s="8">
        <v>8268.6299999999992</v>
      </c>
      <c r="L4042" s="10">
        <v>46289</v>
      </c>
      <c r="M4042" s="6" t="s">
        <v>16931</v>
      </c>
      <c r="N4042" s="6" t="str">
        <f>IF(COUNTIF($A$2:A4042,A4042)&gt;1,"DUP","OK")</f>
        <v>OK</v>
      </c>
      <c r="O4042" s="6" t="str">
        <f t="shared" si="190"/>
        <v>ORD26001638</v>
      </c>
      <c r="P4042" s="6" t="str">
        <f t="shared" si="191"/>
        <v>Sep</v>
      </c>
      <c r="Q4042" s="6"/>
      <c r="R4042" s="9"/>
      <c r="S4042" s="8"/>
      <c r="T4042" s="8"/>
      <c r="U4042" s="8"/>
      <c r="V4042" s="8"/>
      <c r="W4042" s="8"/>
      <c r="X4042" s="6"/>
      <c r="Y4042" s="6"/>
    </row>
    <row r="4043" spans="1:25" x14ac:dyDescent="0.3">
      <c r="A4043" s="6" t="s">
        <v>16983</v>
      </c>
      <c r="B4043" s="6"/>
      <c r="C4043" s="6" t="s">
        <v>3374</v>
      </c>
      <c r="D4043" s="6" t="str">
        <f t="shared" si="189"/>
        <v>ORD26001676</v>
      </c>
      <c r="E4043" s="10">
        <v>46287</v>
      </c>
      <c r="F4043" s="6" t="s">
        <v>12294</v>
      </c>
      <c r="G4043" s="6" t="s">
        <v>18</v>
      </c>
      <c r="H4043" s="8">
        <v>7999</v>
      </c>
      <c r="I4043" s="8">
        <v>24</v>
      </c>
      <c r="J4043" s="8">
        <v>4.32</v>
      </c>
      <c r="K4043" s="8">
        <v>7970.68</v>
      </c>
      <c r="L4043" s="10">
        <v>46289</v>
      </c>
      <c r="M4043" s="6" t="s">
        <v>16931</v>
      </c>
      <c r="N4043" s="6" t="str">
        <f>IF(COUNTIF($A$2:A4043,A4043)&gt;1,"DUP","OK")</f>
        <v>OK</v>
      </c>
      <c r="O4043" s="6" t="str">
        <f t="shared" si="190"/>
        <v>ORD26001676</v>
      </c>
      <c r="P4043" s="6" t="str">
        <f t="shared" si="191"/>
        <v>Sep</v>
      </c>
      <c r="Q4043" s="6"/>
      <c r="R4043" s="9"/>
      <c r="S4043" s="8"/>
      <c r="T4043" s="8"/>
      <c r="U4043" s="8"/>
      <c r="V4043" s="8"/>
      <c r="W4043" s="8"/>
      <c r="X4043" s="6"/>
      <c r="Y4043" s="6"/>
    </row>
    <row r="4044" spans="1:25" x14ac:dyDescent="0.3">
      <c r="A4044" s="6" t="s">
        <v>16984</v>
      </c>
      <c r="B4044" s="6"/>
      <c r="C4044" s="6" t="s">
        <v>3540</v>
      </c>
      <c r="D4044" s="6" t="str">
        <f t="shared" si="189"/>
        <v>ORD26001760</v>
      </c>
      <c r="E4044" s="10">
        <v>46287</v>
      </c>
      <c r="F4044" s="6" t="s">
        <v>12294</v>
      </c>
      <c r="G4044" s="6" t="s">
        <v>27</v>
      </c>
      <c r="H4044" s="8">
        <v>1299</v>
      </c>
      <c r="I4044" s="8">
        <v>23.38</v>
      </c>
      <c r="J4044" s="8">
        <v>4.21</v>
      </c>
      <c r="K4044" s="8">
        <v>1271.4100000000001</v>
      </c>
      <c r="L4044" s="10">
        <v>46289</v>
      </c>
      <c r="M4044" s="6" t="s">
        <v>16931</v>
      </c>
      <c r="N4044" s="6" t="str">
        <f>IF(COUNTIF($A$2:A4044,A4044)&gt;1,"DUP","OK")</f>
        <v>OK</v>
      </c>
      <c r="O4044" s="6" t="str">
        <f t="shared" si="190"/>
        <v>ORD26001760</v>
      </c>
      <c r="P4044" s="6" t="str">
        <f t="shared" si="191"/>
        <v>Sep</v>
      </c>
      <c r="Q4044" s="6"/>
      <c r="R4044" s="9"/>
      <c r="S4044" s="8"/>
      <c r="T4044" s="8"/>
      <c r="U4044" s="8"/>
      <c r="V4044" s="8"/>
      <c r="W4044" s="8"/>
      <c r="X4044" s="6"/>
      <c r="Y4044" s="6"/>
    </row>
    <row r="4045" spans="1:25" x14ac:dyDescent="0.3">
      <c r="A4045" s="6" t="s">
        <v>16985</v>
      </c>
      <c r="B4045" s="6"/>
      <c r="C4045" s="6" t="s">
        <v>3697</v>
      </c>
      <c r="D4045" s="6" t="str">
        <f t="shared" si="189"/>
        <v>ORD26001840</v>
      </c>
      <c r="E4045" s="10">
        <v>46287</v>
      </c>
      <c r="F4045" s="6" t="s">
        <v>12294</v>
      </c>
      <c r="G4045" s="6" t="s">
        <v>27</v>
      </c>
      <c r="H4045" s="8">
        <v>999</v>
      </c>
      <c r="I4045" s="8">
        <v>17.98</v>
      </c>
      <c r="J4045" s="8">
        <v>3.24</v>
      </c>
      <c r="K4045" s="8">
        <v>977.78</v>
      </c>
      <c r="L4045" s="10">
        <v>46289</v>
      </c>
      <c r="M4045" s="6" t="s">
        <v>16931</v>
      </c>
      <c r="N4045" s="6" t="str">
        <f>IF(COUNTIF($A$2:A4045,A4045)&gt;1,"DUP","OK")</f>
        <v>OK</v>
      </c>
      <c r="O4045" s="6" t="str">
        <f t="shared" si="190"/>
        <v>ORD26001840</v>
      </c>
      <c r="P4045" s="6" t="str">
        <f t="shared" si="191"/>
        <v>Sep</v>
      </c>
      <c r="Q4045" s="6"/>
      <c r="R4045" s="9"/>
      <c r="S4045" s="8"/>
      <c r="T4045" s="8"/>
      <c r="U4045" s="8"/>
      <c r="V4045" s="8"/>
      <c r="W4045" s="8"/>
      <c r="X4045" s="6"/>
      <c r="Y4045" s="6"/>
    </row>
    <row r="4046" spans="1:25" x14ac:dyDescent="0.3">
      <c r="A4046" s="6" t="s">
        <v>16986</v>
      </c>
      <c r="B4046" s="6"/>
      <c r="C4046" s="6" t="s">
        <v>3779</v>
      </c>
      <c r="D4046" s="6" t="str">
        <f t="shared" si="189"/>
        <v>ORD26001881</v>
      </c>
      <c r="E4046" s="10">
        <v>46287</v>
      </c>
      <c r="F4046" s="6" t="s">
        <v>12294</v>
      </c>
      <c r="G4046" s="6" t="s">
        <v>18</v>
      </c>
      <c r="H4046" s="8">
        <v>1098</v>
      </c>
      <c r="I4046" s="8">
        <v>0</v>
      </c>
      <c r="J4046" s="8">
        <v>0</v>
      </c>
      <c r="K4046" s="8">
        <v>1098</v>
      </c>
      <c r="L4046" s="10">
        <v>46289</v>
      </c>
      <c r="M4046" s="6" t="s">
        <v>16931</v>
      </c>
      <c r="N4046" s="6" t="str">
        <f>IF(COUNTIF($A$2:A4046,A4046)&gt;1,"DUP","OK")</f>
        <v>OK</v>
      </c>
      <c r="O4046" s="6" t="str">
        <f t="shared" si="190"/>
        <v>ORD26001881</v>
      </c>
      <c r="P4046" s="6" t="str">
        <f t="shared" si="191"/>
        <v>Sep</v>
      </c>
      <c r="Q4046" s="6"/>
      <c r="R4046" s="9"/>
      <c r="S4046" s="8"/>
      <c r="T4046" s="8"/>
      <c r="U4046" s="8"/>
      <c r="V4046" s="8"/>
      <c r="W4046" s="8"/>
      <c r="X4046" s="6"/>
      <c r="Y4046" s="6"/>
    </row>
    <row r="4047" spans="1:25" x14ac:dyDescent="0.3">
      <c r="A4047" s="6" t="s">
        <v>16987</v>
      </c>
      <c r="B4047" s="6"/>
      <c r="C4047" s="6" t="s">
        <v>16988</v>
      </c>
      <c r="D4047" s="6" t="str">
        <f t="shared" si="189"/>
        <v>ORD26001963</v>
      </c>
      <c r="E4047" s="10">
        <v>46287</v>
      </c>
      <c r="F4047" s="6" t="s">
        <v>12294</v>
      </c>
      <c r="G4047" s="6" t="s">
        <v>27</v>
      </c>
      <c r="H4047" s="8">
        <v>2798</v>
      </c>
      <c r="I4047" s="8">
        <v>44.77</v>
      </c>
      <c r="J4047" s="8">
        <v>8.06</v>
      </c>
      <c r="K4047" s="8">
        <v>2745.17</v>
      </c>
      <c r="L4047" s="10">
        <v>46289</v>
      </c>
      <c r="M4047" s="6" t="s">
        <v>16931</v>
      </c>
      <c r="N4047" s="6" t="str">
        <f>IF(COUNTIF($A$2:A4047,A4047)&gt;1,"DUP","OK")</f>
        <v>OK</v>
      </c>
      <c r="O4047" s="6" t="str">
        <f t="shared" si="190"/>
        <v>ORD26001963</v>
      </c>
      <c r="P4047" s="6" t="str">
        <f t="shared" si="191"/>
        <v>Sep</v>
      </c>
      <c r="Q4047" s="6"/>
      <c r="R4047" s="9"/>
      <c r="S4047" s="8"/>
      <c r="T4047" s="8"/>
      <c r="U4047" s="8"/>
      <c r="V4047" s="8"/>
      <c r="W4047" s="8"/>
      <c r="X4047" s="6"/>
      <c r="Y4047" s="6"/>
    </row>
    <row r="4048" spans="1:25" x14ac:dyDescent="0.3">
      <c r="A4048" s="6" t="s">
        <v>16989</v>
      </c>
      <c r="B4048" s="6"/>
      <c r="C4048" s="6" t="s">
        <v>3984</v>
      </c>
      <c r="D4048" s="6" t="str">
        <f t="shared" si="189"/>
        <v>ORD26001985</v>
      </c>
      <c r="E4048" s="10">
        <v>46287</v>
      </c>
      <c r="F4048" s="6" t="s">
        <v>12294</v>
      </c>
      <c r="G4048" s="6" t="s">
        <v>18</v>
      </c>
      <c r="H4048" s="8">
        <v>7797</v>
      </c>
      <c r="I4048" s="8">
        <v>23.39</v>
      </c>
      <c r="J4048" s="8">
        <v>4.21</v>
      </c>
      <c r="K4048" s="8">
        <v>7769.4</v>
      </c>
      <c r="L4048" s="10">
        <v>46289</v>
      </c>
      <c r="M4048" s="6" t="s">
        <v>16931</v>
      </c>
      <c r="N4048" s="6" t="str">
        <f>IF(COUNTIF($A$2:A4048,A4048)&gt;1,"DUP","OK")</f>
        <v>OK</v>
      </c>
      <c r="O4048" s="6" t="str">
        <f t="shared" si="190"/>
        <v>ORD26001985</v>
      </c>
      <c r="P4048" s="6" t="str">
        <f t="shared" si="191"/>
        <v>Sep</v>
      </c>
      <c r="Q4048" s="6"/>
      <c r="R4048" s="9"/>
      <c r="S4048" s="8"/>
      <c r="T4048" s="8"/>
      <c r="U4048" s="8"/>
      <c r="V4048" s="8"/>
      <c r="W4048" s="8"/>
      <c r="X4048" s="6"/>
      <c r="Y4048" s="6"/>
    </row>
    <row r="4049" spans="1:25" x14ac:dyDescent="0.3">
      <c r="A4049" s="6" t="s">
        <v>16990</v>
      </c>
      <c r="B4049" s="6"/>
      <c r="C4049" s="6" t="s">
        <v>4166</v>
      </c>
      <c r="D4049" s="6" t="str">
        <f t="shared" si="189"/>
        <v>ORD26002077</v>
      </c>
      <c r="E4049" s="10">
        <v>46287</v>
      </c>
      <c r="F4049" s="6" t="s">
        <v>12294</v>
      </c>
      <c r="G4049" s="6" t="s">
        <v>18</v>
      </c>
      <c r="H4049" s="8">
        <v>1998</v>
      </c>
      <c r="I4049" s="8">
        <v>0</v>
      </c>
      <c r="J4049" s="8">
        <v>0</v>
      </c>
      <c r="K4049" s="8">
        <v>1998</v>
      </c>
      <c r="L4049" s="10">
        <v>46289</v>
      </c>
      <c r="M4049" s="6" t="s">
        <v>16931</v>
      </c>
      <c r="N4049" s="6" t="str">
        <f>IF(COUNTIF($A$2:A4049,A4049)&gt;1,"DUP","OK")</f>
        <v>OK</v>
      </c>
      <c r="O4049" s="6" t="str">
        <f t="shared" si="190"/>
        <v>ORD26002077</v>
      </c>
      <c r="P4049" s="6" t="str">
        <f t="shared" si="191"/>
        <v>Sep</v>
      </c>
      <c r="Q4049" s="6"/>
      <c r="R4049" s="9"/>
      <c r="S4049" s="8"/>
      <c r="T4049" s="8"/>
      <c r="U4049" s="8"/>
      <c r="V4049" s="8"/>
      <c r="W4049" s="8"/>
      <c r="X4049" s="6"/>
      <c r="Y4049" s="6"/>
    </row>
    <row r="4050" spans="1:25" x14ac:dyDescent="0.3">
      <c r="A4050" s="6" t="s">
        <v>16991</v>
      </c>
      <c r="B4050" s="6"/>
      <c r="C4050" s="6" t="s">
        <v>16992</v>
      </c>
      <c r="D4050" s="6" t="str">
        <f t="shared" si="189"/>
        <v>ORD26002095</v>
      </c>
      <c r="E4050" s="10">
        <v>46287</v>
      </c>
      <c r="F4050" s="6" t="s">
        <v>12294</v>
      </c>
      <c r="G4050" s="6" t="s">
        <v>27</v>
      </c>
      <c r="H4050" s="8">
        <v>8798</v>
      </c>
      <c r="I4050" s="8">
        <v>140.77000000000001</v>
      </c>
      <c r="J4050" s="8">
        <v>25.34</v>
      </c>
      <c r="K4050" s="8">
        <v>8631.89</v>
      </c>
      <c r="L4050" s="10">
        <v>46289</v>
      </c>
      <c r="M4050" s="6" t="s">
        <v>16931</v>
      </c>
      <c r="N4050" s="6" t="str">
        <f>IF(COUNTIF($A$2:A4050,A4050)&gt;1,"DUP","OK")</f>
        <v>OK</v>
      </c>
      <c r="O4050" s="6" t="str">
        <f t="shared" si="190"/>
        <v>ORD26002095</v>
      </c>
      <c r="P4050" s="6" t="str">
        <f t="shared" si="191"/>
        <v>Sep</v>
      </c>
      <c r="Q4050" s="6"/>
      <c r="R4050" s="9"/>
      <c r="S4050" s="8"/>
      <c r="T4050" s="8"/>
      <c r="U4050" s="8"/>
      <c r="V4050" s="8"/>
      <c r="W4050" s="8"/>
      <c r="X4050" s="6"/>
      <c r="Y4050" s="6"/>
    </row>
    <row r="4051" spans="1:25" x14ac:dyDescent="0.3">
      <c r="A4051" s="6" t="s">
        <v>16993</v>
      </c>
      <c r="B4051" s="6"/>
      <c r="C4051" s="6" t="s">
        <v>4279</v>
      </c>
      <c r="D4051" s="6" t="str">
        <f t="shared" si="189"/>
        <v>ORD26002135</v>
      </c>
      <c r="E4051" s="10">
        <v>46287</v>
      </c>
      <c r="F4051" s="6" t="s">
        <v>12294</v>
      </c>
      <c r="G4051" s="6" t="s">
        <v>18</v>
      </c>
      <c r="H4051" s="8">
        <v>2598</v>
      </c>
      <c r="I4051" s="8">
        <v>7.79</v>
      </c>
      <c r="J4051" s="8">
        <v>1.4</v>
      </c>
      <c r="K4051" s="8">
        <v>2588.81</v>
      </c>
      <c r="L4051" s="10">
        <v>46289</v>
      </c>
      <c r="M4051" s="6" t="s">
        <v>16931</v>
      </c>
      <c r="N4051" s="6" t="str">
        <f>IF(COUNTIF($A$2:A4051,A4051)&gt;1,"DUP","OK")</f>
        <v>OK</v>
      </c>
      <c r="O4051" s="6" t="str">
        <f t="shared" si="190"/>
        <v>ORD26002135</v>
      </c>
      <c r="P4051" s="6" t="str">
        <f t="shared" si="191"/>
        <v>Sep</v>
      </c>
      <c r="Q4051" s="6"/>
      <c r="R4051" s="9"/>
      <c r="S4051" s="8"/>
      <c r="T4051" s="8"/>
      <c r="U4051" s="8"/>
      <c r="V4051" s="8"/>
      <c r="W4051" s="8"/>
      <c r="X4051" s="6"/>
      <c r="Y4051" s="6"/>
    </row>
    <row r="4052" spans="1:25" x14ac:dyDescent="0.3">
      <c r="A4052" s="6" t="s">
        <v>16994</v>
      </c>
      <c r="B4052" s="6"/>
      <c r="C4052" s="6" t="s">
        <v>4354</v>
      </c>
      <c r="D4052" s="6" t="str">
        <f t="shared" si="189"/>
        <v>ORD26002173</v>
      </c>
      <c r="E4052" s="10">
        <v>46287</v>
      </c>
      <c r="F4052" s="6" t="s">
        <v>12294</v>
      </c>
      <c r="G4052" s="6" t="s">
        <v>18</v>
      </c>
      <c r="H4052" s="8">
        <v>3947</v>
      </c>
      <c r="I4052" s="8">
        <v>11.84</v>
      </c>
      <c r="J4052" s="8">
        <v>2.13</v>
      </c>
      <c r="K4052" s="8">
        <v>3933.03</v>
      </c>
      <c r="L4052" s="10">
        <v>46289</v>
      </c>
      <c r="M4052" s="6" t="s">
        <v>16931</v>
      </c>
      <c r="N4052" s="6" t="str">
        <f>IF(COUNTIF($A$2:A4052,A4052)&gt;1,"DUP","OK")</f>
        <v>OK</v>
      </c>
      <c r="O4052" s="6" t="str">
        <f t="shared" si="190"/>
        <v>ORD26002173</v>
      </c>
      <c r="P4052" s="6" t="str">
        <f t="shared" si="191"/>
        <v>Sep</v>
      </c>
      <c r="Q4052" s="6"/>
      <c r="R4052" s="9"/>
      <c r="S4052" s="8"/>
      <c r="T4052" s="8"/>
      <c r="U4052" s="8"/>
      <c r="V4052" s="8"/>
      <c r="W4052" s="8"/>
      <c r="X4052" s="6"/>
      <c r="Y4052" s="6"/>
    </row>
    <row r="4053" spans="1:25" x14ac:dyDescent="0.3">
      <c r="A4053" s="6" t="s">
        <v>16995</v>
      </c>
      <c r="B4053" s="6"/>
      <c r="C4053" s="6" t="s">
        <v>4426</v>
      </c>
      <c r="D4053" s="6" t="str">
        <f t="shared" si="189"/>
        <v>ORD26002209</v>
      </c>
      <c r="E4053" s="10">
        <v>46287</v>
      </c>
      <c r="F4053" s="6" t="s">
        <v>12294</v>
      </c>
      <c r="G4053" s="6" t="s">
        <v>54</v>
      </c>
      <c r="H4053" s="8">
        <v>4298</v>
      </c>
      <c r="I4053" s="8">
        <v>73.069999999999993</v>
      </c>
      <c r="J4053" s="8">
        <v>13.15</v>
      </c>
      <c r="K4053" s="8">
        <v>4211.78</v>
      </c>
      <c r="L4053" s="10">
        <v>46289</v>
      </c>
      <c r="M4053" s="6" t="s">
        <v>16931</v>
      </c>
      <c r="N4053" s="6" t="str">
        <f>IF(COUNTIF($A$2:A4053,A4053)&gt;1,"DUP","OK")</f>
        <v>OK</v>
      </c>
      <c r="O4053" s="6" t="str">
        <f t="shared" si="190"/>
        <v>ORD26002209</v>
      </c>
      <c r="P4053" s="6" t="str">
        <f t="shared" si="191"/>
        <v>Sep</v>
      </c>
      <c r="Q4053" s="6"/>
      <c r="R4053" s="9"/>
      <c r="S4053" s="8"/>
      <c r="T4053" s="8"/>
      <c r="U4053" s="8"/>
      <c r="V4053" s="8"/>
      <c r="W4053" s="8"/>
      <c r="X4053" s="6"/>
      <c r="Y4053" s="6"/>
    </row>
    <row r="4054" spans="1:25" x14ac:dyDescent="0.3">
      <c r="A4054" s="6" t="s">
        <v>16996</v>
      </c>
      <c r="B4054" s="6"/>
      <c r="C4054" s="6" t="s">
        <v>4448</v>
      </c>
      <c r="D4054" s="6" t="str">
        <f t="shared" si="189"/>
        <v>ORD26002220</v>
      </c>
      <c r="E4054" s="10">
        <v>46287</v>
      </c>
      <c r="F4054" s="6" t="s">
        <v>12294</v>
      </c>
      <c r="G4054" s="6" t="s">
        <v>18</v>
      </c>
      <c r="H4054" s="8">
        <v>999</v>
      </c>
      <c r="I4054" s="8">
        <v>0</v>
      </c>
      <c r="J4054" s="8">
        <v>0</v>
      </c>
      <c r="K4054" s="8">
        <v>999</v>
      </c>
      <c r="L4054" s="10">
        <v>46289</v>
      </c>
      <c r="M4054" s="6" t="s">
        <v>16931</v>
      </c>
      <c r="N4054" s="6" t="str">
        <f>IF(COUNTIF($A$2:A4054,A4054)&gt;1,"DUP","OK")</f>
        <v>OK</v>
      </c>
      <c r="O4054" s="6" t="str">
        <f t="shared" si="190"/>
        <v>ORD26002220</v>
      </c>
      <c r="P4054" s="6" t="str">
        <f t="shared" si="191"/>
        <v>Sep</v>
      </c>
      <c r="Q4054" s="6"/>
      <c r="R4054" s="9"/>
      <c r="S4054" s="8"/>
      <c r="T4054" s="8"/>
      <c r="U4054" s="8"/>
      <c r="V4054" s="8"/>
      <c r="W4054" s="8"/>
      <c r="X4054" s="6"/>
      <c r="Y4054" s="6"/>
    </row>
    <row r="4055" spans="1:25" x14ac:dyDescent="0.3">
      <c r="A4055" s="6" t="s">
        <v>16997</v>
      </c>
      <c r="B4055" s="6"/>
      <c r="C4055" s="6" t="s">
        <v>4551</v>
      </c>
      <c r="D4055" s="6" t="str">
        <f t="shared" si="189"/>
        <v>ORD26002272</v>
      </c>
      <c r="E4055" s="10">
        <v>46287</v>
      </c>
      <c r="F4055" s="6" t="s">
        <v>12294</v>
      </c>
      <c r="G4055" s="6" t="s">
        <v>27</v>
      </c>
      <c r="H4055" s="8">
        <v>1299</v>
      </c>
      <c r="I4055" s="8">
        <v>23.38</v>
      </c>
      <c r="J4055" s="8">
        <v>4.21</v>
      </c>
      <c r="K4055" s="8">
        <v>1271.4100000000001</v>
      </c>
      <c r="L4055" s="10">
        <v>46289</v>
      </c>
      <c r="M4055" s="6" t="s">
        <v>16931</v>
      </c>
      <c r="N4055" s="6" t="str">
        <f>IF(COUNTIF($A$2:A4055,A4055)&gt;1,"DUP","OK")</f>
        <v>OK</v>
      </c>
      <c r="O4055" s="6" t="str">
        <f t="shared" si="190"/>
        <v>ORD26002272</v>
      </c>
      <c r="P4055" s="6" t="str">
        <f t="shared" si="191"/>
        <v>Sep</v>
      </c>
      <c r="Q4055" s="6"/>
      <c r="R4055" s="9"/>
      <c r="S4055" s="8"/>
      <c r="T4055" s="8"/>
      <c r="U4055" s="8"/>
      <c r="V4055" s="8"/>
      <c r="W4055" s="8"/>
      <c r="X4055" s="6"/>
      <c r="Y4055" s="6"/>
    </row>
    <row r="4056" spans="1:25" x14ac:dyDescent="0.3">
      <c r="A4056" s="6" t="s">
        <v>16998</v>
      </c>
      <c r="B4056" s="6"/>
      <c r="C4056" s="6" t="s">
        <v>4626</v>
      </c>
      <c r="D4056" s="6" t="str">
        <f t="shared" si="189"/>
        <v>ORD26002310</v>
      </c>
      <c r="E4056" s="10">
        <v>46287</v>
      </c>
      <c r="F4056" s="6" t="s">
        <v>12294</v>
      </c>
      <c r="G4056" s="6" t="s">
        <v>18</v>
      </c>
      <c r="H4056" s="8">
        <v>2298</v>
      </c>
      <c r="I4056" s="8">
        <v>6.89</v>
      </c>
      <c r="J4056" s="8">
        <v>1.24</v>
      </c>
      <c r="K4056" s="8">
        <v>2289.87</v>
      </c>
      <c r="L4056" s="10">
        <v>46289</v>
      </c>
      <c r="M4056" s="6" t="s">
        <v>16931</v>
      </c>
      <c r="N4056" s="6" t="str">
        <f>IF(COUNTIF($A$2:A4056,A4056)&gt;1,"DUP","OK")</f>
        <v>OK</v>
      </c>
      <c r="O4056" s="6" t="str">
        <f t="shared" si="190"/>
        <v>ORD26002310</v>
      </c>
      <c r="P4056" s="6" t="str">
        <f t="shared" si="191"/>
        <v>Sep</v>
      </c>
      <c r="Q4056" s="6"/>
      <c r="R4056" s="9"/>
      <c r="S4056" s="8"/>
      <c r="T4056" s="8"/>
      <c r="U4056" s="8"/>
      <c r="V4056" s="8"/>
      <c r="W4056" s="8"/>
      <c r="X4056" s="6"/>
      <c r="Y4056" s="6"/>
    </row>
    <row r="4057" spans="1:25" x14ac:dyDescent="0.3">
      <c r="A4057" s="6" t="s">
        <v>16999</v>
      </c>
      <c r="B4057" s="6"/>
      <c r="C4057" s="6" t="s">
        <v>17000</v>
      </c>
      <c r="D4057" s="6" t="str">
        <f t="shared" si="189"/>
        <v>ORD26002319</v>
      </c>
      <c r="E4057" s="10">
        <v>46287</v>
      </c>
      <c r="F4057" s="6" t="s">
        <v>12294</v>
      </c>
      <c r="G4057" s="6" t="s">
        <v>27</v>
      </c>
      <c r="H4057" s="8">
        <v>9997</v>
      </c>
      <c r="I4057" s="8">
        <v>159.94999999999999</v>
      </c>
      <c r="J4057" s="8">
        <v>28.79</v>
      </c>
      <c r="K4057" s="8">
        <v>9808.26</v>
      </c>
      <c r="L4057" s="10">
        <v>46289</v>
      </c>
      <c r="M4057" s="6" t="s">
        <v>16931</v>
      </c>
      <c r="N4057" s="6" t="str">
        <f>IF(COUNTIF($A$2:A4057,A4057)&gt;1,"DUP","OK")</f>
        <v>OK</v>
      </c>
      <c r="O4057" s="6" t="str">
        <f t="shared" si="190"/>
        <v>ORD26002319</v>
      </c>
      <c r="P4057" s="6" t="str">
        <f t="shared" si="191"/>
        <v>Sep</v>
      </c>
      <c r="Q4057" s="6"/>
      <c r="R4057" s="9"/>
      <c r="S4057" s="8"/>
      <c r="T4057" s="8"/>
      <c r="U4057" s="8"/>
      <c r="V4057" s="8"/>
      <c r="W4057" s="8"/>
      <c r="X4057" s="6"/>
      <c r="Y4057" s="6"/>
    </row>
    <row r="4058" spans="1:25" x14ac:dyDescent="0.3">
      <c r="A4058" s="6" t="s">
        <v>17001</v>
      </c>
      <c r="B4058" s="6"/>
      <c r="C4058" s="6" t="s">
        <v>4694</v>
      </c>
      <c r="D4058" s="6" t="str">
        <f t="shared" si="189"/>
        <v>ORD26002344</v>
      </c>
      <c r="E4058" s="10">
        <v>46287</v>
      </c>
      <c r="F4058" s="6" t="s">
        <v>12294</v>
      </c>
      <c r="G4058" s="6" t="s">
        <v>18</v>
      </c>
      <c r="H4058" s="8">
        <v>1499</v>
      </c>
      <c r="I4058" s="8">
        <v>0</v>
      </c>
      <c r="J4058" s="8">
        <v>0</v>
      </c>
      <c r="K4058" s="8">
        <v>1499</v>
      </c>
      <c r="L4058" s="10">
        <v>46289</v>
      </c>
      <c r="M4058" s="6" t="s">
        <v>16931</v>
      </c>
      <c r="N4058" s="6" t="str">
        <f>IF(COUNTIF($A$2:A4058,A4058)&gt;1,"DUP","OK")</f>
        <v>OK</v>
      </c>
      <c r="O4058" s="6" t="str">
        <f t="shared" si="190"/>
        <v>ORD26002344</v>
      </c>
      <c r="P4058" s="6" t="str">
        <f t="shared" si="191"/>
        <v>Sep</v>
      </c>
      <c r="Q4058" s="6"/>
      <c r="R4058" s="9"/>
      <c r="S4058" s="8"/>
      <c r="T4058" s="8"/>
      <c r="U4058" s="8"/>
      <c r="V4058" s="8"/>
      <c r="W4058" s="8"/>
      <c r="X4058" s="6"/>
      <c r="Y4058" s="6"/>
    </row>
    <row r="4059" spans="1:25" x14ac:dyDescent="0.3">
      <c r="A4059" s="6" t="s">
        <v>17002</v>
      </c>
      <c r="B4059" s="6"/>
      <c r="C4059" s="6" t="s">
        <v>4770</v>
      </c>
      <c r="D4059" s="6" t="str">
        <f t="shared" si="189"/>
        <v>ORD26002383</v>
      </c>
      <c r="E4059" s="10">
        <v>46287</v>
      </c>
      <c r="F4059" s="6" t="s">
        <v>12294</v>
      </c>
      <c r="G4059" s="6" t="s">
        <v>27</v>
      </c>
      <c r="H4059" s="8">
        <v>1299</v>
      </c>
      <c r="I4059" s="8">
        <v>23.38</v>
      </c>
      <c r="J4059" s="8">
        <v>4.21</v>
      </c>
      <c r="K4059" s="8">
        <v>1271.4100000000001</v>
      </c>
      <c r="L4059" s="10">
        <v>46289</v>
      </c>
      <c r="M4059" s="6" t="s">
        <v>16931</v>
      </c>
      <c r="N4059" s="6" t="str">
        <f>IF(COUNTIF($A$2:A4059,A4059)&gt;1,"DUP","OK")</f>
        <v>OK</v>
      </c>
      <c r="O4059" s="6" t="str">
        <f t="shared" si="190"/>
        <v>ORD26002383</v>
      </c>
      <c r="P4059" s="6" t="str">
        <f t="shared" si="191"/>
        <v>Sep</v>
      </c>
      <c r="Q4059" s="6"/>
      <c r="R4059" s="9"/>
      <c r="S4059" s="8"/>
      <c r="T4059" s="8"/>
      <c r="U4059" s="8"/>
      <c r="V4059" s="8"/>
      <c r="W4059" s="8"/>
      <c r="X4059" s="6"/>
      <c r="Y4059" s="6"/>
    </row>
    <row r="4060" spans="1:25" x14ac:dyDescent="0.3">
      <c r="A4060" s="6" t="s">
        <v>17003</v>
      </c>
      <c r="B4060" s="6"/>
      <c r="C4060" s="6" t="s">
        <v>4850</v>
      </c>
      <c r="D4060" s="6" t="str">
        <f t="shared" si="189"/>
        <v>ORD26002424</v>
      </c>
      <c r="E4060" s="10">
        <v>46287</v>
      </c>
      <c r="F4060" s="6" t="s">
        <v>12294</v>
      </c>
      <c r="G4060" s="6" t="s">
        <v>18</v>
      </c>
      <c r="H4060" s="8">
        <v>8497</v>
      </c>
      <c r="I4060" s="8">
        <v>25.49</v>
      </c>
      <c r="J4060" s="8">
        <v>4.59</v>
      </c>
      <c r="K4060" s="8">
        <v>8466.92</v>
      </c>
      <c r="L4060" s="10">
        <v>46289</v>
      </c>
      <c r="M4060" s="6" t="s">
        <v>16931</v>
      </c>
      <c r="N4060" s="6" t="str">
        <f>IF(COUNTIF($A$2:A4060,A4060)&gt;1,"DUP","OK")</f>
        <v>OK</v>
      </c>
      <c r="O4060" s="6" t="str">
        <f t="shared" si="190"/>
        <v>ORD26002424</v>
      </c>
      <c r="P4060" s="6" t="str">
        <f t="shared" si="191"/>
        <v>Sep</v>
      </c>
      <c r="Q4060" s="6"/>
      <c r="R4060" s="9"/>
      <c r="S4060" s="8"/>
      <c r="T4060" s="8"/>
      <c r="U4060" s="8"/>
      <c r="V4060" s="8"/>
      <c r="W4060" s="8"/>
      <c r="X4060" s="6"/>
      <c r="Y4060" s="6"/>
    </row>
    <row r="4061" spans="1:25" x14ac:dyDescent="0.3">
      <c r="A4061" s="6" t="s">
        <v>17004</v>
      </c>
      <c r="B4061" s="6"/>
      <c r="C4061" s="6" t="s">
        <v>4890</v>
      </c>
      <c r="D4061" s="6" t="str">
        <f t="shared" si="189"/>
        <v>ORD26002444</v>
      </c>
      <c r="E4061" s="10">
        <v>46287</v>
      </c>
      <c r="F4061" s="6" t="s">
        <v>12294</v>
      </c>
      <c r="G4061" s="6" t="s">
        <v>18</v>
      </c>
      <c r="H4061" s="8">
        <v>648</v>
      </c>
      <c r="I4061" s="8">
        <v>1.94</v>
      </c>
      <c r="J4061" s="8">
        <v>0.35</v>
      </c>
      <c r="K4061" s="8">
        <v>645.71</v>
      </c>
      <c r="L4061" s="10">
        <v>46289</v>
      </c>
      <c r="M4061" s="6" t="s">
        <v>16931</v>
      </c>
      <c r="N4061" s="6" t="str">
        <f>IF(COUNTIF($A$2:A4061,A4061)&gt;1,"DUP","OK")</f>
        <v>OK</v>
      </c>
      <c r="O4061" s="6" t="str">
        <f t="shared" si="190"/>
        <v>ORD26002444</v>
      </c>
      <c r="P4061" s="6" t="str">
        <f t="shared" si="191"/>
        <v>Sep</v>
      </c>
      <c r="Q4061" s="6"/>
      <c r="R4061" s="9"/>
      <c r="S4061" s="8"/>
      <c r="T4061" s="8"/>
      <c r="U4061" s="8"/>
      <c r="V4061" s="8"/>
      <c r="W4061" s="8"/>
      <c r="X4061" s="6"/>
      <c r="Y4061" s="6"/>
    </row>
    <row r="4062" spans="1:25" x14ac:dyDescent="0.3">
      <c r="A4062" s="6" t="s">
        <v>17005</v>
      </c>
      <c r="B4062" s="6"/>
      <c r="C4062" s="6" t="s">
        <v>4898</v>
      </c>
      <c r="D4062" s="6" t="str">
        <f t="shared" si="189"/>
        <v>ORD26002448</v>
      </c>
      <c r="E4062" s="10">
        <v>46287</v>
      </c>
      <c r="F4062" s="6" t="s">
        <v>12294</v>
      </c>
      <c r="G4062" s="6" t="s">
        <v>27</v>
      </c>
      <c r="H4062" s="8">
        <v>3647</v>
      </c>
      <c r="I4062" s="8">
        <v>58.35</v>
      </c>
      <c r="J4062" s="8">
        <v>10.5</v>
      </c>
      <c r="K4062" s="8">
        <v>3578.15</v>
      </c>
      <c r="L4062" s="10">
        <v>46289</v>
      </c>
      <c r="M4062" s="6" t="s">
        <v>16931</v>
      </c>
      <c r="N4062" s="6" t="str">
        <f>IF(COUNTIF($A$2:A4062,A4062)&gt;1,"DUP","OK")</f>
        <v>OK</v>
      </c>
      <c r="O4062" s="6" t="str">
        <f t="shared" si="190"/>
        <v>ORD26002448</v>
      </c>
      <c r="P4062" s="6" t="str">
        <f t="shared" si="191"/>
        <v>Sep</v>
      </c>
      <c r="Q4062" s="6"/>
      <c r="R4062" s="9"/>
      <c r="S4062" s="8"/>
      <c r="T4062" s="8"/>
      <c r="U4062" s="8"/>
      <c r="V4062" s="8"/>
      <c r="W4062" s="8"/>
      <c r="X4062" s="6"/>
      <c r="Y4062" s="6"/>
    </row>
    <row r="4063" spans="1:25" x14ac:dyDescent="0.3">
      <c r="A4063" s="6" t="s">
        <v>17006</v>
      </c>
      <c r="B4063" s="6"/>
      <c r="C4063" s="6" t="s">
        <v>4979</v>
      </c>
      <c r="D4063" s="6" t="str">
        <f t="shared" si="189"/>
        <v>ORD26002490</v>
      </c>
      <c r="E4063" s="10">
        <v>46287</v>
      </c>
      <c r="F4063" s="6" t="s">
        <v>12294</v>
      </c>
      <c r="G4063" s="6" t="s">
        <v>18</v>
      </c>
      <c r="H4063" s="8">
        <v>1299</v>
      </c>
      <c r="I4063" s="8">
        <v>0</v>
      </c>
      <c r="J4063" s="8">
        <v>0</v>
      </c>
      <c r="K4063" s="8">
        <v>1299</v>
      </c>
      <c r="L4063" s="10">
        <v>46289</v>
      </c>
      <c r="M4063" s="6" t="s">
        <v>16931</v>
      </c>
      <c r="N4063" s="6" t="str">
        <f>IF(COUNTIF($A$2:A4063,A4063)&gt;1,"DUP","OK")</f>
        <v>OK</v>
      </c>
      <c r="O4063" s="6" t="str">
        <f t="shared" si="190"/>
        <v>ORD26002490</v>
      </c>
      <c r="P4063" s="6" t="str">
        <f t="shared" si="191"/>
        <v>Sep</v>
      </c>
      <c r="Q4063" s="6"/>
      <c r="R4063" s="9"/>
      <c r="S4063" s="8"/>
      <c r="T4063" s="8"/>
      <c r="U4063" s="8"/>
      <c r="V4063" s="8"/>
      <c r="W4063" s="8"/>
      <c r="X4063" s="6"/>
      <c r="Y4063" s="6"/>
    </row>
    <row r="4064" spans="1:25" x14ac:dyDescent="0.3">
      <c r="A4064" s="6" t="s">
        <v>17007</v>
      </c>
      <c r="B4064" s="6"/>
      <c r="C4064" s="6" t="s">
        <v>5080</v>
      </c>
      <c r="D4064" s="6" t="str">
        <f t="shared" si="189"/>
        <v>ORD26002541</v>
      </c>
      <c r="E4064" s="10">
        <v>46287</v>
      </c>
      <c r="F4064" s="6" t="s">
        <v>12294</v>
      </c>
      <c r="G4064" s="6" t="s">
        <v>54</v>
      </c>
      <c r="H4064" s="8">
        <v>11797</v>
      </c>
      <c r="I4064" s="8">
        <v>200.55</v>
      </c>
      <c r="J4064" s="8">
        <v>36.1</v>
      </c>
      <c r="K4064" s="8">
        <v>11560.35</v>
      </c>
      <c r="L4064" s="10">
        <v>46289</v>
      </c>
      <c r="M4064" s="6" t="s">
        <v>16931</v>
      </c>
      <c r="N4064" s="6" t="str">
        <f>IF(COUNTIF($A$2:A4064,A4064)&gt;1,"DUP","OK")</f>
        <v>OK</v>
      </c>
      <c r="O4064" s="6" t="str">
        <f t="shared" si="190"/>
        <v>ORD26002541</v>
      </c>
      <c r="P4064" s="6" t="str">
        <f t="shared" si="191"/>
        <v>Sep</v>
      </c>
      <c r="Q4064" s="6"/>
      <c r="R4064" s="9"/>
      <c r="S4064" s="8"/>
      <c r="T4064" s="8"/>
      <c r="U4064" s="8"/>
      <c r="V4064" s="8"/>
      <c r="W4064" s="8"/>
      <c r="X4064" s="6"/>
      <c r="Y4064" s="6"/>
    </row>
    <row r="4065" spans="1:25" x14ac:dyDescent="0.3">
      <c r="A4065" s="6" t="s">
        <v>17008</v>
      </c>
      <c r="B4065" s="6"/>
      <c r="C4065" s="6" t="s">
        <v>5104</v>
      </c>
      <c r="D4065" s="6" t="str">
        <f t="shared" si="189"/>
        <v>ORD26002553</v>
      </c>
      <c r="E4065" s="10">
        <v>46287</v>
      </c>
      <c r="F4065" s="6" t="s">
        <v>12294</v>
      </c>
      <c r="G4065" s="6" t="s">
        <v>27</v>
      </c>
      <c r="H4065" s="8">
        <v>2098</v>
      </c>
      <c r="I4065" s="8">
        <v>33.57</v>
      </c>
      <c r="J4065" s="8">
        <v>6.04</v>
      </c>
      <c r="K4065" s="8">
        <v>2058.39</v>
      </c>
      <c r="L4065" s="10">
        <v>46289</v>
      </c>
      <c r="M4065" s="6" t="s">
        <v>16931</v>
      </c>
      <c r="N4065" s="6" t="str">
        <f>IF(COUNTIF($A$2:A4065,A4065)&gt;1,"DUP","OK")</f>
        <v>OK</v>
      </c>
      <c r="O4065" s="6" t="str">
        <f t="shared" si="190"/>
        <v>ORD26002553</v>
      </c>
      <c r="P4065" s="6" t="str">
        <f t="shared" si="191"/>
        <v>Sep</v>
      </c>
      <c r="Q4065" s="6"/>
      <c r="R4065" s="9"/>
      <c r="S4065" s="8"/>
      <c r="T4065" s="8"/>
      <c r="U4065" s="8"/>
      <c r="V4065" s="8"/>
      <c r="W4065" s="8"/>
      <c r="X4065" s="6"/>
      <c r="Y4065" s="6"/>
    </row>
    <row r="4066" spans="1:25" x14ac:dyDescent="0.3">
      <c r="A4066" s="6" t="s">
        <v>17009</v>
      </c>
      <c r="B4066" s="6"/>
      <c r="C4066" s="6" t="s">
        <v>5162</v>
      </c>
      <c r="D4066" s="6" t="str">
        <f t="shared" si="189"/>
        <v>ORD26002583</v>
      </c>
      <c r="E4066" s="10">
        <v>46287</v>
      </c>
      <c r="F4066" s="6" t="s">
        <v>12294</v>
      </c>
      <c r="G4066" s="6" t="s">
        <v>18</v>
      </c>
      <c r="H4066" s="8">
        <v>1299</v>
      </c>
      <c r="I4066" s="8">
        <v>0</v>
      </c>
      <c r="J4066" s="8">
        <v>0</v>
      </c>
      <c r="K4066" s="8">
        <v>1299</v>
      </c>
      <c r="L4066" s="10">
        <v>46289</v>
      </c>
      <c r="M4066" s="6" t="s">
        <v>16931</v>
      </c>
      <c r="N4066" s="6" t="str">
        <f>IF(COUNTIF($A$2:A4066,A4066)&gt;1,"DUP","OK")</f>
        <v>OK</v>
      </c>
      <c r="O4066" s="6" t="str">
        <f t="shared" si="190"/>
        <v>ORD26002583</v>
      </c>
      <c r="P4066" s="6" t="str">
        <f t="shared" si="191"/>
        <v>Sep</v>
      </c>
      <c r="Q4066" s="6"/>
      <c r="R4066" s="9"/>
      <c r="S4066" s="8"/>
      <c r="T4066" s="8"/>
      <c r="U4066" s="8"/>
      <c r="V4066" s="8"/>
      <c r="W4066" s="8"/>
      <c r="X4066" s="6"/>
      <c r="Y4066" s="6"/>
    </row>
    <row r="4067" spans="1:25" x14ac:dyDescent="0.3">
      <c r="A4067" s="6" t="s">
        <v>17010</v>
      </c>
      <c r="B4067" s="6"/>
      <c r="C4067" s="6" t="s">
        <v>5196</v>
      </c>
      <c r="D4067" s="6" t="str">
        <f t="shared" si="189"/>
        <v>ORD26002600</v>
      </c>
      <c r="E4067" s="10">
        <v>46287</v>
      </c>
      <c r="F4067" s="6" t="s">
        <v>12294</v>
      </c>
      <c r="G4067" s="6" t="s">
        <v>18</v>
      </c>
      <c r="H4067" s="8">
        <v>599</v>
      </c>
      <c r="I4067" s="8">
        <v>0</v>
      </c>
      <c r="J4067" s="8">
        <v>0</v>
      </c>
      <c r="K4067" s="8">
        <v>599</v>
      </c>
      <c r="L4067" s="10">
        <v>46289</v>
      </c>
      <c r="M4067" s="6" t="s">
        <v>16931</v>
      </c>
      <c r="N4067" s="6" t="str">
        <f>IF(COUNTIF($A$2:A4067,A4067)&gt;1,"DUP","OK")</f>
        <v>OK</v>
      </c>
      <c r="O4067" s="6" t="str">
        <f t="shared" si="190"/>
        <v>ORD26002600</v>
      </c>
      <c r="P4067" s="6" t="str">
        <f t="shared" si="191"/>
        <v>Sep</v>
      </c>
      <c r="Q4067" s="6"/>
      <c r="R4067" s="9"/>
      <c r="S4067" s="8"/>
      <c r="T4067" s="8"/>
      <c r="U4067" s="8"/>
      <c r="V4067" s="8"/>
      <c r="W4067" s="8"/>
      <c r="X4067" s="6"/>
      <c r="Y4067" s="6"/>
    </row>
    <row r="4068" spans="1:25" x14ac:dyDescent="0.3">
      <c r="A4068" s="6" t="s">
        <v>17011</v>
      </c>
      <c r="B4068" s="6"/>
      <c r="C4068" s="6" t="s">
        <v>17012</v>
      </c>
      <c r="D4068" s="6" t="str">
        <f t="shared" si="189"/>
        <v>ORD26002671</v>
      </c>
      <c r="E4068" s="10">
        <v>46287</v>
      </c>
      <c r="F4068" s="6" t="s">
        <v>12294</v>
      </c>
      <c r="G4068" s="6" t="s">
        <v>54</v>
      </c>
      <c r="H4068" s="8">
        <v>799</v>
      </c>
      <c r="I4068" s="8">
        <v>15.18</v>
      </c>
      <c r="J4068" s="8">
        <v>2.73</v>
      </c>
      <c r="K4068" s="8">
        <v>781.09</v>
      </c>
      <c r="L4068" s="10">
        <v>46289</v>
      </c>
      <c r="M4068" s="6" t="s">
        <v>16931</v>
      </c>
      <c r="N4068" s="6" t="str">
        <f>IF(COUNTIF($A$2:A4068,A4068)&gt;1,"DUP","OK")</f>
        <v>OK</v>
      </c>
      <c r="O4068" s="6" t="str">
        <f t="shared" si="190"/>
        <v>ORD26002671</v>
      </c>
      <c r="P4068" s="6" t="str">
        <f t="shared" si="191"/>
        <v>Sep</v>
      </c>
      <c r="Q4068" s="6"/>
      <c r="R4068" s="9"/>
      <c r="S4068" s="8"/>
      <c r="T4068" s="8"/>
      <c r="U4068" s="8"/>
      <c r="V4068" s="8"/>
      <c r="W4068" s="8"/>
      <c r="X4068" s="6"/>
      <c r="Y4068" s="6"/>
    </row>
    <row r="4069" spans="1:25" x14ac:dyDescent="0.3">
      <c r="A4069" s="6" t="s">
        <v>17013</v>
      </c>
      <c r="B4069" s="6"/>
      <c r="C4069" s="6" t="s">
        <v>5572</v>
      </c>
      <c r="D4069" s="6" t="str">
        <f t="shared" si="189"/>
        <v>ORD26002789</v>
      </c>
      <c r="E4069" s="10">
        <v>46287</v>
      </c>
      <c r="F4069" s="6" t="s">
        <v>12294</v>
      </c>
      <c r="G4069" s="6" t="s">
        <v>54</v>
      </c>
      <c r="H4069" s="8">
        <v>999</v>
      </c>
      <c r="I4069" s="8">
        <v>18.98</v>
      </c>
      <c r="J4069" s="8">
        <v>3.42</v>
      </c>
      <c r="K4069" s="8">
        <v>976.6</v>
      </c>
      <c r="L4069" s="10">
        <v>46289</v>
      </c>
      <c r="M4069" s="6" t="s">
        <v>16931</v>
      </c>
      <c r="N4069" s="6" t="str">
        <f>IF(COUNTIF($A$2:A4069,A4069)&gt;1,"DUP","OK")</f>
        <v>OK</v>
      </c>
      <c r="O4069" s="6" t="str">
        <f t="shared" si="190"/>
        <v>ORD26002789</v>
      </c>
      <c r="P4069" s="6" t="str">
        <f t="shared" si="191"/>
        <v>Sep</v>
      </c>
      <c r="Q4069" s="6"/>
      <c r="R4069" s="9"/>
      <c r="S4069" s="8"/>
      <c r="T4069" s="8"/>
      <c r="U4069" s="8"/>
      <c r="V4069" s="8"/>
      <c r="W4069" s="8"/>
      <c r="X4069" s="6"/>
      <c r="Y4069" s="6"/>
    </row>
    <row r="4070" spans="1:25" x14ac:dyDescent="0.3">
      <c r="A4070" s="6" t="s">
        <v>17014</v>
      </c>
      <c r="B4070" s="6"/>
      <c r="C4070" s="6" t="s">
        <v>17015</v>
      </c>
      <c r="D4070" s="6" t="str">
        <f t="shared" si="189"/>
        <v>ORD26002916</v>
      </c>
      <c r="E4070" s="10">
        <v>46287</v>
      </c>
      <c r="F4070" s="6" t="s">
        <v>12294</v>
      </c>
      <c r="G4070" s="6" t="s">
        <v>18</v>
      </c>
      <c r="H4070" s="8">
        <v>2499</v>
      </c>
      <c r="I4070" s="8">
        <v>7.5</v>
      </c>
      <c r="J4070" s="8">
        <v>1.35</v>
      </c>
      <c r="K4070" s="8">
        <v>2490.15</v>
      </c>
      <c r="L4070" s="10">
        <v>46289</v>
      </c>
      <c r="M4070" s="6" t="s">
        <v>16931</v>
      </c>
      <c r="N4070" s="6" t="str">
        <f>IF(COUNTIF($A$2:A4070,A4070)&gt;1,"DUP","OK")</f>
        <v>OK</v>
      </c>
      <c r="O4070" s="6" t="str">
        <f t="shared" si="190"/>
        <v>ORD26002916</v>
      </c>
      <c r="P4070" s="6" t="str">
        <f t="shared" si="191"/>
        <v>Sep</v>
      </c>
      <c r="Q4070" s="6"/>
      <c r="R4070" s="9"/>
      <c r="S4070" s="8"/>
      <c r="T4070" s="8"/>
      <c r="U4070" s="8"/>
      <c r="V4070" s="8"/>
      <c r="W4070" s="8"/>
      <c r="X4070" s="6"/>
      <c r="Y4070" s="6"/>
    </row>
    <row r="4071" spans="1:25" x14ac:dyDescent="0.3">
      <c r="A4071" s="6" t="s">
        <v>17016</v>
      </c>
      <c r="B4071" s="6"/>
      <c r="C4071" s="6" t="s">
        <v>5981</v>
      </c>
      <c r="D4071" s="6" t="str">
        <f t="shared" si="189"/>
        <v>ORD26002998</v>
      </c>
      <c r="E4071" s="10">
        <v>46287</v>
      </c>
      <c r="F4071" s="6" t="s">
        <v>12294</v>
      </c>
      <c r="G4071" s="6" t="s">
        <v>18</v>
      </c>
      <c r="H4071" s="8">
        <v>1498</v>
      </c>
      <c r="I4071" s="8">
        <v>0</v>
      </c>
      <c r="J4071" s="8">
        <v>0</v>
      </c>
      <c r="K4071" s="8">
        <v>1498</v>
      </c>
      <c r="L4071" s="10">
        <v>46289</v>
      </c>
      <c r="M4071" s="6" t="s">
        <v>16931</v>
      </c>
      <c r="N4071" s="6" t="str">
        <f>IF(COUNTIF($A$2:A4071,A4071)&gt;1,"DUP","OK")</f>
        <v>OK</v>
      </c>
      <c r="O4071" s="6" t="str">
        <f t="shared" si="190"/>
        <v>ORD26002998</v>
      </c>
      <c r="P4071" s="6" t="str">
        <f t="shared" si="191"/>
        <v>Sep</v>
      </c>
      <c r="Q4071" s="6"/>
      <c r="R4071" s="9"/>
      <c r="S4071" s="8"/>
      <c r="T4071" s="8"/>
      <c r="U4071" s="8"/>
      <c r="V4071" s="8"/>
      <c r="W4071" s="8"/>
      <c r="X4071" s="6"/>
      <c r="Y4071" s="6"/>
    </row>
    <row r="4072" spans="1:25" x14ac:dyDescent="0.3">
      <c r="A4072" s="6" t="s">
        <v>17017</v>
      </c>
      <c r="B4072" s="6"/>
      <c r="C4072" s="6" t="s">
        <v>5999</v>
      </c>
      <c r="D4072" s="6" t="str">
        <f t="shared" si="189"/>
        <v>ORD26003007</v>
      </c>
      <c r="E4072" s="10">
        <v>46287</v>
      </c>
      <c r="F4072" s="6" t="s">
        <v>12294</v>
      </c>
      <c r="G4072" s="6" t="s">
        <v>27</v>
      </c>
      <c r="H4072" s="8">
        <v>8498</v>
      </c>
      <c r="I4072" s="8">
        <v>135.97</v>
      </c>
      <c r="J4072" s="8">
        <v>24.47</v>
      </c>
      <c r="K4072" s="8">
        <v>8337.56</v>
      </c>
      <c r="L4072" s="10">
        <v>46289</v>
      </c>
      <c r="M4072" s="6" t="s">
        <v>16931</v>
      </c>
      <c r="N4072" s="6" t="str">
        <f>IF(COUNTIF($A$2:A4072,A4072)&gt;1,"DUP","OK")</f>
        <v>OK</v>
      </c>
      <c r="O4072" s="6" t="str">
        <f t="shared" si="190"/>
        <v>ORD26003007</v>
      </c>
      <c r="P4072" s="6" t="str">
        <f t="shared" si="191"/>
        <v>Sep</v>
      </c>
      <c r="Q4072" s="6"/>
      <c r="R4072" s="9"/>
      <c r="S4072" s="8"/>
      <c r="T4072" s="8"/>
      <c r="U4072" s="8"/>
      <c r="V4072" s="8"/>
      <c r="W4072" s="8"/>
      <c r="X4072" s="6"/>
      <c r="Y4072" s="6"/>
    </row>
    <row r="4073" spans="1:25" x14ac:dyDescent="0.3">
      <c r="A4073" s="6" t="s">
        <v>17018</v>
      </c>
      <c r="B4073" s="6"/>
      <c r="C4073" s="6" t="s">
        <v>17019</v>
      </c>
      <c r="D4073" s="6" t="str">
        <f t="shared" si="189"/>
        <v>ORD26003019</v>
      </c>
      <c r="E4073" s="10">
        <v>46287</v>
      </c>
      <c r="F4073" s="6" t="s">
        <v>12294</v>
      </c>
      <c r="G4073" s="6" t="s">
        <v>18</v>
      </c>
      <c r="H4073" s="8">
        <v>6498</v>
      </c>
      <c r="I4073" s="8">
        <v>19.489999999999998</v>
      </c>
      <c r="J4073" s="8">
        <v>3.51</v>
      </c>
      <c r="K4073" s="8">
        <v>6475</v>
      </c>
      <c r="L4073" s="10">
        <v>46289</v>
      </c>
      <c r="M4073" s="6" t="s">
        <v>16931</v>
      </c>
      <c r="N4073" s="6" t="str">
        <f>IF(COUNTIF($A$2:A4073,A4073)&gt;1,"DUP","OK")</f>
        <v>OK</v>
      </c>
      <c r="O4073" s="6" t="str">
        <f t="shared" si="190"/>
        <v>ORD26003019</v>
      </c>
      <c r="P4073" s="6" t="str">
        <f t="shared" si="191"/>
        <v>Sep</v>
      </c>
      <c r="Q4073" s="6"/>
      <c r="R4073" s="9"/>
      <c r="S4073" s="8"/>
      <c r="T4073" s="8"/>
      <c r="U4073" s="8"/>
      <c r="V4073" s="8"/>
      <c r="W4073" s="8"/>
      <c r="X4073" s="6"/>
      <c r="Y4073" s="6"/>
    </row>
    <row r="4074" spans="1:25" x14ac:dyDescent="0.3">
      <c r="A4074" s="6" t="s">
        <v>17020</v>
      </c>
      <c r="B4074" s="6"/>
      <c r="C4074" s="6" t="s">
        <v>6087</v>
      </c>
      <c r="D4074" s="6" t="str">
        <f t="shared" si="189"/>
        <v>ORD26003052</v>
      </c>
      <c r="E4074" s="10">
        <v>46287</v>
      </c>
      <c r="F4074" s="6" t="s">
        <v>12294</v>
      </c>
      <c r="G4074" s="6" t="s">
        <v>18</v>
      </c>
      <c r="H4074" s="8">
        <v>4498</v>
      </c>
      <c r="I4074" s="8">
        <v>13.49</v>
      </c>
      <c r="J4074" s="8">
        <v>2.4300000000000002</v>
      </c>
      <c r="K4074" s="8">
        <v>4482.08</v>
      </c>
      <c r="L4074" s="10">
        <v>46289</v>
      </c>
      <c r="M4074" s="6" t="s">
        <v>16931</v>
      </c>
      <c r="N4074" s="6" t="str">
        <f>IF(COUNTIF($A$2:A4074,A4074)&gt;1,"DUP","OK")</f>
        <v>OK</v>
      </c>
      <c r="O4074" s="6" t="str">
        <f t="shared" si="190"/>
        <v>ORD26003052</v>
      </c>
      <c r="P4074" s="6" t="str">
        <f t="shared" si="191"/>
        <v>Sep</v>
      </c>
      <c r="Q4074" s="6"/>
      <c r="R4074" s="9"/>
      <c r="S4074" s="8"/>
      <c r="T4074" s="8"/>
      <c r="U4074" s="8"/>
      <c r="V4074" s="8"/>
      <c r="W4074" s="8"/>
      <c r="X4074" s="6"/>
      <c r="Y4074" s="6"/>
    </row>
    <row r="4075" spans="1:25" x14ac:dyDescent="0.3">
      <c r="A4075" s="6" t="s">
        <v>17021</v>
      </c>
      <c r="B4075" s="6"/>
      <c r="C4075" s="6" t="s">
        <v>17022</v>
      </c>
      <c r="D4075" s="6" t="str">
        <f t="shared" si="189"/>
        <v>ORD26003070</v>
      </c>
      <c r="E4075" s="10">
        <v>46287</v>
      </c>
      <c r="F4075" s="6" t="s">
        <v>12294</v>
      </c>
      <c r="G4075" s="6" t="s">
        <v>54</v>
      </c>
      <c r="H4075" s="8">
        <v>3098</v>
      </c>
      <c r="I4075" s="8">
        <v>52.67</v>
      </c>
      <c r="J4075" s="8">
        <v>9.48</v>
      </c>
      <c r="K4075" s="8">
        <v>3035.85</v>
      </c>
      <c r="L4075" s="10">
        <v>46289</v>
      </c>
      <c r="M4075" s="6" t="s">
        <v>16931</v>
      </c>
      <c r="N4075" s="6" t="str">
        <f>IF(COUNTIF($A$2:A4075,A4075)&gt;1,"DUP","OK")</f>
        <v>OK</v>
      </c>
      <c r="O4075" s="6" t="str">
        <f t="shared" si="190"/>
        <v>ORD26003070</v>
      </c>
      <c r="P4075" s="6" t="str">
        <f t="shared" si="191"/>
        <v>Sep</v>
      </c>
      <c r="Q4075" s="6"/>
      <c r="R4075" s="9"/>
      <c r="S4075" s="8"/>
      <c r="T4075" s="8"/>
      <c r="U4075" s="8"/>
      <c r="V4075" s="8"/>
      <c r="W4075" s="8"/>
      <c r="X4075" s="6"/>
      <c r="Y4075" s="6"/>
    </row>
    <row r="4076" spans="1:25" x14ac:dyDescent="0.3">
      <c r="A4076" s="6" t="s">
        <v>17023</v>
      </c>
      <c r="B4076" s="6"/>
      <c r="C4076" s="6" t="s">
        <v>6214</v>
      </c>
      <c r="D4076" s="6" t="str">
        <f t="shared" si="189"/>
        <v>ORD26003117</v>
      </c>
      <c r="E4076" s="10">
        <v>46287</v>
      </c>
      <c r="F4076" s="6" t="s">
        <v>12294</v>
      </c>
      <c r="G4076" s="6" t="s">
        <v>27</v>
      </c>
      <c r="H4076" s="8">
        <v>349</v>
      </c>
      <c r="I4076" s="8">
        <v>6.28</v>
      </c>
      <c r="J4076" s="8">
        <v>1.1299999999999999</v>
      </c>
      <c r="K4076" s="8">
        <v>341.59</v>
      </c>
      <c r="L4076" s="10">
        <v>46289</v>
      </c>
      <c r="M4076" s="6" t="s">
        <v>16931</v>
      </c>
      <c r="N4076" s="6" t="str">
        <f>IF(COUNTIF($A$2:A4076,A4076)&gt;1,"DUP","OK")</f>
        <v>OK</v>
      </c>
      <c r="O4076" s="6" t="str">
        <f t="shared" si="190"/>
        <v>ORD26003117</v>
      </c>
      <c r="P4076" s="6" t="str">
        <f t="shared" si="191"/>
        <v>Sep</v>
      </c>
      <c r="Q4076" s="6"/>
      <c r="R4076" s="9"/>
      <c r="S4076" s="8"/>
      <c r="T4076" s="8"/>
      <c r="U4076" s="8"/>
      <c r="V4076" s="8"/>
      <c r="W4076" s="8"/>
      <c r="X4076" s="6"/>
      <c r="Y4076" s="6"/>
    </row>
    <row r="4077" spans="1:25" x14ac:dyDescent="0.3">
      <c r="A4077" s="6" t="s">
        <v>17024</v>
      </c>
      <c r="B4077" s="6"/>
      <c r="C4077" s="6" t="s">
        <v>6310</v>
      </c>
      <c r="D4077" s="6" t="str">
        <f t="shared" si="189"/>
        <v>ORD26003165</v>
      </c>
      <c r="E4077" s="10">
        <v>46287</v>
      </c>
      <c r="F4077" s="6" t="s">
        <v>12294</v>
      </c>
      <c r="G4077" s="6" t="s">
        <v>18</v>
      </c>
      <c r="H4077" s="8">
        <v>3797</v>
      </c>
      <c r="I4077" s="8">
        <v>11.39</v>
      </c>
      <c r="J4077" s="8">
        <v>2.0499999999999998</v>
      </c>
      <c r="K4077" s="8">
        <v>3783.56</v>
      </c>
      <c r="L4077" s="10">
        <v>46289</v>
      </c>
      <c r="M4077" s="6" t="s">
        <v>16931</v>
      </c>
      <c r="N4077" s="6" t="str">
        <f>IF(COUNTIF($A$2:A4077,A4077)&gt;1,"DUP","OK")</f>
        <v>OK</v>
      </c>
      <c r="O4077" s="6" t="str">
        <f t="shared" si="190"/>
        <v>ORD26003165</v>
      </c>
      <c r="P4077" s="6" t="str">
        <f t="shared" si="191"/>
        <v>Sep</v>
      </c>
      <c r="Q4077" s="6"/>
      <c r="R4077" s="9"/>
      <c r="S4077" s="8"/>
      <c r="T4077" s="8"/>
      <c r="U4077" s="8"/>
      <c r="V4077" s="8"/>
      <c r="W4077" s="8"/>
      <c r="X4077" s="6"/>
      <c r="Y4077" s="6"/>
    </row>
    <row r="4078" spans="1:25" x14ac:dyDescent="0.3">
      <c r="A4078" s="6" t="s">
        <v>17025</v>
      </c>
      <c r="B4078" s="6"/>
      <c r="C4078" s="6" t="s">
        <v>6340</v>
      </c>
      <c r="D4078" s="6" t="str">
        <f t="shared" si="189"/>
        <v>ORD26003180</v>
      </c>
      <c r="E4078" s="10">
        <v>46287</v>
      </c>
      <c r="F4078" s="6" t="s">
        <v>12294</v>
      </c>
      <c r="G4078" s="6" t="s">
        <v>18</v>
      </c>
      <c r="H4078" s="8">
        <v>4998</v>
      </c>
      <c r="I4078" s="8">
        <v>14.99</v>
      </c>
      <c r="J4078" s="8">
        <v>2.7</v>
      </c>
      <c r="K4078" s="8">
        <v>4980.3100000000004</v>
      </c>
      <c r="L4078" s="10">
        <v>46289</v>
      </c>
      <c r="M4078" s="6" t="s">
        <v>16931</v>
      </c>
      <c r="N4078" s="6" t="str">
        <f>IF(COUNTIF($A$2:A4078,A4078)&gt;1,"DUP","OK")</f>
        <v>OK</v>
      </c>
      <c r="O4078" s="6" t="str">
        <f t="shared" si="190"/>
        <v>ORD26003180</v>
      </c>
      <c r="P4078" s="6" t="str">
        <f t="shared" si="191"/>
        <v>Sep</v>
      </c>
      <c r="Q4078" s="6"/>
      <c r="R4078" s="9"/>
      <c r="S4078" s="8"/>
      <c r="T4078" s="8"/>
      <c r="U4078" s="8"/>
      <c r="V4078" s="8"/>
      <c r="W4078" s="8"/>
      <c r="X4078" s="6"/>
      <c r="Y4078" s="6"/>
    </row>
    <row r="4079" spans="1:25" x14ac:dyDescent="0.3">
      <c r="A4079" s="6" t="s">
        <v>17026</v>
      </c>
      <c r="B4079" s="6"/>
      <c r="C4079" s="6" t="s">
        <v>17027</v>
      </c>
      <c r="D4079" s="6" t="str">
        <f t="shared" si="189"/>
        <v>ORD26003202</v>
      </c>
      <c r="E4079" s="10">
        <v>46287</v>
      </c>
      <c r="F4079" s="6" t="s">
        <v>12294</v>
      </c>
      <c r="G4079" s="6" t="s">
        <v>18</v>
      </c>
      <c r="H4079" s="8">
        <v>3597</v>
      </c>
      <c r="I4079" s="8">
        <v>10.79</v>
      </c>
      <c r="J4079" s="8">
        <v>1.94</v>
      </c>
      <c r="K4079" s="8">
        <v>3584.27</v>
      </c>
      <c r="L4079" s="10">
        <v>46289</v>
      </c>
      <c r="M4079" s="6" t="s">
        <v>16931</v>
      </c>
      <c r="N4079" s="6" t="str">
        <f>IF(COUNTIF($A$2:A4079,A4079)&gt;1,"DUP","OK")</f>
        <v>OK</v>
      </c>
      <c r="O4079" s="6" t="str">
        <f t="shared" si="190"/>
        <v>ORD26003202</v>
      </c>
      <c r="P4079" s="6" t="str">
        <f t="shared" si="191"/>
        <v>Sep</v>
      </c>
      <c r="Q4079" s="6"/>
      <c r="R4079" s="9"/>
      <c r="S4079" s="8"/>
      <c r="T4079" s="8"/>
      <c r="U4079" s="8"/>
      <c r="V4079" s="8"/>
      <c r="W4079" s="8"/>
      <c r="X4079" s="6"/>
      <c r="Y4079" s="6"/>
    </row>
    <row r="4080" spans="1:25" x14ac:dyDescent="0.3">
      <c r="A4080" s="6" t="s">
        <v>17028</v>
      </c>
      <c r="B4080" s="6"/>
      <c r="C4080" s="6" t="s">
        <v>6458</v>
      </c>
      <c r="D4080" s="6" t="str">
        <f t="shared" si="189"/>
        <v>ORD26003240</v>
      </c>
      <c r="E4080" s="10">
        <v>46287</v>
      </c>
      <c r="F4080" s="6" t="s">
        <v>12294</v>
      </c>
      <c r="G4080" s="6" t="s">
        <v>18</v>
      </c>
      <c r="H4080" s="8">
        <v>9798</v>
      </c>
      <c r="I4080" s="8">
        <v>29.39</v>
      </c>
      <c r="J4080" s="8">
        <v>5.29</v>
      </c>
      <c r="K4080" s="8">
        <v>9763.32</v>
      </c>
      <c r="L4080" s="10">
        <v>46289</v>
      </c>
      <c r="M4080" s="6" t="s">
        <v>16931</v>
      </c>
      <c r="N4080" s="6" t="str">
        <f>IF(COUNTIF($A$2:A4080,A4080)&gt;1,"DUP","OK")</f>
        <v>OK</v>
      </c>
      <c r="O4080" s="6" t="str">
        <f t="shared" si="190"/>
        <v>ORD26003240</v>
      </c>
      <c r="P4080" s="6" t="str">
        <f t="shared" si="191"/>
        <v>Sep</v>
      </c>
      <c r="Q4080" s="6"/>
      <c r="R4080" s="9"/>
      <c r="S4080" s="8"/>
      <c r="T4080" s="8"/>
      <c r="U4080" s="8"/>
      <c r="V4080" s="8"/>
      <c r="W4080" s="8"/>
      <c r="X4080" s="6"/>
      <c r="Y4080" s="6"/>
    </row>
    <row r="4081" spans="1:25" x14ac:dyDescent="0.3">
      <c r="A4081" s="6" t="s">
        <v>17029</v>
      </c>
      <c r="B4081" s="6"/>
      <c r="C4081" s="6" t="s">
        <v>6472</v>
      </c>
      <c r="D4081" s="6" t="str">
        <f t="shared" si="189"/>
        <v>ORD26003247</v>
      </c>
      <c r="E4081" s="10">
        <v>46287</v>
      </c>
      <c r="F4081" s="6" t="s">
        <v>12294</v>
      </c>
      <c r="G4081" s="6" t="s">
        <v>54</v>
      </c>
      <c r="H4081" s="8">
        <v>3998</v>
      </c>
      <c r="I4081" s="8">
        <v>67.97</v>
      </c>
      <c r="J4081" s="8">
        <v>12.23</v>
      </c>
      <c r="K4081" s="8">
        <v>3917.8</v>
      </c>
      <c r="L4081" s="10">
        <v>46289</v>
      </c>
      <c r="M4081" s="6" t="s">
        <v>16931</v>
      </c>
      <c r="N4081" s="6" t="str">
        <f>IF(COUNTIF($A$2:A4081,A4081)&gt;1,"DUP","OK")</f>
        <v>OK</v>
      </c>
      <c r="O4081" s="6" t="str">
        <f t="shared" si="190"/>
        <v>ORD26003247</v>
      </c>
      <c r="P4081" s="6" t="str">
        <f t="shared" si="191"/>
        <v>Sep</v>
      </c>
      <c r="Q4081" s="6"/>
      <c r="R4081" s="9"/>
      <c r="S4081" s="8"/>
      <c r="T4081" s="8"/>
      <c r="U4081" s="8"/>
      <c r="V4081" s="8"/>
      <c r="W4081" s="8"/>
      <c r="X4081" s="6"/>
      <c r="Y4081" s="6"/>
    </row>
    <row r="4082" spans="1:25" x14ac:dyDescent="0.3">
      <c r="A4082" s="6" t="s">
        <v>17030</v>
      </c>
      <c r="B4082" s="6"/>
      <c r="C4082" s="6" t="s">
        <v>17031</v>
      </c>
      <c r="D4082" s="6" t="str">
        <f t="shared" si="189"/>
        <v>ORD26003274</v>
      </c>
      <c r="E4082" s="10">
        <v>46287</v>
      </c>
      <c r="F4082" s="6" t="s">
        <v>12294</v>
      </c>
      <c r="G4082" s="6" t="s">
        <v>27</v>
      </c>
      <c r="H4082" s="8">
        <v>1299</v>
      </c>
      <c r="I4082" s="8">
        <v>23.38</v>
      </c>
      <c r="J4082" s="8">
        <v>4.21</v>
      </c>
      <c r="K4082" s="8">
        <v>1271.4100000000001</v>
      </c>
      <c r="L4082" s="10">
        <v>46289</v>
      </c>
      <c r="M4082" s="6" t="s">
        <v>16931</v>
      </c>
      <c r="N4082" s="6" t="str">
        <f>IF(COUNTIF($A$2:A4082,A4082)&gt;1,"DUP","OK")</f>
        <v>OK</v>
      </c>
      <c r="O4082" s="6" t="str">
        <f t="shared" si="190"/>
        <v>ORD26003274</v>
      </c>
      <c r="P4082" s="6" t="str">
        <f t="shared" si="191"/>
        <v>Sep</v>
      </c>
      <c r="Q4082" s="6"/>
      <c r="R4082" s="9"/>
      <c r="S4082" s="8"/>
      <c r="T4082" s="8"/>
      <c r="U4082" s="8"/>
      <c r="V4082" s="8"/>
      <c r="W4082" s="8"/>
      <c r="X4082" s="6"/>
      <c r="Y4082" s="6"/>
    </row>
    <row r="4083" spans="1:25" x14ac:dyDescent="0.3">
      <c r="A4083" s="6" t="s">
        <v>17032</v>
      </c>
      <c r="B4083" s="6"/>
      <c r="C4083" s="6" t="s">
        <v>17033</v>
      </c>
      <c r="D4083" s="6" t="str">
        <f t="shared" si="189"/>
        <v>ORD26003324</v>
      </c>
      <c r="E4083" s="10">
        <v>46287</v>
      </c>
      <c r="F4083" s="6" t="s">
        <v>12294</v>
      </c>
      <c r="G4083" s="6" t="s">
        <v>18</v>
      </c>
      <c r="H4083" s="8">
        <v>13497</v>
      </c>
      <c r="I4083" s="8">
        <v>40.49</v>
      </c>
      <c r="J4083" s="8">
        <v>7.29</v>
      </c>
      <c r="K4083" s="8">
        <v>13449.22</v>
      </c>
      <c r="L4083" s="10">
        <v>46289</v>
      </c>
      <c r="M4083" s="6" t="s">
        <v>16931</v>
      </c>
      <c r="N4083" s="6" t="str">
        <f>IF(COUNTIF($A$2:A4083,A4083)&gt;1,"DUP","OK")</f>
        <v>OK</v>
      </c>
      <c r="O4083" s="6" t="str">
        <f t="shared" si="190"/>
        <v>ORD26003324</v>
      </c>
      <c r="P4083" s="6" t="str">
        <f t="shared" si="191"/>
        <v>Sep</v>
      </c>
      <c r="Q4083" s="6"/>
      <c r="R4083" s="9"/>
      <c r="S4083" s="8"/>
      <c r="T4083" s="8"/>
      <c r="U4083" s="8"/>
      <c r="V4083" s="8"/>
      <c r="W4083" s="8"/>
      <c r="X4083" s="6"/>
      <c r="Y4083" s="6"/>
    </row>
    <row r="4084" spans="1:25" x14ac:dyDescent="0.3">
      <c r="A4084" s="6" t="s">
        <v>17034</v>
      </c>
      <c r="B4084" s="6"/>
      <c r="C4084" s="6" t="s">
        <v>17035</v>
      </c>
      <c r="D4084" s="6" t="str">
        <f t="shared" si="189"/>
        <v>ORD26003451</v>
      </c>
      <c r="E4084" s="10">
        <v>46287</v>
      </c>
      <c r="F4084" s="6" t="s">
        <v>12294</v>
      </c>
      <c r="G4084" s="6" t="s">
        <v>27</v>
      </c>
      <c r="H4084" s="8">
        <v>8997</v>
      </c>
      <c r="I4084" s="8">
        <v>143.94999999999999</v>
      </c>
      <c r="J4084" s="8">
        <v>25.91</v>
      </c>
      <c r="K4084" s="8">
        <v>8827.14</v>
      </c>
      <c r="L4084" s="10">
        <v>46289</v>
      </c>
      <c r="M4084" s="6" t="s">
        <v>16931</v>
      </c>
      <c r="N4084" s="6" t="str">
        <f>IF(COUNTIF($A$2:A4084,A4084)&gt;1,"DUP","OK")</f>
        <v>OK</v>
      </c>
      <c r="O4084" s="6" t="str">
        <f t="shared" si="190"/>
        <v>ORD26003451</v>
      </c>
      <c r="P4084" s="6" t="str">
        <f t="shared" si="191"/>
        <v>Sep</v>
      </c>
      <c r="Q4084" s="6"/>
      <c r="R4084" s="9"/>
      <c r="S4084" s="8"/>
      <c r="T4084" s="8"/>
      <c r="U4084" s="8"/>
      <c r="V4084" s="8"/>
      <c r="W4084" s="8"/>
      <c r="X4084" s="6"/>
      <c r="Y4084" s="6"/>
    </row>
    <row r="4085" spans="1:25" x14ac:dyDescent="0.3">
      <c r="A4085" s="6" t="s">
        <v>17036</v>
      </c>
      <c r="B4085" s="6"/>
      <c r="C4085" s="6" t="s">
        <v>17037</v>
      </c>
      <c r="D4085" s="6" t="str">
        <f t="shared" si="189"/>
        <v>ORD26003525</v>
      </c>
      <c r="E4085" s="10">
        <v>46287</v>
      </c>
      <c r="F4085" s="6" t="s">
        <v>12294</v>
      </c>
      <c r="G4085" s="6" t="s">
        <v>18</v>
      </c>
      <c r="H4085" s="8">
        <v>2298</v>
      </c>
      <c r="I4085" s="8">
        <v>6.89</v>
      </c>
      <c r="J4085" s="8">
        <v>1.24</v>
      </c>
      <c r="K4085" s="8">
        <v>2289.87</v>
      </c>
      <c r="L4085" s="10">
        <v>46289</v>
      </c>
      <c r="M4085" s="6" t="s">
        <v>16931</v>
      </c>
      <c r="N4085" s="6" t="str">
        <f>IF(COUNTIF($A$2:A4085,A4085)&gt;1,"DUP","OK")</f>
        <v>OK</v>
      </c>
      <c r="O4085" s="6" t="str">
        <f t="shared" si="190"/>
        <v>ORD26003525</v>
      </c>
      <c r="P4085" s="6" t="str">
        <f t="shared" si="191"/>
        <v>Sep</v>
      </c>
      <c r="Q4085" s="6"/>
      <c r="R4085" s="9"/>
      <c r="S4085" s="8"/>
      <c r="T4085" s="8"/>
      <c r="U4085" s="8"/>
      <c r="V4085" s="8"/>
      <c r="W4085" s="8"/>
      <c r="X4085" s="6"/>
      <c r="Y4085" s="6"/>
    </row>
    <row r="4086" spans="1:25" x14ac:dyDescent="0.3">
      <c r="A4086" s="6" t="s">
        <v>17038</v>
      </c>
      <c r="B4086" s="6"/>
      <c r="C4086" s="6" t="s">
        <v>7027</v>
      </c>
      <c r="D4086" s="6" t="str">
        <f t="shared" si="189"/>
        <v>ORD26003528</v>
      </c>
      <c r="E4086" s="10">
        <v>46287</v>
      </c>
      <c r="F4086" s="6" t="s">
        <v>12294</v>
      </c>
      <c r="G4086" s="6" t="s">
        <v>18</v>
      </c>
      <c r="H4086" s="8">
        <v>299</v>
      </c>
      <c r="I4086" s="8">
        <v>0</v>
      </c>
      <c r="J4086" s="8">
        <v>0</v>
      </c>
      <c r="K4086" s="8">
        <v>299</v>
      </c>
      <c r="L4086" s="10">
        <v>46289</v>
      </c>
      <c r="M4086" s="6" t="s">
        <v>16931</v>
      </c>
      <c r="N4086" s="6" t="str">
        <f>IF(COUNTIF($A$2:A4086,A4086)&gt;1,"DUP","OK")</f>
        <v>OK</v>
      </c>
      <c r="O4086" s="6" t="str">
        <f t="shared" si="190"/>
        <v>ORD26003528</v>
      </c>
      <c r="P4086" s="6" t="str">
        <f t="shared" si="191"/>
        <v>Sep</v>
      </c>
      <c r="Q4086" s="6"/>
      <c r="R4086" s="9"/>
      <c r="S4086" s="8"/>
      <c r="T4086" s="8"/>
      <c r="U4086" s="8"/>
      <c r="V4086" s="8"/>
      <c r="W4086" s="8"/>
      <c r="X4086" s="6"/>
      <c r="Y4086" s="6"/>
    </row>
    <row r="4087" spans="1:25" x14ac:dyDescent="0.3">
      <c r="A4087" s="6" t="s">
        <v>17039</v>
      </c>
      <c r="B4087" s="6"/>
      <c r="C4087" s="6" t="s">
        <v>7273</v>
      </c>
      <c r="D4087" s="6" t="str">
        <f t="shared" si="189"/>
        <v>ORD26003655</v>
      </c>
      <c r="E4087" s="10">
        <v>46287</v>
      </c>
      <c r="F4087" s="6" t="s">
        <v>12294</v>
      </c>
      <c r="G4087" s="6" t="s">
        <v>27</v>
      </c>
      <c r="H4087" s="8">
        <v>3498</v>
      </c>
      <c r="I4087" s="8">
        <v>55.97</v>
      </c>
      <c r="J4087" s="8">
        <v>10.07</v>
      </c>
      <c r="K4087" s="8">
        <v>3431.96</v>
      </c>
      <c r="L4087" s="10">
        <v>46289</v>
      </c>
      <c r="M4087" s="6" t="s">
        <v>16931</v>
      </c>
      <c r="N4087" s="6" t="str">
        <f>IF(COUNTIF($A$2:A4087,A4087)&gt;1,"DUP","OK")</f>
        <v>OK</v>
      </c>
      <c r="O4087" s="6" t="str">
        <f t="shared" si="190"/>
        <v>ORD26003655</v>
      </c>
      <c r="P4087" s="6" t="str">
        <f t="shared" si="191"/>
        <v>Sep</v>
      </c>
      <c r="Q4087" s="6"/>
      <c r="R4087" s="9"/>
      <c r="S4087" s="8"/>
      <c r="T4087" s="8"/>
      <c r="U4087" s="8"/>
      <c r="V4087" s="8"/>
      <c r="W4087" s="8"/>
      <c r="X4087" s="6"/>
      <c r="Y4087" s="6"/>
    </row>
    <row r="4088" spans="1:25" x14ac:dyDescent="0.3">
      <c r="A4088" s="6" t="s">
        <v>17040</v>
      </c>
      <c r="B4088" s="6"/>
      <c r="C4088" s="6" t="s">
        <v>7353</v>
      </c>
      <c r="D4088" s="6" t="str">
        <f t="shared" si="189"/>
        <v>ORD26003696</v>
      </c>
      <c r="E4088" s="10">
        <v>46287</v>
      </c>
      <c r="F4088" s="6" t="s">
        <v>12294</v>
      </c>
      <c r="G4088" s="6" t="s">
        <v>18</v>
      </c>
      <c r="H4088" s="8">
        <v>599</v>
      </c>
      <c r="I4088" s="8">
        <v>0</v>
      </c>
      <c r="J4088" s="8">
        <v>0</v>
      </c>
      <c r="K4088" s="8">
        <v>599</v>
      </c>
      <c r="L4088" s="10">
        <v>46289</v>
      </c>
      <c r="M4088" s="6" t="s">
        <v>16931</v>
      </c>
      <c r="N4088" s="6" t="str">
        <f>IF(COUNTIF($A$2:A4088,A4088)&gt;1,"DUP","OK")</f>
        <v>OK</v>
      </c>
      <c r="O4088" s="6" t="str">
        <f t="shared" si="190"/>
        <v>ORD26003696</v>
      </c>
      <c r="P4088" s="6" t="str">
        <f t="shared" si="191"/>
        <v>Sep</v>
      </c>
      <c r="Q4088" s="6"/>
      <c r="R4088" s="9"/>
      <c r="S4088" s="8"/>
      <c r="T4088" s="8"/>
      <c r="U4088" s="8"/>
      <c r="V4088" s="8"/>
      <c r="W4088" s="8"/>
      <c r="X4088" s="6"/>
      <c r="Y4088" s="6"/>
    </row>
    <row r="4089" spans="1:25" x14ac:dyDescent="0.3">
      <c r="A4089" s="6" t="s">
        <v>17041</v>
      </c>
      <c r="B4089" s="6"/>
      <c r="C4089" s="6" t="s">
        <v>7400</v>
      </c>
      <c r="D4089" s="6" t="str">
        <f t="shared" si="189"/>
        <v>ORD26003720</v>
      </c>
      <c r="E4089" s="10">
        <v>46287</v>
      </c>
      <c r="F4089" s="6" t="s">
        <v>12294</v>
      </c>
      <c r="G4089" s="6" t="s">
        <v>18</v>
      </c>
      <c r="H4089" s="8">
        <v>3598</v>
      </c>
      <c r="I4089" s="8">
        <v>10.79</v>
      </c>
      <c r="J4089" s="8">
        <v>1.94</v>
      </c>
      <c r="K4089" s="8">
        <v>3585.27</v>
      </c>
      <c r="L4089" s="10">
        <v>46289</v>
      </c>
      <c r="M4089" s="6" t="s">
        <v>16931</v>
      </c>
      <c r="N4089" s="6" t="str">
        <f>IF(COUNTIF($A$2:A4089,A4089)&gt;1,"DUP","OK")</f>
        <v>OK</v>
      </c>
      <c r="O4089" s="6" t="str">
        <f t="shared" si="190"/>
        <v>ORD26003720</v>
      </c>
      <c r="P4089" s="6" t="str">
        <f t="shared" si="191"/>
        <v>Sep</v>
      </c>
      <c r="Q4089" s="6"/>
      <c r="R4089" s="9"/>
      <c r="S4089" s="8"/>
      <c r="T4089" s="8"/>
      <c r="U4089" s="8"/>
      <c r="V4089" s="8"/>
      <c r="W4089" s="8"/>
      <c r="X4089" s="6"/>
      <c r="Y4089" s="6"/>
    </row>
    <row r="4090" spans="1:25" x14ac:dyDescent="0.3">
      <c r="A4090" s="6" t="s">
        <v>17042</v>
      </c>
      <c r="B4090" s="6"/>
      <c r="C4090" s="6" t="s">
        <v>7412</v>
      </c>
      <c r="D4090" s="6" t="str">
        <f t="shared" si="189"/>
        <v>ORD26003726</v>
      </c>
      <c r="E4090" s="10">
        <v>46287</v>
      </c>
      <c r="F4090" s="6" t="s">
        <v>12294</v>
      </c>
      <c r="G4090" s="6" t="s">
        <v>18</v>
      </c>
      <c r="H4090" s="8">
        <v>6347</v>
      </c>
      <c r="I4090" s="8">
        <v>19.04</v>
      </c>
      <c r="J4090" s="8">
        <v>3.43</v>
      </c>
      <c r="K4090" s="8">
        <v>6324.53</v>
      </c>
      <c r="L4090" s="10">
        <v>46289</v>
      </c>
      <c r="M4090" s="6" t="s">
        <v>16931</v>
      </c>
      <c r="N4090" s="6" t="str">
        <f>IF(COUNTIF($A$2:A4090,A4090)&gt;1,"DUP","OK")</f>
        <v>OK</v>
      </c>
      <c r="O4090" s="6" t="str">
        <f t="shared" si="190"/>
        <v>ORD26003726</v>
      </c>
      <c r="P4090" s="6" t="str">
        <f t="shared" si="191"/>
        <v>Sep</v>
      </c>
      <c r="Q4090" s="6"/>
      <c r="R4090" s="9"/>
      <c r="S4090" s="8"/>
      <c r="T4090" s="8"/>
      <c r="U4090" s="8"/>
      <c r="V4090" s="8"/>
      <c r="W4090" s="8"/>
      <c r="X4090" s="6"/>
      <c r="Y4090" s="6"/>
    </row>
    <row r="4091" spans="1:25" x14ac:dyDescent="0.3">
      <c r="A4091" s="6" t="s">
        <v>17043</v>
      </c>
      <c r="B4091" s="6"/>
      <c r="C4091" s="6" t="s">
        <v>7462</v>
      </c>
      <c r="D4091" s="6" t="str">
        <f t="shared" si="189"/>
        <v>ORD26003751</v>
      </c>
      <c r="E4091" s="10">
        <v>46287</v>
      </c>
      <c r="F4091" s="6" t="s">
        <v>12294</v>
      </c>
      <c r="G4091" s="6" t="s">
        <v>18</v>
      </c>
      <c r="H4091" s="8">
        <v>3848</v>
      </c>
      <c r="I4091" s="8">
        <v>11.54</v>
      </c>
      <c r="J4091" s="8">
        <v>2.08</v>
      </c>
      <c r="K4091" s="8">
        <v>3834.38</v>
      </c>
      <c r="L4091" s="10">
        <v>46289</v>
      </c>
      <c r="M4091" s="6" t="s">
        <v>16931</v>
      </c>
      <c r="N4091" s="6" t="str">
        <f>IF(COUNTIF($A$2:A4091,A4091)&gt;1,"DUP","OK")</f>
        <v>OK</v>
      </c>
      <c r="O4091" s="6" t="str">
        <f t="shared" si="190"/>
        <v>ORD26003751</v>
      </c>
      <c r="P4091" s="6" t="str">
        <f t="shared" si="191"/>
        <v>Sep</v>
      </c>
      <c r="Q4091" s="6"/>
      <c r="R4091" s="9"/>
      <c r="S4091" s="8"/>
      <c r="T4091" s="8"/>
      <c r="U4091" s="8"/>
      <c r="V4091" s="8"/>
      <c r="W4091" s="8"/>
      <c r="X4091" s="6"/>
      <c r="Y4091" s="6"/>
    </row>
    <row r="4092" spans="1:25" x14ac:dyDescent="0.3">
      <c r="A4092" s="6" t="s">
        <v>17044</v>
      </c>
      <c r="B4092" s="6"/>
      <c r="C4092" s="6" t="s">
        <v>7584</v>
      </c>
      <c r="D4092" s="6" t="str">
        <f t="shared" si="189"/>
        <v>ORD26003812</v>
      </c>
      <c r="E4092" s="10">
        <v>46287</v>
      </c>
      <c r="F4092" s="6" t="s">
        <v>12294</v>
      </c>
      <c r="G4092" s="6" t="s">
        <v>27</v>
      </c>
      <c r="H4092" s="8">
        <v>3298</v>
      </c>
      <c r="I4092" s="8">
        <v>52.77</v>
      </c>
      <c r="J4092" s="8">
        <v>9.5</v>
      </c>
      <c r="K4092" s="8">
        <v>3235.73</v>
      </c>
      <c r="L4092" s="10">
        <v>46289</v>
      </c>
      <c r="M4092" s="6" t="s">
        <v>16931</v>
      </c>
      <c r="N4092" s="6" t="str">
        <f>IF(COUNTIF($A$2:A4092,A4092)&gt;1,"DUP","OK")</f>
        <v>OK</v>
      </c>
      <c r="O4092" s="6" t="str">
        <f t="shared" si="190"/>
        <v>ORD26003812</v>
      </c>
      <c r="P4092" s="6" t="str">
        <f t="shared" si="191"/>
        <v>Sep</v>
      </c>
      <c r="Q4092" s="6"/>
      <c r="R4092" s="9"/>
      <c r="S4092" s="8"/>
      <c r="T4092" s="8"/>
      <c r="U4092" s="8"/>
      <c r="V4092" s="8"/>
      <c r="W4092" s="8"/>
      <c r="X4092" s="6"/>
      <c r="Y4092" s="6"/>
    </row>
    <row r="4093" spans="1:25" x14ac:dyDescent="0.3">
      <c r="A4093" s="6" t="s">
        <v>17045</v>
      </c>
      <c r="B4093" s="6"/>
      <c r="C4093" s="6" t="s">
        <v>7730</v>
      </c>
      <c r="D4093" s="6" t="str">
        <f t="shared" si="189"/>
        <v>ORD26003886</v>
      </c>
      <c r="E4093" s="10">
        <v>46287</v>
      </c>
      <c r="F4093" s="6" t="s">
        <v>12294</v>
      </c>
      <c r="G4093" s="6" t="s">
        <v>54</v>
      </c>
      <c r="H4093" s="8">
        <v>948</v>
      </c>
      <c r="I4093" s="8">
        <v>18.010000000000002</v>
      </c>
      <c r="J4093" s="8">
        <v>3.24</v>
      </c>
      <c r="K4093" s="8">
        <v>926.75</v>
      </c>
      <c r="L4093" s="10">
        <v>46289</v>
      </c>
      <c r="M4093" s="6" t="s">
        <v>16931</v>
      </c>
      <c r="N4093" s="6" t="str">
        <f>IF(COUNTIF($A$2:A4093,A4093)&gt;1,"DUP","OK")</f>
        <v>OK</v>
      </c>
      <c r="O4093" s="6" t="str">
        <f t="shared" si="190"/>
        <v>ORD26003886</v>
      </c>
      <c r="P4093" s="6" t="str">
        <f t="shared" si="191"/>
        <v>Sep</v>
      </c>
      <c r="Q4093" s="6"/>
      <c r="R4093" s="9"/>
      <c r="S4093" s="8"/>
      <c r="T4093" s="8"/>
      <c r="U4093" s="8"/>
      <c r="V4093" s="8"/>
      <c r="W4093" s="8"/>
      <c r="X4093" s="6"/>
      <c r="Y4093" s="6"/>
    </row>
    <row r="4094" spans="1:25" x14ac:dyDescent="0.3">
      <c r="A4094" s="6" t="s">
        <v>17046</v>
      </c>
      <c r="B4094" s="6"/>
      <c r="C4094" s="6" t="s">
        <v>7765</v>
      </c>
      <c r="D4094" s="6" t="str">
        <f t="shared" si="189"/>
        <v>ORD26003904</v>
      </c>
      <c r="E4094" s="10">
        <v>46287</v>
      </c>
      <c r="F4094" s="6" t="s">
        <v>12294</v>
      </c>
      <c r="G4094" s="6" t="s">
        <v>18</v>
      </c>
      <c r="H4094" s="8">
        <v>3897</v>
      </c>
      <c r="I4094" s="8">
        <v>11.69</v>
      </c>
      <c r="J4094" s="8">
        <v>2.1</v>
      </c>
      <c r="K4094" s="8">
        <v>3883.21</v>
      </c>
      <c r="L4094" s="10">
        <v>46289</v>
      </c>
      <c r="M4094" s="6" t="s">
        <v>16931</v>
      </c>
      <c r="N4094" s="6" t="str">
        <f>IF(COUNTIF($A$2:A4094,A4094)&gt;1,"DUP","OK")</f>
        <v>OK</v>
      </c>
      <c r="O4094" s="6" t="str">
        <f t="shared" si="190"/>
        <v>ORD26003904</v>
      </c>
      <c r="P4094" s="6" t="str">
        <f t="shared" si="191"/>
        <v>Sep</v>
      </c>
      <c r="Q4094" s="6"/>
      <c r="R4094" s="9"/>
      <c r="S4094" s="8"/>
      <c r="T4094" s="8"/>
      <c r="U4094" s="8"/>
      <c r="V4094" s="8"/>
      <c r="W4094" s="8"/>
      <c r="X4094" s="6"/>
      <c r="Y4094" s="6"/>
    </row>
    <row r="4095" spans="1:25" x14ac:dyDescent="0.3">
      <c r="A4095" s="6" t="s">
        <v>17047</v>
      </c>
      <c r="B4095" s="6"/>
      <c r="C4095" s="6" t="s">
        <v>7848</v>
      </c>
      <c r="D4095" s="6" t="str">
        <f t="shared" si="189"/>
        <v>ORD26003946</v>
      </c>
      <c r="E4095" s="10">
        <v>46287</v>
      </c>
      <c r="F4095" s="6" t="s">
        <v>12294</v>
      </c>
      <c r="G4095" s="6" t="s">
        <v>18</v>
      </c>
      <c r="H4095" s="8">
        <v>4798</v>
      </c>
      <c r="I4095" s="8">
        <v>14.39</v>
      </c>
      <c r="J4095" s="8">
        <v>2.59</v>
      </c>
      <c r="K4095" s="8">
        <v>4781.0200000000004</v>
      </c>
      <c r="L4095" s="10">
        <v>46289</v>
      </c>
      <c r="M4095" s="6" t="s">
        <v>16931</v>
      </c>
      <c r="N4095" s="6" t="str">
        <f>IF(COUNTIF($A$2:A4095,A4095)&gt;1,"DUP","OK")</f>
        <v>OK</v>
      </c>
      <c r="O4095" s="6" t="str">
        <f t="shared" si="190"/>
        <v>ORD26003946</v>
      </c>
      <c r="P4095" s="6" t="str">
        <f t="shared" si="191"/>
        <v>Sep</v>
      </c>
      <c r="Q4095" s="6"/>
      <c r="R4095" s="9"/>
      <c r="S4095" s="8"/>
      <c r="T4095" s="8"/>
      <c r="U4095" s="8"/>
      <c r="V4095" s="8"/>
      <c r="W4095" s="8"/>
      <c r="X4095" s="6"/>
      <c r="Y4095" s="6"/>
    </row>
    <row r="4096" spans="1:25" x14ac:dyDescent="0.3">
      <c r="A4096" s="6" t="s">
        <v>17048</v>
      </c>
      <c r="B4096" s="6"/>
      <c r="C4096" s="6" t="s">
        <v>7897</v>
      </c>
      <c r="D4096" s="6" t="str">
        <f t="shared" si="189"/>
        <v>ORD26003971</v>
      </c>
      <c r="E4096" s="10">
        <v>46287</v>
      </c>
      <c r="F4096" s="6" t="s">
        <v>12294</v>
      </c>
      <c r="G4096" s="6" t="s">
        <v>27</v>
      </c>
      <c r="H4096" s="8">
        <v>499</v>
      </c>
      <c r="I4096" s="8">
        <v>8.98</v>
      </c>
      <c r="J4096" s="8">
        <v>1.62</v>
      </c>
      <c r="K4096" s="8">
        <v>488.4</v>
      </c>
      <c r="L4096" s="10">
        <v>46289</v>
      </c>
      <c r="M4096" s="6" t="s">
        <v>16931</v>
      </c>
      <c r="N4096" s="6" t="str">
        <f>IF(COUNTIF($A$2:A4096,A4096)&gt;1,"DUP","OK")</f>
        <v>OK</v>
      </c>
      <c r="O4096" s="6" t="str">
        <f t="shared" si="190"/>
        <v>ORD26003971</v>
      </c>
      <c r="P4096" s="6" t="str">
        <f t="shared" si="191"/>
        <v>Sep</v>
      </c>
      <c r="Q4096" s="6"/>
      <c r="R4096" s="9"/>
      <c r="S4096" s="8"/>
      <c r="T4096" s="8"/>
      <c r="U4096" s="8"/>
      <c r="V4096" s="8"/>
      <c r="W4096" s="8"/>
      <c r="X4096" s="6"/>
      <c r="Y4096" s="6"/>
    </row>
    <row r="4097" spans="1:25" x14ac:dyDescent="0.3">
      <c r="A4097" s="6" t="s">
        <v>17049</v>
      </c>
      <c r="B4097" s="6"/>
      <c r="C4097" s="6" t="s">
        <v>7901</v>
      </c>
      <c r="D4097" s="6" t="str">
        <f t="shared" si="189"/>
        <v>ORD26003973</v>
      </c>
      <c r="E4097" s="10">
        <v>46287</v>
      </c>
      <c r="F4097" s="6" t="s">
        <v>12294</v>
      </c>
      <c r="G4097" s="6" t="s">
        <v>27</v>
      </c>
      <c r="H4097" s="8">
        <v>1198</v>
      </c>
      <c r="I4097" s="8">
        <v>21.56</v>
      </c>
      <c r="J4097" s="8">
        <v>3.88</v>
      </c>
      <c r="K4097" s="8">
        <v>1172.56</v>
      </c>
      <c r="L4097" s="10">
        <v>46289</v>
      </c>
      <c r="M4097" s="6" t="s">
        <v>16931</v>
      </c>
      <c r="N4097" s="6" t="str">
        <f>IF(COUNTIF($A$2:A4097,A4097)&gt;1,"DUP","OK")</f>
        <v>OK</v>
      </c>
      <c r="O4097" s="6" t="str">
        <f t="shared" si="190"/>
        <v>ORD26003973</v>
      </c>
      <c r="P4097" s="6" t="str">
        <f t="shared" si="191"/>
        <v>Sep</v>
      </c>
      <c r="Q4097" s="6"/>
      <c r="R4097" s="9"/>
      <c r="S4097" s="8"/>
      <c r="T4097" s="8"/>
      <c r="U4097" s="8"/>
      <c r="V4097" s="8"/>
      <c r="W4097" s="8"/>
      <c r="X4097" s="6"/>
      <c r="Y4097" s="6"/>
    </row>
    <row r="4098" spans="1:25" x14ac:dyDescent="0.3">
      <c r="A4098" s="6" t="s">
        <v>17050</v>
      </c>
      <c r="B4098" s="6"/>
      <c r="C4098" s="6" t="s">
        <v>8045</v>
      </c>
      <c r="D4098" s="6" t="str">
        <f t="shared" ref="D4098:D4161" si="192">UPPER(SUBSTITUTE(TRIM(C4098),"-",""))</f>
        <v>ORD26004047</v>
      </c>
      <c r="E4098" s="10">
        <v>46287</v>
      </c>
      <c r="F4098" s="6" t="s">
        <v>12294</v>
      </c>
      <c r="G4098" s="6" t="s">
        <v>27</v>
      </c>
      <c r="H4098" s="8">
        <v>2499</v>
      </c>
      <c r="I4098" s="8">
        <v>39.979999999999997</v>
      </c>
      <c r="J4098" s="8">
        <v>7.2</v>
      </c>
      <c r="K4098" s="8">
        <v>2451.8200000000002</v>
      </c>
      <c r="L4098" s="10">
        <v>46289</v>
      </c>
      <c r="M4098" s="6" t="s">
        <v>16931</v>
      </c>
      <c r="N4098" s="6" t="str">
        <f>IF(COUNTIF($A$2:A4098,A4098)&gt;1,"DUP","OK")</f>
        <v>OK</v>
      </c>
      <c r="O4098" s="6" t="str">
        <f t="shared" ref="O4098:O4161" si="193">IF(F4098="REFUND",INDEX($D$2:$D$5743,MATCH(B4098,$A$2:$A$5743,0)),D4098)</f>
        <v>ORD26004047</v>
      </c>
      <c r="P4098" s="6" t="str">
        <f t="shared" ref="P4098:P4161" si="194">IF(L4098&gt;DATE(2026,9,30),"Oct-Due","Sep")</f>
        <v>Sep</v>
      </c>
      <c r="Q4098" s="6"/>
      <c r="R4098" s="9"/>
      <c r="S4098" s="8"/>
      <c r="T4098" s="8"/>
      <c r="U4098" s="8"/>
      <c r="V4098" s="8"/>
      <c r="W4098" s="8"/>
      <c r="X4098" s="6"/>
      <c r="Y4098" s="6"/>
    </row>
    <row r="4099" spans="1:25" x14ac:dyDescent="0.3">
      <c r="A4099" s="6" t="s">
        <v>17051</v>
      </c>
      <c r="B4099" s="6"/>
      <c r="C4099" s="6" t="s">
        <v>17052</v>
      </c>
      <c r="D4099" s="6" t="str">
        <f t="shared" si="192"/>
        <v>ORD26004067</v>
      </c>
      <c r="E4099" s="10">
        <v>46287</v>
      </c>
      <c r="F4099" s="6" t="s">
        <v>12294</v>
      </c>
      <c r="G4099" s="6" t="s">
        <v>27</v>
      </c>
      <c r="H4099" s="8">
        <v>2798</v>
      </c>
      <c r="I4099" s="8">
        <v>44.77</v>
      </c>
      <c r="J4099" s="8">
        <v>8.06</v>
      </c>
      <c r="K4099" s="8">
        <v>2745.17</v>
      </c>
      <c r="L4099" s="10">
        <v>46289</v>
      </c>
      <c r="M4099" s="6" t="s">
        <v>16931</v>
      </c>
      <c r="N4099" s="6" t="str">
        <f>IF(COUNTIF($A$2:A4099,A4099)&gt;1,"DUP","OK")</f>
        <v>OK</v>
      </c>
      <c r="O4099" s="6" t="str">
        <f t="shared" si="193"/>
        <v>ORD26004067</v>
      </c>
      <c r="P4099" s="6" t="str">
        <f t="shared" si="194"/>
        <v>Sep</v>
      </c>
      <c r="Q4099" s="6"/>
      <c r="R4099" s="9"/>
      <c r="S4099" s="8"/>
      <c r="T4099" s="8"/>
      <c r="U4099" s="8"/>
      <c r="V4099" s="8"/>
      <c r="W4099" s="8"/>
      <c r="X4099" s="6"/>
      <c r="Y4099" s="6"/>
    </row>
    <row r="4100" spans="1:25" x14ac:dyDescent="0.3">
      <c r="A4100" s="6" t="s">
        <v>17053</v>
      </c>
      <c r="B4100" s="6"/>
      <c r="C4100" s="6" t="s">
        <v>8245</v>
      </c>
      <c r="D4100" s="6" t="str">
        <f t="shared" si="192"/>
        <v>ORD26004150</v>
      </c>
      <c r="E4100" s="10">
        <v>46287</v>
      </c>
      <c r="F4100" s="6" t="s">
        <v>12294</v>
      </c>
      <c r="G4100" s="6" t="s">
        <v>27</v>
      </c>
      <c r="H4100" s="8">
        <v>6498</v>
      </c>
      <c r="I4100" s="8">
        <v>103.97</v>
      </c>
      <c r="J4100" s="8">
        <v>18.71</v>
      </c>
      <c r="K4100" s="8">
        <v>6375.32</v>
      </c>
      <c r="L4100" s="10">
        <v>46289</v>
      </c>
      <c r="M4100" s="6" t="s">
        <v>16931</v>
      </c>
      <c r="N4100" s="6" t="str">
        <f>IF(COUNTIF($A$2:A4100,A4100)&gt;1,"DUP","OK")</f>
        <v>OK</v>
      </c>
      <c r="O4100" s="6" t="str">
        <f t="shared" si="193"/>
        <v>ORD26004150</v>
      </c>
      <c r="P4100" s="6" t="str">
        <f t="shared" si="194"/>
        <v>Sep</v>
      </c>
      <c r="Q4100" s="6"/>
      <c r="R4100" s="9"/>
      <c r="S4100" s="8"/>
      <c r="T4100" s="8"/>
      <c r="U4100" s="8"/>
      <c r="V4100" s="8"/>
      <c r="W4100" s="8"/>
      <c r="X4100" s="6"/>
      <c r="Y4100" s="6"/>
    </row>
    <row r="4101" spans="1:25" x14ac:dyDescent="0.3">
      <c r="A4101" s="6" t="s">
        <v>17054</v>
      </c>
      <c r="B4101" s="6"/>
      <c r="C4101" s="6" t="s">
        <v>8305</v>
      </c>
      <c r="D4101" s="6" t="str">
        <f t="shared" si="192"/>
        <v>ORD26004182</v>
      </c>
      <c r="E4101" s="10">
        <v>46287</v>
      </c>
      <c r="F4101" s="6" t="s">
        <v>12294</v>
      </c>
      <c r="G4101" s="6" t="s">
        <v>18</v>
      </c>
      <c r="H4101" s="8">
        <v>3098</v>
      </c>
      <c r="I4101" s="8">
        <v>9.2899999999999991</v>
      </c>
      <c r="J4101" s="8">
        <v>1.67</v>
      </c>
      <c r="K4101" s="8">
        <v>3087.04</v>
      </c>
      <c r="L4101" s="10">
        <v>46289</v>
      </c>
      <c r="M4101" s="6" t="s">
        <v>16931</v>
      </c>
      <c r="N4101" s="6" t="str">
        <f>IF(COUNTIF($A$2:A4101,A4101)&gt;1,"DUP","OK")</f>
        <v>OK</v>
      </c>
      <c r="O4101" s="6" t="str">
        <f t="shared" si="193"/>
        <v>ORD26004182</v>
      </c>
      <c r="P4101" s="6" t="str">
        <f t="shared" si="194"/>
        <v>Sep</v>
      </c>
      <c r="Q4101" s="6"/>
      <c r="R4101" s="9"/>
      <c r="S4101" s="8"/>
      <c r="T4101" s="8"/>
      <c r="U4101" s="8"/>
      <c r="V4101" s="8"/>
      <c r="W4101" s="8"/>
      <c r="X4101" s="6"/>
      <c r="Y4101" s="6"/>
    </row>
    <row r="4102" spans="1:25" x14ac:dyDescent="0.3">
      <c r="A4102" s="6" t="s">
        <v>17055</v>
      </c>
      <c r="B4102" s="6"/>
      <c r="C4102" s="6" t="s">
        <v>8321</v>
      </c>
      <c r="D4102" s="6" t="str">
        <f t="shared" si="192"/>
        <v>ORD26004190</v>
      </c>
      <c r="E4102" s="10">
        <v>46287</v>
      </c>
      <c r="F4102" s="6" t="s">
        <v>12294</v>
      </c>
      <c r="G4102" s="6" t="s">
        <v>27</v>
      </c>
      <c r="H4102" s="8">
        <v>4597</v>
      </c>
      <c r="I4102" s="8">
        <v>73.55</v>
      </c>
      <c r="J4102" s="8">
        <v>13.24</v>
      </c>
      <c r="K4102" s="8">
        <v>4510.21</v>
      </c>
      <c r="L4102" s="10">
        <v>46289</v>
      </c>
      <c r="M4102" s="6" t="s">
        <v>16931</v>
      </c>
      <c r="N4102" s="6" t="str">
        <f>IF(COUNTIF($A$2:A4102,A4102)&gt;1,"DUP","OK")</f>
        <v>OK</v>
      </c>
      <c r="O4102" s="6" t="str">
        <f t="shared" si="193"/>
        <v>ORD26004190</v>
      </c>
      <c r="P4102" s="6" t="str">
        <f t="shared" si="194"/>
        <v>Sep</v>
      </c>
      <c r="Q4102" s="6"/>
      <c r="R4102" s="9"/>
      <c r="S4102" s="8"/>
      <c r="T4102" s="8"/>
      <c r="U4102" s="8"/>
      <c r="V4102" s="8"/>
      <c r="W4102" s="8"/>
      <c r="X4102" s="6"/>
      <c r="Y4102" s="6"/>
    </row>
    <row r="4103" spans="1:25" x14ac:dyDescent="0.3">
      <c r="A4103" s="6" t="s">
        <v>17056</v>
      </c>
      <c r="B4103" s="6"/>
      <c r="C4103" s="6" t="s">
        <v>8369</v>
      </c>
      <c r="D4103" s="6" t="str">
        <f t="shared" si="192"/>
        <v>ORD26004214</v>
      </c>
      <c r="E4103" s="10">
        <v>46287</v>
      </c>
      <c r="F4103" s="6" t="s">
        <v>12294</v>
      </c>
      <c r="G4103" s="6" t="s">
        <v>18</v>
      </c>
      <c r="H4103" s="8">
        <v>10597</v>
      </c>
      <c r="I4103" s="8">
        <v>31.79</v>
      </c>
      <c r="J4103" s="8">
        <v>5.72</v>
      </c>
      <c r="K4103" s="8">
        <v>10559.49</v>
      </c>
      <c r="L4103" s="10">
        <v>46289</v>
      </c>
      <c r="M4103" s="6" t="s">
        <v>16931</v>
      </c>
      <c r="N4103" s="6" t="str">
        <f>IF(COUNTIF($A$2:A4103,A4103)&gt;1,"DUP","OK")</f>
        <v>OK</v>
      </c>
      <c r="O4103" s="6" t="str">
        <f t="shared" si="193"/>
        <v>ORD26004214</v>
      </c>
      <c r="P4103" s="6" t="str">
        <f t="shared" si="194"/>
        <v>Sep</v>
      </c>
      <c r="Q4103" s="6"/>
      <c r="R4103" s="9"/>
      <c r="S4103" s="8"/>
      <c r="T4103" s="8"/>
      <c r="U4103" s="8"/>
      <c r="V4103" s="8"/>
      <c r="W4103" s="8"/>
      <c r="X4103" s="6"/>
      <c r="Y4103" s="6"/>
    </row>
    <row r="4104" spans="1:25" x14ac:dyDescent="0.3">
      <c r="A4104" s="6" t="s">
        <v>17057</v>
      </c>
      <c r="B4104" s="6"/>
      <c r="C4104" s="6" t="s">
        <v>8487</v>
      </c>
      <c r="D4104" s="6" t="str">
        <f t="shared" si="192"/>
        <v>ORD26004275</v>
      </c>
      <c r="E4104" s="10">
        <v>46287</v>
      </c>
      <c r="F4104" s="6" t="s">
        <v>12294</v>
      </c>
      <c r="G4104" s="6" t="s">
        <v>18</v>
      </c>
      <c r="H4104" s="8">
        <v>8347</v>
      </c>
      <c r="I4104" s="8">
        <v>25.04</v>
      </c>
      <c r="J4104" s="8">
        <v>4.51</v>
      </c>
      <c r="K4104" s="8">
        <v>8317.4500000000007</v>
      </c>
      <c r="L4104" s="10">
        <v>46289</v>
      </c>
      <c r="M4104" s="6" t="s">
        <v>16931</v>
      </c>
      <c r="N4104" s="6" t="str">
        <f>IF(COUNTIF($A$2:A4104,A4104)&gt;1,"DUP","OK")</f>
        <v>OK</v>
      </c>
      <c r="O4104" s="6" t="str">
        <f t="shared" si="193"/>
        <v>ORD26004275</v>
      </c>
      <c r="P4104" s="6" t="str">
        <f t="shared" si="194"/>
        <v>Sep</v>
      </c>
      <c r="Q4104" s="6"/>
      <c r="R4104" s="9"/>
      <c r="S4104" s="8"/>
      <c r="T4104" s="8"/>
      <c r="U4104" s="8"/>
      <c r="V4104" s="8"/>
      <c r="W4104" s="8"/>
      <c r="X4104" s="6"/>
      <c r="Y4104" s="6"/>
    </row>
    <row r="4105" spans="1:25" x14ac:dyDescent="0.3">
      <c r="A4105" s="6" t="s">
        <v>17058</v>
      </c>
      <c r="B4105" s="6"/>
      <c r="C4105" s="6" t="s">
        <v>8491</v>
      </c>
      <c r="D4105" s="6" t="str">
        <f t="shared" si="192"/>
        <v>ORD26004277</v>
      </c>
      <c r="E4105" s="10">
        <v>46287</v>
      </c>
      <c r="F4105" s="6" t="s">
        <v>12294</v>
      </c>
      <c r="G4105" s="6" t="s">
        <v>18</v>
      </c>
      <c r="H4105" s="8">
        <v>5597</v>
      </c>
      <c r="I4105" s="8">
        <v>16.79</v>
      </c>
      <c r="J4105" s="8">
        <v>3.02</v>
      </c>
      <c r="K4105" s="8">
        <v>5577.19</v>
      </c>
      <c r="L4105" s="10">
        <v>46289</v>
      </c>
      <c r="M4105" s="6" t="s">
        <v>16931</v>
      </c>
      <c r="N4105" s="6" t="str">
        <f>IF(COUNTIF($A$2:A4105,A4105)&gt;1,"DUP","OK")</f>
        <v>OK</v>
      </c>
      <c r="O4105" s="6" t="str">
        <f t="shared" si="193"/>
        <v>ORD26004277</v>
      </c>
      <c r="P4105" s="6" t="str">
        <f t="shared" si="194"/>
        <v>Sep</v>
      </c>
      <c r="Q4105" s="6"/>
      <c r="R4105" s="9"/>
      <c r="S4105" s="8"/>
      <c r="T4105" s="8"/>
      <c r="U4105" s="8"/>
      <c r="V4105" s="8"/>
      <c r="W4105" s="8"/>
      <c r="X4105" s="6"/>
      <c r="Y4105" s="6"/>
    </row>
    <row r="4106" spans="1:25" x14ac:dyDescent="0.3">
      <c r="A4106" s="6" t="s">
        <v>17059</v>
      </c>
      <c r="B4106" s="6"/>
      <c r="C4106" s="6" t="s">
        <v>8625</v>
      </c>
      <c r="D4106" s="6" t="str">
        <f t="shared" si="192"/>
        <v>ORD26004344</v>
      </c>
      <c r="E4106" s="10">
        <v>46287</v>
      </c>
      <c r="F4106" s="6" t="s">
        <v>12294</v>
      </c>
      <c r="G4106" s="6" t="s">
        <v>18</v>
      </c>
      <c r="H4106" s="8">
        <v>6097</v>
      </c>
      <c r="I4106" s="8">
        <v>18.29</v>
      </c>
      <c r="J4106" s="8">
        <v>3.29</v>
      </c>
      <c r="K4106" s="8">
        <v>6075.42</v>
      </c>
      <c r="L4106" s="10">
        <v>46289</v>
      </c>
      <c r="M4106" s="6" t="s">
        <v>16931</v>
      </c>
      <c r="N4106" s="6" t="str">
        <f>IF(COUNTIF($A$2:A4106,A4106)&gt;1,"DUP","OK")</f>
        <v>OK</v>
      </c>
      <c r="O4106" s="6" t="str">
        <f t="shared" si="193"/>
        <v>ORD26004344</v>
      </c>
      <c r="P4106" s="6" t="str">
        <f t="shared" si="194"/>
        <v>Sep</v>
      </c>
      <c r="Q4106" s="6"/>
      <c r="R4106" s="9"/>
      <c r="S4106" s="8"/>
      <c r="T4106" s="8"/>
      <c r="U4106" s="8"/>
      <c r="V4106" s="8"/>
      <c r="W4106" s="8"/>
      <c r="X4106" s="6"/>
      <c r="Y4106" s="6"/>
    </row>
    <row r="4107" spans="1:25" x14ac:dyDescent="0.3">
      <c r="A4107" s="6" t="s">
        <v>17060</v>
      </c>
      <c r="B4107" s="6"/>
      <c r="C4107" s="6" t="s">
        <v>8681</v>
      </c>
      <c r="D4107" s="6" t="str">
        <f t="shared" si="192"/>
        <v>ORD26004373</v>
      </c>
      <c r="E4107" s="10">
        <v>46287</v>
      </c>
      <c r="F4107" s="6" t="s">
        <v>12294</v>
      </c>
      <c r="G4107" s="6" t="s">
        <v>18</v>
      </c>
      <c r="H4107" s="8">
        <v>349</v>
      </c>
      <c r="I4107" s="8">
        <v>0</v>
      </c>
      <c r="J4107" s="8">
        <v>0</v>
      </c>
      <c r="K4107" s="8">
        <v>349</v>
      </c>
      <c r="L4107" s="10">
        <v>46289</v>
      </c>
      <c r="M4107" s="6" t="s">
        <v>16931</v>
      </c>
      <c r="N4107" s="6" t="str">
        <f>IF(COUNTIF($A$2:A4107,A4107)&gt;1,"DUP","OK")</f>
        <v>OK</v>
      </c>
      <c r="O4107" s="6" t="str">
        <f t="shared" si="193"/>
        <v>ORD26004373</v>
      </c>
      <c r="P4107" s="6" t="str">
        <f t="shared" si="194"/>
        <v>Sep</v>
      </c>
      <c r="Q4107" s="6"/>
      <c r="R4107" s="9"/>
      <c r="S4107" s="8"/>
      <c r="T4107" s="8"/>
      <c r="U4107" s="8"/>
      <c r="V4107" s="8"/>
      <c r="W4107" s="8"/>
      <c r="X4107" s="6"/>
      <c r="Y4107" s="6"/>
    </row>
    <row r="4108" spans="1:25" x14ac:dyDescent="0.3">
      <c r="A4108" s="6" t="s">
        <v>17061</v>
      </c>
      <c r="B4108" s="6"/>
      <c r="C4108" s="6" t="s">
        <v>8750</v>
      </c>
      <c r="D4108" s="6" t="str">
        <f t="shared" si="192"/>
        <v>ORD26004408</v>
      </c>
      <c r="E4108" s="10">
        <v>46287</v>
      </c>
      <c r="F4108" s="6" t="s">
        <v>12294</v>
      </c>
      <c r="G4108" s="6" t="s">
        <v>18</v>
      </c>
      <c r="H4108" s="8">
        <v>8297</v>
      </c>
      <c r="I4108" s="8">
        <v>24.89</v>
      </c>
      <c r="J4108" s="8">
        <v>4.4800000000000004</v>
      </c>
      <c r="K4108" s="8">
        <v>8267.6299999999992</v>
      </c>
      <c r="L4108" s="10">
        <v>46289</v>
      </c>
      <c r="M4108" s="6" t="s">
        <v>16931</v>
      </c>
      <c r="N4108" s="6" t="str">
        <f>IF(COUNTIF($A$2:A4108,A4108)&gt;1,"DUP","OK")</f>
        <v>OK</v>
      </c>
      <c r="O4108" s="6" t="str">
        <f t="shared" si="193"/>
        <v>ORD26004408</v>
      </c>
      <c r="P4108" s="6" t="str">
        <f t="shared" si="194"/>
        <v>Sep</v>
      </c>
      <c r="Q4108" s="6"/>
      <c r="R4108" s="9"/>
      <c r="S4108" s="8"/>
      <c r="T4108" s="8"/>
      <c r="U4108" s="8"/>
      <c r="V4108" s="8"/>
      <c r="W4108" s="8"/>
      <c r="X4108" s="6"/>
      <c r="Y4108" s="6"/>
    </row>
    <row r="4109" spans="1:25" x14ac:dyDescent="0.3">
      <c r="A4109" s="6" t="s">
        <v>17062</v>
      </c>
      <c r="B4109" s="6"/>
      <c r="C4109" s="6" t="s">
        <v>8870</v>
      </c>
      <c r="D4109" s="6" t="str">
        <f t="shared" si="192"/>
        <v>ORD26004470</v>
      </c>
      <c r="E4109" s="10">
        <v>46287</v>
      </c>
      <c r="F4109" s="6" t="s">
        <v>12294</v>
      </c>
      <c r="G4109" s="6" t="s">
        <v>54</v>
      </c>
      <c r="H4109" s="8">
        <v>1299</v>
      </c>
      <c r="I4109" s="8">
        <v>24.68</v>
      </c>
      <c r="J4109" s="8">
        <v>4.4400000000000004</v>
      </c>
      <c r="K4109" s="8">
        <v>1269.8800000000001</v>
      </c>
      <c r="L4109" s="10">
        <v>46289</v>
      </c>
      <c r="M4109" s="6" t="s">
        <v>16931</v>
      </c>
      <c r="N4109" s="6" t="str">
        <f>IF(COUNTIF($A$2:A4109,A4109)&gt;1,"DUP","OK")</f>
        <v>OK</v>
      </c>
      <c r="O4109" s="6" t="str">
        <f t="shared" si="193"/>
        <v>ORD26004470</v>
      </c>
      <c r="P4109" s="6" t="str">
        <f t="shared" si="194"/>
        <v>Sep</v>
      </c>
      <c r="Q4109" s="6"/>
      <c r="R4109" s="9"/>
      <c r="S4109" s="8"/>
      <c r="T4109" s="8"/>
      <c r="U4109" s="8"/>
      <c r="V4109" s="8"/>
      <c r="W4109" s="8"/>
      <c r="X4109" s="6"/>
      <c r="Y4109" s="6"/>
    </row>
    <row r="4110" spans="1:25" x14ac:dyDescent="0.3">
      <c r="A4110" s="6" t="s">
        <v>17063</v>
      </c>
      <c r="B4110" s="6"/>
      <c r="C4110" s="6" t="s">
        <v>8887</v>
      </c>
      <c r="D4110" s="6" t="str">
        <f t="shared" si="192"/>
        <v>ORD26004479</v>
      </c>
      <c r="E4110" s="10">
        <v>46287</v>
      </c>
      <c r="F4110" s="6" t="s">
        <v>12294</v>
      </c>
      <c r="G4110" s="6" t="s">
        <v>18</v>
      </c>
      <c r="H4110" s="8">
        <v>3097</v>
      </c>
      <c r="I4110" s="8">
        <v>9.2899999999999991</v>
      </c>
      <c r="J4110" s="8">
        <v>1.67</v>
      </c>
      <c r="K4110" s="8">
        <v>3086.04</v>
      </c>
      <c r="L4110" s="10">
        <v>46289</v>
      </c>
      <c r="M4110" s="6" t="s">
        <v>16931</v>
      </c>
      <c r="N4110" s="6" t="str">
        <f>IF(COUNTIF($A$2:A4110,A4110)&gt;1,"DUP","OK")</f>
        <v>OK</v>
      </c>
      <c r="O4110" s="6" t="str">
        <f t="shared" si="193"/>
        <v>ORD26004479</v>
      </c>
      <c r="P4110" s="6" t="str">
        <f t="shared" si="194"/>
        <v>Sep</v>
      </c>
      <c r="Q4110" s="6"/>
      <c r="R4110" s="9"/>
      <c r="S4110" s="8"/>
      <c r="T4110" s="8"/>
      <c r="U4110" s="8"/>
      <c r="V4110" s="8"/>
      <c r="W4110" s="8"/>
      <c r="X4110" s="6"/>
      <c r="Y4110" s="6"/>
    </row>
    <row r="4111" spans="1:25" x14ac:dyDescent="0.3">
      <c r="A4111" s="6" t="s">
        <v>17064</v>
      </c>
      <c r="B4111" s="6"/>
      <c r="C4111" s="6" t="s">
        <v>8987</v>
      </c>
      <c r="D4111" s="6" t="str">
        <f t="shared" si="192"/>
        <v>ORD26004530</v>
      </c>
      <c r="E4111" s="10">
        <v>46287</v>
      </c>
      <c r="F4111" s="6" t="s">
        <v>12294</v>
      </c>
      <c r="G4111" s="6" t="s">
        <v>18</v>
      </c>
      <c r="H4111" s="8">
        <v>499</v>
      </c>
      <c r="I4111" s="8">
        <v>0</v>
      </c>
      <c r="J4111" s="8">
        <v>0</v>
      </c>
      <c r="K4111" s="8">
        <v>499</v>
      </c>
      <c r="L4111" s="10">
        <v>46289</v>
      </c>
      <c r="M4111" s="6" t="s">
        <v>16931</v>
      </c>
      <c r="N4111" s="6" t="str">
        <f>IF(COUNTIF($A$2:A4111,A4111)&gt;1,"DUP","OK")</f>
        <v>OK</v>
      </c>
      <c r="O4111" s="6" t="str">
        <f t="shared" si="193"/>
        <v>ORD26004530</v>
      </c>
      <c r="P4111" s="6" t="str">
        <f t="shared" si="194"/>
        <v>Sep</v>
      </c>
      <c r="Q4111" s="6"/>
      <c r="R4111" s="9"/>
      <c r="S4111" s="8"/>
      <c r="T4111" s="8"/>
      <c r="U4111" s="8"/>
      <c r="V4111" s="8"/>
      <c r="W4111" s="8"/>
      <c r="X4111" s="6"/>
      <c r="Y4111" s="6"/>
    </row>
    <row r="4112" spans="1:25" x14ac:dyDescent="0.3">
      <c r="A4112" s="6" t="s">
        <v>17065</v>
      </c>
      <c r="B4112" s="6"/>
      <c r="C4112" s="6" t="s">
        <v>9033</v>
      </c>
      <c r="D4112" s="6" t="str">
        <f t="shared" si="192"/>
        <v>ORD26004553</v>
      </c>
      <c r="E4112" s="10">
        <v>46287</v>
      </c>
      <c r="F4112" s="6" t="s">
        <v>12294</v>
      </c>
      <c r="G4112" s="6" t="s">
        <v>18</v>
      </c>
      <c r="H4112" s="8">
        <v>1499</v>
      </c>
      <c r="I4112" s="8">
        <v>0</v>
      </c>
      <c r="J4112" s="8">
        <v>0</v>
      </c>
      <c r="K4112" s="8">
        <v>1499</v>
      </c>
      <c r="L4112" s="10">
        <v>46289</v>
      </c>
      <c r="M4112" s="6" t="s">
        <v>16931</v>
      </c>
      <c r="N4112" s="6" t="str">
        <f>IF(COUNTIF($A$2:A4112,A4112)&gt;1,"DUP","OK")</f>
        <v>OK</v>
      </c>
      <c r="O4112" s="6" t="str">
        <f t="shared" si="193"/>
        <v>ORD26004553</v>
      </c>
      <c r="P4112" s="6" t="str">
        <f t="shared" si="194"/>
        <v>Sep</v>
      </c>
      <c r="Q4112" s="6"/>
      <c r="R4112" s="9"/>
      <c r="S4112" s="8"/>
      <c r="T4112" s="8"/>
      <c r="U4112" s="8"/>
      <c r="V4112" s="8"/>
      <c r="W4112" s="8"/>
      <c r="X4112" s="6"/>
      <c r="Y4112" s="6"/>
    </row>
    <row r="4113" spans="1:25" x14ac:dyDescent="0.3">
      <c r="A4113" s="6" t="s">
        <v>17066</v>
      </c>
      <c r="B4113" s="6"/>
      <c r="C4113" s="6" t="s">
        <v>9090</v>
      </c>
      <c r="D4113" s="6" t="str">
        <f t="shared" si="192"/>
        <v>ORD26004582</v>
      </c>
      <c r="E4113" s="10">
        <v>46287</v>
      </c>
      <c r="F4113" s="6" t="s">
        <v>12294</v>
      </c>
      <c r="G4113" s="6" t="s">
        <v>27</v>
      </c>
      <c r="H4113" s="8">
        <v>349</v>
      </c>
      <c r="I4113" s="8">
        <v>6.28</v>
      </c>
      <c r="J4113" s="8">
        <v>1.1299999999999999</v>
      </c>
      <c r="K4113" s="8">
        <v>341.59</v>
      </c>
      <c r="L4113" s="10">
        <v>46289</v>
      </c>
      <c r="M4113" s="6" t="s">
        <v>16931</v>
      </c>
      <c r="N4113" s="6" t="str">
        <f>IF(COUNTIF($A$2:A4113,A4113)&gt;1,"DUP","OK")</f>
        <v>OK</v>
      </c>
      <c r="O4113" s="6" t="str">
        <f t="shared" si="193"/>
        <v>ORD26004582</v>
      </c>
      <c r="P4113" s="6" t="str">
        <f t="shared" si="194"/>
        <v>Sep</v>
      </c>
      <c r="Q4113" s="6"/>
      <c r="R4113" s="9"/>
      <c r="S4113" s="8"/>
      <c r="T4113" s="8"/>
      <c r="U4113" s="8"/>
      <c r="V4113" s="8"/>
      <c r="W4113" s="8"/>
      <c r="X4113" s="6"/>
      <c r="Y4113" s="6"/>
    </row>
    <row r="4114" spans="1:25" x14ac:dyDescent="0.3">
      <c r="A4114" s="6" t="s">
        <v>17067</v>
      </c>
      <c r="B4114" s="6"/>
      <c r="C4114" s="6" t="s">
        <v>9129</v>
      </c>
      <c r="D4114" s="6" t="str">
        <f t="shared" si="192"/>
        <v>ORD26004602</v>
      </c>
      <c r="E4114" s="10">
        <v>46287</v>
      </c>
      <c r="F4114" s="6" t="s">
        <v>12294</v>
      </c>
      <c r="G4114" s="6" t="s">
        <v>27</v>
      </c>
      <c r="H4114" s="8">
        <v>11597</v>
      </c>
      <c r="I4114" s="8">
        <v>185.55</v>
      </c>
      <c r="J4114" s="8">
        <v>33.4</v>
      </c>
      <c r="K4114" s="8">
        <v>11378.05</v>
      </c>
      <c r="L4114" s="10">
        <v>46289</v>
      </c>
      <c r="M4114" s="6" t="s">
        <v>16931</v>
      </c>
      <c r="N4114" s="6" t="str">
        <f>IF(COUNTIF($A$2:A4114,A4114)&gt;1,"DUP","OK")</f>
        <v>OK</v>
      </c>
      <c r="O4114" s="6" t="str">
        <f t="shared" si="193"/>
        <v>ORD26004602</v>
      </c>
      <c r="P4114" s="6" t="str">
        <f t="shared" si="194"/>
        <v>Sep</v>
      </c>
      <c r="Q4114" s="6"/>
      <c r="R4114" s="9"/>
      <c r="S4114" s="8"/>
      <c r="T4114" s="8"/>
      <c r="U4114" s="8"/>
      <c r="V4114" s="8"/>
      <c r="W4114" s="8"/>
      <c r="X4114" s="6"/>
      <c r="Y4114" s="6"/>
    </row>
    <row r="4115" spans="1:25" x14ac:dyDescent="0.3">
      <c r="A4115" s="6" t="s">
        <v>17068</v>
      </c>
      <c r="B4115" s="6"/>
      <c r="C4115" s="6" t="s">
        <v>9185</v>
      </c>
      <c r="D4115" s="6" t="str">
        <f t="shared" si="192"/>
        <v>ORD26004630</v>
      </c>
      <c r="E4115" s="10">
        <v>46287</v>
      </c>
      <c r="F4115" s="6" t="s">
        <v>12294</v>
      </c>
      <c r="G4115" s="6" t="s">
        <v>18</v>
      </c>
      <c r="H4115" s="8">
        <v>5298</v>
      </c>
      <c r="I4115" s="8">
        <v>15.89</v>
      </c>
      <c r="J4115" s="8">
        <v>2.86</v>
      </c>
      <c r="K4115" s="8">
        <v>5279.25</v>
      </c>
      <c r="L4115" s="10">
        <v>46289</v>
      </c>
      <c r="M4115" s="6" t="s">
        <v>16931</v>
      </c>
      <c r="N4115" s="6" t="str">
        <f>IF(COUNTIF($A$2:A4115,A4115)&gt;1,"DUP","OK")</f>
        <v>OK</v>
      </c>
      <c r="O4115" s="6" t="str">
        <f t="shared" si="193"/>
        <v>ORD26004630</v>
      </c>
      <c r="P4115" s="6" t="str">
        <f t="shared" si="194"/>
        <v>Sep</v>
      </c>
      <c r="Q4115" s="6"/>
      <c r="R4115" s="9"/>
      <c r="S4115" s="8"/>
      <c r="T4115" s="8"/>
      <c r="U4115" s="8"/>
      <c r="V4115" s="8"/>
      <c r="W4115" s="8"/>
      <c r="X4115" s="6"/>
      <c r="Y4115" s="6"/>
    </row>
    <row r="4116" spans="1:25" x14ac:dyDescent="0.3">
      <c r="A4116" s="6" t="s">
        <v>17069</v>
      </c>
      <c r="B4116" s="6"/>
      <c r="C4116" s="6" t="s">
        <v>9208</v>
      </c>
      <c r="D4116" s="6" t="str">
        <f t="shared" si="192"/>
        <v>ORD26004643</v>
      </c>
      <c r="E4116" s="10">
        <v>46287</v>
      </c>
      <c r="F4116" s="6" t="s">
        <v>12294</v>
      </c>
      <c r="G4116" s="6" t="s">
        <v>27</v>
      </c>
      <c r="H4116" s="8">
        <v>3499</v>
      </c>
      <c r="I4116" s="8">
        <v>55.98</v>
      </c>
      <c r="J4116" s="8">
        <v>10.08</v>
      </c>
      <c r="K4116" s="8">
        <v>3432.94</v>
      </c>
      <c r="L4116" s="10">
        <v>46289</v>
      </c>
      <c r="M4116" s="6" t="s">
        <v>16931</v>
      </c>
      <c r="N4116" s="6" t="str">
        <f>IF(COUNTIF($A$2:A4116,A4116)&gt;1,"DUP","OK")</f>
        <v>OK</v>
      </c>
      <c r="O4116" s="6" t="str">
        <f t="shared" si="193"/>
        <v>ORD26004643</v>
      </c>
      <c r="P4116" s="6" t="str">
        <f t="shared" si="194"/>
        <v>Sep</v>
      </c>
      <c r="Q4116" s="6"/>
      <c r="R4116" s="9"/>
      <c r="S4116" s="8"/>
      <c r="T4116" s="8"/>
      <c r="U4116" s="8"/>
      <c r="V4116" s="8"/>
      <c r="W4116" s="8"/>
      <c r="X4116" s="6"/>
      <c r="Y4116" s="6"/>
    </row>
    <row r="4117" spans="1:25" x14ac:dyDescent="0.3">
      <c r="A4117" s="6" t="s">
        <v>17070</v>
      </c>
      <c r="B4117" s="6"/>
      <c r="C4117" s="6" t="s">
        <v>9347</v>
      </c>
      <c r="D4117" s="6" t="str">
        <f t="shared" si="192"/>
        <v>ORD26004714</v>
      </c>
      <c r="E4117" s="10">
        <v>46287</v>
      </c>
      <c r="F4117" s="6" t="s">
        <v>12294</v>
      </c>
      <c r="G4117" s="6" t="s">
        <v>27</v>
      </c>
      <c r="H4117" s="8">
        <v>6798</v>
      </c>
      <c r="I4117" s="8">
        <v>108.77</v>
      </c>
      <c r="J4117" s="8">
        <v>19.579999999999998</v>
      </c>
      <c r="K4117" s="8">
        <v>6669.65</v>
      </c>
      <c r="L4117" s="10">
        <v>46289</v>
      </c>
      <c r="M4117" s="6" t="s">
        <v>16931</v>
      </c>
      <c r="N4117" s="6" t="str">
        <f>IF(COUNTIF($A$2:A4117,A4117)&gt;1,"DUP","OK")</f>
        <v>OK</v>
      </c>
      <c r="O4117" s="6" t="str">
        <f t="shared" si="193"/>
        <v>ORD26004714</v>
      </c>
      <c r="P4117" s="6" t="str">
        <f t="shared" si="194"/>
        <v>Sep</v>
      </c>
      <c r="Q4117" s="6"/>
      <c r="R4117" s="9"/>
      <c r="S4117" s="8"/>
      <c r="T4117" s="8"/>
      <c r="U4117" s="8"/>
      <c r="V4117" s="8"/>
      <c r="W4117" s="8"/>
      <c r="X4117" s="6"/>
      <c r="Y4117" s="6"/>
    </row>
    <row r="4118" spans="1:25" x14ac:dyDescent="0.3">
      <c r="A4118" s="6" t="s">
        <v>17071</v>
      </c>
      <c r="B4118" s="6"/>
      <c r="C4118" s="6" t="s">
        <v>9441</v>
      </c>
      <c r="D4118" s="6" t="str">
        <f t="shared" si="192"/>
        <v>ORD26004763</v>
      </c>
      <c r="E4118" s="10">
        <v>46287</v>
      </c>
      <c r="F4118" s="6" t="s">
        <v>12294</v>
      </c>
      <c r="G4118" s="6" t="s">
        <v>18</v>
      </c>
      <c r="H4118" s="8">
        <v>1598</v>
      </c>
      <c r="I4118" s="8">
        <v>0</v>
      </c>
      <c r="J4118" s="8">
        <v>0</v>
      </c>
      <c r="K4118" s="8">
        <v>1598</v>
      </c>
      <c r="L4118" s="10">
        <v>46289</v>
      </c>
      <c r="M4118" s="6" t="s">
        <v>16931</v>
      </c>
      <c r="N4118" s="6" t="str">
        <f>IF(COUNTIF($A$2:A4118,A4118)&gt;1,"DUP","OK")</f>
        <v>OK</v>
      </c>
      <c r="O4118" s="6" t="str">
        <f t="shared" si="193"/>
        <v>ORD26004763</v>
      </c>
      <c r="P4118" s="6" t="str">
        <f t="shared" si="194"/>
        <v>Sep</v>
      </c>
      <c r="Q4118" s="6"/>
      <c r="R4118" s="9"/>
      <c r="S4118" s="8"/>
      <c r="T4118" s="8"/>
      <c r="U4118" s="8"/>
      <c r="V4118" s="8"/>
      <c r="W4118" s="8"/>
      <c r="X4118" s="6"/>
      <c r="Y4118" s="6"/>
    </row>
    <row r="4119" spans="1:25" x14ac:dyDescent="0.3">
      <c r="A4119" s="6" t="s">
        <v>17072</v>
      </c>
      <c r="B4119" s="6"/>
      <c r="C4119" s="6" t="s">
        <v>9516</v>
      </c>
      <c r="D4119" s="6" t="str">
        <f t="shared" si="192"/>
        <v>ORD26004802</v>
      </c>
      <c r="E4119" s="10">
        <v>46287</v>
      </c>
      <c r="F4119" s="6" t="s">
        <v>12294</v>
      </c>
      <c r="G4119" s="6" t="s">
        <v>54</v>
      </c>
      <c r="H4119" s="8">
        <v>799</v>
      </c>
      <c r="I4119" s="8">
        <v>15.18</v>
      </c>
      <c r="J4119" s="8">
        <v>2.73</v>
      </c>
      <c r="K4119" s="8">
        <v>781.09</v>
      </c>
      <c r="L4119" s="10">
        <v>46289</v>
      </c>
      <c r="M4119" s="6" t="s">
        <v>16931</v>
      </c>
      <c r="N4119" s="6" t="str">
        <f>IF(COUNTIF($A$2:A4119,A4119)&gt;1,"DUP","OK")</f>
        <v>OK</v>
      </c>
      <c r="O4119" s="6" t="str">
        <f t="shared" si="193"/>
        <v>ORD26004802</v>
      </c>
      <c r="P4119" s="6" t="str">
        <f t="shared" si="194"/>
        <v>Sep</v>
      </c>
      <c r="Q4119" s="6"/>
      <c r="R4119" s="9"/>
      <c r="S4119" s="8"/>
      <c r="T4119" s="8"/>
      <c r="U4119" s="8"/>
      <c r="V4119" s="8"/>
      <c r="W4119" s="8"/>
      <c r="X4119" s="6"/>
      <c r="Y4119" s="6"/>
    </row>
    <row r="4120" spans="1:25" x14ac:dyDescent="0.3">
      <c r="A4120" s="6" t="s">
        <v>17073</v>
      </c>
      <c r="B4120" s="6"/>
      <c r="C4120" s="6" t="s">
        <v>9531</v>
      </c>
      <c r="D4120" s="6" t="str">
        <f t="shared" si="192"/>
        <v>ORD26004810</v>
      </c>
      <c r="E4120" s="10">
        <v>46287</v>
      </c>
      <c r="F4120" s="6" t="s">
        <v>12294</v>
      </c>
      <c r="G4120" s="6" t="s">
        <v>54</v>
      </c>
      <c r="H4120" s="8">
        <v>1499</v>
      </c>
      <c r="I4120" s="8">
        <v>28.48</v>
      </c>
      <c r="J4120" s="8">
        <v>5.13</v>
      </c>
      <c r="K4120" s="8">
        <v>1465.39</v>
      </c>
      <c r="L4120" s="10">
        <v>46289</v>
      </c>
      <c r="M4120" s="6" t="s">
        <v>16931</v>
      </c>
      <c r="N4120" s="6" t="str">
        <f>IF(COUNTIF($A$2:A4120,A4120)&gt;1,"DUP","OK")</f>
        <v>OK</v>
      </c>
      <c r="O4120" s="6" t="str">
        <f t="shared" si="193"/>
        <v>ORD26004810</v>
      </c>
      <c r="P4120" s="6" t="str">
        <f t="shared" si="194"/>
        <v>Sep</v>
      </c>
      <c r="Q4120" s="6"/>
      <c r="R4120" s="9"/>
      <c r="S4120" s="8"/>
      <c r="T4120" s="8"/>
      <c r="U4120" s="8"/>
      <c r="V4120" s="8"/>
      <c r="W4120" s="8"/>
      <c r="X4120" s="6"/>
      <c r="Y4120" s="6"/>
    </row>
    <row r="4121" spans="1:25" x14ac:dyDescent="0.3">
      <c r="A4121" s="6" t="s">
        <v>17074</v>
      </c>
      <c r="B4121" s="6"/>
      <c r="C4121" s="6" t="s">
        <v>9551</v>
      </c>
      <c r="D4121" s="6" t="str">
        <f t="shared" si="192"/>
        <v>ORD26004820</v>
      </c>
      <c r="E4121" s="10">
        <v>46287</v>
      </c>
      <c r="F4121" s="6" t="s">
        <v>12294</v>
      </c>
      <c r="G4121" s="6" t="s">
        <v>27</v>
      </c>
      <c r="H4121" s="8">
        <v>1799</v>
      </c>
      <c r="I4121" s="8">
        <v>32.380000000000003</v>
      </c>
      <c r="J4121" s="8">
        <v>5.83</v>
      </c>
      <c r="K4121" s="8">
        <v>1760.79</v>
      </c>
      <c r="L4121" s="10">
        <v>46289</v>
      </c>
      <c r="M4121" s="6" t="s">
        <v>16931</v>
      </c>
      <c r="N4121" s="6" t="str">
        <f>IF(COUNTIF($A$2:A4121,A4121)&gt;1,"DUP","OK")</f>
        <v>OK</v>
      </c>
      <c r="O4121" s="6" t="str">
        <f t="shared" si="193"/>
        <v>ORD26004820</v>
      </c>
      <c r="P4121" s="6" t="str">
        <f t="shared" si="194"/>
        <v>Sep</v>
      </c>
      <c r="Q4121" s="6"/>
      <c r="R4121" s="9"/>
      <c r="S4121" s="8"/>
      <c r="T4121" s="8"/>
      <c r="U4121" s="8"/>
      <c r="V4121" s="8"/>
      <c r="W4121" s="8"/>
      <c r="X4121" s="6"/>
      <c r="Y4121" s="6"/>
    </row>
    <row r="4122" spans="1:25" x14ac:dyDescent="0.3">
      <c r="A4122" s="6" t="s">
        <v>17075</v>
      </c>
      <c r="B4122" s="6"/>
      <c r="C4122" s="6" t="s">
        <v>9568</v>
      </c>
      <c r="D4122" s="6" t="str">
        <f t="shared" si="192"/>
        <v>ORD26004829</v>
      </c>
      <c r="E4122" s="10">
        <v>46287</v>
      </c>
      <c r="F4122" s="6" t="s">
        <v>12294</v>
      </c>
      <c r="G4122" s="6" t="s">
        <v>54</v>
      </c>
      <c r="H4122" s="8">
        <v>999</v>
      </c>
      <c r="I4122" s="8">
        <v>18.98</v>
      </c>
      <c r="J4122" s="8">
        <v>3.42</v>
      </c>
      <c r="K4122" s="8">
        <v>976.6</v>
      </c>
      <c r="L4122" s="10">
        <v>46289</v>
      </c>
      <c r="M4122" s="6" t="s">
        <v>16931</v>
      </c>
      <c r="N4122" s="6" t="str">
        <f>IF(COUNTIF($A$2:A4122,A4122)&gt;1,"DUP","OK")</f>
        <v>OK</v>
      </c>
      <c r="O4122" s="6" t="str">
        <f t="shared" si="193"/>
        <v>ORD26004829</v>
      </c>
      <c r="P4122" s="6" t="str">
        <f t="shared" si="194"/>
        <v>Sep</v>
      </c>
      <c r="Q4122" s="6"/>
      <c r="R4122" s="9"/>
      <c r="S4122" s="8"/>
      <c r="T4122" s="8"/>
      <c r="U4122" s="8"/>
      <c r="V4122" s="8"/>
      <c r="W4122" s="8"/>
      <c r="X4122" s="6"/>
      <c r="Y4122" s="6"/>
    </row>
    <row r="4123" spans="1:25" x14ac:dyDescent="0.3">
      <c r="A4123" s="6" t="s">
        <v>17076</v>
      </c>
      <c r="B4123" s="6"/>
      <c r="C4123" s="6" t="s">
        <v>9655</v>
      </c>
      <c r="D4123" s="6" t="str">
        <f t="shared" si="192"/>
        <v>ORD26004874</v>
      </c>
      <c r="E4123" s="10">
        <v>46287</v>
      </c>
      <c r="F4123" s="6" t="s">
        <v>12294</v>
      </c>
      <c r="G4123" s="6" t="s">
        <v>18</v>
      </c>
      <c r="H4123" s="8">
        <v>1298</v>
      </c>
      <c r="I4123" s="8">
        <v>0</v>
      </c>
      <c r="J4123" s="8">
        <v>0</v>
      </c>
      <c r="K4123" s="8">
        <v>1298</v>
      </c>
      <c r="L4123" s="10">
        <v>46289</v>
      </c>
      <c r="M4123" s="6" t="s">
        <v>16931</v>
      </c>
      <c r="N4123" s="6" t="str">
        <f>IF(COUNTIF($A$2:A4123,A4123)&gt;1,"DUP","OK")</f>
        <v>OK</v>
      </c>
      <c r="O4123" s="6" t="str">
        <f t="shared" si="193"/>
        <v>ORD26004874</v>
      </c>
      <c r="P4123" s="6" t="str">
        <f t="shared" si="194"/>
        <v>Sep</v>
      </c>
      <c r="Q4123" s="6"/>
      <c r="R4123" s="9"/>
      <c r="S4123" s="8"/>
      <c r="T4123" s="8"/>
      <c r="U4123" s="8"/>
      <c r="V4123" s="8"/>
      <c r="W4123" s="8"/>
      <c r="X4123" s="6"/>
      <c r="Y4123" s="6"/>
    </row>
    <row r="4124" spans="1:25" x14ac:dyDescent="0.3">
      <c r="A4124" s="6" t="s">
        <v>17077</v>
      </c>
      <c r="B4124" s="6"/>
      <c r="C4124" s="6" t="s">
        <v>9656</v>
      </c>
      <c r="D4124" s="6" t="str">
        <f t="shared" si="192"/>
        <v>ORD26004875</v>
      </c>
      <c r="E4124" s="10">
        <v>46287</v>
      </c>
      <c r="F4124" s="6" t="s">
        <v>12294</v>
      </c>
      <c r="G4124" s="6" t="s">
        <v>18</v>
      </c>
      <c r="H4124" s="8">
        <v>599</v>
      </c>
      <c r="I4124" s="8">
        <v>0</v>
      </c>
      <c r="J4124" s="8">
        <v>0</v>
      </c>
      <c r="K4124" s="8">
        <v>599</v>
      </c>
      <c r="L4124" s="10">
        <v>46289</v>
      </c>
      <c r="M4124" s="6" t="s">
        <v>16931</v>
      </c>
      <c r="N4124" s="6" t="str">
        <f>IF(COUNTIF($A$2:A4124,A4124)&gt;1,"DUP","OK")</f>
        <v>OK</v>
      </c>
      <c r="O4124" s="6" t="str">
        <f t="shared" si="193"/>
        <v>ORD26004875</v>
      </c>
      <c r="P4124" s="6" t="str">
        <f t="shared" si="194"/>
        <v>Sep</v>
      </c>
      <c r="Q4124" s="6"/>
      <c r="R4124" s="9"/>
      <c r="S4124" s="8"/>
      <c r="T4124" s="8"/>
      <c r="U4124" s="8"/>
      <c r="V4124" s="8"/>
      <c r="W4124" s="8"/>
      <c r="X4124" s="6"/>
      <c r="Y4124" s="6"/>
    </row>
    <row r="4125" spans="1:25" x14ac:dyDescent="0.3">
      <c r="A4125" s="6" t="s">
        <v>17078</v>
      </c>
      <c r="B4125" s="6"/>
      <c r="C4125" s="6" t="s">
        <v>17079</v>
      </c>
      <c r="D4125" s="6" t="str">
        <f t="shared" si="192"/>
        <v>ORD26004892</v>
      </c>
      <c r="E4125" s="10">
        <v>46287</v>
      </c>
      <c r="F4125" s="6" t="s">
        <v>12294</v>
      </c>
      <c r="G4125" s="6" t="s">
        <v>27</v>
      </c>
      <c r="H4125" s="8">
        <v>3847</v>
      </c>
      <c r="I4125" s="8">
        <v>61.55</v>
      </c>
      <c r="J4125" s="8">
        <v>11.08</v>
      </c>
      <c r="K4125" s="8">
        <v>3774.37</v>
      </c>
      <c r="L4125" s="10">
        <v>46289</v>
      </c>
      <c r="M4125" s="6" t="s">
        <v>16931</v>
      </c>
      <c r="N4125" s="6" t="str">
        <f>IF(COUNTIF($A$2:A4125,A4125)&gt;1,"DUP","OK")</f>
        <v>OK</v>
      </c>
      <c r="O4125" s="6" t="str">
        <f t="shared" si="193"/>
        <v>ORD26004892</v>
      </c>
      <c r="P4125" s="6" t="str">
        <f t="shared" si="194"/>
        <v>Sep</v>
      </c>
      <c r="Q4125" s="6"/>
      <c r="R4125" s="9"/>
      <c r="S4125" s="8"/>
      <c r="T4125" s="8"/>
      <c r="U4125" s="8"/>
      <c r="V4125" s="8"/>
      <c r="W4125" s="8"/>
      <c r="X4125" s="6"/>
      <c r="Y4125" s="6"/>
    </row>
    <row r="4126" spans="1:25" x14ac:dyDescent="0.3">
      <c r="A4126" s="6" t="s">
        <v>17080</v>
      </c>
      <c r="B4126" s="6"/>
      <c r="C4126" s="6" t="s">
        <v>9730</v>
      </c>
      <c r="D4126" s="6" t="str">
        <f t="shared" si="192"/>
        <v>ORD26004913</v>
      </c>
      <c r="E4126" s="10">
        <v>46287</v>
      </c>
      <c r="F4126" s="6" t="s">
        <v>12294</v>
      </c>
      <c r="G4126" s="6" t="s">
        <v>18</v>
      </c>
      <c r="H4126" s="8">
        <v>3597</v>
      </c>
      <c r="I4126" s="8">
        <v>10.79</v>
      </c>
      <c r="J4126" s="8">
        <v>1.94</v>
      </c>
      <c r="K4126" s="8">
        <v>3584.27</v>
      </c>
      <c r="L4126" s="10">
        <v>46289</v>
      </c>
      <c r="M4126" s="6" t="s">
        <v>16931</v>
      </c>
      <c r="N4126" s="6" t="str">
        <f>IF(COUNTIF($A$2:A4126,A4126)&gt;1,"DUP","OK")</f>
        <v>OK</v>
      </c>
      <c r="O4126" s="6" t="str">
        <f t="shared" si="193"/>
        <v>ORD26004913</v>
      </c>
      <c r="P4126" s="6" t="str">
        <f t="shared" si="194"/>
        <v>Sep</v>
      </c>
      <c r="Q4126" s="6"/>
      <c r="R4126" s="9"/>
      <c r="S4126" s="8"/>
      <c r="T4126" s="8"/>
      <c r="U4126" s="8"/>
      <c r="V4126" s="8"/>
      <c r="W4126" s="8"/>
      <c r="X4126" s="6"/>
      <c r="Y4126" s="6"/>
    </row>
    <row r="4127" spans="1:25" x14ac:dyDescent="0.3">
      <c r="A4127" s="6" t="s">
        <v>17081</v>
      </c>
      <c r="B4127" s="6"/>
      <c r="C4127" s="6" t="s">
        <v>9830</v>
      </c>
      <c r="D4127" s="6" t="str">
        <f t="shared" si="192"/>
        <v>ORD26004965</v>
      </c>
      <c r="E4127" s="10">
        <v>46287</v>
      </c>
      <c r="F4127" s="6" t="s">
        <v>12294</v>
      </c>
      <c r="G4127" s="6" t="s">
        <v>18</v>
      </c>
      <c r="H4127" s="8">
        <v>1799</v>
      </c>
      <c r="I4127" s="8">
        <v>0</v>
      </c>
      <c r="J4127" s="8">
        <v>0</v>
      </c>
      <c r="K4127" s="8">
        <v>1799</v>
      </c>
      <c r="L4127" s="10">
        <v>46289</v>
      </c>
      <c r="M4127" s="6" t="s">
        <v>16931</v>
      </c>
      <c r="N4127" s="6" t="str">
        <f>IF(COUNTIF($A$2:A4127,A4127)&gt;1,"DUP","OK")</f>
        <v>OK</v>
      </c>
      <c r="O4127" s="6" t="str">
        <f t="shared" si="193"/>
        <v>ORD26004965</v>
      </c>
      <c r="P4127" s="6" t="str">
        <f t="shared" si="194"/>
        <v>Sep</v>
      </c>
      <c r="Q4127" s="6"/>
      <c r="R4127" s="9"/>
      <c r="S4127" s="8"/>
      <c r="T4127" s="8"/>
      <c r="U4127" s="8"/>
      <c r="V4127" s="8"/>
      <c r="W4127" s="8"/>
      <c r="X4127" s="6"/>
      <c r="Y4127" s="6"/>
    </row>
    <row r="4128" spans="1:25" x14ac:dyDescent="0.3">
      <c r="A4128" s="6" t="s">
        <v>17082</v>
      </c>
      <c r="B4128" s="6"/>
      <c r="C4128" s="6" t="s">
        <v>9896</v>
      </c>
      <c r="D4128" s="6" t="str">
        <f t="shared" si="192"/>
        <v>ORD26004998</v>
      </c>
      <c r="E4128" s="10">
        <v>46287</v>
      </c>
      <c r="F4128" s="6" t="s">
        <v>12294</v>
      </c>
      <c r="G4128" s="6" t="s">
        <v>18</v>
      </c>
      <c r="H4128" s="8">
        <v>2499</v>
      </c>
      <c r="I4128" s="8">
        <v>7.5</v>
      </c>
      <c r="J4128" s="8">
        <v>1.35</v>
      </c>
      <c r="K4128" s="8">
        <v>2490.15</v>
      </c>
      <c r="L4128" s="10">
        <v>46289</v>
      </c>
      <c r="M4128" s="6" t="s">
        <v>16931</v>
      </c>
      <c r="N4128" s="6" t="str">
        <f>IF(COUNTIF($A$2:A4128,A4128)&gt;1,"DUP","OK")</f>
        <v>OK</v>
      </c>
      <c r="O4128" s="6" t="str">
        <f t="shared" si="193"/>
        <v>ORD26004998</v>
      </c>
      <c r="P4128" s="6" t="str">
        <f t="shared" si="194"/>
        <v>Sep</v>
      </c>
      <c r="Q4128" s="6"/>
      <c r="R4128" s="9"/>
      <c r="S4128" s="8"/>
      <c r="T4128" s="8"/>
      <c r="U4128" s="8"/>
      <c r="V4128" s="8"/>
      <c r="W4128" s="8"/>
      <c r="X4128" s="6"/>
      <c r="Y4128" s="6"/>
    </row>
    <row r="4129" spans="1:25" x14ac:dyDescent="0.3">
      <c r="A4129" s="6" t="s">
        <v>17083</v>
      </c>
      <c r="B4129" s="6"/>
      <c r="C4129" s="6" t="s">
        <v>17084</v>
      </c>
      <c r="D4129" s="6" t="str">
        <f t="shared" si="192"/>
        <v>ORD26005013</v>
      </c>
      <c r="E4129" s="10">
        <v>46287</v>
      </c>
      <c r="F4129" s="6" t="s">
        <v>12294</v>
      </c>
      <c r="G4129" s="6" t="s">
        <v>18</v>
      </c>
      <c r="H4129" s="8">
        <v>3498</v>
      </c>
      <c r="I4129" s="8">
        <v>10.49</v>
      </c>
      <c r="J4129" s="8">
        <v>1.89</v>
      </c>
      <c r="K4129" s="8">
        <v>3485.62</v>
      </c>
      <c r="L4129" s="10">
        <v>46289</v>
      </c>
      <c r="M4129" s="6" t="s">
        <v>16931</v>
      </c>
      <c r="N4129" s="6" t="str">
        <f>IF(COUNTIF($A$2:A4129,A4129)&gt;1,"DUP","OK")</f>
        <v>OK</v>
      </c>
      <c r="O4129" s="6" t="str">
        <f t="shared" si="193"/>
        <v>ORD26005013</v>
      </c>
      <c r="P4129" s="6" t="str">
        <f t="shared" si="194"/>
        <v>Sep</v>
      </c>
      <c r="Q4129" s="6"/>
      <c r="R4129" s="9"/>
      <c r="S4129" s="8"/>
      <c r="T4129" s="8"/>
      <c r="U4129" s="8"/>
      <c r="V4129" s="8"/>
      <c r="W4129" s="8"/>
      <c r="X4129" s="6"/>
      <c r="Y4129" s="6"/>
    </row>
    <row r="4130" spans="1:25" x14ac:dyDescent="0.3">
      <c r="A4130" s="6" t="s">
        <v>17085</v>
      </c>
      <c r="B4130" s="6"/>
      <c r="C4130" s="6" t="s">
        <v>17086</v>
      </c>
      <c r="D4130" s="6" t="str">
        <f t="shared" si="192"/>
        <v>ORD26005058</v>
      </c>
      <c r="E4130" s="10">
        <v>46287</v>
      </c>
      <c r="F4130" s="6" t="s">
        <v>12294</v>
      </c>
      <c r="G4130" s="6" t="s">
        <v>18</v>
      </c>
      <c r="H4130" s="8">
        <v>999</v>
      </c>
      <c r="I4130" s="8">
        <v>0</v>
      </c>
      <c r="J4130" s="8">
        <v>0</v>
      </c>
      <c r="K4130" s="8">
        <v>999</v>
      </c>
      <c r="L4130" s="10">
        <v>46289</v>
      </c>
      <c r="M4130" s="6" t="s">
        <v>16931</v>
      </c>
      <c r="N4130" s="6" t="str">
        <f>IF(COUNTIF($A$2:A4130,A4130)&gt;1,"DUP","OK")</f>
        <v>OK</v>
      </c>
      <c r="O4130" s="6" t="str">
        <f t="shared" si="193"/>
        <v>ORD26005058</v>
      </c>
      <c r="P4130" s="6" t="str">
        <f t="shared" si="194"/>
        <v>Sep</v>
      </c>
      <c r="Q4130" s="6"/>
      <c r="R4130" s="9"/>
      <c r="S4130" s="8"/>
      <c r="T4130" s="8"/>
      <c r="U4130" s="8"/>
      <c r="V4130" s="8"/>
      <c r="W4130" s="8"/>
      <c r="X4130" s="6"/>
      <c r="Y4130" s="6"/>
    </row>
    <row r="4131" spans="1:25" x14ac:dyDescent="0.3">
      <c r="A4131" s="6" t="s">
        <v>17087</v>
      </c>
      <c r="B4131" s="6"/>
      <c r="C4131" s="6" t="s">
        <v>17088</v>
      </c>
      <c r="D4131" s="6" t="str">
        <f t="shared" si="192"/>
        <v>ORD26005098</v>
      </c>
      <c r="E4131" s="10">
        <v>46287</v>
      </c>
      <c r="F4131" s="6" t="s">
        <v>12294</v>
      </c>
      <c r="G4131" s="6" t="s">
        <v>54</v>
      </c>
      <c r="H4131" s="8">
        <v>8598</v>
      </c>
      <c r="I4131" s="8">
        <v>146.16999999999999</v>
      </c>
      <c r="J4131" s="8">
        <v>26.31</v>
      </c>
      <c r="K4131" s="8">
        <v>8425.52</v>
      </c>
      <c r="L4131" s="10">
        <v>46289</v>
      </c>
      <c r="M4131" s="6" t="s">
        <v>16931</v>
      </c>
      <c r="N4131" s="6" t="str">
        <f>IF(COUNTIF($A$2:A4131,A4131)&gt;1,"DUP","OK")</f>
        <v>OK</v>
      </c>
      <c r="O4131" s="6" t="str">
        <f t="shared" si="193"/>
        <v>ORD26005098</v>
      </c>
      <c r="P4131" s="6" t="str">
        <f t="shared" si="194"/>
        <v>Sep</v>
      </c>
      <c r="Q4131" s="6"/>
      <c r="R4131" s="9"/>
      <c r="S4131" s="8"/>
      <c r="T4131" s="8"/>
      <c r="U4131" s="8"/>
      <c r="V4131" s="8"/>
      <c r="W4131" s="8"/>
      <c r="X4131" s="6"/>
      <c r="Y4131" s="6"/>
    </row>
    <row r="4132" spans="1:25" x14ac:dyDescent="0.3">
      <c r="A4132" s="6" t="s">
        <v>17089</v>
      </c>
      <c r="B4132" s="6"/>
      <c r="C4132" s="6" t="s">
        <v>10092</v>
      </c>
      <c r="D4132" s="6" t="str">
        <f t="shared" si="192"/>
        <v>ORD26005101</v>
      </c>
      <c r="E4132" s="10">
        <v>46287</v>
      </c>
      <c r="F4132" s="6" t="s">
        <v>12294</v>
      </c>
      <c r="G4132" s="6" t="s">
        <v>18</v>
      </c>
      <c r="H4132" s="8">
        <v>1799</v>
      </c>
      <c r="I4132" s="8">
        <v>0</v>
      </c>
      <c r="J4132" s="8">
        <v>0</v>
      </c>
      <c r="K4132" s="8">
        <v>1799</v>
      </c>
      <c r="L4132" s="10">
        <v>46289</v>
      </c>
      <c r="M4132" s="6" t="s">
        <v>16931</v>
      </c>
      <c r="N4132" s="6" t="str">
        <f>IF(COUNTIF($A$2:A4132,A4132)&gt;1,"DUP","OK")</f>
        <v>OK</v>
      </c>
      <c r="O4132" s="6" t="str">
        <f t="shared" si="193"/>
        <v>ORD26005101</v>
      </c>
      <c r="P4132" s="6" t="str">
        <f t="shared" si="194"/>
        <v>Sep</v>
      </c>
      <c r="Q4132" s="6"/>
      <c r="R4132" s="9"/>
      <c r="S4132" s="8"/>
      <c r="T4132" s="8"/>
      <c r="U4132" s="8"/>
      <c r="V4132" s="8"/>
      <c r="W4132" s="8"/>
      <c r="X4132" s="6"/>
      <c r="Y4132" s="6"/>
    </row>
    <row r="4133" spans="1:25" x14ac:dyDescent="0.3">
      <c r="A4133" s="6" t="s">
        <v>17090</v>
      </c>
      <c r="B4133" s="6"/>
      <c r="C4133" s="6" t="s">
        <v>10318</v>
      </c>
      <c r="D4133" s="6" t="str">
        <f t="shared" si="192"/>
        <v>ORD26005219</v>
      </c>
      <c r="E4133" s="10">
        <v>46287</v>
      </c>
      <c r="F4133" s="6" t="s">
        <v>12294</v>
      </c>
      <c r="G4133" s="6" t="s">
        <v>27</v>
      </c>
      <c r="H4133" s="8">
        <v>2798</v>
      </c>
      <c r="I4133" s="8">
        <v>44.77</v>
      </c>
      <c r="J4133" s="8">
        <v>8.06</v>
      </c>
      <c r="K4133" s="8">
        <v>2745.17</v>
      </c>
      <c r="L4133" s="10">
        <v>46289</v>
      </c>
      <c r="M4133" s="6" t="s">
        <v>16931</v>
      </c>
      <c r="N4133" s="6" t="str">
        <f>IF(COUNTIF($A$2:A4133,A4133)&gt;1,"DUP","OK")</f>
        <v>OK</v>
      </c>
      <c r="O4133" s="6" t="str">
        <f t="shared" si="193"/>
        <v>ORD26005219</v>
      </c>
      <c r="P4133" s="6" t="str">
        <f t="shared" si="194"/>
        <v>Sep</v>
      </c>
      <c r="Q4133" s="6"/>
      <c r="R4133" s="9"/>
      <c r="S4133" s="8"/>
      <c r="T4133" s="8"/>
      <c r="U4133" s="8"/>
      <c r="V4133" s="8"/>
      <c r="W4133" s="8"/>
      <c r="X4133" s="6"/>
      <c r="Y4133" s="6"/>
    </row>
    <row r="4134" spans="1:25" x14ac:dyDescent="0.3">
      <c r="A4134" s="6" t="s">
        <v>17091</v>
      </c>
      <c r="B4134" s="6"/>
      <c r="C4134" s="6" t="s">
        <v>10323</v>
      </c>
      <c r="D4134" s="6" t="str">
        <f t="shared" si="192"/>
        <v>ORD26005222</v>
      </c>
      <c r="E4134" s="10">
        <v>46287</v>
      </c>
      <c r="F4134" s="6" t="s">
        <v>12294</v>
      </c>
      <c r="G4134" s="6" t="s">
        <v>27</v>
      </c>
      <c r="H4134" s="8">
        <v>648</v>
      </c>
      <c r="I4134" s="8">
        <v>11.66</v>
      </c>
      <c r="J4134" s="8">
        <v>2.1</v>
      </c>
      <c r="K4134" s="8">
        <v>634.24</v>
      </c>
      <c r="L4134" s="10">
        <v>46289</v>
      </c>
      <c r="M4134" s="6" t="s">
        <v>16931</v>
      </c>
      <c r="N4134" s="6" t="str">
        <f>IF(COUNTIF($A$2:A4134,A4134)&gt;1,"DUP","OK")</f>
        <v>OK</v>
      </c>
      <c r="O4134" s="6" t="str">
        <f t="shared" si="193"/>
        <v>ORD26005222</v>
      </c>
      <c r="P4134" s="6" t="str">
        <f t="shared" si="194"/>
        <v>Sep</v>
      </c>
      <c r="Q4134" s="6"/>
      <c r="R4134" s="9"/>
      <c r="S4134" s="8"/>
      <c r="T4134" s="8"/>
      <c r="U4134" s="8"/>
      <c r="V4134" s="8"/>
      <c r="W4134" s="8"/>
      <c r="X4134" s="6"/>
      <c r="Y4134" s="6"/>
    </row>
    <row r="4135" spans="1:25" x14ac:dyDescent="0.3">
      <c r="A4135" s="6" t="s">
        <v>17092</v>
      </c>
      <c r="B4135" s="6"/>
      <c r="C4135" s="6" t="s">
        <v>10352</v>
      </c>
      <c r="D4135" s="6" t="str">
        <f t="shared" si="192"/>
        <v>ORD26005237</v>
      </c>
      <c r="E4135" s="10">
        <v>46287</v>
      </c>
      <c r="F4135" s="6" t="s">
        <v>12294</v>
      </c>
      <c r="G4135" s="6" t="s">
        <v>18</v>
      </c>
      <c r="H4135" s="8">
        <v>1997</v>
      </c>
      <c r="I4135" s="8">
        <v>0</v>
      </c>
      <c r="J4135" s="8">
        <v>0</v>
      </c>
      <c r="K4135" s="8">
        <v>1997</v>
      </c>
      <c r="L4135" s="10">
        <v>46289</v>
      </c>
      <c r="M4135" s="6" t="s">
        <v>16931</v>
      </c>
      <c r="N4135" s="6" t="str">
        <f>IF(COUNTIF($A$2:A4135,A4135)&gt;1,"DUP","OK")</f>
        <v>OK</v>
      </c>
      <c r="O4135" s="6" t="str">
        <f t="shared" si="193"/>
        <v>ORD26005237</v>
      </c>
      <c r="P4135" s="6" t="str">
        <f t="shared" si="194"/>
        <v>Sep</v>
      </c>
      <c r="Q4135" s="6"/>
      <c r="R4135" s="9"/>
      <c r="S4135" s="8"/>
      <c r="T4135" s="8"/>
      <c r="U4135" s="8"/>
      <c r="V4135" s="8"/>
      <c r="W4135" s="8"/>
      <c r="X4135" s="6"/>
      <c r="Y4135" s="6"/>
    </row>
    <row r="4136" spans="1:25" x14ac:dyDescent="0.3">
      <c r="A4136" s="6" t="s">
        <v>17093</v>
      </c>
      <c r="B4136" s="6"/>
      <c r="C4136" s="6" t="s">
        <v>10385</v>
      </c>
      <c r="D4136" s="6" t="str">
        <f t="shared" si="192"/>
        <v>ORD26005254</v>
      </c>
      <c r="E4136" s="10">
        <v>46287</v>
      </c>
      <c r="F4136" s="6" t="s">
        <v>12294</v>
      </c>
      <c r="G4136" s="6" t="s">
        <v>43</v>
      </c>
      <c r="H4136" s="8">
        <v>7999</v>
      </c>
      <c r="I4136" s="8">
        <v>95.99</v>
      </c>
      <c r="J4136" s="8">
        <v>17.28</v>
      </c>
      <c r="K4136" s="8">
        <v>7885.73</v>
      </c>
      <c r="L4136" s="10">
        <v>46289</v>
      </c>
      <c r="M4136" s="6" t="s">
        <v>16931</v>
      </c>
      <c r="N4136" s="6" t="str">
        <f>IF(COUNTIF($A$2:A4136,A4136)&gt;1,"DUP","OK")</f>
        <v>OK</v>
      </c>
      <c r="O4136" s="6" t="str">
        <f t="shared" si="193"/>
        <v>ORD26005254</v>
      </c>
      <c r="P4136" s="6" t="str">
        <f t="shared" si="194"/>
        <v>Sep</v>
      </c>
      <c r="Q4136" s="6"/>
      <c r="R4136" s="9"/>
      <c r="S4136" s="8"/>
      <c r="T4136" s="8"/>
      <c r="U4136" s="8"/>
      <c r="V4136" s="8"/>
      <c r="W4136" s="8"/>
      <c r="X4136" s="6"/>
      <c r="Y4136" s="6"/>
    </row>
    <row r="4137" spans="1:25" x14ac:dyDescent="0.3">
      <c r="A4137" s="6" t="s">
        <v>17094</v>
      </c>
      <c r="B4137" s="6"/>
      <c r="C4137" s="6" t="s">
        <v>10522</v>
      </c>
      <c r="D4137" s="6" t="str">
        <f t="shared" si="192"/>
        <v>ORD26005325</v>
      </c>
      <c r="E4137" s="10">
        <v>46287</v>
      </c>
      <c r="F4137" s="6" t="s">
        <v>12294</v>
      </c>
      <c r="G4137" s="6" t="s">
        <v>18</v>
      </c>
      <c r="H4137" s="8">
        <v>3499</v>
      </c>
      <c r="I4137" s="8">
        <v>10.5</v>
      </c>
      <c r="J4137" s="8">
        <v>1.89</v>
      </c>
      <c r="K4137" s="8">
        <v>3486.61</v>
      </c>
      <c r="L4137" s="10">
        <v>46289</v>
      </c>
      <c r="M4137" s="6" t="s">
        <v>16931</v>
      </c>
      <c r="N4137" s="6" t="str">
        <f>IF(COUNTIF($A$2:A4137,A4137)&gt;1,"DUP","OK")</f>
        <v>OK</v>
      </c>
      <c r="O4137" s="6" t="str">
        <f t="shared" si="193"/>
        <v>ORD26005325</v>
      </c>
      <c r="P4137" s="6" t="str">
        <f t="shared" si="194"/>
        <v>Sep</v>
      </c>
      <c r="Q4137" s="6"/>
      <c r="R4137" s="9"/>
      <c r="S4137" s="8"/>
      <c r="T4137" s="8"/>
      <c r="U4137" s="8"/>
      <c r="V4137" s="8"/>
      <c r="W4137" s="8"/>
      <c r="X4137" s="6"/>
      <c r="Y4137" s="6"/>
    </row>
    <row r="4138" spans="1:25" x14ac:dyDescent="0.3">
      <c r="A4138" s="6" t="s">
        <v>17095</v>
      </c>
      <c r="B4138" s="6"/>
      <c r="C4138" s="6" t="s">
        <v>10609</v>
      </c>
      <c r="D4138" s="6" t="str">
        <f t="shared" si="192"/>
        <v>ORD26005369</v>
      </c>
      <c r="E4138" s="10">
        <v>46287</v>
      </c>
      <c r="F4138" s="6" t="s">
        <v>12294</v>
      </c>
      <c r="G4138" s="6" t="s">
        <v>18</v>
      </c>
      <c r="H4138" s="8">
        <v>799</v>
      </c>
      <c r="I4138" s="8">
        <v>0</v>
      </c>
      <c r="J4138" s="8">
        <v>0</v>
      </c>
      <c r="K4138" s="8">
        <v>799</v>
      </c>
      <c r="L4138" s="10">
        <v>46289</v>
      </c>
      <c r="M4138" s="6" t="s">
        <v>16931</v>
      </c>
      <c r="N4138" s="6" t="str">
        <f>IF(COUNTIF($A$2:A4138,A4138)&gt;1,"DUP","OK")</f>
        <v>OK</v>
      </c>
      <c r="O4138" s="6" t="str">
        <f t="shared" si="193"/>
        <v>ORD26005369</v>
      </c>
      <c r="P4138" s="6" t="str">
        <f t="shared" si="194"/>
        <v>Sep</v>
      </c>
      <c r="Q4138" s="6"/>
      <c r="R4138" s="9"/>
      <c r="S4138" s="8"/>
      <c r="T4138" s="8"/>
      <c r="U4138" s="8"/>
      <c r="V4138" s="8"/>
      <c r="W4138" s="8"/>
      <c r="X4138" s="6"/>
      <c r="Y4138" s="6"/>
    </row>
    <row r="4139" spans="1:25" x14ac:dyDescent="0.3">
      <c r="A4139" s="6" t="s">
        <v>17096</v>
      </c>
      <c r="B4139" s="6"/>
      <c r="C4139" s="6" t="s">
        <v>17097</v>
      </c>
      <c r="D4139" s="6" t="str">
        <f t="shared" si="192"/>
        <v>ORD26005376</v>
      </c>
      <c r="E4139" s="10">
        <v>46287</v>
      </c>
      <c r="F4139" s="6" t="s">
        <v>12294</v>
      </c>
      <c r="G4139" s="6" t="s">
        <v>27</v>
      </c>
      <c r="H4139" s="8">
        <v>9998</v>
      </c>
      <c r="I4139" s="8">
        <v>159.97</v>
      </c>
      <c r="J4139" s="8">
        <v>28.79</v>
      </c>
      <c r="K4139" s="8">
        <v>9809.24</v>
      </c>
      <c r="L4139" s="10">
        <v>46289</v>
      </c>
      <c r="M4139" s="6" t="s">
        <v>16931</v>
      </c>
      <c r="N4139" s="6" t="str">
        <f>IF(COUNTIF($A$2:A4139,A4139)&gt;1,"DUP","OK")</f>
        <v>OK</v>
      </c>
      <c r="O4139" s="6" t="str">
        <f t="shared" si="193"/>
        <v>ORD26005376</v>
      </c>
      <c r="P4139" s="6" t="str">
        <f t="shared" si="194"/>
        <v>Sep</v>
      </c>
      <c r="Q4139" s="6"/>
      <c r="R4139" s="9"/>
      <c r="S4139" s="8"/>
      <c r="T4139" s="8"/>
      <c r="U4139" s="8"/>
      <c r="V4139" s="8"/>
      <c r="W4139" s="8"/>
      <c r="X4139" s="6"/>
      <c r="Y4139" s="6"/>
    </row>
    <row r="4140" spans="1:25" x14ac:dyDescent="0.3">
      <c r="A4140" s="6" t="s">
        <v>17098</v>
      </c>
      <c r="B4140" s="6"/>
      <c r="C4140" s="6" t="s">
        <v>10674</v>
      </c>
      <c r="D4140" s="6" t="str">
        <f t="shared" si="192"/>
        <v>ORD26005402</v>
      </c>
      <c r="E4140" s="10">
        <v>46287</v>
      </c>
      <c r="F4140" s="6" t="s">
        <v>12294</v>
      </c>
      <c r="G4140" s="6" t="s">
        <v>18</v>
      </c>
      <c r="H4140" s="8">
        <v>499</v>
      </c>
      <c r="I4140" s="8">
        <v>0</v>
      </c>
      <c r="J4140" s="8">
        <v>0</v>
      </c>
      <c r="K4140" s="8">
        <v>499</v>
      </c>
      <c r="L4140" s="10">
        <v>46289</v>
      </c>
      <c r="M4140" s="6" t="s">
        <v>16931</v>
      </c>
      <c r="N4140" s="6" t="str">
        <f>IF(COUNTIF($A$2:A4140,A4140)&gt;1,"DUP","OK")</f>
        <v>OK</v>
      </c>
      <c r="O4140" s="6" t="str">
        <f t="shared" si="193"/>
        <v>ORD26005402</v>
      </c>
      <c r="P4140" s="6" t="str">
        <f t="shared" si="194"/>
        <v>Sep</v>
      </c>
      <c r="Q4140" s="6"/>
      <c r="R4140" s="9"/>
      <c r="S4140" s="8"/>
      <c r="T4140" s="8"/>
      <c r="U4140" s="8"/>
      <c r="V4140" s="8"/>
      <c r="W4140" s="8"/>
      <c r="X4140" s="6"/>
      <c r="Y4140" s="6"/>
    </row>
    <row r="4141" spans="1:25" x14ac:dyDescent="0.3">
      <c r="A4141" s="6" t="s">
        <v>17099</v>
      </c>
      <c r="B4141" s="6"/>
      <c r="C4141" s="6" t="s">
        <v>10701</v>
      </c>
      <c r="D4141" s="6" t="str">
        <f t="shared" si="192"/>
        <v>ORD26005416</v>
      </c>
      <c r="E4141" s="10">
        <v>46287</v>
      </c>
      <c r="F4141" s="6" t="s">
        <v>12294</v>
      </c>
      <c r="G4141" s="6" t="s">
        <v>18</v>
      </c>
      <c r="H4141" s="8">
        <v>4498</v>
      </c>
      <c r="I4141" s="8">
        <v>13.49</v>
      </c>
      <c r="J4141" s="8">
        <v>2.4300000000000002</v>
      </c>
      <c r="K4141" s="8">
        <v>4482.08</v>
      </c>
      <c r="L4141" s="10">
        <v>46289</v>
      </c>
      <c r="M4141" s="6" t="s">
        <v>16931</v>
      </c>
      <c r="N4141" s="6" t="str">
        <f>IF(COUNTIF($A$2:A4141,A4141)&gt;1,"DUP","OK")</f>
        <v>OK</v>
      </c>
      <c r="O4141" s="6" t="str">
        <f t="shared" si="193"/>
        <v>ORD26005416</v>
      </c>
      <c r="P4141" s="6" t="str">
        <f t="shared" si="194"/>
        <v>Sep</v>
      </c>
      <c r="Q4141" s="6"/>
      <c r="R4141" s="9"/>
      <c r="S4141" s="8"/>
      <c r="T4141" s="8"/>
      <c r="U4141" s="8"/>
      <c r="V4141" s="8"/>
      <c r="W4141" s="8"/>
      <c r="X4141" s="6"/>
      <c r="Y4141" s="6"/>
    </row>
    <row r="4142" spans="1:25" x14ac:dyDescent="0.3">
      <c r="A4142" s="6" t="s">
        <v>17100</v>
      </c>
      <c r="B4142" s="6"/>
      <c r="C4142" s="6" t="s">
        <v>17101</v>
      </c>
      <c r="D4142" s="6" t="str">
        <f t="shared" si="192"/>
        <v>ORD26005423</v>
      </c>
      <c r="E4142" s="10">
        <v>46287</v>
      </c>
      <c r="F4142" s="6" t="s">
        <v>12294</v>
      </c>
      <c r="G4142" s="6" t="s">
        <v>18</v>
      </c>
      <c r="H4142" s="8">
        <v>1098</v>
      </c>
      <c r="I4142" s="8">
        <v>0</v>
      </c>
      <c r="J4142" s="8">
        <v>0</v>
      </c>
      <c r="K4142" s="8">
        <v>1098</v>
      </c>
      <c r="L4142" s="10">
        <v>46289</v>
      </c>
      <c r="M4142" s="6" t="s">
        <v>16931</v>
      </c>
      <c r="N4142" s="6" t="str">
        <f>IF(COUNTIF($A$2:A4142,A4142)&gt;1,"DUP","OK")</f>
        <v>OK</v>
      </c>
      <c r="O4142" s="6" t="str">
        <f t="shared" si="193"/>
        <v>ORD26005423</v>
      </c>
      <c r="P4142" s="6" t="str">
        <f t="shared" si="194"/>
        <v>Sep</v>
      </c>
      <c r="Q4142" s="6"/>
      <c r="R4142" s="9"/>
      <c r="S4142" s="8"/>
      <c r="T4142" s="8"/>
      <c r="U4142" s="8"/>
      <c r="V4142" s="8"/>
      <c r="W4142" s="8"/>
      <c r="X4142" s="6"/>
      <c r="Y4142" s="6"/>
    </row>
    <row r="4143" spans="1:25" x14ac:dyDescent="0.3">
      <c r="A4143" s="6" t="s">
        <v>17102</v>
      </c>
      <c r="B4143" s="6"/>
      <c r="C4143" s="6" t="s">
        <v>10754</v>
      </c>
      <c r="D4143" s="6" t="str">
        <f t="shared" si="192"/>
        <v>ORD26005443</v>
      </c>
      <c r="E4143" s="10">
        <v>46287</v>
      </c>
      <c r="F4143" s="6" t="s">
        <v>12294</v>
      </c>
      <c r="G4143" s="6" t="s">
        <v>18</v>
      </c>
      <c r="H4143" s="8">
        <v>1499</v>
      </c>
      <c r="I4143" s="8">
        <v>0</v>
      </c>
      <c r="J4143" s="8">
        <v>0</v>
      </c>
      <c r="K4143" s="8">
        <v>1499</v>
      </c>
      <c r="L4143" s="10">
        <v>46289</v>
      </c>
      <c r="M4143" s="6" t="s">
        <v>16931</v>
      </c>
      <c r="N4143" s="6" t="str">
        <f>IF(COUNTIF($A$2:A4143,A4143)&gt;1,"DUP","OK")</f>
        <v>OK</v>
      </c>
      <c r="O4143" s="6" t="str">
        <f t="shared" si="193"/>
        <v>ORD26005443</v>
      </c>
      <c r="P4143" s="6" t="str">
        <f t="shared" si="194"/>
        <v>Sep</v>
      </c>
      <c r="Q4143" s="6"/>
      <c r="R4143" s="9"/>
      <c r="S4143" s="8"/>
      <c r="T4143" s="8"/>
      <c r="U4143" s="8"/>
      <c r="V4143" s="8"/>
      <c r="W4143" s="8"/>
      <c r="X4143" s="6"/>
      <c r="Y4143" s="6"/>
    </row>
    <row r="4144" spans="1:25" x14ac:dyDescent="0.3">
      <c r="A4144" s="6" t="s">
        <v>17103</v>
      </c>
      <c r="B4144" s="6"/>
      <c r="C4144" s="6" t="s">
        <v>17104</v>
      </c>
      <c r="D4144" s="6" t="str">
        <f t="shared" si="192"/>
        <v>ORD26005488</v>
      </c>
      <c r="E4144" s="10">
        <v>46287</v>
      </c>
      <c r="F4144" s="6" t="s">
        <v>12294</v>
      </c>
      <c r="G4144" s="6" t="s">
        <v>54</v>
      </c>
      <c r="H4144" s="8">
        <v>2747</v>
      </c>
      <c r="I4144" s="8">
        <v>46.7</v>
      </c>
      <c r="J4144" s="8">
        <v>8.41</v>
      </c>
      <c r="K4144" s="8">
        <v>2691.89</v>
      </c>
      <c r="L4144" s="10">
        <v>46289</v>
      </c>
      <c r="M4144" s="6" t="s">
        <v>16931</v>
      </c>
      <c r="N4144" s="6" t="str">
        <f>IF(COUNTIF($A$2:A4144,A4144)&gt;1,"DUP","OK")</f>
        <v>OK</v>
      </c>
      <c r="O4144" s="6" t="str">
        <f t="shared" si="193"/>
        <v>ORD26005488</v>
      </c>
      <c r="P4144" s="6" t="str">
        <f t="shared" si="194"/>
        <v>Sep</v>
      </c>
      <c r="Q4144" s="6"/>
      <c r="R4144" s="9"/>
      <c r="S4144" s="8"/>
      <c r="T4144" s="8"/>
      <c r="U4144" s="8"/>
      <c r="V4144" s="8"/>
      <c r="W4144" s="8"/>
      <c r="X4144" s="6"/>
      <c r="Y4144" s="6"/>
    </row>
    <row r="4145" spans="1:25" x14ac:dyDescent="0.3">
      <c r="A4145" s="6" t="s">
        <v>17105</v>
      </c>
      <c r="B4145" s="6"/>
      <c r="C4145" s="6" t="s">
        <v>10953</v>
      </c>
      <c r="D4145" s="6" t="str">
        <f t="shared" si="192"/>
        <v>ORD26005546</v>
      </c>
      <c r="E4145" s="10">
        <v>46287</v>
      </c>
      <c r="F4145" s="6" t="s">
        <v>12294</v>
      </c>
      <c r="G4145" s="6" t="s">
        <v>18</v>
      </c>
      <c r="H4145" s="8">
        <v>1299</v>
      </c>
      <c r="I4145" s="8">
        <v>0</v>
      </c>
      <c r="J4145" s="8">
        <v>0</v>
      </c>
      <c r="K4145" s="8">
        <v>1299</v>
      </c>
      <c r="L4145" s="10">
        <v>46289</v>
      </c>
      <c r="M4145" s="6" t="s">
        <v>16931</v>
      </c>
      <c r="N4145" s="6" t="str">
        <f>IF(COUNTIF($A$2:A4145,A4145)&gt;1,"DUP","OK")</f>
        <v>OK</v>
      </c>
      <c r="O4145" s="6" t="str">
        <f t="shared" si="193"/>
        <v>ORD26005546</v>
      </c>
      <c r="P4145" s="6" t="str">
        <f t="shared" si="194"/>
        <v>Sep</v>
      </c>
      <c r="Q4145" s="6"/>
      <c r="R4145" s="9"/>
      <c r="S4145" s="8"/>
      <c r="T4145" s="8"/>
      <c r="U4145" s="8"/>
      <c r="V4145" s="8"/>
      <c r="W4145" s="8"/>
      <c r="X4145" s="6"/>
      <c r="Y4145" s="6"/>
    </row>
    <row r="4146" spans="1:25" x14ac:dyDescent="0.3">
      <c r="A4146" s="6" t="s">
        <v>17106</v>
      </c>
      <c r="B4146" s="6"/>
      <c r="C4146" s="6" t="s">
        <v>17107</v>
      </c>
      <c r="D4146" s="6" t="str">
        <f t="shared" si="192"/>
        <v>ORD26005553</v>
      </c>
      <c r="E4146" s="10">
        <v>46287</v>
      </c>
      <c r="F4146" s="6" t="s">
        <v>12294</v>
      </c>
      <c r="G4146" s="6" t="s">
        <v>18</v>
      </c>
      <c r="H4146" s="8">
        <v>1998</v>
      </c>
      <c r="I4146" s="8">
        <v>5.99</v>
      </c>
      <c r="J4146" s="8">
        <v>1.08</v>
      </c>
      <c r="K4146" s="8">
        <v>1990.93</v>
      </c>
      <c r="L4146" s="10">
        <v>46289</v>
      </c>
      <c r="M4146" s="6" t="s">
        <v>16931</v>
      </c>
      <c r="N4146" s="6" t="str">
        <f>IF(COUNTIF($A$2:A4146,A4146)&gt;1,"DUP","OK")</f>
        <v>OK</v>
      </c>
      <c r="O4146" s="6" t="str">
        <f t="shared" si="193"/>
        <v>ORD26005553</v>
      </c>
      <c r="P4146" s="6" t="str">
        <f t="shared" si="194"/>
        <v>Sep</v>
      </c>
      <c r="Q4146" s="6"/>
      <c r="R4146" s="9"/>
      <c r="S4146" s="8"/>
      <c r="T4146" s="8"/>
      <c r="U4146" s="8"/>
      <c r="V4146" s="8"/>
      <c r="W4146" s="8"/>
      <c r="X4146" s="6"/>
      <c r="Y4146" s="6"/>
    </row>
    <row r="4147" spans="1:25" x14ac:dyDescent="0.3">
      <c r="A4147" s="6" t="s">
        <v>17108</v>
      </c>
      <c r="B4147" s="6"/>
      <c r="C4147" s="6" t="s">
        <v>10999</v>
      </c>
      <c r="D4147" s="6" t="str">
        <f t="shared" si="192"/>
        <v>ORD26005569</v>
      </c>
      <c r="E4147" s="10">
        <v>46287</v>
      </c>
      <c r="F4147" s="6" t="s">
        <v>12294</v>
      </c>
      <c r="G4147" s="6" t="s">
        <v>18</v>
      </c>
      <c r="H4147" s="8">
        <v>599</v>
      </c>
      <c r="I4147" s="8">
        <v>0</v>
      </c>
      <c r="J4147" s="8">
        <v>0</v>
      </c>
      <c r="K4147" s="8">
        <v>599</v>
      </c>
      <c r="L4147" s="10">
        <v>46289</v>
      </c>
      <c r="M4147" s="6" t="s">
        <v>16931</v>
      </c>
      <c r="N4147" s="6" t="str">
        <f>IF(COUNTIF($A$2:A4147,A4147)&gt;1,"DUP","OK")</f>
        <v>OK</v>
      </c>
      <c r="O4147" s="6" t="str">
        <f t="shared" si="193"/>
        <v>ORD26005569</v>
      </c>
      <c r="P4147" s="6" t="str">
        <f t="shared" si="194"/>
        <v>Sep</v>
      </c>
      <c r="Q4147" s="6"/>
      <c r="R4147" s="9"/>
      <c r="S4147" s="8"/>
      <c r="T4147" s="8"/>
      <c r="U4147" s="8"/>
      <c r="V4147" s="8"/>
      <c r="W4147" s="8"/>
      <c r="X4147" s="6"/>
      <c r="Y4147" s="6"/>
    </row>
    <row r="4148" spans="1:25" x14ac:dyDescent="0.3">
      <c r="A4148" s="6" t="s">
        <v>17109</v>
      </c>
      <c r="B4148" s="6"/>
      <c r="C4148" s="6" t="s">
        <v>11061</v>
      </c>
      <c r="D4148" s="6" t="str">
        <f t="shared" si="192"/>
        <v>ORD26005602</v>
      </c>
      <c r="E4148" s="10">
        <v>46287</v>
      </c>
      <c r="F4148" s="6" t="s">
        <v>12294</v>
      </c>
      <c r="G4148" s="6" t="s">
        <v>18</v>
      </c>
      <c r="H4148" s="8">
        <v>4347</v>
      </c>
      <c r="I4148" s="8">
        <v>13.04</v>
      </c>
      <c r="J4148" s="8">
        <v>2.35</v>
      </c>
      <c r="K4148" s="8">
        <v>4331.6099999999997</v>
      </c>
      <c r="L4148" s="10">
        <v>46289</v>
      </c>
      <c r="M4148" s="6" t="s">
        <v>16931</v>
      </c>
      <c r="N4148" s="6" t="str">
        <f>IF(COUNTIF($A$2:A4148,A4148)&gt;1,"DUP","OK")</f>
        <v>OK</v>
      </c>
      <c r="O4148" s="6" t="str">
        <f t="shared" si="193"/>
        <v>ORD26005602</v>
      </c>
      <c r="P4148" s="6" t="str">
        <f t="shared" si="194"/>
        <v>Sep</v>
      </c>
      <c r="Q4148" s="6"/>
      <c r="R4148" s="9"/>
      <c r="S4148" s="8"/>
      <c r="T4148" s="8"/>
      <c r="U4148" s="8"/>
      <c r="V4148" s="8"/>
      <c r="W4148" s="8"/>
      <c r="X4148" s="6"/>
      <c r="Y4148" s="6"/>
    </row>
    <row r="4149" spans="1:25" x14ac:dyDescent="0.3">
      <c r="A4149" s="6" t="s">
        <v>17110</v>
      </c>
      <c r="B4149" s="6"/>
      <c r="C4149" s="6" t="s">
        <v>11125</v>
      </c>
      <c r="D4149" s="6" t="str">
        <f t="shared" si="192"/>
        <v>ORD26005634</v>
      </c>
      <c r="E4149" s="10">
        <v>46287</v>
      </c>
      <c r="F4149" s="6" t="s">
        <v>12294</v>
      </c>
      <c r="G4149" s="6" t="s">
        <v>54</v>
      </c>
      <c r="H4149" s="8">
        <v>2499</v>
      </c>
      <c r="I4149" s="8">
        <v>42.48</v>
      </c>
      <c r="J4149" s="8">
        <v>7.65</v>
      </c>
      <c r="K4149" s="8">
        <v>2448.87</v>
      </c>
      <c r="L4149" s="10">
        <v>46289</v>
      </c>
      <c r="M4149" s="6" t="s">
        <v>16931</v>
      </c>
      <c r="N4149" s="6" t="str">
        <f>IF(COUNTIF($A$2:A4149,A4149)&gt;1,"DUP","OK")</f>
        <v>OK</v>
      </c>
      <c r="O4149" s="6" t="str">
        <f t="shared" si="193"/>
        <v>ORD26005634</v>
      </c>
      <c r="P4149" s="6" t="str">
        <f t="shared" si="194"/>
        <v>Sep</v>
      </c>
      <c r="Q4149" s="6"/>
      <c r="R4149" s="9"/>
      <c r="S4149" s="8"/>
      <c r="T4149" s="8"/>
      <c r="U4149" s="8"/>
      <c r="V4149" s="8"/>
      <c r="W4149" s="8"/>
      <c r="X4149" s="6"/>
      <c r="Y4149" s="6"/>
    </row>
    <row r="4150" spans="1:25" x14ac:dyDescent="0.3">
      <c r="A4150" s="6" t="s">
        <v>17111</v>
      </c>
      <c r="B4150" s="6"/>
      <c r="C4150" s="6" t="s">
        <v>11191</v>
      </c>
      <c r="D4150" s="6" t="str">
        <f t="shared" si="192"/>
        <v>ORD26005668</v>
      </c>
      <c r="E4150" s="10">
        <v>46287</v>
      </c>
      <c r="F4150" s="6" t="s">
        <v>12294</v>
      </c>
      <c r="G4150" s="6" t="s">
        <v>27</v>
      </c>
      <c r="H4150" s="8">
        <v>299</v>
      </c>
      <c r="I4150" s="8">
        <v>5.38</v>
      </c>
      <c r="J4150" s="8">
        <v>0.97</v>
      </c>
      <c r="K4150" s="8">
        <v>292.64999999999998</v>
      </c>
      <c r="L4150" s="10">
        <v>46289</v>
      </c>
      <c r="M4150" s="6" t="s">
        <v>16931</v>
      </c>
      <c r="N4150" s="6" t="str">
        <f>IF(COUNTIF($A$2:A4150,A4150)&gt;1,"DUP","OK")</f>
        <v>OK</v>
      </c>
      <c r="O4150" s="6" t="str">
        <f t="shared" si="193"/>
        <v>ORD26005668</v>
      </c>
      <c r="P4150" s="6" t="str">
        <f t="shared" si="194"/>
        <v>Sep</v>
      </c>
      <c r="Q4150" s="6"/>
      <c r="R4150" s="9"/>
      <c r="S4150" s="8"/>
      <c r="T4150" s="8"/>
      <c r="U4150" s="8"/>
      <c r="V4150" s="8"/>
      <c r="W4150" s="8"/>
      <c r="X4150" s="6"/>
      <c r="Y4150" s="6"/>
    </row>
    <row r="4151" spans="1:25" x14ac:dyDescent="0.3">
      <c r="A4151" s="6" t="s">
        <v>17112</v>
      </c>
      <c r="B4151" s="6"/>
      <c r="C4151" s="6" t="s">
        <v>11385</v>
      </c>
      <c r="D4151" s="6" t="str">
        <f t="shared" si="192"/>
        <v>ORD26005769</v>
      </c>
      <c r="E4151" s="10">
        <v>46287</v>
      </c>
      <c r="F4151" s="6" t="s">
        <v>12294</v>
      </c>
      <c r="G4151" s="6" t="s">
        <v>54</v>
      </c>
      <c r="H4151" s="8">
        <v>2499</v>
      </c>
      <c r="I4151" s="8">
        <v>42.48</v>
      </c>
      <c r="J4151" s="8">
        <v>7.65</v>
      </c>
      <c r="K4151" s="8">
        <v>2448.87</v>
      </c>
      <c r="L4151" s="10">
        <v>46289</v>
      </c>
      <c r="M4151" s="6" t="s">
        <v>16931</v>
      </c>
      <c r="N4151" s="6" t="str">
        <f>IF(COUNTIF($A$2:A4151,A4151)&gt;1,"DUP","OK")</f>
        <v>OK</v>
      </c>
      <c r="O4151" s="6" t="str">
        <f t="shared" si="193"/>
        <v>ORD26005769</v>
      </c>
      <c r="P4151" s="6" t="str">
        <f t="shared" si="194"/>
        <v>Sep</v>
      </c>
      <c r="Q4151" s="6"/>
      <c r="R4151" s="9"/>
      <c r="S4151" s="8"/>
      <c r="T4151" s="8"/>
      <c r="U4151" s="8"/>
      <c r="V4151" s="8"/>
      <c r="W4151" s="8"/>
      <c r="X4151" s="6"/>
      <c r="Y4151" s="6"/>
    </row>
    <row r="4152" spans="1:25" x14ac:dyDescent="0.3">
      <c r="A4152" s="6" t="s">
        <v>17113</v>
      </c>
      <c r="B4152" s="6"/>
      <c r="C4152" s="6" t="s">
        <v>11418</v>
      </c>
      <c r="D4152" s="6" t="str">
        <f t="shared" si="192"/>
        <v>ORD26005786</v>
      </c>
      <c r="E4152" s="10">
        <v>46287</v>
      </c>
      <c r="F4152" s="6" t="s">
        <v>12294</v>
      </c>
      <c r="G4152" s="6" t="s">
        <v>43</v>
      </c>
      <c r="H4152" s="8">
        <v>2597</v>
      </c>
      <c r="I4152" s="8">
        <v>31.16</v>
      </c>
      <c r="J4152" s="8">
        <v>5.61</v>
      </c>
      <c r="K4152" s="8">
        <v>2560.23</v>
      </c>
      <c r="L4152" s="10">
        <v>46289</v>
      </c>
      <c r="M4152" s="6" t="s">
        <v>16931</v>
      </c>
      <c r="N4152" s="6" t="str">
        <f>IF(COUNTIF($A$2:A4152,A4152)&gt;1,"DUP","OK")</f>
        <v>OK</v>
      </c>
      <c r="O4152" s="6" t="str">
        <f t="shared" si="193"/>
        <v>ORD26005786</v>
      </c>
      <c r="P4152" s="6" t="str">
        <f t="shared" si="194"/>
        <v>Sep</v>
      </c>
      <c r="Q4152" s="6"/>
      <c r="R4152" s="9"/>
      <c r="S4152" s="8"/>
      <c r="T4152" s="8"/>
      <c r="U4152" s="8"/>
      <c r="V4152" s="8"/>
      <c r="W4152" s="8"/>
      <c r="X4152" s="6"/>
      <c r="Y4152" s="6"/>
    </row>
    <row r="4153" spans="1:25" x14ac:dyDescent="0.3">
      <c r="A4153" s="6" t="s">
        <v>17114</v>
      </c>
      <c r="B4153" s="6"/>
      <c r="C4153" s="6" t="s">
        <v>11424</v>
      </c>
      <c r="D4153" s="6" t="str">
        <f t="shared" si="192"/>
        <v>ORD26005789</v>
      </c>
      <c r="E4153" s="10">
        <v>46287</v>
      </c>
      <c r="F4153" s="6" t="s">
        <v>12294</v>
      </c>
      <c r="G4153" s="6" t="s">
        <v>43</v>
      </c>
      <c r="H4153" s="8">
        <v>5597</v>
      </c>
      <c r="I4153" s="8">
        <v>67.16</v>
      </c>
      <c r="J4153" s="8">
        <v>12.09</v>
      </c>
      <c r="K4153" s="8">
        <v>5517.75</v>
      </c>
      <c r="L4153" s="10">
        <v>46289</v>
      </c>
      <c r="M4153" s="6" t="s">
        <v>16931</v>
      </c>
      <c r="N4153" s="6" t="str">
        <f>IF(COUNTIF($A$2:A4153,A4153)&gt;1,"DUP","OK")</f>
        <v>OK</v>
      </c>
      <c r="O4153" s="6" t="str">
        <f t="shared" si="193"/>
        <v>ORD26005789</v>
      </c>
      <c r="P4153" s="6" t="str">
        <f t="shared" si="194"/>
        <v>Sep</v>
      </c>
      <c r="Q4153" s="6"/>
      <c r="R4153" s="9"/>
      <c r="S4153" s="8"/>
      <c r="T4153" s="8"/>
      <c r="U4153" s="8"/>
      <c r="V4153" s="8"/>
      <c r="W4153" s="8"/>
      <c r="X4153" s="6"/>
      <c r="Y4153" s="6"/>
    </row>
    <row r="4154" spans="1:25" x14ac:dyDescent="0.3">
      <c r="A4154" s="6" t="s">
        <v>17115</v>
      </c>
      <c r="B4154" s="6"/>
      <c r="C4154" s="6" t="s">
        <v>17116</v>
      </c>
      <c r="D4154" s="6" t="str">
        <f t="shared" si="192"/>
        <v>ORD26005867</v>
      </c>
      <c r="E4154" s="10">
        <v>46287</v>
      </c>
      <c r="F4154" s="6" t="s">
        <v>12294</v>
      </c>
      <c r="G4154" s="6" t="s">
        <v>54</v>
      </c>
      <c r="H4154" s="8">
        <v>3499</v>
      </c>
      <c r="I4154" s="8">
        <v>59.48</v>
      </c>
      <c r="J4154" s="8">
        <v>10.71</v>
      </c>
      <c r="K4154" s="8">
        <v>3428.81</v>
      </c>
      <c r="L4154" s="10">
        <v>46289</v>
      </c>
      <c r="M4154" s="6" t="s">
        <v>16931</v>
      </c>
      <c r="N4154" s="6" t="str">
        <f>IF(COUNTIF($A$2:A4154,A4154)&gt;1,"DUP","OK")</f>
        <v>OK</v>
      </c>
      <c r="O4154" s="6" t="str">
        <f t="shared" si="193"/>
        <v>ORD26005867</v>
      </c>
      <c r="P4154" s="6" t="str">
        <f t="shared" si="194"/>
        <v>Sep</v>
      </c>
      <c r="Q4154" s="6"/>
      <c r="R4154" s="9"/>
      <c r="S4154" s="8"/>
      <c r="T4154" s="8"/>
      <c r="U4154" s="8"/>
      <c r="V4154" s="8"/>
      <c r="W4154" s="8"/>
      <c r="X4154" s="6"/>
      <c r="Y4154" s="6"/>
    </row>
    <row r="4155" spans="1:25" x14ac:dyDescent="0.3">
      <c r="A4155" s="6" t="s">
        <v>17117</v>
      </c>
      <c r="B4155" s="6"/>
      <c r="C4155" s="6" t="s">
        <v>11691</v>
      </c>
      <c r="D4155" s="6" t="str">
        <f t="shared" si="192"/>
        <v>ORD26005931</v>
      </c>
      <c r="E4155" s="10">
        <v>46287</v>
      </c>
      <c r="F4155" s="6" t="s">
        <v>12294</v>
      </c>
      <c r="G4155" s="6" t="s">
        <v>18</v>
      </c>
      <c r="H4155" s="8">
        <v>599</v>
      </c>
      <c r="I4155" s="8">
        <v>0</v>
      </c>
      <c r="J4155" s="8">
        <v>0</v>
      </c>
      <c r="K4155" s="8">
        <v>599</v>
      </c>
      <c r="L4155" s="10">
        <v>46289</v>
      </c>
      <c r="M4155" s="6" t="s">
        <v>16931</v>
      </c>
      <c r="N4155" s="6" t="str">
        <f>IF(COUNTIF($A$2:A4155,A4155)&gt;1,"DUP","OK")</f>
        <v>OK</v>
      </c>
      <c r="O4155" s="6" t="str">
        <f t="shared" si="193"/>
        <v>ORD26005931</v>
      </c>
      <c r="P4155" s="6" t="str">
        <f t="shared" si="194"/>
        <v>Sep</v>
      </c>
      <c r="Q4155" s="6"/>
      <c r="R4155" s="9"/>
      <c r="S4155" s="8"/>
      <c r="T4155" s="8"/>
      <c r="U4155" s="8"/>
      <c r="V4155" s="8"/>
      <c r="W4155" s="8"/>
      <c r="X4155" s="6"/>
      <c r="Y4155" s="6"/>
    </row>
    <row r="4156" spans="1:25" x14ac:dyDescent="0.3">
      <c r="A4156" s="6" t="s">
        <v>17118</v>
      </c>
      <c r="B4156" s="6"/>
      <c r="C4156" s="6" t="s">
        <v>11695</v>
      </c>
      <c r="D4156" s="6" t="str">
        <f t="shared" si="192"/>
        <v>ORD26005933</v>
      </c>
      <c r="E4156" s="10">
        <v>46287</v>
      </c>
      <c r="F4156" s="6" t="s">
        <v>12294</v>
      </c>
      <c r="G4156" s="6" t="s">
        <v>27</v>
      </c>
      <c r="H4156" s="8">
        <v>799</v>
      </c>
      <c r="I4156" s="8">
        <v>14.38</v>
      </c>
      <c r="J4156" s="8">
        <v>2.59</v>
      </c>
      <c r="K4156" s="8">
        <v>782.03</v>
      </c>
      <c r="L4156" s="10">
        <v>46289</v>
      </c>
      <c r="M4156" s="6" t="s">
        <v>16931</v>
      </c>
      <c r="N4156" s="6" t="str">
        <f>IF(COUNTIF($A$2:A4156,A4156)&gt;1,"DUP","OK")</f>
        <v>OK</v>
      </c>
      <c r="O4156" s="6" t="str">
        <f t="shared" si="193"/>
        <v>ORD26005933</v>
      </c>
      <c r="P4156" s="6" t="str">
        <f t="shared" si="194"/>
        <v>Sep</v>
      </c>
      <c r="Q4156" s="6"/>
      <c r="R4156" s="9"/>
      <c r="S4156" s="8"/>
      <c r="T4156" s="8"/>
      <c r="U4156" s="8"/>
      <c r="V4156" s="8"/>
      <c r="W4156" s="8"/>
      <c r="X4156" s="6"/>
      <c r="Y4156" s="6"/>
    </row>
    <row r="4157" spans="1:25" x14ac:dyDescent="0.3">
      <c r="A4157" s="6" t="s">
        <v>17119</v>
      </c>
      <c r="B4157" s="6"/>
      <c r="C4157" s="6" t="s">
        <v>11704</v>
      </c>
      <c r="D4157" s="6" t="str">
        <f t="shared" si="192"/>
        <v>ORD26005938</v>
      </c>
      <c r="E4157" s="10">
        <v>46287</v>
      </c>
      <c r="F4157" s="6" t="s">
        <v>12294</v>
      </c>
      <c r="G4157" s="6" t="s">
        <v>43</v>
      </c>
      <c r="H4157" s="8">
        <v>3147</v>
      </c>
      <c r="I4157" s="8">
        <v>37.76</v>
      </c>
      <c r="J4157" s="8">
        <v>6.8</v>
      </c>
      <c r="K4157" s="8">
        <v>3102.44</v>
      </c>
      <c r="L4157" s="10">
        <v>46289</v>
      </c>
      <c r="M4157" s="6" t="s">
        <v>16931</v>
      </c>
      <c r="N4157" s="6" t="str">
        <f>IF(COUNTIF($A$2:A4157,A4157)&gt;1,"DUP","OK")</f>
        <v>OK</v>
      </c>
      <c r="O4157" s="6" t="str">
        <f t="shared" si="193"/>
        <v>ORD26005938</v>
      </c>
      <c r="P4157" s="6" t="str">
        <f t="shared" si="194"/>
        <v>Sep</v>
      </c>
      <c r="Q4157" s="6"/>
      <c r="R4157" s="9"/>
      <c r="S4157" s="8"/>
      <c r="T4157" s="8"/>
      <c r="U4157" s="8"/>
      <c r="V4157" s="8"/>
      <c r="W4157" s="8"/>
      <c r="X4157" s="6"/>
      <c r="Y4157" s="6"/>
    </row>
    <row r="4158" spans="1:25" x14ac:dyDescent="0.3">
      <c r="A4158" s="6" t="s">
        <v>17120</v>
      </c>
      <c r="B4158" s="6" t="s">
        <v>16662</v>
      </c>
      <c r="C4158" s="6"/>
      <c r="D4158" s="6" t="str">
        <f t="shared" si="192"/>
        <v/>
      </c>
      <c r="E4158" s="10">
        <v>46287</v>
      </c>
      <c r="F4158" s="6" t="s">
        <v>12677</v>
      </c>
      <c r="G4158" s="6" t="s">
        <v>18</v>
      </c>
      <c r="H4158" s="8">
        <v>799</v>
      </c>
      <c r="I4158" s="8">
        <v>0</v>
      </c>
      <c r="J4158" s="8">
        <v>0</v>
      </c>
      <c r="K4158" s="8">
        <v>-799</v>
      </c>
      <c r="L4158" s="10">
        <v>46289</v>
      </c>
      <c r="M4158" s="6" t="s">
        <v>16931</v>
      </c>
      <c r="N4158" s="6" t="str">
        <f>IF(COUNTIF($A$2:A4158,A4158)&gt;1,"DUP","OK")</f>
        <v>OK</v>
      </c>
      <c r="O4158" s="6" t="str">
        <f t="shared" si="193"/>
        <v>ORD26005044</v>
      </c>
      <c r="P4158" s="6" t="str">
        <f t="shared" si="194"/>
        <v>Sep</v>
      </c>
      <c r="Q4158" s="6"/>
      <c r="R4158" s="9"/>
      <c r="S4158" s="8"/>
      <c r="T4158" s="8"/>
      <c r="U4158" s="8"/>
      <c r="V4158" s="8"/>
      <c r="W4158" s="8"/>
      <c r="X4158" s="6"/>
      <c r="Y4158" s="6"/>
    </row>
    <row r="4159" spans="1:25" x14ac:dyDescent="0.3">
      <c r="A4159" s="6" t="s">
        <v>17121</v>
      </c>
      <c r="B4159" s="6" t="s">
        <v>16423</v>
      </c>
      <c r="C4159" s="6"/>
      <c r="D4159" s="6" t="str">
        <f t="shared" si="192"/>
        <v/>
      </c>
      <c r="E4159" s="10">
        <v>46287</v>
      </c>
      <c r="F4159" s="6" t="s">
        <v>12677</v>
      </c>
      <c r="G4159" s="6" t="s">
        <v>43</v>
      </c>
      <c r="H4159" s="8">
        <v>499</v>
      </c>
      <c r="I4159" s="8">
        <v>0</v>
      </c>
      <c r="J4159" s="8">
        <v>0</v>
      </c>
      <c r="K4159" s="8">
        <v>-499</v>
      </c>
      <c r="L4159" s="10">
        <v>46289</v>
      </c>
      <c r="M4159" s="6" t="s">
        <v>16931</v>
      </c>
      <c r="N4159" s="6" t="str">
        <f>IF(COUNTIF($A$2:A4159,A4159)&gt;1,"DUP","OK")</f>
        <v>OK</v>
      </c>
      <c r="O4159" s="6" t="str">
        <f t="shared" si="193"/>
        <v>ORD26004361</v>
      </c>
      <c r="P4159" s="6" t="str">
        <f t="shared" si="194"/>
        <v>Sep</v>
      </c>
      <c r="Q4159" s="6"/>
      <c r="R4159" s="9"/>
      <c r="S4159" s="8"/>
      <c r="T4159" s="8"/>
      <c r="U4159" s="8"/>
      <c r="V4159" s="8"/>
      <c r="W4159" s="8"/>
      <c r="X4159" s="6"/>
      <c r="Y4159" s="6"/>
    </row>
    <row r="4160" spans="1:25" x14ac:dyDescent="0.3">
      <c r="A4160" s="6" t="s">
        <v>17122</v>
      </c>
      <c r="B4160" s="6" t="s">
        <v>16809</v>
      </c>
      <c r="C4160" s="6"/>
      <c r="D4160" s="6" t="str">
        <f t="shared" si="192"/>
        <v/>
      </c>
      <c r="E4160" s="10">
        <v>46287</v>
      </c>
      <c r="F4160" s="6" t="s">
        <v>12677</v>
      </c>
      <c r="G4160" s="6" t="s">
        <v>27</v>
      </c>
      <c r="H4160" s="8">
        <v>2298</v>
      </c>
      <c r="I4160" s="8">
        <v>0</v>
      </c>
      <c r="J4160" s="8">
        <v>0</v>
      </c>
      <c r="K4160" s="8">
        <v>-2298</v>
      </c>
      <c r="L4160" s="10">
        <v>46289</v>
      </c>
      <c r="M4160" s="6" t="s">
        <v>16931</v>
      </c>
      <c r="N4160" s="6" t="str">
        <f>IF(COUNTIF($A$2:A4160,A4160)&gt;1,"DUP","OK")</f>
        <v>OK</v>
      </c>
      <c r="O4160" s="6" t="str">
        <f t="shared" si="193"/>
        <v>ORD26002160</v>
      </c>
      <c r="P4160" s="6" t="str">
        <f t="shared" si="194"/>
        <v>Sep</v>
      </c>
      <c r="Q4160" s="6"/>
      <c r="R4160" s="9"/>
      <c r="S4160" s="8"/>
      <c r="T4160" s="8"/>
      <c r="U4160" s="8"/>
      <c r="V4160" s="8"/>
      <c r="W4160" s="8"/>
      <c r="X4160" s="6"/>
      <c r="Y4160" s="6"/>
    </row>
    <row r="4161" spans="1:25" x14ac:dyDescent="0.3">
      <c r="A4161" s="6" t="s">
        <v>17123</v>
      </c>
      <c r="B4161" s="6" t="s">
        <v>16728</v>
      </c>
      <c r="C4161" s="6"/>
      <c r="D4161" s="6" t="str">
        <f t="shared" si="192"/>
        <v/>
      </c>
      <c r="E4161" s="10">
        <v>46287</v>
      </c>
      <c r="F4161" s="6" t="s">
        <v>12677</v>
      </c>
      <c r="G4161" s="6" t="s">
        <v>18</v>
      </c>
      <c r="H4161" s="8">
        <v>11497</v>
      </c>
      <c r="I4161" s="8">
        <v>0</v>
      </c>
      <c r="J4161" s="8">
        <v>0</v>
      </c>
      <c r="K4161" s="8">
        <v>-11497</v>
      </c>
      <c r="L4161" s="10">
        <v>46289</v>
      </c>
      <c r="M4161" s="6" t="s">
        <v>16931</v>
      </c>
      <c r="N4161" s="6" t="str">
        <f>IF(COUNTIF($A$2:A4161,A4161)&gt;1,"DUP","OK")</f>
        <v>OK</v>
      </c>
      <c r="O4161" s="6" t="str">
        <f t="shared" si="193"/>
        <v>ORD26000219</v>
      </c>
      <c r="P4161" s="6" t="str">
        <f t="shared" si="194"/>
        <v>Sep</v>
      </c>
      <c r="Q4161" s="6"/>
      <c r="R4161" s="9"/>
      <c r="S4161" s="8"/>
      <c r="T4161" s="8"/>
      <c r="U4161" s="8"/>
      <c r="V4161" s="8"/>
      <c r="W4161" s="8"/>
      <c r="X4161" s="6"/>
      <c r="Y4161" s="6"/>
    </row>
    <row r="4162" spans="1:25" x14ac:dyDescent="0.3">
      <c r="A4162" s="6" t="s">
        <v>17124</v>
      </c>
      <c r="B4162" s="6" t="s">
        <v>16194</v>
      </c>
      <c r="C4162" s="6"/>
      <c r="D4162" s="6" t="str">
        <f t="shared" ref="D4162:D4225" si="195">UPPER(SUBSTITUTE(TRIM(C4162),"-",""))</f>
        <v/>
      </c>
      <c r="E4162" s="10">
        <v>46287</v>
      </c>
      <c r="F4162" s="6" t="s">
        <v>12677</v>
      </c>
      <c r="G4162" s="6" t="s">
        <v>18</v>
      </c>
      <c r="H4162" s="8">
        <v>5998</v>
      </c>
      <c r="I4162" s="8">
        <v>0</v>
      </c>
      <c r="J4162" s="8">
        <v>0</v>
      </c>
      <c r="K4162" s="8">
        <v>-5998</v>
      </c>
      <c r="L4162" s="10">
        <v>46289</v>
      </c>
      <c r="M4162" s="6" t="s">
        <v>16931</v>
      </c>
      <c r="N4162" s="6" t="str">
        <f>IF(COUNTIF($A$2:A4162,A4162)&gt;1,"DUP","OK")</f>
        <v>OK</v>
      </c>
      <c r="O4162" s="6" t="str">
        <f t="shared" ref="O4162:O4225" si="196">IF(F4162="REFUND",INDEX($D$2:$D$5743,MATCH(B4162,$A$2:$A$5743,0)),D4162)</f>
        <v>ORD26004308</v>
      </c>
      <c r="P4162" s="6" t="str">
        <f t="shared" ref="P4162:P4225" si="197">IF(L4162&gt;DATE(2026,9,30),"Oct-Due","Sep")</f>
        <v>Sep</v>
      </c>
      <c r="Q4162" s="6"/>
      <c r="R4162" s="9"/>
      <c r="S4162" s="8"/>
      <c r="T4162" s="8"/>
      <c r="U4162" s="8"/>
      <c r="V4162" s="8"/>
      <c r="W4162" s="8"/>
      <c r="X4162" s="6"/>
      <c r="Y4162" s="6"/>
    </row>
    <row r="4163" spans="1:25" x14ac:dyDescent="0.3">
      <c r="A4163" s="6" t="s">
        <v>17125</v>
      </c>
      <c r="B4163" s="6" t="s">
        <v>16334</v>
      </c>
      <c r="C4163" s="6"/>
      <c r="D4163" s="6" t="str">
        <f t="shared" si="195"/>
        <v/>
      </c>
      <c r="E4163" s="10">
        <v>46287</v>
      </c>
      <c r="F4163" s="6" t="s">
        <v>12677</v>
      </c>
      <c r="G4163" s="6" t="s">
        <v>18</v>
      </c>
      <c r="H4163" s="8">
        <v>2999</v>
      </c>
      <c r="I4163" s="8">
        <v>0</v>
      </c>
      <c r="J4163" s="8">
        <v>0</v>
      </c>
      <c r="K4163" s="8">
        <v>-2999</v>
      </c>
      <c r="L4163" s="10">
        <v>46289</v>
      </c>
      <c r="M4163" s="6" t="s">
        <v>16931</v>
      </c>
      <c r="N4163" s="6" t="str">
        <f>IF(COUNTIF($A$2:A4163,A4163)&gt;1,"DUP","OK")</f>
        <v>OK</v>
      </c>
      <c r="O4163" s="6" t="str">
        <f t="shared" si="196"/>
        <v>ORD26002122</v>
      </c>
      <c r="P4163" s="6" t="str">
        <f t="shared" si="197"/>
        <v>Sep</v>
      </c>
      <c r="Q4163" s="6"/>
      <c r="R4163" s="9"/>
      <c r="S4163" s="8"/>
      <c r="T4163" s="8"/>
      <c r="U4163" s="8"/>
      <c r="V4163" s="8"/>
      <c r="W4163" s="8"/>
      <c r="X4163" s="6"/>
      <c r="Y4163" s="6"/>
    </row>
    <row r="4164" spans="1:25" x14ac:dyDescent="0.3">
      <c r="A4164" s="6" t="s">
        <v>17126</v>
      </c>
      <c r="B4164" s="6" t="s">
        <v>16749</v>
      </c>
      <c r="C4164" s="6"/>
      <c r="D4164" s="6" t="str">
        <f t="shared" si="195"/>
        <v/>
      </c>
      <c r="E4164" s="10">
        <v>46287</v>
      </c>
      <c r="F4164" s="6" t="s">
        <v>12677</v>
      </c>
      <c r="G4164" s="6" t="s">
        <v>18</v>
      </c>
      <c r="H4164" s="8">
        <v>1499</v>
      </c>
      <c r="I4164" s="8">
        <v>0</v>
      </c>
      <c r="J4164" s="8">
        <v>0</v>
      </c>
      <c r="K4164" s="8">
        <v>-1499</v>
      </c>
      <c r="L4164" s="10">
        <v>46289</v>
      </c>
      <c r="M4164" s="6" t="s">
        <v>16931</v>
      </c>
      <c r="N4164" s="6" t="str">
        <f>IF(COUNTIF($A$2:A4164,A4164)&gt;1,"DUP","OK")</f>
        <v>OK</v>
      </c>
      <c r="O4164" s="6" t="str">
        <f t="shared" si="196"/>
        <v>ORD26000598</v>
      </c>
      <c r="P4164" s="6" t="str">
        <f t="shared" si="197"/>
        <v>Sep</v>
      </c>
      <c r="Q4164" s="6"/>
      <c r="R4164" s="9"/>
      <c r="S4164" s="8"/>
      <c r="T4164" s="8"/>
      <c r="U4164" s="8"/>
      <c r="V4164" s="8"/>
      <c r="W4164" s="8"/>
      <c r="X4164" s="6"/>
      <c r="Y4164" s="6"/>
    </row>
    <row r="4165" spans="1:25" x14ac:dyDescent="0.3">
      <c r="A4165" s="6" t="s">
        <v>17127</v>
      </c>
      <c r="B4165" s="6" t="s">
        <v>15678</v>
      </c>
      <c r="C4165" s="6"/>
      <c r="D4165" s="6" t="str">
        <f t="shared" si="195"/>
        <v/>
      </c>
      <c r="E4165" s="10">
        <v>46287</v>
      </c>
      <c r="F4165" s="6" t="s">
        <v>12677</v>
      </c>
      <c r="G4165" s="6" t="s">
        <v>27</v>
      </c>
      <c r="H4165" s="8">
        <v>1799</v>
      </c>
      <c r="I4165" s="8">
        <v>0</v>
      </c>
      <c r="J4165" s="8">
        <v>0</v>
      </c>
      <c r="K4165" s="8">
        <v>-1799</v>
      </c>
      <c r="L4165" s="10">
        <v>46289</v>
      </c>
      <c r="M4165" s="6" t="s">
        <v>16931</v>
      </c>
      <c r="N4165" s="6" t="str">
        <f>IF(COUNTIF($A$2:A4165,A4165)&gt;1,"DUP","OK")</f>
        <v>OK</v>
      </c>
      <c r="O4165" s="6" t="str">
        <f t="shared" si="196"/>
        <v>ORD26000661</v>
      </c>
      <c r="P4165" s="6" t="str">
        <f t="shared" si="197"/>
        <v>Sep</v>
      </c>
      <c r="Q4165" s="6"/>
      <c r="R4165" s="9"/>
      <c r="S4165" s="8"/>
      <c r="T4165" s="8"/>
      <c r="U4165" s="8"/>
      <c r="V4165" s="8"/>
      <c r="W4165" s="8"/>
      <c r="X4165" s="6"/>
      <c r="Y4165" s="6"/>
    </row>
    <row r="4166" spans="1:25" x14ac:dyDescent="0.3">
      <c r="A4166" s="6" t="s">
        <v>17128</v>
      </c>
      <c r="B4166" s="6" t="s">
        <v>16824</v>
      </c>
      <c r="C4166" s="6"/>
      <c r="D4166" s="6" t="str">
        <f t="shared" si="195"/>
        <v/>
      </c>
      <c r="E4166" s="10">
        <v>46287</v>
      </c>
      <c r="F4166" s="6" t="s">
        <v>12677</v>
      </c>
      <c r="G4166" s="6" t="s">
        <v>27</v>
      </c>
      <c r="H4166" s="8">
        <v>3499</v>
      </c>
      <c r="I4166" s="8">
        <v>0</v>
      </c>
      <c r="J4166" s="8">
        <v>0</v>
      </c>
      <c r="K4166" s="8">
        <v>-3499</v>
      </c>
      <c r="L4166" s="10">
        <v>46289</v>
      </c>
      <c r="M4166" s="6" t="s">
        <v>16931</v>
      </c>
      <c r="N4166" s="6" t="str">
        <f>IF(COUNTIF($A$2:A4166,A4166)&gt;1,"DUP","OK")</f>
        <v>OK</v>
      </c>
      <c r="O4166" s="6" t="str">
        <f t="shared" si="196"/>
        <v>ORD26002749</v>
      </c>
      <c r="P4166" s="6" t="str">
        <f t="shared" si="197"/>
        <v>Sep</v>
      </c>
      <c r="Q4166" s="6"/>
      <c r="R4166" s="9"/>
      <c r="S4166" s="8"/>
      <c r="T4166" s="8"/>
      <c r="U4166" s="8"/>
      <c r="V4166" s="8"/>
      <c r="W4166" s="8"/>
      <c r="X4166" s="6"/>
      <c r="Y4166" s="6"/>
    </row>
    <row r="4167" spans="1:25" x14ac:dyDescent="0.3">
      <c r="A4167" s="6" t="s">
        <v>17129</v>
      </c>
      <c r="B4167" s="6"/>
      <c r="C4167" s="6" t="s">
        <v>21</v>
      </c>
      <c r="D4167" s="6" t="str">
        <f t="shared" si="195"/>
        <v>ORD26000002</v>
      </c>
      <c r="E4167" s="10">
        <v>46288</v>
      </c>
      <c r="F4167" s="6" t="s">
        <v>12294</v>
      </c>
      <c r="G4167" s="6" t="s">
        <v>18</v>
      </c>
      <c r="H4167" s="8">
        <v>4647</v>
      </c>
      <c r="I4167" s="8">
        <v>13.94</v>
      </c>
      <c r="J4167" s="8">
        <v>2.5099999999999998</v>
      </c>
      <c r="K4167" s="8">
        <v>4630.55</v>
      </c>
      <c r="L4167" s="10">
        <v>46290</v>
      </c>
      <c r="M4167" s="6" t="s">
        <v>17130</v>
      </c>
      <c r="N4167" s="6" t="str">
        <f>IF(COUNTIF($A$2:A4167,A4167)&gt;1,"DUP","OK")</f>
        <v>OK</v>
      </c>
      <c r="O4167" s="6" t="str">
        <f t="shared" si="196"/>
        <v>ORD26000002</v>
      </c>
      <c r="P4167" s="6" t="str">
        <f t="shared" si="197"/>
        <v>Sep</v>
      </c>
      <c r="Q4167" s="6"/>
      <c r="R4167" s="9"/>
      <c r="S4167" s="8"/>
      <c r="T4167" s="8"/>
      <c r="U4167" s="8"/>
      <c r="V4167" s="8"/>
      <c r="W4167" s="8"/>
      <c r="X4167" s="6"/>
      <c r="Y4167" s="6"/>
    </row>
    <row r="4168" spans="1:25" x14ac:dyDescent="0.3">
      <c r="A4168" s="6" t="s">
        <v>17131</v>
      </c>
      <c r="B4168" s="6"/>
      <c r="C4168" s="6" t="s">
        <v>67</v>
      </c>
      <c r="D4168" s="6" t="str">
        <f t="shared" si="195"/>
        <v>ORD26000019</v>
      </c>
      <c r="E4168" s="10">
        <v>46288</v>
      </c>
      <c r="F4168" s="6" t="s">
        <v>12294</v>
      </c>
      <c r="G4168" s="6" t="s">
        <v>18</v>
      </c>
      <c r="H4168" s="8">
        <v>5798</v>
      </c>
      <c r="I4168" s="8">
        <v>17.39</v>
      </c>
      <c r="J4168" s="8">
        <v>3.13</v>
      </c>
      <c r="K4168" s="8">
        <v>5777.48</v>
      </c>
      <c r="L4168" s="10">
        <v>46290</v>
      </c>
      <c r="M4168" s="6" t="s">
        <v>17130</v>
      </c>
      <c r="N4168" s="6" t="str">
        <f>IF(COUNTIF($A$2:A4168,A4168)&gt;1,"DUP","OK")</f>
        <v>OK</v>
      </c>
      <c r="O4168" s="6" t="str">
        <f t="shared" si="196"/>
        <v>ORD26000019</v>
      </c>
      <c r="P4168" s="6" t="str">
        <f t="shared" si="197"/>
        <v>Sep</v>
      </c>
      <c r="Q4168" s="6"/>
      <c r="R4168" s="9"/>
      <c r="S4168" s="8"/>
      <c r="T4168" s="8"/>
      <c r="U4168" s="8"/>
      <c r="V4168" s="8"/>
      <c r="W4168" s="8"/>
      <c r="X4168" s="6"/>
      <c r="Y4168" s="6"/>
    </row>
    <row r="4169" spans="1:25" x14ac:dyDescent="0.3">
      <c r="A4169" s="6" t="s">
        <v>17132</v>
      </c>
      <c r="B4169" s="6"/>
      <c r="C4169" s="6" t="s">
        <v>85</v>
      </c>
      <c r="D4169" s="6" t="str">
        <f t="shared" si="195"/>
        <v>ORD26000027</v>
      </c>
      <c r="E4169" s="10">
        <v>46288</v>
      </c>
      <c r="F4169" s="6" t="s">
        <v>12294</v>
      </c>
      <c r="G4169" s="6" t="s">
        <v>27</v>
      </c>
      <c r="H4169" s="8">
        <v>1299</v>
      </c>
      <c r="I4169" s="8">
        <v>23.38</v>
      </c>
      <c r="J4169" s="8">
        <v>4.21</v>
      </c>
      <c r="K4169" s="8">
        <v>1271.4100000000001</v>
      </c>
      <c r="L4169" s="10">
        <v>46290</v>
      </c>
      <c r="M4169" s="6" t="s">
        <v>17130</v>
      </c>
      <c r="N4169" s="6" t="str">
        <f>IF(COUNTIF($A$2:A4169,A4169)&gt;1,"DUP","OK")</f>
        <v>OK</v>
      </c>
      <c r="O4169" s="6" t="str">
        <f t="shared" si="196"/>
        <v>ORD26000027</v>
      </c>
      <c r="P4169" s="6" t="str">
        <f t="shared" si="197"/>
        <v>Sep</v>
      </c>
      <c r="Q4169" s="6"/>
      <c r="R4169" s="9"/>
      <c r="S4169" s="8"/>
      <c r="T4169" s="8"/>
      <c r="U4169" s="8"/>
      <c r="V4169" s="8"/>
      <c r="W4169" s="8"/>
      <c r="X4169" s="6"/>
      <c r="Y4169" s="6"/>
    </row>
    <row r="4170" spans="1:25" x14ac:dyDescent="0.3">
      <c r="A4170" s="6" t="s">
        <v>17133</v>
      </c>
      <c r="B4170" s="6"/>
      <c r="C4170" s="6" t="s">
        <v>140</v>
      </c>
      <c r="D4170" s="6" t="str">
        <f t="shared" si="195"/>
        <v>ORD26000054</v>
      </c>
      <c r="E4170" s="10">
        <v>46288</v>
      </c>
      <c r="F4170" s="6" t="s">
        <v>12294</v>
      </c>
      <c r="G4170" s="6" t="s">
        <v>54</v>
      </c>
      <c r="H4170" s="8">
        <v>2098</v>
      </c>
      <c r="I4170" s="8">
        <v>35.67</v>
      </c>
      <c r="J4170" s="8">
        <v>6.42</v>
      </c>
      <c r="K4170" s="8">
        <v>2055.91</v>
      </c>
      <c r="L4170" s="10">
        <v>46290</v>
      </c>
      <c r="M4170" s="6" t="s">
        <v>17130</v>
      </c>
      <c r="N4170" s="6" t="str">
        <f>IF(COUNTIF($A$2:A4170,A4170)&gt;1,"DUP","OK")</f>
        <v>OK</v>
      </c>
      <c r="O4170" s="6" t="str">
        <f t="shared" si="196"/>
        <v>ORD26000054</v>
      </c>
      <c r="P4170" s="6" t="str">
        <f t="shared" si="197"/>
        <v>Sep</v>
      </c>
      <c r="Q4170" s="6"/>
      <c r="R4170" s="9"/>
      <c r="S4170" s="8"/>
      <c r="T4170" s="8"/>
      <c r="U4170" s="8"/>
      <c r="V4170" s="8"/>
      <c r="W4170" s="8"/>
      <c r="X4170" s="6"/>
      <c r="Y4170" s="6"/>
    </row>
    <row r="4171" spans="1:25" x14ac:dyDescent="0.3">
      <c r="A4171" s="6" t="s">
        <v>17134</v>
      </c>
      <c r="B4171" s="6"/>
      <c r="C4171" s="6" t="s">
        <v>213</v>
      </c>
      <c r="D4171" s="6" t="str">
        <f t="shared" si="195"/>
        <v>ORD26000090</v>
      </c>
      <c r="E4171" s="10">
        <v>46288</v>
      </c>
      <c r="F4171" s="6" t="s">
        <v>12294</v>
      </c>
      <c r="G4171" s="6" t="s">
        <v>18</v>
      </c>
      <c r="H4171" s="8">
        <v>349</v>
      </c>
      <c r="I4171" s="8">
        <v>0</v>
      </c>
      <c r="J4171" s="8">
        <v>0</v>
      </c>
      <c r="K4171" s="8">
        <v>349</v>
      </c>
      <c r="L4171" s="10">
        <v>46290</v>
      </c>
      <c r="M4171" s="6" t="s">
        <v>17130</v>
      </c>
      <c r="N4171" s="6" t="str">
        <f>IF(COUNTIF($A$2:A4171,A4171)&gt;1,"DUP","OK")</f>
        <v>OK</v>
      </c>
      <c r="O4171" s="6" t="str">
        <f t="shared" si="196"/>
        <v>ORD26000090</v>
      </c>
      <c r="P4171" s="6" t="str">
        <f t="shared" si="197"/>
        <v>Sep</v>
      </c>
      <c r="Q4171" s="6"/>
      <c r="R4171" s="9"/>
      <c r="S4171" s="8"/>
      <c r="T4171" s="8"/>
      <c r="U4171" s="8"/>
      <c r="V4171" s="8"/>
      <c r="W4171" s="8"/>
      <c r="X4171" s="6"/>
      <c r="Y4171" s="6"/>
    </row>
    <row r="4172" spans="1:25" x14ac:dyDescent="0.3">
      <c r="A4172" s="6" t="s">
        <v>17135</v>
      </c>
      <c r="B4172" s="6"/>
      <c r="C4172" s="6" t="s">
        <v>229</v>
      </c>
      <c r="D4172" s="6" t="str">
        <f t="shared" si="195"/>
        <v>ORD26000098</v>
      </c>
      <c r="E4172" s="10">
        <v>46288</v>
      </c>
      <c r="F4172" s="6" t="s">
        <v>12294</v>
      </c>
      <c r="G4172" s="6" t="s">
        <v>43</v>
      </c>
      <c r="H4172" s="8">
        <v>349</v>
      </c>
      <c r="I4172" s="8">
        <v>5.24</v>
      </c>
      <c r="J4172" s="8">
        <v>0.94</v>
      </c>
      <c r="K4172" s="8">
        <v>342.82</v>
      </c>
      <c r="L4172" s="10">
        <v>46290</v>
      </c>
      <c r="M4172" s="6" t="s">
        <v>17130</v>
      </c>
      <c r="N4172" s="6" t="str">
        <f>IF(COUNTIF($A$2:A4172,A4172)&gt;1,"DUP","OK")</f>
        <v>OK</v>
      </c>
      <c r="O4172" s="6" t="str">
        <f t="shared" si="196"/>
        <v>ORD26000098</v>
      </c>
      <c r="P4172" s="6" t="str">
        <f t="shared" si="197"/>
        <v>Sep</v>
      </c>
      <c r="Q4172" s="6"/>
      <c r="R4172" s="9"/>
      <c r="S4172" s="8"/>
      <c r="T4172" s="8"/>
      <c r="U4172" s="8"/>
      <c r="V4172" s="8"/>
      <c r="W4172" s="8"/>
      <c r="X4172" s="6"/>
      <c r="Y4172" s="6"/>
    </row>
    <row r="4173" spans="1:25" x14ac:dyDescent="0.3">
      <c r="A4173" s="6" t="s">
        <v>17136</v>
      </c>
      <c r="B4173" s="6"/>
      <c r="C4173" s="6" t="s">
        <v>231</v>
      </c>
      <c r="D4173" s="6" t="str">
        <f t="shared" si="195"/>
        <v>ORD26000099</v>
      </c>
      <c r="E4173" s="10">
        <v>46288</v>
      </c>
      <c r="F4173" s="6" t="s">
        <v>12294</v>
      </c>
      <c r="G4173" s="6" t="s">
        <v>43</v>
      </c>
      <c r="H4173" s="8">
        <v>7999</v>
      </c>
      <c r="I4173" s="8">
        <v>95.99</v>
      </c>
      <c r="J4173" s="8">
        <v>17.28</v>
      </c>
      <c r="K4173" s="8">
        <v>7885.73</v>
      </c>
      <c r="L4173" s="10">
        <v>46290</v>
      </c>
      <c r="M4173" s="6" t="s">
        <v>17130</v>
      </c>
      <c r="N4173" s="6" t="str">
        <f>IF(COUNTIF($A$2:A4173,A4173)&gt;1,"DUP","OK")</f>
        <v>OK</v>
      </c>
      <c r="O4173" s="6" t="str">
        <f t="shared" si="196"/>
        <v>ORD26000099</v>
      </c>
      <c r="P4173" s="6" t="str">
        <f t="shared" si="197"/>
        <v>Sep</v>
      </c>
      <c r="Q4173" s="6"/>
      <c r="R4173" s="9"/>
      <c r="S4173" s="8"/>
      <c r="T4173" s="8"/>
      <c r="U4173" s="8"/>
      <c r="V4173" s="8"/>
      <c r="W4173" s="8"/>
      <c r="X4173" s="6"/>
      <c r="Y4173" s="6"/>
    </row>
    <row r="4174" spans="1:25" x14ac:dyDescent="0.3">
      <c r="A4174" s="6" t="s">
        <v>17137</v>
      </c>
      <c r="B4174" s="6"/>
      <c r="C4174" s="6" t="s">
        <v>237</v>
      </c>
      <c r="D4174" s="6" t="str">
        <f t="shared" si="195"/>
        <v>ORD26000102</v>
      </c>
      <c r="E4174" s="10">
        <v>46288</v>
      </c>
      <c r="F4174" s="6" t="s">
        <v>12294</v>
      </c>
      <c r="G4174" s="6" t="s">
        <v>18</v>
      </c>
      <c r="H4174" s="8">
        <v>1299</v>
      </c>
      <c r="I4174" s="8">
        <v>0</v>
      </c>
      <c r="J4174" s="8">
        <v>0</v>
      </c>
      <c r="K4174" s="8">
        <v>1299</v>
      </c>
      <c r="L4174" s="10">
        <v>46290</v>
      </c>
      <c r="M4174" s="6" t="s">
        <v>17130</v>
      </c>
      <c r="N4174" s="6" t="str">
        <f>IF(COUNTIF($A$2:A4174,A4174)&gt;1,"DUP","OK")</f>
        <v>OK</v>
      </c>
      <c r="O4174" s="6" t="str">
        <f t="shared" si="196"/>
        <v>ORD26000102</v>
      </c>
      <c r="P4174" s="6" t="str">
        <f t="shared" si="197"/>
        <v>Sep</v>
      </c>
      <c r="Q4174" s="6"/>
      <c r="R4174" s="9"/>
      <c r="S4174" s="8"/>
      <c r="T4174" s="8"/>
      <c r="U4174" s="8"/>
      <c r="V4174" s="8"/>
      <c r="W4174" s="8"/>
      <c r="X4174" s="6"/>
      <c r="Y4174" s="6"/>
    </row>
    <row r="4175" spans="1:25" x14ac:dyDescent="0.3">
      <c r="A4175" s="6" t="s">
        <v>17138</v>
      </c>
      <c r="B4175" s="6"/>
      <c r="C4175" s="6" t="s">
        <v>341</v>
      </c>
      <c r="D4175" s="6" t="str">
        <f t="shared" si="195"/>
        <v>ORD26000154</v>
      </c>
      <c r="E4175" s="10">
        <v>46288</v>
      </c>
      <c r="F4175" s="6" t="s">
        <v>12294</v>
      </c>
      <c r="G4175" s="6" t="s">
        <v>27</v>
      </c>
      <c r="H4175" s="8">
        <v>299</v>
      </c>
      <c r="I4175" s="8">
        <v>5.38</v>
      </c>
      <c r="J4175" s="8">
        <v>0.97</v>
      </c>
      <c r="K4175" s="8">
        <v>292.64999999999998</v>
      </c>
      <c r="L4175" s="10">
        <v>46290</v>
      </c>
      <c r="M4175" s="6" t="s">
        <v>17130</v>
      </c>
      <c r="N4175" s="6" t="str">
        <f>IF(COUNTIF($A$2:A4175,A4175)&gt;1,"DUP","OK")</f>
        <v>OK</v>
      </c>
      <c r="O4175" s="6" t="str">
        <f t="shared" si="196"/>
        <v>ORD26000154</v>
      </c>
      <c r="P4175" s="6" t="str">
        <f t="shared" si="197"/>
        <v>Sep</v>
      </c>
      <c r="Q4175" s="6"/>
      <c r="R4175" s="9"/>
      <c r="S4175" s="8"/>
      <c r="T4175" s="8"/>
      <c r="U4175" s="8"/>
      <c r="V4175" s="8"/>
      <c r="W4175" s="8"/>
      <c r="X4175" s="6"/>
      <c r="Y4175" s="6"/>
    </row>
    <row r="4176" spans="1:25" x14ac:dyDescent="0.3">
      <c r="A4176" s="6" t="s">
        <v>17139</v>
      </c>
      <c r="B4176" s="6"/>
      <c r="C4176" s="6" t="s">
        <v>388</v>
      </c>
      <c r="D4176" s="6" t="str">
        <f t="shared" si="195"/>
        <v>ORD26000177</v>
      </c>
      <c r="E4176" s="10">
        <v>46288</v>
      </c>
      <c r="F4176" s="6" t="s">
        <v>12294</v>
      </c>
      <c r="G4176" s="6" t="s">
        <v>54</v>
      </c>
      <c r="H4176" s="8">
        <v>599</v>
      </c>
      <c r="I4176" s="8">
        <v>11.38</v>
      </c>
      <c r="J4176" s="8">
        <v>2.0499999999999998</v>
      </c>
      <c r="K4176" s="8">
        <v>585.57000000000005</v>
      </c>
      <c r="L4176" s="10">
        <v>46290</v>
      </c>
      <c r="M4176" s="6" t="s">
        <v>17130</v>
      </c>
      <c r="N4176" s="6" t="str">
        <f>IF(COUNTIF($A$2:A4176,A4176)&gt;1,"DUP","OK")</f>
        <v>OK</v>
      </c>
      <c r="O4176" s="6" t="str">
        <f t="shared" si="196"/>
        <v>ORD26000177</v>
      </c>
      <c r="P4176" s="6" t="str">
        <f t="shared" si="197"/>
        <v>Sep</v>
      </c>
      <c r="Q4176" s="6"/>
      <c r="R4176" s="9"/>
      <c r="S4176" s="8"/>
      <c r="T4176" s="8"/>
      <c r="U4176" s="8"/>
      <c r="V4176" s="8"/>
      <c r="W4176" s="8"/>
      <c r="X4176" s="6"/>
      <c r="Y4176" s="6"/>
    </row>
    <row r="4177" spans="1:25" x14ac:dyDescent="0.3">
      <c r="A4177" s="6" t="s">
        <v>17140</v>
      </c>
      <c r="B4177" s="6"/>
      <c r="C4177" s="6" t="s">
        <v>556</v>
      </c>
      <c r="D4177" s="6" t="str">
        <f t="shared" si="195"/>
        <v>ORD26000261</v>
      </c>
      <c r="E4177" s="10">
        <v>46288</v>
      </c>
      <c r="F4177" s="6" t="s">
        <v>12294</v>
      </c>
      <c r="G4177" s="6" t="s">
        <v>43</v>
      </c>
      <c r="H4177" s="8">
        <v>5998</v>
      </c>
      <c r="I4177" s="8">
        <v>71.98</v>
      </c>
      <c r="J4177" s="8">
        <v>12.96</v>
      </c>
      <c r="K4177" s="8">
        <v>5913.06</v>
      </c>
      <c r="L4177" s="10">
        <v>46290</v>
      </c>
      <c r="M4177" s="6" t="s">
        <v>17130</v>
      </c>
      <c r="N4177" s="6" t="str">
        <f>IF(COUNTIF($A$2:A4177,A4177)&gt;1,"DUP","OK")</f>
        <v>OK</v>
      </c>
      <c r="O4177" s="6" t="str">
        <f t="shared" si="196"/>
        <v>ORD26000261</v>
      </c>
      <c r="P4177" s="6" t="str">
        <f t="shared" si="197"/>
        <v>Sep</v>
      </c>
      <c r="Q4177" s="6"/>
      <c r="R4177" s="9"/>
      <c r="S4177" s="8"/>
      <c r="T4177" s="8"/>
      <c r="U4177" s="8"/>
      <c r="V4177" s="8"/>
      <c r="W4177" s="8"/>
      <c r="X4177" s="6"/>
      <c r="Y4177" s="6"/>
    </row>
    <row r="4178" spans="1:25" x14ac:dyDescent="0.3">
      <c r="A4178" s="6" t="s">
        <v>17141</v>
      </c>
      <c r="B4178" s="6"/>
      <c r="C4178" s="6" t="s">
        <v>664</v>
      </c>
      <c r="D4178" s="6" t="str">
        <f t="shared" si="195"/>
        <v>ORD26000314</v>
      </c>
      <c r="E4178" s="10">
        <v>46288</v>
      </c>
      <c r="F4178" s="6" t="s">
        <v>12294</v>
      </c>
      <c r="G4178" s="6" t="s">
        <v>18</v>
      </c>
      <c r="H4178" s="8">
        <v>3499</v>
      </c>
      <c r="I4178" s="8">
        <v>10.5</v>
      </c>
      <c r="J4178" s="8">
        <v>1.89</v>
      </c>
      <c r="K4178" s="8">
        <v>3486.61</v>
      </c>
      <c r="L4178" s="10">
        <v>46290</v>
      </c>
      <c r="M4178" s="6" t="s">
        <v>17130</v>
      </c>
      <c r="N4178" s="6" t="str">
        <f>IF(COUNTIF($A$2:A4178,A4178)&gt;1,"DUP","OK")</f>
        <v>OK</v>
      </c>
      <c r="O4178" s="6" t="str">
        <f t="shared" si="196"/>
        <v>ORD26000314</v>
      </c>
      <c r="P4178" s="6" t="str">
        <f t="shared" si="197"/>
        <v>Sep</v>
      </c>
      <c r="Q4178" s="6"/>
      <c r="R4178" s="9"/>
      <c r="S4178" s="8"/>
      <c r="T4178" s="8"/>
      <c r="U4178" s="8"/>
      <c r="V4178" s="8"/>
      <c r="W4178" s="8"/>
      <c r="X4178" s="6"/>
      <c r="Y4178" s="6"/>
    </row>
    <row r="4179" spans="1:25" x14ac:dyDescent="0.3">
      <c r="A4179" s="6" t="s">
        <v>17142</v>
      </c>
      <c r="B4179" s="6"/>
      <c r="C4179" s="6" t="s">
        <v>692</v>
      </c>
      <c r="D4179" s="6" t="str">
        <f t="shared" si="195"/>
        <v>ORD26000328</v>
      </c>
      <c r="E4179" s="10">
        <v>46288</v>
      </c>
      <c r="F4179" s="6" t="s">
        <v>12294</v>
      </c>
      <c r="G4179" s="6" t="s">
        <v>27</v>
      </c>
      <c r="H4179" s="8">
        <v>299</v>
      </c>
      <c r="I4179" s="8">
        <v>5.38</v>
      </c>
      <c r="J4179" s="8">
        <v>0.97</v>
      </c>
      <c r="K4179" s="8">
        <v>292.64999999999998</v>
      </c>
      <c r="L4179" s="10">
        <v>46290</v>
      </c>
      <c r="M4179" s="6" t="s">
        <v>17130</v>
      </c>
      <c r="N4179" s="6" t="str">
        <f>IF(COUNTIF($A$2:A4179,A4179)&gt;1,"DUP","OK")</f>
        <v>OK</v>
      </c>
      <c r="O4179" s="6" t="str">
        <f t="shared" si="196"/>
        <v>ORD26000328</v>
      </c>
      <c r="P4179" s="6" t="str">
        <f t="shared" si="197"/>
        <v>Sep</v>
      </c>
      <c r="Q4179" s="6"/>
      <c r="R4179" s="9"/>
      <c r="S4179" s="8"/>
      <c r="T4179" s="8"/>
      <c r="U4179" s="8"/>
      <c r="V4179" s="8"/>
      <c r="W4179" s="8"/>
      <c r="X4179" s="6"/>
      <c r="Y4179" s="6"/>
    </row>
    <row r="4180" spans="1:25" x14ac:dyDescent="0.3">
      <c r="A4180" s="6" t="s">
        <v>17143</v>
      </c>
      <c r="B4180" s="6"/>
      <c r="C4180" s="6" t="s">
        <v>749</v>
      </c>
      <c r="D4180" s="6" t="str">
        <f t="shared" si="195"/>
        <v>ORD26000356</v>
      </c>
      <c r="E4180" s="10">
        <v>46288</v>
      </c>
      <c r="F4180" s="6" t="s">
        <v>12294</v>
      </c>
      <c r="G4180" s="6" t="s">
        <v>18</v>
      </c>
      <c r="H4180" s="8">
        <v>1798</v>
      </c>
      <c r="I4180" s="8">
        <v>0</v>
      </c>
      <c r="J4180" s="8">
        <v>0</v>
      </c>
      <c r="K4180" s="8">
        <v>1798</v>
      </c>
      <c r="L4180" s="10">
        <v>46290</v>
      </c>
      <c r="M4180" s="6" t="s">
        <v>17130</v>
      </c>
      <c r="N4180" s="6" t="str">
        <f>IF(COUNTIF($A$2:A4180,A4180)&gt;1,"DUP","OK")</f>
        <v>OK</v>
      </c>
      <c r="O4180" s="6" t="str">
        <f t="shared" si="196"/>
        <v>ORD26000356</v>
      </c>
      <c r="P4180" s="6" t="str">
        <f t="shared" si="197"/>
        <v>Sep</v>
      </c>
      <c r="Q4180" s="6"/>
      <c r="R4180" s="9"/>
      <c r="S4180" s="8"/>
      <c r="T4180" s="8"/>
      <c r="U4180" s="8"/>
      <c r="V4180" s="8"/>
      <c r="W4180" s="8"/>
      <c r="X4180" s="6"/>
      <c r="Y4180" s="6"/>
    </row>
    <row r="4181" spans="1:25" x14ac:dyDescent="0.3">
      <c r="A4181" s="6" t="s">
        <v>17144</v>
      </c>
      <c r="B4181" s="6"/>
      <c r="C4181" s="6" t="s">
        <v>763</v>
      </c>
      <c r="D4181" s="6" t="str">
        <f t="shared" si="195"/>
        <v>ORD26000363</v>
      </c>
      <c r="E4181" s="10">
        <v>46288</v>
      </c>
      <c r="F4181" s="6" t="s">
        <v>12294</v>
      </c>
      <c r="G4181" s="6" t="s">
        <v>18</v>
      </c>
      <c r="H4181" s="8">
        <v>4098</v>
      </c>
      <c r="I4181" s="8">
        <v>12.29</v>
      </c>
      <c r="J4181" s="8">
        <v>2.21</v>
      </c>
      <c r="K4181" s="8">
        <v>4083.5</v>
      </c>
      <c r="L4181" s="10">
        <v>46290</v>
      </c>
      <c r="M4181" s="6" t="s">
        <v>17130</v>
      </c>
      <c r="N4181" s="6" t="str">
        <f>IF(COUNTIF($A$2:A4181,A4181)&gt;1,"DUP","OK")</f>
        <v>OK</v>
      </c>
      <c r="O4181" s="6" t="str">
        <f t="shared" si="196"/>
        <v>ORD26000363</v>
      </c>
      <c r="P4181" s="6" t="str">
        <f t="shared" si="197"/>
        <v>Sep</v>
      </c>
      <c r="Q4181" s="6"/>
      <c r="R4181" s="9"/>
      <c r="S4181" s="8"/>
      <c r="T4181" s="8"/>
      <c r="U4181" s="8"/>
      <c r="V4181" s="8"/>
      <c r="W4181" s="8"/>
      <c r="X4181" s="6"/>
      <c r="Y4181" s="6"/>
    </row>
    <row r="4182" spans="1:25" x14ac:dyDescent="0.3">
      <c r="A4182" s="6" t="s">
        <v>17145</v>
      </c>
      <c r="B4182" s="6"/>
      <c r="C4182" s="6" t="s">
        <v>17146</v>
      </c>
      <c r="D4182" s="6" t="str">
        <f t="shared" si="195"/>
        <v>ORD26000389</v>
      </c>
      <c r="E4182" s="10">
        <v>46288</v>
      </c>
      <c r="F4182" s="6" t="s">
        <v>12294</v>
      </c>
      <c r="G4182" s="6" t="s">
        <v>27</v>
      </c>
      <c r="H4182" s="8">
        <v>4298</v>
      </c>
      <c r="I4182" s="8">
        <v>68.77</v>
      </c>
      <c r="J4182" s="8">
        <v>12.38</v>
      </c>
      <c r="K4182" s="8">
        <v>4216.8500000000004</v>
      </c>
      <c r="L4182" s="10">
        <v>46290</v>
      </c>
      <c r="M4182" s="6" t="s">
        <v>17130</v>
      </c>
      <c r="N4182" s="6" t="str">
        <f>IF(COUNTIF($A$2:A4182,A4182)&gt;1,"DUP","OK")</f>
        <v>OK</v>
      </c>
      <c r="O4182" s="6" t="str">
        <f t="shared" si="196"/>
        <v>ORD26000389</v>
      </c>
      <c r="P4182" s="6" t="str">
        <f t="shared" si="197"/>
        <v>Sep</v>
      </c>
      <c r="Q4182" s="6"/>
      <c r="R4182" s="9"/>
      <c r="S4182" s="8"/>
      <c r="T4182" s="8"/>
      <c r="U4182" s="8"/>
      <c r="V4182" s="8"/>
      <c r="W4182" s="8"/>
      <c r="X4182" s="6"/>
      <c r="Y4182" s="6"/>
    </row>
    <row r="4183" spans="1:25" x14ac:dyDescent="0.3">
      <c r="A4183" s="6" t="s">
        <v>17147</v>
      </c>
      <c r="B4183" s="6"/>
      <c r="C4183" s="6" t="s">
        <v>859</v>
      </c>
      <c r="D4183" s="6" t="str">
        <f t="shared" si="195"/>
        <v>ORD26000411</v>
      </c>
      <c r="E4183" s="10">
        <v>46288</v>
      </c>
      <c r="F4183" s="6" t="s">
        <v>12294</v>
      </c>
      <c r="G4183" s="6" t="s">
        <v>18</v>
      </c>
      <c r="H4183" s="8">
        <v>2098</v>
      </c>
      <c r="I4183" s="8">
        <v>6.29</v>
      </c>
      <c r="J4183" s="8">
        <v>1.1299999999999999</v>
      </c>
      <c r="K4183" s="8">
        <v>2090.58</v>
      </c>
      <c r="L4183" s="10">
        <v>46290</v>
      </c>
      <c r="M4183" s="6" t="s">
        <v>17130</v>
      </c>
      <c r="N4183" s="6" t="str">
        <f>IF(COUNTIF($A$2:A4183,A4183)&gt;1,"DUP","OK")</f>
        <v>OK</v>
      </c>
      <c r="O4183" s="6" t="str">
        <f t="shared" si="196"/>
        <v>ORD26000411</v>
      </c>
      <c r="P4183" s="6" t="str">
        <f t="shared" si="197"/>
        <v>Sep</v>
      </c>
      <c r="Q4183" s="6"/>
      <c r="R4183" s="9"/>
      <c r="S4183" s="8"/>
      <c r="T4183" s="8"/>
      <c r="U4183" s="8"/>
      <c r="V4183" s="8"/>
      <c r="W4183" s="8"/>
      <c r="X4183" s="6"/>
      <c r="Y4183" s="6"/>
    </row>
    <row r="4184" spans="1:25" x14ac:dyDescent="0.3">
      <c r="A4184" s="6" t="s">
        <v>17148</v>
      </c>
      <c r="B4184" s="6"/>
      <c r="C4184" s="6" t="s">
        <v>861</v>
      </c>
      <c r="D4184" s="6" t="str">
        <f t="shared" si="195"/>
        <v>ORD26000412</v>
      </c>
      <c r="E4184" s="10">
        <v>46288</v>
      </c>
      <c r="F4184" s="6" t="s">
        <v>12294</v>
      </c>
      <c r="G4184" s="6" t="s">
        <v>18</v>
      </c>
      <c r="H4184" s="8">
        <v>1498</v>
      </c>
      <c r="I4184" s="8">
        <v>0</v>
      </c>
      <c r="J4184" s="8">
        <v>0</v>
      </c>
      <c r="K4184" s="8">
        <v>1498</v>
      </c>
      <c r="L4184" s="10">
        <v>46290</v>
      </c>
      <c r="M4184" s="6" t="s">
        <v>17130</v>
      </c>
      <c r="N4184" s="6" t="str">
        <f>IF(COUNTIF($A$2:A4184,A4184)&gt;1,"DUP","OK")</f>
        <v>OK</v>
      </c>
      <c r="O4184" s="6" t="str">
        <f t="shared" si="196"/>
        <v>ORD26000412</v>
      </c>
      <c r="P4184" s="6" t="str">
        <f t="shared" si="197"/>
        <v>Sep</v>
      </c>
      <c r="Q4184" s="6"/>
      <c r="R4184" s="9"/>
      <c r="S4184" s="8"/>
      <c r="T4184" s="8"/>
      <c r="U4184" s="8"/>
      <c r="V4184" s="8"/>
      <c r="W4184" s="8"/>
      <c r="X4184" s="6"/>
      <c r="Y4184" s="6"/>
    </row>
    <row r="4185" spans="1:25" x14ac:dyDescent="0.3">
      <c r="A4185" s="6" t="s">
        <v>17149</v>
      </c>
      <c r="B4185" s="6"/>
      <c r="C4185" s="6" t="s">
        <v>939</v>
      </c>
      <c r="D4185" s="6" t="str">
        <f t="shared" si="195"/>
        <v>ORD26000451</v>
      </c>
      <c r="E4185" s="10">
        <v>46288</v>
      </c>
      <c r="F4185" s="6" t="s">
        <v>12294</v>
      </c>
      <c r="G4185" s="6" t="s">
        <v>18</v>
      </c>
      <c r="H4185" s="8">
        <v>299</v>
      </c>
      <c r="I4185" s="8">
        <v>0</v>
      </c>
      <c r="J4185" s="8">
        <v>0</v>
      </c>
      <c r="K4185" s="8">
        <v>299</v>
      </c>
      <c r="L4185" s="10">
        <v>46290</v>
      </c>
      <c r="M4185" s="6" t="s">
        <v>17130</v>
      </c>
      <c r="N4185" s="6" t="str">
        <f>IF(COUNTIF($A$2:A4185,A4185)&gt;1,"DUP","OK")</f>
        <v>OK</v>
      </c>
      <c r="O4185" s="6" t="str">
        <f t="shared" si="196"/>
        <v>ORD26000451</v>
      </c>
      <c r="P4185" s="6" t="str">
        <f t="shared" si="197"/>
        <v>Sep</v>
      </c>
      <c r="Q4185" s="6"/>
      <c r="R4185" s="9"/>
      <c r="S4185" s="8"/>
      <c r="T4185" s="8"/>
      <c r="U4185" s="8"/>
      <c r="V4185" s="8"/>
      <c r="W4185" s="8"/>
      <c r="X4185" s="6"/>
      <c r="Y4185" s="6"/>
    </row>
    <row r="4186" spans="1:25" x14ac:dyDescent="0.3">
      <c r="A4186" s="6" t="s">
        <v>17150</v>
      </c>
      <c r="B4186" s="6"/>
      <c r="C4186" s="6" t="s">
        <v>1063</v>
      </c>
      <c r="D4186" s="6" t="str">
        <f t="shared" si="195"/>
        <v>ORD26000513</v>
      </c>
      <c r="E4186" s="10">
        <v>46288</v>
      </c>
      <c r="F4186" s="6" t="s">
        <v>12294</v>
      </c>
      <c r="G4186" s="6" t="s">
        <v>18</v>
      </c>
      <c r="H4186" s="8">
        <v>4999</v>
      </c>
      <c r="I4186" s="8">
        <v>15</v>
      </c>
      <c r="J4186" s="8">
        <v>2.7</v>
      </c>
      <c r="K4186" s="8">
        <v>4981.3</v>
      </c>
      <c r="L4186" s="10">
        <v>46290</v>
      </c>
      <c r="M4186" s="6" t="s">
        <v>17130</v>
      </c>
      <c r="N4186" s="6" t="str">
        <f>IF(COUNTIF($A$2:A4186,A4186)&gt;1,"DUP","OK")</f>
        <v>OK</v>
      </c>
      <c r="O4186" s="6" t="str">
        <f t="shared" si="196"/>
        <v>ORD26000513</v>
      </c>
      <c r="P4186" s="6" t="str">
        <f t="shared" si="197"/>
        <v>Sep</v>
      </c>
      <c r="Q4186" s="6"/>
      <c r="R4186" s="9"/>
      <c r="S4186" s="8"/>
      <c r="T4186" s="8"/>
      <c r="U4186" s="8"/>
      <c r="V4186" s="8"/>
      <c r="W4186" s="8"/>
      <c r="X4186" s="6"/>
      <c r="Y4186" s="6"/>
    </row>
    <row r="4187" spans="1:25" x14ac:dyDescent="0.3">
      <c r="A4187" s="6" t="s">
        <v>17151</v>
      </c>
      <c r="B4187" s="6"/>
      <c r="C4187" s="6" t="s">
        <v>1067</v>
      </c>
      <c r="D4187" s="6" t="str">
        <f t="shared" si="195"/>
        <v>ORD26000515</v>
      </c>
      <c r="E4187" s="10">
        <v>46288</v>
      </c>
      <c r="F4187" s="6" t="s">
        <v>12294</v>
      </c>
      <c r="G4187" s="6" t="s">
        <v>18</v>
      </c>
      <c r="H4187" s="8">
        <v>4147</v>
      </c>
      <c r="I4187" s="8">
        <v>12.44</v>
      </c>
      <c r="J4187" s="8">
        <v>2.2400000000000002</v>
      </c>
      <c r="K4187" s="8">
        <v>4132.32</v>
      </c>
      <c r="L4187" s="10">
        <v>46290</v>
      </c>
      <c r="M4187" s="6" t="s">
        <v>17130</v>
      </c>
      <c r="N4187" s="6" t="str">
        <f>IF(COUNTIF($A$2:A4187,A4187)&gt;1,"DUP","OK")</f>
        <v>OK</v>
      </c>
      <c r="O4187" s="6" t="str">
        <f t="shared" si="196"/>
        <v>ORD26000515</v>
      </c>
      <c r="P4187" s="6" t="str">
        <f t="shared" si="197"/>
        <v>Sep</v>
      </c>
      <c r="Q4187" s="6"/>
      <c r="R4187" s="9"/>
      <c r="S4187" s="8"/>
      <c r="T4187" s="8"/>
      <c r="U4187" s="8"/>
      <c r="V4187" s="8"/>
      <c r="W4187" s="8"/>
      <c r="X4187" s="6"/>
      <c r="Y4187" s="6"/>
    </row>
    <row r="4188" spans="1:25" x14ac:dyDescent="0.3">
      <c r="A4188" s="6" t="s">
        <v>17152</v>
      </c>
      <c r="B4188" s="6"/>
      <c r="C4188" s="6" t="s">
        <v>1183</v>
      </c>
      <c r="D4188" s="6" t="str">
        <f t="shared" si="195"/>
        <v>ORD26000573</v>
      </c>
      <c r="E4188" s="10">
        <v>46288</v>
      </c>
      <c r="F4188" s="6" t="s">
        <v>12294</v>
      </c>
      <c r="G4188" s="6" t="s">
        <v>18</v>
      </c>
      <c r="H4188" s="8">
        <v>2999</v>
      </c>
      <c r="I4188" s="8">
        <v>9</v>
      </c>
      <c r="J4188" s="8">
        <v>1.62</v>
      </c>
      <c r="K4188" s="8">
        <v>2988.38</v>
      </c>
      <c r="L4188" s="10">
        <v>46290</v>
      </c>
      <c r="M4188" s="6" t="s">
        <v>17130</v>
      </c>
      <c r="N4188" s="6" t="str">
        <f>IF(COUNTIF($A$2:A4188,A4188)&gt;1,"DUP","OK")</f>
        <v>OK</v>
      </c>
      <c r="O4188" s="6" t="str">
        <f t="shared" si="196"/>
        <v>ORD26000573</v>
      </c>
      <c r="P4188" s="6" t="str">
        <f t="shared" si="197"/>
        <v>Sep</v>
      </c>
      <c r="Q4188" s="6"/>
      <c r="R4188" s="9"/>
      <c r="S4188" s="8"/>
      <c r="T4188" s="8"/>
      <c r="U4188" s="8"/>
      <c r="V4188" s="8"/>
      <c r="W4188" s="8"/>
      <c r="X4188" s="6"/>
      <c r="Y4188" s="6"/>
    </row>
    <row r="4189" spans="1:25" x14ac:dyDescent="0.3">
      <c r="A4189" s="6" t="s">
        <v>17153</v>
      </c>
      <c r="B4189" s="6"/>
      <c r="C4189" s="6" t="s">
        <v>17154</v>
      </c>
      <c r="D4189" s="6" t="str">
        <f t="shared" si="195"/>
        <v>ORD26000597</v>
      </c>
      <c r="E4189" s="10">
        <v>46288</v>
      </c>
      <c r="F4189" s="6" t="s">
        <v>12294</v>
      </c>
      <c r="G4189" s="6" t="s">
        <v>18</v>
      </c>
      <c r="H4189" s="8">
        <v>848</v>
      </c>
      <c r="I4189" s="8">
        <v>0</v>
      </c>
      <c r="J4189" s="8">
        <v>0</v>
      </c>
      <c r="K4189" s="8">
        <v>848</v>
      </c>
      <c r="L4189" s="10">
        <v>46290</v>
      </c>
      <c r="M4189" s="6" t="s">
        <v>17130</v>
      </c>
      <c r="N4189" s="6" t="str">
        <f>IF(COUNTIF($A$2:A4189,A4189)&gt;1,"DUP","OK")</f>
        <v>OK</v>
      </c>
      <c r="O4189" s="6" t="str">
        <f t="shared" si="196"/>
        <v>ORD26000597</v>
      </c>
      <c r="P4189" s="6" t="str">
        <f t="shared" si="197"/>
        <v>Sep</v>
      </c>
      <c r="Q4189" s="6"/>
      <c r="R4189" s="9"/>
      <c r="S4189" s="8"/>
      <c r="T4189" s="8"/>
      <c r="U4189" s="8"/>
      <c r="V4189" s="8"/>
      <c r="W4189" s="8"/>
      <c r="X4189" s="6"/>
      <c r="Y4189" s="6"/>
    </row>
    <row r="4190" spans="1:25" x14ac:dyDescent="0.3">
      <c r="A4190" s="6" t="s">
        <v>17155</v>
      </c>
      <c r="B4190" s="6"/>
      <c r="C4190" s="6" t="s">
        <v>1298</v>
      </c>
      <c r="D4190" s="6" t="str">
        <f t="shared" si="195"/>
        <v>ORD26000631</v>
      </c>
      <c r="E4190" s="10">
        <v>46288</v>
      </c>
      <c r="F4190" s="6" t="s">
        <v>12294</v>
      </c>
      <c r="G4190" s="6" t="s">
        <v>18</v>
      </c>
      <c r="H4190" s="8">
        <v>4097</v>
      </c>
      <c r="I4190" s="8">
        <v>12.29</v>
      </c>
      <c r="J4190" s="8">
        <v>2.21</v>
      </c>
      <c r="K4190" s="8">
        <v>4082.5</v>
      </c>
      <c r="L4190" s="10">
        <v>46290</v>
      </c>
      <c r="M4190" s="6" t="s">
        <v>17130</v>
      </c>
      <c r="N4190" s="6" t="str">
        <f>IF(COUNTIF($A$2:A4190,A4190)&gt;1,"DUP","OK")</f>
        <v>OK</v>
      </c>
      <c r="O4190" s="6" t="str">
        <f t="shared" si="196"/>
        <v>ORD26000631</v>
      </c>
      <c r="P4190" s="6" t="str">
        <f t="shared" si="197"/>
        <v>Sep</v>
      </c>
      <c r="Q4190" s="6"/>
      <c r="R4190" s="9"/>
      <c r="S4190" s="8"/>
      <c r="T4190" s="8"/>
      <c r="U4190" s="8"/>
      <c r="V4190" s="8"/>
      <c r="W4190" s="8"/>
      <c r="X4190" s="6"/>
      <c r="Y4190" s="6"/>
    </row>
    <row r="4191" spans="1:25" x14ac:dyDescent="0.3">
      <c r="A4191" s="6" t="s">
        <v>17156</v>
      </c>
      <c r="B4191" s="6"/>
      <c r="C4191" s="6" t="s">
        <v>1304</v>
      </c>
      <c r="D4191" s="6" t="str">
        <f t="shared" si="195"/>
        <v>ORD26000634</v>
      </c>
      <c r="E4191" s="10">
        <v>46288</v>
      </c>
      <c r="F4191" s="6" t="s">
        <v>12294</v>
      </c>
      <c r="G4191" s="6" t="s">
        <v>27</v>
      </c>
      <c r="H4191" s="8">
        <v>599</v>
      </c>
      <c r="I4191" s="8">
        <v>10.78</v>
      </c>
      <c r="J4191" s="8">
        <v>1.94</v>
      </c>
      <c r="K4191" s="8">
        <v>586.28</v>
      </c>
      <c r="L4191" s="10">
        <v>46290</v>
      </c>
      <c r="M4191" s="6" t="s">
        <v>17130</v>
      </c>
      <c r="N4191" s="6" t="str">
        <f>IF(COUNTIF($A$2:A4191,A4191)&gt;1,"DUP","OK")</f>
        <v>OK</v>
      </c>
      <c r="O4191" s="6" t="str">
        <f t="shared" si="196"/>
        <v>ORD26000634</v>
      </c>
      <c r="P4191" s="6" t="str">
        <f t="shared" si="197"/>
        <v>Sep</v>
      </c>
      <c r="Q4191" s="6"/>
      <c r="R4191" s="9"/>
      <c r="S4191" s="8"/>
      <c r="T4191" s="8"/>
      <c r="U4191" s="8"/>
      <c r="V4191" s="8"/>
      <c r="W4191" s="8"/>
      <c r="X4191" s="6"/>
      <c r="Y4191" s="6"/>
    </row>
    <row r="4192" spans="1:25" x14ac:dyDescent="0.3">
      <c r="A4192" s="6" t="s">
        <v>17157</v>
      </c>
      <c r="B4192" s="6"/>
      <c r="C4192" s="6" t="s">
        <v>1640</v>
      </c>
      <c r="D4192" s="6" t="str">
        <f t="shared" si="195"/>
        <v>ORD26000802</v>
      </c>
      <c r="E4192" s="10">
        <v>46288</v>
      </c>
      <c r="F4192" s="6" t="s">
        <v>12294</v>
      </c>
      <c r="G4192" s="6" t="s">
        <v>18</v>
      </c>
      <c r="H4192" s="8">
        <v>1799</v>
      </c>
      <c r="I4192" s="8">
        <v>0</v>
      </c>
      <c r="J4192" s="8">
        <v>0</v>
      </c>
      <c r="K4192" s="8">
        <v>1799</v>
      </c>
      <c r="L4192" s="10">
        <v>46290</v>
      </c>
      <c r="M4192" s="6" t="s">
        <v>17130</v>
      </c>
      <c r="N4192" s="6" t="str">
        <f>IF(COUNTIF($A$2:A4192,A4192)&gt;1,"DUP","OK")</f>
        <v>OK</v>
      </c>
      <c r="O4192" s="6" t="str">
        <f t="shared" si="196"/>
        <v>ORD26000802</v>
      </c>
      <c r="P4192" s="6" t="str">
        <f t="shared" si="197"/>
        <v>Sep</v>
      </c>
      <c r="Q4192" s="6"/>
      <c r="R4192" s="9"/>
      <c r="S4192" s="8"/>
      <c r="T4192" s="8"/>
      <c r="U4192" s="8"/>
      <c r="V4192" s="8"/>
      <c r="W4192" s="8"/>
      <c r="X4192" s="6"/>
      <c r="Y4192" s="6"/>
    </row>
    <row r="4193" spans="1:25" x14ac:dyDescent="0.3">
      <c r="A4193" s="6" t="s">
        <v>17158</v>
      </c>
      <c r="B4193" s="6"/>
      <c r="C4193" s="6" t="s">
        <v>1812</v>
      </c>
      <c r="D4193" s="6" t="str">
        <f t="shared" si="195"/>
        <v>ORD26000889</v>
      </c>
      <c r="E4193" s="10">
        <v>46288</v>
      </c>
      <c r="F4193" s="6" t="s">
        <v>12294</v>
      </c>
      <c r="G4193" s="6" t="s">
        <v>18</v>
      </c>
      <c r="H4193" s="8">
        <v>799</v>
      </c>
      <c r="I4193" s="8">
        <v>0</v>
      </c>
      <c r="J4193" s="8">
        <v>0</v>
      </c>
      <c r="K4193" s="8">
        <v>799</v>
      </c>
      <c r="L4193" s="10">
        <v>46290</v>
      </c>
      <c r="M4193" s="6" t="s">
        <v>17130</v>
      </c>
      <c r="N4193" s="6" t="str">
        <f>IF(COUNTIF($A$2:A4193,A4193)&gt;1,"DUP","OK")</f>
        <v>OK</v>
      </c>
      <c r="O4193" s="6" t="str">
        <f t="shared" si="196"/>
        <v>ORD26000889</v>
      </c>
      <c r="P4193" s="6" t="str">
        <f t="shared" si="197"/>
        <v>Sep</v>
      </c>
      <c r="Q4193" s="6"/>
      <c r="R4193" s="9"/>
      <c r="S4193" s="8"/>
      <c r="T4193" s="8"/>
      <c r="U4193" s="8"/>
      <c r="V4193" s="8"/>
      <c r="W4193" s="8"/>
      <c r="X4193" s="6"/>
      <c r="Y4193" s="6"/>
    </row>
    <row r="4194" spans="1:25" x14ac:dyDescent="0.3">
      <c r="A4194" s="6" t="s">
        <v>17159</v>
      </c>
      <c r="B4194" s="6"/>
      <c r="C4194" s="6" t="s">
        <v>1862</v>
      </c>
      <c r="D4194" s="6" t="str">
        <f t="shared" si="195"/>
        <v>ORD26000914</v>
      </c>
      <c r="E4194" s="10">
        <v>46288</v>
      </c>
      <c r="F4194" s="6" t="s">
        <v>12294</v>
      </c>
      <c r="G4194" s="6" t="s">
        <v>18</v>
      </c>
      <c r="H4194" s="8">
        <v>499</v>
      </c>
      <c r="I4194" s="8">
        <v>0</v>
      </c>
      <c r="J4194" s="8">
        <v>0</v>
      </c>
      <c r="K4194" s="8">
        <v>499</v>
      </c>
      <c r="L4194" s="10">
        <v>46290</v>
      </c>
      <c r="M4194" s="6" t="s">
        <v>17130</v>
      </c>
      <c r="N4194" s="6" t="str">
        <f>IF(COUNTIF($A$2:A4194,A4194)&gt;1,"DUP","OK")</f>
        <v>OK</v>
      </c>
      <c r="O4194" s="6" t="str">
        <f t="shared" si="196"/>
        <v>ORD26000914</v>
      </c>
      <c r="P4194" s="6" t="str">
        <f t="shared" si="197"/>
        <v>Sep</v>
      </c>
      <c r="Q4194" s="6"/>
      <c r="R4194" s="9"/>
      <c r="S4194" s="8"/>
      <c r="T4194" s="8"/>
      <c r="U4194" s="8"/>
      <c r="V4194" s="8"/>
      <c r="W4194" s="8"/>
      <c r="X4194" s="6"/>
      <c r="Y4194" s="6"/>
    </row>
    <row r="4195" spans="1:25" x14ac:dyDescent="0.3">
      <c r="A4195" s="6" t="s">
        <v>17160</v>
      </c>
      <c r="B4195" s="6"/>
      <c r="C4195" s="6" t="s">
        <v>1901</v>
      </c>
      <c r="D4195" s="6" t="str">
        <f t="shared" si="195"/>
        <v>ORD26000934</v>
      </c>
      <c r="E4195" s="10">
        <v>46288</v>
      </c>
      <c r="F4195" s="6" t="s">
        <v>12294</v>
      </c>
      <c r="G4195" s="6" t="s">
        <v>18</v>
      </c>
      <c r="H4195" s="8">
        <v>9297</v>
      </c>
      <c r="I4195" s="8">
        <v>27.89</v>
      </c>
      <c r="J4195" s="8">
        <v>5.0199999999999996</v>
      </c>
      <c r="K4195" s="8">
        <v>9264.09</v>
      </c>
      <c r="L4195" s="10">
        <v>46290</v>
      </c>
      <c r="M4195" s="6" t="s">
        <v>17130</v>
      </c>
      <c r="N4195" s="6" t="str">
        <f>IF(COUNTIF($A$2:A4195,A4195)&gt;1,"DUP","OK")</f>
        <v>OK</v>
      </c>
      <c r="O4195" s="6" t="str">
        <f t="shared" si="196"/>
        <v>ORD26000934</v>
      </c>
      <c r="P4195" s="6" t="str">
        <f t="shared" si="197"/>
        <v>Sep</v>
      </c>
      <c r="Q4195" s="6"/>
      <c r="R4195" s="9"/>
      <c r="S4195" s="8"/>
      <c r="T4195" s="8"/>
      <c r="U4195" s="8"/>
      <c r="V4195" s="8"/>
      <c r="W4195" s="8"/>
      <c r="X4195" s="6"/>
      <c r="Y4195" s="6"/>
    </row>
    <row r="4196" spans="1:25" x14ac:dyDescent="0.3">
      <c r="A4196" s="6" t="s">
        <v>17161</v>
      </c>
      <c r="B4196" s="6"/>
      <c r="C4196" s="6" t="s">
        <v>1921</v>
      </c>
      <c r="D4196" s="6" t="str">
        <f t="shared" si="195"/>
        <v>ORD26000944</v>
      </c>
      <c r="E4196" s="10">
        <v>46288</v>
      </c>
      <c r="F4196" s="6" t="s">
        <v>12294</v>
      </c>
      <c r="G4196" s="6" t="s">
        <v>27</v>
      </c>
      <c r="H4196" s="8">
        <v>6498</v>
      </c>
      <c r="I4196" s="8">
        <v>103.97</v>
      </c>
      <c r="J4196" s="8">
        <v>18.71</v>
      </c>
      <c r="K4196" s="8">
        <v>6375.32</v>
      </c>
      <c r="L4196" s="10">
        <v>46290</v>
      </c>
      <c r="M4196" s="6" t="s">
        <v>17130</v>
      </c>
      <c r="N4196" s="6" t="str">
        <f>IF(COUNTIF($A$2:A4196,A4196)&gt;1,"DUP","OK")</f>
        <v>OK</v>
      </c>
      <c r="O4196" s="6" t="str">
        <f t="shared" si="196"/>
        <v>ORD26000944</v>
      </c>
      <c r="P4196" s="6" t="str">
        <f t="shared" si="197"/>
        <v>Sep</v>
      </c>
      <c r="Q4196" s="6"/>
      <c r="R4196" s="9"/>
      <c r="S4196" s="8"/>
      <c r="T4196" s="8"/>
      <c r="U4196" s="8"/>
      <c r="V4196" s="8"/>
      <c r="W4196" s="8"/>
      <c r="X4196" s="6"/>
      <c r="Y4196" s="6"/>
    </row>
    <row r="4197" spans="1:25" x14ac:dyDescent="0.3">
      <c r="A4197" s="6" t="s">
        <v>17162</v>
      </c>
      <c r="B4197" s="6"/>
      <c r="C4197" s="6" t="s">
        <v>1995</v>
      </c>
      <c r="D4197" s="6" t="str">
        <f t="shared" si="195"/>
        <v>ORD26000981</v>
      </c>
      <c r="E4197" s="10">
        <v>46288</v>
      </c>
      <c r="F4197" s="6" t="s">
        <v>12294</v>
      </c>
      <c r="G4197" s="6" t="s">
        <v>18</v>
      </c>
      <c r="H4197" s="8">
        <v>1799</v>
      </c>
      <c r="I4197" s="8">
        <v>0</v>
      </c>
      <c r="J4197" s="8">
        <v>0</v>
      </c>
      <c r="K4197" s="8">
        <v>1799</v>
      </c>
      <c r="L4197" s="10">
        <v>46290</v>
      </c>
      <c r="M4197" s="6" t="s">
        <v>17130</v>
      </c>
      <c r="N4197" s="6" t="str">
        <f>IF(COUNTIF($A$2:A4197,A4197)&gt;1,"DUP","OK")</f>
        <v>OK</v>
      </c>
      <c r="O4197" s="6" t="str">
        <f t="shared" si="196"/>
        <v>ORD26000981</v>
      </c>
      <c r="P4197" s="6" t="str">
        <f t="shared" si="197"/>
        <v>Sep</v>
      </c>
      <c r="Q4197" s="6"/>
      <c r="R4197" s="9"/>
      <c r="S4197" s="8"/>
      <c r="T4197" s="8"/>
      <c r="U4197" s="8"/>
      <c r="V4197" s="8"/>
      <c r="W4197" s="8"/>
      <c r="X4197" s="6"/>
      <c r="Y4197" s="6"/>
    </row>
    <row r="4198" spans="1:25" x14ac:dyDescent="0.3">
      <c r="A4198" s="6" t="s">
        <v>17163</v>
      </c>
      <c r="B4198" s="6"/>
      <c r="C4198" s="6" t="s">
        <v>2047</v>
      </c>
      <c r="D4198" s="6" t="str">
        <f t="shared" si="195"/>
        <v>ORD26001007</v>
      </c>
      <c r="E4198" s="10">
        <v>46288</v>
      </c>
      <c r="F4198" s="6" t="s">
        <v>12294</v>
      </c>
      <c r="G4198" s="6" t="s">
        <v>43</v>
      </c>
      <c r="H4198" s="8">
        <v>499</v>
      </c>
      <c r="I4198" s="8">
        <v>7.49</v>
      </c>
      <c r="J4198" s="8">
        <v>1.35</v>
      </c>
      <c r="K4198" s="8">
        <v>490.16</v>
      </c>
      <c r="L4198" s="10">
        <v>46290</v>
      </c>
      <c r="M4198" s="6" t="s">
        <v>17130</v>
      </c>
      <c r="N4198" s="6" t="str">
        <f>IF(COUNTIF($A$2:A4198,A4198)&gt;1,"DUP","OK")</f>
        <v>OK</v>
      </c>
      <c r="O4198" s="6" t="str">
        <f t="shared" si="196"/>
        <v>ORD26001007</v>
      </c>
      <c r="P4198" s="6" t="str">
        <f t="shared" si="197"/>
        <v>Sep</v>
      </c>
      <c r="Q4198" s="6"/>
      <c r="R4198" s="9"/>
      <c r="S4198" s="8"/>
      <c r="T4198" s="8"/>
      <c r="U4198" s="8"/>
      <c r="V4198" s="8"/>
      <c r="W4198" s="8"/>
      <c r="X4198" s="6"/>
      <c r="Y4198" s="6"/>
    </row>
    <row r="4199" spans="1:25" x14ac:dyDescent="0.3">
      <c r="A4199" s="6" t="s">
        <v>17164</v>
      </c>
      <c r="B4199" s="6"/>
      <c r="C4199" s="6" t="s">
        <v>2165</v>
      </c>
      <c r="D4199" s="6" t="str">
        <f t="shared" si="195"/>
        <v>ORD26001066</v>
      </c>
      <c r="E4199" s="10">
        <v>46288</v>
      </c>
      <c r="F4199" s="6" t="s">
        <v>12294</v>
      </c>
      <c r="G4199" s="6" t="s">
        <v>18</v>
      </c>
      <c r="H4199" s="8">
        <v>4999</v>
      </c>
      <c r="I4199" s="8">
        <v>15</v>
      </c>
      <c r="J4199" s="8">
        <v>2.7</v>
      </c>
      <c r="K4199" s="8">
        <v>4981.3</v>
      </c>
      <c r="L4199" s="10">
        <v>46290</v>
      </c>
      <c r="M4199" s="6" t="s">
        <v>17130</v>
      </c>
      <c r="N4199" s="6" t="str">
        <f>IF(COUNTIF($A$2:A4199,A4199)&gt;1,"DUP","OK")</f>
        <v>OK</v>
      </c>
      <c r="O4199" s="6" t="str">
        <f t="shared" si="196"/>
        <v>ORD26001066</v>
      </c>
      <c r="P4199" s="6" t="str">
        <f t="shared" si="197"/>
        <v>Sep</v>
      </c>
      <c r="Q4199" s="6"/>
      <c r="R4199" s="9"/>
      <c r="S4199" s="8"/>
      <c r="T4199" s="8"/>
      <c r="U4199" s="8"/>
      <c r="V4199" s="8"/>
      <c r="W4199" s="8"/>
      <c r="X4199" s="6"/>
      <c r="Y4199" s="6"/>
    </row>
    <row r="4200" spans="1:25" x14ac:dyDescent="0.3">
      <c r="A4200" s="6" t="s">
        <v>17165</v>
      </c>
      <c r="B4200" s="6"/>
      <c r="C4200" s="6" t="s">
        <v>2294</v>
      </c>
      <c r="D4200" s="6" t="str">
        <f t="shared" si="195"/>
        <v>ORD26001131</v>
      </c>
      <c r="E4200" s="10">
        <v>46288</v>
      </c>
      <c r="F4200" s="6" t="s">
        <v>12294</v>
      </c>
      <c r="G4200" s="6" t="s">
        <v>27</v>
      </c>
      <c r="H4200" s="8">
        <v>8248</v>
      </c>
      <c r="I4200" s="8">
        <v>131.97</v>
      </c>
      <c r="J4200" s="8">
        <v>23.75</v>
      </c>
      <c r="K4200" s="8">
        <v>8092.28</v>
      </c>
      <c r="L4200" s="10">
        <v>46290</v>
      </c>
      <c r="M4200" s="6" t="s">
        <v>17130</v>
      </c>
      <c r="N4200" s="6" t="str">
        <f>IF(COUNTIF($A$2:A4200,A4200)&gt;1,"DUP","OK")</f>
        <v>OK</v>
      </c>
      <c r="O4200" s="6" t="str">
        <f t="shared" si="196"/>
        <v>ORD26001131</v>
      </c>
      <c r="P4200" s="6" t="str">
        <f t="shared" si="197"/>
        <v>Sep</v>
      </c>
      <c r="Q4200" s="6"/>
      <c r="R4200" s="9"/>
      <c r="S4200" s="8"/>
      <c r="T4200" s="8"/>
      <c r="U4200" s="8"/>
      <c r="V4200" s="8"/>
      <c r="W4200" s="8"/>
      <c r="X4200" s="6"/>
      <c r="Y4200" s="6"/>
    </row>
    <row r="4201" spans="1:25" x14ac:dyDescent="0.3">
      <c r="A4201" s="6" t="s">
        <v>17166</v>
      </c>
      <c r="B4201" s="6"/>
      <c r="C4201" s="6" t="s">
        <v>2312</v>
      </c>
      <c r="D4201" s="6" t="str">
        <f t="shared" si="195"/>
        <v>ORD26001140</v>
      </c>
      <c r="E4201" s="10">
        <v>46288</v>
      </c>
      <c r="F4201" s="6" t="s">
        <v>12294</v>
      </c>
      <c r="G4201" s="6" t="s">
        <v>18</v>
      </c>
      <c r="H4201" s="8">
        <v>299</v>
      </c>
      <c r="I4201" s="8">
        <v>0</v>
      </c>
      <c r="J4201" s="8">
        <v>0</v>
      </c>
      <c r="K4201" s="8">
        <v>299</v>
      </c>
      <c r="L4201" s="10">
        <v>46290</v>
      </c>
      <c r="M4201" s="6" t="s">
        <v>17130</v>
      </c>
      <c r="N4201" s="6" t="str">
        <f>IF(COUNTIF($A$2:A4201,A4201)&gt;1,"DUP","OK")</f>
        <v>OK</v>
      </c>
      <c r="O4201" s="6" t="str">
        <f t="shared" si="196"/>
        <v>ORD26001140</v>
      </c>
      <c r="P4201" s="6" t="str">
        <f t="shared" si="197"/>
        <v>Sep</v>
      </c>
      <c r="Q4201" s="6"/>
      <c r="R4201" s="9"/>
      <c r="S4201" s="8"/>
      <c r="T4201" s="8"/>
      <c r="U4201" s="8"/>
      <c r="V4201" s="8"/>
      <c r="W4201" s="8"/>
      <c r="X4201" s="6"/>
      <c r="Y4201" s="6"/>
    </row>
    <row r="4202" spans="1:25" x14ac:dyDescent="0.3">
      <c r="A4202" s="6" t="s">
        <v>17167</v>
      </c>
      <c r="B4202" s="6"/>
      <c r="C4202" s="6" t="s">
        <v>2328</v>
      </c>
      <c r="D4202" s="6" t="str">
        <f t="shared" si="195"/>
        <v>ORD26001148</v>
      </c>
      <c r="E4202" s="10">
        <v>46288</v>
      </c>
      <c r="F4202" s="6" t="s">
        <v>12294</v>
      </c>
      <c r="G4202" s="6" t="s">
        <v>18</v>
      </c>
      <c r="H4202" s="8">
        <v>5998</v>
      </c>
      <c r="I4202" s="8">
        <v>17.989999999999998</v>
      </c>
      <c r="J4202" s="8">
        <v>3.24</v>
      </c>
      <c r="K4202" s="8">
        <v>5976.77</v>
      </c>
      <c r="L4202" s="10">
        <v>46290</v>
      </c>
      <c r="M4202" s="6" t="s">
        <v>17130</v>
      </c>
      <c r="N4202" s="6" t="str">
        <f>IF(COUNTIF($A$2:A4202,A4202)&gt;1,"DUP","OK")</f>
        <v>OK</v>
      </c>
      <c r="O4202" s="6" t="str">
        <f t="shared" si="196"/>
        <v>ORD26001148</v>
      </c>
      <c r="P4202" s="6" t="str">
        <f t="shared" si="197"/>
        <v>Sep</v>
      </c>
      <c r="Q4202" s="6"/>
      <c r="R4202" s="9"/>
      <c r="S4202" s="8"/>
      <c r="T4202" s="8"/>
      <c r="U4202" s="8"/>
      <c r="V4202" s="8"/>
      <c r="W4202" s="8"/>
      <c r="X4202" s="6"/>
      <c r="Y4202" s="6"/>
    </row>
    <row r="4203" spans="1:25" x14ac:dyDescent="0.3">
      <c r="A4203" s="6" t="s">
        <v>17168</v>
      </c>
      <c r="B4203" s="6"/>
      <c r="C4203" s="6" t="s">
        <v>2423</v>
      </c>
      <c r="D4203" s="6" t="str">
        <f t="shared" si="195"/>
        <v>ORD26001196</v>
      </c>
      <c r="E4203" s="10">
        <v>46288</v>
      </c>
      <c r="F4203" s="6" t="s">
        <v>12294</v>
      </c>
      <c r="G4203" s="6" t="s">
        <v>18</v>
      </c>
      <c r="H4203" s="8">
        <v>798</v>
      </c>
      <c r="I4203" s="8">
        <v>0</v>
      </c>
      <c r="J4203" s="8">
        <v>0</v>
      </c>
      <c r="K4203" s="8">
        <v>798</v>
      </c>
      <c r="L4203" s="10">
        <v>46290</v>
      </c>
      <c r="M4203" s="6" t="s">
        <v>17130</v>
      </c>
      <c r="N4203" s="6" t="str">
        <f>IF(COUNTIF($A$2:A4203,A4203)&gt;1,"DUP","OK")</f>
        <v>OK</v>
      </c>
      <c r="O4203" s="6" t="str">
        <f t="shared" si="196"/>
        <v>ORD26001196</v>
      </c>
      <c r="P4203" s="6" t="str">
        <f t="shared" si="197"/>
        <v>Sep</v>
      </c>
      <c r="Q4203" s="6"/>
      <c r="R4203" s="9"/>
      <c r="S4203" s="8"/>
      <c r="T4203" s="8"/>
      <c r="U4203" s="8"/>
      <c r="V4203" s="8"/>
      <c r="W4203" s="8"/>
      <c r="X4203" s="6"/>
      <c r="Y4203" s="6"/>
    </row>
    <row r="4204" spans="1:25" x14ac:dyDescent="0.3">
      <c r="A4204" s="6" t="s">
        <v>17169</v>
      </c>
      <c r="B4204" s="6"/>
      <c r="C4204" s="6" t="s">
        <v>2487</v>
      </c>
      <c r="D4204" s="6" t="str">
        <f t="shared" si="195"/>
        <v>ORD26001228</v>
      </c>
      <c r="E4204" s="10">
        <v>46288</v>
      </c>
      <c r="F4204" s="6" t="s">
        <v>12294</v>
      </c>
      <c r="G4204" s="6" t="s">
        <v>18</v>
      </c>
      <c r="H4204" s="8">
        <v>5298</v>
      </c>
      <c r="I4204" s="8">
        <v>15.89</v>
      </c>
      <c r="J4204" s="8">
        <v>2.86</v>
      </c>
      <c r="K4204" s="8">
        <v>5279.25</v>
      </c>
      <c r="L4204" s="10">
        <v>46290</v>
      </c>
      <c r="M4204" s="6" t="s">
        <v>17130</v>
      </c>
      <c r="N4204" s="6" t="str">
        <f>IF(COUNTIF($A$2:A4204,A4204)&gt;1,"DUP","OK")</f>
        <v>OK</v>
      </c>
      <c r="O4204" s="6" t="str">
        <f t="shared" si="196"/>
        <v>ORD26001228</v>
      </c>
      <c r="P4204" s="6" t="str">
        <f t="shared" si="197"/>
        <v>Sep</v>
      </c>
      <c r="Q4204" s="6"/>
      <c r="R4204" s="9"/>
      <c r="S4204" s="8"/>
      <c r="T4204" s="8"/>
      <c r="U4204" s="8"/>
      <c r="V4204" s="8"/>
      <c r="W4204" s="8"/>
      <c r="X4204" s="6"/>
      <c r="Y4204" s="6"/>
    </row>
    <row r="4205" spans="1:25" x14ac:dyDescent="0.3">
      <c r="A4205" s="6" t="s">
        <v>17170</v>
      </c>
      <c r="B4205" s="6"/>
      <c r="C4205" s="6" t="s">
        <v>2733</v>
      </c>
      <c r="D4205" s="6" t="str">
        <f t="shared" si="195"/>
        <v>ORD26001351</v>
      </c>
      <c r="E4205" s="10">
        <v>46288</v>
      </c>
      <c r="F4205" s="6" t="s">
        <v>12294</v>
      </c>
      <c r="G4205" s="6" t="s">
        <v>54</v>
      </c>
      <c r="H4205" s="8">
        <v>3499</v>
      </c>
      <c r="I4205" s="8">
        <v>59.48</v>
      </c>
      <c r="J4205" s="8">
        <v>10.71</v>
      </c>
      <c r="K4205" s="8">
        <v>3428.81</v>
      </c>
      <c r="L4205" s="10">
        <v>46290</v>
      </c>
      <c r="M4205" s="6" t="s">
        <v>17130</v>
      </c>
      <c r="N4205" s="6" t="str">
        <f>IF(COUNTIF($A$2:A4205,A4205)&gt;1,"DUP","OK")</f>
        <v>OK</v>
      </c>
      <c r="O4205" s="6" t="str">
        <f t="shared" si="196"/>
        <v>ORD26001351</v>
      </c>
      <c r="P4205" s="6" t="str">
        <f t="shared" si="197"/>
        <v>Sep</v>
      </c>
      <c r="Q4205" s="6"/>
      <c r="R4205" s="9"/>
      <c r="S4205" s="8"/>
      <c r="T4205" s="8"/>
      <c r="U4205" s="8"/>
      <c r="V4205" s="8"/>
      <c r="W4205" s="8"/>
      <c r="X4205" s="6"/>
      <c r="Y4205" s="6"/>
    </row>
    <row r="4206" spans="1:25" x14ac:dyDescent="0.3">
      <c r="A4206" s="6" t="s">
        <v>17171</v>
      </c>
      <c r="B4206" s="6"/>
      <c r="C4206" s="6" t="s">
        <v>2823</v>
      </c>
      <c r="D4206" s="6" t="str">
        <f t="shared" si="195"/>
        <v>ORD26001396</v>
      </c>
      <c r="E4206" s="10">
        <v>46288</v>
      </c>
      <c r="F4206" s="6" t="s">
        <v>12294</v>
      </c>
      <c r="G4206" s="6" t="s">
        <v>54</v>
      </c>
      <c r="H4206" s="8">
        <v>4297</v>
      </c>
      <c r="I4206" s="8">
        <v>73.05</v>
      </c>
      <c r="J4206" s="8">
        <v>13.15</v>
      </c>
      <c r="K4206" s="8">
        <v>4210.8</v>
      </c>
      <c r="L4206" s="10">
        <v>46290</v>
      </c>
      <c r="M4206" s="6" t="s">
        <v>17130</v>
      </c>
      <c r="N4206" s="6" t="str">
        <f>IF(COUNTIF($A$2:A4206,A4206)&gt;1,"DUP","OK")</f>
        <v>OK</v>
      </c>
      <c r="O4206" s="6" t="str">
        <f t="shared" si="196"/>
        <v>ORD26001396</v>
      </c>
      <c r="P4206" s="6" t="str">
        <f t="shared" si="197"/>
        <v>Sep</v>
      </c>
      <c r="Q4206" s="6"/>
      <c r="R4206" s="9"/>
      <c r="S4206" s="8"/>
      <c r="T4206" s="8"/>
      <c r="U4206" s="8"/>
      <c r="V4206" s="8"/>
      <c r="W4206" s="8"/>
      <c r="X4206" s="6"/>
      <c r="Y4206" s="6"/>
    </row>
    <row r="4207" spans="1:25" x14ac:dyDescent="0.3">
      <c r="A4207" s="6" t="s">
        <v>17172</v>
      </c>
      <c r="B4207" s="6"/>
      <c r="C4207" s="6" t="s">
        <v>2847</v>
      </c>
      <c r="D4207" s="6" t="str">
        <f t="shared" si="195"/>
        <v>ORD26001408</v>
      </c>
      <c r="E4207" s="10">
        <v>46288</v>
      </c>
      <c r="F4207" s="6" t="s">
        <v>12294</v>
      </c>
      <c r="G4207" s="6" t="s">
        <v>27</v>
      </c>
      <c r="H4207" s="8">
        <v>299</v>
      </c>
      <c r="I4207" s="8">
        <v>5.38</v>
      </c>
      <c r="J4207" s="8">
        <v>0.97</v>
      </c>
      <c r="K4207" s="8">
        <v>292.64999999999998</v>
      </c>
      <c r="L4207" s="10">
        <v>46290</v>
      </c>
      <c r="M4207" s="6" t="s">
        <v>17130</v>
      </c>
      <c r="N4207" s="6" t="str">
        <f>IF(COUNTIF($A$2:A4207,A4207)&gt;1,"DUP","OK")</f>
        <v>OK</v>
      </c>
      <c r="O4207" s="6" t="str">
        <f t="shared" si="196"/>
        <v>ORD26001408</v>
      </c>
      <c r="P4207" s="6" t="str">
        <f t="shared" si="197"/>
        <v>Sep</v>
      </c>
      <c r="Q4207" s="6"/>
      <c r="R4207" s="9"/>
      <c r="S4207" s="8"/>
      <c r="T4207" s="8"/>
      <c r="U4207" s="8"/>
      <c r="V4207" s="8"/>
      <c r="W4207" s="8"/>
      <c r="X4207" s="6"/>
      <c r="Y4207" s="6"/>
    </row>
    <row r="4208" spans="1:25" x14ac:dyDescent="0.3">
      <c r="A4208" s="6" t="s">
        <v>17173</v>
      </c>
      <c r="B4208" s="6"/>
      <c r="C4208" s="6" t="s">
        <v>17174</v>
      </c>
      <c r="D4208" s="6" t="str">
        <f t="shared" si="195"/>
        <v>ORD26001466</v>
      </c>
      <c r="E4208" s="10">
        <v>46288</v>
      </c>
      <c r="F4208" s="6" t="s">
        <v>12294</v>
      </c>
      <c r="G4208" s="6" t="s">
        <v>43</v>
      </c>
      <c r="H4208" s="8">
        <v>12297</v>
      </c>
      <c r="I4208" s="8">
        <v>110.67</v>
      </c>
      <c r="J4208" s="8">
        <v>19.920000000000002</v>
      </c>
      <c r="K4208" s="8">
        <v>12166.41</v>
      </c>
      <c r="L4208" s="10">
        <v>46290</v>
      </c>
      <c r="M4208" s="6" t="s">
        <v>17130</v>
      </c>
      <c r="N4208" s="6" t="str">
        <f>IF(COUNTIF($A$2:A4208,A4208)&gt;1,"DUP","OK")</f>
        <v>OK</v>
      </c>
      <c r="O4208" s="6" t="str">
        <f t="shared" si="196"/>
        <v>ORD26001466</v>
      </c>
      <c r="P4208" s="6" t="str">
        <f t="shared" si="197"/>
        <v>Sep</v>
      </c>
      <c r="Q4208" s="6"/>
      <c r="R4208" s="9"/>
      <c r="S4208" s="8"/>
      <c r="T4208" s="8"/>
      <c r="U4208" s="8"/>
      <c r="V4208" s="8"/>
      <c r="W4208" s="8"/>
      <c r="X4208" s="6"/>
      <c r="Y4208" s="6"/>
    </row>
    <row r="4209" spans="1:25" x14ac:dyDescent="0.3">
      <c r="A4209" s="6" t="s">
        <v>17175</v>
      </c>
      <c r="B4209" s="6"/>
      <c r="C4209" s="6" t="s">
        <v>17176</v>
      </c>
      <c r="D4209" s="6" t="str">
        <f t="shared" si="195"/>
        <v>ORD26001483</v>
      </c>
      <c r="E4209" s="10">
        <v>46288</v>
      </c>
      <c r="F4209" s="6" t="s">
        <v>12294</v>
      </c>
      <c r="G4209" s="6" t="s">
        <v>27</v>
      </c>
      <c r="H4209" s="8">
        <v>4498</v>
      </c>
      <c r="I4209" s="8">
        <v>71.97</v>
      </c>
      <c r="J4209" s="8">
        <v>12.95</v>
      </c>
      <c r="K4209" s="8">
        <v>4413.08</v>
      </c>
      <c r="L4209" s="10">
        <v>46290</v>
      </c>
      <c r="M4209" s="6" t="s">
        <v>17130</v>
      </c>
      <c r="N4209" s="6" t="str">
        <f>IF(COUNTIF($A$2:A4209,A4209)&gt;1,"DUP","OK")</f>
        <v>OK</v>
      </c>
      <c r="O4209" s="6" t="str">
        <f t="shared" si="196"/>
        <v>ORD26001483</v>
      </c>
      <c r="P4209" s="6" t="str">
        <f t="shared" si="197"/>
        <v>Sep</v>
      </c>
      <c r="Q4209" s="6"/>
      <c r="R4209" s="9"/>
      <c r="S4209" s="8"/>
      <c r="T4209" s="8"/>
      <c r="U4209" s="8"/>
      <c r="V4209" s="8"/>
      <c r="W4209" s="8"/>
      <c r="X4209" s="6"/>
      <c r="Y4209" s="6"/>
    </row>
    <row r="4210" spans="1:25" x14ac:dyDescent="0.3">
      <c r="A4210" s="6" t="s">
        <v>17177</v>
      </c>
      <c r="B4210" s="6"/>
      <c r="C4210" s="6" t="s">
        <v>17178</v>
      </c>
      <c r="D4210" s="6" t="str">
        <f t="shared" si="195"/>
        <v>ORD26001525</v>
      </c>
      <c r="E4210" s="10">
        <v>46288</v>
      </c>
      <c r="F4210" s="6" t="s">
        <v>12294</v>
      </c>
      <c r="G4210" s="6" t="s">
        <v>18</v>
      </c>
      <c r="H4210" s="8">
        <v>3397</v>
      </c>
      <c r="I4210" s="8">
        <v>10.19</v>
      </c>
      <c r="J4210" s="8">
        <v>1.83</v>
      </c>
      <c r="K4210" s="8">
        <v>3384.98</v>
      </c>
      <c r="L4210" s="10">
        <v>46290</v>
      </c>
      <c r="M4210" s="6" t="s">
        <v>17130</v>
      </c>
      <c r="N4210" s="6" t="str">
        <f>IF(COUNTIF($A$2:A4210,A4210)&gt;1,"DUP","OK")</f>
        <v>OK</v>
      </c>
      <c r="O4210" s="6" t="str">
        <f t="shared" si="196"/>
        <v>ORD26001525</v>
      </c>
      <c r="P4210" s="6" t="str">
        <f t="shared" si="197"/>
        <v>Sep</v>
      </c>
      <c r="Q4210" s="6"/>
      <c r="R4210" s="9"/>
      <c r="S4210" s="8"/>
      <c r="T4210" s="8"/>
      <c r="U4210" s="8"/>
      <c r="V4210" s="8"/>
      <c r="W4210" s="8"/>
      <c r="X4210" s="6"/>
      <c r="Y4210" s="6"/>
    </row>
    <row r="4211" spans="1:25" x14ac:dyDescent="0.3">
      <c r="A4211" s="6" t="s">
        <v>17179</v>
      </c>
      <c r="B4211" s="6"/>
      <c r="C4211" s="6" t="s">
        <v>17180</v>
      </c>
      <c r="D4211" s="6" t="str">
        <f t="shared" si="195"/>
        <v>ORD26001568</v>
      </c>
      <c r="E4211" s="10">
        <v>46288</v>
      </c>
      <c r="F4211" s="6" t="s">
        <v>12294</v>
      </c>
      <c r="G4211" s="6" t="s">
        <v>54</v>
      </c>
      <c r="H4211" s="8">
        <v>5298</v>
      </c>
      <c r="I4211" s="8">
        <v>90.07</v>
      </c>
      <c r="J4211" s="8">
        <v>16.21</v>
      </c>
      <c r="K4211" s="8">
        <v>5191.72</v>
      </c>
      <c r="L4211" s="10">
        <v>46290</v>
      </c>
      <c r="M4211" s="6" t="s">
        <v>17130</v>
      </c>
      <c r="N4211" s="6" t="str">
        <f>IF(COUNTIF($A$2:A4211,A4211)&gt;1,"DUP","OK")</f>
        <v>OK</v>
      </c>
      <c r="O4211" s="6" t="str">
        <f t="shared" si="196"/>
        <v>ORD26001568</v>
      </c>
      <c r="P4211" s="6" t="str">
        <f t="shared" si="197"/>
        <v>Sep</v>
      </c>
      <c r="Q4211" s="6"/>
      <c r="R4211" s="9"/>
      <c r="S4211" s="8"/>
      <c r="T4211" s="8"/>
      <c r="U4211" s="8"/>
      <c r="V4211" s="8"/>
      <c r="W4211" s="8"/>
      <c r="X4211" s="6"/>
      <c r="Y4211" s="6"/>
    </row>
    <row r="4212" spans="1:25" x14ac:dyDescent="0.3">
      <c r="A4212" s="6" t="s">
        <v>17181</v>
      </c>
      <c r="B4212" s="6"/>
      <c r="C4212" s="6" t="s">
        <v>3207</v>
      </c>
      <c r="D4212" s="6" t="str">
        <f t="shared" si="195"/>
        <v>ORD26001591</v>
      </c>
      <c r="E4212" s="10">
        <v>46288</v>
      </c>
      <c r="F4212" s="6" t="s">
        <v>12294</v>
      </c>
      <c r="G4212" s="6" t="s">
        <v>43</v>
      </c>
      <c r="H4212" s="8">
        <v>3298</v>
      </c>
      <c r="I4212" s="8">
        <v>39.58</v>
      </c>
      <c r="J4212" s="8">
        <v>7.12</v>
      </c>
      <c r="K4212" s="8">
        <v>3251.3</v>
      </c>
      <c r="L4212" s="10">
        <v>46290</v>
      </c>
      <c r="M4212" s="6" t="s">
        <v>17130</v>
      </c>
      <c r="N4212" s="6" t="str">
        <f>IF(COUNTIF($A$2:A4212,A4212)&gt;1,"DUP","OK")</f>
        <v>OK</v>
      </c>
      <c r="O4212" s="6" t="str">
        <f t="shared" si="196"/>
        <v>ORD26001591</v>
      </c>
      <c r="P4212" s="6" t="str">
        <f t="shared" si="197"/>
        <v>Sep</v>
      </c>
      <c r="Q4212" s="6"/>
      <c r="R4212" s="9"/>
      <c r="S4212" s="8"/>
      <c r="T4212" s="8"/>
      <c r="U4212" s="8"/>
      <c r="V4212" s="8"/>
      <c r="W4212" s="8"/>
      <c r="X4212" s="6"/>
      <c r="Y4212" s="6"/>
    </row>
    <row r="4213" spans="1:25" x14ac:dyDescent="0.3">
      <c r="A4213" s="6" t="s">
        <v>17182</v>
      </c>
      <c r="B4213" s="6"/>
      <c r="C4213" s="6" t="s">
        <v>3219</v>
      </c>
      <c r="D4213" s="6" t="str">
        <f t="shared" si="195"/>
        <v>ORD26001597</v>
      </c>
      <c r="E4213" s="10">
        <v>46288</v>
      </c>
      <c r="F4213" s="6" t="s">
        <v>12294</v>
      </c>
      <c r="G4213" s="6" t="s">
        <v>18</v>
      </c>
      <c r="H4213" s="8">
        <v>2647</v>
      </c>
      <c r="I4213" s="8">
        <v>7.94</v>
      </c>
      <c r="J4213" s="8">
        <v>1.43</v>
      </c>
      <c r="K4213" s="8">
        <v>2637.63</v>
      </c>
      <c r="L4213" s="10">
        <v>46290</v>
      </c>
      <c r="M4213" s="6" t="s">
        <v>17130</v>
      </c>
      <c r="N4213" s="6" t="str">
        <f>IF(COUNTIF($A$2:A4213,A4213)&gt;1,"DUP","OK")</f>
        <v>OK</v>
      </c>
      <c r="O4213" s="6" t="str">
        <f t="shared" si="196"/>
        <v>ORD26001597</v>
      </c>
      <c r="P4213" s="6" t="str">
        <f t="shared" si="197"/>
        <v>Sep</v>
      </c>
      <c r="Q4213" s="6"/>
      <c r="R4213" s="9"/>
      <c r="S4213" s="8"/>
      <c r="T4213" s="8"/>
      <c r="U4213" s="8"/>
      <c r="V4213" s="8"/>
      <c r="W4213" s="8"/>
      <c r="X4213" s="6"/>
      <c r="Y4213" s="6"/>
    </row>
    <row r="4214" spans="1:25" x14ac:dyDescent="0.3">
      <c r="A4214" s="6" t="s">
        <v>17183</v>
      </c>
      <c r="B4214" s="6"/>
      <c r="C4214" s="6" t="s">
        <v>3354</v>
      </c>
      <c r="D4214" s="6" t="str">
        <f t="shared" si="195"/>
        <v>ORD26001666</v>
      </c>
      <c r="E4214" s="10">
        <v>46288</v>
      </c>
      <c r="F4214" s="6" t="s">
        <v>12294</v>
      </c>
      <c r="G4214" s="6" t="s">
        <v>18</v>
      </c>
      <c r="H4214" s="8">
        <v>499</v>
      </c>
      <c r="I4214" s="8">
        <v>0</v>
      </c>
      <c r="J4214" s="8">
        <v>0</v>
      </c>
      <c r="K4214" s="8">
        <v>499</v>
      </c>
      <c r="L4214" s="10">
        <v>46290</v>
      </c>
      <c r="M4214" s="6" t="s">
        <v>17130</v>
      </c>
      <c r="N4214" s="6" t="str">
        <f>IF(COUNTIF($A$2:A4214,A4214)&gt;1,"DUP","OK")</f>
        <v>OK</v>
      </c>
      <c r="O4214" s="6" t="str">
        <f t="shared" si="196"/>
        <v>ORD26001666</v>
      </c>
      <c r="P4214" s="6" t="str">
        <f t="shared" si="197"/>
        <v>Sep</v>
      </c>
      <c r="Q4214" s="6"/>
      <c r="R4214" s="9"/>
      <c r="S4214" s="8"/>
      <c r="T4214" s="8"/>
      <c r="U4214" s="8"/>
      <c r="V4214" s="8"/>
      <c r="W4214" s="8"/>
      <c r="X4214" s="6"/>
      <c r="Y4214" s="6"/>
    </row>
    <row r="4215" spans="1:25" x14ac:dyDescent="0.3">
      <c r="A4215" s="6" t="s">
        <v>17184</v>
      </c>
      <c r="B4215" s="6"/>
      <c r="C4215" s="6" t="s">
        <v>3362</v>
      </c>
      <c r="D4215" s="6" t="str">
        <f t="shared" si="195"/>
        <v>ORD26001670</v>
      </c>
      <c r="E4215" s="10">
        <v>46288</v>
      </c>
      <c r="F4215" s="6" t="s">
        <v>12294</v>
      </c>
      <c r="G4215" s="6" t="s">
        <v>18</v>
      </c>
      <c r="H4215" s="8">
        <v>12097</v>
      </c>
      <c r="I4215" s="8">
        <v>36.29</v>
      </c>
      <c r="J4215" s="8">
        <v>6.53</v>
      </c>
      <c r="K4215" s="8">
        <v>12054.18</v>
      </c>
      <c r="L4215" s="10">
        <v>46290</v>
      </c>
      <c r="M4215" s="6" t="s">
        <v>17130</v>
      </c>
      <c r="N4215" s="6" t="str">
        <f>IF(COUNTIF($A$2:A4215,A4215)&gt;1,"DUP","OK")</f>
        <v>OK</v>
      </c>
      <c r="O4215" s="6" t="str">
        <f t="shared" si="196"/>
        <v>ORD26001670</v>
      </c>
      <c r="P4215" s="6" t="str">
        <f t="shared" si="197"/>
        <v>Sep</v>
      </c>
      <c r="Q4215" s="6"/>
      <c r="R4215" s="9"/>
      <c r="S4215" s="8"/>
      <c r="T4215" s="8"/>
      <c r="U4215" s="8"/>
      <c r="V4215" s="8"/>
      <c r="W4215" s="8"/>
      <c r="X4215" s="6"/>
      <c r="Y4215" s="6"/>
    </row>
    <row r="4216" spans="1:25" x14ac:dyDescent="0.3">
      <c r="A4216" s="6" t="s">
        <v>17185</v>
      </c>
      <c r="B4216" s="6"/>
      <c r="C4216" s="6" t="s">
        <v>3402</v>
      </c>
      <c r="D4216" s="6" t="str">
        <f t="shared" si="195"/>
        <v>ORD26001690</v>
      </c>
      <c r="E4216" s="10">
        <v>46288</v>
      </c>
      <c r="F4216" s="6" t="s">
        <v>12294</v>
      </c>
      <c r="G4216" s="6" t="s">
        <v>18</v>
      </c>
      <c r="H4216" s="8">
        <v>2499</v>
      </c>
      <c r="I4216" s="8">
        <v>7.5</v>
      </c>
      <c r="J4216" s="8">
        <v>1.35</v>
      </c>
      <c r="K4216" s="8">
        <v>2490.15</v>
      </c>
      <c r="L4216" s="10">
        <v>46290</v>
      </c>
      <c r="M4216" s="6" t="s">
        <v>17130</v>
      </c>
      <c r="N4216" s="6" t="str">
        <f>IF(COUNTIF($A$2:A4216,A4216)&gt;1,"DUP","OK")</f>
        <v>OK</v>
      </c>
      <c r="O4216" s="6" t="str">
        <f t="shared" si="196"/>
        <v>ORD26001690</v>
      </c>
      <c r="P4216" s="6" t="str">
        <f t="shared" si="197"/>
        <v>Sep</v>
      </c>
      <c r="Q4216" s="6"/>
      <c r="R4216" s="9"/>
      <c r="S4216" s="8"/>
      <c r="T4216" s="8"/>
      <c r="U4216" s="8"/>
      <c r="V4216" s="8"/>
      <c r="W4216" s="8"/>
      <c r="X4216" s="6"/>
      <c r="Y4216" s="6"/>
    </row>
    <row r="4217" spans="1:25" x14ac:dyDescent="0.3">
      <c r="A4217" s="6" t="s">
        <v>17186</v>
      </c>
      <c r="B4217" s="6"/>
      <c r="C4217" s="6" t="s">
        <v>3603</v>
      </c>
      <c r="D4217" s="6" t="str">
        <f t="shared" si="195"/>
        <v>ORD26001792</v>
      </c>
      <c r="E4217" s="10">
        <v>46288</v>
      </c>
      <c r="F4217" s="6" t="s">
        <v>12294</v>
      </c>
      <c r="G4217" s="6" t="s">
        <v>43</v>
      </c>
      <c r="H4217" s="8">
        <v>799</v>
      </c>
      <c r="I4217" s="8">
        <v>11.99</v>
      </c>
      <c r="J4217" s="8">
        <v>2.16</v>
      </c>
      <c r="K4217" s="8">
        <v>784.85</v>
      </c>
      <c r="L4217" s="10">
        <v>46290</v>
      </c>
      <c r="M4217" s="6" t="s">
        <v>17130</v>
      </c>
      <c r="N4217" s="6" t="str">
        <f>IF(COUNTIF($A$2:A4217,A4217)&gt;1,"DUP","OK")</f>
        <v>OK</v>
      </c>
      <c r="O4217" s="6" t="str">
        <f t="shared" si="196"/>
        <v>ORD26001792</v>
      </c>
      <c r="P4217" s="6" t="str">
        <f t="shared" si="197"/>
        <v>Sep</v>
      </c>
      <c r="Q4217" s="6"/>
      <c r="R4217" s="9"/>
      <c r="S4217" s="8"/>
      <c r="T4217" s="8"/>
      <c r="U4217" s="8"/>
      <c r="V4217" s="8"/>
      <c r="W4217" s="8"/>
      <c r="X4217" s="6"/>
      <c r="Y4217" s="6"/>
    </row>
    <row r="4218" spans="1:25" x14ac:dyDescent="0.3">
      <c r="A4218" s="6" t="s">
        <v>17187</v>
      </c>
      <c r="B4218" s="6"/>
      <c r="C4218" s="6" t="s">
        <v>3615</v>
      </c>
      <c r="D4218" s="6" t="str">
        <f t="shared" si="195"/>
        <v>ORD26001798</v>
      </c>
      <c r="E4218" s="10">
        <v>46288</v>
      </c>
      <c r="F4218" s="6" t="s">
        <v>12294</v>
      </c>
      <c r="G4218" s="6" t="s">
        <v>54</v>
      </c>
      <c r="H4218" s="8">
        <v>9297</v>
      </c>
      <c r="I4218" s="8">
        <v>158.05000000000001</v>
      </c>
      <c r="J4218" s="8">
        <v>28.45</v>
      </c>
      <c r="K4218" s="8">
        <v>9110.5</v>
      </c>
      <c r="L4218" s="10">
        <v>46290</v>
      </c>
      <c r="M4218" s="6" t="s">
        <v>17130</v>
      </c>
      <c r="N4218" s="6" t="str">
        <f>IF(COUNTIF($A$2:A4218,A4218)&gt;1,"DUP","OK")</f>
        <v>OK</v>
      </c>
      <c r="O4218" s="6" t="str">
        <f t="shared" si="196"/>
        <v>ORD26001798</v>
      </c>
      <c r="P4218" s="6" t="str">
        <f t="shared" si="197"/>
        <v>Sep</v>
      </c>
      <c r="Q4218" s="6"/>
      <c r="R4218" s="9"/>
      <c r="S4218" s="8"/>
      <c r="T4218" s="8"/>
      <c r="U4218" s="8"/>
      <c r="V4218" s="8"/>
      <c r="W4218" s="8"/>
      <c r="X4218" s="6"/>
      <c r="Y4218" s="6"/>
    </row>
    <row r="4219" spans="1:25" x14ac:dyDescent="0.3">
      <c r="A4219" s="6" t="s">
        <v>17188</v>
      </c>
      <c r="B4219" s="6"/>
      <c r="C4219" s="6" t="s">
        <v>3678</v>
      </c>
      <c r="D4219" s="6" t="str">
        <f t="shared" si="195"/>
        <v>ORD26001830</v>
      </c>
      <c r="E4219" s="10">
        <v>46288</v>
      </c>
      <c r="F4219" s="6" t="s">
        <v>12294</v>
      </c>
      <c r="G4219" s="6" t="s">
        <v>27</v>
      </c>
      <c r="H4219" s="8">
        <v>2597</v>
      </c>
      <c r="I4219" s="8">
        <v>41.55</v>
      </c>
      <c r="J4219" s="8">
        <v>7.48</v>
      </c>
      <c r="K4219" s="8">
        <v>2547.9699999999998</v>
      </c>
      <c r="L4219" s="10">
        <v>46290</v>
      </c>
      <c r="M4219" s="6" t="s">
        <v>17130</v>
      </c>
      <c r="N4219" s="6" t="str">
        <f>IF(COUNTIF($A$2:A4219,A4219)&gt;1,"DUP","OK")</f>
        <v>OK</v>
      </c>
      <c r="O4219" s="6" t="str">
        <f t="shared" si="196"/>
        <v>ORD26001830</v>
      </c>
      <c r="P4219" s="6" t="str">
        <f t="shared" si="197"/>
        <v>Sep</v>
      </c>
      <c r="Q4219" s="6"/>
      <c r="R4219" s="9"/>
      <c r="S4219" s="8"/>
      <c r="T4219" s="8"/>
      <c r="U4219" s="8"/>
      <c r="V4219" s="8"/>
      <c r="W4219" s="8"/>
      <c r="X4219" s="6"/>
      <c r="Y4219" s="6"/>
    </row>
    <row r="4220" spans="1:25" x14ac:dyDescent="0.3">
      <c r="A4220" s="6" t="s">
        <v>17189</v>
      </c>
      <c r="B4220" s="6"/>
      <c r="C4220" s="6" t="s">
        <v>3980</v>
      </c>
      <c r="D4220" s="6" t="str">
        <f t="shared" si="195"/>
        <v>ORD26001983</v>
      </c>
      <c r="E4220" s="10">
        <v>46288</v>
      </c>
      <c r="F4220" s="6" t="s">
        <v>12294</v>
      </c>
      <c r="G4220" s="6" t="s">
        <v>18</v>
      </c>
      <c r="H4220" s="8">
        <v>4798</v>
      </c>
      <c r="I4220" s="8">
        <v>14.39</v>
      </c>
      <c r="J4220" s="8">
        <v>2.59</v>
      </c>
      <c r="K4220" s="8">
        <v>4781.0200000000004</v>
      </c>
      <c r="L4220" s="10">
        <v>46290</v>
      </c>
      <c r="M4220" s="6" t="s">
        <v>17130</v>
      </c>
      <c r="N4220" s="6" t="str">
        <f>IF(COUNTIF($A$2:A4220,A4220)&gt;1,"DUP","OK")</f>
        <v>OK</v>
      </c>
      <c r="O4220" s="6" t="str">
        <f t="shared" si="196"/>
        <v>ORD26001983</v>
      </c>
      <c r="P4220" s="6" t="str">
        <f t="shared" si="197"/>
        <v>Sep</v>
      </c>
      <c r="Q4220" s="6"/>
      <c r="R4220" s="9"/>
      <c r="S4220" s="8"/>
      <c r="T4220" s="8"/>
      <c r="U4220" s="8"/>
      <c r="V4220" s="8"/>
      <c r="W4220" s="8"/>
      <c r="X4220" s="6"/>
      <c r="Y4220" s="6"/>
    </row>
    <row r="4221" spans="1:25" x14ac:dyDescent="0.3">
      <c r="A4221" s="6" t="s">
        <v>17190</v>
      </c>
      <c r="B4221" s="6"/>
      <c r="C4221" s="6" t="s">
        <v>4019</v>
      </c>
      <c r="D4221" s="6" t="str">
        <f t="shared" si="195"/>
        <v>ORD26002003</v>
      </c>
      <c r="E4221" s="10">
        <v>46288</v>
      </c>
      <c r="F4221" s="6" t="s">
        <v>12294</v>
      </c>
      <c r="G4221" s="6" t="s">
        <v>18</v>
      </c>
      <c r="H4221" s="8">
        <v>9197</v>
      </c>
      <c r="I4221" s="8">
        <v>27.59</v>
      </c>
      <c r="J4221" s="8">
        <v>4.97</v>
      </c>
      <c r="K4221" s="8">
        <v>9164.44</v>
      </c>
      <c r="L4221" s="10">
        <v>46290</v>
      </c>
      <c r="M4221" s="6" t="s">
        <v>17130</v>
      </c>
      <c r="N4221" s="6" t="str">
        <f>IF(COUNTIF($A$2:A4221,A4221)&gt;1,"DUP","OK")</f>
        <v>OK</v>
      </c>
      <c r="O4221" s="6" t="str">
        <f t="shared" si="196"/>
        <v>ORD26002003</v>
      </c>
      <c r="P4221" s="6" t="str">
        <f t="shared" si="197"/>
        <v>Sep</v>
      </c>
      <c r="Q4221" s="6"/>
      <c r="R4221" s="9"/>
      <c r="S4221" s="8"/>
      <c r="T4221" s="8"/>
      <c r="U4221" s="8"/>
      <c r="V4221" s="8"/>
      <c r="W4221" s="8"/>
      <c r="X4221" s="6"/>
      <c r="Y4221" s="6"/>
    </row>
    <row r="4222" spans="1:25" x14ac:dyDescent="0.3">
      <c r="A4222" s="6" t="s">
        <v>17191</v>
      </c>
      <c r="B4222" s="6"/>
      <c r="C4222" s="6" t="s">
        <v>4066</v>
      </c>
      <c r="D4222" s="6" t="str">
        <f t="shared" si="195"/>
        <v>ORD26002027</v>
      </c>
      <c r="E4222" s="10">
        <v>46288</v>
      </c>
      <c r="F4222" s="6" t="s">
        <v>12294</v>
      </c>
      <c r="G4222" s="6" t="s">
        <v>27</v>
      </c>
      <c r="H4222" s="8">
        <v>2897</v>
      </c>
      <c r="I4222" s="8">
        <v>46.35</v>
      </c>
      <c r="J4222" s="8">
        <v>8.34</v>
      </c>
      <c r="K4222" s="8">
        <v>2842.31</v>
      </c>
      <c r="L4222" s="10">
        <v>46290</v>
      </c>
      <c r="M4222" s="6" t="s">
        <v>17130</v>
      </c>
      <c r="N4222" s="6" t="str">
        <f>IF(COUNTIF($A$2:A4222,A4222)&gt;1,"DUP","OK")</f>
        <v>OK</v>
      </c>
      <c r="O4222" s="6" t="str">
        <f t="shared" si="196"/>
        <v>ORD26002027</v>
      </c>
      <c r="P4222" s="6" t="str">
        <f t="shared" si="197"/>
        <v>Sep</v>
      </c>
      <c r="Q4222" s="6"/>
      <c r="R4222" s="9"/>
      <c r="S4222" s="8"/>
      <c r="T4222" s="8"/>
      <c r="U4222" s="8"/>
      <c r="V4222" s="8"/>
      <c r="W4222" s="8"/>
      <c r="X4222" s="6"/>
      <c r="Y4222" s="6"/>
    </row>
    <row r="4223" spans="1:25" x14ac:dyDescent="0.3">
      <c r="A4223" s="6" t="s">
        <v>17192</v>
      </c>
      <c r="B4223" s="6"/>
      <c r="C4223" s="6" t="s">
        <v>17193</v>
      </c>
      <c r="D4223" s="6" t="str">
        <f t="shared" si="195"/>
        <v>ORD26002134</v>
      </c>
      <c r="E4223" s="10">
        <v>46288</v>
      </c>
      <c r="F4223" s="6" t="s">
        <v>12294</v>
      </c>
      <c r="G4223" s="6" t="s">
        <v>54</v>
      </c>
      <c r="H4223" s="8">
        <v>2798</v>
      </c>
      <c r="I4223" s="8">
        <v>47.57</v>
      </c>
      <c r="J4223" s="8">
        <v>8.56</v>
      </c>
      <c r="K4223" s="8">
        <v>2741.87</v>
      </c>
      <c r="L4223" s="10">
        <v>46290</v>
      </c>
      <c r="M4223" s="6" t="s">
        <v>17130</v>
      </c>
      <c r="N4223" s="6" t="str">
        <f>IF(COUNTIF($A$2:A4223,A4223)&gt;1,"DUP","OK")</f>
        <v>OK</v>
      </c>
      <c r="O4223" s="6" t="str">
        <f t="shared" si="196"/>
        <v>ORD26002134</v>
      </c>
      <c r="P4223" s="6" t="str">
        <f t="shared" si="197"/>
        <v>Sep</v>
      </c>
      <c r="Q4223" s="6"/>
      <c r="R4223" s="9"/>
      <c r="S4223" s="8"/>
      <c r="T4223" s="8"/>
      <c r="U4223" s="8"/>
      <c r="V4223" s="8"/>
      <c r="W4223" s="8"/>
      <c r="X4223" s="6"/>
      <c r="Y4223" s="6"/>
    </row>
    <row r="4224" spans="1:25" x14ac:dyDescent="0.3">
      <c r="A4224" s="6" t="s">
        <v>17194</v>
      </c>
      <c r="B4224" s="6"/>
      <c r="C4224" s="6" t="s">
        <v>4322</v>
      </c>
      <c r="D4224" s="6" t="str">
        <f t="shared" si="195"/>
        <v>ORD26002157</v>
      </c>
      <c r="E4224" s="10">
        <v>46288</v>
      </c>
      <c r="F4224" s="6" t="s">
        <v>12294</v>
      </c>
      <c r="G4224" s="6" t="s">
        <v>27</v>
      </c>
      <c r="H4224" s="8">
        <v>3098</v>
      </c>
      <c r="I4224" s="8">
        <v>49.57</v>
      </c>
      <c r="J4224" s="8">
        <v>8.92</v>
      </c>
      <c r="K4224" s="8">
        <v>3039.51</v>
      </c>
      <c r="L4224" s="10">
        <v>46290</v>
      </c>
      <c r="M4224" s="6" t="s">
        <v>17130</v>
      </c>
      <c r="N4224" s="6" t="str">
        <f>IF(COUNTIF($A$2:A4224,A4224)&gt;1,"DUP","OK")</f>
        <v>OK</v>
      </c>
      <c r="O4224" s="6" t="str">
        <f t="shared" si="196"/>
        <v>ORD26002157</v>
      </c>
      <c r="P4224" s="6" t="str">
        <f t="shared" si="197"/>
        <v>Sep</v>
      </c>
      <c r="Q4224" s="6"/>
      <c r="R4224" s="9"/>
      <c r="S4224" s="8"/>
      <c r="T4224" s="8"/>
      <c r="U4224" s="8"/>
      <c r="V4224" s="8"/>
      <c r="W4224" s="8"/>
      <c r="X4224" s="6"/>
      <c r="Y4224" s="6"/>
    </row>
    <row r="4225" spans="1:25" x14ac:dyDescent="0.3">
      <c r="A4225" s="6" t="s">
        <v>17195</v>
      </c>
      <c r="B4225" s="6"/>
      <c r="C4225" s="6" t="s">
        <v>4348</v>
      </c>
      <c r="D4225" s="6" t="str">
        <f t="shared" si="195"/>
        <v>ORD26002170</v>
      </c>
      <c r="E4225" s="10">
        <v>46288</v>
      </c>
      <c r="F4225" s="6" t="s">
        <v>12294</v>
      </c>
      <c r="G4225" s="6" t="s">
        <v>18</v>
      </c>
      <c r="H4225" s="8">
        <v>4397</v>
      </c>
      <c r="I4225" s="8">
        <v>13.19</v>
      </c>
      <c r="J4225" s="8">
        <v>2.37</v>
      </c>
      <c r="K4225" s="8">
        <v>4381.4399999999996</v>
      </c>
      <c r="L4225" s="10">
        <v>46290</v>
      </c>
      <c r="M4225" s="6" t="s">
        <v>17130</v>
      </c>
      <c r="N4225" s="6" t="str">
        <f>IF(COUNTIF($A$2:A4225,A4225)&gt;1,"DUP","OK")</f>
        <v>OK</v>
      </c>
      <c r="O4225" s="6" t="str">
        <f t="shared" si="196"/>
        <v>ORD26002170</v>
      </c>
      <c r="P4225" s="6" t="str">
        <f t="shared" si="197"/>
        <v>Sep</v>
      </c>
      <c r="Q4225" s="6"/>
      <c r="R4225" s="9"/>
      <c r="S4225" s="8"/>
      <c r="T4225" s="8"/>
      <c r="U4225" s="8"/>
      <c r="V4225" s="8"/>
      <c r="W4225" s="8"/>
      <c r="X4225" s="6"/>
      <c r="Y4225" s="6"/>
    </row>
    <row r="4226" spans="1:25" x14ac:dyDescent="0.3">
      <c r="A4226" s="6" t="s">
        <v>17196</v>
      </c>
      <c r="B4226" s="6"/>
      <c r="C4226" s="6" t="s">
        <v>4616</v>
      </c>
      <c r="D4226" s="6" t="str">
        <f t="shared" ref="D4226:D4289" si="198">UPPER(SUBSTITUTE(TRIM(C4226),"-",""))</f>
        <v>ORD26002305</v>
      </c>
      <c r="E4226" s="10">
        <v>46288</v>
      </c>
      <c r="F4226" s="6" t="s">
        <v>12294</v>
      </c>
      <c r="G4226" s="6" t="s">
        <v>18</v>
      </c>
      <c r="H4226" s="8">
        <v>5298</v>
      </c>
      <c r="I4226" s="8">
        <v>15.89</v>
      </c>
      <c r="J4226" s="8">
        <v>2.86</v>
      </c>
      <c r="K4226" s="8">
        <v>5279.25</v>
      </c>
      <c r="L4226" s="10">
        <v>46290</v>
      </c>
      <c r="M4226" s="6" t="s">
        <v>17130</v>
      </c>
      <c r="N4226" s="6" t="str">
        <f>IF(COUNTIF($A$2:A4226,A4226)&gt;1,"DUP","OK")</f>
        <v>OK</v>
      </c>
      <c r="O4226" s="6" t="str">
        <f t="shared" ref="O4226:O4289" si="199">IF(F4226="REFUND",INDEX($D$2:$D$5743,MATCH(B4226,$A$2:$A$5743,0)),D4226)</f>
        <v>ORD26002305</v>
      </c>
      <c r="P4226" s="6" t="str">
        <f t="shared" ref="P4226:P4289" si="200">IF(L4226&gt;DATE(2026,9,30),"Oct-Due","Sep")</f>
        <v>Sep</v>
      </c>
      <c r="Q4226" s="6"/>
      <c r="R4226" s="9"/>
      <c r="S4226" s="8"/>
      <c r="T4226" s="8"/>
      <c r="U4226" s="8"/>
      <c r="V4226" s="8"/>
      <c r="W4226" s="8"/>
      <c r="X4226" s="6"/>
      <c r="Y4226" s="6"/>
    </row>
    <row r="4227" spans="1:25" x14ac:dyDescent="0.3">
      <c r="A4227" s="6" t="s">
        <v>17197</v>
      </c>
      <c r="B4227" s="6"/>
      <c r="C4227" s="6" t="s">
        <v>4707</v>
      </c>
      <c r="D4227" s="6" t="str">
        <f t="shared" si="198"/>
        <v>ORD26002351</v>
      </c>
      <c r="E4227" s="10">
        <v>46288</v>
      </c>
      <c r="F4227" s="6" t="s">
        <v>12294</v>
      </c>
      <c r="G4227" s="6" t="s">
        <v>43</v>
      </c>
      <c r="H4227" s="8">
        <v>7999</v>
      </c>
      <c r="I4227" s="8">
        <v>95.99</v>
      </c>
      <c r="J4227" s="8">
        <v>17.28</v>
      </c>
      <c r="K4227" s="8">
        <v>7885.73</v>
      </c>
      <c r="L4227" s="10">
        <v>46290</v>
      </c>
      <c r="M4227" s="6" t="s">
        <v>17130</v>
      </c>
      <c r="N4227" s="6" t="str">
        <f>IF(COUNTIF($A$2:A4227,A4227)&gt;1,"DUP","OK")</f>
        <v>OK</v>
      </c>
      <c r="O4227" s="6" t="str">
        <f t="shared" si="199"/>
        <v>ORD26002351</v>
      </c>
      <c r="P4227" s="6" t="str">
        <f t="shared" si="200"/>
        <v>Sep</v>
      </c>
      <c r="Q4227" s="6"/>
      <c r="R4227" s="9"/>
      <c r="S4227" s="8"/>
      <c r="T4227" s="8"/>
      <c r="U4227" s="8"/>
      <c r="V4227" s="8"/>
      <c r="W4227" s="8"/>
      <c r="X4227" s="6"/>
      <c r="Y4227" s="6"/>
    </row>
    <row r="4228" spans="1:25" x14ac:dyDescent="0.3">
      <c r="A4228" s="6" t="s">
        <v>17198</v>
      </c>
      <c r="B4228" s="6"/>
      <c r="C4228" s="6" t="s">
        <v>4786</v>
      </c>
      <c r="D4228" s="6" t="str">
        <f t="shared" si="198"/>
        <v>ORD26002391</v>
      </c>
      <c r="E4228" s="10">
        <v>46288</v>
      </c>
      <c r="F4228" s="6" t="s">
        <v>12294</v>
      </c>
      <c r="G4228" s="6" t="s">
        <v>18</v>
      </c>
      <c r="H4228" s="8">
        <v>1299</v>
      </c>
      <c r="I4228" s="8">
        <v>0</v>
      </c>
      <c r="J4228" s="8">
        <v>0</v>
      </c>
      <c r="K4228" s="8">
        <v>1299</v>
      </c>
      <c r="L4228" s="10">
        <v>46290</v>
      </c>
      <c r="M4228" s="6" t="s">
        <v>17130</v>
      </c>
      <c r="N4228" s="6" t="str">
        <f>IF(COUNTIF($A$2:A4228,A4228)&gt;1,"DUP","OK")</f>
        <v>OK</v>
      </c>
      <c r="O4228" s="6" t="str">
        <f t="shared" si="199"/>
        <v>ORD26002391</v>
      </c>
      <c r="P4228" s="6" t="str">
        <f t="shared" si="200"/>
        <v>Sep</v>
      </c>
      <c r="Q4228" s="6"/>
      <c r="R4228" s="9"/>
      <c r="S4228" s="8"/>
      <c r="T4228" s="8"/>
      <c r="U4228" s="8"/>
      <c r="V4228" s="8"/>
      <c r="W4228" s="8"/>
      <c r="X4228" s="6"/>
      <c r="Y4228" s="6"/>
    </row>
    <row r="4229" spans="1:25" x14ac:dyDescent="0.3">
      <c r="A4229" s="6" t="s">
        <v>17199</v>
      </c>
      <c r="B4229" s="6"/>
      <c r="C4229" s="6" t="s">
        <v>4804</v>
      </c>
      <c r="D4229" s="6" t="str">
        <f t="shared" si="198"/>
        <v>ORD26002400</v>
      </c>
      <c r="E4229" s="10">
        <v>46288</v>
      </c>
      <c r="F4229" s="6" t="s">
        <v>12294</v>
      </c>
      <c r="G4229" s="6" t="s">
        <v>18</v>
      </c>
      <c r="H4229" s="8">
        <v>349</v>
      </c>
      <c r="I4229" s="8">
        <v>0</v>
      </c>
      <c r="J4229" s="8">
        <v>0</v>
      </c>
      <c r="K4229" s="8">
        <v>349</v>
      </c>
      <c r="L4229" s="10">
        <v>46290</v>
      </c>
      <c r="M4229" s="6" t="s">
        <v>17130</v>
      </c>
      <c r="N4229" s="6" t="str">
        <f>IF(COUNTIF($A$2:A4229,A4229)&gt;1,"DUP","OK")</f>
        <v>OK</v>
      </c>
      <c r="O4229" s="6" t="str">
        <f t="shared" si="199"/>
        <v>ORD26002400</v>
      </c>
      <c r="P4229" s="6" t="str">
        <f t="shared" si="200"/>
        <v>Sep</v>
      </c>
      <c r="Q4229" s="6"/>
      <c r="R4229" s="9"/>
      <c r="S4229" s="8"/>
      <c r="T4229" s="8"/>
      <c r="U4229" s="8"/>
      <c r="V4229" s="8"/>
      <c r="W4229" s="8"/>
      <c r="X4229" s="6"/>
      <c r="Y4229" s="6"/>
    </row>
    <row r="4230" spans="1:25" x14ac:dyDescent="0.3">
      <c r="A4230" s="6" t="s">
        <v>17200</v>
      </c>
      <c r="B4230" s="6"/>
      <c r="C4230" s="6" t="s">
        <v>4926</v>
      </c>
      <c r="D4230" s="6" t="str">
        <f t="shared" si="198"/>
        <v>ORD26002462</v>
      </c>
      <c r="E4230" s="10">
        <v>46288</v>
      </c>
      <c r="F4230" s="6" t="s">
        <v>12294</v>
      </c>
      <c r="G4230" s="6" t="s">
        <v>18</v>
      </c>
      <c r="H4230" s="8">
        <v>4999</v>
      </c>
      <c r="I4230" s="8">
        <v>15</v>
      </c>
      <c r="J4230" s="8">
        <v>2.7</v>
      </c>
      <c r="K4230" s="8">
        <v>4981.3</v>
      </c>
      <c r="L4230" s="10">
        <v>46290</v>
      </c>
      <c r="M4230" s="6" t="s">
        <v>17130</v>
      </c>
      <c r="N4230" s="6" t="str">
        <f>IF(COUNTIF($A$2:A4230,A4230)&gt;1,"DUP","OK")</f>
        <v>OK</v>
      </c>
      <c r="O4230" s="6" t="str">
        <f t="shared" si="199"/>
        <v>ORD26002462</v>
      </c>
      <c r="P4230" s="6" t="str">
        <f t="shared" si="200"/>
        <v>Sep</v>
      </c>
      <c r="Q4230" s="6"/>
      <c r="R4230" s="9"/>
      <c r="S4230" s="8"/>
      <c r="T4230" s="8"/>
      <c r="U4230" s="8"/>
      <c r="V4230" s="8"/>
      <c r="W4230" s="8"/>
      <c r="X4230" s="6"/>
      <c r="Y4230" s="6"/>
    </row>
    <row r="4231" spans="1:25" x14ac:dyDescent="0.3">
      <c r="A4231" s="6" t="s">
        <v>17201</v>
      </c>
      <c r="B4231" s="6"/>
      <c r="C4231" s="6" t="s">
        <v>4952</v>
      </c>
      <c r="D4231" s="6" t="str">
        <f t="shared" si="198"/>
        <v>ORD26002476</v>
      </c>
      <c r="E4231" s="10">
        <v>46288</v>
      </c>
      <c r="F4231" s="6" t="s">
        <v>12294</v>
      </c>
      <c r="G4231" s="6" t="s">
        <v>18</v>
      </c>
      <c r="H4231" s="8">
        <v>2999</v>
      </c>
      <c r="I4231" s="8">
        <v>9</v>
      </c>
      <c r="J4231" s="8">
        <v>1.62</v>
      </c>
      <c r="K4231" s="8">
        <v>2988.38</v>
      </c>
      <c r="L4231" s="10">
        <v>46290</v>
      </c>
      <c r="M4231" s="6" t="s">
        <v>17130</v>
      </c>
      <c r="N4231" s="6" t="str">
        <f>IF(COUNTIF($A$2:A4231,A4231)&gt;1,"DUP","OK")</f>
        <v>OK</v>
      </c>
      <c r="O4231" s="6" t="str">
        <f t="shared" si="199"/>
        <v>ORD26002476</v>
      </c>
      <c r="P4231" s="6" t="str">
        <f t="shared" si="200"/>
        <v>Sep</v>
      </c>
      <c r="Q4231" s="6"/>
      <c r="R4231" s="9"/>
      <c r="S4231" s="8"/>
      <c r="T4231" s="8"/>
      <c r="U4231" s="8"/>
      <c r="V4231" s="8"/>
      <c r="W4231" s="8"/>
      <c r="X4231" s="6"/>
      <c r="Y4231" s="6"/>
    </row>
    <row r="4232" spans="1:25" x14ac:dyDescent="0.3">
      <c r="A4232" s="6" t="s">
        <v>17202</v>
      </c>
      <c r="B4232" s="6"/>
      <c r="C4232" s="6" t="s">
        <v>4989</v>
      </c>
      <c r="D4232" s="6" t="str">
        <f t="shared" si="198"/>
        <v>ORD26002495</v>
      </c>
      <c r="E4232" s="10">
        <v>46288</v>
      </c>
      <c r="F4232" s="6" t="s">
        <v>12294</v>
      </c>
      <c r="G4232" s="6" t="s">
        <v>18</v>
      </c>
      <c r="H4232" s="8">
        <v>7999</v>
      </c>
      <c r="I4232" s="8">
        <v>24</v>
      </c>
      <c r="J4232" s="8">
        <v>4.32</v>
      </c>
      <c r="K4232" s="8">
        <v>7970.68</v>
      </c>
      <c r="L4232" s="10">
        <v>46290</v>
      </c>
      <c r="M4232" s="6" t="s">
        <v>17130</v>
      </c>
      <c r="N4232" s="6" t="str">
        <f>IF(COUNTIF($A$2:A4232,A4232)&gt;1,"DUP","OK")</f>
        <v>OK</v>
      </c>
      <c r="O4232" s="6" t="str">
        <f t="shared" si="199"/>
        <v>ORD26002495</v>
      </c>
      <c r="P4232" s="6" t="str">
        <f t="shared" si="200"/>
        <v>Sep</v>
      </c>
      <c r="Q4232" s="6"/>
      <c r="R4232" s="9"/>
      <c r="S4232" s="8"/>
      <c r="T4232" s="8"/>
      <c r="U4232" s="8"/>
      <c r="V4232" s="8"/>
      <c r="W4232" s="8"/>
      <c r="X4232" s="6"/>
      <c r="Y4232" s="6"/>
    </row>
    <row r="4233" spans="1:25" x14ac:dyDescent="0.3">
      <c r="A4233" s="6" t="s">
        <v>17203</v>
      </c>
      <c r="B4233" s="6"/>
      <c r="C4233" s="6" t="s">
        <v>5023</v>
      </c>
      <c r="D4233" s="6" t="str">
        <f t="shared" si="198"/>
        <v>ORD26002512</v>
      </c>
      <c r="E4233" s="10">
        <v>46288</v>
      </c>
      <c r="F4233" s="6" t="s">
        <v>12294</v>
      </c>
      <c r="G4233" s="6" t="s">
        <v>27</v>
      </c>
      <c r="H4233" s="8">
        <v>2499</v>
      </c>
      <c r="I4233" s="8">
        <v>39.979999999999997</v>
      </c>
      <c r="J4233" s="8">
        <v>7.2</v>
      </c>
      <c r="K4233" s="8">
        <v>2451.8200000000002</v>
      </c>
      <c r="L4233" s="10">
        <v>46290</v>
      </c>
      <c r="M4233" s="6" t="s">
        <v>17130</v>
      </c>
      <c r="N4233" s="6" t="str">
        <f>IF(COUNTIF($A$2:A4233,A4233)&gt;1,"DUP","OK")</f>
        <v>OK</v>
      </c>
      <c r="O4233" s="6" t="str">
        <f t="shared" si="199"/>
        <v>ORD26002512</v>
      </c>
      <c r="P4233" s="6" t="str">
        <f t="shared" si="200"/>
        <v>Sep</v>
      </c>
      <c r="Q4233" s="6"/>
      <c r="R4233" s="9"/>
      <c r="S4233" s="8"/>
      <c r="T4233" s="8"/>
      <c r="U4233" s="8"/>
      <c r="V4233" s="8"/>
      <c r="W4233" s="8"/>
      <c r="X4233" s="6"/>
      <c r="Y4233" s="6"/>
    </row>
    <row r="4234" spans="1:25" x14ac:dyDescent="0.3">
      <c r="A4234" s="6" t="s">
        <v>17204</v>
      </c>
      <c r="B4234" s="6"/>
      <c r="C4234" s="6" t="s">
        <v>5029</v>
      </c>
      <c r="D4234" s="6" t="str">
        <f t="shared" si="198"/>
        <v>ORD26002515</v>
      </c>
      <c r="E4234" s="10">
        <v>46288</v>
      </c>
      <c r="F4234" s="6" t="s">
        <v>12294</v>
      </c>
      <c r="G4234" s="6" t="s">
        <v>18</v>
      </c>
      <c r="H4234" s="8">
        <v>7999</v>
      </c>
      <c r="I4234" s="8">
        <v>24</v>
      </c>
      <c r="J4234" s="8">
        <v>4.32</v>
      </c>
      <c r="K4234" s="8">
        <v>7970.68</v>
      </c>
      <c r="L4234" s="10">
        <v>46290</v>
      </c>
      <c r="M4234" s="6" t="s">
        <v>17130</v>
      </c>
      <c r="N4234" s="6" t="str">
        <f>IF(COUNTIF($A$2:A4234,A4234)&gt;1,"DUP","OK")</f>
        <v>OK</v>
      </c>
      <c r="O4234" s="6" t="str">
        <f t="shared" si="199"/>
        <v>ORD26002515</v>
      </c>
      <c r="P4234" s="6" t="str">
        <f t="shared" si="200"/>
        <v>Sep</v>
      </c>
      <c r="Q4234" s="6"/>
      <c r="R4234" s="9"/>
      <c r="S4234" s="8"/>
      <c r="T4234" s="8"/>
      <c r="U4234" s="8"/>
      <c r="V4234" s="8"/>
      <c r="W4234" s="8"/>
      <c r="X4234" s="6"/>
      <c r="Y4234" s="6"/>
    </row>
    <row r="4235" spans="1:25" x14ac:dyDescent="0.3">
      <c r="A4235" s="6" t="s">
        <v>17205</v>
      </c>
      <c r="B4235" s="6"/>
      <c r="C4235" s="6" t="s">
        <v>5050</v>
      </c>
      <c r="D4235" s="6" t="str">
        <f t="shared" si="198"/>
        <v>ORD26002526</v>
      </c>
      <c r="E4235" s="10">
        <v>46288</v>
      </c>
      <c r="F4235" s="6" t="s">
        <v>12294</v>
      </c>
      <c r="G4235" s="6" t="s">
        <v>18</v>
      </c>
      <c r="H4235" s="8">
        <v>799</v>
      </c>
      <c r="I4235" s="8">
        <v>0</v>
      </c>
      <c r="J4235" s="8">
        <v>0</v>
      </c>
      <c r="K4235" s="8">
        <v>799</v>
      </c>
      <c r="L4235" s="10">
        <v>46290</v>
      </c>
      <c r="M4235" s="6" t="s">
        <v>17130</v>
      </c>
      <c r="N4235" s="6" t="str">
        <f>IF(COUNTIF($A$2:A4235,A4235)&gt;1,"DUP","OK")</f>
        <v>OK</v>
      </c>
      <c r="O4235" s="6" t="str">
        <f t="shared" si="199"/>
        <v>ORD26002526</v>
      </c>
      <c r="P4235" s="6" t="str">
        <f t="shared" si="200"/>
        <v>Sep</v>
      </c>
      <c r="Q4235" s="6"/>
      <c r="R4235" s="9"/>
      <c r="S4235" s="8"/>
      <c r="T4235" s="8"/>
      <c r="U4235" s="8"/>
      <c r="V4235" s="8"/>
      <c r="W4235" s="8"/>
      <c r="X4235" s="6"/>
      <c r="Y4235" s="6"/>
    </row>
    <row r="4236" spans="1:25" x14ac:dyDescent="0.3">
      <c r="A4236" s="6" t="s">
        <v>17206</v>
      </c>
      <c r="B4236" s="6"/>
      <c r="C4236" s="6" t="s">
        <v>17207</v>
      </c>
      <c r="D4236" s="6" t="str">
        <f t="shared" si="198"/>
        <v>ORD26002535</v>
      </c>
      <c r="E4236" s="10">
        <v>46288</v>
      </c>
      <c r="F4236" s="6" t="s">
        <v>12294</v>
      </c>
      <c r="G4236" s="6" t="s">
        <v>18</v>
      </c>
      <c r="H4236" s="8">
        <v>349</v>
      </c>
      <c r="I4236" s="8">
        <v>0</v>
      </c>
      <c r="J4236" s="8">
        <v>0</v>
      </c>
      <c r="K4236" s="8">
        <v>349</v>
      </c>
      <c r="L4236" s="10">
        <v>46290</v>
      </c>
      <c r="M4236" s="6" t="s">
        <v>17130</v>
      </c>
      <c r="N4236" s="6" t="str">
        <f>IF(COUNTIF($A$2:A4236,A4236)&gt;1,"DUP","OK")</f>
        <v>OK</v>
      </c>
      <c r="O4236" s="6" t="str">
        <f t="shared" si="199"/>
        <v>ORD26002535</v>
      </c>
      <c r="P4236" s="6" t="str">
        <f t="shared" si="200"/>
        <v>Sep</v>
      </c>
      <c r="Q4236" s="6"/>
      <c r="R4236" s="9"/>
      <c r="S4236" s="8"/>
      <c r="T4236" s="8"/>
      <c r="U4236" s="8"/>
      <c r="V4236" s="8"/>
      <c r="W4236" s="8"/>
      <c r="X4236" s="6"/>
      <c r="Y4236" s="6"/>
    </row>
    <row r="4237" spans="1:25" x14ac:dyDescent="0.3">
      <c r="A4237" s="6" t="s">
        <v>17208</v>
      </c>
      <c r="B4237" s="6"/>
      <c r="C4237" s="6" t="s">
        <v>5100</v>
      </c>
      <c r="D4237" s="6" t="str">
        <f t="shared" si="198"/>
        <v>ORD26002551</v>
      </c>
      <c r="E4237" s="10">
        <v>46288</v>
      </c>
      <c r="F4237" s="6" t="s">
        <v>12294</v>
      </c>
      <c r="G4237" s="6" t="s">
        <v>27</v>
      </c>
      <c r="H4237" s="8">
        <v>799</v>
      </c>
      <c r="I4237" s="8">
        <v>14.38</v>
      </c>
      <c r="J4237" s="8">
        <v>2.59</v>
      </c>
      <c r="K4237" s="8">
        <v>782.03</v>
      </c>
      <c r="L4237" s="10">
        <v>46290</v>
      </c>
      <c r="M4237" s="6" t="s">
        <v>17130</v>
      </c>
      <c r="N4237" s="6" t="str">
        <f>IF(COUNTIF($A$2:A4237,A4237)&gt;1,"DUP","OK")</f>
        <v>OK</v>
      </c>
      <c r="O4237" s="6" t="str">
        <f t="shared" si="199"/>
        <v>ORD26002551</v>
      </c>
      <c r="P4237" s="6" t="str">
        <f t="shared" si="200"/>
        <v>Sep</v>
      </c>
      <c r="Q4237" s="6"/>
      <c r="R4237" s="9"/>
      <c r="S4237" s="8"/>
      <c r="T4237" s="8"/>
      <c r="U4237" s="8"/>
      <c r="V4237" s="8"/>
      <c r="W4237" s="8"/>
      <c r="X4237" s="6"/>
      <c r="Y4237" s="6"/>
    </row>
    <row r="4238" spans="1:25" x14ac:dyDescent="0.3">
      <c r="A4238" s="6" t="s">
        <v>17209</v>
      </c>
      <c r="B4238" s="6"/>
      <c r="C4238" s="6" t="s">
        <v>5150</v>
      </c>
      <c r="D4238" s="6" t="str">
        <f t="shared" si="198"/>
        <v>ORD26002577</v>
      </c>
      <c r="E4238" s="10">
        <v>46288</v>
      </c>
      <c r="F4238" s="6" t="s">
        <v>12294</v>
      </c>
      <c r="G4238" s="6" t="s">
        <v>18</v>
      </c>
      <c r="H4238" s="8">
        <v>2999</v>
      </c>
      <c r="I4238" s="8">
        <v>9</v>
      </c>
      <c r="J4238" s="8">
        <v>1.62</v>
      </c>
      <c r="K4238" s="8">
        <v>2988.38</v>
      </c>
      <c r="L4238" s="10">
        <v>46290</v>
      </c>
      <c r="M4238" s="6" t="s">
        <v>17130</v>
      </c>
      <c r="N4238" s="6" t="str">
        <f>IF(COUNTIF($A$2:A4238,A4238)&gt;1,"DUP","OK")</f>
        <v>OK</v>
      </c>
      <c r="O4238" s="6" t="str">
        <f t="shared" si="199"/>
        <v>ORD26002577</v>
      </c>
      <c r="P4238" s="6" t="str">
        <f t="shared" si="200"/>
        <v>Sep</v>
      </c>
      <c r="Q4238" s="6"/>
      <c r="R4238" s="9"/>
      <c r="S4238" s="8"/>
      <c r="T4238" s="8"/>
      <c r="U4238" s="8"/>
      <c r="V4238" s="8"/>
      <c r="W4238" s="8"/>
      <c r="X4238" s="6"/>
      <c r="Y4238" s="6"/>
    </row>
    <row r="4239" spans="1:25" x14ac:dyDescent="0.3">
      <c r="A4239" s="6" t="s">
        <v>17210</v>
      </c>
      <c r="B4239" s="6"/>
      <c r="C4239" s="6" t="s">
        <v>5368</v>
      </c>
      <c r="D4239" s="6" t="str">
        <f t="shared" si="198"/>
        <v>ORD26002686</v>
      </c>
      <c r="E4239" s="10">
        <v>46288</v>
      </c>
      <c r="F4239" s="6" t="s">
        <v>12294</v>
      </c>
      <c r="G4239" s="6" t="s">
        <v>27</v>
      </c>
      <c r="H4239" s="8">
        <v>4798</v>
      </c>
      <c r="I4239" s="8">
        <v>76.77</v>
      </c>
      <c r="J4239" s="8">
        <v>13.82</v>
      </c>
      <c r="K4239" s="8">
        <v>4707.41</v>
      </c>
      <c r="L4239" s="10">
        <v>46290</v>
      </c>
      <c r="M4239" s="6" t="s">
        <v>17130</v>
      </c>
      <c r="N4239" s="6" t="str">
        <f>IF(COUNTIF($A$2:A4239,A4239)&gt;1,"DUP","OK")</f>
        <v>OK</v>
      </c>
      <c r="O4239" s="6" t="str">
        <f t="shared" si="199"/>
        <v>ORD26002686</v>
      </c>
      <c r="P4239" s="6" t="str">
        <f t="shared" si="200"/>
        <v>Sep</v>
      </c>
      <c r="Q4239" s="6"/>
      <c r="R4239" s="9"/>
      <c r="S4239" s="8"/>
      <c r="T4239" s="8"/>
      <c r="U4239" s="8"/>
      <c r="V4239" s="8"/>
      <c r="W4239" s="8"/>
      <c r="X4239" s="6"/>
      <c r="Y4239" s="6"/>
    </row>
    <row r="4240" spans="1:25" x14ac:dyDescent="0.3">
      <c r="A4240" s="6" t="s">
        <v>17211</v>
      </c>
      <c r="B4240" s="6"/>
      <c r="C4240" s="6" t="s">
        <v>5502</v>
      </c>
      <c r="D4240" s="6" t="str">
        <f t="shared" si="198"/>
        <v>ORD26002753</v>
      </c>
      <c r="E4240" s="10">
        <v>46288</v>
      </c>
      <c r="F4240" s="6" t="s">
        <v>12294</v>
      </c>
      <c r="G4240" s="6" t="s">
        <v>43</v>
      </c>
      <c r="H4240" s="8">
        <v>2347</v>
      </c>
      <c r="I4240" s="8">
        <v>28.16</v>
      </c>
      <c r="J4240" s="8">
        <v>5.07</v>
      </c>
      <c r="K4240" s="8">
        <v>2313.77</v>
      </c>
      <c r="L4240" s="10">
        <v>46290</v>
      </c>
      <c r="M4240" s="6" t="s">
        <v>17130</v>
      </c>
      <c r="N4240" s="6" t="str">
        <f>IF(COUNTIF($A$2:A4240,A4240)&gt;1,"DUP","OK")</f>
        <v>OK</v>
      </c>
      <c r="O4240" s="6" t="str">
        <f t="shared" si="199"/>
        <v>ORD26002753</v>
      </c>
      <c r="P4240" s="6" t="str">
        <f t="shared" si="200"/>
        <v>Sep</v>
      </c>
      <c r="Q4240" s="6"/>
      <c r="R4240" s="9"/>
      <c r="S4240" s="8"/>
      <c r="T4240" s="8"/>
      <c r="U4240" s="8"/>
      <c r="V4240" s="8"/>
      <c r="W4240" s="8"/>
      <c r="X4240" s="6"/>
      <c r="Y4240" s="6"/>
    </row>
    <row r="4241" spans="1:25" x14ac:dyDescent="0.3">
      <c r="A4241" s="6" t="s">
        <v>17212</v>
      </c>
      <c r="B4241" s="6"/>
      <c r="C4241" s="6" t="s">
        <v>5517</v>
      </c>
      <c r="D4241" s="6" t="str">
        <f t="shared" si="198"/>
        <v>ORD26002761</v>
      </c>
      <c r="E4241" s="10">
        <v>46288</v>
      </c>
      <c r="F4241" s="6" t="s">
        <v>12294</v>
      </c>
      <c r="G4241" s="6" t="s">
        <v>18</v>
      </c>
      <c r="H4241" s="8">
        <v>7997</v>
      </c>
      <c r="I4241" s="8">
        <v>23.99</v>
      </c>
      <c r="J4241" s="8">
        <v>4.32</v>
      </c>
      <c r="K4241" s="8">
        <v>7968.69</v>
      </c>
      <c r="L4241" s="10">
        <v>46290</v>
      </c>
      <c r="M4241" s="6" t="s">
        <v>17130</v>
      </c>
      <c r="N4241" s="6" t="str">
        <f>IF(COUNTIF($A$2:A4241,A4241)&gt;1,"DUP","OK")</f>
        <v>OK</v>
      </c>
      <c r="O4241" s="6" t="str">
        <f t="shared" si="199"/>
        <v>ORD26002761</v>
      </c>
      <c r="P4241" s="6" t="str">
        <f t="shared" si="200"/>
        <v>Sep</v>
      </c>
      <c r="Q4241" s="6"/>
      <c r="R4241" s="9"/>
      <c r="S4241" s="8"/>
      <c r="T4241" s="8"/>
      <c r="U4241" s="8"/>
      <c r="V4241" s="8"/>
      <c r="W4241" s="8"/>
      <c r="X4241" s="6"/>
      <c r="Y4241" s="6"/>
    </row>
    <row r="4242" spans="1:25" x14ac:dyDescent="0.3">
      <c r="A4242" s="6" t="s">
        <v>17213</v>
      </c>
      <c r="B4242" s="6"/>
      <c r="C4242" s="6" t="s">
        <v>5554</v>
      </c>
      <c r="D4242" s="6" t="str">
        <f t="shared" si="198"/>
        <v>ORD26002780</v>
      </c>
      <c r="E4242" s="10">
        <v>46288</v>
      </c>
      <c r="F4242" s="6" t="s">
        <v>12294</v>
      </c>
      <c r="G4242" s="6" t="s">
        <v>43</v>
      </c>
      <c r="H4242" s="8">
        <v>999</v>
      </c>
      <c r="I4242" s="8">
        <v>14.99</v>
      </c>
      <c r="J4242" s="8">
        <v>2.7</v>
      </c>
      <c r="K4242" s="8">
        <v>981.31</v>
      </c>
      <c r="L4242" s="10">
        <v>46290</v>
      </c>
      <c r="M4242" s="6" t="s">
        <v>17130</v>
      </c>
      <c r="N4242" s="6" t="str">
        <f>IF(COUNTIF($A$2:A4242,A4242)&gt;1,"DUP","OK")</f>
        <v>OK</v>
      </c>
      <c r="O4242" s="6" t="str">
        <f t="shared" si="199"/>
        <v>ORD26002780</v>
      </c>
      <c r="P4242" s="6" t="str">
        <f t="shared" si="200"/>
        <v>Sep</v>
      </c>
      <c r="Q4242" s="6"/>
      <c r="R4242" s="9"/>
      <c r="S4242" s="8"/>
      <c r="T4242" s="8"/>
      <c r="U4242" s="8"/>
      <c r="V4242" s="8"/>
      <c r="W4242" s="8"/>
      <c r="X4242" s="6"/>
      <c r="Y4242" s="6"/>
    </row>
    <row r="4243" spans="1:25" x14ac:dyDescent="0.3">
      <c r="A4243" s="6" t="s">
        <v>17214</v>
      </c>
      <c r="B4243" s="6"/>
      <c r="C4243" s="6" t="s">
        <v>5604</v>
      </c>
      <c r="D4243" s="6" t="str">
        <f t="shared" si="198"/>
        <v>ORD26002805</v>
      </c>
      <c r="E4243" s="10">
        <v>46288</v>
      </c>
      <c r="F4243" s="6" t="s">
        <v>12294</v>
      </c>
      <c r="G4243" s="6" t="s">
        <v>18</v>
      </c>
      <c r="H4243" s="8">
        <v>3298</v>
      </c>
      <c r="I4243" s="8">
        <v>9.89</v>
      </c>
      <c r="J4243" s="8">
        <v>1.78</v>
      </c>
      <c r="K4243" s="8">
        <v>3286.33</v>
      </c>
      <c r="L4243" s="10">
        <v>46290</v>
      </c>
      <c r="M4243" s="6" t="s">
        <v>17130</v>
      </c>
      <c r="N4243" s="6" t="str">
        <f>IF(COUNTIF($A$2:A4243,A4243)&gt;1,"DUP","OK")</f>
        <v>OK</v>
      </c>
      <c r="O4243" s="6" t="str">
        <f t="shared" si="199"/>
        <v>ORD26002805</v>
      </c>
      <c r="P4243" s="6" t="str">
        <f t="shared" si="200"/>
        <v>Sep</v>
      </c>
      <c r="Q4243" s="6"/>
      <c r="R4243" s="9"/>
      <c r="S4243" s="8"/>
      <c r="T4243" s="8"/>
      <c r="U4243" s="8"/>
      <c r="V4243" s="8"/>
      <c r="W4243" s="8"/>
      <c r="X4243" s="6"/>
      <c r="Y4243" s="6"/>
    </row>
    <row r="4244" spans="1:25" x14ac:dyDescent="0.3">
      <c r="A4244" s="6" t="s">
        <v>17215</v>
      </c>
      <c r="B4244" s="6"/>
      <c r="C4244" s="6" t="s">
        <v>17216</v>
      </c>
      <c r="D4244" s="6" t="str">
        <f t="shared" si="198"/>
        <v>ORD26002848</v>
      </c>
      <c r="E4244" s="10">
        <v>46288</v>
      </c>
      <c r="F4244" s="6" t="s">
        <v>12294</v>
      </c>
      <c r="G4244" s="6" t="s">
        <v>18</v>
      </c>
      <c r="H4244" s="8">
        <v>3098</v>
      </c>
      <c r="I4244" s="8">
        <v>9.2899999999999991</v>
      </c>
      <c r="J4244" s="8">
        <v>1.67</v>
      </c>
      <c r="K4244" s="8">
        <v>3087.04</v>
      </c>
      <c r="L4244" s="10">
        <v>46290</v>
      </c>
      <c r="M4244" s="6" t="s">
        <v>17130</v>
      </c>
      <c r="N4244" s="6" t="str">
        <f>IF(COUNTIF($A$2:A4244,A4244)&gt;1,"DUP","OK")</f>
        <v>OK</v>
      </c>
      <c r="O4244" s="6" t="str">
        <f t="shared" si="199"/>
        <v>ORD26002848</v>
      </c>
      <c r="P4244" s="6" t="str">
        <f t="shared" si="200"/>
        <v>Sep</v>
      </c>
      <c r="Q4244" s="6"/>
      <c r="R4244" s="9"/>
      <c r="S4244" s="8"/>
      <c r="T4244" s="8"/>
      <c r="U4244" s="8"/>
      <c r="V4244" s="8"/>
      <c r="W4244" s="8"/>
      <c r="X4244" s="6"/>
      <c r="Y4244" s="6"/>
    </row>
    <row r="4245" spans="1:25" x14ac:dyDescent="0.3">
      <c r="A4245" s="6" t="s">
        <v>17217</v>
      </c>
      <c r="B4245" s="6"/>
      <c r="C4245" s="6" t="s">
        <v>17218</v>
      </c>
      <c r="D4245" s="6" t="str">
        <f t="shared" si="198"/>
        <v>ORD26002852</v>
      </c>
      <c r="E4245" s="10">
        <v>46288</v>
      </c>
      <c r="F4245" s="6" t="s">
        <v>12294</v>
      </c>
      <c r="G4245" s="6" t="s">
        <v>27</v>
      </c>
      <c r="H4245" s="8">
        <v>948</v>
      </c>
      <c r="I4245" s="8">
        <v>17.059999999999999</v>
      </c>
      <c r="J4245" s="8">
        <v>3.07</v>
      </c>
      <c r="K4245" s="8">
        <v>927.87</v>
      </c>
      <c r="L4245" s="10">
        <v>46290</v>
      </c>
      <c r="M4245" s="6" t="s">
        <v>17130</v>
      </c>
      <c r="N4245" s="6" t="str">
        <f>IF(COUNTIF($A$2:A4245,A4245)&gt;1,"DUP","OK")</f>
        <v>OK</v>
      </c>
      <c r="O4245" s="6" t="str">
        <f t="shared" si="199"/>
        <v>ORD26002852</v>
      </c>
      <c r="P4245" s="6" t="str">
        <f t="shared" si="200"/>
        <v>Sep</v>
      </c>
      <c r="Q4245" s="6"/>
      <c r="R4245" s="9"/>
      <c r="S4245" s="8"/>
      <c r="T4245" s="8"/>
      <c r="U4245" s="8"/>
      <c r="V4245" s="8"/>
      <c r="W4245" s="8"/>
      <c r="X4245" s="6"/>
      <c r="Y4245" s="6"/>
    </row>
    <row r="4246" spans="1:25" x14ac:dyDescent="0.3">
      <c r="A4246" s="6" t="s">
        <v>17219</v>
      </c>
      <c r="B4246" s="6"/>
      <c r="C4246" s="6" t="s">
        <v>17220</v>
      </c>
      <c r="D4246" s="6" t="str">
        <f t="shared" si="198"/>
        <v>ORD26002864</v>
      </c>
      <c r="E4246" s="10">
        <v>46288</v>
      </c>
      <c r="F4246" s="6" t="s">
        <v>12294</v>
      </c>
      <c r="G4246" s="6" t="s">
        <v>18</v>
      </c>
      <c r="H4246" s="8">
        <v>999</v>
      </c>
      <c r="I4246" s="8">
        <v>0</v>
      </c>
      <c r="J4246" s="8">
        <v>0</v>
      </c>
      <c r="K4246" s="8">
        <v>999</v>
      </c>
      <c r="L4246" s="10">
        <v>46290</v>
      </c>
      <c r="M4246" s="6" t="s">
        <v>17130</v>
      </c>
      <c r="N4246" s="6" t="str">
        <f>IF(COUNTIF($A$2:A4246,A4246)&gt;1,"DUP","OK")</f>
        <v>OK</v>
      </c>
      <c r="O4246" s="6" t="str">
        <f t="shared" si="199"/>
        <v>ORD26002864</v>
      </c>
      <c r="P4246" s="6" t="str">
        <f t="shared" si="200"/>
        <v>Sep</v>
      </c>
      <c r="Q4246" s="6"/>
      <c r="R4246" s="9"/>
      <c r="S4246" s="8"/>
      <c r="T4246" s="8"/>
      <c r="U4246" s="8"/>
      <c r="V4246" s="8"/>
      <c r="W4246" s="8"/>
      <c r="X4246" s="6"/>
      <c r="Y4246" s="6"/>
    </row>
    <row r="4247" spans="1:25" x14ac:dyDescent="0.3">
      <c r="A4247" s="6" t="s">
        <v>17221</v>
      </c>
      <c r="B4247" s="6"/>
      <c r="C4247" s="6" t="s">
        <v>5789</v>
      </c>
      <c r="D4247" s="6" t="str">
        <f t="shared" si="198"/>
        <v>ORD26002900</v>
      </c>
      <c r="E4247" s="10">
        <v>46288</v>
      </c>
      <c r="F4247" s="6" t="s">
        <v>12294</v>
      </c>
      <c r="G4247" s="6" t="s">
        <v>18</v>
      </c>
      <c r="H4247" s="8">
        <v>7999</v>
      </c>
      <c r="I4247" s="8">
        <v>24</v>
      </c>
      <c r="J4247" s="8">
        <v>4.32</v>
      </c>
      <c r="K4247" s="8">
        <v>7970.68</v>
      </c>
      <c r="L4247" s="10">
        <v>46290</v>
      </c>
      <c r="M4247" s="6" t="s">
        <v>17130</v>
      </c>
      <c r="N4247" s="6" t="str">
        <f>IF(COUNTIF($A$2:A4247,A4247)&gt;1,"DUP","OK")</f>
        <v>OK</v>
      </c>
      <c r="O4247" s="6" t="str">
        <f t="shared" si="199"/>
        <v>ORD26002900</v>
      </c>
      <c r="P4247" s="6" t="str">
        <f t="shared" si="200"/>
        <v>Sep</v>
      </c>
      <c r="Q4247" s="6"/>
      <c r="R4247" s="9"/>
      <c r="S4247" s="8"/>
      <c r="T4247" s="8"/>
      <c r="U4247" s="8"/>
      <c r="V4247" s="8"/>
      <c r="W4247" s="8"/>
      <c r="X4247" s="6"/>
      <c r="Y4247" s="6"/>
    </row>
    <row r="4248" spans="1:25" x14ac:dyDescent="0.3">
      <c r="A4248" s="6" t="s">
        <v>17222</v>
      </c>
      <c r="B4248" s="6"/>
      <c r="C4248" s="6" t="s">
        <v>5835</v>
      </c>
      <c r="D4248" s="6" t="str">
        <f t="shared" si="198"/>
        <v>ORD26002923</v>
      </c>
      <c r="E4248" s="10">
        <v>46288</v>
      </c>
      <c r="F4248" s="6" t="s">
        <v>12294</v>
      </c>
      <c r="G4248" s="6" t="s">
        <v>18</v>
      </c>
      <c r="H4248" s="8">
        <v>7998</v>
      </c>
      <c r="I4248" s="8">
        <v>23.99</v>
      </c>
      <c r="J4248" s="8">
        <v>4.32</v>
      </c>
      <c r="K4248" s="8">
        <v>7969.69</v>
      </c>
      <c r="L4248" s="10">
        <v>46290</v>
      </c>
      <c r="M4248" s="6" t="s">
        <v>17130</v>
      </c>
      <c r="N4248" s="6" t="str">
        <f>IF(COUNTIF($A$2:A4248,A4248)&gt;1,"DUP","OK")</f>
        <v>OK</v>
      </c>
      <c r="O4248" s="6" t="str">
        <f t="shared" si="199"/>
        <v>ORD26002923</v>
      </c>
      <c r="P4248" s="6" t="str">
        <f t="shared" si="200"/>
        <v>Sep</v>
      </c>
      <c r="Q4248" s="6"/>
      <c r="R4248" s="9"/>
      <c r="S4248" s="8"/>
      <c r="T4248" s="8"/>
      <c r="U4248" s="8"/>
      <c r="V4248" s="8"/>
      <c r="W4248" s="8"/>
      <c r="X4248" s="6"/>
      <c r="Y4248" s="6"/>
    </row>
    <row r="4249" spans="1:25" x14ac:dyDescent="0.3">
      <c r="A4249" s="6" t="s">
        <v>17223</v>
      </c>
      <c r="B4249" s="6"/>
      <c r="C4249" s="6" t="s">
        <v>6020</v>
      </c>
      <c r="D4249" s="6" t="str">
        <f t="shared" si="198"/>
        <v>ORD26003018</v>
      </c>
      <c r="E4249" s="10">
        <v>46288</v>
      </c>
      <c r="F4249" s="6" t="s">
        <v>12294</v>
      </c>
      <c r="G4249" s="6" t="s">
        <v>27</v>
      </c>
      <c r="H4249" s="8">
        <v>798</v>
      </c>
      <c r="I4249" s="8">
        <v>14.36</v>
      </c>
      <c r="J4249" s="8">
        <v>2.58</v>
      </c>
      <c r="K4249" s="8">
        <v>781.06</v>
      </c>
      <c r="L4249" s="10">
        <v>46290</v>
      </c>
      <c r="M4249" s="6" t="s">
        <v>17130</v>
      </c>
      <c r="N4249" s="6" t="str">
        <f>IF(COUNTIF($A$2:A4249,A4249)&gt;1,"DUP","OK")</f>
        <v>OK</v>
      </c>
      <c r="O4249" s="6" t="str">
        <f t="shared" si="199"/>
        <v>ORD26003018</v>
      </c>
      <c r="P4249" s="6" t="str">
        <f t="shared" si="200"/>
        <v>Sep</v>
      </c>
      <c r="Q4249" s="6"/>
      <c r="R4249" s="9"/>
      <c r="S4249" s="8"/>
      <c r="T4249" s="8"/>
      <c r="U4249" s="8"/>
      <c r="V4249" s="8"/>
      <c r="W4249" s="8"/>
      <c r="X4249" s="6"/>
      <c r="Y4249" s="6"/>
    </row>
    <row r="4250" spans="1:25" x14ac:dyDescent="0.3">
      <c r="A4250" s="6" t="s">
        <v>17224</v>
      </c>
      <c r="B4250" s="6"/>
      <c r="C4250" s="6" t="s">
        <v>6038</v>
      </c>
      <c r="D4250" s="6" t="str">
        <f t="shared" si="198"/>
        <v>ORD26003027</v>
      </c>
      <c r="E4250" s="10">
        <v>46288</v>
      </c>
      <c r="F4250" s="6" t="s">
        <v>12294</v>
      </c>
      <c r="G4250" s="6" t="s">
        <v>27</v>
      </c>
      <c r="H4250" s="8">
        <v>1799</v>
      </c>
      <c r="I4250" s="8">
        <v>32.380000000000003</v>
      </c>
      <c r="J4250" s="8">
        <v>5.83</v>
      </c>
      <c r="K4250" s="8">
        <v>1760.79</v>
      </c>
      <c r="L4250" s="10">
        <v>46290</v>
      </c>
      <c r="M4250" s="6" t="s">
        <v>17130</v>
      </c>
      <c r="N4250" s="6" t="str">
        <f>IF(COUNTIF($A$2:A4250,A4250)&gt;1,"DUP","OK")</f>
        <v>OK</v>
      </c>
      <c r="O4250" s="6" t="str">
        <f t="shared" si="199"/>
        <v>ORD26003027</v>
      </c>
      <c r="P4250" s="6" t="str">
        <f t="shared" si="200"/>
        <v>Sep</v>
      </c>
      <c r="Q4250" s="6"/>
      <c r="R4250" s="9"/>
      <c r="S4250" s="8"/>
      <c r="T4250" s="8"/>
      <c r="U4250" s="8"/>
      <c r="V4250" s="8"/>
      <c r="W4250" s="8"/>
      <c r="X4250" s="6"/>
      <c r="Y4250" s="6"/>
    </row>
    <row r="4251" spans="1:25" x14ac:dyDescent="0.3">
      <c r="A4251" s="6" t="s">
        <v>17225</v>
      </c>
      <c r="B4251" s="6"/>
      <c r="C4251" s="6" t="s">
        <v>6105</v>
      </c>
      <c r="D4251" s="6" t="str">
        <f t="shared" si="198"/>
        <v>ORD26003061</v>
      </c>
      <c r="E4251" s="10">
        <v>46288</v>
      </c>
      <c r="F4251" s="6" t="s">
        <v>12294</v>
      </c>
      <c r="G4251" s="6" t="s">
        <v>54</v>
      </c>
      <c r="H4251" s="8">
        <v>9297</v>
      </c>
      <c r="I4251" s="8">
        <v>158.05000000000001</v>
      </c>
      <c r="J4251" s="8">
        <v>28.45</v>
      </c>
      <c r="K4251" s="8">
        <v>9110.5</v>
      </c>
      <c r="L4251" s="10">
        <v>46290</v>
      </c>
      <c r="M4251" s="6" t="s">
        <v>17130</v>
      </c>
      <c r="N4251" s="6" t="str">
        <f>IF(COUNTIF($A$2:A4251,A4251)&gt;1,"DUP","OK")</f>
        <v>OK</v>
      </c>
      <c r="O4251" s="6" t="str">
        <f t="shared" si="199"/>
        <v>ORD26003061</v>
      </c>
      <c r="P4251" s="6" t="str">
        <f t="shared" si="200"/>
        <v>Sep</v>
      </c>
      <c r="Q4251" s="6"/>
      <c r="R4251" s="9"/>
      <c r="S4251" s="8"/>
      <c r="T4251" s="8"/>
      <c r="U4251" s="8"/>
      <c r="V4251" s="8"/>
      <c r="W4251" s="8"/>
      <c r="X4251" s="6"/>
      <c r="Y4251" s="6"/>
    </row>
    <row r="4252" spans="1:25" x14ac:dyDescent="0.3">
      <c r="A4252" s="6" t="s">
        <v>17226</v>
      </c>
      <c r="B4252" s="6"/>
      <c r="C4252" s="6" t="s">
        <v>6187</v>
      </c>
      <c r="D4252" s="6" t="str">
        <f t="shared" si="198"/>
        <v>ORD26003103</v>
      </c>
      <c r="E4252" s="10">
        <v>46288</v>
      </c>
      <c r="F4252" s="6" t="s">
        <v>12294</v>
      </c>
      <c r="G4252" s="6" t="s">
        <v>27</v>
      </c>
      <c r="H4252" s="8">
        <v>13997</v>
      </c>
      <c r="I4252" s="8">
        <v>223.95</v>
      </c>
      <c r="J4252" s="8">
        <v>40.31</v>
      </c>
      <c r="K4252" s="8">
        <v>13732.74</v>
      </c>
      <c r="L4252" s="10">
        <v>46290</v>
      </c>
      <c r="M4252" s="6" t="s">
        <v>17130</v>
      </c>
      <c r="N4252" s="6" t="str">
        <f>IF(COUNTIF($A$2:A4252,A4252)&gt;1,"DUP","OK")</f>
        <v>OK</v>
      </c>
      <c r="O4252" s="6" t="str">
        <f t="shared" si="199"/>
        <v>ORD26003103</v>
      </c>
      <c r="P4252" s="6" t="str">
        <f t="shared" si="200"/>
        <v>Sep</v>
      </c>
      <c r="Q4252" s="6"/>
      <c r="R4252" s="9"/>
      <c r="S4252" s="8"/>
      <c r="T4252" s="8"/>
      <c r="U4252" s="8"/>
      <c r="V4252" s="8"/>
      <c r="W4252" s="8"/>
      <c r="X4252" s="6"/>
      <c r="Y4252" s="6"/>
    </row>
    <row r="4253" spans="1:25" x14ac:dyDescent="0.3">
      <c r="A4253" s="6" t="s">
        <v>17227</v>
      </c>
      <c r="B4253" s="6"/>
      <c r="C4253" s="6" t="s">
        <v>6364</v>
      </c>
      <c r="D4253" s="6" t="str">
        <f t="shared" si="198"/>
        <v>ORD26003192</v>
      </c>
      <c r="E4253" s="10">
        <v>46288</v>
      </c>
      <c r="F4253" s="6" t="s">
        <v>12294</v>
      </c>
      <c r="G4253" s="6" t="s">
        <v>27</v>
      </c>
      <c r="H4253" s="8">
        <v>499</v>
      </c>
      <c r="I4253" s="8">
        <v>8.98</v>
      </c>
      <c r="J4253" s="8">
        <v>1.62</v>
      </c>
      <c r="K4253" s="8">
        <v>488.4</v>
      </c>
      <c r="L4253" s="10">
        <v>46290</v>
      </c>
      <c r="M4253" s="6" t="s">
        <v>17130</v>
      </c>
      <c r="N4253" s="6" t="str">
        <f>IF(COUNTIF($A$2:A4253,A4253)&gt;1,"DUP","OK")</f>
        <v>OK</v>
      </c>
      <c r="O4253" s="6" t="str">
        <f t="shared" si="199"/>
        <v>ORD26003192</v>
      </c>
      <c r="P4253" s="6" t="str">
        <f t="shared" si="200"/>
        <v>Sep</v>
      </c>
      <c r="Q4253" s="6"/>
      <c r="R4253" s="9"/>
      <c r="S4253" s="8"/>
      <c r="T4253" s="8"/>
      <c r="U4253" s="8"/>
      <c r="V4253" s="8"/>
      <c r="W4253" s="8"/>
      <c r="X4253" s="6"/>
      <c r="Y4253" s="6"/>
    </row>
    <row r="4254" spans="1:25" x14ac:dyDescent="0.3">
      <c r="A4254" s="6" t="s">
        <v>17228</v>
      </c>
      <c r="B4254" s="6"/>
      <c r="C4254" s="6" t="s">
        <v>6443</v>
      </c>
      <c r="D4254" s="6" t="str">
        <f t="shared" si="198"/>
        <v>ORD26003232</v>
      </c>
      <c r="E4254" s="10">
        <v>46288</v>
      </c>
      <c r="F4254" s="6" t="s">
        <v>12294</v>
      </c>
      <c r="G4254" s="6" t="s">
        <v>18</v>
      </c>
      <c r="H4254" s="8">
        <v>999</v>
      </c>
      <c r="I4254" s="8">
        <v>0</v>
      </c>
      <c r="J4254" s="8">
        <v>0</v>
      </c>
      <c r="K4254" s="8">
        <v>999</v>
      </c>
      <c r="L4254" s="10">
        <v>46290</v>
      </c>
      <c r="M4254" s="6" t="s">
        <v>17130</v>
      </c>
      <c r="N4254" s="6" t="str">
        <f>IF(COUNTIF($A$2:A4254,A4254)&gt;1,"DUP","OK")</f>
        <v>OK</v>
      </c>
      <c r="O4254" s="6" t="str">
        <f t="shared" si="199"/>
        <v>ORD26003232</v>
      </c>
      <c r="P4254" s="6" t="str">
        <f t="shared" si="200"/>
        <v>Sep</v>
      </c>
      <c r="Q4254" s="6"/>
      <c r="R4254" s="9"/>
      <c r="S4254" s="8"/>
      <c r="T4254" s="8"/>
      <c r="U4254" s="8"/>
      <c r="V4254" s="8"/>
      <c r="W4254" s="8"/>
      <c r="X4254" s="6"/>
      <c r="Y4254" s="6"/>
    </row>
    <row r="4255" spans="1:25" x14ac:dyDescent="0.3">
      <c r="A4255" s="6" t="s">
        <v>17229</v>
      </c>
      <c r="B4255" s="6"/>
      <c r="C4255" s="6" t="s">
        <v>6446</v>
      </c>
      <c r="D4255" s="6" t="str">
        <f t="shared" si="198"/>
        <v>ORD26003234</v>
      </c>
      <c r="E4255" s="10">
        <v>46288</v>
      </c>
      <c r="F4255" s="6" t="s">
        <v>12294</v>
      </c>
      <c r="G4255" s="6" t="s">
        <v>18</v>
      </c>
      <c r="H4255" s="8">
        <v>8498</v>
      </c>
      <c r="I4255" s="8">
        <v>25.49</v>
      </c>
      <c r="J4255" s="8">
        <v>4.59</v>
      </c>
      <c r="K4255" s="8">
        <v>8467.92</v>
      </c>
      <c r="L4255" s="10">
        <v>46290</v>
      </c>
      <c r="M4255" s="6" t="s">
        <v>17130</v>
      </c>
      <c r="N4255" s="6" t="str">
        <f>IF(COUNTIF($A$2:A4255,A4255)&gt;1,"DUP","OK")</f>
        <v>OK</v>
      </c>
      <c r="O4255" s="6" t="str">
        <f t="shared" si="199"/>
        <v>ORD26003234</v>
      </c>
      <c r="P4255" s="6" t="str">
        <f t="shared" si="200"/>
        <v>Sep</v>
      </c>
      <c r="Q4255" s="6"/>
      <c r="R4255" s="9"/>
      <c r="S4255" s="8"/>
      <c r="T4255" s="8"/>
      <c r="U4255" s="8"/>
      <c r="V4255" s="8"/>
      <c r="W4255" s="8"/>
      <c r="X4255" s="6"/>
      <c r="Y4255" s="6"/>
    </row>
    <row r="4256" spans="1:25" x14ac:dyDescent="0.3">
      <c r="A4256" s="6" t="s">
        <v>17230</v>
      </c>
      <c r="B4256" s="6"/>
      <c r="C4256" s="6" t="s">
        <v>17231</v>
      </c>
      <c r="D4256" s="6" t="str">
        <f t="shared" si="198"/>
        <v>ORD26003301</v>
      </c>
      <c r="E4256" s="10">
        <v>46288</v>
      </c>
      <c r="F4256" s="6" t="s">
        <v>12294</v>
      </c>
      <c r="G4256" s="6" t="s">
        <v>18</v>
      </c>
      <c r="H4256" s="8">
        <v>999</v>
      </c>
      <c r="I4256" s="8">
        <v>0</v>
      </c>
      <c r="J4256" s="8">
        <v>0</v>
      </c>
      <c r="K4256" s="8">
        <v>999</v>
      </c>
      <c r="L4256" s="10">
        <v>46290</v>
      </c>
      <c r="M4256" s="6" t="s">
        <v>17130</v>
      </c>
      <c r="N4256" s="6" t="str">
        <f>IF(COUNTIF($A$2:A4256,A4256)&gt;1,"DUP","OK")</f>
        <v>OK</v>
      </c>
      <c r="O4256" s="6" t="str">
        <f t="shared" si="199"/>
        <v>ORD26003301</v>
      </c>
      <c r="P4256" s="6" t="str">
        <f t="shared" si="200"/>
        <v>Sep</v>
      </c>
      <c r="Q4256" s="6"/>
      <c r="R4256" s="9"/>
      <c r="S4256" s="8"/>
      <c r="T4256" s="8"/>
      <c r="U4256" s="8"/>
      <c r="V4256" s="8"/>
      <c r="W4256" s="8"/>
      <c r="X4256" s="6"/>
      <c r="Y4256" s="6"/>
    </row>
    <row r="4257" spans="1:25" x14ac:dyDescent="0.3">
      <c r="A4257" s="6" t="s">
        <v>17232</v>
      </c>
      <c r="B4257" s="6"/>
      <c r="C4257" s="6" t="s">
        <v>6598</v>
      </c>
      <c r="D4257" s="6" t="str">
        <f t="shared" si="198"/>
        <v>ORD26003311</v>
      </c>
      <c r="E4257" s="10">
        <v>46288</v>
      </c>
      <c r="F4257" s="6" t="s">
        <v>12294</v>
      </c>
      <c r="G4257" s="6" t="s">
        <v>18</v>
      </c>
      <c r="H4257" s="8">
        <v>1598</v>
      </c>
      <c r="I4257" s="8">
        <v>0</v>
      </c>
      <c r="J4257" s="8">
        <v>0</v>
      </c>
      <c r="K4257" s="8">
        <v>1598</v>
      </c>
      <c r="L4257" s="10">
        <v>46290</v>
      </c>
      <c r="M4257" s="6" t="s">
        <v>17130</v>
      </c>
      <c r="N4257" s="6" t="str">
        <f>IF(COUNTIF($A$2:A4257,A4257)&gt;1,"DUP","OK")</f>
        <v>OK</v>
      </c>
      <c r="O4257" s="6" t="str">
        <f t="shared" si="199"/>
        <v>ORD26003311</v>
      </c>
      <c r="P4257" s="6" t="str">
        <f t="shared" si="200"/>
        <v>Sep</v>
      </c>
      <c r="Q4257" s="6"/>
      <c r="R4257" s="9"/>
      <c r="S4257" s="8"/>
      <c r="T4257" s="8"/>
      <c r="U4257" s="8"/>
      <c r="V4257" s="8"/>
      <c r="W4257" s="8"/>
      <c r="X4257" s="6"/>
      <c r="Y4257" s="6"/>
    </row>
    <row r="4258" spans="1:25" x14ac:dyDescent="0.3">
      <c r="A4258" s="6" t="s">
        <v>17233</v>
      </c>
      <c r="B4258" s="6"/>
      <c r="C4258" s="6" t="s">
        <v>6647</v>
      </c>
      <c r="D4258" s="6" t="str">
        <f t="shared" si="198"/>
        <v>ORD26003336</v>
      </c>
      <c r="E4258" s="10">
        <v>46288</v>
      </c>
      <c r="F4258" s="6" t="s">
        <v>12294</v>
      </c>
      <c r="G4258" s="6" t="s">
        <v>18</v>
      </c>
      <c r="H4258" s="8">
        <v>2999</v>
      </c>
      <c r="I4258" s="8">
        <v>9</v>
      </c>
      <c r="J4258" s="8">
        <v>1.62</v>
      </c>
      <c r="K4258" s="8">
        <v>2988.38</v>
      </c>
      <c r="L4258" s="10">
        <v>46290</v>
      </c>
      <c r="M4258" s="6" t="s">
        <v>17130</v>
      </c>
      <c r="N4258" s="6" t="str">
        <f>IF(COUNTIF($A$2:A4258,A4258)&gt;1,"DUP","OK")</f>
        <v>OK</v>
      </c>
      <c r="O4258" s="6" t="str">
        <f t="shared" si="199"/>
        <v>ORD26003336</v>
      </c>
      <c r="P4258" s="6" t="str">
        <f t="shared" si="200"/>
        <v>Sep</v>
      </c>
      <c r="Q4258" s="6"/>
      <c r="R4258" s="9"/>
      <c r="S4258" s="8"/>
      <c r="T4258" s="8"/>
      <c r="U4258" s="8"/>
      <c r="V4258" s="8"/>
      <c r="W4258" s="8"/>
      <c r="X4258" s="6"/>
      <c r="Y4258" s="6"/>
    </row>
    <row r="4259" spans="1:25" x14ac:dyDescent="0.3">
      <c r="A4259" s="6" t="s">
        <v>17234</v>
      </c>
      <c r="B4259" s="6"/>
      <c r="C4259" s="6" t="s">
        <v>6829</v>
      </c>
      <c r="D4259" s="6" t="str">
        <f t="shared" si="198"/>
        <v>ORD26003427</v>
      </c>
      <c r="E4259" s="10">
        <v>46288</v>
      </c>
      <c r="F4259" s="6" t="s">
        <v>12294</v>
      </c>
      <c r="G4259" s="6" t="s">
        <v>27</v>
      </c>
      <c r="H4259" s="8">
        <v>349</v>
      </c>
      <c r="I4259" s="8">
        <v>6.28</v>
      </c>
      <c r="J4259" s="8">
        <v>1.1299999999999999</v>
      </c>
      <c r="K4259" s="8">
        <v>341.59</v>
      </c>
      <c r="L4259" s="10">
        <v>46290</v>
      </c>
      <c r="M4259" s="6" t="s">
        <v>17130</v>
      </c>
      <c r="N4259" s="6" t="str">
        <f>IF(COUNTIF($A$2:A4259,A4259)&gt;1,"DUP","OK")</f>
        <v>OK</v>
      </c>
      <c r="O4259" s="6" t="str">
        <f t="shared" si="199"/>
        <v>ORD26003427</v>
      </c>
      <c r="P4259" s="6" t="str">
        <f t="shared" si="200"/>
        <v>Sep</v>
      </c>
      <c r="Q4259" s="6"/>
      <c r="R4259" s="9"/>
      <c r="S4259" s="8"/>
      <c r="T4259" s="8"/>
      <c r="U4259" s="8"/>
      <c r="V4259" s="8"/>
      <c r="W4259" s="8"/>
      <c r="X4259" s="6"/>
      <c r="Y4259" s="6"/>
    </row>
    <row r="4260" spans="1:25" x14ac:dyDescent="0.3">
      <c r="A4260" s="6" t="s">
        <v>17235</v>
      </c>
      <c r="B4260" s="6"/>
      <c r="C4260" s="6" t="s">
        <v>6949</v>
      </c>
      <c r="D4260" s="6" t="str">
        <f t="shared" si="198"/>
        <v>ORD26003488</v>
      </c>
      <c r="E4260" s="10">
        <v>46288</v>
      </c>
      <c r="F4260" s="6" t="s">
        <v>12294</v>
      </c>
      <c r="G4260" s="6" t="s">
        <v>18</v>
      </c>
      <c r="H4260" s="8">
        <v>1299</v>
      </c>
      <c r="I4260" s="8">
        <v>0</v>
      </c>
      <c r="J4260" s="8">
        <v>0</v>
      </c>
      <c r="K4260" s="8">
        <v>1299</v>
      </c>
      <c r="L4260" s="10">
        <v>46290</v>
      </c>
      <c r="M4260" s="6" t="s">
        <v>17130</v>
      </c>
      <c r="N4260" s="6" t="str">
        <f>IF(COUNTIF($A$2:A4260,A4260)&gt;1,"DUP","OK")</f>
        <v>OK</v>
      </c>
      <c r="O4260" s="6" t="str">
        <f t="shared" si="199"/>
        <v>ORD26003488</v>
      </c>
      <c r="P4260" s="6" t="str">
        <f t="shared" si="200"/>
        <v>Sep</v>
      </c>
      <c r="Q4260" s="6"/>
      <c r="R4260" s="9"/>
      <c r="S4260" s="8"/>
      <c r="T4260" s="8"/>
      <c r="U4260" s="8"/>
      <c r="V4260" s="8"/>
      <c r="W4260" s="8"/>
      <c r="X4260" s="6"/>
      <c r="Y4260" s="6"/>
    </row>
    <row r="4261" spans="1:25" x14ac:dyDescent="0.3">
      <c r="A4261" s="6" t="s">
        <v>17236</v>
      </c>
      <c r="B4261" s="6"/>
      <c r="C4261" s="6" t="s">
        <v>7003</v>
      </c>
      <c r="D4261" s="6" t="str">
        <f t="shared" si="198"/>
        <v>ORD26003515</v>
      </c>
      <c r="E4261" s="10">
        <v>46288</v>
      </c>
      <c r="F4261" s="6" t="s">
        <v>12294</v>
      </c>
      <c r="G4261" s="6" t="s">
        <v>18</v>
      </c>
      <c r="H4261" s="8">
        <v>999</v>
      </c>
      <c r="I4261" s="8">
        <v>0</v>
      </c>
      <c r="J4261" s="8">
        <v>0</v>
      </c>
      <c r="K4261" s="8">
        <v>999</v>
      </c>
      <c r="L4261" s="10">
        <v>46290</v>
      </c>
      <c r="M4261" s="6" t="s">
        <v>17130</v>
      </c>
      <c r="N4261" s="6" t="str">
        <f>IF(COUNTIF($A$2:A4261,A4261)&gt;1,"DUP","OK")</f>
        <v>OK</v>
      </c>
      <c r="O4261" s="6" t="str">
        <f t="shared" si="199"/>
        <v>ORD26003515</v>
      </c>
      <c r="P4261" s="6" t="str">
        <f t="shared" si="200"/>
        <v>Sep</v>
      </c>
      <c r="Q4261" s="6"/>
      <c r="R4261" s="9"/>
      <c r="S4261" s="8"/>
      <c r="T4261" s="8"/>
      <c r="U4261" s="8"/>
      <c r="V4261" s="8"/>
      <c r="W4261" s="8"/>
      <c r="X4261" s="6"/>
      <c r="Y4261" s="6"/>
    </row>
    <row r="4262" spans="1:25" x14ac:dyDescent="0.3">
      <c r="A4262" s="6" t="s">
        <v>17237</v>
      </c>
      <c r="B4262" s="6"/>
      <c r="C4262" s="6" t="s">
        <v>7004</v>
      </c>
      <c r="D4262" s="6" t="str">
        <f t="shared" si="198"/>
        <v>ORD26003516</v>
      </c>
      <c r="E4262" s="10">
        <v>46288</v>
      </c>
      <c r="F4262" s="6" t="s">
        <v>12294</v>
      </c>
      <c r="G4262" s="6" t="s">
        <v>18</v>
      </c>
      <c r="H4262" s="8">
        <v>599</v>
      </c>
      <c r="I4262" s="8">
        <v>0</v>
      </c>
      <c r="J4262" s="8">
        <v>0</v>
      </c>
      <c r="K4262" s="8">
        <v>599</v>
      </c>
      <c r="L4262" s="10">
        <v>46290</v>
      </c>
      <c r="M4262" s="6" t="s">
        <v>17130</v>
      </c>
      <c r="N4262" s="6" t="str">
        <f>IF(COUNTIF($A$2:A4262,A4262)&gt;1,"DUP","OK")</f>
        <v>OK</v>
      </c>
      <c r="O4262" s="6" t="str">
        <f t="shared" si="199"/>
        <v>ORD26003516</v>
      </c>
      <c r="P4262" s="6" t="str">
        <f t="shared" si="200"/>
        <v>Sep</v>
      </c>
      <c r="Q4262" s="6"/>
      <c r="R4262" s="9"/>
      <c r="S4262" s="8"/>
      <c r="T4262" s="8"/>
      <c r="U4262" s="8"/>
      <c r="V4262" s="8"/>
      <c r="W4262" s="8"/>
      <c r="X4262" s="6"/>
      <c r="Y4262" s="6"/>
    </row>
    <row r="4263" spans="1:25" x14ac:dyDescent="0.3">
      <c r="A4263" s="6" t="s">
        <v>17238</v>
      </c>
      <c r="B4263" s="6"/>
      <c r="C4263" s="6" t="s">
        <v>7043</v>
      </c>
      <c r="D4263" s="6" t="str">
        <f t="shared" si="198"/>
        <v>ORD26003536</v>
      </c>
      <c r="E4263" s="10">
        <v>46288</v>
      </c>
      <c r="F4263" s="6" t="s">
        <v>12294</v>
      </c>
      <c r="G4263" s="6" t="s">
        <v>43</v>
      </c>
      <c r="H4263" s="8">
        <v>2798</v>
      </c>
      <c r="I4263" s="8">
        <v>33.58</v>
      </c>
      <c r="J4263" s="8">
        <v>6.04</v>
      </c>
      <c r="K4263" s="8">
        <v>2758.38</v>
      </c>
      <c r="L4263" s="10">
        <v>46290</v>
      </c>
      <c r="M4263" s="6" t="s">
        <v>17130</v>
      </c>
      <c r="N4263" s="6" t="str">
        <f>IF(COUNTIF($A$2:A4263,A4263)&gt;1,"DUP","OK")</f>
        <v>OK</v>
      </c>
      <c r="O4263" s="6" t="str">
        <f t="shared" si="199"/>
        <v>ORD26003536</v>
      </c>
      <c r="P4263" s="6" t="str">
        <f t="shared" si="200"/>
        <v>Sep</v>
      </c>
      <c r="Q4263" s="6"/>
      <c r="R4263" s="9"/>
      <c r="S4263" s="8"/>
      <c r="T4263" s="8"/>
      <c r="U4263" s="8"/>
      <c r="V4263" s="8"/>
      <c r="W4263" s="8"/>
      <c r="X4263" s="6"/>
      <c r="Y4263" s="6"/>
    </row>
    <row r="4264" spans="1:25" x14ac:dyDescent="0.3">
      <c r="A4264" s="6" t="s">
        <v>17239</v>
      </c>
      <c r="B4264" s="6"/>
      <c r="C4264" s="6" t="s">
        <v>7096</v>
      </c>
      <c r="D4264" s="6" t="str">
        <f t="shared" si="198"/>
        <v>ORD26003563</v>
      </c>
      <c r="E4264" s="10">
        <v>46288</v>
      </c>
      <c r="F4264" s="6" t="s">
        <v>12294</v>
      </c>
      <c r="G4264" s="6" t="s">
        <v>18</v>
      </c>
      <c r="H4264" s="8">
        <v>349</v>
      </c>
      <c r="I4264" s="8">
        <v>0</v>
      </c>
      <c r="J4264" s="8">
        <v>0</v>
      </c>
      <c r="K4264" s="8">
        <v>349</v>
      </c>
      <c r="L4264" s="10">
        <v>46290</v>
      </c>
      <c r="M4264" s="6" t="s">
        <v>17130</v>
      </c>
      <c r="N4264" s="6" t="str">
        <f>IF(COUNTIF($A$2:A4264,A4264)&gt;1,"DUP","OK")</f>
        <v>OK</v>
      </c>
      <c r="O4264" s="6" t="str">
        <f t="shared" si="199"/>
        <v>ORD26003563</v>
      </c>
      <c r="P4264" s="6" t="str">
        <f t="shared" si="200"/>
        <v>Sep</v>
      </c>
      <c r="Q4264" s="6"/>
      <c r="R4264" s="9"/>
      <c r="S4264" s="8"/>
      <c r="T4264" s="8"/>
      <c r="U4264" s="8"/>
      <c r="V4264" s="8"/>
      <c r="W4264" s="8"/>
      <c r="X4264" s="6"/>
      <c r="Y4264" s="6"/>
    </row>
    <row r="4265" spans="1:25" x14ac:dyDescent="0.3">
      <c r="A4265" s="6" t="s">
        <v>17240</v>
      </c>
      <c r="B4265" s="6"/>
      <c r="C4265" s="6" t="s">
        <v>7104</v>
      </c>
      <c r="D4265" s="6" t="str">
        <f t="shared" si="198"/>
        <v>ORD26003567</v>
      </c>
      <c r="E4265" s="10">
        <v>46288</v>
      </c>
      <c r="F4265" s="6" t="s">
        <v>12294</v>
      </c>
      <c r="G4265" s="6" t="s">
        <v>18</v>
      </c>
      <c r="H4265" s="8">
        <v>9297</v>
      </c>
      <c r="I4265" s="8">
        <v>27.89</v>
      </c>
      <c r="J4265" s="8">
        <v>5.0199999999999996</v>
      </c>
      <c r="K4265" s="8">
        <v>9264.09</v>
      </c>
      <c r="L4265" s="10">
        <v>46290</v>
      </c>
      <c r="M4265" s="6" t="s">
        <v>17130</v>
      </c>
      <c r="N4265" s="6" t="str">
        <f>IF(COUNTIF($A$2:A4265,A4265)&gt;1,"DUP","OK")</f>
        <v>OK</v>
      </c>
      <c r="O4265" s="6" t="str">
        <f t="shared" si="199"/>
        <v>ORD26003567</v>
      </c>
      <c r="P4265" s="6" t="str">
        <f t="shared" si="200"/>
        <v>Sep</v>
      </c>
      <c r="Q4265" s="6"/>
      <c r="R4265" s="9"/>
      <c r="S4265" s="8"/>
      <c r="T4265" s="8"/>
      <c r="U4265" s="8"/>
      <c r="V4265" s="8"/>
      <c r="W4265" s="8"/>
      <c r="X4265" s="6"/>
      <c r="Y4265" s="6"/>
    </row>
    <row r="4266" spans="1:25" x14ac:dyDescent="0.3">
      <c r="A4266" s="6" t="s">
        <v>17241</v>
      </c>
      <c r="B4266" s="6"/>
      <c r="C4266" s="6" t="s">
        <v>7106</v>
      </c>
      <c r="D4266" s="6" t="str">
        <f t="shared" si="198"/>
        <v>ORD26003568</v>
      </c>
      <c r="E4266" s="10">
        <v>46288</v>
      </c>
      <c r="F4266" s="6" t="s">
        <v>12294</v>
      </c>
      <c r="G4266" s="6" t="s">
        <v>18</v>
      </c>
      <c r="H4266" s="8">
        <v>2999</v>
      </c>
      <c r="I4266" s="8">
        <v>9</v>
      </c>
      <c r="J4266" s="8">
        <v>1.62</v>
      </c>
      <c r="K4266" s="8">
        <v>2988.38</v>
      </c>
      <c r="L4266" s="10">
        <v>46290</v>
      </c>
      <c r="M4266" s="6" t="s">
        <v>17130</v>
      </c>
      <c r="N4266" s="6" t="str">
        <f>IF(COUNTIF($A$2:A4266,A4266)&gt;1,"DUP","OK")</f>
        <v>OK</v>
      </c>
      <c r="O4266" s="6" t="str">
        <f t="shared" si="199"/>
        <v>ORD26003568</v>
      </c>
      <c r="P4266" s="6" t="str">
        <f t="shared" si="200"/>
        <v>Sep</v>
      </c>
      <c r="Q4266" s="6"/>
      <c r="R4266" s="9"/>
      <c r="S4266" s="8"/>
      <c r="T4266" s="8"/>
      <c r="U4266" s="8"/>
      <c r="V4266" s="8"/>
      <c r="W4266" s="8"/>
      <c r="X4266" s="6"/>
      <c r="Y4266" s="6"/>
    </row>
    <row r="4267" spans="1:25" x14ac:dyDescent="0.3">
      <c r="A4267" s="6" t="s">
        <v>17242</v>
      </c>
      <c r="B4267" s="6"/>
      <c r="C4267" s="6" t="s">
        <v>7124</v>
      </c>
      <c r="D4267" s="6" t="str">
        <f t="shared" si="198"/>
        <v>ORD26003577</v>
      </c>
      <c r="E4267" s="10">
        <v>46288</v>
      </c>
      <c r="F4267" s="6" t="s">
        <v>12294</v>
      </c>
      <c r="G4267" s="6" t="s">
        <v>54</v>
      </c>
      <c r="H4267" s="8">
        <v>5498</v>
      </c>
      <c r="I4267" s="8">
        <v>131.94999999999999</v>
      </c>
      <c r="J4267" s="8">
        <v>23.75</v>
      </c>
      <c r="K4267" s="8">
        <v>5342.3</v>
      </c>
      <c r="L4267" s="10">
        <v>46290</v>
      </c>
      <c r="M4267" s="6" t="s">
        <v>17130</v>
      </c>
      <c r="N4267" s="6" t="str">
        <f>IF(COUNTIF($A$2:A4267,A4267)&gt;1,"DUP","OK")</f>
        <v>OK</v>
      </c>
      <c r="O4267" s="6" t="str">
        <f t="shared" si="199"/>
        <v>ORD26003577</v>
      </c>
      <c r="P4267" s="6" t="str">
        <f t="shared" si="200"/>
        <v>Sep</v>
      </c>
      <c r="Q4267" s="6"/>
      <c r="R4267" s="9"/>
      <c r="S4267" s="8"/>
      <c r="T4267" s="8"/>
      <c r="U4267" s="8"/>
      <c r="V4267" s="8"/>
      <c r="W4267" s="8"/>
      <c r="X4267" s="6"/>
      <c r="Y4267" s="6"/>
    </row>
    <row r="4268" spans="1:25" x14ac:dyDescent="0.3">
      <c r="A4268" s="6" t="s">
        <v>17243</v>
      </c>
      <c r="B4268" s="6"/>
      <c r="C4268" s="6" t="s">
        <v>7301</v>
      </c>
      <c r="D4268" s="6" t="str">
        <f t="shared" si="198"/>
        <v>ORD26003669</v>
      </c>
      <c r="E4268" s="10">
        <v>46288</v>
      </c>
      <c r="F4268" s="6" t="s">
        <v>12294</v>
      </c>
      <c r="G4268" s="6" t="s">
        <v>27</v>
      </c>
      <c r="H4268" s="8">
        <v>9498</v>
      </c>
      <c r="I4268" s="8">
        <v>151.97</v>
      </c>
      <c r="J4268" s="8">
        <v>27.35</v>
      </c>
      <c r="K4268" s="8">
        <v>9318.68</v>
      </c>
      <c r="L4268" s="10">
        <v>46290</v>
      </c>
      <c r="M4268" s="6" t="s">
        <v>17130</v>
      </c>
      <c r="N4268" s="6" t="str">
        <f>IF(COUNTIF($A$2:A4268,A4268)&gt;1,"DUP","OK")</f>
        <v>OK</v>
      </c>
      <c r="O4268" s="6" t="str">
        <f t="shared" si="199"/>
        <v>ORD26003669</v>
      </c>
      <c r="P4268" s="6" t="str">
        <f t="shared" si="200"/>
        <v>Sep</v>
      </c>
      <c r="Q4268" s="6"/>
      <c r="R4268" s="9"/>
      <c r="S4268" s="8"/>
      <c r="T4268" s="8"/>
      <c r="U4268" s="8"/>
      <c r="V4268" s="8"/>
      <c r="W4268" s="8"/>
      <c r="X4268" s="6"/>
      <c r="Y4268" s="6"/>
    </row>
    <row r="4269" spans="1:25" x14ac:dyDescent="0.3">
      <c r="A4269" s="6" t="s">
        <v>17244</v>
      </c>
      <c r="B4269" s="6"/>
      <c r="C4269" s="6" t="s">
        <v>7402</v>
      </c>
      <c r="D4269" s="6" t="str">
        <f t="shared" si="198"/>
        <v>ORD26003721</v>
      </c>
      <c r="E4269" s="10">
        <v>46288</v>
      </c>
      <c r="F4269" s="6" t="s">
        <v>12294</v>
      </c>
      <c r="G4269" s="6" t="s">
        <v>18</v>
      </c>
      <c r="H4269" s="8">
        <v>349</v>
      </c>
      <c r="I4269" s="8">
        <v>0</v>
      </c>
      <c r="J4269" s="8">
        <v>0</v>
      </c>
      <c r="K4269" s="8">
        <v>349</v>
      </c>
      <c r="L4269" s="10">
        <v>46290</v>
      </c>
      <c r="M4269" s="6" t="s">
        <v>17130</v>
      </c>
      <c r="N4269" s="6" t="str">
        <f>IF(COUNTIF($A$2:A4269,A4269)&gt;1,"DUP","OK")</f>
        <v>OK</v>
      </c>
      <c r="O4269" s="6" t="str">
        <f t="shared" si="199"/>
        <v>ORD26003721</v>
      </c>
      <c r="P4269" s="6" t="str">
        <f t="shared" si="200"/>
        <v>Sep</v>
      </c>
      <c r="Q4269" s="6"/>
      <c r="R4269" s="9"/>
      <c r="S4269" s="8"/>
      <c r="T4269" s="8"/>
      <c r="U4269" s="8"/>
      <c r="V4269" s="8"/>
      <c r="W4269" s="8"/>
      <c r="X4269" s="6"/>
      <c r="Y4269" s="6"/>
    </row>
    <row r="4270" spans="1:25" x14ac:dyDescent="0.3">
      <c r="A4270" s="6" t="s">
        <v>17245</v>
      </c>
      <c r="B4270" s="6"/>
      <c r="C4270" s="6" t="s">
        <v>17246</v>
      </c>
      <c r="D4270" s="6" t="str">
        <f t="shared" si="198"/>
        <v>ORD26003750</v>
      </c>
      <c r="E4270" s="10">
        <v>46288</v>
      </c>
      <c r="F4270" s="6" t="s">
        <v>12294</v>
      </c>
      <c r="G4270" s="6" t="s">
        <v>18</v>
      </c>
      <c r="H4270" s="8">
        <v>999</v>
      </c>
      <c r="I4270" s="8">
        <v>0</v>
      </c>
      <c r="J4270" s="8">
        <v>0</v>
      </c>
      <c r="K4270" s="8">
        <v>999</v>
      </c>
      <c r="L4270" s="10">
        <v>46290</v>
      </c>
      <c r="M4270" s="6" t="s">
        <v>17130</v>
      </c>
      <c r="N4270" s="6" t="str">
        <f>IF(COUNTIF($A$2:A4270,A4270)&gt;1,"DUP","OK")</f>
        <v>OK</v>
      </c>
      <c r="O4270" s="6" t="str">
        <f t="shared" si="199"/>
        <v>ORD26003750</v>
      </c>
      <c r="P4270" s="6" t="str">
        <f t="shared" si="200"/>
        <v>Sep</v>
      </c>
      <c r="Q4270" s="6"/>
      <c r="R4270" s="9"/>
      <c r="S4270" s="8"/>
      <c r="T4270" s="8"/>
      <c r="U4270" s="8"/>
      <c r="V4270" s="8"/>
      <c r="W4270" s="8"/>
      <c r="X4270" s="6"/>
      <c r="Y4270" s="6"/>
    </row>
    <row r="4271" spans="1:25" x14ac:dyDescent="0.3">
      <c r="A4271" s="6" t="s">
        <v>17247</v>
      </c>
      <c r="B4271" s="6"/>
      <c r="C4271" s="6" t="s">
        <v>7504</v>
      </c>
      <c r="D4271" s="6" t="str">
        <f t="shared" si="198"/>
        <v>ORD26003772</v>
      </c>
      <c r="E4271" s="10">
        <v>46288</v>
      </c>
      <c r="F4271" s="6" t="s">
        <v>12294</v>
      </c>
      <c r="G4271" s="6" t="s">
        <v>18</v>
      </c>
      <c r="H4271" s="8">
        <v>5598</v>
      </c>
      <c r="I4271" s="8">
        <v>16.79</v>
      </c>
      <c r="J4271" s="8">
        <v>3.02</v>
      </c>
      <c r="K4271" s="8">
        <v>5578.19</v>
      </c>
      <c r="L4271" s="10">
        <v>46290</v>
      </c>
      <c r="M4271" s="6" t="s">
        <v>17130</v>
      </c>
      <c r="N4271" s="6" t="str">
        <f>IF(COUNTIF($A$2:A4271,A4271)&gt;1,"DUP","OK")</f>
        <v>OK</v>
      </c>
      <c r="O4271" s="6" t="str">
        <f t="shared" si="199"/>
        <v>ORD26003772</v>
      </c>
      <c r="P4271" s="6" t="str">
        <f t="shared" si="200"/>
        <v>Sep</v>
      </c>
      <c r="Q4271" s="6"/>
      <c r="R4271" s="9"/>
      <c r="S4271" s="8"/>
      <c r="T4271" s="8"/>
      <c r="U4271" s="8"/>
      <c r="V4271" s="8"/>
      <c r="W4271" s="8"/>
      <c r="X4271" s="6"/>
      <c r="Y4271" s="6"/>
    </row>
    <row r="4272" spans="1:25" x14ac:dyDescent="0.3">
      <c r="A4272" s="6" t="s">
        <v>17248</v>
      </c>
      <c r="B4272" s="6"/>
      <c r="C4272" s="6" t="s">
        <v>17249</v>
      </c>
      <c r="D4272" s="6" t="str">
        <f t="shared" si="198"/>
        <v>ORD26003801</v>
      </c>
      <c r="E4272" s="10">
        <v>46288</v>
      </c>
      <c r="F4272" s="6" t="s">
        <v>12294</v>
      </c>
      <c r="G4272" s="6" t="s">
        <v>43</v>
      </c>
      <c r="H4272" s="8">
        <v>7998</v>
      </c>
      <c r="I4272" s="8">
        <v>95.98</v>
      </c>
      <c r="J4272" s="8">
        <v>17.28</v>
      </c>
      <c r="K4272" s="8">
        <v>7884.74</v>
      </c>
      <c r="L4272" s="10">
        <v>46290</v>
      </c>
      <c r="M4272" s="6" t="s">
        <v>17130</v>
      </c>
      <c r="N4272" s="6" t="str">
        <f>IF(COUNTIF($A$2:A4272,A4272)&gt;1,"DUP","OK")</f>
        <v>OK</v>
      </c>
      <c r="O4272" s="6" t="str">
        <f t="shared" si="199"/>
        <v>ORD26003801</v>
      </c>
      <c r="P4272" s="6" t="str">
        <f t="shared" si="200"/>
        <v>Sep</v>
      </c>
      <c r="Q4272" s="6"/>
      <c r="R4272" s="9"/>
      <c r="S4272" s="8"/>
      <c r="T4272" s="8"/>
      <c r="U4272" s="8"/>
      <c r="V4272" s="8"/>
      <c r="W4272" s="8"/>
      <c r="X4272" s="6"/>
      <c r="Y4272" s="6"/>
    </row>
    <row r="4273" spans="1:25" x14ac:dyDescent="0.3">
      <c r="A4273" s="6" t="s">
        <v>17250</v>
      </c>
      <c r="B4273" s="6"/>
      <c r="C4273" s="6" t="s">
        <v>17251</v>
      </c>
      <c r="D4273" s="6" t="str">
        <f t="shared" si="198"/>
        <v>ORD26003803</v>
      </c>
      <c r="E4273" s="10">
        <v>46288</v>
      </c>
      <c r="F4273" s="6" t="s">
        <v>12294</v>
      </c>
      <c r="G4273" s="6" t="s">
        <v>18</v>
      </c>
      <c r="H4273" s="8">
        <v>499</v>
      </c>
      <c r="I4273" s="8">
        <v>0</v>
      </c>
      <c r="J4273" s="8">
        <v>0</v>
      </c>
      <c r="K4273" s="8">
        <v>499</v>
      </c>
      <c r="L4273" s="10">
        <v>46290</v>
      </c>
      <c r="M4273" s="6" t="s">
        <v>17130</v>
      </c>
      <c r="N4273" s="6" t="str">
        <f>IF(COUNTIF($A$2:A4273,A4273)&gt;1,"DUP","OK")</f>
        <v>OK</v>
      </c>
      <c r="O4273" s="6" t="str">
        <f t="shared" si="199"/>
        <v>ORD26003803</v>
      </c>
      <c r="P4273" s="6" t="str">
        <f t="shared" si="200"/>
        <v>Sep</v>
      </c>
      <c r="Q4273" s="6"/>
      <c r="R4273" s="9"/>
      <c r="S4273" s="8"/>
      <c r="T4273" s="8"/>
      <c r="U4273" s="8"/>
      <c r="V4273" s="8"/>
      <c r="W4273" s="8"/>
      <c r="X4273" s="6"/>
      <c r="Y4273" s="6"/>
    </row>
    <row r="4274" spans="1:25" x14ac:dyDescent="0.3">
      <c r="A4274" s="6" t="s">
        <v>17252</v>
      </c>
      <c r="B4274" s="6"/>
      <c r="C4274" s="6" t="s">
        <v>7572</v>
      </c>
      <c r="D4274" s="6" t="str">
        <f t="shared" si="198"/>
        <v>ORD26003806</v>
      </c>
      <c r="E4274" s="10">
        <v>46288</v>
      </c>
      <c r="F4274" s="6" t="s">
        <v>12294</v>
      </c>
      <c r="G4274" s="6" t="s">
        <v>18</v>
      </c>
      <c r="H4274" s="8">
        <v>5298</v>
      </c>
      <c r="I4274" s="8">
        <v>15.89</v>
      </c>
      <c r="J4274" s="8">
        <v>2.86</v>
      </c>
      <c r="K4274" s="8">
        <v>5279.25</v>
      </c>
      <c r="L4274" s="10">
        <v>46290</v>
      </c>
      <c r="M4274" s="6" t="s">
        <v>17130</v>
      </c>
      <c r="N4274" s="6" t="str">
        <f>IF(COUNTIF($A$2:A4274,A4274)&gt;1,"DUP","OK")</f>
        <v>OK</v>
      </c>
      <c r="O4274" s="6" t="str">
        <f t="shared" si="199"/>
        <v>ORD26003806</v>
      </c>
      <c r="P4274" s="6" t="str">
        <f t="shared" si="200"/>
        <v>Sep</v>
      </c>
      <c r="Q4274" s="6"/>
      <c r="R4274" s="9"/>
      <c r="S4274" s="8"/>
      <c r="T4274" s="8"/>
      <c r="U4274" s="8"/>
      <c r="V4274" s="8"/>
      <c r="W4274" s="8"/>
      <c r="X4274" s="6"/>
      <c r="Y4274" s="6"/>
    </row>
    <row r="4275" spans="1:25" x14ac:dyDescent="0.3">
      <c r="A4275" s="6" t="s">
        <v>17253</v>
      </c>
      <c r="B4275" s="6"/>
      <c r="C4275" s="6" t="s">
        <v>7630</v>
      </c>
      <c r="D4275" s="6" t="str">
        <f t="shared" si="198"/>
        <v>ORD26003835</v>
      </c>
      <c r="E4275" s="10">
        <v>46288</v>
      </c>
      <c r="F4275" s="6" t="s">
        <v>12294</v>
      </c>
      <c r="G4275" s="6" t="s">
        <v>18</v>
      </c>
      <c r="H4275" s="8">
        <v>798</v>
      </c>
      <c r="I4275" s="8">
        <v>0</v>
      </c>
      <c r="J4275" s="8">
        <v>0</v>
      </c>
      <c r="K4275" s="8">
        <v>798</v>
      </c>
      <c r="L4275" s="10">
        <v>46290</v>
      </c>
      <c r="M4275" s="6" t="s">
        <v>17130</v>
      </c>
      <c r="N4275" s="6" t="str">
        <f>IF(COUNTIF($A$2:A4275,A4275)&gt;1,"DUP","OK")</f>
        <v>OK</v>
      </c>
      <c r="O4275" s="6" t="str">
        <f t="shared" si="199"/>
        <v>ORD26003835</v>
      </c>
      <c r="P4275" s="6" t="str">
        <f t="shared" si="200"/>
        <v>Sep</v>
      </c>
      <c r="Q4275" s="6"/>
      <c r="R4275" s="9"/>
      <c r="S4275" s="8"/>
      <c r="T4275" s="8"/>
      <c r="U4275" s="8"/>
      <c r="V4275" s="8"/>
      <c r="W4275" s="8"/>
      <c r="X4275" s="6"/>
      <c r="Y4275" s="6"/>
    </row>
    <row r="4276" spans="1:25" x14ac:dyDescent="0.3">
      <c r="A4276" s="6" t="s">
        <v>17254</v>
      </c>
      <c r="B4276" s="6"/>
      <c r="C4276" s="6" t="s">
        <v>7640</v>
      </c>
      <c r="D4276" s="6" t="str">
        <f t="shared" si="198"/>
        <v>ORD26003840</v>
      </c>
      <c r="E4276" s="10">
        <v>46288</v>
      </c>
      <c r="F4276" s="6" t="s">
        <v>12294</v>
      </c>
      <c r="G4276" s="6" t="s">
        <v>18</v>
      </c>
      <c r="H4276" s="8">
        <v>349</v>
      </c>
      <c r="I4276" s="8">
        <v>0</v>
      </c>
      <c r="J4276" s="8">
        <v>0</v>
      </c>
      <c r="K4276" s="8">
        <v>349</v>
      </c>
      <c r="L4276" s="10">
        <v>46290</v>
      </c>
      <c r="M4276" s="6" t="s">
        <v>17130</v>
      </c>
      <c r="N4276" s="6" t="str">
        <f>IF(COUNTIF($A$2:A4276,A4276)&gt;1,"DUP","OK")</f>
        <v>OK</v>
      </c>
      <c r="O4276" s="6" t="str">
        <f t="shared" si="199"/>
        <v>ORD26003840</v>
      </c>
      <c r="P4276" s="6" t="str">
        <f t="shared" si="200"/>
        <v>Sep</v>
      </c>
      <c r="Q4276" s="6"/>
      <c r="R4276" s="9"/>
      <c r="S4276" s="8"/>
      <c r="T4276" s="8"/>
      <c r="U4276" s="8"/>
      <c r="V4276" s="8"/>
      <c r="W4276" s="8"/>
      <c r="X4276" s="6"/>
      <c r="Y4276" s="6"/>
    </row>
    <row r="4277" spans="1:25" x14ac:dyDescent="0.3">
      <c r="A4277" s="6" t="s">
        <v>17255</v>
      </c>
      <c r="B4277" s="6"/>
      <c r="C4277" s="6" t="s">
        <v>7706</v>
      </c>
      <c r="D4277" s="6" t="str">
        <f t="shared" si="198"/>
        <v>ORD26003874</v>
      </c>
      <c r="E4277" s="10">
        <v>46288</v>
      </c>
      <c r="F4277" s="6" t="s">
        <v>12294</v>
      </c>
      <c r="G4277" s="6" t="s">
        <v>18</v>
      </c>
      <c r="H4277" s="8">
        <v>3197</v>
      </c>
      <c r="I4277" s="8">
        <v>9.59</v>
      </c>
      <c r="J4277" s="8">
        <v>1.73</v>
      </c>
      <c r="K4277" s="8">
        <v>3185.68</v>
      </c>
      <c r="L4277" s="10">
        <v>46290</v>
      </c>
      <c r="M4277" s="6" t="s">
        <v>17130</v>
      </c>
      <c r="N4277" s="6" t="str">
        <f>IF(COUNTIF($A$2:A4277,A4277)&gt;1,"DUP","OK")</f>
        <v>OK</v>
      </c>
      <c r="O4277" s="6" t="str">
        <f t="shared" si="199"/>
        <v>ORD26003874</v>
      </c>
      <c r="P4277" s="6" t="str">
        <f t="shared" si="200"/>
        <v>Sep</v>
      </c>
      <c r="Q4277" s="6"/>
      <c r="R4277" s="9"/>
      <c r="S4277" s="8"/>
      <c r="T4277" s="8"/>
      <c r="U4277" s="8"/>
      <c r="V4277" s="8"/>
      <c r="W4277" s="8"/>
      <c r="X4277" s="6"/>
      <c r="Y4277" s="6"/>
    </row>
    <row r="4278" spans="1:25" x14ac:dyDescent="0.3">
      <c r="A4278" s="6" t="s">
        <v>17256</v>
      </c>
      <c r="B4278" s="6"/>
      <c r="C4278" s="6" t="s">
        <v>7793</v>
      </c>
      <c r="D4278" s="6" t="str">
        <f t="shared" si="198"/>
        <v>ORD26003918</v>
      </c>
      <c r="E4278" s="10">
        <v>46288</v>
      </c>
      <c r="F4278" s="6" t="s">
        <v>12294</v>
      </c>
      <c r="G4278" s="6" t="s">
        <v>18</v>
      </c>
      <c r="H4278" s="8">
        <v>3298</v>
      </c>
      <c r="I4278" s="8">
        <v>9.89</v>
      </c>
      <c r="J4278" s="8">
        <v>1.78</v>
      </c>
      <c r="K4278" s="8">
        <v>3286.33</v>
      </c>
      <c r="L4278" s="10">
        <v>46290</v>
      </c>
      <c r="M4278" s="6" t="s">
        <v>17130</v>
      </c>
      <c r="N4278" s="6" t="str">
        <f>IF(COUNTIF($A$2:A4278,A4278)&gt;1,"DUP","OK")</f>
        <v>OK</v>
      </c>
      <c r="O4278" s="6" t="str">
        <f t="shared" si="199"/>
        <v>ORD26003918</v>
      </c>
      <c r="P4278" s="6" t="str">
        <f t="shared" si="200"/>
        <v>Sep</v>
      </c>
      <c r="Q4278" s="6"/>
      <c r="R4278" s="9"/>
      <c r="S4278" s="8"/>
      <c r="T4278" s="8"/>
      <c r="U4278" s="8"/>
      <c r="V4278" s="8"/>
      <c r="W4278" s="8"/>
      <c r="X4278" s="6"/>
      <c r="Y4278" s="6"/>
    </row>
    <row r="4279" spans="1:25" x14ac:dyDescent="0.3">
      <c r="A4279" s="6" t="s">
        <v>17257</v>
      </c>
      <c r="B4279" s="6"/>
      <c r="C4279" s="6" t="s">
        <v>8057</v>
      </c>
      <c r="D4279" s="6" t="str">
        <f t="shared" si="198"/>
        <v>ORD26004053</v>
      </c>
      <c r="E4279" s="10">
        <v>46288</v>
      </c>
      <c r="F4279" s="6" t="s">
        <v>12294</v>
      </c>
      <c r="G4279" s="6" t="s">
        <v>18</v>
      </c>
      <c r="H4279" s="8">
        <v>2499</v>
      </c>
      <c r="I4279" s="8">
        <v>7.5</v>
      </c>
      <c r="J4279" s="8">
        <v>1.35</v>
      </c>
      <c r="K4279" s="8">
        <v>2490.15</v>
      </c>
      <c r="L4279" s="10">
        <v>46290</v>
      </c>
      <c r="M4279" s="6" t="s">
        <v>17130</v>
      </c>
      <c r="N4279" s="6" t="str">
        <f>IF(COUNTIF($A$2:A4279,A4279)&gt;1,"DUP","OK")</f>
        <v>OK</v>
      </c>
      <c r="O4279" s="6" t="str">
        <f t="shared" si="199"/>
        <v>ORD26004053</v>
      </c>
      <c r="P4279" s="6" t="str">
        <f t="shared" si="200"/>
        <v>Sep</v>
      </c>
      <c r="Q4279" s="6"/>
      <c r="R4279" s="9"/>
      <c r="S4279" s="8"/>
      <c r="T4279" s="8"/>
      <c r="U4279" s="8"/>
      <c r="V4279" s="8"/>
      <c r="W4279" s="8"/>
      <c r="X4279" s="6"/>
      <c r="Y4279" s="6"/>
    </row>
    <row r="4280" spans="1:25" x14ac:dyDescent="0.3">
      <c r="A4280" s="6" t="s">
        <v>17258</v>
      </c>
      <c r="B4280" s="6"/>
      <c r="C4280" s="6" t="s">
        <v>8094</v>
      </c>
      <c r="D4280" s="6" t="str">
        <f t="shared" si="198"/>
        <v>ORD26004072</v>
      </c>
      <c r="E4280" s="10">
        <v>46288</v>
      </c>
      <c r="F4280" s="6" t="s">
        <v>12294</v>
      </c>
      <c r="G4280" s="6" t="s">
        <v>18</v>
      </c>
      <c r="H4280" s="8">
        <v>1598</v>
      </c>
      <c r="I4280" s="8">
        <v>0</v>
      </c>
      <c r="J4280" s="8">
        <v>0</v>
      </c>
      <c r="K4280" s="8">
        <v>1598</v>
      </c>
      <c r="L4280" s="10">
        <v>46290</v>
      </c>
      <c r="M4280" s="6" t="s">
        <v>17130</v>
      </c>
      <c r="N4280" s="6" t="str">
        <f>IF(COUNTIF($A$2:A4280,A4280)&gt;1,"DUP","OK")</f>
        <v>OK</v>
      </c>
      <c r="O4280" s="6" t="str">
        <f t="shared" si="199"/>
        <v>ORD26004072</v>
      </c>
      <c r="P4280" s="6" t="str">
        <f t="shared" si="200"/>
        <v>Sep</v>
      </c>
      <c r="Q4280" s="6"/>
      <c r="R4280" s="9"/>
      <c r="S4280" s="8"/>
      <c r="T4280" s="8"/>
      <c r="U4280" s="8"/>
      <c r="V4280" s="8"/>
      <c r="W4280" s="8"/>
      <c r="X4280" s="6"/>
      <c r="Y4280" s="6"/>
    </row>
    <row r="4281" spans="1:25" x14ac:dyDescent="0.3">
      <c r="A4281" s="6" t="s">
        <v>17259</v>
      </c>
      <c r="B4281" s="6"/>
      <c r="C4281" s="6" t="s">
        <v>8145</v>
      </c>
      <c r="D4281" s="6" t="str">
        <f t="shared" si="198"/>
        <v>ORD26004099</v>
      </c>
      <c r="E4281" s="10">
        <v>46288</v>
      </c>
      <c r="F4281" s="6" t="s">
        <v>12294</v>
      </c>
      <c r="G4281" s="6" t="s">
        <v>27</v>
      </c>
      <c r="H4281" s="8">
        <v>2097</v>
      </c>
      <c r="I4281" s="8">
        <v>33.549999999999997</v>
      </c>
      <c r="J4281" s="8">
        <v>6.04</v>
      </c>
      <c r="K4281" s="8">
        <v>2057.41</v>
      </c>
      <c r="L4281" s="10">
        <v>46290</v>
      </c>
      <c r="M4281" s="6" t="s">
        <v>17130</v>
      </c>
      <c r="N4281" s="6" t="str">
        <f>IF(COUNTIF($A$2:A4281,A4281)&gt;1,"DUP","OK")</f>
        <v>OK</v>
      </c>
      <c r="O4281" s="6" t="str">
        <f t="shared" si="199"/>
        <v>ORD26004099</v>
      </c>
      <c r="P4281" s="6" t="str">
        <f t="shared" si="200"/>
        <v>Sep</v>
      </c>
      <c r="Q4281" s="6"/>
      <c r="R4281" s="9"/>
      <c r="S4281" s="8"/>
      <c r="T4281" s="8"/>
      <c r="U4281" s="8"/>
      <c r="V4281" s="8"/>
      <c r="W4281" s="8"/>
      <c r="X4281" s="6"/>
      <c r="Y4281" s="6"/>
    </row>
    <row r="4282" spans="1:25" x14ac:dyDescent="0.3">
      <c r="A4282" s="6" t="s">
        <v>17260</v>
      </c>
      <c r="B4282" s="6"/>
      <c r="C4282" s="6" t="s">
        <v>8163</v>
      </c>
      <c r="D4282" s="6" t="str">
        <f t="shared" si="198"/>
        <v>ORD26004108</v>
      </c>
      <c r="E4282" s="10">
        <v>46288</v>
      </c>
      <c r="F4282" s="6" t="s">
        <v>12294</v>
      </c>
      <c r="G4282" s="6" t="s">
        <v>27</v>
      </c>
      <c r="H4282" s="8">
        <v>3798</v>
      </c>
      <c r="I4282" s="8">
        <v>60.77</v>
      </c>
      <c r="J4282" s="8">
        <v>10.94</v>
      </c>
      <c r="K4282" s="8">
        <v>3726.29</v>
      </c>
      <c r="L4282" s="10">
        <v>46290</v>
      </c>
      <c r="M4282" s="6" t="s">
        <v>17130</v>
      </c>
      <c r="N4282" s="6" t="str">
        <f>IF(COUNTIF($A$2:A4282,A4282)&gt;1,"DUP","OK")</f>
        <v>OK</v>
      </c>
      <c r="O4282" s="6" t="str">
        <f t="shared" si="199"/>
        <v>ORD26004108</v>
      </c>
      <c r="P4282" s="6" t="str">
        <f t="shared" si="200"/>
        <v>Sep</v>
      </c>
      <c r="Q4282" s="6"/>
      <c r="R4282" s="9"/>
      <c r="S4282" s="8"/>
      <c r="T4282" s="8"/>
      <c r="U4282" s="8"/>
      <c r="V4282" s="8"/>
      <c r="W4282" s="8"/>
      <c r="X4282" s="6"/>
      <c r="Y4282" s="6"/>
    </row>
    <row r="4283" spans="1:25" x14ac:dyDescent="0.3">
      <c r="A4283" s="6" t="s">
        <v>17261</v>
      </c>
      <c r="B4283" s="6"/>
      <c r="C4283" s="6" t="s">
        <v>8175</v>
      </c>
      <c r="D4283" s="6" t="str">
        <f t="shared" si="198"/>
        <v>ORD26004114</v>
      </c>
      <c r="E4283" s="10">
        <v>46288</v>
      </c>
      <c r="F4283" s="6" t="s">
        <v>12294</v>
      </c>
      <c r="G4283" s="6" t="s">
        <v>18</v>
      </c>
      <c r="H4283" s="8">
        <v>6797</v>
      </c>
      <c r="I4283" s="8">
        <v>20.39</v>
      </c>
      <c r="J4283" s="8">
        <v>3.67</v>
      </c>
      <c r="K4283" s="8">
        <v>6772.94</v>
      </c>
      <c r="L4283" s="10">
        <v>46290</v>
      </c>
      <c r="M4283" s="6" t="s">
        <v>17130</v>
      </c>
      <c r="N4283" s="6" t="str">
        <f>IF(COUNTIF($A$2:A4283,A4283)&gt;1,"DUP","OK")</f>
        <v>OK</v>
      </c>
      <c r="O4283" s="6" t="str">
        <f t="shared" si="199"/>
        <v>ORD26004114</v>
      </c>
      <c r="P4283" s="6" t="str">
        <f t="shared" si="200"/>
        <v>Sep</v>
      </c>
      <c r="Q4283" s="6"/>
      <c r="R4283" s="9"/>
      <c r="S4283" s="8"/>
      <c r="T4283" s="8"/>
      <c r="U4283" s="8"/>
      <c r="V4283" s="8"/>
      <c r="W4283" s="8"/>
      <c r="X4283" s="6"/>
      <c r="Y4283" s="6"/>
    </row>
    <row r="4284" spans="1:25" x14ac:dyDescent="0.3">
      <c r="A4284" s="6" t="s">
        <v>17262</v>
      </c>
      <c r="B4284" s="6"/>
      <c r="C4284" s="6" t="s">
        <v>8243</v>
      </c>
      <c r="D4284" s="6" t="str">
        <f t="shared" si="198"/>
        <v>ORD26004149</v>
      </c>
      <c r="E4284" s="10">
        <v>46288</v>
      </c>
      <c r="F4284" s="6" t="s">
        <v>12294</v>
      </c>
      <c r="G4284" s="6" t="s">
        <v>43</v>
      </c>
      <c r="H4284" s="8">
        <v>499</v>
      </c>
      <c r="I4284" s="8">
        <v>7.49</v>
      </c>
      <c r="J4284" s="8">
        <v>1.35</v>
      </c>
      <c r="K4284" s="8">
        <v>490.16</v>
      </c>
      <c r="L4284" s="10">
        <v>46290</v>
      </c>
      <c r="M4284" s="6" t="s">
        <v>17130</v>
      </c>
      <c r="N4284" s="6" t="str">
        <f>IF(COUNTIF($A$2:A4284,A4284)&gt;1,"DUP","OK")</f>
        <v>OK</v>
      </c>
      <c r="O4284" s="6" t="str">
        <f t="shared" si="199"/>
        <v>ORD26004149</v>
      </c>
      <c r="P4284" s="6" t="str">
        <f t="shared" si="200"/>
        <v>Sep</v>
      </c>
      <c r="Q4284" s="6"/>
      <c r="R4284" s="9"/>
      <c r="S4284" s="8"/>
      <c r="T4284" s="8"/>
      <c r="U4284" s="8"/>
      <c r="V4284" s="8"/>
      <c r="W4284" s="8"/>
      <c r="X4284" s="6"/>
      <c r="Y4284" s="6"/>
    </row>
    <row r="4285" spans="1:25" x14ac:dyDescent="0.3">
      <c r="A4285" s="6" t="s">
        <v>17263</v>
      </c>
      <c r="B4285" s="6"/>
      <c r="C4285" s="6" t="s">
        <v>8380</v>
      </c>
      <c r="D4285" s="6" t="str">
        <f t="shared" si="198"/>
        <v>ORD26004220</v>
      </c>
      <c r="E4285" s="10">
        <v>46288</v>
      </c>
      <c r="F4285" s="6" t="s">
        <v>12294</v>
      </c>
      <c r="G4285" s="6" t="s">
        <v>18</v>
      </c>
      <c r="H4285" s="8">
        <v>7999</v>
      </c>
      <c r="I4285" s="8">
        <v>24</v>
      </c>
      <c r="J4285" s="8">
        <v>4.32</v>
      </c>
      <c r="K4285" s="8">
        <v>7970.68</v>
      </c>
      <c r="L4285" s="10">
        <v>46290</v>
      </c>
      <c r="M4285" s="6" t="s">
        <v>17130</v>
      </c>
      <c r="N4285" s="6" t="str">
        <f>IF(COUNTIF($A$2:A4285,A4285)&gt;1,"DUP","OK")</f>
        <v>OK</v>
      </c>
      <c r="O4285" s="6" t="str">
        <f t="shared" si="199"/>
        <v>ORD26004220</v>
      </c>
      <c r="P4285" s="6" t="str">
        <f t="shared" si="200"/>
        <v>Sep</v>
      </c>
      <c r="Q4285" s="6"/>
      <c r="R4285" s="9"/>
      <c r="S4285" s="8"/>
      <c r="T4285" s="8"/>
      <c r="U4285" s="8"/>
      <c r="V4285" s="8"/>
      <c r="W4285" s="8"/>
      <c r="X4285" s="6"/>
      <c r="Y4285" s="6"/>
    </row>
    <row r="4286" spans="1:25" x14ac:dyDescent="0.3">
      <c r="A4286" s="6" t="s">
        <v>17264</v>
      </c>
      <c r="B4286" s="6"/>
      <c r="C4286" s="6" t="s">
        <v>8420</v>
      </c>
      <c r="D4286" s="6" t="str">
        <f t="shared" si="198"/>
        <v>ORD26004240</v>
      </c>
      <c r="E4286" s="10">
        <v>46288</v>
      </c>
      <c r="F4286" s="6" t="s">
        <v>12294</v>
      </c>
      <c r="G4286" s="6" t="s">
        <v>54</v>
      </c>
      <c r="H4286" s="8">
        <v>7999</v>
      </c>
      <c r="I4286" s="8">
        <v>135.97999999999999</v>
      </c>
      <c r="J4286" s="8">
        <v>24.48</v>
      </c>
      <c r="K4286" s="8">
        <v>7838.54</v>
      </c>
      <c r="L4286" s="10">
        <v>46290</v>
      </c>
      <c r="M4286" s="6" t="s">
        <v>17130</v>
      </c>
      <c r="N4286" s="6" t="str">
        <f>IF(COUNTIF($A$2:A4286,A4286)&gt;1,"DUP","OK")</f>
        <v>OK</v>
      </c>
      <c r="O4286" s="6" t="str">
        <f t="shared" si="199"/>
        <v>ORD26004240</v>
      </c>
      <c r="P4286" s="6" t="str">
        <f t="shared" si="200"/>
        <v>Sep</v>
      </c>
      <c r="Q4286" s="6"/>
      <c r="R4286" s="9"/>
      <c r="S4286" s="8"/>
      <c r="T4286" s="8"/>
      <c r="U4286" s="8"/>
      <c r="V4286" s="8"/>
      <c r="W4286" s="8"/>
      <c r="X4286" s="6"/>
      <c r="Y4286" s="6"/>
    </row>
    <row r="4287" spans="1:25" x14ac:dyDescent="0.3">
      <c r="A4287" s="6" t="s">
        <v>17265</v>
      </c>
      <c r="B4287" s="6"/>
      <c r="C4287" s="6" t="s">
        <v>8577</v>
      </c>
      <c r="D4287" s="6" t="str">
        <f t="shared" si="198"/>
        <v>ORD26004320</v>
      </c>
      <c r="E4287" s="10">
        <v>46288</v>
      </c>
      <c r="F4287" s="6" t="s">
        <v>12294</v>
      </c>
      <c r="G4287" s="6" t="s">
        <v>27</v>
      </c>
      <c r="H4287" s="8">
        <v>8298</v>
      </c>
      <c r="I4287" s="8">
        <v>132.77000000000001</v>
      </c>
      <c r="J4287" s="8">
        <v>23.9</v>
      </c>
      <c r="K4287" s="8">
        <v>8141.33</v>
      </c>
      <c r="L4287" s="10">
        <v>46290</v>
      </c>
      <c r="M4287" s="6" t="s">
        <v>17130</v>
      </c>
      <c r="N4287" s="6" t="str">
        <f>IF(COUNTIF($A$2:A4287,A4287)&gt;1,"DUP","OK")</f>
        <v>OK</v>
      </c>
      <c r="O4287" s="6" t="str">
        <f t="shared" si="199"/>
        <v>ORD26004320</v>
      </c>
      <c r="P4287" s="6" t="str">
        <f t="shared" si="200"/>
        <v>Sep</v>
      </c>
      <c r="Q4287" s="6"/>
      <c r="R4287" s="9"/>
      <c r="S4287" s="8"/>
      <c r="T4287" s="8"/>
      <c r="U4287" s="8"/>
      <c r="V4287" s="8"/>
      <c r="W4287" s="8"/>
      <c r="X4287" s="6"/>
      <c r="Y4287" s="6"/>
    </row>
    <row r="4288" spans="1:25" x14ac:dyDescent="0.3">
      <c r="A4288" s="6" t="s">
        <v>17266</v>
      </c>
      <c r="B4288" s="6"/>
      <c r="C4288" s="6" t="s">
        <v>8581</v>
      </c>
      <c r="D4288" s="6" t="str">
        <f t="shared" si="198"/>
        <v>ORD26004322</v>
      </c>
      <c r="E4288" s="10">
        <v>46288</v>
      </c>
      <c r="F4288" s="6" t="s">
        <v>12294</v>
      </c>
      <c r="G4288" s="6" t="s">
        <v>27</v>
      </c>
      <c r="H4288" s="8">
        <v>15998</v>
      </c>
      <c r="I4288" s="8">
        <v>255.97</v>
      </c>
      <c r="J4288" s="8">
        <v>46.07</v>
      </c>
      <c r="K4288" s="8">
        <v>15695.96</v>
      </c>
      <c r="L4288" s="10">
        <v>46290</v>
      </c>
      <c r="M4288" s="6" t="s">
        <v>17130</v>
      </c>
      <c r="N4288" s="6" t="str">
        <f>IF(COUNTIF($A$2:A4288,A4288)&gt;1,"DUP","OK")</f>
        <v>OK</v>
      </c>
      <c r="O4288" s="6" t="str">
        <f t="shared" si="199"/>
        <v>ORD26004322</v>
      </c>
      <c r="P4288" s="6" t="str">
        <f t="shared" si="200"/>
        <v>Sep</v>
      </c>
      <c r="Q4288" s="6"/>
      <c r="R4288" s="9"/>
      <c r="S4288" s="8"/>
      <c r="T4288" s="8"/>
      <c r="U4288" s="8"/>
      <c r="V4288" s="8"/>
      <c r="W4288" s="8"/>
      <c r="X4288" s="6"/>
      <c r="Y4288" s="6"/>
    </row>
    <row r="4289" spans="1:25" x14ac:dyDescent="0.3">
      <c r="A4289" s="6" t="s">
        <v>17267</v>
      </c>
      <c r="B4289" s="6"/>
      <c r="C4289" s="6" t="s">
        <v>8649</v>
      </c>
      <c r="D4289" s="6" t="str">
        <f t="shared" si="198"/>
        <v>ORD26004356</v>
      </c>
      <c r="E4289" s="10">
        <v>46288</v>
      </c>
      <c r="F4289" s="6" t="s">
        <v>12294</v>
      </c>
      <c r="G4289" s="6" t="s">
        <v>18</v>
      </c>
      <c r="H4289" s="8">
        <v>4298</v>
      </c>
      <c r="I4289" s="8">
        <v>12.89</v>
      </c>
      <c r="J4289" s="8">
        <v>2.3199999999999998</v>
      </c>
      <c r="K4289" s="8">
        <v>4282.79</v>
      </c>
      <c r="L4289" s="10">
        <v>46290</v>
      </c>
      <c r="M4289" s="6" t="s">
        <v>17130</v>
      </c>
      <c r="N4289" s="6" t="str">
        <f>IF(COUNTIF($A$2:A4289,A4289)&gt;1,"DUP","OK")</f>
        <v>OK</v>
      </c>
      <c r="O4289" s="6" t="str">
        <f t="shared" si="199"/>
        <v>ORD26004356</v>
      </c>
      <c r="P4289" s="6" t="str">
        <f t="shared" si="200"/>
        <v>Sep</v>
      </c>
      <c r="Q4289" s="6"/>
      <c r="R4289" s="9"/>
      <c r="S4289" s="8"/>
      <c r="T4289" s="8"/>
      <c r="U4289" s="8"/>
      <c r="V4289" s="8"/>
      <c r="W4289" s="8"/>
      <c r="X4289" s="6"/>
      <c r="Y4289" s="6"/>
    </row>
    <row r="4290" spans="1:25" x14ac:dyDescent="0.3">
      <c r="A4290" s="6" t="s">
        <v>17268</v>
      </c>
      <c r="B4290" s="6"/>
      <c r="C4290" s="6" t="s">
        <v>8671</v>
      </c>
      <c r="D4290" s="6" t="str">
        <f t="shared" ref="D4290:D4353" si="201">UPPER(SUBSTITUTE(TRIM(C4290),"-",""))</f>
        <v>ORD26004368</v>
      </c>
      <c r="E4290" s="10">
        <v>46288</v>
      </c>
      <c r="F4290" s="6" t="s">
        <v>12294</v>
      </c>
      <c r="G4290" s="6" t="s">
        <v>27</v>
      </c>
      <c r="H4290" s="8">
        <v>3098</v>
      </c>
      <c r="I4290" s="8">
        <v>49.57</v>
      </c>
      <c r="J4290" s="8">
        <v>8.92</v>
      </c>
      <c r="K4290" s="8">
        <v>3039.51</v>
      </c>
      <c r="L4290" s="10">
        <v>46290</v>
      </c>
      <c r="M4290" s="6" t="s">
        <v>17130</v>
      </c>
      <c r="N4290" s="6" t="str">
        <f>IF(COUNTIF($A$2:A4290,A4290)&gt;1,"DUP","OK")</f>
        <v>OK</v>
      </c>
      <c r="O4290" s="6" t="str">
        <f t="shared" ref="O4290:O4353" si="202">IF(F4290="REFUND",INDEX($D$2:$D$5743,MATCH(B4290,$A$2:$A$5743,0)),D4290)</f>
        <v>ORD26004368</v>
      </c>
      <c r="P4290" s="6" t="str">
        <f t="shared" ref="P4290:P4353" si="203">IF(L4290&gt;DATE(2026,9,30),"Oct-Due","Sep")</f>
        <v>Sep</v>
      </c>
      <c r="Q4290" s="6"/>
      <c r="R4290" s="9"/>
      <c r="S4290" s="8"/>
      <c r="T4290" s="8"/>
      <c r="U4290" s="8"/>
      <c r="V4290" s="8"/>
      <c r="W4290" s="8"/>
      <c r="X4290" s="6"/>
      <c r="Y4290" s="6"/>
    </row>
    <row r="4291" spans="1:25" x14ac:dyDescent="0.3">
      <c r="A4291" s="6" t="s">
        <v>17269</v>
      </c>
      <c r="B4291" s="6"/>
      <c r="C4291" s="6" t="s">
        <v>8860</v>
      </c>
      <c r="D4291" s="6" t="str">
        <f t="shared" si="201"/>
        <v>ORD26004465</v>
      </c>
      <c r="E4291" s="10">
        <v>46288</v>
      </c>
      <c r="F4291" s="6" t="s">
        <v>12294</v>
      </c>
      <c r="G4291" s="6" t="s">
        <v>18</v>
      </c>
      <c r="H4291" s="8">
        <v>1298</v>
      </c>
      <c r="I4291" s="8">
        <v>0</v>
      </c>
      <c r="J4291" s="8">
        <v>0</v>
      </c>
      <c r="K4291" s="8">
        <v>1298</v>
      </c>
      <c r="L4291" s="10">
        <v>46290</v>
      </c>
      <c r="M4291" s="6" t="s">
        <v>17130</v>
      </c>
      <c r="N4291" s="6" t="str">
        <f>IF(COUNTIF($A$2:A4291,A4291)&gt;1,"DUP","OK")</f>
        <v>OK</v>
      </c>
      <c r="O4291" s="6" t="str">
        <f t="shared" si="202"/>
        <v>ORD26004465</v>
      </c>
      <c r="P4291" s="6" t="str">
        <f t="shared" si="203"/>
        <v>Sep</v>
      </c>
      <c r="Q4291" s="6"/>
      <c r="R4291" s="9"/>
      <c r="S4291" s="8"/>
      <c r="T4291" s="8"/>
      <c r="U4291" s="8"/>
      <c r="V4291" s="8"/>
      <c r="W4291" s="8"/>
      <c r="X4291" s="6"/>
      <c r="Y4291" s="6"/>
    </row>
    <row r="4292" spans="1:25" x14ac:dyDescent="0.3">
      <c r="A4292" s="6" t="s">
        <v>17270</v>
      </c>
      <c r="B4292" s="6"/>
      <c r="C4292" s="6" t="s">
        <v>9100</v>
      </c>
      <c r="D4292" s="6" t="str">
        <f t="shared" si="201"/>
        <v>ORD26004587</v>
      </c>
      <c r="E4292" s="10">
        <v>46288</v>
      </c>
      <c r="F4292" s="6" t="s">
        <v>12294</v>
      </c>
      <c r="G4292" s="6" t="s">
        <v>18</v>
      </c>
      <c r="H4292" s="8">
        <v>2498</v>
      </c>
      <c r="I4292" s="8">
        <v>7.49</v>
      </c>
      <c r="J4292" s="8">
        <v>1.35</v>
      </c>
      <c r="K4292" s="8">
        <v>2489.16</v>
      </c>
      <c r="L4292" s="10">
        <v>46290</v>
      </c>
      <c r="M4292" s="6" t="s">
        <v>17130</v>
      </c>
      <c r="N4292" s="6" t="str">
        <f>IF(COUNTIF($A$2:A4292,A4292)&gt;1,"DUP","OK")</f>
        <v>OK</v>
      </c>
      <c r="O4292" s="6" t="str">
        <f t="shared" si="202"/>
        <v>ORD26004587</v>
      </c>
      <c r="P4292" s="6" t="str">
        <f t="shared" si="203"/>
        <v>Sep</v>
      </c>
      <c r="Q4292" s="6"/>
      <c r="R4292" s="9"/>
      <c r="S4292" s="8"/>
      <c r="T4292" s="8"/>
      <c r="U4292" s="8"/>
      <c r="V4292" s="8"/>
      <c r="W4292" s="8"/>
      <c r="X4292" s="6"/>
      <c r="Y4292" s="6"/>
    </row>
    <row r="4293" spans="1:25" x14ac:dyDescent="0.3">
      <c r="A4293" s="6" t="s">
        <v>17271</v>
      </c>
      <c r="B4293" s="6"/>
      <c r="C4293" s="6" t="s">
        <v>17272</v>
      </c>
      <c r="D4293" s="6" t="str">
        <f t="shared" si="201"/>
        <v>ORD26004721</v>
      </c>
      <c r="E4293" s="10">
        <v>46288</v>
      </c>
      <c r="F4293" s="6" t="s">
        <v>12294</v>
      </c>
      <c r="G4293" s="6" t="s">
        <v>43</v>
      </c>
      <c r="H4293" s="8">
        <v>4498</v>
      </c>
      <c r="I4293" s="8">
        <v>53.98</v>
      </c>
      <c r="J4293" s="8">
        <v>9.7200000000000006</v>
      </c>
      <c r="K4293" s="8">
        <v>4434.3</v>
      </c>
      <c r="L4293" s="10">
        <v>46290</v>
      </c>
      <c r="M4293" s="6" t="s">
        <v>17130</v>
      </c>
      <c r="N4293" s="6" t="str">
        <f>IF(COUNTIF($A$2:A4293,A4293)&gt;1,"DUP","OK")</f>
        <v>OK</v>
      </c>
      <c r="O4293" s="6" t="str">
        <f t="shared" si="202"/>
        <v>ORD26004721</v>
      </c>
      <c r="P4293" s="6" t="str">
        <f t="shared" si="203"/>
        <v>Sep</v>
      </c>
      <c r="Q4293" s="6"/>
      <c r="R4293" s="9"/>
      <c r="S4293" s="8"/>
      <c r="T4293" s="8"/>
      <c r="U4293" s="8"/>
      <c r="V4293" s="8"/>
      <c r="W4293" s="8"/>
      <c r="X4293" s="6"/>
      <c r="Y4293" s="6"/>
    </row>
    <row r="4294" spans="1:25" x14ac:dyDescent="0.3">
      <c r="A4294" s="6" t="s">
        <v>17273</v>
      </c>
      <c r="B4294" s="6"/>
      <c r="C4294" s="6" t="s">
        <v>9411</v>
      </c>
      <c r="D4294" s="6" t="str">
        <f t="shared" si="201"/>
        <v>ORD26004748</v>
      </c>
      <c r="E4294" s="10">
        <v>46288</v>
      </c>
      <c r="F4294" s="6" t="s">
        <v>12294</v>
      </c>
      <c r="G4294" s="6" t="s">
        <v>27</v>
      </c>
      <c r="H4294" s="8">
        <v>999</v>
      </c>
      <c r="I4294" s="8">
        <v>17.98</v>
      </c>
      <c r="J4294" s="8">
        <v>3.24</v>
      </c>
      <c r="K4294" s="8">
        <v>977.78</v>
      </c>
      <c r="L4294" s="10">
        <v>46290</v>
      </c>
      <c r="M4294" s="6" t="s">
        <v>17130</v>
      </c>
      <c r="N4294" s="6" t="str">
        <f>IF(COUNTIF($A$2:A4294,A4294)&gt;1,"DUP","OK")</f>
        <v>OK</v>
      </c>
      <c r="O4294" s="6" t="str">
        <f t="shared" si="202"/>
        <v>ORD26004748</v>
      </c>
      <c r="P4294" s="6" t="str">
        <f t="shared" si="203"/>
        <v>Sep</v>
      </c>
      <c r="Q4294" s="6"/>
      <c r="R4294" s="9"/>
      <c r="S4294" s="8"/>
      <c r="T4294" s="8"/>
      <c r="U4294" s="8"/>
      <c r="V4294" s="8"/>
      <c r="W4294" s="8"/>
      <c r="X4294" s="6"/>
      <c r="Y4294" s="6"/>
    </row>
    <row r="4295" spans="1:25" x14ac:dyDescent="0.3">
      <c r="A4295" s="6" t="s">
        <v>17274</v>
      </c>
      <c r="B4295" s="6"/>
      <c r="C4295" s="6" t="s">
        <v>9492</v>
      </c>
      <c r="D4295" s="6" t="str">
        <f t="shared" si="201"/>
        <v>ORD26004790</v>
      </c>
      <c r="E4295" s="10">
        <v>46288</v>
      </c>
      <c r="F4295" s="6" t="s">
        <v>12294</v>
      </c>
      <c r="G4295" s="6" t="s">
        <v>18</v>
      </c>
      <c r="H4295" s="8">
        <v>8298</v>
      </c>
      <c r="I4295" s="8">
        <v>24.89</v>
      </c>
      <c r="J4295" s="8">
        <v>4.4800000000000004</v>
      </c>
      <c r="K4295" s="8">
        <v>8268.6299999999992</v>
      </c>
      <c r="L4295" s="10">
        <v>46290</v>
      </c>
      <c r="M4295" s="6" t="s">
        <v>17130</v>
      </c>
      <c r="N4295" s="6" t="str">
        <f>IF(COUNTIF($A$2:A4295,A4295)&gt;1,"DUP","OK")</f>
        <v>OK</v>
      </c>
      <c r="O4295" s="6" t="str">
        <f t="shared" si="202"/>
        <v>ORD26004790</v>
      </c>
      <c r="P4295" s="6" t="str">
        <f t="shared" si="203"/>
        <v>Sep</v>
      </c>
      <c r="Q4295" s="6"/>
      <c r="R4295" s="9"/>
      <c r="S4295" s="8"/>
      <c r="T4295" s="8"/>
      <c r="U4295" s="8"/>
      <c r="V4295" s="8"/>
      <c r="W4295" s="8"/>
      <c r="X4295" s="6"/>
      <c r="Y4295" s="6"/>
    </row>
    <row r="4296" spans="1:25" x14ac:dyDescent="0.3">
      <c r="A4296" s="6" t="s">
        <v>17275</v>
      </c>
      <c r="B4296" s="6"/>
      <c r="C4296" s="6" t="s">
        <v>17276</v>
      </c>
      <c r="D4296" s="6" t="str">
        <f t="shared" si="201"/>
        <v>ORD26004796</v>
      </c>
      <c r="E4296" s="10">
        <v>46288</v>
      </c>
      <c r="F4296" s="6" t="s">
        <v>12294</v>
      </c>
      <c r="G4296" s="6" t="s">
        <v>18</v>
      </c>
      <c r="H4296" s="8">
        <v>2998</v>
      </c>
      <c r="I4296" s="8">
        <v>8.99</v>
      </c>
      <c r="J4296" s="8">
        <v>1.62</v>
      </c>
      <c r="K4296" s="8">
        <v>2987.39</v>
      </c>
      <c r="L4296" s="10">
        <v>46290</v>
      </c>
      <c r="M4296" s="6" t="s">
        <v>17130</v>
      </c>
      <c r="N4296" s="6" t="str">
        <f>IF(COUNTIF($A$2:A4296,A4296)&gt;1,"DUP","OK")</f>
        <v>OK</v>
      </c>
      <c r="O4296" s="6" t="str">
        <f t="shared" si="202"/>
        <v>ORD26004796</v>
      </c>
      <c r="P4296" s="6" t="str">
        <f t="shared" si="203"/>
        <v>Sep</v>
      </c>
      <c r="Q4296" s="6"/>
      <c r="R4296" s="9"/>
      <c r="S4296" s="8"/>
      <c r="T4296" s="8"/>
      <c r="U4296" s="8"/>
      <c r="V4296" s="8"/>
      <c r="W4296" s="8"/>
      <c r="X4296" s="6"/>
      <c r="Y4296" s="6"/>
    </row>
    <row r="4297" spans="1:25" x14ac:dyDescent="0.3">
      <c r="A4297" s="6" t="s">
        <v>17277</v>
      </c>
      <c r="B4297" s="6"/>
      <c r="C4297" s="6" t="s">
        <v>9510</v>
      </c>
      <c r="D4297" s="6" t="str">
        <f t="shared" si="201"/>
        <v>ORD26004799</v>
      </c>
      <c r="E4297" s="10">
        <v>46288</v>
      </c>
      <c r="F4297" s="6" t="s">
        <v>12294</v>
      </c>
      <c r="G4297" s="6" t="s">
        <v>27</v>
      </c>
      <c r="H4297" s="8">
        <v>799</v>
      </c>
      <c r="I4297" s="8">
        <v>14.38</v>
      </c>
      <c r="J4297" s="8">
        <v>2.59</v>
      </c>
      <c r="K4297" s="8">
        <v>782.03</v>
      </c>
      <c r="L4297" s="10">
        <v>46290</v>
      </c>
      <c r="M4297" s="6" t="s">
        <v>17130</v>
      </c>
      <c r="N4297" s="6" t="str">
        <f>IF(COUNTIF($A$2:A4297,A4297)&gt;1,"DUP","OK")</f>
        <v>OK</v>
      </c>
      <c r="O4297" s="6" t="str">
        <f t="shared" si="202"/>
        <v>ORD26004799</v>
      </c>
      <c r="P4297" s="6" t="str">
        <f t="shared" si="203"/>
        <v>Sep</v>
      </c>
      <c r="Q4297" s="6"/>
      <c r="R4297" s="9"/>
      <c r="S4297" s="8"/>
      <c r="T4297" s="8"/>
      <c r="U4297" s="8"/>
      <c r="V4297" s="8"/>
      <c r="W4297" s="8"/>
      <c r="X4297" s="6"/>
      <c r="Y4297" s="6"/>
    </row>
    <row r="4298" spans="1:25" x14ac:dyDescent="0.3">
      <c r="A4298" s="6" t="s">
        <v>17278</v>
      </c>
      <c r="B4298" s="6"/>
      <c r="C4298" s="6" t="s">
        <v>9584</v>
      </c>
      <c r="D4298" s="6" t="str">
        <f t="shared" si="201"/>
        <v>ORD26004837</v>
      </c>
      <c r="E4298" s="10">
        <v>46288</v>
      </c>
      <c r="F4298" s="6" t="s">
        <v>12294</v>
      </c>
      <c r="G4298" s="6" t="s">
        <v>54</v>
      </c>
      <c r="H4298" s="8">
        <v>8797</v>
      </c>
      <c r="I4298" s="8">
        <v>149.55000000000001</v>
      </c>
      <c r="J4298" s="8">
        <v>26.92</v>
      </c>
      <c r="K4298" s="8">
        <v>8620.5300000000007</v>
      </c>
      <c r="L4298" s="10">
        <v>46290</v>
      </c>
      <c r="M4298" s="6" t="s">
        <v>17130</v>
      </c>
      <c r="N4298" s="6" t="str">
        <f>IF(COUNTIF($A$2:A4298,A4298)&gt;1,"DUP","OK")</f>
        <v>OK</v>
      </c>
      <c r="O4298" s="6" t="str">
        <f t="shared" si="202"/>
        <v>ORD26004837</v>
      </c>
      <c r="P4298" s="6" t="str">
        <f t="shared" si="203"/>
        <v>Sep</v>
      </c>
      <c r="Q4298" s="6"/>
      <c r="R4298" s="9"/>
      <c r="S4298" s="8"/>
      <c r="T4298" s="8"/>
      <c r="U4298" s="8"/>
      <c r="V4298" s="8"/>
      <c r="W4298" s="8"/>
      <c r="X4298" s="6"/>
      <c r="Y4298" s="6"/>
    </row>
    <row r="4299" spans="1:25" x14ac:dyDescent="0.3">
      <c r="A4299" s="6" t="s">
        <v>17279</v>
      </c>
      <c r="B4299" s="6"/>
      <c r="C4299" s="6" t="s">
        <v>9619</v>
      </c>
      <c r="D4299" s="6" t="str">
        <f t="shared" si="201"/>
        <v>ORD26004855</v>
      </c>
      <c r="E4299" s="10">
        <v>46288</v>
      </c>
      <c r="F4299" s="6" t="s">
        <v>12294</v>
      </c>
      <c r="G4299" s="6" t="s">
        <v>27</v>
      </c>
      <c r="H4299" s="8">
        <v>4497</v>
      </c>
      <c r="I4299" s="8">
        <v>71.95</v>
      </c>
      <c r="J4299" s="8">
        <v>12.95</v>
      </c>
      <c r="K4299" s="8">
        <v>4412.1000000000004</v>
      </c>
      <c r="L4299" s="10">
        <v>46290</v>
      </c>
      <c r="M4299" s="6" t="s">
        <v>17130</v>
      </c>
      <c r="N4299" s="6" t="str">
        <f>IF(COUNTIF($A$2:A4299,A4299)&gt;1,"DUP","OK")</f>
        <v>OK</v>
      </c>
      <c r="O4299" s="6" t="str">
        <f t="shared" si="202"/>
        <v>ORD26004855</v>
      </c>
      <c r="P4299" s="6" t="str">
        <f t="shared" si="203"/>
        <v>Sep</v>
      </c>
      <c r="Q4299" s="6"/>
      <c r="R4299" s="9"/>
      <c r="S4299" s="8"/>
      <c r="T4299" s="8"/>
      <c r="U4299" s="8"/>
      <c r="V4299" s="8"/>
      <c r="W4299" s="8"/>
      <c r="X4299" s="6"/>
      <c r="Y4299" s="6"/>
    </row>
    <row r="4300" spans="1:25" x14ac:dyDescent="0.3">
      <c r="A4300" s="6" t="s">
        <v>17280</v>
      </c>
      <c r="B4300" s="6"/>
      <c r="C4300" s="6" t="s">
        <v>9672</v>
      </c>
      <c r="D4300" s="6" t="str">
        <f t="shared" si="201"/>
        <v>ORD26004883</v>
      </c>
      <c r="E4300" s="10">
        <v>46288</v>
      </c>
      <c r="F4300" s="6" t="s">
        <v>12294</v>
      </c>
      <c r="G4300" s="6" t="s">
        <v>27</v>
      </c>
      <c r="H4300" s="8">
        <v>3499</v>
      </c>
      <c r="I4300" s="8">
        <v>55.98</v>
      </c>
      <c r="J4300" s="8">
        <v>10.08</v>
      </c>
      <c r="K4300" s="8">
        <v>3432.94</v>
      </c>
      <c r="L4300" s="10">
        <v>46290</v>
      </c>
      <c r="M4300" s="6" t="s">
        <v>17130</v>
      </c>
      <c r="N4300" s="6" t="str">
        <f>IF(COUNTIF($A$2:A4300,A4300)&gt;1,"DUP","OK")</f>
        <v>OK</v>
      </c>
      <c r="O4300" s="6" t="str">
        <f t="shared" si="202"/>
        <v>ORD26004883</v>
      </c>
      <c r="P4300" s="6" t="str">
        <f t="shared" si="203"/>
        <v>Sep</v>
      </c>
      <c r="Q4300" s="6"/>
      <c r="R4300" s="9"/>
      <c r="S4300" s="8"/>
      <c r="T4300" s="8"/>
      <c r="U4300" s="8"/>
      <c r="V4300" s="8"/>
      <c r="W4300" s="8"/>
      <c r="X4300" s="6"/>
      <c r="Y4300" s="6"/>
    </row>
    <row r="4301" spans="1:25" x14ac:dyDescent="0.3">
      <c r="A4301" s="6" t="s">
        <v>17281</v>
      </c>
      <c r="B4301" s="6"/>
      <c r="C4301" s="6" t="s">
        <v>9678</v>
      </c>
      <c r="D4301" s="6" t="str">
        <f t="shared" si="201"/>
        <v>ORD26004886</v>
      </c>
      <c r="E4301" s="10">
        <v>46288</v>
      </c>
      <c r="F4301" s="6" t="s">
        <v>12294</v>
      </c>
      <c r="G4301" s="6" t="s">
        <v>27</v>
      </c>
      <c r="H4301" s="8">
        <v>4999</v>
      </c>
      <c r="I4301" s="8">
        <v>79.98</v>
      </c>
      <c r="J4301" s="8">
        <v>14.4</v>
      </c>
      <c r="K4301" s="8">
        <v>4904.62</v>
      </c>
      <c r="L4301" s="10">
        <v>46290</v>
      </c>
      <c r="M4301" s="6" t="s">
        <v>17130</v>
      </c>
      <c r="N4301" s="6" t="str">
        <f>IF(COUNTIF($A$2:A4301,A4301)&gt;1,"DUP","OK")</f>
        <v>OK</v>
      </c>
      <c r="O4301" s="6" t="str">
        <f t="shared" si="202"/>
        <v>ORD26004886</v>
      </c>
      <c r="P4301" s="6" t="str">
        <f t="shared" si="203"/>
        <v>Sep</v>
      </c>
      <c r="Q4301" s="6"/>
      <c r="R4301" s="9"/>
      <c r="S4301" s="8"/>
      <c r="T4301" s="8"/>
      <c r="U4301" s="8"/>
      <c r="V4301" s="8"/>
      <c r="W4301" s="8"/>
      <c r="X4301" s="6"/>
      <c r="Y4301" s="6"/>
    </row>
    <row r="4302" spans="1:25" x14ac:dyDescent="0.3">
      <c r="A4302" s="6" t="s">
        <v>17282</v>
      </c>
      <c r="B4302" s="6"/>
      <c r="C4302" s="6" t="s">
        <v>9910</v>
      </c>
      <c r="D4302" s="6" t="str">
        <f t="shared" si="201"/>
        <v>ORD26005006</v>
      </c>
      <c r="E4302" s="10">
        <v>46288</v>
      </c>
      <c r="F4302" s="6" t="s">
        <v>12294</v>
      </c>
      <c r="G4302" s="6" t="s">
        <v>54</v>
      </c>
      <c r="H4302" s="8">
        <v>1299</v>
      </c>
      <c r="I4302" s="8">
        <v>24.68</v>
      </c>
      <c r="J4302" s="8">
        <v>4.4400000000000004</v>
      </c>
      <c r="K4302" s="8">
        <v>1269.8800000000001</v>
      </c>
      <c r="L4302" s="10">
        <v>46290</v>
      </c>
      <c r="M4302" s="6" t="s">
        <v>17130</v>
      </c>
      <c r="N4302" s="6" t="str">
        <f>IF(COUNTIF($A$2:A4302,A4302)&gt;1,"DUP","OK")</f>
        <v>OK</v>
      </c>
      <c r="O4302" s="6" t="str">
        <f t="shared" si="202"/>
        <v>ORD26005006</v>
      </c>
      <c r="P4302" s="6" t="str">
        <f t="shared" si="203"/>
        <v>Sep</v>
      </c>
      <c r="Q4302" s="6"/>
      <c r="R4302" s="9"/>
      <c r="S4302" s="8"/>
      <c r="T4302" s="8"/>
      <c r="U4302" s="8"/>
      <c r="V4302" s="8"/>
      <c r="W4302" s="8"/>
      <c r="X4302" s="6"/>
      <c r="Y4302" s="6"/>
    </row>
    <row r="4303" spans="1:25" x14ac:dyDescent="0.3">
      <c r="A4303" s="6" t="s">
        <v>17283</v>
      </c>
      <c r="B4303" s="6"/>
      <c r="C4303" s="6" t="s">
        <v>9939</v>
      </c>
      <c r="D4303" s="6" t="str">
        <f t="shared" si="201"/>
        <v>ORD26005021</v>
      </c>
      <c r="E4303" s="10">
        <v>46288</v>
      </c>
      <c r="F4303" s="6" t="s">
        <v>12294</v>
      </c>
      <c r="G4303" s="6" t="s">
        <v>18</v>
      </c>
      <c r="H4303" s="8">
        <v>349</v>
      </c>
      <c r="I4303" s="8">
        <v>0</v>
      </c>
      <c r="J4303" s="8">
        <v>0</v>
      </c>
      <c r="K4303" s="8">
        <v>349</v>
      </c>
      <c r="L4303" s="10">
        <v>46290</v>
      </c>
      <c r="M4303" s="6" t="s">
        <v>17130</v>
      </c>
      <c r="N4303" s="6" t="str">
        <f>IF(COUNTIF($A$2:A4303,A4303)&gt;1,"DUP","OK")</f>
        <v>OK</v>
      </c>
      <c r="O4303" s="6" t="str">
        <f t="shared" si="202"/>
        <v>ORD26005021</v>
      </c>
      <c r="P4303" s="6" t="str">
        <f t="shared" si="203"/>
        <v>Sep</v>
      </c>
      <c r="Q4303" s="6"/>
      <c r="R4303" s="9"/>
      <c r="S4303" s="8"/>
      <c r="T4303" s="8"/>
      <c r="U4303" s="8"/>
      <c r="V4303" s="8"/>
      <c r="W4303" s="8"/>
      <c r="X4303" s="6"/>
      <c r="Y4303" s="6"/>
    </row>
    <row r="4304" spans="1:25" x14ac:dyDescent="0.3">
      <c r="A4304" s="6" t="s">
        <v>17284</v>
      </c>
      <c r="B4304" s="6"/>
      <c r="C4304" s="6" t="s">
        <v>9941</v>
      </c>
      <c r="D4304" s="6" t="str">
        <f t="shared" si="201"/>
        <v>ORD26005022</v>
      </c>
      <c r="E4304" s="10">
        <v>46288</v>
      </c>
      <c r="F4304" s="6" t="s">
        <v>12294</v>
      </c>
      <c r="G4304" s="6" t="s">
        <v>54</v>
      </c>
      <c r="H4304" s="8">
        <v>1498</v>
      </c>
      <c r="I4304" s="8">
        <v>28.46</v>
      </c>
      <c r="J4304" s="8">
        <v>5.12</v>
      </c>
      <c r="K4304" s="8">
        <v>1464.42</v>
      </c>
      <c r="L4304" s="10">
        <v>46290</v>
      </c>
      <c r="M4304" s="6" t="s">
        <v>17130</v>
      </c>
      <c r="N4304" s="6" t="str">
        <f>IF(COUNTIF($A$2:A4304,A4304)&gt;1,"DUP","OK")</f>
        <v>OK</v>
      </c>
      <c r="O4304" s="6" t="str">
        <f t="shared" si="202"/>
        <v>ORD26005022</v>
      </c>
      <c r="P4304" s="6" t="str">
        <f t="shared" si="203"/>
        <v>Sep</v>
      </c>
      <c r="Q4304" s="6"/>
      <c r="R4304" s="9"/>
      <c r="S4304" s="8"/>
      <c r="T4304" s="8"/>
      <c r="U4304" s="8"/>
      <c r="V4304" s="8"/>
      <c r="W4304" s="8"/>
      <c r="X4304" s="6"/>
      <c r="Y4304" s="6"/>
    </row>
    <row r="4305" spans="1:25" x14ac:dyDescent="0.3">
      <c r="A4305" s="6" t="s">
        <v>17285</v>
      </c>
      <c r="B4305" s="6"/>
      <c r="C4305" s="6" t="s">
        <v>9943</v>
      </c>
      <c r="D4305" s="6" t="str">
        <f t="shared" si="201"/>
        <v>ORD26005023</v>
      </c>
      <c r="E4305" s="10">
        <v>46288</v>
      </c>
      <c r="F4305" s="6" t="s">
        <v>12294</v>
      </c>
      <c r="G4305" s="6" t="s">
        <v>54</v>
      </c>
      <c r="H4305" s="8">
        <v>2598</v>
      </c>
      <c r="I4305" s="8">
        <v>44.17</v>
      </c>
      <c r="J4305" s="8">
        <v>7.95</v>
      </c>
      <c r="K4305" s="8">
        <v>2545.88</v>
      </c>
      <c r="L4305" s="10">
        <v>46290</v>
      </c>
      <c r="M4305" s="6" t="s">
        <v>17130</v>
      </c>
      <c r="N4305" s="6" t="str">
        <f>IF(COUNTIF($A$2:A4305,A4305)&gt;1,"DUP","OK")</f>
        <v>OK</v>
      </c>
      <c r="O4305" s="6" t="str">
        <f t="shared" si="202"/>
        <v>ORD26005023</v>
      </c>
      <c r="P4305" s="6" t="str">
        <f t="shared" si="203"/>
        <v>Sep</v>
      </c>
      <c r="Q4305" s="6"/>
      <c r="R4305" s="9"/>
      <c r="S4305" s="8"/>
      <c r="T4305" s="8"/>
      <c r="U4305" s="8"/>
      <c r="V4305" s="8"/>
      <c r="W4305" s="8"/>
      <c r="X4305" s="6"/>
      <c r="Y4305" s="6"/>
    </row>
    <row r="4306" spans="1:25" x14ac:dyDescent="0.3">
      <c r="A4306" s="6" t="s">
        <v>17286</v>
      </c>
      <c r="B4306" s="6"/>
      <c r="C4306" s="6" t="s">
        <v>10013</v>
      </c>
      <c r="D4306" s="6" t="str">
        <f t="shared" si="201"/>
        <v>ORD26005060</v>
      </c>
      <c r="E4306" s="10">
        <v>46288</v>
      </c>
      <c r="F4306" s="6" t="s">
        <v>12294</v>
      </c>
      <c r="G4306" s="6" t="s">
        <v>18</v>
      </c>
      <c r="H4306" s="8">
        <v>4297</v>
      </c>
      <c r="I4306" s="8">
        <v>12.89</v>
      </c>
      <c r="J4306" s="8">
        <v>2.3199999999999998</v>
      </c>
      <c r="K4306" s="8">
        <v>4281.79</v>
      </c>
      <c r="L4306" s="10">
        <v>46290</v>
      </c>
      <c r="M4306" s="6" t="s">
        <v>17130</v>
      </c>
      <c r="N4306" s="6" t="str">
        <f>IF(COUNTIF($A$2:A4306,A4306)&gt;1,"DUP","OK")</f>
        <v>OK</v>
      </c>
      <c r="O4306" s="6" t="str">
        <f t="shared" si="202"/>
        <v>ORD26005060</v>
      </c>
      <c r="P4306" s="6" t="str">
        <f t="shared" si="203"/>
        <v>Sep</v>
      </c>
      <c r="Q4306" s="6"/>
      <c r="R4306" s="9"/>
      <c r="S4306" s="8"/>
      <c r="T4306" s="8"/>
      <c r="U4306" s="8"/>
      <c r="V4306" s="8"/>
      <c r="W4306" s="8"/>
      <c r="X4306" s="6"/>
      <c r="Y4306" s="6"/>
    </row>
    <row r="4307" spans="1:25" x14ac:dyDescent="0.3">
      <c r="A4307" s="6" t="s">
        <v>17287</v>
      </c>
      <c r="B4307" s="6"/>
      <c r="C4307" s="6" t="s">
        <v>10089</v>
      </c>
      <c r="D4307" s="6" t="str">
        <f t="shared" si="201"/>
        <v>ORD26005099</v>
      </c>
      <c r="E4307" s="10">
        <v>46288</v>
      </c>
      <c r="F4307" s="6" t="s">
        <v>12294</v>
      </c>
      <c r="G4307" s="6" t="s">
        <v>27</v>
      </c>
      <c r="H4307" s="8">
        <v>598</v>
      </c>
      <c r="I4307" s="8">
        <v>10.76</v>
      </c>
      <c r="J4307" s="8">
        <v>1.94</v>
      </c>
      <c r="K4307" s="8">
        <v>585.29999999999995</v>
      </c>
      <c r="L4307" s="10">
        <v>46290</v>
      </c>
      <c r="M4307" s="6" t="s">
        <v>17130</v>
      </c>
      <c r="N4307" s="6" t="str">
        <f>IF(COUNTIF($A$2:A4307,A4307)&gt;1,"DUP","OK")</f>
        <v>OK</v>
      </c>
      <c r="O4307" s="6" t="str">
        <f t="shared" si="202"/>
        <v>ORD26005099</v>
      </c>
      <c r="P4307" s="6" t="str">
        <f t="shared" si="203"/>
        <v>Sep</v>
      </c>
      <c r="Q4307" s="6"/>
      <c r="R4307" s="9"/>
      <c r="S4307" s="8"/>
      <c r="T4307" s="8"/>
      <c r="U4307" s="8"/>
      <c r="V4307" s="8"/>
      <c r="W4307" s="8"/>
      <c r="X4307" s="6"/>
      <c r="Y4307" s="6"/>
    </row>
    <row r="4308" spans="1:25" x14ac:dyDescent="0.3">
      <c r="A4308" s="6" t="s">
        <v>17288</v>
      </c>
      <c r="B4308" s="6"/>
      <c r="C4308" s="6" t="s">
        <v>10186</v>
      </c>
      <c r="D4308" s="6" t="str">
        <f t="shared" si="201"/>
        <v>ORD26005150</v>
      </c>
      <c r="E4308" s="10">
        <v>46288</v>
      </c>
      <c r="F4308" s="6" t="s">
        <v>12294</v>
      </c>
      <c r="G4308" s="6" t="s">
        <v>18</v>
      </c>
      <c r="H4308" s="8">
        <v>8348</v>
      </c>
      <c r="I4308" s="8">
        <v>25.04</v>
      </c>
      <c r="J4308" s="8">
        <v>4.51</v>
      </c>
      <c r="K4308" s="8">
        <v>8318.4500000000007</v>
      </c>
      <c r="L4308" s="10">
        <v>46290</v>
      </c>
      <c r="M4308" s="6" t="s">
        <v>17130</v>
      </c>
      <c r="N4308" s="6" t="str">
        <f>IF(COUNTIF($A$2:A4308,A4308)&gt;1,"DUP","OK")</f>
        <v>OK</v>
      </c>
      <c r="O4308" s="6" t="str">
        <f t="shared" si="202"/>
        <v>ORD26005150</v>
      </c>
      <c r="P4308" s="6" t="str">
        <f t="shared" si="203"/>
        <v>Sep</v>
      </c>
      <c r="Q4308" s="6"/>
      <c r="R4308" s="9"/>
      <c r="S4308" s="8"/>
      <c r="T4308" s="8"/>
      <c r="U4308" s="8"/>
      <c r="V4308" s="8"/>
      <c r="W4308" s="8"/>
      <c r="X4308" s="6"/>
      <c r="Y4308" s="6"/>
    </row>
    <row r="4309" spans="1:25" x14ac:dyDescent="0.3">
      <c r="A4309" s="6" t="s">
        <v>17289</v>
      </c>
      <c r="B4309" s="6"/>
      <c r="C4309" s="6" t="s">
        <v>10192</v>
      </c>
      <c r="D4309" s="6" t="str">
        <f t="shared" si="201"/>
        <v>ORD26005154</v>
      </c>
      <c r="E4309" s="10">
        <v>46288</v>
      </c>
      <c r="F4309" s="6" t="s">
        <v>12294</v>
      </c>
      <c r="G4309" s="6" t="s">
        <v>18</v>
      </c>
      <c r="H4309" s="8">
        <v>3197</v>
      </c>
      <c r="I4309" s="8">
        <v>9.59</v>
      </c>
      <c r="J4309" s="8">
        <v>1.73</v>
      </c>
      <c r="K4309" s="8">
        <v>3185.68</v>
      </c>
      <c r="L4309" s="10">
        <v>46290</v>
      </c>
      <c r="M4309" s="6" t="s">
        <v>17130</v>
      </c>
      <c r="N4309" s="6" t="str">
        <f>IF(COUNTIF($A$2:A4309,A4309)&gt;1,"DUP","OK")</f>
        <v>OK</v>
      </c>
      <c r="O4309" s="6" t="str">
        <f t="shared" si="202"/>
        <v>ORD26005154</v>
      </c>
      <c r="P4309" s="6" t="str">
        <f t="shared" si="203"/>
        <v>Sep</v>
      </c>
      <c r="Q4309" s="6"/>
      <c r="R4309" s="9"/>
      <c r="S4309" s="8"/>
      <c r="T4309" s="8"/>
      <c r="U4309" s="8"/>
      <c r="V4309" s="8"/>
      <c r="W4309" s="8"/>
      <c r="X4309" s="6"/>
      <c r="Y4309" s="6"/>
    </row>
    <row r="4310" spans="1:25" x14ac:dyDescent="0.3">
      <c r="A4310" s="6" t="s">
        <v>17290</v>
      </c>
      <c r="B4310" s="6"/>
      <c r="C4310" s="6" t="s">
        <v>10254</v>
      </c>
      <c r="D4310" s="6" t="str">
        <f t="shared" si="201"/>
        <v>ORD26005186</v>
      </c>
      <c r="E4310" s="10">
        <v>46288</v>
      </c>
      <c r="F4310" s="6" t="s">
        <v>12294</v>
      </c>
      <c r="G4310" s="6" t="s">
        <v>27</v>
      </c>
      <c r="H4310" s="8">
        <v>12998</v>
      </c>
      <c r="I4310" s="8">
        <v>207.97</v>
      </c>
      <c r="J4310" s="8">
        <v>37.43</v>
      </c>
      <c r="K4310" s="8">
        <v>12752.6</v>
      </c>
      <c r="L4310" s="10">
        <v>46290</v>
      </c>
      <c r="M4310" s="6" t="s">
        <v>17130</v>
      </c>
      <c r="N4310" s="6" t="str">
        <f>IF(COUNTIF($A$2:A4310,A4310)&gt;1,"DUP","OK")</f>
        <v>OK</v>
      </c>
      <c r="O4310" s="6" t="str">
        <f t="shared" si="202"/>
        <v>ORD26005186</v>
      </c>
      <c r="P4310" s="6" t="str">
        <f t="shared" si="203"/>
        <v>Sep</v>
      </c>
      <c r="Q4310" s="6"/>
      <c r="R4310" s="9"/>
      <c r="S4310" s="8"/>
      <c r="T4310" s="8"/>
      <c r="U4310" s="8"/>
      <c r="V4310" s="8"/>
      <c r="W4310" s="8"/>
      <c r="X4310" s="6"/>
      <c r="Y4310" s="6"/>
    </row>
    <row r="4311" spans="1:25" x14ac:dyDescent="0.3">
      <c r="A4311" s="6" t="s">
        <v>17291</v>
      </c>
      <c r="B4311" s="6"/>
      <c r="C4311" s="6" t="s">
        <v>10417</v>
      </c>
      <c r="D4311" s="6" t="str">
        <f t="shared" si="201"/>
        <v>ORD26005270</v>
      </c>
      <c r="E4311" s="10">
        <v>46288</v>
      </c>
      <c r="F4311" s="6" t="s">
        <v>12294</v>
      </c>
      <c r="G4311" s="6" t="s">
        <v>54</v>
      </c>
      <c r="H4311" s="8">
        <v>3499</v>
      </c>
      <c r="I4311" s="8">
        <v>59.48</v>
      </c>
      <c r="J4311" s="8">
        <v>10.71</v>
      </c>
      <c r="K4311" s="8">
        <v>3428.81</v>
      </c>
      <c r="L4311" s="10">
        <v>46290</v>
      </c>
      <c r="M4311" s="6" t="s">
        <v>17130</v>
      </c>
      <c r="N4311" s="6" t="str">
        <f>IF(COUNTIF($A$2:A4311,A4311)&gt;1,"DUP","OK")</f>
        <v>OK</v>
      </c>
      <c r="O4311" s="6" t="str">
        <f t="shared" si="202"/>
        <v>ORD26005270</v>
      </c>
      <c r="P4311" s="6" t="str">
        <f t="shared" si="203"/>
        <v>Sep</v>
      </c>
      <c r="Q4311" s="6"/>
      <c r="R4311" s="9"/>
      <c r="S4311" s="8"/>
      <c r="T4311" s="8"/>
      <c r="U4311" s="8"/>
      <c r="V4311" s="8"/>
      <c r="W4311" s="8"/>
      <c r="X4311" s="6"/>
      <c r="Y4311" s="6"/>
    </row>
    <row r="4312" spans="1:25" x14ac:dyDescent="0.3">
      <c r="A4312" s="6" t="s">
        <v>17292</v>
      </c>
      <c r="B4312" s="6"/>
      <c r="C4312" s="6" t="s">
        <v>10496</v>
      </c>
      <c r="D4312" s="6" t="str">
        <f t="shared" si="201"/>
        <v>ORD26005312</v>
      </c>
      <c r="E4312" s="10">
        <v>46288</v>
      </c>
      <c r="F4312" s="6" t="s">
        <v>12294</v>
      </c>
      <c r="G4312" s="6" t="s">
        <v>18</v>
      </c>
      <c r="H4312" s="8">
        <v>1799</v>
      </c>
      <c r="I4312" s="8">
        <v>0</v>
      </c>
      <c r="J4312" s="8">
        <v>0</v>
      </c>
      <c r="K4312" s="8">
        <v>1799</v>
      </c>
      <c r="L4312" s="10">
        <v>46290</v>
      </c>
      <c r="M4312" s="6" t="s">
        <v>17130</v>
      </c>
      <c r="N4312" s="6" t="str">
        <f>IF(COUNTIF($A$2:A4312,A4312)&gt;1,"DUP","OK")</f>
        <v>OK</v>
      </c>
      <c r="O4312" s="6" t="str">
        <f t="shared" si="202"/>
        <v>ORD26005312</v>
      </c>
      <c r="P4312" s="6" t="str">
        <f t="shared" si="203"/>
        <v>Sep</v>
      </c>
      <c r="Q4312" s="6"/>
      <c r="R4312" s="9"/>
      <c r="S4312" s="8"/>
      <c r="T4312" s="8"/>
      <c r="U4312" s="8"/>
      <c r="V4312" s="8"/>
      <c r="W4312" s="8"/>
      <c r="X4312" s="6"/>
      <c r="Y4312" s="6"/>
    </row>
    <row r="4313" spans="1:25" x14ac:dyDescent="0.3">
      <c r="A4313" s="6" t="s">
        <v>17293</v>
      </c>
      <c r="B4313" s="6"/>
      <c r="C4313" s="6" t="s">
        <v>10658</v>
      </c>
      <c r="D4313" s="6" t="str">
        <f t="shared" si="201"/>
        <v>ORD26005394</v>
      </c>
      <c r="E4313" s="10">
        <v>46288</v>
      </c>
      <c r="F4313" s="6" t="s">
        <v>12294</v>
      </c>
      <c r="G4313" s="6" t="s">
        <v>18</v>
      </c>
      <c r="H4313" s="8">
        <v>8798</v>
      </c>
      <c r="I4313" s="8">
        <v>26.39</v>
      </c>
      <c r="J4313" s="8">
        <v>4.75</v>
      </c>
      <c r="K4313" s="8">
        <v>8766.86</v>
      </c>
      <c r="L4313" s="10">
        <v>46290</v>
      </c>
      <c r="M4313" s="6" t="s">
        <v>17130</v>
      </c>
      <c r="N4313" s="6" t="str">
        <f>IF(COUNTIF($A$2:A4313,A4313)&gt;1,"DUP","OK")</f>
        <v>OK</v>
      </c>
      <c r="O4313" s="6" t="str">
        <f t="shared" si="202"/>
        <v>ORD26005394</v>
      </c>
      <c r="P4313" s="6" t="str">
        <f t="shared" si="203"/>
        <v>Sep</v>
      </c>
      <c r="Q4313" s="6"/>
      <c r="R4313" s="9"/>
      <c r="S4313" s="8"/>
      <c r="T4313" s="8"/>
      <c r="U4313" s="8"/>
      <c r="V4313" s="8"/>
      <c r="W4313" s="8"/>
      <c r="X4313" s="6"/>
      <c r="Y4313" s="6"/>
    </row>
    <row r="4314" spans="1:25" x14ac:dyDescent="0.3">
      <c r="A4314" s="6" t="s">
        <v>17294</v>
      </c>
      <c r="B4314" s="6"/>
      <c r="C4314" s="6" t="s">
        <v>10736</v>
      </c>
      <c r="D4314" s="6" t="str">
        <f t="shared" si="201"/>
        <v>ORD26005434</v>
      </c>
      <c r="E4314" s="10">
        <v>46288</v>
      </c>
      <c r="F4314" s="6" t="s">
        <v>12294</v>
      </c>
      <c r="G4314" s="6" t="s">
        <v>27</v>
      </c>
      <c r="H4314" s="8">
        <v>6798</v>
      </c>
      <c r="I4314" s="8">
        <v>108.77</v>
      </c>
      <c r="J4314" s="8">
        <v>19.579999999999998</v>
      </c>
      <c r="K4314" s="8">
        <v>6669.65</v>
      </c>
      <c r="L4314" s="10">
        <v>46290</v>
      </c>
      <c r="M4314" s="6" t="s">
        <v>17130</v>
      </c>
      <c r="N4314" s="6" t="str">
        <f>IF(COUNTIF($A$2:A4314,A4314)&gt;1,"DUP","OK")</f>
        <v>OK</v>
      </c>
      <c r="O4314" s="6" t="str">
        <f t="shared" si="202"/>
        <v>ORD26005434</v>
      </c>
      <c r="P4314" s="6" t="str">
        <f t="shared" si="203"/>
        <v>Sep</v>
      </c>
      <c r="Q4314" s="6"/>
      <c r="R4314" s="9"/>
      <c r="S4314" s="8"/>
      <c r="T4314" s="8"/>
      <c r="U4314" s="8"/>
      <c r="V4314" s="8"/>
      <c r="W4314" s="8"/>
      <c r="X4314" s="6"/>
      <c r="Y4314" s="6"/>
    </row>
    <row r="4315" spans="1:25" x14ac:dyDescent="0.3">
      <c r="A4315" s="6" t="s">
        <v>17295</v>
      </c>
      <c r="B4315" s="6"/>
      <c r="C4315" s="6" t="s">
        <v>10795</v>
      </c>
      <c r="D4315" s="6" t="str">
        <f t="shared" si="201"/>
        <v>ORD26005464</v>
      </c>
      <c r="E4315" s="10">
        <v>46288</v>
      </c>
      <c r="F4315" s="6" t="s">
        <v>12294</v>
      </c>
      <c r="G4315" s="6" t="s">
        <v>27</v>
      </c>
      <c r="H4315" s="8">
        <v>7999</v>
      </c>
      <c r="I4315" s="8">
        <v>127.98</v>
      </c>
      <c r="J4315" s="8">
        <v>23.04</v>
      </c>
      <c r="K4315" s="8">
        <v>7847.98</v>
      </c>
      <c r="L4315" s="10">
        <v>46290</v>
      </c>
      <c r="M4315" s="6" t="s">
        <v>17130</v>
      </c>
      <c r="N4315" s="6" t="str">
        <f>IF(COUNTIF($A$2:A4315,A4315)&gt;1,"DUP","OK")</f>
        <v>OK</v>
      </c>
      <c r="O4315" s="6" t="str">
        <f t="shared" si="202"/>
        <v>ORD26005464</v>
      </c>
      <c r="P4315" s="6" t="str">
        <f t="shared" si="203"/>
        <v>Sep</v>
      </c>
      <c r="Q4315" s="6"/>
      <c r="R4315" s="9"/>
      <c r="S4315" s="8"/>
      <c r="T4315" s="8"/>
      <c r="U4315" s="8"/>
      <c r="V4315" s="8"/>
      <c r="W4315" s="8"/>
      <c r="X4315" s="6"/>
      <c r="Y4315" s="6"/>
    </row>
    <row r="4316" spans="1:25" x14ac:dyDescent="0.3">
      <c r="A4316" s="6" t="s">
        <v>17296</v>
      </c>
      <c r="B4316" s="6"/>
      <c r="C4316" s="6" t="s">
        <v>10826</v>
      </c>
      <c r="D4316" s="6" t="str">
        <f t="shared" si="201"/>
        <v>ORD26005480</v>
      </c>
      <c r="E4316" s="10">
        <v>46288</v>
      </c>
      <c r="F4316" s="6" t="s">
        <v>12294</v>
      </c>
      <c r="G4316" s="6" t="s">
        <v>18</v>
      </c>
      <c r="H4316" s="8">
        <v>599</v>
      </c>
      <c r="I4316" s="8">
        <v>1.8</v>
      </c>
      <c r="J4316" s="8">
        <v>0.32</v>
      </c>
      <c r="K4316" s="8">
        <v>596.88</v>
      </c>
      <c r="L4316" s="10">
        <v>46290</v>
      </c>
      <c r="M4316" s="6" t="s">
        <v>17130</v>
      </c>
      <c r="N4316" s="6" t="str">
        <f>IF(COUNTIF($A$2:A4316,A4316)&gt;1,"DUP","OK")</f>
        <v>OK</v>
      </c>
      <c r="O4316" s="6" t="str">
        <f t="shared" si="202"/>
        <v>ORD26005480</v>
      </c>
      <c r="P4316" s="6" t="str">
        <f t="shared" si="203"/>
        <v>Sep</v>
      </c>
      <c r="Q4316" s="6"/>
      <c r="R4316" s="9"/>
      <c r="S4316" s="8"/>
      <c r="T4316" s="8"/>
      <c r="U4316" s="8"/>
      <c r="V4316" s="8"/>
      <c r="W4316" s="8"/>
      <c r="X4316" s="6"/>
      <c r="Y4316" s="6"/>
    </row>
    <row r="4317" spans="1:25" x14ac:dyDescent="0.3">
      <c r="A4317" s="6" t="s">
        <v>17297</v>
      </c>
      <c r="B4317" s="6"/>
      <c r="C4317" s="6" t="s">
        <v>10906</v>
      </c>
      <c r="D4317" s="6" t="str">
        <f t="shared" si="201"/>
        <v>ORD26005522</v>
      </c>
      <c r="E4317" s="10">
        <v>46288</v>
      </c>
      <c r="F4317" s="6" t="s">
        <v>12294</v>
      </c>
      <c r="G4317" s="6" t="s">
        <v>18</v>
      </c>
      <c r="H4317" s="8">
        <v>349</v>
      </c>
      <c r="I4317" s="8">
        <v>0</v>
      </c>
      <c r="J4317" s="8">
        <v>0</v>
      </c>
      <c r="K4317" s="8">
        <v>349</v>
      </c>
      <c r="L4317" s="10">
        <v>46290</v>
      </c>
      <c r="M4317" s="6" t="s">
        <v>17130</v>
      </c>
      <c r="N4317" s="6" t="str">
        <f>IF(COUNTIF($A$2:A4317,A4317)&gt;1,"DUP","OK")</f>
        <v>OK</v>
      </c>
      <c r="O4317" s="6" t="str">
        <f t="shared" si="202"/>
        <v>ORD26005522</v>
      </c>
      <c r="P4317" s="6" t="str">
        <f t="shared" si="203"/>
        <v>Sep</v>
      </c>
      <c r="Q4317" s="6"/>
      <c r="R4317" s="9"/>
      <c r="S4317" s="8"/>
      <c r="T4317" s="8"/>
      <c r="U4317" s="8"/>
      <c r="V4317" s="8"/>
      <c r="W4317" s="8"/>
      <c r="X4317" s="6"/>
      <c r="Y4317" s="6"/>
    </row>
    <row r="4318" spans="1:25" x14ac:dyDescent="0.3">
      <c r="A4318" s="6" t="s">
        <v>17298</v>
      </c>
      <c r="B4318" s="6"/>
      <c r="C4318" s="6" t="s">
        <v>10943</v>
      </c>
      <c r="D4318" s="6" t="str">
        <f t="shared" si="201"/>
        <v>ORD26005541</v>
      </c>
      <c r="E4318" s="10">
        <v>46288</v>
      </c>
      <c r="F4318" s="6" t="s">
        <v>12294</v>
      </c>
      <c r="G4318" s="6" t="s">
        <v>18</v>
      </c>
      <c r="H4318" s="8">
        <v>3499</v>
      </c>
      <c r="I4318" s="8">
        <v>10.5</v>
      </c>
      <c r="J4318" s="8">
        <v>1.89</v>
      </c>
      <c r="K4318" s="8">
        <v>3486.61</v>
      </c>
      <c r="L4318" s="10">
        <v>46290</v>
      </c>
      <c r="M4318" s="6" t="s">
        <v>17130</v>
      </c>
      <c r="N4318" s="6" t="str">
        <f>IF(COUNTIF($A$2:A4318,A4318)&gt;1,"DUP","OK")</f>
        <v>OK</v>
      </c>
      <c r="O4318" s="6" t="str">
        <f t="shared" si="202"/>
        <v>ORD26005541</v>
      </c>
      <c r="P4318" s="6" t="str">
        <f t="shared" si="203"/>
        <v>Sep</v>
      </c>
      <c r="Q4318" s="6"/>
      <c r="R4318" s="9"/>
      <c r="S4318" s="8"/>
      <c r="T4318" s="8"/>
      <c r="U4318" s="8"/>
      <c r="V4318" s="8"/>
      <c r="W4318" s="8"/>
      <c r="X4318" s="6"/>
      <c r="Y4318" s="6"/>
    </row>
    <row r="4319" spans="1:25" x14ac:dyDescent="0.3">
      <c r="A4319" s="6" t="s">
        <v>17299</v>
      </c>
      <c r="B4319" s="6"/>
      <c r="C4319" s="6" t="s">
        <v>11024</v>
      </c>
      <c r="D4319" s="6" t="str">
        <f t="shared" si="201"/>
        <v>ORD26005583</v>
      </c>
      <c r="E4319" s="10">
        <v>46288</v>
      </c>
      <c r="F4319" s="6" t="s">
        <v>12294</v>
      </c>
      <c r="G4319" s="6" t="s">
        <v>54</v>
      </c>
      <c r="H4319" s="8">
        <v>1499</v>
      </c>
      <c r="I4319" s="8">
        <v>28.48</v>
      </c>
      <c r="J4319" s="8">
        <v>5.13</v>
      </c>
      <c r="K4319" s="8">
        <v>1465.39</v>
      </c>
      <c r="L4319" s="10">
        <v>46290</v>
      </c>
      <c r="M4319" s="6" t="s">
        <v>17130</v>
      </c>
      <c r="N4319" s="6" t="str">
        <f>IF(COUNTIF($A$2:A4319,A4319)&gt;1,"DUP","OK")</f>
        <v>OK</v>
      </c>
      <c r="O4319" s="6" t="str">
        <f t="shared" si="202"/>
        <v>ORD26005583</v>
      </c>
      <c r="P4319" s="6" t="str">
        <f t="shared" si="203"/>
        <v>Sep</v>
      </c>
      <c r="Q4319" s="6"/>
      <c r="R4319" s="9"/>
      <c r="S4319" s="8"/>
      <c r="T4319" s="8"/>
      <c r="U4319" s="8"/>
      <c r="V4319" s="8"/>
      <c r="W4319" s="8"/>
      <c r="X4319" s="6"/>
      <c r="Y4319" s="6"/>
    </row>
    <row r="4320" spans="1:25" x14ac:dyDescent="0.3">
      <c r="A4320" s="6" t="s">
        <v>17300</v>
      </c>
      <c r="B4320" s="6"/>
      <c r="C4320" s="6" t="s">
        <v>11087</v>
      </c>
      <c r="D4320" s="6" t="str">
        <f t="shared" si="201"/>
        <v>ORD26005615</v>
      </c>
      <c r="E4320" s="10">
        <v>46288</v>
      </c>
      <c r="F4320" s="6" t="s">
        <v>12294</v>
      </c>
      <c r="G4320" s="6" t="s">
        <v>18</v>
      </c>
      <c r="H4320" s="8">
        <v>1299</v>
      </c>
      <c r="I4320" s="8">
        <v>0</v>
      </c>
      <c r="J4320" s="8">
        <v>0</v>
      </c>
      <c r="K4320" s="8">
        <v>1299</v>
      </c>
      <c r="L4320" s="10">
        <v>46290</v>
      </c>
      <c r="M4320" s="6" t="s">
        <v>17130</v>
      </c>
      <c r="N4320" s="6" t="str">
        <f>IF(COUNTIF($A$2:A4320,A4320)&gt;1,"DUP","OK")</f>
        <v>OK</v>
      </c>
      <c r="O4320" s="6" t="str">
        <f t="shared" si="202"/>
        <v>ORD26005615</v>
      </c>
      <c r="P4320" s="6" t="str">
        <f t="shared" si="203"/>
        <v>Sep</v>
      </c>
      <c r="Q4320" s="6"/>
      <c r="R4320" s="9"/>
      <c r="S4320" s="8"/>
      <c r="T4320" s="8"/>
      <c r="U4320" s="8"/>
      <c r="V4320" s="8"/>
      <c r="W4320" s="8"/>
      <c r="X4320" s="6"/>
      <c r="Y4320" s="6"/>
    </row>
    <row r="4321" spans="1:25" x14ac:dyDescent="0.3">
      <c r="A4321" s="6" t="s">
        <v>17301</v>
      </c>
      <c r="B4321" s="6"/>
      <c r="C4321" s="6" t="s">
        <v>11139</v>
      </c>
      <c r="D4321" s="6" t="str">
        <f t="shared" si="201"/>
        <v>ORD26005641</v>
      </c>
      <c r="E4321" s="10">
        <v>46288</v>
      </c>
      <c r="F4321" s="6" t="s">
        <v>12294</v>
      </c>
      <c r="G4321" s="6" t="s">
        <v>43</v>
      </c>
      <c r="H4321" s="8">
        <v>3798</v>
      </c>
      <c r="I4321" s="8">
        <v>45.58</v>
      </c>
      <c r="J4321" s="8">
        <v>8.1999999999999993</v>
      </c>
      <c r="K4321" s="8">
        <v>3744.22</v>
      </c>
      <c r="L4321" s="10">
        <v>46290</v>
      </c>
      <c r="M4321" s="6" t="s">
        <v>17130</v>
      </c>
      <c r="N4321" s="6" t="str">
        <f>IF(COUNTIF($A$2:A4321,A4321)&gt;1,"DUP","OK")</f>
        <v>OK</v>
      </c>
      <c r="O4321" s="6" t="str">
        <f t="shared" si="202"/>
        <v>ORD26005641</v>
      </c>
      <c r="P4321" s="6" t="str">
        <f t="shared" si="203"/>
        <v>Sep</v>
      </c>
      <c r="Q4321" s="6"/>
      <c r="R4321" s="9"/>
      <c r="S4321" s="8"/>
      <c r="T4321" s="8"/>
      <c r="U4321" s="8"/>
      <c r="V4321" s="8"/>
      <c r="W4321" s="8"/>
      <c r="X4321" s="6"/>
      <c r="Y4321" s="6"/>
    </row>
    <row r="4322" spans="1:25" x14ac:dyDescent="0.3">
      <c r="A4322" s="6" t="s">
        <v>17302</v>
      </c>
      <c r="B4322" s="6"/>
      <c r="C4322" s="6" t="s">
        <v>11251</v>
      </c>
      <c r="D4322" s="6" t="str">
        <f t="shared" si="201"/>
        <v>ORD26005700</v>
      </c>
      <c r="E4322" s="10">
        <v>46288</v>
      </c>
      <c r="F4322" s="6" t="s">
        <v>12294</v>
      </c>
      <c r="G4322" s="6" t="s">
        <v>18</v>
      </c>
      <c r="H4322" s="8">
        <v>2499</v>
      </c>
      <c r="I4322" s="8">
        <v>7.5</v>
      </c>
      <c r="J4322" s="8">
        <v>1.35</v>
      </c>
      <c r="K4322" s="8">
        <v>2490.15</v>
      </c>
      <c r="L4322" s="10">
        <v>46290</v>
      </c>
      <c r="M4322" s="6" t="s">
        <v>17130</v>
      </c>
      <c r="N4322" s="6" t="str">
        <f>IF(COUNTIF($A$2:A4322,A4322)&gt;1,"DUP","OK")</f>
        <v>OK</v>
      </c>
      <c r="O4322" s="6" t="str">
        <f t="shared" si="202"/>
        <v>ORD26005700</v>
      </c>
      <c r="P4322" s="6" t="str">
        <f t="shared" si="203"/>
        <v>Sep</v>
      </c>
      <c r="Q4322" s="6"/>
      <c r="R4322" s="9"/>
      <c r="S4322" s="8"/>
      <c r="T4322" s="8"/>
      <c r="U4322" s="8"/>
      <c r="V4322" s="8"/>
      <c r="W4322" s="8"/>
      <c r="X4322" s="6"/>
      <c r="Y4322" s="6"/>
    </row>
    <row r="4323" spans="1:25" x14ac:dyDescent="0.3">
      <c r="A4323" s="6" t="s">
        <v>17303</v>
      </c>
      <c r="B4323" s="6"/>
      <c r="C4323" s="6" t="s">
        <v>11330</v>
      </c>
      <c r="D4323" s="6" t="str">
        <f t="shared" si="201"/>
        <v>ORD26005741</v>
      </c>
      <c r="E4323" s="10">
        <v>46288</v>
      </c>
      <c r="F4323" s="6" t="s">
        <v>12294</v>
      </c>
      <c r="G4323" s="6" t="s">
        <v>18</v>
      </c>
      <c r="H4323" s="8">
        <v>3499</v>
      </c>
      <c r="I4323" s="8">
        <v>10.5</v>
      </c>
      <c r="J4323" s="8">
        <v>1.89</v>
      </c>
      <c r="K4323" s="8">
        <v>3486.61</v>
      </c>
      <c r="L4323" s="10">
        <v>46290</v>
      </c>
      <c r="M4323" s="6" t="s">
        <v>17130</v>
      </c>
      <c r="N4323" s="6" t="str">
        <f>IF(COUNTIF($A$2:A4323,A4323)&gt;1,"DUP","OK")</f>
        <v>OK</v>
      </c>
      <c r="O4323" s="6" t="str">
        <f t="shared" si="202"/>
        <v>ORD26005741</v>
      </c>
      <c r="P4323" s="6" t="str">
        <f t="shared" si="203"/>
        <v>Sep</v>
      </c>
      <c r="Q4323" s="6"/>
      <c r="R4323" s="9"/>
      <c r="S4323" s="8"/>
      <c r="T4323" s="8"/>
      <c r="U4323" s="8"/>
      <c r="V4323" s="8"/>
      <c r="W4323" s="8"/>
      <c r="X4323" s="6"/>
      <c r="Y4323" s="6"/>
    </row>
    <row r="4324" spans="1:25" x14ac:dyDescent="0.3">
      <c r="A4324" s="6" t="s">
        <v>17304</v>
      </c>
      <c r="B4324" s="6"/>
      <c r="C4324" s="6" t="s">
        <v>11468</v>
      </c>
      <c r="D4324" s="6" t="str">
        <f t="shared" si="201"/>
        <v>ORD26005813</v>
      </c>
      <c r="E4324" s="10">
        <v>46288</v>
      </c>
      <c r="F4324" s="6" t="s">
        <v>12294</v>
      </c>
      <c r="G4324" s="6" t="s">
        <v>27</v>
      </c>
      <c r="H4324" s="8">
        <v>5798</v>
      </c>
      <c r="I4324" s="8">
        <v>92.77</v>
      </c>
      <c r="J4324" s="8">
        <v>16.7</v>
      </c>
      <c r="K4324" s="8">
        <v>5688.53</v>
      </c>
      <c r="L4324" s="10">
        <v>46290</v>
      </c>
      <c r="M4324" s="6" t="s">
        <v>17130</v>
      </c>
      <c r="N4324" s="6" t="str">
        <f>IF(COUNTIF($A$2:A4324,A4324)&gt;1,"DUP","OK")</f>
        <v>OK</v>
      </c>
      <c r="O4324" s="6" t="str">
        <f t="shared" si="202"/>
        <v>ORD26005813</v>
      </c>
      <c r="P4324" s="6" t="str">
        <f t="shared" si="203"/>
        <v>Sep</v>
      </c>
      <c r="Q4324" s="6"/>
      <c r="R4324" s="9"/>
      <c r="S4324" s="8"/>
      <c r="T4324" s="8"/>
      <c r="U4324" s="8"/>
      <c r="V4324" s="8"/>
      <c r="W4324" s="8"/>
      <c r="X4324" s="6"/>
      <c r="Y4324" s="6"/>
    </row>
    <row r="4325" spans="1:25" x14ac:dyDescent="0.3">
      <c r="A4325" s="6" t="s">
        <v>17305</v>
      </c>
      <c r="B4325" s="6"/>
      <c r="C4325" s="6" t="s">
        <v>17306</v>
      </c>
      <c r="D4325" s="6" t="str">
        <f t="shared" si="201"/>
        <v>ORD26005838</v>
      </c>
      <c r="E4325" s="10">
        <v>46288</v>
      </c>
      <c r="F4325" s="6" t="s">
        <v>12294</v>
      </c>
      <c r="G4325" s="6" t="s">
        <v>18</v>
      </c>
      <c r="H4325" s="8">
        <v>1299</v>
      </c>
      <c r="I4325" s="8">
        <v>0</v>
      </c>
      <c r="J4325" s="8">
        <v>0</v>
      </c>
      <c r="K4325" s="8">
        <v>1299</v>
      </c>
      <c r="L4325" s="10">
        <v>46290</v>
      </c>
      <c r="M4325" s="6" t="s">
        <v>17130</v>
      </c>
      <c r="N4325" s="6" t="str">
        <f>IF(COUNTIF($A$2:A4325,A4325)&gt;1,"DUP","OK")</f>
        <v>OK</v>
      </c>
      <c r="O4325" s="6" t="str">
        <f t="shared" si="202"/>
        <v>ORD26005838</v>
      </c>
      <c r="P4325" s="6" t="str">
        <f t="shared" si="203"/>
        <v>Sep</v>
      </c>
      <c r="Q4325" s="6"/>
      <c r="R4325" s="9"/>
      <c r="S4325" s="8"/>
      <c r="T4325" s="8"/>
      <c r="U4325" s="8"/>
      <c r="V4325" s="8"/>
      <c r="W4325" s="8"/>
      <c r="X4325" s="6"/>
      <c r="Y4325" s="6"/>
    </row>
    <row r="4326" spans="1:25" x14ac:dyDescent="0.3">
      <c r="A4326" s="6" t="s">
        <v>17307</v>
      </c>
      <c r="B4326" s="6"/>
      <c r="C4326" s="6" t="s">
        <v>11526</v>
      </c>
      <c r="D4326" s="6" t="str">
        <f t="shared" si="201"/>
        <v>ORD26005844</v>
      </c>
      <c r="E4326" s="10">
        <v>46288</v>
      </c>
      <c r="F4326" s="6" t="s">
        <v>12294</v>
      </c>
      <c r="G4326" s="6" t="s">
        <v>27</v>
      </c>
      <c r="H4326" s="8">
        <v>4999</v>
      </c>
      <c r="I4326" s="8">
        <v>79.98</v>
      </c>
      <c r="J4326" s="8">
        <v>14.4</v>
      </c>
      <c r="K4326" s="8">
        <v>4904.62</v>
      </c>
      <c r="L4326" s="10">
        <v>46290</v>
      </c>
      <c r="M4326" s="6" t="s">
        <v>17130</v>
      </c>
      <c r="N4326" s="6" t="str">
        <f>IF(COUNTIF($A$2:A4326,A4326)&gt;1,"DUP","OK")</f>
        <v>OK</v>
      </c>
      <c r="O4326" s="6" t="str">
        <f t="shared" si="202"/>
        <v>ORD26005844</v>
      </c>
      <c r="P4326" s="6" t="str">
        <f t="shared" si="203"/>
        <v>Sep</v>
      </c>
      <c r="Q4326" s="6"/>
      <c r="R4326" s="9"/>
      <c r="S4326" s="8"/>
      <c r="T4326" s="8"/>
      <c r="U4326" s="8"/>
      <c r="V4326" s="8"/>
      <c r="W4326" s="8"/>
      <c r="X4326" s="6"/>
      <c r="Y4326" s="6"/>
    </row>
    <row r="4327" spans="1:25" x14ac:dyDescent="0.3">
      <c r="A4327" s="6" t="s">
        <v>17308</v>
      </c>
      <c r="B4327" s="6"/>
      <c r="C4327" s="6" t="s">
        <v>11599</v>
      </c>
      <c r="D4327" s="6" t="str">
        <f t="shared" si="201"/>
        <v>ORD26005884</v>
      </c>
      <c r="E4327" s="10">
        <v>46288</v>
      </c>
      <c r="F4327" s="6" t="s">
        <v>12294</v>
      </c>
      <c r="G4327" s="6" t="s">
        <v>18</v>
      </c>
      <c r="H4327" s="8">
        <v>3597</v>
      </c>
      <c r="I4327" s="8">
        <v>10.79</v>
      </c>
      <c r="J4327" s="8">
        <v>1.94</v>
      </c>
      <c r="K4327" s="8">
        <v>3584.27</v>
      </c>
      <c r="L4327" s="10">
        <v>46290</v>
      </c>
      <c r="M4327" s="6" t="s">
        <v>17130</v>
      </c>
      <c r="N4327" s="6" t="str">
        <f>IF(COUNTIF($A$2:A4327,A4327)&gt;1,"DUP","OK")</f>
        <v>OK</v>
      </c>
      <c r="O4327" s="6" t="str">
        <f t="shared" si="202"/>
        <v>ORD26005884</v>
      </c>
      <c r="P4327" s="6" t="str">
        <f t="shared" si="203"/>
        <v>Sep</v>
      </c>
      <c r="Q4327" s="6"/>
      <c r="R4327" s="9"/>
      <c r="S4327" s="8"/>
      <c r="T4327" s="8"/>
      <c r="U4327" s="8"/>
      <c r="V4327" s="8"/>
      <c r="W4327" s="8"/>
      <c r="X4327" s="6"/>
      <c r="Y4327" s="6"/>
    </row>
    <row r="4328" spans="1:25" x14ac:dyDescent="0.3">
      <c r="A4328" s="6" t="s">
        <v>17309</v>
      </c>
      <c r="B4328" s="6"/>
      <c r="C4328" s="6" t="s">
        <v>17310</v>
      </c>
      <c r="D4328" s="6" t="str">
        <f t="shared" si="201"/>
        <v>ORD26005896</v>
      </c>
      <c r="E4328" s="10">
        <v>46288</v>
      </c>
      <c r="F4328" s="6" t="s">
        <v>12294</v>
      </c>
      <c r="G4328" s="6" t="s">
        <v>18</v>
      </c>
      <c r="H4328" s="8">
        <v>4498</v>
      </c>
      <c r="I4328" s="8">
        <v>13.49</v>
      </c>
      <c r="J4328" s="8">
        <v>2.4300000000000002</v>
      </c>
      <c r="K4328" s="8">
        <v>4482.08</v>
      </c>
      <c r="L4328" s="10">
        <v>46290</v>
      </c>
      <c r="M4328" s="6" t="s">
        <v>17130</v>
      </c>
      <c r="N4328" s="6" t="str">
        <f>IF(COUNTIF($A$2:A4328,A4328)&gt;1,"DUP","OK")</f>
        <v>OK</v>
      </c>
      <c r="O4328" s="6" t="str">
        <f t="shared" si="202"/>
        <v>ORD26005896</v>
      </c>
      <c r="P4328" s="6" t="str">
        <f t="shared" si="203"/>
        <v>Sep</v>
      </c>
      <c r="Q4328" s="6"/>
      <c r="R4328" s="9"/>
      <c r="S4328" s="8"/>
      <c r="T4328" s="8"/>
      <c r="U4328" s="8"/>
      <c r="V4328" s="8"/>
      <c r="W4328" s="8"/>
      <c r="X4328" s="6"/>
      <c r="Y4328" s="6"/>
    </row>
    <row r="4329" spans="1:25" x14ac:dyDescent="0.3">
      <c r="A4329" s="6" t="s">
        <v>17311</v>
      </c>
      <c r="B4329" s="6"/>
      <c r="C4329" s="6" t="s">
        <v>17312</v>
      </c>
      <c r="D4329" s="6" t="str">
        <f t="shared" si="201"/>
        <v>ORD26005917</v>
      </c>
      <c r="E4329" s="10">
        <v>46288</v>
      </c>
      <c r="F4329" s="6" t="s">
        <v>12294</v>
      </c>
      <c r="G4329" s="6" t="s">
        <v>27</v>
      </c>
      <c r="H4329" s="8">
        <v>1499</v>
      </c>
      <c r="I4329" s="8">
        <v>26.98</v>
      </c>
      <c r="J4329" s="8">
        <v>4.8600000000000003</v>
      </c>
      <c r="K4329" s="8">
        <v>1467.16</v>
      </c>
      <c r="L4329" s="10">
        <v>46290</v>
      </c>
      <c r="M4329" s="6" t="s">
        <v>17130</v>
      </c>
      <c r="N4329" s="6" t="str">
        <f>IF(COUNTIF($A$2:A4329,A4329)&gt;1,"DUP","OK")</f>
        <v>OK</v>
      </c>
      <c r="O4329" s="6" t="str">
        <f t="shared" si="202"/>
        <v>ORD26005917</v>
      </c>
      <c r="P4329" s="6" t="str">
        <f t="shared" si="203"/>
        <v>Sep</v>
      </c>
      <c r="Q4329" s="6"/>
      <c r="R4329" s="9"/>
      <c r="S4329" s="8"/>
      <c r="T4329" s="8"/>
      <c r="U4329" s="8"/>
      <c r="V4329" s="8"/>
      <c r="W4329" s="8"/>
      <c r="X4329" s="6"/>
      <c r="Y4329" s="6"/>
    </row>
    <row r="4330" spans="1:25" x14ac:dyDescent="0.3">
      <c r="A4330" s="6" t="s">
        <v>17313</v>
      </c>
      <c r="B4330" s="6"/>
      <c r="C4330" s="6" t="s">
        <v>11783</v>
      </c>
      <c r="D4330" s="6" t="str">
        <f t="shared" si="201"/>
        <v>ORD26005981</v>
      </c>
      <c r="E4330" s="10">
        <v>46288</v>
      </c>
      <c r="F4330" s="6" t="s">
        <v>12294</v>
      </c>
      <c r="G4330" s="6" t="s">
        <v>54</v>
      </c>
      <c r="H4330" s="8">
        <v>1998</v>
      </c>
      <c r="I4330" s="8">
        <v>37.96</v>
      </c>
      <c r="J4330" s="8">
        <v>6.83</v>
      </c>
      <c r="K4330" s="8">
        <v>1953.21</v>
      </c>
      <c r="L4330" s="10">
        <v>46290</v>
      </c>
      <c r="M4330" s="6" t="s">
        <v>17130</v>
      </c>
      <c r="N4330" s="6" t="str">
        <f>IF(COUNTIF($A$2:A4330,A4330)&gt;1,"DUP","OK")</f>
        <v>OK</v>
      </c>
      <c r="O4330" s="6" t="str">
        <f t="shared" si="202"/>
        <v>ORD26005981</v>
      </c>
      <c r="P4330" s="6" t="str">
        <f t="shared" si="203"/>
        <v>Sep</v>
      </c>
      <c r="Q4330" s="6"/>
      <c r="R4330" s="9"/>
      <c r="S4330" s="8"/>
      <c r="T4330" s="8"/>
      <c r="U4330" s="8"/>
      <c r="V4330" s="8"/>
      <c r="W4330" s="8"/>
      <c r="X4330" s="6"/>
      <c r="Y4330" s="6"/>
    </row>
    <row r="4331" spans="1:25" x14ac:dyDescent="0.3">
      <c r="A4331" s="6" t="s">
        <v>17314</v>
      </c>
      <c r="B4331" s="6"/>
      <c r="C4331" s="6" t="s">
        <v>17315</v>
      </c>
      <c r="D4331" s="6" t="str">
        <f t="shared" si="201"/>
        <v>ORD26006507</v>
      </c>
      <c r="E4331" s="10">
        <v>46288</v>
      </c>
      <c r="F4331" s="6" t="s">
        <v>12294</v>
      </c>
      <c r="G4331" s="6" t="s">
        <v>27</v>
      </c>
      <c r="H4331" s="8">
        <v>3499</v>
      </c>
      <c r="I4331" s="8">
        <v>55.98</v>
      </c>
      <c r="J4331" s="8">
        <v>10.08</v>
      </c>
      <c r="K4331" s="8">
        <v>3432.94</v>
      </c>
      <c r="L4331" s="10">
        <v>46290</v>
      </c>
      <c r="M4331" s="6" t="s">
        <v>17130</v>
      </c>
      <c r="N4331" s="6" t="str">
        <f>IF(COUNTIF($A$2:A4331,A4331)&gt;1,"DUP","OK")</f>
        <v>OK</v>
      </c>
      <c r="O4331" s="6" t="str">
        <f t="shared" si="202"/>
        <v>ORD26006507</v>
      </c>
      <c r="P4331" s="6" t="str">
        <f t="shared" si="203"/>
        <v>Sep</v>
      </c>
      <c r="Q4331" s="6"/>
      <c r="R4331" s="9"/>
      <c r="S4331" s="8"/>
      <c r="T4331" s="8"/>
      <c r="U4331" s="8"/>
      <c r="V4331" s="8"/>
      <c r="W4331" s="8"/>
      <c r="X4331" s="6"/>
      <c r="Y4331" s="6"/>
    </row>
    <row r="4332" spans="1:25" x14ac:dyDescent="0.3">
      <c r="A4332" s="6" t="s">
        <v>17316</v>
      </c>
      <c r="B4332" s="6" t="s">
        <v>16497</v>
      </c>
      <c r="C4332" s="6"/>
      <c r="D4332" s="6" t="str">
        <f t="shared" si="201"/>
        <v/>
      </c>
      <c r="E4332" s="10">
        <v>46288</v>
      </c>
      <c r="F4332" s="6" t="s">
        <v>12677</v>
      </c>
      <c r="G4332" s="6" t="s">
        <v>18</v>
      </c>
      <c r="H4332" s="8">
        <v>7297</v>
      </c>
      <c r="I4332" s="8">
        <v>0</v>
      </c>
      <c r="J4332" s="8">
        <v>0</v>
      </c>
      <c r="K4332" s="8">
        <v>-7297</v>
      </c>
      <c r="L4332" s="10">
        <v>46290</v>
      </c>
      <c r="M4332" s="6" t="s">
        <v>17130</v>
      </c>
      <c r="N4332" s="6" t="str">
        <f>IF(COUNTIF($A$2:A4332,A4332)&gt;1,"DUP","OK")</f>
        <v>OK</v>
      </c>
      <c r="O4332" s="6" t="str">
        <f t="shared" si="202"/>
        <v>ORD26000409</v>
      </c>
      <c r="P4332" s="6" t="str">
        <f t="shared" si="203"/>
        <v>Sep</v>
      </c>
      <c r="Q4332" s="6"/>
      <c r="R4332" s="9"/>
      <c r="S4332" s="8"/>
      <c r="T4332" s="8"/>
      <c r="U4332" s="8"/>
      <c r="V4332" s="8"/>
      <c r="W4332" s="8"/>
      <c r="X4332" s="6"/>
      <c r="Y4332" s="6"/>
    </row>
    <row r="4333" spans="1:25" x14ac:dyDescent="0.3">
      <c r="A4333" s="6" t="s">
        <v>17317</v>
      </c>
      <c r="B4333" s="6" t="s">
        <v>16011</v>
      </c>
      <c r="C4333" s="6"/>
      <c r="D4333" s="6" t="str">
        <f t="shared" si="201"/>
        <v/>
      </c>
      <c r="E4333" s="10">
        <v>46288</v>
      </c>
      <c r="F4333" s="6" t="s">
        <v>12677</v>
      </c>
      <c r="G4333" s="6" t="s">
        <v>18</v>
      </c>
      <c r="H4333" s="8">
        <v>2998</v>
      </c>
      <c r="I4333" s="8">
        <v>0</v>
      </c>
      <c r="J4333" s="8">
        <v>0</v>
      </c>
      <c r="K4333" s="8">
        <v>-2998</v>
      </c>
      <c r="L4333" s="10">
        <v>46290</v>
      </c>
      <c r="M4333" s="6" t="s">
        <v>17130</v>
      </c>
      <c r="N4333" s="6" t="str">
        <f>IF(COUNTIF($A$2:A4333,A4333)&gt;1,"DUP","OK")</f>
        <v>OK</v>
      </c>
      <c r="O4333" s="6" t="str">
        <f t="shared" si="202"/>
        <v>ORD26004668</v>
      </c>
      <c r="P4333" s="6" t="str">
        <f t="shared" si="203"/>
        <v>Sep</v>
      </c>
      <c r="Q4333" s="6"/>
      <c r="R4333" s="9"/>
      <c r="S4333" s="8"/>
      <c r="T4333" s="8"/>
      <c r="U4333" s="8"/>
      <c r="V4333" s="8"/>
      <c r="W4333" s="8"/>
      <c r="X4333" s="6"/>
      <c r="Y4333" s="6"/>
    </row>
    <row r="4334" spans="1:25" x14ac:dyDescent="0.3">
      <c r="A4334" s="6" t="s">
        <v>17318</v>
      </c>
      <c r="B4334" s="6" t="s">
        <v>17051</v>
      </c>
      <c r="C4334" s="6"/>
      <c r="D4334" s="6" t="str">
        <f t="shared" si="201"/>
        <v/>
      </c>
      <c r="E4334" s="10">
        <v>46288</v>
      </c>
      <c r="F4334" s="6" t="s">
        <v>12677</v>
      </c>
      <c r="G4334" s="6" t="s">
        <v>27</v>
      </c>
      <c r="H4334" s="8">
        <v>2798</v>
      </c>
      <c r="I4334" s="8">
        <v>0</v>
      </c>
      <c r="J4334" s="8">
        <v>0</v>
      </c>
      <c r="K4334" s="8">
        <v>-2798</v>
      </c>
      <c r="L4334" s="10">
        <v>46290</v>
      </c>
      <c r="M4334" s="6" t="s">
        <v>17130</v>
      </c>
      <c r="N4334" s="6" t="str">
        <f>IF(COUNTIF($A$2:A4334,A4334)&gt;1,"DUP","OK")</f>
        <v>OK</v>
      </c>
      <c r="O4334" s="6" t="str">
        <f t="shared" si="202"/>
        <v>ORD26004067</v>
      </c>
      <c r="P4334" s="6" t="str">
        <f t="shared" si="203"/>
        <v>Sep</v>
      </c>
      <c r="Q4334" s="6"/>
      <c r="R4334" s="9"/>
      <c r="S4334" s="8"/>
      <c r="T4334" s="8"/>
      <c r="U4334" s="8"/>
      <c r="V4334" s="8"/>
      <c r="W4334" s="8"/>
      <c r="X4334" s="6"/>
      <c r="Y4334" s="6"/>
    </row>
    <row r="4335" spans="1:25" x14ac:dyDescent="0.3">
      <c r="A4335" s="6" t="s">
        <v>17319</v>
      </c>
      <c r="B4335" s="6"/>
      <c r="C4335" s="6" t="s">
        <v>134</v>
      </c>
      <c r="D4335" s="6" t="str">
        <f t="shared" si="201"/>
        <v>ORD26000051</v>
      </c>
      <c r="E4335" s="10">
        <v>46289</v>
      </c>
      <c r="F4335" s="6" t="s">
        <v>12294</v>
      </c>
      <c r="G4335" s="6" t="s">
        <v>43</v>
      </c>
      <c r="H4335" s="8">
        <v>599</v>
      </c>
      <c r="I4335" s="8">
        <v>8.99</v>
      </c>
      <c r="J4335" s="8">
        <v>1.62</v>
      </c>
      <c r="K4335" s="8">
        <v>588.39</v>
      </c>
      <c r="L4335" s="10">
        <v>46291</v>
      </c>
      <c r="M4335" s="6" t="s">
        <v>17320</v>
      </c>
      <c r="N4335" s="6" t="str">
        <f>IF(COUNTIF($A$2:A4335,A4335)&gt;1,"DUP","OK")</f>
        <v>OK</v>
      </c>
      <c r="O4335" s="6" t="str">
        <f t="shared" si="202"/>
        <v>ORD26000051</v>
      </c>
      <c r="P4335" s="6" t="str">
        <f t="shared" si="203"/>
        <v>Sep</v>
      </c>
      <c r="Q4335" s="6"/>
      <c r="R4335" s="9"/>
      <c r="S4335" s="8"/>
      <c r="T4335" s="8"/>
      <c r="U4335" s="8"/>
      <c r="V4335" s="8"/>
      <c r="W4335" s="8"/>
      <c r="X4335" s="6"/>
      <c r="Y4335" s="6"/>
    </row>
    <row r="4336" spans="1:25" x14ac:dyDescent="0.3">
      <c r="A4336" s="6" t="s">
        <v>17321</v>
      </c>
      <c r="B4336" s="6"/>
      <c r="C4336" s="6" t="s">
        <v>168</v>
      </c>
      <c r="D4336" s="6" t="str">
        <f t="shared" si="201"/>
        <v>ORD26000068</v>
      </c>
      <c r="E4336" s="10">
        <v>46289</v>
      </c>
      <c r="F4336" s="6" t="s">
        <v>12294</v>
      </c>
      <c r="G4336" s="6" t="s">
        <v>18</v>
      </c>
      <c r="H4336" s="8">
        <v>1799</v>
      </c>
      <c r="I4336" s="8">
        <v>0</v>
      </c>
      <c r="J4336" s="8">
        <v>0</v>
      </c>
      <c r="K4336" s="8">
        <v>1799</v>
      </c>
      <c r="L4336" s="10">
        <v>46291</v>
      </c>
      <c r="M4336" s="6" t="s">
        <v>17320</v>
      </c>
      <c r="N4336" s="6" t="str">
        <f>IF(COUNTIF($A$2:A4336,A4336)&gt;1,"DUP","OK")</f>
        <v>OK</v>
      </c>
      <c r="O4336" s="6" t="str">
        <f t="shared" si="202"/>
        <v>ORD26000068</v>
      </c>
      <c r="P4336" s="6" t="str">
        <f t="shared" si="203"/>
        <v>Sep</v>
      </c>
      <c r="Q4336" s="6"/>
      <c r="R4336" s="9"/>
      <c r="S4336" s="8"/>
      <c r="T4336" s="8"/>
      <c r="U4336" s="8"/>
      <c r="V4336" s="8"/>
      <c r="W4336" s="8"/>
      <c r="X4336" s="6"/>
      <c r="Y4336" s="6"/>
    </row>
    <row r="4337" spans="1:25" x14ac:dyDescent="0.3">
      <c r="A4337" s="6" t="s">
        <v>17322</v>
      </c>
      <c r="B4337" s="6"/>
      <c r="C4337" s="6" t="s">
        <v>259</v>
      </c>
      <c r="D4337" s="6" t="str">
        <f t="shared" si="201"/>
        <v>ORD26000113</v>
      </c>
      <c r="E4337" s="10">
        <v>46289</v>
      </c>
      <c r="F4337" s="6" t="s">
        <v>12294</v>
      </c>
      <c r="G4337" s="6" t="s">
        <v>54</v>
      </c>
      <c r="H4337" s="8">
        <v>6798</v>
      </c>
      <c r="I4337" s="8">
        <v>115.57</v>
      </c>
      <c r="J4337" s="8">
        <v>20.8</v>
      </c>
      <c r="K4337" s="8">
        <v>6661.63</v>
      </c>
      <c r="L4337" s="10">
        <v>46291</v>
      </c>
      <c r="M4337" s="6" t="s">
        <v>17320</v>
      </c>
      <c r="N4337" s="6" t="str">
        <f>IF(COUNTIF($A$2:A4337,A4337)&gt;1,"DUP","OK")</f>
        <v>OK</v>
      </c>
      <c r="O4337" s="6" t="str">
        <f t="shared" si="202"/>
        <v>ORD26000113</v>
      </c>
      <c r="P4337" s="6" t="str">
        <f t="shared" si="203"/>
        <v>Sep</v>
      </c>
      <c r="Q4337" s="6"/>
      <c r="R4337" s="9"/>
      <c r="S4337" s="8"/>
      <c r="T4337" s="8"/>
      <c r="U4337" s="8"/>
      <c r="V4337" s="8"/>
      <c r="W4337" s="8"/>
      <c r="X4337" s="6"/>
      <c r="Y4337" s="6"/>
    </row>
    <row r="4338" spans="1:25" x14ac:dyDescent="0.3">
      <c r="A4338" s="6" t="s">
        <v>17323</v>
      </c>
      <c r="B4338" s="6"/>
      <c r="C4338" s="6" t="s">
        <v>357</v>
      </c>
      <c r="D4338" s="6" t="str">
        <f t="shared" si="201"/>
        <v>ORD26000162</v>
      </c>
      <c r="E4338" s="10">
        <v>46289</v>
      </c>
      <c r="F4338" s="6" t="s">
        <v>12294</v>
      </c>
      <c r="G4338" s="6" t="s">
        <v>18</v>
      </c>
      <c r="H4338" s="8">
        <v>8798</v>
      </c>
      <c r="I4338" s="8">
        <v>26.39</v>
      </c>
      <c r="J4338" s="8">
        <v>4.75</v>
      </c>
      <c r="K4338" s="8">
        <v>8766.86</v>
      </c>
      <c r="L4338" s="10">
        <v>46291</v>
      </c>
      <c r="M4338" s="6" t="s">
        <v>17320</v>
      </c>
      <c r="N4338" s="6" t="str">
        <f>IF(COUNTIF($A$2:A4338,A4338)&gt;1,"DUP","OK")</f>
        <v>OK</v>
      </c>
      <c r="O4338" s="6" t="str">
        <f t="shared" si="202"/>
        <v>ORD26000162</v>
      </c>
      <c r="P4338" s="6" t="str">
        <f t="shared" si="203"/>
        <v>Sep</v>
      </c>
      <c r="Q4338" s="6"/>
      <c r="R4338" s="9"/>
      <c r="S4338" s="8"/>
      <c r="T4338" s="8"/>
      <c r="U4338" s="8"/>
      <c r="V4338" s="8"/>
      <c r="W4338" s="8"/>
      <c r="X4338" s="6"/>
      <c r="Y4338" s="6"/>
    </row>
    <row r="4339" spans="1:25" x14ac:dyDescent="0.3">
      <c r="A4339" s="6" t="s">
        <v>17324</v>
      </c>
      <c r="B4339" s="6"/>
      <c r="C4339" s="6" t="s">
        <v>370</v>
      </c>
      <c r="D4339" s="6" t="str">
        <f t="shared" si="201"/>
        <v>ORD26000168</v>
      </c>
      <c r="E4339" s="10">
        <v>46289</v>
      </c>
      <c r="F4339" s="6" t="s">
        <v>12294</v>
      </c>
      <c r="G4339" s="6" t="s">
        <v>54</v>
      </c>
      <c r="H4339" s="8">
        <v>4999</v>
      </c>
      <c r="I4339" s="8">
        <v>84.98</v>
      </c>
      <c r="J4339" s="8">
        <v>15.3</v>
      </c>
      <c r="K4339" s="8">
        <v>4898.72</v>
      </c>
      <c r="L4339" s="10">
        <v>46291</v>
      </c>
      <c r="M4339" s="6" t="s">
        <v>17320</v>
      </c>
      <c r="N4339" s="6" t="str">
        <f>IF(COUNTIF($A$2:A4339,A4339)&gt;1,"DUP","OK")</f>
        <v>OK</v>
      </c>
      <c r="O4339" s="6" t="str">
        <f t="shared" si="202"/>
        <v>ORD26000168</v>
      </c>
      <c r="P4339" s="6" t="str">
        <f t="shared" si="203"/>
        <v>Sep</v>
      </c>
      <c r="Q4339" s="6"/>
      <c r="R4339" s="9"/>
      <c r="S4339" s="8"/>
      <c r="T4339" s="8"/>
      <c r="U4339" s="8"/>
      <c r="V4339" s="8"/>
      <c r="W4339" s="8"/>
      <c r="X4339" s="6"/>
      <c r="Y4339" s="6"/>
    </row>
    <row r="4340" spans="1:25" x14ac:dyDescent="0.3">
      <c r="A4340" s="6" t="s">
        <v>17325</v>
      </c>
      <c r="B4340" s="6"/>
      <c r="C4340" s="6" t="s">
        <v>418</v>
      </c>
      <c r="D4340" s="6" t="str">
        <f t="shared" si="201"/>
        <v>ORD26000192</v>
      </c>
      <c r="E4340" s="10">
        <v>46289</v>
      </c>
      <c r="F4340" s="6" t="s">
        <v>12294</v>
      </c>
      <c r="G4340" s="6" t="s">
        <v>18</v>
      </c>
      <c r="H4340" s="8">
        <v>1299</v>
      </c>
      <c r="I4340" s="8">
        <v>0</v>
      </c>
      <c r="J4340" s="8">
        <v>0</v>
      </c>
      <c r="K4340" s="8">
        <v>1299</v>
      </c>
      <c r="L4340" s="10">
        <v>46291</v>
      </c>
      <c r="M4340" s="6" t="s">
        <v>17320</v>
      </c>
      <c r="N4340" s="6" t="str">
        <f>IF(COUNTIF($A$2:A4340,A4340)&gt;1,"DUP","OK")</f>
        <v>OK</v>
      </c>
      <c r="O4340" s="6" t="str">
        <f t="shared" si="202"/>
        <v>ORD26000192</v>
      </c>
      <c r="P4340" s="6" t="str">
        <f t="shared" si="203"/>
        <v>Sep</v>
      </c>
      <c r="Q4340" s="6"/>
      <c r="R4340" s="9"/>
      <c r="S4340" s="8"/>
      <c r="T4340" s="8"/>
      <c r="U4340" s="8"/>
      <c r="V4340" s="8"/>
      <c r="W4340" s="8"/>
      <c r="X4340" s="6"/>
      <c r="Y4340" s="6"/>
    </row>
    <row r="4341" spans="1:25" x14ac:dyDescent="0.3">
      <c r="A4341" s="6" t="s">
        <v>17326</v>
      </c>
      <c r="B4341" s="6"/>
      <c r="C4341" s="6" t="s">
        <v>506</v>
      </c>
      <c r="D4341" s="6" t="str">
        <f t="shared" si="201"/>
        <v>ORD26000236</v>
      </c>
      <c r="E4341" s="10">
        <v>46289</v>
      </c>
      <c r="F4341" s="6" t="s">
        <v>12294</v>
      </c>
      <c r="G4341" s="6" t="s">
        <v>27</v>
      </c>
      <c r="H4341" s="8">
        <v>1598</v>
      </c>
      <c r="I4341" s="8">
        <v>28.76</v>
      </c>
      <c r="J4341" s="8">
        <v>5.18</v>
      </c>
      <c r="K4341" s="8">
        <v>1564.06</v>
      </c>
      <c r="L4341" s="10">
        <v>46291</v>
      </c>
      <c r="M4341" s="6" t="s">
        <v>17320</v>
      </c>
      <c r="N4341" s="6" t="str">
        <f>IF(COUNTIF($A$2:A4341,A4341)&gt;1,"DUP","OK")</f>
        <v>OK</v>
      </c>
      <c r="O4341" s="6" t="str">
        <f t="shared" si="202"/>
        <v>ORD26000236</v>
      </c>
      <c r="P4341" s="6" t="str">
        <f t="shared" si="203"/>
        <v>Sep</v>
      </c>
      <c r="Q4341" s="6"/>
      <c r="R4341" s="9"/>
      <c r="S4341" s="8"/>
      <c r="T4341" s="8"/>
      <c r="U4341" s="8"/>
      <c r="V4341" s="8"/>
      <c r="W4341" s="8"/>
      <c r="X4341" s="6"/>
      <c r="Y4341" s="6"/>
    </row>
    <row r="4342" spans="1:25" x14ac:dyDescent="0.3">
      <c r="A4342" s="6" t="s">
        <v>17327</v>
      </c>
      <c r="B4342" s="6"/>
      <c r="C4342" s="6" t="s">
        <v>17328</v>
      </c>
      <c r="D4342" s="6" t="str">
        <f t="shared" si="201"/>
        <v>ORD26000247</v>
      </c>
      <c r="E4342" s="10">
        <v>46289</v>
      </c>
      <c r="F4342" s="6" t="s">
        <v>12294</v>
      </c>
      <c r="G4342" s="6" t="s">
        <v>18</v>
      </c>
      <c r="H4342" s="8">
        <v>3098</v>
      </c>
      <c r="I4342" s="8">
        <v>9.2899999999999991</v>
      </c>
      <c r="J4342" s="8">
        <v>1.67</v>
      </c>
      <c r="K4342" s="8">
        <v>3087.04</v>
      </c>
      <c r="L4342" s="10">
        <v>46291</v>
      </c>
      <c r="M4342" s="6" t="s">
        <v>17320</v>
      </c>
      <c r="N4342" s="6" t="str">
        <f>IF(COUNTIF($A$2:A4342,A4342)&gt;1,"DUP","OK")</f>
        <v>OK</v>
      </c>
      <c r="O4342" s="6" t="str">
        <f t="shared" si="202"/>
        <v>ORD26000247</v>
      </c>
      <c r="P4342" s="6" t="str">
        <f t="shared" si="203"/>
        <v>Sep</v>
      </c>
      <c r="Q4342" s="6"/>
      <c r="R4342" s="9"/>
      <c r="S4342" s="8"/>
      <c r="T4342" s="8"/>
      <c r="U4342" s="8"/>
      <c r="V4342" s="8"/>
      <c r="W4342" s="8"/>
      <c r="X4342" s="6"/>
      <c r="Y4342" s="6"/>
    </row>
    <row r="4343" spans="1:25" x14ac:dyDescent="0.3">
      <c r="A4343" s="6" t="s">
        <v>17329</v>
      </c>
      <c r="B4343" s="6"/>
      <c r="C4343" s="6" t="s">
        <v>540</v>
      </c>
      <c r="D4343" s="6" t="str">
        <f t="shared" si="201"/>
        <v>ORD26000253</v>
      </c>
      <c r="E4343" s="10">
        <v>46289</v>
      </c>
      <c r="F4343" s="6" t="s">
        <v>12294</v>
      </c>
      <c r="G4343" s="6" t="s">
        <v>18</v>
      </c>
      <c r="H4343" s="8">
        <v>999</v>
      </c>
      <c r="I4343" s="8">
        <v>0</v>
      </c>
      <c r="J4343" s="8">
        <v>0</v>
      </c>
      <c r="K4343" s="8">
        <v>999</v>
      </c>
      <c r="L4343" s="10">
        <v>46291</v>
      </c>
      <c r="M4343" s="6" t="s">
        <v>17320</v>
      </c>
      <c r="N4343" s="6" t="str">
        <f>IF(COUNTIF($A$2:A4343,A4343)&gt;1,"DUP","OK")</f>
        <v>OK</v>
      </c>
      <c r="O4343" s="6" t="str">
        <f t="shared" si="202"/>
        <v>ORD26000253</v>
      </c>
      <c r="P4343" s="6" t="str">
        <f t="shared" si="203"/>
        <v>Sep</v>
      </c>
      <c r="Q4343" s="6"/>
      <c r="R4343" s="9"/>
      <c r="S4343" s="8"/>
      <c r="T4343" s="8"/>
      <c r="U4343" s="8"/>
      <c r="V4343" s="8"/>
      <c r="W4343" s="8"/>
      <c r="X4343" s="6"/>
      <c r="Y4343" s="6"/>
    </row>
    <row r="4344" spans="1:25" x14ac:dyDescent="0.3">
      <c r="A4344" s="6" t="s">
        <v>17330</v>
      </c>
      <c r="B4344" s="6"/>
      <c r="C4344" s="6" t="s">
        <v>728</v>
      </c>
      <c r="D4344" s="6" t="str">
        <f t="shared" si="201"/>
        <v>ORD26000346</v>
      </c>
      <c r="E4344" s="10">
        <v>46289</v>
      </c>
      <c r="F4344" s="6" t="s">
        <v>12294</v>
      </c>
      <c r="G4344" s="6" t="s">
        <v>18</v>
      </c>
      <c r="H4344" s="8">
        <v>7999</v>
      </c>
      <c r="I4344" s="8">
        <v>24</v>
      </c>
      <c r="J4344" s="8">
        <v>4.32</v>
      </c>
      <c r="K4344" s="8">
        <v>7970.68</v>
      </c>
      <c r="L4344" s="10">
        <v>46291</v>
      </c>
      <c r="M4344" s="6" t="s">
        <v>17320</v>
      </c>
      <c r="N4344" s="6" t="str">
        <f>IF(COUNTIF($A$2:A4344,A4344)&gt;1,"DUP","OK")</f>
        <v>OK</v>
      </c>
      <c r="O4344" s="6" t="str">
        <f t="shared" si="202"/>
        <v>ORD26000346</v>
      </c>
      <c r="P4344" s="6" t="str">
        <f t="shared" si="203"/>
        <v>Sep</v>
      </c>
      <c r="Q4344" s="6"/>
      <c r="R4344" s="9"/>
      <c r="S4344" s="8"/>
      <c r="T4344" s="8"/>
      <c r="U4344" s="8"/>
      <c r="V4344" s="8"/>
      <c r="W4344" s="8"/>
      <c r="X4344" s="6"/>
      <c r="Y4344" s="6"/>
    </row>
    <row r="4345" spans="1:25" x14ac:dyDescent="0.3">
      <c r="A4345" s="6" t="s">
        <v>17331</v>
      </c>
      <c r="B4345" s="6"/>
      <c r="C4345" s="6" t="s">
        <v>739</v>
      </c>
      <c r="D4345" s="6" t="str">
        <f t="shared" si="201"/>
        <v>ORD26000351</v>
      </c>
      <c r="E4345" s="10">
        <v>46289</v>
      </c>
      <c r="F4345" s="6" t="s">
        <v>12294</v>
      </c>
      <c r="G4345" s="6" t="s">
        <v>18</v>
      </c>
      <c r="H4345" s="8">
        <v>1299</v>
      </c>
      <c r="I4345" s="8">
        <v>0</v>
      </c>
      <c r="J4345" s="8">
        <v>0</v>
      </c>
      <c r="K4345" s="8">
        <v>1299</v>
      </c>
      <c r="L4345" s="10">
        <v>46291</v>
      </c>
      <c r="M4345" s="6" t="s">
        <v>17320</v>
      </c>
      <c r="N4345" s="6" t="str">
        <f>IF(COUNTIF($A$2:A4345,A4345)&gt;1,"DUP","OK")</f>
        <v>OK</v>
      </c>
      <c r="O4345" s="6" t="str">
        <f t="shared" si="202"/>
        <v>ORD26000351</v>
      </c>
      <c r="P4345" s="6" t="str">
        <f t="shared" si="203"/>
        <v>Sep</v>
      </c>
      <c r="Q4345" s="6"/>
      <c r="R4345" s="9"/>
      <c r="S4345" s="8"/>
      <c r="T4345" s="8"/>
      <c r="U4345" s="8"/>
      <c r="V4345" s="8"/>
      <c r="W4345" s="8"/>
      <c r="X4345" s="6"/>
      <c r="Y4345" s="6"/>
    </row>
    <row r="4346" spans="1:25" x14ac:dyDescent="0.3">
      <c r="A4346" s="6" t="s">
        <v>17332</v>
      </c>
      <c r="B4346" s="6"/>
      <c r="C4346" s="6" t="s">
        <v>809</v>
      </c>
      <c r="D4346" s="6" t="str">
        <f t="shared" si="201"/>
        <v>ORD26000386</v>
      </c>
      <c r="E4346" s="10">
        <v>46289</v>
      </c>
      <c r="F4346" s="6" t="s">
        <v>12294</v>
      </c>
      <c r="G4346" s="6" t="s">
        <v>18</v>
      </c>
      <c r="H4346" s="8">
        <v>299</v>
      </c>
      <c r="I4346" s="8">
        <v>0</v>
      </c>
      <c r="J4346" s="8">
        <v>0</v>
      </c>
      <c r="K4346" s="8">
        <v>299</v>
      </c>
      <c r="L4346" s="10">
        <v>46291</v>
      </c>
      <c r="M4346" s="6" t="s">
        <v>17320</v>
      </c>
      <c r="N4346" s="6" t="str">
        <f>IF(COUNTIF($A$2:A4346,A4346)&gt;1,"DUP","OK")</f>
        <v>OK</v>
      </c>
      <c r="O4346" s="6" t="str">
        <f t="shared" si="202"/>
        <v>ORD26000386</v>
      </c>
      <c r="P4346" s="6" t="str">
        <f t="shared" si="203"/>
        <v>Sep</v>
      </c>
      <c r="Q4346" s="6"/>
      <c r="R4346" s="9"/>
      <c r="S4346" s="8"/>
      <c r="T4346" s="8"/>
      <c r="U4346" s="8"/>
      <c r="V4346" s="8"/>
      <c r="W4346" s="8"/>
      <c r="X4346" s="6"/>
      <c r="Y4346" s="6"/>
    </row>
    <row r="4347" spans="1:25" x14ac:dyDescent="0.3">
      <c r="A4347" s="6" t="s">
        <v>17333</v>
      </c>
      <c r="B4347" s="6"/>
      <c r="C4347" s="6" t="s">
        <v>867</v>
      </c>
      <c r="D4347" s="6" t="str">
        <f t="shared" si="201"/>
        <v>ORD26000415</v>
      </c>
      <c r="E4347" s="10">
        <v>46289</v>
      </c>
      <c r="F4347" s="6" t="s">
        <v>12294</v>
      </c>
      <c r="G4347" s="6" t="s">
        <v>43</v>
      </c>
      <c r="H4347" s="8">
        <v>2847</v>
      </c>
      <c r="I4347" s="8">
        <v>34.159999999999997</v>
      </c>
      <c r="J4347" s="8">
        <v>6.15</v>
      </c>
      <c r="K4347" s="8">
        <v>2806.69</v>
      </c>
      <c r="L4347" s="10">
        <v>46291</v>
      </c>
      <c r="M4347" s="6" t="s">
        <v>17320</v>
      </c>
      <c r="N4347" s="6" t="str">
        <f>IF(COUNTIF($A$2:A4347,A4347)&gt;1,"DUP","OK")</f>
        <v>OK</v>
      </c>
      <c r="O4347" s="6" t="str">
        <f t="shared" si="202"/>
        <v>ORD26000415</v>
      </c>
      <c r="P4347" s="6" t="str">
        <f t="shared" si="203"/>
        <v>Sep</v>
      </c>
      <c r="Q4347" s="6"/>
      <c r="R4347" s="9"/>
      <c r="S4347" s="8"/>
      <c r="T4347" s="8"/>
      <c r="U4347" s="8"/>
      <c r="V4347" s="8"/>
      <c r="W4347" s="8"/>
      <c r="X4347" s="6"/>
      <c r="Y4347" s="6"/>
    </row>
    <row r="4348" spans="1:25" x14ac:dyDescent="0.3">
      <c r="A4348" s="6" t="s">
        <v>17334</v>
      </c>
      <c r="B4348" s="6"/>
      <c r="C4348" s="6" t="s">
        <v>905</v>
      </c>
      <c r="D4348" s="6" t="str">
        <f t="shared" si="201"/>
        <v>ORD26000434</v>
      </c>
      <c r="E4348" s="10">
        <v>46289</v>
      </c>
      <c r="F4348" s="6" t="s">
        <v>12294</v>
      </c>
      <c r="G4348" s="6" t="s">
        <v>18</v>
      </c>
      <c r="H4348" s="8">
        <v>6397</v>
      </c>
      <c r="I4348" s="8">
        <v>19.190000000000001</v>
      </c>
      <c r="J4348" s="8">
        <v>3.45</v>
      </c>
      <c r="K4348" s="8">
        <v>6374.36</v>
      </c>
      <c r="L4348" s="10">
        <v>46291</v>
      </c>
      <c r="M4348" s="6" t="s">
        <v>17320</v>
      </c>
      <c r="N4348" s="6" t="str">
        <f>IF(COUNTIF($A$2:A4348,A4348)&gt;1,"DUP","OK")</f>
        <v>OK</v>
      </c>
      <c r="O4348" s="6" t="str">
        <f t="shared" si="202"/>
        <v>ORD26000434</v>
      </c>
      <c r="P4348" s="6" t="str">
        <f t="shared" si="203"/>
        <v>Sep</v>
      </c>
      <c r="Q4348" s="6"/>
      <c r="R4348" s="9"/>
      <c r="S4348" s="8"/>
      <c r="T4348" s="8"/>
      <c r="U4348" s="8"/>
      <c r="V4348" s="8"/>
      <c r="W4348" s="8"/>
      <c r="X4348" s="6"/>
      <c r="Y4348" s="6"/>
    </row>
    <row r="4349" spans="1:25" x14ac:dyDescent="0.3">
      <c r="A4349" s="6" t="s">
        <v>17335</v>
      </c>
      <c r="B4349" s="6"/>
      <c r="C4349" s="6" t="s">
        <v>982</v>
      </c>
      <c r="D4349" s="6" t="str">
        <f t="shared" si="201"/>
        <v>ORD26000473</v>
      </c>
      <c r="E4349" s="10">
        <v>46289</v>
      </c>
      <c r="F4349" s="6" t="s">
        <v>12294</v>
      </c>
      <c r="G4349" s="6" t="s">
        <v>18</v>
      </c>
      <c r="H4349" s="8">
        <v>3348</v>
      </c>
      <c r="I4349" s="8">
        <v>10.039999999999999</v>
      </c>
      <c r="J4349" s="8">
        <v>1.81</v>
      </c>
      <c r="K4349" s="8">
        <v>3336.15</v>
      </c>
      <c r="L4349" s="10">
        <v>46291</v>
      </c>
      <c r="M4349" s="6" t="s">
        <v>17320</v>
      </c>
      <c r="N4349" s="6" t="str">
        <f>IF(COUNTIF($A$2:A4349,A4349)&gt;1,"DUP","OK")</f>
        <v>OK</v>
      </c>
      <c r="O4349" s="6" t="str">
        <f t="shared" si="202"/>
        <v>ORD26000473</v>
      </c>
      <c r="P4349" s="6" t="str">
        <f t="shared" si="203"/>
        <v>Sep</v>
      </c>
      <c r="Q4349" s="6"/>
      <c r="R4349" s="9"/>
      <c r="S4349" s="8"/>
      <c r="T4349" s="8"/>
      <c r="U4349" s="8"/>
      <c r="V4349" s="8"/>
      <c r="W4349" s="8"/>
      <c r="X4349" s="6"/>
      <c r="Y4349" s="6"/>
    </row>
    <row r="4350" spans="1:25" x14ac:dyDescent="0.3">
      <c r="A4350" s="6" t="s">
        <v>17336</v>
      </c>
      <c r="B4350" s="6"/>
      <c r="C4350" s="6" t="s">
        <v>1083</v>
      </c>
      <c r="D4350" s="6" t="str">
        <f t="shared" si="201"/>
        <v>ORD26000523</v>
      </c>
      <c r="E4350" s="10">
        <v>46289</v>
      </c>
      <c r="F4350" s="6" t="s">
        <v>12294</v>
      </c>
      <c r="G4350" s="6" t="s">
        <v>27</v>
      </c>
      <c r="H4350" s="8">
        <v>299</v>
      </c>
      <c r="I4350" s="8">
        <v>5.38</v>
      </c>
      <c r="J4350" s="8">
        <v>0.97</v>
      </c>
      <c r="K4350" s="8">
        <v>292.64999999999998</v>
      </c>
      <c r="L4350" s="10">
        <v>46291</v>
      </c>
      <c r="M4350" s="6" t="s">
        <v>17320</v>
      </c>
      <c r="N4350" s="6" t="str">
        <f>IF(COUNTIF($A$2:A4350,A4350)&gt;1,"DUP","OK")</f>
        <v>OK</v>
      </c>
      <c r="O4350" s="6" t="str">
        <f t="shared" si="202"/>
        <v>ORD26000523</v>
      </c>
      <c r="P4350" s="6" t="str">
        <f t="shared" si="203"/>
        <v>Sep</v>
      </c>
      <c r="Q4350" s="6"/>
      <c r="R4350" s="9"/>
      <c r="S4350" s="8"/>
      <c r="T4350" s="8"/>
      <c r="U4350" s="8"/>
      <c r="V4350" s="8"/>
      <c r="W4350" s="8"/>
      <c r="X4350" s="6"/>
      <c r="Y4350" s="6"/>
    </row>
    <row r="4351" spans="1:25" x14ac:dyDescent="0.3">
      <c r="A4351" s="6" t="s">
        <v>17337</v>
      </c>
      <c r="B4351" s="6"/>
      <c r="C4351" s="6" t="s">
        <v>1141</v>
      </c>
      <c r="D4351" s="6" t="str">
        <f t="shared" si="201"/>
        <v>ORD26000552</v>
      </c>
      <c r="E4351" s="10">
        <v>46289</v>
      </c>
      <c r="F4351" s="6" t="s">
        <v>12294</v>
      </c>
      <c r="G4351" s="6" t="s">
        <v>18</v>
      </c>
      <c r="H4351" s="8">
        <v>5498</v>
      </c>
      <c r="I4351" s="8">
        <v>16.489999999999998</v>
      </c>
      <c r="J4351" s="8">
        <v>2.97</v>
      </c>
      <c r="K4351" s="8">
        <v>5478.54</v>
      </c>
      <c r="L4351" s="10">
        <v>46291</v>
      </c>
      <c r="M4351" s="6" t="s">
        <v>17320</v>
      </c>
      <c r="N4351" s="6" t="str">
        <f>IF(COUNTIF($A$2:A4351,A4351)&gt;1,"DUP","OK")</f>
        <v>OK</v>
      </c>
      <c r="O4351" s="6" t="str">
        <f t="shared" si="202"/>
        <v>ORD26000552</v>
      </c>
      <c r="P4351" s="6" t="str">
        <f t="shared" si="203"/>
        <v>Sep</v>
      </c>
      <c r="Q4351" s="6"/>
      <c r="R4351" s="9"/>
      <c r="S4351" s="8"/>
      <c r="T4351" s="8"/>
      <c r="U4351" s="8"/>
      <c r="V4351" s="8"/>
      <c r="W4351" s="8"/>
      <c r="X4351" s="6"/>
      <c r="Y4351" s="6"/>
    </row>
    <row r="4352" spans="1:25" x14ac:dyDescent="0.3">
      <c r="A4352" s="6" t="s">
        <v>17338</v>
      </c>
      <c r="B4352" s="6"/>
      <c r="C4352" s="6" t="s">
        <v>1207</v>
      </c>
      <c r="D4352" s="6" t="str">
        <f t="shared" si="201"/>
        <v>ORD26000585</v>
      </c>
      <c r="E4352" s="10">
        <v>46289</v>
      </c>
      <c r="F4352" s="6" t="s">
        <v>12294</v>
      </c>
      <c r="G4352" s="6" t="s">
        <v>54</v>
      </c>
      <c r="H4352" s="8">
        <v>4298</v>
      </c>
      <c r="I4352" s="8">
        <v>73.069999999999993</v>
      </c>
      <c r="J4352" s="8">
        <v>13.15</v>
      </c>
      <c r="K4352" s="8">
        <v>4211.78</v>
      </c>
      <c r="L4352" s="10">
        <v>46291</v>
      </c>
      <c r="M4352" s="6" t="s">
        <v>17320</v>
      </c>
      <c r="N4352" s="6" t="str">
        <f>IF(COUNTIF($A$2:A4352,A4352)&gt;1,"DUP","OK")</f>
        <v>OK</v>
      </c>
      <c r="O4352" s="6" t="str">
        <f t="shared" si="202"/>
        <v>ORD26000585</v>
      </c>
      <c r="P4352" s="6" t="str">
        <f t="shared" si="203"/>
        <v>Sep</v>
      </c>
      <c r="Q4352" s="6"/>
      <c r="R4352" s="9"/>
      <c r="S4352" s="8"/>
      <c r="T4352" s="8"/>
      <c r="U4352" s="8"/>
      <c r="V4352" s="8"/>
      <c r="W4352" s="8"/>
      <c r="X4352" s="6"/>
      <c r="Y4352" s="6"/>
    </row>
    <row r="4353" spans="1:25" x14ac:dyDescent="0.3">
      <c r="A4353" s="6" t="s">
        <v>17339</v>
      </c>
      <c r="B4353" s="6"/>
      <c r="C4353" s="6" t="s">
        <v>1320</v>
      </c>
      <c r="D4353" s="6" t="str">
        <f t="shared" si="201"/>
        <v>ORD26000642</v>
      </c>
      <c r="E4353" s="10">
        <v>46289</v>
      </c>
      <c r="F4353" s="6" t="s">
        <v>12294</v>
      </c>
      <c r="G4353" s="6" t="s">
        <v>18</v>
      </c>
      <c r="H4353" s="8">
        <v>1648</v>
      </c>
      <c r="I4353" s="8">
        <v>0</v>
      </c>
      <c r="J4353" s="8">
        <v>0</v>
      </c>
      <c r="K4353" s="8">
        <v>1648</v>
      </c>
      <c r="L4353" s="10">
        <v>46291</v>
      </c>
      <c r="M4353" s="6" t="s">
        <v>17320</v>
      </c>
      <c r="N4353" s="6" t="str">
        <f>IF(COUNTIF($A$2:A4353,A4353)&gt;1,"DUP","OK")</f>
        <v>OK</v>
      </c>
      <c r="O4353" s="6" t="str">
        <f t="shared" si="202"/>
        <v>ORD26000642</v>
      </c>
      <c r="P4353" s="6" t="str">
        <f t="shared" si="203"/>
        <v>Sep</v>
      </c>
      <c r="Q4353" s="6"/>
      <c r="R4353" s="9"/>
      <c r="S4353" s="8"/>
      <c r="T4353" s="8"/>
      <c r="U4353" s="8"/>
      <c r="V4353" s="8"/>
      <c r="W4353" s="8"/>
      <c r="X4353" s="6"/>
      <c r="Y4353" s="6"/>
    </row>
    <row r="4354" spans="1:25" x14ac:dyDescent="0.3">
      <c r="A4354" s="6" t="s">
        <v>17340</v>
      </c>
      <c r="B4354" s="6"/>
      <c r="C4354" s="6" t="s">
        <v>1377</v>
      </c>
      <c r="D4354" s="6" t="str">
        <f t="shared" ref="D4354:D4417" si="204">UPPER(SUBSTITUTE(TRIM(C4354),"-",""))</f>
        <v>ORD26000670</v>
      </c>
      <c r="E4354" s="10">
        <v>46289</v>
      </c>
      <c r="F4354" s="6" t="s">
        <v>12294</v>
      </c>
      <c r="G4354" s="6" t="s">
        <v>43</v>
      </c>
      <c r="H4354" s="8">
        <v>2998</v>
      </c>
      <c r="I4354" s="8">
        <v>35.979999999999997</v>
      </c>
      <c r="J4354" s="8">
        <v>6.48</v>
      </c>
      <c r="K4354" s="8">
        <v>2955.54</v>
      </c>
      <c r="L4354" s="10">
        <v>46291</v>
      </c>
      <c r="M4354" s="6" t="s">
        <v>17320</v>
      </c>
      <c r="N4354" s="6" t="str">
        <f>IF(COUNTIF($A$2:A4354,A4354)&gt;1,"DUP","OK")</f>
        <v>OK</v>
      </c>
      <c r="O4354" s="6" t="str">
        <f t="shared" ref="O4354:O4417" si="205">IF(F4354="REFUND",INDEX($D$2:$D$5743,MATCH(B4354,$A$2:$A$5743,0)),D4354)</f>
        <v>ORD26000670</v>
      </c>
      <c r="P4354" s="6" t="str">
        <f t="shared" ref="P4354:P4417" si="206">IF(L4354&gt;DATE(2026,9,30),"Oct-Due","Sep")</f>
        <v>Sep</v>
      </c>
      <c r="Q4354" s="6"/>
      <c r="R4354" s="9"/>
      <c r="S4354" s="8"/>
      <c r="T4354" s="8"/>
      <c r="U4354" s="8"/>
      <c r="V4354" s="8"/>
      <c r="W4354" s="8"/>
      <c r="X4354" s="6"/>
      <c r="Y4354" s="6"/>
    </row>
    <row r="4355" spans="1:25" x14ac:dyDescent="0.3">
      <c r="A4355" s="6" t="s">
        <v>17341</v>
      </c>
      <c r="B4355" s="6"/>
      <c r="C4355" s="6" t="s">
        <v>17342</v>
      </c>
      <c r="D4355" s="6" t="str">
        <f t="shared" si="204"/>
        <v>ORD26000681</v>
      </c>
      <c r="E4355" s="10">
        <v>46289</v>
      </c>
      <c r="F4355" s="6" t="s">
        <v>12294</v>
      </c>
      <c r="G4355" s="6" t="s">
        <v>18</v>
      </c>
      <c r="H4355" s="8">
        <v>2797</v>
      </c>
      <c r="I4355" s="8">
        <v>8.39</v>
      </c>
      <c r="J4355" s="8">
        <v>1.51</v>
      </c>
      <c r="K4355" s="8">
        <v>2787.1</v>
      </c>
      <c r="L4355" s="10">
        <v>46291</v>
      </c>
      <c r="M4355" s="6" t="s">
        <v>17320</v>
      </c>
      <c r="N4355" s="6" t="str">
        <f>IF(COUNTIF($A$2:A4355,A4355)&gt;1,"DUP","OK")</f>
        <v>OK</v>
      </c>
      <c r="O4355" s="6" t="str">
        <f t="shared" si="205"/>
        <v>ORD26000681</v>
      </c>
      <c r="P4355" s="6" t="str">
        <f t="shared" si="206"/>
        <v>Sep</v>
      </c>
      <c r="Q4355" s="6"/>
      <c r="R4355" s="9"/>
      <c r="S4355" s="8"/>
      <c r="T4355" s="8"/>
      <c r="U4355" s="8"/>
      <c r="V4355" s="8"/>
      <c r="W4355" s="8"/>
      <c r="X4355" s="6"/>
      <c r="Y4355" s="6"/>
    </row>
    <row r="4356" spans="1:25" x14ac:dyDescent="0.3">
      <c r="A4356" s="6" t="s">
        <v>17343</v>
      </c>
      <c r="B4356" s="6"/>
      <c r="C4356" s="6" t="s">
        <v>1429</v>
      </c>
      <c r="D4356" s="6" t="str">
        <f t="shared" si="204"/>
        <v>ORD26000696</v>
      </c>
      <c r="E4356" s="10">
        <v>46289</v>
      </c>
      <c r="F4356" s="6" t="s">
        <v>12294</v>
      </c>
      <c r="G4356" s="6" t="s">
        <v>18</v>
      </c>
      <c r="H4356" s="8">
        <v>4997</v>
      </c>
      <c r="I4356" s="8">
        <v>14.99</v>
      </c>
      <c r="J4356" s="8">
        <v>2.7</v>
      </c>
      <c r="K4356" s="8">
        <v>4979.3100000000004</v>
      </c>
      <c r="L4356" s="10">
        <v>46291</v>
      </c>
      <c r="M4356" s="6" t="s">
        <v>17320</v>
      </c>
      <c r="N4356" s="6" t="str">
        <f>IF(COUNTIF($A$2:A4356,A4356)&gt;1,"DUP","OK")</f>
        <v>OK</v>
      </c>
      <c r="O4356" s="6" t="str">
        <f t="shared" si="205"/>
        <v>ORD26000696</v>
      </c>
      <c r="P4356" s="6" t="str">
        <f t="shared" si="206"/>
        <v>Sep</v>
      </c>
      <c r="Q4356" s="6"/>
      <c r="R4356" s="9"/>
      <c r="S4356" s="8"/>
      <c r="T4356" s="8"/>
      <c r="U4356" s="8"/>
      <c r="V4356" s="8"/>
      <c r="W4356" s="8"/>
      <c r="X4356" s="6"/>
      <c r="Y4356" s="6"/>
    </row>
    <row r="4357" spans="1:25" x14ac:dyDescent="0.3">
      <c r="A4357" s="6" t="s">
        <v>17344</v>
      </c>
      <c r="B4357" s="6"/>
      <c r="C4357" s="6" t="s">
        <v>1457</v>
      </c>
      <c r="D4357" s="6" t="str">
        <f t="shared" si="204"/>
        <v>ORD26000710</v>
      </c>
      <c r="E4357" s="10">
        <v>46289</v>
      </c>
      <c r="F4357" s="6" t="s">
        <v>12294</v>
      </c>
      <c r="G4357" s="6" t="s">
        <v>54</v>
      </c>
      <c r="H4357" s="8">
        <v>1499</v>
      </c>
      <c r="I4357" s="8">
        <v>28.48</v>
      </c>
      <c r="J4357" s="8">
        <v>5.13</v>
      </c>
      <c r="K4357" s="8">
        <v>1465.39</v>
      </c>
      <c r="L4357" s="10">
        <v>46291</v>
      </c>
      <c r="M4357" s="6" t="s">
        <v>17320</v>
      </c>
      <c r="N4357" s="6" t="str">
        <f>IF(COUNTIF($A$2:A4357,A4357)&gt;1,"DUP","OK")</f>
        <v>OK</v>
      </c>
      <c r="O4357" s="6" t="str">
        <f t="shared" si="205"/>
        <v>ORD26000710</v>
      </c>
      <c r="P4357" s="6" t="str">
        <f t="shared" si="206"/>
        <v>Sep</v>
      </c>
      <c r="Q4357" s="6"/>
      <c r="R4357" s="9"/>
      <c r="S4357" s="8"/>
      <c r="T4357" s="8"/>
      <c r="U4357" s="8"/>
      <c r="V4357" s="8"/>
      <c r="W4357" s="8"/>
      <c r="X4357" s="6"/>
      <c r="Y4357" s="6"/>
    </row>
    <row r="4358" spans="1:25" x14ac:dyDescent="0.3">
      <c r="A4358" s="6" t="s">
        <v>17345</v>
      </c>
      <c r="B4358" s="6"/>
      <c r="C4358" s="6" t="s">
        <v>17346</v>
      </c>
      <c r="D4358" s="6" t="str">
        <f t="shared" si="204"/>
        <v>ORD26000714</v>
      </c>
      <c r="E4358" s="10">
        <v>46289</v>
      </c>
      <c r="F4358" s="6" t="s">
        <v>12294</v>
      </c>
      <c r="G4358" s="6" t="s">
        <v>18</v>
      </c>
      <c r="H4358" s="8">
        <v>3798</v>
      </c>
      <c r="I4358" s="8">
        <v>11.39</v>
      </c>
      <c r="J4358" s="8">
        <v>2.0499999999999998</v>
      </c>
      <c r="K4358" s="8">
        <v>3784.56</v>
      </c>
      <c r="L4358" s="10">
        <v>46291</v>
      </c>
      <c r="M4358" s="6" t="s">
        <v>17320</v>
      </c>
      <c r="N4358" s="6" t="str">
        <f>IF(COUNTIF($A$2:A4358,A4358)&gt;1,"DUP","OK")</f>
        <v>OK</v>
      </c>
      <c r="O4358" s="6" t="str">
        <f t="shared" si="205"/>
        <v>ORD26000714</v>
      </c>
      <c r="P4358" s="6" t="str">
        <f t="shared" si="206"/>
        <v>Sep</v>
      </c>
      <c r="Q4358" s="6"/>
      <c r="R4358" s="9"/>
      <c r="S4358" s="8"/>
      <c r="T4358" s="8"/>
      <c r="U4358" s="8"/>
      <c r="V4358" s="8"/>
      <c r="W4358" s="8"/>
      <c r="X4358" s="6"/>
      <c r="Y4358" s="6"/>
    </row>
    <row r="4359" spans="1:25" x14ac:dyDescent="0.3">
      <c r="A4359" s="6" t="s">
        <v>17347</v>
      </c>
      <c r="B4359" s="6"/>
      <c r="C4359" s="6" t="s">
        <v>1475</v>
      </c>
      <c r="D4359" s="6" t="str">
        <f t="shared" si="204"/>
        <v>ORD26000719</v>
      </c>
      <c r="E4359" s="10">
        <v>46289</v>
      </c>
      <c r="F4359" s="6" t="s">
        <v>12294</v>
      </c>
      <c r="G4359" s="6" t="s">
        <v>43</v>
      </c>
      <c r="H4359" s="8">
        <v>2497</v>
      </c>
      <c r="I4359" s="8">
        <v>29.96</v>
      </c>
      <c r="J4359" s="8">
        <v>5.39</v>
      </c>
      <c r="K4359" s="8">
        <v>2461.65</v>
      </c>
      <c r="L4359" s="10">
        <v>46291</v>
      </c>
      <c r="M4359" s="6" t="s">
        <v>17320</v>
      </c>
      <c r="N4359" s="6" t="str">
        <f>IF(COUNTIF($A$2:A4359,A4359)&gt;1,"DUP","OK")</f>
        <v>OK</v>
      </c>
      <c r="O4359" s="6" t="str">
        <f t="shared" si="205"/>
        <v>ORD26000719</v>
      </c>
      <c r="P4359" s="6" t="str">
        <f t="shared" si="206"/>
        <v>Sep</v>
      </c>
      <c r="Q4359" s="6"/>
      <c r="R4359" s="9"/>
      <c r="S4359" s="8"/>
      <c r="T4359" s="8"/>
      <c r="U4359" s="8"/>
      <c r="V4359" s="8"/>
      <c r="W4359" s="8"/>
      <c r="X4359" s="6"/>
      <c r="Y4359" s="6"/>
    </row>
    <row r="4360" spans="1:25" x14ac:dyDescent="0.3">
      <c r="A4360" s="6" t="s">
        <v>17348</v>
      </c>
      <c r="B4360" s="6"/>
      <c r="C4360" s="6" t="s">
        <v>1495</v>
      </c>
      <c r="D4360" s="6" t="str">
        <f t="shared" si="204"/>
        <v>ORD26000729</v>
      </c>
      <c r="E4360" s="10">
        <v>46289</v>
      </c>
      <c r="F4360" s="6" t="s">
        <v>12294</v>
      </c>
      <c r="G4360" s="6" t="s">
        <v>43</v>
      </c>
      <c r="H4360" s="8">
        <v>599</v>
      </c>
      <c r="I4360" s="8">
        <v>8.99</v>
      </c>
      <c r="J4360" s="8">
        <v>1.62</v>
      </c>
      <c r="K4360" s="8">
        <v>588.39</v>
      </c>
      <c r="L4360" s="10">
        <v>46291</v>
      </c>
      <c r="M4360" s="6" t="s">
        <v>17320</v>
      </c>
      <c r="N4360" s="6" t="str">
        <f>IF(COUNTIF($A$2:A4360,A4360)&gt;1,"DUP","OK")</f>
        <v>OK</v>
      </c>
      <c r="O4360" s="6" t="str">
        <f t="shared" si="205"/>
        <v>ORD26000729</v>
      </c>
      <c r="P4360" s="6" t="str">
        <f t="shared" si="206"/>
        <v>Sep</v>
      </c>
      <c r="Q4360" s="6"/>
      <c r="R4360" s="9"/>
      <c r="S4360" s="8"/>
      <c r="T4360" s="8"/>
      <c r="U4360" s="8"/>
      <c r="V4360" s="8"/>
      <c r="W4360" s="8"/>
      <c r="X4360" s="6"/>
      <c r="Y4360" s="6"/>
    </row>
    <row r="4361" spans="1:25" x14ac:dyDescent="0.3">
      <c r="A4361" s="6" t="s">
        <v>17349</v>
      </c>
      <c r="B4361" s="6"/>
      <c r="C4361" s="6" t="s">
        <v>1509</v>
      </c>
      <c r="D4361" s="6" t="str">
        <f t="shared" si="204"/>
        <v>ORD26000736</v>
      </c>
      <c r="E4361" s="10">
        <v>46289</v>
      </c>
      <c r="F4361" s="6" t="s">
        <v>12294</v>
      </c>
      <c r="G4361" s="6" t="s">
        <v>18</v>
      </c>
      <c r="H4361" s="8">
        <v>2498</v>
      </c>
      <c r="I4361" s="8">
        <v>7.49</v>
      </c>
      <c r="J4361" s="8">
        <v>1.35</v>
      </c>
      <c r="K4361" s="8">
        <v>2489.16</v>
      </c>
      <c r="L4361" s="10">
        <v>46291</v>
      </c>
      <c r="M4361" s="6" t="s">
        <v>17320</v>
      </c>
      <c r="N4361" s="6" t="str">
        <f>IF(COUNTIF($A$2:A4361,A4361)&gt;1,"DUP","OK")</f>
        <v>OK</v>
      </c>
      <c r="O4361" s="6" t="str">
        <f t="shared" si="205"/>
        <v>ORD26000736</v>
      </c>
      <c r="P4361" s="6" t="str">
        <f t="shared" si="206"/>
        <v>Sep</v>
      </c>
      <c r="Q4361" s="6"/>
      <c r="R4361" s="9"/>
      <c r="S4361" s="8"/>
      <c r="T4361" s="8"/>
      <c r="U4361" s="8"/>
      <c r="V4361" s="8"/>
      <c r="W4361" s="8"/>
      <c r="X4361" s="6"/>
      <c r="Y4361" s="6"/>
    </row>
    <row r="4362" spans="1:25" x14ac:dyDescent="0.3">
      <c r="A4362" s="6" t="s">
        <v>17350</v>
      </c>
      <c r="B4362" s="6"/>
      <c r="C4362" s="6" t="s">
        <v>1544</v>
      </c>
      <c r="D4362" s="6" t="str">
        <f t="shared" si="204"/>
        <v>ORD26000754</v>
      </c>
      <c r="E4362" s="10">
        <v>46289</v>
      </c>
      <c r="F4362" s="6" t="s">
        <v>12294</v>
      </c>
      <c r="G4362" s="6" t="s">
        <v>18</v>
      </c>
      <c r="H4362" s="8">
        <v>4447</v>
      </c>
      <c r="I4362" s="8">
        <v>13.34</v>
      </c>
      <c r="J4362" s="8">
        <v>2.4</v>
      </c>
      <c r="K4362" s="8">
        <v>4431.26</v>
      </c>
      <c r="L4362" s="10">
        <v>46291</v>
      </c>
      <c r="M4362" s="6" t="s">
        <v>17320</v>
      </c>
      <c r="N4362" s="6" t="str">
        <f>IF(COUNTIF($A$2:A4362,A4362)&gt;1,"DUP","OK")</f>
        <v>OK</v>
      </c>
      <c r="O4362" s="6" t="str">
        <f t="shared" si="205"/>
        <v>ORD26000754</v>
      </c>
      <c r="P4362" s="6" t="str">
        <f t="shared" si="206"/>
        <v>Sep</v>
      </c>
      <c r="Q4362" s="6"/>
      <c r="R4362" s="9"/>
      <c r="S4362" s="8"/>
      <c r="T4362" s="8"/>
      <c r="U4362" s="8"/>
      <c r="V4362" s="8"/>
      <c r="W4362" s="8"/>
      <c r="X4362" s="6"/>
      <c r="Y4362" s="6"/>
    </row>
    <row r="4363" spans="1:25" x14ac:dyDescent="0.3">
      <c r="A4363" s="6" t="s">
        <v>17351</v>
      </c>
      <c r="B4363" s="6"/>
      <c r="C4363" s="6" t="s">
        <v>1578</v>
      </c>
      <c r="D4363" s="6" t="str">
        <f t="shared" si="204"/>
        <v>ORD26000771</v>
      </c>
      <c r="E4363" s="10">
        <v>46289</v>
      </c>
      <c r="F4363" s="6" t="s">
        <v>12294</v>
      </c>
      <c r="G4363" s="6" t="s">
        <v>18</v>
      </c>
      <c r="H4363" s="8">
        <v>599</v>
      </c>
      <c r="I4363" s="8">
        <v>0</v>
      </c>
      <c r="J4363" s="8">
        <v>0</v>
      </c>
      <c r="K4363" s="8">
        <v>599</v>
      </c>
      <c r="L4363" s="10">
        <v>46291</v>
      </c>
      <c r="M4363" s="6" t="s">
        <v>17320</v>
      </c>
      <c r="N4363" s="6" t="str">
        <f>IF(COUNTIF($A$2:A4363,A4363)&gt;1,"DUP","OK")</f>
        <v>OK</v>
      </c>
      <c r="O4363" s="6" t="str">
        <f t="shared" si="205"/>
        <v>ORD26000771</v>
      </c>
      <c r="P4363" s="6" t="str">
        <f t="shared" si="206"/>
        <v>Sep</v>
      </c>
      <c r="Q4363" s="6"/>
      <c r="R4363" s="9"/>
      <c r="S4363" s="8"/>
      <c r="T4363" s="8"/>
      <c r="U4363" s="8"/>
      <c r="V4363" s="8"/>
      <c r="W4363" s="8"/>
      <c r="X4363" s="6"/>
      <c r="Y4363" s="6"/>
    </row>
    <row r="4364" spans="1:25" x14ac:dyDescent="0.3">
      <c r="A4364" s="6" t="s">
        <v>17352</v>
      </c>
      <c r="B4364" s="6"/>
      <c r="C4364" s="6" t="s">
        <v>17353</v>
      </c>
      <c r="D4364" s="6" t="str">
        <f t="shared" si="204"/>
        <v>ORD26000784</v>
      </c>
      <c r="E4364" s="10">
        <v>46289</v>
      </c>
      <c r="F4364" s="6" t="s">
        <v>12294</v>
      </c>
      <c r="G4364" s="6" t="s">
        <v>18</v>
      </c>
      <c r="H4364" s="8">
        <v>299</v>
      </c>
      <c r="I4364" s="8">
        <v>0</v>
      </c>
      <c r="J4364" s="8">
        <v>0</v>
      </c>
      <c r="K4364" s="8">
        <v>299</v>
      </c>
      <c r="L4364" s="10">
        <v>46291</v>
      </c>
      <c r="M4364" s="6" t="s">
        <v>17320</v>
      </c>
      <c r="N4364" s="6" t="str">
        <f>IF(COUNTIF($A$2:A4364,A4364)&gt;1,"DUP","OK")</f>
        <v>OK</v>
      </c>
      <c r="O4364" s="6" t="str">
        <f t="shared" si="205"/>
        <v>ORD26000784</v>
      </c>
      <c r="P4364" s="6" t="str">
        <f t="shared" si="206"/>
        <v>Sep</v>
      </c>
      <c r="Q4364" s="6"/>
      <c r="R4364" s="9"/>
      <c r="S4364" s="8"/>
      <c r="T4364" s="8"/>
      <c r="U4364" s="8"/>
      <c r="V4364" s="8"/>
      <c r="W4364" s="8"/>
      <c r="X4364" s="6"/>
      <c r="Y4364" s="6"/>
    </row>
    <row r="4365" spans="1:25" x14ac:dyDescent="0.3">
      <c r="A4365" s="6" t="s">
        <v>17354</v>
      </c>
      <c r="B4365" s="6"/>
      <c r="C4365" s="6" t="s">
        <v>17355</v>
      </c>
      <c r="D4365" s="6" t="str">
        <f t="shared" si="204"/>
        <v>ORD26000800</v>
      </c>
      <c r="E4365" s="10">
        <v>46289</v>
      </c>
      <c r="F4365" s="6" t="s">
        <v>12294</v>
      </c>
      <c r="G4365" s="6" t="s">
        <v>18</v>
      </c>
      <c r="H4365" s="8">
        <v>4999</v>
      </c>
      <c r="I4365" s="8">
        <v>15</v>
      </c>
      <c r="J4365" s="8">
        <v>2.7</v>
      </c>
      <c r="K4365" s="8">
        <v>4981.3</v>
      </c>
      <c r="L4365" s="10">
        <v>46291</v>
      </c>
      <c r="M4365" s="6" t="s">
        <v>17320</v>
      </c>
      <c r="N4365" s="6" t="str">
        <f>IF(COUNTIF($A$2:A4365,A4365)&gt;1,"DUP","OK")</f>
        <v>OK</v>
      </c>
      <c r="O4365" s="6" t="str">
        <f t="shared" si="205"/>
        <v>ORD26000800</v>
      </c>
      <c r="P4365" s="6" t="str">
        <f t="shared" si="206"/>
        <v>Sep</v>
      </c>
      <c r="Q4365" s="6"/>
      <c r="R4365" s="9"/>
      <c r="S4365" s="8"/>
      <c r="T4365" s="8"/>
      <c r="U4365" s="8"/>
      <c r="V4365" s="8"/>
      <c r="W4365" s="8"/>
      <c r="X4365" s="6"/>
      <c r="Y4365" s="6"/>
    </row>
    <row r="4366" spans="1:25" x14ac:dyDescent="0.3">
      <c r="A4366" s="6" t="s">
        <v>17356</v>
      </c>
      <c r="B4366" s="6"/>
      <c r="C4366" s="6" t="s">
        <v>17357</v>
      </c>
      <c r="D4366" s="6" t="str">
        <f t="shared" si="204"/>
        <v>ORD26000812</v>
      </c>
      <c r="E4366" s="10">
        <v>46289</v>
      </c>
      <c r="F4366" s="6" t="s">
        <v>12294</v>
      </c>
      <c r="G4366" s="6" t="s">
        <v>54</v>
      </c>
      <c r="H4366" s="8">
        <v>1648</v>
      </c>
      <c r="I4366" s="8">
        <v>31.31</v>
      </c>
      <c r="J4366" s="8">
        <v>5.64</v>
      </c>
      <c r="K4366" s="8">
        <v>1611.05</v>
      </c>
      <c r="L4366" s="10">
        <v>46291</v>
      </c>
      <c r="M4366" s="6" t="s">
        <v>17320</v>
      </c>
      <c r="N4366" s="6" t="str">
        <f>IF(COUNTIF($A$2:A4366,A4366)&gt;1,"DUP","OK")</f>
        <v>OK</v>
      </c>
      <c r="O4366" s="6" t="str">
        <f t="shared" si="205"/>
        <v>ORD26000812</v>
      </c>
      <c r="P4366" s="6" t="str">
        <f t="shared" si="206"/>
        <v>Sep</v>
      </c>
      <c r="Q4366" s="6"/>
      <c r="R4366" s="9"/>
      <c r="S4366" s="8"/>
      <c r="T4366" s="8"/>
      <c r="U4366" s="8"/>
      <c r="V4366" s="8"/>
      <c r="W4366" s="8"/>
      <c r="X4366" s="6"/>
      <c r="Y4366" s="6"/>
    </row>
    <row r="4367" spans="1:25" x14ac:dyDescent="0.3">
      <c r="A4367" s="6" t="s">
        <v>17358</v>
      </c>
      <c r="B4367" s="6"/>
      <c r="C4367" s="6" t="s">
        <v>1798</v>
      </c>
      <c r="D4367" s="6" t="str">
        <f t="shared" si="204"/>
        <v>ORD26000882</v>
      </c>
      <c r="E4367" s="10">
        <v>46289</v>
      </c>
      <c r="F4367" s="6" t="s">
        <v>12294</v>
      </c>
      <c r="G4367" s="6" t="s">
        <v>18</v>
      </c>
      <c r="H4367" s="8">
        <v>2798</v>
      </c>
      <c r="I4367" s="8">
        <v>8.39</v>
      </c>
      <c r="J4367" s="8">
        <v>1.51</v>
      </c>
      <c r="K4367" s="8">
        <v>2788.1</v>
      </c>
      <c r="L4367" s="10">
        <v>46291</v>
      </c>
      <c r="M4367" s="6" t="s">
        <v>17320</v>
      </c>
      <c r="N4367" s="6" t="str">
        <f>IF(COUNTIF($A$2:A4367,A4367)&gt;1,"DUP","OK")</f>
        <v>OK</v>
      </c>
      <c r="O4367" s="6" t="str">
        <f t="shared" si="205"/>
        <v>ORD26000882</v>
      </c>
      <c r="P4367" s="6" t="str">
        <f t="shared" si="206"/>
        <v>Sep</v>
      </c>
      <c r="Q4367" s="6"/>
      <c r="R4367" s="9"/>
      <c r="S4367" s="8"/>
      <c r="T4367" s="8"/>
      <c r="U4367" s="8"/>
      <c r="V4367" s="8"/>
      <c r="W4367" s="8"/>
      <c r="X4367" s="6"/>
      <c r="Y4367" s="6"/>
    </row>
    <row r="4368" spans="1:25" x14ac:dyDescent="0.3">
      <c r="A4368" s="6" t="s">
        <v>17359</v>
      </c>
      <c r="B4368" s="6"/>
      <c r="C4368" s="6" t="s">
        <v>2051</v>
      </c>
      <c r="D4368" s="6" t="str">
        <f t="shared" si="204"/>
        <v>ORD26001009</v>
      </c>
      <c r="E4368" s="10">
        <v>46289</v>
      </c>
      <c r="F4368" s="6" t="s">
        <v>12294</v>
      </c>
      <c r="G4368" s="6" t="s">
        <v>54</v>
      </c>
      <c r="H4368" s="8">
        <v>11297</v>
      </c>
      <c r="I4368" s="8">
        <v>192.05</v>
      </c>
      <c r="J4368" s="8">
        <v>34.57</v>
      </c>
      <c r="K4368" s="8">
        <v>11070.38</v>
      </c>
      <c r="L4368" s="10">
        <v>46291</v>
      </c>
      <c r="M4368" s="6" t="s">
        <v>17320</v>
      </c>
      <c r="N4368" s="6" t="str">
        <f>IF(COUNTIF($A$2:A4368,A4368)&gt;1,"DUP","OK")</f>
        <v>OK</v>
      </c>
      <c r="O4368" s="6" t="str">
        <f t="shared" si="205"/>
        <v>ORD26001009</v>
      </c>
      <c r="P4368" s="6" t="str">
        <f t="shared" si="206"/>
        <v>Sep</v>
      </c>
      <c r="Q4368" s="6"/>
      <c r="R4368" s="9"/>
      <c r="S4368" s="8"/>
      <c r="T4368" s="8"/>
      <c r="U4368" s="8"/>
      <c r="V4368" s="8"/>
      <c r="W4368" s="8"/>
      <c r="X4368" s="6"/>
      <c r="Y4368" s="6"/>
    </row>
    <row r="4369" spans="1:25" x14ac:dyDescent="0.3">
      <c r="A4369" s="6" t="s">
        <v>17360</v>
      </c>
      <c r="B4369" s="6"/>
      <c r="C4369" s="6" t="s">
        <v>2173</v>
      </c>
      <c r="D4369" s="6" t="str">
        <f t="shared" si="204"/>
        <v>ORD26001070</v>
      </c>
      <c r="E4369" s="10">
        <v>46289</v>
      </c>
      <c r="F4369" s="6" t="s">
        <v>12294</v>
      </c>
      <c r="G4369" s="6" t="s">
        <v>27</v>
      </c>
      <c r="H4369" s="8">
        <v>799</v>
      </c>
      <c r="I4369" s="8">
        <v>14.38</v>
      </c>
      <c r="J4369" s="8">
        <v>2.59</v>
      </c>
      <c r="K4369" s="8">
        <v>782.03</v>
      </c>
      <c r="L4369" s="10">
        <v>46291</v>
      </c>
      <c r="M4369" s="6" t="s">
        <v>17320</v>
      </c>
      <c r="N4369" s="6" t="str">
        <f>IF(COUNTIF($A$2:A4369,A4369)&gt;1,"DUP","OK")</f>
        <v>OK</v>
      </c>
      <c r="O4369" s="6" t="str">
        <f t="shared" si="205"/>
        <v>ORD26001070</v>
      </c>
      <c r="P4369" s="6" t="str">
        <f t="shared" si="206"/>
        <v>Sep</v>
      </c>
      <c r="Q4369" s="6"/>
      <c r="R4369" s="9"/>
      <c r="S4369" s="8"/>
      <c r="T4369" s="8"/>
      <c r="U4369" s="8"/>
      <c r="V4369" s="8"/>
      <c r="W4369" s="8"/>
      <c r="X4369" s="6"/>
      <c r="Y4369" s="6"/>
    </row>
    <row r="4370" spans="1:25" x14ac:dyDescent="0.3">
      <c r="A4370" s="6" t="s">
        <v>17361</v>
      </c>
      <c r="B4370" s="6"/>
      <c r="C4370" s="6" t="s">
        <v>2332</v>
      </c>
      <c r="D4370" s="6" t="str">
        <f t="shared" si="204"/>
        <v>ORD26001150</v>
      </c>
      <c r="E4370" s="10">
        <v>46289</v>
      </c>
      <c r="F4370" s="6" t="s">
        <v>12294</v>
      </c>
      <c r="G4370" s="6" t="s">
        <v>27</v>
      </c>
      <c r="H4370" s="8">
        <v>5597</v>
      </c>
      <c r="I4370" s="8">
        <v>89.55</v>
      </c>
      <c r="J4370" s="8">
        <v>16.12</v>
      </c>
      <c r="K4370" s="8">
        <v>5491.33</v>
      </c>
      <c r="L4370" s="10">
        <v>46291</v>
      </c>
      <c r="M4370" s="6" t="s">
        <v>17320</v>
      </c>
      <c r="N4370" s="6" t="str">
        <f>IF(COUNTIF($A$2:A4370,A4370)&gt;1,"DUP","OK")</f>
        <v>OK</v>
      </c>
      <c r="O4370" s="6" t="str">
        <f t="shared" si="205"/>
        <v>ORD26001150</v>
      </c>
      <c r="P4370" s="6" t="str">
        <f t="shared" si="206"/>
        <v>Sep</v>
      </c>
      <c r="Q4370" s="6"/>
      <c r="R4370" s="9"/>
      <c r="S4370" s="8"/>
      <c r="T4370" s="8"/>
      <c r="U4370" s="8"/>
      <c r="V4370" s="8"/>
      <c r="W4370" s="8"/>
      <c r="X4370" s="6"/>
      <c r="Y4370" s="6"/>
    </row>
    <row r="4371" spans="1:25" x14ac:dyDescent="0.3">
      <c r="A4371" s="6" t="s">
        <v>17362</v>
      </c>
      <c r="B4371" s="6"/>
      <c r="C4371" s="6" t="s">
        <v>2447</v>
      </c>
      <c r="D4371" s="6" t="str">
        <f t="shared" si="204"/>
        <v>ORD26001208</v>
      </c>
      <c r="E4371" s="10">
        <v>46289</v>
      </c>
      <c r="F4371" s="6" t="s">
        <v>12294</v>
      </c>
      <c r="G4371" s="6" t="s">
        <v>18</v>
      </c>
      <c r="H4371" s="8">
        <v>3499</v>
      </c>
      <c r="I4371" s="8">
        <v>10.5</v>
      </c>
      <c r="J4371" s="8">
        <v>1.89</v>
      </c>
      <c r="K4371" s="8">
        <v>3486.61</v>
      </c>
      <c r="L4371" s="10">
        <v>46291</v>
      </c>
      <c r="M4371" s="6" t="s">
        <v>17320</v>
      </c>
      <c r="N4371" s="6" t="str">
        <f>IF(COUNTIF($A$2:A4371,A4371)&gt;1,"DUP","OK")</f>
        <v>OK</v>
      </c>
      <c r="O4371" s="6" t="str">
        <f t="shared" si="205"/>
        <v>ORD26001208</v>
      </c>
      <c r="P4371" s="6" t="str">
        <f t="shared" si="206"/>
        <v>Sep</v>
      </c>
      <c r="Q4371" s="6"/>
      <c r="R4371" s="9"/>
      <c r="S4371" s="8"/>
      <c r="T4371" s="8"/>
      <c r="U4371" s="8"/>
      <c r="V4371" s="8"/>
      <c r="W4371" s="8"/>
      <c r="X4371" s="6"/>
      <c r="Y4371" s="6"/>
    </row>
    <row r="4372" spans="1:25" x14ac:dyDescent="0.3">
      <c r="A4372" s="6" t="s">
        <v>17363</v>
      </c>
      <c r="B4372" s="6"/>
      <c r="C4372" s="6" t="s">
        <v>2597</v>
      </c>
      <c r="D4372" s="6" t="str">
        <f t="shared" si="204"/>
        <v>ORD26001283</v>
      </c>
      <c r="E4372" s="10">
        <v>46289</v>
      </c>
      <c r="F4372" s="6" t="s">
        <v>12294</v>
      </c>
      <c r="G4372" s="6" t="s">
        <v>18</v>
      </c>
      <c r="H4372" s="8">
        <v>3499</v>
      </c>
      <c r="I4372" s="8">
        <v>10.5</v>
      </c>
      <c r="J4372" s="8">
        <v>1.89</v>
      </c>
      <c r="K4372" s="8">
        <v>3486.61</v>
      </c>
      <c r="L4372" s="10">
        <v>46291</v>
      </c>
      <c r="M4372" s="6" t="s">
        <v>17320</v>
      </c>
      <c r="N4372" s="6" t="str">
        <f>IF(COUNTIF($A$2:A4372,A4372)&gt;1,"DUP","OK")</f>
        <v>OK</v>
      </c>
      <c r="O4372" s="6" t="str">
        <f t="shared" si="205"/>
        <v>ORD26001283</v>
      </c>
      <c r="P4372" s="6" t="str">
        <f t="shared" si="206"/>
        <v>Sep</v>
      </c>
      <c r="Q4372" s="6"/>
      <c r="R4372" s="9"/>
      <c r="S4372" s="8"/>
      <c r="T4372" s="8"/>
      <c r="U4372" s="8"/>
      <c r="V4372" s="8"/>
      <c r="W4372" s="8"/>
      <c r="X4372" s="6"/>
      <c r="Y4372" s="6"/>
    </row>
    <row r="4373" spans="1:25" x14ac:dyDescent="0.3">
      <c r="A4373" s="6" t="s">
        <v>17364</v>
      </c>
      <c r="B4373" s="6"/>
      <c r="C4373" s="6" t="s">
        <v>2633</v>
      </c>
      <c r="D4373" s="6" t="str">
        <f t="shared" si="204"/>
        <v>ORD26001301</v>
      </c>
      <c r="E4373" s="10">
        <v>46289</v>
      </c>
      <c r="F4373" s="6" t="s">
        <v>12294</v>
      </c>
      <c r="G4373" s="6" t="s">
        <v>54</v>
      </c>
      <c r="H4373" s="8">
        <v>7999</v>
      </c>
      <c r="I4373" s="8">
        <v>135.97999999999999</v>
      </c>
      <c r="J4373" s="8">
        <v>24.48</v>
      </c>
      <c r="K4373" s="8">
        <v>7838.54</v>
      </c>
      <c r="L4373" s="10">
        <v>46291</v>
      </c>
      <c r="M4373" s="6" t="s">
        <v>17320</v>
      </c>
      <c r="N4373" s="6" t="str">
        <f>IF(COUNTIF($A$2:A4373,A4373)&gt;1,"DUP","OK")</f>
        <v>OK</v>
      </c>
      <c r="O4373" s="6" t="str">
        <f t="shared" si="205"/>
        <v>ORD26001301</v>
      </c>
      <c r="P4373" s="6" t="str">
        <f t="shared" si="206"/>
        <v>Sep</v>
      </c>
      <c r="Q4373" s="6"/>
      <c r="R4373" s="9"/>
      <c r="S4373" s="8"/>
      <c r="T4373" s="8"/>
      <c r="U4373" s="8"/>
      <c r="V4373" s="8"/>
      <c r="W4373" s="8"/>
      <c r="X4373" s="6"/>
      <c r="Y4373" s="6"/>
    </row>
    <row r="4374" spans="1:25" x14ac:dyDescent="0.3">
      <c r="A4374" s="6" t="s">
        <v>17365</v>
      </c>
      <c r="B4374" s="6"/>
      <c r="C4374" s="6" t="s">
        <v>2725</v>
      </c>
      <c r="D4374" s="6" t="str">
        <f t="shared" si="204"/>
        <v>ORD26001347</v>
      </c>
      <c r="E4374" s="10">
        <v>46289</v>
      </c>
      <c r="F4374" s="6" t="s">
        <v>12294</v>
      </c>
      <c r="G4374" s="6" t="s">
        <v>54</v>
      </c>
      <c r="H4374" s="8">
        <v>799</v>
      </c>
      <c r="I4374" s="8">
        <v>15.18</v>
      </c>
      <c r="J4374" s="8">
        <v>2.73</v>
      </c>
      <c r="K4374" s="8">
        <v>781.09</v>
      </c>
      <c r="L4374" s="10">
        <v>46291</v>
      </c>
      <c r="M4374" s="6" t="s">
        <v>17320</v>
      </c>
      <c r="N4374" s="6" t="str">
        <f>IF(COUNTIF($A$2:A4374,A4374)&gt;1,"DUP","OK")</f>
        <v>OK</v>
      </c>
      <c r="O4374" s="6" t="str">
        <f t="shared" si="205"/>
        <v>ORD26001347</v>
      </c>
      <c r="P4374" s="6" t="str">
        <f t="shared" si="206"/>
        <v>Sep</v>
      </c>
      <c r="Q4374" s="6"/>
      <c r="R4374" s="9"/>
      <c r="S4374" s="8"/>
      <c r="T4374" s="8"/>
      <c r="U4374" s="8"/>
      <c r="V4374" s="8"/>
      <c r="W4374" s="8"/>
      <c r="X4374" s="6"/>
      <c r="Y4374" s="6"/>
    </row>
    <row r="4375" spans="1:25" x14ac:dyDescent="0.3">
      <c r="A4375" s="6" t="s">
        <v>17366</v>
      </c>
      <c r="B4375" s="6"/>
      <c r="C4375" s="6" t="s">
        <v>2819</v>
      </c>
      <c r="D4375" s="6" t="str">
        <f t="shared" si="204"/>
        <v>ORD26001394</v>
      </c>
      <c r="E4375" s="10">
        <v>46289</v>
      </c>
      <c r="F4375" s="6" t="s">
        <v>12294</v>
      </c>
      <c r="G4375" s="6" t="s">
        <v>18</v>
      </c>
      <c r="H4375" s="8">
        <v>6498</v>
      </c>
      <c r="I4375" s="8">
        <v>19.489999999999998</v>
      </c>
      <c r="J4375" s="8">
        <v>3.51</v>
      </c>
      <c r="K4375" s="8">
        <v>6475</v>
      </c>
      <c r="L4375" s="10">
        <v>46291</v>
      </c>
      <c r="M4375" s="6" t="s">
        <v>17320</v>
      </c>
      <c r="N4375" s="6" t="str">
        <f>IF(COUNTIF($A$2:A4375,A4375)&gt;1,"DUP","OK")</f>
        <v>OK</v>
      </c>
      <c r="O4375" s="6" t="str">
        <f t="shared" si="205"/>
        <v>ORD26001394</v>
      </c>
      <c r="P4375" s="6" t="str">
        <f t="shared" si="206"/>
        <v>Sep</v>
      </c>
      <c r="Q4375" s="6"/>
      <c r="R4375" s="9"/>
      <c r="S4375" s="8"/>
      <c r="T4375" s="8"/>
      <c r="U4375" s="8"/>
      <c r="V4375" s="8"/>
      <c r="W4375" s="8"/>
      <c r="X4375" s="6"/>
      <c r="Y4375" s="6"/>
    </row>
    <row r="4376" spans="1:25" x14ac:dyDescent="0.3">
      <c r="A4376" s="6" t="s">
        <v>17367</v>
      </c>
      <c r="B4376" s="6"/>
      <c r="C4376" s="6" t="s">
        <v>17368</v>
      </c>
      <c r="D4376" s="6" t="str">
        <f t="shared" si="204"/>
        <v>ORD26001395</v>
      </c>
      <c r="E4376" s="10">
        <v>46289</v>
      </c>
      <c r="F4376" s="6" t="s">
        <v>12294</v>
      </c>
      <c r="G4376" s="6" t="s">
        <v>54</v>
      </c>
      <c r="H4376" s="8">
        <v>599</v>
      </c>
      <c r="I4376" s="8">
        <v>11.38</v>
      </c>
      <c r="J4376" s="8">
        <v>2.0499999999999998</v>
      </c>
      <c r="K4376" s="8">
        <v>585.57000000000005</v>
      </c>
      <c r="L4376" s="10">
        <v>46291</v>
      </c>
      <c r="M4376" s="6" t="s">
        <v>17320</v>
      </c>
      <c r="N4376" s="6" t="str">
        <f>IF(COUNTIF($A$2:A4376,A4376)&gt;1,"DUP","OK")</f>
        <v>OK</v>
      </c>
      <c r="O4376" s="6" t="str">
        <f t="shared" si="205"/>
        <v>ORD26001395</v>
      </c>
      <c r="P4376" s="6" t="str">
        <f t="shared" si="206"/>
        <v>Sep</v>
      </c>
      <c r="Q4376" s="6"/>
      <c r="R4376" s="9"/>
      <c r="S4376" s="8"/>
      <c r="T4376" s="8"/>
      <c r="U4376" s="8"/>
      <c r="V4376" s="8"/>
      <c r="W4376" s="8"/>
      <c r="X4376" s="6"/>
      <c r="Y4376" s="6"/>
    </row>
    <row r="4377" spans="1:25" x14ac:dyDescent="0.3">
      <c r="A4377" s="6" t="s">
        <v>17369</v>
      </c>
      <c r="B4377" s="6"/>
      <c r="C4377" s="6" t="s">
        <v>2837</v>
      </c>
      <c r="D4377" s="6" t="str">
        <f t="shared" si="204"/>
        <v>ORD26001403</v>
      </c>
      <c r="E4377" s="10">
        <v>46289</v>
      </c>
      <c r="F4377" s="6" t="s">
        <v>12294</v>
      </c>
      <c r="G4377" s="6" t="s">
        <v>27</v>
      </c>
      <c r="H4377" s="8">
        <v>998</v>
      </c>
      <c r="I4377" s="8">
        <v>17.96</v>
      </c>
      <c r="J4377" s="8">
        <v>3.23</v>
      </c>
      <c r="K4377" s="8">
        <v>976.81</v>
      </c>
      <c r="L4377" s="10">
        <v>46291</v>
      </c>
      <c r="M4377" s="6" t="s">
        <v>17320</v>
      </c>
      <c r="N4377" s="6" t="str">
        <f>IF(COUNTIF($A$2:A4377,A4377)&gt;1,"DUP","OK")</f>
        <v>OK</v>
      </c>
      <c r="O4377" s="6" t="str">
        <f t="shared" si="205"/>
        <v>ORD26001403</v>
      </c>
      <c r="P4377" s="6" t="str">
        <f t="shared" si="206"/>
        <v>Sep</v>
      </c>
      <c r="Q4377" s="6"/>
      <c r="R4377" s="9"/>
      <c r="S4377" s="8"/>
      <c r="T4377" s="8"/>
      <c r="U4377" s="8"/>
      <c r="V4377" s="8"/>
      <c r="W4377" s="8"/>
      <c r="X4377" s="6"/>
      <c r="Y4377" s="6"/>
    </row>
    <row r="4378" spans="1:25" x14ac:dyDescent="0.3">
      <c r="A4378" s="6" t="s">
        <v>17370</v>
      </c>
      <c r="B4378" s="6"/>
      <c r="C4378" s="6" t="s">
        <v>2841</v>
      </c>
      <c r="D4378" s="6" t="str">
        <f t="shared" si="204"/>
        <v>ORD26001405</v>
      </c>
      <c r="E4378" s="10">
        <v>46289</v>
      </c>
      <c r="F4378" s="6" t="s">
        <v>12294</v>
      </c>
      <c r="G4378" s="6" t="s">
        <v>18</v>
      </c>
      <c r="H4378" s="8">
        <v>4999</v>
      </c>
      <c r="I4378" s="8">
        <v>15</v>
      </c>
      <c r="J4378" s="8">
        <v>2.7</v>
      </c>
      <c r="K4378" s="8">
        <v>4981.3</v>
      </c>
      <c r="L4378" s="10">
        <v>46291</v>
      </c>
      <c r="M4378" s="6" t="s">
        <v>17320</v>
      </c>
      <c r="N4378" s="6" t="str">
        <f>IF(COUNTIF($A$2:A4378,A4378)&gt;1,"DUP","OK")</f>
        <v>OK</v>
      </c>
      <c r="O4378" s="6" t="str">
        <f t="shared" si="205"/>
        <v>ORD26001405</v>
      </c>
      <c r="P4378" s="6" t="str">
        <f t="shared" si="206"/>
        <v>Sep</v>
      </c>
      <c r="Q4378" s="6"/>
      <c r="R4378" s="9"/>
      <c r="S4378" s="8"/>
      <c r="T4378" s="8"/>
      <c r="U4378" s="8"/>
      <c r="V4378" s="8"/>
      <c r="W4378" s="8"/>
      <c r="X4378" s="6"/>
      <c r="Y4378" s="6"/>
    </row>
    <row r="4379" spans="1:25" x14ac:dyDescent="0.3">
      <c r="A4379" s="6" t="s">
        <v>17371</v>
      </c>
      <c r="B4379" s="6"/>
      <c r="C4379" s="6" t="s">
        <v>17372</v>
      </c>
      <c r="D4379" s="6" t="str">
        <f t="shared" si="204"/>
        <v>ORD26001476</v>
      </c>
      <c r="E4379" s="10">
        <v>46289</v>
      </c>
      <c r="F4379" s="6" t="s">
        <v>12294</v>
      </c>
      <c r="G4379" s="6" t="s">
        <v>27</v>
      </c>
      <c r="H4379" s="8">
        <v>2999</v>
      </c>
      <c r="I4379" s="8">
        <v>47.98</v>
      </c>
      <c r="J4379" s="8">
        <v>8.64</v>
      </c>
      <c r="K4379" s="8">
        <v>2942.38</v>
      </c>
      <c r="L4379" s="10">
        <v>46291</v>
      </c>
      <c r="M4379" s="6" t="s">
        <v>17320</v>
      </c>
      <c r="N4379" s="6" t="str">
        <f>IF(COUNTIF($A$2:A4379,A4379)&gt;1,"DUP","OK")</f>
        <v>OK</v>
      </c>
      <c r="O4379" s="6" t="str">
        <f t="shared" si="205"/>
        <v>ORD26001476</v>
      </c>
      <c r="P4379" s="6" t="str">
        <f t="shared" si="206"/>
        <v>Sep</v>
      </c>
      <c r="Q4379" s="6"/>
      <c r="R4379" s="9"/>
      <c r="S4379" s="8"/>
      <c r="T4379" s="8"/>
      <c r="U4379" s="8"/>
      <c r="V4379" s="8"/>
      <c r="W4379" s="8"/>
      <c r="X4379" s="6"/>
      <c r="Y4379" s="6"/>
    </row>
    <row r="4380" spans="1:25" x14ac:dyDescent="0.3">
      <c r="A4380" s="6" t="s">
        <v>17373</v>
      </c>
      <c r="B4380" s="6"/>
      <c r="C4380" s="6" t="s">
        <v>3026</v>
      </c>
      <c r="D4380" s="6" t="str">
        <f t="shared" si="204"/>
        <v>ORD26001499</v>
      </c>
      <c r="E4380" s="10">
        <v>46289</v>
      </c>
      <c r="F4380" s="6" t="s">
        <v>12294</v>
      </c>
      <c r="G4380" s="6" t="s">
        <v>54</v>
      </c>
      <c r="H4380" s="8">
        <v>17297</v>
      </c>
      <c r="I4380" s="8">
        <v>294.05</v>
      </c>
      <c r="J4380" s="8">
        <v>52.93</v>
      </c>
      <c r="K4380" s="8">
        <v>16950.02</v>
      </c>
      <c r="L4380" s="10">
        <v>46291</v>
      </c>
      <c r="M4380" s="6" t="s">
        <v>17320</v>
      </c>
      <c r="N4380" s="6" t="str">
        <f>IF(COUNTIF($A$2:A4380,A4380)&gt;1,"DUP","OK")</f>
        <v>OK</v>
      </c>
      <c r="O4380" s="6" t="str">
        <f t="shared" si="205"/>
        <v>ORD26001499</v>
      </c>
      <c r="P4380" s="6" t="str">
        <f t="shared" si="206"/>
        <v>Sep</v>
      </c>
      <c r="Q4380" s="6"/>
      <c r="R4380" s="9"/>
      <c r="S4380" s="8"/>
      <c r="T4380" s="8"/>
      <c r="U4380" s="8"/>
      <c r="V4380" s="8"/>
      <c r="W4380" s="8"/>
      <c r="X4380" s="6"/>
      <c r="Y4380" s="6"/>
    </row>
    <row r="4381" spans="1:25" x14ac:dyDescent="0.3">
      <c r="A4381" s="6" t="s">
        <v>17374</v>
      </c>
      <c r="B4381" s="6"/>
      <c r="C4381" s="6" t="s">
        <v>3044</v>
      </c>
      <c r="D4381" s="6" t="str">
        <f t="shared" si="204"/>
        <v>ORD26001508</v>
      </c>
      <c r="E4381" s="10">
        <v>46289</v>
      </c>
      <c r="F4381" s="6" t="s">
        <v>12294</v>
      </c>
      <c r="G4381" s="6" t="s">
        <v>18</v>
      </c>
      <c r="H4381" s="8">
        <v>2197</v>
      </c>
      <c r="I4381" s="8">
        <v>6.59</v>
      </c>
      <c r="J4381" s="8">
        <v>1.19</v>
      </c>
      <c r="K4381" s="8">
        <v>2189.2199999999998</v>
      </c>
      <c r="L4381" s="10">
        <v>46291</v>
      </c>
      <c r="M4381" s="6" t="s">
        <v>17320</v>
      </c>
      <c r="N4381" s="6" t="str">
        <f>IF(COUNTIF($A$2:A4381,A4381)&gt;1,"DUP","OK")</f>
        <v>OK</v>
      </c>
      <c r="O4381" s="6" t="str">
        <f t="shared" si="205"/>
        <v>ORD26001508</v>
      </c>
      <c r="P4381" s="6" t="str">
        <f t="shared" si="206"/>
        <v>Sep</v>
      </c>
      <c r="Q4381" s="6"/>
      <c r="R4381" s="9"/>
      <c r="S4381" s="8"/>
      <c r="T4381" s="8"/>
      <c r="U4381" s="8"/>
      <c r="V4381" s="8"/>
      <c r="W4381" s="8"/>
      <c r="X4381" s="6"/>
      <c r="Y4381" s="6"/>
    </row>
    <row r="4382" spans="1:25" x14ac:dyDescent="0.3">
      <c r="A4382" s="6" t="s">
        <v>17375</v>
      </c>
      <c r="B4382" s="6"/>
      <c r="C4382" s="6" t="s">
        <v>3064</v>
      </c>
      <c r="D4382" s="6" t="str">
        <f t="shared" si="204"/>
        <v>ORD26001518</v>
      </c>
      <c r="E4382" s="10">
        <v>46289</v>
      </c>
      <c r="F4382" s="6" t="s">
        <v>12294</v>
      </c>
      <c r="G4382" s="6" t="s">
        <v>18</v>
      </c>
      <c r="H4382" s="8">
        <v>299</v>
      </c>
      <c r="I4382" s="8">
        <v>0</v>
      </c>
      <c r="J4382" s="8">
        <v>0</v>
      </c>
      <c r="K4382" s="8">
        <v>299</v>
      </c>
      <c r="L4382" s="10">
        <v>46291</v>
      </c>
      <c r="M4382" s="6" t="s">
        <v>17320</v>
      </c>
      <c r="N4382" s="6" t="str">
        <f>IF(COUNTIF($A$2:A4382,A4382)&gt;1,"DUP","OK")</f>
        <v>OK</v>
      </c>
      <c r="O4382" s="6" t="str">
        <f t="shared" si="205"/>
        <v>ORD26001518</v>
      </c>
      <c r="P4382" s="6" t="str">
        <f t="shared" si="206"/>
        <v>Sep</v>
      </c>
      <c r="Q4382" s="6"/>
      <c r="R4382" s="9"/>
      <c r="S4382" s="8"/>
      <c r="T4382" s="8"/>
      <c r="U4382" s="8"/>
      <c r="V4382" s="8"/>
      <c r="W4382" s="8"/>
      <c r="X4382" s="6"/>
      <c r="Y4382" s="6"/>
    </row>
    <row r="4383" spans="1:25" x14ac:dyDescent="0.3">
      <c r="A4383" s="6" t="s">
        <v>17376</v>
      </c>
      <c r="B4383" s="6"/>
      <c r="C4383" s="6" t="s">
        <v>3092</v>
      </c>
      <c r="D4383" s="6" t="str">
        <f t="shared" si="204"/>
        <v>ORD26001532</v>
      </c>
      <c r="E4383" s="10">
        <v>46289</v>
      </c>
      <c r="F4383" s="6" t="s">
        <v>12294</v>
      </c>
      <c r="G4383" s="6" t="s">
        <v>27</v>
      </c>
      <c r="H4383" s="8">
        <v>7797</v>
      </c>
      <c r="I4383" s="8">
        <v>124.75</v>
      </c>
      <c r="J4383" s="8">
        <v>22.46</v>
      </c>
      <c r="K4383" s="8">
        <v>7649.79</v>
      </c>
      <c r="L4383" s="10">
        <v>46291</v>
      </c>
      <c r="M4383" s="6" t="s">
        <v>17320</v>
      </c>
      <c r="N4383" s="6" t="str">
        <f>IF(COUNTIF($A$2:A4383,A4383)&gt;1,"DUP","OK")</f>
        <v>OK</v>
      </c>
      <c r="O4383" s="6" t="str">
        <f t="shared" si="205"/>
        <v>ORD26001532</v>
      </c>
      <c r="P4383" s="6" t="str">
        <f t="shared" si="206"/>
        <v>Sep</v>
      </c>
      <c r="Q4383" s="6"/>
      <c r="R4383" s="9"/>
      <c r="S4383" s="8"/>
      <c r="T4383" s="8"/>
      <c r="U4383" s="8"/>
      <c r="V4383" s="8"/>
      <c r="W4383" s="8"/>
      <c r="X4383" s="6"/>
      <c r="Y4383" s="6"/>
    </row>
    <row r="4384" spans="1:25" x14ac:dyDescent="0.3">
      <c r="A4384" s="6" t="s">
        <v>17377</v>
      </c>
      <c r="B4384" s="6"/>
      <c r="C4384" s="6" t="s">
        <v>3133</v>
      </c>
      <c r="D4384" s="6" t="str">
        <f t="shared" si="204"/>
        <v>ORD26001553</v>
      </c>
      <c r="E4384" s="10">
        <v>46289</v>
      </c>
      <c r="F4384" s="6" t="s">
        <v>12294</v>
      </c>
      <c r="G4384" s="6" t="s">
        <v>18</v>
      </c>
      <c r="H4384" s="8">
        <v>8348</v>
      </c>
      <c r="I4384" s="8">
        <v>25.04</v>
      </c>
      <c r="J4384" s="8">
        <v>4.51</v>
      </c>
      <c r="K4384" s="8">
        <v>8318.4500000000007</v>
      </c>
      <c r="L4384" s="10">
        <v>46291</v>
      </c>
      <c r="M4384" s="6" t="s">
        <v>17320</v>
      </c>
      <c r="N4384" s="6" t="str">
        <f>IF(COUNTIF($A$2:A4384,A4384)&gt;1,"DUP","OK")</f>
        <v>OK</v>
      </c>
      <c r="O4384" s="6" t="str">
        <f t="shared" si="205"/>
        <v>ORD26001553</v>
      </c>
      <c r="P4384" s="6" t="str">
        <f t="shared" si="206"/>
        <v>Sep</v>
      </c>
      <c r="Q4384" s="6"/>
      <c r="R4384" s="9"/>
      <c r="S4384" s="8"/>
      <c r="T4384" s="8"/>
      <c r="U4384" s="8"/>
      <c r="V4384" s="8"/>
      <c r="W4384" s="8"/>
      <c r="X4384" s="6"/>
      <c r="Y4384" s="6"/>
    </row>
    <row r="4385" spans="1:25" x14ac:dyDescent="0.3">
      <c r="A4385" s="6" t="s">
        <v>17378</v>
      </c>
      <c r="B4385" s="6"/>
      <c r="C4385" s="6" t="s">
        <v>3149</v>
      </c>
      <c r="D4385" s="6" t="str">
        <f t="shared" si="204"/>
        <v>ORD26001562</v>
      </c>
      <c r="E4385" s="10">
        <v>46289</v>
      </c>
      <c r="F4385" s="6" t="s">
        <v>12294</v>
      </c>
      <c r="G4385" s="6" t="s">
        <v>18</v>
      </c>
      <c r="H4385" s="8">
        <v>3499</v>
      </c>
      <c r="I4385" s="8">
        <v>10.5</v>
      </c>
      <c r="J4385" s="8">
        <v>1.89</v>
      </c>
      <c r="K4385" s="8">
        <v>3486.61</v>
      </c>
      <c r="L4385" s="10">
        <v>46291</v>
      </c>
      <c r="M4385" s="6" t="s">
        <v>17320</v>
      </c>
      <c r="N4385" s="6" t="str">
        <f>IF(COUNTIF($A$2:A4385,A4385)&gt;1,"DUP","OK")</f>
        <v>OK</v>
      </c>
      <c r="O4385" s="6" t="str">
        <f t="shared" si="205"/>
        <v>ORD26001562</v>
      </c>
      <c r="P4385" s="6" t="str">
        <f t="shared" si="206"/>
        <v>Sep</v>
      </c>
      <c r="Q4385" s="6"/>
      <c r="R4385" s="9"/>
      <c r="S4385" s="8"/>
      <c r="T4385" s="8"/>
      <c r="U4385" s="8"/>
      <c r="V4385" s="8"/>
      <c r="W4385" s="8"/>
      <c r="X4385" s="6"/>
      <c r="Y4385" s="6"/>
    </row>
    <row r="4386" spans="1:25" x14ac:dyDescent="0.3">
      <c r="A4386" s="6" t="s">
        <v>17379</v>
      </c>
      <c r="B4386" s="6"/>
      <c r="C4386" s="6" t="s">
        <v>3257</v>
      </c>
      <c r="D4386" s="6" t="str">
        <f t="shared" si="204"/>
        <v>ORD26001616</v>
      </c>
      <c r="E4386" s="10">
        <v>46289</v>
      </c>
      <c r="F4386" s="6" t="s">
        <v>12294</v>
      </c>
      <c r="G4386" s="6" t="s">
        <v>43</v>
      </c>
      <c r="H4386" s="8">
        <v>8348</v>
      </c>
      <c r="I4386" s="8">
        <v>100.18</v>
      </c>
      <c r="J4386" s="8">
        <v>18.03</v>
      </c>
      <c r="K4386" s="8">
        <v>8229.7900000000009</v>
      </c>
      <c r="L4386" s="10">
        <v>46291</v>
      </c>
      <c r="M4386" s="6" t="s">
        <v>17320</v>
      </c>
      <c r="N4386" s="6" t="str">
        <f>IF(COUNTIF($A$2:A4386,A4386)&gt;1,"DUP","OK")</f>
        <v>OK</v>
      </c>
      <c r="O4386" s="6" t="str">
        <f t="shared" si="205"/>
        <v>ORD26001616</v>
      </c>
      <c r="P4386" s="6" t="str">
        <f t="shared" si="206"/>
        <v>Sep</v>
      </c>
      <c r="Q4386" s="6"/>
      <c r="R4386" s="9"/>
      <c r="S4386" s="8"/>
      <c r="T4386" s="8"/>
      <c r="U4386" s="8"/>
      <c r="V4386" s="8"/>
      <c r="W4386" s="8"/>
      <c r="X4386" s="6"/>
      <c r="Y4386" s="6"/>
    </row>
    <row r="4387" spans="1:25" x14ac:dyDescent="0.3">
      <c r="A4387" s="6" t="s">
        <v>17380</v>
      </c>
      <c r="B4387" s="6"/>
      <c r="C4387" s="6" t="s">
        <v>3288</v>
      </c>
      <c r="D4387" s="6" t="str">
        <f t="shared" si="204"/>
        <v>ORD26001632</v>
      </c>
      <c r="E4387" s="10">
        <v>46289</v>
      </c>
      <c r="F4387" s="6" t="s">
        <v>12294</v>
      </c>
      <c r="G4387" s="6" t="s">
        <v>18</v>
      </c>
      <c r="H4387" s="8">
        <v>5798</v>
      </c>
      <c r="I4387" s="8">
        <v>17.39</v>
      </c>
      <c r="J4387" s="8">
        <v>3.13</v>
      </c>
      <c r="K4387" s="8">
        <v>5777.48</v>
      </c>
      <c r="L4387" s="10">
        <v>46291</v>
      </c>
      <c r="M4387" s="6" t="s">
        <v>17320</v>
      </c>
      <c r="N4387" s="6" t="str">
        <f>IF(COUNTIF($A$2:A4387,A4387)&gt;1,"DUP","OK")</f>
        <v>OK</v>
      </c>
      <c r="O4387" s="6" t="str">
        <f t="shared" si="205"/>
        <v>ORD26001632</v>
      </c>
      <c r="P4387" s="6" t="str">
        <f t="shared" si="206"/>
        <v>Sep</v>
      </c>
      <c r="Q4387" s="6"/>
      <c r="R4387" s="9"/>
      <c r="S4387" s="8"/>
      <c r="T4387" s="8"/>
      <c r="U4387" s="8"/>
      <c r="V4387" s="8"/>
      <c r="W4387" s="8"/>
      <c r="X4387" s="6"/>
      <c r="Y4387" s="6"/>
    </row>
    <row r="4388" spans="1:25" x14ac:dyDescent="0.3">
      <c r="A4388" s="6" t="s">
        <v>17381</v>
      </c>
      <c r="B4388" s="6"/>
      <c r="C4388" s="6" t="s">
        <v>17382</v>
      </c>
      <c r="D4388" s="6" t="str">
        <f t="shared" si="204"/>
        <v>ORD26001643</v>
      </c>
      <c r="E4388" s="10">
        <v>46289</v>
      </c>
      <c r="F4388" s="6" t="s">
        <v>12294</v>
      </c>
      <c r="G4388" s="6" t="s">
        <v>43</v>
      </c>
      <c r="H4388" s="8">
        <v>3798</v>
      </c>
      <c r="I4388" s="8">
        <v>45.58</v>
      </c>
      <c r="J4388" s="8">
        <v>8.1999999999999993</v>
      </c>
      <c r="K4388" s="8">
        <v>3744.22</v>
      </c>
      <c r="L4388" s="10">
        <v>46291</v>
      </c>
      <c r="M4388" s="6" t="s">
        <v>17320</v>
      </c>
      <c r="N4388" s="6" t="str">
        <f>IF(COUNTIF($A$2:A4388,A4388)&gt;1,"DUP","OK")</f>
        <v>OK</v>
      </c>
      <c r="O4388" s="6" t="str">
        <f t="shared" si="205"/>
        <v>ORD26001643</v>
      </c>
      <c r="P4388" s="6" t="str">
        <f t="shared" si="206"/>
        <v>Sep</v>
      </c>
      <c r="Q4388" s="6"/>
      <c r="R4388" s="9"/>
      <c r="S4388" s="8"/>
      <c r="T4388" s="8"/>
      <c r="U4388" s="8"/>
      <c r="V4388" s="8"/>
      <c r="W4388" s="8"/>
      <c r="X4388" s="6"/>
      <c r="Y4388" s="6"/>
    </row>
    <row r="4389" spans="1:25" x14ac:dyDescent="0.3">
      <c r="A4389" s="6" t="s">
        <v>17383</v>
      </c>
      <c r="B4389" s="6"/>
      <c r="C4389" s="6" t="s">
        <v>17384</v>
      </c>
      <c r="D4389" s="6" t="str">
        <f t="shared" si="204"/>
        <v>ORD26001677</v>
      </c>
      <c r="E4389" s="10">
        <v>46289</v>
      </c>
      <c r="F4389" s="6" t="s">
        <v>12294</v>
      </c>
      <c r="G4389" s="6" t="s">
        <v>18</v>
      </c>
      <c r="H4389" s="8">
        <v>599</v>
      </c>
      <c r="I4389" s="8">
        <v>0</v>
      </c>
      <c r="J4389" s="8">
        <v>0</v>
      </c>
      <c r="K4389" s="8">
        <v>599</v>
      </c>
      <c r="L4389" s="10">
        <v>46291</v>
      </c>
      <c r="M4389" s="6" t="s">
        <v>17320</v>
      </c>
      <c r="N4389" s="6" t="str">
        <f>IF(COUNTIF($A$2:A4389,A4389)&gt;1,"DUP","OK")</f>
        <v>OK</v>
      </c>
      <c r="O4389" s="6" t="str">
        <f t="shared" si="205"/>
        <v>ORD26001677</v>
      </c>
      <c r="P4389" s="6" t="str">
        <f t="shared" si="206"/>
        <v>Sep</v>
      </c>
      <c r="Q4389" s="6"/>
      <c r="R4389" s="9"/>
      <c r="S4389" s="8"/>
      <c r="T4389" s="8"/>
      <c r="U4389" s="8"/>
      <c r="V4389" s="8"/>
      <c r="W4389" s="8"/>
      <c r="X4389" s="6"/>
      <c r="Y4389" s="6"/>
    </row>
    <row r="4390" spans="1:25" x14ac:dyDescent="0.3">
      <c r="A4390" s="6" t="s">
        <v>17385</v>
      </c>
      <c r="B4390" s="6"/>
      <c r="C4390" s="6" t="s">
        <v>3524</v>
      </c>
      <c r="D4390" s="6" t="str">
        <f t="shared" si="204"/>
        <v>ORD26001752</v>
      </c>
      <c r="E4390" s="10">
        <v>46289</v>
      </c>
      <c r="F4390" s="6" t="s">
        <v>12294</v>
      </c>
      <c r="G4390" s="6" t="s">
        <v>18</v>
      </c>
      <c r="H4390" s="8">
        <v>349</v>
      </c>
      <c r="I4390" s="8">
        <v>0</v>
      </c>
      <c r="J4390" s="8">
        <v>0</v>
      </c>
      <c r="K4390" s="8">
        <v>349</v>
      </c>
      <c r="L4390" s="10">
        <v>46291</v>
      </c>
      <c r="M4390" s="6" t="s">
        <v>17320</v>
      </c>
      <c r="N4390" s="6" t="str">
        <f>IF(COUNTIF($A$2:A4390,A4390)&gt;1,"DUP","OK")</f>
        <v>OK</v>
      </c>
      <c r="O4390" s="6" t="str">
        <f t="shared" si="205"/>
        <v>ORD26001752</v>
      </c>
      <c r="P4390" s="6" t="str">
        <f t="shared" si="206"/>
        <v>Sep</v>
      </c>
      <c r="Q4390" s="6"/>
      <c r="R4390" s="9"/>
      <c r="S4390" s="8"/>
      <c r="T4390" s="8"/>
      <c r="U4390" s="8"/>
      <c r="V4390" s="8"/>
      <c r="W4390" s="8"/>
      <c r="X4390" s="6"/>
      <c r="Y4390" s="6"/>
    </row>
    <row r="4391" spans="1:25" x14ac:dyDescent="0.3">
      <c r="A4391" s="6" t="s">
        <v>17386</v>
      </c>
      <c r="B4391" s="6"/>
      <c r="C4391" s="6" t="s">
        <v>3583</v>
      </c>
      <c r="D4391" s="6" t="str">
        <f t="shared" si="204"/>
        <v>ORD26001782</v>
      </c>
      <c r="E4391" s="10">
        <v>46289</v>
      </c>
      <c r="F4391" s="6" t="s">
        <v>12294</v>
      </c>
      <c r="G4391" s="6" t="s">
        <v>54</v>
      </c>
      <c r="H4391" s="8">
        <v>6798</v>
      </c>
      <c r="I4391" s="8">
        <v>115.57</v>
      </c>
      <c r="J4391" s="8">
        <v>20.8</v>
      </c>
      <c r="K4391" s="8">
        <v>6661.63</v>
      </c>
      <c r="L4391" s="10">
        <v>46291</v>
      </c>
      <c r="M4391" s="6" t="s">
        <v>17320</v>
      </c>
      <c r="N4391" s="6" t="str">
        <f>IF(COUNTIF($A$2:A4391,A4391)&gt;1,"DUP","OK")</f>
        <v>OK</v>
      </c>
      <c r="O4391" s="6" t="str">
        <f t="shared" si="205"/>
        <v>ORD26001782</v>
      </c>
      <c r="P4391" s="6" t="str">
        <f t="shared" si="206"/>
        <v>Sep</v>
      </c>
      <c r="Q4391" s="6"/>
      <c r="R4391" s="9"/>
      <c r="S4391" s="8"/>
      <c r="T4391" s="8"/>
      <c r="U4391" s="8"/>
      <c r="V4391" s="8"/>
      <c r="W4391" s="8"/>
      <c r="X4391" s="6"/>
      <c r="Y4391" s="6"/>
    </row>
    <row r="4392" spans="1:25" x14ac:dyDescent="0.3">
      <c r="A4392" s="6" t="s">
        <v>17387</v>
      </c>
      <c r="B4392" s="6"/>
      <c r="C4392" s="6" t="s">
        <v>3605</v>
      </c>
      <c r="D4392" s="6" t="str">
        <f t="shared" si="204"/>
        <v>ORD26001793</v>
      </c>
      <c r="E4392" s="10">
        <v>46289</v>
      </c>
      <c r="F4392" s="6" t="s">
        <v>12294</v>
      </c>
      <c r="G4392" s="6" t="s">
        <v>18</v>
      </c>
      <c r="H4392" s="8">
        <v>2499</v>
      </c>
      <c r="I4392" s="8">
        <v>7.5</v>
      </c>
      <c r="J4392" s="8">
        <v>1.35</v>
      </c>
      <c r="K4392" s="8">
        <v>2490.15</v>
      </c>
      <c r="L4392" s="10">
        <v>46291</v>
      </c>
      <c r="M4392" s="6" t="s">
        <v>17320</v>
      </c>
      <c r="N4392" s="6" t="str">
        <f>IF(COUNTIF($A$2:A4392,A4392)&gt;1,"DUP","OK")</f>
        <v>OK</v>
      </c>
      <c r="O4392" s="6" t="str">
        <f t="shared" si="205"/>
        <v>ORD26001793</v>
      </c>
      <c r="P4392" s="6" t="str">
        <f t="shared" si="206"/>
        <v>Sep</v>
      </c>
      <c r="Q4392" s="6"/>
      <c r="R4392" s="9"/>
      <c r="S4392" s="8"/>
      <c r="T4392" s="8"/>
      <c r="U4392" s="8"/>
      <c r="V4392" s="8"/>
      <c r="W4392" s="8"/>
      <c r="X4392" s="6"/>
      <c r="Y4392" s="6"/>
    </row>
    <row r="4393" spans="1:25" x14ac:dyDescent="0.3">
      <c r="A4393" s="6" t="s">
        <v>17388</v>
      </c>
      <c r="B4393" s="6"/>
      <c r="C4393" s="6" t="s">
        <v>3741</v>
      </c>
      <c r="D4393" s="6" t="str">
        <f t="shared" si="204"/>
        <v>ORD26001862</v>
      </c>
      <c r="E4393" s="10">
        <v>46289</v>
      </c>
      <c r="F4393" s="6" t="s">
        <v>12294</v>
      </c>
      <c r="G4393" s="6" t="s">
        <v>18</v>
      </c>
      <c r="H4393" s="8">
        <v>5598</v>
      </c>
      <c r="I4393" s="8">
        <v>16.79</v>
      </c>
      <c r="J4393" s="8">
        <v>3.02</v>
      </c>
      <c r="K4393" s="8">
        <v>5578.19</v>
      </c>
      <c r="L4393" s="10">
        <v>46291</v>
      </c>
      <c r="M4393" s="6" t="s">
        <v>17320</v>
      </c>
      <c r="N4393" s="6" t="str">
        <f>IF(COUNTIF($A$2:A4393,A4393)&gt;1,"DUP","OK")</f>
        <v>OK</v>
      </c>
      <c r="O4393" s="6" t="str">
        <f t="shared" si="205"/>
        <v>ORD26001862</v>
      </c>
      <c r="P4393" s="6" t="str">
        <f t="shared" si="206"/>
        <v>Sep</v>
      </c>
      <c r="Q4393" s="6"/>
      <c r="R4393" s="9"/>
      <c r="S4393" s="8"/>
      <c r="T4393" s="8"/>
      <c r="U4393" s="8"/>
      <c r="V4393" s="8"/>
      <c r="W4393" s="8"/>
      <c r="X4393" s="6"/>
      <c r="Y4393" s="6"/>
    </row>
    <row r="4394" spans="1:25" x14ac:dyDescent="0.3">
      <c r="A4394" s="6" t="s">
        <v>17389</v>
      </c>
      <c r="B4394" s="6"/>
      <c r="C4394" s="6" t="s">
        <v>17390</v>
      </c>
      <c r="D4394" s="6" t="str">
        <f t="shared" si="204"/>
        <v>ORD26001863</v>
      </c>
      <c r="E4394" s="10">
        <v>46289</v>
      </c>
      <c r="F4394" s="6" t="s">
        <v>12294</v>
      </c>
      <c r="G4394" s="6" t="s">
        <v>18</v>
      </c>
      <c r="H4394" s="8">
        <v>7999</v>
      </c>
      <c r="I4394" s="8">
        <v>24</v>
      </c>
      <c r="J4394" s="8">
        <v>4.32</v>
      </c>
      <c r="K4394" s="8">
        <v>7970.68</v>
      </c>
      <c r="L4394" s="10">
        <v>46291</v>
      </c>
      <c r="M4394" s="6" t="s">
        <v>17320</v>
      </c>
      <c r="N4394" s="6" t="str">
        <f>IF(COUNTIF($A$2:A4394,A4394)&gt;1,"DUP","OK")</f>
        <v>OK</v>
      </c>
      <c r="O4394" s="6" t="str">
        <f t="shared" si="205"/>
        <v>ORD26001863</v>
      </c>
      <c r="P4394" s="6" t="str">
        <f t="shared" si="206"/>
        <v>Sep</v>
      </c>
      <c r="Q4394" s="6"/>
      <c r="R4394" s="9"/>
      <c r="S4394" s="8"/>
      <c r="T4394" s="8"/>
      <c r="U4394" s="8"/>
      <c r="V4394" s="8"/>
      <c r="W4394" s="8"/>
      <c r="X4394" s="6"/>
      <c r="Y4394" s="6"/>
    </row>
    <row r="4395" spans="1:25" x14ac:dyDescent="0.3">
      <c r="A4395" s="6" t="s">
        <v>17391</v>
      </c>
      <c r="B4395" s="6"/>
      <c r="C4395" s="6" t="s">
        <v>3795</v>
      </c>
      <c r="D4395" s="6" t="str">
        <f t="shared" si="204"/>
        <v>ORD26001889</v>
      </c>
      <c r="E4395" s="10">
        <v>46289</v>
      </c>
      <c r="F4395" s="6" t="s">
        <v>12294</v>
      </c>
      <c r="G4395" s="6" t="s">
        <v>54</v>
      </c>
      <c r="H4395" s="8">
        <v>3098</v>
      </c>
      <c r="I4395" s="8">
        <v>52.67</v>
      </c>
      <c r="J4395" s="8">
        <v>9.48</v>
      </c>
      <c r="K4395" s="8">
        <v>3035.85</v>
      </c>
      <c r="L4395" s="10">
        <v>46291</v>
      </c>
      <c r="M4395" s="6" t="s">
        <v>17320</v>
      </c>
      <c r="N4395" s="6" t="str">
        <f>IF(COUNTIF($A$2:A4395,A4395)&gt;1,"DUP","OK")</f>
        <v>OK</v>
      </c>
      <c r="O4395" s="6" t="str">
        <f t="shared" si="205"/>
        <v>ORD26001889</v>
      </c>
      <c r="P4395" s="6" t="str">
        <f t="shared" si="206"/>
        <v>Sep</v>
      </c>
      <c r="Q4395" s="6"/>
      <c r="R4395" s="9"/>
      <c r="S4395" s="8"/>
      <c r="T4395" s="8"/>
      <c r="U4395" s="8"/>
      <c r="V4395" s="8"/>
      <c r="W4395" s="8"/>
      <c r="X4395" s="6"/>
      <c r="Y4395" s="6"/>
    </row>
    <row r="4396" spans="1:25" x14ac:dyDescent="0.3">
      <c r="A4396" s="6" t="s">
        <v>17392</v>
      </c>
      <c r="B4396" s="6"/>
      <c r="C4396" s="6" t="s">
        <v>3831</v>
      </c>
      <c r="D4396" s="6" t="str">
        <f t="shared" si="204"/>
        <v>ORD26001907</v>
      </c>
      <c r="E4396" s="10">
        <v>46289</v>
      </c>
      <c r="F4396" s="6" t="s">
        <v>12294</v>
      </c>
      <c r="G4396" s="6" t="s">
        <v>18</v>
      </c>
      <c r="H4396" s="8">
        <v>1597</v>
      </c>
      <c r="I4396" s="8">
        <v>0</v>
      </c>
      <c r="J4396" s="8">
        <v>0</v>
      </c>
      <c r="K4396" s="8">
        <v>1597</v>
      </c>
      <c r="L4396" s="10">
        <v>46291</v>
      </c>
      <c r="M4396" s="6" t="s">
        <v>17320</v>
      </c>
      <c r="N4396" s="6" t="str">
        <f>IF(COUNTIF($A$2:A4396,A4396)&gt;1,"DUP","OK")</f>
        <v>OK</v>
      </c>
      <c r="O4396" s="6" t="str">
        <f t="shared" si="205"/>
        <v>ORD26001907</v>
      </c>
      <c r="P4396" s="6" t="str">
        <f t="shared" si="206"/>
        <v>Sep</v>
      </c>
      <c r="Q4396" s="6"/>
      <c r="R4396" s="9"/>
      <c r="S4396" s="8"/>
      <c r="T4396" s="8"/>
      <c r="U4396" s="8"/>
      <c r="V4396" s="8"/>
      <c r="W4396" s="8"/>
      <c r="X4396" s="6"/>
      <c r="Y4396" s="6"/>
    </row>
    <row r="4397" spans="1:25" x14ac:dyDescent="0.3">
      <c r="A4397" s="6" t="s">
        <v>17393</v>
      </c>
      <c r="B4397" s="6"/>
      <c r="C4397" s="6" t="s">
        <v>3855</v>
      </c>
      <c r="D4397" s="6" t="str">
        <f t="shared" si="204"/>
        <v>ORD26001919</v>
      </c>
      <c r="E4397" s="10">
        <v>46289</v>
      </c>
      <c r="F4397" s="6" t="s">
        <v>12294</v>
      </c>
      <c r="G4397" s="6" t="s">
        <v>27</v>
      </c>
      <c r="H4397" s="8">
        <v>2499</v>
      </c>
      <c r="I4397" s="8">
        <v>39.979999999999997</v>
      </c>
      <c r="J4397" s="8">
        <v>7.2</v>
      </c>
      <c r="K4397" s="8">
        <v>2451.8200000000002</v>
      </c>
      <c r="L4397" s="10">
        <v>46291</v>
      </c>
      <c r="M4397" s="6" t="s">
        <v>17320</v>
      </c>
      <c r="N4397" s="6" t="str">
        <f>IF(COUNTIF($A$2:A4397,A4397)&gt;1,"DUP","OK")</f>
        <v>OK</v>
      </c>
      <c r="O4397" s="6" t="str">
        <f t="shared" si="205"/>
        <v>ORD26001919</v>
      </c>
      <c r="P4397" s="6" t="str">
        <f t="shared" si="206"/>
        <v>Sep</v>
      </c>
      <c r="Q4397" s="6"/>
      <c r="R4397" s="9"/>
      <c r="S4397" s="8"/>
      <c r="T4397" s="8"/>
      <c r="U4397" s="8"/>
      <c r="V4397" s="8"/>
      <c r="W4397" s="8"/>
      <c r="X4397" s="6"/>
      <c r="Y4397" s="6"/>
    </row>
    <row r="4398" spans="1:25" x14ac:dyDescent="0.3">
      <c r="A4398" s="6" t="s">
        <v>17394</v>
      </c>
      <c r="B4398" s="6"/>
      <c r="C4398" s="6" t="s">
        <v>3976</v>
      </c>
      <c r="D4398" s="6" t="str">
        <f t="shared" si="204"/>
        <v>ORD26001981</v>
      </c>
      <c r="E4398" s="10">
        <v>46289</v>
      </c>
      <c r="F4398" s="6" t="s">
        <v>12294</v>
      </c>
      <c r="G4398" s="6" t="s">
        <v>27</v>
      </c>
      <c r="H4398" s="8">
        <v>299</v>
      </c>
      <c r="I4398" s="8">
        <v>5.38</v>
      </c>
      <c r="J4398" s="8">
        <v>0.97</v>
      </c>
      <c r="K4398" s="8">
        <v>292.64999999999998</v>
      </c>
      <c r="L4398" s="10">
        <v>46291</v>
      </c>
      <c r="M4398" s="6" t="s">
        <v>17320</v>
      </c>
      <c r="N4398" s="6" t="str">
        <f>IF(COUNTIF($A$2:A4398,A4398)&gt;1,"DUP","OK")</f>
        <v>OK</v>
      </c>
      <c r="O4398" s="6" t="str">
        <f t="shared" si="205"/>
        <v>ORD26001981</v>
      </c>
      <c r="P4398" s="6" t="str">
        <f t="shared" si="206"/>
        <v>Sep</v>
      </c>
      <c r="Q4398" s="6"/>
      <c r="R4398" s="9"/>
      <c r="S4398" s="8"/>
      <c r="T4398" s="8"/>
      <c r="U4398" s="8"/>
      <c r="V4398" s="8"/>
      <c r="W4398" s="8"/>
      <c r="X4398" s="6"/>
      <c r="Y4398" s="6"/>
    </row>
    <row r="4399" spans="1:25" x14ac:dyDescent="0.3">
      <c r="A4399" s="6" t="s">
        <v>17395</v>
      </c>
      <c r="B4399" s="6"/>
      <c r="C4399" s="6" t="s">
        <v>4214</v>
      </c>
      <c r="D4399" s="6" t="str">
        <f t="shared" si="204"/>
        <v>ORD26002102</v>
      </c>
      <c r="E4399" s="10">
        <v>46289</v>
      </c>
      <c r="F4399" s="6" t="s">
        <v>12294</v>
      </c>
      <c r="G4399" s="6" t="s">
        <v>27</v>
      </c>
      <c r="H4399" s="8">
        <v>3098</v>
      </c>
      <c r="I4399" s="8">
        <v>49.57</v>
      </c>
      <c r="J4399" s="8">
        <v>8.92</v>
      </c>
      <c r="K4399" s="8">
        <v>3039.51</v>
      </c>
      <c r="L4399" s="10">
        <v>46291</v>
      </c>
      <c r="M4399" s="6" t="s">
        <v>17320</v>
      </c>
      <c r="N4399" s="6" t="str">
        <f>IF(COUNTIF($A$2:A4399,A4399)&gt;1,"DUP","OK")</f>
        <v>OK</v>
      </c>
      <c r="O4399" s="6" t="str">
        <f t="shared" si="205"/>
        <v>ORD26002102</v>
      </c>
      <c r="P4399" s="6" t="str">
        <f t="shared" si="206"/>
        <v>Sep</v>
      </c>
      <c r="Q4399" s="6"/>
      <c r="R4399" s="9"/>
      <c r="S4399" s="8"/>
      <c r="T4399" s="8"/>
      <c r="U4399" s="8"/>
      <c r="V4399" s="8"/>
      <c r="W4399" s="8"/>
      <c r="X4399" s="6"/>
      <c r="Y4399" s="6"/>
    </row>
    <row r="4400" spans="1:25" x14ac:dyDescent="0.3">
      <c r="A4400" s="6" t="s">
        <v>17396</v>
      </c>
      <c r="B4400" s="6"/>
      <c r="C4400" s="6" t="s">
        <v>4289</v>
      </c>
      <c r="D4400" s="6" t="str">
        <f t="shared" si="204"/>
        <v>ORD26002140</v>
      </c>
      <c r="E4400" s="10">
        <v>46289</v>
      </c>
      <c r="F4400" s="6" t="s">
        <v>12294</v>
      </c>
      <c r="G4400" s="6" t="s">
        <v>54</v>
      </c>
      <c r="H4400" s="8">
        <v>999</v>
      </c>
      <c r="I4400" s="8">
        <v>18.98</v>
      </c>
      <c r="J4400" s="8">
        <v>3.42</v>
      </c>
      <c r="K4400" s="8">
        <v>976.6</v>
      </c>
      <c r="L4400" s="10">
        <v>46291</v>
      </c>
      <c r="M4400" s="6" t="s">
        <v>17320</v>
      </c>
      <c r="N4400" s="6" t="str">
        <f>IF(COUNTIF($A$2:A4400,A4400)&gt;1,"DUP","OK")</f>
        <v>OK</v>
      </c>
      <c r="O4400" s="6" t="str">
        <f t="shared" si="205"/>
        <v>ORD26002140</v>
      </c>
      <c r="P4400" s="6" t="str">
        <f t="shared" si="206"/>
        <v>Sep</v>
      </c>
      <c r="Q4400" s="6"/>
      <c r="R4400" s="9"/>
      <c r="S4400" s="8"/>
      <c r="T4400" s="8"/>
      <c r="U4400" s="8"/>
      <c r="V4400" s="8"/>
      <c r="W4400" s="8"/>
      <c r="X4400" s="6"/>
      <c r="Y4400" s="6"/>
    </row>
    <row r="4401" spans="1:25" x14ac:dyDescent="0.3">
      <c r="A4401" s="6" t="s">
        <v>17397</v>
      </c>
      <c r="B4401" s="6"/>
      <c r="C4401" s="6" t="s">
        <v>4336</v>
      </c>
      <c r="D4401" s="6" t="str">
        <f t="shared" si="204"/>
        <v>ORD26002164</v>
      </c>
      <c r="E4401" s="10">
        <v>46289</v>
      </c>
      <c r="F4401" s="6" t="s">
        <v>12294</v>
      </c>
      <c r="G4401" s="6" t="s">
        <v>18</v>
      </c>
      <c r="H4401" s="8">
        <v>9798</v>
      </c>
      <c r="I4401" s="8">
        <v>29.39</v>
      </c>
      <c r="J4401" s="8">
        <v>5.29</v>
      </c>
      <c r="K4401" s="8">
        <v>9763.32</v>
      </c>
      <c r="L4401" s="10">
        <v>46291</v>
      </c>
      <c r="M4401" s="6" t="s">
        <v>17320</v>
      </c>
      <c r="N4401" s="6" t="str">
        <f>IF(COUNTIF($A$2:A4401,A4401)&gt;1,"DUP","OK")</f>
        <v>OK</v>
      </c>
      <c r="O4401" s="6" t="str">
        <f t="shared" si="205"/>
        <v>ORD26002164</v>
      </c>
      <c r="P4401" s="6" t="str">
        <f t="shared" si="206"/>
        <v>Sep</v>
      </c>
      <c r="Q4401" s="6"/>
      <c r="R4401" s="9"/>
      <c r="S4401" s="8"/>
      <c r="T4401" s="8"/>
      <c r="U4401" s="8"/>
      <c r="V4401" s="8"/>
      <c r="W4401" s="8"/>
      <c r="X4401" s="6"/>
      <c r="Y4401" s="6"/>
    </row>
    <row r="4402" spans="1:25" x14ac:dyDescent="0.3">
      <c r="A4402" s="6" t="s">
        <v>17398</v>
      </c>
      <c r="B4402" s="6"/>
      <c r="C4402" s="6" t="s">
        <v>4368</v>
      </c>
      <c r="D4402" s="6" t="str">
        <f t="shared" si="204"/>
        <v>ORD26002180</v>
      </c>
      <c r="E4402" s="10">
        <v>46289</v>
      </c>
      <c r="F4402" s="6" t="s">
        <v>12294</v>
      </c>
      <c r="G4402" s="6" t="s">
        <v>54</v>
      </c>
      <c r="H4402" s="8">
        <v>299</v>
      </c>
      <c r="I4402" s="8">
        <v>5.68</v>
      </c>
      <c r="J4402" s="8">
        <v>1.02</v>
      </c>
      <c r="K4402" s="8">
        <v>292.3</v>
      </c>
      <c r="L4402" s="10">
        <v>46291</v>
      </c>
      <c r="M4402" s="6" t="s">
        <v>17320</v>
      </c>
      <c r="N4402" s="6" t="str">
        <f>IF(COUNTIF($A$2:A4402,A4402)&gt;1,"DUP","OK")</f>
        <v>OK</v>
      </c>
      <c r="O4402" s="6" t="str">
        <f t="shared" si="205"/>
        <v>ORD26002180</v>
      </c>
      <c r="P4402" s="6" t="str">
        <f t="shared" si="206"/>
        <v>Sep</v>
      </c>
      <c r="Q4402" s="6"/>
      <c r="R4402" s="9"/>
      <c r="S4402" s="8"/>
      <c r="T4402" s="8"/>
      <c r="U4402" s="8"/>
      <c r="V4402" s="8"/>
      <c r="W4402" s="8"/>
      <c r="X4402" s="6"/>
      <c r="Y4402" s="6"/>
    </row>
    <row r="4403" spans="1:25" x14ac:dyDescent="0.3">
      <c r="A4403" s="6" t="s">
        <v>17399</v>
      </c>
      <c r="B4403" s="6"/>
      <c r="C4403" s="6" t="s">
        <v>17400</v>
      </c>
      <c r="D4403" s="6" t="str">
        <f t="shared" si="204"/>
        <v>ORD26002221</v>
      </c>
      <c r="E4403" s="10">
        <v>46289</v>
      </c>
      <c r="F4403" s="6" t="s">
        <v>12294</v>
      </c>
      <c r="G4403" s="6" t="s">
        <v>54</v>
      </c>
      <c r="H4403" s="8">
        <v>1098</v>
      </c>
      <c r="I4403" s="8">
        <v>20.86</v>
      </c>
      <c r="J4403" s="8">
        <v>3.75</v>
      </c>
      <c r="K4403" s="8">
        <v>1073.3900000000001</v>
      </c>
      <c r="L4403" s="10">
        <v>46291</v>
      </c>
      <c r="M4403" s="6" t="s">
        <v>17320</v>
      </c>
      <c r="N4403" s="6" t="str">
        <f>IF(COUNTIF($A$2:A4403,A4403)&gt;1,"DUP","OK")</f>
        <v>OK</v>
      </c>
      <c r="O4403" s="6" t="str">
        <f t="shared" si="205"/>
        <v>ORD26002221</v>
      </c>
      <c r="P4403" s="6" t="str">
        <f t="shared" si="206"/>
        <v>Sep</v>
      </c>
      <c r="Q4403" s="6"/>
      <c r="R4403" s="9"/>
      <c r="S4403" s="8"/>
      <c r="T4403" s="8"/>
      <c r="U4403" s="8"/>
      <c r="V4403" s="8"/>
      <c r="W4403" s="8"/>
      <c r="X4403" s="6"/>
      <c r="Y4403" s="6"/>
    </row>
    <row r="4404" spans="1:25" x14ac:dyDescent="0.3">
      <c r="A4404" s="6" t="s">
        <v>17401</v>
      </c>
      <c r="B4404" s="6"/>
      <c r="C4404" s="6" t="s">
        <v>17402</v>
      </c>
      <c r="D4404" s="6" t="str">
        <f t="shared" si="204"/>
        <v>ORD26002304</v>
      </c>
      <c r="E4404" s="10">
        <v>46289</v>
      </c>
      <c r="F4404" s="6" t="s">
        <v>12294</v>
      </c>
      <c r="G4404" s="6" t="s">
        <v>27</v>
      </c>
      <c r="H4404" s="8">
        <v>5598</v>
      </c>
      <c r="I4404" s="8">
        <v>89.57</v>
      </c>
      <c r="J4404" s="8">
        <v>16.12</v>
      </c>
      <c r="K4404" s="8">
        <v>5492.31</v>
      </c>
      <c r="L4404" s="10">
        <v>46291</v>
      </c>
      <c r="M4404" s="6" t="s">
        <v>17320</v>
      </c>
      <c r="N4404" s="6" t="str">
        <f>IF(COUNTIF($A$2:A4404,A4404)&gt;1,"DUP","OK")</f>
        <v>OK</v>
      </c>
      <c r="O4404" s="6" t="str">
        <f t="shared" si="205"/>
        <v>ORD26002304</v>
      </c>
      <c r="P4404" s="6" t="str">
        <f t="shared" si="206"/>
        <v>Sep</v>
      </c>
      <c r="Q4404" s="6"/>
      <c r="R4404" s="9"/>
      <c r="S4404" s="8"/>
      <c r="T4404" s="8"/>
      <c r="U4404" s="8"/>
      <c r="V4404" s="8"/>
      <c r="W4404" s="8"/>
      <c r="X4404" s="6"/>
      <c r="Y4404" s="6"/>
    </row>
    <row r="4405" spans="1:25" x14ac:dyDescent="0.3">
      <c r="A4405" s="6" t="s">
        <v>17403</v>
      </c>
      <c r="B4405" s="6"/>
      <c r="C4405" s="6" t="s">
        <v>4622</v>
      </c>
      <c r="D4405" s="6" t="str">
        <f t="shared" si="204"/>
        <v>ORD26002308</v>
      </c>
      <c r="E4405" s="10">
        <v>46289</v>
      </c>
      <c r="F4405" s="6" t="s">
        <v>12294</v>
      </c>
      <c r="G4405" s="6" t="s">
        <v>27</v>
      </c>
      <c r="H4405" s="8">
        <v>2298</v>
      </c>
      <c r="I4405" s="8">
        <v>36.770000000000003</v>
      </c>
      <c r="J4405" s="8">
        <v>6.62</v>
      </c>
      <c r="K4405" s="8">
        <v>2254.61</v>
      </c>
      <c r="L4405" s="10">
        <v>46291</v>
      </c>
      <c r="M4405" s="6" t="s">
        <v>17320</v>
      </c>
      <c r="N4405" s="6" t="str">
        <f>IF(COUNTIF($A$2:A4405,A4405)&gt;1,"DUP","OK")</f>
        <v>OK</v>
      </c>
      <c r="O4405" s="6" t="str">
        <f t="shared" si="205"/>
        <v>ORD26002308</v>
      </c>
      <c r="P4405" s="6" t="str">
        <f t="shared" si="206"/>
        <v>Sep</v>
      </c>
      <c r="Q4405" s="6"/>
      <c r="R4405" s="9"/>
      <c r="S4405" s="8"/>
      <c r="T4405" s="8"/>
      <c r="U4405" s="8"/>
      <c r="V4405" s="8"/>
      <c r="W4405" s="8"/>
      <c r="X4405" s="6"/>
      <c r="Y4405" s="6"/>
    </row>
    <row r="4406" spans="1:25" x14ac:dyDescent="0.3">
      <c r="A4406" s="6" t="s">
        <v>17404</v>
      </c>
      <c r="B4406" s="6"/>
      <c r="C4406" s="6" t="s">
        <v>4638</v>
      </c>
      <c r="D4406" s="6" t="str">
        <f t="shared" si="204"/>
        <v>ORD26002316</v>
      </c>
      <c r="E4406" s="10">
        <v>46289</v>
      </c>
      <c r="F4406" s="6" t="s">
        <v>12294</v>
      </c>
      <c r="G4406" s="6" t="s">
        <v>18</v>
      </c>
      <c r="H4406" s="8">
        <v>2999</v>
      </c>
      <c r="I4406" s="8">
        <v>9</v>
      </c>
      <c r="J4406" s="8">
        <v>1.62</v>
      </c>
      <c r="K4406" s="8">
        <v>2988.38</v>
      </c>
      <c r="L4406" s="10">
        <v>46291</v>
      </c>
      <c r="M4406" s="6" t="s">
        <v>17320</v>
      </c>
      <c r="N4406" s="6" t="str">
        <f>IF(COUNTIF($A$2:A4406,A4406)&gt;1,"DUP","OK")</f>
        <v>OK</v>
      </c>
      <c r="O4406" s="6" t="str">
        <f t="shared" si="205"/>
        <v>ORD26002316</v>
      </c>
      <c r="P4406" s="6" t="str">
        <f t="shared" si="206"/>
        <v>Sep</v>
      </c>
      <c r="Q4406" s="6"/>
      <c r="R4406" s="9"/>
      <c r="S4406" s="8"/>
      <c r="T4406" s="8"/>
      <c r="U4406" s="8"/>
      <c r="V4406" s="8"/>
      <c r="W4406" s="8"/>
      <c r="X4406" s="6"/>
      <c r="Y4406" s="6"/>
    </row>
    <row r="4407" spans="1:25" x14ac:dyDescent="0.3">
      <c r="A4407" s="6" t="s">
        <v>17405</v>
      </c>
      <c r="B4407" s="6"/>
      <c r="C4407" s="6" t="s">
        <v>4954</v>
      </c>
      <c r="D4407" s="6" t="str">
        <f t="shared" si="204"/>
        <v>ORD26002477</v>
      </c>
      <c r="E4407" s="10">
        <v>46289</v>
      </c>
      <c r="F4407" s="6" t="s">
        <v>12294</v>
      </c>
      <c r="G4407" s="6" t="s">
        <v>54</v>
      </c>
      <c r="H4407" s="8">
        <v>999</v>
      </c>
      <c r="I4407" s="8">
        <v>18.98</v>
      </c>
      <c r="J4407" s="8">
        <v>3.42</v>
      </c>
      <c r="K4407" s="8">
        <v>976.6</v>
      </c>
      <c r="L4407" s="10">
        <v>46291</v>
      </c>
      <c r="M4407" s="6" t="s">
        <v>17320</v>
      </c>
      <c r="N4407" s="6" t="str">
        <f>IF(COUNTIF($A$2:A4407,A4407)&gt;1,"DUP","OK")</f>
        <v>OK</v>
      </c>
      <c r="O4407" s="6" t="str">
        <f t="shared" si="205"/>
        <v>ORD26002477</v>
      </c>
      <c r="P4407" s="6" t="str">
        <f t="shared" si="206"/>
        <v>Sep</v>
      </c>
      <c r="Q4407" s="6"/>
      <c r="R4407" s="9"/>
      <c r="S4407" s="8"/>
      <c r="T4407" s="8"/>
      <c r="U4407" s="8"/>
      <c r="V4407" s="8"/>
      <c r="W4407" s="8"/>
      <c r="X4407" s="6"/>
      <c r="Y4407" s="6"/>
    </row>
    <row r="4408" spans="1:25" x14ac:dyDescent="0.3">
      <c r="A4408" s="6" t="s">
        <v>17406</v>
      </c>
      <c r="B4408" s="6"/>
      <c r="C4408" s="6" t="s">
        <v>4956</v>
      </c>
      <c r="D4408" s="6" t="str">
        <f t="shared" si="204"/>
        <v>ORD26002478</v>
      </c>
      <c r="E4408" s="10">
        <v>46289</v>
      </c>
      <c r="F4408" s="6" t="s">
        <v>12294</v>
      </c>
      <c r="G4408" s="6" t="s">
        <v>18</v>
      </c>
      <c r="H4408" s="8">
        <v>3348</v>
      </c>
      <c r="I4408" s="8">
        <v>10.039999999999999</v>
      </c>
      <c r="J4408" s="8">
        <v>1.81</v>
      </c>
      <c r="K4408" s="8">
        <v>3336.15</v>
      </c>
      <c r="L4408" s="10">
        <v>46291</v>
      </c>
      <c r="M4408" s="6" t="s">
        <v>17320</v>
      </c>
      <c r="N4408" s="6" t="str">
        <f>IF(COUNTIF($A$2:A4408,A4408)&gt;1,"DUP","OK")</f>
        <v>OK</v>
      </c>
      <c r="O4408" s="6" t="str">
        <f t="shared" si="205"/>
        <v>ORD26002478</v>
      </c>
      <c r="P4408" s="6" t="str">
        <f t="shared" si="206"/>
        <v>Sep</v>
      </c>
      <c r="Q4408" s="6"/>
      <c r="R4408" s="9"/>
      <c r="S4408" s="8"/>
      <c r="T4408" s="8"/>
      <c r="U4408" s="8"/>
      <c r="V4408" s="8"/>
      <c r="W4408" s="8"/>
      <c r="X4408" s="6"/>
      <c r="Y4408" s="6"/>
    </row>
    <row r="4409" spans="1:25" x14ac:dyDescent="0.3">
      <c r="A4409" s="6" t="s">
        <v>17407</v>
      </c>
      <c r="B4409" s="6"/>
      <c r="C4409" s="6" t="s">
        <v>4966</v>
      </c>
      <c r="D4409" s="6" t="str">
        <f t="shared" si="204"/>
        <v>ORD26002483</v>
      </c>
      <c r="E4409" s="10">
        <v>46289</v>
      </c>
      <c r="F4409" s="6" t="s">
        <v>12294</v>
      </c>
      <c r="G4409" s="6" t="s">
        <v>27</v>
      </c>
      <c r="H4409" s="8">
        <v>2499</v>
      </c>
      <c r="I4409" s="8">
        <v>39.979999999999997</v>
      </c>
      <c r="J4409" s="8">
        <v>7.2</v>
      </c>
      <c r="K4409" s="8">
        <v>2451.8200000000002</v>
      </c>
      <c r="L4409" s="10">
        <v>46291</v>
      </c>
      <c r="M4409" s="6" t="s">
        <v>17320</v>
      </c>
      <c r="N4409" s="6" t="str">
        <f>IF(COUNTIF($A$2:A4409,A4409)&gt;1,"DUP","OK")</f>
        <v>OK</v>
      </c>
      <c r="O4409" s="6" t="str">
        <f t="shared" si="205"/>
        <v>ORD26002483</v>
      </c>
      <c r="P4409" s="6" t="str">
        <f t="shared" si="206"/>
        <v>Sep</v>
      </c>
      <c r="Q4409" s="6"/>
      <c r="R4409" s="9"/>
      <c r="S4409" s="8"/>
      <c r="T4409" s="8"/>
      <c r="U4409" s="8"/>
      <c r="V4409" s="8"/>
      <c r="W4409" s="8"/>
      <c r="X4409" s="6"/>
      <c r="Y4409" s="6"/>
    </row>
    <row r="4410" spans="1:25" x14ac:dyDescent="0.3">
      <c r="A4410" s="6" t="s">
        <v>17408</v>
      </c>
      <c r="B4410" s="6"/>
      <c r="C4410" s="6" t="s">
        <v>5011</v>
      </c>
      <c r="D4410" s="6" t="str">
        <f t="shared" si="204"/>
        <v>ORD26002506</v>
      </c>
      <c r="E4410" s="10">
        <v>46289</v>
      </c>
      <c r="F4410" s="6" t="s">
        <v>12294</v>
      </c>
      <c r="G4410" s="6" t="s">
        <v>18</v>
      </c>
      <c r="H4410" s="8">
        <v>2999</v>
      </c>
      <c r="I4410" s="8">
        <v>9</v>
      </c>
      <c r="J4410" s="8">
        <v>1.62</v>
      </c>
      <c r="K4410" s="8">
        <v>2988.38</v>
      </c>
      <c r="L4410" s="10">
        <v>46291</v>
      </c>
      <c r="M4410" s="6" t="s">
        <v>17320</v>
      </c>
      <c r="N4410" s="6" t="str">
        <f>IF(COUNTIF($A$2:A4410,A4410)&gt;1,"DUP","OK")</f>
        <v>OK</v>
      </c>
      <c r="O4410" s="6" t="str">
        <f t="shared" si="205"/>
        <v>ORD26002506</v>
      </c>
      <c r="P4410" s="6" t="str">
        <f t="shared" si="206"/>
        <v>Sep</v>
      </c>
      <c r="Q4410" s="6"/>
      <c r="R4410" s="9"/>
      <c r="S4410" s="8"/>
      <c r="T4410" s="8"/>
      <c r="U4410" s="8"/>
      <c r="V4410" s="8"/>
      <c r="W4410" s="8"/>
      <c r="X4410" s="6"/>
      <c r="Y4410" s="6"/>
    </row>
    <row r="4411" spans="1:25" x14ac:dyDescent="0.3">
      <c r="A4411" s="6" t="s">
        <v>17409</v>
      </c>
      <c r="B4411" s="6"/>
      <c r="C4411" s="6" t="s">
        <v>5013</v>
      </c>
      <c r="D4411" s="6" t="str">
        <f t="shared" si="204"/>
        <v>ORD26002507</v>
      </c>
      <c r="E4411" s="10">
        <v>46289</v>
      </c>
      <c r="F4411" s="6" t="s">
        <v>12294</v>
      </c>
      <c r="G4411" s="6" t="s">
        <v>18</v>
      </c>
      <c r="H4411" s="8">
        <v>3697</v>
      </c>
      <c r="I4411" s="8">
        <v>11.09</v>
      </c>
      <c r="J4411" s="8">
        <v>2</v>
      </c>
      <c r="K4411" s="8">
        <v>3683.91</v>
      </c>
      <c r="L4411" s="10">
        <v>46291</v>
      </c>
      <c r="M4411" s="6" t="s">
        <v>17320</v>
      </c>
      <c r="N4411" s="6" t="str">
        <f>IF(COUNTIF($A$2:A4411,A4411)&gt;1,"DUP","OK")</f>
        <v>OK</v>
      </c>
      <c r="O4411" s="6" t="str">
        <f t="shared" si="205"/>
        <v>ORD26002507</v>
      </c>
      <c r="P4411" s="6" t="str">
        <f t="shared" si="206"/>
        <v>Sep</v>
      </c>
      <c r="Q4411" s="6"/>
      <c r="R4411" s="9"/>
      <c r="S4411" s="8"/>
      <c r="T4411" s="8"/>
      <c r="U4411" s="8"/>
      <c r="V4411" s="8"/>
      <c r="W4411" s="8"/>
      <c r="X4411" s="6"/>
      <c r="Y4411" s="6"/>
    </row>
    <row r="4412" spans="1:25" x14ac:dyDescent="0.3">
      <c r="A4412" s="6" t="s">
        <v>17410</v>
      </c>
      <c r="B4412" s="6"/>
      <c r="C4412" s="6" t="s">
        <v>5164</v>
      </c>
      <c r="D4412" s="6" t="str">
        <f t="shared" si="204"/>
        <v>ORD26002584</v>
      </c>
      <c r="E4412" s="10">
        <v>46289</v>
      </c>
      <c r="F4412" s="6" t="s">
        <v>12294</v>
      </c>
      <c r="G4412" s="6" t="s">
        <v>18</v>
      </c>
      <c r="H4412" s="8">
        <v>5498</v>
      </c>
      <c r="I4412" s="8">
        <v>16.489999999999998</v>
      </c>
      <c r="J4412" s="8">
        <v>2.97</v>
      </c>
      <c r="K4412" s="8">
        <v>5478.54</v>
      </c>
      <c r="L4412" s="10">
        <v>46291</v>
      </c>
      <c r="M4412" s="6" t="s">
        <v>17320</v>
      </c>
      <c r="N4412" s="6" t="str">
        <f>IF(COUNTIF($A$2:A4412,A4412)&gt;1,"DUP","OK")</f>
        <v>OK</v>
      </c>
      <c r="O4412" s="6" t="str">
        <f t="shared" si="205"/>
        <v>ORD26002584</v>
      </c>
      <c r="P4412" s="6" t="str">
        <f t="shared" si="206"/>
        <v>Sep</v>
      </c>
      <c r="Q4412" s="6"/>
      <c r="R4412" s="9"/>
      <c r="S4412" s="8"/>
      <c r="T4412" s="8"/>
      <c r="U4412" s="8"/>
      <c r="V4412" s="8"/>
      <c r="W4412" s="8"/>
      <c r="X4412" s="6"/>
      <c r="Y4412" s="6"/>
    </row>
    <row r="4413" spans="1:25" x14ac:dyDescent="0.3">
      <c r="A4413" s="6" t="s">
        <v>17411</v>
      </c>
      <c r="B4413" s="6"/>
      <c r="C4413" s="6" t="s">
        <v>17412</v>
      </c>
      <c r="D4413" s="6" t="str">
        <f t="shared" si="204"/>
        <v>ORD26002621</v>
      </c>
      <c r="E4413" s="10">
        <v>46289</v>
      </c>
      <c r="F4413" s="6" t="s">
        <v>12294</v>
      </c>
      <c r="G4413" s="6" t="s">
        <v>54</v>
      </c>
      <c r="H4413" s="8">
        <v>349</v>
      </c>
      <c r="I4413" s="8">
        <v>6.63</v>
      </c>
      <c r="J4413" s="8">
        <v>1.19</v>
      </c>
      <c r="K4413" s="8">
        <v>341.18</v>
      </c>
      <c r="L4413" s="10">
        <v>46291</v>
      </c>
      <c r="M4413" s="6" t="s">
        <v>17320</v>
      </c>
      <c r="N4413" s="6" t="str">
        <f>IF(COUNTIF($A$2:A4413,A4413)&gt;1,"DUP","OK")</f>
        <v>OK</v>
      </c>
      <c r="O4413" s="6" t="str">
        <f t="shared" si="205"/>
        <v>ORD26002621</v>
      </c>
      <c r="P4413" s="6" t="str">
        <f t="shared" si="206"/>
        <v>Sep</v>
      </c>
      <c r="Q4413" s="6"/>
      <c r="R4413" s="9"/>
      <c r="S4413" s="8"/>
      <c r="T4413" s="8"/>
      <c r="U4413" s="8"/>
      <c r="V4413" s="8"/>
      <c r="W4413" s="8"/>
      <c r="X4413" s="6"/>
      <c r="Y4413" s="6"/>
    </row>
    <row r="4414" spans="1:25" x14ac:dyDescent="0.3">
      <c r="A4414" s="6" t="s">
        <v>17413</v>
      </c>
      <c r="B4414" s="6"/>
      <c r="C4414" s="6" t="s">
        <v>5306</v>
      </c>
      <c r="D4414" s="6" t="str">
        <f t="shared" si="204"/>
        <v>ORD26002655</v>
      </c>
      <c r="E4414" s="10">
        <v>46289</v>
      </c>
      <c r="F4414" s="6" t="s">
        <v>12294</v>
      </c>
      <c r="G4414" s="6" t="s">
        <v>18</v>
      </c>
      <c r="H4414" s="8">
        <v>12998</v>
      </c>
      <c r="I4414" s="8">
        <v>38.99</v>
      </c>
      <c r="J4414" s="8">
        <v>7.02</v>
      </c>
      <c r="K4414" s="8">
        <v>12951.99</v>
      </c>
      <c r="L4414" s="10">
        <v>46291</v>
      </c>
      <c r="M4414" s="6" t="s">
        <v>17320</v>
      </c>
      <c r="N4414" s="6" t="str">
        <f>IF(COUNTIF($A$2:A4414,A4414)&gt;1,"DUP","OK")</f>
        <v>OK</v>
      </c>
      <c r="O4414" s="6" t="str">
        <f t="shared" si="205"/>
        <v>ORD26002655</v>
      </c>
      <c r="P4414" s="6" t="str">
        <f t="shared" si="206"/>
        <v>Sep</v>
      </c>
      <c r="Q4414" s="6"/>
      <c r="R4414" s="9"/>
      <c r="S4414" s="8"/>
      <c r="T4414" s="8"/>
      <c r="U4414" s="8"/>
      <c r="V4414" s="8"/>
      <c r="W4414" s="8"/>
      <c r="X4414" s="6"/>
      <c r="Y4414" s="6"/>
    </row>
    <row r="4415" spans="1:25" x14ac:dyDescent="0.3">
      <c r="A4415" s="6" t="s">
        <v>17414</v>
      </c>
      <c r="B4415" s="6"/>
      <c r="C4415" s="6" t="s">
        <v>5316</v>
      </c>
      <c r="D4415" s="6" t="str">
        <f t="shared" si="204"/>
        <v>ORD26002660</v>
      </c>
      <c r="E4415" s="10">
        <v>46289</v>
      </c>
      <c r="F4415" s="6" t="s">
        <v>12294</v>
      </c>
      <c r="G4415" s="6" t="s">
        <v>54</v>
      </c>
      <c r="H4415" s="8">
        <v>599</v>
      </c>
      <c r="I4415" s="8">
        <v>11.38</v>
      </c>
      <c r="J4415" s="8">
        <v>2.0499999999999998</v>
      </c>
      <c r="K4415" s="8">
        <v>585.57000000000005</v>
      </c>
      <c r="L4415" s="10">
        <v>46291</v>
      </c>
      <c r="M4415" s="6" t="s">
        <v>17320</v>
      </c>
      <c r="N4415" s="6" t="str">
        <f>IF(COUNTIF($A$2:A4415,A4415)&gt;1,"DUP","OK")</f>
        <v>OK</v>
      </c>
      <c r="O4415" s="6" t="str">
        <f t="shared" si="205"/>
        <v>ORD26002660</v>
      </c>
      <c r="P4415" s="6" t="str">
        <f t="shared" si="206"/>
        <v>Sep</v>
      </c>
      <c r="Q4415" s="6"/>
      <c r="R4415" s="9"/>
      <c r="S4415" s="8"/>
      <c r="T4415" s="8"/>
      <c r="U4415" s="8"/>
      <c r="V4415" s="8"/>
      <c r="W4415" s="8"/>
      <c r="X4415" s="6"/>
      <c r="Y4415" s="6"/>
    </row>
    <row r="4416" spans="1:25" x14ac:dyDescent="0.3">
      <c r="A4416" s="6" t="s">
        <v>17415</v>
      </c>
      <c r="B4416" s="6"/>
      <c r="C4416" s="6" t="s">
        <v>5334</v>
      </c>
      <c r="D4416" s="6" t="str">
        <f t="shared" si="204"/>
        <v>ORD26002669</v>
      </c>
      <c r="E4416" s="10">
        <v>46289</v>
      </c>
      <c r="F4416" s="6" t="s">
        <v>12294</v>
      </c>
      <c r="G4416" s="6" t="s">
        <v>18</v>
      </c>
      <c r="H4416" s="8">
        <v>4798</v>
      </c>
      <c r="I4416" s="8">
        <v>14.39</v>
      </c>
      <c r="J4416" s="8">
        <v>2.59</v>
      </c>
      <c r="K4416" s="8">
        <v>4781.0200000000004</v>
      </c>
      <c r="L4416" s="10">
        <v>46291</v>
      </c>
      <c r="M4416" s="6" t="s">
        <v>17320</v>
      </c>
      <c r="N4416" s="6" t="str">
        <f>IF(COUNTIF($A$2:A4416,A4416)&gt;1,"DUP","OK")</f>
        <v>OK</v>
      </c>
      <c r="O4416" s="6" t="str">
        <f t="shared" si="205"/>
        <v>ORD26002669</v>
      </c>
      <c r="P4416" s="6" t="str">
        <f t="shared" si="206"/>
        <v>Sep</v>
      </c>
      <c r="Q4416" s="6"/>
      <c r="R4416" s="9"/>
      <c r="S4416" s="8"/>
      <c r="T4416" s="8"/>
      <c r="U4416" s="8"/>
      <c r="V4416" s="8"/>
      <c r="W4416" s="8"/>
      <c r="X4416" s="6"/>
      <c r="Y4416" s="6"/>
    </row>
    <row r="4417" spans="1:25" x14ac:dyDescent="0.3">
      <c r="A4417" s="6" t="s">
        <v>17416</v>
      </c>
      <c r="B4417" s="6"/>
      <c r="C4417" s="6" t="s">
        <v>5380</v>
      </c>
      <c r="D4417" s="6" t="str">
        <f t="shared" si="204"/>
        <v>ORD26002692</v>
      </c>
      <c r="E4417" s="10">
        <v>46289</v>
      </c>
      <c r="F4417" s="6" t="s">
        <v>12294</v>
      </c>
      <c r="G4417" s="6" t="s">
        <v>18</v>
      </c>
      <c r="H4417" s="8">
        <v>5997</v>
      </c>
      <c r="I4417" s="8">
        <v>17.989999999999998</v>
      </c>
      <c r="J4417" s="8">
        <v>3.24</v>
      </c>
      <c r="K4417" s="8">
        <v>5975.77</v>
      </c>
      <c r="L4417" s="10">
        <v>46291</v>
      </c>
      <c r="M4417" s="6" t="s">
        <v>17320</v>
      </c>
      <c r="N4417" s="6" t="str">
        <f>IF(COUNTIF($A$2:A4417,A4417)&gt;1,"DUP","OK")</f>
        <v>OK</v>
      </c>
      <c r="O4417" s="6" t="str">
        <f t="shared" si="205"/>
        <v>ORD26002692</v>
      </c>
      <c r="P4417" s="6" t="str">
        <f t="shared" si="206"/>
        <v>Sep</v>
      </c>
      <c r="Q4417" s="6"/>
      <c r="R4417" s="9"/>
      <c r="S4417" s="8"/>
      <c r="T4417" s="8"/>
      <c r="U4417" s="8"/>
      <c r="V4417" s="8"/>
      <c r="W4417" s="8"/>
      <c r="X4417" s="6"/>
      <c r="Y4417" s="6"/>
    </row>
    <row r="4418" spans="1:25" x14ac:dyDescent="0.3">
      <c r="A4418" s="6" t="s">
        <v>17417</v>
      </c>
      <c r="B4418" s="6"/>
      <c r="C4418" s="6" t="s">
        <v>5390</v>
      </c>
      <c r="D4418" s="6" t="str">
        <f t="shared" ref="D4418:D4481" si="207">UPPER(SUBSTITUTE(TRIM(C4418),"-",""))</f>
        <v>ORD26002697</v>
      </c>
      <c r="E4418" s="10">
        <v>46289</v>
      </c>
      <c r="F4418" s="6" t="s">
        <v>12294</v>
      </c>
      <c r="G4418" s="6" t="s">
        <v>18</v>
      </c>
      <c r="H4418" s="8">
        <v>3998</v>
      </c>
      <c r="I4418" s="8">
        <v>11.99</v>
      </c>
      <c r="J4418" s="8">
        <v>2.16</v>
      </c>
      <c r="K4418" s="8">
        <v>3983.85</v>
      </c>
      <c r="L4418" s="10">
        <v>46291</v>
      </c>
      <c r="M4418" s="6" t="s">
        <v>17320</v>
      </c>
      <c r="N4418" s="6" t="str">
        <f>IF(COUNTIF($A$2:A4418,A4418)&gt;1,"DUP","OK")</f>
        <v>OK</v>
      </c>
      <c r="O4418" s="6" t="str">
        <f t="shared" ref="O4418:O4481" si="208">IF(F4418="REFUND",INDEX($D$2:$D$5743,MATCH(B4418,$A$2:$A$5743,0)),D4418)</f>
        <v>ORD26002697</v>
      </c>
      <c r="P4418" s="6" t="str">
        <f t="shared" ref="P4418:P4481" si="209">IF(L4418&gt;DATE(2026,9,30),"Oct-Due","Sep")</f>
        <v>Sep</v>
      </c>
      <c r="Q4418" s="6"/>
      <c r="R4418" s="9"/>
      <c r="S4418" s="8"/>
      <c r="T4418" s="8"/>
      <c r="U4418" s="8"/>
      <c r="V4418" s="8"/>
      <c r="W4418" s="8"/>
      <c r="X4418" s="6"/>
      <c r="Y4418" s="6"/>
    </row>
    <row r="4419" spans="1:25" x14ac:dyDescent="0.3">
      <c r="A4419" s="6" t="s">
        <v>17418</v>
      </c>
      <c r="B4419" s="6"/>
      <c r="C4419" s="6" t="s">
        <v>5398</v>
      </c>
      <c r="D4419" s="6" t="str">
        <f t="shared" si="207"/>
        <v>ORD26002701</v>
      </c>
      <c r="E4419" s="10">
        <v>46289</v>
      </c>
      <c r="F4419" s="6" t="s">
        <v>12294</v>
      </c>
      <c r="G4419" s="6" t="s">
        <v>43</v>
      </c>
      <c r="H4419" s="8">
        <v>8798</v>
      </c>
      <c r="I4419" s="8">
        <v>105.58</v>
      </c>
      <c r="J4419" s="8">
        <v>19</v>
      </c>
      <c r="K4419" s="8">
        <v>8673.42</v>
      </c>
      <c r="L4419" s="10">
        <v>46291</v>
      </c>
      <c r="M4419" s="6" t="s">
        <v>17320</v>
      </c>
      <c r="N4419" s="6" t="str">
        <f>IF(COUNTIF($A$2:A4419,A4419)&gt;1,"DUP","OK")</f>
        <v>OK</v>
      </c>
      <c r="O4419" s="6" t="str">
        <f t="shared" si="208"/>
        <v>ORD26002701</v>
      </c>
      <c r="P4419" s="6" t="str">
        <f t="shared" si="209"/>
        <v>Sep</v>
      </c>
      <c r="Q4419" s="6"/>
      <c r="R4419" s="9"/>
      <c r="S4419" s="8"/>
      <c r="T4419" s="8"/>
      <c r="U4419" s="8"/>
      <c r="V4419" s="8"/>
      <c r="W4419" s="8"/>
      <c r="X4419" s="6"/>
      <c r="Y4419" s="6"/>
    </row>
    <row r="4420" spans="1:25" x14ac:dyDescent="0.3">
      <c r="A4420" s="6" t="s">
        <v>17419</v>
      </c>
      <c r="B4420" s="6"/>
      <c r="C4420" s="6" t="s">
        <v>5432</v>
      </c>
      <c r="D4420" s="6" t="str">
        <f t="shared" si="207"/>
        <v>ORD26002718</v>
      </c>
      <c r="E4420" s="10">
        <v>46289</v>
      </c>
      <c r="F4420" s="6" t="s">
        <v>12294</v>
      </c>
      <c r="G4420" s="6" t="s">
        <v>18</v>
      </c>
      <c r="H4420" s="8">
        <v>4999</v>
      </c>
      <c r="I4420" s="8">
        <v>15</v>
      </c>
      <c r="J4420" s="8">
        <v>2.7</v>
      </c>
      <c r="K4420" s="8">
        <v>4981.3</v>
      </c>
      <c r="L4420" s="10">
        <v>46291</v>
      </c>
      <c r="M4420" s="6" t="s">
        <v>17320</v>
      </c>
      <c r="N4420" s="6" t="str">
        <f>IF(COUNTIF($A$2:A4420,A4420)&gt;1,"DUP","OK")</f>
        <v>OK</v>
      </c>
      <c r="O4420" s="6" t="str">
        <f t="shared" si="208"/>
        <v>ORD26002718</v>
      </c>
      <c r="P4420" s="6" t="str">
        <f t="shared" si="209"/>
        <v>Sep</v>
      </c>
      <c r="Q4420" s="6"/>
      <c r="R4420" s="9"/>
      <c r="S4420" s="8"/>
      <c r="T4420" s="8"/>
      <c r="U4420" s="8"/>
      <c r="V4420" s="8"/>
      <c r="W4420" s="8"/>
      <c r="X4420" s="6"/>
      <c r="Y4420" s="6"/>
    </row>
    <row r="4421" spans="1:25" x14ac:dyDescent="0.3">
      <c r="A4421" s="6" t="s">
        <v>17420</v>
      </c>
      <c r="B4421" s="6"/>
      <c r="C4421" s="6" t="s">
        <v>5490</v>
      </c>
      <c r="D4421" s="6" t="str">
        <f t="shared" si="207"/>
        <v>ORD26002747</v>
      </c>
      <c r="E4421" s="10">
        <v>46289</v>
      </c>
      <c r="F4421" s="6" t="s">
        <v>12294</v>
      </c>
      <c r="G4421" s="6" t="s">
        <v>27</v>
      </c>
      <c r="H4421" s="8">
        <v>848</v>
      </c>
      <c r="I4421" s="8">
        <v>15.26</v>
      </c>
      <c r="J4421" s="8">
        <v>2.75</v>
      </c>
      <c r="K4421" s="8">
        <v>829.99</v>
      </c>
      <c r="L4421" s="10">
        <v>46291</v>
      </c>
      <c r="M4421" s="6" t="s">
        <v>17320</v>
      </c>
      <c r="N4421" s="6" t="str">
        <f>IF(COUNTIF($A$2:A4421,A4421)&gt;1,"DUP","OK")</f>
        <v>OK</v>
      </c>
      <c r="O4421" s="6" t="str">
        <f t="shared" si="208"/>
        <v>ORD26002747</v>
      </c>
      <c r="P4421" s="6" t="str">
        <f t="shared" si="209"/>
        <v>Sep</v>
      </c>
      <c r="Q4421" s="6"/>
      <c r="R4421" s="9"/>
      <c r="S4421" s="8"/>
      <c r="T4421" s="8"/>
      <c r="U4421" s="8"/>
      <c r="V4421" s="8"/>
      <c r="W4421" s="8"/>
      <c r="X4421" s="6"/>
      <c r="Y4421" s="6"/>
    </row>
    <row r="4422" spans="1:25" x14ac:dyDescent="0.3">
      <c r="A4422" s="6" t="s">
        <v>17421</v>
      </c>
      <c r="B4422" s="6"/>
      <c r="C4422" s="6" t="s">
        <v>5498</v>
      </c>
      <c r="D4422" s="6" t="str">
        <f t="shared" si="207"/>
        <v>ORD26002751</v>
      </c>
      <c r="E4422" s="10">
        <v>46289</v>
      </c>
      <c r="F4422" s="6" t="s">
        <v>12294</v>
      </c>
      <c r="G4422" s="6" t="s">
        <v>18</v>
      </c>
      <c r="H4422" s="8">
        <v>2597</v>
      </c>
      <c r="I4422" s="8">
        <v>7.79</v>
      </c>
      <c r="J4422" s="8">
        <v>1.4</v>
      </c>
      <c r="K4422" s="8">
        <v>2587.81</v>
      </c>
      <c r="L4422" s="10">
        <v>46291</v>
      </c>
      <c r="M4422" s="6" t="s">
        <v>17320</v>
      </c>
      <c r="N4422" s="6" t="str">
        <f>IF(COUNTIF($A$2:A4422,A4422)&gt;1,"DUP","OK")</f>
        <v>OK</v>
      </c>
      <c r="O4422" s="6" t="str">
        <f t="shared" si="208"/>
        <v>ORD26002751</v>
      </c>
      <c r="P4422" s="6" t="str">
        <f t="shared" si="209"/>
        <v>Sep</v>
      </c>
      <c r="Q4422" s="6"/>
      <c r="R4422" s="9"/>
      <c r="S4422" s="8"/>
      <c r="T4422" s="8"/>
      <c r="U4422" s="8"/>
      <c r="V4422" s="8"/>
      <c r="W4422" s="8"/>
      <c r="X4422" s="6"/>
      <c r="Y4422" s="6"/>
    </row>
    <row r="4423" spans="1:25" x14ac:dyDescent="0.3">
      <c r="A4423" s="6" t="s">
        <v>17422</v>
      </c>
      <c r="B4423" s="6"/>
      <c r="C4423" s="6" t="s">
        <v>5540</v>
      </c>
      <c r="D4423" s="6" t="str">
        <f t="shared" si="207"/>
        <v>ORD26002773</v>
      </c>
      <c r="E4423" s="10">
        <v>46289</v>
      </c>
      <c r="F4423" s="6" t="s">
        <v>12294</v>
      </c>
      <c r="G4423" s="6" t="s">
        <v>18</v>
      </c>
      <c r="H4423" s="8">
        <v>1499</v>
      </c>
      <c r="I4423" s="8">
        <v>0</v>
      </c>
      <c r="J4423" s="8">
        <v>0</v>
      </c>
      <c r="K4423" s="8">
        <v>1499</v>
      </c>
      <c r="L4423" s="10">
        <v>46291</v>
      </c>
      <c r="M4423" s="6" t="s">
        <v>17320</v>
      </c>
      <c r="N4423" s="6" t="str">
        <f>IF(COUNTIF($A$2:A4423,A4423)&gt;1,"DUP","OK")</f>
        <v>OK</v>
      </c>
      <c r="O4423" s="6" t="str">
        <f t="shared" si="208"/>
        <v>ORD26002773</v>
      </c>
      <c r="P4423" s="6" t="str">
        <f t="shared" si="209"/>
        <v>Sep</v>
      </c>
      <c r="Q4423" s="6"/>
      <c r="R4423" s="9"/>
      <c r="S4423" s="8"/>
      <c r="T4423" s="8"/>
      <c r="U4423" s="8"/>
      <c r="V4423" s="8"/>
      <c r="W4423" s="8"/>
      <c r="X4423" s="6"/>
      <c r="Y4423" s="6"/>
    </row>
    <row r="4424" spans="1:25" x14ac:dyDescent="0.3">
      <c r="A4424" s="6" t="s">
        <v>17423</v>
      </c>
      <c r="B4424" s="6"/>
      <c r="C4424" s="6" t="s">
        <v>5594</v>
      </c>
      <c r="D4424" s="6" t="str">
        <f t="shared" si="207"/>
        <v>ORD26002800</v>
      </c>
      <c r="E4424" s="10">
        <v>46289</v>
      </c>
      <c r="F4424" s="6" t="s">
        <v>12294</v>
      </c>
      <c r="G4424" s="6" t="s">
        <v>18</v>
      </c>
      <c r="H4424" s="8">
        <v>1499</v>
      </c>
      <c r="I4424" s="8">
        <v>0</v>
      </c>
      <c r="J4424" s="8">
        <v>0</v>
      </c>
      <c r="K4424" s="8">
        <v>1499</v>
      </c>
      <c r="L4424" s="10">
        <v>46291</v>
      </c>
      <c r="M4424" s="6" t="s">
        <v>17320</v>
      </c>
      <c r="N4424" s="6" t="str">
        <f>IF(COUNTIF($A$2:A4424,A4424)&gt;1,"DUP","OK")</f>
        <v>OK</v>
      </c>
      <c r="O4424" s="6" t="str">
        <f t="shared" si="208"/>
        <v>ORD26002800</v>
      </c>
      <c r="P4424" s="6" t="str">
        <f t="shared" si="209"/>
        <v>Sep</v>
      </c>
      <c r="Q4424" s="6"/>
      <c r="R4424" s="9"/>
      <c r="S4424" s="8"/>
      <c r="T4424" s="8"/>
      <c r="U4424" s="8"/>
      <c r="V4424" s="8"/>
      <c r="W4424" s="8"/>
      <c r="X4424" s="6"/>
      <c r="Y4424" s="6"/>
    </row>
    <row r="4425" spans="1:25" x14ac:dyDescent="0.3">
      <c r="A4425" s="6" t="s">
        <v>17424</v>
      </c>
      <c r="B4425" s="6"/>
      <c r="C4425" s="6" t="s">
        <v>5649</v>
      </c>
      <c r="D4425" s="6" t="str">
        <f t="shared" si="207"/>
        <v>ORD26002828</v>
      </c>
      <c r="E4425" s="10">
        <v>46289</v>
      </c>
      <c r="F4425" s="6" t="s">
        <v>12294</v>
      </c>
      <c r="G4425" s="6" t="s">
        <v>18</v>
      </c>
      <c r="H4425" s="8">
        <v>4798</v>
      </c>
      <c r="I4425" s="8">
        <v>14.39</v>
      </c>
      <c r="J4425" s="8">
        <v>2.59</v>
      </c>
      <c r="K4425" s="8">
        <v>4781.0200000000004</v>
      </c>
      <c r="L4425" s="10">
        <v>46291</v>
      </c>
      <c r="M4425" s="6" t="s">
        <v>17320</v>
      </c>
      <c r="N4425" s="6" t="str">
        <f>IF(COUNTIF($A$2:A4425,A4425)&gt;1,"DUP","OK")</f>
        <v>OK</v>
      </c>
      <c r="O4425" s="6" t="str">
        <f t="shared" si="208"/>
        <v>ORD26002828</v>
      </c>
      <c r="P4425" s="6" t="str">
        <f t="shared" si="209"/>
        <v>Sep</v>
      </c>
      <c r="Q4425" s="6"/>
      <c r="R4425" s="9"/>
      <c r="S4425" s="8"/>
      <c r="T4425" s="8"/>
      <c r="U4425" s="8"/>
      <c r="V4425" s="8"/>
      <c r="W4425" s="8"/>
      <c r="X4425" s="6"/>
      <c r="Y4425" s="6"/>
    </row>
    <row r="4426" spans="1:25" x14ac:dyDescent="0.3">
      <c r="A4426" s="6" t="s">
        <v>17425</v>
      </c>
      <c r="B4426" s="6"/>
      <c r="C4426" s="6" t="s">
        <v>5762</v>
      </c>
      <c r="D4426" s="6" t="str">
        <f t="shared" si="207"/>
        <v>ORD26002886</v>
      </c>
      <c r="E4426" s="10">
        <v>46289</v>
      </c>
      <c r="F4426" s="6" t="s">
        <v>12294</v>
      </c>
      <c r="G4426" s="6" t="s">
        <v>18</v>
      </c>
      <c r="H4426" s="8">
        <v>2298</v>
      </c>
      <c r="I4426" s="8">
        <v>6.89</v>
      </c>
      <c r="J4426" s="8">
        <v>1.24</v>
      </c>
      <c r="K4426" s="8">
        <v>2289.87</v>
      </c>
      <c r="L4426" s="10">
        <v>46291</v>
      </c>
      <c r="M4426" s="6" t="s">
        <v>17320</v>
      </c>
      <c r="N4426" s="6" t="str">
        <f>IF(COUNTIF($A$2:A4426,A4426)&gt;1,"DUP","OK")</f>
        <v>OK</v>
      </c>
      <c r="O4426" s="6" t="str">
        <f t="shared" si="208"/>
        <v>ORD26002886</v>
      </c>
      <c r="P4426" s="6" t="str">
        <f t="shared" si="209"/>
        <v>Sep</v>
      </c>
      <c r="Q4426" s="6"/>
      <c r="R4426" s="9"/>
      <c r="S4426" s="8"/>
      <c r="T4426" s="8"/>
      <c r="U4426" s="8"/>
      <c r="V4426" s="8"/>
      <c r="W4426" s="8"/>
      <c r="X4426" s="6"/>
      <c r="Y4426" s="6"/>
    </row>
    <row r="4427" spans="1:25" x14ac:dyDescent="0.3">
      <c r="A4427" s="6" t="s">
        <v>17426</v>
      </c>
      <c r="B4427" s="6"/>
      <c r="C4427" s="6" t="s">
        <v>5779</v>
      </c>
      <c r="D4427" s="6" t="str">
        <f t="shared" si="207"/>
        <v>ORD26002895</v>
      </c>
      <c r="E4427" s="10">
        <v>46289</v>
      </c>
      <c r="F4427" s="6" t="s">
        <v>12294</v>
      </c>
      <c r="G4427" s="6" t="s">
        <v>54</v>
      </c>
      <c r="H4427" s="8">
        <v>7999</v>
      </c>
      <c r="I4427" s="8">
        <v>135.97999999999999</v>
      </c>
      <c r="J4427" s="8">
        <v>24.48</v>
      </c>
      <c r="K4427" s="8">
        <v>7838.54</v>
      </c>
      <c r="L4427" s="10">
        <v>46291</v>
      </c>
      <c r="M4427" s="6" t="s">
        <v>17320</v>
      </c>
      <c r="N4427" s="6" t="str">
        <f>IF(COUNTIF($A$2:A4427,A4427)&gt;1,"DUP","OK")</f>
        <v>OK</v>
      </c>
      <c r="O4427" s="6" t="str">
        <f t="shared" si="208"/>
        <v>ORD26002895</v>
      </c>
      <c r="P4427" s="6" t="str">
        <f t="shared" si="209"/>
        <v>Sep</v>
      </c>
      <c r="Q4427" s="6"/>
      <c r="R4427" s="9"/>
      <c r="S4427" s="8"/>
      <c r="T4427" s="8"/>
      <c r="U4427" s="8"/>
      <c r="V4427" s="8"/>
      <c r="W4427" s="8"/>
      <c r="X4427" s="6"/>
      <c r="Y4427" s="6"/>
    </row>
    <row r="4428" spans="1:25" x14ac:dyDescent="0.3">
      <c r="A4428" s="6" t="s">
        <v>17427</v>
      </c>
      <c r="B4428" s="6"/>
      <c r="C4428" s="6" t="s">
        <v>5795</v>
      </c>
      <c r="D4428" s="6" t="str">
        <f t="shared" si="207"/>
        <v>ORD26002903</v>
      </c>
      <c r="E4428" s="10">
        <v>46289</v>
      </c>
      <c r="F4428" s="6" t="s">
        <v>12294</v>
      </c>
      <c r="G4428" s="6" t="s">
        <v>27</v>
      </c>
      <c r="H4428" s="8">
        <v>9798</v>
      </c>
      <c r="I4428" s="8">
        <v>156.77000000000001</v>
      </c>
      <c r="J4428" s="8">
        <v>28.22</v>
      </c>
      <c r="K4428" s="8">
        <v>9613.01</v>
      </c>
      <c r="L4428" s="10">
        <v>46291</v>
      </c>
      <c r="M4428" s="6" t="s">
        <v>17320</v>
      </c>
      <c r="N4428" s="6" t="str">
        <f>IF(COUNTIF($A$2:A4428,A4428)&gt;1,"DUP","OK")</f>
        <v>OK</v>
      </c>
      <c r="O4428" s="6" t="str">
        <f t="shared" si="208"/>
        <v>ORD26002903</v>
      </c>
      <c r="P4428" s="6" t="str">
        <f t="shared" si="209"/>
        <v>Sep</v>
      </c>
      <c r="Q4428" s="6"/>
      <c r="R4428" s="9"/>
      <c r="S4428" s="8"/>
      <c r="T4428" s="8"/>
      <c r="U4428" s="8"/>
      <c r="V4428" s="8"/>
      <c r="W4428" s="8"/>
      <c r="X4428" s="6"/>
      <c r="Y4428" s="6"/>
    </row>
    <row r="4429" spans="1:25" x14ac:dyDescent="0.3">
      <c r="A4429" s="6" t="s">
        <v>17428</v>
      </c>
      <c r="B4429" s="6"/>
      <c r="C4429" s="6" t="s">
        <v>5807</v>
      </c>
      <c r="D4429" s="6" t="str">
        <f t="shared" si="207"/>
        <v>ORD26002909</v>
      </c>
      <c r="E4429" s="10">
        <v>46289</v>
      </c>
      <c r="F4429" s="6" t="s">
        <v>12294</v>
      </c>
      <c r="G4429" s="6" t="s">
        <v>27</v>
      </c>
      <c r="H4429" s="8">
        <v>648</v>
      </c>
      <c r="I4429" s="8">
        <v>11.66</v>
      </c>
      <c r="J4429" s="8">
        <v>2.1</v>
      </c>
      <c r="K4429" s="8">
        <v>634.24</v>
      </c>
      <c r="L4429" s="10">
        <v>46291</v>
      </c>
      <c r="M4429" s="6" t="s">
        <v>17320</v>
      </c>
      <c r="N4429" s="6" t="str">
        <f>IF(COUNTIF($A$2:A4429,A4429)&gt;1,"DUP","OK")</f>
        <v>OK</v>
      </c>
      <c r="O4429" s="6" t="str">
        <f t="shared" si="208"/>
        <v>ORD26002909</v>
      </c>
      <c r="P4429" s="6" t="str">
        <f t="shared" si="209"/>
        <v>Sep</v>
      </c>
      <c r="Q4429" s="6"/>
      <c r="R4429" s="9"/>
      <c r="S4429" s="8"/>
      <c r="T4429" s="8"/>
      <c r="U4429" s="8"/>
      <c r="V4429" s="8"/>
      <c r="W4429" s="8"/>
      <c r="X4429" s="6"/>
      <c r="Y4429" s="6"/>
    </row>
    <row r="4430" spans="1:25" x14ac:dyDescent="0.3">
      <c r="A4430" s="6" t="s">
        <v>17429</v>
      </c>
      <c r="B4430" s="6"/>
      <c r="C4430" s="6" t="s">
        <v>5944</v>
      </c>
      <c r="D4430" s="6" t="str">
        <f t="shared" si="207"/>
        <v>ORD26002979</v>
      </c>
      <c r="E4430" s="10">
        <v>46289</v>
      </c>
      <c r="F4430" s="6" t="s">
        <v>12294</v>
      </c>
      <c r="G4430" s="6" t="s">
        <v>54</v>
      </c>
      <c r="H4430" s="8">
        <v>2499</v>
      </c>
      <c r="I4430" s="8">
        <v>42.48</v>
      </c>
      <c r="J4430" s="8">
        <v>7.65</v>
      </c>
      <c r="K4430" s="8">
        <v>2448.87</v>
      </c>
      <c r="L4430" s="10">
        <v>46291</v>
      </c>
      <c r="M4430" s="6" t="s">
        <v>17320</v>
      </c>
      <c r="N4430" s="6" t="str">
        <f>IF(COUNTIF($A$2:A4430,A4430)&gt;1,"DUP","OK")</f>
        <v>OK</v>
      </c>
      <c r="O4430" s="6" t="str">
        <f t="shared" si="208"/>
        <v>ORD26002979</v>
      </c>
      <c r="P4430" s="6" t="str">
        <f t="shared" si="209"/>
        <v>Sep</v>
      </c>
      <c r="Q4430" s="6"/>
      <c r="R4430" s="9"/>
      <c r="S4430" s="8"/>
      <c r="T4430" s="8"/>
      <c r="U4430" s="8"/>
      <c r="V4430" s="8"/>
      <c r="W4430" s="8"/>
      <c r="X4430" s="6"/>
      <c r="Y4430" s="6"/>
    </row>
    <row r="4431" spans="1:25" x14ac:dyDescent="0.3">
      <c r="A4431" s="6" t="s">
        <v>17430</v>
      </c>
      <c r="B4431" s="6"/>
      <c r="C4431" s="6" t="s">
        <v>5952</v>
      </c>
      <c r="D4431" s="6" t="str">
        <f t="shared" si="207"/>
        <v>ORD26002983</v>
      </c>
      <c r="E4431" s="10">
        <v>46289</v>
      </c>
      <c r="F4431" s="6" t="s">
        <v>12294</v>
      </c>
      <c r="G4431" s="6" t="s">
        <v>27</v>
      </c>
      <c r="H4431" s="8">
        <v>4298</v>
      </c>
      <c r="I4431" s="8">
        <v>68.77</v>
      </c>
      <c r="J4431" s="8">
        <v>12.38</v>
      </c>
      <c r="K4431" s="8">
        <v>4216.8500000000004</v>
      </c>
      <c r="L4431" s="10">
        <v>46291</v>
      </c>
      <c r="M4431" s="6" t="s">
        <v>17320</v>
      </c>
      <c r="N4431" s="6" t="str">
        <f>IF(COUNTIF($A$2:A4431,A4431)&gt;1,"DUP","OK")</f>
        <v>OK</v>
      </c>
      <c r="O4431" s="6" t="str">
        <f t="shared" si="208"/>
        <v>ORD26002983</v>
      </c>
      <c r="P4431" s="6" t="str">
        <f t="shared" si="209"/>
        <v>Sep</v>
      </c>
      <c r="Q4431" s="6"/>
      <c r="R4431" s="9"/>
      <c r="S4431" s="8"/>
      <c r="T4431" s="8"/>
      <c r="U4431" s="8"/>
      <c r="V4431" s="8"/>
      <c r="W4431" s="8"/>
      <c r="X4431" s="6"/>
      <c r="Y4431" s="6"/>
    </row>
    <row r="4432" spans="1:25" x14ac:dyDescent="0.3">
      <c r="A4432" s="6" t="s">
        <v>17431</v>
      </c>
      <c r="B4432" s="6"/>
      <c r="C4432" s="6" t="s">
        <v>6012</v>
      </c>
      <c r="D4432" s="6" t="str">
        <f t="shared" si="207"/>
        <v>ORD26003014</v>
      </c>
      <c r="E4432" s="10">
        <v>46289</v>
      </c>
      <c r="F4432" s="6" t="s">
        <v>12294</v>
      </c>
      <c r="G4432" s="6" t="s">
        <v>18</v>
      </c>
      <c r="H4432" s="8">
        <v>6298</v>
      </c>
      <c r="I4432" s="8">
        <v>18.89</v>
      </c>
      <c r="J4432" s="8">
        <v>3.4</v>
      </c>
      <c r="K4432" s="8">
        <v>6275.71</v>
      </c>
      <c r="L4432" s="10">
        <v>46291</v>
      </c>
      <c r="M4432" s="6" t="s">
        <v>17320</v>
      </c>
      <c r="N4432" s="6" t="str">
        <f>IF(COUNTIF($A$2:A4432,A4432)&gt;1,"DUP","OK")</f>
        <v>OK</v>
      </c>
      <c r="O4432" s="6" t="str">
        <f t="shared" si="208"/>
        <v>ORD26003014</v>
      </c>
      <c r="P4432" s="6" t="str">
        <f t="shared" si="209"/>
        <v>Sep</v>
      </c>
      <c r="Q4432" s="6"/>
      <c r="R4432" s="9"/>
      <c r="S4432" s="8"/>
      <c r="T4432" s="8"/>
      <c r="U4432" s="8"/>
      <c r="V4432" s="8"/>
      <c r="W4432" s="8"/>
      <c r="X4432" s="6"/>
      <c r="Y4432" s="6"/>
    </row>
    <row r="4433" spans="1:25" x14ac:dyDescent="0.3">
      <c r="A4433" s="6" t="s">
        <v>17432</v>
      </c>
      <c r="B4433" s="6"/>
      <c r="C4433" s="6" t="s">
        <v>6046</v>
      </c>
      <c r="D4433" s="6" t="str">
        <f t="shared" si="207"/>
        <v>ORD26003031</v>
      </c>
      <c r="E4433" s="10">
        <v>46289</v>
      </c>
      <c r="F4433" s="6" t="s">
        <v>12294</v>
      </c>
      <c r="G4433" s="6" t="s">
        <v>54</v>
      </c>
      <c r="H4433" s="8">
        <v>349</v>
      </c>
      <c r="I4433" s="8">
        <v>6.63</v>
      </c>
      <c r="J4433" s="8">
        <v>1.19</v>
      </c>
      <c r="K4433" s="8">
        <v>341.18</v>
      </c>
      <c r="L4433" s="10">
        <v>46291</v>
      </c>
      <c r="M4433" s="6" t="s">
        <v>17320</v>
      </c>
      <c r="N4433" s="6" t="str">
        <f>IF(COUNTIF($A$2:A4433,A4433)&gt;1,"DUP","OK")</f>
        <v>OK</v>
      </c>
      <c r="O4433" s="6" t="str">
        <f t="shared" si="208"/>
        <v>ORD26003031</v>
      </c>
      <c r="P4433" s="6" t="str">
        <f t="shared" si="209"/>
        <v>Sep</v>
      </c>
      <c r="Q4433" s="6"/>
      <c r="R4433" s="9"/>
      <c r="S4433" s="8"/>
      <c r="T4433" s="8"/>
      <c r="U4433" s="8"/>
      <c r="V4433" s="8"/>
      <c r="W4433" s="8"/>
      <c r="X4433" s="6"/>
      <c r="Y4433" s="6"/>
    </row>
    <row r="4434" spans="1:25" x14ac:dyDescent="0.3">
      <c r="A4434" s="6" t="s">
        <v>17433</v>
      </c>
      <c r="B4434" s="6"/>
      <c r="C4434" s="6" t="s">
        <v>6095</v>
      </c>
      <c r="D4434" s="6" t="str">
        <f t="shared" si="207"/>
        <v>ORD26003056</v>
      </c>
      <c r="E4434" s="10">
        <v>46289</v>
      </c>
      <c r="F4434" s="6" t="s">
        <v>12294</v>
      </c>
      <c r="G4434" s="6" t="s">
        <v>18</v>
      </c>
      <c r="H4434" s="8">
        <v>1499</v>
      </c>
      <c r="I4434" s="8">
        <v>0</v>
      </c>
      <c r="J4434" s="8">
        <v>0</v>
      </c>
      <c r="K4434" s="8">
        <v>1499</v>
      </c>
      <c r="L4434" s="10">
        <v>46291</v>
      </c>
      <c r="M4434" s="6" t="s">
        <v>17320</v>
      </c>
      <c r="N4434" s="6" t="str">
        <f>IF(COUNTIF($A$2:A4434,A4434)&gt;1,"DUP","OK")</f>
        <v>OK</v>
      </c>
      <c r="O4434" s="6" t="str">
        <f t="shared" si="208"/>
        <v>ORD26003056</v>
      </c>
      <c r="P4434" s="6" t="str">
        <f t="shared" si="209"/>
        <v>Sep</v>
      </c>
      <c r="Q4434" s="6"/>
      <c r="R4434" s="9"/>
      <c r="S4434" s="8"/>
      <c r="T4434" s="8"/>
      <c r="U4434" s="8"/>
      <c r="V4434" s="8"/>
      <c r="W4434" s="8"/>
      <c r="X4434" s="6"/>
      <c r="Y4434" s="6"/>
    </row>
    <row r="4435" spans="1:25" x14ac:dyDescent="0.3">
      <c r="A4435" s="6" t="s">
        <v>17434</v>
      </c>
      <c r="B4435" s="6"/>
      <c r="C4435" s="6" t="s">
        <v>6163</v>
      </c>
      <c r="D4435" s="6" t="str">
        <f t="shared" si="207"/>
        <v>ORD26003091</v>
      </c>
      <c r="E4435" s="10">
        <v>46289</v>
      </c>
      <c r="F4435" s="6" t="s">
        <v>12294</v>
      </c>
      <c r="G4435" s="6" t="s">
        <v>18</v>
      </c>
      <c r="H4435" s="8">
        <v>2398</v>
      </c>
      <c r="I4435" s="8">
        <v>7.19</v>
      </c>
      <c r="J4435" s="8">
        <v>1.29</v>
      </c>
      <c r="K4435" s="8">
        <v>2389.52</v>
      </c>
      <c r="L4435" s="10">
        <v>46291</v>
      </c>
      <c r="M4435" s="6" t="s">
        <v>17320</v>
      </c>
      <c r="N4435" s="6" t="str">
        <f>IF(COUNTIF($A$2:A4435,A4435)&gt;1,"DUP","OK")</f>
        <v>OK</v>
      </c>
      <c r="O4435" s="6" t="str">
        <f t="shared" si="208"/>
        <v>ORD26003091</v>
      </c>
      <c r="P4435" s="6" t="str">
        <f t="shared" si="209"/>
        <v>Sep</v>
      </c>
      <c r="Q4435" s="6"/>
      <c r="R4435" s="9"/>
      <c r="S4435" s="8"/>
      <c r="T4435" s="8"/>
      <c r="U4435" s="8"/>
      <c r="V4435" s="8"/>
      <c r="W4435" s="8"/>
      <c r="X4435" s="6"/>
      <c r="Y4435" s="6"/>
    </row>
    <row r="4436" spans="1:25" x14ac:dyDescent="0.3">
      <c r="A4436" s="6" t="s">
        <v>17435</v>
      </c>
      <c r="B4436" s="6"/>
      <c r="C4436" s="6" t="s">
        <v>6216</v>
      </c>
      <c r="D4436" s="6" t="str">
        <f t="shared" si="207"/>
        <v>ORD26003118</v>
      </c>
      <c r="E4436" s="10">
        <v>46289</v>
      </c>
      <c r="F4436" s="6" t="s">
        <v>12294</v>
      </c>
      <c r="G4436" s="6" t="s">
        <v>18</v>
      </c>
      <c r="H4436" s="8">
        <v>1647</v>
      </c>
      <c r="I4436" s="8">
        <v>0</v>
      </c>
      <c r="J4436" s="8">
        <v>0</v>
      </c>
      <c r="K4436" s="8">
        <v>1647</v>
      </c>
      <c r="L4436" s="10">
        <v>46291</v>
      </c>
      <c r="M4436" s="6" t="s">
        <v>17320</v>
      </c>
      <c r="N4436" s="6" t="str">
        <f>IF(COUNTIF($A$2:A4436,A4436)&gt;1,"DUP","OK")</f>
        <v>OK</v>
      </c>
      <c r="O4436" s="6" t="str">
        <f t="shared" si="208"/>
        <v>ORD26003118</v>
      </c>
      <c r="P4436" s="6" t="str">
        <f t="shared" si="209"/>
        <v>Sep</v>
      </c>
      <c r="Q4436" s="6"/>
      <c r="R4436" s="9"/>
      <c r="S4436" s="8"/>
      <c r="T4436" s="8"/>
      <c r="U4436" s="8"/>
      <c r="V4436" s="8"/>
      <c r="W4436" s="8"/>
      <c r="X4436" s="6"/>
      <c r="Y4436" s="6"/>
    </row>
    <row r="4437" spans="1:25" x14ac:dyDescent="0.3">
      <c r="A4437" s="6" t="s">
        <v>17436</v>
      </c>
      <c r="B4437" s="6"/>
      <c r="C4437" s="6" t="s">
        <v>6334</v>
      </c>
      <c r="D4437" s="6" t="str">
        <f t="shared" si="207"/>
        <v>ORD26003177</v>
      </c>
      <c r="E4437" s="10">
        <v>46289</v>
      </c>
      <c r="F4437" s="6" t="s">
        <v>12294</v>
      </c>
      <c r="G4437" s="6" t="s">
        <v>18</v>
      </c>
      <c r="H4437" s="8">
        <v>299</v>
      </c>
      <c r="I4437" s="8">
        <v>0</v>
      </c>
      <c r="J4437" s="8">
        <v>0</v>
      </c>
      <c r="K4437" s="8">
        <v>299</v>
      </c>
      <c r="L4437" s="10">
        <v>46291</v>
      </c>
      <c r="M4437" s="6" t="s">
        <v>17320</v>
      </c>
      <c r="N4437" s="6" t="str">
        <f>IF(COUNTIF($A$2:A4437,A4437)&gt;1,"DUP","OK")</f>
        <v>OK</v>
      </c>
      <c r="O4437" s="6" t="str">
        <f t="shared" si="208"/>
        <v>ORD26003177</v>
      </c>
      <c r="P4437" s="6" t="str">
        <f t="shared" si="209"/>
        <v>Sep</v>
      </c>
      <c r="Q4437" s="6"/>
      <c r="R4437" s="9"/>
      <c r="S4437" s="8"/>
      <c r="T4437" s="8"/>
      <c r="U4437" s="8"/>
      <c r="V4437" s="8"/>
      <c r="W4437" s="8"/>
      <c r="X4437" s="6"/>
      <c r="Y4437" s="6"/>
    </row>
    <row r="4438" spans="1:25" x14ac:dyDescent="0.3">
      <c r="A4438" s="6" t="s">
        <v>17437</v>
      </c>
      <c r="B4438" s="6"/>
      <c r="C4438" s="6" t="s">
        <v>6433</v>
      </c>
      <c r="D4438" s="6" t="str">
        <f t="shared" si="207"/>
        <v>ORD26003227</v>
      </c>
      <c r="E4438" s="10">
        <v>46289</v>
      </c>
      <c r="F4438" s="6" t="s">
        <v>12294</v>
      </c>
      <c r="G4438" s="6" t="s">
        <v>18</v>
      </c>
      <c r="H4438" s="8">
        <v>349</v>
      </c>
      <c r="I4438" s="8">
        <v>0</v>
      </c>
      <c r="J4438" s="8">
        <v>0</v>
      </c>
      <c r="K4438" s="8">
        <v>349</v>
      </c>
      <c r="L4438" s="10">
        <v>46291</v>
      </c>
      <c r="M4438" s="6" t="s">
        <v>17320</v>
      </c>
      <c r="N4438" s="6" t="str">
        <f>IF(COUNTIF($A$2:A4438,A4438)&gt;1,"DUP","OK")</f>
        <v>OK</v>
      </c>
      <c r="O4438" s="6" t="str">
        <f t="shared" si="208"/>
        <v>ORD26003227</v>
      </c>
      <c r="P4438" s="6" t="str">
        <f t="shared" si="209"/>
        <v>Sep</v>
      </c>
      <c r="Q4438" s="6"/>
      <c r="R4438" s="9"/>
      <c r="S4438" s="8"/>
      <c r="T4438" s="8"/>
      <c r="U4438" s="8"/>
      <c r="V4438" s="8"/>
      <c r="W4438" s="8"/>
      <c r="X4438" s="6"/>
      <c r="Y4438" s="6"/>
    </row>
    <row r="4439" spans="1:25" x14ac:dyDescent="0.3">
      <c r="A4439" s="6" t="s">
        <v>17438</v>
      </c>
      <c r="B4439" s="6"/>
      <c r="C4439" s="6" t="s">
        <v>17439</v>
      </c>
      <c r="D4439" s="6" t="str">
        <f t="shared" si="207"/>
        <v>ORD26003241</v>
      </c>
      <c r="E4439" s="10">
        <v>46289</v>
      </c>
      <c r="F4439" s="6" t="s">
        <v>12294</v>
      </c>
      <c r="G4439" s="6" t="s">
        <v>18</v>
      </c>
      <c r="H4439" s="8">
        <v>11498</v>
      </c>
      <c r="I4439" s="8">
        <v>34.49</v>
      </c>
      <c r="J4439" s="8">
        <v>6.21</v>
      </c>
      <c r="K4439" s="8">
        <v>11457.3</v>
      </c>
      <c r="L4439" s="10">
        <v>46291</v>
      </c>
      <c r="M4439" s="6" t="s">
        <v>17320</v>
      </c>
      <c r="N4439" s="6" t="str">
        <f>IF(COUNTIF($A$2:A4439,A4439)&gt;1,"DUP","OK")</f>
        <v>OK</v>
      </c>
      <c r="O4439" s="6" t="str">
        <f t="shared" si="208"/>
        <v>ORD26003241</v>
      </c>
      <c r="P4439" s="6" t="str">
        <f t="shared" si="209"/>
        <v>Sep</v>
      </c>
      <c r="Q4439" s="6"/>
      <c r="R4439" s="9"/>
      <c r="S4439" s="8"/>
      <c r="T4439" s="8"/>
      <c r="U4439" s="8"/>
      <c r="V4439" s="8"/>
      <c r="W4439" s="8"/>
      <c r="X4439" s="6"/>
      <c r="Y4439" s="6"/>
    </row>
    <row r="4440" spans="1:25" x14ac:dyDescent="0.3">
      <c r="A4440" s="6" t="s">
        <v>17440</v>
      </c>
      <c r="B4440" s="6"/>
      <c r="C4440" s="6" t="s">
        <v>6587</v>
      </c>
      <c r="D4440" s="6" t="str">
        <f t="shared" si="207"/>
        <v>ORD26003305</v>
      </c>
      <c r="E4440" s="10">
        <v>46289</v>
      </c>
      <c r="F4440" s="6" t="s">
        <v>12294</v>
      </c>
      <c r="G4440" s="6" t="s">
        <v>27</v>
      </c>
      <c r="H4440" s="8">
        <v>2998</v>
      </c>
      <c r="I4440" s="8">
        <v>47.97</v>
      </c>
      <c r="J4440" s="8">
        <v>8.6300000000000008</v>
      </c>
      <c r="K4440" s="8">
        <v>2941.4</v>
      </c>
      <c r="L4440" s="10">
        <v>46291</v>
      </c>
      <c r="M4440" s="6" t="s">
        <v>17320</v>
      </c>
      <c r="N4440" s="6" t="str">
        <f>IF(COUNTIF($A$2:A4440,A4440)&gt;1,"DUP","OK")</f>
        <v>OK</v>
      </c>
      <c r="O4440" s="6" t="str">
        <f t="shared" si="208"/>
        <v>ORD26003305</v>
      </c>
      <c r="P4440" s="6" t="str">
        <f t="shared" si="209"/>
        <v>Sep</v>
      </c>
      <c r="Q4440" s="6"/>
      <c r="R4440" s="9"/>
      <c r="S4440" s="8"/>
      <c r="T4440" s="8"/>
      <c r="U4440" s="8"/>
      <c r="V4440" s="8"/>
      <c r="W4440" s="8"/>
      <c r="X4440" s="6"/>
      <c r="Y4440" s="6"/>
    </row>
    <row r="4441" spans="1:25" x14ac:dyDescent="0.3">
      <c r="A4441" s="6" t="s">
        <v>17441</v>
      </c>
      <c r="B4441" s="6"/>
      <c r="C4441" s="6" t="s">
        <v>6602</v>
      </c>
      <c r="D4441" s="6" t="str">
        <f t="shared" si="207"/>
        <v>ORD26003313</v>
      </c>
      <c r="E4441" s="10">
        <v>46289</v>
      </c>
      <c r="F4441" s="6" t="s">
        <v>12294</v>
      </c>
      <c r="G4441" s="6" t="s">
        <v>27</v>
      </c>
      <c r="H4441" s="8">
        <v>3498</v>
      </c>
      <c r="I4441" s="8">
        <v>55.97</v>
      </c>
      <c r="J4441" s="8">
        <v>10.07</v>
      </c>
      <c r="K4441" s="8">
        <v>3431.96</v>
      </c>
      <c r="L4441" s="10">
        <v>46291</v>
      </c>
      <c r="M4441" s="6" t="s">
        <v>17320</v>
      </c>
      <c r="N4441" s="6" t="str">
        <f>IF(COUNTIF($A$2:A4441,A4441)&gt;1,"DUP","OK")</f>
        <v>OK</v>
      </c>
      <c r="O4441" s="6" t="str">
        <f t="shared" si="208"/>
        <v>ORD26003313</v>
      </c>
      <c r="P4441" s="6" t="str">
        <f t="shared" si="209"/>
        <v>Sep</v>
      </c>
      <c r="Q4441" s="6"/>
      <c r="R4441" s="9"/>
      <c r="S4441" s="8"/>
      <c r="T4441" s="8"/>
      <c r="U4441" s="8"/>
      <c r="V4441" s="8"/>
      <c r="W4441" s="8"/>
      <c r="X4441" s="6"/>
      <c r="Y4441" s="6"/>
    </row>
    <row r="4442" spans="1:25" x14ac:dyDescent="0.3">
      <c r="A4442" s="6" t="s">
        <v>17442</v>
      </c>
      <c r="B4442" s="6"/>
      <c r="C4442" s="6" t="s">
        <v>6699</v>
      </c>
      <c r="D4442" s="6" t="str">
        <f t="shared" si="207"/>
        <v>ORD26003362</v>
      </c>
      <c r="E4442" s="10">
        <v>46289</v>
      </c>
      <c r="F4442" s="6" t="s">
        <v>12294</v>
      </c>
      <c r="G4442" s="6" t="s">
        <v>18</v>
      </c>
      <c r="H4442" s="8">
        <v>3997</v>
      </c>
      <c r="I4442" s="8">
        <v>11.99</v>
      </c>
      <c r="J4442" s="8">
        <v>2.16</v>
      </c>
      <c r="K4442" s="8">
        <v>3982.85</v>
      </c>
      <c r="L4442" s="10">
        <v>46291</v>
      </c>
      <c r="M4442" s="6" t="s">
        <v>17320</v>
      </c>
      <c r="N4442" s="6" t="str">
        <f>IF(COUNTIF($A$2:A4442,A4442)&gt;1,"DUP","OK")</f>
        <v>OK</v>
      </c>
      <c r="O4442" s="6" t="str">
        <f t="shared" si="208"/>
        <v>ORD26003362</v>
      </c>
      <c r="P4442" s="6" t="str">
        <f t="shared" si="209"/>
        <v>Sep</v>
      </c>
      <c r="Q4442" s="6"/>
      <c r="R4442" s="9"/>
      <c r="S4442" s="8"/>
      <c r="T4442" s="8"/>
      <c r="U4442" s="8"/>
      <c r="V4442" s="8"/>
      <c r="W4442" s="8"/>
      <c r="X4442" s="6"/>
      <c r="Y4442" s="6"/>
    </row>
    <row r="4443" spans="1:25" x14ac:dyDescent="0.3">
      <c r="A4443" s="6" t="s">
        <v>17443</v>
      </c>
      <c r="B4443" s="6"/>
      <c r="C4443" s="6" t="s">
        <v>6795</v>
      </c>
      <c r="D4443" s="6" t="str">
        <f t="shared" si="207"/>
        <v>ORD26003410</v>
      </c>
      <c r="E4443" s="10">
        <v>46289</v>
      </c>
      <c r="F4443" s="6" t="s">
        <v>12294</v>
      </c>
      <c r="G4443" s="6" t="s">
        <v>18</v>
      </c>
      <c r="H4443" s="8">
        <v>6998</v>
      </c>
      <c r="I4443" s="8">
        <v>20.99</v>
      </c>
      <c r="J4443" s="8">
        <v>3.78</v>
      </c>
      <c r="K4443" s="8">
        <v>6973.23</v>
      </c>
      <c r="L4443" s="10">
        <v>46291</v>
      </c>
      <c r="M4443" s="6" t="s">
        <v>17320</v>
      </c>
      <c r="N4443" s="6" t="str">
        <f>IF(COUNTIF($A$2:A4443,A4443)&gt;1,"DUP","OK")</f>
        <v>OK</v>
      </c>
      <c r="O4443" s="6" t="str">
        <f t="shared" si="208"/>
        <v>ORD26003410</v>
      </c>
      <c r="P4443" s="6" t="str">
        <f t="shared" si="209"/>
        <v>Sep</v>
      </c>
      <c r="Q4443" s="6"/>
      <c r="R4443" s="9"/>
      <c r="S4443" s="8"/>
      <c r="T4443" s="8"/>
      <c r="U4443" s="8"/>
      <c r="V4443" s="8"/>
      <c r="W4443" s="8"/>
      <c r="X4443" s="6"/>
      <c r="Y4443" s="6"/>
    </row>
    <row r="4444" spans="1:25" x14ac:dyDescent="0.3">
      <c r="A4444" s="6" t="s">
        <v>17444</v>
      </c>
      <c r="B4444" s="6"/>
      <c r="C4444" s="6" t="s">
        <v>6851</v>
      </c>
      <c r="D4444" s="6" t="str">
        <f t="shared" si="207"/>
        <v>ORD26003438</v>
      </c>
      <c r="E4444" s="10">
        <v>46289</v>
      </c>
      <c r="F4444" s="6" t="s">
        <v>12294</v>
      </c>
      <c r="G4444" s="6" t="s">
        <v>18</v>
      </c>
      <c r="H4444" s="8">
        <v>1499</v>
      </c>
      <c r="I4444" s="8">
        <v>0</v>
      </c>
      <c r="J4444" s="8">
        <v>0</v>
      </c>
      <c r="K4444" s="8">
        <v>1499</v>
      </c>
      <c r="L4444" s="10">
        <v>46291</v>
      </c>
      <c r="M4444" s="6" t="s">
        <v>17320</v>
      </c>
      <c r="N4444" s="6" t="str">
        <f>IF(COUNTIF($A$2:A4444,A4444)&gt;1,"DUP","OK")</f>
        <v>OK</v>
      </c>
      <c r="O4444" s="6" t="str">
        <f t="shared" si="208"/>
        <v>ORD26003438</v>
      </c>
      <c r="P4444" s="6" t="str">
        <f t="shared" si="209"/>
        <v>Sep</v>
      </c>
      <c r="Q4444" s="6"/>
      <c r="R4444" s="9"/>
      <c r="S4444" s="8"/>
      <c r="T4444" s="8"/>
      <c r="U4444" s="8"/>
      <c r="V4444" s="8"/>
      <c r="W4444" s="8"/>
      <c r="X4444" s="6"/>
      <c r="Y4444" s="6"/>
    </row>
    <row r="4445" spans="1:25" x14ac:dyDescent="0.3">
      <c r="A4445" s="6" t="s">
        <v>17445</v>
      </c>
      <c r="B4445" s="6"/>
      <c r="C4445" s="6" t="s">
        <v>6893</v>
      </c>
      <c r="D4445" s="6" t="str">
        <f t="shared" si="207"/>
        <v>ORD26003459</v>
      </c>
      <c r="E4445" s="10">
        <v>46289</v>
      </c>
      <c r="F4445" s="6" t="s">
        <v>12294</v>
      </c>
      <c r="G4445" s="6" t="s">
        <v>54</v>
      </c>
      <c r="H4445" s="8">
        <v>12797</v>
      </c>
      <c r="I4445" s="8">
        <v>217.55</v>
      </c>
      <c r="J4445" s="8">
        <v>39.159999999999997</v>
      </c>
      <c r="K4445" s="8">
        <v>12540.29</v>
      </c>
      <c r="L4445" s="10">
        <v>46291</v>
      </c>
      <c r="M4445" s="6" t="s">
        <v>17320</v>
      </c>
      <c r="N4445" s="6" t="str">
        <f>IF(COUNTIF($A$2:A4445,A4445)&gt;1,"DUP","OK")</f>
        <v>OK</v>
      </c>
      <c r="O4445" s="6" t="str">
        <f t="shared" si="208"/>
        <v>ORD26003459</v>
      </c>
      <c r="P4445" s="6" t="str">
        <f t="shared" si="209"/>
        <v>Sep</v>
      </c>
      <c r="Q4445" s="6"/>
      <c r="R4445" s="9"/>
      <c r="S4445" s="8"/>
      <c r="T4445" s="8"/>
      <c r="U4445" s="8"/>
      <c r="V4445" s="8"/>
      <c r="W4445" s="8"/>
      <c r="X4445" s="6"/>
      <c r="Y4445" s="6"/>
    </row>
    <row r="4446" spans="1:25" x14ac:dyDescent="0.3">
      <c r="A4446" s="6" t="s">
        <v>17446</v>
      </c>
      <c r="B4446" s="6"/>
      <c r="C4446" s="6" t="s">
        <v>17447</v>
      </c>
      <c r="D4446" s="6" t="str">
        <f t="shared" si="207"/>
        <v>ORD26003469</v>
      </c>
      <c r="E4446" s="10">
        <v>46289</v>
      </c>
      <c r="F4446" s="6" t="s">
        <v>12294</v>
      </c>
      <c r="G4446" s="6" t="s">
        <v>18</v>
      </c>
      <c r="H4446" s="8">
        <v>1499</v>
      </c>
      <c r="I4446" s="8">
        <v>0</v>
      </c>
      <c r="J4446" s="8">
        <v>0</v>
      </c>
      <c r="K4446" s="8">
        <v>1499</v>
      </c>
      <c r="L4446" s="10">
        <v>46291</v>
      </c>
      <c r="M4446" s="6" t="s">
        <v>17320</v>
      </c>
      <c r="N4446" s="6" t="str">
        <f>IF(COUNTIF($A$2:A4446,A4446)&gt;1,"DUP","OK")</f>
        <v>OK</v>
      </c>
      <c r="O4446" s="6" t="str">
        <f t="shared" si="208"/>
        <v>ORD26003469</v>
      </c>
      <c r="P4446" s="6" t="str">
        <f t="shared" si="209"/>
        <v>Sep</v>
      </c>
      <c r="Q4446" s="6"/>
      <c r="R4446" s="9"/>
      <c r="S4446" s="8"/>
      <c r="T4446" s="8"/>
      <c r="U4446" s="8"/>
      <c r="V4446" s="8"/>
      <c r="W4446" s="8"/>
      <c r="X4446" s="6"/>
      <c r="Y4446" s="6"/>
    </row>
    <row r="4447" spans="1:25" x14ac:dyDescent="0.3">
      <c r="A4447" s="6" t="s">
        <v>17448</v>
      </c>
      <c r="B4447" s="6"/>
      <c r="C4447" s="6" t="s">
        <v>6987</v>
      </c>
      <c r="D4447" s="6" t="str">
        <f t="shared" si="207"/>
        <v>ORD26003507</v>
      </c>
      <c r="E4447" s="10">
        <v>46289</v>
      </c>
      <c r="F4447" s="6" t="s">
        <v>12294</v>
      </c>
      <c r="G4447" s="6" t="s">
        <v>18</v>
      </c>
      <c r="H4447" s="8">
        <v>2798</v>
      </c>
      <c r="I4447" s="8">
        <v>8.39</v>
      </c>
      <c r="J4447" s="8">
        <v>1.51</v>
      </c>
      <c r="K4447" s="8">
        <v>2788.1</v>
      </c>
      <c r="L4447" s="10">
        <v>46291</v>
      </c>
      <c r="M4447" s="6" t="s">
        <v>17320</v>
      </c>
      <c r="N4447" s="6" t="str">
        <f>IF(COUNTIF($A$2:A4447,A4447)&gt;1,"DUP","OK")</f>
        <v>OK</v>
      </c>
      <c r="O4447" s="6" t="str">
        <f t="shared" si="208"/>
        <v>ORD26003507</v>
      </c>
      <c r="P4447" s="6" t="str">
        <f t="shared" si="209"/>
        <v>Sep</v>
      </c>
      <c r="Q4447" s="6"/>
      <c r="R4447" s="9"/>
      <c r="S4447" s="8"/>
      <c r="T4447" s="8"/>
      <c r="U4447" s="8"/>
      <c r="V4447" s="8"/>
      <c r="W4447" s="8"/>
      <c r="X4447" s="6"/>
      <c r="Y4447" s="6"/>
    </row>
    <row r="4448" spans="1:25" x14ac:dyDescent="0.3">
      <c r="A4448" s="6" t="s">
        <v>17449</v>
      </c>
      <c r="B4448" s="6"/>
      <c r="C4448" s="6" t="s">
        <v>17450</v>
      </c>
      <c r="D4448" s="6" t="str">
        <f t="shared" si="207"/>
        <v>ORD26003524</v>
      </c>
      <c r="E4448" s="10">
        <v>46289</v>
      </c>
      <c r="F4448" s="6" t="s">
        <v>12294</v>
      </c>
      <c r="G4448" s="6" t="s">
        <v>18</v>
      </c>
      <c r="H4448" s="8">
        <v>7498</v>
      </c>
      <c r="I4448" s="8">
        <v>22.49</v>
      </c>
      <c r="J4448" s="8">
        <v>4.05</v>
      </c>
      <c r="K4448" s="8">
        <v>7471.46</v>
      </c>
      <c r="L4448" s="10">
        <v>46291</v>
      </c>
      <c r="M4448" s="6" t="s">
        <v>17320</v>
      </c>
      <c r="N4448" s="6" t="str">
        <f>IF(COUNTIF($A$2:A4448,A4448)&gt;1,"DUP","OK")</f>
        <v>OK</v>
      </c>
      <c r="O4448" s="6" t="str">
        <f t="shared" si="208"/>
        <v>ORD26003524</v>
      </c>
      <c r="P4448" s="6" t="str">
        <f t="shared" si="209"/>
        <v>Sep</v>
      </c>
      <c r="Q4448" s="6"/>
      <c r="R4448" s="9"/>
      <c r="S4448" s="8"/>
      <c r="T4448" s="8"/>
      <c r="U4448" s="8"/>
      <c r="V4448" s="8"/>
      <c r="W4448" s="8"/>
      <c r="X4448" s="6"/>
      <c r="Y4448" s="6"/>
    </row>
    <row r="4449" spans="1:25" x14ac:dyDescent="0.3">
      <c r="A4449" s="6" t="s">
        <v>17451</v>
      </c>
      <c r="B4449" s="6"/>
      <c r="C4449" s="6" t="s">
        <v>7126</v>
      </c>
      <c r="D4449" s="6" t="str">
        <f t="shared" si="207"/>
        <v>ORD26003578</v>
      </c>
      <c r="E4449" s="10">
        <v>46289</v>
      </c>
      <c r="F4449" s="6" t="s">
        <v>12294</v>
      </c>
      <c r="G4449" s="6" t="s">
        <v>18</v>
      </c>
      <c r="H4449" s="8">
        <v>349</v>
      </c>
      <c r="I4449" s="8">
        <v>0</v>
      </c>
      <c r="J4449" s="8">
        <v>0</v>
      </c>
      <c r="K4449" s="8">
        <v>349</v>
      </c>
      <c r="L4449" s="10">
        <v>46291</v>
      </c>
      <c r="M4449" s="6" t="s">
        <v>17320</v>
      </c>
      <c r="N4449" s="6" t="str">
        <f>IF(COUNTIF($A$2:A4449,A4449)&gt;1,"DUP","OK")</f>
        <v>OK</v>
      </c>
      <c r="O4449" s="6" t="str">
        <f t="shared" si="208"/>
        <v>ORD26003578</v>
      </c>
      <c r="P4449" s="6" t="str">
        <f t="shared" si="209"/>
        <v>Sep</v>
      </c>
      <c r="Q4449" s="6"/>
      <c r="R4449" s="9"/>
      <c r="S4449" s="8"/>
      <c r="T4449" s="8"/>
      <c r="U4449" s="8"/>
      <c r="V4449" s="8"/>
      <c r="W4449" s="8"/>
      <c r="X4449" s="6"/>
      <c r="Y4449" s="6"/>
    </row>
    <row r="4450" spans="1:25" x14ac:dyDescent="0.3">
      <c r="A4450" s="6" t="s">
        <v>17452</v>
      </c>
      <c r="B4450" s="6"/>
      <c r="C4450" s="6" t="s">
        <v>7193</v>
      </c>
      <c r="D4450" s="6" t="str">
        <f t="shared" si="207"/>
        <v>ORD26003613</v>
      </c>
      <c r="E4450" s="10">
        <v>46289</v>
      </c>
      <c r="F4450" s="6" t="s">
        <v>12294</v>
      </c>
      <c r="G4450" s="6" t="s">
        <v>18</v>
      </c>
      <c r="H4450" s="8">
        <v>799</v>
      </c>
      <c r="I4450" s="8">
        <v>0</v>
      </c>
      <c r="J4450" s="8">
        <v>0</v>
      </c>
      <c r="K4450" s="8">
        <v>799</v>
      </c>
      <c r="L4450" s="10">
        <v>46291</v>
      </c>
      <c r="M4450" s="6" t="s">
        <v>17320</v>
      </c>
      <c r="N4450" s="6" t="str">
        <f>IF(COUNTIF($A$2:A4450,A4450)&gt;1,"DUP","OK")</f>
        <v>OK</v>
      </c>
      <c r="O4450" s="6" t="str">
        <f t="shared" si="208"/>
        <v>ORD26003613</v>
      </c>
      <c r="P4450" s="6" t="str">
        <f t="shared" si="209"/>
        <v>Sep</v>
      </c>
      <c r="Q4450" s="6"/>
      <c r="R4450" s="9"/>
      <c r="S4450" s="8"/>
      <c r="T4450" s="8"/>
      <c r="U4450" s="8"/>
      <c r="V4450" s="8"/>
      <c r="W4450" s="8"/>
      <c r="X4450" s="6"/>
      <c r="Y4450" s="6"/>
    </row>
    <row r="4451" spans="1:25" x14ac:dyDescent="0.3">
      <c r="A4451" s="6" t="s">
        <v>17453</v>
      </c>
      <c r="B4451" s="6"/>
      <c r="C4451" s="6" t="s">
        <v>17454</v>
      </c>
      <c r="D4451" s="6" t="str">
        <f t="shared" si="207"/>
        <v>ORD26003641</v>
      </c>
      <c r="E4451" s="10">
        <v>46289</v>
      </c>
      <c r="F4451" s="6" t="s">
        <v>12294</v>
      </c>
      <c r="G4451" s="6" t="s">
        <v>27</v>
      </c>
      <c r="H4451" s="8">
        <v>349</v>
      </c>
      <c r="I4451" s="8">
        <v>6.28</v>
      </c>
      <c r="J4451" s="8">
        <v>1.1299999999999999</v>
      </c>
      <c r="K4451" s="8">
        <v>341.59</v>
      </c>
      <c r="L4451" s="10">
        <v>46291</v>
      </c>
      <c r="M4451" s="6" t="s">
        <v>17320</v>
      </c>
      <c r="N4451" s="6" t="str">
        <f>IF(COUNTIF($A$2:A4451,A4451)&gt;1,"DUP","OK")</f>
        <v>OK</v>
      </c>
      <c r="O4451" s="6" t="str">
        <f t="shared" si="208"/>
        <v>ORD26003641</v>
      </c>
      <c r="P4451" s="6" t="str">
        <f t="shared" si="209"/>
        <v>Sep</v>
      </c>
      <c r="Q4451" s="6"/>
      <c r="R4451" s="9"/>
      <c r="S4451" s="8"/>
      <c r="T4451" s="8"/>
      <c r="U4451" s="8"/>
      <c r="V4451" s="8"/>
      <c r="W4451" s="8"/>
      <c r="X4451" s="6"/>
      <c r="Y4451" s="6"/>
    </row>
    <row r="4452" spans="1:25" x14ac:dyDescent="0.3">
      <c r="A4452" s="6" t="s">
        <v>17455</v>
      </c>
      <c r="B4452" s="6"/>
      <c r="C4452" s="6" t="s">
        <v>7277</v>
      </c>
      <c r="D4452" s="6" t="str">
        <f t="shared" si="207"/>
        <v>ORD26003657</v>
      </c>
      <c r="E4452" s="10">
        <v>46289</v>
      </c>
      <c r="F4452" s="6" t="s">
        <v>12294</v>
      </c>
      <c r="G4452" s="6" t="s">
        <v>27</v>
      </c>
      <c r="H4452" s="8">
        <v>9298</v>
      </c>
      <c r="I4452" s="8">
        <v>148.77000000000001</v>
      </c>
      <c r="J4452" s="8">
        <v>26.78</v>
      </c>
      <c r="K4452" s="8">
        <v>9122.4500000000007</v>
      </c>
      <c r="L4452" s="10">
        <v>46291</v>
      </c>
      <c r="M4452" s="6" t="s">
        <v>17320</v>
      </c>
      <c r="N4452" s="6" t="str">
        <f>IF(COUNTIF($A$2:A4452,A4452)&gt;1,"DUP","OK")</f>
        <v>OK</v>
      </c>
      <c r="O4452" s="6" t="str">
        <f t="shared" si="208"/>
        <v>ORD26003657</v>
      </c>
      <c r="P4452" s="6" t="str">
        <f t="shared" si="209"/>
        <v>Sep</v>
      </c>
      <c r="Q4452" s="6"/>
      <c r="R4452" s="9"/>
      <c r="S4452" s="8"/>
      <c r="T4452" s="8"/>
      <c r="U4452" s="8"/>
      <c r="V4452" s="8"/>
      <c r="W4452" s="8"/>
      <c r="X4452" s="6"/>
      <c r="Y4452" s="6"/>
    </row>
    <row r="4453" spans="1:25" x14ac:dyDescent="0.3">
      <c r="A4453" s="6" t="s">
        <v>17456</v>
      </c>
      <c r="B4453" s="6"/>
      <c r="C4453" s="6" t="s">
        <v>7410</v>
      </c>
      <c r="D4453" s="6" t="str">
        <f t="shared" si="207"/>
        <v>ORD26003725</v>
      </c>
      <c r="E4453" s="10">
        <v>46289</v>
      </c>
      <c r="F4453" s="6" t="s">
        <v>12294</v>
      </c>
      <c r="G4453" s="6" t="s">
        <v>18</v>
      </c>
      <c r="H4453" s="8">
        <v>3298</v>
      </c>
      <c r="I4453" s="8">
        <v>9.89</v>
      </c>
      <c r="J4453" s="8">
        <v>1.78</v>
      </c>
      <c r="K4453" s="8">
        <v>3286.33</v>
      </c>
      <c r="L4453" s="10">
        <v>46291</v>
      </c>
      <c r="M4453" s="6" t="s">
        <v>17320</v>
      </c>
      <c r="N4453" s="6" t="str">
        <f>IF(COUNTIF($A$2:A4453,A4453)&gt;1,"DUP","OK")</f>
        <v>OK</v>
      </c>
      <c r="O4453" s="6" t="str">
        <f t="shared" si="208"/>
        <v>ORD26003725</v>
      </c>
      <c r="P4453" s="6" t="str">
        <f t="shared" si="209"/>
        <v>Sep</v>
      </c>
      <c r="Q4453" s="6"/>
      <c r="R4453" s="9"/>
      <c r="S4453" s="8"/>
      <c r="T4453" s="8"/>
      <c r="U4453" s="8"/>
      <c r="V4453" s="8"/>
      <c r="W4453" s="8"/>
      <c r="X4453" s="6"/>
      <c r="Y4453" s="6"/>
    </row>
    <row r="4454" spans="1:25" x14ac:dyDescent="0.3">
      <c r="A4454" s="6" t="s">
        <v>17457</v>
      </c>
      <c r="B4454" s="6"/>
      <c r="C4454" s="6" t="s">
        <v>17458</v>
      </c>
      <c r="D4454" s="6" t="str">
        <f t="shared" si="207"/>
        <v>ORD26003763</v>
      </c>
      <c r="E4454" s="10">
        <v>46289</v>
      </c>
      <c r="F4454" s="6" t="s">
        <v>12294</v>
      </c>
      <c r="G4454" s="6" t="s">
        <v>18</v>
      </c>
      <c r="H4454" s="8">
        <v>1947</v>
      </c>
      <c r="I4454" s="8">
        <v>0</v>
      </c>
      <c r="J4454" s="8">
        <v>0</v>
      </c>
      <c r="K4454" s="8">
        <v>1947</v>
      </c>
      <c r="L4454" s="10">
        <v>46291</v>
      </c>
      <c r="M4454" s="6" t="s">
        <v>17320</v>
      </c>
      <c r="N4454" s="6" t="str">
        <f>IF(COUNTIF($A$2:A4454,A4454)&gt;1,"DUP","OK")</f>
        <v>OK</v>
      </c>
      <c r="O4454" s="6" t="str">
        <f t="shared" si="208"/>
        <v>ORD26003763</v>
      </c>
      <c r="P4454" s="6" t="str">
        <f t="shared" si="209"/>
        <v>Sep</v>
      </c>
      <c r="Q4454" s="6"/>
      <c r="R4454" s="9"/>
      <c r="S4454" s="8"/>
      <c r="T4454" s="8"/>
      <c r="U4454" s="8"/>
      <c r="V4454" s="8"/>
      <c r="W4454" s="8"/>
      <c r="X4454" s="6"/>
      <c r="Y4454" s="6"/>
    </row>
    <row r="4455" spans="1:25" x14ac:dyDescent="0.3">
      <c r="A4455" s="6" t="s">
        <v>17459</v>
      </c>
      <c r="B4455" s="6"/>
      <c r="C4455" s="6" t="s">
        <v>7498</v>
      </c>
      <c r="D4455" s="6" t="str">
        <f t="shared" si="207"/>
        <v>ORD26003769</v>
      </c>
      <c r="E4455" s="10">
        <v>46289</v>
      </c>
      <c r="F4455" s="6" t="s">
        <v>12294</v>
      </c>
      <c r="G4455" s="6" t="s">
        <v>18</v>
      </c>
      <c r="H4455" s="8">
        <v>10997</v>
      </c>
      <c r="I4455" s="8">
        <v>32.99</v>
      </c>
      <c r="J4455" s="8">
        <v>5.94</v>
      </c>
      <c r="K4455" s="8">
        <v>10958.07</v>
      </c>
      <c r="L4455" s="10">
        <v>46291</v>
      </c>
      <c r="M4455" s="6" t="s">
        <v>17320</v>
      </c>
      <c r="N4455" s="6" t="str">
        <f>IF(COUNTIF($A$2:A4455,A4455)&gt;1,"DUP","OK")</f>
        <v>OK</v>
      </c>
      <c r="O4455" s="6" t="str">
        <f t="shared" si="208"/>
        <v>ORD26003769</v>
      </c>
      <c r="P4455" s="6" t="str">
        <f t="shared" si="209"/>
        <v>Sep</v>
      </c>
      <c r="Q4455" s="6"/>
      <c r="R4455" s="9"/>
      <c r="S4455" s="8"/>
      <c r="T4455" s="8"/>
      <c r="U4455" s="8"/>
      <c r="V4455" s="8"/>
      <c r="W4455" s="8"/>
      <c r="X4455" s="6"/>
      <c r="Y4455" s="6"/>
    </row>
    <row r="4456" spans="1:25" x14ac:dyDescent="0.3">
      <c r="A4456" s="6" t="s">
        <v>17460</v>
      </c>
      <c r="B4456" s="6"/>
      <c r="C4456" s="6" t="s">
        <v>7552</v>
      </c>
      <c r="D4456" s="6" t="str">
        <f t="shared" si="207"/>
        <v>ORD26003796</v>
      </c>
      <c r="E4456" s="10">
        <v>46289</v>
      </c>
      <c r="F4456" s="6" t="s">
        <v>12294</v>
      </c>
      <c r="G4456" s="6" t="s">
        <v>43</v>
      </c>
      <c r="H4456" s="8">
        <v>9798</v>
      </c>
      <c r="I4456" s="8">
        <v>117.58</v>
      </c>
      <c r="J4456" s="8">
        <v>21.16</v>
      </c>
      <c r="K4456" s="8">
        <v>9659.26</v>
      </c>
      <c r="L4456" s="10">
        <v>46291</v>
      </c>
      <c r="M4456" s="6" t="s">
        <v>17320</v>
      </c>
      <c r="N4456" s="6" t="str">
        <f>IF(COUNTIF($A$2:A4456,A4456)&gt;1,"DUP","OK")</f>
        <v>OK</v>
      </c>
      <c r="O4456" s="6" t="str">
        <f t="shared" si="208"/>
        <v>ORD26003796</v>
      </c>
      <c r="P4456" s="6" t="str">
        <f t="shared" si="209"/>
        <v>Sep</v>
      </c>
      <c r="Q4456" s="6"/>
      <c r="R4456" s="9"/>
      <c r="S4456" s="8"/>
      <c r="T4456" s="8"/>
      <c r="U4456" s="8"/>
      <c r="V4456" s="8"/>
      <c r="W4456" s="8"/>
      <c r="X4456" s="6"/>
      <c r="Y4456" s="6"/>
    </row>
    <row r="4457" spans="1:25" x14ac:dyDescent="0.3">
      <c r="A4457" s="6" t="s">
        <v>17461</v>
      </c>
      <c r="B4457" s="6"/>
      <c r="C4457" s="6" t="s">
        <v>7648</v>
      </c>
      <c r="D4457" s="6" t="str">
        <f t="shared" si="207"/>
        <v>ORD26003844</v>
      </c>
      <c r="E4457" s="10">
        <v>46289</v>
      </c>
      <c r="F4457" s="6" t="s">
        <v>12294</v>
      </c>
      <c r="G4457" s="6" t="s">
        <v>27</v>
      </c>
      <c r="H4457" s="8">
        <v>6297</v>
      </c>
      <c r="I4457" s="8">
        <v>100.75</v>
      </c>
      <c r="J4457" s="8">
        <v>18.14</v>
      </c>
      <c r="K4457" s="8">
        <v>6178.11</v>
      </c>
      <c r="L4457" s="10">
        <v>46291</v>
      </c>
      <c r="M4457" s="6" t="s">
        <v>17320</v>
      </c>
      <c r="N4457" s="6" t="str">
        <f>IF(COUNTIF($A$2:A4457,A4457)&gt;1,"DUP","OK")</f>
        <v>OK</v>
      </c>
      <c r="O4457" s="6" t="str">
        <f t="shared" si="208"/>
        <v>ORD26003844</v>
      </c>
      <c r="P4457" s="6" t="str">
        <f t="shared" si="209"/>
        <v>Sep</v>
      </c>
      <c r="Q4457" s="6"/>
      <c r="R4457" s="9"/>
      <c r="S4457" s="8"/>
      <c r="T4457" s="8"/>
      <c r="U4457" s="8"/>
      <c r="V4457" s="8"/>
      <c r="W4457" s="8"/>
      <c r="X4457" s="6"/>
      <c r="Y4457" s="6"/>
    </row>
    <row r="4458" spans="1:25" x14ac:dyDescent="0.3">
      <c r="A4458" s="6" t="s">
        <v>17462</v>
      </c>
      <c r="B4458" s="6"/>
      <c r="C4458" s="6" t="s">
        <v>7742</v>
      </c>
      <c r="D4458" s="6" t="str">
        <f t="shared" si="207"/>
        <v>ORD26003892</v>
      </c>
      <c r="E4458" s="10">
        <v>46289</v>
      </c>
      <c r="F4458" s="6" t="s">
        <v>12294</v>
      </c>
      <c r="G4458" s="6" t="s">
        <v>18</v>
      </c>
      <c r="H4458" s="8">
        <v>5297</v>
      </c>
      <c r="I4458" s="8">
        <v>15.89</v>
      </c>
      <c r="J4458" s="8">
        <v>2.86</v>
      </c>
      <c r="K4458" s="8">
        <v>5278.25</v>
      </c>
      <c r="L4458" s="10">
        <v>46291</v>
      </c>
      <c r="M4458" s="6" t="s">
        <v>17320</v>
      </c>
      <c r="N4458" s="6" t="str">
        <f>IF(COUNTIF($A$2:A4458,A4458)&gt;1,"DUP","OK")</f>
        <v>OK</v>
      </c>
      <c r="O4458" s="6" t="str">
        <f t="shared" si="208"/>
        <v>ORD26003892</v>
      </c>
      <c r="P4458" s="6" t="str">
        <f t="shared" si="209"/>
        <v>Sep</v>
      </c>
      <c r="Q4458" s="6"/>
      <c r="R4458" s="9"/>
      <c r="S4458" s="8"/>
      <c r="T4458" s="8"/>
      <c r="U4458" s="8"/>
      <c r="V4458" s="8"/>
      <c r="W4458" s="8"/>
      <c r="X4458" s="6"/>
      <c r="Y4458" s="6"/>
    </row>
    <row r="4459" spans="1:25" x14ac:dyDescent="0.3">
      <c r="A4459" s="6" t="s">
        <v>17463</v>
      </c>
      <c r="B4459" s="6"/>
      <c r="C4459" s="6" t="s">
        <v>7757</v>
      </c>
      <c r="D4459" s="6" t="str">
        <f t="shared" si="207"/>
        <v>ORD26003900</v>
      </c>
      <c r="E4459" s="10">
        <v>46289</v>
      </c>
      <c r="F4459" s="6" t="s">
        <v>12294</v>
      </c>
      <c r="G4459" s="6" t="s">
        <v>18</v>
      </c>
      <c r="H4459" s="8">
        <v>7297</v>
      </c>
      <c r="I4459" s="8">
        <v>21.89</v>
      </c>
      <c r="J4459" s="8">
        <v>3.94</v>
      </c>
      <c r="K4459" s="8">
        <v>7271.17</v>
      </c>
      <c r="L4459" s="10">
        <v>46291</v>
      </c>
      <c r="M4459" s="6" t="s">
        <v>17320</v>
      </c>
      <c r="N4459" s="6" t="str">
        <f>IF(COUNTIF($A$2:A4459,A4459)&gt;1,"DUP","OK")</f>
        <v>OK</v>
      </c>
      <c r="O4459" s="6" t="str">
        <f t="shared" si="208"/>
        <v>ORD26003900</v>
      </c>
      <c r="P4459" s="6" t="str">
        <f t="shared" si="209"/>
        <v>Sep</v>
      </c>
      <c r="Q4459" s="6"/>
      <c r="R4459" s="9"/>
      <c r="S4459" s="8"/>
      <c r="T4459" s="8"/>
      <c r="U4459" s="8"/>
      <c r="V4459" s="8"/>
      <c r="W4459" s="8"/>
      <c r="X4459" s="6"/>
      <c r="Y4459" s="6"/>
    </row>
    <row r="4460" spans="1:25" x14ac:dyDescent="0.3">
      <c r="A4460" s="6" t="s">
        <v>17464</v>
      </c>
      <c r="B4460" s="6"/>
      <c r="C4460" s="6" t="s">
        <v>7824</v>
      </c>
      <c r="D4460" s="6" t="str">
        <f t="shared" si="207"/>
        <v>ORD26003934</v>
      </c>
      <c r="E4460" s="10">
        <v>46289</v>
      </c>
      <c r="F4460" s="6" t="s">
        <v>12294</v>
      </c>
      <c r="G4460" s="6" t="s">
        <v>54</v>
      </c>
      <c r="H4460" s="8">
        <v>2998</v>
      </c>
      <c r="I4460" s="8">
        <v>50.97</v>
      </c>
      <c r="J4460" s="8">
        <v>9.17</v>
      </c>
      <c r="K4460" s="8">
        <v>2937.86</v>
      </c>
      <c r="L4460" s="10">
        <v>46291</v>
      </c>
      <c r="M4460" s="6" t="s">
        <v>17320</v>
      </c>
      <c r="N4460" s="6" t="str">
        <f>IF(COUNTIF($A$2:A4460,A4460)&gt;1,"DUP","OK")</f>
        <v>OK</v>
      </c>
      <c r="O4460" s="6" t="str">
        <f t="shared" si="208"/>
        <v>ORD26003934</v>
      </c>
      <c r="P4460" s="6" t="str">
        <f t="shared" si="209"/>
        <v>Sep</v>
      </c>
      <c r="Q4460" s="6"/>
      <c r="R4460" s="9"/>
      <c r="S4460" s="8"/>
      <c r="T4460" s="8"/>
      <c r="U4460" s="8"/>
      <c r="V4460" s="8"/>
      <c r="W4460" s="8"/>
      <c r="X4460" s="6"/>
      <c r="Y4460" s="6"/>
    </row>
    <row r="4461" spans="1:25" x14ac:dyDescent="0.3">
      <c r="A4461" s="6" t="s">
        <v>17465</v>
      </c>
      <c r="B4461" s="6"/>
      <c r="C4461" s="6" t="s">
        <v>8127</v>
      </c>
      <c r="D4461" s="6" t="str">
        <f t="shared" si="207"/>
        <v>ORD26004089</v>
      </c>
      <c r="E4461" s="10">
        <v>46289</v>
      </c>
      <c r="F4461" s="6" t="s">
        <v>12294</v>
      </c>
      <c r="G4461" s="6" t="s">
        <v>18</v>
      </c>
      <c r="H4461" s="8">
        <v>7999</v>
      </c>
      <c r="I4461" s="8">
        <v>24</v>
      </c>
      <c r="J4461" s="8">
        <v>4.32</v>
      </c>
      <c r="K4461" s="8">
        <v>7970.68</v>
      </c>
      <c r="L4461" s="10">
        <v>46291</v>
      </c>
      <c r="M4461" s="6" t="s">
        <v>17320</v>
      </c>
      <c r="N4461" s="6" t="str">
        <f>IF(COUNTIF($A$2:A4461,A4461)&gt;1,"DUP","OK")</f>
        <v>OK</v>
      </c>
      <c r="O4461" s="6" t="str">
        <f t="shared" si="208"/>
        <v>ORD26004089</v>
      </c>
      <c r="P4461" s="6" t="str">
        <f t="shared" si="209"/>
        <v>Sep</v>
      </c>
      <c r="Q4461" s="6"/>
      <c r="R4461" s="9"/>
      <c r="S4461" s="8"/>
      <c r="T4461" s="8"/>
      <c r="U4461" s="8"/>
      <c r="V4461" s="8"/>
      <c r="W4461" s="8"/>
      <c r="X4461" s="6"/>
      <c r="Y4461" s="6"/>
    </row>
    <row r="4462" spans="1:25" x14ac:dyDescent="0.3">
      <c r="A4462" s="6" t="s">
        <v>17466</v>
      </c>
      <c r="B4462" s="6"/>
      <c r="C4462" s="6" t="s">
        <v>17467</v>
      </c>
      <c r="D4462" s="6" t="str">
        <f t="shared" si="207"/>
        <v>ORD26004098</v>
      </c>
      <c r="E4462" s="10">
        <v>46289</v>
      </c>
      <c r="F4462" s="6" t="s">
        <v>12294</v>
      </c>
      <c r="G4462" s="6" t="s">
        <v>18</v>
      </c>
      <c r="H4462" s="8">
        <v>9498</v>
      </c>
      <c r="I4462" s="8">
        <v>28.49</v>
      </c>
      <c r="J4462" s="8">
        <v>5.13</v>
      </c>
      <c r="K4462" s="8">
        <v>9464.3799999999992</v>
      </c>
      <c r="L4462" s="10">
        <v>46291</v>
      </c>
      <c r="M4462" s="6" t="s">
        <v>17320</v>
      </c>
      <c r="N4462" s="6" t="str">
        <f>IF(COUNTIF($A$2:A4462,A4462)&gt;1,"DUP","OK")</f>
        <v>OK</v>
      </c>
      <c r="O4462" s="6" t="str">
        <f t="shared" si="208"/>
        <v>ORD26004098</v>
      </c>
      <c r="P4462" s="6" t="str">
        <f t="shared" si="209"/>
        <v>Sep</v>
      </c>
      <c r="Q4462" s="6"/>
      <c r="R4462" s="9"/>
      <c r="S4462" s="8"/>
      <c r="T4462" s="8"/>
      <c r="U4462" s="8"/>
      <c r="V4462" s="8"/>
      <c r="W4462" s="8"/>
      <c r="X4462" s="6"/>
      <c r="Y4462" s="6"/>
    </row>
    <row r="4463" spans="1:25" x14ac:dyDescent="0.3">
      <c r="A4463" s="6" t="s">
        <v>17468</v>
      </c>
      <c r="B4463" s="6"/>
      <c r="C4463" s="6" t="s">
        <v>8192</v>
      </c>
      <c r="D4463" s="6" t="str">
        <f t="shared" si="207"/>
        <v>ORD26004123</v>
      </c>
      <c r="E4463" s="10">
        <v>46289</v>
      </c>
      <c r="F4463" s="6" t="s">
        <v>12294</v>
      </c>
      <c r="G4463" s="6" t="s">
        <v>18</v>
      </c>
      <c r="H4463" s="8">
        <v>1299</v>
      </c>
      <c r="I4463" s="8">
        <v>0</v>
      </c>
      <c r="J4463" s="8">
        <v>0</v>
      </c>
      <c r="K4463" s="8">
        <v>1299</v>
      </c>
      <c r="L4463" s="10">
        <v>46291</v>
      </c>
      <c r="M4463" s="6" t="s">
        <v>17320</v>
      </c>
      <c r="N4463" s="6" t="str">
        <f>IF(COUNTIF($A$2:A4463,A4463)&gt;1,"DUP","OK")</f>
        <v>OK</v>
      </c>
      <c r="O4463" s="6" t="str">
        <f t="shared" si="208"/>
        <v>ORD26004123</v>
      </c>
      <c r="P4463" s="6" t="str">
        <f t="shared" si="209"/>
        <v>Sep</v>
      </c>
      <c r="Q4463" s="6"/>
      <c r="R4463" s="9"/>
      <c r="S4463" s="8"/>
      <c r="T4463" s="8"/>
      <c r="U4463" s="8"/>
      <c r="V4463" s="8"/>
      <c r="W4463" s="8"/>
      <c r="X4463" s="6"/>
      <c r="Y4463" s="6"/>
    </row>
    <row r="4464" spans="1:25" x14ac:dyDescent="0.3">
      <c r="A4464" s="6" t="s">
        <v>17469</v>
      </c>
      <c r="B4464" s="6"/>
      <c r="C4464" s="6" t="s">
        <v>8247</v>
      </c>
      <c r="D4464" s="6" t="str">
        <f t="shared" si="207"/>
        <v>ORD26004151</v>
      </c>
      <c r="E4464" s="10">
        <v>46289</v>
      </c>
      <c r="F4464" s="6" t="s">
        <v>12294</v>
      </c>
      <c r="G4464" s="6" t="s">
        <v>27</v>
      </c>
      <c r="H4464" s="8">
        <v>499</v>
      </c>
      <c r="I4464" s="8">
        <v>8.98</v>
      </c>
      <c r="J4464" s="8">
        <v>1.62</v>
      </c>
      <c r="K4464" s="8">
        <v>488.4</v>
      </c>
      <c r="L4464" s="10">
        <v>46291</v>
      </c>
      <c r="M4464" s="6" t="s">
        <v>17320</v>
      </c>
      <c r="N4464" s="6" t="str">
        <f>IF(COUNTIF($A$2:A4464,A4464)&gt;1,"DUP","OK")</f>
        <v>OK</v>
      </c>
      <c r="O4464" s="6" t="str">
        <f t="shared" si="208"/>
        <v>ORD26004151</v>
      </c>
      <c r="P4464" s="6" t="str">
        <f t="shared" si="209"/>
        <v>Sep</v>
      </c>
      <c r="Q4464" s="6"/>
      <c r="R4464" s="9"/>
      <c r="S4464" s="8"/>
      <c r="T4464" s="8"/>
      <c r="U4464" s="8"/>
      <c r="V4464" s="8"/>
      <c r="W4464" s="8"/>
      <c r="X4464" s="6"/>
      <c r="Y4464" s="6"/>
    </row>
    <row r="4465" spans="1:25" x14ac:dyDescent="0.3">
      <c r="A4465" s="6" t="s">
        <v>17470</v>
      </c>
      <c r="B4465" s="6"/>
      <c r="C4465" s="6" t="s">
        <v>8277</v>
      </c>
      <c r="D4465" s="6" t="str">
        <f t="shared" si="207"/>
        <v>ORD26004168</v>
      </c>
      <c r="E4465" s="10">
        <v>46289</v>
      </c>
      <c r="F4465" s="6" t="s">
        <v>12294</v>
      </c>
      <c r="G4465" s="6" t="s">
        <v>18</v>
      </c>
      <c r="H4465" s="8">
        <v>2999</v>
      </c>
      <c r="I4465" s="8">
        <v>9</v>
      </c>
      <c r="J4465" s="8">
        <v>1.62</v>
      </c>
      <c r="K4465" s="8">
        <v>2988.38</v>
      </c>
      <c r="L4465" s="10">
        <v>46291</v>
      </c>
      <c r="M4465" s="6" t="s">
        <v>17320</v>
      </c>
      <c r="N4465" s="6" t="str">
        <f>IF(COUNTIF($A$2:A4465,A4465)&gt;1,"DUP","OK")</f>
        <v>OK</v>
      </c>
      <c r="O4465" s="6" t="str">
        <f t="shared" si="208"/>
        <v>ORD26004168</v>
      </c>
      <c r="P4465" s="6" t="str">
        <f t="shared" si="209"/>
        <v>Sep</v>
      </c>
      <c r="Q4465" s="6"/>
      <c r="R4465" s="9"/>
      <c r="S4465" s="8"/>
      <c r="T4465" s="8"/>
      <c r="U4465" s="8"/>
      <c r="V4465" s="8"/>
      <c r="W4465" s="8"/>
      <c r="X4465" s="6"/>
      <c r="Y4465" s="6"/>
    </row>
    <row r="4466" spans="1:25" x14ac:dyDescent="0.3">
      <c r="A4466" s="6" t="s">
        <v>17471</v>
      </c>
      <c r="B4466" s="6"/>
      <c r="C4466" s="6" t="s">
        <v>8287</v>
      </c>
      <c r="D4466" s="6" t="str">
        <f t="shared" si="207"/>
        <v>ORD26004173</v>
      </c>
      <c r="E4466" s="10">
        <v>46289</v>
      </c>
      <c r="F4466" s="6" t="s">
        <v>12294</v>
      </c>
      <c r="G4466" s="6" t="s">
        <v>54</v>
      </c>
      <c r="H4466" s="8">
        <v>349</v>
      </c>
      <c r="I4466" s="8">
        <v>6.63</v>
      </c>
      <c r="J4466" s="8">
        <v>1.19</v>
      </c>
      <c r="K4466" s="8">
        <v>341.18</v>
      </c>
      <c r="L4466" s="10">
        <v>46291</v>
      </c>
      <c r="M4466" s="6" t="s">
        <v>17320</v>
      </c>
      <c r="N4466" s="6" t="str">
        <f>IF(COUNTIF($A$2:A4466,A4466)&gt;1,"DUP","OK")</f>
        <v>OK</v>
      </c>
      <c r="O4466" s="6" t="str">
        <f t="shared" si="208"/>
        <v>ORD26004173</v>
      </c>
      <c r="P4466" s="6" t="str">
        <f t="shared" si="209"/>
        <v>Sep</v>
      </c>
      <c r="Q4466" s="6"/>
      <c r="R4466" s="9"/>
      <c r="S4466" s="8"/>
      <c r="T4466" s="8"/>
      <c r="U4466" s="8"/>
      <c r="V4466" s="8"/>
      <c r="W4466" s="8"/>
      <c r="X4466" s="6"/>
      <c r="Y4466" s="6"/>
    </row>
    <row r="4467" spans="1:25" x14ac:dyDescent="0.3">
      <c r="A4467" s="6" t="s">
        <v>17472</v>
      </c>
      <c r="B4467" s="6"/>
      <c r="C4467" s="6" t="s">
        <v>8416</v>
      </c>
      <c r="D4467" s="6" t="str">
        <f t="shared" si="207"/>
        <v>ORD26004238</v>
      </c>
      <c r="E4467" s="10">
        <v>46289</v>
      </c>
      <c r="F4467" s="6" t="s">
        <v>12294</v>
      </c>
      <c r="G4467" s="6" t="s">
        <v>18</v>
      </c>
      <c r="H4467" s="8">
        <v>4999</v>
      </c>
      <c r="I4467" s="8">
        <v>15</v>
      </c>
      <c r="J4467" s="8">
        <v>2.7</v>
      </c>
      <c r="K4467" s="8">
        <v>4981.3</v>
      </c>
      <c r="L4467" s="10">
        <v>46291</v>
      </c>
      <c r="M4467" s="6" t="s">
        <v>17320</v>
      </c>
      <c r="N4467" s="6" t="str">
        <f>IF(COUNTIF($A$2:A4467,A4467)&gt;1,"DUP","OK")</f>
        <v>OK</v>
      </c>
      <c r="O4467" s="6" t="str">
        <f t="shared" si="208"/>
        <v>ORD26004238</v>
      </c>
      <c r="P4467" s="6" t="str">
        <f t="shared" si="209"/>
        <v>Sep</v>
      </c>
      <c r="Q4467" s="6"/>
      <c r="R4467" s="9"/>
      <c r="S4467" s="8"/>
      <c r="T4467" s="8"/>
      <c r="U4467" s="8"/>
      <c r="V4467" s="8"/>
      <c r="W4467" s="8"/>
      <c r="X4467" s="6"/>
      <c r="Y4467" s="6"/>
    </row>
    <row r="4468" spans="1:25" x14ac:dyDescent="0.3">
      <c r="A4468" s="6" t="s">
        <v>17473</v>
      </c>
      <c r="B4468" s="6"/>
      <c r="C4468" s="6" t="s">
        <v>8493</v>
      </c>
      <c r="D4468" s="6" t="str">
        <f t="shared" si="207"/>
        <v>ORD26004278</v>
      </c>
      <c r="E4468" s="10">
        <v>46289</v>
      </c>
      <c r="F4468" s="6" t="s">
        <v>12294</v>
      </c>
      <c r="G4468" s="6" t="s">
        <v>18</v>
      </c>
      <c r="H4468" s="8">
        <v>2999</v>
      </c>
      <c r="I4468" s="8">
        <v>9</v>
      </c>
      <c r="J4468" s="8">
        <v>1.62</v>
      </c>
      <c r="K4468" s="8">
        <v>2988.38</v>
      </c>
      <c r="L4468" s="10">
        <v>46291</v>
      </c>
      <c r="M4468" s="6" t="s">
        <v>17320</v>
      </c>
      <c r="N4468" s="6" t="str">
        <f>IF(COUNTIF($A$2:A4468,A4468)&gt;1,"DUP","OK")</f>
        <v>OK</v>
      </c>
      <c r="O4468" s="6" t="str">
        <f t="shared" si="208"/>
        <v>ORD26004278</v>
      </c>
      <c r="P4468" s="6" t="str">
        <f t="shared" si="209"/>
        <v>Sep</v>
      </c>
      <c r="Q4468" s="6"/>
      <c r="R4468" s="9"/>
      <c r="S4468" s="8"/>
      <c r="T4468" s="8"/>
      <c r="U4468" s="8"/>
      <c r="V4468" s="8"/>
      <c r="W4468" s="8"/>
      <c r="X4468" s="6"/>
      <c r="Y4468" s="6"/>
    </row>
    <row r="4469" spans="1:25" x14ac:dyDescent="0.3">
      <c r="A4469" s="6" t="s">
        <v>17474</v>
      </c>
      <c r="B4469" s="6"/>
      <c r="C4469" s="6" t="s">
        <v>8541</v>
      </c>
      <c r="D4469" s="6" t="str">
        <f t="shared" si="207"/>
        <v>ORD26004302</v>
      </c>
      <c r="E4469" s="10">
        <v>46289</v>
      </c>
      <c r="F4469" s="6" t="s">
        <v>12294</v>
      </c>
      <c r="G4469" s="6" t="s">
        <v>18</v>
      </c>
      <c r="H4469" s="8">
        <v>3347</v>
      </c>
      <c r="I4469" s="8">
        <v>10.039999999999999</v>
      </c>
      <c r="J4469" s="8">
        <v>1.81</v>
      </c>
      <c r="K4469" s="8">
        <v>3335.15</v>
      </c>
      <c r="L4469" s="10">
        <v>46291</v>
      </c>
      <c r="M4469" s="6" t="s">
        <v>17320</v>
      </c>
      <c r="N4469" s="6" t="str">
        <f>IF(COUNTIF($A$2:A4469,A4469)&gt;1,"DUP","OK")</f>
        <v>OK</v>
      </c>
      <c r="O4469" s="6" t="str">
        <f t="shared" si="208"/>
        <v>ORD26004302</v>
      </c>
      <c r="P4469" s="6" t="str">
        <f t="shared" si="209"/>
        <v>Sep</v>
      </c>
      <c r="Q4469" s="6"/>
      <c r="R4469" s="9"/>
      <c r="S4469" s="8"/>
      <c r="T4469" s="8"/>
      <c r="U4469" s="8"/>
      <c r="V4469" s="8"/>
      <c r="W4469" s="8"/>
      <c r="X4469" s="6"/>
      <c r="Y4469" s="6"/>
    </row>
    <row r="4470" spans="1:25" x14ac:dyDescent="0.3">
      <c r="A4470" s="6" t="s">
        <v>17475</v>
      </c>
      <c r="B4470" s="6"/>
      <c r="C4470" s="6" t="s">
        <v>8579</v>
      </c>
      <c r="D4470" s="6" t="str">
        <f t="shared" si="207"/>
        <v>ORD26004321</v>
      </c>
      <c r="E4470" s="10">
        <v>46289</v>
      </c>
      <c r="F4470" s="6" t="s">
        <v>12294</v>
      </c>
      <c r="G4470" s="6" t="s">
        <v>18</v>
      </c>
      <c r="H4470" s="8">
        <v>999</v>
      </c>
      <c r="I4470" s="8">
        <v>0</v>
      </c>
      <c r="J4470" s="8">
        <v>0</v>
      </c>
      <c r="K4470" s="8">
        <v>999</v>
      </c>
      <c r="L4470" s="10">
        <v>46291</v>
      </c>
      <c r="M4470" s="6" t="s">
        <v>17320</v>
      </c>
      <c r="N4470" s="6" t="str">
        <f>IF(COUNTIF($A$2:A4470,A4470)&gt;1,"DUP","OK")</f>
        <v>OK</v>
      </c>
      <c r="O4470" s="6" t="str">
        <f t="shared" si="208"/>
        <v>ORD26004321</v>
      </c>
      <c r="P4470" s="6" t="str">
        <f t="shared" si="209"/>
        <v>Sep</v>
      </c>
      <c r="Q4470" s="6"/>
      <c r="R4470" s="9"/>
      <c r="S4470" s="8"/>
      <c r="T4470" s="8"/>
      <c r="U4470" s="8"/>
      <c r="V4470" s="8"/>
      <c r="W4470" s="8"/>
      <c r="X4470" s="6"/>
      <c r="Y4470" s="6"/>
    </row>
    <row r="4471" spans="1:25" x14ac:dyDescent="0.3">
      <c r="A4471" s="6" t="s">
        <v>17476</v>
      </c>
      <c r="B4471" s="6"/>
      <c r="C4471" s="6" t="s">
        <v>8605</v>
      </c>
      <c r="D4471" s="6" t="str">
        <f t="shared" si="207"/>
        <v>ORD26004334</v>
      </c>
      <c r="E4471" s="10">
        <v>46289</v>
      </c>
      <c r="F4471" s="6" t="s">
        <v>12294</v>
      </c>
      <c r="G4471" s="6" t="s">
        <v>18</v>
      </c>
      <c r="H4471" s="8">
        <v>10498</v>
      </c>
      <c r="I4471" s="8">
        <v>31.49</v>
      </c>
      <c r="J4471" s="8">
        <v>5.67</v>
      </c>
      <c r="K4471" s="8">
        <v>10460.84</v>
      </c>
      <c r="L4471" s="10">
        <v>46291</v>
      </c>
      <c r="M4471" s="6" t="s">
        <v>17320</v>
      </c>
      <c r="N4471" s="6" t="str">
        <f>IF(COUNTIF($A$2:A4471,A4471)&gt;1,"DUP","OK")</f>
        <v>OK</v>
      </c>
      <c r="O4471" s="6" t="str">
        <f t="shared" si="208"/>
        <v>ORD26004334</v>
      </c>
      <c r="P4471" s="6" t="str">
        <f t="shared" si="209"/>
        <v>Sep</v>
      </c>
      <c r="Q4471" s="6"/>
      <c r="R4471" s="9"/>
      <c r="S4471" s="8"/>
      <c r="T4471" s="8"/>
      <c r="U4471" s="8"/>
      <c r="V4471" s="8"/>
      <c r="W4471" s="8"/>
      <c r="X4471" s="6"/>
      <c r="Y4471" s="6"/>
    </row>
    <row r="4472" spans="1:25" x14ac:dyDescent="0.3">
      <c r="A4472" s="6" t="s">
        <v>17477</v>
      </c>
      <c r="B4472" s="6"/>
      <c r="C4472" s="6" t="s">
        <v>17478</v>
      </c>
      <c r="D4472" s="6" t="str">
        <f t="shared" si="207"/>
        <v>ORD26004340</v>
      </c>
      <c r="E4472" s="10">
        <v>46289</v>
      </c>
      <c r="F4472" s="6" t="s">
        <v>12294</v>
      </c>
      <c r="G4472" s="6" t="s">
        <v>54</v>
      </c>
      <c r="H4472" s="8">
        <v>1299</v>
      </c>
      <c r="I4472" s="8">
        <v>24.68</v>
      </c>
      <c r="J4472" s="8">
        <v>4.4400000000000004</v>
      </c>
      <c r="K4472" s="8">
        <v>1269.8800000000001</v>
      </c>
      <c r="L4472" s="10">
        <v>46291</v>
      </c>
      <c r="M4472" s="6" t="s">
        <v>17320</v>
      </c>
      <c r="N4472" s="6" t="str">
        <f>IF(COUNTIF($A$2:A4472,A4472)&gt;1,"DUP","OK")</f>
        <v>OK</v>
      </c>
      <c r="O4472" s="6" t="str">
        <f t="shared" si="208"/>
        <v>ORD26004340</v>
      </c>
      <c r="P4472" s="6" t="str">
        <f t="shared" si="209"/>
        <v>Sep</v>
      </c>
      <c r="Q4472" s="6"/>
      <c r="R4472" s="9"/>
      <c r="S4472" s="8"/>
      <c r="T4472" s="8"/>
      <c r="U4472" s="8"/>
      <c r="V4472" s="8"/>
      <c r="W4472" s="8"/>
      <c r="X4472" s="6"/>
      <c r="Y4472" s="6"/>
    </row>
    <row r="4473" spans="1:25" x14ac:dyDescent="0.3">
      <c r="A4473" s="6" t="s">
        <v>17479</v>
      </c>
      <c r="B4473" s="6"/>
      <c r="C4473" s="6" t="s">
        <v>8623</v>
      </c>
      <c r="D4473" s="6" t="str">
        <f t="shared" si="207"/>
        <v>ORD26004343</v>
      </c>
      <c r="E4473" s="10">
        <v>46289</v>
      </c>
      <c r="F4473" s="6" t="s">
        <v>12294</v>
      </c>
      <c r="G4473" s="6" t="s">
        <v>27</v>
      </c>
      <c r="H4473" s="8">
        <v>2298</v>
      </c>
      <c r="I4473" s="8">
        <v>36.770000000000003</v>
      </c>
      <c r="J4473" s="8">
        <v>6.62</v>
      </c>
      <c r="K4473" s="8">
        <v>2254.61</v>
      </c>
      <c r="L4473" s="10">
        <v>46291</v>
      </c>
      <c r="M4473" s="6" t="s">
        <v>17320</v>
      </c>
      <c r="N4473" s="6" t="str">
        <f>IF(COUNTIF($A$2:A4473,A4473)&gt;1,"DUP","OK")</f>
        <v>OK</v>
      </c>
      <c r="O4473" s="6" t="str">
        <f t="shared" si="208"/>
        <v>ORD26004343</v>
      </c>
      <c r="P4473" s="6" t="str">
        <f t="shared" si="209"/>
        <v>Sep</v>
      </c>
      <c r="Q4473" s="6"/>
      <c r="R4473" s="9"/>
      <c r="S4473" s="8"/>
      <c r="T4473" s="8"/>
      <c r="U4473" s="8"/>
      <c r="V4473" s="8"/>
      <c r="W4473" s="8"/>
      <c r="X4473" s="6"/>
      <c r="Y4473" s="6"/>
    </row>
    <row r="4474" spans="1:25" x14ac:dyDescent="0.3">
      <c r="A4474" s="6" t="s">
        <v>17480</v>
      </c>
      <c r="B4474" s="6"/>
      <c r="C4474" s="6" t="s">
        <v>8653</v>
      </c>
      <c r="D4474" s="6" t="str">
        <f t="shared" si="207"/>
        <v>ORD26004358</v>
      </c>
      <c r="E4474" s="10">
        <v>46289</v>
      </c>
      <c r="F4474" s="6" t="s">
        <v>12294</v>
      </c>
      <c r="G4474" s="6" t="s">
        <v>43</v>
      </c>
      <c r="H4474" s="8">
        <v>1799</v>
      </c>
      <c r="I4474" s="8">
        <v>26.99</v>
      </c>
      <c r="J4474" s="8">
        <v>4.8600000000000003</v>
      </c>
      <c r="K4474" s="8">
        <v>1767.15</v>
      </c>
      <c r="L4474" s="10">
        <v>46291</v>
      </c>
      <c r="M4474" s="6" t="s">
        <v>17320</v>
      </c>
      <c r="N4474" s="6" t="str">
        <f>IF(COUNTIF($A$2:A4474,A4474)&gt;1,"DUP","OK")</f>
        <v>OK</v>
      </c>
      <c r="O4474" s="6" t="str">
        <f t="shared" si="208"/>
        <v>ORD26004358</v>
      </c>
      <c r="P4474" s="6" t="str">
        <f t="shared" si="209"/>
        <v>Sep</v>
      </c>
      <c r="Q4474" s="6"/>
      <c r="R4474" s="9"/>
      <c r="S4474" s="8"/>
      <c r="T4474" s="8"/>
      <c r="U4474" s="8"/>
      <c r="V4474" s="8"/>
      <c r="W4474" s="8"/>
      <c r="X4474" s="6"/>
      <c r="Y4474" s="6"/>
    </row>
    <row r="4475" spans="1:25" x14ac:dyDescent="0.3">
      <c r="A4475" s="6" t="s">
        <v>17481</v>
      </c>
      <c r="B4475" s="6"/>
      <c r="C4475" s="6" t="s">
        <v>8716</v>
      </c>
      <c r="D4475" s="6" t="str">
        <f t="shared" si="207"/>
        <v>ORD26004391</v>
      </c>
      <c r="E4475" s="10">
        <v>46289</v>
      </c>
      <c r="F4475" s="6" t="s">
        <v>12294</v>
      </c>
      <c r="G4475" s="6" t="s">
        <v>18</v>
      </c>
      <c r="H4475" s="8">
        <v>4697</v>
      </c>
      <c r="I4475" s="8">
        <v>14.09</v>
      </c>
      <c r="J4475" s="8">
        <v>2.54</v>
      </c>
      <c r="K4475" s="8">
        <v>4680.37</v>
      </c>
      <c r="L4475" s="10">
        <v>46291</v>
      </c>
      <c r="M4475" s="6" t="s">
        <v>17320</v>
      </c>
      <c r="N4475" s="6" t="str">
        <f>IF(COUNTIF($A$2:A4475,A4475)&gt;1,"DUP","OK")</f>
        <v>OK</v>
      </c>
      <c r="O4475" s="6" t="str">
        <f t="shared" si="208"/>
        <v>ORD26004391</v>
      </c>
      <c r="P4475" s="6" t="str">
        <f t="shared" si="209"/>
        <v>Sep</v>
      </c>
      <c r="Q4475" s="6"/>
      <c r="R4475" s="9"/>
      <c r="S4475" s="8"/>
      <c r="T4475" s="8"/>
      <c r="U4475" s="8"/>
      <c r="V4475" s="8"/>
      <c r="W4475" s="8"/>
      <c r="X4475" s="6"/>
      <c r="Y4475" s="6"/>
    </row>
    <row r="4476" spans="1:25" x14ac:dyDescent="0.3">
      <c r="A4476" s="6" t="s">
        <v>17482</v>
      </c>
      <c r="B4476" s="6"/>
      <c r="C4476" s="6" t="s">
        <v>8764</v>
      </c>
      <c r="D4476" s="6" t="str">
        <f t="shared" si="207"/>
        <v>ORD26004415</v>
      </c>
      <c r="E4476" s="10">
        <v>46289</v>
      </c>
      <c r="F4476" s="6" t="s">
        <v>12294</v>
      </c>
      <c r="G4476" s="6" t="s">
        <v>43</v>
      </c>
      <c r="H4476" s="8">
        <v>2598</v>
      </c>
      <c r="I4476" s="8">
        <v>31.18</v>
      </c>
      <c r="J4476" s="8">
        <v>5.61</v>
      </c>
      <c r="K4476" s="8">
        <v>2561.21</v>
      </c>
      <c r="L4476" s="10">
        <v>46291</v>
      </c>
      <c r="M4476" s="6" t="s">
        <v>17320</v>
      </c>
      <c r="N4476" s="6" t="str">
        <f>IF(COUNTIF($A$2:A4476,A4476)&gt;1,"DUP","OK")</f>
        <v>OK</v>
      </c>
      <c r="O4476" s="6" t="str">
        <f t="shared" si="208"/>
        <v>ORD26004415</v>
      </c>
      <c r="P4476" s="6" t="str">
        <f t="shared" si="209"/>
        <v>Sep</v>
      </c>
      <c r="Q4476" s="6"/>
      <c r="R4476" s="9"/>
      <c r="S4476" s="8"/>
      <c r="T4476" s="8"/>
      <c r="U4476" s="8"/>
      <c r="V4476" s="8"/>
      <c r="W4476" s="8"/>
      <c r="X4476" s="6"/>
      <c r="Y4476" s="6"/>
    </row>
    <row r="4477" spans="1:25" x14ac:dyDescent="0.3">
      <c r="A4477" s="6" t="s">
        <v>17483</v>
      </c>
      <c r="B4477" s="6"/>
      <c r="C4477" s="6" t="s">
        <v>8812</v>
      </c>
      <c r="D4477" s="6" t="str">
        <f t="shared" si="207"/>
        <v>ORD26004440</v>
      </c>
      <c r="E4477" s="10">
        <v>46289</v>
      </c>
      <c r="F4477" s="6" t="s">
        <v>12294</v>
      </c>
      <c r="G4477" s="6" t="s">
        <v>43</v>
      </c>
      <c r="H4477" s="8">
        <v>4999</v>
      </c>
      <c r="I4477" s="8">
        <v>59.99</v>
      </c>
      <c r="J4477" s="8">
        <v>10.8</v>
      </c>
      <c r="K4477" s="8">
        <v>4928.21</v>
      </c>
      <c r="L4477" s="10">
        <v>46291</v>
      </c>
      <c r="M4477" s="6" t="s">
        <v>17320</v>
      </c>
      <c r="N4477" s="6" t="str">
        <f>IF(COUNTIF($A$2:A4477,A4477)&gt;1,"DUP","OK")</f>
        <v>OK</v>
      </c>
      <c r="O4477" s="6" t="str">
        <f t="shared" si="208"/>
        <v>ORD26004440</v>
      </c>
      <c r="P4477" s="6" t="str">
        <f t="shared" si="209"/>
        <v>Sep</v>
      </c>
      <c r="Q4477" s="6"/>
      <c r="R4477" s="9"/>
      <c r="S4477" s="8"/>
      <c r="T4477" s="8"/>
      <c r="U4477" s="8"/>
      <c r="V4477" s="8"/>
      <c r="W4477" s="8"/>
      <c r="X4477" s="6"/>
      <c r="Y4477" s="6"/>
    </row>
    <row r="4478" spans="1:25" x14ac:dyDescent="0.3">
      <c r="A4478" s="6" t="s">
        <v>17484</v>
      </c>
      <c r="B4478" s="6"/>
      <c r="C4478" s="6" t="s">
        <v>8844</v>
      </c>
      <c r="D4478" s="6" t="str">
        <f t="shared" si="207"/>
        <v>ORD26004456</v>
      </c>
      <c r="E4478" s="10">
        <v>46289</v>
      </c>
      <c r="F4478" s="6" t="s">
        <v>12294</v>
      </c>
      <c r="G4478" s="6" t="s">
        <v>18</v>
      </c>
      <c r="H4478" s="8">
        <v>299</v>
      </c>
      <c r="I4478" s="8">
        <v>0</v>
      </c>
      <c r="J4478" s="8">
        <v>0</v>
      </c>
      <c r="K4478" s="8">
        <v>299</v>
      </c>
      <c r="L4478" s="10">
        <v>46291</v>
      </c>
      <c r="M4478" s="6" t="s">
        <v>17320</v>
      </c>
      <c r="N4478" s="6" t="str">
        <f>IF(COUNTIF($A$2:A4478,A4478)&gt;1,"DUP","OK")</f>
        <v>OK</v>
      </c>
      <c r="O4478" s="6" t="str">
        <f t="shared" si="208"/>
        <v>ORD26004456</v>
      </c>
      <c r="P4478" s="6" t="str">
        <f t="shared" si="209"/>
        <v>Sep</v>
      </c>
      <c r="Q4478" s="6"/>
      <c r="R4478" s="9"/>
      <c r="S4478" s="8"/>
      <c r="T4478" s="8"/>
      <c r="U4478" s="8"/>
      <c r="V4478" s="8"/>
      <c r="W4478" s="8"/>
      <c r="X4478" s="6"/>
      <c r="Y4478" s="6"/>
    </row>
    <row r="4479" spans="1:25" x14ac:dyDescent="0.3">
      <c r="A4479" s="6" t="s">
        <v>17485</v>
      </c>
      <c r="B4479" s="6"/>
      <c r="C4479" s="6" t="s">
        <v>8862</v>
      </c>
      <c r="D4479" s="6" t="str">
        <f t="shared" si="207"/>
        <v>ORD26004466</v>
      </c>
      <c r="E4479" s="10">
        <v>46289</v>
      </c>
      <c r="F4479" s="6" t="s">
        <v>12294</v>
      </c>
      <c r="G4479" s="6" t="s">
        <v>54</v>
      </c>
      <c r="H4479" s="8">
        <v>2798</v>
      </c>
      <c r="I4479" s="8">
        <v>47.57</v>
      </c>
      <c r="J4479" s="8">
        <v>8.56</v>
      </c>
      <c r="K4479" s="8">
        <v>2741.87</v>
      </c>
      <c r="L4479" s="10">
        <v>46291</v>
      </c>
      <c r="M4479" s="6" t="s">
        <v>17320</v>
      </c>
      <c r="N4479" s="6" t="str">
        <f>IF(COUNTIF($A$2:A4479,A4479)&gt;1,"DUP","OK")</f>
        <v>OK</v>
      </c>
      <c r="O4479" s="6" t="str">
        <f t="shared" si="208"/>
        <v>ORD26004466</v>
      </c>
      <c r="P4479" s="6" t="str">
        <f t="shared" si="209"/>
        <v>Sep</v>
      </c>
      <c r="Q4479" s="6"/>
      <c r="R4479" s="9"/>
      <c r="S4479" s="8"/>
      <c r="T4479" s="8"/>
      <c r="U4479" s="8"/>
      <c r="V4479" s="8"/>
      <c r="W4479" s="8"/>
      <c r="X4479" s="6"/>
      <c r="Y4479" s="6"/>
    </row>
    <row r="4480" spans="1:25" x14ac:dyDescent="0.3">
      <c r="A4480" s="6" t="s">
        <v>17486</v>
      </c>
      <c r="B4480" s="6"/>
      <c r="C4480" s="6" t="s">
        <v>8947</v>
      </c>
      <c r="D4480" s="6" t="str">
        <f t="shared" si="207"/>
        <v>ORD26004510</v>
      </c>
      <c r="E4480" s="10">
        <v>46289</v>
      </c>
      <c r="F4480" s="6" t="s">
        <v>12294</v>
      </c>
      <c r="G4480" s="6" t="s">
        <v>43</v>
      </c>
      <c r="H4480" s="8">
        <v>11597</v>
      </c>
      <c r="I4480" s="8">
        <v>104.37</v>
      </c>
      <c r="J4480" s="8">
        <v>18.79</v>
      </c>
      <c r="K4480" s="8">
        <v>11473.84</v>
      </c>
      <c r="L4480" s="10">
        <v>46291</v>
      </c>
      <c r="M4480" s="6" t="s">
        <v>17320</v>
      </c>
      <c r="N4480" s="6" t="str">
        <f>IF(COUNTIF($A$2:A4480,A4480)&gt;1,"DUP","OK")</f>
        <v>OK</v>
      </c>
      <c r="O4480" s="6" t="str">
        <f t="shared" si="208"/>
        <v>ORD26004510</v>
      </c>
      <c r="P4480" s="6" t="str">
        <f t="shared" si="209"/>
        <v>Sep</v>
      </c>
      <c r="Q4480" s="6"/>
      <c r="R4480" s="9"/>
      <c r="S4480" s="8"/>
      <c r="T4480" s="8"/>
      <c r="U4480" s="8"/>
      <c r="V4480" s="8"/>
      <c r="W4480" s="8"/>
      <c r="X4480" s="6"/>
      <c r="Y4480" s="6"/>
    </row>
    <row r="4481" spans="1:25" x14ac:dyDescent="0.3">
      <c r="A4481" s="6" t="s">
        <v>17487</v>
      </c>
      <c r="B4481" s="6"/>
      <c r="C4481" s="6" t="s">
        <v>9001</v>
      </c>
      <c r="D4481" s="6" t="str">
        <f t="shared" si="207"/>
        <v>ORD26004537</v>
      </c>
      <c r="E4481" s="10">
        <v>46289</v>
      </c>
      <c r="F4481" s="6" t="s">
        <v>12294</v>
      </c>
      <c r="G4481" s="6" t="s">
        <v>27</v>
      </c>
      <c r="H4481" s="8">
        <v>1747</v>
      </c>
      <c r="I4481" s="8">
        <v>31.45</v>
      </c>
      <c r="J4481" s="8">
        <v>5.66</v>
      </c>
      <c r="K4481" s="8">
        <v>1709.89</v>
      </c>
      <c r="L4481" s="10">
        <v>46291</v>
      </c>
      <c r="M4481" s="6" t="s">
        <v>17320</v>
      </c>
      <c r="N4481" s="6" t="str">
        <f>IF(COUNTIF($A$2:A4481,A4481)&gt;1,"DUP","OK")</f>
        <v>OK</v>
      </c>
      <c r="O4481" s="6" t="str">
        <f t="shared" si="208"/>
        <v>ORD26004537</v>
      </c>
      <c r="P4481" s="6" t="str">
        <f t="shared" si="209"/>
        <v>Sep</v>
      </c>
      <c r="Q4481" s="6"/>
      <c r="R4481" s="9"/>
      <c r="S4481" s="8"/>
      <c r="T4481" s="8"/>
      <c r="U4481" s="8"/>
      <c r="V4481" s="8"/>
      <c r="W4481" s="8"/>
      <c r="X4481" s="6"/>
      <c r="Y4481" s="6"/>
    </row>
    <row r="4482" spans="1:25" x14ac:dyDescent="0.3">
      <c r="A4482" s="6" t="s">
        <v>17488</v>
      </c>
      <c r="B4482" s="6"/>
      <c r="C4482" s="6" t="s">
        <v>17489</v>
      </c>
      <c r="D4482" s="6" t="str">
        <f t="shared" ref="D4482:D4545" si="210">UPPER(SUBSTITUTE(TRIM(C4482),"-",""))</f>
        <v>ORD26004566</v>
      </c>
      <c r="E4482" s="10">
        <v>46289</v>
      </c>
      <c r="F4482" s="6" t="s">
        <v>12294</v>
      </c>
      <c r="G4482" s="6" t="s">
        <v>27</v>
      </c>
      <c r="H4482" s="8">
        <v>2098</v>
      </c>
      <c r="I4482" s="8">
        <v>33.57</v>
      </c>
      <c r="J4482" s="8">
        <v>6.04</v>
      </c>
      <c r="K4482" s="8">
        <v>2058.39</v>
      </c>
      <c r="L4482" s="10">
        <v>46291</v>
      </c>
      <c r="M4482" s="6" t="s">
        <v>17320</v>
      </c>
      <c r="N4482" s="6" t="str">
        <f>IF(COUNTIF($A$2:A4482,A4482)&gt;1,"DUP","OK")</f>
        <v>OK</v>
      </c>
      <c r="O4482" s="6" t="str">
        <f t="shared" ref="O4482:O4545" si="211">IF(F4482="REFUND",INDEX($D$2:$D$5743,MATCH(B4482,$A$2:$A$5743,0)),D4482)</f>
        <v>ORD26004566</v>
      </c>
      <c r="P4482" s="6" t="str">
        <f t="shared" ref="P4482:P4545" si="212">IF(L4482&gt;DATE(2026,9,30),"Oct-Due","Sep")</f>
        <v>Sep</v>
      </c>
      <c r="Q4482" s="6"/>
      <c r="R4482" s="9"/>
      <c r="S4482" s="8"/>
      <c r="T4482" s="8"/>
      <c r="U4482" s="8"/>
      <c r="V4482" s="8"/>
      <c r="W4482" s="8"/>
      <c r="X4482" s="6"/>
      <c r="Y4482" s="6"/>
    </row>
    <row r="4483" spans="1:25" x14ac:dyDescent="0.3">
      <c r="A4483" s="6" t="s">
        <v>17490</v>
      </c>
      <c r="B4483" s="6"/>
      <c r="C4483" s="6" t="s">
        <v>9071</v>
      </c>
      <c r="D4483" s="6" t="str">
        <f t="shared" si="210"/>
        <v>ORD26004572</v>
      </c>
      <c r="E4483" s="10">
        <v>46289</v>
      </c>
      <c r="F4483" s="6" t="s">
        <v>12294</v>
      </c>
      <c r="G4483" s="6" t="s">
        <v>18</v>
      </c>
      <c r="H4483" s="8">
        <v>1598</v>
      </c>
      <c r="I4483" s="8">
        <v>0</v>
      </c>
      <c r="J4483" s="8">
        <v>0</v>
      </c>
      <c r="K4483" s="8">
        <v>1598</v>
      </c>
      <c r="L4483" s="10">
        <v>46291</v>
      </c>
      <c r="M4483" s="6" t="s">
        <v>17320</v>
      </c>
      <c r="N4483" s="6" t="str">
        <f>IF(COUNTIF($A$2:A4483,A4483)&gt;1,"DUP","OK")</f>
        <v>OK</v>
      </c>
      <c r="O4483" s="6" t="str">
        <f t="shared" si="211"/>
        <v>ORD26004572</v>
      </c>
      <c r="P4483" s="6" t="str">
        <f t="shared" si="212"/>
        <v>Sep</v>
      </c>
      <c r="Q4483" s="6"/>
      <c r="R4483" s="9"/>
      <c r="S4483" s="8"/>
      <c r="T4483" s="8"/>
      <c r="U4483" s="8"/>
      <c r="V4483" s="8"/>
      <c r="W4483" s="8"/>
      <c r="X4483" s="6"/>
      <c r="Y4483" s="6"/>
    </row>
    <row r="4484" spans="1:25" x14ac:dyDescent="0.3">
      <c r="A4484" s="6" t="s">
        <v>17491</v>
      </c>
      <c r="B4484" s="6"/>
      <c r="C4484" s="6" t="s">
        <v>9114</v>
      </c>
      <c r="D4484" s="6" t="str">
        <f t="shared" si="210"/>
        <v>ORD26004594</v>
      </c>
      <c r="E4484" s="10">
        <v>46289</v>
      </c>
      <c r="F4484" s="6" t="s">
        <v>12294</v>
      </c>
      <c r="G4484" s="6" t="s">
        <v>18</v>
      </c>
      <c r="H4484" s="8">
        <v>4998</v>
      </c>
      <c r="I4484" s="8">
        <v>14.99</v>
      </c>
      <c r="J4484" s="8">
        <v>2.7</v>
      </c>
      <c r="K4484" s="8">
        <v>4980.3100000000004</v>
      </c>
      <c r="L4484" s="10">
        <v>46291</v>
      </c>
      <c r="M4484" s="6" t="s">
        <v>17320</v>
      </c>
      <c r="N4484" s="6" t="str">
        <f>IF(COUNTIF($A$2:A4484,A4484)&gt;1,"DUP","OK")</f>
        <v>OK</v>
      </c>
      <c r="O4484" s="6" t="str">
        <f t="shared" si="211"/>
        <v>ORD26004594</v>
      </c>
      <c r="P4484" s="6" t="str">
        <f t="shared" si="212"/>
        <v>Sep</v>
      </c>
      <c r="Q4484" s="6"/>
      <c r="R4484" s="9"/>
      <c r="S4484" s="8"/>
      <c r="T4484" s="8"/>
      <c r="U4484" s="8"/>
      <c r="V4484" s="8"/>
      <c r="W4484" s="8"/>
      <c r="X4484" s="6"/>
      <c r="Y4484" s="6"/>
    </row>
    <row r="4485" spans="1:25" x14ac:dyDescent="0.3">
      <c r="A4485" s="6" t="s">
        <v>17492</v>
      </c>
      <c r="B4485" s="6"/>
      <c r="C4485" s="6" t="s">
        <v>9228</v>
      </c>
      <c r="D4485" s="6" t="str">
        <f t="shared" si="210"/>
        <v>ORD26004653</v>
      </c>
      <c r="E4485" s="10">
        <v>46289</v>
      </c>
      <c r="F4485" s="6" t="s">
        <v>12294</v>
      </c>
      <c r="G4485" s="6" t="s">
        <v>27</v>
      </c>
      <c r="H4485" s="8">
        <v>4597</v>
      </c>
      <c r="I4485" s="8">
        <v>73.55</v>
      </c>
      <c r="J4485" s="8">
        <v>13.24</v>
      </c>
      <c r="K4485" s="8">
        <v>4510.21</v>
      </c>
      <c r="L4485" s="10">
        <v>46291</v>
      </c>
      <c r="M4485" s="6" t="s">
        <v>17320</v>
      </c>
      <c r="N4485" s="6" t="str">
        <f>IF(COUNTIF($A$2:A4485,A4485)&gt;1,"DUP","OK")</f>
        <v>OK</v>
      </c>
      <c r="O4485" s="6" t="str">
        <f t="shared" si="211"/>
        <v>ORD26004653</v>
      </c>
      <c r="P4485" s="6" t="str">
        <f t="shared" si="212"/>
        <v>Sep</v>
      </c>
      <c r="Q4485" s="6"/>
      <c r="R4485" s="9"/>
      <c r="S4485" s="8"/>
      <c r="T4485" s="8"/>
      <c r="U4485" s="8"/>
      <c r="V4485" s="8"/>
      <c r="W4485" s="8"/>
      <c r="X4485" s="6"/>
      <c r="Y4485" s="6"/>
    </row>
    <row r="4486" spans="1:25" x14ac:dyDescent="0.3">
      <c r="A4486" s="6" t="s">
        <v>17493</v>
      </c>
      <c r="B4486" s="6"/>
      <c r="C4486" s="6" t="s">
        <v>17494</v>
      </c>
      <c r="D4486" s="6" t="str">
        <f t="shared" si="210"/>
        <v>ORD26004766</v>
      </c>
      <c r="E4486" s="10">
        <v>46289</v>
      </c>
      <c r="F4486" s="6" t="s">
        <v>12294</v>
      </c>
      <c r="G4486" s="6" t="s">
        <v>27</v>
      </c>
      <c r="H4486" s="8">
        <v>3098</v>
      </c>
      <c r="I4486" s="8">
        <v>49.57</v>
      </c>
      <c r="J4486" s="8">
        <v>8.92</v>
      </c>
      <c r="K4486" s="8">
        <v>3039.51</v>
      </c>
      <c r="L4486" s="10">
        <v>46291</v>
      </c>
      <c r="M4486" s="6" t="s">
        <v>17320</v>
      </c>
      <c r="N4486" s="6" t="str">
        <f>IF(COUNTIF($A$2:A4486,A4486)&gt;1,"DUP","OK")</f>
        <v>OK</v>
      </c>
      <c r="O4486" s="6" t="str">
        <f t="shared" si="211"/>
        <v>ORD26004766</v>
      </c>
      <c r="P4486" s="6" t="str">
        <f t="shared" si="212"/>
        <v>Sep</v>
      </c>
      <c r="Q4486" s="6"/>
      <c r="R4486" s="9"/>
      <c r="S4486" s="8"/>
      <c r="T4486" s="8"/>
      <c r="U4486" s="8"/>
      <c r="V4486" s="8"/>
      <c r="W4486" s="8"/>
      <c r="X4486" s="6"/>
      <c r="Y4486" s="6"/>
    </row>
    <row r="4487" spans="1:25" x14ac:dyDescent="0.3">
      <c r="A4487" s="6" t="s">
        <v>17495</v>
      </c>
      <c r="B4487" s="6"/>
      <c r="C4487" s="6" t="s">
        <v>9646</v>
      </c>
      <c r="D4487" s="6" t="str">
        <f t="shared" si="210"/>
        <v>ORD26004869</v>
      </c>
      <c r="E4487" s="10">
        <v>46289</v>
      </c>
      <c r="F4487" s="6" t="s">
        <v>12294</v>
      </c>
      <c r="G4487" s="6" t="s">
        <v>27</v>
      </c>
      <c r="H4487" s="8">
        <v>3147</v>
      </c>
      <c r="I4487" s="8">
        <v>50.35</v>
      </c>
      <c r="J4487" s="8">
        <v>9.06</v>
      </c>
      <c r="K4487" s="8">
        <v>3087.59</v>
      </c>
      <c r="L4487" s="10">
        <v>46291</v>
      </c>
      <c r="M4487" s="6" t="s">
        <v>17320</v>
      </c>
      <c r="N4487" s="6" t="str">
        <f>IF(COUNTIF($A$2:A4487,A4487)&gt;1,"DUP","OK")</f>
        <v>OK</v>
      </c>
      <c r="O4487" s="6" t="str">
        <f t="shared" si="211"/>
        <v>ORD26004869</v>
      </c>
      <c r="P4487" s="6" t="str">
        <f t="shared" si="212"/>
        <v>Sep</v>
      </c>
      <c r="Q4487" s="6"/>
      <c r="R4487" s="9"/>
      <c r="S4487" s="8"/>
      <c r="T4487" s="8"/>
      <c r="U4487" s="8"/>
      <c r="V4487" s="8"/>
      <c r="W4487" s="8"/>
      <c r="X4487" s="6"/>
      <c r="Y4487" s="6"/>
    </row>
    <row r="4488" spans="1:25" x14ac:dyDescent="0.3">
      <c r="A4488" s="6" t="s">
        <v>17496</v>
      </c>
      <c r="B4488" s="6"/>
      <c r="C4488" s="6" t="s">
        <v>9651</v>
      </c>
      <c r="D4488" s="6" t="str">
        <f t="shared" si="210"/>
        <v>ORD26004872</v>
      </c>
      <c r="E4488" s="10">
        <v>46289</v>
      </c>
      <c r="F4488" s="6" t="s">
        <v>12294</v>
      </c>
      <c r="G4488" s="6" t="s">
        <v>18</v>
      </c>
      <c r="H4488" s="8">
        <v>3848</v>
      </c>
      <c r="I4488" s="8">
        <v>11.54</v>
      </c>
      <c r="J4488" s="8">
        <v>2.08</v>
      </c>
      <c r="K4488" s="8">
        <v>3834.38</v>
      </c>
      <c r="L4488" s="10">
        <v>46291</v>
      </c>
      <c r="M4488" s="6" t="s">
        <v>17320</v>
      </c>
      <c r="N4488" s="6" t="str">
        <f>IF(COUNTIF($A$2:A4488,A4488)&gt;1,"DUP","OK")</f>
        <v>OK</v>
      </c>
      <c r="O4488" s="6" t="str">
        <f t="shared" si="211"/>
        <v>ORD26004872</v>
      </c>
      <c r="P4488" s="6" t="str">
        <f t="shared" si="212"/>
        <v>Sep</v>
      </c>
      <c r="Q4488" s="6"/>
      <c r="R4488" s="9"/>
      <c r="S4488" s="8"/>
      <c r="T4488" s="8"/>
      <c r="U4488" s="8"/>
      <c r="V4488" s="8"/>
      <c r="W4488" s="8"/>
      <c r="X4488" s="6"/>
      <c r="Y4488" s="6"/>
    </row>
    <row r="4489" spans="1:25" x14ac:dyDescent="0.3">
      <c r="A4489" s="6" t="s">
        <v>17497</v>
      </c>
      <c r="B4489" s="6"/>
      <c r="C4489" s="6" t="s">
        <v>17498</v>
      </c>
      <c r="D4489" s="6" t="str">
        <f t="shared" si="210"/>
        <v>ORD26004873</v>
      </c>
      <c r="E4489" s="10">
        <v>46289</v>
      </c>
      <c r="F4489" s="6" t="s">
        <v>12294</v>
      </c>
      <c r="G4489" s="6" t="s">
        <v>18</v>
      </c>
      <c r="H4489" s="8">
        <v>999</v>
      </c>
      <c r="I4489" s="8">
        <v>0</v>
      </c>
      <c r="J4489" s="8">
        <v>0</v>
      </c>
      <c r="K4489" s="8">
        <v>999</v>
      </c>
      <c r="L4489" s="10">
        <v>46291</v>
      </c>
      <c r="M4489" s="6" t="s">
        <v>17320</v>
      </c>
      <c r="N4489" s="6" t="str">
        <f>IF(COUNTIF($A$2:A4489,A4489)&gt;1,"DUP","OK")</f>
        <v>OK</v>
      </c>
      <c r="O4489" s="6" t="str">
        <f t="shared" si="211"/>
        <v>ORD26004873</v>
      </c>
      <c r="P4489" s="6" t="str">
        <f t="shared" si="212"/>
        <v>Sep</v>
      </c>
      <c r="Q4489" s="6"/>
      <c r="R4489" s="9"/>
      <c r="S4489" s="8"/>
      <c r="T4489" s="8"/>
      <c r="U4489" s="8"/>
      <c r="V4489" s="8"/>
      <c r="W4489" s="8"/>
      <c r="X4489" s="6"/>
      <c r="Y4489" s="6"/>
    </row>
    <row r="4490" spans="1:25" x14ac:dyDescent="0.3">
      <c r="A4490" s="6" t="s">
        <v>17499</v>
      </c>
      <c r="B4490" s="6"/>
      <c r="C4490" s="6" t="s">
        <v>9693</v>
      </c>
      <c r="D4490" s="6" t="str">
        <f t="shared" si="210"/>
        <v>ORD26004894</v>
      </c>
      <c r="E4490" s="10">
        <v>46289</v>
      </c>
      <c r="F4490" s="6" t="s">
        <v>12294</v>
      </c>
      <c r="G4490" s="6" t="s">
        <v>43</v>
      </c>
      <c r="H4490" s="8">
        <v>3499</v>
      </c>
      <c r="I4490" s="8">
        <v>41.99</v>
      </c>
      <c r="J4490" s="8">
        <v>7.56</v>
      </c>
      <c r="K4490" s="8">
        <v>3449.45</v>
      </c>
      <c r="L4490" s="10">
        <v>46291</v>
      </c>
      <c r="M4490" s="6" t="s">
        <v>17320</v>
      </c>
      <c r="N4490" s="6" t="str">
        <f>IF(COUNTIF($A$2:A4490,A4490)&gt;1,"DUP","OK")</f>
        <v>OK</v>
      </c>
      <c r="O4490" s="6" t="str">
        <f t="shared" si="211"/>
        <v>ORD26004894</v>
      </c>
      <c r="P4490" s="6" t="str">
        <f t="shared" si="212"/>
        <v>Sep</v>
      </c>
      <c r="Q4490" s="6"/>
      <c r="R4490" s="9"/>
      <c r="S4490" s="8"/>
      <c r="T4490" s="8"/>
      <c r="U4490" s="8"/>
      <c r="V4490" s="8"/>
      <c r="W4490" s="8"/>
      <c r="X4490" s="6"/>
      <c r="Y4490" s="6"/>
    </row>
    <row r="4491" spans="1:25" x14ac:dyDescent="0.3">
      <c r="A4491" s="6" t="s">
        <v>17500</v>
      </c>
      <c r="B4491" s="6"/>
      <c r="C4491" s="6" t="s">
        <v>9699</v>
      </c>
      <c r="D4491" s="6" t="str">
        <f t="shared" si="210"/>
        <v>ORD26004897</v>
      </c>
      <c r="E4491" s="10">
        <v>46289</v>
      </c>
      <c r="F4491" s="6" t="s">
        <v>12294</v>
      </c>
      <c r="G4491" s="6" t="s">
        <v>43</v>
      </c>
      <c r="H4491" s="8">
        <v>4798</v>
      </c>
      <c r="I4491" s="8">
        <v>57.58</v>
      </c>
      <c r="J4491" s="8">
        <v>10.36</v>
      </c>
      <c r="K4491" s="8">
        <v>4730.0600000000004</v>
      </c>
      <c r="L4491" s="10">
        <v>46291</v>
      </c>
      <c r="M4491" s="6" t="s">
        <v>17320</v>
      </c>
      <c r="N4491" s="6" t="str">
        <f>IF(COUNTIF($A$2:A4491,A4491)&gt;1,"DUP","OK")</f>
        <v>OK</v>
      </c>
      <c r="O4491" s="6" t="str">
        <f t="shared" si="211"/>
        <v>ORD26004897</v>
      </c>
      <c r="P4491" s="6" t="str">
        <f t="shared" si="212"/>
        <v>Sep</v>
      </c>
      <c r="Q4491" s="6"/>
      <c r="R4491" s="9"/>
      <c r="S4491" s="8"/>
      <c r="T4491" s="8"/>
      <c r="U4491" s="8"/>
      <c r="V4491" s="8"/>
      <c r="W4491" s="8"/>
      <c r="X4491" s="6"/>
      <c r="Y4491" s="6"/>
    </row>
    <row r="4492" spans="1:25" x14ac:dyDescent="0.3">
      <c r="A4492" s="6" t="s">
        <v>17501</v>
      </c>
      <c r="B4492" s="6"/>
      <c r="C4492" s="6" t="s">
        <v>9701</v>
      </c>
      <c r="D4492" s="6" t="str">
        <f t="shared" si="210"/>
        <v>ORD26004898</v>
      </c>
      <c r="E4492" s="10">
        <v>46289</v>
      </c>
      <c r="F4492" s="6" t="s">
        <v>12294</v>
      </c>
      <c r="G4492" s="6" t="s">
        <v>18</v>
      </c>
      <c r="H4492" s="8">
        <v>12297</v>
      </c>
      <c r="I4492" s="8">
        <v>36.89</v>
      </c>
      <c r="J4492" s="8">
        <v>6.64</v>
      </c>
      <c r="K4492" s="8">
        <v>12253.47</v>
      </c>
      <c r="L4492" s="10">
        <v>46291</v>
      </c>
      <c r="M4492" s="6" t="s">
        <v>17320</v>
      </c>
      <c r="N4492" s="6" t="str">
        <f>IF(COUNTIF($A$2:A4492,A4492)&gt;1,"DUP","OK")</f>
        <v>OK</v>
      </c>
      <c r="O4492" s="6" t="str">
        <f t="shared" si="211"/>
        <v>ORD26004898</v>
      </c>
      <c r="P4492" s="6" t="str">
        <f t="shared" si="212"/>
        <v>Sep</v>
      </c>
      <c r="Q4492" s="6"/>
      <c r="R4492" s="9"/>
      <c r="S4492" s="8"/>
      <c r="T4492" s="8"/>
      <c r="U4492" s="8"/>
      <c r="V4492" s="8"/>
      <c r="W4492" s="8"/>
      <c r="X4492" s="6"/>
      <c r="Y4492" s="6"/>
    </row>
    <row r="4493" spans="1:25" x14ac:dyDescent="0.3">
      <c r="A4493" s="6" t="s">
        <v>17502</v>
      </c>
      <c r="B4493" s="6"/>
      <c r="C4493" s="6" t="s">
        <v>9767</v>
      </c>
      <c r="D4493" s="6" t="str">
        <f t="shared" si="210"/>
        <v>ORD26004932</v>
      </c>
      <c r="E4493" s="10">
        <v>46289</v>
      </c>
      <c r="F4493" s="6" t="s">
        <v>12294</v>
      </c>
      <c r="G4493" s="6" t="s">
        <v>18</v>
      </c>
      <c r="H4493" s="8">
        <v>1098</v>
      </c>
      <c r="I4493" s="8">
        <v>0</v>
      </c>
      <c r="J4493" s="8">
        <v>0</v>
      </c>
      <c r="K4493" s="8">
        <v>1098</v>
      </c>
      <c r="L4493" s="10">
        <v>46291</v>
      </c>
      <c r="M4493" s="6" t="s">
        <v>17320</v>
      </c>
      <c r="N4493" s="6" t="str">
        <f>IF(COUNTIF($A$2:A4493,A4493)&gt;1,"DUP","OK")</f>
        <v>OK</v>
      </c>
      <c r="O4493" s="6" t="str">
        <f t="shared" si="211"/>
        <v>ORD26004932</v>
      </c>
      <c r="P4493" s="6" t="str">
        <f t="shared" si="212"/>
        <v>Sep</v>
      </c>
      <c r="Q4493" s="6"/>
      <c r="R4493" s="9"/>
      <c r="S4493" s="8"/>
      <c r="T4493" s="8"/>
      <c r="U4493" s="8"/>
      <c r="V4493" s="8"/>
      <c r="W4493" s="8"/>
      <c r="X4493" s="6"/>
      <c r="Y4493" s="6"/>
    </row>
    <row r="4494" spans="1:25" x14ac:dyDescent="0.3">
      <c r="A4494" s="6" t="s">
        <v>17503</v>
      </c>
      <c r="B4494" s="6"/>
      <c r="C4494" s="6" t="s">
        <v>9844</v>
      </c>
      <c r="D4494" s="6" t="str">
        <f t="shared" si="210"/>
        <v>ORD26004972</v>
      </c>
      <c r="E4494" s="10">
        <v>46289</v>
      </c>
      <c r="F4494" s="6" t="s">
        <v>12294</v>
      </c>
      <c r="G4494" s="6" t="s">
        <v>18</v>
      </c>
      <c r="H4494" s="8">
        <v>299</v>
      </c>
      <c r="I4494" s="8">
        <v>0.9</v>
      </c>
      <c r="J4494" s="8">
        <v>0.16</v>
      </c>
      <c r="K4494" s="8">
        <v>297.94</v>
      </c>
      <c r="L4494" s="10">
        <v>46291</v>
      </c>
      <c r="M4494" s="6" t="s">
        <v>17320</v>
      </c>
      <c r="N4494" s="6" t="str">
        <f>IF(COUNTIF($A$2:A4494,A4494)&gt;1,"DUP","OK")</f>
        <v>OK</v>
      </c>
      <c r="O4494" s="6" t="str">
        <f t="shared" si="211"/>
        <v>ORD26004972</v>
      </c>
      <c r="P4494" s="6" t="str">
        <f t="shared" si="212"/>
        <v>Sep</v>
      </c>
      <c r="Q4494" s="6"/>
      <c r="R4494" s="9"/>
      <c r="S4494" s="8"/>
      <c r="T4494" s="8"/>
      <c r="U4494" s="8"/>
      <c r="V4494" s="8"/>
      <c r="W4494" s="8"/>
      <c r="X4494" s="6"/>
      <c r="Y4494" s="6"/>
    </row>
    <row r="4495" spans="1:25" x14ac:dyDescent="0.3">
      <c r="A4495" s="6" t="s">
        <v>17504</v>
      </c>
      <c r="B4495" s="6"/>
      <c r="C4495" s="6" t="s">
        <v>9886</v>
      </c>
      <c r="D4495" s="6" t="str">
        <f t="shared" si="210"/>
        <v>ORD26004993</v>
      </c>
      <c r="E4495" s="10">
        <v>46289</v>
      </c>
      <c r="F4495" s="6" t="s">
        <v>12294</v>
      </c>
      <c r="G4495" s="6" t="s">
        <v>43</v>
      </c>
      <c r="H4495" s="8">
        <v>4397</v>
      </c>
      <c r="I4495" s="8">
        <v>52.76</v>
      </c>
      <c r="J4495" s="8">
        <v>9.5</v>
      </c>
      <c r="K4495" s="8">
        <v>4334.74</v>
      </c>
      <c r="L4495" s="10">
        <v>46291</v>
      </c>
      <c r="M4495" s="6" t="s">
        <v>17320</v>
      </c>
      <c r="N4495" s="6" t="str">
        <f>IF(COUNTIF($A$2:A4495,A4495)&gt;1,"DUP","OK")</f>
        <v>OK</v>
      </c>
      <c r="O4495" s="6" t="str">
        <f t="shared" si="211"/>
        <v>ORD26004993</v>
      </c>
      <c r="P4495" s="6" t="str">
        <f t="shared" si="212"/>
        <v>Sep</v>
      </c>
      <c r="Q4495" s="6"/>
      <c r="R4495" s="9"/>
      <c r="S4495" s="8"/>
      <c r="T4495" s="8"/>
      <c r="U4495" s="8"/>
      <c r="V4495" s="8"/>
      <c r="W4495" s="8"/>
      <c r="X4495" s="6"/>
      <c r="Y4495" s="6"/>
    </row>
    <row r="4496" spans="1:25" x14ac:dyDescent="0.3">
      <c r="A4496" s="6" t="s">
        <v>17505</v>
      </c>
      <c r="B4496" s="6"/>
      <c r="C4496" s="6" t="s">
        <v>17506</v>
      </c>
      <c r="D4496" s="6" t="str">
        <f t="shared" si="210"/>
        <v>ORD26005000</v>
      </c>
      <c r="E4496" s="10">
        <v>46289</v>
      </c>
      <c r="F4496" s="6" t="s">
        <v>12294</v>
      </c>
      <c r="G4496" s="6" t="s">
        <v>27</v>
      </c>
      <c r="H4496" s="8">
        <v>3798</v>
      </c>
      <c r="I4496" s="8">
        <v>60.77</v>
      </c>
      <c r="J4496" s="8">
        <v>10.94</v>
      </c>
      <c r="K4496" s="8">
        <v>3726.29</v>
      </c>
      <c r="L4496" s="10">
        <v>46291</v>
      </c>
      <c r="M4496" s="6" t="s">
        <v>17320</v>
      </c>
      <c r="N4496" s="6" t="str">
        <f>IF(COUNTIF($A$2:A4496,A4496)&gt;1,"DUP","OK")</f>
        <v>OK</v>
      </c>
      <c r="O4496" s="6" t="str">
        <f t="shared" si="211"/>
        <v>ORD26005000</v>
      </c>
      <c r="P4496" s="6" t="str">
        <f t="shared" si="212"/>
        <v>Sep</v>
      </c>
      <c r="Q4496" s="6"/>
      <c r="R4496" s="9"/>
      <c r="S4496" s="8"/>
      <c r="T4496" s="8"/>
      <c r="U4496" s="8"/>
      <c r="V4496" s="8"/>
      <c r="W4496" s="8"/>
      <c r="X4496" s="6"/>
      <c r="Y4496" s="6"/>
    </row>
    <row r="4497" spans="1:25" x14ac:dyDescent="0.3">
      <c r="A4497" s="6" t="s">
        <v>17507</v>
      </c>
      <c r="B4497" s="6"/>
      <c r="C4497" s="6" t="s">
        <v>9983</v>
      </c>
      <c r="D4497" s="6" t="str">
        <f t="shared" si="210"/>
        <v>ORD26005045</v>
      </c>
      <c r="E4497" s="10">
        <v>46289</v>
      </c>
      <c r="F4497" s="6" t="s">
        <v>12294</v>
      </c>
      <c r="G4497" s="6" t="s">
        <v>18</v>
      </c>
      <c r="H4497" s="8">
        <v>6297</v>
      </c>
      <c r="I4497" s="8">
        <v>18.89</v>
      </c>
      <c r="J4497" s="8">
        <v>3.4</v>
      </c>
      <c r="K4497" s="8">
        <v>6274.71</v>
      </c>
      <c r="L4497" s="10">
        <v>46291</v>
      </c>
      <c r="M4497" s="6" t="s">
        <v>17320</v>
      </c>
      <c r="N4497" s="6" t="str">
        <f>IF(COUNTIF($A$2:A4497,A4497)&gt;1,"DUP","OK")</f>
        <v>OK</v>
      </c>
      <c r="O4497" s="6" t="str">
        <f t="shared" si="211"/>
        <v>ORD26005045</v>
      </c>
      <c r="P4497" s="6" t="str">
        <f t="shared" si="212"/>
        <v>Sep</v>
      </c>
      <c r="Q4497" s="6"/>
      <c r="R4497" s="9"/>
      <c r="S4497" s="8"/>
      <c r="T4497" s="8"/>
      <c r="U4497" s="8"/>
      <c r="V4497" s="8"/>
      <c r="W4497" s="8"/>
      <c r="X4497" s="6"/>
      <c r="Y4497" s="6"/>
    </row>
    <row r="4498" spans="1:25" x14ac:dyDescent="0.3">
      <c r="A4498" s="6" t="s">
        <v>17508</v>
      </c>
      <c r="B4498" s="6"/>
      <c r="C4498" s="6" t="s">
        <v>10033</v>
      </c>
      <c r="D4498" s="6" t="str">
        <f t="shared" si="210"/>
        <v>ORD26005070</v>
      </c>
      <c r="E4498" s="10">
        <v>46289</v>
      </c>
      <c r="F4498" s="6" t="s">
        <v>12294</v>
      </c>
      <c r="G4498" s="6" t="s">
        <v>18</v>
      </c>
      <c r="H4498" s="8">
        <v>3597</v>
      </c>
      <c r="I4498" s="8">
        <v>10.79</v>
      </c>
      <c r="J4498" s="8">
        <v>1.94</v>
      </c>
      <c r="K4498" s="8">
        <v>3584.27</v>
      </c>
      <c r="L4498" s="10">
        <v>46291</v>
      </c>
      <c r="M4498" s="6" t="s">
        <v>17320</v>
      </c>
      <c r="N4498" s="6" t="str">
        <f>IF(COUNTIF($A$2:A4498,A4498)&gt;1,"DUP","OK")</f>
        <v>OK</v>
      </c>
      <c r="O4498" s="6" t="str">
        <f t="shared" si="211"/>
        <v>ORD26005070</v>
      </c>
      <c r="P4498" s="6" t="str">
        <f t="shared" si="212"/>
        <v>Sep</v>
      </c>
      <c r="Q4498" s="6"/>
      <c r="R4498" s="9"/>
      <c r="S4498" s="8"/>
      <c r="T4498" s="8"/>
      <c r="U4498" s="8"/>
      <c r="V4498" s="8"/>
      <c r="W4498" s="8"/>
      <c r="X4498" s="6"/>
      <c r="Y4498" s="6"/>
    </row>
    <row r="4499" spans="1:25" x14ac:dyDescent="0.3">
      <c r="A4499" s="6" t="s">
        <v>17509</v>
      </c>
      <c r="B4499" s="6"/>
      <c r="C4499" s="6" t="s">
        <v>10080</v>
      </c>
      <c r="D4499" s="6" t="str">
        <f t="shared" si="210"/>
        <v>ORD26005094</v>
      </c>
      <c r="E4499" s="10">
        <v>46289</v>
      </c>
      <c r="F4499" s="6" t="s">
        <v>12294</v>
      </c>
      <c r="G4499" s="6" t="s">
        <v>43</v>
      </c>
      <c r="H4499" s="8">
        <v>349</v>
      </c>
      <c r="I4499" s="8">
        <v>5.24</v>
      </c>
      <c r="J4499" s="8">
        <v>0.94</v>
      </c>
      <c r="K4499" s="8">
        <v>342.82</v>
      </c>
      <c r="L4499" s="10">
        <v>46291</v>
      </c>
      <c r="M4499" s="6" t="s">
        <v>17320</v>
      </c>
      <c r="N4499" s="6" t="str">
        <f>IF(COUNTIF($A$2:A4499,A4499)&gt;1,"DUP","OK")</f>
        <v>OK</v>
      </c>
      <c r="O4499" s="6" t="str">
        <f t="shared" si="211"/>
        <v>ORD26005094</v>
      </c>
      <c r="P4499" s="6" t="str">
        <f t="shared" si="212"/>
        <v>Sep</v>
      </c>
      <c r="Q4499" s="6"/>
      <c r="R4499" s="9"/>
      <c r="S4499" s="8"/>
      <c r="T4499" s="8"/>
      <c r="U4499" s="8"/>
      <c r="V4499" s="8"/>
      <c r="W4499" s="8"/>
      <c r="X4499" s="6"/>
      <c r="Y4499" s="6"/>
    </row>
    <row r="4500" spans="1:25" x14ac:dyDescent="0.3">
      <c r="A4500" s="6" t="s">
        <v>17510</v>
      </c>
      <c r="B4500" s="6"/>
      <c r="C4500" s="6" t="s">
        <v>10142</v>
      </c>
      <c r="D4500" s="6" t="str">
        <f t="shared" si="210"/>
        <v>ORD26005127</v>
      </c>
      <c r="E4500" s="10">
        <v>46289</v>
      </c>
      <c r="F4500" s="6" t="s">
        <v>12294</v>
      </c>
      <c r="G4500" s="6" t="s">
        <v>18</v>
      </c>
      <c r="H4500" s="8">
        <v>1299</v>
      </c>
      <c r="I4500" s="8">
        <v>0</v>
      </c>
      <c r="J4500" s="8">
        <v>0</v>
      </c>
      <c r="K4500" s="8">
        <v>1299</v>
      </c>
      <c r="L4500" s="10">
        <v>46291</v>
      </c>
      <c r="M4500" s="6" t="s">
        <v>17320</v>
      </c>
      <c r="N4500" s="6" t="str">
        <f>IF(COUNTIF($A$2:A4500,A4500)&gt;1,"DUP","OK")</f>
        <v>OK</v>
      </c>
      <c r="O4500" s="6" t="str">
        <f t="shared" si="211"/>
        <v>ORD26005127</v>
      </c>
      <c r="P4500" s="6" t="str">
        <f t="shared" si="212"/>
        <v>Sep</v>
      </c>
      <c r="Q4500" s="6"/>
      <c r="R4500" s="9"/>
      <c r="S4500" s="8"/>
      <c r="T4500" s="8"/>
      <c r="U4500" s="8"/>
      <c r="V4500" s="8"/>
      <c r="W4500" s="8"/>
      <c r="X4500" s="6"/>
      <c r="Y4500" s="6"/>
    </row>
    <row r="4501" spans="1:25" x14ac:dyDescent="0.3">
      <c r="A4501" s="6" t="s">
        <v>17511</v>
      </c>
      <c r="B4501" s="6"/>
      <c r="C4501" s="6" t="s">
        <v>17512</v>
      </c>
      <c r="D4501" s="6" t="str">
        <f t="shared" si="210"/>
        <v>ORD26005188</v>
      </c>
      <c r="E4501" s="10">
        <v>46289</v>
      </c>
      <c r="F4501" s="6" t="s">
        <v>12294</v>
      </c>
      <c r="G4501" s="6" t="s">
        <v>18</v>
      </c>
      <c r="H4501" s="8">
        <v>1098</v>
      </c>
      <c r="I4501" s="8">
        <v>0</v>
      </c>
      <c r="J4501" s="8">
        <v>0</v>
      </c>
      <c r="K4501" s="8">
        <v>1098</v>
      </c>
      <c r="L4501" s="10">
        <v>46291</v>
      </c>
      <c r="M4501" s="6" t="s">
        <v>17320</v>
      </c>
      <c r="N4501" s="6" t="str">
        <f>IF(COUNTIF($A$2:A4501,A4501)&gt;1,"DUP","OK")</f>
        <v>OK</v>
      </c>
      <c r="O4501" s="6" t="str">
        <f t="shared" si="211"/>
        <v>ORD26005188</v>
      </c>
      <c r="P4501" s="6" t="str">
        <f t="shared" si="212"/>
        <v>Sep</v>
      </c>
      <c r="Q4501" s="6"/>
      <c r="R4501" s="9"/>
      <c r="S4501" s="8"/>
      <c r="T4501" s="8"/>
      <c r="U4501" s="8"/>
      <c r="V4501" s="8"/>
      <c r="W4501" s="8"/>
      <c r="X4501" s="6"/>
      <c r="Y4501" s="6"/>
    </row>
    <row r="4502" spans="1:25" x14ac:dyDescent="0.3">
      <c r="A4502" s="6" t="s">
        <v>17513</v>
      </c>
      <c r="B4502" s="6"/>
      <c r="C4502" s="6" t="s">
        <v>10270</v>
      </c>
      <c r="D4502" s="6" t="str">
        <f t="shared" si="210"/>
        <v>ORD26005194</v>
      </c>
      <c r="E4502" s="10">
        <v>46289</v>
      </c>
      <c r="F4502" s="6" t="s">
        <v>12294</v>
      </c>
      <c r="G4502" s="6" t="s">
        <v>27</v>
      </c>
      <c r="H4502" s="8">
        <v>1847</v>
      </c>
      <c r="I4502" s="8">
        <v>33.25</v>
      </c>
      <c r="J4502" s="8">
        <v>5.99</v>
      </c>
      <c r="K4502" s="8">
        <v>1807.76</v>
      </c>
      <c r="L4502" s="10">
        <v>46291</v>
      </c>
      <c r="M4502" s="6" t="s">
        <v>17320</v>
      </c>
      <c r="N4502" s="6" t="str">
        <f>IF(COUNTIF($A$2:A4502,A4502)&gt;1,"DUP","OK")</f>
        <v>OK</v>
      </c>
      <c r="O4502" s="6" t="str">
        <f t="shared" si="211"/>
        <v>ORD26005194</v>
      </c>
      <c r="P4502" s="6" t="str">
        <f t="shared" si="212"/>
        <v>Sep</v>
      </c>
      <c r="Q4502" s="6"/>
      <c r="R4502" s="9"/>
      <c r="S4502" s="8"/>
      <c r="T4502" s="8"/>
      <c r="U4502" s="8"/>
      <c r="V4502" s="8"/>
      <c r="W4502" s="8"/>
      <c r="X4502" s="6"/>
      <c r="Y4502" s="6"/>
    </row>
    <row r="4503" spans="1:25" x14ac:dyDescent="0.3">
      <c r="A4503" s="6" t="s">
        <v>17514</v>
      </c>
      <c r="B4503" s="6"/>
      <c r="C4503" s="6" t="s">
        <v>10304</v>
      </c>
      <c r="D4503" s="6" t="str">
        <f t="shared" si="210"/>
        <v>ORD26005212</v>
      </c>
      <c r="E4503" s="10">
        <v>46289</v>
      </c>
      <c r="F4503" s="6" t="s">
        <v>12294</v>
      </c>
      <c r="G4503" s="6" t="s">
        <v>18</v>
      </c>
      <c r="H4503" s="8">
        <v>1898</v>
      </c>
      <c r="I4503" s="8">
        <v>0</v>
      </c>
      <c r="J4503" s="8">
        <v>0</v>
      </c>
      <c r="K4503" s="8">
        <v>1898</v>
      </c>
      <c r="L4503" s="10">
        <v>46291</v>
      </c>
      <c r="M4503" s="6" t="s">
        <v>17320</v>
      </c>
      <c r="N4503" s="6" t="str">
        <f>IF(COUNTIF($A$2:A4503,A4503)&gt;1,"DUP","OK")</f>
        <v>OK</v>
      </c>
      <c r="O4503" s="6" t="str">
        <f t="shared" si="211"/>
        <v>ORD26005212</v>
      </c>
      <c r="P4503" s="6" t="str">
        <f t="shared" si="212"/>
        <v>Sep</v>
      </c>
      <c r="Q4503" s="6"/>
      <c r="R4503" s="9"/>
      <c r="S4503" s="8"/>
      <c r="T4503" s="8"/>
      <c r="U4503" s="8"/>
      <c r="V4503" s="8"/>
      <c r="W4503" s="8"/>
      <c r="X4503" s="6"/>
      <c r="Y4503" s="6"/>
    </row>
    <row r="4504" spans="1:25" x14ac:dyDescent="0.3">
      <c r="A4504" s="6" t="s">
        <v>17515</v>
      </c>
      <c r="B4504" s="6"/>
      <c r="C4504" s="6" t="s">
        <v>10306</v>
      </c>
      <c r="D4504" s="6" t="str">
        <f t="shared" si="210"/>
        <v>ORD26005213</v>
      </c>
      <c r="E4504" s="10">
        <v>46289</v>
      </c>
      <c r="F4504" s="6" t="s">
        <v>12294</v>
      </c>
      <c r="G4504" s="6" t="s">
        <v>27</v>
      </c>
      <c r="H4504" s="8">
        <v>7998</v>
      </c>
      <c r="I4504" s="8">
        <v>127.97</v>
      </c>
      <c r="J4504" s="8">
        <v>23.03</v>
      </c>
      <c r="K4504" s="8">
        <v>7847</v>
      </c>
      <c r="L4504" s="10">
        <v>46291</v>
      </c>
      <c r="M4504" s="6" t="s">
        <v>17320</v>
      </c>
      <c r="N4504" s="6" t="str">
        <f>IF(COUNTIF($A$2:A4504,A4504)&gt;1,"DUP","OK")</f>
        <v>OK</v>
      </c>
      <c r="O4504" s="6" t="str">
        <f t="shared" si="211"/>
        <v>ORD26005213</v>
      </c>
      <c r="P4504" s="6" t="str">
        <f t="shared" si="212"/>
        <v>Sep</v>
      </c>
      <c r="Q4504" s="6"/>
      <c r="R4504" s="9"/>
      <c r="S4504" s="8"/>
      <c r="T4504" s="8"/>
      <c r="U4504" s="8"/>
      <c r="V4504" s="8"/>
      <c r="W4504" s="8"/>
      <c r="X4504" s="6"/>
      <c r="Y4504" s="6"/>
    </row>
    <row r="4505" spans="1:25" x14ac:dyDescent="0.3">
      <c r="A4505" s="6" t="s">
        <v>17516</v>
      </c>
      <c r="B4505" s="6"/>
      <c r="C4505" s="6" t="s">
        <v>10518</v>
      </c>
      <c r="D4505" s="6" t="str">
        <f t="shared" si="210"/>
        <v>ORD26005323</v>
      </c>
      <c r="E4505" s="10">
        <v>46289</v>
      </c>
      <c r="F4505" s="6" t="s">
        <v>12294</v>
      </c>
      <c r="G4505" s="6" t="s">
        <v>18</v>
      </c>
      <c r="H4505" s="8">
        <v>4999</v>
      </c>
      <c r="I4505" s="8">
        <v>15</v>
      </c>
      <c r="J4505" s="8">
        <v>2.7</v>
      </c>
      <c r="K4505" s="8">
        <v>4981.3</v>
      </c>
      <c r="L4505" s="10">
        <v>46291</v>
      </c>
      <c r="M4505" s="6" t="s">
        <v>17320</v>
      </c>
      <c r="N4505" s="6" t="str">
        <f>IF(COUNTIF($A$2:A4505,A4505)&gt;1,"DUP","OK")</f>
        <v>OK</v>
      </c>
      <c r="O4505" s="6" t="str">
        <f t="shared" si="211"/>
        <v>ORD26005323</v>
      </c>
      <c r="P4505" s="6" t="str">
        <f t="shared" si="212"/>
        <v>Sep</v>
      </c>
      <c r="Q4505" s="6"/>
      <c r="R4505" s="9"/>
      <c r="S4505" s="8"/>
      <c r="T4505" s="8"/>
      <c r="U4505" s="8"/>
      <c r="V4505" s="8"/>
      <c r="W4505" s="8"/>
      <c r="X4505" s="6"/>
      <c r="Y4505" s="6"/>
    </row>
    <row r="4506" spans="1:25" x14ac:dyDescent="0.3">
      <c r="A4506" s="6" t="s">
        <v>17517</v>
      </c>
      <c r="B4506" s="6"/>
      <c r="C4506" s="6" t="s">
        <v>10680</v>
      </c>
      <c r="D4506" s="6" t="str">
        <f t="shared" si="210"/>
        <v>ORD26005405</v>
      </c>
      <c r="E4506" s="10">
        <v>46289</v>
      </c>
      <c r="F4506" s="6" t="s">
        <v>12294</v>
      </c>
      <c r="G4506" s="6" t="s">
        <v>18</v>
      </c>
      <c r="H4506" s="8">
        <v>2697</v>
      </c>
      <c r="I4506" s="8">
        <v>8.09</v>
      </c>
      <c r="J4506" s="8">
        <v>1.46</v>
      </c>
      <c r="K4506" s="8">
        <v>2687.45</v>
      </c>
      <c r="L4506" s="10">
        <v>46291</v>
      </c>
      <c r="M4506" s="6" t="s">
        <v>17320</v>
      </c>
      <c r="N4506" s="6" t="str">
        <f>IF(COUNTIF($A$2:A4506,A4506)&gt;1,"DUP","OK")</f>
        <v>OK</v>
      </c>
      <c r="O4506" s="6" t="str">
        <f t="shared" si="211"/>
        <v>ORD26005405</v>
      </c>
      <c r="P4506" s="6" t="str">
        <f t="shared" si="212"/>
        <v>Sep</v>
      </c>
      <c r="Q4506" s="6"/>
      <c r="R4506" s="9"/>
      <c r="S4506" s="8"/>
      <c r="T4506" s="8"/>
      <c r="U4506" s="8"/>
      <c r="V4506" s="8"/>
      <c r="W4506" s="8"/>
      <c r="X4506" s="6"/>
      <c r="Y4506" s="6"/>
    </row>
    <row r="4507" spans="1:25" x14ac:dyDescent="0.3">
      <c r="A4507" s="6" t="s">
        <v>17518</v>
      </c>
      <c r="B4507" s="6"/>
      <c r="C4507" s="6" t="s">
        <v>10688</v>
      </c>
      <c r="D4507" s="6" t="str">
        <f t="shared" si="210"/>
        <v>ORD26005409</v>
      </c>
      <c r="E4507" s="10">
        <v>46289</v>
      </c>
      <c r="F4507" s="6" t="s">
        <v>12294</v>
      </c>
      <c r="G4507" s="6" t="s">
        <v>43</v>
      </c>
      <c r="H4507" s="8">
        <v>1799</v>
      </c>
      <c r="I4507" s="8">
        <v>26.99</v>
      </c>
      <c r="J4507" s="8">
        <v>4.8600000000000003</v>
      </c>
      <c r="K4507" s="8">
        <v>1767.15</v>
      </c>
      <c r="L4507" s="10">
        <v>46291</v>
      </c>
      <c r="M4507" s="6" t="s">
        <v>17320</v>
      </c>
      <c r="N4507" s="6" t="str">
        <f>IF(COUNTIF($A$2:A4507,A4507)&gt;1,"DUP","OK")</f>
        <v>OK</v>
      </c>
      <c r="O4507" s="6" t="str">
        <f t="shared" si="211"/>
        <v>ORD26005409</v>
      </c>
      <c r="P4507" s="6" t="str">
        <f t="shared" si="212"/>
        <v>Sep</v>
      </c>
      <c r="Q4507" s="6"/>
      <c r="R4507" s="9"/>
      <c r="S4507" s="8"/>
      <c r="T4507" s="8"/>
      <c r="U4507" s="8"/>
      <c r="V4507" s="8"/>
      <c r="W4507" s="8"/>
      <c r="X4507" s="6"/>
      <c r="Y4507" s="6"/>
    </row>
    <row r="4508" spans="1:25" x14ac:dyDescent="0.3">
      <c r="A4508" s="6" t="s">
        <v>17519</v>
      </c>
      <c r="B4508" s="6"/>
      <c r="C4508" s="6" t="s">
        <v>10692</v>
      </c>
      <c r="D4508" s="6" t="str">
        <f t="shared" si="210"/>
        <v>ORD26005411</v>
      </c>
      <c r="E4508" s="10">
        <v>46289</v>
      </c>
      <c r="F4508" s="6" t="s">
        <v>12294</v>
      </c>
      <c r="G4508" s="6" t="s">
        <v>27</v>
      </c>
      <c r="H4508" s="8">
        <v>9097</v>
      </c>
      <c r="I4508" s="8">
        <v>145.55000000000001</v>
      </c>
      <c r="J4508" s="8">
        <v>26.2</v>
      </c>
      <c r="K4508" s="8">
        <v>8925.25</v>
      </c>
      <c r="L4508" s="10">
        <v>46291</v>
      </c>
      <c r="M4508" s="6" t="s">
        <v>17320</v>
      </c>
      <c r="N4508" s="6" t="str">
        <f>IF(COUNTIF($A$2:A4508,A4508)&gt;1,"DUP","OK")</f>
        <v>OK</v>
      </c>
      <c r="O4508" s="6" t="str">
        <f t="shared" si="211"/>
        <v>ORD26005411</v>
      </c>
      <c r="P4508" s="6" t="str">
        <f t="shared" si="212"/>
        <v>Sep</v>
      </c>
      <c r="Q4508" s="6"/>
      <c r="R4508" s="9"/>
      <c r="S4508" s="8"/>
      <c r="T4508" s="8"/>
      <c r="U4508" s="8"/>
      <c r="V4508" s="8"/>
      <c r="W4508" s="8"/>
      <c r="X4508" s="6"/>
      <c r="Y4508" s="6"/>
    </row>
    <row r="4509" spans="1:25" x14ac:dyDescent="0.3">
      <c r="A4509" s="6" t="s">
        <v>17520</v>
      </c>
      <c r="B4509" s="6"/>
      <c r="C4509" s="6" t="s">
        <v>10698</v>
      </c>
      <c r="D4509" s="6" t="str">
        <f t="shared" si="210"/>
        <v>ORD26005414</v>
      </c>
      <c r="E4509" s="10">
        <v>46289</v>
      </c>
      <c r="F4509" s="6" t="s">
        <v>12294</v>
      </c>
      <c r="G4509" s="6" t="s">
        <v>18</v>
      </c>
      <c r="H4509" s="8">
        <v>1299</v>
      </c>
      <c r="I4509" s="8">
        <v>0</v>
      </c>
      <c r="J4509" s="8">
        <v>0</v>
      </c>
      <c r="K4509" s="8">
        <v>1299</v>
      </c>
      <c r="L4509" s="10">
        <v>46291</v>
      </c>
      <c r="M4509" s="6" t="s">
        <v>17320</v>
      </c>
      <c r="N4509" s="6" t="str">
        <f>IF(COUNTIF($A$2:A4509,A4509)&gt;1,"DUP","OK")</f>
        <v>OK</v>
      </c>
      <c r="O4509" s="6" t="str">
        <f t="shared" si="211"/>
        <v>ORD26005414</v>
      </c>
      <c r="P4509" s="6" t="str">
        <f t="shared" si="212"/>
        <v>Sep</v>
      </c>
      <c r="Q4509" s="6"/>
      <c r="R4509" s="9"/>
      <c r="S4509" s="8"/>
      <c r="T4509" s="8"/>
      <c r="U4509" s="8"/>
      <c r="V4509" s="8"/>
      <c r="W4509" s="8"/>
      <c r="X4509" s="6"/>
      <c r="Y4509" s="6"/>
    </row>
    <row r="4510" spans="1:25" x14ac:dyDescent="0.3">
      <c r="A4510" s="6" t="s">
        <v>17521</v>
      </c>
      <c r="B4510" s="6"/>
      <c r="C4510" s="6" t="s">
        <v>10742</v>
      </c>
      <c r="D4510" s="6" t="str">
        <f t="shared" si="210"/>
        <v>ORD26005437</v>
      </c>
      <c r="E4510" s="10">
        <v>46289</v>
      </c>
      <c r="F4510" s="6" t="s">
        <v>12294</v>
      </c>
      <c r="G4510" s="6" t="s">
        <v>27</v>
      </c>
      <c r="H4510" s="8">
        <v>2798</v>
      </c>
      <c r="I4510" s="8">
        <v>44.77</v>
      </c>
      <c r="J4510" s="8">
        <v>8.06</v>
      </c>
      <c r="K4510" s="8">
        <v>2745.17</v>
      </c>
      <c r="L4510" s="10">
        <v>46291</v>
      </c>
      <c r="M4510" s="6" t="s">
        <v>17320</v>
      </c>
      <c r="N4510" s="6" t="str">
        <f>IF(COUNTIF($A$2:A4510,A4510)&gt;1,"DUP","OK")</f>
        <v>OK</v>
      </c>
      <c r="O4510" s="6" t="str">
        <f t="shared" si="211"/>
        <v>ORD26005437</v>
      </c>
      <c r="P4510" s="6" t="str">
        <f t="shared" si="212"/>
        <v>Sep</v>
      </c>
      <c r="Q4510" s="6"/>
      <c r="R4510" s="9"/>
      <c r="S4510" s="8"/>
      <c r="T4510" s="8"/>
      <c r="U4510" s="8"/>
      <c r="V4510" s="8"/>
      <c r="W4510" s="8"/>
      <c r="X4510" s="6"/>
      <c r="Y4510" s="6"/>
    </row>
    <row r="4511" spans="1:25" x14ac:dyDescent="0.3">
      <c r="A4511" s="6" t="s">
        <v>17522</v>
      </c>
      <c r="B4511" s="6"/>
      <c r="C4511" s="6" t="s">
        <v>10932</v>
      </c>
      <c r="D4511" s="6" t="str">
        <f t="shared" si="210"/>
        <v>ORD26005535</v>
      </c>
      <c r="E4511" s="10">
        <v>46289</v>
      </c>
      <c r="F4511" s="6" t="s">
        <v>12294</v>
      </c>
      <c r="G4511" s="6" t="s">
        <v>43</v>
      </c>
      <c r="H4511" s="8">
        <v>1848</v>
      </c>
      <c r="I4511" s="8">
        <v>27.72</v>
      </c>
      <c r="J4511" s="8">
        <v>4.99</v>
      </c>
      <c r="K4511" s="8">
        <v>1815.29</v>
      </c>
      <c r="L4511" s="10">
        <v>46291</v>
      </c>
      <c r="M4511" s="6" t="s">
        <v>17320</v>
      </c>
      <c r="N4511" s="6" t="str">
        <f>IF(COUNTIF($A$2:A4511,A4511)&gt;1,"DUP","OK")</f>
        <v>OK</v>
      </c>
      <c r="O4511" s="6" t="str">
        <f t="shared" si="211"/>
        <v>ORD26005535</v>
      </c>
      <c r="P4511" s="6" t="str">
        <f t="shared" si="212"/>
        <v>Sep</v>
      </c>
      <c r="Q4511" s="6"/>
      <c r="R4511" s="9"/>
      <c r="S4511" s="8"/>
      <c r="T4511" s="8"/>
      <c r="U4511" s="8"/>
      <c r="V4511" s="8"/>
      <c r="W4511" s="8"/>
      <c r="X4511" s="6"/>
      <c r="Y4511" s="6"/>
    </row>
    <row r="4512" spans="1:25" x14ac:dyDescent="0.3">
      <c r="A4512" s="6" t="s">
        <v>17523</v>
      </c>
      <c r="B4512" s="6"/>
      <c r="C4512" s="6" t="s">
        <v>10985</v>
      </c>
      <c r="D4512" s="6" t="str">
        <f t="shared" si="210"/>
        <v>ORD26005562</v>
      </c>
      <c r="E4512" s="10">
        <v>46289</v>
      </c>
      <c r="F4512" s="6" t="s">
        <v>12294</v>
      </c>
      <c r="G4512" s="6" t="s">
        <v>54</v>
      </c>
      <c r="H4512" s="8">
        <v>2598</v>
      </c>
      <c r="I4512" s="8">
        <v>44.17</v>
      </c>
      <c r="J4512" s="8">
        <v>7.95</v>
      </c>
      <c r="K4512" s="8">
        <v>2545.88</v>
      </c>
      <c r="L4512" s="10">
        <v>46291</v>
      </c>
      <c r="M4512" s="6" t="s">
        <v>17320</v>
      </c>
      <c r="N4512" s="6" t="str">
        <f>IF(COUNTIF($A$2:A4512,A4512)&gt;1,"DUP","OK")</f>
        <v>OK</v>
      </c>
      <c r="O4512" s="6" t="str">
        <f t="shared" si="211"/>
        <v>ORD26005562</v>
      </c>
      <c r="P4512" s="6" t="str">
        <f t="shared" si="212"/>
        <v>Sep</v>
      </c>
      <c r="Q4512" s="6"/>
      <c r="R4512" s="9"/>
      <c r="S4512" s="8"/>
      <c r="T4512" s="8"/>
      <c r="U4512" s="8"/>
      <c r="V4512" s="8"/>
      <c r="W4512" s="8"/>
      <c r="X4512" s="6"/>
      <c r="Y4512" s="6"/>
    </row>
    <row r="4513" spans="1:25" x14ac:dyDescent="0.3">
      <c r="A4513" s="6" t="s">
        <v>17524</v>
      </c>
      <c r="B4513" s="6"/>
      <c r="C4513" s="6" t="s">
        <v>11015</v>
      </c>
      <c r="D4513" s="6" t="str">
        <f t="shared" si="210"/>
        <v>ORD26005578</v>
      </c>
      <c r="E4513" s="10">
        <v>46289</v>
      </c>
      <c r="F4513" s="6" t="s">
        <v>12294</v>
      </c>
      <c r="G4513" s="6" t="s">
        <v>18</v>
      </c>
      <c r="H4513" s="8">
        <v>12998</v>
      </c>
      <c r="I4513" s="8">
        <v>38.99</v>
      </c>
      <c r="J4513" s="8">
        <v>7.02</v>
      </c>
      <c r="K4513" s="8">
        <v>12951.99</v>
      </c>
      <c r="L4513" s="10">
        <v>46291</v>
      </c>
      <c r="M4513" s="6" t="s">
        <v>17320</v>
      </c>
      <c r="N4513" s="6" t="str">
        <f>IF(COUNTIF($A$2:A4513,A4513)&gt;1,"DUP","OK")</f>
        <v>OK</v>
      </c>
      <c r="O4513" s="6" t="str">
        <f t="shared" si="211"/>
        <v>ORD26005578</v>
      </c>
      <c r="P4513" s="6" t="str">
        <f t="shared" si="212"/>
        <v>Sep</v>
      </c>
      <c r="Q4513" s="6"/>
      <c r="R4513" s="9"/>
      <c r="S4513" s="8"/>
      <c r="T4513" s="8"/>
      <c r="U4513" s="8"/>
      <c r="V4513" s="8"/>
      <c r="W4513" s="8"/>
      <c r="X4513" s="6"/>
      <c r="Y4513" s="6"/>
    </row>
    <row r="4514" spans="1:25" x14ac:dyDescent="0.3">
      <c r="A4514" s="6" t="s">
        <v>17525</v>
      </c>
      <c r="B4514" s="6"/>
      <c r="C4514" s="6" t="s">
        <v>11153</v>
      </c>
      <c r="D4514" s="6" t="str">
        <f t="shared" si="210"/>
        <v>ORD26005648</v>
      </c>
      <c r="E4514" s="10">
        <v>46289</v>
      </c>
      <c r="F4514" s="6" t="s">
        <v>12294</v>
      </c>
      <c r="G4514" s="6" t="s">
        <v>18</v>
      </c>
      <c r="H4514" s="8">
        <v>2499</v>
      </c>
      <c r="I4514" s="8">
        <v>7.5</v>
      </c>
      <c r="J4514" s="8">
        <v>1.35</v>
      </c>
      <c r="K4514" s="8">
        <v>2490.15</v>
      </c>
      <c r="L4514" s="10">
        <v>46291</v>
      </c>
      <c r="M4514" s="6" t="s">
        <v>17320</v>
      </c>
      <c r="N4514" s="6" t="str">
        <f>IF(COUNTIF($A$2:A4514,A4514)&gt;1,"DUP","OK")</f>
        <v>OK</v>
      </c>
      <c r="O4514" s="6" t="str">
        <f t="shared" si="211"/>
        <v>ORD26005648</v>
      </c>
      <c r="P4514" s="6" t="str">
        <f t="shared" si="212"/>
        <v>Sep</v>
      </c>
      <c r="Q4514" s="6"/>
      <c r="R4514" s="9"/>
      <c r="S4514" s="8"/>
      <c r="T4514" s="8"/>
      <c r="U4514" s="8"/>
      <c r="V4514" s="8"/>
      <c r="W4514" s="8"/>
      <c r="X4514" s="6"/>
      <c r="Y4514" s="6"/>
    </row>
    <row r="4515" spans="1:25" x14ac:dyDescent="0.3">
      <c r="A4515" s="6" t="s">
        <v>17526</v>
      </c>
      <c r="B4515" s="6"/>
      <c r="C4515" s="6" t="s">
        <v>11230</v>
      </c>
      <c r="D4515" s="6" t="str">
        <f t="shared" si="210"/>
        <v>ORD26005689</v>
      </c>
      <c r="E4515" s="10">
        <v>46289</v>
      </c>
      <c r="F4515" s="6" t="s">
        <v>12294</v>
      </c>
      <c r="G4515" s="6" t="s">
        <v>18</v>
      </c>
      <c r="H4515" s="8">
        <v>3348</v>
      </c>
      <c r="I4515" s="8">
        <v>10.039999999999999</v>
      </c>
      <c r="J4515" s="8">
        <v>1.81</v>
      </c>
      <c r="K4515" s="8">
        <v>3336.15</v>
      </c>
      <c r="L4515" s="10">
        <v>46291</v>
      </c>
      <c r="M4515" s="6" t="s">
        <v>17320</v>
      </c>
      <c r="N4515" s="6" t="str">
        <f>IF(COUNTIF($A$2:A4515,A4515)&gt;1,"DUP","OK")</f>
        <v>OK</v>
      </c>
      <c r="O4515" s="6" t="str">
        <f t="shared" si="211"/>
        <v>ORD26005689</v>
      </c>
      <c r="P4515" s="6" t="str">
        <f t="shared" si="212"/>
        <v>Sep</v>
      </c>
      <c r="Q4515" s="6"/>
      <c r="R4515" s="9"/>
      <c r="S4515" s="8"/>
      <c r="T4515" s="8"/>
      <c r="U4515" s="8"/>
      <c r="V4515" s="8"/>
      <c r="W4515" s="8"/>
      <c r="X4515" s="6"/>
      <c r="Y4515" s="6"/>
    </row>
    <row r="4516" spans="1:25" x14ac:dyDescent="0.3">
      <c r="A4516" s="6" t="s">
        <v>17527</v>
      </c>
      <c r="B4516" s="6"/>
      <c r="C4516" s="6" t="s">
        <v>11234</v>
      </c>
      <c r="D4516" s="6" t="str">
        <f t="shared" si="210"/>
        <v>ORD26005691</v>
      </c>
      <c r="E4516" s="10">
        <v>46289</v>
      </c>
      <c r="F4516" s="6" t="s">
        <v>12294</v>
      </c>
      <c r="G4516" s="6" t="s">
        <v>18</v>
      </c>
      <c r="H4516" s="8">
        <v>4999</v>
      </c>
      <c r="I4516" s="8">
        <v>15</v>
      </c>
      <c r="J4516" s="8">
        <v>2.7</v>
      </c>
      <c r="K4516" s="8">
        <v>4981.3</v>
      </c>
      <c r="L4516" s="10">
        <v>46291</v>
      </c>
      <c r="M4516" s="6" t="s">
        <v>17320</v>
      </c>
      <c r="N4516" s="6" t="str">
        <f>IF(COUNTIF($A$2:A4516,A4516)&gt;1,"DUP","OK")</f>
        <v>OK</v>
      </c>
      <c r="O4516" s="6" t="str">
        <f t="shared" si="211"/>
        <v>ORD26005691</v>
      </c>
      <c r="P4516" s="6" t="str">
        <f t="shared" si="212"/>
        <v>Sep</v>
      </c>
      <c r="Q4516" s="6"/>
      <c r="R4516" s="9"/>
      <c r="S4516" s="8"/>
      <c r="T4516" s="8"/>
      <c r="U4516" s="8"/>
      <c r="V4516" s="8"/>
      <c r="W4516" s="8"/>
      <c r="X4516" s="6"/>
      <c r="Y4516" s="6"/>
    </row>
    <row r="4517" spans="1:25" x14ac:dyDescent="0.3">
      <c r="A4517" s="6" t="s">
        <v>17528</v>
      </c>
      <c r="B4517" s="6"/>
      <c r="C4517" s="6" t="s">
        <v>11528</v>
      </c>
      <c r="D4517" s="6" t="str">
        <f t="shared" si="210"/>
        <v>ORD26005845</v>
      </c>
      <c r="E4517" s="10">
        <v>46289</v>
      </c>
      <c r="F4517" s="6" t="s">
        <v>12294</v>
      </c>
      <c r="G4517" s="6" t="s">
        <v>18</v>
      </c>
      <c r="H4517" s="8">
        <v>6097</v>
      </c>
      <c r="I4517" s="8">
        <v>18.29</v>
      </c>
      <c r="J4517" s="8">
        <v>3.29</v>
      </c>
      <c r="K4517" s="8">
        <v>6075.42</v>
      </c>
      <c r="L4517" s="10">
        <v>46291</v>
      </c>
      <c r="M4517" s="6" t="s">
        <v>17320</v>
      </c>
      <c r="N4517" s="6" t="str">
        <f>IF(COUNTIF($A$2:A4517,A4517)&gt;1,"DUP","OK")</f>
        <v>OK</v>
      </c>
      <c r="O4517" s="6" t="str">
        <f t="shared" si="211"/>
        <v>ORD26005845</v>
      </c>
      <c r="P4517" s="6" t="str">
        <f t="shared" si="212"/>
        <v>Sep</v>
      </c>
      <c r="Q4517" s="6"/>
      <c r="R4517" s="9"/>
      <c r="S4517" s="8"/>
      <c r="T4517" s="8"/>
      <c r="U4517" s="8"/>
      <c r="V4517" s="8"/>
      <c r="W4517" s="8"/>
      <c r="X4517" s="6"/>
      <c r="Y4517" s="6"/>
    </row>
    <row r="4518" spans="1:25" x14ac:dyDescent="0.3">
      <c r="A4518" s="6" t="s">
        <v>17529</v>
      </c>
      <c r="B4518" s="6"/>
      <c r="C4518" s="6" t="s">
        <v>11554</v>
      </c>
      <c r="D4518" s="6" t="str">
        <f t="shared" si="210"/>
        <v>ORD26005859</v>
      </c>
      <c r="E4518" s="10">
        <v>46289</v>
      </c>
      <c r="F4518" s="6" t="s">
        <v>12294</v>
      </c>
      <c r="G4518" s="6" t="s">
        <v>18</v>
      </c>
      <c r="H4518" s="8">
        <v>1299</v>
      </c>
      <c r="I4518" s="8">
        <v>0</v>
      </c>
      <c r="J4518" s="8">
        <v>0</v>
      </c>
      <c r="K4518" s="8">
        <v>1299</v>
      </c>
      <c r="L4518" s="10">
        <v>46291</v>
      </c>
      <c r="M4518" s="6" t="s">
        <v>17320</v>
      </c>
      <c r="N4518" s="6" t="str">
        <f>IF(COUNTIF($A$2:A4518,A4518)&gt;1,"DUP","OK")</f>
        <v>OK</v>
      </c>
      <c r="O4518" s="6" t="str">
        <f t="shared" si="211"/>
        <v>ORD26005859</v>
      </c>
      <c r="P4518" s="6" t="str">
        <f t="shared" si="212"/>
        <v>Sep</v>
      </c>
      <c r="Q4518" s="6"/>
      <c r="R4518" s="9"/>
      <c r="S4518" s="8"/>
      <c r="T4518" s="8"/>
      <c r="U4518" s="8"/>
      <c r="V4518" s="8"/>
      <c r="W4518" s="8"/>
      <c r="X4518" s="6"/>
      <c r="Y4518" s="6"/>
    </row>
    <row r="4519" spans="1:25" x14ac:dyDescent="0.3">
      <c r="A4519" s="6" t="s">
        <v>17530</v>
      </c>
      <c r="B4519" s="6"/>
      <c r="C4519" s="6" t="s">
        <v>11563</v>
      </c>
      <c r="D4519" s="6" t="str">
        <f t="shared" si="210"/>
        <v>ORD26005864</v>
      </c>
      <c r="E4519" s="10">
        <v>46289</v>
      </c>
      <c r="F4519" s="6" t="s">
        <v>12294</v>
      </c>
      <c r="G4519" s="6" t="s">
        <v>43</v>
      </c>
      <c r="H4519" s="8">
        <v>499</v>
      </c>
      <c r="I4519" s="8">
        <v>7.49</v>
      </c>
      <c r="J4519" s="8">
        <v>1.35</v>
      </c>
      <c r="K4519" s="8">
        <v>490.16</v>
      </c>
      <c r="L4519" s="10">
        <v>46291</v>
      </c>
      <c r="M4519" s="6" t="s">
        <v>17320</v>
      </c>
      <c r="N4519" s="6" t="str">
        <f>IF(COUNTIF($A$2:A4519,A4519)&gt;1,"DUP","OK")</f>
        <v>OK</v>
      </c>
      <c r="O4519" s="6" t="str">
        <f t="shared" si="211"/>
        <v>ORD26005864</v>
      </c>
      <c r="P4519" s="6" t="str">
        <f t="shared" si="212"/>
        <v>Sep</v>
      </c>
      <c r="Q4519" s="6"/>
      <c r="R4519" s="9"/>
      <c r="S4519" s="8"/>
      <c r="T4519" s="8"/>
      <c r="U4519" s="8"/>
      <c r="V4519" s="8"/>
      <c r="W4519" s="8"/>
      <c r="X4519" s="6"/>
      <c r="Y4519" s="6"/>
    </row>
    <row r="4520" spans="1:25" x14ac:dyDescent="0.3">
      <c r="A4520" s="6" t="s">
        <v>17531</v>
      </c>
      <c r="B4520" s="6"/>
      <c r="C4520" s="6" t="s">
        <v>17532</v>
      </c>
      <c r="D4520" s="6" t="str">
        <f t="shared" si="210"/>
        <v>ORD26005872</v>
      </c>
      <c r="E4520" s="10">
        <v>46289</v>
      </c>
      <c r="F4520" s="6" t="s">
        <v>12294</v>
      </c>
      <c r="G4520" s="6" t="s">
        <v>18</v>
      </c>
      <c r="H4520" s="8">
        <v>2499</v>
      </c>
      <c r="I4520" s="8">
        <v>7.5</v>
      </c>
      <c r="J4520" s="8">
        <v>1.35</v>
      </c>
      <c r="K4520" s="8">
        <v>2490.15</v>
      </c>
      <c r="L4520" s="10">
        <v>46291</v>
      </c>
      <c r="M4520" s="6" t="s">
        <v>17320</v>
      </c>
      <c r="N4520" s="6" t="str">
        <f>IF(COUNTIF($A$2:A4520,A4520)&gt;1,"DUP","OK")</f>
        <v>OK</v>
      </c>
      <c r="O4520" s="6" t="str">
        <f t="shared" si="211"/>
        <v>ORD26005872</v>
      </c>
      <c r="P4520" s="6" t="str">
        <f t="shared" si="212"/>
        <v>Sep</v>
      </c>
      <c r="Q4520" s="6"/>
      <c r="R4520" s="9"/>
      <c r="S4520" s="8"/>
      <c r="T4520" s="8"/>
      <c r="U4520" s="8"/>
      <c r="V4520" s="8"/>
      <c r="W4520" s="8"/>
      <c r="X4520" s="6"/>
      <c r="Y4520" s="6"/>
    </row>
    <row r="4521" spans="1:25" x14ac:dyDescent="0.3">
      <c r="A4521" s="6" t="s">
        <v>17533</v>
      </c>
      <c r="B4521" s="6"/>
      <c r="C4521" s="6" t="s">
        <v>11597</v>
      </c>
      <c r="D4521" s="6" t="str">
        <f t="shared" si="210"/>
        <v>ORD26005883</v>
      </c>
      <c r="E4521" s="10">
        <v>46289</v>
      </c>
      <c r="F4521" s="6" t="s">
        <v>12294</v>
      </c>
      <c r="G4521" s="6" t="s">
        <v>18</v>
      </c>
      <c r="H4521" s="8">
        <v>9998</v>
      </c>
      <c r="I4521" s="8">
        <v>29.99</v>
      </c>
      <c r="J4521" s="8">
        <v>5.4</v>
      </c>
      <c r="K4521" s="8">
        <v>9962.61</v>
      </c>
      <c r="L4521" s="10">
        <v>46291</v>
      </c>
      <c r="M4521" s="6" t="s">
        <v>17320</v>
      </c>
      <c r="N4521" s="6" t="str">
        <f>IF(COUNTIF($A$2:A4521,A4521)&gt;1,"DUP","OK")</f>
        <v>OK</v>
      </c>
      <c r="O4521" s="6" t="str">
        <f t="shared" si="211"/>
        <v>ORD26005883</v>
      </c>
      <c r="P4521" s="6" t="str">
        <f t="shared" si="212"/>
        <v>Sep</v>
      </c>
      <c r="Q4521" s="6"/>
      <c r="R4521" s="9"/>
      <c r="S4521" s="8"/>
      <c r="T4521" s="8"/>
      <c r="U4521" s="8"/>
      <c r="V4521" s="8"/>
      <c r="W4521" s="8"/>
      <c r="X4521" s="6"/>
      <c r="Y4521" s="6"/>
    </row>
    <row r="4522" spans="1:25" x14ac:dyDescent="0.3">
      <c r="A4522" s="6" t="s">
        <v>17534</v>
      </c>
      <c r="B4522" s="6"/>
      <c r="C4522" s="6" t="s">
        <v>11601</v>
      </c>
      <c r="D4522" s="6" t="str">
        <f t="shared" si="210"/>
        <v>ORD26005885</v>
      </c>
      <c r="E4522" s="10">
        <v>46289</v>
      </c>
      <c r="F4522" s="6" t="s">
        <v>12294</v>
      </c>
      <c r="G4522" s="6" t="s">
        <v>18</v>
      </c>
      <c r="H4522" s="8">
        <v>1598</v>
      </c>
      <c r="I4522" s="8">
        <v>0</v>
      </c>
      <c r="J4522" s="8">
        <v>0</v>
      </c>
      <c r="K4522" s="8">
        <v>1598</v>
      </c>
      <c r="L4522" s="10">
        <v>46291</v>
      </c>
      <c r="M4522" s="6" t="s">
        <v>17320</v>
      </c>
      <c r="N4522" s="6" t="str">
        <f>IF(COUNTIF($A$2:A4522,A4522)&gt;1,"DUP","OK")</f>
        <v>OK</v>
      </c>
      <c r="O4522" s="6" t="str">
        <f t="shared" si="211"/>
        <v>ORD26005885</v>
      </c>
      <c r="P4522" s="6" t="str">
        <f t="shared" si="212"/>
        <v>Sep</v>
      </c>
      <c r="Q4522" s="6"/>
      <c r="R4522" s="9"/>
      <c r="S4522" s="8"/>
      <c r="T4522" s="8"/>
      <c r="U4522" s="8"/>
      <c r="V4522" s="8"/>
      <c r="W4522" s="8"/>
      <c r="X4522" s="6"/>
      <c r="Y4522" s="6"/>
    </row>
    <row r="4523" spans="1:25" x14ac:dyDescent="0.3">
      <c r="A4523" s="6" t="s">
        <v>17535</v>
      </c>
      <c r="B4523" s="6"/>
      <c r="C4523" s="6" t="s">
        <v>11642</v>
      </c>
      <c r="D4523" s="6" t="str">
        <f t="shared" si="210"/>
        <v>ORD26005906</v>
      </c>
      <c r="E4523" s="10">
        <v>46289</v>
      </c>
      <c r="F4523" s="6" t="s">
        <v>12294</v>
      </c>
      <c r="G4523" s="6" t="s">
        <v>18</v>
      </c>
      <c r="H4523" s="8">
        <v>6297</v>
      </c>
      <c r="I4523" s="8">
        <v>18.89</v>
      </c>
      <c r="J4523" s="8">
        <v>3.4</v>
      </c>
      <c r="K4523" s="8">
        <v>6274.71</v>
      </c>
      <c r="L4523" s="10">
        <v>46291</v>
      </c>
      <c r="M4523" s="6" t="s">
        <v>17320</v>
      </c>
      <c r="N4523" s="6" t="str">
        <f>IF(COUNTIF($A$2:A4523,A4523)&gt;1,"DUP","OK")</f>
        <v>OK</v>
      </c>
      <c r="O4523" s="6" t="str">
        <f t="shared" si="211"/>
        <v>ORD26005906</v>
      </c>
      <c r="P4523" s="6" t="str">
        <f t="shared" si="212"/>
        <v>Sep</v>
      </c>
      <c r="Q4523" s="6"/>
      <c r="R4523" s="9"/>
      <c r="S4523" s="8"/>
      <c r="T4523" s="8"/>
      <c r="U4523" s="8"/>
      <c r="V4523" s="8"/>
      <c r="W4523" s="8"/>
      <c r="X4523" s="6"/>
      <c r="Y4523" s="6"/>
    </row>
    <row r="4524" spans="1:25" x14ac:dyDescent="0.3">
      <c r="A4524" s="6" t="s">
        <v>17536</v>
      </c>
      <c r="B4524" s="6"/>
      <c r="C4524" s="6" t="s">
        <v>11670</v>
      </c>
      <c r="D4524" s="6" t="str">
        <f t="shared" si="210"/>
        <v>ORD26005920</v>
      </c>
      <c r="E4524" s="10">
        <v>46289</v>
      </c>
      <c r="F4524" s="6" t="s">
        <v>12294</v>
      </c>
      <c r="G4524" s="6" t="s">
        <v>18</v>
      </c>
      <c r="H4524" s="8">
        <v>3447</v>
      </c>
      <c r="I4524" s="8">
        <v>10.34</v>
      </c>
      <c r="J4524" s="8">
        <v>1.86</v>
      </c>
      <c r="K4524" s="8">
        <v>3434.8</v>
      </c>
      <c r="L4524" s="10">
        <v>46291</v>
      </c>
      <c r="M4524" s="6" t="s">
        <v>17320</v>
      </c>
      <c r="N4524" s="6" t="str">
        <f>IF(COUNTIF($A$2:A4524,A4524)&gt;1,"DUP","OK")</f>
        <v>OK</v>
      </c>
      <c r="O4524" s="6" t="str">
        <f t="shared" si="211"/>
        <v>ORD26005920</v>
      </c>
      <c r="P4524" s="6" t="str">
        <f t="shared" si="212"/>
        <v>Sep</v>
      </c>
      <c r="Q4524" s="6"/>
      <c r="R4524" s="9"/>
      <c r="S4524" s="8"/>
      <c r="T4524" s="8"/>
      <c r="U4524" s="8"/>
      <c r="V4524" s="8"/>
      <c r="W4524" s="8"/>
      <c r="X4524" s="6"/>
      <c r="Y4524" s="6"/>
    </row>
    <row r="4525" spans="1:25" x14ac:dyDescent="0.3">
      <c r="A4525" s="6" t="s">
        <v>17537</v>
      </c>
      <c r="B4525" s="6"/>
      <c r="C4525" s="6" t="s">
        <v>11793</v>
      </c>
      <c r="D4525" s="6" t="str">
        <f t="shared" si="210"/>
        <v>ORD26005986</v>
      </c>
      <c r="E4525" s="10">
        <v>46289</v>
      </c>
      <c r="F4525" s="6" t="s">
        <v>12294</v>
      </c>
      <c r="G4525" s="6" t="s">
        <v>27</v>
      </c>
      <c r="H4525" s="8">
        <v>7998</v>
      </c>
      <c r="I4525" s="8">
        <v>127.97</v>
      </c>
      <c r="J4525" s="8">
        <v>23.03</v>
      </c>
      <c r="K4525" s="8">
        <v>7847</v>
      </c>
      <c r="L4525" s="10">
        <v>46291</v>
      </c>
      <c r="M4525" s="6" t="s">
        <v>17320</v>
      </c>
      <c r="N4525" s="6" t="str">
        <f>IF(COUNTIF($A$2:A4525,A4525)&gt;1,"DUP","OK")</f>
        <v>OK</v>
      </c>
      <c r="O4525" s="6" t="str">
        <f t="shared" si="211"/>
        <v>ORD26005986</v>
      </c>
      <c r="P4525" s="6" t="str">
        <f t="shared" si="212"/>
        <v>Sep</v>
      </c>
      <c r="Q4525" s="6"/>
      <c r="R4525" s="9"/>
      <c r="S4525" s="8"/>
      <c r="T4525" s="8"/>
      <c r="U4525" s="8"/>
      <c r="V4525" s="8"/>
      <c r="W4525" s="8"/>
      <c r="X4525" s="6"/>
      <c r="Y4525" s="6"/>
    </row>
    <row r="4526" spans="1:25" x14ac:dyDescent="0.3">
      <c r="A4526" s="6" t="s">
        <v>17538</v>
      </c>
      <c r="B4526" s="6" t="s">
        <v>16152</v>
      </c>
      <c r="C4526" s="6"/>
      <c r="D4526" s="6" t="str">
        <f t="shared" si="210"/>
        <v/>
      </c>
      <c r="E4526" s="10">
        <v>46289</v>
      </c>
      <c r="F4526" s="6" t="s">
        <v>12677</v>
      </c>
      <c r="G4526" s="6" t="s">
        <v>18</v>
      </c>
      <c r="H4526" s="8">
        <v>4597</v>
      </c>
      <c r="I4526" s="8">
        <v>0</v>
      </c>
      <c r="J4526" s="8">
        <v>0</v>
      </c>
      <c r="K4526" s="8">
        <v>-4597</v>
      </c>
      <c r="L4526" s="10">
        <v>46291</v>
      </c>
      <c r="M4526" s="6" t="s">
        <v>17320</v>
      </c>
      <c r="N4526" s="6" t="str">
        <f>IF(COUNTIF($A$2:A4526,A4526)&gt;1,"DUP","OK")</f>
        <v>OK</v>
      </c>
      <c r="O4526" s="6" t="str">
        <f t="shared" si="211"/>
        <v>ORD26002831</v>
      </c>
      <c r="P4526" s="6" t="str">
        <f t="shared" si="212"/>
        <v>Sep</v>
      </c>
      <c r="Q4526" s="6"/>
      <c r="R4526" s="9"/>
      <c r="S4526" s="8"/>
      <c r="T4526" s="8"/>
      <c r="U4526" s="8"/>
      <c r="V4526" s="8"/>
      <c r="W4526" s="8"/>
      <c r="X4526" s="6"/>
      <c r="Y4526" s="6"/>
    </row>
    <row r="4527" spans="1:25" x14ac:dyDescent="0.3">
      <c r="A4527" s="6" t="s">
        <v>17539</v>
      </c>
      <c r="B4527" s="6" t="s">
        <v>16900</v>
      </c>
      <c r="C4527" s="6"/>
      <c r="D4527" s="6" t="str">
        <f t="shared" si="210"/>
        <v/>
      </c>
      <c r="E4527" s="10">
        <v>46289</v>
      </c>
      <c r="F4527" s="6" t="s">
        <v>12677</v>
      </c>
      <c r="G4527" s="6" t="s">
        <v>54</v>
      </c>
      <c r="H4527" s="8">
        <v>599</v>
      </c>
      <c r="I4527" s="8">
        <v>0</v>
      </c>
      <c r="J4527" s="8">
        <v>0</v>
      </c>
      <c r="K4527" s="8">
        <v>-599</v>
      </c>
      <c r="L4527" s="10">
        <v>46291</v>
      </c>
      <c r="M4527" s="6" t="s">
        <v>17320</v>
      </c>
      <c r="N4527" s="6" t="str">
        <f>IF(COUNTIF($A$2:A4527,A4527)&gt;1,"DUP","OK")</f>
        <v>OK</v>
      </c>
      <c r="O4527" s="6" t="str">
        <f t="shared" si="211"/>
        <v>ORD26005493</v>
      </c>
      <c r="P4527" s="6" t="str">
        <f t="shared" si="212"/>
        <v>Sep</v>
      </c>
      <c r="Q4527" s="6"/>
      <c r="R4527" s="9"/>
      <c r="S4527" s="8"/>
      <c r="T4527" s="8"/>
      <c r="U4527" s="8"/>
      <c r="V4527" s="8"/>
      <c r="W4527" s="8"/>
      <c r="X4527" s="6"/>
      <c r="Y4527" s="6"/>
    </row>
    <row r="4528" spans="1:25" x14ac:dyDescent="0.3">
      <c r="A4528" s="6" t="s">
        <v>17540</v>
      </c>
      <c r="B4528" s="6" t="s">
        <v>16635</v>
      </c>
      <c r="C4528" s="6"/>
      <c r="D4528" s="6" t="str">
        <f t="shared" si="210"/>
        <v/>
      </c>
      <c r="E4528" s="10">
        <v>46289</v>
      </c>
      <c r="F4528" s="6" t="s">
        <v>12677</v>
      </c>
      <c r="G4528" s="6" t="s">
        <v>27</v>
      </c>
      <c r="H4528" s="8">
        <v>1848</v>
      </c>
      <c r="I4528" s="8">
        <v>0</v>
      </c>
      <c r="J4528" s="8">
        <v>0</v>
      </c>
      <c r="K4528" s="8">
        <v>-1848</v>
      </c>
      <c r="L4528" s="10">
        <v>46291</v>
      </c>
      <c r="M4528" s="6" t="s">
        <v>17320</v>
      </c>
      <c r="N4528" s="6" t="str">
        <f>IF(COUNTIF($A$2:A4528,A4528)&gt;1,"DUP","OK")</f>
        <v>OK</v>
      </c>
      <c r="O4528" s="6" t="str">
        <f t="shared" si="211"/>
        <v>ORD26004524</v>
      </c>
      <c r="P4528" s="6" t="str">
        <f t="shared" si="212"/>
        <v>Sep</v>
      </c>
      <c r="Q4528" s="6"/>
      <c r="R4528" s="9"/>
      <c r="S4528" s="8"/>
      <c r="T4528" s="8"/>
      <c r="U4528" s="8"/>
      <c r="V4528" s="8"/>
      <c r="W4528" s="8"/>
      <c r="X4528" s="6"/>
      <c r="Y4528" s="6"/>
    </row>
    <row r="4529" spans="1:25" x14ac:dyDescent="0.3">
      <c r="A4529" s="6" t="s">
        <v>17541</v>
      </c>
      <c r="B4529" s="6" t="s">
        <v>17244</v>
      </c>
      <c r="C4529" s="6"/>
      <c r="D4529" s="6" t="str">
        <f t="shared" si="210"/>
        <v/>
      </c>
      <c r="E4529" s="10">
        <v>46289</v>
      </c>
      <c r="F4529" s="6" t="s">
        <v>12677</v>
      </c>
      <c r="G4529" s="6" t="s">
        <v>18</v>
      </c>
      <c r="H4529" s="8">
        <v>349</v>
      </c>
      <c r="I4529" s="8">
        <v>0</v>
      </c>
      <c r="J4529" s="8">
        <v>0</v>
      </c>
      <c r="K4529" s="8">
        <v>-349</v>
      </c>
      <c r="L4529" s="10">
        <v>46291</v>
      </c>
      <c r="M4529" s="6" t="s">
        <v>17320</v>
      </c>
      <c r="N4529" s="6" t="str">
        <f>IF(COUNTIF($A$2:A4529,A4529)&gt;1,"DUP","OK")</f>
        <v>OK</v>
      </c>
      <c r="O4529" s="6" t="str">
        <f t="shared" si="211"/>
        <v>ORD26003721</v>
      </c>
      <c r="P4529" s="6" t="str">
        <f t="shared" si="212"/>
        <v>Sep</v>
      </c>
      <c r="Q4529" s="6"/>
      <c r="R4529" s="9"/>
      <c r="S4529" s="8"/>
      <c r="T4529" s="8"/>
      <c r="U4529" s="8"/>
      <c r="V4529" s="8"/>
      <c r="W4529" s="8"/>
      <c r="X4529" s="6"/>
      <c r="Y4529" s="6"/>
    </row>
    <row r="4530" spans="1:25" x14ac:dyDescent="0.3">
      <c r="A4530" s="6" t="s">
        <v>17542</v>
      </c>
      <c r="B4530" s="6" t="s">
        <v>16916</v>
      </c>
      <c r="C4530" s="6"/>
      <c r="D4530" s="6" t="str">
        <f t="shared" si="210"/>
        <v/>
      </c>
      <c r="E4530" s="10">
        <v>46289</v>
      </c>
      <c r="F4530" s="6" t="s">
        <v>12677</v>
      </c>
      <c r="G4530" s="6" t="s">
        <v>27</v>
      </c>
      <c r="H4530" s="8">
        <v>1499</v>
      </c>
      <c r="I4530" s="8">
        <v>0</v>
      </c>
      <c r="J4530" s="8">
        <v>0</v>
      </c>
      <c r="K4530" s="8">
        <v>-1499</v>
      </c>
      <c r="L4530" s="10">
        <v>46291</v>
      </c>
      <c r="M4530" s="6" t="s">
        <v>17320</v>
      </c>
      <c r="N4530" s="6" t="str">
        <f>IF(COUNTIF($A$2:A4530,A4530)&gt;1,"DUP","OK")</f>
        <v>OK</v>
      </c>
      <c r="O4530" s="6" t="str">
        <f t="shared" si="211"/>
        <v>ORD26005928</v>
      </c>
      <c r="P4530" s="6" t="str">
        <f t="shared" si="212"/>
        <v>Sep</v>
      </c>
      <c r="Q4530" s="6"/>
      <c r="R4530" s="9"/>
      <c r="S4530" s="8"/>
      <c r="T4530" s="8"/>
      <c r="U4530" s="8"/>
      <c r="V4530" s="8"/>
      <c r="W4530" s="8"/>
      <c r="X4530" s="6"/>
      <c r="Y4530" s="6"/>
    </row>
    <row r="4531" spans="1:25" x14ac:dyDescent="0.3">
      <c r="A4531" s="6" t="s">
        <v>17543</v>
      </c>
      <c r="B4531" s="6" t="s">
        <v>16736</v>
      </c>
      <c r="C4531" s="6"/>
      <c r="D4531" s="6" t="str">
        <f t="shared" si="210"/>
        <v/>
      </c>
      <c r="E4531" s="10">
        <v>46289</v>
      </c>
      <c r="F4531" s="6" t="s">
        <v>12677</v>
      </c>
      <c r="G4531" s="6" t="s">
        <v>18</v>
      </c>
      <c r="H4531" s="8">
        <v>4999</v>
      </c>
      <c r="I4531" s="8">
        <v>0</v>
      </c>
      <c r="J4531" s="8">
        <v>0</v>
      </c>
      <c r="K4531" s="8">
        <v>-4999</v>
      </c>
      <c r="L4531" s="10">
        <v>46291</v>
      </c>
      <c r="M4531" s="6" t="s">
        <v>17320</v>
      </c>
      <c r="N4531" s="6" t="str">
        <f>IF(COUNTIF($A$2:A4531,A4531)&gt;1,"DUP","OK")</f>
        <v>OK</v>
      </c>
      <c r="O4531" s="6" t="str">
        <f t="shared" si="211"/>
        <v>ORD26000322</v>
      </c>
      <c r="P4531" s="6" t="str">
        <f t="shared" si="212"/>
        <v>Sep</v>
      </c>
      <c r="Q4531" s="6"/>
      <c r="R4531" s="9"/>
      <c r="S4531" s="8"/>
      <c r="T4531" s="8"/>
      <c r="U4531" s="8"/>
      <c r="V4531" s="8"/>
      <c r="W4531" s="8"/>
      <c r="X4531" s="6"/>
      <c r="Y4531" s="6"/>
    </row>
    <row r="4532" spans="1:25" x14ac:dyDescent="0.3">
      <c r="A4532" s="6" t="s">
        <v>17544</v>
      </c>
      <c r="B4532" s="6" t="s">
        <v>16881</v>
      </c>
      <c r="C4532" s="6"/>
      <c r="D4532" s="6" t="str">
        <f t="shared" si="210"/>
        <v/>
      </c>
      <c r="E4532" s="10">
        <v>46289</v>
      </c>
      <c r="F4532" s="6" t="s">
        <v>12677</v>
      </c>
      <c r="G4532" s="6" t="s">
        <v>27</v>
      </c>
      <c r="H4532" s="8">
        <v>8998</v>
      </c>
      <c r="I4532" s="8">
        <v>0</v>
      </c>
      <c r="J4532" s="8">
        <v>0</v>
      </c>
      <c r="K4532" s="8">
        <v>-8998</v>
      </c>
      <c r="L4532" s="10">
        <v>46291</v>
      </c>
      <c r="M4532" s="6" t="s">
        <v>17320</v>
      </c>
      <c r="N4532" s="6" t="str">
        <f>IF(COUNTIF($A$2:A4532,A4532)&gt;1,"DUP","OK")</f>
        <v>OK</v>
      </c>
      <c r="O4532" s="6" t="str">
        <f t="shared" si="211"/>
        <v>ORD26004821</v>
      </c>
      <c r="P4532" s="6" t="str">
        <f t="shared" si="212"/>
        <v>Sep</v>
      </c>
      <c r="Q4532" s="6"/>
      <c r="R4532" s="9"/>
      <c r="S4532" s="8"/>
      <c r="T4532" s="8"/>
      <c r="U4532" s="8"/>
      <c r="V4532" s="8"/>
      <c r="W4532" s="8"/>
      <c r="X4532" s="6"/>
      <c r="Y4532" s="6"/>
    </row>
    <row r="4533" spans="1:25" x14ac:dyDescent="0.3">
      <c r="A4533" s="6" t="s">
        <v>17545</v>
      </c>
      <c r="B4533" s="6"/>
      <c r="C4533" s="6" t="s">
        <v>40</v>
      </c>
      <c r="D4533" s="6" t="str">
        <f t="shared" si="210"/>
        <v>ORD26000009</v>
      </c>
      <c r="E4533" s="10">
        <v>46290</v>
      </c>
      <c r="F4533" s="6" t="s">
        <v>12294</v>
      </c>
      <c r="G4533" s="6" t="s">
        <v>43</v>
      </c>
      <c r="H4533" s="8">
        <v>349</v>
      </c>
      <c r="I4533" s="8">
        <v>5.24</v>
      </c>
      <c r="J4533" s="8">
        <v>0.94</v>
      </c>
      <c r="K4533" s="8">
        <v>342.82</v>
      </c>
      <c r="L4533" s="10">
        <v>46292</v>
      </c>
      <c r="M4533" s="6" t="s">
        <v>17546</v>
      </c>
      <c r="N4533" s="6" t="str">
        <f>IF(COUNTIF($A$2:A4533,A4533)&gt;1,"DUP","OK")</f>
        <v>OK</v>
      </c>
      <c r="O4533" s="6" t="str">
        <f t="shared" si="211"/>
        <v>ORD26000009</v>
      </c>
      <c r="P4533" s="6" t="str">
        <f t="shared" si="212"/>
        <v>Sep</v>
      </c>
      <c r="Q4533" s="6"/>
      <c r="R4533" s="9"/>
      <c r="S4533" s="8"/>
      <c r="T4533" s="8"/>
      <c r="U4533" s="8"/>
      <c r="V4533" s="8"/>
      <c r="W4533" s="8"/>
      <c r="X4533" s="6"/>
      <c r="Y4533" s="6"/>
    </row>
    <row r="4534" spans="1:25" x14ac:dyDescent="0.3">
      <c r="A4534" s="6" t="s">
        <v>17547</v>
      </c>
      <c r="B4534" s="6"/>
      <c r="C4534" s="6" t="s">
        <v>81</v>
      </c>
      <c r="D4534" s="6" t="str">
        <f t="shared" si="210"/>
        <v>ORD26000025</v>
      </c>
      <c r="E4534" s="10">
        <v>46290</v>
      </c>
      <c r="F4534" s="6" t="s">
        <v>12294</v>
      </c>
      <c r="G4534" s="6" t="s">
        <v>18</v>
      </c>
      <c r="H4534" s="8">
        <v>5498</v>
      </c>
      <c r="I4534" s="8">
        <v>16.489999999999998</v>
      </c>
      <c r="J4534" s="8">
        <v>2.97</v>
      </c>
      <c r="K4534" s="8">
        <v>5478.54</v>
      </c>
      <c r="L4534" s="10">
        <v>46292</v>
      </c>
      <c r="M4534" s="6" t="s">
        <v>17546</v>
      </c>
      <c r="N4534" s="6" t="str">
        <f>IF(COUNTIF($A$2:A4534,A4534)&gt;1,"DUP","OK")</f>
        <v>OK</v>
      </c>
      <c r="O4534" s="6" t="str">
        <f t="shared" si="211"/>
        <v>ORD26000025</v>
      </c>
      <c r="P4534" s="6" t="str">
        <f t="shared" si="212"/>
        <v>Sep</v>
      </c>
      <c r="Q4534" s="6"/>
      <c r="R4534" s="9"/>
      <c r="S4534" s="8"/>
      <c r="T4534" s="8"/>
      <c r="U4534" s="8"/>
      <c r="V4534" s="8"/>
      <c r="W4534" s="8"/>
      <c r="X4534" s="6"/>
      <c r="Y4534" s="6"/>
    </row>
    <row r="4535" spans="1:25" x14ac:dyDescent="0.3">
      <c r="A4535" s="6" t="s">
        <v>17548</v>
      </c>
      <c r="B4535" s="6"/>
      <c r="C4535" s="6" t="s">
        <v>243</v>
      </c>
      <c r="D4535" s="6" t="str">
        <f t="shared" si="210"/>
        <v>ORD26000105</v>
      </c>
      <c r="E4535" s="10">
        <v>46290</v>
      </c>
      <c r="F4535" s="6" t="s">
        <v>12294</v>
      </c>
      <c r="G4535" s="6" t="s">
        <v>18</v>
      </c>
      <c r="H4535" s="8">
        <v>4998</v>
      </c>
      <c r="I4535" s="8">
        <v>14.99</v>
      </c>
      <c r="J4535" s="8">
        <v>2.7</v>
      </c>
      <c r="K4535" s="8">
        <v>4980.3100000000004</v>
      </c>
      <c r="L4535" s="10">
        <v>46292</v>
      </c>
      <c r="M4535" s="6" t="s">
        <v>17546</v>
      </c>
      <c r="N4535" s="6" t="str">
        <f>IF(COUNTIF($A$2:A4535,A4535)&gt;1,"DUP","OK")</f>
        <v>OK</v>
      </c>
      <c r="O4535" s="6" t="str">
        <f t="shared" si="211"/>
        <v>ORD26000105</v>
      </c>
      <c r="P4535" s="6" t="str">
        <f t="shared" si="212"/>
        <v>Sep</v>
      </c>
      <c r="Q4535" s="6"/>
      <c r="R4535" s="9"/>
      <c r="S4535" s="8"/>
      <c r="T4535" s="8"/>
      <c r="U4535" s="8"/>
      <c r="V4535" s="8"/>
      <c r="W4535" s="8"/>
      <c r="X4535" s="6"/>
      <c r="Y4535" s="6"/>
    </row>
    <row r="4536" spans="1:25" x14ac:dyDescent="0.3">
      <c r="A4536" s="6" t="s">
        <v>17549</v>
      </c>
      <c r="B4536" s="6"/>
      <c r="C4536" s="6" t="s">
        <v>17550</v>
      </c>
      <c r="D4536" s="6" t="str">
        <f t="shared" si="210"/>
        <v>ORD26000206</v>
      </c>
      <c r="E4536" s="10">
        <v>46290</v>
      </c>
      <c r="F4536" s="6" t="s">
        <v>12294</v>
      </c>
      <c r="G4536" s="6" t="s">
        <v>18</v>
      </c>
      <c r="H4536" s="8">
        <v>1348</v>
      </c>
      <c r="I4536" s="8">
        <v>0</v>
      </c>
      <c r="J4536" s="8">
        <v>0</v>
      </c>
      <c r="K4536" s="8">
        <v>1348</v>
      </c>
      <c r="L4536" s="10">
        <v>46292</v>
      </c>
      <c r="M4536" s="6" t="s">
        <v>17546</v>
      </c>
      <c r="N4536" s="6" t="str">
        <f>IF(COUNTIF($A$2:A4536,A4536)&gt;1,"DUP","OK")</f>
        <v>OK</v>
      </c>
      <c r="O4536" s="6" t="str">
        <f t="shared" si="211"/>
        <v>ORD26000206</v>
      </c>
      <c r="P4536" s="6" t="str">
        <f t="shared" si="212"/>
        <v>Sep</v>
      </c>
      <c r="Q4536" s="6"/>
      <c r="R4536" s="9"/>
      <c r="S4536" s="8"/>
      <c r="T4536" s="8"/>
      <c r="U4536" s="8"/>
      <c r="V4536" s="8"/>
      <c r="W4536" s="8"/>
      <c r="X4536" s="6"/>
      <c r="Y4536" s="6"/>
    </row>
    <row r="4537" spans="1:25" x14ac:dyDescent="0.3">
      <c r="A4537" s="6" t="s">
        <v>17551</v>
      </c>
      <c r="B4537" s="6"/>
      <c r="C4537" s="6" t="s">
        <v>500</v>
      </c>
      <c r="D4537" s="6" t="str">
        <f t="shared" si="210"/>
        <v>ORD26000233</v>
      </c>
      <c r="E4537" s="10">
        <v>46290</v>
      </c>
      <c r="F4537" s="6" t="s">
        <v>12294</v>
      </c>
      <c r="G4537" s="6" t="s">
        <v>18</v>
      </c>
      <c r="H4537" s="8">
        <v>1198</v>
      </c>
      <c r="I4537" s="8">
        <v>0</v>
      </c>
      <c r="J4537" s="8">
        <v>0</v>
      </c>
      <c r="K4537" s="8">
        <v>1198</v>
      </c>
      <c r="L4537" s="10">
        <v>46292</v>
      </c>
      <c r="M4537" s="6" t="s">
        <v>17546</v>
      </c>
      <c r="N4537" s="6" t="str">
        <f>IF(COUNTIF($A$2:A4537,A4537)&gt;1,"DUP","OK")</f>
        <v>OK</v>
      </c>
      <c r="O4537" s="6" t="str">
        <f t="shared" si="211"/>
        <v>ORD26000233</v>
      </c>
      <c r="P4537" s="6" t="str">
        <f t="shared" si="212"/>
        <v>Sep</v>
      </c>
      <c r="Q4537" s="6"/>
      <c r="R4537" s="9"/>
      <c r="S4537" s="8"/>
      <c r="T4537" s="8"/>
      <c r="U4537" s="8"/>
      <c r="V4537" s="8"/>
      <c r="W4537" s="8"/>
      <c r="X4537" s="6"/>
      <c r="Y4537" s="6"/>
    </row>
    <row r="4538" spans="1:25" x14ac:dyDescent="0.3">
      <c r="A4538" s="6" t="s">
        <v>17552</v>
      </c>
      <c r="B4538" s="6"/>
      <c r="C4538" s="6" t="s">
        <v>621</v>
      </c>
      <c r="D4538" s="6" t="str">
        <f t="shared" si="210"/>
        <v>ORD26000293</v>
      </c>
      <c r="E4538" s="10">
        <v>46290</v>
      </c>
      <c r="F4538" s="6" t="s">
        <v>12294</v>
      </c>
      <c r="G4538" s="6" t="s">
        <v>18</v>
      </c>
      <c r="H4538" s="8">
        <v>599</v>
      </c>
      <c r="I4538" s="8">
        <v>0</v>
      </c>
      <c r="J4538" s="8">
        <v>0</v>
      </c>
      <c r="K4538" s="8">
        <v>599</v>
      </c>
      <c r="L4538" s="10">
        <v>46292</v>
      </c>
      <c r="M4538" s="6" t="s">
        <v>17546</v>
      </c>
      <c r="N4538" s="6" t="str">
        <f>IF(COUNTIF($A$2:A4538,A4538)&gt;1,"DUP","OK")</f>
        <v>OK</v>
      </c>
      <c r="O4538" s="6" t="str">
        <f t="shared" si="211"/>
        <v>ORD26000293</v>
      </c>
      <c r="P4538" s="6" t="str">
        <f t="shared" si="212"/>
        <v>Sep</v>
      </c>
      <c r="Q4538" s="6"/>
      <c r="R4538" s="9"/>
      <c r="S4538" s="8"/>
      <c r="T4538" s="8"/>
      <c r="U4538" s="8"/>
      <c r="V4538" s="8"/>
      <c r="W4538" s="8"/>
      <c r="X4538" s="6"/>
      <c r="Y4538" s="6"/>
    </row>
    <row r="4539" spans="1:25" x14ac:dyDescent="0.3">
      <c r="A4539" s="6" t="s">
        <v>17553</v>
      </c>
      <c r="B4539" s="6"/>
      <c r="C4539" s="6" t="s">
        <v>652</v>
      </c>
      <c r="D4539" s="6" t="str">
        <f t="shared" si="210"/>
        <v>ORD26000308</v>
      </c>
      <c r="E4539" s="10">
        <v>46290</v>
      </c>
      <c r="F4539" s="6" t="s">
        <v>12294</v>
      </c>
      <c r="G4539" s="6" t="s">
        <v>18</v>
      </c>
      <c r="H4539" s="8">
        <v>8498</v>
      </c>
      <c r="I4539" s="8">
        <v>25.49</v>
      </c>
      <c r="J4539" s="8">
        <v>4.59</v>
      </c>
      <c r="K4539" s="8">
        <v>8467.92</v>
      </c>
      <c r="L4539" s="10">
        <v>46292</v>
      </c>
      <c r="M4539" s="6" t="s">
        <v>17546</v>
      </c>
      <c r="N4539" s="6" t="str">
        <f>IF(COUNTIF($A$2:A4539,A4539)&gt;1,"DUP","OK")</f>
        <v>OK</v>
      </c>
      <c r="O4539" s="6" t="str">
        <f t="shared" si="211"/>
        <v>ORD26000308</v>
      </c>
      <c r="P4539" s="6" t="str">
        <f t="shared" si="212"/>
        <v>Sep</v>
      </c>
      <c r="Q4539" s="6"/>
      <c r="R4539" s="9"/>
      <c r="S4539" s="8"/>
      <c r="T4539" s="8"/>
      <c r="U4539" s="8"/>
      <c r="V4539" s="8"/>
      <c r="W4539" s="8"/>
      <c r="X4539" s="6"/>
      <c r="Y4539" s="6"/>
    </row>
    <row r="4540" spans="1:25" x14ac:dyDescent="0.3">
      <c r="A4540" s="6" t="s">
        <v>17554</v>
      </c>
      <c r="B4540" s="6"/>
      <c r="C4540" s="6" t="s">
        <v>656</v>
      </c>
      <c r="D4540" s="6" t="str">
        <f t="shared" si="210"/>
        <v>ORD26000310</v>
      </c>
      <c r="E4540" s="10">
        <v>46290</v>
      </c>
      <c r="F4540" s="6" t="s">
        <v>12294</v>
      </c>
      <c r="G4540" s="6" t="s">
        <v>27</v>
      </c>
      <c r="H4540" s="8">
        <v>9498</v>
      </c>
      <c r="I4540" s="8">
        <v>151.97</v>
      </c>
      <c r="J4540" s="8">
        <v>27.35</v>
      </c>
      <c r="K4540" s="8">
        <v>9318.68</v>
      </c>
      <c r="L4540" s="10">
        <v>46292</v>
      </c>
      <c r="M4540" s="6" t="s">
        <v>17546</v>
      </c>
      <c r="N4540" s="6" t="str">
        <f>IF(COUNTIF($A$2:A4540,A4540)&gt;1,"DUP","OK")</f>
        <v>OK</v>
      </c>
      <c r="O4540" s="6" t="str">
        <f t="shared" si="211"/>
        <v>ORD26000310</v>
      </c>
      <c r="P4540" s="6" t="str">
        <f t="shared" si="212"/>
        <v>Sep</v>
      </c>
      <c r="Q4540" s="6"/>
      <c r="R4540" s="9"/>
      <c r="S4540" s="8"/>
      <c r="T4540" s="8"/>
      <c r="U4540" s="8"/>
      <c r="V4540" s="8"/>
      <c r="W4540" s="8"/>
      <c r="X4540" s="6"/>
      <c r="Y4540" s="6"/>
    </row>
    <row r="4541" spans="1:25" x14ac:dyDescent="0.3">
      <c r="A4541" s="6" t="s">
        <v>17555</v>
      </c>
      <c r="B4541" s="6"/>
      <c r="C4541" s="6" t="s">
        <v>668</v>
      </c>
      <c r="D4541" s="6" t="str">
        <f t="shared" si="210"/>
        <v>ORD26000316</v>
      </c>
      <c r="E4541" s="10">
        <v>46290</v>
      </c>
      <c r="F4541" s="6" t="s">
        <v>12294</v>
      </c>
      <c r="G4541" s="6" t="s">
        <v>54</v>
      </c>
      <c r="H4541" s="8">
        <v>799</v>
      </c>
      <c r="I4541" s="8">
        <v>15.18</v>
      </c>
      <c r="J4541" s="8">
        <v>2.73</v>
      </c>
      <c r="K4541" s="8">
        <v>781.09</v>
      </c>
      <c r="L4541" s="10">
        <v>46292</v>
      </c>
      <c r="M4541" s="6" t="s">
        <v>17546</v>
      </c>
      <c r="N4541" s="6" t="str">
        <f>IF(COUNTIF($A$2:A4541,A4541)&gt;1,"DUP","OK")</f>
        <v>OK</v>
      </c>
      <c r="O4541" s="6" t="str">
        <f t="shared" si="211"/>
        <v>ORD26000316</v>
      </c>
      <c r="P4541" s="6" t="str">
        <f t="shared" si="212"/>
        <v>Sep</v>
      </c>
      <c r="Q4541" s="6"/>
      <c r="R4541" s="9"/>
      <c r="S4541" s="8"/>
      <c r="T4541" s="8"/>
      <c r="U4541" s="8"/>
      <c r="V4541" s="8"/>
      <c r="W4541" s="8"/>
      <c r="X4541" s="6"/>
      <c r="Y4541" s="6"/>
    </row>
    <row r="4542" spans="1:25" x14ac:dyDescent="0.3">
      <c r="A4542" s="6" t="s">
        <v>17556</v>
      </c>
      <c r="B4542" s="6"/>
      <c r="C4542" s="6" t="s">
        <v>759</v>
      </c>
      <c r="D4542" s="6" t="str">
        <f t="shared" si="210"/>
        <v>ORD26000361</v>
      </c>
      <c r="E4542" s="10">
        <v>46290</v>
      </c>
      <c r="F4542" s="6" t="s">
        <v>12294</v>
      </c>
      <c r="G4542" s="6" t="s">
        <v>54</v>
      </c>
      <c r="H4542" s="8">
        <v>3897</v>
      </c>
      <c r="I4542" s="8">
        <v>66.25</v>
      </c>
      <c r="J4542" s="8">
        <v>11.93</v>
      </c>
      <c r="K4542" s="8">
        <v>3818.82</v>
      </c>
      <c r="L4542" s="10">
        <v>46292</v>
      </c>
      <c r="M4542" s="6" t="s">
        <v>17546</v>
      </c>
      <c r="N4542" s="6" t="str">
        <f>IF(COUNTIF($A$2:A4542,A4542)&gt;1,"DUP","OK")</f>
        <v>OK</v>
      </c>
      <c r="O4542" s="6" t="str">
        <f t="shared" si="211"/>
        <v>ORD26000361</v>
      </c>
      <c r="P4542" s="6" t="str">
        <f t="shared" si="212"/>
        <v>Sep</v>
      </c>
      <c r="Q4542" s="6"/>
      <c r="R4542" s="9"/>
      <c r="S4542" s="8"/>
      <c r="T4542" s="8"/>
      <c r="U4542" s="8"/>
      <c r="V4542" s="8"/>
      <c r="W4542" s="8"/>
      <c r="X4542" s="6"/>
      <c r="Y4542" s="6"/>
    </row>
    <row r="4543" spans="1:25" x14ac:dyDescent="0.3">
      <c r="A4543" s="6" t="s">
        <v>17557</v>
      </c>
      <c r="B4543" s="6"/>
      <c r="C4543" s="6" t="s">
        <v>781</v>
      </c>
      <c r="D4543" s="6" t="str">
        <f t="shared" si="210"/>
        <v>ORD26000372</v>
      </c>
      <c r="E4543" s="10">
        <v>46290</v>
      </c>
      <c r="F4543" s="6" t="s">
        <v>12294</v>
      </c>
      <c r="G4543" s="6" t="s">
        <v>27</v>
      </c>
      <c r="H4543" s="8">
        <v>1299</v>
      </c>
      <c r="I4543" s="8">
        <v>23.38</v>
      </c>
      <c r="J4543" s="8">
        <v>4.21</v>
      </c>
      <c r="K4543" s="8">
        <v>1271.4100000000001</v>
      </c>
      <c r="L4543" s="10">
        <v>46292</v>
      </c>
      <c r="M4543" s="6" t="s">
        <v>17546</v>
      </c>
      <c r="N4543" s="6" t="str">
        <f>IF(COUNTIF($A$2:A4543,A4543)&gt;1,"DUP","OK")</f>
        <v>OK</v>
      </c>
      <c r="O4543" s="6" t="str">
        <f t="shared" si="211"/>
        <v>ORD26000372</v>
      </c>
      <c r="P4543" s="6" t="str">
        <f t="shared" si="212"/>
        <v>Sep</v>
      </c>
      <c r="Q4543" s="6"/>
      <c r="R4543" s="9"/>
      <c r="S4543" s="8"/>
      <c r="T4543" s="8"/>
      <c r="U4543" s="8"/>
      <c r="V4543" s="8"/>
      <c r="W4543" s="8"/>
      <c r="X4543" s="6"/>
      <c r="Y4543" s="6"/>
    </row>
    <row r="4544" spans="1:25" x14ac:dyDescent="0.3">
      <c r="A4544" s="6" t="s">
        <v>17558</v>
      </c>
      <c r="B4544" s="6"/>
      <c r="C4544" s="6" t="s">
        <v>821</v>
      </c>
      <c r="D4544" s="6" t="str">
        <f t="shared" si="210"/>
        <v>ORD26000392</v>
      </c>
      <c r="E4544" s="10">
        <v>46290</v>
      </c>
      <c r="F4544" s="6" t="s">
        <v>12294</v>
      </c>
      <c r="G4544" s="6" t="s">
        <v>18</v>
      </c>
      <c r="H4544" s="8">
        <v>349</v>
      </c>
      <c r="I4544" s="8">
        <v>0</v>
      </c>
      <c r="J4544" s="8">
        <v>0</v>
      </c>
      <c r="K4544" s="8">
        <v>349</v>
      </c>
      <c r="L4544" s="10">
        <v>46292</v>
      </c>
      <c r="M4544" s="6" t="s">
        <v>17546</v>
      </c>
      <c r="N4544" s="6" t="str">
        <f>IF(COUNTIF($A$2:A4544,A4544)&gt;1,"DUP","OK")</f>
        <v>OK</v>
      </c>
      <c r="O4544" s="6" t="str">
        <f t="shared" si="211"/>
        <v>ORD26000392</v>
      </c>
      <c r="P4544" s="6" t="str">
        <f t="shared" si="212"/>
        <v>Sep</v>
      </c>
      <c r="Q4544" s="6"/>
      <c r="R4544" s="9"/>
      <c r="S4544" s="8"/>
      <c r="T4544" s="8"/>
      <c r="U4544" s="8"/>
      <c r="V4544" s="8"/>
      <c r="W4544" s="8"/>
      <c r="X4544" s="6"/>
      <c r="Y4544" s="6"/>
    </row>
    <row r="4545" spans="1:25" x14ac:dyDescent="0.3">
      <c r="A4545" s="6" t="s">
        <v>17559</v>
      </c>
      <c r="B4545" s="6"/>
      <c r="C4545" s="6" t="s">
        <v>827</v>
      </c>
      <c r="D4545" s="6" t="str">
        <f t="shared" si="210"/>
        <v>ORD26000395</v>
      </c>
      <c r="E4545" s="10">
        <v>46290</v>
      </c>
      <c r="F4545" s="6" t="s">
        <v>12294</v>
      </c>
      <c r="G4545" s="6" t="s">
        <v>27</v>
      </c>
      <c r="H4545" s="8">
        <v>3098</v>
      </c>
      <c r="I4545" s="8">
        <v>49.57</v>
      </c>
      <c r="J4545" s="8">
        <v>8.92</v>
      </c>
      <c r="K4545" s="8">
        <v>3039.51</v>
      </c>
      <c r="L4545" s="10">
        <v>46292</v>
      </c>
      <c r="M4545" s="6" t="s">
        <v>17546</v>
      </c>
      <c r="N4545" s="6" t="str">
        <f>IF(COUNTIF($A$2:A4545,A4545)&gt;1,"DUP","OK")</f>
        <v>OK</v>
      </c>
      <c r="O4545" s="6" t="str">
        <f t="shared" si="211"/>
        <v>ORD26000395</v>
      </c>
      <c r="P4545" s="6" t="str">
        <f t="shared" si="212"/>
        <v>Sep</v>
      </c>
      <c r="Q4545" s="6"/>
      <c r="R4545" s="9"/>
      <c r="S4545" s="8"/>
      <c r="T4545" s="8"/>
      <c r="U4545" s="8"/>
      <c r="V4545" s="8"/>
      <c r="W4545" s="8"/>
      <c r="X4545" s="6"/>
      <c r="Y4545" s="6"/>
    </row>
    <row r="4546" spans="1:25" x14ac:dyDescent="0.3">
      <c r="A4546" s="6" t="s">
        <v>17560</v>
      </c>
      <c r="B4546" s="6"/>
      <c r="C4546" s="6" t="s">
        <v>917</v>
      </c>
      <c r="D4546" s="6" t="str">
        <f t="shared" ref="D4546:D4609" si="213">UPPER(SUBSTITUTE(TRIM(C4546),"-",""))</f>
        <v>ORD26000440</v>
      </c>
      <c r="E4546" s="10">
        <v>46290</v>
      </c>
      <c r="F4546" s="6" t="s">
        <v>12294</v>
      </c>
      <c r="G4546" s="6" t="s">
        <v>18</v>
      </c>
      <c r="H4546" s="8">
        <v>1098</v>
      </c>
      <c r="I4546" s="8">
        <v>0</v>
      </c>
      <c r="J4546" s="8">
        <v>0</v>
      </c>
      <c r="K4546" s="8">
        <v>1098</v>
      </c>
      <c r="L4546" s="10">
        <v>46292</v>
      </c>
      <c r="M4546" s="6" t="s">
        <v>17546</v>
      </c>
      <c r="N4546" s="6" t="str">
        <f>IF(COUNTIF($A$2:A4546,A4546)&gt;1,"DUP","OK")</f>
        <v>OK</v>
      </c>
      <c r="O4546" s="6" t="str">
        <f t="shared" ref="O4546:O4609" si="214">IF(F4546="REFUND",INDEX($D$2:$D$5743,MATCH(B4546,$A$2:$A$5743,0)),D4546)</f>
        <v>ORD26000440</v>
      </c>
      <c r="P4546" s="6" t="str">
        <f t="shared" ref="P4546:P4609" si="215">IF(L4546&gt;DATE(2026,9,30),"Oct-Due","Sep")</f>
        <v>Sep</v>
      </c>
      <c r="Q4546" s="6"/>
      <c r="R4546" s="9"/>
      <c r="S4546" s="8"/>
      <c r="T4546" s="8"/>
      <c r="U4546" s="8"/>
      <c r="V4546" s="8"/>
      <c r="W4546" s="8"/>
      <c r="X4546" s="6"/>
      <c r="Y4546" s="6"/>
    </row>
    <row r="4547" spans="1:25" x14ac:dyDescent="0.3">
      <c r="A4547" s="6" t="s">
        <v>17561</v>
      </c>
      <c r="B4547" s="6"/>
      <c r="C4547" s="6" t="s">
        <v>980</v>
      </c>
      <c r="D4547" s="6" t="str">
        <f t="shared" si="213"/>
        <v>ORD26000472</v>
      </c>
      <c r="E4547" s="10">
        <v>46290</v>
      </c>
      <c r="F4547" s="6" t="s">
        <v>12294</v>
      </c>
      <c r="G4547" s="6" t="s">
        <v>18</v>
      </c>
      <c r="H4547" s="8">
        <v>999</v>
      </c>
      <c r="I4547" s="8">
        <v>0</v>
      </c>
      <c r="J4547" s="8">
        <v>0</v>
      </c>
      <c r="K4547" s="8">
        <v>999</v>
      </c>
      <c r="L4547" s="10">
        <v>46292</v>
      </c>
      <c r="M4547" s="6" t="s">
        <v>17546</v>
      </c>
      <c r="N4547" s="6" t="str">
        <f>IF(COUNTIF($A$2:A4547,A4547)&gt;1,"DUP","OK")</f>
        <v>OK</v>
      </c>
      <c r="O4547" s="6" t="str">
        <f t="shared" si="214"/>
        <v>ORD26000472</v>
      </c>
      <c r="P4547" s="6" t="str">
        <f t="shared" si="215"/>
        <v>Sep</v>
      </c>
      <c r="Q4547" s="6"/>
      <c r="R4547" s="9"/>
      <c r="S4547" s="8"/>
      <c r="T4547" s="8"/>
      <c r="U4547" s="8"/>
      <c r="V4547" s="8"/>
      <c r="W4547" s="8"/>
      <c r="X4547" s="6"/>
      <c r="Y4547" s="6"/>
    </row>
    <row r="4548" spans="1:25" x14ac:dyDescent="0.3">
      <c r="A4548" s="6" t="s">
        <v>17562</v>
      </c>
      <c r="B4548" s="6"/>
      <c r="C4548" s="6" t="s">
        <v>1143</v>
      </c>
      <c r="D4548" s="6" t="str">
        <f t="shared" si="213"/>
        <v>ORD26000553</v>
      </c>
      <c r="E4548" s="10">
        <v>46290</v>
      </c>
      <c r="F4548" s="6" t="s">
        <v>12294</v>
      </c>
      <c r="G4548" s="6" t="s">
        <v>18</v>
      </c>
      <c r="H4548" s="8">
        <v>8998</v>
      </c>
      <c r="I4548" s="8">
        <v>26.99</v>
      </c>
      <c r="J4548" s="8">
        <v>4.8600000000000003</v>
      </c>
      <c r="K4548" s="8">
        <v>8966.15</v>
      </c>
      <c r="L4548" s="10">
        <v>46292</v>
      </c>
      <c r="M4548" s="6" t="s">
        <v>17546</v>
      </c>
      <c r="N4548" s="6" t="str">
        <f>IF(COUNTIF($A$2:A4548,A4548)&gt;1,"DUP","OK")</f>
        <v>OK</v>
      </c>
      <c r="O4548" s="6" t="str">
        <f t="shared" si="214"/>
        <v>ORD26000553</v>
      </c>
      <c r="P4548" s="6" t="str">
        <f t="shared" si="215"/>
        <v>Sep</v>
      </c>
      <c r="Q4548" s="6"/>
      <c r="R4548" s="9"/>
      <c r="S4548" s="8"/>
      <c r="T4548" s="8"/>
      <c r="U4548" s="8"/>
      <c r="V4548" s="8"/>
      <c r="W4548" s="8"/>
      <c r="X4548" s="6"/>
      <c r="Y4548" s="6"/>
    </row>
    <row r="4549" spans="1:25" x14ac:dyDescent="0.3">
      <c r="A4549" s="6" t="s">
        <v>17563</v>
      </c>
      <c r="B4549" s="6"/>
      <c r="C4549" s="6" t="s">
        <v>1252</v>
      </c>
      <c r="D4549" s="6" t="str">
        <f t="shared" si="213"/>
        <v>ORD26000608</v>
      </c>
      <c r="E4549" s="10">
        <v>46290</v>
      </c>
      <c r="F4549" s="6" t="s">
        <v>12294</v>
      </c>
      <c r="G4549" s="6" t="s">
        <v>54</v>
      </c>
      <c r="H4549" s="8">
        <v>8497</v>
      </c>
      <c r="I4549" s="8">
        <v>203.93</v>
      </c>
      <c r="J4549" s="8">
        <v>36.71</v>
      </c>
      <c r="K4549" s="8">
        <v>8256.36</v>
      </c>
      <c r="L4549" s="10">
        <v>46292</v>
      </c>
      <c r="M4549" s="6" t="s">
        <v>17546</v>
      </c>
      <c r="N4549" s="6" t="str">
        <f>IF(COUNTIF($A$2:A4549,A4549)&gt;1,"DUP","OK")</f>
        <v>OK</v>
      </c>
      <c r="O4549" s="6" t="str">
        <f t="shared" si="214"/>
        <v>ORD26000608</v>
      </c>
      <c r="P4549" s="6" t="str">
        <f t="shared" si="215"/>
        <v>Sep</v>
      </c>
      <c r="Q4549" s="6"/>
      <c r="R4549" s="9"/>
      <c r="S4549" s="8"/>
      <c r="T4549" s="8"/>
      <c r="U4549" s="8"/>
      <c r="V4549" s="8"/>
      <c r="W4549" s="8"/>
      <c r="X4549" s="6"/>
      <c r="Y4549" s="6"/>
    </row>
    <row r="4550" spans="1:25" x14ac:dyDescent="0.3">
      <c r="A4550" s="6" t="s">
        <v>17564</v>
      </c>
      <c r="B4550" s="6"/>
      <c r="C4550" s="6" t="s">
        <v>1282</v>
      </c>
      <c r="D4550" s="6" t="str">
        <f t="shared" si="213"/>
        <v>ORD26000623</v>
      </c>
      <c r="E4550" s="10">
        <v>46290</v>
      </c>
      <c r="F4550" s="6" t="s">
        <v>12294</v>
      </c>
      <c r="G4550" s="6" t="s">
        <v>27</v>
      </c>
      <c r="H4550" s="8">
        <v>3298</v>
      </c>
      <c r="I4550" s="8">
        <v>52.77</v>
      </c>
      <c r="J4550" s="8">
        <v>9.5</v>
      </c>
      <c r="K4550" s="8">
        <v>3235.73</v>
      </c>
      <c r="L4550" s="10">
        <v>46292</v>
      </c>
      <c r="M4550" s="6" t="s">
        <v>17546</v>
      </c>
      <c r="N4550" s="6" t="str">
        <f>IF(COUNTIF($A$2:A4550,A4550)&gt;1,"DUP","OK")</f>
        <v>OK</v>
      </c>
      <c r="O4550" s="6" t="str">
        <f t="shared" si="214"/>
        <v>ORD26000623</v>
      </c>
      <c r="P4550" s="6" t="str">
        <f t="shared" si="215"/>
        <v>Sep</v>
      </c>
      <c r="Q4550" s="6"/>
      <c r="R4550" s="9"/>
      <c r="S4550" s="8"/>
      <c r="T4550" s="8"/>
      <c r="U4550" s="8"/>
      <c r="V4550" s="8"/>
      <c r="W4550" s="8"/>
      <c r="X4550" s="6"/>
      <c r="Y4550" s="6"/>
    </row>
    <row r="4551" spans="1:25" x14ac:dyDescent="0.3">
      <c r="A4551" s="6" t="s">
        <v>17565</v>
      </c>
      <c r="B4551" s="6"/>
      <c r="C4551" s="6" t="s">
        <v>1318</v>
      </c>
      <c r="D4551" s="6" t="str">
        <f t="shared" si="213"/>
        <v>ORD26000641</v>
      </c>
      <c r="E4551" s="10">
        <v>46290</v>
      </c>
      <c r="F4551" s="6" t="s">
        <v>12294</v>
      </c>
      <c r="G4551" s="6" t="s">
        <v>27</v>
      </c>
      <c r="H4551" s="8">
        <v>2897</v>
      </c>
      <c r="I4551" s="8">
        <v>46.35</v>
      </c>
      <c r="J4551" s="8">
        <v>8.34</v>
      </c>
      <c r="K4551" s="8">
        <v>2842.31</v>
      </c>
      <c r="L4551" s="10">
        <v>46292</v>
      </c>
      <c r="M4551" s="6" t="s">
        <v>17546</v>
      </c>
      <c r="N4551" s="6" t="str">
        <f>IF(COUNTIF($A$2:A4551,A4551)&gt;1,"DUP","OK")</f>
        <v>OK</v>
      </c>
      <c r="O4551" s="6" t="str">
        <f t="shared" si="214"/>
        <v>ORD26000641</v>
      </c>
      <c r="P4551" s="6" t="str">
        <f t="shared" si="215"/>
        <v>Sep</v>
      </c>
      <c r="Q4551" s="6"/>
      <c r="R4551" s="9"/>
      <c r="S4551" s="8"/>
      <c r="T4551" s="8"/>
      <c r="U4551" s="8"/>
      <c r="V4551" s="8"/>
      <c r="W4551" s="8"/>
      <c r="X4551" s="6"/>
      <c r="Y4551" s="6"/>
    </row>
    <row r="4552" spans="1:25" x14ac:dyDescent="0.3">
      <c r="A4552" s="6" t="s">
        <v>17566</v>
      </c>
      <c r="B4552" s="6"/>
      <c r="C4552" s="6" t="s">
        <v>1342</v>
      </c>
      <c r="D4552" s="6" t="str">
        <f t="shared" si="213"/>
        <v>ORD26000653</v>
      </c>
      <c r="E4552" s="10">
        <v>46290</v>
      </c>
      <c r="F4552" s="6" t="s">
        <v>12294</v>
      </c>
      <c r="G4552" s="6" t="s">
        <v>18</v>
      </c>
      <c r="H4552" s="8">
        <v>2098</v>
      </c>
      <c r="I4552" s="8">
        <v>6.29</v>
      </c>
      <c r="J4552" s="8">
        <v>1.1299999999999999</v>
      </c>
      <c r="K4552" s="8">
        <v>2090.58</v>
      </c>
      <c r="L4552" s="10">
        <v>46292</v>
      </c>
      <c r="M4552" s="6" t="s">
        <v>17546</v>
      </c>
      <c r="N4552" s="6" t="str">
        <f>IF(COUNTIF($A$2:A4552,A4552)&gt;1,"DUP","OK")</f>
        <v>OK</v>
      </c>
      <c r="O4552" s="6" t="str">
        <f t="shared" si="214"/>
        <v>ORD26000653</v>
      </c>
      <c r="P4552" s="6" t="str">
        <f t="shared" si="215"/>
        <v>Sep</v>
      </c>
      <c r="Q4552" s="6"/>
      <c r="R4552" s="9"/>
      <c r="S4552" s="8"/>
      <c r="T4552" s="8"/>
      <c r="U4552" s="8"/>
      <c r="V4552" s="8"/>
      <c r="W4552" s="8"/>
      <c r="X4552" s="6"/>
      <c r="Y4552" s="6"/>
    </row>
    <row r="4553" spans="1:25" x14ac:dyDescent="0.3">
      <c r="A4553" s="6" t="s">
        <v>17567</v>
      </c>
      <c r="B4553" s="6"/>
      <c r="C4553" s="6" t="s">
        <v>17568</v>
      </c>
      <c r="D4553" s="6" t="str">
        <f t="shared" si="213"/>
        <v>ORD26000655</v>
      </c>
      <c r="E4553" s="10">
        <v>46290</v>
      </c>
      <c r="F4553" s="6" t="s">
        <v>12294</v>
      </c>
      <c r="G4553" s="6" t="s">
        <v>18</v>
      </c>
      <c r="H4553" s="8">
        <v>2297</v>
      </c>
      <c r="I4553" s="8">
        <v>6.89</v>
      </c>
      <c r="J4553" s="8">
        <v>1.24</v>
      </c>
      <c r="K4553" s="8">
        <v>2288.87</v>
      </c>
      <c r="L4553" s="10">
        <v>46292</v>
      </c>
      <c r="M4553" s="6" t="s">
        <v>17546</v>
      </c>
      <c r="N4553" s="6" t="str">
        <f>IF(COUNTIF($A$2:A4553,A4553)&gt;1,"DUP","OK")</f>
        <v>OK</v>
      </c>
      <c r="O4553" s="6" t="str">
        <f t="shared" si="214"/>
        <v>ORD26000655</v>
      </c>
      <c r="P4553" s="6" t="str">
        <f t="shared" si="215"/>
        <v>Sep</v>
      </c>
      <c r="Q4553" s="6"/>
      <c r="R4553" s="9"/>
      <c r="S4553" s="8"/>
      <c r="T4553" s="8"/>
      <c r="U4553" s="8"/>
      <c r="V4553" s="8"/>
      <c r="W4553" s="8"/>
      <c r="X4553" s="6"/>
      <c r="Y4553" s="6"/>
    </row>
    <row r="4554" spans="1:25" x14ac:dyDescent="0.3">
      <c r="A4554" s="6" t="s">
        <v>17569</v>
      </c>
      <c r="B4554" s="6"/>
      <c r="C4554" s="6" t="s">
        <v>1397</v>
      </c>
      <c r="D4554" s="6" t="str">
        <f t="shared" si="213"/>
        <v>ORD26000680</v>
      </c>
      <c r="E4554" s="10">
        <v>46290</v>
      </c>
      <c r="F4554" s="6" t="s">
        <v>12294</v>
      </c>
      <c r="G4554" s="6" t="s">
        <v>27</v>
      </c>
      <c r="H4554" s="8">
        <v>1998</v>
      </c>
      <c r="I4554" s="8">
        <v>35.96</v>
      </c>
      <c r="J4554" s="8">
        <v>6.47</v>
      </c>
      <c r="K4554" s="8">
        <v>1955.57</v>
      </c>
      <c r="L4554" s="10">
        <v>46292</v>
      </c>
      <c r="M4554" s="6" t="s">
        <v>17546</v>
      </c>
      <c r="N4554" s="6" t="str">
        <f>IF(COUNTIF($A$2:A4554,A4554)&gt;1,"DUP","OK")</f>
        <v>OK</v>
      </c>
      <c r="O4554" s="6" t="str">
        <f t="shared" si="214"/>
        <v>ORD26000680</v>
      </c>
      <c r="P4554" s="6" t="str">
        <f t="shared" si="215"/>
        <v>Sep</v>
      </c>
      <c r="Q4554" s="6"/>
      <c r="R4554" s="9"/>
      <c r="S4554" s="8"/>
      <c r="T4554" s="8"/>
      <c r="U4554" s="8"/>
      <c r="V4554" s="8"/>
      <c r="W4554" s="8"/>
      <c r="X4554" s="6"/>
      <c r="Y4554" s="6"/>
    </row>
    <row r="4555" spans="1:25" x14ac:dyDescent="0.3">
      <c r="A4555" s="6" t="s">
        <v>17570</v>
      </c>
      <c r="B4555" s="6"/>
      <c r="C4555" s="6" t="s">
        <v>1467</v>
      </c>
      <c r="D4555" s="6" t="str">
        <f t="shared" si="213"/>
        <v>ORD26000715</v>
      </c>
      <c r="E4555" s="10">
        <v>46290</v>
      </c>
      <c r="F4555" s="6" t="s">
        <v>12294</v>
      </c>
      <c r="G4555" s="6" t="s">
        <v>18</v>
      </c>
      <c r="H4555" s="8">
        <v>2999</v>
      </c>
      <c r="I4555" s="8">
        <v>9</v>
      </c>
      <c r="J4555" s="8">
        <v>1.62</v>
      </c>
      <c r="K4555" s="8">
        <v>2988.38</v>
      </c>
      <c r="L4555" s="10">
        <v>46292</v>
      </c>
      <c r="M4555" s="6" t="s">
        <v>17546</v>
      </c>
      <c r="N4555" s="6" t="str">
        <f>IF(COUNTIF($A$2:A4555,A4555)&gt;1,"DUP","OK")</f>
        <v>OK</v>
      </c>
      <c r="O4555" s="6" t="str">
        <f t="shared" si="214"/>
        <v>ORD26000715</v>
      </c>
      <c r="P4555" s="6" t="str">
        <f t="shared" si="215"/>
        <v>Sep</v>
      </c>
      <c r="Q4555" s="6"/>
      <c r="R4555" s="9"/>
      <c r="S4555" s="8"/>
      <c r="T4555" s="8"/>
      <c r="U4555" s="8"/>
      <c r="V4555" s="8"/>
      <c r="W4555" s="8"/>
      <c r="X4555" s="6"/>
      <c r="Y4555" s="6"/>
    </row>
    <row r="4556" spans="1:25" x14ac:dyDescent="0.3">
      <c r="A4556" s="6" t="s">
        <v>17571</v>
      </c>
      <c r="B4556" s="6"/>
      <c r="C4556" s="6" t="s">
        <v>1473</v>
      </c>
      <c r="D4556" s="6" t="str">
        <f t="shared" si="213"/>
        <v>ORD26000718</v>
      </c>
      <c r="E4556" s="10">
        <v>46290</v>
      </c>
      <c r="F4556" s="6" t="s">
        <v>12294</v>
      </c>
      <c r="G4556" s="6" t="s">
        <v>27</v>
      </c>
      <c r="H4556" s="8">
        <v>3998</v>
      </c>
      <c r="I4556" s="8">
        <v>63.97</v>
      </c>
      <c r="J4556" s="8">
        <v>11.51</v>
      </c>
      <c r="K4556" s="8">
        <v>3922.52</v>
      </c>
      <c r="L4556" s="10">
        <v>46292</v>
      </c>
      <c r="M4556" s="6" t="s">
        <v>17546</v>
      </c>
      <c r="N4556" s="6" t="str">
        <f>IF(COUNTIF($A$2:A4556,A4556)&gt;1,"DUP","OK")</f>
        <v>OK</v>
      </c>
      <c r="O4556" s="6" t="str">
        <f t="shared" si="214"/>
        <v>ORD26000718</v>
      </c>
      <c r="P4556" s="6" t="str">
        <f t="shared" si="215"/>
        <v>Sep</v>
      </c>
      <c r="Q4556" s="6"/>
      <c r="R4556" s="9"/>
      <c r="S4556" s="8"/>
      <c r="T4556" s="8"/>
      <c r="U4556" s="8"/>
      <c r="V4556" s="8"/>
      <c r="W4556" s="8"/>
      <c r="X4556" s="6"/>
      <c r="Y4556" s="6"/>
    </row>
    <row r="4557" spans="1:25" x14ac:dyDescent="0.3">
      <c r="A4557" s="6" t="s">
        <v>17572</v>
      </c>
      <c r="B4557" s="6"/>
      <c r="C4557" s="6" t="s">
        <v>1518</v>
      </c>
      <c r="D4557" s="6" t="str">
        <f t="shared" si="213"/>
        <v>ORD26000741</v>
      </c>
      <c r="E4557" s="10">
        <v>46290</v>
      </c>
      <c r="F4557" s="6" t="s">
        <v>12294</v>
      </c>
      <c r="G4557" s="6" t="s">
        <v>18</v>
      </c>
      <c r="H4557" s="8">
        <v>4999</v>
      </c>
      <c r="I4557" s="8">
        <v>15</v>
      </c>
      <c r="J4557" s="8">
        <v>2.7</v>
      </c>
      <c r="K4557" s="8">
        <v>4981.3</v>
      </c>
      <c r="L4557" s="10">
        <v>46292</v>
      </c>
      <c r="M4557" s="6" t="s">
        <v>17546</v>
      </c>
      <c r="N4557" s="6" t="str">
        <f>IF(COUNTIF($A$2:A4557,A4557)&gt;1,"DUP","OK")</f>
        <v>OK</v>
      </c>
      <c r="O4557" s="6" t="str">
        <f t="shared" si="214"/>
        <v>ORD26000741</v>
      </c>
      <c r="P4557" s="6" t="str">
        <f t="shared" si="215"/>
        <v>Sep</v>
      </c>
      <c r="Q4557" s="6"/>
      <c r="R4557" s="9"/>
      <c r="S4557" s="8"/>
      <c r="T4557" s="8"/>
      <c r="U4557" s="8"/>
      <c r="V4557" s="8"/>
      <c r="W4557" s="8"/>
      <c r="X4557" s="6"/>
      <c r="Y4557" s="6"/>
    </row>
    <row r="4558" spans="1:25" x14ac:dyDescent="0.3">
      <c r="A4558" s="6" t="s">
        <v>17573</v>
      </c>
      <c r="B4558" s="6"/>
      <c r="C4558" s="6" t="s">
        <v>1703</v>
      </c>
      <c r="D4558" s="6" t="str">
        <f t="shared" si="213"/>
        <v>ORD26000834</v>
      </c>
      <c r="E4558" s="10">
        <v>46290</v>
      </c>
      <c r="F4558" s="6" t="s">
        <v>12294</v>
      </c>
      <c r="G4558" s="6" t="s">
        <v>18</v>
      </c>
      <c r="H4558" s="8">
        <v>299</v>
      </c>
      <c r="I4558" s="8">
        <v>0</v>
      </c>
      <c r="J4558" s="8">
        <v>0</v>
      </c>
      <c r="K4558" s="8">
        <v>299</v>
      </c>
      <c r="L4558" s="10">
        <v>46292</v>
      </c>
      <c r="M4558" s="6" t="s">
        <v>17546</v>
      </c>
      <c r="N4558" s="6" t="str">
        <f>IF(COUNTIF($A$2:A4558,A4558)&gt;1,"DUP","OK")</f>
        <v>OK</v>
      </c>
      <c r="O4558" s="6" t="str">
        <f t="shared" si="214"/>
        <v>ORD26000834</v>
      </c>
      <c r="P4558" s="6" t="str">
        <f t="shared" si="215"/>
        <v>Sep</v>
      </c>
      <c r="Q4558" s="6"/>
      <c r="R4558" s="9"/>
      <c r="S4558" s="8"/>
      <c r="T4558" s="8"/>
      <c r="U4558" s="8"/>
      <c r="V4558" s="8"/>
      <c r="W4558" s="8"/>
      <c r="X4558" s="6"/>
      <c r="Y4558" s="6"/>
    </row>
    <row r="4559" spans="1:25" x14ac:dyDescent="0.3">
      <c r="A4559" s="6" t="s">
        <v>17574</v>
      </c>
      <c r="B4559" s="6"/>
      <c r="C4559" s="6" t="s">
        <v>1721</v>
      </c>
      <c r="D4559" s="6" t="str">
        <f t="shared" si="213"/>
        <v>ORD26000843</v>
      </c>
      <c r="E4559" s="10">
        <v>46290</v>
      </c>
      <c r="F4559" s="6" t="s">
        <v>12294</v>
      </c>
      <c r="G4559" s="6" t="s">
        <v>18</v>
      </c>
      <c r="H4559" s="8">
        <v>1299</v>
      </c>
      <c r="I4559" s="8">
        <v>0</v>
      </c>
      <c r="J4559" s="8">
        <v>0</v>
      </c>
      <c r="K4559" s="8">
        <v>1299</v>
      </c>
      <c r="L4559" s="10">
        <v>46292</v>
      </c>
      <c r="M4559" s="6" t="s">
        <v>17546</v>
      </c>
      <c r="N4559" s="6" t="str">
        <f>IF(COUNTIF($A$2:A4559,A4559)&gt;1,"DUP","OK")</f>
        <v>OK</v>
      </c>
      <c r="O4559" s="6" t="str">
        <f t="shared" si="214"/>
        <v>ORD26000843</v>
      </c>
      <c r="P4559" s="6" t="str">
        <f t="shared" si="215"/>
        <v>Sep</v>
      </c>
      <c r="Q4559" s="6"/>
      <c r="R4559" s="9"/>
      <c r="S4559" s="8"/>
      <c r="T4559" s="8"/>
      <c r="U4559" s="8"/>
      <c r="V4559" s="8"/>
      <c r="W4559" s="8"/>
      <c r="X4559" s="6"/>
      <c r="Y4559" s="6"/>
    </row>
    <row r="4560" spans="1:25" x14ac:dyDescent="0.3">
      <c r="A4560" s="6" t="s">
        <v>17575</v>
      </c>
      <c r="B4560" s="6"/>
      <c r="C4560" s="6" t="s">
        <v>1733</v>
      </c>
      <c r="D4560" s="6" t="str">
        <f t="shared" si="213"/>
        <v>ORD26000849</v>
      </c>
      <c r="E4560" s="10">
        <v>46290</v>
      </c>
      <c r="F4560" s="6" t="s">
        <v>12294</v>
      </c>
      <c r="G4560" s="6" t="s">
        <v>54</v>
      </c>
      <c r="H4560" s="8">
        <v>349</v>
      </c>
      <c r="I4560" s="8">
        <v>6.63</v>
      </c>
      <c r="J4560" s="8">
        <v>1.19</v>
      </c>
      <c r="K4560" s="8">
        <v>341.18</v>
      </c>
      <c r="L4560" s="10">
        <v>46292</v>
      </c>
      <c r="M4560" s="6" t="s">
        <v>17546</v>
      </c>
      <c r="N4560" s="6" t="str">
        <f>IF(COUNTIF($A$2:A4560,A4560)&gt;1,"DUP","OK")</f>
        <v>OK</v>
      </c>
      <c r="O4560" s="6" t="str">
        <f t="shared" si="214"/>
        <v>ORD26000849</v>
      </c>
      <c r="P4560" s="6" t="str">
        <f t="shared" si="215"/>
        <v>Sep</v>
      </c>
      <c r="Q4560" s="6"/>
      <c r="R4560" s="9"/>
      <c r="S4560" s="8"/>
      <c r="T4560" s="8"/>
      <c r="U4560" s="8"/>
      <c r="V4560" s="8"/>
      <c r="W4560" s="8"/>
      <c r="X4560" s="6"/>
      <c r="Y4560" s="6"/>
    </row>
    <row r="4561" spans="1:25" x14ac:dyDescent="0.3">
      <c r="A4561" s="6" t="s">
        <v>17576</v>
      </c>
      <c r="B4561" s="6"/>
      <c r="C4561" s="6" t="s">
        <v>1736</v>
      </c>
      <c r="D4561" s="6" t="str">
        <f t="shared" si="213"/>
        <v>ORD26000851</v>
      </c>
      <c r="E4561" s="10">
        <v>46290</v>
      </c>
      <c r="F4561" s="6" t="s">
        <v>12294</v>
      </c>
      <c r="G4561" s="6" t="s">
        <v>54</v>
      </c>
      <c r="H4561" s="8">
        <v>4498</v>
      </c>
      <c r="I4561" s="8">
        <v>76.47</v>
      </c>
      <c r="J4561" s="8">
        <v>13.76</v>
      </c>
      <c r="K4561" s="8">
        <v>4407.7700000000004</v>
      </c>
      <c r="L4561" s="10">
        <v>46292</v>
      </c>
      <c r="M4561" s="6" t="s">
        <v>17546</v>
      </c>
      <c r="N4561" s="6" t="str">
        <f>IF(COUNTIF($A$2:A4561,A4561)&gt;1,"DUP","OK")</f>
        <v>OK</v>
      </c>
      <c r="O4561" s="6" t="str">
        <f t="shared" si="214"/>
        <v>ORD26000851</v>
      </c>
      <c r="P4561" s="6" t="str">
        <f t="shared" si="215"/>
        <v>Sep</v>
      </c>
      <c r="Q4561" s="6"/>
      <c r="R4561" s="9"/>
      <c r="S4561" s="8"/>
      <c r="T4561" s="8"/>
      <c r="U4561" s="8"/>
      <c r="V4561" s="8"/>
      <c r="W4561" s="8"/>
      <c r="X4561" s="6"/>
      <c r="Y4561" s="6"/>
    </row>
    <row r="4562" spans="1:25" x14ac:dyDescent="0.3">
      <c r="A4562" s="6" t="s">
        <v>17577</v>
      </c>
      <c r="B4562" s="6"/>
      <c r="C4562" s="6" t="s">
        <v>1756</v>
      </c>
      <c r="D4562" s="6" t="str">
        <f t="shared" si="213"/>
        <v>ORD26000861</v>
      </c>
      <c r="E4562" s="10">
        <v>46290</v>
      </c>
      <c r="F4562" s="6" t="s">
        <v>12294</v>
      </c>
      <c r="G4562" s="6" t="s">
        <v>18</v>
      </c>
      <c r="H4562" s="8">
        <v>2998</v>
      </c>
      <c r="I4562" s="8">
        <v>8.99</v>
      </c>
      <c r="J4562" s="8">
        <v>1.62</v>
      </c>
      <c r="K4562" s="8">
        <v>2987.39</v>
      </c>
      <c r="L4562" s="10">
        <v>46292</v>
      </c>
      <c r="M4562" s="6" t="s">
        <v>17546</v>
      </c>
      <c r="N4562" s="6" t="str">
        <f>IF(COUNTIF($A$2:A4562,A4562)&gt;1,"DUP","OK")</f>
        <v>OK</v>
      </c>
      <c r="O4562" s="6" t="str">
        <f t="shared" si="214"/>
        <v>ORD26000861</v>
      </c>
      <c r="P4562" s="6" t="str">
        <f t="shared" si="215"/>
        <v>Sep</v>
      </c>
      <c r="Q4562" s="6"/>
      <c r="R4562" s="9"/>
      <c r="S4562" s="8"/>
      <c r="T4562" s="8"/>
      <c r="U4562" s="8"/>
      <c r="V4562" s="8"/>
      <c r="W4562" s="8"/>
      <c r="X4562" s="6"/>
      <c r="Y4562" s="6"/>
    </row>
    <row r="4563" spans="1:25" x14ac:dyDescent="0.3">
      <c r="A4563" s="6" t="s">
        <v>17578</v>
      </c>
      <c r="B4563" s="6"/>
      <c r="C4563" s="6" t="s">
        <v>1820</v>
      </c>
      <c r="D4563" s="6" t="str">
        <f t="shared" si="213"/>
        <v>ORD26000893</v>
      </c>
      <c r="E4563" s="10">
        <v>46290</v>
      </c>
      <c r="F4563" s="6" t="s">
        <v>12294</v>
      </c>
      <c r="G4563" s="6" t="s">
        <v>18</v>
      </c>
      <c r="H4563" s="8">
        <v>499</v>
      </c>
      <c r="I4563" s="8">
        <v>0</v>
      </c>
      <c r="J4563" s="8">
        <v>0</v>
      </c>
      <c r="K4563" s="8">
        <v>499</v>
      </c>
      <c r="L4563" s="10">
        <v>46292</v>
      </c>
      <c r="M4563" s="6" t="s">
        <v>17546</v>
      </c>
      <c r="N4563" s="6" t="str">
        <f>IF(COUNTIF($A$2:A4563,A4563)&gt;1,"DUP","OK")</f>
        <v>OK</v>
      </c>
      <c r="O4563" s="6" t="str">
        <f t="shared" si="214"/>
        <v>ORD26000893</v>
      </c>
      <c r="P4563" s="6" t="str">
        <f t="shared" si="215"/>
        <v>Sep</v>
      </c>
      <c r="Q4563" s="6"/>
      <c r="R4563" s="9"/>
      <c r="S4563" s="8"/>
      <c r="T4563" s="8"/>
      <c r="U4563" s="8"/>
      <c r="V4563" s="8"/>
      <c r="W4563" s="8"/>
      <c r="X4563" s="6"/>
      <c r="Y4563" s="6"/>
    </row>
    <row r="4564" spans="1:25" x14ac:dyDescent="0.3">
      <c r="A4564" s="6" t="s">
        <v>17579</v>
      </c>
      <c r="B4564" s="6"/>
      <c r="C4564" s="6" t="s">
        <v>1870</v>
      </c>
      <c r="D4564" s="6" t="str">
        <f t="shared" si="213"/>
        <v>ORD26000918</v>
      </c>
      <c r="E4564" s="10">
        <v>46290</v>
      </c>
      <c r="F4564" s="6" t="s">
        <v>12294</v>
      </c>
      <c r="G4564" s="6" t="s">
        <v>18</v>
      </c>
      <c r="H4564" s="8">
        <v>2999</v>
      </c>
      <c r="I4564" s="8">
        <v>9</v>
      </c>
      <c r="J4564" s="8">
        <v>1.62</v>
      </c>
      <c r="K4564" s="8">
        <v>2988.38</v>
      </c>
      <c r="L4564" s="10">
        <v>46292</v>
      </c>
      <c r="M4564" s="6" t="s">
        <v>17546</v>
      </c>
      <c r="N4564" s="6" t="str">
        <f>IF(COUNTIF($A$2:A4564,A4564)&gt;1,"DUP","OK")</f>
        <v>OK</v>
      </c>
      <c r="O4564" s="6" t="str">
        <f t="shared" si="214"/>
        <v>ORD26000918</v>
      </c>
      <c r="P4564" s="6" t="str">
        <f t="shared" si="215"/>
        <v>Sep</v>
      </c>
      <c r="Q4564" s="6"/>
      <c r="R4564" s="9"/>
      <c r="S4564" s="8"/>
      <c r="T4564" s="8"/>
      <c r="U4564" s="8"/>
      <c r="V4564" s="8"/>
      <c r="W4564" s="8"/>
      <c r="X4564" s="6"/>
      <c r="Y4564" s="6"/>
    </row>
    <row r="4565" spans="1:25" x14ac:dyDescent="0.3">
      <c r="A4565" s="6" t="s">
        <v>17580</v>
      </c>
      <c r="B4565" s="6"/>
      <c r="C4565" s="6" t="s">
        <v>1897</v>
      </c>
      <c r="D4565" s="6" t="str">
        <f t="shared" si="213"/>
        <v>ORD26000932</v>
      </c>
      <c r="E4565" s="10">
        <v>46290</v>
      </c>
      <c r="F4565" s="6" t="s">
        <v>12294</v>
      </c>
      <c r="G4565" s="6" t="s">
        <v>18</v>
      </c>
      <c r="H4565" s="8">
        <v>14797</v>
      </c>
      <c r="I4565" s="8">
        <v>44.39</v>
      </c>
      <c r="J4565" s="8">
        <v>7.99</v>
      </c>
      <c r="K4565" s="8">
        <v>14744.62</v>
      </c>
      <c r="L4565" s="10">
        <v>46292</v>
      </c>
      <c r="M4565" s="6" t="s">
        <v>17546</v>
      </c>
      <c r="N4565" s="6" t="str">
        <f>IF(COUNTIF($A$2:A4565,A4565)&gt;1,"DUP","OK")</f>
        <v>OK</v>
      </c>
      <c r="O4565" s="6" t="str">
        <f t="shared" si="214"/>
        <v>ORD26000932</v>
      </c>
      <c r="P4565" s="6" t="str">
        <f t="shared" si="215"/>
        <v>Sep</v>
      </c>
      <c r="Q4565" s="6"/>
      <c r="R4565" s="9"/>
      <c r="S4565" s="8"/>
      <c r="T4565" s="8"/>
      <c r="U4565" s="8"/>
      <c r="V4565" s="8"/>
      <c r="W4565" s="8"/>
      <c r="X4565" s="6"/>
      <c r="Y4565" s="6"/>
    </row>
    <row r="4566" spans="1:25" x14ac:dyDescent="0.3">
      <c r="A4566" s="6" t="s">
        <v>17581</v>
      </c>
      <c r="B4566" s="6"/>
      <c r="C4566" s="6" t="s">
        <v>1907</v>
      </c>
      <c r="D4566" s="6" t="str">
        <f t="shared" si="213"/>
        <v>ORD26000937</v>
      </c>
      <c r="E4566" s="10">
        <v>46290</v>
      </c>
      <c r="F4566" s="6" t="s">
        <v>12294</v>
      </c>
      <c r="G4566" s="6" t="s">
        <v>27</v>
      </c>
      <c r="H4566" s="8">
        <v>1098</v>
      </c>
      <c r="I4566" s="8">
        <v>19.760000000000002</v>
      </c>
      <c r="J4566" s="8">
        <v>3.56</v>
      </c>
      <c r="K4566" s="8">
        <v>1074.68</v>
      </c>
      <c r="L4566" s="10">
        <v>46292</v>
      </c>
      <c r="M4566" s="6" t="s">
        <v>17546</v>
      </c>
      <c r="N4566" s="6" t="str">
        <f>IF(COUNTIF($A$2:A4566,A4566)&gt;1,"DUP","OK")</f>
        <v>OK</v>
      </c>
      <c r="O4566" s="6" t="str">
        <f t="shared" si="214"/>
        <v>ORD26000937</v>
      </c>
      <c r="P4566" s="6" t="str">
        <f t="shared" si="215"/>
        <v>Sep</v>
      </c>
      <c r="Q4566" s="6"/>
      <c r="R4566" s="9"/>
      <c r="S4566" s="8"/>
      <c r="T4566" s="8"/>
      <c r="U4566" s="8"/>
      <c r="V4566" s="8"/>
      <c r="W4566" s="8"/>
      <c r="X4566" s="6"/>
      <c r="Y4566" s="6"/>
    </row>
    <row r="4567" spans="1:25" x14ac:dyDescent="0.3">
      <c r="A4567" s="6" t="s">
        <v>17582</v>
      </c>
      <c r="B4567" s="6"/>
      <c r="C4567" s="6" t="s">
        <v>17583</v>
      </c>
      <c r="D4567" s="6" t="str">
        <f t="shared" si="213"/>
        <v>ORD26000962</v>
      </c>
      <c r="E4567" s="10">
        <v>46290</v>
      </c>
      <c r="F4567" s="6" t="s">
        <v>12294</v>
      </c>
      <c r="G4567" s="6" t="s">
        <v>54</v>
      </c>
      <c r="H4567" s="8">
        <v>4999</v>
      </c>
      <c r="I4567" s="8">
        <v>84.98</v>
      </c>
      <c r="J4567" s="8">
        <v>15.3</v>
      </c>
      <c r="K4567" s="8">
        <v>4898.72</v>
      </c>
      <c r="L4567" s="10">
        <v>46292</v>
      </c>
      <c r="M4567" s="6" t="s">
        <v>17546</v>
      </c>
      <c r="N4567" s="6" t="str">
        <f>IF(COUNTIF($A$2:A4567,A4567)&gt;1,"DUP","OK")</f>
        <v>OK</v>
      </c>
      <c r="O4567" s="6" t="str">
        <f t="shared" si="214"/>
        <v>ORD26000962</v>
      </c>
      <c r="P4567" s="6" t="str">
        <f t="shared" si="215"/>
        <v>Sep</v>
      </c>
      <c r="Q4567" s="6"/>
      <c r="R4567" s="9"/>
      <c r="S4567" s="8"/>
      <c r="T4567" s="8"/>
      <c r="U4567" s="8"/>
      <c r="V4567" s="8"/>
      <c r="W4567" s="8"/>
      <c r="X4567" s="6"/>
      <c r="Y4567" s="6"/>
    </row>
    <row r="4568" spans="1:25" x14ac:dyDescent="0.3">
      <c r="A4568" s="6" t="s">
        <v>17584</v>
      </c>
      <c r="B4568" s="6"/>
      <c r="C4568" s="6" t="s">
        <v>1981</v>
      </c>
      <c r="D4568" s="6" t="str">
        <f t="shared" si="213"/>
        <v>ORD26000974</v>
      </c>
      <c r="E4568" s="10">
        <v>46290</v>
      </c>
      <c r="F4568" s="6" t="s">
        <v>12294</v>
      </c>
      <c r="G4568" s="6" t="s">
        <v>18</v>
      </c>
      <c r="H4568" s="8">
        <v>948</v>
      </c>
      <c r="I4568" s="8">
        <v>0</v>
      </c>
      <c r="J4568" s="8">
        <v>0</v>
      </c>
      <c r="K4568" s="8">
        <v>948</v>
      </c>
      <c r="L4568" s="10">
        <v>46292</v>
      </c>
      <c r="M4568" s="6" t="s">
        <v>17546</v>
      </c>
      <c r="N4568" s="6" t="str">
        <f>IF(COUNTIF($A$2:A4568,A4568)&gt;1,"DUP","OK")</f>
        <v>OK</v>
      </c>
      <c r="O4568" s="6" t="str">
        <f t="shared" si="214"/>
        <v>ORD26000974</v>
      </c>
      <c r="P4568" s="6" t="str">
        <f t="shared" si="215"/>
        <v>Sep</v>
      </c>
      <c r="Q4568" s="6"/>
      <c r="R4568" s="9"/>
      <c r="S4568" s="8"/>
      <c r="T4568" s="8"/>
      <c r="U4568" s="8"/>
      <c r="V4568" s="8"/>
      <c r="W4568" s="8"/>
      <c r="X4568" s="6"/>
      <c r="Y4568" s="6"/>
    </row>
    <row r="4569" spans="1:25" x14ac:dyDescent="0.3">
      <c r="A4569" s="6" t="s">
        <v>17585</v>
      </c>
      <c r="B4569" s="6"/>
      <c r="C4569" s="6" t="s">
        <v>2011</v>
      </c>
      <c r="D4569" s="6" t="str">
        <f t="shared" si="213"/>
        <v>ORD26000989</v>
      </c>
      <c r="E4569" s="10">
        <v>46290</v>
      </c>
      <c r="F4569" s="6" t="s">
        <v>12294</v>
      </c>
      <c r="G4569" s="6" t="s">
        <v>18</v>
      </c>
      <c r="H4569" s="8">
        <v>4397</v>
      </c>
      <c r="I4569" s="8">
        <v>13.19</v>
      </c>
      <c r="J4569" s="8">
        <v>2.37</v>
      </c>
      <c r="K4569" s="8">
        <v>4381.4399999999996</v>
      </c>
      <c r="L4569" s="10">
        <v>46292</v>
      </c>
      <c r="M4569" s="6" t="s">
        <v>17546</v>
      </c>
      <c r="N4569" s="6" t="str">
        <f>IF(COUNTIF($A$2:A4569,A4569)&gt;1,"DUP","OK")</f>
        <v>OK</v>
      </c>
      <c r="O4569" s="6" t="str">
        <f t="shared" si="214"/>
        <v>ORD26000989</v>
      </c>
      <c r="P4569" s="6" t="str">
        <f t="shared" si="215"/>
        <v>Sep</v>
      </c>
      <c r="Q4569" s="6"/>
      <c r="R4569" s="9"/>
      <c r="S4569" s="8"/>
      <c r="T4569" s="8"/>
      <c r="U4569" s="8"/>
      <c r="V4569" s="8"/>
      <c r="W4569" s="8"/>
      <c r="X4569" s="6"/>
      <c r="Y4569" s="6"/>
    </row>
    <row r="4570" spans="1:25" x14ac:dyDescent="0.3">
      <c r="A4570" s="6" t="s">
        <v>17586</v>
      </c>
      <c r="B4570" s="6"/>
      <c r="C4570" s="6" t="s">
        <v>17587</v>
      </c>
      <c r="D4570" s="6" t="str">
        <f t="shared" si="213"/>
        <v>ORD26000994</v>
      </c>
      <c r="E4570" s="10">
        <v>46290</v>
      </c>
      <c r="F4570" s="6" t="s">
        <v>12294</v>
      </c>
      <c r="G4570" s="6" t="s">
        <v>18</v>
      </c>
      <c r="H4570" s="8">
        <v>6597</v>
      </c>
      <c r="I4570" s="8">
        <v>19.79</v>
      </c>
      <c r="J4570" s="8">
        <v>3.56</v>
      </c>
      <c r="K4570" s="8">
        <v>6573.65</v>
      </c>
      <c r="L4570" s="10">
        <v>46292</v>
      </c>
      <c r="M4570" s="6" t="s">
        <v>17546</v>
      </c>
      <c r="N4570" s="6" t="str">
        <f>IF(COUNTIF($A$2:A4570,A4570)&gt;1,"DUP","OK")</f>
        <v>OK</v>
      </c>
      <c r="O4570" s="6" t="str">
        <f t="shared" si="214"/>
        <v>ORD26000994</v>
      </c>
      <c r="P4570" s="6" t="str">
        <f t="shared" si="215"/>
        <v>Sep</v>
      </c>
      <c r="Q4570" s="6"/>
      <c r="R4570" s="9"/>
      <c r="S4570" s="8"/>
      <c r="T4570" s="8"/>
      <c r="U4570" s="8"/>
      <c r="V4570" s="8"/>
      <c r="W4570" s="8"/>
      <c r="X4570" s="6"/>
      <c r="Y4570" s="6"/>
    </row>
    <row r="4571" spans="1:25" x14ac:dyDescent="0.3">
      <c r="A4571" s="6" t="s">
        <v>17588</v>
      </c>
      <c r="B4571" s="6"/>
      <c r="C4571" s="6" t="s">
        <v>2063</v>
      </c>
      <c r="D4571" s="6" t="str">
        <f t="shared" si="213"/>
        <v>ORD26001015</v>
      </c>
      <c r="E4571" s="10">
        <v>46290</v>
      </c>
      <c r="F4571" s="6" t="s">
        <v>12294</v>
      </c>
      <c r="G4571" s="6" t="s">
        <v>18</v>
      </c>
      <c r="H4571" s="8">
        <v>6597</v>
      </c>
      <c r="I4571" s="8">
        <v>19.79</v>
      </c>
      <c r="J4571" s="8">
        <v>3.56</v>
      </c>
      <c r="K4571" s="8">
        <v>6573.65</v>
      </c>
      <c r="L4571" s="10">
        <v>46292</v>
      </c>
      <c r="M4571" s="6" t="s">
        <v>17546</v>
      </c>
      <c r="N4571" s="6" t="str">
        <f>IF(COUNTIF($A$2:A4571,A4571)&gt;1,"DUP","OK")</f>
        <v>OK</v>
      </c>
      <c r="O4571" s="6" t="str">
        <f t="shared" si="214"/>
        <v>ORD26001015</v>
      </c>
      <c r="P4571" s="6" t="str">
        <f t="shared" si="215"/>
        <v>Sep</v>
      </c>
      <c r="Q4571" s="6"/>
      <c r="R4571" s="9"/>
      <c r="S4571" s="8"/>
      <c r="T4571" s="8"/>
      <c r="U4571" s="8"/>
      <c r="V4571" s="8"/>
      <c r="W4571" s="8"/>
      <c r="X4571" s="6"/>
      <c r="Y4571" s="6"/>
    </row>
    <row r="4572" spans="1:25" x14ac:dyDescent="0.3">
      <c r="A4572" s="6" t="s">
        <v>17589</v>
      </c>
      <c r="B4572" s="6"/>
      <c r="C4572" s="6" t="s">
        <v>2131</v>
      </c>
      <c r="D4572" s="6" t="str">
        <f t="shared" si="213"/>
        <v>ORD26001049</v>
      </c>
      <c r="E4572" s="10">
        <v>46290</v>
      </c>
      <c r="F4572" s="6" t="s">
        <v>12294</v>
      </c>
      <c r="G4572" s="6" t="s">
        <v>18</v>
      </c>
      <c r="H4572" s="8">
        <v>1499</v>
      </c>
      <c r="I4572" s="8">
        <v>0</v>
      </c>
      <c r="J4572" s="8">
        <v>0</v>
      </c>
      <c r="K4572" s="8">
        <v>1499</v>
      </c>
      <c r="L4572" s="10">
        <v>46292</v>
      </c>
      <c r="M4572" s="6" t="s">
        <v>17546</v>
      </c>
      <c r="N4572" s="6" t="str">
        <f>IF(COUNTIF($A$2:A4572,A4572)&gt;1,"DUP","OK")</f>
        <v>OK</v>
      </c>
      <c r="O4572" s="6" t="str">
        <f t="shared" si="214"/>
        <v>ORD26001049</v>
      </c>
      <c r="P4572" s="6" t="str">
        <f t="shared" si="215"/>
        <v>Sep</v>
      </c>
      <c r="Q4572" s="6"/>
      <c r="R4572" s="9"/>
      <c r="S4572" s="8"/>
      <c r="T4572" s="8"/>
      <c r="U4572" s="8"/>
      <c r="V4572" s="8"/>
      <c r="W4572" s="8"/>
      <c r="X4572" s="6"/>
      <c r="Y4572" s="6"/>
    </row>
    <row r="4573" spans="1:25" x14ac:dyDescent="0.3">
      <c r="A4573" s="6" t="s">
        <v>17590</v>
      </c>
      <c r="B4573" s="6"/>
      <c r="C4573" s="6" t="s">
        <v>2141</v>
      </c>
      <c r="D4573" s="6" t="str">
        <f t="shared" si="213"/>
        <v>ORD26001054</v>
      </c>
      <c r="E4573" s="10">
        <v>46290</v>
      </c>
      <c r="F4573" s="6" t="s">
        <v>12294</v>
      </c>
      <c r="G4573" s="6" t="s">
        <v>18</v>
      </c>
      <c r="H4573" s="8">
        <v>5847</v>
      </c>
      <c r="I4573" s="8">
        <v>17.54</v>
      </c>
      <c r="J4573" s="8">
        <v>3.16</v>
      </c>
      <c r="K4573" s="8">
        <v>5826.3</v>
      </c>
      <c r="L4573" s="10">
        <v>46292</v>
      </c>
      <c r="M4573" s="6" t="s">
        <v>17546</v>
      </c>
      <c r="N4573" s="6" t="str">
        <f>IF(COUNTIF($A$2:A4573,A4573)&gt;1,"DUP","OK")</f>
        <v>OK</v>
      </c>
      <c r="O4573" s="6" t="str">
        <f t="shared" si="214"/>
        <v>ORD26001054</v>
      </c>
      <c r="P4573" s="6" t="str">
        <f t="shared" si="215"/>
        <v>Sep</v>
      </c>
      <c r="Q4573" s="6"/>
      <c r="R4573" s="9"/>
      <c r="S4573" s="8"/>
      <c r="T4573" s="8"/>
      <c r="U4573" s="8"/>
      <c r="V4573" s="8"/>
      <c r="W4573" s="8"/>
      <c r="X4573" s="6"/>
      <c r="Y4573" s="6"/>
    </row>
    <row r="4574" spans="1:25" x14ac:dyDescent="0.3">
      <c r="A4574" s="6" t="s">
        <v>17591</v>
      </c>
      <c r="B4574" s="6"/>
      <c r="C4574" s="6" t="s">
        <v>2205</v>
      </c>
      <c r="D4574" s="6" t="str">
        <f t="shared" si="213"/>
        <v>ORD26001086</v>
      </c>
      <c r="E4574" s="10">
        <v>46290</v>
      </c>
      <c r="F4574" s="6" t="s">
        <v>12294</v>
      </c>
      <c r="G4574" s="6" t="s">
        <v>27</v>
      </c>
      <c r="H4574" s="8">
        <v>2999</v>
      </c>
      <c r="I4574" s="8">
        <v>47.98</v>
      </c>
      <c r="J4574" s="8">
        <v>8.64</v>
      </c>
      <c r="K4574" s="8">
        <v>2942.38</v>
      </c>
      <c r="L4574" s="10">
        <v>46292</v>
      </c>
      <c r="M4574" s="6" t="s">
        <v>17546</v>
      </c>
      <c r="N4574" s="6" t="str">
        <f>IF(COUNTIF($A$2:A4574,A4574)&gt;1,"DUP","OK")</f>
        <v>OK</v>
      </c>
      <c r="O4574" s="6" t="str">
        <f t="shared" si="214"/>
        <v>ORD26001086</v>
      </c>
      <c r="P4574" s="6" t="str">
        <f t="shared" si="215"/>
        <v>Sep</v>
      </c>
      <c r="Q4574" s="6"/>
      <c r="R4574" s="9"/>
      <c r="S4574" s="8"/>
      <c r="T4574" s="8"/>
      <c r="U4574" s="8"/>
      <c r="V4574" s="8"/>
      <c r="W4574" s="8"/>
      <c r="X4574" s="6"/>
      <c r="Y4574" s="6"/>
    </row>
    <row r="4575" spans="1:25" x14ac:dyDescent="0.3">
      <c r="A4575" s="6" t="s">
        <v>17592</v>
      </c>
      <c r="B4575" s="6"/>
      <c r="C4575" s="6" t="s">
        <v>2316</v>
      </c>
      <c r="D4575" s="6" t="str">
        <f t="shared" si="213"/>
        <v>ORD26001142</v>
      </c>
      <c r="E4575" s="10">
        <v>46290</v>
      </c>
      <c r="F4575" s="6" t="s">
        <v>12294</v>
      </c>
      <c r="G4575" s="6" t="s">
        <v>18</v>
      </c>
      <c r="H4575" s="8">
        <v>10998</v>
      </c>
      <c r="I4575" s="8">
        <v>32.99</v>
      </c>
      <c r="J4575" s="8">
        <v>5.94</v>
      </c>
      <c r="K4575" s="8">
        <v>10959.07</v>
      </c>
      <c r="L4575" s="10">
        <v>46292</v>
      </c>
      <c r="M4575" s="6" t="s">
        <v>17546</v>
      </c>
      <c r="N4575" s="6" t="str">
        <f>IF(COUNTIF($A$2:A4575,A4575)&gt;1,"DUP","OK")</f>
        <v>OK</v>
      </c>
      <c r="O4575" s="6" t="str">
        <f t="shared" si="214"/>
        <v>ORD26001142</v>
      </c>
      <c r="P4575" s="6" t="str">
        <f t="shared" si="215"/>
        <v>Sep</v>
      </c>
      <c r="Q4575" s="6"/>
      <c r="R4575" s="9"/>
      <c r="S4575" s="8"/>
      <c r="T4575" s="8"/>
      <c r="U4575" s="8"/>
      <c r="V4575" s="8"/>
      <c r="W4575" s="8"/>
      <c r="X4575" s="6"/>
      <c r="Y4575" s="6"/>
    </row>
    <row r="4576" spans="1:25" x14ac:dyDescent="0.3">
      <c r="A4576" s="6" t="s">
        <v>17593</v>
      </c>
      <c r="B4576" s="6"/>
      <c r="C4576" s="6" t="s">
        <v>2481</v>
      </c>
      <c r="D4576" s="6" t="str">
        <f t="shared" si="213"/>
        <v>ORD26001225</v>
      </c>
      <c r="E4576" s="10">
        <v>46290</v>
      </c>
      <c r="F4576" s="6" t="s">
        <v>12294</v>
      </c>
      <c r="G4576" s="6" t="s">
        <v>18</v>
      </c>
      <c r="H4576" s="8">
        <v>2647</v>
      </c>
      <c r="I4576" s="8">
        <v>7.94</v>
      </c>
      <c r="J4576" s="8">
        <v>1.43</v>
      </c>
      <c r="K4576" s="8">
        <v>2637.63</v>
      </c>
      <c r="L4576" s="10">
        <v>46292</v>
      </c>
      <c r="M4576" s="6" t="s">
        <v>17546</v>
      </c>
      <c r="N4576" s="6" t="str">
        <f>IF(COUNTIF($A$2:A4576,A4576)&gt;1,"DUP","OK")</f>
        <v>OK</v>
      </c>
      <c r="O4576" s="6" t="str">
        <f t="shared" si="214"/>
        <v>ORD26001225</v>
      </c>
      <c r="P4576" s="6" t="str">
        <f t="shared" si="215"/>
        <v>Sep</v>
      </c>
      <c r="Q4576" s="6"/>
      <c r="R4576" s="9"/>
      <c r="S4576" s="8"/>
      <c r="T4576" s="8"/>
      <c r="U4576" s="8"/>
      <c r="V4576" s="8"/>
      <c r="W4576" s="8"/>
      <c r="X4576" s="6"/>
      <c r="Y4576" s="6"/>
    </row>
    <row r="4577" spans="1:25" x14ac:dyDescent="0.3">
      <c r="A4577" s="6" t="s">
        <v>17594</v>
      </c>
      <c r="B4577" s="6"/>
      <c r="C4577" s="6" t="s">
        <v>2513</v>
      </c>
      <c r="D4577" s="6" t="str">
        <f t="shared" si="213"/>
        <v>ORD26001241</v>
      </c>
      <c r="E4577" s="10">
        <v>46290</v>
      </c>
      <c r="F4577" s="6" t="s">
        <v>12294</v>
      </c>
      <c r="G4577" s="6" t="s">
        <v>27</v>
      </c>
      <c r="H4577" s="8">
        <v>1799</v>
      </c>
      <c r="I4577" s="8">
        <v>32.380000000000003</v>
      </c>
      <c r="J4577" s="8">
        <v>5.83</v>
      </c>
      <c r="K4577" s="8">
        <v>1760.79</v>
      </c>
      <c r="L4577" s="10">
        <v>46292</v>
      </c>
      <c r="M4577" s="6" t="s">
        <v>17546</v>
      </c>
      <c r="N4577" s="6" t="str">
        <f>IF(COUNTIF($A$2:A4577,A4577)&gt;1,"DUP","OK")</f>
        <v>OK</v>
      </c>
      <c r="O4577" s="6" t="str">
        <f t="shared" si="214"/>
        <v>ORD26001241</v>
      </c>
      <c r="P4577" s="6" t="str">
        <f t="shared" si="215"/>
        <v>Sep</v>
      </c>
      <c r="Q4577" s="6"/>
      <c r="R4577" s="9"/>
      <c r="S4577" s="8"/>
      <c r="T4577" s="8"/>
      <c r="U4577" s="8"/>
      <c r="V4577" s="8"/>
      <c r="W4577" s="8"/>
      <c r="X4577" s="6"/>
      <c r="Y4577" s="6"/>
    </row>
    <row r="4578" spans="1:25" x14ac:dyDescent="0.3">
      <c r="A4578" s="6" t="s">
        <v>17595</v>
      </c>
      <c r="B4578" s="6"/>
      <c r="C4578" s="6" t="s">
        <v>2523</v>
      </c>
      <c r="D4578" s="6" t="str">
        <f t="shared" si="213"/>
        <v>ORD26001246</v>
      </c>
      <c r="E4578" s="10">
        <v>46290</v>
      </c>
      <c r="F4578" s="6" t="s">
        <v>12294</v>
      </c>
      <c r="G4578" s="6" t="s">
        <v>27</v>
      </c>
      <c r="H4578" s="8">
        <v>2499</v>
      </c>
      <c r="I4578" s="8">
        <v>39.979999999999997</v>
      </c>
      <c r="J4578" s="8">
        <v>7.2</v>
      </c>
      <c r="K4578" s="8">
        <v>2451.8200000000002</v>
      </c>
      <c r="L4578" s="10">
        <v>46292</v>
      </c>
      <c r="M4578" s="6" t="s">
        <v>17546</v>
      </c>
      <c r="N4578" s="6" t="str">
        <f>IF(COUNTIF($A$2:A4578,A4578)&gt;1,"DUP","OK")</f>
        <v>OK</v>
      </c>
      <c r="O4578" s="6" t="str">
        <f t="shared" si="214"/>
        <v>ORD26001246</v>
      </c>
      <c r="P4578" s="6" t="str">
        <f t="shared" si="215"/>
        <v>Sep</v>
      </c>
      <c r="Q4578" s="6"/>
      <c r="R4578" s="9"/>
      <c r="S4578" s="8"/>
      <c r="T4578" s="8"/>
      <c r="U4578" s="8"/>
      <c r="V4578" s="8"/>
      <c r="W4578" s="8"/>
      <c r="X4578" s="6"/>
      <c r="Y4578" s="6"/>
    </row>
    <row r="4579" spans="1:25" x14ac:dyDescent="0.3">
      <c r="A4579" s="6" t="s">
        <v>17596</v>
      </c>
      <c r="B4579" s="6"/>
      <c r="C4579" s="6" t="s">
        <v>2593</v>
      </c>
      <c r="D4579" s="6" t="str">
        <f t="shared" si="213"/>
        <v>ORD26001281</v>
      </c>
      <c r="E4579" s="10">
        <v>46290</v>
      </c>
      <c r="F4579" s="6" t="s">
        <v>12294</v>
      </c>
      <c r="G4579" s="6" t="s">
        <v>18</v>
      </c>
      <c r="H4579" s="8">
        <v>3499</v>
      </c>
      <c r="I4579" s="8">
        <v>10.5</v>
      </c>
      <c r="J4579" s="8">
        <v>1.89</v>
      </c>
      <c r="K4579" s="8">
        <v>3486.61</v>
      </c>
      <c r="L4579" s="10">
        <v>46292</v>
      </c>
      <c r="M4579" s="6" t="s">
        <v>17546</v>
      </c>
      <c r="N4579" s="6" t="str">
        <f>IF(COUNTIF($A$2:A4579,A4579)&gt;1,"DUP","OK")</f>
        <v>OK</v>
      </c>
      <c r="O4579" s="6" t="str">
        <f t="shared" si="214"/>
        <v>ORD26001281</v>
      </c>
      <c r="P4579" s="6" t="str">
        <f t="shared" si="215"/>
        <v>Sep</v>
      </c>
      <c r="Q4579" s="6"/>
      <c r="R4579" s="9"/>
      <c r="S4579" s="8"/>
      <c r="T4579" s="8"/>
      <c r="U4579" s="8"/>
      <c r="V4579" s="8"/>
      <c r="W4579" s="8"/>
      <c r="X4579" s="6"/>
      <c r="Y4579" s="6"/>
    </row>
    <row r="4580" spans="1:25" x14ac:dyDescent="0.3">
      <c r="A4580" s="6" t="s">
        <v>17597</v>
      </c>
      <c r="B4580" s="6"/>
      <c r="C4580" s="6" t="s">
        <v>2687</v>
      </c>
      <c r="D4580" s="6" t="str">
        <f t="shared" si="213"/>
        <v>ORD26001328</v>
      </c>
      <c r="E4580" s="10">
        <v>46290</v>
      </c>
      <c r="F4580" s="6" t="s">
        <v>12294</v>
      </c>
      <c r="G4580" s="6" t="s">
        <v>27</v>
      </c>
      <c r="H4580" s="8">
        <v>799</v>
      </c>
      <c r="I4580" s="8">
        <v>14.38</v>
      </c>
      <c r="J4580" s="8">
        <v>2.59</v>
      </c>
      <c r="K4580" s="8">
        <v>782.03</v>
      </c>
      <c r="L4580" s="10">
        <v>46292</v>
      </c>
      <c r="M4580" s="6" t="s">
        <v>17546</v>
      </c>
      <c r="N4580" s="6" t="str">
        <f>IF(COUNTIF($A$2:A4580,A4580)&gt;1,"DUP","OK")</f>
        <v>OK</v>
      </c>
      <c r="O4580" s="6" t="str">
        <f t="shared" si="214"/>
        <v>ORD26001328</v>
      </c>
      <c r="P4580" s="6" t="str">
        <f t="shared" si="215"/>
        <v>Sep</v>
      </c>
      <c r="Q4580" s="6"/>
      <c r="R4580" s="9"/>
      <c r="S4580" s="8"/>
      <c r="T4580" s="8"/>
      <c r="U4580" s="8"/>
      <c r="V4580" s="8"/>
      <c r="W4580" s="8"/>
      <c r="X4580" s="6"/>
      <c r="Y4580" s="6"/>
    </row>
    <row r="4581" spans="1:25" x14ac:dyDescent="0.3">
      <c r="A4581" s="6" t="s">
        <v>17598</v>
      </c>
      <c r="B4581" s="6"/>
      <c r="C4581" s="6" t="s">
        <v>2735</v>
      </c>
      <c r="D4581" s="6" t="str">
        <f t="shared" si="213"/>
        <v>ORD26001352</v>
      </c>
      <c r="E4581" s="10">
        <v>46290</v>
      </c>
      <c r="F4581" s="6" t="s">
        <v>12294</v>
      </c>
      <c r="G4581" s="6" t="s">
        <v>18</v>
      </c>
      <c r="H4581" s="8">
        <v>1348</v>
      </c>
      <c r="I4581" s="8">
        <v>0</v>
      </c>
      <c r="J4581" s="8">
        <v>0</v>
      </c>
      <c r="K4581" s="8">
        <v>1348</v>
      </c>
      <c r="L4581" s="10">
        <v>46292</v>
      </c>
      <c r="M4581" s="6" t="s">
        <v>17546</v>
      </c>
      <c r="N4581" s="6" t="str">
        <f>IF(COUNTIF($A$2:A4581,A4581)&gt;1,"DUP","OK")</f>
        <v>OK</v>
      </c>
      <c r="O4581" s="6" t="str">
        <f t="shared" si="214"/>
        <v>ORD26001352</v>
      </c>
      <c r="P4581" s="6" t="str">
        <f t="shared" si="215"/>
        <v>Sep</v>
      </c>
      <c r="Q4581" s="6"/>
      <c r="R4581" s="9"/>
      <c r="S4581" s="8"/>
      <c r="T4581" s="8"/>
      <c r="U4581" s="8"/>
      <c r="V4581" s="8"/>
      <c r="W4581" s="8"/>
      <c r="X4581" s="6"/>
      <c r="Y4581" s="6"/>
    </row>
    <row r="4582" spans="1:25" x14ac:dyDescent="0.3">
      <c r="A4582" s="6" t="s">
        <v>17599</v>
      </c>
      <c r="B4582" s="6"/>
      <c r="C4582" s="6" t="s">
        <v>2805</v>
      </c>
      <c r="D4582" s="6" t="str">
        <f t="shared" si="213"/>
        <v>ORD26001387</v>
      </c>
      <c r="E4582" s="10">
        <v>46290</v>
      </c>
      <c r="F4582" s="6" t="s">
        <v>12294</v>
      </c>
      <c r="G4582" s="6" t="s">
        <v>54</v>
      </c>
      <c r="H4582" s="8">
        <v>9298</v>
      </c>
      <c r="I4582" s="8">
        <v>158.07</v>
      </c>
      <c r="J4582" s="8">
        <v>28.45</v>
      </c>
      <c r="K4582" s="8">
        <v>9111.48</v>
      </c>
      <c r="L4582" s="10">
        <v>46292</v>
      </c>
      <c r="M4582" s="6" t="s">
        <v>17546</v>
      </c>
      <c r="N4582" s="6" t="str">
        <f>IF(COUNTIF($A$2:A4582,A4582)&gt;1,"DUP","OK")</f>
        <v>OK</v>
      </c>
      <c r="O4582" s="6" t="str">
        <f t="shared" si="214"/>
        <v>ORD26001387</v>
      </c>
      <c r="P4582" s="6" t="str">
        <f t="shared" si="215"/>
        <v>Sep</v>
      </c>
      <c r="Q4582" s="6"/>
      <c r="R4582" s="9"/>
      <c r="S4582" s="8"/>
      <c r="T4582" s="8"/>
      <c r="U4582" s="8"/>
      <c r="V4582" s="8"/>
      <c r="W4582" s="8"/>
      <c r="X4582" s="6"/>
      <c r="Y4582" s="6"/>
    </row>
    <row r="4583" spans="1:25" x14ac:dyDescent="0.3">
      <c r="A4583" s="6" t="s">
        <v>17600</v>
      </c>
      <c r="B4583" s="6"/>
      <c r="C4583" s="6" t="s">
        <v>2831</v>
      </c>
      <c r="D4583" s="6" t="str">
        <f t="shared" si="213"/>
        <v>ORD26001400</v>
      </c>
      <c r="E4583" s="10">
        <v>46290</v>
      </c>
      <c r="F4583" s="6" t="s">
        <v>12294</v>
      </c>
      <c r="G4583" s="6" t="s">
        <v>27</v>
      </c>
      <c r="H4583" s="8">
        <v>8697</v>
      </c>
      <c r="I4583" s="8">
        <v>139.15</v>
      </c>
      <c r="J4583" s="8">
        <v>25.05</v>
      </c>
      <c r="K4583" s="8">
        <v>8532.7999999999993</v>
      </c>
      <c r="L4583" s="10">
        <v>46292</v>
      </c>
      <c r="M4583" s="6" t="s">
        <v>17546</v>
      </c>
      <c r="N4583" s="6" t="str">
        <f>IF(COUNTIF($A$2:A4583,A4583)&gt;1,"DUP","OK")</f>
        <v>OK</v>
      </c>
      <c r="O4583" s="6" t="str">
        <f t="shared" si="214"/>
        <v>ORD26001400</v>
      </c>
      <c r="P4583" s="6" t="str">
        <f t="shared" si="215"/>
        <v>Sep</v>
      </c>
      <c r="Q4583" s="6"/>
      <c r="R4583" s="9"/>
      <c r="S4583" s="8"/>
      <c r="T4583" s="8"/>
      <c r="U4583" s="8"/>
      <c r="V4583" s="8"/>
      <c r="W4583" s="8"/>
      <c r="X4583" s="6"/>
      <c r="Y4583" s="6"/>
    </row>
    <row r="4584" spans="1:25" x14ac:dyDescent="0.3">
      <c r="A4584" s="6" t="s">
        <v>17601</v>
      </c>
      <c r="B4584" s="6"/>
      <c r="C4584" s="6" t="s">
        <v>17602</v>
      </c>
      <c r="D4584" s="6" t="str">
        <f t="shared" si="213"/>
        <v>ORD26001447</v>
      </c>
      <c r="E4584" s="10">
        <v>46290</v>
      </c>
      <c r="F4584" s="6" t="s">
        <v>12294</v>
      </c>
      <c r="G4584" s="6" t="s">
        <v>18</v>
      </c>
      <c r="H4584" s="8">
        <v>15998</v>
      </c>
      <c r="I4584" s="8">
        <v>47.99</v>
      </c>
      <c r="J4584" s="8">
        <v>8.64</v>
      </c>
      <c r="K4584" s="8">
        <v>15941.37</v>
      </c>
      <c r="L4584" s="10">
        <v>46292</v>
      </c>
      <c r="M4584" s="6" t="s">
        <v>17546</v>
      </c>
      <c r="N4584" s="6" t="str">
        <f>IF(COUNTIF($A$2:A4584,A4584)&gt;1,"DUP","OK")</f>
        <v>OK</v>
      </c>
      <c r="O4584" s="6" t="str">
        <f t="shared" si="214"/>
        <v>ORD26001447</v>
      </c>
      <c r="P4584" s="6" t="str">
        <f t="shared" si="215"/>
        <v>Sep</v>
      </c>
      <c r="Q4584" s="6"/>
      <c r="R4584" s="9"/>
      <c r="S4584" s="8"/>
      <c r="T4584" s="8"/>
      <c r="U4584" s="8"/>
      <c r="V4584" s="8"/>
      <c r="W4584" s="8"/>
      <c r="X4584" s="6"/>
      <c r="Y4584" s="6"/>
    </row>
    <row r="4585" spans="1:25" x14ac:dyDescent="0.3">
      <c r="A4585" s="6" t="s">
        <v>17603</v>
      </c>
      <c r="B4585" s="6"/>
      <c r="C4585" s="6" t="s">
        <v>3032</v>
      </c>
      <c r="D4585" s="6" t="str">
        <f t="shared" si="213"/>
        <v>ORD26001502</v>
      </c>
      <c r="E4585" s="10">
        <v>46290</v>
      </c>
      <c r="F4585" s="6" t="s">
        <v>12294</v>
      </c>
      <c r="G4585" s="6" t="s">
        <v>18</v>
      </c>
      <c r="H4585" s="8">
        <v>3098</v>
      </c>
      <c r="I4585" s="8">
        <v>9.2899999999999991</v>
      </c>
      <c r="J4585" s="8">
        <v>1.67</v>
      </c>
      <c r="K4585" s="8">
        <v>3087.04</v>
      </c>
      <c r="L4585" s="10">
        <v>46292</v>
      </c>
      <c r="M4585" s="6" t="s">
        <v>17546</v>
      </c>
      <c r="N4585" s="6" t="str">
        <f>IF(COUNTIF($A$2:A4585,A4585)&gt;1,"DUP","OK")</f>
        <v>OK</v>
      </c>
      <c r="O4585" s="6" t="str">
        <f t="shared" si="214"/>
        <v>ORD26001502</v>
      </c>
      <c r="P4585" s="6" t="str">
        <f t="shared" si="215"/>
        <v>Sep</v>
      </c>
      <c r="Q4585" s="6"/>
      <c r="R4585" s="9"/>
      <c r="S4585" s="8"/>
      <c r="T4585" s="8"/>
      <c r="U4585" s="8"/>
      <c r="V4585" s="8"/>
      <c r="W4585" s="8"/>
      <c r="X4585" s="6"/>
      <c r="Y4585" s="6"/>
    </row>
    <row r="4586" spans="1:25" x14ac:dyDescent="0.3">
      <c r="A4586" s="6" t="s">
        <v>17604</v>
      </c>
      <c r="B4586" s="6"/>
      <c r="C4586" s="6" t="s">
        <v>17605</v>
      </c>
      <c r="D4586" s="6" t="str">
        <f t="shared" si="213"/>
        <v>ORD26001503</v>
      </c>
      <c r="E4586" s="10">
        <v>46290</v>
      </c>
      <c r="F4586" s="6" t="s">
        <v>12294</v>
      </c>
      <c r="G4586" s="6" t="s">
        <v>27</v>
      </c>
      <c r="H4586" s="8">
        <v>7999</v>
      </c>
      <c r="I4586" s="8">
        <v>127.98</v>
      </c>
      <c r="J4586" s="8">
        <v>23.04</v>
      </c>
      <c r="K4586" s="8">
        <v>7847.98</v>
      </c>
      <c r="L4586" s="10">
        <v>46292</v>
      </c>
      <c r="M4586" s="6" t="s">
        <v>17546</v>
      </c>
      <c r="N4586" s="6" t="str">
        <f>IF(COUNTIF($A$2:A4586,A4586)&gt;1,"DUP","OK")</f>
        <v>OK</v>
      </c>
      <c r="O4586" s="6" t="str">
        <f t="shared" si="214"/>
        <v>ORD26001503</v>
      </c>
      <c r="P4586" s="6" t="str">
        <f t="shared" si="215"/>
        <v>Sep</v>
      </c>
      <c r="Q4586" s="6"/>
      <c r="R4586" s="9"/>
      <c r="S4586" s="8"/>
      <c r="T4586" s="8"/>
      <c r="U4586" s="8"/>
      <c r="V4586" s="8"/>
      <c r="W4586" s="8"/>
      <c r="X4586" s="6"/>
      <c r="Y4586" s="6"/>
    </row>
    <row r="4587" spans="1:25" x14ac:dyDescent="0.3">
      <c r="A4587" s="6" t="s">
        <v>17606</v>
      </c>
      <c r="B4587" s="6"/>
      <c r="C4587" s="6" t="s">
        <v>3175</v>
      </c>
      <c r="D4587" s="6" t="str">
        <f t="shared" si="213"/>
        <v>ORD26001575</v>
      </c>
      <c r="E4587" s="10">
        <v>46290</v>
      </c>
      <c r="F4587" s="6" t="s">
        <v>12294</v>
      </c>
      <c r="G4587" s="6" t="s">
        <v>27</v>
      </c>
      <c r="H4587" s="8">
        <v>599</v>
      </c>
      <c r="I4587" s="8">
        <v>10.78</v>
      </c>
      <c r="J4587" s="8">
        <v>1.94</v>
      </c>
      <c r="K4587" s="8">
        <v>586.28</v>
      </c>
      <c r="L4587" s="10">
        <v>46292</v>
      </c>
      <c r="M4587" s="6" t="s">
        <v>17546</v>
      </c>
      <c r="N4587" s="6" t="str">
        <f>IF(COUNTIF($A$2:A4587,A4587)&gt;1,"DUP","OK")</f>
        <v>OK</v>
      </c>
      <c r="O4587" s="6" t="str">
        <f t="shared" si="214"/>
        <v>ORD26001575</v>
      </c>
      <c r="P4587" s="6" t="str">
        <f t="shared" si="215"/>
        <v>Sep</v>
      </c>
      <c r="Q4587" s="6"/>
      <c r="R4587" s="9"/>
      <c r="S4587" s="8"/>
      <c r="T4587" s="8"/>
      <c r="U4587" s="8"/>
      <c r="V4587" s="8"/>
      <c r="W4587" s="8"/>
      <c r="X4587" s="6"/>
      <c r="Y4587" s="6"/>
    </row>
    <row r="4588" spans="1:25" x14ac:dyDescent="0.3">
      <c r="A4588" s="6" t="s">
        <v>17607</v>
      </c>
      <c r="B4588" s="6"/>
      <c r="C4588" s="6" t="s">
        <v>3189</v>
      </c>
      <c r="D4588" s="6" t="str">
        <f t="shared" si="213"/>
        <v>ORD26001582</v>
      </c>
      <c r="E4588" s="10">
        <v>46290</v>
      </c>
      <c r="F4588" s="6" t="s">
        <v>12294</v>
      </c>
      <c r="G4588" s="6" t="s">
        <v>27</v>
      </c>
      <c r="H4588" s="8">
        <v>4097</v>
      </c>
      <c r="I4588" s="8">
        <v>65.55</v>
      </c>
      <c r="J4588" s="8">
        <v>11.8</v>
      </c>
      <c r="K4588" s="8">
        <v>4019.65</v>
      </c>
      <c r="L4588" s="10">
        <v>46292</v>
      </c>
      <c r="M4588" s="6" t="s">
        <v>17546</v>
      </c>
      <c r="N4588" s="6" t="str">
        <f>IF(COUNTIF($A$2:A4588,A4588)&gt;1,"DUP","OK")</f>
        <v>OK</v>
      </c>
      <c r="O4588" s="6" t="str">
        <f t="shared" si="214"/>
        <v>ORD26001582</v>
      </c>
      <c r="P4588" s="6" t="str">
        <f t="shared" si="215"/>
        <v>Sep</v>
      </c>
      <c r="Q4588" s="6"/>
      <c r="R4588" s="9"/>
      <c r="S4588" s="8"/>
      <c r="T4588" s="8"/>
      <c r="U4588" s="8"/>
      <c r="V4588" s="8"/>
      <c r="W4588" s="8"/>
      <c r="X4588" s="6"/>
      <c r="Y4588" s="6"/>
    </row>
    <row r="4589" spans="1:25" x14ac:dyDescent="0.3">
      <c r="A4589" s="6" t="s">
        <v>17608</v>
      </c>
      <c r="B4589" s="6"/>
      <c r="C4589" s="6" t="s">
        <v>17609</v>
      </c>
      <c r="D4589" s="6" t="str">
        <f t="shared" si="213"/>
        <v>ORD26001610</v>
      </c>
      <c r="E4589" s="10">
        <v>46290</v>
      </c>
      <c r="F4589" s="6" t="s">
        <v>12294</v>
      </c>
      <c r="G4589" s="6" t="s">
        <v>18</v>
      </c>
      <c r="H4589" s="8">
        <v>2499</v>
      </c>
      <c r="I4589" s="8">
        <v>7.5</v>
      </c>
      <c r="J4589" s="8">
        <v>1.35</v>
      </c>
      <c r="K4589" s="8">
        <v>2490.15</v>
      </c>
      <c r="L4589" s="10">
        <v>46292</v>
      </c>
      <c r="M4589" s="6" t="s">
        <v>17546</v>
      </c>
      <c r="N4589" s="6" t="str">
        <f>IF(COUNTIF($A$2:A4589,A4589)&gt;1,"DUP","OK")</f>
        <v>OK</v>
      </c>
      <c r="O4589" s="6" t="str">
        <f t="shared" si="214"/>
        <v>ORD26001610</v>
      </c>
      <c r="P4589" s="6" t="str">
        <f t="shared" si="215"/>
        <v>Sep</v>
      </c>
      <c r="Q4589" s="6"/>
      <c r="R4589" s="9"/>
      <c r="S4589" s="8"/>
      <c r="T4589" s="8"/>
      <c r="U4589" s="8"/>
      <c r="V4589" s="8"/>
      <c r="W4589" s="8"/>
      <c r="X4589" s="6"/>
      <c r="Y4589" s="6"/>
    </row>
    <row r="4590" spans="1:25" x14ac:dyDescent="0.3">
      <c r="A4590" s="6" t="s">
        <v>17610</v>
      </c>
      <c r="B4590" s="6"/>
      <c r="C4590" s="6" t="s">
        <v>3411</v>
      </c>
      <c r="D4590" s="6" t="str">
        <f t="shared" si="213"/>
        <v>ORD26001695</v>
      </c>
      <c r="E4590" s="10">
        <v>46290</v>
      </c>
      <c r="F4590" s="6" t="s">
        <v>12294</v>
      </c>
      <c r="G4590" s="6" t="s">
        <v>18</v>
      </c>
      <c r="H4590" s="8">
        <v>23997</v>
      </c>
      <c r="I4590" s="8">
        <v>71.989999999999995</v>
      </c>
      <c r="J4590" s="8">
        <v>12.96</v>
      </c>
      <c r="K4590" s="8">
        <v>23912.05</v>
      </c>
      <c r="L4590" s="10">
        <v>46292</v>
      </c>
      <c r="M4590" s="6" t="s">
        <v>17546</v>
      </c>
      <c r="N4590" s="6" t="str">
        <f>IF(COUNTIF($A$2:A4590,A4590)&gt;1,"DUP","OK")</f>
        <v>OK</v>
      </c>
      <c r="O4590" s="6" t="str">
        <f t="shared" si="214"/>
        <v>ORD26001695</v>
      </c>
      <c r="P4590" s="6" t="str">
        <f t="shared" si="215"/>
        <v>Sep</v>
      </c>
      <c r="Q4590" s="6"/>
      <c r="R4590" s="9"/>
      <c r="S4590" s="8"/>
      <c r="T4590" s="8"/>
      <c r="U4590" s="8"/>
      <c r="V4590" s="8"/>
      <c r="W4590" s="8"/>
      <c r="X4590" s="6"/>
      <c r="Y4590" s="6"/>
    </row>
    <row r="4591" spans="1:25" x14ac:dyDescent="0.3">
      <c r="A4591" s="6" t="s">
        <v>17611</v>
      </c>
      <c r="B4591" s="6"/>
      <c r="C4591" s="6" t="s">
        <v>17612</v>
      </c>
      <c r="D4591" s="6" t="str">
        <f t="shared" si="213"/>
        <v>ORD26001696</v>
      </c>
      <c r="E4591" s="10">
        <v>46290</v>
      </c>
      <c r="F4591" s="6" t="s">
        <v>12294</v>
      </c>
      <c r="G4591" s="6" t="s">
        <v>27</v>
      </c>
      <c r="H4591" s="8">
        <v>2097</v>
      </c>
      <c r="I4591" s="8">
        <v>33.549999999999997</v>
      </c>
      <c r="J4591" s="8">
        <v>6.04</v>
      </c>
      <c r="K4591" s="8">
        <v>2057.41</v>
      </c>
      <c r="L4591" s="10">
        <v>46292</v>
      </c>
      <c r="M4591" s="6" t="s">
        <v>17546</v>
      </c>
      <c r="N4591" s="6" t="str">
        <f>IF(COUNTIF($A$2:A4591,A4591)&gt;1,"DUP","OK")</f>
        <v>OK</v>
      </c>
      <c r="O4591" s="6" t="str">
        <f t="shared" si="214"/>
        <v>ORD26001696</v>
      </c>
      <c r="P4591" s="6" t="str">
        <f t="shared" si="215"/>
        <v>Sep</v>
      </c>
      <c r="Q4591" s="6"/>
      <c r="R4591" s="9"/>
      <c r="S4591" s="8"/>
      <c r="T4591" s="8"/>
      <c r="U4591" s="8"/>
      <c r="V4591" s="8"/>
      <c r="W4591" s="8"/>
      <c r="X4591" s="6"/>
      <c r="Y4591" s="6"/>
    </row>
    <row r="4592" spans="1:25" x14ac:dyDescent="0.3">
      <c r="A4592" s="6" t="s">
        <v>17613</v>
      </c>
      <c r="B4592" s="6"/>
      <c r="C4592" s="6" t="s">
        <v>3546</v>
      </c>
      <c r="D4592" s="6" t="str">
        <f t="shared" si="213"/>
        <v>ORD26001763</v>
      </c>
      <c r="E4592" s="10">
        <v>46290</v>
      </c>
      <c r="F4592" s="6" t="s">
        <v>12294</v>
      </c>
      <c r="G4592" s="6" t="s">
        <v>18</v>
      </c>
      <c r="H4592" s="8">
        <v>3998</v>
      </c>
      <c r="I4592" s="8">
        <v>11.99</v>
      </c>
      <c r="J4592" s="8">
        <v>2.16</v>
      </c>
      <c r="K4592" s="8">
        <v>3983.85</v>
      </c>
      <c r="L4592" s="10">
        <v>46292</v>
      </c>
      <c r="M4592" s="6" t="s">
        <v>17546</v>
      </c>
      <c r="N4592" s="6" t="str">
        <f>IF(COUNTIF($A$2:A4592,A4592)&gt;1,"DUP","OK")</f>
        <v>OK</v>
      </c>
      <c r="O4592" s="6" t="str">
        <f t="shared" si="214"/>
        <v>ORD26001763</v>
      </c>
      <c r="P4592" s="6" t="str">
        <f t="shared" si="215"/>
        <v>Sep</v>
      </c>
      <c r="Q4592" s="6"/>
      <c r="R4592" s="9"/>
      <c r="S4592" s="8"/>
      <c r="T4592" s="8"/>
      <c r="U4592" s="8"/>
      <c r="V4592" s="8"/>
      <c r="W4592" s="8"/>
      <c r="X4592" s="6"/>
      <c r="Y4592" s="6"/>
    </row>
    <row r="4593" spans="1:25" x14ac:dyDescent="0.3">
      <c r="A4593" s="6" t="s">
        <v>17614</v>
      </c>
      <c r="B4593" s="6"/>
      <c r="C4593" s="6" t="s">
        <v>3552</v>
      </c>
      <c r="D4593" s="6" t="str">
        <f t="shared" si="213"/>
        <v>ORD26001766</v>
      </c>
      <c r="E4593" s="10">
        <v>46290</v>
      </c>
      <c r="F4593" s="6" t="s">
        <v>12294</v>
      </c>
      <c r="G4593" s="6" t="s">
        <v>18</v>
      </c>
      <c r="H4593" s="8">
        <v>2798</v>
      </c>
      <c r="I4593" s="8">
        <v>8.39</v>
      </c>
      <c r="J4593" s="8">
        <v>1.51</v>
      </c>
      <c r="K4593" s="8">
        <v>2788.1</v>
      </c>
      <c r="L4593" s="10">
        <v>46292</v>
      </c>
      <c r="M4593" s="6" t="s">
        <v>17546</v>
      </c>
      <c r="N4593" s="6" t="str">
        <f>IF(COUNTIF($A$2:A4593,A4593)&gt;1,"DUP","OK")</f>
        <v>OK</v>
      </c>
      <c r="O4593" s="6" t="str">
        <f t="shared" si="214"/>
        <v>ORD26001766</v>
      </c>
      <c r="P4593" s="6" t="str">
        <f t="shared" si="215"/>
        <v>Sep</v>
      </c>
      <c r="Q4593" s="6"/>
      <c r="R4593" s="9"/>
      <c r="S4593" s="8"/>
      <c r="T4593" s="8"/>
      <c r="U4593" s="8"/>
      <c r="V4593" s="8"/>
      <c r="W4593" s="8"/>
      <c r="X4593" s="6"/>
      <c r="Y4593" s="6"/>
    </row>
    <row r="4594" spans="1:25" x14ac:dyDescent="0.3">
      <c r="A4594" s="6" t="s">
        <v>17615</v>
      </c>
      <c r="B4594" s="6"/>
      <c r="C4594" s="6" t="s">
        <v>3587</v>
      </c>
      <c r="D4594" s="6" t="str">
        <f t="shared" si="213"/>
        <v>ORD26001784</v>
      </c>
      <c r="E4594" s="10">
        <v>46290</v>
      </c>
      <c r="F4594" s="6" t="s">
        <v>12294</v>
      </c>
      <c r="G4594" s="6" t="s">
        <v>18</v>
      </c>
      <c r="H4594" s="8">
        <v>1798</v>
      </c>
      <c r="I4594" s="8">
        <v>0</v>
      </c>
      <c r="J4594" s="8">
        <v>0</v>
      </c>
      <c r="K4594" s="8">
        <v>1798</v>
      </c>
      <c r="L4594" s="10">
        <v>46292</v>
      </c>
      <c r="M4594" s="6" t="s">
        <v>17546</v>
      </c>
      <c r="N4594" s="6" t="str">
        <f>IF(COUNTIF($A$2:A4594,A4594)&gt;1,"DUP","OK")</f>
        <v>OK</v>
      </c>
      <c r="O4594" s="6" t="str">
        <f t="shared" si="214"/>
        <v>ORD26001784</v>
      </c>
      <c r="P4594" s="6" t="str">
        <f t="shared" si="215"/>
        <v>Sep</v>
      </c>
      <c r="Q4594" s="6"/>
      <c r="R4594" s="9"/>
      <c r="S4594" s="8"/>
      <c r="T4594" s="8"/>
      <c r="U4594" s="8"/>
      <c r="V4594" s="8"/>
      <c r="W4594" s="8"/>
      <c r="X4594" s="6"/>
      <c r="Y4594" s="6"/>
    </row>
    <row r="4595" spans="1:25" x14ac:dyDescent="0.3">
      <c r="A4595" s="6" t="s">
        <v>17616</v>
      </c>
      <c r="B4595" s="6"/>
      <c r="C4595" s="6" t="s">
        <v>3645</v>
      </c>
      <c r="D4595" s="6" t="str">
        <f t="shared" si="213"/>
        <v>ORD26001813</v>
      </c>
      <c r="E4595" s="10">
        <v>46290</v>
      </c>
      <c r="F4595" s="6" t="s">
        <v>12294</v>
      </c>
      <c r="G4595" s="6" t="s">
        <v>27</v>
      </c>
      <c r="H4595" s="8">
        <v>1499</v>
      </c>
      <c r="I4595" s="8">
        <v>26.98</v>
      </c>
      <c r="J4595" s="8">
        <v>4.8600000000000003</v>
      </c>
      <c r="K4595" s="8">
        <v>1467.16</v>
      </c>
      <c r="L4595" s="10">
        <v>46292</v>
      </c>
      <c r="M4595" s="6" t="s">
        <v>17546</v>
      </c>
      <c r="N4595" s="6" t="str">
        <f>IF(COUNTIF($A$2:A4595,A4595)&gt;1,"DUP","OK")</f>
        <v>OK</v>
      </c>
      <c r="O4595" s="6" t="str">
        <f t="shared" si="214"/>
        <v>ORD26001813</v>
      </c>
      <c r="P4595" s="6" t="str">
        <f t="shared" si="215"/>
        <v>Sep</v>
      </c>
      <c r="Q4595" s="6"/>
      <c r="R4595" s="9"/>
      <c r="S4595" s="8"/>
      <c r="T4595" s="8"/>
      <c r="U4595" s="8"/>
      <c r="V4595" s="8"/>
      <c r="W4595" s="8"/>
      <c r="X4595" s="6"/>
      <c r="Y4595" s="6"/>
    </row>
    <row r="4596" spans="1:25" x14ac:dyDescent="0.3">
      <c r="A4596" s="6" t="s">
        <v>17617</v>
      </c>
      <c r="B4596" s="6"/>
      <c r="C4596" s="6" t="s">
        <v>3665</v>
      </c>
      <c r="D4596" s="6" t="str">
        <f t="shared" si="213"/>
        <v>ORD26001823</v>
      </c>
      <c r="E4596" s="10">
        <v>46290</v>
      </c>
      <c r="F4596" s="6" t="s">
        <v>12294</v>
      </c>
      <c r="G4596" s="6" t="s">
        <v>18</v>
      </c>
      <c r="H4596" s="8">
        <v>299</v>
      </c>
      <c r="I4596" s="8">
        <v>0</v>
      </c>
      <c r="J4596" s="8">
        <v>0</v>
      </c>
      <c r="K4596" s="8">
        <v>299</v>
      </c>
      <c r="L4596" s="10">
        <v>46292</v>
      </c>
      <c r="M4596" s="6" t="s">
        <v>17546</v>
      </c>
      <c r="N4596" s="6" t="str">
        <f>IF(COUNTIF($A$2:A4596,A4596)&gt;1,"DUP","OK")</f>
        <v>OK</v>
      </c>
      <c r="O4596" s="6" t="str">
        <f t="shared" si="214"/>
        <v>ORD26001823</v>
      </c>
      <c r="P4596" s="6" t="str">
        <f t="shared" si="215"/>
        <v>Sep</v>
      </c>
      <c r="Q4596" s="6"/>
      <c r="R4596" s="9"/>
      <c r="S4596" s="8"/>
      <c r="T4596" s="8"/>
      <c r="U4596" s="8"/>
      <c r="V4596" s="8"/>
      <c r="W4596" s="8"/>
      <c r="X4596" s="6"/>
      <c r="Y4596" s="6"/>
    </row>
    <row r="4597" spans="1:25" x14ac:dyDescent="0.3">
      <c r="A4597" s="6" t="s">
        <v>17618</v>
      </c>
      <c r="B4597" s="6"/>
      <c r="C4597" s="6" t="s">
        <v>17619</v>
      </c>
      <c r="D4597" s="6" t="str">
        <f t="shared" si="213"/>
        <v>ORD26001885</v>
      </c>
      <c r="E4597" s="10">
        <v>46290</v>
      </c>
      <c r="F4597" s="6" t="s">
        <v>12294</v>
      </c>
      <c r="G4597" s="6" t="s">
        <v>43</v>
      </c>
      <c r="H4597" s="8">
        <v>4998</v>
      </c>
      <c r="I4597" s="8">
        <v>59.98</v>
      </c>
      <c r="J4597" s="8">
        <v>10.8</v>
      </c>
      <c r="K4597" s="8">
        <v>4927.22</v>
      </c>
      <c r="L4597" s="10">
        <v>46292</v>
      </c>
      <c r="M4597" s="6" t="s">
        <v>17546</v>
      </c>
      <c r="N4597" s="6" t="str">
        <f>IF(COUNTIF($A$2:A4597,A4597)&gt;1,"DUP","OK")</f>
        <v>OK</v>
      </c>
      <c r="O4597" s="6" t="str">
        <f t="shared" si="214"/>
        <v>ORD26001885</v>
      </c>
      <c r="P4597" s="6" t="str">
        <f t="shared" si="215"/>
        <v>Sep</v>
      </c>
      <c r="Q4597" s="6"/>
      <c r="R4597" s="9"/>
      <c r="S4597" s="8"/>
      <c r="T4597" s="8"/>
      <c r="U4597" s="8"/>
      <c r="V4597" s="8"/>
      <c r="W4597" s="8"/>
      <c r="X4597" s="6"/>
      <c r="Y4597" s="6"/>
    </row>
    <row r="4598" spans="1:25" x14ac:dyDescent="0.3">
      <c r="A4598" s="6" t="s">
        <v>17620</v>
      </c>
      <c r="B4598" s="6"/>
      <c r="C4598" s="6" t="s">
        <v>3863</v>
      </c>
      <c r="D4598" s="6" t="str">
        <f t="shared" si="213"/>
        <v>ORD26001923</v>
      </c>
      <c r="E4598" s="10">
        <v>46290</v>
      </c>
      <c r="F4598" s="6" t="s">
        <v>12294</v>
      </c>
      <c r="G4598" s="6" t="s">
        <v>27</v>
      </c>
      <c r="H4598" s="8">
        <v>499</v>
      </c>
      <c r="I4598" s="8">
        <v>8.98</v>
      </c>
      <c r="J4598" s="8">
        <v>1.62</v>
      </c>
      <c r="K4598" s="8">
        <v>488.4</v>
      </c>
      <c r="L4598" s="10">
        <v>46292</v>
      </c>
      <c r="M4598" s="6" t="s">
        <v>17546</v>
      </c>
      <c r="N4598" s="6" t="str">
        <f>IF(COUNTIF($A$2:A4598,A4598)&gt;1,"DUP","OK")</f>
        <v>OK</v>
      </c>
      <c r="O4598" s="6" t="str">
        <f t="shared" si="214"/>
        <v>ORD26001923</v>
      </c>
      <c r="P4598" s="6" t="str">
        <f t="shared" si="215"/>
        <v>Sep</v>
      </c>
      <c r="Q4598" s="6"/>
      <c r="R4598" s="9"/>
      <c r="S4598" s="8"/>
      <c r="T4598" s="8"/>
      <c r="U4598" s="8"/>
      <c r="V4598" s="8"/>
      <c r="W4598" s="8"/>
      <c r="X4598" s="6"/>
      <c r="Y4598" s="6"/>
    </row>
    <row r="4599" spans="1:25" x14ac:dyDescent="0.3">
      <c r="A4599" s="6" t="s">
        <v>17621</v>
      </c>
      <c r="B4599" s="6"/>
      <c r="C4599" s="6" t="s">
        <v>3877</v>
      </c>
      <c r="D4599" s="6" t="str">
        <f t="shared" si="213"/>
        <v>ORD26001930</v>
      </c>
      <c r="E4599" s="10">
        <v>46290</v>
      </c>
      <c r="F4599" s="6" t="s">
        <v>12294</v>
      </c>
      <c r="G4599" s="6" t="s">
        <v>27</v>
      </c>
      <c r="H4599" s="8">
        <v>799</v>
      </c>
      <c r="I4599" s="8">
        <v>14.38</v>
      </c>
      <c r="J4599" s="8">
        <v>2.59</v>
      </c>
      <c r="K4599" s="8">
        <v>782.03</v>
      </c>
      <c r="L4599" s="10">
        <v>46292</v>
      </c>
      <c r="M4599" s="6" t="s">
        <v>17546</v>
      </c>
      <c r="N4599" s="6" t="str">
        <f>IF(COUNTIF($A$2:A4599,A4599)&gt;1,"DUP","OK")</f>
        <v>OK</v>
      </c>
      <c r="O4599" s="6" t="str">
        <f t="shared" si="214"/>
        <v>ORD26001930</v>
      </c>
      <c r="P4599" s="6" t="str">
        <f t="shared" si="215"/>
        <v>Sep</v>
      </c>
      <c r="Q4599" s="6"/>
      <c r="R4599" s="9"/>
      <c r="S4599" s="8"/>
      <c r="T4599" s="8"/>
      <c r="U4599" s="8"/>
      <c r="V4599" s="8"/>
      <c r="W4599" s="8"/>
      <c r="X4599" s="6"/>
      <c r="Y4599" s="6"/>
    </row>
    <row r="4600" spans="1:25" x14ac:dyDescent="0.3">
      <c r="A4600" s="6" t="s">
        <v>17622</v>
      </c>
      <c r="B4600" s="6"/>
      <c r="C4600" s="6" t="s">
        <v>3958</v>
      </c>
      <c r="D4600" s="6" t="str">
        <f t="shared" si="213"/>
        <v>ORD26001972</v>
      </c>
      <c r="E4600" s="10">
        <v>46290</v>
      </c>
      <c r="F4600" s="6" t="s">
        <v>12294</v>
      </c>
      <c r="G4600" s="6" t="s">
        <v>18</v>
      </c>
      <c r="H4600" s="8">
        <v>3498</v>
      </c>
      <c r="I4600" s="8">
        <v>10.49</v>
      </c>
      <c r="J4600" s="8">
        <v>1.89</v>
      </c>
      <c r="K4600" s="8">
        <v>3485.62</v>
      </c>
      <c r="L4600" s="10">
        <v>46292</v>
      </c>
      <c r="M4600" s="6" t="s">
        <v>17546</v>
      </c>
      <c r="N4600" s="6" t="str">
        <f>IF(COUNTIF($A$2:A4600,A4600)&gt;1,"DUP","OK")</f>
        <v>OK</v>
      </c>
      <c r="O4600" s="6" t="str">
        <f t="shared" si="214"/>
        <v>ORD26001972</v>
      </c>
      <c r="P4600" s="6" t="str">
        <f t="shared" si="215"/>
        <v>Sep</v>
      </c>
      <c r="Q4600" s="6"/>
      <c r="R4600" s="9"/>
      <c r="S4600" s="8"/>
      <c r="T4600" s="8"/>
      <c r="U4600" s="8"/>
      <c r="V4600" s="8"/>
      <c r="W4600" s="8"/>
      <c r="X4600" s="6"/>
      <c r="Y4600" s="6"/>
    </row>
    <row r="4601" spans="1:25" x14ac:dyDescent="0.3">
      <c r="A4601" s="6" t="s">
        <v>17623</v>
      </c>
      <c r="B4601" s="6"/>
      <c r="C4601" s="6" t="s">
        <v>3986</v>
      </c>
      <c r="D4601" s="6" t="str">
        <f t="shared" si="213"/>
        <v>ORD26001986</v>
      </c>
      <c r="E4601" s="10">
        <v>46290</v>
      </c>
      <c r="F4601" s="6" t="s">
        <v>12294</v>
      </c>
      <c r="G4601" s="6" t="s">
        <v>18</v>
      </c>
      <c r="H4601" s="8">
        <v>3499</v>
      </c>
      <c r="I4601" s="8">
        <v>10.5</v>
      </c>
      <c r="J4601" s="8">
        <v>1.89</v>
      </c>
      <c r="K4601" s="8">
        <v>3486.61</v>
      </c>
      <c r="L4601" s="10">
        <v>46292</v>
      </c>
      <c r="M4601" s="6" t="s">
        <v>17546</v>
      </c>
      <c r="N4601" s="6" t="str">
        <f>IF(COUNTIF($A$2:A4601,A4601)&gt;1,"DUP","OK")</f>
        <v>OK</v>
      </c>
      <c r="O4601" s="6" t="str">
        <f t="shared" si="214"/>
        <v>ORD26001986</v>
      </c>
      <c r="P4601" s="6" t="str">
        <f t="shared" si="215"/>
        <v>Sep</v>
      </c>
      <c r="Q4601" s="6"/>
      <c r="R4601" s="9"/>
      <c r="S4601" s="8"/>
      <c r="T4601" s="8"/>
      <c r="U4601" s="8"/>
      <c r="V4601" s="8"/>
      <c r="W4601" s="8"/>
      <c r="X4601" s="6"/>
      <c r="Y4601" s="6"/>
    </row>
    <row r="4602" spans="1:25" x14ac:dyDescent="0.3">
      <c r="A4602" s="6" t="s">
        <v>17624</v>
      </c>
      <c r="B4602" s="6"/>
      <c r="C4602" s="6" t="s">
        <v>4014</v>
      </c>
      <c r="D4602" s="6" t="str">
        <f t="shared" si="213"/>
        <v>ORD26002000</v>
      </c>
      <c r="E4602" s="10">
        <v>46290</v>
      </c>
      <c r="F4602" s="6" t="s">
        <v>12294</v>
      </c>
      <c r="G4602" s="6" t="s">
        <v>18</v>
      </c>
      <c r="H4602" s="8">
        <v>999</v>
      </c>
      <c r="I4602" s="8">
        <v>0</v>
      </c>
      <c r="J4602" s="8">
        <v>0</v>
      </c>
      <c r="K4602" s="8">
        <v>999</v>
      </c>
      <c r="L4602" s="10">
        <v>46292</v>
      </c>
      <c r="M4602" s="6" t="s">
        <v>17546</v>
      </c>
      <c r="N4602" s="6" t="str">
        <f>IF(COUNTIF($A$2:A4602,A4602)&gt;1,"DUP","OK")</f>
        <v>OK</v>
      </c>
      <c r="O4602" s="6" t="str">
        <f t="shared" si="214"/>
        <v>ORD26002000</v>
      </c>
      <c r="P4602" s="6" t="str">
        <f t="shared" si="215"/>
        <v>Sep</v>
      </c>
      <c r="Q4602" s="6"/>
      <c r="R4602" s="9"/>
      <c r="S4602" s="8"/>
      <c r="T4602" s="8"/>
      <c r="U4602" s="8"/>
      <c r="V4602" s="8"/>
      <c r="W4602" s="8"/>
      <c r="X4602" s="6"/>
      <c r="Y4602" s="6"/>
    </row>
    <row r="4603" spans="1:25" x14ac:dyDescent="0.3">
      <c r="A4603" s="6" t="s">
        <v>17625</v>
      </c>
      <c r="B4603" s="6"/>
      <c r="C4603" s="6" t="s">
        <v>4031</v>
      </c>
      <c r="D4603" s="6" t="str">
        <f t="shared" si="213"/>
        <v>ORD26002009</v>
      </c>
      <c r="E4603" s="10">
        <v>46290</v>
      </c>
      <c r="F4603" s="6" t="s">
        <v>12294</v>
      </c>
      <c r="G4603" s="6" t="s">
        <v>27</v>
      </c>
      <c r="H4603" s="8">
        <v>8097</v>
      </c>
      <c r="I4603" s="8">
        <v>129.55000000000001</v>
      </c>
      <c r="J4603" s="8">
        <v>23.32</v>
      </c>
      <c r="K4603" s="8">
        <v>7944.13</v>
      </c>
      <c r="L4603" s="10">
        <v>46292</v>
      </c>
      <c r="M4603" s="6" t="s">
        <v>17546</v>
      </c>
      <c r="N4603" s="6" t="str">
        <f>IF(COUNTIF($A$2:A4603,A4603)&gt;1,"DUP","OK")</f>
        <v>OK</v>
      </c>
      <c r="O4603" s="6" t="str">
        <f t="shared" si="214"/>
        <v>ORD26002009</v>
      </c>
      <c r="P4603" s="6" t="str">
        <f t="shared" si="215"/>
        <v>Sep</v>
      </c>
      <c r="Q4603" s="6"/>
      <c r="R4603" s="9"/>
      <c r="S4603" s="8"/>
      <c r="T4603" s="8"/>
      <c r="U4603" s="8"/>
      <c r="V4603" s="8"/>
      <c r="W4603" s="8"/>
      <c r="X4603" s="6"/>
      <c r="Y4603" s="6"/>
    </row>
    <row r="4604" spans="1:25" x14ac:dyDescent="0.3">
      <c r="A4604" s="6" t="s">
        <v>17626</v>
      </c>
      <c r="B4604" s="6"/>
      <c r="C4604" s="6" t="s">
        <v>4033</v>
      </c>
      <c r="D4604" s="6" t="str">
        <f t="shared" si="213"/>
        <v>ORD26002010</v>
      </c>
      <c r="E4604" s="10">
        <v>46290</v>
      </c>
      <c r="F4604" s="6" t="s">
        <v>12294</v>
      </c>
      <c r="G4604" s="6" t="s">
        <v>18</v>
      </c>
      <c r="H4604" s="8">
        <v>3298</v>
      </c>
      <c r="I4604" s="8">
        <v>9.89</v>
      </c>
      <c r="J4604" s="8">
        <v>1.78</v>
      </c>
      <c r="K4604" s="8">
        <v>3286.33</v>
      </c>
      <c r="L4604" s="10">
        <v>46292</v>
      </c>
      <c r="M4604" s="6" t="s">
        <v>17546</v>
      </c>
      <c r="N4604" s="6" t="str">
        <f>IF(COUNTIF($A$2:A4604,A4604)&gt;1,"DUP","OK")</f>
        <v>OK</v>
      </c>
      <c r="O4604" s="6" t="str">
        <f t="shared" si="214"/>
        <v>ORD26002010</v>
      </c>
      <c r="P4604" s="6" t="str">
        <f t="shared" si="215"/>
        <v>Sep</v>
      </c>
      <c r="Q4604" s="6"/>
      <c r="R4604" s="9"/>
      <c r="S4604" s="8"/>
      <c r="T4604" s="8"/>
      <c r="U4604" s="8"/>
      <c r="V4604" s="8"/>
      <c r="W4604" s="8"/>
      <c r="X4604" s="6"/>
      <c r="Y4604" s="6"/>
    </row>
    <row r="4605" spans="1:25" x14ac:dyDescent="0.3">
      <c r="A4605" s="6" t="s">
        <v>17627</v>
      </c>
      <c r="B4605" s="6"/>
      <c r="C4605" s="6" t="s">
        <v>4074</v>
      </c>
      <c r="D4605" s="6" t="str">
        <f t="shared" si="213"/>
        <v>ORD26002031</v>
      </c>
      <c r="E4605" s="10">
        <v>46290</v>
      </c>
      <c r="F4605" s="6" t="s">
        <v>12294</v>
      </c>
      <c r="G4605" s="6" t="s">
        <v>27</v>
      </c>
      <c r="H4605" s="8">
        <v>4397</v>
      </c>
      <c r="I4605" s="8">
        <v>70.349999999999994</v>
      </c>
      <c r="J4605" s="8">
        <v>12.66</v>
      </c>
      <c r="K4605" s="8">
        <v>4313.99</v>
      </c>
      <c r="L4605" s="10">
        <v>46292</v>
      </c>
      <c r="M4605" s="6" t="s">
        <v>17546</v>
      </c>
      <c r="N4605" s="6" t="str">
        <f>IF(COUNTIF($A$2:A4605,A4605)&gt;1,"DUP","OK")</f>
        <v>OK</v>
      </c>
      <c r="O4605" s="6" t="str">
        <f t="shared" si="214"/>
        <v>ORD26002031</v>
      </c>
      <c r="P4605" s="6" t="str">
        <f t="shared" si="215"/>
        <v>Sep</v>
      </c>
      <c r="Q4605" s="6"/>
      <c r="R4605" s="9"/>
      <c r="S4605" s="8"/>
      <c r="T4605" s="8"/>
      <c r="U4605" s="8"/>
      <c r="V4605" s="8"/>
      <c r="W4605" s="8"/>
      <c r="X4605" s="6"/>
      <c r="Y4605" s="6"/>
    </row>
    <row r="4606" spans="1:25" x14ac:dyDescent="0.3">
      <c r="A4606" s="6" t="s">
        <v>17628</v>
      </c>
      <c r="B4606" s="6"/>
      <c r="C4606" s="6" t="s">
        <v>4168</v>
      </c>
      <c r="D4606" s="6" t="str">
        <f t="shared" si="213"/>
        <v>ORD26002078</v>
      </c>
      <c r="E4606" s="10">
        <v>46290</v>
      </c>
      <c r="F4606" s="6" t="s">
        <v>12294</v>
      </c>
      <c r="G4606" s="6" t="s">
        <v>43</v>
      </c>
      <c r="H4606" s="8">
        <v>4498</v>
      </c>
      <c r="I4606" s="8">
        <v>53.98</v>
      </c>
      <c r="J4606" s="8">
        <v>9.7200000000000006</v>
      </c>
      <c r="K4606" s="8">
        <v>4434.3</v>
      </c>
      <c r="L4606" s="10">
        <v>46292</v>
      </c>
      <c r="M4606" s="6" t="s">
        <v>17546</v>
      </c>
      <c r="N4606" s="6" t="str">
        <f>IF(COUNTIF($A$2:A4606,A4606)&gt;1,"DUP","OK")</f>
        <v>OK</v>
      </c>
      <c r="O4606" s="6" t="str">
        <f t="shared" si="214"/>
        <v>ORD26002078</v>
      </c>
      <c r="P4606" s="6" t="str">
        <f t="shared" si="215"/>
        <v>Sep</v>
      </c>
      <c r="Q4606" s="6"/>
      <c r="R4606" s="9"/>
      <c r="S4606" s="8"/>
      <c r="T4606" s="8"/>
      <c r="U4606" s="8"/>
      <c r="V4606" s="8"/>
      <c r="W4606" s="8"/>
      <c r="X4606" s="6"/>
      <c r="Y4606" s="6"/>
    </row>
    <row r="4607" spans="1:25" x14ac:dyDescent="0.3">
      <c r="A4607" s="6" t="s">
        <v>17629</v>
      </c>
      <c r="B4607" s="6"/>
      <c r="C4607" s="6" t="s">
        <v>4177</v>
      </c>
      <c r="D4607" s="6" t="str">
        <f t="shared" si="213"/>
        <v>ORD26002083</v>
      </c>
      <c r="E4607" s="10">
        <v>46290</v>
      </c>
      <c r="F4607" s="6" t="s">
        <v>12294</v>
      </c>
      <c r="G4607" s="6" t="s">
        <v>27</v>
      </c>
      <c r="H4607" s="8">
        <v>5297</v>
      </c>
      <c r="I4607" s="8">
        <v>84.75</v>
      </c>
      <c r="J4607" s="8">
        <v>15.26</v>
      </c>
      <c r="K4607" s="8">
        <v>5196.99</v>
      </c>
      <c r="L4607" s="10">
        <v>46292</v>
      </c>
      <c r="M4607" s="6" t="s">
        <v>17546</v>
      </c>
      <c r="N4607" s="6" t="str">
        <f>IF(COUNTIF($A$2:A4607,A4607)&gt;1,"DUP","OK")</f>
        <v>OK</v>
      </c>
      <c r="O4607" s="6" t="str">
        <f t="shared" si="214"/>
        <v>ORD26002083</v>
      </c>
      <c r="P4607" s="6" t="str">
        <f t="shared" si="215"/>
        <v>Sep</v>
      </c>
      <c r="Q4607" s="6"/>
      <c r="R4607" s="9"/>
      <c r="S4607" s="8"/>
      <c r="T4607" s="8"/>
      <c r="U4607" s="8"/>
      <c r="V4607" s="8"/>
      <c r="W4607" s="8"/>
      <c r="X4607" s="6"/>
      <c r="Y4607" s="6"/>
    </row>
    <row r="4608" spans="1:25" x14ac:dyDescent="0.3">
      <c r="A4608" s="6" t="s">
        <v>17630</v>
      </c>
      <c r="B4608" s="6"/>
      <c r="C4608" s="6" t="s">
        <v>4232</v>
      </c>
      <c r="D4608" s="6" t="str">
        <f t="shared" si="213"/>
        <v>ORD26002111</v>
      </c>
      <c r="E4608" s="10">
        <v>46290</v>
      </c>
      <c r="F4608" s="6" t="s">
        <v>12294</v>
      </c>
      <c r="G4608" s="6" t="s">
        <v>43</v>
      </c>
      <c r="H4608" s="8">
        <v>599</v>
      </c>
      <c r="I4608" s="8">
        <v>8.99</v>
      </c>
      <c r="J4608" s="8">
        <v>1.62</v>
      </c>
      <c r="K4608" s="8">
        <v>588.39</v>
      </c>
      <c r="L4608" s="10">
        <v>46292</v>
      </c>
      <c r="M4608" s="6" t="s">
        <v>17546</v>
      </c>
      <c r="N4608" s="6" t="str">
        <f>IF(COUNTIF($A$2:A4608,A4608)&gt;1,"DUP","OK")</f>
        <v>OK</v>
      </c>
      <c r="O4608" s="6" t="str">
        <f t="shared" si="214"/>
        <v>ORD26002111</v>
      </c>
      <c r="P4608" s="6" t="str">
        <f t="shared" si="215"/>
        <v>Sep</v>
      </c>
      <c r="Q4608" s="6"/>
      <c r="R4608" s="9"/>
      <c r="S4608" s="8"/>
      <c r="T4608" s="8"/>
      <c r="U4608" s="8"/>
      <c r="V4608" s="8"/>
      <c r="W4608" s="8"/>
      <c r="X4608" s="6"/>
      <c r="Y4608" s="6"/>
    </row>
    <row r="4609" spans="1:25" x14ac:dyDescent="0.3">
      <c r="A4609" s="6" t="s">
        <v>17631</v>
      </c>
      <c r="B4609" s="6"/>
      <c r="C4609" s="6" t="s">
        <v>4234</v>
      </c>
      <c r="D4609" s="6" t="str">
        <f t="shared" si="213"/>
        <v>ORD26002112</v>
      </c>
      <c r="E4609" s="10">
        <v>46290</v>
      </c>
      <c r="F4609" s="6" t="s">
        <v>12294</v>
      </c>
      <c r="G4609" s="6" t="s">
        <v>18</v>
      </c>
      <c r="H4609" s="8">
        <v>5998</v>
      </c>
      <c r="I4609" s="8">
        <v>17.989999999999998</v>
      </c>
      <c r="J4609" s="8">
        <v>3.24</v>
      </c>
      <c r="K4609" s="8">
        <v>5976.77</v>
      </c>
      <c r="L4609" s="10">
        <v>46292</v>
      </c>
      <c r="M4609" s="6" t="s">
        <v>17546</v>
      </c>
      <c r="N4609" s="6" t="str">
        <f>IF(COUNTIF($A$2:A4609,A4609)&gt;1,"DUP","OK")</f>
        <v>OK</v>
      </c>
      <c r="O4609" s="6" t="str">
        <f t="shared" si="214"/>
        <v>ORD26002112</v>
      </c>
      <c r="P4609" s="6" t="str">
        <f t="shared" si="215"/>
        <v>Sep</v>
      </c>
      <c r="Q4609" s="6"/>
      <c r="R4609" s="9"/>
      <c r="S4609" s="8"/>
      <c r="T4609" s="8"/>
      <c r="U4609" s="8"/>
      <c r="V4609" s="8"/>
      <c r="W4609" s="8"/>
      <c r="X4609" s="6"/>
      <c r="Y4609" s="6"/>
    </row>
    <row r="4610" spans="1:25" x14ac:dyDescent="0.3">
      <c r="A4610" s="6" t="s">
        <v>17632</v>
      </c>
      <c r="B4610" s="6"/>
      <c r="C4610" s="6" t="s">
        <v>4481</v>
      </c>
      <c r="D4610" s="6" t="str">
        <f t="shared" ref="D4610:D4673" si="216">UPPER(SUBSTITUTE(TRIM(C4610),"-",""))</f>
        <v>ORD26002237</v>
      </c>
      <c r="E4610" s="10">
        <v>46290</v>
      </c>
      <c r="F4610" s="6" t="s">
        <v>12294</v>
      </c>
      <c r="G4610" s="6" t="s">
        <v>54</v>
      </c>
      <c r="H4610" s="8">
        <v>1799</v>
      </c>
      <c r="I4610" s="8">
        <v>34.18</v>
      </c>
      <c r="J4610" s="8">
        <v>6.15</v>
      </c>
      <c r="K4610" s="8">
        <v>1758.67</v>
      </c>
      <c r="L4610" s="10">
        <v>46292</v>
      </c>
      <c r="M4610" s="6" t="s">
        <v>17546</v>
      </c>
      <c r="N4610" s="6" t="str">
        <f>IF(COUNTIF($A$2:A4610,A4610)&gt;1,"DUP","OK")</f>
        <v>OK</v>
      </c>
      <c r="O4610" s="6" t="str">
        <f t="shared" ref="O4610:O4673" si="217">IF(F4610="REFUND",INDEX($D$2:$D$5743,MATCH(B4610,$A$2:$A$5743,0)),D4610)</f>
        <v>ORD26002237</v>
      </c>
      <c r="P4610" s="6" t="str">
        <f t="shared" ref="P4610:P4673" si="218">IF(L4610&gt;DATE(2026,9,30),"Oct-Due","Sep")</f>
        <v>Sep</v>
      </c>
      <c r="Q4610" s="6"/>
      <c r="R4610" s="9"/>
      <c r="S4610" s="8"/>
      <c r="T4610" s="8"/>
      <c r="U4610" s="8"/>
      <c r="V4610" s="8"/>
      <c r="W4610" s="8"/>
      <c r="X4610" s="6"/>
      <c r="Y4610" s="6"/>
    </row>
    <row r="4611" spans="1:25" x14ac:dyDescent="0.3">
      <c r="A4611" s="6" t="s">
        <v>17633</v>
      </c>
      <c r="B4611" s="6"/>
      <c r="C4611" s="6" t="s">
        <v>4557</v>
      </c>
      <c r="D4611" s="6" t="str">
        <f t="shared" si="216"/>
        <v>ORD26002275</v>
      </c>
      <c r="E4611" s="10">
        <v>46290</v>
      </c>
      <c r="F4611" s="6" t="s">
        <v>12294</v>
      </c>
      <c r="G4611" s="6" t="s">
        <v>18</v>
      </c>
      <c r="H4611" s="8">
        <v>999</v>
      </c>
      <c r="I4611" s="8">
        <v>0</v>
      </c>
      <c r="J4611" s="8">
        <v>0</v>
      </c>
      <c r="K4611" s="8">
        <v>999</v>
      </c>
      <c r="L4611" s="10">
        <v>46292</v>
      </c>
      <c r="M4611" s="6" t="s">
        <v>17546</v>
      </c>
      <c r="N4611" s="6" t="str">
        <f>IF(COUNTIF($A$2:A4611,A4611)&gt;1,"DUP","OK")</f>
        <v>OK</v>
      </c>
      <c r="O4611" s="6" t="str">
        <f t="shared" si="217"/>
        <v>ORD26002275</v>
      </c>
      <c r="P4611" s="6" t="str">
        <f t="shared" si="218"/>
        <v>Sep</v>
      </c>
      <c r="Q4611" s="6"/>
      <c r="R4611" s="9"/>
      <c r="S4611" s="8"/>
      <c r="T4611" s="8"/>
      <c r="U4611" s="8"/>
      <c r="V4611" s="8"/>
      <c r="W4611" s="8"/>
      <c r="X4611" s="6"/>
      <c r="Y4611" s="6"/>
    </row>
    <row r="4612" spans="1:25" x14ac:dyDescent="0.3">
      <c r="A4612" s="6" t="s">
        <v>17634</v>
      </c>
      <c r="B4612" s="6"/>
      <c r="C4612" s="6" t="s">
        <v>4584</v>
      </c>
      <c r="D4612" s="6" t="str">
        <f t="shared" si="216"/>
        <v>ORD26002289</v>
      </c>
      <c r="E4612" s="10">
        <v>46290</v>
      </c>
      <c r="F4612" s="6" t="s">
        <v>12294</v>
      </c>
      <c r="G4612" s="6" t="s">
        <v>27</v>
      </c>
      <c r="H4612" s="8">
        <v>6998</v>
      </c>
      <c r="I4612" s="8">
        <v>111.97</v>
      </c>
      <c r="J4612" s="8">
        <v>20.149999999999999</v>
      </c>
      <c r="K4612" s="8">
        <v>6865.88</v>
      </c>
      <c r="L4612" s="10">
        <v>46292</v>
      </c>
      <c r="M4612" s="6" t="s">
        <v>17546</v>
      </c>
      <c r="N4612" s="6" t="str">
        <f>IF(COUNTIF($A$2:A4612,A4612)&gt;1,"DUP","OK")</f>
        <v>OK</v>
      </c>
      <c r="O4612" s="6" t="str">
        <f t="shared" si="217"/>
        <v>ORD26002289</v>
      </c>
      <c r="P4612" s="6" t="str">
        <f t="shared" si="218"/>
        <v>Sep</v>
      </c>
      <c r="Q4612" s="6"/>
      <c r="R4612" s="9"/>
      <c r="S4612" s="8"/>
      <c r="T4612" s="8"/>
      <c r="U4612" s="8"/>
      <c r="V4612" s="8"/>
      <c r="W4612" s="8"/>
      <c r="X4612" s="6"/>
      <c r="Y4612" s="6"/>
    </row>
    <row r="4613" spans="1:25" x14ac:dyDescent="0.3">
      <c r="A4613" s="6" t="s">
        <v>17635</v>
      </c>
      <c r="B4613" s="6"/>
      <c r="C4613" s="6" t="s">
        <v>4648</v>
      </c>
      <c r="D4613" s="6" t="str">
        <f t="shared" si="216"/>
        <v>ORD26002321</v>
      </c>
      <c r="E4613" s="10">
        <v>46290</v>
      </c>
      <c r="F4613" s="6" t="s">
        <v>12294</v>
      </c>
      <c r="G4613" s="6" t="s">
        <v>27</v>
      </c>
      <c r="H4613" s="8">
        <v>8798</v>
      </c>
      <c r="I4613" s="8">
        <v>140.77000000000001</v>
      </c>
      <c r="J4613" s="8">
        <v>25.34</v>
      </c>
      <c r="K4613" s="8">
        <v>8631.89</v>
      </c>
      <c r="L4613" s="10">
        <v>46292</v>
      </c>
      <c r="M4613" s="6" t="s">
        <v>17546</v>
      </c>
      <c r="N4613" s="6" t="str">
        <f>IF(COUNTIF($A$2:A4613,A4613)&gt;1,"DUP","OK")</f>
        <v>OK</v>
      </c>
      <c r="O4613" s="6" t="str">
        <f t="shared" si="217"/>
        <v>ORD26002321</v>
      </c>
      <c r="P4613" s="6" t="str">
        <f t="shared" si="218"/>
        <v>Sep</v>
      </c>
      <c r="Q4613" s="6"/>
      <c r="R4613" s="9"/>
      <c r="S4613" s="8"/>
      <c r="T4613" s="8"/>
      <c r="U4613" s="8"/>
      <c r="V4613" s="8"/>
      <c r="W4613" s="8"/>
      <c r="X4613" s="6"/>
      <c r="Y4613" s="6"/>
    </row>
    <row r="4614" spans="1:25" x14ac:dyDescent="0.3">
      <c r="A4614" s="6" t="s">
        <v>17636</v>
      </c>
      <c r="B4614" s="6"/>
      <c r="C4614" s="6" t="s">
        <v>4668</v>
      </c>
      <c r="D4614" s="6" t="str">
        <f t="shared" si="216"/>
        <v>ORD26002331</v>
      </c>
      <c r="E4614" s="10">
        <v>46290</v>
      </c>
      <c r="F4614" s="6" t="s">
        <v>12294</v>
      </c>
      <c r="G4614" s="6" t="s">
        <v>18</v>
      </c>
      <c r="H4614" s="8">
        <v>10097</v>
      </c>
      <c r="I4614" s="8">
        <v>30.29</v>
      </c>
      <c r="J4614" s="8">
        <v>5.45</v>
      </c>
      <c r="K4614" s="8">
        <v>10061.26</v>
      </c>
      <c r="L4614" s="10">
        <v>46292</v>
      </c>
      <c r="M4614" s="6" t="s">
        <v>17546</v>
      </c>
      <c r="N4614" s="6" t="str">
        <f>IF(COUNTIF($A$2:A4614,A4614)&gt;1,"DUP","OK")</f>
        <v>OK</v>
      </c>
      <c r="O4614" s="6" t="str">
        <f t="shared" si="217"/>
        <v>ORD26002331</v>
      </c>
      <c r="P4614" s="6" t="str">
        <f t="shared" si="218"/>
        <v>Sep</v>
      </c>
      <c r="Q4614" s="6"/>
      <c r="R4614" s="9"/>
      <c r="S4614" s="8"/>
      <c r="T4614" s="8"/>
      <c r="U4614" s="8"/>
      <c r="V4614" s="8"/>
      <c r="W4614" s="8"/>
      <c r="X4614" s="6"/>
      <c r="Y4614" s="6"/>
    </row>
    <row r="4615" spans="1:25" x14ac:dyDescent="0.3">
      <c r="A4615" s="6" t="s">
        <v>17637</v>
      </c>
      <c r="B4615" s="6"/>
      <c r="C4615" s="6" t="s">
        <v>4680</v>
      </c>
      <c r="D4615" s="6" t="str">
        <f t="shared" si="216"/>
        <v>ORD26002337</v>
      </c>
      <c r="E4615" s="10">
        <v>46290</v>
      </c>
      <c r="F4615" s="6" t="s">
        <v>12294</v>
      </c>
      <c r="G4615" s="6" t="s">
        <v>18</v>
      </c>
      <c r="H4615" s="8">
        <v>1098</v>
      </c>
      <c r="I4615" s="8">
        <v>0</v>
      </c>
      <c r="J4615" s="8">
        <v>0</v>
      </c>
      <c r="K4615" s="8">
        <v>1098</v>
      </c>
      <c r="L4615" s="10">
        <v>46292</v>
      </c>
      <c r="M4615" s="6" t="s">
        <v>17546</v>
      </c>
      <c r="N4615" s="6" t="str">
        <f>IF(COUNTIF($A$2:A4615,A4615)&gt;1,"DUP","OK")</f>
        <v>OK</v>
      </c>
      <c r="O4615" s="6" t="str">
        <f t="shared" si="217"/>
        <v>ORD26002337</v>
      </c>
      <c r="P4615" s="6" t="str">
        <f t="shared" si="218"/>
        <v>Sep</v>
      </c>
      <c r="Q4615" s="6"/>
      <c r="R4615" s="9"/>
      <c r="S4615" s="8"/>
      <c r="T4615" s="8"/>
      <c r="U4615" s="8"/>
      <c r="V4615" s="8"/>
      <c r="W4615" s="8"/>
      <c r="X4615" s="6"/>
      <c r="Y4615" s="6"/>
    </row>
    <row r="4616" spans="1:25" x14ac:dyDescent="0.3">
      <c r="A4616" s="6" t="s">
        <v>17638</v>
      </c>
      <c r="B4616" s="6"/>
      <c r="C4616" s="6" t="s">
        <v>17639</v>
      </c>
      <c r="D4616" s="6" t="str">
        <f t="shared" si="216"/>
        <v>ORD26002395</v>
      </c>
      <c r="E4616" s="10">
        <v>46290</v>
      </c>
      <c r="F4616" s="6" t="s">
        <v>12294</v>
      </c>
      <c r="G4616" s="6" t="s">
        <v>18</v>
      </c>
      <c r="H4616" s="8">
        <v>349</v>
      </c>
      <c r="I4616" s="8">
        <v>0</v>
      </c>
      <c r="J4616" s="8">
        <v>0</v>
      </c>
      <c r="K4616" s="8">
        <v>349</v>
      </c>
      <c r="L4616" s="10">
        <v>46292</v>
      </c>
      <c r="M4616" s="6" t="s">
        <v>17546</v>
      </c>
      <c r="N4616" s="6" t="str">
        <f>IF(COUNTIF($A$2:A4616,A4616)&gt;1,"DUP","OK")</f>
        <v>OK</v>
      </c>
      <c r="O4616" s="6" t="str">
        <f t="shared" si="217"/>
        <v>ORD26002395</v>
      </c>
      <c r="P4616" s="6" t="str">
        <f t="shared" si="218"/>
        <v>Sep</v>
      </c>
      <c r="Q4616" s="6"/>
      <c r="R4616" s="9"/>
      <c r="S4616" s="8"/>
      <c r="T4616" s="8"/>
      <c r="U4616" s="8"/>
      <c r="V4616" s="8"/>
      <c r="W4616" s="8"/>
      <c r="X4616" s="6"/>
      <c r="Y4616" s="6"/>
    </row>
    <row r="4617" spans="1:25" x14ac:dyDescent="0.3">
      <c r="A4617" s="6" t="s">
        <v>17640</v>
      </c>
      <c r="B4617" s="6"/>
      <c r="C4617" s="6" t="s">
        <v>4848</v>
      </c>
      <c r="D4617" s="6" t="str">
        <f t="shared" si="216"/>
        <v>ORD26002423</v>
      </c>
      <c r="E4617" s="10">
        <v>46290</v>
      </c>
      <c r="F4617" s="6" t="s">
        <v>12294</v>
      </c>
      <c r="G4617" s="6" t="s">
        <v>18</v>
      </c>
      <c r="H4617" s="8">
        <v>4647</v>
      </c>
      <c r="I4617" s="8">
        <v>13.94</v>
      </c>
      <c r="J4617" s="8">
        <v>2.5099999999999998</v>
      </c>
      <c r="K4617" s="8">
        <v>4630.55</v>
      </c>
      <c r="L4617" s="10">
        <v>46292</v>
      </c>
      <c r="M4617" s="6" t="s">
        <v>17546</v>
      </c>
      <c r="N4617" s="6" t="str">
        <f>IF(COUNTIF($A$2:A4617,A4617)&gt;1,"DUP","OK")</f>
        <v>OK</v>
      </c>
      <c r="O4617" s="6" t="str">
        <f t="shared" si="217"/>
        <v>ORD26002423</v>
      </c>
      <c r="P4617" s="6" t="str">
        <f t="shared" si="218"/>
        <v>Sep</v>
      </c>
      <c r="Q4617" s="6"/>
      <c r="R4617" s="9"/>
      <c r="S4617" s="8"/>
      <c r="T4617" s="8"/>
      <c r="U4617" s="8"/>
      <c r="V4617" s="8"/>
      <c r="W4617" s="8"/>
      <c r="X4617" s="6"/>
      <c r="Y4617" s="6"/>
    </row>
    <row r="4618" spans="1:25" x14ac:dyDescent="0.3">
      <c r="A4618" s="6" t="s">
        <v>17641</v>
      </c>
      <c r="B4618" s="6"/>
      <c r="C4618" s="6" t="s">
        <v>4858</v>
      </c>
      <c r="D4618" s="6" t="str">
        <f t="shared" si="216"/>
        <v>ORD26002428</v>
      </c>
      <c r="E4618" s="10">
        <v>46290</v>
      </c>
      <c r="F4618" s="6" t="s">
        <v>12294</v>
      </c>
      <c r="G4618" s="6" t="s">
        <v>54</v>
      </c>
      <c r="H4618" s="8">
        <v>5348</v>
      </c>
      <c r="I4618" s="8">
        <v>90.92</v>
      </c>
      <c r="J4618" s="8">
        <v>16.37</v>
      </c>
      <c r="K4618" s="8">
        <v>5240.71</v>
      </c>
      <c r="L4618" s="10">
        <v>46292</v>
      </c>
      <c r="M4618" s="6" t="s">
        <v>17546</v>
      </c>
      <c r="N4618" s="6" t="str">
        <f>IF(COUNTIF($A$2:A4618,A4618)&gt;1,"DUP","OK")</f>
        <v>OK</v>
      </c>
      <c r="O4618" s="6" t="str">
        <f t="shared" si="217"/>
        <v>ORD26002428</v>
      </c>
      <c r="P4618" s="6" t="str">
        <f t="shared" si="218"/>
        <v>Sep</v>
      </c>
      <c r="Q4618" s="6"/>
      <c r="R4618" s="9"/>
      <c r="S4618" s="8"/>
      <c r="T4618" s="8"/>
      <c r="U4618" s="8"/>
      <c r="V4618" s="8"/>
      <c r="W4618" s="8"/>
      <c r="X4618" s="6"/>
      <c r="Y4618" s="6"/>
    </row>
    <row r="4619" spans="1:25" x14ac:dyDescent="0.3">
      <c r="A4619" s="6" t="s">
        <v>17642</v>
      </c>
      <c r="B4619" s="6"/>
      <c r="C4619" s="6" t="s">
        <v>4876</v>
      </c>
      <c r="D4619" s="6" t="str">
        <f t="shared" si="216"/>
        <v>ORD26002437</v>
      </c>
      <c r="E4619" s="10">
        <v>46290</v>
      </c>
      <c r="F4619" s="6" t="s">
        <v>12294</v>
      </c>
      <c r="G4619" s="6" t="s">
        <v>43</v>
      </c>
      <c r="H4619" s="8">
        <v>299</v>
      </c>
      <c r="I4619" s="8">
        <v>4.49</v>
      </c>
      <c r="J4619" s="8">
        <v>0.81</v>
      </c>
      <c r="K4619" s="8">
        <v>293.7</v>
      </c>
      <c r="L4619" s="10">
        <v>46292</v>
      </c>
      <c r="M4619" s="6" t="s">
        <v>17546</v>
      </c>
      <c r="N4619" s="6" t="str">
        <f>IF(COUNTIF($A$2:A4619,A4619)&gt;1,"DUP","OK")</f>
        <v>OK</v>
      </c>
      <c r="O4619" s="6" t="str">
        <f t="shared" si="217"/>
        <v>ORD26002437</v>
      </c>
      <c r="P4619" s="6" t="str">
        <f t="shared" si="218"/>
        <v>Sep</v>
      </c>
      <c r="Q4619" s="6"/>
      <c r="R4619" s="9"/>
      <c r="S4619" s="8"/>
      <c r="T4619" s="8"/>
      <c r="U4619" s="8"/>
      <c r="V4619" s="8"/>
      <c r="W4619" s="8"/>
      <c r="X4619" s="6"/>
      <c r="Y4619" s="6"/>
    </row>
    <row r="4620" spans="1:25" x14ac:dyDescent="0.3">
      <c r="A4620" s="6" t="s">
        <v>17643</v>
      </c>
      <c r="B4620" s="6"/>
      <c r="C4620" s="6" t="s">
        <v>4912</v>
      </c>
      <c r="D4620" s="6" t="str">
        <f t="shared" si="216"/>
        <v>ORD26002455</v>
      </c>
      <c r="E4620" s="10">
        <v>46290</v>
      </c>
      <c r="F4620" s="6" t="s">
        <v>12294</v>
      </c>
      <c r="G4620" s="6" t="s">
        <v>18</v>
      </c>
      <c r="H4620" s="8">
        <v>4298</v>
      </c>
      <c r="I4620" s="8">
        <v>12.89</v>
      </c>
      <c r="J4620" s="8">
        <v>2.3199999999999998</v>
      </c>
      <c r="K4620" s="8">
        <v>4282.79</v>
      </c>
      <c r="L4620" s="10">
        <v>46292</v>
      </c>
      <c r="M4620" s="6" t="s">
        <v>17546</v>
      </c>
      <c r="N4620" s="6" t="str">
        <f>IF(COUNTIF($A$2:A4620,A4620)&gt;1,"DUP","OK")</f>
        <v>OK</v>
      </c>
      <c r="O4620" s="6" t="str">
        <f t="shared" si="217"/>
        <v>ORD26002455</v>
      </c>
      <c r="P4620" s="6" t="str">
        <f t="shared" si="218"/>
        <v>Sep</v>
      </c>
      <c r="Q4620" s="6"/>
      <c r="R4620" s="9"/>
      <c r="S4620" s="8"/>
      <c r="T4620" s="8"/>
      <c r="U4620" s="8"/>
      <c r="V4620" s="8"/>
      <c r="W4620" s="8"/>
      <c r="X4620" s="6"/>
      <c r="Y4620" s="6"/>
    </row>
    <row r="4621" spans="1:25" x14ac:dyDescent="0.3">
      <c r="A4621" s="6" t="s">
        <v>17644</v>
      </c>
      <c r="B4621" s="6"/>
      <c r="C4621" s="6" t="s">
        <v>4928</v>
      </c>
      <c r="D4621" s="6" t="str">
        <f t="shared" si="216"/>
        <v>ORD26002463</v>
      </c>
      <c r="E4621" s="10">
        <v>46290</v>
      </c>
      <c r="F4621" s="6" t="s">
        <v>12294</v>
      </c>
      <c r="G4621" s="6" t="s">
        <v>27</v>
      </c>
      <c r="H4621" s="8">
        <v>1198</v>
      </c>
      <c r="I4621" s="8">
        <v>21.56</v>
      </c>
      <c r="J4621" s="8">
        <v>3.88</v>
      </c>
      <c r="K4621" s="8">
        <v>1172.56</v>
      </c>
      <c r="L4621" s="10">
        <v>46292</v>
      </c>
      <c r="M4621" s="6" t="s">
        <v>17546</v>
      </c>
      <c r="N4621" s="6" t="str">
        <f>IF(COUNTIF($A$2:A4621,A4621)&gt;1,"DUP","OK")</f>
        <v>OK</v>
      </c>
      <c r="O4621" s="6" t="str">
        <f t="shared" si="217"/>
        <v>ORD26002463</v>
      </c>
      <c r="P4621" s="6" t="str">
        <f t="shared" si="218"/>
        <v>Sep</v>
      </c>
      <c r="Q4621" s="6"/>
      <c r="R4621" s="9"/>
      <c r="S4621" s="8"/>
      <c r="T4621" s="8"/>
      <c r="U4621" s="8"/>
      <c r="V4621" s="8"/>
      <c r="W4621" s="8"/>
      <c r="X4621" s="6"/>
      <c r="Y4621" s="6"/>
    </row>
    <row r="4622" spans="1:25" x14ac:dyDescent="0.3">
      <c r="A4622" s="6" t="s">
        <v>17645</v>
      </c>
      <c r="B4622" s="6"/>
      <c r="C4622" s="6" t="s">
        <v>5088</v>
      </c>
      <c r="D4622" s="6" t="str">
        <f t="shared" si="216"/>
        <v>ORD26002545</v>
      </c>
      <c r="E4622" s="10">
        <v>46290</v>
      </c>
      <c r="F4622" s="6" t="s">
        <v>12294</v>
      </c>
      <c r="G4622" s="6" t="s">
        <v>43</v>
      </c>
      <c r="H4622" s="8">
        <v>3499</v>
      </c>
      <c r="I4622" s="8">
        <v>41.99</v>
      </c>
      <c r="J4622" s="8">
        <v>7.56</v>
      </c>
      <c r="K4622" s="8">
        <v>3449.45</v>
      </c>
      <c r="L4622" s="10">
        <v>46292</v>
      </c>
      <c r="M4622" s="6" t="s">
        <v>17546</v>
      </c>
      <c r="N4622" s="6" t="str">
        <f>IF(COUNTIF($A$2:A4622,A4622)&gt;1,"DUP","OK")</f>
        <v>OK</v>
      </c>
      <c r="O4622" s="6" t="str">
        <f t="shared" si="217"/>
        <v>ORD26002545</v>
      </c>
      <c r="P4622" s="6" t="str">
        <f t="shared" si="218"/>
        <v>Sep</v>
      </c>
      <c r="Q4622" s="6"/>
      <c r="R4622" s="9"/>
      <c r="S4622" s="8"/>
      <c r="T4622" s="8"/>
      <c r="U4622" s="8"/>
      <c r="V4622" s="8"/>
      <c r="W4622" s="8"/>
      <c r="X4622" s="6"/>
      <c r="Y4622" s="6"/>
    </row>
    <row r="4623" spans="1:25" x14ac:dyDescent="0.3">
      <c r="A4623" s="6" t="s">
        <v>17646</v>
      </c>
      <c r="B4623" s="6"/>
      <c r="C4623" s="6" t="s">
        <v>5092</v>
      </c>
      <c r="D4623" s="6" t="str">
        <f t="shared" si="216"/>
        <v>ORD26002547</v>
      </c>
      <c r="E4623" s="10">
        <v>46290</v>
      </c>
      <c r="F4623" s="6" t="s">
        <v>12294</v>
      </c>
      <c r="G4623" s="6" t="s">
        <v>27</v>
      </c>
      <c r="H4623" s="8">
        <v>4597</v>
      </c>
      <c r="I4623" s="8">
        <v>73.55</v>
      </c>
      <c r="J4623" s="8">
        <v>13.24</v>
      </c>
      <c r="K4623" s="8">
        <v>4510.21</v>
      </c>
      <c r="L4623" s="10">
        <v>46292</v>
      </c>
      <c r="M4623" s="6" t="s">
        <v>17546</v>
      </c>
      <c r="N4623" s="6" t="str">
        <f>IF(COUNTIF($A$2:A4623,A4623)&gt;1,"DUP","OK")</f>
        <v>OK</v>
      </c>
      <c r="O4623" s="6" t="str">
        <f t="shared" si="217"/>
        <v>ORD26002547</v>
      </c>
      <c r="P4623" s="6" t="str">
        <f t="shared" si="218"/>
        <v>Sep</v>
      </c>
      <c r="Q4623" s="6"/>
      <c r="R4623" s="9"/>
      <c r="S4623" s="8"/>
      <c r="T4623" s="8"/>
      <c r="U4623" s="8"/>
      <c r="V4623" s="8"/>
      <c r="W4623" s="8"/>
      <c r="X4623" s="6"/>
      <c r="Y4623" s="6"/>
    </row>
    <row r="4624" spans="1:25" x14ac:dyDescent="0.3">
      <c r="A4624" s="6" t="s">
        <v>17647</v>
      </c>
      <c r="B4624" s="6"/>
      <c r="C4624" s="6" t="s">
        <v>5154</v>
      </c>
      <c r="D4624" s="6" t="str">
        <f t="shared" si="216"/>
        <v>ORD26002579</v>
      </c>
      <c r="E4624" s="10">
        <v>46290</v>
      </c>
      <c r="F4624" s="6" t="s">
        <v>12294</v>
      </c>
      <c r="G4624" s="6" t="s">
        <v>18</v>
      </c>
      <c r="H4624" s="8">
        <v>10297</v>
      </c>
      <c r="I4624" s="8">
        <v>30.89</v>
      </c>
      <c r="J4624" s="8">
        <v>5.56</v>
      </c>
      <c r="K4624" s="8">
        <v>10260.549999999999</v>
      </c>
      <c r="L4624" s="10">
        <v>46292</v>
      </c>
      <c r="M4624" s="6" t="s">
        <v>17546</v>
      </c>
      <c r="N4624" s="6" t="str">
        <f>IF(COUNTIF($A$2:A4624,A4624)&gt;1,"DUP","OK")</f>
        <v>OK</v>
      </c>
      <c r="O4624" s="6" t="str">
        <f t="shared" si="217"/>
        <v>ORD26002579</v>
      </c>
      <c r="P4624" s="6" t="str">
        <f t="shared" si="218"/>
        <v>Sep</v>
      </c>
      <c r="Q4624" s="6"/>
      <c r="R4624" s="9"/>
      <c r="S4624" s="8"/>
      <c r="T4624" s="8"/>
      <c r="U4624" s="8"/>
      <c r="V4624" s="8"/>
      <c r="W4624" s="8"/>
      <c r="X4624" s="6"/>
      <c r="Y4624" s="6"/>
    </row>
    <row r="4625" spans="1:25" x14ac:dyDescent="0.3">
      <c r="A4625" s="6" t="s">
        <v>17648</v>
      </c>
      <c r="B4625" s="6"/>
      <c r="C4625" s="6" t="s">
        <v>5168</v>
      </c>
      <c r="D4625" s="6" t="str">
        <f t="shared" si="216"/>
        <v>ORD26002586</v>
      </c>
      <c r="E4625" s="10">
        <v>46290</v>
      </c>
      <c r="F4625" s="6" t="s">
        <v>12294</v>
      </c>
      <c r="G4625" s="6" t="s">
        <v>18</v>
      </c>
      <c r="H4625" s="8">
        <v>11097</v>
      </c>
      <c r="I4625" s="8">
        <v>33.29</v>
      </c>
      <c r="J4625" s="8">
        <v>5.99</v>
      </c>
      <c r="K4625" s="8">
        <v>11057.72</v>
      </c>
      <c r="L4625" s="10">
        <v>46292</v>
      </c>
      <c r="M4625" s="6" t="s">
        <v>17546</v>
      </c>
      <c r="N4625" s="6" t="str">
        <f>IF(COUNTIF($A$2:A4625,A4625)&gt;1,"DUP","OK")</f>
        <v>OK</v>
      </c>
      <c r="O4625" s="6" t="str">
        <f t="shared" si="217"/>
        <v>ORD26002586</v>
      </c>
      <c r="P4625" s="6" t="str">
        <f t="shared" si="218"/>
        <v>Sep</v>
      </c>
      <c r="Q4625" s="6"/>
      <c r="R4625" s="9"/>
      <c r="S4625" s="8"/>
      <c r="T4625" s="8"/>
      <c r="U4625" s="8"/>
      <c r="V4625" s="8"/>
      <c r="W4625" s="8"/>
      <c r="X4625" s="6"/>
      <c r="Y4625" s="6"/>
    </row>
    <row r="4626" spans="1:25" x14ac:dyDescent="0.3">
      <c r="A4626" s="6" t="s">
        <v>17649</v>
      </c>
      <c r="B4626" s="6"/>
      <c r="C4626" s="6" t="s">
        <v>17650</v>
      </c>
      <c r="D4626" s="6" t="str">
        <f t="shared" si="216"/>
        <v>ORD26002614</v>
      </c>
      <c r="E4626" s="10">
        <v>46290</v>
      </c>
      <c r="F4626" s="6" t="s">
        <v>12294</v>
      </c>
      <c r="G4626" s="6" t="s">
        <v>18</v>
      </c>
      <c r="H4626" s="8">
        <v>599</v>
      </c>
      <c r="I4626" s="8">
        <v>0</v>
      </c>
      <c r="J4626" s="8">
        <v>0</v>
      </c>
      <c r="K4626" s="8">
        <v>599</v>
      </c>
      <c r="L4626" s="10">
        <v>46292</v>
      </c>
      <c r="M4626" s="6" t="s">
        <v>17546</v>
      </c>
      <c r="N4626" s="6" t="str">
        <f>IF(COUNTIF($A$2:A4626,A4626)&gt;1,"DUP","OK")</f>
        <v>OK</v>
      </c>
      <c r="O4626" s="6" t="str">
        <f t="shared" si="217"/>
        <v>ORD26002614</v>
      </c>
      <c r="P4626" s="6" t="str">
        <f t="shared" si="218"/>
        <v>Sep</v>
      </c>
      <c r="Q4626" s="6"/>
      <c r="R4626" s="9"/>
      <c r="S4626" s="8"/>
      <c r="T4626" s="8"/>
      <c r="U4626" s="8"/>
      <c r="V4626" s="8"/>
      <c r="W4626" s="8"/>
      <c r="X4626" s="6"/>
      <c r="Y4626" s="6"/>
    </row>
    <row r="4627" spans="1:25" x14ac:dyDescent="0.3">
      <c r="A4627" s="6" t="s">
        <v>17651</v>
      </c>
      <c r="B4627" s="6"/>
      <c r="C4627" s="6" t="s">
        <v>5242</v>
      </c>
      <c r="D4627" s="6" t="str">
        <f t="shared" si="216"/>
        <v>ORD26002623</v>
      </c>
      <c r="E4627" s="10">
        <v>46290</v>
      </c>
      <c r="F4627" s="6" t="s">
        <v>12294</v>
      </c>
      <c r="G4627" s="6" t="s">
        <v>18</v>
      </c>
      <c r="H4627" s="8">
        <v>1798</v>
      </c>
      <c r="I4627" s="8">
        <v>0</v>
      </c>
      <c r="J4627" s="8">
        <v>0</v>
      </c>
      <c r="K4627" s="8">
        <v>1798</v>
      </c>
      <c r="L4627" s="10">
        <v>46292</v>
      </c>
      <c r="M4627" s="6" t="s">
        <v>17546</v>
      </c>
      <c r="N4627" s="6" t="str">
        <f>IF(COUNTIF($A$2:A4627,A4627)&gt;1,"DUP","OK")</f>
        <v>OK</v>
      </c>
      <c r="O4627" s="6" t="str">
        <f t="shared" si="217"/>
        <v>ORD26002623</v>
      </c>
      <c r="P4627" s="6" t="str">
        <f t="shared" si="218"/>
        <v>Sep</v>
      </c>
      <c r="Q4627" s="6"/>
      <c r="R4627" s="9"/>
      <c r="S4627" s="8"/>
      <c r="T4627" s="8"/>
      <c r="U4627" s="8"/>
      <c r="V4627" s="8"/>
      <c r="W4627" s="8"/>
      <c r="X4627" s="6"/>
      <c r="Y4627" s="6"/>
    </row>
    <row r="4628" spans="1:25" x14ac:dyDescent="0.3">
      <c r="A4628" s="6" t="s">
        <v>17652</v>
      </c>
      <c r="B4628" s="6"/>
      <c r="C4628" s="6" t="s">
        <v>5244</v>
      </c>
      <c r="D4628" s="6" t="str">
        <f t="shared" si="216"/>
        <v>ORD26002624</v>
      </c>
      <c r="E4628" s="10">
        <v>46290</v>
      </c>
      <c r="F4628" s="6" t="s">
        <v>12294</v>
      </c>
      <c r="G4628" s="6" t="s">
        <v>18</v>
      </c>
      <c r="H4628" s="8">
        <v>299</v>
      </c>
      <c r="I4628" s="8">
        <v>0</v>
      </c>
      <c r="J4628" s="8">
        <v>0</v>
      </c>
      <c r="K4628" s="8">
        <v>299</v>
      </c>
      <c r="L4628" s="10">
        <v>46292</v>
      </c>
      <c r="M4628" s="6" t="s">
        <v>17546</v>
      </c>
      <c r="N4628" s="6" t="str">
        <f>IF(COUNTIF($A$2:A4628,A4628)&gt;1,"DUP","OK")</f>
        <v>OK</v>
      </c>
      <c r="O4628" s="6" t="str">
        <f t="shared" si="217"/>
        <v>ORD26002624</v>
      </c>
      <c r="P4628" s="6" t="str">
        <f t="shared" si="218"/>
        <v>Sep</v>
      </c>
      <c r="Q4628" s="6"/>
      <c r="R4628" s="9"/>
      <c r="S4628" s="8"/>
      <c r="T4628" s="8"/>
      <c r="U4628" s="8"/>
      <c r="V4628" s="8"/>
      <c r="W4628" s="8"/>
      <c r="X4628" s="6"/>
      <c r="Y4628" s="6"/>
    </row>
    <row r="4629" spans="1:25" x14ac:dyDescent="0.3">
      <c r="A4629" s="6" t="s">
        <v>17653</v>
      </c>
      <c r="B4629" s="6"/>
      <c r="C4629" s="6" t="s">
        <v>5252</v>
      </c>
      <c r="D4629" s="6" t="str">
        <f t="shared" si="216"/>
        <v>ORD26002628</v>
      </c>
      <c r="E4629" s="10">
        <v>46290</v>
      </c>
      <c r="F4629" s="6" t="s">
        <v>12294</v>
      </c>
      <c r="G4629" s="6" t="s">
        <v>27</v>
      </c>
      <c r="H4629" s="8">
        <v>7498</v>
      </c>
      <c r="I4629" s="8">
        <v>119.97</v>
      </c>
      <c r="J4629" s="8">
        <v>21.59</v>
      </c>
      <c r="K4629" s="8">
        <v>7356.44</v>
      </c>
      <c r="L4629" s="10">
        <v>46292</v>
      </c>
      <c r="M4629" s="6" t="s">
        <v>17546</v>
      </c>
      <c r="N4629" s="6" t="str">
        <f>IF(COUNTIF($A$2:A4629,A4629)&gt;1,"DUP","OK")</f>
        <v>OK</v>
      </c>
      <c r="O4629" s="6" t="str">
        <f t="shared" si="217"/>
        <v>ORD26002628</v>
      </c>
      <c r="P4629" s="6" t="str">
        <f t="shared" si="218"/>
        <v>Sep</v>
      </c>
      <c r="Q4629" s="6"/>
      <c r="R4629" s="9"/>
      <c r="S4629" s="8"/>
      <c r="T4629" s="8"/>
      <c r="U4629" s="8"/>
      <c r="V4629" s="8"/>
      <c r="W4629" s="8"/>
      <c r="X4629" s="6"/>
      <c r="Y4629" s="6"/>
    </row>
    <row r="4630" spans="1:25" x14ac:dyDescent="0.3">
      <c r="A4630" s="6" t="s">
        <v>17654</v>
      </c>
      <c r="B4630" s="6"/>
      <c r="C4630" s="6" t="s">
        <v>5284</v>
      </c>
      <c r="D4630" s="6" t="str">
        <f t="shared" si="216"/>
        <v>ORD26002644</v>
      </c>
      <c r="E4630" s="10">
        <v>46290</v>
      </c>
      <c r="F4630" s="6" t="s">
        <v>12294</v>
      </c>
      <c r="G4630" s="6" t="s">
        <v>27</v>
      </c>
      <c r="H4630" s="8">
        <v>4999</v>
      </c>
      <c r="I4630" s="8">
        <v>79.98</v>
      </c>
      <c r="J4630" s="8">
        <v>14.4</v>
      </c>
      <c r="K4630" s="8">
        <v>4904.62</v>
      </c>
      <c r="L4630" s="10">
        <v>46292</v>
      </c>
      <c r="M4630" s="6" t="s">
        <v>17546</v>
      </c>
      <c r="N4630" s="6" t="str">
        <f>IF(COUNTIF($A$2:A4630,A4630)&gt;1,"DUP","OK")</f>
        <v>OK</v>
      </c>
      <c r="O4630" s="6" t="str">
        <f t="shared" si="217"/>
        <v>ORD26002644</v>
      </c>
      <c r="P4630" s="6" t="str">
        <f t="shared" si="218"/>
        <v>Sep</v>
      </c>
      <c r="Q4630" s="6"/>
      <c r="R4630" s="9"/>
      <c r="S4630" s="8"/>
      <c r="T4630" s="8"/>
      <c r="U4630" s="8"/>
      <c r="V4630" s="8"/>
      <c r="W4630" s="8"/>
      <c r="X4630" s="6"/>
      <c r="Y4630" s="6"/>
    </row>
    <row r="4631" spans="1:25" x14ac:dyDescent="0.3">
      <c r="A4631" s="6" t="s">
        <v>17655</v>
      </c>
      <c r="B4631" s="6"/>
      <c r="C4631" s="6" t="s">
        <v>5352</v>
      </c>
      <c r="D4631" s="6" t="str">
        <f t="shared" si="216"/>
        <v>ORD26002678</v>
      </c>
      <c r="E4631" s="10">
        <v>46290</v>
      </c>
      <c r="F4631" s="6" t="s">
        <v>12294</v>
      </c>
      <c r="G4631" s="6" t="s">
        <v>18</v>
      </c>
      <c r="H4631" s="8">
        <v>1299</v>
      </c>
      <c r="I4631" s="8">
        <v>0</v>
      </c>
      <c r="J4631" s="8">
        <v>0</v>
      </c>
      <c r="K4631" s="8">
        <v>1299</v>
      </c>
      <c r="L4631" s="10">
        <v>46292</v>
      </c>
      <c r="M4631" s="6" t="s">
        <v>17546</v>
      </c>
      <c r="N4631" s="6" t="str">
        <f>IF(COUNTIF($A$2:A4631,A4631)&gt;1,"DUP","OK")</f>
        <v>OK</v>
      </c>
      <c r="O4631" s="6" t="str">
        <f t="shared" si="217"/>
        <v>ORD26002678</v>
      </c>
      <c r="P4631" s="6" t="str">
        <f t="shared" si="218"/>
        <v>Sep</v>
      </c>
      <c r="Q4631" s="6"/>
      <c r="R4631" s="9"/>
      <c r="S4631" s="8"/>
      <c r="T4631" s="8"/>
      <c r="U4631" s="8"/>
      <c r="V4631" s="8"/>
      <c r="W4631" s="8"/>
      <c r="X4631" s="6"/>
      <c r="Y4631" s="6"/>
    </row>
    <row r="4632" spans="1:25" x14ac:dyDescent="0.3">
      <c r="A4632" s="6" t="s">
        <v>17656</v>
      </c>
      <c r="B4632" s="6"/>
      <c r="C4632" s="6" t="s">
        <v>5428</v>
      </c>
      <c r="D4632" s="6" t="str">
        <f t="shared" si="216"/>
        <v>ORD26002716</v>
      </c>
      <c r="E4632" s="10">
        <v>46290</v>
      </c>
      <c r="F4632" s="6" t="s">
        <v>12294</v>
      </c>
      <c r="G4632" s="6" t="s">
        <v>18</v>
      </c>
      <c r="H4632" s="8">
        <v>299</v>
      </c>
      <c r="I4632" s="8">
        <v>0</v>
      </c>
      <c r="J4632" s="8">
        <v>0</v>
      </c>
      <c r="K4632" s="8">
        <v>299</v>
      </c>
      <c r="L4632" s="10">
        <v>46292</v>
      </c>
      <c r="M4632" s="6" t="s">
        <v>17546</v>
      </c>
      <c r="N4632" s="6" t="str">
        <f>IF(COUNTIF($A$2:A4632,A4632)&gt;1,"DUP","OK")</f>
        <v>OK</v>
      </c>
      <c r="O4632" s="6" t="str">
        <f t="shared" si="217"/>
        <v>ORD26002716</v>
      </c>
      <c r="P4632" s="6" t="str">
        <f t="shared" si="218"/>
        <v>Sep</v>
      </c>
      <c r="Q4632" s="6"/>
      <c r="R4632" s="9"/>
      <c r="S4632" s="8"/>
      <c r="T4632" s="8"/>
      <c r="U4632" s="8"/>
      <c r="V4632" s="8"/>
      <c r="W4632" s="8"/>
      <c r="X4632" s="6"/>
      <c r="Y4632" s="6"/>
    </row>
    <row r="4633" spans="1:25" x14ac:dyDescent="0.3">
      <c r="A4633" s="6" t="s">
        <v>17657</v>
      </c>
      <c r="B4633" s="6"/>
      <c r="C4633" s="6" t="s">
        <v>5527</v>
      </c>
      <c r="D4633" s="6" t="str">
        <f t="shared" si="216"/>
        <v>ORD26002766</v>
      </c>
      <c r="E4633" s="10">
        <v>46290</v>
      </c>
      <c r="F4633" s="6" t="s">
        <v>12294</v>
      </c>
      <c r="G4633" s="6" t="s">
        <v>18</v>
      </c>
      <c r="H4633" s="8">
        <v>6997</v>
      </c>
      <c r="I4633" s="8">
        <v>20.99</v>
      </c>
      <c r="J4633" s="8">
        <v>3.78</v>
      </c>
      <c r="K4633" s="8">
        <v>6972.23</v>
      </c>
      <c r="L4633" s="10">
        <v>46292</v>
      </c>
      <c r="M4633" s="6" t="s">
        <v>17546</v>
      </c>
      <c r="N4633" s="6" t="str">
        <f>IF(COUNTIF($A$2:A4633,A4633)&gt;1,"DUP","OK")</f>
        <v>OK</v>
      </c>
      <c r="O4633" s="6" t="str">
        <f t="shared" si="217"/>
        <v>ORD26002766</v>
      </c>
      <c r="P4633" s="6" t="str">
        <f t="shared" si="218"/>
        <v>Sep</v>
      </c>
      <c r="Q4633" s="6"/>
      <c r="R4633" s="9"/>
      <c r="S4633" s="8"/>
      <c r="T4633" s="8"/>
      <c r="U4633" s="8"/>
      <c r="V4633" s="8"/>
      <c r="W4633" s="8"/>
      <c r="X4633" s="6"/>
      <c r="Y4633" s="6"/>
    </row>
    <row r="4634" spans="1:25" x14ac:dyDescent="0.3">
      <c r="A4634" s="6" t="s">
        <v>17658</v>
      </c>
      <c r="B4634" s="6"/>
      <c r="C4634" s="6" t="s">
        <v>5683</v>
      </c>
      <c r="D4634" s="6" t="str">
        <f t="shared" si="216"/>
        <v>ORD26002846</v>
      </c>
      <c r="E4634" s="10">
        <v>46290</v>
      </c>
      <c r="F4634" s="6" t="s">
        <v>12294</v>
      </c>
      <c r="G4634" s="6" t="s">
        <v>18</v>
      </c>
      <c r="H4634" s="8">
        <v>7999</v>
      </c>
      <c r="I4634" s="8">
        <v>24</v>
      </c>
      <c r="J4634" s="8">
        <v>4.32</v>
      </c>
      <c r="K4634" s="8">
        <v>7970.68</v>
      </c>
      <c r="L4634" s="10">
        <v>46292</v>
      </c>
      <c r="M4634" s="6" t="s">
        <v>17546</v>
      </c>
      <c r="N4634" s="6" t="str">
        <f>IF(COUNTIF($A$2:A4634,A4634)&gt;1,"DUP","OK")</f>
        <v>OK</v>
      </c>
      <c r="O4634" s="6" t="str">
        <f t="shared" si="217"/>
        <v>ORD26002846</v>
      </c>
      <c r="P4634" s="6" t="str">
        <f t="shared" si="218"/>
        <v>Sep</v>
      </c>
      <c r="Q4634" s="6"/>
      <c r="R4634" s="9"/>
      <c r="S4634" s="8"/>
      <c r="T4634" s="8"/>
      <c r="U4634" s="8"/>
      <c r="V4634" s="8"/>
      <c r="W4634" s="8"/>
      <c r="X4634" s="6"/>
      <c r="Y4634" s="6"/>
    </row>
    <row r="4635" spans="1:25" x14ac:dyDescent="0.3">
      <c r="A4635" s="6" t="s">
        <v>17659</v>
      </c>
      <c r="B4635" s="6"/>
      <c r="C4635" s="6" t="s">
        <v>17660</v>
      </c>
      <c r="D4635" s="6" t="str">
        <f t="shared" si="216"/>
        <v>ORD26002858</v>
      </c>
      <c r="E4635" s="10">
        <v>46290</v>
      </c>
      <c r="F4635" s="6" t="s">
        <v>12294</v>
      </c>
      <c r="G4635" s="6" t="s">
        <v>18</v>
      </c>
      <c r="H4635" s="8">
        <v>3998</v>
      </c>
      <c r="I4635" s="8">
        <v>11.99</v>
      </c>
      <c r="J4635" s="8">
        <v>2.16</v>
      </c>
      <c r="K4635" s="8">
        <v>3983.85</v>
      </c>
      <c r="L4635" s="10">
        <v>46292</v>
      </c>
      <c r="M4635" s="6" t="s">
        <v>17546</v>
      </c>
      <c r="N4635" s="6" t="str">
        <f>IF(COUNTIF($A$2:A4635,A4635)&gt;1,"DUP","OK")</f>
        <v>OK</v>
      </c>
      <c r="O4635" s="6" t="str">
        <f t="shared" si="217"/>
        <v>ORD26002858</v>
      </c>
      <c r="P4635" s="6" t="str">
        <f t="shared" si="218"/>
        <v>Sep</v>
      </c>
      <c r="Q4635" s="6"/>
      <c r="R4635" s="9"/>
      <c r="S4635" s="8"/>
      <c r="T4635" s="8"/>
      <c r="U4635" s="8"/>
      <c r="V4635" s="8"/>
      <c r="W4635" s="8"/>
      <c r="X4635" s="6"/>
      <c r="Y4635" s="6"/>
    </row>
    <row r="4636" spans="1:25" x14ac:dyDescent="0.3">
      <c r="A4636" s="6" t="s">
        <v>17661</v>
      </c>
      <c r="B4636" s="6"/>
      <c r="C4636" s="6" t="s">
        <v>6153</v>
      </c>
      <c r="D4636" s="6" t="str">
        <f t="shared" si="216"/>
        <v>ORD26003086</v>
      </c>
      <c r="E4636" s="10">
        <v>46290</v>
      </c>
      <c r="F4636" s="6" t="s">
        <v>12294</v>
      </c>
      <c r="G4636" s="6" t="s">
        <v>18</v>
      </c>
      <c r="H4636" s="8">
        <v>6798</v>
      </c>
      <c r="I4636" s="8">
        <v>20.39</v>
      </c>
      <c r="J4636" s="8">
        <v>3.67</v>
      </c>
      <c r="K4636" s="8">
        <v>6773.94</v>
      </c>
      <c r="L4636" s="10">
        <v>46292</v>
      </c>
      <c r="M4636" s="6" t="s">
        <v>17546</v>
      </c>
      <c r="N4636" s="6" t="str">
        <f>IF(COUNTIF($A$2:A4636,A4636)&gt;1,"DUP","OK")</f>
        <v>OK</v>
      </c>
      <c r="O4636" s="6" t="str">
        <f t="shared" si="217"/>
        <v>ORD26003086</v>
      </c>
      <c r="P4636" s="6" t="str">
        <f t="shared" si="218"/>
        <v>Sep</v>
      </c>
      <c r="Q4636" s="6"/>
      <c r="R4636" s="9"/>
      <c r="S4636" s="8"/>
      <c r="T4636" s="8"/>
      <c r="U4636" s="8"/>
      <c r="V4636" s="8"/>
      <c r="W4636" s="8"/>
      <c r="X4636" s="6"/>
      <c r="Y4636" s="6"/>
    </row>
    <row r="4637" spans="1:25" x14ac:dyDescent="0.3">
      <c r="A4637" s="6" t="s">
        <v>17662</v>
      </c>
      <c r="B4637" s="6"/>
      <c r="C4637" s="6" t="s">
        <v>6157</v>
      </c>
      <c r="D4637" s="6" t="str">
        <f t="shared" si="216"/>
        <v>ORD26003088</v>
      </c>
      <c r="E4637" s="10">
        <v>46290</v>
      </c>
      <c r="F4637" s="6" t="s">
        <v>12294</v>
      </c>
      <c r="G4637" s="6" t="s">
        <v>27</v>
      </c>
      <c r="H4637" s="8">
        <v>3998</v>
      </c>
      <c r="I4637" s="8">
        <v>63.97</v>
      </c>
      <c r="J4637" s="8">
        <v>11.51</v>
      </c>
      <c r="K4637" s="8">
        <v>3922.52</v>
      </c>
      <c r="L4637" s="10">
        <v>46292</v>
      </c>
      <c r="M4637" s="6" t="s">
        <v>17546</v>
      </c>
      <c r="N4637" s="6" t="str">
        <f>IF(COUNTIF($A$2:A4637,A4637)&gt;1,"DUP","OK")</f>
        <v>OK</v>
      </c>
      <c r="O4637" s="6" t="str">
        <f t="shared" si="217"/>
        <v>ORD26003088</v>
      </c>
      <c r="P4637" s="6" t="str">
        <f t="shared" si="218"/>
        <v>Sep</v>
      </c>
      <c r="Q4637" s="6"/>
      <c r="R4637" s="9"/>
      <c r="S4637" s="8"/>
      <c r="T4637" s="8"/>
      <c r="U4637" s="8"/>
      <c r="V4637" s="8"/>
      <c r="W4637" s="8"/>
      <c r="X4637" s="6"/>
      <c r="Y4637" s="6"/>
    </row>
    <row r="4638" spans="1:25" x14ac:dyDescent="0.3">
      <c r="A4638" s="6" t="s">
        <v>17663</v>
      </c>
      <c r="B4638" s="6"/>
      <c r="C4638" s="6" t="s">
        <v>6197</v>
      </c>
      <c r="D4638" s="6" t="str">
        <f t="shared" si="216"/>
        <v>ORD26003108</v>
      </c>
      <c r="E4638" s="10">
        <v>46290</v>
      </c>
      <c r="F4638" s="6" t="s">
        <v>12294</v>
      </c>
      <c r="G4638" s="6" t="s">
        <v>18</v>
      </c>
      <c r="H4638" s="8">
        <v>2999</v>
      </c>
      <c r="I4638" s="8">
        <v>9</v>
      </c>
      <c r="J4638" s="8">
        <v>1.62</v>
      </c>
      <c r="K4638" s="8">
        <v>2988.38</v>
      </c>
      <c r="L4638" s="10">
        <v>46292</v>
      </c>
      <c r="M4638" s="6" t="s">
        <v>17546</v>
      </c>
      <c r="N4638" s="6" t="str">
        <f>IF(COUNTIF($A$2:A4638,A4638)&gt;1,"DUP","OK")</f>
        <v>OK</v>
      </c>
      <c r="O4638" s="6" t="str">
        <f t="shared" si="217"/>
        <v>ORD26003108</v>
      </c>
      <c r="P4638" s="6" t="str">
        <f t="shared" si="218"/>
        <v>Sep</v>
      </c>
      <c r="Q4638" s="6"/>
      <c r="R4638" s="9"/>
      <c r="S4638" s="8"/>
      <c r="T4638" s="8"/>
      <c r="U4638" s="8"/>
      <c r="V4638" s="8"/>
      <c r="W4638" s="8"/>
      <c r="X4638" s="6"/>
      <c r="Y4638" s="6"/>
    </row>
    <row r="4639" spans="1:25" x14ac:dyDescent="0.3">
      <c r="A4639" s="6" t="s">
        <v>17664</v>
      </c>
      <c r="B4639" s="6"/>
      <c r="C4639" s="6" t="s">
        <v>17665</v>
      </c>
      <c r="D4639" s="6" t="str">
        <f t="shared" si="216"/>
        <v>ORD26003111</v>
      </c>
      <c r="E4639" s="10">
        <v>46290</v>
      </c>
      <c r="F4639" s="6" t="s">
        <v>12294</v>
      </c>
      <c r="G4639" s="6" t="s">
        <v>18</v>
      </c>
      <c r="H4639" s="8">
        <v>4999</v>
      </c>
      <c r="I4639" s="8">
        <v>15</v>
      </c>
      <c r="J4639" s="8">
        <v>2.7</v>
      </c>
      <c r="K4639" s="8">
        <v>4981.3</v>
      </c>
      <c r="L4639" s="10">
        <v>46292</v>
      </c>
      <c r="M4639" s="6" t="s">
        <v>17546</v>
      </c>
      <c r="N4639" s="6" t="str">
        <f>IF(COUNTIF($A$2:A4639,A4639)&gt;1,"DUP","OK")</f>
        <v>OK</v>
      </c>
      <c r="O4639" s="6" t="str">
        <f t="shared" si="217"/>
        <v>ORD26003111</v>
      </c>
      <c r="P4639" s="6" t="str">
        <f t="shared" si="218"/>
        <v>Sep</v>
      </c>
      <c r="Q4639" s="6"/>
      <c r="R4639" s="9"/>
      <c r="S4639" s="8"/>
      <c r="T4639" s="8"/>
      <c r="U4639" s="8"/>
      <c r="V4639" s="8"/>
      <c r="W4639" s="8"/>
      <c r="X4639" s="6"/>
      <c r="Y4639" s="6"/>
    </row>
    <row r="4640" spans="1:25" x14ac:dyDescent="0.3">
      <c r="A4640" s="6" t="s">
        <v>17666</v>
      </c>
      <c r="B4640" s="6"/>
      <c r="C4640" s="6" t="s">
        <v>6272</v>
      </c>
      <c r="D4640" s="6" t="str">
        <f t="shared" si="216"/>
        <v>ORD26003146</v>
      </c>
      <c r="E4640" s="10">
        <v>46290</v>
      </c>
      <c r="F4640" s="6" t="s">
        <v>12294</v>
      </c>
      <c r="G4640" s="6" t="s">
        <v>18</v>
      </c>
      <c r="H4640" s="8">
        <v>2499</v>
      </c>
      <c r="I4640" s="8">
        <v>7.5</v>
      </c>
      <c r="J4640" s="8">
        <v>1.35</v>
      </c>
      <c r="K4640" s="8">
        <v>2490.15</v>
      </c>
      <c r="L4640" s="10">
        <v>46292</v>
      </c>
      <c r="M4640" s="6" t="s">
        <v>17546</v>
      </c>
      <c r="N4640" s="6" t="str">
        <f>IF(COUNTIF($A$2:A4640,A4640)&gt;1,"DUP","OK")</f>
        <v>OK</v>
      </c>
      <c r="O4640" s="6" t="str">
        <f t="shared" si="217"/>
        <v>ORD26003146</v>
      </c>
      <c r="P4640" s="6" t="str">
        <f t="shared" si="218"/>
        <v>Sep</v>
      </c>
      <c r="Q4640" s="6"/>
      <c r="R4640" s="9"/>
      <c r="S4640" s="8"/>
      <c r="T4640" s="8"/>
      <c r="U4640" s="8"/>
      <c r="V4640" s="8"/>
      <c r="W4640" s="8"/>
      <c r="X4640" s="6"/>
      <c r="Y4640" s="6"/>
    </row>
    <row r="4641" spans="1:25" x14ac:dyDescent="0.3">
      <c r="A4641" s="6" t="s">
        <v>17667</v>
      </c>
      <c r="B4641" s="6"/>
      <c r="C4641" s="6" t="s">
        <v>6380</v>
      </c>
      <c r="D4641" s="6" t="str">
        <f t="shared" si="216"/>
        <v>ORD26003200</v>
      </c>
      <c r="E4641" s="10">
        <v>46290</v>
      </c>
      <c r="F4641" s="6" t="s">
        <v>12294</v>
      </c>
      <c r="G4641" s="6" t="s">
        <v>27</v>
      </c>
      <c r="H4641" s="8">
        <v>3998</v>
      </c>
      <c r="I4641" s="8">
        <v>63.97</v>
      </c>
      <c r="J4641" s="8">
        <v>11.51</v>
      </c>
      <c r="K4641" s="8">
        <v>3922.52</v>
      </c>
      <c r="L4641" s="10">
        <v>46292</v>
      </c>
      <c r="M4641" s="6" t="s">
        <v>17546</v>
      </c>
      <c r="N4641" s="6" t="str">
        <f>IF(COUNTIF($A$2:A4641,A4641)&gt;1,"DUP","OK")</f>
        <v>OK</v>
      </c>
      <c r="O4641" s="6" t="str">
        <f t="shared" si="217"/>
        <v>ORD26003200</v>
      </c>
      <c r="P4641" s="6" t="str">
        <f t="shared" si="218"/>
        <v>Sep</v>
      </c>
      <c r="Q4641" s="6"/>
      <c r="R4641" s="9"/>
      <c r="S4641" s="8"/>
      <c r="T4641" s="8"/>
      <c r="U4641" s="8"/>
      <c r="V4641" s="8"/>
      <c r="W4641" s="8"/>
      <c r="X4641" s="6"/>
      <c r="Y4641" s="6"/>
    </row>
    <row r="4642" spans="1:25" x14ac:dyDescent="0.3">
      <c r="A4642" s="6" t="s">
        <v>17668</v>
      </c>
      <c r="B4642" s="6"/>
      <c r="C4642" s="6" t="s">
        <v>17669</v>
      </c>
      <c r="D4642" s="6" t="str">
        <f t="shared" si="216"/>
        <v>ORD26003212</v>
      </c>
      <c r="E4642" s="10">
        <v>46290</v>
      </c>
      <c r="F4642" s="6" t="s">
        <v>12294</v>
      </c>
      <c r="G4642" s="6" t="s">
        <v>18</v>
      </c>
      <c r="H4642" s="8">
        <v>299</v>
      </c>
      <c r="I4642" s="8">
        <v>0</v>
      </c>
      <c r="J4642" s="8">
        <v>0</v>
      </c>
      <c r="K4642" s="8">
        <v>299</v>
      </c>
      <c r="L4642" s="10">
        <v>46292</v>
      </c>
      <c r="M4642" s="6" t="s">
        <v>17546</v>
      </c>
      <c r="N4642" s="6" t="str">
        <f>IF(COUNTIF($A$2:A4642,A4642)&gt;1,"DUP","OK")</f>
        <v>OK</v>
      </c>
      <c r="O4642" s="6" t="str">
        <f t="shared" si="217"/>
        <v>ORD26003212</v>
      </c>
      <c r="P4642" s="6" t="str">
        <f t="shared" si="218"/>
        <v>Sep</v>
      </c>
      <c r="Q4642" s="6"/>
      <c r="R4642" s="9"/>
      <c r="S4642" s="8"/>
      <c r="T4642" s="8"/>
      <c r="U4642" s="8"/>
      <c r="V4642" s="8"/>
      <c r="W4642" s="8"/>
      <c r="X4642" s="6"/>
      <c r="Y4642" s="6"/>
    </row>
    <row r="4643" spans="1:25" x14ac:dyDescent="0.3">
      <c r="A4643" s="6" t="s">
        <v>17670</v>
      </c>
      <c r="B4643" s="6"/>
      <c r="C4643" s="6" t="s">
        <v>6427</v>
      </c>
      <c r="D4643" s="6" t="str">
        <f t="shared" si="216"/>
        <v>ORD26003224</v>
      </c>
      <c r="E4643" s="10">
        <v>46290</v>
      </c>
      <c r="F4643" s="6" t="s">
        <v>12294</v>
      </c>
      <c r="G4643" s="6" t="s">
        <v>27</v>
      </c>
      <c r="H4643" s="8">
        <v>4298</v>
      </c>
      <c r="I4643" s="8">
        <v>68.77</v>
      </c>
      <c r="J4643" s="8">
        <v>12.38</v>
      </c>
      <c r="K4643" s="8">
        <v>4216.8500000000004</v>
      </c>
      <c r="L4643" s="10">
        <v>46292</v>
      </c>
      <c r="M4643" s="6" t="s">
        <v>17546</v>
      </c>
      <c r="N4643" s="6" t="str">
        <f>IF(COUNTIF($A$2:A4643,A4643)&gt;1,"DUP","OK")</f>
        <v>OK</v>
      </c>
      <c r="O4643" s="6" t="str">
        <f t="shared" si="217"/>
        <v>ORD26003224</v>
      </c>
      <c r="P4643" s="6" t="str">
        <f t="shared" si="218"/>
        <v>Sep</v>
      </c>
      <c r="Q4643" s="6"/>
      <c r="R4643" s="9"/>
      <c r="S4643" s="8"/>
      <c r="T4643" s="8"/>
      <c r="U4643" s="8"/>
      <c r="V4643" s="8"/>
      <c r="W4643" s="8"/>
      <c r="X4643" s="6"/>
      <c r="Y4643" s="6"/>
    </row>
    <row r="4644" spans="1:25" x14ac:dyDescent="0.3">
      <c r="A4644" s="6" t="s">
        <v>17671</v>
      </c>
      <c r="B4644" s="6"/>
      <c r="C4644" s="6" t="s">
        <v>6454</v>
      </c>
      <c r="D4644" s="6" t="str">
        <f t="shared" si="216"/>
        <v>ORD26003238</v>
      </c>
      <c r="E4644" s="10">
        <v>46290</v>
      </c>
      <c r="F4644" s="6" t="s">
        <v>12294</v>
      </c>
      <c r="G4644" s="6" t="s">
        <v>18</v>
      </c>
      <c r="H4644" s="8">
        <v>299</v>
      </c>
      <c r="I4644" s="8">
        <v>0</v>
      </c>
      <c r="J4644" s="8">
        <v>0</v>
      </c>
      <c r="K4644" s="8">
        <v>299</v>
      </c>
      <c r="L4644" s="10">
        <v>46292</v>
      </c>
      <c r="M4644" s="6" t="s">
        <v>17546</v>
      </c>
      <c r="N4644" s="6" t="str">
        <f>IF(COUNTIF($A$2:A4644,A4644)&gt;1,"DUP","OK")</f>
        <v>OK</v>
      </c>
      <c r="O4644" s="6" t="str">
        <f t="shared" si="217"/>
        <v>ORD26003238</v>
      </c>
      <c r="P4644" s="6" t="str">
        <f t="shared" si="218"/>
        <v>Sep</v>
      </c>
      <c r="Q4644" s="6"/>
      <c r="R4644" s="9"/>
      <c r="S4644" s="8"/>
      <c r="T4644" s="8"/>
      <c r="U4644" s="8"/>
      <c r="V4644" s="8"/>
      <c r="W4644" s="8"/>
      <c r="X4644" s="6"/>
      <c r="Y4644" s="6"/>
    </row>
    <row r="4645" spans="1:25" x14ac:dyDescent="0.3">
      <c r="A4645" s="6" t="s">
        <v>17672</v>
      </c>
      <c r="B4645" s="6"/>
      <c r="C4645" s="6" t="s">
        <v>6505</v>
      </c>
      <c r="D4645" s="6" t="str">
        <f t="shared" si="216"/>
        <v>ORD26003264</v>
      </c>
      <c r="E4645" s="10">
        <v>46290</v>
      </c>
      <c r="F4645" s="6" t="s">
        <v>12294</v>
      </c>
      <c r="G4645" s="6" t="s">
        <v>18</v>
      </c>
      <c r="H4645" s="8">
        <v>299</v>
      </c>
      <c r="I4645" s="8">
        <v>0</v>
      </c>
      <c r="J4645" s="8">
        <v>0</v>
      </c>
      <c r="K4645" s="8">
        <v>299</v>
      </c>
      <c r="L4645" s="10">
        <v>46292</v>
      </c>
      <c r="M4645" s="6" t="s">
        <v>17546</v>
      </c>
      <c r="N4645" s="6" t="str">
        <f>IF(COUNTIF($A$2:A4645,A4645)&gt;1,"DUP","OK")</f>
        <v>OK</v>
      </c>
      <c r="O4645" s="6" t="str">
        <f t="shared" si="217"/>
        <v>ORD26003264</v>
      </c>
      <c r="P4645" s="6" t="str">
        <f t="shared" si="218"/>
        <v>Sep</v>
      </c>
      <c r="Q4645" s="6"/>
      <c r="R4645" s="9"/>
      <c r="S4645" s="8"/>
      <c r="T4645" s="8"/>
      <c r="U4645" s="8"/>
      <c r="V4645" s="8"/>
      <c r="W4645" s="8"/>
      <c r="X4645" s="6"/>
      <c r="Y4645" s="6"/>
    </row>
    <row r="4646" spans="1:25" x14ac:dyDescent="0.3">
      <c r="A4646" s="6" t="s">
        <v>17673</v>
      </c>
      <c r="B4646" s="6"/>
      <c r="C4646" s="6" t="s">
        <v>6600</v>
      </c>
      <c r="D4646" s="6" t="str">
        <f t="shared" si="216"/>
        <v>ORD26003312</v>
      </c>
      <c r="E4646" s="10">
        <v>46290</v>
      </c>
      <c r="F4646" s="6" t="s">
        <v>12294</v>
      </c>
      <c r="G4646" s="6" t="s">
        <v>54</v>
      </c>
      <c r="H4646" s="8">
        <v>3298</v>
      </c>
      <c r="I4646" s="8">
        <v>56.07</v>
      </c>
      <c r="J4646" s="8">
        <v>10.09</v>
      </c>
      <c r="K4646" s="8">
        <v>3231.84</v>
      </c>
      <c r="L4646" s="10">
        <v>46292</v>
      </c>
      <c r="M4646" s="6" t="s">
        <v>17546</v>
      </c>
      <c r="N4646" s="6" t="str">
        <f>IF(COUNTIF($A$2:A4646,A4646)&gt;1,"DUP","OK")</f>
        <v>OK</v>
      </c>
      <c r="O4646" s="6" t="str">
        <f t="shared" si="217"/>
        <v>ORD26003312</v>
      </c>
      <c r="P4646" s="6" t="str">
        <f t="shared" si="218"/>
        <v>Sep</v>
      </c>
      <c r="Q4646" s="6"/>
      <c r="R4646" s="9"/>
      <c r="S4646" s="8"/>
      <c r="T4646" s="8"/>
      <c r="U4646" s="8"/>
      <c r="V4646" s="8"/>
      <c r="W4646" s="8"/>
      <c r="X4646" s="6"/>
      <c r="Y4646" s="6"/>
    </row>
    <row r="4647" spans="1:25" x14ac:dyDescent="0.3">
      <c r="A4647" s="6" t="s">
        <v>17674</v>
      </c>
      <c r="B4647" s="6"/>
      <c r="C4647" s="6" t="s">
        <v>6629</v>
      </c>
      <c r="D4647" s="6" t="str">
        <f t="shared" si="216"/>
        <v>ORD26003327</v>
      </c>
      <c r="E4647" s="10">
        <v>46290</v>
      </c>
      <c r="F4647" s="6" t="s">
        <v>12294</v>
      </c>
      <c r="G4647" s="6" t="s">
        <v>27</v>
      </c>
      <c r="H4647" s="8">
        <v>6798</v>
      </c>
      <c r="I4647" s="8">
        <v>108.77</v>
      </c>
      <c r="J4647" s="8">
        <v>19.579999999999998</v>
      </c>
      <c r="K4647" s="8">
        <v>6669.65</v>
      </c>
      <c r="L4647" s="10">
        <v>46292</v>
      </c>
      <c r="M4647" s="6" t="s">
        <v>17546</v>
      </c>
      <c r="N4647" s="6" t="str">
        <f>IF(COUNTIF($A$2:A4647,A4647)&gt;1,"DUP","OK")</f>
        <v>OK</v>
      </c>
      <c r="O4647" s="6" t="str">
        <f t="shared" si="217"/>
        <v>ORD26003327</v>
      </c>
      <c r="P4647" s="6" t="str">
        <f t="shared" si="218"/>
        <v>Sep</v>
      </c>
      <c r="Q4647" s="6"/>
      <c r="R4647" s="9"/>
      <c r="S4647" s="8"/>
      <c r="T4647" s="8"/>
      <c r="U4647" s="8"/>
      <c r="V4647" s="8"/>
      <c r="W4647" s="8"/>
      <c r="X4647" s="6"/>
      <c r="Y4647" s="6"/>
    </row>
    <row r="4648" spans="1:25" x14ac:dyDescent="0.3">
      <c r="A4648" s="6" t="s">
        <v>17675</v>
      </c>
      <c r="B4648" s="6"/>
      <c r="C4648" s="6" t="s">
        <v>6761</v>
      </c>
      <c r="D4648" s="6" t="str">
        <f t="shared" si="216"/>
        <v>ORD26003393</v>
      </c>
      <c r="E4648" s="10">
        <v>46290</v>
      </c>
      <c r="F4648" s="6" t="s">
        <v>12294</v>
      </c>
      <c r="G4648" s="6" t="s">
        <v>54</v>
      </c>
      <c r="H4648" s="8">
        <v>6797</v>
      </c>
      <c r="I4648" s="8">
        <v>115.55</v>
      </c>
      <c r="J4648" s="8">
        <v>20.8</v>
      </c>
      <c r="K4648" s="8">
        <v>6660.65</v>
      </c>
      <c r="L4648" s="10">
        <v>46292</v>
      </c>
      <c r="M4648" s="6" t="s">
        <v>17546</v>
      </c>
      <c r="N4648" s="6" t="str">
        <f>IF(COUNTIF($A$2:A4648,A4648)&gt;1,"DUP","OK")</f>
        <v>OK</v>
      </c>
      <c r="O4648" s="6" t="str">
        <f t="shared" si="217"/>
        <v>ORD26003393</v>
      </c>
      <c r="P4648" s="6" t="str">
        <f t="shared" si="218"/>
        <v>Sep</v>
      </c>
      <c r="Q4648" s="6"/>
      <c r="R4648" s="9"/>
      <c r="S4648" s="8"/>
      <c r="T4648" s="8"/>
      <c r="U4648" s="8"/>
      <c r="V4648" s="8"/>
      <c r="W4648" s="8"/>
      <c r="X4648" s="6"/>
      <c r="Y4648" s="6"/>
    </row>
    <row r="4649" spans="1:25" x14ac:dyDescent="0.3">
      <c r="A4649" s="6" t="s">
        <v>17676</v>
      </c>
      <c r="B4649" s="6"/>
      <c r="C4649" s="6" t="s">
        <v>6905</v>
      </c>
      <c r="D4649" s="6" t="str">
        <f t="shared" si="216"/>
        <v>ORD26003465</v>
      </c>
      <c r="E4649" s="10">
        <v>46290</v>
      </c>
      <c r="F4649" s="6" t="s">
        <v>12294</v>
      </c>
      <c r="G4649" s="6" t="s">
        <v>18</v>
      </c>
      <c r="H4649" s="8">
        <v>1148</v>
      </c>
      <c r="I4649" s="8">
        <v>0</v>
      </c>
      <c r="J4649" s="8">
        <v>0</v>
      </c>
      <c r="K4649" s="8">
        <v>1148</v>
      </c>
      <c r="L4649" s="10">
        <v>46292</v>
      </c>
      <c r="M4649" s="6" t="s">
        <v>17546</v>
      </c>
      <c r="N4649" s="6" t="str">
        <f>IF(COUNTIF($A$2:A4649,A4649)&gt;1,"DUP","OK")</f>
        <v>OK</v>
      </c>
      <c r="O4649" s="6" t="str">
        <f t="shared" si="217"/>
        <v>ORD26003465</v>
      </c>
      <c r="P4649" s="6" t="str">
        <f t="shared" si="218"/>
        <v>Sep</v>
      </c>
      <c r="Q4649" s="6"/>
      <c r="R4649" s="9"/>
      <c r="S4649" s="8"/>
      <c r="T4649" s="8"/>
      <c r="U4649" s="8"/>
      <c r="V4649" s="8"/>
      <c r="W4649" s="8"/>
      <c r="X4649" s="6"/>
      <c r="Y4649" s="6"/>
    </row>
    <row r="4650" spans="1:25" x14ac:dyDescent="0.3">
      <c r="A4650" s="6" t="s">
        <v>17677</v>
      </c>
      <c r="B4650" s="6"/>
      <c r="C4650" s="6" t="s">
        <v>7055</v>
      </c>
      <c r="D4650" s="6" t="str">
        <f t="shared" si="216"/>
        <v>ORD26003542</v>
      </c>
      <c r="E4650" s="10">
        <v>46290</v>
      </c>
      <c r="F4650" s="6" t="s">
        <v>12294</v>
      </c>
      <c r="G4650" s="6" t="s">
        <v>18</v>
      </c>
      <c r="H4650" s="8">
        <v>7999</v>
      </c>
      <c r="I4650" s="8">
        <v>24</v>
      </c>
      <c r="J4650" s="8">
        <v>4.32</v>
      </c>
      <c r="K4650" s="8">
        <v>7970.68</v>
      </c>
      <c r="L4650" s="10">
        <v>46292</v>
      </c>
      <c r="M4650" s="6" t="s">
        <v>17546</v>
      </c>
      <c r="N4650" s="6" t="str">
        <f>IF(COUNTIF($A$2:A4650,A4650)&gt;1,"DUP","OK")</f>
        <v>OK</v>
      </c>
      <c r="O4650" s="6" t="str">
        <f t="shared" si="217"/>
        <v>ORD26003542</v>
      </c>
      <c r="P4650" s="6" t="str">
        <f t="shared" si="218"/>
        <v>Sep</v>
      </c>
      <c r="Q4650" s="6"/>
      <c r="R4650" s="9"/>
      <c r="S4650" s="8"/>
      <c r="T4650" s="8"/>
      <c r="U4650" s="8"/>
      <c r="V4650" s="8"/>
      <c r="W4650" s="8"/>
      <c r="X4650" s="6"/>
      <c r="Y4650" s="6"/>
    </row>
    <row r="4651" spans="1:25" x14ac:dyDescent="0.3">
      <c r="A4651" s="6" t="s">
        <v>17678</v>
      </c>
      <c r="B4651" s="6"/>
      <c r="C4651" s="6" t="s">
        <v>7188</v>
      </c>
      <c r="D4651" s="6" t="str">
        <f t="shared" si="216"/>
        <v>ORD26003610</v>
      </c>
      <c r="E4651" s="10">
        <v>46290</v>
      </c>
      <c r="F4651" s="6" t="s">
        <v>12294</v>
      </c>
      <c r="G4651" s="6" t="s">
        <v>27</v>
      </c>
      <c r="H4651" s="8">
        <v>499</v>
      </c>
      <c r="I4651" s="8">
        <v>8.98</v>
      </c>
      <c r="J4651" s="8">
        <v>1.62</v>
      </c>
      <c r="K4651" s="8">
        <v>488.4</v>
      </c>
      <c r="L4651" s="10">
        <v>46292</v>
      </c>
      <c r="M4651" s="6" t="s">
        <v>17546</v>
      </c>
      <c r="N4651" s="6" t="str">
        <f>IF(COUNTIF($A$2:A4651,A4651)&gt;1,"DUP","OK")</f>
        <v>OK</v>
      </c>
      <c r="O4651" s="6" t="str">
        <f t="shared" si="217"/>
        <v>ORD26003610</v>
      </c>
      <c r="P4651" s="6" t="str">
        <f t="shared" si="218"/>
        <v>Sep</v>
      </c>
      <c r="Q4651" s="6"/>
      <c r="R4651" s="9"/>
      <c r="S4651" s="8"/>
      <c r="T4651" s="8"/>
      <c r="U4651" s="8"/>
      <c r="V4651" s="8"/>
      <c r="W4651" s="8"/>
      <c r="X4651" s="6"/>
      <c r="Y4651" s="6"/>
    </row>
    <row r="4652" spans="1:25" x14ac:dyDescent="0.3">
      <c r="A4652" s="6" t="s">
        <v>17679</v>
      </c>
      <c r="B4652" s="6"/>
      <c r="C4652" s="6" t="s">
        <v>17680</v>
      </c>
      <c r="D4652" s="6" t="str">
        <f t="shared" si="216"/>
        <v>ORD26003611</v>
      </c>
      <c r="E4652" s="10">
        <v>46290</v>
      </c>
      <c r="F4652" s="6" t="s">
        <v>12294</v>
      </c>
      <c r="G4652" s="6" t="s">
        <v>18</v>
      </c>
      <c r="H4652" s="8">
        <v>2798</v>
      </c>
      <c r="I4652" s="8">
        <v>8.39</v>
      </c>
      <c r="J4652" s="8">
        <v>1.51</v>
      </c>
      <c r="K4652" s="8">
        <v>2788.1</v>
      </c>
      <c r="L4652" s="10">
        <v>46292</v>
      </c>
      <c r="M4652" s="6" t="s">
        <v>17546</v>
      </c>
      <c r="N4652" s="6" t="str">
        <f>IF(COUNTIF($A$2:A4652,A4652)&gt;1,"DUP","OK")</f>
        <v>OK</v>
      </c>
      <c r="O4652" s="6" t="str">
        <f t="shared" si="217"/>
        <v>ORD26003611</v>
      </c>
      <c r="P4652" s="6" t="str">
        <f t="shared" si="218"/>
        <v>Sep</v>
      </c>
      <c r="Q4652" s="6"/>
      <c r="R4652" s="9"/>
      <c r="S4652" s="8"/>
      <c r="T4652" s="8"/>
      <c r="U4652" s="8"/>
      <c r="V4652" s="8"/>
      <c r="W4652" s="8"/>
      <c r="X4652" s="6"/>
      <c r="Y4652" s="6"/>
    </row>
    <row r="4653" spans="1:25" x14ac:dyDescent="0.3">
      <c r="A4653" s="6" t="s">
        <v>17681</v>
      </c>
      <c r="B4653" s="6"/>
      <c r="C4653" s="6" t="s">
        <v>17682</v>
      </c>
      <c r="D4653" s="6" t="str">
        <f t="shared" si="216"/>
        <v>ORD26003615</v>
      </c>
      <c r="E4653" s="10">
        <v>46290</v>
      </c>
      <c r="F4653" s="6" t="s">
        <v>12294</v>
      </c>
      <c r="G4653" s="6" t="s">
        <v>18</v>
      </c>
      <c r="H4653" s="8">
        <v>10998</v>
      </c>
      <c r="I4653" s="8">
        <v>32.99</v>
      </c>
      <c r="J4653" s="8">
        <v>5.94</v>
      </c>
      <c r="K4653" s="8">
        <v>10959.07</v>
      </c>
      <c r="L4653" s="10">
        <v>46292</v>
      </c>
      <c r="M4653" s="6" t="s">
        <v>17546</v>
      </c>
      <c r="N4653" s="6" t="str">
        <f>IF(COUNTIF($A$2:A4653,A4653)&gt;1,"DUP","OK")</f>
        <v>OK</v>
      </c>
      <c r="O4653" s="6" t="str">
        <f t="shared" si="217"/>
        <v>ORD26003615</v>
      </c>
      <c r="P4653" s="6" t="str">
        <f t="shared" si="218"/>
        <v>Sep</v>
      </c>
      <c r="Q4653" s="6"/>
      <c r="R4653" s="9"/>
      <c r="S4653" s="8"/>
      <c r="T4653" s="8"/>
      <c r="U4653" s="8"/>
      <c r="V4653" s="8"/>
      <c r="W4653" s="8"/>
      <c r="X4653" s="6"/>
      <c r="Y4653" s="6"/>
    </row>
    <row r="4654" spans="1:25" x14ac:dyDescent="0.3">
      <c r="A4654" s="6" t="s">
        <v>17683</v>
      </c>
      <c r="B4654" s="6"/>
      <c r="C4654" s="6" t="s">
        <v>7310</v>
      </c>
      <c r="D4654" s="6" t="str">
        <f t="shared" si="216"/>
        <v>ORD26003674</v>
      </c>
      <c r="E4654" s="10">
        <v>46290</v>
      </c>
      <c r="F4654" s="6" t="s">
        <v>12294</v>
      </c>
      <c r="G4654" s="6" t="s">
        <v>18</v>
      </c>
      <c r="H4654" s="8">
        <v>3098</v>
      </c>
      <c r="I4654" s="8">
        <v>9.2899999999999991</v>
      </c>
      <c r="J4654" s="8">
        <v>1.67</v>
      </c>
      <c r="K4654" s="8">
        <v>3087.04</v>
      </c>
      <c r="L4654" s="10">
        <v>46292</v>
      </c>
      <c r="M4654" s="6" t="s">
        <v>17546</v>
      </c>
      <c r="N4654" s="6" t="str">
        <f>IF(COUNTIF($A$2:A4654,A4654)&gt;1,"DUP","OK")</f>
        <v>OK</v>
      </c>
      <c r="O4654" s="6" t="str">
        <f t="shared" si="217"/>
        <v>ORD26003674</v>
      </c>
      <c r="P4654" s="6" t="str">
        <f t="shared" si="218"/>
        <v>Sep</v>
      </c>
      <c r="Q4654" s="6"/>
      <c r="R4654" s="9"/>
      <c r="S4654" s="8"/>
      <c r="T4654" s="8"/>
      <c r="U4654" s="8"/>
      <c r="V4654" s="8"/>
      <c r="W4654" s="8"/>
      <c r="X4654" s="6"/>
      <c r="Y4654" s="6"/>
    </row>
    <row r="4655" spans="1:25" x14ac:dyDescent="0.3">
      <c r="A4655" s="6" t="s">
        <v>17684</v>
      </c>
      <c r="B4655" s="6"/>
      <c r="C4655" s="6" t="s">
        <v>7335</v>
      </c>
      <c r="D4655" s="6" t="str">
        <f t="shared" si="216"/>
        <v>ORD26003687</v>
      </c>
      <c r="E4655" s="10">
        <v>46290</v>
      </c>
      <c r="F4655" s="6" t="s">
        <v>12294</v>
      </c>
      <c r="G4655" s="6" t="s">
        <v>18</v>
      </c>
      <c r="H4655" s="8">
        <v>11597</v>
      </c>
      <c r="I4655" s="8">
        <v>34.79</v>
      </c>
      <c r="J4655" s="8">
        <v>6.26</v>
      </c>
      <c r="K4655" s="8">
        <v>11555.95</v>
      </c>
      <c r="L4655" s="10">
        <v>46292</v>
      </c>
      <c r="M4655" s="6" t="s">
        <v>17546</v>
      </c>
      <c r="N4655" s="6" t="str">
        <f>IF(COUNTIF($A$2:A4655,A4655)&gt;1,"DUP","OK")</f>
        <v>OK</v>
      </c>
      <c r="O4655" s="6" t="str">
        <f t="shared" si="217"/>
        <v>ORD26003687</v>
      </c>
      <c r="P4655" s="6" t="str">
        <f t="shared" si="218"/>
        <v>Sep</v>
      </c>
      <c r="Q4655" s="6"/>
      <c r="R4655" s="9"/>
      <c r="S4655" s="8"/>
      <c r="T4655" s="8"/>
      <c r="U4655" s="8"/>
      <c r="V4655" s="8"/>
      <c r="W4655" s="8"/>
      <c r="X4655" s="6"/>
      <c r="Y4655" s="6"/>
    </row>
    <row r="4656" spans="1:25" x14ac:dyDescent="0.3">
      <c r="A4656" s="6" t="s">
        <v>17685</v>
      </c>
      <c r="B4656" s="6"/>
      <c r="C4656" s="6" t="s">
        <v>7369</v>
      </c>
      <c r="D4656" s="6" t="str">
        <f t="shared" si="216"/>
        <v>ORD26003704</v>
      </c>
      <c r="E4656" s="10">
        <v>46290</v>
      </c>
      <c r="F4656" s="6" t="s">
        <v>12294</v>
      </c>
      <c r="G4656" s="6" t="s">
        <v>18</v>
      </c>
      <c r="H4656" s="8">
        <v>2499</v>
      </c>
      <c r="I4656" s="8">
        <v>7.5</v>
      </c>
      <c r="J4656" s="8">
        <v>1.35</v>
      </c>
      <c r="K4656" s="8">
        <v>2490.15</v>
      </c>
      <c r="L4656" s="10">
        <v>46292</v>
      </c>
      <c r="M4656" s="6" t="s">
        <v>17546</v>
      </c>
      <c r="N4656" s="6" t="str">
        <f>IF(COUNTIF($A$2:A4656,A4656)&gt;1,"DUP","OK")</f>
        <v>OK</v>
      </c>
      <c r="O4656" s="6" t="str">
        <f t="shared" si="217"/>
        <v>ORD26003704</v>
      </c>
      <c r="P4656" s="6" t="str">
        <f t="shared" si="218"/>
        <v>Sep</v>
      </c>
      <c r="Q4656" s="6"/>
      <c r="R4656" s="9"/>
      <c r="S4656" s="8"/>
      <c r="T4656" s="8"/>
      <c r="U4656" s="8"/>
      <c r="V4656" s="8"/>
      <c r="W4656" s="8"/>
      <c r="X4656" s="6"/>
      <c r="Y4656" s="6"/>
    </row>
    <row r="4657" spans="1:25" x14ac:dyDescent="0.3">
      <c r="A4657" s="6" t="s">
        <v>17686</v>
      </c>
      <c r="B4657" s="6"/>
      <c r="C4657" s="6" t="s">
        <v>7450</v>
      </c>
      <c r="D4657" s="6" t="str">
        <f t="shared" si="216"/>
        <v>ORD26003745</v>
      </c>
      <c r="E4657" s="10">
        <v>46290</v>
      </c>
      <c r="F4657" s="6" t="s">
        <v>12294</v>
      </c>
      <c r="G4657" s="6" t="s">
        <v>27</v>
      </c>
      <c r="H4657" s="8">
        <v>5998</v>
      </c>
      <c r="I4657" s="8">
        <v>95.97</v>
      </c>
      <c r="J4657" s="8">
        <v>17.27</v>
      </c>
      <c r="K4657" s="8">
        <v>5884.76</v>
      </c>
      <c r="L4657" s="10">
        <v>46292</v>
      </c>
      <c r="M4657" s="6" t="s">
        <v>17546</v>
      </c>
      <c r="N4657" s="6" t="str">
        <f>IF(COUNTIF($A$2:A4657,A4657)&gt;1,"DUP","OK")</f>
        <v>OK</v>
      </c>
      <c r="O4657" s="6" t="str">
        <f t="shared" si="217"/>
        <v>ORD26003745</v>
      </c>
      <c r="P4657" s="6" t="str">
        <f t="shared" si="218"/>
        <v>Sep</v>
      </c>
      <c r="Q4657" s="6"/>
      <c r="R4657" s="9"/>
      <c r="S4657" s="8"/>
      <c r="T4657" s="8"/>
      <c r="U4657" s="8"/>
      <c r="V4657" s="8"/>
      <c r="W4657" s="8"/>
      <c r="X4657" s="6"/>
      <c r="Y4657" s="6"/>
    </row>
    <row r="4658" spans="1:25" x14ac:dyDescent="0.3">
      <c r="A4658" s="6" t="s">
        <v>17687</v>
      </c>
      <c r="B4658" s="6"/>
      <c r="C4658" s="6" t="s">
        <v>7592</v>
      </c>
      <c r="D4658" s="6" t="str">
        <f t="shared" si="216"/>
        <v>ORD26003816</v>
      </c>
      <c r="E4658" s="10">
        <v>46290</v>
      </c>
      <c r="F4658" s="6" t="s">
        <v>12294</v>
      </c>
      <c r="G4658" s="6" t="s">
        <v>18</v>
      </c>
      <c r="H4658" s="8">
        <v>4798</v>
      </c>
      <c r="I4658" s="8">
        <v>14.39</v>
      </c>
      <c r="J4658" s="8">
        <v>2.59</v>
      </c>
      <c r="K4658" s="8">
        <v>4781.0200000000004</v>
      </c>
      <c r="L4658" s="10">
        <v>46292</v>
      </c>
      <c r="M4658" s="6" t="s">
        <v>17546</v>
      </c>
      <c r="N4658" s="6" t="str">
        <f>IF(COUNTIF($A$2:A4658,A4658)&gt;1,"DUP","OK")</f>
        <v>OK</v>
      </c>
      <c r="O4658" s="6" t="str">
        <f t="shared" si="217"/>
        <v>ORD26003816</v>
      </c>
      <c r="P4658" s="6" t="str">
        <f t="shared" si="218"/>
        <v>Sep</v>
      </c>
      <c r="Q4658" s="6"/>
      <c r="R4658" s="9"/>
      <c r="S4658" s="8"/>
      <c r="T4658" s="8"/>
      <c r="U4658" s="8"/>
      <c r="V4658" s="8"/>
      <c r="W4658" s="8"/>
      <c r="X4658" s="6"/>
      <c r="Y4658" s="6"/>
    </row>
    <row r="4659" spans="1:25" x14ac:dyDescent="0.3">
      <c r="A4659" s="6" t="s">
        <v>17688</v>
      </c>
      <c r="B4659" s="6"/>
      <c r="C4659" s="6" t="s">
        <v>7642</v>
      </c>
      <c r="D4659" s="6" t="str">
        <f t="shared" si="216"/>
        <v>ORD26003841</v>
      </c>
      <c r="E4659" s="10">
        <v>46290</v>
      </c>
      <c r="F4659" s="6" t="s">
        <v>12294</v>
      </c>
      <c r="G4659" s="6" t="s">
        <v>18</v>
      </c>
      <c r="H4659" s="8">
        <v>599</v>
      </c>
      <c r="I4659" s="8">
        <v>0</v>
      </c>
      <c r="J4659" s="8">
        <v>0</v>
      </c>
      <c r="K4659" s="8">
        <v>599</v>
      </c>
      <c r="L4659" s="10">
        <v>46292</v>
      </c>
      <c r="M4659" s="6" t="s">
        <v>17546</v>
      </c>
      <c r="N4659" s="6" t="str">
        <f>IF(COUNTIF($A$2:A4659,A4659)&gt;1,"DUP","OK")</f>
        <v>OK</v>
      </c>
      <c r="O4659" s="6" t="str">
        <f t="shared" si="217"/>
        <v>ORD26003841</v>
      </c>
      <c r="P4659" s="6" t="str">
        <f t="shared" si="218"/>
        <v>Sep</v>
      </c>
      <c r="Q4659" s="6"/>
      <c r="R4659" s="9"/>
      <c r="S4659" s="8"/>
      <c r="T4659" s="8"/>
      <c r="U4659" s="8"/>
      <c r="V4659" s="8"/>
      <c r="W4659" s="8"/>
      <c r="X4659" s="6"/>
      <c r="Y4659" s="6"/>
    </row>
    <row r="4660" spans="1:25" x14ac:dyDescent="0.3">
      <c r="A4660" s="6" t="s">
        <v>17689</v>
      </c>
      <c r="B4660" s="6"/>
      <c r="C4660" s="6" t="s">
        <v>7868</v>
      </c>
      <c r="D4660" s="6" t="str">
        <f t="shared" si="216"/>
        <v>ORD26003956</v>
      </c>
      <c r="E4660" s="10">
        <v>46290</v>
      </c>
      <c r="F4660" s="6" t="s">
        <v>12294</v>
      </c>
      <c r="G4660" s="6" t="s">
        <v>54</v>
      </c>
      <c r="H4660" s="8">
        <v>3397</v>
      </c>
      <c r="I4660" s="8">
        <v>57.75</v>
      </c>
      <c r="J4660" s="8">
        <v>10.4</v>
      </c>
      <c r="K4660" s="8">
        <v>3328.85</v>
      </c>
      <c r="L4660" s="10">
        <v>46292</v>
      </c>
      <c r="M4660" s="6" t="s">
        <v>17546</v>
      </c>
      <c r="N4660" s="6" t="str">
        <f>IF(COUNTIF($A$2:A4660,A4660)&gt;1,"DUP","OK")</f>
        <v>OK</v>
      </c>
      <c r="O4660" s="6" t="str">
        <f t="shared" si="217"/>
        <v>ORD26003956</v>
      </c>
      <c r="P4660" s="6" t="str">
        <f t="shared" si="218"/>
        <v>Sep</v>
      </c>
      <c r="Q4660" s="6"/>
      <c r="R4660" s="9"/>
      <c r="S4660" s="8"/>
      <c r="T4660" s="8"/>
      <c r="U4660" s="8"/>
      <c r="V4660" s="8"/>
      <c r="W4660" s="8"/>
      <c r="X4660" s="6"/>
      <c r="Y4660" s="6"/>
    </row>
    <row r="4661" spans="1:25" x14ac:dyDescent="0.3">
      <c r="A4661" s="6" t="s">
        <v>17690</v>
      </c>
      <c r="B4661" s="6"/>
      <c r="C4661" s="6" t="s">
        <v>7913</v>
      </c>
      <c r="D4661" s="6" t="str">
        <f t="shared" si="216"/>
        <v>ORD26003979</v>
      </c>
      <c r="E4661" s="10">
        <v>46290</v>
      </c>
      <c r="F4661" s="6" t="s">
        <v>12294</v>
      </c>
      <c r="G4661" s="6" t="s">
        <v>18</v>
      </c>
      <c r="H4661" s="8">
        <v>349</v>
      </c>
      <c r="I4661" s="8">
        <v>0</v>
      </c>
      <c r="J4661" s="8">
        <v>0</v>
      </c>
      <c r="K4661" s="8">
        <v>349</v>
      </c>
      <c r="L4661" s="10">
        <v>46292</v>
      </c>
      <c r="M4661" s="6" t="s">
        <v>17546</v>
      </c>
      <c r="N4661" s="6" t="str">
        <f>IF(COUNTIF($A$2:A4661,A4661)&gt;1,"DUP","OK")</f>
        <v>OK</v>
      </c>
      <c r="O4661" s="6" t="str">
        <f t="shared" si="217"/>
        <v>ORD26003979</v>
      </c>
      <c r="P4661" s="6" t="str">
        <f t="shared" si="218"/>
        <v>Sep</v>
      </c>
      <c r="Q4661" s="6"/>
      <c r="R4661" s="9"/>
      <c r="S4661" s="8"/>
      <c r="T4661" s="8"/>
      <c r="U4661" s="8"/>
      <c r="V4661" s="8"/>
      <c r="W4661" s="8"/>
      <c r="X4661" s="6"/>
      <c r="Y4661" s="6"/>
    </row>
    <row r="4662" spans="1:25" x14ac:dyDescent="0.3">
      <c r="A4662" s="6" t="s">
        <v>17691</v>
      </c>
      <c r="B4662" s="6"/>
      <c r="C4662" s="6" t="s">
        <v>7973</v>
      </c>
      <c r="D4662" s="6" t="str">
        <f t="shared" si="216"/>
        <v>ORD26004010</v>
      </c>
      <c r="E4662" s="10">
        <v>46290</v>
      </c>
      <c r="F4662" s="6" t="s">
        <v>12294</v>
      </c>
      <c r="G4662" s="6" t="s">
        <v>27</v>
      </c>
      <c r="H4662" s="8">
        <v>299</v>
      </c>
      <c r="I4662" s="8">
        <v>5.38</v>
      </c>
      <c r="J4662" s="8">
        <v>0.97</v>
      </c>
      <c r="K4662" s="8">
        <v>292.64999999999998</v>
      </c>
      <c r="L4662" s="10">
        <v>46292</v>
      </c>
      <c r="M4662" s="6" t="s">
        <v>17546</v>
      </c>
      <c r="N4662" s="6" t="str">
        <f>IF(COUNTIF($A$2:A4662,A4662)&gt;1,"DUP","OK")</f>
        <v>OK</v>
      </c>
      <c r="O4662" s="6" t="str">
        <f t="shared" si="217"/>
        <v>ORD26004010</v>
      </c>
      <c r="P4662" s="6" t="str">
        <f t="shared" si="218"/>
        <v>Sep</v>
      </c>
      <c r="Q4662" s="6"/>
      <c r="R4662" s="9"/>
      <c r="S4662" s="8"/>
      <c r="T4662" s="8"/>
      <c r="U4662" s="8"/>
      <c r="V4662" s="8"/>
      <c r="W4662" s="8"/>
      <c r="X4662" s="6"/>
      <c r="Y4662" s="6"/>
    </row>
    <row r="4663" spans="1:25" x14ac:dyDescent="0.3">
      <c r="A4663" s="6" t="s">
        <v>17692</v>
      </c>
      <c r="B4663" s="6"/>
      <c r="C4663" s="6" t="s">
        <v>8001</v>
      </c>
      <c r="D4663" s="6" t="str">
        <f t="shared" si="216"/>
        <v>ORD26004024</v>
      </c>
      <c r="E4663" s="10">
        <v>46290</v>
      </c>
      <c r="F4663" s="6" t="s">
        <v>12294</v>
      </c>
      <c r="G4663" s="6" t="s">
        <v>18</v>
      </c>
      <c r="H4663" s="8">
        <v>2999</v>
      </c>
      <c r="I4663" s="8">
        <v>9</v>
      </c>
      <c r="J4663" s="8">
        <v>1.62</v>
      </c>
      <c r="K4663" s="8">
        <v>2988.38</v>
      </c>
      <c r="L4663" s="10">
        <v>46292</v>
      </c>
      <c r="M4663" s="6" t="s">
        <v>17546</v>
      </c>
      <c r="N4663" s="6" t="str">
        <f>IF(COUNTIF($A$2:A4663,A4663)&gt;1,"DUP","OK")</f>
        <v>OK</v>
      </c>
      <c r="O4663" s="6" t="str">
        <f t="shared" si="217"/>
        <v>ORD26004024</v>
      </c>
      <c r="P4663" s="6" t="str">
        <f t="shared" si="218"/>
        <v>Sep</v>
      </c>
      <c r="Q4663" s="6"/>
      <c r="R4663" s="9"/>
      <c r="S4663" s="8"/>
      <c r="T4663" s="8"/>
      <c r="U4663" s="8"/>
      <c r="V4663" s="8"/>
      <c r="W4663" s="8"/>
      <c r="X4663" s="6"/>
      <c r="Y4663" s="6"/>
    </row>
    <row r="4664" spans="1:25" x14ac:dyDescent="0.3">
      <c r="A4664" s="6" t="s">
        <v>17693</v>
      </c>
      <c r="B4664" s="6"/>
      <c r="C4664" s="6" t="s">
        <v>8076</v>
      </c>
      <c r="D4664" s="6" t="str">
        <f t="shared" si="216"/>
        <v>ORD26004063</v>
      </c>
      <c r="E4664" s="10">
        <v>46290</v>
      </c>
      <c r="F4664" s="6" t="s">
        <v>12294</v>
      </c>
      <c r="G4664" s="6" t="s">
        <v>27</v>
      </c>
      <c r="H4664" s="8">
        <v>349</v>
      </c>
      <c r="I4664" s="8">
        <v>6.28</v>
      </c>
      <c r="J4664" s="8">
        <v>1.1299999999999999</v>
      </c>
      <c r="K4664" s="8">
        <v>341.59</v>
      </c>
      <c r="L4664" s="10">
        <v>46292</v>
      </c>
      <c r="M4664" s="6" t="s">
        <v>17546</v>
      </c>
      <c r="N4664" s="6" t="str">
        <f>IF(COUNTIF($A$2:A4664,A4664)&gt;1,"DUP","OK")</f>
        <v>OK</v>
      </c>
      <c r="O4664" s="6" t="str">
        <f t="shared" si="217"/>
        <v>ORD26004063</v>
      </c>
      <c r="P4664" s="6" t="str">
        <f t="shared" si="218"/>
        <v>Sep</v>
      </c>
      <c r="Q4664" s="6"/>
      <c r="R4664" s="9"/>
      <c r="S4664" s="8"/>
      <c r="T4664" s="8"/>
      <c r="U4664" s="8"/>
      <c r="V4664" s="8"/>
      <c r="W4664" s="8"/>
      <c r="X4664" s="6"/>
      <c r="Y4664" s="6"/>
    </row>
    <row r="4665" spans="1:25" x14ac:dyDescent="0.3">
      <c r="A4665" s="6" t="s">
        <v>17694</v>
      </c>
      <c r="B4665" s="6"/>
      <c r="C4665" s="6" t="s">
        <v>8100</v>
      </c>
      <c r="D4665" s="6" t="str">
        <f t="shared" si="216"/>
        <v>ORD26004075</v>
      </c>
      <c r="E4665" s="10">
        <v>46290</v>
      </c>
      <c r="F4665" s="6" t="s">
        <v>12294</v>
      </c>
      <c r="G4665" s="6" t="s">
        <v>18</v>
      </c>
      <c r="H4665" s="8">
        <v>2999</v>
      </c>
      <c r="I4665" s="8">
        <v>9</v>
      </c>
      <c r="J4665" s="8">
        <v>1.62</v>
      </c>
      <c r="K4665" s="8">
        <v>2988.38</v>
      </c>
      <c r="L4665" s="10">
        <v>46292</v>
      </c>
      <c r="M4665" s="6" t="s">
        <v>17546</v>
      </c>
      <c r="N4665" s="6" t="str">
        <f>IF(COUNTIF($A$2:A4665,A4665)&gt;1,"DUP","OK")</f>
        <v>OK</v>
      </c>
      <c r="O4665" s="6" t="str">
        <f t="shared" si="217"/>
        <v>ORD26004075</v>
      </c>
      <c r="P4665" s="6" t="str">
        <f t="shared" si="218"/>
        <v>Sep</v>
      </c>
      <c r="Q4665" s="6"/>
      <c r="R4665" s="9"/>
      <c r="S4665" s="8"/>
      <c r="T4665" s="8"/>
      <c r="U4665" s="8"/>
      <c r="V4665" s="8"/>
      <c r="W4665" s="8"/>
      <c r="X4665" s="6"/>
      <c r="Y4665" s="6"/>
    </row>
    <row r="4666" spans="1:25" x14ac:dyDescent="0.3">
      <c r="A4666" s="6" t="s">
        <v>17695</v>
      </c>
      <c r="B4666" s="6"/>
      <c r="C4666" s="6" t="s">
        <v>8133</v>
      </c>
      <c r="D4666" s="6" t="str">
        <f t="shared" si="216"/>
        <v>ORD26004092</v>
      </c>
      <c r="E4666" s="10">
        <v>46290</v>
      </c>
      <c r="F4666" s="6" t="s">
        <v>12294</v>
      </c>
      <c r="G4666" s="6" t="s">
        <v>18</v>
      </c>
      <c r="H4666" s="8">
        <v>4999</v>
      </c>
      <c r="I4666" s="8">
        <v>15</v>
      </c>
      <c r="J4666" s="8">
        <v>2.7</v>
      </c>
      <c r="K4666" s="8">
        <v>4981.3</v>
      </c>
      <c r="L4666" s="10">
        <v>46292</v>
      </c>
      <c r="M4666" s="6" t="s">
        <v>17546</v>
      </c>
      <c r="N4666" s="6" t="str">
        <f>IF(COUNTIF($A$2:A4666,A4666)&gt;1,"DUP","OK")</f>
        <v>OK</v>
      </c>
      <c r="O4666" s="6" t="str">
        <f t="shared" si="217"/>
        <v>ORD26004092</v>
      </c>
      <c r="P4666" s="6" t="str">
        <f t="shared" si="218"/>
        <v>Sep</v>
      </c>
      <c r="Q4666" s="6"/>
      <c r="R4666" s="9"/>
      <c r="S4666" s="8"/>
      <c r="T4666" s="8"/>
      <c r="U4666" s="8"/>
      <c r="V4666" s="8"/>
      <c r="W4666" s="8"/>
      <c r="X4666" s="6"/>
      <c r="Y4666" s="6"/>
    </row>
    <row r="4667" spans="1:25" x14ac:dyDescent="0.3">
      <c r="A4667" s="6" t="s">
        <v>17696</v>
      </c>
      <c r="B4667" s="6"/>
      <c r="C4667" s="6" t="s">
        <v>17697</v>
      </c>
      <c r="D4667" s="6" t="str">
        <f t="shared" si="216"/>
        <v>ORD26004094</v>
      </c>
      <c r="E4667" s="10">
        <v>46290</v>
      </c>
      <c r="F4667" s="6" t="s">
        <v>12294</v>
      </c>
      <c r="G4667" s="6" t="s">
        <v>18</v>
      </c>
      <c r="H4667" s="8">
        <v>799</v>
      </c>
      <c r="I4667" s="8">
        <v>0</v>
      </c>
      <c r="J4667" s="8">
        <v>0</v>
      </c>
      <c r="K4667" s="8">
        <v>799</v>
      </c>
      <c r="L4667" s="10">
        <v>46292</v>
      </c>
      <c r="M4667" s="6" t="s">
        <v>17546</v>
      </c>
      <c r="N4667" s="6" t="str">
        <f>IF(COUNTIF($A$2:A4667,A4667)&gt;1,"DUP","OK")</f>
        <v>OK</v>
      </c>
      <c r="O4667" s="6" t="str">
        <f t="shared" si="217"/>
        <v>ORD26004094</v>
      </c>
      <c r="P4667" s="6" t="str">
        <f t="shared" si="218"/>
        <v>Sep</v>
      </c>
      <c r="Q4667" s="6"/>
      <c r="R4667" s="9"/>
      <c r="S4667" s="8"/>
      <c r="T4667" s="8"/>
      <c r="U4667" s="8"/>
      <c r="V4667" s="8"/>
      <c r="W4667" s="8"/>
      <c r="X4667" s="6"/>
      <c r="Y4667" s="6"/>
    </row>
    <row r="4668" spans="1:25" x14ac:dyDescent="0.3">
      <c r="A4668" s="6" t="s">
        <v>17698</v>
      </c>
      <c r="B4668" s="6"/>
      <c r="C4668" s="6" t="s">
        <v>8213</v>
      </c>
      <c r="D4668" s="6" t="str">
        <f t="shared" si="216"/>
        <v>ORD26004134</v>
      </c>
      <c r="E4668" s="10">
        <v>46290</v>
      </c>
      <c r="F4668" s="6" t="s">
        <v>12294</v>
      </c>
      <c r="G4668" s="6" t="s">
        <v>27</v>
      </c>
      <c r="H4668" s="8">
        <v>3798</v>
      </c>
      <c r="I4668" s="8">
        <v>60.77</v>
      </c>
      <c r="J4668" s="8">
        <v>10.94</v>
      </c>
      <c r="K4668" s="8">
        <v>3726.29</v>
      </c>
      <c r="L4668" s="10">
        <v>46292</v>
      </c>
      <c r="M4668" s="6" t="s">
        <v>17546</v>
      </c>
      <c r="N4668" s="6" t="str">
        <f>IF(COUNTIF($A$2:A4668,A4668)&gt;1,"DUP","OK")</f>
        <v>OK</v>
      </c>
      <c r="O4668" s="6" t="str">
        <f t="shared" si="217"/>
        <v>ORD26004134</v>
      </c>
      <c r="P4668" s="6" t="str">
        <f t="shared" si="218"/>
        <v>Sep</v>
      </c>
      <c r="Q4668" s="6"/>
      <c r="R4668" s="9"/>
      <c r="S4668" s="8"/>
      <c r="T4668" s="8"/>
      <c r="U4668" s="8"/>
      <c r="V4668" s="8"/>
      <c r="W4668" s="8"/>
      <c r="X4668" s="6"/>
      <c r="Y4668" s="6"/>
    </row>
    <row r="4669" spans="1:25" x14ac:dyDescent="0.3">
      <c r="A4669" s="6" t="s">
        <v>17699</v>
      </c>
      <c r="B4669" s="6"/>
      <c r="C4669" s="6" t="s">
        <v>8235</v>
      </c>
      <c r="D4669" s="6" t="str">
        <f t="shared" si="216"/>
        <v>ORD26004145</v>
      </c>
      <c r="E4669" s="10">
        <v>46290</v>
      </c>
      <c r="F4669" s="6" t="s">
        <v>12294</v>
      </c>
      <c r="G4669" s="6" t="s">
        <v>18</v>
      </c>
      <c r="H4669" s="8">
        <v>12998</v>
      </c>
      <c r="I4669" s="8">
        <v>38.99</v>
      </c>
      <c r="J4669" s="8">
        <v>7.02</v>
      </c>
      <c r="K4669" s="8">
        <v>12951.99</v>
      </c>
      <c r="L4669" s="10">
        <v>46292</v>
      </c>
      <c r="M4669" s="6" t="s">
        <v>17546</v>
      </c>
      <c r="N4669" s="6" t="str">
        <f>IF(COUNTIF($A$2:A4669,A4669)&gt;1,"DUP","OK")</f>
        <v>OK</v>
      </c>
      <c r="O4669" s="6" t="str">
        <f t="shared" si="217"/>
        <v>ORD26004145</v>
      </c>
      <c r="P4669" s="6" t="str">
        <f t="shared" si="218"/>
        <v>Sep</v>
      </c>
      <c r="Q4669" s="6"/>
      <c r="R4669" s="9"/>
      <c r="S4669" s="8"/>
      <c r="T4669" s="8"/>
      <c r="U4669" s="8"/>
      <c r="V4669" s="8"/>
      <c r="W4669" s="8"/>
      <c r="X4669" s="6"/>
      <c r="Y4669" s="6"/>
    </row>
    <row r="4670" spans="1:25" x14ac:dyDescent="0.3">
      <c r="A4670" s="6" t="s">
        <v>17700</v>
      </c>
      <c r="B4670" s="6"/>
      <c r="C4670" s="6" t="s">
        <v>8307</v>
      </c>
      <c r="D4670" s="6" t="str">
        <f t="shared" si="216"/>
        <v>ORD26004183</v>
      </c>
      <c r="E4670" s="10">
        <v>46290</v>
      </c>
      <c r="F4670" s="6" t="s">
        <v>12294</v>
      </c>
      <c r="G4670" s="6" t="s">
        <v>18</v>
      </c>
      <c r="H4670" s="8">
        <v>6647</v>
      </c>
      <c r="I4670" s="8">
        <v>19.940000000000001</v>
      </c>
      <c r="J4670" s="8">
        <v>3.59</v>
      </c>
      <c r="K4670" s="8">
        <v>6623.47</v>
      </c>
      <c r="L4670" s="10">
        <v>46292</v>
      </c>
      <c r="M4670" s="6" t="s">
        <v>17546</v>
      </c>
      <c r="N4670" s="6" t="str">
        <f>IF(COUNTIF($A$2:A4670,A4670)&gt;1,"DUP","OK")</f>
        <v>OK</v>
      </c>
      <c r="O4670" s="6" t="str">
        <f t="shared" si="217"/>
        <v>ORD26004183</v>
      </c>
      <c r="P4670" s="6" t="str">
        <f t="shared" si="218"/>
        <v>Sep</v>
      </c>
      <c r="Q4670" s="6"/>
      <c r="R4670" s="9"/>
      <c r="S4670" s="8"/>
      <c r="T4670" s="8"/>
      <c r="U4670" s="8"/>
      <c r="V4670" s="8"/>
      <c r="W4670" s="8"/>
      <c r="X4670" s="6"/>
      <c r="Y4670" s="6"/>
    </row>
    <row r="4671" spans="1:25" x14ac:dyDescent="0.3">
      <c r="A4671" s="6" t="s">
        <v>17701</v>
      </c>
      <c r="B4671" s="6"/>
      <c r="C4671" s="6" t="s">
        <v>8462</v>
      </c>
      <c r="D4671" s="6" t="str">
        <f t="shared" si="216"/>
        <v>ORD26004262</v>
      </c>
      <c r="E4671" s="10">
        <v>46290</v>
      </c>
      <c r="F4671" s="6" t="s">
        <v>12294</v>
      </c>
      <c r="G4671" s="6" t="s">
        <v>18</v>
      </c>
      <c r="H4671" s="8">
        <v>999</v>
      </c>
      <c r="I4671" s="8">
        <v>0</v>
      </c>
      <c r="J4671" s="8">
        <v>0</v>
      </c>
      <c r="K4671" s="8">
        <v>999</v>
      </c>
      <c r="L4671" s="10">
        <v>46292</v>
      </c>
      <c r="M4671" s="6" t="s">
        <v>17546</v>
      </c>
      <c r="N4671" s="6" t="str">
        <f>IF(COUNTIF($A$2:A4671,A4671)&gt;1,"DUP","OK")</f>
        <v>OK</v>
      </c>
      <c r="O4671" s="6" t="str">
        <f t="shared" si="217"/>
        <v>ORD26004262</v>
      </c>
      <c r="P4671" s="6" t="str">
        <f t="shared" si="218"/>
        <v>Sep</v>
      </c>
      <c r="Q4671" s="6"/>
      <c r="R4671" s="9"/>
      <c r="S4671" s="8"/>
      <c r="T4671" s="8"/>
      <c r="U4671" s="8"/>
      <c r="V4671" s="8"/>
      <c r="W4671" s="8"/>
      <c r="X4671" s="6"/>
      <c r="Y4671" s="6"/>
    </row>
    <row r="4672" spans="1:25" x14ac:dyDescent="0.3">
      <c r="A4672" s="6" t="s">
        <v>17702</v>
      </c>
      <c r="B4672" s="6"/>
      <c r="C4672" s="6" t="s">
        <v>8537</v>
      </c>
      <c r="D4672" s="6" t="str">
        <f t="shared" si="216"/>
        <v>ORD26004300</v>
      </c>
      <c r="E4672" s="10">
        <v>46290</v>
      </c>
      <c r="F4672" s="6" t="s">
        <v>12294</v>
      </c>
      <c r="G4672" s="6" t="s">
        <v>18</v>
      </c>
      <c r="H4672" s="8">
        <v>5847</v>
      </c>
      <c r="I4672" s="8">
        <v>17.54</v>
      </c>
      <c r="J4672" s="8">
        <v>3.16</v>
      </c>
      <c r="K4672" s="8">
        <v>5826.3</v>
      </c>
      <c r="L4672" s="10">
        <v>46292</v>
      </c>
      <c r="M4672" s="6" t="s">
        <v>17546</v>
      </c>
      <c r="N4672" s="6" t="str">
        <f>IF(COUNTIF($A$2:A4672,A4672)&gt;1,"DUP","OK")</f>
        <v>OK</v>
      </c>
      <c r="O4672" s="6" t="str">
        <f t="shared" si="217"/>
        <v>ORD26004300</v>
      </c>
      <c r="P4672" s="6" t="str">
        <f t="shared" si="218"/>
        <v>Sep</v>
      </c>
      <c r="Q4672" s="6"/>
      <c r="R4672" s="9"/>
      <c r="S4672" s="8"/>
      <c r="T4672" s="8"/>
      <c r="U4672" s="8"/>
      <c r="V4672" s="8"/>
      <c r="W4672" s="8"/>
      <c r="X4672" s="6"/>
      <c r="Y4672" s="6"/>
    </row>
    <row r="4673" spans="1:25" x14ac:dyDescent="0.3">
      <c r="A4673" s="6" t="s">
        <v>17703</v>
      </c>
      <c r="B4673" s="6"/>
      <c r="C4673" s="6" t="s">
        <v>8569</v>
      </c>
      <c r="D4673" s="6" t="str">
        <f t="shared" si="216"/>
        <v>ORD26004316</v>
      </c>
      <c r="E4673" s="10">
        <v>46290</v>
      </c>
      <c r="F4673" s="6" t="s">
        <v>12294</v>
      </c>
      <c r="G4673" s="6" t="s">
        <v>18</v>
      </c>
      <c r="H4673" s="8">
        <v>2999</v>
      </c>
      <c r="I4673" s="8">
        <v>9</v>
      </c>
      <c r="J4673" s="8">
        <v>1.62</v>
      </c>
      <c r="K4673" s="8">
        <v>2988.38</v>
      </c>
      <c r="L4673" s="10">
        <v>46292</v>
      </c>
      <c r="M4673" s="6" t="s">
        <v>17546</v>
      </c>
      <c r="N4673" s="6" t="str">
        <f>IF(COUNTIF($A$2:A4673,A4673)&gt;1,"DUP","OK")</f>
        <v>OK</v>
      </c>
      <c r="O4673" s="6" t="str">
        <f t="shared" si="217"/>
        <v>ORD26004316</v>
      </c>
      <c r="P4673" s="6" t="str">
        <f t="shared" si="218"/>
        <v>Sep</v>
      </c>
      <c r="Q4673" s="6"/>
      <c r="R4673" s="9"/>
      <c r="S4673" s="8"/>
      <c r="T4673" s="8"/>
      <c r="U4673" s="8"/>
      <c r="V4673" s="8"/>
      <c r="W4673" s="8"/>
      <c r="X4673" s="6"/>
      <c r="Y4673" s="6"/>
    </row>
    <row r="4674" spans="1:25" x14ac:dyDescent="0.3">
      <c r="A4674" s="6" t="s">
        <v>17704</v>
      </c>
      <c r="B4674" s="6"/>
      <c r="C4674" s="6" t="s">
        <v>8583</v>
      </c>
      <c r="D4674" s="6" t="str">
        <f t="shared" ref="D4674:D4737" si="219">UPPER(SUBSTITUTE(TRIM(C4674),"-",""))</f>
        <v>ORD26004323</v>
      </c>
      <c r="E4674" s="10">
        <v>46290</v>
      </c>
      <c r="F4674" s="6" t="s">
        <v>12294</v>
      </c>
      <c r="G4674" s="6" t="s">
        <v>18</v>
      </c>
      <c r="H4674" s="8">
        <v>499</v>
      </c>
      <c r="I4674" s="8">
        <v>0</v>
      </c>
      <c r="J4674" s="8">
        <v>0</v>
      </c>
      <c r="K4674" s="8">
        <v>499</v>
      </c>
      <c r="L4674" s="10">
        <v>46292</v>
      </c>
      <c r="M4674" s="6" t="s">
        <v>17546</v>
      </c>
      <c r="N4674" s="6" t="str">
        <f>IF(COUNTIF($A$2:A4674,A4674)&gt;1,"DUP","OK")</f>
        <v>OK</v>
      </c>
      <c r="O4674" s="6" t="str">
        <f t="shared" ref="O4674:O4737" si="220">IF(F4674="REFUND",INDEX($D$2:$D$5743,MATCH(B4674,$A$2:$A$5743,0)),D4674)</f>
        <v>ORD26004323</v>
      </c>
      <c r="P4674" s="6" t="str">
        <f t="shared" ref="P4674:P4737" si="221">IF(L4674&gt;DATE(2026,9,30),"Oct-Due","Sep")</f>
        <v>Sep</v>
      </c>
      <c r="Q4674" s="6"/>
      <c r="R4674" s="9"/>
      <c r="S4674" s="8"/>
      <c r="T4674" s="8"/>
      <c r="U4674" s="8"/>
      <c r="V4674" s="8"/>
      <c r="W4674" s="8"/>
      <c r="X4674" s="6"/>
      <c r="Y4674" s="6"/>
    </row>
    <row r="4675" spans="1:25" x14ac:dyDescent="0.3">
      <c r="A4675" s="6" t="s">
        <v>17705</v>
      </c>
      <c r="B4675" s="6"/>
      <c r="C4675" s="6" t="s">
        <v>8601</v>
      </c>
      <c r="D4675" s="6" t="str">
        <f t="shared" si="219"/>
        <v>ORD26004332</v>
      </c>
      <c r="E4675" s="10">
        <v>46290</v>
      </c>
      <c r="F4675" s="6" t="s">
        <v>12294</v>
      </c>
      <c r="G4675" s="6" t="s">
        <v>27</v>
      </c>
      <c r="H4675" s="8">
        <v>3298</v>
      </c>
      <c r="I4675" s="8">
        <v>52.77</v>
      </c>
      <c r="J4675" s="8">
        <v>9.5</v>
      </c>
      <c r="K4675" s="8">
        <v>3235.73</v>
      </c>
      <c r="L4675" s="10">
        <v>46292</v>
      </c>
      <c r="M4675" s="6" t="s">
        <v>17546</v>
      </c>
      <c r="N4675" s="6" t="str">
        <f>IF(COUNTIF($A$2:A4675,A4675)&gt;1,"DUP","OK")</f>
        <v>OK</v>
      </c>
      <c r="O4675" s="6" t="str">
        <f t="shared" si="220"/>
        <v>ORD26004332</v>
      </c>
      <c r="P4675" s="6" t="str">
        <f t="shared" si="221"/>
        <v>Sep</v>
      </c>
      <c r="Q4675" s="6"/>
      <c r="R4675" s="9"/>
      <c r="S4675" s="8"/>
      <c r="T4675" s="8"/>
      <c r="U4675" s="8"/>
      <c r="V4675" s="8"/>
      <c r="W4675" s="8"/>
      <c r="X4675" s="6"/>
      <c r="Y4675" s="6"/>
    </row>
    <row r="4676" spans="1:25" x14ac:dyDescent="0.3">
      <c r="A4676" s="6" t="s">
        <v>17706</v>
      </c>
      <c r="B4676" s="6"/>
      <c r="C4676" s="6" t="s">
        <v>8689</v>
      </c>
      <c r="D4676" s="6" t="str">
        <f t="shared" si="219"/>
        <v>ORD26004377</v>
      </c>
      <c r="E4676" s="10">
        <v>46290</v>
      </c>
      <c r="F4676" s="6" t="s">
        <v>12294</v>
      </c>
      <c r="G4676" s="6" t="s">
        <v>18</v>
      </c>
      <c r="H4676" s="8">
        <v>2999</v>
      </c>
      <c r="I4676" s="8">
        <v>9</v>
      </c>
      <c r="J4676" s="8">
        <v>1.62</v>
      </c>
      <c r="K4676" s="8">
        <v>2988.38</v>
      </c>
      <c r="L4676" s="10">
        <v>46292</v>
      </c>
      <c r="M4676" s="6" t="s">
        <v>17546</v>
      </c>
      <c r="N4676" s="6" t="str">
        <f>IF(COUNTIF($A$2:A4676,A4676)&gt;1,"DUP","OK")</f>
        <v>OK</v>
      </c>
      <c r="O4676" s="6" t="str">
        <f t="shared" si="220"/>
        <v>ORD26004377</v>
      </c>
      <c r="P4676" s="6" t="str">
        <f t="shared" si="221"/>
        <v>Sep</v>
      </c>
      <c r="Q4676" s="6"/>
      <c r="R4676" s="9"/>
      <c r="S4676" s="8"/>
      <c r="T4676" s="8"/>
      <c r="U4676" s="8"/>
      <c r="V4676" s="8"/>
      <c r="W4676" s="8"/>
      <c r="X4676" s="6"/>
      <c r="Y4676" s="6"/>
    </row>
    <row r="4677" spans="1:25" x14ac:dyDescent="0.3">
      <c r="A4677" s="6" t="s">
        <v>17707</v>
      </c>
      <c r="B4677" s="6"/>
      <c r="C4677" s="6" t="s">
        <v>8732</v>
      </c>
      <c r="D4677" s="6" t="str">
        <f t="shared" si="219"/>
        <v>ORD26004399</v>
      </c>
      <c r="E4677" s="10">
        <v>46290</v>
      </c>
      <c r="F4677" s="6" t="s">
        <v>12294</v>
      </c>
      <c r="G4677" s="6" t="s">
        <v>18</v>
      </c>
      <c r="H4677" s="8">
        <v>1499</v>
      </c>
      <c r="I4677" s="8">
        <v>0</v>
      </c>
      <c r="J4677" s="8">
        <v>0</v>
      </c>
      <c r="K4677" s="8">
        <v>1499</v>
      </c>
      <c r="L4677" s="10">
        <v>46292</v>
      </c>
      <c r="M4677" s="6" t="s">
        <v>17546</v>
      </c>
      <c r="N4677" s="6" t="str">
        <f>IF(COUNTIF($A$2:A4677,A4677)&gt;1,"DUP","OK")</f>
        <v>OK</v>
      </c>
      <c r="O4677" s="6" t="str">
        <f t="shared" si="220"/>
        <v>ORD26004399</v>
      </c>
      <c r="P4677" s="6" t="str">
        <f t="shared" si="221"/>
        <v>Sep</v>
      </c>
      <c r="Q4677" s="6"/>
      <c r="R4677" s="9"/>
      <c r="S4677" s="8"/>
      <c r="T4677" s="8"/>
      <c r="U4677" s="8"/>
      <c r="V4677" s="8"/>
      <c r="W4677" s="8"/>
      <c r="X4677" s="6"/>
      <c r="Y4677" s="6"/>
    </row>
    <row r="4678" spans="1:25" x14ac:dyDescent="0.3">
      <c r="A4678" s="6" t="s">
        <v>17708</v>
      </c>
      <c r="B4678" s="6"/>
      <c r="C4678" s="6" t="s">
        <v>8744</v>
      </c>
      <c r="D4678" s="6" t="str">
        <f t="shared" si="219"/>
        <v>ORD26004405</v>
      </c>
      <c r="E4678" s="10">
        <v>46290</v>
      </c>
      <c r="F4678" s="6" t="s">
        <v>12294</v>
      </c>
      <c r="G4678" s="6" t="s">
        <v>27</v>
      </c>
      <c r="H4678" s="8">
        <v>1098</v>
      </c>
      <c r="I4678" s="8">
        <v>19.760000000000002</v>
      </c>
      <c r="J4678" s="8">
        <v>3.56</v>
      </c>
      <c r="K4678" s="8">
        <v>1074.68</v>
      </c>
      <c r="L4678" s="10">
        <v>46292</v>
      </c>
      <c r="M4678" s="6" t="s">
        <v>17546</v>
      </c>
      <c r="N4678" s="6" t="str">
        <f>IF(COUNTIF($A$2:A4678,A4678)&gt;1,"DUP","OK")</f>
        <v>OK</v>
      </c>
      <c r="O4678" s="6" t="str">
        <f t="shared" si="220"/>
        <v>ORD26004405</v>
      </c>
      <c r="P4678" s="6" t="str">
        <f t="shared" si="221"/>
        <v>Sep</v>
      </c>
      <c r="Q4678" s="6"/>
      <c r="R4678" s="9"/>
      <c r="S4678" s="8"/>
      <c r="T4678" s="8"/>
      <c r="U4678" s="8"/>
      <c r="V4678" s="8"/>
      <c r="W4678" s="8"/>
      <c r="X4678" s="6"/>
      <c r="Y4678" s="6"/>
    </row>
    <row r="4679" spans="1:25" x14ac:dyDescent="0.3">
      <c r="A4679" s="6" t="s">
        <v>17709</v>
      </c>
      <c r="B4679" s="6"/>
      <c r="C4679" s="6" t="s">
        <v>8754</v>
      </c>
      <c r="D4679" s="6" t="str">
        <f t="shared" si="219"/>
        <v>ORD26004410</v>
      </c>
      <c r="E4679" s="10">
        <v>46290</v>
      </c>
      <c r="F4679" s="6" t="s">
        <v>12294</v>
      </c>
      <c r="G4679" s="6" t="s">
        <v>27</v>
      </c>
      <c r="H4679" s="8">
        <v>10297</v>
      </c>
      <c r="I4679" s="8">
        <v>164.75</v>
      </c>
      <c r="J4679" s="8">
        <v>29.66</v>
      </c>
      <c r="K4679" s="8">
        <v>10102.59</v>
      </c>
      <c r="L4679" s="10">
        <v>46292</v>
      </c>
      <c r="M4679" s="6" t="s">
        <v>17546</v>
      </c>
      <c r="N4679" s="6" t="str">
        <f>IF(COUNTIF($A$2:A4679,A4679)&gt;1,"DUP","OK")</f>
        <v>OK</v>
      </c>
      <c r="O4679" s="6" t="str">
        <f t="shared" si="220"/>
        <v>ORD26004410</v>
      </c>
      <c r="P4679" s="6" t="str">
        <f t="shared" si="221"/>
        <v>Sep</v>
      </c>
      <c r="Q4679" s="6"/>
      <c r="R4679" s="9"/>
      <c r="S4679" s="8"/>
      <c r="T4679" s="8"/>
      <c r="U4679" s="8"/>
      <c r="V4679" s="8"/>
      <c r="W4679" s="8"/>
      <c r="X4679" s="6"/>
      <c r="Y4679" s="6"/>
    </row>
    <row r="4680" spans="1:25" x14ac:dyDescent="0.3">
      <c r="A4680" s="6" t="s">
        <v>17710</v>
      </c>
      <c r="B4680" s="6"/>
      <c r="C4680" s="6" t="s">
        <v>8772</v>
      </c>
      <c r="D4680" s="6" t="str">
        <f t="shared" si="219"/>
        <v>ORD26004419</v>
      </c>
      <c r="E4680" s="10">
        <v>46290</v>
      </c>
      <c r="F4680" s="6" t="s">
        <v>12294</v>
      </c>
      <c r="G4680" s="6" t="s">
        <v>18</v>
      </c>
      <c r="H4680" s="8">
        <v>2499</v>
      </c>
      <c r="I4680" s="8">
        <v>7.5</v>
      </c>
      <c r="J4680" s="8">
        <v>1.35</v>
      </c>
      <c r="K4680" s="8">
        <v>2490.15</v>
      </c>
      <c r="L4680" s="10">
        <v>46292</v>
      </c>
      <c r="M4680" s="6" t="s">
        <v>17546</v>
      </c>
      <c r="N4680" s="6" t="str">
        <f>IF(COUNTIF($A$2:A4680,A4680)&gt;1,"DUP","OK")</f>
        <v>OK</v>
      </c>
      <c r="O4680" s="6" t="str">
        <f t="shared" si="220"/>
        <v>ORD26004419</v>
      </c>
      <c r="P4680" s="6" t="str">
        <f t="shared" si="221"/>
        <v>Sep</v>
      </c>
      <c r="Q4680" s="6"/>
      <c r="R4680" s="9"/>
      <c r="S4680" s="8"/>
      <c r="T4680" s="8"/>
      <c r="U4680" s="8"/>
      <c r="V4680" s="8"/>
      <c r="W4680" s="8"/>
      <c r="X4680" s="6"/>
      <c r="Y4680" s="6"/>
    </row>
    <row r="4681" spans="1:25" x14ac:dyDescent="0.3">
      <c r="A4681" s="6" t="s">
        <v>17711</v>
      </c>
      <c r="B4681" s="6"/>
      <c r="C4681" s="6" t="s">
        <v>17712</v>
      </c>
      <c r="D4681" s="6" t="str">
        <f t="shared" si="219"/>
        <v>ORD26004430</v>
      </c>
      <c r="E4681" s="10">
        <v>46290</v>
      </c>
      <c r="F4681" s="6" t="s">
        <v>12294</v>
      </c>
      <c r="G4681" s="6" t="s">
        <v>18</v>
      </c>
      <c r="H4681" s="8">
        <v>1799</v>
      </c>
      <c r="I4681" s="8">
        <v>0</v>
      </c>
      <c r="J4681" s="8">
        <v>0</v>
      </c>
      <c r="K4681" s="8">
        <v>1799</v>
      </c>
      <c r="L4681" s="10">
        <v>46292</v>
      </c>
      <c r="M4681" s="6" t="s">
        <v>17546</v>
      </c>
      <c r="N4681" s="6" t="str">
        <f>IF(COUNTIF($A$2:A4681,A4681)&gt;1,"DUP","OK")</f>
        <v>OK</v>
      </c>
      <c r="O4681" s="6" t="str">
        <f t="shared" si="220"/>
        <v>ORD26004430</v>
      </c>
      <c r="P4681" s="6" t="str">
        <f t="shared" si="221"/>
        <v>Sep</v>
      </c>
      <c r="Q4681" s="6"/>
      <c r="R4681" s="9"/>
      <c r="S4681" s="8"/>
      <c r="T4681" s="8"/>
      <c r="U4681" s="8"/>
      <c r="V4681" s="8"/>
      <c r="W4681" s="8"/>
      <c r="X4681" s="6"/>
      <c r="Y4681" s="6"/>
    </row>
    <row r="4682" spans="1:25" x14ac:dyDescent="0.3">
      <c r="A4682" s="6" t="s">
        <v>17713</v>
      </c>
      <c r="B4682" s="6"/>
      <c r="C4682" s="6" t="s">
        <v>8794</v>
      </c>
      <c r="D4682" s="6" t="str">
        <f t="shared" si="219"/>
        <v>ORD26004431</v>
      </c>
      <c r="E4682" s="10">
        <v>46290</v>
      </c>
      <c r="F4682" s="6" t="s">
        <v>12294</v>
      </c>
      <c r="G4682" s="6" t="s">
        <v>18</v>
      </c>
      <c r="H4682" s="8">
        <v>3998</v>
      </c>
      <c r="I4682" s="8">
        <v>11.99</v>
      </c>
      <c r="J4682" s="8">
        <v>2.16</v>
      </c>
      <c r="K4682" s="8">
        <v>3983.85</v>
      </c>
      <c r="L4682" s="10">
        <v>46292</v>
      </c>
      <c r="M4682" s="6" t="s">
        <v>17546</v>
      </c>
      <c r="N4682" s="6" t="str">
        <f>IF(COUNTIF($A$2:A4682,A4682)&gt;1,"DUP","OK")</f>
        <v>OK</v>
      </c>
      <c r="O4682" s="6" t="str">
        <f t="shared" si="220"/>
        <v>ORD26004431</v>
      </c>
      <c r="P4682" s="6" t="str">
        <f t="shared" si="221"/>
        <v>Sep</v>
      </c>
      <c r="Q4682" s="6"/>
      <c r="R4682" s="9"/>
      <c r="S4682" s="8"/>
      <c r="T4682" s="8"/>
      <c r="U4682" s="8"/>
      <c r="V4682" s="8"/>
      <c r="W4682" s="8"/>
      <c r="X4682" s="6"/>
      <c r="Y4682" s="6"/>
    </row>
    <row r="4683" spans="1:25" x14ac:dyDescent="0.3">
      <c r="A4683" s="6" t="s">
        <v>17714</v>
      </c>
      <c r="B4683" s="6"/>
      <c r="C4683" s="6" t="s">
        <v>8875</v>
      </c>
      <c r="D4683" s="6" t="str">
        <f t="shared" si="219"/>
        <v>ORD26004473</v>
      </c>
      <c r="E4683" s="10">
        <v>46290</v>
      </c>
      <c r="F4683" s="6" t="s">
        <v>12294</v>
      </c>
      <c r="G4683" s="6" t="s">
        <v>18</v>
      </c>
      <c r="H4683" s="8">
        <v>2798</v>
      </c>
      <c r="I4683" s="8">
        <v>8.39</v>
      </c>
      <c r="J4683" s="8">
        <v>1.51</v>
      </c>
      <c r="K4683" s="8">
        <v>2788.1</v>
      </c>
      <c r="L4683" s="10">
        <v>46292</v>
      </c>
      <c r="M4683" s="6" t="s">
        <v>17546</v>
      </c>
      <c r="N4683" s="6" t="str">
        <f>IF(COUNTIF($A$2:A4683,A4683)&gt;1,"DUP","OK")</f>
        <v>OK</v>
      </c>
      <c r="O4683" s="6" t="str">
        <f t="shared" si="220"/>
        <v>ORD26004473</v>
      </c>
      <c r="P4683" s="6" t="str">
        <f t="shared" si="221"/>
        <v>Sep</v>
      </c>
      <c r="Q4683" s="6"/>
      <c r="R4683" s="9"/>
      <c r="S4683" s="8"/>
      <c r="T4683" s="8"/>
      <c r="U4683" s="8"/>
      <c r="V4683" s="8"/>
      <c r="W4683" s="8"/>
      <c r="X4683" s="6"/>
      <c r="Y4683" s="6"/>
    </row>
    <row r="4684" spans="1:25" x14ac:dyDescent="0.3">
      <c r="A4684" s="6" t="s">
        <v>17715</v>
      </c>
      <c r="B4684" s="6"/>
      <c r="C4684" s="6" t="s">
        <v>8877</v>
      </c>
      <c r="D4684" s="6" t="str">
        <f t="shared" si="219"/>
        <v>ORD26004474</v>
      </c>
      <c r="E4684" s="10">
        <v>46290</v>
      </c>
      <c r="F4684" s="6" t="s">
        <v>12294</v>
      </c>
      <c r="G4684" s="6" t="s">
        <v>27</v>
      </c>
      <c r="H4684" s="8">
        <v>12297</v>
      </c>
      <c r="I4684" s="8">
        <v>196.75</v>
      </c>
      <c r="J4684" s="8">
        <v>35.42</v>
      </c>
      <c r="K4684" s="8">
        <v>12064.83</v>
      </c>
      <c r="L4684" s="10">
        <v>46292</v>
      </c>
      <c r="M4684" s="6" t="s">
        <v>17546</v>
      </c>
      <c r="N4684" s="6" t="str">
        <f>IF(COUNTIF($A$2:A4684,A4684)&gt;1,"DUP","OK")</f>
        <v>OK</v>
      </c>
      <c r="O4684" s="6" t="str">
        <f t="shared" si="220"/>
        <v>ORD26004474</v>
      </c>
      <c r="P4684" s="6" t="str">
        <f t="shared" si="221"/>
        <v>Sep</v>
      </c>
      <c r="Q4684" s="6"/>
      <c r="R4684" s="9"/>
      <c r="S4684" s="8"/>
      <c r="T4684" s="8"/>
      <c r="U4684" s="8"/>
      <c r="V4684" s="8"/>
      <c r="W4684" s="8"/>
      <c r="X4684" s="6"/>
      <c r="Y4684" s="6"/>
    </row>
    <row r="4685" spans="1:25" x14ac:dyDescent="0.3">
      <c r="A4685" s="6" t="s">
        <v>17716</v>
      </c>
      <c r="B4685" s="6"/>
      <c r="C4685" s="6" t="s">
        <v>8945</v>
      </c>
      <c r="D4685" s="6" t="str">
        <f t="shared" si="219"/>
        <v>ORD26004509</v>
      </c>
      <c r="E4685" s="10">
        <v>46290</v>
      </c>
      <c r="F4685" s="6" t="s">
        <v>12294</v>
      </c>
      <c r="G4685" s="6" t="s">
        <v>43</v>
      </c>
      <c r="H4685" s="8">
        <v>499</v>
      </c>
      <c r="I4685" s="8">
        <v>7.49</v>
      </c>
      <c r="J4685" s="8">
        <v>1.35</v>
      </c>
      <c r="K4685" s="8">
        <v>490.16</v>
      </c>
      <c r="L4685" s="10">
        <v>46292</v>
      </c>
      <c r="M4685" s="6" t="s">
        <v>17546</v>
      </c>
      <c r="N4685" s="6" t="str">
        <f>IF(COUNTIF($A$2:A4685,A4685)&gt;1,"DUP","OK")</f>
        <v>OK</v>
      </c>
      <c r="O4685" s="6" t="str">
        <f t="shared" si="220"/>
        <v>ORD26004509</v>
      </c>
      <c r="P4685" s="6" t="str">
        <f t="shared" si="221"/>
        <v>Sep</v>
      </c>
      <c r="Q4685" s="6"/>
      <c r="R4685" s="9"/>
      <c r="S4685" s="8"/>
      <c r="T4685" s="8"/>
      <c r="U4685" s="8"/>
      <c r="V4685" s="8"/>
      <c r="W4685" s="8"/>
      <c r="X4685" s="6"/>
      <c r="Y4685" s="6"/>
    </row>
    <row r="4686" spans="1:25" x14ac:dyDescent="0.3">
      <c r="A4686" s="6" t="s">
        <v>17717</v>
      </c>
      <c r="B4686" s="6"/>
      <c r="C4686" s="6" t="s">
        <v>8969</v>
      </c>
      <c r="D4686" s="6" t="str">
        <f t="shared" si="219"/>
        <v>ORD26004521</v>
      </c>
      <c r="E4686" s="10">
        <v>46290</v>
      </c>
      <c r="F4686" s="6" t="s">
        <v>12294</v>
      </c>
      <c r="G4686" s="6" t="s">
        <v>18</v>
      </c>
      <c r="H4686" s="8">
        <v>3298</v>
      </c>
      <c r="I4686" s="8">
        <v>9.89</v>
      </c>
      <c r="J4686" s="8">
        <v>1.78</v>
      </c>
      <c r="K4686" s="8">
        <v>3286.33</v>
      </c>
      <c r="L4686" s="10">
        <v>46292</v>
      </c>
      <c r="M4686" s="6" t="s">
        <v>17546</v>
      </c>
      <c r="N4686" s="6" t="str">
        <f>IF(COUNTIF($A$2:A4686,A4686)&gt;1,"DUP","OK")</f>
        <v>OK</v>
      </c>
      <c r="O4686" s="6" t="str">
        <f t="shared" si="220"/>
        <v>ORD26004521</v>
      </c>
      <c r="P4686" s="6" t="str">
        <f t="shared" si="221"/>
        <v>Sep</v>
      </c>
      <c r="Q4686" s="6"/>
      <c r="R4686" s="9"/>
      <c r="S4686" s="8"/>
      <c r="T4686" s="8"/>
      <c r="U4686" s="8"/>
      <c r="V4686" s="8"/>
      <c r="W4686" s="8"/>
      <c r="X4686" s="6"/>
      <c r="Y4686" s="6"/>
    </row>
    <row r="4687" spans="1:25" x14ac:dyDescent="0.3">
      <c r="A4687" s="6" t="s">
        <v>17718</v>
      </c>
      <c r="B4687" s="6"/>
      <c r="C4687" s="6" t="s">
        <v>17719</v>
      </c>
      <c r="D4687" s="6" t="str">
        <f t="shared" si="219"/>
        <v>ORD26004532</v>
      </c>
      <c r="E4687" s="10">
        <v>46290</v>
      </c>
      <c r="F4687" s="6" t="s">
        <v>12294</v>
      </c>
      <c r="G4687" s="6" t="s">
        <v>54</v>
      </c>
      <c r="H4687" s="8">
        <v>8798</v>
      </c>
      <c r="I4687" s="8">
        <v>149.57</v>
      </c>
      <c r="J4687" s="8">
        <v>26.92</v>
      </c>
      <c r="K4687" s="8">
        <v>8621.51</v>
      </c>
      <c r="L4687" s="10">
        <v>46292</v>
      </c>
      <c r="M4687" s="6" t="s">
        <v>17546</v>
      </c>
      <c r="N4687" s="6" t="str">
        <f>IF(COUNTIF($A$2:A4687,A4687)&gt;1,"DUP","OK")</f>
        <v>OK</v>
      </c>
      <c r="O4687" s="6" t="str">
        <f t="shared" si="220"/>
        <v>ORD26004532</v>
      </c>
      <c r="P4687" s="6" t="str">
        <f t="shared" si="221"/>
        <v>Sep</v>
      </c>
      <c r="Q4687" s="6"/>
      <c r="R4687" s="9"/>
      <c r="S4687" s="8"/>
      <c r="T4687" s="8"/>
      <c r="U4687" s="8"/>
      <c r="V4687" s="8"/>
      <c r="W4687" s="8"/>
      <c r="X4687" s="6"/>
      <c r="Y4687" s="6"/>
    </row>
    <row r="4688" spans="1:25" x14ac:dyDescent="0.3">
      <c r="A4688" s="6" t="s">
        <v>17720</v>
      </c>
      <c r="B4688" s="6"/>
      <c r="C4688" s="6" t="s">
        <v>8995</v>
      </c>
      <c r="D4688" s="6" t="str">
        <f t="shared" si="219"/>
        <v>ORD26004534</v>
      </c>
      <c r="E4688" s="10">
        <v>46290</v>
      </c>
      <c r="F4688" s="6" t="s">
        <v>12294</v>
      </c>
      <c r="G4688" s="6" t="s">
        <v>18</v>
      </c>
      <c r="H4688" s="8">
        <v>1299</v>
      </c>
      <c r="I4688" s="8">
        <v>0</v>
      </c>
      <c r="J4688" s="8">
        <v>0</v>
      </c>
      <c r="K4688" s="8">
        <v>1299</v>
      </c>
      <c r="L4688" s="10">
        <v>46292</v>
      </c>
      <c r="M4688" s="6" t="s">
        <v>17546</v>
      </c>
      <c r="N4688" s="6" t="str">
        <f>IF(COUNTIF($A$2:A4688,A4688)&gt;1,"DUP","OK")</f>
        <v>OK</v>
      </c>
      <c r="O4688" s="6" t="str">
        <f t="shared" si="220"/>
        <v>ORD26004534</v>
      </c>
      <c r="P4688" s="6" t="str">
        <f t="shared" si="221"/>
        <v>Sep</v>
      </c>
      <c r="Q4688" s="6"/>
      <c r="R4688" s="9"/>
      <c r="S4688" s="8"/>
      <c r="T4688" s="8"/>
      <c r="U4688" s="8"/>
      <c r="V4688" s="8"/>
      <c r="W4688" s="8"/>
      <c r="X4688" s="6"/>
      <c r="Y4688" s="6"/>
    </row>
    <row r="4689" spans="1:25" x14ac:dyDescent="0.3">
      <c r="A4689" s="6" t="s">
        <v>17721</v>
      </c>
      <c r="B4689" s="6"/>
      <c r="C4689" s="6" t="s">
        <v>17722</v>
      </c>
      <c r="D4689" s="6" t="str">
        <f t="shared" si="219"/>
        <v>ORD26004567</v>
      </c>
      <c r="E4689" s="10">
        <v>46290</v>
      </c>
      <c r="F4689" s="6" t="s">
        <v>12294</v>
      </c>
      <c r="G4689" s="6" t="s">
        <v>18</v>
      </c>
      <c r="H4689" s="8">
        <v>1799</v>
      </c>
      <c r="I4689" s="8">
        <v>5.4</v>
      </c>
      <c r="J4689" s="8">
        <v>0.97</v>
      </c>
      <c r="K4689" s="8">
        <v>1792.63</v>
      </c>
      <c r="L4689" s="10">
        <v>46292</v>
      </c>
      <c r="M4689" s="6" t="s">
        <v>17546</v>
      </c>
      <c r="N4689" s="6" t="str">
        <f>IF(COUNTIF($A$2:A4689,A4689)&gt;1,"DUP","OK")</f>
        <v>OK</v>
      </c>
      <c r="O4689" s="6" t="str">
        <f t="shared" si="220"/>
        <v>ORD26004567</v>
      </c>
      <c r="P4689" s="6" t="str">
        <f t="shared" si="221"/>
        <v>Sep</v>
      </c>
      <c r="Q4689" s="6"/>
      <c r="R4689" s="9"/>
      <c r="S4689" s="8"/>
      <c r="T4689" s="8"/>
      <c r="U4689" s="8"/>
      <c r="V4689" s="8"/>
      <c r="W4689" s="8"/>
      <c r="X4689" s="6"/>
      <c r="Y4689" s="6"/>
    </row>
    <row r="4690" spans="1:25" x14ac:dyDescent="0.3">
      <c r="A4690" s="6" t="s">
        <v>17723</v>
      </c>
      <c r="B4690" s="6"/>
      <c r="C4690" s="6" t="s">
        <v>9110</v>
      </c>
      <c r="D4690" s="6" t="str">
        <f t="shared" si="219"/>
        <v>ORD26004592</v>
      </c>
      <c r="E4690" s="10">
        <v>46290</v>
      </c>
      <c r="F4690" s="6" t="s">
        <v>12294</v>
      </c>
      <c r="G4690" s="6" t="s">
        <v>43</v>
      </c>
      <c r="H4690" s="8">
        <v>799</v>
      </c>
      <c r="I4690" s="8">
        <v>11.99</v>
      </c>
      <c r="J4690" s="8">
        <v>2.16</v>
      </c>
      <c r="K4690" s="8">
        <v>784.85</v>
      </c>
      <c r="L4690" s="10">
        <v>46292</v>
      </c>
      <c r="M4690" s="6" t="s">
        <v>17546</v>
      </c>
      <c r="N4690" s="6" t="str">
        <f>IF(COUNTIF($A$2:A4690,A4690)&gt;1,"DUP","OK")</f>
        <v>OK</v>
      </c>
      <c r="O4690" s="6" t="str">
        <f t="shared" si="220"/>
        <v>ORD26004592</v>
      </c>
      <c r="P4690" s="6" t="str">
        <f t="shared" si="221"/>
        <v>Sep</v>
      </c>
      <c r="Q4690" s="6"/>
      <c r="R4690" s="9"/>
      <c r="S4690" s="8"/>
      <c r="T4690" s="8"/>
      <c r="U4690" s="8"/>
      <c r="V4690" s="8"/>
      <c r="W4690" s="8"/>
      <c r="X4690" s="6"/>
      <c r="Y4690" s="6"/>
    </row>
    <row r="4691" spans="1:25" x14ac:dyDescent="0.3">
      <c r="A4691" s="6" t="s">
        <v>17724</v>
      </c>
      <c r="B4691" s="6"/>
      <c r="C4691" s="6" t="s">
        <v>9151</v>
      </c>
      <c r="D4691" s="6" t="str">
        <f t="shared" si="219"/>
        <v>ORD26004613</v>
      </c>
      <c r="E4691" s="10">
        <v>46290</v>
      </c>
      <c r="F4691" s="6" t="s">
        <v>12294</v>
      </c>
      <c r="G4691" s="6" t="s">
        <v>18</v>
      </c>
      <c r="H4691" s="8">
        <v>2499</v>
      </c>
      <c r="I4691" s="8">
        <v>7.5</v>
      </c>
      <c r="J4691" s="8">
        <v>1.35</v>
      </c>
      <c r="K4691" s="8">
        <v>2490.15</v>
      </c>
      <c r="L4691" s="10">
        <v>46292</v>
      </c>
      <c r="M4691" s="6" t="s">
        <v>17546</v>
      </c>
      <c r="N4691" s="6" t="str">
        <f>IF(COUNTIF($A$2:A4691,A4691)&gt;1,"DUP","OK")</f>
        <v>OK</v>
      </c>
      <c r="O4691" s="6" t="str">
        <f t="shared" si="220"/>
        <v>ORD26004613</v>
      </c>
      <c r="P4691" s="6" t="str">
        <f t="shared" si="221"/>
        <v>Sep</v>
      </c>
      <c r="Q4691" s="6"/>
      <c r="R4691" s="9"/>
      <c r="S4691" s="8"/>
      <c r="T4691" s="8"/>
      <c r="U4691" s="8"/>
      <c r="V4691" s="8"/>
      <c r="W4691" s="8"/>
      <c r="X4691" s="6"/>
      <c r="Y4691" s="6"/>
    </row>
    <row r="4692" spans="1:25" x14ac:dyDescent="0.3">
      <c r="A4692" s="6" t="s">
        <v>17725</v>
      </c>
      <c r="B4692" s="6"/>
      <c r="C4692" s="6" t="s">
        <v>17726</v>
      </c>
      <c r="D4692" s="6" t="str">
        <f t="shared" si="219"/>
        <v>ORD26004620</v>
      </c>
      <c r="E4692" s="10">
        <v>46290</v>
      </c>
      <c r="F4692" s="6" t="s">
        <v>12294</v>
      </c>
      <c r="G4692" s="6" t="s">
        <v>27</v>
      </c>
      <c r="H4692" s="8">
        <v>999</v>
      </c>
      <c r="I4692" s="8">
        <v>17.98</v>
      </c>
      <c r="J4692" s="8">
        <v>3.24</v>
      </c>
      <c r="K4692" s="8">
        <v>977.78</v>
      </c>
      <c r="L4692" s="10">
        <v>46292</v>
      </c>
      <c r="M4692" s="6" t="s">
        <v>17546</v>
      </c>
      <c r="N4692" s="6" t="str">
        <f>IF(COUNTIF($A$2:A4692,A4692)&gt;1,"DUP","OK")</f>
        <v>OK</v>
      </c>
      <c r="O4692" s="6" t="str">
        <f t="shared" si="220"/>
        <v>ORD26004620</v>
      </c>
      <c r="P4692" s="6" t="str">
        <f t="shared" si="221"/>
        <v>Sep</v>
      </c>
      <c r="Q4692" s="6"/>
      <c r="R4692" s="9"/>
      <c r="S4692" s="8"/>
      <c r="T4692" s="8"/>
      <c r="U4692" s="8"/>
      <c r="V4692" s="8"/>
      <c r="W4692" s="8"/>
      <c r="X4692" s="6"/>
      <c r="Y4692" s="6"/>
    </row>
    <row r="4693" spans="1:25" x14ac:dyDescent="0.3">
      <c r="A4693" s="6" t="s">
        <v>17727</v>
      </c>
      <c r="B4693" s="6"/>
      <c r="C4693" s="6" t="s">
        <v>9276</v>
      </c>
      <c r="D4693" s="6" t="str">
        <f t="shared" si="219"/>
        <v>ORD26004678</v>
      </c>
      <c r="E4693" s="10">
        <v>46290</v>
      </c>
      <c r="F4693" s="6" t="s">
        <v>12294</v>
      </c>
      <c r="G4693" s="6" t="s">
        <v>18</v>
      </c>
      <c r="H4693" s="8">
        <v>8498</v>
      </c>
      <c r="I4693" s="8">
        <v>25.49</v>
      </c>
      <c r="J4693" s="8">
        <v>4.59</v>
      </c>
      <c r="K4693" s="8">
        <v>8467.92</v>
      </c>
      <c r="L4693" s="10">
        <v>46292</v>
      </c>
      <c r="M4693" s="6" t="s">
        <v>17546</v>
      </c>
      <c r="N4693" s="6" t="str">
        <f>IF(COUNTIF($A$2:A4693,A4693)&gt;1,"DUP","OK")</f>
        <v>OK</v>
      </c>
      <c r="O4693" s="6" t="str">
        <f t="shared" si="220"/>
        <v>ORD26004678</v>
      </c>
      <c r="P4693" s="6" t="str">
        <f t="shared" si="221"/>
        <v>Sep</v>
      </c>
      <c r="Q4693" s="6"/>
      <c r="R4693" s="9"/>
      <c r="S4693" s="8"/>
      <c r="T4693" s="8"/>
      <c r="U4693" s="8"/>
      <c r="V4693" s="8"/>
      <c r="W4693" s="8"/>
      <c r="X4693" s="6"/>
      <c r="Y4693" s="6"/>
    </row>
    <row r="4694" spans="1:25" x14ac:dyDescent="0.3">
      <c r="A4694" s="6" t="s">
        <v>17728</v>
      </c>
      <c r="B4694" s="6"/>
      <c r="C4694" s="6" t="s">
        <v>9389</v>
      </c>
      <c r="D4694" s="6" t="str">
        <f t="shared" si="219"/>
        <v>ORD26004736</v>
      </c>
      <c r="E4694" s="10">
        <v>46290</v>
      </c>
      <c r="F4694" s="6" t="s">
        <v>12294</v>
      </c>
      <c r="G4694" s="6" t="s">
        <v>18</v>
      </c>
      <c r="H4694" s="8">
        <v>4998</v>
      </c>
      <c r="I4694" s="8">
        <v>14.99</v>
      </c>
      <c r="J4694" s="8">
        <v>2.7</v>
      </c>
      <c r="K4694" s="8">
        <v>4980.3100000000004</v>
      </c>
      <c r="L4694" s="10">
        <v>46292</v>
      </c>
      <c r="M4694" s="6" t="s">
        <v>17546</v>
      </c>
      <c r="N4694" s="6" t="str">
        <f>IF(COUNTIF($A$2:A4694,A4694)&gt;1,"DUP","OK")</f>
        <v>OK</v>
      </c>
      <c r="O4694" s="6" t="str">
        <f t="shared" si="220"/>
        <v>ORD26004736</v>
      </c>
      <c r="P4694" s="6" t="str">
        <f t="shared" si="221"/>
        <v>Sep</v>
      </c>
      <c r="Q4694" s="6"/>
      <c r="R4694" s="9"/>
      <c r="S4694" s="8"/>
      <c r="T4694" s="8"/>
      <c r="U4694" s="8"/>
      <c r="V4694" s="8"/>
      <c r="W4694" s="8"/>
      <c r="X4694" s="6"/>
      <c r="Y4694" s="6"/>
    </row>
    <row r="4695" spans="1:25" x14ac:dyDescent="0.3">
      <c r="A4695" s="6" t="s">
        <v>17729</v>
      </c>
      <c r="B4695" s="6"/>
      <c r="C4695" s="6" t="s">
        <v>9599</v>
      </c>
      <c r="D4695" s="6" t="str">
        <f t="shared" si="219"/>
        <v>ORD26004845</v>
      </c>
      <c r="E4695" s="10">
        <v>46290</v>
      </c>
      <c r="F4695" s="6" t="s">
        <v>12294</v>
      </c>
      <c r="G4695" s="6" t="s">
        <v>18</v>
      </c>
      <c r="H4695" s="8">
        <v>3798</v>
      </c>
      <c r="I4695" s="8">
        <v>11.39</v>
      </c>
      <c r="J4695" s="8">
        <v>2.0499999999999998</v>
      </c>
      <c r="K4695" s="8">
        <v>3784.56</v>
      </c>
      <c r="L4695" s="10">
        <v>46292</v>
      </c>
      <c r="M4695" s="6" t="s">
        <v>17546</v>
      </c>
      <c r="N4695" s="6" t="str">
        <f>IF(COUNTIF($A$2:A4695,A4695)&gt;1,"DUP","OK")</f>
        <v>OK</v>
      </c>
      <c r="O4695" s="6" t="str">
        <f t="shared" si="220"/>
        <v>ORD26004845</v>
      </c>
      <c r="P4695" s="6" t="str">
        <f t="shared" si="221"/>
        <v>Sep</v>
      </c>
      <c r="Q4695" s="6"/>
      <c r="R4695" s="9"/>
      <c r="S4695" s="8"/>
      <c r="T4695" s="8"/>
      <c r="U4695" s="8"/>
      <c r="V4695" s="8"/>
      <c r="W4695" s="8"/>
      <c r="X4695" s="6"/>
      <c r="Y4695" s="6"/>
    </row>
    <row r="4696" spans="1:25" x14ac:dyDescent="0.3">
      <c r="A4696" s="6" t="s">
        <v>17730</v>
      </c>
      <c r="B4696" s="6"/>
      <c r="C4696" s="6" t="s">
        <v>9605</v>
      </c>
      <c r="D4696" s="6" t="str">
        <f t="shared" si="219"/>
        <v>ORD26004848</v>
      </c>
      <c r="E4696" s="10">
        <v>46290</v>
      </c>
      <c r="F4696" s="6" t="s">
        <v>12294</v>
      </c>
      <c r="G4696" s="6" t="s">
        <v>27</v>
      </c>
      <c r="H4696" s="8">
        <v>599</v>
      </c>
      <c r="I4696" s="8">
        <v>10.78</v>
      </c>
      <c r="J4696" s="8">
        <v>1.94</v>
      </c>
      <c r="K4696" s="8">
        <v>586.28</v>
      </c>
      <c r="L4696" s="10">
        <v>46292</v>
      </c>
      <c r="M4696" s="6" t="s">
        <v>17546</v>
      </c>
      <c r="N4696" s="6" t="str">
        <f>IF(COUNTIF($A$2:A4696,A4696)&gt;1,"DUP","OK")</f>
        <v>OK</v>
      </c>
      <c r="O4696" s="6" t="str">
        <f t="shared" si="220"/>
        <v>ORD26004848</v>
      </c>
      <c r="P4696" s="6" t="str">
        <f t="shared" si="221"/>
        <v>Sep</v>
      </c>
      <c r="Q4696" s="6"/>
      <c r="R4696" s="9"/>
      <c r="S4696" s="8"/>
      <c r="T4696" s="8"/>
      <c r="U4696" s="8"/>
      <c r="V4696" s="8"/>
      <c r="W4696" s="8"/>
      <c r="X4696" s="6"/>
      <c r="Y4696" s="6"/>
    </row>
    <row r="4697" spans="1:25" x14ac:dyDescent="0.3">
      <c r="A4697" s="6" t="s">
        <v>17731</v>
      </c>
      <c r="B4697" s="6"/>
      <c r="C4697" s="6" t="s">
        <v>9703</v>
      </c>
      <c r="D4697" s="6" t="str">
        <f t="shared" si="219"/>
        <v>ORD26004899</v>
      </c>
      <c r="E4697" s="10">
        <v>46290</v>
      </c>
      <c r="F4697" s="6" t="s">
        <v>12294</v>
      </c>
      <c r="G4697" s="6" t="s">
        <v>27</v>
      </c>
      <c r="H4697" s="8">
        <v>4999</v>
      </c>
      <c r="I4697" s="8">
        <v>79.98</v>
      </c>
      <c r="J4697" s="8">
        <v>14.4</v>
      </c>
      <c r="K4697" s="8">
        <v>4904.62</v>
      </c>
      <c r="L4697" s="10">
        <v>46292</v>
      </c>
      <c r="M4697" s="6" t="s">
        <v>17546</v>
      </c>
      <c r="N4697" s="6" t="str">
        <f>IF(COUNTIF($A$2:A4697,A4697)&gt;1,"DUP","OK")</f>
        <v>OK</v>
      </c>
      <c r="O4697" s="6" t="str">
        <f t="shared" si="220"/>
        <v>ORD26004899</v>
      </c>
      <c r="P4697" s="6" t="str">
        <f t="shared" si="221"/>
        <v>Sep</v>
      </c>
      <c r="Q4697" s="6"/>
      <c r="R4697" s="9"/>
      <c r="S4697" s="8"/>
      <c r="T4697" s="8"/>
      <c r="U4697" s="8"/>
      <c r="V4697" s="8"/>
      <c r="W4697" s="8"/>
      <c r="X4697" s="6"/>
      <c r="Y4697" s="6"/>
    </row>
    <row r="4698" spans="1:25" x14ac:dyDescent="0.3">
      <c r="A4698" s="6" t="s">
        <v>17732</v>
      </c>
      <c r="B4698" s="6"/>
      <c r="C4698" s="6" t="s">
        <v>9715</v>
      </c>
      <c r="D4698" s="6" t="str">
        <f t="shared" si="219"/>
        <v>ORD26004905</v>
      </c>
      <c r="E4698" s="10">
        <v>46290</v>
      </c>
      <c r="F4698" s="6" t="s">
        <v>12294</v>
      </c>
      <c r="G4698" s="6" t="s">
        <v>18</v>
      </c>
      <c r="H4698" s="8">
        <v>8998</v>
      </c>
      <c r="I4698" s="8">
        <v>26.99</v>
      </c>
      <c r="J4698" s="8">
        <v>4.8600000000000003</v>
      </c>
      <c r="K4698" s="8">
        <v>8966.15</v>
      </c>
      <c r="L4698" s="10">
        <v>46292</v>
      </c>
      <c r="M4698" s="6" t="s">
        <v>17546</v>
      </c>
      <c r="N4698" s="6" t="str">
        <f>IF(COUNTIF($A$2:A4698,A4698)&gt;1,"DUP","OK")</f>
        <v>OK</v>
      </c>
      <c r="O4698" s="6" t="str">
        <f t="shared" si="220"/>
        <v>ORD26004905</v>
      </c>
      <c r="P4698" s="6" t="str">
        <f t="shared" si="221"/>
        <v>Sep</v>
      </c>
      <c r="Q4698" s="6"/>
      <c r="R4698" s="9"/>
      <c r="S4698" s="8"/>
      <c r="T4698" s="8"/>
      <c r="U4698" s="8"/>
      <c r="V4698" s="8"/>
      <c r="W4698" s="8"/>
      <c r="X4698" s="6"/>
      <c r="Y4698" s="6"/>
    </row>
    <row r="4699" spans="1:25" x14ac:dyDescent="0.3">
      <c r="A4699" s="6" t="s">
        <v>17733</v>
      </c>
      <c r="B4699" s="6"/>
      <c r="C4699" s="6" t="s">
        <v>9783</v>
      </c>
      <c r="D4699" s="6" t="str">
        <f t="shared" si="219"/>
        <v>ORD26004940</v>
      </c>
      <c r="E4699" s="10">
        <v>46290</v>
      </c>
      <c r="F4699" s="6" t="s">
        <v>12294</v>
      </c>
      <c r="G4699" s="6" t="s">
        <v>43</v>
      </c>
      <c r="H4699" s="8">
        <v>11097</v>
      </c>
      <c r="I4699" s="8">
        <v>99.87</v>
      </c>
      <c r="J4699" s="8">
        <v>17.98</v>
      </c>
      <c r="K4699" s="8">
        <v>10979.15</v>
      </c>
      <c r="L4699" s="10">
        <v>46292</v>
      </c>
      <c r="M4699" s="6" t="s">
        <v>17546</v>
      </c>
      <c r="N4699" s="6" t="str">
        <f>IF(COUNTIF($A$2:A4699,A4699)&gt;1,"DUP","OK")</f>
        <v>OK</v>
      </c>
      <c r="O4699" s="6" t="str">
        <f t="shared" si="220"/>
        <v>ORD26004940</v>
      </c>
      <c r="P4699" s="6" t="str">
        <f t="shared" si="221"/>
        <v>Sep</v>
      </c>
      <c r="Q4699" s="6"/>
      <c r="R4699" s="9"/>
      <c r="S4699" s="8"/>
      <c r="T4699" s="8"/>
      <c r="U4699" s="8"/>
      <c r="V4699" s="8"/>
      <c r="W4699" s="8"/>
      <c r="X4699" s="6"/>
      <c r="Y4699" s="6"/>
    </row>
    <row r="4700" spans="1:25" x14ac:dyDescent="0.3">
      <c r="A4700" s="6" t="s">
        <v>17734</v>
      </c>
      <c r="B4700" s="6"/>
      <c r="C4700" s="6" t="s">
        <v>17735</v>
      </c>
      <c r="D4700" s="6" t="str">
        <f t="shared" si="219"/>
        <v>ORD26004978</v>
      </c>
      <c r="E4700" s="10">
        <v>46290</v>
      </c>
      <c r="F4700" s="6" t="s">
        <v>12294</v>
      </c>
      <c r="G4700" s="6" t="s">
        <v>18</v>
      </c>
      <c r="H4700" s="8">
        <v>6797</v>
      </c>
      <c r="I4700" s="8">
        <v>20.39</v>
      </c>
      <c r="J4700" s="8">
        <v>3.67</v>
      </c>
      <c r="K4700" s="8">
        <v>6772.94</v>
      </c>
      <c r="L4700" s="10">
        <v>46292</v>
      </c>
      <c r="M4700" s="6" t="s">
        <v>17546</v>
      </c>
      <c r="N4700" s="6" t="str">
        <f>IF(COUNTIF($A$2:A4700,A4700)&gt;1,"DUP","OK")</f>
        <v>OK</v>
      </c>
      <c r="O4700" s="6" t="str">
        <f t="shared" si="220"/>
        <v>ORD26004978</v>
      </c>
      <c r="P4700" s="6" t="str">
        <f t="shared" si="221"/>
        <v>Sep</v>
      </c>
      <c r="Q4700" s="6"/>
      <c r="R4700" s="9"/>
      <c r="S4700" s="8"/>
      <c r="T4700" s="8"/>
      <c r="U4700" s="8"/>
      <c r="V4700" s="8"/>
      <c r="W4700" s="8"/>
      <c r="X4700" s="6"/>
      <c r="Y4700" s="6"/>
    </row>
    <row r="4701" spans="1:25" x14ac:dyDescent="0.3">
      <c r="A4701" s="6" t="s">
        <v>17736</v>
      </c>
      <c r="B4701" s="6"/>
      <c r="C4701" s="6" t="s">
        <v>9953</v>
      </c>
      <c r="D4701" s="6" t="str">
        <f t="shared" si="219"/>
        <v>ORD26005028</v>
      </c>
      <c r="E4701" s="10">
        <v>46290</v>
      </c>
      <c r="F4701" s="6" t="s">
        <v>12294</v>
      </c>
      <c r="G4701" s="6" t="s">
        <v>18</v>
      </c>
      <c r="H4701" s="8">
        <v>299</v>
      </c>
      <c r="I4701" s="8">
        <v>0</v>
      </c>
      <c r="J4701" s="8">
        <v>0</v>
      </c>
      <c r="K4701" s="8">
        <v>299</v>
      </c>
      <c r="L4701" s="10">
        <v>46292</v>
      </c>
      <c r="M4701" s="6" t="s">
        <v>17546</v>
      </c>
      <c r="N4701" s="6" t="str">
        <f>IF(COUNTIF($A$2:A4701,A4701)&gt;1,"DUP","OK")</f>
        <v>OK</v>
      </c>
      <c r="O4701" s="6" t="str">
        <f t="shared" si="220"/>
        <v>ORD26005028</v>
      </c>
      <c r="P4701" s="6" t="str">
        <f t="shared" si="221"/>
        <v>Sep</v>
      </c>
      <c r="Q4701" s="6"/>
      <c r="R4701" s="9"/>
      <c r="S4701" s="8"/>
      <c r="T4701" s="8"/>
      <c r="U4701" s="8"/>
      <c r="V4701" s="8"/>
      <c r="W4701" s="8"/>
      <c r="X4701" s="6"/>
      <c r="Y4701" s="6"/>
    </row>
    <row r="4702" spans="1:25" x14ac:dyDescent="0.3">
      <c r="A4702" s="6" t="s">
        <v>17737</v>
      </c>
      <c r="B4702" s="6"/>
      <c r="C4702" s="6" t="s">
        <v>10063</v>
      </c>
      <c r="D4702" s="6" t="str">
        <f t="shared" si="219"/>
        <v>ORD26005085</v>
      </c>
      <c r="E4702" s="10">
        <v>46290</v>
      </c>
      <c r="F4702" s="6" t="s">
        <v>12294</v>
      </c>
      <c r="G4702" s="6" t="s">
        <v>18</v>
      </c>
      <c r="H4702" s="8">
        <v>10998</v>
      </c>
      <c r="I4702" s="8">
        <v>32.99</v>
      </c>
      <c r="J4702" s="8">
        <v>5.94</v>
      </c>
      <c r="K4702" s="8">
        <v>10959.07</v>
      </c>
      <c r="L4702" s="10">
        <v>46292</v>
      </c>
      <c r="M4702" s="6" t="s">
        <v>17546</v>
      </c>
      <c r="N4702" s="6" t="str">
        <f>IF(COUNTIF($A$2:A4702,A4702)&gt;1,"DUP","OK")</f>
        <v>OK</v>
      </c>
      <c r="O4702" s="6" t="str">
        <f t="shared" si="220"/>
        <v>ORD26005085</v>
      </c>
      <c r="P4702" s="6" t="str">
        <f t="shared" si="221"/>
        <v>Sep</v>
      </c>
      <c r="Q4702" s="6"/>
      <c r="R4702" s="9"/>
      <c r="S4702" s="8"/>
      <c r="T4702" s="8"/>
      <c r="U4702" s="8"/>
      <c r="V4702" s="8"/>
      <c r="W4702" s="8"/>
      <c r="X4702" s="6"/>
      <c r="Y4702" s="6"/>
    </row>
    <row r="4703" spans="1:25" x14ac:dyDescent="0.3">
      <c r="A4703" s="6" t="s">
        <v>17738</v>
      </c>
      <c r="B4703" s="6"/>
      <c r="C4703" s="6" t="s">
        <v>10082</v>
      </c>
      <c r="D4703" s="6" t="str">
        <f t="shared" si="219"/>
        <v>ORD26005095</v>
      </c>
      <c r="E4703" s="10">
        <v>46290</v>
      </c>
      <c r="F4703" s="6" t="s">
        <v>12294</v>
      </c>
      <c r="G4703" s="6" t="s">
        <v>54</v>
      </c>
      <c r="H4703" s="8">
        <v>14497</v>
      </c>
      <c r="I4703" s="8">
        <v>246.45</v>
      </c>
      <c r="J4703" s="8">
        <v>44.36</v>
      </c>
      <c r="K4703" s="8">
        <v>14206.19</v>
      </c>
      <c r="L4703" s="10">
        <v>46292</v>
      </c>
      <c r="M4703" s="6" t="s">
        <v>17546</v>
      </c>
      <c r="N4703" s="6" t="str">
        <f>IF(COUNTIF($A$2:A4703,A4703)&gt;1,"DUP","OK")</f>
        <v>OK</v>
      </c>
      <c r="O4703" s="6" t="str">
        <f t="shared" si="220"/>
        <v>ORD26005095</v>
      </c>
      <c r="P4703" s="6" t="str">
        <f t="shared" si="221"/>
        <v>Sep</v>
      </c>
      <c r="Q4703" s="6"/>
      <c r="R4703" s="9"/>
      <c r="S4703" s="8"/>
      <c r="T4703" s="8"/>
      <c r="U4703" s="8"/>
      <c r="V4703" s="8"/>
      <c r="W4703" s="8"/>
      <c r="X4703" s="6"/>
      <c r="Y4703" s="6"/>
    </row>
    <row r="4704" spans="1:25" x14ac:dyDescent="0.3">
      <c r="A4704" s="6" t="s">
        <v>17739</v>
      </c>
      <c r="B4704" s="6"/>
      <c r="C4704" s="6" t="s">
        <v>10196</v>
      </c>
      <c r="D4704" s="6" t="str">
        <f t="shared" si="219"/>
        <v>ORD26005156</v>
      </c>
      <c r="E4704" s="10">
        <v>46290</v>
      </c>
      <c r="F4704" s="6" t="s">
        <v>12294</v>
      </c>
      <c r="G4704" s="6" t="s">
        <v>18</v>
      </c>
      <c r="H4704" s="8">
        <v>11597</v>
      </c>
      <c r="I4704" s="8">
        <v>34.79</v>
      </c>
      <c r="J4704" s="8">
        <v>6.26</v>
      </c>
      <c r="K4704" s="8">
        <v>11555.95</v>
      </c>
      <c r="L4704" s="10">
        <v>46292</v>
      </c>
      <c r="M4704" s="6" t="s">
        <v>17546</v>
      </c>
      <c r="N4704" s="6" t="str">
        <f>IF(COUNTIF($A$2:A4704,A4704)&gt;1,"DUP","OK")</f>
        <v>OK</v>
      </c>
      <c r="O4704" s="6" t="str">
        <f t="shared" si="220"/>
        <v>ORD26005156</v>
      </c>
      <c r="P4704" s="6" t="str">
        <f t="shared" si="221"/>
        <v>Sep</v>
      </c>
      <c r="Q4704" s="6"/>
      <c r="R4704" s="9"/>
      <c r="S4704" s="8"/>
      <c r="T4704" s="8"/>
      <c r="U4704" s="8"/>
      <c r="V4704" s="8"/>
      <c r="W4704" s="8"/>
      <c r="X4704" s="6"/>
      <c r="Y4704" s="6"/>
    </row>
    <row r="4705" spans="1:25" x14ac:dyDescent="0.3">
      <c r="A4705" s="6" t="s">
        <v>17740</v>
      </c>
      <c r="B4705" s="6"/>
      <c r="C4705" s="6" t="s">
        <v>10214</v>
      </c>
      <c r="D4705" s="6" t="str">
        <f t="shared" si="219"/>
        <v>ORD26005166</v>
      </c>
      <c r="E4705" s="10">
        <v>46290</v>
      </c>
      <c r="F4705" s="6" t="s">
        <v>12294</v>
      </c>
      <c r="G4705" s="6" t="s">
        <v>27</v>
      </c>
      <c r="H4705" s="8">
        <v>1799</v>
      </c>
      <c r="I4705" s="8">
        <v>32.380000000000003</v>
      </c>
      <c r="J4705" s="8">
        <v>5.83</v>
      </c>
      <c r="K4705" s="8">
        <v>1760.79</v>
      </c>
      <c r="L4705" s="10">
        <v>46292</v>
      </c>
      <c r="M4705" s="6" t="s">
        <v>17546</v>
      </c>
      <c r="N4705" s="6" t="str">
        <f>IF(COUNTIF($A$2:A4705,A4705)&gt;1,"DUP","OK")</f>
        <v>OK</v>
      </c>
      <c r="O4705" s="6" t="str">
        <f t="shared" si="220"/>
        <v>ORD26005166</v>
      </c>
      <c r="P4705" s="6" t="str">
        <f t="shared" si="221"/>
        <v>Sep</v>
      </c>
      <c r="Q4705" s="6"/>
      <c r="R4705" s="9"/>
      <c r="S4705" s="8"/>
      <c r="T4705" s="8"/>
      <c r="U4705" s="8"/>
      <c r="V4705" s="8"/>
      <c r="W4705" s="8"/>
      <c r="X4705" s="6"/>
      <c r="Y4705" s="6"/>
    </row>
    <row r="4706" spans="1:25" x14ac:dyDescent="0.3">
      <c r="A4706" s="6" t="s">
        <v>17741</v>
      </c>
      <c r="B4706" s="6"/>
      <c r="C4706" s="6" t="s">
        <v>10216</v>
      </c>
      <c r="D4706" s="6" t="str">
        <f t="shared" si="219"/>
        <v>ORD26005167</v>
      </c>
      <c r="E4706" s="10">
        <v>46290</v>
      </c>
      <c r="F4706" s="6" t="s">
        <v>12294</v>
      </c>
      <c r="G4706" s="6" t="s">
        <v>43</v>
      </c>
      <c r="H4706" s="8">
        <v>1098</v>
      </c>
      <c r="I4706" s="8">
        <v>16.47</v>
      </c>
      <c r="J4706" s="8">
        <v>2.96</v>
      </c>
      <c r="K4706" s="8">
        <v>1078.57</v>
      </c>
      <c r="L4706" s="10">
        <v>46292</v>
      </c>
      <c r="M4706" s="6" t="s">
        <v>17546</v>
      </c>
      <c r="N4706" s="6" t="str">
        <f>IF(COUNTIF($A$2:A4706,A4706)&gt;1,"DUP","OK")</f>
        <v>OK</v>
      </c>
      <c r="O4706" s="6" t="str">
        <f t="shared" si="220"/>
        <v>ORD26005167</v>
      </c>
      <c r="P4706" s="6" t="str">
        <f t="shared" si="221"/>
        <v>Sep</v>
      </c>
      <c r="Q4706" s="6"/>
      <c r="R4706" s="9"/>
      <c r="S4706" s="8"/>
      <c r="T4706" s="8"/>
      <c r="U4706" s="8"/>
      <c r="V4706" s="8"/>
      <c r="W4706" s="8"/>
      <c r="X4706" s="6"/>
      <c r="Y4706" s="6"/>
    </row>
    <row r="4707" spans="1:25" x14ac:dyDescent="0.3">
      <c r="A4707" s="6" t="s">
        <v>17742</v>
      </c>
      <c r="B4707" s="6"/>
      <c r="C4707" s="6" t="s">
        <v>10300</v>
      </c>
      <c r="D4707" s="6" t="str">
        <f t="shared" si="219"/>
        <v>ORD26005210</v>
      </c>
      <c r="E4707" s="10">
        <v>46290</v>
      </c>
      <c r="F4707" s="6" t="s">
        <v>12294</v>
      </c>
      <c r="G4707" s="6" t="s">
        <v>18</v>
      </c>
      <c r="H4707" s="8">
        <v>4597</v>
      </c>
      <c r="I4707" s="8">
        <v>13.79</v>
      </c>
      <c r="J4707" s="8">
        <v>2.48</v>
      </c>
      <c r="K4707" s="8">
        <v>4580.7299999999996</v>
      </c>
      <c r="L4707" s="10">
        <v>46292</v>
      </c>
      <c r="M4707" s="6" t="s">
        <v>17546</v>
      </c>
      <c r="N4707" s="6" t="str">
        <f>IF(COUNTIF($A$2:A4707,A4707)&gt;1,"DUP","OK")</f>
        <v>OK</v>
      </c>
      <c r="O4707" s="6" t="str">
        <f t="shared" si="220"/>
        <v>ORD26005210</v>
      </c>
      <c r="P4707" s="6" t="str">
        <f t="shared" si="221"/>
        <v>Sep</v>
      </c>
      <c r="Q4707" s="6"/>
      <c r="R4707" s="9"/>
      <c r="S4707" s="8"/>
      <c r="T4707" s="8"/>
      <c r="U4707" s="8"/>
      <c r="V4707" s="8"/>
      <c r="W4707" s="8"/>
      <c r="X4707" s="6"/>
      <c r="Y4707" s="6"/>
    </row>
    <row r="4708" spans="1:25" x14ac:dyDescent="0.3">
      <c r="A4708" s="6" t="s">
        <v>17743</v>
      </c>
      <c r="B4708" s="6"/>
      <c r="C4708" s="6" t="s">
        <v>17744</v>
      </c>
      <c r="D4708" s="6" t="str">
        <f t="shared" si="219"/>
        <v>ORD26005217</v>
      </c>
      <c r="E4708" s="10">
        <v>46290</v>
      </c>
      <c r="F4708" s="6" t="s">
        <v>12294</v>
      </c>
      <c r="G4708" s="6" t="s">
        <v>43</v>
      </c>
      <c r="H4708" s="8">
        <v>5297</v>
      </c>
      <c r="I4708" s="8">
        <v>63.56</v>
      </c>
      <c r="J4708" s="8">
        <v>11.44</v>
      </c>
      <c r="K4708" s="8">
        <v>5222</v>
      </c>
      <c r="L4708" s="10">
        <v>46292</v>
      </c>
      <c r="M4708" s="6" t="s">
        <v>17546</v>
      </c>
      <c r="N4708" s="6" t="str">
        <f>IF(COUNTIF($A$2:A4708,A4708)&gt;1,"DUP","OK")</f>
        <v>OK</v>
      </c>
      <c r="O4708" s="6" t="str">
        <f t="shared" si="220"/>
        <v>ORD26005217</v>
      </c>
      <c r="P4708" s="6" t="str">
        <f t="shared" si="221"/>
        <v>Sep</v>
      </c>
      <c r="Q4708" s="6"/>
      <c r="R4708" s="9"/>
      <c r="S4708" s="8"/>
      <c r="T4708" s="8"/>
      <c r="U4708" s="8"/>
      <c r="V4708" s="8"/>
      <c r="W4708" s="8"/>
      <c r="X4708" s="6"/>
      <c r="Y4708" s="6"/>
    </row>
    <row r="4709" spans="1:25" x14ac:dyDescent="0.3">
      <c r="A4709" s="6" t="s">
        <v>17745</v>
      </c>
      <c r="B4709" s="6"/>
      <c r="C4709" s="6" t="s">
        <v>17746</v>
      </c>
      <c r="D4709" s="6" t="str">
        <f t="shared" si="219"/>
        <v>ORD26005232</v>
      </c>
      <c r="E4709" s="10">
        <v>46290</v>
      </c>
      <c r="F4709" s="6" t="s">
        <v>12294</v>
      </c>
      <c r="G4709" s="6" t="s">
        <v>18</v>
      </c>
      <c r="H4709" s="8">
        <v>999</v>
      </c>
      <c r="I4709" s="8">
        <v>0</v>
      </c>
      <c r="J4709" s="8">
        <v>0</v>
      </c>
      <c r="K4709" s="8">
        <v>999</v>
      </c>
      <c r="L4709" s="10">
        <v>46292</v>
      </c>
      <c r="M4709" s="6" t="s">
        <v>17546</v>
      </c>
      <c r="N4709" s="6" t="str">
        <f>IF(COUNTIF($A$2:A4709,A4709)&gt;1,"DUP","OK")</f>
        <v>OK</v>
      </c>
      <c r="O4709" s="6" t="str">
        <f t="shared" si="220"/>
        <v>ORD26005232</v>
      </c>
      <c r="P4709" s="6" t="str">
        <f t="shared" si="221"/>
        <v>Sep</v>
      </c>
      <c r="Q4709" s="6"/>
      <c r="R4709" s="9"/>
      <c r="S4709" s="8"/>
      <c r="T4709" s="8"/>
      <c r="U4709" s="8"/>
      <c r="V4709" s="8"/>
      <c r="W4709" s="8"/>
      <c r="X4709" s="6"/>
      <c r="Y4709" s="6"/>
    </row>
    <row r="4710" spans="1:25" x14ac:dyDescent="0.3">
      <c r="A4710" s="6" t="s">
        <v>17747</v>
      </c>
      <c r="B4710" s="6"/>
      <c r="C4710" s="6" t="s">
        <v>17748</v>
      </c>
      <c r="D4710" s="6" t="str">
        <f t="shared" si="219"/>
        <v>ORD26005238</v>
      </c>
      <c r="E4710" s="10">
        <v>46290</v>
      </c>
      <c r="F4710" s="6" t="s">
        <v>12294</v>
      </c>
      <c r="G4710" s="6" t="s">
        <v>27</v>
      </c>
      <c r="H4710" s="8">
        <v>3499</v>
      </c>
      <c r="I4710" s="8">
        <v>55.98</v>
      </c>
      <c r="J4710" s="8">
        <v>10.08</v>
      </c>
      <c r="K4710" s="8">
        <v>3432.94</v>
      </c>
      <c r="L4710" s="10">
        <v>46292</v>
      </c>
      <c r="M4710" s="6" t="s">
        <v>17546</v>
      </c>
      <c r="N4710" s="6" t="str">
        <f>IF(COUNTIF($A$2:A4710,A4710)&gt;1,"DUP","OK")</f>
        <v>OK</v>
      </c>
      <c r="O4710" s="6" t="str">
        <f t="shared" si="220"/>
        <v>ORD26005238</v>
      </c>
      <c r="P4710" s="6" t="str">
        <f t="shared" si="221"/>
        <v>Sep</v>
      </c>
      <c r="Q4710" s="6"/>
      <c r="R4710" s="9"/>
      <c r="S4710" s="8"/>
      <c r="T4710" s="8"/>
      <c r="U4710" s="8"/>
      <c r="V4710" s="8"/>
      <c r="W4710" s="8"/>
      <c r="X4710" s="6"/>
      <c r="Y4710" s="6"/>
    </row>
    <row r="4711" spans="1:25" x14ac:dyDescent="0.3">
      <c r="A4711" s="6" t="s">
        <v>17749</v>
      </c>
      <c r="B4711" s="6"/>
      <c r="C4711" s="6" t="s">
        <v>10411</v>
      </c>
      <c r="D4711" s="6" t="str">
        <f t="shared" si="219"/>
        <v>ORD26005267</v>
      </c>
      <c r="E4711" s="10">
        <v>46290</v>
      </c>
      <c r="F4711" s="6" t="s">
        <v>12294</v>
      </c>
      <c r="G4711" s="6" t="s">
        <v>18</v>
      </c>
      <c r="H4711" s="8">
        <v>7999</v>
      </c>
      <c r="I4711" s="8">
        <v>24</v>
      </c>
      <c r="J4711" s="8">
        <v>4.32</v>
      </c>
      <c r="K4711" s="8">
        <v>7970.68</v>
      </c>
      <c r="L4711" s="10">
        <v>46292</v>
      </c>
      <c r="M4711" s="6" t="s">
        <v>17546</v>
      </c>
      <c r="N4711" s="6" t="str">
        <f>IF(COUNTIF($A$2:A4711,A4711)&gt;1,"DUP","OK")</f>
        <v>OK</v>
      </c>
      <c r="O4711" s="6" t="str">
        <f t="shared" si="220"/>
        <v>ORD26005267</v>
      </c>
      <c r="P4711" s="6" t="str">
        <f t="shared" si="221"/>
        <v>Sep</v>
      </c>
      <c r="Q4711" s="6"/>
      <c r="R4711" s="9"/>
      <c r="S4711" s="8"/>
      <c r="T4711" s="8"/>
      <c r="U4711" s="8"/>
      <c r="V4711" s="8"/>
      <c r="W4711" s="8"/>
      <c r="X4711" s="6"/>
      <c r="Y4711" s="6"/>
    </row>
    <row r="4712" spans="1:25" x14ac:dyDescent="0.3">
      <c r="A4712" s="6" t="s">
        <v>17750</v>
      </c>
      <c r="B4712" s="6"/>
      <c r="C4712" s="6" t="s">
        <v>17751</v>
      </c>
      <c r="D4712" s="6" t="str">
        <f t="shared" si="219"/>
        <v>ORD26005292</v>
      </c>
      <c r="E4712" s="10">
        <v>46290</v>
      </c>
      <c r="F4712" s="6" t="s">
        <v>12294</v>
      </c>
      <c r="G4712" s="6" t="s">
        <v>54</v>
      </c>
      <c r="H4712" s="8">
        <v>299</v>
      </c>
      <c r="I4712" s="8">
        <v>5.68</v>
      </c>
      <c r="J4712" s="8">
        <v>1.02</v>
      </c>
      <c r="K4712" s="8">
        <v>292.3</v>
      </c>
      <c r="L4712" s="10">
        <v>46292</v>
      </c>
      <c r="M4712" s="6" t="s">
        <v>17546</v>
      </c>
      <c r="N4712" s="6" t="str">
        <f>IF(COUNTIF($A$2:A4712,A4712)&gt;1,"DUP","OK")</f>
        <v>OK</v>
      </c>
      <c r="O4712" s="6" t="str">
        <f t="shared" si="220"/>
        <v>ORD26005292</v>
      </c>
      <c r="P4712" s="6" t="str">
        <f t="shared" si="221"/>
        <v>Sep</v>
      </c>
      <c r="Q4712" s="6"/>
      <c r="R4712" s="9"/>
      <c r="S4712" s="8"/>
      <c r="T4712" s="8"/>
      <c r="U4712" s="8"/>
      <c r="V4712" s="8"/>
      <c r="W4712" s="8"/>
      <c r="X4712" s="6"/>
      <c r="Y4712" s="6"/>
    </row>
    <row r="4713" spans="1:25" x14ac:dyDescent="0.3">
      <c r="A4713" s="6" t="s">
        <v>17752</v>
      </c>
      <c r="B4713" s="6"/>
      <c r="C4713" s="6" t="s">
        <v>10490</v>
      </c>
      <c r="D4713" s="6" t="str">
        <f t="shared" si="219"/>
        <v>ORD26005309</v>
      </c>
      <c r="E4713" s="10">
        <v>46290</v>
      </c>
      <c r="F4713" s="6" t="s">
        <v>12294</v>
      </c>
      <c r="G4713" s="6" t="s">
        <v>18</v>
      </c>
      <c r="H4713" s="8">
        <v>1799</v>
      </c>
      <c r="I4713" s="8">
        <v>0</v>
      </c>
      <c r="J4713" s="8">
        <v>0</v>
      </c>
      <c r="K4713" s="8">
        <v>1799</v>
      </c>
      <c r="L4713" s="10">
        <v>46292</v>
      </c>
      <c r="M4713" s="6" t="s">
        <v>17546</v>
      </c>
      <c r="N4713" s="6" t="str">
        <f>IF(COUNTIF($A$2:A4713,A4713)&gt;1,"DUP","OK")</f>
        <v>OK</v>
      </c>
      <c r="O4713" s="6" t="str">
        <f t="shared" si="220"/>
        <v>ORD26005309</v>
      </c>
      <c r="P4713" s="6" t="str">
        <f t="shared" si="221"/>
        <v>Sep</v>
      </c>
      <c r="Q4713" s="6"/>
      <c r="R4713" s="9"/>
      <c r="S4713" s="8"/>
      <c r="T4713" s="8"/>
      <c r="U4713" s="8"/>
      <c r="V4713" s="8"/>
      <c r="W4713" s="8"/>
      <c r="X4713" s="6"/>
      <c r="Y4713" s="6"/>
    </row>
    <row r="4714" spans="1:25" x14ac:dyDescent="0.3">
      <c r="A4714" s="6" t="s">
        <v>17753</v>
      </c>
      <c r="B4714" s="6"/>
      <c r="C4714" s="6" t="s">
        <v>10732</v>
      </c>
      <c r="D4714" s="6" t="str">
        <f t="shared" si="219"/>
        <v>ORD26005432</v>
      </c>
      <c r="E4714" s="10">
        <v>46290</v>
      </c>
      <c r="F4714" s="6" t="s">
        <v>12294</v>
      </c>
      <c r="G4714" s="6" t="s">
        <v>18</v>
      </c>
      <c r="H4714" s="8">
        <v>8498</v>
      </c>
      <c r="I4714" s="8">
        <v>25.49</v>
      </c>
      <c r="J4714" s="8">
        <v>4.59</v>
      </c>
      <c r="K4714" s="8">
        <v>8467.92</v>
      </c>
      <c r="L4714" s="10">
        <v>46292</v>
      </c>
      <c r="M4714" s="6" t="s">
        <v>17546</v>
      </c>
      <c r="N4714" s="6" t="str">
        <f>IF(COUNTIF($A$2:A4714,A4714)&gt;1,"DUP","OK")</f>
        <v>OK</v>
      </c>
      <c r="O4714" s="6" t="str">
        <f t="shared" si="220"/>
        <v>ORD26005432</v>
      </c>
      <c r="P4714" s="6" t="str">
        <f t="shared" si="221"/>
        <v>Sep</v>
      </c>
      <c r="Q4714" s="6"/>
      <c r="R4714" s="9"/>
      <c r="S4714" s="8"/>
      <c r="T4714" s="8"/>
      <c r="U4714" s="8"/>
      <c r="V4714" s="8"/>
      <c r="W4714" s="8"/>
      <c r="X4714" s="6"/>
      <c r="Y4714" s="6"/>
    </row>
    <row r="4715" spans="1:25" x14ac:dyDescent="0.3">
      <c r="A4715" s="6" t="s">
        <v>17754</v>
      </c>
      <c r="B4715" s="6"/>
      <c r="C4715" s="6" t="s">
        <v>10769</v>
      </c>
      <c r="D4715" s="6" t="str">
        <f t="shared" si="219"/>
        <v>ORD26005451</v>
      </c>
      <c r="E4715" s="10">
        <v>46290</v>
      </c>
      <c r="F4715" s="6" t="s">
        <v>12294</v>
      </c>
      <c r="G4715" s="6" t="s">
        <v>27</v>
      </c>
      <c r="H4715" s="8">
        <v>2798</v>
      </c>
      <c r="I4715" s="8">
        <v>44.77</v>
      </c>
      <c r="J4715" s="8">
        <v>8.06</v>
      </c>
      <c r="K4715" s="8">
        <v>2745.17</v>
      </c>
      <c r="L4715" s="10">
        <v>46292</v>
      </c>
      <c r="M4715" s="6" t="s">
        <v>17546</v>
      </c>
      <c r="N4715" s="6" t="str">
        <f>IF(COUNTIF($A$2:A4715,A4715)&gt;1,"DUP","OK")</f>
        <v>OK</v>
      </c>
      <c r="O4715" s="6" t="str">
        <f t="shared" si="220"/>
        <v>ORD26005451</v>
      </c>
      <c r="P4715" s="6" t="str">
        <f t="shared" si="221"/>
        <v>Sep</v>
      </c>
      <c r="Q4715" s="6"/>
      <c r="R4715" s="9"/>
      <c r="S4715" s="8"/>
      <c r="T4715" s="8"/>
      <c r="U4715" s="8"/>
      <c r="V4715" s="8"/>
      <c r="W4715" s="8"/>
      <c r="X4715" s="6"/>
      <c r="Y4715" s="6"/>
    </row>
    <row r="4716" spans="1:25" x14ac:dyDescent="0.3">
      <c r="A4716" s="6" t="s">
        <v>17755</v>
      </c>
      <c r="B4716" s="6"/>
      <c r="C4716" s="6" t="s">
        <v>17756</v>
      </c>
      <c r="D4716" s="6" t="str">
        <f t="shared" si="219"/>
        <v>ORD26005473</v>
      </c>
      <c r="E4716" s="10">
        <v>46290</v>
      </c>
      <c r="F4716" s="6" t="s">
        <v>12294</v>
      </c>
      <c r="G4716" s="6" t="s">
        <v>18</v>
      </c>
      <c r="H4716" s="8">
        <v>1799</v>
      </c>
      <c r="I4716" s="8">
        <v>0</v>
      </c>
      <c r="J4716" s="8">
        <v>0</v>
      </c>
      <c r="K4716" s="8">
        <v>1799</v>
      </c>
      <c r="L4716" s="10">
        <v>46292</v>
      </c>
      <c r="M4716" s="6" t="s">
        <v>17546</v>
      </c>
      <c r="N4716" s="6" t="str">
        <f>IF(COUNTIF($A$2:A4716,A4716)&gt;1,"DUP","OK")</f>
        <v>OK</v>
      </c>
      <c r="O4716" s="6" t="str">
        <f t="shared" si="220"/>
        <v>ORD26005473</v>
      </c>
      <c r="P4716" s="6" t="str">
        <f t="shared" si="221"/>
        <v>Sep</v>
      </c>
      <c r="Q4716" s="6"/>
      <c r="R4716" s="9"/>
      <c r="S4716" s="8"/>
      <c r="T4716" s="8"/>
      <c r="U4716" s="8"/>
      <c r="V4716" s="8"/>
      <c r="W4716" s="8"/>
      <c r="X4716" s="6"/>
      <c r="Y4716" s="6"/>
    </row>
    <row r="4717" spans="1:25" x14ac:dyDescent="0.3">
      <c r="A4717" s="6" t="s">
        <v>17757</v>
      </c>
      <c r="B4717" s="6"/>
      <c r="C4717" s="6" t="s">
        <v>10832</v>
      </c>
      <c r="D4717" s="6" t="str">
        <f t="shared" si="219"/>
        <v>ORD26005483</v>
      </c>
      <c r="E4717" s="10">
        <v>46290</v>
      </c>
      <c r="F4717" s="6" t="s">
        <v>12294</v>
      </c>
      <c r="G4717" s="6" t="s">
        <v>54</v>
      </c>
      <c r="H4717" s="8">
        <v>2598</v>
      </c>
      <c r="I4717" s="8">
        <v>62.35</v>
      </c>
      <c r="J4717" s="8">
        <v>11.22</v>
      </c>
      <c r="K4717" s="8">
        <v>2524.4299999999998</v>
      </c>
      <c r="L4717" s="10">
        <v>46292</v>
      </c>
      <c r="M4717" s="6" t="s">
        <v>17546</v>
      </c>
      <c r="N4717" s="6" t="str">
        <f>IF(COUNTIF($A$2:A4717,A4717)&gt;1,"DUP","OK")</f>
        <v>OK</v>
      </c>
      <c r="O4717" s="6" t="str">
        <f t="shared" si="220"/>
        <v>ORD26005483</v>
      </c>
      <c r="P4717" s="6" t="str">
        <f t="shared" si="221"/>
        <v>Sep</v>
      </c>
      <c r="Q4717" s="6"/>
      <c r="R4717" s="9"/>
      <c r="S4717" s="8"/>
      <c r="T4717" s="8"/>
      <c r="U4717" s="8"/>
      <c r="V4717" s="8"/>
      <c r="W4717" s="8"/>
      <c r="X4717" s="6"/>
      <c r="Y4717" s="6"/>
    </row>
    <row r="4718" spans="1:25" x14ac:dyDescent="0.3">
      <c r="A4718" s="6" t="s">
        <v>17758</v>
      </c>
      <c r="B4718" s="6"/>
      <c r="C4718" s="6" t="s">
        <v>17759</v>
      </c>
      <c r="D4718" s="6" t="str">
        <f t="shared" si="219"/>
        <v>ORD26005521</v>
      </c>
      <c r="E4718" s="10">
        <v>46290</v>
      </c>
      <c r="F4718" s="6" t="s">
        <v>12294</v>
      </c>
      <c r="G4718" s="6" t="s">
        <v>18</v>
      </c>
      <c r="H4718" s="8">
        <v>3897</v>
      </c>
      <c r="I4718" s="8">
        <v>11.69</v>
      </c>
      <c r="J4718" s="8">
        <v>2.1</v>
      </c>
      <c r="K4718" s="8">
        <v>3883.21</v>
      </c>
      <c r="L4718" s="10">
        <v>46292</v>
      </c>
      <c r="M4718" s="6" t="s">
        <v>17546</v>
      </c>
      <c r="N4718" s="6" t="str">
        <f>IF(COUNTIF($A$2:A4718,A4718)&gt;1,"DUP","OK")</f>
        <v>OK</v>
      </c>
      <c r="O4718" s="6" t="str">
        <f t="shared" si="220"/>
        <v>ORD26005521</v>
      </c>
      <c r="P4718" s="6" t="str">
        <f t="shared" si="221"/>
        <v>Sep</v>
      </c>
      <c r="Q4718" s="6"/>
      <c r="R4718" s="9"/>
      <c r="S4718" s="8"/>
      <c r="T4718" s="8"/>
      <c r="U4718" s="8"/>
      <c r="V4718" s="8"/>
      <c r="W4718" s="8"/>
      <c r="X4718" s="6"/>
      <c r="Y4718" s="6"/>
    </row>
    <row r="4719" spans="1:25" x14ac:dyDescent="0.3">
      <c r="A4719" s="6" t="s">
        <v>17760</v>
      </c>
      <c r="B4719" s="6"/>
      <c r="C4719" s="6" t="s">
        <v>11030</v>
      </c>
      <c r="D4719" s="6" t="str">
        <f t="shared" si="219"/>
        <v>ORD26005586</v>
      </c>
      <c r="E4719" s="10">
        <v>46290</v>
      </c>
      <c r="F4719" s="6" t="s">
        <v>12294</v>
      </c>
      <c r="G4719" s="6" t="s">
        <v>18</v>
      </c>
      <c r="H4719" s="8">
        <v>3798</v>
      </c>
      <c r="I4719" s="8">
        <v>11.39</v>
      </c>
      <c r="J4719" s="8">
        <v>2.0499999999999998</v>
      </c>
      <c r="K4719" s="8">
        <v>3784.56</v>
      </c>
      <c r="L4719" s="10">
        <v>46292</v>
      </c>
      <c r="M4719" s="6" t="s">
        <v>17546</v>
      </c>
      <c r="N4719" s="6" t="str">
        <f>IF(COUNTIF($A$2:A4719,A4719)&gt;1,"DUP","OK")</f>
        <v>OK</v>
      </c>
      <c r="O4719" s="6" t="str">
        <f t="shared" si="220"/>
        <v>ORD26005586</v>
      </c>
      <c r="P4719" s="6" t="str">
        <f t="shared" si="221"/>
        <v>Sep</v>
      </c>
      <c r="Q4719" s="6"/>
      <c r="R4719" s="9"/>
      <c r="S4719" s="8"/>
      <c r="T4719" s="8"/>
      <c r="U4719" s="8"/>
      <c r="V4719" s="8"/>
      <c r="W4719" s="8"/>
      <c r="X4719" s="6"/>
      <c r="Y4719" s="6"/>
    </row>
    <row r="4720" spans="1:25" x14ac:dyDescent="0.3">
      <c r="A4720" s="6" t="s">
        <v>17761</v>
      </c>
      <c r="B4720" s="6"/>
      <c r="C4720" s="6" t="s">
        <v>11105</v>
      </c>
      <c r="D4720" s="6" t="str">
        <f t="shared" si="219"/>
        <v>ORD26005624</v>
      </c>
      <c r="E4720" s="10">
        <v>46290</v>
      </c>
      <c r="F4720" s="6" t="s">
        <v>12294</v>
      </c>
      <c r="G4720" s="6" t="s">
        <v>18</v>
      </c>
      <c r="H4720" s="8">
        <v>299</v>
      </c>
      <c r="I4720" s="8">
        <v>0</v>
      </c>
      <c r="J4720" s="8">
        <v>0</v>
      </c>
      <c r="K4720" s="8">
        <v>299</v>
      </c>
      <c r="L4720" s="10">
        <v>46292</v>
      </c>
      <c r="M4720" s="6" t="s">
        <v>17546</v>
      </c>
      <c r="N4720" s="6" t="str">
        <f>IF(COUNTIF($A$2:A4720,A4720)&gt;1,"DUP","OK")</f>
        <v>OK</v>
      </c>
      <c r="O4720" s="6" t="str">
        <f t="shared" si="220"/>
        <v>ORD26005624</v>
      </c>
      <c r="P4720" s="6" t="str">
        <f t="shared" si="221"/>
        <v>Sep</v>
      </c>
      <c r="Q4720" s="6"/>
      <c r="R4720" s="9"/>
      <c r="S4720" s="8"/>
      <c r="T4720" s="8"/>
      <c r="U4720" s="8"/>
      <c r="V4720" s="8"/>
      <c r="W4720" s="8"/>
      <c r="X4720" s="6"/>
      <c r="Y4720" s="6"/>
    </row>
    <row r="4721" spans="1:25" x14ac:dyDescent="0.3">
      <c r="A4721" s="6" t="s">
        <v>17762</v>
      </c>
      <c r="B4721" s="6"/>
      <c r="C4721" s="6" t="s">
        <v>17763</v>
      </c>
      <c r="D4721" s="6" t="str">
        <f t="shared" si="219"/>
        <v>ORD26005627</v>
      </c>
      <c r="E4721" s="10">
        <v>46290</v>
      </c>
      <c r="F4721" s="6" t="s">
        <v>12294</v>
      </c>
      <c r="G4721" s="6" t="s">
        <v>54</v>
      </c>
      <c r="H4721" s="8">
        <v>4498</v>
      </c>
      <c r="I4721" s="8">
        <v>76.47</v>
      </c>
      <c r="J4721" s="8">
        <v>13.76</v>
      </c>
      <c r="K4721" s="8">
        <v>4407.7700000000004</v>
      </c>
      <c r="L4721" s="10">
        <v>46292</v>
      </c>
      <c r="M4721" s="6" t="s">
        <v>17546</v>
      </c>
      <c r="N4721" s="6" t="str">
        <f>IF(COUNTIF($A$2:A4721,A4721)&gt;1,"DUP","OK")</f>
        <v>OK</v>
      </c>
      <c r="O4721" s="6" t="str">
        <f t="shared" si="220"/>
        <v>ORD26005627</v>
      </c>
      <c r="P4721" s="6" t="str">
        <f t="shared" si="221"/>
        <v>Sep</v>
      </c>
      <c r="Q4721" s="6"/>
      <c r="R4721" s="9"/>
      <c r="S4721" s="8"/>
      <c r="T4721" s="8"/>
      <c r="U4721" s="8"/>
      <c r="V4721" s="8"/>
      <c r="W4721" s="8"/>
      <c r="X4721" s="6"/>
      <c r="Y4721" s="6"/>
    </row>
    <row r="4722" spans="1:25" x14ac:dyDescent="0.3">
      <c r="A4722" s="6" t="s">
        <v>17764</v>
      </c>
      <c r="B4722" s="6"/>
      <c r="C4722" s="6" t="s">
        <v>11149</v>
      </c>
      <c r="D4722" s="6" t="str">
        <f t="shared" si="219"/>
        <v>ORD26005646</v>
      </c>
      <c r="E4722" s="10">
        <v>46290</v>
      </c>
      <c r="F4722" s="6" t="s">
        <v>12294</v>
      </c>
      <c r="G4722" s="6" t="s">
        <v>18</v>
      </c>
      <c r="H4722" s="8">
        <v>1799</v>
      </c>
      <c r="I4722" s="8">
        <v>0</v>
      </c>
      <c r="J4722" s="8">
        <v>0</v>
      </c>
      <c r="K4722" s="8">
        <v>1799</v>
      </c>
      <c r="L4722" s="10">
        <v>46292</v>
      </c>
      <c r="M4722" s="6" t="s">
        <v>17546</v>
      </c>
      <c r="N4722" s="6" t="str">
        <f>IF(COUNTIF($A$2:A4722,A4722)&gt;1,"DUP","OK")</f>
        <v>OK</v>
      </c>
      <c r="O4722" s="6" t="str">
        <f t="shared" si="220"/>
        <v>ORD26005646</v>
      </c>
      <c r="P4722" s="6" t="str">
        <f t="shared" si="221"/>
        <v>Sep</v>
      </c>
      <c r="Q4722" s="6"/>
      <c r="R4722" s="9"/>
      <c r="S4722" s="8"/>
      <c r="T4722" s="8"/>
      <c r="U4722" s="8"/>
      <c r="V4722" s="8"/>
      <c r="W4722" s="8"/>
      <c r="X4722" s="6"/>
      <c r="Y4722" s="6"/>
    </row>
    <row r="4723" spans="1:25" x14ac:dyDescent="0.3">
      <c r="A4723" s="6" t="s">
        <v>17765</v>
      </c>
      <c r="B4723" s="6"/>
      <c r="C4723" s="6" t="s">
        <v>11169</v>
      </c>
      <c r="D4723" s="6" t="str">
        <f t="shared" si="219"/>
        <v>ORD26005657</v>
      </c>
      <c r="E4723" s="10">
        <v>46290</v>
      </c>
      <c r="F4723" s="6" t="s">
        <v>12294</v>
      </c>
      <c r="G4723" s="6" t="s">
        <v>54</v>
      </c>
      <c r="H4723" s="8">
        <v>12497</v>
      </c>
      <c r="I4723" s="8">
        <v>212.45</v>
      </c>
      <c r="J4723" s="8">
        <v>38.24</v>
      </c>
      <c r="K4723" s="8">
        <v>12246.31</v>
      </c>
      <c r="L4723" s="10">
        <v>46292</v>
      </c>
      <c r="M4723" s="6" t="s">
        <v>17546</v>
      </c>
      <c r="N4723" s="6" t="str">
        <f>IF(COUNTIF($A$2:A4723,A4723)&gt;1,"DUP","OK")</f>
        <v>OK</v>
      </c>
      <c r="O4723" s="6" t="str">
        <f t="shared" si="220"/>
        <v>ORD26005657</v>
      </c>
      <c r="P4723" s="6" t="str">
        <f t="shared" si="221"/>
        <v>Sep</v>
      </c>
      <c r="Q4723" s="6"/>
      <c r="R4723" s="9"/>
      <c r="S4723" s="8"/>
      <c r="T4723" s="8"/>
      <c r="U4723" s="8"/>
      <c r="V4723" s="8"/>
      <c r="W4723" s="8"/>
      <c r="X4723" s="6"/>
      <c r="Y4723" s="6"/>
    </row>
    <row r="4724" spans="1:25" x14ac:dyDescent="0.3">
      <c r="A4724" s="6" t="s">
        <v>17766</v>
      </c>
      <c r="B4724" s="6"/>
      <c r="C4724" s="6" t="s">
        <v>17767</v>
      </c>
      <c r="D4724" s="6" t="str">
        <f t="shared" si="219"/>
        <v>ORD26005659</v>
      </c>
      <c r="E4724" s="10">
        <v>46290</v>
      </c>
      <c r="F4724" s="6" t="s">
        <v>12294</v>
      </c>
      <c r="G4724" s="6" t="s">
        <v>18</v>
      </c>
      <c r="H4724" s="8">
        <v>8598</v>
      </c>
      <c r="I4724" s="8">
        <v>25.79</v>
      </c>
      <c r="J4724" s="8">
        <v>4.6399999999999997</v>
      </c>
      <c r="K4724" s="8">
        <v>8567.57</v>
      </c>
      <c r="L4724" s="10">
        <v>46292</v>
      </c>
      <c r="M4724" s="6" t="s">
        <v>17546</v>
      </c>
      <c r="N4724" s="6" t="str">
        <f>IF(COUNTIF($A$2:A4724,A4724)&gt;1,"DUP","OK")</f>
        <v>OK</v>
      </c>
      <c r="O4724" s="6" t="str">
        <f t="shared" si="220"/>
        <v>ORD26005659</v>
      </c>
      <c r="P4724" s="6" t="str">
        <f t="shared" si="221"/>
        <v>Sep</v>
      </c>
      <c r="Q4724" s="6"/>
      <c r="R4724" s="9"/>
      <c r="S4724" s="8"/>
      <c r="T4724" s="8"/>
      <c r="U4724" s="8"/>
      <c r="V4724" s="8"/>
      <c r="W4724" s="8"/>
      <c r="X4724" s="6"/>
      <c r="Y4724" s="6"/>
    </row>
    <row r="4725" spans="1:25" x14ac:dyDescent="0.3">
      <c r="A4725" s="6" t="s">
        <v>17768</v>
      </c>
      <c r="B4725" s="6"/>
      <c r="C4725" s="6" t="s">
        <v>11189</v>
      </c>
      <c r="D4725" s="6" t="str">
        <f t="shared" si="219"/>
        <v>ORD26005667</v>
      </c>
      <c r="E4725" s="10">
        <v>46290</v>
      </c>
      <c r="F4725" s="6" t="s">
        <v>12294</v>
      </c>
      <c r="G4725" s="6" t="s">
        <v>27</v>
      </c>
      <c r="H4725" s="8">
        <v>799</v>
      </c>
      <c r="I4725" s="8">
        <v>14.38</v>
      </c>
      <c r="J4725" s="8">
        <v>2.59</v>
      </c>
      <c r="K4725" s="8">
        <v>782.03</v>
      </c>
      <c r="L4725" s="10">
        <v>46292</v>
      </c>
      <c r="M4725" s="6" t="s">
        <v>17546</v>
      </c>
      <c r="N4725" s="6" t="str">
        <f>IF(COUNTIF($A$2:A4725,A4725)&gt;1,"DUP","OK")</f>
        <v>OK</v>
      </c>
      <c r="O4725" s="6" t="str">
        <f t="shared" si="220"/>
        <v>ORD26005667</v>
      </c>
      <c r="P4725" s="6" t="str">
        <f t="shared" si="221"/>
        <v>Sep</v>
      </c>
      <c r="Q4725" s="6"/>
      <c r="R4725" s="9"/>
      <c r="S4725" s="8"/>
      <c r="T4725" s="8"/>
      <c r="U4725" s="8"/>
      <c r="V4725" s="8"/>
      <c r="W4725" s="8"/>
      <c r="X4725" s="6"/>
      <c r="Y4725" s="6"/>
    </row>
    <row r="4726" spans="1:25" x14ac:dyDescent="0.3">
      <c r="A4726" s="6" t="s">
        <v>17769</v>
      </c>
      <c r="B4726" s="6"/>
      <c r="C4726" s="6" t="s">
        <v>11222</v>
      </c>
      <c r="D4726" s="6" t="str">
        <f t="shared" si="219"/>
        <v>ORD26005685</v>
      </c>
      <c r="E4726" s="10">
        <v>46290</v>
      </c>
      <c r="F4726" s="6" t="s">
        <v>12294</v>
      </c>
      <c r="G4726" s="6" t="s">
        <v>18</v>
      </c>
      <c r="H4726" s="8">
        <v>3998</v>
      </c>
      <c r="I4726" s="8">
        <v>11.99</v>
      </c>
      <c r="J4726" s="8">
        <v>2.16</v>
      </c>
      <c r="K4726" s="8">
        <v>3983.85</v>
      </c>
      <c r="L4726" s="10">
        <v>46292</v>
      </c>
      <c r="M4726" s="6" t="s">
        <v>17546</v>
      </c>
      <c r="N4726" s="6" t="str">
        <f>IF(COUNTIF($A$2:A4726,A4726)&gt;1,"DUP","OK")</f>
        <v>OK</v>
      </c>
      <c r="O4726" s="6" t="str">
        <f t="shared" si="220"/>
        <v>ORD26005685</v>
      </c>
      <c r="P4726" s="6" t="str">
        <f t="shared" si="221"/>
        <v>Sep</v>
      </c>
      <c r="Q4726" s="6"/>
      <c r="R4726" s="9"/>
      <c r="S4726" s="8"/>
      <c r="T4726" s="8"/>
      <c r="U4726" s="8"/>
      <c r="V4726" s="8"/>
      <c r="W4726" s="8"/>
      <c r="X4726" s="6"/>
      <c r="Y4726" s="6"/>
    </row>
    <row r="4727" spans="1:25" x14ac:dyDescent="0.3">
      <c r="A4727" s="6" t="s">
        <v>17770</v>
      </c>
      <c r="B4727" s="6"/>
      <c r="C4727" s="6" t="s">
        <v>11240</v>
      </c>
      <c r="D4727" s="6" t="str">
        <f t="shared" si="219"/>
        <v>ORD26005694</v>
      </c>
      <c r="E4727" s="10">
        <v>46290</v>
      </c>
      <c r="F4727" s="6" t="s">
        <v>12294</v>
      </c>
      <c r="G4727" s="6" t="s">
        <v>27</v>
      </c>
      <c r="H4727" s="8">
        <v>1499</v>
      </c>
      <c r="I4727" s="8">
        <v>26.98</v>
      </c>
      <c r="J4727" s="8">
        <v>4.8600000000000003</v>
      </c>
      <c r="K4727" s="8">
        <v>1467.16</v>
      </c>
      <c r="L4727" s="10">
        <v>46292</v>
      </c>
      <c r="M4727" s="6" t="s">
        <v>17546</v>
      </c>
      <c r="N4727" s="6" t="str">
        <f>IF(COUNTIF($A$2:A4727,A4727)&gt;1,"DUP","OK")</f>
        <v>OK</v>
      </c>
      <c r="O4727" s="6" t="str">
        <f t="shared" si="220"/>
        <v>ORD26005694</v>
      </c>
      <c r="P4727" s="6" t="str">
        <f t="shared" si="221"/>
        <v>Sep</v>
      </c>
      <c r="Q4727" s="6"/>
      <c r="R4727" s="9"/>
      <c r="S4727" s="8"/>
      <c r="T4727" s="8"/>
      <c r="U4727" s="8"/>
      <c r="V4727" s="8"/>
      <c r="W4727" s="8"/>
      <c r="X4727" s="6"/>
      <c r="Y4727" s="6"/>
    </row>
    <row r="4728" spans="1:25" x14ac:dyDescent="0.3">
      <c r="A4728" s="6" t="s">
        <v>17771</v>
      </c>
      <c r="B4728" s="6"/>
      <c r="C4728" s="6" t="s">
        <v>11332</v>
      </c>
      <c r="D4728" s="6" t="str">
        <f t="shared" si="219"/>
        <v>ORD26005742</v>
      </c>
      <c r="E4728" s="10">
        <v>46290</v>
      </c>
      <c r="F4728" s="6" t="s">
        <v>12294</v>
      </c>
      <c r="G4728" s="6" t="s">
        <v>18</v>
      </c>
      <c r="H4728" s="8">
        <v>599</v>
      </c>
      <c r="I4728" s="8">
        <v>0</v>
      </c>
      <c r="J4728" s="8">
        <v>0</v>
      </c>
      <c r="K4728" s="8">
        <v>599</v>
      </c>
      <c r="L4728" s="10">
        <v>46292</v>
      </c>
      <c r="M4728" s="6" t="s">
        <v>17546</v>
      </c>
      <c r="N4728" s="6" t="str">
        <f>IF(COUNTIF($A$2:A4728,A4728)&gt;1,"DUP","OK")</f>
        <v>OK</v>
      </c>
      <c r="O4728" s="6" t="str">
        <f t="shared" si="220"/>
        <v>ORD26005742</v>
      </c>
      <c r="P4728" s="6" t="str">
        <f t="shared" si="221"/>
        <v>Sep</v>
      </c>
      <c r="Q4728" s="6"/>
      <c r="R4728" s="9"/>
      <c r="S4728" s="8"/>
      <c r="T4728" s="8"/>
      <c r="U4728" s="8"/>
      <c r="V4728" s="8"/>
      <c r="W4728" s="8"/>
      <c r="X4728" s="6"/>
      <c r="Y4728" s="6"/>
    </row>
    <row r="4729" spans="1:25" x14ac:dyDescent="0.3">
      <c r="A4729" s="6" t="s">
        <v>17772</v>
      </c>
      <c r="B4729" s="6"/>
      <c r="C4729" s="6" t="s">
        <v>17773</v>
      </c>
      <c r="D4729" s="6" t="str">
        <f t="shared" si="219"/>
        <v>ORD26005749</v>
      </c>
      <c r="E4729" s="10">
        <v>46290</v>
      </c>
      <c r="F4729" s="6" t="s">
        <v>12294</v>
      </c>
      <c r="G4729" s="6" t="s">
        <v>43</v>
      </c>
      <c r="H4729" s="8">
        <v>1799</v>
      </c>
      <c r="I4729" s="8">
        <v>26.99</v>
      </c>
      <c r="J4729" s="8">
        <v>4.8600000000000003</v>
      </c>
      <c r="K4729" s="8">
        <v>1767.15</v>
      </c>
      <c r="L4729" s="10">
        <v>46292</v>
      </c>
      <c r="M4729" s="6" t="s">
        <v>17546</v>
      </c>
      <c r="N4729" s="6" t="str">
        <f>IF(COUNTIF($A$2:A4729,A4729)&gt;1,"DUP","OK")</f>
        <v>OK</v>
      </c>
      <c r="O4729" s="6" t="str">
        <f t="shared" si="220"/>
        <v>ORD26005749</v>
      </c>
      <c r="P4729" s="6" t="str">
        <f t="shared" si="221"/>
        <v>Sep</v>
      </c>
      <c r="Q4729" s="6"/>
      <c r="R4729" s="9"/>
      <c r="S4729" s="8"/>
      <c r="T4729" s="8"/>
      <c r="U4729" s="8"/>
      <c r="V4729" s="8"/>
      <c r="W4729" s="8"/>
      <c r="X4729" s="6"/>
      <c r="Y4729" s="6"/>
    </row>
    <row r="4730" spans="1:25" x14ac:dyDescent="0.3">
      <c r="A4730" s="6" t="s">
        <v>17774</v>
      </c>
      <c r="B4730" s="6"/>
      <c r="C4730" s="6" t="s">
        <v>11362</v>
      </c>
      <c r="D4730" s="6" t="str">
        <f t="shared" si="219"/>
        <v>ORD26005757</v>
      </c>
      <c r="E4730" s="10">
        <v>46290</v>
      </c>
      <c r="F4730" s="6" t="s">
        <v>12294</v>
      </c>
      <c r="G4730" s="6" t="s">
        <v>18</v>
      </c>
      <c r="H4730" s="8">
        <v>2998</v>
      </c>
      <c r="I4730" s="8">
        <v>8.99</v>
      </c>
      <c r="J4730" s="8">
        <v>1.62</v>
      </c>
      <c r="K4730" s="8">
        <v>2987.39</v>
      </c>
      <c r="L4730" s="10">
        <v>46292</v>
      </c>
      <c r="M4730" s="6" t="s">
        <v>17546</v>
      </c>
      <c r="N4730" s="6" t="str">
        <f>IF(COUNTIF($A$2:A4730,A4730)&gt;1,"DUP","OK")</f>
        <v>OK</v>
      </c>
      <c r="O4730" s="6" t="str">
        <f t="shared" si="220"/>
        <v>ORD26005757</v>
      </c>
      <c r="P4730" s="6" t="str">
        <f t="shared" si="221"/>
        <v>Sep</v>
      </c>
      <c r="Q4730" s="6"/>
      <c r="R4730" s="9"/>
      <c r="S4730" s="8"/>
      <c r="T4730" s="8"/>
      <c r="U4730" s="8"/>
      <c r="V4730" s="8"/>
      <c r="W4730" s="8"/>
      <c r="X4730" s="6"/>
      <c r="Y4730" s="6"/>
    </row>
    <row r="4731" spans="1:25" x14ac:dyDescent="0.3">
      <c r="A4731" s="6" t="s">
        <v>17775</v>
      </c>
      <c r="B4731" s="6"/>
      <c r="C4731" s="6" t="s">
        <v>11365</v>
      </c>
      <c r="D4731" s="6" t="str">
        <f t="shared" si="219"/>
        <v>ORD26005759</v>
      </c>
      <c r="E4731" s="10">
        <v>46290</v>
      </c>
      <c r="F4731" s="6" t="s">
        <v>12294</v>
      </c>
      <c r="G4731" s="6" t="s">
        <v>54</v>
      </c>
      <c r="H4731" s="8">
        <v>3499</v>
      </c>
      <c r="I4731" s="8">
        <v>59.48</v>
      </c>
      <c r="J4731" s="8">
        <v>10.71</v>
      </c>
      <c r="K4731" s="8">
        <v>3428.81</v>
      </c>
      <c r="L4731" s="10">
        <v>46292</v>
      </c>
      <c r="M4731" s="6" t="s">
        <v>17546</v>
      </c>
      <c r="N4731" s="6" t="str">
        <f>IF(COUNTIF($A$2:A4731,A4731)&gt;1,"DUP","OK")</f>
        <v>OK</v>
      </c>
      <c r="O4731" s="6" t="str">
        <f t="shared" si="220"/>
        <v>ORD26005759</v>
      </c>
      <c r="P4731" s="6" t="str">
        <f t="shared" si="221"/>
        <v>Sep</v>
      </c>
      <c r="Q4731" s="6"/>
      <c r="R4731" s="9"/>
      <c r="S4731" s="8"/>
      <c r="T4731" s="8"/>
      <c r="U4731" s="8"/>
      <c r="V4731" s="8"/>
      <c r="W4731" s="8"/>
      <c r="X4731" s="6"/>
      <c r="Y4731" s="6"/>
    </row>
    <row r="4732" spans="1:25" x14ac:dyDescent="0.3">
      <c r="A4732" s="6" t="s">
        <v>17776</v>
      </c>
      <c r="B4732" s="6"/>
      <c r="C4732" s="6" t="s">
        <v>11367</v>
      </c>
      <c r="D4732" s="6" t="str">
        <f t="shared" si="219"/>
        <v>ORD26005760</v>
      </c>
      <c r="E4732" s="10">
        <v>46290</v>
      </c>
      <c r="F4732" s="6" t="s">
        <v>12294</v>
      </c>
      <c r="G4732" s="6" t="s">
        <v>18</v>
      </c>
      <c r="H4732" s="8">
        <v>3347</v>
      </c>
      <c r="I4732" s="8">
        <v>10.039999999999999</v>
      </c>
      <c r="J4732" s="8">
        <v>1.81</v>
      </c>
      <c r="K4732" s="8">
        <v>3335.15</v>
      </c>
      <c r="L4732" s="10">
        <v>46292</v>
      </c>
      <c r="M4732" s="6" t="s">
        <v>17546</v>
      </c>
      <c r="N4732" s="6" t="str">
        <f>IF(COUNTIF($A$2:A4732,A4732)&gt;1,"DUP","OK")</f>
        <v>OK</v>
      </c>
      <c r="O4732" s="6" t="str">
        <f t="shared" si="220"/>
        <v>ORD26005760</v>
      </c>
      <c r="P4732" s="6" t="str">
        <f t="shared" si="221"/>
        <v>Sep</v>
      </c>
      <c r="Q4732" s="6"/>
      <c r="R4732" s="9"/>
      <c r="S4732" s="8"/>
      <c r="T4732" s="8"/>
      <c r="U4732" s="8"/>
      <c r="V4732" s="8"/>
      <c r="W4732" s="8"/>
      <c r="X4732" s="6"/>
      <c r="Y4732" s="6"/>
    </row>
    <row r="4733" spans="1:25" x14ac:dyDescent="0.3">
      <c r="A4733" s="6" t="s">
        <v>17777</v>
      </c>
      <c r="B4733" s="6"/>
      <c r="C4733" s="6" t="s">
        <v>11396</v>
      </c>
      <c r="D4733" s="6" t="str">
        <f t="shared" si="219"/>
        <v>ORD26005775</v>
      </c>
      <c r="E4733" s="10">
        <v>46290</v>
      </c>
      <c r="F4733" s="6" t="s">
        <v>12294</v>
      </c>
      <c r="G4733" s="6" t="s">
        <v>18</v>
      </c>
      <c r="H4733" s="8">
        <v>1348</v>
      </c>
      <c r="I4733" s="8">
        <v>0</v>
      </c>
      <c r="J4733" s="8">
        <v>0</v>
      </c>
      <c r="K4733" s="8">
        <v>1348</v>
      </c>
      <c r="L4733" s="10">
        <v>46292</v>
      </c>
      <c r="M4733" s="6" t="s">
        <v>17546</v>
      </c>
      <c r="N4733" s="6" t="str">
        <f>IF(COUNTIF($A$2:A4733,A4733)&gt;1,"DUP","OK")</f>
        <v>OK</v>
      </c>
      <c r="O4733" s="6" t="str">
        <f t="shared" si="220"/>
        <v>ORD26005775</v>
      </c>
      <c r="P4733" s="6" t="str">
        <f t="shared" si="221"/>
        <v>Sep</v>
      </c>
      <c r="Q4733" s="6"/>
      <c r="R4733" s="9"/>
      <c r="S4733" s="8"/>
      <c r="T4733" s="8"/>
      <c r="U4733" s="8"/>
      <c r="V4733" s="8"/>
      <c r="W4733" s="8"/>
      <c r="X4733" s="6"/>
      <c r="Y4733" s="6"/>
    </row>
    <row r="4734" spans="1:25" x14ac:dyDescent="0.3">
      <c r="A4734" s="6" t="s">
        <v>17778</v>
      </c>
      <c r="B4734" s="6"/>
      <c r="C4734" s="6" t="s">
        <v>11501</v>
      </c>
      <c r="D4734" s="6" t="str">
        <f t="shared" si="219"/>
        <v>ORD26005831</v>
      </c>
      <c r="E4734" s="10">
        <v>46290</v>
      </c>
      <c r="F4734" s="6" t="s">
        <v>12294</v>
      </c>
      <c r="G4734" s="6" t="s">
        <v>18</v>
      </c>
      <c r="H4734" s="8">
        <v>499</v>
      </c>
      <c r="I4734" s="8">
        <v>0</v>
      </c>
      <c r="J4734" s="8">
        <v>0</v>
      </c>
      <c r="K4734" s="8">
        <v>499</v>
      </c>
      <c r="L4734" s="10">
        <v>46292</v>
      </c>
      <c r="M4734" s="6" t="s">
        <v>17546</v>
      </c>
      <c r="N4734" s="6" t="str">
        <f>IF(COUNTIF($A$2:A4734,A4734)&gt;1,"DUP","OK")</f>
        <v>OK</v>
      </c>
      <c r="O4734" s="6" t="str">
        <f t="shared" si="220"/>
        <v>ORD26005831</v>
      </c>
      <c r="P4734" s="6" t="str">
        <f t="shared" si="221"/>
        <v>Sep</v>
      </c>
      <c r="Q4734" s="6"/>
      <c r="R4734" s="9"/>
      <c r="S4734" s="8"/>
      <c r="T4734" s="8"/>
      <c r="U4734" s="8"/>
      <c r="V4734" s="8"/>
      <c r="W4734" s="8"/>
      <c r="X4734" s="6"/>
      <c r="Y4734" s="6"/>
    </row>
    <row r="4735" spans="1:25" x14ac:dyDescent="0.3">
      <c r="A4735" s="6" t="s">
        <v>17779</v>
      </c>
      <c r="B4735" s="6"/>
      <c r="C4735" s="6" t="s">
        <v>11801</v>
      </c>
      <c r="D4735" s="6" t="str">
        <f t="shared" si="219"/>
        <v>ORD26005990</v>
      </c>
      <c r="E4735" s="10">
        <v>46290</v>
      </c>
      <c r="F4735" s="6" t="s">
        <v>12294</v>
      </c>
      <c r="G4735" s="6" t="s">
        <v>43</v>
      </c>
      <c r="H4735" s="8">
        <v>349</v>
      </c>
      <c r="I4735" s="8">
        <v>5.24</v>
      </c>
      <c r="J4735" s="8">
        <v>0.94</v>
      </c>
      <c r="K4735" s="8">
        <v>342.82</v>
      </c>
      <c r="L4735" s="10">
        <v>46292</v>
      </c>
      <c r="M4735" s="6" t="s">
        <v>17546</v>
      </c>
      <c r="N4735" s="6" t="str">
        <f>IF(COUNTIF($A$2:A4735,A4735)&gt;1,"DUP","OK")</f>
        <v>OK</v>
      </c>
      <c r="O4735" s="6" t="str">
        <f t="shared" si="220"/>
        <v>ORD26005990</v>
      </c>
      <c r="P4735" s="6" t="str">
        <f t="shared" si="221"/>
        <v>Sep</v>
      </c>
      <c r="Q4735" s="6"/>
      <c r="R4735" s="9"/>
      <c r="S4735" s="8"/>
      <c r="T4735" s="8"/>
      <c r="U4735" s="8"/>
      <c r="V4735" s="8"/>
      <c r="W4735" s="8"/>
      <c r="X4735" s="6"/>
      <c r="Y4735" s="6"/>
    </row>
    <row r="4736" spans="1:25" x14ac:dyDescent="0.3">
      <c r="A4736" s="6" t="s">
        <v>17780</v>
      </c>
      <c r="B4736" s="6"/>
      <c r="C4736" s="6" t="s">
        <v>11819</v>
      </c>
      <c r="D4736" s="6" t="str">
        <f t="shared" si="219"/>
        <v>ORD26005999</v>
      </c>
      <c r="E4736" s="10">
        <v>46290</v>
      </c>
      <c r="F4736" s="6" t="s">
        <v>12294</v>
      </c>
      <c r="G4736" s="6" t="s">
        <v>18</v>
      </c>
      <c r="H4736" s="8">
        <v>5498</v>
      </c>
      <c r="I4736" s="8">
        <v>16.489999999999998</v>
      </c>
      <c r="J4736" s="8">
        <v>2.97</v>
      </c>
      <c r="K4736" s="8">
        <v>5478.54</v>
      </c>
      <c r="L4736" s="10">
        <v>46292</v>
      </c>
      <c r="M4736" s="6" t="s">
        <v>17546</v>
      </c>
      <c r="N4736" s="6" t="str">
        <f>IF(COUNTIF($A$2:A4736,A4736)&gt;1,"DUP","OK")</f>
        <v>OK</v>
      </c>
      <c r="O4736" s="6" t="str">
        <f t="shared" si="220"/>
        <v>ORD26005999</v>
      </c>
      <c r="P4736" s="6" t="str">
        <f t="shared" si="221"/>
        <v>Sep</v>
      </c>
      <c r="Q4736" s="6"/>
      <c r="R4736" s="9"/>
      <c r="S4736" s="8"/>
      <c r="T4736" s="8"/>
      <c r="U4736" s="8"/>
      <c r="V4736" s="8"/>
      <c r="W4736" s="8"/>
      <c r="X4736" s="6"/>
      <c r="Y4736" s="6"/>
    </row>
    <row r="4737" spans="1:25" x14ac:dyDescent="0.3">
      <c r="A4737" s="6" t="s">
        <v>17781</v>
      </c>
      <c r="B4737" s="6" t="s">
        <v>16852</v>
      </c>
      <c r="C4737" s="6"/>
      <c r="D4737" s="6" t="str">
        <f t="shared" si="219"/>
        <v/>
      </c>
      <c r="E4737" s="10">
        <v>46290</v>
      </c>
      <c r="F4737" s="6" t="s">
        <v>12677</v>
      </c>
      <c r="G4737" s="6" t="s">
        <v>27</v>
      </c>
      <c r="H4737" s="8">
        <v>999</v>
      </c>
      <c r="I4737" s="8">
        <v>0</v>
      </c>
      <c r="J4737" s="8">
        <v>0</v>
      </c>
      <c r="K4737" s="8">
        <v>-999</v>
      </c>
      <c r="L4737" s="10">
        <v>46292</v>
      </c>
      <c r="M4737" s="6" t="s">
        <v>17546</v>
      </c>
      <c r="N4737" s="6" t="str">
        <f>IF(COUNTIF($A$2:A4737,A4737)&gt;1,"DUP","OK")</f>
        <v>OK</v>
      </c>
      <c r="O4737" s="6" t="str">
        <f t="shared" si="220"/>
        <v>ORD26003661</v>
      </c>
      <c r="P4737" s="6" t="str">
        <f t="shared" si="221"/>
        <v>Sep</v>
      </c>
      <c r="Q4737" s="6"/>
      <c r="R4737" s="9"/>
      <c r="S4737" s="8"/>
      <c r="T4737" s="8"/>
      <c r="U4737" s="8"/>
      <c r="V4737" s="8"/>
      <c r="W4737" s="8"/>
      <c r="X4737" s="6"/>
      <c r="Y4737" s="6"/>
    </row>
    <row r="4738" spans="1:25" x14ac:dyDescent="0.3">
      <c r="A4738" s="6" t="s">
        <v>17782</v>
      </c>
      <c r="B4738" s="6" t="s">
        <v>17379</v>
      </c>
      <c r="C4738" s="6"/>
      <c r="D4738" s="6" t="str">
        <f t="shared" ref="D4738:D4801" si="222">UPPER(SUBSTITUTE(TRIM(C4738),"-",""))</f>
        <v/>
      </c>
      <c r="E4738" s="10">
        <v>46290</v>
      </c>
      <c r="F4738" s="6" t="s">
        <v>12677</v>
      </c>
      <c r="G4738" s="6" t="s">
        <v>43</v>
      </c>
      <c r="H4738" s="8">
        <v>8348</v>
      </c>
      <c r="I4738" s="8">
        <v>0</v>
      </c>
      <c r="J4738" s="8">
        <v>0</v>
      </c>
      <c r="K4738" s="8">
        <v>-8348</v>
      </c>
      <c r="L4738" s="10">
        <v>46292</v>
      </c>
      <c r="M4738" s="6" t="s">
        <v>17546</v>
      </c>
      <c r="N4738" s="6" t="str">
        <f>IF(COUNTIF($A$2:A4738,A4738)&gt;1,"DUP","OK")</f>
        <v>OK</v>
      </c>
      <c r="O4738" s="6" t="str">
        <f t="shared" ref="O4738:O4801" si="223">IF(F4738="REFUND",INDEX($D$2:$D$5743,MATCH(B4738,$A$2:$A$5743,0)),D4738)</f>
        <v>ORD26001616</v>
      </c>
      <c r="P4738" s="6" t="str">
        <f t="shared" ref="P4738:P4801" si="224">IF(L4738&gt;DATE(2026,9,30),"Oct-Due","Sep")</f>
        <v>Sep</v>
      </c>
      <c r="Q4738" s="6"/>
      <c r="R4738" s="9"/>
      <c r="S4738" s="8"/>
      <c r="T4738" s="8"/>
      <c r="U4738" s="8"/>
      <c r="V4738" s="8"/>
      <c r="W4738" s="8"/>
      <c r="X4738" s="6"/>
      <c r="Y4738" s="6"/>
    </row>
    <row r="4739" spans="1:25" x14ac:dyDescent="0.3">
      <c r="A4739" s="6" t="s">
        <v>17783</v>
      </c>
      <c r="B4739" s="6"/>
      <c r="C4739" s="6" t="s">
        <v>146</v>
      </c>
      <c r="D4739" s="6" t="str">
        <f t="shared" si="222"/>
        <v>ORD26000057</v>
      </c>
      <c r="E4739" s="10">
        <v>46291</v>
      </c>
      <c r="F4739" s="6" t="s">
        <v>12294</v>
      </c>
      <c r="G4739" s="6" t="s">
        <v>27</v>
      </c>
      <c r="H4739" s="8">
        <v>9298</v>
      </c>
      <c r="I4739" s="8">
        <v>148.77000000000001</v>
      </c>
      <c r="J4739" s="8">
        <v>26.78</v>
      </c>
      <c r="K4739" s="8">
        <v>9122.4500000000007</v>
      </c>
      <c r="L4739" s="10">
        <v>46293</v>
      </c>
      <c r="M4739" s="6" t="s">
        <v>17784</v>
      </c>
      <c r="N4739" s="6" t="str">
        <f>IF(COUNTIF($A$2:A4739,A4739)&gt;1,"DUP","OK")</f>
        <v>OK</v>
      </c>
      <c r="O4739" s="6" t="str">
        <f t="shared" si="223"/>
        <v>ORD26000057</v>
      </c>
      <c r="P4739" s="6" t="str">
        <f t="shared" si="224"/>
        <v>Sep</v>
      </c>
      <c r="Q4739" s="6"/>
      <c r="R4739" s="9"/>
      <c r="S4739" s="8"/>
      <c r="T4739" s="8"/>
      <c r="U4739" s="8"/>
      <c r="V4739" s="8"/>
      <c r="W4739" s="8"/>
      <c r="X4739" s="6"/>
      <c r="Y4739" s="6"/>
    </row>
    <row r="4740" spans="1:25" x14ac:dyDescent="0.3">
      <c r="A4740" s="6" t="s">
        <v>17785</v>
      </c>
      <c r="B4740" s="6"/>
      <c r="C4740" s="6" t="s">
        <v>17786</v>
      </c>
      <c r="D4740" s="6" t="str">
        <f t="shared" si="222"/>
        <v>ORD26000058</v>
      </c>
      <c r="E4740" s="10">
        <v>46291</v>
      </c>
      <c r="F4740" s="6" t="s">
        <v>12294</v>
      </c>
      <c r="G4740" s="6" t="s">
        <v>27</v>
      </c>
      <c r="H4740" s="8">
        <v>1299</v>
      </c>
      <c r="I4740" s="8">
        <v>23.38</v>
      </c>
      <c r="J4740" s="8">
        <v>4.21</v>
      </c>
      <c r="K4740" s="8">
        <v>1271.4100000000001</v>
      </c>
      <c r="L4740" s="10">
        <v>46293</v>
      </c>
      <c r="M4740" s="6" t="s">
        <v>17784</v>
      </c>
      <c r="N4740" s="6" t="str">
        <f>IF(COUNTIF($A$2:A4740,A4740)&gt;1,"DUP","OK")</f>
        <v>OK</v>
      </c>
      <c r="O4740" s="6" t="str">
        <f t="shared" si="223"/>
        <v>ORD26000058</v>
      </c>
      <c r="P4740" s="6" t="str">
        <f t="shared" si="224"/>
        <v>Sep</v>
      </c>
      <c r="Q4740" s="6"/>
      <c r="R4740" s="9"/>
      <c r="S4740" s="8"/>
      <c r="T4740" s="8"/>
      <c r="U4740" s="8"/>
      <c r="V4740" s="8"/>
      <c r="W4740" s="8"/>
      <c r="X4740" s="6"/>
      <c r="Y4740" s="6"/>
    </row>
    <row r="4741" spans="1:25" x14ac:dyDescent="0.3">
      <c r="A4741" s="6" t="s">
        <v>17787</v>
      </c>
      <c r="B4741" s="6"/>
      <c r="C4741" s="6" t="s">
        <v>150</v>
      </c>
      <c r="D4741" s="6" t="str">
        <f t="shared" si="222"/>
        <v>ORD26000059</v>
      </c>
      <c r="E4741" s="10">
        <v>46291</v>
      </c>
      <c r="F4741" s="6" t="s">
        <v>12294</v>
      </c>
      <c r="G4741" s="6" t="s">
        <v>18</v>
      </c>
      <c r="H4741" s="8">
        <v>16497</v>
      </c>
      <c r="I4741" s="8">
        <v>49.49</v>
      </c>
      <c r="J4741" s="8">
        <v>8.91</v>
      </c>
      <c r="K4741" s="8">
        <v>16438.599999999999</v>
      </c>
      <c r="L4741" s="10">
        <v>46293</v>
      </c>
      <c r="M4741" s="6" t="s">
        <v>17784</v>
      </c>
      <c r="N4741" s="6" t="str">
        <f>IF(COUNTIF($A$2:A4741,A4741)&gt;1,"DUP","OK")</f>
        <v>OK</v>
      </c>
      <c r="O4741" s="6" t="str">
        <f t="shared" si="223"/>
        <v>ORD26000059</v>
      </c>
      <c r="P4741" s="6" t="str">
        <f t="shared" si="224"/>
        <v>Sep</v>
      </c>
      <c r="Q4741" s="6"/>
      <c r="R4741" s="9"/>
      <c r="S4741" s="8"/>
      <c r="T4741" s="8"/>
      <c r="U4741" s="8"/>
      <c r="V4741" s="8"/>
      <c r="W4741" s="8"/>
      <c r="X4741" s="6"/>
      <c r="Y4741" s="6"/>
    </row>
    <row r="4742" spans="1:25" x14ac:dyDescent="0.3">
      <c r="A4742" s="6" t="s">
        <v>17788</v>
      </c>
      <c r="B4742" s="6"/>
      <c r="C4742" s="6" t="s">
        <v>374</v>
      </c>
      <c r="D4742" s="6" t="str">
        <f t="shared" si="222"/>
        <v>ORD26000170</v>
      </c>
      <c r="E4742" s="10">
        <v>46291</v>
      </c>
      <c r="F4742" s="6" t="s">
        <v>12294</v>
      </c>
      <c r="G4742" s="6" t="s">
        <v>18</v>
      </c>
      <c r="H4742" s="8">
        <v>1098</v>
      </c>
      <c r="I4742" s="8">
        <v>0</v>
      </c>
      <c r="J4742" s="8">
        <v>0</v>
      </c>
      <c r="K4742" s="8">
        <v>1098</v>
      </c>
      <c r="L4742" s="10">
        <v>46293</v>
      </c>
      <c r="M4742" s="6" t="s">
        <v>17784</v>
      </c>
      <c r="N4742" s="6" t="str">
        <f>IF(COUNTIF($A$2:A4742,A4742)&gt;1,"DUP","OK")</f>
        <v>OK</v>
      </c>
      <c r="O4742" s="6" t="str">
        <f t="shared" si="223"/>
        <v>ORD26000170</v>
      </c>
      <c r="P4742" s="6" t="str">
        <f t="shared" si="224"/>
        <v>Sep</v>
      </c>
      <c r="Q4742" s="6"/>
      <c r="R4742" s="9"/>
      <c r="S4742" s="8"/>
      <c r="T4742" s="8"/>
      <c r="U4742" s="8"/>
      <c r="V4742" s="8"/>
      <c r="W4742" s="8"/>
      <c r="X4742" s="6"/>
      <c r="Y4742" s="6"/>
    </row>
    <row r="4743" spans="1:25" x14ac:dyDescent="0.3">
      <c r="A4743" s="6" t="s">
        <v>17789</v>
      </c>
      <c r="B4743" s="6"/>
      <c r="C4743" s="6" t="s">
        <v>424</v>
      </c>
      <c r="D4743" s="6" t="str">
        <f t="shared" si="222"/>
        <v>ORD26000195</v>
      </c>
      <c r="E4743" s="10">
        <v>46291</v>
      </c>
      <c r="F4743" s="6" t="s">
        <v>12294</v>
      </c>
      <c r="G4743" s="6" t="s">
        <v>54</v>
      </c>
      <c r="H4743" s="8">
        <v>1799</v>
      </c>
      <c r="I4743" s="8">
        <v>34.18</v>
      </c>
      <c r="J4743" s="8">
        <v>6.15</v>
      </c>
      <c r="K4743" s="8">
        <v>1758.67</v>
      </c>
      <c r="L4743" s="10">
        <v>46293</v>
      </c>
      <c r="M4743" s="6" t="s">
        <v>17784</v>
      </c>
      <c r="N4743" s="6" t="str">
        <f>IF(COUNTIF($A$2:A4743,A4743)&gt;1,"DUP","OK")</f>
        <v>OK</v>
      </c>
      <c r="O4743" s="6" t="str">
        <f t="shared" si="223"/>
        <v>ORD26000195</v>
      </c>
      <c r="P4743" s="6" t="str">
        <f t="shared" si="224"/>
        <v>Sep</v>
      </c>
      <c r="Q4743" s="6"/>
      <c r="R4743" s="9"/>
      <c r="S4743" s="8"/>
      <c r="T4743" s="8"/>
      <c r="U4743" s="8"/>
      <c r="V4743" s="8"/>
      <c r="W4743" s="8"/>
      <c r="X4743" s="6"/>
      <c r="Y4743" s="6"/>
    </row>
    <row r="4744" spans="1:25" x14ac:dyDescent="0.3">
      <c r="A4744" s="6" t="s">
        <v>17790</v>
      </c>
      <c r="B4744" s="6"/>
      <c r="C4744" s="6" t="s">
        <v>542</v>
      </c>
      <c r="D4744" s="6" t="str">
        <f t="shared" si="222"/>
        <v>ORD26000254</v>
      </c>
      <c r="E4744" s="10">
        <v>46291</v>
      </c>
      <c r="F4744" s="6" t="s">
        <v>12294</v>
      </c>
      <c r="G4744" s="6" t="s">
        <v>18</v>
      </c>
      <c r="H4744" s="8">
        <v>8498</v>
      </c>
      <c r="I4744" s="8">
        <v>25.49</v>
      </c>
      <c r="J4744" s="8">
        <v>4.59</v>
      </c>
      <c r="K4744" s="8">
        <v>8467.92</v>
      </c>
      <c r="L4744" s="10">
        <v>46293</v>
      </c>
      <c r="M4744" s="6" t="s">
        <v>17784</v>
      </c>
      <c r="N4744" s="6" t="str">
        <f>IF(COUNTIF($A$2:A4744,A4744)&gt;1,"DUP","OK")</f>
        <v>OK</v>
      </c>
      <c r="O4744" s="6" t="str">
        <f t="shared" si="223"/>
        <v>ORD26000254</v>
      </c>
      <c r="P4744" s="6" t="str">
        <f t="shared" si="224"/>
        <v>Sep</v>
      </c>
      <c r="Q4744" s="6"/>
      <c r="R4744" s="9"/>
      <c r="S4744" s="8"/>
      <c r="T4744" s="8"/>
      <c r="U4744" s="8"/>
      <c r="V4744" s="8"/>
      <c r="W4744" s="8"/>
      <c r="X4744" s="6"/>
      <c r="Y4744" s="6"/>
    </row>
    <row r="4745" spans="1:25" x14ac:dyDescent="0.3">
      <c r="A4745" s="6" t="s">
        <v>17791</v>
      </c>
      <c r="B4745" s="6"/>
      <c r="C4745" s="6" t="s">
        <v>581</v>
      </c>
      <c r="D4745" s="6" t="str">
        <f t="shared" si="222"/>
        <v>ORD26000273</v>
      </c>
      <c r="E4745" s="10">
        <v>46291</v>
      </c>
      <c r="F4745" s="6" t="s">
        <v>12294</v>
      </c>
      <c r="G4745" s="6" t="s">
        <v>18</v>
      </c>
      <c r="H4745" s="8">
        <v>11997</v>
      </c>
      <c r="I4745" s="8">
        <v>35.99</v>
      </c>
      <c r="J4745" s="8">
        <v>6.48</v>
      </c>
      <c r="K4745" s="8">
        <v>11954.53</v>
      </c>
      <c r="L4745" s="10">
        <v>46293</v>
      </c>
      <c r="M4745" s="6" t="s">
        <v>17784</v>
      </c>
      <c r="N4745" s="6" t="str">
        <f>IF(COUNTIF($A$2:A4745,A4745)&gt;1,"DUP","OK")</f>
        <v>OK</v>
      </c>
      <c r="O4745" s="6" t="str">
        <f t="shared" si="223"/>
        <v>ORD26000273</v>
      </c>
      <c r="P4745" s="6" t="str">
        <f t="shared" si="224"/>
        <v>Sep</v>
      </c>
      <c r="Q4745" s="6"/>
      <c r="R4745" s="9"/>
      <c r="S4745" s="8"/>
      <c r="T4745" s="8"/>
      <c r="U4745" s="8"/>
      <c r="V4745" s="8"/>
      <c r="W4745" s="8"/>
      <c r="X4745" s="6"/>
      <c r="Y4745" s="6"/>
    </row>
    <row r="4746" spans="1:25" x14ac:dyDescent="0.3">
      <c r="A4746" s="6" t="s">
        <v>17792</v>
      </c>
      <c r="B4746" s="6"/>
      <c r="C4746" s="6" t="s">
        <v>17793</v>
      </c>
      <c r="D4746" s="6" t="str">
        <f t="shared" si="222"/>
        <v>ORD26000275</v>
      </c>
      <c r="E4746" s="10">
        <v>46291</v>
      </c>
      <c r="F4746" s="6" t="s">
        <v>12294</v>
      </c>
      <c r="G4746" s="6" t="s">
        <v>54</v>
      </c>
      <c r="H4746" s="8">
        <v>1799</v>
      </c>
      <c r="I4746" s="8">
        <v>34.18</v>
      </c>
      <c r="J4746" s="8">
        <v>6.15</v>
      </c>
      <c r="K4746" s="8">
        <v>1758.67</v>
      </c>
      <c r="L4746" s="10">
        <v>46293</v>
      </c>
      <c r="M4746" s="6" t="s">
        <v>17784</v>
      </c>
      <c r="N4746" s="6" t="str">
        <f>IF(COUNTIF($A$2:A4746,A4746)&gt;1,"DUP","OK")</f>
        <v>OK</v>
      </c>
      <c r="O4746" s="6" t="str">
        <f t="shared" si="223"/>
        <v>ORD26000275</v>
      </c>
      <c r="P4746" s="6" t="str">
        <f t="shared" si="224"/>
        <v>Sep</v>
      </c>
      <c r="Q4746" s="6"/>
      <c r="R4746" s="9"/>
      <c r="S4746" s="8"/>
      <c r="T4746" s="8"/>
      <c r="U4746" s="8"/>
      <c r="V4746" s="8"/>
      <c r="W4746" s="8"/>
      <c r="X4746" s="6"/>
      <c r="Y4746" s="6"/>
    </row>
    <row r="4747" spans="1:25" x14ac:dyDescent="0.3">
      <c r="A4747" s="6" t="s">
        <v>17794</v>
      </c>
      <c r="B4747" s="6"/>
      <c r="C4747" s="6" t="s">
        <v>708</v>
      </c>
      <c r="D4747" s="6" t="str">
        <f t="shared" si="222"/>
        <v>ORD26000336</v>
      </c>
      <c r="E4747" s="10">
        <v>46291</v>
      </c>
      <c r="F4747" s="6" t="s">
        <v>12294</v>
      </c>
      <c r="G4747" s="6" t="s">
        <v>27</v>
      </c>
      <c r="H4747" s="8">
        <v>13597</v>
      </c>
      <c r="I4747" s="8">
        <v>217.55</v>
      </c>
      <c r="J4747" s="8">
        <v>39.159999999999997</v>
      </c>
      <c r="K4747" s="8">
        <v>13340.29</v>
      </c>
      <c r="L4747" s="10">
        <v>46293</v>
      </c>
      <c r="M4747" s="6" t="s">
        <v>17784</v>
      </c>
      <c r="N4747" s="6" t="str">
        <f>IF(COUNTIF($A$2:A4747,A4747)&gt;1,"DUP","OK")</f>
        <v>OK</v>
      </c>
      <c r="O4747" s="6" t="str">
        <f t="shared" si="223"/>
        <v>ORD26000336</v>
      </c>
      <c r="P4747" s="6" t="str">
        <f t="shared" si="224"/>
        <v>Sep</v>
      </c>
      <c r="Q4747" s="6"/>
      <c r="R4747" s="9"/>
      <c r="S4747" s="8"/>
      <c r="T4747" s="8"/>
      <c r="U4747" s="8"/>
      <c r="V4747" s="8"/>
      <c r="W4747" s="8"/>
      <c r="X4747" s="6"/>
      <c r="Y4747" s="6"/>
    </row>
    <row r="4748" spans="1:25" x14ac:dyDescent="0.3">
      <c r="A4748" s="6" t="s">
        <v>17795</v>
      </c>
      <c r="B4748" s="6"/>
      <c r="C4748" s="6" t="s">
        <v>734</v>
      </c>
      <c r="D4748" s="6" t="str">
        <f t="shared" si="222"/>
        <v>ORD26000349</v>
      </c>
      <c r="E4748" s="10">
        <v>46291</v>
      </c>
      <c r="F4748" s="6" t="s">
        <v>12294</v>
      </c>
      <c r="G4748" s="6" t="s">
        <v>54</v>
      </c>
      <c r="H4748" s="8">
        <v>8797</v>
      </c>
      <c r="I4748" s="8">
        <v>149.55000000000001</v>
      </c>
      <c r="J4748" s="8">
        <v>26.92</v>
      </c>
      <c r="K4748" s="8">
        <v>8620.5300000000007</v>
      </c>
      <c r="L4748" s="10">
        <v>46293</v>
      </c>
      <c r="M4748" s="6" t="s">
        <v>17784</v>
      </c>
      <c r="N4748" s="6" t="str">
        <f>IF(COUNTIF($A$2:A4748,A4748)&gt;1,"DUP","OK")</f>
        <v>OK</v>
      </c>
      <c r="O4748" s="6" t="str">
        <f t="shared" si="223"/>
        <v>ORD26000349</v>
      </c>
      <c r="P4748" s="6" t="str">
        <f t="shared" si="224"/>
        <v>Sep</v>
      </c>
      <c r="Q4748" s="6"/>
      <c r="R4748" s="9"/>
      <c r="S4748" s="8"/>
      <c r="T4748" s="8"/>
      <c r="U4748" s="8"/>
      <c r="V4748" s="8"/>
      <c r="W4748" s="8"/>
      <c r="X4748" s="6"/>
      <c r="Y4748" s="6"/>
    </row>
    <row r="4749" spans="1:25" x14ac:dyDescent="0.3">
      <c r="A4749" s="6" t="s">
        <v>17796</v>
      </c>
      <c r="B4749" s="6"/>
      <c r="C4749" s="6" t="s">
        <v>813</v>
      </c>
      <c r="D4749" s="6" t="str">
        <f t="shared" si="222"/>
        <v>ORD26000388</v>
      </c>
      <c r="E4749" s="10">
        <v>46291</v>
      </c>
      <c r="F4749" s="6" t="s">
        <v>12294</v>
      </c>
      <c r="G4749" s="6" t="s">
        <v>54</v>
      </c>
      <c r="H4749" s="8">
        <v>2098</v>
      </c>
      <c r="I4749" s="8">
        <v>50.35</v>
      </c>
      <c r="J4749" s="8">
        <v>9.06</v>
      </c>
      <c r="K4749" s="8">
        <v>2038.59</v>
      </c>
      <c r="L4749" s="10">
        <v>46293</v>
      </c>
      <c r="M4749" s="6" t="s">
        <v>17784</v>
      </c>
      <c r="N4749" s="6" t="str">
        <f>IF(COUNTIF($A$2:A4749,A4749)&gt;1,"DUP","OK")</f>
        <v>OK</v>
      </c>
      <c r="O4749" s="6" t="str">
        <f t="shared" si="223"/>
        <v>ORD26000388</v>
      </c>
      <c r="P4749" s="6" t="str">
        <f t="shared" si="224"/>
        <v>Sep</v>
      </c>
      <c r="Q4749" s="6"/>
      <c r="R4749" s="9"/>
      <c r="S4749" s="8"/>
      <c r="T4749" s="8"/>
      <c r="U4749" s="8"/>
      <c r="V4749" s="8"/>
      <c r="W4749" s="8"/>
      <c r="X4749" s="6"/>
      <c r="Y4749" s="6"/>
    </row>
    <row r="4750" spans="1:25" x14ac:dyDescent="0.3">
      <c r="A4750" s="6" t="s">
        <v>17797</v>
      </c>
      <c r="B4750" s="6"/>
      <c r="C4750" s="6" t="s">
        <v>17798</v>
      </c>
      <c r="D4750" s="6" t="str">
        <f t="shared" si="222"/>
        <v>ORD26000436</v>
      </c>
      <c r="E4750" s="10">
        <v>46291</v>
      </c>
      <c r="F4750" s="6" t="s">
        <v>12294</v>
      </c>
      <c r="G4750" s="6" t="s">
        <v>27</v>
      </c>
      <c r="H4750" s="8">
        <v>6997</v>
      </c>
      <c r="I4750" s="8">
        <v>111.95</v>
      </c>
      <c r="J4750" s="8">
        <v>20.149999999999999</v>
      </c>
      <c r="K4750" s="8">
        <v>6864.9</v>
      </c>
      <c r="L4750" s="10">
        <v>46293</v>
      </c>
      <c r="M4750" s="6" t="s">
        <v>17784</v>
      </c>
      <c r="N4750" s="6" t="str">
        <f>IF(COUNTIF($A$2:A4750,A4750)&gt;1,"DUP","OK")</f>
        <v>OK</v>
      </c>
      <c r="O4750" s="6" t="str">
        <f t="shared" si="223"/>
        <v>ORD26000436</v>
      </c>
      <c r="P4750" s="6" t="str">
        <f t="shared" si="224"/>
        <v>Sep</v>
      </c>
      <c r="Q4750" s="6"/>
      <c r="R4750" s="9"/>
      <c r="S4750" s="8"/>
      <c r="T4750" s="8"/>
      <c r="U4750" s="8"/>
      <c r="V4750" s="8"/>
      <c r="W4750" s="8"/>
      <c r="X4750" s="6"/>
      <c r="Y4750" s="6"/>
    </row>
    <row r="4751" spans="1:25" x14ac:dyDescent="0.3">
      <c r="A4751" s="6" t="s">
        <v>17799</v>
      </c>
      <c r="B4751" s="6"/>
      <c r="C4751" s="6" t="s">
        <v>17800</v>
      </c>
      <c r="D4751" s="6" t="str">
        <f t="shared" si="222"/>
        <v>ORD26000471</v>
      </c>
      <c r="E4751" s="10">
        <v>46291</v>
      </c>
      <c r="F4751" s="6" t="s">
        <v>12294</v>
      </c>
      <c r="G4751" s="6" t="s">
        <v>27</v>
      </c>
      <c r="H4751" s="8">
        <v>2297</v>
      </c>
      <c r="I4751" s="8">
        <v>36.75</v>
      </c>
      <c r="J4751" s="8">
        <v>6.62</v>
      </c>
      <c r="K4751" s="8">
        <v>2253.63</v>
      </c>
      <c r="L4751" s="10">
        <v>46293</v>
      </c>
      <c r="M4751" s="6" t="s">
        <v>17784</v>
      </c>
      <c r="N4751" s="6" t="str">
        <f>IF(COUNTIF($A$2:A4751,A4751)&gt;1,"DUP","OK")</f>
        <v>OK</v>
      </c>
      <c r="O4751" s="6" t="str">
        <f t="shared" si="223"/>
        <v>ORD26000471</v>
      </c>
      <c r="P4751" s="6" t="str">
        <f t="shared" si="224"/>
        <v>Sep</v>
      </c>
      <c r="Q4751" s="6"/>
      <c r="R4751" s="9"/>
      <c r="S4751" s="8"/>
      <c r="T4751" s="8"/>
      <c r="U4751" s="8"/>
      <c r="V4751" s="8"/>
      <c r="W4751" s="8"/>
      <c r="X4751" s="6"/>
      <c r="Y4751" s="6"/>
    </row>
    <row r="4752" spans="1:25" x14ac:dyDescent="0.3">
      <c r="A4752" s="6" t="s">
        <v>17801</v>
      </c>
      <c r="B4752" s="6"/>
      <c r="C4752" s="6" t="s">
        <v>998</v>
      </c>
      <c r="D4752" s="6" t="str">
        <f t="shared" si="222"/>
        <v>ORD26000481</v>
      </c>
      <c r="E4752" s="10">
        <v>46291</v>
      </c>
      <c r="F4752" s="6" t="s">
        <v>12294</v>
      </c>
      <c r="G4752" s="6" t="s">
        <v>18</v>
      </c>
      <c r="H4752" s="8">
        <v>3499</v>
      </c>
      <c r="I4752" s="8">
        <v>10.5</v>
      </c>
      <c r="J4752" s="8">
        <v>1.89</v>
      </c>
      <c r="K4752" s="8">
        <v>3486.61</v>
      </c>
      <c r="L4752" s="10">
        <v>46293</v>
      </c>
      <c r="M4752" s="6" t="s">
        <v>17784</v>
      </c>
      <c r="N4752" s="6" t="str">
        <f>IF(COUNTIF($A$2:A4752,A4752)&gt;1,"DUP","OK")</f>
        <v>OK</v>
      </c>
      <c r="O4752" s="6" t="str">
        <f t="shared" si="223"/>
        <v>ORD26000481</v>
      </c>
      <c r="P4752" s="6" t="str">
        <f t="shared" si="224"/>
        <v>Sep</v>
      </c>
      <c r="Q4752" s="6"/>
      <c r="R4752" s="9"/>
      <c r="S4752" s="8"/>
      <c r="T4752" s="8"/>
      <c r="U4752" s="8"/>
      <c r="V4752" s="8"/>
      <c r="W4752" s="8"/>
      <c r="X4752" s="6"/>
      <c r="Y4752" s="6"/>
    </row>
    <row r="4753" spans="1:25" x14ac:dyDescent="0.3">
      <c r="A4753" s="6" t="s">
        <v>17802</v>
      </c>
      <c r="B4753" s="6"/>
      <c r="C4753" s="6" t="s">
        <v>1069</v>
      </c>
      <c r="D4753" s="6" t="str">
        <f t="shared" si="222"/>
        <v>ORD26000516</v>
      </c>
      <c r="E4753" s="10">
        <v>46291</v>
      </c>
      <c r="F4753" s="6" t="s">
        <v>12294</v>
      </c>
      <c r="G4753" s="6" t="s">
        <v>54</v>
      </c>
      <c r="H4753" s="8">
        <v>5497</v>
      </c>
      <c r="I4753" s="8">
        <v>93.45</v>
      </c>
      <c r="J4753" s="8">
        <v>16.82</v>
      </c>
      <c r="K4753" s="8">
        <v>5386.73</v>
      </c>
      <c r="L4753" s="10">
        <v>46293</v>
      </c>
      <c r="M4753" s="6" t="s">
        <v>17784</v>
      </c>
      <c r="N4753" s="6" t="str">
        <f>IF(COUNTIF($A$2:A4753,A4753)&gt;1,"DUP","OK")</f>
        <v>OK</v>
      </c>
      <c r="O4753" s="6" t="str">
        <f t="shared" si="223"/>
        <v>ORD26000516</v>
      </c>
      <c r="P4753" s="6" t="str">
        <f t="shared" si="224"/>
        <v>Sep</v>
      </c>
      <c r="Q4753" s="6"/>
      <c r="R4753" s="9"/>
      <c r="S4753" s="8"/>
      <c r="T4753" s="8"/>
      <c r="U4753" s="8"/>
      <c r="V4753" s="8"/>
      <c r="W4753" s="8"/>
      <c r="X4753" s="6"/>
      <c r="Y4753" s="6"/>
    </row>
    <row r="4754" spans="1:25" x14ac:dyDescent="0.3">
      <c r="A4754" s="6" t="s">
        <v>17803</v>
      </c>
      <c r="B4754" s="6"/>
      <c r="C4754" s="6" t="s">
        <v>1197</v>
      </c>
      <c r="D4754" s="6" t="str">
        <f t="shared" si="222"/>
        <v>ORD26000580</v>
      </c>
      <c r="E4754" s="10">
        <v>46291</v>
      </c>
      <c r="F4754" s="6" t="s">
        <v>12294</v>
      </c>
      <c r="G4754" s="6" t="s">
        <v>27</v>
      </c>
      <c r="H4754" s="8">
        <v>1499</v>
      </c>
      <c r="I4754" s="8">
        <v>26.98</v>
      </c>
      <c r="J4754" s="8">
        <v>4.8600000000000003</v>
      </c>
      <c r="K4754" s="8">
        <v>1467.16</v>
      </c>
      <c r="L4754" s="10">
        <v>46293</v>
      </c>
      <c r="M4754" s="6" t="s">
        <v>17784</v>
      </c>
      <c r="N4754" s="6" t="str">
        <f>IF(COUNTIF($A$2:A4754,A4754)&gt;1,"DUP","OK")</f>
        <v>OK</v>
      </c>
      <c r="O4754" s="6" t="str">
        <f t="shared" si="223"/>
        <v>ORD26000580</v>
      </c>
      <c r="P4754" s="6" t="str">
        <f t="shared" si="224"/>
        <v>Sep</v>
      </c>
      <c r="Q4754" s="6"/>
      <c r="R4754" s="9"/>
      <c r="S4754" s="8"/>
      <c r="T4754" s="8"/>
      <c r="U4754" s="8"/>
      <c r="V4754" s="8"/>
      <c r="W4754" s="8"/>
      <c r="X4754" s="6"/>
      <c r="Y4754" s="6"/>
    </row>
    <row r="4755" spans="1:25" x14ac:dyDescent="0.3">
      <c r="A4755" s="6" t="s">
        <v>17804</v>
      </c>
      <c r="B4755" s="6"/>
      <c r="C4755" s="6" t="s">
        <v>1246</v>
      </c>
      <c r="D4755" s="6" t="str">
        <f t="shared" si="222"/>
        <v>ORD26000605</v>
      </c>
      <c r="E4755" s="10">
        <v>46291</v>
      </c>
      <c r="F4755" s="6" t="s">
        <v>12294</v>
      </c>
      <c r="G4755" s="6" t="s">
        <v>18</v>
      </c>
      <c r="H4755" s="8">
        <v>4498</v>
      </c>
      <c r="I4755" s="8">
        <v>13.49</v>
      </c>
      <c r="J4755" s="8">
        <v>2.4300000000000002</v>
      </c>
      <c r="K4755" s="8">
        <v>4482.08</v>
      </c>
      <c r="L4755" s="10">
        <v>46293</v>
      </c>
      <c r="M4755" s="6" t="s">
        <v>17784</v>
      </c>
      <c r="N4755" s="6" t="str">
        <f>IF(COUNTIF($A$2:A4755,A4755)&gt;1,"DUP","OK")</f>
        <v>OK</v>
      </c>
      <c r="O4755" s="6" t="str">
        <f t="shared" si="223"/>
        <v>ORD26000605</v>
      </c>
      <c r="P4755" s="6" t="str">
        <f t="shared" si="224"/>
        <v>Sep</v>
      </c>
      <c r="Q4755" s="6"/>
      <c r="R4755" s="9"/>
      <c r="S4755" s="8"/>
      <c r="T4755" s="8"/>
      <c r="U4755" s="8"/>
      <c r="V4755" s="8"/>
      <c r="W4755" s="8"/>
      <c r="X4755" s="6"/>
      <c r="Y4755" s="6"/>
    </row>
    <row r="4756" spans="1:25" x14ac:dyDescent="0.3">
      <c r="A4756" s="6" t="s">
        <v>17805</v>
      </c>
      <c r="B4756" s="6"/>
      <c r="C4756" s="6" t="s">
        <v>1260</v>
      </c>
      <c r="D4756" s="6" t="str">
        <f t="shared" si="222"/>
        <v>ORD26000612</v>
      </c>
      <c r="E4756" s="10">
        <v>46291</v>
      </c>
      <c r="F4756" s="6" t="s">
        <v>12294</v>
      </c>
      <c r="G4756" s="6" t="s">
        <v>18</v>
      </c>
      <c r="H4756" s="8">
        <v>1598</v>
      </c>
      <c r="I4756" s="8">
        <v>0</v>
      </c>
      <c r="J4756" s="8">
        <v>0</v>
      </c>
      <c r="K4756" s="8">
        <v>1598</v>
      </c>
      <c r="L4756" s="10">
        <v>46293</v>
      </c>
      <c r="M4756" s="6" t="s">
        <v>17784</v>
      </c>
      <c r="N4756" s="6" t="str">
        <f>IF(COUNTIF($A$2:A4756,A4756)&gt;1,"DUP","OK")</f>
        <v>OK</v>
      </c>
      <c r="O4756" s="6" t="str">
        <f t="shared" si="223"/>
        <v>ORD26000612</v>
      </c>
      <c r="P4756" s="6" t="str">
        <f t="shared" si="224"/>
        <v>Sep</v>
      </c>
      <c r="Q4756" s="6"/>
      <c r="R4756" s="9"/>
      <c r="S4756" s="8"/>
      <c r="T4756" s="8"/>
      <c r="U4756" s="8"/>
      <c r="V4756" s="8"/>
      <c r="W4756" s="8"/>
      <c r="X4756" s="6"/>
      <c r="Y4756" s="6"/>
    </row>
    <row r="4757" spans="1:25" x14ac:dyDescent="0.3">
      <c r="A4757" s="6" t="s">
        <v>17806</v>
      </c>
      <c r="B4757" s="6"/>
      <c r="C4757" s="6" t="s">
        <v>1570</v>
      </c>
      <c r="D4757" s="6" t="str">
        <f t="shared" si="222"/>
        <v>ORD26000767</v>
      </c>
      <c r="E4757" s="10">
        <v>46291</v>
      </c>
      <c r="F4757" s="6" t="s">
        <v>12294</v>
      </c>
      <c r="G4757" s="6" t="s">
        <v>18</v>
      </c>
      <c r="H4757" s="8">
        <v>4597</v>
      </c>
      <c r="I4757" s="8">
        <v>13.79</v>
      </c>
      <c r="J4757" s="8">
        <v>2.48</v>
      </c>
      <c r="K4757" s="8">
        <v>4580.7299999999996</v>
      </c>
      <c r="L4757" s="10">
        <v>46293</v>
      </c>
      <c r="M4757" s="6" t="s">
        <v>17784</v>
      </c>
      <c r="N4757" s="6" t="str">
        <f>IF(COUNTIF($A$2:A4757,A4757)&gt;1,"DUP","OK")</f>
        <v>OK</v>
      </c>
      <c r="O4757" s="6" t="str">
        <f t="shared" si="223"/>
        <v>ORD26000767</v>
      </c>
      <c r="P4757" s="6" t="str">
        <f t="shared" si="224"/>
        <v>Sep</v>
      </c>
      <c r="Q4757" s="6"/>
      <c r="R4757" s="9"/>
      <c r="S4757" s="8"/>
      <c r="T4757" s="8"/>
      <c r="U4757" s="8"/>
      <c r="V4757" s="8"/>
      <c r="W4757" s="8"/>
      <c r="X4757" s="6"/>
      <c r="Y4757" s="6"/>
    </row>
    <row r="4758" spans="1:25" x14ac:dyDescent="0.3">
      <c r="A4758" s="6" t="s">
        <v>17807</v>
      </c>
      <c r="B4758" s="6"/>
      <c r="C4758" s="6" t="s">
        <v>1628</v>
      </c>
      <c r="D4758" s="6" t="str">
        <f t="shared" si="222"/>
        <v>ORD26000796</v>
      </c>
      <c r="E4758" s="10">
        <v>46291</v>
      </c>
      <c r="F4758" s="6" t="s">
        <v>12294</v>
      </c>
      <c r="G4758" s="6" t="s">
        <v>54</v>
      </c>
      <c r="H4758" s="8">
        <v>3097</v>
      </c>
      <c r="I4758" s="8">
        <v>52.65</v>
      </c>
      <c r="J4758" s="8">
        <v>9.48</v>
      </c>
      <c r="K4758" s="8">
        <v>3034.87</v>
      </c>
      <c r="L4758" s="10">
        <v>46293</v>
      </c>
      <c r="M4758" s="6" t="s">
        <v>17784</v>
      </c>
      <c r="N4758" s="6" t="str">
        <f>IF(COUNTIF($A$2:A4758,A4758)&gt;1,"DUP","OK")</f>
        <v>OK</v>
      </c>
      <c r="O4758" s="6" t="str">
        <f t="shared" si="223"/>
        <v>ORD26000796</v>
      </c>
      <c r="P4758" s="6" t="str">
        <f t="shared" si="224"/>
        <v>Sep</v>
      </c>
      <c r="Q4758" s="6"/>
      <c r="R4758" s="9"/>
      <c r="S4758" s="8"/>
      <c r="T4758" s="8"/>
      <c r="U4758" s="8"/>
      <c r="V4758" s="8"/>
      <c r="W4758" s="8"/>
      <c r="X4758" s="6"/>
      <c r="Y4758" s="6"/>
    </row>
    <row r="4759" spans="1:25" x14ac:dyDescent="0.3">
      <c r="A4759" s="6" t="s">
        <v>17808</v>
      </c>
      <c r="B4759" s="6"/>
      <c r="C4759" s="6" t="s">
        <v>17809</v>
      </c>
      <c r="D4759" s="6" t="str">
        <f t="shared" si="222"/>
        <v>ORD26000819</v>
      </c>
      <c r="E4759" s="10">
        <v>46291</v>
      </c>
      <c r="F4759" s="6" t="s">
        <v>12294</v>
      </c>
      <c r="G4759" s="6" t="s">
        <v>18</v>
      </c>
      <c r="H4759" s="8">
        <v>1499</v>
      </c>
      <c r="I4759" s="8">
        <v>0</v>
      </c>
      <c r="J4759" s="8">
        <v>0</v>
      </c>
      <c r="K4759" s="8">
        <v>1499</v>
      </c>
      <c r="L4759" s="10">
        <v>46293</v>
      </c>
      <c r="M4759" s="6" t="s">
        <v>17784</v>
      </c>
      <c r="N4759" s="6" t="str">
        <f>IF(COUNTIF($A$2:A4759,A4759)&gt;1,"DUP","OK")</f>
        <v>OK</v>
      </c>
      <c r="O4759" s="6" t="str">
        <f t="shared" si="223"/>
        <v>ORD26000819</v>
      </c>
      <c r="P4759" s="6" t="str">
        <f t="shared" si="224"/>
        <v>Sep</v>
      </c>
      <c r="Q4759" s="6"/>
      <c r="R4759" s="9"/>
      <c r="S4759" s="8"/>
      <c r="T4759" s="8"/>
      <c r="U4759" s="8"/>
      <c r="V4759" s="8"/>
      <c r="W4759" s="8"/>
      <c r="X4759" s="6"/>
      <c r="Y4759" s="6"/>
    </row>
    <row r="4760" spans="1:25" x14ac:dyDescent="0.3">
      <c r="A4760" s="6" t="s">
        <v>17810</v>
      </c>
      <c r="B4760" s="6"/>
      <c r="C4760" s="6" t="s">
        <v>1693</v>
      </c>
      <c r="D4760" s="6" t="str">
        <f t="shared" si="222"/>
        <v>ORD26000829</v>
      </c>
      <c r="E4760" s="10">
        <v>46291</v>
      </c>
      <c r="F4760" s="6" t="s">
        <v>12294</v>
      </c>
      <c r="G4760" s="6" t="s">
        <v>54</v>
      </c>
      <c r="H4760" s="8">
        <v>3597</v>
      </c>
      <c r="I4760" s="8">
        <v>61.15</v>
      </c>
      <c r="J4760" s="8">
        <v>11.01</v>
      </c>
      <c r="K4760" s="8">
        <v>3524.84</v>
      </c>
      <c r="L4760" s="10">
        <v>46293</v>
      </c>
      <c r="M4760" s="6" t="s">
        <v>17784</v>
      </c>
      <c r="N4760" s="6" t="str">
        <f>IF(COUNTIF($A$2:A4760,A4760)&gt;1,"DUP","OK")</f>
        <v>OK</v>
      </c>
      <c r="O4760" s="6" t="str">
        <f t="shared" si="223"/>
        <v>ORD26000829</v>
      </c>
      <c r="P4760" s="6" t="str">
        <f t="shared" si="224"/>
        <v>Sep</v>
      </c>
      <c r="Q4760" s="6"/>
      <c r="R4760" s="9"/>
      <c r="S4760" s="8"/>
      <c r="T4760" s="8"/>
      <c r="U4760" s="8"/>
      <c r="V4760" s="8"/>
      <c r="W4760" s="8"/>
      <c r="X4760" s="6"/>
      <c r="Y4760" s="6"/>
    </row>
    <row r="4761" spans="1:25" x14ac:dyDescent="0.3">
      <c r="A4761" s="6" t="s">
        <v>17811</v>
      </c>
      <c r="B4761" s="6"/>
      <c r="C4761" s="6" t="s">
        <v>1816</v>
      </c>
      <c r="D4761" s="6" t="str">
        <f t="shared" si="222"/>
        <v>ORD26000891</v>
      </c>
      <c r="E4761" s="10">
        <v>46291</v>
      </c>
      <c r="F4761" s="6" t="s">
        <v>12294</v>
      </c>
      <c r="G4761" s="6" t="s">
        <v>18</v>
      </c>
      <c r="H4761" s="8">
        <v>349</v>
      </c>
      <c r="I4761" s="8">
        <v>0</v>
      </c>
      <c r="J4761" s="8">
        <v>0</v>
      </c>
      <c r="K4761" s="8">
        <v>349</v>
      </c>
      <c r="L4761" s="10">
        <v>46293</v>
      </c>
      <c r="M4761" s="6" t="s">
        <v>17784</v>
      </c>
      <c r="N4761" s="6" t="str">
        <f>IF(COUNTIF($A$2:A4761,A4761)&gt;1,"DUP","OK")</f>
        <v>OK</v>
      </c>
      <c r="O4761" s="6" t="str">
        <f t="shared" si="223"/>
        <v>ORD26000891</v>
      </c>
      <c r="P4761" s="6" t="str">
        <f t="shared" si="224"/>
        <v>Sep</v>
      </c>
      <c r="Q4761" s="6"/>
      <c r="R4761" s="9"/>
      <c r="S4761" s="8"/>
      <c r="T4761" s="8"/>
      <c r="U4761" s="8"/>
      <c r="V4761" s="8"/>
      <c r="W4761" s="8"/>
      <c r="X4761" s="6"/>
      <c r="Y4761" s="6"/>
    </row>
    <row r="4762" spans="1:25" x14ac:dyDescent="0.3">
      <c r="A4762" s="6" t="s">
        <v>17812</v>
      </c>
      <c r="B4762" s="6"/>
      <c r="C4762" s="6" t="s">
        <v>1903</v>
      </c>
      <c r="D4762" s="6" t="str">
        <f t="shared" si="222"/>
        <v>ORD26000935</v>
      </c>
      <c r="E4762" s="10">
        <v>46291</v>
      </c>
      <c r="F4762" s="6" t="s">
        <v>12294</v>
      </c>
      <c r="G4762" s="6" t="s">
        <v>54</v>
      </c>
      <c r="H4762" s="8">
        <v>1499</v>
      </c>
      <c r="I4762" s="8">
        <v>28.48</v>
      </c>
      <c r="J4762" s="8">
        <v>5.13</v>
      </c>
      <c r="K4762" s="8">
        <v>1465.39</v>
      </c>
      <c r="L4762" s="10">
        <v>46293</v>
      </c>
      <c r="M4762" s="6" t="s">
        <v>17784</v>
      </c>
      <c r="N4762" s="6" t="str">
        <f>IF(COUNTIF($A$2:A4762,A4762)&gt;1,"DUP","OK")</f>
        <v>OK</v>
      </c>
      <c r="O4762" s="6" t="str">
        <f t="shared" si="223"/>
        <v>ORD26000935</v>
      </c>
      <c r="P4762" s="6" t="str">
        <f t="shared" si="224"/>
        <v>Sep</v>
      </c>
      <c r="Q4762" s="6"/>
      <c r="R4762" s="9"/>
      <c r="S4762" s="8"/>
      <c r="T4762" s="8"/>
      <c r="U4762" s="8"/>
      <c r="V4762" s="8"/>
      <c r="W4762" s="8"/>
      <c r="X4762" s="6"/>
      <c r="Y4762" s="6"/>
    </row>
    <row r="4763" spans="1:25" x14ac:dyDescent="0.3">
      <c r="A4763" s="6" t="s">
        <v>17813</v>
      </c>
      <c r="B4763" s="6"/>
      <c r="C4763" s="6" t="s">
        <v>1945</v>
      </c>
      <c r="D4763" s="6" t="str">
        <f t="shared" si="222"/>
        <v>ORD26000956</v>
      </c>
      <c r="E4763" s="10">
        <v>46291</v>
      </c>
      <c r="F4763" s="6" t="s">
        <v>12294</v>
      </c>
      <c r="G4763" s="6" t="s">
        <v>18</v>
      </c>
      <c r="H4763" s="8">
        <v>349</v>
      </c>
      <c r="I4763" s="8">
        <v>0</v>
      </c>
      <c r="J4763" s="8">
        <v>0</v>
      </c>
      <c r="K4763" s="8">
        <v>349</v>
      </c>
      <c r="L4763" s="10">
        <v>46293</v>
      </c>
      <c r="M4763" s="6" t="s">
        <v>17784</v>
      </c>
      <c r="N4763" s="6" t="str">
        <f>IF(COUNTIF($A$2:A4763,A4763)&gt;1,"DUP","OK")</f>
        <v>OK</v>
      </c>
      <c r="O4763" s="6" t="str">
        <f t="shared" si="223"/>
        <v>ORD26000956</v>
      </c>
      <c r="P4763" s="6" t="str">
        <f t="shared" si="224"/>
        <v>Sep</v>
      </c>
      <c r="Q4763" s="6"/>
      <c r="R4763" s="9"/>
      <c r="S4763" s="8"/>
      <c r="T4763" s="8"/>
      <c r="U4763" s="8"/>
      <c r="V4763" s="8"/>
      <c r="W4763" s="8"/>
      <c r="X4763" s="6"/>
      <c r="Y4763" s="6"/>
    </row>
    <row r="4764" spans="1:25" x14ac:dyDescent="0.3">
      <c r="A4764" s="6" t="s">
        <v>17814</v>
      </c>
      <c r="B4764" s="6"/>
      <c r="C4764" s="6" t="s">
        <v>1989</v>
      </c>
      <c r="D4764" s="6" t="str">
        <f t="shared" si="222"/>
        <v>ORD26000978</v>
      </c>
      <c r="E4764" s="10">
        <v>46291</v>
      </c>
      <c r="F4764" s="6" t="s">
        <v>12294</v>
      </c>
      <c r="G4764" s="6" t="s">
        <v>43</v>
      </c>
      <c r="H4764" s="8">
        <v>1299</v>
      </c>
      <c r="I4764" s="8">
        <v>19.489999999999998</v>
      </c>
      <c r="J4764" s="8">
        <v>3.51</v>
      </c>
      <c r="K4764" s="8">
        <v>1276</v>
      </c>
      <c r="L4764" s="10">
        <v>46293</v>
      </c>
      <c r="M4764" s="6" t="s">
        <v>17784</v>
      </c>
      <c r="N4764" s="6" t="str">
        <f>IF(COUNTIF($A$2:A4764,A4764)&gt;1,"DUP","OK")</f>
        <v>OK</v>
      </c>
      <c r="O4764" s="6" t="str">
        <f t="shared" si="223"/>
        <v>ORD26000978</v>
      </c>
      <c r="P4764" s="6" t="str">
        <f t="shared" si="224"/>
        <v>Sep</v>
      </c>
      <c r="Q4764" s="6"/>
      <c r="R4764" s="9"/>
      <c r="S4764" s="8"/>
      <c r="T4764" s="8"/>
      <c r="U4764" s="8"/>
      <c r="V4764" s="8"/>
      <c r="W4764" s="8"/>
      <c r="X4764" s="6"/>
      <c r="Y4764" s="6"/>
    </row>
    <row r="4765" spans="1:25" x14ac:dyDescent="0.3">
      <c r="A4765" s="6" t="s">
        <v>17815</v>
      </c>
      <c r="B4765" s="6"/>
      <c r="C4765" s="6" t="s">
        <v>2033</v>
      </c>
      <c r="D4765" s="6" t="str">
        <f t="shared" si="222"/>
        <v>ORD26001000</v>
      </c>
      <c r="E4765" s="10">
        <v>46291</v>
      </c>
      <c r="F4765" s="6" t="s">
        <v>12294</v>
      </c>
      <c r="G4765" s="6" t="s">
        <v>43</v>
      </c>
      <c r="H4765" s="8">
        <v>5497</v>
      </c>
      <c r="I4765" s="8">
        <v>65.959999999999994</v>
      </c>
      <c r="J4765" s="8">
        <v>11.87</v>
      </c>
      <c r="K4765" s="8">
        <v>5419.17</v>
      </c>
      <c r="L4765" s="10">
        <v>46293</v>
      </c>
      <c r="M4765" s="6" t="s">
        <v>17784</v>
      </c>
      <c r="N4765" s="6" t="str">
        <f>IF(COUNTIF($A$2:A4765,A4765)&gt;1,"DUP","OK")</f>
        <v>OK</v>
      </c>
      <c r="O4765" s="6" t="str">
        <f t="shared" si="223"/>
        <v>ORD26001000</v>
      </c>
      <c r="P4765" s="6" t="str">
        <f t="shared" si="224"/>
        <v>Sep</v>
      </c>
      <c r="Q4765" s="6"/>
      <c r="R4765" s="9"/>
      <c r="S4765" s="8"/>
      <c r="T4765" s="8"/>
      <c r="U4765" s="8"/>
      <c r="V4765" s="8"/>
      <c r="W4765" s="8"/>
      <c r="X4765" s="6"/>
      <c r="Y4765" s="6"/>
    </row>
    <row r="4766" spans="1:25" x14ac:dyDescent="0.3">
      <c r="A4766" s="6" t="s">
        <v>17816</v>
      </c>
      <c r="B4766" s="6"/>
      <c r="C4766" s="6" t="s">
        <v>2239</v>
      </c>
      <c r="D4766" s="6" t="str">
        <f t="shared" si="222"/>
        <v>ORD26001103</v>
      </c>
      <c r="E4766" s="10">
        <v>46291</v>
      </c>
      <c r="F4766" s="6" t="s">
        <v>12294</v>
      </c>
      <c r="G4766" s="6" t="s">
        <v>18</v>
      </c>
      <c r="H4766" s="8">
        <v>2499</v>
      </c>
      <c r="I4766" s="8">
        <v>7.5</v>
      </c>
      <c r="J4766" s="8">
        <v>1.35</v>
      </c>
      <c r="K4766" s="8">
        <v>2490.15</v>
      </c>
      <c r="L4766" s="10">
        <v>46293</v>
      </c>
      <c r="M4766" s="6" t="s">
        <v>17784</v>
      </c>
      <c r="N4766" s="6" t="str">
        <f>IF(COUNTIF($A$2:A4766,A4766)&gt;1,"DUP","OK")</f>
        <v>OK</v>
      </c>
      <c r="O4766" s="6" t="str">
        <f t="shared" si="223"/>
        <v>ORD26001103</v>
      </c>
      <c r="P4766" s="6" t="str">
        <f t="shared" si="224"/>
        <v>Sep</v>
      </c>
      <c r="Q4766" s="6"/>
      <c r="R4766" s="9"/>
      <c r="S4766" s="8"/>
      <c r="T4766" s="8"/>
      <c r="U4766" s="8"/>
      <c r="V4766" s="8"/>
      <c r="W4766" s="8"/>
      <c r="X4766" s="6"/>
      <c r="Y4766" s="6"/>
    </row>
    <row r="4767" spans="1:25" x14ac:dyDescent="0.3">
      <c r="A4767" s="6" t="s">
        <v>17817</v>
      </c>
      <c r="B4767" s="6"/>
      <c r="C4767" s="6" t="s">
        <v>17818</v>
      </c>
      <c r="D4767" s="6" t="str">
        <f t="shared" si="222"/>
        <v>ORD26001133</v>
      </c>
      <c r="E4767" s="10">
        <v>46291</v>
      </c>
      <c r="F4767" s="6" t="s">
        <v>12294</v>
      </c>
      <c r="G4767" s="6" t="s">
        <v>27</v>
      </c>
      <c r="H4767" s="8">
        <v>2999</v>
      </c>
      <c r="I4767" s="8">
        <v>47.98</v>
      </c>
      <c r="J4767" s="8">
        <v>8.64</v>
      </c>
      <c r="K4767" s="8">
        <v>2942.38</v>
      </c>
      <c r="L4767" s="10">
        <v>46293</v>
      </c>
      <c r="M4767" s="6" t="s">
        <v>17784</v>
      </c>
      <c r="N4767" s="6" t="str">
        <f>IF(COUNTIF($A$2:A4767,A4767)&gt;1,"DUP","OK")</f>
        <v>OK</v>
      </c>
      <c r="O4767" s="6" t="str">
        <f t="shared" si="223"/>
        <v>ORD26001133</v>
      </c>
      <c r="P4767" s="6" t="str">
        <f t="shared" si="224"/>
        <v>Sep</v>
      </c>
      <c r="Q4767" s="6"/>
      <c r="R4767" s="9"/>
      <c r="S4767" s="8"/>
      <c r="T4767" s="8"/>
      <c r="U4767" s="8"/>
      <c r="V4767" s="8"/>
      <c r="W4767" s="8"/>
      <c r="X4767" s="6"/>
      <c r="Y4767" s="6"/>
    </row>
    <row r="4768" spans="1:25" x14ac:dyDescent="0.3">
      <c r="A4768" s="6" t="s">
        <v>17819</v>
      </c>
      <c r="B4768" s="6"/>
      <c r="C4768" s="6" t="s">
        <v>2533</v>
      </c>
      <c r="D4768" s="6" t="str">
        <f t="shared" si="222"/>
        <v>ORD26001251</v>
      </c>
      <c r="E4768" s="10">
        <v>46291</v>
      </c>
      <c r="F4768" s="6" t="s">
        <v>12294</v>
      </c>
      <c r="G4768" s="6" t="s">
        <v>18</v>
      </c>
      <c r="H4768" s="8">
        <v>499</v>
      </c>
      <c r="I4768" s="8">
        <v>0</v>
      </c>
      <c r="J4768" s="8">
        <v>0</v>
      </c>
      <c r="K4768" s="8">
        <v>499</v>
      </c>
      <c r="L4768" s="10">
        <v>46293</v>
      </c>
      <c r="M4768" s="6" t="s">
        <v>17784</v>
      </c>
      <c r="N4768" s="6" t="str">
        <f>IF(COUNTIF($A$2:A4768,A4768)&gt;1,"DUP","OK")</f>
        <v>OK</v>
      </c>
      <c r="O4768" s="6" t="str">
        <f t="shared" si="223"/>
        <v>ORD26001251</v>
      </c>
      <c r="P4768" s="6" t="str">
        <f t="shared" si="224"/>
        <v>Sep</v>
      </c>
      <c r="Q4768" s="6"/>
      <c r="R4768" s="9"/>
      <c r="S4768" s="8"/>
      <c r="T4768" s="8"/>
      <c r="U4768" s="8"/>
      <c r="V4768" s="8"/>
      <c r="W4768" s="8"/>
      <c r="X4768" s="6"/>
      <c r="Y4768" s="6"/>
    </row>
    <row r="4769" spans="1:25" x14ac:dyDescent="0.3">
      <c r="A4769" s="6" t="s">
        <v>17820</v>
      </c>
      <c r="B4769" s="6"/>
      <c r="C4769" s="6" t="s">
        <v>2631</v>
      </c>
      <c r="D4769" s="6" t="str">
        <f t="shared" si="222"/>
        <v>ORD26001300</v>
      </c>
      <c r="E4769" s="10">
        <v>46291</v>
      </c>
      <c r="F4769" s="6" t="s">
        <v>12294</v>
      </c>
      <c r="G4769" s="6" t="s">
        <v>18</v>
      </c>
      <c r="H4769" s="8">
        <v>999</v>
      </c>
      <c r="I4769" s="8">
        <v>0</v>
      </c>
      <c r="J4769" s="8">
        <v>0</v>
      </c>
      <c r="K4769" s="8">
        <v>999</v>
      </c>
      <c r="L4769" s="10">
        <v>46293</v>
      </c>
      <c r="M4769" s="6" t="s">
        <v>17784</v>
      </c>
      <c r="N4769" s="6" t="str">
        <f>IF(COUNTIF($A$2:A4769,A4769)&gt;1,"DUP","OK")</f>
        <v>OK</v>
      </c>
      <c r="O4769" s="6" t="str">
        <f t="shared" si="223"/>
        <v>ORD26001300</v>
      </c>
      <c r="P4769" s="6" t="str">
        <f t="shared" si="224"/>
        <v>Sep</v>
      </c>
      <c r="Q4769" s="6"/>
      <c r="R4769" s="9"/>
      <c r="S4769" s="8"/>
      <c r="T4769" s="8"/>
      <c r="U4769" s="8"/>
      <c r="V4769" s="8"/>
      <c r="W4769" s="8"/>
      <c r="X4769" s="6"/>
      <c r="Y4769" s="6"/>
    </row>
    <row r="4770" spans="1:25" x14ac:dyDescent="0.3">
      <c r="A4770" s="6" t="s">
        <v>17821</v>
      </c>
      <c r="B4770" s="6"/>
      <c r="C4770" s="6" t="s">
        <v>2659</v>
      </c>
      <c r="D4770" s="6" t="str">
        <f t="shared" si="222"/>
        <v>ORD26001314</v>
      </c>
      <c r="E4770" s="10">
        <v>46291</v>
      </c>
      <c r="F4770" s="6" t="s">
        <v>12294</v>
      </c>
      <c r="G4770" s="6" t="s">
        <v>27</v>
      </c>
      <c r="H4770" s="8">
        <v>999</v>
      </c>
      <c r="I4770" s="8">
        <v>17.98</v>
      </c>
      <c r="J4770" s="8">
        <v>3.24</v>
      </c>
      <c r="K4770" s="8">
        <v>977.78</v>
      </c>
      <c r="L4770" s="10">
        <v>46293</v>
      </c>
      <c r="M4770" s="6" t="s">
        <v>17784</v>
      </c>
      <c r="N4770" s="6" t="str">
        <f>IF(COUNTIF($A$2:A4770,A4770)&gt;1,"DUP","OK")</f>
        <v>OK</v>
      </c>
      <c r="O4770" s="6" t="str">
        <f t="shared" si="223"/>
        <v>ORD26001314</v>
      </c>
      <c r="P4770" s="6" t="str">
        <f t="shared" si="224"/>
        <v>Sep</v>
      </c>
      <c r="Q4770" s="6"/>
      <c r="R4770" s="9"/>
      <c r="S4770" s="8"/>
      <c r="T4770" s="8"/>
      <c r="U4770" s="8"/>
      <c r="V4770" s="8"/>
      <c r="W4770" s="8"/>
      <c r="X4770" s="6"/>
      <c r="Y4770" s="6"/>
    </row>
    <row r="4771" spans="1:25" x14ac:dyDescent="0.3">
      <c r="A4771" s="6" t="s">
        <v>17822</v>
      </c>
      <c r="B4771" s="6"/>
      <c r="C4771" s="6" t="s">
        <v>2677</v>
      </c>
      <c r="D4771" s="6" t="str">
        <f t="shared" si="222"/>
        <v>ORD26001323</v>
      </c>
      <c r="E4771" s="10">
        <v>46291</v>
      </c>
      <c r="F4771" s="6" t="s">
        <v>12294</v>
      </c>
      <c r="G4771" s="6" t="s">
        <v>18</v>
      </c>
      <c r="H4771" s="8">
        <v>1798</v>
      </c>
      <c r="I4771" s="8">
        <v>0</v>
      </c>
      <c r="J4771" s="8">
        <v>0</v>
      </c>
      <c r="K4771" s="8">
        <v>1798</v>
      </c>
      <c r="L4771" s="10">
        <v>46293</v>
      </c>
      <c r="M4771" s="6" t="s">
        <v>17784</v>
      </c>
      <c r="N4771" s="6" t="str">
        <f>IF(COUNTIF($A$2:A4771,A4771)&gt;1,"DUP","OK")</f>
        <v>OK</v>
      </c>
      <c r="O4771" s="6" t="str">
        <f t="shared" si="223"/>
        <v>ORD26001323</v>
      </c>
      <c r="P4771" s="6" t="str">
        <f t="shared" si="224"/>
        <v>Sep</v>
      </c>
      <c r="Q4771" s="6"/>
      <c r="R4771" s="9"/>
      <c r="S4771" s="8"/>
      <c r="T4771" s="8"/>
      <c r="U4771" s="8"/>
      <c r="V4771" s="8"/>
      <c r="W4771" s="8"/>
      <c r="X4771" s="6"/>
      <c r="Y4771" s="6"/>
    </row>
    <row r="4772" spans="1:25" x14ac:dyDescent="0.3">
      <c r="A4772" s="6" t="s">
        <v>17823</v>
      </c>
      <c r="B4772" s="6"/>
      <c r="C4772" s="6" t="s">
        <v>2693</v>
      </c>
      <c r="D4772" s="6" t="str">
        <f t="shared" si="222"/>
        <v>ORD26001331</v>
      </c>
      <c r="E4772" s="10">
        <v>46291</v>
      </c>
      <c r="F4772" s="6" t="s">
        <v>12294</v>
      </c>
      <c r="G4772" s="6" t="s">
        <v>18</v>
      </c>
      <c r="H4772" s="8">
        <v>6498</v>
      </c>
      <c r="I4772" s="8">
        <v>19.489999999999998</v>
      </c>
      <c r="J4772" s="8">
        <v>3.51</v>
      </c>
      <c r="K4772" s="8">
        <v>6475</v>
      </c>
      <c r="L4772" s="10">
        <v>46293</v>
      </c>
      <c r="M4772" s="6" t="s">
        <v>17784</v>
      </c>
      <c r="N4772" s="6" t="str">
        <f>IF(COUNTIF($A$2:A4772,A4772)&gt;1,"DUP","OK")</f>
        <v>OK</v>
      </c>
      <c r="O4772" s="6" t="str">
        <f t="shared" si="223"/>
        <v>ORD26001331</v>
      </c>
      <c r="P4772" s="6" t="str">
        <f t="shared" si="224"/>
        <v>Sep</v>
      </c>
      <c r="Q4772" s="6"/>
      <c r="R4772" s="9"/>
      <c r="S4772" s="8"/>
      <c r="T4772" s="8"/>
      <c r="U4772" s="8"/>
      <c r="V4772" s="8"/>
      <c r="W4772" s="8"/>
      <c r="X4772" s="6"/>
      <c r="Y4772" s="6"/>
    </row>
    <row r="4773" spans="1:25" x14ac:dyDescent="0.3">
      <c r="A4773" s="6" t="s">
        <v>17824</v>
      </c>
      <c r="B4773" s="6"/>
      <c r="C4773" s="6" t="s">
        <v>2779</v>
      </c>
      <c r="D4773" s="6" t="str">
        <f t="shared" si="222"/>
        <v>ORD26001374</v>
      </c>
      <c r="E4773" s="10">
        <v>46291</v>
      </c>
      <c r="F4773" s="6" t="s">
        <v>12294</v>
      </c>
      <c r="G4773" s="6" t="s">
        <v>18</v>
      </c>
      <c r="H4773" s="8">
        <v>799</v>
      </c>
      <c r="I4773" s="8">
        <v>0</v>
      </c>
      <c r="J4773" s="8">
        <v>0</v>
      </c>
      <c r="K4773" s="8">
        <v>799</v>
      </c>
      <c r="L4773" s="10">
        <v>46293</v>
      </c>
      <c r="M4773" s="6" t="s">
        <v>17784</v>
      </c>
      <c r="N4773" s="6" t="str">
        <f>IF(COUNTIF($A$2:A4773,A4773)&gt;1,"DUP","OK")</f>
        <v>OK</v>
      </c>
      <c r="O4773" s="6" t="str">
        <f t="shared" si="223"/>
        <v>ORD26001374</v>
      </c>
      <c r="P4773" s="6" t="str">
        <f t="shared" si="224"/>
        <v>Sep</v>
      </c>
      <c r="Q4773" s="6"/>
      <c r="R4773" s="9"/>
      <c r="S4773" s="8"/>
      <c r="T4773" s="8"/>
      <c r="U4773" s="8"/>
      <c r="V4773" s="8"/>
      <c r="W4773" s="8"/>
      <c r="X4773" s="6"/>
      <c r="Y4773" s="6"/>
    </row>
    <row r="4774" spans="1:25" x14ac:dyDescent="0.3">
      <c r="A4774" s="6" t="s">
        <v>17825</v>
      </c>
      <c r="B4774" s="6"/>
      <c r="C4774" s="6" t="s">
        <v>2787</v>
      </c>
      <c r="D4774" s="6" t="str">
        <f t="shared" si="222"/>
        <v>ORD26001378</v>
      </c>
      <c r="E4774" s="10">
        <v>46291</v>
      </c>
      <c r="F4774" s="6" t="s">
        <v>12294</v>
      </c>
      <c r="G4774" s="6" t="s">
        <v>18</v>
      </c>
      <c r="H4774" s="8">
        <v>599</v>
      </c>
      <c r="I4774" s="8">
        <v>0</v>
      </c>
      <c r="J4774" s="8">
        <v>0</v>
      </c>
      <c r="K4774" s="8">
        <v>599</v>
      </c>
      <c r="L4774" s="10">
        <v>46293</v>
      </c>
      <c r="M4774" s="6" t="s">
        <v>17784</v>
      </c>
      <c r="N4774" s="6" t="str">
        <f>IF(COUNTIF($A$2:A4774,A4774)&gt;1,"DUP","OK")</f>
        <v>OK</v>
      </c>
      <c r="O4774" s="6" t="str">
        <f t="shared" si="223"/>
        <v>ORD26001378</v>
      </c>
      <c r="P4774" s="6" t="str">
        <f t="shared" si="224"/>
        <v>Sep</v>
      </c>
      <c r="Q4774" s="6"/>
      <c r="R4774" s="9"/>
      <c r="S4774" s="8"/>
      <c r="T4774" s="8"/>
      <c r="U4774" s="8"/>
      <c r="V4774" s="8"/>
      <c r="W4774" s="8"/>
      <c r="X4774" s="6"/>
      <c r="Y4774" s="6"/>
    </row>
    <row r="4775" spans="1:25" x14ac:dyDescent="0.3">
      <c r="A4775" s="6" t="s">
        <v>17826</v>
      </c>
      <c r="B4775" s="6"/>
      <c r="C4775" s="6" t="s">
        <v>2849</v>
      </c>
      <c r="D4775" s="6" t="str">
        <f t="shared" si="222"/>
        <v>ORD26001409</v>
      </c>
      <c r="E4775" s="10">
        <v>46291</v>
      </c>
      <c r="F4775" s="6" t="s">
        <v>12294</v>
      </c>
      <c r="G4775" s="6" t="s">
        <v>27</v>
      </c>
      <c r="H4775" s="8">
        <v>349</v>
      </c>
      <c r="I4775" s="8">
        <v>6.28</v>
      </c>
      <c r="J4775" s="8">
        <v>1.1299999999999999</v>
      </c>
      <c r="K4775" s="8">
        <v>341.59</v>
      </c>
      <c r="L4775" s="10">
        <v>46293</v>
      </c>
      <c r="M4775" s="6" t="s">
        <v>17784</v>
      </c>
      <c r="N4775" s="6" t="str">
        <f>IF(COUNTIF($A$2:A4775,A4775)&gt;1,"DUP","OK")</f>
        <v>OK</v>
      </c>
      <c r="O4775" s="6" t="str">
        <f t="shared" si="223"/>
        <v>ORD26001409</v>
      </c>
      <c r="P4775" s="6" t="str">
        <f t="shared" si="224"/>
        <v>Sep</v>
      </c>
      <c r="Q4775" s="6"/>
      <c r="R4775" s="9"/>
      <c r="S4775" s="8"/>
      <c r="T4775" s="8"/>
      <c r="U4775" s="8"/>
      <c r="V4775" s="8"/>
      <c r="W4775" s="8"/>
      <c r="X4775" s="6"/>
      <c r="Y4775" s="6"/>
    </row>
    <row r="4776" spans="1:25" x14ac:dyDescent="0.3">
      <c r="A4776" s="6" t="s">
        <v>17827</v>
      </c>
      <c r="B4776" s="6"/>
      <c r="C4776" s="6" t="s">
        <v>2928</v>
      </c>
      <c r="D4776" s="6" t="str">
        <f t="shared" si="222"/>
        <v>ORD26001450</v>
      </c>
      <c r="E4776" s="10">
        <v>46291</v>
      </c>
      <c r="F4776" s="6" t="s">
        <v>12294</v>
      </c>
      <c r="G4776" s="6" t="s">
        <v>27</v>
      </c>
      <c r="H4776" s="8">
        <v>1798</v>
      </c>
      <c r="I4776" s="8">
        <v>32.36</v>
      </c>
      <c r="J4776" s="8">
        <v>5.82</v>
      </c>
      <c r="K4776" s="8">
        <v>1759.82</v>
      </c>
      <c r="L4776" s="10">
        <v>46293</v>
      </c>
      <c r="M4776" s="6" t="s">
        <v>17784</v>
      </c>
      <c r="N4776" s="6" t="str">
        <f>IF(COUNTIF($A$2:A4776,A4776)&gt;1,"DUP","OK")</f>
        <v>OK</v>
      </c>
      <c r="O4776" s="6" t="str">
        <f t="shared" si="223"/>
        <v>ORD26001450</v>
      </c>
      <c r="P4776" s="6" t="str">
        <f t="shared" si="224"/>
        <v>Sep</v>
      </c>
      <c r="Q4776" s="6"/>
      <c r="R4776" s="9"/>
      <c r="S4776" s="8"/>
      <c r="T4776" s="8"/>
      <c r="U4776" s="8"/>
      <c r="V4776" s="8"/>
      <c r="W4776" s="8"/>
      <c r="X4776" s="6"/>
      <c r="Y4776" s="6"/>
    </row>
    <row r="4777" spans="1:25" x14ac:dyDescent="0.3">
      <c r="A4777" s="6" t="s">
        <v>17828</v>
      </c>
      <c r="B4777" s="6"/>
      <c r="C4777" s="6" t="s">
        <v>3016</v>
      </c>
      <c r="D4777" s="6" t="str">
        <f t="shared" si="222"/>
        <v>ORD26001494</v>
      </c>
      <c r="E4777" s="10">
        <v>46291</v>
      </c>
      <c r="F4777" s="6" t="s">
        <v>12294</v>
      </c>
      <c r="G4777" s="6" t="s">
        <v>27</v>
      </c>
      <c r="H4777" s="8">
        <v>349</v>
      </c>
      <c r="I4777" s="8">
        <v>6.28</v>
      </c>
      <c r="J4777" s="8">
        <v>1.1299999999999999</v>
      </c>
      <c r="K4777" s="8">
        <v>341.59</v>
      </c>
      <c r="L4777" s="10">
        <v>46293</v>
      </c>
      <c r="M4777" s="6" t="s">
        <v>17784</v>
      </c>
      <c r="N4777" s="6" t="str">
        <f>IF(COUNTIF($A$2:A4777,A4777)&gt;1,"DUP","OK")</f>
        <v>OK</v>
      </c>
      <c r="O4777" s="6" t="str">
        <f t="shared" si="223"/>
        <v>ORD26001494</v>
      </c>
      <c r="P4777" s="6" t="str">
        <f t="shared" si="224"/>
        <v>Sep</v>
      </c>
      <c r="Q4777" s="6"/>
      <c r="R4777" s="9"/>
      <c r="S4777" s="8"/>
      <c r="T4777" s="8"/>
      <c r="U4777" s="8"/>
      <c r="V4777" s="8"/>
      <c r="W4777" s="8"/>
      <c r="X4777" s="6"/>
      <c r="Y4777" s="6"/>
    </row>
    <row r="4778" spans="1:25" x14ac:dyDescent="0.3">
      <c r="A4778" s="6" t="s">
        <v>17829</v>
      </c>
      <c r="B4778" s="6"/>
      <c r="C4778" s="6" t="s">
        <v>3155</v>
      </c>
      <c r="D4778" s="6" t="str">
        <f t="shared" si="222"/>
        <v>ORD26001565</v>
      </c>
      <c r="E4778" s="10">
        <v>46291</v>
      </c>
      <c r="F4778" s="6" t="s">
        <v>12294</v>
      </c>
      <c r="G4778" s="6" t="s">
        <v>27</v>
      </c>
      <c r="H4778" s="8">
        <v>1499</v>
      </c>
      <c r="I4778" s="8">
        <v>26.98</v>
      </c>
      <c r="J4778" s="8">
        <v>4.8600000000000003</v>
      </c>
      <c r="K4778" s="8">
        <v>1467.16</v>
      </c>
      <c r="L4778" s="10">
        <v>46293</v>
      </c>
      <c r="M4778" s="6" t="s">
        <v>17784</v>
      </c>
      <c r="N4778" s="6" t="str">
        <f>IF(COUNTIF($A$2:A4778,A4778)&gt;1,"DUP","OK")</f>
        <v>OK</v>
      </c>
      <c r="O4778" s="6" t="str">
        <f t="shared" si="223"/>
        <v>ORD26001565</v>
      </c>
      <c r="P4778" s="6" t="str">
        <f t="shared" si="224"/>
        <v>Sep</v>
      </c>
      <c r="Q4778" s="6"/>
      <c r="R4778" s="9"/>
      <c r="S4778" s="8"/>
      <c r="T4778" s="8"/>
      <c r="U4778" s="8"/>
      <c r="V4778" s="8"/>
      <c r="W4778" s="8"/>
      <c r="X4778" s="6"/>
      <c r="Y4778" s="6"/>
    </row>
    <row r="4779" spans="1:25" x14ac:dyDescent="0.3">
      <c r="A4779" s="6" t="s">
        <v>17830</v>
      </c>
      <c r="B4779" s="6"/>
      <c r="C4779" s="6" t="s">
        <v>3322</v>
      </c>
      <c r="D4779" s="6" t="str">
        <f t="shared" si="222"/>
        <v>ORD26001650</v>
      </c>
      <c r="E4779" s="10">
        <v>46291</v>
      </c>
      <c r="F4779" s="6" t="s">
        <v>12294</v>
      </c>
      <c r="G4779" s="6" t="s">
        <v>18</v>
      </c>
      <c r="H4779" s="8">
        <v>999</v>
      </c>
      <c r="I4779" s="8">
        <v>0</v>
      </c>
      <c r="J4779" s="8">
        <v>0</v>
      </c>
      <c r="K4779" s="8">
        <v>999</v>
      </c>
      <c r="L4779" s="10">
        <v>46293</v>
      </c>
      <c r="M4779" s="6" t="s">
        <v>17784</v>
      </c>
      <c r="N4779" s="6" t="str">
        <f>IF(COUNTIF($A$2:A4779,A4779)&gt;1,"DUP","OK")</f>
        <v>OK</v>
      </c>
      <c r="O4779" s="6" t="str">
        <f t="shared" si="223"/>
        <v>ORD26001650</v>
      </c>
      <c r="P4779" s="6" t="str">
        <f t="shared" si="224"/>
        <v>Sep</v>
      </c>
      <c r="Q4779" s="6"/>
      <c r="R4779" s="9"/>
      <c r="S4779" s="8"/>
      <c r="T4779" s="8"/>
      <c r="U4779" s="8"/>
      <c r="V4779" s="8"/>
      <c r="W4779" s="8"/>
      <c r="X4779" s="6"/>
      <c r="Y4779" s="6"/>
    </row>
    <row r="4780" spans="1:25" x14ac:dyDescent="0.3">
      <c r="A4780" s="6" t="s">
        <v>17831</v>
      </c>
      <c r="B4780" s="6"/>
      <c r="C4780" s="6" t="s">
        <v>3356</v>
      </c>
      <c r="D4780" s="6" t="str">
        <f t="shared" si="222"/>
        <v>ORD26001667</v>
      </c>
      <c r="E4780" s="10">
        <v>46291</v>
      </c>
      <c r="F4780" s="6" t="s">
        <v>12294</v>
      </c>
      <c r="G4780" s="6" t="s">
        <v>27</v>
      </c>
      <c r="H4780" s="8">
        <v>9298</v>
      </c>
      <c r="I4780" s="8">
        <v>148.77000000000001</v>
      </c>
      <c r="J4780" s="8">
        <v>26.78</v>
      </c>
      <c r="K4780" s="8">
        <v>9122.4500000000007</v>
      </c>
      <c r="L4780" s="10">
        <v>46293</v>
      </c>
      <c r="M4780" s="6" t="s">
        <v>17784</v>
      </c>
      <c r="N4780" s="6" t="str">
        <f>IF(COUNTIF($A$2:A4780,A4780)&gt;1,"DUP","OK")</f>
        <v>OK</v>
      </c>
      <c r="O4780" s="6" t="str">
        <f t="shared" si="223"/>
        <v>ORD26001667</v>
      </c>
      <c r="P4780" s="6" t="str">
        <f t="shared" si="224"/>
        <v>Sep</v>
      </c>
      <c r="Q4780" s="6"/>
      <c r="R4780" s="9"/>
      <c r="S4780" s="8"/>
      <c r="T4780" s="8"/>
      <c r="U4780" s="8"/>
      <c r="V4780" s="8"/>
      <c r="W4780" s="8"/>
      <c r="X4780" s="6"/>
      <c r="Y4780" s="6"/>
    </row>
    <row r="4781" spans="1:25" x14ac:dyDescent="0.3">
      <c r="A4781" s="6" t="s">
        <v>17832</v>
      </c>
      <c r="B4781" s="6"/>
      <c r="C4781" s="6" t="s">
        <v>3368</v>
      </c>
      <c r="D4781" s="6" t="str">
        <f t="shared" si="222"/>
        <v>ORD26001673</v>
      </c>
      <c r="E4781" s="10">
        <v>46291</v>
      </c>
      <c r="F4781" s="6" t="s">
        <v>12294</v>
      </c>
      <c r="G4781" s="6" t="s">
        <v>18</v>
      </c>
      <c r="H4781" s="8">
        <v>3499</v>
      </c>
      <c r="I4781" s="8">
        <v>10.5</v>
      </c>
      <c r="J4781" s="8">
        <v>1.89</v>
      </c>
      <c r="K4781" s="8">
        <v>3486.61</v>
      </c>
      <c r="L4781" s="10">
        <v>46293</v>
      </c>
      <c r="M4781" s="6" t="s">
        <v>17784</v>
      </c>
      <c r="N4781" s="6" t="str">
        <f>IF(COUNTIF($A$2:A4781,A4781)&gt;1,"DUP","OK")</f>
        <v>OK</v>
      </c>
      <c r="O4781" s="6" t="str">
        <f t="shared" si="223"/>
        <v>ORD26001673</v>
      </c>
      <c r="P4781" s="6" t="str">
        <f t="shared" si="224"/>
        <v>Sep</v>
      </c>
      <c r="Q4781" s="6"/>
      <c r="R4781" s="9"/>
      <c r="S4781" s="8"/>
      <c r="T4781" s="8"/>
      <c r="U4781" s="8"/>
      <c r="V4781" s="8"/>
      <c r="W4781" s="8"/>
      <c r="X4781" s="6"/>
      <c r="Y4781" s="6"/>
    </row>
    <row r="4782" spans="1:25" x14ac:dyDescent="0.3">
      <c r="A4782" s="6" t="s">
        <v>17833</v>
      </c>
      <c r="B4782" s="6"/>
      <c r="C4782" s="6" t="s">
        <v>17834</v>
      </c>
      <c r="D4782" s="6" t="str">
        <f t="shared" si="222"/>
        <v>ORD26001713</v>
      </c>
      <c r="E4782" s="10">
        <v>46291</v>
      </c>
      <c r="F4782" s="6" t="s">
        <v>12294</v>
      </c>
      <c r="G4782" s="6" t="s">
        <v>27</v>
      </c>
      <c r="H4782" s="8">
        <v>848</v>
      </c>
      <c r="I4782" s="8">
        <v>15.26</v>
      </c>
      <c r="J4782" s="8">
        <v>2.75</v>
      </c>
      <c r="K4782" s="8">
        <v>829.99</v>
      </c>
      <c r="L4782" s="10">
        <v>46293</v>
      </c>
      <c r="M4782" s="6" t="s">
        <v>17784</v>
      </c>
      <c r="N4782" s="6" t="str">
        <f>IF(COUNTIF($A$2:A4782,A4782)&gt;1,"DUP","OK")</f>
        <v>OK</v>
      </c>
      <c r="O4782" s="6" t="str">
        <f t="shared" si="223"/>
        <v>ORD26001713</v>
      </c>
      <c r="P4782" s="6" t="str">
        <f t="shared" si="224"/>
        <v>Sep</v>
      </c>
      <c r="Q4782" s="6"/>
      <c r="R4782" s="9"/>
      <c r="S4782" s="8"/>
      <c r="T4782" s="8"/>
      <c r="U4782" s="8"/>
      <c r="V4782" s="8"/>
      <c r="W4782" s="8"/>
      <c r="X4782" s="6"/>
      <c r="Y4782" s="6"/>
    </row>
    <row r="4783" spans="1:25" x14ac:dyDescent="0.3">
      <c r="A4783" s="6" t="s">
        <v>17835</v>
      </c>
      <c r="B4783" s="6"/>
      <c r="C4783" s="6" t="s">
        <v>3452</v>
      </c>
      <c r="D4783" s="6" t="str">
        <f t="shared" si="222"/>
        <v>ORD26001716</v>
      </c>
      <c r="E4783" s="10">
        <v>46291</v>
      </c>
      <c r="F4783" s="6" t="s">
        <v>12294</v>
      </c>
      <c r="G4783" s="6" t="s">
        <v>18</v>
      </c>
      <c r="H4783" s="8">
        <v>2499</v>
      </c>
      <c r="I4783" s="8">
        <v>7.5</v>
      </c>
      <c r="J4783" s="8">
        <v>1.35</v>
      </c>
      <c r="K4783" s="8">
        <v>2490.15</v>
      </c>
      <c r="L4783" s="10">
        <v>46293</v>
      </c>
      <c r="M4783" s="6" t="s">
        <v>17784</v>
      </c>
      <c r="N4783" s="6" t="str">
        <f>IF(COUNTIF($A$2:A4783,A4783)&gt;1,"DUP","OK")</f>
        <v>OK</v>
      </c>
      <c r="O4783" s="6" t="str">
        <f t="shared" si="223"/>
        <v>ORD26001716</v>
      </c>
      <c r="P4783" s="6" t="str">
        <f t="shared" si="224"/>
        <v>Sep</v>
      </c>
      <c r="Q4783" s="6"/>
      <c r="R4783" s="9"/>
      <c r="S4783" s="8"/>
      <c r="T4783" s="8"/>
      <c r="U4783" s="8"/>
      <c r="V4783" s="8"/>
      <c r="W4783" s="8"/>
      <c r="X4783" s="6"/>
      <c r="Y4783" s="6"/>
    </row>
    <row r="4784" spans="1:25" x14ac:dyDescent="0.3">
      <c r="A4784" s="6" t="s">
        <v>17836</v>
      </c>
      <c r="B4784" s="6"/>
      <c r="C4784" s="6" t="s">
        <v>3621</v>
      </c>
      <c r="D4784" s="6" t="str">
        <f t="shared" si="222"/>
        <v>ORD26001801</v>
      </c>
      <c r="E4784" s="10">
        <v>46291</v>
      </c>
      <c r="F4784" s="6" t="s">
        <v>12294</v>
      </c>
      <c r="G4784" s="6" t="s">
        <v>18</v>
      </c>
      <c r="H4784" s="8">
        <v>2499</v>
      </c>
      <c r="I4784" s="8">
        <v>7.5</v>
      </c>
      <c r="J4784" s="8">
        <v>1.35</v>
      </c>
      <c r="K4784" s="8">
        <v>2490.15</v>
      </c>
      <c r="L4784" s="10">
        <v>46293</v>
      </c>
      <c r="M4784" s="6" t="s">
        <v>17784</v>
      </c>
      <c r="N4784" s="6" t="str">
        <f>IF(COUNTIF($A$2:A4784,A4784)&gt;1,"DUP","OK")</f>
        <v>OK</v>
      </c>
      <c r="O4784" s="6" t="str">
        <f t="shared" si="223"/>
        <v>ORD26001801</v>
      </c>
      <c r="P4784" s="6" t="str">
        <f t="shared" si="224"/>
        <v>Sep</v>
      </c>
      <c r="Q4784" s="6"/>
      <c r="R4784" s="9"/>
      <c r="S4784" s="8"/>
      <c r="T4784" s="8"/>
      <c r="U4784" s="8"/>
      <c r="V4784" s="8"/>
      <c r="W4784" s="8"/>
      <c r="X4784" s="6"/>
      <c r="Y4784" s="6"/>
    </row>
    <row r="4785" spans="1:25" x14ac:dyDescent="0.3">
      <c r="A4785" s="6" t="s">
        <v>17837</v>
      </c>
      <c r="B4785" s="6"/>
      <c r="C4785" s="6" t="s">
        <v>3625</v>
      </c>
      <c r="D4785" s="6" t="str">
        <f t="shared" si="222"/>
        <v>ORD26001803</v>
      </c>
      <c r="E4785" s="10">
        <v>46291</v>
      </c>
      <c r="F4785" s="6" t="s">
        <v>12294</v>
      </c>
      <c r="G4785" s="6" t="s">
        <v>27</v>
      </c>
      <c r="H4785" s="8">
        <v>599</v>
      </c>
      <c r="I4785" s="8">
        <v>10.78</v>
      </c>
      <c r="J4785" s="8">
        <v>1.94</v>
      </c>
      <c r="K4785" s="8">
        <v>586.28</v>
      </c>
      <c r="L4785" s="10">
        <v>46293</v>
      </c>
      <c r="M4785" s="6" t="s">
        <v>17784</v>
      </c>
      <c r="N4785" s="6" t="str">
        <f>IF(COUNTIF($A$2:A4785,A4785)&gt;1,"DUP","OK")</f>
        <v>OK</v>
      </c>
      <c r="O4785" s="6" t="str">
        <f t="shared" si="223"/>
        <v>ORD26001803</v>
      </c>
      <c r="P4785" s="6" t="str">
        <f t="shared" si="224"/>
        <v>Sep</v>
      </c>
      <c r="Q4785" s="6"/>
      <c r="R4785" s="9"/>
      <c r="S4785" s="8"/>
      <c r="T4785" s="8"/>
      <c r="U4785" s="8"/>
      <c r="V4785" s="8"/>
      <c r="W4785" s="8"/>
      <c r="X4785" s="6"/>
      <c r="Y4785" s="6"/>
    </row>
    <row r="4786" spans="1:25" x14ac:dyDescent="0.3">
      <c r="A4786" s="6" t="s">
        <v>17838</v>
      </c>
      <c r="B4786" s="6"/>
      <c r="C4786" s="6" t="s">
        <v>3647</v>
      </c>
      <c r="D4786" s="6" t="str">
        <f t="shared" si="222"/>
        <v>ORD26001814</v>
      </c>
      <c r="E4786" s="10">
        <v>46291</v>
      </c>
      <c r="F4786" s="6" t="s">
        <v>12294</v>
      </c>
      <c r="G4786" s="6" t="s">
        <v>27</v>
      </c>
      <c r="H4786" s="8">
        <v>3998</v>
      </c>
      <c r="I4786" s="8">
        <v>63.97</v>
      </c>
      <c r="J4786" s="8">
        <v>11.51</v>
      </c>
      <c r="K4786" s="8">
        <v>3922.52</v>
      </c>
      <c r="L4786" s="10">
        <v>46293</v>
      </c>
      <c r="M4786" s="6" t="s">
        <v>17784</v>
      </c>
      <c r="N4786" s="6" t="str">
        <f>IF(COUNTIF($A$2:A4786,A4786)&gt;1,"DUP","OK")</f>
        <v>OK</v>
      </c>
      <c r="O4786" s="6" t="str">
        <f t="shared" si="223"/>
        <v>ORD26001814</v>
      </c>
      <c r="P4786" s="6" t="str">
        <f t="shared" si="224"/>
        <v>Sep</v>
      </c>
      <c r="Q4786" s="6"/>
      <c r="R4786" s="9"/>
      <c r="S4786" s="8"/>
      <c r="T4786" s="8"/>
      <c r="U4786" s="8"/>
      <c r="V4786" s="8"/>
      <c r="W4786" s="8"/>
      <c r="X4786" s="6"/>
      <c r="Y4786" s="6"/>
    </row>
    <row r="4787" spans="1:25" x14ac:dyDescent="0.3">
      <c r="A4787" s="6" t="s">
        <v>17839</v>
      </c>
      <c r="B4787" s="6"/>
      <c r="C4787" s="6" t="s">
        <v>17840</v>
      </c>
      <c r="D4787" s="6" t="str">
        <f t="shared" si="222"/>
        <v>ORD26001824</v>
      </c>
      <c r="E4787" s="10">
        <v>46291</v>
      </c>
      <c r="F4787" s="6" t="s">
        <v>12294</v>
      </c>
      <c r="G4787" s="6" t="s">
        <v>43</v>
      </c>
      <c r="H4787" s="8">
        <v>299</v>
      </c>
      <c r="I4787" s="8">
        <v>4.49</v>
      </c>
      <c r="J4787" s="8">
        <v>0.81</v>
      </c>
      <c r="K4787" s="8">
        <v>293.7</v>
      </c>
      <c r="L4787" s="10">
        <v>46293</v>
      </c>
      <c r="M4787" s="6" t="s">
        <v>17784</v>
      </c>
      <c r="N4787" s="6" t="str">
        <f>IF(COUNTIF($A$2:A4787,A4787)&gt;1,"DUP","OK")</f>
        <v>OK</v>
      </c>
      <c r="O4787" s="6" t="str">
        <f t="shared" si="223"/>
        <v>ORD26001824</v>
      </c>
      <c r="P4787" s="6" t="str">
        <f t="shared" si="224"/>
        <v>Sep</v>
      </c>
      <c r="Q4787" s="6"/>
      <c r="R4787" s="9"/>
      <c r="S4787" s="8"/>
      <c r="T4787" s="8"/>
      <c r="U4787" s="8"/>
      <c r="V4787" s="8"/>
      <c r="W4787" s="8"/>
      <c r="X4787" s="6"/>
      <c r="Y4787" s="6"/>
    </row>
    <row r="4788" spans="1:25" x14ac:dyDescent="0.3">
      <c r="A4788" s="6" t="s">
        <v>17841</v>
      </c>
      <c r="B4788" s="6"/>
      <c r="C4788" s="6" t="s">
        <v>17842</v>
      </c>
      <c r="D4788" s="6" t="str">
        <f t="shared" si="222"/>
        <v>ORD26001858</v>
      </c>
      <c r="E4788" s="10">
        <v>46291</v>
      </c>
      <c r="F4788" s="6" t="s">
        <v>12294</v>
      </c>
      <c r="G4788" s="6" t="s">
        <v>27</v>
      </c>
      <c r="H4788" s="8">
        <v>3848</v>
      </c>
      <c r="I4788" s="8">
        <v>61.57</v>
      </c>
      <c r="J4788" s="8">
        <v>11.08</v>
      </c>
      <c r="K4788" s="8">
        <v>3775.35</v>
      </c>
      <c r="L4788" s="10">
        <v>46293</v>
      </c>
      <c r="M4788" s="6" t="s">
        <v>17784</v>
      </c>
      <c r="N4788" s="6" t="str">
        <f>IF(COUNTIF($A$2:A4788,A4788)&gt;1,"DUP","OK")</f>
        <v>OK</v>
      </c>
      <c r="O4788" s="6" t="str">
        <f t="shared" si="223"/>
        <v>ORD26001858</v>
      </c>
      <c r="P4788" s="6" t="str">
        <f t="shared" si="224"/>
        <v>Sep</v>
      </c>
      <c r="Q4788" s="6"/>
      <c r="R4788" s="9"/>
      <c r="S4788" s="8"/>
      <c r="T4788" s="8"/>
      <c r="U4788" s="8"/>
      <c r="V4788" s="8"/>
      <c r="W4788" s="8"/>
      <c r="X4788" s="6"/>
      <c r="Y4788" s="6"/>
    </row>
    <row r="4789" spans="1:25" x14ac:dyDescent="0.3">
      <c r="A4789" s="6" t="s">
        <v>17843</v>
      </c>
      <c r="B4789" s="6"/>
      <c r="C4789" s="6" t="s">
        <v>3735</v>
      </c>
      <c r="D4789" s="6" t="str">
        <f t="shared" si="222"/>
        <v>ORD26001859</v>
      </c>
      <c r="E4789" s="10">
        <v>46291</v>
      </c>
      <c r="F4789" s="6" t="s">
        <v>12294</v>
      </c>
      <c r="G4789" s="6" t="s">
        <v>27</v>
      </c>
      <c r="H4789" s="8">
        <v>1499</v>
      </c>
      <c r="I4789" s="8">
        <v>26.98</v>
      </c>
      <c r="J4789" s="8">
        <v>4.8600000000000003</v>
      </c>
      <c r="K4789" s="8">
        <v>1467.16</v>
      </c>
      <c r="L4789" s="10">
        <v>46293</v>
      </c>
      <c r="M4789" s="6" t="s">
        <v>17784</v>
      </c>
      <c r="N4789" s="6" t="str">
        <f>IF(COUNTIF($A$2:A4789,A4789)&gt;1,"DUP","OK")</f>
        <v>OK</v>
      </c>
      <c r="O4789" s="6" t="str">
        <f t="shared" si="223"/>
        <v>ORD26001859</v>
      </c>
      <c r="P4789" s="6" t="str">
        <f t="shared" si="224"/>
        <v>Sep</v>
      </c>
      <c r="Q4789" s="6"/>
      <c r="R4789" s="9"/>
      <c r="S4789" s="8"/>
      <c r="T4789" s="8"/>
      <c r="U4789" s="8"/>
      <c r="V4789" s="8"/>
      <c r="W4789" s="8"/>
      <c r="X4789" s="6"/>
      <c r="Y4789" s="6"/>
    </row>
    <row r="4790" spans="1:25" x14ac:dyDescent="0.3">
      <c r="A4790" s="6" t="s">
        <v>17844</v>
      </c>
      <c r="B4790" s="6"/>
      <c r="C4790" s="6" t="s">
        <v>3875</v>
      </c>
      <c r="D4790" s="6" t="str">
        <f t="shared" si="222"/>
        <v>ORD26001929</v>
      </c>
      <c r="E4790" s="10">
        <v>46291</v>
      </c>
      <c r="F4790" s="6" t="s">
        <v>12294</v>
      </c>
      <c r="G4790" s="6" t="s">
        <v>27</v>
      </c>
      <c r="H4790" s="8">
        <v>1299</v>
      </c>
      <c r="I4790" s="8">
        <v>23.38</v>
      </c>
      <c r="J4790" s="8">
        <v>4.21</v>
      </c>
      <c r="K4790" s="8">
        <v>1271.4100000000001</v>
      </c>
      <c r="L4790" s="10">
        <v>46293</v>
      </c>
      <c r="M4790" s="6" t="s">
        <v>17784</v>
      </c>
      <c r="N4790" s="6" t="str">
        <f>IF(COUNTIF($A$2:A4790,A4790)&gt;1,"DUP","OK")</f>
        <v>OK</v>
      </c>
      <c r="O4790" s="6" t="str">
        <f t="shared" si="223"/>
        <v>ORD26001929</v>
      </c>
      <c r="P4790" s="6" t="str">
        <f t="shared" si="224"/>
        <v>Sep</v>
      </c>
      <c r="Q4790" s="6"/>
      <c r="R4790" s="9"/>
      <c r="S4790" s="8"/>
      <c r="T4790" s="8"/>
      <c r="U4790" s="8"/>
      <c r="V4790" s="8"/>
      <c r="W4790" s="8"/>
      <c r="X4790" s="6"/>
      <c r="Y4790" s="6"/>
    </row>
    <row r="4791" spans="1:25" x14ac:dyDescent="0.3">
      <c r="A4791" s="6" t="s">
        <v>17845</v>
      </c>
      <c r="B4791" s="6"/>
      <c r="C4791" s="6" t="s">
        <v>3889</v>
      </c>
      <c r="D4791" s="6" t="str">
        <f t="shared" si="222"/>
        <v>ORD26001937</v>
      </c>
      <c r="E4791" s="10">
        <v>46291</v>
      </c>
      <c r="F4791" s="6" t="s">
        <v>12294</v>
      </c>
      <c r="G4791" s="6" t="s">
        <v>18</v>
      </c>
      <c r="H4791" s="8">
        <v>999</v>
      </c>
      <c r="I4791" s="8">
        <v>0</v>
      </c>
      <c r="J4791" s="8">
        <v>0</v>
      </c>
      <c r="K4791" s="8">
        <v>999</v>
      </c>
      <c r="L4791" s="10">
        <v>46293</v>
      </c>
      <c r="M4791" s="6" t="s">
        <v>17784</v>
      </c>
      <c r="N4791" s="6" t="str">
        <f>IF(COUNTIF($A$2:A4791,A4791)&gt;1,"DUP","OK")</f>
        <v>OK</v>
      </c>
      <c r="O4791" s="6" t="str">
        <f t="shared" si="223"/>
        <v>ORD26001937</v>
      </c>
      <c r="P4791" s="6" t="str">
        <f t="shared" si="224"/>
        <v>Sep</v>
      </c>
      <c r="Q4791" s="6"/>
      <c r="R4791" s="9"/>
      <c r="S4791" s="8"/>
      <c r="T4791" s="8"/>
      <c r="U4791" s="8"/>
      <c r="V4791" s="8"/>
      <c r="W4791" s="8"/>
      <c r="X4791" s="6"/>
      <c r="Y4791" s="6"/>
    </row>
    <row r="4792" spans="1:25" x14ac:dyDescent="0.3">
      <c r="A4792" s="6" t="s">
        <v>17846</v>
      </c>
      <c r="B4792" s="6"/>
      <c r="C4792" s="6" t="s">
        <v>3950</v>
      </c>
      <c r="D4792" s="6" t="str">
        <f t="shared" si="222"/>
        <v>ORD26001968</v>
      </c>
      <c r="E4792" s="10">
        <v>46291</v>
      </c>
      <c r="F4792" s="6" t="s">
        <v>12294</v>
      </c>
      <c r="G4792" s="6" t="s">
        <v>18</v>
      </c>
      <c r="H4792" s="8">
        <v>4397</v>
      </c>
      <c r="I4792" s="8">
        <v>13.19</v>
      </c>
      <c r="J4792" s="8">
        <v>2.37</v>
      </c>
      <c r="K4792" s="8">
        <v>4381.4399999999996</v>
      </c>
      <c r="L4792" s="10">
        <v>46293</v>
      </c>
      <c r="M4792" s="6" t="s">
        <v>17784</v>
      </c>
      <c r="N4792" s="6" t="str">
        <f>IF(COUNTIF($A$2:A4792,A4792)&gt;1,"DUP","OK")</f>
        <v>OK</v>
      </c>
      <c r="O4792" s="6" t="str">
        <f t="shared" si="223"/>
        <v>ORD26001968</v>
      </c>
      <c r="P4792" s="6" t="str">
        <f t="shared" si="224"/>
        <v>Sep</v>
      </c>
      <c r="Q4792" s="6"/>
      <c r="R4792" s="9"/>
      <c r="S4792" s="8"/>
      <c r="T4792" s="8"/>
      <c r="U4792" s="8"/>
      <c r="V4792" s="8"/>
      <c r="W4792" s="8"/>
      <c r="X4792" s="6"/>
      <c r="Y4792" s="6"/>
    </row>
    <row r="4793" spans="1:25" x14ac:dyDescent="0.3">
      <c r="A4793" s="6" t="s">
        <v>17847</v>
      </c>
      <c r="B4793" s="6"/>
      <c r="C4793" s="6" t="s">
        <v>3974</v>
      </c>
      <c r="D4793" s="6" t="str">
        <f t="shared" si="222"/>
        <v>ORD26001980</v>
      </c>
      <c r="E4793" s="10">
        <v>46291</v>
      </c>
      <c r="F4793" s="6" t="s">
        <v>12294</v>
      </c>
      <c r="G4793" s="6" t="s">
        <v>54</v>
      </c>
      <c r="H4793" s="8">
        <v>8998</v>
      </c>
      <c r="I4793" s="8">
        <v>152.97</v>
      </c>
      <c r="J4793" s="8">
        <v>27.53</v>
      </c>
      <c r="K4793" s="8">
        <v>8817.5</v>
      </c>
      <c r="L4793" s="10">
        <v>46293</v>
      </c>
      <c r="M4793" s="6" t="s">
        <v>17784</v>
      </c>
      <c r="N4793" s="6" t="str">
        <f>IF(COUNTIF($A$2:A4793,A4793)&gt;1,"DUP","OK")</f>
        <v>OK</v>
      </c>
      <c r="O4793" s="6" t="str">
        <f t="shared" si="223"/>
        <v>ORD26001980</v>
      </c>
      <c r="P4793" s="6" t="str">
        <f t="shared" si="224"/>
        <v>Sep</v>
      </c>
      <c r="Q4793" s="6"/>
      <c r="R4793" s="9"/>
      <c r="S4793" s="8"/>
      <c r="T4793" s="8"/>
      <c r="U4793" s="8"/>
      <c r="V4793" s="8"/>
      <c r="W4793" s="8"/>
      <c r="X4793" s="6"/>
      <c r="Y4793" s="6"/>
    </row>
    <row r="4794" spans="1:25" x14ac:dyDescent="0.3">
      <c r="A4794" s="6" t="s">
        <v>17848</v>
      </c>
      <c r="B4794" s="6"/>
      <c r="C4794" s="6" t="s">
        <v>3982</v>
      </c>
      <c r="D4794" s="6" t="str">
        <f t="shared" si="222"/>
        <v>ORD26001984</v>
      </c>
      <c r="E4794" s="10">
        <v>46291</v>
      </c>
      <c r="F4794" s="6" t="s">
        <v>12294</v>
      </c>
      <c r="G4794" s="6" t="s">
        <v>18</v>
      </c>
      <c r="H4794" s="8">
        <v>15998</v>
      </c>
      <c r="I4794" s="8">
        <v>47.99</v>
      </c>
      <c r="J4794" s="8">
        <v>8.64</v>
      </c>
      <c r="K4794" s="8">
        <v>15941.37</v>
      </c>
      <c r="L4794" s="10">
        <v>46293</v>
      </c>
      <c r="M4794" s="6" t="s">
        <v>17784</v>
      </c>
      <c r="N4794" s="6" t="str">
        <f>IF(COUNTIF($A$2:A4794,A4794)&gt;1,"DUP","OK")</f>
        <v>OK</v>
      </c>
      <c r="O4794" s="6" t="str">
        <f t="shared" si="223"/>
        <v>ORD26001984</v>
      </c>
      <c r="P4794" s="6" t="str">
        <f t="shared" si="224"/>
        <v>Sep</v>
      </c>
      <c r="Q4794" s="6"/>
      <c r="R4794" s="9"/>
      <c r="S4794" s="8"/>
      <c r="T4794" s="8"/>
      <c r="U4794" s="8"/>
      <c r="V4794" s="8"/>
      <c r="W4794" s="8"/>
      <c r="X4794" s="6"/>
      <c r="Y4794" s="6"/>
    </row>
    <row r="4795" spans="1:25" x14ac:dyDescent="0.3">
      <c r="A4795" s="6" t="s">
        <v>17849</v>
      </c>
      <c r="B4795" s="6"/>
      <c r="C4795" s="6" t="s">
        <v>3992</v>
      </c>
      <c r="D4795" s="6" t="str">
        <f t="shared" si="222"/>
        <v>ORD26001989</v>
      </c>
      <c r="E4795" s="10">
        <v>46291</v>
      </c>
      <c r="F4795" s="6" t="s">
        <v>12294</v>
      </c>
      <c r="G4795" s="6" t="s">
        <v>27</v>
      </c>
      <c r="H4795" s="8">
        <v>4298</v>
      </c>
      <c r="I4795" s="8">
        <v>68.77</v>
      </c>
      <c r="J4795" s="8">
        <v>12.38</v>
      </c>
      <c r="K4795" s="8">
        <v>4216.8500000000004</v>
      </c>
      <c r="L4795" s="10">
        <v>46293</v>
      </c>
      <c r="M4795" s="6" t="s">
        <v>17784</v>
      </c>
      <c r="N4795" s="6" t="str">
        <f>IF(COUNTIF($A$2:A4795,A4795)&gt;1,"DUP","OK")</f>
        <v>OK</v>
      </c>
      <c r="O4795" s="6" t="str">
        <f t="shared" si="223"/>
        <v>ORD26001989</v>
      </c>
      <c r="P4795" s="6" t="str">
        <f t="shared" si="224"/>
        <v>Sep</v>
      </c>
      <c r="Q4795" s="6"/>
      <c r="R4795" s="9"/>
      <c r="S4795" s="8"/>
      <c r="T4795" s="8"/>
      <c r="U4795" s="8"/>
      <c r="V4795" s="8"/>
      <c r="W4795" s="8"/>
      <c r="X4795" s="6"/>
      <c r="Y4795" s="6"/>
    </row>
    <row r="4796" spans="1:25" x14ac:dyDescent="0.3">
      <c r="A4796" s="6" t="s">
        <v>17850</v>
      </c>
      <c r="B4796" s="6"/>
      <c r="C4796" s="6" t="s">
        <v>4017</v>
      </c>
      <c r="D4796" s="6" t="str">
        <f t="shared" si="222"/>
        <v>ORD26002002</v>
      </c>
      <c r="E4796" s="10">
        <v>46291</v>
      </c>
      <c r="F4796" s="6" t="s">
        <v>12294</v>
      </c>
      <c r="G4796" s="6" t="s">
        <v>18</v>
      </c>
      <c r="H4796" s="8">
        <v>1499</v>
      </c>
      <c r="I4796" s="8">
        <v>0</v>
      </c>
      <c r="J4796" s="8">
        <v>0</v>
      </c>
      <c r="K4796" s="8">
        <v>1499</v>
      </c>
      <c r="L4796" s="10">
        <v>46293</v>
      </c>
      <c r="M4796" s="6" t="s">
        <v>17784</v>
      </c>
      <c r="N4796" s="6" t="str">
        <f>IF(COUNTIF($A$2:A4796,A4796)&gt;1,"DUP","OK")</f>
        <v>OK</v>
      </c>
      <c r="O4796" s="6" t="str">
        <f t="shared" si="223"/>
        <v>ORD26002002</v>
      </c>
      <c r="P4796" s="6" t="str">
        <f t="shared" si="224"/>
        <v>Sep</v>
      </c>
      <c r="Q4796" s="6"/>
      <c r="R4796" s="9"/>
      <c r="S4796" s="8"/>
      <c r="T4796" s="8"/>
      <c r="U4796" s="8"/>
      <c r="V4796" s="8"/>
      <c r="W4796" s="8"/>
      <c r="X4796" s="6"/>
      <c r="Y4796" s="6"/>
    </row>
    <row r="4797" spans="1:25" x14ac:dyDescent="0.3">
      <c r="A4797" s="6" t="s">
        <v>17851</v>
      </c>
      <c r="B4797" s="6"/>
      <c r="C4797" s="6" t="s">
        <v>4048</v>
      </c>
      <c r="D4797" s="6" t="str">
        <f t="shared" si="222"/>
        <v>ORD26002018</v>
      </c>
      <c r="E4797" s="10">
        <v>46291</v>
      </c>
      <c r="F4797" s="6" t="s">
        <v>12294</v>
      </c>
      <c r="G4797" s="6" t="s">
        <v>27</v>
      </c>
      <c r="H4797" s="8">
        <v>7999</v>
      </c>
      <c r="I4797" s="8">
        <v>127.98</v>
      </c>
      <c r="J4797" s="8">
        <v>23.04</v>
      </c>
      <c r="K4797" s="8">
        <v>7847.98</v>
      </c>
      <c r="L4797" s="10">
        <v>46293</v>
      </c>
      <c r="M4797" s="6" t="s">
        <v>17784</v>
      </c>
      <c r="N4797" s="6" t="str">
        <f>IF(COUNTIF($A$2:A4797,A4797)&gt;1,"DUP","OK")</f>
        <v>OK</v>
      </c>
      <c r="O4797" s="6" t="str">
        <f t="shared" si="223"/>
        <v>ORD26002018</v>
      </c>
      <c r="P4797" s="6" t="str">
        <f t="shared" si="224"/>
        <v>Sep</v>
      </c>
      <c r="Q4797" s="6"/>
      <c r="R4797" s="9"/>
      <c r="S4797" s="8"/>
      <c r="T4797" s="8"/>
      <c r="U4797" s="8"/>
      <c r="V4797" s="8"/>
      <c r="W4797" s="8"/>
      <c r="X4797" s="6"/>
      <c r="Y4797" s="6"/>
    </row>
    <row r="4798" spans="1:25" x14ac:dyDescent="0.3">
      <c r="A4798" s="6" t="s">
        <v>17852</v>
      </c>
      <c r="B4798" s="6"/>
      <c r="C4798" s="6" t="s">
        <v>4190</v>
      </c>
      <c r="D4798" s="6" t="str">
        <f t="shared" si="222"/>
        <v>ORD26002090</v>
      </c>
      <c r="E4798" s="10">
        <v>46291</v>
      </c>
      <c r="F4798" s="6" t="s">
        <v>12294</v>
      </c>
      <c r="G4798" s="6" t="s">
        <v>27</v>
      </c>
      <c r="H4798" s="8">
        <v>1299</v>
      </c>
      <c r="I4798" s="8">
        <v>23.38</v>
      </c>
      <c r="J4798" s="8">
        <v>4.21</v>
      </c>
      <c r="K4798" s="8">
        <v>1271.4100000000001</v>
      </c>
      <c r="L4798" s="10">
        <v>46293</v>
      </c>
      <c r="M4798" s="6" t="s">
        <v>17784</v>
      </c>
      <c r="N4798" s="6" t="str">
        <f>IF(COUNTIF($A$2:A4798,A4798)&gt;1,"DUP","OK")</f>
        <v>OK</v>
      </c>
      <c r="O4798" s="6" t="str">
        <f t="shared" si="223"/>
        <v>ORD26002090</v>
      </c>
      <c r="P4798" s="6" t="str">
        <f t="shared" si="224"/>
        <v>Sep</v>
      </c>
      <c r="Q4798" s="6"/>
      <c r="R4798" s="9"/>
      <c r="S4798" s="8"/>
      <c r="T4798" s="8"/>
      <c r="U4798" s="8"/>
      <c r="V4798" s="8"/>
      <c r="W4798" s="8"/>
      <c r="X4798" s="6"/>
      <c r="Y4798" s="6"/>
    </row>
    <row r="4799" spans="1:25" x14ac:dyDescent="0.3">
      <c r="A4799" s="6" t="s">
        <v>17853</v>
      </c>
      <c r="B4799" s="6"/>
      <c r="C4799" s="6" t="s">
        <v>4228</v>
      </c>
      <c r="D4799" s="6" t="str">
        <f t="shared" si="222"/>
        <v>ORD26002109</v>
      </c>
      <c r="E4799" s="10">
        <v>46291</v>
      </c>
      <c r="F4799" s="6" t="s">
        <v>12294</v>
      </c>
      <c r="G4799" s="6" t="s">
        <v>54</v>
      </c>
      <c r="H4799" s="8">
        <v>3499</v>
      </c>
      <c r="I4799" s="8">
        <v>59.48</v>
      </c>
      <c r="J4799" s="8">
        <v>10.71</v>
      </c>
      <c r="K4799" s="8">
        <v>3428.81</v>
      </c>
      <c r="L4799" s="10">
        <v>46293</v>
      </c>
      <c r="M4799" s="6" t="s">
        <v>17784</v>
      </c>
      <c r="N4799" s="6" t="str">
        <f>IF(COUNTIF($A$2:A4799,A4799)&gt;1,"DUP","OK")</f>
        <v>OK</v>
      </c>
      <c r="O4799" s="6" t="str">
        <f t="shared" si="223"/>
        <v>ORD26002109</v>
      </c>
      <c r="P4799" s="6" t="str">
        <f t="shared" si="224"/>
        <v>Sep</v>
      </c>
      <c r="Q4799" s="6"/>
      <c r="R4799" s="9"/>
      <c r="S4799" s="8"/>
      <c r="T4799" s="8"/>
      <c r="U4799" s="8"/>
      <c r="V4799" s="8"/>
      <c r="W4799" s="8"/>
      <c r="X4799" s="6"/>
      <c r="Y4799" s="6"/>
    </row>
    <row r="4800" spans="1:25" x14ac:dyDescent="0.3">
      <c r="A4800" s="6" t="s">
        <v>17854</v>
      </c>
      <c r="B4800" s="6"/>
      <c r="C4800" s="6" t="s">
        <v>17855</v>
      </c>
      <c r="D4800" s="6" t="str">
        <f t="shared" si="222"/>
        <v>ORD26002138</v>
      </c>
      <c r="E4800" s="10">
        <v>46291</v>
      </c>
      <c r="F4800" s="6" t="s">
        <v>12294</v>
      </c>
      <c r="G4800" s="6" t="s">
        <v>18</v>
      </c>
      <c r="H4800" s="8">
        <v>2499</v>
      </c>
      <c r="I4800" s="8">
        <v>7.5</v>
      </c>
      <c r="J4800" s="8">
        <v>1.35</v>
      </c>
      <c r="K4800" s="8">
        <v>2490.15</v>
      </c>
      <c r="L4800" s="10">
        <v>46293</v>
      </c>
      <c r="M4800" s="6" t="s">
        <v>17784</v>
      </c>
      <c r="N4800" s="6" t="str">
        <f>IF(COUNTIF($A$2:A4800,A4800)&gt;1,"DUP","OK")</f>
        <v>OK</v>
      </c>
      <c r="O4800" s="6" t="str">
        <f t="shared" si="223"/>
        <v>ORD26002138</v>
      </c>
      <c r="P4800" s="6" t="str">
        <f t="shared" si="224"/>
        <v>Sep</v>
      </c>
      <c r="Q4800" s="6"/>
      <c r="R4800" s="9"/>
      <c r="S4800" s="8"/>
      <c r="T4800" s="8"/>
      <c r="U4800" s="8"/>
      <c r="V4800" s="8"/>
      <c r="W4800" s="8"/>
      <c r="X4800" s="6"/>
      <c r="Y4800" s="6"/>
    </row>
    <row r="4801" spans="1:25" x14ac:dyDescent="0.3">
      <c r="A4801" s="6" t="s">
        <v>17856</v>
      </c>
      <c r="B4801" s="6"/>
      <c r="C4801" s="6" t="s">
        <v>4291</v>
      </c>
      <c r="D4801" s="6" t="str">
        <f t="shared" si="222"/>
        <v>ORD26002141</v>
      </c>
      <c r="E4801" s="10">
        <v>46291</v>
      </c>
      <c r="F4801" s="6" t="s">
        <v>12294</v>
      </c>
      <c r="G4801" s="6" t="s">
        <v>43</v>
      </c>
      <c r="H4801" s="8">
        <v>4798</v>
      </c>
      <c r="I4801" s="8">
        <v>57.58</v>
      </c>
      <c r="J4801" s="8">
        <v>10.36</v>
      </c>
      <c r="K4801" s="8">
        <v>4730.0600000000004</v>
      </c>
      <c r="L4801" s="10">
        <v>46293</v>
      </c>
      <c r="M4801" s="6" t="s">
        <v>17784</v>
      </c>
      <c r="N4801" s="6" t="str">
        <f>IF(COUNTIF($A$2:A4801,A4801)&gt;1,"DUP","OK")</f>
        <v>OK</v>
      </c>
      <c r="O4801" s="6" t="str">
        <f t="shared" si="223"/>
        <v>ORD26002141</v>
      </c>
      <c r="P4801" s="6" t="str">
        <f t="shared" si="224"/>
        <v>Sep</v>
      </c>
      <c r="Q4801" s="6"/>
      <c r="R4801" s="9"/>
      <c r="S4801" s="8"/>
      <c r="T4801" s="8"/>
      <c r="U4801" s="8"/>
      <c r="V4801" s="8"/>
      <c r="W4801" s="8"/>
      <c r="X4801" s="6"/>
      <c r="Y4801" s="6"/>
    </row>
    <row r="4802" spans="1:25" x14ac:dyDescent="0.3">
      <c r="A4802" s="6" t="s">
        <v>17857</v>
      </c>
      <c r="B4802" s="6"/>
      <c r="C4802" s="6" t="s">
        <v>4465</v>
      </c>
      <c r="D4802" s="6" t="str">
        <f t="shared" ref="D4802:D4865" si="225">UPPER(SUBSTITUTE(TRIM(C4802),"-",""))</f>
        <v>ORD26002229</v>
      </c>
      <c r="E4802" s="10">
        <v>46291</v>
      </c>
      <c r="F4802" s="6" t="s">
        <v>12294</v>
      </c>
      <c r="G4802" s="6" t="s">
        <v>18</v>
      </c>
      <c r="H4802" s="8">
        <v>3197</v>
      </c>
      <c r="I4802" s="8">
        <v>9.59</v>
      </c>
      <c r="J4802" s="8">
        <v>1.73</v>
      </c>
      <c r="K4802" s="8">
        <v>3185.68</v>
      </c>
      <c r="L4802" s="10">
        <v>46293</v>
      </c>
      <c r="M4802" s="6" t="s">
        <v>17784</v>
      </c>
      <c r="N4802" s="6" t="str">
        <f>IF(COUNTIF($A$2:A4802,A4802)&gt;1,"DUP","OK")</f>
        <v>OK</v>
      </c>
      <c r="O4802" s="6" t="str">
        <f t="shared" ref="O4802:O4865" si="226">IF(F4802="REFUND",INDEX($D$2:$D$5743,MATCH(B4802,$A$2:$A$5743,0)),D4802)</f>
        <v>ORD26002229</v>
      </c>
      <c r="P4802" s="6" t="str">
        <f t="shared" ref="P4802:P4865" si="227">IF(L4802&gt;DATE(2026,9,30),"Oct-Due","Sep")</f>
        <v>Sep</v>
      </c>
      <c r="Q4802" s="6"/>
      <c r="R4802" s="9"/>
      <c r="S4802" s="8"/>
      <c r="T4802" s="8"/>
      <c r="U4802" s="8"/>
      <c r="V4802" s="8"/>
      <c r="W4802" s="8"/>
      <c r="X4802" s="6"/>
      <c r="Y4802" s="6"/>
    </row>
    <row r="4803" spans="1:25" x14ac:dyDescent="0.3">
      <c r="A4803" s="6" t="s">
        <v>17858</v>
      </c>
      <c r="B4803" s="6"/>
      <c r="C4803" s="6" t="s">
        <v>4485</v>
      </c>
      <c r="D4803" s="6" t="str">
        <f t="shared" si="225"/>
        <v>ORD26002239</v>
      </c>
      <c r="E4803" s="10">
        <v>46291</v>
      </c>
      <c r="F4803" s="6" t="s">
        <v>12294</v>
      </c>
      <c r="G4803" s="6" t="s">
        <v>27</v>
      </c>
      <c r="H4803" s="8">
        <v>3348</v>
      </c>
      <c r="I4803" s="8">
        <v>53.57</v>
      </c>
      <c r="J4803" s="8">
        <v>9.64</v>
      </c>
      <c r="K4803" s="8">
        <v>3284.79</v>
      </c>
      <c r="L4803" s="10">
        <v>46293</v>
      </c>
      <c r="M4803" s="6" t="s">
        <v>17784</v>
      </c>
      <c r="N4803" s="6" t="str">
        <f>IF(COUNTIF($A$2:A4803,A4803)&gt;1,"DUP","OK")</f>
        <v>OK</v>
      </c>
      <c r="O4803" s="6" t="str">
        <f t="shared" si="226"/>
        <v>ORD26002239</v>
      </c>
      <c r="P4803" s="6" t="str">
        <f t="shared" si="227"/>
        <v>Sep</v>
      </c>
      <c r="Q4803" s="6"/>
      <c r="R4803" s="9"/>
      <c r="S4803" s="8"/>
      <c r="T4803" s="8"/>
      <c r="U4803" s="8"/>
      <c r="V4803" s="8"/>
      <c r="W4803" s="8"/>
      <c r="X4803" s="6"/>
      <c r="Y4803" s="6"/>
    </row>
    <row r="4804" spans="1:25" x14ac:dyDescent="0.3">
      <c r="A4804" s="6" t="s">
        <v>17859</v>
      </c>
      <c r="B4804" s="6"/>
      <c r="C4804" s="6" t="s">
        <v>4594</v>
      </c>
      <c r="D4804" s="6" t="str">
        <f t="shared" si="225"/>
        <v>ORD26002294</v>
      </c>
      <c r="E4804" s="10">
        <v>46291</v>
      </c>
      <c r="F4804" s="6" t="s">
        <v>12294</v>
      </c>
      <c r="G4804" s="6" t="s">
        <v>54</v>
      </c>
      <c r="H4804" s="8">
        <v>8947</v>
      </c>
      <c r="I4804" s="8">
        <v>152.1</v>
      </c>
      <c r="J4804" s="8">
        <v>27.38</v>
      </c>
      <c r="K4804" s="8">
        <v>8767.52</v>
      </c>
      <c r="L4804" s="10">
        <v>46293</v>
      </c>
      <c r="M4804" s="6" t="s">
        <v>17784</v>
      </c>
      <c r="N4804" s="6" t="str">
        <f>IF(COUNTIF($A$2:A4804,A4804)&gt;1,"DUP","OK")</f>
        <v>OK</v>
      </c>
      <c r="O4804" s="6" t="str">
        <f t="shared" si="226"/>
        <v>ORD26002294</v>
      </c>
      <c r="P4804" s="6" t="str">
        <f t="shared" si="227"/>
        <v>Sep</v>
      </c>
      <c r="Q4804" s="6"/>
      <c r="R4804" s="9"/>
      <c r="S4804" s="8"/>
      <c r="T4804" s="8"/>
      <c r="U4804" s="8"/>
      <c r="V4804" s="8"/>
      <c r="W4804" s="8"/>
      <c r="X4804" s="6"/>
      <c r="Y4804" s="6"/>
    </row>
    <row r="4805" spans="1:25" x14ac:dyDescent="0.3">
      <c r="A4805" s="6" t="s">
        <v>17860</v>
      </c>
      <c r="B4805" s="6"/>
      <c r="C4805" s="6" t="s">
        <v>4646</v>
      </c>
      <c r="D4805" s="6" t="str">
        <f t="shared" si="225"/>
        <v>ORD26002320</v>
      </c>
      <c r="E4805" s="10">
        <v>46291</v>
      </c>
      <c r="F4805" s="6" t="s">
        <v>12294</v>
      </c>
      <c r="G4805" s="6" t="s">
        <v>18</v>
      </c>
      <c r="H4805" s="8">
        <v>1499</v>
      </c>
      <c r="I4805" s="8">
        <v>0</v>
      </c>
      <c r="J4805" s="8">
        <v>0</v>
      </c>
      <c r="K4805" s="8">
        <v>1499</v>
      </c>
      <c r="L4805" s="10">
        <v>46293</v>
      </c>
      <c r="M4805" s="6" t="s">
        <v>17784</v>
      </c>
      <c r="N4805" s="6" t="str">
        <f>IF(COUNTIF($A$2:A4805,A4805)&gt;1,"DUP","OK")</f>
        <v>OK</v>
      </c>
      <c r="O4805" s="6" t="str">
        <f t="shared" si="226"/>
        <v>ORD26002320</v>
      </c>
      <c r="P4805" s="6" t="str">
        <f t="shared" si="227"/>
        <v>Sep</v>
      </c>
      <c r="Q4805" s="6"/>
      <c r="R4805" s="9"/>
      <c r="S4805" s="8"/>
      <c r="T4805" s="8"/>
      <c r="U4805" s="8"/>
      <c r="V4805" s="8"/>
      <c r="W4805" s="8"/>
      <c r="X4805" s="6"/>
      <c r="Y4805" s="6"/>
    </row>
    <row r="4806" spans="1:25" x14ac:dyDescent="0.3">
      <c r="A4806" s="6" t="s">
        <v>17861</v>
      </c>
      <c r="B4806" s="6"/>
      <c r="C4806" s="6" t="s">
        <v>4660</v>
      </c>
      <c r="D4806" s="6" t="str">
        <f t="shared" si="225"/>
        <v>ORD26002327</v>
      </c>
      <c r="E4806" s="10">
        <v>46291</v>
      </c>
      <c r="F4806" s="6" t="s">
        <v>12294</v>
      </c>
      <c r="G4806" s="6" t="s">
        <v>27</v>
      </c>
      <c r="H4806" s="8">
        <v>1299</v>
      </c>
      <c r="I4806" s="8">
        <v>23.38</v>
      </c>
      <c r="J4806" s="8">
        <v>4.21</v>
      </c>
      <c r="K4806" s="8">
        <v>1271.4100000000001</v>
      </c>
      <c r="L4806" s="10">
        <v>46293</v>
      </c>
      <c r="M4806" s="6" t="s">
        <v>17784</v>
      </c>
      <c r="N4806" s="6" t="str">
        <f>IF(COUNTIF($A$2:A4806,A4806)&gt;1,"DUP","OK")</f>
        <v>OK</v>
      </c>
      <c r="O4806" s="6" t="str">
        <f t="shared" si="226"/>
        <v>ORD26002327</v>
      </c>
      <c r="P4806" s="6" t="str">
        <f t="shared" si="227"/>
        <v>Sep</v>
      </c>
      <c r="Q4806" s="6"/>
      <c r="R4806" s="9"/>
      <c r="S4806" s="8"/>
      <c r="T4806" s="8"/>
      <c r="U4806" s="8"/>
      <c r="V4806" s="8"/>
      <c r="W4806" s="8"/>
      <c r="X4806" s="6"/>
      <c r="Y4806" s="6"/>
    </row>
    <row r="4807" spans="1:25" x14ac:dyDescent="0.3">
      <c r="A4807" s="6" t="s">
        <v>17862</v>
      </c>
      <c r="B4807" s="6"/>
      <c r="C4807" s="6" t="s">
        <v>4703</v>
      </c>
      <c r="D4807" s="6" t="str">
        <f t="shared" si="225"/>
        <v>ORD26002349</v>
      </c>
      <c r="E4807" s="10">
        <v>46291</v>
      </c>
      <c r="F4807" s="6" t="s">
        <v>12294</v>
      </c>
      <c r="G4807" s="6" t="s">
        <v>18</v>
      </c>
      <c r="H4807" s="8">
        <v>599</v>
      </c>
      <c r="I4807" s="8">
        <v>0</v>
      </c>
      <c r="J4807" s="8">
        <v>0</v>
      </c>
      <c r="K4807" s="8">
        <v>599</v>
      </c>
      <c r="L4807" s="10">
        <v>46293</v>
      </c>
      <c r="M4807" s="6" t="s">
        <v>17784</v>
      </c>
      <c r="N4807" s="6" t="str">
        <f>IF(COUNTIF($A$2:A4807,A4807)&gt;1,"DUP","OK")</f>
        <v>OK</v>
      </c>
      <c r="O4807" s="6" t="str">
        <f t="shared" si="226"/>
        <v>ORD26002349</v>
      </c>
      <c r="P4807" s="6" t="str">
        <f t="shared" si="227"/>
        <v>Sep</v>
      </c>
      <c r="Q4807" s="6"/>
      <c r="R4807" s="9"/>
      <c r="S4807" s="8"/>
      <c r="T4807" s="8"/>
      <c r="U4807" s="8"/>
      <c r="V4807" s="8"/>
      <c r="W4807" s="8"/>
      <c r="X4807" s="6"/>
      <c r="Y4807" s="6"/>
    </row>
    <row r="4808" spans="1:25" x14ac:dyDescent="0.3">
      <c r="A4808" s="6" t="s">
        <v>17863</v>
      </c>
      <c r="B4808" s="6"/>
      <c r="C4808" s="6" t="s">
        <v>4737</v>
      </c>
      <c r="D4808" s="6" t="str">
        <f t="shared" si="225"/>
        <v>ORD26002366</v>
      </c>
      <c r="E4808" s="10">
        <v>46291</v>
      </c>
      <c r="F4808" s="6" t="s">
        <v>12294</v>
      </c>
      <c r="G4808" s="6" t="s">
        <v>27</v>
      </c>
      <c r="H4808" s="8">
        <v>4397</v>
      </c>
      <c r="I4808" s="8">
        <v>70.349999999999994</v>
      </c>
      <c r="J4808" s="8">
        <v>12.66</v>
      </c>
      <c r="K4808" s="8">
        <v>4313.99</v>
      </c>
      <c r="L4808" s="10">
        <v>46293</v>
      </c>
      <c r="M4808" s="6" t="s">
        <v>17784</v>
      </c>
      <c r="N4808" s="6" t="str">
        <f>IF(COUNTIF($A$2:A4808,A4808)&gt;1,"DUP","OK")</f>
        <v>OK</v>
      </c>
      <c r="O4808" s="6" t="str">
        <f t="shared" si="226"/>
        <v>ORD26002366</v>
      </c>
      <c r="P4808" s="6" t="str">
        <f t="shared" si="227"/>
        <v>Sep</v>
      </c>
      <c r="Q4808" s="6"/>
      <c r="R4808" s="9"/>
      <c r="S4808" s="8"/>
      <c r="T4808" s="8"/>
      <c r="U4808" s="8"/>
      <c r="V4808" s="8"/>
      <c r="W4808" s="8"/>
      <c r="X4808" s="6"/>
      <c r="Y4808" s="6"/>
    </row>
    <row r="4809" spans="1:25" x14ac:dyDescent="0.3">
      <c r="A4809" s="6" t="s">
        <v>17864</v>
      </c>
      <c r="B4809" s="6"/>
      <c r="C4809" s="6" t="s">
        <v>4766</v>
      </c>
      <c r="D4809" s="6" t="str">
        <f t="shared" si="225"/>
        <v>ORD26002381</v>
      </c>
      <c r="E4809" s="10">
        <v>46291</v>
      </c>
      <c r="F4809" s="6" t="s">
        <v>12294</v>
      </c>
      <c r="G4809" s="6" t="s">
        <v>18</v>
      </c>
      <c r="H4809" s="8">
        <v>698</v>
      </c>
      <c r="I4809" s="8">
        <v>0</v>
      </c>
      <c r="J4809" s="8">
        <v>0</v>
      </c>
      <c r="K4809" s="8">
        <v>698</v>
      </c>
      <c r="L4809" s="10">
        <v>46293</v>
      </c>
      <c r="M4809" s="6" t="s">
        <v>17784</v>
      </c>
      <c r="N4809" s="6" t="str">
        <f>IF(COUNTIF($A$2:A4809,A4809)&gt;1,"DUP","OK")</f>
        <v>OK</v>
      </c>
      <c r="O4809" s="6" t="str">
        <f t="shared" si="226"/>
        <v>ORD26002381</v>
      </c>
      <c r="P4809" s="6" t="str">
        <f t="shared" si="227"/>
        <v>Sep</v>
      </c>
      <c r="Q4809" s="6"/>
      <c r="R4809" s="9"/>
      <c r="S4809" s="8"/>
      <c r="T4809" s="8"/>
      <c r="U4809" s="8"/>
      <c r="V4809" s="8"/>
      <c r="W4809" s="8"/>
      <c r="X4809" s="6"/>
      <c r="Y4809" s="6"/>
    </row>
    <row r="4810" spans="1:25" x14ac:dyDescent="0.3">
      <c r="A4810" s="6" t="s">
        <v>17865</v>
      </c>
      <c r="B4810" s="6"/>
      <c r="C4810" s="6" t="s">
        <v>17866</v>
      </c>
      <c r="D4810" s="6" t="str">
        <f t="shared" si="225"/>
        <v>ORD26002432</v>
      </c>
      <c r="E4810" s="10">
        <v>46291</v>
      </c>
      <c r="F4810" s="6" t="s">
        <v>12294</v>
      </c>
      <c r="G4810" s="6" t="s">
        <v>18</v>
      </c>
      <c r="H4810" s="8">
        <v>5598</v>
      </c>
      <c r="I4810" s="8">
        <v>16.79</v>
      </c>
      <c r="J4810" s="8">
        <v>3.02</v>
      </c>
      <c r="K4810" s="8">
        <v>5578.19</v>
      </c>
      <c r="L4810" s="10">
        <v>46293</v>
      </c>
      <c r="M4810" s="6" t="s">
        <v>17784</v>
      </c>
      <c r="N4810" s="6" t="str">
        <f>IF(COUNTIF($A$2:A4810,A4810)&gt;1,"DUP","OK")</f>
        <v>OK</v>
      </c>
      <c r="O4810" s="6" t="str">
        <f t="shared" si="226"/>
        <v>ORD26002432</v>
      </c>
      <c r="P4810" s="6" t="str">
        <f t="shared" si="227"/>
        <v>Sep</v>
      </c>
      <c r="Q4810" s="6"/>
      <c r="R4810" s="9"/>
      <c r="S4810" s="8"/>
      <c r="T4810" s="8"/>
      <c r="U4810" s="8"/>
      <c r="V4810" s="8"/>
      <c r="W4810" s="8"/>
      <c r="X4810" s="6"/>
      <c r="Y4810" s="6"/>
    </row>
    <row r="4811" spans="1:25" x14ac:dyDescent="0.3">
      <c r="A4811" s="6" t="s">
        <v>17867</v>
      </c>
      <c r="B4811" s="6"/>
      <c r="C4811" s="6" t="s">
        <v>17868</v>
      </c>
      <c r="D4811" s="6" t="str">
        <f t="shared" si="225"/>
        <v>ORD26002451</v>
      </c>
      <c r="E4811" s="10">
        <v>46291</v>
      </c>
      <c r="F4811" s="6" t="s">
        <v>12294</v>
      </c>
      <c r="G4811" s="6" t="s">
        <v>18</v>
      </c>
      <c r="H4811" s="8">
        <v>2999</v>
      </c>
      <c r="I4811" s="8">
        <v>9</v>
      </c>
      <c r="J4811" s="8">
        <v>1.62</v>
      </c>
      <c r="K4811" s="8">
        <v>2988.38</v>
      </c>
      <c r="L4811" s="10">
        <v>46293</v>
      </c>
      <c r="M4811" s="6" t="s">
        <v>17784</v>
      </c>
      <c r="N4811" s="6" t="str">
        <f>IF(COUNTIF($A$2:A4811,A4811)&gt;1,"DUP","OK")</f>
        <v>OK</v>
      </c>
      <c r="O4811" s="6" t="str">
        <f t="shared" si="226"/>
        <v>ORD26002451</v>
      </c>
      <c r="P4811" s="6" t="str">
        <f t="shared" si="227"/>
        <v>Sep</v>
      </c>
      <c r="Q4811" s="6"/>
      <c r="R4811" s="9"/>
      <c r="S4811" s="8"/>
      <c r="T4811" s="8"/>
      <c r="U4811" s="8"/>
      <c r="V4811" s="8"/>
      <c r="W4811" s="8"/>
      <c r="X4811" s="6"/>
      <c r="Y4811" s="6"/>
    </row>
    <row r="4812" spans="1:25" x14ac:dyDescent="0.3">
      <c r="A4812" s="6" t="s">
        <v>17869</v>
      </c>
      <c r="B4812" s="6"/>
      <c r="C4812" s="6" t="s">
        <v>4945</v>
      </c>
      <c r="D4812" s="6" t="str">
        <f t="shared" si="225"/>
        <v>ORD26002472</v>
      </c>
      <c r="E4812" s="10">
        <v>46291</v>
      </c>
      <c r="F4812" s="6" t="s">
        <v>12294</v>
      </c>
      <c r="G4812" s="6" t="s">
        <v>27</v>
      </c>
      <c r="H4812" s="8">
        <v>3298</v>
      </c>
      <c r="I4812" s="8">
        <v>52.77</v>
      </c>
      <c r="J4812" s="8">
        <v>9.5</v>
      </c>
      <c r="K4812" s="8">
        <v>3235.73</v>
      </c>
      <c r="L4812" s="10">
        <v>46293</v>
      </c>
      <c r="M4812" s="6" t="s">
        <v>17784</v>
      </c>
      <c r="N4812" s="6" t="str">
        <f>IF(COUNTIF($A$2:A4812,A4812)&gt;1,"DUP","OK")</f>
        <v>OK</v>
      </c>
      <c r="O4812" s="6" t="str">
        <f t="shared" si="226"/>
        <v>ORD26002472</v>
      </c>
      <c r="P4812" s="6" t="str">
        <f t="shared" si="227"/>
        <v>Sep</v>
      </c>
      <c r="Q4812" s="6"/>
      <c r="R4812" s="9"/>
      <c r="S4812" s="8"/>
      <c r="T4812" s="8"/>
      <c r="U4812" s="8"/>
      <c r="V4812" s="8"/>
      <c r="W4812" s="8"/>
      <c r="X4812" s="6"/>
      <c r="Y4812" s="6"/>
    </row>
    <row r="4813" spans="1:25" x14ac:dyDescent="0.3">
      <c r="A4813" s="6" t="s">
        <v>17870</v>
      </c>
      <c r="B4813" s="6"/>
      <c r="C4813" s="6" t="s">
        <v>4973</v>
      </c>
      <c r="D4813" s="6" t="str">
        <f t="shared" si="225"/>
        <v>ORD26002487</v>
      </c>
      <c r="E4813" s="10">
        <v>46291</v>
      </c>
      <c r="F4813" s="6" t="s">
        <v>12294</v>
      </c>
      <c r="G4813" s="6" t="s">
        <v>54</v>
      </c>
      <c r="H4813" s="8">
        <v>6998</v>
      </c>
      <c r="I4813" s="8">
        <v>118.97</v>
      </c>
      <c r="J4813" s="8">
        <v>21.41</v>
      </c>
      <c r="K4813" s="8">
        <v>6857.62</v>
      </c>
      <c r="L4813" s="10">
        <v>46293</v>
      </c>
      <c r="M4813" s="6" t="s">
        <v>17784</v>
      </c>
      <c r="N4813" s="6" t="str">
        <f>IF(COUNTIF($A$2:A4813,A4813)&gt;1,"DUP","OK")</f>
        <v>OK</v>
      </c>
      <c r="O4813" s="6" t="str">
        <f t="shared" si="226"/>
        <v>ORD26002487</v>
      </c>
      <c r="P4813" s="6" t="str">
        <f t="shared" si="227"/>
        <v>Sep</v>
      </c>
      <c r="Q4813" s="6"/>
      <c r="R4813" s="9"/>
      <c r="S4813" s="8"/>
      <c r="T4813" s="8"/>
      <c r="U4813" s="8"/>
      <c r="V4813" s="8"/>
      <c r="W4813" s="8"/>
      <c r="X4813" s="6"/>
      <c r="Y4813" s="6"/>
    </row>
    <row r="4814" spans="1:25" x14ac:dyDescent="0.3">
      <c r="A4814" s="6" t="s">
        <v>17871</v>
      </c>
      <c r="B4814" s="6"/>
      <c r="C4814" s="6" t="s">
        <v>5001</v>
      </c>
      <c r="D4814" s="6" t="str">
        <f t="shared" si="225"/>
        <v>ORD26002501</v>
      </c>
      <c r="E4814" s="10">
        <v>46291</v>
      </c>
      <c r="F4814" s="6" t="s">
        <v>12294</v>
      </c>
      <c r="G4814" s="6" t="s">
        <v>18</v>
      </c>
      <c r="H4814" s="8">
        <v>12297</v>
      </c>
      <c r="I4814" s="8">
        <v>36.89</v>
      </c>
      <c r="J4814" s="8">
        <v>6.64</v>
      </c>
      <c r="K4814" s="8">
        <v>12253.47</v>
      </c>
      <c r="L4814" s="10">
        <v>46293</v>
      </c>
      <c r="M4814" s="6" t="s">
        <v>17784</v>
      </c>
      <c r="N4814" s="6" t="str">
        <f>IF(COUNTIF($A$2:A4814,A4814)&gt;1,"DUP","OK")</f>
        <v>OK</v>
      </c>
      <c r="O4814" s="6" t="str">
        <f t="shared" si="226"/>
        <v>ORD26002501</v>
      </c>
      <c r="P4814" s="6" t="str">
        <f t="shared" si="227"/>
        <v>Sep</v>
      </c>
      <c r="Q4814" s="6"/>
      <c r="R4814" s="9"/>
      <c r="S4814" s="8"/>
      <c r="T4814" s="8"/>
      <c r="U4814" s="8"/>
      <c r="V4814" s="8"/>
      <c r="W4814" s="8"/>
      <c r="X4814" s="6"/>
      <c r="Y4814" s="6"/>
    </row>
    <row r="4815" spans="1:25" x14ac:dyDescent="0.3">
      <c r="A4815" s="6" t="s">
        <v>17872</v>
      </c>
      <c r="B4815" s="6"/>
      <c r="C4815" s="6" t="s">
        <v>5015</v>
      </c>
      <c r="D4815" s="6" t="str">
        <f t="shared" si="225"/>
        <v>ORD26002508</v>
      </c>
      <c r="E4815" s="10">
        <v>46291</v>
      </c>
      <c r="F4815" s="6" t="s">
        <v>12294</v>
      </c>
      <c r="G4815" s="6" t="s">
        <v>18</v>
      </c>
      <c r="H4815" s="8">
        <v>13597</v>
      </c>
      <c r="I4815" s="8">
        <v>40.79</v>
      </c>
      <c r="J4815" s="8">
        <v>7.34</v>
      </c>
      <c r="K4815" s="8">
        <v>13548.87</v>
      </c>
      <c r="L4815" s="10">
        <v>46293</v>
      </c>
      <c r="M4815" s="6" t="s">
        <v>17784</v>
      </c>
      <c r="N4815" s="6" t="str">
        <f>IF(COUNTIF($A$2:A4815,A4815)&gt;1,"DUP","OK")</f>
        <v>OK</v>
      </c>
      <c r="O4815" s="6" t="str">
        <f t="shared" si="226"/>
        <v>ORD26002508</v>
      </c>
      <c r="P4815" s="6" t="str">
        <f t="shared" si="227"/>
        <v>Sep</v>
      </c>
      <c r="Q4815" s="6"/>
      <c r="R4815" s="9"/>
      <c r="S4815" s="8"/>
      <c r="T4815" s="8"/>
      <c r="U4815" s="8"/>
      <c r="V4815" s="8"/>
      <c r="W4815" s="8"/>
      <c r="X4815" s="6"/>
      <c r="Y4815" s="6"/>
    </row>
    <row r="4816" spans="1:25" x14ac:dyDescent="0.3">
      <c r="A4816" s="6" t="s">
        <v>17873</v>
      </c>
      <c r="B4816" s="6"/>
      <c r="C4816" s="6" t="s">
        <v>5056</v>
      </c>
      <c r="D4816" s="6" t="str">
        <f t="shared" si="225"/>
        <v>ORD26002529</v>
      </c>
      <c r="E4816" s="10">
        <v>46291</v>
      </c>
      <c r="F4816" s="6" t="s">
        <v>12294</v>
      </c>
      <c r="G4816" s="6" t="s">
        <v>18</v>
      </c>
      <c r="H4816" s="8">
        <v>3498</v>
      </c>
      <c r="I4816" s="8">
        <v>10.49</v>
      </c>
      <c r="J4816" s="8">
        <v>1.89</v>
      </c>
      <c r="K4816" s="8">
        <v>3485.62</v>
      </c>
      <c r="L4816" s="10">
        <v>46293</v>
      </c>
      <c r="M4816" s="6" t="s">
        <v>17784</v>
      </c>
      <c r="N4816" s="6" t="str">
        <f>IF(COUNTIF($A$2:A4816,A4816)&gt;1,"DUP","OK")</f>
        <v>OK</v>
      </c>
      <c r="O4816" s="6" t="str">
        <f t="shared" si="226"/>
        <v>ORD26002529</v>
      </c>
      <c r="P4816" s="6" t="str">
        <f t="shared" si="227"/>
        <v>Sep</v>
      </c>
      <c r="Q4816" s="6"/>
      <c r="R4816" s="9"/>
      <c r="S4816" s="8"/>
      <c r="T4816" s="8"/>
      <c r="U4816" s="8"/>
      <c r="V4816" s="8"/>
      <c r="W4816" s="8"/>
      <c r="X4816" s="6"/>
      <c r="Y4816" s="6"/>
    </row>
    <row r="4817" spans="1:25" x14ac:dyDescent="0.3">
      <c r="A4817" s="6" t="s">
        <v>17874</v>
      </c>
      <c r="B4817" s="6"/>
      <c r="C4817" s="6" t="s">
        <v>5190</v>
      </c>
      <c r="D4817" s="6" t="str">
        <f t="shared" si="225"/>
        <v>ORD26002597</v>
      </c>
      <c r="E4817" s="10">
        <v>46291</v>
      </c>
      <c r="F4817" s="6" t="s">
        <v>12294</v>
      </c>
      <c r="G4817" s="6" t="s">
        <v>18</v>
      </c>
      <c r="H4817" s="8">
        <v>4999</v>
      </c>
      <c r="I4817" s="8">
        <v>15</v>
      </c>
      <c r="J4817" s="8">
        <v>2.7</v>
      </c>
      <c r="K4817" s="8">
        <v>4981.3</v>
      </c>
      <c r="L4817" s="10">
        <v>46293</v>
      </c>
      <c r="M4817" s="6" t="s">
        <v>17784</v>
      </c>
      <c r="N4817" s="6" t="str">
        <f>IF(COUNTIF($A$2:A4817,A4817)&gt;1,"DUP","OK")</f>
        <v>OK</v>
      </c>
      <c r="O4817" s="6" t="str">
        <f t="shared" si="226"/>
        <v>ORD26002597</v>
      </c>
      <c r="P4817" s="6" t="str">
        <f t="shared" si="227"/>
        <v>Sep</v>
      </c>
      <c r="Q4817" s="6"/>
      <c r="R4817" s="9"/>
      <c r="S4817" s="8"/>
      <c r="T4817" s="8"/>
      <c r="U4817" s="8"/>
      <c r="V4817" s="8"/>
      <c r="W4817" s="8"/>
      <c r="X4817" s="6"/>
      <c r="Y4817" s="6"/>
    </row>
    <row r="4818" spans="1:25" x14ac:dyDescent="0.3">
      <c r="A4818" s="6" t="s">
        <v>17875</v>
      </c>
      <c r="B4818" s="6"/>
      <c r="C4818" s="6" t="s">
        <v>5250</v>
      </c>
      <c r="D4818" s="6" t="str">
        <f t="shared" si="225"/>
        <v>ORD26002627</v>
      </c>
      <c r="E4818" s="10">
        <v>46291</v>
      </c>
      <c r="F4818" s="6" t="s">
        <v>12294</v>
      </c>
      <c r="G4818" s="6" t="s">
        <v>27</v>
      </c>
      <c r="H4818" s="8">
        <v>1299</v>
      </c>
      <c r="I4818" s="8">
        <v>23.38</v>
      </c>
      <c r="J4818" s="8">
        <v>4.21</v>
      </c>
      <c r="K4818" s="8">
        <v>1271.4100000000001</v>
      </c>
      <c r="L4818" s="10">
        <v>46293</v>
      </c>
      <c r="M4818" s="6" t="s">
        <v>17784</v>
      </c>
      <c r="N4818" s="6" t="str">
        <f>IF(COUNTIF($A$2:A4818,A4818)&gt;1,"DUP","OK")</f>
        <v>OK</v>
      </c>
      <c r="O4818" s="6" t="str">
        <f t="shared" si="226"/>
        <v>ORD26002627</v>
      </c>
      <c r="P4818" s="6" t="str">
        <f t="shared" si="227"/>
        <v>Sep</v>
      </c>
      <c r="Q4818" s="6"/>
      <c r="R4818" s="9"/>
      <c r="S4818" s="8"/>
      <c r="T4818" s="8"/>
      <c r="U4818" s="8"/>
      <c r="V4818" s="8"/>
      <c r="W4818" s="8"/>
      <c r="X4818" s="6"/>
      <c r="Y4818" s="6"/>
    </row>
    <row r="4819" spans="1:25" x14ac:dyDescent="0.3">
      <c r="A4819" s="6" t="s">
        <v>17876</v>
      </c>
      <c r="B4819" s="6"/>
      <c r="C4819" s="6" t="s">
        <v>5288</v>
      </c>
      <c r="D4819" s="6" t="str">
        <f t="shared" si="225"/>
        <v>ORD26002646</v>
      </c>
      <c r="E4819" s="10">
        <v>46291</v>
      </c>
      <c r="F4819" s="6" t="s">
        <v>12294</v>
      </c>
      <c r="G4819" s="6" t="s">
        <v>27</v>
      </c>
      <c r="H4819" s="8">
        <v>7999</v>
      </c>
      <c r="I4819" s="8">
        <v>127.98</v>
      </c>
      <c r="J4819" s="8">
        <v>23.04</v>
      </c>
      <c r="K4819" s="8">
        <v>7847.98</v>
      </c>
      <c r="L4819" s="10">
        <v>46293</v>
      </c>
      <c r="M4819" s="6" t="s">
        <v>17784</v>
      </c>
      <c r="N4819" s="6" t="str">
        <f>IF(COUNTIF($A$2:A4819,A4819)&gt;1,"DUP","OK")</f>
        <v>OK</v>
      </c>
      <c r="O4819" s="6" t="str">
        <f t="shared" si="226"/>
        <v>ORD26002646</v>
      </c>
      <c r="P4819" s="6" t="str">
        <f t="shared" si="227"/>
        <v>Sep</v>
      </c>
      <c r="Q4819" s="6"/>
      <c r="R4819" s="9"/>
      <c r="S4819" s="8"/>
      <c r="T4819" s="8"/>
      <c r="U4819" s="8"/>
      <c r="V4819" s="8"/>
      <c r="W4819" s="8"/>
      <c r="X4819" s="6"/>
      <c r="Y4819" s="6"/>
    </row>
    <row r="4820" spans="1:25" x14ac:dyDescent="0.3">
      <c r="A4820" s="6" t="s">
        <v>17877</v>
      </c>
      <c r="B4820" s="6"/>
      <c r="C4820" s="6" t="s">
        <v>5556</v>
      </c>
      <c r="D4820" s="6" t="str">
        <f t="shared" si="225"/>
        <v>ORD26002781</v>
      </c>
      <c r="E4820" s="10">
        <v>46291</v>
      </c>
      <c r="F4820" s="6" t="s">
        <v>12294</v>
      </c>
      <c r="G4820" s="6" t="s">
        <v>27</v>
      </c>
      <c r="H4820" s="8">
        <v>3499</v>
      </c>
      <c r="I4820" s="8">
        <v>55.98</v>
      </c>
      <c r="J4820" s="8">
        <v>10.08</v>
      </c>
      <c r="K4820" s="8">
        <v>3432.94</v>
      </c>
      <c r="L4820" s="10">
        <v>46293</v>
      </c>
      <c r="M4820" s="6" t="s">
        <v>17784</v>
      </c>
      <c r="N4820" s="6" t="str">
        <f>IF(COUNTIF($A$2:A4820,A4820)&gt;1,"DUP","OK")</f>
        <v>OK</v>
      </c>
      <c r="O4820" s="6" t="str">
        <f t="shared" si="226"/>
        <v>ORD26002781</v>
      </c>
      <c r="P4820" s="6" t="str">
        <f t="shared" si="227"/>
        <v>Sep</v>
      </c>
      <c r="Q4820" s="6"/>
      <c r="R4820" s="9"/>
      <c r="S4820" s="8"/>
      <c r="T4820" s="8"/>
      <c r="U4820" s="8"/>
      <c r="V4820" s="8"/>
      <c r="W4820" s="8"/>
      <c r="X4820" s="6"/>
      <c r="Y4820" s="6"/>
    </row>
    <row r="4821" spans="1:25" x14ac:dyDescent="0.3">
      <c r="A4821" s="6" t="s">
        <v>17878</v>
      </c>
      <c r="B4821" s="6"/>
      <c r="C4821" s="6" t="s">
        <v>5622</v>
      </c>
      <c r="D4821" s="6" t="str">
        <f t="shared" si="225"/>
        <v>ORD26002814</v>
      </c>
      <c r="E4821" s="10">
        <v>46291</v>
      </c>
      <c r="F4821" s="6" t="s">
        <v>12294</v>
      </c>
      <c r="G4821" s="6" t="s">
        <v>27</v>
      </c>
      <c r="H4821" s="8">
        <v>299</v>
      </c>
      <c r="I4821" s="8">
        <v>5.38</v>
      </c>
      <c r="J4821" s="8">
        <v>0.97</v>
      </c>
      <c r="K4821" s="8">
        <v>292.64999999999998</v>
      </c>
      <c r="L4821" s="10">
        <v>46293</v>
      </c>
      <c r="M4821" s="6" t="s">
        <v>17784</v>
      </c>
      <c r="N4821" s="6" t="str">
        <f>IF(COUNTIF($A$2:A4821,A4821)&gt;1,"DUP","OK")</f>
        <v>OK</v>
      </c>
      <c r="O4821" s="6" t="str">
        <f t="shared" si="226"/>
        <v>ORD26002814</v>
      </c>
      <c r="P4821" s="6" t="str">
        <f t="shared" si="227"/>
        <v>Sep</v>
      </c>
      <c r="Q4821" s="6"/>
      <c r="R4821" s="9"/>
      <c r="S4821" s="8"/>
      <c r="T4821" s="8"/>
      <c r="U4821" s="8"/>
      <c r="V4821" s="8"/>
      <c r="W4821" s="8"/>
      <c r="X4821" s="6"/>
      <c r="Y4821" s="6"/>
    </row>
    <row r="4822" spans="1:25" x14ac:dyDescent="0.3">
      <c r="A4822" s="6" t="s">
        <v>17879</v>
      </c>
      <c r="B4822" s="6"/>
      <c r="C4822" s="6" t="s">
        <v>5665</v>
      </c>
      <c r="D4822" s="6" t="str">
        <f t="shared" si="225"/>
        <v>ORD26002836</v>
      </c>
      <c r="E4822" s="10">
        <v>46291</v>
      </c>
      <c r="F4822" s="6" t="s">
        <v>12294</v>
      </c>
      <c r="G4822" s="6" t="s">
        <v>27</v>
      </c>
      <c r="H4822" s="8">
        <v>2499</v>
      </c>
      <c r="I4822" s="8">
        <v>39.979999999999997</v>
      </c>
      <c r="J4822" s="8">
        <v>7.2</v>
      </c>
      <c r="K4822" s="8">
        <v>2451.8200000000002</v>
      </c>
      <c r="L4822" s="10">
        <v>46293</v>
      </c>
      <c r="M4822" s="6" t="s">
        <v>17784</v>
      </c>
      <c r="N4822" s="6" t="str">
        <f>IF(COUNTIF($A$2:A4822,A4822)&gt;1,"DUP","OK")</f>
        <v>OK</v>
      </c>
      <c r="O4822" s="6" t="str">
        <f t="shared" si="226"/>
        <v>ORD26002836</v>
      </c>
      <c r="P4822" s="6" t="str">
        <f t="shared" si="227"/>
        <v>Sep</v>
      </c>
      <c r="Q4822" s="6"/>
      <c r="R4822" s="9"/>
      <c r="S4822" s="8"/>
      <c r="T4822" s="8"/>
      <c r="U4822" s="8"/>
      <c r="V4822" s="8"/>
      <c r="W4822" s="8"/>
      <c r="X4822" s="6"/>
      <c r="Y4822" s="6"/>
    </row>
    <row r="4823" spans="1:25" x14ac:dyDescent="0.3">
      <c r="A4823" s="6" t="s">
        <v>17880</v>
      </c>
      <c r="B4823" s="6"/>
      <c r="C4823" s="6" t="s">
        <v>5670</v>
      </c>
      <c r="D4823" s="6" t="str">
        <f t="shared" si="225"/>
        <v>ORD26002839</v>
      </c>
      <c r="E4823" s="10">
        <v>46291</v>
      </c>
      <c r="F4823" s="6" t="s">
        <v>12294</v>
      </c>
      <c r="G4823" s="6" t="s">
        <v>18</v>
      </c>
      <c r="H4823" s="8">
        <v>1648</v>
      </c>
      <c r="I4823" s="8">
        <v>0</v>
      </c>
      <c r="J4823" s="8">
        <v>0</v>
      </c>
      <c r="K4823" s="8">
        <v>1648</v>
      </c>
      <c r="L4823" s="10">
        <v>46293</v>
      </c>
      <c r="M4823" s="6" t="s">
        <v>17784</v>
      </c>
      <c r="N4823" s="6" t="str">
        <f>IF(COUNTIF($A$2:A4823,A4823)&gt;1,"DUP","OK")</f>
        <v>OK</v>
      </c>
      <c r="O4823" s="6" t="str">
        <f t="shared" si="226"/>
        <v>ORD26002839</v>
      </c>
      <c r="P4823" s="6" t="str">
        <f t="shared" si="227"/>
        <v>Sep</v>
      </c>
      <c r="Q4823" s="6"/>
      <c r="R4823" s="9"/>
      <c r="S4823" s="8"/>
      <c r="T4823" s="8"/>
      <c r="U4823" s="8"/>
      <c r="V4823" s="8"/>
      <c r="W4823" s="8"/>
      <c r="X4823" s="6"/>
      <c r="Y4823" s="6"/>
    </row>
    <row r="4824" spans="1:25" x14ac:dyDescent="0.3">
      <c r="A4824" s="6" t="s">
        <v>17881</v>
      </c>
      <c r="B4824" s="6"/>
      <c r="C4824" s="6" t="s">
        <v>17882</v>
      </c>
      <c r="D4824" s="6" t="str">
        <f t="shared" si="225"/>
        <v>ORD26002873</v>
      </c>
      <c r="E4824" s="10">
        <v>46291</v>
      </c>
      <c r="F4824" s="6" t="s">
        <v>12294</v>
      </c>
      <c r="G4824" s="6" t="s">
        <v>18</v>
      </c>
      <c r="H4824" s="8">
        <v>12297</v>
      </c>
      <c r="I4824" s="8">
        <v>36.89</v>
      </c>
      <c r="J4824" s="8">
        <v>6.64</v>
      </c>
      <c r="K4824" s="8">
        <v>12253.47</v>
      </c>
      <c r="L4824" s="10">
        <v>46293</v>
      </c>
      <c r="M4824" s="6" t="s">
        <v>17784</v>
      </c>
      <c r="N4824" s="6" t="str">
        <f>IF(COUNTIF($A$2:A4824,A4824)&gt;1,"DUP","OK")</f>
        <v>OK</v>
      </c>
      <c r="O4824" s="6" t="str">
        <f t="shared" si="226"/>
        <v>ORD26002873</v>
      </c>
      <c r="P4824" s="6" t="str">
        <f t="shared" si="227"/>
        <v>Sep</v>
      </c>
      <c r="Q4824" s="6"/>
      <c r="R4824" s="9"/>
      <c r="S4824" s="8"/>
      <c r="T4824" s="8"/>
      <c r="U4824" s="8"/>
      <c r="V4824" s="8"/>
      <c r="W4824" s="8"/>
      <c r="X4824" s="6"/>
      <c r="Y4824" s="6"/>
    </row>
    <row r="4825" spans="1:25" x14ac:dyDescent="0.3">
      <c r="A4825" s="6" t="s">
        <v>17883</v>
      </c>
      <c r="B4825" s="6"/>
      <c r="C4825" s="6" t="s">
        <v>5738</v>
      </c>
      <c r="D4825" s="6" t="str">
        <f t="shared" si="225"/>
        <v>ORD26002874</v>
      </c>
      <c r="E4825" s="10">
        <v>46291</v>
      </c>
      <c r="F4825" s="6" t="s">
        <v>12294</v>
      </c>
      <c r="G4825" s="6" t="s">
        <v>27</v>
      </c>
      <c r="H4825" s="8">
        <v>1298</v>
      </c>
      <c r="I4825" s="8">
        <v>23.36</v>
      </c>
      <c r="J4825" s="8">
        <v>4.2</v>
      </c>
      <c r="K4825" s="8">
        <v>1270.44</v>
      </c>
      <c r="L4825" s="10">
        <v>46293</v>
      </c>
      <c r="M4825" s="6" t="s">
        <v>17784</v>
      </c>
      <c r="N4825" s="6" t="str">
        <f>IF(COUNTIF($A$2:A4825,A4825)&gt;1,"DUP","OK")</f>
        <v>OK</v>
      </c>
      <c r="O4825" s="6" t="str">
        <f t="shared" si="226"/>
        <v>ORD26002874</v>
      </c>
      <c r="P4825" s="6" t="str">
        <f t="shared" si="227"/>
        <v>Sep</v>
      </c>
      <c r="Q4825" s="6"/>
      <c r="R4825" s="9"/>
      <c r="S4825" s="8"/>
      <c r="T4825" s="8"/>
      <c r="U4825" s="8"/>
      <c r="V4825" s="8"/>
      <c r="W4825" s="8"/>
      <c r="X4825" s="6"/>
      <c r="Y4825" s="6"/>
    </row>
    <row r="4826" spans="1:25" x14ac:dyDescent="0.3">
      <c r="A4826" s="6" t="s">
        <v>17884</v>
      </c>
      <c r="B4826" s="6"/>
      <c r="C4826" s="6" t="s">
        <v>5746</v>
      </c>
      <c r="D4826" s="6" t="str">
        <f t="shared" si="225"/>
        <v>ORD26002878</v>
      </c>
      <c r="E4826" s="10">
        <v>46291</v>
      </c>
      <c r="F4826" s="6" t="s">
        <v>12294</v>
      </c>
      <c r="G4826" s="6" t="s">
        <v>27</v>
      </c>
      <c r="H4826" s="8">
        <v>7999</v>
      </c>
      <c r="I4826" s="8">
        <v>127.98</v>
      </c>
      <c r="J4826" s="8">
        <v>23.04</v>
      </c>
      <c r="K4826" s="8">
        <v>7847.98</v>
      </c>
      <c r="L4826" s="10">
        <v>46293</v>
      </c>
      <c r="M4826" s="6" t="s">
        <v>17784</v>
      </c>
      <c r="N4826" s="6" t="str">
        <f>IF(COUNTIF($A$2:A4826,A4826)&gt;1,"DUP","OK")</f>
        <v>OK</v>
      </c>
      <c r="O4826" s="6" t="str">
        <f t="shared" si="226"/>
        <v>ORD26002878</v>
      </c>
      <c r="P4826" s="6" t="str">
        <f t="shared" si="227"/>
        <v>Sep</v>
      </c>
      <c r="Q4826" s="6"/>
      <c r="R4826" s="9"/>
      <c r="S4826" s="8"/>
      <c r="T4826" s="8"/>
      <c r="U4826" s="8"/>
      <c r="V4826" s="8"/>
      <c r="W4826" s="8"/>
      <c r="X4826" s="6"/>
      <c r="Y4826" s="6"/>
    </row>
    <row r="4827" spans="1:25" x14ac:dyDescent="0.3">
      <c r="A4827" s="6" t="s">
        <v>17885</v>
      </c>
      <c r="B4827" s="6"/>
      <c r="C4827" s="6" t="s">
        <v>5857</v>
      </c>
      <c r="D4827" s="6" t="str">
        <f t="shared" si="225"/>
        <v>ORD26002934</v>
      </c>
      <c r="E4827" s="10">
        <v>46291</v>
      </c>
      <c r="F4827" s="6" t="s">
        <v>12294</v>
      </c>
      <c r="G4827" s="6" t="s">
        <v>18</v>
      </c>
      <c r="H4827" s="8">
        <v>1798</v>
      </c>
      <c r="I4827" s="8">
        <v>0</v>
      </c>
      <c r="J4827" s="8">
        <v>0</v>
      </c>
      <c r="K4827" s="8">
        <v>1798</v>
      </c>
      <c r="L4827" s="10">
        <v>46293</v>
      </c>
      <c r="M4827" s="6" t="s">
        <v>17784</v>
      </c>
      <c r="N4827" s="6" t="str">
        <f>IF(COUNTIF($A$2:A4827,A4827)&gt;1,"DUP","OK")</f>
        <v>OK</v>
      </c>
      <c r="O4827" s="6" t="str">
        <f t="shared" si="226"/>
        <v>ORD26002934</v>
      </c>
      <c r="P4827" s="6" t="str">
        <f t="shared" si="227"/>
        <v>Sep</v>
      </c>
      <c r="Q4827" s="6"/>
      <c r="R4827" s="9"/>
      <c r="S4827" s="8"/>
      <c r="T4827" s="8"/>
      <c r="U4827" s="8"/>
      <c r="V4827" s="8"/>
      <c r="W4827" s="8"/>
      <c r="X4827" s="6"/>
      <c r="Y4827" s="6"/>
    </row>
    <row r="4828" spans="1:25" x14ac:dyDescent="0.3">
      <c r="A4828" s="6" t="s">
        <v>17886</v>
      </c>
      <c r="B4828" s="6"/>
      <c r="C4828" s="6" t="s">
        <v>5923</v>
      </c>
      <c r="D4828" s="6" t="str">
        <f t="shared" si="225"/>
        <v>ORD26002968</v>
      </c>
      <c r="E4828" s="10">
        <v>46291</v>
      </c>
      <c r="F4828" s="6" t="s">
        <v>12294</v>
      </c>
      <c r="G4828" s="6" t="s">
        <v>18</v>
      </c>
      <c r="H4828" s="8">
        <v>4999</v>
      </c>
      <c r="I4828" s="8">
        <v>15</v>
      </c>
      <c r="J4828" s="8">
        <v>2.7</v>
      </c>
      <c r="K4828" s="8">
        <v>4981.3</v>
      </c>
      <c r="L4828" s="10">
        <v>46293</v>
      </c>
      <c r="M4828" s="6" t="s">
        <v>17784</v>
      </c>
      <c r="N4828" s="6" t="str">
        <f>IF(COUNTIF($A$2:A4828,A4828)&gt;1,"DUP","OK")</f>
        <v>OK</v>
      </c>
      <c r="O4828" s="6" t="str">
        <f t="shared" si="226"/>
        <v>ORD26002968</v>
      </c>
      <c r="P4828" s="6" t="str">
        <f t="shared" si="227"/>
        <v>Sep</v>
      </c>
      <c r="Q4828" s="6"/>
      <c r="R4828" s="9"/>
      <c r="S4828" s="8"/>
      <c r="T4828" s="8"/>
      <c r="U4828" s="8"/>
      <c r="V4828" s="8"/>
      <c r="W4828" s="8"/>
      <c r="X4828" s="6"/>
      <c r="Y4828" s="6"/>
    </row>
    <row r="4829" spans="1:25" x14ac:dyDescent="0.3">
      <c r="A4829" s="6" t="s">
        <v>17887</v>
      </c>
      <c r="B4829" s="6"/>
      <c r="C4829" s="6" t="s">
        <v>6073</v>
      </c>
      <c r="D4829" s="6" t="str">
        <f t="shared" si="225"/>
        <v>ORD26003045</v>
      </c>
      <c r="E4829" s="10">
        <v>46291</v>
      </c>
      <c r="F4829" s="6" t="s">
        <v>12294</v>
      </c>
      <c r="G4829" s="6" t="s">
        <v>18</v>
      </c>
      <c r="H4829" s="8">
        <v>1299</v>
      </c>
      <c r="I4829" s="8">
        <v>0</v>
      </c>
      <c r="J4829" s="8">
        <v>0</v>
      </c>
      <c r="K4829" s="8">
        <v>1299</v>
      </c>
      <c r="L4829" s="10">
        <v>46293</v>
      </c>
      <c r="M4829" s="6" t="s">
        <v>17784</v>
      </c>
      <c r="N4829" s="6" t="str">
        <f>IF(COUNTIF($A$2:A4829,A4829)&gt;1,"DUP","OK")</f>
        <v>OK</v>
      </c>
      <c r="O4829" s="6" t="str">
        <f t="shared" si="226"/>
        <v>ORD26003045</v>
      </c>
      <c r="P4829" s="6" t="str">
        <f t="shared" si="227"/>
        <v>Sep</v>
      </c>
      <c r="Q4829" s="6"/>
      <c r="R4829" s="9"/>
      <c r="S4829" s="8"/>
      <c r="T4829" s="8"/>
      <c r="U4829" s="8"/>
      <c r="V4829" s="8"/>
      <c r="W4829" s="8"/>
      <c r="X4829" s="6"/>
      <c r="Y4829" s="6"/>
    </row>
    <row r="4830" spans="1:25" x14ac:dyDescent="0.3">
      <c r="A4830" s="6" t="s">
        <v>17888</v>
      </c>
      <c r="B4830" s="6"/>
      <c r="C4830" s="6" t="s">
        <v>6077</v>
      </c>
      <c r="D4830" s="6" t="str">
        <f t="shared" si="225"/>
        <v>ORD26003047</v>
      </c>
      <c r="E4830" s="10">
        <v>46291</v>
      </c>
      <c r="F4830" s="6" t="s">
        <v>12294</v>
      </c>
      <c r="G4830" s="6" t="s">
        <v>18</v>
      </c>
      <c r="H4830" s="8">
        <v>799</v>
      </c>
      <c r="I4830" s="8">
        <v>0</v>
      </c>
      <c r="J4830" s="8">
        <v>0</v>
      </c>
      <c r="K4830" s="8">
        <v>799</v>
      </c>
      <c r="L4830" s="10">
        <v>46293</v>
      </c>
      <c r="M4830" s="6" t="s">
        <v>17784</v>
      </c>
      <c r="N4830" s="6" t="str">
        <f>IF(COUNTIF($A$2:A4830,A4830)&gt;1,"DUP","OK")</f>
        <v>OK</v>
      </c>
      <c r="O4830" s="6" t="str">
        <f t="shared" si="226"/>
        <v>ORD26003047</v>
      </c>
      <c r="P4830" s="6" t="str">
        <f t="shared" si="227"/>
        <v>Sep</v>
      </c>
      <c r="Q4830" s="6"/>
      <c r="R4830" s="9"/>
      <c r="S4830" s="8"/>
      <c r="T4830" s="8"/>
      <c r="U4830" s="8"/>
      <c r="V4830" s="8"/>
      <c r="W4830" s="8"/>
      <c r="X4830" s="6"/>
      <c r="Y4830" s="6"/>
    </row>
    <row r="4831" spans="1:25" x14ac:dyDescent="0.3">
      <c r="A4831" s="6" t="s">
        <v>17889</v>
      </c>
      <c r="B4831" s="6"/>
      <c r="C4831" s="6" t="s">
        <v>17890</v>
      </c>
      <c r="D4831" s="6" t="str">
        <f t="shared" si="225"/>
        <v>ORD26003139</v>
      </c>
      <c r="E4831" s="10">
        <v>46291</v>
      </c>
      <c r="F4831" s="6" t="s">
        <v>12294</v>
      </c>
      <c r="G4831" s="6" t="s">
        <v>54</v>
      </c>
      <c r="H4831" s="8">
        <v>2499</v>
      </c>
      <c r="I4831" s="8">
        <v>42.48</v>
      </c>
      <c r="J4831" s="8">
        <v>7.65</v>
      </c>
      <c r="K4831" s="8">
        <v>2448.87</v>
      </c>
      <c r="L4831" s="10">
        <v>46293</v>
      </c>
      <c r="M4831" s="6" t="s">
        <v>17784</v>
      </c>
      <c r="N4831" s="6" t="str">
        <f>IF(COUNTIF($A$2:A4831,A4831)&gt;1,"DUP","OK")</f>
        <v>OK</v>
      </c>
      <c r="O4831" s="6" t="str">
        <f t="shared" si="226"/>
        <v>ORD26003139</v>
      </c>
      <c r="P4831" s="6" t="str">
        <f t="shared" si="227"/>
        <v>Sep</v>
      </c>
      <c r="Q4831" s="6"/>
      <c r="R4831" s="9"/>
      <c r="S4831" s="8"/>
      <c r="T4831" s="8"/>
      <c r="U4831" s="8"/>
      <c r="V4831" s="8"/>
      <c r="W4831" s="8"/>
      <c r="X4831" s="6"/>
      <c r="Y4831" s="6"/>
    </row>
    <row r="4832" spans="1:25" x14ac:dyDescent="0.3">
      <c r="A4832" s="6" t="s">
        <v>17891</v>
      </c>
      <c r="B4832" s="6"/>
      <c r="C4832" s="6" t="s">
        <v>6441</v>
      </c>
      <c r="D4832" s="6" t="str">
        <f t="shared" si="225"/>
        <v>ORD26003231</v>
      </c>
      <c r="E4832" s="10">
        <v>46291</v>
      </c>
      <c r="F4832" s="6" t="s">
        <v>12294</v>
      </c>
      <c r="G4832" s="6" t="s">
        <v>18</v>
      </c>
      <c r="H4832" s="8">
        <v>799</v>
      </c>
      <c r="I4832" s="8">
        <v>0</v>
      </c>
      <c r="J4832" s="8">
        <v>0</v>
      </c>
      <c r="K4832" s="8">
        <v>799</v>
      </c>
      <c r="L4832" s="10">
        <v>46293</v>
      </c>
      <c r="M4832" s="6" t="s">
        <v>17784</v>
      </c>
      <c r="N4832" s="6" t="str">
        <f>IF(COUNTIF($A$2:A4832,A4832)&gt;1,"DUP","OK")</f>
        <v>OK</v>
      </c>
      <c r="O4832" s="6" t="str">
        <f t="shared" si="226"/>
        <v>ORD26003231</v>
      </c>
      <c r="P4832" s="6" t="str">
        <f t="shared" si="227"/>
        <v>Sep</v>
      </c>
      <c r="Q4832" s="6"/>
      <c r="R4832" s="9"/>
      <c r="S4832" s="8"/>
      <c r="T4832" s="8"/>
      <c r="U4832" s="8"/>
      <c r="V4832" s="8"/>
      <c r="W4832" s="8"/>
      <c r="X4832" s="6"/>
      <c r="Y4832" s="6"/>
    </row>
    <row r="4833" spans="1:25" x14ac:dyDescent="0.3">
      <c r="A4833" s="6" t="s">
        <v>17892</v>
      </c>
      <c r="B4833" s="6"/>
      <c r="C4833" s="6" t="s">
        <v>6615</v>
      </c>
      <c r="D4833" s="6" t="str">
        <f t="shared" si="225"/>
        <v>ORD26003320</v>
      </c>
      <c r="E4833" s="10">
        <v>46291</v>
      </c>
      <c r="F4833" s="6" t="s">
        <v>12294</v>
      </c>
      <c r="G4833" s="6" t="s">
        <v>54</v>
      </c>
      <c r="H4833" s="8">
        <v>1799</v>
      </c>
      <c r="I4833" s="8">
        <v>34.18</v>
      </c>
      <c r="J4833" s="8">
        <v>6.15</v>
      </c>
      <c r="K4833" s="8">
        <v>1758.67</v>
      </c>
      <c r="L4833" s="10">
        <v>46293</v>
      </c>
      <c r="M4833" s="6" t="s">
        <v>17784</v>
      </c>
      <c r="N4833" s="6" t="str">
        <f>IF(COUNTIF($A$2:A4833,A4833)&gt;1,"DUP","OK")</f>
        <v>OK</v>
      </c>
      <c r="O4833" s="6" t="str">
        <f t="shared" si="226"/>
        <v>ORD26003320</v>
      </c>
      <c r="P4833" s="6" t="str">
        <f t="shared" si="227"/>
        <v>Sep</v>
      </c>
      <c r="Q4833" s="6"/>
      <c r="R4833" s="9"/>
      <c r="S4833" s="8"/>
      <c r="T4833" s="8"/>
      <c r="U4833" s="8"/>
      <c r="V4833" s="8"/>
      <c r="W4833" s="8"/>
      <c r="X4833" s="6"/>
      <c r="Y4833" s="6"/>
    </row>
    <row r="4834" spans="1:25" x14ac:dyDescent="0.3">
      <c r="A4834" s="6" t="s">
        <v>17893</v>
      </c>
      <c r="B4834" s="6"/>
      <c r="C4834" s="6" t="s">
        <v>6683</v>
      </c>
      <c r="D4834" s="6" t="str">
        <f t="shared" si="225"/>
        <v>ORD26003354</v>
      </c>
      <c r="E4834" s="10">
        <v>46291</v>
      </c>
      <c r="F4834" s="6" t="s">
        <v>12294</v>
      </c>
      <c r="G4834" s="6" t="s">
        <v>27</v>
      </c>
      <c r="H4834" s="8">
        <v>2148</v>
      </c>
      <c r="I4834" s="8">
        <v>34.369999999999997</v>
      </c>
      <c r="J4834" s="8">
        <v>6.19</v>
      </c>
      <c r="K4834" s="8">
        <v>2107.44</v>
      </c>
      <c r="L4834" s="10">
        <v>46293</v>
      </c>
      <c r="M4834" s="6" t="s">
        <v>17784</v>
      </c>
      <c r="N4834" s="6" t="str">
        <f>IF(COUNTIF($A$2:A4834,A4834)&gt;1,"DUP","OK")</f>
        <v>OK</v>
      </c>
      <c r="O4834" s="6" t="str">
        <f t="shared" si="226"/>
        <v>ORD26003354</v>
      </c>
      <c r="P4834" s="6" t="str">
        <f t="shared" si="227"/>
        <v>Sep</v>
      </c>
      <c r="Q4834" s="6"/>
      <c r="R4834" s="9"/>
      <c r="S4834" s="8"/>
      <c r="T4834" s="8"/>
      <c r="U4834" s="8"/>
      <c r="V4834" s="8"/>
      <c r="W4834" s="8"/>
      <c r="X4834" s="6"/>
      <c r="Y4834" s="6"/>
    </row>
    <row r="4835" spans="1:25" x14ac:dyDescent="0.3">
      <c r="A4835" s="6" t="s">
        <v>17894</v>
      </c>
      <c r="B4835" s="6"/>
      <c r="C4835" s="6" t="s">
        <v>6713</v>
      </c>
      <c r="D4835" s="6" t="str">
        <f t="shared" si="225"/>
        <v>ORD26003369</v>
      </c>
      <c r="E4835" s="10">
        <v>46291</v>
      </c>
      <c r="F4835" s="6" t="s">
        <v>12294</v>
      </c>
      <c r="G4835" s="6" t="s">
        <v>18</v>
      </c>
      <c r="H4835" s="8">
        <v>499</v>
      </c>
      <c r="I4835" s="8">
        <v>0</v>
      </c>
      <c r="J4835" s="8">
        <v>0</v>
      </c>
      <c r="K4835" s="8">
        <v>499</v>
      </c>
      <c r="L4835" s="10">
        <v>46293</v>
      </c>
      <c r="M4835" s="6" t="s">
        <v>17784</v>
      </c>
      <c r="N4835" s="6" t="str">
        <f>IF(COUNTIF($A$2:A4835,A4835)&gt;1,"DUP","OK")</f>
        <v>OK</v>
      </c>
      <c r="O4835" s="6" t="str">
        <f t="shared" si="226"/>
        <v>ORD26003369</v>
      </c>
      <c r="P4835" s="6" t="str">
        <f t="shared" si="227"/>
        <v>Sep</v>
      </c>
      <c r="Q4835" s="6"/>
      <c r="R4835" s="9"/>
      <c r="S4835" s="8"/>
      <c r="T4835" s="8"/>
      <c r="U4835" s="8"/>
      <c r="V4835" s="8"/>
      <c r="W4835" s="8"/>
      <c r="X4835" s="6"/>
      <c r="Y4835" s="6"/>
    </row>
    <row r="4836" spans="1:25" x14ac:dyDescent="0.3">
      <c r="A4836" s="6" t="s">
        <v>17895</v>
      </c>
      <c r="B4836" s="6"/>
      <c r="C4836" s="6" t="s">
        <v>6831</v>
      </c>
      <c r="D4836" s="6" t="str">
        <f t="shared" si="225"/>
        <v>ORD26003428</v>
      </c>
      <c r="E4836" s="10">
        <v>46291</v>
      </c>
      <c r="F4836" s="6" t="s">
        <v>12294</v>
      </c>
      <c r="G4836" s="6" t="s">
        <v>27</v>
      </c>
      <c r="H4836" s="8">
        <v>4497</v>
      </c>
      <c r="I4836" s="8">
        <v>71.95</v>
      </c>
      <c r="J4836" s="8">
        <v>12.95</v>
      </c>
      <c r="K4836" s="8">
        <v>4412.1000000000004</v>
      </c>
      <c r="L4836" s="10">
        <v>46293</v>
      </c>
      <c r="M4836" s="6" t="s">
        <v>17784</v>
      </c>
      <c r="N4836" s="6" t="str">
        <f>IF(COUNTIF($A$2:A4836,A4836)&gt;1,"DUP","OK")</f>
        <v>OK</v>
      </c>
      <c r="O4836" s="6" t="str">
        <f t="shared" si="226"/>
        <v>ORD26003428</v>
      </c>
      <c r="P4836" s="6" t="str">
        <f t="shared" si="227"/>
        <v>Sep</v>
      </c>
      <c r="Q4836" s="6"/>
      <c r="R4836" s="9"/>
      <c r="S4836" s="8"/>
      <c r="T4836" s="8"/>
      <c r="U4836" s="8"/>
      <c r="V4836" s="8"/>
      <c r="W4836" s="8"/>
      <c r="X4836" s="6"/>
      <c r="Y4836" s="6"/>
    </row>
    <row r="4837" spans="1:25" x14ac:dyDescent="0.3">
      <c r="A4837" s="6" t="s">
        <v>17896</v>
      </c>
      <c r="B4837" s="6"/>
      <c r="C4837" s="6" t="s">
        <v>6855</v>
      </c>
      <c r="D4837" s="6" t="str">
        <f t="shared" si="225"/>
        <v>ORD26003440</v>
      </c>
      <c r="E4837" s="10">
        <v>46291</v>
      </c>
      <c r="F4837" s="6" t="s">
        <v>12294</v>
      </c>
      <c r="G4837" s="6" t="s">
        <v>43</v>
      </c>
      <c r="H4837" s="8">
        <v>3499</v>
      </c>
      <c r="I4837" s="8">
        <v>41.99</v>
      </c>
      <c r="J4837" s="8">
        <v>7.56</v>
      </c>
      <c r="K4837" s="8">
        <v>3449.45</v>
      </c>
      <c r="L4837" s="10">
        <v>46293</v>
      </c>
      <c r="M4837" s="6" t="s">
        <v>17784</v>
      </c>
      <c r="N4837" s="6" t="str">
        <f>IF(COUNTIF($A$2:A4837,A4837)&gt;1,"DUP","OK")</f>
        <v>OK</v>
      </c>
      <c r="O4837" s="6" t="str">
        <f t="shared" si="226"/>
        <v>ORD26003440</v>
      </c>
      <c r="P4837" s="6" t="str">
        <f t="shared" si="227"/>
        <v>Sep</v>
      </c>
      <c r="Q4837" s="6"/>
      <c r="R4837" s="9"/>
      <c r="S4837" s="8"/>
      <c r="T4837" s="8"/>
      <c r="U4837" s="8"/>
      <c r="V4837" s="8"/>
      <c r="W4837" s="8"/>
      <c r="X4837" s="6"/>
      <c r="Y4837" s="6"/>
    </row>
    <row r="4838" spans="1:25" x14ac:dyDescent="0.3">
      <c r="A4838" s="6" t="s">
        <v>17897</v>
      </c>
      <c r="B4838" s="6"/>
      <c r="C4838" s="6" t="s">
        <v>6855</v>
      </c>
      <c r="D4838" s="6" t="str">
        <f t="shared" si="225"/>
        <v>ORD26003440</v>
      </c>
      <c r="E4838" s="10">
        <v>46291</v>
      </c>
      <c r="F4838" s="6" t="s">
        <v>12294</v>
      </c>
      <c r="G4838" s="6" t="s">
        <v>43</v>
      </c>
      <c r="H4838" s="8">
        <v>3499</v>
      </c>
      <c r="I4838" s="8">
        <v>41.99</v>
      </c>
      <c r="J4838" s="8">
        <v>7.56</v>
      </c>
      <c r="K4838" s="8">
        <v>3449.45</v>
      </c>
      <c r="L4838" s="10">
        <v>46293</v>
      </c>
      <c r="M4838" s="6" t="s">
        <v>17784</v>
      </c>
      <c r="N4838" s="6" t="str">
        <f>IF(COUNTIF($A$2:A4838,A4838)&gt;1,"DUP","OK")</f>
        <v>OK</v>
      </c>
      <c r="O4838" s="6" t="str">
        <f t="shared" si="226"/>
        <v>ORD26003440</v>
      </c>
      <c r="P4838" s="6" t="str">
        <f t="shared" si="227"/>
        <v>Sep</v>
      </c>
      <c r="Q4838" s="6"/>
      <c r="R4838" s="9"/>
      <c r="S4838" s="8"/>
      <c r="T4838" s="8"/>
      <c r="U4838" s="8"/>
      <c r="V4838" s="8"/>
      <c r="W4838" s="8"/>
      <c r="X4838" s="6"/>
      <c r="Y4838" s="6"/>
    </row>
    <row r="4839" spans="1:25" x14ac:dyDescent="0.3">
      <c r="A4839" s="6" t="s">
        <v>17898</v>
      </c>
      <c r="B4839" s="6"/>
      <c r="C4839" s="6" t="s">
        <v>6869</v>
      </c>
      <c r="D4839" s="6" t="str">
        <f t="shared" si="225"/>
        <v>ORD26003447</v>
      </c>
      <c r="E4839" s="10">
        <v>46291</v>
      </c>
      <c r="F4839" s="6" t="s">
        <v>12294</v>
      </c>
      <c r="G4839" s="6" t="s">
        <v>27</v>
      </c>
      <c r="H4839" s="8">
        <v>799</v>
      </c>
      <c r="I4839" s="8">
        <v>14.38</v>
      </c>
      <c r="J4839" s="8">
        <v>2.59</v>
      </c>
      <c r="K4839" s="8">
        <v>782.03</v>
      </c>
      <c r="L4839" s="10">
        <v>46293</v>
      </c>
      <c r="M4839" s="6" t="s">
        <v>17784</v>
      </c>
      <c r="N4839" s="6" t="str">
        <f>IF(COUNTIF($A$2:A4839,A4839)&gt;1,"DUP","OK")</f>
        <v>OK</v>
      </c>
      <c r="O4839" s="6" t="str">
        <f t="shared" si="226"/>
        <v>ORD26003447</v>
      </c>
      <c r="P4839" s="6" t="str">
        <f t="shared" si="227"/>
        <v>Sep</v>
      </c>
      <c r="Q4839" s="6"/>
      <c r="R4839" s="9"/>
      <c r="S4839" s="8"/>
      <c r="T4839" s="8"/>
      <c r="U4839" s="8"/>
      <c r="V4839" s="8"/>
      <c r="W4839" s="8"/>
      <c r="X4839" s="6"/>
      <c r="Y4839" s="6"/>
    </row>
    <row r="4840" spans="1:25" x14ac:dyDescent="0.3">
      <c r="A4840" s="6" t="s">
        <v>17899</v>
      </c>
      <c r="B4840" s="6"/>
      <c r="C4840" s="6" t="s">
        <v>6917</v>
      </c>
      <c r="D4840" s="6" t="str">
        <f t="shared" si="225"/>
        <v>ORD26003471</v>
      </c>
      <c r="E4840" s="10">
        <v>46291</v>
      </c>
      <c r="F4840" s="6" t="s">
        <v>12294</v>
      </c>
      <c r="G4840" s="6" t="s">
        <v>54</v>
      </c>
      <c r="H4840" s="8">
        <v>9498</v>
      </c>
      <c r="I4840" s="8">
        <v>161.47</v>
      </c>
      <c r="J4840" s="8">
        <v>29.06</v>
      </c>
      <c r="K4840" s="8">
        <v>9307.4699999999993</v>
      </c>
      <c r="L4840" s="10">
        <v>46293</v>
      </c>
      <c r="M4840" s="6" t="s">
        <v>17784</v>
      </c>
      <c r="N4840" s="6" t="str">
        <f>IF(COUNTIF($A$2:A4840,A4840)&gt;1,"DUP","OK")</f>
        <v>OK</v>
      </c>
      <c r="O4840" s="6" t="str">
        <f t="shared" si="226"/>
        <v>ORD26003471</v>
      </c>
      <c r="P4840" s="6" t="str">
        <f t="shared" si="227"/>
        <v>Sep</v>
      </c>
      <c r="Q4840" s="6"/>
      <c r="R4840" s="9"/>
      <c r="S4840" s="8"/>
      <c r="T4840" s="8"/>
      <c r="U4840" s="8"/>
      <c r="V4840" s="8"/>
      <c r="W4840" s="8"/>
      <c r="X4840" s="6"/>
      <c r="Y4840" s="6"/>
    </row>
    <row r="4841" spans="1:25" x14ac:dyDescent="0.3">
      <c r="A4841" s="6" t="s">
        <v>17900</v>
      </c>
      <c r="B4841" s="6"/>
      <c r="C4841" s="6" t="s">
        <v>17901</v>
      </c>
      <c r="D4841" s="6" t="str">
        <f t="shared" si="225"/>
        <v>ORD26003478</v>
      </c>
      <c r="E4841" s="10">
        <v>46291</v>
      </c>
      <c r="F4841" s="6" t="s">
        <v>12294</v>
      </c>
      <c r="G4841" s="6" t="s">
        <v>27</v>
      </c>
      <c r="H4841" s="8">
        <v>5498</v>
      </c>
      <c r="I4841" s="8">
        <v>87.97</v>
      </c>
      <c r="J4841" s="8">
        <v>15.83</v>
      </c>
      <c r="K4841" s="8">
        <v>5394.2</v>
      </c>
      <c r="L4841" s="10">
        <v>46293</v>
      </c>
      <c r="M4841" s="6" t="s">
        <v>17784</v>
      </c>
      <c r="N4841" s="6" t="str">
        <f>IF(COUNTIF($A$2:A4841,A4841)&gt;1,"DUP","OK")</f>
        <v>OK</v>
      </c>
      <c r="O4841" s="6" t="str">
        <f t="shared" si="226"/>
        <v>ORD26003478</v>
      </c>
      <c r="P4841" s="6" t="str">
        <f t="shared" si="227"/>
        <v>Sep</v>
      </c>
      <c r="Q4841" s="6"/>
      <c r="R4841" s="9"/>
      <c r="S4841" s="8"/>
      <c r="T4841" s="8"/>
      <c r="U4841" s="8"/>
      <c r="V4841" s="8"/>
      <c r="W4841" s="8"/>
      <c r="X4841" s="6"/>
      <c r="Y4841" s="6"/>
    </row>
    <row r="4842" spans="1:25" x14ac:dyDescent="0.3">
      <c r="A4842" s="6" t="s">
        <v>17902</v>
      </c>
      <c r="B4842" s="6"/>
      <c r="C4842" s="6" t="s">
        <v>6945</v>
      </c>
      <c r="D4842" s="6" t="str">
        <f t="shared" si="225"/>
        <v>ORD26003486</v>
      </c>
      <c r="E4842" s="10">
        <v>46291</v>
      </c>
      <c r="F4842" s="6" t="s">
        <v>12294</v>
      </c>
      <c r="G4842" s="6" t="s">
        <v>43</v>
      </c>
      <c r="H4842" s="8">
        <v>7999</v>
      </c>
      <c r="I4842" s="8">
        <v>95.99</v>
      </c>
      <c r="J4842" s="8">
        <v>17.28</v>
      </c>
      <c r="K4842" s="8">
        <v>7885.73</v>
      </c>
      <c r="L4842" s="10">
        <v>46293</v>
      </c>
      <c r="M4842" s="6" t="s">
        <v>17784</v>
      </c>
      <c r="N4842" s="6" t="str">
        <f>IF(COUNTIF($A$2:A4842,A4842)&gt;1,"DUP","OK")</f>
        <v>OK</v>
      </c>
      <c r="O4842" s="6" t="str">
        <f t="shared" si="226"/>
        <v>ORD26003486</v>
      </c>
      <c r="P4842" s="6" t="str">
        <f t="shared" si="227"/>
        <v>Sep</v>
      </c>
      <c r="Q4842" s="6"/>
      <c r="R4842" s="9"/>
      <c r="S4842" s="8"/>
      <c r="T4842" s="8"/>
      <c r="U4842" s="8"/>
      <c r="V4842" s="8"/>
      <c r="W4842" s="8"/>
      <c r="X4842" s="6"/>
      <c r="Y4842" s="6"/>
    </row>
    <row r="4843" spans="1:25" x14ac:dyDescent="0.3">
      <c r="A4843" s="6" t="s">
        <v>17903</v>
      </c>
      <c r="B4843" s="6"/>
      <c r="C4843" s="6" t="s">
        <v>7122</v>
      </c>
      <c r="D4843" s="6" t="str">
        <f t="shared" si="225"/>
        <v>ORD26003576</v>
      </c>
      <c r="E4843" s="10">
        <v>46291</v>
      </c>
      <c r="F4843" s="6" t="s">
        <v>12294</v>
      </c>
      <c r="G4843" s="6" t="s">
        <v>18</v>
      </c>
      <c r="H4843" s="8">
        <v>299</v>
      </c>
      <c r="I4843" s="8">
        <v>0</v>
      </c>
      <c r="J4843" s="8">
        <v>0</v>
      </c>
      <c r="K4843" s="8">
        <v>299</v>
      </c>
      <c r="L4843" s="10">
        <v>46293</v>
      </c>
      <c r="M4843" s="6" t="s">
        <v>17784</v>
      </c>
      <c r="N4843" s="6" t="str">
        <f>IF(COUNTIF($A$2:A4843,A4843)&gt;1,"DUP","OK")</f>
        <v>OK</v>
      </c>
      <c r="O4843" s="6" t="str">
        <f t="shared" si="226"/>
        <v>ORD26003576</v>
      </c>
      <c r="P4843" s="6" t="str">
        <f t="shared" si="227"/>
        <v>Sep</v>
      </c>
      <c r="Q4843" s="6"/>
      <c r="R4843" s="9"/>
      <c r="S4843" s="8"/>
      <c r="T4843" s="8"/>
      <c r="U4843" s="8"/>
      <c r="V4843" s="8"/>
      <c r="W4843" s="8"/>
      <c r="X4843" s="6"/>
      <c r="Y4843" s="6"/>
    </row>
    <row r="4844" spans="1:25" x14ac:dyDescent="0.3">
      <c r="A4844" s="6" t="s">
        <v>17904</v>
      </c>
      <c r="B4844" s="6"/>
      <c r="C4844" s="6" t="s">
        <v>7221</v>
      </c>
      <c r="D4844" s="6" t="str">
        <f t="shared" si="225"/>
        <v>ORD26003627</v>
      </c>
      <c r="E4844" s="10">
        <v>46291</v>
      </c>
      <c r="F4844" s="6" t="s">
        <v>12294</v>
      </c>
      <c r="G4844" s="6" t="s">
        <v>18</v>
      </c>
      <c r="H4844" s="8">
        <v>1299</v>
      </c>
      <c r="I4844" s="8">
        <v>0</v>
      </c>
      <c r="J4844" s="8">
        <v>0</v>
      </c>
      <c r="K4844" s="8">
        <v>1299</v>
      </c>
      <c r="L4844" s="10">
        <v>46293</v>
      </c>
      <c r="M4844" s="6" t="s">
        <v>17784</v>
      </c>
      <c r="N4844" s="6" t="str">
        <f>IF(COUNTIF($A$2:A4844,A4844)&gt;1,"DUP","OK")</f>
        <v>OK</v>
      </c>
      <c r="O4844" s="6" t="str">
        <f t="shared" si="226"/>
        <v>ORD26003627</v>
      </c>
      <c r="P4844" s="6" t="str">
        <f t="shared" si="227"/>
        <v>Sep</v>
      </c>
      <c r="Q4844" s="6"/>
      <c r="R4844" s="9"/>
      <c r="S4844" s="8"/>
      <c r="T4844" s="8"/>
      <c r="U4844" s="8"/>
      <c r="V4844" s="8"/>
      <c r="W4844" s="8"/>
      <c r="X4844" s="6"/>
      <c r="Y4844" s="6"/>
    </row>
    <row r="4845" spans="1:25" x14ac:dyDescent="0.3">
      <c r="A4845" s="6" t="s">
        <v>17905</v>
      </c>
      <c r="B4845" s="6"/>
      <c r="C4845" s="6" t="s">
        <v>7230</v>
      </c>
      <c r="D4845" s="6" t="str">
        <f t="shared" si="225"/>
        <v>ORD26003632</v>
      </c>
      <c r="E4845" s="10">
        <v>46291</v>
      </c>
      <c r="F4845" s="6" t="s">
        <v>12294</v>
      </c>
      <c r="G4845" s="6" t="s">
        <v>27</v>
      </c>
      <c r="H4845" s="8">
        <v>7147</v>
      </c>
      <c r="I4845" s="8">
        <v>114.35</v>
      </c>
      <c r="J4845" s="8">
        <v>20.58</v>
      </c>
      <c r="K4845" s="8">
        <v>7012.07</v>
      </c>
      <c r="L4845" s="10">
        <v>46293</v>
      </c>
      <c r="M4845" s="6" t="s">
        <v>17784</v>
      </c>
      <c r="N4845" s="6" t="str">
        <f>IF(COUNTIF($A$2:A4845,A4845)&gt;1,"DUP","OK")</f>
        <v>OK</v>
      </c>
      <c r="O4845" s="6" t="str">
        <f t="shared" si="226"/>
        <v>ORD26003632</v>
      </c>
      <c r="P4845" s="6" t="str">
        <f t="shared" si="227"/>
        <v>Sep</v>
      </c>
      <c r="Q4845" s="6"/>
      <c r="R4845" s="9"/>
      <c r="S4845" s="8"/>
      <c r="T4845" s="8"/>
      <c r="U4845" s="8"/>
      <c r="V4845" s="8"/>
      <c r="W4845" s="8"/>
      <c r="X4845" s="6"/>
      <c r="Y4845" s="6"/>
    </row>
    <row r="4846" spans="1:25" x14ac:dyDescent="0.3">
      <c r="A4846" s="6" t="s">
        <v>17906</v>
      </c>
      <c r="B4846" s="6"/>
      <c r="C4846" s="6" t="s">
        <v>7329</v>
      </c>
      <c r="D4846" s="6" t="str">
        <f t="shared" si="225"/>
        <v>ORD26003684</v>
      </c>
      <c r="E4846" s="10">
        <v>46291</v>
      </c>
      <c r="F4846" s="6" t="s">
        <v>12294</v>
      </c>
      <c r="G4846" s="6" t="s">
        <v>18</v>
      </c>
      <c r="H4846" s="8">
        <v>848</v>
      </c>
      <c r="I4846" s="8">
        <v>0</v>
      </c>
      <c r="J4846" s="8">
        <v>0</v>
      </c>
      <c r="K4846" s="8">
        <v>848</v>
      </c>
      <c r="L4846" s="10">
        <v>46293</v>
      </c>
      <c r="M4846" s="6" t="s">
        <v>17784</v>
      </c>
      <c r="N4846" s="6" t="str">
        <f>IF(COUNTIF($A$2:A4846,A4846)&gt;1,"DUP","OK")</f>
        <v>OK</v>
      </c>
      <c r="O4846" s="6" t="str">
        <f t="shared" si="226"/>
        <v>ORD26003684</v>
      </c>
      <c r="P4846" s="6" t="str">
        <f t="shared" si="227"/>
        <v>Sep</v>
      </c>
      <c r="Q4846" s="6"/>
      <c r="R4846" s="9"/>
      <c r="S4846" s="8"/>
      <c r="T4846" s="8"/>
      <c r="U4846" s="8"/>
      <c r="V4846" s="8"/>
      <c r="W4846" s="8"/>
      <c r="X4846" s="6"/>
      <c r="Y4846" s="6"/>
    </row>
    <row r="4847" spans="1:25" x14ac:dyDescent="0.3">
      <c r="A4847" s="6" t="s">
        <v>17907</v>
      </c>
      <c r="B4847" s="6"/>
      <c r="C4847" s="6" t="s">
        <v>7357</v>
      </c>
      <c r="D4847" s="6" t="str">
        <f t="shared" si="225"/>
        <v>ORD26003698</v>
      </c>
      <c r="E4847" s="10">
        <v>46291</v>
      </c>
      <c r="F4847" s="6" t="s">
        <v>12294</v>
      </c>
      <c r="G4847" s="6" t="s">
        <v>43</v>
      </c>
      <c r="H4847" s="8">
        <v>11497</v>
      </c>
      <c r="I4847" s="8">
        <v>103.47</v>
      </c>
      <c r="J4847" s="8">
        <v>18.62</v>
      </c>
      <c r="K4847" s="8">
        <v>11374.91</v>
      </c>
      <c r="L4847" s="10">
        <v>46293</v>
      </c>
      <c r="M4847" s="6" t="s">
        <v>17784</v>
      </c>
      <c r="N4847" s="6" t="str">
        <f>IF(COUNTIF($A$2:A4847,A4847)&gt;1,"DUP","OK")</f>
        <v>OK</v>
      </c>
      <c r="O4847" s="6" t="str">
        <f t="shared" si="226"/>
        <v>ORD26003698</v>
      </c>
      <c r="P4847" s="6" t="str">
        <f t="shared" si="227"/>
        <v>Sep</v>
      </c>
      <c r="Q4847" s="6"/>
      <c r="R4847" s="9"/>
      <c r="S4847" s="8"/>
      <c r="T4847" s="8"/>
      <c r="U4847" s="8"/>
      <c r="V4847" s="8"/>
      <c r="W4847" s="8"/>
      <c r="X4847" s="6"/>
      <c r="Y4847" s="6"/>
    </row>
    <row r="4848" spans="1:25" x14ac:dyDescent="0.3">
      <c r="A4848" s="6" t="s">
        <v>17908</v>
      </c>
      <c r="B4848" s="6"/>
      <c r="C4848" s="6" t="s">
        <v>7480</v>
      </c>
      <c r="D4848" s="6" t="str">
        <f t="shared" si="225"/>
        <v>ORD26003760</v>
      </c>
      <c r="E4848" s="10">
        <v>46291</v>
      </c>
      <c r="F4848" s="6" t="s">
        <v>12294</v>
      </c>
      <c r="G4848" s="6" t="s">
        <v>18</v>
      </c>
      <c r="H4848" s="8">
        <v>999</v>
      </c>
      <c r="I4848" s="8">
        <v>0</v>
      </c>
      <c r="J4848" s="8">
        <v>0</v>
      </c>
      <c r="K4848" s="8">
        <v>999</v>
      </c>
      <c r="L4848" s="10">
        <v>46293</v>
      </c>
      <c r="M4848" s="6" t="s">
        <v>17784</v>
      </c>
      <c r="N4848" s="6" t="str">
        <f>IF(COUNTIF($A$2:A4848,A4848)&gt;1,"DUP","OK")</f>
        <v>OK</v>
      </c>
      <c r="O4848" s="6" t="str">
        <f t="shared" si="226"/>
        <v>ORD26003760</v>
      </c>
      <c r="P4848" s="6" t="str">
        <f t="shared" si="227"/>
        <v>Sep</v>
      </c>
      <c r="Q4848" s="6"/>
      <c r="R4848" s="9"/>
      <c r="S4848" s="8"/>
      <c r="T4848" s="8"/>
      <c r="U4848" s="8"/>
      <c r="V4848" s="8"/>
      <c r="W4848" s="8"/>
      <c r="X4848" s="6"/>
      <c r="Y4848" s="6"/>
    </row>
    <row r="4849" spans="1:25" x14ac:dyDescent="0.3">
      <c r="A4849" s="6" t="s">
        <v>17909</v>
      </c>
      <c r="B4849" s="6"/>
      <c r="C4849" s="6" t="s">
        <v>7508</v>
      </c>
      <c r="D4849" s="6" t="str">
        <f t="shared" si="225"/>
        <v>ORD26003774</v>
      </c>
      <c r="E4849" s="10">
        <v>46291</v>
      </c>
      <c r="F4849" s="6" t="s">
        <v>12294</v>
      </c>
      <c r="G4849" s="6" t="s">
        <v>43</v>
      </c>
      <c r="H4849" s="8">
        <v>7999</v>
      </c>
      <c r="I4849" s="8">
        <v>95.99</v>
      </c>
      <c r="J4849" s="8">
        <v>17.28</v>
      </c>
      <c r="K4849" s="8">
        <v>7885.73</v>
      </c>
      <c r="L4849" s="10">
        <v>46293</v>
      </c>
      <c r="M4849" s="6" t="s">
        <v>17784</v>
      </c>
      <c r="N4849" s="6" t="str">
        <f>IF(COUNTIF($A$2:A4849,A4849)&gt;1,"DUP","OK")</f>
        <v>OK</v>
      </c>
      <c r="O4849" s="6" t="str">
        <f t="shared" si="226"/>
        <v>ORD26003774</v>
      </c>
      <c r="P4849" s="6" t="str">
        <f t="shared" si="227"/>
        <v>Sep</v>
      </c>
      <c r="Q4849" s="6"/>
      <c r="R4849" s="9"/>
      <c r="S4849" s="8"/>
      <c r="T4849" s="8"/>
      <c r="U4849" s="8"/>
      <c r="V4849" s="8"/>
      <c r="W4849" s="8"/>
      <c r="X4849" s="6"/>
      <c r="Y4849" s="6"/>
    </row>
    <row r="4850" spans="1:25" x14ac:dyDescent="0.3">
      <c r="A4850" s="6" t="s">
        <v>17910</v>
      </c>
      <c r="B4850" s="6"/>
      <c r="C4850" s="6" t="s">
        <v>7546</v>
      </c>
      <c r="D4850" s="6" t="str">
        <f t="shared" si="225"/>
        <v>ORD26003793</v>
      </c>
      <c r="E4850" s="10">
        <v>46291</v>
      </c>
      <c r="F4850" s="6" t="s">
        <v>12294</v>
      </c>
      <c r="G4850" s="6" t="s">
        <v>27</v>
      </c>
      <c r="H4850" s="8">
        <v>3998</v>
      </c>
      <c r="I4850" s="8">
        <v>63.97</v>
      </c>
      <c r="J4850" s="8">
        <v>11.51</v>
      </c>
      <c r="K4850" s="8">
        <v>3922.52</v>
      </c>
      <c r="L4850" s="10">
        <v>46293</v>
      </c>
      <c r="M4850" s="6" t="s">
        <v>17784</v>
      </c>
      <c r="N4850" s="6" t="str">
        <f>IF(COUNTIF($A$2:A4850,A4850)&gt;1,"DUP","OK")</f>
        <v>OK</v>
      </c>
      <c r="O4850" s="6" t="str">
        <f t="shared" si="226"/>
        <v>ORD26003793</v>
      </c>
      <c r="P4850" s="6" t="str">
        <f t="shared" si="227"/>
        <v>Sep</v>
      </c>
      <c r="Q4850" s="6"/>
      <c r="R4850" s="9"/>
      <c r="S4850" s="8"/>
      <c r="T4850" s="8"/>
      <c r="U4850" s="8"/>
      <c r="V4850" s="8"/>
      <c r="W4850" s="8"/>
      <c r="X4850" s="6"/>
      <c r="Y4850" s="6"/>
    </row>
    <row r="4851" spans="1:25" x14ac:dyDescent="0.3">
      <c r="A4851" s="6" t="s">
        <v>17911</v>
      </c>
      <c r="B4851" s="6"/>
      <c r="C4851" s="6" t="s">
        <v>7632</v>
      </c>
      <c r="D4851" s="6" t="str">
        <f t="shared" si="225"/>
        <v>ORD26003836</v>
      </c>
      <c r="E4851" s="10">
        <v>46291</v>
      </c>
      <c r="F4851" s="6" t="s">
        <v>12294</v>
      </c>
      <c r="G4851" s="6" t="s">
        <v>18</v>
      </c>
      <c r="H4851" s="8">
        <v>349</v>
      </c>
      <c r="I4851" s="8">
        <v>0</v>
      </c>
      <c r="J4851" s="8">
        <v>0</v>
      </c>
      <c r="K4851" s="8">
        <v>349</v>
      </c>
      <c r="L4851" s="10">
        <v>46293</v>
      </c>
      <c r="M4851" s="6" t="s">
        <v>17784</v>
      </c>
      <c r="N4851" s="6" t="str">
        <f>IF(COUNTIF($A$2:A4851,A4851)&gt;1,"DUP","OK")</f>
        <v>OK</v>
      </c>
      <c r="O4851" s="6" t="str">
        <f t="shared" si="226"/>
        <v>ORD26003836</v>
      </c>
      <c r="P4851" s="6" t="str">
        <f t="shared" si="227"/>
        <v>Sep</v>
      </c>
      <c r="Q4851" s="6"/>
      <c r="R4851" s="9"/>
      <c r="S4851" s="8"/>
      <c r="T4851" s="8"/>
      <c r="U4851" s="8"/>
      <c r="V4851" s="8"/>
      <c r="W4851" s="8"/>
      <c r="X4851" s="6"/>
      <c r="Y4851" s="6"/>
    </row>
    <row r="4852" spans="1:25" x14ac:dyDescent="0.3">
      <c r="A4852" s="6" t="s">
        <v>17912</v>
      </c>
      <c r="B4852" s="6"/>
      <c r="C4852" s="6" t="s">
        <v>17913</v>
      </c>
      <c r="D4852" s="6" t="str">
        <f t="shared" si="225"/>
        <v>ORD26003899</v>
      </c>
      <c r="E4852" s="10">
        <v>46291</v>
      </c>
      <c r="F4852" s="6" t="s">
        <v>12294</v>
      </c>
      <c r="G4852" s="6" t="s">
        <v>27</v>
      </c>
      <c r="H4852" s="8">
        <v>1299</v>
      </c>
      <c r="I4852" s="8">
        <v>23.38</v>
      </c>
      <c r="J4852" s="8">
        <v>4.21</v>
      </c>
      <c r="K4852" s="8">
        <v>1271.4100000000001</v>
      </c>
      <c r="L4852" s="10">
        <v>46293</v>
      </c>
      <c r="M4852" s="6" t="s">
        <v>17784</v>
      </c>
      <c r="N4852" s="6" t="str">
        <f>IF(COUNTIF($A$2:A4852,A4852)&gt;1,"DUP","OK")</f>
        <v>OK</v>
      </c>
      <c r="O4852" s="6" t="str">
        <f t="shared" si="226"/>
        <v>ORD26003899</v>
      </c>
      <c r="P4852" s="6" t="str">
        <f t="shared" si="227"/>
        <v>Sep</v>
      </c>
      <c r="Q4852" s="6"/>
      <c r="R4852" s="9"/>
      <c r="S4852" s="8"/>
      <c r="T4852" s="8"/>
      <c r="U4852" s="8"/>
      <c r="V4852" s="8"/>
      <c r="W4852" s="8"/>
      <c r="X4852" s="6"/>
      <c r="Y4852" s="6"/>
    </row>
    <row r="4853" spans="1:25" x14ac:dyDescent="0.3">
      <c r="A4853" s="6" t="s">
        <v>17914</v>
      </c>
      <c r="B4853" s="6"/>
      <c r="C4853" s="6" t="s">
        <v>7787</v>
      </c>
      <c r="D4853" s="6" t="str">
        <f t="shared" si="225"/>
        <v>ORD26003915</v>
      </c>
      <c r="E4853" s="10">
        <v>46291</v>
      </c>
      <c r="F4853" s="6" t="s">
        <v>12294</v>
      </c>
      <c r="G4853" s="6" t="s">
        <v>18</v>
      </c>
      <c r="H4853" s="8">
        <v>2999</v>
      </c>
      <c r="I4853" s="8">
        <v>9</v>
      </c>
      <c r="J4853" s="8">
        <v>1.62</v>
      </c>
      <c r="K4853" s="8">
        <v>2988.38</v>
      </c>
      <c r="L4853" s="10">
        <v>46293</v>
      </c>
      <c r="M4853" s="6" t="s">
        <v>17784</v>
      </c>
      <c r="N4853" s="6" t="str">
        <f>IF(COUNTIF($A$2:A4853,A4853)&gt;1,"DUP","OK")</f>
        <v>OK</v>
      </c>
      <c r="O4853" s="6" t="str">
        <f t="shared" si="226"/>
        <v>ORD26003915</v>
      </c>
      <c r="P4853" s="6" t="str">
        <f t="shared" si="227"/>
        <v>Sep</v>
      </c>
      <c r="Q4853" s="6"/>
      <c r="R4853" s="9"/>
      <c r="S4853" s="8"/>
      <c r="T4853" s="8"/>
      <c r="U4853" s="8"/>
      <c r="V4853" s="8"/>
      <c r="W4853" s="8"/>
      <c r="X4853" s="6"/>
      <c r="Y4853" s="6"/>
    </row>
    <row r="4854" spans="1:25" x14ac:dyDescent="0.3">
      <c r="A4854" s="6" t="s">
        <v>17915</v>
      </c>
      <c r="B4854" s="6"/>
      <c r="C4854" s="6" t="s">
        <v>7931</v>
      </c>
      <c r="D4854" s="6" t="str">
        <f t="shared" si="225"/>
        <v>ORD26003988</v>
      </c>
      <c r="E4854" s="10">
        <v>46291</v>
      </c>
      <c r="F4854" s="6" t="s">
        <v>12294</v>
      </c>
      <c r="G4854" s="6" t="s">
        <v>18</v>
      </c>
      <c r="H4854" s="8">
        <v>8348</v>
      </c>
      <c r="I4854" s="8">
        <v>25.04</v>
      </c>
      <c r="J4854" s="8">
        <v>4.51</v>
      </c>
      <c r="K4854" s="8">
        <v>8318.4500000000007</v>
      </c>
      <c r="L4854" s="10">
        <v>46293</v>
      </c>
      <c r="M4854" s="6" t="s">
        <v>17784</v>
      </c>
      <c r="N4854" s="6" t="str">
        <f>IF(COUNTIF($A$2:A4854,A4854)&gt;1,"DUP","OK")</f>
        <v>OK</v>
      </c>
      <c r="O4854" s="6" t="str">
        <f t="shared" si="226"/>
        <v>ORD26003988</v>
      </c>
      <c r="P4854" s="6" t="str">
        <f t="shared" si="227"/>
        <v>Sep</v>
      </c>
      <c r="Q4854" s="6"/>
      <c r="R4854" s="9"/>
      <c r="S4854" s="8"/>
      <c r="T4854" s="8"/>
      <c r="U4854" s="8"/>
      <c r="V4854" s="8"/>
      <c r="W4854" s="8"/>
      <c r="X4854" s="6"/>
      <c r="Y4854" s="6"/>
    </row>
    <row r="4855" spans="1:25" x14ac:dyDescent="0.3">
      <c r="A4855" s="6" t="s">
        <v>17916</v>
      </c>
      <c r="B4855" s="6"/>
      <c r="C4855" s="6" t="s">
        <v>7937</v>
      </c>
      <c r="D4855" s="6" t="str">
        <f t="shared" si="225"/>
        <v>ORD26003991</v>
      </c>
      <c r="E4855" s="10">
        <v>46291</v>
      </c>
      <c r="F4855" s="6" t="s">
        <v>12294</v>
      </c>
      <c r="G4855" s="6" t="s">
        <v>43</v>
      </c>
      <c r="H4855" s="8">
        <v>1497</v>
      </c>
      <c r="I4855" s="8">
        <v>22.46</v>
      </c>
      <c r="J4855" s="8">
        <v>4.04</v>
      </c>
      <c r="K4855" s="8">
        <v>1470.5</v>
      </c>
      <c r="L4855" s="10">
        <v>46293</v>
      </c>
      <c r="M4855" s="6" t="s">
        <v>17784</v>
      </c>
      <c r="N4855" s="6" t="str">
        <f>IF(COUNTIF($A$2:A4855,A4855)&gt;1,"DUP","OK")</f>
        <v>OK</v>
      </c>
      <c r="O4855" s="6" t="str">
        <f t="shared" si="226"/>
        <v>ORD26003991</v>
      </c>
      <c r="P4855" s="6" t="str">
        <f t="shared" si="227"/>
        <v>Sep</v>
      </c>
      <c r="Q4855" s="6"/>
      <c r="R4855" s="9"/>
      <c r="S4855" s="8"/>
      <c r="T4855" s="8"/>
      <c r="U4855" s="8"/>
      <c r="V4855" s="8"/>
      <c r="W4855" s="8"/>
      <c r="X4855" s="6"/>
      <c r="Y4855" s="6"/>
    </row>
    <row r="4856" spans="1:25" x14ac:dyDescent="0.3">
      <c r="A4856" s="6" t="s">
        <v>17917</v>
      </c>
      <c r="B4856" s="6"/>
      <c r="C4856" s="6" t="s">
        <v>7993</v>
      </c>
      <c r="D4856" s="6" t="str">
        <f t="shared" si="225"/>
        <v>ORD26004020</v>
      </c>
      <c r="E4856" s="10">
        <v>46291</v>
      </c>
      <c r="F4856" s="6" t="s">
        <v>12294</v>
      </c>
      <c r="G4856" s="6" t="s">
        <v>54</v>
      </c>
      <c r="H4856" s="8">
        <v>1148</v>
      </c>
      <c r="I4856" s="8">
        <v>21.81</v>
      </c>
      <c r="J4856" s="8">
        <v>3.93</v>
      </c>
      <c r="K4856" s="8">
        <v>1122.26</v>
      </c>
      <c r="L4856" s="10">
        <v>46293</v>
      </c>
      <c r="M4856" s="6" t="s">
        <v>17784</v>
      </c>
      <c r="N4856" s="6" t="str">
        <f>IF(COUNTIF($A$2:A4856,A4856)&gt;1,"DUP","OK")</f>
        <v>OK</v>
      </c>
      <c r="O4856" s="6" t="str">
        <f t="shared" si="226"/>
        <v>ORD26004020</v>
      </c>
      <c r="P4856" s="6" t="str">
        <f t="shared" si="227"/>
        <v>Sep</v>
      </c>
      <c r="Q4856" s="6"/>
      <c r="R4856" s="9"/>
      <c r="S4856" s="8"/>
      <c r="T4856" s="8"/>
      <c r="U4856" s="8"/>
      <c r="V4856" s="8"/>
      <c r="W4856" s="8"/>
      <c r="X4856" s="6"/>
      <c r="Y4856" s="6"/>
    </row>
    <row r="4857" spans="1:25" x14ac:dyDescent="0.3">
      <c r="A4857" s="6" t="s">
        <v>17918</v>
      </c>
      <c r="B4857" s="6"/>
      <c r="C4857" s="6" t="s">
        <v>8082</v>
      </c>
      <c r="D4857" s="6" t="str">
        <f t="shared" si="225"/>
        <v>ORD26004066</v>
      </c>
      <c r="E4857" s="10">
        <v>46291</v>
      </c>
      <c r="F4857" s="6" t="s">
        <v>12294</v>
      </c>
      <c r="G4857" s="6" t="s">
        <v>27</v>
      </c>
      <c r="H4857" s="8">
        <v>599</v>
      </c>
      <c r="I4857" s="8">
        <v>10.78</v>
      </c>
      <c r="J4857" s="8">
        <v>1.94</v>
      </c>
      <c r="K4857" s="8">
        <v>586.28</v>
      </c>
      <c r="L4857" s="10">
        <v>46293</v>
      </c>
      <c r="M4857" s="6" t="s">
        <v>17784</v>
      </c>
      <c r="N4857" s="6" t="str">
        <f>IF(COUNTIF($A$2:A4857,A4857)&gt;1,"DUP","OK")</f>
        <v>OK</v>
      </c>
      <c r="O4857" s="6" t="str">
        <f t="shared" si="226"/>
        <v>ORD26004066</v>
      </c>
      <c r="P4857" s="6" t="str">
        <f t="shared" si="227"/>
        <v>Sep</v>
      </c>
      <c r="Q4857" s="6"/>
      <c r="R4857" s="9"/>
      <c r="S4857" s="8"/>
      <c r="T4857" s="8"/>
      <c r="U4857" s="8"/>
      <c r="V4857" s="8"/>
      <c r="W4857" s="8"/>
      <c r="X4857" s="6"/>
      <c r="Y4857" s="6"/>
    </row>
    <row r="4858" spans="1:25" x14ac:dyDescent="0.3">
      <c r="A4858" s="6" t="s">
        <v>17919</v>
      </c>
      <c r="B4858" s="6"/>
      <c r="C4858" s="6" t="s">
        <v>8194</v>
      </c>
      <c r="D4858" s="6" t="str">
        <f t="shared" si="225"/>
        <v>ORD26004124</v>
      </c>
      <c r="E4858" s="10">
        <v>46291</v>
      </c>
      <c r="F4858" s="6" t="s">
        <v>12294</v>
      </c>
      <c r="G4858" s="6" t="s">
        <v>27</v>
      </c>
      <c r="H4858" s="8">
        <v>1648</v>
      </c>
      <c r="I4858" s="8">
        <v>29.66</v>
      </c>
      <c r="J4858" s="8">
        <v>5.34</v>
      </c>
      <c r="K4858" s="8">
        <v>1613</v>
      </c>
      <c r="L4858" s="10">
        <v>46293</v>
      </c>
      <c r="M4858" s="6" t="s">
        <v>17784</v>
      </c>
      <c r="N4858" s="6" t="str">
        <f>IF(COUNTIF($A$2:A4858,A4858)&gt;1,"DUP","OK")</f>
        <v>OK</v>
      </c>
      <c r="O4858" s="6" t="str">
        <f t="shared" si="226"/>
        <v>ORD26004124</v>
      </c>
      <c r="P4858" s="6" t="str">
        <f t="shared" si="227"/>
        <v>Sep</v>
      </c>
      <c r="Q4858" s="6"/>
      <c r="R4858" s="9"/>
      <c r="S4858" s="8"/>
      <c r="T4858" s="8"/>
      <c r="U4858" s="8"/>
      <c r="V4858" s="8"/>
      <c r="W4858" s="8"/>
      <c r="X4858" s="6"/>
      <c r="Y4858" s="6"/>
    </row>
    <row r="4859" spans="1:25" x14ac:dyDescent="0.3">
      <c r="A4859" s="6" t="s">
        <v>17920</v>
      </c>
      <c r="B4859" s="6"/>
      <c r="C4859" s="6" t="s">
        <v>8343</v>
      </c>
      <c r="D4859" s="6" t="str">
        <f t="shared" si="225"/>
        <v>ORD26004201</v>
      </c>
      <c r="E4859" s="10">
        <v>46291</v>
      </c>
      <c r="F4859" s="6" t="s">
        <v>12294</v>
      </c>
      <c r="G4859" s="6" t="s">
        <v>18</v>
      </c>
      <c r="H4859" s="8">
        <v>2499</v>
      </c>
      <c r="I4859" s="8">
        <v>7.5</v>
      </c>
      <c r="J4859" s="8">
        <v>1.35</v>
      </c>
      <c r="K4859" s="8">
        <v>2490.15</v>
      </c>
      <c r="L4859" s="10">
        <v>46293</v>
      </c>
      <c r="M4859" s="6" t="s">
        <v>17784</v>
      </c>
      <c r="N4859" s="6" t="str">
        <f>IF(COUNTIF($A$2:A4859,A4859)&gt;1,"DUP","OK")</f>
        <v>OK</v>
      </c>
      <c r="O4859" s="6" t="str">
        <f t="shared" si="226"/>
        <v>ORD26004201</v>
      </c>
      <c r="P4859" s="6" t="str">
        <f t="shared" si="227"/>
        <v>Sep</v>
      </c>
      <c r="Q4859" s="6"/>
      <c r="R4859" s="9"/>
      <c r="S4859" s="8"/>
      <c r="T4859" s="8"/>
      <c r="U4859" s="8"/>
      <c r="V4859" s="8"/>
      <c r="W4859" s="8"/>
      <c r="X4859" s="6"/>
      <c r="Y4859" s="6"/>
    </row>
    <row r="4860" spans="1:25" x14ac:dyDescent="0.3">
      <c r="A4860" s="6" t="s">
        <v>17921</v>
      </c>
      <c r="B4860" s="6"/>
      <c r="C4860" s="6" t="s">
        <v>8353</v>
      </c>
      <c r="D4860" s="6" t="str">
        <f t="shared" si="225"/>
        <v>ORD26004206</v>
      </c>
      <c r="E4860" s="10">
        <v>46291</v>
      </c>
      <c r="F4860" s="6" t="s">
        <v>12294</v>
      </c>
      <c r="G4860" s="6" t="s">
        <v>18</v>
      </c>
      <c r="H4860" s="8">
        <v>3598</v>
      </c>
      <c r="I4860" s="8">
        <v>10.79</v>
      </c>
      <c r="J4860" s="8">
        <v>1.94</v>
      </c>
      <c r="K4860" s="8">
        <v>3585.27</v>
      </c>
      <c r="L4860" s="10">
        <v>46293</v>
      </c>
      <c r="M4860" s="6" t="s">
        <v>17784</v>
      </c>
      <c r="N4860" s="6" t="str">
        <f>IF(COUNTIF($A$2:A4860,A4860)&gt;1,"DUP","OK")</f>
        <v>OK</v>
      </c>
      <c r="O4860" s="6" t="str">
        <f t="shared" si="226"/>
        <v>ORD26004206</v>
      </c>
      <c r="P4860" s="6" t="str">
        <f t="shared" si="227"/>
        <v>Sep</v>
      </c>
      <c r="Q4860" s="6"/>
      <c r="R4860" s="9"/>
      <c r="S4860" s="8"/>
      <c r="T4860" s="8"/>
      <c r="U4860" s="8"/>
      <c r="V4860" s="8"/>
      <c r="W4860" s="8"/>
      <c r="X4860" s="6"/>
      <c r="Y4860" s="6"/>
    </row>
    <row r="4861" spans="1:25" x14ac:dyDescent="0.3">
      <c r="A4861" s="6" t="s">
        <v>17922</v>
      </c>
      <c r="B4861" s="6"/>
      <c r="C4861" s="6" t="s">
        <v>8382</v>
      </c>
      <c r="D4861" s="6" t="str">
        <f t="shared" si="225"/>
        <v>ORD26004221</v>
      </c>
      <c r="E4861" s="10">
        <v>46291</v>
      </c>
      <c r="F4861" s="6" t="s">
        <v>12294</v>
      </c>
      <c r="G4861" s="6" t="s">
        <v>18</v>
      </c>
      <c r="H4861" s="8">
        <v>999</v>
      </c>
      <c r="I4861" s="8">
        <v>0</v>
      </c>
      <c r="J4861" s="8">
        <v>0</v>
      </c>
      <c r="K4861" s="8">
        <v>999</v>
      </c>
      <c r="L4861" s="10">
        <v>46293</v>
      </c>
      <c r="M4861" s="6" t="s">
        <v>17784</v>
      </c>
      <c r="N4861" s="6" t="str">
        <f>IF(COUNTIF($A$2:A4861,A4861)&gt;1,"DUP","OK")</f>
        <v>OK</v>
      </c>
      <c r="O4861" s="6" t="str">
        <f t="shared" si="226"/>
        <v>ORD26004221</v>
      </c>
      <c r="P4861" s="6" t="str">
        <f t="shared" si="227"/>
        <v>Sep</v>
      </c>
      <c r="Q4861" s="6"/>
      <c r="R4861" s="9"/>
      <c r="S4861" s="8"/>
      <c r="T4861" s="8"/>
      <c r="U4861" s="8"/>
      <c r="V4861" s="8"/>
      <c r="W4861" s="8"/>
      <c r="X4861" s="6"/>
      <c r="Y4861" s="6"/>
    </row>
    <row r="4862" spans="1:25" x14ac:dyDescent="0.3">
      <c r="A4862" s="6" t="s">
        <v>17923</v>
      </c>
      <c r="B4862" s="6"/>
      <c r="C4862" s="6" t="s">
        <v>8412</v>
      </c>
      <c r="D4862" s="6" t="str">
        <f t="shared" si="225"/>
        <v>ORD26004236</v>
      </c>
      <c r="E4862" s="10">
        <v>46291</v>
      </c>
      <c r="F4862" s="6" t="s">
        <v>12294</v>
      </c>
      <c r="G4862" s="6" t="s">
        <v>18</v>
      </c>
      <c r="H4862" s="8">
        <v>10998</v>
      </c>
      <c r="I4862" s="8">
        <v>32.99</v>
      </c>
      <c r="J4862" s="8">
        <v>5.94</v>
      </c>
      <c r="K4862" s="8">
        <v>10959.07</v>
      </c>
      <c r="L4862" s="10">
        <v>46293</v>
      </c>
      <c r="M4862" s="6" t="s">
        <v>17784</v>
      </c>
      <c r="N4862" s="6" t="str">
        <f>IF(COUNTIF($A$2:A4862,A4862)&gt;1,"DUP","OK")</f>
        <v>OK</v>
      </c>
      <c r="O4862" s="6" t="str">
        <f t="shared" si="226"/>
        <v>ORD26004236</v>
      </c>
      <c r="P4862" s="6" t="str">
        <f t="shared" si="227"/>
        <v>Sep</v>
      </c>
      <c r="Q4862" s="6"/>
      <c r="R4862" s="9"/>
      <c r="S4862" s="8"/>
      <c r="T4862" s="8"/>
      <c r="U4862" s="8"/>
      <c r="V4862" s="8"/>
      <c r="W4862" s="8"/>
      <c r="X4862" s="6"/>
      <c r="Y4862" s="6"/>
    </row>
    <row r="4863" spans="1:25" x14ac:dyDescent="0.3">
      <c r="A4863" s="6" t="s">
        <v>17924</v>
      </c>
      <c r="B4863" s="6"/>
      <c r="C4863" s="6" t="s">
        <v>8573</v>
      </c>
      <c r="D4863" s="6" t="str">
        <f t="shared" si="225"/>
        <v>ORD26004318</v>
      </c>
      <c r="E4863" s="10">
        <v>46291</v>
      </c>
      <c r="F4863" s="6" t="s">
        <v>12294</v>
      </c>
      <c r="G4863" s="6" t="s">
        <v>18</v>
      </c>
      <c r="H4863" s="8">
        <v>2247</v>
      </c>
      <c r="I4863" s="8">
        <v>6.74</v>
      </c>
      <c r="J4863" s="8">
        <v>1.21</v>
      </c>
      <c r="K4863" s="8">
        <v>2239.0500000000002</v>
      </c>
      <c r="L4863" s="10">
        <v>46293</v>
      </c>
      <c r="M4863" s="6" t="s">
        <v>17784</v>
      </c>
      <c r="N4863" s="6" t="str">
        <f>IF(COUNTIF($A$2:A4863,A4863)&gt;1,"DUP","OK")</f>
        <v>OK</v>
      </c>
      <c r="O4863" s="6" t="str">
        <f t="shared" si="226"/>
        <v>ORD26004318</v>
      </c>
      <c r="P4863" s="6" t="str">
        <f t="shared" si="227"/>
        <v>Sep</v>
      </c>
      <c r="Q4863" s="6"/>
      <c r="R4863" s="9"/>
      <c r="S4863" s="8"/>
      <c r="T4863" s="8"/>
      <c r="U4863" s="8"/>
      <c r="V4863" s="8"/>
      <c r="W4863" s="8"/>
      <c r="X4863" s="6"/>
      <c r="Y4863" s="6"/>
    </row>
    <row r="4864" spans="1:25" x14ac:dyDescent="0.3">
      <c r="A4864" s="6" t="s">
        <v>17925</v>
      </c>
      <c r="B4864" s="6"/>
      <c r="C4864" s="6" t="s">
        <v>8593</v>
      </c>
      <c r="D4864" s="6" t="str">
        <f t="shared" si="225"/>
        <v>ORD26004328</v>
      </c>
      <c r="E4864" s="10">
        <v>46291</v>
      </c>
      <c r="F4864" s="6" t="s">
        <v>12294</v>
      </c>
      <c r="G4864" s="6" t="s">
        <v>18</v>
      </c>
      <c r="H4864" s="8">
        <v>349</v>
      </c>
      <c r="I4864" s="8">
        <v>0</v>
      </c>
      <c r="J4864" s="8">
        <v>0</v>
      </c>
      <c r="K4864" s="8">
        <v>349</v>
      </c>
      <c r="L4864" s="10">
        <v>46293</v>
      </c>
      <c r="M4864" s="6" t="s">
        <v>17784</v>
      </c>
      <c r="N4864" s="6" t="str">
        <f>IF(COUNTIF($A$2:A4864,A4864)&gt;1,"DUP","OK")</f>
        <v>OK</v>
      </c>
      <c r="O4864" s="6" t="str">
        <f t="shared" si="226"/>
        <v>ORD26004328</v>
      </c>
      <c r="P4864" s="6" t="str">
        <f t="shared" si="227"/>
        <v>Sep</v>
      </c>
      <c r="Q4864" s="6"/>
      <c r="R4864" s="9"/>
      <c r="S4864" s="8"/>
      <c r="T4864" s="8"/>
      <c r="U4864" s="8"/>
      <c r="V4864" s="8"/>
      <c r="W4864" s="8"/>
      <c r="X4864" s="6"/>
      <c r="Y4864" s="6"/>
    </row>
    <row r="4865" spans="1:25" x14ac:dyDescent="0.3">
      <c r="A4865" s="6" t="s">
        <v>17926</v>
      </c>
      <c r="B4865" s="6"/>
      <c r="C4865" s="6" t="s">
        <v>8643</v>
      </c>
      <c r="D4865" s="6" t="str">
        <f t="shared" si="225"/>
        <v>ORD26004353</v>
      </c>
      <c r="E4865" s="10">
        <v>46291</v>
      </c>
      <c r="F4865" s="6" t="s">
        <v>12294</v>
      </c>
      <c r="G4865" s="6" t="s">
        <v>43</v>
      </c>
      <c r="H4865" s="8">
        <v>2499</v>
      </c>
      <c r="I4865" s="8">
        <v>29.99</v>
      </c>
      <c r="J4865" s="8">
        <v>5.4</v>
      </c>
      <c r="K4865" s="8">
        <v>2463.61</v>
      </c>
      <c r="L4865" s="10">
        <v>46293</v>
      </c>
      <c r="M4865" s="6" t="s">
        <v>17784</v>
      </c>
      <c r="N4865" s="6" t="str">
        <f>IF(COUNTIF($A$2:A4865,A4865)&gt;1,"DUP","OK")</f>
        <v>OK</v>
      </c>
      <c r="O4865" s="6" t="str">
        <f t="shared" si="226"/>
        <v>ORD26004353</v>
      </c>
      <c r="P4865" s="6" t="str">
        <f t="shared" si="227"/>
        <v>Sep</v>
      </c>
      <c r="Q4865" s="6"/>
      <c r="R4865" s="9"/>
      <c r="S4865" s="8"/>
      <c r="T4865" s="8"/>
      <c r="U4865" s="8"/>
      <c r="V4865" s="8"/>
      <c r="W4865" s="8"/>
      <c r="X4865" s="6"/>
      <c r="Y4865" s="6"/>
    </row>
    <row r="4866" spans="1:25" x14ac:dyDescent="0.3">
      <c r="A4866" s="6" t="s">
        <v>17927</v>
      </c>
      <c r="B4866" s="6"/>
      <c r="C4866" s="6" t="s">
        <v>8693</v>
      </c>
      <c r="D4866" s="6" t="str">
        <f t="shared" ref="D4866:D4929" si="228">UPPER(SUBSTITUTE(TRIM(C4866),"-",""))</f>
        <v>ORD26004379</v>
      </c>
      <c r="E4866" s="10">
        <v>46291</v>
      </c>
      <c r="F4866" s="6" t="s">
        <v>12294</v>
      </c>
      <c r="G4866" s="6" t="s">
        <v>27</v>
      </c>
      <c r="H4866" s="8">
        <v>1648</v>
      </c>
      <c r="I4866" s="8">
        <v>29.66</v>
      </c>
      <c r="J4866" s="8">
        <v>5.34</v>
      </c>
      <c r="K4866" s="8">
        <v>1613</v>
      </c>
      <c r="L4866" s="10">
        <v>46293</v>
      </c>
      <c r="M4866" s="6" t="s">
        <v>17784</v>
      </c>
      <c r="N4866" s="6" t="str">
        <f>IF(COUNTIF($A$2:A4866,A4866)&gt;1,"DUP","OK")</f>
        <v>OK</v>
      </c>
      <c r="O4866" s="6" t="str">
        <f t="shared" ref="O4866:O4929" si="229">IF(F4866="REFUND",INDEX($D$2:$D$5743,MATCH(B4866,$A$2:$A$5743,0)),D4866)</f>
        <v>ORD26004379</v>
      </c>
      <c r="P4866" s="6" t="str">
        <f t="shared" ref="P4866:P4929" si="230">IF(L4866&gt;DATE(2026,9,30),"Oct-Due","Sep")</f>
        <v>Sep</v>
      </c>
      <c r="Q4866" s="6"/>
      <c r="R4866" s="9"/>
      <c r="S4866" s="8"/>
      <c r="T4866" s="8"/>
      <c r="U4866" s="8"/>
      <c r="V4866" s="8"/>
      <c r="W4866" s="8"/>
      <c r="X4866" s="6"/>
      <c r="Y4866" s="6"/>
    </row>
    <row r="4867" spans="1:25" x14ac:dyDescent="0.3">
      <c r="A4867" s="6" t="s">
        <v>17928</v>
      </c>
      <c r="B4867" s="6"/>
      <c r="C4867" s="6" t="s">
        <v>8700</v>
      </c>
      <c r="D4867" s="6" t="str">
        <f t="shared" si="228"/>
        <v>ORD26004383</v>
      </c>
      <c r="E4867" s="10">
        <v>46291</v>
      </c>
      <c r="F4867" s="6" t="s">
        <v>12294</v>
      </c>
      <c r="G4867" s="6" t="s">
        <v>27</v>
      </c>
      <c r="H4867" s="8">
        <v>1799</v>
      </c>
      <c r="I4867" s="8">
        <v>32.380000000000003</v>
      </c>
      <c r="J4867" s="8">
        <v>5.83</v>
      </c>
      <c r="K4867" s="8">
        <v>1760.79</v>
      </c>
      <c r="L4867" s="10">
        <v>46293</v>
      </c>
      <c r="M4867" s="6" t="s">
        <v>17784</v>
      </c>
      <c r="N4867" s="6" t="str">
        <f>IF(COUNTIF($A$2:A4867,A4867)&gt;1,"DUP","OK")</f>
        <v>OK</v>
      </c>
      <c r="O4867" s="6" t="str">
        <f t="shared" si="229"/>
        <v>ORD26004383</v>
      </c>
      <c r="P4867" s="6" t="str">
        <f t="shared" si="230"/>
        <v>Sep</v>
      </c>
      <c r="Q4867" s="6"/>
      <c r="R4867" s="9"/>
      <c r="S4867" s="8"/>
      <c r="T4867" s="8"/>
      <c r="U4867" s="8"/>
      <c r="V4867" s="8"/>
      <c r="W4867" s="8"/>
      <c r="X4867" s="6"/>
      <c r="Y4867" s="6"/>
    </row>
    <row r="4868" spans="1:25" x14ac:dyDescent="0.3">
      <c r="A4868" s="6" t="s">
        <v>17929</v>
      </c>
      <c r="B4868" s="6"/>
      <c r="C4868" s="6" t="s">
        <v>9023</v>
      </c>
      <c r="D4868" s="6" t="str">
        <f t="shared" si="228"/>
        <v>ORD26004548</v>
      </c>
      <c r="E4868" s="10">
        <v>46291</v>
      </c>
      <c r="F4868" s="6" t="s">
        <v>12294</v>
      </c>
      <c r="G4868" s="6" t="s">
        <v>18</v>
      </c>
      <c r="H4868" s="8">
        <v>599</v>
      </c>
      <c r="I4868" s="8">
        <v>0</v>
      </c>
      <c r="J4868" s="8">
        <v>0</v>
      </c>
      <c r="K4868" s="8">
        <v>599</v>
      </c>
      <c r="L4868" s="10">
        <v>46293</v>
      </c>
      <c r="M4868" s="6" t="s">
        <v>17784</v>
      </c>
      <c r="N4868" s="6" t="str">
        <f>IF(COUNTIF($A$2:A4868,A4868)&gt;1,"DUP","OK")</f>
        <v>OK</v>
      </c>
      <c r="O4868" s="6" t="str">
        <f t="shared" si="229"/>
        <v>ORD26004548</v>
      </c>
      <c r="P4868" s="6" t="str">
        <f t="shared" si="230"/>
        <v>Sep</v>
      </c>
      <c r="Q4868" s="6"/>
      <c r="R4868" s="9"/>
      <c r="S4868" s="8"/>
      <c r="T4868" s="8"/>
      <c r="U4868" s="8"/>
      <c r="V4868" s="8"/>
      <c r="W4868" s="8"/>
      <c r="X4868" s="6"/>
      <c r="Y4868" s="6"/>
    </row>
    <row r="4869" spans="1:25" x14ac:dyDescent="0.3">
      <c r="A4869" s="6" t="s">
        <v>17930</v>
      </c>
      <c r="B4869" s="6"/>
      <c r="C4869" s="6" t="s">
        <v>9043</v>
      </c>
      <c r="D4869" s="6" t="str">
        <f t="shared" si="228"/>
        <v>ORD26004558</v>
      </c>
      <c r="E4869" s="10">
        <v>46291</v>
      </c>
      <c r="F4869" s="6" t="s">
        <v>12294</v>
      </c>
      <c r="G4869" s="6" t="s">
        <v>27</v>
      </c>
      <c r="H4869" s="8">
        <v>349</v>
      </c>
      <c r="I4869" s="8">
        <v>6.28</v>
      </c>
      <c r="J4869" s="8">
        <v>1.1299999999999999</v>
      </c>
      <c r="K4869" s="8">
        <v>341.59</v>
      </c>
      <c r="L4869" s="10">
        <v>46293</v>
      </c>
      <c r="M4869" s="6" t="s">
        <v>17784</v>
      </c>
      <c r="N4869" s="6" t="str">
        <f>IF(COUNTIF($A$2:A4869,A4869)&gt;1,"DUP","OK")</f>
        <v>OK</v>
      </c>
      <c r="O4869" s="6" t="str">
        <f t="shared" si="229"/>
        <v>ORD26004558</v>
      </c>
      <c r="P4869" s="6" t="str">
        <f t="shared" si="230"/>
        <v>Sep</v>
      </c>
      <c r="Q4869" s="6"/>
      <c r="R4869" s="9"/>
      <c r="S4869" s="8"/>
      <c r="T4869" s="8"/>
      <c r="U4869" s="8"/>
      <c r="V4869" s="8"/>
      <c r="W4869" s="8"/>
      <c r="X4869" s="6"/>
      <c r="Y4869" s="6"/>
    </row>
    <row r="4870" spans="1:25" x14ac:dyDescent="0.3">
      <c r="A4870" s="6" t="s">
        <v>17931</v>
      </c>
      <c r="B4870" s="6"/>
      <c r="C4870" s="6" t="s">
        <v>9045</v>
      </c>
      <c r="D4870" s="6" t="str">
        <f t="shared" si="228"/>
        <v>ORD26004559</v>
      </c>
      <c r="E4870" s="10">
        <v>46291</v>
      </c>
      <c r="F4870" s="6" t="s">
        <v>12294</v>
      </c>
      <c r="G4870" s="6" t="s">
        <v>27</v>
      </c>
      <c r="H4870" s="8">
        <v>698</v>
      </c>
      <c r="I4870" s="8">
        <v>12.56</v>
      </c>
      <c r="J4870" s="8">
        <v>2.2599999999999998</v>
      </c>
      <c r="K4870" s="8">
        <v>683.18</v>
      </c>
      <c r="L4870" s="10">
        <v>46293</v>
      </c>
      <c r="M4870" s="6" t="s">
        <v>17784</v>
      </c>
      <c r="N4870" s="6" t="str">
        <f>IF(COUNTIF($A$2:A4870,A4870)&gt;1,"DUP","OK")</f>
        <v>OK</v>
      </c>
      <c r="O4870" s="6" t="str">
        <f t="shared" si="229"/>
        <v>ORD26004559</v>
      </c>
      <c r="P4870" s="6" t="str">
        <f t="shared" si="230"/>
        <v>Sep</v>
      </c>
      <c r="Q4870" s="6"/>
      <c r="R4870" s="9"/>
      <c r="S4870" s="8"/>
      <c r="T4870" s="8"/>
      <c r="U4870" s="8"/>
      <c r="V4870" s="8"/>
      <c r="W4870" s="8"/>
      <c r="X4870" s="6"/>
      <c r="Y4870" s="6"/>
    </row>
    <row r="4871" spans="1:25" x14ac:dyDescent="0.3">
      <c r="A4871" s="6" t="s">
        <v>17932</v>
      </c>
      <c r="B4871" s="6"/>
      <c r="C4871" s="6" t="s">
        <v>9047</v>
      </c>
      <c r="D4871" s="6" t="str">
        <f t="shared" si="228"/>
        <v>ORD26004560</v>
      </c>
      <c r="E4871" s="10">
        <v>46291</v>
      </c>
      <c r="F4871" s="6" t="s">
        <v>12294</v>
      </c>
      <c r="G4871" s="6" t="s">
        <v>27</v>
      </c>
      <c r="H4871" s="8">
        <v>7999</v>
      </c>
      <c r="I4871" s="8">
        <v>127.98</v>
      </c>
      <c r="J4871" s="8">
        <v>23.04</v>
      </c>
      <c r="K4871" s="8">
        <v>7847.98</v>
      </c>
      <c r="L4871" s="10">
        <v>46293</v>
      </c>
      <c r="M4871" s="6" t="s">
        <v>17784</v>
      </c>
      <c r="N4871" s="6" t="str">
        <f>IF(COUNTIF($A$2:A4871,A4871)&gt;1,"DUP","OK")</f>
        <v>OK</v>
      </c>
      <c r="O4871" s="6" t="str">
        <f t="shared" si="229"/>
        <v>ORD26004560</v>
      </c>
      <c r="P4871" s="6" t="str">
        <f t="shared" si="230"/>
        <v>Sep</v>
      </c>
      <c r="Q4871" s="6"/>
      <c r="R4871" s="9"/>
      <c r="S4871" s="8"/>
      <c r="T4871" s="8"/>
      <c r="U4871" s="8"/>
      <c r="V4871" s="8"/>
      <c r="W4871" s="8"/>
      <c r="X4871" s="6"/>
      <c r="Y4871" s="6"/>
    </row>
    <row r="4872" spans="1:25" x14ac:dyDescent="0.3">
      <c r="A4872" s="6" t="s">
        <v>17933</v>
      </c>
      <c r="B4872" s="6"/>
      <c r="C4872" s="6" t="s">
        <v>9049</v>
      </c>
      <c r="D4872" s="6" t="str">
        <f t="shared" si="228"/>
        <v>ORD26004561</v>
      </c>
      <c r="E4872" s="10">
        <v>46291</v>
      </c>
      <c r="F4872" s="6" t="s">
        <v>12294</v>
      </c>
      <c r="G4872" s="6" t="s">
        <v>27</v>
      </c>
      <c r="H4872" s="8">
        <v>1499</v>
      </c>
      <c r="I4872" s="8">
        <v>26.98</v>
      </c>
      <c r="J4872" s="8">
        <v>4.8600000000000003</v>
      </c>
      <c r="K4872" s="8">
        <v>1467.16</v>
      </c>
      <c r="L4872" s="10">
        <v>46293</v>
      </c>
      <c r="M4872" s="6" t="s">
        <v>17784</v>
      </c>
      <c r="N4872" s="6" t="str">
        <f>IF(COUNTIF($A$2:A4872,A4872)&gt;1,"DUP","OK")</f>
        <v>OK</v>
      </c>
      <c r="O4872" s="6" t="str">
        <f t="shared" si="229"/>
        <v>ORD26004561</v>
      </c>
      <c r="P4872" s="6" t="str">
        <f t="shared" si="230"/>
        <v>Sep</v>
      </c>
      <c r="Q4872" s="6"/>
      <c r="R4872" s="9"/>
      <c r="S4872" s="8"/>
      <c r="T4872" s="8"/>
      <c r="U4872" s="8"/>
      <c r="V4872" s="8"/>
      <c r="W4872" s="8"/>
      <c r="X4872" s="6"/>
      <c r="Y4872" s="6"/>
    </row>
    <row r="4873" spans="1:25" x14ac:dyDescent="0.3">
      <c r="A4873" s="6" t="s">
        <v>17934</v>
      </c>
      <c r="B4873" s="6"/>
      <c r="C4873" s="6" t="s">
        <v>9171</v>
      </c>
      <c r="D4873" s="6" t="str">
        <f t="shared" si="228"/>
        <v>ORD26004623</v>
      </c>
      <c r="E4873" s="10">
        <v>46291</v>
      </c>
      <c r="F4873" s="6" t="s">
        <v>12294</v>
      </c>
      <c r="G4873" s="6" t="s">
        <v>54</v>
      </c>
      <c r="H4873" s="8">
        <v>599</v>
      </c>
      <c r="I4873" s="8">
        <v>11.38</v>
      </c>
      <c r="J4873" s="8">
        <v>2.0499999999999998</v>
      </c>
      <c r="K4873" s="8">
        <v>585.57000000000005</v>
      </c>
      <c r="L4873" s="10">
        <v>46293</v>
      </c>
      <c r="M4873" s="6" t="s">
        <v>17784</v>
      </c>
      <c r="N4873" s="6" t="str">
        <f>IF(COUNTIF($A$2:A4873,A4873)&gt;1,"DUP","OK")</f>
        <v>OK</v>
      </c>
      <c r="O4873" s="6" t="str">
        <f t="shared" si="229"/>
        <v>ORD26004623</v>
      </c>
      <c r="P4873" s="6" t="str">
        <f t="shared" si="230"/>
        <v>Sep</v>
      </c>
      <c r="Q4873" s="6"/>
      <c r="R4873" s="9"/>
      <c r="S4873" s="8"/>
      <c r="T4873" s="8"/>
      <c r="U4873" s="8"/>
      <c r="V4873" s="8"/>
      <c r="W4873" s="8"/>
      <c r="X4873" s="6"/>
      <c r="Y4873" s="6"/>
    </row>
    <row r="4874" spans="1:25" x14ac:dyDescent="0.3">
      <c r="A4874" s="6" t="s">
        <v>17935</v>
      </c>
      <c r="B4874" s="6"/>
      <c r="C4874" s="6" t="s">
        <v>9241</v>
      </c>
      <c r="D4874" s="6" t="str">
        <f t="shared" si="228"/>
        <v>ORD26004660</v>
      </c>
      <c r="E4874" s="10">
        <v>46291</v>
      </c>
      <c r="F4874" s="6" t="s">
        <v>12294</v>
      </c>
      <c r="G4874" s="6" t="s">
        <v>18</v>
      </c>
      <c r="H4874" s="8">
        <v>349</v>
      </c>
      <c r="I4874" s="8">
        <v>0</v>
      </c>
      <c r="J4874" s="8">
        <v>0</v>
      </c>
      <c r="K4874" s="8">
        <v>349</v>
      </c>
      <c r="L4874" s="10">
        <v>46293</v>
      </c>
      <c r="M4874" s="6" t="s">
        <v>17784</v>
      </c>
      <c r="N4874" s="6" t="str">
        <f>IF(COUNTIF($A$2:A4874,A4874)&gt;1,"DUP","OK")</f>
        <v>OK</v>
      </c>
      <c r="O4874" s="6" t="str">
        <f t="shared" si="229"/>
        <v>ORD26004660</v>
      </c>
      <c r="P4874" s="6" t="str">
        <f t="shared" si="230"/>
        <v>Sep</v>
      </c>
      <c r="Q4874" s="6"/>
      <c r="R4874" s="9"/>
      <c r="S4874" s="8"/>
      <c r="T4874" s="8"/>
      <c r="U4874" s="8"/>
      <c r="V4874" s="8"/>
      <c r="W4874" s="8"/>
      <c r="X4874" s="6"/>
      <c r="Y4874" s="6"/>
    </row>
    <row r="4875" spans="1:25" x14ac:dyDescent="0.3">
      <c r="A4875" s="6" t="s">
        <v>17936</v>
      </c>
      <c r="B4875" s="6"/>
      <c r="C4875" s="6" t="s">
        <v>17937</v>
      </c>
      <c r="D4875" s="6" t="str">
        <f t="shared" si="228"/>
        <v>ORD26004702</v>
      </c>
      <c r="E4875" s="10">
        <v>46291</v>
      </c>
      <c r="F4875" s="6" t="s">
        <v>12294</v>
      </c>
      <c r="G4875" s="6" t="s">
        <v>18</v>
      </c>
      <c r="H4875" s="8">
        <v>3798</v>
      </c>
      <c r="I4875" s="8">
        <v>11.39</v>
      </c>
      <c r="J4875" s="8">
        <v>2.0499999999999998</v>
      </c>
      <c r="K4875" s="8">
        <v>3784.56</v>
      </c>
      <c r="L4875" s="10">
        <v>46293</v>
      </c>
      <c r="M4875" s="6" t="s">
        <v>17784</v>
      </c>
      <c r="N4875" s="6" t="str">
        <f>IF(COUNTIF($A$2:A4875,A4875)&gt;1,"DUP","OK")</f>
        <v>OK</v>
      </c>
      <c r="O4875" s="6" t="str">
        <f t="shared" si="229"/>
        <v>ORD26004702</v>
      </c>
      <c r="P4875" s="6" t="str">
        <f t="shared" si="230"/>
        <v>Sep</v>
      </c>
      <c r="Q4875" s="6"/>
      <c r="R4875" s="9"/>
      <c r="S4875" s="8"/>
      <c r="T4875" s="8"/>
      <c r="U4875" s="8"/>
      <c r="V4875" s="8"/>
      <c r="W4875" s="8"/>
      <c r="X4875" s="6"/>
      <c r="Y4875" s="6"/>
    </row>
    <row r="4876" spans="1:25" x14ac:dyDescent="0.3">
      <c r="A4876" s="6" t="s">
        <v>17938</v>
      </c>
      <c r="B4876" s="6"/>
      <c r="C4876" s="6" t="s">
        <v>9512</v>
      </c>
      <c r="D4876" s="6" t="str">
        <f t="shared" si="228"/>
        <v>ORD26004800</v>
      </c>
      <c r="E4876" s="10">
        <v>46291</v>
      </c>
      <c r="F4876" s="6" t="s">
        <v>12294</v>
      </c>
      <c r="G4876" s="6" t="s">
        <v>18</v>
      </c>
      <c r="H4876" s="8">
        <v>14797</v>
      </c>
      <c r="I4876" s="8">
        <v>44.39</v>
      </c>
      <c r="J4876" s="8">
        <v>7.99</v>
      </c>
      <c r="K4876" s="8">
        <v>14744.62</v>
      </c>
      <c r="L4876" s="10">
        <v>46293</v>
      </c>
      <c r="M4876" s="6" t="s">
        <v>17784</v>
      </c>
      <c r="N4876" s="6" t="str">
        <f>IF(COUNTIF($A$2:A4876,A4876)&gt;1,"DUP","OK")</f>
        <v>OK</v>
      </c>
      <c r="O4876" s="6" t="str">
        <f t="shared" si="229"/>
        <v>ORD26004800</v>
      </c>
      <c r="P4876" s="6" t="str">
        <f t="shared" si="230"/>
        <v>Sep</v>
      </c>
      <c r="Q4876" s="6"/>
      <c r="R4876" s="9"/>
      <c r="S4876" s="8"/>
      <c r="T4876" s="8"/>
      <c r="U4876" s="8"/>
      <c r="V4876" s="8"/>
      <c r="W4876" s="8"/>
      <c r="X4876" s="6"/>
      <c r="Y4876" s="6"/>
    </row>
    <row r="4877" spans="1:25" x14ac:dyDescent="0.3">
      <c r="A4877" s="6" t="s">
        <v>17939</v>
      </c>
      <c r="B4877" s="6"/>
      <c r="C4877" s="6" t="s">
        <v>9598</v>
      </c>
      <c r="D4877" s="6" t="str">
        <f t="shared" si="228"/>
        <v>ORD26004844</v>
      </c>
      <c r="E4877" s="10">
        <v>46291</v>
      </c>
      <c r="F4877" s="6" t="s">
        <v>12294</v>
      </c>
      <c r="G4877" s="6" t="s">
        <v>27</v>
      </c>
      <c r="H4877" s="8">
        <v>349</v>
      </c>
      <c r="I4877" s="8">
        <v>6.28</v>
      </c>
      <c r="J4877" s="8">
        <v>1.1299999999999999</v>
      </c>
      <c r="K4877" s="8">
        <v>341.59</v>
      </c>
      <c r="L4877" s="10">
        <v>46293</v>
      </c>
      <c r="M4877" s="6" t="s">
        <v>17784</v>
      </c>
      <c r="N4877" s="6" t="str">
        <f>IF(COUNTIF($A$2:A4877,A4877)&gt;1,"DUP","OK")</f>
        <v>OK</v>
      </c>
      <c r="O4877" s="6" t="str">
        <f t="shared" si="229"/>
        <v>ORD26004844</v>
      </c>
      <c r="P4877" s="6" t="str">
        <f t="shared" si="230"/>
        <v>Sep</v>
      </c>
      <c r="Q4877" s="6"/>
      <c r="R4877" s="9"/>
      <c r="S4877" s="8"/>
      <c r="T4877" s="8"/>
      <c r="U4877" s="8"/>
      <c r="V4877" s="8"/>
      <c r="W4877" s="8"/>
      <c r="X4877" s="6"/>
      <c r="Y4877" s="6"/>
    </row>
    <row r="4878" spans="1:25" x14ac:dyDescent="0.3">
      <c r="A4878" s="6" t="s">
        <v>17940</v>
      </c>
      <c r="B4878" s="6"/>
      <c r="C4878" s="6" t="s">
        <v>9720</v>
      </c>
      <c r="D4878" s="6" t="str">
        <f t="shared" si="228"/>
        <v>ORD26004908</v>
      </c>
      <c r="E4878" s="10">
        <v>46291</v>
      </c>
      <c r="F4878" s="6" t="s">
        <v>12294</v>
      </c>
      <c r="G4878" s="6" t="s">
        <v>18</v>
      </c>
      <c r="H4878" s="8">
        <v>8498</v>
      </c>
      <c r="I4878" s="8">
        <v>25.49</v>
      </c>
      <c r="J4878" s="8">
        <v>4.59</v>
      </c>
      <c r="K4878" s="8">
        <v>8467.92</v>
      </c>
      <c r="L4878" s="10">
        <v>46293</v>
      </c>
      <c r="M4878" s="6" t="s">
        <v>17784</v>
      </c>
      <c r="N4878" s="6" t="str">
        <f>IF(COUNTIF($A$2:A4878,A4878)&gt;1,"DUP","OK")</f>
        <v>OK</v>
      </c>
      <c r="O4878" s="6" t="str">
        <f t="shared" si="229"/>
        <v>ORD26004908</v>
      </c>
      <c r="P4878" s="6" t="str">
        <f t="shared" si="230"/>
        <v>Sep</v>
      </c>
      <c r="Q4878" s="6"/>
      <c r="R4878" s="9"/>
      <c r="S4878" s="8"/>
      <c r="T4878" s="8"/>
      <c r="U4878" s="8"/>
      <c r="V4878" s="8"/>
      <c r="W4878" s="8"/>
      <c r="X4878" s="6"/>
      <c r="Y4878" s="6"/>
    </row>
    <row r="4879" spans="1:25" x14ac:dyDescent="0.3">
      <c r="A4879" s="6" t="s">
        <v>17941</v>
      </c>
      <c r="B4879" s="6"/>
      <c r="C4879" s="6" t="s">
        <v>9739</v>
      </c>
      <c r="D4879" s="6" t="str">
        <f t="shared" si="228"/>
        <v>ORD26004918</v>
      </c>
      <c r="E4879" s="10">
        <v>46291</v>
      </c>
      <c r="F4879" s="6" t="s">
        <v>12294</v>
      </c>
      <c r="G4879" s="6" t="s">
        <v>18</v>
      </c>
      <c r="H4879" s="8">
        <v>799</v>
      </c>
      <c r="I4879" s="8">
        <v>0</v>
      </c>
      <c r="J4879" s="8">
        <v>0</v>
      </c>
      <c r="K4879" s="8">
        <v>799</v>
      </c>
      <c r="L4879" s="10">
        <v>46293</v>
      </c>
      <c r="M4879" s="6" t="s">
        <v>17784</v>
      </c>
      <c r="N4879" s="6" t="str">
        <f>IF(COUNTIF($A$2:A4879,A4879)&gt;1,"DUP","OK")</f>
        <v>OK</v>
      </c>
      <c r="O4879" s="6" t="str">
        <f t="shared" si="229"/>
        <v>ORD26004918</v>
      </c>
      <c r="P4879" s="6" t="str">
        <f t="shared" si="230"/>
        <v>Sep</v>
      </c>
      <c r="Q4879" s="6"/>
      <c r="R4879" s="9"/>
      <c r="S4879" s="8"/>
      <c r="T4879" s="8"/>
      <c r="U4879" s="8"/>
      <c r="V4879" s="8"/>
      <c r="W4879" s="8"/>
      <c r="X4879" s="6"/>
      <c r="Y4879" s="6"/>
    </row>
    <row r="4880" spans="1:25" x14ac:dyDescent="0.3">
      <c r="A4880" s="6" t="s">
        <v>17942</v>
      </c>
      <c r="B4880" s="6"/>
      <c r="C4880" s="6" t="s">
        <v>9815</v>
      </c>
      <c r="D4880" s="6" t="str">
        <f t="shared" si="228"/>
        <v>ORD26004957</v>
      </c>
      <c r="E4880" s="10">
        <v>46291</v>
      </c>
      <c r="F4880" s="6" t="s">
        <v>12294</v>
      </c>
      <c r="G4880" s="6" t="s">
        <v>18</v>
      </c>
      <c r="H4880" s="8">
        <v>1299</v>
      </c>
      <c r="I4880" s="8">
        <v>0</v>
      </c>
      <c r="J4880" s="8">
        <v>0</v>
      </c>
      <c r="K4880" s="8">
        <v>1299</v>
      </c>
      <c r="L4880" s="10">
        <v>46293</v>
      </c>
      <c r="M4880" s="6" t="s">
        <v>17784</v>
      </c>
      <c r="N4880" s="6" t="str">
        <f>IF(COUNTIF($A$2:A4880,A4880)&gt;1,"DUP","OK")</f>
        <v>OK</v>
      </c>
      <c r="O4880" s="6" t="str">
        <f t="shared" si="229"/>
        <v>ORD26004957</v>
      </c>
      <c r="P4880" s="6" t="str">
        <f t="shared" si="230"/>
        <v>Sep</v>
      </c>
      <c r="Q4880" s="6"/>
      <c r="R4880" s="9"/>
      <c r="S4880" s="8"/>
      <c r="T4880" s="8"/>
      <c r="U4880" s="8"/>
      <c r="V4880" s="8"/>
      <c r="W4880" s="8"/>
      <c r="X4880" s="6"/>
      <c r="Y4880" s="6"/>
    </row>
    <row r="4881" spans="1:25" x14ac:dyDescent="0.3">
      <c r="A4881" s="6" t="s">
        <v>17943</v>
      </c>
      <c r="B4881" s="6"/>
      <c r="C4881" s="6" t="s">
        <v>10041</v>
      </c>
      <c r="D4881" s="6" t="str">
        <f t="shared" si="228"/>
        <v>ORD26005074</v>
      </c>
      <c r="E4881" s="10">
        <v>46291</v>
      </c>
      <c r="F4881" s="6" t="s">
        <v>12294</v>
      </c>
      <c r="G4881" s="6" t="s">
        <v>18</v>
      </c>
      <c r="H4881" s="8">
        <v>2097</v>
      </c>
      <c r="I4881" s="8">
        <v>6.29</v>
      </c>
      <c r="J4881" s="8">
        <v>1.1299999999999999</v>
      </c>
      <c r="K4881" s="8">
        <v>2089.58</v>
      </c>
      <c r="L4881" s="10">
        <v>46293</v>
      </c>
      <c r="M4881" s="6" t="s">
        <v>17784</v>
      </c>
      <c r="N4881" s="6" t="str">
        <f>IF(COUNTIF($A$2:A4881,A4881)&gt;1,"DUP","OK")</f>
        <v>OK</v>
      </c>
      <c r="O4881" s="6" t="str">
        <f t="shared" si="229"/>
        <v>ORD26005074</v>
      </c>
      <c r="P4881" s="6" t="str">
        <f t="shared" si="230"/>
        <v>Sep</v>
      </c>
      <c r="Q4881" s="6"/>
      <c r="R4881" s="9"/>
      <c r="S4881" s="8"/>
      <c r="T4881" s="8"/>
      <c r="U4881" s="8"/>
      <c r="V4881" s="8"/>
      <c r="W4881" s="8"/>
      <c r="X4881" s="6"/>
      <c r="Y4881" s="6"/>
    </row>
    <row r="4882" spans="1:25" x14ac:dyDescent="0.3">
      <c r="A4882" s="6" t="s">
        <v>17944</v>
      </c>
      <c r="B4882" s="6"/>
      <c r="C4882" s="6" t="s">
        <v>10140</v>
      </c>
      <c r="D4882" s="6" t="str">
        <f t="shared" si="228"/>
        <v>ORD26005126</v>
      </c>
      <c r="E4882" s="10">
        <v>46291</v>
      </c>
      <c r="F4882" s="6" t="s">
        <v>12294</v>
      </c>
      <c r="G4882" s="6" t="s">
        <v>27</v>
      </c>
      <c r="H4882" s="8">
        <v>2298</v>
      </c>
      <c r="I4882" s="8">
        <v>36.770000000000003</v>
      </c>
      <c r="J4882" s="8">
        <v>6.62</v>
      </c>
      <c r="K4882" s="8">
        <v>2254.61</v>
      </c>
      <c r="L4882" s="10">
        <v>46293</v>
      </c>
      <c r="M4882" s="6" t="s">
        <v>17784</v>
      </c>
      <c r="N4882" s="6" t="str">
        <f>IF(COUNTIF($A$2:A4882,A4882)&gt;1,"DUP","OK")</f>
        <v>OK</v>
      </c>
      <c r="O4882" s="6" t="str">
        <f t="shared" si="229"/>
        <v>ORD26005126</v>
      </c>
      <c r="P4882" s="6" t="str">
        <f t="shared" si="230"/>
        <v>Sep</v>
      </c>
      <c r="Q4882" s="6"/>
      <c r="R4882" s="9"/>
      <c r="S4882" s="8"/>
      <c r="T4882" s="8"/>
      <c r="U4882" s="8"/>
      <c r="V4882" s="8"/>
      <c r="W4882" s="8"/>
      <c r="X4882" s="6"/>
      <c r="Y4882" s="6"/>
    </row>
    <row r="4883" spans="1:25" x14ac:dyDescent="0.3">
      <c r="A4883" s="6" t="s">
        <v>17945</v>
      </c>
      <c r="B4883" s="6"/>
      <c r="C4883" s="6" t="s">
        <v>10224</v>
      </c>
      <c r="D4883" s="6" t="str">
        <f t="shared" si="228"/>
        <v>ORD26005171</v>
      </c>
      <c r="E4883" s="10">
        <v>46291</v>
      </c>
      <c r="F4883" s="6" t="s">
        <v>12294</v>
      </c>
      <c r="G4883" s="6" t="s">
        <v>18</v>
      </c>
      <c r="H4883" s="8">
        <v>1299</v>
      </c>
      <c r="I4883" s="8">
        <v>0</v>
      </c>
      <c r="J4883" s="8">
        <v>0</v>
      </c>
      <c r="K4883" s="8">
        <v>1299</v>
      </c>
      <c r="L4883" s="10">
        <v>46293</v>
      </c>
      <c r="M4883" s="6" t="s">
        <v>17784</v>
      </c>
      <c r="N4883" s="6" t="str">
        <f>IF(COUNTIF($A$2:A4883,A4883)&gt;1,"DUP","OK")</f>
        <v>OK</v>
      </c>
      <c r="O4883" s="6" t="str">
        <f t="shared" si="229"/>
        <v>ORD26005171</v>
      </c>
      <c r="P4883" s="6" t="str">
        <f t="shared" si="230"/>
        <v>Sep</v>
      </c>
      <c r="Q4883" s="6"/>
      <c r="R4883" s="9"/>
      <c r="S4883" s="8"/>
      <c r="T4883" s="8"/>
      <c r="U4883" s="8"/>
      <c r="V4883" s="8"/>
      <c r="W4883" s="8"/>
      <c r="X4883" s="6"/>
      <c r="Y4883" s="6"/>
    </row>
    <row r="4884" spans="1:25" x14ac:dyDescent="0.3">
      <c r="A4884" s="6" t="s">
        <v>17946</v>
      </c>
      <c r="B4884" s="6"/>
      <c r="C4884" s="6" t="s">
        <v>10536</v>
      </c>
      <c r="D4884" s="6" t="str">
        <f t="shared" si="228"/>
        <v>ORD26005332</v>
      </c>
      <c r="E4884" s="10">
        <v>46291</v>
      </c>
      <c r="F4884" s="6" t="s">
        <v>12294</v>
      </c>
      <c r="G4884" s="6" t="s">
        <v>18</v>
      </c>
      <c r="H4884" s="8">
        <v>3298</v>
      </c>
      <c r="I4884" s="8">
        <v>9.89</v>
      </c>
      <c r="J4884" s="8">
        <v>1.78</v>
      </c>
      <c r="K4884" s="8">
        <v>3286.33</v>
      </c>
      <c r="L4884" s="10">
        <v>46293</v>
      </c>
      <c r="M4884" s="6" t="s">
        <v>17784</v>
      </c>
      <c r="N4884" s="6" t="str">
        <f>IF(COUNTIF($A$2:A4884,A4884)&gt;1,"DUP","OK")</f>
        <v>OK</v>
      </c>
      <c r="O4884" s="6" t="str">
        <f t="shared" si="229"/>
        <v>ORD26005332</v>
      </c>
      <c r="P4884" s="6" t="str">
        <f t="shared" si="230"/>
        <v>Sep</v>
      </c>
      <c r="Q4884" s="6"/>
      <c r="R4884" s="9"/>
      <c r="S4884" s="8"/>
      <c r="T4884" s="8"/>
      <c r="U4884" s="8"/>
      <c r="V4884" s="8"/>
      <c r="W4884" s="8"/>
      <c r="X4884" s="6"/>
      <c r="Y4884" s="6"/>
    </row>
    <row r="4885" spans="1:25" x14ac:dyDescent="0.3">
      <c r="A4885" s="6" t="s">
        <v>17947</v>
      </c>
      <c r="B4885" s="6"/>
      <c r="C4885" s="6" t="s">
        <v>10579</v>
      </c>
      <c r="D4885" s="6" t="str">
        <f t="shared" si="228"/>
        <v>ORD26005354</v>
      </c>
      <c r="E4885" s="10">
        <v>46291</v>
      </c>
      <c r="F4885" s="6" t="s">
        <v>12294</v>
      </c>
      <c r="G4885" s="6" t="s">
        <v>18</v>
      </c>
      <c r="H4885" s="8">
        <v>499</v>
      </c>
      <c r="I4885" s="8">
        <v>0</v>
      </c>
      <c r="J4885" s="8">
        <v>0</v>
      </c>
      <c r="K4885" s="8">
        <v>499</v>
      </c>
      <c r="L4885" s="10">
        <v>46293</v>
      </c>
      <c r="M4885" s="6" t="s">
        <v>17784</v>
      </c>
      <c r="N4885" s="6" t="str">
        <f>IF(COUNTIF($A$2:A4885,A4885)&gt;1,"DUP","OK")</f>
        <v>OK</v>
      </c>
      <c r="O4885" s="6" t="str">
        <f t="shared" si="229"/>
        <v>ORD26005354</v>
      </c>
      <c r="P4885" s="6" t="str">
        <f t="shared" si="230"/>
        <v>Sep</v>
      </c>
      <c r="Q4885" s="6"/>
      <c r="R4885" s="9"/>
      <c r="S4885" s="8"/>
      <c r="T4885" s="8"/>
      <c r="U4885" s="8"/>
      <c r="V4885" s="8"/>
      <c r="W4885" s="8"/>
      <c r="X4885" s="6"/>
      <c r="Y4885" s="6"/>
    </row>
    <row r="4886" spans="1:25" x14ac:dyDescent="0.3">
      <c r="A4886" s="6" t="s">
        <v>17948</v>
      </c>
      <c r="B4886" s="6"/>
      <c r="C4886" s="6" t="s">
        <v>10721</v>
      </c>
      <c r="D4886" s="6" t="str">
        <f t="shared" si="228"/>
        <v>ORD26005426</v>
      </c>
      <c r="E4886" s="10">
        <v>46291</v>
      </c>
      <c r="F4886" s="6" t="s">
        <v>12294</v>
      </c>
      <c r="G4886" s="6" t="s">
        <v>54</v>
      </c>
      <c r="H4886" s="8">
        <v>11097</v>
      </c>
      <c r="I4886" s="8">
        <v>188.65</v>
      </c>
      <c r="J4886" s="8">
        <v>33.96</v>
      </c>
      <c r="K4886" s="8">
        <v>10874.39</v>
      </c>
      <c r="L4886" s="10">
        <v>46293</v>
      </c>
      <c r="M4886" s="6" t="s">
        <v>17784</v>
      </c>
      <c r="N4886" s="6" t="str">
        <f>IF(COUNTIF($A$2:A4886,A4886)&gt;1,"DUP","OK")</f>
        <v>OK</v>
      </c>
      <c r="O4886" s="6" t="str">
        <f t="shared" si="229"/>
        <v>ORD26005426</v>
      </c>
      <c r="P4886" s="6" t="str">
        <f t="shared" si="230"/>
        <v>Sep</v>
      </c>
      <c r="Q4886" s="6"/>
      <c r="R4886" s="9"/>
      <c r="S4886" s="8"/>
      <c r="T4886" s="8"/>
      <c r="U4886" s="8"/>
      <c r="V4886" s="8"/>
      <c r="W4886" s="8"/>
      <c r="X4886" s="6"/>
      <c r="Y4886" s="6"/>
    </row>
    <row r="4887" spans="1:25" x14ac:dyDescent="0.3">
      <c r="A4887" s="6" t="s">
        <v>17949</v>
      </c>
      <c r="B4887" s="6"/>
      <c r="C4887" s="6" t="s">
        <v>10787</v>
      </c>
      <c r="D4887" s="6" t="str">
        <f t="shared" si="228"/>
        <v>ORD26005460</v>
      </c>
      <c r="E4887" s="10">
        <v>46291</v>
      </c>
      <c r="F4887" s="6" t="s">
        <v>12294</v>
      </c>
      <c r="G4887" s="6" t="s">
        <v>27</v>
      </c>
      <c r="H4887" s="8">
        <v>3147</v>
      </c>
      <c r="I4887" s="8">
        <v>50.35</v>
      </c>
      <c r="J4887" s="8">
        <v>9.06</v>
      </c>
      <c r="K4887" s="8">
        <v>3087.59</v>
      </c>
      <c r="L4887" s="10">
        <v>46293</v>
      </c>
      <c r="M4887" s="6" t="s">
        <v>17784</v>
      </c>
      <c r="N4887" s="6" t="str">
        <f>IF(COUNTIF($A$2:A4887,A4887)&gt;1,"DUP","OK")</f>
        <v>OK</v>
      </c>
      <c r="O4887" s="6" t="str">
        <f t="shared" si="229"/>
        <v>ORD26005460</v>
      </c>
      <c r="P4887" s="6" t="str">
        <f t="shared" si="230"/>
        <v>Sep</v>
      </c>
      <c r="Q4887" s="6"/>
      <c r="R4887" s="9"/>
      <c r="S4887" s="8"/>
      <c r="T4887" s="8"/>
      <c r="U4887" s="8"/>
      <c r="V4887" s="8"/>
      <c r="W4887" s="8"/>
      <c r="X4887" s="6"/>
      <c r="Y4887" s="6"/>
    </row>
    <row r="4888" spans="1:25" x14ac:dyDescent="0.3">
      <c r="A4888" s="6" t="s">
        <v>17950</v>
      </c>
      <c r="B4888" s="6"/>
      <c r="C4888" s="6" t="s">
        <v>10830</v>
      </c>
      <c r="D4888" s="6" t="str">
        <f t="shared" si="228"/>
        <v>ORD26005482</v>
      </c>
      <c r="E4888" s="10">
        <v>46291</v>
      </c>
      <c r="F4888" s="6" t="s">
        <v>12294</v>
      </c>
      <c r="G4888" s="6" t="s">
        <v>54</v>
      </c>
      <c r="H4888" s="8">
        <v>5298</v>
      </c>
      <c r="I4888" s="8">
        <v>90.07</v>
      </c>
      <c r="J4888" s="8">
        <v>16.21</v>
      </c>
      <c r="K4888" s="8">
        <v>5191.72</v>
      </c>
      <c r="L4888" s="10">
        <v>46293</v>
      </c>
      <c r="M4888" s="6" t="s">
        <v>17784</v>
      </c>
      <c r="N4888" s="6" t="str">
        <f>IF(COUNTIF($A$2:A4888,A4888)&gt;1,"DUP","OK")</f>
        <v>OK</v>
      </c>
      <c r="O4888" s="6" t="str">
        <f t="shared" si="229"/>
        <v>ORD26005482</v>
      </c>
      <c r="P4888" s="6" t="str">
        <f t="shared" si="230"/>
        <v>Sep</v>
      </c>
      <c r="Q4888" s="6"/>
      <c r="R4888" s="9"/>
      <c r="S4888" s="8"/>
      <c r="T4888" s="8"/>
      <c r="U4888" s="8"/>
      <c r="V4888" s="8"/>
      <c r="W4888" s="8"/>
      <c r="X4888" s="6"/>
      <c r="Y4888" s="6"/>
    </row>
    <row r="4889" spans="1:25" x14ac:dyDescent="0.3">
      <c r="A4889" s="6" t="s">
        <v>17951</v>
      </c>
      <c r="B4889" s="6"/>
      <c r="C4889" s="6" t="s">
        <v>10836</v>
      </c>
      <c r="D4889" s="6" t="str">
        <f t="shared" si="228"/>
        <v>ORD26005485</v>
      </c>
      <c r="E4889" s="10">
        <v>46291</v>
      </c>
      <c r="F4889" s="6" t="s">
        <v>12294</v>
      </c>
      <c r="G4889" s="6" t="s">
        <v>27</v>
      </c>
      <c r="H4889" s="8">
        <v>599</v>
      </c>
      <c r="I4889" s="8">
        <v>10.78</v>
      </c>
      <c r="J4889" s="8">
        <v>1.94</v>
      </c>
      <c r="K4889" s="8">
        <v>586.28</v>
      </c>
      <c r="L4889" s="10">
        <v>46293</v>
      </c>
      <c r="M4889" s="6" t="s">
        <v>17784</v>
      </c>
      <c r="N4889" s="6" t="str">
        <f>IF(COUNTIF($A$2:A4889,A4889)&gt;1,"DUP","OK")</f>
        <v>OK</v>
      </c>
      <c r="O4889" s="6" t="str">
        <f t="shared" si="229"/>
        <v>ORD26005485</v>
      </c>
      <c r="P4889" s="6" t="str">
        <f t="shared" si="230"/>
        <v>Sep</v>
      </c>
      <c r="Q4889" s="6"/>
      <c r="R4889" s="9"/>
      <c r="S4889" s="8"/>
      <c r="T4889" s="8"/>
      <c r="U4889" s="8"/>
      <c r="V4889" s="8"/>
      <c r="W4889" s="8"/>
      <c r="X4889" s="6"/>
      <c r="Y4889" s="6"/>
    </row>
    <row r="4890" spans="1:25" x14ac:dyDescent="0.3">
      <c r="A4890" s="6" t="s">
        <v>17952</v>
      </c>
      <c r="B4890" s="6"/>
      <c r="C4890" s="6" t="s">
        <v>10940</v>
      </c>
      <c r="D4890" s="6" t="str">
        <f t="shared" si="228"/>
        <v>ORD26005539</v>
      </c>
      <c r="E4890" s="10">
        <v>46291</v>
      </c>
      <c r="F4890" s="6" t="s">
        <v>12294</v>
      </c>
      <c r="G4890" s="6" t="s">
        <v>18</v>
      </c>
      <c r="H4890" s="8">
        <v>7498</v>
      </c>
      <c r="I4890" s="8">
        <v>22.49</v>
      </c>
      <c r="J4890" s="8">
        <v>4.05</v>
      </c>
      <c r="K4890" s="8">
        <v>7471.46</v>
      </c>
      <c r="L4890" s="10">
        <v>46293</v>
      </c>
      <c r="M4890" s="6" t="s">
        <v>17784</v>
      </c>
      <c r="N4890" s="6" t="str">
        <f>IF(COUNTIF($A$2:A4890,A4890)&gt;1,"DUP","OK")</f>
        <v>OK</v>
      </c>
      <c r="O4890" s="6" t="str">
        <f t="shared" si="229"/>
        <v>ORD26005539</v>
      </c>
      <c r="P4890" s="6" t="str">
        <f t="shared" si="230"/>
        <v>Sep</v>
      </c>
      <c r="Q4890" s="6"/>
      <c r="R4890" s="9"/>
      <c r="S4890" s="8"/>
      <c r="T4890" s="8"/>
      <c r="U4890" s="8"/>
      <c r="V4890" s="8"/>
      <c r="W4890" s="8"/>
      <c r="X4890" s="6"/>
      <c r="Y4890" s="6"/>
    </row>
    <row r="4891" spans="1:25" x14ac:dyDescent="0.3">
      <c r="A4891" s="6" t="s">
        <v>17953</v>
      </c>
      <c r="B4891" s="6"/>
      <c r="C4891" s="6" t="s">
        <v>17954</v>
      </c>
      <c r="D4891" s="6" t="str">
        <f t="shared" si="228"/>
        <v>ORD26005547</v>
      </c>
      <c r="E4891" s="10">
        <v>46291</v>
      </c>
      <c r="F4891" s="6" t="s">
        <v>12294</v>
      </c>
      <c r="G4891" s="6" t="s">
        <v>18</v>
      </c>
      <c r="H4891" s="8">
        <v>8697</v>
      </c>
      <c r="I4891" s="8">
        <v>26.09</v>
      </c>
      <c r="J4891" s="8">
        <v>4.7</v>
      </c>
      <c r="K4891" s="8">
        <v>8666.2099999999991</v>
      </c>
      <c r="L4891" s="10">
        <v>46293</v>
      </c>
      <c r="M4891" s="6" t="s">
        <v>17784</v>
      </c>
      <c r="N4891" s="6" t="str">
        <f>IF(COUNTIF($A$2:A4891,A4891)&gt;1,"DUP","OK")</f>
        <v>OK</v>
      </c>
      <c r="O4891" s="6" t="str">
        <f t="shared" si="229"/>
        <v>ORD26005547</v>
      </c>
      <c r="P4891" s="6" t="str">
        <f t="shared" si="230"/>
        <v>Sep</v>
      </c>
      <c r="Q4891" s="6"/>
      <c r="R4891" s="9"/>
      <c r="S4891" s="8"/>
      <c r="T4891" s="8"/>
      <c r="U4891" s="8"/>
      <c r="V4891" s="8"/>
      <c r="W4891" s="8"/>
      <c r="X4891" s="6"/>
      <c r="Y4891" s="6"/>
    </row>
    <row r="4892" spans="1:25" x14ac:dyDescent="0.3">
      <c r="A4892" s="6" t="s">
        <v>17955</v>
      </c>
      <c r="B4892" s="6"/>
      <c r="C4892" s="6" t="s">
        <v>10979</v>
      </c>
      <c r="D4892" s="6" t="str">
        <f t="shared" si="228"/>
        <v>ORD26005559</v>
      </c>
      <c r="E4892" s="10">
        <v>46291</v>
      </c>
      <c r="F4892" s="6" t="s">
        <v>12294</v>
      </c>
      <c r="G4892" s="6" t="s">
        <v>27</v>
      </c>
      <c r="H4892" s="8">
        <v>3499</v>
      </c>
      <c r="I4892" s="8">
        <v>55.98</v>
      </c>
      <c r="J4892" s="8">
        <v>10.08</v>
      </c>
      <c r="K4892" s="8">
        <v>3432.94</v>
      </c>
      <c r="L4892" s="10">
        <v>46293</v>
      </c>
      <c r="M4892" s="6" t="s">
        <v>17784</v>
      </c>
      <c r="N4892" s="6" t="str">
        <f>IF(COUNTIF($A$2:A4892,A4892)&gt;1,"DUP","OK")</f>
        <v>OK</v>
      </c>
      <c r="O4892" s="6" t="str">
        <f t="shared" si="229"/>
        <v>ORD26005559</v>
      </c>
      <c r="P4892" s="6" t="str">
        <f t="shared" si="230"/>
        <v>Sep</v>
      </c>
      <c r="Q4892" s="6"/>
      <c r="R4892" s="9"/>
      <c r="S4892" s="8"/>
      <c r="T4892" s="8"/>
      <c r="U4892" s="8"/>
      <c r="V4892" s="8"/>
      <c r="W4892" s="8"/>
      <c r="X4892" s="6"/>
      <c r="Y4892" s="6"/>
    </row>
    <row r="4893" spans="1:25" x14ac:dyDescent="0.3">
      <c r="A4893" s="6" t="s">
        <v>17956</v>
      </c>
      <c r="B4893" s="6"/>
      <c r="C4893" s="6" t="s">
        <v>11041</v>
      </c>
      <c r="D4893" s="6" t="str">
        <f t="shared" si="228"/>
        <v>ORD26005592</v>
      </c>
      <c r="E4893" s="10">
        <v>46291</v>
      </c>
      <c r="F4893" s="6" t="s">
        <v>12294</v>
      </c>
      <c r="G4893" s="6" t="s">
        <v>18</v>
      </c>
      <c r="H4893" s="8">
        <v>3348</v>
      </c>
      <c r="I4893" s="8">
        <v>10.039999999999999</v>
      </c>
      <c r="J4893" s="8">
        <v>1.81</v>
      </c>
      <c r="K4893" s="8">
        <v>3336.15</v>
      </c>
      <c r="L4893" s="10">
        <v>46293</v>
      </c>
      <c r="M4893" s="6" t="s">
        <v>17784</v>
      </c>
      <c r="N4893" s="6" t="str">
        <f>IF(COUNTIF($A$2:A4893,A4893)&gt;1,"DUP","OK")</f>
        <v>OK</v>
      </c>
      <c r="O4893" s="6" t="str">
        <f t="shared" si="229"/>
        <v>ORD26005592</v>
      </c>
      <c r="P4893" s="6" t="str">
        <f t="shared" si="230"/>
        <v>Sep</v>
      </c>
      <c r="Q4893" s="6"/>
      <c r="R4893" s="9"/>
      <c r="S4893" s="8"/>
      <c r="T4893" s="8"/>
      <c r="U4893" s="8"/>
      <c r="V4893" s="8"/>
      <c r="W4893" s="8"/>
      <c r="X4893" s="6"/>
      <c r="Y4893" s="6"/>
    </row>
    <row r="4894" spans="1:25" x14ac:dyDescent="0.3">
      <c r="A4894" s="6" t="s">
        <v>17957</v>
      </c>
      <c r="B4894" s="6"/>
      <c r="C4894" s="6" t="s">
        <v>11131</v>
      </c>
      <c r="D4894" s="6" t="str">
        <f t="shared" si="228"/>
        <v>ORD26005637</v>
      </c>
      <c r="E4894" s="10">
        <v>46291</v>
      </c>
      <c r="F4894" s="6" t="s">
        <v>12294</v>
      </c>
      <c r="G4894" s="6" t="s">
        <v>18</v>
      </c>
      <c r="H4894" s="8">
        <v>4798</v>
      </c>
      <c r="I4894" s="8">
        <v>14.39</v>
      </c>
      <c r="J4894" s="8">
        <v>2.59</v>
      </c>
      <c r="K4894" s="8">
        <v>4781.0200000000004</v>
      </c>
      <c r="L4894" s="10">
        <v>46293</v>
      </c>
      <c r="M4894" s="6" t="s">
        <v>17784</v>
      </c>
      <c r="N4894" s="6" t="str">
        <f>IF(COUNTIF($A$2:A4894,A4894)&gt;1,"DUP","OK")</f>
        <v>OK</v>
      </c>
      <c r="O4894" s="6" t="str">
        <f t="shared" si="229"/>
        <v>ORD26005637</v>
      </c>
      <c r="P4894" s="6" t="str">
        <f t="shared" si="230"/>
        <v>Sep</v>
      </c>
      <c r="Q4894" s="6"/>
      <c r="R4894" s="9"/>
      <c r="S4894" s="8"/>
      <c r="T4894" s="8"/>
      <c r="U4894" s="8"/>
      <c r="V4894" s="8"/>
      <c r="W4894" s="8"/>
      <c r="X4894" s="6"/>
      <c r="Y4894" s="6"/>
    </row>
    <row r="4895" spans="1:25" x14ac:dyDescent="0.3">
      <c r="A4895" s="6" t="s">
        <v>17958</v>
      </c>
      <c r="B4895" s="6"/>
      <c r="C4895" s="6" t="s">
        <v>11324</v>
      </c>
      <c r="D4895" s="6" t="str">
        <f t="shared" si="228"/>
        <v>ORD26005738</v>
      </c>
      <c r="E4895" s="10">
        <v>46291</v>
      </c>
      <c r="F4895" s="6" t="s">
        <v>12294</v>
      </c>
      <c r="G4895" s="6" t="s">
        <v>18</v>
      </c>
      <c r="H4895" s="8">
        <v>3499</v>
      </c>
      <c r="I4895" s="8">
        <v>10.5</v>
      </c>
      <c r="J4895" s="8">
        <v>1.89</v>
      </c>
      <c r="K4895" s="8">
        <v>3486.61</v>
      </c>
      <c r="L4895" s="10">
        <v>46293</v>
      </c>
      <c r="M4895" s="6" t="s">
        <v>17784</v>
      </c>
      <c r="N4895" s="6" t="str">
        <f>IF(COUNTIF($A$2:A4895,A4895)&gt;1,"DUP","OK")</f>
        <v>OK</v>
      </c>
      <c r="O4895" s="6" t="str">
        <f t="shared" si="229"/>
        <v>ORD26005738</v>
      </c>
      <c r="P4895" s="6" t="str">
        <f t="shared" si="230"/>
        <v>Sep</v>
      </c>
      <c r="Q4895" s="6"/>
      <c r="R4895" s="9"/>
      <c r="S4895" s="8"/>
      <c r="T4895" s="8"/>
      <c r="U4895" s="8"/>
      <c r="V4895" s="8"/>
      <c r="W4895" s="8"/>
      <c r="X4895" s="6"/>
      <c r="Y4895" s="6"/>
    </row>
    <row r="4896" spans="1:25" x14ac:dyDescent="0.3">
      <c r="A4896" s="6" t="s">
        <v>17959</v>
      </c>
      <c r="B4896" s="6"/>
      <c r="C4896" s="6" t="s">
        <v>11373</v>
      </c>
      <c r="D4896" s="6" t="str">
        <f t="shared" si="228"/>
        <v>ORD26005763</v>
      </c>
      <c r="E4896" s="10">
        <v>46291</v>
      </c>
      <c r="F4896" s="6" t="s">
        <v>12294</v>
      </c>
      <c r="G4896" s="6" t="s">
        <v>18</v>
      </c>
      <c r="H4896" s="8">
        <v>599</v>
      </c>
      <c r="I4896" s="8">
        <v>0</v>
      </c>
      <c r="J4896" s="8">
        <v>0</v>
      </c>
      <c r="K4896" s="8">
        <v>599</v>
      </c>
      <c r="L4896" s="10">
        <v>46293</v>
      </c>
      <c r="M4896" s="6" t="s">
        <v>17784</v>
      </c>
      <c r="N4896" s="6" t="str">
        <f>IF(COUNTIF($A$2:A4896,A4896)&gt;1,"DUP","OK")</f>
        <v>OK</v>
      </c>
      <c r="O4896" s="6" t="str">
        <f t="shared" si="229"/>
        <v>ORD26005763</v>
      </c>
      <c r="P4896" s="6" t="str">
        <f t="shared" si="230"/>
        <v>Sep</v>
      </c>
      <c r="Q4896" s="6"/>
      <c r="R4896" s="9"/>
      <c r="S4896" s="8"/>
      <c r="T4896" s="8"/>
      <c r="U4896" s="8"/>
      <c r="V4896" s="8"/>
      <c r="W4896" s="8"/>
      <c r="X4896" s="6"/>
      <c r="Y4896" s="6"/>
    </row>
    <row r="4897" spans="1:25" x14ac:dyDescent="0.3">
      <c r="A4897" s="6" t="s">
        <v>17960</v>
      </c>
      <c r="B4897" s="6"/>
      <c r="C4897" s="6" t="s">
        <v>11459</v>
      </c>
      <c r="D4897" s="6" t="str">
        <f t="shared" si="228"/>
        <v>ORD26005808</v>
      </c>
      <c r="E4897" s="10">
        <v>46291</v>
      </c>
      <c r="F4897" s="6" t="s">
        <v>12294</v>
      </c>
      <c r="G4897" s="6" t="s">
        <v>18</v>
      </c>
      <c r="H4897" s="8">
        <v>1299</v>
      </c>
      <c r="I4897" s="8">
        <v>0</v>
      </c>
      <c r="J4897" s="8">
        <v>0</v>
      </c>
      <c r="K4897" s="8">
        <v>1299</v>
      </c>
      <c r="L4897" s="10">
        <v>46293</v>
      </c>
      <c r="M4897" s="6" t="s">
        <v>17784</v>
      </c>
      <c r="N4897" s="6" t="str">
        <f>IF(COUNTIF($A$2:A4897,A4897)&gt;1,"DUP","OK")</f>
        <v>OK</v>
      </c>
      <c r="O4897" s="6" t="str">
        <f t="shared" si="229"/>
        <v>ORD26005808</v>
      </c>
      <c r="P4897" s="6" t="str">
        <f t="shared" si="230"/>
        <v>Sep</v>
      </c>
      <c r="Q4897" s="6"/>
      <c r="R4897" s="9"/>
      <c r="S4897" s="8"/>
      <c r="T4897" s="8"/>
      <c r="U4897" s="8"/>
      <c r="V4897" s="8"/>
      <c r="W4897" s="8"/>
      <c r="X4897" s="6"/>
      <c r="Y4897" s="6"/>
    </row>
    <row r="4898" spans="1:25" x14ac:dyDescent="0.3">
      <c r="A4898" s="6" t="s">
        <v>17961</v>
      </c>
      <c r="B4898" s="6"/>
      <c r="C4898" s="6" t="s">
        <v>11463</v>
      </c>
      <c r="D4898" s="6" t="str">
        <f t="shared" si="228"/>
        <v>ORD26005810</v>
      </c>
      <c r="E4898" s="10">
        <v>46291</v>
      </c>
      <c r="F4898" s="6" t="s">
        <v>12294</v>
      </c>
      <c r="G4898" s="6" t="s">
        <v>27</v>
      </c>
      <c r="H4898" s="8">
        <v>3499</v>
      </c>
      <c r="I4898" s="8">
        <v>55.98</v>
      </c>
      <c r="J4898" s="8">
        <v>10.08</v>
      </c>
      <c r="K4898" s="8">
        <v>3432.94</v>
      </c>
      <c r="L4898" s="10">
        <v>46293</v>
      </c>
      <c r="M4898" s="6" t="s">
        <v>17784</v>
      </c>
      <c r="N4898" s="6" t="str">
        <f>IF(COUNTIF($A$2:A4898,A4898)&gt;1,"DUP","OK")</f>
        <v>OK</v>
      </c>
      <c r="O4898" s="6" t="str">
        <f t="shared" si="229"/>
        <v>ORD26005810</v>
      </c>
      <c r="P4898" s="6" t="str">
        <f t="shared" si="230"/>
        <v>Sep</v>
      </c>
      <c r="Q4898" s="6"/>
      <c r="R4898" s="9"/>
      <c r="S4898" s="8"/>
      <c r="T4898" s="8"/>
      <c r="U4898" s="8"/>
      <c r="V4898" s="8"/>
      <c r="W4898" s="8"/>
      <c r="X4898" s="6"/>
      <c r="Y4898" s="6"/>
    </row>
    <row r="4899" spans="1:25" x14ac:dyDescent="0.3">
      <c r="A4899" s="6" t="s">
        <v>17962</v>
      </c>
      <c r="B4899" s="6"/>
      <c r="C4899" s="6" t="s">
        <v>11504</v>
      </c>
      <c r="D4899" s="6" t="str">
        <f t="shared" si="228"/>
        <v>ORD26005833</v>
      </c>
      <c r="E4899" s="10">
        <v>46291</v>
      </c>
      <c r="F4899" s="6" t="s">
        <v>12294</v>
      </c>
      <c r="G4899" s="6" t="s">
        <v>27</v>
      </c>
      <c r="H4899" s="8">
        <v>5397</v>
      </c>
      <c r="I4899" s="8">
        <v>86.35</v>
      </c>
      <c r="J4899" s="8">
        <v>15.54</v>
      </c>
      <c r="K4899" s="8">
        <v>5295.11</v>
      </c>
      <c r="L4899" s="10">
        <v>46293</v>
      </c>
      <c r="M4899" s="6" t="s">
        <v>17784</v>
      </c>
      <c r="N4899" s="6" t="str">
        <f>IF(COUNTIF($A$2:A4899,A4899)&gt;1,"DUP","OK")</f>
        <v>OK</v>
      </c>
      <c r="O4899" s="6" t="str">
        <f t="shared" si="229"/>
        <v>ORD26005833</v>
      </c>
      <c r="P4899" s="6" t="str">
        <f t="shared" si="230"/>
        <v>Sep</v>
      </c>
      <c r="Q4899" s="6"/>
      <c r="R4899" s="9"/>
      <c r="S4899" s="8"/>
      <c r="T4899" s="8"/>
      <c r="U4899" s="8"/>
      <c r="V4899" s="8"/>
      <c r="W4899" s="8"/>
      <c r="X4899" s="6"/>
      <c r="Y4899" s="6"/>
    </row>
    <row r="4900" spans="1:25" x14ac:dyDescent="0.3">
      <c r="A4900" s="6" t="s">
        <v>17963</v>
      </c>
      <c r="B4900" s="6"/>
      <c r="C4900" s="6" t="s">
        <v>11532</v>
      </c>
      <c r="D4900" s="6" t="str">
        <f t="shared" si="228"/>
        <v>ORD26005847</v>
      </c>
      <c r="E4900" s="10">
        <v>46291</v>
      </c>
      <c r="F4900" s="6" t="s">
        <v>12294</v>
      </c>
      <c r="G4900" s="6" t="s">
        <v>54</v>
      </c>
      <c r="H4900" s="8">
        <v>2597</v>
      </c>
      <c r="I4900" s="8">
        <v>44.15</v>
      </c>
      <c r="J4900" s="8">
        <v>7.95</v>
      </c>
      <c r="K4900" s="8">
        <v>2544.9</v>
      </c>
      <c r="L4900" s="10">
        <v>46293</v>
      </c>
      <c r="M4900" s="6" t="s">
        <v>17784</v>
      </c>
      <c r="N4900" s="6" t="str">
        <f>IF(COUNTIF($A$2:A4900,A4900)&gt;1,"DUP","OK")</f>
        <v>OK</v>
      </c>
      <c r="O4900" s="6" t="str">
        <f t="shared" si="229"/>
        <v>ORD26005847</v>
      </c>
      <c r="P4900" s="6" t="str">
        <f t="shared" si="230"/>
        <v>Sep</v>
      </c>
      <c r="Q4900" s="6"/>
      <c r="R4900" s="9"/>
      <c r="S4900" s="8"/>
      <c r="T4900" s="8"/>
      <c r="U4900" s="8"/>
      <c r="V4900" s="8"/>
      <c r="W4900" s="8"/>
      <c r="X4900" s="6"/>
      <c r="Y4900" s="6"/>
    </row>
    <row r="4901" spans="1:25" x14ac:dyDescent="0.3">
      <c r="A4901" s="6" t="s">
        <v>17964</v>
      </c>
      <c r="B4901" s="6"/>
      <c r="C4901" s="6" t="s">
        <v>11558</v>
      </c>
      <c r="D4901" s="6" t="str">
        <f t="shared" si="228"/>
        <v>ORD26005861</v>
      </c>
      <c r="E4901" s="10">
        <v>46291</v>
      </c>
      <c r="F4901" s="6" t="s">
        <v>12294</v>
      </c>
      <c r="G4901" s="6" t="s">
        <v>18</v>
      </c>
      <c r="H4901" s="8">
        <v>8798</v>
      </c>
      <c r="I4901" s="8">
        <v>26.39</v>
      </c>
      <c r="J4901" s="8">
        <v>4.75</v>
      </c>
      <c r="K4901" s="8">
        <v>8766.86</v>
      </c>
      <c r="L4901" s="10">
        <v>46293</v>
      </c>
      <c r="M4901" s="6" t="s">
        <v>17784</v>
      </c>
      <c r="N4901" s="6" t="str">
        <f>IF(COUNTIF($A$2:A4901,A4901)&gt;1,"DUP","OK")</f>
        <v>OK</v>
      </c>
      <c r="O4901" s="6" t="str">
        <f t="shared" si="229"/>
        <v>ORD26005861</v>
      </c>
      <c r="P4901" s="6" t="str">
        <f t="shared" si="230"/>
        <v>Sep</v>
      </c>
      <c r="Q4901" s="6"/>
      <c r="R4901" s="9"/>
      <c r="S4901" s="8"/>
      <c r="T4901" s="8"/>
      <c r="U4901" s="8"/>
      <c r="V4901" s="8"/>
      <c r="W4901" s="8"/>
      <c r="X4901" s="6"/>
      <c r="Y4901" s="6"/>
    </row>
    <row r="4902" spans="1:25" x14ac:dyDescent="0.3">
      <c r="A4902" s="6" t="s">
        <v>17965</v>
      </c>
      <c r="B4902" s="6"/>
      <c r="C4902" s="6" t="s">
        <v>11648</v>
      </c>
      <c r="D4902" s="6" t="str">
        <f t="shared" si="228"/>
        <v>ORD26005909</v>
      </c>
      <c r="E4902" s="10">
        <v>46291</v>
      </c>
      <c r="F4902" s="6" t="s">
        <v>12294</v>
      </c>
      <c r="G4902" s="6" t="s">
        <v>18</v>
      </c>
      <c r="H4902" s="8">
        <v>2798</v>
      </c>
      <c r="I4902" s="8">
        <v>8.39</v>
      </c>
      <c r="J4902" s="8">
        <v>1.51</v>
      </c>
      <c r="K4902" s="8">
        <v>2788.1</v>
      </c>
      <c r="L4902" s="10">
        <v>46293</v>
      </c>
      <c r="M4902" s="6" t="s">
        <v>17784</v>
      </c>
      <c r="N4902" s="6" t="str">
        <f>IF(COUNTIF($A$2:A4902,A4902)&gt;1,"DUP","OK")</f>
        <v>OK</v>
      </c>
      <c r="O4902" s="6" t="str">
        <f t="shared" si="229"/>
        <v>ORD26005909</v>
      </c>
      <c r="P4902" s="6" t="str">
        <f t="shared" si="230"/>
        <v>Sep</v>
      </c>
      <c r="Q4902" s="6"/>
      <c r="R4902" s="9"/>
      <c r="S4902" s="8"/>
      <c r="T4902" s="8"/>
      <c r="U4902" s="8"/>
      <c r="V4902" s="8"/>
      <c r="W4902" s="8"/>
      <c r="X4902" s="6"/>
      <c r="Y4902" s="6"/>
    </row>
    <row r="4903" spans="1:25" x14ac:dyDescent="0.3">
      <c r="A4903" s="6" t="s">
        <v>17966</v>
      </c>
      <c r="B4903" s="6"/>
      <c r="C4903" s="6" t="s">
        <v>11660</v>
      </c>
      <c r="D4903" s="6" t="str">
        <f t="shared" si="228"/>
        <v>ORD26005915</v>
      </c>
      <c r="E4903" s="10">
        <v>46291</v>
      </c>
      <c r="F4903" s="6" t="s">
        <v>12294</v>
      </c>
      <c r="G4903" s="6" t="s">
        <v>43</v>
      </c>
      <c r="H4903" s="8">
        <v>999</v>
      </c>
      <c r="I4903" s="8">
        <v>14.99</v>
      </c>
      <c r="J4903" s="8">
        <v>2.7</v>
      </c>
      <c r="K4903" s="8">
        <v>981.31</v>
      </c>
      <c r="L4903" s="10">
        <v>46293</v>
      </c>
      <c r="M4903" s="6" t="s">
        <v>17784</v>
      </c>
      <c r="N4903" s="6" t="str">
        <f>IF(COUNTIF($A$2:A4903,A4903)&gt;1,"DUP","OK")</f>
        <v>OK</v>
      </c>
      <c r="O4903" s="6" t="str">
        <f t="shared" si="229"/>
        <v>ORD26005915</v>
      </c>
      <c r="P4903" s="6" t="str">
        <f t="shared" si="230"/>
        <v>Sep</v>
      </c>
      <c r="Q4903" s="6"/>
      <c r="R4903" s="9"/>
      <c r="S4903" s="8"/>
      <c r="T4903" s="8"/>
      <c r="U4903" s="8"/>
      <c r="V4903" s="8"/>
      <c r="W4903" s="8"/>
      <c r="X4903" s="6"/>
      <c r="Y4903" s="6"/>
    </row>
    <row r="4904" spans="1:25" x14ac:dyDescent="0.3">
      <c r="A4904" s="6" t="s">
        <v>17967</v>
      </c>
      <c r="B4904" s="6"/>
      <c r="C4904" s="6" t="s">
        <v>11758</v>
      </c>
      <c r="D4904" s="6" t="str">
        <f t="shared" si="228"/>
        <v>ORD26005968</v>
      </c>
      <c r="E4904" s="10">
        <v>46291</v>
      </c>
      <c r="F4904" s="6" t="s">
        <v>12294</v>
      </c>
      <c r="G4904" s="6" t="s">
        <v>18</v>
      </c>
      <c r="H4904" s="8">
        <v>3499</v>
      </c>
      <c r="I4904" s="8">
        <v>10.5</v>
      </c>
      <c r="J4904" s="8">
        <v>1.89</v>
      </c>
      <c r="K4904" s="8">
        <v>3486.61</v>
      </c>
      <c r="L4904" s="10">
        <v>46293</v>
      </c>
      <c r="M4904" s="6" t="s">
        <v>17784</v>
      </c>
      <c r="N4904" s="6" t="str">
        <f>IF(COUNTIF($A$2:A4904,A4904)&gt;1,"DUP","OK")</f>
        <v>OK</v>
      </c>
      <c r="O4904" s="6" t="str">
        <f t="shared" si="229"/>
        <v>ORD26005968</v>
      </c>
      <c r="P4904" s="6" t="str">
        <f t="shared" si="230"/>
        <v>Sep</v>
      </c>
      <c r="Q4904" s="6"/>
      <c r="R4904" s="9"/>
      <c r="S4904" s="8"/>
      <c r="T4904" s="8"/>
      <c r="U4904" s="8"/>
      <c r="V4904" s="8"/>
      <c r="W4904" s="8"/>
      <c r="X4904" s="6"/>
      <c r="Y4904" s="6"/>
    </row>
    <row r="4905" spans="1:25" x14ac:dyDescent="0.3">
      <c r="A4905" s="6" t="s">
        <v>17968</v>
      </c>
      <c r="B4905" s="6"/>
      <c r="C4905" s="6" t="s">
        <v>17969</v>
      </c>
      <c r="D4905" s="6" t="str">
        <f t="shared" si="228"/>
        <v>ORD26006500</v>
      </c>
      <c r="E4905" s="10">
        <v>46291</v>
      </c>
      <c r="F4905" s="6" t="s">
        <v>12294</v>
      </c>
      <c r="G4905" s="6" t="s">
        <v>54</v>
      </c>
      <c r="H4905" s="8">
        <v>7999</v>
      </c>
      <c r="I4905" s="8">
        <v>135.97999999999999</v>
      </c>
      <c r="J4905" s="8">
        <v>24.48</v>
      </c>
      <c r="K4905" s="8">
        <v>7838.54</v>
      </c>
      <c r="L4905" s="10">
        <v>46293</v>
      </c>
      <c r="M4905" s="6" t="s">
        <v>17784</v>
      </c>
      <c r="N4905" s="6" t="str">
        <f>IF(COUNTIF($A$2:A4905,A4905)&gt;1,"DUP","OK")</f>
        <v>OK</v>
      </c>
      <c r="O4905" s="6" t="str">
        <f t="shared" si="229"/>
        <v>ORD26006500</v>
      </c>
      <c r="P4905" s="6" t="str">
        <f t="shared" si="230"/>
        <v>Sep</v>
      </c>
      <c r="Q4905" s="6"/>
      <c r="R4905" s="9"/>
      <c r="S4905" s="8"/>
      <c r="T4905" s="8"/>
      <c r="U4905" s="8"/>
      <c r="V4905" s="8"/>
      <c r="W4905" s="8"/>
      <c r="X4905" s="6"/>
      <c r="Y4905" s="6"/>
    </row>
    <row r="4906" spans="1:25" x14ac:dyDescent="0.3">
      <c r="A4906" s="6" t="s">
        <v>17970</v>
      </c>
      <c r="B4906" s="6" t="s">
        <v>16962</v>
      </c>
      <c r="C4906" s="6"/>
      <c r="D4906" s="6" t="str">
        <f t="shared" si="228"/>
        <v/>
      </c>
      <c r="E4906" s="10">
        <v>46291</v>
      </c>
      <c r="F4906" s="6" t="s">
        <v>12677</v>
      </c>
      <c r="G4906" s="6" t="s">
        <v>27</v>
      </c>
      <c r="H4906" s="8">
        <v>3097</v>
      </c>
      <c r="I4906" s="8">
        <v>0</v>
      </c>
      <c r="J4906" s="8">
        <v>0</v>
      </c>
      <c r="K4906" s="8">
        <v>-3097</v>
      </c>
      <c r="L4906" s="10">
        <v>46293</v>
      </c>
      <c r="M4906" s="6" t="s">
        <v>17784</v>
      </c>
      <c r="N4906" s="6" t="str">
        <f>IF(COUNTIF($A$2:A4906,A4906)&gt;1,"DUP","OK")</f>
        <v>OK</v>
      </c>
      <c r="O4906" s="6" t="str">
        <f t="shared" si="229"/>
        <v>ORD26001033</v>
      </c>
      <c r="P4906" s="6" t="str">
        <f t="shared" si="230"/>
        <v>Sep</v>
      </c>
      <c r="Q4906" s="6"/>
      <c r="R4906" s="9"/>
      <c r="S4906" s="8"/>
      <c r="T4906" s="8"/>
      <c r="U4906" s="8"/>
      <c r="V4906" s="8"/>
      <c r="W4906" s="8"/>
      <c r="X4906" s="6"/>
      <c r="Y4906" s="6"/>
    </row>
    <row r="4907" spans="1:25" x14ac:dyDescent="0.3">
      <c r="A4907" s="6" t="s">
        <v>17971</v>
      </c>
      <c r="B4907" s="6" t="s">
        <v>17313</v>
      </c>
      <c r="C4907" s="6"/>
      <c r="D4907" s="6" t="str">
        <f t="shared" si="228"/>
        <v/>
      </c>
      <c r="E4907" s="10">
        <v>46291</v>
      </c>
      <c r="F4907" s="6" t="s">
        <v>12677</v>
      </c>
      <c r="G4907" s="6" t="s">
        <v>54</v>
      </c>
      <c r="H4907" s="8">
        <v>1998</v>
      </c>
      <c r="I4907" s="8">
        <v>0</v>
      </c>
      <c r="J4907" s="8">
        <v>0</v>
      </c>
      <c r="K4907" s="8">
        <v>-1998</v>
      </c>
      <c r="L4907" s="10">
        <v>46293</v>
      </c>
      <c r="M4907" s="6" t="s">
        <v>17784</v>
      </c>
      <c r="N4907" s="6" t="str">
        <f>IF(COUNTIF($A$2:A4907,A4907)&gt;1,"DUP","OK")</f>
        <v>OK</v>
      </c>
      <c r="O4907" s="6" t="str">
        <f t="shared" si="229"/>
        <v>ORD26005981</v>
      </c>
      <c r="P4907" s="6" t="str">
        <f t="shared" si="230"/>
        <v>Sep</v>
      </c>
      <c r="Q4907" s="6"/>
      <c r="R4907" s="9"/>
      <c r="S4907" s="8"/>
      <c r="T4907" s="8"/>
      <c r="U4907" s="8"/>
      <c r="V4907" s="8"/>
      <c r="W4907" s="8"/>
      <c r="X4907" s="6"/>
      <c r="Y4907" s="6"/>
    </row>
    <row r="4908" spans="1:25" x14ac:dyDescent="0.3">
      <c r="A4908" s="6" t="s">
        <v>17972</v>
      </c>
      <c r="B4908" s="6" t="s">
        <v>16605</v>
      </c>
      <c r="C4908" s="6"/>
      <c r="D4908" s="6" t="str">
        <f t="shared" si="228"/>
        <v/>
      </c>
      <c r="E4908" s="10">
        <v>46291</v>
      </c>
      <c r="F4908" s="6" t="s">
        <v>12677</v>
      </c>
      <c r="G4908" s="6" t="s">
        <v>27</v>
      </c>
      <c r="H4908" s="8">
        <v>2697</v>
      </c>
      <c r="I4908" s="8">
        <v>0</v>
      </c>
      <c r="J4908" s="8">
        <v>0</v>
      </c>
      <c r="K4908" s="8">
        <v>-2697</v>
      </c>
      <c r="L4908" s="10">
        <v>46293</v>
      </c>
      <c r="M4908" s="6" t="s">
        <v>17784</v>
      </c>
      <c r="N4908" s="6" t="str">
        <f>IF(COUNTIF($A$2:A4908,A4908)&gt;1,"DUP","OK")</f>
        <v>OK</v>
      </c>
      <c r="O4908" s="6" t="str">
        <f t="shared" si="229"/>
        <v>ORD26003827</v>
      </c>
      <c r="P4908" s="6" t="str">
        <f t="shared" si="230"/>
        <v>Sep</v>
      </c>
      <c r="Q4908" s="6"/>
      <c r="R4908" s="9"/>
      <c r="S4908" s="8"/>
      <c r="T4908" s="8"/>
      <c r="U4908" s="8"/>
      <c r="V4908" s="8"/>
      <c r="W4908" s="8"/>
      <c r="X4908" s="6"/>
      <c r="Y4908" s="6"/>
    </row>
    <row r="4909" spans="1:25" x14ac:dyDescent="0.3">
      <c r="A4909" s="6" t="s">
        <v>17973</v>
      </c>
      <c r="B4909" s="6" t="s">
        <v>16493</v>
      </c>
      <c r="C4909" s="6"/>
      <c r="D4909" s="6" t="str">
        <f t="shared" si="228"/>
        <v/>
      </c>
      <c r="E4909" s="10">
        <v>46291</v>
      </c>
      <c r="F4909" s="6" t="s">
        <v>12677</v>
      </c>
      <c r="G4909" s="6" t="s">
        <v>18</v>
      </c>
      <c r="H4909" s="8">
        <v>3798</v>
      </c>
      <c r="I4909" s="8">
        <v>0</v>
      </c>
      <c r="J4909" s="8">
        <v>0</v>
      </c>
      <c r="K4909" s="8">
        <v>-3798</v>
      </c>
      <c r="L4909" s="10">
        <v>46293</v>
      </c>
      <c r="M4909" s="6" t="s">
        <v>17784</v>
      </c>
      <c r="N4909" s="6" t="str">
        <f>IF(COUNTIF($A$2:A4909,A4909)&gt;1,"DUP","OK")</f>
        <v>OK</v>
      </c>
      <c r="O4909" s="6" t="str">
        <f t="shared" si="229"/>
        <v>ORD26000387</v>
      </c>
      <c r="P4909" s="6" t="str">
        <f t="shared" si="230"/>
        <v>Sep</v>
      </c>
      <c r="Q4909" s="6"/>
      <c r="R4909" s="9"/>
      <c r="S4909" s="8"/>
      <c r="T4909" s="8"/>
      <c r="U4909" s="8"/>
      <c r="V4909" s="8"/>
      <c r="W4909" s="8"/>
      <c r="X4909" s="6"/>
      <c r="Y4909" s="6"/>
    </row>
    <row r="4910" spans="1:25" x14ac:dyDescent="0.3">
      <c r="A4910" s="6" t="s">
        <v>17974</v>
      </c>
      <c r="B4910" s="6" t="s">
        <v>16722</v>
      </c>
      <c r="C4910" s="6"/>
      <c r="D4910" s="6" t="str">
        <f t="shared" si="228"/>
        <v/>
      </c>
      <c r="E4910" s="10">
        <v>46291</v>
      </c>
      <c r="F4910" s="6" t="s">
        <v>12677</v>
      </c>
      <c r="G4910" s="6" t="s">
        <v>18</v>
      </c>
      <c r="H4910" s="8">
        <v>1298</v>
      </c>
      <c r="I4910" s="8">
        <v>0</v>
      </c>
      <c r="J4910" s="8">
        <v>0</v>
      </c>
      <c r="K4910" s="8">
        <v>-1298</v>
      </c>
      <c r="L4910" s="10">
        <v>46293</v>
      </c>
      <c r="M4910" s="6" t="s">
        <v>17784</v>
      </c>
      <c r="N4910" s="6" t="str">
        <f>IF(COUNTIF($A$2:A4910,A4910)&gt;1,"DUP","OK")</f>
        <v>OK</v>
      </c>
      <c r="O4910" s="6" t="str">
        <f t="shared" si="229"/>
        <v>ORD26000131</v>
      </c>
      <c r="P4910" s="6" t="str">
        <f t="shared" si="230"/>
        <v>Sep</v>
      </c>
      <c r="Q4910" s="6"/>
      <c r="R4910" s="9"/>
      <c r="S4910" s="8"/>
      <c r="T4910" s="8"/>
      <c r="U4910" s="8"/>
      <c r="V4910" s="8"/>
      <c r="W4910" s="8"/>
      <c r="X4910" s="6"/>
      <c r="Y4910" s="6"/>
    </row>
    <row r="4911" spans="1:25" x14ac:dyDescent="0.3">
      <c r="A4911" s="6" t="s">
        <v>17975</v>
      </c>
      <c r="B4911" s="6" t="s">
        <v>16619</v>
      </c>
      <c r="C4911" s="6"/>
      <c r="D4911" s="6" t="str">
        <f t="shared" si="228"/>
        <v/>
      </c>
      <c r="E4911" s="10">
        <v>46291</v>
      </c>
      <c r="F4911" s="6" t="s">
        <v>12677</v>
      </c>
      <c r="G4911" s="6" t="s">
        <v>27</v>
      </c>
      <c r="H4911" s="8">
        <v>499</v>
      </c>
      <c r="I4911" s="8">
        <v>0</v>
      </c>
      <c r="J4911" s="8">
        <v>0</v>
      </c>
      <c r="K4911" s="8">
        <v>-499</v>
      </c>
      <c r="L4911" s="10">
        <v>46293</v>
      </c>
      <c r="M4911" s="6" t="s">
        <v>17784</v>
      </c>
      <c r="N4911" s="6" t="str">
        <f>IF(COUNTIF($A$2:A4911,A4911)&gt;1,"DUP","OK")</f>
        <v>OK</v>
      </c>
      <c r="O4911" s="6" t="str">
        <f t="shared" si="229"/>
        <v>ORD26004080</v>
      </c>
      <c r="P4911" s="6" t="str">
        <f t="shared" si="230"/>
        <v>Sep</v>
      </c>
      <c r="Q4911" s="6"/>
      <c r="R4911" s="9"/>
      <c r="S4911" s="8"/>
      <c r="T4911" s="8"/>
      <c r="U4911" s="8"/>
      <c r="V4911" s="8"/>
      <c r="W4911" s="8"/>
      <c r="X4911" s="6"/>
      <c r="Y4911" s="6"/>
    </row>
    <row r="4912" spans="1:25" x14ac:dyDescent="0.3">
      <c r="A4912" s="6" t="s">
        <v>17976</v>
      </c>
      <c r="B4912" s="6" t="s">
        <v>17640</v>
      </c>
      <c r="C4912" s="6"/>
      <c r="D4912" s="6" t="str">
        <f t="shared" si="228"/>
        <v/>
      </c>
      <c r="E4912" s="10">
        <v>46291</v>
      </c>
      <c r="F4912" s="6" t="s">
        <v>12677</v>
      </c>
      <c r="G4912" s="6" t="s">
        <v>18</v>
      </c>
      <c r="H4912" s="8">
        <v>4647</v>
      </c>
      <c r="I4912" s="8">
        <v>0</v>
      </c>
      <c r="J4912" s="8">
        <v>0</v>
      </c>
      <c r="K4912" s="8">
        <v>-4647</v>
      </c>
      <c r="L4912" s="10">
        <v>46293</v>
      </c>
      <c r="M4912" s="6" t="s">
        <v>17784</v>
      </c>
      <c r="N4912" s="6" t="str">
        <f>IF(COUNTIF($A$2:A4912,A4912)&gt;1,"DUP","OK")</f>
        <v>OK</v>
      </c>
      <c r="O4912" s="6" t="str">
        <f t="shared" si="229"/>
        <v>ORD26002423</v>
      </c>
      <c r="P4912" s="6" t="str">
        <f t="shared" si="230"/>
        <v>Sep</v>
      </c>
      <c r="Q4912" s="6"/>
      <c r="R4912" s="9"/>
      <c r="S4912" s="8"/>
      <c r="T4912" s="8"/>
      <c r="U4912" s="8"/>
      <c r="V4912" s="8"/>
      <c r="W4912" s="8"/>
      <c r="X4912" s="6"/>
      <c r="Y4912" s="6"/>
    </row>
    <row r="4913" spans="1:25" x14ac:dyDescent="0.3">
      <c r="A4913" s="6" t="s">
        <v>17977</v>
      </c>
      <c r="B4913" s="6" t="s">
        <v>17738</v>
      </c>
      <c r="C4913" s="6"/>
      <c r="D4913" s="6" t="str">
        <f t="shared" si="228"/>
        <v/>
      </c>
      <c r="E4913" s="10">
        <v>46291</v>
      </c>
      <c r="F4913" s="6" t="s">
        <v>12677</v>
      </c>
      <c r="G4913" s="6" t="s">
        <v>54</v>
      </c>
      <c r="H4913" s="8">
        <v>14497</v>
      </c>
      <c r="I4913" s="8">
        <v>0</v>
      </c>
      <c r="J4913" s="8">
        <v>0</v>
      </c>
      <c r="K4913" s="8">
        <v>-14497</v>
      </c>
      <c r="L4913" s="10">
        <v>46293</v>
      </c>
      <c r="M4913" s="6" t="s">
        <v>17784</v>
      </c>
      <c r="N4913" s="6" t="str">
        <f>IF(COUNTIF($A$2:A4913,A4913)&gt;1,"DUP","OK")</f>
        <v>OK</v>
      </c>
      <c r="O4913" s="6" t="str">
        <f t="shared" si="229"/>
        <v>ORD26005095</v>
      </c>
      <c r="P4913" s="6" t="str">
        <f t="shared" si="230"/>
        <v>Sep</v>
      </c>
      <c r="Q4913" s="6"/>
      <c r="R4913" s="9"/>
      <c r="S4913" s="8"/>
      <c r="T4913" s="8"/>
      <c r="U4913" s="8"/>
      <c r="V4913" s="8"/>
      <c r="W4913" s="8"/>
      <c r="X4913" s="6"/>
      <c r="Y4913" s="6"/>
    </row>
    <row r="4914" spans="1:25" x14ac:dyDescent="0.3">
      <c r="A4914" s="6" t="s">
        <v>17978</v>
      </c>
      <c r="B4914" s="6" t="s">
        <v>17196</v>
      </c>
      <c r="C4914" s="6"/>
      <c r="D4914" s="6" t="str">
        <f t="shared" si="228"/>
        <v/>
      </c>
      <c r="E4914" s="10">
        <v>46291</v>
      </c>
      <c r="F4914" s="6" t="s">
        <v>12677</v>
      </c>
      <c r="G4914" s="6" t="s">
        <v>18</v>
      </c>
      <c r="H4914" s="8">
        <v>5298</v>
      </c>
      <c r="I4914" s="8">
        <v>0</v>
      </c>
      <c r="J4914" s="8">
        <v>0</v>
      </c>
      <c r="K4914" s="8">
        <v>-5298</v>
      </c>
      <c r="L4914" s="10">
        <v>46293</v>
      </c>
      <c r="M4914" s="6" t="s">
        <v>17784</v>
      </c>
      <c r="N4914" s="6" t="str">
        <f>IF(COUNTIF($A$2:A4914,A4914)&gt;1,"DUP","OK")</f>
        <v>OK</v>
      </c>
      <c r="O4914" s="6" t="str">
        <f t="shared" si="229"/>
        <v>ORD26002305</v>
      </c>
      <c r="P4914" s="6" t="str">
        <f t="shared" si="230"/>
        <v>Sep</v>
      </c>
      <c r="Q4914" s="6"/>
      <c r="R4914" s="9"/>
      <c r="S4914" s="8"/>
      <c r="T4914" s="8"/>
      <c r="U4914" s="8"/>
      <c r="V4914" s="8"/>
      <c r="W4914" s="8"/>
      <c r="X4914" s="6"/>
      <c r="Y4914" s="6"/>
    </row>
    <row r="4915" spans="1:25" x14ac:dyDescent="0.3">
      <c r="A4915" s="6" t="s">
        <v>17979</v>
      </c>
      <c r="B4915" s="6" t="s">
        <v>16618</v>
      </c>
      <c r="C4915" s="6"/>
      <c r="D4915" s="6" t="str">
        <f t="shared" si="228"/>
        <v/>
      </c>
      <c r="E4915" s="10">
        <v>46291</v>
      </c>
      <c r="F4915" s="6" t="s">
        <v>12677</v>
      </c>
      <c r="G4915" s="6" t="s">
        <v>27</v>
      </c>
      <c r="H4915" s="8">
        <v>299</v>
      </c>
      <c r="I4915" s="8">
        <v>0</v>
      </c>
      <c r="J4915" s="8">
        <v>0</v>
      </c>
      <c r="K4915" s="8">
        <v>-299</v>
      </c>
      <c r="L4915" s="10">
        <v>46293</v>
      </c>
      <c r="M4915" s="6" t="s">
        <v>17784</v>
      </c>
      <c r="N4915" s="6" t="str">
        <f>IF(COUNTIF($A$2:A4915,A4915)&gt;1,"DUP","OK")</f>
        <v>OK</v>
      </c>
      <c r="O4915" s="6" t="str">
        <f t="shared" si="229"/>
        <v>ORD26004061</v>
      </c>
      <c r="P4915" s="6" t="str">
        <f t="shared" si="230"/>
        <v>Sep</v>
      </c>
      <c r="Q4915" s="6"/>
      <c r="R4915" s="9"/>
      <c r="S4915" s="8"/>
      <c r="T4915" s="8"/>
      <c r="U4915" s="8"/>
      <c r="V4915" s="8"/>
      <c r="W4915" s="8"/>
      <c r="X4915" s="6"/>
      <c r="Y4915" s="6"/>
    </row>
    <row r="4916" spans="1:25" x14ac:dyDescent="0.3">
      <c r="A4916" s="6" t="s">
        <v>17980</v>
      </c>
      <c r="B4916" s="6" t="s">
        <v>17761</v>
      </c>
      <c r="C4916" s="6"/>
      <c r="D4916" s="6" t="str">
        <f t="shared" si="228"/>
        <v/>
      </c>
      <c r="E4916" s="10">
        <v>46291</v>
      </c>
      <c r="F4916" s="6" t="s">
        <v>12677</v>
      </c>
      <c r="G4916" s="6" t="s">
        <v>18</v>
      </c>
      <c r="H4916" s="8">
        <v>299</v>
      </c>
      <c r="I4916" s="8">
        <v>0</v>
      </c>
      <c r="J4916" s="8">
        <v>0</v>
      </c>
      <c r="K4916" s="8">
        <v>-299</v>
      </c>
      <c r="L4916" s="10">
        <v>46293</v>
      </c>
      <c r="M4916" s="6" t="s">
        <v>17784</v>
      </c>
      <c r="N4916" s="6" t="str">
        <f>IF(COUNTIF($A$2:A4916,A4916)&gt;1,"DUP","OK")</f>
        <v>OK</v>
      </c>
      <c r="O4916" s="6" t="str">
        <f t="shared" si="229"/>
        <v>ORD26005624</v>
      </c>
      <c r="P4916" s="6" t="str">
        <f t="shared" si="230"/>
        <v>Sep</v>
      </c>
      <c r="Q4916" s="6"/>
      <c r="R4916" s="9"/>
      <c r="S4916" s="8"/>
      <c r="T4916" s="8"/>
      <c r="U4916" s="8"/>
      <c r="V4916" s="8"/>
      <c r="W4916" s="8"/>
      <c r="X4916" s="6"/>
      <c r="Y4916" s="6"/>
    </row>
    <row r="4917" spans="1:25" x14ac:dyDescent="0.3">
      <c r="A4917" s="6" t="s">
        <v>17981</v>
      </c>
      <c r="B4917" s="6" t="s">
        <v>17671</v>
      </c>
      <c r="C4917" s="6"/>
      <c r="D4917" s="6" t="str">
        <f t="shared" si="228"/>
        <v/>
      </c>
      <c r="E4917" s="10">
        <v>46291</v>
      </c>
      <c r="F4917" s="6" t="s">
        <v>12677</v>
      </c>
      <c r="G4917" s="6" t="s">
        <v>18</v>
      </c>
      <c r="H4917" s="8">
        <v>299</v>
      </c>
      <c r="I4917" s="8">
        <v>0</v>
      </c>
      <c r="J4917" s="8">
        <v>0</v>
      </c>
      <c r="K4917" s="8">
        <v>-299</v>
      </c>
      <c r="L4917" s="10">
        <v>46293</v>
      </c>
      <c r="M4917" s="6" t="s">
        <v>17784</v>
      </c>
      <c r="N4917" s="6" t="str">
        <f>IF(COUNTIF($A$2:A4917,A4917)&gt;1,"DUP","OK")</f>
        <v>OK</v>
      </c>
      <c r="O4917" s="6" t="str">
        <f t="shared" si="229"/>
        <v>ORD26003238</v>
      </c>
      <c r="P4917" s="6" t="str">
        <f t="shared" si="230"/>
        <v>Sep</v>
      </c>
      <c r="Q4917" s="6"/>
      <c r="R4917" s="9"/>
      <c r="S4917" s="8"/>
      <c r="T4917" s="8"/>
      <c r="U4917" s="8"/>
      <c r="V4917" s="8"/>
      <c r="W4917" s="8"/>
      <c r="X4917" s="6"/>
      <c r="Y4917" s="6"/>
    </row>
    <row r="4918" spans="1:25" x14ac:dyDescent="0.3">
      <c r="A4918" s="6" t="s">
        <v>17982</v>
      </c>
      <c r="B4918" s="6" t="s">
        <v>17282</v>
      </c>
      <c r="C4918" s="6"/>
      <c r="D4918" s="6" t="str">
        <f t="shared" si="228"/>
        <v/>
      </c>
      <c r="E4918" s="10">
        <v>46291</v>
      </c>
      <c r="F4918" s="6" t="s">
        <v>12677</v>
      </c>
      <c r="G4918" s="6" t="s">
        <v>54</v>
      </c>
      <c r="H4918" s="8">
        <v>1299</v>
      </c>
      <c r="I4918" s="8">
        <v>0</v>
      </c>
      <c r="J4918" s="8">
        <v>0</v>
      </c>
      <c r="K4918" s="8">
        <v>-1299</v>
      </c>
      <c r="L4918" s="10">
        <v>46293</v>
      </c>
      <c r="M4918" s="6" t="s">
        <v>17784</v>
      </c>
      <c r="N4918" s="6" t="str">
        <f>IF(COUNTIF($A$2:A4918,A4918)&gt;1,"DUP","OK")</f>
        <v>OK</v>
      </c>
      <c r="O4918" s="6" t="str">
        <f t="shared" si="229"/>
        <v>ORD26005006</v>
      </c>
      <c r="P4918" s="6" t="str">
        <f t="shared" si="230"/>
        <v>Sep</v>
      </c>
      <c r="Q4918" s="6"/>
      <c r="R4918" s="9"/>
      <c r="S4918" s="8"/>
      <c r="T4918" s="8"/>
      <c r="U4918" s="8"/>
      <c r="V4918" s="8"/>
      <c r="W4918" s="8"/>
      <c r="X4918" s="6"/>
      <c r="Y4918" s="6"/>
    </row>
    <row r="4919" spans="1:25" x14ac:dyDescent="0.3">
      <c r="A4919" s="6" t="s">
        <v>17983</v>
      </c>
      <c r="B4919" s="6" t="s">
        <v>17508</v>
      </c>
      <c r="C4919" s="6"/>
      <c r="D4919" s="6" t="str">
        <f t="shared" si="228"/>
        <v/>
      </c>
      <c r="E4919" s="10">
        <v>46291</v>
      </c>
      <c r="F4919" s="6" t="s">
        <v>12677</v>
      </c>
      <c r="G4919" s="6" t="s">
        <v>18</v>
      </c>
      <c r="H4919" s="8">
        <v>3597</v>
      </c>
      <c r="I4919" s="8">
        <v>0</v>
      </c>
      <c r="J4919" s="8">
        <v>0</v>
      </c>
      <c r="K4919" s="8">
        <v>-3597</v>
      </c>
      <c r="L4919" s="10">
        <v>46293</v>
      </c>
      <c r="M4919" s="6" t="s">
        <v>17784</v>
      </c>
      <c r="N4919" s="6" t="str">
        <f>IF(COUNTIF($A$2:A4919,A4919)&gt;1,"DUP","OK")</f>
        <v>OK</v>
      </c>
      <c r="O4919" s="6" t="str">
        <f t="shared" si="229"/>
        <v>ORD26005070</v>
      </c>
      <c r="P4919" s="6" t="str">
        <f t="shared" si="230"/>
        <v>Sep</v>
      </c>
      <c r="Q4919" s="6"/>
      <c r="R4919" s="9"/>
      <c r="S4919" s="8"/>
      <c r="T4919" s="8"/>
      <c r="U4919" s="8"/>
      <c r="V4919" s="8"/>
      <c r="W4919" s="8"/>
      <c r="X4919" s="6"/>
      <c r="Y4919" s="6"/>
    </row>
    <row r="4920" spans="1:25" x14ac:dyDescent="0.3">
      <c r="A4920" s="6" t="s">
        <v>17984</v>
      </c>
      <c r="B4920" s="6"/>
      <c r="C4920" s="6" t="s">
        <v>95</v>
      </c>
      <c r="D4920" s="6" t="str">
        <f t="shared" si="228"/>
        <v>ORD26000032</v>
      </c>
      <c r="E4920" s="10">
        <v>46292</v>
      </c>
      <c r="F4920" s="6" t="s">
        <v>12294</v>
      </c>
      <c r="G4920" s="6" t="s">
        <v>18</v>
      </c>
      <c r="H4920" s="8">
        <v>6298</v>
      </c>
      <c r="I4920" s="8">
        <v>18.89</v>
      </c>
      <c r="J4920" s="8">
        <v>3.4</v>
      </c>
      <c r="K4920" s="8">
        <v>6275.71</v>
      </c>
      <c r="L4920" s="10">
        <v>46294</v>
      </c>
      <c r="M4920" s="6" t="s">
        <v>17985</v>
      </c>
      <c r="N4920" s="6" t="str">
        <f>IF(COUNTIF($A$2:A4920,A4920)&gt;1,"DUP","OK")</f>
        <v>OK</v>
      </c>
      <c r="O4920" s="6" t="str">
        <f t="shared" si="229"/>
        <v>ORD26000032</v>
      </c>
      <c r="P4920" s="6" t="str">
        <f t="shared" si="230"/>
        <v>Sep</v>
      </c>
      <c r="Q4920" s="6"/>
      <c r="R4920" s="9"/>
      <c r="S4920" s="8"/>
      <c r="T4920" s="8"/>
      <c r="U4920" s="8"/>
      <c r="V4920" s="8"/>
      <c r="W4920" s="8"/>
      <c r="X4920" s="6"/>
      <c r="Y4920" s="6"/>
    </row>
    <row r="4921" spans="1:25" x14ac:dyDescent="0.3">
      <c r="A4921" s="6" t="s">
        <v>17986</v>
      </c>
      <c r="B4921" s="6"/>
      <c r="C4921" s="6" t="s">
        <v>103</v>
      </c>
      <c r="D4921" s="6" t="str">
        <f t="shared" si="228"/>
        <v>ORD26000036</v>
      </c>
      <c r="E4921" s="10">
        <v>46292</v>
      </c>
      <c r="F4921" s="6" t="s">
        <v>12294</v>
      </c>
      <c r="G4921" s="6" t="s">
        <v>18</v>
      </c>
      <c r="H4921" s="8">
        <v>648</v>
      </c>
      <c r="I4921" s="8">
        <v>0</v>
      </c>
      <c r="J4921" s="8">
        <v>0</v>
      </c>
      <c r="K4921" s="8">
        <v>648</v>
      </c>
      <c r="L4921" s="10">
        <v>46294</v>
      </c>
      <c r="M4921" s="6" t="s">
        <v>17985</v>
      </c>
      <c r="N4921" s="6" t="str">
        <f>IF(COUNTIF($A$2:A4921,A4921)&gt;1,"DUP","OK")</f>
        <v>OK</v>
      </c>
      <c r="O4921" s="6" t="str">
        <f t="shared" si="229"/>
        <v>ORD26000036</v>
      </c>
      <c r="P4921" s="6" t="str">
        <f t="shared" si="230"/>
        <v>Sep</v>
      </c>
      <c r="Q4921" s="6"/>
      <c r="R4921" s="9"/>
      <c r="S4921" s="8"/>
      <c r="T4921" s="8"/>
      <c r="U4921" s="8"/>
      <c r="V4921" s="8"/>
      <c r="W4921" s="8"/>
      <c r="X4921" s="6"/>
      <c r="Y4921" s="6"/>
    </row>
    <row r="4922" spans="1:25" x14ac:dyDescent="0.3">
      <c r="A4922" s="6" t="s">
        <v>17987</v>
      </c>
      <c r="B4922" s="6"/>
      <c r="C4922" s="6" t="s">
        <v>128</v>
      </c>
      <c r="D4922" s="6" t="str">
        <f t="shared" si="228"/>
        <v>ORD26000048</v>
      </c>
      <c r="E4922" s="10">
        <v>46292</v>
      </c>
      <c r="F4922" s="6" t="s">
        <v>12294</v>
      </c>
      <c r="G4922" s="6" t="s">
        <v>54</v>
      </c>
      <c r="H4922" s="8">
        <v>4298</v>
      </c>
      <c r="I4922" s="8">
        <v>73.069999999999993</v>
      </c>
      <c r="J4922" s="8">
        <v>13.15</v>
      </c>
      <c r="K4922" s="8">
        <v>4211.78</v>
      </c>
      <c r="L4922" s="10">
        <v>46294</v>
      </c>
      <c r="M4922" s="6" t="s">
        <v>17985</v>
      </c>
      <c r="N4922" s="6" t="str">
        <f>IF(COUNTIF($A$2:A4922,A4922)&gt;1,"DUP","OK")</f>
        <v>OK</v>
      </c>
      <c r="O4922" s="6" t="str">
        <f t="shared" si="229"/>
        <v>ORD26000048</v>
      </c>
      <c r="P4922" s="6" t="str">
        <f t="shared" si="230"/>
        <v>Sep</v>
      </c>
      <c r="Q4922" s="6"/>
      <c r="R4922" s="9"/>
      <c r="S4922" s="8"/>
      <c r="T4922" s="8"/>
      <c r="U4922" s="8"/>
      <c r="V4922" s="8"/>
      <c r="W4922" s="8"/>
      <c r="X4922" s="6"/>
      <c r="Y4922" s="6"/>
    </row>
    <row r="4923" spans="1:25" x14ac:dyDescent="0.3">
      <c r="A4923" s="6" t="s">
        <v>17988</v>
      </c>
      <c r="B4923" s="6"/>
      <c r="C4923" s="6" t="s">
        <v>192</v>
      </c>
      <c r="D4923" s="6" t="str">
        <f t="shared" si="228"/>
        <v>ORD26000080</v>
      </c>
      <c r="E4923" s="10">
        <v>46292</v>
      </c>
      <c r="F4923" s="6" t="s">
        <v>12294</v>
      </c>
      <c r="G4923" s="6" t="s">
        <v>18</v>
      </c>
      <c r="H4923" s="8">
        <v>1998</v>
      </c>
      <c r="I4923" s="8">
        <v>0</v>
      </c>
      <c r="J4923" s="8">
        <v>0</v>
      </c>
      <c r="K4923" s="8">
        <v>1998</v>
      </c>
      <c r="L4923" s="10">
        <v>46294</v>
      </c>
      <c r="M4923" s="6" t="s">
        <v>17985</v>
      </c>
      <c r="N4923" s="6" t="str">
        <f>IF(COUNTIF($A$2:A4923,A4923)&gt;1,"DUP","OK")</f>
        <v>OK</v>
      </c>
      <c r="O4923" s="6" t="str">
        <f t="shared" si="229"/>
        <v>ORD26000080</v>
      </c>
      <c r="P4923" s="6" t="str">
        <f t="shared" si="230"/>
        <v>Sep</v>
      </c>
      <c r="Q4923" s="6"/>
      <c r="R4923" s="9"/>
      <c r="S4923" s="8"/>
      <c r="T4923" s="8"/>
      <c r="U4923" s="8"/>
      <c r="V4923" s="8"/>
      <c r="W4923" s="8"/>
      <c r="X4923" s="6"/>
      <c r="Y4923" s="6"/>
    </row>
    <row r="4924" spans="1:25" x14ac:dyDescent="0.3">
      <c r="A4924" s="6" t="s">
        <v>17989</v>
      </c>
      <c r="B4924" s="6"/>
      <c r="C4924" s="6" t="s">
        <v>195</v>
      </c>
      <c r="D4924" s="6" t="str">
        <f t="shared" si="228"/>
        <v>ORD26000081</v>
      </c>
      <c r="E4924" s="10">
        <v>46292</v>
      </c>
      <c r="F4924" s="6" t="s">
        <v>12294</v>
      </c>
      <c r="G4924" s="6" t="s">
        <v>27</v>
      </c>
      <c r="H4924" s="8">
        <v>10797</v>
      </c>
      <c r="I4924" s="8">
        <v>172.75</v>
      </c>
      <c r="J4924" s="8">
        <v>31.1</v>
      </c>
      <c r="K4924" s="8">
        <v>10593.15</v>
      </c>
      <c r="L4924" s="10">
        <v>46294</v>
      </c>
      <c r="M4924" s="6" t="s">
        <v>17985</v>
      </c>
      <c r="N4924" s="6" t="str">
        <f>IF(COUNTIF($A$2:A4924,A4924)&gt;1,"DUP","OK")</f>
        <v>OK</v>
      </c>
      <c r="O4924" s="6" t="str">
        <f t="shared" si="229"/>
        <v>ORD26000081</v>
      </c>
      <c r="P4924" s="6" t="str">
        <f t="shared" si="230"/>
        <v>Sep</v>
      </c>
      <c r="Q4924" s="6"/>
      <c r="R4924" s="9"/>
      <c r="S4924" s="8"/>
      <c r="T4924" s="8"/>
      <c r="U4924" s="8"/>
      <c r="V4924" s="8"/>
      <c r="W4924" s="8"/>
      <c r="X4924" s="6"/>
      <c r="Y4924" s="6"/>
    </row>
    <row r="4925" spans="1:25" x14ac:dyDescent="0.3">
      <c r="A4925" s="6" t="s">
        <v>17990</v>
      </c>
      <c r="B4925" s="6"/>
      <c r="C4925" s="6" t="s">
        <v>211</v>
      </c>
      <c r="D4925" s="6" t="str">
        <f t="shared" si="228"/>
        <v>ORD26000089</v>
      </c>
      <c r="E4925" s="10">
        <v>46292</v>
      </c>
      <c r="F4925" s="6" t="s">
        <v>12294</v>
      </c>
      <c r="G4925" s="6" t="s">
        <v>54</v>
      </c>
      <c r="H4925" s="8">
        <v>2998</v>
      </c>
      <c r="I4925" s="8">
        <v>50.97</v>
      </c>
      <c r="J4925" s="8">
        <v>9.17</v>
      </c>
      <c r="K4925" s="8">
        <v>2937.86</v>
      </c>
      <c r="L4925" s="10">
        <v>46294</v>
      </c>
      <c r="M4925" s="6" t="s">
        <v>17985</v>
      </c>
      <c r="N4925" s="6" t="str">
        <f>IF(COUNTIF($A$2:A4925,A4925)&gt;1,"DUP","OK")</f>
        <v>OK</v>
      </c>
      <c r="O4925" s="6" t="str">
        <f t="shared" si="229"/>
        <v>ORD26000089</v>
      </c>
      <c r="P4925" s="6" t="str">
        <f t="shared" si="230"/>
        <v>Sep</v>
      </c>
      <c r="Q4925" s="6"/>
      <c r="R4925" s="9"/>
      <c r="S4925" s="8"/>
      <c r="T4925" s="8"/>
      <c r="U4925" s="8"/>
      <c r="V4925" s="8"/>
      <c r="W4925" s="8"/>
      <c r="X4925" s="6"/>
      <c r="Y4925" s="6"/>
    </row>
    <row r="4926" spans="1:25" x14ac:dyDescent="0.3">
      <c r="A4926" s="6" t="s">
        <v>17991</v>
      </c>
      <c r="B4926" s="6"/>
      <c r="C4926" s="6" t="s">
        <v>303</v>
      </c>
      <c r="D4926" s="6" t="str">
        <f t="shared" si="228"/>
        <v>ORD26000135</v>
      </c>
      <c r="E4926" s="10">
        <v>46292</v>
      </c>
      <c r="F4926" s="6" t="s">
        <v>12294</v>
      </c>
      <c r="G4926" s="6" t="s">
        <v>18</v>
      </c>
      <c r="H4926" s="8">
        <v>2999</v>
      </c>
      <c r="I4926" s="8">
        <v>9</v>
      </c>
      <c r="J4926" s="8">
        <v>1.62</v>
      </c>
      <c r="K4926" s="8">
        <v>2988.38</v>
      </c>
      <c r="L4926" s="10">
        <v>46294</v>
      </c>
      <c r="M4926" s="6" t="s">
        <v>17985</v>
      </c>
      <c r="N4926" s="6" t="str">
        <f>IF(COUNTIF($A$2:A4926,A4926)&gt;1,"DUP","OK")</f>
        <v>OK</v>
      </c>
      <c r="O4926" s="6" t="str">
        <f t="shared" si="229"/>
        <v>ORD26000135</v>
      </c>
      <c r="P4926" s="6" t="str">
        <f t="shared" si="230"/>
        <v>Sep</v>
      </c>
      <c r="Q4926" s="6"/>
      <c r="R4926" s="9"/>
      <c r="S4926" s="8"/>
      <c r="T4926" s="8"/>
      <c r="U4926" s="8"/>
      <c r="V4926" s="8"/>
      <c r="W4926" s="8"/>
      <c r="X4926" s="6"/>
      <c r="Y4926" s="6"/>
    </row>
    <row r="4927" spans="1:25" x14ac:dyDescent="0.3">
      <c r="A4927" s="6" t="s">
        <v>17992</v>
      </c>
      <c r="B4927" s="6"/>
      <c r="C4927" s="6" t="s">
        <v>315</v>
      </c>
      <c r="D4927" s="6" t="str">
        <f t="shared" si="228"/>
        <v>ORD26000141</v>
      </c>
      <c r="E4927" s="10">
        <v>46292</v>
      </c>
      <c r="F4927" s="6" t="s">
        <v>12294</v>
      </c>
      <c r="G4927" s="6" t="s">
        <v>18</v>
      </c>
      <c r="H4927" s="8">
        <v>2098</v>
      </c>
      <c r="I4927" s="8">
        <v>6.29</v>
      </c>
      <c r="J4927" s="8">
        <v>1.1299999999999999</v>
      </c>
      <c r="K4927" s="8">
        <v>2090.58</v>
      </c>
      <c r="L4927" s="10">
        <v>46294</v>
      </c>
      <c r="M4927" s="6" t="s">
        <v>17985</v>
      </c>
      <c r="N4927" s="6" t="str">
        <f>IF(COUNTIF($A$2:A4927,A4927)&gt;1,"DUP","OK")</f>
        <v>OK</v>
      </c>
      <c r="O4927" s="6" t="str">
        <f t="shared" si="229"/>
        <v>ORD26000141</v>
      </c>
      <c r="P4927" s="6" t="str">
        <f t="shared" si="230"/>
        <v>Sep</v>
      </c>
      <c r="Q4927" s="6"/>
      <c r="R4927" s="9"/>
      <c r="S4927" s="8"/>
      <c r="T4927" s="8"/>
      <c r="U4927" s="8"/>
      <c r="V4927" s="8"/>
      <c r="W4927" s="8"/>
      <c r="X4927" s="6"/>
      <c r="Y4927" s="6"/>
    </row>
    <row r="4928" spans="1:25" x14ac:dyDescent="0.3">
      <c r="A4928" s="6" t="s">
        <v>17993</v>
      </c>
      <c r="B4928" s="6"/>
      <c r="C4928" s="6" t="s">
        <v>17994</v>
      </c>
      <c r="D4928" s="6" t="str">
        <f t="shared" si="228"/>
        <v>ORD26000161</v>
      </c>
      <c r="E4928" s="10">
        <v>46292</v>
      </c>
      <c r="F4928" s="6" t="s">
        <v>12294</v>
      </c>
      <c r="G4928" s="6" t="s">
        <v>27</v>
      </c>
      <c r="H4928" s="8">
        <v>2397</v>
      </c>
      <c r="I4928" s="8">
        <v>38.35</v>
      </c>
      <c r="J4928" s="8">
        <v>6.9</v>
      </c>
      <c r="K4928" s="8">
        <v>2351.75</v>
      </c>
      <c r="L4928" s="10">
        <v>46294</v>
      </c>
      <c r="M4928" s="6" t="s">
        <v>17985</v>
      </c>
      <c r="N4928" s="6" t="str">
        <f>IF(COUNTIF($A$2:A4928,A4928)&gt;1,"DUP","OK")</f>
        <v>OK</v>
      </c>
      <c r="O4928" s="6" t="str">
        <f t="shared" si="229"/>
        <v>ORD26000161</v>
      </c>
      <c r="P4928" s="6" t="str">
        <f t="shared" si="230"/>
        <v>Sep</v>
      </c>
      <c r="Q4928" s="6"/>
      <c r="R4928" s="9"/>
      <c r="S4928" s="8"/>
      <c r="T4928" s="8"/>
      <c r="U4928" s="8"/>
      <c r="V4928" s="8"/>
      <c r="W4928" s="8"/>
      <c r="X4928" s="6"/>
      <c r="Y4928" s="6"/>
    </row>
    <row r="4929" spans="1:25" x14ac:dyDescent="0.3">
      <c r="A4929" s="6" t="s">
        <v>17995</v>
      </c>
      <c r="B4929" s="6"/>
      <c r="C4929" s="6" t="s">
        <v>17996</v>
      </c>
      <c r="D4929" s="6" t="str">
        <f t="shared" si="228"/>
        <v>ORD26000223</v>
      </c>
      <c r="E4929" s="10">
        <v>46292</v>
      </c>
      <c r="F4929" s="6" t="s">
        <v>12294</v>
      </c>
      <c r="G4929" s="6" t="s">
        <v>18</v>
      </c>
      <c r="H4929" s="8">
        <v>6797</v>
      </c>
      <c r="I4929" s="8">
        <v>20.39</v>
      </c>
      <c r="J4929" s="8">
        <v>3.67</v>
      </c>
      <c r="K4929" s="8">
        <v>6772.94</v>
      </c>
      <c r="L4929" s="10">
        <v>46294</v>
      </c>
      <c r="M4929" s="6" t="s">
        <v>17985</v>
      </c>
      <c r="N4929" s="6" t="str">
        <f>IF(COUNTIF($A$2:A4929,A4929)&gt;1,"DUP","OK")</f>
        <v>OK</v>
      </c>
      <c r="O4929" s="6" t="str">
        <f t="shared" si="229"/>
        <v>ORD26000223</v>
      </c>
      <c r="P4929" s="6" t="str">
        <f t="shared" si="230"/>
        <v>Sep</v>
      </c>
      <c r="Q4929" s="6"/>
      <c r="R4929" s="9"/>
      <c r="S4929" s="8"/>
      <c r="T4929" s="8"/>
      <c r="U4929" s="8"/>
      <c r="V4929" s="8"/>
      <c r="W4929" s="8"/>
      <c r="X4929" s="6"/>
      <c r="Y4929" s="6"/>
    </row>
    <row r="4930" spans="1:25" x14ac:dyDescent="0.3">
      <c r="A4930" s="6" t="s">
        <v>17997</v>
      </c>
      <c r="B4930" s="6"/>
      <c r="C4930" s="6" t="s">
        <v>518</v>
      </c>
      <c r="D4930" s="6" t="str">
        <f t="shared" ref="D4930:D4993" si="231">UPPER(SUBSTITUTE(TRIM(C4930),"-",""))</f>
        <v>ORD26000242</v>
      </c>
      <c r="E4930" s="10">
        <v>46292</v>
      </c>
      <c r="F4930" s="6" t="s">
        <v>12294</v>
      </c>
      <c r="G4930" s="6" t="s">
        <v>54</v>
      </c>
      <c r="H4930" s="8">
        <v>948</v>
      </c>
      <c r="I4930" s="8">
        <v>18.010000000000002</v>
      </c>
      <c r="J4930" s="8">
        <v>3.24</v>
      </c>
      <c r="K4930" s="8">
        <v>926.75</v>
      </c>
      <c r="L4930" s="10">
        <v>46294</v>
      </c>
      <c r="M4930" s="6" t="s">
        <v>17985</v>
      </c>
      <c r="N4930" s="6" t="str">
        <f>IF(COUNTIF($A$2:A4930,A4930)&gt;1,"DUP","OK")</f>
        <v>OK</v>
      </c>
      <c r="O4930" s="6" t="str">
        <f t="shared" ref="O4930:O4993" si="232">IF(F4930="REFUND",INDEX($D$2:$D$5743,MATCH(B4930,$A$2:$A$5743,0)),D4930)</f>
        <v>ORD26000242</v>
      </c>
      <c r="P4930" s="6" t="str">
        <f t="shared" ref="P4930:P4993" si="233">IF(L4930&gt;DATE(2026,9,30),"Oct-Due","Sep")</f>
        <v>Sep</v>
      </c>
      <c r="Q4930" s="6"/>
      <c r="R4930" s="9"/>
      <c r="S4930" s="8"/>
      <c r="T4930" s="8"/>
      <c r="U4930" s="8"/>
      <c r="V4930" s="8"/>
      <c r="W4930" s="8"/>
      <c r="X4930" s="6"/>
      <c r="Y4930" s="6"/>
    </row>
    <row r="4931" spans="1:25" x14ac:dyDescent="0.3">
      <c r="A4931" s="6" t="s">
        <v>17998</v>
      </c>
      <c r="B4931" s="6"/>
      <c r="C4931" s="6" t="s">
        <v>532</v>
      </c>
      <c r="D4931" s="6" t="str">
        <f t="shared" si="231"/>
        <v>ORD26000249</v>
      </c>
      <c r="E4931" s="10">
        <v>46292</v>
      </c>
      <c r="F4931" s="6" t="s">
        <v>12294</v>
      </c>
      <c r="G4931" s="6" t="s">
        <v>18</v>
      </c>
      <c r="H4931" s="8">
        <v>4298</v>
      </c>
      <c r="I4931" s="8">
        <v>12.89</v>
      </c>
      <c r="J4931" s="8">
        <v>2.3199999999999998</v>
      </c>
      <c r="K4931" s="8">
        <v>4282.79</v>
      </c>
      <c r="L4931" s="10">
        <v>46294</v>
      </c>
      <c r="M4931" s="6" t="s">
        <v>17985</v>
      </c>
      <c r="N4931" s="6" t="str">
        <f>IF(COUNTIF($A$2:A4931,A4931)&gt;1,"DUP","OK")</f>
        <v>OK</v>
      </c>
      <c r="O4931" s="6" t="str">
        <f t="shared" si="232"/>
        <v>ORD26000249</v>
      </c>
      <c r="P4931" s="6" t="str">
        <f t="shared" si="233"/>
        <v>Sep</v>
      </c>
      <c r="Q4931" s="6"/>
      <c r="R4931" s="9"/>
      <c r="S4931" s="8"/>
      <c r="T4931" s="8"/>
      <c r="U4931" s="8"/>
      <c r="V4931" s="8"/>
      <c r="W4931" s="8"/>
      <c r="X4931" s="6"/>
      <c r="Y4931" s="6"/>
    </row>
    <row r="4932" spans="1:25" x14ac:dyDescent="0.3">
      <c r="A4932" s="6" t="s">
        <v>17999</v>
      </c>
      <c r="B4932" s="6"/>
      <c r="C4932" s="6" t="s">
        <v>544</v>
      </c>
      <c r="D4932" s="6" t="str">
        <f t="shared" si="231"/>
        <v>ORD26000255</v>
      </c>
      <c r="E4932" s="10">
        <v>46292</v>
      </c>
      <c r="F4932" s="6" t="s">
        <v>12294</v>
      </c>
      <c r="G4932" s="6" t="s">
        <v>54</v>
      </c>
      <c r="H4932" s="8">
        <v>13497</v>
      </c>
      <c r="I4932" s="8">
        <v>229.45</v>
      </c>
      <c r="J4932" s="8">
        <v>41.3</v>
      </c>
      <c r="K4932" s="8">
        <v>13226.25</v>
      </c>
      <c r="L4932" s="10">
        <v>46294</v>
      </c>
      <c r="M4932" s="6" t="s">
        <v>17985</v>
      </c>
      <c r="N4932" s="6" t="str">
        <f>IF(COUNTIF($A$2:A4932,A4932)&gt;1,"DUP","OK")</f>
        <v>OK</v>
      </c>
      <c r="O4932" s="6" t="str">
        <f t="shared" si="232"/>
        <v>ORD26000255</v>
      </c>
      <c r="P4932" s="6" t="str">
        <f t="shared" si="233"/>
        <v>Sep</v>
      </c>
      <c r="Q4932" s="6"/>
      <c r="R4932" s="9"/>
      <c r="S4932" s="8"/>
      <c r="T4932" s="8"/>
      <c r="U4932" s="8"/>
      <c r="V4932" s="8"/>
      <c r="W4932" s="8"/>
      <c r="X4932" s="6"/>
      <c r="Y4932" s="6"/>
    </row>
    <row r="4933" spans="1:25" x14ac:dyDescent="0.3">
      <c r="A4933" s="6" t="s">
        <v>18000</v>
      </c>
      <c r="B4933" s="6"/>
      <c r="C4933" s="6" t="s">
        <v>546</v>
      </c>
      <c r="D4933" s="6" t="str">
        <f t="shared" si="231"/>
        <v>ORD26000256</v>
      </c>
      <c r="E4933" s="10">
        <v>46292</v>
      </c>
      <c r="F4933" s="6" t="s">
        <v>12294</v>
      </c>
      <c r="G4933" s="6" t="s">
        <v>54</v>
      </c>
      <c r="H4933" s="8">
        <v>349</v>
      </c>
      <c r="I4933" s="8">
        <v>6.63</v>
      </c>
      <c r="J4933" s="8">
        <v>1.19</v>
      </c>
      <c r="K4933" s="8">
        <v>341.18</v>
      </c>
      <c r="L4933" s="10">
        <v>46294</v>
      </c>
      <c r="M4933" s="6" t="s">
        <v>17985</v>
      </c>
      <c r="N4933" s="6" t="str">
        <f>IF(COUNTIF($A$2:A4933,A4933)&gt;1,"DUP","OK")</f>
        <v>OK</v>
      </c>
      <c r="O4933" s="6" t="str">
        <f t="shared" si="232"/>
        <v>ORD26000256</v>
      </c>
      <c r="P4933" s="6" t="str">
        <f t="shared" si="233"/>
        <v>Sep</v>
      </c>
      <c r="Q4933" s="6"/>
      <c r="R4933" s="9"/>
      <c r="S4933" s="8"/>
      <c r="T4933" s="8"/>
      <c r="U4933" s="8"/>
      <c r="V4933" s="8"/>
      <c r="W4933" s="8"/>
      <c r="X4933" s="6"/>
      <c r="Y4933" s="6"/>
    </row>
    <row r="4934" spans="1:25" x14ac:dyDescent="0.3">
      <c r="A4934" s="6" t="s">
        <v>18001</v>
      </c>
      <c r="B4934" s="6"/>
      <c r="C4934" s="6" t="s">
        <v>587</v>
      </c>
      <c r="D4934" s="6" t="str">
        <f t="shared" si="231"/>
        <v>ORD26000276</v>
      </c>
      <c r="E4934" s="10">
        <v>46292</v>
      </c>
      <c r="F4934" s="6" t="s">
        <v>12294</v>
      </c>
      <c r="G4934" s="6" t="s">
        <v>18</v>
      </c>
      <c r="H4934" s="8">
        <v>1298</v>
      </c>
      <c r="I4934" s="8">
        <v>0</v>
      </c>
      <c r="J4934" s="8">
        <v>0</v>
      </c>
      <c r="K4934" s="8">
        <v>1298</v>
      </c>
      <c r="L4934" s="10">
        <v>46294</v>
      </c>
      <c r="M4934" s="6" t="s">
        <v>17985</v>
      </c>
      <c r="N4934" s="6" t="str">
        <f>IF(COUNTIF($A$2:A4934,A4934)&gt;1,"DUP","OK")</f>
        <v>OK</v>
      </c>
      <c r="O4934" s="6" t="str">
        <f t="shared" si="232"/>
        <v>ORD26000276</v>
      </c>
      <c r="P4934" s="6" t="str">
        <f t="shared" si="233"/>
        <v>Sep</v>
      </c>
      <c r="Q4934" s="6"/>
      <c r="R4934" s="9"/>
      <c r="S4934" s="8"/>
      <c r="T4934" s="8"/>
      <c r="U4934" s="8"/>
      <c r="V4934" s="8"/>
      <c r="W4934" s="8"/>
      <c r="X4934" s="6"/>
      <c r="Y4934" s="6"/>
    </row>
    <row r="4935" spans="1:25" x14ac:dyDescent="0.3">
      <c r="A4935" s="6" t="s">
        <v>18002</v>
      </c>
      <c r="B4935" s="6"/>
      <c r="C4935" s="6" t="s">
        <v>646</v>
      </c>
      <c r="D4935" s="6" t="str">
        <f t="shared" si="231"/>
        <v>ORD26000305</v>
      </c>
      <c r="E4935" s="10">
        <v>46292</v>
      </c>
      <c r="F4935" s="6" t="s">
        <v>12294</v>
      </c>
      <c r="G4935" s="6" t="s">
        <v>18</v>
      </c>
      <c r="H4935" s="8">
        <v>999</v>
      </c>
      <c r="I4935" s="8">
        <v>0</v>
      </c>
      <c r="J4935" s="8">
        <v>0</v>
      </c>
      <c r="K4935" s="8">
        <v>999</v>
      </c>
      <c r="L4935" s="10">
        <v>46294</v>
      </c>
      <c r="M4935" s="6" t="s">
        <v>17985</v>
      </c>
      <c r="N4935" s="6" t="str">
        <f>IF(COUNTIF($A$2:A4935,A4935)&gt;1,"DUP","OK")</f>
        <v>OK</v>
      </c>
      <c r="O4935" s="6" t="str">
        <f t="shared" si="232"/>
        <v>ORD26000305</v>
      </c>
      <c r="P4935" s="6" t="str">
        <f t="shared" si="233"/>
        <v>Sep</v>
      </c>
      <c r="Q4935" s="6"/>
      <c r="R4935" s="9"/>
      <c r="S4935" s="8"/>
      <c r="T4935" s="8"/>
      <c r="U4935" s="8"/>
      <c r="V4935" s="8"/>
      <c r="W4935" s="8"/>
      <c r="X4935" s="6"/>
      <c r="Y4935" s="6"/>
    </row>
    <row r="4936" spans="1:25" x14ac:dyDescent="0.3">
      <c r="A4936" s="6" t="s">
        <v>18003</v>
      </c>
      <c r="B4936" s="6"/>
      <c r="C4936" s="6" t="s">
        <v>835</v>
      </c>
      <c r="D4936" s="6" t="str">
        <f t="shared" si="231"/>
        <v>ORD26000399</v>
      </c>
      <c r="E4936" s="10">
        <v>46292</v>
      </c>
      <c r="F4936" s="6" t="s">
        <v>12294</v>
      </c>
      <c r="G4936" s="6" t="s">
        <v>18</v>
      </c>
      <c r="H4936" s="8">
        <v>6298</v>
      </c>
      <c r="I4936" s="8">
        <v>18.89</v>
      </c>
      <c r="J4936" s="8">
        <v>3.4</v>
      </c>
      <c r="K4936" s="8">
        <v>6275.71</v>
      </c>
      <c r="L4936" s="10">
        <v>46294</v>
      </c>
      <c r="M4936" s="6" t="s">
        <v>17985</v>
      </c>
      <c r="N4936" s="6" t="str">
        <f>IF(COUNTIF($A$2:A4936,A4936)&gt;1,"DUP","OK")</f>
        <v>OK</v>
      </c>
      <c r="O4936" s="6" t="str">
        <f t="shared" si="232"/>
        <v>ORD26000399</v>
      </c>
      <c r="P4936" s="6" t="str">
        <f t="shared" si="233"/>
        <v>Sep</v>
      </c>
      <c r="Q4936" s="6"/>
      <c r="R4936" s="9"/>
      <c r="S4936" s="8"/>
      <c r="T4936" s="8"/>
      <c r="U4936" s="8"/>
      <c r="V4936" s="8"/>
      <c r="W4936" s="8"/>
      <c r="X4936" s="6"/>
      <c r="Y4936" s="6"/>
    </row>
    <row r="4937" spans="1:25" x14ac:dyDescent="0.3">
      <c r="A4937" s="6" t="s">
        <v>18004</v>
      </c>
      <c r="B4937" s="6"/>
      <c r="C4937" s="6" t="s">
        <v>959</v>
      </c>
      <c r="D4937" s="6" t="str">
        <f t="shared" si="231"/>
        <v>ORD26000461</v>
      </c>
      <c r="E4937" s="10">
        <v>46292</v>
      </c>
      <c r="F4937" s="6" t="s">
        <v>12294</v>
      </c>
      <c r="G4937" s="6" t="s">
        <v>18</v>
      </c>
      <c r="H4937" s="8">
        <v>1499</v>
      </c>
      <c r="I4937" s="8">
        <v>0</v>
      </c>
      <c r="J4937" s="8">
        <v>0</v>
      </c>
      <c r="K4937" s="8">
        <v>1499</v>
      </c>
      <c r="L4937" s="10">
        <v>46294</v>
      </c>
      <c r="M4937" s="6" t="s">
        <v>17985</v>
      </c>
      <c r="N4937" s="6" t="str">
        <f>IF(COUNTIF($A$2:A4937,A4937)&gt;1,"DUP","OK")</f>
        <v>OK</v>
      </c>
      <c r="O4937" s="6" t="str">
        <f t="shared" si="232"/>
        <v>ORD26000461</v>
      </c>
      <c r="P4937" s="6" t="str">
        <f t="shared" si="233"/>
        <v>Sep</v>
      </c>
      <c r="Q4937" s="6"/>
      <c r="R4937" s="9"/>
      <c r="S4937" s="8"/>
      <c r="T4937" s="8"/>
      <c r="U4937" s="8"/>
      <c r="V4937" s="8"/>
      <c r="W4937" s="8"/>
      <c r="X4937" s="6"/>
      <c r="Y4937" s="6"/>
    </row>
    <row r="4938" spans="1:25" x14ac:dyDescent="0.3">
      <c r="A4938" s="6" t="s">
        <v>18005</v>
      </c>
      <c r="B4938" s="6"/>
      <c r="C4938" s="6" t="s">
        <v>994</v>
      </c>
      <c r="D4938" s="6" t="str">
        <f t="shared" si="231"/>
        <v>ORD26000479</v>
      </c>
      <c r="E4938" s="10">
        <v>46292</v>
      </c>
      <c r="F4938" s="6" t="s">
        <v>12294</v>
      </c>
      <c r="G4938" s="6" t="s">
        <v>18</v>
      </c>
      <c r="H4938" s="8">
        <v>1598</v>
      </c>
      <c r="I4938" s="8">
        <v>0</v>
      </c>
      <c r="J4938" s="8">
        <v>0</v>
      </c>
      <c r="K4938" s="8">
        <v>1598</v>
      </c>
      <c r="L4938" s="10">
        <v>46294</v>
      </c>
      <c r="M4938" s="6" t="s">
        <v>17985</v>
      </c>
      <c r="N4938" s="6" t="str">
        <f>IF(COUNTIF($A$2:A4938,A4938)&gt;1,"DUP","OK")</f>
        <v>OK</v>
      </c>
      <c r="O4938" s="6" t="str">
        <f t="shared" si="232"/>
        <v>ORD26000479</v>
      </c>
      <c r="P4938" s="6" t="str">
        <f t="shared" si="233"/>
        <v>Sep</v>
      </c>
      <c r="Q4938" s="6"/>
      <c r="R4938" s="9"/>
      <c r="S4938" s="8"/>
      <c r="T4938" s="8"/>
      <c r="U4938" s="8"/>
      <c r="V4938" s="8"/>
      <c r="W4938" s="8"/>
      <c r="X4938" s="6"/>
      <c r="Y4938" s="6"/>
    </row>
    <row r="4939" spans="1:25" x14ac:dyDescent="0.3">
      <c r="A4939" s="6" t="s">
        <v>18006</v>
      </c>
      <c r="B4939" s="6"/>
      <c r="C4939" s="6" t="s">
        <v>18007</v>
      </c>
      <c r="D4939" s="6" t="str">
        <f t="shared" si="231"/>
        <v>ORD26000504</v>
      </c>
      <c r="E4939" s="10">
        <v>46292</v>
      </c>
      <c r="F4939" s="6" t="s">
        <v>12294</v>
      </c>
      <c r="G4939" s="6" t="s">
        <v>18</v>
      </c>
      <c r="H4939" s="8">
        <v>4297</v>
      </c>
      <c r="I4939" s="8">
        <v>12.89</v>
      </c>
      <c r="J4939" s="8">
        <v>2.3199999999999998</v>
      </c>
      <c r="K4939" s="8">
        <v>4281.79</v>
      </c>
      <c r="L4939" s="10">
        <v>46294</v>
      </c>
      <c r="M4939" s="6" t="s">
        <v>17985</v>
      </c>
      <c r="N4939" s="6" t="str">
        <f>IF(COUNTIF($A$2:A4939,A4939)&gt;1,"DUP","OK")</f>
        <v>OK</v>
      </c>
      <c r="O4939" s="6" t="str">
        <f t="shared" si="232"/>
        <v>ORD26000504</v>
      </c>
      <c r="P4939" s="6" t="str">
        <f t="shared" si="233"/>
        <v>Sep</v>
      </c>
      <c r="Q4939" s="6"/>
      <c r="R4939" s="9"/>
      <c r="S4939" s="8"/>
      <c r="T4939" s="8"/>
      <c r="U4939" s="8"/>
      <c r="V4939" s="8"/>
      <c r="W4939" s="8"/>
      <c r="X4939" s="6"/>
      <c r="Y4939" s="6"/>
    </row>
    <row r="4940" spans="1:25" x14ac:dyDescent="0.3">
      <c r="A4940" s="6" t="s">
        <v>18008</v>
      </c>
      <c r="B4940" s="6"/>
      <c r="C4940" s="6" t="s">
        <v>1111</v>
      </c>
      <c r="D4940" s="6" t="str">
        <f t="shared" si="231"/>
        <v>ORD26000537</v>
      </c>
      <c r="E4940" s="10">
        <v>46292</v>
      </c>
      <c r="F4940" s="6" t="s">
        <v>12294</v>
      </c>
      <c r="G4940" s="6" t="s">
        <v>27</v>
      </c>
      <c r="H4940" s="8">
        <v>6298</v>
      </c>
      <c r="I4940" s="8">
        <v>100.77</v>
      </c>
      <c r="J4940" s="8">
        <v>18.14</v>
      </c>
      <c r="K4940" s="8">
        <v>6179.09</v>
      </c>
      <c r="L4940" s="10">
        <v>46294</v>
      </c>
      <c r="M4940" s="6" t="s">
        <v>17985</v>
      </c>
      <c r="N4940" s="6" t="str">
        <f>IF(COUNTIF($A$2:A4940,A4940)&gt;1,"DUP","OK")</f>
        <v>OK</v>
      </c>
      <c r="O4940" s="6" t="str">
        <f t="shared" si="232"/>
        <v>ORD26000537</v>
      </c>
      <c r="P4940" s="6" t="str">
        <f t="shared" si="233"/>
        <v>Sep</v>
      </c>
      <c r="Q4940" s="6"/>
      <c r="R4940" s="9"/>
      <c r="S4940" s="8"/>
      <c r="T4940" s="8"/>
      <c r="U4940" s="8"/>
      <c r="V4940" s="8"/>
      <c r="W4940" s="8"/>
      <c r="X4940" s="6"/>
      <c r="Y4940" s="6"/>
    </row>
    <row r="4941" spans="1:25" x14ac:dyDescent="0.3">
      <c r="A4941" s="6" t="s">
        <v>18009</v>
      </c>
      <c r="B4941" s="6"/>
      <c r="C4941" s="6" t="s">
        <v>1165</v>
      </c>
      <c r="D4941" s="6" t="str">
        <f t="shared" si="231"/>
        <v>ORD26000564</v>
      </c>
      <c r="E4941" s="10">
        <v>46292</v>
      </c>
      <c r="F4941" s="6" t="s">
        <v>12294</v>
      </c>
      <c r="G4941" s="6" t="s">
        <v>18</v>
      </c>
      <c r="H4941" s="8">
        <v>3798</v>
      </c>
      <c r="I4941" s="8">
        <v>11.39</v>
      </c>
      <c r="J4941" s="8">
        <v>2.0499999999999998</v>
      </c>
      <c r="K4941" s="8">
        <v>3784.56</v>
      </c>
      <c r="L4941" s="10">
        <v>46294</v>
      </c>
      <c r="M4941" s="6" t="s">
        <v>17985</v>
      </c>
      <c r="N4941" s="6" t="str">
        <f>IF(COUNTIF($A$2:A4941,A4941)&gt;1,"DUP","OK")</f>
        <v>OK</v>
      </c>
      <c r="O4941" s="6" t="str">
        <f t="shared" si="232"/>
        <v>ORD26000564</v>
      </c>
      <c r="P4941" s="6" t="str">
        <f t="shared" si="233"/>
        <v>Sep</v>
      </c>
      <c r="Q4941" s="6"/>
      <c r="R4941" s="9"/>
      <c r="S4941" s="8"/>
      <c r="T4941" s="8"/>
      <c r="U4941" s="8"/>
      <c r="V4941" s="8"/>
      <c r="W4941" s="8"/>
      <c r="X4941" s="6"/>
      <c r="Y4941" s="6"/>
    </row>
    <row r="4942" spans="1:25" x14ac:dyDescent="0.3">
      <c r="A4942" s="6" t="s">
        <v>18010</v>
      </c>
      <c r="B4942" s="6"/>
      <c r="C4942" s="6" t="s">
        <v>1185</v>
      </c>
      <c r="D4942" s="6" t="str">
        <f t="shared" si="231"/>
        <v>ORD26000574</v>
      </c>
      <c r="E4942" s="10">
        <v>46292</v>
      </c>
      <c r="F4942" s="6" t="s">
        <v>12294</v>
      </c>
      <c r="G4942" s="6" t="s">
        <v>18</v>
      </c>
      <c r="H4942" s="8">
        <v>999</v>
      </c>
      <c r="I4942" s="8">
        <v>0</v>
      </c>
      <c r="J4942" s="8">
        <v>0</v>
      </c>
      <c r="K4942" s="8">
        <v>999</v>
      </c>
      <c r="L4942" s="10">
        <v>46294</v>
      </c>
      <c r="M4942" s="6" t="s">
        <v>17985</v>
      </c>
      <c r="N4942" s="6" t="str">
        <f>IF(COUNTIF($A$2:A4942,A4942)&gt;1,"DUP","OK")</f>
        <v>OK</v>
      </c>
      <c r="O4942" s="6" t="str">
        <f t="shared" si="232"/>
        <v>ORD26000574</v>
      </c>
      <c r="P4942" s="6" t="str">
        <f t="shared" si="233"/>
        <v>Sep</v>
      </c>
      <c r="Q4942" s="6"/>
      <c r="R4942" s="9"/>
      <c r="S4942" s="8"/>
      <c r="T4942" s="8"/>
      <c r="U4942" s="8"/>
      <c r="V4942" s="8"/>
      <c r="W4942" s="8"/>
      <c r="X4942" s="6"/>
      <c r="Y4942" s="6"/>
    </row>
    <row r="4943" spans="1:25" x14ac:dyDescent="0.3">
      <c r="A4943" s="6" t="s">
        <v>18011</v>
      </c>
      <c r="B4943" s="6"/>
      <c r="C4943" s="6" t="s">
        <v>1240</v>
      </c>
      <c r="D4943" s="6" t="str">
        <f t="shared" si="231"/>
        <v>ORD26000602</v>
      </c>
      <c r="E4943" s="10">
        <v>46292</v>
      </c>
      <c r="F4943" s="6" t="s">
        <v>12294</v>
      </c>
      <c r="G4943" s="6" t="s">
        <v>18</v>
      </c>
      <c r="H4943" s="8">
        <v>499</v>
      </c>
      <c r="I4943" s="8">
        <v>0</v>
      </c>
      <c r="J4943" s="8">
        <v>0</v>
      </c>
      <c r="K4943" s="8">
        <v>499</v>
      </c>
      <c r="L4943" s="10">
        <v>46294</v>
      </c>
      <c r="M4943" s="6" t="s">
        <v>17985</v>
      </c>
      <c r="N4943" s="6" t="str">
        <f>IF(COUNTIF($A$2:A4943,A4943)&gt;1,"DUP","OK")</f>
        <v>OK</v>
      </c>
      <c r="O4943" s="6" t="str">
        <f t="shared" si="232"/>
        <v>ORD26000602</v>
      </c>
      <c r="P4943" s="6" t="str">
        <f t="shared" si="233"/>
        <v>Sep</v>
      </c>
      <c r="Q4943" s="6"/>
      <c r="R4943" s="9"/>
      <c r="S4943" s="8"/>
      <c r="T4943" s="8"/>
      <c r="U4943" s="8"/>
      <c r="V4943" s="8"/>
      <c r="W4943" s="8"/>
      <c r="X4943" s="6"/>
      <c r="Y4943" s="6"/>
    </row>
    <row r="4944" spans="1:25" x14ac:dyDescent="0.3">
      <c r="A4944" s="6" t="s">
        <v>18012</v>
      </c>
      <c r="B4944" s="6"/>
      <c r="C4944" s="6" t="s">
        <v>1270</v>
      </c>
      <c r="D4944" s="6" t="str">
        <f t="shared" si="231"/>
        <v>ORD26000617</v>
      </c>
      <c r="E4944" s="10">
        <v>46292</v>
      </c>
      <c r="F4944" s="6" t="s">
        <v>12294</v>
      </c>
      <c r="G4944" s="6" t="s">
        <v>18</v>
      </c>
      <c r="H4944" s="8">
        <v>7999</v>
      </c>
      <c r="I4944" s="8">
        <v>24</v>
      </c>
      <c r="J4944" s="8">
        <v>4.32</v>
      </c>
      <c r="K4944" s="8">
        <v>7970.68</v>
      </c>
      <c r="L4944" s="10">
        <v>46294</v>
      </c>
      <c r="M4944" s="6" t="s">
        <v>17985</v>
      </c>
      <c r="N4944" s="6" t="str">
        <f>IF(COUNTIF($A$2:A4944,A4944)&gt;1,"DUP","OK")</f>
        <v>OK</v>
      </c>
      <c r="O4944" s="6" t="str">
        <f t="shared" si="232"/>
        <v>ORD26000617</v>
      </c>
      <c r="P4944" s="6" t="str">
        <f t="shared" si="233"/>
        <v>Sep</v>
      </c>
      <c r="Q4944" s="6"/>
      <c r="R4944" s="9"/>
      <c r="S4944" s="8"/>
      <c r="T4944" s="8"/>
      <c r="U4944" s="8"/>
      <c r="V4944" s="8"/>
      <c r="W4944" s="8"/>
      <c r="X4944" s="6"/>
      <c r="Y4944" s="6"/>
    </row>
    <row r="4945" spans="1:25" x14ac:dyDescent="0.3">
      <c r="A4945" s="6" t="s">
        <v>18013</v>
      </c>
      <c r="B4945" s="6"/>
      <c r="C4945" s="6" t="s">
        <v>18014</v>
      </c>
      <c r="D4945" s="6" t="str">
        <f t="shared" si="231"/>
        <v>ORD26000698</v>
      </c>
      <c r="E4945" s="10">
        <v>46292</v>
      </c>
      <c r="F4945" s="6" t="s">
        <v>12294</v>
      </c>
      <c r="G4945" s="6" t="s">
        <v>18</v>
      </c>
      <c r="H4945" s="8">
        <v>2499</v>
      </c>
      <c r="I4945" s="8">
        <v>7.5</v>
      </c>
      <c r="J4945" s="8">
        <v>1.35</v>
      </c>
      <c r="K4945" s="8">
        <v>2490.15</v>
      </c>
      <c r="L4945" s="10">
        <v>46294</v>
      </c>
      <c r="M4945" s="6" t="s">
        <v>17985</v>
      </c>
      <c r="N4945" s="6" t="str">
        <f>IF(COUNTIF($A$2:A4945,A4945)&gt;1,"DUP","OK")</f>
        <v>OK</v>
      </c>
      <c r="O4945" s="6" t="str">
        <f t="shared" si="232"/>
        <v>ORD26000698</v>
      </c>
      <c r="P4945" s="6" t="str">
        <f t="shared" si="233"/>
        <v>Sep</v>
      </c>
      <c r="Q4945" s="6"/>
      <c r="R4945" s="9"/>
      <c r="S4945" s="8"/>
      <c r="T4945" s="8"/>
      <c r="U4945" s="8"/>
      <c r="V4945" s="8"/>
      <c r="W4945" s="8"/>
      <c r="X4945" s="6"/>
      <c r="Y4945" s="6"/>
    </row>
    <row r="4946" spans="1:25" x14ac:dyDescent="0.3">
      <c r="A4946" s="6" t="s">
        <v>18015</v>
      </c>
      <c r="B4946" s="6"/>
      <c r="C4946" s="6" t="s">
        <v>1568</v>
      </c>
      <c r="D4946" s="6" t="str">
        <f t="shared" si="231"/>
        <v>ORD26000766</v>
      </c>
      <c r="E4946" s="10">
        <v>46292</v>
      </c>
      <c r="F4946" s="6" t="s">
        <v>12294</v>
      </c>
      <c r="G4946" s="6" t="s">
        <v>27</v>
      </c>
      <c r="H4946" s="8">
        <v>1398</v>
      </c>
      <c r="I4946" s="8">
        <v>25.16</v>
      </c>
      <c r="J4946" s="8">
        <v>4.53</v>
      </c>
      <c r="K4946" s="8">
        <v>1368.31</v>
      </c>
      <c r="L4946" s="10">
        <v>46294</v>
      </c>
      <c r="M4946" s="6" t="s">
        <v>17985</v>
      </c>
      <c r="N4946" s="6" t="str">
        <f>IF(COUNTIF($A$2:A4946,A4946)&gt;1,"DUP","OK")</f>
        <v>OK</v>
      </c>
      <c r="O4946" s="6" t="str">
        <f t="shared" si="232"/>
        <v>ORD26000766</v>
      </c>
      <c r="P4946" s="6" t="str">
        <f t="shared" si="233"/>
        <v>Sep</v>
      </c>
      <c r="Q4946" s="6"/>
      <c r="R4946" s="9"/>
      <c r="S4946" s="8"/>
      <c r="T4946" s="8"/>
      <c r="U4946" s="8"/>
      <c r="V4946" s="8"/>
      <c r="W4946" s="8"/>
      <c r="X4946" s="6"/>
      <c r="Y4946" s="6"/>
    </row>
    <row r="4947" spans="1:25" x14ac:dyDescent="0.3">
      <c r="A4947" s="6" t="s">
        <v>18016</v>
      </c>
      <c r="B4947" s="6"/>
      <c r="C4947" s="6" t="s">
        <v>18017</v>
      </c>
      <c r="D4947" s="6" t="str">
        <f t="shared" si="231"/>
        <v>ORD26000790</v>
      </c>
      <c r="E4947" s="10">
        <v>46292</v>
      </c>
      <c r="F4947" s="6" t="s">
        <v>12294</v>
      </c>
      <c r="G4947" s="6" t="s">
        <v>27</v>
      </c>
      <c r="H4947" s="8">
        <v>2398</v>
      </c>
      <c r="I4947" s="8">
        <v>38.369999999999997</v>
      </c>
      <c r="J4947" s="8">
        <v>6.91</v>
      </c>
      <c r="K4947" s="8">
        <v>2352.7199999999998</v>
      </c>
      <c r="L4947" s="10">
        <v>46294</v>
      </c>
      <c r="M4947" s="6" t="s">
        <v>17985</v>
      </c>
      <c r="N4947" s="6" t="str">
        <f>IF(COUNTIF($A$2:A4947,A4947)&gt;1,"DUP","OK")</f>
        <v>OK</v>
      </c>
      <c r="O4947" s="6" t="str">
        <f t="shared" si="232"/>
        <v>ORD26000790</v>
      </c>
      <c r="P4947" s="6" t="str">
        <f t="shared" si="233"/>
        <v>Sep</v>
      </c>
      <c r="Q4947" s="6"/>
      <c r="R4947" s="9"/>
      <c r="S4947" s="8"/>
      <c r="T4947" s="8"/>
      <c r="U4947" s="8"/>
      <c r="V4947" s="8"/>
      <c r="W4947" s="8"/>
      <c r="X4947" s="6"/>
      <c r="Y4947" s="6"/>
    </row>
    <row r="4948" spans="1:25" x14ac:dyDescent="0.3">
      <c r="A4948" s="6" t="s">
        <v>18018</v>
      </c>
      <c r="B4948" s="6"/>
      <c r="C4948" s="6" t="s">
        <v>1630</v>
      </c>
      <c r="D4948" s="6" t="str">
        <f t="shared" si="231"/>
        <v>ORD26000797</v>
      </c>
      <c r="E4948" s="10">
        <v>46292</v>
      </c>
      <c r="F4948" s="6" t="s">
        <v>12294</v>
      </c>
      <c r="G4948" s="6" t="s">
        <v>18</v>
      </c>
      <c r="H4948" s="8">
        <v>2598</v>
      </c>
      <c r="I4948" s="8">
        <v>7.79</v>
      </c>
      <c r="J4948" s="8">
        <v>1.4</v>
      </c>
      <c r="K4948" s="8">
        <v>2588.81</v>
      </c>
      <c r="L4948" s="10">
        <v>46294</v>
      </c>
      <c r="M4948" s="6" t="s">
        <v>17985</v>
      </c>
      <c r="N4948" s="6" t="str">
        <f>IF(COUNTIF($A$2:A4948,A4948)&gt;1,"DUP","OK")</f>
        <v>OK</v>
      </c>
      <c r="O4948" s="6" t="str">
        <f t="shared" si="232"/>
        <v>ORD26000797</v>
      </c>
      <c r="P4948" s="6" t="str">
        <f t="shared" si="233"/>
        <v>Sep</v>
      </c>
      <c r="Q4948" s="6"/>
      <c r="R4948" s="9"/>
      <c r="S4948" s="8"/>
      <c r="T4948" s="8"/>
      <c r="U4948" s="8"/>
      <c r="V4948" s="8"/>
      <c r="W4948" s="8"/>
      <c r="X4948" s="6"/>
      <c r="Y4948" s="6"/>
    </row>
    <row r="4949" spans="1:25" x14ac:dyDescent="0.3">
      <c r="A4949" s="6" t="s">
        <v>18019</v>
      </c>
      <c r="B4949" s="6"/>
      <c r="C4949" s="6" t="s">
        <v>1740</v>
      </c>
      <c r="D4949" s="6" t="str">
        <f t="shared" si="231"/>
        <v>ORD26000853</v>
      </c>
      <c r="E4949" s="10">
        <v>46292</v>
      </c>
      <c r="F4949" s="6" t="s">
        <v>12294</v>
      </c>
      <c r="G4949" s="6" t="s">
        <v>18</v>
      </c>
      <c r="H4949" s="8">
        <v>599</v>
      </c>
      <c r="I4949" s="8">
        <v>0</v>
      </c>
      <c r="J4949" s="8">
        <v>0</v>
      </c>
      <c r="K4949" s="8">
        <v>599</v>
      </c>
      <c r="L4949" s="10">
        <v>46294</v>
      </c>
      <c r="M4949" s="6" t="s">
        <v>17985</v>
      </c>
      <c r="N4949" s="6" t="str">
        <f>IF(COUNTIF($A$2:A4949,A4949)&gt;1,"DUP","OK")</f>
        <v>OK</v>
      </c>
      <c r="O4949" s="6" t="str">
        <f t="shared" si="232"/>
        <v>ORD26000853</v>
      </c>
      <c r="P4949" s="6" t="str">
        <f t="shared" si="233"/>
        <v>Sep</v>
      </c>
      <c r="Q4949" s="6"/>
      <c r="R4949" s="9"/>
      <c r="S4949" s="8"/>
      <c r="T4949" s="8"/>
      <c r="U4949" s="8"/>
      <c r="V4949" s="8"/>
      <c r="W4949" s="8"/>
      <c r="X4949" s="6"/>
      <c r="Y4949" s="6"/>
    </row>
    <row r="4950" spans="1:25" x14ac:dyDescent="0.3">
      <c r="A4950" s="6" t="s">
        <v>18020</v>
      </c>
      <c r="B4950" s="6"/>
      <c r="C4950" s="6" t="s">
        <v>18021</v>
      </c>
      <c r="D4950" s="6" t="str">
        <f t="shared" si="231"/>
        <v>ORD26000872</v>
      </c>
      <c r="E4950" s="10">
        <v>46292</v>
      </c>
      <c r="F4950" s="6" t="s">
        <v>12294</v>
      </c>
      <c r="G4950" s="6" t="s">
        <v>27</v>
      </c>
      <c r="H4950" s="8">
        <v>4999</v>
      </c>
      <c r="I4950" s="8">
        <v>79.98</v>
      </c>
      <c r="J4950" s="8">
        <v>14.4</v>
      </c>
      <c r="K4950" s="8">
        <v>4904.62</v>
      </c>
      <c r="L4950" s="10">
        <v>46294</v>
      </c>
      <c r="M4950" s="6" t="s">
        <v>17985</v>
      </c>
      <c r="N4950" s="6" t="str">
        <f>IF(COUNTIF($A$2:A4950,A4950)&gt;1,"DUP","OK")</f>
        <v>OK</v>
      </c>
      <c r="O4950" s="6" t="str">
        <f t="shared" si="232"/>
        <v>ORD26000872</v>
      </c>
      <c r="P4950" s="6" t="str">
        <f t="shared" si="233"/>
        <v>Sep</v>
      </c>
      <c r="Q4950" s="6"/>
      <c r="R4950" s="9"/>
      <c r="S4950" s="8"/>
      <c r="T4950" s="8"/>
      <c r="U4950" s="8"/>
      <c r="V4950" s="8"/>
      <c r="W4950" s="8"/>
      <c r="X4950" s="6"/>
      <c r="Y4950" s="6"/>
    </row>
    <row r="4951" spans="1:25" x14ac:dyDescent="0.3">
      <c r="A4951" s="6" t="s">
        <v>18022</v>
      </c>
      <c r="B4951" s="6"/>
      <c r="C4951" s="6" t="s">
        <v>1792</v>
      </c>
      <c r="D4951" s="6" t="str">
        <f t="shared" si="231"/>
        <v>ORD26000879</v>
      </c>
      <c r="E4951" s="10">
        <v>46292</v>
      </c>
      <c r="F4951" s="6" t="s">
        <v>12294</v>
      </c>
      <c r="G4951" s="6" t="s">
        <v>18</v>
      </c>
      <c r="H4951" s="8">
        <v>2598</v>
      </c>
      <c r="I4951" s="8">
        <v>7.79</v>
      </c>
      <c r="J4951" s="8">
        <v>1.4</v>
      </c>
      <c r="K4951" s="8">
        <v>2588.81</v>
      </c>
      <c r="L4951" s="10">
        <v>46294</v>
      </c>
      <c r="M4951" s="6" t="s">
        <v>17985</v>
      </c>
      <c r="N4951" s="6" t="str">
        <f>IF(COUNTIF($A$2:A4951,A4951)&gt;1,"DUP","OK")</f>
        <v>OK</v>
      </c>
      <c r="O4951" s="6" t="str">
        <f t="shared" si="232"/>
        <v>ORD26000879</v>
      </c>
      <c r="P4951" s="6" t="str">
        <f t="shared" si="233"/>
        <v>Sep</v>
      </c>
      <c r="Q4951" s="6"/>
      <c r="R4951" s="9"/>
      <c r="S4951" s="8"/>
      <c r="T4951" s="8"/>
      <c r="U4951" s="8"/>
      <c r="V4951" s="8"/>
      <c r="W4951" s="8"/>
      <c r="X4951" s="6"/>
      <c r="Y4951" s="6"/>
    </row>
    <row r="4952" spans="1:25" x14ac:dyDescent="0.3">
      <c r="A4952" s="6" t="s">
        <v>18023</v>
      </c>
      <c r="B4952" s="6"/>
      <c r="C4952" s="6" t="s">
        <v>18024</v>
      </c>
      <c r="D4952" s="6" t="str">
        <f t="shared" si="231"/>
        <v>ORD26001034</v>
      </c>
      <c r="E4952" s="10">
        <v>46292</v>
      </c>
      <c r="F4952" s="6" t="s">
        <v>12294</v>
      </c>
      <c r="G4952" s="6" t="s">
        <v>18</v>
      </c>
      <c r="H4952" s="8">
        <v>4998</v>
      </c>
      <c r="I4952" s="8">
        <v>14.99</v>
      </c>
      <c r="J4952" s="8">
        <v>2.7</v>
      </c>
      <c r="K4952" s="8">
        <v>4980.3100000000004</v>
      </c>
      <c r="L4952" s="10">
        <v>46294</v>
      </c>
      <c r="M4952" s="6" t="s">
        <v>17985</v>
      </c>
      <c r="N4952" s="6" t="str">
        <f>IF(COUNTIF($A$2:A4952,A4952)&gt;1,"DUP","OK")</f>
        <v>OK</v>
      </c>
      <c r="O4952" s="6" t="str">
        <f t="shared" si="232"/>
        <v>ORD26001034</v>
      </c>
      <c r="P4952" s="6" t="str">
        <f t="shared" si="233"/>
        <v>Sep</v>
      </c>
      <c r="Q4952" s="6"/>
      <c r="R4952" s="9"/>
      <c r="S4952" s="8"/>
      <c r="T4952" s="8"/>
      <c r="U4952" s="8"/>
      <c r="V4952" s="8"/>
      <c r="W4952" s="8"/>
      <c r="X4952" s="6"/>
      <c r="Y4952" s="6"/>
    </row>
    <row r="4953" spans="1:25" x14ac:dyDescent="0.3">
      <c r="A4953" s="6" t="s">
        <v>18025</v>
      </c>
      <c r="B4953" s="6"/>
      <c r="C4953" s="6" t="s">
        <v>2221</v>
      </c>
      <c r="D4953" s="6" t="str">
        <f t="shared" si="231"/>
        <v>ORD26001094</v>
      </c>
      <c r="E4953" s="10">
        <v>46292</v>
      </c>
      <c r="F4953" s="6" t="s">
        <v>12294</v>
      </c>
      <c r="G4953" s="6" t="s">
        <v>27</v>
      </c>
      <c r="H4953" s="8">
        <v>999</v>
      </c>
      <c r="I4953" s="8">
        <v>17.98</v>
      </c>
      <c r="J4953" s="8">
        <v>3.24</v>
      </c>
      <c r="K4953" s="8">
        <v>977.78</v>
      </c>
      <c r="L4953" s="10">
        <v>46294</v>
      </c>
      <c r="M4953" s="6" t="s">
        <v>17985</v>
      </c>
      <c r="N4953" s="6" t="str">
        <f>IF(COUNTIF($A$2:A4953,A4953)&gt;1,"DUP","OK")</f>
        <v>OK</v>
      </c>
      <c r="O4953" s="6" t="str">
        <f t="shared" si="232"/>
        <v>ORD26001094</v>
      </c>
      <c r="P4953" s="6" t="str">
        <f t="shared" si="233"/>
        <v>Sep</v>
      </c>
      <c r="Q4953" s="6"/>
      <c r="R4953" s="9"/>
      <c r="S4953" s="8"/>
      <c r="T4953" s="8"/>
      <c r="U4953" s="8"/>
      <c r="V4953" s="8"/>
      <c r="W4953" s="8"/>
      <c r="X4953" s="6"/>
      <c r="Y4953" s="6"/>
    </row>
    <row r="4954" spans="1:25" x14ac:dyDescent="0.3">
      <c r="A4954" s="6" t="s">
        <v>18026</v>
      </c>
      <c r="B4954" s="6"/>
      <c r="C4954" s="6" t="s">
        <v>2233</v>
      </c>
      <c r="D4954" s="6" t="str">
        <f t="shared" si="231"/>
        <v>ORD26001100</v>
      </c>
      <c r="E4954" s="10">
        <v>46292</v>
      </c>
      <c r="F4954" s="6" t="s">
        <v>12294</v>
      </c>
      <c r="G4954" s="6" t="s">
        <v>18</v>
      </c>
      <c r="H4954" s="8">
        <v>3848</v>
      </c>
      <c r="I4954" s="8">
        <v>11.54</v>
      </c>
      <c r="J4954" s="8">
        <v>2.08</v>
      </c>
      <c r="K4954" s="8">
        <v>3834.38</v>
      </c>
      <c r="L4954" s="10">
        <v>46294</v>
      </c>
      <c r="M4954" s="6" t="s">
        <v>17985</v>
      </c>
      <c r="N4954" s="6" t="str">
        <f>IF(COUNTIF($A$2:A4954,A4954)&gt;1,"DUP","OK")</f>
        <v>OK</v>
      </c>
      <c r="O4954" s="6" t="str">
        <f t="shared" si="232"/>
        <v>ORD26001100</v>
      </c>
      <c r="P4954" s="6" t="str">
        <f t="shared" si="233"/>
        <v>Sep</v>
      </c>
      <c r="Q4954" s="6"/>
      <c r="R4954" s="9"/>
      <c r="S4954" s="8"/>
      <c r="T4954" s="8"/>
      <c r="U4954" s="8"/>
      <c r="V4954" s="8"/>
      <c r="W4954" s="8"/>
      <c r="X4954" s="6"/>
      <c r="Y4954" s="6"/>
    </row>
    <row r="4955" spans="1:25" x14ac:dyDescent="0.3">
      <c r="A4955" s="6" t="s">
        <v>18027</v>
      </c>
      <c r="B4955" s="6"/>
      <c r="C4955" s="6" t="s">
        <v>2304</v>
      </c>
      <c r="D4955" s="6" t="str">
        <f t="shared" si="231"/>
        <v>ORD26001136</v>
      </c>
      <c r="E4955" s="10">
        <v>46292</v>
      </c>
      <c r="F4955" s="6" t="s">
        <v>12294</v>
      </c>
      <c r="G4955" s="6" t="s">
        <v>27</v>
      </c>
      <c r="H4955" s="8">
        <v>1499</v>
      </c>
      <c r="I4955" s="8">
        <v>26.98</v>
      </c>
      <c r="J4955" s="8">
        <v>4.8600000000000003</v>
      </c>
      <c r="K4955" s="8">
        <v>1467.16</v>
      </c>
      <c r="L4955" s="10">
        <v>46294</v>
      </c>
      <c r="M4955" s="6" t="s">
        <v>17985</v>
      </c>
      <c r="N4955" s="6" t="str">
        <f>IF(COUNTIF($A$2:A4955,A4955)&gt;1,"DUP","OK")</f>
        <v>OK</v>
      </c>
      <c r="O4955" s="6" t="str">
        <f t="shared" si="232"/>
        <v>ORD26001136</v>
      </c>
      <c r="P4955" s="6" t="str">
        <f t="shared" si="233"/>
        <v>Sep</v>
      </c>
      <c r="Q4955" s="6"/>
      <c r="R4955" s="9"/>
      <c r="S4955" s="8"/>
      <c r="T4955" s="8"/>
      <c r="U4955" s="8"/>
      <c r="V4955" s="8"/>
      <c r="W4955" s="8"/>
      <c r="X4955" s="6"/>
      <c r="Y4955" s="6"/>
    </row>
    <row r="4956" spans="1:25" x14ac:dyDescent="0.3">
      <c r="A4956" s="6" t="s">
        <v>18028</v>
      </c>
      <c r="B4956" s="6"/>
      <c r="C4956" s="6" t="s">
        <v>2407</v>
      </c>
      <c r="D4956" s="6" t="str">
        <f t="shared" si="231"/>
        <v>ORD26001188</v>
      </c>
      <c r="E4956" s="10">
        <v>46292</v>
      </c>
      <c r="F4956" s="6" t="s">
        <v>12294</v>
      </c>
      <c r="G4956" s="6" t="s">
        <v>18</v>
      </c>
      <c r="H4956" s="8">
        <v>14797</v>
      </c>
      <c r="I4956" s="8">
        <v>44.39</v>
      </c>
      <c r="J4956" s="8">
        <v>7.99</v>
      </c>
      <c r="K4956" s="8">
        <v>14744.62</v>
      </c>
      <c r="L4956" s="10">
        <v>46294</v>
      </c>
      <c r="M4956" s="6" t="s">
        <v>17985</v>
      </c>
      <c r="N4956" s="6" t="str">
        <f>IF(COUNTIF($A$2:A4956,A4956)&gt;1,"DUP","OK")</f>
        <v>OK</v>
      </c>
      <c r="O4956" s="6" t="str">
        <f t="shared" si="232"/>
        <v>ORD26001188</v>
      </c>
      <c r="P4956" s="6" t="str">
        <f t="shared" si="233"/>
        <v>Sep</v>
      </c>
      <c r="Q4956" s="6"/>
      <c r="R4956" s="9"/>
      <c r="S4956" s="8"/>
      <c r="T4956" s="8"/>
      <c r="U4956" s="8"/>
      <c r="V4956" s="8"/>
      <c r="W4956" s="8"/>
      <c r="X4956" s="6"/>
      <c r="Y4956" s="6"/>
    </row>
    <row r="4957" spans="1:25" x14ac:dyDescent="0.3">
      <c r="A4957" s="6" t="s">
        <v>18029</v>
      </c>
      <c r="B4957" s="6"/>
      <c r="C4957" s="6" t="s">
        <v>2413</v>
      </c>
      <c r="D4957" s="6" t="str">
        <f t="shared" si="231"/>
        <v>ORD26001191</v>
      </c>
      <c r="E4957" s="10">
        <v>46292</v>
      </c>
      <c r="F4957" s="6" t="s">
        <v>12294</v>
      </c>
      <c r="G4957" s="6" t="s">
        <v>27</v>
      </c>
      <c r="H4957" s="8">
        <v>1298</v>
      </c>
      <c r="I4957" s="8">
        <v>23.36</v>
      </c>
      <c r="J4957" s="8">
        <v>4.2</v>
      </c>
      <c r="K4957" s="8">
        <v>1270.44</v>
      </c>
      <c r="L4957" s="10">
        <v>46294</v>
      </c>
      <c r="M4957" s="6" t="s">
        <v>17985</v>
      </c>
      <c r="N4957" s="6" t="str">
        <f>IF(COUNTIF($A$2:A4957,A4957)&gt;1,"DUP","OK")</f>
        <v>OK</v>
      </c>
      <c r="O4957" s="6" t="str">
        <f t="shared" si="232"/>
        <v>ORD26001191</v>
      </c>
      <c r="P4957" s="6" t="str">
        <f t="shared" si="233"/>
        <v>Sep</v>
      </c>
      <c r="Q4957" s="6"/>
      <c r="R4957" s="9"/>
      <c r="S4957" s="8"/>
      <c r="T4957" s="8"/>
      <c r="U4957" s="8"/>
      <c r="V4957" s="8"/>
      <c r="W4957" s="8"/>
      <c r="X4957" s="6"/>
      <c r="Y4957" s="6"/>
    </row>
    <row r="4958" spans="1:25" x14ac:dyDescent="0.3">
      <c r="A4958" s="6" t="s">
        <v>18030</v>
      </c>
      <c r="B4958" s="6"/>
      <c r="C4958" s="6" t="s">
        <v>2429</v>
      </c>
      <c r="D4958" s="6" t="str">
        <f t="shared" si="231"/>
        <v>ORD26001199</v>
      </c>
      <c r="E4958" s="10">
        <v>46292</v>
      </c>
      <c r="F4958" s="6" t="s">
        <v>12294</v>
      </c>
      <c r="G4958" s="6" t="s">
        <v>18</v>
      </c>
      <c r="H4958" s="8">
        <v>12998</v>
      </c>
      <c r="I4958" s="8">
        <v>38.99</v>
      </c>
      <c r="J4958" s="8">
        <v>7.02</v>
      </c>
      <c r="K4958" s="8">
        <v>12951.99</v>
      </c>
      <c r="L4958" s="10">
        <v>46294</v>
      </c>
      <c r="M4958" s="6" t="s">
        <v>17985</v>
      </c>
      <c r="N4958" s="6" t="str">
        <f>IF(COUNTIF($A$2:A4958,A4958)&gt;1,"DUP","OK")</f>
        <v>OK</v>
      </c>
      <c r="O4958" s="6" t="str">
        <f t="shared" si="232"/>
        <v>ORD26001199</v>
      </c>
      <c r="P4958" s="6" t="str">
        <f t="shared" si="233"/>
        <v>Sep</v>
      </c>
      <c r="Q4958" s="6"/>
      <c r="R4958" s="9"/>
      <c r="S4958" s="8"/>
      <c r="T4958" s="8"/>
      <c r="U4958" s="8"/>
      <c r="V4958" s="8"/>
      <c r="W4958" s="8"/>
      <c r="X4958" s="6"/>
      <c r="Y4958" s="6"/>
    </row>
    <row r="4959" spans="1:25" x14ac:dyDescent="0.3">
      <c r="A4959" s="6" t="s">
        <v>18031</v>
      </c>
      <c r="B4959" s="6"/>
      <c r="C4959" s="6" t="s">
        <v>2443</v>
      </c>
      <c r="D4959" s="6" t="str">
        <f t="shared" si="231"/>
        <v>ORD26001206</v>
      </c>
      <c r="E4959" s="10">
        <v>46292</v>
      </c>
      <c r="F4959" s="6" t="s">
        <v>12294</v>
      </c>
      <c r="G4959" s="6" t="s">
        <v>27</v>
      </c>
      <c r="H4959" s="8">
        <v>349</v>
      </c>
      <c r="I4959" s="8">
        <v>6.28</v>
      </c>
      <c r="J4959" s="8">
        <v>1.1299999999999999</v>
      </c>
      <c r="K4959" s="8">
        <v>341.59</v>
      </c>
      <c r="L4959" s="10">
        <v>46294</v>
      </c>
      <c r="M4959" s="6" t="s">
        <v>17985</v>
      </c>
      <c r="N4959" s="6" t="str">
        <f>IF(COUNTIF($A$2:A4959,A4959)&gt;1,"DUP","OK")</f>
        <v>OK</v>
      </c>
      <c r="O4959" s="6" t="str">
        <f t="shared" si="232"/>
        <v>ORD26001206</v>
      </c>
      <c r="P4959" s="6" t="str">
        <f t="shared" si="233"/>
        <v>Sep</v>
      </c>
      <c r="Q4959" s="6"/>
      <c r="R4959" s="9"/>
      <c r="S4959" s="8"/>
      <c r="T4959" s="8"/>
      <c r="U4959" s="8"/>
      <c r="V4959" s="8"/>
      <c r="W4959" s="8"/>
      <c r="X4959" s="6"/>
      <c r="Y4959" s="6"/>
    </row>
    <row r="4960" spans="1:25" x14ac:dyDescent="0.3">
      <c r="A4960" s="6" t="s">
        <v>18032</v>
      </c>
      <c r="B4960" s="6"/>
      <c r="C4960" s="6" t="s">
        <v>2489</v>
      </c>
      <c r="D4960" s="6" t="str">
        <f t="shared" si="231"/>
        <v>ORD26001229</v>
      </c>
      <c r="E4960" s="10">
        <v>46292</v>
      </c>
      <c r="F4960" s="6" t="s">
        <v>12294</v>
      </c>
      <c r="G4960" s="6" t="s">
        <v>27</v>
      </c>
      <c r="H4960" s="8">
        <v>1499</v>
      </c>
      <c r="I4960" s="8">
        <v>26.98</v>
      </c>
      <c r="J4960" s="8">
        <v>4.8600000000000003</v>
      </c>
      <c r="K4960" s="8">
        <v>1467.16</v>
      </c>
      <c r="L4960" s="10">
        <v>46294</v>
      </c>
      <c r="M4960" s="6" t="s">
        <v>17985</v>
      </c>
      <c r="N4960" s="6" t="str">
        <f>IF(COUNTIF($A$2:A4960,A4960)&gt;1,"DUP","OK")</f>
        <v>OK</v>
      </c>
      <c r="O4960" s="6" t="str">
        <f t="shared" si="232"/>
        <v>ORD26001229</v>
      </c>
      <c r="P4960" s="6" t="str">
        <f t="shared" si="233"/>
        <v>Sep</v>
      </c>
      <c r="Q4960" s="6"/>
      <c r="R4960" s="9"/>
      <c r="S4960" s="8"/>
      <c r="T4960" s="8"/>
      <c r="U4960" s="8"/>
      <c r="V4960" s="8"/>
      <c r="W4960" s="8"/>
      <c r="X4960" s="6"/>
      <c r="Y4960" s="6"/>
    </row>
    <row r="4961" spans="1:25" x14ac:dyDescent="0.3">
      <c r="A4961" s="6" t="s">
        <v>18033</v>
      </c>
      <c r="B4961" s="6"/>
      <c r="C4961" s="6" t="s">
        <v>2891</v>
      </c>
      <c r="D4961" s="6" t="str">
        <f t="shared" si="231"/>
        <v>ORD26001431</v>
      </c>
      <c r="E4961" s="10">
        <v>46292</v>
      </c>
      <c r="F4961" s="6" t="s">
        <v>12294</v>
      </c>
      <c r="G4961" s="6" t="s">
        <v>27</v>
      </c>
      <c r="H4961" s="8">
        <v>7297</v>
      </c>
      <c r="I4961" s="8">
        <v>116.75</v>
      </c>
      <c r="J4961" s="8">
        <v>21.02</v>
      </c>
      <c r="K4961" s="8">
        <v>7159.23</v>
      </c>
      <c r="L4961" s="10">
        <v>46294</v>
      </c>
      <c r="M4961" s="6" t="s">
        <v>17985</v>
      </c>
      <c r="N4961" s="6" t="str">
        <f>IF(COUNTIF($A$2:A4961,A4961)&gt;1,"DUP","OK")</f>
        <v>OK</v>
      </c>
      <c r="O4961" s="6" t="str">
        <f t="shared" si="232"/>
        <v>ORD26001431</v>
      </c>
      <c r="P4961" s="6" t="str">
        <f t="shared" si="233"/>
        <v>Sep</v>
      </c>
      <c r="Q4961" s="6"/>
      <c r="R4961" s="9"/>
      <c r="S4961" s="8"/>
      <c r="T4961" s="8"/>
      <c r="U4961" s="8"/>
      <c r="V4961" s="8"/>
      <c r="W4961" s="8"/>
      <c r="X4961" s="6"/>
      <c r="Y4961" s="6"/>
    </row>
    <row r="4962" spans="1:25" x14ac:dyDescent="0.3">
      <c r="A4962" s="6" t="s">
        <v>18034</v>
      </c>
      <c r="B4962" s="6"/>
      <c r="C4962" s="6" t="s">
        <v>2974</v>
      </c>
      <c r="D4962" s="6" t="str">
        <f t="shared" si="231"/>
        <v>ORD26001473</v>
      </c>
      <c r="E4962" s="10">
        <v>46292</v>
      </c>
      <c r="F4962" s="6" t="s">
        <v>12294</v>
      </c>
      <c r="G4962" s="6" t="s">
        <v>54</v>
      </c>
      <c r="H4962" s="8">
        <v>9797</v>
      </c>
      <c r="I4962" s="8">
        <v>166.55</v>
      </c>
      <c r="J4962" s="8">
        <v>29.98</v>
      </c>
      <c r="K4962" s="8">
        <v>9600.4699999999993</v>
      </c>
      <c r="L4962" s="10">
        <v>46294</v>
      </c>
      <c r="M4962" s="6" t="s">
        <v>17985</v>
      </c>
      <c r="N4962" s="6" t="str">
        <f>IF(COUNTIF($A$2:A4962,A4962)&gt;1,"DUP","OK")</f>
        <v>OK</v>
      </c>
      <c r="O4962" s="6" t="str">
        <f t="shared" si="232"/>
        <v>ORD26001473</v>
      </c>
      <c r="P4962" s="6" t="str">
        <f t="shared" si="233"/>
        <v>Sep</v>
      </c>
      <c r="Q4962" s="6"/>
      <c r="R4962" s="9"/>
      <c r="S4962" s="8"/>
      <c r="T4962" s="8"/>
      <c r="U4962" s="8"/>
      <c r="V4962" s="8"/>
      <c r="W4962" s="8"/>
      <c r="X4962" s="6"/>
      <c r="Y4962" s="6"/>
    </row>
    <row r="4963" spans="1:25" x14ac:dyDescent="0.3">
      <c r="A4963" s="6" t="s">
        <v>18035</v>
      </c>
      <c r="B4963" s="6"/>
      <c r="C4963" s="6" t="s">
        <v>18036</v>
      </c>
      <c r="D4963" s="6" t="str">
        <f t="shared" si="231"/>
        <v>ORD26001487</v>
      </c>
      <c r="E4963" s="10">
        <v>46292</v>
      </c>
      <c r="F4963" s="6" t="s">
        <v>12294</v>
      </c>
      <c r="G4963" s="6" t="s">
        <v>18</v>
      </c>
      <c r="H4963" s="8">
        <v>12998</v>
      </c>
      <c r="I4963" s="8">
        <v>38.99</v>
      </c>
      <c r="J4963" s="8">
        <v>7.02</v>
      </c>
      <c r="K4963" s="8">
        <v>12951.99</v>
      </c>
      <c r="L4963" s="10">
        <v>46294</v>
      </c>
      <c r="M4963" s="6" t="s">
        <v>17985</v>
      </c>
      <c r="N4963" s="6" t="str">
        <f>IF(COUNTIF($A$2:A4963,A4963)&gt;1,"DUP","OK")</f>
        <v>OK</v>
      </c>
      <c r="O4963" s="6" t="str">
        <f t="shared" si="232"/>
        <v>ORD26001487</v>
      </c>
      <c r="P4963" s="6" t="str">
        <f t="shared" si="233"/>
        <v>Sep</v>
      </c>
      <c r="Q4963" s="6"/>
      <c r="R4963" s="9"/>
      <c r="S4963" s="8"/>
      <c r="T4963" s="8"/>
      <c r="U4963" s="8"/>
      <c r="V4963" s="8"/>
      <c r="W4963" s="8"/>
      <c r="X4963" s="6"/>
      <c r="Y4963" s="6"/>
    </row>
    <row r="4964" spans="1:25" x14ac:dyDescent="0.3">
      <c r="A4964" s="6" t="s">
        <v>18037</v>
      </c>
      <c r="B4964" s="6"/>
      <c r="C4964" s="6" t="s">
        <v>3265</v>
      </c>
      <c r="D4964" s="6" t="str">
        <f t="shared" si="231"/>
        <v>ORD26001620</v>
      </c>
      <c r="E4964" s="10">
        <v>46292</v>
      </c>
      <c r="F4964" s="6" t="s">
        <v>12294</v>
      </c>
      <c r="G4964" s="6" t="s">
        <v>27</v>
      </c>
      <c r="H4964" s="8">
        <v>9298</v>
      </c>
      <c r="I4964" s="8">
        <v>148.77000000000001</v>
      </c>
      <c r="J4964" s="8">
        <v>26.78</v>
      </c>
      <c r="K4964" s="8">
        <v>9122.4500000000007</v>
      </c>
      <c r="L4964" s="10">
        <v>46294</v>
      </c>
      <c r="M4964" s="6" t="s">
        <v>17985</v>
      </c>
      <c r="N4964" s="6" t="str">
        <f>IF(COUNTIF($A$2:A4964,A4964)&gt;1,"DUP","OK")</f>
        <v>OK</v>
      </c>
      <c r="O4964" s="6" t="str">
        <f t="shared" si="232"/>
        <v>ORD26001620</v>
      </c>
      <c r="P4964" s="6" t="str">
        <f t="shared" si="233"/>
        <v>Sep</v>
      </c>
      <c r="Q4964" s="6"/>
      <c r="R4964" s="9"/>
      <c r="S4964" s="8"/>
      <c r="T4964" s="8"/>
      <c r="U4964" s="8"/>
      <c r="V4964" s="8"/>
      <c r="W4964" s="8"/>
      <c r="X4964" s="6"/>
      <c r="Y4964" s="6"/>
    </row>
    <row r="4965" spans="1:25" x14ac:dyDescent="0.3">
      <c r="A4965" s="6" t="s">
        <v>18038</v>
      </c>
      <c r="B4965" s="6"/>
      <c r="C4965" s="6" t="s">
        <v>3280</v>
      </c>
      <c r="D4965" s="6" t="str">
        <f t="shared" si="231"/>
        <v>ORD26001628</v>
      </c>
      <c r="E4965" s="10">
        <v>46292</v>
      </c>
      <c r="F4965" s="6" t="s">
        <v>12294</v>
      </c>
      <c r="G4965" s="6" t="s">
        <v>18</v>
      </c>
      <c r="H4965" s="8">
        <v>1498</v>
      </c>
      <c r="I4965" s="8">
        <v>0</v>
      </c>
      <c r="J4965" s="8">
        <v>0</v>
      </c>
      <c r="K4965" s="8">
        <v>1498</v>
      </c>
      <c r="L4965" s="10">
        <v>46294</v>
      </c>
      <c r="M4965" s="6" t="s">
        <v>17985</v>
      </c>
      <c r="N4965" s="6" t="str">
        <f>IF(COUNTIF($A$2:A4965,A4965)&gt;1,"DUP","OK")</f>
        <v>OK</v>
      </c>
      <c r="O4965" s="6" t="str">
        <f t="shared" si="232"/>
        <v>ORD26001628</v>
      </c>
      <c r="P4965" s="6" t="str">
        <f t="shared" si="233"/>
        <v>Sep</v>
      </c>
      <c r="Q4965" s="6"/>
      <c r="R4965" s="9"/>
      <c r="S4965" s="8"/>
      <c r="T4965" s="8"/>
      <c r="U4965" s="8"/>
      <c r="V4965" s="8"/>
      <c r="W4965" s="8"/>
      <c r="X4965" s="6"/>
      <c r="Y4965" s="6"/>
    </row>
    <row r="4966" spans="1:25" x14ac:dyDescent="0.3">
      <c r="A4966" s="6" t="s">
        <v>18039</v>
      </c>
      <c r="B4966" s="6"/>
      <c r="C4966" s="6" t="s">
        <v>3297</v>
      </c>
      <c r="D4966" s="6" t="str">
        <f t="shared" si="231"/>
        <v>ORD26001637</v>
      </c>
      <c r="E4966" s="10">
        <v>46292</v>
      </c>
      <c r="F4966" s="6" t="s">
        <v>12294</v>
      </c>
      <c r="G4966" s="6" t="s">
        <v>54</v>
      </c>
      <c r="H4966" s="8">
        <v>499</v>
      </c>
      <c r="I4966" s="8">
        <v>9.48</v>
      </c>
      <c r="J4966" s="8">
        <v>1.71</v>
      </c>
      <c r="K4966" s="8">
        <v>487.81</v>
      </c>
      <c r="L4966" s="10">
        <v>46294</v>
      </c>
      <c r="M4966" s="6" t="s">
        <v>17985</v>
      </c>
      <c r="N4966" s="6" t="str">
        <f>IF(COUNTIF($A$2:A4966,A4966)&gt;1,"DUP","OK")</f>
        <v>OK</v>
      </c>
      <c r="O4966" s="6" t="str">
        <f t="shared" si="232"/>
        <v>ORD26001637</v>
      </c>
      <c r="P4966" s="6" t="str">
        <f t="shared" si="233"/>
        <v>Sep</v>
      </c>
      <c r="Q4966" s="6"/>
      <c r="R4966" s="9"/>
      <c r="S4966" s="8"/>
      <c r="T4966" s="8"/>
      <c r="U4966" s="8"/>
      <c r="V4966" s="8"/>
      <c r="W4966" s="8"/>
      <c r="X4966" s="6"/>
      <c r="Y4966" s="6"/>
    </row>
    <row r="4967" spans="1:25" x14ac:dyDescent="0.3">
      <c r="A4967" s="6" t="s">
        <v>18040</v>
      </c>
      <c r="B4967" s="6"/>
      <c r="C4967" s="6" t="s">
        <v>3340</v>
      </c>
      <c r="D4967" s="6" t="str">
        <f t="shared" si="231"/>
        <v>ORD26001659</v>
      </c>
      <c r="E4967" s="10">
        <v>46292</v>
      </c>
      <c r="F4967" s="6" t="s">
        <v>12294</v>
      </c>
      <c r="G4967" s="6" t="s">
        <v>27</v>
      </c>
      <c r="H4967" s="8">
        <v>4298</v>
      </c>
      <c r="I4967" s="8">
        <v>68.77</v>
      </c>
      <c r="J4967" s="8">
        <v>12.38</v>
      </c>
      <c r="K4967" s="8">
        <v>4216.8500000000004</v>
      </c>
      <c r="L4967" s="10">
        <v>46294</v>
      </c>
      <c r="M4967" s="6" t="s">
        <v>17985</v>
      </c>
      <c r="N4967" s="6" t="str">
        <f>IF(COUNTIF($A$2:A4967,A4967)&gt;1,"DUP","OK")</f>
        <v>OK</v>
      </c>
      <c r="O4967" s="6" t="str">
        <f t="shared" si="232"/>
        <v>ORD26001659</v>
      </c>
      <c r="P4967" s="6" t="str">
        <f t="shared" si="233"/>
        <v>Sep</v>
      </c>
      <c r="Q4967" s="6"/>
      <c r="R4967" s="9"/>
      <c r="S4967" s="8"/>
      <c r="T4967" s="8"/>
      <c r="U4967" s="8"/>
      <c r="V4967" s="8"/>
      <c r="W4967" s="8"/>
      <c r="X4967" s="6"/>
      <c r="Y4967" s="6"/>
    </row>
    <row r="4968" spans="1:25" x14ac:dyDescent="0.3">
      <c r="A4968" s="6" t="s">
        <v>18041</v>
      </c>
      <c r="B4968" s="6"/>
      <c r="C4968" s="6" t="s">
        <v>18042</v>
      </c>
      <c r="D4968" s="6" t="str">
        <f t="shared" si="231"/>
        <v>ORD26001692</v>
      </c>
      <c r="E4968" s="10">
        <v>46292</v>
      </c>
      <c r="F4968" s="6" t="s">
        <v>12294</v>
      </c>
      <c r="G4968" s="6" t="s">
        <v>27</v>
      </c>
      <c r="H4968" s="8">
        <v>1799</v>
      </c>
      <c r="I4968" s="8">
        <v>32.380000000000003</v>
      </c>
      <c r="J4968" s="8">
        <v>5.83</v>
      </c>
      <c r="K4968" s="8">
        <v>1760.79</v>
      </c>
      <c r="L4968" s="10">
        <v>46294</v>
      </c>
      <c r="M4968" s="6" t="s">
        <v>17985</v>
      </c>
      <c r="N4968" s="6" t="str">
        <f>IF(COUNTIF($A$2:A4968,A4968)&gt;1,"DUP","OK")</f>
        <v>OK</v>
      </c>
      <c r="O4968" s="6" t="str">
        <f t="shared" si="232"/>
        <v>ORD26001692</v>
      </c>
      <c r="P4968" s="6" t="str">
        <f t="shared" si="233"/>
        <v>Sep</v>
      </c>
      <c r="Q4968" s="6"/>
      <c r="R4968" s="9"/>
      <c r="S4968" s="8"/>
      <c r="T4968" s="8"/>
      <c r="U4968" s="8"/>
      <c r="V4968" s="8"/>
      <c r="W4968" s="8"/>
      <c r="X4968" s="6"/>
      <c r="Y4968" s="6"/>
    </row>
    <row r="4969" spans="1:25" x14ac:dyDescent="0.3">
      <c r="A4969" s="6" t="s">
        <v>18043</v>
      </c>
      <c r="B4969" s="6"/>
      <c r="C4969" s="6" t="s">
        <v>3438</v>
      </c>
      <c r="D4969" s="6" t="str">
        <f t="shared" si="231"/>
        <v>ORD26001709</v>
      </c>
      <c r="E4969" s="10">
        <v>46292</v>
      </c>
      <c r="F4969" s="6" t="s">
        <v>12294</v>
      </c>
      <c r="G4969" s="6" t="s">
        <v>54</v>
      </c>
      <c r="H4969" s="8">
        <v>5597</v>
      </c>
      <c r="I4969" s="8">
        <v>95.15</v>
      </c>
      <c r="J4969" s="8">
        <v>17.13</v>
      </c>
      <c r="K4969" s="8">
        <v>5484.72</v>
      </c>
      <c r="L4969" s="10">
        <v>46294</v>
      </c>
      <c r="M4969" s="6" t="s">
        <v>17985</v>
      </c>
      <c r="N4969" s="6" t="str">
        <f>IF(COUNTIF($A$2:A4969,A4969)&gt;1,"DUP","OK")</f>
        <v>OK</v>
      </c>
      <c r="O4969" s="6" t="str">
        <f t="shared" si="232"/>
        <v>ORD26001709</v>
      </c>
      <c r="P4969" s="6" t="str">
        <f t="shared" si="233"/>
        <v>Sep</v>
      </c>
      <c r="Q4969" s="6"/>
      <c r="R4969" s="9"/>
      <c r="S4969" s="8"/>
      <c r="T4969" s="8"/>
      <c r="U4969" s="8"/>
      <c r="V4969" s="8"/>
      <c r="W4969" s="8"/>
      <c r="X4969" s="6"/>
      <c r="Y4969" s="6"/>
    </row>
    <row r="4970" spans="1:25" x14ac:dyDescent="0.3">
      <c r="A4970" s="6" t="s">
        <v>18044</v>
      </c>
      <c r="B4970" s="6"/>
      <c r="C4970" s="6" t="s">
        <v>3516</v>
      </c>
      <c r="D4970" s="6" t="str">
        <f t="shared" si="231"/>
        <v>ORD26001748</v>
      </c>
      <c r="E4970" s="10">
        <v>46292</v>
      </c>
      <c r="F4970" s="6" t="s">
        <v>12294</v>
      </c>
      <c r="G4970" s="6" t="s">
        <v>54</v>
      </c>
      <c r="H4970" s="8">
        <v>2798</v>
      </c>
      <c r="I4970" s="8">
        <v>47.57</v>
      </c>
      <c r="J4970" s="8">
        <v>8.56</v>
      </c>
      <c r="K4970" s="8">
        <v>2741.87</v>
      </c>
      <c r="L4970" s="10">
        <v>46294</v>
      </c>
      <c r="M4970" s="6" t="s">
        <v>17985</v>
      </c>
      <c r="N4970" s="6" t="str">
        <f>IF(COUNTIF($A$2:A4970,A4970)&gt;1,"DUP","OK")</f>
        <v>OK</v>
      </c>
      <c r="O4970" s="6" t="str">
        <f t="shared" si="232"/>
        <v>ORD26001748</v>
      </c>
      <c r="P4970" s="6" t="str">
        <f t="shared" si="233"/>
        <v>Sep</v>
      </c>
      <c r="Q4970" s="6"/>
      <c r="R4970" s="9"/>
      <c r="S4970" s="8"/>
      <c r="T4970" s="8"/>
      <c r="U4970" s="8"/>
      <c r="V4970" s="8"/>
      <c r="W4970" s="8"/>
      <c r="X4970" s="6"/>
      <c r="Y4970" s="6"/>
    </row>
    <row r="4971" spans="1:25" x14ac:dyDescent="0.3">
      <c r="A4971" s="6" t="s">
        <v>18045</v>
      </c>
      <c r="B4971" s="6"/>
      <c r="C4971" s="6" t="s">
        <v>3578</v>
      </c>
      <c r="D4971" s="6" t="str">
        <f t="shared" si="231"/>
        <v>ORD26001779</v>
      </c>
      <c r="E4971" s="10">
        <v>46292</v>
      </c>
      <c r="F4971" s="6" t="s">
        <v>12294</v>
      </c>
      <c r="G4971" s="6" t="s">
        <v>27</v>
      </c>
      <c r="H4971" s="8">
        <v>5598</v>
      </c>
      <c r="I4971" s="8">
        <v>89.57</v>
      </c>
      <c r="J4971" s="8">
        <v>16.12</v>
      </c>
      <c r="K4971" s="8">
        <v>5492.31</v>
      </c>
      <c r="L4971" s="10">
        <v>46294</v>
      </c>
      <c r="M4971" s="6" t="s">
        <v>17985</v>
      </c>
      <c r="N4971" s="6" t="str">
        <f>IF(COUNTIF($A$2:A4971,A4971)&gt;1,"DUP","OK")</f>
        <v>OK</v>
      </c>
      <c r="O4971" s="6" t="str">
        <f t="shared" si="232"/>
        <v>ORD26001779</v>
      </c>
      <c r="P4971" s="6" t="str">
        <f t="shared" si="233"/>
        <v>Sep</v>
      </c>
      <c r="Q4971" s="6"/>
      <c r="R4971" s="9"/>
      <c r="S4971" s="8"/>
      <c r="T4971" s="8"/>
      <c r="U4971" s="8"/>
      <c r="V4971" s="8"/>
      <c r="W4971" s="8"/>
      <c r="X4971" s="6"/>
      <c r="Y4971" s="6"/>
    </row>
    <row r="4972" spans="1:25" x14ac:dyDescent="0.3">
      <c r="A4972" s="6" t="s">
        <v>18046</v>
      </c>
      <c r="B4972" s="6"/>
      <c r="C4972" s="6" t="s">
        <v>18047</v>
      </c>
      <c r="D4972" s="6" t="str">
        <f t="shared" si="231"/>
        <v>ORD26001819</v>
      </c>
      <c r="E4972" s="10">
        <v>46292</v>
      </c>
      <c r="F4972" s="6" t="s">
        <v>12294</v>
      </c>
      <c r="G4972" s="6" t="s">
        <v>27</v>
      </c>
      <c r="H4972" s="8">
        <v>5397</v>
      </c>
      <c r="I4972" s="8">
        <v>86.35</v>
      </c>
      <c r="J4972" s="8">
        <v>15.54</v>
      </c>
      <c r="K4972" s="8">
        <v>5295.11</v>
      </c>
      <c r="L4972" s="10">
        <v>46294</v>
      </c>
      <c r="M4972" s="6" t="s">
        <v>17985</v>
      </c>
      <c r="N4972" s="6" t="str">
        <f>IF(COUNTIF($A$2:A4972,A4972)&gt;1,"DUP","OK")</f>
        <v>OK</v>
      </c>
      <c r="O4972" s="6" t="str">
        <f t="shared" si="232"/>
        <v>ORD26001819</v>
      </c>
      <c r="P4972" s="6" t="str">
        <f t="shared" si="233"/>
        <v>Sep</v>
      </c>
      <c r="Q4972" s="6"/>
      <c r="R4972" s="9"/>
      <c r="S4972" s="8"/>
      <c r="T4972" s="8"/>
      <c r="U4972" s="8"/>
      <c r="V4972" s="8"/>
      <c r="W4972" s="8"/>
      <c r="X4972" s="6"/>
      <c r="Y4972" s="6"/>
    </row>
    <row r="4973" spans="1:25" x14ac:dyDescent="0.3">
      <c r="A4973" s="6" t="s">
        <v>18048</v>
      </c>
      <c r="B4973" s="6"/>
      <c r="C4973" s="6" t="s">
        <v>3692</v>
      </c>
      <c r="D4973" s="6" t="str">
        <f t="shared" si="231"/>
        <v>ORD26001837</v>
      </c>
      <c r="E4973" s="10">
        <v>46292</v>
      </c>
      <c r="F4973" s="6" t="s">
        <v>12294</v>
      </c>
      <c r="G4973" s="6" t="s">
        <v>18</v>
      </c>
      <c r="H4973" s="8">
        <v>799</v>
      </c>
      <c r="I4973" s="8">
        <v>0</v>
      </c>
      <c r="J4973" s="8">
        <v>0</v>
      </c>
      <c r="K4973" s="8">
        <v>799</v>
      </c>
      <c r="L4973" s="10">
        <v>46294</v>
      </c>
      <c r="M4973" s="6" t="s">
        <v>17985</v>
      </c>
      <c r="N4973" s="6" t="str">
        <f>IF(COUNTIF($A$2:A4973,A4973)&gt;1,"DUP","OK")</f>
        <v>OK</v>
      </c>
      <c r="O4973" s="6" t="str">
        <f t="shared" si="232"/>
        <v>ORD26001837</v>
      </c>
      <c r="P4973" s="6" t="str">
        <f t="shared" si="233"/>
        <v>Sep</v>
      </c>
      <c r="Q4973" s="6"/>
      <c r="R4973" s="9"/>
      <c r="S4973" s="8"/>
      <c r="T4973" s="8"/>
      <c r="U4973" s="8"/>
      <c r="V4973" s="8"/>
      <c r="W4973" s="8"/>
      <c r="X4973" s="6"/>
      <c r="Y4973" s="6"/>
    </row>
    <row r="4974" spans="1:25" x14ac:dyDescent="0.3">
      <c r="A4974" s="6" t="s">
        <v>18049</v>
      </c>
      <c r="B4974" s="6"/>
      <c r="C4974" s="6" t="s">
        <v>3771</v>
      </c>
      <c r="D4974" s="6" t="str">
        <f t="shared" si="231"/>
        <v>ORD26001877</v>
      </c>
      <c r="E4974" s="10">
        <v>46292</v>
      </c>
      <c r="F4974" s="6" t="s">
        <v>12294</v>
      </c>
      <c r="G4974" s="6" t="s">
        <v>27</v>
      </c>
      <c r="H4974" s="8">
        <v>5998</v>
      </c>
      <c r="I4974" s="8">
        <v>95.97</v>
      </c>
      <c r="J4974" s="8">
        <v>17.27</v>
      </c>
      <c r="K4974" s="8">
        <v>5884.76</v>
      </c>
      <c r="L4974" s="10">
        <v>46294</v>
      </c>
      <c r="M4974" s="6" t="s">
        <v>17985</v>
      </c>
      <c r="N4974" s="6" t="str">
        <f>IF(COUNTIF($A$2:A4974,A4974)&gt;1,"DUP","OK")</f>
        <v>OK</v>
      </c>
      <c r="O4974" s="6" t="str">
        <f t="shared" si="232"/>
        <v>ORD26001877</v>
      </c>
      <c r="P4974" s="6" t="str">
        <f t="shared" si="233"/>
        <v>Sep</v>
      </c>
      <c r="Q4974" s="6"/>
      <c r="R4974" s="9"/>
      <c r="S4974" s="8"/>
      <c r="T4974" s="8"/>
      <c r="U4974" s="8"/>
      <c r="V4974" s="8"/>
      <c r="W4974" s="8"/>
      <c r="X4974" s="6"/>
      <c r="Y4974" s="6"/>
    </row>
    <row r="4975" spans="1:25" x14ac:dyDescent="0.3">
      <c r="A4975" s="6" t="s">
        <v>18050</v>
      </c>
      <c r="B4975" s="6"/>
      <c r="C4975" s="6" t="s">
        <v>3791</v>
      </c>
      <c r="D4975" s="6" t="str">
        <f t="shared" si="231"/>
        <v>ORD26001887</v>
      </c>
      <c r="E4975" s="10">
        <v>46292</v>
      </c>
      <c r="F4975" s="6" t="s">
        <v>12294</v>
      </c>
      <c r="G4975" s="6" t="s">
        <v>27</v>
      </c>
      <c r="H4975" s="8">
        <v>3298</v>
      </c>
      <c r="I4975" s="8">
        <v>52.77</v>
      </c>
      <c r="J4975" s="8">
        <v>9.5</v>
      </c>
      <c r="K4975" s="8">
        <v>3235.73</v>
      </c>
      <c r="L4975" s="10">
        <v>46294</v>
      </c>
      <c r="M4975" s="6" t="s">
        <v>17985</v>
      </c>
      <c r="N4975" s="6" t="str">
        <f>IF(COUNTIF($A$2:A4975,A4975)&gt;1,"DUP","OK")</f>
        <v>OK</v>
      </c>
      <c r="O4975" s="6" t="str">
        <f t="shared" si="232"/>
        <v>ORD26001887</v>
      </c>
      <c r="P4975" s="6" t="str">
        <f t="shared" si="233"/>
        <v>Sep</v>
      </c>
      <c r="Q4975" s="6"/>
      <c r="R4975" s="9"/>
      <c r="S4975" s="8"/>
      <c r="T4975" s="8"/>
      <c r="U4975" s="8"/>
      <c r="V4975" s="8"/>
      <c r="W4975" s="8"/>
      <c r="X4975" s="6"/>
      <c r="Y4975" s="6"/>
    </row>
    <row r="4976" spans="1:25" x14ac:dyDescent="0.3">
      <c r="A4976" s="6" t="s">
        <v>18051</v>
      </c>
      <c r="B4976" s="6"/>
      <c r="C4976" s="6" t="s">
        <v>3920</v>
      </c>
      <c r="D4976" s="6" t="str">
        <f t="shared" si="231"/>
        <v>ORD26001953</v>
      </c>
      <c r="E4976" s="10">
        <v>46292</v>
      </c>
      <c r="F4976" s="6" t="s">
        <v>12294</v>
      </c>
      <c r="G4976" s="6" t="s">
        <v>18</v>
      </c>
      <c r="H4976" s="8">
        <v>5348</v>
      </c>
      <c r="I4976" s="8">
        <v>16.04</v>
      </c>
      <c r="J4976" s="8">
        <v>2.89</v>
      </c>
      <c r="K4976" s="8">
        <v>5329.07</v>
      </c>
      <c r="L4976" s="10">
        <v>46294</v>
      </c>
      <c r="M4976" s="6" t="s">
        <v>17985</v>
      </c>
      <c r="N4976" s="6" t="str">
        <f>IF(COUNTIF($A$2:A4976,A4976)&gt;1,"DUP","OK")</f>
        <v>OK</v>
      </c>
      <c r="O4976" s="6" t="str">
        <f t="shared" si="232"/>
        <v>ORD26001953</v>
      </c>
      <c r="P4976" s="6" t="str">
        <f t="shared" si="233"/>
        <v>Sep</v>
      </c>
      <c r="Q4976" s="6"/>
      <c r="R4976" s="9"/>
      <c r="S4976" s="8"/>
      <c r="T4976" s="8"/>
      <c r="U4976" s="8"/>
      <c r="V4976" s="8"/>
      <c r="W4976" s="8"/>
      <c r="X4976" s="6"/>
      <c r="Y4976" s="6"/>
    </row>
    <row r="4977" spans="1:25" x14ac:dyDescent="0.3">
      <c r="A4977" s="6" t="s">
        <v>18052</v>
      </c>
      <c r="B4977" s="6"/>
      <c r="C4977" s="6" t="s">
        <v>3956</v>
      </c>
      <c r="D4977" s="6" t="str">
        <f t="shared" si="231"/>
        <v>ORD26001971</v>
      </c>
      <c r="E4977" s="10">
        <v>46292</v>
      </c>
      <c r="F4977" s="6" t="s">
        <v>12294</v>
      </c>
      <c r="G4977" s="6" t="s">
        <v>18</v>
      </c>
      <c r="H4977" s="8">
        <v>8498</v>
      </c>
      <c r="I4977" s="8">
        <v>25.49</v>
      </c>
      <c r="J4977" s="8">
        <v>4.59</v>
      </c>
      <c r="K4977" s="8">
        <v>8467.92</v>
      </c>
      <c r="L4977" s="10">
        <v>46294</v>
      </c>
      <c r="M4977" s="6" t="s">
        <v>17985</v>
      </c>
      <c r="N4977" s="6" t="str">
        <f>IF(COUNTIF($A$2:A4977,A4977)&gt;1,"DUP","OK")</f>
        <v>OK</v>
      </c>
      <c r="O4977" s="6" t="str">
        <f t="shared" si="232"/>
        <v>ORD26001971</v>
      </c>
      <c r="P4977" s="6" t="str">
        <f t="shared" si="233"/>
        <v>Sep</v>
      </c>
      <c r="Q4977" s="6"/>
      <c r="R4977" s="9"/>
      <c r="S4977" s="8"/>
      <c r="T4977" s="8"/>
      <c r="U4977" s="8"/>
      <c r="V4977" s="8"/>
      <c r="W4977" s="8"/>
      <c r="X4977" s="6"/>
      <c r="Y4977" s="6"/>
    </row>
    <row r="4978" spans="1:25" x14ac:dyDescent="0.3">
      <c r="A4978" s="6" t="s">
        <v>18053</v>
      </c>
      <c r="B4978" s="6"/>
      <c r="C4978" s="6" t="s">
        <v>18054</v>
      </c>
      <c r="D4978" s="6" t="str">
        <f t="shared" si="231"/>
        <v>ORD26002015</v>
      </c>
      <c r="E4978" s="10">
        <v>46292</v>
      </c>
      <c r="F4978" s="6" t="s">
        <v>12294</v>
      </c>
      <c r="G4978" s="6" t="s">
        <v>27</v>
      </c>
      <c r="H4978" s="8">
        <v>599</v>
      </c>
      <c r="I4978" s="8">
        <v>10.78</v>
      </c>
      <c r="J4978" s="8">
        <v>1.94</v>
      </c>
      <c r="K4978" s="8">
        <v>586.28</v>
      </c>
      <c r="L4978" s="10">
        <v>46294</v>
      </c>
      <c r="M4978" s="6" t="s">
        <v>17985</v>
      </c>
      <c r="N4978" s="6" t="str">
        <f>IF(COUNTIF($A$2:A4978,A4978)&gt;1,"DUP","OK")</f>
        <v>OK</v>
      </c>
      <c r="O4978" s="6" t="str">
        <f t="shared" si="232"/>
        <v>ORD26002015</v>
      </c>
      <c r="P4978" s="6" t="str">
        <f t="shared" si="233"/>
        <v>Sep</v>
      </c>
      <c r="Q4978" s="6"/>
      <c r="R4978" s="9"/>
      <c r="S4978" s="8"/>
      <c r="T4978" s="8"/>
      <c r="U4978" s="8"/>
      <c r="V4978" s="8"/>
      <c r="W4978" s="8"/>
      <c r="X4978" s="6"/>
      <c r="Y4978" s="6"/>
    </row>
    <row r="4979" spans="1:25" x14ac:dyDescent="0.3">
      <c r="A4979" s="6" t="s">
        <v>18055</v>
      </c>
      <c r="B4979" s="6"/>
      <c r="C4979" s="6" t="s">
        <v>4058</v>
      </c>
      <c r="D4979" s="6" t="str">
        <f t="shared" si="231"/>
        <v>ORD26002023</v>
      </c>
      <c r="E4979" s="10">
        <v>46292</v>
      </c>
      <c r="F4979" s="6" t="s">
        <v>12294</v>
      </c>
      <c r="G4979" s="6" t="s">
        <v>18</v>
      </c>
      <c r="H4979" s="8">
        <v>4197</v>
      </c>
      <c r="I4979" s="8">
        <v>12.59</v>
      </c>
      <c r="J4979" s="8">
        <v>2.27</v>
      </c>
      <c r="K4979" s="8">
        <v>4182.1400000000003</v>
      </c>
      <c r="L4979" s="10">
        <v>46294</v>
      </c>
      <c r="M4979" s="6" t="s">
        <v>17985</v>
      </c>
      <c r="N4979" s="6" t="str">
        <f>IF(COUNTIF($A$2:A4979,A4979)&gt;1,"DUP","OK")</f>
        <v>OK</v>
      </c>
      <c r="O4979" s="6" t="str">
        <f t="shared" si="232"/>
        <v>ORD26002023</v>
      </c>
      <c r="P4979" s="6" t="str">
        <f t="shared" si="233"/>
        <v>Sep</v>
      </c>
      <c r="Q4979" s="6"/>
      <c r="R4979" s="9"/>
      <c r="S4979" s="8"/>
      <c r="T4979" s="8"/>
      <c r="U4979" s="8"/>
      <c r="V4979" s="8"/>
      <c r="W4979" s="8"/>
      <c r="X4979" s="6"/>
      <c r="Y4979" s="6"/>
    </row>
    <row r="4980" spans="1:25" x14ac:dyDescent="0.3">
      <c r="A4980" s="6" t="s">
        <v>18056</v>
      </c>
      <c r="B4980" s="6"/>
      <c r="C4980" s="6" t="s">
        <v>4082</v>
      </c>
      <c r="D4980" s="6" t="str">
        <f t="shared" si="231"/>
        <v>ORD26002035</v>
      </c>
      <c r="E4980" s="10">
        <v>46292</v>
      </c>
      <c r="F4980" s="6" t="s">
        <v>12294</v>
      </c>
      <c r="G4980" s="6" t="s">
        <v>18</v>
      </c>
      <c r="H4980" s="8">
        <v>5298</v>
      </c>
      <c r="I4980" s="8">
        <v>15.89</v>
      </c>
      <c r="J4980" s="8">
        <v>2.86</v>
      </c>
      <c r="K4980" s="8">
        <v>5279.25</v>
      </c>
      <c r="L4980" s="10">
        <v>46294</v>
      </c>
      <c r="M4980" s="6" t="s">
        <v>17985</v>
      </c>
      <c r="N4980" s="6" t="str">
        <f>IF(COUNTIF($A$2:A4980,A4980)&gt;1,"DUP","OK")</f>
        <v>OK</v>
      </c>
      <c r="O4980" s="6" t="str">
        <f t="shared" si="232"/>
        <v>ORD26002035</v>
      </c>
      <c r="P4980" s="6" t="str">
        <f t="shared" si="233"/>
        <v>Sep</v>
      </c>
      <c r="Q4980" s="6"/>
      <c r="R4980" s="9"/>
      <c r="S4980" s="8"/>
      <c r="T4980" s="8"/>
      <c r="U4980" s="8"/>
      <c r="V4980" s="8"/>
      <c r="W4980" s="8"/>
      <c r="X4980" s="6"/>
      <c r="Y4980" s="6"/>
    </row>
    <row r="4981" spans="1:25" x14ac:dyDescent="0.3">
      <c r="A4981" s="6" t="s">
        <v>18057</v>
      </c>
      <c r="B4981" s="6"/>
      <c r="C4981" s="6" t="s">
        <v>18058</v>
      </c>
      <c r="D4981" s="6" t="str">
        <f t="shared" si="231"/>
        <v>ORD26002040</v>
      </c>
      <c r="E4981" s="10">
        <v>46292</v>
      </c>
      <c r="F4981" s="6" t="s">
        <v>12294</v>
      </c>
      <c r="G4981" s="6" t="s">
        <v>54</v>
      </c>
      <c r="H4981" s="8">
        <v>1499</v>
      </c>
      <c r="I4981" s="8">
        <v>28.48</v>
      </c>
      <c r="J4981" s="8">
        <v>5.13</v>
      </c>
      <c r="K4981" s="8">
        <v>1465.39</v>
      </c>
      <c r="L4981" s="10">
        <v>46294</v>
      </c>
      <c r="M4981" s="6" t="s">
        <v>17985</v>
      </c>
      <c r="N4981" s="6" t="str">
        <f>IF(COUNTIF($A$2:A4981,A4981)&gt;1,"DUP","OK")</f>
        <v>OK</v>
      </c>
      <c r="O4981" s="6" t="str">
        <f t="shared" si="232"/>
        <v>ORD26002040</v>
      </c>
      <c r="P4981" s="6" t="str">
        <f t="shared" si="233"/>
        <v>Sep</v>
      </c>
      <c r="Q4981" s="6"/>
      <c r="R4981" s="9"/>
      <c r="S4981" s="8"/>
      <c r="T4981" s="8"/>
      <c r="U4981" s="8"/>
      <c r="V4981" s="8"/>
      <c r="W4981" s="8"/>
      <c r="X4981" s="6"/>
      <c r="Y4981" s="6"/>
    </row>
    <row r="4982" spans="1:25" x14ac:dyDescent="0.3">
      <c r="A4982" s="6" t="s">
        <v>18059</v>
      </c>
      <c r="B4982" s="6"/>
      <c r="C4982" s="6" t="s">
        <v>4182</v>
      </c>
      <c r="D4982" s="6" t="str">
        <f t="shared" si="231"/>
        <v>ORD26002086</v>
      </c>
      <c r="E4982" s="10">
        <v>46292</v>
      </c>
      <c r="F4982" s="6" t="s">
        <v>12294</v>
      </c>
      <c r="G4982" s="6" t="s">
        <v>18</v>
      </c>
      <c r="H4982" s="8">
        <v>4797</v>
      </c>
      <c r="I4982" s="8">
        <v>14.39</v>
      </c>
      <c r="J4982" s="8">
        <v>2.59</v>
      </c>
      <c r="K4982" s="8">
        <v>4780.0200000000004</v>
      </c>
      <c r="L4982" s="10">
        <v>46294</v>
      </c>
      <c r="M4982" s="6" t="s">
        <v>17985</v>
      </c>
      <c r="N4982" s="6" t="str">
        <f>IF(COUNTIF($A$2:A4982,A4982)&gt;1,"DUP","OK")</f>
        <v>OK</v>
      </c>
      <c r="O4982" s="6" t="str">
        <f t="shared" si="232"/>
        <v>ORD26002086</v>
      </c>
      <c r="P4982" s="6" t="str">
        <f t="shared" si="233"/>
        <v>Sep</v>
      </c>
      <c r="Q4982" s="6"/>
      <c r="R4982" s="9"/>
      <c r="S4982" s="8"/>
      <c r="T4982" s="8"/>
      <c r="U4982" s="8"/>
      <c r="V4982" s="8"/>
      <c r="W4982" s="8"/>
      <c r="X4982" s="6"/>
      <c r="Y4982" s="6"/>
    </row>
    <row r="4983" spans="1:25" x14ac:dyDescent="0.3">
      <c r="A4983" s="6" t="s">
        <v>18060</v>
      </c>
      <c r="B4983" s="6"/>
      <c r="C4983" s="6" t="s">
        <v>4222</v>
      </c>
      <c r="D4983" s="6" t="str">
        <f t="shared" si="231"/>
        <v>ORD26002106</v>
      </c>
      <c r="E4983" s="10">
        <v>46292</v>
      </c>
      <c r="F4983" s="6" t="s">
        <v>12294</v>
      </c>
      <c r="G4983" s="6" t="s">
        <v>27</v>
      </c>
      <c r="H4983" s="8">
        <v>6998</v>
      </c>
      <c r="I4983" s="8">
        <v>111.97</v>
      </c>
      <c r="J4983" s="8">
        <v>20.149999999999999</v>
      </c>
      <c r="K4983" s="8">
        <v>6865.88</v>
      </c>
      <c r="L4983" s="10">
        <v>46294</v>
      </c>
      <c r="M4983" s="6" t="s">
        <v>17985</v>
      </c>
      <c r="N4983" s="6" t="str">
        <f>IF(COUNTIF($A$2:A4983,A4983)&gt;1,"DUP","OK")</f>
        <v>OK</v>
      </c>
      <c r="O4983" s="6" t="str">
        <f t="shared" si="232"/>
        <v>ORD26002106</v>
      </c>
      <c r="P4983" s="6" t="str">
        <f t="shared" si="233"/>
        <v>Sep</v>
      </c>
      <c r="Q4983" s="6"/>
      <c r="R4983" s="9"/>
      <c r="S4983" s="8"/>
      <c r="T4983" s="8"/>
      <c r="U4983" s="8"/>
      <c r="V4983" s="8"/>
      <c r="W4983" s="8"/>
      <c r="X4983" s="6"/>
      <c r="Y4983" s="6"/>
    </row>
    <row r="4984" spans="1:25" x14ac:dyDescent="0.3">
      <c r="A4984" s="6" t="s">
        <v>18061</v>
      </c>
      <c r="B4984" s="6"/>
      <c r="C4984" s="6" t="s">
        <v>4269</v>
      </c>
      <c r="D4984" s="6" t="str">
        <f t="shared" si="231"/>
        <v>ORD26002130</v>
      </c>
      <c r="E4984" s="10">
        <v>46292</v>
      </c>
      <c r="F4984" s="6" t="s">
        <v>12294</v>
      </c>
      <c r="G4984" s="6" t="s">
        <v>43</v>
      </c>
      <c r="H4984" s="8">
        <v>1499</v>
      </c>
      <c r="I4984" s="8">
        <v>22.49</v>
      </c>
      <c r="J4984" s="8">
        <v>4.05</v>
      </c>
      <c r="K4984" s="8">
        <v>1472.46</v>
      </c>
      <c r="L4984" s="10">
        <v>46294</v>
      </c>
      <c r="M4984" s="6" t="s">
        <v>17985</v>
      </c>
      <c r="N4984" s="6" t="str">
        <f>IF(COUNTIF($A$2:A4984,A4984)&gt;1,"DUP","OK")</f>
        <v>OK</v>
      </c>
      <c r="O4984" s="6" t="str">
        <f t="shared" si="232"/>
        <v>ORD26002130</v>
      </c>
      <c r="P4984" s="6" t="str">
        <f t="shared" si="233"/>
        <v>Sep</v>
      </c>
      <c r="Q4984" s="6"/>
      <c r="R4984" s="9"/>
      <c r="S4984" s="8"/>
      <c r="T4984" s="8"/>
      <c r="U4984" s="8"/>
      <c r="V4984" s="8"/>
      <c r="W4984" s="8"/>
      <c r="X4984" s="6"/>
      <c r="Y4984" s="6"/>
    </row>
    <row r="4985" spans="1:25" x14ac:dyDescent="0.3">
      <c r="A4985" s="6" t="s">
        <v>18062</v>
      </c>
      <c r="B4985" s="6"/>
      <c r="C4985" s="6" t="s">
        <v>4281</v>
      </c>
      <c r="D4985" s="6" t="str">
        <f t="shared" si="231"/>
        <v>ORD26002136</v>
      </c>
      <c r="E4985" s="10">
        <v>46292</v>
      </c>
      <c r="F4985" s="6" t="s">
        <v>12294</v>
      </c>
      <c r="G4985" s="6" t="s">
        <v>54</v>
      </c>
      <c r="H4985" s="8">
        <v>1798</v>
      </c>
      <c r="I4985" s="8">
        <v>34.159999999999997</v>
      </c>
      <c r="J4985" s="8">
        <v>6.15</v>
      </c>
      <c r="K4985" s="8">
        <v>1757.69</v>
      </c>
      <c r="L4985" s="10">
        <v>46294</v>
      </c>
      <c r="M4985" s="6" t="s">
        <v>17985</v>
      </c>
      <c r="N4985" s="6" t="str">
        <f>IF(COUNTIF($A$2:A4985,A4985)&gt;1,"DUP","OK")</f>
        <v>OK</v>
      </c>
      <c r="O4985" s="6" t="str">
        <f t="shared" si="232"/>
        <v>ORD26002136</v>
      </c>
      <c r="P4985" s="6" t="str">
        <f t="shared" si="233"/>
        <v>Sep</v>
      </c>
      <c r="Q4985" s="6"/>
      <c r="R4985" s="9"/>
      <c r="S4985" s="8"/>
      <c r="T4985" s="8"/>
      <c r="U4985" s="8"/>
      <c r="V4985" s="8"/>
      <c r="W4985" s="8"/>
      <c r="X4985" s="6"/>
      <c r="Y4985" s="6"/>
    </row>
    <row r="4986" spans="1:25" x14ac:dyDescent="0.3">
      <c r="A4986" s="6" t="s">
        <v>18063</v>
      </c>
      <c r="B4986" s="6"/>
      <c r="C4986" s="6" t="s">
        <v>4318</v>
      </c>
      <c r="D4986" s="6" t="str">
        <f t="shared" si="231"/>
        <v>ORD26002155</v>
      </c>
      <c r="E4986" s="10">
        <v>46292</v>
      </c>
      <c r="F4986" s="6" t="s">
        <v>12294</v>
      </c>
      <c r="G4986" s="6" t="s">
        <v>54</v>
      </c>
      <c r="H4986" s="8">
        <v>1298</v>
      </c>
      <c r="I4986" s="8">
        <v>24.66</v>
      </c>
      <c r="J4986" s="8">
        <v>4.4400000000000004</v>
      </c>
      <c r="K4986" s="8">
        <v>1268.9000000000001</v>
      </c>
      <c r="L4986" s="10">
        <v>46294</v>
      </c>
      <c r="M4986" s="6" t="s">
        <v>17985</v>
      </c>
      <c r="N4986" s="6" t="str">
        <f>IF(COUNTIF($A$2:A4986,A4986)&gt;1,"DUP","OK")</f>
        <v>OK</v>
      </c>
      <c r="O4986" s="6" t="str">
        <f t="shared" si="232"/>
        <v>ORD26002155</v>
      </c>
      <c r="P4986" s="6" t="str">
        <f t="shared" si="233"/>
        <v>Sep</v>
      </c>
      <c r="Q4986" s="6"/>
      <c r="R4986" s="9"/>
      <c r="S4986" s="8"/>
      <c r="T4986" s="8"/>
      <c r="U4986" s="8"/>
      <c r="V4986" s="8"/>
      <c r="W4986" s="8"/>
      <c r="X4986" s="6"/>
      <c r="Y4986" s="6"/>
    </row>
    <row r="4987" spans="1:25" x14ac:dyDescent="0.3">
      <c r="A4987" s="6" t="s">
        <v>18064</v>
      </c>
      <c r="B4987" s="6"/>
      <c r="C4987" s="6" t="s">
        <v>4350</v>
      </c>
      <c r="D4987" s="6" t="str">
        <f t="shared" si="231"/>
        <v>ORD26002171</v>
      </c>
      <c r="E4987" s="10">
        <v>46292</v>
      </c>
      <c r="F4987" s="6" t="s">
        <v>12294</v>
      </c>
      <c r="G4987" s="6" t="s">
        <v>18</v>
      </c>
      <c r="H4987" s="8">
        <v>2098</v>
      </c>
      <c r="I4987" s="8">
        <v>6.29</v>
      </c>
      <c r="J4987" s="8">
        <v>1.1299999999999999</v>
      </c>
      <c r="K4987" s="8">
        <v>2090.58</v>
      </c>
      <c r="L4987" s="10">
        <v>46294</v>
      </c>
      <c r="M4987" s="6" t="s">
        <v>17985</v>
      </c>
      <c r="N4987" s="6" t="str">
        <f>IF(COUNTIF($A$2:A4987,A4987)&gt;1,"DUP","OK")</f>
        <v>OK</v>
      </c>
      <c r="O4987" s="6" t="str">
        <f t="shared" si="232"/>
        <v>ORD26002171</v>
      </c>
      <c r="P4987" s="6" t="str">
        <f t="shared" si="233"/>
        <v>Sep</v>
      </c>
      <c r="Q4987" s="6"/>
      <c r="R4987" s="9"/>
      <c r="S4987" s="8"/>
      <c r="T4987" s="8"/>
      <c r="U4987" s="8"/>
      <c r="V4987" s="8"/>
      <c r="W4987" s="8"/>
      <c r="X4987" s="6"/>
      <c r="Y4987" s="6"/>
    </row>
    <row r="4988" spans="1:25" x14ac:dyDescent="0.3">
      <c r="A4988" s="6" t="s">
        <v>18065</v>
      </c>
      <c r="B4988" s="6"/>
      <c r="C4988" s="6" t="s">
        <v>4360</v>
      </c>
      <c r="D4988" s="6" t="str">
        <f t="shared" si="231"/>
        <v>ORD26002176</v>
      </c>
      <c r="E4988" s="10">
        <v>46292</v>
      </c>
      <c r="F4988" s="6" t="s">
        <v>12294</v>
      </c>
      <c r="G4988" s="6" t="s">
        <v>18</v>
      </c>
      <c r="H4988" s="8">
        <v>349</v>
      </c>
      <c r="I4988" s="8">
        <v>0</v>
      </c>
      <c r="J4988" s="8">
        <v>0</v>
      </c>
      <c r="K4988" s="8">
        <v>349</v>
      </c>
      <c r="L4988" s="10">
        <v>46294</v>
      </c>
      <c r="M4988" s="6" t="s">
        <v>17985</v>
      </c>
      <c r="N4988" s="6" t="str">
        <f>IF(COUNTIF($A$2:A4988,A4988)&gt;1,"DUP","OK")</f>
        <v>OK</v>
      </c>
      <c r="O4988" s="6" t="str">
        <f t="shared" si="232"/>
        <v>ORD26002176</v>
      </c>
      <c r="P4988" s="6" t="str">
        <f t="shared" si="233"/>
        <v>Sep</v>
      </c>
      <c r="Q4988" s="6"/>
      <c r="R4988" s="9"/>
      <c r="S4988" s="8"/>
      <c r="T4988" s="8"/>
      <c r="U4988" s="8"/>
      <c r="V4988" s="8"/>
      <c r="W4988" s="8"/>
      <c r="X4988" s="6"/>
      <c r="Y4988" s="6"/>
    </row>
    <row r="4989" spans="1:25" x14ac:dyDescent="0.3">
      <c r="A4989" s="6" t="s">
        <v>18066</v>
      </c>
      <c r="B4989" s="6"/>
      <c r="C4989" s="6" t="s">
        <v>4396</v>
      </c>
      <c r="D4989" s="6" t="str">
        <f t="shared" si="231"/>
        <v>ORD26002194</v>
      </c>
      <c r="E4989" s="10">
        <v>46292</v>
      </c>
      <c r="F4989" s="6" t="s">
        <v>12294</v>
      </c>
      <c r="G4989" s="6" t="s">
        <v>18</v>
      </c>
      <c r="H4989" s="8">
        <v>2897</v>
      </c>
      <c r="I4989" s="8">
        <v>8.69</v>
      </c>
      <c r="J4989" s="8">
        <v>1.56</v>
      </c>
      <c r="K4989" s="8">
        <v>2886.75</v>
      </c>
      <c r="L4989" s="10">
        <v>46294</v>
      </c>
      <c r="M4989" s="6" t="s">
        <v>17985</v>
      </c>
      <c r="N4989" s="6" t="str">
        <f>IF(COUNTIF($A$2:A4989,A4989)&gt;1,"DUP","OK")</f>
        <v>OK</v>
      </c>
      <c r="O4989" s="6" t="str">
        <f t="shared" si="232"/>
        <v>ORD26002194</v>
      </c>
      <c r="P4989" s="6" t="str">
        <f t="shared" si="233"/>
        <v>Sep</v>
      </c>
      <c r="Q4989" s="6"/>
      <c r="R4989" s="9"/>
      <c r="S4989" s="8"/>
      <c r="T4989" s="8"/>
      <c r="U4989" s="8"/>
      <c r="V4989" s="8"/>
      <c r="W4989" s="8"/>
      <c r="X4989" s="6"/>
      <c r="Y4989" s="6"/>
    </row>
    <row r="4990" spans="1:25" x14ac:dyDescent="0.3">
      <c r="A4990" s="6" t="s">
        <v>18067</v>
      </c>
      <c r="B4990" s="6"/>
      <c r="C4990" s="6" t="s">
        <v>4416</v>
      </c>
      <c r="D4990" s="6" t="str">
        <f t="shared" si="231"/>
        <v>ORD26002204</v>
      </c>
      <c r="E4990" s="10">
        <v>46292</v>
      </c>
      <c r="F4990" s="6" t="s">
        <v>12294</v>
      </c>
      <c r="G4990" s="6" t="s">
        <v>54</v>
      </c>
      <c r="H4990" s="8">
        <v>349</v>
      </c>
      <c r="I4990" s="8">
        <v>6.63</v>
      </c>
      <c r="J4990" s="8">
        <v>1.19</v>
      </c>
      <c r="K4990" s="8">
        <v>341.18</v>
      </c>
      <c r="L4990" s="10">
        <v>46294</v>
      </c>
      <c r="M4990" s="6" t="s">
        <v>17985</v>
      </c>
      <c r="N4990" s="6" t="str">
        <f>IF(COUNTIF($A$2:A4990,A4990)&gt;1,"DUP","OK")</f>
        <v>OK</v>
      </c>
      <c r="O4990" s="6" t="str">
        <f t="shared" si="232"/>
        <v>ORD26002204</v>
      </c>
      <c r="P4990" s="6" t="str">
        <f t="shared" si="233"/>
        <v>Sep</v>
      </c>
      <c r="Q4990" s="6"/>
      <c r="R4990" s="9"/>
      <c r="S4990" s="8"/>
      <c r="T4990" s="8"/>
      <c r="U4990" s="8"/>
      <c r="V4990" s="8"/>
      <c r="W4990" s="8"/>
      <c r="X4990" s="6"/>
      <c r="Y4990" s="6"/>
    </row>
    <row r="4991" spans="1:25" x14ac:dyDescent="0.3">
      <c r="A4991" s="6" t="s">
        <v>18068</v>
      </c>
      <c r="B4991" s="6"/>
      <c r="C4991" s="6" t="s">
        <v>4521</v>
      </c>
      <c r="D4991" s="6" t="str">
        <f t="shared" si="231"/>
        <v>ORD26002257</v>
      </c>
      <c r="E4991" s="10">
        <v>46292</v>
      </c>
      <c r="F4991" s="6" t="s">
        <v>12294</v>
      </c>
      <c r="G4991" s="6" t="s">
        <v>18</v>
      </c>
      <c r="H4991" s="8">
        <v>6597</v>
      </c>
      <c r="I4991" s="8">
        <v>19.79</v>
      </c>
      <c r="J4991" s="8">
        <v>3.56</v>
      </c>
      <c r="K4991" s="8">
        <v>6573.65</v>
      </c>
      <c r="L4991" s="10">
        <v>46294</v>
      </c>
      <c r="M4991" s="6" t="s">
        <v>17985</v>
      </c>
      <c r="N4991" s="6" t="str">
        <f>IF(COUNTIF($A$2:A4991,A4991)&gt;1,"DUP","OK")</f>
        <v>OK</v>
      </c>
      <c r="O4991" s="6" t="str">
        <f t="shared" si="232"/>
        <v>ORD26002257</v>
      </c>
      <c r="P4991" s="6" t="str">
        <f t="shared" si="233"/>
        <v>Sep</v>
      </c>
      <c r="Q4991" s="6"/>
      <c r="R4991" s="9"/>
      <c r="S4991" s="8"/>
      <c r="T4991" s="8"/>
      <c r="U4991" s="8"/>
      <c r="V4991" s="8"/>
      <c r="W4991" s="8"/>
      <c r="X4991" s="6"/>
      <c r="Y4991" s="6"/>
    </row>
    <row r="4992" spans="1:25" x14ac:dyDescent="0.3">
      <c r="A4992" s="6" t="s">
        <v>18069</v>
      </c>
      <c r="B4992" s="6"/>
      <c r="C4992" s="6" t="s">
        <v>4561</v>
      </c>
      <c r="D4992" s="6" t="str">
        <f t="shared" si="231"/>
        <v>ORD26002277</v>
      </c>
      <c r="E4992" s="10">
        <v>46292</v>
      </c>
      <c r="F4992" s="6" t="s">
        <v>12294</v>
      </c>
      <c r="G4992" s="6" t="s">
        <v>18</v>
      </c>
      <c r="H4992" s="8">
        <v>7999</v>
      </c>
      <c r="I4992" s="8">
        <v>24</v>
      </c>
      <c r="J4992" s="8">
        <v>4.32</v>
      </c>
      <c r="K4992" s="8">
        <v>7970.68</v>
      </c>
      <c r="L4992" s="10">
        <v>46294</v>
      </c>
      <c r="M4992" s="6" t="s">
        <v>17985</v>
      </c>
      <c r="N4992" s="6" t="str">
        <f>IF(COUNTIF($A$2:A4992,A4992)&gt;1,"DUP","OK")</f>
        <v>OK</v>
      </c>
      <c r="O4992" s="6" t="str">
        <f t="shared" si="232"/>
        <v>ORD26002277</v>
      </c>
      <c r="P4992" s="6" t="str">
        <f t="shared" si="233"/>
        <v>Sep</v>
      </c>
      <c r="Q4992" s="6"/>
      <c r="R4992" s="9"/>
      <c r="S4992" s="8"/>
      <c r="T4992" s="8"/>
      <c r="U4992" s="8"/>
      <c r="V4992" s="8"/>
      <c r="W4992" s="8"/>
      <c r="X4992" s="6"/>
      <c r="Y4992" s="6"/>
    </row>
    <row r="4993" spans="1:25" x14ac:dyDescent="0.3">
      <c r="A4993" s="6" t="s">
        <v>18070</v>
      </c>
      <c r="B4993" s="6"/>
      <c r="C4993" s="6" t="s">
        <v>4586</v>
      </c>
      <c r="D4993" s="6" t="str">
        <f t="shared" si="231"/>
        <v>ORD26002290</v>
      </c>
      <c r="E4993" s="10">
        <v>46292</v>
      </c>
      <c r="F4993" s="6" t="s">
        <v>12294</v>
      </c>
      <c r="G4993" s="6" t="s">
        <v>27</v>
      </c>
      <c r="H4993" s="8">
        <v>999</v>
      </c>
      <c r="I4993" s="8">
        <v>17.98</v>
      </c>
      <c r="J4993" s="8">
        <v>3.24</v>
      </c>
      <c r="K4993" s="8">
        <v>977.78</v>
      </c>
      <c r="L4993" s="10">
        <v>46294</v>
      </c>
      <c r="M4993" s="6" t="s">
        <v>17985</v>
      </c>
      <c r="N4993" s="6" t="str">
        <f>IF(COUNTIF($A$2:A4993,A4993)&gt;1,"DUP","OK")</f>
        <v>OK</v>
      </c>
      <c r="O4993" s="6" t="str">
        <f t="shared" si="232"/>
        <v>ORD26002290</v>
      </c>
      <c r="P4993" s="6" t="str">
        <f t="shared" si="233"/>
        <v>Sep</v>
      </c>
      <c r="Q4993" s="6"/>
      <c r="R4993" s="9"/>
      <c r="S4993" s="8"/>
      <c r="T4993" s="8"/>
      <c r="U4993" s="8"/>
      <c r="V4993" s="8"/>
      <c r="W4993" s="8"/>
      <c r="X4993" s="6"/>
      <c r="Y4993" s="6"/>
    </row>
    <row r="4994" spans="1:25" x14ac:dyDescent="0.3">
      <c r="A4994" s="6" t="s">
        <v>18071</v>
      </c>
      <c r="B4994" s="6"/>
      <c r="C4994" s="6" t="s">
        <v>4634</v>
      </c>
      <c r="D4994" s="6" t="str">
        <f t="shared" ref="D4994:D5057" si="234">UPPER(SUBSTITUTE(TRIM(C4994),"-",""))</f>
        <v>ORD26002314</v>
      </c>
      <c r="E4994" s="10">
        <v>46292</v>
      </c>
      <c r="F4994" s="6" t="s">
        <v>12294</v>
      </c>
      <c r="G4994" s="6" t="s">
        <v>18</v>
      </c>
      <c r="H4994" s="8">
        <v>7999</v>
      </c>
      <c r="I4994" s="8">
        <v>24</v>
      </c>
      <c r="J4994" s="8">
        <v>4.32</v>
      </c>
      <c r="K4994" s="8">
        <v>7970.68</v>
      </c>
      <c r="L4994" s="10">
        <v>46294</v>
      </c>
      <c r="M4994" s="6" t="s">
        <v>17985</v>
      </c>
      <c r="N4994" s="6" t="str">
        <f>IF(COUNTIF($A$2:A4994,A4994)&gt;1,"DUP","OK")</f>
        <v>OK</v>
      </c>
      <c r="O4994" s="6" t="str">
        <f t="shared" ref="O4994:O5057" si="235">IF(F4994="REFUND",INDEX($D$2:$D$5743,MATCH(B4994,$A$2:$A$5743,0)),D4994)</f>
        <v>ORD26002314</v>
      </c>
      <c r="P4994" s="6" t="str">
        <f t="shared" ref="P4994:P5057" si="236">IF(L4994&gt;DATE(2026,9,30),"Oct-Due","Sep")</f>
        <v>Sep</v>
      </c>
      <c r="Q4994" s="6"/>
      <c r="R4994" s="9"/>
      <c r="S4994" s="8"/>
      <c r="T4994" s="8"/>
      <c r="U4994" s="8"/>
      <c r="V4994" s="8"/>
      <c r="W4994" s="8"/>
      <c r="X4994" s="6"/>
      <c r="Y4994" s="6"/>
    </row>
    <row r="4995" spans="1:25" x14ac:dyDescent="0.3">
      <c r="A4995" s="6" t="s">
        <v>18072</v>
      </c>
      <c r="B4995" s="6"/>
      <c r="C4995" s="6" t="s">
        <v>4747</v>
      </c>
      <c r="D4995" s="6" t="str">
        <f t="shared" si="234"/>
        <v>ORD26002371</v>
      </c>
      <c r="E4995" s="10">
        <v>46292</v>
      </c>
      <c r="F4995" s="6" t="s">
        <v>12294</v>
      </c>
      <c r="G4995" s="6" t="s">
        <v>43</v>
      </c>
      <c r="H4995" s="8">
        <v>1598</v>
      </c>
      <c r="I4995" s="8">
        <v>23.97</v>
      </c>
      <c r="J4995" s="8">
        <v>4.3099999999999996</v>
      </c>
      <c r="K4995" s="8">
        <v>1569.72</v>
      </c>
      <c r="L4995" s="10">
        <v>46294</v>
      </c>
      <c r="M4995" s="6" t="s">
        <v>17985</v>
      </c>
      <c r="N4995" s="6" t="str">
        <f>IF(COUNTIF($A$2:A4995,A4995)&gt;1,"DUP","OK")</f>
        <v>OK</v>
      </c>
      <c r="O4995" s="6" t="str">
        <f t="shared" si="235"/>
        <v>ORD26002371</v>
      </c>
      <c r="P4995" s="6" t="str">
        <f t="shared" si="236"/>
        <v>Sep</v>
      </c>
      <c r="Q4995" s="6"/>
      <c r="R4995" s="9"/>
      <c r="S4995" s="8"/>
      <c r="T4995" s="8"/>
      <c r="U4995" s="8"/>
      <c r="V4995" s="8"/>
      <c r="W4995" s="8"/>
      <c r="X4995" s="6"/>
      <c r="Y4995" s="6"/>
    </row>
    <row r="4996" spans="1:25" x14ac:dyDescent="0.3">
      <c r="A4996" s="6" t="s">
        <v>18073</v>
      </c>
      <c r="B4996" s="6"/>
      <c r="C4996" s="6" t="s">
        <v>18074</v>
      </c>
      <c r="D4996" s="6" t="str">
        <f t="shared" si="234"/>
        <v>ORD26002471</v>
      </c>
      <c r="E4996" s="10">
        <v>46292</v>
      </c>
      <c r="F4996" s="6" t="s">
        <v>12294</v>
      </c>
      <c r="G4996" s="6" t="s">
        <v>54</v>
      </c>
      <c r="H4996" s="8">
        <v>1598</v>
      </c>
      <c r="I4996" s="8">
        <v>30.36</v>
      </c>
      <c r="J4996" s="8">
        <v>5.46</v>
      </c>
      <c r="K4996" s="8">
        <v>1562.18</v>
      </c>
      <c r="L4996" s="10">
        <v>46294</v>
      </c>
      <c r="M4996" s="6" t="s">
        <v>17985</v>
      </c>
      <c r="N4996" s="6" t="str">
        <f>IF(COUNTIF($A$2:A4996,A4996)&gt;1,"DUP","OK")</f>
        <v>OK</v>
      </c>
      <c r="O4996" s="6" t="str">
        <f t="shared" si="235"/>
        <v>ORD26002471</v>
      </c>
      <c r="P4996" s="6" t="str">
        <f t="shared" si="236"/>
        <v>Sep</v>
      </c>
      <c r="Q4996" s="6"/>
      <c r="R4996" s="9"/>
      <c r="S4996" s="8"/>
      <c r="T4996" s="8"/>
      <c r="U4996" s="8"/>
      <c r="V4996" s="8"/>
      <c r="W4996" s="8"/>
      <c r="X4996" s="6"/>
      <c r="Y4996" s="6"/>
    </row>
    <row r="4997" spans="1:25" x14ac:dyDescent="0.3">
      <c r="A4997" s="6" t="s">
        <v>18075</v>
      </c>
      <c r="B4997" s="6"/>
      <c r="C4997" s="6" t="s">
        <v>4964</v>
      </c>
      <c r="D4997" s="6" t="str">
        <f t="shared" si="234"/>
        <v>ORD26002482</v>
      </c>
      <c r="E4997" s="10">
        <v>46292</v>
      </c>
      <c r="F4997" s="6" t="s">
        <v>12294</v>
      </c>
      <c r="G4997" s="6" t="s">
        <v>43</v>
      </c>
      <c r="H4997" s="8">
        <v>999</v>
      </c>
      <c r="I4997" s="8">
        <v>14.99</v>
      </c>
      <c r="J4997" s="8">
        <v>2.7</v>
      </c>
      <c r="K4997" s="8">
        <v>981.31</v>
      </c>
      <c r="L4997" s="10">
        <v>46294</v>
      </c>
      <c r="M4997" s="6" t="s">
        <v>17985</v>
      </c>
      <c r="N4997" s="6" t="str">
        <f>IF(COUNTIF($A$2:A4997,A4997)&gt;1,"DUP","OK")</f>
        <v>OK</v>
      </c>
      <c r="O4997" s="6" t="str">
        <f t="shared" si="235"/>
        <v>ORD26002482</v>
      </c>
      <c r="P4997" s="6" t="str">
        <f t="shared" si="236"/>
        <v>Sep</v>
      </c>
      <c r="Q4997" s="6"/>
      <c r="R4997" s="9"/>
      <c r="S4997" s="8"/>
      <c r="T4997" s="8"/>
      <c r="U4997" s="8"/>
      <c r="V4997" s="8"/>
      <c r="W4997" s="8"/>
      <c r="X4997" s="6"/>
      <c r="Y4997" s="6"/>
    </row>
    <row r="4998" spans="1:25" x14ac:dyDescent="0.3">
      <c r="A4998" s="6" t="s">
        <v>18076</v>
      </c>
      <c r="B4998" s="6"/>
      <c r="C4998" s="6" t="s">
        <v>4971</v>
      </c>
      <c r="D4998" s="6" t="str">
        <f t="shared" si="234"/>
        <v>ORD26002486</v>
      </c>
      <c r="E4998" s="10">
        <v>46292</v>
      </c>
      <c r="F4998" s="6" t="s">
        <v>12294</v>
      </c>
      <c r="G4998" s="6" t="s">
        <v>18</v>
      </c>
      <c r="H4998" s="8">
        <v>9998</v>
      </c>
      <c r="I4998" s="8">
        <v>29.99</v>
      </c>
      <c r="J4998" s="8">
        <v>5.4</v>
      </c>
      <c r="K4998" s="8">
        <v>9962.61</v>
      </c>
      <c r="L4998" s="10">
        <v>46294</v>
      </c>
      <c r="M4998" s="6" t="s">
        <v>17985</v>
      </c>
      <c r="N4998" s="6" t="str">
        <f>IF(COUNTIF($A$2:A4998,A4998)&gt;1,"DUP","OK")</f>
        <v>OK</v>
      </c>
      <c r="O4998" s="6" t="str">
        <f t="shared" si="235"/>
        <v>ORD26002486</v>
      </c>
      <c r="P4998" s="6" t="str">
        <f t="shared" si="236"/>
        <v>Sep</v>
      </c>
      <c r="Q4998" s="6"/>
      <c r="R4998" s="9"/>
      <c r="S4998" s="8"/>
      <c r="T4998" s="8"/>
      <c r="U4998" s="8"/>
      <c r="V4998" s="8"/>
      <c r="W4998" s="8"/>
      <c r="X4998" s="6"/>
      <c r="Y4998" s="6"/>
    </row>
    <row r="4999" spans="1:25" x14ac:dyDescent="0.3">
      <c r="A4999" s="6" t="s">
        <v>18077</v>
      </c>
      <c r="B4999" s="6"/>
      <c r="C4999" s="6" t="s">
        <v>4987</v>
      </c>
      <c r="D4999" s="6" t="str">
        <f t="shared" si="234"/>
        <v>ORD26002494</v>
      </c>
      <c r="E4999" s="10">
        <v>46292</v>
      </c>
      <c r="F4999" s="6" t="s">
        <v>12294</v>
      </c>
      <c r="G4999" s="6" t="s">
        <v>18</v>
      </c>
      <c r="H4999" s="8">
        <v>1098</v>
      </c>
      <c r="I4999" s="8">
        <v>0</v>
      </c>
      <c r="J4999" s="8">
        <v>0</v>
      </c>
      <c r="K4999" s="8">
        <v>1098</v>
      </c>
      <c r="L4999" s="10">
        <v>46294</v>
      </c>
      <c r="M4999" s="6" t="s">
        <v>17985</v>
      </c>
      <c r="N4999" s="6" t="str">
        <f>IF(COUNTIF($A$2:A4999,A4999)&gt;1,"DUP","OK")</f>
        <v>OK</v>
      </c>
      <c r="O4999" s="6" t="str">
        <f t="shared" si="235"/>
        <v>ORD26002494</v>
      </c>
      <c r="P4999" s="6" t="str">
        <f t="shared" si="236"/>
        <v>Sep</v>
      </c>
      <c r="Q4999" s="6"/>
      <c r="R4999" s="9"/>
      <c r="S4999" s="8"/>
      <c r="T4999" s="8"/>
      <c r="U4999" s="8"/>
      <c r="V4999" s="8"/>
      <c r="W4999" s="8"/>
      <c r="X4999" s="6"/>
      <c r="Y4999" s="6"/>
    </row>
    <row r="5000" spans="1:25" x14ac:dyDescent="0.3">
      <c r="A5000" s="6" t="s">
        <v>18078</v>
      </c>
      <c r="B5000" s="6"/>
      <c r="C5000" s="6" t="s">
        <v>5042</v>
      </c>
      <c r="D5000" s="6" t="str">
        <f t="shared" si="234"/>
        <v>ORD26002522</v>
      </c>
      <c r="E5000" s="10">
        <v>46292</v>
      </c>
      <c r="F5000" s="6" t="s">
        <v>12294</v>
      </c>
      <c r="G5000" s="6" t="s">
        <v>18</v>
      </c>
      <c r="H5000" s="8">
        <v>2848</v>
      </c>
      <c r="I5000" s="8">
        <v>8.5399999999999991</v>
      </c>
      <c r="J5000" s="8">
        <v>1.54</v>
      </c>
      <c r="K5000" s="8">
        <v>2837.92</v>
      </c>
      <c r="L5000" s="10">
        <v>46294</v>
      </c>
      <c r="M5000" s="6" t="s">
        <v>17985</v>
      </c>
      <c r="N5000" s="6" t="str">
        <f>IF(COUNTIF($A$2:A5000,A5000)&gt;1,"DUP","OK")</f>
        <v>OK</v>
      </c>
      <c r="O5000" s="6" t="str">
        <f t="shared" si="235"/>
        <v>ORD26002522</v>
      </c>
      <c r="P5000" s="6" t="str">
        <f t="shared" si="236"/>
        <v>Sep</v>
      </c>
      <c r="Q5000" s="6"/>
      <c r="R5000" s="9"/>
      <c r="S5000" s="8"/>
      <c r="T5000" s="8"/>
      <c r="U5000" s="8"/>
      <c r="V5000" s="8"/>
      <c r="W5000" s="8"/>
      <c r="X5000" s="6"/>
      <c r="Y5000" s="6"/>
    </row>
    <row r="5001" spans="1:25" x14ac:dyDescent="0.3">
      <c r="A5001" s="6" t="s">
        <v>18079</v>
      </c>
      <c r="B5001" s="6"/>
      <c r="C5001" s="6" t="s">
        <v>5140</v>
      </c>
      <c r="D5001" s="6" t="str">
        <f t="shared" si="234"/>
        <v>ORD26002571</v>
      </c>
      <c r="E5001" s="10">
        <v>46292</v>
      </c>
      <c r="F5001" s="6" t="s">
        <v>12294</v>
      </c>
      <c r="G5001" s="6" t="s">
        <v>18</v>
      </c>
      <c r="H5001" s="8">
        <v>1799</v>
      </c>
      <c r="I5001" s="8">
        <v>0</v>
      </c>
      <c r="J5001" s="8">
        <v>0</v>
      </c>
      <c r="K5001" s="8">
        <v>1799</v>
      </c>
      <c r="L5001" s="10">
        <v>46294</v>
      </c>
      <c r="M5001" s="6" t="s">
        <v>17985</v>
      </c>
      <c r="N5001" s="6" t="str">
        <f>IF(COUNTIF($A$2:A5001,A5001)&gt;1,"DUP","OK")</f>
        <v>OK</v>
      </c>
      <c r="O5001" s="6" t="str">
        <f t="shared" si="235"/>
        <v>ORD26002571</v>
      </c>
      <c r="P5001" s="6" t="str">
        <f t="shared" si="236"/>
        <v>Sep</v>
      </c>
      <c r="Q5001" s="6"/>
      <c r="R5001" s="9"/>
      <c r="S5001" s="8"/>
      <c r="T5001" s="8"/>
      <c r="U5001" s="8"/>
      <c r="V5001" s="8"/>
      <c r="W5001" s="8"/>
      <c r="X5001" s="6"/>
      <c r="Y5001" s="6"/>
    </row>
    <row r="5002" spans="1:25" x14ac:dyDescent="0.3">
      <c r="A5002" s="6" t="s">
        <v>18080</v>
      </c>
      <c r="B5002" s="6"/>
      <c r="C5002" s="6" t="s">
        <v>5146</v>
      </c>
      <c r="D5002" s="6" t="str">
        <f t="shared" si="234"/>
        <v>ORD26002575</v>
      </c>
      <c r="E5002" s="10">
        <v>46292</v>
      </c>
      <c r="F5002" s="6" t="s">
        <v>12294</v>
      </c>
      <c r="G5002" s="6" t="s">
        <v>18</v>
      </c>
      <c r="H5002" s="8">
        <v>1799</v>
      </c>
      <c r="I5002" s="8">
        <v>0</v>
      </c>
      <c r="J5002" s="8">
        <v>0</v>
      </c>
      <c r="K5002" s="8">
        <v>1799</v>
      </c>
      <c r="L5002" s="10">
        <v>46294</v>
      </c>
      <c r="M5002" s="6" t="s">
        <v>17985</v>
      </c>
      <c r="N5002" s="6" t="str">
        <f>IF(COUNTIF($A$2:A5002,A5002)&gt;1,"DUP","OK")</f>
        <v>OK</v>
      </c>
      <c r="O5002" s="6" t="str">
        <f t="shared" si="235"/>
        <v>ORD26002575</v>
      </c>
      <c r="P5002" s="6" t="str">
        <f t="shared" si="236"/>
        <v>Sep</v>
      </c>
      <c r="Q5002" s="6"/>
      <c r="R5002" s="9"/>
      <c r="S5002" s="8"/>
      <c r="T5002" s="8"/>
      <c r="U5002" s="8"/>
      <c r="V5002" s="8"/>
      <c r="W5002" s="8"/>
      <c r="X5002" s="6"/>
      <c r="Y5002" s="6"/>
    </row>
    <row r="5003" spans="1:25" x14ac:dyDescent="0.3">
      <c r="A5003" s="6" t="s">
        <v>18081</v>
      </c>
      <c r="B5003" s="6"/>
      <c r="C5003" s="6" t="s">
        <v>18082</v>
      </c>
      <c r="D5003" s="6" t="str">
        <f t="shared" si="234"/>
        <v>ORD26002592</v>
      </c>
      <c r="E5003" s="10">
        <v>46292</v>
      </c>
      <c r="F5003" s="6" t="s">
        <v>12294</v>
      </c>
      <c r="G5003" s="6" t="s">
        <v>27</v>
      </c>
      <c r="H5003" s="8">
        <v>2098</v>
      </c>
      <c r="I5003" s="8">
        <v>33.57</v>
      </c>
      <c r="J5003" s="8">
        <v>6.04</v>
      </c>
      <c r="K5003" s="8">
        <v>2058.39</v>
      </c>
      <c r="L5003" s="10">
        <v>46294</v>
      </c>
      <c r="M5003" s="6" t="s">
        <v>17985</v>
      </c>
      <c r="N5003" s="6" t="str">
        <f>IF(COUNTIF($A$2:A5003,A5003)&gt;1,"DUP","OK")</f>
        <v>OK</v>
      </c>
      <c r="O5003" s="6" t="str">
        <f t="shared" si="235"/>
        <v>ORD26002592</v>
      </c>
      <c r="P5003" s="6" t="str">
        <f t="shared" si="236"/>
        <v>Sep</v>
      </c>
      <c r="Q5003" s="6"/>
      <c r="R5003" s="9"/>
      <c r="S5003" s="8"/>
      <c r="T5003" s="8"/>
      <c r="U5003" s="8"/>
      <c r="V5003" s="8"/>
      <c r="W5003" s="8"/>
      <c r="X5003" s="6"/>
      <c r="Y5003" s="6"/>
    </row>
    <row r="5004" spans="1:25" x14ac:dyDescent="0.3">
      <c r="A5004" s="6" t="s">
        <v>18083</v>
      </c>
      <c r="B5004" s="6"/>
      <c r="C5004" s="6" t="s">
        <v>5188</v>
      </c>
      <c r="D5004" s="6" t="str">
        <f t="shared" si="234"/>
        <v>ORD26002596</v>
      </c>
      <c r="E5004" s="10">
        <v>46292</v>
      </c>
      <c r="F5004" s="6" t="s">
        <v>12294</v>
      </c>
      <c r="G5004" s="6" t="s">
        <v>27</v>
      </c>
      <c r="H5004" s="8">
        <v>3298</v>
      </c>
      <c r="I5004" s="8">
        <v>52.77</v>
      </c>
      <c r="J5004" s="8">
        <v>9.5</v>
      </c>
      <c r="K5004" s="8">
        <v>3235.73</v>
      </c>
      <c r="L5004" s="10">
        <v>46294</v>
      </c>
      <c r="M5004" s="6" t="s">
        <v>17985</v>
      </c>
      <c r="N5004" s="6" t="str">
        <f>IF(COUNTIF($A$2:A5004,A5004)&gt;1,"DUP","OK")</f>
        <v>OK</v>
      </c>
      <c r="O5004" s="6" t="str">
        <f t="shared" si="235"/>
        <v>ORD26002596</v>
      </c>
      <c r="P5004" s="6" t="str">
        <f t="shared" si="236"/>
        <v>Sep</v>
      </c>
      <c r="Q5004" s="6"/>
      <c r="R5004" s="9"/>
      <c r="S5004" s="8"/>
      <c r="T5004" s="8"/>
      <c r="U5004" s="8"/>
      <c r="V5004" s="8"/>
      <c r="W5004" s="8"/>
      <c r="X5004" s="6"/>
      <c r="Y5004" s="6"/>
    </row>
    <row r="5005" spans="1:25" x14ac:dyDescent="0.3">
      <c r="A5005" s="6" t="s">
        <v>18084</v>
      </c>
      <c r="B5005" s="6"/>
      <c r="C5005" s="6" t="s">
        <v>5246</v>
      </c>
      <c r="D5005" s="6" t="str">
        <f t="shared" si="234"/>
        <v>ORD26002625</v>
      </c>
      <c r="E5005" s="10">
        <v>46292</v>
      </c>
      <c r="F5005" s="6" t="s">
        <v>12294</v>
      </c>
      <c r="G5005" s="6" t="s">
        <v>27</v>
      </c>
      <c r="H5005" s="8">
        <v>1799</v>
      </c>
      <c r="I5005" s="8">
        <v>32.380000000000003</v>
      </c>
      <c r="J5005" s="8">
        <v>5.83</v>
      </c>
      <c r="K5005" s="8">
        <v>1760.79</v>
      </c>
      <c r="L5005" s="10">
        <v>46294</v>
      </c>
      <c r="M5005" s="6" t="s">
        <v>17985</v>
      </c>
      <c r="N5005" s="6" t="str">
        <f>IF(COUNTIF($A$2:A5005,A5005)&gt;1,"DUP","OK")</f>
        <v>OK</v>
      </c>
      <c r="O5005" s="6" t="str">
        <f t="shared" si="235"/>
        <v>ORD26002625</v>
      </c>
      <c r="P5005" s="6" t="str">
        <f t="shared" si="236"/>
        <v>Sep</v>
      </c>
      <c r="Q5005" s="6"/>
      <c r="R5005" s="9"/>
      <c r="S5005" s="8"/>
      <c r="T5005" s="8"/>
      <c r="U5005" s="8"/>
      <c r="V5005" s="8"/>
      <c r="W5005" s="8"/>
      <c r="X5005" s="6"/>
      <c r="Y5005" s="6"/>
    </row>
    <row r="5006" spans="1:25" x14ac:dyDescent="0.3">
      <c r="A5006" s="6" t="s">
        <v>18085</v>
      </c>
      <c r="B5006" s="6"/>
      <c r="C5006" s="6" t="s">
        <v>5280</v>
      </c>
      <c r="D5006" s="6" t="str">
        <f t="shared" si="234"/>
        <v>ORD26002642</v>
      </c>
      <c r="E5006" s="10">
        <v>46292</v>
      </c>
      <c r="F5006" s="6" t="s">
        <v>12294</v>
      </c>
      <c r="G5006" s="6" t="s">
        <v>18</v>
      </c>
      <c r="H5006" s="8">
        <v>3798</v>
      </c>
      <c r="I5006" s="8">
        <v>11.39</v>
      </c>
      <c r="J5006" s="8">
        <v>2.0499999999999998</v>
      </c>
      <c r="K5006" s="8">
        <v>3784.56</v>
      </c>
      <c r="L5006" s="10">
        <v>46294</v>
      </c>
      <c r="M5006" s="6" t="s">
        <v>17985</v>
      </c>
      <c r="N5006" s="6" t="str">
        <f>IF(COUNTIF($A$2:A5006,A5006)&gt;1,"DUP","OK")</f>
        <v>OK</v>
      </c>
      <c r="O5006" s="6" t="str">
        <f t="shared" si="235"/>
        <v>ORD26002642</v>
      </c>
      <c r="P5006" s="6" t="str">
        <f t="shared" si="236"/>
        <v>Sep</v>
      </c>
      <c r="Q5006" s="6"/>
      <c r="R5006" s="9"/>
      <c r="S5006" s="8"/>
      <c r="T5006" s="8"/>
      <c r="U5006" s="8"/>
      <c r="V5006" s="8"/>
      <c r="W5006" s="8"/>
      <c r="X5006" s="6"/>
      <c r="Y5006" s="6"/>
    </row>
    <row r="5007" spans="1:25" x14ac:dyDescent="0.3">
      <c r="A5007" s="6" t="s">
        <v>18086</v>
      </c>
      <c r="B5007" s="6"/>
      <c r="C5007" s="6" t="s">
        <v>5290</v>
      </c>
      <c r="D5007" s="6" t="str">
        <f t="shared" si="234"/>
        <v>ORD26002647</v>
      </c>
      <c r="E5007" s="10">
        <v>46292</v>
      </c>
      <c r="F5007" s="6" t="s">
        <v>12294</v>
      </c>
      <c r="G5007" s="6" t="s">
        <v>18</v>
      </c>
      <c r="H5007" s="8">
        <v>1499</v>
      </c>
      <c r="I5007" s="8">
        <v>0</v>
      </c>
      <c r="J5007" s="8">
        <v>0</v>
      </c>
      <c r="K5007" s="8">
        <v>1499</v>
      </c>
      <c r="L5007" s="10">
        <v>46294</v>
      </c>
      <c r="M5007" s="6" t="s">
        <v>17985</v>
      </c>
      <c r="N5007" s="6" t="str">
        <f>IF(COUNTIF($A$2:A5007,A5007)&gt;1,"DUP","OK")</f>
        <v>OK</v>
      </c>
      <c r="O5007" s="6" t="str">
        <f t="shared" si="235"/>
        <v>ORD26002647</v>
      </c>
      <c r="P5007" s="6" t="str">
        <f t="shared" si="236"/>
        <v>Sep</v>
      </c>
      <c r="Q5007" s="6"/>
      <c r="R5007" s="9"/>
      <c r="S5007" s="8"/>
      <c r="T5007" s="8"/>
      <c r="U5007" s="8"/>
      <c r="V5007" s="8"/>
      <c r="W5007" s="8"/>
      <c r="X5007" s="6"/>
      <c r="Y5007" s="6"/>
    </row>
    <row r="5008" spans="1:25" x14ac:dyDescent="0.3">
      <c r="A5008" s="6" t="s">
        <v>18087</v>
      </c>
      <c r="B5008" s="6"/>
      <c r="C5008" s="6" t="s">
        <v>5322</v>
      </c>
      <c r="D5008" s="6" t="str">
        <f t="shared" si="234"/>
        <v>ORD26002663</v>
      </c>
      <c r="E5008" s="10">
        <v>46292</v>
      </c>
      <c r="F5008" s="6" t="s">
        <v>12294</v>
      </c>
      <c r="G5008" s="6" t="s">
        <v>18</v>
      </c>
      <c r="H5008" s="8">
        <v>3998</v>
      </c>
      <c r="I5008" s="8">
        <v>11.99</v>
      </c>
      <c r="J5008" s="8">
        <v>2.16</v>
      </c>
      <c r="K5008" s="8">
        <v>3983.85</v>
      </c>
      <c r="L5008" s="10">
        <v>46294</v>
      </c>
      <c r="M5008" s="6" t="s">
        <v>17985</v>
      </c>
      <c r="N5008" s="6" t="str">
        <f>IF(COUNTIF($A$2:A5008,A5008)&gt;1,"DUP","OK")</f>
        <v>OK</v>
      </c>
      <c r="O5008" s="6" t="str">
        <f t="shared" si="235"/>
        <v>ORD26002663</v>
      </c>
      <c r="P5008" s="6" t="str">
        <f t="shared" si="236"/>
        <v>Sep</v>
      </c>
      <c r="Q5008" s="6"/>
      <c r="R5008" s="9"/>
      <c r="S5008" s="8"/>
      <c r="T5008" s="8"/>
      <c r="U5008" s="8"/>
      <c r="V5008" s="8"/>
      <c r="W5008" s="8"/>
      <c r="X5008" s="6"/>
      <c r="Y5008" s="6"/>
    </row>
    <row r="5009" spans="1:25" x14ac:dyDescent="0.3">
      <c r="A5009" s="6" t="s">
        <v>18088</v>
      </c>
      <c r="B5009" s="6"/>
      <c r="C5009" s="6" t="s">
        <v>18089</v>
      </c>
      <c r="D5009" s="6" t="str">
        <f t="shared" si="234"/>
        <v>ORD26002668</v>
      </c>
      <c r="E5009" s="10">
        <v>46292</v>
      </c>
      <c r="F5009" s="6" t="s">
        <v>12294</v>
      </c>
      <c r="G5009" s="6" t="s">
        <v>18</v>
      </c>
      <c r="H5009" s="8">
        <v>1299</v>
      </c>
      <c r="I5009" s="8">
        <v>0</v>
      </c>
      <c r="J5009" s="8">
        <v>0</v>
      </c>
      <c r="K5009" s="8">
        <v>1299</v>
      </c>
      <c r="L5009" s="10">
        <v>46294</v>
      </c>
      <c r="M5009" s="6" t="s">
        <v>17985</v>
      </c>
      <c r="N5009" s="6" t="str">
        <f>IF(COUNTIF($A$2:A5009,A5009)&gt;1,"DUP","OK")</f>
        <v>OK</v>
      </c>
      <c r="O5009" s="6" t="str">
        <f t="shared" si="235"/>
        <v>ORD26002668</v>
      </c>
      <c r="P5009" s="6" t="str">
        <f t="shared" si="236"/>
        <v>Sep</v>
      </c>
      <c r="Q5009" s="6"/>
      <c r="R5009" s="9"/>
      <c r="S5009" s="8"/>
      <c r="T5009" s="8"/>
      <c r="U5009" s="8"/>
      <c r="V5009" s="8"/>
      <c r="W5009" s="8"/>
      <c r="X5009" s="6"/>
      <c r="Y5009" s="6"/>
    </row>
    <row r="5010" spans="1:25" x14ac:dyDescent="0.3">
      <c r="A5010" s="6" t="s">
        <v>18090</v>
      </c>
      <c r="B5010" s="6"/>
      <c r="C5010" s="6" t="s">
        <v>5444</v>
      </c>
      <c r="D5010" s="6" t="str">
        <f t="shared" si="234"/>
        <v>ORD26002724</v>
      </c>
      <c r="E5010" s="10">
        <v>46292</v>
      </c>
      <c r="F5010" s="6" t="s">
        <v>12294</v>
      </c>
      <c r="G5010" s="6" t="s">
        <v>27</v>
      </c>
      <c r="H5010" s="8">
        <v>4999</v>
      </c>
      <c r="I5010" s="8">
        <v>79.98</v>
      </c>
      <c r="J5010" s="8">
        <v>14.4</v>
      </c>
      <c r="K5010" s="8">
        <v>4904.62</v>
      </c>
      <c r="L5010" s="10">
        <v>46294</v>
      </c>
      <c r="M5010" s="6" t="s">
        <v>17985</v>
      </c>
      <c r="N5010" s="6" t="str">
        <f>IF(COUNTIF($A$2:A5010,A5010)&gt;1,"DUP","OK")</f>
        <v>OK</v>
      </c>
      <c r="O5010" s="6" t="str">
        <f t="shared" si="235"/>
        <v>ORD26002724</v>
      </c>
      <c r="P5010" s="6" t="str">
        <f t="shared" si="236"/>
        <v>Sep</v>
      </c>
      <c r="Q5010" s="6"/>
      <c r="R5010" s="9"/>
      <c r="S5010" s="8"/>
      <c r="T5010" s="8"/>
      <c r="U5010" s="8"/>
      <c r="V5010" s="8"/>
      <c r="W5010" s="8"/>
      <c r="X5010" s="6"/>
      <c r="Y5010" s="6"/>
    </row>
    <row r="5011" spans="1:25" x14ac:dyDescent="0.3">
      <c r="A5011" s="6" t="s">
        <v>18091</v>
      </c>
      <c r="B5011" s="6"/>
      <c r="C5011" s="6" t="s">
        <v>5466</v>
      </c>
      <c r="D5011" s="6" t="str">
        <f t="shared" si="234"/>
        <v>ORD26002735</v>
      </c>
      <c r="E5011" s="10">
        <v>46292</v>
      </c>
      <c r="F5011" s="6" t="s">
        <v>12294</v>
      </c>
      <c r="G5011" s="6" t="s">
        <v>43</v>
      </c>
      <c r="H5011" s="8">
        <v>3499</v>
      </c>
      <c r="I5011" s="8">
        <v>41.99</v>
      </c>
      <c r="J5011" s="8">
        <v>7.56</v>
      </c>
      <c r="K5011" s="8">
        <v>3449.45</v>
      </c>
      <c r="L5011" s="10">
        <v>46294</v>
      </c>
      <c r="M5011" s="6" t="s">
        <v>17985</v>
      </c>
      <c r="N5011" s="6" t="str">
        <f>IF(COUNTIF($A$2:A5011,A5011)&gt;1,"DUP","OK")</f>
        <v>OK</v>
      </c>
      <c r="O5011" s="6" t="str">
        <f t="shared" si="235"/>
        <v>ORD26002735</v>
      </c>
      <c r="P5011" s="6" t="str">
        <f t="shared" si="236"/>
        <v>Sep</v>
      </c>
      <c r="Q5011" s="6"/>
      <c r="R5011" s="9"/>
      <c r="S5011" s="8"/>
      <c r="T5011" s="8"/>
      <c r="U5011" s="8"/>
      <c r="V5011" s="8"/>
      <c r="W5011" s="8"/>
      <c r="X5011" s="6"/>
      <c r="Y5011" s="6"/>
    </row>
    <row r="5012" spans="1:25" x14ac:dyDescent="0.3">
      <c r="A5012" s="6" t="s">
        <v>18092</v>
      </c>
      <c r="B5012" s="6"/>
      <c r="C5012" s="6" t="s">
        <v>5511</v>
      </c>
      <c r="D5012" s="6" t="str">
        <f t="shared" si="234"/>
        <v>ORD26002758</v>
      </c>
      <c r="E5012" s="10">
        <v>46292</v>
      </c>
      <c r="F5012" s="6" t="s">
        <v>12294</v>
      </c>
      <c r="G5012" s="6" t="s">
        <v>27</v>
      </c>
      <c r="H5012" s="8">
        <v>1299</v>
      </c>
      <c r="I5012" s="8">
        <v>23.38</v>
      </c>
      <c r="J5012" s="8">
        <v>4.21</v>
      </c>
      <c r="K5012" s="8">
        <v>1271.4100000000001</v>
      </c>
      <c r="L5012" s="10">
        <v>46294</v>
      </c>
      <c r="M5012" s="6" t="s">
        <v>17985</v>
      </c>
      <c r="N5012" s="6" t="str">
        <f>IF(COUNTIF($A$2:A5012,A5012)&gt;1,"DUP","OK")</f>
        <v>OK</v>
      </c>
      <c r="O5012" s="6" t="str">
        <f t="shared" si="235"/>
        <v>ORD26002758</v>
      </c>
      <c r="P5012" s="6" t="str">
        <f t="shared" si="236"/>
        <v>Sep</v>
      </c>
      <c r="Q5012" s="6"/>
      <c r="R5012" s="9"/>
      <c r="S5012" s="8"/>
      <c r="T5012" s="8"/>
      <c r="U5012" s="8"/>
      <c r="V5012" s="8"/>
      <c r="W5012" s="8"/>
      <c r="X5012" s="6"/>
      <c r="Y5012" s="6"/>
    </row>
    <row r="5013" spans="1:25" x14ac:dyDescent="0.3">
      <c r="A5013" s="6" t="s">
        <v>18093</v>
      </c>
      <c r="B5013" s="6"/>
      <c r="C5013" s="6" t="s">
        <v>5582</v>
      </c>
      <c r="D5013" s="6" t="str">
        <f t="shared" si="234"/>
        <v>ORD26002794</v>
      </c>
      <c r="E5013" s="10">
        <v>46292</v>
      </c>
      <c r="F5013" s="6" t="s">
        <v>12294</v>
      </c>
      <c r="G5013" s="6" t="s">
        <v>18</v>
      </c>
      <c r="H5013" s="8">
        <v>499</v>
      </c>
      <c r="I5013" s="8">
        <v>0</v>
      </c>
      <c r="J5013" s="8">
        <v>0</v>
      </c>
      <c r="K5013" s="8">
        <v>499</v>
      </c>
      <c r="L5013" s="10">
        <v>46294</v>
      </c>
      <c r="M5013" s="6" t="s">
        <v>17985</v>
      </c>
      <c r="N5013" s="6" t="str">
        <f>IF(COUNTIF($A$2:A5013,A5013)&gt;1,"DUP","OK")</f>
        <v>OK</v>
      </c>
      <c r="O5013" s="6" t="str">
        <f t="shared" si="235"/>
        <v>ORD26002794</v>
      </c>
      <c r="P5013" s="6" t="str">
        <f t="shared" si="236"/>
        <v>Sep</v>
      </c>
      <c r="Q5013" s="6"/>
      <c r="R5013" s="9"/>
      <c r="S5013" s="8"/>
      <c r="T5013" s="8"/>
      <c r="U5013" s="8"/>
      <c r="V5013" s="8"/>
      <c r="W5013" s="8"/>
      <c r="X5013" s="6"/>
      <c r="Y5013" s="6"/>
    </row>
    <row r="5014" spans="1:25" x14ac:dyDescent="0.3">
      <c r="A5014" s="6" t="s">
        <v>18094</v>
      </c>
      <c r="B5014" s="6"/>
      <c r="C5014" s="6" t="s">
        <v>5598</v>
      </c>
      <c r="D5014" s="6" t="str">
        <f t="shared" si="234"/>
        <v>ORD26002802</v>
      </c>
      <c r="E5014" s="10">
        <v>46292</v>
      </c>
      <c r="F5014" s="6" t="s">
        <v>12294</v>
      </c>
      <c r="G5014" s="6" t="s">
        <v>54</v>
      </c>
      <c r="H5014" s="8">
        <v>999</v>
      </c>
      <c r="I5014" s="8">
        <v>18.98</v>
      </c>
      <c r="J5014" s="8">
        <v>3.42</v>
      </c>
      <c r="K5014" s="8">
        <v>976.6</v>
      </c>
      <c r="L5014" s="10">
        <v>46294</v>
      </c>
      <c r="M5014" s="6" t="s">
        <v>17985</v>
      </c>
      <c r="N5014" s="6" t="str">
        <f>IF(COUNTIF($A$2:A5014,A5014)&gt;1,"DUP","OK")</f>
        <v>OK</v>
      </c>
      <c r="O5014" s="6" t="str">
        <f t="shared" si="235"/>
        <v>ORD26002802</v>
      </c>
      <c r="P5014" s="6" t="str">
        <f t="shared" si="236"/>
        <v>Sep</v>
      </c>
      <c r="Q5014" s="6"/>
      <c r="R5014" s="9"/>
      <c r="S5014" s="8"/>
      <c r="T5014" s="8"/>
      <c r="U5014" s="8"/>
      <c r="V5014" s="8"/>
      <c r="W5014" s="8"/>
      <c r="X5014" s="6"/>
      <c r="Y5014" s="6"/>
    </row>
    <row r="5015" spans="1:25" x14ac:dyDescent="0.3">
      <c r="A5015" s="6" t="s">
        <v>18095</v>
      </c>
      <c r="B5015" s="6"/>
      <c r="C5015" s="6" t="s">
        <v>18096</v>
      </c>
      <c r="D5015" s="6" t="str">
        <f t="shared" si="234"/>
        <v>ORD26002843</v>
      </c>
      <c r="E5015" s="10">
        <v>46292</v>
      </c>
      <c r="F5015" s="6" t="s">
        <v>12294</v>
      </c>
      <c r="G5015" s="6" t="s">
        <v>27</v>
      </c>
      <c r="H5015" s="8">
        <v>2598</v>
      </c>
      <c r="I5015" s="8">
        <v>41.57</v>
      </c>
      <c r="J5015" s="8">
        <v>7.48</v>
      </c>
      <c r="K5015" s="8">
        <v>2548.9499999999998</v>
      </c>
      <c r="L5015" s="10">
        <v>46294</v>
      </c>
      <c r="M5015" s="6" t="s">
        <v>17985</v>
      </c>
      <c r="N5015" s="6" t="str">
        <f>IF(COUNTIF($A$2:A5015,A5015)&gt;1,"DUP","OK")</f>
        <v>OK</v>
      </c>
      <c r="O5015" s="6" t="str">
        <f t="shared" si="235"/>
        <v>ORD26002843</v>
      </c>
      <c r="P5015" s="6" t="str">
        <f t="shared" si="236"/>
        <v>Sep</v>
      </c>
      <c r="Q5015" s="6"/>
      <c r="R5015" s="9"/>
      <c r="S5015" s="8"/>
      <c r="T5015" s="8"/>
      <c r="U5015" s="8"/>
      <c r="V5015" s="8"/>
      <c r="W5015" s="8"/>
      <c r="X5015" s="6"/>
      <c r="Y5015" s="6"/>
    </row>
    <row r="5016" spans="1:25" x14ac:dyDescent="0.3">
      <c r="A5016" s="6" t="s">
        <v>18097</v>
      </c>
      <c r="B5016" s="6"/>
      <c r="C5016" s="6" t="s">
        <v>5727</v>
      </c>
      <c r="D5016" s="6" t="str">
        <f t="shared" si="234"/>
        <v>ORD26002868</v>
      </c>
      <c r="E5016" s="10">
        <v>46292</v>
      </c>
      <c r="F5016" s="6" t="s">
        <v>12294</v>
      </c>
      <c r="G5016" s="6" t="s">
        <v>43</v>
      </c>
      <c r="H5016" s="8">
        <v>6798</v>
      </c>
      <c r="I5016" s="8">
        <v>81.58</v>
      </c>
      <c r="J5016" s="8">
        <v>14.68</v>
      </c>
      <c r="K5016" s="8">
        <v>6701.74</v>
      </c>
      <c r="L5016" s="10">
        <v>46294</v>
      </c>
      <c r="M5016" s="6" t="s">
        <v>17985</v>
      </c>
      <c r="N5016" s="6" t="str">
        <f>IF(COUNTIF($A$2:A5016,A5016)&gt;1,"DUP","OK")</f>
        <v>OK</v>
      </c>
      <c r="O5016" s="6" t="str">
        <f t="shared" si="235"/>
        <v>ORD26002868</v>
      </c>
      <c r="P5016" s="6" t="str">
        <f t="shared" si="236"/>
        <v>Sep</v>
      </c>
      <c r="Q5016" s="6"/>
      <c r="R5016" s="9"/>
      <c r="S5016" s="8"/>
      <c r="T5016" s="8"/>
      <c r="U5016" s="8"/>
      <c r="V5016" s="8"/>
      <c r="W5016" s="8"/>
      <c r="X5016" s="6"/>
      <c r="Y5016" s="6"/>
    </row>
    <row r="5017" spans="1:25" x14ac:dyDescent="0.3">
      <c r="A5017" s="6" t="s">
        <v>18098</v>
      </c>
      <c r="B5017" s="6"/>
      <c r="C5017" s="6" t="s">
        <v>5823</v>
      </c>
      <c r="D5017" s="6" t="str">
        <f t="shared" si="234"/>
        <v>ORD26002917</v>
      </c>
      <c r="E5017" s="10">
        <v>46292</v>
      </c>
      <c r="F5017" s="6" t="s">
        <v>12294</v>
      </c>
      <c r="G5017" s="6" t="s">
        <v>54</v>
      </c>
      <c r="H5017" s="8">
        <v>499</v>
      </c>
      <c r="I5017" s="8">
        <v>9.48</v>
      </c>
      <c r="J5017" s="8">
        <v>1.71</v>
      </c>
      <c r="K5017" s="8">
        <v>487.81</v>
      </c>
      <c r="L5017" s="10">
        <v>46294</v>
      </c>
      <c r="M5017" s="6" t="s">
        <v>17985</v>
      </c>
      <c r="N5017" s="6" t="str">
        <f>IF(COUNTIF($A$2:A5017,A5017)&gt;1,"DUP","OK")</f>
        <v>OK</v>
      </c>
      <c r="O5017" s="6" t="str">
        <f t="shared" si="235"/>
        <v>ORD26002917</v>
      </c>
      <c r="P5017" s="6" t="str">
        <f t="shared" si="236"/>
        <v>Sep</v>
      </c>
      <c r="Q5017" s="6"/>
      <c r="R5017" s="9"/>
      <c r="S5017" s="8"/>
      <c r="T5017" s="8"/>
      <c r="U5017" s="8"/>
      <c r="V5017" s="8"/>
      <c r="W5017" s="8"/>
      <c r="X5017" s="6"/>
      <c r="Y5017" s="6"/>
    </row>
    <row r="5018" spans="1:25" x14ac:dyDescent="0.3">
      <c r="A5018" s="6" t="s">
        <v>18099</v>
      </c>
      <c r="B5018" s="6"/>
      <c r="C5018" s="6" t="s">
        <v>5917</v>
      </c>
      <c r="D5018" s="6" t="str">
        <f t="shared" si="234"/>
        <v>ORD26002965</v>
      </c>
      <c r="E5018" s="10">
        <v>46292</v>
      </c>
      <c r="F5018" s="6" t="s">
        <v>12294</v>
      </c>
      <c r="G5018" s="6" t="s">
        <v>18</v>
      </c>
      <c r="H5018" s="8">
        <v>7997</v>
      </c>
      <c r="I5018" s="8">
        <v>23.99</v>
      </c>
      <c r="J5018" s="8">
        <v>4.32</v>
      </c>
      <c r="K5018" s="8">
        <v>7968.69</v>
      </c>
      <c r="L5018" s="10">
        <v>46294</v>
      </c>
      <c r="M5018" s="6" t="s">
        <v>17985</v>
      </c>
      <c r="N5018" s="6" t="str">
        <f>IF(COUNTIF($A$2:A5018,A5018)&gt;1,"DUP","OK")</f>
        <v>OK</v>
      </c>
      <c r="O5018" s="6" t="str">
        <f t="shared" si="235"/>
        <v>ORD26002965</v>
      </c>
      <c r="P5018" s="6" t="str">
        <f t="shared" si="236"/>
        <v>Sep</v>
      </c>
      <c r="Q5018" s="6"/>
      <c r="R5018" s="9"/>
      <c r="S5018" s="8"/>
      <c r="T5018" s="8"/>
      <c r="U5018" s="8"/>
      <c r="V5018" s="8"/>
      <c r="W5018" s="8"/>
      <c r="X5018" s="6"/>
      <c r="Y5018" s="6"/>
    </row>
    <row r="5019" spans="1:25" x14ac:dyDescent="0.3">
      <c r="A5019" s="6" t="s">
        <v>18100</v>
      </c>
      <c r="B5019" s="6"/>
      <c r="C5019" s="6" t="s">
        <v>6067</v>
      </c>
      <c r="D5019" s="6" t="str">
        <f t="shared" si="234"/>
        <v>ORD26003042</v>
      </c>
      <c r="E5019" s="10">
        <v>46292</v>
      </c>
      <c r="F5019" s="6" t="s">
        <v>12294</v>
      </c>
      <c r="G5019" s="6" t="s">
        <v>18</v>
      </c>
      <c r="H5019" s="8">
        <v>349</v>
      </c>
      <c r="I5019" s="8">
        <v>0</v>
      </c>
      <c r="J5019" s="8">
        <v>0</v>
      </c>
      <c r="K5019" s="8">
        <v>349</v>
      </c>
      <c r="L5019" s="10">
        <v>46294</v>
      </c>
      <c r="M5019" s="6" t="s">
        <v>17985</v>
      </c>
      <c r="N5019" s="6" t="str">
        <f>IF(COUNTIF($A$2:A5019,A5019)&gt;1,"DUP","OK")</f>
        <v>OK</v>
      </c>
      <c r="O5019" s="6" t="str">
        <f t="shared" si="235"/>
        <v>ORD26003042</v>
      </c>
      <c r="P5019" s="6" t="str">
        <f t="shared" si="236"/>
        <v>Sep</v>
      </c>
      <c r="Q5019" s="6"/>
      <c r="R5019" s="9"/>
      <c r="S5019" s="8"/>
      <c r="T5019" s="8"/>
      <c r="U5019" s="8"/>
      <c r="V5019" s="8"/>
      <c r="W5019" s="8"/>
      <c r="X5019" s="6"/>
      <c r="Y5019" s="6"/>
    </row>
    <row r="5020" spans="1:25" x14ac:dyDescent="0.3">
      <c r="A5020" s="6" t="s">
        <v>18101</v>
      </c>
      <c r="B5020" s="6"/>
      <c r="C5020" s="6" t="s">
        <v>6159</v>
      </c>
      <c r="D5020" s="6" t="str">
        <f t="shared" si="234"/>
        <v>ORD26003089</v>
      </c>
      <c r="E5020" s="10">
        <v>46292</v>
      </c>
      <c r="F5020" s="6" t="s">
        <v>12294</v>
      </c>
      <c r="G5020" s="6" t="s">
        <v>18</v>
      </c>
      <c r="H5020" s="8">
        <v>999</v>
      </c>
      <c r="I5020" s="8">
        <v>0</v>
      </c>
      <c r="J5020" s="8">
        <v>0</v>
      </c>
      <c r="K5020" s="8">
        <v>999</v>
      </c>
      <c r="L5020" s="10">
        <v>46294</v>
      </c>
      <c r="M5020" s="6" t="s">
        <v>17985</v>
      </c>
      <c r="N5020" s="6" t="str">
        <f>IF(COUNTIF($A$2:A5020,A5020)&gt;1,"DUP","OK")</f>
        <v>OK</v>
      </c>
      <c r="O5020" s="6" t="str">
        <f t="shared" si="235"/>
        <v>ORD26003089</v>
      </c>
      <c r="P5020" s="6" t="str">
        <f t="shared" si="236"/>
        <v>Sep</v>
      </c>
      <c r="Q5020" s="6"/>
      <c r="R5020" s="9"/>
      <c r="S5020" s="8"/>
      <c r="T5020" s="8"/>
      <c r="U5020" s="8"/>
      <c r="V5020" s="8"/>
      <c r="W5020" s="8"/>
      <c r="X5020" s="6"/>
      <c r="Y5020" s="6"/>
    </row>
    <row r="5021" spans="1:25" x14ac:dyDescent="0.3">
      <c r="A5021" s="6" t="s">
        <v>18102</v>
      </c>
      <c r="B5021" s="6"/>
      <c r="C5021" s="6" t="s">
        <v>6336</v>
      </c>
      <c r="D5021" s="6" t="str">
        <f t="shared" si="234"/>
        <v>ORD26003178</v>
      </c>
      <c r="E5021" s="10">
        <v>46292</v>
      </c>
      <c r="F5021" s="6" t="s">
        <v>12294</v>
      </c>
      <c r="G5021" s="6" t="s">
        <v>27</v>
      </c>
      <c r="H5021" s="8">
        <v>10297</v>
      </c>
      <c r="I5021" s="8">
        <v>164.75</v>
      </c>
      <c r="J5021" s="8">
        <v>29.66</v>
      </c>
      <c r="K5021" s="8">
        <v>10102.59</v>
      </c>
      <c r="L5021" s="10">
        <v>46294</v>
      </c>
      <c r="M5021" s="6" t="s">
        <v>17985</v>
      </c>
      <c r="N5021" s="6" t="str">
        <f>IF(COUNTIF($A$2:A5021,A5021)&gt;1,"DUP","OK")</f>
        <v>OK</v>
      </c>
      <c r="O5021" s="6" t="str">
        <f t="shared" si="235"/>
        <v>ORD26003178</v>
      </c>
      <c r="P5021" s="6" t="str">
        <f t="shared" si="236"/>
        <v>Sep</v>
      </c>
      <c r="Q5021" s="6"/>
      <c r="R5021" s="9"/>
      <c r="S5021" s="8"/>
      <c r="T5021" s="8"/>
      <c r="U5021" s="8"/>
      <c r="V5021" s="8"/>
      <c r="W5021" s="8"/>
      <c r="X5021" s="6"/>
      <c r="Y5021" s="6"/>
    </row>
    <row r="5022" spans="1:25" x14ac:dyDescent="0.3">
      <c r="A5022" s="6" t="s">
        <v>18103</v>
      </c>
      <c r="B5022" s="6"/>
      <c r="C5022" s="6" t="s">
        <v>18104</v>
      </c>
      <c r="D5022" s="6" t="str">
        <f t="shared" si="234"/>
        <v>ORD26003201</v>
      </c>
      <c r="E5022" s="10">
        <v>46292</v>
      </c>
      <c r="F5022" s="6" t="s">
        <v>12294</v>
      </c>
      <c r="G5022" s="6" t="s">
        <v>54</v>
      </c>
      <c r="H5022" s="8">
        <v>3797</v>
      </c>
      <c r="I5022" s="8">
        <v>64.55</v>
      </c>
      <c r="J5022" s="8">
        <v>11.62</v>
      </c>
      <c r="K5022" s="8">
        <v>3720.83</v>
      </c>
      <c r="L5022" s="10">
        <v>46294</v>
      </c>
      <c r="M5022" s="6" t="s">
        <v>17985</v>
      </c>
      <c r="N5022" s="6" t="str">
        <f>IF(COUNTIF($A$2:A5022,A5022)&gt;1,"DUP","OK")</f>
        <v>OK</v>
      </c>
      <c r="O5022" s="6" t="str">
        <f t="shared" si="235"/>
        <v>ORD26003201</v>
      </c>
      <c r="P5022" s="6" t="str">
        <f t="shared" si="236"/>
        <v>Sep</v>
      </c>
      <c r="Q5022" s="6"/>
      <c r="R5022" s="9"/>
      <c r="S5022" s="8"/>
      <c r="T5022" s="8"/>
      <c r="U5022" s="8"/>
      <c r="V5022" s="8"/>
      <c r="W5022" s="8"/>
      <c r="X5022" s="6"/>
      <c r="Y5022" s="6"/>
    </row>
    <row r="5023" spans="1:25" x14ac:dyDescent="0.3">
      <c r="A5023" s="6" t="s">
        <v>18105</v>
      </c>
      <c r="B5023" s="6"/>
      <c r="C5023" s="6" t="s">
        <v>6464</v>
      </c>
      <c r="D5023" s="6" t="str">
        <f t="shared" si="234"/>
        <v>ORD26003243</v>
      </c>
      <c r="E5023" s="10">
        <v>46292</v>
      </c>
      <c r="F5023" s="6" t="s">
        <v>12294</v>
      </c>
      <c r="G5023" s="6" t="s">
        <v>54</v>
      </c>
      <c r="H5023" s="8">
        <v>798</v>
      </c>
      <c r="I5023" s="8">
        <v>15.16</v>
      </c>
      <c r="J5023" s="8">
        <v>2.73</v>
      </c>
      <c r="K5023" s="8">
        <v>780.11</v>
      </c>
      <c r="L5023" s="10">
        <v>46294</v>
      </c>
      <c r="M5023" s="6" t="s">
        <v>17985</v>
      </c>
      <c r="N5023" s="6" t="str">
        <f>IF(COUNTIF($A$2:A5023,A5023)&gt;1,"DUP","OK")</f>
        <v>OK</v>
      </c>
      <c r="O5023" s="6" t="str">
        <f t="shared" si="235"/>
        <v>ORD26003243</v>
      </c>
      <c r="P5023" s="6" t="str">
        <f t="shared" si="236"/>
        <v>Sep</v>
      </c>
      <c r="Q5023" s="6"/>
      <c r="R5023" s="9"/>
      <c r="S5023" s="8"/>
      <c r="T5023" s="8"/>
      <c r="U5023" s="8"/>
      <c r="V5023" s="8"/>
      <c r="W5023" s="8"/>
      <c r="X5023" s="6"/>
      <c r="Y5023" s="6"/>
    </row>
    <row r="5024" spans="1:25" x14ac:dyDescent="0.3">
      <c r="A5024" s="6" t="s">
        <v>18106</v>
      </c>
      <c r="B5024" s="6"/>
      <c r="C5024" s="6" t="s">
        <v>6503</v>
      </c>
      <c r="D5024" s="6" t="str">
        <f t="shared" si="234"/>
        <v>ORD26003263</v>
      </c>
      <c r="E5024" s="10">
        <v>46292</v>
      </c>
      <c r="F5024" s="6" t="s">
        <v>12294</v>
      </c>
      <c r="G5024" s="6" t="s">
        <v>18</v>
      </c>
      <c r="H5024" s="8">
        <v>1298</v>
      </c>
      <c r="I5024" s="8">
        <v>0</v>
      </c>
      <c r="J5024" s="8">
        <v>0</v>
      </c>
      <c r="K5024" s="8">
        <v>1298</v>
      </c>
      <c r="L5024" s="10">
        <v>46294</v>
      </c>
      <c r="M5024" s="6" t="s">
        <v>17985</v>
      </c>
      <c r="N5024" s="6" t="str">
        <f>IF(COUNTIF($A$2:A5024,A5024)&gt;1,"DUP","OK")</f>
        <v>OK</v>
      </c>
      <c r="O5024" s="6" t="str">
        <f t="shared" si="235"/>
        <v>ORD26003263</v>
      </c>
      <c r="P5024" s="6" t="str">
        <f t="shared" si="236"/>
        <v>Sep</v>
      </c>
      <c r="Q5024" s="6"/>
      <c r="R5024" s="9"/>
      <c r="S5024" s="8"/>
      <c r="T5024" s="8"/>
      <c r="U5024" s="8"/>
      <c r="V5024" s="8"/>
      <c r="W5024" s="8"/>
      <c r="X5024" s="6"/>
      <c r="Y5024" s="6"/>
    </row>
    <row r="5025" spans="1:25" x14ac:dyDescent="0.3">
      <c r="A5025" s="6" t="s">
        <v>18107</v>
      </c>
      <c r="B5025" s="6"/>
      <c r="C5025" s="6" t="s">
        <v>6531</v>
      </c>
      <c r="D5025" s="6" t="str">
        <f t="shared" si="234"/>
        <v>ORD26003277</v>
      </c>
      <c r="E5025" s="10">
        <v>46292</v>
      </c>
      <c r="F5025" s="6" t="s">
        <v>12294</v>
      </c>
      <c r="G5025" s="6" t="s">
        <v>18</v>
      </c>
      <c r="H5025" s="8">
        <v>499</v>
      </c>
      <c r="I5025" s="8">
        <v>0</v>
      </c>
      <c r="J5025" s="8">
        <v>0</v>
      </c>
      <c r="K5025" s="8">
        <v>499</v>
      </c>
      <c r="L5025" s="10">
        <v>46294</v>
      </c>
      <c r="M5025" s="6" t="s">
        <v>17985</v>
      </c>
      <c r="N5025" s="6" t="str">
        <f>IF(COUNTIF($A$2:A5025,A5025)&gt;1,"DUP","OK")</f>
        <v>OK</v>
      </c>
      <c r="O5025" s="6" t="str">
        <f t="shared" si="235"/>
        <v>ORD26003277</v>
      </c>
      <c r="P5025" s="6" t="str">
        <f t="shared" si="236"/>
        <v>Sep</v>
      </c>
      <c r="Q5025" s="6"/>
      <c r="R5025" s="9"/>
      <c r="S5025" s="8"/>
      <c r="T5025" s="8"/>
      <c r="U5025" s="8"/>
      <c r="V5025" s="8"/>
      <c r="W5025" s="8"/>
      <c r="X5025" s="6"/>
      <c r="Y5025" s="6"/>
    </row>
    <row r="5026" spans="1:25" x14ac:dyDescent="0.3">
      <c r="A5026" s="6" t="s">
        <v>18108</v>
      </c>
      <c r="B5026" s="6"/>
      <c r="C5026" s="6" t="s">
        <v>6596</v>
      </c>
      <c r="D5026" s="6" t="str">
        <f t="shared" si="234"/>
        <v>ORD26003310</v>
      </c>
      <c r="E5026" s="10">
        <v>46292</v>
      </c>
      <c r="F5026" s="6" t="s">
        <v>12294</v>
      </c>
      <c r="G5026" s="6" t="s">
        <v>18</v>
      </c>
      <c r="H5026" s="8">
        <v>4997</v>
      </c>
      <c r="I5026" s="8">
        <v>14.99</v>
      </c>
      <c r="J5026" s="8">
        <v>2.7</v>
      </c>
      <c r="K5026" s="8">
        <v>4979.3100000000004</v>
      </c>
      <c r="L5026" s="10">
        <v>46294</v>
      </c>
      <c r="M5026" s="6" t="s">
        <v>17985</v>
      </c>
      <c r="N5026" s="6" t="str">
        <f>IF(COUNTIF($A$2:A5026,A5026)&gt;1,"DUP","OK")</f>
        <v>OK</v>
      </c>
      <c r="O5026" s="6" t="str">
        <f t="shared" si="235"/>
        <v>ORD26003310</v>
      </c>
      <c r="P5026" s="6" t="str">
        <f t="shared" si="236"/>
        <v>Sep</v>
      </c>
      <c r="Q5026" s="6"/>
      <c r="R5026" s="9"/>
      <c r="S5026" s="8"/>
      <c r="T5026" s="8"/>
      <c r="U5026" s="8"/>
      <c r="V5026" s="8"/>
      <c r="W5026" s="8"/>
      <c r="X5026" s="6"/>
      <c r="Y5026" s="6"/>
    </row>
    <row r="5027" spans="1:25" x14ac:dyDescent="0.3">
      <c r="A5027" s="6" t="s">
        <v>18109</v>
      </c>
      <c r="B5027" s="6"/>
      <c r="C5027" s="6" t="s">
        <v>6606</v>
      </c>
      <c r="D5027" s="6" t="str">
        <f t="shared" si="234"/>
        <v>ORD26003315</v>
      </c>
      <c r="E5027" s="10">
        <v>46292</v>
      </c>
      <c r="F5027" s="6" t="s">
        <v>12294</v>
      </c>
      <c r="G5027" s="6" t="s">
        <v>18</v>
      </c>
      <c r="H5027" s="8">
        <v>798</v>
      </c>
      <c r="I5027" s="8">
        <v>0</v>
      </c>
      <c r="J5027" s="8">
        <v>0</v>
      </c>
      <c r="K5027" s="8">
        <v>798</v>
      </c>
      <c r="L5027" s="10">
        <v>46294</v>
      </c>
      <c r="M5027" s="6" t="s">
        <v>17985</v>
      </c>
      <c r="N5027" s="6" t="str">
        <f>IF(COUNTIF($A$2:A5027,A5027)&gt;1,"DUP","OK")</f>
        <v>OK</v>
      </c>
      <c r="O5027" s="6" t="str">
        <f t="shared" si="235"/>
        <v>ORD26003315</v>
      </c>
      <c r="P5027" s="6" t="str">
        <f t="shared" si="236"/>
        <v>Sep</v>
      </c>
      <c r="Q5027" s="6"/>
      <c r="R5027" s="9"/>
      <c r="S5027" s="8"/>
      <c r="T5027" s="8"/>
      <c r="U5027" s="8"/>
      <c r="V5027" s="8"/>
      <c r="W5027" s="8"/>
      <c r="X5027" s="6"/>
      <c r="Y5027" s="6"/>
    </row>
    <row r="5028" spans="1:25" x14ac:dyDescent="0.3">
      <c r="A5028" s="6" t="s">
        <v>18110</v>
      </c>
      <c r="B5028" s="6"/>
      <c r="C5028" s="6" t="s">
        <v>6613</v>
      </c>
      <c r="D5028" s="6" t="str">
        <f t="shared" si="234"/>
        <v>ORD26003319</v>
      </c>
      <c r="E5028" s="10">
        <v>46292</v>
      </c>
      <c r="F5028" s="6" t="s">
        <v>12294</v>
      </c>
      <c r="G5028" s="6" t="s">
        <v>54</v>
      </c>
      <c r="H5028" s="8">
        <v>4999</v>
      </c>
      <c r="I5028" s="8">
        <v>84.98</v>
      </c>
      <c r="J5028" s="8">
        <v>15.3</v>
      </c>
      <c r="K5028" s="8">
        <v>4898.72</v>
      </c>
      <c r="L5028" s="10">
        <v>46294</v>
      </c>
      <c r="M5028" s="6" t="s">
        <v>17985</v>
      </c>
      <c r="N5028" s="6" t="str">
        <f>IF(COUNTIF($A$2:A5028,A5028)&gt;1,"DUP","OK")</f>
        <v>OK</v>
      </c>
      <c r="O5028" s="6" t="str">
        <f t="shared" si="235"/>
        <v>ORD26003319</v>
      </c>
      <c r="P5028" s="6" t="str">
        <f t="shared" si="236"/>
        <v>Sep</v>
      </c>
      <c r="Q5028" s="6"/>
      <c r="R5028" s="9"/>
      <c r="S5028" s="8"/>
      <c r="T5028" s="8"/>
      <c r="U5028" s="8"/>
      <c r="V5028" s="8"/>
      <c r="W5028" s="8"/>
      <c r="X5028" s="6"/>
      <c r="Y5028" s="6"/>
    </row>
    <row r="5029" spans="1:25" x14ac:dyDescent="0.3">
      <c r="A5029" s="6" t="s">
        <v>18111</v>
      </c>
      <c r="B5029" s="6"/>
      <c r="C5029" s="6" t="s">
        <v>6655</v>
      </c>
      <c r="D5029" s="6" t="str">
        <f t="shared" si="234"/>
        <v>ORD26003340</v>
      </c>
      <c r="E5029" s="10">
        <v>46292</v>
      </c>
      <c r="F5029" s="6" t="s">
        <v>12294</v>
      </c>
      <c r="G5029" s="6" t="s">
        <v>18</v>
      </c>
      <c r="H5029" s="8">
        <v>2098</v>
      </c>
      <c r="I5029" s="8">
        <v>6.29</v>
      </c>
      <c r="J5029" s="8">
        <v>1.1299999999999999</v>
      </c>
      <c r="K5029" s="8">
        <v>2090.58</v>
      </c>
      <c r="L5029" s="10">
        <v>46294</v>
      </c>
      <c r="M5029" s="6" t="s">
        <v>17985</v>
      </c>
      <c r="N5029" s="6" t="str">
        <f>IF(COUNTIF($A$2:A5029,A5029)&gt;1,"DUP","OK")</f>
        <v>OK</v>
      </c>
      <c r="O5029" s="6" t="str">
        <f t="shared" si="235"/>
        <v>ORD26003340</v>
      </c>
      <c r="P5029" s="6" t="str">
        <f t="shared" si="236"/>
        <v>Sep</v>
      </c>
      <c r="Q5029" s="6"/>
      <c r="R5029" s="9"/>
      <c r="S5029" s="8"/>
      <c r="T5029" s="8"/>
      <c r="U5029" s="8"/>
      <c r="V5029" s="8"/>
      <c r="W5029" s="8"/>
      <c r="X5029" s="6"/>
      <c r="Y5029" s="6"/>
    </row>
    <row r="5030" spans="1:25" x14ac:dyDescent="0.3">
      <c r="A5030" s="6" t="s">
        <v>18112</v>
      </c>
      <c r="B5030" s="6"/>
      <c r="C5030" s="6" t="s">
        <v>6737</v>
      </c>
      <c r="D5030" s="6" t="str">
        <f t="shared" si="234"/>
        <v>ORD26003381</v>
      </c>
      <c r="E5030" s="10">
        <v>46292</v>
      </c>
      <c r="F5030" s="6" t="s">
        <v>12294</v>
      </c>
      <c r="G5030" s="6" t="s">
        <v>18</v>
      </c>
      <c r="H5030" s="8">
        <v>1499</v>
      </c>
      <c r="I5030" s="8">
        <v>0</v>
      </c>
      <c r="J5030" s="8">
        <v>0</v>
      </c>
      <c r="K5030" s="8">
        <v>1499</v>
      </c>
      <c r="L5030" s="10">
        <v>46294</v>
      </c>
      <c r="M5030" s="6" t="s">
        <v>17985</v>
      </c>
      <c r="N5030" s="6" t="str">
        <f>IF(COUNTIF($A$2:A5030,A5030)&gt;1,"DUP","OK")</f>
        <v>OK</v>
      </c>
      <c r="O5030" s="6" t="str">
        <f t="shared" si="235"/>
        <v>ORD26003381</v>
      </c>
      <c r="P5030" s="6" t="str">
        <f t="shared" si="236"/>
        <v>Sep</v>
      </c>
      <c r="Q5030" s="6"/>
      <c r="R5030" s="9"/>
      <c r="S5030" s="8"/>
      <c r="T5030" s="8"/>
      <c r="U5030" s="8"/>
      <c r="V5030" s="8"/>
      <c r="W5030" s="8"/>
      <c r="X5030" s="6"/>
      <c r="Y5030" s="6"/>
    </row>
    <row r="5031" spans="1:25" x14ac:dyDescent="0.3">
      <c r="A5031" s="6" t="s">
        <v>18113</v>
      </c>
      <c r="B5031" s="6"/>
      <c r="C5031" s="6" t="s">
        <v>6739</v>
      </c>
      <c r="D5031" s="6" t="str">
        <f t="shared" si="234"/>
        <v>ORD26003382</v>
      </c>
      <c r="E5031" s="10">
        <v>46292</v>
      </c>
      <c r="F5031" s="6" t="s">
        <v>12294</v>
      </c>
      <c r="G5031" s="6" t="s">
        <v>18</v>
      </c>
      <c r="H5031" s="8">
        <v>1499</v>
      </c>
      <c r="I5031" s="8">
        <v>0</v>
      </c>
      <c r="J5031" s="8">
        <v>0</v>
      </c>
      <c r="K5031" s="8">
        <v>1499</v>
      </c>
      <c r="L5031" s="10">
        <v>46294</v>
      </c>
      <c r="M5031" s="6" t="s">
        <v>17985</v>
      </c>
      <c r="N5031" s="6" t="str">
        <f>IF(COUNTIF($A$2:A5031,A5031)&gt;1,"DUP","OK")</f>
        <v>OK</v>
      </c>
      <c r="O5031" s="6" t="str">
        <f t="shared" si="235"/>
        <v>ORD26003382</v>
      </c>
      <c r="P5031" s="6" t="str">
        <f t="shared" si="236"/>
        <v>Sep</v>
      </c>
      <c r="Q5031" s="6"/>
      <c r="R5031" s="9"/>
      <c r="S5031" s="8"/>
      <c r="T5031" s="8"/>
      <c r="U5031" s="8"/>
      <c r="V5031" s="8"/>
      <c r="W5031" s="8"/>
      <c r="X5031" s="6"/>
      <c r="Y5031" s="6"/>
    </row>
    <row r="5032" spans="1:25" x14ac:dyDescent="0.3">
      <c r="A5032" s="6" t="s">
        <v>18114</v>
      </c>
      <c r="B5032" s="6"/>
      <c r="C5032" s="6" t="s">
        <v>6741</v>
      </c>
      <c r="D5032" s="6" t="str">
        <f t="shared" si="234"/>
        <v>ORD26003383</v>
      </c>
      <c r="E5032" s="10">
        <v>46292</v>
      </c>
      <c r="F5032" s="6" t="s">
        <v>12294</v>
      </c>
      <c r="G5032" s="6" t="s">
        <v>43</v>
      </c>
      <c r="H5032" s="8">
        <v>4999</v>
      </c>
      <c r="I5032" s="8">
        <v>59.99</v>
      </c>
      <c r="J5032" s="8">
        <v>10.8</v>
      </c>
      <c r="K5032" s="8">
        <v>4928.21</v>
      </c>
      <c r="L5032" s="10">
        <v>46294</v>
      </c>
      <c r="M5032" s="6" t="s">
        <v>17985</v>
      </c>
      <c r="N5032" s="6" t="str">
        <f>IF(COUNTIF($A$2:A5032,A5032)&gt;1,"DUP","OK")</f>
        <v>OK</v>
      </c>
      <c r="O5032" s="6" t="str">
        <f t="shared" si="235"/>
        <v>ORD26003383</v>
      </c>
      <c r="P5032" s="6" t="str">
        <f t="shared" si="236"/>
        <v>Sep</v>
      </c>
      <c r="Q5032" s="6"/>
      <c r="R5032" s="9"/>
      <c r="S5032" s="8"/>
      <c r="T5032" s="8"/>
      <c r="U5032" s="8"/>
      <c r="V5032" s="8"/>
      <c r="W5032" s="8"/>
      <c r="X5032" s="6"/>
      <c r="Y5032" s="6"/>
    </row>
    <row r="5033" spans="1:25" x14ac:dyDescent="0.3">
      <c r="A5033" s="6" t="s">
        <v>18115</v>
      </c>
      <c r="B5033" s="6"/>
      <c r="C5033" s="6" t="s">
        <v>6907</v>
      </c>
      <c r="D5033" s="6" t="str">
        <f t="shared" si="234"/>
        <v>ORD26003466</v>
      </c>
      <c r="E5033" s="10">
        <v>46292</v>
      </c>
      <c r="F5033" s="6" t="s">
        <v>12294</v>
      </c>
      <c r="G5033" s="6" t="s">
        <v>18</v>
      </c>
      <c r="H5033" s="8">
        <v>8998</v>
      </c>
      <c r="I5033" s="8">
        <v>26.99</v>
      </c>
      <c r="J5033" s="8">
        <v>4.8600000000000003</v>
      </c>
      <c r="K5033" s="8">
        <v>8966.15</v>
      </c>
      <c r="L5033" s="10">
        <v>46294</v>
      </c>
      <c r="M5033" s="6" t="s">
        <v>17985</v>
      </c>
      <c r="N5033" s="6" t="str">
        <f>IF(COUNTIF($A$2:A5033,A5033)&gt;1,"DUP","OK")</f>
        <v>OK</v>
      </c>
      <c r="O5033" s="6" t="str">
        <f t="shared" si="235"/>
        <v>ORD26003466</v>
      </c>
      <c r="P5033" s="6" t="str">
        <f t="shared" si="236"/>
        <v>Sep</v>
      </c>
      <c r="Q5033" s="6"/>
      <c r="R5033" s="9"/>
      <c r="S5033" s="8"/>
      <c r="T5033" s="8"/>
      <c r="U5033" s="8"/>
      <c r="V5033" s="8"/>
      <c r="W5033" s="8"/>
      <c r="X5033" s="6"/>
      <c r="Y5033" s="6"/>
    </row>
    <row r="5034" spans="1:25" x14ac:dyDescent="0.3">
      <c r="A5034" s="6" t="s">
        <v>18116</v>
      </c>
      <c r="B5034" s="6"/>
      <c r="C5034" s="6" t="s">
        <v>6971</v>
      </c>
      <c r="D5034" s="6" t="str">
        <f t="shared" si="234"/>
        <v>ORD26003499</v>
      </c>
      <c r="E5034" s="10">
        <v>46292</v>
      </c>
      <c r="F5034" s="6" t="s">
        <v>12294</v>
      </c>
      <c r="G5034" s="6" t="s">
        <v>43</v>
      </c>
      <c r="H5034" s="8">
        <v>1848</v>
      </c>
      <c r="I5034" s="8">
        <v>27.72</v>
      </c>
      <c r="J5034" s="8">
        <v>4.99</v>
      </c>
      <c r="K5034" s="8">
        <v>1815.29</v>
      </c>
      <c r="L5034" s="10">
        <v>46294</v>
      </c>
      <c r="M5034" s="6" t="s">
        <v>17985</v>
      </c>
      <c r="N5034" s="6" t="str">
        <f>IF(COUNTIF($A$2:A5034,A5034)&gt;1,"DUP","OK")</f>
        <v>OK</v>
      </c>
      <c r="O5034" s="6" t="str">
        <f t="shared" si="235"/>
        <v>ORD26003499</v>
      </c>
      <c r="P5034" s="6" t="str">
        <f t="shared" si="236"/>
        <v>Sep</v>
      </c>
      <c r="Q5034" s="6"/>
      <c r="R5034" s="9"/>
      <c r="S5034" s="8"/>
      <c r="T5034" s="8"/>
      <c r="U5034" s="8"/>
      <c r="V5034" s="8"/>
      <c r="W5034" s="8"/>
      <c r="X5034" s="6"/>
      <c r="Y5034" s="6"/>
    </row>
    <row r="5035" spans="1:25" x14ac:dyDescent="0.3">
      <c r="A5035" s="6" t="s">
        <v>18117</v>
      </c>
      <c r="B5035" s="6"/>
      <c r="C5035" s="6" t="s">
        <v>6977</v>
      </c>
      <c r="D5035" s="6" t="str">
        <f t="shared" si="234"/>
        <v>ORD26003502</v>
      </c>
      <c r="E5035" s="10">
        <v>46292</v>
      </c>
      <c r="F5035" s="6" t="s">
        <v>12294</v>
      </c>
      <c r="G5035" s="6" t="s">
        <v>43</v>
      </c>
      <c r="H5035" s="8">
        <v>7999</v>
      </c>
      <c r="I5035" s="8">
        <v>95.99</v>
      </c>
      <c r="J5035" s="8">
        <v>17.28</v>
      </c>
      <c r="K5035" s="8">
        <v>7885.73</v>
      </c>
      <c r="L5035" s="10">
        <v>46294</v>
      </c>
      <c r="M5035" s="6" t="s">
        <v>17985</v>
      </c>
      <c r="N5035" s="6" t="str">
        <f>IF(COUNTIF($A$2:A5035,A5035)&gt;1,"DUP","OK")</f>
        <v>OK</v>
      </c>
      <c r="O5035" s="6" t="str">
        <f t="shared" si="235"/>
        <v>ORD26003502</v>
      </c>
      <c r="P5035" s="6" t="str">
        <f t="shared" si="236"/>
        <v>Sep</v>
      </c>
      <c r="Q5035" s="6"/>
      <c r="R5035" s="9"/>
      <c r="S5035" s="8"/>
      <c r="T5035" s="8"/>
      <c r="U5035" s="8"/>
      <c r="V5035" s="8"/>
      <c r="W5035" s="8"/>
      <c r="X5035" s="6"/>
      <c r="Y5035" s="6"/>
    </row>
    <row r="5036" spans="1:25" x14ac:dyDescent="0.3">
      <c r="A5036" s="6" t="s">
        <v>18118</v>
      </c>
      <c r="B5036" s="6"/>
      <c r="C5036" s="6" t="s">
        <v>7053</v>
      </c>
      <c r="D5036" s="6" t="str">
        <f t="shared" si="234"/>
        <v>ORD26003541</v>
      </c>
      <c r="E5036" s="10">
        <v>46292</v>
      </c>
      <c r="F5036" s="6" t="s">
        <v>12294</v>
      </c>
      <c r="G5036" s="6" t="s">
        <v>18</v>
      </c>
      <c r="H5036" s="8">
        <v>2499</v>
      </c>
      <c r="I5036" s="8">
        <v>7.5</v>
      </c>
      <c r="J5036" s="8">
        <v>1.35</v>
      </c>
      <c r="K5036" s="8">
        <v>2490.15</v>
      </c>
      <c r="L5036" s="10">
        <v>46294</v>
      </c>
      <c r="M5036" s="6" t="s">
        <v>17985</v>
      </c>
      <c r="N5036" s="6" t="str">
        <f>IF(COUNTIF($A$2:A5036,A5036)&gt;1,"DUP","OK")</f>
        <v>OK</v>
      </c>
      <c r="O5036" s="6" t="str">
        <f t="shared" si="235"/>
        <v>ORD26003541</v>
      </c>
      <c r="P5036" s="6" t="str">
        <f t="shared" si="236"/>
        <v>Sep</v>
      </c>
      <c r="Q5036" s="6"/>
      <c r="R5036" s="9"/>
      <c r="S5036" s="8"/>
      <c r="T5036" s="8"/>
      <c r="U5036" s="8"/>
      <c r="V5036" s="8"/>
      <c r="W5036" s="8"/>
      <c r="X5036" s="6"/>
      <c r="Y5036" s="6"/>
    </row>
    <row r="5037" spans="1:25" x14ac:dyDescent="0.3">
      <c r="A5037" s="6" t="s">
        <v>18119</v>
      </c>
      <c r="B5037" s="6"/>
      <c r="C5037" s="6" t="s">
        <v>7070</v>
      </c>
      <c r="D5037" s="6" t="str">
        <f t="shared" si="234"/>
        <v>ORD26003550</v>
      </c>
      <c r="E5037" s="10">
        <v>46292</v>
      </c>
      <c r="F5037" s="6" t="s">
        <v>12294</v>
      </c>
      <c r="G5037" s="6" t="s">
        <v>27</v>
      </c>
      <c r="H5037" s="8">
        <v>1298</v>
      </c>
      <c r="I5037" s="8">
        <v>23.36</v>
      </c>
      <c r="J5037" s="8">
        <v>4.2</v>
      </c>
      <c r="K5037" s="8">
        <v>1270.44</v>
      </c>
      <c r="L5037" s="10">
        <v>46294</v>
      </c>
      <c r="M5037" s="6" t="s">
        <v>17985</v>
      </c>
      <c r="N5037" s="6" t="str">
        <f>IF(COUNTIF($A$2:A5037,A5037)&gt;1,"DUP","OK")</f>
        <v>OK</v>
      </c>
      <c r="O5037" s="6" t="str">
        <f t="shared" si="235"/>
        <v>ORD26003550</v>
      </c>
      <c r="P5037" s="6" t="str">
        <f t="shared" si="236"/>
        <v>Sep</v>
      </c>
      <c r="Q5037" s="6"/>
      <c r="R5037" s="9"/>
      <c r="S5037" s="8"/>
      <c r="T5037" s="8"/>
      <c r="U5037" s="8"/>
      <c r="V5037" s="8"/>
      <c r="W5037" s="8"/>
      <c r="X5037" s="6"/>
      <c r="Y5037" s="6"/>
    </row>
    <row r="5038" spans="1:25" x14ac:dyDescent="0.3">
      <c r="A5038" s="6" t="s">
        <v>18120</v>
      </c>
      <c r="B5038" s="6"/>
      <c r="C5038" s="6" t="s">
        <v>18121</v>
      </c>
      <c r="D5038" s="6" t="str">
        <f t="shared" si="234"/>
        <v>ORD26003631</v>
      </c>
      <c r="E5038" s="10">
        <v>46292</v>
      </c>
      <c r="F5038" s="6" t="s">
        <v>12294</v>
      </c>
      <c r="G5038" s="6" t="s">
        <v>18</v>
      </c>
      <c r="H5038" s="8">
        <v>3499</v>
      </c>
      <c r="I5038" s="8">
        <v>10.5</v>
      </c>
      <c r="J5038" s="8">
        <v>1.89</v>
      </c>
      <c r="K5038" s="8">
        <v>3486.61</v>
      </c>
      <c r="L5038" s="10">
        <v>46294</v>
      </c>
      <c r="M5038" s="6" t="s">
        <v>17985</v>
      </c>
      <c r="N5038" s="6" t="str">
        <f>IF(COUNTIF($A$2:A5038,A5038)&gt;1,"DUP","OK")</f>
        <v>OK</v>
      </c>
      <c r="O5038" s="6" t="str">
        <f t="shared" si="235"/>
        <v>ORD26003631</v>
      </c>
      <c r="P5038" s="6" t="str">
        <f t="shared" si="236"/>
        <v>Sep</v>
      </c>
      <c r="Q5038" s="6"/>
      <c r="R5038" s="9"/>
      <c r="S5038" s="8"/>
      <c r="T5038" s="8"/>
      <c r="U5038" s="8"/>
      <c r="V5038" s="8"/>
      <c r="W5038" s="8"/>
      <c r="X5038" s="6"/>
      <c r="Y5038" s="6"/>
    </row>
    <row r="5039" spans="1:25" x14ac:dyDescent="0.3">
      <c r="A5039" s="6" t="s">
        <v>18122</v>
      </c>
      <c r="B5039" s="6"/>
      <c r="C5039" s="6" t="s">
        <v>7236</v>
      </c>
      <c r="D5039" s="6" t="str">
        <f t="shared" si="234"/>
        <v>ORD26003635</v>
      </c>
      <c r="E5039" s="10">
        <v>46292</v>
      </c>
      <c r="F5039" s="6" t="s">
        <v>12294</v>
      </c>
      <c r="G5039" s="6" t="s">
        <v>43</v>
      </c>
      <c r="H5039" s="8">
        <v>3348</v>
      </c>
      <c r="I5039" s="8">
        <v>40.18</v>
      </c>
      <c r="J5039" s="8">
        <v>7.23</v>
      </c>
      <c r="K5039" s="8">
        <v>3300.59</v>
      </c>
      <c r="L5039" s="10">
        <v>46294</v>
      </c>
      <c r="M5039" s="6" t="s">
        <v>17985</v>
      </c>
      <c r="N5039" s="6" t="str">
        <f>IF(COUNTIF($A$2:A5039,A5039)&gt;1,"DUP","OK")</f>
        <v>OK</v>
      </c>
      <c r="O5039" s="6" t="str">
        <f t="shared" si="235"/>
        <v>ORD26003635</v>
      </c>
      <c r="P5039" s="6" t="str">
        <f t="shared" si="236"/>
        <v>Sep</v>
      </c>
      <c r="Q5039" s="6"/>
      <c r="R5039" s="9"/>
      <c r="S5039" s="8"/>
      <c r="T5039" s="8"/>
      <c r="U5039" s="8"/>
      <c r="V5039" s="8"/>
      <c r="W5039" s="8"/>
      <c r="X5039" s="6"/>
      <c r="Y5039" s="6"/>
    </row>
    <row r="5040" spans="1:25" x14ac:dyDescent="0.3">
      <c r="A5040" s="6" t="s">
        <v>18123</v>
      </c>
      <c r="B5040" s="6"/>
      <c r="C5040" s="6" t="s">
        <v>7242</v>
      </c>
      <c r="D5040" s="6" t="str">
        <f t="shared" si="234"/>
        <v>ORD26003638</v>
      </c>
      <c r="E5040" s="10">
        <v>46292</v>
      </c>
      <c r="F5040" s="6" t="s">
        <v>12294</v>
      </c>
      <c r="G5040" s="6" t="s">
        <v>18</v>
      </c>
      <c r="H5040" s="8">
        <v>2499</v>
      </c>
      <c r="I5040" s="8">
        <v>7.5</v>
      </c>
      <c r="J5040" s="8">
        <v>1.35</v>
      </c>
      <c r="K5040" s="8">
        <v>2490.15</v>
      </c>
      <c r="L5040" s="10">
        <v>46294</v>
      </c>
      <c r="M5040" s="6" t="s">
        <v>17985</v>
      </c>
      <c r="N5040" s="6" t="str">
        <f>IF(COUNTIF($A$2:A5040,A5040)&gt;1,"DUP","OK")</f>
        <v>OK</v>
      </c>
      <c r="O5040" s="6" t="str">
        <f t="shared" si="235"/>
        <v>ORD26003638</v>
      </c>
      <c r="P5040" s="6" t="str">
        <f t="shared" si="236"/>
        <v>Sep</v>
      </c>
      <c r="Q5040" s="6"/>
      <c r="R5040" s="9"/>
      <c r="S5040" s="8"/>
      <c r="T5040" s="8"/>
      <c r="U5040" s="8"/>
      <c r="V5040" s="8"/>
      <c r="W5040" s="8"/>
      <c r="X5040" s="6"/>
      <c r="Y5040" s="6"/>
    </row>
    <row r="5041" spans="1:25" x14ac:dyDescent="0.3">
      <c r="A5041" s="6" t="s">
        <v>18124</v>
      </c>
      <c r="B5041" s="6"/>
      <c r="C5041" s="6" t="s">
        <v>7256</v>
      </c>
      <c r="D5041" s="6" t="str">
        <f t="shared" si="234"/>
        <v>ORD26003645</v>
      </c>
      <c r="E5041" s="10">
        <v>46292</v>
      </c>
      <c r="F5041" s="6" t="s">
        <v>12294</v>
      </c>
      <c r="G5041" s="6" t="s">
        <v>43</v>
      </c>
      <c r="H5041" s="8">
        <v>3499</v>
      </c>
      <c r="I5041" s="8">
        <v>41.99</v>
      </c>
      <c r="J5041" s="8">
        <v>7.56</v>
      </c>
      <c r="K5041" s="8">
        <v>3449.45</v>
      </c>
      <c r="L5041" s="10">
        <v>46294</v>
      </c>
      <c r="M5041" s="6" t="s">
        <v>17985</v>
      </c>
      <c r="N5041" s="6" t="str">
        <f>IF(COUNTIF($A$2:A5041,A5041)&gt;1,"DUP","OK")</f>
        <v>OK</v>
      </c>
      <c r="O5041" s="6" t="str">
        <f t="shared" si="235"/>
        <v>ORD26003645</v>
      </c>
      <c r="P5041" s="6" t="str">
        <f t="shared" si="236"/>
        <v>Sep</v>
      </c>
      <c r="Q5041" s="6"/>
      <c r="R5041" s="9"/>
      <c r="S5041" s="8"/>
      <c r="T5041" s="8"/>
      <c r="U5041" s="8"/>
      <c r="V5041" s="8"/>
      <c r="W5041" s="8"/>
      <c r="X5041" s="6"/>
      <c r="Y5041" s="6"/>
    </row>
    <row r="5042" spans="1:25" x14ac:dyDescent="0.3">
      <c r="A5042" s="6" t="s">
        <v>18125</v>
      </c>
      <c r="B5042" s="6"/>
      <c r="C5042" s="6" t="s">
        <v>7359</v>
      </c>
      <c r="D5042" s="6" t="str">
        <f t="shared" si="234"/>
        <v>ORD26003699</v>
      </c>
      <c r="E5042" s="10">
        <v>46292</v>
      </c>
      <c r="F5042" s="6" t="s">
        <v>12294</v>
      </c>
      <c r="G5042" s="6" t="s">
        <v>27</v>
      </c>
      <c r="H5042" s="8">
        <v>1499</v>
      </c>
      <c r="I5042" s="8">
        <v>26.98</v>
      </c>
      <c r="J5042" s="8">
        <v>4.8600000000000003</v>
      </c>
      <c r="K5042" s="8">
        <v>1467.16</v>
      </c>
      <c r="L5042" s="10">
        <v>46294</v>
      </c>
      <c r="M5042" s="6" t="s">
        <v>17985</v>
      </c>
      <c r="N5042" s="6" t="str">
        <f>IF(COUNTIF($A$2:A5042,A5042)&gt;1,"DUP","OK")</f>
        <v>OK</v>
      </c>
      <c r="O5042" s="6" t="str">
        <f t="shared" si="235"/>
        <v>ORD26003699</v>
      </c>
      <c r="P5042" s="6" t="str">
        <f t="shared" si="236"/>
        <v>Sep</v>
      </c>
      <c r="Q5042" s="6"/>
      <c r="R5042" s="9"/>
      <c r="S5042" s="8"/>
      <c r="T5042" s="8"/>
      <c r="U5042" s="8"/>
      <c r="V5042" s="8"/>
      <c r="W5042" s="8"/>
      <c r="X5042" s="6"/>
      <c r="Y5042" s="6"/>
    </row>
    <row r="5043" spans="1:25" x14ac:dyDescent="0.3">
      <c r="A5043" s="6" t="s">
        <v>18126</v>
      </c>
      <c r="B5043" s="6"/>
      <c r="C5043" s="6" t="s">
        <v>7544</v>
      </c>
      <c r="D5043" s="6" t="str">
        <f t="shared" si="234"/>
        <v>ORD26003792</v>
      </c>
      <c r="E5043" s="10">
        <v>46292</v>
      </c>
      <c r="F5043" s="6" t="s">
        <v>12294</v>
      </c>
      <c r="G5043" s="6" t="s">
        <v>18</v>
      </c>
      <c r="H5043" s="8">
        <v>8498</v>
      </c>
      <c r="I5043" s="8">
        <v>25.49</v>
      </c>
      <c r="J5043" s="8">
        <v>4.59</v>
      </c>
      <c r="K5043" s="8">
        <v>8467.92</v>
      </c>
      <c r="L5043" s="10">
        <v>46294</v>
      </c>
      <c r="M5043" s="6" t="s">
        <v>17985</v>
      </c>
      <c r="N5043" s="6" t="str">
        <f>IF(COUNTIF($A$2:A5043,A5043)&gt;1,"DUP","OK")</f>
        <v>OK</v>
      </c>
      <c r="O5043" s="6" t="str">
        <f t="shared" si="235"/>
        <v>ORD26003792</v>
      </c>
      <c r="P5043" s="6" t="str">
        <f t="shared" si="236"/>
        <v>Sep</v>
      </c>
      <c r="Q5043" s="6"/>
      <c r="R5043" s="9"/>
      <c r="S5043" s="8"/>
      <c r="T5043" s="8"/>
      <c r="U5043" s="8"/>
      <c r="V5043" s="8"/>
      <c r="W5043" s="8"/>
      <c r="X5043" s="6"/>
      <c r="Y5043" s="6"/>
    </row>
    <row r="5044" spans="1:25" x14ac:dyDescent="0.3">
      <c r="A5044" s="6" t="s">
        <v>18127</v>
      </c>
      <c r="B5044" s="6"/>
      <c r="C5044" s="6" t="s">
        <v>7556</v>
      </c>
      <c r="D5044" s="6" t="str">
        <f t="shared" si="234"/>
        <v>ORD26003798</v>
      </c>
      <c r="E5044" s="10">
        <v>46292</v>
      </c>
      <c r="F5044" s="6" t="s">
        <v>12294</v>
      </c>
      <c r="G5044" s="6" t="s">
        <v>27</v>
      </c>
      <c r="H5044" s="8">
        <v>299</v>
      </c>
      <c r="I5044" s="8">
        <v>5.38</v>
      </c>
      <c r="J5044" s="8">
        <v>0.97</v>
      </c>
      <c r="K5044" s="8">
        <v>292.64999999999998</v>
      </c>
      <c r="L5044" s="10">
        <v>46294</v>
      </c>
      <c r="M5044" s="6" t="s">
        <v>17985</v>
      </c>
      <c r="N5044" s="6" t="str">
        <f>IF(COUNTIF($A$2:A5044,A5044)&gt;1,"DUP","OK")</f>
        <v>OK</v>
      </c>
      <c r="O5044" s="6" t="str">
        <f t="shared" si="235"/>
        <v>ORD26003798</v>
      </c>
      <c r="P5044" s="6" t="str">
        <f t="shared" si="236"/>
        <v>Sep</v>
      </c>
      <c r="Q5044" s="6"/>
      <c r="R5044" s="9"/>
      <c r="S5044" s="8"/>
      <c r="T5044" s="8"/>
      <c r="U5044" s="8"/>
      <c r="V5044" s="8"/>
      <c r="W5044" s="8"/>
      <c r="X5044" s="6"/>
      <c r="Y5044" s="6"/>
    </row>
    <row r="5045" spans="1:25" x14ac:dyDescent="0.3">
      <c r="A5045" s="6" t="s">
        <v>18128</v>
      </c>
      <c r="B5045" s="6"/>
      <c r="C5045" s="6" t="s">
        <v>7666</v>
      </c>
      <c r="D5045" s="6" t="str">
        <f t="shared" si="234"/>
        <v>ORD26003853</v>
      </c>
      <c r="E5045" s="10">
        <v>46292</v>
      </c>
      <c r="F5045" s="6" t="s">
        <v>12294</v>
      </c>
      <c r="G5045" s="6" t="s">
        <v>18</v>
      </c>
      <c r="H5045" s="8">
        <v>7999</v>
      </c>
      <c r="I5045" s="8">
        <v>24</v>
      </c>
      <c r="J5045" s="8">
        <v>4.32</v>
      </c>
      <c r="K5045" s="8">
        <v>7970.68</v>
      </c>
      <c r="L5045" s="10">
        <v>46294</v>
      </c>
      <c r="M5045" s="6" t="s">
        <v>17985</v>
      </c>
      <c r="N5045" s="6" t="str">
        <f>IF(COUNTIF($A$2:A5045,A5045)&gt;1,"DUP","OK")</f>
        <v>OK</v>
      </c>
      <c r="O5045" s="6" t="str">
        <f t="shared" si="235"/>
        <v>ORD26003853</v>
      </c>
      <c r="P5045" s="6" t="str">
        <f t="shared" si="236"/>
        <v>Sep</v>
      </c>
      <c r="Q5045" s="6"/>
      <c r="R5045" s="9"/>
      <c r="S5045" s="8"/>
      <c r="T5045" s="8"/>
      <c r="U5045" s="8"/>
      <c r="V5045" s="8"/>
      <c r="W5045" s="8"/>
      <c r="X5045" s="6"/>
      <c r="Y5045" s="6"/>
    </row>
    <row r="5046" spans="1:25" x14ac:dyDescent="0.3">
      <c r="A5046" s="6" t="s">
        <v>18129</v>
      </c>
      <c r="B5046" s="6"/>
      <c r="C5046" s="6" t="s">
        <v>7702</v>
      </c>
      <c r="D5046" s="6" t="str">
        <f t="shared" si="234"/>
        <v>ORD26003872</v>
      </c>
      <c r="E5046" s="10">
        <v>46292</v>
      </c>
      <c r="F5046" s="6" t="s">
        <v>12294</v>
      </c>
      <c r="G5046" s="6" t="s">
        <v>27</v>
      </c>
      <c r="H5046" s="8">
        <v>1947</v>
      </c>
      <c r="I5046" s="8">
        <v>35.049999999999997</v>
      </c>
      <c r="J5046" s="8">
        <v>6.31</v>
      </c>
      <c r="K5046" s="8">
        <v>1905.64</v>
      </c>
      <c r="L5046" s="10">
        <v>46294</v>
      </c>
      <c r="M5046" s="6" t="s">
        <v>17985</v>
      </c>
      <c r="N5046" s="6" t="str">
        <f>IF(COUNTIF($A$2:A5046,A5046)&gt;1,"DUP","OK")</f>
        <v>OK</v>
      </c>
      <c r="O5046" s="6" t="str">
        <f t="shared" si="235"/>
        <v>ORD26003872</v>
      </c>
      <c r="P5046" s="6" t="str">
        <f t="shared" si="236"/>
        <v>Sep</v>
      </c>
      <c r="Q5046" s="6"/>
      <c r="R5046" s="9"/>
      <c r="S5046" s="8"/>
      <c r="T5046" s="8"/>
      <c r="U5046" s="8"/>
      <c r="V5046" s="8"/>
      <c r="W5046" s="8"/>
      <c r="X5046" s="6"/>
      <c r="Y5046" s="6"/>
    </row>
    <row r="5047" spans="1:25" x14ac:dyDescent="0.3">
      <c r="A5047" s="6" t="s">
        <v>18130</v>
      </c>
      <c r="B5047" s="6"/>
      <c r="C5047" s="6" t="s">
        <v>18131</v>
      </c>
      <c r="D5047" s="6" t="str">
        <f t="shared" si="234"/>
        <v>ORD26004030</v>
      </c>
      <c r="E5047" s="10">
        <v>46292</v>
      </c>
      <c r="F5047" s="6" t="s">
        <v>12294</v>
      </c>
      <c r="G5047" s="6" t="s">
        <v>18</v>
      </c>
      <c r="H5047" s="8">
        <v>1799</v>
      </c>
      <c r="I5047" s="8">
        <v>0</v>
      </c>
      <c r="J5047" s="8">
        <v>0</v>
      </c>
      <c r="K5047" s="8">
        <v>1799</v>
      </c>
      <c r="L5047" s="10">
        <v>46294</v>
      </c>
      <c r="M5047" s="6" t="s">
        <v>17985</v>
      </c>
      <c r="N5047" s="6" t="str">
        <f>IF(COUNTIF($A$2:A5047,A5047)&gt;1,"DUP","OK")</f>
        <v>OK</v>
      </c>
      <c r="O5047" s="6" t="str">
        <f t="shared" si="235"/>
        <v>ORD26004030</v>
      </c>
      <c r="P5047" s="6" t="str">
        <f t="shared" si="236"/>
        <v>Sep</v>
      </c>
      <c r="Q5047" s="6"/>
      <c r="R5047" s="9"/>
      <c r="S5047" s="8"/>
      <c r="T5047" s="8"/>
      <c r="U5047" s="8"/>
      <c r="V5047" s="8"/>
      <c r="W5047" s="8"/>
      <c r="X5047" s="6"/>
      <c r="Y5047" s="6"/>
    </row>
    <row r="5048" spans="1:25" x14ac:dyDescent="0.3">
      <c r="A5048" s="6" t="s">
        <v>18132</v>
      </c>
      <c r="B5048" s="6"/>
      <c r="C5048" s="6" t="s">
        <v>8080</v>
      </c>
      <c r="D5048" s="6" t="str">
        <f t="shared" si="234"/>
        <v>ORD26004065</v>
      </c>
      <c r="E5048" s="10">
        <v>46292</v>
      </c>
      <c r="F5048" s="6" t="s">
        <v>12294</v>
      </c>
      <c r="G5048" s="6" t="s">
        <v>27</v>
      </c>
      <c r="H5048" s="8">
        <v>1499</v>
      </c>
      <c r="I5048" s="8">
        <v>26.98</v>
      </c>
      <c r="J5048" s="8">
        <v>4.8600000000000003</v>
      </c>
      <c r="K5048" s="8">
        <v>1467.16</v>
      </c>
      <c r="L5048" s="10">
        <v>46294</v>
      </c>
      <c r="M5048" s="6" t="s">
        <v>17985</v>
      </c>
      <c r="N5048" s="6" t="str">
        <f>IF(COUNTIF($A$2:A5048,A5048)&gt;1,"DUP","OK")</f>
        <v>OK</v>
      </c>
      <c r="O5048" s="6" t="str">
        <f t="shared" si="235"/>
        <v>ORD26004065</v>
      </c>
      <c r="P5048" s="6" t="str">
        <f t="shared" si="236"/>
        <v>Sep</v>
      </c>
      <c r="Q5048" s="6"/>
      <c r="R5048" s="9"/>
      <c r="S5048" s="8"/>
      <c r="T5048" s="8"/>
      <c r="U5048" s="8"/>
      <c r="V5048" s="8"/>
      <c r="W5048" s="8"/>
      <c r="X5048" s="6"/>
      <c r="Y5048" s="6"/>
    </row>
    <row r="5049" spans="1:25" x14ac:dyDescent="0.3">
      <c r="A5049" s="6" t="s">
        <v>18133</v>
      </c>
      <c r="B5049" s="6"/>
      <c r="C5049" s="6" t="s">
        <v>8157</v>
      </c>
      <c r="D5049" s="6" t="str">
        <f t="shared" si="234"/>
        <v>ORD26004105</v>
      </c>
      <c r="E5049" s="10">
        <v>46292</v>
      </c>
      <c r="F5049" s="6" t="s">
        <v>12294</v>
      </c>
      <c r="G5049" s="6" t="s">
        <v>18</v>
      </c>
      <c r="H5049" s="8">
        <v>3499</v>
      </c>
      <c r="I5049" s="8">
        <v>10.5</v>
      </c>
      <c r="J5049" s="8">
        <v>1.89</v>
      </c>
      <c r="K5049" s="8">
        <v>3486.61</v>
      </c>
      <c r="L5049" s="10">
        <v>46294</v>
      </c>
      <c r="M5049" s="6" t="s">
        <v>17985</v>
      </c>
      <c r="N5049" s="6" t="str">
        <f>IF(COUNTIF($A$2:A5049,A5049)&gt;1,"DUP","OK")</f>
        <v>OK</v>
      </c>
      <c r="O5049" s="6" t="str">
        <f t="shared" si="235"/>
        <v>ORD26004105</v>
      </c>
      <c r="P5049" s="6" t="str">
        <f t="shared" si="236"/>
        <v>Sep</v>
      </c>
      <c r="Q5049" s="6"/>
      <c r="R5049" s="9"/>
      <c r="S5049" s="8"/>
      <c r="T5049" s="8"/>
      <c r="U5049" s="8"/>
      <c r="V5049" s="8"/>
      <c r="W5049" s="8"/>
      <c r="X5049" s="6"/>
      <c r="Y5049" s="6"/>
    </row>
    <row r="5050" spans="1:25" x14ac:dyDescent="0.3">
      <c r="A5050" s="6" t="s">
        <v>18134</v>
      </c>
      <c r="B5050" s="6"/>
      <c r="C5050" s="6" t="s">
        <v>8190</v>
      </c>
      <c r="D5050" s="6" t="str">
        <f t="shared" si="234"/>
        <v>ORD26004122</v>
      </c>
      <c r="E5050" s="10">
        <v>46292</v>
      </c>
      <c r="F5050" s="6" t="s">
        <v>12294</v>
      </c>
      <c r="G5050" s="6" t="s">
        <v>27</v>
      </c>
      <c r="H5050" s="8">
        <v>4147</v>
      </c>
      <c r="I5050" s="8">
        <v>66.349999999999994</v>
      </c>
      <c r="J5050" s="8">
        <v>11.94</v>
      </c>
      <c r="K5050" s="8">
        <v>4068.71</v>
      </c>
      <c r="L5050" s="10">
        <v>46294</v>
      </c>
      <c r="M5050" s="6" t="s">
        <v>17985</v>
      </c>
      <c r="N5050" s="6" t="str">
        <f>IF(COUNTIF($A$2:A5050,A5050)&gt;1,"DUP","OK")</f>
        <v>OK</v>
      </c>
      <c r="O5050" s="6" t="str">
        <f t="shared" si="235"/>
        <v>ORD26004122</v>
      </c>
      <c r="P5050" s="6" t="str">
        <f t="shared" si="236"/>
        <v>Sep</v>
      </c>
      <c r="Q5050" s="6"/>
      <c r="R5050" s="9"/>
      <c r="S5050" s="8"/>
      <c r="T5050" s="8"/>
      <c r="U5050" s="8"/>
      <c r="V5050" s="8"/>
      <c r="W5050" s="8"/>
      <c r="X5050" s="6"/>
      <c r="Y5050" s="6"/>
    </row>
    <row r="5051" spans="1:25" x14ac:dyDescent="0.3">
      <c r="A5051" s="6" t="s">
        <v>18135</v>
      </c>
      <c r="B5051" s="6"/>
      <c r="C5051" s="6" t="s">
        <v>8219</v>
      </c>
      <c r="D5051" s="6" t="str">
        <f t="shared" si="234"/>
        <v>ORD26004137</v>
      </c>
      <c r="E5051" s="10">
        <v>46292</v>
      </c>
      <c r="F5051" s="6" t="s">
        <v>12294</v>
      </c>
      <c r="G5051" s="6" t="s">
        <v>27</v>
      </c>
      <c r="H5051" s="8">
        <v>299</v>
      </c>
      <c r="I5051" s="8">
        <v>5.38</v>
      </c>
      <c r="J5051" s="8">
        <v>0.97</v>
      </c>
      <c r="K5051" s="8">
        <v>292.64999999999998</v>
      </c>
      <c r="L5051" s="10">
        <v>46294</v>
      </c>
      <c r="M5051" s="6" t="s">
        <v>17985</v>
      </c>
      <c r="N5051" s="6" t="str">
        <f>IF(COUNTIF($A$2:A5051,A5051)&gt;1,"DUP","OK")</f>
        <v>OK</v>
      </c>
      <c r="O5051" s="6" t="str">
        <f t="shared" si="235"/>
        <v>ORD26004137</v>
      </c>
      <c r="P5051" s="6" t="str">
        <f t="shared" si="236"/>
        <v>Sep</v>
      </c>
      <c r="Q5051" s="6"/>
      <c r="R5051" s="9"/>
      <c r="S5051" s="8"/>
      <c r="T5051" s="8"/>
      <c r="U5051" s="8"/>
      <c r="V5051" s="8"/>
      <c r="W5051" s="8"/>
      <c r="X5051" s="6"/>
      <c r="Y5051" s="6"/>
    </row>
    <row r="5052" spans="1:25" x14ac:dyDescent="0.3">
      <c r="A5052" s="6" t="s">
        <v>18136</v>
      </c>
      <c r="B5052" s="6"/>
      <c r="C5052" s="6" t="s">
        <v>8299</v>
      </c>
      <c r="D5052" s="6" t="str">
        <f t="shared" si="234"/>
        <v>ORD26004179</v>
      </c>
      <c r="E5052" s="10">
        <v>46292</v>
      </c>
      <c r="F5052" s="6" t="s">
        <v>12294</v>
      </c>
      <c r="G5052" s="6" t="s">
        <v>27</v>
      </c>
      <c r="H5052" s="8">
        <v>299</v>
      </c>
      <c r="I5052" s="8">
        <v>5.38</v>
      </c>
      <c r="J5052" s="8">
        <v>0.97</v>
      </c>
      <c r="K5052" s="8">
        <v>292.64999999999998</v>
      </c>
      <c r="L5052" s="10">
        <v>46294</v>
      </c>
      <c r="M5052" s="6" t="s">
        <v>17985</v>
      </c>
      <c r="N5052" s="6" t="str">
        <f>IF(COUNTIF($A$2:A5052,A5052)&gt;1,"DUP","OK")</f>
        <v>OK</v>
      </c>
      <c r="O5052" s="6" t="str">
        <f t="shared" si="235"/>
        <v>ORD26004179</v>
      </c>
      <c r="P5052" s="6" t="str">
        <f t="shared" si="236"/>
        <v>Sep</v>
      </c>
      <c r="Q5052" s="6"/>
      <c r="R5052" s="9"/>
      <c r="S5052" s="8"/>
      <c r="T5052" s="8"/>
      <c r="U5052" s="8"/>
      <c r="V5052" s="8"/>
      <c r="W5052" s="8"/>
      <c r="X5052" s="6"/>
      <c r="Y5052" s="6"/>
    </row>
    <row r="5053" spans="1:25" x14ac:dyDescent="0.3">
      <c r="A5053" s="6" t="s">
        <v>18137</v>
      </c>
      <c r="B5053" s="6"/>
      <c r="C5053" s="6" t="s">
        <v>8400</v>
      </c>
      <c r="D5053" s="6" t="str">
        <f t="shared" si="234"/>
        <v>ORD26004230</v>
      </c>
      <c r="E5053" s="10">
        <v>46292</v>
      </c>
      <c r="F5053" s="6" t="s">
        <v>12294</v>
      </c>
      <c r="G5053" s="6" t="s">
        <v>43</v>
      </c>
      <c r="H5053" s="8">
        <v>4999</v>
      </c>
      <c r="I5053" s="8">
        <v>59.99</v>
      </c>
      <c r="J5053" s="8">
        <v>10.8</v>
      </c>
      <c r="K5053" s="8">
        <v>4928.21</v>
      </c>
      <c r="L5053" s="10">
        <v>46294</v>
      </c>
      <c r="M5053" s="6" t="s">
        <v>17985</v>
      </c>
      <c r="N5053" s="6" t="str">
        <f>IF(COUNTIF($A$2:A5053,A5053)&gt;1,"DUP","OK")</f>
        <v>OK</v>
      </c>
      <c r="O5053" s="6" t="str">
        <f t="shared" si="235"/>
        <v>ORD26004230</v>
      </c>
      <c r="P5053" s="6" t="str">
        <f t="shared" si="236"/>
        <v>Sep</v>
      </c>
      <c r="Q5053" s="6"/>
      <c r="R5053" s="9"/>
      <c r="S5053" s="8"/>
      <c r="T5053" s="8"/>
      <c r="U5053" s="8"/>
      <c r="V5053" s="8"/>
      <c r="W5053" s="8"/>
      <c r="X5053" s="6"/>
      <c r="Y5053" s="6"/>
    </row>
    <row r="5054" spans="1:25" x14ac:dyDescent="0.3">
      <c r="A5054" s="6" t="s">
        <v>18138</v>
      </c>
      <c r="B5054" s="6"/>
      <c r="C5054" s="6" t="s">
        <v>8454</v>
      </c>
      <c r="D5054" s="6" t="str">
        <f t="shared" si="234"/>
        <v>ORD26004258</v>
      </c>
      <c r="E5054" s="10">
        <v>46292</v>
      </c>
      <c r="F5054" s="6" t="s">
        <v>12294</v>
      </c>
      <c r="G5054" s="6" t="s">
        <v>18</v>
      </c>
      <c r="H5054" s="8">
        <v>1499</v>
      </c>
      <c r="I5054" s="8">
        <v>0</v>
      </c>
      <c r="J5054" s="8">
        <v>0</v>
      </c>
      <c r="K5054" s="8">
        <v>1499</v>
      </c>
      <c r="L5054" s="10">
        <v>46294</v>
      </c>
      <c r="M5054" s="6" t="s">
        <v>17985</v>
      </c>
      <c r="N5054" s="6" t="str">
        <f>IF(COUNTIF($A$2:A5054,A5054)&gt;1,"DUP","OK")</f>
        <v>OK</v>
      </c>
      <c r="O5054" s="6" t="str">
        <f t="shared" si="235"/>
        <v>ORD26004258</v>
      </c>
      <c r="P5054" s="6" t="str">
        <f t="shared" si="236"/>
        <v>Sep</v>
      </c>
      <c r="Q5054" s="6"/>
      <c r="R5054" s="9"/>
      <c r="S5054" s="8"/>
      <c r="T5054" s="8"/>
      <c r="U5054" s="8"/>
      <c r="V5054" s="8"/>
      <c r="W5054" s="8"/>
      <c r="X5054" s="6"/>
      <c r="Y5054" s="6"/>
    </row>
    <row r="5055" spans="1:25" x14ac:dyDescent="0.3">
      <c r="A5055" s="6" t="s">
        <v>18139</v>
      </c>
      <c r="B5055" s="6"/>
      <c r="C5055" s="6" t="s">
        <v>8460</v>
      </c>
      <c r="D5055" s="6" t="str">
        <f t="shared" si="234"/>
        <v>ORD26004261</v>
      </c>
      <c r="E5055" s="10">
        <v>46292</v>
      </c>
      <c r="F5055" s="6" t="s">
        <v>12294</v>
      </c>
      <c r="G5055" s="6" t="s">
        <v>18</v>
      </c>
      <c r="H5055" s="8">
        <v>1499</v>
      </c>
      <c r="I5055" s="8">
        <v>0</v>
      </c>
      <c r="J5055" s="8">
        <v>0</v>
      </c>
      <c r="K5055" s="8">
        <v>1499</v>
      </c>
      <c r="L5055" s="10">
        <v>46294</v>
      </c>
      <c r="M5055" s="6" t="s">
        <v>17985</v>
      </c>
      <c r="N5055" s="6" t="str">
        <f>IF(COUNTIF($A$2:A5055,A5055)&gt;1,"DUP","OK")</f>
        <v>OK</v>
      </c>
      <c r="O5055" s="6" t="str">
        <f t="shared" si="235"/>
        <v>ORD26004261</v>
      </c>
      <c r="P5055" s="6" t="str">
        <f t="shared" si="236"/>
        <v>Sep</v>
      </c>
      <c r="Q5055" s="6"/>
      <c r="R5055" s="9"/>
      <c r="S5055" s="8"/>
      <c r="T5055" s="8"/>
      <c r="U5055" s="8"/>
      <c r="V5055" s="8"/>
      <c r="W5055" s="8"/>
      <c r="X5055" s="6"/>
      <c r="Y5055" s="6"/>
    </row>
    <row r="5056" spans="1:25" x14ac:dyDescent="0.3">
      <c r="A5056" s="6" t="s">
        <v>18140</v>
      </c>
      <c r="B5056" s="6"/>
      <c r="C5056" s="6" t="s">
        <v>8660</v>
      </c>
      <c r="D5056" s="6" t="str">
        <f t="shared" si="234"/>
        <v>ORD26004362</v>
      </c>
      <c r="E5056" s="10">
        <v>46292</v>
      </c>
      <c r="F5056" s="6" t="s">
        <v>12294</v>
      </c>
      <c r="G5056" s="6" t="s">
        <v>54</v>
      </c>
      <c r="H5056" s="8">
        <v>3498</v>
      </c>
      <c r="I5056" s="8">
        <v>59.47</v>
      </c>
      <c r="J5056" s="8">
        <v>10.7</v>
      </c>
      <c r="K5056" s="8">
        <v>3427.83</v>
      </c>
      <c r="L5056" s="10">
        <v>46294</v>
      </c>
      <c r="M5056" s="6" t="s">
        <v>17985</v>
      </c>
      <c r="N5056" s="6" t="str">
        <f>IF(COUNTIF($A$2:A5056,A5056)&gt;1,"DUP","OK")</f>
        <v>OK</v>
      </c>
      <c r="O5056" s="6" t="str">
        <f t="shared" si="235"/>
        <v>ORD26004362</v>
      </c>
      <c r="P5056" s="6" t="str">
        <f t="shared" si="236"/>
        <v>Sep</v>
      </c>
      <c r="Q5056" s="6"/>
      <c r="R5056" s="9"/>
      <c r="S5056" s="8"/>
      <c r="T5056" s="8"/>
      <c r="U5056" s="8"/>
      <c r="V5056" s="8"/>
      <c r="W5056" s="8"/>
      <c r="X5056" s="6"/>
      <c r="Y5056" s="6"/>
    </row>
    <row r="5057" spans="1:25" x14ac:dyDescent="0.3">
      <c r="A5057" s="6" t="s">
        <v>18141</v>
      </c>
      <c r="B5057" s="6"/>
      <c r="C5057" s="6" t="s">
        <v>8808</v>
      </c>
      <c r="D5057" s="6" t="str">
        <f t="shared" si="234"/>
        <v>ORD26004438</v>
      </c>
      <c r="E5057" s="10">
        <v>46292</v>
      </c>
      <c r="F5057" s="6" t="s">
        <v>12294</v>
      </c>
      <c r="G5057" s="6" t="s">
        <v>18</v>
      </c>
      <c r="H5057" s="8">
        <v>7999</v>
      </c>
      <c r="I5057" s="8">
        <v>24</v>
      </c>
      <c r="J5057" s="8">
        <v>4.32</v>
      </c>
      <c r="K5057" s="8">
        <v>7970.68</v>
      </c>
      <c r="L5057" s="10">
        <v>46294</v>
      </c>
      <c r="M5057" s="6" t="s">
        <v>17985</v>
      </c>
      <c r="N5057" s="6" t="str">
        <f>IF(COUNTIF($A$2:A5057,A5057)&gt;1,"DUP","OK")</f>
        <v>OK</v>
      </c>
      <c r="O5057" s="6" t="str">
        <f t="shared" si="235"/>
        <v>ORD26004438</v>
      </c>
      <c r="P5057" s="6" t="str">
        <f t="shared" si="236"/>
        <v>Sep</v>
      </c>
      <c r="Q5057" s="6"/>
      <c r="R5057" s="9"/>
      <c r="S5057" s="8"/>
      <c r="T5057" s="8"/>
      <c r="U5057" s="8"/>
      <c r="V5057" s="8"/>
      <c r="W5057" s="8"/>
      <c r="X5057" s="6"/>
      <c r="Y5057" s="6"/>
    </row>
    <row r="5058" spans="1:25" x14ac:dyDescent="0.3">
      <c r="A5058" s="6" t="s">
        <v>18142</v>
      </c>
      <c r="B5058" s="6"/>
      <c r="C5058" s="6" t="s">
        <v>8838</v>
      </c>
      <c r="D5058" s="6" t="str">
        <f t="shared" ref="D5058:D5121" si="237">UPPER(SUBSTITUTE(TRIM(C5058),"-",""))</f>
        <v>ORD26004453</v>
      </c>
      <c r="E5058" s="10">
        <v>46292</v>
      </c>
      <c r="F5058" s="6" t="s">
        <v>12294</v>
      </c>
      <c r="G5058" s="6" t="s">
        <v>27</v>
      </c>
      <c r="H5058" s="8">
        <v>998</v>
      </c>
      <c r="I5058" s="8">
        <v>17.96</v>
      </c>
      <c r="J5058" s="8">
        <v>3.23</v>
      </c>
      <c r="K5058" s="8">
        <v>976.81</v>
      </c>
      <c r="L5058" s="10">
        <v>46294</v>
      </c>
      <c r="M5058" s="6" t="s">
        <v>17985</v>
      </c>
      <c r="N5058" s="6" t="str">
        <f>IF(COUNTIF($A$2:A5058,A5058)&gt;1,"DUP","OK")</f>
        <v>OK</v>
      </c>
      <c r="O5058" s="6" t="str">
        <f t="shared" ref="O5058:O5121" si="238">IF(F5058="REFUND",INDEX($D$2:$D$5743,MATCH(B5058,$A$2:$A$5743,0)),D5058)</f>
        <v>ORD26004453</v>
      </c>
      <c r="P5058" s="6" t="str">
        <f t="shared" ref="P5058:P5121" si="239">IF(L5058&gt;DATE(2026,9,30),"Oct-Due","Sep")</f>
        <v>Sep</v>
      </c>
      <c r="Q5058" s="6"/>
      <c r="R5058" s="9"/>
      <c r="S5058" s="8"/>
      <c r="T5058" s="8"/>
      <c r="U5058" s="8"/>
      <c r="V5058" s="8"/>
      <c r="W5058" s="8"/>
      <c r="X5058" s="6"/>
      <c r="Y5058" s="6"/>
    </row>
    <row r="5059" spans="1:25" x14ac:dyDescent="0.3">
      <c r="A5059" s="6" t="s">
        <v>18143</v>
      </c>
      <c r="B5059" s="6"/>
      <c r="C5059" s="6" t="s">
        <v>8903</v>
      </c>
      <c r="D5059" s="6" t="str">
        <f t="shared" si="237"/>
        <v>ORD26004487</v>
      </c>
      <c r="E5059" s="10">
        <v>46292</v>
      </c>
      <c r="F5059" s="6" t="s">
        <v>12294</v>
      </c>
      <c r="G5059" s="6" t="s">
        <v>18</v>
      </c>
      <c r="H5059" s="8">
        <v>2498</v>
      </c>
      <c r="I5059" s="8">
        <v>7.49</v>
      </c>
      <c r="J5059" s="8">
        <v>1.35</v>
      </c>
      <c r="K5059" s="8">
        <v>2489.16</v>
      </c>
      <c r="L5059" s="10">
        <v>46294</v>
      </c>
      <c r="M5059" s="6" t="s">
        <v>17985</v>
      </c>
      <c r="N5059" s="6" t="str">
        <f>IF(COUNTIF($A$2:A5059,A5059)&gt;1,"DUP","OK")</f>
        <v>OK</v>
      </c>
      <c r="O5059" s="6" t="str">
        <f t="shared" si="238"/>
        <v>ORD26004487</v>
      </c>
      <c r="P5059" s="6" t="str">
        <f t="shared" si="239"/>
        <v>Sep</v>
      </c>
      <c r="Q5059" s="6"/>
      <c r="R5059" s="9"/>
      <c r="S5059" s="8"/>
      <c r="T5059" s="8"/>
      <c r="U5059" s="8"/>
      <c r="V5059" s="8"/>
      <c r="W5059" s="8"/>
      <c r="X5059" s="6"/>
      <c r="Y5059" s="6"/>
    </row>
    <row r="5060" spans="1:25" x14ac:dyDescent="0.3">
      <c r="A5060" s="6" t="s">
        <v>18144</v>
      </c>
      <c r="B5060" s="6"/>
      <c r="C5060" s="6" t="s">
        <v>8914</v>
      </c>
      <c r="D5060" s="6" t="str">
        <f t="shared" si="237"/>
        <v>ORD26004493</v>
      </c>
      <c r="E5060" s="10">
        <v>46292</v>
      </c>
      <c r="F5060" s="6" t="s">
        <v>12294</v>
      </c>
      <c r="G5060" s="6" t="s">
        <v>27</v>
      </c>
      <c r="H5060" s="8">
        <v>349</v>
      </c>
      <c r="I5060" s="8">
        <v>6.28</v>
      </c>
      <c r="J5060" s="8">
        <v>1.1299999999999999</v>
      </c>
      <c r="K5060" s="8">
        <v>341.59</v>
      </c>
      <c r="L5060" s="10">
        <v>46294</v>
      </c>
      <c r="M5060" s="6" t="s">
        <v>17985</v>
      </c>
      <c r="N5060" s="6" t="str">
        <f>IF(COUNTIF($A$2:A5060,A5060)&gt;1,"DUP","OK")</f>
        <v>OK</v>
      </c>
      <c r="O5060" s="6" t="str">
        <f t="shared" si="238"/>
        <v>ORD26004493</v>
      </c>
      <c r="P5060" s="6" t="str">
        <f t="shared" si="239"/>
        <v>Sep</v>
      </c>
      <c r="Q5060" s="6"/>
      <c r="R5060" s="9"/>
      <c r="S5060" s="8"/>
      <c r="T5060" s="8"/>
      <c r="U5060" s="8"/>
      <c r="V5060" s="8"/>
      <c r="W5060" s="8"/>
      <c r="X5060" s="6"/>
      <c r="Y5060" s="6"/>
    </row>
    <row r="5061" spans="1:25" x14ac:dyDescent="0.3">
      <c r="A5061" s="6" t="s">
        <v>18145</v>
      </c>
      <c r="B5061" s="6"/>
      <c r="C5061" s="6" t="s">
        <v>8955</v>
      </c>
      <c r="D5061" s="6" t="str">
        <f t="shared" si="237"/>
        <v>ORD26004514</v>
      </c>
      <c r="E5061" s="10">
        <v>46292</v>
      </c>
      <c r="F5061" s="6" t="s">
        <v>12294</v>
      </c>
      <c r="G5061" s="6" t="s">
        <v>27</v>
      </c>
      <c r="H5061" s="8">
        <v>8998</v>
      </c>
      <c r="I5061" s="8">
        <v>143.97</v>
      </c>
      <c r="J5061" s="8">
        <v>25.91</v>
      </c>
      <c r="K5061" s="8">
        <v>8828.1200000000008</v>
      </c>
      <c r="L5061" s="10">
        <v>46294</v>
      </c>
      <c r="M5061" s="6" t="s">
        <v>17985</v>
      </c>
      <c r="N5061" s="6" t="str">
        <f>IF(COUNTIF($A$2:A5061,A5061)&gt;1,"DUP","OK")</f>
        <v>OK</v>
      </c>
      <c r="O5061" s="6" t="str">
        <f t="shared" si="238"/>
        <v>ORD26004514</v>
      </c>
      <c r="P5061" s="6" t="str">
        <f t="shared" si="239"/>
        <v>Sep</v>
      </c>
      <c r="Q5061" s="6"/>
      <c r="R5061" s="9"/>
      <c r="S5061" s="8"/>
      <c r="T5061" s="8"/>
      <c r="U5061" s="8"/>
      <c r="V5061" s="8"/>
      <c r="W5061" s="8"/>
      <c r="X5061" s="6"/>
      <c r="Y5061" s="6"/>
    </row>
    <row r="5062" spans="1:25" x14ac:dyDescent="0.3">
      <c r="A5062" s="6" t="s">
        <v>18146</v>
      </c>
      <c r="B5062" s="6"/>
      <c r="C5062" s="6" t="s">
        <v>9015</v>
      </c>
      <c r="D5062" s="6" t="str">
        <f t="shared" si="237"/>
        <v>ORD26004544</v>
      </c>
      <c r="E5062" s="10">
        <v>46292</v>
      </c>
      <c r="F5062" s="6" t="s">
        <v>12294</v>
      </c>
      <c r="G5062" s="6" t="s">
        <v>27</v>
      </c>
      <c r="H5062" s="8">
        <v>2999</v>
      </c>
      <c r="I5062" s="8">
        <v>47.98</v>
      </c>
      <c r="J5062" s="8">
        <v>8.64</v>
      </c>
      <c r="K5062" s="8">
        <v>2942.38</v>
      </c>
      <c r="L5062" s="10">
        <v>46294</v>
      </c>
      <c r="M5062" s="6" t="s">
        <v>17985</v>
      </c>
      <c r="N5062" s="6" t="str">
        <f>IF(COUNTIF($A$2:A5062,A5062)&gt;1,"DUP","OK")</f>
        <v>OK</v>
      </c>
      <c r="O5062" s="6" t="str">
        <f t="shared" si="238"/>
        <v>ORD26004544</v>
      </c>
      <c r="P5062" s="6" t="str">
        <f t="shared" si="239"/>
        <v>Sep</v>
      </c>
      <c r="Q5062" s="6"/>
      <c r="R5062" s="9"/>
      <c r="S5062" s="8"/>
      <c r="T5062" s="8"/>
      <c r="U5062" s="8"/>
      <c r="V5062" s="8"/>
      <c r="W5062" s="8"/>
      <c r="X5062" s="6"/>
      <c r="Y5062" s="6"/>
    </row>
    <row r="5063" spans="1:25" x14ac:dyDescent="0.3">
      <c r="A5063" s="6" t="s">
        <v>18147</v>
      </c>
      <c r="B5063" s="6"/>
      <c r="C5063" s="6" t="s">
        <v>9039</v>
      </c>
      <c r="D5063" s="6" t="str">
        <f t="shared" si="237"/>
        <v>ORD26004556</v>
      </c>
      <c r="E5063" s="10">
        <v>46292</v>
      </c>
      <c r="F5063" s="6" t="s">
        <v>12294</v>
      </c>
      <c r="G5063" s="6" t="s">
        <v>18</v>
      </c>
      <c r="H5063" s="8">
        <v>4298</v>
      </c>
      <c r="I5063" s="8">
        <v>12.89</v>
      </c>
      <c r="J5063" s="8">
        <v>2.3199999999999998</v>
      </c>
      <c r="K5063" s="8">
        <v>4282.79</v>
      </c>
      <c r="L5063" s="10">
        <v>46294</v>
      </c>
      <c r="M5063" s="6" t="s">
        <v>17985</v>
      </c>
      <c r="N5063" s="6" t="str">
        <f>IF(COUNTIF($A$2:A5063,A5063)&gt;1,"DUP","OK")</f>
        <v>OK</v>
      </c>
      <c r="O5063" s="6" t="str">
        <f t="shared" si="238"/>
        <v>ORD26004556</v>
      </c>
      <c r="P5063" s="6" t="str">
        <f t="shared" si="239"/>
        <v>Sep</v>
      </c>
      <c r="Q5063" s="6"/>
      <c r="R5063" s="9"/>
      <c r="S5063" s="8"/>
      <c r="T5063" s="8"/>
      <c r="U5063" s="8"/>
      <c r="V5063" s="8"/>
      <c r="W5063" s="8"/>
      <c r="X5063" s="6"/>
      <c r="Y5063" s="6"/>
    </row>
    <row r="5064" spans="1:25" x14ac:dyDescent="0.3">
      <c r="A5064" s="6" t="s">
        <v>18148</v>
      </c>
      <c r="B5064" s="6"/>
      <c r="C5064" s="6" t="s">
        <v>9141</v>
      </c>
      <c r="D5064" s="6" t="str">
        <f t="shared" si="237"/>
        <v>ORD26004608</v>
      </c>
      <c r="E5064" s="10">
        <v>46292</v>
      </c>
      <c r="F5064" s="6" t="s">
        <v>12294</v>
      </c>
      <c r="G5064" s="6" t="s">
        <v>18</v>
      </c>
      <c r="H5064" s="8">
        <v>4298</v>
      </c>
      <c r="I5064" s="8">
        <v>12.89</v>
      </c>
      <c r="J5064" s="8">
        <v>2.3199999999999998</v>
      </c>
      <c r="K5064" s="8">
        <v>4282.79</v>
      </c>
      <c r="L5064" s="10">
        <v>46294</v>
      </c>
      <c r="M5064" s="6" t="s">
        <v>17985</v>
      </c>
      <c r="N5064" s="6" t="str">
        <f>IF(COUNTIF($A$2:A5064,A5064)&gt;1,"DUP","OK")</f>
        <v>OK</v>
      </c>
      <c r="O5064" s="6" t="str">
        <f t="shared" si="238"/>
        <v>ORD26004608</v>
      </c>
      <c r="P5064" s="6" t="str">
        <f t="shared" si="239"/>
        <v>Sep</v>
      </c>
      <c r="Q5064" s="6"/>
      <c r="R5064" s="9"/>
      <c r="S5064" s="8"/>
      <c r="T5064" s="8"/>
      <c r="U5064" s="8"/>
      <c r="V5064" s="8"/>
      <c r="W5064" s="8"/>
      <c r="X5064" s="6"/>
      <c r="Y5064" s="6"/>
    </row>
    <row r="5065" spans="1:25" x14ac:dyDescent="0.3">
      <c r="A5065" s="6" t="s">
        <v>18149</v>
      </c>
      <c r="B5065" s="6"/>
      <c r="C5065" s="6" t="s">
        <v>9200</v>
      </c>
      <c r="D5065" s="6" t="str">
        <f t="shared" si="237"/>
        <v>ORD26004638</v>
      </c>
      <c r="E5065" s="10">
        <v>46292</v>
      </c>
      <c r="F5065" s="6" t="s">
        <v>12294</v>
      </c>
      <c r="G5065" s="6" t="s">
        <v>18</v>
      </c>
      <c r="H5065" s="8">
        <v>6147</v>
      </c>
      <c r="I5065" s="8">
        <v>18.440000000000001</v>
      </c>
      <c r="J5065" s="8">
        <v>3.32</v>
      </c>
      <c r="K5065" s="8">
        <v>6125.24</v>
      </c>
      <c r="L5065" s="10">
        <v>46294</v>
      </c>
      <c r="M5065" s="6" t="s">
        <v>17985</v>
      </c>
      <c r="N5065" s="6" t="str">
        <f>IF(COUNTIF($A$2:A5065,A5065)&gt;1,"DUP","OK")</f>
        <v>OK</v>
      </c>
      <c r="O5065" s="6" t="str">
        <f t="shared" si="238"/>
        <v>ORD26004638</v>
      </c>
      <c r="P5065" s="6" t="str">
        <f t="shared" si="239"/>
        <v>Sep</v>
      </c>
      <c r="Q5065" s="6"/>
      <c r="R5065" s="9"/>
      <c r="S5065" s="8"/>
      <c r="T5065" s="8"/>
      <c r="U5065" s="8"/>
      <c r="V5065" s="8"/>
      <c r="W5065" s="8"/>
      <c r="X5065" s="6"/>
      <c r="Y5065" s="6"/>
    </row>
    <row r="5066" spans="1:25" x14ac:dyDescent="0.3">
      <c r="A5066" s="6" t="s">
        <v>18150</v>
      </c>
      <c r="B5066" s="6"/>
      <c r="C5066" s="6" t="s">
        <v>9245</v>
      </c>
      <c r="D5066" s="6" t="str">
        <f t="shared" si="237"/>
        <v>ORD26004662</v>
      </c>
      <c r="E5066" s="10">
        <v>46292</v>
      </c>
      <c r="F5066" s="6" t="s">
        <v>12294</v>
      </c>
      <c r="G5066" s="6" t="s">
        <v>54</v>
      </c>
      <c r="H5066" s="8">
        <v>4298</v>
      </c>
      <c r="I5066" s="8">
        <v>73.069999999999993</v>
      </c>
      <c r="J5066" s="8">
        <v>13.15</v>
      </c>
      <c r="K5066" s="8">
        <v>4211.78</v>
      </c>
      <c r="L5066" s="10">
        <v>46294</v>
      </c>
      <c r="M5066" s="6" t="s">
        <v>17985</v>
      </c>
      <c r="N5066" s="6" t="str">
        <f>IF(COUNTIF($A$2:A5066,A5066)&gt;1,"DUP","OK")</f>
        <v>OK</v>
      </c>
      <c r="O5066" s="6" t="str">
        <f t="shared" si="238"/>
        <v>ORD26004662</v>
      </c>
      <c r="P5066" s="6" t="str">
        <f t="shared" si="239"/>
        <v>Sep</v>
      </c>
      <c r="Q5066" s="6"/>
      <c r="R5066" s="9"/>
      <c r="S5066" s="8"/>
      <c r="T5066" s="8"/>
      <c r="U5066" s="8"/>
      <c r="V5066" s="8"/>
      <c r="W5066" s="8"/>
      <c r="X5066" s="6"/>
      <c r="Y5066" s="6"/>
    </row>
    <row r="5067" spans="1:25" x14ac:dyDescent="0.3">
      <c r="A5067" s="6" t="s">
        <v>18151</v>
      </c>
      <c r="B5067" s="6"/>
      <c r="C5067" s="6" t="s">
        <v>18152</v>
      </c>
      <c r="D5067" s="6" t="str">
        <f t="shared" si="237"/>
        <v>ORD26004695</v>
      </c>
      <c r="E5067" s="10">
        <v>46292</v>
      </c>
      <c r="F5067" s="6" t="s">
        <v>12294</v>
      </c>
      <c r="G5067" s="6" t="s">
        <v>54</v>
      </c>
      <c r="H5067" s="8">
        <v>948</v>
      </c>
      <c r="I5067" s="8">
        <v>18.010000000000002</v>
      </c>
      <c r="J5067" s="8">
        <v>3.24</v>
      </c>
      <c r="K5067" s="8">
        <v>926.75</v>
      </c>
      <c r="L5067" s="10">
        <v>46294</v>
      </c>
      <c r="M5067" s="6" t="s">
        <v>17985</v>
      </c>
      <c r="N5067" s="6" t="str">
        <f>IF(COUNTIF($A$2:A5067,A5067)&gt;1,"DUP","OK")</f>
        <v>OK</v>
      </c>
      <c r="O5067" s="6" t="str">
        <f t="shared" si="238"/>
        <v>ORD26004695</v>
      </c>
      <c r="P5067" s="6" t="str">
        <f t="shared" si="239"/>
        <v>Sep</v>
      </c>
      <c r="Q5067" s="6"/>
      <c r="R5067" s="9"/>
      <c r="S5067" s="8"/>
      <c r="T5067" s="8"/>
      <c r="U5067" s="8"/>
      <c r="V5067" s="8"/>
      <c r="W5067" s="8"/>
      <c r="X5067" s="6"/>
      <c r="Y5067" s="6"/>
    </row>
    <row r="5068" spans="1:25" x14ac:dyDescent="0.3">
      <c r="A5068" s="6" t="s">
        <v>18153</v>
      </c>
      <c r="B5068" s="6"/>
      <c r="C5068" s="6" t="s">
        <v>9383</v>
      </c>
      <c r="D5068" s="6" t="str">
        <f t="shared" si="237"/>
        <v>ORD26004733</v>
      </c>
      <c r="E5068" s="10">
        <v>46292</v>
      </c>
      <c r="F5068" s="6" t="s">
        <v>12294</v>
      </c>
      <c r="G5068" s="6" t="s">
        <v>27</v>
      </c>
      <c r="H5068" s="8">
        <v>1398</v>
      </c>
      <c r="I5068" s="8">
        <v>25.16</v>
      </c>
      <c r="J5068" s="8">
        <v>4.53</v>
      </c>
      <c r="K5068" s="8">
        <v>1368.31</v>
      </c>
      <c r="L5068" s="10">
        <v>46294</v>
      </c>
      <c r="M5068" s="6" t="s">
        <v>17985</v>
      </c>
      <c r="N5068" s="6" t="str">
        <f>IF(COUNTIF($A$2:A5068,A5068)&gt;1,"DUP","OK")</f>
        <v>OK</v>
      </c>
      <c r="O5068" s="6" t="str">
        <f t="shared" si="238"/>
        <v>ORD26004733</v>
      </c>
      <c r="P5068" s="6" t="str">
        <f t="shared" si="239"/>
        <v>Sep</v>
      </c>
      <c r="Q5068" s="6"/>
      <c r="R5068" s="9"/>
      <c r="S5068" s="8"/>
      <c r="T5068" s="8"/>
      <c r="U5068" s="8"/>
      <c r="V5068" s="8"/>
      <c r="W5068" s="8"/>
      <c r="X5068" s="6"/>
      <c r="Y5068" s="6"/>
    </row>
    <row r="5069" spans="1:25" x14ac:dyDescent="0.3">
      <c r="A5069" s="6" t="s">
        <v>18154</v>
      </c>
      <c r="B5069" s="6"/>
      <c r="C5069" s="6" t="s">
        <v>9437</v>
      </c>
      <c r="D5069" s="6" t="str">
        <f t="shared" si="237"/>
        <v>ORD26004761</v>
      </c>
      <c r="E5069" s="10">
        <v>46292</v>
      </c>
      <c r="F5069" s="6" t="s">
        <v>12294</v>
      </c>
      <c r="G5069" s="6" t="s">
        <v>18</v>
      </c>
      <c r="H5069" s="8">
        <v>1799</v>
      </c>
      <c r="I5069" s="8">
        <v>0</v>
      </c>
      <c r="J5069" s="8">
        <v>0</v>
      </c>
      <c r="K5069" s="8">
        <v>1799</v>
      </c>
      <c r="L5069" s="10">
        <v>46294</v>
      </c>
      <c r="M5069" s="6" t="s">
        <v>17985</v>
      </c>
      <c r="N5069" s="6" t="str">
        <f>IF(COUNTIF($A$2:A5069,A5069)&gt;1,"DUP","OK")</f>
        <v>OK</v>
      </c>
      <c r="O5069" s="6" t="str">
        <f t="shared" si="238"/>
        <v>ORD26004761</v>
      </c>
      <c r="P5069" s="6" t="str">
        <f t="shared" si="239"/>
        <v>Sep</v>
      </c>
      <c r="Q5069" s="6"/>
      <c r="R5069" s="9"/>
      <c r="S5069" s="8"/>
      <c r="T5069" s="8"/>
      <c r="U5069" s="8"/>
      <c r="V5069" s="8"/>
      <c r="W5069" s="8"/>
      <c r="X5069" s="6"/>
      <c r="Y5069" s="6"/>
    </row>
    <row r="5070" spans="1:25" x14ac:dyDescent="0.3">
      <c r="A5070" s="6" t="s">
        <v>18155</v>
      </c>
      <c r="B5070" s="6"/>
      <c r="C5070" s="6" t="s">
        <v>9514</v>
      </c>
      <c r="D5070" s="6" t="str">
        <f t="shared" si="237"/>
        <v>ORD26004801</v>
      </c>
      <c r="E5070" s="10">
        <v>46292</v>
      </c>
      <c r="F5070" s="6" t="s">
        <v>12294</v>
      </c>
      <c r="G5070" s="6" t="s">
        <v>43</v>
      </c>
      <c r="H5070" s="8">
        <v>8498</v>
      </c>
      <c r="I5070" s="8">
        <v>101.98</v>
      </c>
      <c r="J5070" s="8">
        <v>18.36</v>
      </c>
      <c r="K5070" s="8">
        <v>8377.66</v>
      </c>
      <c r="L5070" s="10">
        <v>46294</v>
      </c>
      <c r="M5070" s="6" t="s">
        <v>17985</v>
      </c>
      <c r="N5070" s="6" t="str">
        <f>IF(COUNTIF($A$2:A5070,A5070)&gt;1,"DUP","OK")</f>
        <v>OK</v>
      </c>
      <c r="O5070" s="6" t="str">
        <f t="shared" si="238"/>
        <v>ORD26004801</v>
      </c>
      <c r="P5070" s="6" t="str">
        <f t="shared" si="239"/>
        <v>Sep</v>
      </c>
      <c r="Q5070" s="6"/>
      <c r="R5070" s="9"/>
      <c r="S5070" s="8"/>
      <c r="T5070" s="8"/>
      <c r="U5070" s="8"/>
      <c r="V5070" s="8"/>
      <c r="W5070" s="8"/>
      <c r="X5070" s="6"/>
      <c r="Y5070" s="6"/>
    </row>
    <row r="5071" spans="1:25" x14ac:dyDescent="0.3">
      <c r="A5071" s="6" t="s">
        <v>18156</v>
      </c>
      <c r="B5071" s="6"/>
      <c r="C5071" s="6" t="s">
        <v>9527</v>
      </c>
      <c r="D5071" s="6" t="str">
        <f t="shared" si="237"/>
        <v>ORD26004808</v>
      </c>
      <c r="E5071" s="10">
        <v>46292</v>
      </c>
      <c r="F5071" s="6" t="s">
        <v>12294</v>
      </c>
      <c r="G5071" s="6" t="s">
        <v>18</v>
      </c>
      <c r="H5071" s="8">
        <v>5298</v>
      </c>
      <c r="I5071" s="8">
        <v>15.89</v>
      </c>
      <c r="J5071" s="8">
        <v>2.86</v>
      </c>
      <c r="K5071" s="8">
        <v>5279.25</v>
      </c>
      <c r="L5071" s="10">
        <v>46294</v>
      </c>
      <c r="M5071" s="6" t="s">
        <v>17985</v>
      </c>
      <c r="N5071" s="6" t="str">
        <f>IF(COUNTIF($A$2:A5071,A5071)&gt;1,"DUP","OK")</f>
        <v>OK</v>
      </c>
      <c r="O5071" s="6" t="str">
        <f t="shared" si="238"/>
        <v>ORD26004808</v>
      </c>
      <c r="P5071" s="6" t="str">
        <f t="shared" si="239"/>
        <v>Sep</v>
      </c>
      <c r="Q5071" s="6"/>
      <c r="R5071" s="9"/>
      <c r="S5071" s="8"/>
      <c r="T5071" s="8"/>
      <c r="U5071" s="8"/>
      <c r="V5071" s="8"/>
      <c r="W5071" s="8"/>
      <c r="X5071" s="6"/>
      <c r="Y5071" s="6"/>
    </row>
    <row r="5072" spans="1:25" x14ac:dyDescent="0.3">
      <c r="A5072" s="6" t="s">
        <v>18157</v>
      </c>
      <c r="B5072" s="6"/>
      <c r="C5072" s="6" t="s">
        <v>9539</v>
      </c>
      <c r="D5072" s="6" t="str">
        <f t="shared" si="237"/>
        <v>ORD26004814</v>
      </c>
      <c r="E5072" s="10">
        <v>46292</v>
      </c>
      <c r="F5072" s="6" t="s">
        <v>12294</v>
      </c>
      <c r="G5072" s="6" t="s">
        <v>18</v>
      </c>
      <c r="H5072" s="8">
        <v>1299</v>
      </c>
      <c r="I5072" s="8">
        <v>0</v>
      </c>
      <c r="J5072" s="8">
        <v>0</v>
      </c>
      <c r="K5072" s="8">
        <v>1299</v>
      </c>
      <c r="L5072" s="10">
        <v>46294</v>
      </c>
      <c r="M5072" s="6" t="s">
        <v>17985</v>
      </c>
      <c r="N5072" s="6" t="str">
        <f>IF(COUNTIF($A$2:A5072,A5072)&gt;1,"DUP","OK")</f>
        <v>OK</v>
      </c>
      <c r="O5072" s="6" t="str">
        <f t="shared" si="238"/>
        <v>ORD26004814</v>
      </c>
      <c r="P5072" s="6" t="str">
        <f t="shared" si="239"/>
        <v>Sep</v>
      </c>
      <c r="Q5072" s="6"/>
      <c r="R5072" s="9"/>
      <c r="S5072" s="8"/>
      <c r="T5072" s="8"/>
      <c r="U5072" s="8"/>
      <c r="V5072" s="8"/>
      <c r="W5072" s="8"/>
      <c r="X5072" s="6"/>
      <c r="Y5072" s="6"/>
    </row>
    <row r="5073" spans="1:25" x14ac:dyDescent="0.3">
      <c r="A5073" s="6" t="s">
        <v>18158</v>
      </c>
      <c r="B5073" s="6"/>
      <c r="C5073" s="6" t="s">
        <v>9547</v>
      </c>
      <c r="D5073" s="6" t="str">
        <f t="shared" si="237"/>
        <v>ORD26004818</v>
      </c>
      <c r="E5073" s="10">
        <v>46292</v>
      </c>
      <c r="F5073" s="6" t="s">
        <v>12294</v>
      </c>
      <c r="G5073" s="6" t="s">
        <v>27</v>
      </c>
      <c r="H5073" s="8">
        <v>2798</v>
      </c>
      <c r="I5073" s="8">
        <v>44.77</v>
      </c>
      <c r="J5073" s="8">
        <v>8.06</v>
      </c>
      <c r="K5073" s="8">
        <v>2745.17</v>
      </c>
      <c r="L5073" s="10">
        <v>46294</v>
      </c>
      <c r="M5073" s="6" t="s">
        <v>17985</v>
      </c>
      <c r="N5073" s="6" t="str">
        <f>IF(COUNTIF($A$2:A5073,A5073)&gt;1,"DUP","OK")</f>
        <v>OK</v>
      </c>
      <c r="O5073" s="6" t="str">
        <f t="shared" si="238"/>
        <v>ORD26004818</v>
      </c>
      <c r="P5073" s="6" t="str">
        <f t="shared" si="239"/>
        <v>Sep</v>
      </c>
      <c r="Q5073" s="6"/>
      <c r="R5073" s="9"/>
      <c r="S5073" s="8"/>
      <c r="T5073" s="8"/>
      <c r="U5073" s="8"/>
      <c r="V5073" s="8"/>
      <c r="W5073" s="8"/>
      <c r="X5073" s="6"/>
      <c r="Y5073" s="6"/>
    </row>
    <row r="5074" spans="1:25" x14ac:dyDescent="0.3">
      <c r="A5074" s="6" t="s">
        <v>18159</v>
      </c>
      <c r="B5074" s="6"/>
      <c r="C5074" s="6" t="s">
        <v>9570</v>
      </c>
      <c r="D5074" s="6" t="str">
        <f t="shared" si="237"/>
        <v>ORD26004830</v>
      </c>
      <c r="E5074" s="10">
        <v>46292</v>
      </c>
      <c r="F5074" s="6" t="s">
        <v>12294</v>
      </c>
      <c r="G5074" s="6" t="s">
        <v>27</v>
      </c>
      <c r="H5074" s="8">
        <v>848</v>
      </c>
      <c r="I5074" s="8">
        <v>15.26</v>
      </c>
      <c r="J5074" s="8">
        <v>2.75</v>
      </c>
      <c r="K5074" s="8">
        <v>829.99</v>
      </c>
      <c r="L5074" s="10">
        <v>46294</v>
      </c>
      <c r="M5074" s="6" t="s">
        <v>17985</v>
      </c>
      <c r="N5074" s="6" t="str">
        <f>IF(COUNTIF($A$2:A5074,A5074)&gt;1,"DUP","OK")</f>
        <v>OK</v>
      </c>
      <c r="O5074" s="6" t="str">
        <f t="shared" si="238"/>
        <v>ORD26004830</v>
      </c>
      <c r="P5074" s="6" t="str">
        <f t="shared" si="239"/>
        <v>Sep</v>
      </c>
      <c r="Q5074" s="6"/>
      <c r="R5074" s="9"/>
      <c r="S5074" s="8"/>
      <c r="T5074" s="8"/>
      <c r="U5074" s="8"/>
      <c r="V5074" s="8"/>
      <c r="W5074" s="8"/>
      <c r="X5074" s="6"/>
      <c r="Y5074" s="6"/>
    </row>
    <row r="5075" spans="1:25" x14ac:dyDescent="0.3">
      <c r="A5075" s="6" t="s">
        <v>18160</v>
      </c>
      <c r="B5075" s="6"/>
      <c r="C5075" s="6" t="s">
        <v>9836</v>
      </c>
      <c r="D5075" s="6" t="str">
        <f t="shared" si="237"/>
        <v>ORD26004968</v>
      </c>
      <c r="E5075" s="10">
        <v>46292</v>
      </c>
      <c r="F5075" s="6" t="s">
        <v>12294</v>
      </c>
      <c r="G5075" s="6" t="s">
        <v>18</v>
      </c>
      <c r="H5075" s="8">
        <v>299</v>
      </c>
      <c r="I5075" s="8">
        <v>0</v>
      </c>
      <c r="J5075" s="8">
        <v>0</v>
      </c>
      <c r="K5075" s="8">
        <v>299</v>
      </c>
      <c r="L5075" s="10">
        <v>46294</v>
      </c>
      <c r="M5075" s="6" t="s">
        <v>17985</v>
      </c>
      <c r="N5075" s="6" t="str">
        <f>IF(COUNTIF($A$2:A5075,A5075)&gt;1,"DUP","OK")</f>
        <v>OK</v>
      </c>
      <c r="O5075" s="6" t="str">
        <f t="shared" si="238"/>
        <v>ORD26004968</v>
      </c>
      <c r="P5075" s="6" t="str">
        <f t="shared" si="239"/>
        <v>Sep</v>
      </c>
      <c r="Q5075" s="6"/>
      <c r="R5075" s="9"/>
      <c r="S5075" s="8"/>
      <c r="T5075" s="8"/>
      <c r="U5075" s="8"/>
      <c r="V5075" s="8"/>
      <c r="W5075" s="8"/>
      <c r="X5075" s="6"/>
      <c r="Y5075" s="6"/>
    </row>
    <row r="5076" spans="1:25" x14ac:dyDescent="0.3">
      <c r="A5076" s="6" t="s">
        <v>18161</v>
      </c>
      <c r="B5076" s="6"/>
      <c r="C5076" s="6" t="s">
        <v>9884</v>
      </c>
      <c r="D5076" s="6" t="str">
        <f t="shared" si="237"/>
        <v>ORD26004992</v>
      </c>
      <c r="E5076" s="10">
        <v>46292</v>
      </c>
      <c r="F5076" s="6" t="s">
        <v>12294</v>
      </c>
      <c r="G5076" s="6" t="s">
        <v>18</v>
      </c>
      <c r="H5076" s="8">
        <v>1648</v>
      </c>
      <c r="I5076" s="8">
        <v>0</v>
      </c>
      <c r="J5076" s="8">
        <v>0</v>
      </c>
      <c r="K5076" s="8">
        <v>1648</v>
      </c>
      <c r="L5076" s="10">
        <v>46294</v>
      </c>
      <c r="M5076" s="6" t="s">
        <v>17985</v>
      </c>
      <c r="N5076" s="6" t="str">
        <f>IF(COUNTIF($A$2:A5076,A5076)&gt;1,"DUP","OK")</f>
        <v>OK</v>
      </c>
      <c r="O5076" s="6" t="str">
        <f t="shared" si="238"/>
        <v>ORD26004992</v>
      </c>
      <c r="P5076" s="6" t="str">
        <f t="shared" si="239"/>
        <v>Sep</v>
      </c>
      <c r="Q5076" s="6"/>
      <c r="R5076" s="9"/>
      <c r="S5076" s="8"/>
      <c r="T5076" s="8"/>
      <c r="U5076" s="8"/>
      <c r="V5076" s="8"/>
      <c r="W5076" s="8"/>
      <c r="X5076" s="6"/>
      <c r="Y5076" s="6"/>
    </row>
    <row r="5077" spans="1:25" x14ac:dyDescent="0.3">
      <c r="A5077" s="6" t="s">
        <v>18162</v>
      </c>
      <c r="B5077" s="6"/>
      <c r="C5077" s="6" t="s">
        <v>9892</v>
      </c>
      <c r="D5077" s="6" t="str">
        <f t="shared" si="237"/>
        <v>ORD26004996</v>
      </c>
      <c r="E5077" s="10">
        <v>46292</v>
      </c>
      <c r="F5077" s="6" t="s">
        <v>12294</v>
      </c>
      <c r="G5077" s="6" t="s">
        <v>43</v>
      </c>
      <c r="H5077" s="8">
        <v>7999</v>
      </c>
      <c r="I5077" s="8">
        <v>95.99</v>
      </c>
      <c r="J5077" s="8">
        <v>17.28</v>
      </c>
      <c r="K5077" s="8">
        <v>7885.73</v>
      </c>
      <c r="L5077" s="10">
        <v>46294</v>
      </c>
      <c r="M5077" s="6" t="s">
        <v>17985</v>
      </c>
      <c r="N5077" s="6" t="str">
        <f>IF(COUNTIF($A$2:A5077,A5077)&gt;1,"DUP","OK")</f>
        <v>OK</v>
      </c>
      <c r="O5077" s="6" t="str">
        <f t="shared" si="238"/>
        <v>ORD26004996</v>
      </c>
      <c r="P5077" s="6" t="str">
        <f t="shared" si="239"/>
        <v>Sep</v>
      </c>
      <c r="Q5077" s="6"/>
      <c r="R5077" s="9"/>
      <c r="S5077" s="8"/>
      <c r="T5077" s="8"/>
      <c r="U5077" s="8"/>
      <c r="V5077" s="8"/>
      <c r="W5077" s="8"/>
      <c r="X5077" s="6"/>
      <c r="Y5077" s="6"/>
    </row>
    <row r="5078" spans="1:25" x14ac:dyDescent="0.3">
      <c r="A5078" s="6" t="s">
        <v>18163</v>
      </c>
      <c r="B5078" s="6"/>
      <c r="C5078" s="6" t="s">
        <v>9951</v>
      </c>
      <c r="D5078" s="6" t="str">
        <f t="shared" si="237"/>
        <v>ORD26005027</v>
      </c>
      <c r="E5078" s="10">
        <v>46292</v>
      </c>
      <c r="F5078" s="6" t="s">
        <v>12294</v>
      </c>
      <c r="G5078" s="6" t="s">
        <v>18</v>
      </c>
      <c r="H5078" s="8">
        <v>3598</v>
      </c>
      <c r="I5078" s="8">
        <v>10.79</v>
      </c>
      <c r="J5078" s="8">
        <v>1.94</v>
      </c>
      <c r="K5078" s="8">
        <v>3585.27</v>
      </c>
      <c r="L5078" s="10">
        <v>46294</v>
      </c>
      <c r="M5078" s="6" t="s">
        <v>17985</v>
      </c>
      <c r="N5078" s="6" t="str">
        <f>IF(COUNTIF($A$2:A5078,A5078)&gt;1,"DUP","OK")</f>
        <v>OK</v>
      </c>
      <c r="O5078" s="6" t="str">
        <f t="shared" si="238"/>
        <v>ORD26005027</v>
      </c>
      <c r="P5078" s="6" t="str">
        <f t="shared" si="239"/>
        <v>Sep</v>
      </c>
      <c r="Q5078" s="6"/>
      <c r="R5078" s="9"/>
      <c r="S5078" s="8"/>
      <c r="T5078" s="8"/>
      <c r="U5078" s="8"/>
      <c r="V5078" s="8"/>
      <c r="W5078" s="8"/>
      <c r="X5078" s="6"/>
      <c r="Y5078" s="6"/>
    </row>
    <row r="5079" spans="1:25" x14ac:dyDescent="0.3">
      <c r="A5079" s="6" t="s">
        <v>18164</v>
      </c>
      <c r="B5079" s="6"/>
      <c r="C5079" s="6" t="s">
        <v>9962</v>
      </c>
      <c r="D5079" s="6" t="str">
        <f t="shared" si="237"/>
        <v>ORD26005033</v>
      </c>
      <c r="E5079" s="10">
        <v>46292</v>
      </c>
      <c r="F5079" s="6" t="s">
        <v>12294</v>
      </c>
      <c r="G5079" s="6" t="s">
        <v>54</v>
      </c>
      <c r="H5079" s="8">
        <v>1499</v>
      </c>
      <c r="I5079" s="8">
        <v>28.48</v>
      </c>
      <c r="J5079" s="8">
        <v>5.13</v>
      </c>
      <c r="K5079" s="8">
        <v>1465.39</v>
      </c>
      <c r="L5079" s="10">
        <v>46294</v>
      </c>
      <c r="M5079" s="6" t="s">
        <v>17985</v>
      </c>
      <c r="N5079" s="6" t="str">
        <f>IF(COUNTIF($A$2:A5079,A5079)&gt;1,"DUP","OK")</f>
        <v>OK</v>
      </c>
      <c r="O5079" s="6" t="str">
        <f t="shared" si="238"/>
        <v>ORD26005033</v>
      </c>
      <c r="P5079" s="6" t="str">
        <f t="shared" si="239"/>
        <v>Sep</v>
      </c>
      <c r="Q5079" s="6"/>
      <c r="R5079" s="9"/>
      <c r="S5079" s="8"/>
      <c r="T5079" s="8"/>
      <c r="U5079" s="8"/>
      <c r="V5079" s="8"/>
      <c r="W5079" s="8"/>
      <c r="X5079" s="6"/>
      <c r="Y5079" s="6"/>
    </row>
    <row r="5080" spans="1:25" x14ac:dyDescent="0.3">
      <c r="A5080" s="6" t="s">
        <v>18165</v>
      </c>
      <c r="B5080" s="6"/>
      <c r="C5080" s="6" t="s">
        <v>18166</v>
      </c>
      <c r="D5080" s="6" t="str">
        <f t="shared" si="237"/>
        <v>ORD26005076</v>
      </c>
      <c r="E5080" s="10">
        <v>46292</v>
      </c>
      <c r="F5080" s="6" t="s">
        <v>12294</v>
      </c>
      <c r="G5080" s="6" t="s">
        <v>18</v>
      </c>
      <c r="H5080" s="8">
        <v>4498</v>
      </c>
      <c r="I5080" s="8">
        <v>13.49</v>
      </c>
      <c r="J5080" s="8">
        <v>2.4300000000000002</v>
      </c>
      <c r="K5080" s="8">
        <v>4482.08</v>
      </c>
      <c r="L5080" s="10">
        <v>46294</v>
      </c>
      <c r="M5080" s="6" t="s">
        <v>17985</v>
      </c>
      <c r="N5080" s="6" t="str">
        <f>IF(COUNTIF($A$2:A5080,A5080)&gt;1,"DUP","OK")</f>
        <v>OK</v>
      </c>
      <c r="O5080" s="6" t="str">
        <f t="shared" si="238"/>
        <v>ORD26005076</v>
      </c>
      <c r="P5080" s="6" t="str">
        <f t="shared" si="239"/>
        <v>Sep</v>
      </c>
      <c r="Q5080" s="6"/>
      <c r="R5080" s="9"/>
      <c r="S5080" s="8"/>
      <c r="T5080" s="8"/>
      <c r="U5080" s="8"/>
      <c r="V5080" s="8"/>
      <c r="W5080" s="8"/>
      <c r="X5080" s="6"/>
      <c r="Y5080" s="6"/>
    </row>
    <row r="5081" spans="1:25" x14ac:dyDescent="0.3">
      <c r="A5081" s="6" t="s">
        <v>18167</v>
      </c>
      <c r="B5081" s="6"/>
      <c r="C5081" s="6" t="s">
        <v>10068</v>
      </c>
      <c r="D5081" s="6" t="str">
        <f t="shared" si="237"/>
        <v>ORD26005088</v>
      </c>
      <c r="E5081" s="10">
        <v>46292</v>
      </c>
      <c r="F5081" s="6" t="s">
        <v>12294</v>
      </c>
      <c r="G5081" s="6" t="s">
        <v>18</v>
      </c>
      <c r="H5081" s="8">
        <v>349</v>
      </c>
      <c r="I5081" s="8">
        <v>0</v>
      </c>
      <c r="J5081" s="8">
        <v>0</v>
      </c>
      <c r="K5081" s="8">
        <v>349</v>
      </c>
      <c r="L5081" s="10">
        <v>46294</v>
      </c>
      <c r="M5081" s="6" t="s">
        <v>17985</v>
      </c>
      <c r="N5081" s="6" t="str">
        <f>IF(COUNTIF($A$2:A5081,A5081)&gt;1,"DUP","OK")</f>
        <v>OK</v>
      </c>
      <c r="O5081" s="6" t="str">
        <f t="shared" si="238"/>
        <v>ORD26005088</v>
      </c>
      <c r="P5081" s="6" t="str">
        <f t="shared" si="239"/>
        <v>Sep</v>
      </c>
      <c r="Q5081" s="6"/>
      <c r="R5081" s="9"/>
      <c r="S5081" s="8"/>
      <c r="T5081" s="8"/>
      <c r="U5081" s="8"/>
      <c r="V5081" s="8"/>
      <c r="W5081" s="8"/>
      <c r="X5081" s="6"/>
      <c r="Y5081" s="6"/>
    </row>
    <row r="5082" spans="1:25" x14ac:dyDescent="0.3">
      <c r="A5082" s="6" t="s">
        <v>18168</v>
      </c>
      <c r="B5082" s="6"/>
      <c r="C5082" s="6" t="s">
        <v>10090</v>
      </c>
      <c r="D5082" s="6" t="str">
        <f t="shared" si="237"/>
        <v>ORD26005100</v>
      </c>
      <c r="E5082" s="10">
        <v>46292</v>
      </c>
      <c r="F5082" s="6" t="s">
        <v>12294</v>
      </c>
      <c r="G5082" s="6" t="s">
        <v>18</v>
      </c>
      <c r="H5082" s="8">
        <v>4999</v>
      </c>
      <c r="I5082" s="8">
        <v>15</v>
      </c>
      <c r="J5082" s="8">
        <v>2.7</v>
      </c>
      <c r="K5082" s="8">
        <v>4981.3</v>
      </c>
      <c r="L5082" s="10">
        <v>46294</v>
      </c>
      <c r="M5082" s="6" t="s">
        <v>17985</v>
      </c>
      <c r="N5082" s="6" t="str">
        <f>IF(COUNTIF($A$2:A5082,A5082)&gt;1,"DUP","OK")</f>
        <v>OK</v>
      </c>
      <c r="O5082" s="6" t="str">
        <f t="shared" si="238"/>
        <v>ORD26005100</v>
      </c>
      <c r="P5082" s="6" t="str">
        <f t="shared" si="239"/>
        <v>Sep</v>
      </c>
      <c r="Q5082" s="6"/>
      <c r="R5082" s="9"/>
      <c r="S5082" s="8"/>
      <c r="T5082" s="8"/>
      <c r="U5082" s="8"/>
      <c r="V5082" s="8"/>
      <c r="W5082" s="8"/>
      <c r="X5082" s="6"/>
      <c r="Y5082" s="6"/>
    </row>
    <row r="5083" spans="1:25" x14ac:dyDescent="0.3">
      <c r="A5083" s="6" t="s">
        <v>18169</v>
      </c>
      <c r="B5083" s="6"/>
      <c r="C5083" s="6" t="s">
        <v>10244</v>
      </c>
      <c r="D5083" s="6" t="str">
        <f t="shared" si="237"/>
        <v>ORD26005181</v>
      </c>
      <c r="E5083" s="10">
        <v>46292</v>
      </c>
      <c r="F5083" s="6" t="s">
        <v>12294</v>
      </c>
      <c r="G5083" s="6" t="s">
        <v>27</v>
      </c>
      <c r="H5083" s="8">
        <v>1299</v>
      </c>
      <c r="I5083" s="8">
        <v>23.38</v>
      </c>
      <c r="J5083" s="8">
        <v>4.21</v>
      </c>
      <c r="K5083" s="8">
        <v>1271.4100000000001</v>
      </c>
      <c r="L5083" s="10">
        <v>46294</v>
      </c>
      <c r="M5083" s="6" t="s">
        <v>17985</v>
      </c>
      <c r="N5083" s="6" t="str">
        <f>IF(COUNTIF($A$2:A5083,A5083)&gt;1,"DUP","OK")</f>
        <v>OK</v>
      </c>
      <c r="O5083" s="6" t="str">
        <f t="shared" si="238"/>
        <v>ORD26005181</v>
      </c>
      <c r="P5083" s="6" t="str">
        <f t="shared" si="239"/>
        <v>Sep</v>
      </c>
      <c r="Q5083" s="6"/>
      <c r="R5083" s="9"/>
      <c r="S5083" s="8"/>
      <c r="T5083" s="8"/>
      <c r="U5083" s="8"/>
      <c r="V5083" s="8"/>
      <c r="W5083" s="8"/>
      <c r="X5083" s="6"/>
      <c r="Y5083" s="6"/>
    </row>
    <row r="5084" spans="1:25" x14ac:dyDescent="0.3">
      <c r="A5084" s="6" t="s">
        <v>18170</v>
      </c>
      <c r="B5084" s="6"/>
      <c r="C5084" s="6" t="s">
        <v>10281</v>
      </c>
      <c r="D5084" s="6" t="str">
        <f t="shared" si="237"/>
        <v>ORD26005200</v>
      </c>
      <c r="E5084" s="10">
        <v>46292</v>
      </c>
      <c r="F5084" s="6" t="s">
        <v>12294</v>
      </c>
      <c r="G5084" s="6" t="s">
        <v>18</v>
      </c>
      <c r="H5084" s="8">
        <v>7297</v>
      </c>
      <c r="I5084" s="8">
        <v>21.89</v>
      </c>
      <c r="J5084" s="8">
        <v>3.94</v>
      </c>
      <c r="K5084" s="8">
        <v>7271.17</v>
      </c>
      <c r="L5084" s="10">
        <v>46294</v>
      </c>
      <c r="M5084" s="6" t="s">
        <v>17985</v>
      </c>
      <c r="N5084" s="6" t="str">
        <f>IF(COUNTIF($A$2:A5084,A5084)&gt;1,"DUP","OK")</f>
        <v>OK</v>
      </c>
      <c r="O5084" s="6" t="str">
        <f t="shared" si="238"/>
        <v>ORD26005200</v>
      </c>
      <c r="P5084" s="6" t="str">
        <f t="shared" si="239"/>
        <v>Sep</v>
      </c>
      <c r="Q5084" s="6"/>
      <c r="R5084" s="9"/>
      <c r="S5084" s="8"/>
      <c r="T5084" s="8"/>
      <c r="U5084" s="8"/>
      <c r="V5084" s="8"/>
      <c r="W5084" s="8"/>
      <c r="X5084" s="6"/>
      <c r="Y5084" s="6"/>
    </row>
    <row r="5085" spans="1:25" x14ac:dyDescent="0.3">
      <c r="A5085" s="6" t="s">
        <v>18171</v>
      </c>
      <c r="B5085" s="6"/>
      <c r="C5085" s="6" t="s">
        <v>10335</v>
      </c>
      <c r="D5085" s="6" t="str">
        <f t="shared" si="237"/>
        <v>ORD26005228</v>
      </c>
      <c r="E5085" s="10">
        <v>46292</v>
      </c>
      <c r="F5085" s="6" t="s">
        <v>12294</v>
      </c>
      <c r="G5085" s="6" t="s">
        <v>43</v>
      </c>
      <c r="H5085" s="8">
        <v>999</v>
      </c>
      <c r="I5085" s="8">
        <v>14.99</v>
      </c>
      <c r="J5085" s="8">
        <v>2.7</v>
      </c>
      <c r="K5085" s="8">
        <v>981.31</v>
      </c>
      <c r="L5085" s="10">
        <v>46294</v>
      </c>
      <c r="M5085" s="6" t="s">
        <v>17985</v>
      </c>
      <c r="N5085" s="6" t="str">
        <f>IF(COUNTIF($A$2:A5085,A5085)&gt;1,"DUP","OK")</f>
        <v>OK</v>
      </c>
      <c r="O5085" s="6" t="str">
        <f t="shared" si="238"/>
        <v>ORD26005228</v>
      </c>
      <c r="P5085" s="6" t="str">
        <f t="shared" si="239"/>
        <v>Sep</v>
      </c>
      <c r="Q5085" s="6"/>
      <c r="R5085" s="9"/>
      <c r="S5085" s="8"/>
      <c r="T5085" s="8"/>
      <c r="U5085" s="8"/>
      <c r="V5085" s="8"/>
      <c r="W5085" s="8"/>
      <c r="X5085" s="6"/>
      <c r="Y5085" s="6"/>
    </row>
    <row r="5086" spans="1:25" x14ac:dyDescent="0.3">
      <c r="A5086" s="6" t="s">
        <v>18172</v>
      </c>
      <c r="B5086" s="6"/>
      <c r="C5086" s="6" t="s">
        <v>18173</v>
      </c>
      <c r="D5086" s="6" t="str">
        <f t="shared" si="237"/>
        <v>ORD26005257</v>
      </c>
      <c r="E5086" s="10">
        <v>46292</v>
      </c>
      <c r="F5086" s="6" t="s">
        <v>12294</v>
      </c>
      <c r="G5086" s="6" t="s">
        <v>54</v>
      </c>
      <c r="H5086" s="8">
        <v>4297</v>
      </c>
      <c r="I5086" s="8">
        <v>73.05</v>
      </c>
      <c r="J5086" s="8">
        <v>13.15</v>
      </c>
      <c r="K5086" s="8">
        <v>4210.8</v>
      </c>
      <c r="L5086" s="10">
        <v>46294</v>
      </c>
      <c r="M5086" s="6" t="s">
        <v>17985</v>
      </c>
      <c r="N5086" s="6" t="str">
        <f>IF(COUNTIF($A$2:A5086,A5086)&gt;1,"DUP","OK")</f>
        <v>OK</v>
      </c>
      <c r="O5086" s="6" t="str">
        <f t="shared" si="238"/>
        <v>ORD26005257</v>
      </c>
      <c r="P5086" s="6" t="str">
        <f t="shared" si="239"/>
        <v>Sep</v>
      </c>
      <c r="Q5086" s="6"/>
      <c r="R5086" s="9"/>
      <c r="S5086" s="8"/>
      <c r="T5086" s="8"/>
      <c r="U5086" s="8"/>
      <c r="V5086" s="8"/>
      <c r="W5086" s="8"/>
      <c r="X5086" s="6"/>
      <c r="Y5086" s="6"/>
    </row>
    <row r="5087" spans="1:25" x14ac:dyDescent="0.3">
      <c r="A5087" s="6" t="s">
        <v>18174</v>
      </c>
      <c r="B5087" s="6"/>
      <c r="C5087" s="6" t="s">
        <v>10393</v>
      </c>
      <c r="D5087" s="6" t="str">
        <f t="shared" si="237"/>
        <v>ORD26005258</v>
      </c>
      <c r="E5087" s="10">
        <v>46292</v>
      </c>
      <c r="F5087" s="6" t="s">
        <v>12294</v>
      </c>
      <c r="G5087" s="6" t="s">
        <v>18</v>
      </c>
      <c r="H5087" s="8">
        <v>349</v>
      </c>
      <c r="I5087" s="8">
        <v>0</v>
      </c>
      <c r="J5087" s="8">
        <v>0</v>
      </c>
      <c r="K5087" s="8">
        <v>349</v>
      </c>
      <c r="L5087" s="10">
        <v>46294</v>
      </c>
      <c r="M5087" s="6" t="s">
        <v>17985</v>
      </c>
      <c r="N5087" s="6" t="str">
        <f>IF(COUNTIF($A$2:A5087,A5087)&gt;1,"DUP","OK")</f>
        <v>OK</v>
      </c>
      <c r="O5087" s="6" t="str">
        <f t="shared" si="238"/>
        <v>ORD26005258</v>
      </c>
      <c r="P5087" s="6" t="str">
        <f t="shared" si="239"/>
        <v>Sep</v>
      </c>
      <c r="Q5087" s="6"/>
      <c r="R5087" s="9"/>
      <c r="S5087" s="8"/>
      <c r="T5087" s="8"/>
      <c r="U5087" s="8"/>
      <c r="V5087" s="8"/>
      <c r="W5087" s="8"/>
      <c r="X5087" s="6"/>
      <c r="Y5087" s="6"/>
    </row>
    <row r="5088" spans="1:25" x14ac:dyDescent="0.3">
      <c r="A5088" s="6" t="s">
        <v>18175</v>
      </c>
      <c r="B5088" s="6"/>
      <c r="C5088" s="6" t="s">
        <v>10418</v>
      </c>
      <c r="D5088" s="6" t="str">
        <f t="shared" si="237"/>
        <v>ORD26005271</v>
      </c>
      <c r="E5088" s="10">
        <v>46292</v>
      </c>
      <c r="F5088" s="6" t="s">
        <v>12294</v>
      </c>
      <c r="G5088" s="6" t="s">
        <v>27</v>
      </c>
      <c r="H5088" s="8">
        <v>8598</v>
      </c>
      <c r="I5088" s="8">
        <v>137.57</v>
      </c>
      <c r="J5088" s="8">
        <v>24.76</v>
      </c>
      <c r="K5088" s="8">
        <v>8435.67</v>
      </c>
      <c r="L5088" s="10">
        <v>46294</v>
      </c>
      <c r="M5088" s="6" t="s">
        <v>17985</v>
      </c>
      <c r="N5088" s="6" t="str">
        <f>IF(COUNTIF($A$2:A5088,A5088)&gt;1,"DUP","OK")</f>
        <v>OK</v>
      </c>
      <c r="O5088" s="6" t="str">
        <f t="shared" si="238"/>
        <v>ORD26005271</v>
      </c>
      <c r="P5088" s="6" t="str">
        <f t="shared" si="239"/>
        <v>Sep</v>
      </c>
      <c r="Q5088" s="6"/>
      <c r="R5088" s="9"/>
      <c r="S5088" s="8"/>
      <c r="T5088" s="8"/>
      <c r="U5088" s="8"/>
      <c r="V5088" s="8"/>
      <c r="W5088" s="8"/>
      <c r="X5088" s="6"/>
      <c r="Y5088" s="6"/>
    </row>
    <row r="5089" spans="1:25" x14ac:dyDescent="0.3">
      <c r="A5089" s="6" t="s">
        <v>18176</v>
      </c>
      <c r="B5089" s="6"/>
      <c r="C5089" s="6" t="s">
        <v>18177</v>
      </c>
      <c r="D5089" s="6" t="str">
        <f t="shared" si="237"/>
        <v>ORD26005273</v>
      </c>
      <c r="E5089" s="10">
        <v>46292</v>
      </c>
      <c r="F5089" s="6" t="s">
        <v>12294</v>
      </c>
      <c r="G5089" s="6" t="s">
        <v>27</v>
      </c>
      <c r="H5089" s="8">
        <v>1598</v>
      </c>
      <c r="I5089" s="8">
        <v>28.76</v>
      </c>
      <c r="J5089" s="8">
        <v>5.18</v>
      </c>
      <c r="K5089" s="8">
        <v>1564.06</v>
      </c>
      <c r="L5089" s="10">
        <v>46294</v>
      </c>
      <c r="M5089" s="6" t="s">
        <v>17985</v>
      </c>
      <c r="N5089" s="6" t="str">
        <f>IF(COUNTIF($A$2:A5089,A5089)&gt;1,"DUP","OK")</f>
        <v>OK</v>
      </c>
      <c r="O5089" s="6" t="str">
        <f t="shared" si="238"/>
        <v>ORD26005273</v>
      </c>
      <c r="P5089" s="6" t="str">
        <f t="shared" si="239"/>
        <v>Sep</v>
      </c>
      <c r="Q5089" s="6"/>
      <c r="R5089" s="9"/>
      <c r="S5089" s="8"/>
      <c r="T5089" s="8"/>
      <c r="U5089" s="8"/>
      <c r="V5089" s="8"/>
      <c r="W5089" s="8"/>
      <c r="X5089" s="6"/>
      <c r="Y5089" s="6"/>
    </row>
    <row r="5090" spans="1:25" x14ac:dyDescent="0.3">
      <c r="A5090" s="6" t="s">
        <v>18178</v>
      </c>
      <c r="B5090" s="6"/>
      <c r="C5090" s="6" t="s">
        <v>18179</v>
      </c>
      <c r="D5090" s="6" t="str">
        <f t="shared" si="237"/>
        <v>ORD26005287</v>
      </c>
      <c r="E5090" s="10">
        <v>46292</v>
      </c>
      <c r="F5090" s="6" t="s">
        <v>12294</v>
      </c>
      <c r="G5090" s="6" t="s">
        <v>18</v>
      </c>
      <c r="H5090" s="8">
        <v>1597</v>
      </c>
      <c r="I5090" s="8">
        <v>0</v>
      </c>
      <c r="J5090" s="8">
        <v>0</v>
      </c>
      <c r="K5090" s="8">
        <v>1597</v>
      </c>
      <c r="L5090" s="10">
        <v>46294</v>
      </c>
      <c r="M5090" s="6" t="s">
        <v>17985</v>
      </c>
      <c r="N5090" s="6" t="str">
        <f>IF(COUNTIF($A$2:A5090,A5090)&gt;1,"DUP","OK")</f>
        <v>OK</v>
      </c>
      <c r="O5090" s="6" t="str">
        <f t="shared" si="238"/>
        <v>ORD26005287</v>
      </c>
      <c r="P5090" s="6" t="str">
        <f t="shared" si="239"/>
        <v>Sep</v>
      </c>
      <c r="Q5090" s="6"/>
      <c r="R5090" s="9"/>
      <c r="S5090" s="8"/>
      <c r="T5090" s="8"/>
      <c r="U5090" s="8"/>
      <c r="V5090" s="8"/>
      <c r="W5090" s="8"/>
      <c r="X5090" s="6"/>
      <c r="Y5090" s="6"/>
    </row>
    <row r="5091" spans="1:25" x14ac:dyDescent="0.3">
      <c r="A5091" s="6" t="s">
        <v>18180</v>
      </c>
      <c r="B5091" s="6"/>
      <c r="C5091" s="6" t="s">
        <v>10466</v>
      </c>
      <c r="D5091" s="6" t="str">
        <f t="shared" si="237"/>
        <v>ORD26005297</v>
      </c>
      <c r="E5091" s="10">
        <v>46292</v>
      </c>
      <c r="F5091" s="6" t="s">
        <v>12294</v>
      </c>
      <c r="G5091" s="6" t="s">
        <v>18</v>
      </c>
      <c r="H5091" s="8">
        <v>3499</v>
      </c>
      <c r="I5091" s="8">
        <v>10.5</v>
      </c>
      <c r="J5091" s="8">
        <v>1.89</v>
      </c>
      <c r="K5091" s="8">
        <v>3486.61</v>
      </c>
      <c r="L5091" s="10">
        <v>46294</v>
      </c>
      <c r="M5091" s="6" t="s">
        <v>17985</v>
      </c>
      <c r="N5091" s="6" t="str">
        <f>IF(COUNTIF($A$2:A5091,A5091)&gt;1,"DUP","OK")</f>
        <v>OK</v>
      </c>
      <c r="O5091" s="6" t="str">
        <f t="shared" si="238"/>
        <v>ORD26005297</v>
      </c>
      <c r="P5091" s="6" t="str">
        <f t="shared" si="239"/>
        <v>Sep</v>
      </c>
      <c r="Q5091" s="6"/>
      <c r="R5091" s="9"/>
      <c r="S5091" s="8"/>
      <c r="T5091" s="8"/>
      <c r="U5091" s="8"/>
      <c r="V5091" s="8"/>
      <c r="W5091" s="8"/>
      <c r="X5091" s="6"/>
      <c r="Y5091" s="6"/>
    </row>
    <row r="5092" spans="1:25" x14ac:dyDescent="0.3">
      <c r="A5092" s="6" t="s">
        <v>18181</v>
      </c>
      <c r="B5092" s="6"/>
      <c r="C5092" s="6" t="s">
        <v>18182</v>
      </c>
      <c r="D5092" s="6" t="str">
        <f t="shared" si="237"/>
        <v>ORD26005415</v>
      </c>
      <c r="E5092" s="10">
        <v>46292</v>
      </c>
      <c r="F5092" s="6" t="s">
        <v>12294</v>
      </c>
      <c r="G5092" s="6" t="s">
        <v>54</v>
      </c>
      <c r="H5092" s="8">
        <v>799</v>
      </c>
      <c r="I5092" s="8">
        <v>15.18</v>
      </c>
      <c r="J5092" s="8">
        <v>2.73</v>
      </c>
      <c r="K5092" s="8">
        <v>781.09</v>
      </c>
      <c r="L5092" s="10">
        <v>46294</v>
      </c>
      <c r="M5092" s="6" t="s">
        <v>17985</v>
      </c>
      <c r="N5092" s="6" t="str">
        <f>IF(COUNTIF($A$2:A5092,A5092)&gt;1,"DUP","OK")</f>
        <v>OK</v>
      </c>
      <c r="O5092" s="6" t="str">
        <f t="shared" si="238"/>
        <v>ORD26005415</v>
      </c>
      <c r="P5092" s="6" t="str">
        <f t="shared" si="239"/>
        <v>Sep</v>
      </c>
      <c r="Q5092" s="6"/>
      <c r="R5092" s="9"/>
      <c r="S5092" s="8"/>
      <c r="T5092" s="8"/>
      <c r="U5092" s="8"/>
      <c r="V5092" s="8"/>
      <c r="W5092" s="8"/>
      <c r="X5092" s="6"/>
      <c r="Y5092" s="6"/>
    </row>
    <row r="5093" spans="1:25" x14ac:dyDescent="0.3">
      <c r="A5093" s="6" t="s">
        <v>18183</v>
      </c>
      <c r="B5093" s="6"/>
      <c r="C5093" s="6" t="s">
        <v>10759</v>
      </c>
      <c r="D5093" s="6" t="str">
        <f t="shared" si="237"/>
        <v>ORD26005446</v>
      </c>
      <c r="E5093" s="10">
        <v>46292</v>
      </c>
      <c r="F5093" s="6" t="s">
        <v>12294</v>
      </c>
      <c r="G5093" s="6" t="s">
        <v>27</v>
      </c>
      <c r="H5093" s="8">
        <v>1499</v>
      </c>
      <c r="I5093" s="8">
        <v>26.98</v>
      </c>
      <c r="J5093" s="8">
        <v>4.8600000000000003</v>
      </c>
      <c r="K5093" s="8">
        <v>1467.16</v>
      </c>
      <c r="L5093" s="10">
        <v>46294</v>
      </c>
      <c r="M5093" s="6" t="s">
        <v>17985</v>
      </c>
      <c r="N5093" s="6" t="str">
        <f>IF(COUNTIF($A$2:A5093,A5093)&gt;1,"DUP","OK")</f>
        <v>OK</v>
      </c>
      <c r="O5093" s="6" t="str">
        <f t="shared" si="238"/>
        <v>ORD26005446</v>
      </c>
      <c r="P5093" s="6" t="str">
        <f t="shared" si="239"/>
        <v>Sep</v>
      </c>
      <c r="Q5093" s="6"/>
      <c r="R5093" s="9"/>
      <c r="S5093" s="8"/>
      <c r="T5093" s="8"/>
      <c r="U5093" s="8"/>
      <c r="V5093" s="8"/>
      <c r="W5093" s="8"/>
      <c r="X5093" s="6"/>
      <c r="Y5093" s="6"/>
    </row>
    <row r="5094" spans="1:25" x14ac:dyDescent="0.3">
      <c r="A5094" s="6" t="s">
        <v>18184</v>
      </c>
      <c r="B5094" s="6"/>
      <c r="C5094" s="6" t="s">
        <v>10763</v>
      </c>
      <c r="D5094" s="6" t="str">
        <f t="shared" si="237"/>
        <v>ORD26005448</v>
      </c>
      <c r="E5094" s="10">
        <v>46292</v>
      </c>
      <c r="F5094" s="6" t="s">
        <v>12294</v>
      </c>
      <c r="G5094" s="6" t="s">
        <v>18</v>
      </c>
      <c r="H5094" s="8">
        <v>2499</v>
      </c>
      <c r="I5094" s="8">
        <v>7.5</v>
      </c>
      <c r="J5094" s="8">
        <v>1.35</v>
      </c>
      <c r="K5094" s="8">
        <v>2490.15</v>
      </c>
      <c r="L5094" s="10">
        <v>46294</v>
      </c>
      <c r="M5094" s="6" t="s">
        <v>17985</v>
      </c>
      <c r="N5094" s="6" t="str">
        <f>IF(COUNTIF($A$2:A5094,A5094)&gt;1,"DUP","OK")</f>
        <v>OK</v>
      </c>
      <c r="O5094" s="6" t="str">
        <f t="shared" si="238"/>
        <v>ORD26005448</v>
      </c>
      <c r="P5094" s="6" t="str">
        <f t="shared" si="239"/>
        <v>Sep</v>
      </c>
      <c r="Q5094" s="6"/>
      <c r="R5094" s="9"/>
      <c r="S5094" s="8"/>
      <c r="T5094" s="8"/>
      <c r="U5094" s="8"/>
      <c r="V5094" s="8"/>
      <c r="W5094" s="8"/>
      <c r="X5094" s="6"/>
      <c r="Y5094" s="6"/>
    </row>
    <row r="5095" spans="1:25" x14ac:dyDescent="0.3">
      <c r="A5095" s="6" t="s">
        <v>18185</v>
      </c>
      <c r="B5095" s="6"/>
      <c r="C5095" s="6" t="s">
        <v>10781</v>
      </c>
      <c r="D5095" s="6" t="str">
        <f t="shared" si="237"/>
        <v>ORD26005457</v>
      </c>
      <c r="E5095" s="10">
        <v>46292</v>
      </c>
      <c r="F5095" s="6" t="s">
        <v>12294</v>
      </c>
      <c r="G5095" s="6" t="s">
        <v>27</v>
      </c>
      <c r="H5095" s="8">
        <v>349</v>
      </c>
      <c r="I5095" s="8">
        <v>6.28</v>
      </c>
      <c r="J5095" s="8">
        <v>1.1299999999999999</v>
      </c>
      <c r="K5095" s="8">
        <v>341.59</v>
      </c>
      <c r="L5095" s="10">
        <v>46294</v>
      </c>
      <c r="M5095" s="6" t="s">
        <v>17985</v>
      </c>
      <c r="N5095" s="6" t="str">
        <f>IF(COUNTIF($A$2:A5095,A5095)&gt;1,"DUP","OK")</f>
        <v>OK</v>
      </c>
      <c r="O5095" s="6" t="str">
        <f t="shared" si="238"/>
        <v>ORD26005457</v>
      </c>
      <c r="P5095" s="6" t="str">
        <f t="shared" si="239"/>
        <v>Sep</v>
      </c>
      <c r="Q5095" s="6"/>
      <c r="R5095" s="9"/>
      <c r="S5095" s="8"/>
      <c r="T5095" s="8"/>
      <c r="U5095" s="8"/>
      <c r="V5095" s="8"/>
      <c r="W5095" s="8"/>
      <c r="X5095" s="6"/>
      <c r="Y5095" s="6"/>
    </row>
    <row r="5096" spans="1:25" x14ac:dyDescent="0.3">
      <c r="A5096" s="6" t="s">
        <v>18186</v>
      </c>
      <c r="B5096" s="6"/>
      <c r="C5096" s="6" t="s">
        <v>10848</v>
      </c>
      <c r="D5096" s="6" t="str">
        <f t="shared" si="237"/>
        <v>ORD26005491</v>
      </c>
      <c r="E5096" s="10">
        <v>46292</v>
      </c>
      <c r="F5096" s="6" t="s">
        <v>12294</v>
      </c>
      <c r="G5096" s="6" t="s">
        <v>18</v>
      </c>
      <c r="H5096" s="8">
        <v>3098</v>
      </c>
      <c r="I5096" s="8">
        <v>9.2899999999999991</v>
      </c>
      <c r="J5096" s="8">
        <v>1.67</v>
      </c>
      <c r="K5096" s="8">
        <v>3087.04</v>
      </c>
      <c r="L5096" s="10">
        <v>46294</v>
      </c>
      <c r="M5096" s="6" t="s">
        <v>17985</v>
      </c>
      <c r="N5096" s="6" t="str">
        <f>IF(COUNTIF($A$2:A5096,A5096)&gt;1,"DUP","OK")</f>
        <v>OK</v>
      </c>
      <c r="O5096" s="6" t="str">
        <f t="shared" si="238"/>
        <v>ORD26005491</v>
      </c>
      <c r="P5096" s="6" t="str">
        <f t="shared" si="239"/>
        <v>Sep</v>
      </c>
      <c r="Q5096" s="6"/>
      <c r="R5096" s="9"/>
      <c r="S5096" s="8"/>
      <c r="T5096" s="8"/>
      <c r="U5096" s="8"/>
      <c r="V5096" s="8"/>
      <c r="W5096" s="8"/>
      <c r="X5096" s="6"/>
      <c r="Y5096" s="6"/>
    </row>
    <row r="5097" spans="1:25" x14ac:dyDescent="0.3">
      <c r="A5097" s="6" t="s">
        <v>18187</v>
      </c>
      <c r="B5097" s="6"/>
      <c r="C5097" s="6" t="s">
        <v>10885</v>
      </c>
      <c r="D5097" s="6" t="str">
        <f t="shared" si="237"/>
        <v>ORD26005511</v>
      </c>
      <c r="E5097" s="10">
        <v>46292</v>
      </c>
      <c r="F5097" s="6" t="s">
        <v>12294</v>
      </c>
      <c r="G5097" s="6" t="s">
        <v>18</v>
      </c>
      <c r="H5097" s="8">
        <v>299</v>
      </c>
      <c r="I5097" s="8">
        <v>0</v>
      </c>
      <c r="J5097" s="8">
        <v>0</v>
      </c>
      <c r="K5097" s="8">
        <v>299</v>
      </c>
      <c r="L5097" s="10">
        <v>46294</v>
      </c>
      <c r="M5097" s="6" t="s">
        <v>17985</v>
      </c>
      <c r="N5097" s="6" t="str">
        <f>IF(COUNTIF($A$2:A5097,A5097)&gt;1,"DUP","OK")</f>
        <v>OK</v>
      </c>
      <c r="O5097" s="6" t="str">
        <f t="shared" si="238"/>
        <v>ORD26005511</v>
      </c>
      <c r="P5097" s="6" t="str">
        <f t="shared" si="239"/>
        <v>Sep</v>
      </c>
      <c r="Q5097" s="6"/>
      <c r="R5097" s="9"/>
      <c r="S5097" s="8"/>
      <c r="T5097" s="8"/>
      <c r="U5097" s="8"/>
      <c r="V5097" s="8"/>
      <c r="W5097" s="8"/>
      <c r="X5097" s="6"/>
      <c r="Y5097" s="6"/>
    </row>
    <row r="5098" spans="1:25" x14ac:dyDescent="0.3">
      <c r="A5098" s="6" t="s">
        <v>18188</v>
      </c>
      <c r="B5098" s="6"/>
      <c r="C5098" s="6" t="s">
        <v>10928</v>
      </c>
      <c r="D5098" s="6" t="str">
        <f t="shared" si="237"/>
        <v>ORD26005533</v>
      </c>
      <c r="E5098" s="10">
        <v>46292</v>
      </c>
      <c r="F5098" s="6" t="s">
        <v>12294</v>
      </c>
      <c r="G5098" s="6" t="s">
        <v>43</v>
      </c>
      <c r="H5098" s="8">
        <v>999</v>
      </c>
      <c r="I5098" s="8">
        <v>14.99</v>
      </c>
      <c r="J5098" s="8">
        <v>2.7</v>
      </c>
      <c r="K5098" s="8">
        <v>981.31</v>
      </c>
      <c r="L5098" s="10">
        <v>46294</v>
      </c>
      <c r="M5098" s="6" t="s">
        <v>17985</v>
      </c>
      <c r="N5098" s="6" t="str">
        <f>IF(COUNTIF($A$2:A5098,A5098)&gt;1,"DUP","OK")</f>
        <v>OK</v>
      </c>
      <c r="O5098" s="6" t="str">
        <f t="shared" si="238"/>
        <v>ORD26005533</v>
      </c>
      <c r="P5098" s="6" t="str">
        <f t="shared" si="239"/>
        <v>Sep</v>
      </c>
      <c r="Q5098" s="6"/>
      <c r="R5098" s="9"/>
      <c r="S5098" s="8"/>
      <c r="T5098" s="8"/>
      <c r="U5098" s="8"/>
      <c r="V5098" s="8"/>
      <c r="W5098" s="8"/>
      <c r="X5098" s="6"/>
      <c r="Y5098" s="6"/>
    </row>
    <row r="5099" spans="1:25" x14ac:dyDescent="0.3">
      <c r="A5099" s="6" t="s">
        <v>18189</v>
      </c>
      <c r="B5099" s="6"/>
      <c r="C5099" s="6" t="s">
        <v>11010</v>
      </c>
      <c r="D5099" s="6" t="str">
        <f t="shared" si="237"/>
        <v>ORD26005575</v>
      </c>
      <c r="E5099" s="10">
        <v>46292</v>
      </c>
      <c r="F5099" s="6" t="s">
        <v>12294</v>
      </c>
      <c r="G5099" s="6" t="s">
        <v>18</v>
      </c>
      <c r="H5099" s="8">
        <v>499</v>
      </c>
      <c r="I5099" s="8">
        <v>0</v>
      </c>
      <c r="J5099" s="8">
        <v>0</v>
      </c>
      <c r="K5099" s="8">
        <v>499</v>
      </c>
      <c r="L5099" s="10">
        <v>46294</v>
      </c>
      <c r="M5099" s="6" t="s">
        <v>17985</v>
      </c>
      <c r="N5099" s="6" t="str">
        <f>IF(COUNTIF($A$2:A5099,A5099)&gt;1,"DUP","OK")</f>
        <v>OK</v>
      </c>
      <c r="O5099" s="6" t="str">
        <f t="shared" si="238"/>
        <v>ORD26005575</v>
      </c>
      <c r="P5099" s="6" t="str">
        <f t="shared" si="239"/>
        <v>Sep</v>
      </c>
      <c r="Q5099" s="6"/>
      <c r="R5099" s="9"/>
      <c r="S5099" s="8"/>
      <c r="T5099" s="8"/>
      <c r="U5099" s="8"/>
      <c r="V5099" s="8"/>
      <c r="W5099" s="8"/>
      <c r="X5099" s="6"/>
      <c r="Y5099" s="6"/>
    </row>
    <row r="5100" spans="1:25" x14ac:dyDescent="0.3">
      <c r="A5100" s="6" t="s">
        <v>18190</v>
      </c>
      <c r="B5100" s="6"/>
      <c r="C5100" s="6" t="s">
        <v>11177</v>
      </c>
      <c r="D5100" s="6" t="str">
        <f t="shared" si="237"/>
        <v>ORD26005661</v>
      </c>
      <c r="E5100" s="10">
        <v>46292</v>
      </c>
      <c r="F5100" s="6" t="s">
        <v>12294</v>
      </c>
      <c r="G5100" s="6" t="s">
        <v>54</v>
      </c>
      <c r="H5100" s="8">
        <v>8498</v>
      </c>
      <c r="I5100" s="8">
        <v>144.47</v>
      </c>
      <c r="J5100" s="8">
        <v>26</v>
      </c>
      <c r="K5100" s="8">
        <v>8327.5300000000007</v>
      </c>
      <c r="L5100" s="10">
        <v>46294</v>
      </c>
      <c r="M5100" s="6" t="s">
        <v>17985</v>
      </c>
      <c r="N5100" s="6" t="str">
        <f>IF(COUNTIF($A$2:A5100,A5100)&gt;1,"DUP","OK")</f>
        <v>OK</v>
      </c>
      <c r="O5100" s="6" t="str">
        <f t="shared" si="238"/>
        <v>ORD26005661</v>
      </c>
      <c r="P5100" s="6" t="str">
        <f t="shared" si="239"/>
        <v>Sep</v>
      </c>
      <c r="Q5100" s="6"/>
      <c r="R5100" s="9"/>
      <c r="S5100" s="8"/>
      <c r="T5100" s="8"/>
      <c r="U5100" s="8"/>
      <c r="V5100" s="8"/>
      <c r="W5100" s="8"/>
      <c r="X5100" s="6"/>
      <c r="Y5100" s="6"/>
    </row>
    <row r="5101" spans="1:25" x14ac:dyDescent="0.3">
      <c r="A5101" s="6" t="s">
        <v>18191</v>
      </c>
      <c r="B5101" s="6"/>
      <c r="C5101" s="6" t="s">
        <v>11216</v>
      </c>
      <c r="D5101" s="6" t="str">
        <f t="shared" si="237"/>
        <v>ORD26005682</v>
      </c>
      <c r="E5101" s="10">
        <v>46292</v>
      </c>
      <c r="F5101" s="6" t="s">
        <v>12294</v>
      </c>
      <c r="G5101" s="6" t="s">
        <v>54</v>
      </c>
      <c r="H5101" s="8">
        <v>1747</v>
      </c>
      <c r="I5101" s="8">
        <v>33.19</v>
      </c>
      <c r="J5101" s="8">
        <v>5.97</v>
      </c>
      <c r="K5101" s="8">
        <v>1707.84</v>
      </c>
      <c r="L5101" s="10">
        <v>46294</v>
      </c>
      <c r="M5101" s="6" t="s">
        <v>17985</v>
      </c>
      <c r="N5101" s="6" t="str">
        <f>IF(COUNTIF($A$2:A5101,A5101)&gt;1,"DUP","OK")</f>
        <v>OK</v>
      </c>
      <c r="O5101" s="6" t="str">
        <f t="shared" si="238"/>
        <v>ORD26005682</v>
      </c>
      <c r="P5101" s="6" t="str">
        <f t="shared" si="239"/>
        <v>Sep</v>
      </c>
      <c r="Q5101" s="6"/>
      <c r="R5101" s="9"/>
      <c r="S5101" s="8"/>
      <c r="T5101" s="8"/>
      <c r="U5101" s="8"/>
      <c r="V5101" s="8"/>
      <c r="W5101" s="8"/>
      <c r="X5101" s="6"/>
      <c r="Y5101" s="6"/>
    </row>
    <row r="5102" spans="1:25" x14ac:dyDescent="0.3">
      <c r="A5102" s="6" t="s">
        <v>18192</v>
      </c>
      <c r="B5102" s="6"/>
      <c r="C5102" s="6" t="s">
        <v>11306</v>
      </c>
      <c r="D5102" s="6" t="str">
        <f t="shared" si="237"/>
        <v>ORD26005729</v>
      </c>
      <c r="E5102" s="10">
        <v>46292</v>
      </c>
      <c r="F5102" s="6" t="s">
        <v>12294</v>
      </c>
      <c r="G5102" s="6" t="s">
        <v>27</v>
      </c>
      <c r="H5102" s="8">
        <v>999</v>
      </c>
      <c r="I5102" s="8">
        <v>17.98</v>
      </c>
      <c r="J5102" s="8">
        <v>3.24</v>
      </c>
      <c r="K5102" s="8">
        <v>977.78</v>
      </c>
      <c r="L5102" s="10">
        <v>46294</v>
      </c>
      <c r="M5102" s="6" t="s">
        <v>17985</v>
      </c>
      <c r="N5102" s="6" t="str">
        <f>IF(COUNTIF($A$2:A5102,A5102)&gt;1,"DUP","OK")</f>
        <v>OK</v>
      </c>
      <c r="O5102" s="6" t="str">
        <f t="shared" si="238"/>
        <v>ORD26005729</v>
      </c>
      <c r="P5102" s="6" t="str">
        <f t="shared" si="239"/>
        <v>Sep</v>
      </c>
      <c r="Q5102" s="6"/>
      <c r="R5102" s="9"/>
      <c r="S5102" s="8"/>
      <c r="T5102" s="8"/>
      <c r="U5102" s="8"/>
      <c r="V5102" s="8"/>
      <c r="W5102" s="8"/>
      <c r="X5102" s="6"/>
      <c r="Y5102" s="6"/>
    </row>
    <row r="5103" spans="1:25" x14ac:dyDescent="0.3">
      <c r="A5103" s="6" t="s">
        <v>18193</v>
      </c>
      <c r="B5103" s="6"/>
      <c r="C5103" s="6" t="s">
        <v>11449</v>
      </c>
      <c r="D5103" s="6" t="str">
        <f t="shared" si="237"/>
        <v>ORD26005803</v>
      </c>
      <c r="E5103" s="10">
        <v>46292</v>
      </c>
      <c r="F5103" s="6" t="s">
        <v>12294</v>
      </c>
      <c r="G5103" s="6" t="s">
        <v>18</v>
      </c>
      <c r="H5103" s="8">
        <v>16297</v>
      </c>
      <c r="I5103" s="8">
        <v>48.89</v>
      </c>
      <c r="J5103" s="8">
        <v>8.8000000000000007</v>
      </c>
      <c r="K5103" s="8">
        <v>16239.31</v>
      </c>
      <c r="L5103" s="10">
        <v>46294</v>
      </c>
      <c r="M5103" s="6" t="s">
        <v>17985</v>
      </c>
      <c r="N5103" s="6" t="str">
        <f>IF(COUNTIF($A$2:A5103,A5103)&gt;1,"DUP","OK")</f>
        <v>OK</v>
      </c>
      <c r="O5103" s="6" t="str">
        <f t="shared" si="238"/>
        <v>ORD26005803</v>
      </c>
      <c r="P5103" s="6" t="str">
        <f t="shared" si="239"/>
        <v>Sep</v>
      </c>
      <c r="Q5103" s="6"/>
      <c r="R5103" s="9"/>
      <c r="S5103" s="8"/>
      <c r="T5103" s="8"/>
      <c r="U5103" s="8"/>
      <c r="V5103" s="8"/>
      <c r="W5103" s="8"/>
      <c r="X5103" s="6"/>
      <c r="Y5103" s="6"/>
    </row>
    <row r="5104" spans="1:25" x14ac:dyDescent="0.3">
      <c r="A5104" s="6" t="s">
        <v>18194</v>
      </c>
      <c r="B5104" s="6"/>
      <c r="C5104" s="6" t="s">
        <v>11470</v>
      </c>
      <c r="D5104" s="6" t="str">
        <f t="shared" si="237"/>
        <v>ORD26005814</v>
      </c>
      <c r="E5104" s="10">
        <v>46292</v>
      </c>
      <c r="F5104" s="6" t="s">
        <v>12294</v>
      </c>
      <c r="G5104" s="6" t="s">
        <v>18</v>
      </c>
      <c r="H5104" s="8">
        <v>2598</v>
      </c>
      <c r="I5104" s="8">
        <v>7.79</v>
      </c>
      <c r="J5104" s="8">
        <v>1.4</v>
      </c>
      <c r="K5104" s="8">
        <v>2588.81</v>
      </c>
      <c r="L5104" s="10">
        <v>46294</v>
      </c>
      <c r="M5104" s="6" t="s">
        <v>17985</v>
      </c>
      <c r="N5104" s="6" t="str">
        <f>IF(COUNTIF($A$2:A5104,A5104)&gt;1,"DUP","OK")</f>
        <v>OK</v>
      </c>
      <c r="O5104" s="6" t="str">
        <f t="shared" si="238"/>
        <v>ORD26005814</v>
      </c>
      <c r="P5104" s="6" t="str">
        <f t="shared" si="239"/>
        <v>Sep</v>
      </c>
      <c r="Q5104" s="6"/>
      <c r="R5104" s="9"/>
      <c r="S5104" s="8"/>
      <c r="T5104" s="8"/>
      <c r="U5104" s="8"/>
      <c r="V5104" s="8"/>
      <c r="W5104" s="8"/>
      <c r="X5104" s="6"/>
      <c r="Y5104" s="6"/>
    </row>
    <row r="5105" spans="1:25" x14ac:dyDescent="0.3">
      <c r="A5105" s="6" t="s">
        <v>18195</v>
      </c>
      <c r="B5105" s="6"/>
      <c r="C5105" s="6" t="s">
        <v>11494</v>
      </c>
      <c r="D5105" s="6" t="str">
        <f t="shared" si="237"/>
        <v>ORD26005826</v>
      </c>
      <c r="E5105" s="10">
        <v>46292</v>
      </c>
      <c r="F5105" s="6" t="s">
        <v>12294</v>
      </c>
      <c r="G5105" s="6" t="s">
        <v>43</v>
      </c>
      <c r="H5105" s="8">
        <v>4798</v>
      </c>
      <c r="I5105" s="8">
        <v>57.58</v>
      </c>
      <c r="J5105" s="8">
        <v>10.36</v>
      </c>
      <c r="K5105" s="8">
        <v>4730.0600000000004</v>
      </c>
      <c r="L5105" s="10">
        <v>46294</v>
      </c>
      <c r="M5105" s="6" t="s">
        <v>17985</v>
      </c>
      <c r="N5105" s="6" t="str">
        <f>IF(COUNTIF($A$2:A5105,A5105)&gt;1,"DUP","OK")</f>
        <v>OK</v>
      </c>
      <c r="O5105" s="6" t="str">
        <f t="shared" si="238"/>
        <v>ORD26005826</v>
      </c>
      <c r="P5105" s="6" t="str">
        <f t="shared" si="239"/>
        <v>Sep</v>
      </c>
      <c r="Q5105" s="6"/>
      <c r="R5105" s="9"/>
      <c r="S5105" s="8"/>
      <c r="T5105" s="8"/>
      <c r="U5105" s="8"/>
      <c r="V5105" s="8"/>
      <c r="W5105" s="8"/>
      <c r="X5105" s="6"/>
      <c r="Y5105" s="6"/>
    </row>
    <row r="5106" spans="1:25" x14ac:dyDescent="0.3">
      <c r="A5106" s="6" t="s">
        <v>18196</v>
      </c>
      <c r="B5106" s="6"/>
      <c r="C5106" s="6" t="s">
        <v>18197</v>
      </c>
      <c r="D5106" s="6" t="str">
        <f t="shared" si="237"/>
        <v>ORD26005851</v>
      </c>
      <c r="E5106" s="10">
        <v>46292</v>
      </c>
      <c r="F5106" s="6" t="s">
        <v>12294</v>
      </c>
      <c r="G5106" s="6" t="s">
        <v>54</v>
      </c>
      <c r="H5106" s="8">
        <v>499</v>
      </c>
      <c r="I5106" s="8">
        <v>9.48</v>
      </c>
      <c r="J5106" s="8">
        <v>1.71</v>
      </c>
      <c r="K5106" s="8">
        <v>487.81</v>
      </c>
      <c r="L5106" s="10">
        <v>46294</v>
      </c>
      <c r="M5106" s="6" t="s">
        <v>17985</v>
      </c>
      <c r="N5106" s="6" t="str">
        <f>IF(COUNTIF($A$2:A5106,A5106)&gt;1,"DUP","OK")</f>
        <v>OK</v>
      </c>
      <c r="O5106" s="6" t="str">
        <f t="shared" si="238"/>
        <v>ORD26005851</v>
      </c>
      <c r="P5106" s="6" t="str">
        <f t="shared" si="239"/>
        <v>Sep</v>
      </c>
      <c r="Q5106" s="6"/>
      <c r="R5106" s="9"/>
      <c r="S5106" s="8"/>
      <c r="T5106" s="8"/>
      <c r="U5106" s="8"/>
      <c r="V5106" s="8"/>
      <c r="W5106" s="8"/>
      <c r="X5106" s="6"/>
      <c r="Y5106" s="6"/>
    </row>
    <row r="5107" spans="1:25" x14ac:dyDescent="0.3">
      <c r="A5107" s="6" t="s">
        <v>18198</v>
      </c>
      <c r="B5107" s="6"/>
      <c r="C5107" s="6" t="s">
        <v>11548</v>
      </c>
      <c r="D5107" s="6" t="str">
        <f t="shared" si="237"/>
        <v>ORD26005856</v>
      </c>
      <c r="E5107" s="10">
        <v>46292</v>
      </c>
      <c r="F5107" s="6" t="s">
        <v>12294</v>
      </c>
      <c r="G5107" s="6" t="s">
        <v>18</v>
      </c>
      <c r="H5107" s="8">
        <v>7999</v>
      </c>
      <c r="I5107" s="8">
        <v>24</v>
      </c>
      <c r="J5107" s="8">
        <v>4.32</v>
      </c>
      <c r="K5107" s="8">
        <v>7970.68</v>
      </c>
      <c r="L5107" s="10">
        <v>46294</v>
      </c>
      <c r="M5107" s="6" t="s">
        <v>17985</v>
      </c>
      <c r="N5107" s="6" t="str">
        <f>IF(COUNTIF($A$2:A5107,A5107)&gt;1,"DUP","OK")</f>
        <v>OK</v>
      </c>
      <c r="O5107" s="6" t="str">
        <f t="shared" si="238"/>
        <v>ORD26005856</v>
      </c>
      <c r="P5107" s="6" t="str">
        <f t="shared" si="239"/>
        <v>Sep</v>
      </c>
      <c r="Q5107" s="6"/>
      <c r="R5107" s="9"/>
      <c r="S5107" s="8"/>
      <c r="T5107" s="8"/>
      <c r="U5107" s="8"/>
      <c r="V5107" s="8"/>
      <c r="W5107" s="8"/>
      <c r="X5107" s="6"/>
      <c r="Y5107" s="6"/>
    </row>
    <row r="5108" spans="1:25" x14ac:dyDescent="0.3">
      <c r="A5108" s="6" t="s">
        <v>18199</v>
      </c>
      <c r="B5108" s="6"/>
      <c r="C5108" s="6" t="s">
        <v>11679</v>
      </c>
      <c r="D5108" s="6" t="str">
        <f t="shared" si="237"/>
        <v>ORD26005925</v>
      </c>
      <c r="E5108" s="10">
        <v>46292</v>
      </c>
      <c r="F5108" s="6" t="s">
        <v>12294</v>
      </c>
      <c r="G5108" s="6" t="s">
        <v>18</v>
      </c>
      <c r="H5108" s="8">
        <v>599</v>
      </c>
      <c r="I5108" s="8">
        <v>0</v>
      </c>
      <c r="J5108" s="8">
        <v>0</v>
      </c>
      <c r="K5108" s="8">
        <v>599</v>
      </c>
      <c r="L5108" s="10">
        <v>46294</v>
      </c>
      <c r="M5108" s="6" t="s">
        <v>17985</v>
      </c>
      <c r="N5108" s="6" t="str">
        <f>IF(COUNTIF($A$2:A5108,A5108)&gt;1,"DUP","OK")</f>
        <v>OK</v>
      </c>
      <c r="O5108" s="6" t="str">
        <f t="shared" si="238"/>
        <v>ORD26005925</v>
      </c>
      <c r="P5108" s="6" t="str">
        <f t="shared" si="239"/>
        <v>Sep</v>
      </c>
      <c r="Q5108" s="6"/>
      <c r="R5108" s="9"/>
      <c r="S5108" s="8"/>
      <c r="T5108" s="8"/>
      <c r="U5108" s="8"/>
      <c r="V5108" s="8"/>
      <c r="W5108" s="8"/>
      <c r="X5108" s="6"/>
      <c r="Y5108" s="6"/>
    </row>
    <row r="5109" spans="1:25" x14ac:dyDescent="0.3">
      <c r="A5109" s="6" t="s">
        <v>18200</v>
      </c>
      <c r="B5109" s="6" t="s">
        <v>17607</v>
      </c>
      <c r="C5109" s="6"/>
      <c r="D5109" s="6" t="str">
        <f t="shared" si="237"/>
        <v/>
      </c>
      <c r="E5109" s="10">
        <v>46292</v>
      </c>
      <c r="F5109" s="6" t="s">
        <v>12677</v>
      </c>
      <c r="G5109" s="6" t="s">
        <v>27</v>
      </c>
      <c r="H5109" s="8">
        <v>4097</v>
      </c>
      <c r="I5109" s="8">
        <v>0</v>
      </c>
      <c r="J5109" s="8">
        <v>0</v>
      </c>
      <c r="K5109" s="8">
        <v>-4097</v>
      </c>
      <c r="L5109" s="10">
        <v>46294</v>
      </c>
      <c r="M5109" s="6" t="s">
        <v>17985</v>
      </c>
      <c r="N5109" s="6" t="str">
        <f>IF(COUNTIF($A$2:A5109,A5109)&gt;1,"DUP","OK")</f>
        <v>OK</v>
      </c>
      <c r="O5109" s="6" t="str">
        <f t="shared" si="238"/>
        <v>ORD26001582</v>
      </c>
      <c r="P5109" s="6" t="str">
        <f t="shared" si="239"/>
        <v>Sep</v>
      </c>
      <c r="Q5109" s="6"/>
      <c r="R5109" s="9"/>
      <c r="S5109" s="8"/>
      <c r="T5109" s="8"/>
      <c r="U5109" s="8"/>
      <c r="V5109" s="8"/>
      <c r="W5109" s="8"/>
      <c r="X5109" s="6"/>
      <c r="Y5109" s="6"/>
    </row>
    <row r="5110" spans="1:25" x14ac:dyDescent="0.3">
      <c r="A5110" s="6" t="s">
        <v>18201</v>
      </c>
      <c r="B5110" s="6" t="s">
        <v>16719</v>
      </c>
      <c r="C5110" s="6"/>
      <c r="D5110" s="6" t="str">
        <f t="shared" si="237"/>
        <v/>
      </c>
      <c r="E5110" s="10">
        <v>46292</v>
      </c>
      <c r="F5110" s="6" t="s">
        <v>12677</v>
      </c>
      <c r="G5110" s="6" t="s">
        <v>43</v>
      </c>
      <c r="H5110" s="8">
        <v>2598</v>
      </c>
      <c r="I5110" s="8">
        <v>0</v>
      </c>
      <c r="J5110" s="8">
        <v>0</v>
      </c>
      <c r="K5110" s="8">
        <v>-2598</v>
      </c>
      <c r="L5110" s="10">
        <v>46294</v>
      </c>
      <c r="M5110" s="6" t="s">
        <v>17985</v>
      </c>
      <c r="N5110" s="6" t="str">
        <f>IF(COUNTIF($A$2:A5110,A5110)&gt;1,"DUP","OK")</f>
        <v>OK</v>
      </c>
      <c r="O5110" s="6" t="str">
        <f t="shared" si="238"/>
        <v>ORD26000018</v>
      </c>
      <c r="P5110" s="6" t="str">
        <f t="shared" si="239"/>
        <v>Sep</v>
      </c>
      <c r="Q5110" s="6"/>
      <c r="R5110" s="9"/>
      <c r="S5110" s="8"/>
      <c r="T5110" s="8"/>
      <c r="U5110" s="8"/>
      <c r="V5110" s="8"/>
      <c r="W5110" s="8"/>
      <c r="X5110" s="6"/>
      <c r="Y5110" s="6"/>
    </row>
    <row r="5111" spans="1:25" x14ac:dyDescent="0.3">
      <c r="A5111" s="6" t="s">
        <v>18202</v>
      </c>
      <c r="B5111" s="6" t="s">
        <v>17433</v>
      </c>
      <c r="C5111" s="6"/>
      <c r="D5111" s="6" t="str">
        <f t="shared" si="237"/>
        <v/>
      </c>
      <c r="E5111" s="10">
        <v>46292</v>
      </c>
      <c r="F5111" s="6" t="s">
        <v>12677</v>
      </c>
      <c r="G5111" s="6" t="s">
        <v>18</v>
      </c>
      <c r="H5111" s="8">
        <v>1499</v>
      </c>
      <c r="I5111" s="8">
        <v>0</v>
      </c>
      <c r="J5111" s="8">
        <v>0</v>
      </c>
      <c r="K5111" s="8">
        <v>-1499</v>
      </c>
      <c r="L5111" s="10">
        <v>46294</v>
      </c>
      <c r="M5111" s="6" t="s">
        <v>17985</v>
      </c>
      <c r="N5111" s="6" t="str">
        <f>IF(COUNTIF($A$2:A5111,A5111)&gt;1,"DUP","OK")</f>
        <v>OK</v>
      </c>
      <c r="O5111" s="6" t="str">
        <f t="shared" si="238"/>
        <v>ORD26003056</v>
      </c>
      <c r="P5111" s="6" t="str">
        <f t="shared" si="239"/>
        <v>Sep</v>
      </c>
      <c r="Q5111" s="6"/>
      <c r="R5111" s="9"/>
      <c r="S5111" s="8"/>
      <c r="T5111" s="8"/>
      <c r="U5111" s="8"/>
      <c r="V5111" s="8"/>
      <c r="W5111" s="8"/>
      <c r="X5111" s="6"/>
      <c r="Y5111" s="6"/>
    </row>
    <row r="5112" spans="1:25" x14ac:dyDescent="0.3">
      <c r="A5112" s="6" t="s">
        <v>18203</v>
      </c>
      <c r="B5112" s="6" t="s">
        <v>17191</v>
      </c>
      <c r="C5112" s="6"/>
      <c r="D5112" s="6" t="str">
        <f t="shared" si="237"/>
        <v/>
      </c>
      <c r="E5112" s="10">
        <v>46292</v>
      </c>
      <c r="F5112" s="6" t="s">
        <v>12677</v>
      </c>
      <c r="G5112" s="6" t="s">
        <v>27</v>
      </c>
      <c r="H5112" s="8">
        <v>2897</v>
      </c>
      <c r="I5112" s="8">
        <v>0</v>
      </c>
      <c r="J5112" s="8">
        <v>0</v>
      </c>
      <c r="K5112" s="8">
        <v>-2897</v>
      </c>
      <c r="L5112" s="10">
        <v>46294</v>
      </c>
      <c r="M5112" s="6" t="s">
        <v>17985</v>
      </c>
      <c r="N5112" s="6" t="str">
        <f>IF(COUNTIF($A$2:A5112,A5112)&gt;1,"DUP","OK")</f>
        <v>OK</v>
      </c>
      <c r="O5112" s="6" t="str">
        <f t="shared" si="238"/>
        <v>ORD26002027</v>
      </c>
      <c r="P5112" s="6" t="str">
        <f t="shared" si="239"/>
        <v>Sep</v>
      </c>
      <c r="Q5112" s="6"/>
      <c r="R5112" s="9"/>
      <c r="S5112" s="8"/>
      <c r="T5112" s="8"/>
      <c r="U5112" s="8"/>
      <c r="V5112" s="8"/>
      <c r="W5112" s="8"/>
      <c r="X5112" s="6"/>
      <c r="Y5112" s="6"/>
    </row>
    <row r="5113" spans="1:25" x14ac:dyDescent="0.3">
      <c r="A5113" s="6" t="s">
        <v>18204</v>
      </c>
      <c r="B5113" s="6" t="s">
        <v>16990</v>
      </c>
      <c r="C5113" s="6"/>
      <c r="D5113" s="6" t="str">
        <f t="shared" si="237"/>
        <v/>
      </c>
      <c r="E5113" s="10">
        <v>46292</v>
      </c>
      <c r="F5113" s="6" t="s">
        <v>12677</v>
      </c>
      <c r="G5113" s="6" t="s">
        <v>18</v>
      </c>
      <c r="H5113" s="8">
        <v>1998</v>
      </c>
      <c r="I5113" s="8">
        <v>0</v>
      </c>
      <c r="J5113" s="8">
        <v>0</v>
      </c>
      <c r="K5113" s="8">
        <v>-1998</v>
      </c>
      <c r="L5113" s="10">
        <v>46294</v>
      </c>
      <c r="M5113" s="6" t="s">
        <v>17985</v>
      </c>
      <c r="N5113" s="6" t="str">
        <f>IF(COUNTIF($A$2:A5113,A5113)&gt;1,"DUP","OK")</f>
        <v>OK</v>
      </c>
      <c r="O5113" s="6" t="str">
        <f t="shared" si="238"/>
        <v>ORD26002077</v>
      </c>
      <c r="P5113" s="6" t="str">
        <f t="shared" si="239"/>
        <v>Sep</v>
      </c>
      <c r="Q5113" s="6"/>
      <c r="R5113" s="9"/>
      <c r="S5113" s="8"/>
      <c r="T5113" s="8"/>
      <c r="U5113" s="8"/>
      <c r="V5113" s="8"/>
      <c r="W5113" s="8"/>
      <c r="X5113" s="6"/>
      <c r="Y5113" s="6"/>
    </row>
    <row r="5114" spans="1:25" x14ac:dyDescent="0.3">
      <c r="A5114" s="6" t="s">
        <v>18205</v>
      </c>
      <c r="B5114" s="6" t="s">
        <v>16998</v>
      </c>
      <c r="C5114" s="6"/>
      <c r="D5114" s="6" t="str">
        <f t="shared" si="237"/>
        <v/>
      </c>
      <c r="E5114" s="10">
        <v>46292</v>
      </c>
      <c r="F5114" s="6" t="s">
        <v>12677</v>
      </c>
      <c r="G5114" s="6" t="s">
        <v>18</v>
      </c>
      <c r="H5114" s="8">
        <v>2298</v>
      </c>
      <c r="I5114" s="8">
        <v>0</v>
      </c>
      <c r="J5114" s="8">
        <v>0</v>
      </c>
      <c r="K5114" s="8">
        <v>-2298</v>
      </c>
      <c r="L5114" s="10">
        <v>46294</v>
      </c>
      <c r="M5114" s="6" t="s">
        <v>17985</v>
      </c>
      <c r="N5114" s="6" t="str">
        <f>IF(COUNTIF($A$2:A5114,A5114)&gt;1,"DUP","OK")</f>
        <v>OK</v>
      </c>
      <c r="O5114" s="6" t="str">
        <f t="shared" si="238"/>
        <v>ORD26002310</v>
      </c>
      <c r="P5114" s="6" t="str">
        <f t="shared" si="239"/>
        <v>Sep</v>
      </c>
      <c r="Q5114" s="6"/>
      <c r="R5114" s="9"/>
      <c r="S5114" s="8"/>
      <c r="T5114" s="8"/>
      <c r="U5114" s="8"/>
      <c r="V5114" s="8"/>
      <c r="W5114" s="8"/>
      <c r="X5114" s="6"/>
      <c r="Y5114" s="6"/>
    </row>
    <row r="5115" spans="1:25" x14ac:dyDescent="0.3">
      <c r="A5115" s="6" t="s">
        <v>18206</v>
      </c>
      <c r="B5115" s="6"/>
      <c r="C5115" s="6" t="s">
        <v>152</v>
      </c>
      <c r="D5115" s="6" t="str">
        <f t="shared" si="237"/>
        <v>ORD26000060</v>
      </c>
      <c r="E5115" s="10">
        <v>46293</v>
      </c>
      <c r="F5115" s="6" t="s">
        <v>12294</v>
      </c>
      <c r="G5115" s="6" t="s">
        <v>18</v>
      </c>
      <c r="H5115" s="8">
        <v>7999</v>
      </c>
      <c r="I5115" s="8">
        <v>24</v>
      </c>
      <c r="J5115" s="8">
        <v>4.32</v>
      </c>
      <c r="K5115" s="8">
        <v>7970.68</v>
      </c>
      <c r="L5115" s="10">
        <v>46295</v>
      </c>
      <c r="M5115" s="6" t="s">
        <v>18207</v>
      </c>
      <c r="N5115" s="6" t="str">
        <f>IF(COUNTIF($A$2:A5115,A5115)&gt;1,"DUP","OK")</f>
        <v>OK</v>
      </c>
      <c r="O5115" s="6" t="str">
        <f t="shared" si="238"/>
        <v>ORD26000060</v>
      </c>
      <c r="P5115" s="6" t="str">
        <f t="shared" si="239"/>
        <v>Sep</v>
      </c>
      <c r="Q5115" s="6"/>
      <c r="R5115" s="9"/>
      <c r="S5115" s="8"/>
      <c r="T5115" s="8"/>
      <c r="U5115" s="8"/>
      <c r="V5115" s="8"/>
      <c r="W5115" s="8"/>
      <c r="X5115" s="6"/>
      <c r="Y5115" s="6"/>
    </row>
    <row r="5116" spans="1:25" x14ac:dyDescent="0.3">
      <c r="A5116" s="6" t="s">
        <v>18208</v>
      </c>
      <c r="B5116" s="6"/>
      <c r="C5116" s="6" t="s">
        <v>18209</v>
      </c>
      <c r="D5116" s="6" t="str">
        <f t="shared" si="237"/>
        <v>ORD26000062</v>
      </c>
      <c r="E5116" s="10">
        <v>46293</v>
      </c>
      <c r="F5116" s="6" t="s">
        <v>12294</v>
      </c>
      <c r="G5116" s="6" t="s">
        <v>27</v>
      </c>
      <c r="H5116" s="8">
        <v>4999</v>
      </c>
      <c r="I5116" s="8">
        <v>79.98</v>
      </c>
      <c r="J5116" s="8">
        <v>14.4</v>
      </c>
      <c r="K5116" s="8">
        <v>4904.62</v>
      </c>
      <c r="L5116" s="10">
        <v>46295</v>
      </c>
      <c r="M5116" s="6" t="s">
        <v>18207</v>
      </c>
      <c r="N5116" s="6" t="str">
        <f>IF(COUNTIF($A$2:A5116,A5116)&gt;1,"DUP","OK")</f>
        <v>OK</v>
      </c>
      <c r="O5116" s="6" t="str">
        <f t="shared" si="238"/>
        <v>ORD26000062</v>
      </c>
      <c r="P5116" s="6" t="str">
        <f t="shared" si="239"/>
        <v>Sep</v>
      </c>
      <c r="Q5116" s="6"/>
      <c r="R5116" s="9"/>
      <c r="S5116" s="8"/>
      <c r="T5116" s="8"/>
      <c r="U5116" s="8"/>
      <c r="V5116" s="8"/>
      <c r="W5116" s="8"/>
      <c r="X5116" s="6"/>
      <c r="Y5116" s="6"/>
    </row>
    <row r="5117" spans="1:25" x14ac:dyDescent="0.3">
      <c r="A5117" s="6" t="s">
        <v>18210</v>
      </c>
      <c r="B5117" s="6"/>
      <c r="C5117" s="6" t="s">
        <v>18211</v>
      </c>
      <c r="D5117" s="6" t="str">
        <f t="shared" si="237"/>
        <v>ORD26000075</v>
      </c>
      <c r="E5117" s="10">
        <v>46293</v>
      </c>
      <c r="F5117" s="6" t="s">
        <v>12294</v>
      </c>
      <c r="G5117" s="6" t="s">
        <v>27</v>
      </c>
      <c r="H5117" s="8">
        <v>1499</v>
      </c>
      <c r="I5117" s="8">
        <v>26.98</v>
      </c>
      <c r="J5117" s="8">
        <v>4.8600000000000003</v>
      </c>
      <c r="K5117" s="8">
        <v>1467.16</v>
      </c>
      <c r="L5117" s="10">
        <v>46295</v>
      </c>
      <c r="M5117" s="6" t="s">
        <v>18207</v>
      </c>
      <c r="N5117" s="6" t="str">
        <f>IF(COUNTIF($A$2:A5117,A5117)&gt;1,"DUP","OK")</f>
        <v>OK</v>
      </c>
      <c r="O5117" s="6" t="str">
        <f t="shared" si="238"/>
        <v>ORD26000075</v>
      </c>
      <c r="P5117" s="6" t="str">
        <f t="shared" si="239"/>
        <v>Sep</v>
      </c>
      <c r="Q5117" s="6"/>
      <c r="R5117" s="9"/>
      <c r="S5117" s="8"/>
      <c r="T5117" s="8"/>
      <c r="U5117" s="8"/>
      <c r="V5117" s="8"/>
      <c r="W5117" s="8"/>
      <c r="X5117" s="6"/>
      <c r="Y5117" s="6"/>
    </row>
    <row r="5118" spans="1:25" x14ac:dyDescent="0.3">
      <c r="A5118" s="6" t="s">
        <v>18212</v>
      </c>
      <c r="B5118" s="6"/>
      <c r="C5118" s="6" t="s">
        <v>235</v>
      </c>
      <c r="D5118" s="6" t="str">
        <f t="shared" si="237"/>
        <v>ORD26000101</v>
      </c>
      <c r="E5118" s="10">
        <v>46293</v>
      </c>
      <c r="F5118" s="6" t="s">
        <v>12294</v>
      </c>
      <c r="G5118" s="6" t="s">
        <v>54</v>
      </c>
      <c r="H5118" s="8">
        <v>9498</v>
      </c>
      <c r="I5118" s="8">
        <v>161.47</v>
      </c>
      <c r="J5118" s="8">
        <v>29.06</v>
      </c>
      <c r="K5118" s="8">
        <v>9307.4699999999993</v>
      </c>
      <c r="L5118" s="10">
        <v>46295</v>
      </c>
      <c r="M5118" s="6" t="s">
        <v>18207</v>
      </c>
      <c r="N5118" s="6" t="str">
        <f>IF(COUNTIF($A$2:A5118,A5118)&gt;1,"DUP","OK")</f>
        <v>OK</v>
      </c>
      <c r="O5118" s="6" t="str">
        <f t="shared" si="238"/>
        <v>ORD26000101</v>
      </c>
      <c r="P5118" s="6" t="str">
        <f t="shared" si="239"/>
        <v>Sep</v>
      </c>
      <c r="Q5118" s="6"/>
      <c r="R5118" s="9"/>
      <c r="S5118" s="8"/>
      <c r="T5118" s="8"/>
      <c r="U5118" s="8"/>
      <c r="V5118" s="8"/>
      <c r="W5118" s="8"/>
      <c r="X5118" s="6"/>
      <c r="Y5118" s="6"/>
    </row>
    <row r="5119" spans="1:25" x14ac:dyDescent="0.3">
      <c r="A5119" s="6" t="s">
        <v>18213</v>
      </c>
      <c r="B5119" s="6"/>
      <c r="C5119" s="6" t="s">
        <v>372</v>
      </c>
      <c r="D5119" s="6" t="str">
        <f t="shared" si="237"/>
        <v>ORD26000169</v>
      </c>
      <c r="E5119" s="10">
        <v>46293</v>
      </c>
      <c r="F5119" s="6" t="s">
        <v>12294</v>
      </c>
      <c r="G5119" s="6" t="s">
        <v>43</v>
      </c>
      <c r="H5119" s="8">
        <v>7797</v>
      </c>
      <c r="I5119" s="8">
        <v>93.56</v>
      </c>
      <c r="J5119" s="8">
        <v>16.84</v>
      </c>
      <c r="K5119" s="8">
        <v>7686.6</v>
      </c>
      <c r="L5119" s="10">
        <v>46295</v>
      </c>
      <c r="M5119" s="6" t="s">
        <v>18207</v>
      </c>
      <c r="N5119" s="6" t="str">
        <f>IF(COUNTIF($A$2:A5119,A5119)&gt;1,"DUP","OK")</f>
        <v>OK</v>
      </c>
      <c r="O5119" s="6" t="str">
        <f t="shared" si="238"/>
        <v>ORD26000169</v>
      </c>
      <c r="P5119" s="6" t="str">
        <f t="shared" si="239"/>
        <v>Sep</v>
      </c>
      <c r="Q5119" s="6"/>
      <c r="R5119" s="9"/>
      <c r="S5119" s="8"/>
      <c r="T5119" s="8"/>
      <c r="U5119" s="8"/>
      <c r="V5119" s="8"/>
      <c r="W5119" s="8"/>
      <c r="X5119" s="6"/>
      <c r="Y5119" s="6"/>
    </row>
    <row r="5120" spans="1:25" x14ac:dyDescent="0.3">
      <c r="A5120" s="6" t="s">
        <v>18214</v>
      </c>
      <c r="B5120" s="6"/>
      <c r="C5120" s="6" t="s">
        <v>18215</v>
      </c>
      <c r="D5120" s="6" t="str">
        <f t="shared" si="237"/>
        <v>ORD26000416</v>
      </c>
      <c r="E5120" s="10">
        <v>46293</v>
      </c>
      <c r="F5120" s="6" t="s">
        <v>12294</v>
      </c>
      <c r="G5120" s="6" t="s">
        <v>43</v>
      </c>
      <c r="H5120" s="8">
        <v>2999</v>
      </c>
      <c r="I5120" s="8">
        <v>35.99</v>
      </c>
      <c r="J5120" s="8">
        <v>6.48</v>
      </c>
      <c r="K5120" s="8">
        <v>2956.53</v>
      </c>
      <c r="L5120" s="10">
        <v>46295</v>
      </c>
      <c r="M5120" s="6" t="s">
        <v>18207</v>
      </c>
      <c r="N5120" s="6" t="str">
        <f>IF(COUNTIF($A$2:A5120,A5120)&gt;1,"DUP","OK")</f>
        <v>OK</v>
      </c>
      <c r="O5120" s="6" t="str">
        <f t="shared" si="238"/>
        <v>ORD26000416</v>
      </c>
      <c r="P5120" s="6" t="str">
        <f t="shared" si="239"/>
        <v>Sep</v>
      </c>
      <c r="Q5120" s="6"/>
      <c r="R5120" s="9"/>
      <c r="S5120" s="8"/>
      <c r="T5120" s="8"/>
      <c r="U5120" s="8"/>
      <c r="V5120" s="8"/>
      <c r="W5120" s="8"/>
      <c r="X5120" s="6"/>
      <c r="Y5120" s="6"/>
    </row>
    <row r="5121" spans="1:25" x14ac:dyDescent="0.3">
      <c r="A5121" s="6" t="s">
        <v>18216</v>
      </c>
      <c r="B5121" s="6"/>
      <c r="C5121" s="6" t="s">
        <v>903</v>
      </c>
      <c r="D5121" s="6" t="str">
        <f t="shared" si="237"/>
        <v>ORD26000433</v>
      </c>
      <c r="E5121" s="10">
        <v>46293</v>
      </c>
      <c r="F5121" s="6" t="s">
        <v>12294</v>
      </c>
      <c r="G5121" s="6" t="s">
        <v>18</v>
      </c>
      <c r="H5121" s="8">
        <v>4999</v>
      </c>
      <c r="I5121" s="8">
        <v>15</v>
      </c>
      <c r="J5121" s="8">
        <v>2.7</v>
      </c>
      <c r="K5121" s="8">
        <v>4981.3</v>
      </c>
      <c r="L5121" s="10">
        <v>46295</v>
      </c>
      <c r="M5121" s="6" t="s">
        <v>18207</v>
      </c>
      <c r="N5121" s="6" t="str">
        <f>IF(COUNTIF($A$2:A5121,A5121)&gt;1,"DUP","OK")</f>
        <v>OK</v>
      </c>
      <c r="O5121" s="6" t="str">
        <f t="shared" si="238"/>
        <v>ORD26000433</v>
      </c>
      <c r="P5121" s="6" t="str">
        <f t="shared" si="239"/>
        <v>Sep</v>
      </c>
      <c r="Q5121" s="6"/>
      <c r="R5121" s="9"/>
      <c r="S5121" s="8"/>
      <c r="T5121" s="8"/>
      <c r="U5121" s="8"/>
      <c r="V5121" s="8"/>
      <c r="W5121" s="8"/>
      <c r="X5121" s="6"/>
      <c r="Y5121" s="6"/>
    </row>
    <row r="5122" spans="1:25" x14ac:dyDescent="0.3">
      <c r="A5122" s="6" t="s">
        <v>18217</v>
      </c>
      <c r="B5122" s="6"/>
      <c r="C5122" s="6" t="s">
        <v>925</v>
      </c>
      <c r="D5122" s="6" t="str">
        <f t="shared" ref="D5122:D5185" si="240">UPPER(SUBSTITUTE(TRIM(C5122),"-",""))</f>
        <v>ORD26000444</v>
      </c>
      <c r="E5122" s="10">
        <v>46293</v>
      </c>
      <c r="F5122" s="6" t="s">
        <v>12294</v>
      </c>
      <c r="G5122" s="6" t="s">
        <v>27</v>
      </c>
      <c r="H5122" s="8">
        <v>5347</v>
      </c>
      <c r="I5122" s="8">
        <v>85.55</v>
      </c>
      <c r="J5122" s="8">
        <v>15.4</v>
      </c>
      <c r="K5122" s="8">
        <v>5246.05</v>
      </c>
      <c r="L5122" s="10">
        <v>46295</v>
      </c>
      <c r="M5122" s="6" t="s">
        <v>18207</v>
      </c>
      <c r="N5122" s="6" t="str">
        <f>IF(COUNTIF($A$2:A5122,A5122)&gt;1,"DUP","OK")</f>
        <v>OK</v>
      </c>
      <c r="O5122" s="6" t="str">
        <f t="shared" ref="O5122:O5185" si="241">IF(F5122="REFUND",INDEX($D$2:$D$5743,MATCH(B5122,$A$2:$A$5743,0)),D5122)</f>
        <v>ORD26000444</v>
      </c>
      <c r="P5122" s="6" t="str">
        <f t="shared" ref="P5122:P5185" si="242">IF(L5122&gt;DATE(2026,9,30),"Oct-Due","Sep")</f>
        <v>Sep</v>
      </c>
      <c r="Q5122" s="6"/>
      <c r="R5122" s="9"/>
      <c r="S5122" s="8"/>
      <c r="T5122" s="8"/>
      <c r="U5122" s="8"/>
      <c r="V5122" s="8"/>
      <c r="W5122" s="8"/>
      <c r="X5122" s="6"/>
      <c r="Y5122" s="6"/>
    </row>
    <row r="5123" spans="1:25" x14ac:dyDescent="0.3">
      <c r="A5123" s="6" t="s">
        <v>18218</v>
      </c>
      <c r="B5123" s="6"/>
      <c r="C5123" s="6" t="s">
        <v>984</v>
      </c>
      <c r="D5123" s="6" t="str">
        <f t="shared" si="240"/>
        <v>ORD26000474</v>
      </c>
      <c r="E5123" s="10">
        <v>46293</v>
      </c>
      <c r="F5123" s="6" t="s">
        <v>12294</v>
      </c>
      <c r="G5123" s="6" t="s">
        <v>27</v>
      </c>
      <c r="H5123" s="8">
        <v>1498</v>
      </c>
      <c r="I5123" s="8">
        <v>26.96</v>
      </c>
      <c r="J5123" s="8">
        <v>4.8499999999999996</v>
      </c>
      <c r="K5123" s="8">
        <v>1466.19</v>
      </c>
      <c r="L5123" s="10">
        <v>46295</v>
      </c>
      <c r="M5123" s="6" t="s">
        <v>18207</v>
      </c>
      <c r="N5123" s="6" t="str">
        <f>IF(COUNTIF($A$2:A5123,A5123)&gt;1,"DUP","OK")</f>
        <v>OK</v>
      </c>
      <c r="O5123" s="6" t="str">
        <f t="shared" si="241"/>
        <v>ORD26000474</v>
      </c>
      <c r="P5123" s="6" t="str">
        <f t="shared" si="242"/>
        <v>Sep</v>
      </c>
      <c r="Q5123" s="6"/>
      <c r="R5123" s="9"/>
      <c r="S5123" s="8"/>
      <c r="T5123" s="8"/>
      <c r="U5123" s="8"/>
      <c r="V5123" s="8"/>
      <c r="W5123" s="8"/>
      <c r="X5123" s="6"/>
      <c r="Y5123" s="6"/>
    </row>
    <row r="5124" spans="1:25" x14ac:dyDescent="0.3">
      <c r="A5124" s="6" t="s">
        <v>18219</v>
      </c>
      <c r="B5124" s="6"/>
      <c r="C5124" s="6" t="s">
        <v>18220</v>
      </c>
      <c r="D5124" s="6" t="str">
        <f t="shared" si="240"/>
        <v>ORD26000551</v>
      </c>
      <c r="E5124" s="10">
        <v>46293</v>
      </c>
      <c r="F5124" s="6" t="s">
        <v>12294</v>
      </c>
      <c r="G5124" s="6" t="s">
        <v>27</v>
      </c>
      <c r="H5124" s="8">
        <v>499</v>
      </c>
      <c r="I5124" s="8">
        <v>8.98</v>
      </c>
      <c r="J5124" s="8">
        <v>1.62</v>
      </c>
      <c r="K5124" s="8">
        <v>488.4</v>
      </c>
      <c r="L5124" s="10">
        <v>46295</v>
      </c>
      <c r="M5124" s="6" t="s">
        <v>18207</v>
      </c>
      <c r="N5124" s="6" t="str">
        <f>IF(COUNTIF($A$2:A5124,A5124)&gt;1,"DUP","OK")</f>
        <v>OK</v>
      </c>
      <c r="O5124" s="6" t="str">
        <f t="shared" si="241"/>
        <v>ORD26000551</v>
      </c>
      <c r="P5124" s="6" t="str">
        <f t="shared" si="242"/>
        <v>Sep</v>
      </c>
      <c r="Q5124" s="6"/>
      <c r="R5124" s="9"/>
      <c r="S5124" s="8"/>
      <c r="T5124" s="8"/>
      <c r="U5124" s="8"/>
      <c r="V5124" s="8"/>
      <c r="W5124" s="8"/>
      <c r="X5124" s="6"/>
      <c r="Y5124" s="6"/>
    </row>
    <row r="5125" spans="1:25" x14ac:dyDescent="0.3">
      <c r="A5125" s="6" t="s">
        <v>18221</v>
      </c>
      <c r="B5125" s="6"/>
      <c r="C5125" s="6" t="s">
        <v>1242</v>
      </c>
      <c r="D5125" s="6" t="str">
        <f t="shared" si="240"/>
        <v>ORD26000603</v>
      </c>
      <c r="E5125" s="10">
        <v>46293</v>
      </c>
      <c r="F5125" s="6" t="s">
        <v>12294</v>
      </c>
      <c r="G5125" s="6" t="s">
        <v>18</v>
      </c>
      <c r="H5125" s="8">
        <v>11498</v>
      </c>
      <c r="I5125" s="8">
        <v>34.49</v>
      </c>
      <c r="J5125" s="8">
        <v>6.21</v>
      </c>
      <c r="K5125" s="8">
        <v>11457.3</v>
      </c>
      <c r="L5125" s="10">
        <v>46295</v>
      </c>
      <c r="M5125" s="6" t="s">
        <v>18207</v>
      </c>
      <c r="N5125" s="6" t="str">
        <f>IF(COUNTIF($A$2:A5125,A5125)&gt;1,"DUP","OK")</f>
        <v>OK</v>
      </c>
      <c r="O5125" s="6" t="str">
        <f t="shared" si="241"/>
        <v>ORD26000603</v>
      </c>
      <c r="P5125" s="6" t="str">
        <f t="shared" si="242"/>
        <v>Sep</v>
      </c>
      <c r="Q5125" s="6"/>
      <c r="R5125" s="9"/>
      <c r="S5125" s="8"/>
      <c r="T5125" s="8"/>
      <c r="U5125" s="8"/>
      <c r="V5125" s="8"/>
      <c r="W5125" s="8"/>
      <c r="X5125" s="6"/>
      <c r="Y5125" s="6"/>
    </row>
    <row r="5126" spans="1:25" x14ac:dyDescent="0.3">
      <c r="A5126" s="6" t="s">
        <v>18222</v>
      </c>
      <c r="B5126" s="6"/>
      <c r="C5126" s="6" t="s">
        <v>1278</v>
      </c>
      <c r="D5126" s="6" t="str">
        <f t="shared" si="240"/>
        <v>ORD26000621</v>
      </c>
      <c r="E5126" s="10">
        <v>46293</v>
      </c>
      <c r="F5126" s="6" t="s">
        <v>12294</v>
      </c>
      <c r="G5126" s="6" t="s">
        <v>27</v>
      </c>
      <c r="H5126" s="8">
        <v>8297</v>
      </c>
      <c r="I5126" s="8">
        <v>132.75</v>
      </c>
      <c r="J5126" s="8">
        <v>23.9</v>
      </c>
      <c r="K5126" s="8">
        <v>8140.35</v>
      </c>
      <c r="L5126" s="10">
        <v>46295</v>
      </c>
      <c r="M5126" s="6" t="s">
        <v>18207</v>
      </c>
      <c r="N5126" s="6" t="str">
        <f>IF(COUNTIF($A$2:A5126,A5126)&gt;1,"DUP","OK")</f>
        <v>OK</v>
      </c>
      <c r="O5126" s="6" t="str">
        <f t="shared" si="241"/>
        <v>ORD26000621</v>
      </c>
      <c r="P5126" s="6" t="str">
        <f t="shared" si="242"/>
        <v>Sep</v>
      </c>
      <c r="Q5126" s="6"/>
      <c r="R5126" s="9"/>
      <c r="S5126" s="8"/>
      <c r="T5126" s="8"/>
      <c r="U5126" s="8"/>
      <c r="V5126" s="8"/>
      <c r="W5126" s="8"/>
      <c r="X5126" s="6"/>
      <c r="Y5126" s="6"/>
    </row>
    <row r="5127" spans="1:25" x14ac:dyDescent="0.3">
      <c r="A5127" s="6" t="s">
        <v>18223</v>
      </c>
      <c r="B5127" s="6"/>
      <c r="C5127" s="6" t="s">
        <v>1389</v>
      </c>
      <c r="D5127" s="6" t="str">
        <f t="shared" si="240"/>
        <v>ORD26000676</v>
      </c>
      <c r="E5127" s="10">
        <v>46293</v>
      </c>
      <c r="F5127" s="6" t="s">
        <v>12294</v>
      </c>
      <c r="G5127" s="6" t="s">
        <v>18</v>
      </c>
      <c r="H5127" s="8">
        <v>3798</v>
      </c>
      <c r="I5127" s="8">
        <v>11.39</v>
      </c>
      <c r="J5127" s="8">
        <v>2.0499999999999998</v>
      </c>
      <c r="K5127" s="8">
        <v>3784.56</v>
      </c>
      <c r="L5127" s="10">
        <v>46295</v>
      </c>
      <c r="M5127" s="6" t="s">
        <v>18207</v>
      </c>
      <c r="N5127" s="6" t="str">
        <f>IF(COUNTIF($A$2:A5127,A5127)&gt;1,"DUP","OK")</f>
        <v>OK</v>
      </c>
      <c r="O5127" s="6" t="str">
        <f t="shared" si="241"/>
        <v>ORD26000676</v>
      </c>
      <c r="P5127" s="6" t="str">
        <f t="shared" si="242"/>
        <v>Sep</v>
      </c>
      <c r="Q5127" s="6"/>
      <c r="R5127" s="9"/>
      <c r="S5127" s="8"/>
      <c r="T5127" s="8"/>
      <c r="U5127" s="8"/>
      <c r="V5127" s="8"/>
      <c r="W5127" s="8"/>
      <c r="X5127" s="6"/>
      <c r="Y5127" s="6"/>
    </row>
    <row r="5128" spans="1:25" x14ac:dyDescent="0.3">
      <c r="A5128" s="6" t="s">
        <v>18224</v>
      </c>
      <c r="B5128" s="6"/>
      <c r="C5128" s="6" t="s">
        <v>1405</v>
      </c>
      <c r="D5128" s="6" t="str">
        <f t="shared" si="240"/>
        <v>ORD26000684</v>
      </c>
      <c r="E5128" s="10">
        <v>46293</v>
      </c>
      <c r="F5128" s="6" t="s">
        <v>12294</v>
      </c>
      <c r="G5128" s="6" t="s">
        <v>18</v>
      </c>
      <c r="H5128" s="8">
        <v>5097</v>
      </c>
      <c r="I5128" s="8">
        <v>15.29</v>
      </c>
      <c r="J5128" s="8">
        <v>2.75</v>
      </c>
      <c r="K5128" s="8">
        <v>5078.96</v>
      </c>
      <c r="L5128" s="10">
        <v>46295</v>
      </c>
      <c r="M5128" s="6" t="s">
        <v>18207</v>
      </c>
      <c r="N5128" s="6" t="str">
        <f>IF(COUNTIF($A$2:A5128,A5128)&gt;1,"DUP","OK")</f>
        <v>OK</v>
      </c>
      <c r="O5128" s="6" t="str">
        <f t="shared" si="241"/>
        <v>ORD26000684</v>
      </c>
      <c r="P5128" s="6" t="str">
        <f t="shared" si="242"/>
        <v>Sep</v>
      </c>
      <c r="Q5128" s="6"/>
      <c r="R5128" s="9"/>
      <c r="S5128" s="8"/>
      <c r="T5128" s="8"/>
      <c r="U5128" s="8"/>
      <c r="V5128" s="8"/>
      <c r="W5128" s="8"/>
      <c r="X5128" s="6"/>
      <c r="Y5128" s="6"/>
    </row>
    <row r="5129" spans="1:25" x14ac:dyDescent="0.3">
      <c r="A5129" s="6" t="s">
        <v>18225</v>
      </c>
      <c r="B5129" s="6"/>
      <c r="C5129" s="6" t="s">
        <v>18226</v>
      </c>
      <c r="D5129" s="6" t="str">
        <f t="shared" si="240"/>
        <v>ORD26000701</v>
      </c>
      <c r="E5129" s="10">
        <v>46293</v>
      </c>
      <c r="F5129" s="6" t="s">
        <v>12294</v>
      </c>
      <c r="G5129" s="6" t="s">
        <v>18</v>
      </c>
      <c r="H5129" s="8">
        <v>3499</v>
      </c>
      <c r="I5129" s="8">
        <v>10.5</v>
      </c>
      <c r="J5129" s="8">
        <v>1.89</v>
      </c>
      <c r="K5129" s="8">
        <v>3486.61</v>
      </c>
      <c r="L5129" s="10">
        <v>46295</v>
      </c>
      <c r="M5129" s="6" t="s">
        <v>18207</v>
      </c>
      <c r="N5129" s="6" t="str">
        <f>IF(COUNTIF($A$2:A5129,A5129)&gt;1,"DUP","OK")</f>
        <v>OK</v>
      </c>
      <c r="O5129" s="6" t="str">
        <f t="shared" si="241"/>
        <v>ORD26000701</v>
      </c>
      <c r="P5129" s="6" t="str">
        <f t="shared" si="242"/>
        <v>Sep</v>
      </c>
      <c r="Q5129" s="6"/>
      <c r="R5129" s="9"/>
      <c r="S5129" s="8"/>
      <c r="T5129" s="8"/>
      <c r="U5129" s="8"/>
      <c r="V5129" s="8"/>
      <c r="W5129" s="8"/>
      <c r="X5129" s="6"/>
      <c r="Y5129" s="6"/>
    </row>
    <row r="5130" spans="1:25" x14ac:dyDescent="0.3">
      <c r="A5130" s="6" t="s">
        <v>18227</v>
      </c>
      <c r="B5130" s="6"/>
      <c r="C5130" s="6" t="s">
        <v>18228</v>
      </c>
      <c r="D5130" s="6" t="str">
        <f t="shared" si="240"/>
        <v>ORD26000745</v>
      </c>
      <c r="E5130" s="10">
        <v>46293</v>
      </c>
      <c r="F5130" s="6" t="s">
        <v>12294</v>
      </c>
      <c r="G5130" s="6" t="s">
        <v>18</v>
      </c>
      <c r="H5130" s="8">
        <v>5347</v>
      </c>
      <c r="I5130" s="8">
        <v>16.04</v>
      </c>
      <c r="J5130" s="8">
        <v>2.89</v>
      </c>
      <c r="K5130" s="8">
        <v>5328.07</v>
      </c>
      <c r="L5130" s="10">
        <v>46295</v>
      </c>
      <c r="M5130" s="6" t="s">
        <v>18207</v>
      </c>
      <c r="N5130" s="6" t="str">
        <f>IF(COUNTIF($A$2:A5130,A5130)&gt;1,"DUP","OK")</f>
        <v>OK</v>
      </c>
      <c r="O5130" s="6" t="str">
        <f t="shared" si="241"/>
        <v>ORD26000745</v>
      </c>
      <c r="P5130" s="6" t="str">
        <f t="shared" si="242"/>
        <v>Sep</v>
      </c>
      <c r="Q5130" s="6"/>
      <c r="R5130" s="9"/>
      <c r="S5130" s="8"/>
      <c r="T5130" s="8"/>
      <c r="U5130" s="8"/>
      <c r="V5130" s="8"/>
      <c r="W5130" s="8"/>
      <c r="X5130" s="6"/>
      <c r="Y5130" s="6"/>
    </row>
    <row r="5131" spans="1:25" x14ac:dyDescent="0.3">
      <c r="A5131" s="6" t="s">
        <v>18229</v>
      </c>
      <c r="B5131" s="6"/>
      <c r="C5131" s="6" t="s">
        <v>1884</v>
      </c>
      <c r="D5131" s="6" t="str">
        <f t="shared" si="240"/>
        <v>ORD26000925</v>
      </c>
      <c r="E5131" s="10">
        <v>46293</v>
      </c>
      <c r="F5131" s="6" t="s">
        <v>12294</v>
      </c>
      <c r="G5131" s="6" t="s">
        <v>18</v>
      </c>
      <c r="H5131" s="8">
        <v>7999</v>
      </c>
      <c r="I5131" s="8">
        <v>24</v>
      </c>
      <c r="J5131" s="8">
        <v>4.32</v>
      </c>
      <c r="K5131" s="8">
        <v>7970.68</v>
      </c>
      <c r="L5131" s="10">
        <v>46295</v>
      </c>
      <c r="M5131" s="6" t="s">
        <v>18207</v>
      </c>
      <c r="N5131" s="6" t="str">
        <f>IF(COUNTIF($A$2:A5131,A5131)&gt;1,"DUP","OK")</f>
        <v>OK</v>
      </c>
      <c r="O5131" s="6" t="str">
        <f t="shared" si="241"/>
        <v>ORD26000925</v>
      </c>
      <c r="P5131" s="6" t="str">
        <f t="shared" si="242"/>
        <v>Sep</v>
      </c>
      <c r="Q5131" s="6"/>
      <c r="R5131" s="9"/>
      <c r="S5131" s="8"/>
      <c r="T5131" s="8"/>
      <c r="U5131" s="8"/>
      <c r="V5131" s="8"/>
      <c r="W5131" s="8"/>
      <c r="X5131" s="6"/>
      <c r="Y5131" s="6"/>
    </row>
    <row r="5132" spans="1:25" x14ac:dyDescent="0.3">
      <c r="A5132" s="6" t="s">
        <v>18230</v>
      </c>
      <c r="B5132" s="6"/>
      <c r="C5132" s="6" t="s">
        <v>2067</v>
      </c>
      <c r="D5132" s="6" t="str">
        <f t="shared" si="240"/>
        <v>ORD26001017</v>
      </c>
      <c r="E5132" s="10">
        <v>46293</v>
      </c>
      <c r="F5132" s="6" t="s">
        <v>12294</v>
      </c>
      <c r="G5132" s="6" t="s">
        <v>27</v>
      </c>
      <c r="H5132" s="8">
        <v>1499</v>
      </c>
      <c r="I5132" s="8">
        <v>26.98</v>
      </c>
      <c r="J5132" s="8">
        <v>4.8600000000000003</v>
      </c>
      <c r="K5132" s="8">
        <v>1467.16</v>
      </c>
      <c r="L5132" s="10">
        <v>46295</v>
      </c>
      <c r="M5132" s="6" t="s">
        <v>18207</v>
      </c>
      <c r="N5132" s="6" t="str">
        <f>IF(COUNTIF($A$2:A5132,A5132)&gt;1,"DUP","OK")</f>
        <v>OK</v>
      </c>
      <c r="O5132" s="6" t="str">
        <f t="shared" si="241"/>
        <v>ORD26001017</v>
      </c>
      <c r="P5132" s="6" t="str">
        <f t="shared" si="242"/>
        <v>Sep</v>
      </c>
      <c r="Q5132" s="6"/>
      <c r="R5132" s="9"/>
      <c r="S5132" s="8"/>
      <c r="T5132" s="8"/>
      <c r="U5132" s="8"/>
      <c r="V5132" s="8"/>
      <c r="W5132" s="8"/>
      <c r="X5132" s="6"/>
      <c r="Y5132" s="6"/>
    </row>
    <row r="5133" spans="1:25" x14ac:dyDescent="0.3">
      <c r="A5133" s="6" t="s">
        <v>18231</v>
      </c>
      <c r="B5133" s="6"/>
      <c r="C5133" s="6" t="s">
        <v>2123</v>
      </c>
      <c r="D5133" s="6" t="str">
        <f t="shared" si="240"/>
        <v>ORD26001045</v>
      </c>
      <c r="E5133" s="10">
        <v>46293</v>
      </c>
      <c r="F5133" s="6" t="s">
        <v>12294</v>
      </c>
      <c r="G5133" s="6" t="s">
        <v>43</v>
      </c>
      <c r="H5133" s="8">
        <v>2598</v>
      </c>
      <c r="I5133" s="8">
        <v>31.18</v>
      </c>
      <c r="J5133" s="8">
        <v>5.61</v>
      </c>
      <c r="K5133" s="8">
        <v>2561.21</v>
      </c>
      <c r="L5133" s="10">
        <v>46295</v>
      </c>
      <c r="M5133" s="6" t="s">
        <v>18207</v>
      </c>
      <c r="N5133" s="6" t="str">
        <f>IF(COUNTIF($A$2:A5133,A5133)&gt;1,"DUP","OK")</f>
        <v>OK</v>
      </c>
      <c r="O5133" s="6" t="str">
        <f t="shared" si="241"/>
        <v>ORD26001045</v>
      </c>
      <c r="P5133" s="6" t="str">
        <f t="shared" si="242"/>
        <v>Sep</v>
      </c>
      <c r="Q5133" s="6"/>
      <c r="R5133" s="9"/>
      <c r="S5133" s="8"/>
      <c r="T5133" s="8"/>
      <c r="U5133" s="8"/>
      <c r="V5133" s="8"/>
      <c r="W5133" s="8"/>
      <c r="X5133" s="6"/>
      <c r="Y5133" s="6"/>
    </row>
    <row r="5134" spans="1:25" x14ac:dyDescent="0.3">
      <c r="A5134" s="6" t="s">
        <v>18232</v>
      </c>
      <c r="B5134" s="6"/>
      <c r="C5134" s="6" t="s">
        <v>18233</v>
      </c>
      <c r="D5134" s="6" t="str">
        <f t="shared" si="240"/>
        <v>ORD26001055</v>
      </c>
      <c r="E5134" s="10">
        <v>46293</v>
      </c>
      <c r="F5134" s="6" t="s">
        <v>12294</v>
      </c>
      <c r="G5134" s="6" t="s">
        <v>27</v>
      </c>
      <c r="H5134" s="8">
        <v>6597</v>
      </c>
      <c r="I5134" s="8">
        <v>105.55</v>
      </c>
      <c r="J5134" s="8">
        <v>19</v>
      </c>
      <c r="K5134" s="8">
        <v>6472.45</v>
      </c>
      <c r="L5134" s="10">
        <v>46295</v>
      </c>
      <c r="M5134" s="6" t="s">
        <v>18207</v>
      </c>
      <c r="N5134" s="6" t="str">
        <f>IF(COUNTIF($A$2:A5134,A5134)&gt;1,"DUP","OK")</f>
        <v>OK</v>
      </c>
      <c r="O5134" s="6" t="str">
        <f t="shared" si="241"/>
        <v>ORD26001055</v>
      </c>
      <c r="P5134" s="6" t="str">
        <f t="shared" si="242"/>
        <v>Sep</v>
      </c>
      <c r="Q5134" s="6"/>
      <c r="R5134" s="9"/>
      <c r="S5134" s="8"/>
      <c r="T5134" s="8"/>
      <c r="U5134" s="8"/>
      <c r="V5134" s="8"/>
      <c r="W5134" s="8"/>
      <c r="X5134" s="6"/>
      <c r="Y5134" s="6"/>
    </row>
    <row r="5135" spans="1:25" x14ac:dyDescent="0.3">
      <c r="A5135" s="6" t="s">
        <v>18234</v>
      </c>
      <c r="B5135" s="6"/>
      <c r="C5135" s="6" t="s">
        <v>18235</v>
      </c>
      <c r="D5135" s="6" t="str">
        <f t="shared" si="240"/>
        <v>ORD26001059</v>
      </c>
      <c r="E5135" s="10">
        <v>46293</v>
      </c>
      <c r="F5135" s="6" t="s">
        <v>12294</v>
      </c>
      <c r="G5135" s="6" t="s">
        <v>43</v>
      </c>
      <c r="H5135" s="8">
        <v>5298</v>
      </c>
      <c r="I5135" s="8">
        <v>63.58</v>
      </c>
      <c r="J5135" s="8">
        <v>11.44</v>
      </c>
      <c r="K5135" s="8">
        <v>5222.9799999999996</v>
      </c>
      <c r="L5135" s="10">
        <v>46295</v>
      </c>
      <c r="M5135" s="6" t="s">
        <v>18207</v>
      </c>
      <c r="N5135" s="6" t="str">
        <f>IF(COUNTIF($A$2:A5135,A5135)&gt;1,"DUP","OK")</f>
        <v>OK</v>
      </c>
      <c r="O5135" s="6" t="str">
        <f t="shared" si="241"/>
        <v>ORD26001059</v>
      </c>
      <c r="P5135" s="6" t="str">
        <f t="shared" si="242"/>
        <v>Sep</v>
      </c>
      <c r="Q5135" s="6"/>
      <c r="R5135" s="9"/>
      <c r="S5135" s="8"/>
      <c r="T5135" s="8"/>
      <c r="U5135" s="8"/>
      <c r="V5135" s="8"/>
      <c r="W5135" s="8"/>
      <c r="X5135" s="6"/>
      <c r="Y5135" s="6"/>
    </row>
    <row r="5136" spans="1:25" x14ac:dyDescent="0.3">
      <c r="A5136" s="6" t="s">
        <v>18236</v>
      </c>
      <c r="B5136" s="6"/>
      <c r="C5136" s="6" t="s">
        <v>2195</v>
      </c>
      <c r="D5136" s="6" t="str">
        <f t="shared" si="240"/>
        <v>ORD26001081</v>
      </c>
      <c r="E5136" s="10">
        <v>46293</v>
      </c>
      <c r="F5136" s="6" t="s">
        <v>12294</v>
      </c>
      <c r="G5136" s="6" t="s">
        <v>27</v>
      </c>
      <c r="H5136" s="8">
        <v>4998</v>
      </c>
      <c r="I5136" s="8">
        <v>79.97</v>
      </c>
      <c r="J5136" s="8">
        <v>14.39</v>
      </c>
      <c r="K5136" s="8">
        <v>4903.6400000000003</v>
      </c>
      <c r="L5136" s="10">
        <v>46295</v>
      </c>
      <c r="M5136" s="6" t="s">
        <v>18207</v>
      </c>
      <c r="N5136" s="6" t="str">
        <f>IF(COUNTIF($A$2:A5136,A5136)&gt;1,"DUP","OK")</f>
        <v>OK</v>
      </c>
      <c r="O5136" s="6" t="str">
        <f t="shared" si="241"/>
        <v>ORD26001081</v>
      </c>
      <c r="P5136" s="6" t="str">
        <f t="shared" si="242"/>
        <v>Sep</v>
      </c>
      <c r="Q5136" s="6"/>
      <c r="R5136" s="9"/>
      <c r="S5136" s="8"/>
      <c r="T5136" s="8"/>
      <c r="U5136" s="8"/>
      <c r="V5136" s="8"/>
      <c r="W5136" s="8"/>
      <c r="X5136" s="6"/>
      <c r="Y5136" s="6"/>
    </row>
    <row r="5137" spans="1:25" x14ac:dyDescent="0.3">
      <c r="A5137" s="6" t="s">
        <v>18237</v>
      </c>
      <c r="B5137" s="6"/>
      <c r="C5137" s="6" t="s">
        <v>18238</v>
      </c>
      <c r="D5137" s="6" t="str">
        <f t="shared" si="240"/>
        <v>ORD26001089</v>
      </c>
      <c r="E5137" s="10">
        <v>46293</v>
      </c>
      <c r="F5137" s="6" t="s">
        <v>12294</v>
      </c>
      <c r="G5137" s="6" t="s">
        <v>18</v>
      </c>
      <c r="H5137" s="8">
        <v>2998</v>
      </c>
      <c r="I5137" s="8">
        <v>8.99</v>
      </c>
      <c r="J5137" s="8">
        <v>1.62</v>
      </c>
      <c r="K5137" s="8">
        <v>2987.39</v>
      </c>
      <c r="L5137" s="10">
        <v>46295</v>
      </c>
      <c r="M5137" s="6" t="s">
        <v>18207</v>
      </c>
      <c r="N5137" s="6" t="str">
        <f>IF(COUNTIF($A$2:A5137,A5137)&gt;1,"DUP","OK")</f>
        <v>OK</v>
      </c>
      <c r="O5137" s="6" t="str">
        <f t="shared" si="241"/>
        <v>ORD26001089</v>
      </c>
      <c r="P5137" s="6" t="str">
        <f t="shared" si="242"/>
        <v>Sep</v>
      </c>
      <c r="Q5137" s="6"/>
      <c r="R5137" s="9"/>
      <c r="S5137" s="8"/>
      <c r="T5137" s="8"/>
      <c r="U5137" s="8"/>
      <c r="V5137" s="8"/>
      <c r="W5137" s="8"/>
      <c r="X5137" s="6"/>
      <c r="Y5137" s="6"/>
    </row>
    <row r="5138" spans="1:25" x14ac:dyDescent="0.3">
      <c r="A5138" s="6" t="s">
        <v>18239</v>
      </c>
      <c r="B5138" s="6"/>
      <c r="C5138" s="6" t="s">
        <v>18240</v>
      </c>
      <c r="D5138" s="6" t="str">
        <f t="shared" si="240"/>
        <v>ORD26001102</v>
      </c>
      <c r="E5138" s="10">
        <v>46293</v>
      </c>
      <c r="F5138" s="6" t="s">
        <v>12294</v>
      </c>
      <c r="G5138" s="6" t="s">
        <v>18</v>
      </c>
      <c r="H5138" s="8">
        <v>1398</v>
      </c>
      <c r="I5138" s="8">
        <v>0</v>
      </c>
      <c r="J5138" s="8">
        <v>0</v>
      </c>
      <c r="K5138" s="8">
        <v>1398</v>
      </c>
      <c r="L5138" s="10">
        <v>46295</v>
      </c>
      <c r="M5138" s="6" t="s">
        <v>18207</v>
      </c>
      <c r="N5138" s="6" t="str">
        <f>IF(COUNTIF($A$2:A5138,A5138)&gt;1,"DUP","OK")</f>
        <v>OK</v>
      </c>
      <c r="O5138" s="6" t="str">
        <f t="shared" si="241"/>
        <v>ORD26001102</v>
      </c>
      <c r="P5138" s="6" t="str">
        <f t="shared" si="242"/>
        <v>Sep</v>
      </c>
      <c r="Q5138" s="6"/>
      <c r="R5138" s="9"/>
      <c r="S5138" s="8"/>
      <c r="T5138" s="8"/>
      <c r="U5138" s="8"/>
      <c r="V5138" s="8"/>
      <c r="W5138" s="8"/>
      <c r="X5138" s="6"/>
      <c r="Y5138" s="6"/>
    </row>
    <row r="5139" spans="1:25" x14ac:dyDescent="0.3">
      <c r="A5139" s="6" t="s">
        <v>18241</v>
      </c>
      <c r="B5139" s="6"/>
      <c r="C5139" s="6" t="s">
        <v>2256</v>
      </c>
      <c r="D5139" s="6" t="str">
        <f t="shared" si="240"/>
        <v>ORD26001112</v>
      </c>
      <c r="E5139" s="10">
        <v>46293</v>
      </c>
      <c r="F5139" s="6" t="s">
        <v>12294</v>
      </c>
      <c r="G5139" s="6" t="s">
        <v>18</v>
      </c>
      <c r="H5139" s="8">
        <v>8798</v>
      </c>
      <c r="I5139" s="8">
        <v>26.39</v>
      </c>
      <c r="J5139" s="8">
        <v>4.75</v>
      </c>
      <c r="K5139" s="8">
        <v>8766.86</v>
      </c>
      <c r="L5139" s="10">
        <v>46295</v>
      </c>
      <c r="M5139" s="6" t="s">
        <v>18207</v>
      </c>
      <c r="N5139" s="6" t="str">
        <f>IF(COUNTIF($A$2:A5139,A5139)&gt;1,"DUP","OK")</f>
        <v>OK</v>
      </c>
      <c r="O5139" s="6" t="str">
        <f t="shared" si="241"/>
        <v>ORD26001112</v>
      </c>
      <c r="P5139" s="6" t="str">
        <f t="shared" si="242"/>
        <v>Sep</v>
      </c>
      <c r="Q5139" s="6"/>
      <c r="R5139" s="9"/>
      <c r="S5139" s="8"/>
      <c r="T5139" s="8"/>
      <c r="U5139" s="8"/>
      <c r="V5139" s="8"/>
      <c r="W5139" s="8"/>
      <c r="X5139" s="6"/>
      <c r="Y5139" s="6"/>
    </row>
    <row r="5140" spans="1:25" x14ac:dyDescent="0.3">
      <c r="A5140" s="6" t="s">
        <v>18242</v>
      </c>
      <c r="B5140" s="6"/>
      <c r="C5140" s="6" t="s">
        <v>18243</v>
      </c>
      <c r="D5140" s="6" t="str">
        <f t="shared" si="240"/>
        <v>ORD26001125</v>
      </c>
      <c r="E5140" s="10">
        <v>46293</v>
      </c>
      <c r="F5140" s="6" t="s">
        <v>12294</v>
      </c>
      <c r="G5140" s="6" t="s">
        <v>27</v>
      </c>
      <c r="H5140" s="8">
        <v>8297</v>
      </c>
      <c r="I5140" s="8">
        <v>132.75</v>
      </c>
      <c r="J5140" s="8">
        <v>23.9</v>
      </c>
      <c r="K5140" s="8">
        <v>8140.35</v>
      </c>
      <c r="L5140" s="10">
        <v>46295</v>
      </c>
      <c r="M5140" s="6" t="s">
        <v>18207</v>
      </c>
      <c r="N5140" s="6" t="str">
        <f>IF(COUNTIF($A$2:A5140,A5140)&gt;1,"DUP","OK")</f>
        <v>OK</v>
      </c>
      <c r="O5140" s="6" t="str">
        <f t="shared" si="241"/>
        <v>ORD26001125</v>
      </c>
      <c r="P5140" s="6" t="str">
        <f t="shared" si="242"/>
        <v>Sep</v>
      </c>
      <c r="Q5140" s="6"/>
      <c r="R5140" s="9"/>
      <c r="S5140" s="8"/>
      <c r="T5140" s="8"/>
      <c r="U5140" s="8"/>
      <c r="V5140" s="8"/>
      <c r="W5140" s="8"/>
      <c r="X5140" s="6"/>
      <c r="Y5140" s="6"/>
    </row>
    <row r="5141" spans="1:25" x14ac:dyDescent="0.3">
      <c r="A5141" s="6" t="s">
        <v>18244</v>
      </c>
      <c r="B5141" s="6"/>
      <c r="C5141" s="6" t="s">
        <v>2292</v>
      </c>
      <c r="D5141" s="6" t="str">
        <f t="shared" si="240"/>
        <v>ORD26001130</v>
      </c>
      <c r="E5141" s="10">
        <v>46293</v>
      </c>
      <c r="F5141" s="6" t="s">
        <v>12294</v>
      </c>
      <c r="G5141" s="6" t="s">
        <v>18</v>
      </c>
      <c r="H5141" s="8">
        <v>7999</v>
      </c>
      <c r="I5141" s="8">
        <v>24</v>
      </c>
      <c r="J5141" s="8">
        <v>4.32</v>
      </c>
      <c r="K5141" s="8">
        <v>7970.68</v>
      </c>
      <c r="L5141" s="10">
        <v>46295</v>
      </c>
      <c r="M5141" s="6" t="s">
        <v>18207</v>
      </c>
      <c r="N5141" s="6" t="str">
        <f>IF(COUNTIF($A$2:A5141,A5141)&gt;1,"DUP","OK")</f>
        <v>OK</v>
      </c>
      <c r="O5141" s="6" t="str">
        <f t="shared" si="241"/>
        <v>ORD26001130</v>
      </c>
      <c r="P5141" s="6" t="str">
        <f t="shared" si="242"/>
        <v>Sep</v>
      </c>
      <c r="Q5141" s="6"/>
      <c r="R5141" s="9"/>
      <c r="S5141" s="8"/>
      <c r="T5141" s="8"/>
      <c r="U5141" s="8"/>
      <c r="V5141" s="8"/>
      <c r="W5141" s="8"/>
      <c r="X5141" s="6"/>
      <c r="Y5141" s="6"/>
    </row>
    <row r="5142" spans="1:25" x14ac:dyDescent="0.3">
      <c r="A5142" s="6" t="s">
        <v>18245</v>
      </c>
      <c r="B5142" s="6"/>
      <c r="C5142" s="6" t="s">
        <v>2346</v>
      </c>
      <c r="D5142" s="6" t="str">
        <f t="shared" si="240"/>
        <v>ORD26001157</v>
      </c>
      <c r="E5142" s="10">
        <v>46293</v>
      </c>
      <c r="F5142" s="6" t="s">
        <v>12294</v>
      </c>
      <c r="G5142" s="6" t="s">
        <v>18</v>
      </c>
      <c r="H5142" s="8">
        <v>9497</v>
      </c>
      <c r="I5142" s="8">
        <v>28.49</v>
      </c>
      <c r="J5142" s="8">
        <v>5.13</v>
      </c>
      <c r="K5142" s="8">
        <v>9463.3799999999992</v>
      </c>
      <c r="L5142" s="10">
        <v>46295</v>
      </c>
      <c r="M5142" s="6" t="s">
        <v>18207</v>
      </c>
      <c r="N5142" s="6" t="str">
        <f>IF(COUNTIF($A$2:A5142,A5142)&gt;1,"DUP","OK")</f>
        <v>OK</v>
      </c>
      <c r="O5142" s="6" t="str">
        <f t="shared" si="241"/>
        <v>ORD26001157</v>
      </c>
      <c r="P5142" s="6" t="str">
        <f t="shared" si="242"/>
        <v>Sep</v>
      </c>
      <c r="Q5142" s="6"/>
      <c r="R5142" s="9"/>
      <c r="S5142" s="8"/>
      <c r="T5142" s="8"/>
      <c r="U5142" s="8"/>
      <c r="V5142" s="8"/>
      <c r="W5142" s="8"/>
      <c r="X5142" s="6"/>
      <c r="Y5142" s="6"/>
    </row>
    <row r="5143" spans="1:25" x14ac:dyDescent="0.3">
      <c r="A5143" s="6" t="s">
        <v>18246</v>
      </c>
      <c r="B5143" s="6"/>
      <c r="C5143" s="6" t="s">
        <v>2405</v>
      </c>
      <c r="D5143" s="6" t="str">
        <f t="shared" si="240"/>
        <v>ORD26001187</v>
      </c>
      <c r="E5143" s="10">
        <v>46293</v>
      </c>
      <c r="F5143" s="6" t="s">
        <v>12294</v>
      </c>
      <c r="G5143" s="6" t="s">
        <v>18</v>
      </c>
      <c r="H5143" s="8">
        <v>599</v>
      </c>
      <c r="I5143" s="8">
        <v>0</v>
      </c>
      <c r="J5143" s="8">
        <v>0</v>
      </c>
      <c r="K5143" s="8">
        <v>599</v>
      </c>
      <c r="L5143" s="10">
        <v>46295</v>
      </c>
      <c r="M5143" s="6" t="s">
        <v>18207</v>
      </c>
      <c r="N5143" s="6" t="str">
        <f>IF(COUNTIF($A$2:A5143,A5143)&gt;1,"DUP","OK")</f>
        <v>OK</v>
      </c>
      <c r="O5143" s="6" t="str">
        <f t="shared" si="241"/>
        <v>ORD26001187</v>
      </c>
      <c r="P5143" s="6" t="str">
        <f t="shared" si="242"/>
        <v>Sep</v>
      </c>
      <c r="Q5143" s="6"/>
      <c r="R5143" s="9"/>
      <c r="S5143" s="8"/>
      <c r="T5143" s="8"/>
      <c r="U5143" s="8"/>
      <c r="V5143" s="8"/>
      <c r="W5143" s="8"/>
      <c r="X5143" s="6"/>
      <c r="Y5143" s="6"/>
    </row>
    <row r="5144" spans="1:25" x14ac:dyDescent="0.3">
      <c r="A5144" s="6" t="s">
        <v>18247</v>
      </c>
      <c r="B5144" s="6"/>
      <c r="C5144" s="6" t="s">
        <v>2415</v>
      </c>
      <c r="D5144" s="6" t="str">
        <f t="shared" si="240"/>
        <v>ORD26001192</v>
      </c>
      <c r="E5144" s="10">
        <v>46293</v>
      </c>
      <c r="F5144" s="6" t="s">
        <v>12294</v>
      </c>
      <c r="G5144" s="6" t="s">
        <v>27</v>
      </c>
      <c r="H5144" s="8">
        <v>5998</v>
      </c>
      <c r="I5144" s="8">
        <v>95.97</v>
      </c>
      <c r="J5144" s="8">
        <v>17.27</v>
      </c>
      <c r="K5144" s="8">
        <v>5884.76</v>
      </c>
      <c r="L5144" s="10">
        <v>46295</v>
      </c>
      <c r="M5144" s="6" t="s">
        <v>18207</v>
      </c>
      <c r="N5144" s="6" t="str">
        <f>IF(COUNTIF($A$2:A5144,A5144)&gt;1,"DUP","OK")</f>
        <v>OK</v>
      </c>
      <c r="O5144" s="6" t="str">
        <f t="shared" si="241"/>
        <v>ORD26001192</v>
      </c>
      <c r="P5144" s="6" t="str">
        <f t="shared" si="242"/>
        <v>Sep</v>
      </c>
      <c r="Q5144" s="6"/>
      <c r="R5144" s="9"/>
      <c r="S5144" s="8"/>
      <c r="T5144" s="8"/>
      <c r="U5144" s="8"/>
      <c r="V5144" s="8"/>
      <c r="W5144" s="8"/>
      <c r="X5144" s="6"/>
      <c r="Y5144" s="6"/>
    </row>
    <row r="5145" spans="1:25" x14ac:dyDescent="0.3">
      <c r="A5145" s="6" t="s">
        <v>18248</v>
      </c>
      <c r="B5145" s="6"/>
      <c r="C5145" s="6" t="s">
        <v>18249</v>
      </c>
      <c r="D5145" s="6" t="str">
        <f t="shared" si="240"/>
        <v>ORD26001205</v>
      </c>
      <c r="E5145" s="10">
        <v>46293</v>
      </c>
      <c r="F5145" s="6" t="s">
        <v>12294</v>
      </c>
      <c r="G5145" s="6" t="s">
        <v>27</v>
      </c>
      <c r="H5145" s="8">
        <v>12297</v>
      </c>
      <c r="I5145" s="8">
        <v>196.75</v>
      </c>
      <c r="J5145" s="8">
        <v>35.42</v>
      </c>
      <c r="K5145" s="8">
        <v>12064.83</v>
      </c>
      <c r="L5145" s="10">
        <v>46295</v>
      </c>
      <c r="M5145" s="6" t="s">
        <v>18207</v>
      </c>
      <c r="N5145" s="6" t="str">
        <f>IF(COUNTIF($A$2:A5145,A5145)&gt;1,"DUP","OK")</f>
        <v>OK</v>
      </c>
      <c r="O5145" s="6" t="str">
        <f t="shared" si="241"/>
        <v>ORD26001205</v>
      </c>
      <c r="P5145" s="6" t="str">
        <f t="shared" si="242"/>
        <v>Sep</v>
      </c>
      <c r="Q5145" s="6"/>
      <c r="R5145" s="9"/>
      <c r="S5145" s="8"/>
      <c r="T5145" s="8"/>
      <c r="U5145" s="8"/>
      <c r="V5145" s="8"/>
      <c r="W5145" s="8"/>
      <c r="X5145" s="6"/>
      <c r="Y5145" s="6"/>
    </row>
    <row r="5146" spans="1:25" x14ac:dyDescent="0.3">
      <c r="A5146" s="6" t="s">
        <v>18250</v>
      </c>
      <c r="B5146" s="6"/>
      <c r="C5146" s="6" t="s">
        <v>2587</v>
      </c>
      <c r="D5146" s="6" t="str">
        <f t="shared" si="240"/>
        <v>ORD26001278</v>
      </c>
      <c r="E5146" s="10">
        <v>46293</v>
      </c>
      <c r="F5146" s="6" t="s">
        <v>12294</v>
      </c>
      <c r="G5146" s="6" t="s">
        <v>18</v>
      </c>
      <c r="H5146" s="8">
        <v>6797</v>
      </c>
      <c r="I5146" s="8">
        <v>20.39</v>
      </c>
      <c r="J5146" s="8">
        <v>3.67</v>
      </c>
      <c r="K5146" s="8">
        <v>6772.94</v>
      </c>
      <c r="L5146" s="10">
        <v>46295</v>
      </c>
      <c r="M5146" s="6" t="s">
        <v>18207</v>
      </c>
      <c r="N5146" s="6" t="str">
        <f>IF(COUNTIF($A$2:A5146,A5146)&gt;1,"DUP","OK")</f>
        <v>OK</v>
      </c>
      <c r="O5146" s="6" t="str">
        <f t="shared" si="241"/>
        <v>ORD26001278</v>
      </c>
      <c r="P5146" s="6" t="str">
        <f t="shared" si="242"/>
        <v>Sep</v>
      </c>
      <c r="Q5146" s="6"/>
      <c r="R5146" s="9"/>
      <c r="S5146" s="8"/>
      <c r="T5146" s="8"/>
      <c r="U5146" s="8"/>
      <c r="V5146" s="8"/>
      <c r="W5146" s="8"/>
      <c r="X5146" s="6"/>
      <c r="Y5146" s="6"/>
    </row>
    <row r="5147" spans="1:25" x14ac:dyDescent="0.3">
      <c r="A5147" s="6" t="s">
        <v>18251</v>
      </c>
      <c r="B5147" s="6"/>
      <c r="C5147" s="6" t="s">
        <v>2591</v>
      </c>
      <c r="D5147" s="6" t="str">
        <f t="shared" si="240"/>
        <v>ORD26001280</v>
      </c>
      <c r="E5147" s="10">
        <v>46293</v>
      </c>
      <c r="F5147" s="6" t="s">
        <v>12294</v>
      </c>
      <c r="G5147" s="6" t="s">
        <v>18</v>
      </c>
      <c r="H5147" s="8">
        <v>1148</v>
      </c>
      <c r="I5147" s="8">
        <v>0</v>
      </c>
      <c r="J5147" s="8">
        <v>0</v>
      </c>
      <c r="K5147" s="8">
        <v>1148</v>
      </c>
      <c r="L5147" s="10">
        <v>46295</v>
      </c>
      <c r="M5147" s="6" t="s">
        <v>18207</v>
      </c>
      <c r="N5147" s="6" t="str">
        <f>IF(COUNTIF($A$2:A5147,A5147)&gt;1,"DUP","OK")</f>
        <v>OK</v>
      </c>
      <c r="O5147" s="6" t="str">
        <f t="shared" si="241"/>
        <v>ORD26001280</v>
      </c>
      <c r="P5147" s="6" t="str">
        <f t="shared" si="242"/>
        <v>Sep</v>
      </c>
      <c r="Q5147" s="6"/>
      <c r="R5147" s="9"/>
      <c r="S5147" s="8"/>
      <c r="T5147" s="8"/>
      <c r="U5147" s="8"/>
      <c r="V5147" s="8"/>
      <c r="W5147" s="8"/>
      <c r="X5147" s="6"/>
      <c r="Y5147" s="6"/>
    </row>
    <row r="5148" spans="1:25" x14ac:dyDescent="0.3">
      <c r="A5148" s="6" t="s">
        <v>18252</v>
      </c>
      <c r="B5148" s="6"/>
      <c r="C5148" s="6" t="s">
        <v>18253</v>
      </c>
      <c r="D5148" s="6" t="str">
        <f t="shared" si="240"/>
        <v>ORD26001315</v>
      </c>
      <c r="E5148" s="10">
        <v>46293</v>
      </c>
      <c r="F5148" s="6" t="s">
        <v>12294</v>
      </c>
      <c r="G5148" s="6" t="s">
        <v>18</v>
      </c>
      <c r="H5148" s="8">
        <v>3998</v>
      </c>
      <c r="I5148" s="8">
        <v>11.99</v>
      </c>
      <c r="J5148" s="8">
        <v>2.16</v>
      </c>
      <c r="K5148" s="8">
        <v>3983.85</v>
      </c>
      <c r="L5148" s="10">
        <v>46295</v>
      </c>
      <c r="M5148" s="6" t="s">
        <v>18207</v>
      </c>
      <c r="N5148" s="6" t="str">
        <f>IF(COUNTIF($A$2:A5148,A5148)&gt;1,"DUP","OK")</f>
        <v>OK</v>
      </c>
      <c r="O5148" s="6" t="str">
        <f t="shared" si="241"/>
        <v>ORD26001315</v>
      </c>
      <c r="P5148" s="6" t="str">
        <f t="shared" si="242"/>
        <v>Sep</v>
      </c>
      <c r="Q5148" s="6"/>
      <c r="R5148" s="9"/>
      <c r="S5148" s="8"/>
      <c r="T5148" s="8"/>
      <c r="U5148" s="8"/>
      <c r="V5148" s="8"/>
      <c r="W5148" s="8"/>
      <c r="X5148" s="6"/>
      <c r="Y5148" s="6"/>
    </row>
    <row r="5149" spans="1:25" x14ac:dyDescent="0.3">
      <c r="A5149" s="6" t="s">
        <v>18254</v>
      </c>
      <c r="B5149" s="6"/>
      <c r="C5149" s="6" t="s">
        <v>2689</v>
      </c>
      <c r="D5149" s="6" t="str">
        <f t="shared" si="240"/>
        <v>ORD26001329</v>
      </c>
      <c r="E5149" s="10">
        <v>46293</v>
      </c>
      <c r="F5149" s="6" t="s">
        <v>12294</v>
      </c>
      <c r="G5149" s="6" t="s">
        <v>27</v>
      </c>
      <c r="H5149" s="8">
        <v>7998</v>
      </c>
      <c r="I5149" s="8">
        <v>127.97</v>
      </c>
      <c r="J5149" s="8">
        <v>23.03</v>
      </c>
      <c r="K5149" s="8">
        <v>7847</v>
      </c>
      <c r="L5149" s="10">
        <v>46295</v>
      </c>
      <c r="M5149" s="6" t="s">
        <v>18207</v>
      </c>
      <c r="N5149" s="6" t="str">
        <f>IF(COUNTIF($A$2:A5149,A5149)&gt;1,"DUP","OK")</f>
        <v>OK</v>
      </c>
      <c r="O5149" s="6" t="str">
        <f t="shared" si="241"/>
        <v>ORD26001329</v>
      </c>
      <c r="P5149" s="6" t="str">
        <f t="shared" si="242"/>
        <v>Sep</v>
      </c>
      <c r="Q5149" s="6"/>
      <c r="R5149" s="9"/>
      <c r="S5149" s="8"/>
      <c r="T5149" s="8"/>
      <c r="U5149" s="8"/>
      <c r="V5149" s="8"/>
      <c r="W5149" s="8"/>
      <c r="X5149" s="6"/>
      <c r="Y5149" s="6"/>
    </row>
    <row r="5150" spans="1:25" x14ac:dyDescent="0.3">
      <c r="A5150" s="6" t="s">
        <v>18255</v>
      </c>
      <c r="B5150" s="6"/>
      <c r="C5150" s="6" t="s">
        <v>2695</v>
      </c>
      <c r="D5150" s="6" t="str">
        <f t="shared" si="240"/>
        <v>ORD26001332</v>
      </c>
      <c r="E5150" s="10">
        <v>46293</v>
      </c>
      <c r="F5150" s="6" t="s">
        <v>12294</v>
      </c>
      <c r="G5150" s="6" t="s">
        <v>27</v>
      </c>
      <c r="H5150" s="8">
        <v>1299</v>
      </c>
      <c r="I5150" s="8">
        <v>23.38</v>
      </c>
      <c r="J5150" s="8">
        <v>4.21</v>
      </c>
      <c r="K5150" s="8">
        <v>1271.4100000000001</v>
      </c>
      <c r="L5150" s="10">
        <v>46295</v>
      </c>
      <c r="M5150" s="6" t="s">
        <v>18207</v>
      </c>
      <c r="N5150" s="6" t="str">
        <f>IF(COUNTIF($A$2:A5150,A5150)&gt;1,"DUP","OK")</f>
        <v>OK</v>
      </c>
      <c r="O5150" s="6" t="str">
        <f t="shared" si="241"/>
        <v>ORD26001332</v>
      </c>
      <c r="P5150" s="6" t="str">
        <f t="shared" si="242"/>
        <v>Sep</v>
      </c>
      <c r="Q5150" s="6"/>
      <c r="R5150" s="9"/>
      <c r="S5150" s="8"/>
      <c r="T5150" s="8"/>
      <c r="U5150" s="8"/>
      <c r="V5150" s="8"/>
      <c r="W5150" s="8"/>
      <c r="X5150" s="6"/>
      <c r="Y5150" s="6"/>
    </row>
    <row r="5151" spans="1:25" x14ac:dyDescent="0.3">
      <c r="A5151" s="6" t="s">
        <v>18256</v>
      </c>
      <c r="B5151" s="6"/>
      <c r="C5151" s="6" t="s">
        <v>2791</v>
      </c>
      <c r="D5151" s="6" t="str">
        <f t="shared" si="240"/>
        <v>ORD26001380</v>
      </c>
      <c r="E5151" s="10">
        <v>46293</v>
      </c>
      <c r="F5151" s="6" t="s">
        <v>12294</v>
      </c>
      <c r="G5151" s="6" t="s">
        <v>27</v>
      </c>
      <c r="H5151" s="8">
        <v>2798</v>
      </c>
      <c r="I5151" s="8">
        <v>44.77</v>
      </c>
      <c r="J5151" s="8">
        <v>8.06</v>
      </c>
      <c r="K5151" s="8">
        <v>2745.17</v>
      </c>
      <c r="L5151" s="10">
        <v>46295</v>
      </c>
      <c r="M5151" s="6" t="s">
        <v>18207</v>
      </c>
      <c r="N5151" s="6" t="str">
        <f>IF(COUNTIF($A$2:A5151,A5151)&gt;1,"DUP","OK")</f>
        <v>OK</v>
      </c>
      <c r="O5151" s="6" t="str">
        <f t="shared" si="241"/>
        <v>ORD26001380</v>
      </c>
      <c r="P5151" s="6" t="str">
        <f t="shared" si="242"/>
        <v>Sep</v>
      </c>
      <c r="Q5151" s="6"/>
      <c r="R5151" s="9"/>
      <c r="S5151" s="8"/>
      <c r="T5151" s="8"/>
      <c r="U5151" s="8"/>
      <c r="V5151" s="8"/>
      <c r="W5151" s="8"/>
      <c r="X5151" s="6"/>
      <c r="Y5151" s="6"/>
    </row>
    <row r="5152" spans="1:25" x14ac:dyDescent="0.3">
      <c r="A5152" s="6" t="s">
        <v>18257</v>
      </c>
      <c r="B5152" s="6"/>
      <c r="C5152" s="6" t="s">
        <v>2859</v>
      </c>
      <c r="D5152" s="6" t="str">
        <f t="shared" si="240"/>
        <v>ORD26001414</v>
      </c>
      <c r="E5152" s="10">
        <v>46293</v>
      </c>
      <c r="F5152" s="6" t="s">
        <v>12294</v>
      </c>
      <c r="G5152" s="6" t="s">
        <v>18</v>
      </c>
      <c r="H5152" s="8">
        <v>4298</v>
      </c>
      <c r="I5152" s="8">
        <v>12.89</v>
      </c>
      <c r="J5152" s="8">
        <v>2.3199999999999998</v>
      </c>
      <c r="K5152" s="8">
        <v>4282.79</v>
      </c>
      <c r="L5152" s="10">
        <v>46295</v>
      </c>
      <c r="M5152" s="6" t="s">
        <v>18207</v>
      </c>
      <c r="N5152" s="6" t="str">
        <f>IF(COUNTIF($A$2:A5152,A5152)&gt;1,"DUP","OK")</f>
        <v>OK</v>
      </c>
      <c r="O5152" s="6" t="str">
        <f t="shared" si="241"/>
        <v>ORD26001414</v>
      </c>
      <c r="P5152" s="6" t="str">
        <f t="shared" si="242"/>
        <v>Sep</v>
      </c>
      <c r="Q5152" s="6"/>
      <c r="R5152" s="9"/>
      <c r="S5152" s="8"/>
      <c r="T5152" s="8"/>
      <c r="U5152" s="8"/>
      <c r="V5152" s="8"/>
      <c r="W5152" s="8"/>
      <c r="X5152" s="6"/>
      <c r="Y5152" s="6"/>
    </row>
    <row r="5153" spans="1:25" x14ac:dyDescent="0.3">
      <c r="A5153" s="6" t="s">
        <v>18258</v>
      </c>
      <c r="B5153" s="6"/>
      <c r="C5153" s="6" t="s">
        <v>2902</v>
      </c>
      <c r="D5153" s="6" t="str">
        <f t="shared" si="240"/>
        <v>ORD26001437</v>
      </c>
      <c r="E5153" s="10">
        <v>46293</v>
      </c>
      <c r="F5153" s="6" t="s">
        <v>12294</v>
      </c>
      <c r="G5153" s="6" t="s">
        <v>43</v>
      </c>
      <c r="H5153" s="8">
        <v>4798</v>
      </c>
      <c r="I5153" s="8">
        <v>57.58</v>
      </c>
      <c r="J5153" s="8">
        <v>10.36</v>
      </c>
      <c r="K5153" s="8">
        <v>4730.0600000000004</v>
      </c>
      <c r="L5153" s="10">
        <v>46295</v>
      </c>
      <c r="M5153" s="6" t="s">
        <v>18207</v>
      </c>
      <c r="N5153" s="6" t="str">
        <f>IF(COUNTIF($A$2:A5153,A5153)&gt;1,"DUP","OK")</f>
        <v>OK</v>
      </c>
      <c r="O5153" s="6" t="str">
        <f t="shared" si="241"/>
        <v>ORD26001437</v>
      </c>
      <c r="P5153" s="6" t="str">
        <f t="shared" si="242"/>
        <v>Sep</v>
      </c>
      <c r="Q5153" s="6"/>
      <c r="R5153" s="9"/>
      <c r="S5153" s="8"/>
      <c r="T5153" s="8"/>
      <c r="U5153" s="8"/>
      <c r="V5153" s="8"/>
      <c r="W5153" s="8"/>
      <c r="X5153" s="6"/>
      <c r="Y5153" s="6"/>
    </row>
    <row r="5154" spans="1:25" x14ac:dyDescent="0.3">
      <c r="A5154" s="6" t="s">
        <v>18259</v>
      </c>
      <c r="B5154" s="6"/>
      <c r="C5154" s="6" t="s">
        <v>3084</v>
      </c>
      <c r="D5154" s="6" t="str">
        <f t="shared" si="240"/>
        <v>ORD26001528</v>
      </c>
      <c r="E5154" s="10">
        <v>46293</v>
      </c>
      <c r="F5154" s="6" t="s">
        <v>12294</v>
      </c>
      <c r="G5154" s="6" t="s">
        <v>27</v>
      </c>
      <c r="H5154" s="8">
        <v>1799</v>
      </c>
      <c r="I5154" s="8">
        <v>32.380000000000003</v>
      </c>
      <c r="J5154" s="8">
        <v>5.83</v>
      </c>
      <c r="K5154" s="8">
        <v>1760.79</v>
      </c>
      <c r="L5154" s="10">
        <v>46295</v>
      </c>
      <c r="M5154" s="6" t="s">
        <v>18207</v>
      </c>
      <c r="N5154" s="6" t="str">
        <f>IF(COUNTIF($A$2:A5154,A5154)&gt;1,"DUP","OK")</f>
        <v>OK</v>
      </c>
      <c r="O5154" s="6" t="str">
        <f t="shared" si="241"/>
        <v>ORD26001528</v>
      </c>
      <c r="P5154" s="6" t="str">
        <f t="shared" si="242"/>
        <v>Sep</v>
      </c>
      <c r="Q5154" s="6"/>
      <c r="R5154" s="9"/>
      <c r="S5154" s="8"/>
      <c r="T5154" s="8"/>
      <c r="U5154" s="8"/>
      <c r="V5154" s="8"/>
      <c r="W5154" s="8"/>
      <c r="X5154" s="6"/>
      <c r="Y5154" s="6"/>
    </row>
    <row r="5155" spans="1:25" x14ac:dyDescent="0.3">
      <c r="A5155" s="6" t="s">
        <v>18260</v>
      </c>
      <c r="B5155" s="6"/>
      <c r="C5155" s="6" t="s">
        <v>18261</v>
      </c>
      <c r="D5155" s="6" t="str">
        <f t="shared" si="240"/>
        <v>ORD26001552</v>
      </c>
      <c r="E5155" s="10">
        <v>46293</v>
      </c>
      <c r="F5155" s="6" t="s">
        <v>12294</v>
      </c>
      <c r="G5155" s="6" t="s">
        <v>18</v>
      </c>
      <c r="H5155" s="8">
        <v>4999</v>
      </c>
      <c r="I5155" s="8">
        <v>15</v>
      </c>
      <c r="J5155" s="8">
        <v>2.7</v>
      </c>
      <c r="K5155" s="8">
        <v>4981.3</v>
      </c>
      <c r="L5155" s="10">
        <v>46295</v>
      </c>
      <c r="M5155" s="6" t="s">
        <v>18207</v>
      </c>
      <c r="N5155" s="6" t="str">
        <f>IF(COUNTIF($A$2:A5155,A5155)&gt;1,"DUP","OK")</f>
        <v>OK</v>
      </c>
      <c r="O5155" s="6" t="str">
        <f t="shared" si="241"/>
        <v>ORD26001552</v>
      </c>
      <c r="P5155" s="6" t="str">
        <f t="shared" si="242"/>
        <v>Sep</v>
      </c>
      <c r="Q5155" s="6"/>
      <c r="R5155" s="9"/>
      <c r="S5155" s="8"/>
      <c r="T5155" s="8"/>
      <c r="U5155" s="8"/>
      <c r="V5155" s="8"/>
      <c r="W5155" s="8"/>
      <c r="X5155" s="6"/>
      <c r="Y5155" s="6"/>
    </row>
    <row r="5156" spans="1:25" x14ac:dyDescent="0.3">
      <c r="A5156" s="6" t="s">
        <v>18262</v>
      </c>
      <c r="B5156" s="6"/>
      <c r="C5156" s="6" t="s">
        <v>18263</v>
      </c>
      <c r="D5156" s="6" t="str">
        <f t="shared" si="240"/>
        <v>ORD26001586</v>
      </c>
      <c r="E5156" s="10">
        <v>46293</v>
      </c>
      <c r="F5156" s="6" t="s">
        <v>12294</v>
      </c>
      <c r="G5156" s="6" t="s">
        <v>18</v>
      </c>
      <c r="H5156" s="8">
        <v>1499</v>
      </c>
      <c r="I5156" s="8">
        <v>0</v>
      </c>
      <c r="J5156" s="8">
        <v>0</v>
      </c>
      <c r="K5156" s="8">
        <v>1499</v>
      </c>
      <c r="L5156" s="10">
        <v>46295</v>
      </c>
      <c r="M5156" s="6" t="s">
        <v>18207</v>
      </c>
      <c r="N5156" s="6" t="str">
        <f>IF(COUNTIF($A$2:A5156,A5156)&gt;1,"DUP","OK")</f>
        <v>OK</v>
      </c>
      <c r="O5156" s="6" t="str">
        <f t="shared" si="241"/>
        <v>ORD26001586</v>
      </c>
      <c r="P5156" s="6" t="str">
        <f t="shared" si="242"/>
        <v>Sep</v>
      </c>
      <c r="Q5156" s="6"/>
      <c r="R5156" s="9"/>
      <c r="S5156" s="8"/>
      <c r="T5156" s="8"/>
      <c r="U5156" s="8"/>
      <c r="V5156" s="8"/>
      <c r="W5156" s="8"/>
      <c r="X5156" s="6"/>
      <c r="Y5156" s="6"/>
    </row>
    <row r="5157" spans="1:25" x14ac:dyDescent="0.3">
      <c r="A5157" s="6" t="s">
        <v>18264</v>
      </c>
      <c r="B5157" s="6"/>
      <c r="C5157" s="6" t="s">
        <v>3225</v>
      </c>
      <c r="D5157" s="6" t="str">
        <f t="shared" si="240"/>
        <v>ORD26001600</v>
      </c>
      <c r="E5157" s="10">
        <v>46293</v>
      </c>
      <c r="F5157" s="6" t="s">
        <v>12294</v>
      </c>
      <c r="G5157" s="6" t="s">
        <v>18</v>
      </c>
      <c r="H5157" s="8">
        <v>4999</v>
      </c>
      <c r="I5157" s="8">
        <v>15</v>
      </c>
      <c r="J5157" s="8">
        <v>2.7</v>
      </c>
      <c r="K5157" s="8">
        <v>4981.3</v>
      </c>
      <c r="L5157" s="10">
        <v>46295</v>
      </c>
      <c r="M5157" s="6" t="s">
        <v>18207</v>
      </c>
      <c r="N5157" s="6" t="str">
        <f>IF(COUNTIF($A$2:A5157,A5157)&gt;1,"DUP","OK")</f>
        <v>OK</v>
      </c>
      <c r="O5157" s="6" t="str">
        <f t="shared" si="241"/>
        <v>ORD26001600</v>
      </c>
      <c r="P5157" s="6" t="str">
        <f t="shared" si="242"/>
        <v>Sep</v>
      </c>
      <c r="Q5157" s="6"/>
      <c r="R5157" s="9"/>
      <c r="S5157" s="8"/>
      <c r="T5157" s="8"/>
      <c r="U5157" s="8"/>
      <c r="V5157" s="8"/>
      <c r="W5157" s="8"/>
      <c r="X5157" s="6"/>
      <c r="Y5157" s="6"/>
    </row>
    <row r="5158" spans="1:25" x14ac:dyDescent="0.3">
      <c r="A5158" s="6" t="s">
        <v>18265</v>
      </c>
      <c r="B5158" s="6"/>
      <c r="C5158" s="6" t="s">
        <v>3249</v>
      </c>
      <c r="D5158" s="6" t="str">
        <f t="shared" si="240"/>
        <v>ORD26001612</v>
      </c>
      <c r="E5158" s="10">
        <v>46293</v>
      </c>
      <c r="F5158" s="6" t="s">
        <v>12294</v>
      </c>
      <c r="G5158" s="6" t="s">
        <v>54</v>
      </c>
      <c r="H5158" s="8">
        <v>3499</v>
      </c>
      <c r="I5158" s="8">
        <v>59.48</v>
      </c>
      <c r="J5158" s="8">
        <v>10.71</v>
      </c>
      <c r="K5158" s="8">
        <v>3428.81</v>
      </c>
      <c r="L5158" s="10">
        <v>46295</v>
      </c>
      <c r="M5158" s="6" t="s">
        <v>18207</v>
      </c>
      <c r="N5158" s="6" t="str">
        <f>IF(COUNTIF($A$2:A5158,A5158)&gt;1,"DUP","OK")</f>
        <v>OK</v>
      </c>
      <c r="O5158" s="6" t="str">
        <f t="shared" si="241"/>
        <v>ORD26001612</v>
      </c>
      <c r="P5158" s="6" t="str">
        <f t="shared" si="242"/>
        <v>Sep</v>
      </c>
      <c r="Q5158" s="6"/>
      <c r="R5158" s="9"/>
      <c r="S5158" s="8"/>
      <c r="T5158" s="8"/>
      <c r="U5158" s="8"/>
      <c r="V5158" s="8"/>
      <c r="W5158" s="8"/>
      <c r="X5158" s="6"/>
      <c r="Y5158" s="6"/>
    </row>
    <row r="5159" spans="1:25" x14ac:dyDescent="0.3">
      <c r="A5159" s="6" t="s">
        <v>18266</v>
      </c>
      <c r="B5159" s="6"/>
      <c r="C5159" s="6" t="s">
        <v>3269</v>
      </c>
      <c r="D5159" s="6" t="str">
        <f t="shared" si="240"/>
        <v>ORD26001622</v>
      </c>
      <c r="E5159" s="10">
        <v>46293</v>
      </c>
      <c r="F5159" s="6" t="s">
        <v>12294</v>
      </c>
      <c r="G5159" s="6" t="s">
        <v>54</v>
      </c>
      <c r="H5159" s="8">
        <v>3598</v>
      </c>
      <c r="I5159" s="8">
        <v>61.17</v>
      </c>
      <c r="J5159" s="8">
        <v>11.01</v>
      </c>
      <c r="K5159" s="8">
        <v>3525.82</v>
      </c>
      <c r="L5159" s="10">
        <v>46295</v>
      </c>
      <c r="M5159" s="6" t="s">
        <v>18207</v>
      </c>
      <c r="N5159" s="6" t="str">
        <f>IF(COUNTIF($A$2:A5159,A5159)&gt;1,"DUP","OK")</f>
        <v>OK</v>
      </c>
      <c r="O5159" s="6" t="str">
        <f t="shared" si="241"/>
        <v>ORD26001622</v>
      </c>
      <c r="P5159" s="6" t="str">
        <f t="shared" si="242"/>
        <v>Sep</v>
      </c>
      <c r="Q5159" s="6"/>
      <c r="R5159" s="9"/>
      <c r="S5159" s="8"/>
      <c r="T5159" s="8"/>
      <c r="U5159" s="8"/>
      <c r="V5159" s="8"/>
      <c r="W5159" s="8"/>
      <c r="X5159" s="6"/>
      <c r="Y5159" s="6"/>
    </row>
    <row r="5160" spans="1:25" x14ac:dyDescent="0.3">
      <c r="A5160" s="6" t="s">
        <v>18267</v>
      </c>
      <c r="B5160" s="6"/>
      <c r="C5160" s="6" t="s">
        <v>18268</v>
      </c>
      <c r="D5160" s="6" t="str">
        <f t="shared" si="240"/>
        <v>ORD26001662</v>
      </c>
      <c r="E5160" s="10">
        <v>46293</v>
      </c>
      <c r="F5160" s="6" t="s">
        <v>12294</v>
      </c>
      <c r="G5160" s="6" t="s">
        <v>18</v>
      </c>
      <c r="H5160" s="8">
        <v>499</v>
      </c>
      <c r="I5160" s="8">
        <v>0</v>
      </c>
      <c r="J5160" s="8">
        <v>0</v>
      </c>
      <c r="K5160" s="8">
        <v>499</v>
      </c>
      <c r="L5160" s="10">
        <v>46295</v>
      </c>
      <c r="M5160" s="6" t="s">
        <v>18207</v>
      </c>
      <c r="N5160" s="6" t="str">
        <f>IF(COUNTIF($A$2:A5160,A5160)&gt;1,"DUP","OK")</f>
        <v>OK</v>
      </c>
      <c r="O5160" s="6" t="str">
        <f t="shared" si="241"/>
        <v>ORD26001662</v>
      </c>
      <c r="P5160" s="6" t="str">
        <f t="shared" si="242"/>
        <v>Sep</v>
      </c>
      <c r="Q5160" s="6"/>
      <c r="R5160" s="9"/>
      <c r="S5160" s="8"/>
      <c r="T5160" s="8"/>
      <c r="U5160" s="8"/>
      <c r="V5160" s="8"/>
      <c r="W5160" s="8"/>
      <c r="X5160" s="6"/>
      <c r="Y5160" s="6"/>
    </row>
    <row r="5161" spans="1:25" x14ac:dyDescent="0.3">
      <c r="A5161" s="6" t="s">
        <v>18269</v>
      </c>
      <c r="B5161" s="6"/>
      <c r="C5161" s="6" t="s">
        <v>3713</v>
      </c>
      <c r="D5161" s="6" t="str">
        <f t="shared" si="240"/>
        <v>ORD26001848</v>
      </c>
      <c r="E5161" s="10">
        <v>46293</v>
      </c>
      <c r="F5161" s="6" t="s">
        <v>12294</v>
      </c>
      <c r="G5161" s="6" t="s">
        <v>18</v>
      </c>
      <c r="H5161" s="8">
        <v>6397</v>
      </c>
      <c r="I5161" s="8">
        <v>19.190000000000001</v>
      </c>
      <c r="J5161" s="8">
        <v>3.45</v>
      </c>
      <c r="K5161" s="8">
        <v>6374.36</v>
      </c>
      <c r="L5161" s="10">
        <v>46295</v>
      </c>
      <c r="M5161" s="6" t="s">
        <v>18207</v>
      </c>
      <c r="N5161" s="6" t="str">
        <f>IF(COUNTIF($A$2:A5161,A5161)&gt;1,"DUP","OK")</f>
        <v>OK</v>
      </c>
      <c r="O5161" s="6" t="str">
        <f t="shared" si="241"/>
        <v>ORD26001848</v>
      </c>
      <c r="P5161" s="6" t="str">
        <f t="shared" si="242"/>
        <v>Sep</v>
      </c>
      <c r="Q5161" s="6"/>
      <c r="R5161" s="9"/>
      <c r="S5161" s="8"/>
      <c r="T5161" s="8"/>
      <c r="U5161" s="8"/>
      <c r="V5161" s="8"/>
      <c r="W5161" s="8"/>
      <c r="X5161" s="6"/>
      <c r="Y5161" s="6"/>
    </row>
    <row r="5162" spans="1:25" x14ac:dyDescent="0.3">
      <c r="A5162" s="6" t="s">
        <v>18270</v>
      </c>
      <c r="B5162" s="6"/>
      <c r="C5162" s="6" t="s">
        <v>3805</v>
      </c>
      <c r="D5162" s="6" t="str">
        <f t="shared" si="240"/>
        <v>ORD26001894</v>
      </c>
      <c r="E5162" s="10">
        <v>46293</v>
      </c>
      <c r="F5162" s="6" t="s">
        <v>12294</v>
      </c>
      <c r="G5162" s="6" t="s">
        <v>18</v>
      </c>
      <c r="H5162" s="8">
        <v>7999</v>
      </c>
      <c r="I5162" s="8">
        <v>24</v>
      </c>
      <c r="J5162" s="8">
        <v>4.32</v>
      </c>
      <c r="K5162" s="8">
        <v>7970.68</v>
      </c>
      <c r="L5162" s="10">
        <v>46295</v>
      </c>
      <c r="M5162" s="6" t="s">
        <v>18207</v>
      </c>
      <c r="N5162" s="6" t="str">
        <f>IF(COUNTIF($A$2:A5162,A5162)&gt;1,"DUP","OK")</f>
        <v>OK</v>
      </c>
      <c r="O5162" s="6" t="str">
        <f t="shared" si="241"/>
        <v>ORD26001894</v>
      </c>
      <c r="P5162" s="6" t="str">
        <f t="shared" si="242"/>
        <v>Sep</v>
      </c>
      <c r="Q5162" s="6"/>
      <c r="R5162" s="9"/>
      <c r="S5162" s="8"/>
      <c r="T5162" s="8"/>
      <c r="U5162" s="8"/>
      <c r="V5162" s="8"/>
      <c r="W5162" s="8"/>
      <c r="X5162" s="6"/>
      <c r="Y5162" s="6"/>
    </row>
    <row r="5163" spans="1:25" x14ac:dyDescent="0.3">
      <c r="A5163" s="6" t="s">
        <v>18271</v>
      </c>
      <c r="B5163" s="6"/>
      <c r="C5163" s="6" t="s">
        <v>3815</v>
      </c>
      <c r="D5163" s="6" t="str">
        <f t="shared" si="240"/>
        <v>ORD26001899</v>
      </c>
      <c r="E5163" s="10">
        <v>46293</v>
      </c>
      <c r="F5163" s="6" t="s">
        <v>12294</v>
      </c>
      <c r="G5163" s="6" t="s">
        <v>54</v>
      </c>
      <c r="H5163" s="8">
        <v>12497</v>
      </c>
      <c r="I5163" s="8">
        <v>212.45</v>
      </c>
      <c r="J5163" s="8">
        <v>38.24</v>
      </c>
      <c r="K5163" s="8">
        <v>12246.31</v>
      </c>
      <c r="L5163" s="10">
        <v>46295</v>
      </c>
      <c r="M5163" s="6" t="s">
        <v>18207</v>
      </c>
      <c r="N5163" s="6" t="str">
        <f>IF(COUNTIF($A$2:A5163,A5163)&gt;1,"DUP","OK")</f>
        <v>OK</v>
      </c>
      <c r="O5163" s="6" t="str">
        <f t="shared" si="241"/>
        <v>ORD26001899</v>
      </c>
      <c r="P5163" s="6" t="str">
        <f t="shared" si="242"/>
        <v>Sep</v>
      </c>
      <c r="Q5163" s="6"/>
      <c r="R5163" s="9"/>
      <c r="S5163" s="8"/>
      <c r="T5163" s="8"/>
      <c r="U5163" s="8"/>
      <c r="V5163" s="8"/>
      <c r="W5163" s="8"/>
      <c r="X5163" s="6"/>
      <c r="Y5163" s="6"/>
    </row>
    <row r="5164" spans="1:25" x14ac:dyDescent="0.3">
      <c r="A5164" s="6" t="s">
        <v>18272</v>
      </c>
      <c r="B5164" s="6"/>
      <c r="C5164" s="6" t="s">
        <v>3871</v>
      </c>
      <c r="D5164" s="6" t="str">
        <f t="shared" si="240"/>
        <v>ORD26001927</v>
      </c>
      <c r="E5164" s="10">
        <v>46293</v>
      </c>
      <c r="F5164" s="6" t="s">
        <v>12294</v>
      </c>
      <c r="G5164" s="6" t="s">
        <v>18</v>
      </c>
      <c r="H5164" s="8">
        <v>299</v>
      </c>
      <c r="I5164" s="8">
        <v>0</v>
      </c>
      <c r="J5164" s="8">
        <v>0</v>
      </c>
      <c r="K5164" s="8">
        <v>299</v>
      </c>
      <c r="L5164" s="10">
        <v>46295</v>
      </c>
      <c r="M5164" s="6" t="s">
        <v>18207</v>
      </c>
      <c r="N5164" s="6" t="str">
        <f>IF(COUNTIF($A$2:A5164,A5164)&gt;1,"DUP","OK")</f>
        <v>OK</v>
      </c>
      <c r="O5164" s="6" t="str">
        <f t="shared" si="241"/>
        <v>ORD26001927</v>
      </c>
      <c r="P5164" s="6" t="str">
        <f t="shared" si="242"/>
        <v>Sep</v>
      </c>
      <c r="Q5164" s="6"/>
      <c r="R5164" s="9"/>
      <c r="S5164" s="8"/>
      <c r="T5164" s="8"/>
      <c r="U5164" s="8"/>
      <c r="V5164" s="8"/>
      <c r="W5164" s="8"/>
      <c r="X5164" s="6"/>
      <c r="Y5164" s="6"/>
    </row>
    <row r="5165" spans="1:25" x14ac:dyDescent="0.3">
      <c r="A5165" s="6" t="s">
        <v>18273</v>
      </c>
      <c r="B5165" s="6"/>
      <c r="C5165" s="6" t="s">
        <v>4104</v>
      </c>
      <c r="D5165" s="6" t="str">
        <f t="shared" si="240"/>
        <v>ORD26002046</v>
      </c>
      <c r="E5165" s="10">
        <v>46293</v>
      </c>
      <c r="F5165" s="6" t="s">
        <v>12294</v>
      </c>
      <c r="G5165" s="6" t="s">
        <v>18</v>
      </c>
      <c r="H5165" s="8">
        <v>4999</v>
      </c>
      <c r="I5165" s="8">
        <v>15</v>
      </c>
      <c r="J5165" s="8">
        <v>2.7</v>
      </c>
      <c r="K5165" s="8">
        <v>4981.3</v>
      </c>
      <c r="L5165" s="10">
        <v>46295</v>
      </c>
      <c r="M5165" s="6" t="s">
        <v>18207</v>
      </c>
      <c r="N5165" s="6" t="str">
        <f>IF(COUNTIF($A$2:A5165,A5165)&gt;1,"DUP","OK")</f>
        <v>OK</v>
      </c>
      <c r="O5165" s="6" t="str">
        <f t="shared" si="241"/>
        <v>ORD26002046</v>
      </c>
      <c r="P5165" s="6" t="str">
        <f t="shared" si="242"/>
        <v>Sep</v>
      </c>
      <c r="Q5165" s="6"/>
      <c r="R5165" s="9"/>
      <c r="S5165" s="8"/>
      <c r="T5165" s="8"/>
      <c r="U5165" s="8"/>
      <c r="V5165" s="8"/>
      <c r="W5165" s="8"/>
      <c r="X5165" s="6"/>
      <c r="Y5165" s="6"/>
    </row>
    <row r="5166" spans="1:25" x14ac:dyDescent="0.3">
      <c r="A5166" s="6" t="s">
        <v>18274</v>
      </c>
      <c r="B5166" s="6"/>
      <c r="C5166" s="6" t="s">
        <v>4106</v>
      </c>
      <c r="D5166" s="6" t="str">
        <f t="shared" si="240"/>
        <v>ORD26002047</v>
      </c>
      <c r="E5166" s="10">
        <v>46293</v>
      </c>
      <c r="F5166" s="6" t="s">
        <v>12294</v>
      </c>
      <c r="G5166" s="6" t="s">
        <v>18</v>
      </c>
      <c r="H5166" s="8">
        <v>599</v>
      </c>
      <c r="I5166" s="8">
        <v>0</v>
      </c>
      <c r="J5166" s="8">
        <v>0</v>
      </c>
      <c r="K5166" s="8">
        <v>599</v>
      </c>
      <c r="L5166" s="10">
        <v>46295</v>
      </c>
      <c r="M5166" s="6" t="s">
        <v>18207</v>
      </c>
      <c r="N5166" s="6" t="str">
        <f>IF(COUNTIF($A$2:A5166,A5166)&gt;1,"DUP","OK")</f>
        <v>OK</v>
      </c>
      <c r="O5166" s="6" t="str">
        <f t="shared" si="241"/>
        <v>ORD26002047</v>
      </c>
      <c r="P5166" s="6" t="str">
        <f t="shared" si="242"/>
        <v>Sep</v>
      </c>
      <c r="Q5166" s="6"/>
      <c r="R5166" s="9"/>
      <c r="S5166" s="8"/>
      <c r="T5166" s="8"/>
      <c r="U5166" s="8"/>
      <c r="V5166" s="8"/>
      <c r="W5166" s="8"/>
      <c r="X5166" s="6"/>
      <c r="Y5166" s="6"/>
    </row>
    <row r="5167" spans="1:25" x14ac:dyDescent="0.3">
      <c r="A5167" s="6" t="s">
        <v>18275</v>
      </c>
      <c r="B5167" s="6"/>
      <c r="C5167" s="6" t="s">
        <v>4110</v>
      </c>
      <c r="D5167" s="6" t="str">
        <f t="shared" si="240"/>
        <v>ORD26002049</v>
      </c>
      <c r="E5167" s="10">
        <v>46293</v>
      </c>
      <c r="F5167" s="6" t="s">
        <v>12294</v>
      </c>
      <c r="G5167" s="6" t="s">
        <v>43</v>
      </c>
      <c r="H5167" s="8">
        <v>1798</v>
      </c>
      <c r="I5167" s="8">
        <v>26.97</v>
      </c>
      <c r="J5167" s="8">
        <v>4.8499999999999996</v>
      </c>
      <c r="K5167" s="8">
        <v>1766.18</v>
      </c>
      <c r="L5167" s="10">
        <v>46295</v>
      </c>
      <c r="M5167" s="6" t="s">
        <v>18207</v>
      </c>
      <c r="N5167" s="6" t="str">
        <f>IF(COUNTIF($A$2:A5167,A5167)&gt;1,"DUP","OK")</f>
        <v>OK</v>
      </c>
      <c r="O5167" s="6" t="str">
        <f t="shared" si="241"/>
        <v>ORD26002049</v>
      </c>
      <c r="P5167" s="6" t="str">
        <f t="shared" si="242"/>
        <v>Sep</v>
      </c>
      <c r="Q5167" s="6"/>
      <c r="R5167" s="9"/>
      <c r="S5167" s="8"/>
      <c r="T5167" s="8"/>
      <c r="U5167" s="8"/>
      <c r="V5167" s="8"/>
      <c r="W5167" s="8"/>
      <c r="X5167" s="6"/>
      <c r="Y5167" s="6"/>
    </row>
    <row r="5168" spans="1:25" x14ac:dyDescent="0.3">
      <c r="A5168" s="6" t="s">
        <v>18276</v>
      </c>
      <c r="B5168" s="6"/>
      <c r="C5168" s="6" t="s">
        <v>4122</v>
      </c>
      <c r="D5168" s="6" t="str">
        <f t="shared" si="240"/>
        <v>ORD26002055</v>
      </c>
      <c r="E5168" s="10">
        <v>46293</v>
      </c>
      <c r="F5168" s="6" t="s">
        <v>12294</v>
      </c>
      <c r="G5168" s="6" t="s">
        <v>18</v>
      </c>
      <c r="H5168" s="8">
        <v>999</v>
      </c>
      <c r="I5168" s="8">
        <v>0</v>
      </c>
      <c r="J5168" s="8">
        <v>0</v>
      </c>
      <c r="K5168" s="8">
        <v>999</v>
      </c>
      <c r="L5168" s="10">
        <v>46295</v>
      </c>
      <c r="M5168" s="6" t="s">
        <v>18207</v>
      </c>
      <c r="N5168" s="6" t="str">
        <f>IF(COUNTIF($A$2:A5168,A5168)&gt;1,"DUP","OK")</f>
        <v>OK</v>
      </c>
      <c r="O5168" s="6" t="str">
        <f t="shared" si="241"/>
        <v>ORD26002055</v>
      </c>
      <c r="P5168" s="6" t="str">
        <f t="shared" si="242"/>
        <v>Sep</v>
      </c>
      <c r="Q5168" s="6"/>
      <c r="R5168" s="9"/>
      <c r="S5168" s="8"/>
      <c r="T5168" s="8"/>
      <c r="U5168" s="8"/>
      <c r="V5168" s="8"/>
      <c r="W5168" s="8"/>
      <c r="X5168" s="6"/>
      <c r="Y5168" s="6"/>
    </row>
    <row r="5169" spans="1:25" x14ac:dyDescent="0.3">
      <c r="A5169" s="6" t="s">
        <v>18277</v>
      </c>
      <c r="B5169" s="6"/>
      <c r="C5169" s="6" t="s">
        <v>4160</v>
      </c>
      <c r="D5169" s="6" t="str">
        <f t="shared" si="240"/>
        <v>ORD26002074</v>
      </c>
      <c r="E5169" s="10">
        <v>46293</v>
      </c>
      <c r="F5169" s="6" t="s">
        <v>12294</v>
      </c>
      <c r="G5169" s="6" t="s">
        <v>18</v>
      </c>
      <c r="H5169" s="8">
        <v>499</v>
      </c>
      <c r="I5169" s="8">
        <v>0</v>
      </c>
      <c r="J5169" s="8">
        <v>0</v>
      </c>
      <c r="K5169" s="8">
        <v>499</v>
      </c>
      <c r="L5169" s="10">
        <v>46295</v>
      </c>
      <c r="M5169" s="6" t="s">
        <v>18207</v>
      </c>
      <c r="N5169" s="6" t="str">
        <f>IF(COUNTIF($A$2:A5169,A5169)&gt;1,"DUP","OK")</f>
        <v>OK</v>
      </c>
      <c r="O5169" s="6" t="str">
        <f t="shared" si="241"/>
        <v>ORD26002074</v>
      </c>
      <c r="P5169" s="6" t="str">
        <f t="shared" si="242"/>
        <v>Sep</v>
      </c>
      <c r="Q5169" s="6"/>
      <c r="R5169" s="9"/>
      <c r="S5169" s="8"/>
      <c r="T5169" s="8"/>
      <c r="U5169" s="8"/>
      <c r="V5169" s="8"/>
      <c r="W5169" s="8"/>
      <c r="X5169" s="6"/>
      <c r="Y5169" s="6"/>
    </row>
    <row r="5170" spans="1:25" x14ac:dyDescent="0.3">
      <c r="A5170" s="6" t="s">
        <v>18278</v>
      </c>
      <c r="B5170" s="6"/>
      <c r="C5170" s="6" t="s">
        <v>4162</v>
      </c>
      <c r="D5170" s="6" t="str">
        <f t="shared" si="240"/>
        <v>ORD26002075</v>
      </c>
      <c r="E5170" s="10">
        <v>46293</v>
      </c>
      <c r="F5170" s="6" t="s">
        <v>12294</v>
      </c>
      <c r="G5170" s="6" t="s">
        <v>43</v>
      </c>
      <c r="H5170" s="8">
        <v>599</v>
      </c>
      <c r="I5170" s="8">
        <v>8.99</v>
      </c>
      <c r="J5170" s="8">
        <v>1.62</v>
      </c>
      <c r="K5170" s="8">
        <v>588.39</v>
      </c>
      <c r="L5170" s="10">
        <v>46295</v>
      </c>
      <c r="M5170" s="6" t="s">
        <v>18207</v>
      </c>
      <c r="N5170" s="6" t="str">
        <f>IF(COUNTIF($A$2:A5170,A5170)&gt;1,"DUP","OK")</f>
        <v>OK</v>
      </c>
      <c r="O5170" s="6" t="str">
        <f t="shared" si="241"/>
        <v>ORD26002075</v>
      </c>
      <c r="P5170" s="6" t="str">
        <f t="shared" si="242"/>
        <v>Sep</v>
      </c>
      <c r="Q5170" s="6"/>
      <c r="R5170" s="9"/>
      <c r="S5170" s="8"/>
      <c r="T5170" s="8"/>
      <c r="U5170" s="8"/>
      <c r="V5170" s="8"/>
      <c r="W5170" s="8"/>
      <c r="X5170" s="6"/>
      <c r="Y5170" s="6"/>
    </row>
    <row r="5171" spans="1:25" x14ac:dyDescent="0.3">
      <c r="A5171" s="6" t="s">
        <v>18279</v>
      </c>
      <c r="B5171" s="6"/>
      <c r="C5171" s="6" t="s">
        <v>4210</v>
      </c>
      <c r="D5171" s="6" t="str">
        <f t="shared" si="240"/>
        <v>ORD26002100</v>
      </c>
      <c r="E5171" s="10">
        <v>46293</v>
      </c>
      <c r="F5171" s="6" t="s">
        <v>12294</v>
      </c>
      <c r="G5171" s="6" t="s">
        <v>18</v>
      </c>
      <c r="H5171" s="8">
        <v>7999</v>
      </c>
      <c r="I5171" s="8">
        <v>24</v>
      </c>
      <c r="J5171" s="8">
        <v>4.32</v>
      </c>
      <c r="K5171" s="8">
        <v>7970.68</v>
      </c>
      <c r="L5171" s="10">
        <v>46295</v>
      </c>
      <c r="M5171" s="6" t="s">
        <v>18207</v>
      </c>
      <c r="N5171" s="6" t="str">
        <f>IF(COUNTIF($A$2:A5171,A5171)&gt;1,"DUP","OK")</f>
        <v>OK</v>
      </c>
      <c r="O5171" s="6" t="str">
        <f t="shared" si="241"/>
        <v>ORD26002100</v>
      </c>
      <c r="P5171" s="6" t="str">
        <f t="shared" si="242"/>
        <v>Sep</v>
      </c>
      <c r="Q5171" s="6"/>
      <c r="R5171" s="9"/>
      <c r="S5171" s="8"/>
      <c r="T5171" s="8"/>
      <c r="U5171" s="8"/>
      <c r="V5171" s="8"/>
      <c r="W5171" s="8"/>
      <c r="X5171" s="6"/>
      <c r="Y5171" s="6"/>
    </row>
    <row r="5172" spans="1:25" x14ac:dyDescent="0.3">
      <c r="A5172" s="6" t="s">
        <v>18280</v>
      </c>
      <c r="B5172" s="6"/>
      <c r="C5172" s="6" t="s">
        <v>4247</v>
      </c>
      <c r="D5172" s="6" t="str">
        <f t="shared" si="240"/>
        <v>ORD26002119</v>
      </c>
      <c r="E5172" s="10">
        <v>46293</v>
      </c>
      <c r="F5172" s="6" t="s">
        <v>12294</v>
      </c>
      <c r="G5172" s="6" t="s">
        <v>18</v>
      </c>
      <c r="H5172" s="8">
        <v>499</v>
      </c>
      <c r="I5172" s="8">
        <v>0</v>
      </c>
      <c r="J5172" s="8">
        <v>0</v>
      </c>
      <c r="K5172" s="8">
        <v>499</v>
      </c>
      <c r="L5172" s="10">
        <v>46295</v>
      </c>
      <c r="M5172" s="6" t="s">
        <v>18207</v>
      </c>
      <c r="N5172" s="6" t="str">
        <f>IF(COUNTIF($A$2:A5172,A5172)&gt;1,"DUP","OK")</f>
        <v>OK</v>
      </c>
      <c r="O5172" s="6" t="str">
        <f t="shared" si="241"/>
        <v>ORD26002119</v>
      </c>
      <c r="P5172" s="6" t="str">
        <f t="shared" si="242"/>
        <v>Sep</v>
      </c>
      <c r="Q5172" s="6"/>
      <c r="R5172" s="9"/>
      <c r="S5172" s="8"/>
      <c r="T5172" s="8"/>
      <c r="U5172" s="8"/>
      <c r="V5172" s="8"/>
      <c r="W5172" s="8"/>
      <c r="X5172" s="6"/>
      <c r="Y5172" s="6"/>
    </row>
    <row r="5173" spans="1:25" x14ac:dyDescent="0.3">
      <c r="A5173" s="6" t="s">
        <v>18281</v>
      </c>
      <c r="B5173" s="6"/>
      <c r="C5173" s="6" t="s">
        <v>4265</v>
      </c>
      <c r="D5173" s="6" t="str">
        <f t="shared" si="240"/>
        <v>ORD26002128</v>
      </c>
      <c r="E5173" s="10">
        <v>46293</v>
      </c>
      <c r="F5173" s="6" t="s">
        <v>12294</v>
      </c>
      <c r="G5173" s="6" t="s">
        <v>18</v>
      </c>
      <c r="H5173" s="8">
        <v>7397</v>
      </c>
      <c r="I5173" s="8">
        <v>22.19</v>
      </c>
      <c r="J5173" s="8">
        <v>3.99</v>
      </c>
      <c r="K5173" s="8">
        <v>7370.82</v>
      </c>
      <c r="L5173" s="10">
        <v>46295</v>
      </c>
      <c r="M5173" s="6" t="s">
        <v>18207</v>
      </c>
      <c r="N5173" s="6" t="str">
        <f>IF(COUNTIF($A$2:A5173,A5173)&gt;1,"DUP","OK")</f>
        <v>OK</v>
      </c>
      <c r="O5173" s="6" t="str">
        <f t="shared" si="241"/>
        <v>ORD26002128</v>
      </c>
      <c r="P5173" s="6" t="str">
        <f t="shared" si="242"/>
        <v>Sep</v>
      </c>
      <c r="Q5173" s="6"/>
      <c r="R5173" s="9"/>
      <c r="S5173" s="8"/>
      <c r="T5173" s="8"/>
      <c r="U5173" s="8"/>
      <c r="V5173" s="8"/>
      <c r="W5173" s="8"/>
      <c r="X5173" s="6"/>
      <c r="Y5173" s="6"/>
    </row>
    <row r="5174" spans="1:25" x14ac:dyDescent="0.3">
      <c r="A5174" s="6" t="s">
        <v>18282</v>
      </c>
      <c r="B5174" s="6"/>
      <c r="C5174" s="6" t="s">
        <v>4283</v>
      </c>
      <c r="D5174" s="6" t="str">
        <f t="shared" si="240"/>
        <v>ORD26002137</v>
      </c>
      <c r="E5174" s="10">
        <v>46293</v>
      </c>
      <c r="F5174" s="6" t="s">
        <v>12294</v>
      </c>
      <c r="G5174" s="6" t="s">
        <v>27</v>
      </c>
      <c r="H5174" s="8">
        <v>2499</v>
      </c>
      <c r="I5174" s="8">
        <v>39.979999999999997</v>
      </c>
      <c r="J5174" s="8">
        <v>7.2</v>
      </c>
      <c r="K5174" s="8">
        <v>2451.8200000000002</v>
      </c>
      <c r="L5174" s="10">
        <v>46295</v>
      </c>
      <c r="M5174" s="6" t="s">
        <v>18207</v>
      </c>
      <c r="N5174" s="6" t="str">
        <f>IF(COUNTIF($A$2:A5174,A5174)&gt;1,"DUP","OK")</f>
        <v>OK</v>
      </c>
      <c r="O5174" s="6" t="str">
        <f t="shared" si="241"/>
        <v>ORD26002137</v>
      </c>
      <c r="P5174" s="6" t="str">
        <f t="shared" si="242"/>
        <v>Sep</v>
      </c>
      <c r="Q5174" s="6"/>
      <c r="R5174" s="9"/>
      <c r="S5174" s="8"/>
      <c r="T5174" s="8"/>
      <c r="U5174" s="8"/>
      <c r="V5174" s="8"/>
      <c r="W5174" s="8"/>
      <c r="X5174" s="6"/>
      <c r="Y5174" s="6"/>
    </row>
    <row r="5175" spans="1:25" x14ac:dyDescent="0.3">
      <c r="A5175" s="6" t="s">
        <v>18283</v>
      </c>
      <c r="B5175" s="6"/>
      <c r="C5175" s="6" t="s">
        <v>4442</v>
      </c>
      <c r="D5175" s="6" t="str">
        <f t="shared" si="240"/>
        <v>ORD26002217</v>
      </c>
      <c r="E5175" s="10">
        <v>46293</v>
      </c>
      <c r="F5175" s="6" t="s">
        <v>12294</v>
      </c>
      <c r="G5175" s="6" t="s">
        <v>54</v>
      </c>
      <c r="H5175" s="8">
        <v>599</v>
      </c>
      <c r="I5175" s="8">
        <v>11.38</v>
      </c>
      <c r="J5175" s="8">
        <v>2.0499999999999998</v>
      </c>
      <c r="K5175" s="8">
        <v>585.57000000000005</v>
      </c>
      <c r="L5175" s="10">
        <v>46295</v>
      </c>
      <c r="M5175" s="6" t="s">
        <v>18207</v>
      </c>
      <c r="N5175" s="6" t="str">
        <f>IF(COUNTIF($A$2:A5175,A5175)&gt;1,"DUP","OK")</f>
        <v>OK</v>
      </c>
      <c r="O5175" s="6" t="str">
        <f t="shared" si="241"/>
        <v>ORD26002217</v>
      </c>
      <c r="P5175" s="6" t="str">
        <f t="shared" si="242"/>
        <v>Sep</v>
      </c>
      <c r="Q5175" s="6"/>
      <c r="R5175" s="9"/>
      <c r="S5175" s="8"/>
      <c r="T5175" s="8"/>
      <c r="U5175" s="8"/>
      <c r="V5175" s="8"/>
      <c r="W5175" s="8"/>
      <c r="X5175" s="6"/>
      <c r="Y5175" s="6"/>
    </row>
    <row r="5176" spans="1:25" x14ac:dyDescent="0.3">
      <c r="A5176" s="6" t="s">
        <v>18284</v>
      </c>
      <c r="B5176" s="6"/>
      <c r="C5176" s="6" t="s">
        <v>4458</v>
      </c>
      <c r="D5176" s="6" t="str">
        <f t="shared" si="240"/>
        <v>ORD26002225</v>
      </c>
      <c r="E5176" s="10">
        <v>46293</v>
      </c>
      <c r="F5176" s="6" t="s">
        <v>12294</v>
      </c>
      <c r="G5176" s="6" t="s">
        <v>43</v>
      </c>
      <c r="H5176" s="8">
        <v>648</v>
      </c>
      <c r="I5176" s="8">
        <v>9.7200000000000006</v>
      </c>
      <c r="J5176" s="8">
        <v>1.75</v>
      </c>
      <c r="K5176" s="8">
        <v>636.53</v>
      </c>
      <c r="L5176" s="10">
        <v>46295</v>
      </c>
      <c r="M5176" s="6" t="s">
        <v>18207</v>
      </c>
      <c r="N5176" s="6" t="str">
        <f>IF(COUNTIF($A$2:A5176,A5176)&gt;1,"DUP","OK")</f>
        <v>OK</v>
      </c>
      <c r="O5176" s="6" t="str">
        <f t="shared" si="241"/>
        <v>ORD26002225</v>
      </c>
      <c r="P5176" s="6" t="str">
        <f t="shared" si="242"/>
        <v>Sep</v>
      </c>
      <c r="Q5176" s="6"/>
      <c r="R5176" s="9"/>
      <c r="S5176" s="8"/>
      <c r="T5176" s="8"/>
      <c r="U5176" s="8"/>
      <c r="V5176" s="8"/>
      <c r="W5176" s="8"/>
      <c r="X5176" s="6"/>
      <c r="Y5176" s="6"/>
    </row>
    <row r="5177" spans="1:25" x14ac:dyDescent="0.3">
      <c r="A5177" s="6" t="s">
        <v>18285</v>
      </c>
      <c r="B5177" s="6"/>
      <c r="C5177" s="6" t="s">
        <v>4461</v>
      </c>
      <c r="D5177" s="6" t="str">
        <f t="shared" si="240"/>
        <v>ORD26002227</v>
      </c>
      <c r="E5177" s="10">
        <v>46293</v>
      </c>
      <c r="F5177" s="6" t="s">
        <v>12294</v>
      </c>
      <c r="G5177" s="6" t="s">
        <v>27</v>
      </c>
      <c r="H5177" s="8">
        <v>299</v>
      </c>
      <c r="I5177" s="8">
        <v>5.38</v>
      </c>
      <c r="J5177" s="8">
        <v>0.97</v>
      </c>
      <c r="K5177" s="8">
        <v>292.64999999999998</v>
      </c>
      <c r="L5177" s="10">
        <v>46295</v>
      </c>
      <c r="M5177" s="6" t="s">
        <v>18207</v>
      </c>
      <c r="N5177" s="6" t="str">
        <f>IF(COUNTIF($A$2:A5177,A5177)&gt;1,"DUP","OK")</f>
        <v>OK</v>
      </c>
      <c r="O5177" s="6" t="str">
        <f t="shared" si="241"/>
        <v>ORD26002227</v>
      </c>
      <c r="P5177" s="6" t="str">
        <f t="shared" si="242"/>
        <v>Sep</v>
      </c>
      <c r="Q5177" s="6"/>
      <c r="R5177" s="9"/>
      <c r="S5177" s="8"/>
      <c r="T5177" s="8"/>
      <c r="U5177" s="8"/>
      <c r="V5177" s="8"/>
      <c r="W5177" s="8"/>
      <c r="X5177" s="6"/>
      <c r="Y5177" s="6"/>
    </row>
    <row r="5178" spans="1:25" x14ac:dyDescent="0.3">
      <c r="A5178" s="6" t="s">
        <v>18286</v>
      </c>
      <c r="B5178" s="6"/>
      <c r="C5178" s="6" t="s">
        <v>4477</v>
      </c>
      <c r="D5178" s="6" t="str">
        <f t="shared" si="240"/>
        <v>ORD26002235</v>
      </c>
      <c r="E5178" s="10">
        <v>46293</v>
      </c>
      <c r="F5178" s="6" t="s">
        <v>12294</v>
      </c>
      <c r="G5178" s="6" t="s">
        <v>18</v>
      </c>
      <c r="H5178" s="8">
        <v>4999</v>
      </c>
      <c r="I5178" s="8">
        <v>15</v>
      </c>
      <c r="J5178" s="8">
        <v>2.7</v>
      </c>
      <c r="K5178" s="8">
        <v>4981.3</v>
      </c>
      <c r="L5178" s="10">
        <v>46295</v>
      </c>
      <c r="M5178" s="6" t="s">
        <v>18207</v>
      </c>
      <c r="N5178" s="6" t="str">
        <f>IF(COUNTIF($A$2:A5178,A5178)&gt;1,"DUP","OK")</f>
        <v>OK</v>
      </c>
      <c r="O5178" s="6" t="str">
        <f t="shared" si="241"/>
        <v>ORD26002235</v>
      </c>
      <c r="P5178" s="6" t="str">
        <f t="shared" si="242"/>
        <v>Sep</v>
      </c>
      <c r="Q5178" s="6"/>
      <c r="R5178" s="9"/>
      <c r="S5178" s="8"/>
      <c r="T5178" s="8"/>
      <c r="U5178" s="8"/>
      <c r="V5178" s="8"/>
      <c r="W5178" s="8"/>
      <c r="X5178" s="6"/>
      <c r="Y5178" s="6"/>
    </row>
    <row r="5179" spans="1:25" x14ac:dyDescent="0.3">
      <c r="A5179" s="6" t="s">
        <v>18287</v>
      </c>
      <c r="B5179" s="6"/>
      <c r="C5179" s="6" t="s">
        <v>4495</v>
      </c>
      <c r="D5179" s="6" t="str">
        <f t="shared" si="240"/>
        <v>ORD26002244</v>
      </c>
      <c r="E5179" s="10">
        <v>46293</v>
      </c>
      <c r="F5179" s="6" t="s">
        <v>12294</v>
      </c>
      <c r="G5179" s="6" t="s">
        <v>27</v>
      </c>
      <c r="H5179" s="8">
        <v>1998</v>
      </c>
      <c r="I5179" s="8">
        <v>35.96</v>
      </c>
      <c r="J5179" s="8">
        <v>6.47</v>
      </c>
      <c r="K5179" s="8">
        <v>1955.57</v>
      </c>
      <c r="L5179" s="10">
        <v>46295</v>
      </c>
      <c r="M5179" s="6" t="s">
        <v>18207</v>
      </c>
      <c r="N5179" s="6" t="str">
        <f>IF(COUNTIF($A$2:A5179,A5179)&gt;1,"DUP","OK")</f>
        <v>OK</v>
      </c>
      <c r="O5179" s="6" t="str">
        <f t="shared" si="241"/>
        <v>ORD26002244</v>
      </c>
      <c r="P5179" s="6" t="str">
        <f t="shared" si="242"/>
        <v>Sep</v>
      </c>
      <c r="Q5179" s="6"/>
      <c r="R5179" s="9"/>
      <c r="S5179" s="8"/>
      <c r="T5179" s="8"/>
      <c r="U5179" s="8"/>
      <c r="V5179" s="8"/>
      <c r="W5179" s="8"/>
      <c r="X5179" s="6"/>
      <c r="Y5179" s="6"/>
    </row>
    <row r="5180" spans="1:25" x14ac:dyDescent="0.3">
      <c r="A5180" s="6" t="s">
        <v>18288</v>
      </c>
      <c r="B5180" s="6"/>
      <c r="C5180" s="6" t="s">
        <v>4497</v>
      </c>
      <c r="D5180" s="6" t="str">
        <f t="shared" si="240"/>
        <v>ORD26002245</v>
      </c>
      <c r="E5180" s="10">
        <v>46293</v>
      </c>
      <c r="F5180" s="6" t="s">
        <v>12294</v>
      </c>
      <c r="G5180" s="6" t="s">
        <v>54</v>
      </c>
      <c r="H5180" s="8">
        <v>4999</v>
      </c>
      <c r="I5180" s="8">
        <v>84.98</v>
      </c>
      <c r="J5180" s="8">
        <v>15.3</v>
      </c>
      <c r="K5180" s="8">
        <v>4898.72</v>
      </c>
      <c r="L5180" s="10">
        <v>46295</v>
      </c>
      <c r="M5180" s="6" t="s">
        <v>18207</v>
      </c>
      <c r="N5180" s="6" t="str">
        <f>IF(COUNTIF($A$2:A5180,A5180)&gt;1,"DUP","OK")</f>
        <v>OK</v>
      </c>
      <c r="O5180" s="6" t="str">
        <f t="shared" si="241"/>
        <v>ORD26002245</v>
      </c>
      <c r="P5180" s="6" t="str">
        <f t="shared" si="242"/>
        <v>Sep</v>
      </c>
      <c r="Q5180" s="6"/>
      <c r="R5180" s="9"/>
      <c r="S5180" s="8"/>
      <c r="T5180" s="8"/>
      <c r="U5180" s="8"/>
      <c r="V5180" s="8"/>
      <c r="W5180" s="8"/>
      <c r="X5180" s="6"/>
      <c r="Y5180" s="6"/>
    </row>
    <row r="5181" spans="1:25" x14ac:dyDescent="0.3">
      <c r="A5181" s="6" t="s">
        <v>18289</v>
      </c>
      <c r="B5181" s="6"/>
      <c r="C5181" s="6" t="s">
        <v>4529</v>
      </c>
      <c r="D5181" s="6" t="str">
        <f t="shared" si="240"/>
        <v>ORD26002261</v>
      </c>
      <c r="E5181" s="10">
        <v>46293</v>
      </c>
      <c r="F5181" s="6" t="s">
        <v>12294</v>
      </c>
      <c r="G5181" s="6" t="s">
        <v>27</v>
      </c>
      <c r="H5181" s="8">
        <v>1499</v>
      </c>
      <c r="I5181" s="8">
        <v>26.98</v>
      </c>
      <c r="J5181" s="8">
        <v>4.8600000000000003</v>
      </c>
      <c r="K5181" s="8">
        <v>1467.16</v>
      </c>
      <c r="L5181" s="10">
        <v>46295</v>
      </c>
      <c r="M5181" s="6" t="s">
        <v>18207</v>
      </c>
      <c r="N5181" s="6" t="str">
        <f>IF(COUNTIF($A$2:A5181,A5181)&gt;1,"DUP","OK")</f>
        <v>OK</v>
      </c>
      <c r="O5181" s="6" t="str">
        <f t="shared" si="241"/>
        <v>ORD26002261</v>
      </c>
      <c r="P5181" s="6" t="str">
        <f t="shared" si="242"/>
        <v>Sep</v>
      </c>
      <c r="Q5181" s="6"/>
      <c r="R5181" s="9"/>
      <c r="S5181" s="8"/>
      <c r="T5181" s="8"/>
      <c r="U5181" s="8"/>
      <c r="V5181" s="8"/>
      <c r="W5181" s="8"/>
      <c r="X5181" s="6"/>
      <c r="Y5181" s="6"/>
    </row>
    <row r="5182" spans="1:25" x14ac:dyDescent="0.3">
      <c r="A5182" s="6" t="s">
        <v>18290</v>
      </c>
      <c r="B5182" s="6"/>
      <c r="C5182" s="6" t="s">
        <v>4531</v>
      </c>
      <c r="D5182" s="6" t="str">
        <f t="shared" si="240"/>
        <v>ORD26002262</v>
      </c>
      <c r="E5182" s="10">
        <v>46293</v>
      </c>
      <c r="F5182" s="6" t="s">
        <v>12294</v>
      </c>
      <c r="G5182" s="6" t="s">
        <v>18</v>
      </c>
      <c r="H5182" s="8">
        <v>3298</v>
      </c>
      <c r="I5182" s="8">
        <v>9.89</v>
      </c>
      <c r="J5182" s="8">
        <v>1.78</v>
      </c>
      <c r="K5182" s="8">
        <v>3286.33</v>
      </c>
      <c r="L5182" s="10">
        <v>46295</v>
      </c>
      <c r="M5182" s="6" t="s">
        <v>18207</v>
      </c>
      <c r="N5182" s="6" t="str">
        <f>IF(COUNTIF($A$2:A5182,A5182)&gt;1,"DUP","OK")</f>
        <v>OK</v>
      </c>
      <c r="O5182" s="6" t="str">
        <f t="shared" si="241"/>
        <v>ORD26002262</v>
      </c>
      <c r="P5182" s="6" t="str">
        <f t="shared" si="242"/>
        <v>Sep</v>
      </c>
      <c r="Q5182" s="6"/>
      <c r="R5182" s="9"/>
      <c r="S5182" s="8"/>
      <c r="T5182" s="8"/>
      <c r="U5182" s="8"/>
      <c r="V5182" s="8"/>
      <c r="W5182" s="8"/>
      <c r="X5182" s="6"/>
      <c r="Y5182" s="6"/>
    </row>
    <row r="5183" spans="1:25" x14ac:dyDescent="0.3">
      <c r="A5183" s="6" t="s">
        <v>18291</v>
      </c>
      <c r="B5183" s="6"/>
      <c r="C5183" s="6" t="s">
        <v>4678</v>
      </c>
      <c r="D5183" s="6" t="str">
        <f t="shared" si="240"/>
        <v>ORD26002336</v>
      </c>
      <c r="E5183" s="10">
        <v>46293</v>
      </c>
      <c r="F5183" s="6" t="s">
        <v>12294</v>
      </c>
      <c r="G5183" s="6" t="s">
        <v>18</v>
      </c>
      <c r="H5183" s="8">
        <v>599</v>
      </c>
      <c r="I5183" s="8">
        <v>0</v>
      </c>
      <c r="J5183" s="8">
        <v>0</v>
      </c>
      <c r="K5183" s="8">
        <v>599</v>
      </c>
      <c r="L5183" s="10">
        <v>46295</v>
      </c>
      <c r="M5183" s="6" t="s">
        <v>18207</v>
      </c>
      <c r="N5183" s="6" t="str">
        <f>IF(COUNTIF($A$2:A5183,A5183)&gt;1,"DUP","OK")</f>
        <v>OK</v>
      </c>
      <c r="O5183" s="6" t="str">
        <f t="shared" si="241"/>
        <v>ORD26002336</v>
      </c>
      <c r="P5183" s="6" t="str">
        <f t="shared" si="242"/>
        <v>Sep</v>
      </c>
      <c r="Q5183" s="6"/>
      <c r="R5183" s="9"/>
      <c r="S5183" s="8"/>
      <c r="T5183" s="8"/>
      <c r="U5183" s="8"/>
      <c r="V5183" s="8"/>
      <c r="W5183" s="8"/>
      <c r="X5183" s="6"/>
      <c r="Y5183" s="6"/>
    </row>
    <row r="5184" spans="1:25" x14ac:dyDescent="0.3">
      <c r="A5184" s="6" t="s">
        <v>18292</v>
      </c>
      <c r="B5184" s="6"/>
      <c r="C5184" s="6" t="s">
        <v>4682</v>
      </c>
      <c r="D5184" s="6" t="str">
        <f t="shared" si="240"/>
        <v>ORD26002338</v>
      </c>
      <c r="E5184" s="10">
        <v>46293</v>
      </c>
      <c r="F5184" s="6" t="s">
        <v>12294</v>
      </c>
      <c r="G5184" s="6" t="s">
        <v>27</v>
      </c>
      <c r="H5184" s="8">
        <v>4098</v>
      </c>
      <c r="I5184" s="8">
        <v>65.569999999999993</v>
      </c>
      <c r="J5184" s="8">
        <v>11.8</v>
      </c>
      <c r="K5184" s="8">
        <v>4020.63</v>
      </c>
      <c r="L5184" s="10">
        <v>46295</v>
      </c>
      <c r="M5184" s="6" t="s">
        <v>18207</v>
      </c>
      <c r="N5184" s="6" t="str">
        <f>IF(COUNTIF($A$2:A5184,A5184)&gt;1,"DUP","OK")</f>
        <v>OK</v>
      </c>
      <c r="O5184" s="6" t="str">
        <f t="shared" si="241"/>
        <v>ORD26002338</v>
      </c>
      <c r="P5184" s="6" t="str">
        <f t="shared" si="242"/>
        <v>Sep</v>
      </c>
      <c r="Q5184" s="6"/>
      <c r="R5184" s="9"/>
      <c r="S5184" s="8"/>
      <c r="T5184" s="8"/>
      <c r="U5184" s="8"/>
      <c r="V5184" s="8"/>
      <c r="W5184" s="8"/>
      <c r="X5184" s="6"/>
      <c r="Y5184" s="6"/>
    </row>
    <row r="5185" spans="1:25" x14ac:dyDescent="0.3">
      <c r="A5185" s="6" t="s">
        <v>18293</v>
      </c>
      <c r="B5185" s="6"/>
      <c r="C5185" s="6" t="s">
        <v>4862</v>
      </c>
      <c r="D5185" s="6" t="str">
        <f t="shared" si="240"/>
        <v>ORD26002430</v>
      </c>
      <c r="E5185" s="10">
        <v>46293</v>
      </c>
      <c r="F5185" s="6" t="s">
        <v>12294</v>
      </c>
      <c r="G5185" s="6" t="s">
        <v>54</v>
      </c>
      <c r="H5185" s="8">
        <v>3298</v>
      </c>
      <c r="I5185" s="8">
        <v>56.07</v>
      </c>
      <c r="J5185" s="8">
        <v>10.09</v>
      </c>
      <c r="K5185" s="8">
        <v>3231.84</v>
      </c>
      <c r="L5185" s="10">
        <v>46295</v>
      </c>
      <c r="M5185" s="6" t="s">
        <v>18207</v>
      </c>
      <c r="N5185" s="6" t="str">
        <f>IF(COUNTIF($A$2:A5185,A5185)&gt;1,"DUP","OK")</f>
        <v>OK</v>
      </c>
      <c r="O5185" s="6" t="str">
        <f t="shared" si="241"/>
        <v>ORD26002430</v>
      </c>
      <c r="P5185" s="6" t="str">
        <f t="shared" si="242"/>
        <v>Sep</v>
      </c>
      <c r="Q5185" s="6"/>
      <c r="R5185" s="9"/>
      <c r="S5185" s="8"/>
      <c r="T5185" s="8"/>
      <c r="U5185" s="8"/>
      <c r="V5185" s="8"/>
      <c r="W5185" s="8"/>
      <c r="X5185" s="6"/>
      <c r="Y5185" s="6"/>
    </row>
    <row r="5186" spans="1:25" x14ac:dyDescent="0.3">
      <c r="A5186" s="6" t="s">
        <v>18294</v>
      </c>
      <c r="B5186" s="6"/>
      <c r="C5186" s="6" t="s">
        <v>4884</v>
      </c>
      <c r="D5186" s="6" t="str">
        <f t="shared" ref="D5186:D5249" si="243">UPPER(SUBSTITUTE(TRIM(C5186),"-",""))</f>
        <v>ORD26002441</v>
      </c>
      <c r="E5186" s="10">
        <v>46293</v>
      </c>
      <c r="F5186" s="6" t="s">
        <v>12294</v>
      </c>
      <c r="G5186" s="6" t="s">
        <v>27</v>
      </c>
      <c r="H5186" s="8">
        <v>349</v>
      </c>
      <c r="I5186" s="8">
        <v>6.28</v>
      </c>
      <c r="J5186" s="8">
        <v>1.1299999999999999</v>
      </c>
      <c r="K5186" s="8">
        <v>341.59</v>
      </c>
      <c r="L5186" s="10">
        <v>46295</v>
      </c>
      <c r="M5186" s="6" t="s">
        <v>18207</v>
      </c>
      <c r="N5186" s="6" t="str">
        <f>IF(COUNTIF($A$2:A5186,A5186)&gt;1,"DUP","OK")</f>
        <v>OK</v>
      </c>
      <c r="O5186" s="6" t="str">
        <f t="shared" ref="O5186:O5249" si="244">IF(F5186="REFUND",INDEX($D$2:$D$5743,MATCH(B5186,$A$2:$A$5743,0)),D5186)</f>
        <v>ORD26002441</v>
      </c>
      <c r="P5186" s="6" t="str">
        <f t="shared" ref="P5186:P5249" si="245">IF(L5186&gt;DATE(2026,9,30),"Oct-Due","Sep")</f>
        <v>Sep</v>
      </c>
      <c r="Q5186" s="6"/>
      <c r="R5186" s="9"/>
      <c r="S5186" s="8"/>
      <c r="T5186" s="8"/>
      <c r="U5186" s="8"/>
      <c r="V5186" s="8"/>
      <c r="W5186" s="8"/>
      <c r="X5186" s="6"/>
      <c r="Y5186" s="6"/>
    </row>
    <row r="5187" spans="1:25" x14ac:dyDescent="0.3">
      <c r="A5187" s="6" t="s">
        <v>18295</v>
      </c>
      <c r="B5187" s="6"/>
      <c r="C5187" s="6" t="s">
        <v>4900</v>
      </c>
      <c r="D5187" s="6" t="str">
        <f t="shared" si="243"/>
        <v>ORD26002449</v>
      </c>
      <c r="E5187" s="10">
        <v>46293</v>
      </c>
      <c r="F5187" s="6" t="s">
        <v>12294</v>
      </c>
      <c r="G5187" s="6" t="s">
        <v>18</v>
      </c>
      <c r="H5187" s="8">
        <v>2999</v>
      </c>
      <c r="I5187" s="8">
        <v>9</v>
      </c>
      <c r="J5187" s="8">
        <v>1.62</v>
      </c>
      <c r="K5187" s="8">
        <v>2988.38</v>
      </c>
      <c r="L5187" s="10">
        <v>46295</v>
      </c>
      <c r="M5187" s="6" t="s">
        <v>18207</v>
      </c>
      <c r="N5187" s="6" t="str">
        <f>IF(COUNTIF($A$2:A5187,A5187)&gt;1,"DUP","OK")</f>
        <v>OK</v>
      </c>
      <c r="O5187" s="6" t="str">
        <f t="shared" si="244"/>
        <v>ORD26002449</v>
      </c>
      <c r="P5187" s="6" t="str">
        <f t="shared" si="245"/>
        <v>Sep</v>
      </c>
      <c r="Q5187" s="6"/>
      <c r="R5187" s="9"/>
      <c r="S5187" s="8"/>
      <c r="T5187" s="8"/>
      <c r="U5187" s="8"/>
      <c r="V5187" s="8"/>
      <c r="W5187" s="8"/>
      <c r="X5187" s="6"/>
      <c r="Y5187" s="6"/>
    </row>
    <row r="5188" spans="1:25" x14ac:dyDescent="0.3">
      <c r="A5188" s="6" t="s">
        <v>18296</v>
      </c>
      <c r="B5188" s="6"/>
      <c r="C5188" s="6" t="s">
        <v>18297</v>
      </c>
      <c r="D5188" s="6" t="str">
        <f t="shared" si="243"/>
        <v>ORD26002467</v>
      </c>
      <c r="E5188" s="10">
        <v>46293</v>
      </c>
      <c r="F5188" s="6" t="s">
        <v>12294</v>
      </c>
      <c r="G5188" s="6" t="s">
        <v>54</v>
      </c>
      <c r="H5188" s="8">
        <v>3998</v>
      </c>
      <c r="I5188" s="8">
        <v>67.97</v>
      </c>
      <c r="J5188" s="8">
        <v>12.23</v>
      </c>
      <c r="K5188" s="8">
        <v>3917.8</v>
      </c>
      <c r="L5188" s="10">
        <v>46295</v>
      </c>
      <c r="M5188" s="6" t="s">
        <v>18207</v>
      </c>
      <c r="N5188" s="6" t="str">
        <f>IF(COUNTIF($A$2:A5188,A5188)&gt;1,"DUP","OK")</f>
        <v>OK</v>
      </c>
      <c r="O5188" s="6" t="str">
        <f t="shared" si="244"/>
        <v>ORD26002467</v>
      </c>
      <c r="P5188" s="6" t="str">
        <f t="shared" si="245"/>
        <v>Sep</v>
      </c>
      <c r="Q5188" s="6"/>
      <c r="R5188" s="9"/>
      <c r="S5188" s="8"/>
      <c r="T5188" s="8"/>
      <c r="U5188" s="8"/>
      <c r="V5188" s="8"/>
      <c r="W5188" s="8"/>
      <c r="X5188" s="6"/>
      <c r="Y5188" s="6"/>
    </row>
    <row r="5189" spans="1:25" x14ac:dyDescent="0.3">
      <c r="A5189" s="6" t="s">
        <v>18298</v>
      </c>
      <c r="B5189" s="6"/>
      <c r="C5189" s="6" t="s">
        <v>5156</v>
      </c>
      <c r="D5189" s="6" t="str">
        <f t="shared" si="243"/>
        <v>ORD26002580</v>
      </c>
      <c r="E5189" s="10">
        <v>46293</v>
      </c>
      <c r="F5189" s="6" t="s">
        <v>12294</v>
      </c>
      <c r="G5189" s="6" t="s">
        <v>54</v>
      </c>
      <c r="H5189" s="8">
        <v>8798</v>
      </c>
      <c r="I5189" s="8">
        <v>149.57</v>
      </c>
      <c r="J5189" s="8">
        <v>26.92</v>
      </c>
      <c r="K5189" s="8">
        <v>8621.51</v>
      </c>
      <c r="L5189" s="10">
        <v>46295</v>
      </c>
      <c r="M5189" s="6" t="s">
        <v>18207</v>
      </c>
      <c r="N5189" s="6" t="str">
        <f>IF(COUNTIF($A$2:A5189,A5189)&gt;1,"DUP","OK")</f>
        <v>OK</v>
      </c>
      <c r="O5189" s="6" t="str">
        <f t="shared" si="244"/>
        <v>ORD26002580</v>
      </c>
      <c r="P5189" s="6" t="str">
        <f t="shared" si="245"/>
        <v>Sep</v>
      </c>
      <c r="Q5189" s="6"/>
      <c r="R5189" s="9"/>
      <c r="S5189" s="8"/>
      <c r="T5189" s="8"/>
      <c r="U5189" s="8"/>
      <c r="V5189" s="8"/>
      <c r="W5189" s="8"/>
      <c r="X5189" s="6"/>
      <c r="Y5189" s="6"/>
    </row>
    <row r="5190" spans="1:25" x14ac:dyDescent="0.3">
      <c r="A5190" s="6" t="s">
        <v>18299</v>
      </c>
      <c r="B5190" s="6"/>
      <c r="C5190" s="6" t="s">
        <v>5234</v>
      </c>
      <c r="D5190" s="6" t="str">
        <f t="shared" si="243"/>
        <v>ORD26002619</v>
      </c>
      <c r="E5190" s="10">
        <v>46293</v>
      </c>
      <c r="F5190" s="6" t="s">
        <v>12294</v>
      </c>
      <c r="G5190" s="6" t="s">
        <v>27</v>
      </c>
      <c r="H5190" s="8">
        <v>3598</v>
      </c>
      <c r="I5190" s="8">
        <v>57.57</v>
      </c>
      <c r="J5190" s="8">
        <v>10.36</v>
      </c>
      <c r="K5190" s="8">
        <v>3530.07</v>
      </c>
      <c r="L5190" s="10">
        <v>46295</v>
      </c>
      <c r="M5190" s="6" t="s">
        <v>18207</v>
      </c>
      <c r="N5190" s="6" t="str">
        <f>IF(COUNTIF($A$2:A5190,A5190)&gt;1,"DUP","OK")</f>
        <v>OK</v>
      </c>
      <c r="O5190" s="6" t="str">
        <f t="shared" si="244"/>
        <v>ORD26002619</v>
      </c>
      <c r="P5190" s="6" t="str">
        <f t="shared" si="245"/>
        <v>Sep</v>
      </c>
      <c r="Q5190" s="6"/>
      <c r="R5190" s="9"/>
      <c r="S5190" s="8"/>
      <c r="T5190" s="8"/>
      <c r="U5190" s="8"/>
      <c r="V5190" s="8"/>
      <c r="W5190" s="8"/>
      <c r="X5190" s="6"/>
      <c r="Y5190" s="6"/>
    </row>
    <row r="5191" spans="1:25" x14ac:dyDescent="0.3">
      <c r="A5191" s="6" t="s">
        <v>18300</v>
      </c>
      <c r="B5191" s="6"/>
      <c r="C5191" s="6" t="s">
        <v>5286</v>
      </c>
      <c r="D5191" s="6" t="str">
        <f t="shared" si="243"/>
        <v>ORD26002645</v>
      </c>
      <c r="E5191" s="10">
        <v>46293</v>
      </c>
      <c r="F5191" s="6" t="s">
        <v>12294</v>
      </c>
      <c r="G5191" s="6" t="s">
        <v>18</v>
      </c>
      <c r="H5191" s="8">
        <v>4999</v>
      </c>
      <c r="I5191" s="8">
        <v>15</v>
      </c>
      <c r="J5191" s="8">
        <v>2.7</v>
      </c>
      <c r="K5191" s="8">
        <v>4981.3</v>
      </c>
      <c r="L5191" s="10">
        <v>46295</v>
      </c>
      <c r="M5191" s="6" t="s">
        <v>18207</v>
      </c>
      <c r="N5191" s="6" t="str">
        <f>IF(COUNTIF($A$2:A5191,A5191)&gt;1,"DUP","OK")</f>
        <v>OK</v>
      </c>
      <c r="O5191" s="6" t="str">
        <f t="shared" si="244"/>
        <v>ORD26002645</v>
      </c>
      <c r="P5191" s="6" t="str">
        <f t="shared" si="245"/>
        <v>Sep</v>
      </c>
      <c r="Q5191" s="6"/>
      <c r="R5191" s="9"/>
      <c r="S5191" s="8"/>
      <c r="T5191" s="8"/>
      <c r="U5191" s="8"/>
      <c r="V5191" s="8"/>
      <c r="W5191" s="8"/>
      <c r="X5191" s="6"/>
      <c r="Y5191" s="6"/>
    </row>
    <row r="5192" spans="1:25" x14ac:dyDescent="0.3">
      <c r="A5192" s="6" t="s">
        <v>18301</v>
      </c>
      <c r="B5192" s="6"/>
      <c r="C5192" s="6" t="s">
        <v>5300</v>
      </c>
      <c r="D5192" s="6" t="str">
        <f t="shared" si="243"/>
        <v>ORD26002652</v>
      </c>
      <c r="E5192" s="10">
        <v>46293</v>
      </c>
      <c r="F5192" s="6" t="s">
        <v>12294</v>
      </c>
      <c r="G5192" s="6" t="s">
        <v>18</v>
      </c>
      <c r="H5192" s="8">
        <v>10397</v>
      </c>
      <c r="I5192" s="8">
        <v>31.19</v>
      </c>
      <c r="J5192" s="8">
        <v>5.61</v>
      </c>
      <c r="K5192" s="8">
        <v>10360.200000000001</v>
      </c>
      <c r="L5192" s="10">
        <v>46295</v>
      </c>
      <c r="M5192" s="6" t="s">
        <v>18207</v>
      </c>
      <c r="N5192" s="6" t="str">
        <f>IF(COUNTIF($A$2:A5192,A5192)&gt;1,"DUP","OK")</f>
        <v>OK</v>
      </c>
      <c r="O5192" s="6" t="str">
        <f t="shared" si="244"/>
        <v>ORD26002652</v>
      </c>
      <c r="P5192" s="6" t="str">
        <f t="shared" si="245"/>
        <v>Sep</v>
      </c>
      <c r="Q5192" s="6"/>
      <c r="R5192" s="9"/>
      <c r="S5192" s="8"/>
      <c r="T5192" s="8"/>
      <c r="U5192" s="8"/>
      <c r="V5192" s="8"/>
      <c r="W5192" s="8"/>
      <c r="X5192" s="6"/>
      <c r="Y5192" s="6"/>
    </row>
    <row r="5193" spans="1:25" x14ac:dyDescent="0.3">
      <c r="A5193" s="6" t="s">
        <v>18302</v>
      </c>
      <c r="B5193" s="6"/>
      <c r="C5193" s="6" t="s">
        <v>5382</v>
      </c>
      <c r="D5193" s="6" t="str">
        <f t="shared" si="243"/>
        <v>ORD26002693</v>
      </c>
      <c r="E5193" s="10">
        <v>46293</v>
      </c>
      <c r="F5193" s="6" t="s">
        <v>12294</v>
      </c>
      <c r="G5193" s="6" t="s">
        <v>27</v>
      </c>
      <c r="H5193" s="8">
        <v>3798</v>
      </c>
      <c r="I5193" s="8">
        <v>60.77</v>
      </c>
      <c r="J5193" s="8">
        <v>10.94</v>
      </c>
      <c r="K5193" s="8">
        <v>3726.29</v>
      </c>
      <c r="L5193" s="10">
        <v>46295</v>
      </c>
      <c r="M5193" s="6" t="s">
        <v>18207</v>
      </c>
      <c r="N5193" s="6" t="str">
        <f>IF(COUNTIF($A$2:A5193,A5193)&gt;1,"DUP","OK")</f>
        <v>OK</v>
      </c>
      <c r="O5193" s="6" t="str">
        <f t="shared" si="244"/>
        <v>ORD26002693</v>
      </c>
      <c r="P5193" s="6" t="str">
        <f t="shared" si="245"/>
        <v>Sep</v>
      </c>
      <c r="Q5193" s="6"/>
      <c r="R5193" s="9"/>
      <c r="S5193" s="8"/>
      <c r="T5193" s="8"/>
      <c r="U5193" s="8"/>
      <c r="V5193" s="8"/>
      <c r="W5193" s="8"/>
      <c r="X5193" s="6"/>
      <c r="Y5193" s="6"/>
    </row>
    <row r="5194" spans="1:25" x14ac:dyDescent="0.3">
      <c r="A5194" s="6" t="s">
        <v>18303</v>
      </c>
      <c r="B5194" s="6"/>
      <c r="C5194" s="6" t="s">
        <v>5412</v>
      </c>
      <c r="D5194" s="6" t="str">
        <f t="shared" si="243"/>
        <v>ORD26002708</v>
      </c>
      <c r="E5194" s="10">
        <v>46293</v>
      </c>
      <c r="F5194" s="6" t="s">
        <v>12294</v>
      </c>
      <c r="G5194" s="6" t="s">
        <v>18</v>
      </c>
      <c r="H5194" s="8">
        <v>599</v>
      </c>
      <c r="I5194" s="8">
        <v>0</v>
      </c>
      <c r="J5194" s="8">
        <v>0</v>
      </c>
      <c r="K5194" s="8">
        <v>599</v>
      </c>
      <c r="L5194" s="10">
        <v>46295</v>
      </c>
      <c r="M5194" s="6" t="s">
        <v>18207</v>
      </c>
      <c r="N5194" s="6" t="str">
        <f>IF(COUNTIF($A$2:A5194,A5194)&gt;1,"DUP","OK")</f>
        <v>OK</v>
      </c>
      <c r="O5194" s="6" t="str">
        <f t="shared" si="244"/>
        <v>ORD26002708</v>
      </c>
      <c r="P5194" s="6" t="str">
        <f t="shared" si="245"/>
        <v>Sep</v>
      </c>
      <c r="Q5194" s="6"/>
      <c r="R5194" s="9"/>
      <c r="S5194" s="8"/>
      <c r="T5194" s="8"/>
      <c r="U5194" s="8"/>
      <c r="V5194" s="8"/>
      <c r="W5194" s="8"/>
      <c r="X5194" s="6"/>
      <c r="Y5194" s="6"/>
    </row>
    <row r="5195" spans="1:25" x14ac:dyDescent="0.3">
      <c r="A5195" s="6" t="s">
        <v>18304</v>
      </c>
      <c r="B5195" s="6"/>
      <c r="C5195" s="6" t="s">
        <v>5434</v>
      </c>
      <c r="D5195" s="6" t="str">
        <f t="shared" si="243"/>
        <v>ORD26002719</v>
      </c>
      <c r="E5195" s="10">
        <v>46293</v>
      </c>
      <c r="F5195" s="6" t="s">
        <v>12294</v>
      </c>
      <c r="G5195" s="6" t="s">
        <v>18</v>
      </c>
      <c r="H5195" s="8">
        <v>3598</v>
      </c>
      <c r="I5195" s="8">
        <v>10.79</v>
      </c>
      <c r="J5195" s="8">
        <v>1.94</v>
      </c>
      <c r="K5195" s="8">
        <v>3585.27</v>
      </c>
      <c r="L5195" s="10">
        <v>46295</v>
      </c>
      <c r="M5195" s="6" t="s">
        <v>18207</v>
      </c>
      <c r="N5195" s="6" t="str">
        <f>IF(COUNTIF($A$2:A5195,A5195)&gt;1,"DUP","OK")</f>
        <v>OK</v>
      </c>
      <c r="O5195" s="6" t="str">
        <f t="shared" si="244"/>
        <v>ORD26002719</v>
      </c>
      <c r="P5195" s="6" t="str">
        <f t="shared" si="245"/>
        <v>Sep</v>
      </c>
      <c r="Q5195" s="6"/>
      <c r="R5195" s="9"/>
      <c r="S5195" s="8"/>
      <c r="T5195" s="8"/>
      <c r="U5195" s="8"/>
      <c r="V5195" s="8"/>
      <c r="W5195" s="8"/>
      <c r="X5195" s="6"/>
      <c r="Y5195" s="6"/>
    </row>
    <row r="5196" spans="1:25" x14ac:dyDescent="0.3">
      <c r="A5196" s="6" t="s">
        <v>18305</v>
      </c>
      <c r="B5196" s="6"/>
      <c r="C5196" s="6" t="s">
        <v>5523</v>
      </c>
      <c r="D5196" s="6" t="str">
        <f t="shared" si="243"/>
        <v>ORD26002764</v>
      </c>
      <c r="E5196" s="10">
        <v>46293</v>
      </c>
      <c r="F5196" s="6" t="s">
        <v>12294</v>
      </c>
      <c r="G5196" s="6" t="s">
        <v>18</v>
      </c>
      <c r="H5196" s="8">
        <v>1348</v>
      </c>
      <c r="I5196" s="8">
        <v>0</v>
      </c>
      <c r="J5196" s="8">
        <v>0</v>
      </c>
      <c r="K5196" s="8">
        <v>1348</v>
      </c>
      <c r="L5196" s="10">
        <v>46295</v>
      </c>
      <c r="M5196" s="6" t="s">
        <v>18207</v>
      </c>
      <c r="N5196" s="6" t="str">
        <f>IF(COUNTIF($A$2:A5196,A5196)&gt;1,"DUP","OK")</f>
        <v>OK</v>
      </c>
      <c r="O5196" s="6" t="str">
        <f t="shared" si="244"/>
        <v>ORD26002764</v>
      </c>
      <c r="P5196" s="6" t="str">
        <f t="shared" si="245"/>
        <v>Sep</v>
      </c>
      <c r="Q5196" s="6"/>
      <c r="R5196" s="9"/>
      <c r="S5196" s="8"/>
      <c r="T5196" s="8"/>
      <c r="U5196" s="8"/>
      <c r="V5196" s="8"/>
      <c r="W5196" s="8"/>
      <c r="X5196" s="6"/>
      <c r="Y5196" s="6"/>
    </row>
    <row r="5197" spans="1:25" x14ac:dyDescent="0.3">
      <c r="A5197" s="6" t="s">
        <v>18306</v>
      </c>
      <c r="B5197" s="6"/>
      <c r="C5197" s="6" t="s">
        <v>5628</v>
      </c>
      <c r="D5197" s="6" t="str">
        <f t="shared" si="243"/>
        <v>ORD26002817</v>
      </c>
      <c r="E5197" s="10">
        <v>46293</v>
      </c>
      <c r="F5197" s="6" t="s">
        <v>12294</v>
      </c>
      <c r="G5197" s="6" t="s">
        <v>18</v>
      </c>
      <c r="H5197" s="8">
        <v>3798</v>
      </c>
      <c r="I5197" s="8">
        <v>11.39</v>
      </c>
      <c r="J5197" s="8">
        <v>2.0499999999999998</v>
      </c>
      <c r="K5197" s="8">
        <v>3784.56</v>
      </c>
      <c r="L5197" s="10">
        <v>46295</v>
      </c>
      <c r="M5197" s="6" t="s">
        <v>18207</v>
      </c>
      <c r="N5197" s="6" t="str">
        <f>IF(COUNTIF($A$2:A5197,A5197)&gt;1,"DUP","OK")</f>
        <v>OK</v>
      </c>
      <c r="O5197" s="6" t="str">
        <f t="shared" si="244"/>
        <v>ORD26002817</v>
      </c>
      <c r="P5197" s="6" t="str">
        <f t="shared" si="245"/>
        <v>Sep</v>
      </c>
      <c r="Q5197" s="6"/>
      <c r="R5197" s="9"/>
      <c r="S5197" s="8"/>
      <c r="T5197" s="8"/>
      <c r="U5197" s="8"/>
      <c r="V5197" s="8"/>
      <c r="W5197" s="8"/>
      <c r="X5197" s="6"/>
      <c r="Y5197" s="6"/>
    </row>
    <row r="5198" spans="1:25" x14ac:dyDescent="0.3">
      <c r="A5198" s="6" t="s">
        <v>18307</v>
      </c>
      <c r="B5198" s="6"/>
      <c r="C5198" s="6" t="s">
        <v>5713</v>
      </c>
      <c r="D5198" s="6" t="str">
        <f t="shared" si="243"/>
        <v>ORD26002861</v>
      </c>
      <c r="E5198" s="10">
        <v>46293</v>
      </c>
      <c r="F5198" s="6" t="s">
        <v>12294</v>
      </c>
      <c r="G5198" s="6" t="s">
        <v>18</v>
      </c>
      <c r="H5198" s="8">
        <v>2499</v>
      </c>
      <c r="I5198" s="8">
        <v>7.5</v>
      </c>
      <c r="J5198" s="8">
        <v>1.35</v>
      </c>
      <c r="K5198" s="8">
        <v>2490.15</v>
      </c>
      <c r="L5198" s="10">
        <v>46295</v>
      </c>
      <c r="M5198" s="6" t="s">
        <v>18207</v>
      </c>
      <c r="N5198" s="6" t="str">
        <f>IF(COUNTIF($A$2:A5198,A5198)&gt;1,"DUP","OK")</f>
        <v>OK</v>
      </c>
      <c r="O5198" s="6" t="str">
        <f t="shared" si="244"/>
        <v>ORD26002861</v>
      </c>
      <c r="P5198" s="6" t="str">
        <f t="shared" si="245"/>
        <v>Sep</v>
      </c>
      <c r="Q5198" s="6"/>
      <c r="R5198" s="9"/>
      <c r="S5198" s="8"/>
      <c r="T5198" s="8"/>
      <c r="U5198" s="8"/>
      <c r="V5198" s="8"/>
      <c r="W5198" s="8"/>
      <c r="X5198" s="6"/>
      <c r="Y5198" s="6"/>
    </row>
    <row r="5199" spans="1:25" x14ac:dyDescent="0.3">
      <c r="A5199" s="6" t="s">
        <v>18308</v>
      </c>
      <c r="B5199" s="6"/>
      <c r="C5199" s="6" t="s">
        <v>5797</v>
      </c>
      <c r="D5199" s="6" t="str">
        <f t="shared" si="243"/>
        <v>ORD26002904</v>
      </c>
      <c r="E5199" s="10">
        <v>46293</v>
      </c>
      <c r="F5199" s="6" t="s">
        <v>12294</v>
      </c>
      <c r="G5199" s="6" t="s">
        <v>43</v>
      </c>
      <c r="H5199" s="8">
        <v>799</v>
      </c>
      <c r="I5199" s="8">
        <v>11.99</v>
      </c>
      <c r="J5199" s="8">
        <v>2.16</v>
      </c>
      <c r="K5199" s="8">
        <v>784.85</v>
      </c>
      <c r="L5199" s="10">
        <v>46295</v>
      </c>
      <c r="M5199" s="6" t="s">
        <v>18207</v>
      </c>
      <c r="N5199" s="6" t="str">
        <f>IF(COUNTIF($A$2:A5199,A5199)&gt;1,"DUP","OK")</f>
        <v>OK</v>
      </c>
      <c r="O5199" s="6" t="str">
        <f t="shared" si="244"/>
        <v>ORD26002904</v>
      </c>
      <c r="P5199" s="6" t="str">
        <f t="shared" si="245"/>
        <v>Sep</v>
      </c>
      <c r="Q5199" s="6"/>
      <c r="R5199" s="9"/>
      <c r="S5199" s="8"/>
      <c r="T5199" s="8"/>
      <c r="U5199" s="8"/>
      <c r="V5199" s="8"/>
      <c r="W5199" s="8"/>
      <c r="X5199" s="6"/>
      <c r="Y5199" s="6"/>
    </row>
    <row r="5200" spans="1:25" x14ac:dyDescent="0.3">
      <c r="A5200" s="6" t="s">
        <v>18309</v>
      </c>
      <c r="B5200" s="6"/>
      <c r="C5200" s="6" t="s">
        <v>5811</v>
      </c>
      <c r="D5200" s="6" t="str">
        <f t="shared" si="243"/>
        <v>ORD26002911</v>
      </c>
      <c r="E5200" s="10">
        <v>46293</v>
      </c>
      <c r="F5200" s="6" t="s">
        <v>12294</v>
      </c>
      <c r="G5200" s="6" t="s">
        <v>27</v>
      </c>
      <c r="H5200" s="8">
        <v>4798</v>
      </c>
      <c r="I5200" s="8">
        <v>76.77</v>
      </c>
      <c r="J5200" s="8">
        <v>13.82</v>
      </c>
      <c r="K5200" s="8">
        <v>4707.41</v>
      </c>
      <c r="L5200" s="10">
        <v>46295</v>
      </c>
      <c r="M5200" s="6" t="s">
        <v>18207</v>
      </c>
      <c r="N5200" s="6" t="str">
        <f>IF(COUNTIF($A$2:A5200,A5200)&gt;1,"DUP","OK")</f>
        <v>OK</v>
      </c>
      <c r="O5200" s="6" t="str">
        <f t="shared" si="244"/>
        <v>ORD26002911</v>
      </c>
      <c r="P5200" s="6" t="str">
        <f t="shared" si="245"/>
        <v>Sep</v>
      </c>
      <c r="Q5200" s="6"/>
      <c r="R5200" s="9"/>
      <c r="S5200" s="8"/>
      <c r="T5200" s="8"/>
      <c r="U5200" s="8"/>
      <c r="V5200" s="8"/>
      <c r="W5200" s="8"/>
      <c r="X5200" s="6"/>
      <c r="Y5200" s="6"/>
    </row>
    <row r="5201" spans="1:25" x14ac:dyDescent="0.3">
      <c r="A5201" s="6" t="s">
        <v>18310</v>
      </c>
      <c r="B5201" s="6"/>
      <c r="C5201" s="6" t="s">
        <v>5931</v>
      </c>
      <c r="D5201" s="6" t="str">
        <f t="shared" si="243"/>
        <v>ORD26002972</v>
      </c>
      <c r="E5201" s="10">
        <v>46293</v>
      </c>
      <c r="F5201" s="6" t="s">
        <v>12294</v>
      </c>
      <c r="G5201" s="6" t="s">
        <v>18</v>
      </c>
      <c r="H5201" s="8">
        <v>1299</v>
      </c>
      <c r="I5201" s="8">
        <v>0</v>
      </c>
      <c r="J5201" s="8">
        <v>0</v>
      </c>
      <c r="K5201" s="8">
        <v>1299</v>
      </c>
      <c r="L5201" s="10">
        <v>46295</v>
      </c>
      <c r="M5201" s="6" t="s">
        <v>18207</v>
      </c>
      <c r="N5201" s="6" t="str">
        <f>IF(COUNTIF($A$2:A5201,A5201)&gt;1,"DUP","OK")</f>
        <v>OK</v>
      </c>
      <c r="O5201" s="6" t="str">
        <f t="shared" si="244"/>
        <v>ORD26002972</v>
      </c>
      <c r="P5201" s="6" t="str">
        <f t="shared" si="245"/>
        <v>Sep</v>
      </c>
      <c r="Q5201" s="6"/>
      <c r="R5201" s="9"/>
      <c r="S5201" s="8"/>
      <c r="T5201" s="8"/>
      <c r="U5201" s="8"/>
      <c r="V5201" s="8"/>
      <c r="W5201" s="8"/>
      <c r="X5201" s="6"/>
      <c r="Y5201" s="6"/>
    </row>
    <row r="5202" spans="1:25" x14ac:dyDescent="0.3">
      <c r="A5202" s="6" t="s">
        <v>18311</v>
      </c>
      <c r="B5202" s="6"/>
      <c r="C5202" s="6" t="s">
        <v>6001</v>
      </c>
      <c r="D5202" s="6" t="str">
        <f t="shared" si="243"/>
        <v>ORD26003008</v>
      </c>
      <c r="E5202" s="10">
        <v>46293</v>
      </c>
      <c r="F5202" s="6" t="s">
        <v>12294</v>
      </c>
      <c r="G5202" s="6" t="s">
        <v>27</v>
      </c>
      <c r="H5202" s="8">
        <v>349</v>
      </c>
      <c r="I5202" s="8">
        <v>6.28</v>
      </c>
      <c r="J5202" s="8">
        <v>1.1299999999999999</v>
      </c>
      <c r="K5202" s="8">
        <v>341.59</v>
      </c>
      <c r="L5202" s="10">
        <v>46295</v>
      </c>
      <c r="M5202" s="6" t="s">
        <v>18207</v>
      </c>
      <c r="N5202" s="6" t="str">
        <f>IF(COUNTIF($A$2:A5202,A5202)&gt;1,"DUP","OK")</f>
        <v>OK</v>
      </c>
      <c r="O5202" s="6" t="str">
        <f t="shared" si="244"/>
        <v>ORD26003008</v>
      </c>
      <c r="P5202" s="6" t="str">
        <f t="shared" si="245"/>
        <v>Sep</v>
      </c>
      <c r="Q5202" s="6"/>
      <c r="R5202" s="9"/>
      <c r="S5202" s="8"/>
      <c r="T5202" s="8"/>
      <c r="U5202" s="8"/>
      <c r="V5202" s="8"/>
      <c r="W5202" s="8"/>
      <c r="X5202" s="6"/>
      <c r="Y5202" s="6"/>
    </row>
    <row r="5203" spans="1:25" x14ac:dyDescent="0.3">
      <c r="A5203" s="6" t="s">
        <v>18312</v>
      </c>
      <c r="B5203" s="6"/>
      <c r="C5203" s="6" t="s">
        <v>6083</v>
      </c>
      <c r="D5203" s="6" t="str">
        <f t="shared" si="243"/>
        <v>ORD26003050</v>
      </c>
      <c r="E5203" s="10">
        <v>46293</v>
      </c>
      <c r="F5203" s="6" t="s">
        <v>12294</v>
      </c>
      <c r="G5203" s="6" t="s">
        <v>54</v>
      </c>
      <c r="H5203" s="8">
        <v>1299</v>
      </c>
      <c r="I5203" s="8">
        <v>24.68</v>
      </c>
      <c r="J5203" s="8">
        <v>4.4400000000000004</v>
      </c>
      <c r="K5203" s="8">
        <v>1269.8800000000001</v>
      </c>
      <c r="L5203" s="10">
        <v>46295</v>
      </c>
      <c r="M5203" s="6" t="s">
        <v>18207</v>
      </c>
      <c r="N5203" s="6" t="str">
        <f>IF(COUNTIF($A$2:A5203,A5203)&gt;1,"DUP","OK")</f>
        <v>OK</v>
      </c>
      <c r="O5203" s="6" t="str">
        <f t="shared" si="244"/>
        <v>ORD26003050</v>
      </c>
      <c r="P5203" s="6" t="str">
        <f t="shared" si="245"/>
        <v>Sep</v>
      </c>
      <c r="Q5203" s="6"/>
      <c r="R5203" s="9"/>
      <c r="S5203" s="8"/>
      <c r="T5203" s="8"/>
      <c r="U5203" s="8"/>
      <c r="V5203" s="8"/>
      <c r="W5203" s="8"/>
      <c r="X5203" s="6"/>
      <c r="Y5203" s="6"/>
    </row>
    <row r="5204" spans="1:25" x14ac:dyDescent="0.3">
      <c r="A5204" s="6" t="s">
        <v>18313</v>
      </c>
      <c r="B5204" s="6"/>
      <c r="C5204" s="6" t="s">
        <v>6161</v>
      </c>
      <c r="D5204" s="6" t="str">
        <f t="shared" si="243"/>
        <v>ORD26003090</v>
      </c>
      <c r="E5204" s="10">
        <v>46293</v>
      </c>
      <c r="F5204" s="6" t="s">
        <v>12294</v>
      </c>
      <c r="G5204" s="6" t="s">
        <v>18</v>
      </c>
      <c r="H5204" s="8">
        <v>4197</v>
      </c>
      <c r="I5204" s="8">
        <v>12.59</v>
      </c>
      <c r="J5204" s="8">
        <v>2.27</v>
      </c>
      <c r="K5204" s="8">
        <v>4182.1400000000003</v>
      </c>
      <c r="L5204" s="10">
        <v>46295</v>
      </c>
      <c r="M5204" s="6" t="s">
        <v>18207</v>
      </c>
      <c r="N5204" s="6" t="str">
        <f>IF(COUNTIF($A$2:A5204,A5204)&gt;1,"DUP","OK")</f>
        <v>OK</v>
      </c>
      <c r="O5204" s="6" t="str">
        <f t="shared" si="244"/>
        <v>ORD26003090</v>
      </c>
      <c r="P5204" s="6" t="str">
        <f t="shared" si="245"/>
        <v>Sep</v>
      </c>
      <c r="Q5204" s="6"/>
      <c r="R5204" s="9"/>
      <c r="S5204" s="8"/>
      <c r="T5204" s="8"/>
      <c r="U5204" s="8"/>
      <c r="V5204" s="8"/>
      <c r="W5204" s="8"/>
      <c r="X5204" s="6"/>
      <c r="Y5204" s="6"/>
    </row>
    <row r="5205" spans="1:25" x14ac:dyDescent="0.3">
      <c r="A5205" s="6" t="s">
        <v>18314</v>
      </c>
      <c r="B5205" s="6"/>
      <c r="C5205" s="6" t="s">
        <v>6165</v>
      </c>
      <c r="D5205" s="6" t="str">
        <f t="shared" si="243"/>
        <v>ORD26003092</v>
      </c>
      <c r="E5205" s="10">
        <v>46293</v>
      </c>
      <c r="F5205" s="6" t="s">
        <v>12294</v>
      </c>
      <c r="G5205" s="6" t="s">
        <v>27</v>
      </c>
      <c r="H5205" s="8">
        <v>6998</v>
      </c>
      <c r="I5205" s="8">
        <v>111.97</v>
      </c>
      <c r="J5205" s="8">
        <v>20.149999999999999</v>
      </c>
      <c r="K5205" s="8">
        <v>6865.88</v>
      </c>
      <c r="L5205" s="10">
        <v>46295</v>
      </c>
      <c r="M5205" s="6" t="s">
        <v>18207</v>
      </c>
      <c r="N5205" s="6" t="str">
        <f>IF(COUNTIF($A$2:A5205,A5205)&gt;1,"DUP","OK")</f>
        <v>OK</v>
      </c>
      <c r="O5205" s="6" t="str">
        <f t="shared" si="244"/>
        <v>ORD26003092</v>
      </c>
      <c r="P5205" s="6" t="str">
        <f t="shared" si="245"/>
        <v>Sep</v>
      </c>
      <c r="Q5205" s="6"/>
      <c r="R5205" s="9"/>
      <c r="S5205" s="8"/>
      <c r="T5205" s="8"/>
      <c r="U5205" s="8"/>
      <c r="V5205" s="8"/>
      <c r="W5205" s="8"/>
      <c r="X5205" s="6"/>
      <c r="Y5205" s="6"/>
    </row>
    <row r="5206" spans="1:25" x14ac:dyDescent="0.3">
      <c r="A5206" s="6" t="s">
        <v>18315</v>
      </c>
      <c r="B5206" s="6"/>
      <c r="C5206" s="6" t="s">
        <v>6244</v>
      </c>
      <c r="D5206" s="6" t="str">
        <f t="shared" si="243"/>
        <v>ORD26003132</v>
      </c>
      <c r="E5206" s="10">
        <v>46293</v>
      </c>
      <c r="F5206" s="6" t="s">
        <v>12294</v>
      </c>
      <c r="G5206" s="6" t="s">
        <v>18</v>
      </c>
      <c r="H5206" s="8">
        <v>299</v>
      </c>
      <c r="I5206" s="8">
        <v>0</v>
      </c>
      <c r="J5206" s="8">
        <v>0</v>
      </c>
      <c r="K5206" s="8">
        <v>299</v>
      </c>
      <c r="L5206" s="10">
        <v>46295</v>
      </c>
      <c r="M5206" s="6" t="s">
        <v>18207</v>
      </c>
      <c r="N5206" s="6" t="str">
        <f>IF(COUNTIF($A$2:A5206,A5206)&gt;1,"DUP","OK")</f>
        <v>OK</v>
      </c>
      <c r="O5206" s="6" t="str">
        <f t="shared" si="244"/>
        <v>ORD26003132</v>
      </c>
      <c r="P5206" s="6" t="str">
        <f t="shared" si="245"/>
        <v>Sep</v>
      </c>
      <c r="Q5206" s="6"/>
      <c r="R5206" s="9"/>
      <c r="S5206" s="8"/>
      <c r="T5206" s="8"/>
      <c r="U5206" s="8"/>
      <c r="V5206" s="8"/>
      <c r="W5206" s="8"/>
      <c r="X5206" s="6"/>
      <c r="Y5206" s="6"/>
    </row>
    <row r="5207" spans="1:25" x14ac:dyDescent="0.3">
      <c r="A5207" s="6" t="s">
        <v>18316</v>
      </c>
      <c r="B5207" s="6"/>
      <c r="C5207" s="6" t="s">
        <v>6274</v>
      </c>
      <c r="D5207" s="6" t="str">
        <f t="shared" si="243"/>
        <v>ORD26003147</v>
      </c>
      <c r="E5207" s="10">
        <v>46293</v>
      </c>
      <c r="F5207" s="6" t="s">
        <v>12294</v>
      </c>
      <c r="G5207" s="6" t="s">
        <v>18</v>
      </c>
      <c r="H5207" s="8">
        <v>349</v>
      </c>
      <c r="I5207" s="8">
        <v>0</v>
      </c>
      <c r="J5207" s="8">
        <v>0</v>
      </c>
      <c r="K5207" s="8">
        <v>349</v>
      </c>
      <c r="L5207" s="10">
        <v>46295</v>
      </c>
      <c r="M5207" s="6" t="s">
        <v>18207</v>
      </c>
      <c r="N5207" s="6" t="str">
        <f>IF(COUNTIF($A$2:A5207,A5207)&gt;1,"DUP","OK")</f>
        <v>OK</v>
      </c>
      <c r="O5207" s="6" t="str">
        <f t="shared" si="244"/>
        <v>ORD26003147</v>
      </c>
      <c r="P5207" s="6" t="str">
        <f t="shared" si="245"/>
        <v>Sep</v>
      </c>
      <c r="Q5207" s="6"/>
      <c r="R5207" s="9"/>
      <c r="S5207" s="8"/>
      <c r="T5207" s="8"/>
      <c r="U5207" s="8"/>
      <c r="V5207" s="8"/>
      <c r="W5207" s="8"/>
      <c r="X5207" s="6"/>
      <c r="Y5207" s="6"/>
    </row>
    <row r="5208" spans="1:25" x14ac:dyDescent="0.3">
      <c r="A5208" s="6" t="s">
        <v>18317</v>
      </c>
      <c r="B5208" s="6"/>
      <c r="C5208" s="6" t="s">
        <v>6288</v>
      </c>
      <c r="D5208" s="6" t="str">
        <f t="shared" si="243"/>
        <v>ORD26003154</v>
      </c>
      <c r="E5208" s="10">
        <v>46293</v>
      </c>
      <c r="F5208" s="6" t="s">
        <v>12294</v>
      </c>
      <c r="G5208" s="6" t="s">
        <v>27</v>
      </c>
      <c r="H5208" s="8">
        <v>8998</v>
      </c>
      <c r="I5208" s="8">
        <v>143.97</v>
      </c>
      <c r="J5208" s="8">
        <v>25.91</v>
      </c>
      <c r="K5208" s="8">
        <v>8828.1200000000008</v>
      </c>
      <c r="L5208" s="10">
        <v>46295</v>
      </c>
      <c r="M5208" s="6" t="s">
        <v>18207</v>
      </c>
      <c r="N5208" s="6" t="str">
        <f>IF(COUNTIF($A$2:A5208,A5208)&gt;1,"DUP","OK")</f>
        <v>OK</v>
      </c>
      <c r="O5208" s="6" t="str">
        <f t="shared" si="244"/>
        <v>ORD26003154</v>
      </c>
      <c r="P5208" s="6" t="str">
        <f t="shared" si="245"/>
        <v>Sep</v>
      </c>
      <c r="Q5208" s="6"/>
      <c r="R5208" s="9"/>
      <c r="S5208" s="8"/>
      <c r="T5208" s="8"/>
      <c r="U5208" s="8"/>
      <c r="V5208" s="8"/>
      <c r="W5208" s="8"/>
      <c r="X5208" s="6"/>
      <c r="Y5208" s="6"/>
    </row>
    <row r="5209" spans="1:25" x14ac:dyDescent="0.3">
      <c r="A5209" s="6" t="s">
        <v>18318</v>
      </c>
      <c r="B5209" s="6"/>
      <c r="C5209" s="6" t="s">
        <v>6346</v>
      </c>
      <c r="D5209" s="6" t="str">
        <f t="shared" si="243"/>
        <v>ORD26003183</v>
      </c>
      <c r="E5209" s="10">
        <v>46293</v>
      </c>
      <c r="F5209" s="6" t="s">
        <v>12294</v>
      </c>
      <c r="G5209" s="6" t="s">
        <v>27</v>
      </c>
      <c r="H5209" s="8">
        <v>5498</v>
      </c>
      <c r="I5209" s="8">
        <v>87.97</v>
      </c>
      <c r="J5209" s="8">
        <v>15.83</v>
      </c>
      <c r="K5209" s="8">
        <v>5394.2</v>
      </c>
      <c r="L5209" s="10">
        <v>46295</v>
      </c>
      <c r="M5209" s="6" t="s">
        <v>18207</v>
      </c>
      <c r="N5209" s="6" t="str">
        <f>IF(COUNTIF($A$2:A5209,A5209)&gt;1,"DUP","OK")</f>
        <v>OK</v>
      </c>
      <c r="O5209" s="6" t="str">
        <f t="shared" si="244"/>
        <v>ORD26003183</v>
      </c>
      <c r="P5209" s="6" t="str">
        <f t="shared" si="245"/>
        <v>Sep</v>
      </c>
      <c r="Q5209" s="6"/>
      <c r="R5209" s="9"/>
      <c r="S5209" s="8"/>
      <c r="T5209" s="8"/>
      <c r="U5209" s="8"/>
      <c r="V5209" s="8"/>
      <c r="W5209" s="8"/>
      <c r="X5209" s="6"/>
      <c r="Y5209" s="6"/>
    </row>
    <row r="5210" spans="1:25" x14ac:dyDescent="0.3">
      <c r="A5210" s="6" t="s">
        <v>18319</v>
      </c>
      <c r="B5210" s="6"/>
      <c r="C5210" s="6" t="s">
        <v>6348</v>
      </c>
      <c r="D5210" s="6" t="str">
        <f t="shared" si="243"/>
        <v>ORD26003184</v>
      </c>
      <c r="E5210" s="10">
        <v>46293</v>
      </c>
      <c r="F5210" s="6" t="s">
        <v>12294</v>
      </c>
      <c r="G5210" s="6" t="s">
        <v>27</v>
      </c>
      <c r="H5210" s="8">
        <v>499</v>
      </c>
      <c r="I5210" s="8">
        <v>8.98</v>
      </c>
      <c r="J5210" s="8">
        <v>1.62</v>
      </c>
      <c r="K5210" s="8">
        <v>488.4</v>
      </c>
      <c r="L5210" s="10">
        <v>46295</v>
      </c>
      <c r="M5210" s="6" t="s">
        <v>18207</v>
      </c>
      <c r="N5210" s="6" t="str">
        <f>IF(COUNTIF($A$2:A5210,A5210)&gt;1,"DUP","OK")</f>
        <v>OK</v>
      </c>
      <c r="O5210" s="6" t="str">
        <f t="shared" si="244"/>
        <v>ORD26003184</v>
      </c>
      <c r="P5210" s="6" t="str">
        <f t="shared" si="245"/>
        <v>Sep</v>
      </c>
      <c r="Q5210" s="6"/>
      <c r="R5210" s="9"/>
      <c r="S5210" s="8"/>
      <c r="T5210" s="8"/>
      <c r="U5210" s="8"/>
      <c r="V5210" s="8"/>
      <c r="W5210" s="8"/>
      <c r="X5210" s="6"/>
      <c r="Y5210" s="6"/>
    </row>
    <row r="5211" spans="1:25" x14ac:dyDescent="0.3">
      <c r="A5211" s="6" t="s">
        <v>18320</v>
      </c>
      <c r="B5211" s="6"/>
      <c r="C5211" s="6" t="s">
        <v>6360</v>
      </c>
      <c r="D5211" s="6" t="str">
        <f t="shared" si="243"/>
        <v>ORD26003190</v>
      </c>
      <c r="E5211" s="10">
        <v>46293</v>
      </c>
      <c r="F5211" s="6" t="s">
        <v>12294</v>
      </c>
      <c r="G5211" s="6" t="s">
        <v>18</v>
      </c>
      <c r="H5211" s="8">
        <v>7999</v>
      </c>
      <c r="I5211" s="8">
        <v>24</v>
      </c>
      <c r="J5211" s="8">
        <v>4.32</v>
      </c>
      <c r="K5211" s="8">
        <v>7970.68</v>
      </c>
      <c r="L5211" s="10">
        <v>46295</v>
      </c>
      <c r="M5211" s="6" t="s">
        <v>18207</v>
      </c>
      <c r="N5211" s="6" t="str">
        <f>IF(COUNTIF($A$2:A5211,A5211)&gt;1,"DUP","OK")</f>
        <v>OK</v>
      </c>
      <c r="O5211" s="6" t="str">
        <f t="shared" si="244"/>
        <v>ORD26003190</v>
      </c>
      <c r="P5211" s="6" t="str">
        <f t="shared" si="245"/>
        <v>Sep</v>
      </c>
      <c r="Q5211" s="6"/>
      <c r="R5211" s="9"/>
      <c r="S5211" s="8"/>
      <c r="T5211" s="8"/>
      <c r="U5211" s="8"/>
      <c r="V5211" s="8"/>
      <c r="W5211" s="8"/>
      <c r="X5211" s="6"/>
      <c r="Y5211" s="6"/>
    </row>
    <row r="5212" spans="1:25" x14ac:dyDescent="0.3">
      <c r="A5212" s="6" t="s">
        <v>18321</v>
      </c>
      <c r="B5212" s="6"/>
      <c r="C5212" s="6" t="s">
        <v>18322</v>
      </c>
      <c r="D5212" s="6" t="str">
        <f t="shared" si="243"/>
        <v>ORD26003197</v>
      </c>
      <c r="E5212" s="10">
        <v>46293</v>
      </c>
      <c r="F5212" s="6" t="s">
        <v>12294</v>
      </c>
      <c r="G5212" s="6" t="s">
        <v>18</v>
      </c>
      <c r="H5212" s="8">
        <v>599</v>
      </c>
      <c r="I5212" s="8">
        <v>0</v>
      </c>
      <c r="J5212" s="8">
        <v>0</v>
      </c>
      <c r="K5212" s="8">
        <v>599</v>
      </c>
      <c r="L5212" s="10">
        <v>46295</v>
      </c>
      <c r="M5212" s="6" t="s">
        <v>18207</v>
      </c>
      <c r="N5212" s="6" t="str">
        <f>IF(COUNTIF($A$2:A5212,A5212)&gt;1,"DUP","OK")</f>
        <v>OK</v>
      </c>
      <c r="O5212" s="6" t="str">
        <f t="shared" si="244"/>
        <v>ORD26003197</v>
      </c>
      <c r="P5212" s="6" t="str">
        <f t="shared" si="245"/>
        <v>Sep</v>
      </c>
      <c r="Q5212" s="6"/>
      <c r="R5212" s="9"/>
      <c r="S5212" s="8"/>
      <c r="T5212" s="8"/>
      <c r="U5212" s="8"/>
      <c r="V5212" s="8"/>
      <c r="W5212" s="8"/>
      <c r="X5212" s="6"/>
      <c r="Y5212" s="6"/>
    </row>
    <row r="5213" spans="1:25" x14ac:dyDescent="0.3">
      <c r="A5213" s="6" t="s">
        <v>18323</v>
      </c>
      <c r="B5213" s="6"/>
      <c r="C5213" s="6" t="s">
        <v>6492</v>
      </c>
      <c r="D5213" s="6" t="str">
        <f t="shared" si="243"/>
        <v>ORD26003257</v>
      </c>
      <c r="E5213" s="10">
        <v>46293</v>
      </c>
      <c r="F5213" s="6" t="s">
        <v>12294</v>
      </c>
      <c r="G5213" s="6" t="s">
        <v>18</v>
      </c>
      <c r="H5213" s="8">
        <v>349</v>
      </c>
      <c r="I5213" s="8">
        <v>0</v>
      </c>
      <c r="J5213" s="8">
        <v>0</v>
      </c>
      <c r="K5213" s="8">
        <v>349</v>
      </c>
      <c r="L5213" s="10">
        <v>46295</v>
      </c>
      <c r="M5213" s="6" t="s">
        <v>18207</v>
      </c>
      <c r="N5213" s="6" t="str">
        <f>IF(COUNTIF($A$2:A5213,A5213)&gt;1,"DUP","OK")</f>
        <v>OK</v>
      </c>
      <c r="O5213" s="6" t="str">
        <f t="shared" si="244"/>
        <v>ORD26003257</v>
      </c>
      <c r="P5213" s="6" t="str">
        <f t="shared" si="245"/>
        <v>Sep</v>
      </c>
      <c r="Q5213" s="6"/>
      <c r="R5213" s="9"/>
      <c r="S5213" s="8"/>
      <c r="T5213" s="8"/>
      <c r="U5213" s="8"/>
      <c r="V5213" s="8"/>
      <c r="W5213" s="8"/>
      <c r="X5213" s="6"/>
      <c r="Y5213" s="6"/>
    </row>
    <row r="5214" spans="1:25" x14ac:dyDescent="0.3">
      <c r="A5214" s="6" t="s">
        <v>18324</v>
      </c>
      <c r="B5214" s="6"/>
      <c r="C5214" s="6" t="s">
        <v>18325</v>
      </c>
      <c r="D5214" s="6" t="str">
        <f t="shared" si="243"/>
        <v>ORD26003271</v>
      </c>
      <c r="E5214" s="10">
        <v>46293</v>
      </c>
      <c r="F5214" s="6" t="s">
        <v>12294</v>
      </c>
      <c r="G5214" s="6" t="s">
        <v>54</v>
      </c>
      <c r="H5214" s="8">
        <v>4798</v>
      </c>
      <c r="I5214" s="8">
        <v>81.569999999999993</v>
      </c>
      <c r="J5214" s="8">
        <v>14.68</v>
      </c>
      <c r="K5214" s="8">
        <v>4701.75</v>
      </c>
      <c r="L5214" s="10">
        <v>46295</v>
      </c>
      <c r="M5214" s="6" t="s">
        <v>18207</v>
      </c>
      <c r="N5214" s="6" t="str">
        <f>IF(COUNTIF($A$2:A5214,A5214)&gt;1,"DUP","OK")</f>
        <v>OK</v>
      </c>
      <c r="O5214" s="6" t="str">
        <f t="shared" si="244"/>
        <v>ORD26003271</v>
      </c>
      <c r="P5214" s="6" t="str">
        <f t="shared" si="245"/>
        <v>Sep</v>
      </c>
      <c r="Q5214" s="6"/>
      <c r="R5214" s="9"/>
      <c r="S5214" s="8"/>
      <c r="T5214" s="8"/>
      <c r="U5214" s="8"/>
      <c r="V5214" s="8"/>
      <c r="W5214" s="8"/>
      <c r="X5214" s="6"/>
      <c r="Y5214" s="6"/>
    </row>
    <row r="5215" spans="1:25" x14ac:dyDescent="0.3">
      <c r="A5215" s="6" t="s">
        <v>18326</v>
      </c>
      <c r="B5215" s="6"/>
      <c r="C5215" s="6" t="s">
        <v>18327</v>
      </c>
      <c r="D5215" s="6" t="str">
        <f t="shared" si="243"/>
        <v>ORD26003292</v>
      </c>
      <c r="E5215" s="10">
        <v>46293</v>
      </c>
      <c r="F5215" s="6" t="s">
        <v>12294</v>
      </c>
      <c r="G5215" s="6" t="s">
        <v>18</v>
      </c>
      <c r="H5215" s="8">
        <v>2097</v>
      </c>
      <c r="I5215" s="8">
        <v>6.29</v>
      </c>
      <c r="J5215" s="8">
        <v>1.1299999999999999</v>
      </c>
      <c r="K5215" s="8">
        <v>2089.58</v>
      </c>
      <c r="L5215" s="10">
        <v>46295</v>
      </c>
      <c r="M5215" s="6" t="s">
        <v>18207</v>
      </c>
      <c r="N5215" s="6" t="str">
        <f>IF(COUNTIF($A$2:A5215,A5215)&gt;1,"DUP","OK")</f>
        <v>OK</v>
      </c>
      <c r="O5215" s="6" t="str">
        <f t="shared" si="244"/>
        <v>ORD26003292</v>
      </c>
      <c r="P5215" s="6" t="str">
        <f t="shared" si="245"/>
        <v>Sep</v>
      </c>
      <c r="Q5215" s="6"/>
      <c r="R5215" s="9"/>
      <c r="S5215" s="8"/>
      <c r="T5215" s="8"/>
      <c r="U5215" s="8"/>
      <c r="V5215" s="8"/>
      <c r="W5215" s="8"/>
      <c r="X5215" s="6"/>
      <c r="Y5215" s="6"/>
    </row>
    <row r="5216" spans="1:25" x14ac:dyDescent="0.3">
      <c r="A5216" s="6" t="s">
        <v>18328</v>
      </c>
      <c r="B5216" s="6"/>
      <c r="C5216" s="6" t="s">
        <v>6635</v>
      </c>
      <c r="D5216" s="6" t="str">
        <f t="shared" si="243"/>
        <v>ORD26003330</v>
      </c>
      <c r="E5216" s="10">
        <v>46293</v>
      </c>
      <c r="F5216" s="6" t="s">
        <v>12294</v>
      </c>
      <c r="G5216" s="6" t="s">
        <v>43</v>
      </c>
      <c r="H5216" s="8">
        <v>2298</v>
      </c>
      <c r="I5216" s="8">
        <v>27.58</v>
      </c>
      <c r="J5216" s="8">
        <v>4.96</v>
      </c>
      <c r="K5216" s="8">
        <v>2265.46</v>
      </c>
      <c r="L5216" s="10">
        <v>46295</v>
      </c>
      <c r="M5216" s="6" t="s">
        <v>18207</v>
      </c>
      <c r="N5216" s="6" t="str">
        <f>IF(COUNTIF($A$2:A5216,A5216)&gt;1,"DUP","OK")</f>
        <v>OK</v>
      </c>
      <c r="O5216" s="6" t="str">
        <f t="shared" si="244"/>
        <v>ORD26003330</v>
      </c>
      <c r="P5216" s="6" t="str">
        <f t="shared" si="245"/>
        <v>Sep</v>
      </c>
      <c r="Q5216" s="6"/>
      <c r="R5216" s="9"/>
      <c r="S5216" s="8"/>
      <c r="T5216" s="8"/>
      <c r="U5216" s="8"/>
      <c r="V5216" s="8"/>
      <c r="W5216" s="8"/>
      <c r="X5216" s="6"/>
      <c r="Y5216" s="6"/>
    </row>
    <row r="5217" spans="1:25" x14ac:dyDescent="0.3">
      <c r="A5217" s="6" t="s">
        <v>18329</v>
      </c>
      <c r="B5217" s="6"/>
      <c r="C5217" s="6" t="s">
        <v>6639</v>
      </c>
      <c r="D5217" s="6" t="str">
        <f t="shared" si="243"/>
        <v>ORD26003332</v>
      </c>
      <c r="E5217" s="10">
        <v>46293</v>
      </c>
      <c r="F5217" s="6" t="s">
        <v>12294</v>
      </c>
      <c r="G5217" s="6" t="s">
        <v>18</v>
      </c>
      <c r="H5217" s="8">
        <v>3848</v>
      </c>
      <c r="I5217" s="8">
        <v>11.54</v>
      </c>
      <c r="J5217" s="8">
        <v>2.08</v>
      </c>
      <c r="K5217" s="8">
        <v>3834.38</v>
      </c>
      <c r="L5217" s="10">
        <v>46295</v>
      </c>
      <c r="M5217" s="6" t="s">
        <v>18207</v>
      </c>
      <c r="N5217" s="6" t="str">
        <f>IF(COUNTIF($A$2:A5217,A5217)&gt;1,"DUP","OK")</f>
        <v>OK</v>
      </c>
      <c r="O5217" s="6" t="str">
        <f t="shared" si="244"/>
        <v>ORD26003332</v>
      </c>
      <c r="P5217" s="6" t="str">
        <f t="shared" si="245"/>
        <v>Sep</v>
      </c>
      <c r="Q5217" s="6"/>
      <c r="R5217" s="9"/>
      <c r="S5217" s="8"/>
      <c r="T5217" s="8"/>
      <c r="U5217" s="8"/>
      <c r="V5217" s="8"/>
      <c r="W5217" s="8"/>
      <c r="X5217" s="6"/>
      <c r="Y5217" s="6"/>
    </row>
    <row r="5218" spans="1:25" x14ac:dyDescent="0.3">
      <c r="A5218" s="6" t="s">
        <v>18330</v>
      </c>
      <c r="B5218" s="6"/>
      <c r="C5218" s="6" t="s">
        <v>6679</v>
      </c>
      <c r="D5218" s="6" t="str">
        <f t="shared" si="243"/>
        <v>ORD26003352</v>
      </c>
      <c r="E5218" s="10">
        <v>46293</v>
      </c>
      <c r="F5218" s="6" t="s">
        <v>12294</v>
      </c>
      <c r="G5218" s="6" t="s">
        <v>18</v>
      </c>
      <c r="H5218" s="8">
        <v>16597</v>
      </c>
      <c r="I5218" s="8">
        <v>49.79</v>
      </c>
      <c r="J5218" s="8">
        <v>8.9600000000000009</v>
      </c>
      <c r="K5218" s="8">
        <v>16538.25</v>
      </c>
      <c r="L5218" s="10">
        <v>46295</v>
      </c>
      <c r="M5218" s="6" t="s">
        <v>18207</v>
      </c>
      <c r="N5218" s="6" t="str">
        <f>IF(COUNTIF($A$2:A5218,A5218)&gt;1,"DUP","OK")</f>
        <v>OK</v>
      </c>
      <c r="O5218" s="6" t="str">
        <f t="shared" si="244"/>
        <v>ORD26003352</v>
      </c>
      <c r="P5218" s="6" t="str">
        <f t="shared" si="245"/>
        <v>Sep</v>
      </c>
      <c r="Q5218" s="6"/>
      <c r="R5218" s="9"/>
      <c r="S5218" s="8"/>
      <c r="T5218" s="8"/>
      <c r="U5218" s="8"/>
      <c r="V5218" s="8"/>
      <c r="W5218" s="8"/>
      <c r="X5218" s="6"/>
      <c r="Y5218" s="6"/>
    </row>
    <row r="5219" spans="1:25" x14ac:dyDescent="0.3">
      <c r="A5219" s="6" t="s">
        <v>18331</v>
      </c>
      <c r="B5219" s="6"/>
      <c r="C5219" s="6" t="s">
        <v>6922</v>
      </c>
      <c r="D5219" s="6" t="str">
        <f t="shared" si="243"/>
        <v>ORD26003474</v>
      </c>
      <c r="E5219" s="10">
        <v>46293</v>
      </c>
      <c r="F5219" s="6" t="s">
        <v>12294</v>
      </c>
      <c r="G5219" s="6" t="s">
        <v>18</v>
      </c>
      <c r="H5219" s="8">
        <v>299</v>
      </c>
      <c r="I5219" s="8">
        <v>0</v>
      </c>
      <c r="J5219" s="8">
        <v>0</v>
      </c>
      <c r="K5219" s="8">
        <v>299</v>
      </c>
      <c r="L5219" s="10">
        <v>46295</v>
      </c>
      <c r="M5219" s="6" t="s">
        <v>18207</v>
      </c>
      <c r="N5219" s="6" t="str">
        <f>IF(COUNTIF($A$2:A5219,A5219)&gt;1,"DUP","OK")</f>
        <v>OK</v>
      </c>
      <c r="O5219" s="6" t="str">
        <f t="shared" si="244"/>
        <v>ORD26003474</v>
      </c>
      <c r="P5219" s="6" t="str">
        <f t="shared" si="245"/>
        <v>Sep</v>
      </c>
      <c r="Q5219" s="6"/>
      <c r="R5219" s="9"/>
      <c r="S5219" s="8"/>
      <c r="T5219" s="8"/>
      <c r="U5219" s="8"/>
      <c r="V5219" s="8"/>
      <c r="W5219" s="8"/>
      <c r="X5219" s="6"/>
      <c r="Y5219" s="6"/>
    </row>
    <row r="5220" spans="1:25" x14ac:dyDescent="0.3">
      <c r="A5220" s="6" t="s">
        <v>18332</v>
      </c>
      <c r="B5220" s="6"/>
      <c r="C5220" s="6" t="s">
        <v>6999</v>
      </c>
      <c r="D5220" s="6" t="str">
        <f t="shared" si="243"/>
        <v>ORD26003513</v>
      </c>
      <c r="E5220" s="10">
        <v>46293</v>
      </c>
      <c r="F5220" s="6" t="s">
        <v>12294</v>
      </c>
      <c r="G5220" s="6" t="s">
        <v>18</v>
      </c>
      <c r="H5220" s="8">
        <v>2098</v>
      </c>
      <c r="I5220" s="8">
        <v>6.29</v>
      </c>
      <c r="J5220" s="8">
        <v>1.1299999999999999</v>
      </c>
      <c r="K5220" s="8">
        <v>2090.58</v>
      </c>
      <c r="L5220" s="10">
        <v>46295</v>
      </c>
      <c r="M5220" s="6" t="s">
        <v>18207</v>
      </c>
      <c r="N5220" s="6" t="str">
        <f>IF(COUNTIF($A$2:A5220,A5220)&gt;1,"DUP","OK")</f>
        <v>OK</v>
      </c>
      <c r="O5220" s="6" t="str">
        <f t="shared" si="244"/>
        <v>ORD26003513</v>
      </c>
      <c r="P5220" s="6" t="str">
        <f t="shared" si="245"/>
        <v>Sep</v>
      </c>
      <c r="Q5220" s="6"/>
      <c r="R5220" s="9"/>
      <c r="S5220" s="8"/>
      <c r="T5220" s="8"/>
      <c r="U5220" s="8"/>
      <c r="V5220" s="8"/>
      <c r="W5220" s="8"/>
      <c r="X5220" s="6"/>
      <c r="Y5220" s="6"/>
    </row>
    <row r="5221" spans="1:25" x14ac:dyDescent="0.3">
      <c r="A5221" s="6" t="s">
        <v>18333</v>
      </c>
      <c r="B5221" s="6"/>
      <c r="C5221" s="6" t="s">
        <v>7023</v>
      </c>
      <c r="D5221" s="6" t="str">
        <f t="shared" si="243"/>
        <v>ORD26003526</v>
      </c>
      <c r="E5221" s="10">
        <v>46293</v>
      </c>
      <c r="F5221" s="6" t="s">
        <v>12294</v>
      </c>
      <c r="G5221" s="6" t="s">
        <v>54</v>
      </c>
      <c r="H5221" s="8">
        <v>1499</v>
      </c>
      <c r="I5221" s="8">
        <v>28.48</v>
      </c>
      <c r="J5221" s="8">
        <v>5.13</v>
      </c>
      <c r="K5221" s="8">
        <v>1465.39</v>
      </c>
      <c r="L5221" s="10">
        <v>46295</v>
      </c>
      <c r="M5221" s="6" t="s">
        <v>18207</v>
      </c>
      <c r="N5221" s="6" t="str">
        <f>IF(COUNTIF($A$2:A5221,A5221)&gt;1,"DUP","OK")</f>
        <v>OK</v>
      </c>
      <c r="O5221" s="6" t="str">
        <f t="shared" si="244"/>
        <v>ORD26003526</v>
      </c>
      <c r="P5221" s="6" t="str">
        <f t="shared" si="245"/>
        <v>Sep</v>
      </c>
      <c r="Q5221" s="6"/>
      <c r="R5221" s="9"/>
      <c r="S5221" s="8"/>
      <c r="T5221" s="8"/>
      <c r="U5221" s="8"/>
      <c r="V5221" s="8"/>
      <c r="W5221" s="8"/>
      <c r="X5221" s="6"/>
      <c r="Y5221" s="6"/>
    </row>
    <row r="5222" spans="1:25" x14ac:dyDescent="0.3">
      <c r="A5222" s="6" t="s">
        <v>18334</v>
      </c>
      <c r="B5222" s="6"/>
      <c r="C5222" s="6" t="s">
        <v>7031</v>
      </c>
      <c r="D5222" s="6" t="str">
        <f t="shared" si="243"/>
        <v>ORD26003530</v>
      </c>
      <c r="E5222" s="10">
        <v>46293</v>
      </c>
      <c r="F5222" s="6" t="s">
        <v>12294</v>
      </c>
      <c r="G5222" s="6" t="s">
        <v>18</v>
      </c>
      <c r="H5222" s="8">
        <v>2998</v>
      </c>
      <c r="I5222" s="8">
        <v>8.99</v>
      </c>
      <c r="J5222" s="8">
        <v>1.62</v>
      </c>
      <c r="K5222" s="8">
        <v>2987.39</v>
      </c>
      <c r="L5222" s="10">
        <v>46295</v>
      </c>
      <c r="M5222" s="6" t="s">
        <v>18207</v>
      </c>
      <c r="N5222" s="6" t="str">
        <f>IF(COUNTIF($A$2:A5222,A5222)&gt;1,"DUP","OK")</f>
        <v>OK</v>
      </c>
      <c r="O5222" s="6" t="str">
        <f t="shared" si="244"/>
        <v>ORD26003530</v>
      </c>
      <c r="P5222" s="6" t="str">
        <f t="shared" si="245"/>
        <v>Sep</v>
      </c>
      <c r="Q5222" s="6"/>
      <c r="R5222" s="9"/>
      <c r="S5222" s="8"/>
      <c r="T5222" s="8"/>
      <c r="U5222" s="8"/>
      <c r="V5222" s="8"/>
      <c r="W5222" s="8"/>
      <c r="X5222" s="6"/>
      <c r="Y5222" s="6"/>
    </row>
    <row r="5223" spans="1:25" x14ac:dyDescent="0.3">
      <c r="A5223" s="6" t="s">
        <v>18335</v>
      </c>
      <c r="B5223" s="6"/>
      <c r="C5223" s="6" t="s">
        <v>7062</v>
      </c>
      <c r="D5223" s="6" t="str">
        <f t="shared" si="243"/>
        <v>ORD26003546</v>
      </c>
      <c r="E5223" s="10">
        <v>46293</v>
      </c>
      <c r="F5223" s="6" t="s">
        <v>12294</v>
      </c>
      <c r="G5223" s="6" t="s">
        <v>27</v>
      </c>
      <c r="H5223" s="8">
        <v>349</v>
      </c>
      <c r="I5223" s="8">
        <v>6.28</v>
      </c>
      <c r="J5223" s="8">
        <v>1.1299999999999999</v>
      </c>
      <c r="K5223" s="8">
        <v>341.59</v>
      </c>
      <c r="L5223" s="10">
        <v>46295</v>
      </c>
      <c r="M5223" s="6" t="s">
        <v>18207</v>
      </c>
      <c r="N5223" s="6" t="str">
        <f>IF(COUNTIF($A$2:A5223,A5223)&gt;1,"DUP","OK")</f>
        <v>OK</v>
      </c>
      <c r="O5223" s="6" t="str">
        <f t="shared" si="244"/>
        <v>ORD26003546</v>
      </c>
      <c r="P5223" s="6" t="str">
        <f t="shared" si="245"/>
        <v>Sep</v>
      </c>
      <c r="Q5223" s="6"/>
      <c r="R5223" s="9"/>
      <c r="S5223" s="8"/>
      <c r="T5223" s="8"/>
      <c r="U5223" s="8"/>
      <c r="V5223" s="8"/>
      <c r="W5223" s="8"/>
      <c r="X5223" s="6"/>
      <c r="Y5223" s="6"/>
    </row>
    <row r="5224" spans="1:25" x14ac:dyDescent="0.3">
      <c r="A5224" s="6" t="s">
        <v>18336</v>
      </c>
      <c r="B5224" s="6"/>
      <c r="C5224" s="6" t="s">
        <v>7227</v>
      </c>
      <c r="D5224" s="6" t="str">
        <f t="shared" si="243"/>
        <v>ORD26003630</v>
      </c>
      <c r="E5224" s="10">
        <v>46293</v>
      </c>
      <c r="F5224" s="6" t="s">
        <v>12294</v>
      </c>
      <c r="G5224" s="6" t="s">
        <v>18</v>
      </c>
      <c r="H5224" s="8">
        <v>7999</v>
      </c>
      <c r="I5224" s="8">
        <v>24</v>
      </c>
      <c r="J5224" s="8">
        <v>4.32</v>
      </c>
      <c r="K5224" s="8">
        <v>7970.68</v>
      </c>
      <c r="L5224" s="10">
        <v>46295</v>
      </c>
      <c r="M5224" s="6" t="s">
        <v>18207</v>
      </c>
      <c r="N5224" s="6" t="str">
        <f>IF(COUNTIF($A$2:A5224,A5224)&gt;1,"DUP","OK")</f>
        <v>OK</v>
      </c>
      <c r="O5224" s="6" t="str">
        <f t="shared" si="244"/>
        <v>ORD26003630</v>
      </c>
      <c r="P5224" s="6" t="str">
        <f t="shared" si="245"/>
        <v>Sep</v>
      </c>
      <c r="Q5224" s="6"/>
      <c r="R5224" s="9"/>
      <c r="S5224" s="8"/>
      <c r="T5224" s="8"/>
      <c r="U5224" s="8"/>
      <c r="V5224" s="8"/>
      <c r="W5224" s="8"/>
      <c r="X5224" s="6"/>
      <c r="Y5224" s="6"/>
    </row>
    <row r="5225" spans="1:25" x14ac:dyDescent="0.3">
      <c r="A5225" s="6" t="s">
        <v>18337</v>
      </c>
      <c r="B5225" s="6"/>
      <c r="C5225" s="6" t="s">
        <v>7373</v>
      </c>
      <c r="D5225" s="6" t="str">
        <f t="shared" si="243"/>
        <v>ORD26003706</v>
      </c>
      <c r="E5225" s="10">
        <v>46293</v>
      </c>
      <c r="F5225" s="6" t="s">
        <v>12294</v>
      </c>
      <c r="G5225" s="6" t="s">
        <v>27</v>
      </c>
      <c r="H5225" s="8">
        <v>2598</v>
      </c>
      <c r="I5225" s="8">
        <v>41.57</v>
      </c>
      <c r="J5225" s="8">
        <v>7.48</v>
      </c>
      <c r="K5225" s="8">
        <v>2548.9499999999998</v>
      </c>
      <c r="L5225" s="10">
        <v>46295</v>
      </c>
      <c r="M5225" s="6" t="s">
        <v>18207</v>
      </c>
      <c r="N5225" s="6" t="str">
        <f>IF(COUNTIF($A$2:A5225,A5225)&gt;1,"DUP","OK")</f>
        <v>OK</v>
      </c>
      <c r="O5225" s="6" t="str">
        <f t="shared" si="244"/>
        <v>ORD26003706</v>
      </c>
      <c r="P5225" s="6" t="str">
        <f t="shared" si="245"/>
        <v>Sep</v>
      </c>
      <c r="Q5225" s="6"/>
      <c r="R5225" s="9"/>
      <c r="S5225" s="8"/>
      <c r="T5225" s="8"/>
      <c r="U5225" s="8"/>
      <c r="V5225" s="8"/>
      <c r="W5225" s="8"/>
      <c r="X5225" s="6"/>
      <c r="Y5225" s="6"/>
    </row>
    <row r="5226" spans="1:25" x14ac:dyDescent="0.3">
      <c r="A5226" s="6" t="s">
        <v>18338</v>
      </c>
      <c r="B5226" s="6"/>
      <c r="C5226" s="6" t="s">
        <v>7414</v>
      </c>
      <c r="D5226" s="6" t="str">
        <f t="shared" si="243"/>
        <v>ORD26003727</v>
      </c>
      <c r="E5226" s="10">
        <v>46293</v>
      </c>
      <c r="F5226" s="6" t="s">
        <v>12294</v>
      </c>
      <c r="G5226" s="6" t="s">
        <v>27</v>
      </c>
      <c r="H5226" s="8">
        <v>349</v>
      </c>
      <c r="I5226" s="8">
        <v>6.28</v>
      </c>
      <c r="J5226" s="8">
        <v>1.1299999999999999</v>
      </c>
      <c r="K5226" s="8">
        <v>341.59</v>
      </c>
      <c r="L5226" s="10">
        <v>46295</v>
      </c>
      <c r="M5226" s="6" t="s">
        <v>18207</v>
      </c>
      <c r="N5226" s="6" t="str">
        <f>IF(COUNTIF($A$2:A5226,A5226)&gt;1,"DUP","OK")</f>
        <v>OK</v>
      </c>
      <c r="O5226" s="6" t="str">
        <f t="shared" si="244"/>
        <v>ORD26003727</v>
      </c>
      <c r="P5226" s="6" t="str">
        <f t="shared" si="245"/>
        <v>Sep</v>
      </c>
      <c r="Q5226" s="6"/>
      <c r="R5226" s="9"/>
      <c r="S5226" s="8"/>
      <c r="T5226" s="8"/>
      <c r="U5226" s="8"/>
      <c r="V5226" s="8"/>
      <c r="W5226" s="8"/>
      <c r="X5226" s="6"/>
      <c r="Y5226" s="6"/>
    </row>
    <row r="5227" spans="1:25" x14ac:dyDescent="0.3">
      <c r="A5227" s="6" t="s">
        <v>18339</v>
      </c>
      <c r="B5227" s="6"/>
      <c r="C5227" s="6" t="s">
        <v>7452</v>
      </c>
      <c r="D5227" s="6" t="str">
        <f t="shared" si="243"/>
        <v>ORD26003746</v>
      </c>
      <c r="E5227" s="10">
        <v>46293</v>
      </c>
      <c r="F5227" s="6" t="s">
        <v>12294</v>
      </c>
      <c r="G5227" s="6" t="s">
        <v>18</v>
      </c>
      <c r="H5227" s="8">
        <v>2499</v>
      </c>
      <c r="I5227" s="8">
        <v>7.5</v>
      </c>
      <c r="J5227" s="8">
        <v>1.35</v>
      </c>
      <c r="K5227" s="8">
        <v>2490.15</v>
      </c>
      <c r="L5227" s="10">
        <v>46295</v>
      </c>
      <c r="M5227" s="6" t="s">
        <v>18207</v>
      </c>
      <c r="N5227" s="6" t="str">
        <f>IF(COUNTIF($A$2:A5227,A5227)&gt;1,"DUP","OK")</f>
        <v>OK</v>
      </c>
      <c r="O5227" s="6" t="str">
        <f t="shared" si="244"/>
        <v>ORD26003746</v>
      </c>
      <c r="P5227" s="6" t="str">
        <f t="shared" si="245"/>
        <v>Sep</v>
      </c>
      <c r="Q5227" s="6"/>
      <c r="R5227" s="9"/>
      <c r="S5227" s="8"/>
      <c r="T5227" s="8"/>
      <c r="U5227" s="8"/>
      <c r="V5227" s="8"/>
      <c r="W5227" s="8"/>
      <c r="X5227" s="6"/>
      <c r="Y5227" s="6"/>
    </row>
    <row r="5228" spans="1:25" x14ac:dyDescent="0.3">
      <c r="A5228" s="6" t="s">
        <v>18340</v>
      </c>
      <c r="B5228" s="6"/>
      <c r="C5228" s="6" t="s">
        <v>18341</v>
      </c>
      <c r="D5228" s="6" t="str">
        <f t="shared" si="243"/>
        <v>ORD26003770</v>
      </c>
      <c r="E5228" s="10">
        <v>46293</v>
      </c>
      <c r="F5228" s="6" t="s">
        <v>12294</v>
      </c>
      <c r="G5228" s="6" t="s">
        <v>27</v>
      </c>
      <c r="H5228" s="8">
        <v>4999</v>
      </c>
      <c r="I5228" s="8">
        <v>79.98</v>
      </c>
      <c r="J5228" s="8">
        <v>14.4</v>
      </c>
      <c r="K5228" s="8">
        <v>4904.62</v>
      </c>
      <c r="L5228" s="10">
        <v>46295</v>
      </c>
      <c r="M5228" s="6" t="s">
        <v>18207</v>
      </c>
      <c r="N5228" s="6" t="str">
        <f>IF(COUNTIF($A$2:A5228,A5228)&gt;1,"DUP","OK")</f>
        <v>OK</v>
      </c>
      <c r="O5228" s="6" t="str">
        <f t="shared" si="244"/>
        <v>ORD26003770</v>
      </c>
      <c r="P5228" s="6" t="str">
        <f t="shared" si="245"/>
        <v>Sep</v>
      </c>
      <c r="Q5228" s="6"/>
      <c r="R5228" s="9"/>
      <c r="S5228" s="8"/>
      <c r="T5228" s="8"/>
      <c r="U5228" s="8"/>
      <c r="V5228" s="8"/>
      <c r="W5228" s="8"/>
      <c r="X5228" s="6"/>
      <c r="Y5228" s="6"/>
    </row>
    <row r="5229" spans="1:25" x14ac:dyDescent="0.3">
      <c r="A5229" s="6" t="s">
        <v>18342</v>
      </c>
      <c r="B5229" s="6"/>
      <c r="C5229" s="6" t="s">
        <v>7522</v>
      </c>
      <c r="D5229" s="6" t="str">
        <f t="shared" si="243"/>
        <v>ORD26003781</v>
      </c>
      <c r="E5229" s="10">
        <v>46293</v>
      </c>
      <c r="F5229" s="6" t="s">
        <v>12294</v>
      </c>
      <c r="G5229" s="6" t="s">
        <v>27</v>
      </c>
      <c r="H5229" s="8">
        <v>999</v>
      </c>
      <c r="I5229" s="8">
        <v>17.98</v>
      </c>
      <c r="J5229" s="8">
        <v>3.24</v>
      </c>
      <c r="K5229" s="8">
        <v>977.78</v>
      </c>
      <c r="L5229" s="10">
        <v>46295</v>
      </c>
      <c r="M5229" s="6" t="s">
        <v>18207</v>
      </c>
      <c r="N5229" s="6" t="str">
        <f>IF(COUNTIF($A$2:A5229,A5229)&gt;1,"DUP","OK")</f>
        <v>OK</v>
      </c>
      <c r="O5229" s="6" t="str">
        <f t="shared" si="244"/>
        <v>ORD26003781</v>
      </c>
      <c r="P5229" s="6" t="str">
        <f t="shared" si="245"/>
        <v>Sep</v>
      </c>
      <c r="Q5229" s="6"/>
      <c r="R5229" s="9"/>
      <c r="S5229" s="8"/>
      <c r="T5229" s="8"/>
      <c r="U5229" s="8"/>
      <c r="V5229" s="8"/>
      <c r="W5229" s="8"/>
      <c r="X5229" s="6"/>
      <c r="Y5229" s="6"/>
    </row>
    <row r="5230" spans="1:25" x14ac:dyDescent="0.3">
      <c r="A5230" s="6" t="s">
        <v>18343</v>
      </c>
      <c r="B5230" s="6"/>
      <c r="C5230" s="6" t="s">
        <v>7582</v>
      </c>
      <c r="D5230" s="6" t="str">
        <f t="shared" si="243"/>
        <v>ORD26003811</v>
      </c>
      <c r="E5230" s="10">
        <v>46293</v>
      </c>
      <c r="F5230" s="6" t="s">
        <v>12294</v>
      </c>
      <c r="G5230" s="6" t="s">
        <v>27</v>
      </c>
      <c r="H5230" s="8">
        <v>1299</v>
      </c>
      <c r="I5230" s="8">
        <v>23.38</v>
      </c>
      <c r="J5230" s="8">
        <v>4.21</v>
      </c>
      <c r="K5230" s="8">
        <v>1271.4100000000001</v>
      </c>
      <c r="L5230" s="10">
        <v>46295</v>
      </c>
      <c r="M5230" s="6" t="s">
        <v>18207</v>
      </c>
      <c r="N5230" s="6" t="str">
        <f>IF(COUNTIF($A$2:A5230,A5230)&gt;1,"DUP","OK")</f>
        <v>OK</v>
      </c>
      <c r="O5230" s="6" t="str">
        <f t="shared" si="244"/>
        <v>ORD26003811</v>
      </c>
      <c r="P5230" s="6" t="str">
        <f t="shared" si="245"/>
        <v>Sep</v>
      </c>
      <c r="Q5230" s="6"/>
      <c r="R5230" s="9"/>
      <c r="S5230" s="8"/>
      <c r="T5230" s="8"/>
      <c r="U5230" s="8"/>
      <c r="V5230" s="8"/>
      <c r="W5230" s="8"/>
      <c r="X5230" s="6"/>
      <c r="Y5230" s="6"/>
    </row>
    <row r="5231" spans="1:25" x14ac:dyDescent="0.3">
      <c r="A5231" s="6" t="s">
        <v>18344</v>
      </c>
      <c r="B5231" s="6"/>
      <c r="C5231" s="6" t="s">
        <v>18345</v>
      </c>
      <c r="D5231" s="6" t="str">
        <f t="shared" si="243"/>
        <v>ORD26003824</v>
      </c>
      <c r="E5231" s="10">
        <v>46293</v>
      </c>
      <c r="F5231" s="6" t="s">
        <v>12294</v>
      </c>
      <c r="G5231" s="6" t="s">
        <v>18</v>
      </c>
      <c r="H5231" s="8">
        <v>3499</v>
      </c>
      <c r="I5231" s="8">
        <v>10.5</v>
      </c>
      <c r="J5231" s="8">
        <v>1.89</v>
      </c>
      <c r="K5231" s="8">
        <v>3486.61</v>
      </c>
      <c r="L5231" s="10">
        <v>46295</v>
      </c>
      <c r="M5231" s="6" t="s">
        <v>18207</v>
      </c>
      <c r="N5231" s="6" t="str">
        <f>IF(COUNTIF($A$2:A5231,A5231)&gt;1,"DUP","OK")</f>
        <v>OK</v>
      </c>
      <c r="O5231" s="6" t="str">
        <f t="shared" si="244"/>
        <v>ORD26003824</v>
      </c>
      <c r="P5231" s="6" t="str">
        <f t="shared" si="245"/>
        <v>Sep</v>
      </c>
      <c r="Q5231" s="6"/>
      <c r="R5231" s="9"/>
      <c r="S5231" s="8"/>
      <c r="T5231" s="8"/>
      <c r="U5231" s="8"/>
      <c r="V5231" s="8"/>
      <c r="W5231" s="8"/>
      <c r="X5231" s="6"/>
      <c r="Y5231" s="6"/>
    </row>
    <row r="5232" spans="1:25" x14ac:dyDescent="0.3">
      <c r="A5232" s="6" t="s">
        <v>18346</v>
      </c>
      <c r="B5232" s="6"/>
      <c r="C5232" s="6" t="s">
        <v>7618</v>
      </c>
      <c r="D5232" s="6" t="str">
        <f t="shared" si="243"/>
        <v>ORD26003829</v>
      </c>
      <c r="E5232" s="10">
        <v>46293</v>
      </c>
      <c r="F5232" s="6" t="s">
        <v>12294</v>
      </c>
      <c r="G5232" s="6" t="s">
        <v>43</v>
      </c>
      <c r="H5232" s="8">
        <v>3998</v>
      </c>
      <c r="I5232" s="8">
        <v>47.98</v>
      </c>
      <c r="J5232" s="8">
        <v>8.64</v>
      </c>
      <c r="K5232" s="8">
        <v>3941.38</v>
      </c>
      <c r="L5232" s="10">
        <v>46295</v>
      </c>
      <c r="M5232" s="6" t="s">
        <v>18207</v>
      </c>
      <c r="N5232" s="6" t="str">
        <f>IF(COUNTIF($A$2:A5232,A5232)&gt;1,"DUP","OK")</f>
        <v>OK</v>
      </c>
      <c r="O5232" s="6" t="str">
        <f t="shared" si="244"/>
        <v>ORD26003829</v>
      </c>
      <c r="P5232" s="6" t="str">
        <f t="shared" si="245"/>
        <v>Sep</v>
      </c>
      <c r="Q5232" s="6"/>
      <c r="R5232" s="9"/>
      <c r="S5232" s="8"/>
      <c r="T5232" s="8"/>
      <c r="U5232" s="8"/>
      <c r="V5232" s="8"/>
      <c r="W5232" s="8"/>
      <c r="X5232" s="6"/>
      <c r="Y5232" s="6"/>
    </row>
    <row r="5233" spans="1:25" x14ac:dyDescent="0.3">
      <c r="A5233" s="6" t="s">
        <v>18347</v>
      </c>
      <c r="B5233" s="6"/>
      <c r="C5233" s="6" t="s">
        <v>7691</v>
      </c>
      <c r="D5233" s="6" t="str">
        <f t="shared" si="243"/>
        <v>ORD26003866</v>
      </c>
      <c r="E5233" s="10">
        <v>46293</v>
      </c>
      <c r="F5233" s="6" t="s">
        <v>12294</v>
      </c>
      <c r="G5233" s="6" t="s">
        <v>18</v>
      </c>
      <c r="H5233" s="8">
        <v>299</v>
      </c>
      <c r="I5233" s="8">
        <v>0</v>
      </c>
      <c r="J5233" s="8">
        <v>0</v>
      </c>
      <c r="K5233" s="8">
        <v>299</v>
      </c>
      <c r="L5233" s="10">
        <v>46295</v>
      </c>
      <c r="M5233" s="6" t="s">
        <v>18207</v>
      </c>
      <c r="N5233" s="6" t="str">
        <f>IF(COUNTIF($A$2:A5233,A5233)&gt;1,"DUP","OK")</f>
        <v>OK</v>
      </c>
      <c r="O5233" s="6" t="str">
        <f t="shared" si="244"/>
        <v>ORD26003866</v>
      </c>
      <c r="P5233" s="6" t="str">
        <f t="shared" si="245"/>
        <v>Sep</v>
      </c>
      <c r="Q5233" s="6"/>
      <c r="R5233" s="9"/>
      <c r="S5233" s="8"/>
      <c r="T5233" s="8"/>
      <c r="U5233" s="8"/>
      <c r="V5233" s="8"/>
      <c r="W5233" s="8"/>
      <c r="X5233" s="6"/>
      <c r="Y5233" s="6"/>
    </row>
    <row r="5234" spans="1:25" x14ac:dyDescent="0.3">
      <c r="A5234" s="6" t="s">
        <v>18348</v>
      </c>
      <c r="B5234" s="6"/>
      <c r="C5234" s="6" t="s">
        <v>7699</v>
      </c>
      <c r="D5234" s="6" t="str">
        <f t="shared" si="243"/>
        <v>ORD26003870</v>
      </c>
      <c r="E5234" s="10">
        <v>46293</v>
      </c>
      <c r="F5234" s="6" t="s">
        <v>12294</v>
      </c>
      <c r="G5234" s="6" t="s">
        <v>54</v>
      </c>
      <c r="H5234" s="8">
        <v>8498</v>
      </c>
      <c r="I5234" s="8">
        <v>144.47</v>
      </c>
      <c r="J5234" s="8">
        <v>26</v>
      </c>
      <c r="K5234" s="8">
        <v>8327.5300000000007</v>
      </c>
      <c r="L5234" s="10">
        <v>46295</v>
      </c>
      <c r="M5234" s="6" t="s">
        <v>18207</v>
      </c>
      <c r="N5234" s="6" t="str">
        <f>IF(COUNTIF($A$2:A5234,A5234)&gt;1,"DUP","OK")</f>
        <v>OK</v>
      </c>
      <c r="O5234" s="6" t="str">
        <f t="shared" si="244"/>
        <v>ORD26003870</v>
      </c>
      <c r="P5234" s="6" t="str">
        <f t="shared" si="245"/>
        <v>Sep</v>
      </c>
      <c r="Q5234" s="6"/>
      <c r="R5234" s="9"/>
      <c r="S5234" s="8"/>
      <c r="T5234" s="8"/>
      <c r="U5234" s="8"/>
      <c r="V5234" s="8"/>
      <c r="W5234" s="8"/>
      <c r="X5234" s="6"/>
      <c r="Y5234" s="6"/>
    </row>
    <row r="5235" spans="1:25" x14ac:dyDescent="0.3">
      <c r="A5235" s="6" t="s">
        <v>18349</v>
      </c>
      <c r="B5235" s="6"/>
      <c r="C5235" s="6" t="s">
        <v>7724</v>
      </c>
      <c r="D5235" s="6" t="str">
        <f t="shared" si="243"/>
        <v>ORD26003883</v>
      </c>
      <c r="E5235" s="10">
        <v>46293</v>
      </c>
      <c r="F5235" s="6" t="s">
        <v>12294</v>
      </c>
      <c r="G5235" s="6" t="s">
        <v>54</v>
      </c>
      <c r="H5235" s="8">
        <v>349</v>
      </c>
      <c r="I5235" s="8">
        <v>6.63</v>
      </c>
      <c r="J5235" s="8">
        <v>1.19</v>
      </c>
      <c r="K5235" s="8">
        <v>341.18</v>
      </c>
      <c r="L5235" s="10">
        <v>46295</v>
      </c>
      <c r="M5235" s="6" t="s">
        <v>18207</v>
      </c>
      <c r="N5235" s="6" t="str">
        <f>IF(COUNTIF($A$2:A5235,A5235)&gt;1,"DUP","OK")</f>
        <v>OK</v>
      </c>
      <c r="O5235" s="6" t="str">
        <f t="shared" si="244"/>
        <v>ORD26003883</v>
      </c>
      <c r="P5235" s="6" t="str">
        <f t="shared" si="245"/>
        <v>Sep</v>
      </c>
      <c r="Q5235" s="6"/>
      <c r="R5235" s="9"/>
      <c r="S5235" s="8"/>
      <c r="T5235" s="8"/>
      <c r="U5235" s="8"/>
      <c r="V5235" s="8"/>
      <c r="W5235" s="8"/>
      <c r="X5235" s="6"/>
      <c r="Y5235" s="6"/>
    </row>
    <row r="5236" spans="1:25" x14ac:dyDescent="0.3">
      <c r="A5236" s="6" t="s">
        <v>18350</v>
      </c>
      <c r="B5236" s="6"/>
      <c r="C5236" s="6" t="s">
        <v>7775</v>
      </c>
      <c r="D5236" s="6" t="str">
        <f t="shared" si="243"/>
        <v>ORD26003909</v>
      </c>
      <c r="E5236" s="10">
        <v>46293</v>
      </c>
      <c r="F5236" s="6" t="s">
        <v>12294</v>
      </c>
      <c r="G5236" s="6" t="s">
        <v>18</v>
      </c>
      <c r="H5236" s="8">
        <v>8298</v>
      </c>
      <c r="I5236" s="8">
        <v>24.89</v>
      </c>
      <c r="J5236" s="8">
        <v>4.4800000000000004</v>
      </c>
      <c r="K5236" s="8">
        <v>8268.6299999999992</v>
      </c>
      <c r="L5236" s="10">
        <v>46295</v>
      </c>
      <c r="M5236" s="6" t="s">
        <v>18207</v>
      </c>
      <c r="N5236" s="6" t="str">
        <f>IF(COUNTIF($A$2:A5236,A5236)&gt;1,"DUP","OK")</f>
        <v>OK</v>
      </c>
      <c r="O5236" s="6" t="str">
        <f t="shared" si="244"/>
        <v>ORD26003909</v>
      </c>
      <c r="P5236" s="6" t="str">
        <f t="shared" si="245"/>
        <v>Sep</v>
      </c>
      <c r="Q5236" s="6"/>
      <c r="R5236" s="9"/>
      <c r="S5236" s="8"/>
      <c r="T5236" s="8"/>
      <c r="U5236" s="8"/>
      <c r="V5236" s="8"/>
      <c r="W5236" s="8"/>
      <c r="X5236" s="6"/>
      <c r="Y5236" s="6"/>
    </row>
    <row r="5237" spans="1:25" x14ac:dyDescent="0.3">
      <c r="A5237" s="6" t="s">
        <v>18351</v>
      </c>
      <c r="B5237" s="6"/>
      <c r="C5237" s="6" t="s">
        <v>18352</v>
      </c>
      <c r="D5237" s="6" t="str">
        <f t="shared" si="243"/>
        <v>ORD26003931</v>
      </c>
      <c r="E5237" s="10">
        <v>46293</v>
      </c>
      <c r="F5237" s="6" t="s">
        <v>12294</v>
      </c>
      <c r="G5237" s="6" t="s">
        <v>18</v>
      </c>
      <c r="H5237" s="8">
        <v>2999</v>
      </c>
      <c r="I5237" s="8">
        <v>9</v>
      </c>
      <c r="J5237" s="8">
        <v>1.62</v>
      </c>
      <c r="K5237" s="8">
        <v>2988.38</v>
      </c>
      <c r="L5237" s="10">
        <v>46295</v>
      </c>
      <c r="M5237" s="6" t="s">
        <v>18207</v>
      </c>
      <c r="N5237" s="6" t="str">
        <f>IF(COUNTIF($A$2:A5237,A5237)&gt;1,"DUP","OK")</f>
        <v>OK</v>
      </c>
      <c r="O5237" s="6" t="str">
        <f t="shared" si="244"/>
        <v>ORD26003931</v>
      </c>
      <c r="P5237" s="6" t="str">
        <f t="shared" si="245"/>
        <v>Sep</v>
      </c>
      <c r="Q5237" s="6"/>
      <c r="R5237" s="9"/>
      <c r="S5237" s="8"/>
      <c r="T5237" s="8"/>
      <c r="U5237" s="8"/>
      <c r="V5237" s="8"/>
      <c r="W5237" s="8"/>
      <c r="X5237" s="6"/>
      <c r="Y5237" s="6"/>
    </row>
    <row r="5238" spans="1:25" x14ac:dyDescent="0.3">
      <c r="A5238" s="6" t="s">
        <v>18353</v>
      </c>
      <c r="B5238" s="6"/>
      <c r="C5238" s="6" t="s">
        <v>18354</v>
      </c>
      <c r="D5238" s="6" t="str">
        <f t="shared" si="243"/>
        <v>ORD26003977</v>
      </c>
      <c r="E5238" s="10">
        <v>46293</v>
      </c>
      <c r="F5238" s="6" t="s">
        <v>12294</v>
      </c>
      <c r="G5238" s="6" t="s">
        <v>27</v>
      </c>
      <c r="H5238" s="8">
        <v>7998</v>
      </c>
      <c r="I5238" s="8">
        <v>127.97</v>
      </c>
      <c r="J5238" s="8">
        <v>23.03</v>
      </c>
      <c r="K5238" s="8">
        <v>7847</v>
      </c>
      <c r="L5238" s="10">
        <v>46295</v>
      </c>
      <c r="M5238" s="6" t="s">
        <v>18207</v>
      </c>
      <c r="N5238" s="6" t="str">
        <f>IF(COUNTIF($A$2:A5238,A5238)&gt;1,"DUP","OK")</f>
        <v>OK</v>
      </c>
      <c r="O5238" s="6" t="str">
        <f t="shared" si="244"/>
        <v>ORD26003977</v>
      </c>
      <c r="P5238" s="6" t="str">
        <f t="shared" si="245"/>
        <v>Sep</v>
      </c>
      <c r="Q5238" s="6"/>
      <c r="R5238" s="9"/>
      <c r="S5238" s="8"/>
      <c r="T5238" s="8"/>
      <c r="U5238" s="8"/>
      <c r="V5238" s="8"/>
      <c r="W5238" s="8"/>
      <c r="X5238" s="6"/>
      <c r="Y5238" s="6"/>
    </row>
    <row r="5239" spans="1:25" x14ac:dyDescent="0.3">
      <c r="A5239" s="6" t="s">
        <v>18355</v>
      </c>
      <c r="B5239" s="6"/>
      <c r="C5239" s="6" t="s">
        <v>7969</v>
      </c>
      <c r="D5239" s="6" t="str">
        <f t="shared" si="243"/>
        <v>ORD26004008</v>
      </c>
      <c r="E5239" s="10">
        <v>46293</v>
      </c>
      <c r="F5239" s="6" t="s">
        <v>12294</v>
      </c>
      <c r="G5239" s="6" t="s">
        <v>54</v>
      </c>
      <c r="H5239" s="8">
        <v>9147</v>
      </c>
      <c r="I5239" s="8">
        <v>155.5</v>
      </c>
      <c r="J5239" s="8">
        <v>27.99</v>
      </c>
      <c r="K5239" s="8">
        <v>8963.51</v>
      </c>
      <c r="L5239" s="10">
        <v>46295</v>
      </c>
      <c r="M5239" s="6" t="s">
        <v>18207</v>
      </c>
      <c r="N5239" s="6" t="str">
        <f>IF(COUNTIF($A$2:A5239,A5239)&gt;1,"DUP","OK")</f>
        <v>OK</v>
      </c>
      <c r="O5239" s="6" t="str">
        <f t="shared" si="244"/>
        <v>ORD26004008</v>
      </c>
      <c r="P5239" s="6" t="str">
        <f t="shared" si="245"/>
        <v>Sep</v>
      </c>
      <c r="Q5239" s="6"/>
      <c r="R5239" s="9"/>
      <c r="S5239" s="8"/>
      <c r="T5239" s="8"/>
      <c r="U5239" s="8"/>
      <c r="V5239" s="8"/>
      <c r="W5239" s="8"/>
      <c r="X5239" s="6"/>
      <c r="Y5239" s="6"/>
    </row>
    <row r="5240" spans="1:25" x14ac:dyDescent="0.3">
      <c r="A5240" s="6" t="s">
        <v>18356</v>
      </c>
      <c r="B5240" s="6"/>
      <c r="C5240" s="6" t="s">
        <v>8276</v>
      </c>
      <c r="D5240" s="6" t="str">
        <f t="shared" si="243"/>
        <v>ORD26004167</v>
      </c>
      <c r="E5240" s="10">
        <v>46293</v>
      </c>
      <c r="F5240" s="6" t="s">
        <v>12294</v>
      </c>
      <c r="G5240" s="6" t="s">
        <v>18</v>
      </c>
      <c r="H5240" s="8">
        <v>1499</v>
      </c>
      <c r="I5240" s="8">
        <v>0</v>
      </c>
      <c r="J5240" s="8">
        <v>0</v>
      </c>
      <c r="K5240" s="8">
        <v>1499</v>
      </c>
      <c r="L5240" s="10">
        <v>46295</v>
      </c>
      <c r="M5240" s="6" t="s">
        <v>18207</v>
      </c>
      <c r="N5240" s="6" t="str">
        <f>IF(COUNTIF($A$2:A5240,A5240)&gt;1,"DUP","OK")</f>
        <v>OK</v>
      </c>
      <c r="O5240" s="6" t="str">
        <f t="shared" si="244"/>
        <v>ORD26004167</v>
      </c>
      <c r="P5240" s="6" t="str">
        <f t="shared" si="245"/>
        <v>Sep</v>
      </c>
      <c r="Q5240" s="6"/>
      <c r="R5240" s="9"/>
      <c r="S5240" s="8"/>
      <c r="T5240" s="8"/>
      <c r="U5240" s="8"/>
      <c r="V5240" s="8"/>
      <c r="W5240" s="8"/>
      <c r="X5240" s="6"/>
      <c r="Y5240" s="6"/>
    </row>
    <row r="5241" spans="1:25" x14ac:dyDescent="0.3">
      <c r="A5241" s="6" t="s">
        <v>18357</v>
      </c>
      <c r="B5241" s="6"/>
      <c r="C5241" s="6" t="s">
        <v>8285</v>
      </c>
      <c r="D5241" s="6" t="str">
        <f t="shared" si="243"/>
        <v>ORD26004172</v>
      </c>
      <c r="E5241" s="10">
        <v>46293</v>
      </c>
      <c r="F5241" s="6" t="s">
        <v>12294</v>
      </c>
      <c r="G5241" s="6" t="s">
        <v>54</v>
      </c>
      <c r="H5241" s="8">
        <v>798</v>
      </c>
      <c r="I5241" s="8">
        <v>15.16</v>
      </c>
      <c r="J5241" s="8">
        <v>2.73</v>
      </c>
      <c r="K5241" s="8">
        <v>780.11</v>
      </c>
      <c r="L5241" s="10">
        <v>46295</v>
      </c>
      <c r="M5241" s="6" t="s">
        <v>18207</v>
      </c>
      <c r="N5241" s="6" t="str">
        <f>IF(COUNTIF($A$2:A5241,A5241)&gt;1,"DUP","OK")</f>
        <v>OK</v>
      </c>
      <c r="O5241" s="6" t="str">
        <f t="shared" si="244"/>
        <v>ORD26004172</v>
      </c>
      <c r="P5241" s="6" t="str">
        <f t="shared" si="245"/>
        <v>Sep</v>
      </c>
      <c r="Q5241" s="6"/>
      <c r="R5241" s="9"/>
      <c r="S5241" s="8"/>
      <c r="T5241" s="8"/>
      <c r="U5241" s="8"/>
      <c r="V5241" s="8"/>
      <c r="W5241" s="8"/>
      <c r="X5241" s="6"/>
      <c r="Y5241" s="6"/>
    </row>
    <row r="5242" spans="1:25" x14ac:dyDescent="0.3">
      <c r="A5242" s="6" t="s">
        <v>18358</v>
      </c>
      <c r="B5242" s="6"/>
      <c r="C5242" s="6" t="s">
        <v>18359</v>
      </c>
      <c r="D5242" s="6" t="str">
        <f t="shared" si="243"/>
        <v>ORD26004193</v>
      </c>
      <c r="E5242" s="10">
        <v>46293</v>
      </c>
      <c r="F5242" s="6" t="s">
        <v>12294</v>
      </c>
      <c r="G5242" s="6" t="s">
        <v>27</v>
      </c>
      <c r="H5242" s="8">
        <v>1799</v>
      </c>
      <c r="I5242" s="8">
        <v>32.380000000000003</v>
      </c>
      <c r="J5242" s="8">
        <v>5.83</v>
      </c>
      <c r="K5242" s="8">
        <v>1760.79</v>
      </c>
      <c r="L5242" s="10">
        <v>46295</v>
      </c>
      <c r="M5242" s="6" t="s">
        <v>18207</v>
      </c>
      <c r="N5242" s="6" t="str">
        <f>IF(COUNTIF($A$2:A5242,A5242)&gt;1,"DUP","OK")</f>
        <v>OK</v>
      </c>
      <c r="O5242" s="6" t="str">
        <f t="shared" si="244"/>
        <v>ORD26004193</v>
      </c>
      <c r="P5242" s="6" t="str">
        <f t="shared" si="245"/>
        <v>Sep</v>
      </c>
      <c r="Q5242" s="6"/>
      <c r="R5242" s="9"/>
      <c r="S5242" s="8"/>
      <c r="T5242" s="8"/>
      <c r="U5242" s="8"/>
      <c r="V5242" s="8"/>
      <c r="W5242" s="8"/>
      <c r="X5242" s="6"/>
      <c r="Y5242" s="6"/>
    </row>
    <row r="5243" spans="1:25" x14ac:dyDescent="0.3">
      <c r="A5243" s="6" t="s">
        <v>18360</v>
      </c>
      <c r="B5243" s="6"/>
      <c r="C5243" s="6" t="s">
        <v>8446</v>
      </c>
      <c r="D5243" s="6" t="str">
        <f t="shared" si="243"/>
        <v>ORD26004254</v>
      </c>
      <c r="E5243" s="10">
        <v>46293</v>
      </c>
      <c r="F5243" s="6" t="s">
        <v>12294</v>
      </c>
      <c r="G5243" s="6" t="s">
        <v>54</v>
      </c>
      <c r="H5243" s="8">
        <v>4397</v>
      </c>
      <c r="I5243" s="8">
        <v>74.75</v>
      </c>
      <c r="J5243" s="8">
        <v>13.46</v>
      </c>
      <c r="K5243" s="8">
        <v>4308.79</v>
      </c>
      <c r="L5243" s="10">
        <v>46295</v>
      </c>
      <c r="M5243" s="6" t="s">
        <v>18207</v>
      </c>
      <c r="N5243" s="6" t="str">
        <f>IF(COUNTIF($A$2:A5243,A5243)&gt;1,"DUP","OK")</f>
        <v>OK</v>
      </c>
      <c r="O5243" s="6" t="str">
        <f t="shared" si="244"/>
        <v>ORD26004254</v>
      </c>
      <c r="P5243" s="6" t="str">
        <f t="shared" si="245"/>
        <v>Sep</v>
      </c>
      <c r="Q5243" s="6"/>
      <c r="R5243" s="9"/>
      <c r="S5243" s="8"/>
      <c r="T5243" s="8"/>
      <c r="U5243" s="8"/>
      <c r="V5243" s="8"/>
      <c r="W5243" s="8"/>
      <c r="X5243" s="6"/>
      <c r="Y5243" s="6"/>
    </row>
    <row r="5244" spans="1:25" x14ac:dyDescent="0.3">
      <c r="A5244" s="6" t="s">
        <v>18361</v>
      </c>
      <c r="B5244" s="6"/>
      <c r="C5244" s="6" t="s">
        <v>8499</v>
      </c>
      <c r="D5244" s="6" t="str">
        <f t="shared" si="243"/>
        <v>ORD26004281</v>
      </c>
      <c r="E5244" s="10">
        <v>46293</v>
      </c>
      <c r="F5244" s="6" t="s">
        <v>12294</v>
      </c>
      <c r="G5244" s="6" t="s">
        <v>18</v>
      </c>
      <c r="H5244" s="8">
        <v>4999</v>
      </c>
      <c r="I5244" s="8">
        <v>15</v>
      </c>
      <c r="J5244" s="8">
        <v>2.7</v>
      </c>
      <c r="K5244" s="8">
        <v>4981.3</v>
      </c>
      <c r="L5244" s="10">
        <v>46295</v>
      </c>
      <c r="M5244" s="6" t="s">
        <v>18207</v>
      </c>
      <c r="N5244" s="6" t="str">
        <f>IF(COUNTIF($A$2:A5244,A5244)&gt;1,"DUP","OK")</f>
        <v>OK</v>
      </c>
      <c r="O5244" s="6" t="str">
        <f t="shared" si="244"/>
        <v>ORD26004281</v>
      </c>
      <c r="P5244" s="6" t="str">
        <f t="shared" si="245"/>
        <v>Sep</v>
      </c>
      <c r="Q5244" s="6"/>
      <c r="R5244" s="9"/>
      <c r="S5244" s="8"/>
      <c r="T5244" s="8"/>
      <c r="U5244" s="8"/>
      <c r="V5244" s="8"/>
      <c r="W5244" s="8"/>
      <c r="X5244" s="6"/>
      <c r="Y5244" s="6"/>
    </row>
    <row r="5245" spans="1:25" x14ac:dyDescent="0.3">
      <c r="A5245" s="6" t="s">
        <v>18362</v>
      </c>
      <c r="B5245" s="6"/>
      <c r="C5245" s="6" t="s">
        <v>8547</v>
      </c>
      <c r="D5245" s="6" t="str">
        <f t="shared" si="243"/>
        <v>ORD26004305</v>
      </c>
      <c r="E5245" s="10">
        <v>46293</v>
      </c>
      <c r="F5245" s="6" t="s">
        <v>12294</v>
      </c>
      <c r="G5245" s="6" t="s">
        <v>27</v>
      </c>
      <c r="H5245" s="8">
        <v>3998</v>
      </c>
      <c r="I5245" s="8">
        <v>63.97</v>
      </c>
      <c r="J5245" s="8">
        <v>11.51</v>
      </c>
      <c r="K5245" s="8">
        <v>3922.52</v>
      </c>
      <c r="L5245" s="10">
        <v>46295</v>
      </c>
      <c r="M5245" s="6" t="s">
        <v>18207</v>
      </c>
      <c r="N5245" s="6" t="str">
        <f>IF(COUNTIF($A$2:A5245,A5245)&gt;1,"DUP","OK")</f>
        <v>OK</v>
      </c>
      <c r="O5245" s="6" t="str">
        <f t="shared" si="244"/>
        <v>ORD26004305</v>
      </c>
      <c r="P5245" s="6" t="str">
        <f t="shared" si="245"/>
        <v>Sep</v>
      </c>
      <c r="Q5245" s="6"/>
      <c r="R5245" s="9"/>
      <c r="S5245" s="8"/>
      <c r="T5245" s="8"/>
      <c r="U5245" s="8"/>
      <c r="V5245" s="8"/>
      <c r="W5245" s="8"/>
      <c r="X5245" s="6"/>
      <c r="Y5245" s="6"/>
    </row>
    <row r="5246" spans="1:25" x14ac:dyDescent="0.3">
      <c r="A5246" s="6" t="s">
        <v>18363</v>
      </c>
      <c r="B5246" s="6"/>
      <c r="C5246" s="6" t="s">
        <v>18364</v>
      </c>
      <c r="D5246" s="6" t="str">
        <f t="shared" si="243"/>
        <v>ORD26004306</v>
      </c>
      <c r="E5246" s="10">
        <v>46293</v>
      </c>
      <c r="F5246" s="6" t="s">
        <v>12294</v>
      </c>
      <c r="G5246" s="6" t="s">
        <v>18</v>
      </c>
      <c r="H5246" s="8">
        <v>2298</v>
      </c>
      <c r="I5246" s="8">
        <v>6.89</v>
      </c>
      <c r="J5246" s="8">
        <v>1.24</v>
      </c>
      <c r="K5246" s="8">
        <v>2289.87</v>
      </c>
      <c r="L5246" s="10">
        <v>46295</v>
      </c>
      <c r="M5246" s="6" t="s">
        <v>18207</v>
      </c>
      <c r="N5246" s="6" t="str">
        <f>IF(COUNTIF($A$2:A5246,A5246)&gt;1,"DUP","OK")</f>
        <v>OK</v>
      </c>
      <c r="O5246" s="6" t="str">
        <f t="shared" si="244"/>
        <v>ORD26004306</v>
      </c>
      <c r="P5246" s="6" t="str">
        <f t="shared" si="245"/>
        <v>Sep</v>
      </c>
      <c r="Q5246" s="6"/>
      <c r="R5246" s="9"/>
      <c r="S5246" s="8"/>
      <c r="T5246" s="8"/>
      <c r="U5246" s="8"/>
      <c r="V5246" s="8"/>
      <c r="W5246" s="8"/>
      <c r="X5246" s="6"/>
      <c r="Y5246" s="6"/>
    </row>
    <row r="5247" spans="1:25" x14ac:dyDescent="0.3">
      <c r="A5247" s="6" t="s">
        <v>18365</v>
      </c>
      <c r="B5247" s="6"/>
      <c r="C5247" s="6" t="s">
        <v>8559</v>
      </c>
      <c r="D5247" s="6" t="str">
        <f t="shared" si="243"/>
        <v>ORD26004311</v>
      </c>
      <c r="E5247" s="10">
        <v>46293</v>
      </c>
      <c r="F5247" s="6" t="s">
        <v>12294</v>
      </c>
      <c r="G5247" s="6" t="s">
        <v>18</v>
      </c>
      <c r="H5247" s="8">
        <v>349</v>
      </c>
      <c r="I5247" s="8">
        <v>0</v>
      </c>
      <c r="J5247" s="8">
        <v>0</v>
      </c>
      <c r="K5247" s="8">
        <v>349</v>
      </c>
      <c r="L5247" s="10">
        <v>46295</v>
      </c>
      <c r="M5247" s="6" t="s">
        <v>18207</v>
      </c>
      <c r="N5247" s="6" t="str">
        <f>IF(COUNTIF($A$2:A5247,A5247)&gt;1,"DUP","OK")</f>
        <v>OK</v>
      </c>
      <c r="O5247" s="6" t="str">
        <f t="shared" si="244"/>
        <v>ORD26004311</v>
      </c>
      <c r="P5247" s="6" t="str">
        <f t="shared" si="245"/>
        <v>Sep</v>
      </c>
      <c r="Q5247" s="6"/>
      <c r="R5247" s="9"/>
      <c r="S5247" s="8"/>
      <c r="T5247" s="8"/>
      <c r="U5247" s="8"/>
      <c r="V5247" s="8"/>
      <c r="W5247" s="8"/>
      <c r="X5247" s="6"/>
      <c r="Y5247" s="6"/>
    </row>
    <row r="5248" spans="1:25" x14ac:dyDescent="0.3">
      <c r="A5248" s="6" t="s">
        <v>18366</v>
      </c>
      <c r="B5248" s="6"/>
      <c r="C5248" s="6" t="s">
        <v>8675</v>
      </c>
      <c r="D5248" s="6" t="str">
        <f t="shared" si="243"/>
        <v>ORD26004370</v>
      </c>
      <c r="E5248" s="10">
        <v>46293</v>
      </c>
      <c r="F5248" s="6" t="s">
        <v>12294</v>
      </c>
      <c r="G5248" s="6" t="s">
        <v>18</v>
      </c>
      <c r="H5248" s="8">
        <v>2798</v>
      </c>
      <c r="I5248" s="8">
        <v>8.39</v>
      </c>
      <c r="J5248" s="8">
        <v>1.51</v>
      </c>
      <c r="K5248" s="8">
        <v>2788.1</v>
      </c>
      <c r="L5248" s="10">
        <v>46295</v>
      </c>
      <c r="M5248" s="6" t="s">
        <v>18207</v>
      </c>
      <c r="N5248" s="6" t="str">
        <f>IF(COUNTIF($A$2:A5248,A5248)&gt;1,"DUP","OK")</f>
        <v>OK</v>
      </c>
      <c r="O5248" s="6" t="str">
        <f t="shared" si="244"/>
        <v>ORD26004370</v>
      </c>
      <c r="P5248" s="6" t="str">
        <f t="shared" si="245"/>
        <v>Sep</v>
      </c>
      <c r="Q5248" s="6"/>
      <c r="R5248" s="9"/>
      <c r="S5248" s="8"/>
      <c r="T5248" s="8"/>
      <c r="U5248" s="8"/>
      <c r="V5248" s="8"/>
      <c r="W5248" s="8"/>
      <c r="X5248" s="6"/>
      <c r="Y5248" s="6"/>
    </row>
    <row r="5249" spans="1:25" x14ac:dyDescent="0.3">
      <c r="A5249" s="6" t="s">
        <v>18367</v>
      </c>
      <c r="B5249" s="6"/>
      <c r="C5249" s="6" t="s">
        <v>8702</v>
      </c>
      <c r="D5249" s="6" t="str">
        <f t="shared" si="243"/>
        <v>ORD26004384</v>
      </c>
      <c r="E5249" s="10">
        <v>46293</v>
      </c>
      <c r="F5249" s="6" t="s">
        <v>12294</v>
      </c>
      <c r="G5249" s="6" t="s">
        <v>18</v>
      </c>
      <c r="H5249" s="8">
        <v>2999</v>
      </c>
      <c r="I5249" s="8">
        <v>9</v>
      </c>
      <c r="J5249" s="8">
        <v>1.62</v>
      </c>
      <c r="K5249" s="8">
        <v>2988.38</v>
      </c>
      <c r="L5249" s="10">
        <v>46295</v>
      </c>
      <c r="M5249" s="6" t="s">
        <v>18207</v>
      </c>
      <c r="N5249" s="6" t="str">
        <f>IF(COUNTIF($A$2:A5249,A5249)&gt;1,"DUP","OK")</f>
        <v>OK</v>
      </c>
      <c r="O5249" s="6" t="str">
        <f t="shared" si="244"/>
        <v>ORD26004384</v>
      </c>
      <c r="P5249" s="6" t="str">
        <f t="shared" si="245"/>
        <v>Sep</v>
      </c>
      <c r="Q5249" s="6"/>
      <c r="R5249" s="9"/>
      <c r="S5249" s="8"/>
      <c r="T5249" s="8"/>
      <c r="U5249" s="8"/>
      <c r="V5249" s="8"/>
      <c r="W5249" s="8"/>
      <c r="X5249" s="6"/>
      <c r="Y5249" s="6"/>
    </row>
    <row r="5250" spans="1:25" x14ac:dyDescent="0.3">
      <c r="A5250" s="6" t="s">
        <v>18368</v>
      </c>
      <c r="B5250" s="6"/>
      <c r="C5250" s="6" t="s">
        <v>8742</v>
      </c>
      <c r="D5250" s="6" t="str">
        <f t="shared" ref="D5250:D5313" si="246">UPPER(SUBSTITUTE(TRIM(C5250),"-",""))</f>
        <v>ORD26004404</v>
      </c>
      <c r="E5250" s="10">
        <v>46293</v>
      </c>
      <c r="F5250" s="6" t="s">
        <v>12294</v>
      </c>
      <c r="G5250" s="6" t="s">
        <v>18</v>
      </c>
      <c r="H5250" s="8">
        <v>3499</v>
      </c>
      <c r="I5250" s="8">
        <v>10.5</v>
      </c>
      <c r="J5250" s="8">
        <v>1.89</v>
      </c>
      <c r="K5250" s="8">
        <v>3486.61</v>
      </c>
      <c r="L5250" s="10">
        <v>46295</v>
      </c>
      <c r="M5250" s="6" t="s">
        <v>18207</v>
      </c>
      <c r="N5250" s="6" t="str">
        <f>IF(COUNTIF($A$2:A5250,A5250)&gt;1,"DUP","OK")</f>
        <v>OK</v>
      </c>
      <c r="O5250" s="6" t="str">
        <f t="shared" ref="O5250:O5313" si="247">IF(F5250="REFUND",INDEX($D$2:$D$5743,MATCH(B5250,$A$2:$A$5743,0)),D5250)</f>
        <v>ORD26004404</v>
      </c>
      <c r="P5250" s="6" t="str">
        <f t="shared" ref="P5250:P5313" si="248">IF(L5250&gt;DATE(2026,9,30),"Oct-Due","Sep")</f>
        <v>Sep</v>
      </c>
      <c r="Q5250" s="6"/>
      <c r="R5250" s="9"/>
      <c r="S5250" s="8"/>
      <c r="T5250" s="8"/>
      <c r="U5250" s="8"/>
      <c r="V5250" s="8"/>
      <c r="W5250" s="8"/>
      <c r="X5250" s="6"/>
      <c r="Y5250" s="6"/>
    </row>
    <row r="5251" spans="1:25" x14ac:dyDescent="0.3">
      <c r="A5251" s="6" t="s">
        <v>18369</v>
      </c>
      <c r="B5251" s="6"/>
      <c r="C5251" s="6" t="s">
        <v>8752</v>
      </c>
      <c r="D5251" s="6" t="str">
        <f t="shared" si="246"/>
        <v>ORD26004409</v>
      </c>
      <c r="E5251" s="10">
        <v>46293</v>
      </c>
      <c r="F5251" s="6" t="s">
        <v>12294</v>
      </c>
      <c r="G5251" s="6" t="s">
        <v>27</v>
      </c>
      <c r="H5251" s="8">
        <v>3848</v>
      </c>
      <c r="I5251" s="8">
        <v>61.57</v>
      </c>
      <c r="J5251" s="8">
        <v>11.08</v>
      </c>
      <c r="K5251" s="8">
        <v>3775.35</v>
      </c>
      <c r="L5251" s="10">
        <v>46295</v>
      </c>
      <c r="M5251" s="6" t="s">
        <v>18207</v>
      </c>
      <c r="N5251" s="6" t="str">
        <f>IF(COUNTIF($A$2:A5251,A5251)&gt;1,"DUP","OK")</f>
        <v>OK</v>
      </c>
      <c r="O5251" s="6" t="str">
        <f t="shared" si="247"/>
        <v>ORD26004409</v>
      </c>
      <c r="P5251" s="6" t="str">
        <f t="shared" si="248"/>
        <v>Sep</v>
      </c>
      <c r="Q5251" s="6"/>
      <c r="R5251" s="9"/>
      <c r="S5251" s="8"/>
      <c r="T5251" s="8"/>
      <c r="U5251" s="8"/>
      <c r="V5251" s="8"/>
      <c r="W5251" s="8"/>
      <c r="X5251" s="6"/>
      <c r="Y5251" s="6"/>
    </row>
    <row r="5252" spans="1:25" x14ac:dyDescent="0.3">
      <c r="A5252" s="6" t="s">
        <v>18370</v>
      </c>
      <c r="B5252" s="6"/>
      <c r="C5252" s="6" t="s">
        <v>8932</v>
      </c>
      <c r="D5252" s="6" t="str">
        <f t="shared" si="246"/>
        <v>ORD26004502</v>
      </c>
      <c r="E5252" s="10">
        <v>46293</v>
      </c>
      <c r="F5252" s="6" t="s">
        <v>12294</v>
      </c>
      <c r="G5252" s="6" t="s">
        <v>18</v>
      </c>
      <c r="H5252" s="8">
        <v>1499</v>
      </c>
      <c r="I5252" s="8">
        <v>0</v>
      </c>
      <c r="J5252" s="8">
        <v>0</v>
      </c>
      <c r="K5252" s="8">
        <v>1499</v>
      </c>
      <c r="L5252" s="10">
        <v>46295</v>
      </c>
      <c r="M5252" s="6" t="s">
        <v>18207</v>
      </c>
      <c r="N5252" s="6" t="str">
        <f>IF(COUNTIF($A$2:A5252,A5252)&gt;1,"DUP","OK")</f>
        <v>OK</v>
      </c>
      <c r="O5252" s="6" t="str">
        <f t="shared" si="247"/>
        <v>ORD26004502</v>
      </c>
      <c r="P5252" s="6" t="str">
        <f t="shared" si="248"/>
        <v>Sep</v>
      </c>
      <c r="Q5252" s="6"/>
      <c r="R5252" s="9"/>
      <c r="S5252" s="8"/>
      <c r="T5252" s="8"/>
      <c r="U5252" s="8"/>
      <c r="V5252" s="8"/>
      <c r="W5252" s="8"/>
      <c r="X5252" s="6"/>
      <c r="Y5252" s="6"/>
    </row>
    <row r="5253" spans="1:25" x14ac:dyDescent="0.3">
      <c r="A5253" s="6" t="s">
        <v>18371</v>
      </c>
      <c r="B5253" s="6"/>
      <c r="C5253" s="6" t="s">
        <v>9035</v>
      </c>
      <c r="D5253" s="6" t="str">
        <f t="shared" si="246"/>
        <v>ORD26004554</v>
      </c>
      <c r="E5253" s="10">
        <v>46293</v>
      </c>
      <c r="F5253" s="6" t="s">
        <v>12294</v>
      </c>
      <c r="G5253" s="6" t="s">
        <v>18</v>
      </c>
      <c r="H5253" s="8">
        <v>1799</v>
      </c>
      <c r="I5253" s="8">
        <v>0</v>
      </c>
      <c r="J5253" s="8">
        <v>0</v>
      </c>
      <c r="K5253" s="8">
        <v>1799</v>
      </c>
      <c r="L5253" s="10">
        <v>46295</v>
      </c>
      <c r="M5253" s="6" t="s">
        <v>18207</v>
      </c>
      <c r="N5253" s="6" t="str">
        <f>IF(COUNTIF($A$2:A5253,A5253)&gt;1,"DUP","OK")</f>
        <v>OK</v>
      </c>
      <c r="O5253" s="6" t="str">
        <f t="shared" si="247"/>
        <v>ORD26004554</v>
      </c>
      <c r="P5253" s="6" t="str">
        <f t="shared" si="248"/>
        <v>Sep</v>
      </c>
      <c r="Q5253" s="6"/>
      <c r="R5253" s="9"/>
      <c r="S5253" s="8"/>
      <c r="T5253" s="8"/>
      <c r="U5253" s="8"/>
      <c r="V5253" s="8"/>
      <c r="W5253" s="8"/>
      <c r="X5253" s="6"/>
      <c r="Y5253" s="6"/>
    </row>
    <row r="5254" spans="1:25" x14ac:dyDescent="0.3">
      <c r="A5254" s="6" t="s">
        <v>18372</v>
      </c>
      <c r="B5254" s="6"/>
      <c r="C5254" s="6" t="s">
        <v>9137</v>
      </c>
      <c r="D5254" s="6" t="str">
        <f t="shared" si="246"/>
        <v>ORD26004606</v>
      </c>
      <c r="E5254" s="10">
        <v>46293</v>
      </c>
      <c r="F5254" s="6" t="s">
        <v>12294</v>
      </c>
      <c r="G5254" s="6" t="s">
        <v>18</v>
      </c>
      <c r="H5254" s="8">
        <v>1799</v>
      </c>
      <c r="I5254" s="8">
        <v>0</v>
      </c>
      <c r="J5254" s="8">
        <v>0</v>
      </c>
      <c r="K5254" s="8">
        <v>1799</v>
      </c>
      <c r="L5254" s="10">
        <v>46295</v>
      </c>
      <c r="M5254" s="6" t="s">
        <v>18207</v>
      </c>
      <c r="N5254" s="6" t="str">
        <f>IF(COUNTIF($A$2:A5254,A5254)&gt;1,"DUP","OK")</f>
        <v>OK</v>
      </c>
      <c r="O5254" s="6" t="str">
        <f t="shared" si="247"/>
        <v>ORD26004606</v>
      </c>
      <c r="P5254" s="6" t="str">
        <f t="shared" si="248"/>
        <v>Sep</v>
      </c>
      <c r="Q5254" s="6"/>
      <c r="R5254" s="9"/>
      <c r="S5254" s="8"/>
      <c r="T5254" s="8"/>
      <c r="U5254" s="8"/>
      <c r="V5254" s="8"/>
      <c r="W5254" s="8"/>
      <c r="X5254" s="6"/>
      <c r="Y5254" s="6"/>
    </row>
    <row r="5255" spans="1:25" x14ac:dyDescent="0.3">
      <c r="A5255" s="6" t="s">
        <v>18373</v>
      </c>
      <c r="B5255" s="6"/>
      <c r="C5255" s="6" t="s">
        <v>9139</v>
      </c>
      <c r="D5255" s="6" t="str">
        <f t="shared" si="246"/>
        <v>ORD26004607</v>
      </c>
      <c r="E5255" s="10">
        <v>46293</v>
      </c>
      <c r="F5255" s="6" t="s">
        <v>12294</v>
      </c>
      <c r="G5255" s="6" t="s">
        <v>18</v>
      </c>
      <c r="H5255" s="8">
        <v>499</v>
      </c>
      <c r="I5255" s="8">
        <v>0</v>
      </c>
      <c r="J5255" s="8">
        <v>0</v>
      </c>
      <c r="K5255" s="8">
        <v>499</v>
      </c>
      <c r="L5255" s="10">
        <v>46295</v>
      </c>
      <c r="M5255" s="6" t="s">
        <v>18207</v>
      </c>
      <c r="N5255" s="6" t="str">
        <f>IF(COUNTIF($A$2:A5255,A5255)&gt;1,"DUP","OK")</f>
        <v>OK</v>
      </c>
      <c r="O5255" s="6" t="str">
        <f t="shared" si="247"/>
        <v>ORD26004607</v>
      </c>
      <c r="P5255" s="6" t="str">
        <f t="shared" si="248"/>
        <v>Sep</v>
      </c>
      <c r="Q5255" s="6"/>
      <c r="R5255" s="9"/>
      <c r="S5255" s="8"/>
      <c r="T5255" s="8"/>
      <c r="U5255" s="8"/>
      <c r="V5255" s="8"/>
      <c r="W5255" s="8"/>
      <c r="X5255" s="6"/>
      <c r="Y5255" s="6"/>
    </row>
    <row r="5256" spans="1:25" x14ac:dyDescent="0.3">
      <c r="A5256" s="6" t="s">
        <v>18374</v>
      </c>
      <c r="B5256" s="6"/>
      <c r="C5256" s="6" t="s">
        <v>9231</v>
      </c>
      <c r="D5256" s="6" t="str">
        <f t="shared" si="246"/>
        <v>ORD26004655</v>
      </c>
      <c r="E5256" s="10">
        <v>46293</v>
      </c>
      <c r="F5256" s="6" t="s">
        <v>12294</v>
      </c>
      <c r="G5256" s="6" t="s">
        <v>18</v>
      </c>
      <c r="H5256" s="8">
        <v>3498</v>
      </c>
      <c r="I5256" s="8">
        <v>10.49</v>
      </c>
      <c r="J5256" s="8">
        <v>1.89</v>
      </c>
      <c r="K5256" s="8">
        <v>3485.62</v>
      </c>
      <c r="L5256" s="10">
        <v>46295</v>
      </c>
      <c r="M5256" s="6" t="s">
        <v>18207</v>
      </c>
      <c r="N5256" s="6" t="str">
        <f>IF(COUNTIF($A$2:A5256,A5256)&gt;1,"DUP","OK")</f>
        <v>OK</v>
      </c>
      <c r="O5256" s="6" t="str">
        <f t="shared" si="247"/>
        <v>ORD26004655</v>
      </c>
      <c r="P5256" s="6" t="str">
        <f t="shared" si="248"/>
        <v>Sep</v>
      </c>
      <c r="Q5256" s="6"/>
      <c r="R5256" s="9"/>
      <c r="S5256" s="8"/>
      <c r="T5256" s="8"/>
      <c r="U5256" s="8"/>
      <c r="V5256" s="8"/>
      <c r="W5256" s="8"/>
      <c r="X5256" s="6"/>
      <c r="Y5256" s="6"/>
    </row>
    <row r="5257" spans="1:25" x14ac:dyDescent="0.3">
      <c r="A5257" s="6" t="s">
        <v>18375</v>
      </c>
      <c r="B5257" s="6"/>
      <c r="C5257" s="6" t="s">
        <v>9264</v>
      </c>
      <c r="D5257" s="6" t="str">
        <f t="shared" si="246"/>
        <v>ORD26004672</v>
      </c>
      <c r="E5257" s="10">
        <v>46293</v>
      </c>
      <c r="F5257" s="6" t="s">
        <v>12294</v>
      </c>
      <c r="G5257" s="6" t="s">
        <v>18</v>
      </c>
      <c r="H5257" s="8">
        <v>3298</v>
      </c>
      <c r="I5257" s="8">
        <v>9.89</v>
      </c>
      <c r="J5257" s="8">
        <v>1.78</v>
      </c>
      <c r="K5257" s="8">
        <v>3286.33</v>
      </c>
      <c r="L5257" s="10">
        <v>46295</v>
      </c>
      <c r="M5257" s="6" t="s">
        <v>18207</v>
      </c>
      <c r="N5257" s="6" t="str">
        <f>IF(COUNTIF($A$2:A5257,A5257)&gt;1,"DUP","OK")</f>
        <v>OK</v>
      </c>
      <c r="O5257" s="6" t="str">
        <f t="shared" si="247"/>
        <v>ORD26004672</v>
      </c>
      <c r="P5257" s="6" t="str">
        <f t="shared" si="248"/>
        <v>Sep</v>
      </c>
      <c r="Q5257" s="6"/>
      <c r="R5257" s="9"/>
      <c r="S5257" s="8"/>
      <c r="T5257" s="8"/>
      <c r="U5257" s="8"/>
      <c r="V5257" s="8"/>
      <c r="W5257" s="8"/>
      <c r="X5257" s="6"/>
      <c r="Y5257" s="6"/>
    </row>
    <row r="5258" spans="1:25" x14ac:dyDescent="0.3">
      <c r="A5258" s="6" t="s">
        <v>18376</v>
      </c>
      <c r="B5258" s="6"/>
      <c r="C5258" s="6" t="s">
        <v>9399</v>
      </c>
      <c r="D5258" s="6" t="str">
        <f t="shared" si="246"/>
        <v>ORD26004742</v>
      </c>
      <c r="E5258" s="10">
        <v>46293</v>
      </c>
      <c r="F5258" s="6" t="s">
        <v>12294</v>
      </c>
      <c r="G5258" s="6" t="s">
        <v>18</v>
      </c>
      <c r="H5258" s="8">
        <v>4298</v>
      </c>
      <c r="I5258" s="8">
        <v>12.89</v>
      </c>
      <c r="J5258" s="8">
        <v>2.3199999999999998</v>
      </c>
      <c r="K5258" s="8">
        <v>4282.79</v>
      </c>
      <c r="L5258" s="10">
        <v>46295</v>
      </c>
      <c r="M5258" s="6" t="s">
        <v>18207</v>
      </c>
      <c r="N5258" s="6" t="str">
        <f>IF(COUNTIF($A$2:A5258,A5258)&gt;1,"DUP","OK")</f>
        <v>OK</v>
      </c>
      <c r="O5258" s="6" t="str">
        <f t="shared" si="247"/>
        <v>ORD26004742</v>
      </c>
      <c r="P5258" s="6" t="str">
        <f t="shared" si="248"/>
        <v>Sep</v>
      </c>
      <c r="Q5258" s="6"/>
      <c r="R5258" s="9"/>
      <c r="S5258" s="8"/>
      <c r="T5258" s="8"/>
      <c r="U5258" s="8"/>
      <c r="V5258" s="8"/>
      <c r="W5258" s="8"/>
      <c r="X5258" s="6"/>
      <c r="Y5258" s="6"/>
    </row>
    <row r="5259" spans="1:25" x14ac:dyDescent="0.3">
      <c r="A5259" s="6" t="s">
        <v>18377</v>
      </c>
      <c r="B5259" s="6"/>
      <c r="C5259" s="6" t="s">
        <v>9435</v>
      </c>
      <c r="D5259" s="6" t="str">
        <f t="shared" si="246"/>
        <v>ORD26004760</v>
      </c>
      <c r="E5259" s="10">
        <v>46293</v>
      </c>
      <c r="F5259" s="6" t="s">
        <v>12294</v>
      </c>
      <c r="G5259" s="6" t="s">
        <v>18</v>
      </c>
      <c r="H5259" s="8">
        <v>2098</v>
      </c>
      <c r="I5259" s="8">
        <v>6.29</v>
      </c>
      <c r="J5259" s="8">
        <v>1.1299999999999999</v>
      </c>
      <c r="K5259" s="8">
        <v>2090.58</v>
      </c>
      <c r="L5259" s="10">
        <v>46295</v>
      </c>
      <c r="M5259" s="6" t="s">
        <v>18207</v>
      </c>
      <c r="N5259" s="6" t="str">
        <f>IF(COUNTIF($A$2:A5259,A5259)&gt;1,"DUP","OK")</f>
        <v>OK</v>
      </c>
      <c r="O5259" s="6" t="str">
        <f t="shared" si="247"/>
        <v>ORD26004760</v>
      </c>
      <c r="P5259" s="6" t="str">
        <f t="shared" si="248"/>
        <v>Sep</v>
      </c>
      <c r="Q5259" s="6"/>
      <c r="R5259" s="9"/>
      <c r="S5259" s="8"/>
      <c r="T5259" s="8"/>
      <c r="U5259" s="8"/>
      <c r="V5259" s="8"/>
      <c r="W5259" s="8"/>
      <c r="X5259" s="6"/>
      <c r="Y5259" s="6"/>
    </row>
    <row r="5260" spans="1:25" x14ac:dyDescent="0.3">
      <c r="A5260" s="6" t="s">
        <v>18378</v>
      </c>
      <c r="B5260" s="6"/>
      <c r="C5260" s="6" t="s">
        <v>9443</v>
      </c>
      <c r="D5260" s="6" t="str">
        <f t="shared" si="246"/>
        <v>ORD26004764</v>
      </c>
      <c r="E5260" s="10">
        <v>46293</v>
      </c>
      <c r="F5260" s="6" t="s">
        <v>12294</v>
      </c>
      <c r="G5260" s="6" t="s">
        <v>43</v>
      </c>
      <c r="H5260" s="8">
        <v>10498</v>
      </c>
      <c r="I5260" s="8">
        <v>94.48</v>
      </c>
      <c r="J5260" s="8">
        <v>17.010000000000002</v>
      </c>
      <c r="K5260" s="8">
        <v>10386.51</v>
      </c>
      <c r="L5260" s="10">
        <v>46295</v>
      </c>
      <c r="M5260" s="6" t="s">
        <v>18207</v>
      </c>
      <c r="N5260" s="6" t="str">
        <f>IF(COUNTIF($A$2:A5260,A5260)&gt;1,"DUP","OK")</f>
        <v>OK</v>
      </c>
      <c r="O5260" s="6" t="str">
        <f t="shared" si="247"/>
        <v>ORD26004764</v>
      </c>
      <c r="P5260" s="6" t="str">
        <f t="shared" si="248"/>
        <v>Sep</v>
      </c>
      <c r="Q5260" s="6"/>
      <c r="R5260" s="9"/>
      <c r="S5260" s="8"/>
      <c r="T5260" s="8"/>
      <c r="U5260" s="8"/>
      <c r="V5260" s="8"/>
      <c r="W5260" s="8"/>
      <c r="X5260" s="6"/>
      <c r="Y5260" s="6"/>
    </row>
    <row r="5261" spans="1:25" x14ac:dyDescent="0.3">
      <c r="A5261" s="6" t="s">
        <v>18379</v>
      </c>
      <c r="B5261" s="6"/>
      <c r="C5261" s="6" t="s">
        <v>9496</v>
      </c>
      <c r="D5261" s="6" t="str">
        <f t="shared" si="246"/>
        <v>ORD26004792</v>
      </c>
      <c r="E5261" s="10">
        <v>46293</v>
      </c>
      <c r="F5261" s="6" t="s">
        <v>12294</v>
      </c>
      <c r="G5261" s="6" t="s">
        <v>18</v>
      </c>
      <c r="H5261" s="8">
        <v>2798</v>
      </c>
      <c r="I5261" s="8">
        <v>8.39</v>
      </c>
      <c r="J5261" s="8">
        <v>1.51</v>
      </c>
      <c r="K5261" s="8">
        <v>2788.1</v>
      </c>
      <c r="L5261" s="10">
        <v>46295</v>
      </c>
      <c r="M5261" s="6" t="s">
        <v>18207</v>
      </c>
      <c r="N5261" s="6" t="str">
        <f>IF(COUNTIF($A$2:A5261,A5261)&gt;1,"DUP","OK")</f>
        <v>OK</v>
      </c>
      <c r="O5261" s="6" t="str">
        <f t="shared" si="247"/>
        <v>ORD26004792</v>
      </c>
      <c r="P5261" s="6" t="str">
        <f t="shared" si="248"/>
        <v>Sep</v>
      </c>
      <c r="Q5261" s="6"/>
      <c r="R5261" s="9"/>
      <c r="S5261" s="8"/>
      <c r="T5261" s="8"/>
      <c r="U5261" s="8"/>
      <c r="V5261" s="8"/>
      <c r="W5261" s="8"/>
      <c r="X5261" s="6"/>
      <c r="Y5261" s="6"/>
    </row>
    <row r="5262" spans="1:25" x14ac:dyDescent="0.3">
      <c r="A5262" s="6" t="s">
        <v>18380</v>
      </c>
      <c r="B5262" s="6"/>
      <c r="C5262" s="6" t="s">
        <v>9755</v>
      </c>
      <c r="D5262" s="6" t="str">
        <f t="shared" si="246"/>
        <v>ORD26004926</v>
      </c>
      <c r="E5262" s="10">
        <v>46293</v>
      </c>
      <c r="F5262" s="6" t="s">
        <v>12294</v>
      </c>
      <c r="G5262" s="6" t="s">
        <v>27</v>
      </c>
      <c r="H5262" s="8">
        <v>1799</v>
      </c>
      <c r="I5262" s="8">
        <v>32.380000000000003</v>
      </c>
      <c r="J5262" s="8">
        <v>5.83</v>
      </c>
      <c r="K5262" s="8">
        <v>1760.79</v>
      </c>
      <c r="L5262" s="10">
        <v>46295</v>
      </c>
      <c r="M5262" s="6" t="s">
        <v>18207</v>
      </c>
      <c r="N5262" s="6" t="str">
        <f>IF(COUNTIF($A$2:A5262,A5262)&gt;1,"DUP","OK")</f>
        <v>OK</v>
      </c>
      <c r="O5262" s="6" t="str">
        <f t="shared" si="247"/>
        <v>ORD26004926</v>
      </c>
      <c r="P5262" s="6" t="str">
        <f t="shared" si="248"/>
        <v>Sep</v>
      </c>
      <c r="Q5262" s="6"/>
      <c r="R5262" s="9"/>
      <c r="S5262" s="8"/>
      <c r="T5262" s="8"/>
      <c r="U5262" s="8"/>
      <c r="V5262" s="8"/>
      <c r="W5262" s="8"/>
      <c r="X5262" s="6"/>
      <c r="Y5262" s="6"/>
    </row>
    <row r="5263" spans="1:25" x14ac:dyDescent="0.3">
      <c r="A5263" s="6" t="s">
        <v>18381</v>
      </c>
      <c r="B5263" s="6"/>
      <c r="C5263" s="6" t="s">
        <v>9788</v>
      </c>
      <c r="D5263" s="6" t="str">
        <f t="shared" si="246"/>
        <v>ORD26004943</v>
      </c>
      <c r="E5263" s="10">
        <v>46293</v>
      </c>
      <c r="F5263" s="6" t="s">
        <v>12294</v>
      </c>
      <c r="G5263" s="6" t="s">
        <v>18</v>
      </c>
      <c r="H5263" s="8">
        <v>1799</v>
      </c>
      <c r="I5263" s="8">
        <v>0</v>
      </c>
      <c r="J5263" s="8">
        <v>0</v>
      </c>
      <c r="K5263" s="8">
        <v>1799</v>
      </c>
      <c r="L5263" s="10">
        <v>46295</v>
      </c>
      <c r="M5263" s="6" t="s">
        <v>18207</v>
      </c>
      <c r="N5263" s="6" t="str">
        <f>IF(COUNTIF($A$2:A5263,A5263)&gt;1,"DUP","OK")</f>
        <v>OK</v>
      </c>
      <c r="O5263" s="6" t="str">
        <f t="shared" si="247"/>
        <v>ORD26004943</v>
      </c>
      <c r="P5263" s="6" t="str">
        <f t="shared" si="248"/>
        <v>Sep</v>
      </c>
      <c r="Q5263" s="6"/>
      <c r="R5263" s="9"/>
      <c r="S5263" s="8"/>
      <c r="T5263" s="8"/>
      <c r="U5263" s="8"/>
      <c r="V5263" s="8"/>
      <c r="W5263" s="8"/>
      <c r="X5263" s="6"/>
      <c r="Y5263" s="6"/>
    </row>
    <row r="5264" spans="1:25" x14ac:dyDescent="0.3">
      <c r="A5264" s="6" t="s">
        <v>18382</v>
      </c>
      <c r="B5264" s="6"/>
      <c r="C5264" s="6" t="s">
        <v>18383</v>
      </c>
      <c r="D5264" s="6" t="str">
        <f t="shared" si="246"/>
        <v>ORD26004950</v>
      </c>
      <c r="E5264" s="10">
        <v>46293</v>
      </c>
      <c r="F5264" s="6" t="s">
        <v>12294</v>
      </c>
      <c r="G5264" s="6" t="s">
        <v>18</v>
      </c>
      <c r="H5264" s="8">
        <v>9298</v>
      </c>
      <c r="I5264" s="8">
        <v>27.89</v>
      </c>
      <c r="J5264" s="8">
        <v>5.0199999999999996</v>
      </c>
      <c r="K5264" s="8">
        <v>9265.09</v>
      </c>
      <c r="L5264" s="10">
        <v>46295</v>
      </c>
      <c r="M5264" s="6" t="s">
        <v>18207</v>
      </c>
      <c r="N5264" s="6" t="str">
        <f>IF(COUNTIF($A$2:A5264,A5264)&gt;1,"DUP","OK")</f>
        <v>OK</v>
      </c>
      <c r="O5264" s="6" t="str">
        <f t="shared" si="247"/>
        <v>ORD26004950</v>
      </c>
      <c r="P5264" s="6" t="str">
        <f t="shared" si="248"/>
        <v>Sep</v>
      </c>
      <c r="Q5264" s="6"/>
      <c r="R5264" s="9"/>
      <c r="S5264" s="8"/>
      <c r="T5264" s="8"/>
      <c r="U5264" s="8"/>
      <c r="V5264" s="8"/>
      <c r="W5264" s="8"/>
      <c r="X5264" s="6"/>
      <c r="Y5264" s="6"/>
    </row>
    <row r="5265" spans="1:25" x14ac:dyDescent="0.3">
      <c r="A5265" s="6" t="s">
        <v>18384</v>
      </c>
      <c r="B5265" s="6"/>
      <c r="C5265" s="6" t="s">
        <v>9968</v>
      </c>
      <c r="D5265" s="6" t="str">
        <f t="shared" si="246"/>
        <v>ORD26005036</v>
      </c>
      <c r="E5265" s="10">
        <v>46293</v>
      </c>
      <c r="F5265" s="6" t="s">
        <v>12294</v>
      </c>
      <c r="G5265" s="6" t="s">
        <v>18</v>
      </c>
      <c r="H5265" s="8">
        <v>4498</v>
      </c>
      <c r="I5265" s="8">
        <v>13.49</v>
      </c>
      <c r="J5265" s="8">
        <v>2.4300000000000002</v>
      </c>
      <c r="K5265" s="8">
        <v>4482.08</v>
      </c>
      <c r="L5265" s="10">
        <v>46295</v>
      </c>
      <c r="M5265" s="6" t="s">
        <v>18207</v>
      </c>
      <c r="N5265" s="6" t="str">
        <f>IF(COUNTIF($A$2:A5265,A5265)&gt;1,"DUP","OK")</f>
        <v>OK</v>
      </c>
      <c r="O5265" s="6" t="str">
        <f t="shared" si="247"/>
        <v>ORD26005036</v>
      </c>
      <c r="P5265" s="6" t="str">
        <f t="shared" si="248"/>
        <v>Sep</v>
      </c>
      <c r="Q5265" s="6"/>
      <c r="R5265" s="9"/>
      <c r="S5265" s="8"/>
      <c r="T5265" s="8"/>
      <c r="U5265" s="8"/>
      <c r="V5265" s="8"/>
      <c r="W5265" s="8"/>
      <c r="X5265" s="6"/>
      <c r="Y5265" s="6"/>
    </row>
    <row r="5266" spans="1:25" x14ac:dyDescent="0.3">
      <c r="A5266" s="6" t="s">
        <v>18385</v>
      </c>
      <c r="B5266" s="6"/>
      <c r="C5266" s="6" t="s">
        <v>9985</v>
      </c>
      <c r="D5266" s="6" t="str">
        <f t="shared" si="246"/>
        <v>ORD26005046</v>
      </c>
      <c r="E5266" s="10">
        <v>46293</v>
      </c>
      <c r="F5266" s="6" t="s">
        <v>12294</v>
      </c>
      <c r="G5266" s="6" t="s">
        <v>18</v>
      </c>
      <c r="H5266" s="8">
        <v>3499</v>
      </c>
      <c r="I5266" s="8">
        <v>10.5</v>
      </c>
      <c r="J5266" s="8">
        <v>1.89</v>
      </c>
      <c r="K5266" s="8">
        <v>3486.61</v>
      </c>
      <c r="L5266" s="10">
        <v>46295</v>
      </c>
      <c r="M5266" s="6" t="s">
        <v>18207</v>
      </c>
      <c r="N5266" s="6" t="str">
        <f>IF(COUNTIF($A$2:A5266,A5266)&gt;1,"DUP","OK")</f>
        <v>OK</v>
      </c>
      <c r="O5266" s="6" t="str">
        <f t="shared" si="247"/>
        <v>ORD26005046</v>
      </c>
      <c r="P5266" s="6" t="str">
        <f t="shared" si="248"/>
        <v>Sep</v>
      </c>
      <c r="Q5266" s="6"/>
      <c r="R5266" s="9"/>
      <c r="S5266" s="8"/>
      <c r="T5266" s="8"/>
      <c r="U5266" s="8"/>
      <c r="V5266" s="8"/>
      <c r="W5266" s="8"/>
      <c r="X5266" s="6"/>
      <c r="Y5266" s="6"/>
    </row>
    <row r="5267" spans="1:25" x14ac:dyDescent="0.3">
      <c r="A5267" s="6" t="s">
        <v>18386</v>
      </c>
      <c r="B5267" s="6"/>
      <c r="C5267" s="6" t="s">
        <v>9995</v>
      </c>
      <c r="D5267" s="6" t="str">
        <f t="shared" si="246"/>
        <v>ORD26005051</v>
      </c>
      <c r="E5267" s="10">
        <v>46293</v>
      </c>
      <c r="F5267" s="6" t="s">
        <v>12294</v>
      </c>
      <c r="G5267" s="6" t="s">
        <v>27</v>
      </c>
      <c r="H5267" s="8">
        <v>2499</v>
      </c>
      <c r="I5267" s="8">
        <v>39.979999999999997</v>
      </c>
      <c r="J5267" s="8">
        <v>7.2</v>
      </c>
      <c r="K5267" s="8">
        <v>2451.8200000000002</v>
      </c>
      <c r="L5267" s="10">
        <v>46295</v>
      </c>
      <c r="M5267" s="6" t="s">
        <v>18207</v>
      </c>
      <c r="N5267" s="6" t="str">
        <f>IF(COUNTIF($A$2:A5267,A5267)&gt;1,"DUP","OK")</f>
        <v>OK</v>
      </c>
      <c r="O5267" s="6" t="str">
        <f t="shared" si="247"/>
        <v>ORD26005051</v>
      </c>
      <c r="P5267" s="6" t="str">
        <f t="shared" si="248"/>
        <v>Sep</v>
      </c>
      <c r="Q5267" s="6"/>
      <c r="R5267" s="9"/>
      <c r="S5267" s="8"/>
      <c r="T5267" s="8"/>
      <c r="U5267" s="8"/>
      <c r="V5267" s="8"/>
      <c r="W5267" s="8"/>
      <c r="X5267" s="6"/>
      <c r="Y5267" s="6"/>
    </row>
    <row r="5268" spans="1:25" x14ac:dyDescent="0.3">
      <c r="A5268" s="6" t="s">
        <v>18387</v>
      </c>
      <c r="B5268" s="6"/>
      <c r="C5268" s="6" t="s">
        <v>10059</v>
      </c>
      <c r="D5268" s="6" t="str">
        <f t="shared" si="246"/>
        <v>ORD26005083</v>
      </c>
      <c r="E5268" s="10">
        <v>46293</v>
      </c>
      <c r="F5268" s="6" t="s">
        <v>12294</v>
      </c>
      <c r="G5268" s="6" t="s">
        <v>27</v>
      </c>
      <c r="H5268" s="8">
        <v>2098</v>
      </c>
      <c r="I5268" s="8">
        <v>33.57</v>
      </c>
      <c r="J5268" s="8">
        <v>6.04</v>
      </c>
      <c r="K5268" s="8">
        <v>2058.39</v>
      </c>
      <c r="L5268" s="10">
        <v>46295</v>
      </c>
      <c r="M5268" s="6" t="s">
        <v>18207</v>
      </c>
      <c r="N5268" s="6" t="str">
        <f>IF(COUNTIF($A$2:A5268,A5268)&gt;1,"DUP","OK")</f>
        <v>OK</v>
      </c>
      <c r="O5268" s="6" t="str">
        <f t="shared" si="247"/>
        <v>ORD26005083</v>
      </c>
      <c r="P5268" s="6" t="str">
        <f t="shared" si="248"/>
        <v>Sep</v>
      </c>
      <c r="Q5268" s="6"/>
      <c r="R5268" s="9"/>
      <c r="S5268" s="8"/>
      <c r="T5268" s="8"/>
      <c r="U5268" s="8"/>
      <c r="V5268" s="8"/>
      <c r="W5268" s="8"/>
      <c r="X5268" s="6"/>
      <c r="Y5268" s="6"/>
    </row>
    <row r="5269" spans="1:25" x14ac:dyDescent="0.3">
      <c r="A5269" s="6" t="s">
        <v>18388</v>
      </c>
      <c r="B5269" s="6"/>
      <c r="C5269" s="6" t="s">
        <v>10152</v>
      </c>
      <c r="D5269" s="6" t="str">
        <f t="shared" si="246"/>
        <v>ORD26005132</v>
      </c>
      <c r="E5269" s="10">
        <v>46293</v>
      </c>
      <c r="F5269" s="6" t="s">
        <v>12294</v>
      </c>
      <c r="G5269" s="6" t="s">
        <v>27</v>
      </c>
      <c r="H5269" s="8">
        <v>10997</v>
      </c>
      <c r="I5269" s="8">
        <v>175.95</v>
      </c>
      <c r="J5269" s="8">
        <v>31.67</v>
      </c>
      <c r="K5269" s="8">
        <v>10789.38</v>
      </c>
      <c r="L5269" s="10">
        <v>46295</v>
      </c>
      <c r="M5269" s="6" t="s">
        <v>18207</v>
      </c>
      <c r="N5269" s="6" t="str">
        <f>IF(COUNTIF($A$2:A5269,A5269)&gt;1,"DUP","OK")</f>
        <v>OK</v>
      </c>
      <c r="O5269" s="6" t="str">
        <f t="shared" si="247"/>
        <v>ORD26005132</v>
      </c>
      <c r="P5269" s="6" t="str">
        <f t="shared" si="248"/>
        <v>Sep</v>
      </c>
      <c r="Q5269" s="6"/>
      <c r="R5269" s="9"/>
      <c r="S5269" s="8"/>
      <c r="T5269" s="8"/>
      <c r="U5269" s="8"/>
      <c r="V5269" s="8"/>
      <c r="W5269" s="8"/>
      <c r="X5269" s="6"/>
      <c r="Y5269" s="6"/>
    </row>
    <row r="5270" spans="1:25" x14ac:dyDescent="0.3">
      <c r="A5270" s="6" t="s">
        <v>18389</v>
      </c>
      <c r="B5270" s="6"/>
      <c r="C5270" s="6" t="s">
        <v>10159</v>
      </c>
      <c r="D5270" s="6" t="str">
        <f t="shared" si="246"/>
        <v>ORD26005136</v>
      </c>
      <c r="E5270" s="10">
        <v>46293</v>
      </c>
      <c r="F5270" s="6" t="s">
        <v>12294</v>
      </c>
      <c r="G5270" s="6" t="s">
        <v>18</v>
      </c>
      <c r="H5270" s="8">
        <v>1998</v>
      </c>
      <c r="I5270" s="8">
        <v>0</v>
      </c>
      <c r="J5270" s="8">
        <v>0</v>
      </c>
      <c r="K5270" s="8">
        <v>1998</v>
      </c>
      <c r="L5270" s="10">
        <v>46295</v>
      </c>
      <c r="M5270" s="6" t="s">
        <v>18207</v>
      </c>
      <c r="N5270" s="6" t="str">
        <f>IF(COUNTIF($A$2:A5270,A5270)&gt;1,"DUP","OK")</f>
        <v>OK</v>
      </c>
      <c r="O5270" s="6" t="str">
        <f t="shared" si="247"/>
        <v>ORD26005136</v>
      </c>
      <c r="P5270" s="6" t="str">
        <f t="shared" si="248"/>
        <v>Sep</v>
      </c>
      <c r="Q5270" s="6"/>
      <c r="R5270" s="9"/>
      <c r="S5270" s="8"/>
      <c r="T5270" s="8"/>
      <c r="U5270" s="8"/>
      <c r="V5270" s="8"/>
      <c r="W5270" s="8"/>
      <c r="X5270" s="6"/>
      <c r="Y5270" s="6"/>
    </row>
    <row r="5271" spans="1:25" x14ac:dyDescent="0.3">
      <c r="A5271" s="6" t="s">
        <v>18390</v>
      </c>
      <c r="B5271" s="6"/>
      <c r="C5271" s="6" t="s">
        <v>18391</v>
      </c>
      <c r="D5271" s="6" t="str">
        <f t="shared" si="246"/>
        <v>ORD26005144</v>
      </c>
      <c r="E5271" s="10">
        <v>46293</v>
      </c>
      <c r="F5271" s="6" t="s">
        <v>12294</v>
      </c>
      <c r="G5271" s="6" t="s">
        <v>54</v>
      </c>
      <c r="H5271" s="8">
        <v>7999</v>
      </c>
      <c r="I5271" s="8">
        <v>135.97999999999999</v>
      </c>
      <c r="J5271" s="8">
        <v>24.48</v>
      </c>
      <c r="K5271" s="8">
        <v>7838.54</v>
      </c>
      <c r="L5271" s="10">
        <v>46295</v>
      </c>
      <c r="M5271" s="6" t="s">
        <v>18207</v>
      </c>
      <c r="N5271" s="6" t="str">
        <f>IF(COUNTIF($A$2:A5271,A5271)&gt;1,"DUP","OK")</f>
        <v>OK</v>
      </c>
      <c r="O5271" s="6" t="str">
        <f t="shared" si="247"/>
        <v>ORD26005144</v>
      </c>
      <c r="P5271" s="6" t="str">
        <f t="shared" si="248"/>
        <v>Sep</v>
      </c>
      <c r="Q5271" s="6"/>
      <c r="R5271" s="9"/>
      <c r="S5271" s="8"/>
      <c r="T5271" s="8"/>
      <c r="U5271" s="8"/>
      <c r="V5271" s="8"/>
      <c r="W5271" s="8"/>
      <c r="X5271" s="6"/>
      <c r="Y5271" s="6"/>
    </row>
    <row r="5272" spans="1:25" x14ac:dyDescent="0.3">
      <c r="A5272" s="6" t="s">
        <v>18392</v>
      </c>
      <c r="B5272" s="6"/>
      <c r="C5272" s="6" t="s">
        <v>10182</v>
      </c>
      <c r="D5272" s="6" t="str">
        <f t="shared" si="246"/>
        <v>ORD26005148</v>
      </c>
      <c r="E5272" s="10">
        <v>46293</v>
      </c>
      <c r="F5272" s="6" t="s">
        <v>12294</v>
      </c>
      <c r="G5272" s="6" t="s">
        <v>27</v>
      </c>
      <c r="H5272" s="8">
        <v>4498</v>
      </c>
      <c r="I5272" s="8">
        <v>71.97</v>
      </c>
      <c r="J5272" s="8">
        <v>12.95</v>
      </c>
      <c r="K5272" s="8">
        <v>4413.08</v>
      </c>
      <c r="L5272" s="10">
        <v>46295</v>
      </c>
      <c r="M5272" s="6" t="s">
        <v>18207</v>
      </c>
      <c r="N5272" s="6" t="str">
        <f>IF(COUNTIF($A$2:A5272,A5272)&gt;1,"DUP","OK")</f>
        <v>OK</v>
      </c>
      <c r="O5272" s="6" t="str">
        <f t="shared" si="247"/>
        <v>ORD26005148</v>
      </c>
      <c r="P5272" s="6" t="str">
        <f t="shared" si="248"/>
        <v>Sep</v>
      </c>
      <c r="Q5272" s="6"/>
      <c r="R5272" s="9"/>
      <c r="S5272" s="8"/>
      <c r="T5272" s="8"/>
      <c r="U5272" s="8"/>
      <c r="V5272" s="8"/>
      <c r="W5272" s="8"/>
      <c r="X5272" s="6"/>
      <c r="Y5272" s="6"/>
    </row>
    <row r="5273" spans="1:25" x14ac:dyDescent="0.3">
      <c r="A5273" s="6" t="s">
        <v>18393</v>
      </c>
      <c r="B5273" s="6"/>
      <c r="C5273" s="6" t="s">
        <v>10204</v>
      </c>
      <c r="D5273" s="6" t="str">
        <f t="shared" si="246"/>
        <v>ORD26005160</v>
      </c>
      <c r="E5273" s="10">
        <v>46293</v>
      </c>
      <c r="F5273" s="6" t="s">
        <v>12294</v>
      </c>
      <c r="G5273" s="6" t="s">
        <v>27</v>
      </c>
      <c r="H5273" s="8">
        <v>1799</v>
      </c>
      <c r="I5273" s="8">
        <v>32.380000000000003</v>
      </c>
      <c r="J5273" s="8">
        <v>5.83</v>
      </c>
      <c r="K5273" s="8">
        <v>1760.79</v>
      </c>
      <c r="L5273" s="10">
        <v>46295</v>
      </c>
      <c r="M5273" s="6" t="s">
        <v>18207</v>
      </c>
      <c r="N5273" s="6" t="str">
        <f>IF(COUNTIF($A$2:A5273,A5273)&gt;1,"DUP","OK")</f>
        <v>OK</v>
      </c>
      <c r="O5273" s="6" t="str">
        <f t="shared" si="247"/>
        <v>ORD26005160</v>
      </c>
      <c r="P5273" s="6" t="str">
        <f t="shared" si="248"/>
        <v>Sep</v>
      </c>
      <c r="Q5273" s="6"/>
      <c r="R5273" s="9"/>
      <c r="S5273" s="8"/>
      <c r="T5273" s="8"/>
      <c r="U5273" s="8"/>
      <c r="V5273" s="8"/>
      <c r="W5273" s="8"/>
      <c r="X5273" s="6"/>
      <c r="Y5273" s="6"/>
    </row>
    <row r="5274" spans="1:25" x14ac:dyDescent="0.3">
      <c r="A5274" s="6" t="s">
        <v>18394</v>
      </c>
      <c r="B5274" s="6"/>
      <c r="C5274" s="6" t="s">
        <v>18395</v>
      </c>
      <c r="D5274" s="6" t="str">
        <f t="shared" si="246"/>
        <v>ORD26005250</v>
      </c>
      <c r="E5274" s="10">
        <v>46293</v>
      </c>
      <c r="F5274" s="6" t="s">
        <v>12294</v>
      </c>
      <c r="G5274" s="6" t="s">
        <v>43</v>
      </c>
      <c r="H5274" s="8">
        <v>3499</v>
      </c>
      <c r="I5274" s="8">
        <v>41.99</v>
      </c>
      <c r="J5274" s="8">
        <v>7.56</v>
      </c>
      <c r="K5274" s="8">
        <v>3449.45</v>
      </c>
      <c r="L5274" s="10">
        <v>46295</v>
      </c>
      <c r="M5274" s="6" t="s">
        <v>18207</v>
      </c>
      <c r="N5274" s="6" t="str">
        <f>IF(COUNTIF($A$2:A5274,A5274)&gt;1,"DUP","OK")</f>
        <v>OK</v>
      </c>
      <c r="O5274" s="6" t="str">
        <f t="shared" si="247"/>
        <v>ORD26005250</v>
      </c>
      <c r="P5274" s="6" t="str">
        <f t="shared" si="248"/>
        <v>Sep</v>
      </c>
      <c r="Q5274" s="6"/>
      <c r="R5274" s="9"/>
      <c r="S5274" s="8"/>
      <c r="T5274" s="8"/>
      <c r="U5274" s="8"/>
      <c r="V5274" s="8"/>
      <c r="W5274" s="8"/>
      <c r="X5274" s="6"/>
      <c r="Y5274" s="6"/>
    </row>
    <row r="5275" spans="1:25" x14ac:dyDescent="0.3">
      <c r="A5275" s="6" t="s">
        <v>18396</v>
      </c>
      <c r="B5275" s="6"/>
      <c r="C5275" s="6" t="s">
        <v>10542</v>
      </c>
      <c r="D5275" s="6" t="str">
        <f t="shared" si="246"/>
        <v>ORD26005335</v>
      </c>
      <c r="E5275" s="10">
        <v>46293</v>
      </c>
      <c r="F5275" s="6" t="s">
        <v>12294</v>
      </c>
      <c r="G5275" s="6" t="s">
        <v>54</v>
      </c>
      <c r="H5275" s="8">
        <v>8498</v>
      </c>
      <c r="I5275" s="8">
        <v>144.47</v>
      </c>
      <c r="J5275" s="8">
        <v>26</v>
      </c>
      <c r="K5275" s="8">
        <v>8327.5300000000007</v>
      </c>
      <c r="L5275" s="10">
        <v>46295</v>
      </c>
      <c r="M5275" s="6" t="s">
        <v>18207</v>
      </c>
      <c r="N5275" s="6" t="str">
        <f>IF(COUNTIF($A$2:A5275,A5275)&gt;1,"DUP","OK")</f>
        <v>OK</v>
      </c>
      <c r="O5275" s="6" t="str">
        <f t="shared" si="247"/>
        <v>ORD26005335</v>
      </c>
      <c r="P5275" s="6" t="str">
        <f t="shared" si="248"/>
        <v>Sep</v>
      </c>
      <c r="Q5275" s="6"/>
      <c r="R5275" s="9"/>
      <c r="S5275" s="8"/>
      <c r="T5275" s="8"/>
      <c r="U5275" s="8"/>
      <c r="V5275" s="8"/>
      <c r="W5275" s="8"/>
      <c r="X5275" s="6"/>
      <c r="Y5275" s="6"/>
    </row>
    <row r="5276" spans="1:25" x14ac:dyDescent="0.3">
      <c r="A5276" s="6" t="s">
        <v>18397</v>
      </c>
      <c r="B5276" s="6"/>
      <c r="C5276" s="6" t="s">
        <v>10628</v>
      </c>
      <c r="D5276" s="6" t="str">
        <f t="shared" si="246"/>
        <v>ORD26005379</v>
      </c>
      <c r="E5276" s="10">
        <v>46293</v>
      </c>
      <c r="F5276" s="6" t="s">
        <v>12294</v>
      </c>
      <c r="G5276" s="6" t="s">
        <v>18</v>
      </c>
      <c r="H5276" s="8">
        <v>8798</v>
      </c>
      <c r="I5276" s="8">
        <v>26.39</v>
      </c>
      <c r="J5276" s="8">
        <v>4.75</v>
      </c>
      <c r="K5276" s="8">
        <v>8766.86</v>
      </c>
      <c r="L5276" s="10">
        <v>46295</v>
      </c>
      <c r="M5276" s="6" t="s">
        <v>18207</v>
      </c>
      <c r="N5276" s="6" t="str">
        <f>IF(COUNTIF($A$2:A5276,A5276)&gt;1,"DUP","OK")</f>
        <v>OK</v>
      </c>
      <c r="O5276" s="6" t="str">
        <f t="shared" si="247"/>
        <v>ORD26005379</v>
      </c>
      <c r="P5276" s="6" t="str">
        <f t="shared" si="248"/>
        <v>Sep</v>
      </c>
      <c r="Q5276" s="6"/>
      <c r="R5276" s="9"/>
      <c r="S5276" s="8"/>
      <c r="T5276" s="8"/>
      <c r="U5276" s="8"/>
      <c r="V5276" s="8"/>
      <c r="W5276" s="8"/>
      <c r="X5276" s="6"/>
      <c r="Y5276" s="6"/>
    </row>
    <row r="5277" spans="1:25" x14ac:dyDescent="0.3">
      <c r="A5277" s="6" t="s">
        <v>18398</v>
      </c>
      <c r="B5277" s="6"/>
      <c r="C5277" s="6" t="s">
        <v>10654</v>
      </c>
      <c r="D5277" s="6" t="str">
        <f t="shared" si="246"/>
        <v>ORD26005392</v>
      </c>
      <c r="E5277" s="10">
        <v>46293</v>
      </c>
      <c r="F5277" s="6" t="s">
        <v>12294</v>
      </c>
      <c r="G5277" s="6" t="s">
        <v>43</v>
      </c>
      <c r="H5277" s="8">
        <v>3798</v>
      </c>
      <c r="I5277" s="8">
        <v>45.58</v>
      </c>
      <c r="J5277" s="8">
        <v>8.1999999999999993</v>
      </c>
      <c r="K5277" s="8">
        <v>3744.22</v>
      </c>
      <c r="L5277" s="10">
        <v>46295</v>
      </c>
      <c r="M5277" s="6" t="s">
        <v>18207</v>
      </c>
      <c r="N5277" s="6" t="str">
        <f>IF(COUNTIF($A$2:A5277,A5277)&gt;1,"DUP","OK")</f>
        <v>OK</v>
      </c>
      <c r="O5277" s="6" t="str">
        <f t="shared" si="247"/>
        <v>ORD26005392</v>
      </c>
      <c r="P5277" s="6" t="str">
        <f t="shared" si="248"/>
        <v>Sep</v>
      </c>
      <c r="Q5277" s="6"/>
      <c r="R5277" s="9"/>
      <c r="S5277" s="8"/>
      <c r="T5277" s="8"/>
      <c r="U5277" s="8"/>
      <c r="V5277" s="8"/>
      <c r="W5277" s="8"/>
      <c r="X5277" s="6"/>
      <c r="Y5277" s="6"/>
    </row>
    <row r="5278" spans="1:25" x14ac:dyDescent="0.3">
      <c r="A5278" s="6" t="s">
        <v>18399</v>
      </c>
      <c r="B5278" s="6"/>
      <c r="C5278" s="6" t="s">
        <v>10676</v>
      </c>
      <c r="D5278" s="6" t="str">
        <f t="shared" si="246"/>
        <v>ORD26005403</v>
      </c>
      <c r="E5278" s="10">
        <v>46293</v>
      </c>
      <c r="F5278" s="6" t="s">
        <v>12294</v>
      </c>
      <c r="G5278" s="6" t="s">
        <v>18</v>
      </c>
      <c r="H5278" s="8">
        <v>2499</v>
      </c>
      <c r="I5278" s="8">
        <v>7.5</v>
      </c>
      <c r="J5278" s="8">
        <v>1.35</v>
      </c>
      <c r="K5278" s="8">
        <v>2490.15</v>
      </c>
      <c r="L5278" s="10">
        <v>46295</v>
      </c>
      <c r="M5278" s="6" t="s">
        <v>18207</v>
      </c>
      <c r="N5278" s="6" t="str">
        <f>IF(COUNTIF($A$2:A5278,A5278)&gt;1,"DUP","OK")</f>
        <v>OK</v>
      </c>
      <c r="O5278" s="6" t="str">
        <f t="shared" si="247"/>
        <v>ORD26005403</v>
      </c>
      <c r="P5278" s="6" t="str">
        <f t="shared" si="248"/>
        <v>Sep</v>
      </c>
      <c r="Q5278" s="6"/>
      <c r="R5278" s="9"/>
      <c r="S5278" s="8"/>
      <c r="T5278" s="8"/>
      <c r="U5278" s="8"/>
      <c r="V5278" s="8"/>
      <c r="W5278" s="8"/>
      <c r="X5278" s="6"/>
      <c r="Y5278" s="6"/>
    </row>
    <row r="5279" spans="1:25" x14ac:dyDescent="0.3">
      <c r="A5279" s="6" t="s">
        <v>18400</v>
      </c>
      <c r="B5279" s="6"/>
      <c r="C5279" s="6" t="s">
        <v>18401</v>
      </c>
      <c r="D5279" s="6" t="str">
        <f t="shared" si="246"/>
        <v>ORD26005407</v>
      </c>
      <c r="E5279" s="10">
        <v>46293</v>
      </c>
      <c r="F5279" s="6" t="s">
        <v>12294</v>
      </c>
      <c r="G5279" s="6" t="s">
        <v>18</v>
      </c>
      <c r="H5279" s="8">
        <v>1647</v>
      </c>
      <c r="I5279" s="8">
        <v>0</v>
      </c>
      <c r="J5279" s="8">
        <v>0</v>
      </c>
      <c r="K5279" s="8">
        <v>1647</v>
      </c>
      <c r="L5279" s="10">
        <v>46295</v>
      </c>
      <c r="M5279" s="6" t="s">
        <v>18207</v>
      </c>
      <c r="N5279" s="6" t="str">
        <f>IF(COUNTIF($A$2:A5279,A5279)&gt;1,"DUP","OK")</f>
        <v>OK</v>
      </c>
      <c r="O5279" s="6" t="str">
        <f t="shared" si="247"/>
        <v>ORD26005407</v>
      </c>
      <c r="P5279" s="6" t="str">
        <f t="shared" si="248"/>
        <v>Sep</v>
      </c>
      <c r="Q5279" s="6"/>
      <c r="R5279" s="9"/>
      <c r="S5279" s="8"/>
      <c r="T5279" s="8"/>
      <c r="U5279" s="8"/>
      <c r="V5279" s="8"/>
      <c r="W5279" s="8"/>
      <c r="X5279" s="6"/>
      <c r="Y5279" s="6"/>
    </row>
    <row r="5280" spans="1:25" x14ac:dyDescent="0.3">
      <c r="A5280" s="6" t="s">
        <v>18402</v>
      </c>
      <c r="B5280" s="6"/>
      <c r="C5280" s="6" t="s">
        <v>10696</v>
      </c>
      <c r="D5280" s="6" t="str">
        <f t="shared" si="246"/>
        <v>ORD26005413</v>
      </c>
      <c r="E5280" s="10">
        <v>46293</v>
      </c>
      <c r="F5280" s="6" t="s">
        <v>12294</v>
      </c>
      <c r="G5280" s="6" t="s">
        <v>18</v>
      </c>
      <c r="H5280" s="8">
        <v>5598</v>
      </c>
      <c r="I5280" s="8">
        <v>16.79</v>
      </c>
      <c r="J5280" s="8">
        <v>3.02</v>
      </c>
      <c r="K5280" s="8">
        <v>5578.19</v>
      </c>
      <c r="L5280" s="10">
        <v>46295</v>
      </c>
      <c r="M5280" s="6" t="s">
        <v>18207</v>
      </c>
      <c r="N5280" s="6" t="str">
        <f>IF(COUNTIF($A$2:A5280,A5280)&gt;1,"DUP","OK")</f>
        <v>OK</v>
      </c>
      <c r="O5280" s="6" t="str">
        <f t="shared" si="247"/>
        <v>ORD26005413</v>
      </c>
      <c r="P5280" s="6" t="str">
        <f t="shared" si="248"/>
        <v>Sep</v>
      </c>
      <c r="Q5280" s="6"/>
      <c r="R5280" s="9"/>
      <c r="S5280" s="8"/>
      <c r="T5280" s="8"/>
      <c r="U5280" s="8"/>
      <c r="V5280" s="8"/>
      <c r="W5280" s="8"/>
      <c r="X5280" s="6"/>
      <c r="Y5280" s="6"/>
    </row>
    <row r="5281" spans="1:25" x14ac:dyDescent="0.3">
      <c r="A5281" s="6" t="s">
        <v>18403</v>
      </c>
      <c r="B5281" s="6"/>
      <c r="C5281" s="6" t="s">
        <v>10723</v>
      </c>
      <c r="D5281" s="6" t="str">
        <f t="shared" si="246"/>
        <v>ORD26005427</v>
      </c>
      <c r="E5281" s="10">
        <v>46293</v>
      </c>
      <c r="F5281" s="6" t="s">
        <v>12294</v>
      </c>
      <c r="G5281" s="6" t="s">
        <v>27</v>
      </c>
      <c r="H5281" s="8">
        <v>4999</v>
      </c>
      <c r="I5281" s="8">
        <v>79.98</v>
      </c>
      <c r="J5281" s="8">
        <v>14.4</v>
      </c>
      <c r="K5281" s="8">
        <v>4904.62</v>
      </c>
      <c r="L5281" s="10">
        <v>46295</v>
      </c>
      <c r="M5281" s="6" t="s">
        <v>18207</v>
      </c>
      <c r="N5281" s="6" t="str">
        <f>IF(COUNTIF($A$2:A5281,A5281)&gt;1,"DUP","OK")</f>
        <v>OK</v>
      </c>
      <c r="O5281" s="6" t="str">
        <f t="shared" si="247"/>
        <v>ORD26005427</v>
      </c>
      <c r="P5281" s="6" t="str">
        <f t="shared" si="248"/>
        <v>Sep</v>
      </c>
      <c r="Q5281" s="6"/>
      <c r="R5281" s="9"/>
      <c r="S5281" s="8"/>
      <c r="T5281" s="8"/>
      <c r="U5281" s="8"/>
      <c r="V5281" s="8"/>
      <c r="W5281" s="8"/>
      <c r="X5281" s="6"/>
      <c r="Y5281" s="6"/>
    </row>
    <row r="5282" spans="1:25" x14ac:dyDescent="0.3">
      <c r="A5282" s="6" t="s">
        <v>18404</v>
      </c>
      <c r="B5282" s="6"/>
      <c r="C5282" s="6" t="s">
        <v>10730</v>
      </c>
      <c r="D5282" s="6" t="str">
        <f t="shared" si="246"/>
        <v>ORD26005431</v>
      </c>
      <c r="E5282" s="10">
        <v>46293</v>
      </c>
      <c r="F5282" s="6" t="s">
        <v>12294</v>
      </c>
      <c r="G5282" s="6" t="s">
        <v>18</v>
      </c>
      <c r="H5282" s="8">
        <v>1799</v>
      </c>
      <c r="I5282" s="8">
        <v>0</v>
      </c>
      <c r="J5282" s="8">
        <v>0</v>
      </c>
      <c r="K5282" s="8">
        <v>1799</v>
      </c>
      <c r="L5282" s="10">
        <v>46295</v>
      </c>
      <c r="M5282" s="6" t="s">
        <v>18207</v>
      </c>
      <c r="N5282" s="6" t="str">
        <f>IF(COUNTIF($A$2:A5282,A5282)&gt;1,"DUP","OK")</f>
        <v>OK</v>
      </c>
      <c r="O5282" s="6" t="str">
        <f t="shared" si="247"/>
        <v>ORD26005431</v>
      </c>
      <c r="P5282" s="6" t="str">
        <f t="shared" si="248"/>
        <v>Sep</v>
      </c>
      <c r="Q5282" s="6"/>
      <c r="R5282" s="9"/>
      <c r="S5282" s="8"/>
      <c r="T5282" s="8"/>
      <c r="U5282" s="8"/>
      <c r="V5282" s="8"/>
      <c r="W5282" s="8"/>
      <c r="X5282" s="6"/>
      <c r="Y5282" s="6"/>
    </row>
    <row r="5283" spans="1:25" x14ac:dyDescent="0.3">
      <c r="A5283" s="6" t="s">
        <v>18405</v>
      </c>
      <c r="B5283" s="6"/>
      <c r="C5283" s="6" t="s">
        <v>18406</v>
      </c>
      <c r="D5283" s="6" t="str">
        <f t="shared" si="246"/>
        <v>ORD26005442</v>
      </c>
      <c r="E5283" s="10">
        <v>46293</v>
      </c>
      <c r="F5283" s="6" t="s">
        <v>12294</v>
      </c>
      <c r="G5283" s="6" t="s">
        <v>43</v>
      </c>
      <c r="H5283" s="8">
        <v>1799</v>
      </c>
      <c r="I5283" s="8">
        <v>26.99</v>
      </c>
      <c r="J5283" s="8">
        <v>4.8600000000000003</v>
      </c>
      <c r="K5283" s="8">
        <v>1767.15</v>
      </c>
      <c r="L5283" s="10">
        <v>46295</v>
      </c>
      <c r="M5283" s="6" t="s">
        <v>18207</v>
      </c>
      <c r="N5283" s="6" t="str">
        <f>IF(COUNTIF($A$2:A5283,A5283)&gt;1,"DUP","OK")</f>
        <v>OK</v>
      </c>
      <c r="O5283" s="6" t="str">
        <f t="shared" si="247"/>
        <v>ORD26005442</v>
      </c>
      <c r="P5283" s="6" t="str">
        <f t="shared" si="248"/>
        <v>Sep</v>
      </c>
      <c r="Q5283" s="6"/>
      <c r="R5283" s="9"/>
      <c r="S5283" s="8"/>
      <c r="T5283" s="8"/>
      <c r="U5283" s="8"/>
      <c r="V5283" s="8"/>
      <c r="W5283" s="8"/>
      <c r="X5283" s="6"/>
      <c r="Y5283" s="6"/>
    </row>
    <row r="5284" spans="1:25" x14ac:dyDescent="0.3">
      <c r="A5284" s="6" t="s">
        <v>18407</v>
      </c>
      <c r="B5284" s="6"/>
      <c r="C5284" s="6" t="s">
        <v>11043</v>
      </c>
      <c r="D5284" s="6" t="str">
        <f t="shared" si="246"/>
        <v>ORD26005593</v>
      </c>
      <c r="E5284" s="10">
        <v>46293</v>
      </c>
      <c r="F5284" s="6" t="s">
        <v>12294</v>
      </c>
      <c r="G5284" s="6" t="s">
        <v>18</v>
      </c>
      <c r="H5284" s="8">
        <v>799</v>
      </c>
      <c r="I5284" s="8">
        <v>0</v>
      </c>
      <c r="J5284" s="8">
        <v>0</v>
      </c>
      <c r="K5284" s="8">
        <v>799</v>
      </c>
      <c r="L5284" s="10">
        <v>46295</v>
      </c>
      <c r="M5284" s="6" t="s">
        <v>18207</v>
      </c>
      <c r="N5284" s="6" t="str">
        <f>IF(COUNTIF($A$2:A5284,A5284)&gt;1,"DUP","OK")</f>
        <v>OK</v>
      </c>
      <c r="O5284" s="6" t="str">
        <f t="shared" si="247"/>
        <v>ORD26005593</v>
      </c>
      <c r="P5284" s="6" t="str">
        <f t="shared" si="248"/>
        <v>Sep</v>
      </c>
      <c r="Q5284" s="6"/>
      <c r="R5284" s="9"/>
      <c r="S5284" s="8"/>
      <c r="T5284" s="8"/>
      <c r="U5284" s="8"/>
      <c r="V5284" s="8"/>
      <c r="W5284" s="8"/>
      <c r="X5284" s="6"/>
      <c r="Y5284" s="6"/>
    </row>
    <row r="5285" spans="1:25" x14ac:dyDescent="0.3">
      <c r="A5285" s="6" t="s">
        <v>18408</v>
      </c>
      <c r="B5285" s="6"/>
      <c r="C5285" s="6" t="s">
        <v>11055</v>
      </c>
      <c r="D5285" s="6" t="str">
        <f t="shared" si="246"/>
        <v>ORD26005599</v>
      </c>
      <c r="E5285" s="10">
        <v>46293</v>
      </c>
      <c r="F5285" s="6" t="s">
        <v>12294</v>
      </c>
      <c r="G5285" s="6" t="s">
        <v>27</v>
      </c>
      <c r="H5285" s="8">
        <v>1499</v>
      </c>
      <c r="I5285" s="8">
        <v>26.98</v>
      </c>
      <c r="J5285" s="8">
        <v>4.8600000000000003</v>
      </c>
      <c r="K5285" s="8">
        <v>1467.16</v>
      </c>
      <c r="L5285" s="10">
        <v>46295</v>
      </c>
      <c r="M5285" s="6" t="s">
        <v>18207</v>
      </c>
      <c r="N5285" s="6" t="str">
        <f>IF(COUNTIF($A$2:A5285,A5285)&gt;1,"DUP","OK")</f>
        <v>OK</v>
      </c>
      <c r="O5285" s="6" t="str">
        <f t="shared" si="247"/>
        <v>ORD26005599</v>
      </c>
      <c r="P5285" s="6" t="str">
        <f t="shared" si="248"/>
        <v>Sep</v>
      </c>
      <c r="Q5285" s="6"/>
      <c r="R5285" s="9"/>
      <c r="S5285" s="8"/>
      <c r="T5285" s="8"/>
      <c r="U5285" s="8"/>
      <c r="V5285" s="8"/>
      <c r="W5285" s="8"/>
      <c r="X5285" s="6"/>
      <c r="Y5285" s="6"/>
    </row>
    <row r="5286" spans="1:25" x14ac:dyDescent="0.3">
      <c r="A5286" s="6" t="s">
        <v>18409</v>
      </c>
      <c r="B5286" s="6"/>
      <c r="C5286" s="6" t="s">
        <v>18410</v>
      </c>
      <c r="D5286" s="6" t="str">
        <f t="shared" si="246"/>
        <v>ORD26005629</v>
      </c>
      <c r="E5286" s="10">
        <v>46293</v>
      </c>
      <c r="F5286" s="6" t="s">
        <v>12294</v>
      </c>
      <c r="G5286" s="6" t="s">
        <v>27</v>
      </c>
      <c r="H5286" s="8">
        <v>349</v>
      </c>
      <c r="I5286" s="8">
        <v>6.28</v>
      </c>
      <c r="J5286" s="8">
        <v>1.1299999999999999</v>
      </c>
      <c r="K5286" s="8">
        <v>341.59</v>
      </c>
      <c r="L5286" s="10">
        <v>46295</v>
      </c>
      <c r="M5286" s="6" t="s">
        <v>18207</v>
      </c>
      <c r="N5286" s="6" t="str">
        <f>IF(COUNTIF($A$2:A5286,A5286)&gt;1,"DUP","OK")</f>
        <v>OK</v>
      </c>
      <c r="O5286" s="6" t="str">
        <f t="shared" si="247"/>
        <v>ORD26005629</v>
      </c>
      <c r="P5286" s="6" t="str">
        <f t="shared" si="248"/>
        <v>Sep</v>
      </c>
      <c r="Q5286" s="6"/>
      <c r="R5286" s="9"/>
      <c r="S5286" s="8"/>
      <c r="T5286" s="8"/>
      <c r="U5286" s="8"/>
      <c r="V5286" s="8"/>
      <c r="W5286" s="8"/>
      <c r="X5286" s="6"/>
      <c r="Y5286" s="6"/>
    </row>
    <row r="5287" spans="1:25" x14ac:dyDescent="0.3">
      <c r="A5287" s="6" t="s">
        <v>18411</v>
      </c>
      <c r="B5287" s="6"/>
      <c r="C5287" s="6" t="s">
        <v>11117</v>
      </c>
      <c r="D5287" s="6" t="str">
        <f t="shared" si="246"/>
        <v>ORD26005630</v>
      </c>
      <c r="E5287" s="10">
        <v>46293</v>
      </c>
      <c r="F5287" s="6" t="s">
        <v>12294</v>
      </c>
      <c r="G5287" s="6" t="s">
        <v>27</v>
      </c>
      <c r="H5287" s="8">
        <v>1197</v>
      </c>
      <c r="I5287" s="8">
        <v>21.55</v>
      </c>
      <c r="J5287" s="8">
        <v>3.88</v>
      </c>
      <c r="K5287" s="8">
        <v>1171.57</v>
      </c>
      <c r="L5287" s="10">
        <v>46295</v>
      </c>
      <c r="M5287" s="6" t="s">
        <v>18207</v>
      </c>
      <c r="N5287" s="6" t="str">
        <f>IF(COUNTIF($A$2:A5287,A5287)&gt;1,"DUP","OK")</f>
        <v>OK</v>
      </c>
      <c r="O5287" s="6" t="str">
        <f t="shared" si="247"/>
        <v>ORD26005630</v>
      </c>
      <c r="P5287" s="6" t="str">
        <f t="shared" si="248"/>
        <v>Sep</v>
      </c>
      <c r="Q5287" s="6"/>
      <c r="R5287" s="9"/>
      <c r="S5287" s="8"/>
      <c r="T5287" s="8"/>
      <c r="U5287" s="8"/>
      <c r="V5287" s="8"/>
      <c r="W5287" s="8"/>
      <c r="X5287" s="6"/>
      <c r="Y5287" s="6"/>
    </row>
    <row r="5288" spans="1:25" x14ac:dyDescent="0.3">
      <c r="A5288" s="6" t="s">
        <v>18412</v>
      </c>
      <c r="B5288" s="6"/>
      <c r="C5288" s="6" t="s">
        <v>11163</v>
      </c>
      <c r="D5288" s="6" t="str">
        <f t="shared" si="246"/>
        <v>ORD26005654</v>
      </c>
      <c r="E5288" s="10">
        <v>46293</v>
      </c>
      <c r="F5288" s="6" t="s">
        <v>12294</v>
      </c>
      <c r="G5288" s="6" t="s">
        <v>54</v>
      </c>
      <c r="H5288" s="8">
        <v>3499</v>
      </c>
      <c r="I5288" s="8">
        <v>59.48</v>
      </c>
      <c r="J5288" s="8">
        <v>10.71</v>
      </c>
      <c r="K5288" s="8">
        <v>3428.81</v>
      </c>
      <c r="L5288" s="10">
        <v>46295</v>
      </c>
      <c r="M5288" s="6" t="s">
        <v>18207</v>
      </c>
      <c r="N5288" s="6" t="str">
        <f>IF(COUNTIF($A$2:A5288,A5288)&gt;1,"DUP","OK")</f>
        <v>OK</v>
      </c>
      <c r="O5288" s="6" t="str">
        <f t="shared" si="247"/>
        <v>ORD26005654</v>
      </c>
      <c r="P5288" s="6" t="str">
        <f t="shared" si="248"/>
        <v>Sep</v>
      </c>
      <c r="Q5288" s="6"/>
      <c r="R5288" s="9"/>
      <c r="S5288" s="8"/>
      <c r="T5288" s="8"/>
      <c r="U5288" s="8"/>
      <c r="V5288" s="8"/>
      <c r="W5288" s="8"/>
      <c r="X5288" s="6"/>
      <c r="Y5288" s="6"/>
    </row>
    <row r="5289" spans="1:25" x14ac:dyDescent="0.3">
      <c r="A5289" s="6" t="s">
        <v>18413</v>
      </c>
      <c r="B5289" s="6"/>
      <c r="C5289" s="6" t="s">
        <v>11167</v>
      </c>
      <c r="D5289" s="6" t="str">
        <f t="shared" si="246"/>
        <v>ORD26005656</v>
      </c>
      <c r="E5289" s="10">
        <v>46293</v>
      </c>
      <c r="F5289" s="6" t="s">
        <v>12294</v>
      </c>
      <c r="G5289" s="6" t="s">
        <v>18</v>
      </c>
      <c r="H5289" s="8">
        <v>6498</v>
      </c>
      <c r="I5289" s="8">
        <v>19.489999999999998</v>
      </c>
      <c r="J5289" s="8">
        <v>3.51</v>
      </c>
      <c r="K5289" s="8">
        <v>6475</v>
      </c>
      <c r="L5289" s="10">
        <v>46295</v>
      </c>
      <c r="M5289" s="6" t="s">
        <v>18207</v>
      </c>
      <c r="N5289" s="6" t="str">
        <f>IF(COUNTIF($A$2:A5289,A5289)&gt;1,"DUP","OK")</f>
        <v>OK</v>
      </c>
      <c r="O5289" s="6" t="str">
        <f t="shared" si="247"/>
        <v>ORD26005656</v>
      </c>
      <c r="P5289" s="6" t="str">
        <f t="shared" si="248"/>
        <v>Sep</v>
      </c>
      <c r="Q5289" s="6"/>
      <c r="R5289" s="9"/>
      <c r="S5289" s="8"/>
      <c r="T5289" s="8"/>
      <c r="U5289" s="8"/>
      <c r="V5289" s="8"/>
      <c r="W5289" s="8"/>
      <c r="X5289" s="6"/>
      <c r="Y5289" s="6"/>
    </row>
    <row r="5290" spans="1:25" x14ac:dyDescent="0.3">
      <c r="A5290" s="6" t="s">
        <v>18414</v>
      </c>
      <c r="B5290" s="6"/>
      <c r="C5290" s="6" t="s">
        <v>11289</v>
      </c>
      <c r="D5290" s="6" t="str">
        <f t="shared" si="246"/>
        <v>ORD26005720</v>
      </c>
      <c r="E5290" s="10">
        <v>46293</v>
      </c>
      <c r="F5290" s="6" t="s">
        <v>12294</v>
      </c>
      <c r="G5290" s="6" t="s">
        <v>27</v>
      </c>
      <c r="H5290" s="8">
        <v>3348</v>
      </c>
      <c r="I5290" s="8">
        <v>53.57</v>
      </c>
      <c r="J5290" s="8">
        <v>9.64</v>
      </c>
      <c r="K5290" s="8">
        <v>3284.79</v>
      </c>
      <c r="L5290" s="10">
        <v>46295</v>
      </c>
      <c r="M5290" s="6" t="s">
        <v>18207</v>
      </c>
      <c r="N5290" s="6" t="str">
        <f>IF(COUNTIF($A$2:A5290,A5290)&gt;1,"DUP","OK")</f>
        <v>OK</v>
      </c>
      <c r="O5290" s="6" t="str">
        <f t="shared" si="247"/>
        <v>ORD26005720</v>
      </c>
      <c r="P5290" s="6" t="str">
        <f t="shared" si="248"/>
        <v>Sep</v>
      </c>
      <c r="Q5290" s="6"/>
      <c r="R5290" s="9"/>
      <c r="S5290" s="8"/>
      <c r="T5290" s="8"/>
      <c r="U5290" s="8"/>
      <c r="V5290" s="8"/>
      <c r="W5290" s="8"/>
      <c r="X5290" s="6"/>
      <c r="Y5290" s="6"/>
    </row>
    <row r="5291" spans="1:25" x14ac:dyDescent="0.3">
      <c r="A5291" s="6" t="s">
        <v>18415</v>
      </c>
      <c r="B5291" s="6"/>
      <c r="C5291" s="6" t="s">
        <v>11394</v>
      </c>
      <c r="D5291" s="6" t="str">
        <f t="shared" si="246"/>
        <v>ORD26005774</v>
      </c>
      <c r="E5291" s="10">
        <v>46293</v>
      </c>
      <c r="F5291" s="6" t="s">
        <v>12294</v>
      </c>
      <c r="G5291" s="6" t="s">
        <v>27</v>
      </c>
      <c r="H5291" s="8">
        <v>4999</v>
      </c>
      <c r="I5291" s="8">
        <v>79.98</v>
      </c>
      <c r="J5291" s="8">
        <v>14.4</v>
      </c>
      <c r="K5291" s="8">
        <v>4904.62</v>
      </c>
      <c r="L5291" s="10">
        <v>46295</v>
      </c>
      <c r="M5291" s="6" t="s">
        <v>18207</v>
      </c>
      <c r="N5291" s="6" t="str">
        <f>IF(COUNTIF($A$2:A5291,A5291)&gt;1,"DUP","OK")</f>
        <v>OK</v>
      </c>
      <c r="O5291" s="6" t="str">
        <f t="shared" si="247"/>
        <v>ORD26005774</v>
      </c>
      <c r="P5291" s="6" t="str">
        <f t="shared" si="248"/>
        <v>Sep</v>
      </c>
      <c r="Q5291" s="6"/>
      <c r="R5291" s="9"/>
      <c r="S5291" s="8"/>
      <c r="T5291" s="8"/>
      <c r="U5291" s="8"/>
      <c r="V5291" s="8"/>
      <c r="W5291" s="8"/>
      <c r="X5291" s="6"/>
      <c r="Y5291" s="6"/>
    </row>
    <row r="5292" spans="1:25" x14ac:dyDescent="0.3">
      <c r="A5292" s="6" t="s">
        <v>18416</v>
      </c>
      <c r="B5292" s="6"/>
      <c r="C5292" s="6" t="s">
        <v>11439</v>
      </c>
      <c r="D5292" s="6" t="str">
        <f t="shared" si="246"/>
        <v>ORD26005798</v>
      </c>
      <c r="E5292" s="10">
        <v>46293</v>
      </c>
      <c r="F5292" s="6" t="s">
        <v>12294</v>
      </c>
      <c r="G5292" s="6" t="s">
        <v>27</v>
      </c>
      <c r="H5292" s="8">
        <v>2999</v>
      </c>
      <c r="I5292" s="8">
        <v>47.98</v>
      </c>
      <c r="J5292" s="8">
        <v>8.64</v>
      </c>
      <c r="K5292" s="8">
        <v>2942.38</v>
      </c>
      <c r="L5292" s="10">
        <v>46295</v>
      </c>
      <c r="M5292" s="6" t="s">
        <v>18207</v>
      </c>
      <c r="N5292" s="6" t="str">
        <f>IF(COUNTIF($A$2:A5292,A5292)&gt;1,"DUP","OK")</f>
        <v>OK</v>
      </c>
      <c r="O5292" s="6" t="str">
        <f t="shared" si="247"/>
        <v>ORD26005798</v>
      </c>
      <c r="P5292" s="6" t="str">
        <f t="shared" si="248"/>
        <v>Sep</v>
      </c>
      <c r="Q5292" s="6"/>
      <c r="R5292" s="9"/>
      <c r="S5292" s="8"/>
      <c r="T5292" s="8"/>
      <c r="U5292" s="8"/>
      <c r="V5292" s="8"/>
      <c r="W5292" s="8"/>
      <c r="X5292" s="6"/>
      <c r="Y5292" s="6"/>
    </row>
    <row r="5293" spans="1:25" x14ac:dyDescent="0.3">
      <c r="A5293" s="6" t="s">
        <v>18417</v>
      </c>
      <c r="B5293" s="6"/>
      <c r="C5293" s="6" t="s">
        <v>11445</v>
      </c>
      <c r="D5293" s="6" t="str">
        <f t="shared" si="246"/>
        <v>ORD26005801</v>
      </c>
      <c r="E5293" s="10">
        <v>46293</v>
      </c>
      <c r="F5293" s="6" t="s">
        <v>12294</v>
      </c>
      <c r="G5293" s="6" t="s">
        <v>18</v>
      </c>
      <c r="H5293" s="8">
        <v>5998</v>
      </c>
      <c r="I5293" s="8">
        <v>17.989999999999998</v>
      </c>
      <c r="J5293" s="8">
        <v>3.24</v>
      </c>
      <c r="K5293" s="8">
        <v>5976.77</v>
      </c>
      <c r="L5293" s="10">
        <v>46295</v>
      </c>
      <c r="M5293" s="6" t="s">
        <v>18207</v>
      </c>
      <c r="N5293" s="6" t="str">
        <f>IF(COUNTIF($A$2:A5293,A5293)&gt;1,"DUP","OK")</f>
        <v>OK</v>
      </c>
      <c r="O5293" s="6" t="str">
        <f t="shared" si="247"/>
        <v>ORD26005801</v>
      </c>
      <c r="P5293" s="6" t="str">
        <f t="shared" si="248"/>
        <v>Sep</v>
      </c>
      <c r="Q5293" s="6"/>
      <c r="R5293" s="9"/>
      <c r="S5293" s="8"/>
      <c r="T5293" s="8"/>
      <c r="U5293" s="8"/>
      <c r="V5293" s="8"/>
      <c r="W5293" s="8"/>
      <c r="X5293" s="6"/>
      <c r="Y5293" s="6"/>
    </row>
    <row r="5294" spans="1:25" x14ac:dyDescent="0.3">
      <c r="A5294" s="6" t="s">
        <v>18418</v>
      </c>
      <c r="B5294" s="6"/>
      <c r="C5294" s="6" t="s">
        <v>11453</v>
      </c>
      <c r="D5294" s="6" t="str">
        <f t="shared" si="246"/>
        <v>ORD26005805</v>
      </c>
      <c r="E5294" s="10">
        <v>46293</v>
      </c>
      <c r="F5294" s="6" t="s">
        <v>12294</v>
      </c>
      <c r="G5294" s="6" t="s">
        <v>18</v>
      </c>
      <c r="H5294" s="8">
        <v>7999</v>
      </c>
      <c r="I5294" s="8">
        <v>24</v>
      </c>
      <c r="J5294" s="8">
        <v>4.32</v>
      </c>
      <c r="K5294" s="8">
        <v>7970.68</v>
      </c>
      <c r="L5294" s="10">
        <v>46295</v>
      </c>
      <c r="M5294" s="6" t="s">
        <v>18207</v>
      </c>
      <c r="N5294" s="6" t="str">
        <f>IF(COUNTIF($A$2:A5294,A5294)&gt;1,"DUP","OK")</f>
        <v>OK</v>
      </c>
      <c r="O5294" s="6" t="str">
        <f t="shared" si="247"/>
        <v>ORD26005805</v>
      </c>
      <c r="P5294" s="6" t="str">
        <f t="shared" si="248"/>
        <v>Sep</v>
      </c>
      <c r="Q5294" s="6"/>
      <c r="R5294" s="9"/>
      <c r="S5294" s="8"/>
      <c r="T5294" s="8"/>
      <c r="U5294" s="8"/>
      <c r="V5294" s="8"/>
      <c r="W5294" s="8"/>
      <c r="X5294" s="6"/>
      <c r="Y5294" s="6"/>
    </row>
    <row r="5295" spans="1:25" x14ac:dyDescent="0.3">
      <c r="A5295" s="6" t="s">
        <v>18419</v>
      </c>
      <c r="B5295" s="6"/>
      <c r="C5295" s="6" t="s">
        <v>11461</v>
      </c>
      <c r="D5295" s="6" t="str">
        <f t="shared" si="246"/>
        <v>ORD26005809</v>
      </c>
      <c r="E5295" s="10">
        <v>46293</v>
      </c>
      <c r="F5295" s="6" t="s">
        <v>12294</v>
      </c>
      <c r="G5295" s="6" t="s">
        <v>43</v>
      </c>
      <c r="H5295" s="8">
        <v>4999</v>
      </c>
      <c r="I5295" s="8">
        <v>59.99</v>
      </c>
      <c r="J5295" s="8">
        <v>10.8</v>
      </c>
      <c r="K5295" s="8">
        <v>4928.21</v>
      </c>
      <c r="L5295" s="10">
        <v>46295</v>
      </c>
      <c r="M5295" s="6" t="s">
        <v>18207</v>
      </c>
      <c r="N5295" s="6" t="str">
        <f>IF(COUNTIF($A$2:A5295,A5295)&gt;1,"DUP","OK")</f>
        <v>OK</v>
      </c>
      <c r="O5295" s="6" t="str">
        <f t="shared" si="247"/>
        <v>ORD26005809</v>
      </c>
      <c r="P5295" s="6" t="str">
        <f t="shared" si="248"/>
        <v>Sep</v>
      </c>
      <c r="Q5295" s="6"/>
      <c r="R5295" s="9"/>
      <c r="S5295" s="8"/>
      <c r="T5295" s="8"/>
      <c r="U5295" s="8"/>
      <c r="V5295" s="8"/>
      <c r="W5295" s="8"/>
      <c r="X5295" s="6"/>
      <c r="Y5295" s="6"/>
    </row>
    <row r="5296" spans="1:25" x14ac:dyDescent="0.3">
      <c r="A5296" s="6" t="s">
        <v>18420</v>
      </c>
      <c r="B5296" s="6"/>
      <c r="C5296" s="6" t="s">
        <v>18421</v>
      </c>
      <c r="D5296" s="6" t="str">
        <f t="shared" si="246"/>
        <v>ORD26005820</v>
      </c>
      <c r="E5296" s="10">
        <v>46293</v>
      </c>
      <c r="F5296" s="6" t="s">
        <v>12294</v>
      </c>
      <c r="G5296" s="6" t="s">
        <v>18</v>
      </c>
      <c r="H5296" s="8">
        <v>2999</v>
      </c>
      <c r="I5296" s="8">
        <v>9</v>
      </c>
      <c r="J5296" s="8">
        <v>1.62</v>
      </c>
      <c r="K5296" s="8">
        <v>2988.38</v>
      </c>
      <c r="L5296" s="10">
        <v>46295</v>
      </c>
      <c r="M5296" s="6" t="s">
        <v>18207</v>
      </c>
      <c r="N5296" s="6" t="str">
        <f>IF(COUNTIF($A$2:A5296,A5296)&gt;1,"DUP","OK")</f>
        <v>OK</v>
      </c>
      <c r="O5296" s="6" t="str">
        <f t="shared" si="247"/>
        <v>ORD26005820</v>
      </c>
      <c r="P5296" s="6" t="str">
        <f t="shared" si="248"/>
        <v>Sep</v>
      </c>
      <c r="Q5296" s="6"/>
      <c r="R5296" s="9"/>
      <c r="S5296" s="8"/>
      <c r="T5296" s="8"/>
      <c r="U5296" s="8"/>
      <c r="V5296" s="8"/>
      <c r="W5296" s="8"/>
      <c r="X5296" s="6"/>
      <c r="Y5296" s="6"/>
    </row>
    <row r="5297" spans="1:25" x14ac:dyDescent="0.3">
      <c r="A5297" s="6" t="s">
        <v>18422</v>
      </c>
      <c r="B5297" s="6"/>
      <c r="C5297" s="6" t="s">
        <v>11512</v>
      </c>
      <c r="D5297" s="6" t="str">
        <f t="shared" si="246"/>
        <v>ORD26005837</v>
      </c>
      <c r="E5297" s="10">
        <v>46293</v>
      </c>
      <c r="F5297" s="6" t="s">
        <v>12294</v>
      </c>
      <c r="G5297" s="6" t="s">
        <v>18</v>
      </c>
      <c r="H5297" s="8">
        <v>349</v>
      </c>
      <c r="I5297" s="8">
        <v>0</v>
      </c>
      <c r="J5297" s="8">
        <v>0</v>
      </c>
      <c r="K5297" s="8">
        <v>349</v>
      </c>
      <c r="L5297" s="10">
        <v>46295</v>
      </c>
      <c r="M5297" s="6" t="s">
        <v>18207</v>
      </c>
      <c r="N5297" s="6" t="str">
        <f>IF(COUNTIF($A$2:A5297,A5297)&gt;1,"DUP","OK")</f>
        <v>OK</v>
      </c>
      <c r="O5297" s="6" t="str">
        <f t="shared" si="247"/>
        <v>ORD26005837</v>
      </c>
      <c r="P5297" s="6" t="str">
        <f t="shared" si="248"/>
        <v>Sep</v>
      </c>
      <c r="Q5297" s="6"/>
      <c r="R5297" s="9"/>
      <c r="S5297" s="8"/>
      <c r="T5297" s="8"/>
      <c r="U5297" s="8"/>
      <c r="V5297" s="8"/>
      <c r="W5297" s="8"/>
      <c r="X5297" s="6"/>
      <c r="Y5297" s="6"/>
    </row>
    <row r="5298" spans="1:25" x14ac:dyDescent="0.3">
      <c r="A5298" s="6" t="s">
        <v>18423</v>
      </c>
      <c r="B5298" s="6"/>
      <c r="C5298" s="6" t="s">
        <v>18424</v>
      </c>
      <c r="D5298" s="6" t="str">
        <f t="shared" si="246"/>
        <v>ORD26005853</v>
      </c>
      <c r="E5298" s="10">
        <v>46293</v>
      </c>
      <c r="F5298" s="6" t="s">
        <v>12294</v>
      </c>
      <c r="G5298" s="6" t="s">
        <v>27</v>
      </c>
      <c r="H5298" s="8">
        <v>599</v>
      </c>
      <c r="I5298" s="8">
        <v>10.78</v>
      </c>
      <c r="J5298" s="8">
        <v>1.94</v>
      </c>
      <c r="K5298" s="8">
        <v>586.28</v>
      </c>
      <c r="L5298" s="10">
        <v>46295</v>
      </c>
      <c r="M5298" s="6" t="s">
        <v>18207</v>
      </c>
      <c r="N5298" s="6" t="str">
        <f>IF(COUNTIF($A$2:A5298,A5298)&gt;1,"DUP","OK")</f>
        <v>OK</v>
      </c>
      <c r="O5298" s="6" t="str">
        <f t="shared" si="247"/>
        <v>ORD26005853</v>
      </c>
      <c r="P5298" s="6" t="str">
        <f t="shared" si="248"/>
        <v>Sep</v>
      </c>
      <c r="Q5298" s="6"/>
      <c r="R5298" s="9"/>
      <c r="S5298" s="8"/>
      <c r="T5298" s="8"/>
      <c r="U5298" s="8"/>
      <c r="V5298" s="8"/>
      <c r="W5298" s="8"/>
      <c r="X5298" s="6"/>
      <c r="Y5298" s="6"/>
    </row>
    <row r="5299" spans="1:25" x14ac:dyDescent="0.3">
      <c r="A5299" s="6" t="s">
        <v>18425</v>
      </c>
      <c r="B5299" s="6"/>
      <c r="C5299" s="6" t="s">
        <v>11616</v>
      </c>
      <c r="D5299" s="6" t="str">
        <f t="shared" si="246"/>
        <v>ORD26005893</v>
      </c>
      <c r="E5299" s="10">
        <v>46293</v>
      </c>
      <c r="F5299" s="6" t="s">
        <v>12294</v>
      </c>
      <c r="G5299" s="6" t="s">
        <v>18</v>
      </c>
      <c r="H5299" s="8">
        <v>8798</v>
      </c>
      <c r="I5299" s="8">
        <v>26.39</v>
      </c>
      <c r="J5299" s="8">
        <v>4.75</v>
      </c>
      <c r="K5299" s="8">
        <v>8766.86</v>
      </c>
      <c r="L5299" s="10">
        <v>46295</v>
      </c>
      <c r="M5299" s="6" t="s">
        <v>18207</v>
      </c>
      <c r="N5299" s="6" t="str">
        <f>IF(COUNTIF($A$2:A5299,A5299)&gt;1,"DUP","OK")</f>
        <v>OK</v>
      </c>
      <c r="O5299" s="6" t="str">
        <f t="shared" si="247"/>
        <v>ORD26005893</v>
      </c>
      <c r="P5299" s="6" t="str">
        <f t="shared" si="248"/>
        <v>Sep</v>
      </c>
      <c r="Q5299" s="6"/>
      <c r="R5299" s="9"/>
      <c r="S5299" s="8"/>
      <c r="T5299" s="8"/>
      <c r="U5299" s="8"/>
      <c r="V5299" s="8"/>
      <c r="W5299" s="8"/>
      <c r="X5299" s="6"/>
      <c r="Y5299" s="6"/>
    </row>
    <row r="5300" spans="1:25" x14ac:dyDescent="0.3">
      <c r="A5300" s="6" t="s">
        <v>18426</v>
      </c>
      <c r="B5300" s="6"/>
      <c r="C5300" s="6" t="s">
        <v>18427</v>
      </c>
      <c r="D5300" s="6" t="str">
        <f t="shared" si="246"/>
        <v>ORD26006501</v>
      </c>
      <c r="E5300" s="10">
        <v>46293</v>
      </c>
      <c r="F5300" s="6" t="s">
        <v>12294</v>
      </c>
      <c r="G5300" s="6" t="s">
        <v>43</v>
      </c>
      <c r="H5300" s="8">
        <v>799</v>
      </c>
      <c r="I5300" s="8">
        <v>11.99</v>
      </c>
      <c r="J5300" s="8">
        <v>2.16</v>
      </c>
      <c r="K5300" s="8">
        <v>784.85</v>
      </c>
      <c r="L5300" s="10">
        <v>46295</v>
      </c>
      <c r="M5300" s="6" t="s">
        <v>18207</v>
      </c>
      <c r="N5300" s="6" t="str">
        <f>IF(COUNTIF($A$2:A5300,A5300)&gt;1,"DUP","OK")</f>
        <v>OK</v>
      </c>
      <c r="O5300" s="6" t="str">
        <f t="shared" si="247"/>
        <v>ORD26006501</v>
      </c>
      <c r="P5300" s="6" t="str">
        <f t="shared" si="248"/>
        <v>Sep</v>
      </c>
      <c r="Q5300" s="6"/>
      <c r="R5300" s="9"/>
      <c r="S5300" s="8"/>
      <c r="T5300" s="8"/>
      <c r="U5300" s="8"/>
      <c r="V5300" s="8"/>
      <c r="W5300" s="8"/>
      <c r="X5300" s="6"/>
      <c r="Y5300" s="6"/>
    </row>
    <row r="5301" spans="1:25" x14ac:dyDescent="0.3">
      <c r="A5301" s="6" t="s">
        <v>18428</v>
      </c>
      <c r="B5301" s="6" t="s">
        <v>17157</v>
      </c>
      <c r="C5301" s="6"/>
      <c r="D5301" s="6" t="str">
        <f t="shared" si="246"/>
        <v/>
      </c>
      <c r="E5301" s="10">
        <v>46293</v>
      </c>
      <c r="F5301" s="6" t="s">
        <v>12677</v>
      </c>
      <c r="G5301" s="6" t="s">
        <v>18</v>
      </c>
      <c r="H5301" s="8">
        <v>1799</v>
      </c>
      <c r="I5301" s="8">
        <v>0</v>
      </c>
      <c r="J5301" s="8">
        <v>0</v>
      </c>
      <c r="K5301" s="8">
        <v>-1799</v>
      </c>
      <c r="L5301" s="10">
        <v>46295</v>
      </c>
      <c r="M5301" s="6" t="s">
        <v>18207</v>
      </c>
      <c r="N5301" s="6" t="str">
        <f>IF(COUNTIF($A$2:A5301,A5301)&gt;1,"DUP","OK")</f>
        <v>OK</v>
      </c>
      <c r="O5301" s="6" t="str">
        <f t="shared" si="247"/>
        <v>ORD26000802</v>
      </c>
      <c r="P5301" s="6" t="str">
        <f t="shared" si="248"/>
        <v>Sep</v>
      </c>
      <c r="Q5301" s="6"/>
      <c r="R5301" s="9"/>
      <c r="S5301" s="8"/>
      <c r="T5301" s="8"/>
      <c r="U5301" s="8"/>
      <c r="V5301" s="8"/>
      <c r="W5301" s="8"/>
      <c r="X5301" s="6"/>
      <c r="Y5301" s="6"/>
    </row>
    <row r="5302" spans="1:25" x14ac:dyDescent="0.3">
      <c r="A5302" s="6" t="s">
        <v>18429</v>
      </c>
      <c r="B5302" s="6" t="s">
        <v>16951</v>
      </c>
      <c r="C5302" s="6"/>
      <c r="D5302" s="6" t="str">
        <f t="shared" si="246"/>
        <v/>
      </c>
      <c r="E5302" s="10">
        <v>46293</v>
      </c>
      <c r="F5302" s="6" t="s">
        <v>12677</v>
      </c>
      <c r="G5302" s="6" t="s">
        <v>18</v>
      </c>
      <c r="H5302" s="8">
        <v>2298</v>
      </c>
      <c r="I5302" s="8">
        <v>0</v>
      </c>
      <c r="J5302" s="8">
        <v>0</v>
      </c>
      <c r="K5302" s="8">
        <v>-2298</v>
      </c>
      <c r="L5302" s="10">
        <v>46295</v>
      </c>
      <c r="M5302" s="6" t="s">
        <v>18207</v>
      </c>
      <c r="N5302" s="6" t="str">
        <f>IF(COUNTIF($A$2:A5302,A5302)&gt;1,"DUP","OK")</f>
        <v>OK</v>
      </c>
      <c r="O5302" s="6" t="str">
        <f t="shared" si="247"/>
        <v>ORD26000624</v>
      </c>
      <c r="P5302" s="6" t="str">
        <f t="shared" si="248"/>
        <v>Sep</v>
      </c>
      <c r="Q5302" s="6"/>
      <c r="R5302" s="9"/>
      <c r="S5302" s="8"/>
      <c r="T5302" s="8"/>
      <c r="U5302" s="8"/>
      <c r="V5302" s="8"/>
      <c r="W5302" s="8"/>
      <c r="X5302" s="6"/>
      <c r="Y5302" s="6"/>
    </row>
    <row r="5303" spans="1:25" x14ac:dyDescent="0.3">
      <c r="A5303" s="6" t="s">
        <v>18430</v>
      </c>
      <c r="B5303" s="6" t="s">
        <v>17378</v>
      </c>
      <c r="C5303" s="6"/>
      <c r="D5303" s="6" t="str">
        <f t="shared" si="246"/>
        <v/>
      </c>
      <c r="E5303" s="10">
        <v>46293</v>
      </c>
      <c r="F5303" s="6" t="s">
        <v>12677</v>
      </c>
      <c r="G5303" s="6" t="s">
        <v>18</v>
      </c>
      <c r="H5303" s="8">
        <v>3499</v>
      </c>
      <c r="I5303" s="8">
        <v>0</v>
      </c>
      <c r="J5303" s="8">
        <v>0</v>
      </c>
      <c r="K5303" s="8">
        <v>-3499</v>
      </c>
      <c r="L5303" s="10">
        <v>46295</v>
      </c>
      <c r="M5303" s="6" t="s">
        <v>18207</v>
      </c>
      <c r="N5303" s="6" t="str">
        <f>IF(COUNTIF($A$2:A5303,A5303)&gt;1,"DUP","OK")</f>
        <v>OK</v>
      </c>
      <c r="O5303" s="6" t="str">
        <f t="shared" si="247"/>
        <v>ORD26001562</v>
      </c>
      <c r="P5303" s="6" t="str">
        <f t="shared" si="248"/>
        <v>Sep</v>
      </c>
      <c r="Q5303" s="6"/>
      <c r="R5303" s="9"/>
      <c r="S5303" s="8"/>
      <c r="T5303" s="8"/>
      <c r="U5303" s="8"/>
      <c r="V5303" s="8"/>
      <c r="W5303" s="8"/>
      <c r="X5303" s="6"/>
      <c r="Y5303" s="6"/>
    </row>
    <row r="5304" spans="1:25" x14ac:dyDescent="0.3">
      <c r="A5304" s="6" t="s">
        <v>18431</v>
      </c>
      <c r="B5304" s="6" t="s">
        <v>17274</v>
      </c>
      <c r="C5304" s="6"/>
      <c r="D5304" s="6" t="str">
        <f t="shared" si="246"/>
        <v/>
      </c>
      <c r="E5304" s="10">
        <v>46293</v>
      </c>
      <c r="F5304" s="6" t="s">
        <v>12677</v>
      </c>
      <c r="G5304" s="6" t="s">
        <v>18</v>
      </c>
      <c r="H5304" s="8">
        <v>8298</v>
      </c>
      <c r="I5304" s="8">
        <v>0</v>
      </c>
      <c r="J5304" s="8">
        <v>0</v>
      </c>
      <c r="K5304" s="8">
        <v>-8298</v>
      </c>
      <c r="L5304" s="10">
        <v>46295</v>
      </c>
      <c r="M5304" s="6" t="s">
        <v>18207</v>
      </c>
      <c r="N5304" s="6" t="str">
        <f>IF(COUNTIF($A$2:A5304,A5304)&gt;1,"DUP","OK")</f>
        <v>OK</v>
      </c>
      <c r="O5304" s="6" t="str">
        <f t="shared" si="247"/>
        <v>ORD26004790</v>
      </c>
      <c r="P5304" s="6" t="str">
        <f t="shared" si="248"/>
        <v>Sep</v>
      </c>
      <c r="Q5304" s="6"/>
      <c r="R5304" s="9"/>
      <c r="S5304" s="8"/>
      <c r="T5304" s="8"/>
      <c r="U5304" s="8"/>
      <c r="V5304" s="8"/>
      <c r="W5304" s="8"/>
      <c r="X5304" s="6"/>
      <c r="Y5304" s="6"/>
    </row>
    <row r="5305" spans="1:25" x14ac:dyDescent="0.3">
      <c r="A5305" s="6" t="s">
        <v>18432</v>
      </c>
      <c r="B5305" s="6" t="s">
        <v>18122</v>
      </c>
      <c r="C5305" s="6"/>
      <c r="D5305" s="6" t="str">
        <f t="shared" si="246"/>
        <v/>
      </c>
      <c r="E5305" s="10">
        <v>46293</v>
      </c>
      <c r="F5305" s="6" t="s">
        <v>12677</v>
      </c>
      <c r="G5305" s="6" t="s">
        <v>43</v>
      </c>
      <c r="H5305" s="8">
        <v>3348</v>
      </c>
      <c r="I5305" s="8">
        <v>0</v>
      </c>
      <c r="J5305" s="8">
        <v>0</v>
      </c>
      <c r="K5305" s="8">
        <v>-3348</v>
      </c>
      <c r="L5305" s="10">
        <v>46295</v>
      </c>
      <c r="M5305" s="6" t="s">
        <v>18207</v>
      </c>
      <c r="N5305" s="6" t="str">
        <f>IF(COUNTIF($A$2:A5305,A5305)&gt;1,"DUP","OK")</f>
        <v>OK</v>
      </c>
      <c r="O5305" s="6" t="str">
        <f t="shared" si="247"/>
        <v>ORD26003635</v>
      </c>
      <c r="P5305" s="6" t="str">
        <f t="shared" si="248"/>
        <v>Sep</v>
      </c>
      <c r="Q5305" s="6"/>
      <c r="R5305" s="9"/>
      <c r="S5305" s="8"/>
      <c r="T5305" s="8"/>
      <c r="U5305" s="8"/>
      <c r="V5305" s="8"/>
      <c r="W5305" s="8"/>
      <c r="X5305" s="6"/>
      <c r="Y5305" s="6"/>
    </row>
    <row r="5306" spans="1:25" x14ac:dyDescent="0.3">
      <c r="A5306" s="6" t="s">
        <v>18433</v>
      </c>
      <c r="B5306" s="6" t="s">
        <v>17085</v>
      </c>
      <c r="C5306" s="6"/>
      <c r="D5306" s="6" t="str">
        <f t="shared" si="246"/>
        <v/>
      </c>
      <c r="E5306" s="10">
        <v>46293</v>
      </c>
      <c r="F5306" s="6" t="s">
        <v>12677</v>
      </c>
      <c r="G5306" s="6" t="s">
        <v>18</v>
      </c>
      <c r="H5306" s="8">
        <v>999</v>
      </c>
      <c r="I5306" s="8">
        <v>0</v>
      </c>
      <c r="J5306" s="8">
        <v>0</v>
      </c>
      <c r="K5306" s="8">
        <v>-999</v>
      </c>
      <c r="L5306" s="10">
        <v>46295</v>
      </c>
      <c r="M5306" s="6" t="s">
        <v>18207</v>
      </c>
      <c r="N5306" s="6" t="str">
        <f>IF(COUNTIF($A$2:A5306,A5306)&gt;1,"DUP","OK")</f>
        <v>OK</v>
      </c>
      <c r="O5306" s="6" t="str">
        <f t="shared" si="247"/>
        <v>ORD26005058</v>
      </c>
      <c r="P5306" s="6" t="str">
        <f t="shared" si="248"/>
        <v>Sep</v>
      </c>
      <c r="Q5306" s="6"/>
      <c r="R5306" s="9"/>
      <c r="S5306" s="8"/>
      <c r="T5306" s="8"/>
      <c r="U5306" s="8"/>
      <c r="V5306" s="8"/>
      <c r="W5306" s="8"/>
      <c r="X5306" s="6"/>
      <c r="Y5306" s="6"/>
    </row>
    <row r="5307" spans="1:25" x14ac:dyDescent="0.3">
      <c r="A5307" s="6" t="s">
        <v>18434</v>
      </c>
      <c r="B5307" s="6" t="s">
        <v>17589</v>
      </c>
      <c r="C5307" s="6"/>
      <c r="D5307" s="6" t="str">
        <f t="shared" si="246"/>
        <v/>
      </c>
      <c r="E5307" s="10">
        <v>46293</v>
      </c>
      <c r="F5307" s="6" t="s">
        <v>12677</v>
      </c>
      <c r="G5307" s="6" t="s">
        <v>18</v>
      </c>
      <c r="H5307" s="8">
        <v>1499</v>
      </c>
      <c r="I5307" s="8">
        <v>0</v>
      </c>
      <c r="J5307" s="8">
        <v>0</v>
      </c>
      <c r="K5307" s="8">
        <v>-1499</v>
      </c>
      <c r="L5307" s="10">
        <v>46295</v>
      </c>
      <c r="M5307" s="6" t="s">
        <v>18207</v>
      </c>
      <c r="N5307" s="6" t="str">
        <f>IF(COUNTIF($A$2:A5307,A5307)&gt;1,"DUP","OK")</f>
        <v>OK</v>
      </c>
      <c r="O5307" s="6" t="str">
        <f t="shared" si="247"/>
        <v>ORD26001049</v>
      </c>
      <c r="P5307" s="6" t="str">
        <f t="shared" si="248"/>
        <v>Sep</v>
      </c>
      <c r="Q5307" s="6"/>
      <c r="R5307" s="9"/>
      <c r="S5307" s="8"/>
      <c r="T5307" s="8"/>
      <c r="U5307" s="8"/>
      <c r="V5307" s="8"/>
      <c r="W5307" s="8"/>
      <c r="X5307" s="6"/>
      <c r="Y5307" s="6"/>
    </row>
    <row r="5308" spans="1:25" x14ac:dyDescent="0.3">
      <c r="A5308" s="6" t="s">
        <v>18435</v>
      </c>
      <c r="B5308" s="6"/>
      <c r="C5308" s="6" t="s">
        <v>18436</v>
      </c>
      <c r="D5308" s="6" t="str">
        <f t="shared" si="246"/>
        <v>ORD26000008</v>
      </c>
      <c r="E5308" s="10">
        <v>46294</v>
      </c>
      <c r="F5308" s="6" t="s">
        <v>12294</v>
      </c>
      <c r="G5308" s="6" t="s">
        <v>18</v>
      </c>
      <c r="H5308" s="8">
        <v>2499</v>
      </c>
      <c r="I5308" s="8">
        <v>7.5</v>
      </c>
      <c r="J5308" s="8">
        <v>1.35</v>
      </c>
      <c r="K5308" s="8">
        <v>2490.15</v>
      </c>
      <c r="L5308" s="10">
        <v>46296</v>
      </c>
      <c r="M5308" s="6" t="s">
        <v>18437</v>
      </c>
      <c r="N5308" s="6" t="str">
        <f>IF(COUNTIF($A$2:A5308,A5308)&gt;1,"DUP","OK")</f>
        <v>OK</v>
      </c>
      <c r="O5308" s="6" t="str">
        <f t="shared" si="247"/>
        <v>ORD26000008</v>
      </c>
      <c r="P5308" s="6" t="str">
        <f t="shared" si="248"/>
        <v>Oct-Due</v>
      </c>
      <c r="Q5308" s="6"/>
      <c r="R5308" s="9"/>
      <c r="S5308" s="8"/>
      <c r="T5308" s="8"/>
      <c r="U5308" s="8"/>
      <c r="V5308" s="8"/>
      <c r="W5308" s="8"/>
      <c r="X5308" s="6"/>
      <c r="Y5308" s="6"/>
    </row>
    <row r="5309" spans="1:25" x14ac:dyDescent="0.3">
      <c r="A5309" s="6" t="s">
        <v>18438</v>
      </c>
      <c r="B5309" s="6"/>
      <c r="C5309" s="6" t="s">
        <v>203</v>
      </c>
      <c r="D5309" s="6" t="str">
        <f t="shared" si="246"/>
        <v>ORD26000085</v>
      </c>
      <c r="E5309" s="10">
        <v>46294</v>
      </c>
      <c r="F5309" s="6" t="s">
        <v>12294</v>
      </c>
      <c r="G5309" s="6" t="s">
        <v>27</v>
      </c>
      <c r="H5309" s="8">
        <v>3798</v>
      </c>
      <c r="I5309" s="8">
        <v>60.77</v>
      </c>
      <c r="J5309" s="8">
        <v>10.94</v>
      </c>
      <c r="K5309" s="8">
        <v>3726.29</v>
      </c>
      <c r="L5309" s="10">
        <v>46296</v>
      </c>
      <c r="M5309" s="6" t="s">
        <v>18437</v>
      </c>
      <c r="N5309" s="6" t="str">
        <f>IF(COUNTIF($A$2:A5309,A5309)&gt;1,"DUP","OK")</f>
        <v>OK</v>
      </c>
      <c r="O5309" s="6" t="str">
        <f t="shared" si="247"/>
        <v>ORD26000085</v>
      </c>
      <c r="P5309" s="6" t="str">
        <f t="shared" si="248"/>
        <v>Oct-Due</v>
      </c>
      <c r="Q5309" s="6"/>
      <c r="R5309" s="9"/>
      <c r="S5309" s="8"/>
      <c r="T5309" s="8"/>
      <c r="U5309" s="8"/>
      <c r="V5309" s="8"/>
      <c r="W5309" s="8"/>
      <c r="X5309" s="6"/>
      <c r="Y5309" s="6"/>
    </row>
    <row r="5310" spans="1:25" x14ac:dyDescent="0.3">
      <c r="A5310" s="6" t="s">
        <v>18439</v>
      </c>
      <c r="B5310" s="6"/>
      <c r="C5310" s="6" t="s">
        <v>412</v>
      </c>
      <c r="D5310" s="6" t="str">
        <f t="shared" si="246"/>
        <v>ORD26000189</v>
      </c>
      <c r="E5310" s="10">
        <v>46294</v>
      </c>
      <c r="F5310" s="6" t="s">
        <v>12294</v>
      </c>
      <c r="G5310" s="6" t="s">
        <v>18</v>
      </c>
      <c r="H5310" s="8">
        <v>999</v>
      </c>
      <c r="I5310" s="8">
        <v>0</v>
      </c>
      <c r="J5310" s="8">
        <v>0</v>
      </c>
      <c r="K5310" s="8">
        <v>999</v>
      </c>
      <c r="L5310" s="10">
        <v>46296</v>
      </c>
      <c r="M5310" s="6" t="s">
        <v>18437</v>
      </c>
      <c r="N5310" s="6" t="str">
        <f>IF(COUNTIF($A$2:A5310,A5310)&gt;1,"DUP","OK")</f>
        <v>OK</v>
      </c>
      <c r="O5310" s="6" t="str">
        <f t="shared" si="247"/>
        <v>ORD26000189</v>
      </c>
      <c r="P5310" s="6" t="str">
        <f t="shared" si="248"/>
        <v>Oct-Due</v>
      </c>
      <c r="Q5310" s="6"/>
      <c r="R5310" s="9"/>
      <c r="S5310" s="8"/>
      <c r="T5310" s="8"/>
      <c r="U5310" s="8"/>
      <c r="V5310" s="8"/>
      <c r="W5310" s="8"/>
      <c r="X5310" s="6"/>
      <c r="Y5310" s="6"/>
    </row>
    <row r="5311" spans="1:25" x14ac:dyDescent="0.3">
      <c r="A5311" s="6" t="s">
        <v>18440</v>
      </c>
      <c r="B5311" s="6"/>
      <c r="C5311" s="6" t="s">
        <v>456</v>
      </c>
      <c r="D5311" s="6" t="str">
        <f t="shared" si="246"/>
        <v>ORD26000211</v>
      </c>
      <c r="E5311" s="10">
        <v>46294</v>
      </c>
      <c r="F5311" s="6" t="s">
        <v>12294</v>
      </c>
      <c r="G5311" s="6" t="s">
        <v>18</v>
      </c>
      <c r="H5311" s="8">
        <v>1897</v>
      </c>
      <c r="I5311" s="8">
        <v>0</v>
      </c>
      <c r="J5311" s="8">
        <v>0</v>
      </c>
      <c r="K5311" s="8">
        <v>1897</v>
      </c>
      <c r="L5311" s="10">
        <v>46296</v>
      </c>
      <c r="M5311" s="6" t="s">
        <v>18437</v>
      </c>
      <c r="N5311" s="6" t="str">
        <f>IF(COUNTIF($A$2:A5311,A5311)&gt;1,"DUP","OK")</f>
        <v>OK</v>
      </c>
      <c r="O5311" s="6" t="str">
        <f t="shared" si="247"/>
        <v>ORD26000211</v>
      </c>
      <c r="P5311" s="6" t="str">
        <f t="shared" si="248"/>
        <v>Oct-Due</v>
      </c>
      <c r="Q5311" s="6"/>
      <c r="R5311" s="9"/>
      <c r="S5311" s="8"/>
      <c r="T5311" s="8"/>
      <c r="U5311" s="8"/>
      <c r="V5311" s="8"/>
      <c r="W5311" s="8"/>
      <c r="X5311" s="6"/>
      <c r="Y5311" s="6"/>
    </row>
    <row r="5312" spans="1:25" x14ac:dyDescent="0.3">
      <c r="A5312" s="6" t="s">
        <v>18441</v>
      </c>
      <c r="B5312" s="6"/>
      <c r="C5312" s="6" t="s">
        <v>464</v>
      </c>
      <c r="D5312" s="6" t="str">
        <f t="shared" si="246"/>
        <v>ORD26000215</v>
      </c>
      <c r="E5312" s="10">
        <v>46294</v>
      </c>
      <c r="F5312" s="6" t="s">
        <v>12294</v>
      </c>
      <c r="G5312" s="6" t="s">
        <v>18</v>
      </c>
      <c r="H5312" s="8">
        <v>3499</v>
      </c>
      <c r="I5312" s="8">
        <v>10.5</v>
      </c>
      <c r="J5312" s="8">
        <v>1.89</v>
      </c>
      <c r="K5312" s="8">
        <v>3486.61</v>
      </c>
      <c r="L5312" s="10">
        <v>46296</v>
      </c>
      <c r="M5312" s="6" t="s">
        <v>18437</v>
      </c>
      <c r="N5312" s="6" t="str">
        <f>IF(COUNTIF($A$2:A5312,A5312)&gt;1,"DUP","OK")</f>
        <v>OK</v>
      </c>
      <c r="O5312" s="6" t="str">
        <f t="shared" si="247"/>
        <v>ORD26000215</v>
      </c>
      <c r="P5312" s="6" t="str">
        <f t="shared" si="248"/>
        <v>Oct-Due</v>
      </c>
      <c r="Q5312" s="6"/>
      <c r="R5312" s="9"/>
      <c r="S5312" s="8"/>
      <c r="T5312" s="8"/>
      <c r="U5312" s="8"/>
      <c r="V5312" s="8"/>
      <c r="W5312" s="8"/>
      <c r="X5312" s="6"/>
      <c r="Y5312" s="6"/>
    </row>
    <row r="5313" spans="1:25" x14ac:dyDescent="0.3">
      <c r="A5313" s="6" t="s">
        <v>18442</v>
      </c>
      <c r="B5313" s="6"/>
      <c r="C5313" s="6" t="s">
        <v>552</v>
      </c>
      <c r="D5313" s="6" t="str">
        <f t="shared" si="246"/>
        <v>ORD26000259</v>
      </c>
      <c r="E5313" s="10">
        <v>46294</v>
      </c>
      <c r="F5313" s="6" t="s">
        <v>12294</v>
      </c>
      <c r="G5313" s="6" t="s">
        <v>18</v>
      </c>
      <c r="H5313" s="8">
        <v>7999</v>
      </c>
      <c r="I5313" s="8">
        <v>24</v>
      </c>
      <c r="J5313" s="8">
        <v>4.32</v>
      </c>
      <c r="K5313" s="8">
        <v>7970.68</v>
      </c>
      <c r="L5313" s="10">
        <v>46296</v>
      </c>
      <c r="M5313" s="6" t="s">
        <v>18437</v>
      </c>
      <c r="N5313" s="6" t="str">
        <f>IF(COUNTIF($A$2:A5313,A5313)&gt;1,"DUP","OK")</f>
        <v>OK</v>
      </c>
      <c r="O5313" s="6" t="str">
        <f t="shared" si="247"/>
        <v>ORD26000259</v>
      </c>
      <c r="P5313" s="6" t="str">
        <f t="shared" si="248"/>
        <v>Oct-Due</v>
      </c>
      <c r="Q5313" s="6"/>
      <c r="R5313" s="9"/>
      <c r="S5313" s="8"/>
      <c r="T5313" s="8"/>
      <c r="U5313" s="8"/>
      <c r="V5313" s="8"/>
      <c r="W5313" s="8"/>
      <c r="X5313" s="6"/>
      <c r="Y5313" s="6"/>
    </row>
    <row r="5314" spans="1:25" x14ac:dyDescent="0.3">
      <c r="A5314" s="6" t="s">
        <v>18443</v>
      </c>
      <c r="B5314" s="6"/>
      <c r="C5314" s="6" t="s">
        <v>583</v>
      </c>
      <c r="D5314" s="6" t="str">
        <f t="shared" ref="D5314:D5377" si="249">UPPER(SUBSTITUTE(TRIM(C5314),"-",""))</f>
        <v>ORD26000274</v>
      </c>
      <c r="E5314" s="10">
        <v>46294</v>
      </c>
      <c r="F5314" s="6" t="s">
        <v>12294</v>
      </c>
      <c r="G5314" s="6" t="s">
        <v>27</v>
      </c>
      <c r="H5314" s="8">
        <v>7999</v>
      </c>
      <c r="I5314" s="8">
        <v>127.98</v>
      </c>
      <c r="J5314" s="8">
        <v>23.04</v>
      </c>
      <c r="K5314" s="8">
        <v>7847.98</v>
      </c>
      <c r="L5314" s="10">
        <v>46296</v>
      </c>
      <c r="M5314" s="6" t="s">
        <v>18437</v>
      </c>
      <c r="N5314" s="6" t="str">
        <f>IF(COUNTIF($A$2:A5314,A5314)&gt;1,"DUP","OK")</f>
        <v>OK</v>
      </c>
      <c r="O5314" s="6" t="str">
        <f t="shared" ref="O5314:O5377" si="250">IF(F5314="REFUND",INDEX($D$2:$D$5743,MATCH(B5314,$A$2:$A$5743,0)),D5314)</f>
        <v>ORD26000274</v>
      </c>
      <c r="P5314" s="6" t="str">
        <f t="shared" ref="P5314:P5377" si="251">IF(L5314&gt;DATE(2026,9,30),"Oct-Due","Sep")</f>
        <v>Oct-Due</v>
      </c>
      <c r="Q5314" s="6"/>
      <c r="R5314" s="9"/>
      <c r="S5314" s="8"/>
      <c r="T5314" s="8"/>
      <c r="U5314" s="8"/>
      <c r="V5314" s="8"/>
      <c r="W5314" s="8"/>
      <c r="X5314" s="6"/>
      <c r="Y5314" s="6"/>
    </row>
    <row r="5315" spans="1:25" x14ac:dyDescent="0.3">
      <c r="A5315" s="6" t="s">
        <v>18444</v>
      </c>
      <c r="B5315" s="6"/>
      <c r="C5315" s="6" t="s">
        <v>627</v>
      </c>
      <c r="D5315" s="6" t="str">
        <f t="shared" si="249"/>
        <v>ORD26000296</v>
      </c>
      <c r="E5315" s="10">
        <v>46294</v>
      </c>
      <c r="F5315" s="6" t="s">
        <v>12294</v>
      </c>
      <c r="G5315" s="6" t="s">
        <v>43</v>
      </c>
      <c r="H5315" s="8">
        <v>5297</v>
      </c>
      <c r="I5315" s="8">
        <v>63.56</v>
      </c>
      <c r="J5315" s="8">
        <v>11.44</v>
      </c>
      <c r="K5315" s="8">
        <v>5222</v>
      </c>
      <c r="L5315" s="10">
        <v>46296</v>
      </c>
      <c r="M5315" s="6" t="s">
        <v>18437</v>
      </c>
      <c r="N5315" s="6" t="str">
        <f>IF(COUNTIF($A$2:A5315,A5315)&gt;1,"DUP","OK")</f>
        <v>OK</v>
      </c>
      <c r="O5315" s="6" t="str">
        <f t="shared" si="250"/>
        <v>ORD26000296</v>
      </c>
      <c r="P5315" s="6" t="str">
        <f t="shared" si="251"/>
        <v>Oct-Due</v>
      </c>
      <c r="Q5315" s="6"/>
      <c r="R5315" s="9"/>
      <c r="S5315" s="8"/>
      <c r="T5315" s="8"/>
      <c r="U5315" s="8"/>
      <c r="V5315" s="8"/>
      <c r="W5315" s="8"/>
      <c r="X5315" s="6"/>
      <c r="Y5315" s="6"/>
    </row>
    <row r="5316" spans="1:25" x14ac:dyDescent="0.3">
      <c r="A5316" s="6" t="s">
        <v>18445</v>
      </c>
      <c r="B5316" s="6"/>
      <c r="C5316" s="6" t="s">
        <v>629</v>
      </c>
      <c r="D5316" s="6" t="str">
        <f t="shared" si="249"/>
        <v>ORD26000297</v>
      </c>
      <c r="E5316" s="10">
        <v>46294</v>
      </c>
      <c r="F5316" s="6" t="s">
        <v>12294</v>
      </c>
      <c r="G5316" s="6" t="s">
        <v>18</v>
      </c>
      <c r="H5316" s="8">
        <v>3499</v>
      </c>
      <c r="I5316" s="8">
        <v>10.5</v>
      </c>
      <c r="J5316" s="8">
        <v>1.89</v>
      </c>
      <c r="K5316" s="8">
        <v>3486.61</v>
      </c>
      <c r="L5316" s="10">
        <v>46296</v>
      </c>
      <c r="M5316" s="6" t="s">
        <v>18437</v>
      </c>
      <c r="N5316" s="6" t="str">
        <f>IF(COUNTIF($A$2:A5316,A5316)&gt;1,"DUP","OK")</f>
        <v>OK</v>
      </c>
      <c r="O5316" s="6" t="str">
        <f t="shared" si="250"/>
        <v>ORD26000297</v>
      </c>
      <c r="P5316" s="6" t="str">
        <f t="shared" si="251"/>
        <v>Oct-Due</v>
      </c>
      <c r="Q5316" s="6"/>
      <c r="R5316" s="9"/>
      <c r="S5316" s="8"/>
      <c r="T5316" s="8"/>
      <c r="U5316" s="8"/>
      <c r="V5316" s="8"/>
      <c r="W5316" s="8"/>
      <c r="X5316" s="6"/>
      <c r="Y5316" s="6"/>
    </row>
    <row r="5317" spans="1:25" x14ac:dyDescent="0.3">
      <c r="A5317" s="6" t="s">
        <v>18446</v>
      </c>
      <c r="B5317" s="6"/>
      <c r="C5317" s="6" t="s">
        <v>712</v>
      </c>
      <c r="D5317" s="6" t="str">
        <f t="shared" si="249"/>
        <v>ORD26000338</v>
      </c>
      <c r="E5317" s="10">
        <v>46294</v>
      </c>
      <c r="F5317" s="6" t="s">
        <v>12294</v>
      </c>
      <c r="G5317" s="6" t="s">
        <v>18</v>
      </c>
      <c r="H5317" s="8">
        <v>3098</v>
      </c>
      <c r="I5317" s="8">
        <v>9.2899999999999991</v>
      </c>
      <c r="J5317" s="8">
        <v>1.67</v>
      </c>
      <c r="K5317" s="8">
        <v>3087.04</v>
      </c>
      <c r="L5317" s="10">
        <v>46296</v>
      </c>
      <c r="M5317" s="6" t="s">
        <v>18437</v>
      </c>
      <c r="N5317" s="6" t="str">
        <f>IF(COUNTIF($A$2:A5317,A5317)&gt;1,"DUP","OK")</f>
        <v>OK</v>
      </c>
      <c r="O5317" s="6" t="str">
        <f t="shared" si="250"/>
        <v>ORD26000338</v>
      </c>
      <c r="P5317" s="6" t="str">
        <f t="shared" si="251"/>
        <v>Oct-Due</v>
      </c>
      <c r="Q5317" s="6"/>
      <c r="R5317" s="9"/>
      <c r="S5317" s="8"/>
      <c r="T5317" s="8"/>
      <c r="U5317" s="8"/>
      <c r="V5317" s="8"/>
      <c r="W5317" s="8"/>
      <c r="X5317" s="6"/>
      <c r="Y5317" s="6"/>
    </row>
    <row r="5318" spans="1:25" x14ac:dyDescent="0.3">
      <c r="A5318" s="6" t="s">
        <v>18447</v>
      </c>
      <c r="B5318" s="6"/>
      <c r="C5318" s="6" t="s">
        <v>875</v>
      </c>
      <c r="D5318" s="6" t="str">
        <f t="shared" si="249"/>
        <v>ORD26000419</v>
      </c>
      <c r="E5318" s="10">
        <v>46294</v>
      </c>
      <c r="F5318" s="6" t="s">
        <v>12294</v>
      </c>
      <c r="G5318" s="6" t="s">
        <v>18</v>
      </c>
      <c r="H5318" s="8">
        <v>1499</v>
      </c>
      <c r="I5318" s="8">
        <v>0</v>
      </c>
      <c r="J5318" s="8">
        <v>0</v>
      </c>
      <c r="K5318" s="8">
        <v>1499</v>
      </c>
      <c r="L5318" s="10">
        <v>46296</v>
      </c>
      <c r="M5318" s="6" t="s">
        <v>18437</v>
      </c>
      <c r="N5318" s="6" t="str">
        <f>IF(COUNTIF($A$2:A5318,A5318)&gt;1,"DUP","OK")</f>
        <v>OK</v>
      </c>
      <c r="O5318" s="6" t="str">
        <f t="shared" si="250"/>
        <v>ORD26000419</v>
      </c>
      <c r="P5318" s="6" t="str">
        <f t="shared" si="251"/>
        <v>Oct-Due</v>
      </c>
      <c r="Q5318" s="6"/>
      <c r="R5318" s="9"/>
      <c r="S5318" s="8"/>
      <c r="T5318" s="8"/>
      <c r="U5318" s="8"/>
      <c r="V5318" s="8"/>
      <c r="W5318" s="8"/>
      <c r="X5318" s="6"/>
      <c r="Y5318" s="6"/>
    </row>
    <row r="5319" spans="1:25" x14ac:dyDescent="0.3">
      <c r="A5319" s="6" t="s">
        <v>18448</v>
      </c>
      <c r="B5319" s="6"/>
      <c r="C5319" s="6" t="s">
        <v>907</v>
      </c>
      <c r="D5319" s="6" t="str">
        <f t="shared" si="249"/>
        <v>ORD26000435</v>
      </c>
      <c r="E5319" s="10">
        <v>46294</v>
      </c>
      <c r="F5319" s="6" t="s">
        <v>12294</v>
      </c>
      <c r="G5319" s="6" t="s">
        <v>18</v>
      </c>
      <c r="H5319" s="8">
        <v>1499</v>
      </c>
      <c r="I5319" s="8">
        <v>0</v>
      </c>
      <c r="J5319" s="8">
        <v>0</v>
      </c>
      <c r="K5319" s="8">
        <v>1499</v>
      </c>
      <c r="L5319" s="10">
        <v>46296</v>
      </c>
      <c r="M5319" s="6" t="s">
        <v>18437</v>
      </c>
      <c r="N5319" s="6" t="str">
        <f>IF(COUNTIF($A$2:A5319,A5319)&gt;1,"DUP","OK")</f>
        <v>OK</v>
      </c>
      <c r="O5319" s="6" t="str">
        <f t="shared" si="250"/>
        <v>ORD26000435</v>
      </c>
      <c r="P5319" s="6" t="str">
        <f t="shared" si="251"/>
        <v>Oct-Due</v>
      </c>
      <c r="Q5319" s="6"/>
      <c r="R5319" s="9"/>
      <c r="S5319" s="8"/>
      <c r="T5319" s="8"/>
      <c r="U5319" s="8"/>
      <c r="V5319" s="8"/>
      <c r="W5319" s="8"/>
      <c r="X5319" s="6"/>
      <c r="Y5319" s="6"/>
    </row>
    <row r="5320" spans="1:25" x14ac:dyDescent="0.3">
      <c r="A5320" s="6" t="s">
        <v>18449</v>
      </c>
      <c r="B5320" s="6"/>
      <c r="C5320" s="6" t="s">
        <v>1091</v>
      </c>
      <c r="D5320" s="6" t="str">
        <f t="shared" si="249"/>
        <v>ORD26000527</v>
      </c>
      <c r="E5320" s="10">
        <v>46294</v>
      </c>
      <c r="F5320" s="6" t="s">
        <v>12294</v>
      </c>
      <c r="G5320" s="6" t="s">
        <v>27</v>
      </c>
      <c r="H5320" s="8">
        <v>999</v>
      </c>
      <c r="I5320" s="8">
        <v>17.98</v>
      </c>
      <c r="J5320" s="8">
        <v>3.24</v>
      </c>
      <c r="K5320" s="8">
        <v>977.78</v>
      </c>
      <c r="L5320" s="10">
        <v>46296</v>
      </c>
      <c r="M5320" s="6" t="s">
        <v>18437</v>
      </c>
      <c r="N5320" s="6" t="str">
        <f>IF(COUNTIF($A$2:A5320,A5320)&gt;1,"DUP","OK")</f>
        <v>OK</v>
      </c>
      <c r="O5320" s="6" t="str">
        <f t="shared" si="250"/>
        <v>ORD26000527</v>
      </c>
      <c r="P5320" s="6" t="str">
        <f t="shared" si="251"/>
        <v>Oct-Due</v>
      </c>
      <c r="Q5320" s="6"/>
      <c r="R5320" s="9"/>
      <c r="S5320" s="8"/>
      <c r="T5320" s="8"/>
      <c r="U5320" s="8"/>
      <c r="V5320" s="8"/>
      <c r="W5320" s="8"/>
      <c r="X5320" s="6"/>
      <c r="Y5320" s="6"/>
    </row>
    <row r="5321" spans="1:25" x14ac:dyDescent="0.3">
      <c r="A5321" s="6" t="s">
        <v>18450</v>
      </c>
      <c r="B5321" s="6"/>
      <c r="C5321" s="6" t="s">
        <v>1117</v>
      </c>
      <c r="D5321" s="6" t="str">
        <f t="shared" si="249"/>
        <v>ORD26000540</v>
      </c>
      <c r="E5321" s="10">
        <v>46294</v>
      </c>
      <c r="F5321" s="6" t="s">
        <v>12294</v>
      </c>
      <c r="G5321" s="6" t="s">
        <v>27</v>
      </c>
      <c r="H5321" s="8">
        <v>7498</v>
      </c>
      <c r="I5321" s="8">
        <v>119.97</v>
      </c>
      <c r="J5321" s="8">
        <v>21.59</v>
      </c>
      <c r="K5321" s="8">
        <v>7356.44</v>
      </c>
      <c r="L5321" s="10">
        <v>46296</v>
      </c>
      <c r="M5321" s="6" t="s">
        <v>18437</v>
      </c>
      <c r="N5321" s="6" t="str">
        <f>IF(COUNTIF($A$2:A5321,A5321)&gt;1,"DUP","OK")</f>
        <v>OK</v>
      </c>
      <c r="O5321" s="6" t="str">
        <f t="shared" si="250"/>
        <v>ORD26000540</v>
      </c>
      <c r="P5321" s="6" t="str">
        <f t="shared" si="251"/>
        <v>Oct-Due</v>
      </c>
      <c r="Q5321" s="6"/>
      <c r="R5321" s="9"/>
      <c r="S5321" s="8"/>
      <c r="T5321" s="8"/>
      <c r="U5321" s="8"/>
      <c r="V5321" s="8"/>
      <c r="W5321" s="8"/>
      <c r="X5321" s="6"/>
      <c r="Y5321" s="6"/>
    </row>
    <row r="5322" spans="1:25" x14ac:dyDescent="0.3">
      <c r="A5322" s="6" t="s">
        <v>18451</v>
      </c>
      <c r="B5322" s="6"/>
      <c r="C5322" s="6" t="s">
        <v>18452</v>
      </c>
      <c r="D5322" s="6" t="str">
        <f t="shared" si="249"/>
        <v>ORD26000558</v>
      </c>
      <c r="E5322" s="10">
        <v>46294</v>
      </c>
      <c r="F5322" s="6" t="s">
        <v>12294</v>
      </c>
      <c r="G5322" s="6" t="s">
        <v>18</v>
      </c>
      <c r="H5322" s="8">
        <v>4298</v>
      </c>
      <c r="I5322" s="8">
        <v>12.89</v>
      </c>
      <c r="J5322" s="8">
        <v>2.3199999999999998</v>
      </c>
      <c r="K5322" s="8">
        <v>4282.79</v>
      </c>
      <c r="L5322" s="10">
        <v>46296</v>
      </c>
      <c r="M5322" s="6" t="s">
        <v>18437</v>
      </c>
      <c r="N5322" s="6" t="str">
        <f>IF(COUNTIF($A$2:A5322,A5322)&gt;1,"DUP","OK")</f>
        <v>OK</v>
      </c>
      <c r="O5322" s="6" t="str">
        <f t="shared" si="250"/>
        <v>ORD26000558</v>
      </c>
      <c r="P5322" s="6" t="str">
        <f t="shared" si="251"/>
        <v>Oct-Due</v>
      </c>
      <c r="Q5322" s="6"/>
      <c r="R5322" s="9"/>
      <c r="S5322" s="8"/>
      <c r="T5322" s="8"/>
      <c r="U5322" s="8"/>
      <c r="V5322" s="8"/>
      <c r="W5322" s="8"/>
      <c r="X5322" s="6"/>
      <c r="Y5322" s="6"/>
    </row>
    <row r="5323" spans="1:25" x14ac:dyDescent="0.3">
      <c r="A5323" s="6" t="s">
        <v>18453</v>
      </c>
      <c r="B5323" s="6"/>
      <c r="C5323" s="6" t="s">
        <v>1159</v>
      </c>
      <c r="D5323" s="6" t="str">
        <f t="shared" si="249"/>
        <v>ORD26000561</v>
      </c>
      <c r="E5323" s="10">
        <v>46294</v>
      </c>
      <c r="F5323" s="6" t="s">
        <v>12294</v>
      </c>
      <c r="G5323" s="6" t="s">
        <v>27</v>
      </c>
      <c r="H5323" s="8">
        <v>2297</v>
      </c>
      <c r="I5323" s="8">
        <v>36.75</v>
      </c>
      <c r="J5323" s="8">
        <v>6.62</v>
      </c>
      <c r="K5323" s="8">
        <v>2253.63</v>
      </c>
      <c r="L5323" s="10">
        <v>46296</v>
      </c>
      <c r="M5323" s="6" t="s">
        <v>18437</v>
      </c>
      <c r="N5323" s="6" t="str">
        <f>IF(COUNTIF($A$2:A5323,A5323)&gt;1,"DUP","OK")</f>
        <v>OK</v>
      </c>
      <c r="O5323" s="6" t="str">
        <f t="shared" si="250"/>
        <v>ORD26000561</v>
      </c>
      <c r="P5323" s="6" t="str">
        <f t="shared" si="251"/>
        <v>Oct-Due</v>
      </c>
      <c r="Q5323" s="6"/>
      <c r="R5323" s="9"/>
      <c r="S5323" s="8"/>
      <c r="T5323" s="8"/>
      <c r="U5323" s="8"/>
      <c r="V5323" s="8"/>
      <c r="W5323" s="8"/>
      <c r="X5323" s="6"/>
      <c r="Y5323" s="6"/>
    </row>
    <row r="5324" spans="1:25" x14ac:dyDescent="0.3">
      <c r="A5324" s="6" t="s">
        <v>18454</v>
      </c>
      <c r="B5324" s="6"/>
      <c r="C5324" s="6" t="s">
        <v>1189</v>
      </c>
      <c r="D5324" s="6" t="str">
        <f t="shared" si="249"/>
        <v>ORD26000576</v>
      </c>
      <c r="E5324" s="10">
        <v>46294</v>
      </c>
      <c r="F5324" s="6" t="s">
        <v>12294</v>
      </c>
      <c r="G5324" s="6" t="s">
        <v>43</v>
      </c>
      <c r="H5324" s="8">
        <v>3897</v>
      </c>
      <c r="I5324" s="8">
        <v>46.76</v>
      </c>
      <c r="J5324" s="8">
        <v>8.42</v>
      </c>
      <c r="K5324" s="8">
        <v>3841.82</v>
      </c>
      <c r="L5324" s="10">
        <v>46296</v>
      </c>
      <c r="M5324" s="6" t="s">
        <v>18437</v>
      </c>
      <c r="N5324" s="6" t="str">
        <f>IF(COUNTIF($A$2:A5324,A5324)&gt;1,"DUP","OK")</f>
        <v>OK</v>
      </c>
      <c r="O5324" s="6" t="str">
        <f t="shared" si="250"/>
        <v>ORD26000576</v>
      </c>
      <c r="P5324" s="6" t="str">
        <f t="shared" si="251"/>
        <v>Oct-Due</v>
      </c>
      <c r="Q5324" s="6"/>
      <c r="R5324" s="9"/>
      <c r="S5324" s="8"/>
      <c r="T5324" s="8"/>
      <c r="U5324" s="8"/>
      <c r="V5324" s="8"/>
      <c r="W5324" s="8"/>
      <c r="X5324" s="6"/>
      <c r="Y5324" s="6"/>
    </row>
    <row r="5325" spans="1:25" x14ac:dyDescent="0.3">
      <c r="A5325" s="6" t="s">
        <v>18455</v>
      </c>
      <c r="B5325" s="6"/>
      <c r="C5325" s="6" t="s">
        <v>1214</v>
      </c>
      <c r="D5325" s="6" t="str">
        <f t="shared" si="249"/>
        <v>ORD26000589</v>
      </c>
      <c r="E5325" s="10">
        <v>46294</v>
      </c>
      <c r="F5325" s="6" t="s">
        <v>12294</v>
      </c>
      <c r="G5325" s="6" t="s">
        <v>27</v>
      </c>
      <c r="H5325" s="8">
        <v>7597</v>
      </c>
      <c r="I5325" s="8">
        <v>121.55</v>
      </c>
      <c r="J5325" s="8">
        <v>21.88</v>
      </c>
      <c r="K5325" s="8">
        <v>7453.57</v>
      </c>
      <c r="L5325" s="10">
        <v>46296</v>
      </c>
      <c r="M5325" s="6" t="s">
        <v>18437</v>
      </c>
      <c r="N5325" s="6" t="str">
        <f>IF(COUNTIF($A$2:A5325,A5325)&gt;1,"DUP","OK")</f>
        <v>OK</v>
      </c>
      <c r="O5325" s="6" t="str">
        <f t="shared" si="250"/>
        <v>ORD26000589</v>
      </c>
      <c r="P5325" s="6" t="str">
        <f t="shared" si="251"/>
        <v>Oct-Due</v>
      </c>
      <c r="Q5325" s="6"/>
      <c r="R5325" s="9"/>
      <c r="S5325" s="8"/>
      <c r="T5325" s="8"/>
      <c r="U5325" s="8"/>
      <c r="V5325" s="8"/>
      <c r="W5325" s="8"/>
      <c r="X5325" s="6"/>
      <c r="Y5325" s="6"/>
    </row>
    <row r="5326" spans="1:25" x14ac:dyDescent="0.3">
      <c r="A5326" s="6" t="s">
        <v>18456</v>
      </c>
      <c r="B5326" s="6"/>
      <c r="C5326" s="6" t="s">
        <v>1344</v>
      </c>
      <c r="D5326" s="6" t="str">
        <f t="shared" si="249"/>
        <v>ORD26000654</v>
      </c>
      <c r="E5326" s="10">
        <v>46294</v>
      </c>
      <c r="F5326" s="6" t="s">
        <v>12294</v>
      </c>
      <c r="G5326" s="6" t="s">
        <v>43</v>
      </c>
      <c r="H5326" s="8">
        <v>9647</v>
      </c>
      <c r="I5326" s="8">
        <v>115.76</v>
      </c>
      <c r="J5326" s="8">
        <v>20.84</v>
      </c>
      <c r="K5326" s="8">
        <v>9510.4</v>
      </c>
      <c r="L5326" s="10">
        <v>46296</v>
      </c>
      <c r="M5326" s="6" t="s">
        <v>18437</v>
      </c>
      <c r="N5326" s="6" t="str">
        <f>IF(COUNTIF($A$2:A5326,A5326)&gt;1,"DUP","OK")</f>
        <v>OK</v>
      </c>
      <c r="O5326" s="6" t="str">
        <f t="shared" si="250"/>
        <v>ORD26000654</v>
      </c>
      <c r="P5326" s="6" t="str">
        <f t="shared" si="251"/>
        <v>Oct-Due</v>
      </c>
      <c r="Q5326" s="6"/>
      <c r="R5326" s="9"/>
      <c r="S5326" s="8"/>
      <c r="T5326" s="8"/>
      <c r="U5326" s="8"/>
      <c r="V5326" s="8"/>
      <c r="W5326" s="8"/>
      <c r="X5326" s="6"/>
      <c r="Y5326" s="6"/>
    </row>
    <row r="5327" spans="1:25" x14ac:dyDescent="0.3">
      <c r="A5327" s="6" t="s">
        <v>18457</v>
      </c>
      <c r="B5327" s="6"/>
      <c r="C5327" s="6" t="s">
        <v>18458</v>
      </c>
      <c r="D5327" s="6" t="str">
        <f t="shared" si="249"/>
        <v>ORD26000678</v>
      </c>
      <c r="E5327" s="10">
        <v>46294</v>
      </c>
      <c r="F5327" s="6" t="s">
        <v>12294</v>
      </c>
      <c r="G5327" s="6" t="s">
        <v>18</v>
      </c>
      <c r="H5327" s="8">
        <v>11498</v>
      </c>
      <c r="I5327" s="8">
        <v>34.49</v>
      </c>
      <c r="J5327" s="8">
        <v>6.21</v>
      </c>
      <c r="K5327" s="8">
        <v>11457.3</v>
      </c>
      <c r="L5327" s="10">
        <v>46296</v>
      </c>
      <c r="M5327" s="6" t="s">
        <v>18437</v>
      </c>
      <c r="N5327" s="6" t="str">
        <f>IF(COUNTIF($A$2:A5327,A5327)&gt;1,"DUP","OK")</f>
        <v>OK</v>
      </c>
      <c r="O5327" s="6" t="str">
        <f t="shared" si="250"/>
        <v>ORD26000678</v>
      </c>
      <c r="P5327" s="6" t="str">
        <f t="shared" si="251"/>
        <v>Oct-Due</v>
      </c>
      <c r="Q5327" s="6"/>
      <c r="R5327" s="9"/>
      <c r="S5327" s="8"/>
      <c r="T5327" s="8"/>
      <c r="U5327" s="8"/>
      <c r="V5327" s="8"/>
      <c r="W5327" s="8"/>
      <c r="X5327" s="6"/>
      <c r="Y5327" s="6"/>
    </row>
    <row r="5328" spans="1:25" x14ac:dyDescent="0.3">
      <c r="A5328" s="6" t="s">
        <v>18459</v>
      </c>
      <c r="B5328" s="6"/>
      <c r="C5328" s="6" t="s">
        <v>18460</v>
      </c>
      <c r="D5328" s="6" t="str">
        <f t="shared" si="249"/>
        <v>ORD26000785</v>
      </c>
      <c r="E5328" s="10">
        <v>46294</v>
      </c>
      <c r="F5328" s="6" t="s">
        <v>12294</v>
      </c>
      <c r="G5328" s="6" t="s">
        <v>27</v>
      </c>
      <c r="H5328" s="8">
        <v>1499</v>
      </c>
      <c r="I5328" s="8">
        <v>26.98</v>
      </c>
      <c r="J5328" s="8">
        <v>4.8600000000000003</v>
      </c>
      <c r="K5328" s="8">
        <v>1467.16</v>
      </c>
      <c r="L5328" s="10">
        <v>46296</v>
      </c>
      <c r="M5328" s="6" t="s">
        <v>18437</v>
      </c>
      <c r="N5328" s="6" t="str">
        <f>IF(COUNTIF($A$2:A5328,A5328)&gt;1,"DUP","OK")</f>
        <v>OK</v>
      </c>
      <c r="O5328" s="6" t="str">
        <f t="shared" si="250"/>
        <v>ORD26000785</v>
      </c>
      <c r="P5328" s="6" t="str">
        <f t="shared" si="251"/>
        <v>Oct-Due</v>
      </c>
      <c r="Q5328" s="6"/>
      <c r="R5328" s="9"/>
      <c r="S5328" s="8"/>
      <c r="T5328" s="8"/>
      <c r="U5328" s="8"/>
      <c r="V5328" s="8"/>
      <c r="W5328" s="8"/>
      <c r="X5328" s="6"/>
      <c r="Y5328" s="6"/>
    </row>
    <row r="5329" spans="1:25" x14ac:dyDescent="0.3">
      <c r="A5329" s="6" t="s">
        <v>18461</v>
      </c>
      <c r="B5329" s="6"/>
      <c r="C5329" s="6" t="s">
        <v>1638</v>
      </c>
      <c r="D5329" s="6" t="str">
        <f t="shared" si="249"/>
        <v>ORD26000801</v>
      </c>
      <c r="E5329" s="10">
        <v>46294</v>
      </c>
      <c r="F5329" s="6" t="s">
        <v>12294</v>
      </c>
      <c r="G5329" s="6" t="s">
        <v>18</v>
      </c>
      <c r="H5329" s="8">
        <v>499</v>
      </c>
      <c r="I5329" s="8">
        <v>0</v>
      </c>
      <c r="J5329" s="8">
        <v>0</v>
      </c>
      <c r="K5329" s="8">
        <v>499</v>
      </c>
      <c r="L5329" s="10">
        <v>46296</v>
      </c>
      <c r="M5329" s="6" t="s">
        <v>18437</v>
      </c>
      <c r="N5329" s="6" t="str">
        <f>IF(COUNTIF($A$2:A5329,A5329)&gt;1,"DUP","OK")</f>
        <v>OK</v>
      </c>
      <c r="O5329" s="6" t="str">
        <f t="shared" si="250"/>
        <v>ORD26000801</v>
      </c>
      <c r="P5329" s="6" t="str">
        <f t="shared" si="251"/>
        <v>Oct-Due</v>
      </c>
      <c r="Q5329" s="6"/>
      <c r="R5329" s="9"/>
      <c r="S5329" s="8"/>
      <c r="T5329" s="8"/>
      <c r="U5329" s="8"/>
      <c r="V5329" s="8"/>
      <c r="W5329" s="8"/>
      <c r="X5329" s="6"/>
      <c r="Y5329" s="6"/>
    </row>
    <row r="5330" spans="1:25" x14ac:dyDescent="0.3">
      <c r="A5330" s="6" t="s">
        <v>18462</v>
      </c>
      <c r="B5330" s="6"/>
      <c r="C5330" s="6" t="s">
        <v>18463</v>
      </c>
      <c r="D5330" s="6" t="str">
        <f t="shared" si="249"/>
        <v>ORD26000813</v>
      </c>
      <c r="E5330" s="10">
        <v>46294</v>
      </c>
      <c r="F5330" s="6" t="s">
        <v>12294</v>
      </c>
      <c r="G5330" s="6" t="s">
        <v>27</v>
      </c>
      <c r="H5330" s="8">
        <v>9298</v>
      </c>
      <c r="I5330" s="8">
        <v>148.77000000000001</v>
      </c>
      <c r="J5330" s="8">
        <v>26.78</v>
      </c>
      <c r="K5330" s="8">
        <v>9122.4500000000007</v>
      </c>
      <c r="L5330" s="10">
        <v>46296</v>
      </c>
      <c r="M5330" s="6" t="s">
        <v>18437</v>
      </c>
      <c r="N5330" s="6" t="str">
        <f>IF(COUNTIF($A$2:A5330,A5330)&gt;1,"DUP","OK")</f>
        <v>OK</v>
      </c>
      <c r="O5330" s="6" t="str">
        <f t="shared" si="250"/>
        <v>ORD26000813</v>
      </c>
      <c r="P5330" s="6" t="str">
        <f t="shared" si="251"/>
        <v>Oct-Due</v>
      </c>
      <c r="Q5330" s="6"/>
      <c r="R5330" s="9"/>
      <c r="S5330" s="8"/>
      <c r="T5330" s="8"/>
      <c r="U5330" s="8"/>
      <c r="V5330" s="8"/>
      <c r="W5330" s="8"/>
      <c r="X5330" s="6"/>
      <c r="Y5330" s="6"/>
    </row>
    <row r="5331" spans="1:25" x14ac:dyDescent="0.3">
      <c r="A5331" s="6" t="s">
        <v>18464</v>
      </c>
      <c r="B5331" s="6"/>
      <c r="C5331" s="6" t="s">
        <v>1699</v>
      </c>
      <c r="D5331" s="6" t="str">
        <f t="shared" si="249"/>
        <v>ORD26000832</v>
      </c>
      <c r="E5331" s="10">
        <v>46294</v>
      </c>
      <c r="F5331" s="6" t="s">
        <v>12294</v>
      </c>
      <c r="G5331" s="6" t="s">
        <v>18</v>
      </c>
      <c r="H5331" s="8">
        <v>2148</v>
      </c>
      <c r="I5331" s="8">
        <v>6.44</v>
      </c>
      <c r="J5331" s="8">
        <v>1.1599999999999999</v>
      </c>
      <c r="K5331" s="8">
        <v>2140.4</v>
      </c>
      <c r="L5331" s="10">
        <v>46296</v>
      </c>
      <c r="M5331" s="6" t="s">
        <v>18437</v>
      </c>
      <c r="N5331" s="6" t="str">
        <f>IF(COUNTIF($A$2:A5331,A5331)&gt;1,"DUP","OK")</f>
        <v>OK</v>
      </c>
      <c r="O5331" s="6" t="str">
        <f t="shared" si="250"/>
        <v>ORD26000832</v>
      </c>
      <c r="P5331" s="6" t="str">
        <f t="shared" si="251"/>
        <v>Oct-Due</v>
      </c>
      <c r="Q5331" s="6"/>
      <c r="R5331" s="9"/>
      <c r="S5331" s="8"/>
      <c r="T5331" s="8"/>
      <c r="U5331" s="8"/>
      <c r="V5331" s="8"/>
      <c r="W5331" s="8"/>
      <c r="X5331" s="6"/>
      <c r="Y5331" s="6"/>
    </row>
    <row r="5332" spans="1:25" x14ac:dyDescent="0.3">
      <c r="A5332" s="6" t="s">
        <v>18465</v>
      </c>
      <c r="B5332" s="6"/>
      <c r="C5332" s="6" t="s">
        <v>1715</v>
      </c>
      <c r="D5332" s="6" t="str">
        <f t="shared" si="249"/>
        <v>ORD26000840</v>
      </c>
      <c r="E5332" s="10">
        <v>46294</v>
      </c>
      <c r="F5332" s="6" t="s">
        <v>12294</v>
      </c>
      <c r="G5332" s="6" t="s">
        <v>54</v>
      </c>
      <c r="H5332" s="8">
        <v>799</v>
      </c>
      <c r="I5332" s="8">
        <v>15.18</v>
      </c>
      <c r="J5332" s="8">
        <v>2.73</v>
      </c>
      <c r="K5332" s="8">
        <v>781.09</v>
      </c>
      <c r="L5332" s="10">
        <v>46296</v>
      </c>
      <c r="M5332" s="6" t="s">
        <v>18437</v>
      </c>
      <c r="N5332" s="6" t="str">
        <f>IF(COUNTIF($A$2:A5332,A5332)&gt;1,"DUP","OK")</f>
        <v>OK</v>
      </c>
      <c r="O5332" s="6" t="str">
        <f t="shared" si="250"/>
        <v>ORD26000840</v>
      </c>
      <c r="P5332" s="6" t="str">
        <f t="shared" si="251"/>
        <v>Oct-Due</v>
      </c>
      <c r="Q5332" s="6"/>
      <c r="R5332" s="9"/>
      <c r="S5332" s="8"/>
      <c r="T5332" s="8"/>
      <c r="U5332" s="8"/>
      <c r="V5332" s="8"/>
      <c r="W5332" s="8"/>
      <c r="X5332" s="6"/>
      <c r="Y5332" s="6"/>
    </row>
    <row r="5333" spans="1:25" x14ac:dyDescent="0.3">
      <c r="A5333" s="6" t="s">
        <v>18466</v>
      </c>
      <c r="B5333" s="6"/>
      <c r="C5333" s="6" t="s">
        <v>1744</v>
      </c>
      <c r="D5333" s="6" t="str">
        <f t="shared" si="249"/>
        <v>ORD26000855</v>
      </c>
      <c r="E5333" s="10">
        <v>46294</v>
      </c>
      <c r="F5333" s="6" t="s">
        <v>12294</v>
      </c>
      <c r="G5333" s="6" t="s">
        <v>18</v>
      </c>
      <c r="H5333" s="8">
        <v>4999</v>
      </c>
      <c r="I5333" s="8">
        <v>15</v>
      </c>
      <c r="J5333" s="8">
        <v>2.7</v>
      </c>
      <c r="K5333" s="8">
        <v>4981.3</v>
      </c>
      <c r="L5333" s="10">
        <v>46296</v>
      </c>
      <c r="M5333" s="6" t="s">
        <v>18437</v>
      </c>
      <c r="N5333" s="6" t="str">
        <f>IF(COUNTIF($A$2:A5333,A5333)&gt;1,"DUP","OK")</f>
        <v>OK</v>
      </c>
      <c r="O5333" s="6" t="str">
        <f t="shared" si="250"/>
        <v>ORD26000855</v>
      </c>
      <c r="P5333" s="6" t="str">
        <f t="shared" si="251"/>
        <v>Oct-Due</v>
      </c>
      <c r="Q5333" s="6"/>
      <c r="R5333" s="9"/>
      <c r="S5333" s="8"/>
      <c r="T5333" s="8"/>
      <c r="U5333" s="8"/>
      <c r="V5333" s="8"/>
      <c r="W5333" s="8"/>
      <c r="X5333" s="6"/>
      <c r="Y5333" s="6"/>
    </row>
    <row r="5334" spans="1:25" x14ac:dyDescent="0.3">
      <c r="A5334" s="6" t="s">
        <v>18467</v>
      </c>
      <c r="B5334" s="6"/>
      <c r="C5334" s="6" t="s">
        <v>1826</v>
      </c>
      <c r="D5334" s="6" t="str">
        <f t="shared" si="249"/>
        <v>ORD26000896</v>
      </c>
      <c r="E5334" s="10">
        <v>46294</v>
      </c>
      <c r="F5334" s="6" t="s">
        <v>12294</v>
      </c>
      <c r="G5334" s="6" t="s">
        <v>27</v>
      </c>
      <c r="H5334" s="8">
        <v>349</v>
      </c>
      <c r="I5334" s="8">
        <v>6.28</v>
      </c>
      <c r="J5334" s="8">
        <v>1.1299999999999999</v>
      </c>
      <c r="K5334" s="8">
        <v>341.59</v>
      </c>
      <c r="L5334" s="10">
        <v>46296</v>
      </c>
      <c r="M5334" s="6" t="s">
        <v>18437</v>
      </c>
      <c r="N5334" s="6" t="str">
        <f>IF(COUNTIF($A$2:A5334,A5334)&gt;1,"DUP","OK")</f>
        <v>OK</v>
      </c>
      <c r="O5334" s="6" t="str">
        <f t="shared" si="250"/>
        <v>ORD26000896</v>
      </c>
      <c r="P5334" s="6" t="str">
        <f t="shared" si="251"/>
        <v>Oct-Due</v>
      </c>
      <c r="Q5334" s="6"/>
      <c r="R5334" s="9"/>
      <c r="S5334" s="8"/>
      <c r="T5334" s="8"/>
      <c r="U5334" s="8"/>
      <c r="V5334" s="8"/>
      <c r="W5334" s="8"/>
      <c r="X5334" s="6"/>
      <c r="Y5334" s="6"/>
    </row>
    <row r="5335" spans="1:25" x14ac:dyDescent="0.3">
      <c r="A5335" s="6" t="s">
        <v>18468</v>
      </c>
      <c r="B5335" s="6"/>
      <c r="C5335" s="6" t="s">
        <v>1899</v>
      </c>
      <c r="D5335" s="6" t="str">
        <f t="shared" si="249"/>
        <v>ORD26000933</v>
      </c>
      <c r="E5335" s="10">
        <v>46294</v>
      </c>
      <c r="F5335" s="6" t="s">
        <v>12294</v>
      </c>
      <c r="G5335" s="6" t="s">
        <v>27</v>
      </c>
      <c r="H5335" s="8">
        <v>948</v>
      </c>
      <c r="I5335" s="8">
        <v>17.059999999999999</v>
      </c>
      <c r="J5335" s="8">
        <v>3.07</v>
      </c>
      <c r="K5335" s="8">
        <v>927.87</v>
      </c>
      <c r="L5335" s="10">
        <v>46296</v>
      </c>
      <c r="M5335" s="6" t="s">
        <v>18437</v>
      </c>
      <c r="N5335" s="6" t="str">
        <f>IF(COUNTIF($A$2:A5335,A5335)&gt;1,"DUP","OK")</f>
        <v>OK</v>
      </c>
      <c r="O5335" s="6" t="str">
        <f t="shared" si="250"/>
        <v>ORD26000933</v>
      </c>
      <c r="P5335" s="6" t="str">
        <f t="shared" si="251"/>
        <v>Oct-Due</v>
      </c>
      <c r="Q5335" s="6"/>
      <c r="R5335" s="9"/>
      <c r="S5335" s="8"/>
      <c r="T5335" s="8"/>
      <c r="U5335" s="8"/>
      <c r="V5335" s="8"/>
      <c r="W5335" s="8"/>
      <c r="X5335" s="6"/>
      <c r="Y5335" s="6"/>
    </row>
    <row r="5336" spans="1:25" x14ac:dyDescent="0.3">
      <c r="A5336" s="6" t="s">
        <v>18469</v>
      </c>
      <c r="B5336" s="6"/>
      <c r="C5336" s="6" t="s">
        <v>1985</v>
      </c>
      <c r="D5336" s="6" t="str">
        <f t="shared" si="249"/>
        <v>ORD26000976</v>
      </c>
      <c r="E5336" s="10">
        <v>46294</v>
      </c>
      <c r="F5336" s="6" t="s">
        <v>12294</v>
      </c>
      <c r="G5336" s="6" t="s">
        <v>18</v>
      </c>
      <c r="H5336" s="8">
        <v>7999</v>
      </c>
      <c r="I5336" s="8">
        <v>24</v>
      </c>
      <c r="J5336" s="8">
        <v>4.32</v>
      </c>
      <c r="K5336" s="8">
        <v>7970.68</v>
      </c>
      <c r="L5336" s="10">
        <v>46296</v>
      </c>
      <c r="M5336" s="6" t="s">
        <v>18437</v>
      </c>
      <c r="N5336" s="6" t="str">
        <f>IF(COUNTIF($A$2:A5336,A5336)&gt;1,"DUP","OK")</f>
        <v>OK</v>
      </c>
      <c r="O5336" s="6" t="str">
        <f t="shared" si="250"/>
        <v>ORD26000976</v>
      </c>
      <c r="P5336" s="6" t="str">
        <f t="shared" si="251"/>
        <v>Oct-Due</v>
      </c>
      <c r="Q5336" s="6"/>
      <c r="R5336" s="9"/>
      <c r="S5336" s="8"/>
      <c r="T5336" s="8"/>
      <c r="U5336" s="8"/>
      <c r="V5336" s="8"/>
      <c r="W5336" s="8"/>
      <c r="X5336" s="6"/>
      <c r="Y5336" s="6"/>
    </row>
    <row r="5337" spans="1:25" x14ac:dyDescent="0.3">
      <c r="A5337" s="6" t="s">
        <v>18470</v>
      </c>
      <c r="B5337" s="6"/>
      <c r="C5337" s="6" t="s">
        <v>18471</v>
      </c>
      <c r="D5337" s="6" t="str">
        <f t="shared" si="249"/>
        <v>ORD26000984</v>
      </c>
      <c r="E5337" s="10">
        <v>46294</v>
      </c>
      <c r="F5337" s="6" t="s">
        <v>12294</v>
      </c>
      <c r="G5337" s="6" t="s">
        <v>27</v>
      </c>
      <c r="H5337" s="8">
        <v>1299</v>
      </c>
      <c r="I5337" s="8">
        <v>23.38</v>
      </c>
      <c r="J5337" s="8">
        <v>4.21</v>
      </c>
      <c r="K5337" s="8">
        <v>1271.4100000000001</v>
      </c>
      <c r="L5337" s="10">
        <v>46296</v>
      </c>
      <c r="M5337" s="6" t="s">
        <v>18437</v>
      </c>
      <c r="N5337" s="6" t="str">
        <f>IF(COUNTIF($A$2:A5337,A5337)&gt;1,"DUP","OK")</f>
        <v>OK</v>
      </c>
      <c r="O5337" s="6" t="str">
        <f t="shared" si="250"/>
        <v>ORD26000984</v>
      </c>
      <c r="P5337" s="6" t="str">
        <f t="shared" si="251"/>
        <v>Oct-Due</v>
      </c>
      <c r="Q5337" s="6"/>
      <c r="R5337" s="9"/>
      <c r="S5337" s="8"/>
      <c r="T5337" s="8"/>
      <c r="U5337" s="8"/>
      <c r="V5337" s="8"/>
      <c r="W5337" s="8"/>
      <c r="X5337" s="6"/>
      <c r="Y5337" s="6"/>
    </row>
    <row r="5338" spans="1:25" x14ac:dyDescent="0.3">
      <c r="A5338" s="6" t="s">
        <v>18472</v>
      </c>
      <c r="B5338" s="6"/>
      <c r="C5338" s="6" t="s">
        <v>2035</v>
      </c>
      <c r="D5338" s="6" t="str">
        <f t="shared" si="249"/>
        <v>ORD26001001</v>
      </c>
      <c r="E5338" s="10">
        <v>46294</v>
      </c>
      <c r="F5338" s="6" t="s">
        <v>12294</v>
      </c>
      <c r="G5338" s="6" t="s">
        <v>27</v>
      </c>
      <c r="H5338" s="8">
        <v>9498</v>
      </c>
      <c r="I5338" s="8">
        <v>151.97</v>
      </c>
      <c r="J5338" s="8">
        <v>27.35</v>
      </c>
      <c r="K5338" s="8">
        <v>9318.68</v>
      </c>
      <c r="L5338" s="10">
        <v>46296</v>
      </c>
      <c r="M5338" s="6" t="s">
        <v>18437</v>
      </c>
      <c r="N5338" s="6" t="str">
        <f>IF(COUNTIF($A$2:A5338,A5338)&gt;1,"DUP","OK")</f>
        <v>OK</v>
      </c>
      <c r="O5338" s="6" t="str">
        <f t="shared" si="250"/>
        <v>ORD26001001</v>
      </c>
      <c r="P5338" s="6" t="str">
        <f t="shared" si="251"/>
        <v>Oct-Due</v>
      </c>
      <c r="Q5338" s="6"/>
      <c r="R5338" s="9"/>
      <c r="S5338" s="8"/>
      <c r="T5338" s="8"/>
      <c r="U5338" s="8"/>
      <c r="V5338" s="8"/>
      <c r="W5338" s="8"/>
      <c r="X5338" s="6"/>
      <c r="Y5338" s="6"/>
    </row>
    <row r="5339" spans="1:25" x14ac:dyDescent="0.3">
      <c r="A5339" s="6" t="s">
        <v>18473</v>
      </c>
      <c r="B5339" s="6"/>
      <c r="C5339" s="6" t="s">
        <v>2039</v>
      </c>
      <c r="D5339" s="6" t="str">
        <f t="shared" si="249"/>
        <v>ORD26001003</v>
      </c>
      <c r="E5339" s="10">
        <v>46294</v>
      </c>
      <c r="F5339" s="6" t="s">
        <v>12294</v>
      </c>
      <c r="G5339" s="6" t="s">
        <v>18</v>
      </c>
      <c r="H5339" s="8">
        <v>2998</v>
      </c>
      <c r="I5339" s="8">
        <v>8.99</v>
      </c>
      <c r="J5339" s="8">
        <v>1.62</v>
      </c>
      <c r="K5339" s="8">
        <v>2987.39</v>
      </c>
      <c r="L5339" s="10">
        <v>46296</v>
      </c>
      <c r="M5339" s="6" t="s">
        <v>18437</v>
      </c>
      <c r="N5339" s="6" t="str">
        <f>IF(COUNTIF($A$2:A5339,A5339)&gt;1,"DUP","OK")</f>
        <v>OK</v>
      </c>
      <c r="O5339" s="6" t="str">
        <f t="shared" si="250"/>
        <v>ORD26001003</v>
      </c>
      <c r="P5339" s="6" t="str">
        <f t="shared" si="251"/>
        <v>Oct-Due</v>
      </c>
      <c r="Q5339" s="6"/>
      <c r="R5339" s="9"/>
      <c r="S5339" s="8"/>
      <c r="T5339" s="8"/>
      <c r="U5339" s="8"/>
      <c r="V5339" s="8"/>
      <c r="W5339" s="8"/>
      <c r="X5339" s="6"/>
      <c r="Y5339" s="6"/>
    </row>
    <row r="5340" spans="1:25" x14ac:dyDescent="0.3">
      <c r="A5340" s="6" t="s">
        <v>18474</v>
      </c>
      <c r="B5340" s="6"/>
      <c r="C5340" s="6" t="s">
        <v>2071</v>
      </c>
      <c r="D5340" s="6" t="str">
        <f t="shared" si="249"/>
        <v>ORD26001019</v>
      </c>
      <c r="E5340" s="10">
        <v>46294</v>
      </c>
      <c r="F5340" s="6" t="s">
        <v>12294</v>
      </c>
      <c r="G5340" s="6" t="s">
        <v>18</v>
      </c>
      <c r="H5340" s="8">
        <v>698</v>
      </c>
      <c r="I5340" s="8">
        <v>0</v>
      </c>
      <c r="J5340" s="8">
        <v>0</v>
      </c>
      <c r="K5340" s="8">
        <v>698</v>
      </c>
      <c r="L5340" s="10">
        <v>46296</v>
      </c>
      <c r="M5340" s="6" t="s">
        <v>18437</v>
      </c>
      <c r="N5340" s="6" t="str">
        <f>IF(COUNTIF($A$2:A5340,A5340)&gt;1,"DUP","OK")</f>
        <v>OK</v>
      </c>
      <c r="O5340" s="6" t="str">
        <f t="shared" si="250"/>
        <v>ORD26001019</v>
      </c>
      <c r="P5340" s="6" t="str">
        <f t="shared" si="251"/>
        <v>Oct-Due</v>
      </c>
      <c r="Q5340" s="6"/>
      <c r="R5340" s="9"/>
      <c r="S5340" s="8"/>
      <c r="T5340" s="8"/>
      <c r="U5340" s="8"/>
      <c r="V5340" s="8"/>
      <c r="W5340" s="8"/>
      <c r="X5340" s="6"/>
      <c r="Y5340" s="6"/>
    </row>
    <row r="5341" spans="1:25" x14ac:dyDescent="0.3">
      <c r="A5341" s="6" t="s">
        <v>18475</v>
      </c>
      <c r="B5341" s="6"/>
      <c r="C5341" s="6" t="s">
        <v>2213</v>
      </c>
      <c r="D5341" s="6" t="str">
        <f t="shared" si="249"/>
        <v>ORD26001090</v>
      </c>
      <c r="E5341" s="10">
        <v>46294</v>
      </c>
      <c r="F5341" s="6" t="s">
        <v>12294</v>
      </c>
      <c r="G5341" s="6" t="s">
        <v>27</v>
      </c>
      <c r="H5341" s="8">
        <v>3297</v>
      </c>
      <c r="I5341" s="8">
        <v>52.75</v>
      </c>
      <c r="J5341" s="8">
        <v>9.5</v>
      </c>
      <c r="K5341" s="8">
        <v>3234.75</v>
      </c>
      <c r="L5341" s="10">
        <v>46296</v>
      </c>
      <c r="M5341" s="6" t="s">
        <v>18437</v>
      </c>
      <c r="N5341" s="6" t="str">
        <f>IF(COUNTIF($A$2:A5341,A5341)&gt;1,"DUP","OK")</f>
        <v>OK</v>
      </c>
      <c r="O5341" s="6" t="str">
        <f t="shared" si="250"/>
        <v>ORD26001090</v>
      </c>
      <c r="P5341" s="6" t="str">
        <f t="shared" si="251"/>
        <v>Oct-Due</v>
      </c>
      <c r="Q5341" s="6"/>
      <c r="R5341" s="9"/>
      <c r="S5341" s="8"/>
      <c r="T5341" s="8"/>
      <c r="U5341" s="8"/>
      <c r="V5341" s="8"/>
      <c r="W5341" s="8"/>
      <c r="X5341" s="6"/>
      <c r="Y5341" s="6"/>
    </row>
    <row r="5342" spans="1:25" x14ac:dyDescent="0.3">
      <c r="A5342" s="6" t="s">
        <v>18476</v>
      </c>
      <c r="B5342" s="6"/>
      <c r="C5342" s="6" t="s">
        <v>2217</v>
      </c>
      <c r="D5342" s="6" t="str">
        <f t="shared" si="249"/>
        <v>ORD26001092</v>
      </c>
      <c r="E5342" s="10">
        <v>46294</v>
      </c>
      <c r="F5342" s="6" t="s">
        <v>12294</v>
      </c>
      <c r="G5342" s="6" t="s">
        <v>18</v>
      </c>
      <c r="H5342" s="8">
        <v>1799</v>
      </c>
      <c r="I5342" s="8">
        <v>0</v>
      </c>
      <c r="J5342" s="8">
        <v>0</v>
      </c>
      <c r="K5342" s="8">
        <v>1799</v>
      </c>
      <c r="L5342" s="10">
        <v>46296</v>
      </c>
      <c r="M5342" s="6" t="s">
        <v>18437</v>
      </c>
      <c r="N5342" s="6" t="str">
        <f>IF(COUNTIF($A$2:A5342,A5342)&gt;1,"DUP","OK")</f>
        <v>OK</v>
      </c>
      <c r="O5342" s="6" t="str">
        <f t="shared" si="250"/>
        <v>ORD26001092</v>
      </c>
      <c r="P5342" s="6" t="str">
        <f t="shared" si="251"/>
        <v>Oct-Due</v>
      </c>
      <c r="Q5342" s="6"/>
      <c r="R5342" s="9"/>
      <c r="S5342" s="8"/>
      <c r="T5342" s="8"/>
      <c r="U5342" s="8"/>
      <c r="V5342" s="8"/>
      <c r="W5342" s="8"/>
      <c r="X5342" s="6"/>
      <c r="Y5342" s="6"/>
    </row>
    <row r="5343" spans="1:25" x14ac:dyDescent="0.3">
      <c r="A5343" s="6" t="s">
        <v>18477</v>
      </c>
      <c r="B5343" s="6"/>
      <c r="C5343" s="6" t="s">
        <v>2227</v>
      </c>
      <c r="D5343" s="6" t="str">
        <f t="shared" si="249"/>
        <v>ORD26001097</v>
      </c>
      <c r="E5343" s="10">
        <v>46294</v>
      </c>
      <c r="F5343" s="6" t="s">
        <v>12294</v>
      </c>
      <c r="G5343" s="6" t="s">
        <v>18</v>
      </c>
      <c r="H5343" s="8">
        <v>349</v>
      </c>
      <c r="I5343" s="8">
        <v>0</v>
      </c>
      <c r="J5343" s="8">
        <v>0</v>
      </c>
      <c r="K5343" s="8">
        <v>349</v>
      </c>
      <c r="L5343" s="10">
        <v>46296</v>
      </c>
      <c r="M5343" s="6" t="s">
        <v>18437</v>
      </c>
      <c r="N5343" s="6" t="str">
        <f>IF(COUNTIF($A$2:A5343,A5343)&gt;1,"DUP","OK")</f>
        <v>OK</v>
      </c>
      <c r="O5343" s="6" t="str">
        <f t="shared" si="250"/>
        <v>ORD26001097</v>
      </c>
      <c r="P5343" s="6" t="str">
        <f t="shared" si="251"/>
        <v>Oct-Due</v>
      </c>
      <c r="Q5343" s="6"/>
      <c r="R5343" s="9"/>
      <c r="S5343" s="8"/>
      <c r="T5343" s="8"/>
      <c r="U5343" s="8"/>
      <c r="V5343" s="8"/>
      <c r="W5343" s="8"/>
      <c r="X5343" s="6"/>
      <c r="Y5343" s="6"/>
    </row>
    <row r="5344" spans="1:25" x14ac:dyDescent="0.3">
      <c r="A5344" s="6" t="s">
        <v>18478</v>
      </c>
      <c r="B5344" s="6"/>
      <c r="C5344" s="6" t="s">
        <v>2254</v>
      </c>
      <c r="D5344" s="6" t="str">
        <f t="shared" si="249"/>
        <v>ORD26001111</v>
      </c>
      <c r="E5344" s="10">
        <v>46294</v>
      </c>
      <c r="F5344" s="6" t="s">
        <v>12294</v>
      </c>
      <c r="G5344" s="6" t="s">
        <v>54</v>
      </c>
      <c r="H5344" s="8">
        <v>2298</v>
      </c>
      <c r="I5344" s="8">
        <v>39.07</v>
      </c>
      <c r="J5344" s="8">
        <v>7.03</v>
      </c>
      <c r="K5344" s="8">
        <v>2251.9</v>
      </c>
      <c r="L5344" s="10">
        <v>46296</v>
      </c>
      <c r="M5344" s="6" t="s">
        <v>18437</v>
      </c>
      <c r="N5344" s="6" t="str">
        <f>IF(COUNTIF($A$2:A5344,A5344)&gt;1,"DUP","OK")</f>
        <v>OK</v>
      </c>
      <c r="O5344" s="6" t="str">
        <f t="shared" si="250"/>
        <v>ORD26001111</v>
      </c>
      <c r="P5344" s="6" t="str">
        <f t="shared" si="251"/>
        <v>Oct-Due</v>
      </c>
      <c r="Q5344" s="6"/>
      <c r="R5344" s="9"/>
      <c r="S5344" s="8"/>
      <c r="T5344" s="8"/>
      <c r="U5344" s="8"/>
      <c r="V5344" s="8"/>
      <c r="W5344" s="8"/>
      <c r="X5344" s="6"/>
      <c r="Y5344" s="6"/>
    </row>
    <row r="5345" spans="1:25" x14ac:dyDescent="0.3">
      <c r="A5345" s="6" t="s">
        <v>18479</v>
      </c>
      <c r="B5345" s="6"/>
      <c r="C5345" s="6" t="s">
        <v>2318</v>
      </c>
      <c r="D5345" s="6" t="str">
        <f t="shared" si="249"/>
        <v>ORD26001143</v>
      </c>
      <c r="E5345" s="10">
        <v>46294</v>
      </c>
      <c r="F5345" s="6" t="s">
        <v>12294</v>
      </c>
      <c r="G5345" s="6" t="s">
        <v>18</v>
      </c>
      <c r="H5345" s="8">
        <v>799</v>
      </c>
      <c r="I5345" s="8">
        <v>0</v>
      </c>
      <c r="J5345" s="8">
        <v>0</v>
      </c>
      <c r="K5345" s="8">
        <v>799</v>
      </c>
      <c r="L5345" s="10">
        <v>46296</v>
      </c>
      <c r="M5345" s="6" t="s">
        <v>18437</v>
      </c>
      <c r="N5345" s="6" t="str">
        <f>IF(COUNTIF($A$2:A5345,A5345)&gt;1,"DUP","OK")</f>
        <v>OK</v>
      </c>
      <c r="O5345" s="6" t="str">
        <f t="shared" si="250"/>
        <v>ORD26001143</v>
      </c>
      <c r="P5345" s="6" t="str">
        <f t="shared" si="251"/>
        <v>Oct-Due</v>
      </c>
      <c r="Q5345" s="6"/>
      <c r="R5345" s="9"/>
      <c r="S5345" s="8"/>
      <c r="T5345" s="8"/>
      <c r="U5345" s="8"/>
      <c r="V5345" s="8"/>
      <c r="W5345" s="8"/>
      <c r="X5345" s="6"/>
      <c r="Y5345" s="6"/>
    </row>
    <row r="5346" spans="1:25" x14ac:dyDescent="0.3">
      <c r="A5346" s="6" t="s">
        <v>18480</v>
      </c>
      <c r="B5346" s="6"/>
      <c r="C5346" s="6" t="s">
        <v>2358</v>
      </c>
      <c r="D5346" s="6" t="str">
        <f t="shared" si="249"/>
        <v>ORD26001163</v>
      </c>
      <c r="E5346" s="10">
        <v>46294</v>
      </c>
      <c r="F5346" s="6" t="s">
        <v>12294</v>
      </c>
      <c r="G5346" s="6" t="s">
        <v>54</v>
      </c>
      <c r="H5346" s="8">
        <v>299</v>
      </c>
      <c r="I5346" s="8">
        <v>5.68</v>
      </c>
      <c r="J5346" s="8">
        <v>1.02</v>
      </c>
      <c r="K5346" s="8">
        <v>292.3</v>
      </c>
      <c r="L5346" s="10">
        <v>46296</v>
      </c>
      <c r="M5346" s="6" t="s">
        <v>18437</v>
      </c>
      <c r="N5346" s="6" t="str">
        <f>IF(COUNTIF($A$2:A5346,A5346)&gt;1,"DUP","OK")</f>
        <v>OK</v>
      </c>
      <c r="O5346" s="6" t="str">
        <f t="shared" si="250"/>
        <v>ORD26001163</v>
      </c>
      <c r="P5346" s="6" t="str">
        <f t="shared" si="251"/>
        <v>Oct-Due</v>
      </c>
      <c r="Q5346" s="6"/>
      <c r="R5346" s="9"/>
      <c r="S5346" s="8"/>
      <c r="T5346" s="8"/>
      <c r="U5346" s="8"/>
      <c r="V5346" s="8"/>
      <c r="W5346" s="8"/>
      <c r="X5346" s="6"/>
      <c r="Y5346" s="6"/>
    </row>
    <row r="5347" spans="1:25" x14ac:dyDescent="0.3">
      <c r="A5347" s="6" t="s">
        <v>18481</v>
      </c>
      <c r="B5347" s="6"/>
      <c r="C5347" s="6" t="s">
        <v>2457</v>
      </c>
      <c r="D5347" s="6" t="str">
        <f t="shared" si="249"/>
        <v>ORD26001213</v>
      </c>
      <c r="E5347" s="10">
        <v>46294</v>
      </c>
      <c r="F5347" s="6" t="s">
        <v>12294</v>
      </c>
      <c r="G5347" s="6" t="s">
        <v>18</v>
      </c>
      <c r="H5347" s="8">
        <v>9798</v>
      </c>
      <c r="I5347" s="8">
        <v>29.39</v>
      </c>
      <c r="J5347" s="8">
        <v>5.29</v>
      </c>
      <c r="K5347" s="8">
        <v>9763.32</v>
      </c>
      <c r="L5347" s="10">
        <v>46296</v>
      </c>
      <c r="M5347" s="6" t="s">
        <v>18437</v>
      </c>
      <c r="N5347" s="6" t="str">
        <f>IF(COUNTIF($A$2:A5347,A5347)&gt;1,"DUP","OK")</f>
        <v>OK</v>
      </c>
      <c r="O5347" s="6" t="str">
        <f t="shared" si="250"/>
        <v>ORD26001213</v>
      </c>
      <c r="P5347" s="6" t="str">
        <f t="shared" si="251"/>
        <v>Oct-Due</v>
      </c>
      <c r="Q5347" s="6"/>
      <c r="R5347" s="9"/>
      <c r="S5347" s="8"/>
      <c r="T5347" s="8"/>
      <c r="U5347" s="8"/>
      <c r="V5347" s="8"/>
      <c r="W5347" s="8"/>
      <c r="X5347" s="6"/>
      <c r="Y5347" s="6"/>
    </row>
    <row r="5348" spans="1:25" x14ac:dyDescent="0.3">
      <c r="A5348" s="6" t="s">
        <v>18482</v>
      </c>
      <c r="B5348" s="6"/>
      <c r="C5348" s="6" t="s">
        <v>2463</v>
      </c>
      <c r="D5348" s="6" t="str">
        <f t="shared" si="249"/>
        <v>ORD26001216</v>
      </c>
      <c r="E5348" s="10">
        <v>46294</v>
      </c>
      <c r="F5348" s="6" t="s">
        <v>12294</v>
      </c>
      <c r="G5348" s="6" t="s">
        <v>27</v>
      </c>
      <c r="H5348" s="8">
        <v>3298</v>
      </c>
      <c r="I5348" s="8">
        <v>52.77</v>
      </c>
      <c r="J5348" s="8">
        <v>9.5</v>
      </c>
      <c r="K5348" s="8">
        <v>3235.73</v>
      </c>
      <c r="L5348" s="10">
        <v>46296</v>
      </c>
      <c r="M5348" s="6" t="s">
        <v>18437</v>
      </c>
      <c r="N5348" s="6" t="str">
        <f>IF(COUNTIF($A$2:A5348,A5348)&gt;1,"DUP","OK")</f>
        <v>OK</v>
      </c>
      <c r="O5348" s="6" t="str">
        <f t="shared" si="250"/>
        <v>ORD26001216</v>
      </c>
      <c r="P5348" s="6" t="str">
        <f t="shared" si="251"/>
        <v>Oct-Due</v>
      </c>
      <c r="Q5348" s="6"/>
      <c r="R5348" s="9"/>
      <c r="S5348" s="8"/>
      <c r="T5348" s="8"/>
      <c r="U5348" s="8"/>
      <c r="V5348" s="8"/>
      <c r="W5348" s="8"/>
      <c r="X5348" s="6"/>
      <c r="Y5348" s="6"/>
    </row>
    <row r="5349" spans="1:25" x14ac:dyDescent="0.3">
      <c r="A5349" s="6" t="s">
        <v>18483</v>
      </c>
      <c r="B5349" s="6"/>
      <c r="C5349" s="6" t="s">
        <v>2477</v>
      </c>
      <c r="D5349" s="6" t="str">
        <f t="shared" si="249"/>
        <v>ORD26001223</v>
      </c>
      <c r="E5349" s="10">
        <v>46294</v>
      </c>
      <c r="F5349" s="6" t="s">
        <v>12294</v>
      </c>
      <c r="G5349" s="6" t="s">
        <v>27</v>
      </c>
      <c r="H5349" s="8">
        <v>3298</v>
      </c>
      <c r="I5349" s="8">
        <v>52.77</v>
      </c>
      <c r="J5349" s="8">
        <v>9.5</v>
      </c>
      <c r="K5349" s="8">
        <v>3235.73</v>
      </c>
      <c r="L5349" s="10">
        <v>46296</v>
      </c>
      <c r="M5349" s="6" t="s">
        <v>18437</v>
      </c>
      <c r="N5349" s="6" t="str">
        <f>IF(COUNTIF($A$2:A5349,A5349)&gt;1,"DUP","OK")</f>
        <v>OK</v>
      </c>
      <c r="O5349" s="6" t="str">
        <f t="shared" si="250"/>
        <v>ORD26001223</v>
      </c>
      <c r="P5349" s="6" t="str">
        <f t="shared" si="251"/>
        <v>Oct-Due</v>
      </c>
      <c r="Q5349" s="6"/>
      <c r="R5349" s="9"/>
      <c r="S5349" s="8"/>
      <c r="T5349" s="8"/>
      <c r="U5349" s="8"/>
      <c r="V5349" s="8"/>
      <c r="W5349" s="8"/>
      <c r="X5349" s="6"/>
      <c r="Y5349" s="6"/>
    </row>
    <row r="5350" spans="1:25" x14ac:dyDescent="0.3">
      <c r="A5350" s="6" t="s">
        <v>18484</v>
      </c>
      <c r="B5350" s="6"/>
      <c r="C5350" s="6" t="s">
        <v>2569</v>
      </c>
      <c r="D5350" s="6" t="str">
        <f t="shared" si="249"/>
        <v>ORD26001269</v>
      </c>
      <c r="E5350" s="10">
        <v>46294</v>
      </c>
      <c r="F5350" s="6" t="s">
        <v>12294</v>
      </c>
      <c r="G5350" s="6" t="s">
        <v>43</v>
      </c>
      <c r="H5350" s="8">
        <v>4847</v>
      </c>
      <c r="I5350" s="8">
        <v>58.16</v>
      </c>
      <c r="J5350" s="8">
        <v>10.47</v>
      </c>
      <c r="K5350" s="8">
        <v>4778.37</v>
      </c>
      <c r="L5350" s="10">
        <v>46296</v>
      </c>
      <c r="M5350" s="6" t="s">
        <v>18437</v>
      </c>
      <c r="N5350" s="6" t="str">
        <f>IF(COUNTIF($A$2:A5350,A5350)&gt;1,"DUP","OK")</f>
        <v>OK</v>
      </c>
      <c r="O5350" s="6" t="str">
        <f t="shared" si="250"/>
        <v>ORD26001269</v>
      </c>
      <c r="P5350" s="6" t="str">
        <f t="shared" si="251"/>
        <v>Oct-Due</v>
      </c>
      <c r="Q5350" s="6"/>
      <c r="R5350" s="9"/>
      <c r="S5350" s="8"/>
      <c r="T5350" s="8"/>
      <c r="U5350" s="8"/>
      <c r="V5350" s="8"/>
      <c r="W5350" s="8"/>
      <c r="X5350" s="6"/>
      <c r="Y5350" s="6"/>
    </row>
    <row r="5351" spans="1:25" x14ac:dyDescent="0.3">
      <c r="A5351" s="6" t="s">
        <v>18485</v>
      </c>
      <c r="B5351" s="6"/>
      <c r="C5351" s="6" t="s">
        <v>2615</v>
      </c>
      <c r="D5351" s="6" t="str">
        <f t="shared" si="249"/>
        <v>ORD26001292</v>
      </c>
      <c r="E5351" s="10">
        <v>46294</v>
      </c>
      <c r="F5351" s="6" t="s">
        <v>12294</v>
      </c>
      <c r="G5351" s="6" t="s">
        <v>54</v>
      </c>
      <c r="H5351" s="8">
        <v>2848</v>
      </c>
      <c r="I5351" s="8">
        <v>48.42</v>
      </c>
      <c r="J5351" s="8">
        <v>8.7200000000000006</v>
      </c>
      <c r="K5351" s="8">
        <v>2790.86</v>
      </c>
      <c r="L5351" s="10">
        <v>46296</v>
      </c>
      <c r="M5351" s="6" t="s">
        <v>18437</v>
      </c>
      <c r="N5351" s="6" t="str">
        <f>IF(COUNTIF($A$2:A5351,A5351)&gt;1,"DUP","OK")</f>
        <v>OK</v>
      </c>
      <c r="O5351" s="6" t="str">
        <f t="shared" si="250"/>
        <v>ORD26001292</v>
      </c>
      <c r="P5351" s="6" t="str">
        <f t="shared" si="251"/>
        <v>Oct-Due</v>
      </c>
      <c r="Q5351" s="6"/>
      <c r="R5351" s="9"/>
      <c r="S5351" s="8"/>
      <c r="T5351" s="8"/>
      <c r="U5351" s="8"/>
      <c r="V5351" s="8"/>
      <c r="W5351" s="8"/>
      <c r="X5351" s="6"/>
      <c r="Y5351" s="6"/>
    </row>
    <row r="5352" spans="1:25" x14ac:dyDescent="0.3">
      <c r="A5352" s="6" t="s">
        <v>18486</v>
      </c>
      <c r="B5352" s="6"/>
      <c r="C5352" s="6" t="s">
        <v>18487</v>
      </c>
      <c r="D5352" s="6" t="str">
        <f t="shared" si="249"/>
        <v>ORD26001297</v>
      </c>
      <c r="E5352" s="10">
        <v>46294</v>
      </c>
      <c r="F5352" s="6" t="s">
        <v>12294</v>
      </c>
      <c r="G5352" s="6" t="s">
        <v>18</v>
      </c>
      <c r="H5352" s="8">
        <v>5498</v>
      </c>
      <c r="I5352" s="8">
        <v>16.489999999999998</v>
      </c>
      <c r="J5352" s="8">
        <v>2.97</v>
      </c>
      <c r="K5352" s="8">
        <v>5478.54</v>
      </c>
      <c r="L5352" s="10">
        <v>46296</v>
      </c>
      <c r="M5352" s="6" t="s">
        <v>18437</v>
      </c>
      <c r="N5352" s="6" t="str">
        <f>IF(COUNTIF($A$2:A5352,A5352)&gt;1,"DUP","OK")</f>
        <v>OK</v>
      </c>
      <c r="O5352" s="6" t="str">
        <f t="shared" si="250"/>
        <v>ORD26001297</v>
      </c>
      <c r="P5352" s="6" t="str">
        <f t="shared" si="251"/>
        <v>Oct-Due</v>
      </c>
      <c r="Q5352" s="6"/>
      <c r="R5352" s="9"/>
      <c r="S5352" s="8"/>
      <c r="T5352" s="8"/>
      <c r="U5352" s="8"/>
      <c r="V5352" s="8"/>
      <c r="W5352" s="8"/>
      <c r="X5352" s="6"/>
      <c r="Y5352" s="6"/>
    </row>
    <row r="5353" spans="1:25" x14ac:dyDescent="0.3">
      <c r="A5353" s="6" t="s">
        <v>18488</v>
      </c>
      <c r="B5353" s="6"/>
      <c r="C5353" s="6" t="s">
        <v>2653</v>
      </c>
      <c r="D5353" s="6" t="str">
        <f t="shared" si="249"/>
        <v>ORD26001311</v>
      </c>
      <c r="E5353" s="10">
        <v>46294</v>
      </c>
      <c r="F5353" s="6" t="s">
        <v>12294</v>
      </c>
      <c r="G5353" s="6" t="s">
        <v>54</v>
      </c>
      <c r="H5353" s="8">
        <v>3848</v>
      </c>
      <c r="I5353" s="8">
        <v>92.35</v>
      </c>
      <c r="J5353" s="8">
        <v>16.62</v>
      </c>
      <c r="K5353" s="8">
        <v>3739.03</v>
      </c>
      <c r="L5353" s="10">
        <v>46296</v>
      </c>
      <c r="M5353" s="6" t="s">
        <v>18437</v>
      </c>
      <c r="N5353" s="6" t="str">
        <f>IF(COUNTIF($A$2:A5353,A5353)&gt;1,"DUP","OK")</f>
        <v>OK</v>
      </c>
      <c r="O5353" s="6" t="str">
        <f t="shared" si="250"/>
        <v>ORD26001311</v>
      </c>
      <c r="P5353" s="6" t="str">
        <f t="shared" si="251"/>
        <v>Oct-Due</v>
      </c>
      <c r="Q5353" s="6"/>
      <c r="R5353" s="9"/>
      <c r="S5353" s="8"/>
      <c r="T5353" s="8"/>
      <c r="U5353" s="8"/>
      <c r="V5353" s="8"/>
      <c r="W5353" s="8"/>
      <c r="X5353" s="6"/>
      <c r="Y5353" s="6"/>
    </row>
    <row r="5354" spans="1:25" x14ac:dyDescent="0.3">
      <c r="A5354" s="6" t="s">
        <v>18489</v>
      </c>
      <c r="B5354" s="6"/>
      <c r="C5354" s="6" t="s">
        <v>2759</v>
      </c>
      <c r="D5354" s="6" t="str">
        <f t="shared" si="249"/>
        <v>ORD26001364</v>
      </c>
      <c r="E5354" s="10">
        <v>46294</v>
      </c>
      <c r="F5354" s="6" t="s">
        <v>12294</v>
      </c>
      <c r="G5354" s="6" t="s">
        <v>27</v>
      </c>
      <c r="H5354" s="8">
        <v>4999</v>
      </c>
      <c r="I5354" s="8">
        <v>79.98</v>
      </c>
      <c r="J5354" s="8">
        <v>14.4</v>
      </c>
      <c r="K5354" s="8">
        <v>4904.62</v>
      </c>
      <c r="L5354" s="10">
        <v>46296</v>
      </c>
      <c r="M5354" s="6" t="s">
        <v>18437</v>
      </c>
      <c r="N5354" s="6" t="str">
        <f>IF(COUNTIF($A$2:A5354,A5354)&gt;1,"DUP","OK")</f>
        <v>OK</v>
      </c>
      <c r="O5354" s="6" t="str">
        <f t="shared" si="250"/>
        <v>ORD26001364</v>
      </c>
      <c r="P5354" s="6" t="str">
        <f t="shared" si="251"/>
        <v>Oct-Due</v>
      </c>
      <c r="Q5354" s="6"/>
      <c r="R5354" s="9"/>
      <c r="S5354" s="8"/>
      <c r="T5354" s="8"/>
      <c r="U5354" s="8"/>
      <c r="V5354" s="8"/>
      <c r="W5354" s="8"/>
      <c r="X5354" s="6"/>
      <c r="Y5354" s="6"/>
    </row>
    <row r="5355" spans="1:25" x14ac:dyDescent="0.3">
      <c r="A5355" s="6" t="s">
        <v>18490</v>
      </c>
      <c r="B5355" s="6"/>
      <c r="C5355" s="6" t="s">
        <v>2883</v>
      </c>
      <c r="D5355" s="6" t="str">
        <f t="shared" si="249"/>
        <v>ORD26001427</v>
      </c>
      <c r="E5355" s="10">
        <v>46294</v>
      </c>
      <c r="F5355" s="6" t="s">
        <v>12294</v>
      </c>
      <c r="G5355" s="6" t="s">
        <v>18</v>
      </c>
      <c r="H5355" s="8">
        <v>5598</v>
      </c>
      <c r="I5355" s="8">
        <v>16.79</v>
      </c>
      <c r="J5355" s="8">
        <v>3.02</v>
      </c>
      <c r="K5355" s="8">
        <v>5578.19</v>
      </c>
      <c r="L5355" s="10">
        <v>46296</v>
      </c>
      <c r="M5355" s="6" t="s">
        <v>18437</v>
      </c>
      <c r="N5355" s="6" t="str">
        <f>IF(COUNTIF($A$2:A5355,A5355)&gt;1,"DUP","OK")</f>
        <v>OK</v>
      </c>
      <c r="O5355" s="6" t="str">
        <f t="shared" si="250"/>
        <v>ORD26001427</v>
      </c>
      <c r="P5355" s="6" t="str">
        <f t="shared" si="251"/>
        <v>Oct-Due</v>
      </c>
      <c r="Q5355" s="6"/>
      <c r="R5355" s="9"/>
      <c r="S5355" s="8"/>
      <c r="T5355" s="8"/>
      <c r="U5355" s="8"/>
      <c r="V5355" s="8"/>
      <c r="W5355" s="8"/>
      <c r="X5355" s="6"/>
      <c r="Y5355" s="6"/>
    </row>
    <row r="5356" spans="1:25" x14ac:dyDescent="0.3">
      <c r="A5356" s="6" t="s">
        <v>18491</v>
      </c>
      <c r="B5356" s="6"/>
      <c r="C5356" s="6" t="s">
        <v>3058</v>
      </c>
      <c r="D5356" s="6" t="str">
        <f t="shared" si="249"/>
        <v>ORD26001515</v>
      </c>
      <c r="E5356" s="10">
        <v>46294</v>
      </c>
      <c r="F5356" s="6" t="s">
        <v>12294</v>
      </c>
      <c r="G5356" s="6" t="s">
        <v>27</v>
      </c>
      <c r="H5356" s="8">
        <v>499</v>
      </c>
      <c r="I5356" s="8">
        <v>8.98</v>
      </c>
      <c r="J5356" s="8">
        <v>1.62</v>
      </c>
      <c r="K5356" s="8">
        <v>488.4</v>
      </c>
      <c r="L5356" s="10">
        <v>46296</v>
      </c>
      <c r="M5356" s="6" t="s">
        <v>18437</v>
      </c>
      <c r="N5356" s="6" t="str">
        <f>IF(COUNTIF($A$2:A5356,A5356)&gt;1,"DUP","OK")</f>
        <v>OK</v>
      </c>
      <c r="O5356" s="6" t="str">
        <f t="shared" si="250"/>
        <v>ORD26001515</v>
      </c>
      <c r="P5356" s="6" t="str">
        <f t="shared" si="251"/>
        <v>Oct-Due</v>
      </c>
      <c r="Q5356" s="6"/>
      <c r="R5356" s="9"/>
      <c r="S5356" s="8"/>
      <c r="T5356" s="8"/>
      <c r="U5356" s="8"/>
      <c r="V5356" s="8"/>
      <c r="W5356" s="8"/>
      <c r="X5356" s="6"/>
      <c r="Y5356" s="6"/>
    </row>
    <row r="5357" spans="1:25" x14ac:dyDescent="0.3">
      <c r="A5357" s="6" t="s">
        <v>18492</v>
      </c>
      <c r="B5357" s="6"/>
      <c r="C5357" s="6" t="s">
        <v>3193</v>
      </c>
      <c r="D5357" s="6" t="str">
        <f t="shared" si="249"/>
        <v>ORD26001584</v>
      </c>
      <c r="E5357" s="10">
        <v>46294</v>
      </c>
      <c r="F5357" s="6" t="s">
        <v>12294</v>
      </c>
      <c r="G5357" s="6" t="s">
        <v>54</v>
      </c>
      <c r="H5357" s="8">
        <v>9297</v>
      </c>
      <c r="I5357" s="8">
        <v>158.05000000000001</v>
      </c>
      <c r="J5357" s="8">
        <v>28.45</v>
      </c>
      <c r="K5357" s="8">
        <v>9110.5</v>
      </c>
      <c r="L5357" s="10">
        <v>46296</v>
      </c>
      <c r="M5357" s="6" t="s">
        <v>18437</v>
      </c>
      <c r="N5357" s="6" t="str">
        <f>IF(COUNTIF($A$2:A5357,A5357)&gt;1,"DUP","OK")</f>
        <v>OK</v>
      </c>
      <c r="O5357" s="6" t="str">
        <f t="shared" si="250"/>
        <v>ORD26001584</v>
      </c>
      <c r="P5357" s="6" t="str">
        <f t="shared" si="251"/>
        <v>Oct-Due</v>
      </c>
      <c r="Q5357" s="6"/>
      <c r="R5357" s="9"/>
      <c r="S5357" s="8"/>
      <c r="T5357" s="8"/>
      <c r="U5357" s="8"/>
      <c r="V5357" s="8"/>
      <c r="W5357" s="8"/>
      <c r="X5357" s="6"/>
      <c r="Y5357" s="6"/>
    </row>
    <row r="5358" spans="1:25" x14ac:dyDescent="0.3">
      <c r="A5358" s="6" t="s">
        <v>18493</v>
      </c>
      <c r="B5358" s="6"/>
      <c r="C5358" s="6" t="s">
        <v>3211</v>
      </c>
      <c r="D5358" s="6" t="str">
        <f t="shared" si="249"/>
        <v>ORD26001593</v>
      </c>
      <c r="E5358" s="10">
        <v>46294</v>
      </c>
      <c r="F5358" s="6" t="s">
        <v>12294</v>
      </c>
      <c r="G5358" s="6" t="s">
        <v>27</v>
      </c>
      <c r="H5358" s="8">
        <v>799</v>
      </c>
      <c r="I5358" s="8">
        <v>14.38</v>
      </c>
      <c r="J5358" s="8">
        <v>2.59</v>
      </c>
      <c r="K5358" s="8">
        <v>782.03</v>
      </c>
      <c r="L5358" s="10">
        <v>46296</v>
      </c>
      <c r="M5358" s="6" t="s">
        <v>18437</v>
      </c>
      <c r="N5358" s="6" t="str">
        <f>IF(COUNTIF($A$2:A5358,A5358)&gt;1,"DUP","OK")</f>
        <v>OK</v>
      </c>
      <c r="O5358" s="6" t="str">
        <f t="shared" si="250"/>
        <v>ORD26001593</v>
      </c>
      <c r="P5358" s="6" t="str">
        <f t="shared" si="251"/>
        <v>Oct-Due</v>
      </c>
      <c r="Q5358" s="6"/>
      <c r="R5358" s="9"/>
      <c r="S5358" s="8"/>
      <c r="T5358" s="8"/>
      <c r="U5358" s="8"/>
      <c r="V5358" s="8"/>
      <c r="W5358" s="8"/>
      <c r="X5358" s="6"/>
      <c r="Y5358" s="6"/>
    </row>
    <row r="5359" spans="1:25" x14ac:dyDescent="0.3">
      <c r="A5359" s="6" t="s">
        <v>18494</v>
      </c>
      <c r="B5359" s="6"/>
      <c r="C5359" s="6" t="s">
        <v>3231</v>
      </c>
      <c r="D5359" s="6" t="str">
        <f t="shared" si="249"/>
        <v>ORD26001603</v>
      </c>
      <c r="E5359" s="10">
        <v>46294</v>
      </c>
      <c r="F5359" s="6" t="s">
        <v>12294</v>
      </c>
      <c r="G5359" s="6" t="s">
        <v>18</v>
      </c>
      <c r="H5359" s="8">
        <v>5998</v>
      </c>
      <c r="I5359" s="8">
        <v>17.989999999999998</v>
      </c>
      <c r="J5359" s="8">
        <v>3.24</v>
      </c>
      <c r="K5359" s="8">
        <v>5976.77</v>
      </c>
      <c r="L5359" s="10">
        <v>46296</v>
      </c>
      <c r="M5359" s="6" t="s">
        <v>18437</v>
      </c>
      <c r="N5359" s="6" t="str">
        <f>IF(COUNTIF($A$2:A5359,A5359)&gt;1,"DUP","OK")</f>
        <v>OK</v>
      </c>
      <c r="O5359" s="6" t="str">
        <f t="shared" si="250"/>
        <v>ORD26001603</v>
      </c>
      <c r="P5359" s="6" t="str">
        <f t="shared" si="251"/>
        <v>Oct-Due</v>
      </c>
      <c r="Q5359" s="6"/>
      <c r="R5359" s="9"/>
      <c r="S5359" s="8"/>
      <c r="T5359" s="8"/>
      <c r="U5359" s="8"/>
      <c r="V5359" s="8"/>
      <c r="W5359" s="8"/>
      <c r="X5359" s="6"/>
      <c r="Y5359" s="6"/>
    </row>
    <row r="5360" spans="1:25" x14ac:dyDescent="0.3">
      <c r="A5360" s="6" t="s">
        <v>18495</v>
      </c>
      <c r="B5360" s="6"/>
      <c r="C5360" s="6" t="s">
        <v>3404</v>
      </c>
      <c r="D5360" s="6" t="str">
        <f t="shared" si="249"/>
        <v>ORD26001691</v>
      </c>
      <c r="E5360" s="10">
        <v>46294</v>
      </c>
      <c r="F5360" s="6" t="s">
        <v>12294</v>
      </c>
      <c r="G5360" s="6" t="s">
        <v>43</v>
      </c>
      <c r="H5360" s="8">
        <v>1499</v>
      </c>
      <c r="I5360" s="8">
        <v>22.49</v>
      </c>
      <c r="J5360" s="8">
        <v>4.05</v>
      </c>
      <c r="K5360" s="8">
        <v>1472.46</v>
      </c>
      <c r="L5360" s="10">
        <v>46296</v>
      </c>
      <c r="M5360" s="6" t="s">
        <v>18437</v>
      </c>
      <c r="N5360" s="6" t="str">
        <f>IF(COUNTIF($A$2:A5360,A5360)&gt;1,"DUP","OK")</f>
        <v>OK</v>
      </c>
      <c r="O5360" s="6" t="str">
        <f t="shared" si="250"/>
        <v>ORD26001691</v>
      </c>
      <c r="P5360" s="6" t="str">
        <f t="shared" si="251"/>
        <v>Oct-Due</v>
      </c>
      <c r="Q5360" s="6"/>
      <c r="R5360" s="9"/>
      <c r="S5360" s="8"/>
      <c r="T5360" s="8"/>
      <c r="U5360" s="8"/>
      <c r="V5360" s="8"/>
      <c r="W5360" s="8"/>
      <c r="X5360" s="6"/>
      <c r="Y5360" s="6"/>
    </row>
    <row r="5361" spans="1:25" x14ac:dyDescent="0.3">
      <c r="A5361" s="6" t="s">
        <v>18496</v>
      </c>
      <c r="B5361" s="6"/>
      <c r="C5361" s="6" t="s">
        <v>3419</v>
      </c>
      <c r="D5361" s="6" t="str">
        <f t="shared" si="249"/>
        <v>ORD26001699</v>
      </c>
      <c r="E5361" s="10">
        <v>46294</v>
      </c>
      <c r="F5361" s="6" t="s">
        <v>12294</v>
      </c>
      <c r="G5361" s="6" t="s">
        <v>27</v>
      </c>
      <c r="H5361" s="8">
        <v>2298</v>
      </c>
      <c r="I5361" s="8">
        <v>36.770000000000003</v>
      </c>
      <c r="J5361" s="8">
        <v>6.62</v>
      </c>
      <c r="K5361" s="8">
        <v>2254.61</v>
      </c>
      <c r="L5361" s="10">
        <v>46296</v>
      </c>
      <c r="M5361" s="6" t="s">
        <v>18437</v>
      </c>
      <c r="N5361" s="6" t="str">
        <f>IF(COUNTIF($A$2:A5361,A5361)&gt;1,"DUP","OK")</f>
        <v>OK</v>
      </c>
      <c r="O5361" s="6" t="str">
        <f t="shared" si="250"/>
        <v>ORD26001699</v>
      </c>
      <c r="P5361" s="6" t="str">
        <f t="shared" si="251"/>
        <v>Oct-Due</v>
      </c>
      <c r="Q5361" s="6"/>
      <c r="R5361" s="9"/>
      <c r="S5361" s="8"/>
      <c r="T5361" s="8"/>
      <c r="U5361" s="8"/>
      <c r="V5361" s="8"/>
      <c r="W5361" s="8"/>
      <c r="X5361" s="6"/>
      <c r="Y5361" s="6"/>
    </row>
    <row r="5362" spans="1:25" x14ac:dyDescent="0.3">
      <c r="A5362" s="6" t="s">
        <v>18497</v>
      </c>
      <c r="B5362" s="6"/>
      <c r="C5362" s="6" t="s">
        <v>3454</v>
      </c>
      <c r="D5362" s="6" t="str">
        <f t="shared" si="249"/>
        <v>ORD26001717</v>
      </c>
      <c r="E5362" s="10">
        <v>46294</v>
      </c>
      <c r="F5362" s="6" t="s">
        <v>12294</v>
      </c>
      <c r="G5362" s="6" t="s">
        <v>18</v>
      </c>
      <c r="H5362" s="8">
        <v>299</v>
      </c>
      <c r="I5362" s="8">
        <v>0</v>
      </c>
      <c r="J5362" s="8">
        <v>0</v>
      </c>
      <c r="K5362" s="8">
        <v>299</v>
      </c>
      <c r="L5362" s="10">
        <v>46296</v>
      </c>
      <c r="M5362" s="6" t="s">
        <v>18437</v>
      </c>
      <c r="N5362" s="6" t="str">
        <f>IF(COUNTIF($A$2:A5362,A5362)&gt;1,"DUP","OK")</f>
        <v>OK</v>
      </c>
      <c r="O5362" s="6" t="str">
        <f t="shared" si="250"/>
        <v>ORD26001717</v>
      </c>
      <c r="P5362" s="6" t="str">
        <f t="shared" si="251"/>
        <v>Oct-Due</v>
      </c>
      <c r="Q5362" s="6"/>
      <c r="R5362" s="9"/>
      <c r="S5362" s="8"/>
      <c r="T5362" s="8"/>
      <c r="U5362" s="8"/>
      <c r="V5362" s="8"/>
      <c r="W5362" s="8"/>
      <c r="X5362" s="6"/>
      <c r="Y5362" s="6"/>
    </row>
    <row r="5363" spans="1:25" x14ac:dyDescent="0.3">
      <c r="A5363" s="6" t="s">
        <v>18498</v>
      </c>
      <c r="B5363" s="6"/>
      <c r="C5363" s="6" t="s">
        <v>18499</v>
      </c>
      <c r="D5363" s="6" t="str">
        <f t="shared" si="249"/>
        <v>ORD26001746</v>
      </c>
      <c r="E5363" s="10">
        <v>46294</v>
      </c>
      <c r="F5363" s="6" t="s">
        <v>12294</v>
      </c>
      <c r="G5363" s="6" t="s">
        <v>27</v>
      </c>
      <c r="H5363" s="8">
        <v>999</v>
      </c>
      <c r="I5363" s="8">
        <v>17.98</v>
      </c>
      <c r="J5363" s="8">
        <v>3.24</v>
      </c>
      <c r="K5363" s="8">
        <v>977.78</v>
      </c>
      <c r="L5363" s="10">
        <v>46296</v>
      </c>
      <c r="M5363" s="6" t="s">
        <v>18437</v>
      </c>
      <c r="N5363" s="6" t="str">
        <f>IF(COUNTIF($A$2:A5363,A5363)&gt;1,"DUP","OK")</f>
        <v>OK</v>
      </c>
      <c r="O5363" s="6" t="str">
        <f t="shared" si="250"/>
        <v>ORD26001746</v>
      </c>
      <c r="P5363" s="6" t="str">
        <f t="shared" si="251"/>
        <v>Oct-Due</v>
      </c>
      <c r="Q5363" s="6"/>
      <c r="R5363" s="9"/>
      <c r="S5363" s="8"/>
      <c r="T5363" s="8"/>
      <c r="U5363" s="8"/>
      <c r="V5363" s="8"/>
      <c r="W5363" s="8"/>
      <c r="X5363" s="6"/>
      <c r="Y5363" s="6"/>
    </row>
    <row r="5364" spans="1:25" x14ac:dyDescent="0.3">
      <c r="A5364" s="6" t="s">
        <v>18500</v>
      </c>
      <c r="B5364" s="6"/>
      <c r="C5364" s="6" t="s">
        <v>3544</v>
      </c>
      <c r="D5364" s="6" t="str">
        <f t="shared" si="249"/>
        <v>ORD26001762</v>
      </c>
      <c r="E5364" s="10">
        <v>46294</v>
      </c>
      <c r="F5364" s="6" t="s">
        <v>12294</v>
      </c>
      <c r="G5364" s="6" t="s">
        <v>27</v>
      </c>
      <c r="H5364" s="8">
        <v>5998</v>
      </c>
      <c r="I5364" s="8">
        <v>95.97</v>
      </c>
      <c r="J5364" s="8">
        <v>17.27</v>
      </c>
      <c r="K5364" s="8">
        <v>5884.76</v>
      </c>
      <c r="L5364" s="10">
        <v>46296</v>
      </c>
      <c r="M5364" s="6" t="s">
        <v>18437</v>
      </c>
      <c r="N5364" s="6" t="str">
        <f>IF(COUNTIF($A$2:A5364,A5364)&gt;1,"DUP","OK")</f>
        <v>OK</v>
      </c>
      <c r="O5364" s="6" t="str">
        <f t="shared" si="250"/>
        <v>ORD26001762</v>
      </c>
      <c r="P5364" s="6" t="str">
        <f t="shared" si="251"/>
        <v>Oct-Due</v>
      </c>
      <c r="Q5364" s="6"/>
      <c r="R5364" s="9"/>
      <c r="S5364" s="8"/>
      <c r="T5364" s="8"/>
      <c r="U5364" s="8"/>
      <c r="V5364" s="8"/>
      <c r="W5364" s="8"/>
      <c r="X5364" s="6"/>
      <c r="Y5364" s="6"/>
    </row>
    <row r="5365" spans="1:25" x14ac:dyDescent="0.3">
      <c r="A5365" s="6" t="s">
        <v>18501</v>
      </c>
      <c r="B5365" s="6"/>
      <c r="C5365" s="6" t="s">
        <v>3753</v>
      </c>
      <c r="D5365" s="6" t="str">
        <f t="shared" si="249"/>
        <v>ORD26001868</v>
      </c>
      <c r="E5365" s="10">
        <v>46294</v>
      </c>
      <c r="F5365" s="6" t="s">
        <v>12294</v>
      </c>
      <c r="G5365" s="6" t="s">
        <v>18</v>
      </c>
      <c r="H5365" s="8">
        <v>1998</v>
      </c>
      <c r="I5365" s="8">
        <v>0</v>
      </c>
      <c r="J5365" s="8">
        <v>0</v>
      </c>
      <c r="K5365" s="8">
        <v>1998</v>
      </c>
      <c r="L5365" s="10">
        <v>46296</v>
      </c>
      <c r="M5365" s="6" t="s">
        <v>18437</v>
      </c>
      <c r="N5365" s="6" t="str">
        <f>IF(COUNTIF($A$2:A5365,A5365)&gt;1,"DUP","OK")</f>
        <v>OK</v>
      </c>
      <c r="O5365" s="6" t="str">
        <f t="shared" si="250"/>
        <v>ORD26001868</v>
      </c>
      <c r="P5365" s="6" t="str">
        <f t="shared" si="251"/>
        <v>Oct-Due</v>
      </c>
      <c r="Q5365" s="6"/>
      <c r="R5365" s="9"/>
      <c r="S5365" s="8"/>
      <c r="T5365" s="8"/>
      <c r="U5365" s="8"/>
      <c r="V5365" s="8"/>
      <c r="W5365" s="8"/>
      <c r="X5365" s="6"/>
      <c r="Y5365" s="6"/>
    </row>
    <row r="5366" spans="1:25" x14ac:dyDescent="0.3">
      <c r="A5366" s="6" t="s">
        <v>18502</v>
      </c>
      <c r="B5366" s="6"/>
      <c r="C5366" s="6" t="s">
        <v>3783</v>
      </c>
      <c r="D5366" s="6" t="str">
        <f t="shared" si="249"/>
        <v>ORD26001883</v>
      </c>
      <c r="E5366" s="10">
        <v>46294</v>
      </c>
      <c r="F5366" s="6" t="s">
        <v>12294</v>
      </c>
      <c r="G5366" s="6" t="s">
        <v>18</v>
      </c>
      <c r="H5366" s="8">
        <v>499</v>
      </c>
      <c r="I5366" s="8">
        <v>0</v>
      </c>
      <c r="J5366" s="8">
        <v>0</v>
      </c>
      <c r="K5366" s="8">
        <v>499</v>
      </c>
      <c r="L5366" s="10">
        <v>46296</v>
      </c>
      <c r="M5366" s="6" t="s">
        <v>18437</v>
      </c>
      <c r="N5366" s="6" t="str">
        <f>IF(COUNTIF($A$2:A5366,A5366)&gt;1,"DUP","OK")</f>
        <v>OK</v>
      </c>
      <c r="O5366" s="6" t="str">
        <f t="shared" si="250"/>
        <v>ORD26001883</v>
      </c>
      <c r="P5366" s="6" t="str">
        <f t="shared" si="251"/>
        <v>Oct-Due</v>
      </c>
      <c r="Q5366" s="6"/>
      <c r="R5366" s="9"/>
      <c r="S5366" s="8"/>
      <c r="T5366" s="8"/>
      <c r="U5366" s="8"/>
      <c r="V5366" s="8"/>
      <c r="W5366" s="8"/>
      <c r="X5366" s="6"/>
      <c r="Y5366" s="6"/>
    </row>
    <row r="5367" spans="1:25" x14ac:dyDescent="0.3">
      <c r="A5367" s="6" t="s">
        <v>18503</v>
      </c>
      <c r="B5367" s="6"/>
      <c r="C5367" s="6" t="s">
        <v>4124</v>
      </c>
      <c r="D5367" s="6" t="str">
        <f t="shared" si="249"/>
        <v>ORD26002056</v>
      </c>
      <c r="E5367" s="10">
        <v>46294</v>
      </c>
      <c r="F5367" s="6" t="s">
        <v>12294</v>
      </c>
      <c r="G5367" s="6" t="s">
        <v>27</v>
      </c>
      <c r="H5367" s="8">
        <v>4897</v>
      </c>
      <c r="I5367" s="8">
        <v>78.349999999999994</v>
      </c>
      <c r="J5367" s="8">
        <v>14.1</v>
      </c>
      <c r="K5367" s="8">
        <v>4804.55</v>
      </c>
      <c r="L5367" s="10">
        <v>46296</v>
      </c>
      <c r="M5367" s="6" t="s">
        <v>18437</v>
      </c>
      <c r="N5367" s="6" t="str">
        <f>IF(COUNTIF($A$2:A5367,A5367)&gt;1,"DUP","OK")</f>
        <v>OK</v>
      </c>
      <c r="O5367" s="6" t="str">
        <f t="shared" si="250"/>
        <v>ORD26002056</v>
      </c>
      <c r="P5367" s="6" t="str">
        <f t="shared" si="251"/>
        <v>Oct-Due</v>
      </c>
      <c r="Q5367" s="6"/>
      <c r="R5367" s="9"/>
      <c r="S5367" s="8"/>
      <c r="T5367" s="8"/>
      <c r="U5367" s="8"/>
      <c r="V5367" s="8"/>
      <c r="W5367" s="8"/>
      <c r="X5367" s="6"/>
      <c r="Y5367" s="6"/>
    </row>
    <row r="5368" spans="1:25" x14ac:dyDescent="0.3">
      <c r="A5368" s="6" t="s">
        <v>18504</v>
      </c>
      <c r="B5368" s="6"/>
      <c r="C5368" s="6" t="s">
        <v>18505</v>
      </c>
      <c r="D5368" s="6" t="str">
        <f t="shared" si="249"/>
        <v>ORD26002070</v>
      </c>
      <c r="E5368" s="10">
        <v>46294</v>
      </c>
      <c r="F5368" s="6" t="s">
        <v>12294</v>
      </c>
      <c r="G5368" s="6" t="s">
        <v>18</v>
      </c>
      <c r="H5368" s="8">
        <v>948</v>
      </c>
      <c r="I5368" s="8">
        <v>0</v>
      </c>
      <c r="J5368" s="8">
        <v>0</v>
      </c>
      <c r="K5368" s="8">
        <v>948</v>
      </c>
      <c r="L5368" s="10">
        <v>46296</v>
      </c>
      <c r="M5368" s="6" t="s">
        <v>18437</v>
      </c>
      <c r="N5368" s="6" t="str">
        <f>IF(COUNTIF($A$2:A5368,A5368)&gt;1,"DUP","OK")</f>
        <v>OK</v>
      </c>
      <c r="O5368" s="6" t="str">
        <f t="shared" si="250"/>
        <v>ORD26002070</v>
      </c>
      <c r="P5368" s="6" t="str">
        <f t="shared" si="251"/>
        <v>Oct-Due</v>
      </c>
      <c r="Q5368" s="6"/>
      <c r="R5368" s="9"/>
      <c r="S5368" s="8"/>
      <c r="T5368" s="8"/>
      <c r="U5368" s="8"/>
      <c r="V5368" s="8"/>
      <c r="W5368" s="8"/>
      <c r="X5368" s="6"/>
      <c r="Y5368" s="6"/>
    </row>
    <row r="5369" spans="1:25" x14ac:dyDescent="0.3">
      <c r="A5369" s="6" t="s">
        <v>18506</v>
      </c>
      <c r="B5369" s="6"/>
      <c r="C5369" s="6" t="s">
        <v>4261</v>
      </c>
      <c r="D5369" s="6" t="str">
        <f t="shared" si="249"/>
        <v>ORD26002126</v>
      </c>
      <c r="E5369" s="10">
        <v>46294</v>
      </c>
      <c r="F5369" s="6" t="s">
        <v>12294</v>
      </c>
      <c r="G5369" s="6" t="s">
        <v>54</v>
      </c>
      <c r="H5369" s="8">
        <v>4298</v>
      </c>
      <c r="I5369" s="8">
        <v>73.069999999999993</v>
      </c>
      <c r="J5369" s="8">
        <v>13.15</v>
      </c>
      <c r="K5369" s="8">
        <v>4211.78</v>
      </c>
      <c r="L5369" s="10">
        <v>46296</v>
      </c>
      <c r="M5369" s="6" t="s">
        <v>18437</v>
      </c>
      <c r="N5369" s="6" t="str">
        <f>IF(COUNTIF($A$2:A5369,A5369)&gt;1,"DUP","OK")</f>
        <v>OK</v>
      </c>
      <c r="O5369" s="6" t="str">
        <f t="shared" si="250"/>
        <v>ORD26002126</v>
      </c>
      <c r="P5369" s="6" t="str">
        <f t="shared" si="251"/>
        <v>Oct-Due</v>
      </c>
      <c r="Q5369" s="6"/>
      <c r="R5369" s="9"/>
      <c r="S5369" s="8"/>
      <c r="T5369" s="8"/>
      <c r="U5369" s="8"/>
      <c r="V5369" s="8"/>
      <c r="W5369" s="8"/>
      <c r="X5369" s="6"/>
      <c r="Y5369" s="6"/>
    </row>
    <row r="5370" spans="1:25" x14ac:dyDescent="0.3">
      <c r="A5370" s="6" t="s">
        <v>18507</v>
      </c>
      <c r="B5370" s="6"/>
      <c r="C5370" s="6" t="s">
        <v>4312</v>
      </c>
      <c r="D5370" s="6" t="str">
        <f t="shared" si="249"/>
        <v>ORD26002152</v>
      </c>
      <c r="E5370" s="10">
        <v>46294</v>
      </c>
      <c r="F5370" s="6" t="s">
        <v>12294</v>
      </c>
      <c r="G5370" s="6" t="s">
        <v>18</v>
      </c>
      <c r="H5370" s="8">
        <v>1499</v>
      </c>
      <c r="I5370" s="8">
        <v>0</v>
      </c>
      <c r="J5370" s="8">
        <v>0</v>
      </c>
      <c r="K5370" s="8">
        <v>1499</v>
      </c>
      <c r="L5370" s="10">
        <v>46296</v>
      </c>
      <c r="M5370" s="6" t="s">
        <v>18437</v>
      </c>
      <c r="N5370" s="6" t="str">
        <f>IF(COUNTIF($A$2:A5370,A5370)&gt;1,"DUP","OK")</f>
        <v>OK</v>
      </c>
      <c r="O5370" s="6" t="str">
        <f t="shared" si="250"/>
        <v>ORD26002152</v>
      </c>
      <c r="P5370" s="6" t="str">
        <f t="shared" si="251"/>
        <v>Oct-Due</v>
      </c>
      <c r="Q5370" s="6"/>
      <c r="R5370" s="9"/>
      <c r="S5370" s="8"/>
      <c r="T5370" s="8"/>
      <c r="U5370" s="8"/>
      <c r="V5370" s="8"/>
      <c r="W5370" s="8"/>
      <c r="X5370" s="6"/>
      <c r="Y5370" s="6"/>
    </row>
    <row r="5371" spans="1:25" x14ac:dyDescent="0.3">
      <c r="A5371" s="6" t="s">
        <v>18508</v>
      </c>
      <c r="B5371" s="6"/>
      <c r="C5371" s="6" t="s">
        <v>4588</v>
      </c>
      <c r="D5371" s="6" t="str">
        <f t="shared" si="249"/>
        <v>ORD26002291</v>
      </c>
      <c r="E5371" s="10">
        <v>46294</v>
      </c>
      <c r="F5371" s="6" t="s">
        <v>12294</v>
      </c>
      <c r="G5371" s="6" t="s">
        <v>18</v>
      </c>
      <c r="H5371" s="8">
        <v>599</v>
      </c>
      <c r="I5371" s="8">
        <v>0</v>
      </c>
      <c r="J5371" s="8">
        <v>0</v>
      </c>
      <c r="K5371" s="8">
        <v>599</v>
      </c>
      <c r="L5371" s="10">
        <v>46296</v>
      </c>
      <c r="M5371" s="6" t="s">
        <v>18437</v>
      </c>
      <c r="N5371" s="6" t="str">
        <f>IF(COUNTIF($A$2:A5371,A5371)&gt;1,"DUP","OK")</f>
        <v>OK</v>
      </c>
      <c r="O5371" s="6" t="str">
        <f t="shared" si="250"/>
        <v>ORD26002291</v>
      </c>
      <c r="P5371" s="6" t="str">
        <f t="shared" si="251"/>
        <v>Oct-Due</v>
      </c>
      <c r="Q5371" s="6"/>
      <c r="R5371" s="9"/>
      <c r="S5371" s="8"/>
      <c r="T5371" s="8"/>
      <c r="U5371" s="8"/>
      <c r="V5371" s="8"/>
      <c r="W5371" s="8"/>
      <c r="X5371" s="6"/>
      <c r="Y5371" s="6"/>
    </row>
    <row r="5372" spans="1:25" x14ac:dyDescent="0.3">
      <c r="A5372" s="6" t="s">
        <v>18509</v>
      </c>
      <c r="B5372" s="6"/>
      <c r="C5372" s="6" t="s">
        <v>4590</v>
      </c>
      <c r="D5372" s="6" t="str">
        <f t="shared" si="249"/>
        <v>ORD26002292</v>
      </c>
      <c r="E5372" s="10">
        <v>46294</v>
      </c>
      <c r="F5372" s="6" t="s">
        <v>12294</v>
      </c>
      <c r="G5372" s="6" t="s">
        <v>27</v>
      </c>
      <c r="H5372" s="8">
        <v>599</v>
      </c>
      <c r="I5372" s="8">
        <v>10.78</v>
      </c>
      <c r="J5372" s="8">
        <v>1.94</v>
      </c>
      <c r="K5372" s="8">
        <v>586.28</v>
      </c>
      <c r="L5372" s="10">
        <v>46296</v>
      </c>
      <c r="M5372" s="6" t="s">
        <v>18437</v>
      </c>
      <c r="N5372" s="6" t="str">
        <f>IF(COUNTIF($A$2:A5372,A5372)&gt;1,"DUP","OK")</f>
        <v>OK</v>
      </c>
      <c r="O5372" s="6" t="str">
        <f t="shared" si="250"/>
        <v>ORD26002292</v>
      </c>
      <c r="P5372" s="6" t="str">
        <f t="shared" si="251"/>
        <v>Oct-Due</v>
      </c>
      <c r="Q5372" s="6"/>
      <c r="R5372" s="9"/>
      <c r="S5372" s="8"/>
      <c r="T5372" s="8"/>
      <c r="U5372" s="8"/>
      <c r="V5372" s="8"/>
      <c r="W5372" s="8"/>
      <c r="X5372" s="6"/>
      <c r="Y5372" s="6"/>
    </row>
    <row r="5373" spans="1:25" x14ac:dyDescent="0.3">
      <c r="A5373" s="6" t="s">
        <v>18510</v>
      </c>
      <c r="B5373" s="6"/>
      <c r="C5373" s="6" t="s">
        <v>4630</v>
      </c>
      <c r="D5373" s="6" t="str">
        <f t="shared" si="249"/>
        <v>ORD26002312</v>
      </c>
      <c r="E5373" s="10">
        <v>46294</v>
      </c>
      <c r="F5373" s="6" t="s">
        <v>12294</v>
      </c>
      <c r="G5373" s="6" t="s">
        <v>43</v>
      </c>
      <c r="H5373" s="8">
        <v>999</v>
      </c>
      <c r="I5373" s="8">
        <v>14.99</v>
      </c>
      <c r="J5373" s="8">
        <v>2.7</v>
      </c>
      <c r="K5373" s="8">
        <v>981.31</v>
      </c>
      <c r="L5373" s="10">
        <v>46296</v>
      </c>
      <c r="M5373" s="6" t="s">
        <v>18437</v>
      </c>
      <c r="N5373" s="6" t="str">
        <f>IF(COUNTIF($A$2:A5373,A5373)&gt;1,"DUP","OK")</f>
        <v>OK</v>
      </c>
      <c r="O5373" s="6" t="str">
        <f t="shared" si="250"/>
        <v>ORD26002312</v>
      </c>
      <c r="P5373" s="6" t="str">
        <f t="shared" si="251"/>
        <v>Oct-Due</v>
      </c>
      <c r="Q5373" s="6"/>
      <c r="R5373" s="9"/>
      <c r="S5373" s="8"/>
      <c r="T5373" s="8"/>
      <c r="U5373" s="8"/>
      <c r="V5373" s="8"/>
      <c r="W5373" s="8"/>
      <c r="X5373" s="6"/>
      <c r="Y5373" s="6"/>
    </row>
    <row r="5374" spans="1:25" x14ac:dyDescent="0.3">
      <c r="A5374" s="6" t="s">
        <v>18511</v>
      </c>
      <c r="B5374" s="6"/>
      <c r="C5374" s="6" t="s">
        <v>4676</v>
      </c>
      <c r="D5374" s="6" t="str">
        <f t="shared" si="249"/>
        <v>ORD26002335</v>
      </c>
      <c r="E5374" s="10">
        <v>46294</v>
      </c>
      <c r="F5374" s="6" t="s">
        <v>12294</v>
      </c>
      <c r="G5374" s="6" t="s">
        <v>18</v>
      </c>
      <c r="H5374" s="8">
        <v>299</v>
      </c>
      <c r="I5374" s="8">
        <v>0</v>
      </c>
      <c r="J5374" s="8">
        <v>0</v>
      </c>
      <c r="K5374" s="8">
        <v>299</v>
      </c>
      <c r="L5374" s="10">
        <v>46296</v>
      </c>
      <c r="M5374" s="6" t="s">
        <v>18437</v>
      </c>
      <c r="N5374" s="6" t="str">
        <f>IF(COUNTIF($A$2:A5374,A5374)&gt;1,"DUP","OK")</f>
        <v>OK</v>
      </c>
      <c r="O5374" s="6" t="str">
        <f t="shared" si="250"/>
        <v>ORD26002335</v>
      </c>
      <c r="P5374" s="6" t="str">
        <f t="shared" si="251"/>
        <v>Oct-Due</v>
      </c>
      <c r="Q5374" s="6"/>
      <c r="R5374" s="9"/>
      <c r="S5374" s="8"/>
      <c r="T5374" s="8"/>
      <c r="U5374" s="8"/>
      <c r="V5374" s="8"/>
      <c r="W5374" s="8"/>
      <c r="X5374" s="6"/>
      <c r="Y5374" s="6"/>
    </row>
    <row r="5375" spans="1:25" x14ac:dyDescent="0.3">
      <c r="A5375" s="6" t="s">
        <v>18512</v>
      </c>
      <c r="B5375" s="6"/>
      <c r="C5375" s="6" t="s">
        <v>4755</v>
      </c>
      <c r="D5375" s="6" t="str">
        <f t="shared" si="249"/>
        <v>ORD26002375</v>
      </c>
      <c r="E5375" s="10">
        <v>46294</v>
      </c>
      <c r="F5375" s="6" t="s">
        <v>12294</v>
      </c>
      <c r="G5375" s="6" t="s">
        <v>18</v>
      </c>
      <c r="H5375" s="8">
        <v>799</v>
      </c>
      <c r="I5375" s="8">
        <v>0</v>
      </c>
      <c r="J5375" s="8">
        <v>0</v>
      </c>
      <c r="K5375" s="8">
        <v>799</v>
      </c>
      <c r="L5375" s="10">
        <v>46296</v>
      </c>
      <c r="M5375" s="6" t="s">
        <v>18437</v>
      </c>
      <c r="N5375" s="6" t="str">
        <f>IF(COUNTIF($A$2:A5375,A5375)&gt;1,"DUP","OK")</f>
        <v>OK</v>
      </c>
      <c r="O5375" s="6" t="str">
        <f t="shared" si="250"/>
        <v>ORD26002375</v>
      </c>
      <c r="P5375" s="6" t="str">
        <f t="shared" si="251"/>
        <v>Oct-Due</v>
      </c>
      <c r="Q5375" s="6"/>
      <c r="R5375" s="9"/>
      <c r="S5375" s="8"/>
      <c r="T5375" s="8"/>
      <c r="U5375" s="8"/>
      <c r="V5375" s="8"/>
      <c r="W5375" s="8"/>
      <c r="X5375" s="6"/>
      <c r="Y5375" s="6"/>
    </row>
    <row r="5376" spans="1:25" x14ac:dyDescent="0.3">
      <c r="A5376" s="6" t="s">
        <v>18513</v>
      </c>
      <c r="B5376" s="6"/>
      <c r="C5376" s="6" t="s">
        <v>4776</v>
      </c>
      <c r="D5376" s="6" t="str">
        <f t="shared" si="249"/>
        <v>ORD26002386</v>
      </c>
      <c r="E5376" s="10">
        <v>46294</v>
      </c>
      <c r="F5376" s="6" t="s">
        <v>12294</v>
      </c>
      <c r="G5376" s="6" t="s">
        <v>18</v>
      </c>
      <c r="H5376" s="8">
        <v>7797</v>
      </c>
      <c r="I5376" s="8">
        <v>23.39</v>
      </c>
      <c r="J5376" s="8">
        <v>4.21</v>
      </c>
      <c r="K5376" s="8">
        <v>7769.4</v>
      </c>
      <c r="L5376" s="10">
        <v>46296</v>
      </c>
      <c r="M5376" s="6" t="s">
        <v>18437</v>
      </c>
      <c r="N5376" s="6" t="str">
        <f>IF(COUNTIF($A$2:A5376,A5376)&gt;1,"DUP","OK")</f>
        <v>OK</v>
      </c>
      <c r="O5376" s="6" t="str">
        <f t="shared" si="250"/>
        <v>ORD26002386</v>
      </c>
      <c r="P5376" s="6" t="str">
        <f t="shared" si="251"/>
        <v>Oct-Due</v>
      </c>
      <c r="Q5376" s="6"/>
      <c r="R5376" s="9"/>
      <c r="S5376" s="8"/>
      <c r="T5376" s="8"/>
      <c r="U5376" s="8"/>
      <c r="V5376" s="8"/>
      <c r="W5376" s="8"/>
      <c r="X5376" s="6"/>
      <c r="Y5376" s="6"/>
    </row>
    <row r="5377" spans="1:25" x14ac:dyDescent="0.3">
      <c r="A5377" s="6" t="s">
        <v>18514</v>
      </c>
      <c r="B5377" s="6"/>
      <c r="C5377" s="6" t="s">
        <v>4846</v>
      </c>
      <c r="D5377" s="6" t="str">
        <f t="shared" si="249"/>
        <v>ORD26002422</v>
      </c>
      <c r="E5377" s="10">
        <v>46294</v>
      </c>
      <c r="F5377" s="6" t="s">
        <v>12294</v>
      </c>
      <c r="G5377" s="6" t="s">
        <v>18</v>
      </c>
      <c r="H5377" s="8">
        <v>6498</v>
      </c>
      <c r="I5377" s="8">
        <v>19.489999999999998</v>
      </c>
      <c r="J5377" s="8">
        <v>3.51</v>
      </c>
      <c r="K5377" s="8">
        <v>6475</v>
      </c>
      <c r="L5377" s="10">
        <v>46296</v>
      </c>
      <c r="M5377" s="6" t="s">
        <v>18437</v>
      </c>
      <c r="N5377" s="6" t="str">
        <f>IF(COUNTIF($A$2:A5377,A5377)&gt;1,"DUP","OK")</f>
        <v>OK</v>
      </c>
      <c r="O5377" s="6" t="str">
        <f t="shared" si="250"/>
        <v>ORD26002422</v>
      </c>
      <c r="P5377" s="6" t="str">
        <f t="shared" si="251"/>
        <v>Oct-Due</v>
      </c>
      <c r="Q5377" s="6"/>
      <c r="R5377" s="9"/>
      <c r="S5377" s="8"/>
      <c r="T5377" s="8"/>
      <c r="U5377" s="8"/>
      <c r="V5377" s="8"/>
      <c r="W5377" s="8"/>
      <c r="X5377" s="6"/>
      <c r="Y5377" s="6"/>
    </row>
    <row r="5378" spans="1:25" x14ac:dyDescent="0.3">
      <c r="A5378" s="6" t="s">
        <v>18515</v>
      </c>
      <c r="B5378" s="6"/>
      <c r="C5378" s="6" t="s">
        <v>18516</v>
      </c>
      <c r="D5378" s="6" t="str">
        <f t="shared" ref="D5378:D5441" si="252">UPPER(SUBSTITUTE(TRIM(C5378),"-",""))</f>
        <v>ORD26002439</v>
      </c>
      <c r="E5378" s="10">
        <v>46294</v>
      </c>
      <c r="F5378" s="6" t="s">
        <v>12294</v>
      </c>
      <c r="G5378" s="6" t="s">
        <v>18</v>
      </c>
      <c r="H5378" s="8">
        <v>3798</v>
      </c>
      <c r="I5378" s="8">
        <v>11.39</v>
      </c>
      <c r="J5378" s="8">
        <v>2.0499999999999998</v>
      </c>
      <c r="K5378" s="8">
        <v>3784.56</v>
      </c>
      <c r="L5378" s="10">
        <v>46296</v>
      </c>
      <c r="M5378" s="6" t="s">
        <v>18437</v>
      </c>
      <c r="N5378" s="6" t="str">
        <f>IF(COUNTIF($A$2:A5378,A5378)&gt;1,"DUP","OK")</f>
        <v>OK</v>
      </c>
      <c r="O5378" s="6" t="str">
        <f t="shared" ref="O5378:O5441" si="253">IF(F5378="REFUND",INDEX($D$2:$D$5743,MATCH(B5378,$A$2:$A$5743,0)),D5378)</f>
        <v>ORD26002439</v>
      </c>
      <c r="P5378" s="6" t="str">
        <f t="shared" ref="P5378:P5441" si="254">IF(L5378&gt;DATE(2026,9,30),"Oct-Due","Sep")</f>
        <v>Oct-Due</v>
      </c>
      <c r="Q5378" s="6"/>
      <c r="R5378" s="9"/>
      <c r="S5378" s="8"/>
      <c r="T5378" s="8"/>
      <c r="U5378" s="8"/>
      <c r="V5378" s="8"/>
      <c r="W5378" s="8"/>
      <c r="X5378" s="6"/>
      <c r="Y5378" s="6"/>
    </row>
    <row r="5379" spans="1:25" x14ac:dyDescent="0.3">
      <c r="A5379" s="6" t="s">
        <v>18517</v>
      </c>
      <c r="B5379" s="6"/>
      <c r="C5379" s="6" t="s">
        <v>4894</v>
      </c>
      <c r="D5379" s="6" t="str">
        <f t="shared" si="252"/>
        <v>ORD26002446</v>
      </c>
      <c r="E5379" s="10">
        <v>46294</v>
      </c>
      <c r="F5379" s="6" t="s">
        <v>12294</v>
      </c>
      <c r="G5379" s="6" t="s">
        <v>27</v>
      </c>
      <c r="H5379" s="8">
        <v>9498</v>
      </c>
      <c r="I5379" s="8">
        <v>151.97</v>
      </c>
      <c r="J5379" s="8">
        <v>27.35</v>
      </c>
      <c r="K5379" s="8">
        <v>9318.68</v>
      </c>
      <c r="L5379" s="10">
        <v>46296</v>
      </c>
      <c r="M5379" s="6" t="s">
        <v>18437</v>
      </c>
      <c r="N5379" s="6" t="str">
        <f>IF(COUNTIF($A$2:A5379,A5379)&gt;1,"DUP","OK")</f>
        <v>OK</v>
      </c>
      <c r="O5379" s="6" t="str">
        <f t="shared" si="253"/>
        <v>ORD26002446</v>
      </c>
      <c r="P5379" s="6" t="str">
        <f t="shared" si="254"/>
        <v>Oct-Due</v>
      </c>
      <c r="Q5379" s="6"/>
      <c r="R5379" s="9"/>
      <c r="S5379" s="8"/>
      <c r="T5379" s="8"/>
      <c r="U5379" s="8"/>
      <c r="V5379" s="8"/>
      <c r="W5379" s="8"/>
      <c r="X5379" s="6"/>
      <c r="Y5379" s="6"/>
    </row>
    <row r="5380" spans="1:25" x14ac:dyDescent="0.3">
      <c r="A5380" s="6" t="s">
        <v>18518</v>
      </c>
      <c r="B5380" s="6"/>
      <c r="C5380" s="6" t="s">
        <v>4920</v>
      </c>
      <c r="D5380" s="6" t="str">
        <f t="shared" si="252"/>
        <v>ORD26002459</v>
      </c>
      <c r="E5380" s="10">
        <v>46294</v>
      </c>
      <c r="F5380" s="6" t="s">
        <v>12294</v>
      </c>
      <c r="G5380" s="6" t="s">
        <v>54</v>
      </c>
      <c r="H5380" s="8">
        <v>8797</v>
      </c>
      <c r="I5380" s="8">
        <v>149.55000000000001</v>
      </c>
      <c r="J5380" s="8">
        <v>26.92</v>
      </c>
      <c r="K5380" s="8">
        <v>8620.5300000000007</v>
      </c>
      <c r="L5380" s="10">
        <v>46296</v>
      </c>
      <c r="M5380" s="6" t="s">
        <v>18437</v>
      </c>
      <c r="N5380" s="6" t="str">
        <f>IF(COUNTIF($A$2:A5380,A5380)&gt;1,"DUP","OK")</f>
        <v>OK</v>
      </c>
      <c r="O5380" s="6" t="str">
        <f t="shared" si="253"/>
        <v>ORD26002459</v>
      </c>
      <c r="P5380" s="6" t="str">
        <f t="shared" si="254"/>
        <v>Oct-Due</v>
      </c>
      <c r="Q5380" s="6"/>
      <c r="R5380" s="9"/>
      <c r="S5380" s="8"/>
      <c r="T5380" s="8"/>
      <c r="U5380" s="8"/>
      <c r="V5380" s="8"/>
      <c r="W5380" s="8"/>
      <c r="X5380" s="6"/>
      <c r="Y5380" s="6"/>
    </row>
    <row r="5381" spans="1:25" x14ac:dyDescent="0.3">
      <c r="A5381" s="6" t="s">
        <v>18519</v>
      </c>
      <c r="B5381" s="6"/>
      <c r="C5381" s="6" t="s">
        <v>5007</v>
      </c>
      <c r="D5381" s="6" t="str">
        <f t="shared" si="252"/>
        <v>ORD26002504</v>
      </c>
      <c r="E5381" s="10">
        <v>46294</v>
      </c>
      <c r="F5381" s="6" t="s">
        <v>12294</v>
      </c>
      <c r="G5381" s="6" t="s">
        <v>18</v>
      </c>
      <c r="H5381" s="8">
        <v>1798</v>
      </c>
      <c r="I5381" s="8">
        <v>0</v>
      </c>
      <c r="J5381" s="8">
        <v>0</v>
      </c>
      <c r="K5381" s="8">
        <v>1798</v>
      </c>
      <c r="L5381" s="10">
        <v>46296</v>
      </c>
      <c r="M5381" s="6" t="s">
        <v>18437</v>
      </c>
      <c r="N5381" s="6" t="str">
        <f>IF(COUNTIF($A$2:A5381,A5381)&gt;1,"DUP","OK")</f>
        <v>OK</v>
      </c>
      <c r="O5381" s="6" t="str">
        <f t="shared" si="253"/>
        <v>ORD26002504</v>
      </c>
      <c r="P5381" s="6" t="str">
        <f t="shared" si="254"/>
        <v>Oct-Due</v>
      </c>
      <c r="Q5381" s="6"/>
      <c r="R5381" s="9"/>
      <c r="S5381" s="8"/>
      <c r="T5381" s="8"/>
      <c r="U5381" s="8"/>
      <c r="V5381" s="8"/>
      <c r="W5381" s="8"/>
      <c r="X5381" s="6"/>
      <c r="Y5381" s="6"/>
    </row>
    <row r="5382" spans="1:25" x14ac:dyDescent="0.3">
      <c r="A5382" s="6" t="s">
        <v>18520</v>
      </c>
      <c r="B5382" s="6"/>
      <c r="C5382" s="6" t="s">
        <v>5040</v>
      </c>
      <c r="D5382" s="6" t="str">
        <f t="shared" si="252"/>
        <v>ORD26002521</v>
      </c>
      <c r="E5382" s="10">
        <v>46294</v>
      </c>
      <c r="F5382" s="6" t="s">
        <v>12294</v>
      </c>
      <c r="G5382" s="6" t="s">
        <v>18</v>
      </c>
      <c r="H5382" s="8">
        <v>499</v>
      </c>
      <c r="I5382" s="8">
        <v>0</v>
      </c>
      <c r="J5382" s="8">
        <v>0</v>
      </c>
      <c r="K5382" s="8">
        <v>499</v>
      </c>
      <c r="L5382" s="10">
        <v>46296</v>
      </c>
      <c r="M5382" s="6" t="s">
        <v>18437</v>
      </c>
      <c r="N5382" s="6" t="str">
        <f>IF(COUNTIF($A$2:A5382,A5382)&gt;1,"DUP","OK")</f>
        <v>OK</v>
      </c>
      <c r="O5382" s="6" t="str">
        <f t="shared" si="253"/>
        <v>ORD26002521</v>
      </c>
      <c r="P5382" s="6" t="str">
        <f t="shared" si="254"/>
        <v>Oct-Due</v>
      </c>
      <c r="Q5382" s="6"/>
      <c r="R5382" s="9"/>
      <c r="S5382" s="8"/>
      <c r="T5382" s="8"/>
      <c r="U5382" s="8"/>
      <c r="V5382" s="8"/>
      <c r="W5382" s="8"/>
      <c r="X5382" s="6"/>
      <c r="Y5382" s="6"/>
    </row>
    <row r="5383" spans="1:25" x14ac:dyDescent="0.3">
      <c r="A5383" s="6" t="s">
        <v>18521</v>
      </c>
      <c r="B5383" s="6"/>
      <c r="C5383" s="6" t="s">
        <v>5212</v>
      </c>
      <c r="D5383" s="6" t="str">
        <f t="shared" si="252"/>
        <v>ORD26002608</v>
      </c>
      <c r="E5383" s="10">
        <v>46294</v>
      </c>
      <c r="F5383" s="6" t="s">
        <v>12294</v>
      </c>
      <c r="G5383" s="6" t="s">
        <v>18</v>
      </c>
      <c r="H5383" s="8">
        <v>349</v>
      </c>
      <c r="I5383" s="8">
        <v>0</v>
      </c>
      <c r="J5383" s="8">
        <v>0</v>
      </c>
      <c r="K5383" s="8">
        <v>349</v>
      </c>
      <c r="L5383" s="10">
        <v>46296</v>
      </c>
      <c r="M5383" s="6" t="s">
        <v>18437</v>
      </c>
      <c r="N5383" s="6" t="str">
        <f>IF(COUNTIF($A$2:A5383,A5383)&gt;1,"DUP","OK")</f>
        <v>OK</v>
      </c>
      <c r="O5383" s="6" t="str">
        <f t="shared" si="253"/>
        <v>ORD26002608</v>
      </c>
      <c r="P5383" s="6" t="str">
        <f t="shared" si="254"/>
        <v>Oct-Due</v>
      </c>
      <c r="Q5383" s="6"/>
      <c r="R5383" s="9"/>
      <c r="S5383" s="8"/>
      <c r="T5383" s="8"/>
      <c r="U5383" s="8"/>
      <c r="V5383" s="8"/>
      <c r="W5383" s="8"/>
      <c r="X5383" s="6"/>
      <c r="Y5383" s="6"/>
    </row>
    <row r="5384" spans="1:25" x14ac:dyDescent="0.3">
      <c r="A5384" s="6" t="s">
        <v>18522</v>
      </c>
      <c r="B5384" s="6"/>
      <c r="C5384" s="6" t="s">
        <v>5256</v>
      </c>
      <c r="D5384" s="6" t="str">
        <f t="shared" si="252"/>
        <v>ORD26002630</v>
      </c>
      <c r="E5384" s="10">
        <v>46294</v>
      </c>
      <c r="F5384" s="6" t="s">
        <v>12294</v>
      </c>
      <c r="G5384" s="6" t="s">
        <v>18</v>
      </c>
      <c r="H5384" s="8">
        <v>1298</v>
      </c>
      <c r="I5384" s="8">
        <v>0</v>
      </c>
      <c r="J5384" s="8">
        <v>0</v>
      </c>
      <c r="K5384" s="8">
        <v>1298</v>
      </c>
      <c r="L5384" s="10">
        <v>46296</v>
      </c>
      <c r="M5384" s="6" t="s">
        <v>18437</v>
      </c>
      <c r="N5384" s="6" t="str">
        <f>IF(COUNTIF($A$2:A5384,A5384)&gt;1,"DUP","OK")</f>
        <v>OK</v>
      </c>
      <c r="O5384" s="6" t="str">
        <f t="shared" si="253"/>
        <v>ORD26002630</v>
      </c>
      <c r="P5384" s="6" t="str">
        <f t="shared" si="254"/>
        <v>Oct-Due</v>
      </c>
      <c r="Q5384" s="6"/>
      <c r="R5384" s="9"/>
      <c r="S5384" s="8"/>
      <c r="T5384" s="8"/>
      <c r="U5384" s="8"/>
      <c r="V5384" s="8"/>
      <c r="W5384" s="8"/>
      <c r="X5384" s="6"/>
      <c r="Y5384" s="6"/>
    </row>
    <row r="5385" spans="1:25" x14ac:dyDescent="0.3">
      <c r="A5385" s="6" t="s">
        <v>18523</v>
      </c>
      <c r="B5385" s="6"/>
      <c r="C5385" s="6" t="s">
        <v>18524</v>
      </c>
      <c r="D5385" s="6" t="str">
        <f t="shared" si="252"/>
        <v>ORD26002674</v>
      </c>
      <c r="E5385" s="10">
        <v>46294</v>
      </c>
      <c r="F5385" s="6" t="s">
        <v>12294</v>
      </c>
      <c r="G5385" s="6" t="s">
        <v>18</v>
      </c>
      <c r="H5385" s="8">
        <v>2298</v>
      </c>
      <c r="I5385" s="8">
        <v>6.89</v>
      </c>
      <c r="J5385" s="8">
        <v>1.24</v>
      </c>
      <c r="K5385" s="8">
        <v>2289.87</v>
      </c>
      <c r="L5385" s="10">
        <v>46296</v>
      </c>
      <c r="M5385" s="6" t="s">
        <v>18437</v>
      </c>
      <c r="N5385" s="6" t="str">
        <f>IF(COUNTIF($A$2:A5385,A5385)&gt;1,"DUP","OK")</f>
        <v>OK</v>
      </c>
      <c r="O5385" s="6" t="str">
        <f t="shared" si="253"/>
        <v>ORD26002674</v>
      </c>
      <c r="P5385" s="6" t="str">
        <f t="shared" si="254"/>
        <v>Oct-Due</v>
      </c>
      <c r="Q5385" s="6"/>
      <c r="R5385" s="9"/>
      <c r="S5385" s="8"/>
      <c r="T5385" s="8"/>
      <c r="U5385" s="8"/>
      <c r="V5385" s="8"/>
      <c r="W5385" s="8"/>
      <c r="X5385" s="6"/>
      <c r="Y5385" s="6"/>
    </row>
    <row r="5386" spans="1:25" x14ac:dyDescent="0.3">
      <c r="A5386" s="6" t="s">
        <v>18525</v>
      </c>
      <c r="B5386" s="6"/>
      <c r="C5386" s="6" t="s">
        <v>5366</v>
      </c>
      <c r="D5386" s="6" t="str">
        <f t="shared" si="252"/>
        <v>ORD26002685</v>
      </c>
      <c r="E5386" s="10">
        <v>46294</v>
      </c>
      <c r="F5386" s="6" t="s">
        <v>12294</v>
      </c>
      <c r="G5386" s="6" t="s">
        <v>18</v>
      </c>
      <c r="H5386" s="8">
        <v>7999</v>
      </c>
      <c r="I5386" s="8">
        <v>24</v>
      </c>
      <c r="J5386" s="8">
        <v>4.32</v>
      </c>
      <c r="K5386" s="8">
        <v>7970.68</v>
      </c>
      <c r="L5386" s="10">
        <v>46296</v>
      </c>
      <c r="M5386" s="6" t="s">
        <v>18437</v>
      </c>
      <c r="N5386" s="6" t="str">
        <f>IF(COUNTIF($A$2:A5386,A5386)&gt;1,"DUP","OK")</f>
        <v>OK</v>
      </c>
      <c r="O5386" s="6" t="str">
        <f t="shared" si="253"/>
        <v>ORD26002685</v>
      </c>
      <c r="P5386" s="6" t="str">
        <f t="shared" si="254"/>
        <v>Oct-Due</v>
      </c>
      <c r="Q5386" s="6"/>
      <c r="R5386" s="9"/>
      <c r="S5386" s="8"/>
      <c r="T5386" s="8"/>
      <c r="U5386" s="8"/>
      <c r="V5386" s="8"/>
      <c r="W5386" s="8"/>
      <c r="X5386" s="6"/>
      <c r="Y5386" s="6"/>
    </row>
    <row r="5387" spans="1:25" x14ac:dyDescent="0.3">
      <c r="A5387" s="6" t="s">
        <v>18526</v>
      </c>
      <c r="B5387" s="6"/>
      <c r="C5387" s="6" t="s">
        <v>5376</v>
      </c>
      <c r="D5387" s="6" t="str">
        <f t="shared" si="252"/>
        <v>ORD26002690</v>
      </c>
      <c r="E5387" s="10">
        <v>46294</v>
      </c>
      <c r="F5387" s="6" t="s">
        <v>12294</v>
      </c>
      <c r="G5387" s="6" t="s">
        <v>18</v>
      </c>
      <c r="H5387" s="8">
        <v>2798</v>
      </c>
      <c r="I5387" s="8">
        <v>8.39</v>
      </c>
      <c r="J5387" s="8">
        <v>1.51</v>
      </c>
      <c r="K5387" s="8">
        <v>2788.1</v>
      </c>
      <c r="L5387" s="10">
        <v>46296</v>
      </c>
      <c r="M5387" s="6" t="s">
        <v>18437</v>
      </c>
      <c r="N5387" s="6" t="str">
        <f>IF(COUNTIF($A$2:A5387,A5387)&gt;1,"DUP","OK")</f>
        <v>OK</v>
      </c>
      <c r="O5387" s="6" t="str">
        <f t="shared" si="253"/>
        <v>ORD26002690</v>
      </c>
      <c r="P5387" s="6" t="str">
        <f t="shared" si="254"/>
        <v>Oct-Due</v>
      </c>
      <c r="Q5387" s="6"/>
      <c r="R5387" s="9"/>
      <c r="S5387" s="8"/>
      <c r="T5387" s="8"/>
      <c r="U5387" s="8"/>
      <c r="V5387" s="8"/>
      <c r="W5387" s="8"/>
      <c r="X5387" s="6"/>
      <c r="Y5387" s="6"/>
    </row>
    <row r="5388" spans="1:25" x14ac:dyDescent="0.3">
      <c r="A5388" s="6" t="s">
        <v>18527</v>
      </c>
      <c r="B5388" s="6"/>
      <c r="C5388" s="6" t="s">
        <v>5414</v>
      </c>
      <c r="D5388" s="6" t="str">
        <f t="shared" si="252"/>
        <v>ORD26002709</v>
      </c>
      <c r="E5388" s="10">
        <v>46294</v>
      </c>
      <c r="F5388" s="6" t="s">
        <v>12294</v>
      </c>
      <c r="G5388" s="6" t="s">
        <v>43</v>
      </c>
      <c r="H5388" s="8">
        <v>12297</v>
      </c>
      <c r="I5388" s="8">
        <v>110.67</v>
      </c>
      <c r="J5388" s="8">
        <v>19.920000000000002</v>
      </c>
      <c r="K5388" s="8">
        <v>12166.41</v>
      </c>
      <c r="L5388" s="10">
        <v>46296</v>
      </c>
      <c r="M5388" s="6" t="s">
        <v>18437</v>
      </c>
      <c r="N5388" s="6" t="str">
        <f>IF(COUNTIF($A$2:A5388,A5388)&gt;1,"DUP","OK")</f>
        <v>OK</v>
      </c>
      <c r="O5388" s="6" t="str">
        <f t="shared" si="253"/>
        <v>ORD26002709</v>
      </c>
      <c r="P5388" s="6" t="str">
        <f t="shared" si="254"/>
        <v>Oct-Due</v>
      </c>
      <c r="Q5388" s="6"/>
      <c r="R5388" s="9"/>
      <c r="S5388" s="8"/>
      <c r="T5388" s="8"/>
      <c r="U5388" s="8"/>
      <c r="V5388" s="8"/>
      <c r="W5388" s="8"/>
      <c r="X5388" s="6"/>
      <c r="Y5388" s="6"/>
    </row>
    <row r="5389" spans="1:25" x14ac:dyDescent="0.3">
      <c r="A5389" s="6" t="s">
        <v>18528</v>
      </c>
      <c r="B5389" s="6"/>
      <c r="C5389" s="6" t="s">
        <v>5476</v>
      </c>
      <c r="D5389" s="6" t="str">
        <f t="shared" si="252"/>
        <v>ORD26002740</v>
      </c>
      <c r="E5389" s="10">
        <v>46294</v>
      </c>
      <c r="F5389" s="6" t="s">
        <v>12294</v>
      </c>
      <c r="G5389" s="6" t="s">
        <v>18</v>
      </c>
      <c r="H5389" s="8">
        <v>1499</v>
      </c>
      <c r="I5389" s="8">
        <v>0</v>
      </c>
      <c r="J5389" s="8">
        <v>0</v>
      </c>
      <c r="K5389" s="8">
        <v>1499</v>
      </c>
      <c r="L5389" s="10">
        <v>46296</v>
      </c>
      <c r="M5389" s="6" t="s">
        <v>18437</v>
      </c>
      <c r="N5389" s="6" t="str">
        <f>IF(COUNTIF($A$2:A5389,A5389)&gt;1,"DUP","OK")</f>
        <v>OK</v>
      </c>
      <c r="O5389" s="6" t="str">
        <f t="shared" si="253"/>
        <v>ORD26002740</v>
      </c>
      <c r="P5389" s="6" t="str">
        <f t="shared" si="254"/>
        <v>Oct-Due</v>
      </c>
      <c r="Q5389" s="6"/>
      <c r="R5389" s="9"/>
      <c r="S5389" s="8"/>
      <c r="T5389" s="8"/>
      <c r="U5389" s="8"/>
      <c r="V5389" s="8"/>
      <c r="W5389" s="8"/>
      <c r="X5389" s="6"/>
      <c r="Y5389" s="6"/>
    </row>
    <row r="5390" spans="1:25" x14ac:dyDescent="0.3">
      <c r="A5390" s="6" t="s">
        <v>18529</v>
      </c>
      <c r="B5390" s="6"/>
      <c r="C5390" s="6" t="s">
        <v>5525</v>
      </c>
      <c r="D5390" s="6" t="str">
        <f t="shared" si="252"/>
        <v>ORD26002765</v>
      </c>
      <c r="E5390" s="10">
        <v>46294</v>
      </c>
      <c r="F5390" s="6" t="s">
        <v>12294</v>
      </c>
      <c r="G5390" s="6" t="s">
        <v>18</v>
      </c>
      <c r="H5390" s="8">
        <v>10847</v>
      </c>
      <c r="I5390" s="8">
        <v>32.54</v>
      </c>
      <c r="J5390" s="8">
        <v>5.86</v>
      </c>
      <c r="K5390" s="8">
        <v>10808.6</v>
      </c>
      <c r="L5390" s="10">
        <v>46296</v>
      </c>
      <c r="M5390" s="6" t="s">
        <v>18437</v>
      </c>
      <c r="N5390" s="6" t="str">
        <f>IF(COUNTIF($A$2:A5390,A5390)&gt;1,"DUP","OK")</f>
        <v>OK</v>
      </c>
      <c r="O5390" s="6" t="str">
        <f t="shared" si="253"/>
        <v>ORD26002765</v>
      </c>
      <c r="P5390" s="6" t="str">
        <f t="shared" si="254"/>
        <v>Oct-Due</v>
      </c>
      <c r="Q5390" s="6"/>
      <c r="R5390" s="9"/>
      <c r="S5390" s="8"/>
      <c r="T5390" s="8"/>
      <c r="U5390" s="8"/>
      <c r="V5390" s="8"/>
      <c r="W5390" s="8"/>
      <c r="X5390" s="6"/>
      <c r="Y5390" s="6"/>
    </row>
    <row r="5391" spans="1:25" x14ac:dyDescent="0.3">
      <c r="A5391" s="6" t="s">
        <v>18530</v>
      </c>
      <c r="B5391" s="6"/>
      <c r="C5391" s="6" t="s">
        <v>18531</v>
      </c>
      <c r="D5391" s="6" t="str">
        <f t="shared" si="252"/>
        <v>ORD26002866</v>
      </c>
      <c r="E5391" s="10">
        <v>46294</v>
      </c>
      <c r="F5391" s="6" t="s">
        <v>12294</v>
      </c>
      <c r="G5391" s="6" t="s">
        <v>54</v>
      </c>
      <c r="H5391" s="8">
        <v>7497</v>
      </c>
      <c r="I5391" s="8">
        <v>127.45</v>
      </c>
      <c r="J5391" s="8">
        <v>22.94</v>
      </c>
      <c r="K5391" s="8">
        <v>7346.61</v>
      </c>
      <c r="L5391" s="10">
        <v>46296</v>
      </c>
      <c r="M5391" s="6" t="s">
        <v>18437</v>
      </c>
      <c r="N5391" s="6" t="str">
        <f>IF(COUNTIF($A$2:A5391,A5391)&gt;1,"DUP","OK")</f>
        <v>OK</v>
      </c>
      <c r="O5391" s="6" t="str">
        <f t="shared" si="253"/>
        <v>ORD26002866</v>
      </c>
      <c r="P5391" s="6" t="str">
        <f t="shared" si="254"/>
        <v>Oct-Due</v>
      </c>
      <c r="Q5391" s="6"/>
      <c r="R5391" s="9"/>
      <c r="S5391" s="8"/>
      <c r="T5391" s="8"/>
      <c r="U5391" s="8"/>
      <c r="V5391" s="8"/>
      <c r="W5391" s="8"/>
      <c r="X5391" s="6"/>
      <c r="Y5391" s="6"/>
    </row>
    <row r="5392" spans="1:25" x14ac:dyDescent="0.3">
      <c r="A5392" s="6" t="s">
        <v>18532</v>
      </c>
      <c r="B5392" s="6"/>
      <c r="C5392" s="6" t="s">
        <v>18533</v>
      </c>
      <c r="D5392" s="6" t="str">
        <f t="shared" si="252"/>
        <v>ORD26002882</v>
      </c>
      <c r="E5392" s="10">
        <v>46294</v>
      </c>
      <c r="F5392" s="6" t="s">
        <v>12294</v>
      </c>
      <c r="G5392" s="6" t="s">
        <v>18</v>
      </c>
      <c r="H5392" s="8">
        <v>6498</v>
      </c>
      <c r="I5392" s="8">
        <v>19.489999999999998</v>
      </c>
      <c r="J5392" s="8">
        <v>3.51</v>
      </c>
      <c r="K5392" s="8">
        <v>6475</v>
      </c>
      <c r="L5392" s="10">
        <v>46296</v>
      </c>
      <c r="M5392" s="6" t="s">
        <v>18437</v>
      </c>
      <c r="N5392" s="6" t="str">
        <f>IF(COUNTIF($A$2:A5392,A5392)&gt;1,"DUP","OK")</f>
        <v>OK</v>
      </c>
      <c r="O5392" s="6" t="str">
        <f t="shared" si="253"/>
        <v>ORD26002882</v>
      </c>
      <c r="P5392" s="6" t="str">
        <f t="shared" si="254"/>
        <v>Oct-Due</v>
      </c>
      <c r="Q5392" s="6"/>
      <c r="R5392" s="9"/>
      <c r="S5392" s="8"/>
      <c r="T5392" s="8"/>
      <c r="U5392" s="8"/>
      <c r="V5392" s="8"/>
      <c r="W5392" s="8"/>
      <c r="X5392" s="6"/>
      <c r="Y5392" s="6"/>
    </row>
    <row r="5393" spans="1:25" x14ac:dyDescent="0.3">
      <c r="A5393" s="6" t="s">
        <v>18534</v>
      </c>
      <c r="B5393" s="6"/>
      <c r="C5393" s="6" t="s">
        <v>5805</v>
      </c>
      <c r="D5393" s="6" t="str">
        <f t="shared" si="252"/>
        <v>ORD26002908</v>
      </c>
      <c r="E5393" s="10">
        <v>46294</v>
      </c>
      <c r="F5393" s="6" t="s">
        <v>12294</v>
      </c>
      <c r="G5393" s="6" t="s">
        <v>27</v>
      </c>
      <c r="H5393" s="8">
        <v>3499</v>
      </c>
      <c r="I5393" s="8">
        <v>55.98</v>
      </c>
      <c r="J5393" s="8">
        <v>10.08</v>
      </c>
      <c r="K5393" s="8">
        <v>3432.94</v>
      </c>
      <c r="L5393" s="10">
        <v>46296</v>
      </c>
      <c r="M5393" s="6" t="s">
        <v>18437</v>
      </c>
      <c r="N5393" s="6" t="str">
        <f>IF(COUNTIF($A$2:A5393,A5393)&gt;1,"DUP","OK")</f>
        <v>OK</v>
      </c>
      <c r="O5393" s="6" t="str">
        <f t="shared" si="253"/>
        <v>ORD26002908</v>
      </c>
      <c r="P5393" s="6" t="str">
        <f t="shared" si="254"/>
        <v>Oct-Due</v>
      </c>
      <c r="Q5393" s="6"/>
      <c r="R5393" s="9"/>
      <c r="S5393" s="8"/>
      <c r="T5393" s="8"/>
      <c r="U5393" s="8"/>
      <c r="V5393" s="8"/>
      <c r="W5393" s="8"/>
      <c r="X5393" s="6"/>
      <c r="Y5393" s="6"/>
    </row>
    <row r="5394" spans="1:25" x14ac:dyDescent="0.3">
      <c r="A5394" s="6" t="s">
        <v>18535</v>
      </c>
      <c r="B5394" s="6"/>
      <c r="C5394" s="6" t="s">
        <v>5915</v>
      </c>
      <c r="D5394" s="6" t="str">
        <f t="shared" si="252"/>
        <v>ORD26002964</v>
      </c>
      <c r="E5394" s="10">
        <v>46294</v>
      </c>
      <c r="F5394" s="6" t="s">
        <v>12294</v>
      </c>
      <c r="G5394" s="6" t="s">
        <v>27</v>
      </c>
      <c r="H5394" s="8">
        <v>7498</v>
      </c>
      <c r="I5394" s="8">
        <v>119.97</v>
      </c>
      <c r="J5394" s="8">
        <v>21.59</v>
      </c>
      <c r="K5394" s="8">
        <v>7356.44</v>
      </c>
      <c r="L5394" s="10">
        <v>46296</v>
      </c>
      <c r="M5394" s="6" t="s">
        <v>18437</v>
      </c>
      <c r="N5394" s="6" t="str">
        <f>IF(COUNTIF($A$2:A5394,A5394)&gt;1,"DUP","OK")</f>
        <v>OK</v>
      </c>
      <c r="O5394" s="6" t="str">
        <f t="shared" si="253"/>
        <v>ORD26002964</v>
      </c>
      <c r="P5394" s="6" t="str">
        <f t="shared" si="254"/>
        <v>Oct-Due</v>
      </c>
      <c r="Q5394" s="6"/>
      <c r="R5394" s="9"/>
      <c r="S5394" s="8"/>
      <c r="T5394" s="8"/>
      <c r="U5394" s="8"/>
      <c r="V5394" s="8"/>
      <c r="W5394" s="8"/>
      <c r="X5394" s="6"/>
      <c r="Y5394" s="6"/>
    </row>
    <row r="5395" spans="1:25" x14ac:dyDescent="0.3">
      <c r="A5395" s="6" t="s">
        <v>18536</v>
      </c>
      <c r="B5395" s="6"/>
      <c r="C5395" s="6" t="s">
        <v>5929</v>
      </c>
      <c r="D5395" s="6" t="str">
        <f t="shared" si="252"/>
        <v>ORD26002971</v>
      </c>
      <c r="E5395" s="10">
        <v>46294</v>
      </c>
      <c r="F5395" s="6" t="s">
        <v>12294</v>
      </c>
      <c r="G5395" s="6" t="s">
        <v>54</v>
      </c>
      <c r="H5395" s="8">
        <v>3297</v>
      </c>
      <c r="I5395" s="8">
        <v>56.05</v>
      </c>
      <c r="J5395" s="8">
        <v>10.09</v>
      </c>
      <c r="K5395" s="8">
        <v>3230.86</v>
      </c>
      <c r="L5395" s="10">
        <v>46296</v>
      </c>
      <c r="M5395" s="6" t="s">
        <v>18437</v>
      </c>
      <c r="N5395" s="6" t="str">
        <f>IF(COUNTIF($A$2:A5395,A5395)&gt;1,"DUP","OK")</f>
        <v>OK</v>
      </c>
      <c r="O5395" s="6" t="str">
        <f t="shared" si="253"/>
        <v>ORD26002971</v>
      </c>
      <c r="P5395" s="6" t="str">
        <f t="shared" si="254"/>
        <v>Oct-Due</v>
      </c>
      <c r="Q5395" s="6"/>
      <c r="R5395" s="9"/>
      <c r="S5395" s="8"/>
      <c r="T5395" s="8"/>
      <c r="U5395" s="8"/>
      <c r="V5395" s="8"/>
      <c r="W5395" s="8"/>
      <c r="X5395" s="6"/>
      <c r="Y5395" s="6"/>
    </row>
    <row r="5396" spans="1:25" x14ac:dyDescent="0.3">
      <c r="A5396" s="6" t="s">
        <v>18537</v>
      </c>
      <c r="B5396" s="6"/>
      <c r="C5396" s="6" t="s">
        <v>5958</v>
      </c>
      <c r="D5396" s="6" t="str">
        <f t="shared" si="252"/>
        <v>ORD26002986</v>
      </c>
      <c r="E5396" s="10">
        <v>46294</v>
      </c>
      <c r="F5396" s="6" t="s">
        <v>12294</v>
      </c>
      <c r="G5396" s="6" t="s">
        <v>27</v>
      </c>
      <c r="H5396" s="8">
        <v>4999</v>
      </c>
      <c r="I5396" s="8">
        <v>79.98</v>
      </c>
      <c r="J5396" s="8">
        <v>14.4</v>
      </c>
      <c r="K5396" s="8">
        <v>4904.62</v>
      </c>
      <c r="L5396" s="10">
        <v>46296</v>
      </c>
      <c r="M5396" s="6" t="s">
        <v>18437</v>
      </c>
      <c r="N5396" s="6" t="str">
        <f>IF(COUNTIF($A$2:A5396,A5396)&gt;1,"DUP","OK")</f>
        <v>OK</v>
      </c>
      <c r="O5396" s="6" t="str">
        <f t="shared" si="253"/>
        <v>ORD26002986</v>
      </c>
      <c r="P5396" s="6" t="str">
        <f t="shared" si="254"/>
        <v>Oct-Due</v>
      </c>
      <c r="Q5396" s="6"/>
      <c r="R5396" s="9"/>
      <c r="S5396" s="8"/>
      <c r="T5396" s="8"/>
      <c r="U5396" s="8"/>
      <c r="V5396" s="8"/>
      <c r="W5396" s="8"/>
      <c r="X5396" s="6"/>
      <c r="Y5396" s="6"/>
    </row>
    <row r="5397" spans="1:25" x14ac:dyDescent="0.3">
      <c r="A5397" s="6" t="s">
        <v>18538</v>
      </c>
      <c r="B5397" s="6"/>
      <c r="C5397" s="6" t="s">
        <v>6008</v>
      </c>
      <c r="D5397" s="6" t="str">
        <f t="shared" si="252"/>
        <v>ORD26003012</v>
      </c>
      <c r="E5397" s="10">
        <v>46294</v>
      </c>
      <c r="F5397" s="6" t="s">
        <v>12294</v>
      </c>
      <c r="G5397" s="6" t="s">
        <v>54</v>
      </c>
      <c r="H5397" s="8">
        <v>3497</v>
      </c>
      <c r="I5397" s="8">
        <v>59.45</v>
      </c>
      <c r="J5397" s="8">
        <v>10.7</v>
      </c>
      <c r="K5397" s="8">
        <v>3426.85</v>
      </c>
      <c r="L5397" s="10">
        <v>46296</v>
      </c>
      <c r="M5397" s="6" t="s">
        <v>18437</v>
      </c>
      <c r="N5397" s="6" t="str">
        <f>IF(COUNTIF($A$2:A5397,A5397)&gt;1,"DUP","OK")</f>
        <v>OK</v>
      </c>
      <c r="O5397" s="6" t="str">
        <f t="shared" si="253"/>
        <v>ORD26003012</v>
      </c>
      <c r="P5397" s="6" t="str">
        <f t="shared" si="254"/>
        <v>Oct-Due</v>
      </c>
      <c r="Q5397" s="6"/>
      <c r="R5397" s="9"/>
      <c r="S5397" s="8"/>
      <c r="T5397" s="8"/>
      <c r="U5397" s="8"/>
      <c r="V5397" s="8"/>
      <c r="W5397" s="8"/>
      <c r="X5397" s="6"/>
      <c r="Y5397" s="6"/>
    </row>
    <row r="5398" spans="1:25" x14ac:dyDescent="0.3">
      <c r="A5398" s="6" t="s">
        <v>18539</v>
      </c>
      <c r="B5398" s="6"/>
      <c r="C5398" s="6" t="s">
        <v>6036</v>
      </c>
      <c r="D5398" s="6" t="str">
        <f t="shared" si="252"/>
        <v>ORD26003026</v>
      </c>
      <c r="E5398" s="10">
        <v>46294</v>
      </c>
      <c r="F5398" s="6" t="s">
        <v>12294</v>
      </c>
      <c r="G5398" s="6" t="s">
        <v>18</v>
      </c>
      <c r="H5398" s="8">
        <v>4999</v>
      </c>
      <c r="I5398" s="8">
        <v>15</v>
      </c>
      <c r="J5398" s="8">
        <v>2.7</v>
      </c>
      <c r="K5398" s="8">
        <v>4981.3</v>
      </c>
      <c r="L5398" s="10">
        <v>46296</v>
      </c>
      <c r="M5398" s="6" t="s">
        <v>18437</v>
      </c>
      <c r="N5398" s="6" t="str">
        <f>IF(COUNTIF($A$2:A5398,A5398)&gt;1,"DUP","OK")</f>
        <v>OK</v>
      </c>
      <c r="O5398" s="6" t="str">
        <f t="shared" si="253"/>
        <v>ORD26003026</v>
      </c>
      <c r="P5398" s="6" t="str">
        <f t="shared" si="254"/>
        <v>Oct-Due</v>
      </c>
      <c r="Q5398" s="6"/>
      <c r="R5398" s="9"/>
      <c r="S5398" s="8"/>
      <c r="T5398" s="8"/>
      <c r="U5398" s="8"/>
      <c r="V5398" s="8"/>
      <c r="W5398" s="8"/>
      <c r="X5398" s="6"/>
      <c r="Y5398" s="6"/>
    </row>
    <row r="5399" spans="1:25" x14ac:dyDescent="0.3">
      <c r="A5399" s="6" t="s">
        <v>18540</v>
      </c>
      <c r="B5399" s="6"/>
      <c r="C5399" s="6" t="s">
        <v>6056</v>
      </c>
      <c r="D5399" s="6" t="str">
        <f t="shared" si="252"/>
        <v>ORD26003036</v>
      </c>
      <c r="E5399" s="10">
        <v>46294</v>
      </c>
      <c r="F5399" s="6" t="s">
        <v>12294</v>
      </c>
      <c r="G5399" s="6" t="s">
        <v>18</v>
      </c>
      <c r="H5399" s="8">
        <v>1299</v>
      </c>
      <c r="I5399" s="8">
        <v>0</v>
      </c>
      <c r="J5399" s="8">
        <v>0</v>
      </c>
      <c r="K5399" s="8">
        <v>1299</v>
      </c>
      <c r="L5399" s="10">
        <v>46296</v>
      </c>
      <c r="M5399" s="6" t="s">
        <v>18437</v>
      </c>
      <c r="N5399" s="6" t="str">
        <f>IF(COUNTIF($A$2:A5399,A5399)&gt;1,"DUP","OK")</f>
        <v>OK</v>
      </c>
      <c r="O5399" s="6" t="str">
        <f t="shared" si="253"/>
        <v>ORD26003036</v>
      </c>
      <c r="P5399" s="6" t="str">
        <f t="shared" si="254"/>
        <v>Oct-Due</v>
      </c>
      <c r="Q5399" s="6"/>
      <c r="R5399" s="9"/>
      <c r="S5399" s="8"/>
      <c r="T5399" s="8"/>
      <c r="U5399" s="8"/>
      <c r="V5399" s="8"/>
      <c r="W5399" s="8"/>
      <c r="X5399" s="6"/>
      <c r="Y5399" s="6"/>
    </row>
    <row r="5400" spans="1:25" x14ac:dyDescent="0.3">
      <c r="A5400" s="6" t="s">
        <v>18541</v>
      </c>
      <c r="B5400" s="6"/>
      <c r="C5400" s="6" t="s">
        <v>6089</v>
      </c>
      <c r="D5400" s="6" t="str">
        <f t="shared" si="252"/>
        <v>ORD26003053</v>
      </c>
      <c r="E5400" s="10">
        <v>46294</v>
      </c>
      <c r="F5400" s="6" t="s">
        <v>12294</v>
      </c>
      <c r="G5400" s="6" t="s">
        <v>18</v>
      </c>
      <c r="H5400" s="8">
        <v>3298</v>
      </c>
      <c r="I5400" s="8">
        <v>9.89</v>
      </c>
      <c r="J5400" s="8">
        <v>1.78</v>
      </c>
      <c r="K5400" s="8">
        <v>3286.33</v>
      </c>
      <c r="L5400" s="10">
        <v>46296</v>
      </c>
      <c r="M5400" s="6" t="s">
        <v>18437</v>
      </c>
      <c r="N5400" s="6" t="str">
        <f>IF(COUNTIF($A$2:A5400,A5400)&gt;1,"DUP","OK")</f>
        <v>OK</v>
      </c>
      <c r="O5400" s="6" t="str">
        <f t="shared" si="253"/>
        <v>ORD26003053</v>
      </c>
      <c r="P5400" s="6" t="str">
        <f t="shared" si="254"/>
        <v>Oct-Due</v>
      </c>
      <c r="Q5400" s="6"/>
      <c r="R5400" s="9"/>
      <c r="S5400" s="8"/>
      <c r="T5400" s="8"/>
      <c r="U5400" s="8"/>
      <c r="V5400" s="8"/>
      <c r="W5400" s="8"/>
      <c r="X5400" s="6"/>
      <c r="Y5400" s="6"/>
    </row>
    <row r="5401" spans="1:25" x14ac:dyDescent="0.3">
      <c r="A5401" s="6" t="s">
        <v>18542</v>
      </c>
      <c r="B5401" s="6"/>
      <c r="C5401" s="6" t="s">
        <v>6110</v>
      </c>
      <c r="D5401" s="6" t="str">
        <f t="shared" si="252"/>
        <v>ORD26003064</v>
      </c>
      <c r="E5401" s="10">
        <v>46294</v>
      </c>
      <c r="F5401" s="6" t="s">
        <v>12294</v>
      </c>
      <c r="G5401" s="6" t="s">
        <v>18</v>
      </c>
      <c r="H5401" s="8">
        <v>499</v>
      </c>
      <c r="I5401" s="8">
        <v>1.5</v>
      </c>
      <c r="J5401" s="8">
        <v>0.27</v>
      </c>
      <c r="K5401" s="8">
        <v>497.23</v>
      </c>
      <c r="L5401" s="10">
        <v>46296</v>
      </c>
      <c r="M5401" s="6" t="s">
        <v>18437</v>
      </c>
      <c r="N5401" s="6" t="str">
        <f>IF(COUNTIF($A$2:A5401,A5401)&gt;1,"DUP","OK")</f>
        <v>OK</v>
      </c>
      <c r="O5401" s="6" t="str">
        <f t="shared" si="253"/>
        <v>ORD26003064</v>
      </c>
      <c r="P5401" s="6" t="str">
        <f t="shared" si="254"/>
        <v>Oct-Due</v>
      </c>
      <c r="Q5401" s="6"/>
      <c r="R5401" s="9"/>
      <c r="S5401" s="8"/>
      <c r="T5401" s="8"/>
      <c r="U5401" s="8"/>
      <c r="V5401" s="8"/>
      <c r="W5401" s="8"/>
      <c r="X5401" s="6"/>
      <c r="Y5401" s="6"/>
    </row>
    <row r="5402" spans="1:25" x14ac:dyDescent="0.3">
      <c r="A5402" s="6" t="s">
        <v>18543</v>
      </c>
      <c r="B5402" s="6"/>
      <c r="C5402" s="6" t="s">
        <v>6137</v>
      </c>
      <c r="D5402" s="6" t="str">
        <f t="shared" si="252"/>
        <v>ORD26003078</v>
      </c>
      <c r="E5402" s="10">
        <v>46294</v>
      </c>
      <c r="F5402" s="6" t="s">
        <v>12294</v>
      </c>
      <c r="G5402" s="6" t="s">
        <v>18</v>
      </c>
      <c r="H5402" s="8">
        <v>11297</v>
      </c>
      <c r="I5402" s="8">
        <v>33.89</v>
      </c>
      <c r="J5402" s="8">
        <v>6.1</v>
      </c>
      <c r="K5402" s="8">
        <v>11257.01</v>
      </c>
      <c r="L5402" s="10">
        <v>46296</v>
      </c>
      <c r="M5402" s="6" t="s">
        <v>18437</v>
      </c>
      <c r="N5402" s="6" t="str">
        <f>IF(COUNTIF($A$2:A5402,A5402)&gt;1,"DUP","OK")</f>
        <v>OK</v>
      </c>
      <c r="O5402" s="6" t="str">
        <f t="shared" si="253"/>
        <v>ORD26003078</v>
      </c>
      <c r="P5402" s="6" t="str">
        <f t="shared" si="254"/>
        <v>Oct-Due</v>
      </c>
      <c r="Q5402" s="6"/>
      <c r="R5402" s="9"/>
      <c r="S5402" s="8"/>
      <c r="T5402" s="8"/>
      <c r="U5402" s="8"/>
      <c r="V5402" s="8"/>
      <c r="W5402" s="8"/>
      <c r="X5402" s="6"/>
      <c r="Y5402" s="6"/>
    </row>
    <row r="5403" spans="1:25" x14ac:dyDescent="0.3">
      <c r="A5403" s="6" t="s">
        <v>18544</v>
      </c>
      <c r="B5403" s="6"/>
      <c r="C5403" s="6" t="s">
        <v>6218</v>
      </c>
      <c r="D5403" s="6" t="str">
        <f t="shared" si="252"/>
        <v>ORD26003119</v>
      </c>
      <c r="E5403" s="10">
        <v>46294</v>
      </c>
      <c r="F5403" s="6" t="s">
        <v>12294</v>
      </c>
      <c r="G5403" s="6" t="s">
        <v>27</v>
      </c>
      <c r="H5403" s="8">
        <v>2798</v>
      </c>
      <c r="I5403" s="8">
        <v>44.77</v>
      </c>
      <c r="J5403" s="8">
        <v>8.06</v>
      </c>
      <c r="K5403" s="8">
        <v>2745.17</v>
      </c>
      <c r="L5403" s="10">
        <v>46296</v>
      </c>
      <c r="M5403" s="6" t="s">
        <v>18437</v>
      </c>
      <c r="N5403" s="6" t="str">
        <f>IF(COUNTIF($A$2:A5403,A5403)&gt;1,"DUP","OK")</f>
        <v>OK</v>
      </c>
      <c r="O5403" s="6" t="str">
        <f t="shared" si="253"/>
        <v>ORD26003119</v>
      </c>
      <c r="P5403" s="6" t="str">
        <f t="shared" si="254"/>
        <v>Oct-Due</v>
      </c>
      <c r="Q5403" s="6"/>
      <c r="R5403" s="9"/>
      <c r="S5403" s="8"/>
      <c r="T5403" s="8"/>
      <c r="U5403" s="8"/>
      <c r="V5403" s="8"/>
      <c r="W5403" s="8"/>
      <c r="X5403" s="6"/>
      <c r="Y5403" s="6"/>
    </row>
    <row r="5404" spans="1:25" x14ac:dyDescent="0.3">
      <c r="A5404" s="6" t="s">
        <v>18545</v>
      </c>
      <c r="B5404" s="6"/>
      <c r="C5404" s="6" t="s">
        <v>6228</v>
      </c>
      <c r="D5404" s="6" t="str">
        <f t="shared" si="252"/>
        <v>ORD26003124</v>
      </c>
      <c r="E5404" s="10">
        <v>46294</v>
      </c>
      <c r="F5404" s="6" t="s">
        <v>12294</v>
      </c>
      <c r="G5404" s="6" t="s">
        <v>18</v>
      </c>
      <c r="H5404" s="8">
        <v>4897</v>
      </c>
      <c r="I5404" s="8">
        <v>14.69</v>
      </c>
      <c r="J5404" s="8">
        <v>2.64</v>
      </c>
      <c r="K5404" s="8">
        <v>4879.67</v>
      </c>
      <c r="L5404" s="10">
        <v>46296</v>
      </c>
      <c r="M5404" s="6" t="s">
        <v>18437</v>
      </c>
      <c r="N5404" s="6" t="str">
        <f>IF(COUNTIF($A$2:A5404,A5404)&gt;1,"DUP","OK")</f>
        <v>OK</v>
      </c>
      <c r="O5404" s="6" t="str">
        <f t="shared" si="253"/>
        <v>ORD26003124</v>
      </c>
      <c r="P5404" s="6" t="str">
        <f t="shared" si="254"/>
        <v>Oct-Due</v>
      </c>
      <c r="Q5404" s="6"/>
      <c r="R5404" s="9"/>
      <c r="S5404" s="8"/>
      <c r="T5404" s="8"/>
      <c r="U5404" s="8"/>
      <c r="V5404" s="8"/>
      <c r="W5404" s="8"/>
      <c r="X5404" s="6"/>
      <c r="Y5404" s="6"/>
    </row>
    <row r="5405" spans="1:25" x14ac:dyDescent="0.3">
      <c r="A5405" s="6" t="s">
        <v>18546</v>
      </c>
      <c r="B5405" s="6"/>
      <c r="C5405" s="6" t="s">
        <v>6308</v>
      </c>
      <c r="D5405" s="6" t="str">
        <f t="shared" si="252"/>
        <v>ORD26003164</v>
      </c>
      <c r="E5405" s="10">
        <v>46294</v>
      </c>
      <c r="F5405" s="6" t="s">
        <v>12294</v>
      </c>
      <c r="G5405" s="6" t="s">
        <v>54</v>
      </c>
      <c r="H5405" s="8">
        <v>1299</v>
      </c>
      <c r="I5405" s="8">
        <v>24.68</v>
      </c>
      <c r="J5405" s="8">
        <v>4.4400000000000004</v>
      </c>
      <c r="K5405" s="8">
        <v>1269.8800000000001</v>
      </c>
      <c r="L5405" s="10">
        <v>46296</v>
      </c>
      <c r="M5405" s="6" t="s">
        <v>18437</v>
      </c>
      <c r="N5405" s="6" t="str">
        <f>IF(COUNTIF($A$2:A5405,A5405)&gt;1,"DUP","OK")</f>
        <v>OK</v>
      </c>
      <c r="O5405" s="6" t="str">
        <f t="shared" si="253"/>
        <v>ORD26003164</v>
      </c>
      <c r="P5405" s="6" t="str">
        <f t="shared" si="254"/>
        <v>Oct-Due</v>
      </c>
      <c r="Q5405" s="6"/>
      <c r="R5405" s="9"/>
      <c r="S5405" s="8"/>
      <c r="T5405" s="8"/>
      <c r="U5405" s="8"/>
      <c r="V5405" s="8"/>
      <c r="W5405" s="8"/>
      <c r="X5405" s="6"/>
      <c r="Y5405" s="6"/>
    </row>
    <row r="5406" spans="1:25" x14ac:dyDescent="0.3">
      <c r="A5406" s="6" t="s">
        <v>18547</v>
      </c>
      <c r="B5406" s="6"/>
      <c r="C5406" s="6" t="s">
        <v>6466</v>
      </c>
      <c r="D5406" s="6" t="str">
        <f t="shared" si="252"/>
        <v>ORD26003244</v>
      </c>
      <c r="E5406" s="10">
        <v>46294</v>
      </c>
      <c r="F5406" s="6" t="s">
        <v>12294</v>
      </c>
      <c r="G5406" s="6" t="s">
        <v>27</v>
      </c>
      <c r="H5406" s="8">
        <v>9397</v>
      </c>
      <c r="I5406" s="8">
        <v>150.35</v>
      </c>
      <c r="J5406" s="8">
        <v>27.06</v>
      </c>
      <c r="K5406" s="8">
        <v>9219.59</v>
      </c>
      <c r="L5406" s="10">
        <v>46296</v>
      </c>
      <c r="M5406" s="6" t="s">
        <v>18437</v>
      </c>
      <c r="N5406" s="6" t="str">
        <f>IF(COUNTIF($A$2:A5406,A5406)&gt;1,"DUP","OK")</f>
        <v>OK</v>
      </c>
      <c r="O5406" s="6" t="str">
        <f t="shared" si="253"/>
        <v>ORD26003244</v>
      </c>
      <c r="P5406" s="6" t="str">
        <f t="shared" si="254"/>
        <v>Oct-Due</v>
      </c>
      <c r="Q5406" s="6"/>
      <c r="R5406" s="9"/>
      <c r="S5406" s="8"/>
      <c r="T5406" s="8"/>
      <c r="U5406" s="8"/>
      <c r="V5406" s="8"/>
      <c r="W5406" s="8"/>
      <c r="X5406" s="6"/>
      <c r="Y5406" s="6"/>
    </row>
    <row r="5407" spans="1:25" x14ac:dyDescent="0.3">
      <c r="A5407" s="6" t="s">
        <v>18548</v>
      </c>
      <c r="B5407" s="6"/>
      <c r="C5407" s="6" t="s">
        <v>6482</v>
      </c>
      <c r="D5407" s="6" t="str">
        <f t="shared" si="252"/>
        <v>ORD26003252</v>
      </c>
      <c r="E5407" s="10">
        <v>46294</v>
      </c>
      <c r="F5407" s="6" t="s">
        <v>12294</v>
      </c>
      <c r="G5407" s="6" t="s">
        <v>18</v>
      </c>
      <c r="H5407" s="8">
        <v>2499</v>
      </c>
      <c r="I5407" s="8">
        <v>7.5</v>
      </c>
      <c r="J5407" s="8">
        <v>1.35</v>
      </c>
      <c r="K5407" s="8">
        <v>2490.15</v>
      </c>
      <c r="L5407" s="10">
        <v>46296</v>
      </c>
      <c r="M5407" s="6" t="s">
        <v>18437</v>
      </c>
      <c r="N5407" s="6" t="str">
        <f>IF(COUNTIF($A$2:A5407,A5407)&gt;1,"DUP","OK")</f>
        <v>OK</v>
      </c>
      <c r="O5407" s="6" t="str">
        <f t="shared" si="253"/>
        <v>ORD26003252</v>
      </c>
      <c r="P5407" s="6" t="str">
        <f t="shared" si="254"/>
        <v>Oct-Due</v>
      </c>
      <c r="Q5407" s="6"/>
      <c r="R5407" s="9"/>
      <c r="S5407" s="8"/>
      <c r="T5407" s="8"/>
      <c r="U5407" s="8"/>
      <c r="V5407" s="8"/>
      <c r="W5407" s="8"/>
      <c r="X5407" s="6"/>
      <c r="Y5407" s="6"/>
    </row>
    <row r="5408" spans="1:25" x14ac:dyDescent="0.3">
      <c r="A5408" s="6" t="s">
        <v>18549</v>
      </c>
      <c r="B5408" s="6"/>
      <c r="C5408" s="6" t="s">
        <v>6507</v>
      </c>
      <c r="D5408" s="6" t="str">
        <f t="shared" si="252"/>
        <v>ORD26003265</v>
      </c>
      <c r="E5408" s="10">
        <v>46294</v>
      </c>
      <c r="F5408" s="6" t="s">
        <v>12294</v>
      </c>
      <c r="G5408" s="6" t="s">
        <v>27</v>
      </c>
      <c r="H5408" s="8">
        <v>6297</v>
      </c>
      <c r="I5408" s="8">
        <v>100.75</v>
      </c>
      <c r="J5408" s="8">
        <v>18.14</v>
      </c>
      <c r="K5408" s="8">
        <v>6178.11</v>
      </c>
      <c r="L5408" s="10">
        <v>46296</v>
      </c>
      <c r="M5408" s="6" t="s">
        <v>18437</v>
      </c>
      <c r="N5408" s="6" t="str">
        <f>IF(COUNTIF($A$2:A5408,A5408)&gt;1,"DUP","OK")</f>
        <v>OK</v>
      </c>
      <c r="O5408" s="6" t="str">
        <f t="shared" si="253"/>
        <v>ORD26003265</v>
      </c>
      <c r="P5408" s="6" t="str">
        <f t="shared" si="254"/>
        <v>Oct-Due</v>
      </c>
      <c r="Q5408" s="6"/>
      <c r="R5408" s="9"/>
      <c r="S5408" s="8"/>
      <c r="T5408" s="8"/>
      <c r="U5408" s="8"/>
      <c r="V5408" s="8"/>
      <c r="W5408" s="8"/>
      <c r="X5408" s="6"/>
      <c r="Y5408" s="6"/>
    </row>
    <row r="5409" spans="1:25" x14ac:dyDescent="0.3">
      <c r="A5409" s="6" t="s">
        <v>18550</v>
      </c>
      <c r="B5409" s="6"/>
      <c r="C5409" s="6" t="s">
        <v>6590</v>
      </c>
      <c r="D5409" s="6" t="str">
        <f t="shared" si="252"/>
        <v>ORD26003307</v>
      </c>
      <c r="E5409" s="10">
        <v>46294</v>
      </c>
      <c r="F5409" s="6" t="s">
        <v>12294</v>
      </c>
      <c r="G5409" s="6" t="s">
        <v>54</v>
      </c>
      <c r="H5409" s="8">
        <v>7998</v>
      </c>
      <c r="I5409" s="8">
        <v>135.97</v>
      </c>
      <c r="J5409" s="8">
        <v>24.47</v>
      </c>
      <c r="K5409" s="8">
        <v>7837.56</v>
      </c>
      <c r="L5409" s="10">
        <v>46296</v>
      </c>
      <c r="M5409" s="6" t="s">
        <v>18437</v>
      </c>
      <c r="N5409" s="6" t="str">
        <f>IF(COUNTIF($A$2:A5409,A5409)&gt;1,"DUP","OK")</f>
        <v>OK</v>
      </c>
      <c r="O5409" s="6" t="str">
        <f t="shared" si="253"/>
        <v>ORD26003307</v>
      </c>
      <c r="P5409" s="6" t="str">
        <f t="shared" si="254"/>
        <v>Oct-Due</v>
      </c>
      <c r="Q5409" s="6"/>
      <c r="R5409" s="9"/>
      <c r="S5409" s="8"/>
      <c r="T5409" s="8"/>
      <c r="U5409" s="8"/>
      <c r="V5409" s="8"/>
      <c r="W5409" s="8"/>
      <c r="X5409" s="6"/>
      <c r="Y5409" s="6"/>
    </row>
    <row r="5410" spans="1:25" x14ac:dyDescent="0.3">
      <c r="A5410" s="6" t="s">
        <v>18551</v>
      </c>
      <c r="B5410" s="6"/>
      <c r="C5410" s="6" t="s">
        <v>18552</v>
      </c>
      <c r="D5410" s="6" t="str">
        <f t="shared" si="252"/>
        <v>ORD26003353</v>
      </c>
      <c r="E5410" s="10">
        <v>46294</v>
      </c>
      <c r="F5410" s="6" t="s">
        <v>12294</v>
      </c>
      <c r="G5410" s="6" t="s">
        <v>18</v>
      </c>
      <c r="H5410" s="8">
        <v>1848</v>
      </c>
      <c r="I5410" s="8">
        <v>0</v>
      </c>
      <c r="J5410" s="8">
        <v>0</v>
      </c>
      <c r="K5410" s="8">
        <v>1848</v>
      </c>
      <c r="L5410" s="10">
        <v>46296</v>
      </c>
      <c r="M5410" s="6" t="s">
        <v>18437</v>
      </c>
      <c r="N5410" s="6" t="str">
        <f>IF(COUNTIF($A$2:A5410,A5410)&gt;1,"DUP","OK")</f>
        <v>OK</v>
      </c>
      <c r="O5410" s="6" t="str">
        <f t="shared" si="253"/>
        <v>ORD26003353</v>
      </c>
      <c r="P5410" s="6" t="str">
        <f t="shared" si="254"/>
        <v>Oct-Due</v>
      </c>
      <c r="Q5410" s="6"/>
      <c r="R5410" s="9"/>
      <c r="S5410" s="8"/>
      <c r="T5410" s="8"/>
      <c r="U5410" s="8"/>
      <c r="V5410" s="8"/>
      <c r="W5410" s="8"/>
      <c r="X5410" s="6"/>
      <c r="Y5410" s="6"/>
    </row>
    <row r="5411" spans="1:25" x14ac:dyDescent="0.3">
      <c r="A5411" s="6" t="s">
        <v>18553</v>
      </c>
      <c r="B5411" s="6"/>
      <c r="C5411" s="6" t="s">
        <v>6723</v>
      </c>
      <c r="D5411" s="6" t="str">
        <f t="shared" si="252"/>
        <v>ORD26003374</v>
      </c>
      <c r="E5411" s="10">
        <v>46294</v>
      </c>
      <c r="F5411" s="6" t="s">
        <v>12294</v>
      </c>
      <c r="G5411" s="6" t="s">
        <v>18</v>
      </c>
      <c r="H5411" s="8">
        <v>3998</v>
      </c>
      <c r="I5411" s="8">
        <v>11.99</v>
      </c>
      <c r="J5411" s="8">
        <v>2.16</v>
      </c>
      <c r="K5411" s="8">
        <v>3983.85</v>
      </c>
      <c r="L5411" s="10">
        <v>46296</v>
      </c>
      <c r="M5411" s="6" t="s">
        <v>18437</v>
      </c>
      <c r="N5411" s="6" t="str">
        <f>IF(COUNTIF($A$2:A5411,A5411)&gt;1,"DUP","OK")</f>
        <v>OK</v>
      </c>
      <c r="O5411" s="6" t="str">
        <f t="shared" si="253"/>
        <v>ORD26003374</v>
      </c>
      <c r="P5411" s="6" t="str">
        <f t="shared" si="254"/>
        <v>Oct-Due</v>
      </c>
      <c r="Q5411" s="6"/>
      <c r="R5411" s="9"/>
      <c r="S5411" s="8"/>
      <c r="T5411" s="8"/>
      <c r="U5411" s="8"/>
      <c r="V5411" s="8"/>
      <c r="W5411" s="8"/>
      <c r="X5411" s="6"/>
      <c r="Y5411" s="6"/>
    </row>
    <row r="5412" spans="1:25" x14ac:dyDescent="0.3">
      <c r="A5412" s="6" t="s">
        <v>18554</v>
      </c>
      <c r="B5412" s="6"/>
      <c r="C5412" s="6" t="s">
        <v>6783</v>
      </c>
      <c r="D5412" s="6" t="str">
        <f t="shared" si="252"/>
        <v>ORD26003404</v>
      </c>
      <c r="E5412" s="10">
        <v>46294</v>
      </c>
      <c r="F5412" s="6" t="s">
        <v>12294</v>
      </c>
      <c r="G5412" s="6" t="s">
        <v>27</v>
      </c>
      <c r="H5412" s="8">
        <v>299</v>
      </c>
      <c r="I5412" s="8">
        <v>5.38</v>
      </c>
      <c r="J5412" s="8">
        <v>0.97</v>
      </c>
      <c r="K5412" s="8">
        <v>292.64999999999998</v>
      </c>
      <c r="L5412" s="10">
        <v>46296</v>
      </c>
      <c r="M5412" s="6" t="s">
        <v>18437</v>
      </c>
      <c r="N5412" s="6" t="str">
        <f>IF(COUNTIF($A$2:A5412,A5412)&gt;1,"DUP","OK")</f>
        <v>OK</v>
      </c>
      <c r="O5412" s="6" t="str">
        <f t="shared" si="253"/>
        <v>ORD26003404</v>
      </c>
      <c r="P5412" s="6" t="str">
        <f t="shared" si="254"/>
        <v>Oct-Due</v>
      </c>
      <c r="Q5412" s="6"/>
      <c r="R5412" s="9"/>
      <c r="S5412" s="8"/>
      <c r="T5412" s="8"/>
      <c r="U5412" s="8"/>
      <c r="V5412" s="8"/>
      <c r="W5412" s="8"/>
      <c r="X5412" s="6"/>
      <c r="Y5412" s="6"/>
    </row>
    <row r="5413" spans="1:25" x14ac:dyDescent="0.3">
      <c r="A5413" s="6" t="s">
        <v>18555</v>
      </c>
      <c r="B5413" s="6"/>
      <c r="C5413" s="6" t="s">
        <v>18556</v>
      </c>
      <c r="D5413" s="6" t="str">
        <f t="shared" si="252"/>
        <v>ORD26003429</v>
      </c>
      <c r="E5413" s="10">
        <v>46294</v>
      </c>
      <c r="F5413" s="6" t="s">
        <v>12294</v>
      </c>
      <c r="G5413" s="6" t="s">
        <v>18</v>
      </c>
      <c r="H5413" s="8">
        <v>299</v>
      </c>
      <c r="I5413" s="8">
        <v>0</v>
      </c>
      <c r="J5413" s="8">
        <v>0</v>
      </c>
      <c r="K5413" s="8">
        <v>299</v>
      </c>
      <c r="L5413" s="10">
        <v>46296</v>
      </c>
      <c r="M5413" s="6" t="s">
        <v>18437</v>
      </c>
      <c r="N5413" s="6" t="str">
        <f>IF(COUNTIF($A$2:A5413,A5413)&gt;1,"DUP","OK")</f>
        <v>OK</v>
      </c>
      <c r="O5413" s="6" t="str">
        <f t="shared" si="253"/>
        <v>ORD26003429</v>
      </c>
      <c r="P5413" s="6" t="str">
        <f t="shared" si="254"/>
        <v>Oct-Due</v>
      </c>
      <c r="Q5413" s="6"/>
      <c r="R5413" s="9"/>
      <c r="S5413" s="8"/>
      <c r="T5413" s="8"/>
      <c r="U5413" s="8"/>
      <c r="V5413" s="8"/>
      <c r="W5413" s="8"/>
      <c r="X5413" s="6"/>
      <c r="Y5413" s="6"/>
    </row>
    <row r="5414" spans="1:25" x14ac:dyDescent="0.3">
      <c r="A5414" s="6" t="s">
        <v>18557</v>
      </c>
      <c r="B5414" s="6"/>
      <c r="C5414" s="6" t="s">
        <v>6839</v>
      </c>
      <c r="D5414" s="6" t="str">
        <f t="shared" si="252"/>
        <v>ORD26003432</v>
      </c>
      <c r="E5414" s="10">
        <v>46294</v>
      </c>
      <c r="F5414" s="6" t="s">
        <v>12294</v>
      </c>
      <c r="G5414" s="6" t="s">
        <v>54</v>
      </c>
      <c r="H5414" s="8">
        <v>2499</v>
      </c>
      <c r="I5414" s="8">
        <v>42.48</v>
      </c>
      <c r="J5414" s="8">
        <v>7.65</v>
      </c>
      <c r="K5414" s="8">
        <v>2448.87</v>
      </c>
      <c r="L5414" s="10">
        <v>46296</v>
      </c>
      <c r="M5414" s="6" t="s">
        <v>18437</v>
      </c>
      <c r="N5414" s="6" t="str">
        <f>IF(COUNTIF($A$2:A5414,A5414)&gt;1,"DUP","OK")</f>
        <v>OK</v>
      </c>
      <c r="O5414" s="6" t="str">
        <f t="shared" si="253"/>
        <v>ORD26003432</v>
      </c>
      <c r="P5414" s="6" t="str">
        <f t="shared" si="254"/>
        <v>Oct-Due</v>
      </c>
      <c r="Q5414" s="6"/>
      <c r="R5414" s="9"/>
      <c r="S5414" s="8"/>
      <c r="T5414" s="8"/>
      <c r="U5414" s="8"/>
      <c r="V5414" s="8"/>
      <c r="W5414" s="8"/>
      <c r="X5414" s="6"/>
      <c r="Y5414" s="6"/>
    </row>
    <row r="5415" spans="1:25" x14ac:dyDescent="0.3">
      <c r="A5415" s="6" t="s">
        <v>18558</v>
      </c>
      <c r="B5415" s="6"/>
      <c r="C5415" s="6" t="s">
        <v>6903</v>
      </c>
      <c r="D5415" s="6" t="str">
        <f t="shared" si="252"/>
        <v>ORD26003464</v>
      </c>
      <c r="E5415" s="10">
        <v>46294</v>
      </c>
      <c r="F5415" s="6" t="s">
        <v>12294</v>
      </c>
      <c r="G5415" s="6" t="s">
        <v>18</v>
      </c>
      <c r="H5415" s="8">
        <v>4999</v>
      </c>
      <c r="I5415" s="8">
        <v>15</v>
      </c>
      <c r="J5415" s="8">
        <v>2.7</v>
      </c>
      <c r="K5415" s="8">
        <v>4981.3</v>
      </c>
      <c r="L5415" s="10">
        <v>46296</v>
      </c>
      <c r="M5415" s="6" t="s">
        <v>18437</v>
      </c>
      <c r="N5415" s="6" t="str">
        <f>IF(COUNTIF($A$2:A5415,A5415)&gt;1,"DUP","OK")</f>
        <v>OK</v>
      </c>
      <c r="O5415" s="6" t="str">
        <f t="shared" si="253"/>
        <v>ORD26003464</v>
      </c>
      <c r="P5415" s="6" t="str">
        <f t="shared" si="254"/>
        <v>Oct-Due</v>
      </c>
      <c r="Q5415" s="6"/>
      <c r="R5415" s="9"/>
      <c r="S5415" s="8"/>
      <c r="T5415" s="8"/>
      <c r="U5415" s="8"/>
      <c r="V5415" s="8"/>
      <c r="W5415" s="8"/>
      <c r="X5415" s="6"/>
      <c r="Y5415" s="6"/>
    </row>
    <row r="5416" spans="1:25" x14ac:dyDescent="0.3">
      <c r="A5416" s="6" t="s">
        <v>18559</v>
      </c>
      <c r="B5416" s="6"/>
      <c r="C5416" s="6" t="s">
        <v>6919</v>
      </c>
      <c r="D5416" s="6" t="str">
        <f t="shared" si="252"/>
        <v>ORD26003472</v>
      </c>
      <c r="E5416" s="10">
        <v>46294</v>
      </c>
      <c r="F5416" s="6" t="s">
        <v>12294</v>
      </c>
      <c r="G5416" s="6" t="s">
        <v>18</v>
      </c>
      <c r="H5416" s="8">
        <v>4298</v>
      </c>
      <c r="I5416" s="8">
        <v>12.89</v>
      </c>
      <c r="J5416" s="8">
        <v>2.3199999999999998</v>
      </c>
      <c r="K5416" s="8">
        <v>4282.79</v>
      </c>
      <c r="L5416" s="10">
        <v>46296</v>
      </c>
      <c r="M5416" s="6" t="s">
        <v>18437</v>
      </c>
      <c r="N5416" s="6" t="str">
        <f>IF(COUNTIF($A$2:A5416,A5416)&gt;1,"DUP","OK")</f>
        <v>OK</v>
      </c>
      <c r="O5416" s="6" t="str">
        <f t="shared" si="253"/>
        <v>ORD26003472</v>
      </c>
      <c r="P5416" s="6" t="str">
        <f t="shared" si="254"/>
        <v>Oct-Due</v>
      </c>
      <c r="Q5416" s="6"/>
      <c r="R5416" s="9"/>
      <c r="S5416" s="8"/>
      <c r="T5416" s="8"/>
      <c r="U5416" s="8"/>
      <c r="V5416" s="8"/>
      <c r="W5416" s="8"/>
      <c r="X5416" s="6"/>
      <c r="Y5416" s="6"/>
    </row>
    <row r="5417" spans="1:25" x14ac:dyDescent="0.3">
      <c r="A5417" s="6" t="s">
        <v>18560</v>
      </c>
      <c r="B5417" s="6"/>
      <c r="C5417" s="6" t="s">
        <v>6928</v>
      </c>
      <c r="D5417" s="6" t="str">
        <f t="shared" si="252"/>
        <v>ORD26003477</v>
      </c>
      <c r="E5417" s="10">
        <v>46294</v>
      </c>
      <c r="F5417" s="6" t="s">
        <v>12294</v>
      </c>
      <c r="G5417" s="6" t="s">
        <v>18</v>
      </c>
      <c r="H5417" s="8">
        <v>998</v>
      </c>
      <c r="I5417" s="8">
        <v>0</v>
      </c>
      <c r="J5417" s="8">
        <v>0</v>
      </c>
      <c r="K5417" s="8">
        <v>998</v>
      </c>
      <c r="L5417" s="10">
        <v>46296</v>
      </c>
      <c r="M5417" s="6" t="s">
        <v>18437</v>
      </c>
      <c r="N5417" s="6" t="str">
        <f>IF(COUNTIF($A$2:A5417,A5417)&gt;1,"DUP","OK")</f>
        <v>OK</v>
      </c>
      <c r="O5417" s="6" t="str">
        <f t="shared" si="253"/>
        <v>ORD26003477</v>
      </c>
      <c r="P5417" s="6" t="str">
        <f t="shared" si="254"/>
        <v>Oct-Due</v>
      </c>
      <c r="Q5417" s="6"/>
      <c r="R5417" s="9"/>
      <c r="S5417" s="8"/>
      <c r="T5417" s="8"/>
      <c r="U5417" s="8"/>
      <c r="V5417" s="8"/>
      <c r="W5417" s="8"/>
      <c r="X5417" s="6"/>
      <c r="Y5417" s="6"/>
    </row>
    <row r="5418" spans="1:25" x14ac:dyDescent="0.3">
      <c r="A5418" s="6" t="s">
        <v>18561</v>
      </c>
      <c r="B5418" s="6"/>
      <c r="C5418" s="6" t="s">
        <v>6951</v>
      </c>
      <c r="D5418" s="6" t="str">
        <f t="shared" si="252"/>
        <v>ORD26003489</v>
      </c>
      <c r="E5418" s="10">
        <v>46294</v>
      </c>
      <c r="F5418" s="6" t="s">
        <v>12294</v>
      </c>
      <c r="G5418" s="6" t="s">
        <v>18</v>
      </c>
      <c r="H5418" s="8">
        <v>599</v>
      </c>
      <c r="I5418" s="8">
        <v>0</v>
      </c>
      <c r="J5418" s="8">
        <v>0</v>
      </c>
      <c r="K5418" s="8">
        <v>599</v>
      </c>
      <c r="L5418" s="10">
        <v>46296</v>
      </c>
      <c r="M5418" s="6" t="s">
        <v>18437</v>
      </c>
      <c r="N5418" s="6" t="str">
        <f>IF(COUNTIF($A$2:A5418,A5418)&gt;1,"DUP","OK")</f>
        <v>OK</v>
      </c>
      <c r="O5418" s="6" t="str">
        <f t="shared" si="253"/>
        <v>ORD26003489</v>
      </c>
      <c r="P5418" s="6" t="str">
        <f t="shared" si="254"/>
        <v>Oct-Due</v>
      </c>
      <c r="Q5418" s="6"/>
      <c r="R5418" s="9"/>
      <c r="S5418" s="8"/>
      <c r="T5418" s="8"/>
      <c r="U5418" s="8"/>
      <c r="V5418" s="8"/>
      <c r="W5418" s="8"/>
      <c r="X5418" s="6"/>
      <c r="Y5418" s="6"/>
    </row>
    <row r="5419" spans="1:25" x14ac:dyDescent="0.3">
      <c r="A5419" s="6" t="s">
        <v>18562</v>
      </c>
      <c r="B5419" s="6"/>
      <c r="C5419" s="6" t="s">
        <v>18563</v>
      </c>
      <c r="D5419" s="6" t="str">
        <f t="shared" si="252"/>
        <v>ORD26003509</v>
      </c>
      <c r="E5419" s="10">
        <v>46294</v>
      </c>
      <c r="F5419" s="6" t="s">
        <v>12294</v>
      </c>
      <c r="G5419" s="6" t="s">
        <v>54</v>
      </c>
      <c r="H5419" s="8">
        <v>8797</v>
      </c>
      <c r="I5419" s="8">
        <v>149.55000000000001</v>
      </c>
      <c r="J5419" s="8">
        <v>26.92</v>
      </c>
      <c r="K5419" s="8">
        <v>8620.5300000000007</v>
      </c>
      <c r="L5419" s="10">
        <v>46296</v>
      </c>
      <c r="M5419" s="6" t="s">
        <v>18437</v>
      </c>
      <c r="N5419" s="6" t="str">
        <f>IF(COUNTIF($A$2:A5419,A5419)&gt;1,"DUP","OK")</f>
        <v>OK</v>
      </c>
      <c r="O5419" s="6" t="str">
        <f t="shared" si="253"/>
        <v>ORD26003509</v>
      </c>
      <c r="P5419" s="6" t="str">
        <f t="shared" si="254"/>
        <v>Oct-Due</v>
      </c>
      <c r="Q5419" s="6"/>
      <c r="R5419" s="9"/>
      <c r="S5419" s="8"/>
      <c r="T5419" s="8"/>
      <c r="U5419" s="8"/>
      <c r="V5419" s="8"/>
      <c r="W5419" s="8"/>
      <c r="X5419" s="6"/>
      <c r="Y5419" s="6"/>
    </row>
    <row r="5420" spans="1:25" x14ac:dyDescent="0.3">
      <c r="A5420" s="6" t="s">
        <v>18564</v>
      </c>
      <c r="B5420" s="6"/>
      <c r="C5420" s="6" t="s">
        <v>7094</v>
      </c>
      <c r="D5420" s="6" t="str">
        <f t="shared" si="252"/>
        <v>ORD26003562</v>
      </c>
      <c r="E5420" s="10">
        <v>46294</v>
      </c>
      <c r="F5420" s="6" t="s">
        <v>12294</v>
      </c>
      <c r="G5420" s="6" t="s">
        <v>18</v>
      </c>
      <c r="H5420" s="8">
        <v>999</v>
      </c>
      <c r="I5420" s="8">
        <v>0</v>
      </c>
      <c r="J5420" s="8">
        <v>0</v>
      </c>
      <c r="K5420" s="8">
        <v>999</v>
      </c>
      <c r="L5420" s="10">
        <v>46296</v>
      </c>
      <c r="M5420" s="6" t="s">
        <v>18437</v>
      </c>
      <c r="N5420" s="6" t="str">
        <f>IF(COUNTIF($A$2:A5420,A5420)&gt;1,"DUP","OK")</f>
        <v>OK</v>
      </c>
      <c r="O5420" s="6" t="str">
        <f t="shared" si="253"/>
        <v>ORD26003562</v>
      </c>
      <c r="P5420" s="6" t="str">
        <f t="shared" si="254"/>
        <v>Oct-Due</v>
      </c>
      <c r="Q5420" s="6"/>
      <c r="R5420" s="9"/>
      <c r="S5420" s="8"/>
      <c r="T5420" s="8"/>
      <c r="U5420" s="8"/>
      <c r="V5420" s="8"/>
      <c r="W5420" s="8"/>
      <c r="X5420" s="6"/>
      <c r="Y5420" s="6"/>
    </row>
    <row r="5421" spans="1:25" x14ac:dyDescent="0.3">
      <c r="A5421" s="6" t="s">
        <v>18565</v>
      </c>
      <c r="B5421" s="6"/>
      <c r="C5421" s="6" t="s">
        <v>18566</v>
      </c>
      <c r="D5421" s="6" t="str">
        <f t="shared" si="252"/>
        <v>ORD26003599</v>
      </c>
      <c r="E5421" s="10">
        <v>46294</v>
      </c>
      <c r="F5421" s="6" t="s">
        <v>12294</v>
      </c>
      <c r="G5421" s="6" t="s">
        <v>18</v>
      </c>
      <c r="H5421" s="8">
        <v>1299</v>
      </c>
      <c r="I5421" s="8">
        <v>0</v>
      </c>
      <c r="J5421" s="8">
        <v>0</v>
      </c>
      <c r="K5421" s="8">
        <v>1299</v>
      </c>
      <c r="L5421" s="10">
        <v>46296</v>
      </c>
      <c r="M5421" s="6" t="s">
        <v>18437</v>
      </c>
      <c r="N5421" s="6" t="str">
        <f>IF(COUNTIF($A$2:A5421,A5421)&gt;1,"DUP","OK")</f>
        <v>OK</v>
      </c>
      <c r="O5421" s="6" t="str">
        <f t="shared" si="253"/>
        <v>ORD26003599</v>
      </c>
      <c r="P5421" s="6" t="str">
        <f t="shared" si="254"/>
        <v>Oct-Due</v>
      </c>
      <c r="Q5421" s="6"/>
      <c r="R5421" s="9"/>
      <c r="S5421" s="8"/>
      <c r="T5421" s="8"/>
      <c r="U5421" s="8"/>
      <c r="V5421" s="8"/>
      <c r="W5421" s="8"/>
      <c r="X5421" s="6"/>
      <c r="Y5421" s="6"/>
    </row>
    <row r="5422" spans="1:25" x14ac:dyDescent="0.3">
      <c r="A5422" s="6" t="s">
        <v>18567</v>
      </c>
      <c r="B5422" s="6"/>
      <c r="C5422" s="6" t="s">
        <v>7174</v>
      </c>
      <c r="D5422" s="6" t="str">
        <f t="shared" si="252"/>
        <v>ORD26003603</v>
      </c>
      <c r="E5422" s="10">
        <v>46294</v>
      </c>
      <c r="F5422" s="6" t="s">
        <v>12294</v>
      </c>
      <c r="G5422" s="6" t="s">
        <v>18</v>
      </c>
      <c r="H5422" s="8">
        <v>799</v>
      </c>
      <c r="I5422" s="8">
        <v>2.4</v>
      </c>
      <c r="J5422" s="8">
        <v>0.43</v>
      </c>
      <c r="K5422" s="8">
        <v>796.17</v>
      </c>
      <c r="L5422" s="10">
        <v>46296</v>
      </c>
      <c r="M5422" s="6" t="s">
        <v>18437</v>
      </c>
      <c r="N5422" s="6" t="str">
        <f>IF(COUNTIF($A$2:A5422,A5422)&gt;1,"DUP","OK")</f>
        <v>OK</v>
      </c>
      <c r="O5422" s="6" t="str">
        <f t="shared" si="253"/>
        <v>ORD26003603</v>
      </c>
      <c r="P5422" s="6" t="str">
        <f t="shared" si="254"/>
        <v>Oct-Due</v>
      </c>
      <c r="Q5422" s="6"/>
      <c r="R5422" s="9"/>
      <c r="S5422" s="8"/>
      <c r="T5422" s="8"/>
      <c r="U5422" s="8"/>
      <c r="V5422" s="8"/>
      <c r="W5422" s="8"/>
      <c r="X5422" s="6"/>
      <c r="Y5422" s="6"/>
    </row>
    <row r="5423" spans="1:25" x14ac:dyDescent="0.3">
      <c r="A5423" s="6" t="s">
        <v>18568</v>
      </c>
      <c r="B5423" s="6"/>
      <c r="C5423" s="6" t="s">
        <v>18569</v>
      </c>
      <c r="D5423" s="6" t="str">
        <f t="shared" si="252"/>
        <v>ORD26003649</v>
      </c>
      <c r="E5423" s="10">
        <v>46294</v>
      </c>
      <c r="F5423" s="6" t="s">
        <v>12294</v>
      </c>
      <c r="G5423" s="6" t="s">
        <v>54</v>
      </c>
      <c r="H5423" s="8">
        <v>3147</v>
      </c>
      <c r="I5423" s="8">
        <v>53.5</v>
      </c>
      <c r="J5423" s="8">
        <v>9.6300000000000008</v>
      </c>
      <c r="K5423" s="8">
        <v>3083.87</v>
      </c>
      <c r="L5423" s="10">
        <v>46296</v>
      </c>
      <c r="M5423" s="6" t="s">
        <v>18437</v>
      </c>
      <c r="N5423" s="6" t="str">
        <f>IF(COUNTIF($A$2:A5423,A5423)&gt;1,"DUP","OK")</f>
        <v>OK</v>
      </c>
      <c r="O5423" s="6" t="str">
        <f t="shared" si="253"/>
        <v>ORD26003649</v>
      </c>
      <c r="P5423" s="6" t="str">
        <f t="shared" si="254"/>
        <v>Oct-Due</v>
      </c>
      <c r="Q5423" s="6"/>
      <c r="R5423" s="9"/>
      <c r="S5423" s="8"/>
      <c r="T5423" s="8"/>
      <c r="U5423" s="8"/>
      <c r="V5423" s="8"/>
      <c r="W5423" s="8"/>
      <c r="X5423" s="6"/>
      <c r="Y5423" s="6"/>
    </row>
    <row r="5424" spans="1:25" x14ac:dyDescent="0.3">
      <c r="A5424" s="6" t="s">
        <v>18570</v>
      </c>
      <c r="B5424" s="6"/>
      <c r="C5424" s="6" t="s">
        <v>7327</v>
      </c>
      <c r="D5424" s="6" t="str">
        <f t="shared" si="252"/>
        <v>ORD26003683</v>
      </c>
      <c r="E5424" s="10">
        <v>46294</v>
      </c>
      <c r="F5424" s="6" t="s">
        <v>12294</v>
      </c>
      <c r="G5424" s="6" t="s">
        <v>18</v>
      </c>
      <c r="H5424" s="8">
        <v>8598</v>
      </c>
      <c r="I5424" s="8">
        <v>25.79</v>
      </c>
      <c r="J5424" s="8">
        <v>4.6399999999999997</v>
      </c>
      <c r="K5424" s="8">
        <v>8567.57</v>
      </c>
      <c r="L5424" s="10">
        <v>46296</v>
      </c>
      <c r="M5424" s="6" t="s">
        <v>18437</v>
      </c>
      <c r="N5424" s="6" t="str">
        <f>IF(COUNTIF($A$2:A5424,A5424)&gt;1,"DUP","OK")</f>
        <v>OK</v>
      </c>
      <c r="O5424" s="6" t="str">
        <f t="shared" si="253"/>
        <v>ORD26003683</v>
      </c>
      <c r="P5424" s="6" t="str">
        <f t="shared" si="254"/>
        <v>Oct-Due</v>
      </c>
      <c r="Q5424" s="6"/>
      <c r="R5424" s="9"/>
      <c r="S5424" s="8"/>
      <c r="T5424" s="8"/>
      <c r="U5424" s="8"/>
      <c r="V5424" s="8"/>
      <c r="W5424" s="8"/>
      <c r="X5424" s="6"/>
      <c r="Y5424" s="6"/>
    </row>
    <row r="5425" spans="1:25" x14ac:dyDescent="0.3">
      <c r="A5425" s="6" t="s">
        <v>18571</v>
      </c>
      <c r="B5425" s="6"/>
      <c r="C5425" s="6" t="s">
        <v>18572</v>
      </c>
      <c r="D5425" s="6" t="str">
        <f t="shared" si="252"/>
        <v>ORD26003685</v>
      </c>
      <c r="E5425" s="10">
        <v>46294</v>
      </c>
      <c r="F5425" s="6" t="s">
        <v>12294</v>
      </c>
      <c r="G5425" s="6" t="s">
        <v>27</v>
      </c>
      <c r="H5425" s="8">
        <v>799</v>
      </c>
      <c r="I5425" s="8">
        <v>14.38</v>
      </c>
      <c r="J5425" s="8">
        <v>2.59</v>
      </c>
      <c r="K5425" s="8">
        <v>782.03</v>
      </c>
      <c r="L5425" s="10">
        <v>46296</v>
      </c>
      <c r="M5425" s="6" t="s">
        <v>18437</v>
      </c>
      <c r="N5425" s="6" t="str">
        <f>IF(COUNTIF($A$2:A5425,A5425)&gt;1,"DUP","OK")</f>
        <v>OK</v>
      </c>
      <c r="O5425" s="6" t="str">
        <f t="shared" si="253"/>
        <v>ORD26003685</v>
      </c>
      <c r="P5425" s="6" t="str">
        <f t="shared" si="254"/>
        <v>Oct-Due</v>
      </c>
      <c r="Q5425" s="6"/>
      <c r="R5425" s="9"/>
      <c r="S5425" s="8"/>
      <c r="T5425" s="8"/>
      <c r="U5425" s="8"/>
      <c r="V5425" s="8"/>
      <c r="W5425" s="8"/>
      <c r="X5425" s="6"/>
      <c r="Y5425" s="6"/>
    </row>
    <row r="5426" spans="1:25" x14ac:dyDescent="0.3">
      <c r="A5426" s="6" t="s">
        <v>18573</v>
      </c>
      <c r="B5426" s="6"/>
      <c r="C5426" s="6" t="s">
        <v>7695</v>
      </c>
      <c r="D5426" s="6" t="str">
        <f t="shared" si="252"/>
        <v>ORD26003868</v>
      </c>
      <c r="E5426" s="10">
        <v>46294</v>
      </c>
      <c r="F5426" s="6" t="s">
        <v>12294</v>
      </c>
      <c r="G5426" s="6" t="s">
        <v>18</v>
      </c>
      <c r="H5426" s="8">
        <v>12797</v>
      </c>
      <c r="I5426" s="8">
        <v>38.39</v>
      </c>
      <c r="J5426" s="8">
        <v>6.91</v>
      </c>
      <c r="K5426" s="8">
        <v>12751.7</v>
      </c>
      <c r="L5426" s="10">
        <v>46296</v>
      </c>
      <c r="M5426" s="6" t="s">
        <v>18437</v>
      </c>
      <c r="N5426" s="6" t="str">
        <f>IF(COUNTIF($A$2:A5426,A5426)&gt;1,"DUP","OK")</f>
        <v>OK</v>
      </c>
      <c r="O5426" s="6" t="str">
        <f t="shared" si="253"/>
        <v>ORD26003868</v>
      </c>
      <c r="P5426" s="6" t="str">
        <f t="shared" si="254"/>
        <v>Oct-Due</v>
      </c>
      <c r="Q5426" s="6"/>
      <c r="R5426" s="9"/>
      <c r="S5426" s="8"/>
      <c r="T5426" s="8"/>
      <c r="U5426" s="8"/>
      <c r="V5426" s="8"/>
      <c r="W5426" s="8"/>
      <c r="X5426" s="6"/>
      <c r="Y5426" s="6"/>
    </row>
    <row r="5427" spans="1:25" x14ac:dyDescent="0.3">
      <c r="A5427" s="6" t="s">
        <v>18574</v>
      </c>
      <c r="B5427" s="6"/>
      <c r="C5427" s="6" t="s">
        <v>7736</v>
      </c>
      <c r="D5427" s="6" t="str">
        <f t="shared" si="252"/>
        <v>ORD26003889</v>
      </c>
      <c r="E5427" s="10">
        <v>46294</v>
      </c>
      <c r="F5427" s="6" t="s">
        <v>12294</v>
      </c>
      <c r="G5427" s="6" t="s">
        <v>27</v>
      </c>
      <c r="H5427" s="8">
        <v>3147</v>
      </c>
      <c r="I5427" s="8">
        <v>50.35</v>
      </c>
      <c r="J5427" s="8">
        <v>9.06</v>
      </c>
      <c r="K5427" s="8">
        <v>3087.59</v>
      </c>
      <c r="L5427" s="10">
        <v>46296</v>
      </c>
      <c r="M5427" s="6" t="s">
        <v>18437</v>
      </c>
      <c r="N5427" s="6" t="str">
        <f>IF(COUNTIF($A$2:A5427,A5427)&gt;1,"DUP","OK")</f>
        <v>OK</v>
      </c>
      <c r="O5427" s="6" t="str">
        <f t="shared" si="253"/>
        <v>ORD26003889</v>
      </c>
      <c r="P5427" s="6" t="str">
        <f t="shared" si="254"/>
        <v>Oct-Due</v>
      </c>
      <c r="Q5427" s="6"/>
      <c r="R5427" s="9"/>
      <c r="S5427" s="8"/>
      <c r="T5427" s="8"/>
      <c r="U5427" s="8"/>
      <c r="V5427" s="8"/>
      <c r="W5427" s="8"/>
      <c r="X5427" s="6"/>
      <c r="Y5427" s="6"/>
    </row>
    <row r="5428" spans="1:25" x14ac:dyDescent="0.3">
      <c r="A5428" s="6" t="s">
        <v>18575</v>
      </c>
      <c r="B5428" s="6"/>
      <c r="C5428" s="6" t="s">
        <v>7746</v>
      </c>
      <c r="D5428" s="6" t="str">
        <f t="shared" si="252"/>
        <v>ORD26003894</v>
      </c>
      <c r="E5428" s="10">
        <v>46294</v>
      </c>
      <c r="F5428" s="6" t="s">
        <v>12294</v>
      </c>
      <c r="G5428" s="6" t="s">
        <v>18</v>
      </c>
      <c r="H5428" s="8">
        <v>349</v>
      </c>
      <c r="I5428" s="8">
        <v>0</v>
      </c>
      <c r="J5428" s="8">
        <v>0</v>
      </c>
      <c r="K5428" s="8">
        <v>349</v>
      </c>
      <c r="L5428" s="10">
        <v>46296</v>
      </c>
      <c r="M5428" s="6" t="s">
        <v>18437</v>
      </c>
      <c r="N5428" s="6" t="str">
        <f>IF(COUNTIF($A$2:A5428,A5428)&gt;1,"DUP","OK")</f>
        <v>OK</v>
      </c>
      <c r="O5428" s="6" t="str">
        <f t="shared" si="253"/>
        <v>ORD26003894</v>
      </c>
      <c r="P5428" s="6" t="str">
        <f t="shared" si="254"/>
        <v>Oct-Due</v>
      </c>
      <c r="Q5428" s="6"/>
      <c r="R5428" s="9"/>
      <c r="S5428" s="8"/>
      <c r="T5428" s="8"/>
      <c r="U5428" s="8"/>
      <c r="V5428" s="8"/>
      <c r="W5428" s="8"/>
      <c r="X5428" s="6"/>
      <c r="Y5428" s="6"/>
    </row>
    <row r="5429" spans="1:25" x14ac:dyDescent="0.3">
      <c r="A5429" s="6" t="s">
        <v>18576</v>
      </c>
      <c r="B5429" s="6"/>
      <c r="C5429" s="6" t="s">
        <v>7779</v>
      </c>
      <c r="D5429" s="6" t="str">
        <f t="shared" si="252"/>
        <v>ORD26003911</v>
      </c>
      <c r="E5429" s="10">
        <v>46294</v>
      </c>
      <c r="F5429" s="6" t="s">
        <v>12294</v>
      </c>
      <c r="G5429" s="6" t="s">
        <v>27</v>
      </c>
      <c r="H5429" s="8">
        <v>3998</v>
      </c>
      <c r="I5429" s="8">
        <v>63.97</v>
      </c>
      <c r="J5429" s="8">
        <v>11.51</v>
      </c>
      <c r="K5429" s="8">
        <v>3922.52</v>
      </c>
      <c r="L5429" s="10">
        <v>46296</v>
      </c>
      <c r="M5429" s="6" t="s">
        <v>18437</v>
      </c>
      <c r="N5429" s="6" t="str">
        <f>IF(COUNTIF($A$2:A5429,A5429)&gt;1,"DUP","OK")</f>
        <v>OK</v>
      </c>
      <c r="O5429" s="6" t="str">
        <f t="shared" si="253"/>
        <v>ORD26003911</v>
      </c>
      <c r="P5429" s="6" t="str">
        <f t="shared" si="254"/>
        <v>Oct-Due</v>
      </c>
      <c r="Q5429" s="6"/>
      <c r="R5429" s="9"/>
      <c r="S5429" s="8"/>
      <c r="T5429" s="8"/>
      <c r="U5429" s="8"/>
      <c r="V5429" s="8"/>
      <c r="W5429" s="8"/>
      <c r="X5429" s="6"/>
      <c r="Y5429" s="6"/>
    </row>
    <row r="5430" spans="1:25" x14ac:dyDescent="0.3">
      <c r="A5430" s="6" t="s">
        <v>18577</v>
      </c>
      <c r="B5430" s="6"/>
      <c r="C5430" s="6" t="s">
        <v>7826</v>
      </c>
      <c r="D5430" s="6" t="str">
        <f t="shared" si="252"/>
        <v>ORD26003935</v>
      </c>
      <c r="E5430" s="10">
        <v>46294</v>
      </c>
      <c r="F5430" s="6" t="s">
        <v>12294</v>
      </c>
      <c r="G5430" s="6" t="s">
        <v>18</v>
      </c>
      <c r="H5430" s="8">
        <v>599</v>
      </c>
      <c r="I5430" s="8">
        <v>0</v>
      </c>
      <c r="J5430" s="8">
        <v>0</v>
      </c>
      <c r="K5430" s="8">
        <v>599</v>
      </c>
      <c r="L5430" s="10">
        <v>46296</v>
      </c>
      <c r="M5430" s="6" t="s">
        <v>18437</v>
      </c>
      <c r="N5430" s="6" t="str">
        <f>IF(COUNTIF($A$2:A5430,A5430)&gt;1,"DUP","OK")</f>
        <v>OK</v>
      </c>
      <c r="O5430" s="6" t="str">
        <f t="shared" si="253"/>
        <v>ORD26003935</v>
      </c>
      <c r="P5430" s="6" t="str">
        <f t="shared" si="254"/>
        <v>Oct-Due</v>
      </c>
      <c r="Q5430" s="6"/>
      <c r="R5430" s="9"/>
      <c r="S5430" s="8"/>
      <c r="T5430" s="8"/>
      <c r="U5430" s="8"/>
      <c r="V5430" s="8"/>
      <c r="W5430" s="8"/>
      <c r="X5430" s="6"/>
      <c r="Y5430" s="6"/>
    </row>
    <row r="5431" spans="1:25" x14ac:dyDescent="0.3">
      <c r="A5431" s="6" t="s">
        <v>18578</v>
      </c>
      <c r="B5431" s="6"/>
      <c r="C5431" s="6" t="s">
        <v>7828</v>
      </c>
      <c r="D5431" s="6" t="str">
        <f t="shared" si="252"/>
        <v>ORD26003936</v>
      </c>
      <c r="E5431" s="10">
        <v>46294</v>
      </c>
      <c r="F5431" s="6" t="s">
        <v>12294</v>
      </c>
      <c r="G5431" s="6" t="s">
        <v>54</v>
      </c>
      <c r="H5431" s="8">
        <v>799</v>
      </c>
      <c r="I5431" s="8">
        <v>15.18</v>
      </c>
      <c r="J5431" s="8">
        <v>2.73</v>
      </c>
      <c r="K5431" s="8">
        <v>781.09</v>
      </c>
      <c r="L5431" s="10">
        <v>46296</v>
      </c>
      <c r="M5431" s="6" t="s">
        <v>18437</v>
      </c>
      <c r="N5431" s="6" t="str">
        <f>IF(COUNTIF($A$2:A5431,A5431)&gt;1,"DUP","OK")</f>
        <v>OK</v>
      </c>
      <c r="O5431" s="6" t="str">
        <f t="shared" si="253"/>
        <v>ORD26003936</v>
      </c>
      <c r="P5431" s="6" t="str">
        <f t="shared" si="254"/>
        <v>Oct-Due</v>
      </c>
      <c r="Q5431" s="6"/>
      <c r="R5431" s="9"/>
      <c r="S5431" s="8"/>
      <c r="T5431" s="8"/>
      <c r="U5431" s="8"/>
      <c r="V5431" s="8"/>
      <c r="W5431" s="8"/>
      <c r="X5431" s="6"/>
      <c r="Y5431" s="6"/>
    </row>
    <row r="5432" spans="1:25" x14ac:dyDescent="0.3">
      <c r="A5432" s="6" t="s">
        <v>18579</v>
      </c>
      <c r="B5432" s="6"/>
      <c r="C5432" s="6" t="s">
        <v>7885</v>
      </c>
      <c r="D5432" s="6" t="str">
        <f t="shared" si="252"/>
        <v>ORD26003965</v>
      </c>
      <c r="E5432" s="10">
        <v>46294</v>
      </c>
      <c r="F5432" s="6" t="s">
        <v>12294</v>
      </c>
      <c r="G5432" s="6" t="s">
        <v>27</v>
      </c>
      <c r="H5432" s="8">
        <v>1299</v>
      </c>
      <c r="I5432" s="8">
        <v>23.38</v>
      </c>
      <c r="J5432" s="8">
        <v>4.21</v>
      </c>
      <c r="K5432" s="8">
        <v>1271.4100000000001</v>
      </c>
      <c r="L5432" s="10">
        <v>46296</v>
      </c>
      <c r="M5432" s="6" t="s">
        <v>18437</v>
      </c>
      <c r="N5432" s="6" t="str">
        <f>IF(COUNTIF($A$2:A5432,A5432)&gt;1,"DUP","OK")</f>
        <v>OK</v>
      </c>
      <c r="O5432" s="6" t="str">
        <f t="shared" si="253"/>
        <v>ORD26003965</v>
      </c>
      <c r="P5432" s="6" t="str">
        <f t="shared" si="254"/>
        <v>Oct-Due</v>
      </c>
      <c r="Q5432" s="6"/>
      <c r="R5432" s="9"/>
      <c r="S5432" s="8"/>
      <c r="T5432" s="8"/>
      <c r="U5432" s="8"/>
      <c r="V5432" s="8"/>
      <c r="W5432" s="8"/>
      <c r="X5432" s="6"/>
      <c r="Y5432" s="6"/>
    </row>
    <row r="5433" spans="1:25" x14ac:dyDescent="0.3">
      <c r="A5433" s="6" t="s">
        <v>18580</v>
      </c>
      <c r="B5433" s="6"/>
      <c r="C5433" s="6" t="s">
        <v>7919</v>
      </c>
      <c r="D5433" s="6" t="str">
        <f t="shared" si="252"/>
        <v>ORD26003982</v>
      </c>
      <c r="E5433" s="10">
        <v>46294</v>
      </c>
      <c r="F5433" s="6" t="s">
        <v>12294</v>
      </c>
      <c r="G5433" s="6" t="s">
        <v>43</v>
      </c>
      <c r="H5433" s="8">
        <v>499</v>
      </c>
      <c r="I5433" s="8">
        <v>7.49</v>
      </c>
      <c r="J5433" s="8">
        <v>1.35</v>
      </c>
      <c r="K5433" s="8">
        <v>490.16</v>
      </c>
      <c r="L5433" s="10">
        <v>46296</v>
      </c>
      <c r="M5433" s="6" t="s">
        <v>18437</v>
      </c>
      <c r="N5433" s="6" t="str">
        <f>IF(COUNTIF($A$2:A5433,A5433)&gt;1,"DUP","OK")</f>
        <v>OK</v>
      </c>
      <c r="O5433" s="6" t="str">
        <f t="shared" si="253"/>
        <v>ORD26003982</v>
      </c>
      <c r="P5433" s="6" t="str">
        <f t="shared" si="254"/>
        <v>Oct-Due</v>
      </c>
      <c r="Q5433" s="6"/>
      <c r="R5433" s="9"/>
      <c r="S5433" s="8"/>
      <c r="T5433" s="8"/>
      <c r="U5433" s="8"/>
      <c r="V5433" s="8"/>
      <c r="W5433" s="8"/>
      <c r="X5433" s="6"/>
      <c r="Y5433" s="6"/>
    </row>
    <row r="5434" spans="1:25" x14ac:dyDescent="0.3">
      <c r="A5434" s="6" t="s">
        <v>18581</v>
      </c>
      <c r="B5434" s="6"/>
      <c r="C5434" s="6" t="s">
        <v>8141</v>
      </c>
      <c r="D5434" s="6" t="str">
        <f t="shared" si="252"/>
        <v>ORD26004097</v>
      </c>
      <c r="E5434" s="10">
        <v>46294</v>
      </c>
      <c r="F5434" s="6" t="s">
        <v>12294</v>
      </c>
      <c r="G5434" s="6" t="s">
        <v>18</v>
      </c>
      <c r="H5434" s="8">
        <v>14497</v>
      </c>
      <c r="I5434" s="8">
        <v>43.49</v>
      </c>
      <c r="J5434" s="8">
        <v>7.83</v>
      </c>
      <c r="K5434" s="8">
        <v>14445.68</v>
      </c>
      <c r="L5434" s="10">
        <v>46296</v>
      </c>
      <c r="M5434" s="6" t="s">
        <v>18437</v>
      </c>
      <c r="N5434" s="6" t="str">
        <f>IF(COUNTIF($A$2:A5434,A5434)&gt;1,"DUP","OK")</f>
        <v>OK</v>
      </c>
      <c r="O5434" s="6" t="str">
        <f t="shared" si="253"/>
        <v>ORD26004097</v>
      </c>
      <c r="P5434" s="6" t="str">
        <f t="shared" si="254"/>
        <v>Oct-Due</v>
      </c>
      <c r="Q5434" s="6"/>
      <c r="R5434" s="9"/>
      <c r="S5434" s="8"/>
      <c r="T5434" s="8"/>
      <c r="U5434" s="8"/>
      <c r="V5434" s="8"/>
      <c r="W5434" s="8"/>
      <c r="X5434" s="6"/>
      <c r="Y5434" s="6"/>
    </row>
    <row r="5435" spans="1:25" x14ac:dyDescent="0.3">
      <c r="A5435" s="6" t="s">
        <v>18582</v>
      </c>
      <c r="B5435" s="6"/>
      <c r="C5435" s="6" t="s">
        <v>8167</v>
      </c>
      <c r="D5435" s="6" t="str">
        <f t="shared" si="252"/>
        <v>ORD26004110</v>
      </c>
      <c r="E5435" s="10">
        <v>46294</v>
      </c>
      <c r="F5435" s="6" t="s">
        <v>12294</v>
      </c>
      <c r="G5435" s="6" t="s">
        <v>54</v>
      </c>
      <c r="H5435" s="8">
        <v>2998</v>
      </c>
      <c r="I5435" s="8">
        <v>50.97</v>
      </c>
      <c r="J5435" s="8">
        <v>9.17</v>
      </c>
      <c r="K5435" s="8">
        <v>2937.86</v>
      </c>
      <c r="L5435" s="10">
        <v>46296</v>
      </c>
      <c r="M5435" s="6" t="s">
        <v>18437</v>
      </c>
      <c r="N5435" s="6" t="str">
        <f>IF(COUNTIF($A$2:A5435,A5435)&gt;1,"DUP","OK")</f>
        <v>OK</v>
      </c>
      <c r="O5435" s="6" t="str">
        <f t="shared" si="253"/>
        <v>ORD26004110</v>
      </c>
      <c r="P5435" s="6" t="str">
        <f t="shared" si="254"/>
        <v>Oct-Due</v>
      </c>
      <c r="Q5435" s="6"/>
      <c r="R5435" s="9"/>
      <c r="S5435" s="8"/>
      <c r="T5435" s="8"/>
      <c r="U5435" s="8"/>
      <c r="V5435" s="8"/>
      <c r="W5435" s="8"/>
      <c r="X5435" s="6"/>
      <c r="Y5435" s="6"/>
    </row>
    <row r="5436" spans="1:25" x14ac:dyDescent="0.3">
      <c r="A5436" s="6" t="s">
        <v>18583</v>
      </c>
      <c r="B5436" s="6"/>
      <c r="C5436" s="6" t="s">
        <v>8225</v>
      </c>
      <c r="D5436" s="6" t="str">
        <f t="shared" si="252"/>
        <v>ORD26004140</v>
      </c>
      <c r="E5436" s="10">
        <v>46294</v>
      </c>
      <c r="F5436" s="6" t="s">
        <v>12294</v>
      </c>
      <c r="G5436" s="6" t="s">
        <v>27</v>
      </c>
      <c r="H5436" s="8">
        <v>1298</v>
      </c>
      <c r="I5436" s="8">
        <v>23.36</v>
      </c>
      <c r="J5436" s="8">
        <v>4.2</v>
      </c>
      <c r="K5436" s="8">
        <v>1270.44</v>
      </c>
      <c r="L5436" s="10">
        <v>46296</v>
      </c>
      <c r="M5436" s="6" t="s">
        <v>18437</v>
      </c>
      <c r="N5436" s="6" t="str">
        <f>IF(COUNTIF($A$2:A5436,A5436)&gt;1,"DUP","OK")</f>
        <v>OK</v>
      </c>
      <c r="O5436" s="6" t="str">
        <f t="shared" si="253"/>
        <v>ORD26004140</v>
      </c>
      <c r="P5436" s="6" t="str">
        <f t="shared" si="254"/>
        <v>Oct-Due</v>
      </c>
      <c r="Q5436" s="6"/>
      <c r="R5436" s="9"/>
      <c r="S5436" s="8"/>
      <c r="T5436" s="8"/>
      <c r="U5436" s="8"/>
      <c r="V5436" s="8"/>
      <c r="W5436" s="8"/>
      <c r="X5436" s="6"/>
      <c r="Y5436" s="6"/>
    </row>
    <row r="5437" spans="1:25" x14ac:dyDescent="0.3">
      <c r="A5437" s="6" t="s">
        <v>18584</v>
      </c>
      <c r="B5437" s="6"/>
      <c r="C5437" s="6" t="s">
        <v>8297</v>
      </c>
      <c r="D5437" s="6" t="str">
        <f t="shared" si="252"/>
        <v>ORD26004178</v>
      </c>
      <c r="E5437" s="10">
        <v>46294</v>
      </c>
      <c r="F5437" s="6" t="s">
        <v>12294</v>
      </c>
      <c r="G5437" s="6" t="s">
        <v>43</v>
      </c>
      <c r="H5437" s="8">
        <v>7297</v>
      </c>
      <c r="I5437" s="8">
        <v>87.56</v>
      </c>
      <c r="J5437" s="8">
        <v>15.76</v>
      </c>
      <c r="K5437" s="8">
        <v>7193.68</v>
      </c>
      <c r="L5437" s="10">
        <v>46296</v>
      </c>
      <c r="M5437" s="6" t="s">
        <v>18437</v>
      </c>
      <c r="N5437" s="6" t="str">
        <f>IF(COUNTIF($A$2:A5437,A5437)&gt;1,"DUP","OK")</f>
        <v>OK</v>
      </c>
      <c r="O5437" s="6" t="str">
        <f t="shared" si="253"/>
        <v>ORD26004178</v>
      </c>
      <c r="P5437" s="6" t="str">
        <f t="shared" si="254"/>
        <v>Oct-Due</v>
      </c>
      <c r="Q5437" s="6"/>
      <c r="R5437" s="9"/>
      <c r="S5437" s="8"/>
      <c r="T5437" s="8"/>
      <c r="U5437" s="8"/>
      <c r="V5437" s="8"/>
      <c r="W5437" s="8"/>
      <c r="X5437" s="6"/>
      <c r="Y5437" s="6"/>
    </row>
    <row r="5438" spans="1:25" x14ac:dyDescent="0.3">
      <c r="A5438" s="6" t="s">
        <v>18585</v>
      </c>
      <c r="B5438" s="6"/>
      <c r="C5438" s="6" t="s">
        <v>8355</v>
      </c>
      <c r="D5438" s="6" t="str">
        <f t="shared" si="252"/>
        <v>ORD26004207</v>
      </c>
      <c r="E5438" s="10">
        <v>46294</v>
      </c>
      <c r="F5438" s="6" t="s">
        <v>12294</v>
      </c>
      <c r="G5438" s="6" t="s">
        <v>18</v>
      </c>
      <c r="H5438" s="8">
        <v>6498</v>
      </c>
      <c r="I5438" s="8">
        <v>19.489999999999998</v>
      </c>
      <c r="J5438" s="8">
        <v>3.51</v>
      </c>
      <c r="K5438" s="8">
        <v>6475</v>
      </c>
      <c r="L5438" s="10">
        <v>46296</v>
      </c>
      <c r="M5438" s="6" t="s">
        <v>18437</v>
      </c>
      <c r="N5438" s="6" t="str">
        <f>IF(COUNTIF($A$2:A5438,A5438)&gt;1,"DUP","OK")</f>
        <v>OK</v>
      </c>
      <c r="O5438" s="6" t="str">
        <f t="shared" si="253"/>
        <v>ORD26004207</v>
      </c>
      <c r="P5438" s="6" t="str">
        <f t="shared" si="254"/>
        <v>Oct-Due</v>
      </c>
      <c r="Q5438" s="6"/>
      <c r="R5438" s="9"/>
      <c r="S5438" s="8"/>
      <c r="T5438" s="8"/>
      <c r="U5438" s="8"/>
      <c r="V5438" s="8"/>
      <c r="W5438" s="8"/>
      <c r="X5438" s="6"/>
      <c r="Y5438" s="6"/>
    </row>
    <row r="5439" spans="1:25" x14ac:dyDescent="0.3">
      <c r="A5439" s="6" t="s">
        <v>18586</v>
      </c>
      <c r="B5439" s="6"/>
      <c r="C5439" s="6" t="s">
        <v>8472</v>
      </c>
      <c r="D5439" s="6" t="str">
        <f t="shared" si="252"/>
        <v>ORD26004267</v>
      </c>
      <c r="E5439" s="10">
        <v>46294</v>
      </c>
      <c r="F5439" s="6" t="s">
        <v>12294</v>
      </c>
      <c r="G5439" s="6" t="s">
        <v>18</v>
      </c>
      <c r="H5439" s="8">
        <v>499</v>
      </c>
      <c r="I5439" s="8">
        <v>0</v>
      </c>
      <c r="J5439" s="8">
        <v>0</v>
      </c>
      <c r="K5439" s="8">
        <v>499</v>
      </c>
      <c r="L5439" s="10">
        <v>46296</v>
      </c>
      <c r="M5439" s="6" t="s">
        <v>18437</v>
      </c>
      <c r="N5439" s="6" t="str">
        <f>IF(COUNTIF($A$2:A5439,A5439)&gt;1,"DUP","OK")</f>
        <v>OK</v>
      </c>
      <c r="O5439" s="6" t="str">
        <f t="shared" si="253"/>
        <v>ORD26004267</v>
      </c>
      <c r="P5439" s="6" t="str">
        <f t="shared" si="254"/>
        <v>Oct-Due</v>
      </c>
      <c r="Q5439" s="6"/>
      <c r="R5439" s="9"/>
      <c r="S5439" s="8"/>
      <c r="T5439" s="8"/>
      <c r="U5439" s="8"/>
      <c r="V5439" s="8"/>
      <c r="W5439" s="8"/>
      <c r="X5439" s="6"/>
      <c r="Y5439" s="6"/>
    </row>
    <row r="5440" spans="1:25" x14ac:dyDescent="0.3">
      <c r="A5440" s="6" t="s">
        <v>18587</v>
      </c>
      <c r="B5440" s="6"/>
      <c r="C5440" s="6" t="s">
        <v>8575</v>
      </c>
      <c r="D5440" s="6" t="str">
        <f t="shared" si="252"/>
        <v>ORD26004319</v>
      </c>
      <c r="E5440" s="10">
        <v>46294</v>
      </c>
      <c r="F5440" s="6" t="s">
        <v>12294</v>
      </c>
      <c r="G5440" s="6" t="s">
        <v>27</v>
      </c>
      <c r="H5440" s="8">
        <v>1798</v>
      </c>
      <c r="I5440" s="8">
        <v>32.36</v>
      </c>
      <c r="J5440" s="8">
        <v>5.82</v>
      </c>
      <c r="K5440" s="8">
        <v>1759.82</v>
      </c>
      <c r="L5440" s="10">
        <v>46296</v>
      </c>
      <c r="M5440" s="6" t="s">
        <v>18437</v>
      </c>
      <c r="N5440" s="6" t="str">
        <f>IF(COUNTIF($A$2:A5440,A5440)&gt;1,"DUP","OK")</f>
        <v>OK</v>
      </c>
      <c r="O5440" s="6" t="str">
        <f t="shared" si="253"/>
        <v>ORD26004319</v>
      </c>
      <c r="P5440" s="6" t="str">
        <f t="shared" si="254"/>
        <v>Oct-Due</v>
      </c>
      <c r="Q5440" s="6"/>
      <c r="R5440" s="9"/>
      <c r="S5440" s="8"/>
      <c r="T5440" s="8"/>
      <c r="U5440" s="8"/>
      <c r="V5440" s="8"/>
      <c r="W5440" s="8"/>
      <c r="X5440" s="6"/>
      <c r="Y5440" s="6"/>
    </row>
    <row r="5441" spans="1:25" x14ac:dyDescent="0.3">
      <c r="A5441" s="6" t="s">
        <v>18588</v>
      </c>
      <c r="B5441" s="6"/>
      <c r="C5441" s="6" t="s">
        <v>8591</v>
      </c>
      <c r="D5441" s="6" t="str">
        <f t="shared" si="252"/>
        <v>ORD26004327</v>
      </c>
      <c r="E5441" s="10">
        <v>46294</v>
      </c>
      <c r="F5441" s="6" t="s">
        <v>12294</v>
      </c>
      <c r="G5441" s="6" t="s">
        <v>54</v>
      </c>
      <c r="H5441" s="8">
        <v>848</v>
      </c>
      <c r="I5441" s="8">
        <v>16.11</v>
      </c>
      <c r="J5441" s="8">
        <v>2.9</v>
      </c>
      <c r="K5441" s="8">
        <v>828.99</v>
      </c>
      <c r="L5441" s="10">
        <v>46296</v>
      </c>
      <c r="M5441" s="6" t="s">
        <v>18437</v>
      </c>
      <c r="N5441" s="6" t="str">
        <f>IF(COUNTIF($A$2:A5441,A5441)&gt;1,"DUP","OK")</f>
        <v>OK</v>
      </c>
      <c r="O5441" s="6" t="str">
        <f t="shared" si="253"/>
        <v>ORD26004327</v>
      </c>
      <c r="P5441" s="6" t="str">
        <f t="shared" si="254"/>
        <v>Oct-Due</v>
      </c>
      <c r="Q5441" s="6"/>
      <c r="R5441" s="9"/>
      <c r="S5441" s="8"/>
      <c r="T5441" s="8"/>
      <c r="U5441" s="8"/>
      <c r="V5441" s="8"/>
      <c r="W5441" s="8"/>
      <c r="X5441" s="6"/>
      <c r="Y5441" s="6"/>
    </row>
    <row r="5442" spans="1:25" x14ac:dyDescent="0.3">
      <c r="A5442" s="6" t="s">
        <v>18589</v>
      </c>
      <c r="B5442" s="6"/>
      <c r="C5442" s="6" t="s">
        <v>18590</v>
      </c>
      <c r="D5442" s="6" t="str">
        <f t="shared" ref="D5442:D5505" si="255">UPPER(SUBSTITUTE(TRIM(C5442),"-",""))</f>
        <v>ORD26004333</v>
      </c>
      <c r="E5442" s="10">
        <v>46294</v>
      </c>
      <c r="F5442" s="6" t="s">
        <v>12294</v>
      </c>
      <c r="G5442" s="6" t="s">
        <v>18</v>
      </c>
      <c r="H5442" s="8">
        <v>3298</v>
      </c>
      <c r="I5442" s="8">
        <v>9.89</v>
      </c>
      <c r="J5442" s="8">
        <v>1.78</v>
      </c>
      <c r="K5442" s="8">
        <v>3286.33</v>
      </c>
      <c r="L5442" s="10">
        <v>46296</v>
      </c>
      <c r="M5442" s="6" t="s">
        <v>18437</v>
      </c>
      <c r="N5442" s="6" t="str">
        <f>IF(COUNTIF($A$2:A5442,A5442)&gt;1,"DUP","OK")</f>
        <v>OK</v>
      </c>
      <c r="O5442" s="6" t="str">
        <f t="shared" ref="O5442:O5505" si="256">IF(F5442="REFUND",INDEX($D$2:$D$5743,MATCH(B5442,$A$2:$A$5743,0)),D5442)</f>
        <v>ORD26004333</v>
      </c>
      <c r="P5442" s="6" t="str">
        <f t="shared" ref="P5442:P5505" si="257">IF(L5442&gt;DATE(2026,9,30),"Oct-Due","Sep")</f>
        <v>Oct-Due</v>
      </c>
      <c r="Q5442" s="6"/>
      <c r="R5442" s="9"/>
      <c r="S5442" s="8"/>
      <c r="T5442" s="8"/>
      <c r="U5442" s="8"/>
      <c r="V5442" s="8"/>
      <c r="W5442" s="8"/>
      <c r="X5442" s="6"/>
      <c r="Y5442" s="6"/>
    </row>
    <row r="5443" spans="1:25" x14ac:dyDescent="0.3">
      <c r="A5443" s="6" t="s">
        <v>18591</v>
      </c>
      <c r="B5443" s="6"/>
      <c r="C5443" s="6" t="s">
        <v>8720</v>
      </c>
      <c r="D5443" s="6" t="str">
        <f t="shared" si="255"/>
        <v>ORD26004393</v>
      </c>
      <c r="E5443" s="10">
        <v>46294</v>
      </c>
      <c r="F5443" s="6" t="s">
        <v>12294</v>
      </c>
      <c r="G5443" s="6" t="s">
        <v>18</v>
      </c>
      <c r="H5443" s="8">
        <v>7999</v>
      </c>
      <c r="I5443" s="8">
        <v>24</v>
      </c>
      <c r="J5443" s="8">
        <v>4.32</v>
      </c>
      <c r="K5443" s="8">
        <v>7970.68</v>
      </c>
      <c r="L5443" s="10">
        <v>46296</v>
      </c>
      <c r="M5443" s="6" t="s">
        <v>18437</v>
      </c>
      <c r="N5443" s="6" t="str">
        <f>IF(COUNTIF($A$2:A5443,A5443)&gt;1,"DUP","OK")</f>
        <v>OK</v>
      </c>
      <c r="O5443" s="6" t="str">
        <f t="shared" si="256"/>
        <v>ORD26004393</v>
      </c>
      <c r="P5443" s="6" t="str">
        <f t="shared" si="257"/>
        <v>Oct-Due</v>
      </c>
      <c r="Q5443" s="6"/>
      <c r="R5443" s="9"/>
      <c r="S5443" s="8"/>
      <c r="T5443" s="8"/>
      <c r="U5443" s="8"/>
      <c r="V5443" s="8"/>
      <c r="W5443" s="8"/>
      <c r="X5443" s="6"/>
      <c r="Y5443" s="6"/>
    </row>
    <row r="5444" spans="1:25" x14ac:dyDescent="0.3">
      <c r="A5444" s="6" t="s">
        <v>18592</v>
      </c>
      <c r="B5444" s="6"/>
      <c r="C5444" s="6" t="s">
        <v>8853</v>
      </c>
      <c r="D5444" s="6" t="str">
        <f t="shared" si="255"/>
        <v>ORD26004461</v>
      </c>
      <c r="E5444" s="10">
        <v>46294</v>
      </c>
      <c r="F5444" s="6" t="s">
        <v>12294</v>
      </c>
      <c r="G5444" s="6" t="s">
        <v>18</v>
      </c>
      <c r="H5444" s="8">
        <v>6297</v>
      </c>
      <c r="I5444" s="8">
        <v>18.89</v>
      </c>
      <c r="J5444" s="8">
        <v>3.4</v>
      </c>
      <c r="K5444" s="8">
        <v>6274.71</v>
      </c>
      <c r="L5444" s="10">
        <v>46296</v>
      </c>
      <c r="M5444" s="6" t="s">
        <v>18437</v>
      </c>
      <c r="N5444" s="6" t="str">
        <f>IF(COUNTIF($A$2:A5444,A5444)&gt;1,"DUP","OK")</f>
        <v>OK</v>
      </c>
      <c r="O5444" s="6" t="str">
        <f t="shared" si="256"/>
        <v>ORD26004461</v>
      </c>
      <c r="P5444" s="6" t="str">
        <f t="shared" si="257"/>
        <v>Oct-Due</v>
      </c>
      <c r="Q5444" s="6"/>
      <c r="R5444" s="9"/>
      <c r="S5444" s="8"/>
      <c r="T5444" s="8"/>
      <c r="U5444" s="8"/>
      <c r="V5444" s="8"/>
      <c r="W5444" s="8"/>
      <c r="X5444" s="6"/>
      <c r="Y5444" s="6"/>
    </row>
    <row r="5445" spans="1:25" x14ac:dyDescent="0.3">
      <c r="A5445" s="6" t="s">
        <v>18593</v>
      </c>
      <c r="B5445" s="6"/>
      <c r="C5445" s="6" t="s">
        <v>8916</v>
      </c>
      <c r="D5445" s="6" t="str">
        <f t="shared" si="255"/>
        <v>ORD26004494</v>
      </c>
      <c r="E5445" s="10">
        <v>46294</v>
      </c>
      <c r="F5445" s="6" t="s">
        <v>12294</v>
      </c>
      <c r="G5445" s="6" t="s">
        <v>18</v>
      </c>
      <c r="H5445" s="8">
        <v>2499</v>
      </c>
      <c r="I5445" s="8">
        <v>7.5</v>
      </c>
      <c r="J5445" s="8">
        <v>1.35</v>
      </c>
      <c r="K5445" s="8">
        <v>2490.15</v>
      </c>
      <c r="L5445" s="10">
        <v>46296</v>
      </c>
      <c r="M5445" s="6" t="s">
        <v>18437</v>
      </c>
      <c r="N5445" s="6" t="str">
        <f>IF(COUNTIF($A$2:A5445,A5445)&gt;1,"DUP","OK")</f>
        <v>OK</v>
      </c>
      <c r="O5445" s="6" t="str">
        <f t="shared" si="256"/>
        <v>ORD26004494</v>
      </c>
      <c r="P5445" s="6" t="str">
        <f t="shared" si="257"/>
        <v>Oct-Due</v>
      </c>
      <c r="Q5445" s="6"/>
      <c r="R5445" s="9"/>
      <c r="S5445" s="8"/>
      <c r="T5445" s="8"/>
      <c r="U5445" s="8"/>
      <c r="V5445" s="8"/>
      <c r="W5445" s="8"/>
      <c r="X5445" s="6"/>
      <c r="Y5445" s="6"/>
    </row>
    <row r="5446" spans="1:25" x14ac:dyDescent="0.3">
      <c r="A5446" s="6" t="s">
        <v>18594</v>
      </c>
      <c r="B5446" s="6"/>
      <c r="C5446" s="6" t="s">
        <v>9080</v>
      </c>
      <c r="D5446" s="6" t="str">
        <f t="shared" si="255"/>
        <v>ORD26004577</v>
      </c>
      <c r="E5446" s="10">
        <v>46294</v>
      </c>
      <c r="F5446" s="6" t="s">
        <v>12294</v>
      </c>
      <c r="G5446" s="6" t="s">
        <v>18</v>
      </c>
      <c r="H5446" s="8">
        <v>9797</v>
      </c>
      <c r="I5446" s="8">
        <v>29.39</v>
      </c>
      <c r="J5446" s="8">
        <v>5.29</v>
      </c>
      <c r="K5446" s="8">
        <v>9762.32</v>
      </c>
      <c r="L5446" s="10">
        <v>46296</v>
      </c>
      <c r="M5446" s="6" t="s">
        <v>18437</v>
      </c>
      <c r="N5446" s="6" t="str">
        <f>IF(COUNTIF($A$2:A5446,A5446)&gt;1,"DUP","OK")</f>
        <v>OK</v>
      </c>
      <c r="O5446" s="6" t="str">
        <f t="shared" si="256"/>
        <v>ORD26004577</v>
      </c>
      <c r="P5446" s="6" t="str">
        <f t="shared" si="257"/>
        <v>Oct-Due</v>
      </c>
      <c r="Q5446" s="6"/>
      <c r="R5446" s="9"/>
      <c r="S5446" s="8"/>
      <c r="T5446" s="8"/>
      <c r="U5446" s="8"/>
      <c r="V5446" s="8"/>
      <c r="W5446" s="8"/>
      <c r="X5446" s="6"/>
      <c r="Y5446" s="6"/>
    </row>
    <row r="5447" spans="1:25" x14ac:dyDescent="0.3">
      <c r="A5447" s="6" t="s">
        <v>18595</v>
      </c>
      <c r="B5447" s="6"/>
      <c r="C5447" s="6" t="s">
        <v>9106</v>
      </c>
      <c r="D5447" s="6" t="str">
        <f t="shared" si="255"/>
        <v>ORD26004590</v>
      </c>
      <c r="E5447" s="10">
        <v>46294</v>
      </c>
      <c r="F5447" s="6" t="s">
        <v>12294</v>
      </c>
      <c r="G5447" s="6" t="s">
        <v>18</v>
      </c>
      <c r="H5447" s="8">
        <v>7999</v>
      </c>
      <c r="I5447" s="8">
        <v>24</v>
      </c>
      <c r="J5447" s="8">
        <v>4.32</v>
      </c>
      <c r="K5447" s="8">
        <v>7970.68</v>
      </c>
      <c r="L5447" s="10">
        <v>46296</v>
      </c>
      <c r="M5447" s="6" t="s">
        <v>18437</v>
      </c>
      <c r="N5447" s="6" t="str">
        <f>IF(COUNTIF($A$2:A5447,A5447)&gt;1,"DUP","OK")</f>
        <v>OK</v>
      </c>
      <c r="O5447" s="6" t="str">
        <f t="shared" si="256"/>
        <v>ORD26004590</v>
      </c>
      <c r="P5447" s="6" t="str">
        <f t="shared" si="257"/>
        <v>Oct-Due</v>
      </c>
      <c r="Q5447" s="6"/>
      <c r="R5447" s="9"/>
      <c r="S5447" s="8"/>
      <c r="T5447" s="8"/>
      <c r="U5447" s="8"/>
      <c r="V5447" s="8"/>
      <c r="W5447" s="8"/>
      <c r="X5447" s="6"/>
      <c r="Y5447" s="6"/>
    </row>
    <row r="5448" spans="1:25" x14ac:dyDescent="0.3">
      <c r="A5448" s="6" t="s">
        <v>18596</v>
      </c>
      <c r="B5448" s="6"/>
      <c r="C5448" s="6" t="s">
        <v>9145</v>
      </c>
      <c r="D5448" s="6" t="str">
        <f t="shared" si="255"/>
        <v>ORD26004610</v>
      </c>
      <c r="E5448" s="10">
        <v>46294</v>
      </c>
      <c r="F5448" s="6" t="s">
        <v>12294</v>
      </c>
      <c r="G5448" s="6" t="s">
        <v>18</v>
      </c>
      <c r="H5448" s="8">
        <v>1798</v>
      </c>
      <c r="I5448" s="8">
        <v>0</v>
      </c>
      <c r="J5448" s="8">
        <v>0</v>
      </c>
      <c r="K5448" s="8">
        <v>1798</v>
      </c>
      <c r="L5448" s="10">
        <v>46296</v>
      </c>
      <c r="M5448" s="6" t="s">
        <v>18437</v>
      </c>
      <c r="N5448" s="6" t="str">
        <f>IF(COUNTIF($A$2:A5448,A5448)&gt;1,"DUP","OK")</f>
        <v>OK</v>
      </c>
      <c r="O5448" s="6" t="str">
        <f t="shared" si="256"/>
        <v>ORD26004610</v>
      </c>
      <c r="P5448" s="6" t="str">
        <f t="shared" si="257"/>
        <v>Oct-Due</v>
      </c>
      <c r="Q5448" s="6"/>
      <c r="R5448" s="9"/>
      <c r="S5448" s="8"/>
      <c r="T5448" s="8"/>
      <c r="U5448" s="8"/>
      <c r="V5448" s="8"/>
      <c r="W5448" s="8"/>
      <c r="X5448" s="6"/>
      <c r="Y5448" s="6"/>
    </row>
    <row r="5449" spans="1:25" x14ac:dyDescent="0.3">
      <c r="A5449" s="6" t="s">
        <v>18597</v>
      </c>
      <c r="B5449" s="6"/>
      <c r="C5449" s="6" t="s">
        <v>9159</v>
      </c>
      <c r="D5449" s="6" t="str">
        <f t="shared" si="255"/>
        <v>ORD26004617</v>
      </c>
      <c r="E5449" s="10">
        <v>46294</v>
      </c>
      <c r="F5449" s="6" t="s">
        <v>12294</v>
      </c>
      <c r="G5449" s="6" t="s">
        <v>18</v>
      </c>
      <c r="H5449" s="8">
        <v>2998</v>
      </c>
      <c r="I5449" s="8">
        <v>8.99</v>
      </c>
      <c r="J5449" s="8">
        <v>1.62</v>
      </c>
      <c r="K5449" s="8">
        <v>2987.39</v>
      </c>
      <c r="L5449" s="10">
        <v>46296</v>
      </c>
      <c r="M5449" s="6" t="s">
        <v>18437</v>
      </c>
      <c r="N5449" s="6" t="str">
        <f>IF(COUNTIF($A$2:A5449,A5449)&gt;1,"DUP","OK")</f>
        <v>OK</v>
      </c>
      <c r="O5449" s="6" t="str">
        <f t="shared" si="256"/>
        <v>ORD26004617</v>
      </c>
      <c r="P5449" s="6" t="str">
        <f t="shared" si="257"/>
        <v>Oct-Due</v>
      </c>
      <c r="Q5449" s="6"/>
      <c r="R5449" s="9"/>
      <c r="S5449" s="8"/>
      <c r="T5449" s="8"/>
      <c r="U5449" s="8"/>
      <c r="V5449" s="8"/>
      <c r="W5449" s="8"/>
      <c r="X5449" s="6"/>
      <c r="Y5449" s="6"/>
    </row>
    <row r="5450" spans="1:25" x14ac:dyDescent="0.3">
      <c r="A5450" s="6" t="s">
        <v>18598</v>
      </c>
      <c r="B5450" s="6"/>
      <c r="C5450" s="6" t="s">
        <v>9195</v>
      </c>
      <c r="D5450" s="6" t="str">
        <f t="shared" si="255"/>
        <v>ORD26004635</v>
      </c>
      <c r="E5450" s="10">
        <v>46294</v>
      </c>
      <c r="F5450" s="6" t="s">
        <v>12294</v>
      </c>
      <c r="G5450" s="6" t="s">
        <v>54</v>
      </c>
      <c r="H5450" s="8">
        <v>2499</v>
      </c>
      <c r="I5450" s="8">
        <v>42.48</v>
      </c>
      <c r="J5450" s="8">
        <v>7.65</v>
      </c>
      <c r="K5450" s="8">
        <v>2448.87</v>
      </c>
      <c r="L5450" s="10">
        <v>46296</v>
      </c>
      <c r="M5450" s="6" t="s">
        <v>18437</v>
      </c>
      <c r="N5450" s="6" t="str">
        <f>IF(COUNTIF($A$2:A5450,A5450)&gt;1,"DUP","OK")</f>
        <v>OK</v>
      </c>
      <c r="O5450" s="6" t="str">
        <f t="shared" si="256"/>
        <v>ORD26004635</v>
      </c>
      <c r="P5450" s="6" t="str">
        <f t="shared" si="257"/>
        <v>Oct-Due</v>
      </c>
      <c r="Q5450" s="6"/>
      <c r="R5450" s="9"/>
      <c r="S5450" s="8"/>
      <c r="T5450" s="8"/>
      <c r="U5450" s="8"/>
      <c r="V5450" s="8"/>
      <c r="W5450" s="8"/>
      <c r="X5450" s="6"/>
      <c r="Y5450" s="6"/>
    </row>
    <row r="5451" spans="1:25" x14ac:dyDescent="0.3">
      <c r="A5451" s="6" t="s">
        <v>18599</v>
      </c>
      <c r="B5451" s="6"/>
      <c r="C5451" s="6" t="s">
        <v>9633</v>
      </c>
      <c r="D5451" s="6" t="str">
        <f t="shared" si="255"/>
        <v>ORD26004862</v>
      </c>
      <c r="E5451" s="10">
        <v>46294</v>
      </c>
      <c r="F5451" s="6" t="s">
        <v>12294</v>
      </c>
      <c r="G5451" s="6" t="s">
        <v>18</v>
      </c>
      <c r="H5451" s="8">
        <v>2897</v>
      </c>
      <c r="I5451" s="8">
        <v>8.69</v>
      </c>
      <c r="J5451" s="8">
        <v>1.56</v>
      </c>
      <c r="K5451" s="8">
        <v>2886.75</v>
      </c>
      <c r="L5451" s="10">
        <v>46296</v>
      </c>
      <c r="M5451" s="6" t="s">
        <v>18437</v>
      </c>
      <c r="N5451" s="6" t="str">
        <f>IF(COUNTIF($A$2:A5451,A5451)&gt;1,"DUP","OK")</f>
        <v>OK</v>
      </c>
      <c r="O5451" s="6" t="str">
        <f t="shared" si="256"/>
        <v>ORD26004862</v>
      </c>
      <c r="P5451" s="6" t="str">
        <f t="shared" si="257"/>
        <v>Oct-Due</v>
      </c>
      <c r="Q5451" s="6"/>
      <c r="R5451" s="9"/>
      <c r="S5451" s="8"/>
      <c r="T5451" s="8"/>
      <c r="U5451" s="8"/>
      <c r="V5451" s="8"/>
      <c r="W5451" s="8"/>
      <c r="X5451" s="6"/>
      <c r="Y5451" s="6"/>
    </row>
    <row r="5452" spans="1:25" x14ac:dyDescent="0.3">
      <c r="A5452" s="6" t="s">
        <v>18600</v>
      </c>
      <c r="B5452" s="6"/>
      <c r="C5452" s="6" t="s">
        <v>9637</v>
      </c>
      <c r="D5452" s="6" t="str">
        <f t="shared" si="255"/>
        <v>ORD26004864</v>
      </c>
      <c r="E5452" s="10">
        <v>46294</v>
      </c>
      <c r="F5452" s="6" t="s">
        <v>12294</v>
      </c>
      <c r="G5452" s="6" t="s">
        <v>18</v>
      </c>
      <c r="H5452" s="8">
        <v>4798</v>
      </c>
      <c r="I5452" s="8">
        <v>14.39</v>
      </c>
      <c r="J5452" s="8">
        <v>2.59</v>
      </c>
      <c r="K5452" s="8">
        <v>4781.0200000000004</v>
      </c>
      <c r="L5452" s="10">
        <v>46296</v>
      </c>
      <c r="M5452" s="6" t="s">
        <v>18437</v>
      </c>
      <c r="N5452" s="6" t="str">
        <f>IF(COUNTIF($A$2:A5452,A5452)&gt;1,"DUP","OK")</f>
        <v>OK</v>
      </c>
      <c r="O5452" s="6" t="str">
        <f t="shared" si="256"/>
        <v>ORD26004864</v>
      </c>
      <c r="P5452" s="6" t="str">
        <f t="shared" si="257"/>
        <v>Oct-Due</v>
      </c>
      <c r="Q5452" s="6"/>
      <c r="R5452" s="9"/>
      <c r="S5452" s="8"/>
      <c r="T5452" s="8"/>
      <c r="U5452" s="8"/>
      <c r="V5452" s="8"/>
      <c r="W5452" s="8"/>
      <c r="X5452" s="6"/>
      <c r="Y5452" s="6"/>
    </row>
    <row r="5453" spans="1:25" x14ac:dyDescent="0.3">
      <c r="A5453" s="6" t="s">
        <v>18601</v>
      </c>
      <c r="B5453" s="6"/>
      <c r="C5453" s="6" t="s">
        <v>9668</v>
      </c>
      <c r="D5453" s="6" t="str">
        <f t="shared" si="255"/>
        <v>ORD26004881</v>
      </c>
      <c r="E5453" s="10">
        <v>46294</v>
      </c>
      <c r="F5453" s="6" t="s">
        <v>12294</v>
      </c>
      <c r="G5453" s="6" t="s">
        <v>18</v>
      </c>
      <c r="H5453" s="8">
        <v>3798</v>
      </c>
      <c r="I5453" s="8">
        <v>11.39</v>
      </c>
      <c r="J5453" s="8">
        <v>2.0499999999999998</v>
      </c>
      <c r="K5453" s="8">
        <v>3784.56</v>
      </c>
      <c r="L5453" s="10">
        <v>46296</v>
      </c>
      <c r="M5453" s="6" t="s">
        <v>18437</v>
      </c>
      <c r="N5453" s="6" t="str">
        <f>IF(COUNTIF($A$2:A5453,A5453)&gt;1,"DUP","OK")</f>
        <v>OK</v>
      </c>
      <c r="O5453" s="6" t="str">
        <f t="shared" si="256"/>
        <v>ORD26004881</v>
      </c>
      <c r="P5453" s="6" t="str">
        <f t="shared" si="257"/>
        <v>Oct-Due</v>
      </c>
      <c r="Q5453" s="6"/>
      <c r="R5453" s="9"/>
      <c r="S5453" s="8"/>
      <c r="T5453" s="8"/>
      <c r="U5453" s="8"/>
      <c r="V5453" s="8"/>
      <c r="W5453" s="8"/>
      <c r="X5453" s="6"/>
      <c r="Y5453" s="6"/>
    </row>
    <row r="5454" spans="1:25" x14ac:dyDescent="0.3">
      <c r="A5454" s="6" t="s">
        <v>18602</v>
      </c>
      <c r="B5454" s="6"/>
      <c r="C5454" s="6" t="s">
        <v>9674</v>
      </c>
      <c r="D5454" s="6" t="str">
        <f t="shared" si="255"/>
        <v>ORD26004884</v>
      </c>
      <c r="E5454" s="10">
        <v>46294</v>
      </c>
      <c r="F5454" s="6" t="s">
        <v>12294</v>
      </c>
      <c r="G5454" s="6" t="s">
        <v>27</v>
      </c>
      <c r="H5454" s="8">
        <v>299</v>
      </c>
      <c r="I5454" s="8">
        <v>5.38</v>
      </c>
      <c r="J5454" s="8">
        <v>0.97</v>
      </c>
      <c r="K5454" s="8">
        <v>292.64999999999998</v>
      </c>
      <c r="L5454" s="10">
        <v>46296</v>
      </c>
      <c r="M5454" s="6" t="s">
        <v>18437</v>
      </c>
      <c r="N5454" s="6" t="str">
        <f>IF(COUNTIF($A$2:A5454,A5454)&gt;1,"DUP","OK")</f>
        <v>OK</v>
      </c>
      <c r="O5454" s="6" t="str">
        <f t="shared" si="256"/>
        <v>ORD26004884</v>
      </c>
      <c r="P5454" s="6" t="str">
        <f t="shared" si="257"/>
        <v>Oct-Due</v>
      </c>
      <c r="Q5454" s="6"/>
      <c r="R5454" s="9"/>
      <c r="S5454" s="8"/>
      <c r="T5454" s="8"/>
      <c r="U5454" s="8"/>
      <c r="V5454" s="8"/>
      <c r="W5454" s="8"/>
      <c r="X5454" s="6"/>
      <c r="Y5454" s="6"/>
    </row>
    <row r="5455" spans="1:25" x14ac:dyDescent="0.3">
      <c r="A5455" s="6" t="s">
        <v>18603</v>
      </c>
      <c r="B5455" s="6"/>
      <c r="C5455" s="6" t="s">
        <v>9862</v>
      </c>
      <c r="D5455" s="6" t="str">
        <f t="shared" si="255"/>
        <v>ORD26004981</v>
      </c>
      <c r="E5455" s="10">
        <v>46294</v>
      </c>
      <c r="F5455" s="6" t="s">
        <v>12294</v>
      </c>
      <c r="G5455" s="6" t="s">
        <v>18</v>
      </c>
      <c r="H5455" s="8">
        <v>6298</v>
      </c>
      <c r="I5455" s="8">
        <v>18.89</v>
      </c>
      <c r="J5455" s="8">
        <v>3.4</v>
      </c>
      <c r="K5455" s="8">
        <v>6275.71</v>
      </c>
      <c r="L5455" s="10">
        <v>46296</v>
      </c>
      <c r="M5455" s="6" t="s">
        <v>18437</v>
      </c>
      <c r="N5455" s="6" t="str">
        <f>IF(COUNTIF($A$2:A5455,A5455)&gt;1,"DUP","OK")</f>
        <v>OK</v>
      </c>
      <c r="O5455" s="6" t="str">
        <f t="shared" si="256"/>
        <v>ORD26004981</v>
      </c>
      <c r="P5455" s="6" t="str">
        <f t="shared" si="257"/>
        <v>Oct-Due</v>
      </c>
      <c r="Q5455" s="6"/>
      <c r="R5455" s="9"/>
      <c r="S5455" s="8"/>
      <c r="T5455" s="8"/>
      <c r="U5455" s="8"/>
      <c r="V5455" s="8"/>
      <c r="W5455" s="8"/>
      <c r="X5455" s="6"/>
      <c r="Y5455" s="6"/>
    </row>
    <row r="5456" spans="1:25" x14ac:dyDescent="0.3">
      <c r="A5456" s="6" t="s">
        <v>18604</v>
      </c>
      <c r="B5456" s="6"/>
      <c r="C5456" s="6" t="s">
        <v>9894</v>
      </c>
      <c r="D5456" s="6" t="str">
        <f t="shared" si="255"/>
        <v>ORD26004997</v>
      </c>
      <c r="E5456" s="10">
        <v>46294</v>
      </c>
      <c r="F5456" s="6" t="s">
        <v>12294</v>
      </c>
      <c r="G5456" s="6" t="s">
        <v>54</v>
      </c>
      <c r="H5456" s="8">
        <v>3499</v>
      </c>
      <c r="I5456" s="8">
        <v>59.48</v>
      </c>
      <c r="J5456" s="8">
        <v>10.71</v>
      </c>
      <c r="K5456" s="8">
        <v>3428.81</v>
      </c>
      <c r="L5456" s="10">
        <v>46296</v>
      </c>
      <c r="M5456" s="6" t="s">
        <v>18437</v>
      </c>
      <c r="N5456" s="6" t="str">
        <f>IF(COUNTIF($A$2:A5456,A5456)&gt;1,"DUP","OK")</f>
        <v>OK</v>
      </c>
      <c r="O5456" s="6" t="str">
        <f t="shared" si="256"/>
        <v>ORD26004997</v>
      </c>
      <c r="P5456" s="6" t="str">
        <f t="shared" si="257"/>
        <v>Oct-Due</v>
      </c>
      <c r="Q5456" s="6"/>
      <c r="R5456" s="9"/>
      <c r="S5456" s="8"/>
      <c r="T5456" s="8"/>
      <c r="U5456" s="8"/>
      <c r="V5456" s="8"/>
      <c r="W5456" s="8"/>
      <c r="X5456" s="6"/>
      <c r="Y5456" s="6"/>
    </row>
    <row r="5457" spans="1:25" x14ac:dyDescent="0.3">
      <c r="A5457" s="6" t="s">
        <v>18605</v>
      </c>
      <c r="B5457" s="6"/>
      <c r="C5457" s="6" t="s">
        <v>10098</v>
      </c>
      <c r="D5457" s="6" t="str">
        <f t="shared" si="255"/>
        <v>ORD26005104</v>
      </c>
      <c r="E5457" s="10">
        <v>46294</v>
      </c>
      <c r="F5457" s="6" t="s">
        <v>12294</v>
      </c>
      <c r="G5457" s="6" t="s">
        <v>27</v>
      </c>
      <c r="H5457" s="8">
        <v>2597</v>
      </c>
      <c r="I5457" s="8">
        <v>41.55</v>
      </c>
      <c r="J5457" s="8">
        <v>7.48</v>
      </c>
      <c r="K5457" s="8">
        <v>2547.9699999999998</v>
      </c>
      <c r="L5457" s="10">
        <v>46296</v>
      </c>
      <c r="M5457" s="6" t="s">
        <v>18437</v>
      </c>
      <c r="N5457" s="6" t="str">
        <f>IF(COUNTIF($A$2:A5457,A5457)&gt;1,"DUP","OK")</f>
        <v>OK</v>
      </c>
      <c r="O5457" s="6" t="str">
        <f t="shared" si="256"/>
        <v>ORD26005104</v>
      </c>
      <c r="P5457" s="6" t="str">
        <f t="shared" si="257"/>
        <v>Oct-Due</v>
      </c>
      <c r="Q5457" s="6"/>
      <c r="R5457" s="9"/>
      <c r="S5457" s="8"/>
      <c r="T5457" s="8"/>
      <c r="U5457" s="8"/>
      <c r="V5457" s="8"/>
      <c r="W5457" s="8"/>
      <c r="X5457" s="6"/>
      <c r="Y5457" s="6"/>
    </row>
    <row r="5458" spans="1:25" x14ac:dyDescent="0.3">
      <c r="A5458" s="6" t="s">
        <v>18606</v>
      </c>
      <c r="B5458" s="6"/>
      <c r="C5458" s="6" t="s">
        <v>10104</v>
      </c>
      <c r="D5458" s="6" t="str">
        <f t="shared" si="255"/>
        <v>ORD26005107</v>
      </c>
      <c r="E5458" s="10">
        <v>46294</v>
      </c>
      <c r="F5458" s="6" t="s">
        <v>12294</v>
      </c>
      <c r="G5458" s="6" t="s">
        <v>18</v>
      </c>
      <c r="H5458" s="8">
        <v>599</v>
      </c>
      <c r="I5458" s="8">
        <v>0</v>
      </c>
      <c r="J5458" s="8">
        <v>0</v>
      </c>
      <c r="K5458" s="8">
        <v>599</v>
      </c>
      <c r="L5458" s="10">
        <v>46296</v>
      </c>
      <c r="M5458" s="6" t="s">
        <v>18437</v>
      </c>
      <c r="N5458" s="6" t="str">
        <f>IF(COUNTIF($A$2:A5458,A5458)&gt;1,"DUP","OK")</f>
        <v>OK</v>
      </c>
      <c r="O5458" s="6" t="str">
        <f t="shared" si="256"/>
        <v>ORD26005107</v>
      </c>
      <c r="P5458" s="6" t="str">
        <f t="shared" si="257"/>
        <v>Oct-Due</v>
      </c>
      <c r="Q5458" s="6"/>
      <c r="R5458" s="9"/>
      <c r="S5458" s="8"/>
      <c r="T5458" s="8"/>
      <c r="U5458" s="8"/>
      <c r="V5458" s="8"/>
      <c r="W5458" s="8"/>
      <c r="X5458" s="6"/>
      <c r="Y5458" s="6"/>
    </row>
    <row r="5459" spans="1:25" x14ac:dyDescent="0.3">
      <c r="A5459" s="6" t="s">
        <v>18607</v>
      </c>
      <c r="B5459" s="6"/>
      <c r="C5459" s="6" t="s">
        <v>10218</v>
      </c>
      <c r="D5459" s="6" t="str">
        <f t="shared" si="255"/>
        <v>ORD26005168</v>
      </c>
      <c r="E5459" s="10">
        <v>46294</v>
      </c>
      <c r="F5459" s="6" t="s">
        <v>12294</v>
      </c>
      <c r="G5459" s="6" t="s">
        <v>27</v>
      </c>
      <c r="H5459" s="8">
        <v>1398</v>
      </c>
      <c r="I5459" s="8">
        <v>25.16</v>
      </c>
      <c r="J5459" s="8">
        <v>4.53</v>
      </c>
      <c r="K5459" s="8">
        <v>1368.31</v>
      </c>
      <c r="L5459" s="10">
        <v>46296</v>
      </c>
      <c r="M5459" s="6" t="s">
        <v>18437</v>
      </c>
      <c r="N5459" s="6" t="str">
        <f>IF(COUNTIF($A$2:A5459,A5459)&gt;1,"DUP","OK")</f>
        <v>OK</v>
      </c>
      <c r="O5459" s="6" t="str">
        <f t="shared" si="256"/>
        <v>ORD26005168</v>
      </c>
      <c r="P5459" s="6" t="str">
        <f t="shared" si="257"/>
        <v>Oct-Due</v>
      </c>
      <c r="Q5459" s="6"/>
      <c r="R5459" s="9"/>
      <c r="S5459" s="8"/>
      <c r="T5459" s="8"/>
      <c r="U5459" s="8"/>
      <c r="V5459" s="8"/>
      <c r="W5459" s="8"/>
      <c r="X5459" s="6"/>
      <c r="Y5459" s="6"/>
    </row>
    <row r="5460" spans="1:25" x14ac:dyDescent="0.3">
      <c r="A5460" s="6" t="s">
        <v>18608</v>
      </c>
      <c r="B5460" s="6"/>
      <c r="C5460" s="6" t="s">
        <v>18609</v>
      </c>
      <c r="D5460" s="6" t="str">
        <f t="shared" si="255"/>
        <v>ORD26005205</v>
      </c>
      <c r="E5460" s="10">
        <v>46294</v>
      </c>
      <c r="F5460" s="6" t="s">
        <v>12294</v>
      </c>
      <c r="G5460" s="6" t="s">
        <v>18</v>
      </c>
      <c r="H5460" s="8">
        <v>2697</v>
      </c>
      <c r="I5460" s="8">
        <v>8.09</v>
      </c>
      <c r="J5460" s="8">
        <v>1.46</v>
      </c>
      <c r="K5460" s="8">
        <v>2687.45</v>
      </c>
      <c r="L5460" s="10">
        <v>46296</v>
      </c>
      <c r="M5460" s="6" t="s">
        <v>18437</v>
      </c>
      <c r="N5460" s="6" t="str">
        <f>IF(COUNTIF($A$2:A5460,A5460)&gt;1,"DUP","OK")</f>
        <v>OK</v>
      </c>
      <c r="O5460" s="6" t="str">
        <f t="shared" si="256"/>
        <v>ORD26005205</v>
      </c>
      <c r="P5460" s="6" t="str">
        <f t="shared" si="257"/>
        <v>Oct-Due</v>
      </c>
      <c r="Q5460" s="6"/>
      <c r="R5460" s="9"/>
      <c r="S5460" s="8"/>
      <c r="T5460" s="8"/>
      <c r="U5460" s="8"/>
      <c r="V5460" s="8"/>
      <c r="W5460" s="8"/>
      <c r="X5460" s="6"/>
      <c r="Y5460" s="6"/>
    </row>
    <row r="5461" spans="1:25" x14ac:dyDescent="0.3">
      <c r="A5461" s="6" t="s">
        <v>18610</v>
      </c>
      <c r="B5461" s="6"/>
      <c r="C5461" s="6" t="s">
        <v>18611</v>
      </c>
      <c r="D5461" s="6" t="str">
        <f t="shared" si="255"/>
        <v>ORD26005240</v>
      </c>
      <c r="E5461" s="10">
        <v>46294</v>
      </c>
      <c r="F5461" s="6" t="s">
        <v>12294</v>
      </c>
      <c r="G5461" s="6" t="s">
        <v>18</v>
      </c>
      <c r="H5461" s="8">
        <v>5597</v>
      </c>
      <c r="I5461" s="8">
        <v>16.79</v>
      </c>
      <c r="J5461" s="8">
        <v>3.02</v>
      </c>
      <c r="K5461" s="8">
        <v>5577.19</v>
      </c>
      <c r="L5461" s="10">
        <v>46296</v>
      </c>
      <c r="M5461" s="6" t="s">
        <v>18437</v>
      </c>
      <c r="N5461" s="6" t="str">
        <f>IF(COUNTIF($A$2:A5461,A5461)&gt;1,"DUP","OK")</f>
        <v>OK</v>
      </c>
      <c r="O5461" s="6" t="str">
        <f t="shared" si="256"/>
        <v>ORD26005240</v>
      </c>
      <c r="P5461" s="6" t="str">
        <f t="shared" si="257"/>
        <v>Oct-Due</v>
      </c>
      <c r="Q5461" s="6"/>
      <c r="R5461" s="9"/>
      <c r="S5461" s="8"/>
      <c r="T5461" s="8"/>
      <c r="U5461" s="8"/>
      <c r="V5461" s="8"/>
      <c r="W5461" s="8"/>
      <c r="X5461" s="6"/>
      <c r="Y5461" s="6"/>
    </row>
    <row r="5462" spans="1:25" x14ac:dyDescent="0.3">
      <c r="A5462" s="6" t="s">
        <v>18612</v>
      </c>
      <c r="B5462" s="6"/>
      <c r="C5462" s="6" t="s">
        <v>10407</v>
      </c>
      <c r="D5462" s="6" t="str">
        <f t="shared" si="255"/>
        <v>ORD26005265</v>
      </c>
      <c r="E5462" s="10">
        <v>46294</v>
      </c>
      <c r="F5462" s="6" t="s">
        <v>12294</v>
      </c>
      <c r="G5462" s="6" t="s">
        <v>27</v>
      </c>
      <c r="H5462" s="8">
        <v>4798</v>
      </c>
      <c r="I5462" s="8">
        <v>76.77</v>
      </c>
      <c r="J5462" s="8">
        <v>13.82</v>
      </c>
      <c r="K5462" s="8">
        <v>4707.41</v>
      </c>
      <c r="L5462" s="10">
        <v>46296</v>
      </c>
      <c r="M5462" s="6" t="s">
        <v>18437</v>
      </c>
      <c r="N5462" s="6" t="str">
        <f>IF(COUNTIF($A$2:A5462,A5462)&gt;1,"DUP","OK")</f>
        <v>OK</v>
      </c>
      <c r="O5462" s="6" t="str">
        <f t="shared" si="256"/>
        <v>ORD26005265</v>
      </c>
      <c r="P5462" s="6" t="str">
        <f t="shared" si="257"/>
        <v>Oct-Due</v>
      </c>
      <c r="Q5462" s="6"/>
      <c r="R5462" s="9"/>
      <c r="S5462" s="8"/>
      <c r="T5462" s="8"/>
      <c r="U5462" s="8"/>
      <c r="V5462" s="8"/>
      <c r="W5462" s="8"/>
      <c r="X5462" s="6"/>
      <c r="Y5462" s="6"/>
    </row>
    <row r="5463" spans="1:25" x14ac:dyDescent="0.3">
      <c r="A5463" s="6" t="s">
        <v>18613</v>
      </c>
      <c r="B5463" s="6"/>
      <c r="C5463" s="6" t="s">
        <v>10470</v>
      </c>
      <c r="D5463" s="6" t="str">
        <f t="shared" si="255"/>
        <v>ORD26005299</v>
      </c>
      <c r="E5463" s="10">
        <v>46294</v>
      </c>
      <c r="F5463" s="6" t="s">
        <v>12294</v>
      </c>
      <c r="G5463" s="6" t="s">
        <v>27</v>
      </c>
      <c r="H5463" s="8">
        <v>7498</v>
      </c>
      <c r="I5463" s="8">
        <v>119.97</v>
      </c>
      <c r="J5463" s="8">
        <v>21.59</v>
      </c>
      <c r="K5463" s="8">
        <v>7356.44</v>
      </c>
      <c r="L5463" s="10">
        <v>46296</v>
      </c>
      <c r="M5463" s="6" t="s">
        <v>18437</v>
      </c>
      <c r="N5463" s="6" t="str">
        <f>IF(COUNTIF($A$2:A5463,A5463)&gt;1,"DUP","OK")</f>
        <v>OK</v>
      </c>
      <c r="O5463" s="6" t="str">
        <f t="shared" si="256"/>
        <v>ORD26005299</v>
      </c>
      <c r="P5463" s="6" t="str">
        <f t="shared" si="257"/>
        <v>Oct-Due</v>
      </c>
      <c r="Q5463" s="6"/>
      <c r="R5463" s="9"/>
      <c r="S5463" s="8"/>
      <c r="T5463" s="8"/>
      <c r="U5463" s="8"/>
      <c r="V5463" s="8"/>
      <c r="W5463" s="8"/>
      <c r="X5463" s="6"/>
      <c r="Y5463" s="6"/>
    </row>
    <row r="5464" spans="1:25" x14ac:dyDescent="0.3">
      <c r="A5464" s="6" t="s">
        <v>18614</v>
      </c>
      <c r="B5464" s="6"/>
      <c r="C5464" s="6" t="s">
        <v>18615</v>
      </c>
      <c r="D5464" s="6" t="str">
        <f t="shared" si="255"/>
        <v>ORD26005337</v>
      </c>
      <c r="E5464" s="10">
        <v>46294</v>
      </c>
      <c r="F5464" s="6" t="s">
        <v>12294</v>
      </c>
      <c r="G5464" s="6" t="s">
        <v>18</v>
      </c>
      <c r="H5464" s="8">
        <v>1998</v>
      </c>
      <c r="I5464" s="8">
        <v>0</v>
      </c>
      <c r="J5464" s="8">
        <v>0</v>
      </c>
      <c r="K5464" s="8">
        <v>1998</v>
      </c>
      <c r="L5464" s="10">
        <v>46296</v>
      </c>
      <c r="M5464" s="6" t="s">
        <v>18437</v>
      </c>
      <c r="N5464" s="6" t="str">
        <f>IF(COUNTIF($A$2:A5464,A5464)&gt;1,"DUP","OK")</f>
        <v>OK</v>
      </c>
      <c r="O5464" s="6" t="str">
        <f t="shared" si="256"/>
        <v>ORD26005337</v>
      </c>
      <c r="P5464" s="6" t="str">
        <f t="shared" si="257"/>
        <v>Oct-Due</v>
      </c>
      <c r="Q5464" s="6"/>
      <c r="R5464" s="9"/>
      <c r="S5464" s="8"/>
      <c r="T5464" s="8"/>
      <c r="U5464" s="8"/>
      <c r="V5464" s="8"/>
      <c r="W5464" s="8"/>
      <c r="X5464" s="6"/>
      <c r="Y5464" s="6"/>
    </row>
    <row r="5465" spans="1:25" x14ac:dyDescent="0.3">
      <c r="A5465" s="6" t="s">
        <v>18616</v>
      </c>
      <c r="B5465" s="6"/>
      <c r="C5465" s="6" t="s">
        <v>10738</v>
      </c>
      <c r="D5465" s="6" t="str">
        <f t="shared" si="255"/>
        <v>ORD26005435</v>
      </c>
      <c r="E5465" s="10">
        <v>46294</v>
      </c>
      <c r="F5465" s="6" t="s">
        <v>12294</v>
      </c>
      <c r="G5465" s="6" t="s">
        <v>18</v>
      </c>
      <c r="H5465" s="8">
        <v>2499</v>
      </c>
      <c r="I5465" s="8">
        <v>7.5</v>
      </c>
      <c r="J5465" s="8">
        <v>1.35</v>
      </c>
      <c r="K5465" s="8">
        <v>2490.15</v>
      </c>
      <c r="L5465" s="10">
        <v>46296</v>
      </c>
      <c r="M5465" s="6" t="s">
        <v>18437</v>
      </c>
      <c r="N5465" s="6" t="str">
        <f>IF(COUNTIF($A$2:A5465,A5465)&gt;1,"DUP","OK")</f>
        <v>OK</v>
      </c>
      <c r="O5465" s="6" t="str">
        <f t="shared" si="256"/>
        <v>ORD26005435</v>
      </c>
      <c r="P5465" s="6" t="str">
        <f t="shared" si="257"/>
        <v>Oct-Due</v>
      </c>
      <c r="Q5465" s="6"/>
      <c r="R5465" s="9"/>
      <c r="S5465" s="8"/>
      <c r="T5465" s="8"/>
      <c r="U5465" s="8"/>
      <c r="V5465" s="8"/>
      <c r="W5465" s="8"/>
      <c r="X5465" s="6"/>
      <c r="Y5465" s="6"/>
    </row>
    <row r="5466" spans="1:25" x14ac:dyDescent="0.3">
      <c r="A5466" s="6" t="s">
        <v>18617</v>
      </c>
      <c r="B5466" s="6"/>
      <c r="C5466" s="6" t="s">
        <v>18618</v>
      </c>
      <c r="D5466" s="6" t="str">
        <f t="shared" si="255"/>
        <v>ORD26005445</v>
      </c>
      <c r="E5466" s="10">
        <v>46294</v>
      </c>
      <c r="F5466" s="6" t="s">
        <v>12294</v>
      </c>
      <c r="G5466" s="6" t="s">
        <v>18</v>
      </c>
      <c r="H5466" s="8">
        <v>1447</v>
      </c>
      <c r="I5466" s="8">
        <v>0</v>
      </c>
      <c r="J5466" s="8">
        <v>0</v>
      </c>
      <c r="K5466" s="8">
        <v>1447</v>
      </c>
      <c r="L5466" s="10">
        <v>46296</v>
      </c>
      <c r="M5466" s="6" t="s">
        <v>18437</v>
      </c>
      <c r="N5466" s="6" t="str">
        <f>IF(COUNTIF($A$2:A5466,A5466)&gt;1,"DUP","OK")</f>
        <v>OK</v>
      </c>
      <c r="O5466" s="6" t="str">
        <f t="shared" si="256"/>
        <v>ORD26005445</v>
      </c>
      <c r="P5466" s="6" t="str">
        <f t="shared" si="257"/>
        <v>Oct-Due</v>
      </c>
      <c r="Q5466" s="6"/>
      <c r="R5466" s="9"/>
      <c r="S5466" s="8"/>
      <c r="T5466" s="8"/>
      <c r="U5466" s="8"/>
      <c r="V5466" s="8"/>
      <c r="W5466" s="8"/>
      <c r="X5466" s="6"/>
      <c r="Y5466" s="6"/>
    </row>
    <row r="5467" spans="1:25" x14ac:dyDescent="0.3">
      <c r="A5467" s="6" t="s">
        <v>18619</v>
      </c>
      <c r="B5467" s="6"/>
      <c r="C5467" s="6" t="s">
        <v>10834</v>
      </c>
      <c r="D5467" s="6" t="str">
        <f t="shared" si="255"/>
        <v>ORD26005484</v>
      </c>
      <c r="E5467" s="10">
        <v>46294</v>
      </c>
      <c r="F5467" s="6" t="s">
        <v>12294</v>
      </c>
      <c r="G5467" s="6" t="s">
        <v>18</v>
      </c>
      <c r="H5467" s="8">
        <v>2999</v>
      </c>
      <c r="I5467" s="8">
        <v>9</v>
      </c>
      <c r="J5467" s="8">
        <v>1.62</v>
      </c>
      <c r="K5467" s="8">
        <v>2988.38</v>
      </c>
      <c r="L5467" s="10">
        <v>46296</v>
      </c>
      <c r="M5467" s="6" t="s">
        <v>18437</v>
      </c>
      <c r="N5467" s="6" t="str">
        <f>IF(COUNTIF($A$2:A5467,A5467)&gt;1,"DUP","OK")</f>
        <v>OK</v>
      </c>
      <c r="O5467" s="6" t="str">
        <f t="shared" si="256"/>
        <v>ORD26005484</v>
      </c>
      <c r="P5467" s="6" t="str">
        <f t="shared" si="257"/>
        <v>Oct-Due</v>
      </c>
      <c r="Q5467" s="6"/>
      <c r="R5467" s="9"/>
      <c r="S5467" s="8"/>
      <c r="T5467" s="8"/>
      <c r="U5467" s="8"/>
      <c r="V5467" s="8"/>
      <c r="W5467" s="8"/>
      <c r="X5467" s="6"/>
      <c r="Y5467" s="6"/>
    </row>
    <row r="5468" spans="1:25" x14ac:dyDescent="0.3">
      <c r="A5468" s="6" t="s">
        <v>18620</v>
      </c>
      <c r="B5468" s="6"/>
      <c r="C5468" s="6" t="s">
        <v>10854</v>
      </c>
      <c r="D5468" s="6" t="str">
        <f t="shared" si="255"/>
        <v>ORD26005495</v>
      </c>
      <c r="E5468" s="10">
        <v>46294</v>
      </c>
      <c r="F5468" s="6" t="s">
        <v>12294</v>
      </c>
      <c r="G5468" s="6" t="s">
        <v>18</v>
      </c>
      <c r="H5468" s="8">
        <v>4999</v>
      </c>
      <c r="I5468" s="8">
        <v>15</v>
      </c>
      <c r="J5468" s="8">
        <v>2.7</v>
      </c>
      <c r="K5468" s="8">
        <v>4981.3</v>
      </c>
      <c r="L5468" s="10">
        <v>46296</v>
      </c>
      <c r="M5468" s="6" t="s">
        <v>18437</v>
      </c>
      <c r="N5468" s="6" t="str">
        <f>IF(COUNTIF($A$2:A5468,A5468)&gt;1,"DUP","OK")</f>
        <v>OK</v>
      </c>
      <c r="O5468" s="6" t="str">
        <f t="shared" si="256"/>
        <v>ORD26005495</v>
      </c>
      <c r="P5468" s="6" t="str">
        <f t="shared" si="257"/>
        <v>Oct-Due</v>
      </c>
      <c r="Q5468" s="6"/>
      <c r="R5468" s="9"/>
      <c r="S5468" s="8"/>
      <c r="T5468" s="8"/>
      <c r="U5468" s="8"/>
      <c r="V5468" s="8"/>
      <c r="W5468" s="8"/>
      <c r="X5468" s="6"/>
      <c r="Y5468" s="6"/>
    </row>
    <row r="5469" spans="1:25" x14ac:dyDescent="0.3">
      <c r="A5469" s="6" t="s">
        <v>18621</v>
      </c>
      <c r="B5469" s="6"/>
      <c r="C5469" s="6" t="s">
        <v>10908</v>
      </c>
      <c r="D5469" s="6" t="str">
        <f t="shared" si="255"/>
        <v>ORD26005523</v>
      </c>
      <c r="E5469" s="10">
        <v>46294</v>
      </c>
      <c r="F5469" s="6" t="s">
        <v>12294</v>
      </c>
      <c r="G5469" s="6" t="s">
        <v>43</v>
      </c>
      <c r="H5469" s="8">
        <v>3298</v>
      </c>
      <c r="I5469" s="8">
        <v>39.58</v>
      </c>
      <c r="J5469" s="8">
        <v>7.12</v>
      </c>
      <c r="K5469" s="8">
        <v>3251.3</v>
      </c>
      <c r="L5469" s="10">
        <v>46296</v>
      </c>
      <c r="M5469" s="6" t="s">
        <v>18437</v>
      </c>
      <c r="N5469" s="6" t="str">
        <f>IF(COUNTIF($A$2:A5469,A5469)&gt;1,"DUP","OK")</f>
        <v>OK</v>
      </c>
      <c r="O5469" s="6" t="str">
        <f t="shared" si="256"/>
        <v>ORD26005523</v>
      </c>
      <c r="P5469" s="6" t="str">
        <f t="shared" si="257"/>
        <v>Oct-Due</v>
      </c>
      <c r="Q5469" s="6"/>
      <c r="R5469" s="9"/>
      <c r="S5469" s="8"/>
      <c r="T5469" s="8"/>
      <c r="U5469" s="8"/>
      <c r="V5469" s="8"/>
      <c r="W5469" s="8"/>
      <c r="X5469" s="6"/>
      <c r="Y5469" s="6"/>
    </row>
    <row r="5470" spans="1:25" x14ac:dyDescent="0.3">
      <c r="A5470" s="6" t="s">
        <v>18622</v>
      </c>
      <c r="B5470" s="6"/>
      <c r="C5470" s="6" t="s">
        <v>18623</v>
      </c>
      <c r="D5470" s="6" t="str">
        <f t="shared" si="255"/>
        <v>ORD26005534</v>
      </c>
      <c r="E5470" s="10">
        <v>46294</v>
      </c>
      <c r="F5470" s="6" t="s">
        <v>12294</v>
      </c>
      <c r="G5470" s="6" t="s">
        <v>54</v>
      </c>
      <c r="H5470" s="8">
        <v>13597</v>
      </c>
      <c r="I5470" s="8">
        <v>231.15</v>
      </c>
      <c r="J5470" s="8">
        <v>41.61</v>
      </c>
      <c r="K5470" s="8">
        <v>13324.24</v>
      </c>
      <c r="L5470" s="10">
        <v>46296</v>
      </c>
      <c r="M5470" s="6" t="s">
        <v>18437</v>
      </c>
      <c r="N5470" s="6" t="str">
        <f>IF(COUNTIF($A$2:A5470,A5470)&gt;1,"DUP","OK")</f>
        <v>OK</v>
      </c>
      <c r="O5470" s="6" t="str">
        <f t="shared" si="256"/>
        <v>ORD26005534</v>
      </c>
      <c r="P5470" s="6" t="str">
        <f t="shared" si="257"/>
        <v>Oct-Due</v>
      </c>
      <c r="Q5470" s="6"/>
      <c r="R5470" s="9"/>
      <c r="S5470" s="8"/>
      <c r="T5470" s="8"/>
      <c r="U5470" s="8"/>
      <c r="V5470" s="8"/>
      <c r="W5470" s="8"/>
      <c r="X5470" s="6"/>
      <c r="Y5470" s="6"/>
    </row>
    <row r="5471" spans="1:25" x14ac:dyDescent="0.3">
      <c r="A5471" s="6" t="s">
        <v>18624</v>
      </c>
      <c r="B5471" s="6"/>
      <c r="C5471" s="6" t="s">
        <v>11097</v>
      </c>
      <c r="D5471" s="6" t="str">
        <f t="shared" si="255"/>
        <v>ORD26005620</v>
      </c>
      <c r="E5471" s="10">
        <v>46294</v>
      </c>
      <c r="F5471" s="6" t="s">
        <v>12294</v>
      </c>
      <c r="G5471" s="6" t="s">
        <v>18</v>
      </c>
      <c r="H5471" s="8">
        <v>349</v>
      </c>
      <c r="I5471" s="8">
        <v>0</v>
      </c>
      <c r="J5471" s="8">
        <v>0</v>
      </c>
      <c r="K5471" s="8">
        <v>349</v>
      </c>
      <c r="L5471" s="10">
        <v>46296</v>
      </c>
      <c r="M5471" s="6" t="s">
        <v>18437</v>
      </c>
      <c r="N5471" s="6" t="str">
        <f>IF(COUNTIF($A$2:A5471,A5471)&gt;1,"DUP","OK")</f>
        <v>OK</v>
      </c>
      <c r="O5471" s="6" t="str">
        <f t="shared" si="256"/>
        <v>ORD26005620</v>
      </c>
      <c r="P5471" s="6" t="str">
        <f t="shared" si="257"/>
        <v>Oct-Due</v>
      </c>
      <c r="Q5471" s="6"/>
      <c r="R5471" s="9"/>
      <c r="S5471" s="8"/>
      <c r="T5471" s="8"/>
      <c r="U5471" s="8"/>
      <c r="V5471" s="8"/>
      <c r="W5471" s="8"/>
      <c r="X5471" s="6"/>
      <c r="Y5471" s="6"/>
    </row>
    <row r="5472" spans="1:25" x14ac:dyDescent="0.3">
      <c r="A5472" s="6" t="s">
        <v>18625</v>
      </c>
      <c r="B5472" s="6"/>
      <c r="C5472" s="6" t="s">
        <v>11123</v>
      </c>
      <c r="D5472" s="6" t="str">
        <f t="shared" si="255"/>
        <v>ORD26005633</v>
      </c>
      <c r="E5472" s="10">
        <v>46294</v>
      </c>
      <c r="F5472" s="6" t="s">
        <v>12294</v>
      </c>
      <c r="G5472" s="6" t="s">
        <v>27</v>
      </c>
      <c r="H5472" s="8">
        <v>1299</v>
      </c>
      <c r="I5472" s="8">
        <v>23.38</v>
      </c>
      <c r="J5472" s="8">
        <v>4.21</v>
      </c>
      <c r="K5472" s="8">
        <v>1271.4100000000001</v>
      </c>
      <c r="L5472" s="10">
        <v>46296</v>
      </c>
      <c r="M5472" s="6" t="s">
        <v>18437</v>
      </c>
      <c r="N5472" s="6" t="str">
        <f>IF(COUNTIF($A$2:A5472,A5472)&gt;1,"DUP","OK")</f>
        <v>OK</v>
      </c>
      <c r="O5472" s="6" t="str">
        <f t="shared" si="256"/>
        <v>ORD26005633</v>
      </c>
      <c r="P5472" s="6" t="str">
        <f t="shared" si="257"/>
        <v>Oct-Due</v>
      </c>
      <c r="Q5472" s="6"/>
      <c r="R5472" s="9"/>
      <c r="S5472" s="8"/>
      <c r="T5472" s="8"/>
      <c r="U5472" s="8"/>
      <c r="V5472" s="8"/>
      <c r="W5472" s="8"/>
      <c r="X5472" s="6"/>
      <c r="Y5472" s="6"/>
    </row>
    <row r="5473" spans="1:25" x14ac:dyDescent="0.3">
      <c r="A5473" s="6" t="s">
        <v>18626</v>
      </c>
      <c r="B5473" s="6"/>
      <c r="C5473" s="6" t="s">
        <v>11151</v>
      </c>
      <c r="D5473" s="6" t="str">
        <f t="shared" si="255"/>
        <v>ORD26005647</v>
      </c>
      <c r="E5473" s="10">
        <v>46294</v>
      </c>
      <c r="F5473" s="6" t="s">
        <v>12294</v>
      </c>
      <c r="G5473" s="6" t="s">
        <v>18</v>
      </c>
      <c r="H5473" s="8">
        <v>2499</v>
      </c>
      <c r="I5473" s="8">
        <v>7.5</v>
      </c>
      <c r="J5473" s="8">
        <v>1.35</v>
      </c>
      <c r="K5473" s="8">
        <v>2490.15</v>
      </c>
      <c r="L5473" s="10">
        <v>46296</v>
      </c>
      <c r="M5473" s="6" t="s">
        <v>18437</v>
      </c>
      <c r="N5473" s="6" t="str">
        <f>IF(COUNTIF($A$2:A5473,A5473)&gt;1,"DUP","OK")</f>
        <v>OK</v>
      </c>
      <c r="O5473" s="6" t="str">
        <f t="shared" si="256"/>
        <v>ORD26005647</v>
      </c>
      <c r="P5473" s="6" t="str">
        <f t="shared" si="257"/>
        <v>Oct-Due</v>
      </c>
      <c r="Q5473" s="6"/>
      <c r="R5473" s="9"/>
      <c r="S5473" s="8"/>
      <c r="T5473" s="8"/>
      <c r="U5473" s="8"/>
      <c r="V5473" s="8"/>
      <c r="W5473" s="8"/>
      <c r="X5473" s="6"/>
      <c r="Y5473" s="6"/>
    </row>
    <row r="5474" spans="1:25" x14ac:dyDescent="0.3">
      <c r="A5474" s="6" t="s">
        <v>18627</v>
      </c>
      <c r="B5474" s="6"/>
      <c r="C5474" s="6" t="s">
        <v>11171</v>
      </c>
      <c r="D5474" s="6" t="str">
        <f t="shared" si="255"/>
        <v>ORD26005658</v>
      </c>
      <c r="E5474" s="10">
        <v>46294</v>
      </c>
      <c r="F5474" s="6" t="s">
        <v>12294</v>
      </c>
      <c r="G5474" s="6" t="s">
        <v>54</v>
      </c>
      <c r="H5474" s="8">
        <v>1499</v>
      </c>
      <c r="I5474" s="8">
        <v>28.48</v>
      </c>
      <c r="J5474" s="8">
        <v>5.13</v>
      </c>
      <c r="K5474" s="8">
        <v>1465.39</v>
      </c>
      <c r="L5474" s="10">
        <v>46296</v>
      </c>
      <c r="M5474" s="6" t="s">
        <v>18437</v>
      </c>
      <c r="N5474" s="6" t="str">
        <f>IF(COUNTIF($A$2:A5474,A5474)&gt;1,"DUP","OK")</f>
        <v>OK</v>
      </c>
      <c r="O5474" s="6" t="str">
        <f t="shared" si="256"/>
        <v>ORD26005658</v>
      </c>
      <c r="P5474" s="6" t="str">
        <f t="shared" si="257"/>
        <v>Oct-Due</v>
      </c>
      <c r="Q5474" s="6"/>
      <c r="R5474" s="9"/>
      <c r="S5474" s="8"/>
      <c r="T5474" s="8"/>
      <c r="U5474" s="8"/>
      <c r="V5474" s="8"/>
      <c r="W5474" s="8"/>
      <c r="X5474" s="6"/>
      <c r="Y5474" s="6"/>
    </row>
    <row r="5475" spans="1:25" x14ac:dyDescent="0.3">
      <c r="A5475" s="6" t="s">
        <v>18628</v>
      </c>
      <c r="B5475" s="6"/>
      <c r="C5475" s="6" t="s">
        <v>11302</v>
      </c>
      <c r="D5475" s="6" t="str">
        <f t="shared" si="255"/>
        <v>ORD26005727</v>
      </c>
      <c r="E5475" s="10">
        <v>46294</v>
      </c>
      <c r="F5475" s="6" t="s">
        <v>12294</v>
      </c>
      <c r="G5475" s="6" t="s">
        <v>18</v>
      </c>
      <c r="H5475" s="8">
        <v>4097</v>
      </c>
      <c r="I5475" s="8">
        <v>12.29</v>
      </c>
      <c r="J5475" s="8">
        <v>2.21</v>
      </c>
      <c r="K5475" s="8">
        <v>4082.5</v>
      </c>
      <c r="L5475" s="10">
        <v>46296</v>
      </c>
      <c r="M5475" s="6" t="s">
        <v>18437</v>
      </c>
      <c r="N5475" s="6" t="str">
        <f>IF(COUNTIF($A$2:A5475,A5475)&gt;1,"DUP","OK")</f>
        <v>OK</v>
      </c>
      <c r="O5475" s="6" t="str">
        <f t="shared" si="256"/>
        <v>ORD26005727</v>
      </c>
      <c r="P5475" s="6" t="str">
        <f t="shared" si="257"/>
        <v>Oct-Due</v>
      </c>
      <c r="Q5475" s="6"/>
      <c r="R5475" s="9"/>
      <c r="S5475" s="8"/>
      <c r="T5475" s="8"/>
      <c r="U5475" s="8"/>
      <c r="V5475" s="8"/>
      <c r="W5475" s="8"/>
      <c r="X5475" s="6"/>
      <c r="Y5475" s="6"/>
    </row>
    <row r="5476" spans="1:25" x14ac:dyDescent="0.3">
      <c r="A5476" s="6" t="s">
        <v>18629</v>
      </c>
      <c r="B5476" s="6"/>
      <c r="C5476" s="6" t="s">
        <v>18630</v>
      </c>
      <c r="D5476" s="6" t="str">
        <f t="shared" si="255"/>
        <v>ORD26005736</v>
      </c>
      <c r="E5476" s="10">
        <v>46294</v>
      </c>
      <c r="F5476" s="6" t="s">
        <v>12294</v>
      </c>
      <c r="G5476" s="6" t="s">
        <v>18</v>
      </c>
      <c r="H5476" s="8">
        <v>11797</v>
      </c>
      <c r="I5476" s="8">
        <v>35.39</v>
      </c>
      <c r="J5476" s="8">
        <v>6.37</v>
      </c>
      <c r="K5476" s="8">
        <v>11755.24</v>
      </c>
      <c r="L5476" s="10">
        <v>46296</v>
      </c>
      <c r="M5476" s="6" t="s">
        <v>18437</v>
      </c>
      <c r="N5476" s="6" t="str">
        <f>IF(COUNTIF($A$2:A5476,A5476)&gt;1,"DUP","OK")</f>
        <v>OK</v>
      </c>
      <c r="O5476" s="6" t="str">
        <f t="shared" si="256"/>
        <v>ORD26005736</v>
      </c>
      <c r="P5476" s="6" t="str">
        <f t="shared" si="257"/>
        <v>Oct-Due</v>
      </c>
      <c r="Q5476" s="6"/>
      <c r="R5476" s="9"/>
      <c r="S5476" s="8"/>
      <c r="T5476" s="8"/>
      <c r="U5476" s="8"/>
      <c r="V5476" s="8"/>
      <c r="W5476" s="8"/>
      <c r="X5476" s="6"/>
      <c r="Y5476" s="6"/>
    </row>
    <row r="5477" spans="1:25" x14ac:dyDescent="0.3">
      <c r="A5477" s="6" t="s">
        <v>18631</v>
      </c>
      <c r="B5477" s="6"/>
      <c r="C5477" s="6" t="s">
        <v>11348</v>
      </c>
      <c r="D5477" s="6" t="str">
        <f t="shared" si="255"/>
        <v>ORD26005750</v>
      </c>
      <c r="E5477" s="10">
        <v>46294</v>
      </c>
      <c r="F5477" s="6" t="s">
        <v>12294</v>
      </c>
      <c r="G5477" s="6" t="s">
        <v>54</v>
      </c>
      <c r="H5477" s="8">
        <v>499</v>
      </c>
      <c r="I5477" s="8">
        <v>9.48</v>
      </c>
      <c r="J5477" s="8">
        <v>1.71</v>
      </c>
      <c r="K5477" s="8">
        <v>487.81</v>
      </c>
      <c r="L5477" s="10">
        <v>46296</v>
      </c>
      <c r="M5477" s="6" t="s">
        <v>18437</v>
      </c>
      <c r="N5477" s="6" t="str">
        <f>IF(COUNTIF($A$2:A5477,A5477)&gt;1,"DUP","OK")</f>
        <v>OK</v>
      </c>
      <c r="O5477" s="6" t="str">
        <f t="shared" si="256"/>
        <v>ORD26005750</v>
      </c>
      <c r="P5477" s="6" t="str">
        <f t="shared" si="257"/>
        <v>Oct-Due</v>
      </c>
      <c r="Q5477" s="6"/>
      <c r="R5477" s="9"/>
      <c r="S5477" s="8"/>
      <c r="T5477" s="8"/>
      <c r="U5477" s="8"/>
      <c r="V5477" s="8"/>
      <c r="W5477" s="8"/>
      <c r="X5477" s="6"/>
      <c r="Y5477" s="6"/>
    </row>
    <row r="5478" spans="1:25" x14ac:dyDescent="0.3">
      <c r="A5478" s="6" t="s">
        <v>18632</v>
      </c>
      <c r="B5478" s="6"/>
      <c r="C5478" s="6" t="s">
        <v>11371</v>
      </c>
      <c r="D5478" s="6" t="str">
        <f t="shared" si="255"/>
        <v>ORD26005762</v>
      </c>
      <c r="E5478" s="10">
        <v>46294</v>
      </c>
      <c r="F5478" s="6" t="s">
        <v>12294</v>
      </c>
      <c r="G5478" s="6" t="s">
        <v>54</v>
      </c>
      <c r="H5478" s="8">
        <v>7297</v>
      </c>
      <c r="I5478" s="8">
        <v>124.05</v>
      </c>
      <c r="J5478" s="8">
        <v>22.33</v>
      </c>
      <c r="K5478" s="8">
        <v>7150.62</v>
      </c>
      <c r="L5478" s="10">
        <v>46296</v>
      </c>
      <c r="M5478" s="6" t="s">
        <v>18437</v>
      </c>
      <c r="N5478" s="6" t="str">
        <f>IF(COUNTIF($A$2:A5478,A5478)&gt;1,"DUP","OK")</f>
        <v>OK</v>
      </c>
      <c r="O5478" s="6" t="str">
        <f t="shared" si="256"/>
        <v>ORD26005762</v>
      </c>
      <c r="P5478" s="6" t="str">
        <f t="shared" si="257"/>
        <v>Oct-Due</v>
      </c>
      <c r="Q5478" s="6"/>
      <c r="R5478" s="9"/>
      <c r="S5478" s="8"/>
      <c r="T5478" s="8"/>
      <c r="U5478" s="8"/>
      <c r="V5478" s="8"/>
      <c r="W5478" s="8"/>
      <c r="X5478" s="6"/>
      <c r="Y5478" s="6"/>
    </row>
    <row r="5479" spans="1:25" x14ac:dyDescent="0.3">
      <c r="A5479" s="6" t="s">
        <v>18633</v>
      </c>
      <c r="B5479" s="6"/>
      <c r="C5479" s="6" t="s">
        <v>11457</v>
      </c>
      <c r="D5479" s="6" t="str">
        <f t="shared" si="255"/>
        <v>ORD26005807</v>
      </c>
      <c r="E5479" s="10">
        <v>46294</v>
      </c>
      <c r="F5479" s="6" t="s">
        <v>12294</v>
      </c>
      <c r="G5479" s="6" t="s">
        <v>43</v>
      </c>
      <c r="H5479" s="8">
        <v>11498</v>
      </c>
      <c r="I5479" s="8">
        <v>103.48</v>
      </c>
      <c r="J5479" s="8">
        <v>18.63</v>
      </c>
      <c r="K5479" s="8">
        <v>11375.89</v>
      </c>
      <c r="L5479" s="10">
        <v>46296</v>
      </c>
      <c r="M5479" s="6" t="s">
        <v>18437</v>
      </c>
      <c r="N5479" s="6" t="str">
        <f>IF(COUNTIF($A$2:A5479,A5479)&gt;1,"DUP","OK")</f>
        <v>OK</v>
      </c>
      <c r="O5479" s="6" t="str">
        <f t="shared" si="256"/>
        <v>ORD26005807</v>
      </c>
      <c r="P5479" s="6" t="str">
        <f t="shared" si="257"/>
        <v>Oct-Due</v>
      </c>
      <c r="Q5479" s="6"/>
      <c r="R5479" s="9"/>
      <c r="S5479" s="8"/>
      <c r="T5479" s="8"/>
      <c r="U5479" s="8"/>
      <c r="V5479" s="8"/>
      <c r="W5479" s="8"/>
      <c r="X5479" s="6"/>
      <c r="Y5479" s="6"/>
    </row>
    <row r="5480" spans="1:25" x14ac:dyDescent="0.3">
      <c r="A5480" s="6" t="s">
        <v>18634</v>
      </c>
      <c r="B5480" s="6"/>
      <c r="C5480" s="6" t="s">
        <v>11602</v>
      </c>
      <c r="D5480" s="6" t="str">
        <f t="shared" si="255"/>
        <v>ORD26005886</v>
      </c>
      <c r="E5480" s="10">
        <v>46294</v>
      </c>
      <c r="F5480" s="6" t="s">
        <v>12294</v>
      </c>
      <c r="G5480" s="6" t="s">
        <v>18</v>
      </c>
      <c r="H5480" s="8">
        <v>2798</v>
      </c>
      <c r="I5480" s="8">
        <v>8.39</v>
      </c>
      <c r="J5480" s="8">
        <v>1.51</v>
      </c>
      <c r="K5480" s="8">
        <v>2788.1</v>
      </c>
      <c r="L5480" s="10">
        <v>46296</v>
      </c>
      <c r="M5480" s="6" t="s">
        <v>18437</v>
      </c>
      <c r="N5480" s="6" t="str">
        <f>IF(COUNTIF($A$2:A5480,A5480)&gt;1,"DUP","OK")</f>
        <v>OK</v>
      </c>
      <c r="O5480" s="6" t="str">
        <f t="shared" si="256"/>
        <v>ORD26005886</v>
      </c>
      <c r="P5480" s="6" t="str">
        <f t="shared" si="257"/>
        <v>Oct-Due</v>
      </c>
      <c r="Q5480" s="6"/>
      <c r="R5480" s="9"/>
      <c r="S5480" s="8"/>
      <c r="T5480" s="8"/>
      <c r="U5480" s="8"/>
      <c r="V5480" s="8"/>
      <c r="W5480" s="8"/>
      <c r="X5480" s="6"/>
      <c r="Y5480" s="6"/>
    </row>
    <row r="5481" spans="1:25" x14ac:dyDescent="0.3">
      <c r="A5481" s="6" t="s">
        <v>18635</v>
      </c>
      <c r="B5481" s="6"/>
      <c r="C5481" s="6" t="s">
        <v>18636</v>
      </c>
      <c r="D5481" s="6" t="str">
        <f t="shared" si="255"/>
        <v>ORD26005913</v>
      </c>
      <c r="E5481" s="10">
        <v>46294</v>
      </c>
      <c r="F5481" s="6" t="s">
        <v>12294</v>
      </c>
      <c r="G5481" s="6" t="s">
        <v>18</v>
      </c>
      <c r="H5481" s="8">
        <v>3097</v>
      </c>
      <c r="I5481" s="8">
        <v>9.2899999999999991</v>
      </c>
      <c r="J5481" s="8">
        <v>1.67</v>
      </c>
      <c r="K5481" s="8">
        <v>3086.04</v>
      </c>
      <c r="L5481" s="10">
        <v>46296</v>
      </c>
      <c r="M5481" s="6" t="s">
        <v>18437</v>
      </c>
      <c r="N5481" s="6" t="str">
        <f>IF(COUNTIF($A$2:A5481,A5481)&gt;1,"DUP","OK")</f>
        <v>OK</v>
      </c>
      <c r="O5481" s="6" t="str">
        <f t="shared" si="256"/>
        <v>ORD26005913</v>
      </c>
      <c r="P5481" s="6" t="str">
        <f t="shared" si="257"/>
        <v>Oct-Due</v>
      </c>
      <c r="Q5481" s="6"/>
      <c r="R5481" s="9"/>
      <c r="S5481" s="8"/>
      <c r="T5481" s="8"/>
      <c r="U5481" s="8"/>
      <c r="V5481" s="8"/>
      <c r="W5481" s="8"/>
      <c r="X5481" s="6"/>
      <c r="Y5481" s="6"/>
    </row>
    <row r="5482" spans="1:25" x14ac:dyDescent="0.3">
      <c r="A5482" s="6" t="s">
        <v>18637</v>
      </c>
      <c r="B5482" s="6"/>
      <c r="C5482" s="6" t="s">
        <v>11668</v>
      </c>
      <c r="D5482" s="6" t="str">
        <f t="shared" si="255"/>
        <v>ORD26005919</v>
      </c>
      <c r="E5482" s="10">
        <v>46294</v>
      </c>
      <c r="F5482" s="6" t="s">
        <v>12294</v>
      </c>
      <c r="G5482" s="6" t="s">
        <v>18</v>
      </c>
      <c r="H5482" s="8">
        <v>2598</v>
      </c>
      <c r="I5482" s="8">
        <v>7.79</v>
      </c>
      <c r="J5482" s="8">
        <v>1.4</v>
      </c>
      <c r="K5482" s="8">
        <v>2588.81</v>
      </c>
      <c r="L5482" s="10">
        <v>46296</v>
      </c>
      <c r="M5482" s="6" t="s">
        <v>18437</v>
      </c>
      <c r="N5482" s="6" t="str">
        <f>IF(COUNTIF($A$2:A5482,A5482)&gt;1,"DUP","OK")</f>
        <v>OK</v>
      </c>
      <c r="O5482" s="6" t="str">
        <f t="shared" si="256"/>
        <v>ORD26005919</v>
      </c>
      <c r="P5482" s="6" t="str">
        <f t="shared" si="257"/>
        <v>Oct-Due</v>
      </c>
      <c r="Q5482" s="6"/>
      <c r="R5482" s="9"/>
      <c r="S5482" s="8"/>
      <c r="T5482" s="8"/>
      <c r="U5482" s="8"/>
      <c r="V5482" s="8"/>
      <c r="W5482" s="8"/>
      <c r="X5482" s="6"/>
      <c r="Y5482" s="6"/>
    </row>
    <row r="5483" spans="1:25" x14ac:dyDescent="0.3">
      <c r="A5483" s="6" t="s">
        <v>18638</v>
      </c>
      <c r="B5483" s="6"/>
      <c r="C5483" s="6" t="s">
        <v>11700</v>
      </c>
      <c r="D5483" s="6" t="str">
        <f t="shared" si="255"/>
        <v>ORD26005936</v>
      </c>
      <c r="E5483" s="10">
        <v>46294</v>
      </c>
      <c r="F5483" s="6" t="s">
        <v>12294</v>
      </c>
      <c r="G5483" s="6" t="s">
        <v>18</v>
      </c>
      <c r="H5483" s="8">
        <v>349</v>
      </c>
      <c r="I5483" s="8">
        <v>0</v>
      </c>
      <c r="J5483" s="8">
        <v>0</v>
      </c>
      <c r="K5483" s="8">
        <v>349</v>
      </c>
      <c r="L5483" s="10">
        <v>46296</v>
      </c>
      <c r="M5483" s="6" t="s">
        <v>18437</v>
      </c>
      <c r="N5483" s="6" t="str">
        <f>IF(COUNTIF($A$2:A5483,A5483)&gt;1,"DUP","OK")</f>
        <v>OK</v>
      </c>
      <c r="O5483" s="6" t="str">
        <f t="shared" si="256"/>
        <v>ORD26005936</v>
      </c>
      <c r="P5483" s="6" t="str">
        <f t="shared" si="257"/>
        <v>Oct-Due</v>
      </c>
      <c r="Q5483" s="6"/>
      <c r="R5483" s="9"/>
      <c r="S5483" s="8"/>
      <c r="T5483" s="8"/>
      <c r="U5483" s="8"/>
      <c r="V5483" s="8"/>
      <c r="W5483" s="8"/>
      <c r="X5483" s="6"/>
      <c r="Y5483" s="6"/>
    </row>
    <row r="5484" spans="1:25" x14ac:dyDescent="0.3">
      <c r="A5484" s="6" t="s">
        <v>18639</v>
      </c>
      <c r="B5484" s="6"/>
      <c r="C5484" s="6" t="s">
        <v>11715</v>
      </c>
      <c r="D5484" s="6" t="str">
        <f t="shared" si="255"/>
        <v>ORD26005944</v>
      </c>
      <c r="E5484" s="10">
        <v>46294</v>
      </c>
      <c r="F5484" s="6" t="s">
        <v>12294</v>
      </c>
      <c r="G5484" s="6" t="s">
        <v>27</v>
      </c>
      <c r="H5484" s="8">
        <v>4098</v>
      </c>
      <c r="I5484" s="8">
        <v>65.569999999999993</v>
      </c>
      <c r="J5484" s="8">
        <v>11.8</v>
      </c>
      <c r="K5484" s="8">
        <v>4020.63</v>
      </c>
      <c r="L5484" s="10">
        <v>46296</v>
      </c>
      <c r="M5484" s="6" t="s">
        <v>18437</v>
      </c>
      <c r="N5484" s="6" t="str">
        <f>IF(COUNTIF($A$2:A5484,A5484)&gt;1,"DUP","OK")</f>
        <v>OK</v>
      </c>
      <c r="O5484" s="6" t="str">
        <f t="shared" si="256"/>
        <v>ORD26005944</v>
      </c>
      <c r="P5484" s="6" t="str">
        <f t="shared" si="257"/>
        <v>Oct-Due</v>
      </c>
      <c r="Q5484" s="6"/>
      <c r="R5484" s="9"/>
      <c r="S5484" s="8"/>
      <c r="T5484" s="8"/>
      <c r="U5484" s="8"/>
      <c r="V5484" s="8"/>
      <c r="W5484" s="8"/>
      <c r="X5484" s="6"/>
      <c r="Y5484" s="6"/>
    </row>
    <row r="5485" spans="1:25" x14ac:dyDescent="0.3">
      <c r="A5485" s="6" t="s">
        <v>18640</v>
      </c>
      <c r="B5485" s="6"/>
      <c r="C5485" s="6" t="s">
        <v>11779</v>
      </c>
      <c r="D5485" s="6" t="str">
        <f t="shared" si="255"/>
        <v>ORD26005979</v>
      </c>
      <c r="E5485" s="10">
        <v>46294</v>
      </c>
      <c r="F5485" s="6" t="s">
        <v>12294</v>
      </c>
      <c r="G5485" s="6" t="s">
        <v>27</v>
      </c>
      <c r="H5485" s="8">
        <v>3499</v>
      </c>
      <c r="I5485" s="8">
        <v>55.98</v>
      </c>
      <c r="J5485" s="8">
        <v>10.08</v>
      </c>
      <c r="K5485" s="8">
        <v>3432.94</v>
      </c>
      <c r="L5485" s="10">
        <v>46296</v>
      </c>
      <c r="M5485" s="6" t="s">
        <v>18437</v>
      </c>
      <c r="N5485" s="6" t="str">
        <f>IF(COUNTIF($A$2:A5485,A5485)&gt;1,"DUP","OK")</f>
        <v>OK</v>
      </c>
      <c r="O5485" s="6" t="str">
        <f t="shared" si="256"/>
        <v>ORD26005979</v>
      </c>
      <c r="P5485" s="6" t="str">
        <f t="shared" si="257"/>
        <v>Oct-Due</v>
      </c>
      <c r="Q5485" s="6"/>
      <c r="R5485" s="9"/>
      <c r="S5485" s="8"/>
      <c r="T5485" s="8"/>
      <c r="U5485" s="8"/>
      <c r="V5485" s="8"/>
      <c r="W5485" s="8"/>
      <c r="X5485" s="6"/>
      <c r="Y5485" s="6"/>
    </row>
    <row r="5486" spans="1:25" x14ac:dyDescent="0.3">
      <c r="A5486" s="6" t="s">
        <v>18641</v>
      </c>
      <c r="B5486" s="6"/>
      <c r="C5486" s="6" t="s">
        <v>11785</v>
      </c>
      <c r="D5486" s="6" t="str">
        <f t="shared" si="255"/>
        <v>ORD26005982</v>
      </c>
      <c r="E5486" s="10">
        <v>46294</v>
      </c>
      <c r="F5486" s="6" t="s">
        <v>12294</v>
      </c>
      <c r="G5486" s="6" t="s">
        <v>18</v>
      </c>
      <c r="H5486" s="8">
        <v>599</v>
      </c>
      <c r="I5486" s="8">
        <v>0</v>
      </c>
      <c r="J5486" s="8">
        <v>0</v>
      </c>
      <c r="K5486" s="8">
        <v>599</v>
      </c>
      <c r="L5486" s="10">
        <v>46296</v>
      </c>
      <c r="M5486" s="6" t="s">
        <v>18437</v>
      </c>
      <c r="N5486" s="6" t="str">
        <f>IF(COUNTIF($A$2:A5486,A5486)&gt;1,"DUP","OK")</f>
        <v>OK</v>
      </c>
      <c r="O5486" s="6" t="str">
        <f t="shared" si="256"/>
        <v>ORD26005982</v>
      </c>
      <c r="P5486" s="6" t="str">
        <f t="shared" si="257"/>
        <v>Oct-Due</v>
      </c>
      <c r="Q5486" s="6"/>
      <c r="R5486" s="9"/>
      <c r="S5486" s="8"/>
      <c r="T5486" s="8"/>
      <c r="U5486" s="8"/>
      <c r="V5486" s="8"/>
      <c r="W5486" s="8"/>
      <c r="X5486" s="6"/>
      <c r="Y5486" s="6"/>
    </row>
    <row r="5487" spans="1:25" x14ac:dyDescent="0.3">
      <c r="A5487" s="6" t="s">
        <v>18642</v>
      </c>
      <c r="B5487" s="6" t="s">
        <v>17892</v>
      </c>
      <c r="C5487" s="6"/>
      <c r="D5487" s="6" t="str">
        <f t="shared" si="255"/>
        <v/>
      </c>
      <c r="E5487" s="10">
        <v>46294</v>
      </c>
      <c r="F5487" s="6" t="s">
        <v>12677</v>
      </c>
      <c r="G5487" s="6" t="s">
        <v>54</v>
      </c>
      <c r="H5487" s="8">
        <v>1799</v>
      </c>
      <c r="I5487" s="8">
        <v>0</v>
      </c>
      <c r="J5487" s="8">
        <v>0</v>
      </c>
      <c r="K5487" s="8">
        <v>-1799</v>
      </c>
      <c r="L5487" s="10">
        <v>46296</v>
      </c>
      <c r="M5487" s="6" t="s">
        <v>18437</v>
      </c>
      <c r="N5487" s="6" t="str">
        <f>IF(COUNTIF($A$2:A5487,A5487)&gt;1,"DUP","OK")</f>
        <v>OK</v>
      </c>
      <c r="O5487" s="6" t="str">
        <f t="shared" si="256"/>
        <v>ORD26003320</v>
      </c>
      <c r="P5487" s="6" t="str">
        <f t="shared" si="257"/>
        <v>Oct-Due</v>
      </c>
      <c r="Q5487" s="6"/>
      <c r="R5487" s="9"/>
      <c r="S5487" s="8"/>
      <c r="T5487" s="8"/>
      <c r="U5487" s="8"/>
      <c r="V5487" s="8"/>
      <c r="W5487" s="8"/>
      <c r="X5487" s="6"/>
      <c r="Y5487" s="6"/>
    </row>
    <row r="5488" spans="1:25" x14ac:dyDescent="0.3">
      <c r="A5488" s="6" t="s">
        <v>18643</v>
      </c>
      <c r="B5488" s="6" t="s">
        <v>17132</v>
      </c>
      <c r="C5488" s="6"/>
      <c r="D5488" s="6" t="str">
        <f t="shared" si="255"/>
        <v/>
      </c>
      <c r="E5488" s="10">
        <v>46294</v>
      </c>
      <c r="F5488" s="6" t="s">
        <v>12677</v>
      </c>
      <c r="G5488" s="6" t="s">
        <v>27</v>
      </c>
      <c r="H5488" s="8">
        <v>1299</v>
      </c>
      <c r="I5488" s="8">
        <v>0</v>
      </c>
      <c r="J5488" s="8">
        <v>0</v>
      </c>
      <c r="K5488" s="8">
        <v>-1299</v>
      </c>
      <c r="L5488" s="10">
        <v>46296</v>
      </c>
      <c r="M5488" s="6" t="s">
        <v>18437</v>
      </c>
      <c r="N5488" s="6" t="str">
        <f>IF(COUNTIF($A$2:A5488,A5488)&gt;1,"DUP","OK")</f>
        <v>OK</v>
      </c>
      <c r="O5488" s="6" t="str">
        <f t="shared" si="256"/>
        <v>ORD26000027</v>
      </c>
      <c r="P5488" s="6" t="str">
        <f t="shared" si="257"/>
        <v>Oct-Due</v>
      </c>
      <c r="Q5488" s="6"/>
      <c r="R5488" s="9"/>
      <c r="S5488" s="8"/>
      <c r="T5488" s="8"/>
      <c r="U5488" s="8"/>
      <c r="V5488" s="8"/>
      <c r="W5488" s="8"/>
      <c r="X5488" s="6"/>
      <c r="Y5488" s="6"/>
    </row>
    <row r="5489" spans="1:25" x14ac:dyDescent="0.3">
      <c r="A5489" s="6" t="s">
        <v>18644</v>
      </c>
      <c r="B5489" s="6" t="s">
        <v>17693</v>
      </c>
      <c r="C5489" s="6"/>
      <c r="D5489" s="6" t="str">
        <f t="shared" si="255"/>
        <v/>
      </c>
      <c r="E5489" s="10">
        <v>46294</v>
      </c>
      <c r="F5489" s="6" t="s">
        <v>12677</v>
      </c>
      <c r="G5489" s="6" t="s">
        <v>27</v>
      </c>
      <c r="H5489" s="8">
        <v>349</v>
      </c>
      <c r="I5489" s="8">
        <v>0</v>
      </c>
      <c r="J5489" s="8">
        <v>0</v>
      </c>
      <c r="K5489" s="8">
        <v>-349</v>
      </c>
      <c r="L5489" s="10">
        <v>46296</v>
      </c>
      <c r="M5489" s="6" t="s">
        <v>18437</v>
      </c>
      <c r="N5489" s="6" t="str">
        <f>IF(COUNTIF($A$2:A5489,A5489)&gt;1,"DUP","OK")</f>
        <v>OK</v>
      </c>
      <c r="O5489" s="6" t="str">
        <f t="shared" si="256"/>
        <v>ORD26004063</v>
      </c>
      <c r="P5489" s="6" t="str">
        <f t="shared" si="257"/>
        <v>Oct-Due</v>
      </c>
      <c r="Q5489" s="6"/>
      <c r="R5489" s="9"/>
      <c r="S5489" s="8"/>
      <c r="T5489" s="8"/>
      <c r="U5489" s="8"/>
      <c r="V5489" s="8"/>
      <c r="W5489" s="8"/>
      <c r="X5489" s="6"/>
      <c r="Y5489" s="6"/>
    </row>
    <row r="5490" spans="1:25" x14ac:dyDescent="0.3">
      <c r="A5490" s="6" t="s">
        <v>18645</v>
      </c>
      <c r="B5490" s="6" t="s">
        <v>17456</v>
      </c>
      <c r="C5490" s="6"/>
      <c r="D5490" s="6" t="str">
        <f t="shared" si="255"/>
        <v/>
      </c>
      <c r="E5490" s="10">
        <v>46294</v>
      </c>
      <c r="F5490" s="6" t="s">
        <v>12677</v>
      </c>
      <c r="G5490" s="6" t="s">
        <v>18</v>
      </c>
      <c r="H5490" s="8">
        <v>3298</v>
      </c>
      <c r="I5490" s="8">
        <v>0</v>
      </c>
      <c r="J5490" s="8">
        <v>0</v>
      </c>
      <c r="K5490" s="8">
        <v>-3298</v>
      </c>
      <c r="L5490" s="10">
        <v>46296</v>
      </c>
      <c r="M5490" s="6" t="s">
        <v>18437</v>
      </c>
      <c r="N5490" s="6" t="str">
        <f>IF(COUNTIF($A$2:A5490,A5490)&gt;1,"DUP","OK")</f>
        <v>OK</v>
      </c>
      <c r="O5490" s="6" t="str">
        <f t="shared" si="256"/>
        <v>ORD26003725</v>
      </c>
      <c r="P5490" s="6" t="str">
        <f t="shared" si="257"/>
        <v>Oct-Due</v>
      </c>
      <c r="Q5490" s="6"/>
      <c r="R5490" s="9"/>
      <c r="S5490" s="8"/>
      <c r="T5490" s="8"/>
      <c r="U5490" s="8"/>
      <c r="V5490" s="8"/>
      <c r="W5490" s="8"/>
      <c r="X5490" s="6"/>
      <c r="Y5490" s="6"/>
    </row>
    <row r="5491" spans="1:25" x14ac:dyDescent="0.3">
      <c r="A5491" s="6" t="s">
        <v>18646</v>
      </c>
      <c r="B5491" s="6" t="s">
        <v>17574</v>
      </c>
      <c r="C5491" s="6"/>
      <c r="D5491" s="6" t="str">
        <f t="shared" si="255"/>
        <v/>
      </c>
      <c r="E5491" s="10">
        <v>46294</v>
      </c>
      <c r="F5491" s="6" t="s">
        <v>12677</v>
      </c>
      <c r="G5491" s="6" t="s">
        <v>18</v>
      </c>
      <c r="H5491" s="8">
        <v>1299</v>
      </c>
      <c r="I5491" s="8">
        <v>0</v>
      </c>
      <c r="J5491" s="8">
        <v>0</v>
      </c>
      <c r="K5491" s="8">
        <v>-1299</v>
      </c>
      <c r="L5491" s="10">
        <v>46296</v>
      </c>
      <c r="M5491" s="6" t="s">
        <v>18437</v>
      </c>
      <c r="N5491" s="6" t="str">
        <f>IF(COUNTIF($A$2:A5491,A5491)&gt;1,"DUP","OK")</f>
        <v>OK</v>
      </c>
      <c r="O5491" s="6" t="str">
        <f t="shared" si="256"/>
        <v>ORD26000843</v>
      </c>
      <c r="P5491" s="6" t="str">
        <f t="shared" si="257"/>
        <v>Oct-Due</v>
      </c>
      <c r="Q5491" s="6"/>
      <c r="R5491" s="9"/>
      <c r="S5491" s="8"/>
      <c r="T5491" s="8"/>
      <c r="U5491" s="8"/>
      <c r="V5491" s="8"/>
      <c r="W5491" s="8"/>
      <c r="X5491" s="6"/>
      <c r="Y5491" s="6"/>
    </row>
    <row r="5492" spans="1:25" x14ac:dyDescent="0.3">
      <c r="A5492" s="6" t="s">
        <v>18647</v>
      </c>
      <c r="B5492" s="6" t="s">
        <v>17815</v>
      </c>
      <c r="C5492" s="6"/>
      <c r="D5492" s="6" t="str">
        <f t="shared" si="255"/>
        <v/>
      </c>
      <c r="E5492" s="10">
        <v>46294</v>
      </c>
      <c r="F5492" s="6" t="s">
        <v>12677</v>
      </c>
      <c r="G5492" s="6" t="s">
        <v>43</v>
      </c>
      <c r="H5492" s="8">
        <v>5497</v>
      </c>
      <c r="I5492" s="8">
        <v>0</v>
      </c>
      <c r="J5492" s="8">
        <v>0</v>
      </c>
      <c r="K5492" s="8">
        <v>-5497</v>
      </c>
      <c r="L5492" s="10">
        <v>46296</v>
      </c>
      <c r="M5492" s="6" t="s">
        <v>18437</v>
      </c>
      <c r="N5492" s="6" t="str">
        <f>IF(COUNTIF($A$2:A5492,A5492)&gt;1,"DUP","OK")</f>
        <v>OK</v>
      </c>
      <c r="O5492" s="6" t="str">
        <f t="shared" si="256"/>
        <v>ORD26001000</v>
      </c>
      <c r="P5492" s="6" t="str">
        <f t="shared" si="257"/>
        <v>Oct-Due</v>
      </c>
      <c r="Q5492" s="6"/>
      <c r="R5492" s="9"/>
      <c r="S5492" s="8"/>
      <c r="T5492" s="8"/>
      <c r="U5492" s="8"/>
      <c r="V5492" s="8"/>
      <c r="W5492" s="8"/>
      <c r="X5492" s="6"/>
      <c r="Y5492" s="6"/>
    </row>
    <row r="5493" spans="1:25" x14ac:dyDescent="0.3">
      <c r="A5493" s="6" t="s">
        <v>18648</v>
      </c>
      <c r="B5493" s="6" t="s">
        <v>18213</v>
      </c>
      <c r="C5493" s="6"/>
      <c r="D5493" s="6" t="str">
        <f t="shared" si="255"/>
        <v/>
      </c>
      <c r="E5493" s="10">
        <v>46294</v>
      </c>
      <c r="F5493" s="6" t="s">
        <v>12677</v>
      </c>
      <c r="G5493" s="6" t="s">
        <v>43</v>
      </c>
      <c r="H5493" s="8">
        <v>7797</v>
      </c>
      <c r="I5493" s="8">
        <v>0</v>
      </c>
      <c r="J5493" s="8">
        <v>0</v>
      </c>
      <c r="K5493" s="8">
        <v>-7797</v>
      </c>
      <c r="L5493" s="10">
        <v>46296</v>
      </c>
      <c r="M5493" s="6" t="s">
        <v>18437</v>
      </c>
      <c r="N5493" s="6" t="str">
        <f>IF(COUNTIF($A$2:A5493,A5493)&gt;1,"DUP","OK")</f>
        <v>OK</v>
      </c>
      <c r="O5493" s="6" t="str">
        <f t="shared" si="256"/>
        <v>ORD26000169</v>
      </c>
      <c r="P5493" s="6" t="str">
        <f t="shared" si="257"/>
        <v>Oct-Due</v>
      </c>
      <c r="Q5493" s="6"/>
      <c r="R5493" s="9"/>
      <c r="S5493" s="8"/>
      <c r="T5493" s="8"/>
      <c r="U5493" s="8"/>
      <c r="V5493" s="8"/>
      <c r="W5493" s="8"/>
      <c r="X5493" s="6"/>
      <c r="Y5493" s="6"/>
    </row>
    <row r="5494" spans="1:25" x14ac:dyDescent="0.3">
      <c r="A5494" s="6" t="s">
        <v>18649</v>
      </c>
      <c r="B5494" s="6" t="s">
        <v>17518</v>
      </c>
      <c r="C5494" s="6"/>
      <c r="D5494" s="6" t="str">
        <f t="shared" si="255"/>
        <v/>
      </c>
      <c r="E5494" s="10">
        <v>46294</v>
      </c>
      <c r="F5494" s="6" t="s">
        <v>12677</v>
      </c>
      <c r="G5494" s="6" t="s">
        <v>43</v>
      </c>
      <c r="H5494" s="8">
        <v>1799</v>
      </c>
      <c r="I5494" s="8">
        <v>0</v>
      </c>
      <c r="J5494" s="8">
        <v>0</v>
      </c>
      <c r="K5494" s="8">
        <v>-1799</v>
      </c>
      <c r="L5494" s="10">
        <v>46296</v>
      </c>
      <c r="M5494" s="6" t="s">
        <v>18437</v>
      </c>
      <c r="N5494" s="6" t="str">
        <f>IF(COUNTIF($A$2:A5494,A5494)&gt;1,"DUP","OK")</f>
        <v>OK</v>
      </c>
      <c r="O5494" s="6" t="str">
        <f t="shared" si="256"/>
        <v>ORD26005409</v>
      </c>
      <c r="P5494" s="6" t="str">
        <f t="shared" si="257"/>
        <v>Oct-Due</v>
      </c>
      <c r="Q5494" s="6"/>
      <c r="R5494" s="9"/>
      <c r="S5494" s="8"/>
      <c r="T5494" s="8"/>
      <c r="U5494" s="8"/>
      <c r="V5494" s="8"/>
      <c r="W5494" s="8"/>
      <c r="X5494" s="6"/>
      <c r="Y5494" s="6"/>
    </row>
    <row r="5495" spans="1:25" x14ac:dyDescent="0.3">
      <c r="A5495" s="6" t="s">
        <v>18650</v>
      </c>
      <c r="B5495" s="6" t="s">
        <v>17936</v>
      </c>
      <c r="C5495" s="6"/>
      <c r="D5495" s="6" t="str">
        <f t="shared" si="255"/>
        <v/>
      </c>
      <c r="E5495" s="10">
        <v>46294</v>
      </c>
      <c r="F5495" s="6" t="s">
        <v>12677</v>
      </c>
      <c r="G5495" s="6" t="s">
        <v>18</v>
      </c>
      <c r="H5495" s="8">
        <v>3798</v>
      </c>
      <c r="I5495" s="8">
        <v>0</v>
      </c>
      <c r="J5495" s="8">
        <v>0</v>
      </c>
      <c r="K5495" s="8">
        <v>-3798</v>
      </c>
      <c r="L5495" s="10">
        <v>46296</v>
      </c>
      <c r="M5495" s="6" t="s">
        <v>18437</v>
      </c>
      <c r="N5495" s="6" t="str">
        <f>IF(COUNTIF($A$2:A5495,A5495)&gt;1,"DUP","OK")</f>
        <v>OK</v>
      </c>
      <c r="O5495" s="6" t="str">
        <f t="shared" si="256"/>
        <v>ORD26004702</v>
      </c>
      <c r="P5495" s="6" t="str">
        <f t="shared" si="257"/>
        <v>Oct-Due</v>
      </c>
      <c r="Q5495" s="6"/>
      <c r="R5495" s="9"/>
      <c r="S5495" s="8"/>
      <c r="T5495" s="8"/>
      <c r="U5495" s="8"/>
      <c r="V5495" s="8"/>
      <c r="W5495" s="8"/>
      <c r="X5495" s="6"/>
      <c r="Y5495" s="6"/>
    </row>
    <row r="5496" spans="1:25" x14ac:dyDescent="0.3">
      <c r="A5496" s="6" t="s">
        <v>18651</v>
      </c>
      <c r="B5496" s="6" t="s">
        <v>18181</v>
      </c>
      <c r="C5496" s="6"/>
      <c r="D5496" s="6" t="str">
        <f t="shared" si="255"/>
        <v/>
      </c>
      <c r="E5496" s="10">
        <v>46294</v>
      </c>
      <c r="F5496" s="6" t="s">
        <v>12677</v>
      </c>
      <c r="G5496" s="6" t="s">
        <v>54</v>
      </c>
      <c r="H5496" s="8">
        <v>799</v>
      </c>
      <c r="I5496" s="8">
        <v>0</v>
      </c>
      <c r="J5496" s="8">
        <v>0</v>
      </c>
      <c r="K5496" s="8">
        <v>-799</v>
      </c>
      <c r="L5496" s="10">
        <v>46296</v>
      </c>
      <c r="M5496" s="6" t="s">
        <v>18437</v>
      </c>
      <c r="N5496" s="6" t="str">
        <f>IF(COUNTIF($A$2:A5496,A5496)&gt;1,"DUP","OK")</f>
        <v>OK</v>
      </c>
      <c r="O5496" s="6" t="str">
        <f t="shared" si="256"/>
        <v>ORD26005415</v>
      </c>
      <c r="P5496" s="6" t="str">
        <f t="shared" si="257"/>
        <v>Oct-Due</v>
      </c>
      <c r="Q5496" s="6"/>
      <c r="R5496" s="9"/>
      <c r="S5496" s="8"/>
      <c r="T5496" s="8"/>
      <c r="U5496" s="8"/>
      <c r="V5496" s="8"/>
      <c r="W5496" s="8"/>
      <c r="X5496" s="6"/>
      <c r="Y5496" s="6"/>
    </row>
    <row r="5497" spans="1:25" x14ac:dyDescent="0.3">
      <c r="A5497" s="6" t="s">
        <v>18652</v>
      </c>
      <c r="B5497" s="6" t="s">
        <v>17906</v>
      </c>
      <c r="C5497" s="6"/>
      <c r="D5497" s="6" t="str">
        <f t="shared" si="255"/>
        <v/>
      </c>
      <c r="E5497" s="10">
        <v>46294</v>
      </c>
      <c r="F5497" s="6" t="s">
        <v>12677</v>
      </c>
      <c r="G5497" s="6" t="s">
        <v>18</v>
      </c>
      <c r="H5497" s="8">
        <v>848</v>
      </c>
      <c r="I5497" s="8">
        <v>0</v>
      </c>
      <c r="J5497" s="8">
        <v>0</v>
      </c>
      <c r="K5497" s="8">
        <v>-848</v>
      </c>
      <c r="L5497" s="10">
        <v>46296</v>
      </c>
      <c r="M5497" s="6" t="s">
        <v>18437</v>
      </c>
      <c r="N5497" s="6" t="str">
        <f>IF(COUNTIF($A$2:A5497,A5497)&gt;1,"DUP","OK")</f>
        <v>OK</v>
      </c>
      <c r="O5497" s="6" t="str">
        <f t="shared" si="256"/>
        <v>ORD26003684</v>
      </c>
      <c r="P5497" s="6" t="str">
        <f t="shared" si="257"/>
        <v>Oct-Due</v>
      </c>
      <c r="Q5497" s="6"/>
      <c r="R5497" s="9"/>
      <c r="S5497" s="8"/>
      <c r="T5497" s="8"/>
      <c r="U5497" s="8"/>
      <c r="V5497" s="8"/>
      <c r="W5497" s="8"/>
      <c r="X5497" s="6"/>
      <c r="Y5497" s="6"/>
    </row>
    <row r="5498" spans="1:25" x14ac:dyDescent="0.3">
      <c r="A5498" s="6" t="s">
        <v>18653</v>
      </c>
      <c r="B5498" s="6" t="s">
        <v>17148</v>
      </c>
      <c r="C5498" s="6"/>
      <c r="D5498" s="6" t="str">
        <f t="shared" si="255"/>
        <v/>
      </c>
      <c r="E5498" s="10">
        <v>46294</v>
      </c>
      <c r="F5498" s="6" t="s">
        <v>12677</v>
      </c>
      <c r="G5498" s="6" t="s">
        <v>18</v>
      </c>
      <c r="H5498" s="8">
        <v>1498</v>
      </c>
      <c r="I5498" s="8">
        <v>0</v>
      </c>
      <c r="J5498" s="8">
        <v>0</v>
      </c>
      <c r="K5498" s="8">
        <v>-1498</v>
      </c>
      <c r="L5498" s="10">
        <v>46296</v>
      </c>
      <c r="M5498" s="6" t="s">
        <v>18437</v>
      </c>
      <c r="N5498" s="6" t="str">
        <f>IF(COUNTIF($A$2:A5498,A5498)&gt;1,"DUP","OK")</f>
        <v>OK</v>
      </c>
      <c r="O5498" s="6" t="str">
        <f t="shared" si="256"/>
        <v>ORD26000412</v>
      </c>
      <c r="P5498" s="6" t="str">
        <f t="shared" si="257"/>
        <v>Oct-Due</v>
      </c>
      <c r="Q5498" s="6"/>
      <c r="R5498" s="9"/>
      <c r="S5498" s="8"/>
      <c r="T5498" s="8"/>
      <c r="U5498" s="8"/>
      <c r="V5498" s="8"/>
      <c r="W5498" s="8"/>
      <c r="X5498" s="6"/>
      <c r="Y5498" s="6"/>
    </row>
    <row r="5499" spans="1:25" x14ac:dyDescent="0.3">
      <c r="A5499" s="6" t="s">
        <v>18654</v>
      </c>
      <c r="B5499" s="6"/>
      <c r="C5499" s="6" t="s">
        <v>18655</v>
      </c>
      <c r="D5499" s="6" t="str">
        <f t="shared" si="255"/>
        <v>ORD26000030</v>
      </c>
      <c r="E5499" s="10">
        <v>46295</v>
      </c>
      <c r="F5499" s="6" t="s">
        <v>12294</v>
      </c>
      <c r="G5499" s="6" t="s">
        <v>18</v>
      </c>
      <c r="H5499" s="8">
        <v>7999</v>
      </c>
      <c r="I5499" s="8">
        <v>24</v>
      </c>
      <c r="J5499" s="8">
        <v>4.32</v>
      </c>
      <c r="K5499" s="8">
        <v>7970.68</v>
      </c>
      <c r="L5499" s="10">
        <v>46297</v>
      </c>
      <c r="M5499" s="6" t="s">
        <v>18656</v>
      </c>
      <c r="N5499" s="6" t="str">
        <f>IF(COUNTIF($A$2:A5499,A5499)&gt;1,"DUP","OK")</f>
        <v>OK</v>
      </c>
      <c r="O5499" s="6" t="str">
        <f t="shared" si="256"/>
        <v>ORD26000030</v>
      </c>
      <c r="P5499" s="6" t="str">
        <f t="shared" si="257"/>
        <v>Oct-Due</v>
      </c>
      <c r="Q5499" s="6"/>
      <c r="R5499" s="9"/>
      <c r="S5499" s="8"/>
      <c r="T5499" s="8"/>
      <c r="U5499" s="8"/>
      <c r="V5499" s="8"/>
      <c r="W5499" s="8"/>
      <c r="X5499" s="6"/>
      <c r="Y5499" s="6"/>
    </row>
    <row r="5500" spans="1:25" x14ac:dyDescent="0.3">
      <c r="A5500" s="6" t="s">
        <v>18657</v>
      </c>
      <c r="B5500" s="6"/>
      <c r="C5500" s="6" t="s">
        <v>105</v>
      </c>
      <c r="D5500" s="6" t="str">
        <f t="shared" si="255"/>
        <v>ORD26000037</v>
      </c>
      <c r="E5500" s="10">
        <v>46295</v>
      </c>
      <c r="F5500" s="6" t="s">
        <v>12294</v>
      </c>
      <c r="G5500" s="6" t="s">
        <v>18</v>
      </c>
      <c r="H5500" s="8">
        <v>499</v>
      </c>
      <c r="I5500" s="8">
        <v>0</v>
      </c>
      <c r="J5500" s="8">
        <v>0</v>
      </c>
      <c r="K5500" s="8">
        <v>499</v>
      </c>
      <c r="L5500" s="10">
        <v>46297</v>
      </c>
      <c r="M5500" s="6" t="s">
        <v>18656</v>
      </c>
      <c r="N5500" s="6" t="str">
        <f>IF(COUNTIF($A$2:A5500,A5500)&gt;1,"DUP","OK")</f>
        <v>OK</v>
      </c>
      <c r="O5500" s="6" t="str">
        <f t="shared" si="256"/>
        <v>ORD26000037</v>
      </c>
      <c r="P5500" s="6" t="str">
        <f t="shared" si="257"/>
        <v>Oct-Due</v>
      </c>
      <c r="Q5500" s="6"/>
      <c r="R5500" s="9"/>
      <c r="S5500" s="8"/>
      <c r="T5500" s="8"/>
      <c r="U5500" s="8"/>
      <c r="V5500" s="8"/>
      <c r="W5500" s="8"/>
      <c r="X5500" s="6"/>
      <c r="Y5500" s="6"/>
    </row>
    <row r="5501" spans="1:25" x14ac:dyDescent="0.3">
      <c r="A5501" s="6" t="s">
        <v>18658</v>
      </c>
      <c r="B5501" s="6"/>
      <c r="C5501" s="6" t="s">
        <v>18659</v>
      </c>
      <c r="D5501" s="6" t="str">
        <f t="shared" si="255"/>
        <v>ORD26000047</v>
      </c>
      <c r="E5501" s="10">
        <v>46295</v>
      </c>
      <c r="F5501" s="6" t="s">
        <v>12294</v>
      </c>
      <c r="G5501" s="6" t="s">
        <v>18</v>
      </c>
      <c r="H5501" s="8">
        <v>349</v>
      </c>
      <c r="I5501" s="8">
        <v>0</v>
      </c>
      <c r="J5501" s="8">
        <v>0</v>
      </c>
      <c r="K5501" s="8">
        <v>349</v>
      </c>
      <c r="L5501" s="10">
        <v>46297</v>
      </c>
      <c r="M5501" s="6" t="s">
        <v>18656</v>
      </c>
      <c r="N5501" s="6" t="str">
        <f>IF(COUNTIF($A$2:A5501,A5501)&gt;1,"DUP","OK")</f>
        <v>OK</v>
      </c>
      <c r="O5501" s="6" t="str">
        <f t="shared" si="256"/>
        <v>ORD26000047</v>
      </c>
      <c r="P5501" s="6" t="str">
        <f t="shared" si="257"/>
        <v>Oct-Due</v>
      </c>
      <c r="Q5501" s="6"/>
      <c r="R5501" s="9"/>
      <c r="S5501" s="8"/>
      <c r="T5501" s="8"/>
      <c r="U5501" s="8"/>
      <c r="V5501" s="8"/>
      <c r="W5501" s="8"/>
      <c r="X5501" s="6"/>
      <c r="Y5501" s="6"/>
    </row>
    <row r="5502" spans="1:25" x14ac:dyDescent="0.3">
      <c r="A5502" s="6" t="s">
        <v>18660</v>
      </c>
      <c r="B5502" s="6"/>
      <c r="C5502" s="6" t="s">
        <v>319</v>
      </c>
      <c r="D5502" s="6" t="str">
        <f t="shared" si="255"/>
        <v>ORD26000143</v>
      </c>
      <c r="E5502" s="10">
        <v>46295</v>
      </c>
      <c r="F5502" s="6" t="s">
        <v>12294</v>
      </c>
      <c r="G5502" s="6" t="s">
        <v>27</v>
      </c>
      <c r="H5502" s="8">
        <v>8798</v>
      </c>
      <c r="I5502" s="8">
        <v>140.77000000000001</v>
      </c>
      <c r="J5502" s="8">
        <v>25.34</v>
      </c>
      <c r="K5502" s="8">
        <v>8631.89</v>
      </c>
      <c r="L5502" s="10">
        <v>46297</v>
      </c>
      <c r="M5502" s="6" t="s">
        <v>18656</v>
      </c>
      <c r="N5502" s="6" t="str">
        <f>IF(COUNTIF($A$2:A5502,A5502)&gt;1,"DUP","OK")</f>
        <v>OK</v>
      </c>
      <c r="O5502" s="6" t="str">
        <f t="shared" si="256"/>
        <v>ORD26000143</v>
      </c>
      <c r="P5502" s="6" t="str">
        <f t="shared" si="257"/>
        <v>Oct-Due</v>
      </c>
      <c r="Q5502" s="6"/>
      <c r="R5502" s="9"/>
      <c r="S5502" s="8"/>
      <c r="T5502" s="8"/>
      <c r="U5502" s="8"/>
      <c r="V5502" s="8"/>
      <c r="W5502" s="8"/>
      <c r="X5502" s="6"/>
      <c r="Y5502" s="6"/>
    </row>
    <row r="5503" spans="1:25" x14ac:dyDescent="0.3">
      <c r="A5503" s="6" t="s">
        <v>18661</v>
      </c>
      <c r="B5503" s="6"/>
      <c r="C5503" s="6" t="s">
        <v>331</v>
      </c>
      <c r="D5503" s="6" t="str">
        <f t="shared" si="255"/>
        <v>ORD26000149</v>
      </c>
      <c r="E5503" s="10">
        <v>46295</v>
      </c>
      <c r="F5503" s="6" t="s">
        <v>12294</v>
      </c>
      <c r="G5503" s="6" t="s">
        <v>43</v>
      </c>
      <c r="H5503" s="8">
        <v>3798</v>
      </c>
      <c r="I5503" s="8">
        <v>45.58</v>
      </c>
      <c r="J5503" s="8">
        <v>8.1999999999999993</v>
      </c>
      <c r="K5503" s="8">
        <v>3744.22</v>
      </c>
      <c r="L5503" s="10">
        <v>46297</v>
      </c>
      <c r="M5503" s="6" t="s">
        <v>18656</v>
      </c>
      <c r="N5503" s="6" t="str">
        <f>IF(COUNTIF($A$2:A5503,A5503)&gt;1,"DUP","OK")</f>
        <v>OK</v>
      </c>
      <c r="O5503" s="6" t="str">
        <f t="shared" si="256"/>
        <v>ORD26000149</v>
      </c>
      <c r="P5503" s="6" t="str">
        <f t="shared" si="257"/>
        <v>Oct-Due</v>
      </c>
      <c r="Q5503" s="6"/>
      <c r="R5503" s="9"/>
      <c r="S5503" s="8"/>
      <c r="T5503" s="8"/>
      <c r="U5503" s="8"/>
      <c r="V5503" s="8"/>
      <c r="W5503" s="8"/>
      <c r="X5503" s="6"/>
      <c r="Y5503" s="6"/>
    </row>
    <row r="5504" spans="1:25" x14ac:dyDescent="0.3">
      <c r="A5504" s="6" t="s">
        <v>18662</v>
      </c>
      <c r="B5504" s="6"/>
      <c r="C5504" s="6" t="s">
        <v>347</v>
      </c>
      <c r="D5504" s="6" t="str">
        <f t="shared" si="255"/>
        <v>ORD26000157</v>
      </c>
      <c r="E5504" s="10">
        <v>46295</v>
      </c>
      <c r="F5504" s="6" t="s">
        <v>12294</v>
      </c>
      <c r="G5504" s="6" t="s">
        <v>18</v>
      </c>
      <c r="H5504" s="8">
        <v>1098</v>
      </c>
      <c r="I5504" s="8">
        <v>0</v>
      </c>
      <c r="J5504" s="8">
        <v>0</v>
      </c>
      <c r="K5504" s="8">
        <v>1098</v>
      </c>
      <c r="L5504" s="10">
        <v>46297</v>
      </c>
      <c r="M5504" s="6" t="s">
        <v>18656</v>
      </c>
      <c r="N5504" s="6" t="str">
        <f>IF(COUNTIF($A$2:A5504,A5504)&gt;1,"DUP","OK")</f>
        <v>OK</v>
      </c>
      <c r="O5504" s="6" t="str">
        <f t="shared" si="256"/>
        <v>ORD26000157</v>
      </c>
      <c r="P5504" s="6" t="str">
        <f t="shared" si="257"/>
        <v>Oct-Due</v>
      </c>
      <c r="Q5504" s="6"/>
      <c r="R5504" s="9"/>
      <c r="S5504" s="8"/>
      <c r="T5504" s="8"/>
      <c r="U5504" s="8"/>
      <c r="V5504" s="8"/>
      <c r="W5504" s="8"/>
      <c r="X5504" s="6"/>
      <c r="Y5504" s="6"/>
    </row>
    <row r="5505" spans="1:25" x14ac:dyDescent="0.3">
      <c r="A5505" s="6" t="s">
        <v>18663</v>
      </c>
      <c r="B5505" s="6"/>
      <c r="C5505" s="6" t="s">
        <v>18664</v>
      </c>
      <c r="D5505" s="6" t="str">
        <f t="shared" si="255"/>
        <v>ORD26000158</v>
      </c>
      <c r="E5505" s="10">
        <v>46295</v>
      </c>
      <c r="F5505" s="6" t="s">
        <v>12294</v>
      </c>
      <c r="G5505" s="6" t="s">
        <v>18</v>
      </c>
      <c r="H5505" s="8">
        <v>3798</v>
      </c>
      <c r="I5505" s="8">
        <v>11.39</v>
      </c>
      <c r="J5505" s="8">
        <v>2.0499999999999998</v>
      </c>
      <c r="K5505" s="8">
        <v>3784.56</v>
      </c>
      <c r="L5505" s="10">
        <v>46297</v>
      </c>
      <c r="M5505" s="6" t="s">
        <v>18656</v>
      </c>
      <c r="N5505" s="6" t="str">
        <f>IF(COUNTIF($A$2:A5505,A5505)&gt;1,"DUP","OK")</f>
        <v>OK</v>
      </c>
      <c r="O5505" s="6" t="str">
        <f t="shared" si="256"/>
        <v>ORD26000158</v>
      </c>
      <c r="P5505" s="6" t="str">
        <f t="shared" si="257"/>
        <v>Oct-Due</v>
      </c>
      <c r="Q5505" s="6"/>
      <c r="R5505" s="9"/>
      <c r="S5505" s="8"/>
      <c r="T5505" s="8"/>
      <c r="U5505" s="8"/>
      <c r="V5505" s="8"/>
      <c r="W5505" s="8"/>
      <c r="X5505" s="6"/>
      <c r="Y5505" s="6"/>
    </row>
    <row r="5506" spans="1:25" x14ac:dyDescent="0.3">
      <c r="A5506" s="6" t="s">
        <v>18665</v>
      </c>
      <c r="B5506" s="6"/>
      <c r="C5506" s="6" t="s">
        <v>380</v>
      </c>
      <c r="D5506" s="6" t="str">
        <f t="shared" ref="D5506:D5569" si="258">UPPER(SUBSTITUTE(TRIM(C5506),"-",""))</f>
        <v>ORD26000173</v>
      </c>
      <c r="E5506" s="10">
        <v>46295</v>
      </c>
      <c r="F5506" s="6" t="s">
        <v>12294</v>
      </c>
      <c r="G5506" s="6" t="s">
        <v>18</v>
      </c>
      <c r="H5506" s="8">
        <v>5097</v>
      </c>
      <c r="I5506" s="8">
        <v>15.29</v>
      </c>
      <c r="J5506" s="8">
        <v>2.75</v>
      </c>
      <c r="K5506" s="8">
        <v>5078.96</v>
      </c>
      <c r="L5506" s="10">
        <v>46297</v>
      </c>
      <c r="M5506" s="6" t="s">
        <v>18656</v>
      </c>
      <c r="N5506" s="6" t="str">
        <f>IF(COUNTIF($A$2:A5506,A5506)&gt;1,"DUP","OK")</f>
        <v>OK</v>
      </c>
      <c r="O5506" s="6" t="str">
        <f t="shared" ref="O5506:O5569" si="259">IF(F5506="REFUND",INDEX($D$2:$D$5743,MATCH(B5506,$A$2:$A$5743,0)),D5506)</f>
        <v>ORD26000173</v>
      </c>
      <c r="P5506" s="6" t="str">
        <f t="shared" ref="P5506:P5569" si="260">IF(L5506&gt;DATE(2026,9,30),"Oct-Due","Sep")</f>
        <v>Oct-Due</v>
      </c>
      <c r="Q5506" s="6"/>
      <c r="R5506" s="9"/>
      <c r="S5506" s="8"/>
      <c r="T5506" s="8"/>
      <c r="U5506" s="8"/>
      <c r="V5506" s="8"/>
      <c r="W5506" s="8"/>
      <c r="X5506" s="6"/>
      <c r="Y5506" s="6"/>
    </row>
    <row r="5507" spans="1:25" x14ac:dyDescent="0.3">
      <c r="A5507" s="6" t="s">
        <v>18666</v>
      </c>
      <c r="B5507" s="6"/>
      <c r="C5507" s="6" t="s">
        <v>436</v>
      </c>
      <c r="D5507" s="6" t="str">
        <f t="shared" si="258"/>
        <v>ORD26000201</v>
      </c>
      <c r="E5507" s="10">
        <v>46295</v>
      </c>
      <c r="F5507" s="6" t="s">
        <v>12294</v>
      </c>
      <c r="G5507" s="6" t="s">
        <v>43</v>
      </c>
      <c r="H5507" s="8">
        <v>999</v>
      </c>
      <c r="I5507" s="8">
        <v>14.99</v>
      </c>
      <c r="J5507" s="8">
        <v>2.7</v>
      </c>
      <c r="K5507" s="8">
        <v>981.31</v>
      </c>
      <c r="L5507" s="10">
        <v>46297</v>
      </c>
      <c r="M5507" s="6" t="s">
        <v>18656</v>
      </c>
      <c r="N5507" s="6" t="str">
        <f>IF(COUNTIF($A$2:A5507,A5507)&gt;1,"DUP","OK")</f>
        <v>OK</v>
      </c>
      <c r="O5507" s="6" t="str">
        <f t="shared" si="259"/>
        <v>ORD26000201</v>
      </c>
      <c r="P5507" s="6" t="str">
        <f t="shared" si="260"/>
        <v>Oct-Due</v>
      </c>
      <c r="Q5507" s="6"/>
      <c r="R5507" s="9"/>
      <c r="S5507" s="8"/>
      <c r="T5507" s="8"/>
      <c r="U5507" s="8"/>
      <c r="V5507" s="8"/>
      <c r="W5507" s="8"/>
      <c r="X5507" s="6"/>
      <c r="Y5507" s="6"/>
    </row>
    <row r="5508" spans="1:25" x14ac:dyDescent="0.3">
      <c r="A5508" s="6" t="s">
        <v>18667</v>
      </c>
      <c r="B5508" s="6"/>
      <c r="C5508" s="6" t="s">
        <v>642</v>
      </c>
      <c r="D5508" s="6" t="str">
        <f t="shared" si="258"/>
        <v>ORD26000303</v>
      </c>
      <c r="E5508" s="10">
        <v>46295</v>
      </c>
      <c r="F5508" s="6" t="s">
        <v>12294</v>
      </c>
      <c r="G5508" s="6" t="s">
        <v>27</v>
      </c>
      <c r="H5508" s="8">
        <v>1498</v>
      </c>
      <c r="I5508" s="8">
        <v>26.96</v>
      </c>
      <c r="J5508" s="8">
        <v>4.8499999999999996</v>
      </c>
      <c r="K5508" s="8">
        <v>1466.19</v>
      </c>
      <c r="L5508" s="10">
        <v>46297</v>
      </c>
      <c r="M5508" s="6" t="s">
        <v>18656</v>
      </c>
      <c r="N5508" s="6" t="str">
        <f>IF(COUNTIF($A$2:A5508,A5508)&gt;1,"DUP","OK")</f>
        <v>OK</v>
      </c>
      <c r="O5508" s="6" t="str">
        <f t="shared" si="259"/>
        <v>ORD26000303</v>
      </c>
      <c r="P5508" s="6" t="str">
        <f t="shared" si="260"/>
        <v>Oct-Due</v>
      </c>
      <c r="Q5508" s="6"/>
      <c r="R5508" s="9"/>
      <c r="S5508" s="8"/>
      <c r="T5508" s="8"/>
      <c r="U5508" s="8"/>
      <c r="V5508" s="8"/>
      <c r="W5508" s="8"/>
      <c r="X5508" s="6"/>
      <c r="Y5508" s="6"/>
    </row>
    <row r="5509" spans="1:25" x14ac:dyDescent="0.3">
      <c r="A5509" s="6" t="s">
        <v>18668</v>
      </c>
      <c r="B5509" s="6"/>
      <c r="C5509" s="6" t="s">
        <v>18669</v>
      </c>
      <c r="D5509" s="6" t="str">
        <f t="shared" si="258"/>
        <v>ORD26000312</v>
      </c>
      <c r="E5509" s="10">
        <v>46295</v>
      </c>
      <c r="F5509" s="6" t="s">
        <v>12294</v>
      </c>
      <c r="G5509" s="6" t="s">
        <v>27</v>
      </c>
      <c r="H5509" s="8">
        <v>2798</v>
      </c>
      <c r="I5509" s="8">
        <v>44.77</v>
      </c>
      <c r="J5509" s="8">
        <v>8.06</v>
      </c>
      <c r="K5509" s="8">
        <v>2745.17</v>
      </c>
      <c r="L5509" s="10">
        <v>46297</v>
      </c>
      <c r="M5509" s="6" t="s">
        <v>18656</v>
      </c>
      <c r="N5509" s="6" t="str">
        <f>IF(COUNTIF($A$2:A5509,A5509)&gt;1,"DUP","OK")</f>
        <v>OK</v>
      </c>
      <c r="O5509" s="6" t="str">
        <f t="shared" si="259"/>
        <v>ORD26000312</v>
      </c>
      <c r="P5509" s="6" t="str">
        <f t="shared" si="260"/>
        <v>Oct-Due</v>
      </c>
      <c r="Q5509" s="6"/>
      <c r="R5509" s="9"/>
      <c r="S5509" s="8"/>
      <c r="T5509" s="8"/>
      <c r="U5509" s="8"/>
      <c r="V5509" s="8"/>
      <c r="W5509" s="8"/>
      <c r="X5509" s="6"/>
      <c r="Y5509" s="6"/>
    </row>
    <row r="5510" spans="1:25" x14ac:dyDescent="0.3">
      <c r="A5510" s="6" t="s">
        <v>18670</v>
      </c>
      <c r="B5510" s="6"/>
      <c r="C5510" s="6" t="s">
        <v>666</v>
      </c>
      <c r="D5510" s="6" t="str">
        <f t="shared" si="258"/>
        <v>ORD26000315</v>
      </c>
      <c r="E5510" s="10">
        <v>46295</v>
      </c>
      <c r="F5510" s="6" t="s">
        <v>12294</v>
      </c>
      <c r="G5510" s="6" t="s">
        <v>18</v>
      </c>
      <c r="H5510" s="8">
        <v>1947</v>
      </c>
      <c r="I5510" s="8">
        <v>0</v>
      </c>
      <c r="J5510" s="8">
        <v>0</v>
      </c>
      <c r="K5510" s="8">
        <v>1947</v>
      </c>
      <c r="L5510" s="10">
        <v>46297</v>
      </c>
      <c r="M5510" s="6" t="s">
        <v>18656</v>
      </c>
      <c r="N5510" s="6" t="str">
        <f>IF(COUNTIF($A$2:A5510,A5510)&gt;1,"DUP","OK")</f>
        <v>OK</v>
      </c>
      <c r="O5510" s="6" t="str">
        <f t="shared" si="259"/>
        <v>ORD26000315</v>
      </c>
      <c r="P5510" s="6" t="str">
        <f t="shared" si="260"/>
        <v>Oct-Due</v>
      </c>
      <c r="Q5510" s="6"/>
      <c r="R5510" s="9"/>
      <c r="S5510" s="8"/>
      <c r="T5510" s="8"/>
      <c r="U5510" s="8"/>
      <c r="V5510" s="8"/>
      <c r="W5510" s="8"/>
      <c r="X5510" s="6"/>
      <c r="Y5510" s="6"/>
    </row>
    <row r="5511" spans="1:25" x14ac:dyDescent="0.3">
      <c r="A5511" s="6" t="s">
        <v>18671</v>
      </c>
      <c r="B5511" s="6"/>
      <c r="C5511" s="6" t="s">
        <v>666</v>
      </c>
      <c r="D5511" s="6" t="str">
        <f t="shared" si="258"/>
        <v>ORD26000315</v>
      </c>
      <c r="E5511" s="10">
        <v>46295</v>
      </c>
      <c r="F5511" s="6" t="s">
        <v>12294</v>
      </c>
      <c r="G5511" s="6" t="s">
        <v>18</v>
      </c>
      <c r="H5511" s="8">
        <v>1947</v>
      </c>
      <c r="I5511" s="8">
        <v>0</v>
      </c>
      <c r="J5511" s="8">
        <v>0</v>
      </c>
      <c r="K5511" s="8">
        <v>1947</v>
      </c>
      <c r="L5511" s="10">
        <v>46297</v>
      </c>
      <c r="M5511" s="6" t="s">
        <v>18656</v>
      </c>
      <c r="N5511" s="6" t="str">
        <f>IF(COUNTIF($A$2:A5511,A5511)&gt;1,"DUP","OK")</f>
        <v>OK</v>
      </c>
      <c r="O5511" s="6" t="str">
        <f t="shared" si="259"/>
        <v>ORD26000315</v>
      </c>
      <c r="P5511" s="6" t="str">
        <f t="shared" si="260"/>
        <v>Oct-Due</v>
      </c>
      <c r="Q5511" s="6"/>
      <c r="R5511" s="9"/>
      <c r="S5511" s="8"/>
      <c r="T5511" s="8"/>
      <c r="U5511" s="8"/>
      <c r="V5511" s="8"/>
      <c r="W5511" s="8"/>
      <c r="X5511" s="6"/>
      <c r="Y5511" s="6"/>
    </row>
    <row r="5512" spans="1:25" x14ac:dyDescent="0.3">
      <c r="A5512" s="6" t="s">
        <v>18672</v>
      </c>
      <c r="B5512" s="6"/>
      <c r="C5512" s="6" t="s">
        <v>670</v>
      </c>
      <c r="D5512" s="6" t="str">
        <f t="shared" si="258"/>
        <v>ORD26000317</v>
      </c>
      <c r="E5512" s="10">
        <v>46295</v>
      </c>
      <c r="F5512" s="6" t="s">
        <v>12294</v>
      </c>
      <c r="G5512" s="6" t="s">
        <v>18</v>
      </c>
      <c r="H5512" s="8">
        <v>3798</v>
      </c>
      <c r="I5512" s="8">
        <v>11.39</v>
      </c>
      <c r="J5512" s="8">
        <v>2.0499999999999998</v>
      </c>
      <c r="K5512" s="8">
        <v>3784.56</v>
      </c>
      <c r="L5512" s="10">
        <v>46297</v>
      </c>
      <c r="M5512" s="6" t="s">
        <v>18656</v>
      </c>
      <c r="N5512" s="6" t="str">
        <f>IF(COUNTIF($A$2:A5512,A5512)&gt;1,"DUP","OK")</f>
        <v>OK</v>
      </c>
      <c r="O5512" s="6" t="str">
        <f t="shared" si="259"/>
        <v>ORD26000317</v>
      </c>
      <c r="P5512" s="6" t="str">
        <f t="shared" si="260"/>
        <v>Oct-Due</v>
      </c>
      <c r="Q5512" s="6"/>
      <c r="R5512" s="9"/>
      <c r="S5512" s="8"/>
      <c r="T5512" s="8"/>
      <c r="U5512" s="8"/>
      <c r="V5512" s="8"/>
      <c r="W5512" s="8"/>
      <c r="X5512" s="6"/>
      <c r="Y5512" s="6"/>
    </row>
    <row r="5513" spans="1:25" x14ac:dyDescent="0.3">
      <c r="A5513" s="6" t="s">
        <v>18673</v>
      </c>
      <c r="B5513" s="6"/>
      <c r="C5513" s="6" t="s">
        <v>672</v>
      </c>
      <c r="D5513" s="6" t="str">
        <f t="shared" si="258"/>
        <v>ORD26000318</v>
      </c>
      <c r="E5513" s="10">
        <v>46295</v>
      </c>
      <c r="F5513" s="6" t="s">
        <v>12294</v>
      </c>
      <c r="G5513" s="6" t="s">
        <v>27</v>
      </c>
      <c r="H5513" s="8">
        <v>4298</v>
      </c>
      <c r="I5513" s="8">
        <v>68.77</v>
      </c>
      <c r="J5513" s="8">
        <v>12.38</v>
      </c>
      <c r="K5513" s="8">
        <v>4216.8500000000004</v>
      </c>
      <c r="L5513" s="10">
        <v>46297</v>
      </c>
      <c r="M5513" s="6" t="s">
        <v>18656</v>
      </c>
      <c r="N5513" s="6" t="str">
        <f>IF(COUNTIF($A$2:A5513,A5513)&gt;1,"DUP","OK")</f>
        <v>OK</v>
      </c>
      <c r="O5513" s="6" t="str">
        <f t="shared" si="259"/>
        <v>ORD26000318</v>
      </c>
      <c r="P5513" s="6" t="str">
        <f t="shared" si="260"/>
        <v>Oct-Due</v>
      </c>
      <c r="Q5513" s="6"/>
      <c r="R5513" s="9"/>
      <c r="S5513" s="8"/>
      <c r="T5513" s="8"/>
      <c r="U5513" s="8"/>
      <c r="V5513" s="8"/>
      <c r="W5513" s="8"/>
      <c r="X5513" s="6"/>
      <c r="Y5513" s="6"/>
    </row>
    <row r="5514" spans="1:25" x14ac:dyDescent="0.3">
      <c r="A5514" s="6" t="s">
        <v>18674</v>
      </c>
      <c r="B5514" s="6"/>
      <c r="C5514" s="6" t="s">
        <v>682</v>
      </c>
      <c r="D5514" s="6" t="str">
        <f t="shared" si="258"/>
        <v>ORD26000323</v>
      </c>
      <c r="E5514" s="10">
        <v>46295</v>
      </c>
      <c r="F5514" s="6" t="s">
        <v>12294</v>
      </c>
      <c r="G5514" s="6" t="s">
        <v>18</v>
      </c>
      <c r="H5514" s="8">
        <v>2999</v>
      </c>
      <c r="I5514" s="8">
        <v>9</v>
      </c>
      <c r="J5514" s="8">
        <v>1.62</v>
      </c>
      <c r="K5514" s="8">
        <v>2988.38</v>
      </c>
      <c r="L5514" s="10">
        <v>46297</v>
      </c>
      <c r="M5514" s="6" t="s">
        <v>18656</v>
      </c>
      <c r="N5514" s="6" t="str">
        <f>IF(COUNTIF($A$2:A5514,A5514)&gt;1,"DUP","OK")</f>
        <v>OK</v>
      </c>
      <c r="O5514" s="6" t="str">
        <f t="shared" si="259"/>
        <v>ORD26000323</v>
      </c>
      <c r="P5514" s="6" t="str">
        <f t="shared" si="260"/>
        <v>Oct-Due</v>
      </c>
      <c r="Q5514" s="6"/>
      <c r="R5514" s="9"/>
      <c r="S5514" s="8"/>
      <c r="T5514" s="8"/>
      <c r="U5514" s="8"/>
      <c r="V5514" s="8"/>
      <c r="W5514" s="8"/>
      <c r="X5514" s="6"/>
      <c r="Y5514" s="6"/>
    </row>
    <row r="5515" spans="1:25" x14ac:dyDescent="0.3">
      <c r="A5515" s="6" t="s">
        <v>18675</v>
      </c>
      <c r="B5515" s="6"/>
      <c r="C5515" s="6" t="s">
        <v>686</v>
      </c>
      <c r="D5515" s="6" t="str">
        <f t="shared" si="258"/>
        <v>ORD26000325</v>
      </c>
      <c r="E5515" s="10">
        <v>46295</v>
      </c>
      <c r="F5515" s="6" t="s">
        <v>12294</v>
      </c>
      <c r="G5515" s="6" t="s">
        <v>27</v>
      </c>
      <c r="H5515" s="8">
        <v>9097</v>
      </c>
      <c r="I5515" s="8">
        <v>145.55000000000001</v>
      </c>
      <c r="J5515" s="8">
        <v>26.2</v>
      </c>
      <c r="K5515" s="8">
        <v>8925.25</v>
      </c>
      <c r="L5515" s="10">
        <v>46297</v>
      </c>
      <c r="M5515" s="6" t="s">
        <v>18656</v>
      </c>
      <c r="N5515" s="6" t="str">
        <f>IF(COUNTIF($A$2:A5515,A5515)&gt;1,"DUP","OK")</f>
        <v>OK</v>
      </c>
      <c r="O5515" s="6" t="str">
        <f t="shared" si="259"/>
        <v>ORD26000325</v>
      </c>
      <c r="P5515" s="6" t="str">
        <f t="shared" si="260"/>
        <v>Oct-Due</v>
      </c>
      <c r="Q5515" s="6"/>
      <c r="R5515" s="9"/>
      <c r="S5515" s="8"/>
      <c r="T5515" s="8"/>
      <c r="U5515" s="8"/>
      <c r="V5515" s="8"/>
      <c r="W5515" s="8"/>
      <c r="X5515" s="6"/>
      <c r="Y5515" s="6"/>
    </row>
    <row r="5516" spans="1:25" x14ac:dyDescent="0.3">
      <c r="A5516" s="6" t="s">
        <v>18676</v>
      </c>
      <c r="B5516" s="6"/>
      <c r="C5516" s="6" t="s">
        <v>18677</v>
      </c>
      <c r="D5516" s="6" t="str">
        <f t="shared" si="258"/>
        <v>ORD26000343</v>
      </c>
      <c r="E5516" s="10">
        <v>46295</v>
      </c>
      <c r="F5516" s="6" t="s">
        <v>12294</v>
      </c>
      <c r="G5516" s="6" t="s">
        <v>18</v>
      </c>
      <c r="H5516" s="8">
        <v>1499</v>
      </c>
      <c r="I5516" s="8">
        <v>0</v>
      </c>
      <c r="J5516" s="8">
        <v>0</v>
      </c>
      <c r="K5516" s="8">
        <v>1499</v>
      </c>
      <c r="L5516" s="10">
        <v>46297</v>
      </c>
      <c r="M5516" s="6" t="s">
        <v>18656</v>
      </c>
      <c r="N5516" s="6" t="str">
        <f>IF(COUNTIF($A$2:A5516,A5516)&gt;1,"DUP","OK")</f>
        <v>OK</v>
      </c>
      <c r="O5516" s="6" t="str">
        <f t="shared" si="259"/>
        <v>ORD26000343</v>
      </c>
      <c r="P5516" s="6" t="str">
        <f t="shared" si="260"/>
        <v>Oct-Due</v>
      </c>
      <c r="Q5516" s="6"/>
      <c r="R5516" s="9"/>
      <c r="S5516" s="8"/>
      <c r="T5516" s="8"/>
      <c r="U5516" s="8"/>
      <c r="V5516" s="8"/>
      <c r="W5516" s="8"/>
      <c r="X5516" s="6"/>
      <c r="Y5516" s="6"/>
    </row>
    <row r="5517" spans="1:25" x14ac:dyDescent="0.3">
      <c r="A5517" s="6" t="s">
        <v>18678</v>
      </c>
      <c r="B5517" s="6"/>
      <c r="C5517" s="6" t="s">
        <v>785</v>
      </c>
      <c r="D5517" s="6" t="str">
        <f t="shared" si="258"/>
        <v>ORD26000374</v>
      </c>
      <c r="E5517" s="10">
        <v>46295</v>
      </c>
      <c r="F5517" s="6" t="s">
        <v>12294</v>
      </c>
      <c r="G5517" s="6" t="s">
        <v>18</v>
      </c>
      <c r="H5517" s="8">
        <v>4498</v>
      </c>
      <c r="I5517" s="8">
        <v>13.49</v>
      </c>
      <c r="J5517" s="8">
        <v>2.4300000000000002</v>
      </c>
      <c r="K5517" s="8">
        <v>4482.08</v>
      </c>
      <c r="L5517" s="10">
        <v>46297</v>
      </c>
      <c r="M5517" s="6" t="s">
        <v>18656</v>
      </c>
      <c r="N5517" s="6" t="str">
        <f>IF(COUNTIF($A$2:A5517,A5517)&gt;1,"DUP","OK")</f>
        <v>OK</v>
      </c>
      <c r="O5517" s="6" t="str">
        <f t="shared" si="259"/>
        <v>ORD26000374</v>
      </c>
      <c r="P5517" s="6" t="str">
        <f t="shared" si="260"/>
        <v>Oct-Due</v>
      </c>
      <c r="Q5517" s="6"/>
      <c r="R5517" s="9"/>
      <c r="S5517" s="8"/>
      <c r="T5517" s="8"/>
      <c r="U5517" s="8"/>
      <c r="V5517" s="8"/>
      <c r="W5517" s="8"/>
      <c r="X5517" s="6"/>
      <c r="Y5517" s="6"/>
    </row>
    <row r="5518" spans="1:25" x14ac:dyDescent="0.3">
      <c r="A5518" s="6" t="s">
        <v>18679</v>
      </c>
      <c r="B5518" s="6"/>
      <c r="C5518" s="6" t="s">
        <v>863</v>
      </c>
      <c r="D5518" s="6" t="str">
        <f t="shared" si="258"/>
        <v>ORD26000413</v>
      </c>
      <c r="E5518" s="10">
        <v>46295</v>
      </c>
      <c r="F5518" s="6" t="s">
        <v>12294</v>
      </c>
      <c r="G5518" s="6" t="s">
        <v>27</v>
      </c>
      <c r="H5518" s="8">
        <v>349</v>
      </c>
      <c r="I5518" s="8">
        <v>6.28</v>
      </c>
      <c r="J5518" s="8">
        <v>1.1299999999999999</v>
      </c>
      <c r="K5518" s="8">
        <v>341.59</v>
      </c>
      <c r="L5518" s="10">
        <v>46297</v>
      </c>
      <c r="M5518" s="6" t="s">
        <v>18656</v>
      </c>
      <c r="N5518" s="6" t="str">
        <f>IF(COUNTIF($A$2:A5518,A5518)&gt;1,"DUP","OK")</f>
        <v>OK</v>
      </c>
      <c r="O5518" s="6" t="str">
        <f t="shared" si="259"/>
        <v>ORD26000413</v>
      </c>
      <c r="P5518" s="6" t="str">
        <f t="shared" si="260"/>
        <v>Oct-Due</v>
      </c>
      <c r="Q5518" s="6"/>
      <c r="R5518" s="9"/>
      <c r="S5518" s="8"/>
      <c r="T5518" s="8"/>
      <c r="U5518" s="8"/>
      <c r="V5518" s="8"/>
      <c r="W5518" s="8"/>
      <c r="X5518" s="6"/>
      <c r="Y5518" s="6"/>
    </row>
    <row r="5519" spans="1:25" x14ac:dyDescent="0.3">
      <c r="A5519" s="6" t="s">
        <v>18680</v>
      </c>
      <c r="B5519" s="6"/>
      <c r="C5519" s="6" t="s">
        <v>970</v>
      </c>
      <c r="D5519" s="6" t="str">
        <f t="shared" si="258"/>
        <v>ORD26000467</v>
      </c>
      <c r="E5519" s="10">
        <v>46295</v>
      </c>
      <c r="F5519" s="6" t="s">
        <v>12294</v>
      </c>
      <c r="G5519" s="6" t="s">
        <v>18</v>
      </c>
      <c r="H5519" s="8">
        <v>4999</v>
      </c>
      <c r="I5519" s="8">
        <v>15</v>
      </c>
      <c r="J5519" s="8">
        <v>2.7</v>
      </c>
      <c r="K5519" s="8">
        <v>4981.3</v>
      </c>
      <c r="L5519" s="10">
        <v>46297</v>
      </c>
      <c r="M5519" s="6" t="s">
        <v>18656</v>
      </c>
      <c r="N5519" s="6" t="str">
        <f>IF(COUNTIF($A$2:A5519,A5519)&gt;1,"DUP","OK")</f>
        <v>OK</v>
      </c>
      <c r="O5519" s="6" t="str">
        <f t="shared" si="259"/>
        <v>ORD26000467</v>
      </c>
      <c r="P5519" s="6" t="str">
        <f t="shared" si="260"/>
        <v>Oct-Due</v>
      </c>
      <c r="Q5519" s="6"/>
      <c r="R5519" s="9"/>
      <c r="S5519" s="8"/>
      <c r="T5519" s="8"/>
      <c r="U5519" s="8"/>
      <c r="V5519" s="8"/>
      <c r="W5519" s="8"/>
      <c r="X5519" s="6"/>
      <c r="Y5519" s="6"/>
    </row>
    <row r="5520" spans="1:25" x14ac:dyDescent="0.3">
      <c r="A5520" s="6" t="s">
        <v>18681</v>
      </c>
      <c r="B5520" s="6"/>
      <c r="C5520" s="6" t="s">
        <v>1077</v>
      </c>
      <c r="D5520" s="6" t="str">
        <f t="shared" si="258"/>
        <v>ORD26000520</v>
      </c>
      <c r="E5520" s="10">
        <v>46295</v>
      </c>
      <c r="F5520" s="6" t="s">
        <v>12294</v>
      </c>
      <c r="G5520" s="6" t="s">
        <v>18</v>
      </c>
      <c r="H5520" s="8">
        <v>1498</v>
      </c>
      <c r="I5520" s="8">
        <v>0</v>
      </c>
      <c r="J5520" s="8">
        <v>0</v>
      </c>
      <c r="K5520" s="8">
        <v>1498</v>
      </c>
      <c r="L5520" s="10">
        <v>46297</v>
      </c>
      <c r="M5520" s="6" t="s">
        <v>18656</v>
      </c>
      <c r="N5520" s="6" t="str">
        <f>IF(COUNTIF($A$2:A5520,A5520)&gt;1,"DUP","OK")</f>
        <v>OK</v>
      </c>
      <c r="O5520" s="6" t="str">
        <f t="shared" si="259"/>
        <v>ORD26000520</v>
      </c>
      <c r="P5520" s="6" t="str">
        <f t="shared" si="260"/>
        <v>Oct-Due</v>
      </c>
      <c r="Q5520" s="6"/>
      <c r="R5520" s="9"/>
      <c r="S5520" s="8"/>
      <c r="T5520" s="8"/>
      <c r="U5520" s="8"/>
      <c r="V5520" s="8"/>
      <c r="W5520" s="8"/>
      <c r="X5520" s="6"/>
      <c r="Y5520" s="6"/>
    </row>
    <row r="5521" spans="1:25" x14ac:dyDescent="0.3">
      <c r="A5521" s="6" t="s">
        <v>18682</v>
      </c>
      <c r="B5521" s="6"/>
      <c r="C5521" s="6" t="s">
        <v>1123</v>
      </c>
      <c r="D5521" s="6" t="str">
        <f t="shared" si="258"/>
        <v>ORD26000543</v>
      </c>
      <c r="E5521" s="10">
        <v>46295</v>
      </c>
      <c r="F5521" s="6" t="s">
        <v>12294</v>
      </c>
      <c r="G5521" s="6" t="s">
        <v>18</v>
      </c>
      <c r="H5521" s="8">
        <v>5697</v>
      </c>
      <c r="I5521" s="8">
        <v>17.09</v>
      </c>
      <c r="J5521" s="8">
        <v>3.08</v>
      </c>
      <c r="K5521" s="8">
        <v>5676.83</v>
      </c>
      <c r="L5521" s="10">
        <v>46297</v>
      </c>
      <c r="M5521" s="6" t="s">
        <v>18656</v>
      </c>
      <c r="N5521" s="6" t="str">
        <f>IF(COUNTIF($A$2:A5521,A5521)&gt;1,"DUP","OK")</f>
        <v>OK</v>
      </c>
      <c r="O5521" s="6" t="str">
        <f t="shared" si="259"/>
        <v>ORD26000543</v>
      </c>
      <c r="P5521" s="6" t="str">
        <f t="shared" si="260"/>
        <v>Oct-Due</v>
      </c>
      <c r="Q5521" s="6"/>
      <c r="R5521" s="9"/>
      <c r="S5521" s="8"/>
      <c r="T5521" s="8"/>
      <c r="U5521" s="8"/>
      <c r="V5521" s="8"/>
      <c r="W5521" s="8"/>
      <c r="X5521" s="6"/>
      <c r="Y5521" s="6"/>
    </row>
    <row r="5522" spans="1:25" x14ac:dyDescent="0.3">
      <c r="A5522" s="6" t="s">
        <v>18683</v>
      </c>
      <c r="B5522" s="6"/>
      <c r="C5522" s="6" t="s">
        <v>1135</v>
      </c>
      <c r="D5522" s="6" t="str">
        <f t="shared" si="258"/>
        <v>ORD26000549</v>
      </c>
      <c r="E5522" s="10">
        <v>46295</v>
      </c>
      <c r="F5522" s="6" t="s">
        <v>12294</v>
      </c>
      <c r="G5522" s="6" t="s">
        <v>27</v>
      </c>
      <c r="H5522" s="8">
        <v>3499</v>
      </c>
      <c r="I5522" s="8">
        <v>55.98</v>
      </c>
      <c r="J5522" s="8">
        <v>10.08</v>
      </c>
      <c r="K5522" s="8">
        <v>3432.94</v>
      </c>
      <c r="L5522" s="10">
        <v>46297</v>
      </c>
      <c r="M5522" s="6" t="s">
        <v>18656</v>
      </c>
      <c r="N5522" s="6" t="str">
        <f>IF(COUNTIF($A$2:A5522,A5522)&gt;1,"DUP","OK")</f>
        <v>OK</v>
      </c>
      <c r="O5522" s="6" t="str">
        <f t="shared" si="259"/>
        <v>ORD26000549</v>
      </c>
      <c r="P5522" s="6" t="str">
        <f t="shared" si="260"/>
        <v>Oct-Due</v>
      </c>
      <c r="Q5522" s="6"/>
      <c r="R5522" s="9"/>
      <c r="S5522" s="8"/>
      <c r="T5522" s="8"/>
      <c r="U5522" s="8"/>
      <c r="V5522" s="8"/>
      <c r="W5522" s="8"/>
      <c r="X5522" s="6"/>
      <c r="Y5522" s="6"/>
    </row>
    <row r="5523" spans="1:25" x14ac:dyDescent="0.3">
      <c r="A5523" s="6" t="s">
        <v>18684</v>
      </c>
      <c r="B5523" s="6"/>
      <c r="C5523" s="6" t="s">
        <v>1163</v>
      </c>
      <c r="D5523" s="6" t="str">
        <f t="shared" si="258"/>
        <v>ORD26000563</v>
      </c>
      <c r="E5523" s="10">
        <v>46295</v>
      </c>
      <c r="F5523" s="6" t="s">
        <v>12294</v>
      </c>
      <c r="G5523" s="6" t="s">
        <v>18</v>
      </c>
      <c r="H5523" s="8">
        <v>8998</v>
      </c>
      <c r="I5523" s="8">
        <v>26.99</v>
      </c>
      <c r="J5523" s="8">
        <v>4.8600000000000003</v>
      </c>
      <c r="K5523" s="8">
        <v>8966.15</v>
      </c>
      <c r="L5523" s="10">
        <v>46297</v>
      </c>
      <c r="M5523" s="6" t="s">
        <v>18656</v>
      </c>
      <c r="N5523" s="6" t="str">
        <f>IF(COUNTIF($A$2:A5523,A5523)&gt;1,"DUP","OK")</f>
        <v>OK</v>
      </c>
      <c r="O5523" s="6" t="str">
        <f t="shared" si="259"/>
        <v>ORD26000563</v>
      </c>
      <c r="P5523" s="6" t="str">
        <f t="shared" si="260"/>
        <v>Oct-Due</v>
      </c>
      <c r="Q5523" s="6"/>
      <c r="R5523" s="9"/>
      <c r="S5523" s="8"/>
      <c r="T5523" s="8"/>
      <c r="U5523" s="8"/>
      <c r="V5523" s="8"/>
      <c r="W5523" s="8"/>
      <c r="X5523" s="6"/>
      <c r="Y5523" s="6"/>
    </row>
    <row r="5524" spans="1:25" x14ac:dyDescent="0.3">
      <c r="A5524" s="6" t="s">
        <v>18685</v>
      </c>
      <c r="B5524" s="6"/>
      <c r="C5524" s="6" t="s">
        <v>1209</v>
      </c>
      <c r="D5524" s="6" t="str">
        <f t="shared" si="258"/>
        <v>ORD26000586</v>
      </c>
      <c r="E5524" s="10">
        <v>46295</v>
      </c>
      <c r="F5524" s="6" t="s">
        <v>12294</v>
      </c>
      <c r="G5524" s="6" t="s">
        <v>54</v>
      </c>
      <c r="H5524" s="8">
        <v>5998</v>
      </c>
      <c r="I5524" s="8">
        <v>143.94999999999999</v>
      </c>
      <c r="J5524" s="8">
        <v>25.91</v>
      </c>
      <c r="K5524" s="8">
        <v>5828.14</v>
      </c>
      <c r="L5524" s="10">
        <v>46297</v>
      </c>
      <c r="M5524" s="6" t="s">
        <v>18656</v>
      </c>
      <c r="N5524" s="6" t="str">
        <f>IF(COUNTIF($A$2:A5524,A5524)&gt;1,"DUP","OK")</f>
        <v>OK</v>
      </c>
      <c r="O5524" s="6" t="str">
        <f t="shared" si="259"/>
        <v>ORD26000586</v>
      </c>
      <c r="P5524" s="6" t="str">
        <f t="shared" si="260"/>
        <v>Oct-Due</v>
      </c>
      <c r="Q5524" s="6"/>
      <c r="R5524" s="9"/>
      <c r="S5524" s="8"/>
      <c r="T5524" s="8"/>
      <c r="U5524" s="8"/>
      <c r="V5524" s="8"/>
      <c r="W5524" s="8"/>
      <c r="X5524" s="6"/>
      <c r="Y5524" s="6"/>
    </row>
    <row r="5525" spans="1:25" x14ac:dyDescent="0.3">
      <c r="A5525" s="6" t="s">
        <v>18686</v>
      </c>
      <c r="B5525" s="6"/>
      <c r="C5525" s="6" t="s">
        <v>18687</v>
      </c>
      <c r="D5525" s="6" t="str">
        <f t="shared" si="258"/>
        <v>ORD26000622</v>
      </c>
      <c r="E5525" s="10">
        <v>46295</v>
      </c>
      <c r="F5525" s="6" t="s">
        <v>12294</v>
      </c>
      <c r="G5525" s="6" t="s">
        <v>18</v>
      </c>
      <c r="H5525" s="8">
        <v>2098</v>
      </c>
      <c r="I5525" s="8">
        <v>6.29</v>
      </c>
      <c r="J5525" s="8">
        <v>1.1299999999999999</v>
      </c>
      <c r="K5525" s="8">
        <v>2090.58</v>
      </c>
      <c r="L5525" s="10">
        <v>46297</v>
      </c>
      <c r="M5525" s="6" t="s">
        <v>18656</v>
      </c>
      <c r="N5525" s="6" t="str">
        <f>IF(COUNTIF($A$2:A5525,A5525)&gt;1,"DUP","OK")</f>
        <v>OK</v>
      </c>
      <c r="O5525" s="6" t="str">
        <f t="shared" si="259"/>
        <v>ORD26000622</v>
      </c>
      <c r="P5525" s="6" t="str">
        <f t="shared" si="260"/>
        <v>Oct-Due</v>
      </c>
      <c r="Q5525" s="6"/>
      <c r="R5525" s="9"/>
      <c r="S5525" s="8"/>
      <c r="T5525" s="8"/>
      <c r="U5525" s="8"/>
      <c r="V5525" s="8"/>
      <c r="W5525" s="8"/>
      <c r="X5525" s="6"/>
      <c r="Y5525" s="6"/>
    </row>
    <row r="5526" spans="1:25" x14ac:dyDescent="0.3">
      <c r="A5526" s="6" t="s">
        <v>18688</v>
      </c>
      <c r="B5526" s="6"/>
      <c r="C5526" s="6" t="s">
        <v>1286</v>
      </c>
      <c r="D5526" s="6" t="str">
        <f t="shared" si="258"/>
        <v>ORD26000625</v>
      </c>
      <c r="E5526" s="10">
        <v>46295</v>
      </c>
      <c r="F5526" s="6" t="s">
        <v>12294</v>
      </c>
      <c r="G5526" s="6" t="s">
        <v>18</v>
      </c>
      <c r="H5526" s="8">
        <v>10498</v>
      </c>
      <c r="I5526" s="8">
        <v>31.49</v>
      </c>
      <c r="J5526" s="8">
        <v>5.67</v>
      </c>
      <c r="K5526" s="8">
        <v>10460.84</v>
      </c>
      <c r="L5526" s="10">
        <v>46297</v>
      </c>
      <c r="M5526" s="6" t="s">
        <v>18656</v>
      </c>
      <c r="N5526" s="6" t="str">
        <f>IF(COUNTIF($A$2:A5526,A5526)&gt;1,"DUP","OK")</f>
        <v>OK</v>
      </c>
      <c r="O5526" s="6" t="str">
        <f t="shared" si="259"/>
        <v>ORD26000625</v>
      </c>
      <c r="P5526" s="6" t="str">
        <f t="shared" si="260"/>
        <v>Oct-Due</v>
      </c>
      <c r="Q5526" s="6"/>
      <c r="R5526" s="9"/>
      <c r="S5526" s="8"/>
      <c r="T5526" s="8"/>
      <c r="U5526" s="8"/>
      <c r="V5526" s="8"/>
      <c r="W5526" s="8"/>
      <c r="X5526" s="6"/>
      <c r="Y5526" s="6"/>
    </row>
    <row r="5527" spans="1:25" x14ac:dyDescent="0.3">
      <c r="A5527" s="6" t="s">
        <v>18689</v>
      </c>
      <c r="B5527" s="6"/>
      <c r="C5527" s="6" t="s">
        <v>1316</v>
      </c>
      <c r="D5527" s="6" t="str">
        <f t="shared" si="258"/>
        <v>ORD26000640</v>
      </c>
      <c r="E5527" s="10">
        <v>46295</v>
      </c>
      <c r="F5527" s="6" t="s">
        <v>12294</v>
      </c>
      <c r="G5527" s="6" t="s">
        <v>27</v>
      </c>
      <c r="H5527" s="8">
        <v>9997</v>
      </c>
      <c r="I5527" s="8">
        <v>159.94999999999999</v>
      </c>
      <c r="J5527" s="8">
        <v>28.79</v>
      </c>
      <c r="K5527" s="8">
        <v>9808.26</v>
      </c>
      <c r="L5527" s="10">
        <v>46297</v>
      </c>
      <c r="M5527" s="6" t="s">
        <v>18656</v>
      </c>
      <c r="N5527" s="6" t="str">
        <f>IF(COUNTIF($A$2:A5527,A5527)&gt;1,"DUP","OK")</f>
        <v>OK</v>
      </c>
      <c r="O5527" s="6" t="str">
        <f t="shared" si="259"/>
        <v>ORD26000640</v>
      </c>
      <c r="P5527" s="6" t="str">
        <f t="shared" si="260"/>
        <v>Oct-Due</v>
      </c>
      <c r="Q5527" s="6"/>
      <c r="R5527" s="9"/>
      <c r="S5527" s="8"/>
      <c r="T5527" s="8"/>
      <c r="U5527" s="8"/>
      <c r="V5527" s="8"/>
      <c r="W5527" s="8"/>
      <c r="X5527" s="6"/>
      <c r="Y5527" s="6"/>
    </row>
    <row r="5528" spans="1:25" x14ac:dyDescent="0.3">
      <c r="A5528" s="6" t="s">
        <v>18690</v>
      </c>
      <c r="B5528" s="6"/>
      <c r="C5528" s="6" t="s">
        <v>1528</v>
      </c>
      <c r="D5528" s="6" t="str">
        <f t="shared" si="258"/>
        <v>ORD26000746</v>
      </c>
      <c r="E5528" s="10">
        <v>46295</v>
      </c>
      <c r="F5528" s="6" t="s">
        <v>12294</v>
      </c>
      <c r="G5528" s="6" t="s">
        <v>18</v>
      </c>
      <c r="H5528" s="8">
        <v>999</v>
      </c>
      <c r="I5528" s="8">
        <v>0</v>
      </c>
      <c r="J5528" s="8">
        <v>0</v>
      </c>
      <c r="K5528" s="8">
        <v>999</v>
      </c>
      <c r="L5528" s="10">
        <v>46297</v>
      </c>
      <c r="M5528" s="6" t="s">
        <v>18656</v>
      </c>
      <c r="N5528" s="6" t="str">
        <f>IF(COUNTIF($A$2:A5528,A5528)&gt;1,"DUP","OK")</f>
        <v>OK</v>
      </c>
      <c r="O5528" s="6" t="str">
        <f t="shared" si="259"/>
        <v>ORD26000746</v>
      </c>
      <c r="P5528" s="6" t="str">
        <f t="shared" si="260"/>
        <v>Oct-Due</v>
      </c>
      <c r="Q5528" s="6"/>
      <c r="R5528" s="9"/>
      <c r="S5528" s="8"/>
      <c r="T5528" s="8"/>
      <c r="U5528" s="8"/>
      <c r="V5528" s="8"/>
      <c r="W5528" s="8"/>
      <c r="X5528" s="6"/>
      <c r="Y5528" s="6"/>
    </row>
    <row r="5529" spans="1:25" x14ac:dyDescent="0.3">
      <c r="A5529" s="6" t="s">
        <v>18691</v>
      </c>
      <c r="B5529" s="6"/>
      <c r="C5529" s="6" t="s">
        <v>1590</v>
      </c>
      <c r="D5529" s="6" t="str">
        <f t="shared" si="258"/>
        <v>ORD26000777</v>
      </c>
      <c r="E5529" s="10">
        <v>46295</v>
      </c>
      <c r="F5529" s="6" t="s">
        <v>12294</v>
      </c>
      <c r="G5529" s="6" t="s">
        <v>18</v>
      </c>
      <c r="H5529" s="8">
        <v>499</v>
      </c>
      <c r="I5529" s="8">
        <v>0</v>
      </c>
      <c r="J5529" s="8">
        <v>0</v>
      </c>
      <c r="K5529" s="8">
        <v>499</v>
      </c>
      <c r="L5529" s="10">
        <v>46297</v>
      </c>
      <c r="M5529" s="6" t="s">
        <v>18656</v>
      </c>
      <c r="N5529" s="6" t="str">
        <f>IF(COUNTIF($A$2:A5529,A5529)&gt;1,"DUP","OK")</f>
        <v>OK</v>
      </c>
      <c r="O5529" s="6" t="str">
        <f t="shared" si="259"/>
        <v>ORD26000777</v>
      </c>
      <c r="P5529" s="6" t="str">
        <f t="shared" si="260"/>
        <v>Oct-Due</v>
      </c>
      <c r="Q5529" s="6"/>
      <c r="R5529" s="9"/>
      <c r="S5529" s="8"/>
      <c r="T5529" s="8"/>
      <c r="U5529" s="8"/>
      <c r="V5529" s="8"/>
      <c r="W5529" s="8"/>
      <c r="X5529" s="6"/>
      <c r="Y5529" s="6"/>
    </row>
    <row r="5530" spans="1:25" x14ac:dyDescent="0.3">
      <c r="A5530" s="6" t="s">
        <v>18692</v>
      </c>
      <c r="B5530" s="6"/>
      <c r="C5530" s="6" t="s">
        <v>1610</v>
      </c>
      <c r="D5530" s="6" t="str">
        <f t="shared" si="258"/>
        <v>ORD26000787</v>
      </c>
      <c r="E5530" s="10">
        <v>46295</v>
      </c>
      <c r="F5530" s="6" t="s">
        <v>12294</v>
      </c>
      <c r="G5530" s="6" t="s">
        <v>18</v>
      </c>
      <c r="H5530" s="8">
        <v>848</v>
      </c>
      <c r="I5530" s="8">
        <v>0</v>
      </c>
      <c r="J5530" s="8">
        <v>0</v>
      </c>
      <c r="K5530" s="8">
        <v>848</v>
      </c>
      <c r="L5530" s="10">
        <v>46297</v>
      </c>
      <c r="M5530" s="6" t="s">
        <v>18656</v>
      </c>
      <c r="N5530" s="6" t="str">
        <f>IF(COUNTIF($A$2:A5530,A5530)&gt;1,"DUP","OK")</f>
        <v>OK</v>
      </c>
      <c r="O5530" s="6" t="str">
        <f t="shared" si="259"/>
        <v>ORD26000787</v>
      </c>
      <c r="P5530" s="6" t="str">
        <f t="shared" si="260"/>
        <v>Oct-Due</v>
      </c>
      <c r="Q5530" s="6"/>
      <c r="R5530" s="9"/>
      <c r="S5530" s="8"/>
      <c r="T5530" s="8"/>
      <c r="U5530" s="8"/>
      <c r="V5530" s="8"/>
      <c r="W5530" s="8"/>
      <c r="X5530" s="6"/>
      <c r="Y5530" s="6"/>
    </row>
    <row r="5531" spans="1:25" x14ac:dyDescent="0.3">
      <c r="A5531" s="6" t="s">
        <v>18693</v>
      </c>
      <c r="B5531" s="6"/>
      <c r="C5531" s="6" t="s">
        <v>1626</v>
      </c>
      <c r="D5531" s="6" t="str">
        <f t="shared" si="258"/>
        <v>ORD26000795</v>
      </c>
      <c r="E5531" s="10">
        <v>46295</v>
      </c>
      <c r="F5531" s="6" t="s">
        <v>12294</v>
      </c>
      <c r="G5531" s="6" t="s">
        <v>54</v>
      </c>
      <c r="H5531" s="8">
        <v>2999</v>
      </c>
      <c r="I5531" s="8">
        <v>50.98</v>
      </c>
      <c r="J5531" s="8">
        <v>9.18</v>
      </c>
      <c r="K5531" s="8">
        <v>2938.84</v>
      </c>
      <c r="L5531" s="10">
        <v>46297</v>
      </c>
      <c r="M5531" s="6" t="s">
        <v>18656</v>
      </c>
      <c r="N5531" s="6" t="str">
        <f>IF(COUNTIF($A$2:A5531,A5531)&gt;1,"DUP","OK")</f>
        <v>OK</v>
      </c>
      <c r="O5531" s="6" t="str">
        <f t="shared" si="259"/>
        <v>ORD26000795</v>
      </c>
      <c r="P5531" s="6" t="str">
        <f t="shared" si="260"/>
        <v>Oct-Due</v>
      </c>
      <c r="Q5531" s="6"/>
      <c r="R5531" s="9"/>
      <c r="S5531" s="8"/>
      <c r="T5531" s="8"/>
      <c r="U5531" s="8"/>
      <c r="V5531" s="8"/>
      <c r="W5531" s="8"/>
      <c r="X5531" s="6"/>
      <c r="Y5531" s="6"/>
    </row>
    <row r="5532" spans="1:25" x14ac:dyDescent="0.3">
      <c r="A5532" s="6" t="s">
        <v>18694</v>
      </c>
      <c r="B5532" s="6"/>
      <c r="C5532" s="6" t="s">
        <v>1655</v>
      </c>
      <c r="D5532" s="6" t="str">
        <f t="shared" si="258"/>
        <v>ORD26000810</v>
      </c>
      <c r="E5532" s="10">
        <v>46295</v>
      </c>
      <c r="F5532" s="6" t="s">
        <v>12294</v>
      </c>
      <c r="G5532" s="6" t="s">
        <v>18</v>
      </c>
      <c r="H5532" s="8">
        <v>3499</v>
      </c>
      <c r="I5532" s="8">
        <v>10.5</v>
      </c>
      <c r="J5532" s="8">
        <v>1.89</v>
      </c>
      <c r="K5532" s="8">
        <v>3486.61</v>
      </c>
      <c r="L5532" s="10">
        <v>46297</v>
      </c>
      <c r="M5532" s="6" t="s">
        <v>18656</v>
      </c>
      <c r="N5532" s="6" t="str">
        <f>IF(COUNTIF($A$2:A5532,A5532)&gt;1,"DUP","OK")</f>
        <v>OK</v>
      </c>
      <c r="O5532" s="6" t="str">
        <f t="shared" si="259"/>
        <v>ORD26000810</v>
      </c>
      <c r="P5532" s="6" t="str">
        <f t="shared" si="260"/>
        <v>Oct-Due</v>
      </c>
      <c r="Q5532" s="6"/>
      <c r="R5532" s="9"/>
      <c r="S5532" s="8"/>
      <c r="T5532" s="8"/>
      <c r="U5532" s="8"/>
      <c r="V5532" s="8"/>
      <c r="W5532" s="8"/>
      <c r="X5532" s="6"/>
      <c r="Y5532" s="6"/>
    </row>
    <row r="5533" spans="1:25" x14ac:dyDescent="0.3">
      <c r="A5533" s="6" t="s">
        <v>18695</v>
      </c>
      <c r="B5533" s="6"/>
      <c r="C5533" s="6" t="s">
        <v>1663</v>
      </c>
      <c r="D5533" s="6" t="str">
        <f t="shared" si="258"/>
        <v>ORD26000814</v>
      </c>
      <c r="E5533" s="10">
        <v>46295</v>
      </c>
      <c r="F5533" s="6" t="s">
        <v>12294</v>
      </c>
      <c r="G5533" s="6" t="s">
        <v>18</v>
      </c>
      <c r="H5533" s="8">
        <v>2999</v>
      </c>
      <c r="I5533" s="8">
        <v>9</v>
      </c>
      <c r="J5533" s="8">
        <v>1.62</v>
      </c>
      <c r="K5533" s="8">
        <v>2988.38</v>
      </c>
      <c r="L5533" s="10">
        <v>46297</v>
      </c>
      <c r="M5533" s="6" t="s">
        <v>18656</v>
      </c>
      <c r="N5533" s="6" t="str">
        <f>IF(COUNTIF($A$2:A5533,A5533)&gt;1,"DUP","OK")</f>
        <v>OK</v>
      </c>
      <c r="O5533" s="6" t="str">
        <f t="shared" si="259"/>
        <v>ORD26000814</v>
      </c>
      <c r="P5533" s="6" t="str">
        <f t="shared" si="260"/>
        <v>Oct-Due</v>
      </c>
      <c r="Q5533" s="6"/>
      <c r="R5533" s="9"/>
      <c r="S5533" s="8"/>
      <c r="T5533" s="8"/>
      <c r="U5533" s="8"/>
      <c r="V5533" s="8"/>
      <c r="W5533" s="8"/>
      <c r="X5533" s="6"/>
      <c r="Y5533" s="6"/>
    </row>
    <row r="5534" spans="1:25" x14ac:dyDescent="0.3">
      <c r="A5534" s="6" t="s">
        <v>18696</v>
      </c>
      <c r="B5534" s="6"/>
      <c r="C5534" s="6" t="s">
        <v>18697</v>
      </c>
      <c r="D5534" s="6" t="str">
        <f t="shared" si="258"/>
        <v>ORD26000867</v>
      </c>
      <c r="E5534" s="10">
        <v>46295</v>
      </c>
      <c r="F5534" s="6" t="s">
        <v>12294</v>
      </c>
      <c r="G5534" s="6" t="s">
        <v>43</v>
      </c>
      <c r="H5534" s="8">
        <v>3298</v>
      </c>
      <c r="I5534" s="8">
        <v>39.58</v>
      </c>
      <c r="J5534" s="8">
        <v>7.12</v>
      </c>
      <c r="K5534" s="8">
        <v>3251.3</v>
      </c>
      <c r="L5534" s="10">
        <v>46297</v>
      </c>
      <c r="M5534" s="6" t="s">
        <v>18656</v>
      </c>
      <c r="N5534" s="6" t="str">
        <f>IF(COUNTIF($A$2:A5534,A5534)&gt;1,"DUP","OK")</f>
        <v>OK</v>
      </c>
      <c r="O5534" s="6" t="str">
        <f t="shared" si="259"/>
        <v>ORD26000867</v>
      </c>
      <c r="P5534" s="6" t="str">
        <f t="shared" si="260"/>
        <v>Oct-Due</v>
      </c>
      <c r="Q5534" s="6"/>
      <c r="R5534" s="9"/>
      <c r="S5534" s="8"/>
      <c r="T5534" s="8"/>
      <c r="U5534" s="8"/>
      <c r="V5534" s="8"/>
      <c r="W5534" s="8"/>
      <c r="X5534" s="6"/>
      <c r="Y5534" s="6"/>
    </row>
    <row r="5535" spans="1:25" x14ac:dyDescent="0.3">
      <c r="A5535" s="6" t="s">
        <v>18698</v>
      </c>
      <c r="B5535" s="6"/>
      <c r="C5535" s="6" t="s">
        <v>1800</v>
      </c>
      <c r="D5535" s="6" t="str">
        <f t="shared" si="258"/>
        <v>ORD26000883</v>
      </c>
      <c r="E5535" s="10">
        <v>46295</v>
      </c>
      <c r="F5535" s="6" t="s">
        <v>12294</v>
      </c>
      <c r="G5535" s="6" t="s">
        <v>18</v>
      </c>
      <c r="H5535" s="8">
        <v>5298</v>
      </c>
      <c r="I5535" s="8">
        <v>15.89</v>
      </c>
      <c r="J5535" s="8">
        <v>2.86</v>
      </c>
      <c r="K5535" s="8">
        <v>5279.25</v>
      </c>
      <c r="L5535" s="10">
        <v>46297</v>
      </c>
      <c r="M5535" s="6" t="s">
        <v>18656</v>
      </c>
      <c r="N5535" s="6" t="str">
        <f>IF(COUNTIF($A$2:A5535,A5535)&gt;1,"DUP","OK")</f>
        <v>OK</v>
      </c>
      <c r="O5535" s="6" t="str">
        <f t="shared" si="259"/>
        <v>ORD26000883</v>
      </c>
      <c r="P5535" s="6" t="str">
        <f t="shared" si="260"/>
        <v>Oct-Due</v>
      </c>
      <c r="Q5535" s="6"/>
      <c r="R5535" s="9"/>
      <c r="S5535" s="8"/>
      <c r="T5535" s="8"/>
      <c r="U5535" s="8"/>
      <c r="V5535" s="8"/>
      <c r="W5535" s="8"/>
      <c r="X5535" s="6"/>
      <c r="Y5535" s="6"/>
    </row>
    <row r="5536" spans="1:25" x14ac:dyDescent="0.3">
      <c r="A5536" s="6" t="s">
        <v>18699</v>
      </c>
      <c r="B5536" s="6"/>
      <c r="C5536" s="6" t="s">
        <v>1802</v>
      </c>
      <c r="D5536" s="6" t="str">
        <f t="shared" si="258"/>
        <v>ORD26000884</v>
      </c>
      <c r="E5536" s="10">
        <v>46295</v>
      </c>
      <c r="F5536" s="6" t="s">
        <v>12294</v>
      </c>
      <c r="G5536" s="6" t="s">
        <v>18</v>
      </c>
      <c r="H5536" s="8">
        <v>2498</v>
      </c>
      <c r="I5536" s="8">
        <v>7.49</v>
      </c>
      <c r="J5536" s="8">
        <v>1.35</v>
      </c>
      <c r="K5536" s="8">
        <v>2489.16</v>
      </c>
      <c r="L5536" s="10">
        <v>46297</v>
      </c>
      <c r="M5536" s="6" t="s">
        <v>18656</v>
      </c>
      <c r="N5536" s="6" t="str">
        <f>IF(COUNTIF($A$2:A5536,A5536)&gt;1,"DUP","OK")</f>
        <v>OK</v>
      </c>
      <c r="O5536" s="6" t="str">
        <f t="shared" si="259"/>
        <v>ORD26000884</v>
      </c>
      <c r="P5536" s="6" t="str">
        <f t="shared" si="260"/>
        <v>Oct-Due</v>
      </c>
      <c r="Q5536" s="6"/>
      <c r="R5536" s="9"/>
      <c r="S5536" s="8"/>
      <c r="T5536" s="8"/>
      <c r="U5536" s="8"/>
      <c r="V5536" s="8"/>
      <c r="W5536" s="8"/>
      <c r="X5536" s="6"/>
      <c r="Y5536" s="6"/>
    </row>
    <row r="5537" spans="1:25" x14ac:dyDescent="0.3">
      <c r="A5537" s="6" t="s">
        <v>18700</v>
      </c>
      <c r="B5537" s="6"/>
      <c r="C5537" s="6" t="s">
        <v>1824</v>
      </c>
      <c r="D5537" s="6" t="str">
        <f t="shared" si="258"/>
        <v>ORD26000895</v>
      </c>
      <c r="E5537" s="10">
        <v>46295</v>
      </c>
      <c r="F5537" s="6" t="s">
        <v>12294</v>
      </c>
      <c r="G5537" s="6" t="s">
        <v>43</v>
      </c>
      <c r="H5537" s="8">
        <v>2999</v>
      </c>
      <c r="I5537" s="8">
        <v>35.99</v>
      </c>
      <c r="J5537" s="8">
        <v>6.48</v>
      </c>
      <c r="K5537" s="8">
        <v>2956.53</v>
      </c>
      <c r="L5537" s="10">
        <v>46297</v>
      </c>
      <c r="M5537" s="6" t="s">
        <v>18656</v>
      </c>
      <c r="N5537" s="6" t="str">
        <f>IF(COUNTIF($A$2:A5537,A5537)&gt;1,"DUP","OK")</f>
        <v>OK</v>
      </c>
      <c r="O5537" s="6" t="str">
        <f t="shared" si="259"/>
        <v>ORD26000895</v>
      </c>
      <c r="P5537" s="6" t="str">
        <f t="shared" si="260"/>
        <v>Oct-Due</v>
      </c>
      <c r="Q5537" s="6"/>
      <c r="R5537" s="9"/>
      <c r="S5537" s="8"/>
      <c r="T5537" s="8"/>
      <c r="U5537" s="8"/>
      <c r="V5537" s="8"/>
      <c r="W5537" s="8"/>
      <c r="X5537" s="6"/>
      <c r="Y5537" s="6"/>
    </row>
    <row r="5538" spans="1:25" x14ac:dyDescent="0.3">
      <c r="A5538" s="6" t="s">
        <v>18701</v>
      </c>
      <c r="B5538" s="6"/>
      <c r="C5538" s="6" t="s">
        <v>18702</v>
      </c>
      <c r="D5538" s="6" t="str">
        <f t="shared" si="258"/>
        <v>ORD26000920</v>
      </c>
      <c r="E5538" s="10">
        <v>46295</v>
      </c>
      <c r="F5538" s="6" t="s">
        <v>12294</v>
      </c>
      <c r="G5538" s="6" t="s">
        <v>27</v>
      </c>
      <c r="H5538" s="8">
        <v>4498</v>
      </c>
      <c r="I5538" s="8">
        <v>71.97</v>
      </c>
      <c r="J5538" s="8">
        <v>12.95</v>
      </c>
      <c r="K5538" s="8">
        <v>4413.08</v>
      </c>
      <c r="L5538" s="10">
        <v>46297</v>
      </c>
      <c r="M5538" s="6" t="s">
        <v>18656</v>
      </c>
      <c r="N5538" s="6" t="str">
        <f>IF(COUNTIF($A$2:A5538,A5538)&gt;1,"DUP","OK")</f>
        <v>OK</v>
      </c>
      <c r="O5538" s="6" t="str">
        <f t="shared" si="259"/>
        <v>ORD26000920</v>
      </c>
      <c r="P5538" s="6" t="str">
        <f t="shared" si="260"/>
        <v>Oct-Due</v>
      </c>
      <c r="Q5538" s="6"/>
      <c r="R5538" s="9"/>
      <c r="S5538" s="8"/>
      <c r="T5538" s="8"/>
      <c r="U5538" s="8"/>
      <c r="V5538" s="8"/>
      <c r="W5538" s="8"/>
      <c r="X5538" s="6"/>
      <c r="Y5538" s="6"/>
    </row>
    <row r="5539" spans="1:25" x14ac:dyDescent="0.3">
      <c r="A5539" s="6" t="s">
        <v>18703</v>
      </c>
      <c r="B5539" s="6"/>
      <c r="C5539" s="6" t="s">
        <v>18704</v>
      </c>
      <c r="D5539" s="6" t="str">
        <f t="shared" si="258"/>
        <v>ORD26000928</v>
      </c>
      <c r="E5539" s="10">
        <v>46295</v>
      </c>
      <c r="F5539" s="6" t="s">
        <v>12294</v>
      </c>
      <c r="G5539" s="6" t="s">
        <v>18</v>
      </c>
      <c r="H5539" s="8">
        <v>2998</v>
      </c>
      <c r="I5539" s="8">
        <v>8.99</v>
      </c>
      <c r="J5539" s="8">
        <v>1.62</v>
      </c>
      <c r="K5539" s="8">
        <v>2987.39</v>
      </c>
      <c r="L5539" s="10">
        <v>46297</v>
      </c>
      <c r="M5539" s="6" t="s">
        <v>18656</v>
      </c>
      <c r="N5539" s="6" t="str">
        <f>IF(COUNTIF($A$2:A5539,A5539)&gt;1,"DUP","OK")</f>
        <v>OK</v>
      </c>
      <c r="O5539" s="6" t="str">
        <f t="shared" si="259"/>
        <v>ORD26000928</v>
      </c>
      <c r="P5539" s="6" t="str">
        <f t="shared" si="260"/>
        <v>Oct-Due</v>
      </c>
      <c r="Q5539" s="6"/>
      <c r="R5539" s="9"/>
      <c r="S5539" s="8"/>
      <c r="T5539" s="8"/>
      <c r="U5539" s="8"/>
      <c r="V5539" s="8"/>
      <c r="W5539" s="8"/>
      <c r="X5539" s="6"/>
      <c r="Y5539" s="6"/>
    </row>
    <row r="5540" spans="1:25" x14ac:dyDescent="0.3">
      <c r="A5540" s="6" t="s">
        <v>18705</v>
      </c>
      <c r="B5540" s="6"/>
      <c r="C5540" s="6" t="s">
        <v>1919</v>
      </c>
      <c r="D5540" s="6" t="str">
        <f t="shared" si="258"/>
        <v>ORD26000943</v>
      </c>
      <c r="E5540" s="10">
        <v>46295</v>
      </c>
      <c r="F5540" s="6" t="s">
        <v>12294</v>
      </c>
      <c r="G5540" s="6" t="s">
        <v>54</v>
      </c>
      <c r="H5540" s="8">
        <v>7999</v>
      </c>
      <c r="I5540" s="8">
        <v>135.97999999999999</v>
      </c>
      <c r="J5540" s="8">
        <v>24.48</v>
      </c>
      <c r="K5540" s="8">
        <v>7838.54</v>
      </c>
      <c r="L5540" s="10">
        <v>46297</v>
      </c>
      <c r="M5540" s="6" t="s">
        <v>18656</v>
      </c>
      <c r="N5540" s="6" t="str">
        <f>IF(COUNTIF($A$2:A5540,A5540)&gt;1,"DUP","OK")</f>
        <v>OK</v>
      </c>
      <c r="O5540" s="6" t="str">
        <f t="shared" si="259"/>
        <v>ORD26000943</v>
      </c>
      <c r="P5540" s="6" t="str">
        <f t="shared" si="260"/>
        <v>Oct-Due</v>
      </c>
      <c r="Q5540" s="6"/>
      <c r="R5540" s="9"/>
      <c r="S5540" s="8"/>
      <c r="T5540" s="8"/>
      <c r="U5540" s="8"/>
      <c r="V5540" s="8"/>
      <c r="W5540" s="8"/>
      <c r="X5540" s="6"/>
      <c r="Y5540" s="6"/>
    </row>
    <row r="5541" spans="1:25" x14ac:dyDescent="0.3">
      <c r="A5541" s="6" t="s">
        <v>18706</v>
      </c>
      <c r="B5541" s="6"/>
      <c r="C5541" s="6" t="s">
        <v>1959</v>
      </c>
      <c r="D5541" s="6" t="str">
        <f t="shared" si="258"/>
        <v>ORD26000963</v>
      </c>
      <c r="E5541" s="10">
        <v>46295</v>
      </c>
      <c r="F5541" s="6" t="s">
        <v>12294</v>
      </c>
      <c r="G5541" s="6" t="s">
        <v>18</v>
      </c>
      <c r="H5541" s="8">
        <v>2999</v>
      </c>
      <c r="I5541" s="8">
        <v>9</v>
      </c>
      <c r="J5541" s="8">
        <v>1.62</v>
      </c>
      <c r="K5541" s="8">
        <v>2988.38</v>
      </c>
      <c r="L5541" s="10">
        <v>46297</v>
      </c>
      <c r="M5541" s="6" t="s">
        <v>18656</v>
      </c>
      <c r="N5541" s="6" t="str">
        <f>IF(COUNTIF($A$2:A5541,A5541)&gt;1,"DUP","OK")</f>
        <v>OK</v>
      </c>
      <c r="O5541" s="6" t="str">
        <f t="shared" si="259"/>
        <v>ORD26000963</v>
      </c>
      <c r="P5541" s="6" t="str">
        <f t="shared" si="260"/>
        <v>Oct-Due</v>
      </c>
      <c r="Q5541" s="6"/>
      <c r="R5541" s="9"/>
      <c r="S5541" s="8"/>
      <c r="T5541" s="8"/>
      <c r="U5541" s="8"/>
      <c r="V5541" s="8"/>
      <c r="W5541" s="8"/>
      <c r="X5541" s="6"/>
      <c r="Y5541" s="6"/>
    </row>
    <row r="5542" spans="1:25" x14ac:dyDescent="0.3">
      <c r="A5542" s="6" t="s">
        <v>18707</v>
      </c>
      <c r="B5542" s="6"/>
      <c r="C5542" s="6" t="s">
        <v>1999</v>
      </c>
      <c r="D5542" s="6" t="str">
        <f t="shared" si="258"/>
        <v>ORD26000983</v>
      </c>
      <c r="E5542" s="10">
        <v>46295</v>
      </c>
      <c r="F5542" s="6" t="s">
        <v>12294</v>
      </c>
      <c r="G5542" s="6" t="s">
        <v>54</v>
      </c>
      <c r="H5542" s="8">
        <v>648</v>
      </c>
      <c r="I5542" s="8">
        <v>12.31</v>
      </c>
      <c r="J5542" s="8">
        <v>2.2200000000000002</v>
      </c>
      <c r="K5542" s="8">
        <v>633.47</v>
      </c>
      <c r="L5542" s="10">
        <v>46297</v>
      </c>
      <c r="M5542" s="6" t="s">
        <v>18656</v>
      </c>
      <c r="N5542" s="6" t="str">
        <f>IF(COUNTIF($A$2:A5542,A5542)&gt;1,"DUP","OK")</f>
        <v>OK</v>
      </c>
      <c r="O5542" s="6" t="str">
        <f t="shared" si="259"/>
        <v>ORD26000983</v>
      </c>
      <c r="P5542" s="6" t="str">
        <f t="shared" si="260"/>
        <v>Oct-Due</v>
      </c>
      <c r="Q5542" s="6"/>
      <c r="R5542" s="9"/>
      <c r="S5542" s="8"/>
      <c r="T5542" s="8"/>
      <c r="U5542" s="8"/>
      <c r="V5542" s="8"/>
      <c r="W5542" s="8"/>
      <c r="X5542" s="6"/>
      <c r="Y5542" s="6"/>
    </row>
    <row r="5543" spans="1:25" x14ac:dyDescent="0.3">
      <c r="A5543" s="6" t="s">
        <v>18708</v>
      </c>
      <c r="B5543" s="6"/>
      <c r="C5543" s="6" t="s">
        <v>2097</v>
      </c>
      <c r="D5543" s="6" t="str">
        <f t="shared" si="258"/>
        <v>ORD26001032</v>
      </c>
      <c r="E5543" s="10">
        <v>46295</v>
      </c>
      <c r="F5543" s="6" t="s">
        <v>12294</v>
      </c>
      <c r="G5543" s="6" t="s">
        <v>27</v>
      </c>
      <c r="H5543" s="8">
        <v>499</v>
      </c>
      <c r="I5543" s="8">
        <v>8.98</v>
      </c>
      <c r="J5543" s="8">
        <v>1.62</v>
      </c>
      <c r="K5543" s="8">
        <v>488.4</v>
      </c>
      <c r="L5543" s="10">
        <v>46297</v>
      </c>
      <c r="M5543" s="6" t="s">
        <v>18656</v>
      </c>
      <c r="N5543" s="6" t="str">
        <f>IF(COUNTIF($A$2:A5543,A5543)&gt;1,"DUP","OK")</f>
        <v>OK</v>
      </c>
      <c r="O5543" s="6" t="str">
        <f t="shared" si="259"/>
        <v>ORD26001032</v>
      </c>
      <c r="P5543" s="6" t="str">
        <f t="shared" si="260"/>
        <v>Oct-Due</v>
      </c>
      <c r="Q5543" s="6"/>
      <c r="R5543" s="9"/>
      <c r="S5543" s="8"/>
      <c r="T5543" s="8"/>
      <c r="U5543" s="8"/>
      <c r="V5543" s="8"/>
      <c r="W5543" s="8"/>
      <c r="X5543" s="6"/>
      <c r="Y5543" s="6"/>
    </row>
    <row r="5544" spans="1:25" x14ac:dyDescent="0.3">
      <c r="A5544" s="6" t="s">
        <v>18709</v>
      </c>
      <c r="B5544" s="6"/>
      <c r="C5544" s="6" t="s">
        <v>2153</v>
      </c>
      <c r="D5544" s="6" t="str">
        <f t="shared" si="258"/>
        <v>ORD26001060</v>
      </c>
      <c r="E5544" s="10">
        <v>46295</v>
      </c>
      <c r="F5544" s="6" t="s">
        <v>12294</v>
      </c>
      <c r="G5544" s="6" t="s">
        <v>54</v>
      </c>
      <c r="H5544" s="8">
        <v>349</v>
      </c>
      <c r="I5544" s="8">
        <v>6.63</v>
      </c>
      <c r="J5544" s="8">
        <v>1.19</v>
      </c>
      <c r="K5544" s="8">
        <v>341.18</v>
      </c>
      <c r="L5544" s="10">
        <v>46297</v>
      </c>
      <c r="M5544" s="6" t="s">
        <v>18656</v>
      </c>
      <c r="N5544" s="6" t="str">
        <f>IF(COUNTIF($A$2:A5544,A5544)&gt;1,"DUP","OK")</f>
        <v>OK</v>
      </c>
      <c r="O5544" s="6" t="str">
        <f t="shared" si="259"/>
        <v>ORD26001060</v>
      </c>
      <c r="P5544" s="6" t="str">
        <f t="shared" si="260"/>
        <v>Oct-Due</v>
      </c>
      <c r="Q5544" s="6"/>
      <c r="R5544" s="9"/>
      <c r="S5544" s="8"/>
      <c r="T5544" s="8"/>
      <c r="U5544" s="8"/>
      <c r="V5544" s="8"/>
      <c r="W5544" s="8"/>
      <c r="X5544" s="6"/>
      <c r="Y5544" s="6"/>
    </row>
    <row r="5545" spans="1:25" x14ac:dyDescent="0.3">
      <c r="A5545" s="6" t="s">
        <v>18710</v>
      </c>
      <c r="B5545" s="6"/>
      <c r="C5545" s="6" t="s">
        <v>2175</v>
      </c>
      <c r="D5545" s="6" t="str">
        <f t="shared" si="258"/>
        <v>ORD26001071</v>
      </c>
      <c r="E5545" s="10">
        <v>46295</v>
      </c>
      <c r="F5545" s="6" t="s">
        <v>12294</v>
      </c>
      <c r="G5545" s="6" t="s">
        <v>18</v>
      </c>
      <c r="H5545" s="8">
        <v>1799</v>
      </c>
      <c r="I5545" s="8">
        <v>0</v>
      </c>
      <c r="J5545" s="8">
        <v>0</v>
      </c>
      <c r="K5545" s="8">
        <v>1799</v>
      </c>
      <c r="L5545" s="10">
        <v>46297</v>
      </c>
      <c r="M5545" s="6" t="s">
        <v>18656</v>
      </c>
      <c r="N5545" s="6" t="str">
        <f>IF(COUNTIF($A$2:A5545,A5545)&gt;1,"DUP","OK")</f>
        <v>OK</v>
      </c>
      <c r="O5545" s="6" t="str">
        <f t="shared" si="259"/>
        <v>ORD26001071</v>
      </c>
      <c r="P5545" s="6" t="str">
        <f t="shared" si="260"/>
        <v>Oct-Due</v>
      </c>
      <c r="Q5545" s="6"/>
      <c r="R5545" s="9"/>
      <c r="S5545" s="8"/>
      <c r="T5545" s="8"/>
      <c r="U5545" s="8"/>
      <c r="V5545" s="8"/>
      <c r="W5545" s="8"/>
      <c r="X5545" s="6"/>
      <c r="Y5545" s="6"/>
    </row>
    <row r="5546" spans="1:25" x14ac:dyDescent="0.3">
      <c r="A5546" s="6" t="s">
        <v>18711</v>
      </c>
      <c r="B5546" s="6"/>
      <c r="C5546" s="6" t="s">
        <v>18712</v>
      </c>
      <c r="D5546" s="6" t="str">
        <f t="shared" si="258"/>
        <v>ORD26001109</v>
      </c>
      <c r="E5546" s="10">
        <v>46295</v>
      </c>
      <c r="F5546" s="6" t="s">
        <v>12294</v>
      </c>
      <c r="G5546" s="6" t="s">
        <v>54</v>
      </c>
      <c r="H5546" s="8">
        <v>9297</v>
      </c>
      <c r="I5546" s="8">
        <v>158.05000000000001</v>
      </c>
      <c r="J5546" s="8">
        <v>28.45</v>
      </c>
      <c r="K5546" s="8">
        <v>9110.5</v>
      </c>
      <c r="L5546" s="10">
        <v>46297</v>
      </c>
      <c r="M5546" s="6" t="s">
        <v>18656</v>
      </c>
      <c r="N5546" s="6" t="str">
        <f>IF(COUNTIF($A$2:A5546,A5546)&gt;1,"DUP","OK")</f>
        <v>OK</v>
      </c>
      <c r="O5546" s="6" t="str">
        <f t="shared" si="259"/>
        <v>ORD26001109</v>
      </c>
      <c r="P5546" s="6" t="str">
        <f t="shared" si="260"/>
        <v>Oct-Due</v>
      </c>
      <c r="Q5546" s="6"/>
      <c r="R5546" s="9"/>
      <c r="S5546" s="8"/>
      <c r="T5546" s="8"/>
      <c r="U5546" s="8"/>
      <c r="V5546" s="8"/>
      <c r="W5546" s="8"/>
      <c r="X5546" s="6"/>
      <c r="Y5546" s="6"/>
    </row>
    <row r="5547" spans="1:25" x14ac:dyDescent="0.3">
      <c r="A5547" s="6" t="s">
        <v>18713</v>
      </c>
      <c r="B5547" s="6"/>
      <c r="C5547" s="6" t="s">
        <v>2324</v>
      </c>
      <c r="D5547" s="6" t="str">
        <f t="shared" si="258"/>
        <v>ORD26001146</v>
      </c>
      <c r="E5547" s="10">
        <v>46295</v>
      </c>
      <c r="F5547" s="6" t="s">
        <v>12294</v>
      </c>
      <c r="G5547" s="6" t="s">
        <v>27</v>
      </c>
      <c r="H5547" s="8">
        <v>999</v>
      </c>
      <c r="I5547" s="8">
        <v>17.98</v>
      </c>
      <c r="J5547" s="8">
        <v>3.24</v>
      </c>
      <c r="K5547" s="8">
        <v>977.78</v>
      </c>
      <c r="L5547" s="10">
        <v>46297</v>
      </c>
      <c r="M5547" s="6" t="s">
        <v>18656</v>
      </c>
      <c r="N5547" s="6" t="str">
        <f>IF(COUNTIF($A$2:A5547,A5547)&gt;1,"DUP","OK")</f>
        <v>OK</v>
      </c>
      <c r="O5547" s="6" t="str">
        <f t="shared" si="259"/>
        <v>ORD26001146</v>
      </c>
      <c r="P5547" s="6" t="str">
        <f t="shared" si="260"/>
        <v>Oct-Due</v>
      </c>
      <c r="Q5547" s="6"/>
      <c r="R5547" s="9"/>
      <c r="S5547" s="8"/>
      <c r="T5547" s="8"/>
      <c r="U5547" s="8"/>
      <c r="V5547" s="8"/>
      <c r="W5547" s="8"/>
      <c r="X5547" s="6"/>
      <c r="Y5547" s="6"/>
    </row>
    <row r="5548" spans="1:25" x14ac:dyDescent="0.3">
      <c r="A5548" s="6" t="s">
        <v>18714</v>
      </c>
      <c r="B5548" s="6"/>
      <c r="C5548" s="6" t="s">
        <v>2421</v>
      </c>
      <c r="D5548" s="6" t="str">
        <f t="shared" si="258"/>
        <v>ORD26001195</v>
      </c>
      <c r="E5548" s="10">
        <v>46295</v>
      </c>
      <c r="F5548" s="6" t="s">
        <v>12294</v>
      </c>
      <c r="G5548" s="6" t="s">
        <v>54</v>
      </c>
      <c r="H5548" s="8">
        <v>3147</v>
      </c>
      <c r="I5548" s="8">
        <v>53.5</v>
      </c>
      <c r="J5548" s="8">
        <v>9.6300000000000008</v>
      </c>
      <c r="K5548" s="8">
        <v>3083.87</v>
      </c>
      <c r="L5548" s="10">
        <v>46297</v>
      </c>
      <c r="M5548" s="6" t="s">
        <v>18656</v>
      </c>
      <c r="N5548" s="6" t="str">
        <f>IF(COUNTIF($A$2:A5548,A5548)&gt;1,"DUP","OK")</f>
        <v>OK</v>
      </c>
      <c r="O5548" s="6" t="str">
        <f t="shared" si="259"/>
        <v>ORD26001195</v>
      </c>
      <c r="P5548" s="6" t="str">
        <f t="shared" si="260"/>
        <v>Oct-Due</v>
      </c>
      <c r="Q5548" s="6"/>
      <c r="R5548" s="9"/>
      <c r="S5548" s="8"/>
      <c r="T5548" s="8"/>
      <c r="U5548" s="8"/>
      <c r="V5548" s="8"/>
      <c r="W5548" s="8"/>
      <c r="X5548" s="6"/>
      <c r="Y5548" s="6"/>
    </row>
    <row r="5549" spans="1:25" x14ac:dyDescent="0.3">
      <c r="A5549" s="6" t="s">
        <v>18715</v>
      </c>
      <c r="B5549" s="6"/>
      <c r="C5549" s="6" t="s">
        <v>2501</v>
      </c>
      <c r="D5549" s="6" t="str">
        <f t="shared" si="258"/>
        <v>ORD26001235</v>
      </c>
      <c r="E5549" s="10">
        <v>46295</v>
      </c>
      <c r="F5549" s="6" t="s">
        <v>12294</v>
      </c>
      <c r="G5549" s="6" t="s">
        <v>18</v>
      </c>
      <c r="H5549" s="8">
        <v>2499</v>
      </c>
      <c r="I5549" s="8">
        <v>7.5</v>
      </c>
      <c r="J5549" s="8">
        <v>1.35</v>
      </c>
      <c r="K5549" s="8">
        <v>2490.15</v>
      </c>
      <c r="L5549" s="10">
        <v>46297</v>
      </c>
      <c r="M5549" s="6" t="s">
        <v>18656</v>
      </c>
      <c r="N5549" s="6" t="str">
        <f>IF(COUNTIF($A$2:A5549,A5549)&gt;1,"DUP","OK")</f>
        <v>OK</v>
      </c>
      <c r="O5549" s="6" t="str">
        <f t="shared" si="259"/>
        <v>ORD26001235</v>
      </c>
      <c r="P5549" s="6" t="str">
        <f t="shared" si="260"/>
        <v>Oct-Due</v>
      </c>
      <c r="Q5549" s="6"/>
      <c r="R5549" s="9"/>
      <c r="S5549" s="8"/>
      <c r="T5549" s="8"/>
      <c r="U5549" s="8"/>
      <c r="V5549" s="8"/>
      <c r="W5549" s="8"/>
      <c r="X5549" s="6"/>
      <c r="Y5549" s="6"/>
    </row>
    <row r="5550" spans="1:25" x14ac:dyDescent="0.3">
      <c r="A5550" s="6" t="s">
        <v>18716</v>
      </c>
      <c r="B5550" s="6"/>
      <c r="C5550" s="6" t="s">
        <v>18717</v>
      </c>
      <c r="D5550" s="6" t="str">
        <f t="shared" si="258"/>
        <v>ORD26001238</v>
      </c>
      <c r="E5550" s="10">
        <v>46295</v>
      </c>
      <c r="F5550" s="6" t="s">
        <v>12294</v>
      </c>
      <c r="G5550" s="6" t="s">
        <v>43</v>
      </c>
      <c r="H5550" s="8">
        <v>799</v>
      </c>
      <c r="I5550" s="8">
        <v>11.99</v>
      </c>
      <c r="J5550" s="8">
        <v>2.16</v>
      </c>
      <c r="K5550" s="8">
        <v>784.85</v>
      </c>
      <c r="L5550" s="10">
        <v>46297</v>
      </c>
      <c r="M5550" s="6" t="s">
        <v>18656</v>
      </c>
      <c r="N5550" s="6" t="str">
        <f>IF(COUNTIF($A$2:A5550,A5550)&gt;1,"DUP","OK")</f>
        <v>OK</v>
      </c>
      <c r="O5550" s="6" t="str">
        <f t="shared" si="259"/>
        <v>ORD26001238</v>
      </c>
      <c r="P5550" s="6" t="str">
        <f t="shared" si="260"/>
        <v>Oct-Due</v>
      </c>
      <c r="Q5550" s="6"/>
      <c r="R5550" s="9"/>
      <c r="S5550" s="8"/>
      <c r="T5550" s="8"/>
      <c r="U5550" s="8"/>
      <c r="V5550" s="8"/>
      <c r="W5550" s="8"/>
      <c r="X5550" s="6"/>
      <c r="Y5550" s="6"/>
    </row>
    <row r="5551" spans="1:25" x14ac:dyDescent="0.3">
      <c r="A5551" s="6" t="s">
        <v>18718</v>
      </c>
      <c r="B5551" s="6"/>
      <c r="C5551" s="6" t="s">
        <v>2517</v>
      </c>
      <c r="D5551" s="6" t="str">
        <f t="shared" si="258"/>
        <v>ORD26001243</v>
      </c>
      <c r="E5551" s="10">
        <v>46295</v>
      </c>
      <c r="F5551" s="6" t="s">
        <v>12294</v>
      </c>
      <c r="G5551" s="6" t="s">
        <v>27</v>
      </c>
      <c r="H5551" s="8">
        <v>2798</v>
      </c>
      <c r="I5551" s="8">
        <v>44.77</v>
      </c>
      <c r="J5551" s="8">
        <v>8.06</v>
      </c>
      <c r="K5551" s="8">
        <v>2745.17</v>
      </c>
      <c r="L5551" s="10">
        <v>46297</v>
      </c>
      <c r="M5551" s="6" t="s">
        <v>18656</v>
      </c>
      <c r="N5551" s="6" t="str">
        <f>IF(COUNTIF($A$2:A5551,A5551)&gt;1,"DUP","OK")</f>
        <v>OK</v>
      </c>
      <c r="O5551" s="6" t="str">
        <f t="shared" si="259"/>
        <v>ORD26001243</v>
      </c>
      <c r="P5551" s="6" t="str">
        <f t="shared" si="260"/>
        <v>Oct-Due</v>
      </c>
      <c r="Q5551" s="6"/>
      <c r="R5551" s="9"/>
      <c r="S5551" s="8"/>
      <c r="T5551" s="8"/>
      <c r="U5551" s="8"/>
      <c r="V5551" s="8"/>
      <c r="W5551" s="8"/>
      <c r="X5551" s="6"/>
      <c r="Y5551" s="6"/>
    </row>
    <row r="5552" spans="1:25" x14ac:dyDescent="0.3">
      <c r="A5552" s="6" t="s">
        <v>18719</v>
      </c>
      <c r="B5552" s="6"/>
      <c r="C5552" s="6" t="s">
        <v>2657</v>
      </c>
      <c r="D5552" s="6" t="str">
        <f t="shared" si="258"/>
        <v>ORD26001313</v>
      </c>
      <c r="E5552" s="10">
        <v>46295</v>
      </c>
      <c r="F5552" s="6" t="s">
        <v>12294</v>
      </c>
      <c r="G5552" s="6" t="s">
        <v>18</v>
      </c>
      <c r="H5552" s="8">
        <v>4999</v>
      </c>
      <c r="I5552" s="8">
        <v>15</v>
      </c>
      <c r="J5552" s="8">
        <v>2.7</v>
      </c>
      <c r="K5552" s="8">
        <v>4981.3</v>
      </c>
      <c r="L5552" s="10">
        <v>46297</v>
      </c>
      <c r="M5552" s="6" t="s">
        <v>18656</v>
      </c>
      <c r="N5552" s="6" t="str">
        <f>IF(COUNTIF($A$2:A5552,A5552)&gt;1,"DUP","OK")</f>
        <v>OK</v>
      </c>
      <c r="O5552" s="6" t="str">
        <f t="shared" si="259"/>
        <v>ORD26001313</v>
      </c>
      <c r="P5552" s="6" t="str">
        <f t="shared" si="260"/>
        <v>Oct-Due</v>
      </c>
      <c r="Q5552" s="6"/>
      <c r="R5552" s="9"/>
      <c r="S5552" s="8"/>
      <c r="T5552" s="8"/>
      <c r="U5552" s="8"/>
      <c r="V5552" s="8"/>
      <c r="W5552" s="8"/>
      <c r="X5552" s="6"/>
      <c r="Y5552" s="6"/>
    </row>
    <row r="5553" spans="1:25" x14ac:dyDescent="0.3">
      <c r="A5553" s="6" t="s">
        <v>18720</v>
      </c>
      <c r="B5553" s="6"/>
      <c r="C5553" s="6" t="s">
        <v>2817</v>
      </c>
      <c r="D5553" s="6" t="str">
        <f t="shared" si="258"/>
        <v>ORD26001393</v>
      </c>
      <c r="E5553" s="10">
        <v>46295</v>
      </c>
      <c r="F5553" s="6" t="s">
        <v>12294</v>
      </c>
      <c r="G5553" s="6" t="s">
        <v>54</v>
      </c>
      <c r="H5553" s="8">
        <v>1098</v>
      </c>
      <c r="I5553" s="8">
        <v>20.86</v>
      </c>
      <c r="J5553" s="8">
        <v>3.75</v>
      </c>
      <c r="K5553" s="8">
        <v>1073.3900000000001</v>
      </c>
      <c r="L5553" s="10">
        <v>46297</v>
      </c>
      <c r="M5553" s="6" t="s">
        <v>18656</v>
      </c>
      <c r="N5553" s="6" t="str">
        <f>IF(COUNTIF($A$2:A5553,A5553)&gt;1,"DUP","OK")</f>
        <v>OK</v>
      </c>
      <c r="O5553" s="6" t="str">
        <f t="shared" si="259"/>
        <v>ORD26001393</v>
      </c>
      <c r="P5553" s="6" t="str">
        <f t="shared" si="260"/>
        <v>Oct-Due</v>
      </c>
      <c r="Q5553" s="6"/>
      <c r="R5553" s="9"/>
      <c r="S5553" s="8"/>
      <c r="T5553" s="8"/>
      <c r="U5553" s="8"/>
      <c r="V5553" s="8"/>
      <c r="W5553" s="8"/>
      <c r="X5553" s="6"/>
      <c r="Y5553" s="6"/>
    </row>
    <row r="5554" spans="1:25" x14ac:dyDescent="0.3">
      <c r="A5554" s="6" t="s">
        <v>18721</v>
      </c>
      <c r="B5554" s="6"/>
      <c r="C5554" s="6" t="s">
        <v>2865</v>
      </c>
      <c r="D5554" s="6" t="str">
        <f t="shared" si="258"/>
        <v>ORD26001418</v>
      </c>
      <c r="E5554" s="10">
        <v>46295</v>
      </c>
      <c r="F5554" s="6" t="s">
        <v>12294</v>
      </c>
      <c r="G5554" s="6" t="s">
        <v>18</v>
      </c>
      <c r="H5554" s="8">
        <v>10998</v>
      </c>
      <c r="I5554" s="8">
        <v>32.99</v>
      </c>
      <c r="J5554" s="8">
        <v>5.94</v>
      </c>
      <c r="K5554" s="8">
        <v>10959.07</v>
      </c>
      <c r="L5554" s="10">
        <v>46297</v>
      </c>
      <c r="M5554" s="6" t="s">
        <v>18656</v>
      </c>
      <c r="N5554" s="6" t="str">
        <f>IF(COUNTIF($A$2:A5554,A5554)&gt;1,"DUP","OK")</f>
        <v>OK</v>
      </c>
      <c r="O5554" s="6" t="str">
        <f t="shared" si="259"/>
        <v>ORD26001418</v>
      </c>
      <c r="P5554" s="6" t="str">
        <f t="shared" si="260"/>
        <v>Oct-Due</v>
      </c>
      <c r="Q5554" s="6"/>
      <c r="R5554" s="9"/>
      <c r="S5554" s="8"/>
      <c r="T5554" s="8"/>
      <c r="U5554" s="8"/>
      <c r="V5554" s="8"/>
      <c r="W5554" s="8"/>
      <c r="X5554" s="6"/>
      <c r="Y5554" s="6"/>
    </row>
    <row r="5555" spans="1:25" x14ac:dyDescent="0.3">
      <c r="A5555" s="6" t="s">
        <v>18722</v>
      </c>
      <c r="B5555" s="6"/>
      <c r="C5555" s="6" t="s">
        <v>2988</v>
      </c>
      <c r="D5555" s="6" t="str">
        <f t="shared" si="258"/>
        <v>ORD26001480</v>
      </c>
      <c r="E5555" s="10">
        <v>46295</v>
      </c>
      <c r="F5555" s="6" t="s">
        <v>12294</v>
      </c>
      <c r="G5555" s="6" t="s">
        <v>54</v>
      </c>
      <c r="H5555" s="8">
        <v>12998</v>
      </c>
      <c r="I5555" s="8">
        <v>220.97</v>
      </c>
      <c r="J5555" s="8">
        <v>39.770000000000003</v>
      </c>
      <c r="K5555" s="8">
        <v>12737.26</v>
      </c>
      <c r="L5555" s="10">
        <v>46297</v>
      </c>
      <c r="M5555" s="6" t="s">
        <v>18656</v>
      </c>
      <c r="N5555" s="6" t="str">
        <f>IF(COUNTIF($A$2:A5555,A5555)&gt;1,"DUP","OK")</f>
        <v>OK</v>
      </c>
      <c r="O5555" s="6" t="str">
        <f t="shared" si="259"/>
        <v>ORD26001480</v>
      </c>
      <c r="P5555" s="6" t="str">
        <f t="shared" si="260"/>
        <v>Oct-Due</v>
      </c>
      <c r="Q5555" s="6"/>
      <c r="R5555" s="9"/>
      <c r="S5555" s="8"/>
      <c r="T5555" s="8"/>
      <c r="U5555" s="8"/>
      <c r="V5555" s="8"/>
      <c r="W5555" s="8"/>
      <c r="X5555" s="6"/>
      <c r="Y5555" s="6"/>
    </row>
    <row r="5556" spans="1:25" x14ac:dyDescent="0.3">
      <c r="A5556" s="6" t="s">
        <v>18723</v>
      </c>
      <c r="B5556" s="6"/>
      <c r="C5556" s="6" t="s">
        <v>18724</v>
      </c>
      <c r="D5556" s="6" t="str">
        <f t="shared" si="258"/>
        <v>ORD26001480</v>
      </c>
      <c r="E5556" s="10">
        <v>46295</v>
      </c>
      <c r="F5556" s="6" t="s">
        <v>12294</v>
      </c>
      <c r="G5556" s="6" t="s">
        <v>54</v>
      </c>
      <c r="H5556" s="8">
        <v>12998</v>
      </c>
      <c r="I5556" s="8">
        <v>220.97</v>
      </c>
      <c r="J5556" s="8">
        <v>39.770000000000003</v>
      </c>
      <c r="K5556" s="8">
        <v>12737.26</v>
      </c>
      <c r="L5556" s="10">
        <v>46297</v>
      </c>
      <c r="M5556" s="6" t="s">
        <v>18656</v>
      </c>
      <c r="N5556" s="6" t="str">
        <f>IF(COUNTIF($A$2:A5556,A5556)&gt;1,"DUP","OK")</f>
        <v>OK</v>
      </c>
      <c r="O5556" s="6" t="str">
        <f t="shared" si="259"/>
        <v>ORD26001480</v>
      </c>
      <c r="P5556" s="6" t="str">
        <f t="shared" si="260"/>
        <v>Oct-Due</v>
      </c>
      <c r="Q5556" s="6"/>
      <c r="R5556" s="9"/>
      <c r="S5556" s="8"/>
      <c r="T5556" s="8"/>
      <c r="U5556" s="8"/>
      <c r="V5556" s="8"/>
      <c r="W5556" s="8"/>
      <c r="X5556" s="6"/>
      <c r="Y5556" s="6"/>
    </row>
    <row r="5557" spans="1:25" x14ac:dyDescent="0.3">
      <c r="A5557" s="6" t="s">
        <v>18725</v>
      </c>
      <c r="B5557" s="6"/>
      <c r="C5557" s="6" t="s">
        <v>2990</v>
      </c>
      <c r="D5557" s="6" t="str">
        <f t="shared" si="258"/>
        <v>ORD26001481</v>
      </c>
      <c r="E5557" s="10">
        <v>46295</v>
      </c>
      <c r="F5557" s="6" t="s">
        <v>12294</v>
      </c>
      <c r="G5557" s="6" t="s">
        <v>54</v>
      </c>
      <c r="H5557" s="8">
        <v>3497</v>
      </c>
      <c r="I5557" s="8">
        <v>59.45</v>
      </c>
      <c r="J5557" s="8">
        <v>10.7</v>
      </c>
      <c r="K5557" s="8">
        <v>3426.85</v>
      </c>
      <c r="L5557" s="10">
        <v>46297</v>
      </c>
      <c r="M5557" s="6" t="s">
        <v>18656</v>
      </c>
      <c r="N5557" s="6" t="str">
        <f>IF(COUNTIF($A$2:A5557,A5557)&gt;1,"DUP","OK")</f>
        <v>OK</v>
      </c>
      <c r="O5557" s="6" t="str">
        <f t="shared" si="259"/>
        <v>ORD26001481</v>
      </c>
      <c r="P5557" s="6" t="str">
        <f t="shared" si="260"/>
        <v>Oct-Due</v>
      </c>
      <c r="Q5557" s="6"/>
      <c r="R5557" s="9"/>
      <c r="S5557" s="8"/>
      <c r="T5557" s="8"/>
      <c r="U5557" s="8"/>
      <c r="V5557" s="8"/>
      <c r="W5557" s="8"/>
      <c r="X5557" s="6"/>
      <c r="Y5557" s="6"/>
    </row>
    <row r="5558" spans="1:25" x14ac:dyDescent="0.3">
      <c r="A5558" s="6" t="s">
        <v>18726</v>
      </c>
      <c r="B5558" s="6"/>
      <c r="C5558" s="6" t="s">
        <v>18727</v>
      </c>
      <c r="D5558" s="6" t="str">
        <f t="shared" si="258"/>
        <v>ORD26001516</v>
      </c>
      <c r="E5558" s="10">
        <v>46295</v>
      </c>
      <c r="F5558" s="6" t="s">
        <v>12294</v>
      </c>
      <c r="G5558" s="6" t="s">
        <v>54</v>
      </c>
      <c r="H5558" s="8">
        <v>9197</v>
      </c>
      <c r="I5558" s="8">
        <v>156.35</v>
      </c>
      <c r="J5558" s="8">
        <v>28.14</v>
      </c>
      <c r="K5558" s="8">
        <v>9012.51</v>
      </c>
      <c r="L5558" s="10">
        <v>46297</v>
      </c>
      <c r="M5558" s="6" t="s">
        <v>18656</v>
      </c>
      <c r="N5558" s="6" t="str">
        <f>IF(COUNTIF($A$2:A5558,A5558)&gt;1,"DUP","OK")</f>
        <v>OK</v>
      </c>
      <c r="O5558" s="6" t="str">
        <f t="shared" si="259"/>
        <v>ORD26001516</v>
      </c>
      <c r="P5558" s="6" t="str">
        <f t="shared" si="260"/>
        <v>Oct-Due</v>
      </c>
      <c r="Q5558" s="6"/>
      <c r="R5558" s="9"/>
      <c r="S5558" s="8"/>
      <c r="T5558" s="8"/>
      <c r="U5558" s="8"/>
      <c r="V5558" s="8"/>
      <c r="W5558" s="8"/>
      <c r="X5558" s="6"/>
      <c r="Y5558" s="6"/>
    </row>
    <row r="5559" spans="1:25" x14ac:dyDescent="0.3">
      <c r="A5559" s="6" t="s">
        <v>18728</v>
      </c>
      <c r="B5559" s="6"/>
      <c r="C5559" s="6" t="s">
        <v>3082</v>
      </c>
      <c r="D5559" s="6" t="str">
        <f t="shared" si="258"/>
        <v>ORD26001527</v>
      </c>
      <c r="E5559" s="10">
        <v>46295</v>
      </c>
      <c r="F5559" s="6" t="s">
        <v>12294</v>
      </c>
      <c r="G5559" s="6" t="s">
        <v>27</v>
      </c>
      <c r="H5559" s="8">
        <v>499</v>
      </c>
      <c r="I5559" s="8">
        <v>8.98</v>
      </c>
      <c r="J5559" s="8">
        <v>1.62</v>
      </c>
      <c r="K5559" s="8">
        <v>488.4</v>
      </c>
      <c r="L5559" s="10">
        <v>46297</v>
      </c>
      <c r="M5559" s="6" t="s">
        <v>18656</v>
      </c>
      <c r="N5559" s="6" t="str">
        <f>IF(COUNTIF($A$2:A5559,A5559)&gt;1,"DUP","OK")</f>
        <v>OK</v>
      </c>
      <c r="O5559" s="6" t="str">
        <f t="shared" si="259"/>
        <v>ORD26001527</v>
      </c>
      <c r="P5559" s="6" t="str">
        <f t="shared" si="260"/>
        <v>Oct-Due</v>
      </c>
      <c r="Q5559" s="6"/>
      <c r="R5559" s="9"/>
      <c r="S5559" s="8"/>
      <c r="T5559" s="8"/>
      <c r="U5559" s="8"/>
      <c r="V5559" s="8"/>
      <c r="W5559" s="8"/>
      <c r="X5559" s="6"/>
      <c r="Y5559" s="6"/>
    </row>
    <row r="5560" spans="1:25" x14ac:dyDescent="0.3">
      <c r="A5560" s="6" t="s">
        <v>18729</v>
      </c>
      <c r="B5560" s="6"/>
      <c r="C5560" s="6" t="s">
        <v>3223</v>
      </c>
      <c r="D5560" s="6" t="str">
        <f t="shared" si="258"/>
        <v>ORD26001599</v>
      </c>
      <c r="E5560" s="10">
        <v>46295</v>
      </c>
      <c r="F5560" s="6" t="s">
        <v>12294</v>
      </c>
      <c r="G5560" s="6" t="s">
        <v>18</v>
      </c>
      <c r="H5560" s="8">
        <v>4999</v>
      </c>
      <c r="I5560" s="8">
        <v>15</v>
      </c>
      <c r="J5560" s="8">
        <v>2.7</v>
      </c>
      <c r="K5560" s="8">
        <v>4981.3</v>
      </c>
      <c r="L5560" s="10">
        <v>46297</v>
      </c>
      <c r="M5560" s="6" t="s">
        <v>18656</v>
      </c>
      <c r="N5560" s="6" t="str">
        <f>IF(COUNTIF($A$2:A5560,A5560)&gt;1,"DUP","OK")</f>
        <v>OK</v>
      </c>
      <c r="O5560" s="6" t="str">
        <f t="shared" si="259"/>
        <v>ORD26001599</v>
      </c>
      <c r="P5560" s="6" t="str">
        <f t="shared" si="260"/>
        <v>Oct-Due</v>
      </c>
      <c r="Q5560" s="6"/>
      <c r="R5560" s="9"/>
      <c r="S5560" s="8"/>
      <c r="T5560" s="8"/>
      <c r="U5560" s="8"/>
      <c r="V5560" s="8"/>
      <c r="W5560" s="8"/>
      <c r="X5560" s="6"/>
      <c r="Y5560" s="6"/>
    </row>
    <row r="5561" spans="1:25" x14ac:dyDescent="0.3">
      <c r="A5561" s="6" t="s">
        <v>18730</v>
      </c>
      <c r="B5561" s="6"/>
      <c r="C5561" s="6" t="s">
        <v>3253</v>
      </c>
      <c r="D5561" s="6" t="str">
        <f t="shared" si="258"/>
        <v>ORD26001614</v>
      </c>
      <c r="E5561" s="10">
        <v>46295</v>
      </c>
      <c r="F5561" s="6" t="s">
        <v>12294</v>
      </c>
      <c r="G5561" s="6" t="s">
        <v>18</v>
      </c>
      <c r="H5561" s="8">
        <v>1499</v>
      </c>
      <c r="I5561" s="8">
        <v>0</v>
      </c>
      <c r="J5561" s="8">
        <v>0</v>
      </c>
      <c r="K5561" s="8">
        <v>1499</v>
      </c>
      <c r="L5561" s="10">
        <v>46297</v>
      </c>
      <c r="M5561" s="6" t="s">
        <v>18656</v>
      </c>
      <c r="N5561" s="6" t="str">
        <f>IF(COUNTIF($A$2:A5561,A5561)&gt;1,"DUP","OK")</f>
        <v>OK</v>
      </c>
      <c r="O5561" s="6" t="str">
        <f t="shared" si="259"/>
        <v>ORD26001614</v>
      </c>
      <c r="P5561" s="6" t="str">
        <f t="shared" si="260"/>
        <v>Oct-Due</v>
      </c>
      <c r="Q5561" s="6"/>
      <c r="R5561" s="9"/>
      <c r="S5561" s="8"/>
      <c r="T5561" s="8"/>
      <c r="U5561" s="8"/>
      <c r="V5561" s="8"/>
      <c r="W5561" s="8"/>
      <c r="X5561" s="6"/>
      <c r="Y5561" s="6"/>
    </row>
    <row r="5562" spans="1:25" x14ac:dyDescent="0.3">
      <c r="A5562" s="6" t="s">
        <v>18731</v>
      </c>
      <c r="B5562" s="6"/>
      <c r="C5562" s="6" t="s">
        <v>3294</v>
      </c>
      <c r="D5562" s="6" t="str">
        <f t="shared" si="258"/>
        <v>ORD26001635</v>
      </c>
      <c r="E5562" s="10">
        <v>46295</v>
      </c>
      <c r="F5562" s="6" t="s">
        <v>12294</v>
      </c>
      <c r="G5562" s="6" t="s">
        <v>27</v>
      </c>
      <c r="H5562" s="8">
        <v>1299</v>
      </c>
      <c r="I5562" s="8">
        <v>23.38</v>
      </c>
      <c r="J5562" s="8">
        <v>4.21</v>
      </c>
      <c r="K5562" s="8">
        <v>1271.4100000000001</v>
      </c>
      <c r="L5562" s="10">
        <v>46297</v>
      </c>
      <c r="M5562" s="6" t="s">
        <v>18656</v>
      </c>
      <c r="N5562" s="6" t="str">
        <f>IF(COUNTIF($A$2:A5562,A5562)&gt;1,"DUP","OK")</f>
        <v>OK</v>
      </c>
      <c r="O5562" s="6" t="str">
        <f t="shared" si="259"/>
        <v>ORD26001635</v>
      </c>
      <c r="P5562" s="6" t="str">
        <f t="shared" si="260"/>
        <v>Oct-Due</v>
      </c>
      <c r="Q5562" s="6"/>
      <c r="R5562" s="9"/>
      <c r="S5562" s="8"/>
      <c r="T5562" s="8"/>
      <c r="U5562" s="8"/>
      <c r="V5562" s="8"/>
      <c r="W5562" s="8"/>
      <c r="X5562" s="6"/>
      <c r="Y5562" s="6"/>
    </row>
    <row r="5563" spans="1:25" x14ac:dyDescent="0.3">
      <c r="A5563" s="6" t="s">
        <v>18732</v>
      </c>
      <c r="B5563" s="6"/>
      <c r="C5563" s="6" t="s">
        <v>18733</v>
      </c>
      <c r="D5563" s="6" t="str">
        <f t="shared" si="258"/>
        <v>ORD26001658</v>
      </c>
      <c r="E5563" s="10">
        <v>46295</v>
      </c>
      <c r="F5563" s="6" t="s">
        <v>12294</v>
      </c>
      <c r="G5563" s="6" t="s">
        <v>18</v>
      </c>
      <c r="H5563" s="8">
        <v>2098</v>
      </c>
      <c r="I5563" s="8">
        <v>6.29</v>
      </c>
      <c r="J5563" s="8">
        <v>1.1299999999999999</v>
      </c>
      <c r="K5563" s="8">
        <v>2090.58</v>
      </c>
      <c r="L5563" s="10">
        <v>46297</v>
      </c>
      <c r="M5563" s="6" t="s">
        <v>18656</v>
      </c>
      <c r="N5563" s="6" t="str">
        <f>IF(COUNTIF($A$2:A5563,A5563)&gt;1,"DUP","OK")</f>
        <v>OK</v>
      </c>
      <c r="O5563" s="6" t="str">
        <f t="shared" si="259"/>
        <v>ORD26001658</v>
      </c>
      <c r="P5563" s="6" t="str">
        <f t="shared" si="260"/>
        <v>Oct-Due</v>
      </c>
      <c r="Q5563" s="6"/>
      <c r="R5563" s="9"/>
      <c r="S5563" s="8"/>
      <c r="T5563" s="8"/>
      <c r="U5563" s="8"/>
      <c r="V5563" s="8"/>
      <c r="W5563" s="8"/>
      <c r="X5563" s="6"/>
      <c r="Y5563" s="6"/>
    </row>
    <row r="5564" spans="1:25" x14ac:dyDescent="0.3">
      <c r="A5564" s="6" t="s">
        <v>18734</v>
      </c>
      <c r="B5564" s="6"/>
      <c r="C5564" s="6" t="s">
        <v>3450</v>
      </c>
      <c r="D5564" s="6" t="str">
        <f t="shared" si="258"/>
        <v>ORD26001715</v>
      </c>
      <c r="E5564" s="10">
        <v>46295</v>
      </c>
      <c r="F5564" s="6" t="s">
        <v>12294</v>
      </c>
      <c r="G5564" s="6" t="s">
        <v>27</v>
      </c>
      <c r="H5564" s="8">
        <v>5298</v>
      </c>
      <c r="I5564" s="8">
        <v>84.77</v>
      </c>
      <c r="J5564" s="8">
        <v>15.26</v>
      </c>
      <c r="K5564" s="8">
        <v>5197.97</v>
      </c>
      <c r="L5564" s="10">
        <v>46297</v>
      </c>
      <c r="M5564" s="6" t="s">
        <v>18656</v>
      </c>
      <c r="N5564" s="6" t="str">
        <f>IF(COUNTIF($A$2:A5564,A5564)&gt;1,"DUP","OK")</f>
        <v>OK</v>
      </c>
      <c r="O5564" s="6" t="str">
        <f t="shared" si="259"/>
        <v>ORD26001715</v>
      </c>
      <c r="P5564" s="6" t="str">
        <f t="shared" si="260"/>
        <v>Oct-Due</v>
      </c>
      <c r="Q5564" s="6"/>
      <c r="R5564" s="9"/>
      <c r="S5564" s="8"/>
      <c r="T5564" s="8"/>
      <c r="U5564" s="8"/>
      <c r="V5564" s="8"/>
      <c r="W5564" s="8"/>
      <c r="X5564" s="6"/>
      <c r="Y5564" s="6"/>
    </row>
    <row r="5565" spans="1:25" x14ac:dyDescent="0.3">
      <c r="A5565" s="6" t="s">
        <v>18735</v>
      </c>
      <c r="B5565" s="6"/>
      <c r="C5565" s="6" t="s">
        <v>3470</v>
      </c>
      <c r="D5565" s="6" t="str">
        <f t="shared" si="258"/>
        <v>ORD26001725</v>
      </c>
      <c r="E5565" s="10">
        <v>46295</v>
      </c>
      <c r="F5565" s="6" t="s">
        <v>12294</v>
      </c>
      <c r="G5565" s="6" t="s">
        <v>54</v>
      </c>
      <c r="H5565" s="8">
        <v>799</v>
      </c>
      <c r="I5565" s="8">
        <v>15.18</v>
      </c>
      <c r="J5565" s="8">
        <v>2.73</v>
      </c>
      <c r="K5565" s="8">
        <v>781.09</v>
      </c>
      <c r="L5565" s="10">
        <v>46297</v>
      </c>
      <c r="M5565" s="6" t="s">
        <v>18656</v>
      </c>
      <c r="N5565" s="6" t="str">
        <f>IF(COUNTIF($A$2:A5565,A5565)&gt;1,"DUP","OK")</f>
        <v>OK</v>
      </c>
      <c r="O5565" s="6" t="str">
        <f t="shared" si="259"/>
        <v>ORD26001725</v>
      </c>
      <c r="P5565" s="6" t="str">
        <f t="shared" si="260"/>
        <v>Oct-Due</v>
      </c>
      <c r="Q5565" s="6"/>
      <c r="R5565" s="9"/>
      <c r="S5565" s="8"/>
      <c r="T5565" s="8"/>
      <c r="U5565" s="8"/>
      <c r="V5565" s="8"/>
      <c r="W5565" s="8"/>
      <c r="X5565" s="6"/>
      <c r="Y5565" s="6"/>
    </row>
    <row r="5566" spans="1:25" x14ac:dyDescent="0.3">
      <c r="A5566" s="6" t="s">
        <v>18736</v>
      </c>
      <c r="B5566" s="6"/>
      <c r="C5566" s="6" t="s">
        <v>3542</v>
      </c>
      <c r="D5566" s="6" t="str">
        <f t="shared" si="258"/>
        <v>ORD26001761</v>
      </c>
      <c r="E5566" s="10">
        <v>46295</v>
      </c>
      <c r="F5566" s="6" t="s">
        <v>12294</v>
      </c>
      <c r="G5566" s="6" t="s">
        <v>43</v>
      </c>
      <c r="H5566" s="8">
        <v>299</v>
      </c>
      <c r="I5566" s="8">
        <v>4.49</v>
      </c>
      <c r="J5566" s="8">
        <v>0.81</v>
      </c>
      <c r="K5566" s="8">
        <v>293.7</v>
      </c>
      <c r="L5566" s="10">
        <v>46297</v>
      </c>
      <c r="M5566" s="6" t="s">
        <v>18656</v>
      </c>
      <c r="N5566" s="6" t="str">
        <f>IF(COUNTIF($A$2:A5566,A5566)&gt;1,"DUP","OK")</f>
        <v>OK</v>
      </c>
      <c r="O5566" s="6" t="str">
        <f t="shared" si="259"/>
        <v>ORD26001761</v>
      </c>
      <c r="P5566" s="6" t="str">
        <f t="shared" si="260"/>
        <v>Oct-Due</v>
      </c>
      <c r="Q5566" s="6"/>
      <c r="R5566" s="9"/>
      <c r="S5566" s="8"/>
      <c r="T5566" s="8"/>
      <c r="U5566" s="8"/>
      <c r="V5566" s="8"/>
      <c r="W5566" s="8"/>
      <c r="X5566" s="6"/>
      <c r="Y5566" s="6"/>
    </row>
    <row r="5567" spans="1:25" x14ac:dyDescent="0.3">
      <c r="A5567" s="6" t="s">
        <v>18737</v>
      </c>
      <c r="B5567" s="6"/>
      <c r="C5567" s="6" t="s">
        <v>3562</v>
      </c>
      <c r="D5567" s="6" t="str">
        <f t="shared" si="258"/>
        <v>ORD26001771</v>
      </c>
      <c r="E5567" s="10">
        <v>46295</v>
      </c>
      <c r="F5567" s="6" t="s">
        <v>12294</v>
      </c>
      <c r="G5567" s="6" t="s">
        <v>18</v>
      </c>
      <c r="H5567" s="8">
        <v>999</v>
      </c>
      <c r="I5567" s="8">
        <v>0</v>
      </c>
      <c r="J5567" s="8">
        <v>0</v>
      </c>
      <c r="K5567" s="8">
        <v>999</v>
      </c>
      <c r="L5567" s="10">
        <v>46297</v>
      </c>
      <c r="M5567" s="6" t="s">
        <v>18656</v>
      </c>
      <c r="N5567" s="6" t="str">
        <f>IF(COUNTIF($A$2:A5567,A5567)&gt;1,"DUP","OK")</f>
        <v>OK</v>
      </c>
      <c r="O5567" s="6" t="str">
        <f t="shared" si="259"/>
        <v>ORD26001771</v>
      </c>
      <c r="P5567" s="6" t="str">
        <f t="shared" si="260"/>
        <v>Oct-Due</v>
      </c>
      <c r="Q5567" s="6"/>
      <c r="R5567" s="9"/>
      <c r="S5567" s="8"/>
      <c r="T5567" s="8"/>
      <c r="U5567" s="8"/>
      <c r="V5567" s="8"/>
      <c r="W5567" s="8"/>
      <c r="X5567" s="6"/>
      <c r="Y5567" s="6"/>
    </row>
    <row r="5568" spans="1:25" x14ac:dyDescent="0.3">
      <c r="A5568" s="6" t="s">
        <v>18738</v>
      </c>
      <c r="B5568" s="6"/>
      <c r="C5568" s="6" t="s">
        <v>3564</v>
      </c>
      <c r="D5568" s="6" t="str">
        <f t="shared" si="258"/>
        <v>ORD26001772</v>
      </c>
      <c r="E5568" s="10">
        <v>46295</v>
      </c>
      <c r="F5568" s="6" t="s">
        <v>12294</v>
      </c>
      <c r="G5568" s="6" t="s">
        <v>18</v>
      </c>
      <c r="H5568" s="8">
        <v>5998</v>
      </c>
      <c r="I5568" s="8">
        <v>17.989999999999998</v>
      </c>
      <c r="J5568" s="8">
        <v>3.24</v>
      </c>
      <c r="K5568" s="8">
        <v>5976.77</v>
      </c>
      <c r="L5568" s="10">
        <v>46297</v>
      </c>
      <c r="M5568" s="6" t="s">
        <v>18656</v>
      </c>
      <c r="N5568" s="6" t="str">
        <f>IF(COUNTIF($A$2:A5568,A5568)&gt;1,"DUP","OK")</f>
        <v>OK</v>
      </c>
      <c r="O5568" s="6" t="str">
        <f t="shared" si="259"/>
        <v>ORD26001772</v>
      </c>
      <c r="P5568" s="6" t="str">
        <f t="shared" si="260"/>
        <v>Oct-Due</v>
      </c>
      <c r="Q5568" s="6"/>
      <c r="R5568" s="9"/>
      <c r="S5568" s="8"/>
      <c r="T5568" s="8"/>
      <c r="U5568" s="8"/>
      <c r="V5568" s="8"/>
      <c r="W5568" s="8"/>
      <c r="X5568" s="6"/>
      <c r="Y5568" s="6"/>
    </row>
    <row r="5569" spans="1:25" x14ac:dyDescent="0.3">
      <c r="A5569" s="6" t="s">
        <v>18739</v>
      </c>
      <c r="B5569" s="6"/>
      <c r="C5569" s="6" t="s">
        <v>3613</v>
      </c>
      <c r="D5569" s="6" t="str">
        <f t="shared" si="258"/>
        <v>ORD26001797</v>
      </c>
      <c r="E5569" s="10">
        <v>46295</v>
      </c>
      <c r="F5569" s="6" t="s">
        <v>12294</v>
      </c>
      <c r="G5569" s="6" t="s">
        <v>27</v>
      </c>
      <c r="H5569" s="8">
        <v>2499</v>
      </c>
      <c r="I5569" s="8">
        <v>39.979999999999997</v>
      </c>
      <c r="J5569" s="8">
        <v>7.2</v>
      </c>
      <c r="K5569" s="8">
        <v>2451.8200000000002</v>
      </c>
      <c r="L5569" s="10">
        <v>46297</v>
      </c>
      <c r="M5569" s="6" t="s">
        <v>18656</v>
      </c>
      <c r="N5569" s="6" t="str">
        <f>IF(COUNTIF($A$2:A5569,A5569)&gt;1,"DUP","OK")</f>
        <v>OK</v>
      </c>
      <c r="O5569" s="6" t="str">
        <f t="shared" si="259"/>
        <v>ORD26001797</v>
      </c>
      <c r="P5569" s="6" t="str">
        <f t="shared" si="260"/>
        <v>Oct-Due</v>
      </c>
      <c r="Q5569" s="6"/>
      <c r="R5569" s="9"/>
      <c r="S5569" s="8"/>
      <c r="T5569" s="8"/>
      <c r="U5569" s="8"/>
      <c r="V5569" s="8"/>
      <c r="W5569" s="8"/>
      <c r="X5569" s="6"/>
      <c r="Y5569" s="6"/>
    </row>
    <row r="5570" spans="1:25" x14ac:dyDescent="0.3">
      <c r="A5570" s="6" t="s">
        <v>18740</v>
      </c>
      <c r="B5570" s="6"/>
      <c r="C5570" s="6" t="s">
        <v>3663</v>
      </c>
      <c r="D5570" s="6" t="str">
        <f t="shared" ref="D5570:D5633" si="261">UPPER(SUBSTITUTE(TRIM(C5570),"-",""))</f>
        <v>ORD26001822</v>
      </c>
      <c r="E5570" s="10">
        <v>46295</v>
      </c>
      <c r="F5570" s="6" t="s">
        <v>12294</v>
      </c>
      <c r="G5570" s="6" t="s">
        <v>18</v>
      </c>
      <c r="H5570" s="8">
        <v>2999</v>
      </c>
      <c r="I5570" s="8">
        <v>9</v>
      </c>
      <c r="J5570" s="8">
        <v>1.62</v>
      </c>
      <c r="K5570" s="8">
        <v>2988.38</v>
      </c>
      <c r="L5570" s="10">
        <v>46297</v>
      </c>
      <c r="M5570" s="6" t="s">
        <v>18656</v>
      </c>
      <c r="N5570" s="6" t="str">
        <f>IF(COUNTIF($A$2:A5570,A5570)&gt;1,"DUP","OK")</f>
        <v>OK</v>
      </c>
      <c r="O5570" s="6" t="str">
        <f t="shared" ref="O5570:O5633" si="262">IF(F5570="REFUND",INDEX($D$2:$D$5743,MATCH(B5570,$A$2:$A$5743,0)),D5570)</f>
        <v>ORD26001822</v>
      </c>
      <c r="P5570" s="6" t="str">
        <f t="shared" ref="P5570:P5633" si="263">IF(L5570&gt;DATE(2026,9,30),"Oct-Due","Sep")</f>
        <v>Oct-Due</v>
      </c>
      <c r="Q5570" s="6"/>
      <c r="R5570" s="9"/>
      <c r="S5570" s="8"/>
      <c r="T5570" s="8"/>
      <c r="U5570" s="8"/>
      <c r="V5570" s="8"/>
      <c r="W5570" s="8"/>
      <c r="X5570" s="6"/>
      <c r="Y5570" s="6"/>
    </row>
    <row r="5571" spans="1:25" x14ac:dyDescent="0.3">
      <c r="A5571" s="6" t="s">
        <v>18741</v>
      </c>
      <c r="B5571" s="6"/>
      <c r="C5571" s="6" t="s">
        <v>3671</v>
      </c>
      <c r="D5571" s="6" t="str">
        <f t="shared" si="261"/>
        <v>ORD26001826</v>
      </c>
      <c r="E5571" s="10">
        <v>46295</v>
      </c>
      <c r="F5571" s="6" t="s">
        <v>12294</v>
      </c>
      <c r="G5571" s="6" t="s">
        <v>43</v>
      </c>
      <c r="H5571" s="8">
        <v>3499</v>
      </c>
      <c r="I5571" s="8">
        <v>41.99</v>
      </c>
      <c r="J5571" s="8">
        <v>7.56</v>
      </c>
      <c r="K5571" s="8">
        <v>3449.45</v>
      </c>
      <c r="L5571" s="10">
        <v>46297</v>
      </c>
      <c r="M5571" s="6" t="s">
        <v>18656</v>
      </c>
      <c r="N5571" s="6" t="str">
        <f>IF(COUNTIF($A$2:A5571,A5571)&gt;1,"DUP","OK")</f>
        <v>OK</v>
      </c>
      <c r="O5571" s="6" t="str">
        <f t="shared" si="262"/>
        <v>ORD26001826</v>
      </c>
      <c r="P5571" s="6" t="str">
        <f t="shared" si="263"/>
        <v>Oct-Due</v>
      </c>
      <c r="Q5571" s="6"/>
      <c r="R5571" s="9"/>
      <c r="S5571" s="8"/>
      <c r="T5571" s="8"/>
      <c r="U5571" s="8"/>
      <c r="V5571" s="8"/>
      <c r="W5571" s="8"/>
      <c r="X5571" s="6"/>
      <c r="Y5571" s="6"/>
    </row>
    <row r="5572" spans="1:25" x14ac:dyDescent="0.3">
      <c r="A5572" s="6" t="s">
        <v>18742</v>
      </c>
      <c r="B5572" s="6"/>
      <c r="C5572" s="6" t="s">
        <v>3731</v>
      </c>
      <c r="D5572" s="6" t="str">
        <f t="shared" si="261"/>
        <v>ORD26001857</v>
      </c>
      <c r="E5572" s="10">
        <v>46295</v>
      </c>
      <c r="F5572" s="6" t="s">
        <v>12294</v>
      </c>
      <c r="G5572" s="6" t="s">
        <v>54</v>
      </c>
      <c r="H5572" s="8">
        <v>4197</v>
      </c>
      <c r="I5572" s="8">
        <v>71.349999999999994</v>
      </c>
      <c r="J5572" s="8">
        <v>12.84</v>
      </c>
      <c r="K5572" s="8">
        <v>4112.8100000000004</v>
      </c>
      <c r="L5572" s="10">
        <v>46297</v>
      </c>
      <c r="M5572" s="6" t="s">
        <v>18656</v>
      </c>
      <c r="N5572" s="6" t="str">
        <f>IF(COUNTIF($A$2:A5572,A5572)&gt;1,"DUP","OK")</f>
        <v>OK</v>
      </c>
      <c r="O5572" s="6" t="str">
        <f t="shared" si="262"/>
        <v>ORD26001857</v>
      </c>
      <c r="P5572" s="6" t="str">
        <f t="shared" si="263"/>
        <v>Oct-Due</v>
      </c>
      <c r="Q5572" s="6"/>
      <c r="R5572" s="9"/>
      <c r="S5572" s="8"/>
      <c r="T5572" s="8"/>
      <c r="U5572" s="8"/>
      <c r="V5572" s="8"/>
      <c r="W5572" s="8"/>
      <c r="X5572" s="6"/>
      <c r="Y5572" s="6"/>
    </row>
    <row r="5573" spans="1:25" x14ac:dyDescent="0.3">
      <c r="A5573" s="6" t="s">
        <v>18743</v>
      </c>
      <c r="B5573" s="6"/>
      <c r="C5573" s="6" t="s">
        <v>3781</v>
      </c>
      <c r="D5573" s="6" t="str">
        <f t="shared" si="261"/>
        <v>ORD26001882</v>
      </c>
      <c r="E5573" s="10">
        <v>46295</v>
      </c>
      <c r="F5573" s="6" t="s">
        <v>12294</v>
      </c>
      <c r="G5573" s="6" t="s">
        <v>43</v>
      </c>
      <c r="H5573" s="8">
        <v>998</v>
      </c>
      <c r="I5573" s="8">
        <v>14.97</v>
      </c>
      <c r="J5573" s="8">
        <v>2.69</v>
      </c>
      <c r="K5573" s="8">
        <v>980.34</v>
      </c>
      <c r="L5573" s="10">
        <v>46297</v>
      </c>
      <c r="M5573" s="6" t="s">
        <v>18656</v>
      </c>
      <c r="N5573" s="6" t="str">
        <f>IF(COUNTIF($A$2:A5573,A5573)&gt;1,"DUP","OK")</f>
        <v>OK</v>
      </c>
      <c r="O5573" s="6" t="str">
        <f t="shared" si="262"/>
        <v>ORD26001882</v>
      </c>
      <c r="P5573" s="6" t="str">
        <f t="shared" si="263"/>
        <v>Oct-Due</v>
      </c>
      <c r="Q5573" s="6"/>
      <c r="R5573" s="9"/>
      <c r="S5573" s="8"/>
      <c r="T5573" s="8"/>
      <c r="U5573" s="8"/>
      <c r="V5573" s="8"/>
      <c r="W5573" s="8"/>
      <c r="X5573" s="6"/>
      <c r="Y5573" s="6"/>
    </row>
    <row r="5574" spans="1:25" x14ac:dyDescent="0.3">
      <c r="A5574" s="6" t="s">
        <v>18744</v>
      </c>
      <c r="B5574" s="6"/>
      <c r="C5574" s="6" t="s">
        <v>3861</v>
      </c>
      <c r="D5574" s="6" t="str">
        <f t="shared" si="261"/>
        <v>ORD26001922</v>
      </c>
      <c r="E5574" s="10">
        <v>46295</v>
      </c>
      <c r="F5574" s="6" t="s">
        <v>12294</v>
      </c>
      <c r="G5574" s="6" t="s">
        <v>54</v>
      </c>
      <c r="H5574" s="8">
        <v>2499</v>
      </c>
      <c r="I5574" s="8">
        <v>42.48</v>
      </c>
      <c r="J5574" s="8">
        <v>7.65</v>
      </c>
      <c r="K5574" s="8">
        <v>2448.87</v>
      </c>
      <c r="L5574" s="10">
        <v>46297</v>
      </c>
      <c r="M5574" s="6" t="s">
        <v>18656</v>
      </c>
      <c r="N5574" s="6" t="str">
        <f>IF(COUNTIF($A$2:A5574,A5574)&gt;1,"DUP","OK")</f>
        <v>OK</v>
      </c>
      <c r="O5574" s="6" t="str">
        <f t="shared" si="262"/>
        <v>ORD26001922</v>
      </c>
      <c r="P5574" s="6" t="str">
        <f t="shared" si="263"/>
        <v>Oct-Due</v>
      </c>
      <c r="Q5574" s="6"/>
      <c r="R5574" s="9"/>
      <c r="S5574" s="8"/>
      <c r="T5574" s="8"/>
      <c r="U5574" s="8"/>
      <c r="V5574" s="8"/>
      <c r="W5574" s="8"/>
      <c r="X5574" s="6"/>
      <c r="Y5574" s="6"/>
    </row>
    <row r="5575" spans="1:25" x14ac:dyDescent="0.3">
      <c r="A5575" s="6" t="s">
        <v>18745</v>
      </c>
      <c r="B5575" s="6"/>
      <c r="C5575" s="6" t="s">
        <v>3988</v>
      </c>
      <c r="D5575" s="6" t="str">
        <f t="shared" si="261"/>
        <v>ORD26001987</v>
      </c>
      <c r="E5575" s="10">
        <v>46295</v>
      </c>
      <c r="F5575" s="6" t="s">
        <v>12294</v>
      </c>
      <c r="G5575" s="6" t="s">
        <v>18</v>
      </c>
      <c r="H5575" s="8">
        <v>4999</v>
      </c>
      <c r="I5575" s="8">
        <v>15</v>
      </c>
      <c r="J5575" s="8">
        <v>2.7</v>
      </c>
      <c r="K5575" s="8">
        <v>4981.3</v>
      </c>
      <c r="L5575" s="10">
        <v>46297</v>
      </c>
      <c r="M5575" s="6" t="s">
        <v>18656</v>
      </c>
      <c r="N5575" s="6" t="str">
        <f>IF(COUNTIF($A$2:A5575,A5575)&gt;1,"DUP","OK")</f>
        <v>OK</v>
      </c>
      <c r="O5575" s="6" t="str">
        <f t="shared" si="262"/>
        <v>ORD26001987</v>
      </c>
      <c r="P5575" s="6" t="str">
        <f t="shared" si="263"/>
        <v>Oct-Due</v>
      </c>
      <c r="Q5575" s="6"/>
      <c r="R5575" s="9"/>
      <c r="S5575" s="8"/>
      <c r="T5575" s="8"/>
      <c r="U5575" s="8"/>
      <c r="V5575" s="8"/>
      <c r="W5575" s="8"/>
      <c r="X5575" s="6"/>
      <c r="Y5575" s="6"/>
    </row>
    <row r="5576" spans="1:25" x14ac:dyDescent="0.3">
      <c r="A5576" s="6" t="s">
        <v>18746</v>
      </c>
      <c r="B5576" s="6"/>
      <c r="C5576" s="6" t="s">
        <v>18747</v>
      </c>
      <c r="D5576" s="6" t="str">
        <f t="shared" si="261"/>
        <v>ORD26002017</v>
      </c>
      <c r="E5576" s="10">
        <v>46295</v>
      </c>
      <c r="F5576" s="6" t="s">
        <v>12294</v>
      </c>
      <c r="G5576" s="6" t="s">
        <v>18</v>
      </c>
      <c r="H5576" s="8">
        <v>3098</v>
      </c>
      <c r="I5576" s="8">
        <v>9.2899999999999991</v>
      </c>
      <c r="J5576" s="8">
        <v>1.67</v>
      </c>
      <c r="K5576" s="8">
        <v>3087.04</v>
      </c>
      <c r="L5576" s="10">
        <v>46297</v>
      </c>
      <c r="M5576" s="6" t="s">
        <v>18656</v>
      </c>
      <c r="N5576" s="6" t="str">
        <f>IF(COUNTIF($A$2:A5576,A5576)&gt;1,"DUP","OK")</f>
        <v>OK</v>
      </c>
      <c r="O5576" s="6" t="str">
        <f t="shared" si="262"/>
        <v>ORD26002017</v>
      </c>
      <c r="P5576" s="6" t="str">
        <f t="shared" si="263"/>
        <v>Oct-Due</v>
      </c>
      <c r="Q5576" s="6"/>
      <c r="R5576" s="9"/>
      <c r="S5576" s="8"/>
      <c r="T5576" s="8"/>
      <c r="U5576" s="8"/>
      <c r="V5576" s="8"/>
      <c r="W5576" s="8"/>
      <c r="X5576" s="6"/>
      <c r="Y5576" s="6"/>
    </row>
    <row r="5577" spans="1:25" x14ac:dyDescent="0.3">
      <c r="A5577" s="6" t="s">
        <v>18748</v>
      </c>
      <c r="B5577" s="6"/>
      <c r="C5577" s="6" t="s">
        <v>4052</v>
      </c>
      <c r="D5577" s="6" t="str">
        <f t="shared" si="261"/>
        <v>ORD26002020</v>
      </c>
      <c r="E5577" s="10">
        <v>46295</v>
      </c>
      <c r="F5577" s="6" t="s">
        <v>12294</v>
      </c>
      <c r="G5577" s="6" t="s">
        <v>18</v>
      </c>
      <c r="H5577" s="8">
        <v>999</v>
      </c>
      <c r="I5577" s="8">
        <v>0</v>
      </c>
      <c r="J5577" s="8">
        <v>0</v>
      </c>
      <c r="K5577" s="8">
        <v>999</v>
      </c>
      <c r="L5577" s="10">
        <v>46297</v>
      </c>
      <c r="M5577" s="6" t="s">
        <v>18656</v>
      </c>
      <c r="N5577" s="6" t="str">
        <f>IF(COUNTIF($A$2:A5577,A5577)&gt;1,"DUP","OK")</f>
        <v>OK</v>
      </c>
      <c r="O5577" s="6" t="str">
        <f t="shared" si="262"/>
        <v>ORD26002020</v>
      </c>
      <c r="P5577" s="6" t="str">
        <f t="shared" si="263"/>
        <v>Oct-Due</v>
      </c>
      <c r="Q5577" s="6"/>
      <c r="R5577" s="9"/>
      <c r="S5577" s="8"/>
      <c r="T5577" s="8"/>
      <c r="U5577" s="8"/>
      <c r="V5577" s="8"/>
      <c r="W5577" s="8"/>
      <c r="X5577" s="6"/>
      <c r="Y5577" s="6"/>
    </row>
    <row r="5578" spans="1:25" x14ac:dyDescent="0.3">
      <c r="A5578" s="6" t="s">
        <v>18749</v>
      </c>
      <c r="B5578" s="6"/>
      <c r="C5578" s="6" t="s">
        <v>4090</v>
      </c>
      <c r="D5578" s="6" t="str">
        <f t="shared" si="261"/>
        <v>ORD26002039</v>
      </c>
      <c r="E5578" s="10">
        <v>46295</v>
      </c>
      <c r="F5578" s="6" t="s">
        <v>12294</v>
      </c>
      <c r="G5578" s="6" t="s">
        <v>27</v>
      </c>
      <c r="H5578" s="8">
        <v>5498</v>
      </c>
      <c r="I5578" s="8">
        <v>87.97</v>
      </c>
      <c r="J5578" s="8">
        <v>15.83</v>
      </c>
      <c r="K5578" s="8">
        <v>5394.2</v>
      </c>
      <c r="L5578" s="10">
        <v>46297</v>
      </c>
      <c r="M5578" s="6" t="s">
        <v>18656</v>
      </c>
      <c r="N5578" s="6" t="str">
        <f>IF(COUNTIF($A$2:A5578,A5578)&gt;1,"DUP","OK")</f>
        <v>OK</v>
      </c>
      <c r="O5578" s="6" t="str">
        <f t="shared" si="262"/>
        <v>ORD26002039</v>
      </c>
      <c r="P5578" s="6" t="str">
        <f t="shared" si="263"/>
        <v>Oct-Due</v>
      </c>
      <c r="Q5578" s="6"/>
      <c r="R5578" s="9"/>
      <c r="S5578" s="8"/>
      <c r="T5578" s="8"/>
      <c r="U5578" s="8"/>
      <c r="V5578" s="8"/>
      <c r="W5578" s="8"/>
      <c r="X5578" s="6"/>
      <c r="Y5578" s="6"/>
    </row>
    <row r="5579" spans="1:25" x14ac:dyDescent="0.3">
      <c r="A5579" s="6" t="s">
        <v>18750</v>
      </c>
      <c r="B5579" s="6"/>
      <c r="C5579" s="6" t="s">
        <v>18751</v>
      </c>
      <c r="D5579" s="6" t="str">
        <f t="shared" si="261"/>
        <v>ORD26002092</v>
      </c>
      <c r="E5579" s="10">
        <v>46295</v>
      </c>
      <c r="F5579" s="6" t="s">
        <v>12294</v>
      </c>
      <c r="G5579" s="6" t="s">
        <v>54</v>
      </c>
      <c r="H5579" s="8">
        <v>3848</v>
      </c>
      <c r="I5579" s="8">
        <v>65.42</v>
      </c>
      <c r="J5579" s="8">
        <v>11.78</v>
      </c>
      <c r="K5579" s="8">
        <v>3770.8</v>
      </c>
      <c r="L5579" s="10">
        <v>46297</v>
      </c>
      <c r="M5579" s="6" t="s">
        <v>18656</v>
      </c>
      <c r="N5579" s="6" t="str">
        <f>IF(COUNTIF($A$2:A5579,A5579)&gt;1,"DUP","OK")</f>
        <v>OK</v>
      </c>
      <c r="O5579" s="6" t="str">
        <f t="shared" si="262"/>
        <v>ORD26002092</v>
      </c>
      <c r="P5579" s="6" t="str">
        <f t="shared" si="263"/>
        <v>Oct-Due</v>
      </c>
      <c r="Q5579" s="6"/>
      <c r="R5579" s="9"/>
      <c r="S5579" s="8"/>
      <c r="T5579" s="8"/>
      <c r="U5579" s="8"/>
      <c r="V5579" s="8"/>
      <c r="W5579" s="8"/>
      <c r="X5579" s="6"/>
      <c r="Y5579" s="6"/>
    </row>
    <row r="5580" spans="1:25" x14ac:dyDescent="0.3">
      <c r="A5580" s="6" t="s">
        <v>18752</v>
      </c>
      <c r="B5580" s="6"/>
      <c r="C5580" s="6" t="s">
        <v>4310</v>
      </c>
      <c r="D5580" s="6" t="str">
        <f t="shared" si="261"/>
        <v>ORD26002151</v>
      </c>
      <c r="E5580" s="10">
        <v>46295</v>
      </c>
      <c r="F5580" s="6" t="s">
        <v>12294</v>
      </c>
      <c r="G5580" s="6" t="s">
        <v>18</v>
      </c>
      <c r="H5580" s="8">
        <v>349</v>
      </c>
      <c r="I5580" s="8">
        <v>0</v>
      </c>
      <c r="J5580" s="8">
        <v>0</v>
      </c>
      <c r="K5580" s="8">
        <v>349</v>
      </c>
      <c r="L5580" s="10">
        <v>46297</v>
      </c>
      <c r="M5580" s="6" t="s">
        <v>18656</v>
      </c>
      <c r="N5580" s="6" t="str">
        <f>IF(COUNTIF($A$2:A5580,A5580)&gt;1,"DUP","OK")</f>
        <v>OK</v>
      </c>
      <c r="O5580" s="6" t="str">
        <f t="shared" si="262"/>
        <v>ORD26002151</v>
      </c>
      <c r="P5580" s="6" t="str">
        <f t="shared" si="263"/>
        <v>Oct-Due</v>
      </c>
      <c r="Q5580" s="6"/>
      <c r="R5580" s="9"/>
      <c r="S5580" s="8"/>
      <c r="T5580" s="8"/>
      <c r="U5580" s="8"/>
      <c r="V5580" s="8"/>
      <c r="W5580" s="8"/>
      <c r="X5580" s="6"/>
      <c r="Y5580" s="6"/>
    </row>
    <row r="5581" spans="1:25" x14ac:dyDescent="0.3">
      <c r="A5581" s="6" t="s">
        <v>18753</v>
      </c>
      <c r="B5581" s="6"/>
      <c r="C5581" s="6" t="s">
        <v>4370</v>
      </c>
      <c r="D5581" s="6" t="str">
        <f t="shared" si="261"/>
        <v>ORD26002181</v>
      </c>
      <c r="E5581" s="10">
        <v>46295</v>
      </c>
      <c r="F5581" s="6" t="s">
        <v>12294</v>
      </c>
      <c r="G5581" s="6" t="s">
        <v>54</v>
      </c>
      <c r="H5581" s="8">
        <v>999</v>
      </c>
      <c r="I5581" s="8">
        <v>18.98</v>
      </c>
      <c r="J5581" s="8">
        <v>3.42</v>
      </c>
      <c r="K5581" s="8">
        <v>976.6</v>
      </c>
      <c r="L5581" s="10">
        <v>46297</v>
      </c>
      <c r="M5581" s="6" t="s">
        <v>18656</v>
      </c>
      <c r="N5581" s="6" t="str">
        <f>IF(COUNTIF($A$2:A5581,A5581)&gt;1,"DUP","OK")</f>
        <v>OK</v>
      </c>
      <c r="O5581" s="6" t="str">
        <f t="shared" si="262"/>
        <v>ORD26002181</v>
      </c>
      <c r="P5581" s="6" t="str">
        <f t="shared" si="263"/>
        <v>Oct-Due</v>
      </c>
      <c r="Q5581" s="6"/>
      <c r="R5581" s="9"/>
      <c r="S5581" s="8"/>
      <c r="T5581" s="8"/>
      <c r="U5581" s="8"/>
      <c r="V5581" s="8"/>
      <c r="W5581" s="8"/>
      <c r="X5581" s="6"/>
      <c r="Y5581" s="6"/>
    </row>
    <row r="5582" spans="1:25" x14ac:dyDescent="0.3">
      <c r="A5582" s="6" t="s">
        <v>18754</v>
      </c>
      <c r="B5582" s="6"/>
      <c r="C5582" s="6" t="s">
        <v>18755</v>
      </c>
      <c r="D5582" s="6" t="str">
        <f t="shared" si="261"/>
        <v>ORD26002210</v>
      </c>
      <c r="E5582" s="10">
        <v>46295</v>
      </c>
      <c r="F5582" s="6" t="s">
        <v>12294</v>
      </c>
      <c r="G5582" s="6" t="s">
        <v>54</v>
      </c>
      <c r="H5582" s="8">
        <v>5348</v>
      </c>
      <c r="I5582" s="8">
        <v>90.92</v>
      </c>
      <c r="J5582" s="8">
        <v>16.37</v>
      </c>
      <c r="K5582" s="8">
        <v>5240.71</v>
      </c>
      <c r="L5582" s="10">
        <v>46297</v>
      </c>
      <c r="M5582" s="6" t="s">
        <v>18656</v>
      </c>
      <c r="N5582" s="6" t="str">
        <f>IF(COUNTIF($A$2:A5582,A5582)&gt;1,"DUP","OK")</f>
        <v>OK</v>
      </c>
      <c r="O5582" s="6" t="str">
        <f t="shared" si="262"/>
        <v>ORD26002210</v>
      </c>
      <c r="P5582" s="6" t="str">
        <f t="shared" si="263"/>
        <v>Oct-Due</v>
      </c>
      <c r="Q5582" s="6"/>
      <c r="R5582" s="9"/>
      <c r="S5582" s="8"/>
      <c r="T5582" s="8"/>
      <c r="U5582" s="8"/>
      <c r="V5582" s="8"/>
      <c r="W5582" s="8"/>
      <c r="X5582" s="6"/>
      <c r="Y5582" s="6"/>
    </row>
    <row r="5583" spans="1:25" x14ac:dyDescent="0.3">
      <c r="A5583" s="6" t="s">
        <v>18756</v>
      </c>
      <c r="B5583" s="6"/>
      <c r="C5583" s="6" t="s">
        <v>4604</v>
      </c>
      <c r="D5583" s="6" t="str">
        <f t="shared" si="261"/>
        <v>ORD26002299</v>
      </c>
      <c r="E5583" s="10">
        <v>46295</v>
      </c>
      <c r="F5583" s="6" t="s">
        <v>12294</v>
      </c>
      <c r="G5583" s="6" t="s">
        <v>54</v>
      </c>
      <c r="H5583" s="8">
        <v>11497</v>
      </c>
      <c r="I5583" s="8">
        <v>195.45</v>
      </c>
      <c r="J5583" s="8">
        <v>35.18</v>
      </c>
      <c r="K5583" s="8">
        <v>11266.37</v>
      </c>
      <c r="L5583" s="10">
        <v>46297</v>
      </c>
      <c r="M5583" s="6" t="s">
        <v>18656</v>
      </c>
      <c r="N5583" s="6" t="str">
        <f>IF(COUNTIF($A$2:A5583,A5583)&gt;1,"DUP","OK")</f>
        <v>OK</v>
      </c>
      <c r="O5583" s="6" t="str">
        <f t="shared" si="262"/>
        <v>ORD26002299</v>
      </c>
      <c r="P5583" s="6" t="str">
        <f t="shared" si="263"/>
        <v>Oct-Due</v>
      </c>
      <c r="Q5583" s="6"/>
      <c r="R5583" s="9"/>
      <c r="S5583" s="8"/>
      <c r="T5583" s="8"/>
      <c r="U5583" s="8"/>
      <c r="V5583" s="8"/>
      <c r="W5583" s="8"/>
      <c r="X5583" s="6"/>
      <c r="Y5583" s="6"/>
    </row>
    <row r="5584" spans="1:25" x14ac:dyDescent="0.3">
      <c r="A5584" s="6" t="s">
        <v>18757</v>
      </c>
      <c r="B5584" s="6"/>
      <c r="C5584" s="6" t="s">
        <v>4757</v>
      </c>
      <c r="D5584" s="6" t="str">
        <f t="shared" si="261"/>
        <v>ORD26002376</v>
      </c>
      <c r="E5584" s="10">
        <v>46295</v>
      </c>
      <c r="F5584" s="6" t="s">
        <v>12294</v>
      </c>
      <c r="G5584" s="6" t="s">
        <v>27</v>
      </c>
      <c r="H5584" s="8">
        <v>4897</v>
      </c>
      <c r="I5584" s="8">
        <v>78.349999999999994</v>
      </c>
      <c r="J5584" s="8">
        <v>14.1</v>
      </c>
      <c r="K5584" s="8">
        <v>4804.55</v>
      </c>
      <c r="L5584" s="10">
        <v>46297</v>
      </c>
      <c r="M5584" s="6" t="s">
        <v>18656</v>
      </c>
      <c r="N5584" s="6" t="str">
        <f>IF(COUNTIF($A$2:A5584,A5584)&gt;1,"DUP","OK")</f>
        <v>OK</v>
      </c>
      <c r="O5584" s="6" t="str">
        <f t="shared" si="262"/>
        <v>ORD26002376</v>
      </c>
      <c r="P5584" s="6" t="str">
        <f t="shared" si="263"/>
        <v>Oct-Due</v>
      </c>
      <c r="Q5584" s="6"/>
      <c r="R5584" s="9"/>
      <c r="S5584" s="8"/>
      <c r="T5584" s="8"/>
      <c r="U5584" s="8"/>
      <c r="V5584" s="8"/>
      <c r="W5584" s="8"/>
      <c r="X5584" s="6"/>
      <c r="Y5584" s="6"/>
    </row>
    <row r="5585" spans="1:25" x14ac:dyDescent="0.3">
      <c r="A5585" s="6" t="s">
        <v>18758</v>
      </c>
      <c r="B5585" s="6"/>
      <c r="C5585" s="6" t="s">
        <v>18759</v>
      </c>
      <c r="D5585" s="6" t="str">
        <f t="shared" si="261"/>
        <v>ORD26002393</v>
      </c>
      <c r="E5585" s="10">
        <v>46295</v>
      </c>
      <c r="F5585" s="6" t="s">
        <v>12294</v>
      </c>
      <c r="G5585" s="6" t="s">
        <v>18</v>
      </c>
      <c r="H5585" s="8">
        <v>1499</v>
      </c>
      <c r="I5585" s="8">
        <v>0</v>
      </c>
      <c r="J5585" s="8">
        <v>0</v>
      </c>
      <c r="K5585" s="8">
        <v>1499</v>
      </c>
      <c r="L5585" s="10">
        <v>46297</v>
      </c>
      <c r="M5585" s="6" t="s">
        <v>18656</v>
      </c>
      <c r="N5585" s="6" t="str">
        <f>IF(COUNTIF($A$2:A5585,A5585)&gt;1,"DUP","OK")</f>
        <v>OK</v>
      </c>
      <c r="O5585" s="6" t="str">
        <f t="shared" si="262"/>
        <v>ORD26002393</v>
      </c>
      <c r="P5585" s="6" t="str">
        <f t="shared" si="263"/>
        <v>Oct-Due</v>
      </c>
      <c r="Q5585" s="6"/>
      <c r="R5585" s="9"/>
      <c r="S5585" s="8"/>
      <c r="T5585" s="8"/>
      <c r="U5585" s="8"/>
      <c r="V5585" s="8"/>
      <c r="W5585" s="8"/>
      <c r="X5585" s="6"/>
      <c r="Y5585" s="6"/>
    </row>
    <row r="5586" spans="1:25" x14ac:dyDescent="0.3">
      <c r="A5586" s="6" t="s">
        <v>18760</v>
      </c>
      <c r="B5586" s="6"/>
      <c r="C5586" s="6" t="s">
        <v>4822</v>
      </c>
      <c r="D5586" s="6" t="str">
        <f t="shared" si="261"/>
        <v>ORD26002409</v>
      </c>
      <c r="E5586" s="10">
        <v>46295</v>
      </c>
      <c r="F5586" s="6" t="s">
        <v>12294</v>
      </c>
      <c r="G5586" s="6" t="s">
        <v>18</v>
      </c>
      <c r="H5586" s="8">
        <v>2298</v>
      </c>
      <c r="I5586" s="8">
        <v>6.89</v>
      </c>
      <c r="J5586" s="8">
        <v>1.24</v>
      </c>
      <c r="K5586" s="8">
        <v>2289.87</v>
      </c>
      <c r="L5586" s="10">
        <v>46297</v>
      </c>
      <c r="M5586" s="6" t="s">
        <v>18656</v>
      </c>
      <c r="N5586" s="6" t="str">
        <f>IF(COUNTIF($A$2:A5586,A5586)&gt;1,"DUP","OK")</f>
        <v>OK</v>
      </c>
      <c r="O5586" s="6" t="str">
        <f t="shared" si="262"/>
        <v>ORD26002409</v>
      </c>
      <c r="P5586" s="6" t="str">
        <f t="shared" si="263"/>
        <v>Oct-Due</v>
      </c>
      <c r="Q5586" s="6"/>
      <c r="R5586" s="9"/>
      <c r="S5586" s="8"/>
      <c r="T5586" s="8"/>
      <c r="U5586" s="8"/>
      <c r="V5586" s="8"/>
      <c r="W5586" s="8"/>
      <c r="X5586" s="6"/>
      <c r="Y5586" s="6"/>
    </row>
    <row r="5587" spans="1:25" x14ac:dyDescent="0.3">
      <c r="A5587" s="6" t="s">
        <v>18761</v>
      </c>
      <c r="B5587" s="6"/>
      <c r="C5587" s="6" t="s">
        <v>5143</v>
      </c>
      <c r="D5587" s="6" t="str">
        <f t="shared" si="261"/>
        <v>ORD26002573</v>
      </c>
      <c r="E5587" s="10">
        <v>46295</v>
      </c>
      <c r="F5587" s="6" t="s">
        <v>12294</v>
      </c>
      <c r="G5587" s="6" t="s">
        <v>18</v>
      </c>
      <c r="H5587" s="8">
        <v>1299</v>
      </c>
      <c r="I5587" s="8">
        <v>0</v>
      </c>
      <c r="J5587" s="8">
        <v>0</v>
      </c>
      <c r="K5587" s="8">
        <v>1299</v>
      </c>
      <c r="L5587" s="10">
        <v>46297</v>
      </c>
      <c r="M5587" s="6" t="s">
        <v>18656</v>
      </c>
      <c r="N5587" s="6" t="str">
        <f>IF(COUNTIF($A$2:A5587,A5587)&gt;1,"DUP","OK")</f>
        <v>OK</v>
      </c>
      <c r="O5587" s="6" t="str">
        <f t="shared" si="262"/>
        <v>ORD26002573</v>
      </c>
      <c r="P5587" s="6" t="str">
        <f t="shared" si="263"/>
        <v>Oct-Due</v>
      </c>
      <c r="Q5587" s="6"/>
      <c r="R5587" s="9"/>
      <c r="S5587" s="8"/>
      <c r="T5587" s="8"/>
      <c r="U5587" s="8"/>
      <c r="V5587" s="8"/>
      <c r="W5587" s="8"/>
      <c r="X5587" s="6"/>
      <c r="Y5587" s="6"/>
    </row>
    <row r="5588" spans="1:25" x14ac:dyDescent="0.3">
      <c r="A5588" s="6" t="s">
        <v>18762</v>
      </c>
      <c r="B5588" s="6"/>
      <c r="C5588" s="6" t="s">
        <v>5160</v>
      </c>
      <c r="D5588" s="6" t="str">
        <f t="shared" si="261"/>
        <v>ORD26002582</v>
      </c>
      <c r="E5588" s="10">
        <v>46295</v>
      </c>
      <c r="F5588" s="6" t="s">
        <v>12294</v>
      </c>
      <c r="G5588" s="6" t="s">
        <v>27</v>
      </c>
      <c r="H5588" s="8">
        <v>1799</v>
      </c>
      <c r="I5588" s="8">
        <v>32.380000000000003</v>
      </c>
      <c r="J5588" s="8">
        <v>5.83</v>
      </c>
      <c r="K5588" s="8">
        <v>1760.79</v>
      </c>
      <c r="L5588" s="10">
        <v>46297</v>
      </c>
      <c r="M5588" s="6" t="s">
        <v>18656</v>
      </c>
      <c r="N5588" s="6" t="str">
        <f>IF(COUNTIF($A$2:A5588,A5588)&gt;1,"DUP","OK")</f>
        <v>OK</v>
      </c>
      <c r="O5588" s="6" t="str">
        <f t="shared" si="262"/>
        <v>ORD26002582</v>
      </c>
      <c r="P5588" s="6" t="str">
        <f t="shared" si="263"/>
        <v>Oct-Due</v>
      </c>
      <c r="Q5588" s="6"/>
      <c r="R5588" s="9"/>
      <c r="S5588" s="8"/>
      <c r="T5588" s="8"/>
      <c r="U5588" s="8"/>
      <c r="V5588" s="8"/>
      <c r="W5588" s="8"/>
      <c r="X5588" s="6"/>
      <c r="Y5588" s="6"/>
    </row>
    <row r="5589" spans="1:25" x14ac:dyDescent="0.3">
      <c r="A5589" s="6" t="s">
        <v>18763</v>
      </c>
      <c r="B5589" s="6"/>
      <c r="C5589" s="6" t="s">
        <v>5206</v>
      </c>
      <c r="D5589" s="6" t="str">
        <f t="shared" si="261"/>
        <v>ORD26002605</v>
      </c>
      <c r="E5589" s="10">
        <v>46295</v>
      </c>
      <c r="F5589" s="6" t="s">
        <v>12294</v>
      </c>
      <c r="G5589" s="6" t="s">
        <v>18</v>
      </c>
      <c r="H5589" s="8">
        <v>599</v>
      </c>
      <c r="I5589" s="8">
        <v>0</v>
      </c>
      <c r="J5589" s="8">
        <v>0</v>
      </c>
      <c r="K5589" s="8">
        <v>599</v>
      </c>
      <c r="L5589" s="10">
        <v>46297</v>
      </c>
      <c r="M5589" s="6" t="s">
        <v>18656</v>
      </c>
      <c r="N5589" s="6" t="str">
        <f>IF(COUNTIF($A$2:A5589,A5589)&gt;1,"DUP","OK")</f>
        <v>OK</v>
      </c>
      <c r="O5589" s="6" t="str">
        <f t="shared" si="262"/>
        <v>ORD26002605</v>
      </c>
      <c r="P5589" s="6" t="str">
        <f t="shared" si="263"/>
        <v>Oct-Due</v>
      </c>
      <c r="Q5589" s="6"/>
      <c r="R5589" s="9"/>
      <c r="S5589" s="8"/>
      <c r="T5589" s="8"/>
      <c r="U5589" s="8"/>
      <c r="V5589" s="8"/>
      <c r="W5589" s="8"/>
      <c r="X5589" s="6"/>
      <c r="Y5589" s="6"/>
    </row>
    <row r="5590" spans="1:25" x14ac:dyDescent="0.3">
      <c r="A5590" s="6" t="s">
        <v>18764</v>
      </c>
      <c r="B5590" s="6"/>
      <c r="C5590" s="6" t="s">
        <v>5210</v>
      </c>
      <c r="D5590" s="6" t="str">
        <f t="shared" si="261"/>
        <v>ORD26002607</v>
      </c>
      <c r="E5590" s="10">
        <v>46295</v>
      </c>
      <c r="F5590" s="6" t="s">
        <v>12294</v>
      </c>
      <c r="G5590" s="6" t="s">
        <v>27</v>
      </c>
      <c r="H5590" s="8">
        <v>3598</v>
      </c>
      <c r="I5590" s="8">
        <v>57.57</v>
      </c>
      <c r="J5590" s="8">
        <v>10.36</v>
      </c>
      <c r="K5590" s="8">
        <v>3530.07</v>
      </c>
      <c r="L5590" s="10">
        <v>46297</v>
      </c>
      <c r="M5590" s="6" t="s">
        <v>18656</v>
      </c>
      <c r="N5590" s="6" t="str">
        <f>IF(COUNTIF($A$2:A5590,A5590)&gt;1,"DUP","OK")</f>
        <v>OK</v>
      </c>
      <c r="O5590" s="6" t="str">
        <f t="shared" si="262"/>
        <v>ORD26002607</v>
      </c>
      <c r="P5590" s="6" t="str">
        <f t="shared" si="263"/>
        <v>Oct-Due</v>
      </c>
      <c r="Q5590" s="6"/>
      <c r="R5590" s="9"/>
      <c r="S5590" s="8"/>
      <c r="T5590" s="8"/>
      <c r="U5590" s="8"/>
      <c r="V5590" s="8"/>
      <c r="W5590" s="8"/>
      <c r="X5590" s="6"/>
      <c r="Y5590" s="6"/>
    </row>
    <row r="5591" spans="1:25" x14ac:dyDescent="0.3">
      <c r="A5591" s="6" t="s">
        <v>18765</v>
      </c>
      <c r="B5591" s="6"/>
      <c r="C5591" s="6" t="s">
        <v>5310</v>
      </c>
      <c r="D5591" s="6" t="str">
        <f t="shared" si="261"/>
        <v>ORD26002657</v>
      </c>
      <c r="E5591" s="10">
        <v>46295</v>
      </c>
      <c r="F5591" s="6" t="s">
        <v>12294</v>
      </c>
      <c r="G5591" s="6" t="s">
        <v>54</v>
      </c>
      <c r="H5591" s="8">
        <v>798</v>
      </c>
      <c r="I5591" s="8">
        <v>15.16</v>
      </c>
      <c r="J5591" s="8">
        <v>2.73</v>
      </c>
      <c r="K5591" s="8">
        <v>780.11</v>
      </c>
      <c r="L5591" s="10">
        <v>46297</v>
      </c>
      <c r="M5591" s="6" t="s">
        <v>18656</v>
      </c>
      <c r="N5591" s="6" t="str">
        <f>IF(COUNTIF($A$2:A5591,A5591)&gt;1,"DUP","OK")</f>
        <v>OK</v>
      </c>
      <c r="O5591" s="6" t="str">
        <f t="shared" si="262"/>
        <v>ORD26002657</v>
      </c>
      <c r="P5591" s="6" t="str">
        <f t="shared" si="263"/>
        <v>Oct-Due</v>
      </c>
      <c r="Q5591" s="6"/>
      <c r="R5591" s="9"/>
      <c r="S5591" s="8"/>
      <c r="T5591" s="8"/>
      <c r="U5591" s="8"/>
      <c r="V5591" s="8"/>
      <c r="W5591" s="8"/>
      <c r="X5591" s="6"/>
      <c r="Y5591" s="6"/>
    </row>
    <row r="5592" spans="1:25" x14ac:dyDescent="0.3">
      <c r="A5592" s="6" t="s">
        <v>18766</v>
      </c>
      <c r="B5592" s="6"/>
      <c r="C5592" s="6" t="s">
        <v>5436</v>
      </c>
      <c r="D5592" s="6" t="str">
        <f t="shared" si="261"/>
        <v>ORD26002720</v>
      </c>
      <c r="E5592" s="10">
        <v>46295</v>
      </c>
      <c r="F5592" s="6" t="s">
        <v>12294</v>
      </c>
      <c r="G5592" s="6" t="s">
        <v>43</v>
      </c>
      <c r="H5592" s="8">
        <v>1799</v>
      </c>
      <c r="I5592" s="8">
        <v>26.99</v>
      </c>
      <c r="J5592" s="8">
        <v>4.8600000000000003</v>
      </c>
      <c r="K5592" s="8">
        <v>1767.15</v>
      </c>
      <c r="L5592" s="10">
        <v>46297</v>
      </c>
      <c r="M5592" s="6" t="s">
        <v>18656</v>
      </c>
      <c r="N5592" s="6" t="str">
        <f>IF(COUNTIF($A$2:A5592,A5592)&gt;1,"DUP","OK")</f>
        <v>OK</v>
      </c>
      <c r="O5592" s="6" t="str">
        <f t="shared" si="262"/>
        <v>ORD26002720</v>
      </c>
      <c r="P5592" s="6" t="str">
        <f t="shared" si="263"/>
        <v>Oct-Due</v>
      </c>
      <c r="Q5592" s="6"/>
      <c r="R5592" s="9"/>
      <c r="S5592" s="8"/>
      <c r="T5592" s="8"/>
      <c r="U5592" s="8"/>
      <c r="V5592" s="8"/>
      <c r="W5592" s="8"/>
      <c r="X5592" s="6"/>
      <c r="Y5592" s="6"/>
    </row>
    <row r="5593" spans="1:25" x14ac:dyDescent="0.3">
      <c r="A5593" s="6" t="s">
        <v>18767</v>
      </c>
      <c r="B5593" s="6"/>
      <c r="C5593" s="6" t="s">
        <v>5486</v>
      </c>
      <c r="D5593" s="6" t="str">
        <f t="shared" si="261"/>
        <v>ORD26002745</v>
      </c>
      <c r="E5593" s="10">
        <v>46295</v>
      </c>
      <c r="F5593" s="6" t="s">
        <v>12294</v>
      </c>
      <c r="G5593" s="6" t="s">
        <v>54</v>
      </c>
      <c r="H5593" s="8">
        <v>5498</v>
      </c>
      <c r="I5593" s="8">
        <v>93.47</v>
      </c>
      <c r="J5593" s="8">
        <v>16.82</v>
      </c>
      <c r="K5593" s="8">
        <v>5387.71</v>
      </c>
      <c r="L5593" s="10">
        <v>46297</v>
      </c>
      <c r="M5593" s="6" t="s">
        <v>18656</v>
      </c>
      <c r="N5593" s="6" t="str">
        <f>IF(COUNTIF($A$2:A5593,A5593)&gt;1,"DUP","OK")</f>
        <v>OK</v>
      </c>
      <c r="O5593" s="6" t="str">
        <f t="shared" si="262"/>
        <v>ORD26002745</v>
      </c>
      <c r="P5593" s="6" t="str">
        <f t="shared" si="263"/>
        <v>Oct-Due</v>
      </c>
      <c r="Q5593" s="6"/>
      <c r="R5593" s="9"/>
      <c r="S5593" s="8"/>
      <c r="T5593" s="8"/>
      <c r="U5593" s="8"/>
      <c r="V5593" s="8"/>
      <c r="W5593" s="8"/>
      <c r="X5593" s="6"/>
      <c r="Y5593" s="6"/>
    </row>
    <row r="5594" spans="1:25" x14ac:dyDescent="0.3">
      <c r="A5594" s="6" t="s">
        <v>18768</v>
      </c>
      <c r="B5594" s="6"/>
      <c r="C5594" s="6" t="s">
        <v>5578</v>
      </c>
      <c r="D5594" s="6" t="str">
        <f t="shared" si="261"/>
        <v>ORD26002792</v>
      </c>
      <c r="E5594" s="10">
        <v>46295</v>
      </c>
      <c r="F5594" s="6" t="s">
        <v>12294</v>
      </c>
      <c r="G5594" s="6" t="s">
        <v>18</v>
      </c>
      <c r="H5594" s="8">
        <v>2499</v>
      </c>
      <c r="I5594" s="8">
        <v>7.5</v>
      </c>
      <c r="J5594" s="8">
        <v>1.35</v>
      </c>
      <c r="K5594" s="8">
        <v>2490.15</v>
      </c>
      <c r="L5594" s="10">
        <v>46297</v>
      </c>
      <c r="M5594" s="6" t="s">
        <v>18656</v>
      </c>
      <c r="N5594" s="6" t="str">
        <f>IF(COUNTIF($A$2:A5594,A5594)&gt;1,"DUP","OK")</f>
        <v>OK</v>
      </c>
      <c r="O5594" s="6" t="str">
        <f t="shared" si="262"/>
        <v>ORD26002792</v>
      </c>
      <c r="P5594" s="6" t="str">
        <f t="shared" si="263"/>
        <v>Oct-Due</v>
      </c>
      <c r="Q5594" s="6"/>
      <c r="R5594" s="9"/>
      <c r="S5594" s="8"/>
      <c r="T5594" s="8"/>
      <c r="U5594" s="8"/>
      <c r="V5594" s="8"/>
      <c r="W5594" s="8"/>
      <c r="X5594" s="6"/>
      <c r="Y5594" s="6"/>
    </row>
    <row r="5595" spans="1:25" x14ac:dyDescent="0.3">
      <c r="A5595" s="6" t="s">
        <v>18769</v>
      </c>
      <c r="B5595" s="6"/>
      <c r="C5595" s="6" t="s">
        <v>5693</v>
      </c>
      <c r="D5595" s="6" t="str">
        <f t="shared" si="261"/>
        <v>ORD26002851</v>
      </c>
      <c r="E5595" s="10">
        <v>46295</v>
      </c>
      <c r="F5595" s="6" t="s">
        <v>12294</v>
      </c>
      <c r="G5595" s="6" t="s">
        <v>27</v>
      </c>
      <c r="H5595" s="8">
        <v>4597</v>
      </c>
      <c r="I5595" s="8">
        <v>73.55</v>
      </c>
      <c r="J5595" s="8">
        <v>13.24</v>
      </c>
      <c r="K5595" s="8">
        <v>4510.21</v>
      </c>
      <c r="L5595" s="10">
        <v>46297</v>
      </c>
      <c r="M5595" s="6" t="s">
        <v>18656</v>
      </c>
      <c r="N5595" s="6" t="str">
        <f>IF(COUNTIF($A$2:A5595,A5595)&gt;1,"DUP","OK")</f>
        <v>OK</v>
      </c>
      <c r="O5595" s="6" t="str">
        <f t="shared" si="262"/>
        <v>ORD26002851</v>
      </c>
      <c r="P5595" s="6" t="str">
        <f t="shared" si="263"/>
        <v>Oct-Due</v>
      </c>
      <c r="Q5595" s="6"/>
      <c r="R5595" s="9"/>
      <c r="S5595" s="8"/>
      <c r="T5595" s="8"/>
      <c r="U5595" s="8"/>
      <c r="V5595" s="8"/>
      <c r="W5595" s="8"/>
      <c r="X5595" s="6"/>
      <c r="Y5595" s="6"/>
    </row>
    <row r="5596" spans="1:25" x14ac:dyDescent="0.3">
      <c r="A5596" s="6" t="s">
        <v>18770</v>
      </c>
      <c r="B5596" s="6"/>
      <c r="C5596" s="6" t="s">
        <v>5701</v>
      </c>
      <c r="D5596" s="6" t="str">
        <f t="shared" si="261"/>
        <v>ORD26002855</v>
      </c>
      <c r="E5596" s="10">
        <v>46295</v>
      </c>
      <c r="F5596" s="6" t="s">
        <v>12294</v>
      </c>
      <c r="G5596" s="6" t="s">
        <v>18</v>
      </c>
      <c r="H5596" s="8">
        <v>4999</v>
      </c>
      <c r="I5596" s="8">
        <v>15</v>
      </c>
      <c r="J5596" s="8">
        <v>2.7</v>
      </c>
      <c r="K5596" s="8">
        <v>4981.3</v>
      </c>
      <c r="L5596" s="10">
        <v>46297</v>
      </c>
      <c r="M5596" s="6" t="s">
        <v>18656</v>
      </c>
      <c r="N5596" s="6" t="str">
        <f>IF(COUNTIF($A$2:A5596,A5596)&gt;1,"DUP","OK")</f>
        <v>OK</v>
      </c>
      <c r="O5596" s="6" t="str">
        <f t="shared" si="262"/>
        <v>ORD26002855</v>
      </c>
      <c r="P5596" s="6" t="str">
        <f t="shared" si="263"/>
        <v>Oct-Due</v>
      </c>
      <c r="Q5596" s="6"/>
      <c r="R5596" s="9"/>
      <c r="S5596" s="8"/>
      <c r="T5596" s="8"/>
      <c r="U5596" s="8"/>
      <c r="V5596" s="8"/>
      <c r="W5596" s="8"/>
      <c r="X5596" s="6"/>
      <c r="Y5596" s="6"/>
    </row>
    <row r="5597" spans="1:25" x14ac:dyDescent="0.3">
      <c r="A5597" s="6" t="s">
        <v>18771</v>
      </c>
      <c r="B5597" s="6"/>
      <c r="C5597" s="6" t="s">
        <v>18772</v>
      </c>
      <c r="D5597" s="6" t="str">
        <f t="shared" si="261"/>
        <v>ORD26002880</v>
      </c>
      <c r="E5597" s="10">
        <v>46295</v>
      </c>
      <c r="F5597" s="6" t="s">
        <v>12294</v>
      </c>
      <c r="G5597" s="6" t="s">
        <v>27</v>
      </c>
      <c r="H5597" s="8">
        <v>299</v>
      </c>
      <c r="I5597" s="8">
        <v>5.38</v>
      </c>
      <c r="J5597" s="8">
        <v>0.97</v>
      </c>
      <c r="K5597" s="8">
        <v>292.64999999999998</v>
      </c>
      <c r="L5597" s="10">
        <v>46297</v>
      </c>
      <c r="M5597" s="6" t="s">
        <v>18656</v>
      </c>
      <c r="N5597" s="6" t="str">
        <f>IF(COUNTIF($A$2:A5597,A5597)&gt;1,"DUP","OK")</f>
        <v>OK</v>
      </c>
      <c r="O5597" s="6" t="str">
        <f t="shared" si="262"/>
        <v>ORD26002880</v>
      </c>
      <c r="P5597" s="6" t="str">
        <f t="shared" si="263"/>
        <v>Oct-Due</v>
      </c>
      <c r="Q5597" s="6"/>
      <c r="R5597" s="9"/>
      <c r="S5597" s="8"/>
      <c r="T5597" s="8"/>
      <c r="U5597" s="8"/>
      <c r="V5597" s="8"/>
      <c r="W5597" s="8"/>
      <c r="X5597" s="6"/>
      <c r="Y5597" s="6"/>
    </row>
    <row r="5598" spans="1:25" x14ac:dyDescent="0.3">
      <c r="A5598" s="6" t="s">
        <v>18773</v>
      </c>
      <c r="B5598" s="6"/>
      <c r="C5598" s="6" t="s">
        <v>5847</v>
      </c>
      <c r="D5598" s="6" t="str">
        <f t="shared" si="261"/>
        <v>ORD26002929</v>
      </c>
      <c r="E5598" s="10">
        <v>46295</v>
      </c>
      <c r="F5598" s="6" t="s">
        <v>12294</v>
      </c>
      <c r="G5598" s="6" t="s">
        <v>43</v>
      </c>
      <c r="H5598" s="8">
        <v>299</v>
      </c>
      <c r="I5598" s="8">
        <v>4.49</v>
      </c>
      <c r="J5598" s="8">
        <v>0.81</v>
      </c>
      <c r="K5598" s="8">
        <v>293.7</v>
      </c>
      <c r="L5598" s="10">
        <v>46297</v>
      </c>
      <c r="M5598" s="6" t="s">
        <v>18656</v>
      </c>
      <c r="N5598" s="6" t="str">
        <f>IF(COUNTIF($A$2:A5598,A5598)&gt;1,"DUP","OK")</f>
        <v>OK</v>
      </c>
      <c r="O5598" s="6" t="str">
        <f t="shared" si="262"/>
        <v>ORD26002929</v>
      </c>
      <c r="P5598" s="6" t="str">
        <f t="shared" si="263"/>
        <v>Oct-Due</v>
      </c>
      <c r="Q5598" s="6"/>
      <c r="R5598" s="9"/>
      <c r="S5598" s="8"/>
      <c r="T5598" s="8"/>
      <c r="U5598" s="8"/>
      <c r="V5598" s="8"/>
      <c r="W5598" s="8"/>
      <c r="X5598" s="6"/>
      <c r="Y5598" s="6"/>
    </row>
    <row r="5599" spans="1:25" x14ac:dyDescent="0.3">
      <c r="A5599" s="6" t="s">
        <v>18774</v>
      </c>
      <c r="B5599" s="6"/>
      <c r="C5599" s="6" t="s">
        <v>5853</v>
      </c>
      <c r="D5599" s="6" t="str">
        <f t="shared" si="261"/>
        <v>ORD26002932</v>
      </c>
      <c r="E5599" s="10">
        <v>46295</v>
      </c>
      <c r="F5599" s="6" t="s">
        <v>12294</v>
      </c>
      <c r="G5599" s="6" t="s">
        <v>27</v>
      </c>
      <c r="H5599" s="8">
        <v>799</v>
      </c>
      <c r="I5599" s="8">
        <v>14.38</v>
      </c>
      <c r="J5599" s="8">
        <v>2.59</v>
      </c>
      <c r="K5599" s="8">
        <v>782.03</v>
      </c>
      <c r="L5599" s="10">
        <v>46297</v>
      </c>
      <c r="M5599" s="6" t="s">
        <v>18656</v>
      </c>
      <c r="N5599" s="6" t="str">
        <f>IF(COUNTIF($A$2:A5599,A5599)&gt;1,"DUP","OK")</f>
        <v>OK</v>
      </c>
      <c r="O5599" s="6" t="str">
        <f t="shared" si="262"/>
        <v>ORD26002932</v>
      </c>
      <c r="P5599" s="6" t="str">
        <f t="shared" si="263"/>
        <v>Oct-Due</v>
      </c>
      <c r="Q5599" s="6"/>
      <c r="R5599" s="9"/>
      <c r="S5599" s="8"/>
      <c r="T5599" s="8"/>
      <c r="U5599" s="8"/>
      <c r="V5599" s="8"/>
      <c r="W5599" s="8"/>
      <c r="X5599" s="6"/>
      <c r="Y5599" s="6"/>
    </row>
    <row r="5600" spans="1:25" x14ac:dyDescent="0.3">
      <c r="A5600" s="6" t="s">
        <v>18775</v>
      </c>
      <c r="B5600" s="6"/>
      <c r="C5600" s="6" t="s">
        <v>5941</v>
      </c>
      <c r="D5600" s="6" t="str">
        <f t="shared" si="261"/>
        <v>ORD26002977</v>
      </c>
      <c r="E5600" s="10">
        <v>46295</v>
      </c>
      <c r="F5600" s="6" t="s">
        <v>12294</v>
      </c>
      <c r="G5600" s="6" t="s">
        <v>18</v>
      </c>
      <c r="H5600" s="8">
        <v>3499</v>
      </c>
      <c r="I5600" s="8">
        <v>10.5</v>
      </c>
      <c r="J5600" s="8">
        <v>1.89</v>
      </c>
      <c r="K5600" s="8">
        <v>3486.61</v>
      </c>
      <c r="L5600" s="10">
        <v>46297</v>
      </c>
      <c r="M5600" s="6" t="s">
        <v>18656</v>
      </c>
      <c r="N5600" s="6" t="str">
        <f>IF(COUNTIF($A$2:A5600,A5600)&gt;1,"DUP","OK")</f>
        <v>OK</v>
      </c>
      <c r="O5600" s="6" t="str">
        <f t="shared" si="262"/>
        <v>ORD26002977</v>
      </c>
      <c r="P5600" s="6" t="str">
        <f t="shared" si="263"/>
        <v>Oct-Due</v>
      </c>
      <c r="Q5600" s="6"/>
      <c r="R5600" s="9"/>
      <c r="S5600" s="8"/>
      <c r="T5600" s="8"/>
      <c r="U5600" s="8"/>
      <c r="V5600" s="8"/>
      <c r="W5600" s="8"/>
      <c r="X5600" s="6"/>
      <c r="Y5600" s="6"/>
    </row>
    <row r="5601" spans="1:25" x14ac:dyDescent="0.3">
      <c r="A5601" s="6" t="s">
        <v>18776</v>
      </c>
      <c r="B5601" s="6"/>
      <c r="C5601" s="6" t="s">
        <v>5967</v>
      </c>
      <c r="D5601" s="6" t="str">
        <f t="shared" si="261"/>
        <v>ORD26002991</v>
      </c>
      <c r="E5601" s="10">
        <v>46295</v>
      </c>
      <c r="F5601" s="6" t="s">
        <v>12294</v>
      </c>
      <c r="G5601" s="6" t="s">
        <v>27</v>
      </c>
      <c r="H5601" s="8">
        <v>3499</v>
      </c>
      <c r="I5601" s="8">
        <v>55.98</v>
      </c>
      <c r="J5601" s="8">
        <v>10.08</v>
      </c>
      <c r="K5601" s="8">
        <v>3432.94</v>
      </c>
      <c r="L5601" s="10">
        <v>46297</v>
      </c>
      <c r="M5601" s="6" t="s">
        <v>18656</v>
      </c>
      <c r="N5601" s="6" t="str">
        <f>IF(COUNTIF($A$2:A5601,A5601)&gt;1,"DUP","OK")</f>
        <v>OK</v>
      </c>
      <c r="O5601" s="6" t="str">
        <f t="shared" si="262"/>
        <v>ORD26002991</v>
      </c>
      <c r="P5601" s="6" t="str">
        <f t="shared" si="263"/>
        <v>Oct-Due</v>
      </c>
      <c r="Q5601" s="6"/>
      <c r="R5601" s="9"/>
      <c r="S5601" s="8"/>
      <c r="T5601" s="8"/>
      <c r="U5601" s="8"/>
      <c r="V5601" s="8"/>
      <c r="W5601" s="8"/>
      <c r="X5601" s="6"/>
      <c r="Y5601" s="6"/>
    </row>
    <row r="5602" spans="1:25" x14ac:dyDescent="0.3">
      <c r="A5602" s="6" t="s">
        <v>18777</v>
      </c>
      <c r="B5602" s="6"/>
      <c r="C5602" s="6" t="s">
        <v>5969</v>
      </c>
      <c r="D5602" s="6" t="str">
        <f t="shared" si="261"/>
        <v>ORD26002992</v>
      </c>
      <c r="E5602" s="10">
        <v>46295</v>
      </c>
      <c r="F5602" s="6" t="s">
        <v>12294</v>
      </c>
      <c r="G5602" s="6" t="s">
        <v>18</v>
      </c>
      <c r="H5602" s="8">
        <v>2999</v>
      </c>
      <c r="I5602" s="8">
        <v>9</v>
      </c>
      <c r="J5602" s="8">
        <v>1.62</v>
      </c>
      <c r="K5602" s="8">
        <v>2988.38</v>
      </c>
      <c r="L5602" s="10">
        <v>46297</v>
      </c>
      <c r="M5602" s="6" t="s">
        <v>18656</v>
      </c>
      <c r="N5602" s="6" t="str">
        <f>IF(COUNTIF($A$2:A5602,A5602)&gt;1,"DUP","OK")</f>
        <v>OK</v>
      </c>
      <c r="O5602" s="6" t="str">
        <f t="shared" si="262"/>
        <v>ORD26002992</v>
      </c>
      <c r="P5602" s="6" t="str">
        <f t="shared" si="263"/>
        <v>Oct-Due</v>
      </c>
      <c r="Q5602" s="6"/>
      <c r="R5602" s="9"/>
      <c r="S5602" s="8"/>
      <c r="T5602" s="8"/>
      <c r="U5602" s="8"/>
      <c r="V5602" s="8"/>
      <c r="W5602" s="8"/>
      <c r="X5602" s="6"/>
      <c r="Y5602" s="6"/>
    </row>
    <row r="5603" spans="1:25" x14ac:dyDescent="0.3">
      <c r="A5603" s="6" t="s">
        <v>18778</v>
      </c>
      <c r="B5603" s="6"/>
      <c r="C5603" s="6" t="s">
        <v>5979</v>
      </c>
      <c r="D5603" s="6" t="str">
        <f t="shared" si="261"/>
        <v>ORD26002997</v>
      </c>
      <c r="E5603" s="10">
        <v>46295</v>
      </c>
      <c r="F5603" s="6" t="s">
        <v>12294</v>
      </c>
      <c r="G5603" s="6" t="s">
        <v>27</v>
      </c>
      <c r="H5603" s="8">
        <v>1799</v>
      </c>
      <c r="I5603" s="8">
        <v>32.380000000000003</v>
      </c>
      <c r="J5603" s="8">
        <v>5.83</v>
      </c>
      <c r="K5603" s="8">
        <v>1760.79</v>
      </c>
      <c r="L5603" s="10">
        <v>46297</v>
      </c>
      <c r="M5603" s="6" t="s">
        <v>18656</v>
      </c>
      <c r="N5603" s="6" t="str">
        <f>IF(COUNTIF($A$2:A5603,A5603)&gt;1,"DUP","OK")</f>
        <v>OK</v>
      </c>
      <c r="O5603" s="6" t="str">
        <f t="shared" si="262"/>
        <v>ORD26002997</v>
      </c>
      <c r="P5603" s="6" t="str">
        <f t="shared" si="263"/>
        <v>Oct-Due</v>
      </c>
      <c r="Q5603" s="6"/>
      <c r="R5603" s="9"/>
      <c r="S5603" s="8"/>
      <c r="T5603" s="8"/>
      <c r="U5603" s="8"/>
      <c r="V5603" s="8"/>
      <c r="W5603" s="8"/>
      <c r="X5603" s="6"/>
      <c r="Y5603" s="6"/>
    </row>
    <row r="5604" spans="1:25" x14ac:dyDescent="0.3">
      <c r="A5604" s="6" t="s">
        <v>18779</v>
      </c>
      <c r="B5604" s="6"/>
      <c r="C5604" s="6" t="s">
        <v>5985</v>
      </c>
      <c r="D5604" s="6" t="str">
        <f t="shared" si="261"/>
        <v>ORD26003000</v>
      </c>
      <c r="E5604" s="10">
        <v>46295</v>
      </c>
      <c r="F5604" s="6" t="s">
        <v>12294</v>
      </c>
      <c r="G5604" s="6" t="s">
        <v>27</v>
      </c>
      <c r="H5604" s="8">
        <v>648</v>
      </c>
      <c r="I5604" s="8">
        <v>11.66</v>
      </c>
      <c r="J5604" s="8">
        <v>2.1</v>
      </c>
      <c r="K5604" s="8">
        <v>634.24</v>
      </c>
      <c r="L5604" s="10">
        <v>46297</v>
      </c>
      <c r="M5604" s="6" t="s">
        <v>18656</v>
      </c>
      <c r="N5604" s="6" t="str">
        <f>IF(COUNTIF($A$2:A5604,A5604)&gt;1,"DUP","OK")</f>
        <v>OK</v>
      </c>
      <c r="O5604" s="6" t="str">
        <f t="shared" si="262"/>
        <v>ORD26003000</v>
      </c>
      <c r="P5604" s="6" t="str">
        <f t="shared" si="263"/>
        <v>Oct-Due</v>
      </c>
      <c r="Q5604" s="6"/>
      <c r="R5604" s="9"/>
      <c r="S5604" s="8"/>
      <c r="T5604" s="8"/>
      <c r="U5604" s="8"/>
      <c r="V5604" s="8"/>
      <c r="W5604" s="8"/>
      <c r="X5604" s="6"/>
      <c r="Y5604" s="6"/>
    </row>
    <row r="5605" spans="1:25" x14ac:dyDescent="0.3">
      <c r="A5605" s="6" t="s">
        <v>18780</v>
      </c>
      <c r="B5605" s="6"/>
      <c r="C5605" s="6" t="s">
        <v>6032</v>
      </c>
      <c r="D5605" s="6" t="str">
        <f t="shared" si="261"/>
        <v>ORD26003024</v>
      </c>
      <c r="E5605" s="10">
        <v>46295</v>
      </c>
      <c r="F5605" s="6" t="s">
        <v>12294</v>
      </c>
      <c r="G5605" s="6" t="s">
        <v>43</v>
      </c>
      <c r="H5605" s="8">
        <v>1499</v>
      </c>
      <c r="I5605" s="8">
        <v>22.49</v>
      </c>
      <c r="J5605" s="8">
        <v>4.05</v>
      </c>
      <c r="K5605" s="8">
        <v>1472.46</v>
      </c>
      <c r="L5605" s="10">
        <v>46297</v>
      </c>
      <c r="M5605" s="6" t="s">
        <v>18656</v>
      </c>
      <c r="N5605" s="6" t="str">
        <f>IF(COUNTIF($A$2:A5605,A5605)&gt;1,"DUP","OK")</f>
        <v>OK</v>
      </c>
      <c r="O5605" s="6" t="str">
        <f t="shared" si="262"/>
        <v>ORD26003024</v>
      </c>
      <c r="P5605" s="6" t="str">
        <f t="shared" si="263"/>
        <v>Oct-Due</v>
      </c>
      <c r="Q5605" s="6"/>
      <c r="R5605" s="9"/>
      <c r="S5605" s="8"/>
      <c r="T5605" s="8"/>
      <c r="U5605" s="8"/>
      <c r="V5605" s="8"/>
      <c r="W5605" s="8"/>
      <c r="X5605" s="6"/>
      <c r="Y5605" s="6"/>
    </row>
    <row r="5606" spans="1:25" x14ac:dyDescent="0.3">
      <c r="A5606" s="6" t="s">
        <v>18781</v>
      </c>
      <c r="B5606" s="6"/>
      <c r="C5606" s="6" t="s">
        <v>6103</v>
      </c>
      <c r="D5606" s="6" t="str">
        <f t="shared" si="261"/>
        <v>ORD26003060</v>
      </c>
      <c r="E5606" s="10">
        <v>46295</v>
      </c>
      <c r="F5606" s="6" t="s">
        <v>12294</v>
      </c>
      <c r="G5606" s="6" t="s">
        <v>27</v>
      </c>
      <c r="H5606" s="8">
        <v>6297</v>
      </c>
      <c r="I5606" s="8">
        <v>100.75</v>
      </c>
      <c r="J5606" s="8">
        <v>18.14</v>
      </c>
      <c r="K5606" s="8">
        <v>6178.11</v>
      </c>
      <c r="L5606" s="10">
        <v>46297</v>
      </c>
      <c r="M5606" s="6" t="s">
        <v>18656</v>
      </c>
      <c r="N5606" s="6" t="str">
        <f>IF(COUNTIF($A$2:A5606,A5606)&gt;1,"DUP","OK")</f>
        <v>OK</v>
      </c>
      <c r="O5606" s="6" t="str">
        <f t="shared" si="262"/>
        <v>ORD26003060</v>
      </c>
      <c r="P5606" s="6" t="str">
        <f t="shared" si="263"/>
        <v>Oct-Due</v>
      </c>
      <c r="Q5606" s="6"/>
      <c r="R5606" s="9"/>
      <c r="S5606" s="8"/>
      <c r="T5606" s="8"/>
      <c r="U5606" s="8"/>
      <c r="V5606" s="8"/>
      <c r="W5606" s="8"/>
      <c r="X5606" s="6"/>
      <c r="Y5606" s="6"/>
    </row>
    <row r="5607" spans="1:25" x14ac:dyDescent="0.3">
      <c r="A5607" s="6" t="s">
        <v>18782</v>
      </c>
      <c r="B5607" s="6"/>
      <c r="C5607" s="6" t="s">
        <v>6143</v>
      </c>
      <c r="D5607" s="6" t="str">
        <f t="shared" si="261"/>
        <v>ORD26003081</v>
      </c>
      <c r="E5607" s="10">
        <v>46295</v>
      </c>
      <c r="F5607" s="6" t="s">
        <v>12294</v>
      </c>
      <c r="G5607" s="6" t="s">
        <v>18</v>
      </c>
      <c r="H5607" s="8">
        <v>12497</v>
      </c>
      <c r="I5607" s="8">
        <v>37.49</v>
      </c>
      <c r="J5607" s="8">
        <v>6.75</v>
      </c>
      <c r="K5607" s="8">
        <v>12452.76</v>
      </c>
      <c r="L5607" s="10">
        <v>46297</v>
      </c>
      <c r="M5607" s="6" t="s">
        <v>18656</v>
      </c>
      <c r="N5607" s="6" t="str">
        <f>IF(COUNTIF($A$2:A5607,A5607)&gt;1,"DUP","OK")</f>
        <v>OK</v>
      </c>
      <c r="O5607" s="6" t="str">
        <f t="shared" si="262"/>
        <v>ORD26003081</v>
      </c>
      <c r="P5607" s="6" t="str">
        <f t="shared" si="263"/>
        <v>Oct-Due</v>
      </c>
      <c r="Q5607" s="6"/>
      <c r="R5607" s="9"/>
      <c r="S5607" s="8"/>
      <c r="T5607" s="8"/>
      <c r="U5607" s="8"/>
      <c r="V5607" s="8"/>
      <c r="W5607" s="8"/>
      <c r="X5607" s="6"/>
      <c r="Y5607" s="6"/>
    </row>
    <row r="5608" spans="1:25" x14ac:dyDescent="0.3">
      <c r="A5608" s="6" t="s">
        <v>18783</v>
      </c>
      <c r="B5608" s="6"/>
      <c r="C5608" s="6" t="s">
        <v>6179</v>
      </c>
      <c r="D5608" s="6" t="str">
        <f t="shared" si="261"/>
        <v>ORD26003099</v>
      </c>
      <c r="E5608" s="10">
        <v>46295</v>
      </c>
      <c r="F5608" s="6" t="s">
        <v>12294</v>
      </c>
      <c r="G5608" s="6" t="s">
        <v>27</v>
      </c>
      <c r="H5608" s="8">
        <v>7597</v>
      </c>
      <c r="I5608" s="8">
        <v>121.55</v>
      </c>
      <c r="J5608" s="8">
        <v>21.88</v>
      </c>
      <c r="K5608" s="8">
        <v>7453.57</v>
      </c>
      <c r="L5608" s="10">
        <v>46297</v>
      </c>
      <c r="M5608" s="6" t="s">
        <v>18656</v>
      </c>
      <c r="N5608" s="6" t="str">
        <f>IF(COUNTIF($A$2:A5608,A5608)&gt;1,"DUP","OK")</f>
        <v>OK</v>
      </c>
      <c r="O5608" s="6" t="str">
        <f t="shared" si="262"/>
        <v>ORD26003099</v>
      </c>
      <c r="P5608" s="6" t="str">
        <f t="shared" si="263"/>
        <v>Oct-Due</v>
      </c>
      <c r="Q5608" s="6"/>
      <c r="R5608" s="9"/>
      <c r="S5608" s="8"/>
      <c r="T5608" s="8"/>
      <c r="U5608" s="8"/>
      <c r="V5608" s="8"/>
      <c r="W5608" s="8"/>
      <c r="X5608" s="6"/>
      <c r="Y5608" s="6"/>
    </row>
    <row r="5609" spans="1:25" x14ac:dyDescent="0.3">
      <c r="A5609" s="6" t="s">
        <v>18784</v>
      </c>
      <c r="B5609" s="6"/>
      <c r="C5609" s="6" t="s">
        <v>18785</v>
      </c>
      <c r="D5609" s="6" t="str">
        <f t="shared" si="261"/>
        <v>ORD26003182</v>
      </c>
      <c r="E5609" s="10">
        <v>46295</v>
      </c>
      <c r="F5609" s="6" t="s">
        <v>12294</v>
      </c>
      <c r="G5609" s="6" t="s">
        <v>27</v>
      </c>
      <c r="H5609" s="8">
        <v>299</v>
      </c>
      <c r="I5609" s="8">
        <v>5.38</v>
      </c>
      <c r="J5609" s="8">
        <v>0.97</v>
      </c>
      <c r="K5609" s="8">
        <v>292.64999999999998</v>
      </c>
      <c r="L5609" s="10">
        <v>46297</v>
      </c>
      <c r="M5609" s="6" t="s">
        <v>18656</v>
      </c>
      <c r="N5609" s="6" t="str">
        <f>IF(COUNTIF($A$2:A5609,A5609)&gt;1,"DUP","OK")</f>
        <v>OK</v>
      </c>
      <c r="O5609" s="6" t="str">
        <f t="shared" si="262"/>
        <v>ORD26003182</v>
      </c>
      <c r="P5609" s="6" t="str">
        <f t="shared" si="263"/>
        <v>Oct-Due</v>
      </c>
      <c r="Q5609" s="6"/>
      <c r="R5609" s="9"/>
      <c r="S5609" s="8"/>
      <c r="T5609" s="8"/>
      <c r="U5609" s="8"/>
      <c r="V5609" s="8"/>
      <c r="W5609" s="8"/>
      <c r="X5609" s="6"/>
      <c r="Y5609" s="6"/>
    </row>
    <row r="5610" spans="1:25" x14ac:dyDescent="0.3">
      <c r="A5610" s="6" t="s">
        <v>18786</v>
      </c>
      <c r="B5610" s="6"/>
      <c r="C5610" s="6" t="s">
        <v>6452</v>
      </c>
      <c r="D5610" s="6" t="str">
        <f t="shared" si="261"/>
        <v>ORD26003237</v>
      </c>
      <c r="E5610" s="10">
        <v>46295</v>
      </c>
      <c r="F5610" s="6" t="s">
        <v>12294</v>
      </c>
      <c r="G5610" s="6" t="s">
        <v>18</v>
      </c>
      <c r="H5610" s="8">
        <v>1798</v>
      </c>
      <c r="I5610" s="8">
        <v>0</v>
      </c>
      <c r="J5610" s="8">
        <v>0</v>
      </c>
      <c r="K5610" s="8">
        <v>1798</v>
      </c>
      <c r="L5610" s="10">
        <v>46297</v>
      </c>
      <c r="M5610" s="6" t="s">
        <v>18656</v>
      </c>
      <c r="N5610" s="6" t="str">
        <f>IF(COUNTIF($A$2:A5610,A5610)&gt;1,"DUP","OK")</f>
        <v>OK</v>
      </c>
      <c r="O5610" s="6" t="str">
        <f t="shared" si="262"/>
        <v>ORD26003237</v>
      </c>
      <c r="P5610" s="6" t="str">
        <f t="shared" si="263"/>
        <v>Oct-Due</v>
      </c>
      <c r="Q5610" s="6"/>
      <c r="R5610" s="9"/>
      <c r="S5610" s="8"/>
      <c r="T5610" s="8"/>
      <c r="U5610" s="8"/>
      <c r="V5610" s="8"/>
      <c r="W5610" s="8"/>
      <c r="X5610" s="6"/>
      <c r="Y5610" s="6"/>
    </row>
    <row r="5611" spans="1:25" x14ac:dyDescent="0.3">
      <c r="A5611" s="6" t="s">
        <v>18787</v>
      </c>
      <c r="B5611" s="6"/>
      <c r="C5611" s="6" t="s">
        <v>6462</v>
      </c>
      <c r="D5611" s="6" t="str">
        <f t="shared" si="261"/>
        <v>ORD26003242</v>
      </c>
      <c r="E5611" s="10">
        <v>46295</v>
      </c>
      <c r="F5611" s="6" t="s">
        <v>12294</v>
      </c>
      <c r="G5611" s="6" t="s">
        <v>18</v>
      </c>
      <c r="H5611" s="8">
        <v>2798</v>
      </c>
      <c r="I5611" s="8">
        <v>8.39</v>
      </c>
      <c r="J5611" s="8">
        <v>1.51</v>
      </c>
      <c r="K5611" s="8">
        <v>2788.1</v>
      </c>
      <c r="L5611" s="10">
        <v>46297</v>
      </c>
      <c r="M5611" s="6" t="s">
        <v>18656</v>
      </c>
      <c r="N5611" s="6" t="str">
        <f>IF(COUNTIF($A$2:A5611,A5611)&gt;1,"DUP","OK")</f>
        <v>OK</v>
      </c>
      <c r="O5611" s="6" t="str">
        <f t="shared" si="262"/>
        <v>ORD26003242</v>
      </c>
      <c r="P5611" s="6" t="str">
        <f t="shared" si="263"/>
        <v>Oct-Due</v>
      </c>
      <c r="Q5611" s="6"/>
      <c r="R5611" s="9"/>
      <c r="S5611" s="8"/>
      <c r="T5611" s="8"/>
      <c r="U5611" s="8"/>
      <c r="V5611" s="8"/>
      <c r="W5611" s="8"/>
      <c r="X5611" s="6"/>
      <c r="Y5611" s="6"/>
    </row>
    <row r="5612" spans="1:25" x14ac:dyDescent="0.3">
      <c r="A5612" s="6" t="s">
        <v>18788</v>
      </c>
      <c r="B5612" s="6"/>
      <c r="C5612" s="6" t="s">
        <v>6513</v>
      </c>
      <c r="D5612" s="6" t="str">
        <f t="shared" si="261"/>
        <v>ORD26003268</v>
      </c>
      <c r="E5612" s="10">
        <v>46295</v>
      </c>
      <c r="F5612" s="6" t="s">
        <v>12294</v>
      </c>
      <c r="G5612" s="6" t="s">
        <v>18</v>
      </c>
      <c r="H5612" s="8">
        <v>299</v>
      </c>
      <c r="I5612" s="8">
        <v>0</v>
      </c>
      <c r="J5612" s="8">
        <v>0</v>
      </c>
      <c r="K5612" s="8">
        <v>299</v>
      </c>
      <c r="L5612" s="10">
        <v>46297</v>
      </c>
      <c r="M5612" s="6" t="s">
        <v>18656</v>
      </c>
      <c r="N5612" s="6" t="str">
        <f>IF(COUNTIF($A$2:A5612,A5612)&gt;1,"DUP","OK")</f>
        <v>OK</v>
      </c>
      <c r="O5612" s="6" t="str">
        <f t="shared" si="262"/>
        <v>ORD26003268</v>
      </c>
      <c r="P5612" s="6" t="str">
        <f t="shared" si="263"/>
        <v>Oct-Due</v>
      </c>
      <c r="Q5612" s="6"/>
      <c r="R5612" s="9"/>
      <c r="S5612" s="8"/>
      <c r="T5612" s="8"/>
      <c r="U5612" s="8"/>
      <c r="V5612" s="8"/>
      <c r="W5612" s="8"/>
      <c r="X5612" s="6"/>
      <c r="Y5612" s="6"/>
    </row>
    <row r="5613" spans="1:25" x14ac:dyDescent="0.3">
      <c r="A5613" s="6" t="s">
        <v>18789</v>
      </c>
      <c r="B5613" s="6"/>
      <c r="C5613" s="6" t="s">
        <v>6721</v>
      </c>
      <c r="D5613" s="6" t="str">
        <f t="shared" si="261"/>
        <v>ORD26003373</v>
      </c>
      <c r="E5613" s="10">
        <v>46295</v>
      </c>
      <c r="F5613" s="6" t="s">
        <v>12294</v>
      </c>
      <c r="G5613" s="6" t="s">
        <v>27</v>
      </c>
      <c r="H5613" s="8">
        <v>4999</v>
      </c>
      <c r="I5613" s="8">
        <v>79.98</v>
      </c>
      <c r="J5613" s="8">
        <v>14.4</v>
      </c>
      <c r="K5613" s="8">
        <v>4904.62</v>
      </c>
      <c r="L5613" s="10">
        <v>46297</v>
      </c>
      <c r="M5613" s="6" t="s">
        <v>18656</v>
      </c>
      <c r="N5613" s="6" t="str">
        <f>IF(COUNTIF($A$2:A5613,A5613)&gt;1,"DUP","OK")</f>
        <v>OK</v>
      </c>
      <c r="O5613" s="6" t="str">
        <f t="shared" si="262"/>
        <v>ORD26003373</v>
      </c>
      <c r="P5613" s="6" t="str">
        <f t="shared" si="263"/>
        <v>Oct-Due</v>
      </c>
      <c r="Q5613" s="6"/>
      <c r="R5613" s="9"/>
      <c r="S5613" s="8"/>
      <c r="T5613" s="8"/>
      <c r="U5613" s="8"/>
      <c r="V5613" s="8"/>
      <c r="W5613" s="8"/>
      <c r="X5613" s="6"/>
      <c r="Y5613" s="6"/>
    </row>
    <row r="5614" spans="1:25" x14ac:dyDescent="0.3">
      <c r="A5614" s="6" t="s">
        <v>18790</v>
      </c>
      <c r="B5614" s="6"/>
      <c r="C5614" s="6" t="s">
        <v>6759</v>
      </c>
      <c r="D5614" s="6" t="str">
        <f t="shared" si="261"/>
        <v>ORD26003392</v>
      </c>
      <c r="E5614" s="10">
        <v>46295</v>
      </c>
      <c r="F5614" s="6" t="s">
        <v>12294</v>
      </c>
      <c r="G5614" s="6" t="s">
        <v>43</v>
      </c>
      <c r="H5614" s="8">
        <v>10498</v>
      </c>
      <c r="I5614" s="8">
        <v>94.48</v>
      </c>
      <c r="J5614" s="8">
        <v>17.010000000000002</v>
      </c>
      <c r="K5614" s="8">
        <v>10386.51</v>
      </c>
      <c r="L5614" s="10">
        <v>46297</v>
      </c>
      <c r="M5614" s="6" t="s">
        <v>18656</v>
      </c>
      <c r="N5614" s="6" t="str">
        <f>IF(COUNTIF($A$2:A5614,A5614)&gt;1,"DUP","OK")</f>
        <v>OK</v>
      </c>
      <c r="O5614" s="6" t="str">
        <f t="shared" si="262"/>
        <v>ORD26003392</v>
      </c>
      <c r="P5614" s="6" t="str">
        <f t="shared" si="263"/>
        <v>Oct-Due</v>
      </c>
      <c r="Q5614" s="6"/>
      <c r="R5614" s="9"/>
      <c r="S5614" s="8"/>
      <c r="T5614" s="8"/>
      <c r="U5614" s="8"/>
      <c r="V5614" s="8"/>
      <c r="W5614" s="8"/>
      <c r="X5614" s="6"/>
      <c r="Y5614" s="6"/>
    </row>
    <row r="5615" spans="1:25" x14ac:dyDescent="0.3">
      <c r="A5615" s="6" t="s">
        <v>18791</v>
      </c>
      <c r="B5615" s="6"/>
      <c r="C5615" s="6" t="s">
        <v>6817</v>
      </c>
      <c r="D5615" s="6" t="str">
        <f t="shared" si="261"/>
        <v>ORD26003421</v>
      </c>
      <c r="E5615" s="10">
        <v>46295</v>
      </c>
      <c r="F5615" s="6" t="s">
        <v>12294</v>
      </c>
      <c r="G5615" s="6" t="s">
        <v>54</v>
      </c>
      <c r="H5615" s="8">
        <v>3499</v>
      </c>
      <c r="I5615" s="8">
        <v>59.48</v>
      </c>
      <c r="J5615" s="8">
        <v>10.71</v>
      </c>
      <c r="K5615" s="8">
        <v>3428.81</v>
      </c>
      <c r="L5615" s="10">
        <v>46297</v>
      </c>
      <c r="M5615" s="6" t="s">
        <v>18656</v>
      </c>
      <c r="N5615" s="6" t="str">
        <f>IF(COUNTIF($A$2:A5615,A5615)&gt;1,"DUP","OK")</f>
        <v>OK</v>
      </c>
      <c r="O5615" s="6" t="str">
        <f t="shared" si="262"/>
        <v>ORD26003421</v>
      </c>
      <c r="P5615" s="6" t="str">
        <f t="shared" si="263"/>
        <v>Oct-Due</v>
      </c>
      <c r="Q5615" s="6"/>
      <c r="R5615" s="9"/>
      <c r="S5615" s="8"/>
      <c r="T5615" s="8"/>
      <c r="U5615" s="8"/>
      <c r="V5615" s="8"/>
      <c r="W5615" s="8"/>
      <c r="X5615" s="6"/>
      <c r="Y5615" s="6"/>
    </row>
    <row r="5616" spans="1:25" x14ac:dyDescent="0.3">
      <c r="A5616" s="6" t="s">
        <v>18792</v>
      </c>
      <c r="B5616" s="6"/>
      <c r="C5616" s="6" t="s">
        <v>6859</v>
      </c>
      <c r="D5616" s="6" t="str">
        <f t="shared" si="261"/>
        <v>ORD26003442</v>
      </c>
      <c r="E5616" s="10">
        <v>46295</v>
      </c>
      <c r="F5616" s="6" t="s">
        <v>12294</v>
      </c>
      <c r="G5616" s="6" t="s">
        <v>18</v>
      </c>
      <c r="H5616" s="8">
        <v>6797</v>
      </c>
      <c r="I5616" s="8">
        <v>20.39</v>
      </c>
      <c r="J5616" s="8">
        <v>3.67</v>
      </c>
      <c r="K5616" s="8">
        <v>6772.94</v>
      </c>
      <c r="L5616" s="10">
        <v>46297</v>
      </c>
      <c r="M5616" s="6" t="s">
        <v>18656</v>
      </c>
      <c r="N5616" s="6" t="str">
        <f>IF(COUNTIF($A$2:A5616,A5616)&gt;1,"DUP","OK")</f>
        <v>OK</v>
      </c>
      <c r="O5616" s="6" t="str">
        <f t="shared" si="262"/>
        <v>ORD26003442</v>
      </c>
      <c r="P5616" s="6" t="str">
        <f t="shared" si="263"/>
        <v>Oct-Due</v>
      </c>
      <c r="Q5616" s="6"/>
      <c r="R5616" s="9"/>
      <c r="S5616" s="8"/>
      <c r="T5616" s="8"/>
      <c r="U5616" s="8"/>
      <c r="V5616" s="8"/>
      <c r="W5616" s="8"/>
      <c r="X5616" s="6"/>
      <c r="Y5616" s="6"/>
    </row>
    <row r="5617" spans="1:25" x14ac:dyDescent="0.3">
      <c r="A5617" s="6" t="s">
        <v>18793</v>
      </c>
      <c r="B5617" s="6"/>
      <c r="C5617" s="6" t="s">
        <v>6861</v>
      </c>
      <c r="D5617" s="6" t="str">
        <f t="shared" si="261"/>
        <v>ORD26003443</v>
      </c>
      <c r="E5617" s="10">
        <v>46295</v>
      </c>
      <c r="F5617" s="6" t="s">
        <v>12294</v>
      </c>
      <c r="G5617" s="6" t="s">
        <v>18</v>
      </c>
      <c r="H5617" s="8">
        <v>9298</v>
      </c>
      <c r="I5617" s="8">
        <v>27.89</v>
      </c>
      <c r="J5617" s="8">
        <v>5.0199999999999996</v>
      </c>
      <c r="K5617" s="8">
        <v>9265.09</v>
      </c>
      <c r="L5617" s="10">
        <v>46297</v>
      </c>
      <c r="M5617" s="6" t="s">
        <v>18656</v>
      </c>
      <c r="N5617" s="6" t="str">
        <f>IF(COUNTIF($A$2:A5617,A5617)&gt;1,"DUP","OK")</f>
        <v>OK</v>
      </c>
      <c r="O5617" s="6" t="str">
        <f t="shared" si="262"/>
        <v>ORD26003443</v>
      </c>
      <c r="P5617" s="6" t="str">
        <f t="shared" si="263"/>
        <v>Oct-Due</v>
      </c>
      <c r="Q5617" s="6"/>
      <c r="R5617" s="9"/>
      <c r="S5617" s="8"/>
      <c r="T5617" s="8"/>
      <c r="U5617" s="8"/>
      <c r="V5617" s="8"/>
      <c r="W5617" s="8"/>
      <c r="X5617" s="6"/>
      <c r="Y5617" s="6"/>
    </row>
    <row r="5618" spans="1:25" x14ac:dyDescent="0.3">
      <c r="A5618" s="6" t="s">
        <v>18794</v>
      </c>
      <c r="B5618" s="6"/>
      <c r="C5618" s="6" t="s">
        <v>6897</v>
      </c>
      <c r="D5618" s="6" t="str">
        <f t="shared" si="261"/>
        <v>ORD26003461</v>
      </c>
      <c r="E5618" s="10">
        <v>46295</v>
      </c>
      <c r="F5618" s="6" t="s">
        <v>12294</v>
      </c>
      <c r="G5618" s="6" t="s">
        <v>18</v>
      </c>
      <c r="H5618" s="8">
        <v>349</v>
      </c>
      <c r="I5618" s="8">
        <v>0</v>
      </c>
      <c r="J5618" s="8">
        <v>0</v>
      </c>
      <c r="K5618" s="8">
        <v>349</v>
      </c>
      <c r="L5618" s="10">
        <v>46297</v>
      </c>
      <c r="M5618" s="6" t="s">
        <v>18656</v>
      </c>
      <c r="N5618" s="6" t="str">
        <f>IF(COUNTIF($A$2:A5618,A5618)&gt;1,"DUP","OK")</f>
        <v>OK</v>
      </c>
      <c r="O5618" s="6" t="str">
        <f t="shared" si="262"/>
        <v>ORD26003461</v>
      </c>
      <c r="P5618" s="6" t="str">
        <f t="shared" si="263"/>
        <v>Oct-Due</v>
      </c>
      <c r="Q5618" s="6"/>
      <c r="R5618" s="9"/>
      <c r="S5618" s="8"/>
      <c r="T5618" s="8"/>
      <c r="U5618" s="8"/>
      <c r="V5618" s="8"/>
      <c r="W5618" s="8"/>
      <c r="X5618" s="6"/>
      <c r="Y5618" s="6"/>
    </row>
    <row r="5619" spans="1:25" x14ac:dyDescent="0.3">
      <c r="A5619" s="6" t="s">
        <v>18795</v>
      </c>
      <c r="B5619" s="6"/>
      <c r="C5619" s="6" t="s">
        <v>7076</v>
      </c>
      <c r="D5619" s="6" t="str">
        <f t="shared" si="261"/>
        <v>ORD26003553</v>
      </c>
      <c r="E5619" s="10">
        <v>46295</v>
      </c>
      <c r="F5619" s="6" t="s">
        <v>12294</v>
      </c>
      <c r="G5619" s="6" t="s">
        <v>18</v>
      </c>
      <c r="H5619" s="8">
        <v>4998</v>
      </c>
      <c r="I5619" s="8">
        <v>14.99</v>
      </c>
      <c r="J5619" s="8">
        <v>2.7</v>
      </c>
      <c r="K5619" s="8">
        <v>4980.3100000000004</v>
      </c>
      <c r="L5619" s="10">
        <v>46297</v>
      </c>
      <c r="M5619" s="6" t="s">
        <v>18656</v>
      </c>
      <c r="N5619" s="6" t="str">
        <f>IF(COUNTIF($A$2:A5619,A5619)&gt;1,"DUP","OK")</f>
        <v>OK</v>
      </c>
      <c r="O5619" s="6" t="str">
        <f t="shared" si="262"/>
        <v>ORD26003553</v>
      </c>
      <c r="P5619" s="6" t="str">
        <f t="shared" si="263"/>
        <v>Oct-Due</v>
      </c>
      <c r="Q5619" s="6"/>
      <c r="R5619" s="9"/>
      <c r="S5619" s="8"/>
      <c r="T5619" s="8"/>
      <c r="U5619" s="8"/>
      <c r="V5619" s="8"/>
      <c r="W5619" s="8"/>
      <c r="X5619" s="6"/>
      <c r="Y5619" s="6"/>
    </row>
    <row r="5620" spans="1:25" x14ac:dyDescent="0.3">
      <c r="A5620" s="6" t="s">
        <v>18796</v>
      </c>
      <c r="B5620" s="6"/>
      <c r="C5620" s="6" t="s">
        <v>7102</v>
      </c>
      <c r="D5620" s="6" t="str">
        <f t="shared" si="261"/>
        <v>ORD26003566</v>
      </c>
      <c r="E5620" s="10">
        <v>46295</v>
      </c>
      <c r="F5620" s="6" t="s">
        <v>12294</v>
      </c>
      <c r="G5620" s="6" t="s">
        <v>18</v>
      </c>
      <c r="H5620" s="8">
        <v>4498</v>
      </c>
      <c r="I5620" s="8">
        <v>13.49</v>
      </c>
      <c r="J5620" s="8">
        <v>2.4300000000000002</v>
      </c>
      <c r="K5620" s="8">
        <v>4482.08</v>
      </c>
      <c r="L5620" s="10">
        <v>46297</v>
      </c>
      <c r="M5620" s="6" t="s">
        <v>18656</v>
      </c>
      <c r="N5620" s="6" t="str">
        <f>IF(COUNTIF($A$2:A5620,A5620)&gt;1,"DUP","OK")</f>
        <v>OK</v>
      </c>
      <c r="O5620" s="6" t="str">
        <f t="shared" si="262"/>
        <v>ORD26003566</v>
      </c>
      <c r="P5620" s="6" t="str">
        <f t="shared" si="263"/>
        <v>Oct-Due</v>
      </c>
      <c r="Q5620" s="6"/>
      <c r="R5620" s="9"/>
      <c r="S5620" s="8"/>
      <c r="T5620" s="8"/>
      <c r="U5620" s="8"/>
      <c r="V5620" s="8"/>
      <c r="W5620" s="8"/>
      <c r="X5620" s="6"/>
      <c r="Y5620" s="6"/>
    </row>
    <row r="5621" spans="1:25" x14ac:dyDescent="0.3">
      <c r="A5621" s="6" t="s">
        <v>18797</v>
      </c>
      <c r="B5621" s="6"/>
      <c r="C5621" s="6" t="s">
        <v>18798</v>
      </c>
      <c r="D5621" s="6" t="str">
        <f t="shared" si="261"/>
        <v>ORD26003616</v>
      </c>
      <c r="E5621" s="10">
        <v>46295</v>
      </c>
      <c r="F5621" s="6" t="s">
        <v>12294</v>
      </c>
      <c r="G5621" s="6" t="s">
        <v>43</v>
      </c>
      <c r="H5621" s="8">
        <v>9498</v>
      </c>
      <c r="I5621" s="8">
        <v>113.98</v>
      </c>
      <c r="J5621" s="8">
        <v>20.52</v>
      </c>
      <c r="K5621" s="8">
        <v>9363.5</v>
      </c>
      <c r="L5621" s="10">
        <v>46297</v>
      </c>
      <c r="M5621" s="6" t="s">
        <v>18656</v>
      </c>
      <c r="N5621" s="6" t="str">
        <f>IF(COUNTIF($A$2:A5621,A5621)&gt;1,"DUP","OK")</f>
        <v>OK</v>
      </c>
      <c r="O5621" s="6" t="str">
        <f t="shared" si="262"/>
        <v>ORD26003616</v>
      </c>
      <c r="P5621" s="6" t="str">
        <f t="shared" si="263"/>
        <v>Oct-Due</v>
      </c>
      <c r="Q5621" s="6"/>
      <c r="R5621" s="9"/>
      <c r="S5621" s="8"/>
      <c r="T5621" s="8"/>
      <c r="U5621" s="8"/>
      <c r="V5621" s="8"/>
      <c r="W5621" s="8"/>
      <c r="X5621" s="6"/>
      <c r="Y5621" s="6"/>
    </row>
    <row r="5622" spans="1:25" x14ac:dyDescent="0.3">
      <c r="A5622" s="6" t="s">
        <v>18799</v>
      </c>
      <c r="B5622" s="6"/>
      <c r="C5622" s="6" t="s">
        <v>7215</v>
      </c>
      <c r="D5622" s="6" t="str">
        <f t="shared" si="261"/>
        <v>ORD26003624</v>
      </c>
      <c r="E5622" s="10">
        <v>46295</v>
      </c>
      <c r="F5622" s="6" t="s">
        <v>12294</v>
      </c>
      <c r="G5622" s="6" t="s">
        <v>18</v>
      </c>
      <c r="H5622" s="8">
        <v>499</v>
      </c>
      <c r="I5622" s="8">
        <v>0</v>
      </c>
      <c r="J5622" s="8">
        <v>0</v>
      </c>
      <c r="K5622" s="8">
        <v>499</v>
      </c>
      <c r="L5622" s="10">
        <v>46297</v>
      </c>
      <c r="M5622" s="6" t="s">
        <v>18656</v>
      </c>
      <c r="N5622" s="6" t="str">
        <f>IF(COUNTIF($A$2:A5622,A5622)&gt;1,"DUP","OK")</f>
        <v>OK</v>
      </c>
      <c r="O5622" s="6" t="str">
        <f t="shared" si="262"/>
        <v>ORD26003624</v>
      </c>
      <c r="P5622" s="6" t="str">
        <f t="shared" si="263"/>
        <v>Oct-Due</v>
      </c>
      <c r="Q5622" s="6"/>
      <c r="R5622" s="9"/>
      <c r="S5622" s="8"/>
      <c r="T5622" s="8"/>
      <c r="U5622" s="8"/>
      <c r="V5622" s="8"/>
      <c r="W5622" s="8"/>
      <c r="X5622" s="6"/>
      <c r="Y5622" s="6"/>
    </row>
    <row r="5623" spans="1:25" x14ac:dyDescent="0.3">
      <c r="A5623" s="6" t="s">
        <v>18800</v>
      </c>
      <c r="B5623" s="6"/>
      <c r="C5623" s="6" t="s">
        <v>7246</v>
      </c>
      <c r="D5623" s="6" t="str">
        <f t="shared" si="261"/>
        <v>ORD26003640</v>
      </c>
      <c r="E5623" s="10">
        <v>46295</v>
      </c>
      <c r="F5623" s="6" t="s">
        <v>12294</v>
      </c>
      <c r="G5623" s="6" t="s">
        <v>54</v>
      </c>
      <c r="H5623" s="8">
        <v>2999</v>
      </c>
      <c r="I5623" s="8">
        <v>71.98</v>
      </c>
      <c r="J5623" s="8">
        <v>12.96</v>
      </c>
      <c r="K5623" s="8">
        <v>2914.06</v>
      </c>
      <c r="L5623" s="10">
        <v>46297</v>
      </c>
      <c r="M5623" s="6" t="s">
        <v>18656</v>
      </c>
      <c r="N5623" s="6" t="str">
        <f>IF(COUNTIF($A$2:A5623,A5623)&gt;1,"DUP","OK")</f>
        <v>OK</v>
      </c>
      <c r="O5623" s="6" t="str">
        <f t="shared" si="262"/>
        <v>ORD26003640</v>
      </c>
      <c r="P5623" s="6" t="str">
        <f t="shared" si="263"/>
        <v>Oct-Due</v>
      </c>
      <c r="Q5623" s="6"/>
      <c r="R5623" s="9"/>
      <c r="S5623" s="8"/>
      <c r="T5623" s="8"/>
      <c r="U5623" s="8"/>
      <c r="V5623" s="8"/>
      <c r="W5623" s="8"/>
      <c r="X5623" s="6"/>
      <c r="Y5623" s="6"/>
    </row>
    <row r="5624" spans="1:25" x14ac:dyDescent="0.3">
      <c r="A5624" s="6" t="s">
        <v>18801</v>
      </c>
      <c r="B5624" s="6"/>
      <c r="C5624" s="6" t="s">
        <v>7333</v>
      </c>
      <c r="D5624" s="6" t="str">
        <f t="shared" si="261"/>
        <v>ORD26003686</v>
      </c>
      <c r="E5624" s="10">
        <v>46295</v>
      </c>
      <c r="F5624" s="6" t="s">
        <v>12294</v>
      </c>
      <c r="G5624" s="6" t="s">
        <v>27</v>
      </c>
      <c r="H5624" s="8">
        <v>8498</v>
      </c>
      <c r="I5624" s="8">
        <v>135.97</v>
      </c>
      <c r="J5624" s="8">
        <v>24.47</v>
      </c>
      <c r="K5624" s="8">
        <v>8337.56</v>
      </c>
      <c r="L5624" s="10">
        <v>46297</v>
      </c>
      <c r="M5624" s="6" t="s">
        <v>18656</v>
      </c>
      <c r="N5624" s="6" t="str">
        <f>IF(COUNTIF($A$2:A5624,A5624)&gt;1,"DUP","OK")</f>
        <v>OK</v>
      </c>
      <c r="O5624" s="6" t="str">
        <f t="shared" si="262"/>
        <v>ORD26003686</v>
      </c>
      <c r="P5624" s="6" t="str">
        <f t="shared" si="263"/>
        <v>Oct-Due</v>
      </c>
      <c r="Q5624" s="6"/>
      <c r="R5624" s="9"/>
      <c r="S5624" s="8"/>
      <c r="T5624" s="8"/>
      <c r="U5624" s="8"/>
      <c r="V5624" s="8"/>
      <c r="W5624" s="8"/>
      <c r="X5624" s="6"/>
      <c r="Y5624" s="6"/>
    </row>
    <row r="5625" spans="1:25" x14ac:dyDescent="0.3">
      <c r="A5625" s="6" t="s">
        <v>18802</v>
      </c>
      <c r="B5625" s="6"/>
      <c r="C5625" s="6" t="s">
        <v>7387</v>
      </c>
      <c r="D5625" s="6" t="str">
        <f t="shared" si="261"/>
        <v>ORD26003713</v>
      </c>
      <c r="E5625" s="10">
        <v>46295</v>
      </c>
      <c r="F5625" s="6" t="s">
        <v>12294</v>
      </c>
      <c r="G5625" s="6" t="s">
        <v>27</v>
      </c>
      <c r="H5625" s="8">
        <v>1598</v>
      </c>
      <c r="I5625" s="8">
        <v>28.76</v>
      </c>
      <c r="J5625" s="8">
        <v>5.18</v>
      </c>
      <c r="K5625" s="8">
        <v>1564.06</v>
      </c>
      <c r="L5625" s="10">
        <v>46297</v>
      </c>
      <c r="M5625" s="6" t="s">
        <v>18656</v>
      </c>
      <c r="N5625" s="6" t="str">
        <f>IF(COUNTIF($A$2:A5625,A5625)&gt;1,"DUP","OK")</f>
        <v>OK</v>
      </c>
      <c r="O5625" s="6" t="str">
        <f t="shared" si="262"/>
        <v>ORD26003713</v>
      </c>
      <c r="P5625" s="6" t="str">
        <f t="shared" si="263"/>
        <v>Oct-Due</v>
      </c>
      <c r="Q5625" s="6"/>
      <c r="R5625" s="9"/>
      <c r="S5625" s="8"/>
      <c r="T5625" s="8"/>
      <c r="U5625" s="8"/>
      <c r="V5625" s="8"/>
      <c r="W5625" s="8"/>
      <c r="X5625" s="6"/>
      <c r="Y5625" s="6"/>
    </row>
    <row r="5626" spans="1:25" x14ac:dyDescent="0.3">
      <c r="A5626" s="6" t="s">
        <v>18803</v>
      </c>
      <c r="B5626" s="6"/>
      <c r="C5626" s="6" t="s">
        <v>7394</v>
      </c>
      <c r="D5626" s="6" t="str">
        <f t="shared" si="261"/>
        <v>ORD26003717</v>
      </c>
      <c r="E5626" s="10">
        <v>46295</v>
      </c>
      <c r="F5626" s="6" t="s">
        <v>12294</v>
      </c>
      <c r="G5626" s="6" t="s">
        <v>18</v>
      </c>
      <c r="H5626" s="8">
        <v>2797</v>
      </c>
      <c r="I5626" s="8">
        <v>8.39</v>
      </c>
      <c r="J5626" s="8">
        <v>1.51</v>
      </c>
      <c r="K5626" s="8">
        <v>2787.1</v>
      </c>
      <c r="L5626" s="10">
        <v>46297</v>
      </c>
      <c r="M5626" s="6" t="s">
        <v>18656</v>
      </c>
      <c r="N5626" s="6" t="str">
        <f>IF(COUNTIF($A$2:A5626,A5626)&gt;1,"DUP","OK")</f>
        <v>OK</v>
      </c>
      <c r="O5626" s="6" t="str">
        <f t="shared" si="262"/>
        <v>ORD26003717</v>
      </c>
      <c r="P5626" s="6" t="str">
        <f t="shared" si="263"/>
        <v>Oct-Due</v>
      </c>
      <c r="Q5626" s="6"/>
      <c r="R5626" s="9"/>
      <c r="S5626" s="8"/>
      <c r="T5626" s="8"/>
      <c r="U5626" s="8"/>
      <c r="V5626" s="8"/>
      <c r="W5626" s="8"/>
      <c r="X5626" s="6"/>
      <c r="Y5626" s="6"/>
    </row>
    <row r="5627" spans="1:25" x14ac:dyDescent="0.3">
      <c r="A5627" s="6" t="s">
        <v>18804</v>
      </c>
      <c r="B5627" s="6"/>
      <c r="C5627" s="6" t="s">
        <v>7408</v>
      </c>
      <c r="D5627" s="6" t="str">
        <f t="shared" si="261"/>
        <v>ORD26003724</v>
      </c>
      <c r="E5627" s="10">
        <v>46295</v>
      </c>
      <c r="F5627" s="6" t="s">
        <v>12294</v>
      </c>
      <c r="G5627" s="6" t="s">
        <v>18</v>
      </c>
      <c r="H5627" s="8">
        <v>5298</v>
      </c>
      <c r="I5627" s="8">
        <v>15.89</v>
      </c>
      <c r="J5627" s="8">
        <v>2.86</v>
      </c>
      <c r="K5627" s="8">
        <v>5279.25</v>
      </c>
      <c r="L5627" s="10">
        <v>46297</v>
      </c>
      <c r="M5627" s="6" t="s">
        <v>18656</v>
      </c>
      <c r="N5627" s="6" t="str">
        <f>IF(COUNTIF($A$2:A5627,A5627)&gt;1,"DUP","OK")</f>
        <v>OK</v>
      </c>
      <c r="O5627" s="6" t="str">
        <f t="shared" si="262"/>
        <v>ORD26003724</v>
      </c>
      <c r="P5627" s="6" t="str">
        <f t="shared" si="263"/>
        <v>Oct-Due</v>
      </c>
      <c r="Q5627" s="6"/>
      <c r="R5627" s="9"/>
      <c r="S5627" s="8"/>
      <c r="T5627" s="8"/>
      <c r="U5627" s="8"/>
      <c r="V5627" s="8"/>
      <c r="W5627" s="8"/>
      <c r="X5627" s="6"/>
      <c r="Y5627" s="6"/>
    </row>
    <row r="5628" spans="1:25" x14ac:dyDescent="0.3">
      <c r="A5628" s="6" t="s">
        <v>18805</v>
      </c>
      <c r="B5628" s="6"/>
      <c r="C5628" s="6" t="s">
        <v>18806</v>
      </c>
      <c r="D5628" s="6" t="str">
        <f t="shared" si="261"/>
        <v>ORD26003748</v>
      </c>
      <c r="E5628" s="10">
        <v>46295</v>
      </c>
      <c r="F5628" s="6" t="s">
        <v>12294</v>
      </c>
      <c r="G5628" s="6" t="s">
        <v>43</v>
      </c>
      <c r="H5628" s="8">
        <v>3798</v>
      </c>
      <c r="I5628" s="8">
        <v>45.58</v>
      </c>
      <c r="J5628" s="8">
        <v>8.1999999999999993</v>
      </c>
      <c r="K5628" s="8">
        <v>3744.22</v>
      </c>
      <c r="L5628" s="10">
        <v>46297</v>
      </c>
      <c r="M5628" s="6" t="s">
        <v>18656</v>
      </c>
      <c r="N5628" s="6" t="str">
        <f>IF(COUNTIF($A$2:A5628,A5628)&gt;1,"DUP","OK")</f>
        <v>OK</v>
      </c>
      <c r="O5628" s="6" t="str">
        <f t="shared" si="262"/>
        <v>ORD26003748</v>
      </c>
      <c r="P5628" s="6" t="str">
        <f t="shared" si="263"/>
        <v>Oct-Due</v>
      </c>
      <c r="Q5628" s="6"/>
      <c r="R5628" s="9"/>
      <c r="S5628" s="8"/>
      <c r="T5628" s="8"/>
      <c r="U5628" s="8"/>
      <c r="V5628" s="8"/>
      <c r="W5628" s="8"/>
      <c r="X5628" s="6"/>
      <c r="Y5628" s="6"/>
    </row>
    <row r="5629" spans="1:25" x14ac:dyDescent="0.3">
      <c r="A5629" s="6" t="s">
        <v>18807</v>
      </c>
      <c r="B5629" s="6"/>
      <c r="C5629" s="6" t="s">
        <v>18808</v>
      </c>
      <c r="D5629" s="6" t="str">
        <f t="shared" si="261"/>
        <v>ORD26003776</v>
      </c>
      <c r="E5629" s="10">
        <v>46295</v>
      </c>
      <c r="F5629" s="6" t="s">
        <v>12294</v>
      </c>
      <c r="G5629" s="6" t="s">
        <v>18</v>
      </c>
      <c r="H5629" s="8">
        <v>4597</v>
      </c>
      <c r="I5629" s="8">
        <v>13.79</v>
      </c>
      <c r="J5629" s="8">
        <v>2.48</v>
      </c>
      <c r="K5629" s="8">
        <v>4580.7299999999996</v>
      </c>
      <c r="L5629" s="10">
        <v>46297</v>
      </c>
      <c r="M5629" s="6" t="s">
        <v>18656</v>
      </c>
      <c r="N5629" s="6" t="str">
        <f>IF(COUNTIF($A$2:A5629,A5629)&gt;1,"DUP","OK")</f>
        <v>OK</v>
      </c>
      <c r="O5629" s="6" t="str">
        <f t="shared" si="262"/>
        <v>ORD26003776</v>
      </c>
      <c r="P5629" s="6" t="str">
        <f t="shared" si="263"/>
        <v>Oct-Due</v>
      </c>
      <c r="Q5629" s="6"/>
      <c r="R5629" s="9"/>
      <c r="S5629" s="8"/>
      <c r="T5629" s="8"/>
      <c r="U5629" s="8"/>
      <c r="V5629" s="8"/>
      <c r="W5629" s="8"/>
      <c r="X5629" s="6"/>
      <c r="Y5629" s="6"/>
    </row>
    <row r="5630" spans="1:25" x14ac:dyDescent="0.3">
      <c r="A5630" s="6" t="s">
        <v>18809</v>
      </c>
      <c r="B5630" s="6"/>
      <c r="C5630" s="6" t="s">
        <v>7530</v>
      </c>
      <c r="D5630" s="6" t="str">
        <f t="shared" si="261"/>
        <v>ORD26003785</v>
      </c>
      <c r="E5630" s="10">
        <v>46295</v>
      </c>
      <c r="F5630" s="6" t="s">
        <v>12294</v>
      </c>
      <c r="G5630" s="6" t="s">
        <v>18</v>
      </c>
      <c r="H5630" s="8">
        <v>1499</v>
      </c>
      <c r="I5630" s="8">
        <v>0</v>
      </c>
      <c r="J5630" s="8">
        <v>0</v>
      </c>
      <c r="K5630" s="8">
        <v>1499</v>
      </c>
      <c r="L5630" s="10">
        <v>46297</v>
      </c>
      <c r="M5630" s="6" t="s">
        <v>18656</v>
      </c>
      <c r="N5630" s="6" t="str">
        <f>IF(COUNTIF($A$2:A5630,A5630)&gt;1,"DUP","OK")</f>
        <v>OK</v>
      </c>
      <c r="O5630" s="6" t="str">
        <f t="shared" si="262"/>
        <v>ORD26003785</v>
      </c>
      <c r="P5630" s="6" t="str">
        <f t="shared" si="263"/>
        <v>Oct-Due</v>
      </c>
      <c r="Q5630" s="6"/>
      <c r="R5630" s="9"/>
      <c r="S5630" s="8"/>
      <c r="T5630" s="8"/>
      <c r="U5630" s="8"/>
      <c r="V5630" s="8"/>
      <c r="W5630" s="8"/>
      <c r="X5630" s="6"/>
      <c r="Y5630" s="6"/>
    </row>
    <row r="5631" spans="1:25" x14ac:dyDescent="0.3">
      <c r="A5631" s="6" t="s">
        <v>18810</v>
      </c>
      <c r="B5631" s="6"/>
      <c r="C5631" s="6" t="s">
        <v>7540</v>
      </c>
      <c r="D5631" s="6" t="str">
        <f t="shared" si="261"/>
        <v>ORD26003790</v>
      </c>
      <c r="E5631" s="10">
        <v>46295</v>
      </c>
      <c r="F5631" s="6" t="s">
        <v>12294</v>
      </c>
      <c r="G5631" s="6" t="s">
        <v>43</v>
      </c>
      <c r="H5631" s="8">
        <v>1098</v>
      </c>
      <c r="I5631" s="8">
        <v>16.47</v>
      </c>
      <c r="J5631" s="8">
        <v>2.96</v>
      </c>
      <c r="K5631" s="8">
        <v>1078.57</v>
      </c>
      <c r="L5631" s="10">
        <v>46297</v>
      </c>
      <c r="M5631" s="6" t="s">
        <v>18656</v>
      </c>
      <c r="N5631" s="6" t="str">
        <f>IF(COUNTIF($A$2:A5631,A5631)&gt;1,"DUP","OK")</f>
        <v>OK</v>
      </c>
      <c r="O5631" s="6" t="str">
        <f t="shared" si="262"/>
        <v>ORD26003790</v>
      </c>
      <c r="P5631" s="6" t="str">
        <f t="shared" si="263"/>
        <v>Oct-Due</v>
      </c>
      <c r="Q5631" s="6"/>
      <c r="R5631" s="9"/>
      <c r="S5631" s="8"/>
      <c r="T5631" s="8"/>
      <c r="U5631" s="8"/>
      <c r="V5631" s="8"/>
      <c r="W5631" s="8"/>
      <c r="X5631" s="6"/>
      <c r="Y5631" s="6"/>
    </row>
    <row r="5632" spans="1:25" x14ac:dyDescent="0.3">
      <c r="A5632" s="6" t="s">
        <v>18811</v>
      </c>
      <c r="B5632" s="6"/>
      <c r="C5632" s="6" t="s">
        <v>7568</v>
      </c>
      <c r="D5632" s="6" t="str">
        <f t="shared" si="261"/>
        <v>ORD26003804</v>
      </c>
      <c r="E5632" s="10">
        <v>46295</v>
      </c>
      <c r="F5632" s="6" t="s">
        <v>12294</v>
      </c>
      <c r="G5632" s="6" t="s">
        <v>18</v>
      </c>
      <c r="H5632" s="8">
        <v>7999</v>
      </c>
      <c r="I5632" s="8">
        <v>24</v>
      </c>
      <c r="J5632" s="8">
        <v>4.32</v>
      </c>
      <c r="K5632" s="8">
        <v>7970.68</v>
      </c>
      <c r="L5632" s="10">
        <v>46297</v>
      </c>
      <c r="M5632" s="6" t="s">
        <v>18656</v>
      </c>
      <c r="N5632" s="6" t="str">
        <f>IF(COUNTIF($A$2:A5632,A5632)&gt;1,"DUP","OK")</f>
        <v>OK</v>
      </c>
      <c r="O5632" s="6" t="str">
        <f t="shared" si="262"/>
        <v>ORD26003804</v>
      </c>
      <c r="P5632" s="6" t="str">
        <f t="shared" si="263"/>
        <v>Oct-Due</v>
      </c>
      <c r="Q5632" s="6"/>
      <c r="R5632" s="9"/>
      <c r="S5632" s="8"/>
      <c r="T5632" s="8"/>
      <c r="U5632" s="8"/>
      <c r="V5632" s="8"/>
      <c r="W5632" s="8"/>
      <c r="X5632" s="6"/>
      <c r="Y5632" s="6"/>
    </row>
    <row r="5633" spans="1:25" x14ac:dyDescent="0.3">
      <c r="A5633" s="6" t="s">
        <v>18812</v>
      </c>
      <c r="B5633" s="6"/>
      <c r="C5633" s="6" t="s">
        <v>7660</v>
      </c>
      <c r="D5633" s="6" t="str">
        <f t="shared" si="261"/>
        <v>ORD26003850</v>
      </c>
      <c r="E5633" s="10">
        <v>46295</v>
      </c>
      <c r="F5633" s="6" t="s">
        <v>12294</v>
      </c>
      <c r="G5633" s="6" t="s">
        <v>27</v>
      </c>
      <c r="H5633" s="8">
        <v>599</v>
      </c>
      <c r="I5633" s="8">
        <v>10.78</v>
      </c>
      <c r="J5633" s="8">
        <v>1.94</v>
      </c>
      <c r="K5633" s="8">
        <v>586.28</v>
      </c>
      <c r="L5633" s="10">
        <v>46297</v>
      </c>
      <c r="M5633" s="6" t="s">
        <v>18656</v>
      </c>
      <c r="N5633" s="6" t="str">
        <f>IF(COUNTIF($A$2:A5633,A5633)&gt;1,"DUP","OK")</f>
        <v>OK</v>
      </c>
      <c r="O5633" s="6" t="str">
        <f t="shared" si="262"/>
        <v>ORD26003850</v>
      </c>
      <c r="P5633" s="6" t="str">
        <f t="shared" si="263"/>
        <v>Oct-Due</v>
      </c>
      <c r="Q5633" s="6"/>
      <c r="R5633" s="9"/>
      <c r="S5633" s="8"/>
      <c r="T5633" s="8"/>
      <c r="U5633" s="8"/>
      <c r="V5633" s="8"/>
      <c r="W5633" s="8"/>
      <c r="X5633" s="6"/>
      <c r="Y5633" s="6"/>
    </row>
    <row r="5634" spans="1:25" x14ac:dyDescent="0.3">
      <c r="A5634" s="6" t="s">
        <v>18813</v>
      </c>
      <c r="B5634" s="6"/>
      <c r="C5634" s="6" t="s">
        <v>7722</v>
      </c>
      <c r="D5634" s="6" t="str">
        <f t="shared" ref="D5634:D5697" si="264">UPPER(SUBSTITUTE(TRIM(C5634),"-",""))</f>
        <v>ORD26003882</v>
      </c>
      <c r="E5634" s="10">
        <v>46295</v>
      </c>
      <c r="F5634" s="6" t="s">
        <v>12294</v>
      </c>
      <c r="G5634" s="6" t="s">
        <v>27</v>
      </c>
      <c r="H5634" s="8">
        <v>7999</v>
      </c>
      <c r="I5634" s="8">
        <v>127.98</v>
      </c>
      <c r="J5634" s="8">
        <v>23.04</v>
      </c>
      <c r="K5634" s="8">
        <v>7847.98</v>
      </c>
      <c r="L5634" s="10">
        <v>46297</v>
      </c>
      <c r="M5634" s="6" t="s">
        <v>18656</v>
      </c>
      <c r="N5634" s="6" t="str">
        <f>IF(COUNTIF($A$2:A5634,A5634)&gt;1,"DUP","OK")</f>
        <v>OK</v>
      </c>
      <c r="O5634" s="6" t="str">
        <f t="shared" ref="O5634:O5697" si="265">IF(F5634="REFUND",INDEX($D$2:$D$5743,MATCH(B5634,$A$2:$A$5743,0)),D5634)</f>
        <v>ORD26003882</v>
      </c>
      <c r="P5634" s="6" t="str">
        <f t="shared" ref="P5634:P5697" si="266">IF(L5634&gt;DATE(2026,9,30),"Oct-Due","Sep")</f>
        <v>Oct-Due</v>
      </c>
      <c r="Q5634" s="6"/>
      <c r="R5634" s="9"/>
      <c r="S5634" s="8"/>
      <c r="T5634" s="8"/>
      <c r="U5634" s="8"/>
      <c r="V5634" s="8"/>
      <c r="W5634" s="8"/>
      <c r="X5634" s="6"/>
      <c r="Y5634" s="6"/>
    </row>
    <row r="5635" spans="1:25" x14ac:dyDescent="0.3">
      <c r="A5635" s="6" t="s">
        <v>18814</v>
      </c>
      <c r="B5635" s="6"/>
      <c r="C5635" s="6" t="s">
        <v>7820</v>
      </c>
      <c r="D5635" s="6" t="str">
        <f t="shared" si="264"/>
        <v>ORD26003932</v>
      </c>
      <c r="E5635" s="10">
        <v>46295</v>
      </c>
      <c r="F5635" s="6" t="s">
        <v>12294</v>
      </c>
      <c r="G5635" s="6" t="s">
        <v>18</v>
      </c>
      <c r="H5635" s="8">
        <v>499</v>
      </c>
      <c r="I5635" s="8">
        <v>0</v>
      </c>
      <c r="J5635" s="8">
        <v>0</v>
      </c>
      <c r="K5635" s="8">
        <v>499</v>
      </c>
      <c r="L5635" s="10">
        <v>46297</v>
      </c>
      <c r="M5635" s="6" t="s">
        <v>18656</v>
      </c>
      <c r="N5635" s="6" t="str">
        <f>IF(COUNTIF($A$2:A5635,A5635)&gt;1,"DUP","OK")</f>
        <v>OK</v>
      </c>
      <c r="O5635" s="6" t="str">
        <f t="shared" si="265"/>
        <v>ORD26003932</v>
      </c>
      <c r="P5635" s="6" t="str">
        <f t="shared" si="266"/>
        <v>Oct-Due</v>
      </c>
      <c r="Q5635" s="6"/>
      <c r="R5635" s="9"/>
      <c r="S5635" s="8"/>
      <c r="T5635" s="8"/>
      <c r="U5635" s="8"/>
      <c r="V5635" s="8"/>
      <c r="W5635" s="8"/>
      <c r="X5635" s="6"/>
      <c r="Y5635" s="6"/>
    </row>
    <row r="5636" spans="1:25" x14ac:dyDescent="0.3">
      <c r="A5636" s="6" t="s">
        <v>18815</v>
      </c>
      <c r="B5636" s="6"/>
      <c r="C5636" s="6" t="s">
        <v>7989</v>
      </c>
      <c r="D5636" s="6" t="str">
        <f t="shared" si="264"/>
        <v>ORD26004018</v>
      </c>
      <c r="E5636" s="10">
        <v>46295</v>
      </c>
      <c r="F5636" s="6" t="s">
        <v>12294</v>
      </c>
      <c r="G5636" s="6" t="s">
        <v>43</v>
      </c>
      <c r="H5636" s="8">
        <v>999</v>
      </c>
      <c r="I5636" s="8">
        <v>14.99</v>
      </c>
      <c r="J5636" s="8">
        <v>2.7</v>
      </c>
      <c r="K5636" s="8">
        <v>981.31</v>
      </c>
      <c r="L5636" s="10">
        <v>46297</v>
      </c>
      <c r="M5636" s="6" t="s">
        <v>18656</v>
      </c>
      <c r="N5636" s="6" t="str">
        <f>IF(COUNTIF($A$2:A5636,A5636)&gt;1,"DUP","OK")</f>
        <v>OK</v>
      </c>
      <c r="O5636" s="6" t="str">
        <f t="shared" si="265"/>
        <v>ORD26004018</v>
      </c>
      <c r="P5636" s="6" t="str">
        <f t="shared" si="266"/>
        <v>Oct-Due</v>
      </c>
      <c r="Q5636" s="6"/>
      <c r="R5636" s="9"/>
      <c r="S5636" s="8"/>
      <c r="T5636" s="8"/>
      <c r="U5636" s="8"/>
      <c r="V5636" s="8"/>
      <c r="W5636" s="8"/>
      <c r="X5636" s="6"/>
      <c r="Y5636" s="6"/>
    </row>
    <row r="5637" spans="1:25" x14ac:dyDescent="0.3">
      <c r="A5637" s="6" t="s">
        <v>18816</v>
      </c>
      <c r="B5637" s="6"/>
      <c r="C5637" s="6" t="s">
        <v>18817</v>
      </c>
      <c r="D5637" s="6" t="str">
        <f t="shared" si="264"/>
        <v>ORD26004022</v>
      </c>
      <c r="E5637" s="10">
        <v>46295</v>
      </c>
      <c r="F5637" s="6" t="s">
        <v>12294</v>
      </c>
      <c r="G5637" s="6" t="s">
        <v>54</v>
      </c>
      <c r="H5637" s="8">
        <v>8298</v>
      </c>
      <c r="I5637" s="8">
        <v>141.07</v>
      </c>
      <c r="J5637" s="8">
        <v>25.39</v>
      </c>
      <c r="K5637" s="8">
        <v>8131.54</v>
      </c>
      <c r="L5637" s="10">
        <v>46297</v>
      </c>
      <c r="M5637" s="6" t="s">
        <v>18656</v>
      </c>
      <c r="N5637" s="6" t="str">
        <f>IF(COUNTIF($A$2:A5637,A5637)&gt;1,"DUP","OK")</f>
        <v>OK</v>
      </c>
      <c r="O5637" s="6" t="str">
        <f t="shared" si="265"/>
        <v>ORD26004022</v>
      </c>
      <c r="P5637" s="6" t="str">
        <f t="shared" si="266"/>
        <v>Oct-Due</v>
      </c>
      <c r="Q5637" s="6"/>
      <c r="R5637" s="9"/>
      <c r="S5637" s="8"/>
      <c r="T5637" s="8"/>
      <c r="U5637" s="8"/>
      <c r="V5637" s="8"/>
      <c r="W5637" s="8"/>
      <c r="X5637" s="6"/>
      <c r="Y5637" s="6"/>
    </row>
    <row r="5638" spans="1:25" x14ac:dyDescent="0.3">
      <c r="A5638" s="6" t="s">
        <v>18818</v>
      </c>
      <c r="B5638" s="6"/>
      <c r="C5638" s="6" t="s">
        <v>8005</v>
      </c>
      <c r="D5638" s="6" t="str">
        <f t="shared" si="264"/>
        <v>ORD26004026</v>
      </c>
      <c r="E5638" s="10">
        <v>46295</v>
      </c>
      <c r="F5638" s="6" t="s">
        <v>12294</v>
      </c>
      <c r="G5638" s="6" t="s">
        <v>27</v>
      </c>
      <c r="H5638" s="8">
        <v>898</v>
      </c>
      <c r="I5638" s="8">
        <v>16.16</v>
      </c>
      <c r="J5638" s="8">
        <v>2.91</v>
      </c>
      <c r="K5638" s="8">
        <v>878.93</v>
      </c>
      <c r="L5638" s="10">
        <v>46297</v>
      </c>
      <c r="M5638" s="6" t="s">
        <v>18656</v>
      </c>
      <c r="N5638" s="6" t="str">
        <f>IF(COUNTIF($A$2:A5638,A5638)&gt;1,"DUP","OK")</f>
        <v>OK</v>
      </c>
      <c r="O5638" s="6" t="str">
        <f t="shared" si="265"/>
        <v>ORD26004026</v>
      </c>
      <c r="P5638" s="6" t="str">
        <f t="shared" si="266"/>
        <v>Oct-Due</v>
      </c>
      <c r="Q5638" s="6"/>
      <c r="R5638" s="9"/>
      <c r="S5638" s="8"/>
      <c r="T5638" s="8"/>
      <c r="U5638" s="8"/>
      <c r="V5638" s="8"/>
      <c r="W5638" s="8"/>
      <c r="X5638" s="6"/>
      <c r="Y5638" s="6"/>
    </row>
    <row r="5639" spans="1:25" x14ac:dyDescent="0.3">
      <c r="A5639" s="6" t="s">
        <v>18819</v>
      </c>
      <c r="B5639" s="6"/>
      <c r="C5639" s="6" t="s">
        <v>8010</v>
      </c>
      <c r="D5639" s="6" t="str">
        <f t="shared" si="264"/>
        <v>ORD26004029</v>
      </c>
      <c r="E5639" s="10">
        <v>46295</v>
      </c>
      <c r="F5639" s="6" t="s">
        <v>12294</v>
      </c>
      <c r="G5639" s="6" t="s">
        <v>27</v>
      </c>
      <c r="H5639" s="8">
        <v>7999</v>
      </c>
      <c r="I5639" s="8">
        <v>127.98</v>
      </c>
      <c r="J5639" s="8">
        <v>23.04</v>
      </c>
      <c r="K5639" s="8">
        <v>7847.98</v>
      </c>
      <c r="L5639" s="10">
        <v>46297</v>
      </c>
      <c r="M5639" s="6" t="s">
        <v>18656</v>
      </c>
      <c r="N5639" s="6" t="str">
        <f>IF(COUNTIF($A$2:A5639,A5639)&gt;1,"DUP","OK")</f>
        <v>OK</v>
      </c>
      <c r="O5639" s="6" t="str">
        <f t="shared" si="265"/>
        <v>ORD26004029</v>
      </c>
      <c r="P5639" s="6" t="str">
        <f t="shared" si="266"/>
        <v>Oct-Due</v>
      </c>
      <c r="Q5639" s="6"/>
      <c r="R5639" s="9"/>
      <c r="S5639" s="8"/>
      <c r="T5639" s="8"/>
      <c r="U5639" s="8"/>
      <c r="V5639" s="8"/>
      <c r="W5639" s="8"/>
      <c r="X5639" s="6"/>
      <c r="Y5639" s="6"/>
    </row>
    <row r="5640" spans="1:25" x14ac:dyDescent="0.3">
      <c r="A5640" s="6" t="s">
        <v>18820</v>
      </c>
      <c r="B5640" s="6"/>
      <c r="C5640" s="6" t="s">
        <v>8078</v>
      </c>
      <c r="D5640" s="6" t="str">
        <f t="shared" si="264"/>
        <v>ORD26004064</v>
      </c>
      <c r="E5640" s="10">
        <v>46295</v>
      </c>
      <c r="F5640" s="6" t="s">
        <v>12294</v>
      </c>
      <c r="G5640" s="6" t="s">
        <v>18</v>
      </c>
      <c r="H5640" s="8">
        <v>5348</v>
      </c>
      <c r="I5640" s="8">
        <v>16.04</v>
      </c>
      <c r="J5640" s="8">
        <v>2.89</v>
      </c>
      <c r="K5640" s="8">
        <v>5329.07</v>
      </c>
      <c r="L5640" s="10">
        <v>46297</v>
      </c>
      <c r="M5640" s="6" t="s">
        <v>18656</v>
      </c>
      <c r="N5640" s="6" t="str">
        <f>IF(COUNTIF($A$2:A5640,A5640)&gt;1,"DUP","OK")</f>
        <v>OK</v>
      </c>
      <c r="O5640" s="6" t="str">
        <f t="shared" si="265"/>
        <v>ORD26004064</v>
      </c>
      <c r="P5640" s="6" t="str">
        <f t="shared" si="266"/>
        <v>Oct-Due</v>
      </c>
      <c r="Q5640" s="6"/>
      <c r="R5640" s="9"/>
      <c r="S5640" s="8"/>
      <c r="T5640" s="8"/>
      <c r="U5640" s="8"/>
      <c r="V5640" s="8"/>
      <c r="W5640" s="8"/>
      <c r="X5640" s="6"/>
      <c r="Y5640" s="6"/>
    </row>
    <row r="5641" spans="1:25" x14ac:dyDescent="0.3">
      <c r="A5641" s="6" t="s">
        <v>18821</v>
      </c>
      <c r="B5641" s="6"/>
      <c r="C5641" s="6" t="s">
        <v>8123</v>
      </c>
      <c r="D5641" s="6" t="str">
        <f t="shared" si="264"/>
        <v>ORD26004087</v>
      </c>
      <c r="E5641" s="10">
        <v>46295</v>
      </c>
      <c r="F5641" s="6" t="s">
        <v>12294</v>
      </c>
      <c r="G5641" s="6" t="s">
        <v>18</v>
      </c>
      <c r="H5641" s="8">
        <v>3998</v>
      </c>
      <c r="I5641" s="8">
        <v>11.99</v>
      </c>
      <c r="J5641" s="8">
        <v>2.16</v>
      </c>
      <c r="K5641" s="8">
        <v>3983.85</v>
      </c>
      <c r="L5641" s="10">
        <v>46297</v>
      </c>
      <c r="M5641" s="6" t="s">
        <v>18656</v>
      </c>
      <c r="N5641" s="6" t="str">
        <f>IF(COUNTIF($A$2:A5641,A5641)&gt;1,"DUP","OK")</f>
        <v>OK</v>
      </c>
      <c r="O5641" s="6" t="str">
        <f t="shared" si="265"/>
        <v>ORD26004087</v>
      </c>
      <c r="P5641" s="6" t="str">
        <f t="shared" si="266"/>
        <v>Oct-Due</v>
      </c>
      <c r="Q5641" s="6"/>
      <c r="R5641" s="9"/>
      <c r="S5641" s="8"/>
      <c r="T5641" s="8"/>
      <c r="U5641" s="8"/>
      <c r="V5641" s="8"/>
      <c r="W5641" s="8"/>
      <c r="X5641" s="6"/>
      <c r="Y5641" s="6"/>
    </row>
    <row r="5642" spans="1:25" x14ac:dyDescent="0.3">
      <c r="A5642" s="6" t="s">
        <v>18822</v>
      </c>
      <c r="B5642" s="6"/>
      <c r="C5642" s="6" t="s">
        <v>18823</v>
      </c>
      <c r="D5642" s="6" t="str">
        <f t="shared" si="264"/>
        <v>ORD26004120</v>
      </c>
      <c r="E5642" s="10">
        <v>46295</v>
      </c>
      <c r="F5642" s="6" t="s">
        <v>12294</v>
      </c>
      <c r="G5642" s="6" t="s">
        <v>18</v>
      </c>
      <c r="H5642" s="8">
        <v>1299</v>
      </c>
      <c r="I5642" s="8">
        <v>0</v>
      </c>
      <c r="J5642" s="8">
        <v>0</v>
      </c>
      <c r="K5642" s="8">
        <v>1299</v>
      </c>
      <c r="L5642" s="10">
        <v>46297</v>
      </c>
      <c r="M5642" s="6" t="s">
        <v>18656</v>
      </c>
      <c r="N5642" s="6" t="str">
        <f>IF(COUNTIF($A$2:A5642,A5642)&gt;1,"DUP","OK")</f>
        <v>OK</v>
      </c>
      <c r="O5642" s="6" t="str">
        <f t="shared" si="265"/>
        <v>ORD26004120</v>
      </c>
      <c r="P5642" s="6" t="str">
        <f t="shared" si="266"/>
        <v>Oct-Due</v>
      </c>
      <c r="Q5642" s="6"/>
      <c r="R5642" s="9"/>
      <c r="S5642" s="8"/>
      <c r="T5642" s="8"/>
      <c r="U5642" s="8"/>
      <c r="V5642" s="8"/>
      <c r="W5642" s="8"/>
      <c r="X5642" s="6"/>
      <c r="Y5642" s="6"/>
    </row>
    <row r="5643" spans="1:25" x14ac:dyDescent="0.3">
      <c r="A5643" s="6" t="s">
        <v>18824</v>
      </c>
      <c r="B5643" s="6"/>
      <c r="C5643" s="6" t="s">
        <v>8221</v>
      </c>
      <c r="D5643" s="6" t="str">
        <f t="shared" si="264"/>
        <v>ORD26004138</v>
      </c>
      <c r="E5643" s="10">
        <v>46295</v>
      </c>
      <c r="F5643" s="6" t="s">
        <v>12294</v>
      </c>
      <c r="G5643" s="6" t="s">
        <v>43</v>
      </c>
      <c r="H5643" s="8">
        <v>11297</v>
      </c>
      <c r="I5643" s="8">
        <v>101.67</v>
      </c>
      <c r="J5643" s="8">
        <v>18.3</v>
      </c>
      <c r="K5643" s="8">
        <v>11177.03</v>
      </c>
      <c r="L5643" s="10">
        <v>46297</v>
      </c>
      <c r="M5643" s="6" t="s">
        <v>18656</v>
      </c>
      <c r="N5643" s="6" t="str">
        <f>IF(COUNTIF($A$2:A5643,A5643)&gt;1,"DUP","OK")</f>
        <v>OK</v>
      </c>
      <c r="O5643" s="6" t="str">
        <f t="shared" si="265"/>
        <v>ORD26004138</v>
      </c>
      <c r="P5643" s="6" t="str">
        <f t="shared" si="266"/>
        <v>Oct-Due</v>
      </c>
      <c r="Q5643" s="6"/>
      <c r="R5643" s="9"/>
      <c r="S5643" s="8"/>
      <c r="T5643" s="8"/>
      <c r="U5643" s="8"/>
      <c r="V5643" s="8"/>
      <c r="W5643" s="8"/>
      <c r="X5643" s="6"/>
      <c r="Y5643" s="6"/>
    </row>
    <row r="5644" spans="1:25" x14ac:dyDescent="0.3">
      <c r="A5644" s="6" t="s">
        <v>18825</v>
      </c>
      <c r="B5644" s="6"/>
      <c r="C5644" s="6" t="s">
        <v>8227</v>
      </c>
      <c r="D5644" s="6" t="str">
        <f t="shared" si="264"/>
        <v>ORD26004141</v>
      </c>
      <c r="E5644" s="10">
        <v>46295</v>
      </c>
      <c r="F5644" s="6" t="s">
        <v>12294</v>
      </c>
      <c r="G5644" s="6" t="s">
        <v>18</v>
      </c>
      <c r="H5644" s="8">
        <v>898</v>
      </c>
      <c r="I5644" s="8">
        <v>0</v>
      </c>
      <c r="J5644" s="8">
        <v>0</v>
      </c>
      <c r="K5644" s="8">
        <v>898</v>
      </c>
      <c r="L5644" s="10">
        <v>46297</v>
      </c>
      <c r="M5644" s="6" t="s">
        <v>18656</v>
      </c>
      <c r="N5644" s="6" t="str">
        <f>IF(COUNTIF($A$2:A5644,A5644)&gt;1,"DUP","OK")</f>
        <v>OK</v>
      </c>
      <c r="O5644" s="6" t="str">
        <f t="shared" si="265"/>
        <v>ORD26004141</v>
      </c>
      <c r="P5644" s="6" t="str">
        <f t="shared" si="266"/>
        <v>Oct-Due</v>
      </c>
      <c r="Q5644" s="6"/>
      <c r="R5644" s="9"/>
      <c r="S5644" s="8"/>
      <c r="T5644" s="8"/>
      <c r="U5644" s="8"/>
      <c r="V5644" s="8"/>
      <c r="W5644" s="8"/>
      <c r="X5644" s="6"/>
      <c r="Y5644" s="6"/>
    </row>
    <row r="5645" spans="1:25" x14ac:dyDescent="0.3">
      <c r="A5645" s="6" t="s">
        <v>18826</v>
      </c>
      <c r="B5645" s="6"/>
      <c r="C5645" s="6" t="s">
        <v>8331</v>
      </c>
      <c r="D5645" s="6" t="str">
        <f t="shared" si="264"/>
        <v>ORD26004195</v>
      </c>
      <c r="E5645" s="10">
        <v>46295</v>
      </c>
      <c r="F5645" s="6" t="s">
        <v>12294</v>
      </c>
      <c r="G5645" s="6" t="s">
        <v>18</v>
      </c>
      <c r="H5645" s="8">
        <v>2498</v>
      </c>
      <c r="I5645" s="8">
        <v>7.49</v>
      </c>
      <c r="J5645" s="8">
        <v>1.35</v>
      </c>
      <c r="K5645" s="8">
        <v>2489.16</v>
      </c>
      <c r="L5645" s="10">
        <v>46297</v>
      </c>
      <c r="M5645" s="6" t="s">
        <v>18656</v>
      </c>
      <c r="N5645" s="6" t="str">
        <f>IF(COUNTIF($A$2:A5645,A5645)&gt;1,"DUP","OK")</f>
        <v>OK</v>
      </c>
      <c r="O5645" s="6" t="str">
        <f t="shared" si="265"/>
        <v>ORD26004195</v>
      </c>
      <c r="P5645" s="6" t="str">
        <f t="shared" si="266"/>
        <v>Oct-Due</v>
      </c>
      <c r="Q5645" s="6"/>
      <c r="R5645" s="9"/>
      <c r="S5645" s="8"/>
      <c r="T5645" s="8"/>
      <c r="U5645" s="8"/>
      <c r="V5645" s="8"/>
      <c r="W5645" s="8"/>
      <c r="X5645" s="6"/>
      <c r="Y5645" s="6"/>
    </row>
    <row r="5646" spans="1:25" x14ac:dyDescent="0.3">
      <c r="A5646" s="6" t="s">
        <v>18827</v>
      </c>
      <c r="B5646" s="6"/>
      <c r="C5646" s="6" t="s">
        <v>8367</v>
      </c>
      <c r="D5646" s="6" t="str">
        <f t="shared" si="264"/>
        <v>ORD26004213</v>
      </c>
      <c r="E5646" s="10">
        <v>46295</v>
      </c>
      <c r="F5646" s="6" t="s">
        <v>12294</v>
      </c>
      <c r="G5646" s="6" t="s">
        <v>18</v>
      </c>
      <c r="H5646" s="8">
        <v>4798</v>
      </c>
      <c r="I5646" s="8">
        <v>14.39</v>
      </c>
      <c r="J5646" s="8">
        <v>2.59</v>
      </c>
      <c r="K5646" s="8">
        <v>4781.0200000000004</v>
      </c>
      <c r="L5646" s="10">
        <v>46297</v>
      </c>
      <c r="M5646" s="6" t="s">
        <v>18656</v>
      </c>
      <c r="N5646" s="6" t="str">
        <f>IF(COUNTIF($A$2:A5646,A5646)&gt;1,"DUP","OK")</f>
        <v>OK</v>
      </c>
      <c r="O5646" s="6" t="str">
        <f t="shared" si="265"/>
        <v>ORD26004213</v>
      </c>
      <c r="P5646" s="6" t="str">
        <f t="shared" si="266"/>
        <v>Oct-Due</v>
      </c>
      <c r="Q5646" s="6"/>
      <c r="R5646" s="9"/>
      <c r="S5646" s="8"/>
      <c r="T5646" s="8"/>
      <c r="U5646" s="8"/>
      <c r="V5646" s="8"/>
      <c r="W5646" s="8"/>
      <c r="X5646" s="6"/>
      <c r="Y5646" s="6"/>
    </row>
    <row r="5647" spans="1:25" x14ac:dyDescent="0.3">
      <c r="A5647" s="6" t="s">
        <v>18828</v>
      </c>
      <c r="B5647" s="6"/>
      <c r="C5647" s="6" t="s">
        <v>8392</v>
      </c>
      <c r="D5647" s="6" t="str">
        <f t="shared" si="264"/>
        <v>ORD26004226</v>
      </c>
      <c r="E5647" s="10">
        <v>46295</v>
      </c>
      <c r="F5647" s="6" t="s">
        <v>12294</v>
      </c>
      <c r="G5647" s="6" t="s">
        <v>18</v>
      </c>
      <c r="H5647" s="8">
        <v>349</v>
      </c>
      <c r="I5647" s="8">
        <v>0</v>
      </c>
      <c r="J5647" s="8">
        <v>0</v>
      </c>
      <c r="K5647" s="8">
        <v>349</v>
      </c>
      <c r="L5647" s="10">
        <v>46297</v>
      </c>
      <c r="M5647" s="6" t="s">
        <v>18656</v>
      </c>
      <c r="N5647" s="6" t="str">
        <f>IF(COUNTIF($A$2:A5647,A5647)&gt;1,"DUP","OK")</f>
        <v>OK</v>
      </c>
      <c r="O5647" s="6" t="str">
        <f t="shared" si="265"/>
        <v>ORD26004226</v>
      </c>
      <c r="P5647" s="6" t="str">
        <f t="shared" si="266"/>
        <v>Oct-Due</v>
      </c>
      <c r="Q5647" s="6"/>
      <c r="R5647" s="9"/>
      <c r="S5647" s="8"/>
      <c r="T5647" s="8"/>
      <c r="U5647" s="8"/>
      <c r="V5647" s="8"/>
      <c r="W5647" s="8"/>
      <c r="X5647" s="6"/>
      <c r="Y5647" s="6"/>
    </row>
    <row r="5648" spans="1:25" x14ac:dyDescent="0.3">
      <c r="A5648" s="6" t="s">
        <v>18829</v>
      </c>
      <c r="B5648" s="6"/>
      <c r="C5648" s="6" t="s">
        <v>8425</v>
      </c>
      <c r="D5648" s="6" t="str">
        <f t="shared" si="264"/>
        <v>ORD26004243</v>
      </c>
      <c r="E5648" s="10">
        <v>46295</v>
      </c>
      <c r="F5648" s="6" t="s">
        <v>12294</v>
      </c>
      <c r="G5648" s="6" t="s">
        <v>18</v>
      </c>
      <c r="H5648" s="8">
        <v>1299</v>
      </c>
      <c r="I5648" s="8">
        <v>0</v>
      </c>
      <c r="J5648" s="8">
        <v>0</v>
      </c>
      <c r="K5648" s="8">
        <v>1299</v>
      </c>
      <c r="L5648" s="10">
        <v>46297</v>
      </c>
      <c r="M5648" s="6" t="s">
        <v>18656</v>
      </c>
      <c r="N5648" s="6" t="str">
        <f>IF(COUNTIF($A$2:A5648,A5648)&gt;1,"DUP","OK")</f>
        <v>OK</v>
      </c>
      <c r="O5648" s="6" t="str">
        <f t="shared" si="265"/>
        <v>ORD26004243</v>
      </c>
      <c r="P5648" s="6" t="str">
        <f t="shared" si="266"/>
        <v>Oct-Due</v>
      </c>
      <c r="Q5648" s="6"/>
      <c r="R5648" s="9"/>
      <c r="S5648" s="8"/>
      <c r="T5648" s="8"/>
      <c r="U5648" s="8"/>
      <c r="V5648" s="8"/>
      <c r="W5648" s="8"/>
      <c r="X5648" s="6"/>
      <c r="Y5648" s="6"/>
    </row>
    <row r="5649" spans="1:25" x14ac:dyDescent="0.3">
      <c r="A5649" s="6" t="s">
        <v>18830</v>
      </c>
      <c r="B5649" s="6"/>
      <c r="C5649" s="6" t="s">
        <v>18831</v>
      </c>
      <c r="D5649" s="6" t="str">
        <f t="shared" si="264"/>
        <v>ORD26004248</v>
      </c>
      <c r="E5649" s="10">
        <v>46295</v>
      </c>
      <c r="F5649" s="6" t="s">
        <v>12294</v>
      </c>
      <c r="G5649" s="6" t="s">
        <v>18</v>
      </c>
      <c r="H5649" s="8">
        <v>2098</v>
      </c>
      <c r="I5649" s="8">
        <v>6.29</v>
      </c>
      <c r="J5649" s="8">
        <v>1.1299999999999999</v>
      </c>
      <c r="K5649" s="8">
        <v>2090.58</v>
      </c>
      <c r="L5649" s="10">
        <v>46297</v>
      </c>
      <c r="M5649" s="6" t="s">
        <v>18656</v>
      </c>
      <c r="N5649" s="6" t="str">
        <f>IF(COUNTIF($A$2:A5649,A5649)&gt;1,"DUP","OK")</f>
        <v>OK</v>
      </c>
      <c r="O5649" s="6" t="str">
        <f t="shared" si="265"/>
        <v>ORD26004248</v>
      </c>
      <c r="P5649" s="6" t="str">
        <f t="shared" si="266"/>
        <v>Oct-Due</v>
      </c>
      <c r="Q5649" s="6"/>
      <c r="R5649" s="9"/>
      <c r="S5649" s="8"/>
      <c r="T5649" s="8"/>
      <c r="U5649" s="8"/>
      <c r="V5649" s="8"/>
      <c r="W5649" s="8"/>
      <c r="X5649" s="6"/>
      <c r="Y5649" s="6"/>
    </row>
    <row r="5650" spans="1:25" x14ac:dyDescent="0.3">
      <c r="A5650" s="6" t="s">
        <v>18832</v>
      </c>
      <c r="B5650" s="6"/>
      <c r="C5650" s="6" t="s">
        <v>8448</v>
      </c>
      <c r="D5650" s="6" t="str">
        <f t="shared" si="264"/>
        <v>ORD26004255</v>
      </c>
      <c r="E5650" s="10">
        <v>46295</v>
      </c>
      <c r="F5650" s="6" t="s">
        <v>12294</v>
      </c>
      <c r="G5650" s="6" t="s">
        <v>43</v>
      </c>
      <c r="H5650" s="8">
        <v>299</v>
      </c>
      <c r="I5650" s="8">
        <v>4.49</v>
      </c>
      <c r="J5650" s="8">
        <v>0.81</v>
      </c>
      <c r="K5650" s="8">
        <v>293.7</v>
      </c>
      <c r="L5650" s="10">
        <v>46297</v>
      </c>
      <c r="M5650" s="6" t="s">
        <v>18656</v>
      </c>
      <c r="N5650" s="6" t="str">
        <f>IF(COUNTIF($A$2:A5650,A5650)&gt;1,"DUP","OK")</f>
        <v>OK</v>
      </c>
      <c r="O5650" s="6" t="str">
        <f t="shared" si="265"/>
        <v>ORD26004255</v>
      </c>
      <c r="P5650" s="6" t="str">
        <f t="shared" si="266"/>
        <v>Oct-Due</v>
      </c>
      <c r="Q5650" s="6"/>
      <c r="R5650" s="9"/>
      <c r="S5650" s="8"/>
      <c r="T5650" s="8"/>
      <c r="U5650" s="8"/>
      <c r="V5650" s="8"/>
      <c r="W5650" s="8"/>
      <c r="X5650" s="6"/>
      <c r="Y5650" s="6"/>
    </row>
    <row r="5651" spans="1:25" x14ac:dyDescent="0.3">
      <c r="A5651" s="6" t="s">
        <v>18833</v>
      </c>
      <c r="B5651" s="6"/>
      <c r="C5651" s="6" t="s">
        <v>8503</v>
      </c>
      <c r="D5651" s="6" t="str">
        <f t="shared" si="264"/>
        <v>ORD26004283</v>
      </c>
      <c r="E5651" s="10">
        <v>46295</v>
      </c>
      <c r="F5651" s="6" t="s">
        <v>12294</v>
      </c>
      <c r="G5651" s="6" t="s">
        <v>27</v>
      </c>
      <c r="H5651" s="8">
        <v>5348</v>
      </c>
      <c r="I5651" s="8">
        <v>85.57</v>
      </c>
      <c r="J5651" s="8">
        <v>15.4</v>
      </c>
      <c r="K5651" s="8">
        <v>5247.03</v>
      </c>
      <c r="L5651" s="10">
        <v>46297</v>
      </c>
      <c r="M5651" s="6" t="s">
        <v>18656</v>
      </c>
      <c r="N5651" s="6" t="str">
        <f>IF(COUNTIF($A$2:A5651,A5651)&gt;1,"DUP","OK")</f>
        <v>OK</v>
      </c>
      <c r="O5651" s="6" t="str">
        <f t="shared" si="265"/>
        <v>ORD26004283</v>
      </c>
      <c r="P5651" s="6" t="str">
        <f t="shared" si="266"/>
        <v>Oct-Due</v>
      </c>
      <c r="Q5651" s="6"/>
      <c r="R5651" s="9"/>
      <c r="S5651" s="8"/>
      <c r="T5651" s="8"/>
      <c r="U5651" s="8"/>
      <c r="V5651" s="8"/>
      <c r="W5651" s="8"/>
      <c r="X5651" s="6"/>
      <c r="Y5651" s="6"/>
    </row>
    <row r="5652" spans="1:25" x14ac:dyDescent="0.3">
      <c r="A5652" s="6" t="s">
        <v>18834</v>
      </c>
      <c r="B5652" s="6"/>
      <c r="C5652" s="6" t="s">
        <v>18835</v>
      </c>
      <c r="D5652" s="6" t="str">
        <f t="shared" si="264"/>
        <v>ORD26004315</v>
      </c>
      <c r="E5652" s="10">
        <v>46295</v>
      </c>
      <c r="F5652" s="6" t="s">
        <v>12294</v>
      </c>
      <c r="G5652" s="6" t="s">
        <v>54</v>
      </c>
      <c r="H5652" s="8">
        <v>1598</v>
      </c>
      <c r="I5652" s="8">
        <v>30.36</v>
      </c>
      <c r="J5652" s="8">
        <v>5.46</v>
      </c>
      <c r="K5652" s="8">
        <v>1562.18</v>
      </c>
      <c r="L5652" s="10">
        <v>46297</v>
      </c>
      <c r="M5652" s="6" t="s">
        <v>18656</v>
      </c>
      <c r="N5652" s="6" t="str">
        <f>IF(COUNTIF($A$2:A5652,A5652)&gt;1,"DUP","OK")</f>
        <v>OK</v>
      </c>
      <c r="O5652" s="6" t="str">
        <f t="shared" si="265"/>
        <v>ORD26004315</v>
      </c>
      <c r="P5652" s="6" t="str">
        <f t="shared" si="266"/>
        <v>Oct-Due</v>
      </c>
      <c r="Q5652" s="6"/>
      <c r="R5652" s="9"/>
      <c r="S5652" s="8"/>
      <c r="T5652" s="8"/>
      <c r="U5652" s="8"/>
      <c r="V5652" s="8"/>
      <c r="W5652" s="8"/>
      <c r="X5652" s="6"/>
      <c r="Y5652" s="6"/>
    </row>
    <row r="5653" spans="1:25" x14ac:dyDescent="0.3">
      <c r="A5653" s="6" t="s">
        <v>18836</v>
      </c>
      <c r="B5653" s="6"/>
      <c r="C5653" s="6" t="s">
        <v>8695</v>
      </c>
      <c r="D5653" s="6" t="str">
        <f t="shared" si="264"/>
        <v>ORD26004380</v>
      </c>
      <c r="E5653" s="10">
        <v>46295</v>
      </c>
      <c r="F5653" s="6" t="s">
        <v>12294</v>
      </c>
      <c r="G5653" s="6" t="s">
        <v>18</v>
      </c>
      <c r="H5653" s="8">
        <v>4999</v>
      </c>
      <c r="I5653" s="8">
        <v>15</v>
      </c>
      <c r="J5653" s="8">
        <v>2.7</v>
      </c>
      <c r="K5653" s="8">
        <v>4981.3</v>
      </c>
      <c r="L5653" s="10">
        <v>46297</v>
      </c>
      <c r="M5653" s="6" t="s">
        <v>18656</v>
      </c>
      <c r="N5653" s="6" t="str">
        <f>IF(COUNTIF($A$2:A5653,A5653)&gt;1,"DUP","OK")</f>
        <v>OK</v>
      </c>
      <c r="O5653" s="6" t="str">
        <f t="shared" si="265"/>
        <v>ORD26004380</v>
      </c>
      <c r="P5653" s="6" t="str">
        <f t="shared" si="266"/>
        <v>Oct-Due</v>
      </c>
      <c r="Q5653" s="6"/>
      <c r="R5653" s="9"/>
      <c r="S5653" s="8"/>
      <c r="T5653" s="8"/>
      <c r="U5653" s="8"/>
      <c r="V5653" s="8"/>
      <c r="W5653" s="8"/>
      <c r="X5653" s="6"/>
      <c r="Y5653" s="6"/>
    </row>
    <row r="5654" spans="1:25" x14ac:dyDescent="0.3">
      <c r="A5654" s="6" t="s">
        <v>18837</v>
      </c>
      <c r="B5654" s="6"/>
      <c r="C5654" s="6" t="s">
        <v>8748</v>
      </c>
      <c r="D5654" s="6" t="str">
        <f t="shared" si="264"/>
        <v>ORD26004407</v>
      </c>
      <c r="E5654" s="10">
        <v>46295</v>
      </c>
      <c r="F5654" s="6" t="s">
        <v>12294</v>
      </c>
      <c r="G5654" s="6" t="s">
        <v>54</v>
      </c>
      <c r="H5654" s="8">
        <v>7999</v>
      </c>
      <c r="I5654" s="8">
        <v>135.97999999999999</v>
      </c>
      <c r="J5654" s="8">
        <v>24.48</v>
      </c>
      <c r="K5654" s="8">
        <v>7838.54</v>
      </c>
      <c r="L5654" s="10">
        <v>46297</v>
      </c>
      <c r="M5654" s="6" t="s">
        <v>18656</v>
      </c>
      <c r="N5654" s="6" t="str">
        <f>IF(COUNTIF($A$2:A5654,A5654)&gt;1,"DUP","OK")</f>
        <v>OK</v>
      </c>
      <c r="O5654" s="6" t="str">
        <f t="shared" si="265"/>
        <v>ORD26004407</v>
      </c>
      <c r="P5654" s="6" t="str">
        <f t="shared" si="266"/>
        <v>Oct-Due</v>
      </c>
      <c r="Q5654" s="6"/>
      <c r="R5654" s="9"/>
      <c r="S5654" s="8"/>
      <c r="T5654" s="8"/>
      <c r="U5654" s="8"/>
      <c r="V5654" s="8"/>
      <c r="W5654" s="8"/>
      <c r="X5654" s="6"/>
      <c r="Y5654" s="6"/>
    </row>
    <row r="5655" spans="1:25" x14ac:dyDescent="0.3">
      <c r="A5655" s="6" t="s">
        <v>18838</v>
      </c>
      <c r="B5655" s="6"/>
      <c r="C5655" s="6" t="s">
        <v>8766</v>
      </c>
      <c r="D5655" s="6" t="str">
        <f t="shared" si="264"/>
        <v>ORD26004416</v>
      </c>
      <c r="E5655" s="10">
        <v>46295</v>
      </c>
      <c r="F5655" s="6" t="s">
        <v>12294</v>
      </c>
      <c r="G5655" s="6" t="s">
        <v>27</v>
      </c>
      <c r="H5655" s="8">
        <v>3499</v>
      </c>
      <c r="I5655" s="8">
        <v>55.98</v>
      </c>
      <c r="J5655" s="8">
        <v>10.08</v>
      </c>
      <c r="K5655" s="8">
        <v>3432.94</v>
      </c>
      <c r="L5655" s="10">
        <v>46297</v>
      </c>
      <c r="M5655" s="6" t="s">
        <v>18656</v>
      </c>
      <c r="N5655" s="6" t="str">
        <f>IF(COUNTIF($A$2:A5655,A5655)&gt;1,"DUP","OK")</f>
        <v>OK</v>
      </c>
      <c r="O5655" s="6" t="str">
        <f t="shared" si="265"/>
        <v>ORD26004416</v>
      </c>
      <c r="P5655" s="6" t="str">
        <f t="shared" si="266"/>
        <v>Oct-Due</v>
      </c>
      <c r="Q5655" s="6"/>
      <c r="R5655" s="9"/>
      <c r="S5655" s="8"/>
      <c r="T5655" s="8"/>
      <c r="U5655" s="8"/>
      <c r="V5655" s="8"/>
      <c r="W5655" s="8"/>
      <c r="X5655" s="6"/>
      <c r="Y5655" s="6"/>
    </row>
    <row r="5656" spans="1:25" x14ac:dyDescent="0.3">
      <c r="A5656" s="6" t="s">
        <v>18839</v>
      </c>
      <c r="B5656" s="6"/>
      <c r="C5656" s="6" t="s">
        <v>8784</v>
      </c>
      <c r="D5656" s="6" t="str">
        <f t="shared" si="264"/>
        <v>ORD26004426</v>
      </c>
      <c r="E5656" s="10">
        <v>46295</v>
      </c>
      <c r="F5656" s="6" t="s">
        <v>12294</v>
      </c>
      <c r="G5656" s="6" t="s">
        <v>18</v>
      </c>
      <c r="H5656" s="8">
        <v>7397</v>
      </c>
      <c r="I5656" s="8">
        <v>22.19</v>
      </c>
      <c r="J5656" s="8">
        <v>3.99</v>
      </c>
      <c r="K5656" s="8">
        <v>7370.82</v>
      </c>
      <c r="L5656" s="10">
        <v>46297</v>
      </c>
      <c r="M5656" s="6" t="s">
        <v>18656</v>
      </c>
      <c r="N5656" s="6" t="str">
        <f>IF(COUNTIF($A$2:A5656,A5656)&gt;1,"DUP","OK")</f>
        <v>OK</v>
      </c>
      <c r="O5656" s="6" t="str">
        <f t="shared" si="265"/>
        <v>ORD26004426</v>
      </c>
      <c r="P5656" s="6" t="str">
        <f t="shared" si="266"/>
        <v>Oct-Due</v>
      </c>
      <c r="Q5656" s="6"/>
      <c r="R5656" s="9"/>
      <c r="S5656" s="8"/>
      <c r="T5656" s="8"/>
      <c r="U5656" s="8"/>
      <c r="V5656" s="8"/>
      <c r="W5656" s="8"/>
      <c r="X5656" s="6"/>
      <c r="Y5656" s="6"/>
    </row>
    <row r="5657" spans="1:25" x14ac:dyDescent="0.3">
      <c r="A5657" s="6" t="s">
        <v>18840</v>
      </c>
      <c r="B5657" s="6"/>
      <c r="C5657" s="6" t="s">
        <v>8806</v>
      </c>
      <c r="D5657" s="6" t="str">
        <f t="shared" si="264"/>
        <v>ORD26004437</v>
      </c>
      <c r="E5657" s="10">
        <v>46295</v>
      </c>
      <c r="F5657" s="6" t="s">
        <v>12294</v>
      </c>
      <c r="G5657" s="6" t="s">
        <v>18</v>
      </c>
      <c r="H5657" s="8">
        <v>8797</v>
      </c>
      <c r="I5657" s="8">
        <v>26.39</v>
      </c>
      <c r="J5657" s="8">
        <v>4.75</v>
      </c>
      <c r="K5657" s="8">
        <v>8765.86</v>
      </c>
      <c r="L5657" s="10">
        <v>46297</v>
      </c>
      <c r="M5657" s="6" t="s">
        <v>18656</v>
      </c>
      <c r="N5657" s="6" t="str">
        <f>IF(COUNTIF($A$2:A5657,A5657)&gt;1,"DUP","OK")</f>
        <v>OK</v>
      </c>
      <c r="O5657" s="6" t="str">
        <f t="shared" si="265"/>
        <v>ORD26004437</v>
      </c>
      <c r="P5657" s="6" t="str">
        <f t="shared" si="266"/>
        <v>Oct-Due</v>
      </c>
      <c r="Q5657" s="6"/>
      <c r="R5657" s="9"/>
      <c r="S5657" s="8"/>
      <c r="T5657" s="8"/>
      <c r="U5657" s="8"/>
      <c r="V5657" s="8"/>
      <c r="W5657" s="8"/>
      <c r="X5657" s="6"/>
      <c r="Y5657" s="6"/>
    </row>
    <row r="5658" spans="1:25" x14ac:dyDescent="0.3">
      <c r="A5658" s="6" t="s">
        <v>18841</v>
      </c>
      <c r="B5658" s="6"/>
      <c r="C5658" s="6" t="s">
        <v>8840</v>
      </c>
      <c r="D5658" s="6" t="str">
        <f t="shared" si="264"/>
        <v>ORD26004454</v>
      </c>
      <c r="E5658" s="10">
        <v>46295</v>
      </c>
      <c r="F5658" s="6" t="s">
        <v>12294</v>
      </c>
      <c r="G5658" s="6" t="s">
        <v>43</v>
      </c>
      <c r="H5658" s="8">
        <v>4797</v>
      </c>
      <c r="I5658" s="8">
        <v>57.56</v>
      </c>
      <c r="J5658" s="8">
        <v>10.36</v>
      </c>
      <c r="K5658" s="8">
        <v>4729.08</v>
      </c>
      <c r="L5658" s="10">
        <v>46297</v>
      </c>
      <c r="M5658" s="6" t="s">
        <v>18656</v>
      </c>
      <c r="N5658" s="6" t="str">
        <f>IF(COUNTIF($A$2:A5658,A5658)&gt;1,"DUP","OK")</f>
        <v>OK</v>
      </c>
      <c r="O5658" s="6" t="str">
        <f t="shared" si="265"/>
        <v>ORD26004454</v>
      </c>
      <c r="P5658" s="6" t="str">
        <f t="shared" si="266"/>
        <v>Oct-Due</v>
      </c>
      <c r="Q5658" s="6"/>
      <c r="R5658" s="9"/>
      <c r="S5658" s="8"/>
      <c r="T5658" s="8"/>
      <c r="U5658" s="8"/>
      <c r="V5658" s="8"/>
      <c r="W5658" s="8"/>
      <c r="X5658" s="6"/>
      <c r="Y5658" s="6"/>
    </row>
    <row r="5659" spans="1:25" x14ac:dyDescent="0.3">
      <c r="A5659" s="6" t="s">
        <v>18842</v>
      </c>
      <c r="B5659" s="6"/>
      <c r="C5659" s="6" t="s">
        <v>8899</v>
      </c>
      <c r="D5659" s="6" t="str">
        <f t="shared" si="264"/>
        <v>ORD26004485</v>
      </c>
      <c r="E5659" s="10">
        <v>46295</v>
      </c>
      <c r="F5659" s="6" t="s">
        <v>12294</v>
      </c>
      <c r="G5659" s="6" t="s">
        <v>27</v>
      </c>
      <c r="H5659" s="8">
        <v>4498</v>
      </c>
      <c r="I5659" s="8">
        <v>71.97</v>
      </c>
      <c r="J5659" s="8">
        <v>12.95</v>
      </c>
      <c r="K5659" s="8">
        <v>4413.08</v>
      </c>
      <c r="L5659" s="10">
        <v>46297</v>
      </c>
      <c r="M5659" s="6" t="s">
        <v>18656</v>
      </c>
      <c r="N5659" s="6" t="str">
        <f>IF(COUNTIF($A$2:A5659,A5659)&gt;1,"DUP","OK")</f>
        <v>OK</v>
      </c>
      <c r="O5659" s="6" t="str">
        <f t="shared" si="265"/>
        <v>ORD26004485</v>
      </c>
      <c r="P5659" s="6" t="str">
        <f t="shared" si="266"/>
        <v>Oct-Due</v>
      </c>
      <c r="Q5659" s="6"/>
      <c r="R5659" s="9"/>
      <c r="S5659" s="8"/>
      <c r="T5659" s="8"/>
      <c r="U5659" s="8"/>
      <c r="V5659" s="8"/>
      <c r="W5659" s="8"/>
      <c r="X5659" s="6"/>
      <c r="Y5659" s="6"/>
    </row>
    <row r="5660" spans="1:25" x14ac:dyDescent="0.3">
      <c r="A5660" s="6" t="s">
        <v>18843</v>
      </c>
      <c r="B5660" s="6"/>
      <c r="C5660" s="6" t="s">
        <v>18844</v>
      </c>
      <c r="D5660" s="6" t="str">
        <f t="shared" si="264"/>
        <v>ORD26004489</v>
      </c>
      <c r="E5660" s="10">
        <v>46295</v>
      </c>
      <c r="F5660" s="6" t="s">
        <v>12294</v>
      </c>
      <c r="G5660" s="6" t="s">
        <v>18</v>
      </c>
      <c r="H5660" s="8">
        <v>5998</v>
      </c>
      <c r="I5660" s="8">
        <v>17.989999999999998</v>
      </c>
      <c r="J5660" s="8">
        <v>3.24</v>
      </c>
      <c r="K5660" s="8">
        <v>5976.77</v>
      </c>
      <c r="L5660" s="10">
        <v>46297</v>
      </c>
      <c r="M5660" s="6" t="s">
        <v>18656</v>
      </c>
      <c r="N5660" s="6" t="str">
        <f>IF(COUNTIF($A$2:A5660,A5660)&gt;1,"DUP","OK")</f>
        <v>OK</v>
      </c>
      <c r="O5660" s="6" t="str">
        <f t="shared" si="265"/>
        <v>ORD26004489</v>
      </c>
      <c r="P5660" s="6" t="str">
        <f t="shared" si="266"/>
        <v>Oct-Due</v>
      </c>
      <c r="Q5660" s="6"/>
      <c r="R5660" s="9"/>
      <c r="S5660" s="8"/>
      <c r="T5660" s="8"/>
      <c r="U5660" s="8"/>
      <c r="V5660" s="8"/>
      <c r="W5660" s="8"/>
      <c r="X5660" s="6"/>
      <c r="Y5660" s="6"/>
    </row>
    <row r="5661" spans="1:25" x14ac:dyDescent="0.3">
      <c r="A5661" s="6" t="s">
        <v>18845</v>
      </c>
      <c r="B5661" s="6"/>
      <c r="C5661" s="6" t="s">
        <v>8918</v>
      </c>
      <c r="D5661" s="6" t="str">
        <f t="shared" si="264"/>
        <v>ORD26004495</v>
      </c>
      <c r="E5661" s="10">
        <v>46295</v>
      </c>
      <c r="F5661" s="6" t="s">
        <v>12294</v>
      </c>
      <c r="G5661" s="6" t="s">
        <v>18</v>
      </c>
      <c r="H5661" s="8">
        <v>5597</v>
      </c>
      <c r="I5661" s="8">
        <v>16.79</v>
      </c>
      <c r="J5661" s="8">
        <v>3.02</v>
      </c>
      <c r="K5661" s="8">
        <v>5577.19</v>
      </c>
      <c r="L5661" s="10">
        <v>46297</v>
      </c>
      <c r="M5661" s="6" t="s">
        <v>18656</v>
      </c>
      <c r="N5661" s="6" t="str">
        <f>IF(COUNTIF($A$2:A5661,A5661)&gt;1,"DUP","OK")</f>
        <v>OK</v>
      </c>
      <c r="O5661" s="6" t="str">
        <f t="shared" si="265"/>
        <v>ORD26004495</v>
      </c>
      <c r="P5661" s="6" t="str">
        <f t="shared" si="266"/>
        <v>Oct-Due</v>
      </c>
      <c r="Q5661" s="6"/>
      <c r="R5661" s="9"/>
      <c r="S5661" s="8"/>
      <c r="T5661" s="8"/>
      <c r="U5661" s="8"/>
      <c r="V5661" s="8"/>
      <c r="W5661" s="8"/>
      <c r="X5661" s="6"/>
      <c r="Y5661" s="6"/>
    </row>
    <row r="5662" spans="1:25" x14ac:dyDescent="0.3">
      <c r="A5662" s="6" t="s">
        <v>18846</v>
      </c>
      <c r="B5662" s="6"/>
      <c r="C5662" s="6" t="s">
        <v>18847</v>
      </c>
      <c r="D5662" s="6" t="str">
        <f t="shared" si="264"/>
        <v>ORD26004505</v>
      </c>
      <c r="E5662" s="10">
        <v>46295</v>
      </c>
      <c r="F5662" s="6" t="s">
        <v>12294</v>
      </c>
      <c r="G5662" s="6" t="s">
        <v>18</v>
      </c>
      <c r="H5662" s="8">
        <v>12297</v>
      </c>
      <c r="I5662" s="8">
        <v>36.89</v>
      </c>
      <c r="J5662" s="8">
        <v>6.64</v>
      </c>
      <c r="K5662" s="8">
        <v>12253.47</v>
      </c>
      <c r="L5662" s="10">
        <v>46297</v>
      </c>
      <c r="M5662" s="6" t="s">
        <v>18656</v>
      </c>
      <c r="N5662" s="6" t="str">
        <f>IF(COUNTIF($A$2:A5662,A5662)&gt;1,"DUP","OK")</f>
        <v>OK</v>
      </c>
      <c r="O5662" s="6" t="str">
        <f t="shared" si="265"/>
        <v>ORD26004505</v>
      </c>
      <c r="P5662" s="6" t="str">
        <f t="shared" si="266"/>
        <v>Oct-Due</v>
      </c>
      <c r="Q5662" s="6"/>
      <c r="R5662" s="9"/>
      <c r="S5662" s="8"/>
      <c r="T5662" s="8"/>
      <c r="U5662" s="8"/>
      <c r="V5662" s="8"/>
      <c r="W5662" s="8"/>
      <c r="X5662" s="6"/>
      <c r="Y5662" s="6"/>
    </row>
    <row r="5663" spans="1:25" x14ac:dyDescent="0.3">
      <c r="A5663" s="6" t="s">
        <v>18848</v>
      </c>
      <c r="B5663" s="6"/>
      <c r="C5663" s="6" t="s">
        <v>9051</v>
      </c>
      <c r="D5663" s="6" t="str">
        <f t="shared" si="264"/>
        <v>ORD26004562</v>
      </c>
      <c r="E5663" s="10">
        <v>46295</v>
      </c>
      <c r="F5663" s="6" t="s">
        <v>12294</v>
      </c>
      <c r="G5663" s="6" t="s">
        <v>18</v>
      </c>
      <c r="H5663" s="8">
        <v>3499</v>
      </c>
      <c r="I5663" s="8">
        <v>10.5</v>
      </c>
      <c r="J5663" s="8">
        <v>1.89</v>
      </c>
      <c r="K5663" s="8">
        <v>3486.61</v>
      </c>
      <c r="L5663" s="10">
        <v>46297</v>
      </c>
      <c r="M5663" s="6" t="s">
        <v>18656</v>
      </c>
      <c r="N5663" s="6" t="str">
        <f>IF(COUNTIF($A$2:A5663,A5663)&gt;1,"DUP","OK")</f>
        <v>OK</v>
      </c>
      <c r="O5663" s="6" t="str">
        <f t="shared" si="265"/>
        <v>ORD26004562</v>
      </c>
      <c r="P5663" s="6" t="str">
        <f t="shared" si="266"/>
        <v>Oct-Due</v>
      </c>
      <c r="Q5663" s="6"/>
      <c r="R5663" s="9"/>
      <c r="S5663" s="8"/>
      <c r="T5663" s="8"/>
      <c r="U5663" s="8"/>
      <c r="V5663" s="8"/>
      <c r="W5663" s="8"/>
      <c r="X5663" s="6"/>
      <c r="Y5663" s="6"/>
    </row>
    <row r="5664" spans="1:25" x14ac:dyDescent="0.3">
      <c r="A5664" s="6" t="s">
        <v>18849</v>
      </c>
      <c r="B5664" s="6"/>
      <c r="C5664" s="6" t="s">
        <v>9112</v>
      </c>
      <c r="D5664" s="6" t="str">
        <f t="shared" si="264"/>
        <v>ORD26004593</v>
      </c>
      <c r="E5664" s="10">
        <v>46295</v>
      </c>
      <c r="F5664" s="6" t="s">
        <v>12294</v>
      </c>
      <c r="G5664" s="6" t="s">
        <v>18</v>
      </c>
      <c r="H5664" s="8">
        <v>1198</v>
      </c>
      <c r="I5664" s="8">
        <v>0</v>
      </c>
      <c r="J5664" s="8">
        <v>0</v>
      </c>
      <c r="K5664" s="8">
        <v>1198</v>
      </c>
      <c r="L5664" s="10">
        <v>46297</v>
      </c>
      <c r="M5664" s="6" t="s">
        <v>18656</v>
      </c>
      <c r="N5664" s="6" t="str">
        <f>IF(COUNTIF($A$2:A5664,A5664)&gt;1,"DUP","OK")</f>
        <v>OK</v>
      </c>
      <c r="O5664" s="6" t="str">
        <f t="shared" si="265"/>
        <v>ORD26004593</v>
      </c>
      <c r="P5664" s="6" t="str">
        <f t="shared" si="266"/>
        <v>Oct-Due</v>
      </c>
      <c r="Q5664" s="6"/>
      <c r="R5664" s="9"/>
      <c r="S5664" s="8"/>
      <c r="T5664" s="8"/>
      <c r="U5664" s="8"/>
      <c r="V5664" s="8"/>
      <c r="W5664" s="8"/>
      <c r="X5664" s="6"/>
      <c r="Y5664" s="6"/>
    </row>
    <row r="5665" spans="1:25" x14ac:dyDescent="0.3">
      <c r="A5665" s="6" t="s">
        <v>18850</v>
      </c>
      <c r="B5665" s="6"/>
      <c r="C5665" s="6" t="s">
        <v>9220</v>
      </c>
      <c r="D5665" s="6" t="str">
        <f t="shared" si="264"/>
        <v>ORD26004649</v>
      </c>
      <c r="E5665" s="10">
        <v>46295</v>
      </c>
      <c r="F5665" s="6" t="s">
        <v>12294</v>
      </c>
      <c r="G5665" s="6" t="s">
        <v>54</v>
      </c>
      <c r="H5665" s="8">
        <v>799</v>
      </c>
      <c r="I5665" s="8">
        <v>15.18</v>
      </c>
      <c r="J5665" s="8">
        <v>2.73</v>
      </c>
      <c r="K5665" s="8">
        <v>781.09</v>
      </c>
      <c r="L5665" s="10">
        <v>46297</v>
      </c>
      <c r="M5665" s="6" t="s">
        <v>18656</v>
      </c>
      <c r="N5665" s="6" t="str">
        <f>IF(COUNTIF($A$2:A5665,A5665)&gt;1,"DUP","OK")</f>
        <v>OK</v>
      </c>
      <c r="O5665" s="6" t="str">
        <f t="shared" si="265"/>
        <v>ORD26004649</v>
      </c>
      <c r="P5665" s="6" t="str">
        <f t="shared" si="266"/>
        <v>Oct-Due</v>
      </c>
      <c r="Q5665" s="6"/>
      <c r="R5665" s="9"/>
      <c r="S5665" s="8"/>
      <c r="T5665" s="8"/>
      <c r="U5665" s="8"/>
      <c r="V5665" s="8"/>
      <c r="W5665" s="8"/>
      <c r="X5665" s="6"/>
      <c r="Y5665" s="6"/>
    </row>
    <row r="5666" spans="1:25" x14ac:dyDescent="0.3">
      <c r="A5666" s="6" t="s">
        <v>18851</v>
      </c>
      <c r="B5666" s="6"/>
      <c r="C5666" s="6" t="s">
        <v>18852</v>
      </c>
      <c r="D5666" s="6" t="str">
        <f t="shared" si="264"/>
        <v>ORD26004659</v>
      </c>
      <c r="E5666" s="10">
        <v>46295</v>
      </c>
      <c r="F5666" s="6" t="s">
        <v>12294</v>
      </c>
      <c r="G5666" s="6" t="s">
        <v>54</v>
      </c>
      <c r="H5666" s="8">
        <v>999</v>
      </c>
      <c r="I5666" s="8">
        <v>18.98</v>
      </c>
      <c r="J5666" s="8">
        <v>3.42</v>
      </c>
      <c r="K5666" s="8">
        <v>976.6</v>
      </c>
      <c r="L5666" s="10">
        <v>46297</v>
      </c>
      <c r="M5666" s="6" t="s">
        <v>18656</v>
      </c>
      <c r="N5666" s="6" t="str">
        <f>IF(COUNTIF($A$2:A5666,A5666)&gt;1,"DUP","OK")</f>
        <v>OK</v>
      </c>
      <c r="O5666" s="6" t="str">
        <f t="shared" si="265"/>
        <v>ORD26004659</v>
      </c>
      <c r="P5666" s="6" t="str">
        <f t="shared" si="266"/>
        <v>Oct-Due</v>
      </c>
      <c r="Q5666" s="6"/>
      <c r="R5666" s="9"/>
      <c r="S5666" s="8"/>
      <c r="T5666" s="8"/>
      <c r="U5666" s="8"/>
      <c r="V5666" s="8"/>
      <c r="W5666" s="8"/>
      <c r="X5666" s="6"/>
      <c r="Y5666" s="6"/>
    </row>
    <row r="5667" spans="1:25" x14ac:dyDescent="0.3">
      <c r="A5667" s="6" t="s">
        <v>18853</v>
      </c>
      <c r="B5667" s="6"/>
      <c r="C5667" s="6" t="s">
        <v>9262</v>
      </c>
      <c r="D5667" s="6" t="str">
        <f t="shared" si="264"/>
        <v>ORD26004671</v>
      </c>
      <c r="E5667" s="10">
        <v>46295</v>
      </c>
      <c r="F5667" s="6" t="s">
        <v>12294</v>
      </c>
      <c r="G5667" s="6" t="s">
        <v>18</v>
      </c>
      <c r="H5667" s="8">
        <v>3298</v>
      </c>
      <c r="I5667" s="8">
        <v>9.89</v>
      </c>
      <c r="J5667" s="8">
        <v>1.78</v>
      </c>
      <c r="K5667" s="8">
        <v>3286.33</v>
      </c>
      <c r="L5667" s="10">
        <v>46297</v>
      </c>
      <c r="M5667" s="6" t="s">
        <v>18656</v>
      </c>
      <c r="N5667" s="6" t="str">
        <f>IF(COUNTIF($A$2:A5667,A5667)&gt;1,"DUP","OK")</f>
        <v>OK</v>
      </c>
      <c r="O5667" s="6" t="str">
        <f t="shared" si="265"/>
        <v>ORD26004671</v>
      </c>
      <c r="P5667" s="6" t="str">
        <f t="shared" si="266"/>
        <v>Oct-Due</v>
      </c>
      <c r="Q5667" s="6"/>
      <c r="R5667" s="9"/>
      <c r="S5667" s="8"/>
      <c r="T5667" s="8"/>
      <c r="U5667" s="8"/>
      <c r="V5667" s="8"/>
      <c r="W5667" s="8"/>
      <c r="X5667" s="6"/>
      <c r="Y5667" s="6"/>
    </row>
    <row r="5668" spans="1:25" x14ac:dyDescent="0.3">
      <c r="A5668" s="6" t="s">
        <v>18854</v>
      </c>
      <c r="B5668" s="6"/>
      <c r="C5668" s="6" t="s">
        <v>9274</v>
      </c>
      <c r="D5668" s="6" t="str">
        <f t="shared" si="264"/>
        <v>ORD26004677</v>
      </c>
      <c r="E5668" s="10">
        <v>46295</v>
      </c>
      <c r="F5668" s="6" t="s">
        <v>12294</v>
      </c>
      <c r="G5668" s="6" t="s">
        <v>18</v>
      </c>
      <c r="H5668" s="8">
        <v>2999</v>
      </c>
      <c r="I5668" s="8">
        <v>9</v>
      </c>
      <c r="J5668" s="8">
        <v>1.62</v>
      </c>
      <c r="K5668" s="8">
        <v>2988.38</v>
      </c>
      <c r="L5668" s="10">
        <v>46297</v>
      </c>
      <c r="M5668" s="6" t="s">
        <v>18656</v>
      </c>
      <c r="N5668" s="6" t="str">
        <f>IF(COUNTIF($A$2:A5668,A5668)&gt;1,"DUP","OK")</f>
        <v>OK</v>
      </c>
      <c r="O5668" s="6" t="str">
        <f t="shared" si="265"/>
        <v>ORD26004677</v>
      </c>
      <c r="P5668" s="6" t="str">
        <f t="shared" si="266"/>
        <v>Oct-Due</v>
      </c>
      <c r="Q5668" s="6"/>
      <c r="R5668" s="9"/>
      <c r="S5668" s="8"/>
      <c r="T5668" s="8"/>
      <c r="U5668" s="8"/>
      <c r="V5668" s="8"/>
      <c r="W5668" s="8"/>
      <c r="X5668" s="6"/>
      <c r="Y5668" s="6"/>
    </row>
    <row r="5669" spans="1:25" x14ac:dyDescent="0.3">
      <c r="A5669" s="6" t="s">
        <v>18855</v>
      </c>
      <c r="B5669" s="6"/>
      <c r="C5669" s="6" t="s">
        <v>18856</v>
      </c>
      <c r="D5669" s="6" t="str">
        <f t="shared" si="264"/>
        <v>ORD26004703</v>
      </c>
      <c r="E5669" s="10">
        <v>46295</v>
      </c>
      <c r="F5669" s="6" t="s">
        <v>12294</v>
      </c>
      <c r="G5669" s="6" t="s">
        <v>18</v>
      </c>
      <c r="H5669" s="8">
        <v>13997</v>
      </c>
      <c r="I5669" s="8">
        <v>41.99</v>
      </c>
      <c r="J5669" s="8">
        <v>7.56</v>
      </c>
      <c r="K5669" s="8">
        <v>13947.45</v>
      </c>
      <c r="L5669" s="10">
        <v>46297</v>
      </c>
      <c r="M5669" s="6" t="s">
        <v>18656</v>
      </c>
      <c r="N5669" s="6" t="str">
        <f>IF(COUNTIF($A$2:A5669,A5669)&gt;1,"DUP","OK")</f>
        <v>OK</v>
      </c>
      <c r="O5669" s="6" t="str">
        <f t="shared" si="265"/>
        <v>ORD26004703</v>
      </c>
      <c r="P5669" s="6" t="str">
        <f t="shared" si="266"/>
        <v>Oct-Due</v>
      </c>
      <c r="Q5669" s="6"/>
      <c r="R5669" s="9"/>
      <c r="S5669" s="8"/>
      <c r="T5669" s="8"/>
      <c r="U5669" s="8"/>
      <c r="V5669" s="8"/>
      <c r="W5669" s="8"/>
      <c r="X5669" s="6"/>
      <c r="Y5669" s="6"/>
    </row>
    <row r="5670" spans="1:25" x14ac:dyDescent="0.3">
      <c r="A5670" s="6" t="s">
        <v>18857</v>
      </c>
      <c r="B5670" s="6"/>
      <c r="C5670" s="6" t="s">
        <v>9350</v>
      </c>
      <c r="D5670" s="6" t="str">
        <f t="shared" si="264"/>
        <v>ORD26004716</v>
      </c>
      <c r="E5670" s="10">
        <v>46295</v>
      </c>
      <c r="F5670" s="6" t="s">
        <v>12294</v>
      </c>
      <c r="G5670" s="6" t="s">
        <v>18</v>
      </c>
      <c r="H5670" s="8">
        <v>3798</v>
      </c>
      <c r="I5670" s="8">
        <v>11.39</v>
      </c>
      <c r="J5670" s="8">
        <v>2.0499999999999998</v>
      </c>
      <c r="K5670" s="8">
        <v>3784.56</v>
      </c>
      <c r="L5670" s="10">
        <v>46297</v>
      </c>
      <c r="M5670" s="6" t="s">
        <v>18656</v>
      </c>
      <c r="N5670" s="6" t="str">
        <f>IF(COUNTIF($A$2:A5670,A5670)&gt;1,"DUP","OK")</f>
        <v>OK</v>
      </c>
      <c r="O5670" s="6" t="str">
        <f t="shared" si="265"/>
        <v>ORD26004716</v>
      </c>
      <c r="P5670" s="6" t="str">
        <f t="shared" si="266"/>
        <v>Oct-Due</v>
      </c>
      <c r="Q5670" s="6"/>
      <c r="R5670" s="9"/>
      <c r="S5670" s="8"/>
      <c r="T5670" s="8"/>
      <c r="U5670" s="8"/>
      <c r="V5670" s="8"/>
      <c r="W5670" s="8"/>
      <c r="X5670" s="6"/>
      <c r="Y5670" s="6"/>
    </row>
    <row r="5671" spans="1:25" x14ac:dyDescent="0.3">
      <c r="A5671" s="6" t="s">
        <v>18858</v>
      </c>
      <c r="B5671" s="6"/>
      <c r="C5671" s="6" t="s">
        <v>9352</v>
      </c>
      <c r="D5671" s="6" t="str">
        <f t="shared" si="264"/>
        <v>ORD26004717</v>
      </c>
      <c r="E5671" s="10">
        <v>46295</v>
      </c>
      <c r="F5671" s="6" t="s">
        <v>12294</v>
      </c>
      <c r="G5671" s="6" t="s">
        <v>27</v>
      </c>
      <c r="H5671" s="8">
        <v>4999</v>
      </c>
      <c r="I5671" s="8">
        <v>79.98</v>
      </c>
      <c r="J5671" s="8">
        <v>14.4</v>
      </c>
      <c r="K5671" s="8">
        <v>4904.62</v>
      </c>
      <c r="L5671" s="10">
        <v>46297</v>
      </c>
      <c r="M5671" s="6" t="s">
        <v>18656</v>
      </c>
      <c r="N5671" s="6" t="str">
        <f>IF(COUNTIF($A$2:A5671,A5671)&gt;1,"DUP","OK")</f>
        <v>OK</v>
      </c>
      <c r="O5671" s="6" t="str">
        <f t="shared" si="265"/>
        <v>ORD26004717</v>
      </c>
      <c r="P5671" s="6" t="str">
        <f t="shared" si="266"/>
        <v>Oct-Due</v>
      </c>
      <c r="Q5671" s="6"/>
      <c r="R5671" s="9"/>
      <c r="S5671" s="8"/>
      <c r="T5671" s="8"/>
      <c r="U5671" s="8"/>
      <c r="V5671" s="8"/>
      <c r="W5671" s="8"/>
      <c r="X5671" s="6"/>
      <c r="Y5671" s="6"/>
    </row>
    <row r="5672" spans="1:25" x14ac:dyDescent="0.3">
      <c r="A5672" s="6" t="s">
        <v>18859</v>
      </c>
      <c r="B5672" s="6"/>
      <c r="C5672" s="6" t="s">
        <v>9362</v>
      </c>
      <c r="D5672" s="6" t="str">
        <f t="shared" si="264"/>
        <v>ORD26004722</v>
      </c>
      <c r="E5672" s="10">
        <v>46295</v>
      </c>
      <c r="F5672" s="6" t="s">
        <v>12294</v>
      </c>
      <c r="G5672" s="6" t="s">
        <v>27</v>
      </c>
      <c r="H5672" s="8">
        <v>1298</v>
      </c>
      <c r="I5672" s="8">
        <v>23.36</v>
      </c>
      <c r="J5672" s="8">
        <v>4.2</v>
      </c>
      <c r="K5672" s="8">
        <v>1270.44</v>
      </c>
      <c r="L5672" s="10">
        <v>46297</v>
      </c>
      <c r="M5672" s="6" t="s">
        <v>18656</v>
      </c>
      <c r="N5672" s="6" t="str">
        <f>IF(COUNTIF($A$2:A5672,A5672)&gt;1,"DUP","OK")</f>
        <v>OK</v>
      </c>
      <c r="O5672" s="6" t="str">
        <f t="shared" si="265"/>
        <v>ORD26004722</v>
      </c>
      <c r="P5672" s="6" t="str">
        <f t="shared" si="266"/>
        <v>Oct-Due</v>
      </c>
      <c r="Q5672" s="6"/>
      <c r="R5672" s="9"/>
      <c r="S5672" s="8"/>
      <c r="T5672" s="8"/>
      <c r="U5672" s="8"/>
      <c r="V5672" s="8"/>
      <c r="W5672" s="8"/>
      <c r="X5672" s="6"/>
      <c r="Y5672" s="6"/>
    </row>
    <row r="5673" spans="1:25" x14ac:dyDescent="0.3">
      <c r="A5673" s="6" t="s">
        <v>18860</v>
      </c>
      <c r="B5673" s="6"/>
      <c r="C5673" s="6" t="s">
        <v>9385</v>
      </c>
      <c r="D5673" s="6" t="str">
        <f t="shared" si="264"/>
        <v>ORD26004734</v>
      </c>
      <c r="E5673" s="10">
        <v>46295</v>
      </c>
      <c r="F5673" s="6" t="s">
        <v>12294</v>
      </c>
      <c r="G5673" s="6" t="s">
        <v>18</v>
      </c>
      <c r="H5673" s="8">
        <v>5097</v>
      </c>
      <c r="I5673" s="8">
        <v>15.29</v>
      </c>
      <c r="J5673" s="8">
        <v>2.75</v>
      </c>
      <c r="K5673" s="8">
        <v>5078.96</v>
      </c>
      <c r="L5673" s="10">
        <v>46297</v>
      </c>
      <c r="M5673" s="6" t="s">
        <v>18656</v>
      </c>
      <c r="N5673" s="6" t="str">
        <f>IF(COUNTIF($A$2:A5673,A5673)&gt;1,"DUP","OK")</f>
        <v>OK</v>
      </c>
      <c r="O5673" s="6" t="str">
        <f t="shared" si="265"/>
        <v>ORD26004734</v>
      </c>
      <c r="P5673" s="6" t="str">
        <f t="shared" si="266"/>
        <v>Oct-Due</v>
      </c>
      <c r="Q5673" s="6"/>
      <c r="R5673" s="9"/>
      <c r="S5673" s="8"/>
      <c r="T5673" s="8"/>
      <c r="U5673" s="8"/>
      <c r="V5673" s="8"/>
      <c r="W5673" s="8"/>
      <c r="X5673" s="6"/>
      <c r="Y5673" s="6"/>
    </row>
    <row r="5674" spans="1:25" x14ac:dyDescent="0.3">
      <c r="A5674" s="6" t="s">
        <v>18861</v>
      </c>
      <c r="B5674" s="6"/>
      <c r="C5674" s="6" t="s">
        <v>9494</v>
      </c>
      <c r="D5674" s="6" t="str">
        <f t="shared" si="264"/>
        <v>ORD26004791</v>
      </c>
      <c r="E5674" s="10">
        <v>46295</v>
      </c>
      <c r="F5674" s="6" t="s">
        <v>12294</v>
      </c>
      <c r="G5674" s="6" t="s">
        <v>18</v>
      </c>
      <c r="H5674" s="8">
        <v>799</v>
      </c>
      <c r="I5674" s="8">
        <v>0</v>
      </c>
      <c r="J5674" s="8">
        <v>0</v>
      </c>
      <c r="K5674" s="8">
        <v>799</v>
      </c>
      <c r="L5674" s="10">
        <v>46297</v>
      </c>
      <c r="M5674" s="6" t="s">
        <v>18656</v>
      </c>
      <c r="N5674" s="6" t="str">
        <f>IF(COUNTIF($A$2:A5674,A5674)&gt;1,"DUP","OK")</f>
        <v>OK</v>
      </c>
      <c r="O5674" s="6" t="str">
        <f t="shared" si="265"/>
        <v>ORD26004791</v>
      </c>
      <c r="P5674" s="6" t="str">
        <f t="shared" si="266"/>
        <v>Oct-Due</v>
      </c>
      <c r="Q5674" s="6"/>
      <c r="R5674" s="9"/>
      <c r="S5674" s="8"/>
      <c r="T5674" s="8"/>
      <c r="U5674" s="8"/>
      <c r="V5674" s="8"/>
      <c r="W5674" s="8"/>
      <c r="X5674" s="6"/>
      <c r="Y5674" s="6"/>
    </row>
    <row r="5675" spans="1:25" x14ac:dyDescent="0.3">
      <c r="A5675" s="6" t="s">
        <v>18862</v>
      </c>
      <c r="B5675" s="6"/>
      <c r="C5675" s="6" t="s">
        <v>9596</v>
      </c>
      <c r="D5675" s="6" t="str">
        <f t="shared" si="264"/>
        <v>ORD26004843</v>
      </c>
      <c r="E5675" s="10">
        <v>46295</v>
      </c>
      <c r="F5675" s="6" t="s">
        <v>12294</v>
      </c>
      <c r="G5675" s="6" t="s">
        <v>54</v>
      </c>
      <c r="H5675" s="8">
        <v>3098</v>
      </c>
      <c r="I5675" s="8">
        <v>52.67</v>
      </c>
      <c r="J5675" s="8">
        <v>9.48</v>
      </c>
      <c r="K5675" s="8">
        <v>3035.85</v>
      </c>
      <c r="L5675" s="10">
        <v>46297</v>
      </c>
      <c r="M5675" s="6" t="s">
        <v>18656</v>
      </c>
      <c r="N5675" s="6" t="str">
        <f>IF(COUNTIF($A$2:A5675,A5675)&gt;1,"DUP","OK")</f>
        <v>OK</v>
      </c>
      <c r="O5675" s="6" t="str">
        <f t="shared" si="265"/>
        <v>ORD26004843</v>
      </c>
      <c r="P5675" s="6" t="str">
        <f t="shared" si="266"/>
        <v>Oct-Due</v>
      </c>
      <c r="Q5675" s="6"/>
      <c r="R5675" s="9"/>
      <c r="S5675" s="8"/>
      <c r="T5675" s="8"/>
      <c r="U5675" s="8"/>
      <c r="V5675" s="8"/>
      <c r="W5675" s="8"/>
      <c r="X5675" s="6"/>
      <c r="Y5675" s="6"/>
    </row>
    <row r="5676" spans="1:25" x14ac:dyDescent="0.3">
      <c r="A5676" s="6" t="s">
        <v>18863</v>
      </c>
      <c r="B5676" s="6"/>
      <c r="C5676" s="6" t="s">
        <v>18864</v>
      </c>
      <c r="D5676" s="6" t="str">
        <f t="shared" si="264"/>
        <v>ORD26004896</v>
      </c>
      <c r="E5676" s="10">
        <v>46295</v>
      </c>
      <c r="F5676" s="6" t="s">
        <v>12294</v>
      </c>
      <c r="G5676" s="6" t="s">
        <v>18</v>
      </c>
      <c r="H5676" s="8">
        <v>4999</v>
      </c>
      <c r="I5676" s="8">
        <v>15</v>
      </c>
      <c r="J5676" s="8">
        <v>2.7</v>
      </c>
      <c r="K5676" s="8">
        <v>4981.3</v>
      </c>
      <c r="L5676" s="10">
        <v>46297</v>
      </c>
      <c r="M5676" s="6" t="s">
        <v>18656</v>
      </c>
      <c r="N5676" s="6" t="str">
        <f>IF(COUNTIF($A$2:A5676,A5676)&gt;1,"DUP","OK")</f>
        <v>OK</v>
      </c>
      <c r="O5676" s="6" t="str">
        <f t="shared" si="265"/>
        <v>ORD26004896</v>
      </c>
      <c r="P5676" s="6" t="str">
        <f t="shared" si="266"/>
        <v>Oct-Due</v>
      </c>
      <c r="Q5676" s="6"/>
      <c r="R5676" s="9"/>
      <c r="S5676" s="8"/>
      <c r="T5676" s="8"/>
      <c r="U5676" s="8"/>
      <c r="V5676" s="8"/>
      <c r="W5676" s="8"/>
      <c r="X5676" s="6"/>
      <c r="Y5676" s="6"/>
    </row>
    <row r="5677" spans="1:25" x14ac:dyDescent="0.3">
      <c r="A5677" s="6" t="s">
        <v>18865</v>
      </c>
      <c r="B5677" s="6"/>
      <c r="C5677" s="6" t="s">
        <v>9716</v>
      </c>
      <c r="D5677" s="6" t="str">
        <f t="shared" si="264"/>
        <v>ORD26004906</v>
      </c>
      <c r="E5677" s="10">
        <v>46295</v>
      </c>
      <c r="F5677" s="6" t="s">
        <v>12294</v>
      </c>
      <c r="G5677" s="6" t="s">
        <v>54</v>
      </c>
      <c r="H5677" s="8">
        <v>2397</v>
      </c>
      <c r="I5677" s="8">
        <v>40.75</v>
      </c>
      <c r="J5677" s="8">
        <v>7.34</v>
      </c>
      <c r="K5677" s="8">
        <v>2348.91</v>
      </c>
      <c r="L5677" s="10">
        <v>46297</v>
      </c>
      <c r="M5677" s="6" t="s">
        <v>18656</v>
      </c>
      <c r="N5677" s="6" t="str">
        <f>IF(COUNTIF($A$2:A5677,A5677)&gt;1,"DUP","OK")</f>
        <v>OK</v>
      </c>
      <c r="O5677" s="6" t="str">
        <f t="shared" si="265"/>
        <v>ORD26004906</v>
      </c>
      <c r="P5677" s="6" t="str">
        <f t="shared" si="266"/>
        <v>Oct-Due</v>
      </c>
      <c r="Q5677" s="6"/>
      <c r="R5677" s="9"/>
      <c r="S5677" s="8"/>
      <c r="T5677" s="8"/>
      <c r="U5677" s="8"/>
      <c r="V5677" s="8"/>
      <c r="W5677" s="8"/>
      <c r="X5677" s="6"/>
      <c r="Y5677" s="6"/>
    </row>
    <row r="5678" spans="1:25" x14ac:dyDescent="0.3">
      <c r="A5678" s="6" t="s">
        <v>18866</v>
      </c>
      <c r="B5678" s="6"/>
      <c r="C5678" s="6" t="s">
        <v>9733</v>
      </c>
      <c r="D5678" s="6" t="str">
        <f t="shared" si="264"/>
        <v>ORD26004915</v>
      </c>
      <c r="E5678" s="10">
        <v>46295</v>
      </c>
      <c r="F5678" s="6" t="s">
        <v>12294</v>
      </c>
      <c r="G5678" s="6" t="s">
        <v>27</v>
      </c>
      <c r="H5678" s="8">
        <v>1299</v>
      </c>
      <c r="I5678" s="8">
        <v>23.38</v>
      </c>
      <c r="J5678" s="8">
        <v>4.21</v>
      </c>
      <c r="K5678" s="8">
        <v>1271.4100000000001</v>
      </c>
      <c r="L5678" s="10">
        <v>46297</v>
      </c>
      <c r="M5678" s="6" t="s">
        <v>18656</v>
      </c>
      <c r="N5678" s="6" t="str">
        <f>IF(COUNTIF($A$2:A5678,A5678)&gt;1,"DUP","OK")</f>
        <v>OK</v>
      </c>
      <c r="O5678" s="6" t="str">
        <f t="shared" si="265"/>
        <v>ORD26004915</v>
      </c>
      <c r="P5678" s="6" t="str">
        <f t="shared" si="266"/>
        <v>Oct-Due</v>
      </c>
      <c r="Q5678" s="6"/>
      <c r="R5678" s="9"/>
      <c r="S5678" s="8"/>
      <c r="T5678" s="8"/>
      <c r="U5678" s="8"/>
      <c r="V5678" s="8"/>
      <c r="W5678" s="8"/>
      <c r="X5678" s="6"/>
      <c r="Y5678" s="6"/>
    </row>
    <row r="5679" spans="1:25" x14ac:dyDescent="0.3">
      <c r="A5679" s="6" t="s">
        <v>18867</v>
      </c>
      <c r="B5679" s="6"/>
      <c r="C5679" s="6" t="s">
        <v>9759</v>
      </c>
      <c r="D5679" s="6" t="str">
        <f t="shared" si="264"/>
        <v>ORD26004928</v>
      </c>
      <c r="E5679" s="10">
        <v>46295</v>
      </c>
      <c r="F5679" s="6" t="s">
        <v>12294</v>
      </c>
      <c r="G5679" s="6" t="s">
        <v>43</v>
      </c>
      <c r="H5679" s="8">
        <v>999</v>
      </c>
      <c r="I5679" s="8">
        <v>14.99</v>
      </c>
      <c r="J5679" s="8">
        <v>2.7</v>
      </c>
      <c r="K5679" s="8">
        <v>981.31</v>
      </c>
      <c r="L5679" s="10">
        <v>46297</v>
      </c>
      <c r="M5679" s="6" t="s">
        <v>18656</v>
      </c>
      <c r="N5679" s="6" t="str">
        <f>IF(COUNTIF($A$2:A5679,A5679)&gt;1,"DUP","OK")</f>
        <v>OK</v>
      </c>
      <c r="O5679" s="6" t="str">
        <f t="shared" si="265"/>
        <v>ORD26004928</v>
      </c>
      <c r="P5679" s="6" t="str">
        <f t="shared" si="266"/>
        <v>Oct-Due</v>
      </c>
      <c r="Q5679" s="6"/>
      <c r="R5679" s="9"/>
      <c r="S5679" s="8"/>
      <c r="T5679" s="8"/>
      <c r="U5679" s="8"/>
      <c r="V5679" s="8"/>
      <c r="W5679" s="8"/>
      <c r="X5679" s="6"/>
      <c r="Y5679" s="6"/>
    </row>
    <row r="5680" spans="1:25" x14ac:dyDescent="0.3">
      <c r="A5680" s="6" t="s">
        <v>18868</v>
      </c>
      <c r="B5680" s="6"/>
      <c r="C5680" s="6" t="s">
        <v>18869</v>
      </c>
      <c r="D5680" s="6" t="str">
        <f t="shared" si="264"/>
        <v>ORD26004931</v>
      </c>
      <c r="E5680" s="10">
        <v>46295</v>
      </c>
      <c r="F5680" s="6" t="s">
        <v>12294</v>
      </c>
      <c r="G5680" s="6" t="s">
        <v>18</v>
      </c>
      <c r="H5680" s="8">
        <v>599</v>
      </c>
      <c r="I5680" s="8">
        <v>0</v>
      </c>
      <c r="J5680" s="8">
        <v>0</v>
      </c>
      <c r="K5680" s="8">
        <v>599</v>
      </c>
      <c r="L5680" s="10">
        <v>46297</v>
      </c>
      <c r="M5680" s="6" t="s">
        <v>18656</v>
      </c>
      <c r="N5680" s="6" t="str">
        <f>IF(COUNTIF($A$2:A5680,A5680)&gt;1,"DUP","OK")</f>
        <v>OK</v>
      </c>
      <c r="O5680" s="6" t="str">
        <f t="shared" si="265"/>
        <v>ORD26004931</v>
      </c>
      <c r="P5680" s="6" t="str">
        <f t="shared" si="266"/>
        <v>Oct-Due</v>
      </c>
      <c r="Q5680" s="6"/>
      <c r="R5680" s="9"/>
      <c r="S5680" s="8"/>
      <c r="T5680" s="8"/>
      <c r="U5680" s="8"/>
      <c r="V5680" s="8"/>
      <c r="W5680" s="8"/>
      <c r="X5680" s="6"/>
      <c r="Y5680" s="6"/>
    </row>
    <row r="5681" spans="1:25" x14ac:dyDescent="0.3">
      <c r="A5681" s="6" t="s">
        <v>18870</v>
      </c>
      <c r="B5681" s="6"/>
      <c r="C5681" s="6" t="s">
        <v>9794</v>
      </c>
      <c r="D5681" s="6" t="str">
        <f t="shared" si="264"/>
        <v>ORD26004946</v>
      </c>
      <c r="E5681" s="10">
        <v>46295</v>
      </c>
      <c r="F5681" s="6" t="s">
        <v>12294</v>
      </c>
      <c r="G5681" s="6" t="s">
        <v>18</v>
      </c>
      <c r="H5681" s="8">
        <v>299</v>
      </c>
      <c r="I5681" s="8">
        <v>0</v>
      </c>
      <c r="J5681" s="8">
        <v>0</v>
      </c>
      <c r="K5681" s="8">
        <v>299</v>
      </c>
      <c r="L5681" s="10">
        <v>46297</v>
      </c>
      <c r="M5681" s="6" t="s">
        <v>18656</v>
      </c>
      <c r="N5681" s="6" t="str">
        <f>IF(COUNTIF($A$2:A5681,A5681)&gt;1,"DUP","OK")</f>
        <v>OK</v>
      </c>
      <c r="O5681" s="6" t="str">
        <f t="shared" si="265"/>
        <v>ORD26004946</v>
      </c>
      <c r="P5681" s="6" t="str">
        <f t="shared" si="266"/>
        <v>Oct-Due</v>
      </c>
      <c r="Q5681" s="6"/>
      <c r="R5681" s="9"/>
      <c r="S5681" s="8"/>
      <c r="T5681" s="8"/>
      <c r="U5681" s="8"/>
      <c r="V5681" s="8"/>
      <c r="W5681" s="8"/>
      <c r="X5681" s="6"/>
      <c r="Y5681" s="6"/>
    </row>
    <row r="5682" spans="1:25" x14ac:dyDescent="0.3">
      <c r="A5682" s="6" t="s">
        <v>18871</v>
      </c>
      <c r="B5682" s="6"/>
      <c r="C5682" s="6" t="s">
        <v>9888</v>
      </c>
      <c r="D5682" s="6" t="str">
        <f t="shared" si="264"/>
        <v>ORD26004994</v>
      </c>
      <c r="E5682" s="10">
        <v>46295</v>
      </c>
      <c r="F5682" s="6" t="s">
        <v>12294</v>
      </c>
      <c r="G5682" s="6" t="s">
        <v>18</v>
      </c>
      <c r="H5682" s="8">
        <v>499</v>
      </c>
      <c r="I5682" s="8">
        <v>0</v>
      </c>
      <c r="J5682" s="8">
        <v>0</v>
      </c>
      <c r="K5682" s="8">
        <v>499</v>
      </c>
      <c r="L5682" s="10">
        <v>46297</v>
      </c>
      <c r="M5682" s="6" t="s">
        <v>18656</v>
      </c>
      <c r="N5682" s="6" t="str">
        <f>IF(COUNTIF($A$2:A5682,A5682)&gt;1,"DUP","OK")</f>
        <v>OK</v>
      </c>
      <c r="O5682" s="6" t="str">
        <f t="shared" si="265"/>
        <v>ORD26004994</v>
      </c>
      <c r="P5682" s="6" t="str">
        <f t="shared" si="266"/>
        <v>Oct-Due</v>
      </c>
      <c r="Q5682" s="6"/>
      <c r="R5682" s="9"/>
      <c r="S5682" s="8"/>
      <c r="T5682" s="8"/>
      <c r="U5682" s="8"/>
      <c r="V5682" s="8"/>
      <c r="W5682" s="8"/>
      <c r="X5682" s="6"/>
      <c r="Y5682" s="6"/>
    </row>
    <row r="5683" spans="1:25" x14ac:dyDescent="0.3">
      <c r="A5683" s="6" t="s">
        <v>18872</v>
      </c>
      <c r="B5683" s="6"/>
      <c r="C5683" s="6" t="s">
        <v>18873</v>
      </c>
      <c r="D5683" s="6" t="str">
        <f t="shared" si="264"/>
        <v>ORD26005011</v>
      </c>
      <c r="E5683" s="10">
        <v>46295</v>
      </c>
      <c r="F5683" s="6" t="s">
        <v>12294</v>
      </c>
      <c r="G5683" s="6" t="s">
        <v>43</v>
      </c>
      <c r="H5683" s="8">
        <v>999</v>
      </c>
      <c r="I5683" s="8">
        <v>14.99</v>
      </c>
      <c r="J5683" s="8">
        <v>2.7</v>
      </c>
      <c r="K5683" s="8">
        <v>981.31</v>
      </c>
      <c r="L5683" s="10">
        <v>46297</v>
      </c>
      <c r="M5683" s="6" t="s">
        <v>18656</v>
      </c>
      <c r="N5683" s="6" t="str">
        <f>IF(COUNTIF($A$2:A5683,A5683)&gt;1,"DUP","OK")</f>
        <v>OK</v>
      </c>
      <c r="O5683" s="6" t="str">
        <f t="shared" si="265"/>
        <v>ORD26005011</v>
      </c>
      <c r="P5683" s="6" t="str">
        <f t="shared" si="266"/>
        <v>Oct-Due</v>
      </c>
      <c r="Q5683" s="6"/>
      <c r="R5683" s="9"/>
      <c r="S5683" s="8"/>
      <c r="T5683" s="8"/>
      <c r="U5683" s="8"/>
      <c r="V5683" s="8"/>
      <c r="W5683" s="8"/>
      <c r="X5683" s="6"/>
      <c r="Y5683" s="6"/>
    </row>
    <row r="5684" spans="1:25" x14ac:dyDescent="0.3">
      <c r="A5684" s="6" t="s">
        <v>18874</v>
      </c>
      <c r="B5684" s="6"/>
      <c r="C5684" s="6" t="s">
        <v>10007</v>
      </c>
      <c r="D5684" s="6" t="str">
        <f t="shared" si="264"/>
        <v>ORD26005057</v>
      </c>
      <c r="E5684" s="10">
        <v>46295</v>
      </c>
      <c r="F5684" s="6" t="s">
        <v>12294</v>
      </c>
      <c r="G5684" s="6" t="s">
        <v>27</v>
      </c>
      <c r="H5684" s="8">
        <v>3498</v>
      </c>
      <c r="I5684" s="8">
        <v>55.97</v>
      </c>
      <c r="J5684" s="8">
        <v>10.07</v>
      </c>
      <c r="K5684" s="8">
        <v>3431.96</v>
      </c>
      <c r="L5684" s="10">
        <v>46297</v>
      </c>
      <c r="M5684" s="6" t="s">
        <v>18656</v>
      </c>
      <c r="N5684" s="6" t="str">
        <f>IF(COUNTIF($A$2:A5684,A5684)&gt;1,"DUP","OK")</f>
        <v>OK</v>
      </c>
      <c r="O5684" s="6" t="str">
        <f t="shared" si="265"/>
        <v>ORD26005057</v>
      </c>
      <c r="P5684" s="6" t="str">
        <f t="shared" si="266"/>
        <v>Oct-Due</v>
      </c>
      <c r="Q5684" s="6"/>
      <c r="R5684" s="9"/>
      <c r="S5684" s="8"/>
      <c r="T5684" s="8"/>
      <c r="U5684" s="8"/>
      <c r="V5684" s="8"/>
      <c r="W5684" s="8"/>
      <c r="X5684" s="6"/>
      <c r="Y5684" s="6"/>
    </row>
    <row r="5685" spans="1:25" x14ac:dyDescent="0.3">
      <c r="A5685" s="6" t="s">
        <v>18875</v>
      </c>
      <c r="B5685" s="6"/>
      <c r="C5685" s="6" t="s">
        <v>10064</v>
      </c>
      <c r="D5685" s="6" t="str">
        <f t="shared" si="264"/>
        <v>ORD26005086</v>
      </c>
      <c r="E5685" s="10">
        <v>46295</v>
      </c>
      <c r="F5685" s="6" t="s">
        <v>12294</v>
      </c>
      <c r="G5685" s="6" t="s">
        <v>18</v>
      </c>
      <c r="H5685" s="8">
        <v>648</v>
      </c>
      <c r="I5685" s="8">
        <v>0</v>
      </c>
      <c r="J5685" s="8">
        <v>0</v>
      </c>
      <c r="K5685" s="8">
        <v>648</v>
      </c>
      <c r="L5685" s="10">
        <v>46297</v>
      </c>
      <c r="M5685" s="6" t="s">
        <v>18656</v>
      </c>
      <c r="N5685" s="6" t="str">
        <f>IF(COUNTIF($A$2:A5685,A5685)&gt;1,"DUP","OK")</f>
        <v>OK</v>
      </c>
      <c r="O5685" s="6" t="str">
        <f t="shared" si="265"/>
        <v>ORD26005086</v>
      </c>
      <c r="P5685" s="6" t="str">
        <f t="shared" si="266"/>
        <v>Oct-Due</v>
      </c>
      <c r="Q5685" s="6"/>
      <c r="R5685" s="9"/>
      <c r="S5685" s="8"/>
      <c r="T5685" s="8"/>
      <c r="U5685" s="8"/>
      <c r="V5685" s="8"/>
      <c r="W5685" s="8"/>
      <c r="X5685" s="6"/>
      <c r="Y5685" s="6"/>
    </row>
    <row r="5686" spans="1:25" x14ac:dyDescent="0.3">
      <c r="A5686" s="6" t="s">
        <v>18876</v>
      </c>
      <c r="B5686" s="6"/>
      <c r="C5686" s="6" t="s">
        <v>10154</v>
      </c>
      <c r="D5686" s="6" t="str">
        <f t="shared" si="264"/>
        <v>ORD26005133</v>
      </c>
      <c r="E5686" s="10">
        <v>46295</v>
      </c>
      <c r="F5686" s="6" t="s">
        <v>12294</v>
      </c>
      <c r="G5686" s="6" t="s">
        <v>18</v>
      </c>
      <c r="H5686" s="8">
        <v>4498</v>
      </c>
      <c r="I5686" s="8">
        <v>13.49</v>
      </c>
      <c r="J5686" s="8">
        <v>2.4300000000000002</v>
      </c>
      <c r="K5686" s="8">
        <v>4482.08</v>
      </c>
      <c r="L5686" s="10">
        <v>46297</v>
      </c>
      <c r="M5686" s="6" t="s">
        <v>18656</v>
      </c>
      <c r="N5686" s="6" t="str">
        <f>IF(COUNTIF($A$2:A5686,A5686)&gt;1,"DUP","OK")</f>
        <v>OK</v>
      </c>
      <c r="O5686" s="6" t="str">
        <f t="shared" si="265"/>
        <v>ORD26005133</v>
      </c>
      <c r="P5686" s="6" t="str">
        <f t="shared" si="266"/>
        <v>Oct-Due</v>
      </c>
      <c r="Q5686" s="6"/>
      <c r="R5686" s="9"/>
      <c r="S5686" s="8"/>
      <c r="T5686" s="8"/>
      <c r="U5686" s="8"/>
      <c r="V5686" s="8"/>
      <c r="W5686" s="8"/>
      <c r="X5686" s="6"/>
      <c r="Y5686" s="6"/>
    </row>
    <row r="5687" spans="1:25" x14ac:dyDescent="0.3">
      <c r="A5687" s="6" t="s">
        <v>18877</v>
      </c>
      <c r="B5687" s="6"/>
      <c r="C5687" s="6" t="s">
        <v>10236</v>
      </c>
      <c r="D5687" s="6" t="str">
        <f t="shared" si="264"/>
        <v>ORD26005177</v>
      </c>
      <c r="E5687" s="10">
        <v>46295</v>
      </c>
      <c r="F5687" s="6" t="s">
        <v>12294</v>
      </c>
      <c r="G5687" s="6" t="s">
        <v>43</v>
      </c>
      <c r="H5687" s="8">
        <v>6797</v>
      </c>
      <c r="I5687" s="8">
        <v>81.56</v>
      </c>
      <c r="J5687" s="8">
        <v>14.68</v>
      </c>
      <c r="K5687" s="8">
        <v>6700.76</v>
      </c>
      <c r="L5687" s="10">
        <v>46297</v>
      </c>
      <c r="M5687" s="6" t="s">
        <v>18656</v>
      </c>
      <c r="N5687" s="6" t="str">
        <f>IF(COUNTIF($A$2:A5687,A5687)&gt;1,"DUP","OK")</f>
        <v>OK</v>
      </c>
      <c r="O5687" s="6" t="str">
        <f t="shared" si="265"/>
        <v>ORD26005177</v>
      </c>
      <c r="P5687" s="6" t="str">
        <f t="shared" si="266"/>
        <v>Oct-Due</v>
      </c>
      <c r="Q5687" s="6"/>
      <c r="R5687" s="9"/>
      <c r="S5687" s="8"/>
      <c r="T5687" s="8"/>
      <c r="U5687" s="8"/>
      <c r="V5687" s="8"/>
      <c r="W5687" s="8"/>
      <c r="X5687" s="6"/>
      <c r="Y5687" s="6"/>
    </row>
    <row r="5688" spans="1:25" x14ac:dyDescent="0.3">
      <c r="A5688" s="6" t="s">
        <v>18878</v>
      </c>
      <c r="B5688" s="6"/>
      <c r="C5688" s="6" t="s">
        <v>10295</v>
      </c>
      <c r="D5688" s="6" t="str">
        <f t="shared" si="264"/>
        <v>ORD26005207</v>
      </c>
      <c r="E5688" s="10">
        <v>46295</v>
      </c>
      <c r="F5688" s="6" t="s">
        <v>12294</v>
      </c>
      <c r="G5688" s="6" t="s">
        <v>54</v>
      </c>
      <c r="H5688" s="8">
        <v>2897</v>
      </c>
      <c r="I5688" s="8">
        <v>49.25</v>
      </c>
      <c r="J5688" s="8">
        <v>8.8699999999999992</v>
      </c>
      <c r="K5688" s="8">
        <v>2838.88</v>
      </c>
      <c r="L5688" s="10">
        <v>46297</v>
      </c>
      <c r="M5688" s="6" t="s">
        <v>18656</v>
      </c>
      <c r="N5688" s="6" t="str">
        <f>IF(COUNTIF($A$2:A5688,A5688)&gt;1,"DUP","OK")</f>
        <v>OK</v>
      </c>
      <c r="O5688" s="6" t="str">
        <f t="shared" si="265"/>
        <v>ORD26005207</v>
      </c>
      <c r="P5688" s="6" t="str">
        <f t="shared" si="266"/>
        <v>Oct-Due</v>
      </c>
      <c r="Q5688" s="6"/>
      <c r="R5688" s="9"/>
      <c r="S5688" s="8"/>
      <c r="T5688" s="8"/>
      <c r="U5688" s="8"/>
      <c r="V5688" s="8"/>
      <c r="W5688" s="8"/>
      <c r="X5688" s="6"/>
      <c r="Y5688" s="6"/>
    </row>
    <row r="5689" spans="1:25" x14ac:dyDescent="0.3">
      <c r="A5689" s="6" t="s">
        <v>18879</v>
      </c>
      <c r="B5689" s="6"/>
      <c r="C5689" s="6" t="s">
        <v>10425</v>
      </c>
      <c r="D5689" s="6" t="str">
        <f t="shared" si="264"/>
        <v>ORD26005275</v>
      </c>
      <c r="E5689" s="10">
        <v>46295</v>
      </c>
      <c r="F5689" s="6" t="s">
        <v>12294</v>
      </c>
      <c r="G5689" s="6" t="s">
        <v>18</v>
      </c>
      <c r="H5689" s="8">
        <v>2499</v>
      </c>
      <c r="I5689" s="8">
        <v>7.5</v>
      </c>
      <c r="J5689" s="8">
        <v>1.35</v>
      </c>
      <c r="K5689" s="8">
        <v>2490.15</v>
      </c>
      <c r="L5689" s="10">
        <v>46297</v>
      </c>
      <c r="M5689" s="6" t="s">
        <v>18656</v>
      </c>
      <c r="N5689" s="6" t="str">
        <f>IF(COUNTIF($A$2:A5689,A5689)&gt;1,"DUP","OK")</f>
        <v>OK</v>
      </c>
      <c r="O5689" s="6" t="str">
        <f t="shared" si="265"/>
        <v>ORD26005275</v>
      </c>
      <c r="P5689" s="6" t="str">
        <f t="shared" si="266"/>
        <v>Oct-Due</v>
      </c>
      <c r="Q5689" s="6"/>
      <c r="R5689" s="9"/>
      <c r="S5689" s="8"/>
      <c r="T5689" s="8"/>
      <c r="U5689" s="8"/>
      <c r="V5689" s="8"/>
      <c r="W5689" s="8"/>
      <c r="X5689" s="6"/>
      <c r="Y5689" s="6"/>
    </row>
    <row r="5690" spans="1:25" x14ac:dyDescent="0.3">
      <c r="A5690" s="6" t="s">
        <v>18880</v>
      </c>
      <c r="B5690" s="6"/>
      <c r="C5690" s="6" t="s">
        <v>10468</v>
      </c>
      <c r="D5690" s="6" t="str">
        <f t="shared" si="264"/>
        <v>ORD26005298</v>
      </c>
      <c r="E5690" s="10">
        <v>46295</v>
      </c>
      <c r="F5690" s="6" t="s">
        <v>12294</v>
      </c>
      <c r="G5690" s="6" t="s">
        <v>54</v>
      </c>
      <c r="H5690" s="8">
        <v>2398</v>
      </c>
      <c r="I5690" s="8">
        <v>57.55</v>
      </c>
      <c r="J5690" s="8">
        <v>10.36</v>
      </c>
      <c r="K5690" s="8">
        <v>2330.09</v>
      </c>
      <c r="L5690" s="10">
        <v>46297</v>
      </c>
      <c r="M5690" s="6" t="s">
        <v>18656</v>
      </c>
      <c r="N5690" s="6" t="str">
        <f>IF(COUNTIF($A$2:A5690,A5690)&gt;1,"DUP","OK")</f>
        <v>OK</v>
      </c>
      <c r="O5690" s="6" t="str">
        <f t="shared" si="265"/>
        <v>ORD26005298</v>
      </c>
      <c r="P5690" s="6" t="str">
        <f t="shared" si="266"/>
        <v>Oct-Due</v>
      </c>
      <c r="Q5690" s="6"/>
      <c r="R5690" s="9"/>
      <c r="S5690" s="8"/>
      <c r="T5690" s="8"/>
      <c r="U5690" s="8"/>
      <c r="V5690" s="8"/>
      <c r="W5690" s="8"/>
      <c r="X5690" s="6"/>
      <c r="Y5690" s="6"/>
    </row>
    <row r="5691" spans="1:25" x14ac:dyDescent="0.3">
      <c r="A5691" s="6" t="s">
        <v>18881</v>
      </c>
      <c r="B5691" s="6"/>
      <c r="C5691" s="6" t="s">
        <v>10510</v>
      </c>
      <c r="D5691" s="6" t="str">
        <f t="shared" si="264"/>
        <v>ORD26005319</v>
      </c>
      <c r="E5691" s="10">
        <v>46295</v>
      </c>
      <c r="F5691" s="6" t="s">
        <v>12294</v>
      </c>
      <c r="G5691" s="6" t="s">
        <v>18</v>
      </c>
      <c r="H5691" s="8">
        <v>999</v>
      </c>
      <c r="I5691" s="8">
        <v>0</v>
      </c>
      <c r="J5691" s="8">
        <v>0</v>
      </c>
      <c r="K5691" s="8">
        <v>999</v>
      </c>
      <c r="L5691" s="10">
        <v>46297</v>
      </c>
      <c r="M5691" s="6" t="s">
        <v>18656</v>
      </c>
      <c r="N5691" s="6" t="str">
        <f>IF(COUNTIF($A$2:A5691,A5691)&gt;1,"DUP","OK")</f>
        <v>OK</v>
      </c>
      <c r="O5691" s="6" t="str">
        <f t="shared" si="265"/>
        <v>ORD26005319</v>
      </c>
      <c r="P5691" s="6" t="str">
        <f t="shared" si="266"/>
        <v>Oct-Due</v>
      </c>
      <c r="Q5691" s="6"/>
      <c r="R5691" s="9"/>
      <c r="S5691" s="8"/>
      <c r="T5691" s="8"/>
      <c r="U5691" s="8"/>
      <c r="V5691" s="8"/>
      <c r="W5691" s="8"/>
      <c r="X5691" s="6"/>
      <c r="Y5691" s="6"/>
    </row>
    <row r="5692" spans="1:25" x14ac:dyDescent="0.3">
      <c r="A5692" s="6" t="s">
        <v>18882</v>
      </c>
      <c r="B5692" s="6"/>
      <c r="C5692" s="6" t="s">
        <v>10528</v>
      </c>
      <c r="D5692" s="6" t="str">
        <f t="shared" si="264"/>
        <v>ORD26005328</v>
      </c>
      <c r="E5692" s="10">
        <v>46295</v>
      </c>
      <c r="F5692" s="6" t="s">
        <v>12294</v>
      </c>
      <c r="G5692" s="6" t="s">
        <v>54</v>
      </c>
      <c r="H5692" s="8">
        <v>1799</v>
      </c>
      <c r="I5692" s="8">
        <v>34.18</v>
      </c>
      <c r="J5692" s="8">
        <v>6.15</v>
      </c>
      <c r="K5692" s="8">
        <v>1758.67</v>
      </c>
      <c r="L5692" s="10">
        <v>46297</v>
      </c>
      <c r="M5692" s="6" t="s">
        <v>18656</v>
      </c>
      <c r="N5692" s="6" t="str">
        <f>IF(COUNTIF($A$2:A5692,A5692)&gt;1,"DUP","OK")</f>
        <v>OK</v>
      </c>
      <c r="O5692" s="6" t="str">
        <f t="shared" si="265"/>
        <v>ORD26005328</v>
      </c>
      <c r="P5692" s="6" t="str">
        <f t="shared" si="266"/>
        <v>Oct-Due</v>
      </c>
      <c r="Q5692" s="6"/>
      <c r="R5692" s="9"/>
      <c r="S5692" s="8"/>
      <c r="T5692" s="8"/>
      <c r="U5692" s="8"/>
      <c r="V5692" s="8"/>
      <c r="W5692" s="8"/>
      <c r="X5692" s="6"/>
      <c r="Y5692" s="6"/>
    </row>
    <row r="5693" spans="1:25" x14ac:dyDescent="0.3">
      <c r="A5693" s="6" t="s">
        <v>18883</v>
      </c>
      <c r="B5693" s="6"/>
      <c r="C5693" s="6" t="s">
        <v>10530</v>
      </c>
      <c r="D5693" s="6" t="str">
        <f t="shared" si="264"/>
        <v>ORD26005329</v>
      </c>
      <c r="E5693" s="10">
        <v>46295</v>
      </c>
      <c r="F5693" s="6" t="s">
        <v>12294</v>
      </c>
      <c r="G5693" s="6" t="s">
        <v>18</v>
      </c>
      <c r="H5693" s="8">
        <v>599</v>
      </c>
      <c r="I5693" s="8">
        <v>0</v>
      </c>
      <c r="J5693" s="8">
        <v>0</v>
      </c>
      <c r="K5693" s="8">
        <v>599</v>
      </c>
      <c r="L5693" s="10">
        <v>46297</v>
      </c>
      <c r="M5693" s="6" t="s">
        <v>18656</v>
      </c>
      <c r="N5693" s="6" t="str">
        <f>IF(COUNTIF($A$2:A5693,A5693)&gt;1,"DUP","OK")</f>
        <v>OK</v>
      </c>
      <c r="O5693" s="6" t="str">
        <f t="shared" si="265"/>
        <v>ORD26005329</v>
      </c>
      <c r="P5693" s="6" t="str">
        <f t="shared" si="266"/>
        <v>Oct-Due</v>
      </c>
      <c r="Q5693" s="6"/>
      <c r="R5693" s="9"/>
      <c r="S5693" s="8"/>
      <c r="T5693" s="8"/>
      <c r="U5693" s="8"/>
      <c r="V5693" s="8"/>
      <c r="W5693" s="8"/>
      <c r="X5693" s="6"/>
      <c r="Y5693" s="6"/>
    </row>
    <row r="5694" spans="1:25" x14ac:dyDescent="0.3">
      <c r="A5694" s="6" t="s">
        <v>18884</v>
      </c>
      <c r="B5694" s="6"/>
      <c r="C5694" s="6" t="s">
        <v>10550</v>
      </c>
      <c r="D5694" s="6" t="str">
        <f t="shared" si="264"/>
        <v>ORD26005339</v>
      </c>
      <c r="E5694" s="10">
        <v>46295</v>
      </c>
      <c r="F5694" s="6" t="s">
        <v>12294</v>
      </c>
      <c r="G5694" s="6" t="s">
        <v>27</v>
      </c>
      <c r="H5694" s="8">
        <v>3499</v>
      </c>
      <c r="I5694" s="8">
        <v>55.98</v>
      </c>
      <c r="J5694" s="8">
        <v>10.08</v>
      </c>
      <c r="K5694" s="8">
        <v>3432.94</v>
      </c>
      <c r="L5694" s="10">
        <v>46297</v>
      </c>
      <c r="M5694" s="6" t="s">
        <v>18656</v>
      </c>
      <c r="N5694" s="6" t="str">
        <f>IF(COUNTIF($A$2:A5694,A5694)&gt;1,"DUP","OK")</f>
        <v>OK</v>
      </c>
      <c r="O5694" s="6" t="str">
        <f t="shared" si="265"/>
        <v>ORD26005339</v>
      </c>
      <c r="P5694" s="6" t="str">
        <f t="shared" si="266"/>
        <v>Oct-Due</v>
      </c>
      <c r="Q5694" s="6"/>
      <c r="R5694" s="9"/>
      <c r="S5694" s="8"/>
      <c r="T5694" s="8"/>
      <c r="U5694" s="8"/>
      <c r="V5694" s="8"/>
      <c r="W5694" s="8"/>
      <c r="X5694" s="6"/>
      <c r="Y5694" s="6"/>
    </row>
    <row r="5695" spans="1:25" x14ac:dyDescent="0.3">
      <c r="A5695" s="6" t="s">
        <v>18885</v>
      </c>
      <c r="B5695" s="6"/>
      <c r="C5695" s="6" t="s">
        <v>10565</v>
      </c>
      <c r="D5695" s="6" t="str">
        <f t="shared" si="264"/>
        <v>ORD26005347</v>
      </c>
      <c r="E5695" s="10">
        <v>46295</v>
      </c>
      <c r="F5695" s="6" t="s">
        <v>12294</v>
      </c>
      <c r="G5695" s="6" t="s">
        <v>27</v>
      </c>
      <c r="H5695" s="8">
        <v>3499</v>
      </c>
      <c r="I5695" s="8">
        <v>55.98</v>
      </c>
      <c r="J5695" s="8">
        <v>10.08</v>
      </c>
      <c r="K5695" s="8">
        <v>3432.94</v>
      </c>
      <c r="L5695" s="10">
        <v>46297</v>
      </c>
      <c r="M5695" s="6" t="s">
        <v>18656</v>
      </c>
      <c r="N5695" s="6" t="str">
        <f>IF(COUNTIF($A$2:A5695,A5695)&gt;1,"DUP","OK")</f>
        <v>OK</v>
      </c>
      <c r="O5695" s="6" t="str">
        <f t="shared" si="265"/>
        <v>ORD26005347</v>
      </c>
      <c r="P5695" s="6" t="str">
        <f t="shared" si="266"/>
        <v>Oct-Due</v>
      </c>
      <c r="Q5695" s="6"/>
      <c r="R5695" s="9"/>
      <c r="S5695" s="8"/>
      <c r="T5695" s="8"/>
      <c r="U5695" s="8"/>
      <c r="V5695" s="8"/>
      <c r="W5695" s="8"/>
      <c r="X5695" s="6"/>
      <c r="Y5695" s="6"/>
    </row>
    <row r="5696" spans="1:25" x14ac:dyDescent="0.3">
      <c r="A5696" s="6" t="s">
        <v>18886</v>
      </c>
      <c r="B5696" s="6"/>
      <c r="C5696" s="6" t="s">
        <v>10569</v>
      </c>
      <c r="D5696" s="6" t="str">
        <f t="shared" si="264"/>
        <v>ORD26005349</v>
      </c>
      <c r="E5696" s="10">
        <v>46295</v>
      </c>
      <c r="F5696" s="6" t="s">
        <v>12294</v>
      </c>
      <c r="G5696" s="6" t="s">
        <v>18</v>
      </c>
      <c r="H5696" s="8">
        <v>599</v>
      </c>
      <c r="I5696" s="8">
        <v>0</v>
      </c>
      <c r="J5696" s="8">
        <v>0</v>
      </c>
      <c r="K5696" s="8">
        <v>599</v>
      </c>
      <c r="L5696" s="10">
        <v>46297</v>
      </c>
      <c r="M5696" s="6" t="s">
        <v>18656</v>
      </c>
      <c r="N5696" s="6" t="str">
        <f>IF(COUNTIF($A$2:A5696,A5696)&gt;1,"DUP","OK")</f>
        <v>OK</v>
      </c>
      <c r="O5696" s="6" t="str">
        <f t="shared" si="265"/>
        <v>ORD26005349</v>
      </c>
      <c r="P5696" s="6" t="str">
        <f t="shared" si="266"/>
        <v>Oct-Due</v>
      </c>
      <c r="Q5696" s="6"/>
      <c r="R5696" s="9"/>
      <c r="S5696" s="8"/>
      <c r="T5696" s="8"/>
      <c r="U5696" s="8"/>
      <c r="V5696" s="8"/>
      <c r="W5696" s="8"/>
      <c r="X5696" s="6"/>
      <c r="Y5696" s="6"/>
    </row>
    <row r="5697" spans="1:25" x14ac:dyDescent="0.3">
      <c r="A5697" s="6" t="s">
        <v>18887</v>
      </c>
      <c r="B5697" s="6"/>
      <c r="C5697" s="6" t="s">
        <v>10640</v>
      </c>
      <c r="D5697" s="6" t="str">
        <f t="shared" si="264"/>
        <v>ORD26005385</v>
      </c>
      <c r="E5697" s="10">
        <v>46295</v>
      </c>
      <c r="F5697" s="6" t="s">
        <v>12294</v>
      </c>
      <c r="G5697" s="6" t="s">
        <v>27</v>
      </c>
      <c r="H5697" s="8">
        <v>3098</v>
      </c>
      <c r="I5697" s="8">
        <v>49.57</v>
      </c>
      <c r="J5697" s="8">
        <v>8.92</v>
      </c>
      <c r="K5697" s="8">
        <v>3039.51</v>
      </c>
      <c r="L5697" s="10">
        <v>46297</v>
      </c>
      <c r="M5697" s="6" t="s">
        <v>18656</v>
      </c>
      <c r="N5697" s="6" t="str">
        <f>IF(COUNTIF($A$2:A5697,A5697)&gt;1,"DUP","OK")</f>
        <v>OK</v>
      </c>
      <c r="O5697" s="6" t="str">
        <f t="shared" si="265"/>
        <v>ORD26005385</v>
      </c>
      <c r="P5697" s="6" t="str">
        <f t="shared" si="266"/>
        <v>Oct-Due</v>
      </c>
      <c r="Q5697" s="6"/>
      <c r="R5697" s="9"/>
      <c r="S5697" s="8"/>
      <c r="T5697" s="8"/>
      <c r="U5697" s="8"/>
      <c r="V5697" s="8"/>
      <c r="W5697" s="8"/>
      <c r="X5697" s="6"/>
      <c r="Y5697" s="6"/>
    </row>
    <row r="5698" spans="1:25" x14ac:dyDescent="0.3">
      <c r="A5698" s="6" t="s">
        <v>18888</v>
      </c>
      <c r="B5698" s="6"/>
      <c r="C5698" s="6" t="s">
        <v>10682</v>
      </c>
      <c r="D5698" s="6" t="str">
        <f t="shared" ref="D5698:D5743" si="267">UPPER(SUBSTITUTE(TRIM(C5698),"-",""))</f>
        <v>ORD26005406</v>
      </c>
      <c r="E5698" s="10">
        <v>46295</v>
      </c>
      <c r="F5698" s="6" t="s">
        <v>12294</v>
      </c>
      <c r="G5698" s="6" t="s">
        <v>18</v>
      </c>
      <c r="H5698" s="8">
        <v>7097</v>
      </c>
      <c r="I5698" s="8">
        <v>21.29</v>
      </c>
      <c r="J5698" s="8">
        <v>3.83</v>
      </c>
      <c r="K5698" s="8">
        <v>7071.88</v>
      </c>
      <c r="L5698" s="10">
        <v>46297</v>
      </c>
      <c r="M5698" s="6" t="s">
        <v>18656</v>
      </c>
      <c r="N5698" s="6" t="str">
        <f>IF(COUNTIF($A$2:A5698,A5698)&gt;1,"DUP","OK")</f>
        <v>OK</v>
      </c>
      <c r="O5698" s="6" t="str">
        <f t="shared" ref="O5698:O5743" si="268">IF(F5698="REFUND",INDEX($D$2:$D$5743,MATCH(B5698,$A$2:$A$5743,0)),D5698)</f>
        <v>ORD26005406</v>
      </c>
      <c r="P5698" s="6" t="str">
        <f t="shared" ref="P5698:P5743" si="269">IF(L5698&gt;DATE(2026,9,30),"Oct-Due","Sep")</f>
        <v>Oct-Due</v>
      </c>
      <c r="Q5698" s="6"/>
      <c r="R5698" s="9"/>
      <c r="S5698" s="8"/>
      <c r="T5698" s="8"/>
      <c r="U5698" s="8"/>
      <c r="V5698" s="8"/>
      <c r="W5698" s="8"/>
      <c r="X5698" s="6"/>
      <c r="Y5698" s="6"/>
    </row>
    <row r="5699" spans="1:25" x14ac:dyDescent="0.3">
      <c r="A5699" s="6" t="s">
        <v>18889</v>
      </c>
      <c r="B5699" s="6"/>
      <c r="C5699" s="6" t="s">
        <v>10945</v>
      </c>
      <c r="D5699" s="6" t="str">
        <f t="shared" si="267"/>
        <v>ORD26005542</v>
      </c>
      <c r="E5699" s="10">
        <v>46295</v>
      </c>
      <c r="F5699" s="6" t="s">
        <v>12294</v>
      </c>
      <c r="G5699" s="6" t="s">
        <v>27</v>
      </c>
      <c r="H5699" s="8">
        <v>7999</v>
      </c>
      <c r="I5699" s="8">
        <v>127.98</v>
      </c>
      <c r="J5699" s="8">
        <v>23.04</v>
      </c>
      <c r="K5699" s="8">
        <v>7847.98</v>
      </c>
      <c r="L5699" s="10">
        <v>46297</v>
      </c>
      <c r="M5699" s="6" t="s">
        <v>18656</v>
      </c>
      <c r="N5699" s="6" t="str">
        <f>IF(COUNTIF($A$2:A5699,A5699)&gt;1,"DUP","OK")</f>
        <v>OK</v>
      </c>
      <c r="O5699" s="6" t="str">
        <f t="shared" si="268"/>
        <v>ORD26005542</v>
      </c>
      <c r="P5699" s="6" t="str">
        <f t="shared" si="269"/>
        <v>Oct-Due</v>
      </c>
      <c r="Q5699" s="6"/>
      <c r="R5699" s="9"/>
      <c r="S5699" s="8"/>
      <c r="T5699" s="8"/>
      <c r="U5699" s="8"/>
      <c r="V5699" s="8"/>
      <c r="W5699" s="8"/>
      <c r="X5699" s="6"/>
      <c r="Y5699" s="6"/>
    </row>
    <row r="5700" spans="1:25" x14ac:dyDescent="0.3">
      <c r="A5700" s="6" t="s">
        <v>18890</v>
      </c>
      <c r="B5700" s="6"/>
      <c r="C5700" s="6" t="s">
        <v>10947</v>
      </c>
      <c r="D5700" s="6" t="str">
        <f t="shared" si="267"/>
        <v>ORD26005543</v>
      </c>
      <c r="E5700" s="10">
        <v>46295</v>
      </c>
      <c r="F5700" s="6" t="s">
        <v>12294</v>
      </c>
      <c r="G5700" s="6" t="s">
        <v>18</v>
      </c>
      <c r="H5700" s="8">
        <v>1499</v>
      </c>
      <c r="I5700" s="8">
        <v>0</v>
      </c>
      <c r="J5700" s="8">
        <v>0</v>
      </c>
      <c r="K5700" s="8">
        <v>1499</v>
      </c>
      <c r="L5700" s="10">
        <v>46297</v>
      </c>
      <c r="M5700" s="6" t="s">
        <v>18656</v>
      </c>
      <c r="N5700" s="6" t="str">
        <f>IF(COUNTIF($A$2:A5700,A5700)&gt;1,"DUP","OK")</f>
        <v>OK</v>
      </c>
      <c r="O5700" s="6" t="str">
        <f t="shared" si="268"/>
        <v>ORD26005543</v>
      </c>
      <c r="P5700" s="6" t="str">
        <f t="shared" si="269"/>
        <v>Oct-Due</v>
      </c>
      <c r="Q5700" s="6"/>
      <c r="R5700" s="9"/>
      <c r="S5700" s="8"/>
      <c r="T5700" s="8"/>
      <c r="U5700" s="8"/>
      <c r="V5700" s="8"/>
      <c r="W5700" s="8"/>
      <c r="X5700" s="6"/>
      <c r="Y5700" s="6"/>
    </row>
    <row r="5701" spans="1:25" x14ac:dyDescent="0.3">
      <c r="A5701" s="6" t="s">
        <v>18891</v>
      </c>
      <c r="B5701" s="6"/>
      <c r="C5701" s="6" t="s">
        <v>11017</v>
      </c>
      <c r="D5701" s="6" t="str">
        <f t="shared" si="267"/>
        <v>ORD26005579</v>
      </c>
      <c r="E5701" s="10">
        <v>46295</v>
      </c>
      <c r="F5701" s="6" t="s">
        <v>12294</v>
      </c>
      <c r="G5701" s="6" t="s">
        <v>18</v>
      </c>
      <c r="H5701" s="8">
        <v>2999</v>
      </c>
      <c r="I5701" s="8">
        <v>9</v>
      </c>
      <c r="J5701" s="8">
        <v>1.62</v>
      </c>
      <c r="K5701" s="8">
        <v>2988.38</v>
      </c>
      <c r="L5701" s="10">
        <v>46297</v>
      </c>
      <c r="M5701" s="6" t="s">
        <v>18656</v>
      </c>
      <c r="N5701" s="6" t="str">
        <f>IF(COUNTIF($A$2:A5701,A5701)&gt;1,"DUP","OK")</f>
        <v>OK</v>
      </c>
      <c r="O5701" s="6" t="str">
        <f t="shared" si="268"/>
        <v>ORD26005579</v>
      </c>
      <c r="P5701" s="6" t="str">
        <f t="shared" si="269"/>
        <v>Oct-Due</v>
      </c>
      <c r="Q5701" s="6"/>
      <c r="R5701" s="9"/>
      <c r="S5701" s="8"/>
      <c r="T5701" s="8"/>
      <c r="U5701" s="8"/>
      <c r="V5701" s="8"/>
      <c r="W5701" s="8"/>
      <c r="X5701" s="6"/>
      <c r="Y5701" s="6"/>
    </row>
    <row r="5702" spans="1:25" x14ac:dyDescent="0.3">
      <c r="A5702" s="6" t="s">
        <v>18892</v>
      </c>
      <c r="B5702" s="6"/>
      <c r="C5702" s="6" t="s">
        <v>11183</v>
      </c>
      <c r="D5702" s="6" t="str">
        <f t="shared" si="267"/>
        <v>ORD26005664</v>
      </c>
      <c r="E5702" s="10">
        <v>46295</v>
      </c>
      <c r="F5702" s="6" t="s">
        <v>12294</v>
      </c>
      <c r="G5702" s="6" t="s">
        <v>18</v>
      </c>
      <c r="H5702" s="8">
        <v>499</v>
      </c>
      <c r="I5702" s="8">
        <v>0</v>
      </c>
      <c r="J5702" s="8">
        <v>0</v>
      </c>
      <c r="K5702" s="8">
        <v>499</v>
      </c>
      <c r="L5702" s="10">
        <v>46297</v>
      </c>
      <c r="M5702" s="6" t="s">
        <v>18656</v>
      </c>
      <c r="N5702" s="6" t="str">
        <f>IF(COUNTIF($A$2:A5702,A5702)&gt;1,"DUP","OK")</f>
        <v>OK</v>
      </c>
      <c r="O5702" s="6" t="str">
        <f t="shared" si="268"/>
        <v>ORD26005664</v>
      </c>
      <c r="P5702" s="6" t="str">
        <f t="shared" si="269"/>
        <v>Oct-Due</v>
      </c>
      <c r="Q5702" s="6"/>
      <c r="R5702" s="9"/>
      <c r="S5702" s="8"/>
      <c r="T5702" s="8"/>
      <c r="U5702" s="8"/>
      <c r="V5702" s="8"/>
      <c r="W5702" s="8"/>
      <c r="X5702" s="6"/>
      <c r="Y5702" s="6"/>
    </row>
    <row r="5703" spans="1:25" x14ac:dyDescent="0.3">
      <c r="A5703" s="6" t="s">
        <v>18893</v>
      </c>
      <c r="B5703" s="6"/>
      <c r="C5703" s="6" t="s">
        <v>11404</v>
      </c>
      <c r="D5703" s="6" t="str">
        <f t="shared" si="267"/>
        <v>ORD26005779</v>
      </c>
      <c r="E5703" s="10">
        <v>46295</v>
      </c>
      <c r="F5703" s="6" t="s">
        <v>12294</v>
      </c>
      <c r="G5703" s="6" t="s">
        <v>27</v>
      </c>
      <c r="H5703" s="8">
        <v>299</v>
      </c>
      <c r="I5703" s="8">
        <v>5.38</v>
      </c>
      <c r="J5703" s="8">
        <v>0.97</v>
      </c>
      <c r="K5703" s="8">
        <v>292.64999999999998</v>
      </c>
      <c r="L5703" s="10">
        <v>46297</v>
      </c>
      <c r="M5703" s="6" t="s">
        <v>18656</v>
      </c>
      <c r="N5703" s="6" t="str">
        <f>IF(COUNTIF($A$2:A5703,A5703)&gt;1,"DUP","OK")</f>
        <v>OK</v>
      </c>
      <c r="O5703" s="6" t="str">
        <f t="shared" si="268"/>
        <v>ORD26005779</v>
      </c>
      <c r="P5703" s="6" t="str">
        <f t="shared" si="269"/>
        <v>Oct-Due</v>
      </c>
      <c r="Q5703" s="6"/>
      <c r="R5703" s="9"/>
      <c r="S5703" s="8"/>
      <c r="T5703" s="8"/>
      <c r="U5703" s="8"/>
      <c r="V5703" s="8"/>
      <c r="W5703" s="8"/>
      <c r="X5703" s="6"/>
      <c r="Y5703" s="6"/>
    </row>
    <row r="5704" spans="1:25" x14ac:dyDescent="0.3">
      <c r="A5704" s="6" t="s">
        <v>18894</v>
      </c>
      <c r="B5704" s="6"/>
      <c r="C5704" s="6" t="s">
        <v>18895</v>
      </c>
      <c r="D5704" s="6" t="str">
        <f t="shared" si="267"/>
        <v>ORD26005787</v>
      </c>
      <c r="E5704" s="10">
        <v>46295</v>
      </c>
      <c r="F5704" s="6" t="s">
        <v>12294</v>
      </c>
      <c r="G5704" s="6" t="s">
        <v>43</v>
      </c>
      <c r="H5704" s="8">
        <v>2499</v>
      </c>
      <c r="I5704" s="8">
        <v>29.99</v>
      </c>
      <c r="J5704" s="8">
        <v>5.4</v>
      </c>
      <c r="K5704" s="8">
        <v>2463.61</v>
      </c>
      <c r="L5704" s="10">
        <v>46297</v>
      </c>
      <c r="M5704" s="6" t="s">
        <v>18656</v>
      </c>
      <c r="N5704" s="6" t="str">
        <f>IF(COUNTIF($A$2:A5704,A5704)&gt;1,"DUP","OK")</f>
        <v>OK</v>
      </c>
      <c r="O5704" s="6" t="str">
        <f t="shared" si="268"/>
        <v>ORD26005787</v>
      </c>
      <c r="P5704" s="6" t="str">
        <f t="shared" si="269"/>
        <v>Oct-Due</v>
      </c>
      <c r="Q5704" s="6"/>
      <c r="R5704" s="9"/>
      <c r="S5704" s="8"/>
      <c r="T5704" s="8"/>
      <c r="U5704" s="8"/>
      <c r="V5704" s="8"/>
      <c r="W5704" s="8"/>
      <c r="X5704" s="6"/>
      <c r="Y5704" s="6"/>
    </row>
    <row r="5705" spans="1:25" x14ac:dyDescent="0.3">
      <c r="A5705" s="6" t="s">
        <v>18896</v>
      </c>
      <c r="B5705" s="6"/>
      <c r="C5705" s="6" t="s">
        <v>18897</v>
      </c>
      <c r="D5705" s="6" t="str">
        <f t="shared" si="267"/>
        <v>ORD26005841</v>
      </c>
      <c r="E5705" s="10">
        <v>46295</v>
      </c>
      <c r="F5705" s="6" t="s">
        <v>12294</v>
      </c>
      <c r="G5705" s="6" t="s">
        <v>54</v>
      </c>
      <c r="H5705" s="8">
        <v>999</v>
      </c>
      <c r="I5705" s="8">
        <v>18.98</v>
      </c>
      <c r="J5705" s="8">
        <v>3.42</v>
      </c>
      <c r="K5705" s="8">
        <v>976.6</v>
      </c>
      <c r="L5705" s="10">
        <v>46297</v>
      </c>
      <c r="M5705" s="6" t="s">
        <v>18656</v>
      </c>
      <c r="N5705" s="6" t="str">
        <f>IF(COUNTIF($A$2:A5705,A5705)&gt;1,"DUP","OK")</f>
        <v>OK</v>
      </c>
      <c r="O5705" s="6" t="str">
        <f t="shared" si="268"/>
        <v>ORD26005841</v>
      </c>
      <c r="P5705" s="6" t="str">
        <f t="shared" si="269"/>
        <v>Oct-Due</v>
      </c>
      <c r="Q5705" s="6"/>
      <c r="R5705" s="9"/>
      <c r="S5705" s="8"/>
      <c r="T5705" s="8"/>
      <c r="U5705" s="8"/>
      <c r="V5705" s="8"/>
      <c r="W5705" s="8"/>
      <c r="X5705" s="6"/>
      <c r="Y5705" s="6"/>
    </row>
    <row r="5706" spans="1:25" x14ac:dyDescent="0.3">
      <c r="A5706" s="6" t="s">
        <v>18898</v>
      </c>
      <c r="B5706" s="6"/>
      <c r="C5706" s="6" t="s">
        <v>11544</v>
      </c>
      <c r="D5706" s="6" t="str">
        <f t="shared" si="267"/>
        <v>ORD26005854</v>
      </c>
      <c r="E5706" s="10">
        <v>46295</v>
      </c>
      <c r="F5706" s="6" t="s">
        <v>12294</v>
      </c>
      <c r="G5706" s="6" t="s">
        <v>43</v>
      </c>
      <c r="H5706" s="8">
        <v>349</v>
      </c>
      <c r="I5706" s="8">
        <v>5.24</v>
      </c>
      <c r="J5706" s="8">
        <v>0.94</v>
      </c>
      <c r="K5706" s="8">
        <v>342.82</v>
      </c>
      <c r="L5706" s="10">
        <v>46297</v>
      </c>
      <c r="M5706" s="6" t="s">
        <v>18656</v>
      </c>
      <c r="N5706" s="6" t="str">
        <f>IF(COUNTIF($A$2:A5706,A5706)&gt;1,"DUP","OK")</f>
        <v>OK</v>
      </c>
      <c r="O5706" s="6" t="str">
        <f t="shared" si="268"/>
        <v>ORD26005854</v>
      </c>
      <c r="P5706" s="6" t="str">
        <f t="shared" si="269"/>
        <v>Oct-Due</v>
      </c>
      <c r="Q5706" s="6"/>
      <c r="R5706" s="9"/>
      <c r="S5706" s="8"/>
      <c r="T5706" s="8"/>
      <c r="U5706" s="8"/>
      <c r="V5706" s="8"/>
      <c r="W5706" s="8"/>
      <c r="X5706" s="6"/>
      <c r="Y5706" s="6"/>
    </row>
    <row r="5707" spans="1:25" x14ac:dyDescent="0.3">
      <c r="A5707" s="6" t="s">
        <v>18899</v>
      </c>
      <c r="B5707" s="6"/>
      <c r="C5707" s="6" t="s">
        <v>11606</v>
      </c>
      <c r="D5707" s="6" t="str">
        <f t="shared" si="267"/>
        <v>ORD26005888</v>
      </c>
      <c r="E5707" s="10">
        <v>46295</v>
      </c>
      <c r="F5707" s="6" t="s">
        <v>12294</v>
      </c>
      <c r="G5707" s="6" t="s">
        <v>27</v>
      </c>
      <c r="H5707" s="8">
        <v>2999</v>
      </c>
      <c r="I5707" s="8">
        <v>47.98</v>
      </c>
      <c r="J5707" s="8">
        <v>8.64</v>
      </c>
      <c r="K5707" s="8">
        <v>2942.38</v>
      </c>
      <c r="L5707" s="10">
        <v>46297</v>
      </c>
      <c r="M5707" s="6" t="s">
        <v>18656</v>
      </c>
      <c r="N5707" s="6" t="str">
        <f>IF(COUNTIF($A$2:A5707,A5707)&gt;1,"DUP","OK")</f>
        <v>OK</v>
      </c>
      <c r="O5707" s="6" t="str">
        <f t="shared" si="268"/>
        <v>ORD26005888</v>
      </c>
      <c r="P5707" s="6" t="str">
        <f t="shared" si="269"/>
        <v>Oct-Due</v>
      </c>
      <c r="Q5707" s="6"/>
      <c r="R5707" s="9"/>
      <c r="S5707" s="8"/>
      <c r="T5707" s="8"/>
      <c r="U5707" s="8"/>
      <c r="V5707" s="8"/>
      <c r="W5707" s="8"/>
      <c r="X5707" s="6"/>
      <c r="Y5707" s="6"/>
    </row>
    <row r="5708" spans="1:25" x14ac:dyDescent="0.3">
      <c r="A5708" s="6" t="s">
        <v>18900</v>
      </c>
      <c r="B5708" s="6"/>
      <c r="C5708" s="6" t="s">
        <v>11693</v>
      </c>
      <c r="D5708" s="6" t="str">
        <f t="shared" si="267"/>
        <v>ORD26005932</v>
      </c>
      <c r="E5708" s="10">
        <v>46295</v>
      </c>
      <c r="F5708" s="6" t="s">
        <v>12294</v>
      </c>
      <c r="G5708" s="6" t="s">
        <v>18</v>
      </c>
      <c r="H5708" s="8">
        <v>599</v>
      </c>
      <c r="I5708" s="8">
        <v>0</v>
      </c>
      <c r="J5708" s="8">
        <v>0</v>
      </c>
      <c r="K5708" s="8">
        <v>599</v>
      </c>
      <c r="L5708" s="10">
        <v>46297</v>
      </c>
      <c r="M5708" s="6" t="s">
        <v>18656</v>
      </c>
      <c r="N5708" s="6" t="str">
        <f>IF(COUNTIF($A$2:A5708,A5708)&gt;1,"DUP","OK")</f>
        <v>OK</v>
      </c>
      <c r="O5708" s="6" t="str">
        <f t="shared" si="268"/>
        <v>ORD26005932</v>
      </c>
      <c r="P5708" s="6" t="str">
        <f t="shared" si="269"/>
        <v>Oct-Due</v>
      </c>
      <c r="Q5708" s="6"/>
      <c r="R5708" s="9"/>
      <c r="S5708" s="8"/>
      <c r="T5708" s="8"/>
      <c r="U5708" s="8"/>
      <c r="V5708" s="8"/>
      <c r="W5708" s="8"/>
      <c r="X5708" s="6"/>
      <c r="Y5708" s="6"/>
    </row>
    <row r="5709" spans="1:25" x14ac:dyDescent="0.3">
      <c r="A5709" s="6" t="s">
        <v>18901</v>
      </c>
      <c r="B5709" s="6" t="s">
        <v>18321</v>
      </c>
      <c r="C5709" s="6"/>
      <c r="D5709" s="6" t="str">
        <f t="shared" si="267"/>
        <v/>
      </c>
      <c r="E5709" s="10">
        <v>46295</v>
      </c>
      <c r="F5709" s="6" t="s">
        <v>12677</v>
      </c>
      <c r="G5709" s="6" t="s">
        <v>18</v>
      </c>
      <c r="H5709" s="8">
        <v>599</v>
      </c>
      <c r="I5709" s="8">
        <v>0</v>
      </c>
      <c r="J5709" s="8">
        <v>0</v>
      </c>
      <c r="K5709" s="8">
        <v>-599</v>
      </c>
      <c r="L5709" s="10">
        <v>46297</v>
      </c>
      <c r="M5709" s="6" t="s">
        <v>18656</v>
      </c>
      <c r="N5709" s="6" t="str">
        <f>IF(COUNTIF($A$2:A5709,A5709)&gt;1,"DUP","OK")</f>
        <v>OK</v>
      </c>
      <c r="O5709" s="6" t="str">
        <f t="shared" si="268"/>
        <v>ORD26003197</v>
      </c>
      <c r="P5709" s="6" t="str">
        <f t="shared" si="269"/>
        <v>Oct-Due</v>
      </c>
      <c r="Q5709" s="6"/>
      <c r="R5709" s="9"/>
      <c r="S5709" s="8"/>
      <c r="T5709" s="8"/>
      <c r="U5709" s="8"/>
      <c r="V5709" s="8"/>
      <c r="W5709" s="8"/>
      <c r="X5709" s="6"/>
      <c r="Y5709" s="6"/>
    </row>
    <row r="5710" spans="1:25" x14ac:dyDescent="0.3">
      <c r="A5710" s="6" t="s">
        <v>18902</v>
      </c>
      <c r="B5710" s="6" t="s">
        <v>18098</v>
      </c>
      <c r="C5710" s="6"/>
      <c r="D5710" s="6" t="str">
        <f t="shared" si="267"/>
        <v/>
      </c>
      <c r="E5710" s="10">
        <v>46295</v>
      </c>
      <c r="F5710" s="6" t="s">
        <v>12677</v>
      </c>
      <c r="G5710" s="6" t="s">
        <v>54</v>
      </c>
      <c r="H5710" s="8">
        <v>499</v>
      </c>
      <c r="I5710" s="8">
        <v>0</v>
      </c>
      <c r="J5710" s="8">
        <v>0</v>
      </c>
      <c r="K5710" s="8">
        <v>-499</v>
      </c>
      <c r="L5710" s="10">
        <v>46297</v>
      </c>
      <c r="M5710" s="6" t="s">
        <v>18656</v>
      </c>
      <c r="N5710" s="6" t="str">
        <f>IF(COUNTIF($A$2:A5710,A5710)&gt;1,"DUP","OK")</f>
        <v>OK</v>
      </c>
      <c r="O5710" s="6" t="str">
        <f t="shared" si="268"/>
        <v>ORD26002917</v>
      </c>
      <c r="P5710" s="6" t="str">
        <f t="shared" si="269"/>
        <v>Oct-Due</v>
      </c>
      <c r="Q5710" s="6"/>
      <c r="R5710" s="9"/>
      <c r="S5710" s="8"/>
      <c r="T5710" s="8"/>
      <c r="U5710" s="8"/>
      <c r="V5710" s="8"/>
      <c r="W5710" s="8"/>
      <c r="X5710" s="6"/>
      <c r="Y5710" s="6"/>
    </row>
    <row r="5711" spans="1:25" x14ac:dyDescent="0.3">
      <c r="A5711" s="6" t="s">
        <v>18903</v>
      </c>
      <c r="B5711" s="6" t="s">
        <v>17922</v>
      </c>
      <c r="C5711" s="6"/>
      <c r="D5711" s="6" t="str">
        <f t="shared" si="267"/>
        <v/>
      </c>
      <c r="E5711" s="10">
        <v>46295</v>
      </c>
      <c r="F5711" s="6" t="s">
        <v>12677</v>
      </c>
      <c r="G5711" s="6" t="s">
        <v>18</v>
      </c>
      <c r="H5711" s="8">
        <v>999</v>
      </c>
      <c r="I5711" s="8">
        <v>0</v>
      </c>
      <c r="J5711" s="8">
        <v>0</v>
      </c>
      <c r="K5711" s="8">
        <v>-999</v>
      </c>
      <c r="L5711" s="10">
        <v>46297</v>
      </c>
      <c r="M5711" s="6" t="s">
        <v>18656</v>
      </c>
      <c r="N5711" s="6" t="str">
        <f>IF(COUNTIF($A$2:A5711,A5711)&gt;1,"DUP","OK")</f>
        <v>OK</v>
      </c>
      <c r="O5711" s="6" t="str">
        <f t="shared" si="268"/>
        <v>ORD26004221</v>
      </c>
      <c r="P5711" s="6" t="str">
        <f t="shared" si="269"/>
        <v>Oct-Due</v>
      </c>
      <c r="Q5711" s="6"/>
      <c r="R5711" s="9"/>
      <c r="S5711" s="8"/>
      <c r="T5711" s="8"/>
      <c r="U5711" s="8"/>
      <c r="V5711" s="8"/>
      <c r="W5711" s="8"/>
      <c r="X5711" s="6"/>
      <c r="Y5711" s="6"/>
    </row>
    <row r="5712" spans="1:25" x14ac:dyDescent="0.3">
      <c r="A5712" s="6" t="s">
        <v>18904</v>
      </c>
      <c r="B5712" s="6" t="s">
        <v>18416</v>
      </c>
      <c r="C5712" s="6"/>
      <c r="D5712" s="6" t="str">
        <f t="shared" si="267"/>
        <v/>
      </c>
      <c r="E5712" s="10">
        <v>46295</v>
      </c>
      <c r="F5712" s="6" t="s">
        <v>12677</v>
      </c>
      <c r="G5712" s="6" t="s">
        <v>27</v>
      </c>
      <c r="H5712" s="8">
        <v>2999</v>
      </c>
      <c r="I5712" s="8">
        <v>0</v>
      </c>
      <c r="J5712" s="8">
        <v>0</v>
      </c>
      <c r="K5712" s="8">
        <v>-2999</v>
      </c>
      <c r="L5712" s="10">
        <v>46297</v>
      </c>
      <c r="M5712" s="6" t="s">
        <v>18656</v>
      </c>
      <c r="N5712" s="6" t="str">
        <f>IF(COUNTIF($A$2:A5712,A5712)&gt;1,"DUP","OK")</f>
        <v>OK</v>
      </c>
      <c r="O5712" s="6" t="str">
        <f t="shared" si="268"/>
        <v>ORD26005798</v>
      </c>
      <c r="P5712" s="6" t="str">
        <f t="shared" si="269"/>
        <v>Oct-Due</v>
      </c>
      <c r="Q5712" s="6"/>
      <c r="R5712" s="9"/>
      <c r="S5712" s="8"/>
      <c r="T5712" s="8"/>
      <c r="U5712" s="8"/>
      <c r="V5712" s="8"/>
      <c r="W5712" s="8"/>
      <c r="X5712" s="6"/>
      <c r="Y5712" s="6"/>
    </row>
    <row r="5713" spans="1:25" x14ac:dyDescent="0.3">
      <c r="A5713" s="6" t="s">
        <v>18905</v>
      </c>
      <c r="B5713" s="6" t="s">
        <v>17912</v>
      </c>
      <c r="C5713" s="6"/>
      <c r="D5713" s="6" t="str">
        <f t="shared" si="267"/>
        <v/>
      </c>
      <c r="E5713" s="10">
        <v>46295</v>
      </c>
      <c r="F5713" s="6" t="s">
        <v>12677</v>
      </c>
      <c r="G5713" s="6" t="s">
        <v>27</v>
      </c>
      <c r="H5713" s="8">
        <v>1299</v>
      </c>
      <c r="I5713" s="8">
        <v>0</v>
      </c>
      <c r="J5713" s="8">
        <v>0</v>
      </c>
      <c r="K5713" s="8">
        <v>-1299</v>
      </c>
      <c r="L5713" s="10">
        <v>46297</v>
      </c>
      <c r="M5713" s="6" t="s">
        <v>18656</v>
      </c>
      <c r="N5713" s="6" t="str">
        <f>IF(COUNTIF($A$2:A5713,A5713)&gt;1,"DUP","OK")</f>
        <v>OK</v>
      </c>
      <c r="O5713" s="6" t="str">
        <f t="shared" si="268"/>
        <v>ORD26003899</v>
      </c>
      <c r="P5713" s="6" t="str">
        <f t="shared" si="269"/>
        <v>Oct-Due</v>
      </c>
      <c r="Q5713" s="6"/>
      <c r="R5713" s="9"/>
      <c r="S5713" s="8"/>
      <c r="T5713" s="8"/>
      <c r="U5713" s="8"/>
      <c r="V5713" s="8"/>
      <c r="W5713" s="8"/>
      <c r="X5713" s="6"/>
      <c r="Y5713" s="6"/>
    </row>
    <row r="5714" spans="1:25" x14ac:dyDescent="0.3">
      <c r="A5714" s="6" t="s">
        <v>18906</v>
      </c>
      <c r="B5714" s="6" t="s">
        <v>17933</v>
      </c>
      <c r="C5714" s="6"/>
      <c r="D5714" s="6" t="str">
        <f t="shared" si="267"/>
        <v/>
      </c>
      <c r="E5714" s="10">
        <v>46295</v>
      </c>
      <c r="F5714" s="6" t="s">
        <v>12677</v>
      </c>
      <c r="G5714" s="6" t="s">
        <v>27</v>
      </c>
      <c r="H5714" s="8">
        <v>1499</v>
      </c>
      <c r="I5714" s="8">
        <v>0</v>
      </c>
      <c r="J5714" s="8">
        <v>0</v>
      </c>
      <c r="K5714" s="8">
        <v>-1499</v>
      </c>
      <c r="L5714" s="10">
        <v>46297</v>
      </c>
      <c r="M5714" s="6" t="s">
        <v>18656</v>
      </c>
      <c r="N5714" s="6" t="str">
        <f>IF(COUNTIF($A$2:A5714,A5714)&gt;1,"DUP","OK")</f>
        <v>OK</v>
      </c>
      <c r="O5714" s="6" t="str">
        <f t="shared" si="268"/>
        <v>ORD26004561</v>
      </c>
      <c r="P5714" s="6" t="str">
        <f t="shared" si="269"/>
        <v>Oct-Due</v>
      </c>
      <c r="Q5714" s="6"/>
      <c r="R5714" s="9"/>
      <c r="S5714" s="8"/>
      <c r="T5714" s="8"/>
      <c r="U5714" s="8"/>
      <c r="V5714" s="8"/>
      <c r="W5714" s="8"/>
      <c r="X5714" s="6"/>
      <c r="Y5714" s="6"/>
    </row>
    <row r="5715" spans="1:25" x14ac:dyDescent="0.3">
      <c r="A5715" s="6" t="s">
        <v>18907</v>
      </c>
      <c r="B5715" s="6" t="s">
        <v>18136</v>
      </c>
      <c r="C5715" s="6"/>
      <c r="D5715" s="6" t="str">
        <f t="shared" si="267"/>
        <v/>
      </c>
      <c r="E5715" s="10">
        <v>46295</v>
      </c>
      <c r="F5715" s="6" t="s">
        <v>12677</v>
      </c>
      <c r="G5715" s="6" t="s">
        <v>27</v>
      </c>
      <c r="H5715" s="8">
        <v>299</v>
      </c>
      <c r="I5715" s="8">
        <v>0</v>
      </c>
      <c r="J5715" s="8">
        <v>0</v>
      </c>
      <c r="K5715" s="8">
        <v>-299</v>
      </c>
      <c r="L5715" s="10">
        <v>46297</v>
      </c>
      <c r="M5715" s="6" t="s">
        <v>18656</v>
      </c>
      <c r="N5715" s="6" t="str">
        <f>IF(COUNTIF($A$2:A5715,A5715)&gt;1,"DUP","OK")</f>
        <v>OK</v>
      </c>
      <c r="O5715" s="6" t="str">
        <f t="shared" si="268"/>
        <v>ORD26004179</v>
      </c>
      <c r="P5715" s="6" t="str">
        <f t="shared" si="269"/>
        <v>Oct-Due</v>
      </c>
      <c r="Q5715" s="6"/>
      <c r="R5715" s="9"/>
      <c r="S5715" s="8"/>
      <c r="T5715" s="8"/>
      <c r="U5715" s="8"/>
      <c r="V5715" s="8"/>
      <c r="W5715" s="8"/>
      <c r="X5715" s="6"/>
      <c r="Y5715" s="6"/>
    </row>
    <row r="5716" spans="1:25" x14ac:dyDescent="0.3">
      <c r="A5716" s="6" t="s">
        <v>18908</v>
      </c>
      <c r="B5716" s="6" t="s">
        <v>18701</v>
      </c>
      <c r="C5716" s="6"/>
      <c r="D5716" s="6" t="str">
        <f t="shared" si="267"/>
        <v/>
      </c>
      <c r="E5716" s="10">
        <v>46295</v>
      </c>
      <c r="F5716" s="6" t="s">
        <v>12677</v>
      </c>
      <c r="G5716" s="6" t="s">
        <v>27</v>
      </c>
      <c r="H5716" s="8">
        <v>4498</v>
      </c>
      <c r="I5716" s="8">
        <v>0</v>
      </c>
      <c r="J5716" s="8">
        <v>0</v>
      </c>
      <c r="K5716" s="8">
        <v>-4498</v>
      </c>
      <c r="L5716" s="10">
        <v>46297</v>
      </c>
      <c r="M5716" s="6" t="s">
        <v>18656</v>
      </c>
      <c r="N5716" s="6" t="str">
        <f>IF(COUNTIF($A$2:A5716,A5716)&gt;1,"DUP","OK")</f>
        <v>OK</v>
      </c>
      <c r="O5716" s="6" t="str">
        <f t="shared" si="268"/>
        <v>ORD26000920</v>
      </c>
      <c r="P5716" s="6" t="str">
        <f t="shared" si="269"/>
        <v>Oct-Due</v>
      </c>
      <c r="Q5716" s="6"/>
      <c r="R5716" s="9"/>
      <c r="S5716" s="8"/>
      <c r="T5716" s="8"/>
      <c r="U5716" s="8"/>
      <c r="V5716" s="8"/>
      <c r="W5716" s="8"/>
      <c r="X5716" s="6"/>
      <c r="Y5716" s="6"/>
    </row>
    <row r="5717" spans="1:25" x14ac:dyDescent="0.3">
      <c r="A5717" s="6" t="s">
        <v>18909</v>
      </c>
      <c r="B5717" s="6" t="s">
        <v>18286</v>
      </c>
      <c r="C5717" s="6"/>
      <c r="D5717" s="6" t="str">
        <f t="shared" si="267"/>
        <v/>
      </c>
      <c r="E5717" s="10">
        <v>46295</v>
      </c>
      <c r="F5717" s="6" t="s">
        <v>12677</v>
      </c>
      <c r="G5717" s="6" t="s">
        <v>18</v>
      </c>
      <c r="H5717" s="8">
        <v>4999</v>
      </c>
      <c r="I5717" s="8">
        <v>0</v>
      </c>
      <c r="J5717" s="8">
        <v>0</v>
      </c>
      <c r="K5717" s="8">
        <v>-4999</v>
      </c>
      <c r="L5717" s="10">
        <v>46297</v>
      </c>
      <c r="M5717" s="6" t="s">
        <v>18656</v>
      </c>
      <c r="N5717" s="6" t="str">
        <f>IF(COUNTIF($A$2:A5717,A5717)&gt;1,"DUP","OK")</f>
        <v>OK</v>
      </c>
      <c r="O5717" s="6" t="str">
        <f t="shared" si="268"/>
        <v>ORD26002235</v>
      </c>
      <c r="P5717" s="6" t="str">
        <f t="shared" si="269"/>
        <v>Oct-Due</v>
      </c>
      <c r="Q5717" s="6"/>
      <c r="R5717" s="9"/>
      <c r="S5717" s="8"/>
      <c r="T5717" s="8"/>
      <c r="U5717" s="8"/>
      <c r="V5717" s="8"/>
      <c r="W5717" s="8"/>
      <c r="X5717" s="6"/>
      <c r="Y5717" s="6"/>
    </row>
    <row r="5718" spans="1:25" x14ac:dyDescent="0.3">
      <c r="A5718" s="6" t="s">
        <v>18910</v>
      </c>
      <c r="B5718" s="6" t="s">
        <v>18558</v>
      </c>
      <c r="C5718" s="6"/>
      <c r="D5718" s="6" t="str">
        <f t="shared" si="267"/>
        <v/>
      </c>
      <c r="E5718" s="10">
        <v>46295</v>
      </c>
      <c r="F5718" s="6" t="s">
        <v>12677</v>
      </c>
      <c r="G5718" s="6" t="s">
        <v>18</v>
      </c>
      <c r="H5718" s="8">
        <v>4999</v>
      </c>
      <c r="I5718" s="8">
        <v>0</v>
      </c>
      <c r="J5718" s="8">
        <v>0</v>
      </c>
      <c r="K5718" s="8">
        <v>-4999</v>
      </c>
      <c r="L5718" s="10">
        <v>46297</v>
      </c>
      <c r="M5718" s="6" t="s">
        <v>18656</v>
      </c>
      <c r="N5718" s="6" t="str">
        <f>IF(COUNTIF($A$2:A5718,A5718)&gt;1,"DUP","OK")</f>
        <v>OK</v>
      </c>
      <c r="O5718" s="6" t="str">
        <f t="shared" si="268"/>
        <v>ORD26003464</v>
      </c>
      <c r="P5718" s="6" t="str">
        <f t="shared" si="269"/>
        <v>Oct-Due</v>
      </c>
      <c r="Q5718" s="6"/>
      <c r="R5718" s="9"/>
      <c r="S5718" s="8"/>
      <c r="T5718" s="8"/>
      <c r="U5718" s="8"/>
      <c r="V5718" s="8"/>
      <c r="W5718" s="8"/>
      <c r="X5718" s="6"/>
      <c r="Y5718" s="6"/>
    </row>
    <row r="5719" spans="1:25" x14ac:dyDescent="0.3">
      <c r="A5719" s="6" t="s">
        <v>18911</v>
      </c>
      <c r="B5719" s="6" t="s">
        <v>18164</v>
      </c>
      <c r="C5719" s="6"/>
      <c r="D5719" s="6" t="str">
        <f t="shared" si="267"/>
        <v/>
      </c>
      <c r="E5719" s="10">
        <v>46295</v>
      </c>
      <c r="F5719" s="6" t="s">
        <v>12677</v>
      </c>
      <c r="G5719" s="6" t="s">
        <v>54</v>
      </c>
      <c r="H5719" s="8">
        <v>1499</v>
      </c>
      <c r="I5719" s="8">
        <v>0</v>
      </c>
      <c r="J5719" s="8">
        <v>0</v>
      </c>
      <c r="K5719" s="8">
        <v>-1499</v>
      </c>
      <c r="L5719" s="10">
        <v>46297</v>
      </c>
      <c r="M5719" s="6" t="s">
        <v>18656</v>
      </c>
      <c r="N5719" s="6" t="str">
        <f>IF(COUNTIF($A$2:A5719,A5719)&gt;1,"DUP","OK")</f>
        <v>OK</v>
      </c>
      <c r="O5719" s="6" t="str">
        <f t="shared" si="268"/>
        <v>ORD26005033</v>
      </c>
      <c r="P5719" s="6" t="str">
        <f t="shared" si="269"/>
        <v>Oct-Due</v>
      </c>
      <c r="Q5719" s="6"/>
      <c r="R5719" s="9"/>
      <c r="S5719" s="8"/>
      <c r="T5719" s="8"/>
      <c r="U5719" s="8"/>
      <c r="V5719" s="8"/>
      <c r="W5719" s="8"/>
      <c r="X5719" s="6"/>
      <c r="Y5719" s="6"/>
    </row>
    <row r="5720" spans="1:25" x14ac:dyDescent="0.3">
      <c r="A5720" s="6" t="s">
        <v>18912</v>
      </c>
      <c r="B5720" s="6" t="s">
        <v>18749</v>
      </c>
      <c r="C5720" s="6"/>
      <c r="D5720" s="6" t="str">
        <f t="shared" si="267"/>
        <v/>
      </c>
      <c r="E5720" s="10">
        <v>46295</v>
      </c>
      <c r="F5720" s="6" t="s">
        <v>12677</v>
      </c>
      <c r="G5720" s="6" t="s">
        <v>27</v>
      </c>
      <c r="H5720" s="8">
        <v>5498</v>
      </c>
      <c r="I5720" s="8">
        <v>0</v>
      </c>
      <c r="J5720" s="8">
        <v>0</v>
      </c>
      <c r="K5720" s="8">
        <v>-5498</v>
      </c>
      <c r="L5720" s="10">
        <v>46297</v>
      </c>
      <c r="M5720" s="6" t="s">
        <v>18656</v>
      </c>
      <c r="N5720" s="6" t="str">
        <f>IF(COUNTIF($A$2:A5720,A5720)&gt;1,"DUP","OK")</f>
        <v>OK</v>
      </c>
      <c r="O5720" s="6" t="str">
        <f t="shared" si="268"/>
        <v>ORD26002039</v>
      </c>
      <c r="P5720" s="6" t="str">
        <f t="shared" si="269"/>
        <v>Oct-Due</v>
      </c>
      <c r="Q5720" s="6"/>
      <c r="R5720" s="9"/>
      <c r="S5720" s="8"/>
      <c r="T5720" s="8"/>
      <c r="U5720" s="8"/>
      <c r="V5720" s="8"/>
      <c r="W5720" s="8"/>
      <c r="X5720" s="6"/>
      <c r="Y5720" s="6"/>
    </row>
    <row r="5721" spans="1:25" x14ac:dyDescent="0.3">
      <c r="A5721" s="6" t="s">
        <v>18913</v>
      </c>
      <c r="B5721" s="6" t="s">
        <v>18821</v>
      </c>
      <c r="C5721" s="6"/>
      <c r="D5721" s="6" t="str">
        <f t="shared" si="267"/>
        <v/>
      </c>
      <c r="E5721" s="10">
        <v>46295</v>
      </c>
      <c r="F5721" s="6" t="s">
        <v>12677</v>
      </c>
      <c r="G5721" s="6" t="s">
        <v>18</v>
      </c>
      <c r="H5721" s="8">
        <v>3998</v>
      </c>
      <c r="I5721" s="8">
        <v>0</v>
      </c>
      <c r="J5721" s="8">
        <v>0</v>
      </c>
      <c r="K5721" s="8">
        <v>-3998</v>
      </c>
      <c r="L5721" s="10">
        <v>46297</v>
      </c>
      <c r="M5721" s="6" t="s">
        <v>18656</v>
      </c>
      <c r="N5721" s="6" t="str">
        <f>IF(COUNTIF($A$2:A5721,A5721)&gt;1,"DUP","OK")</f>
        <v>OK</v>
      </c>
      <c r="O5721" s="6" t="str">
        <f t="shared" si="268"/>
        <v>ORD26004087</v>
      </c>
      <c r="P5721" s="6" t="str">
        <f t="shared" si="269"/>
        <v>Oct-Due</v>
      </c>
      <c r="Q5721" s="6"/>
      <c r="R5721" s="9"/>
      <c r="S5721" s="8"/>
      <c r="T5721" s="8"/>
      <c r="U5721" s="8"/>
      <c r="V5721" s="8"/>
      <c r="W5721" s="8"/>
      <c r="X5721" s="6"/>
      <c r="Y5721" s="6"/>
    </row>
    <row r="5722" spans="1:25" x14ac:dyDescent="0.3">
      <c r="A5722" s="6" t="s">
        <v>18914</v>
      </c>
      <c r="B5722" s="6" t="s">
        <v>18767</v>
      </c>
      <c r="C5722" s="6"/>
      <c r="D5722" s="6" t="str">
        <f t="shared" si="267"/>
        <v/>
      </c>
      <c r="E5722" s="10">
        <v>46295</v>
      </c>
      <c r="F5722" s="6" t="s">
        <v>12677</v>
      </c>
      <c r="G5722" s="6" t="s">
        <v>54</v>
      </c>
      <c r="H5722" s="8">
        <v>5498</v>
      </c>
      <c r="I5722" s="8">
        <v>0</v>
      </c>
      <c r="J5722" s="8">
        <v>0</v>
      </c>
      <c r="K5722" s="8">
        <v>-5498</v>
      </c>
      <c r="L5722" s="10">
        <v>46297</v>
      </c>
      <c r="M5722" s="6" t="s">
        <v>18656</v>
      </c>
      <c r="N5722" s="6" t="str">
        <f>IF(COUNTIF($A$2:A5722,A5722)&gt;1,"DUP","OK")</f>
        <v>OK</v>
      </c>
      <c r="O5722" s="6" t="str">
        <f t="shared" si="268"/>
        <v>ORD26002745</v>
      </c>
      <c r="P5722" s="6" t="str">
        <f t="shared" si="269"/>
        <v>Oct-Due</v>
      </c>
      <c r="Q5722" s="6"/>
      <c r="R5722" s="9"/>
      <c r="S5722" s="8"/>
      <c r="T5722" s="8"/>
      <c r="U5722" s="8"/>
      <c r="V5722" s="8"/>
      <c r="W5722" s="8"/>
      <c r="X5722" s="6"/>
      <c r="Y5722" s="6"/>
    </row>
    <row r="5723" spans="1:25" x14ac:dyDescent="0.3">
      <c r="A5723" s="6" t="s">
        <v>18915</v>
      </c>
      <c r="B5723" s="6" t="s">
        <v>18560</v>
      </c>
      <c r="C5723" s="6"/>
      <c r="D5723" s="6" t="str">
        <f t="shared" si="267"/>
        <v/>
      </c>
      <c r="E5723" s="10">
        <v>46295</v>
      </c>
      <c r="F5723" s="6" t="s">
        <v>12677</v>
      </c>
      <c r="G5723" s="6" t="s">
        <v>18</v>
      </c>
      <c r="H5723" s="8">
        <v>998</v>
      </c>
      <c r="I5723" s="8">
        <v>0</v>
      </c>
      <c r="J5723" s="8">
        <v>0</v>
      </c>
      <c r="K5723" s="8">
        <v>-998</v>
      </c>
      <c r="L5723" s="10">
        <v>46297</v>
      </c>
      <c r="M5723" s="6" t="s">
        <v>18656</v>
      </c>
      <c r="N5723" s="6" t="str">
        <f>IF(COUNTIF($A$2:A5723,A5723)&gt;1,"DUP","OK")</f>
        <v>OK</v>
      </c>
      <c r="O5723" s="6" t="str">
        <f t="shared" si="268"/>
        <v>ORD26003477</v>
      </c>
      <c r="P5723" s="6" t="str">
        <f t="shared" si="269"/>
        <v>Oct-Due</v>
      </c>
      <c r="Q5723" s="6"/>
      <c r="R5723" s="9"/>
      <c r="S5723" s="8"/>
      <c r="T5723" s="8"/>
      <c r="U5723" s="8"/>
      <c r="V5723" s="8"/>
      <c r="W5723" s="8"/>
      <c r="X5723" s="6"/>
      <c r="Y5723" s="6"/>
    </row>
    <row r="5724" spans="1:25" x14ac:dyDescent="0.3">
      <c r="A5724" s="6" t="s">
        <v>18916</v>
      </c>
      <c r="B5724" s="6" t="s">
        <v>17551</v>
      </c>
      <c r="C5724" s="6"/>
      <c r="D5724" s="6" t="str">
        <f t="shared" si="267"/>
        <v/>
      </c>
      <c r="E5724" s="10">
        <v>46295</v>
      </c>
      <c r="F5724" s="6" t="s">
        <v>12677</v>
      </c>
      <c r="G5724" s="6" t="s">
        <v>18</v>
      </c>
      <c r="H5724" s="8">
        <v>1198</v>
      </c>
      <c r="I5724" s="8">
        <v>0</v>
      </c>
      <c r="J5724" s="8">
        <v>0</v>
      </c>
      <c r="K5724" s="8">
        <v>-1198</v>
      </c>
      <c r="L5724" s="10">
        <v>46297</v>
      </c>
      <c r="M5724" s="6" t="s">
        <v>18656</v>
      </c>
      <c r="N5724" s="6" t="str">
        <f>IF(COUNTIF($A$2:A5724,A5724)&gt;1,"DUP","OK")</f>
        <v>OK</v>
      </c>
      <c r="O5724" s="6" t="str">
        <f t="shared" si="268"/>
        <v>ORD26000233</v>
      </c>
      <c r="P5724" s="6" t="str">
        <f t="shared" si="269"/>
        <v>Oct-Due</v>
      </c>
      <c r="Q5724" s="6"/>
      <c r="R5724" s="9"/>
      <c r="S5724" s="8"/>
      <c r="T5724" s="8"/>
      <c r="U5724" s="8"/>
      <c r="V5724" s="8"/>
      <c r="W5724" s="8"/>
      <c r="X5724" s="6"/>
      <c r="Y5724" s="6"/>
    </row>
    <row r="5725" spans="1:25" x14ac:dyDescent="0.3">
      <c r="A5725" s="6" t="s">
        <v>18917</v>
      </c>
      <c r="B5725" s="6" t="s">
        <v>17783</v>
      </c>
      <c r="C5725" s="6"/>
      <c r="D5725" s="6" t="str">
        <f t="shared" si="267"/>
        <v/>
      </c>
      <c r="E5725" s="10">
        <v>46295</v>
      </c>
      <c r="F5725" s="6" t="s">
        <v>12677</v>
      </c>
      <c r="G5725" s="6" t="s">
        <v>27</v>
      </c>
      <c r="H5725" s="8">
        <v>9298</v>
      </c>
      <c r="I5725" s="8">
        <v>0</v>
      </c>
      <c r="J5725" s="8">
        <v>0</v>
      </c>
      <c r="K5725" s="8">
        <v>-9298</v>
      </c>
      <c r="L5725" s="10">
        <v>46297</v>
      </c>
      <c r="M5725" s="6" t="s">
        <v>18656</v>
      </c>
      <c r="N5725" s="6" t="str">
        <f>IF(COUNTIF($A$2:A5725,A5725)&gt;1,"DUP","OK")</f>
        <v>OK</v>
      </c>
      <c r="O5725" s="6" t="str">
        <f t="shared" si="268"/>
        <v>ORD26000057</v>
      </c>
      <c r="P5725" s="6" t="str">
        <f t="shared" si="269"/>
        <v>Oct-Due</v>
      </c>
      <c r="Q5725" s="6"/>
      <c r="R5725" s="9"/>
      <c r="S5725" s="8"/>
      <c r="T5725" s="8"/>
      <c r="U5725" s="8"/>
      <c r="V5725" s="8"/>
      <c r="W5725" s="8"/>
      <c r="X5725" s="6"/>
      <c r="Y5725" s="6"/>
    </row>
    <row r="5726" spans="1:25" x14ac:dyDescent="0.3">
      <c r="A5726" s="6" t="s">
        <v>18918</v>
      </c>
      <c r="B5726" s="6" t="s">
        <v>18198</v>
      </c>
      <c r="C5726" s="6"/>
      <c r="D5726" s="6" t="str">
        <f t="shared" si="267"/>
        <v/>
      </c>
      <c r="E5726" s="10">
        <v>46295</v>
      </c>
      <c r="F5726" s="6" t="s">
        <v>12677</v>
      </c>
      <c r="G5726" s="6" t="s">
        <v>18</v>
      </c>
      <c r="H5726" s="8">
        <v>7999</v>
      </c>
      <c r="I5726" s="8">
        <v>0</v>
      </c>
      <c r="J5726" s="8">
        <v>0</v>
      </c>
      <c r="K5726" s="8">
        <v>-7999</v>
      </c>
      <c r="L5726" s="10">
        <v>46297</v>
      </c>
      <c r="M5726" s="6" t="s">
        <v>18656</v>
      </c>
      <c r="N5726" s="6" t="str">
        <f>IF(COUNTIF($A$2:A5726,A5726)&gt;1,"DUP","OK")</f>
        <v>OK</v>
      </c>
      <c r="O5726" s="6" t="str">
        <f t="shared" si="268"/>
        <v>ORD26005856</v>
      </c>
      <c r="P5726" s="6" t="str">
        <f t="shared" si="269"/>
        <v>Oct-Due</v>
      </c>
      <c r="Q5726" s="6"/>
      <c r="R5726" s="9"/>
      <c r="S5726" s="8"/>
      <c r="T5726" s="8"/>
      <c r="U5726" s="8"/>
      <c r="V5726" s="8"/>
      <c r="W5726" s="8"/>
      <c r="X5726" s="6"/>
      <c r="Y5726" s="6"/>
    </row>
    <row r="5727" spans="1:25" x14ac:dyDescent="0.3">
      <c r="A5727" s="6" t="s">
        <v>18919</v>
      </c>
      <c r="B5727" s="6" t="s">
        <v>18619</v>
      </c>
      <c r="C5727" s="6"/>
      <c r="D5727" s="6" t="str">
        <f t="shared" si="267"/>
        <v/>
      </c>
      <c r="E5727" s="10">
        <v>46295</v>
      </c>
      <c r="F5727" s="6" t="s">
        <v>12677</v>
      </c>
      <c r="G5727" s="6" t="s">
        <v>18</v>
      </c>
      <c r="H5727" s="8">
        <v>2999</v>
      </c>
      <c r="I5727" s="8">
        <v>0</v>
      </c>
      <c r="J5727" s="8">
        <v>0</v>
      </c>
      <c r="K5727" s="8">
        <v>-2999</v>
      </c>
      <c r="L5727" s="10">
        <v>46297</v>
      </c>
      <c r="M5727" s="6" t="s">
        <v>18656</v>
      </c>
      <c r="N5727" s="6" t="str">
        <f>IF(COUNTIF($A$2:A5727,A5727)&gt;1,"DUP","OK")</f>
        <v>OK</v>
      </c>
      <c r="O5727" s="6" t="str">
        <f t="shared" si="268"/>
        <v>ORD26005484</v>
      </c>
      <c r="P5727" s="6" t="str">
        <f t="shared" si="269"/>
        <v>Oct-Due</v>
      </c>
      <c r="Q5727" s="6"/>
      <c r="R5727" s="9"/>
      <c r="S5727" s="8"/>
      <c r="T5727" s="8"/>
      <c r="U5727" s="8"/>
      <c r="V5727" s="8"/>
      <c r="W5727" s="8"/>
      <c r="X5727" s="6"/>
      <c r="Y5727" s="6"/>
    </row>
    <row r="5728" spans="1:25" x14ac:dyDescent="0.3">
      <c r="A5728" s="6" t="s">
        <v>18920</v>
      </c>
      <c r="B5728" s="6" t="s">
        <v>18365</v>
      </c>
      <c r="C5728" s="6"/>
      <c r="D5728" s="6" t="str">
        <f t="shared" si="267"/>
        <v/>
      </c>
      <c r="E5728" s="10">
        <v>46295</v>
      </c>
      <c r="F5728" s="6" t="s">
        <v>12677</v>
      </c>
      <c r="G5728" s="6" t="s">
        <v>18</v>
      </c>
      <c r="H5728" s="8">
        <v>349</v>
      </c>
      <c r="I5728" s="8">
        <v>0</v>
      </c>
      <c r="J5728" s="8">
        <v>0</v>
      </c>
      <c r="K5728" s="8">
        <v>-349</v>
      </c>
      <c r="L5728" s="10">
        <v>46297</v>
      </c>
      <c r="M5728" s="6" t="s">
        <v>18656</v>
      </c>
      <c r="N5728" s="6" t="str">
        <f>IF(COUNTIF($A$2:A5728,A5728)&gt;1,"DUP","OK")</f>
        <v>OK</v>
      </c>
      <c r="O5728" s="6" t="str">
        <f t="shared" si="268"/>
        <v>ORD26004311</v>
      </c>
      <c r="P5728" s="6" t="str">
        <f t="shared" si="269"/>
        <v>Oct-Due</v>
      </c>
      <c r="Q5728" s="6"/>
      <c r="R5728" s="9"/>
      <c r="S5728" s="8"/>
      <c r="T5728" s="8"/>
      <c r="U5728" s="8"/>
      <c r="V5728" s="8"/>
      <c r="W5728" s="8"/>
      <c r="X5728" s="6"/>
      <c r="Y5728" s="6"/>
    </row>
    <row r="5729" spans="1:25" x14ac:dyDescent="0.3">
      <c r="A5729" s="6" t="s">
        <v>18921</v>
      </c>
      <c r="B5729" s="6" t="s">
        <v>18390</v>
      </c>
      <c r="C5729" s="6"/>
      <c r="D5729" s="6" t="str">
        <f t="shared" si="267"/>
        <v/>
      </c>
      <c r="E5729" s="10">
        <v>46295</v>
      </c>
      <c r="F5729" s="6" t="s">
        <v>12677</v>
      </c>
      <c r="G5729" s="6" t="s">
        <v>54</v>
      </c>
      <c r="H5729" s="8">
        <v>7999</v>
      </c>
      <c r="I5729" s="8">
        <v>0</v>
      </c>
      <c r="J5729" s="8">
        <v>0</v>
      </c>
      <c r="K5729" s="8">
        <v>-7999</v>
      </c>
      <c r="L5729" s="10">
        <v>46297</v>
      </c>
      <c r="M5729" s="6" t="s">
        <v>18656</v>
      </c>
      <c r="N5729" s="6" t="str">
        <f>IF(COUNTIF($A$2:A5729,A5729)&gt;1,"DUP","OK")</f>
        <v>OK</v>
      </c>
      <c r="O5729" s="6" t="str">
        <f t="shared" si="268"/>
        <v>ORD26005144</v>
      </c>
      <c r="P5729" s="6" t="str">
        <f t="shared" si="269"/>
        <v>Oct-Due</v>
      </c>
      <c r="Q5729" s="6"/>
      <c r="R5729" s="9"/>
      <c r="S5729" s="8"/>
      <c r="T5729" s="8"/>
      <c r="U5729" s="8"/>
      <c r="V5729" s="8"/>
      <c r="W5729" s="8"/>
      <c r="X5729" s="6"/>
      <c r="Y5729" s="6"/>
    </row>
    <row r="5730" spans="1:25" x14ac:dyDescent="0.3">
      <c r="A5730" s="6" t="s">
        <v>18922</v>
      </c>
      <c r="B5730" s="6" t="s">
        <v>18885</v>
      </c>
      <c r="C5730" s="6"/>
      <c r="D5730" s="6" t="str">
        <f t="shared" si="267"/>
        <v/>
      </c>
      <c r="E5730" s="10">
        <v>46295</v>
      </c>
      <c r="F5730" s="6" t="s">
        <v>12677</v>
      </c>
      <c r="G5730" s="6" t="s">
        <v>27</v>
      </c>
      <c r="H5730" s="8">
        <v>3499</v>
      </c>
      <c r="I5730" s="8">
        <v>0</v>
      </c>
      <c r="J5730" s="8">
        <v>0</v>
      </c>
      <c r="K5730" s="8">
        <v>-3499</v>
      </c>
      <c r="L5730" s="10">
        <v>46297</v>
      </c>
      <c r="M5730" s="6" t="s">
        <v>18656</v>
      </c>
      <c r="N5730" s="6" t="str">
        <f>IF(COUNTIF($A$2:A5730,A5730)&gt;1,"DUP","OK")</f>
        <v>OK</v>
      </c>
      <c r="O5730" s="6" t="str">
        <f t="shared" si="268"/>
        <v>ORD26005347</v>
      </c>
      <c r="P5730" s="6" t="str">
        <f t="shared" si="269"/>
        <v>Oct-Due</v>
      </c>
      <c r="Q5730" s="6"/>
      <c r="R5730" s="9"/>
      <c r="S5730" s="8"/>
      <c r="T5730" s="8"/>
      <c r="U5730" s="8"/>
      <c r="V5730" s="8"/>
      <c r="W5730" s="8"/>
      <c r="X5730" s="6"/>
      <c r="Y5730" s="6"/>
    </row>
    <row r="5731" spans="1:25" x14ac:dyDescent="0.3">
      <c r="A5731" s="6" t="s">
        <v>18923</v>
      </c>
      <c r="B5731" s="6" t="s">
        <v>18744</v>
      </c>
      <c r="C5731" s="6"/>
      <c r="D5731" s="6" t="str">
        <f t="shared" si="267"/>
        <v/>
      </c>
      <c r="E5731" s="10">
        <v>46295</v>
      </c>
      <c r="F5731" s="6" t="s">
        <v>12677</v>
      </c>
      <c r="G5731" s="6" t="s">
        <v>54</v>
      </c>
      <c r="H5731" s="8">
        <v>2499</v>
      </c>
      <c r="I5731" s="8">
        <v>0</v>
      </c>
      <c r="J5731" s="8">
        <v>0</v>
      </c>
      <c r="K5731" s="8">
        <v>-2499</v>
      </c>
      <c r="L5731" s="10">
        <v>46297</v>
      </c>
      <c r="M5731" s="6" t="s">
        <v>18656</v>
      </c>
      <c r="N5731" s="6" t="str">
        <f>IF(COUNTIF($A$2:A5731,A5731)&gt;1,"DUP","OK")</f>
        <v>OK</v>
      </c>
      <c r="O5731" s="6" t="str">
        <f t="shared" si="268"/>
        <v>ORD26001922</v>
      </c>
      <c r="P5731" s="6" t="str">
        <f t="shared" si="269"/>
        <v>Oct-Due</v>
      </c>
      <c r="Q5731" s="6"/>
      <c r="R5731" s="9"/>
      <c r="S5731" s="8"/>
      <c r="T5731" s="8"/>
      <c r="U5731" s="8"/>
      <c r="V5731" s="8"/>
      <c r="W5731" s="8"/>
      <c r="X5731" s="6"/>
      <c r="Y5731" s="6"/>
    </row>
    <row r="5732" spans="1:25" x14ac:dyDescent="0.3">
      <c r="A5732" s="6" t="s">
        <v>18924</v>
      </c>
      <c r="B5732" s="6" t="s">
        <v>17828</v>
      </c>
      <c r="C5732" s="6"/>
      <c r="D5732" s="6" t="str">
        <f t="shared" si="267"/>
        <v/>
      </c>
      <c r="E5732" s="10">
        <v>46295</v>
      </c>
      <c r="F5732" s="6" t="s">
        <v>12677</v>
      </c>
      <c r="G5732" s="6" t="s">
        <v>27</v>
      </c>
      <c r="H5732" s="8">
        <v>349</v>
      </c>
      <c r="I5732" s="8">
        <v>0</v>
      </c>
      <c r="J5732" s="8">
        <v>0</v>
      </c>
      <c r="K5732" s="8">
        <v>-349</v>
      </c>
      <c r="L5732" s="10">
        <v>46297</v>
      </c>
      <c r="M5732" s="6" t="s">
        <v>18656</v>
      </c>
      <c r="N5732" s="6" t="str">
        <f>IF(COUNTIF($A$2:A5732,A5732)&gt;1,"DUP","OK")</f>
        <v>OK</v>
      </c>
      <c r="O5732" s="6" t="str">
        <f t="shared" si="268"/>
        <v>ORD26001494</v>
      </c>
      <c r="P5732" s="6" t="str">
        <f t="shared" si="269"/>
        <v>Oct-Due</v>
      </c>
      <c r="Q5732" s="6"/>
      <c r="R5732" s="9"/>
      <c r="S5732" s="8"/>
      <c r="T5732" s="8"/>
      <c r="U5732" s="8"/>
      <c r="V5732" s="8"/>
      <c r="W5732" s="8"/>
      <c r="X5732" s="6"/>
      <c r="Y5732" s="6"/>
    </row>
    <row r="5733" spans="1:25" x14ac:dyDescent="0.3">
      <c r="A5733" s="6" t="s">
        <v>18925</v>
      </c>
      <c r="B5733" s="6" t="s">
        <v>17732</v>
      </c>
      <c r="C5733" s="6"/>
      <c r="D5733" s="6" t="str">
        <f t="shared" si="267"/>
        <v/>
      </c>
      <c r="E5733" s="10">
        <v>46295</v>
      </c>
      <c r="F5733" s="6" t="s">
        <v>12677</v>
      </c>
      <c r="G5733" s="6" t="s">
        <v>18</v>
      </c>
      <c r="H5733" s="8">
        <v>8998</v>
      </c>
      <c r="I5733" s="8">
        <v>0</v>
      </c>
      <c r="J5733" s="8">
        <v>0</v>
      </c>
      <c r="K5733" s="8">
        <v>-8998</v>
      </c>
      <c r="L5733" s="10">
        <v>46297</v>
      </c>
      <c r="M5733" s="6" t="s">
        <v>18656</v>
      </c>
      <c r="N5733" s="6" t="str">
        <f>IF(COUNTIF($A$2:A5733,A5733)&gt;1,"DUP","OK")</f>
        <v>OK</v>
      </c>
      <c r="O5733" s="6" t="str">
        <f t="shared" si="268"/>
        <v>ORD26004905</v>
      </c>
      <c r="P5733" s="6" t="str">
        <f t="shared" si="269"/>
        <v>Oct-Due</v>
      </c>
      <c r="Q5733" s="6"/>
      <c r="R5733" s="9"/>
      <c r="S5733" s="8"/>
      <c r="T5733" s="8"/>
      <c r="U5733" s="8"/>
      <c r="V5733" s="8"/>
      <c r="W5733" s="8"/>
      <c r="X5733" s="6"/>
      <c r="Y5733" s="6"/>
    </row>
    <row r="5734" spans="1:25" x14ac:dyDescent="0.3">
      <c r="A5734" s="6" t="s">
        <v>18926</v>
      </c>
      <c r="B5734" s="6" t="s">
        <v>17614</v>
      </c>
      <c r="C5734" s="6"/>
      <c r="D5734" s="6" t="str">
        <f t="shared" si="267"/>
        <v/>
      </c>
      <c r="E5734" s="10">
        <v>46295</v>
      </c>
      <c r="F5734" s="6" t="s">
        <v>12677</v>
      </c>
      <c r="G5734" s="6" t="s">
        <v>18</v>
      </c>
      <c r="H5734" s="8">
        <v>2798</v>
      </c>
      <c r="I5734" s="8">
        <v>0</v>
      </c>
      <c r="J5734" s="8">
        <v>0</v>
      </c>
      <c r="K5734" s="8">
        <v>-2798</v>
      </c>
      <c r="L5734" s="10">
        <v>46297</v>
      </c>
      <c r="M5734" s="6" t="s">
        <v>18656</v>
      </c>
      <c r="N5734" s="6" t="str">
        <f>IF(COUNTIF($A$2:A5734,A5734)&gt;1,"DUP","OK")</f>
        <v>OK</v>
      </c>
      <c r="O5734" s="6" t="str">
        <f t="shared" si="268"/>
        <v>ORD26001766</v>
      </c>
      <c r="P5734" s="6" t="str">
        <f t="shared" si="269"/>
        <v>Oct-Due</v>
      </c>
      <c r="Q5734" s="6"/>
      <c r="R5734" s="9"/>
      <c r="S5734" s="8"/>
      <c r="T5734" s="8"/>
      <c r="U5734" s="8"/>
      <c r="V5734" s="8"/>
      <c r="W5734" s="8"/>
      <c r="X5734" s="6"/>
      <c r="Y5734" s="6"/>
    </row>
    <row r="5735" spans="1:25" x14ac:dyDescent="0.3">
      <c r="A5735" s="6" t="s">
        <v>18927</v>
      </c>
      <c r="B5735" s="6" t="s">
        <v>18393</v>
      </c>
      <c r="C5735" s="6"/>
      <c r="D5735" s="6" t="str">
        <f t="shared" si="267"/>
        <v/>
      </c>
      <c r="E5735" s="10">
        <v>46295</v>
      </c>
      <c r="F5735" s="6" t="s">
        <v>12677</v>
      </c>
      <c r="G5735" s="6" t="s">
        <v>27</v>
      </c>
      <c r="H5735" s="8">
        <v>1799</v>
      </c>
      <c r="I5735" s="8">
        <v>0</v>
      </c>
      <c r="J5735" s="8">
        <v>0</v>
      </c>
      <c r="K5735" s="8">
        <v>-1799</v>
      </c>
      <c r="L5735" s="10">
        <v>46297</v>
      </c>
      <c r="M5735" s="6" t="s">
        <v>18656</v>
      </c>
      <c r="N5735" s="6" t="str">
        <f>IF(COUNTIF($A$2:A5735,A5735)&gt;1,"DUP","OK")</f>
        <v>OK</v>
      </c>
      <c r="O5735" s="6" t="str">
        <f t="shared" si="268"/>
        <v>ORD26005160</v>
      </c>
      <c r="P5735" s="6" t="str">
        <f t="shared" si="269"/>
        <v>Oct-Due</v>
      </c>
      <c r="Q5735" s="6"/>
      <c r="R5735" s="9"/>
      <c r="S5735" s="8"/>
      <c r="T5735" s="8"/>
      <c r="U5735" s="8"/>
      <c r="V5735" s="8"/>
      <c r="W5735" s="8"/>
      <c r="X5735" s="6"/>
      <c r="Y5735" s="6"/>
    </row>
    <row r="5736" spans="1:25" x14ac:dyDescent="0.3">
      <c r="A5736" s="6" t="s">
        <v>18928</v>
      </c>
      <c r="B5736" s="6" t="s">
        <v>17716</v>
      </c>
      <c r="C5736" s="6"/>
      <c r="D5736" s="6" t="str">
        <f t="shared" si="267"/>
        <v/>
      </c>
      <c r="E5736" s="10">
        <v>46295</v>
      </c>
      <c r="F5736" s="6" t="s">
        <v>12677</v>
      </c>
      <c r="G5736" s="6" t="s">
        <v>43</v>
      </c>
      <c r="H5736" s="8">
        <v>499</v>
      </c>
      <c r="I5736" s="8">
        <v>0</v>
      </c>
      <c r="J5736" s="8">
        <v>0</v>
      </c>
      <c r="K5736" s="8">
        <v>-499</v>
      </c>
      <c r="L5736" s="10">
        <v>46297</v>
      </c>
      <c r="M5736" s="6" t="s">
        <v>18656</v>
      </c>
      <c r="N5736" s="6" t="str">
        <f>IF(COUNTIF($A$2:A5736,A5736)&gt;1,"DUP","OK")</f>
        <v>OK</v>
      </c>
      <c r="O5736" s="6" t="str">
        <f t="shared" si="268"/>
        <v>ORD26004509</v>
      </c>
      <c r="P5736" s="6" t="str">
        <f t="shared" si="269"/>
        <v>Oct-Due</v>
      </c>
      <c r="Q5736" s="6"/>
      <c r="R5736" s="9"/>
      <c r="S5736" s="8"/>
      <c r="T5736" s="8"/>
      <c r="U5736" s="8"/>
      <c r="V5736" s="8"/>
      <c r="W5736" s="8"/>
      <c r="X5736" s="6"/>
      <c r="Y5736" s="6"/>
    </row>
    <row r="5737" spans="1:25" x14ac:dyDescent="0.3">
      <c r="A5737" s="6" t="s">
        <v>18929</v>
      </c>
      <c r="B5737" s="6" t="s">
        <v>18472</v>
      </c>
      <c r="C5737" s="6"/>
      <c r="D5737" s="6" t="str">
        <f t="shared" si="267"/>
        <v/>
      </c>
      <c r="E5737" s="10">
        <v>46295</v>
      </c>
      <c r="F5737" s="6" t="s">
        <v>12677</v>
      </c>
      <c r="G5737" s="6" t="s">
        <v>27</v>
      </c>
      <c r="H5737" s="8">
        <v>9498</v>
      </c>
      <c r="I5737" s="8">
        <v>0</v>
      </c>
      <c r="J5737" s="8">
        <v>0</v>
      </c>
      <c r="K5737" s="8">
        <v>-9498</v>
      </c>
      <c r="L5737" s="10">
        <v>46297</v>
      </c>
      <c r="M5737" s="6" t="s">
        <v>18656</v>
      </c>
      <c r="N5737" s="6" t="str">
        <f>IF(COUNTIF($A$2:A5737,A5737)&gt;1,"DUP","OK")</f>
        <v>OK</v>
      </c>
      <c r="O5737" s="6" t="str">
        <f t="shared" si="268"/>
        <v>ORD26001001</v>
      </c>
      <c r="P5737" s="6" t="str">
        <f t="shared" si="269"/>
        <v>Oct-Due</v>
      </c>
      <c r="Q5737" s="6"/>
      <c r="R5737" s="9"/>
      <c r="S5737" s="8"/>
      <c r="T5737" s="8"/>
      <c r="U5737" s="8"/>
      <c r="V5737" s="8"/>
      <c r="W5737" s="8"/>
      <c r="X5737" s="6"/>
      <c r="Y5737" s="6"/>
    </row>
    <row r="5738" spans="1:25" x14ac:dyDescent="0.3">
      <c r="A5738" s="6" t="s">
        <v>18930</v>
      </c>
      <c r="B5738" s="6" t="s">
        <v>18598</v>
      </c>
      <c r="C5738" s="6"/>
      <c r="D5738" s="6" t="str">
        <f t="shared" si="267"/>
        <v/>
      </c>
      <c r="E5738" s="10">
        <v>46295</v>
      </c>
      <c r="F5738" s="6" t="s">
        <v>12677</v>
      </c>
      <c r="G5738" s="6" t="s">
        <v>54</v>
      </c>
      <c r="H5738" s="8">
        <v>2499</v>
      </c>
      <c r="I5738" s="8">
        <v>0</v>
      </c>
      <c r="J5738" s="8">
        <v>0</v>
      </c>
      <c r="K5738" s="8">
        <v>-2499</v>
      </c>
      <c r="L5738" s="10">
        <v>46297</v>
      </c>
      <c r="M5738" s="6" t="s">
        <v>18656</v>
      </c>
      <c r="N5738" s="6" t="str">
        <f>IF(COUNTIF($A$2:A5738,A5738)&gt;1,"DUP","OK")</f>
        <v>OK</v>
      </c>
      <c r="O5738" s="6" t="str">
        <f t="shared" si="268"/>
        <v>ORD26004635</v>
      </c>
      <c r="P5738" s="6" t="str">
        <f t="shared" si="269"/>
        <v>Oct-Due</v>
      </c>
      <c r="Q5738" s="6"/>
      <c r="R5738" s="9"/>
      <c r="S5738" s="8"/>
      <c r="T5738" s="8"/>
      <c r="U5738" s="8"/>
      <c r="V5738" s="8"/>
      <c r="W5738" s="8"/>
      <c r="X5738" s="6"/>
      <c r="Y5738" s="6"/>
    </row>
    <row r="5739" spans="1:25" x14ac:dyDescent="0.3">
      <c r="A5739" s="6" t="s">
        <v>18931</v>
      </c>
      <c r="B5739" s="6" t="s">
        <v>18482</v>
      </c>
      <c r="C5739" s="6"/>
      <c r="D5739" s="6" t="str">
        <f t="shared" si="267"/>
        <v/>
      </c>
      <c r="E5739" s="10">
        <v>46295</v>
      </c>
      <c r="F5739" s="6" t="s">
        <v>12677</v>
      </c>
      <c r="G5739" s="6" t="s">
        <v>27</v>
      </c>
      <c r="H5739" s="8">
        <v>3298</v>
      </c>
      <c r="I5739" s="8">
        <v>0</v>
      </c>
      <c r="J5739" s="8">
        <v>0</v>
      </c>
      <c r="K5739" s="8">
        <v>-3298</v>
      </c>
      <c r="L5739" s="10">
        <v>46297</v>
      </c>
      <c r="M5739" s="6" t="s">
        <v>18656</v>
      </c>
      <c r="N5739" s="6" t="str">
        <f>IF(COUNTIF($A$2:A5739,A5739)&gt;1,"DUP","OK")</f>
        <v>OK</v>
      </c>
      <c r="O5739" s="6" t="str">
        <f t="shared" si="268"/>
        <v>ORD26001216</v>
      </c>
      <c r="P5739" s="6" t="str">
        <f t="shared" si="269"/>
        <v>Oct-Due</v>
      </c>
      <c r="Q5739" s="6"/>
      <c r="R5739" s="9"/>
      <c r="S5739" s="8"/>
      <c r="T5739" s="8"/>
      <c r="U5739" s="8"/>
      <c r="V5739" s="8"/>
      <c r="W5739" s="8"/>
      <c r="X5739" s="6"/>
      <c r="Y5739" s="6"/>
    </row>
    <row r="5740" spans="1:25" x14ac:dyDescent="0.3">
      <c r="A5740" s="6" t="s">
        <v>18932</v>
      </c>
      <c r="B5740" s="6" t="s">
        <v>18608</v>
      </c>
      <c r="C5740" s="6"/>
      <c r="D5740" s="6" t="str">
        <f t="shared" si="267"/>
        <v/>
      </c>
      <c r="E5740" s="10">
        <v>46295</v>
      </c>
      <c r="F5740" s="6" t="s">
        <v>12677</v>
      </c>
      <c r="G5740" s="6" t="s">
        <v>18</v>
      </c>
      <c r="H5740" s="8">
        <v>2697</v>
      </c>
      <c r="I5740" s="8">
        <v>0</v>
      </c>
      <c r="J5740" s="8">
        <v>0</v>
      </c>
      <c r="K5740" s="8">
        <v>-2697</v>
      </c>
      <c r="L5740" s="10">
        <v>46297</v>
      </c>
      <c r="M5740" s="6" t="s">
        <v>18656</v>
      </c>
      <c r="N5740" s="6" t="str">
        <f>IF(COUNTIF($A$2:A5740,A5740)&gt;1,"DUP","OK")</f>
        <v>OK</v>
      </c>
      <c r="O5740" s="6" t="str">
        <f t="shared" si="268"/>
        <v>ORD26005205</v>
      </c>
      <c r="P5740" s="6" t="str">
        <f t="shared" si="269"/>
        <v>Oct-Due</v>
      </c>
      <c r="Q5740" s="6"/>
      <c r="R5740" s="9"/>
      <c r="S5740" s="8"/>
      <c r="T5740" s="8"/>
      <c r="U5740" s="8"/>
      <c r="V5740" s="8"/>
      <c r="W5740" s="8"/>
      <c r="X5740" s="6"/>
      <c r="Y5740" s="6"/>
    </row>
    <row r="5741" spans="1:25" x14ac:dyDescent="0.3">
      <c r="A5741" s="6" t="s">
        <v>18933</v>
      </c>
      <c r="B5741" s="6" t="s">
        <v>18094</v>
      </c>
      <c r="C5741" s="6"/>
      <c r="D5741" s="6" t="str">
        <f t="shared" si="267"/>
        <v/>
      </c>
      <c r="E5741" s="10">
        <v>46295</v>
      </c>
      <c r="F5741" s="6" t="s">
        <v>12677</v>
      </c>
      <c r="G5741" s="6" t="s">
        <v>54</v>
      </c>
      <c r="H5741" s="8">
        <v>999</v>
      </c>
      <c r="I5741" s="8">
        <v>0</v>
      </c>
      <c r="J5741" s="8">
        <v>0</v>
      </c>
      <c r="K5741" s="8">
        <v>-999</v>
      </c>
      <c r="L5741" s="10">
        <v>46297</v>
      </c>
      <c r="M5741" s="6" t="s">
        <v>18656</v>
      </c>
      <c r="N5741" s="6" t="str">
        <f>IF(COUNTIF($A$2:A5741,A5741)&gt;1,"DUP","OK")</f>
        <v>OK</v>
      </c>
      <c r="O5741" s="6" t="str">
        <f t="shared" si="268"/>
        <v>ORD26002802</v>
      </c>
      <c r="P5741" s="6" t="str">
        <f t="shared" si="269"/>
        <v>Oct-Due</v>
      </c>
      <c r="Q5741" s="6"/>
      <c r="R5741" s="9"/>
      <c r="S5741" s="8"/>
      <c r="T5741" s="8"/>
      <c r="U5741" s="8"/>
      <c r="V5741" s="8"/>
      <c r="W5741" s="8"/>
      <c r="X5741" s="6"/>
      <c r="Y5741" s="6"/>
    </row>
    <row r="5742" spans="1:25" x14ac:dyDescent="0.3">
      <c r="A5742" s="6" t="s">
        <v>18934</v>
      </c>
      <c r="B5742" s="6" t="s">
        <v>17715</v>
      </c>
      <c r="C5742" s="6"/>
      <c r="D5742" s="6" t="str">
        <f t="shared" si="267"/>
        <v/>
      </c>
      <c r="E5742" s="10">
        <v>46295</v>
      </c>
      <c r="F5742" s="6" t="s">
        <v>12677</v>
      </c>
      <c r="G5742" s="6" t="s">
        <v>27</v>
      </c>
      <c r="H5742" s="8">
        <v>12297</v>
      </c>
      <c r="I5742" s="8">
        <v>0</v>
      </c>
      <c r="J5742" s="8">
        <v>0</v>
      </c>
      <c r="K5742" s="8">
        <v>-12297</v>
      </c>
      <c r="L5742" s="10">
        <v>46297</v>
      </c>
      <c r="M5742" s="6" t="s">
        <v>18656</v>
      </c>
      <c r="N5742" s="6" t="str">
        <f>IF(COUNTIF($A$2:A5742,A5742)&gt;1,"DUP","OK")</f>
        <v>OK</v>
      </c>
      <c r="O5742" s="6" t="str">
        <f t="shared" si="268"/>
        <v>ORD26004474</v>
      </c>
      <c r="P5742" s="6" t="str">
        <f t="shared" si="269"/>
        <v>Oct-Due</v>
      </c>
      <c r="Q5742" s="6"/>
      <c r="R5742" s="9"/>
      <c r="S5742" s="8"/>
      <c r="T5742" s="8"/>
      <c r="U5742" s="8"/>
      <c r="V5742" s="8"/>
      <c r="W5742" s="8"/>
      <c r="X5742" s="6"/>
      <c r="Y5742" s="6"/>
    </row>
    <row r="5743" spans="1:25" x14ac:dyDescent="0.3">
      <c r="A5743" s="6" t="s">
        <v>18935</v>
      </c>
      <c r="B5743" s="6" t="s">
        <v>17681</v>
      </c>
      <c r="C5743" s="6"/>
      <c r="D5743" s="6" t="str">
        <f t="shared" si="267"/>
        <v/>
      </c>
      <c r="E5743" s="10">
        <v>46295</v>
      </c>
      <c r="F5743" s="6" t="s">
        <v>12677</v>
      </c>
      <c r="G5743" s="6" t="s">
        <v>18</v>
      </c>
      <c r="H5743" s="8">
        <v>10998</v>
      </c>
      <c r="I5743" s="8">
        <v>0</v>
      </c>
      <c r="J5743" s="8">
        <v>0</v>
      </c>
      <c r="K5743" s="8">
        <v>-10998</v>
      </c>
      <c r="L5743" s="10">
        <v>46297</v>
      </c>
      <c r="M5743" s="6" t="s">
        <v>18656</v>
      </c>
      <c r="N5743" s="6" t="str">
        <f>IF(COUNTIF($A$2:A5743,A5743)&gt;1,"DUP","OK")</f>
        <v>OK</v>
      </c>
      <c r="O5743" s="6" t="str">
        <f t="shared" si="268"/>
        <v>ORD26003615</v>
      </c>
      <c r="P5743" s="6" t="str">
        <f t="shared" si="269"/>
        <v>Oct-Due</v>
      </c>
      <c r="Q5743" s="6"/>
      <c r="R5743" s="9"/>
      <c r="S5743" s="8"/>
      <c r="T5743" s="8"/>
      <c r="U5743" s="8"/>
      <c r="V5743" s="8"/>
      <c r="W5743" s="8"/>
      <c r="X5743" s="6"/>
      <c r="Y574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B744C-86C8-4AE8-8D13-C34144F50F4B}">
  <dimension ref="A1:I10"/>
  <sheetViews>
    <sheetView workbookViewId="0">
      <selection activeCell="H3" sqref="H3"/>
    </sheetView>
  </sheetViews>
  <sheetFormatPr defaultRowHeight="14.4" x14ac:dyDescent="0.3"/>
  <cols>
    <col min="1" max="1" width="22.77734375" customWidth="1"/>
    <col min="2" max="2" width="15.6640625" customWidth="1"/>
    <col min="3" max="3" width="22.109375" customWidth="1"/>
    <col min="4" max="4" width="21.33203125" customWidth="1"/>
    <col min="5" max="5" width="22.44140625" customWidth="1"/>
    <col min="6" max="6" width="21" customWidth="1"/>
    <col min="7" max="7" width="22.44140625" customWidth="1"/>
    <col min="8" max="8" width="24.6640625" customWidth="1"/>
    <col min="9" max="9" width="37.44140625" customWidth="1"/>
  </cols>
  <sheetData>
    <row r="1" spans="1:9" ht="39.6" x14ac:dyDescent="0.3">
      <c r="A1" s="11" t="s">
        <v>4</v>
      </c>
      <c r="B1" s="11" t="s">
        <v>18936</v>
      </c>
      <c r="C1" s="11" t="s">
        <v>18937</v>
      </c>
      <c r="D1" s="11" t="s">
        <v>18938</v>
      </c>
      <c r="E1" s="11" t="s">
        <v>18939</v>
      </c>
      <c r="F1" s="12" t="s">
        <v>18940</v>
      </c>
      <c r="G1" s="12" t="s">
        <v>12292</v>
      </c>
      <c r="H1" s="12" t="s">
        <v>18941</v>
      </c>
      <c r="I1" s="12" t="s">
        <v>18942</v>
      </c>
    </row>
    <row r="2" spans="1:9" x14ac:dyDescent="0.3">
      <c r="A2" s="13" t="s">
        <v>18</v>
      </c>
      <c r="B2" s="13">
        <v>0</v>
      </c>
      <c r="C2" s="13">
        <v>2000</v>
      </c>
      <c r="D2" s="13">
        <v>0</v>
      </c>
      <c r="E2" s="13">
        <v>18</v>
      </c>
      <c r="F2" s="14">
        <f t="shared" ref="F2:F10" si="0">IF(C2="",999999999,C2)</f>
        <v>2000</v>
      </c>
      <c r="G2" s="15">
        <f t="shared" ref="G2:H10" si="1">D2/100</f>
        <v>0</v>
      </c>
      <c r="H2" s="16">
        <f t="shared" si="1"/>
        <v>0.18</v>
      </c>
      <c r="I2" s="13" t="str">
        <f t="shared" ref="I2:I10" si="2">A2&amp;" | above "&amp;B2&amp;" up to "&amp;IF(C2="","no limit",C2)</f>
        <v>UPI | above 0 up to 2000</v>
      </c>
    </row>
    <row r="3" spans="1:9" x14ac:dyDescent="0.3">
      <c r="A3" s="13" t="s">
        <v>18</v>
      </c>
      <c r="B3" s="13">
        <v>2000</v>
      </c>
      <c r="C3" s="13"/>
      <c r="D3" s="13">
        <v>0.3</v>
      </c>
      <c r="E3" s="13">
        <v>18</v>
      </c>
      <c r="F3" s="14">
        <f t="shared" si="0"/>
        <v>999999999</v>
      </c>
      <c r="G3" s="15">
        <f t="shared" si="1"/>
        <v>3.0000000000000001E-3</v>
      </c>
      <c r="H3" s="16">
        <f t="shared" si="1"/>
        <v>0.18</v>
      </c>
      <c r="I3" s="13" t="str">
        <f t="shared" si="2"/>
        <v>UPI | above 2000 up to no limit</v>
      </c>
    </row>
    <row r="4" spans="1:9" x14ac:dyDescent="0.3">
      <c r="A4" s="13" t="s">
        <v>27</v>
      </c>
      <c r="B4" s="13">
        <v>0</v>
      </c>
      <c r="C4" s="13">
        <v>2000</v>
      </c>
      <c r="D4" s="13">
        <v>1.8</v>
      </c>
      <c r="E4" s="13">
        <v>18</v>
      </c>
      <c r="F4" s="14">
        <f t="shared" si="0"/>
        <v>2000</v>
      </c>
      <c r="G4" s="15">
        <f t="shared" si="1"/>
        <v>1.8000000000000002E-2</v>
      </c>
      <c r="H4" s="16">
        <f t="shared" si="1"/>
        <v>0.18</v>
      </c>
      <c r="I4" s="13" t="str">
        <f t="shared" si="2"/>
        <v>Card | above 0 up to 2000</v>
      </c>
    </row>
    <row r="5" spans="1:9" x14ac:dyDescent="0.3">
      <c r="A5" s="13" t="s">
        <v>27</v>
      </c>
      <c r="B5" s="13">
        <v>2000</v>
      </c>
      <c r="C5" s="13"/>
      <c r="D5" s="13">
        <v>1.6</v>
      </c>
      <c r="E5" s="13">
        <v>18</v>
      </c>
      <c r="F5" s="14">
        <f t="shared" si="0"/>
        <v>999999999</v>
      </c>
      <c r="G5" s="15">
        <f t="shared" si="1"/>
        <v>1.6E-2</v>
      </c>
      <c r="H5" s="16">
        <f t="shared" si="1"/>
        <v>0.18</v>
      </c>
      <c r="I5" s="13" t="str">
        <f t="shared" si="2"/>
        <v>Card | above 2000 up to no limit</v>
      </c>
    </row>
    <row r="6" spans="1:9" x14ac:dyDescent="0.3">
      <c r="A6" s="13" t="s">
        <v>43</v>
      </c>
      <c r="B6" s="13">
        <v>0</v>
      </c>
      <c r="C6" s="13">
        <v>2000</v>
      </c>
      <c r="D6" s="13">
        <v>1.5</v>
      </c>
      <c r="E6" s="13">
        <v>18</v>
      </c>
      <c r="F6" s="14">
        <f t="shared" si="0"/>
        <v>2000</v>
      </c>
      <c r="G6" s="15">
        <f t="shared" si="1"/>
        <v>1.4999999999999999E-2</v>
      </c>
      <c r="H6" s="16">
        <f t="shared" si="1"/>
        <v>0.18</v>
      </c>
      <c r="I6" s="13" t="str">
        <f t="shared" si="2"/>
        <v>NetBanking | above 0 up to 2000</v>
      </c>
    </row>
    <row r="7" spans="1:9" x14ac:dyDescent="0.3">
      <c r="A7" s="13" t="s">
        <v>43</v>
      </c>
      <c r="B7" s="13">
        <v>2000</v>
      </c>
      <c r="C7" s="13">
        <v>10000</v>
      </c>
      <c r="D7" s="13">
        <v>1.2</v>
      </c>
      <c r="E7" s="13">
        <v>18</v>
      </c>
      <c r="F7" s="14">
        <f t="shared" si="0"/>
        <v>10000</v>
      </c>
      <c r="G7" s="15">
        <f t="shared" si="1"/>
        <v>1.2E-2</v>
      </c>
      <c r="H7" s="16">
        <f t="shared" si="1"/>
        <v>0.18</v>
      </c>
      <c r="I7" s="13" t="str">
        <f t="shared" si="2"/>
        <v>NetBanking | above 2000 up to 10000</v>
      </c>
    </row>
    <row r="8" spans="1:9" x14ac:dyDescent="0.3">
      <c r="A8" s="13" t="s">
        <v>43</v>
      </c>
      <c r="B8" s="13">
        <v>10000</v>
      </c>
      <c r="C8" s="13"/>
      <c r="D8" s="13">
        <v>0.9</v>
      </c>
      <c r="E8" s="13">
        <v>18</v>
      </c>
      <c r="F8" s="14">
        <f t="shared" si="0"/>
        <v>999999999</v>
      </c>
      <c r="G8" s="15">
        <f t="shared" si="1"/>
        <v>9.0000000000000011E-3</v>
      </c>
      <c r="H8" s="16">
        <f t="shared" si="1"/>
        <v>0.18</v>
      </c>
      <c r="I8" s="13" t="str">
        <f t="shared" si="2"/>
        <v>NetBanking | above 10000 up to no limit</v>
      </c>
    </row>
    <row r="9" spans="1:9" x14ac:dyDescent="0.3">
      <c r="A9" s="13" t="s">
        <v>54</v>
      </c>
      <c r="B9" s="13">
        <v>0</v>
      </c>
      <c r="C9" s="13">
        <v>2000</v>
      </c>
      <c r="D9" s="13">
        <v>1.9</v>
      </c>
      <c r="E9" s="13">
        <v>18</v>
      </c>
      <c r="F9" s="14">
        <f t="shared" si="0"/>
        <v>2000</v>
      </c>
      <c r="G9" s="15">
        <f t="shared" si="1"/>
        <v>1.9E-2</v>
      </c>
      <c r="H9" s="16">
        <f t="shared" si="1"/>
        <v>0.18</v>
      </c>
      <c r="I9" s="13" t="str">
        <f t="shared" si="2"/>
        <v>Wallet | above 0 up to 2000</v>
      </c>
    </row>
    <row r="10" spans="1:9" x14ac:dyDescent="0.3">
      <c r="A10" s="13" t="s">
        <v>54</v>
      </c>
      <c r="B10" s="13">
        <v>2000</v>
      </c>
      <c r="C10" s="13"/>
      <c r="D10" s="13">
        <v>1.7</v>
      </c>
      <c r="E10" s="13">
        <v>18</v>
      </c>
      <c r="F10" s="14">
        <f t="shared" si="0"/>
        <v>999999999</v>
      </c>
      <c r="G10" s="15">
        <f t="shared" si="1"/>
        <v>1.7000000000000001E-2</v>
      </c>
      <c r="H10" s="16">
        <f t="shared" si="1"/>
        <v>0.18</v>
      </c>
      <c r="I10" s="13" t="str">
        <f t="shared" si="2"/>
        <v>Wallet | above 2000 up to no limit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2A3B2-6DCB-46DD-A58C-57F5222DC2C2}">
  <dimension ref="A1:P6001"/>
  <sheetViews>
    <sheetView tabSelected="1" topLeftCell="G1" workbookViewId="0">
      <selection activeCell="O2" sqref="O2"/>
    </sheetView>
  </sheetViews>
  <sheetFormatPr defaultRowHeight="14.4" x14ac:dyDescent="0.3"/>
  <cols>
    <col min="1" max="1" width="20.33203125" customWidth="1"/>
    <col min="2" max="2" width="17.33203125" customWidth="1"/>
    <col min="3" max="4" width="16.109375" customWidth="1"/>
    <col min="5" max="5" width="22.33203125" customWidth="1"/>
    <col min="6" max="6" width="16.77734375" customWidth="1"/>
    <col min="7" max="7" width="16.44140625" customWidth="1"/>
    <col min="8" max="8" width="21.6640625" customWidth="1"/>
    <col min="9" max="9" width="21.5546875" customWidth="1"/>
    <col min="10" max="10" width="22.21875" customWidth="1"/>
    <col min="11" max="11" width="15.5546875" customWidth="1"/>
    <col min="12" max="12" width="17.33203125" customWidth="1"/>
    <col min="13" max="13" width="15.109375" customWidth="1"/>
    <col min="14" max="14" width="16.6640625" customWidth="1"/>
    <col min="15" max="15" width="18.44140625" customWidth="1"/>
    <col min="16" max="16" width="17.21875" customWidth="1"/>
  </cols>
  <sheetData>
    <row r="1" spans="1:16" ht="39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11823</v>
      </c>
      <c r="I1" s="4" t="s">
        <v>11824</v>
      </c>
      <c r="J1" s="4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11825</v>
      </c>
    </row>
    <row r="2" spans="1:16" x14ac:dyDescent="0.3">
      <c r="A2" s="6" t="s">
        <v>15</v>
      </c>
      <c r="B2" s="6" t="s">
        <v>11826</v>
      </c>
      <c r="C2" s="6" t="s">
        <v>16</v>
      </c>
      <c r="D2" s="6" t="s">
        <v>17</v>
      </c>
      <c r="E2" s="6" t="s">
        <v>18</v>
      </c>
      <c r="F2" s="6" t="s">
        <v>11827</v>
      </c>
      <c r="G2" s="6" t="s">
        <v>19</v>
      </c>
      <c r="H2" s="10">
        <f>IF(MID(B2,5,1)="-",DATE(LEFT(B2,4),MID(B2,6,2),RIGHT(B2,2)),DATE(RIGHT(B2,4),MID(B2,4,2),LEFT(B2,2)))</f>
        <v>46286</v>
      </c>
      <c r="I2" s="7">
        <f>VALUE(SUBSTITUTE(F2,",",""))</f>
        <v>299</v>
      </c>
      <c r="J2" s="6" t="str">
        <f>IF(TRIM(D2)="","Unknown",TRIM(D2))</f>
        <v>Pune</v>
      </c>
      <c r="K2" s="6">
        <f>COUNTIFS(pg_transaction_cleaned!$O$2:$O$5743,A2,pg_transaction_cleaned!$F$2:$F$5743,"CAPTURE")</f>
        <v>1</v>
      </c>
      <c r="L2" s="7">
        <f>SUMIFS(pg_transaction_cleaned!$H$2:$H$5743,pg_transaction_cleaned!$O$2:$O$5743,A2,pg_transaction_cleaned!$F$2:$F$5743,"CAPTURE")</f>
        <v>299</v>
      </c>
      <c r="M2" s="6">
        <f>COUNTIFS(pg_transaction_cleaned!$O$2:$O$5743,A2,pg_transaction_cleaned!$F$2:$F$5743,"REFUND")</f>
        <v>0</v>
      </c>
      <c r="N2" s="7">
        <f>SUMIFS(pg_transaction_cleaned!$H$2:$H$5743,pg_transaction_cleaned!$O$2:$O$5743,A2,pg_transaction_cleaned!$F$2:$F$5743,"REFUND")</f>
        <v>0</v>
      </c>
      <c r="O2" s="6" t="str">
        <f>IF(AND(G2="Paid",K2=0),"Paid, no payment",IF(AND(OR(G2="Failed",G2="Cancelled"),K2&gt;0),"Payment on failed/cancelled",IF(K2&gt;1,"Duplicate charge",IF(AND(K2=1,ROUND(L2-I2,2)&lt;&gt;0),"Amount difference",IF(AND(G2="Refunded",M2=0),"Refunded, no refund",IF(AND(G2&lt;&gt;"Refunded",M2&gt;0),"Refund, order not Refunded",IF(AND(M2&gt;0,ROUND(N2-I2,2)&lt;&gt;0),"Refund amount differs","OK")))))))</f>
        <v>OK</v>
      </c>
      <c r="P2" s="8">
        <f t="shared" ref="P2" si="0">IF(O2="OK",0,IF(O2="Paid, no payment",I2,IF(O2="Payment on failed/cancelled",L2,IF(OR(O2="Duplicate charge",O2="Amount difference"),L2-I2,IF(O2="Refunded, no refund",I2,N2)))))</f>
        <v>0</v>
      </c>
    </row>
    <row r="3" spans="1:16" x14ac:dyDescent="0.3">
      <c r="A3" s="6" t="s">
        <v>21</v>
      </c>
      <c r="B3" s="6" t="s">
        <v>11828</v>
      </c>
      <c r="C3" s="6" t="s">
        <v>22</v>
      </c>
      <c r="D3" s="6" t="s">
        <v>23</v>
      </c>
      <c r="E3" s="6" t="s">
        <v>18</v>
      </c>
      <c r="F3" s="6" t="s">
        <v>11829</v>
      </c>
      <c r="G3" s="6" t="s">
        <v>19</v>
      </c>
      <c r="H3" s="10">
        <f t="shared" ref="H3:H65" si="1">IF(MID(B3,5,1)="-",DATE(LEFT(B3,4),MID(B3,6,2),RIGHT(B3,2)),DATE(RIGHT(B3,4),MID(B3,4,2),LEFT(B3,2)))</f>
        <v>46287</v>
      </c>
      <c r="I3" s="7">
        <f t="shared" ref="I3:I65" si="2">VALUE(SUBSTITUTE(F3,",",""))</f>
        <v>4647</v>
      </c>
      <c r="J3" s="6" t="str">
        <f t="shared" ref="J3:J65" si="3">IF(TRIM(D3)="","Unknown",TRIM(D3))</f>
        <v>Bengaluru</v>
      </c>
      <c r="K3" s="6">
        <f>COUNTIFS(pg_transaction_cleaned!$O$2:$O$5743,A3,pg_transaction_cleaned!$F$2:$F$5743,"CAPTURE")</f>
        <v>1</v>
      </c>
      <c r="L3" s="7">
        <f>SUMIFS(pg_transaction_cleaned!$H$2:$H$5743,pg_transaction_cleaned!$O$2:$O$5743,A3,pg_transaction_cleaned!$F$2:$F$5743,"CAPTURE")</f>
        <v>4647</v>
      </c>
      <c r="M3" s="6">
        <f>COUNTIFS(pg_transaction_cleaned!$O$2:$O$5743,A3,pg_transaction_cleaned!$F$2:$F$5743,"REFUND")</f>
        <v>0</v>
      </c>
      <c r="N3" s="7">
        <f>SUMIFS(pg_transaction_cleaned!$H$2:$H$5743,pg_transaction_cleaned!$O$2:$O$5743,A3,pg_transaction_cleaned!$F$2:$F$5743,"REFUND")</f>
        <v>0</v>
      </c>
      <c r="O3" s="6" t="str">
        <f t="shared" ref="O3:O66" si="4">IF(AND(G3="Paid",K3=0),"Paid, no payment",IF(AND(OR(G3="Failed",G3="Cancelled"),K3&gt;0),"Payment on failed/cancelled",IF(K3&gt;1,"Duplicate charge",IF(AND(K3=1,ROUND(L3-I3,2)&lt;&gt;0),"Amount difference",IF(AND(G3="Refunded",M3=0),"Refunded, no refund",IF(AND(G3&lt;&gt;"Refunded",M3&gt;0),"Refund, order not Refunded",IF(AND(M3&gt;0,ROUND(N3-I3,2)&lt;&gt;0),"Refund amount differs","OK")))))))</f>
        <v>OK</v>
      </c>
      <c r="P3" s="8">
        <f t="shared" ref="P3:P66" si="5">IF(O3="OK",0,IF(O3="Paid, no payment",I3,IF(O3="Payment on failed/cancelled",L3,IF(OR(O3="Duplicate charge",O3="Amount difference"),L3-I3,IF(O3="Refunded, no refund",I3,N3)))))</f>
        <v>0</v>
      </c>
    </row>
    <row r="4" spans="1:16" x14ac:dyDescent="0.3">
      <c r="A4" s="6" t="s">
        <v>24</v>
      </c>
      <c r="B4" s="6" t="s">
        <v>11830</v>
      </c>
      <c r="C4" s="6" t="s">
        <v>25</v>
      </c>
      <c r="D4" s="6" t="s">
        <v>26</v>
      </c>
      <c r="E4" s="6" t="s">
        <v>27</v>
      </c>
      <c r="F4" s="6" t="s">
        <v>11831</v>
      </c>
      <c r="G4" s="6" t="s">
        <v>19</v>
      </c>
      <c r="H4" s="10">
        <f t="shared" si="1"/>
        <v>46282</v>
      </c>
      <c r="I4" s="7">
        <f t="shared" si="2"/>
        <v>2098</v>
      </c>
      <c r="J4" s="6" t="str">
        <f t="shared" si="3"/>
        <v>Kolkata</v>
      </c>
      <c r="K4" s="6">
        <f>COUNTIFS(pg_transaction_cleaned!$O$2:$O$5743,A4,pg_transaction_cleaned!$F$2:$F$5743,"CAPTURE")</f>
        <v>1</v>
      </c>
      <c r="L4" s="7">
        <f>SUMIFS(pg_transaction_cleaned!$H$2:$H$5743,pg_transaction_cleaned!$O$2:$O$5743,A4,pg_transaction_cleaned!$F$2:$F$5743,"CAPTURE")</f>
        <v>2098</v>
      </c>
      <c r="M4" s="6">
        <f>COUNTIFS(pg_transaction_cleaned!$O$2:$O$5743,A4,pg_transaction_cleaned!$F$2:$F$5743,"REFUND")</f>
        <v>0</v>
      </c>
      <c r="N4" s="7">
        <f>SUMIFS(pg_transaction_cleaned!$H$2:$H$5743,pg_transaction_cleaned!$O$2:$O$5743,A4,pg_transaction_cleaned!$F$2:$F$5743,"REFUND")</f>
        <v>0</v>
      </c>
      <c r="O4" s="6" t="str">
        <f t="shared" si="4"/>
        <v>OK</v>
      </c>
      <c r="P4" s="8">
        <f t="shared" si="5"/>
        <v>0</v>
      </c>
    </row>
    <row r="5" spans="1:16" x14ac:dyDescent="0.3">
      <c r="A5" s="6" t="s">
        <v>28</v>
      </c>
      <c r="B5" s="6" t="s">
        <v>11832</v>
      </c>
      <c r="C5" s="6" t="s">
        <v>29</v>
      </c>
      <c r="D5" s="6" t="s">
        <v>26</v>
      </c>
      <c r="E5" s="6" t="s">
        <v>18</v>
      </c>
      <c r="F5" s="6" t="s">
        <v>11833</v>
      </c>
      <c r="G5" s="6" t="s">
        <v>19</v>
      </c>
      <c r="H5" s="10">
        <f t="shared" si="1"/>
        <v>46273</v>
      </c>
      <c r="I5" s="7">
        <f t="shared" si="2"/>
        <v>3298</v>
      </c>
      <c r="J5" s="6" t="str">
        <f t="shared" si="3"/>
        <v>Kolkata</v>
      </c>
      <c r="K5" s="6">
        <f>COUNTIFS(pg_transaction_cleaned!$O$2:$O$5743,A5,pg_transaction_cleaned!$F$2:$F$5743,"CAPTURE")</f>
        <v>1</v>
      </c>
      <c r="L5" s="7">
        <f>SUMIFS(pg_transaction_cleaned!$H$2:$H$5743,pg_transaction_cleaned!$O$2:$O$5743,A5,pg_transaction_cleaned!$F$2:$F$5743,"CAPTURE")</f>
        <v>3298</v>
      </c>
      <c r="M5" s="6">
        <f>COUNTIFS(pg_transaction_cleaned!$O$2:$O$5743,A5,pg_transaction_cleaned!$F$2:$F$5743,"REFUND")</f>
        <v>0</v>
      </c>
      <c r="N5" s="7">
        <f>SUMIFS(pg_transaction_cleaned!$H$2:$H$5743,pg_transaction_cleaned!$O$2:$O$5743,A5,pg_transaction_cleaned!$F$2:$F$5743,"REFUND")</f>
        <v>0</v>
      </c>
      <c r="O5" s="6" t="str">
        <f t="shared" si="4"/>
        <v>OK</v>
      </c>
      <c r="P5" s="8">
        <f t="shared" si="5"/>
        <v>0</v>
      </c>
    </row>
    <row r="6" spans="1:16" x14ac:dyDescent="0.3">
      <c r="A6" s="6" t="s">
        <v>30</v>
      </c>
      <c r="B6" s="6" t="s">
        <v>11834</v>
      </c>
      <c r="C6" s="6" t="s">
        <v>31</v>
      </c>
      <c r="D6" s="6" t="s">
        <v>17</v>
      </c>
      <c r="E6" s="6" t="s">
        <v>27</v>
      </c>
      <c r="F6" s="6" t="s">
        <v>11835</v>
      </c>
      <c r="G6" s="6" t="s">
        <v>19</v>
      </c>
      <c r="H6" s="10">
        <f t="shared" si="1"/>
        <v>46276</v>
      </c>
      <c r="I6" s="7">
        <f t="shared" si="2"/>
        <v>499</v>
      </c>
      <c r="J6" s="6" t="str">
        <f t="shared" si="3"/>
        <v>Pune</v>
      </c>
      <c r="K6" s="6">
        <f>COUNTIFS(pg_transaction_cleaned!$O$2:$O$5743,A6,pg_transaction_cleaned!$F$2:$F$5743,"CAPTURE")</f>
        <v>1</v>
      </c>
      <c r="L6" s="7">
        <f>SUMIFS(pg_transaction_cleaned!$H$2:$H$5743,pg_transaction_cleaned!$O$2:$O$5743,A6,pg_transaction_cleaned!$F$2:$F$5743,"CAPTURE")</f>
        <v>499</v>
      </c>
      <c r="M6" s="6">
        <f>COUNTIFS(pg_transaction_cleaned!$O$2:$O$5743,A6,pg_transaction_cleaned!$F$2:$F$5743,"REFUND")</f>
        <v>0</v>
      </c>
      <c r="N6" s="7">
        <f>SUMIFS(pg_transaction_cleaned!$H$2:$H$5743,pg_transaction_cleaned!$O$2:$O$5743,A6,pg_transaction_cleaned!$F$2:$F$5743,"REFUND")</f>
        <v>0</v>
      </c>
      <c r="O6" s="6" t="str">
        <f t="shared" si="4"/>
        <v>OK</v>
      </c>
      <c r="P6" s="8">
        <f t="shared" si="5"/>
        <v>0</v>
      </c>
    </row>
    <row r="7" spans="1:16" x14ac:dyDescent="0.3">
      <c r="A7" s="6" t="s">
        <v>32</v>
      </c>
      <c r="B7" s="6" t="s">
        <v>11836</v>
      </c>
      <c r="C7" s="6" t="s">
        <v>33</v>
      </c>
      <c r="D7" s="6" t="s">
        <v>34</v>
      </c>
      <c r="E7" s="6" t="s">
        <v>27</v>
      </c>
      <c r="F7" s="6" t="s">
        <v>11837</v>
      </c>
      <c r="G7" s="6" t="s">
        <v>19</v>
      </c>
      <c r="H7" s="10">
        <f t="shared" si="1"/>
        <v>46278</v>
      </c>
      <c r="I7" s="7">
        <f t="shared" si="2"/>
        <v>999</v>
      </c>
      <c r="J7" s="6" t="str">
        <f t="shared" si="3"/>
        <v>Ahmedabad</v>
      </c>
      <c r="K7" s="6">
        <f>COUNTIFS(pg_transaction_cleaned!$O$2:$O$5743,A7,pg_transaction_cleaned!$F$2:$F$5743,"CAPTURE")</f>
        <v>1</v>
      </c>
      <c r="L7" s="7">
        <f>SUMIFS(pg_transaction_cleaned!$H$2:$H$5743,pg_transaction_cleaned!$O$2:$O$5743,A7,pg_transaction_cleaned!$F$2:$F$5743,"CAPTURE")</f>
        <v>999</v>
      </c>
      <c r="M7" s="6">
        <f>COUNTIFS(pg_transaction_cleaned!$O$2:$O$5743,A7,pg_transaction_cleaned!$F$2:$F$5743,"REFUND")</f>
        <v>0</v>
      </c>
      <c r="N7" s="7">
        <f>SUMIFS(pg_transaction_cleaned!$H$2:$H$5743,pg_transaction_cleaned!$O$2:$O$5743,A7,pg_transaction_cleaned!$F$2:$F$5743,"REFUND")</f>
        <v>0</v>
      </c>
      <c r="O7" s="6" t="str">
        <f t="shared" si="4"/>
        <v>OK</v>
      </c>
      <c r="P7" s="8">
        <f t="shared" si="5"/>
        <v>0</v>
      </c>
    </row>
    <row r="8" spans="1:16" x14ac:dyDescent="0.3">
      <c r="A8" s="6" t="s">
        <v>35</v>
      </c>
      <c r="B8" s="6" t="s">
        <v>11838</v>
      </c>
      <c r="C8" s="6" t="s">
        <v>36</v>
      </c>
      <c r="D8" s="6" t="s">
        <v>37</v>
      </c>
      <c r="E8" s="6" t="s">
        <v>18</v>
      </c>
      <c r="F8" s="6" t="s">
        <v>11839</v>
      </c>
      <c r="G8" s="6" t="s">
        <v>19</v>
      </c>
      <c r="H8" s="10">
        <f t="shared" si="1"/>
        <v>46283</v>
      </c>
      <c r="I8" s="7">
        <f t="shared" si="2"/>
        <v>1299</v>
      </c>
      <c r="J8" s="6" t="str">
        <f t="shared" si="3"/>
        <v>Lucknow</v>
      </c>
      <c r="K8" s="6">
        <f>COUNTIFS(pg_transaction_cleaned!$O$2:$O$5743,A8,pg_transaction_cleaned!$F$2:$F$5743,"CAPTURE")</f>
        <v>1</v>
      </c>
      <c r="L8" s="7">
        <f>SUMIFS(pg_transaction_cleaned!$H$2:$H$5743,pg_transaction_cleaned!$O$2:$O$5743,A8,pg_transaction_cleaned!$F$2:$F$5743,"CAPTURE")</f>
        <v>1299</v>
      </c>
      <c r="M8" s="6">
        <f>COUNTIFS(pg_transaction_cleaned!$O$2:$O$5743,A8,pg_transaction_cleaned!$F$2:$F$5743,"REFUND")</f>
        <v>0</v>
      </c>
      <c r="N8" s="7">
        <f>SUMIFS(pg_transaction_cleaned!$H$2:$H$5743,pg_transaction_cleaned!$O$2:$O$5743,A8,pg_transaction_cleaned!$F$2:$F$5743,"REFUND")</f>
        <v>0</v>
      </c>
      <c r="O8" s="6" t="str">
        <f t="shared" si="4"/>
        <v>OK</v>
      </c>
      <c r="P8" s="8">
        <f t="shared" si="5"/>
        <v>0</v>
      </c>
    </row>
    <row r="9" spans="1:16" x14ac:dyDescent="0.3">
      <c r="A9" s="6" t="s">
        <v>38</v>
      </c>
      <c r="B9" s="6" t="s">
        <v>11840</v>
      </c>
      <c r="C9" s="6" t="s">
        <v>39</v>
      </c>
      <c r="D9" s="6" t="s">
        <v>23</v>
      </c>
      <c r="E9" s="6" t="s">
        <v>18</v>
      </c>
      <c r="F9" s="6" t="s">
        <v>11841</v>
      </c>
      <c r="G9" s="6" t="s">
        <v>19</v>
      </c>
      <c r="H9" s="10">
        <f t="shared" si="1"/>
        <v>46294</v>
      </c>
      <c r="I9" s="7">
        <f t="shared" si="2"/>
        <v>2499</v>
      </c>
      <c r="J9" s="6" t="str">
        <f t="shared" si="3"/>
        <v>Bengaluru</v>
      </c>
      <c r="K9" s="6">
        <f>COUNTIFS(pg_transaction_cleaned!$O$2:$O$5743,A9,pg_transaction_cleaned!$F$2:$F$5743,"CAPTURE")</f>
        <v>1</v>
      </c>
      <c r="L9" s="7">
        <f>SUMIFS(pg_transaction_cleaned!$H$2:$H$5743,pg_transaction_cleaned!$O$2:$O$5743,A9,pg_transaction_cleaned!$F$2:$F$5743,"CAPTURE")</f>
        <v>2499</v>
      </c>
      <c r="M9" s="6">
        <f>COUNTIFS(pg_transaction_cleaned!$O$2:$O$5743,A9,pg_transaction_cleaned!$F$2:$F$5743,"REFUND")</f>
        <v>0</v>
      </c>
      <c r="N9" s="7">
        <f>SUMIFS(pg_transaction_cleaned!$H$2:$H$5743,pg_transaction_cleaned!$O$2:$O$5743,A9,pg_transaction_cleaned!$F$2:$F$5743,"REFUND")</f>
        <v>0</v>
      </c>
      <c r="O9" s="6" t="str">
        <f t="shared" si="4"/>
        <v>OK</v>
      </c>
      <c r="P9" s="8">
        <f t="shared" si="5"/>
        <v>0</v>
      </c>
    </row>
    <row r="10" spans="1:16" x14ac:dyDescent="0.3">
      <c r="A10" s="6" t="s">
        <v>40</v>
      </c>
      <c r="B10" s="6" t="s">
        <v>11842</v>
      </c>
      <c r="C10" s="6" t="s">
        <v>41</v>
      </c>
      <c r="D10" s="6" t="s">
        <v>42</v>
      </c>
      <c r="E10" s="6" t="s">
        <v>43</v>
      </c>
      <c r="F10" s="6" t="s">
        <v>11843</v>
      </c>
      <c r="G10" s="6" t="s">
        <v>19</v>
      </c>
      <c r="H10" s="10">
        <f t="shared" si="1"/>
        <v>46290</v>
      </c>
      <c r="I10" s="7">
        <f t="shared" si="2"/>
        <v>349</v>
      </c>
      <c r="J10" s="6" t="str">
        <f t="shared" si="3"/>
        <v>Hyderabad</v>
      </c>
      <c r="K10" s="6">
        <f>COUNTIFS(pg_transaction_cleaned!$O$2:$O$5743,A10,pg_transaction_cleaned!$F$2:$F$5743,"CAPTURE")</f>
        <v>1</v>
      </c>
      <c r="L10" s="7">
        <f>SUMIFS(pg_transaction_cleaned!$H$2:$H$5743,pg_transaction_cleaned!$O$2:$O$5743,A10,pg_transaction_cleaned!$F$2:$F$5743,"CAPTURE")</f>
        <v>349</v>
      </c>
      <c r="M10" s="6">
        <f>COUNTIFS(pg_transaction_cleaned!$O$2:$O$5743,A10,pg_transaction_cleaned!$F$2:$F$5743,"REFUND")</f>
        <v>0</v>
      </c>
      <c r="N10" s="7">
        <f>SUMIFS(pg_transaction_cleaned!$H$2:$H$5743,pg_transaction_cleaned!$O$2:$O$5743,A10,pg_transaction_cleaned!$F$2:$F$5743,"REFUND")</f>
        <v>0</v>
      </c>
      <c r="O10" s="6" t="str">
        <f t="shared" si="4"/>
        <v>OK</v>
      </c>
      <c r="P10" s="8">
        <f t="shared" si="5"/>
        <v>0</v>
      </c>
    </row>
    <row r="11" spans="1:16" x14ac:dyDescent="0.3">
      <c r="A11" s="6" t="s">
        <v>44</v>
      </c>
      <c r="B11" s="6" t="s">
        <v>11844</v>
      </c>
      <c r="C11" s="6" t="s">
        <v>45</v>
      </c>
      <c r="D11" s="6" t="s">
        <v>17</v>
      </c>
      <c r="E11" s="6" t="s">
        <v>18</v>
      </c>
      <c r="F11" s="6" t="s">
        <v>11845</v>
      </c>
      <c r="G11" s="6" t="s">
        <v>19</v>
      </c>
      <c r="H11" s="10">
        <f t="shared" si="1"/>
        <v>46280</v>
      </c>
      <c r="I11" s="7">
        <f t="shared" si="2"/>
        <v>9497</v>
      </c>
      <c r="J11" s="6" t="str">
        <f t="shared" si="3"/>
        <v>Pune</v>
      </c>
      <c r="K11" s="6">
        <f>COUNTIFS(pg_transaction_cleaned!$O$2:$O$5743,A11,pg_transaction_cleaned!$F$2:$F$5743,"CAPTURE")</f>
        <v>1</v>
      </c>
      <c r="L11" s="7">
        <f>SUMIFS(pg_transaction_cleaned!$H$2:$H$5743,pg_transaction_cleaned!$O$2:$O$5743,A11,pg_transaction_cleaned!$F$2:$F$5743,"CAPTURE")</f>
        <v>9497</v>
      </c>
      <c r="M11" s="6">
        <f>COUNTIFS(pg_transaction_cleaned!$O$2:$O$5743,A11,pg_transaction_cleaned!$F$2:$F$5743,"REFUND")</f>
        <v>0</v>
      </c>
      <c r="N11" s="7">
        <f>SUMIFS(pg_transaction_cleaned!$H$2:$H$5743,pg_transaction_cleaned!$O$2:$O$5743,A11,pg_transaction_cleaned!$F$2:$F$5743,"REFUND")</f>
        <v>0</v>
      </c>
      <c r="O11" s="6" t="str">
        <f t="shared" si="4"/>
        <v>OK</v>
      </c>
      <c r="P11" s="8">
        <f t="shared" si="5"/>
        <v>0</v>
      </c>
    </row>
    <row r="12" spans="1:16" x14ac:dyDescent="0.3">
      <c r="A12" s="6" t="s">
        <v>46</v>
      </c>
      <c r="B12" s="6" t="s">
        <v>11846</v>
      </c>
      <c r="C12" s="6" t="s">
        <v>47</v>
      </c>
      <c r="D12" s="6" t="s">
        <v>48</v>
      </c>
      <c r="E12" s="6" t="s">
        <v>18</v>
      </c>
      <c r="F12" s="6" t="s">
        <v>11847</v>
      </c>
      <c r="G12" s="6" t="s">
        <v>19</v>
      </c>
      <c r="H12" s="10">
        <f t="shared" si="1"/>
        <v>46285</v>
      </c>
      <c r="I12" s="7">
        <f t="shared" si="2"/>
        <v>5797</v>
      </c>
      <c r="J12" s="6" t="str">
        <f t="shared" si="3"/>
        <v>Jaipur</v>
      </c>
      <c r="K12" s="6">
        <f>COUNTIFS(pg_transaction_cleaned!$O$2:$O$5743,A12,pg_transaction_cleaned!$F$2:$F$5743,"CAPTURE")</f>
        <v>1</v>
      </c>
      <c r="L12" s="7">
        <f>SUMIFS(pg_transaction_cleaned!$H$2:$H$5743,pg_transaction_cleaned!$O$2:$O$5743,A12,pg_transaction_cleaned!$F$2:$F$5743,"CAPTURE")</f>
        <v>5797</v>
      </c>
      <c r="M12" s="6">
        <f>COUNTIFS(pg_transaction_cleaned!$O$2:$O$5743,A12,pg_transaction_cleaned!$F$2:$F$5743,"REFUND")</f>
        <v>0</v>
      </c>
      <c r="N12" s="7">
        <f>SUMIFS(pg_transaction_cleaned!$H$2:$H$5743,pg_transaction_cleaned!$O$2:$O$5743,A12,pg_transaction_cleaned!$F$2:$F$5743,"REFUND")</f>
        <v>0</v>
      </c>
      <c r="O12" s="6" t="str">
        <f t="shared" si="4"/>
        <v>OK</v>
      </c>
      <c r="P12" s="8">
        <f t="shared" si="5"/>
        <v>0</v>
      </c>
    </row>
    <row r="13" spans="1:16" x14ac:dyDescent="0.3">
      <c r="A13" s="6" t="s">
        <v>49</v>
      </c>
      <c r="B13" s="6" t="s">
        <v>11832</v>
      </c>
      <c r="C13" s="6" t="s">
        <v>50</v>
      </c>
      <c r="D13" s="6" t="s">
        <v>51</v>
      </c>
      <c r="E13" s="6" t="s">
        <v>18</v>
      </c>
      <c r="F13" s="6" t="s">
        <v>11848</v>
      </c>
      <c r="G13" s="6" t="s">
        <v>19</v>
      </c>
      <c r="H13" s="10">
        <f t="shared" si="1"/>
        <v>46273</v>
      </c>
      <c r="I13" s="7">
        <f t="shared" si="2"/>
        <v>13997</v>
      </c>
      <c r="J13" s="6" t="str">
        <f t="shared" si="3"/>
        <v>Chennai</v>
      </c>
      <c r="K13" s="6">
        <f>COUNTIFS(pg_transaction_cleaned!$O$2:$O$5743,A13,pg_transaction_cleaned!$F$2:$F$5743,"CAPTURE")</f>
        <v>1</v>
      </c>
      <c r="L13" s="7">
        <f>SUMIFS(pg_transaction_cleaned!$H$2:$H$5743,pg_transaction_cleaned!$O$2:$O$5743,A13,pg_transaction_cleaned!$F$2:$F$5743,"CAPTURE")</f>
        <v>13997</v>
      </c>
      <c r="M13" s="6">
        <f>COUNTIFS(pg_transaction_cleaned!$O$2:$O$5743,A13,pg_transaction_cleaned!$F$2:$F$5743,"REFUND")</f>
        <v>0</v>
      </c>
      <c r="N13" s="7">
        <f>SUMIFS(pg_transaction_cleaned!$H$2:$H$5743,pg_transaction_cleaned!$O$2:$O$5743,A13,pg_transaction_cleaned!$F$2:$F$5743,"REFUND")</f>
        <v>0</v>
      </c>
      <c r="O13" s="6" t="str">
        <f t="shared" si="4"/>
        <v>OK</v>
      </c>
      <c r="P13" s="8">
        <f t="shared" si="5"/>
        <v>0</v>
      </c>
    </row>
    <row r="14" spans="1:16" x14ac:dyDescent="0.3">
      <c r="A14" s="6" t="s">
        <v>52</v>
      </c>
      <c r="B14" s="6" t="s">
        <v>11836</v>
      </c>
      <c r="C14" s="6" t="s">
        <v>53</v>
      </c>
      <c r="D14" s="6" t="s">
        <v>23</v>
      </c>
      <c r="E14" s="6" t="s">
        <v>54</v>
      </c>
      <c r="F14" s="6" t="s">
        <v>11843</v>
      </c>
      <c r="G14" s="6" t="s">
        <v>19</v>
      </c>
      <c r="H14" s="10">
        <f t="shared" si="1"/>
        <v>46278</v>
      </c>
      <c r="I14" s="7">
        <f t="shared" si="2"/>
        <v>349</v>
      </c>
      <c r="J14" s="6" t="str">
        <f t="shared" si="3"/>
        <v>Bengaluru</v>
      </c>
      <c r="K14" s="6">
        <f>COUNTIFS(pg_transaction_cleaned!$O$2:$O$5743,A14,pg_transaction_cleaned!$F$2:$F$5743,"CAPTURE")</f>
        <v>1</v>
      </c>
      <c r="L14" s="7">
        <f>SUMIFS(pg_transaction_cleaned!$H$2:$H$5743,pg_transaction_cleaned!$O$2:$O$5743,A14,pg_transaction_cleaned!$F$2:$F$5743,"CAPTURE")</f>
        <v>349</v>
      </c>
      <c r="M14" s="6">
        <f>COUNTIFS(pg_transaction_cleaned!$O$2:$O$5743,A14,pg_transaction_cleaned!$F$2:$F$5743,"REFUND")</f>
        <v>0</v>
      </c>
      <c r="N14" s="7">
        <f>SUMIFS(pg_transaction_cleaned!$H$2:$H$5743,pg_transaction_cleaned!$O$2:$O$5743,A14,pg_transaction_cleaned!$F$2:$F$5743,"REFUND")</f>
        <v>0</v>
      </c>
      <c r="O14" s="6" t="str">
        <f t="shared" si="4"/>
        <v>OK</v>
      </c>
      <c r="P14" s="8">
        <f t="shared" si="5"/>
        <v>0</v>
      </c>
    </row>
    <row r="15" spans="1:16" x14ac:dyDescent="0.3">
      <c r="A15" s="6" t="s">
        <v>55</v>
      </c>
      <c r="B15" s="6" t="s">
        <v>11826</v>
      </c>
      <c r="C15" s="6" t="s">
        <v>56</v>
      </c>
      <c r="D15" s="6" t="s">
        <v>48</v>
      </c>
      <c r="E15" s="6" t="s">
        <v>18</v>
      </c>
      <c r="F15" s="6" t="s">
        <v>11849</v>
      </c>
      <c r="G15" s="6" t="s">
        <v>19</v>
      </c>
      <c r="H15" s="10">
        <f t="shared" si="1"/>
        <v>46286</v>
      </c>
      <c r="I15" s="7">
        <f t="shared" si="2"/>
        <v>4298</v>
      </c>
      <c r="J15" s="6" t="str">
        <f t="shared" si="3"/>
        <v>Jaipur</v>
      </c>
      <c r="K15" s="6">
        <f>COUNTIFS(pg_transaction_cleaned!$O$2:$O$5743,A15,pg_transaction_cleaned!$F$2:$F$5743,"CAPTURE")</f>
        <v>1</v>
      </c>
      <c r="L15" s="7">
        <f>SUMIFS(pg_transaction_cleaned!$H$2:$H$5743,pg_transaction_cleaned!$O$2:$O$5743,A15,pg_transaction_cleaned!$F$2:$F$5743,"CAPTURE")</f>
        <v>4298</v>
      </c>
      <c r="M15" s="6">
        <f>COUNTIFS(pg_transaction_cleaned!$O$2:$O$5743,A15,pg_transaction_cleaned!$F$2:$F$5743,"REFUND")</f>
        <v>0</v>
      </c>
      <c r="N15" s="7">
        <f>SUMIFS(pg_transaction_cleaned!$H$2:$H$5743,pg_transaction_cleaned!$O$2:$O$5743,A15,pg_transaction_cleaned!$F$2:$F$5743,"REFUND")</f>
        <v>0</v>
      </c>
      <c r="O15" s="6" t="str">
        <f t="shared" si="4"/>
        <v>OK</v>
      </c>
      <c r="P15" s="8">
        <f t="shared" si="5"/>
        <v>0</v>
      </c>
    </row>
    <row r="16" spans="1:16" x14ac:dyDescent="0.3">
      <c r="A16" s="6" t="s">
        <v>57</v>
      </c>
      <c r="B16" s="6" t="s">
        <v>11850</v>
      </c>
      <c r="C16" s="6" t="s">
        <v>58</v>
      </c>
      <c r="D16" s="6" t="s">
        <v>51</v>
      </c>
      <c r="E16" s="6" t="s">
        <v>54</v>
      </c>
      <c r="F16" s="6" t="s">
        <v>11851</v>
      </c>
      <c r="G16" s="6" t="s">
        <v>19</v>
      </c>
      <c r="H16" s="10">
        <f t="shared" si="1"/>
        <v>46283</v>
      </c>
      <c r="I16" s="7">
        <f t="shared" si="2"/>
        <v>3499</v>
      </c>
      <c r="J16" s="6" t="str">
        <f t="shared" si="3"/>
        <v>Chennai</v>
      </c>
      <c r="K16" s="6">
        <f>COUNTIFS(pg_transaction_cleaned!$O$2:$O$5743,A16,pg_transaction_cleaned!$F$2:$F$5743,"CAPTURE")</f>
        <v>1</v>
      </c>
      <c r="L16" s="7">
        <f>SUMIFS(pg_transaction_cleaned!$H$2:$H$5743,pg_transaction_cleaned!$O$2:$O$5743,A16,pg_transaction_cleaned!$F$2:$F$5743,"CAPTURE")</f>
        <v>3499</v>
      </c>
      <c r="M16" s="6">
        <f>COUNTIFS(pg_transaction_cleaned!$O$2:$O$5743,A16,pg_transaction_cleaned!$F$2:$F$5743,"REFUND")</f>
        <v>0</v>
      </c>
      <c r="N16" s="7">
        <f>SUMIFS(pg_transaction_cleaned!$H$2:$H$5743,pg_transaction_cleaned!$O$2:$O$5743,A16,pg_transaction_cleaned!$F$2:$F$5743,"REFUND")</f>
        <v>0</v>
      </c>
      <c r="O16" s="6" t="str">
        <f t="shared" si="4"/>
        <v>OK</v>
      </c>
      <c r="P16" s="8">
        <f t="shared" si="5"/>
        <v>0</v>
      </c>
    </row>
    <row r="17" spans="1:16" x14ac:dyDescent="0.3">
      <c r="A17" s="6" t="s">
        <v>59</v>
      </c>
      <c r="B17" s="6" t="s">
        <v>11852</v>
      </c>
      <c r="C17" s="6" t="s">
        <v>60</v>
      </c>
      <c r="D17" s="6" t="s">
        <v>61</v>
      </c>
      <c r="E17" s="6" t="s">
        <v>27</v>
      </c>
      <c r="F17" s="6" t="s">
        <v>11853</v>
      </c>
      <c r="G17" s="6" t="s">
        <v>19</v>
      </c>
      <c r="H17" s="10">
        <f t="shared" si="1"/>
        <v>46273</v>
      </c>
      <c r="I17" s="7">
        <f t="shared" si="2"/>
        <v>1799</v>
      </c>
      <c r="J17" s="6" t="str">
        <f t="shared" si="3"/>
        <v>Delhi</v>
      </c>
      <c r="K17" s="6">
        <f>COUNTIFS(pg_transaction_cleaned!$O$2:$O$5743,A17,pg_transaction_cleaned!$F$2:$F$5743,"CAPTURE")</f>
        <v>1</v>
      </c>
      <c r="L17" s="7">
        <f>SUMIFS(pg_transaction_cleaned!$H$2:$H$5743,pg_transaction_cleaned!$O$2:$O$5743,A17,pg_transaction_cleaned!$F$2:$F$5743,"CAPTURE")</f>
        <v>1799</v>
      </c>
      <c r="M17" s="6">
        <f>COUNTIFS(pg_transaction_cleaned!$O$2:$O$5743,A17,pg_transaction_cleaned!$F$2:$F$5743,"REFUND")</f>
        <v>0</v>
      </c>
      <c r="N17" s="7">
        <f>SUMIFS(pg_transaction_cleaned!$H$2:$H$5743,pg_transaction_cleaned!$O$2:$O$5743,A17,pg_transaction_cleaned!$F$2:$F$5743,"REFUND")</f>
        <v>0</v>
      </c>
      <c r="O17" s="6" t="str">
        <f t="shared" si="4"/>
        <v>OK</v>
      </c>
      <c r="P17" s="8">
        <f t="shared" si="5"/>
        <v>0</v>
      </c>
    </row>
    <row r="18" spans="1:16" x14ac:dyDescent="0.3">
      <c r="A18" s="6" t="s">
        <v>62</v>
      </c>
      <c r="B18" s="6" t="s">
        <v>11854</v>
      </c>
      <c r="C18" s="6" t="s">
        <v>63</v>
      </c>
      <c r="D18" s="6" t="s">
        <v>26</v>
      </c>
      <c r="E18" s="6" t="s">
        <v>27</v>
      </c>
      <c r="F18" s="6" t="s">
        <v>11855</v>
      </c>
      <c r="G18" s="6" t="s">
        <v>19</v>
      </c>
      <c r="H18" s="10">
        <f t="shared" si="1"/>
        <v>46286</v>
      </c>
      <c r="I18" s="7">
        <f t="shared" si="2"/>
        <v>4999</v>
      </c>
      <c r="J18" s="6" t="str">
        <f t="shared" si="3"/>
        <v>Kolkata</v>
      </c>
      <c r="K18" s="6">
        <f>COUNTIFS(pg_transaction_cleaned!$O$2:$O$5743,A18,pg_transaction_cleaned!$F$2:$F$5743,"CAPTURE")</f>
        <v>1</v>
      </c>
      <c r="L18" s="7">
        <f>SUMIFS(pg_transaction_cleaned!$H$2:$H$5743,pg_transaction_cleaned!$O$2:$O$5743,A18,pg_transaction_cleaned!$F$2:$F$5743,"CAPTURE")</f>
        <v>4999</v>
      </c>
      <c r="M18" s="6">
        <f>COUNTIFS(pg_transaction_cleaned!$O$2:$O$5743,A18,pg_transaction_cleaned!$F$2:$F$5743,"REFUND")</f>
        <v>0</v>
      </c>
      <c r="N18" s="7">
        <f>SUMIFS(pg_transaction_cleaned!$H$2:$H$5743,pg_transaction_cleaned!$O$2:$O$5743,A18,pg_transaction_cleaned!$F$2:$F$5743,"REFUND")</f>
        <v>0</v>
      </c>
      <c r="O18" s="6" t="str">
        <f t="shared" si="4"/>
        <v>OK</v>
      </c>
      <c r="P18" s="8">
        <f t="shared" si="5"/>
        <v>0</v>
      </c>
    </row>
    <row r="19" spans="1:16" x14ac:dyDescent="0.3">
      <c r="A19" s="6" t="s">
        <v>64</v>
      </c>
      <c r="B19" s="6" t="s">
        <v>11846</v>
      </c>
      <c r="C19" s="6" t="s">
        <v>65</v>
      </c>
      <c r="D19" s="6" t="s">
        <v>17</v>
      </c>
      <c r="E19" s="6" t="s">
        <v>43</v>
      </c>
      <c r="F19" s="6" t="s">
        <v>11856</v>
      </c>
      <c r="G19" s="6" t="s">
        <v>66</v>
      </c>
      <c r="H19" s="10">
        <f t="shared" si="1"/>
        <v>46285</v>
      </c>
      <c r="I19" s="7">
        <f t="shared" si="2"/>
        <v>2598</v>
      </c>
      <c r="J19" s="6" t="str">
        <f t="shared" si="3"/>
        <v>Pune</v>
      </c>
      <c r="K19" s="6">
        <f>COUNTIFS(pg_transaction_cleaned!$O$2:$O$5743,A19,pg_transaction_cleaned!$F$2:$F$5743,"CAPTURE")</f>
        <v>1</v>
      </c>
      <c r="L19" s="7">
        <f>SUMIFS(pg_transaction_cleaned!$H$2:$H$5743,pg_transaction_cleaned!$O$2:$O$5743,A19,pg_transaction_cleaned!$F$2:$F$5743,"CAPTURE")</f>
        <v>2598</v>
      </c>
      <c r="M19" s="6">
        <f>COUNTIFS(pg_transaction_cleaned!$O$2:$O$5743,A19,pg_transaction_cleaned!$F$2:$F$5743,"REFUND")</f>
        <v>1</v>
      </c>
      <c r="N19" s="7">
        <f>SUMIFS(pg_transaction_cleaned!$H$2:$H$5743,pg_transaction_cleaned!$O$2:$O$5743,A19,pg_transaction_cleaned!$F$2:$F$5743,"REFUND")</f>
        <v>2598</v>
      </c>
      <c r="O19" s="6" t="str">
        <f t="shared" si="4"/>
        <v>OK</v>
      </c>
      <c r="P19" s="8">
        <f t="shared" si="5"/>
        <v>0</v>
      </c>
    </row>
    <row r="20" spans="1:16" x14ac:dyDescent="0.3">
      <c r="A20" s="6" t="s">
        <v>67</v>
      </c>
      <c r="B20" s="6" t="s">
        <v>11857</v>
      </c>
      <c r="C20" s="6" t="s">
        <v>68</v>
      </c>
      <c r="D20" s="6" t="s">
        <v>26</v>
      </c>
      <c r="E20" s="6" t="s">
        <v>18</v>
      </c>
      <c r="F20" s="6" t="s">
        <v>11858</v>
      </c>
      <c r="G20" s="6" t="s">
        <v>19</v>
      </c>
      <c r="H20" s="10">
        <f t="shared" si="1"/>
        <v>46287</v>
      </c>
      <c r="I20" s="7">
        <f t="shared" si="2"/>
        <v>5798</v>
      </c>
      <c r="J20" s="6" t="str">
        <f t="shared" si="3"/>
        <v>Kolkata</v>
      </c>
      <c r="K20" s="6">
        <f>COUNTIFS(pg_transaction_cleaned!$O$2:$O$5743,A20,pg_transaction_cleaned!$F$2:$F$5743,"CAPTURE")</f>
        <v>1</v>
      </c>
      <c r="L20" s="7">
        <f>SUMIFS(pg_transaction_cleaned!$H$2:$H$5743,pg_transaction_cleaned!$O$2:$O$5743,A20,pg_transaction_cleaned!$F$2:$F$5743,"CAPTURE")</f>
        <v>5798</v>
      </c>
      <c r="M20" s="6">
        <f>COUNTIFS(pg_transaction_cleaned!$O$2:$O$5743,A20,pg_transaction_cleaned!$F$2:$F$5743,"REFUND")</f>
        <v>0</v>
      </c>
      <c r="N20" s="7">
        <f>SUMIFS(pg_transaction_cleaned!$H$2:$H$5743,pg_transaction_cleaned!$O$2:$O$5743,A20,pg_transaction_cleaned!$F$2:$F$5743,"REFUND")</f>
        <v>0</v>
      </c>
      <c r="O20" s="6" t="str">
        <f t="shared" si="4"/>
        <v>OK</v>
      </c>
      <c r="P20" s="8">
        <f t="shared" si="5"/>
        <v>0</v>
      </c>
    </row>
    <row r="21" spans="1:16" x14ac:dyDescent="0.3">
      <c r="A21" s="6" t="s">
        <v>69</v>
      </c>
      <c r="B21" s="6" t="s">
        <v>11859</v>
      </c>
      <c r="C21" s="6" t="s">
        <v>70</v>
      </c>
      <c r="D21" s="6" t="s">
        <v>61</v>
      </c>
      <c r="E21" s="6" t="s">
        <v>18</v>
      </c>
      <c r="F21" s="6" t="s">
        <v>11860</v>
      </c>
      <c r="G21" s="6" t="s">
        <v>19</v>
      </c>
      <c r="H21" s="10">
        <f t="shared" si="1"/>
        <v>46271</v>
      </c>
      <c r="I21" s="7">
        <f t="shared" si="2"/>
        <v>3798</v>
      </c>
      <c r="J21" s="6" t="str">
        <f t="shared" si="3"/>
        <v>Delhi</v>
      </c>
      <c r="K21" s="6">
        <f>COUNTIFS(pg_transaction_cleaned!$O$2:$O$5743,A21,pg_transaction_cleaned!$F$2:$F$5743,"CAPTURE")</f>
        <v>1</v>
      </c>
      <c r="L21" s="7">
        <f>SUMIFS(pg_transaction_cleaned!$H$2:$H$5743,pg_transaction_cleaned!$O$2:$O$5743,A21,pg_transaction_cleaned!$F$2:$F$5743,"CAPTURE")</f>
        <v>3798</v>
      </c>
      <c r="M21" s="6">
        <f>COUNTIFS(pg_transaction_cleaned!$O$2:$O$5743,A21,pg_transaction_cleaned!$F$2:$F$5743,"REFUND")</f>
        <v>0</v>
      </c>
      <c r="N21" s="7">
        <f>SUMIFS(pg_transaction_cleaned!$H$2:$H$5743,pg_transaction_cleaned!$O$2:$O$5743,A21,pg_transaction_cleaned!$F$2:$F$5743,"REFUND")</f>
        <v>0</v>
      </c>
      <c r="O21" s="6" t="str">
        <f t="shared" si="4"/>
        <v>OK</v>
      </c>
      <c r="P21" s="8">
        <f t="shared" si="5"/>
        <v>0</v>
      </c>
    </row>
    <row r="22" spans="1:16" x14ac:dyDescent="0.3">
      <c r="A22" s="6" t="s">
        <v>71</v>
      </c>
      <c r="B22" s="6" t="s">
        <v>11830</v>
      </c>
      <c r="C22" s="6" t="s">
        <v>72</v>
      </c>
      <c r="D22" s="6" t="s">
        <v>37</v>
      </c>
      <c r="E22" s="6" t="s">
        <v>43</v>
      </c>
      <c r="F22" s="6" t="s">
        <v>11861</v>
      </c>
      <c r="G22" s="6" t="s">
        <v>19</v>
      </c>
      <c r="H22" s="10">
        <f t="shared" si="1"/>
        <v>46282</v>
      </c>
      <c r="I22" s="7">
        <f t="shared" si="2"/>
        <v>7999</v>
      </c>
      <c r="J22" s="6" t="str">
        <f t="shared" si="3"/>
        <v>Lucknow</v>
      </c>
      <c r="K22" s="6">
        <f>COUNTIFS(pg_transaction_cleaned!$O$2:$O$5743,A22,pg_transaction_cleaned!$F$2:$F$5743,"CAPTURE")</f>
        <v>1</v>
      </c>
      <c r="L22" s="7">
        <f>SUMIFS(pg_transaction_cleaned!$H$2:$H$5743,pg_transaction_cleaned!$O$2:$O$5743,A22,pg_transaction_cleaned!$F$2:$F$5743,"CAPTURE")</f>
        <v>7999</v>
      </c>
      <c r="M22" s="6">
        <f>COUNTIFS(pg_transaction_cleaned!$O$2:$O$5743,A22,pg_transaction_cleaned!$F$2:$F$5743,"REFUND")</f>
        <v>0</v>
      </c>
      <c r="N22" s="7">
        <f>SUMIFS(pg_transaction_cleaned!$H$2:$H$5743,pg_transaction_cleaned!$O$2:$O$5743,A22,pg_transaction_cleaned!$F$2:$F$5743,"REFUND")</f>
        <v>0</v>
      </c>
      <c r="O22" s="6" t="str">
        <f t="shared" si="4"/>
        <v>OK</v>
      </c>
      <c r="P22" s="8">
        <f t="shared" si="5"/>
        <v>0</v>
      </c>
    </row>
    <row r="23" spans="1:16" x14ac:dyDescent="0.3">
      <c r="A23" s="6" t="s">
        <v>73</v>
      </c>
      <c r="B23" s="6" t="s">
        <v>11862</v>
      </c>
      <c r="C23" s="6" t="s">
        <v>74</v>
      </c>
      <c r="D23" s="6" t="s">
        <v>75</v>
      </c>
      <c r="E23" s="6" t="s">
        <v>18</v>
      </c>
      <c r="F23" s="6" t="s">
        <v>11837</v>
      </c>
      <c r="G23" s="6" t="s">
        <v>19</v>
      </c>
      <c r="H23" s="10">
        <f t="shared" si="1"/>
        <v>46272</v>
      </c>
      <c r="I23" s="7">
        <f t="shared" si="2"/>
        <v>999</v>
      </c>
      <c r="J23" s="6" t="str">
        <f t="shared" si="3"/>
        <v>Mumbai</v>
      </c>
      <c r="K23" s="6">
        <f>COUNTIFS(pg_transaction_cleaned!$O$2:$O$5743,A23,pg_transaction_cleaned!$F$2:$F$5743,"CAPTURE")</f>
        <v>1</v>
      </c>
      <c r="L23" s="7">
        <f>SUMIFS(pg_transaction_cleaned!$H$2:$H$5743,pg_transaction_cleaned!$O$2:$O$5743,A23,pg_transaction_cleaned!$F$2:$F$5743,"CAPTURE")</f>
        <v>999</v>
      </c>
      <c r="M23" s="6">
        <f>COUNTIFS(pg_transaction_cleaned!$O$2:$O$5743,A23,pg_transaction_cleaned!$F$2:$F$5743,"REFUND")</f>
        <v>0</v>
      </c>
      <c r="N23" s="7">
        <f>SUMIFS(pg_transaction_cleaned!$H$2:$H$5743,pg_transaction_cleaned!$O$2:$O$5743,A23,pg_transaction_cleaned!$F$2:$F$5743,"REFUND")</f>
        <v>0</v>
      </c>
      <c r="O23" s="6" t="str">
        <f t="shared" si="4"/>
        <v>OK</v>
      </c>
      <c r="P23" s="8">
        <f t="shared" si="5"/>
        <v>0</v>
      </c>
    </row>
    <row r="24" spans="1:16" x14ac:dyDescent="0.3">
      <c r="A24" s="6" t="s">
        <v>76</v>
      </c>
      <c r="B24" s="6" t="s">
        <v>11846</v>
      </c>
      <c r="C24" s="6" t="s">
        <v>77</v>
      </c>
      <c r="D24" s="6" t="s">
        <v>23</v>
      </c>
      <c r="E24" s="6" t="s">
        <v>54</v>
      </c>
      <c r="F24" s="6" t="s">
        <v>11863</v>
      </c>
      <c r="G24" s="6" t="s">
        <v>19</v>
      </c>
      <c r="H24" s="10">
        <f t="shared" si="1"/>
        <v>46285</v>
      </c>
      <c r="I24" s="7">
        <f t="shared" si="2"/>
        <v>1499</v>
      </c>
      <c r="J24" s="6" t="str">
        <f t="shared" si="3"/>
        <v>Bengaluru</v>
      </c>
      <c r="K24" s="6">
        <f>COUNTIFS(pg_transaction_cleaned!$O$2:$O$5743,A24,pg_transaction_cleaned!$F$2:$F$5743,"CAPTURE")</f>
        <v>1</v>
      </c>
      <c r="L24" s="7">
        <f>SUMIFS(pg_transaction_cleaned!$H$2:$H$5743,pg_transaction_cleaned!$O$2:$O$5743,A24,pg_transaction_cleaned!$F$2:$F$5743,"CAPTURE")</f>
        <v>1499</v>
      </c>
      <c r="M24" s="6">
        <f>COUNTIFS(pg_transaction_cleaned!$O$2:$O$5743,A24,pg_transaction_cleaned!$F$2:$F$5743,"REFUND")</f>
        <v>0</v>
      </c>
      <c r="N24" s="7">
        <f>SUMIFS(pg_transaction_cleaned!$H$2:$H$5743,pg_transaction_cleaned!$O$2:$O$5743,A24,pg_transaction_cleaned!$F$2:$F$5743,"REFUND")</f>
        <v>0</v>
      </c>
      <c r="O24" s="6" t="str">
        <f t="shared" si="4"/>
        <v>OK</v>
      </c>
      <c r="P24" s="8">
        <f t="shared" si="5"/>
        <v>0</v>
      </c>
    </row>
    <row r="25" spans="1:16" x14ac:dyDescent="0.3">
      <c r="A25" s="6" t="s">
        <v>78</v>
      </c>
      <c r="B25" s="6" t="s">
        <v>11864</v>
      </c>
      <c r="C25" s="6" t="s">
        <v>79</v>
      </c>
      <c r="D25" s="6" t="s">
        <v>17</v>
      </c>
      <c r="E25" s="6" t="s">
        <v>18</v>
      </c>
      <c r="F25" s="6" t="s">
        <v>11841</v>
      </c>
      <c r="G25" s="6" t="s">
        <v>80</v>
      </c>
      <c r="H25" s="10">
        <f t="shared" si="1"/>
        <v>46267</v>
      </c>
      <c r="I25" s="7">
        <f t="shared" si="2"/>
        <v>2499</v>
      </c>
      <c r="J25" s="6" t="str">
        <f t="shared" si="3"/>
        <v>Pune</v>
      </c>
      <c r="K25" s="6">
        <f>COUNTIFS(pg_transaction_cleaned!$O$2:$O$5743,A25,pg_transaction_cleaned!$F$2:$F$5743,"CAPTURE")</f>
        <v>0</v>
      </c>
      <c r="L25" s="7">
        <f>SUMIFS(pg_transaction_cleaned!$H$2:$H$5743,pg_transaction_cleaned!$O$2:$O$5743,A25,pg_transaction_cleaned!$F$2:$F$5743,"CAPTURE")</f>
        <v>0</v>
      </c>
      <c r="M25" s="6">
        <f>COUNTIFS(pg_transaction_cleaned!$O$2:$O$5743,A25,pg_transaction_cleaned!$F$2:$F$5743,"REFUND")</f>
        <v>0</v>
      </c>
      <c r="N25" s="7">
        <f>SUMIFS(pg_transaction_cleaned!$H$2:$H$5743,pg_transaction_cleaned!$O$2:$O$5743,A25,pg_transaction_cleaned!$F$2:$F$5743,"REFUND")</f>
        <v>0</v>
      </c>
      <c r="O25" s="6" t="str">
        <f t="shared" si="4"/>
        <v>OK</v>
      </c>
      <c r="P25" s="8">
        <f t="shared" si="5"/>
        <v>0</v>
      </c>
    </row>
    <row r="26" spans="1:16" x14ac:dyDescent="0.3">
      <c r="A26" s="6" t="s">
        <v>81</v>
      </c>
      <c r="B26" s="6" t="s">
        <v>11842</v>
      </c>
      <c r="C26" s="6" t="s">
        <v>82</v>
      </c>
      <c r="D26" s="6" t="s">
        <v>61</v>
      </c>
      <c r="E26" s="6" t="s">
        <v>18</v>
      </c>
      <c r="F26" s="6" t="s">
        <v>11865</v>
      </c>
      <c r="G26" s="6" t="s">
        <v>19</v>
      </c>
      <c r="H26" s="10">
        <f t="shared" si="1"/>
        <v>46290</v>
      </c>
      <c r="I26" s="7">
        <f t="shared" si="2"/>
        <v>5498</v>
      </c>
      <c r="J26" s="6" t="str">
        <f t="shared" si="3"/>
        <v>Delhi</v>
      </c>
      <c r="K26" s="6">
        <f>COUNTIFS(pg_transaction_cleaned!$O$2:$O$5743,A26,pg_transaction_cleaned!$F$2:$F$5743,"CAPTURE")</f>
        <v>1</v>
      </c>
      <c r="L26" s="7">
        <f>SUMIFS(pg_transaction_cleaned!$H$2:$H$5743,pg_transaction_cleaned!$O$2:$O$5743,A26,pg_transaction_cleaned!$F$2:$F$5743,"CAPTURE")</f>
        <v>5498</v>
      </c>
      <c r="M26" s="6">
        <f>COUNTIFS(pg_transaction_cleaned!$O$2:$O$5743,A26,pg_transaction_cleaned!$F$2:$F$5743,"REFUND")</f>
        <v>0</v>
      </c>
      <c r="N26" s="7">
        <f>SUMIFS(pg_transaction_cleaned!$H$2:$H$5743,pg_transaction_cleaned!$O$2:$O$5743,A26,pg_transaction_cleaned!$F$2:$F$5743,"REFUND")</f>
        <v>0</v>
      </c>
      <c r="O26" s="6" t="str">
        <f t="shared" si="4"/>
        <v>OK</v>
      </c>
      <c r="P26" s="8">
        <f t="shared" si="5"/>
        <v>0</v>
      </c>
    </row>
    <row r="27" spans="1:16" x14ac:dyDescent="0.3">
      <c r="A27" s="6" t="s">
        <v>83</v>
      </c>
      <c r="B27" s="6" t="s">
        <v>11866</v>
      </c>
      <c r="C27" s="6" t="s">
        <v>84</v>
      </c>
      <c r="D27" s="6" t="s">
        <v>23</v>
      </c>
      <c r="E27" s="6" t="s">
        <v>18</v>
      </c>
      <c r="F27" s="6" t="s">
        <v>11867</v>
      </c>
      <c r="G27" s="6" t="s">
        <v>19</v>
      </c>
      <c r="H27" s="10">
        <f t="shared" si="1"/>
        <v>46274</v>
      </c>
      <c r="I27" s="7">
        <f t="shared" si="2"/>
        <v>10498</v>
      </c>
      <c r="J27" s="6" t="str">
        <f t="shared" si="3"/>
        <v>Bengaluru</v>
      </c>
      <c r="K27" s="6">
        <f>COUNTIFS(pg_transaction_cleaned!$O$2:$O$5743,A27,pg_transaction_cleaned!$F$2:$F$5743,"CAPTURE")</f>
        <v>1</v>
      </c>
      <c r="L27" s="7">
        <f>SUMIFS(pg_transaction_cleaned!$H$2:$H$5743,pg_transaction_cleaned!$O$2:$O$5743,A27,pg_transaction_cleaned!$F$2:$F$5743,"CAPTURE")</f>
        <v>10498</v>
      </c>
      <c r="M27" s="6">
        <f>COUNTIFS(pg_transaction_cleaned!$O$2:$O$5743,A27,pg_transaction_cleaned!$F$2:$F$5743,"REFUND")</f>
        <v>0</v>
      </c>
      <c r="N27" s="7">
        <f>SUMIFS(pg_transaction_cleaned!$H$2:$H$5743,pg_transaction_cleaned!$O$2:$O$5743,A27,pg_transaction_cleaned!$F$2:$F$5743,"REFUND")</f>
        <v>0</v>
      </c>
      <c r="O27" s="6" t="str">
        <f t="shared" si="4"/>
        <v>OK</v>
      </c>
      <c r="P27" s="8">
        <f t="shared" si="5"/>
        <v>0</v>
      </c>
    </row>
    <row r="28" spans="1:16" x14ac:dyDescent="0.3">
      <c r="A28" s="6" t="s">
        <v>85</v>
      </c>
      <c r="B28" s="6" t="s">
        <v>11868</v>
      </c>
      <c r="C28" s="6" t="s">
        <v>86</v>
      </c>
      <c r="D28" s="6" t="s">
        <v>48</v>
      </c>
      <c r="E28" s="6" t="s">
        <v>27</v>
      </c>
      <c r="F28" s="6" t="s">
        <v>11839</v>
      </c>
      <c r="G28" s="6" t="s">
        <v>66</v>
      </c>
      <c r="H28" s="10">
        <f t="shared" si="1"/>
        <v>46288</v>
      </c>
      <c r="I28" s="7">
        <f t="shared" si="2"/>
        <v>1299</v>
      </c>
      <c r="J28" s="6" t="str">
        <f t="shared" si="3"/>
        <v>Jaipur</v>
      </c>
      <c r="K28" s="6">
        <f>COUNTIFS(pg_transaction_cleaned!$O$2:$O$5743,A28,pg_transaction_cleaned!$F$2:$F$5743,"CAPTURE")</f>
        <v>1</v>
      </c>
      <c r="L28" s="7">
        <f>SUMIFS(pg_transaction_cleaned!$H$2:$H$5743,pg_transaction_cleaned!$O$2:$O$5743,A28,pg_transaction_cleaned!$F$2:$F$5743,"CAPTURE")</f>
        <v>1299</v>
      </c>
      <c r="M28" s="6">
        <f>COUNTIFS(pg_transaction_cleaned!$O$2:$O$5743,A28,pg_transaction_cleaned!$F$2:$F$5743,"REFUND")</f>
        <v>1</v>
      </c>
      <c r="N28" s="7">
        <f>SUMIFS(pg_transaction_cleaned!$H$2:$H$5743,pg_transaction_cleaned!$O$2:$O$5743,A28,pg_transaction_cleaned!$F$2:$F$5743,"REFUND")</f>
        <v>1299</v>
      </c>
      <c r="O28" s="6" t="str">
        <f t="shared" si="4"/>
        <v>OK</v>
      </c>
      <c r="P28" s="8">
        <f t="shared" si="5"/>
        <v>0</v>
      </c>
    </row>
    <row r="29" spans="1:16" x14ac:dyDescent="0.3">
      <c r="A29" s="6" t="s">
        <v>87</v>
      </c>
      <c r="B29" s="6" t="s">
        <v>11844</v>
      </c>
      <c r="C29" s="6" t="s">
        <v>88</v>
      </c>
      <c r="D29" s="6" t="s">
        <v>48</v>
      </c>
      <c r="E29" s="6" t="s">
        <v>18</v>
      </c>
      <c r="F29" s="6" t="s">
        <v>11869</v>
      </c>
      <c r="G29" s="6" t="s">
        <v>19</v>
      </c>
      <c r="H29" s="10">
        <f t="shared" si="1"/>
        <v>46280</v>
      </c>
      <c r="I29" s="7">
        <f t="shared" si="2"/>
        <v>599</v>
      </c>
      <c r="J29" s="6" t="str">
        <f t="shared" si="3"/>
        <v>Jaipur</v>
      </c>
      <c r="K29" s="6">
        <f>COUNTIFS(pg_transaction_cleaned!$O$2:$O$5743,A29,pg_transaction_cleaned!$F$2:$F$5743,"CAPTURE")</f>
        <v>1</v>
      </c>
      <c r="L29" s="7">
        <f>SUMIFS(pg_transaction_cleaned!$H$2:$H$5743,pg_transaction_cleaned!$O$2:$O$5743,A29,pg_transaction_cleaned!$F$2:$F$5743,"CAPTURE")</f>
        <v>599</v>
      </c>
      <c r="M29" s="6">
        <f>COUNTIFS(pg_transaction_cleaned!$O$2:$O$5743,A29,pg_transaction_cleaned!$F$2:$F$5743,"REFUND")</f>
        <v>0</v>
      </c>
      <c r="N29" s="7">
        <f>SUMIFS(pg_transaction_cleaned!$H$2:$H$5743,pg_transaction_cleaned!$O$2:$O$5743,A29,pg_transaction_cleaned!$F$2:$F$5743,"REFUND")</f>
        <v>0</v>
      </c>
      <c r="O29" s="6" t="str">
        <f t="shared" si="4"/>
        <v>OK</v>
      </c>
      <c r="P29" s="8">
        <f t="shared" si="5"/>
        <v>0</v>
      </c>
    </row>
    <row r="30" spans="1:16" x14ac:dyDescent="0.3">
      <c r="A30" s="6" t="s">
        <v>89</v>
      </c>
      <c r="B30" s="6" t="s">
        <v>11852</v>
      </c>
      <c r="C30" s="6" t="s">
        <v>90</v>
      </c>
      <c r="D30" s="6" t="s">
        <v>17</v>
      </c>
      <c r="E30" s="6" t="s">
        <v>27</v>
      </c>
      <c r="F30" s="6" t="s">
        <v>11870</v>
      </c>
      <c r="G30" s="6" t="s">
        <v>19</v>
      </c>
      <c r="H30" s="10">
        <f t="shared" si="1"/>
        <v>46273</v>
      </c>
      <c r="I30" s="7">
        <f t="shared" si="2"/>
        <v>898</v>
      </c>
      <c r="J30" s="6" t="str">
        <f t="shared" si="3"/>
        <v>Pune</v>
      </c>
      <c r="K30" s="6">
        <f>COUNTIFS(pg_transaction_cleaned!$O$2:$O$5743,A30,pg_transaction_cleaned!$F$2:$F$5743,"CAPTURE")</f>
        <v>1</v>
      </c>
      <c r="L30" s="7">
        <f>SUMIFS(pg_transaction_cleaned!$H$2:$H$5743,pg_transaction_cleaned!$O$2:$O$5743,A30,pg_transaction_cleaned!$F$2:$F$5743,"CAPTURE")</f>
        <v>898</v>
      </c>
      <c r="M30" s="6">
        <f>COUNTIFS(pg_transaction_cleaned!$O$2:$O$5743,A30,pg_transaction_cleaned!$F$2:$F$5743,"REFUND")</f>
        <v>0</v>
      </c>
      <c r="N30" s="7">
        <f>SUMIFS(pg_transaction_cleaned!$H$2:$H$5743,pg_transaction_cleaned!$O$2:$O$5743,A30,pg_transaction_cleaned!$F$2:$F$5743,"REFUND")</f>
        <v>0</v>
      </c>
      <c r="O30" s="6" t="str">
        <f t="shared" si="4"/>
        <v>OK</v>
      </c>
      <c r="P30" s="8">
        <f t="shared" si="5"/>
        <v>0</v>
      </c>
    </row>
    <row r="31" spans="1:16" x14ac:dyDescent="0.3">
      <c r="A31" s="6" t="s">
        <v>91</v>
      </c>
      <c r="B31" s="6" t="s">
        <v>11840</v>
      </c>
      <c r="C31" s="6" t="s">
        <v>92</v>
      </c>
      <c r="D31" s="6" t="s">
        <v>34</v>
      </c>
      <c r="E31" s="6" t="s">
        <v>18</v>
      </c>
      <c r="F31" s="6" t="s">
        <v>11861</v>
      </c>
      <c r="G31" s="6" t="s">
        <v>19</v>
      </c>
      <c r="H31" s="10">
        <f t="shared" si="1"/>
        <v>46294</v>
      </c>
      <c r="I31" s="7">
        <f t="shared" si="2"/>
        <v>7999</v>
      </c>
      <c r="J31" s="6" t="str">
        <f t="shared" si="3"/>
        <v>Ahmedabad</v>
      </c>
      <c r="K31" s="6">
        <f>COUNTIFS(pg_transaction_cleaned!$O$2:$O$5743,A31,pg_transaction_cleaned!$F$2:$F$5743,"CAPTURE")</f>
        <v>1</v>
      </c>
      <c r="L31" s="7">
        <f>SUMIFS(pg_transaction_cleaned!$H$2:$H$5743,pg_transaction_cleaned!$O$2:$O$5743,A31,pg_transaction_cleaned!$F$2:$F$5743,"CAPTURE")</f>
        <v>7999</v>
      </c>
      <c r="M31" s="6">
        <f>COUNTIFS(pg_transaction_cleaned!$O$2:$O$5743,A31,pg_transaction_cleaned!$F$2:$F$5743,"REFUND")</f>
        <v>0</v>
      </c>
      <c r="N31" s="7">
        <f>SUMIFS(pg_transaction_cleaned!$H$2:$H$5743,pg_transaction_cleaned!$O$2:$O$5743,A31,pg_transaction_cleaned!$F$2:$F$5743,"REFUND")</f>
        <v>0</v>
      </c>
      <c r="O31" s="6" t="str">
        <f t="shared" si="4"/>
        <v>OK</v>
      </c>
      <c r="P31" s="8">
        <f t="shared" si="5"/>
        <v>0</v>
      </c>
    </row>
    <row r="32" spans="1:16" x14ac:dyDescent="0.3">
      <c r="A32" s="6" t="s">
        <v>93</v>
      </c>
      <c r="B32" s="6" t="s">
        <v>11871</v>
      </c>
      <c r="C32" s="6" t="s">
        <v>94</v>
      </c>
      <c r="D32" s="6" t="s">
        <v>23</v>
      </c>
      <c r="E32" s="6" t="s">
        <v>27</v>
      </c>
      <c r="F32" s="6" t="s">
        <v>11872</v>
      </c>
      <c r="G32" s="6" t="s">
        <v>80</v>
      </c>
      <c r="H32" s="10">
        <f t="shared" si="1"/>
        <v>46272</v>
      </c>
      <c r="I32" s="7">
        <f t="shared" si="2"/>
        <v>3998</v>
      </c>
      <c r="J32" s="6" t="str">
        <f t="shared" si="3"/>
        <v>Bengaluru</v>
      </c>
      <c r="K32" s="6">
        <f>COUNTIFS(pg_transaction_cleaned!$O$2:$O$5743,A32,pg_transaction_cleaned!$F$2:$F$5743,"CAPTURE")</f>
        <v>0</v>
      </c>
      <c r="L32" s="7">
        <f>SUMIFS(pg_transaction_cleaned!$H$2:$H$5743,pg_transaction_cleaned!$O$2:$O$5743,A32,pg_transaction_cleaned!$F$2:$F$5743,"CAPTURE")</f>
        <v>0</v>
      </c>
      <c r="M32" s="6">
        <f>COUNTIFS(pg_transaction_cleaned!$O$2:$O$5743,A32,pg_transaction_cleaned!$F$2:$F$5743,"REFUND")</f>
        <v>0</v>
      </c>
      <c r="N32" s="7">
        <f>SUMIFS(pg_transaction_cleaned!$H$2:$H$5743,pg_transaction_cleaned!$O$2:$O$5743,A32,pg_transaction_cleaned!$F$2:$F$5743,"REFUND")</f>
        <v>0</v>
      </c>
      <c r="O32" s="6" t="str">
        <f t="shared" si="4"/>
        <v>OK</v>
      </c>
      <c r="P32" s="8">
        <f t="shared" si="5"/>
        <v>0</v>
      </c>
    </row>
    <row r="33" spans="1:16" x14ac:dyDescent="0.3">
      <c r="A33" s="6" t="s">
        <v>95</v>
      </c>
      <c r="B33" s="6" t="s">
        <v>11873</v>
      </c>
      <c r="C33" s="6" t="s">
        <v>96</v>
      </c>
      <c r="D33" s="6" t="s">
        <v>51</v>
      </c>
      <c r="E33" s="6" t="s">
        <v>18</v>
      </c>
      <c r="F33" s="6" t="s">
        <v>11874</v>
      </c>
      <c r="G33" s="6" t="s">
        <v>19</v>
      </c>
      <c r="H33" s="10">
        <f t="shared" si="1"/>
        <v>46291</v>
      </c>
      <c r="I33" s="7">
        <f t="shared" si="2"/>
        <v>6298</v>
      </c>
      <c r="J33" s="6" t="str">
        <f t="shared" si="3"/>
        <v>Chennai</v>
      </c>
      <c r="K33" s="6">
        <f>COUNTIFS(pg_transaction_cleaned!$O$2:$O$5743,A33,pg_transaction_cleaned!$F$2:$F$5743,"CAPTURE")</f>
        <v>1</v>
      </c>
      <c r="L33" s="7">
        <f>SUMIFS(pg_transaction_cleaned!$H$2:$H$5743,pg_transaction_cleaned!$O$2:$O$5743,A33,pg_transaction_cleaned!$F$2:$F$5743,"CAPTURE")</f>
        <v>6298</v>
      </c>
      <c r="M33" s="6">
        <f>COUNTIFS(pg_transaction_cleaned!$O$2:$O$5743,A33,pg_transaction_cleaned!$F$2:$F$5743,"REFUND")</f>
        <v>0</v>
      </c>
      <c r="N33" s="7">
        <f>SUMIFS(pg_transaction_cleaned!$H$2:$H$5743,pg_transaction_cleaned!$O$2:$O$5743,A33,pg_transaction_cleaned!$F$2:$F$5743,"REFUND")</f>
        <v>0</v>
      </c>
      <c r="O33" s="6" t="str">
        <f t="shared" si="4"/>
        <v>OK</v>
      </c>
      <c r="P33" s="8">
        <f t="shared" si="5"/>
        <v>0</v>
      </c>
    </row>
    <row r="34" spans="1:16" x14ac:dyDescent="0.3">
      <c r="A34" s="6" t="s">
        <v>97</v>
      </c>
      <c r="B34" s="6" t="s">
        <v>11875</v>
      </c>
      <c r="C34" s="6" t="s">
        <v>98</v>
      </c>
      <c r="D34" s="6" t="s">
        <v>17</v>
      </c>
      <c r="E34" s="6" t="s">
        <v>27</v>
      </c>
      <c r="F34" s="6" t="s">
        <v>11876</v>
      </c>
      <c r="G34" s="6" t="s">
        <v>19</v>
      </c>
      <c r="H34" s="10">
        <f t="shared" si="1"/>
        <v>46279</v>
      </c>
      <c r="I34" s="7">
        <f t="shared" si="2"/>
        <v>9498</v>
      </c>
      <c r="J34" s="6" t="str">
        <f t="shared" si="3"/>
        <v>Pune</v>
      </c>
      <c r="K34" s="6">
        <f>COUNTIFS(pg_transaction_cleaned!$O$2:$O$5743,A34,pg_transaction_cleaned!$F$2:$F$5743,"CAPTURE")</f>
        <v>1</v>
      </c>
      <c r="L34" s="7">
        <f>SUMIFS(pg_transaction_cleaned!$H$2:$H$5743,pg_transaction_cleaned!$O$2:$O$5743,A34,pg_transaction_cleaned!$F$2:$F$5743,"CAPTURE")</f>
        <v>9498</v>
      </c>
      <c r="M34" s="6">
        <f>COUNTIFS(pg_transaction_cleaned!$O$2:$O$5743,A34,pg_transaction_cleaned!$F$2:$F$5743,"REFUND")</f>
        <v>0</v>
      </c>
      <c r="N34" s="7">
        <f>SUMIFS(pg_transaction_cleaned!$H$2:$H$5743,pg_transaction_cleaned!$O$2:$O$5743,A34,pg_transaction_cleaned!$F$2:$F$5743,"REFUND")</f>
        <v>0</v>
      </c>
      <c r="O34" s="6" t="str">
        <f t="shared" si="4"/>
        <v>OK</v>
      </c>
      <c r="P34" s="8">
        <f t="shared" si="5"/>
        <v>0</v>
      </c>
    </row>
    <row r="35" spans="1:16" x14ac:dyDescent="0.3">
      <c r="A35" s="6" t="s">
        <v>99</v>
      </c>
      <c r="B35" s="6" t="s">
        <v>11877</v>
      </c>
      <c r="C35" s="6" t="s">
        <v>100</v>
      </c>
      <c r="D35" s="6" t="s">
        <v>23</v>
      </c>
      <c r="E35" s="6" t="s">
        <v>18</v>
      </c>
      <c r="F35" s="6" t="s">
        <v>11878</v>
      </c>
      <c r="G35" s="6" t="s">
        <v>19</v>
      </c>
      <c r="H35" s="10">
        <f t="shared" si="1"/>
        <v>46267</v>
      </c>
      <c r="I35" s="7">
        <f t="shared" si="2"/>
        <v>4498</v>
      </c>
      <c r="J35" s="6" t="str">
        <f t="shared" si="3"/>
        <v>Bengaluru</v>
      </c>
      <c r="K35" s="6">
        <f>COUNTIFS(pg_transaction_cleaned!$O$2:$O$5743,A35,pg_transaction_cleaned!$F$2:$F$5743,"CAPTURE")</f>
        <v>1</v>
      </c>
      <c r="L35" s="7">
        <f>SUMIFS(pg_transaction_cleaned!$H$2:$H$5743,pg_transaction_cleaned!$O$2:$O$5743,A35,pg_transaction_cleaned!$F$2:$F$5743,"CAPTURE")</f>
        <v>4498</v>
      </c>
      <c r="M35" s="6">
        <f>COUNTIFS(pg_transaction_cleaned!$O$2:$O$5743,A35,pg_transaction_cleaned!$F$2:$F$5743,"REFUND")</f>
        <v>0</v>
      </c>
      <c r="N35" s="7">
        <f>SUMIFS(pg_transaction_cleaned!$H$2:$H$5743,pg_transaction_cleaned!$O$2:$O$5743,A35,pg_transaction_cleaned!$F$2:$F$5743,"REFUND")</f>
        <v>0</v>
      </c>
      <c r="O35" s="6" t="str">
        <f t="shared" si="4"/>
        <v>OK</v>
      </c>
      <c r="P35" s="8">
        <f t="shared" si="5"/>
        <v>0</v>
      </c>
    </row>
    <row r="36" spans="1:16" x14ac:dyDescent="0.3">
      <c r="A36" s="6" t="s">
        <v>101</v>
      </c>
      <c r="B36" s="6" t="s">
        <v>11838</v>
      </c>
      <c r="C36" s="6" t="s">
        <v>102</v>
      </c>
      <c r="D36" s="6" t="s">
        <v>34</v>
      </c>
      <c r="E36" s="6" t="s">
        <v>18</v>
      </c>
      <c r="F36" s="6" t="s">
        <v>11879</v>
      </c>
      <c r="G36" s="6" t="s">
        <v>19</v>
      </c>
      <c r="H36" s="10">
        <f t="shared" si="1"/>
        <v>46283</v>
      </c>
      <c r="I36" s="7">
        <f t="shared" si="2"/>
        <v>1798</v>
      </c>
      <c r="J36" s="6" t="str">
        <f t="shared" si="3"/>
        <v>Ahmedabad</v>
      </c>
      <c r="K36" s="6">
        <f>COUNTIFS(pg_transaction_cleaned!$O$2:$O$5743,A36,pg_transaction_cleaned!$F$2:$F$5743,"CAPTURE")</f>
        <v>1</v>
      </c>
      <c r="L36" s="7">
        <f>SUMIFS(pg_transaction_cleaned!$H$2:$H$5743,pg_transaction_cleaned!$O$2:$O$5743,A36,pg_transaction_cleaned!$F$2:$F$5743,"CAPTURE")</f>
        <v>1798</v>
      </c>
      <c r="M36" s="6">
        <f>COUNTIFS(pg_transaction_cleaned!$O$2:$O$5743,A36,pg_transaction_cleaned!$F$2:$F$5743,"REFUND")</f>
        <v>0</v>
      </c>
      <c r="N36" s="7">
        <f>SUMIFS(pg_transaction_cleaned!$H$2:$H$5743,pg_transaction_cleaned!$O$2:$O$5743,A36,pg_transaction_cleaned!$F$2:$F$5743,"REFUND")</f>
        <v>0</v>
      </c>
      <c r="O36" s="6" t="str">
        <f t="shared" si="4"/>
        <v>OK</v>
      </c>
      <c r="P36" s="8">
        <f t="shared" si="5"/>
        <v>0</v>
      </c>
    </row>
    <row r="37" spans="1:16" x14ac:dyDescent="0.3">
      <c r="A37" s="6" t="s">
        <v>103</v>
      </c>
      <c r="B37" s="6" t="s">
        <v>11873</v>
      </c>
      <c r="C37" s="6" t="s">
        <v>104</v>
      </c>
      <c r="D37" s="6" t="s">
        <v>17</v>
      </c>
      <c r="E37" s="6" t="s">
        <v>18</v>
      </c>
      <c r="F37" s="6" t="s">
        <v>11880</v>
      </c>
      <c r="G37" s="6" t="s">
        <v>19</v>
      </c>
      <c r="H37" s="10">
        <f t="shared" si="1"/>
        <v>46291</v>
      </c>
      <c r="I37" s="7">
        <f t="shared" si="2"/>
        <v>648</v>
      </c>
      <c r="J37" s="6" t="str">
        <f t="shared" si="3"/>
        <v>Pune</v>
      </c>
      <c r="K37" s="6">
        <f>COUNTIFS(pg_transaction_cleaned!$O$2:$O$5743,A37,pg_transaction_cleaned!$F$2:$F$5743,"CAPTURE")</f>
        <v>1</v>
      </c>
      <c r="L37" s="7">
        <f>SUMIFS(pg_transaction_cleaned!$H$2:$H$5743,pg_transaction_cleaned!$O$2:$O$5743,A37,pg_transaction_cleaned!$F$2:$F$5743,"CAPTURE")</f>
        <v>648</v>
      </c>
      <c r="M37" s="6">
        <f>COUNTIFS(pg_transaction_cleaned!$O$2:$O$5743,A37,pg_transaction_cleaned!$F$2:$F$5743,"REFUND")</f>
        <v>0</v>
      </c>
      <c r="N37" s="7">
        <f>SUMIFS(pg_transaction_cleaned!$H$2:$H$5743,pg_transaction_cleaned!$O$2:$O$5743,A37,pg_transaction_cleaned!$F$2:$F$5743,"REFUND")</f>
        <v>0</v>
      </c>
      <c r="O37" s="6" t="str">
        <f t="shared" si="4"/>
        <v>OK</v>
      </c>
      <c r="P37" s="8">
        <f t="shared" si="5"/>
        <v>0</v>
      </c>
    </row>
    <row r="38" spans="1:16" x14ac:dyDescent="0.3">
      <c r="A38" s="6" t="s">
        <v>105</v>
      </c>
      <c r="B38" s="6" t="s">
        <v>11881</v>
      </c>
      <c r="C38" s="6" t="s">
        <v>106</v>
      </c>
      <c r="D38" s="6" t="s">
        <v>75</v>
      </c>
      <c r="E38" s="6" t="s">
        <v>18</v>
      </c>
      <c r="F38" s="6" t="s">
        <v>11835</v>
      </c>
      <c r="G38" s="6" t="s">
        <v>19</v>
      </c>
      <c r="H38" s="10">
        <f t="shared" si="1"/>
        <v>46295</v>
      </c>
      <c r="I38" s="7">
        <f t="shared" si="2"/>
        <v>499</v>
      </c>
      <c r="J38" s="6" t="str">
        <f t="shared" si="3"/>
        <v>Mumbai</v>
      </c>
      <c r="K38" s="6">
        <f>COUNTIFS(pg_transaction_cleaned!$O$2:$O$5743,A38,pg_transaction_cleaned!$F$2:$F$5743,"CAPTURE")</f>
        <v>1</v>
      </c>
      <c r="L38" s="7">
        <f>SUMIFS(pg_transaction_cleaned!$H$2:$H$5743,pg_transaction_cleaned!$O$2:$O$5743,A38,pg_transaction_cleaned!$F$2:$F$5743,"CAPTURE")</f>
        <v>499</v>
      </c>
      <c r="M38" s="6">
        <f>COUNTIFS(pg_transaction_cleaned!$O$2:$O$5743,A38,pg_transaction_cleaned!$F$2:$F$5743,"REFUND")</f>
        <v>0</v>
      </c>
      <c r="N38" s="7">
        <f>SUMIFS(pg_transaction_cleaned!$H$2:$H$5743,pg_transaction_cleaned!$O$2:$O$5743,A38,pg_transaction_cleaned!$F$2:$F$5743,"REFUND")</f>
        <v>0</v>
      </c>
      <c r="O38" s="6" t="str">
        <f t="shared" si="4"/>
        <v>OK</v>
      </c>
      <c r="P38" s="8">
        <f t="shared" si="5"/>
        <v>0</v>
      </c>
    </row>
    <row r="39" spans="1:16" x14ac:dyDescent="0.3">
      <c r="A39" s="6" t="s">
        <v>107</v>
      </c>
      <c r="B39" s="6" t="s">
        <v>11882</v>
      </c>
      <c r="C39" s="6" t="s">
        <v>108</v>
      </c>
      <c r="D39" s="6" t="s">
        <v>42</v>
      </c>
      <c r="E39" s="6" t="s">
        <v>27</v>
      </c>
      <c r="F39" s="6" t="s">
        <v>11883</v>
      </c>
      <c r="G39" s="6" t="s">
        <v>19</v>
      </c>
      <c r="H39" s="10">
        <f t="shared" si="1"/>
        <v>46271</v>
      </c>
      <c r="I39" s="7">
        <f t="shared" si="2"/>
        <v>1598</v>
      </c>
      <c r="J39" s="6" t="str">
        <f t="shared" si="3"/>
        <v>Hyderabad</v>
      </c>
      <c r="K39" s="6">
        <f>COUNTIFS(pg_transaction_cleaned!$O$2:$O$5743,A39,pg_transaction_cleaned!$F$2:$F$5743,"CAPTURE")</f>
        <v>1</v>
      </c>
      <c r="L39" s="7">
        <f>SUMIFS(pg_transaction_cleaned!$H$2:$H$5743,pg_transaction_cleaned!$O$2:$O$5743,A39,pg_transaction_cleaned!$F$2:$F$5743,"CAPTURE")</f>
        <v>1598</v>
      </c>
      <c r="M39" s="6">
        <f>COUNTIFS(pg_transaction_cleaned!$O$2:$O$5743,A39,pg_transaction_cleaned!$F$2:$F$5743,"REFUND")</f>
        <v>0</v>
      </c>
      <c r="N39" s="7">
        <f>SUMIFS(pg_transaction_cleaned!$H$2:$H$5743,pg_transaction_cleaned!$O$2:$O$5743,A39,pg_transaction_cleaned!$F$2:$F$5743,"REFUND")</f>
        <v>0</v>
      </c>
      <c r="O39" s="6" t="str">
        <f t="shared" si="4"/>
        <v>OK</v>
      </c>
      <c r="P39" s="8">
        <f t="shared" si="5"/>
        <v>0</v>
      </c>
    </row>
    <row r="40" spans="1:16" x14ac:dyDescent="0.3">
      <c r="A40" s="6" t="s">
        <v>109</v>
      </c>
      <c r="B40" s="6" t="s">
        <v>11884</v>
      </c>
      <c r="C40" s="6" t="s">
        <v>110</v>
      </c>
      <c r="D40" s="6" t="s">
        <v>42</v>
      </c>
      <c r="E40" s="6" t="s">
        <v>18</v>
      </c>
      <c r="F40" s="6" t="s">
        <v>11885</v>
      </c>
      <c r="G40" s="6" t="s">
        <v>19</v>
      </c>
      <c r="H40" s="10">
        <f t="shared" si="1"/>
        <v>46279</v>
      </c>
      <c r="I40" s="7">
        <f t="shared" si="2"/>
        <v>10297</v>
      </c>
      <c r="J40" s="6" t="str">
        <f t="shared" si="3"/>
        <v>Hyderabad</v>
      </c>
      <c r="K40" s="6">
        <f>COUNTIFS(pg_transaction_cleaned!$O$2:$O$5743,A40,pg_transaction_cleaned!$F$2:$F$5743,"CAPTURE")</f>
        <v>1</v>
      </c>
      <c r="L40" s="7">
        <f>SUMIFS(pg_transaction_cleaned!$H$2:$H$5743,pg_transaction_cleaned!$O$2:$O$5743,A40,pg_transaction_cleaned!$F$2:$F$5743,"CAPTURE")</f>
        <v>10297</v>
      </c>
      <c r="M40" s="6">
        <f>COUNTIFS(pg_transaction_cleaned!$O$2:$O$5743,A40,pg_transaction_cleaned!$F$2:$F$5743,"REFUND")</f>
        <v>0</v>
      </c>
      <c r="N40" s="7">
        <f>SUMIFS(pg_transaction_cleaned!$H$2:$H$5743,pg_transaction_cleaned!$O$2:$O$5743,A40,pg_transaction_cleaned!$F$2:$F$5743,"REFUND")</f>
        <v>0</v>
      </c>
      <c r="O40" s="6" t="str">
        <f t="shared" si="4"/>
        <v>OK</v>
      </c>
      <c r="P40" s="8">
        <f t="shared" si="5"/>
        <v>0</v>
      </c>
    </row>
    <row r="41" spans="1:16" x14ac:dyDescent="0.3">
      <c r="A41" s="6" t="s">
        <v>111</v>
      </c>
      <c r="B41" s="6" t="s">
        <v>11886</v>
      </c>
      <c r="C41" s="6" t="s">
        <v>112</v>
      </c>
      <c r="D41" s="6" t="s">
        <v>75</v>
      </c>
      <c r="E41" s="6" t="s">
        <v>18</v>
      </c>
      <c r="F41" s="6" t="s">
        <v>11841</v>
      </c>
      <c r="G41" s="6" t="s">
        <v>19</v>
      </c>
      <c r="H41" s="10">
        <f t="shared" si="1"/>
        <v>46272</v>
      </c>
      <c r="I41" s="7">
        <f t="shared" si="2"/>
        <v>2499</v>
      </c>
      <c r="J41" s="6" t="str">
        <f t="shared" si="3"/>
        <v>Mumbai</v>
      </c>
      <c r="K41" s="6">
        <f>COUNTIFS(pg_transaction_cleaned!$O$2:$O$5743,A41,pg_transaction_cleaned!$F$2:$F$5743,"CAPTURE")</f>
        <v>1</v>
      </c>
      <c r="L41" s="7">
        <f>SUMIFS(pg_transaction_cleaned!$H$2:$H$5743,pg_transaction_cleaned!$O$2:$O$5743,A41,pg_transaction_cleaned!$F$2:$F$5743,"CAPTURE")</f>
        <v>2499</v>
      </c>
      <c r="M41" s="6">
        <f>COUNTIFS(pg_transaction_cleaned!$O$2:$O$5743,A41,pg_transaction_cleaned!$F$2:$F$5743,"REFUND")</f>
        <v>0</v>
      </c>
      <c r="N41" s="7">
        <f>SUMIFS(pg_transaction_cleaned!$H$2:$H$5743,pg_transaction_cleaned!$O$2:$O$5743,A41,pg_transaction_cleaned!$F$2:$F$5743,"REFUND")</f>
        <v>0</v>
      </c>
      <c r="O41" s="6" t="str">
        <f t="shared" si="4"/>
        <v>OK</v>
      </c>
      <c r="P41" s="8">
        <f t="shared" si="5"/>
        <v>0</v>
      </c>
    </row>
    <row r="42" spans="1:16" x14ac:dyDescent="0.3">
      <c r="A42" s="6" t="s">
        <v>113</v>
      </c>
      <c r="B42" s="6" t="s">
        <v>11877</v>
      </c>
      <c r="C42" s="6" t="s">
        <v>114</v>
      </c>
      <c r="D42" s="6" t="s">
        <v>48</v>
      </c>
      <c r="E42" s="6" t="s">
        <v>18</v>
      </c>
      <c r="F42" s="6" t="s">
        <v>11833</v>
      </c>
      <c r="G42" s="6" t="s">
        <v>115</v>
      </c>
      <c r="H42" s="10">
        <f t="shared" si="1"/>
        <v>46267</v>
      </c>
      <c r="I42" s="7">
        <f t="shared" si="2"/>
        <v>3298</v>
      </c>
      <c r="J42" s="6" t="str">
        <f t="shared" si="3"/>
        <v>Jaipur</v>
      </c>
      <c r="K42" s="6">
        <f>COUNTIFS(pg_transaction_cleaned!$O$2:$O$5743,A42,pg_transaction_cleaned!$F$2:$F$5743,"CAPTURE")</f>
        <v>0</v>
      </c>
      <c r="L42" s="7">
        <f>SUMIFS(pg_transaction_cleaned!$H$2:$H$5743,pg_transaction_cleaned!$O$2:$O$5743,A42,pg_transaction_cleaned!$F$2:$F$5743,"CAPTURE")</f>
        <v>0</v>
      </c>
      <c r="M42" s="6">
        <f>COUNTIFS(pg_transaction_cleaned!$O$2:$O$5743,A42,pg_transaction_cleaned!$F$2:$F$5743,"REFUND")</f>
        <v>0</v>
      </c>
      <c r="N42" s="7">
        <f>SUMIFS(pg_transaction_cleaned!$H$2:$H$5743,pg_transaction_cleaned!$O$2:$O$5743,A42,pg_transaction_cleaned!$F$2:$F$5743,"REFUND")</f>
        <v>0</v>
      </c>
      <c r="O42" s="6" t="str">
        <f t="shared" si="4"/>
        <v>OK</v>
      </c>
      <c r="P42" s="8">
        <f t="shared" si="5"/>
        <v>0</v>
      </c>
    </row>
    <row r="43" spans="1:16" x14ac:dyDescent="0.3">
      <c r="A43" s="6" t="s">
        <v>116</v>
      </c>
      <c r="B43" s="6" t="s">
        <v>11887</v>
      </c>
      <c r="C43" s="6" t="s">
        <v>117</v>
      </c>
      <c r="D43" s="6" t="s">
        <v>26</v>
      </c>
      <c r="E43" s="6" t="s">
        <v>27</v>
      </c>
      <c r="F43" s="6" t="s">
        <v>11843</v>
      </c>
      <c r="G43" s="6" t="s">
        <v>19</v>
      </c>
      <c r="H43" s="10">
        <f t="shared" si="1"/>
        <v>46268</v>
      </c>
      <c r="I43" s="7">
        <f t="shared" si="2"/>
        <v>349</v>
      </c>
      <c r="J43" s="6" t="str">
        <f t="shared" si="3"/>
        <v>Kolkata</v>
      </c>
      <c r="K43" s="6">
        <f>COUNTIFS(pg_transaction_cleaned!$O$2:$O$5743,A43,pg_transaction_cleaned!$F$2:$F$5743,"CAPTURE")</f>
        <v>1</v>
      </c>
      <c r="L43" s="7">
        <f>SUMIFS(pg_transaction_cleaned!$H$2:$H$5743,pg_transaction_cleaned!$O$2:$O$5743,A43,pg_transaction_cleaned!$F$2:$F$5743,"CAPTURE")</f>
        <v>349</v>
      </c>
      <c r="M43" s="6">
        <f>COUNTIFS(pg_transaction_cleaned!$O$2:$O$5743,A43,pg_transaction_cleaned!$F$2:$F$5743,"REFUND")</f>
        <v>0</v>
      </c>
      <c r="N43" s="7">
        <f>SUMIFS(pg_transaction_cleaned!$H$2:$H$5743,pg_transaction_cleaned!$O$2:$O$5743,A43,pg_transaction_cleaned!$F$2:$F$5743,"REFUND")</f>
        <v>0</v>
      </c>
      <c r="O43" s="6" t="str">
        <f t="shared" si="4"/>
        <v>OK</v>
      </c>
      <c r="P43" s="8">
        <f t="shared" si="5"/>
        <v>0</v>
      </c>
    </row>
    <row r="44" spans="1:16" x14ac:dyDescent="0.3">
      <c r="A44" s="6" t="s">
        <v>118</v>
      </c>
      <c r="B44" s="6" t="s">
        <v>11888</v>
      </c>
      <c r="C44" s="6" t="s">
        <v>119</v>
      </c>
      <c r="D44" s="6" t="s">
        <v>37</v>
      </c>
      <c r="E44" s="6" t="s">
        <v>27</v>
      </c>
      <c r="F44" s="6" t="s">
        <v>11889</v>
      </c>
      <c r="G44" s="6" t="s">
        <v>19</v>
      </c>
      <c r="H44" s="10">
        <f t="shared" si="1"/>
        <v>46269</v>
      </c>
      <c r="I44" s="7">
        <f t="shared" si="2"/>
        <v>3098</v>
      </c>
      <c r="J44" s="6" t="str">
        <f t="shared" si="3"/>
        <v>Lucknow</v>
      </c>
      <c r="K44" s="6">
        <f>COUNTIFS(pg_transaction_cleaned!$O$2:$O$5743,A44,pg_transaction_cleaned!$F$2:$F$5743,"CAPTURE")</f>
        <v>1</v>
      </c>
      <c r="L44" s="7">
        <f>SUMIFS(pg_transaction_cleaned!$H$2:$H$5743,pg_transaction_cleaned!$O$2:$O$5743,A44,pg_transaction_cleaned!$F$2:$F$5743,"CAPTURE")</f>
        <v>3098</v>
      </c>
      <c r="M44" s="6">
        <f>COUNTIFS(pg_transaction_cleaned!$O$2:$O$5743,A44,pg_transaction_cleaned!$F$2:$F$5743,"REFUND")</f>
        <v>0</v>
      </c>
      <c r="N44" s="7">
        <f>SUMIFS(pg_transaction_cleaned!$H$2:$H$5743,pg_transaction_cleaned!$O$2:$O$5743,A44,pg_transaction_cleaned!$F$2:$F$5743,"REFUND")</f>
        <v>0</v>
      </c>
      <c r="O44" s="6" t="str">
        <f t="shared" si="4"/>
        <v>OK</v>
      </c>
      <c r="P44" s="8">
        <f t="shared" si="5"/>
        <v>0</v>
      </c>
    </row>
    <row r="45" spans="1:16" x14ac:dyDescent="0.3">
      <c r="A45" s="6" t="s">
        <v>120</v>
      </c>
      <c r="B45" s="6" t="s">
        <v>11890</v>
      </c>
      <c r="C45" s="6" t="s">
        <v>121</v>
      </c>
      <c r="D45" s="6" t="s">
        <v>42</v>
      </c>
      <c r="E45" s="6" t="s">
        <v>27</v>
      </c>
      <c r="F45" s="6" t="s">
        <v>11879</v>
      </c>
      <c r="G45" s="6" t="s">
        <v>19</v>
      </c>
      <c r="H45" s="10">
        <f t="shared" si="1"/>
        <v>46284</v>
      </c>
      <c r="I45" s="7">
        <f t="shared" si="2"/>
        <v>1798</v>
      </c>
      <c r="J45" s="6" t="str">
        <f t="shared" si="3"/>
        <v>Hyderabad</v>
      </c>
      <c r="K45" s="6">
        <f>COUNTIFS(pg_transaction_cleaned!$O$2:$O$5743,A45,pg_transaction_cleaned!$F$2:$F$5743,"CAPTURE")</f>
        <v>1</v>
      </c>
      <c r="L45" s="7">
        <f>SUMIFS(pg_transaction_cleaned!$H$2:$H$5743,pg_transaction_cleaned!$O$2:$O$5743,A45,pg_transaction_cleaned!$F$2:$F$5743,"CAPTURE")</f>
        <v>1798</v>
      </c>
      <c r="M45" s="6">
        <f>COUNTIFS(pg_transaction_cleaned!$O$2:$O$5743,A45,pg_transaction_cleaned!$F$2:$F$5743,"REFUND")</f>
        <v>0</v>
      </c>
      <c r="N45" s="7">
        <f>SUMIFS(pg_transaction_cleaned!$H$2:$H$5743,pg_transaction_cleaned!$O$2:$O$5743,A45,pg_transaction_cleaned!$F$2:$F$5743,"REFUND")</f>
        <v>0</v>
      </c>
      <c r="O45" s="6" t="str">
        <f t="shared" si="4"/>
        <v>OK</v>
      </c>
      <c r="P45" s="8">
        <f t="shared" si="5"/>
        <v>0</v>
      </c>
    </row>
    <row r="46" spans="1:16" x14ac:dyDescent="0.3">
      <c r="A46" s="6" t="s">
        <v>122</v>
      </c>
      <c r="B46" s="6" t="s">
        <v>11891</v>
      </c>
      <c r="C46" s="6" t="s">
        <v>123</v>
      </c>
      <c r="D46" s="6" t="s">
        <v>75</v>
      </c>
      <c r="E46" s="6" t="s">
        <v>18</v>
      </c>
      <c r="F46" s="6" t="s">
        <v>11892</v>
      </c>
      <c r="G46" s="6" t="s">
        <v>19</v>
      </c>
      <c r="H46" s="10">
        <f t="shared" si="1"/>
        <v>46278</v>
      </c>
      <c r="I46" s="7">
        <f t="shared" si="2"/>
        <v>2999</v>
      </c>
      <c r="J46" s="6" t="str">
        <f t="shared" si="3"/>
        <v>Mumbai</v>
      </c>
      <c r="K46" s="6">
        <f>COUNTIFS(pg_transaction_cleaned!$O$2:$O$5743,A46,pg_transaction_cleaned!$F$2:$F$5743,"CAPTURE")</f>
        <v>1</v>
      </c>
      <c r="L46" s="7">
        <f>SUMIFS(pg_transaction_cleaned!$H$2:$H$5743,pg_transaction_cleaned!$O$2:$O$5743,A46,pg_transaction_cleaned!$F$2:$F$5743,"CAPTURE")</f>
        <v>2999</v>
      </c>
      <c r="M46" s="6">
        <f>COUNTIFS(pg_transaction_cleaned!$O$2:$O$5743,A46,pg_transaction_cleaned!$F$2:$F$5743,"REFUND")</f>
        <v>0</v>
      </c>
      <c r="N46" s="7">
        <f>SUMIFS(pg_transaction_cleaned!$H$2:$H$5743,pg_transaction_cleaned!$O$2:$O$5743,A46,pg_transaction_cleaned!$F$2:$F$5743,"REFUND")</f>
        <v>0</v>
      </c>
      <c r="O46" s="6" t="str">
        <f t="shared" si="4"/>
        <v>OK</v>
      </c>
      <c r="P46" s="8">
        <f t="shared" si="5"/>
        <v>0</v>
      </c>
    </row>
    <row r="47" spans="1:16" x14ac:dyDescent="0.3">
      <c r="A47" s="6" t="s">
        <v>124</v>
      </c>
      <c r="B47" s="6" t="s">
        <v>11893</v>
      </c>
      <c r="C47" s="6" t="s">
        <v>125</v>
      </c>
      <c r="D47" s="6" t="s">
        <v>61</v>
      </c>
      <c r="E47" s="6" t="s">
        <v>18</v>
      </c>
      <c r="F47" s="6" t="s">
        <v>11894</v>
      </c>
      <c r="G47" s="6" t="s">
        <v>19</v>
      </c>
      <c r="H47" s="10">
        <f t="shared" si="1"/>
        <v>46280</v>
      </c>
      <c r="I47" s="7">
        <f t="shared" si="2"/>
        <v>2848</v>
      </c>
      <c r="J47" s="6" t="str">
        <f t="shared" si="3"/>
        <v>Delhi</v>
      </c>
      <c r="K47" s="6">
        <f>COUNTIFS(pg_transaction_cleaned!$O$2:$O$5743,A47,pg_transaction_cleaned!$F$2:$F$5743,"CAPTURE")</f>
        <v>1</v>
      </c>
      <c r="L47" s="7">
        <f>SUMIFS(pg_transaction_cleaned!$H$2:$H$5743,pg_transaction_cleaned!$O$2:$O$5743,A47,pg_transaction_cleaned!$F$2:$F$5743,"CAPTURE")</f>
        <v>2848</v>
      </c>
      <c r="M47" s="6">
        <f>COUNTIFS(pg_transaction_cleaned!$O$2:$O$5743,A47,pg_transaction_cleaned!$F$2:$F$5743,"REFUND")</f>
        <v>0</v>
      </c>
      <c r="N47" s="7">
        <f>SUMIFS(pg_transaction_cleaned!$H$2:$H$5743,pg_transaction_cleaned!$O$2:$O$5743,A47,pg_transaction_cleaned!$F$2:$F$5743,"REFUND")</f>
        <v>0</v>
      </c>
      <c r="O47" s="6" t="str">
        <f t="shared" si="4"/>
        <v>OK</v>
      </c>
      <c r="P47" s="8">
        <f t="shared" si="5"/>
        <v>0</v>
      </c>
    </row>
    <row r="48" spans="1:16" x14ac:dyDescent="0.3">
      <c r="A48" s="6" t="s">
        <v>126</v>
      </c>
      <c r="B48" s="6" t="s">
        <v>11895</v>
      </c>
      <c r="C48" s="6" t="s">
        <v>127</v>
      </c>
      <c r="D48" s="6" t="s">
        <v>34</v>
      </c>
      <c r="E48" s="6" t="s">
        <v>18</v>
      </c>
      <c r="F48" s="6" t="s">
        <v>11843</v>
      </c>
      <c r="G48" s="6" t="s">
        <v>19</v>
      </c>
      <c r="H48" s="10">
        <f t="shared" si="1"/>
        <v>46295</v>
      </c>
      <c r="I48" s="7">
        <f t="shared" si="2"/>
        <v>349</v>
      </c>
      <c r="J48" s="6" t="str">
        <f t="shared" si="3"/>
        <v>Ahmedabad</v>
      </c>
      <c r="K48" s="6">
        <f>COUNTIFS(pg_transaction_cleaned!$O$2:$O$5743,A48,pg_transaction_cleaned!$F$2:$F$5743,"CAPTURE")</f>
        <v>1</v>
      </c>
      <c r="L48" s="7">
        <f>SUMIFS(pg_transaction_cleaned!$H$2:$H$5743,pg_transaction_cleaned!$O$2:$O$5743,A48,pg_transaction_cleaned!$F$2:$F$5743,"CAPTURE")</f>
        <v>349</v>
      </c>
      <c r="M48" s="6">
        <f>COUNTIFS(pg_transaction_cleaned!$O$2:$O$5743,A48,pg_transaction_cleaned!$F$2:$F$5743,"REFUND")</f>
        <v>0</v>
      </c>
      <c r="N48" s="7">
        <f>SUMIFS(pg_transaction_cleaned!$H$2:$H$5743,pg_transaction_cleaned!$O$2:$O$5743,A48,pg_transaction_cleaned!$F$2:$F$5743,"REFUND")</f>
        <v>0</v>
      </c>
      <c r="O48" s="6" t="str">
        <f t="shared" si="4"/>
        <v>OK</v>
      </c>
      <c r="P48" s="8">
        <f t="shared" si="5"/>
        <v>0</v>
      </c>
    </row>
    <row r="49" spans="1:16" x14ac:dyDescent="0.3">
      <c r="A49" s="6" t="s">
        <v>128</v>
      </c>
      <c r="B49" s="6" t="s">
        <v>11896</v>
      </c>
      <c r="C49" s="6" t="s">
        <v>129</v>
      </c>
      <c r="D49" s="6" t="s">
        <v>48</v>
      </c>
      <c r="E49" s="6" t="s">
        <v>54</v>
      </c>
      <c r="F49" s="6" t="s">
        <v>11849</v>
      </c>
      <c r="G49" s="6" t="s">
        <v>19</v>
      </c>
      <c r="H49" s="10">
        <f t="shared" si="1"/>
        <v>46292</v>
      </c>
      <c r="I49" s="7">
        <f t="shared" si="2"/>
        <v>4298</v>
      </c>
      <c r="J49" s="6" t="str">
        <f t="shared" si="3"/>
        <v>Jaipur</v>
      </c>
      <c r="K49" s="6">
        <f>COUNTIFS(pg_transaction_cleaned!$O$2:$O$5743,A49,pg_transaction_cleaned!$F$2:$F$5743,"CAPTURE")</f>
        <v>1</v>
      </c>
      <c r="L49" s="7">
        <f>SUMIFS(pg_transaction_cleaned!$H$2:$H$5743,pg_transaction_cleaned!$O$2:$O$5743,A49,pg_transaction_cleaned!$F$2:$F$5743,"CAPTURE")</f>
        <v>4298</v>
      </c>
      <c r="M49" s="6">
        <f>COUNTIFS(pg_transaction_cleaned!$O$2:$O$5743,A49,pg_transaction_cleaned!$F$2:$F$5743,"REFUND")</f>
        <v>0</v>
      </c>
      <c r="N49" s="7">
        <f>SUMIFS(pg_transaction_cleaned!$H$2:$H$5743,pg_transaction_cleaned!$O$2:$O$5743,A49,pg_transaction_cleaned!$F$2:$F$5743,"REFUND")</f>
        <v>0</v>
      </c>
      <c r="O49" s="6" t="str">
        <f t="shared" si="4"/>
        <v>OK</v>
      </c>
      <c r="P49" s="8">
        <f t="shared" si="5"/>
        <v>0</v>
      </c>
    </row>
    <row r="50" spans="1:16" x14ac:dyDescent="0.3">
      <c r="A50" s="6" t="s">
        <v>130</v>
      </c>
      <c r="B50" s="6" t="s">
        <v>11897</v>
      </c>
      <c r="C50" s="6" t="s">
        <v>131</v>
      </c>
      <c r="D50" s="6" t="s">
        <v>42</v>
      </c>
      <c r="E50" s="6" t="s">
        <v>18</v>
      </c>
      <c r="F50" s="6" t="s">
        <v>11898</v>
      </c>
      <c r="G50" s="6" t="s">
        <v>80</v>
      </c>
      <c r="H50" s="10">
        <f t="shared" si="1"/>
        <v>46266</v>
      </c>
      <c r="I50" s="7">
        <f t="shared" si="2"/>
        <v>10597</v>
      </c>
      <c r="J50" s="6" t="str">
        <f t="shared" si="3"/>
        <v>Hyderabad</v>
      </c>
      <c r="K50" s="6">
        <f>COUNTIFS(pg_transaction_cleaned!$O$2:$O$5743,A50,pg_transaction_cleaned!$F$2:$F$5743,"CAPTURE")</f>
        <v>0</v>
      </c>
      <c r="L50" s="7">
        <f>SUMIFS(pg_transaction_cleaned!$H$2:$H$5743,pg_transaction_cleaned!$O$2:$O$5743,A50,pg_transaction_cleaned!$F$2:$F$5743,"CAPTURE")</f>
        <v>0</v>
      </c>
      <c r="M50" s="6">
        <f>COUNTIFS(pg_transaction_cleaned!$O$2:$O$5743,A50,pg_transaction_cleaned!$F$2:$F$5743,"REFUND")</f>
        <v>0</v>
      </c>
      <c r="N50" s="7">
        <f>SUMIFS(pg_transaction_cleaned!$H$2:$H$5743,pg_transaction_cleaned!$O$2:$O$5743,A50,pg_transaction_cleaned!$F$2:$F$5743,"REFUND")</f>
        <v>0</v>
      </c>
      <c r="O50" s="6" t="str">
        <f t="shared" si="4"/>
        <v>OK</v>
      </c>
      <c r="P50" s="8">
        <f t="shared" si="5"/>
        <v>0</v>
      </c>
    </row>
    <row r="51" spans="1:16" x14ac:dyDescent="0.3">
      <c r="A51" s="6" t="s">
        <v>132</v>
      </c>
      <c r="B51" s="6" t="s">
        <v>11888</v>
      </c>
      <c r="C51" s="6" t="s">
        <v>133</v>
      </c>
      <c r="D51" s="6" t="s">
        <v>23</v>
      </c>
      <c r="E51" s="6" t="s">
        <v>18</v>
      </c>
      <c r="F51" s="6" t="s">
        <v>11851</v>
      </c>
      <c r="G51" s="6" t="s">
        <v>19</v>
      </c>
      <c r="H51" s="10">
        <f t="shared" si="1"/>
        <v>46269</v>
      </c>
      <c r="I51" s="7">
        <f t="shared" si="2"/>
        <v>3499</v>
      </c>
      <c r="J51" s="6" t="str">
        <f t="shared" si="3"/>
        <v>Bengaluru</v>
      </c>
      <c r="K51" s="6">
        <f>COUNTIFS(pg_transaction_cleaned!$O$2:$O$5743,A51,pg_transaction_cleaned!$F$2:$F$5743,"CAPTURE")</f>
        <v>1</v>
      </c>
      <c r="L51" s="7">
        <f>SUMIFS(pg_transaction_cleaned!$H$2:$H$5743,pg_transaction_cleaned!$O$2:$O$5743,A51,pg_transaction_cleaned!$F$2:$F$5743,"CAPTURE")</f>
        <v>3499</v>
      </c>
      <c r="M51" s="6">
        <f>COUNTIFS(pg_transaction_cleaned!$O$2:$O$5743,A51,pg_transaction_cleaned!$F$2:$F$5743,"REFUND")</f>
        <v>0</v>
      </c>
      <c r="N51" s="7">
        <f>SUMIFS(pg_transaction_cleaned!$H$2:$H$5743,pg_transaction_cleaned!$O$2:$O$5743,A51,pg_transaction_cleaned!$F$2:$F$5743,"REFUND")</f>
        <v>0</v>
      </c>
      <c r="O51" s="6" t="str">
        <f t="shared" si="4"/>
        <v>OK</v>
      </c>
      <c r="P51" s="8">
        <f t="shared" si="5"/>
        <v>0</v>
      </c>
    </row>
    <row r="52" spans="1:16" x14ac:dyDescent="0.3">
      <c r="A52" s="6" t="s">
        <v>134</v>
      </c>
      <c r="B52" s="6" t="s">
        <v>11899</v>
      </c>
      <c r="C52" s="6" t="s">
        <v>135</v>
      </c>
      <c r="D52" s="6" t="s">
        <v>34</v>
      </c>
      <c r="E52" s="6" t="s">
        <v>43</v>
      </c>
      <c r="F52" s="6" t="s">
        <v>11900</v>
      </c>
      <c r="G52" s="6" t="s">
        <v>19</v>
      </c>
      <c r="H52" s="10">
        <f t="shared" si="1"/>
        <v>46288</v>
      </c>
      <c r="I52" s="7">
        <f t="shared" si="2"/>
        <v>599</v>
      </c>
      <c r="J52" s="6" t="str">
        <f t="shared" si="3"/>
        <v>Ahmedabad</v>
      </c>
      <c r="K52" s="6">
        <f>COUNTIFS(pg_transaction_cleaned!$O$2:$O$5743,A52,pg_transaction_cleaned!$F$2:$F$5743,"CAPTURE")</f>
        <v>1</v>
      </c>
      <c r="L52" s="7">
        <f>SUMIFS(pg_transaction_cleaned!$H$2:$H$5743,pg_transaction_cleaned!$O$2:$O$5743,A52,pg_transaction_cleaned!$F$2:$F$5743,"CAPTURE")</f>
        <v>599</v>
      </c>
      <c r="M52" s="6">
        <f>COUNTIFS(pg_transaction_cleaned!$O$2:$O$5743,A52,pg_transaction_cleaned!$F$2:$F$5743,"REFUND")</f>
        <v>0</v>
      </c>
      <c r="N52" s="7">
        <f>SUMIFS(pg_transaction_cleaned!$H$2:$H$5743,pg_transaction_cleaned!$O$2:$O$5743,A52,pg_transaction_cleaned!$F$2:$F$5743,"REFUND")</f>
        <v>0</v>
      </c>
      <c r="O52" s="6" t="str">
        <f t="shared" si="4"/>
        <v>OK</v>
      </c>
      <c r="P52" s="8">
        <f t="shared" si="5"/>
        <v>0</v>
      </c>
    </row>
    <row r="53" spans="1:16" x14ac:dyDescent="0.3">
      <c r="A53" s="6" t="s">
        <v>136</v>
      </c>
      <c r="B53" s="6" t="s">
        <v>11866</v>
      </c>
      <c r="C53" s="6" t="s">
        <v>137</v>
      </c>
      <c r="D53" s="6" t="s">
        <v>75</v>
      </c>
      <c r="E53" s="6" t="s">
        <v>43</v>
      </c>
      <c r="F53" s="6" t="s">
        <v>11901</v>
      </c>
      <c r="G53" s="6" t="s">
        <v>19</v>
      </c>
      <c r="H53" s="10">
        <f t="shared" si="1"/>
        <v>46274</v>
      </c>
      <c r="I53" s="7">
        <f t="shared" si="2"/>
        <v>349</v>
      </c>
      <c r="J53" s="6" t="str">
        <f t="shared" si="3"/>
        <v>Mumbai</v>
      </c>
      <c r="K53" s="6">
        <f>COUNTIFS(pg_transaction_cleaned!$O$2:$O$5743,A53,pg_transaction_cleaned!$F$2:$F$5743,"CAPTURE")</f>
        <v>1</v>
      </c>
      <c r="L53" s="7">
        <f>SUMIFS(pg_transaction_cleaned!$H$2:$H$5743,pg_transaction_cleaned!$O$2:$O$5743,A53,pg_transaction_cleaned!$F$2:$F$5743,"CAPTURE")</f>
        <v>349</v>
      </c>
      <c r="M53" s="6">
        <f>COUNTIFS(pg_transaction_cleaned!$O$2:$O$5743,A53,pg_transaction_cleaned!$F$2:$F$5743,"REFUND")</f>
        <v>0</v>
      </c>
      <c r="N53" s="7">
        <f>SUMIFS(pg_transaction_cleaned!$H$2:$H$5743,pg_transaction_cleaned!$O$2:$O$5743,A53,pg_transaction_cleaned!$F$2:$F$5743,"REFUND")</f>
        <v>0</v>
      </c>
      <c r="O53" s="6" t="str">
        <f t="shared" si="4"/>
        <v>OK</v>
      </c>
      <c r="P53" s="8">
        <f t="shared" si="5"/>
        <v>0</v>
      </c>
    </row>
    <row r="54" spans="1:16" x14ac:dyDescent="0.3">
      <c r="A54" s="6" t="s">
        <v>138</v>
      </c>
      <c r="B54" s="6" t="s">
        <v>11834</v>
      </c>
      <c r="C54" s="6" t="s">
        <v>139</v>
      </c>
      <c r="D54" s="6" t="s">
        <v>48</v>
      </c>
      <c r="E54" s="6" t="s">
        <v>18</v>
      </c>
      <c r="F54" s="6" t="s">
        <v>11902</v>
      </c>
      <c r="G54" s="6" t="s">
        <v>66</v>
      </c>
      <c r="H54" s="10">
        <f t="shared" si="1"/>
        <v>46276</v>
      </c>
      <c r="I54" s="7">
        <f t="shared" si="2"/>
        <v>2999</v>
      </c>
      <c r="J54" s="6" t="str">
        <f t="shared" si="3"/>
        <v>Jaipur</v>
      </c>
      <c r="K54" s="6">
        <f>COUNTIFS(pg_transaction_cleaned!$O$2:$O$5743,A54,pg_transaction_cleaned!$F$2:$F$5743,"CAPTURE")</f>
        <v>1</v>
      </c>
      <c r="L54" s="7">
        <f>SUMIFS(pg_transaction_cleaned!$H$2:$H$5743,pg_transaction_cleaned!$O$2:$O$5743,A54,pg_transaction_cleaned!$F$2:$F$5743,"CAPTURE")</f>
        <v>2999</v>
      </c>
      <c r="M54" s="6">
        <f>COUNTIFS(pg_transaction_cleaned!$O$2:$O$5743,A54,pg_transaction_cleaned!$F$2:$F$5743,"REFUND")</f>
        <v>1</v>
      </c>
      <c r="N54" s="7">
        <f>SUMIFS(pg_transaction_cleaned!$H$2:$H$5743,pg_transaction_cleaned!$O$2:$O$5743,A54,pg_transaction_cleaned!$F$2:$F$5743,"REFUND")</f>
        <v>2999</v>
      </c>
      <c r="O54" s="6" t="str">
        <f t="shared" si="4"/>
        <v>OK</v>
      </c>
      <c r="P54" s="8">
        <f t="shared" si="5"/>
        <v>0</v>
      </c>
    </row>
    <row r="55" spans="1:16" x14ac:dyDescent="0.3">
      <c r="A55" s="6" t="s">
        <v>140</v>
      </c>
      <c r="B55" s="6" t="s">
        <v>11868</v>
      </c>
      <c r="C55" s="6" t="s">
        <v>141</v>
      </c>
      <c r="D55" s="6" t="s">
        <v>48</v>
      </c>
      <c r="E55" s="6" t="s">
        <v>54</v>
      </c>
      <c r="F55" s="6" t="s">
        <v>11831</v>
      </c>
      <c r="G55" s="6" t="s">
        <v>19</v>
      </c>
      <c r="H55" s="10">
        <f t="shared" si="1"/>
        <v>46288</v>
      </c>
      <c r="I55" s="7">
        <f t="shared" si="2"/>
        <v>2098</v>
      </c>
      <c r="J55" s="6" t="str">
        <f t="shared" si="3"/>
        <v>Jaipur</v>
      </c>
      <c r="K55" s="6">
        <f>COUNTIFS(pg_transaction_cleaned!$O$2:$O$5743,A55,pg_transaction_cleaned!$F$2:$F$5743,"CAPTURE")</f>
        <v>1</v>
      </c>
      <c r="L55" s="7">
        <f>SUMIFS(pg_transaction_cleaned!$H$2:$H$5743,pg_transaction_cleaned!$O$2:$O$5743,A55,pg_transaction_cleaned!$F$2:$F$5743,"CAPTURE")</f>
        <v>2098</v>
      </c>
      <c r="M55" s="6">
        <f>COUNTIFS(pg_transaction_cleaned!$O$2:$O$5743,A55,pg_transaction_cleaned!$F$2:$F$5743,"REFUND")</f>
        <v>0</v>
      </c>
      <c r="N55" s="7">
        <f>SUMIFS(pg_transaction_cleaned!$H$2:$H$5743,pg_transaction_cleaned!$O$2:$O$5743,A55,pg_transaction_cleaned!$F$2:$F$5743,"REFUND")</f>
        <v>0</v>
      </c>
      <c r="O55" s="6" t="str">
        <f t="shared" si="4"/>
        <v>OK</v>
      </c>
      <c r="P55" s="8">
        <f t="shared" si="5"/>
        <v>0</v>
      </c>
    </row>
    <row r="56" spans="1:16" x14ac:dyDescent="0.3">
      <c r="A56" s="6" t="s">
        <v>142</v>
      </c>
      <c r="B56" s="6" t="s">
        <v>11864</v>
      </c>
      <c r="C56" s="6" t="s">
        <v>143</v>
      </c>
      <c r="D56" s="6" t="s">
        <v>42</v>
      </c>
      <c r="E56" s="6" t="s">
        <v>18</v>
      </c>
      <c r="F56" s="6" t="s">
        <v>11841</v>
      </c>
      <c r="G56" s="6" t="s">
        <v>19</v>
      </c>
      <c r="H56" s="10">
        <f t="shared" si="1"/>
        <v>46267</v>
      </c>
      <c r="I56" s="7">
        <f t="shared" si="2"/>
        <v>2499</v>
      </c>
      <c r="J56" s="6" t="str">
        <f t="shared" si="3"/>
        <v>Hyderabad</v>
      </c>
      <c r="K56" s="6">
        <f>COUNTIFS(pg_transaction_cleaned!$O$2:$O$5743,A56,pg_transaction_cleaned!$F$2:$F$5743,"CAPTURE")</f>
        <v>1</v>
      </c>
      <c r="L56" s="7">
        <f>SUMIFS(pg_transaction_cleaned!$H$2:$H$5743,pg_transaction_cleaned!$O$2:$O$5743,A56,pg_transaction_cleaned!$F$2:$F$5743,"CAPTURE")</f>
        <v>2499</v>
      </c>
      <c r="M56" s="6">
        <f>COUNTIFS(pg_transaction_cleaned!$O$2:$O$5743,A56,pg_transaction_cleaned!$F$2:$F$5743,"REFUND")</f>
        <v>0</v>
      </c>
      <c r="N56" s="7">
        <f>SUMIFS(pg_transaction_cleaned!$H$2:$H$5743,pg_transaction_cleaned!$O$2:$O$5743,A56,pg_transaction_cleaned!$F$2:$F$5743,"REFUND")</f>
        <v>0</v>
      </c>
      <c r="O56" s="6" t="str">
        <f t="shared" si="4"/>
        <v>OK</v>
      </c>
      <c r="P56" s="8">
        <f t="shared" si="5"/>
        <v>0</v>
      </c>
    </row>
    <row r="57" spans="1:16" x14ac:dyDescent="0.3">
      <c r="A57" s="6" t="s">
        <v>144</v>
      </c>
      <c r="B57" s="6" t="s">
        <v>11903</v>
      </c>
      <c r="C57" s="6" t="s">
        <v>145</v>
      </c>
      <c r="D57" s="6" t="s">
        <v>51</v>
      </c>
      <c r="E57" s="6" t="s">
        <v>18</v>
      </c>
      <c r="F57" s="6" t="s">
        <v>11837</v>
      </c>
      <c r="G57" s="6" t="s">
        <v>19</v>
      </c>
      <c r="H57" s="10">
        <f t="shared" si="1"/>
        <v>46277</v>
      </c>
      <c r="I57" s="7">
        <f t="shared" si="2"/>
        <v>999</v>
      </c>
      <c r="J57" s="6" t="str">
        <f t="shared" si="3"/>
        <v>Chennai</v>
      </c>
      <c r="K57" s="6">
        <f>COUNTIFS(pg_transaction_cleaned!$O$2:$O$5743,A57,pg_transaction_cleaned!$F$2:$F$5743,"CAPTURE")</f>
        <v>1</v>
      </c>
      <c r="L57" s="7">
        <f>SUMIFS(pg_transaction_cleaned!$H$2:$H$5743,pg_transaction_cleaned!$O$2:$O$5743,A57,pg_transaction_cleaned!$F$2:$F$5743,"CAPTURE")</f>
        <v>999</v>
      </c>
      <c r="M57" s="6">
        <f>COUNTIFS(pg_transaction_cleaned!$O$2:$O$5743,A57,pg_transaction_cleaned!$F$2:$F$5743,"REFUND")</f>
        <v>0</v>
      </c>
      <c r="N57" s="7">
        <f>SUMIFS(pg_transaction_cleaned!$H$2:$H$5743,pg_transaction_cleaned!$O$2:$O$5743,A57,pg_transaction_cleaned!$F$2:$F$5743,"REFUND")</f>
        <v>0</v>
      </c>
      <c r="O57" s="6" t="str">
        <f t="shared" si="4"/>
        <v>OK</v>
      </c>
      <c r="P57" s="8">
        <f t="shared" si="5"/>
        <v>0</v>
      </c>
    </row>
    <row r="58" spans="1:16" x14ac:dyDescent="0.3">
      <c r="A58" s="6" t="s">
        <v>146</v>
      </c>
      <c r="B58" s="6" t="s">
        <v>11842</v>
      </c>
      <c r="C58" s="6" t="s">
        <v>147</v>
      </c>
      <c r="D58" s="6" t="s">
        <v>61</v>
      </c>
      <c r="E58" s="6" t="s">
        <v>27</v>
      </c>
      <c r="F58" s="6" t="s">
        <v>11904</v>
      </c>
      <c r="G58" s="6" t="s">
        <v>66</v>
      </c>
      <c r="H58" s="10">
        <f t="shared" si="1"/>
        <v>46290</v>
      </c>
      <c r="I58" s="7">
        <f t="shared" si="2"/>
        <v>9298</v>
      </c>
      <c r="J58" s="6" t="str">
        <f t="shared" si="3"/>
        <v>Delhi</v>
      </c>
      <c r="K58" s="6">
        <f>COUNTIFS(pg_transaction_cleaned!$O$2:$O$5743,A58,pg_transaction_cleaned!$F$2:$F$5743,"CAPTURE")</f>
        <v>1</v>
      </c>
      <c r="L58" s="7">
        <f>SUMIFS(pg_transaction_cleaned!$H$2:$H$5743,pg_transaction_cleaned!$O$2:$O$5743,A58,pg_transaction_cleaned!$F$2:$F$5743,"CAPTURE")</f>
        <v>9298</v>
      </c>
      <c r="M58" s="6">
        <f>COUNTIFS(pg_transaction_cleaned!$O$2:$O$5743,A58,pg_transaction_cleaned!$F$2:$F$5743,"REFUND")</f>
        <v>1</v>
      </c>
      <c r="N58" s="7">
        <f>SUMIFS(pg_transaction_cleaned!$H$2:$H$5743,pg_transaction_cleaned!$O$2:$O$5743,A58,pg_transaction_cleaned!$F$2:$F$5743,"REFUND")</f>
        <v>9298</v>
      </c>
      <c r="O58" s="6" t="str">
        <f t="shared" si="4"/>
        <v>OK</v>
      </c>
      <c r="P58" s="8">
        <f t="shared" si="5"/>
        <v>0</v>
      </c>
    </row>
    <row r="59" spans="1:16" x14ac:dyDescent="0.3">
      <c r="A59" s="6" t="s">
        <v>148</v>
      </c>
      <c r="B59" s="6" t="s">
        <v>11905</v>
      </c>
      <c r="C59" s="6" t="s">
        <v>149</v>
      </c>
      <c r="D59" s="6" t="s">
        <v>26</v>
      </c>
      <c r="E59" s="6" t="s">
        <v>27</v>
      </c>
      <c r="F59" s="6" t="s">
        <v>11839</v>
      </c>
      <c r="G59" s="6" t="s">
        <v>19</v>
      </c>
      <c r="H59" s="10">
        <f t="shared" si="1"/>
        <v>46291</v>
      </c>
      <c r="I59" s="7">
        <f t="shared" si="2"/>
        <v>1299</v>
      </c>
      <c r="J59" s="6" t="str">
        <f t="shared" si="3"/>
        <v>Kolkata</v>
      </c>
      <c r="K59" s="6">
        <f>COUNTIFS(pg_transaction_cleaned!$O$2:$O$5743,A59,pg_transaction_cleaned!$F$2:$F$5743,"CAPTURE")</f>
        <v>1</v>
      </c>
      <c r="L59" s="7">
        <f>SUMIFS(pg_transaction_cleaned!$H$2:$H$5743,pg_transaction_cleaned!$O$2:$O$5743,A59,pg_transaction_cleaned!$F$2:$F$5743,"CAPTURE")</f>
        <v>1299</v>
      </c>
      <c r="M59" s="6">
        <f>COUNTIFS(pg_transaction_cleaned!$O$2:$O$5743,A59,pg_transaction_cleaned!$F$2:$F$5743,"REFUND")</f>
        <v>0</v>
      </c>
      <c r="N59" s="7">
        <f>SUMIFS(pg_transaction_cleaned!$H$2:$H$5743,pg_transaction_cleaned!$O$2:$O$5743,A59,pg_transaction_cleaned!$F$2:$F$5743,"REFUND")</f>
        <v>0</v>
      </c>
      <c r="O59" s="6" t="str">
        <f t="shared" si="4"/>
        <v>OK</v>
      </c>
      <c r="P59" s="8">
        <f t="shared" si="5"/>
        <v>0</v>
      </c>
    </row>
    <row r="60" spans="1:16" x14ac:dyDescent="0.3">
      <c r="A60" s="6" t="s">
        <v>150</v>
      </c>
      <c r="B60" s="6" t="s">
        <v>11873</v>
      </c>
      <c r="C60" s="6" t="s">
        <v>151</v>
      </c>
      <c r="D60" s="6" t="s">
        <v>26</v>
      </c>
      <c r="E60" s="6" t="s">
        <v>18</v>
      </c>
      <c r="F60" s="6" t="s">
        <v>11906</v>
      </c>
      <c r="G60" s="6" t="s">
        <v>19</v>
      </c>
      <c r="H60" s="10">
        <f t="shared" si="1"/>
        <v>46291</v>
      </c>
      <c r="I60" s="7">
        <f t="shared" si="2"/>
        <v>16497</v>
      </c>
      <c r="J60" s="6" t="str">
        <f t="shared" si="3"/>
        <v>Kolkata</v>
      </c>
      <c r="K60" s="6">
        <f>COUNTIFS(pg_transaction_cleaned!$O$2:$O$5743,A60,pg_transaction_cleaned!$F$2:$F$5743,"CAPTURE")</f>
        <v>1</v>
      </c>
      <c r="L60" s="7">
        <f>SUMIFS(pg_transaction_cleaned!$H$2:$H$5743,pg_transaction_cleaned!$O$2:$O$5743,A60,pg_transaction_cleaned!$F$2:$F$5743,"CAPTURE")</f>
        <v>16497</v>
      </c>
      <c r="M60" s="6">
        <f>COUNTIFS(pg_transaction_cleaned!$O$2:$O$5743,A60,pg_transaction_cleaned!$F$2:$F$5743,"REFUND")</f>
        <v>0</v>
      </c>
      <c r="N60" s="7">
        <f>SUMIFS(pg_transaction_cleaned!$H$2:$H$5743,pg_transaction_cleaned!$O$2:$O$5743,A60,pg_transaction_cleaned!$F$2:$F$5743,"REFUND")</f>
        <v>0</v>
      </c>
      <c r="O60" s="6" t="str">
        <f t="shared" si="4"/>
        <v>OK</v>
      </c>
      <c r="P60" s="8">
        <f t="shared" si="5"/>
        <v>0</v>
      </c>
    </row>
    <row r="61" spans="1:16" x14ac:dyDescent="0.3">
      <c r="A61" s="6" t="s">
        <v>152</v>
      </c>
      <c r="B61" s="6" t="s">
        <v>11907</v>
      </c>
      <c r="C61" s="6" t="s">
        <v>153</v>
      </c>
      <c r="D61" s="6" t="s">
        <v>51</v>
      </c>
      <c r="E61" s="6" t="s">
        <v>18</v>
      </c>
      <c r="F61" s="6" t="s">
        <v>11861</v>
      </c>
      <c r="G61" s="6" t="s">
        <v>19</v>
      </c>
      <c r="H61" s="10">
        <f t="shared" si="1"/>
        <v>46293</v>
      </c>
      <c r="I61" s="7">
        <f t="shared" si="2"/>
        <v>7999</v>
      </c>
      <c r="J61" s="6" t="str">
        <f t="shared" si="3"/>
        <v>Chennai</v>
      </c>
      <c r="K61" s="6">
        <f>COUNTIFS(pg_transaction_cleaned!$O$2:$O$5743,A61,pg_transaction_cleaned!$F$2:$F$5743,"CAPTURE")</f>
        <v>1</v>
      </c>
      <c r="L61" s="7">
        <f>SUMIFS(pg_transaction_cleaned!$H$2:$H$5743,pg_transaction_cleaned!$O$2:$O$5743,A61,pg_transaction_cleaned!$F$2:$F$5743,"CAPTURE")</f>
        <v>7999</v>
      </c>
      <c r="M61" s="6">
        <f>COUNTIFS(pg_transaction_cleaned!$O$2:$O$5743,A61,pg_transaction_cleaned!$F$2:$F$5743,"REFUND")</f>
        <v>0</v>
      </c>
      <c r="N61" s="7">
        <f>SUMIFS(pg_transaction_cleaned!$H$2:$H$5743,pg_transaction_cleaned!$O$2:$O$5743,A61,pg_transaction_cleaned!$F$2:$F$5743,"REFUND")</f>
        <v>0</v>
      </c>
      <c r="O61" s="6" t="str">
        <f t="shared" si="4"/>
        <v>OK</v>
      </c>
      <c r="P61" s="8">
        <f t="shared" si="5"/>
        <v>0</v>
      </c>
    </row>
    <row r="62" spans="1:16" x14ac:dyDescent="0.3">
      <c r="A62" s="6" t="s">
        <v>154</v>
      </c>
      <c r="B62" s="6" t="s">
        <v>11908</v>
      </c>
      <c r="C62" s="6" t="s">
        <v>155</v>
      </c>
      <c r="D62" s="6" t="s">
        <v>42</v>
      </c>
      <c r="E62" s="6" t="s">
        <v>18</v>
      </c>
      <c r="F62" s="6" t="s">
        <v>11869</v>
      </c>
      <c r="G62" s="6" t="s">
        <v>19</v>
      </c>
      <c r="H62" s="10">
        <f t="shared" si="1"/>
        <v>46275</v>
      </c>
      <c r="I62" s="7">
        <f t="shared" si="2"/>
        <v>599</v>
      </c>
      <c r="J62" s="6" t="str">
        <f t="shared" si="3"/>
        <v>Hyderabad</v>
      </c>
      <c r="K62" s="6">
        <f>COUNTIFS(pg_transaction_cleaned!$O$2:$O$5743,A62,pg_transaction_cleaned!$F$2:$F$5743,"CAPTURE")</f>
        <v>1</v>
      </c>
      <c r="L62" s="7">
        <f>SUMIFS(pg_transaction_cleaned!$H$2:$H$5743,pg_transaction_cleaned!$O$2:$O$5743,A62,pg_transaction_cleaned!$F$2:$F$5743,"CAPTURE")</f>
        <v>599</v>
      </c>
      <c r="M62" s="6">
        <f>COUNTIFS(pg_transaction_cleaned!$O$2:$O$5743,A62,pg_transaction_cleaned!$F$2:$F$5743,"REFUND")</f>
        <v>0</v>
      </c>
      <c r="N62" s="7">
        <f>SUMIFS(pg_transaction_cleaned!$H$2:$H$5743,pg_transaction_cleaned!$O$2:$O$5743,A62,pg_transaction_cleaned!$F$2:$F$5743,"REFUND")</f>
        <v>0</v>
      </c>
      <c r="O62" s="6" t="str">
        <f t="shared" si="4"/>
        <v>OK</v>
      </c>
      <c r="P62" s="8">
        <f t="shared" si="5"/>
        <v>0</v>
      </c>
    </row>
    <row r="63" spans="1:16" x14ac:dyDescent="0.3">
      <c r="A63" s="6" t="s">
        <v>156</v>
      </c>
      <c r="B63" s="6" t="s">
        <v>11907</v>
      </c>
      <c r="C63" s="6" t="s">
        <v>157</v>
      </c>
      <c r="D63" s="6" t="s">
        <v>48</v>
      </c>
      <c r="E63" s="6" t="s">
        <v>27</v>
      </c>
      <c r="F63" s="6" t="s">
        <v>11855</v>
      </c>
      <c r="G63" s="6" t="s">
        <v>19</v>
      </c>
      <c r="H63" s="10">
        <f t="shared" si="1"/>
        <v>46293</v>
      </c>
      <c r="I63" s="7">
        <f t="shared" si="2"/>
        <v>4999</v>
      </c>
      <c r="J63" s="6" t="str">
        <f t="shared" si="3"/>
        <v>Jaipur</v>
      </c>
      <c r="K63" s="6">
        <f>COUNTIFS(pg_transaction_cleaned!$O$2:$O$5743,A63,pg_transaction_cleaned!$F$2:$F$5743,"CAPTURE")</f>
        <v>1</v>
      </c>
      <c r="L63" s="7">
        <f>SUMIFS(pg_transaction_cleaned!$H$2:$H$5743,pg_transaction_cleaned!$O$2:$O$5743,A63,pg_transaction_cleaned!$F$2:$F$5743,"CAPTURE")</f>
        <v>4999</v>
      </c>
      <c r="M63" s="6">
        <f>COUNTIFS(pg_transaction_cleaned!$O$2:$O$5743,A63,pg_transaction_cleaned!$F$2:$F$5743,"REFUND")</f>
        <v>0</v>
      </c>
      <c r="N63" s="7">
        <f>SUMIFS(pg_transaction_cleaned!$H$2:$H$5743,pg_transaction_cleaned!$O$2:$O$5743,A63,pg_transaction_cleaned!$F$2:$F$5743,"REFUND")</f>
        <v>0</v>
      </c>
      <c r="O63" s="6" t="str">
        <f t="shared" si="4"/>
        <v>OK</v>
      </c>
      <c r="P63" s="8">
        <f t="shared" si="5"/>
        <v>0</v>
      </c>
    </row>
    <row r="64" spans="1:16" x14ac:dyDescent="0.3">
      <c r="A64" s="6" t="s">
        <v>158</v>
      </c>
      <c r="B64" s="6" t="s">
        <v>11909</v>
      </c>
      <c r="C64" s="6" t="s">
        <v>159</v>
      </c>
      <c r="D64" s="6" t="s">
        <v>42</v>
      </c>
      <c r="E64" s="6" t="s">
        <v>18</v>
      </c>
      <c r="F64" s="6" t="s">
        <v>11843</v>
      </c>
      <c r="G64" s="6" t="s">
        <v>19</v>
      </c>
      <c r="H64" s="10">
        <f t="shared" si="1"/>
        <v>46276</v>
      </c>
      <c r="I64" s="7">
        <f t="shared" si="2"/>
        <v>349</v>
      </c>
      <c r="J64" s="6" t="str">
        <f t="shared" si="3"/>
        <v>Hyderabad</v>
      </c>
      <c r="K64" s="6">
        <f>COUNTIFS(pg_transaction_cleaned!$O$2:$O$5743,A64,pg_transaction_cleaned!$F$2:$F$5743,"CAPTURE")</f>
        <v>1</v>
      </c>
      <c r="L64" s="7">
        <f>SUMIFS(pg_transaction_cleaned!$H$2:$H$5743,pg_transaction_cleaned!$O$2:$O$5743,A64,pg_transaction_cleaned!$F$2:$F$5743,"CAPTURE")</f>
        <v>349</v>
      </c>
      <c r="M64" s="6">
        <f>COUNTIFS(pg_transaction_cleaned!$O$2:$O$5743,A64,pg_transaction_cleaned!$F$2:$F$5743,"REFUND")</f>
        <v>0</v>
      </c>
      <c r="N64" s="7">
        <f>SUMIFS(pg_transaction_cleaned!$H$2:$H$5743,pg_transaction_cleaned!$O$2:$O$5743,A64,pg_transaction_cleaned!$F$2:$F$5743,"REFUND")</f>
        <v>0</v>
      </c>
      <c r="O64" s="6" t="str">
        <f t="shared" si="4"/>
        <v>OK</v>
      </c>
      <c r="P64" s="8">
        <f t="shared" si="5"/>
        <v>0</v>
      </c>
    </row>
    <row r="65" spans="1:16" x14ac:dyDescent="0.3">
      <c r="A65" s="6" t="s">
        <v>160</v>
      </c>
      <c r="B65" s="6" t="s">
        <v>11864</v>
      </c>
      <c r="C65" s="6" t="s">
        <v>161</v>
      </c>
      <c r="D65" s="6" t="s">
        <v>26</v>
      </c>
      <c r="E65" s="6" t="s">
        <v>27</v>
      </c>
      <c r="F65" s="6" t="s">
        <v>11841</v>
      </c>
      <c r="G65" s="6" t="s">
        <v>19</v>
      </c>
      <c r="H65" s="10">
        <f t="shared" si="1"/>
        <v>46267</v>
      </c>
      <c r="I65" s="7">
        <f t="shared" si="2"/>
        <v>2499</v>
      </c>
      <c r="J65" s="6" t="str">
        <f t="shared" si="3"/>
        <v>Kolkata</v>
      </c>
      <c r="K65" s="6">
        <f>COUNTIFS(pg_transaction_cleaned!$O$2:$O$5743,A65,pg_transaction_cleaned!$F$2:$F$5743,"CAPTURE")</f>
        <v>1</v>
      </c>
      <c r="L65" s="7">
        <f>SUMIFS(pg_transaction_cleaned!$H$2:$H$5743,pg_transaction_cleaned!$O$2:$O$5743,A65,pg_transaction_cleaned!$F$2:$F$5743,"CAPTURE")</f>
        <v>2499</v>
      </c>
      <c r="M65" s="6">
        <f>COUNTIFS(pg_transaction_cleaned!$O$2:$O$5743,A65,pg_transaction_cleaned!$F$2:$F$5743,"REFUND")</f>
        <v>0</v>
      </c>
      <c r="N65" s="7">
        <f>SUMIFS(pg_transaction_cleaned!$H$2:$H$5743,pg_transaction_cleaned!$O$2:$O$5743,A65,pg_transaction_cleaned!$F$2:$F$5743,"REFUND")</f>
        <v>0</v>
      </c>
      <c r="O65" s="6" t="str">
        <f t="shared" si="4"/>
        <v>OK</v>
      </c>
      <c r="P65" s="8">
        <f t="shared" si="5"/>
        <v>0</v>
      </c>
    </row>
    <row r="66" spans="1:16" x14ac:dyDescent="0.3">
      <c r="A66" s="6" t="s">
        <v>162</v>
      </c>
      <c r="B66" s="6" t="s">
        <v>11846</v>
      </c>
      <c r="C66" s="6" t="s">
        <v>163</v>
      </c>
      <c r="D66" s="6" t="s">
        <v>26</v>
      </c>
      <c r="E66" s="6" t="s">
        <v>18</v>
      </c>
      <c r="F66" s="6" t="s">
        <v>11910</v>
      </c>
      <c r="G66" s="6" t="s">
        <v>115</v>
      </c>
      <c r="H66" s="10">
        <f t="shared" ref="H66:H129" si="6">IF(MID(B66,5,1)="-",DATE(LEFT(B66,4),MID(B66,6,2),RIGHT(B66,2)),DATE(RIGHT(B66,4),MID(B66,4,2),LEFT(B66,2)))</f>
        <v>46285</v>
      </c>
      <c r="I66" s="7">
        <f t="shared" ref="I66:I129" si="7">VALUE(SUBSTITUTE(F66,",",""))</f>
        <v>1648</v>
      </c>
      <c r="J66" s="6" t="str">
        <f t="shared" ref="J66:J129" si="8">IF(TRIM(D66)="","Unknown",TRIM(D66))</f>
        <v>Kolkata</v>
      </c>
      <c r="K66" s="6">
        <f>COUNTIFS(pg_transaction_cleaned!$O$2:$O$5743,A66,pg_transaction_cleaned!$F$2:$F$5743,"CAPTURE")</f>
        <v>0</v>
      </c>
      <c r="L66" s="7">
        <f>SUMIFS(pg_transaction_cleaned!$H$2:$H$5743,pg_transaction_cleaned!$O$2:$O$5743,A66,pg_transaction_cleaned!$F$2:$F$5743,"CAPTURE")</f>
        <v>0</v>
      </c>
      <c r="M66" s="6">
        <f>COUNTIFS(pg_transaction_cleaned!$O$2:$O$5743,A66,pg_transaction_cleaned!$F$2:$F$5743,"REFUND")</f>
        <v>0</v>
      </c>
      <c r="N66" s="7">
        <f>SUMIFS(pg_transaction_cleaned!$H$2:$H$5743,pg_transaction_cleaned!$O$2:$O$5743,A66,pg_transaction_cleaned!$F$2:$F$5743,"REFUND")</f>
        <v>0</v>
      </c>
      <c r="O66" s="6" t="str">
        <f t="shared" si="4"/>
        <v>OK</v>
      </c>
      <c r="P66" s="8">
        <f t="shared" si="5"/>
        <v>0</v>
      </c>
    </row>
    <row r="67" spans="1:16" x14ac:dyDescent="0.3">
      <c r="A67" s="6" t="s">
        <v>164</v>
      </c>
      <c r="B67" s="6" t="s">
        <v>11911</v>
      </c>
      <c r="C67" s="6" t="s">
        <v>165</v>
      </c>
      <c r="D67" s="6" t="s">
        <v>23</v>
      </c>
      <c r="E67" s="6" t="s">
        <v>54</v>
      </c>
      <c r="F67" s="6" t="s">
        <v>11912</v>
      </c>
      <c r="G67" s="6" t="s">
        <v>19</v>
      </c>
      <c r="H67" s="10">
        <f t="shared" si="6"/>
        <v>46266</v>
      </c>
      <c r="I67" s="7">
        <f t="shared" si="7"/>
        <v>6798</v>
      </c>
      <c r="J67" s="6" t="str">
        <f t="shared" si="8"/>
        <v>Bengaluru</v>
      </c>
      <c r="K67" s="6">
        <f>COUNTIFS(pg_transaction_cleaned!$O$2:$O$5743,A67,pg_transaction_cleaned!$F$2:$F$5743,"CAPTURE")</f>
        <v>1</v>
      </c>
      <c r="L67" s="7">
        <f>SUMIFS(pg_transaction_cleaned!$H$2:$H$5743,pg_transaction_cleaned!$O$2:$O$5743,A67,pg_transaction_cleaned!$F$2:$F$5743,"CAPTURE")</f>
        <v>6798</v>
      </c>
      <c r="M67" s="6">
        <f>COUNTIFS(pg_transaction_cleaned!$O$2:$O$5743,A67,pg_transaction_cleaned!$F$2:$F$5743,"REFUND")</f>
        <v>0</v>
      </c>
      <c r="N67" s="7">
        <f>SUMIFS(pg_transaction_cleaned!$H$2:$H$5743,pg_transaction_cleaned!$O$2:$O$5743,A67,pg_transaction_cleaned!$F$2:$F$5743,"REFUND")</f>
        <v>0</v>
      </c>
      <c r="O67" s="6" t="str">
        <f t="shared" ref="O67:O130" si="9">IF(AND(G67="Paid",K67=0),"Paid, no payment",IF(AND(OR(G67="Failed",G67="Cancelled"),K67&gt;0),"Payment on failed/cancelled",IF(K67&gt;1,"Duplicate charge",IF(AND(K67=1,ROUND(L67-I67,2)&lt;&gt;0),"Amount difference",IF(AND(G67="Refunded",M67=0),"Refunded, no refund",IF(AND(G67&lt;&gt;"Refunded",M67&gt;0),"Refund, order not Refunded",IF(AND(M67&gt;0,ROUND(N67-I67,2)&lt;&gt;0),"Refund amount differs","OK")))))))</f>
        <v>OK</v>
      </c>
      <c r="P67" s="8">
        <f t="shared" ref="P67:P130" si="10">IF(O67="OK",0,IF(O67="Paid, no payment",I67,IF(O67="Payment on failed/cancelled",L67,IF(OR(O67="Duplicate charge",O67="Amount difference"),L67-I67,IF(O67="Refunded, no refund",I67,N67)))))</f>
        <v>0</v>
      </c>
    </row>
    <row r="68" spans="1:16" x14ac:dyDescent="0.3">
      <c r="A68" s="6" t="s">
        <v>166</v>
      </c>
      <c r="B68" s="6" t="s">
        <v>11903</v>
      </c>
      <c r="C68" s="6" t="s">
        <v>167</v>
      </c>
      <c r="D68" s="6" t="s">
        <v>17</v>
      </c>
      <c r="E68" s="6" t="s">
        <v>27</v>
      </c>
      <c r="F68" s="6" t="s">
        <v>11913</v>
      </c>
      <c r="G68" s="6" t="s">
        <v>115</v>
      </c>
      <c r="H68" s="10">
        <f t="shared" si="6"/>
        <v>46277</v>
      </c>
      <c r="I68" s="7">
        <f t="shared" si="7"/>
        <v>3348</v>
      </c>
      <c r="J68" s="6" t="str">
        <f t="shared" si="8"/>
        <v>Pune</v>
      </c>
      <c r="K68" s="6">
        <f>COUNTIFS(pg_transaction_cleaned!$O$2:$O$5743,A68,pg_transaction_cleaned!$F$2:$F$5743,"CAPTURE")</f>
        <v>0</v>
      </c>
      <c r="L68" s="7">
        <f>SUMIFS(pg_transaction_cleaned!$H$2:$H$5743,pg_transaction_cleaned!$O$2:$O$5743,A68,pg_transaction_cleaned!$F$2:$F$5743,"CAPTURE")</f>
        <v>0</v>
      </c>
      <c r="M68" s="6">
        <f>COUNTIFS(pg_transaction_cleaned!$O$2:$O$5743,A68,pg_transaction_cleaned!$F$2:$F$5743,"REFUND")</f>
        <v>0</v>
      </c>
      <c r="N68" s="7">
        <f>SUMIFS(pg_transaction_cleaned!$H$2:$H$5743,pg_transaction_cleaned!$O$2:$O$5743,A68,pg_transaction_cleaned!$F$2:$F$5743,"REFUND")</f>
        <v>0</v>
      </c>
      <c r="O68" s="6" t="str">
        <f t="shared" si="9"/>
        <v>OK</v>
      </c>
      <c r="P68" s="8">
        <f t="shared" si="10"/>
        <v>0</v>
      </c>
    </row>
    <row r="69" spans="1:16" x14ac:dyDescent="0.3">
      <c r="A69" s="6" t="s">
        <v>168</v>
      </c>
      <c r="B69" s="6" t="s">
        <v>11914</v>
      </c>
      <c r="C69" s="6" t="s">
        <v>169</v>
      </c>
      <c r="D69" s="6" t="s">
        <v>42</v>
      </c>
      <c r="E69" s="6" t="s">
        <v>18</v>
      </c>
      <c r="F69" s="6" t="s">
        <v>11853</v>
      </c>
      <c r="G69" s="6" t="s">
        <v>19</v>
      </c>
      <c r="H69" s="10">
        <f t="shared" si="6"/>
        <v>46289</v>
      </c>
      <c r="I69" s="7">
        <f t="shared" si="7"/>
        <v>1799</v>
      </c>
      <c r="J69" s="6" t="str">
        <f t="shared" si="8"/>
        <v>Hyderabad</v>
      </c>
      <c r="K69" s="6">
        <f>COUNTIFS(pg_transaction_cleaned!$O$2:$O$5743,A69,pg_transaction_cleaned!$F$2:$F$5743,"CAPTURE")</f>
        <v>1</v>
      </c>
      <c r="L69" s="7">
        <f>SUMIFS(pg_transaction_cleaned!$H$2:$H$5743,pg_transaction_cleaned!$O$2:$O$5743,A69,pg_transaction_cleaned!$F$2:$F$5743,"CAPTURE")</f>
        <v>1799</v>
      </c>
      <c r="M69" s="6">
        <f>COUNTIFS(pg_transaction_cleaned!$O$2:$O$5743,A69,pg_transaction_cleaned!$F$2:$F$5743,"REFUND")</f>
        <v>0</v>
      </c>
      <c r="N69" s="7">
        <f>SUMIFS(pg_transaction_cleaned!$H$2:$H$5743,pg_transaction_cleaned!$O$2:$O$5743,A69,pg_transaction_cleaned!$F$2:$F$5743,"REFUND")</f>
        <v>0</v>
      </c>
      <c r="O69" s="6" t="str">
        <f t="shared" si="9"/>
        <v>OK</v>
      </c>
      <c r="P69" s="8">
        <f t="shared" si="10"/>
        <v>0</v>
      </c>
    </row>
    <row r="70" spans="1:16" x14ac:dyDescent="0.3">
      <c r="A70" s="6" t="s">
        <v>170</v>
      </c>
      <c r="B70" s="6" t="s">
        <v>11838</v>
      </c>
      <c r="C70" s="6" t="s">
        <v>171</v>
      </c>
      <c r="D70" s="6" t="s">
        <v>61</v>
      </c>
      <c r="E70" s="6" t="s">
        <v>54</v>
      </c>
      <c r="F70" s="6" t="s">
        <v>11869</v>
      </c>
      <c r="G70" s="6" t="s">
        <v>19</v>
      </c>
      <c r="H70" s="10">
        <f t="shared" si="6"/>
        <v>46283</v>
      </c>
      <c r="I70" s="7">
        <f t="shared" si="7"/>
        <v>599</v>
      </c>
      <c r="J70" s="6" t="str">
        <f t="shared" si="8"/>
        <v>Delhi</v>
      </c>
      <c r="K70" s="6">
        <f>COUNTIFS(pg_transaction_cleaned!$O$2:$O$5743,A70,pg_transaction_cleaned!$F$2:$F$5743,"CAPTURE")</f>
        <v>1</v>
      </c>
      <c r="L70" s="7">
        <f>SUMIFS(pg_transaction_cleaned!$H$2:$H$5743,pg_transaction_cleaned!$O$2:$O$5743,A70,pg_transaction_cleaned!$F$2:$F$5743,"CAPTURE")</f>
        <v>599</v>
      </c>
      <c r="M70" s="6">
        <f>COUNTIFS(pg_transaction_cleaned!$O$2:$O$5743,A70,pg_transaction_cleaned!$F$2:$F$5743,"REFUND")</f>
        <v>0</v>
      </c>
      <c r="N70" s="7">
        <f>SUMIFS(pg_transaction_cleaned!$H$2:$H$5743,pg_transaction_cleaned!$O$2:$O$5743,A70,pg_transaction_cleaned!$F$2:$F$5743,"REFUND")</f>
        <v>0</v>
      </c>
      <c r="O70" s="6" t="str">
        <f t="shared" si="9"/>
        <v>OK</v>
      </c>
      <c r="P70" s="8">
        <f t="shared" si="10"/>
        <v>0</v>
      </c>
    </row>
    <row r="71" spans="1:16" x14ac:dyDescent="0.3">
      <c r="A71" s="6" t="s">
        <v>172</v>
      </c>
      <c r="B71" s="6" t="s">
        <v>11915</v>
      </c>
      <c r="C71" s="6" t="s">
        <v>173</v>
      </c>
      <c r="D71" s="6" t="s">
        <v>23</v>
      </c>
      <c r="E71" s="6" t="s">
        <v>18</v>
      </c>
      <c r="F71" s="6" t="s">
        <v>11831</v>
      </c>
      <c r="G71" s="6" t="s">
        <v>19</v>
      </c>
      <c r="H71" s="10">
        <f t="shared" si="6"/>
        <v>46285</v>
      </c>
      <c r="I71" s="7">
        <f t="shared" si="7"/>
        <v>2098</v>
      </c>
      <c r="J71" s="6" t="str">
        <f t="shared" si="8"/>
        <v>Bengaluru</v>
      </c>
      <c r="K71" s="6">
        <f>COUNTIFS(pg_transaction_cleaned!$O$2:$O$5743,A71,pg_transaction_cleaned!$F$2:$F$5743,"CAPTURE")</f>
        <v>1</v>
      </c>
      <c r="L71" s="7">
        <f>SUMIFS(pg_transaction_cleaned!$H$2:$H$5743,pg_transaction_cleaned!$O$2:$O$5743,A71,pg_transaction_cleaned!$F$2:$F$5743,"CAPTURE")</f>
        <v>2098</v>
      </c>
      <c r="M71" s="6">
        <f>COUNTIFS(pg_transaction_cleaned!$O$2:$O$5743,A71,pg_transaction_cleaned!$F$2:$F$5743,"REFUND")</f>
        <v>0</v>
      </c>
      <c r="N71" s="7">
        <f>SUMIFS(pg_transaction_cleaned!$H$2:$H$5743,pg_transaction_cleaned!$O$2:$O$5743,A71,pg_transaction_cleaned!$F$2:$F$5743,"REFUND")</f>
        <v>0</v>
      </c>
      <c r="O71" s="6" t="str">
        <f t="shared" si="9"/>
        <v>OK</v>
      </c>
      <c r="P71" s="8">
        <f t="shared" si="10"/>
        <v>0</v>
      </c>
    </row>
    <row r="72" spans="1:16" x14ac:dyDescent="0.3">
      <c r="A72" s="6" t="s">
        <v>174</v>
      </c>
      <c r="B72" s="6" t="s">
        <v>11875</v>
      </c>
      <c r="C72" s="6" t="s">
        <v>175</v>
      </c>
      <c r="D72" s="6" t="s">
        <v>23</v>
      </c>
      <c r="E72" s="6" t="s">
        <v>18</v>
      </c>
      <c r="F72" s="6" t="s">
        <v>11916</v>
      </c>
      <c r="G72" s="6" t="s">
        <v>19</v>
      </c>
      <c r="H72" s="10">
        <f t="shared" si="6"/>
        <v>46279</v>
      </c>
      <c r="I72" s="7">
        <f t="shared" si="7"/>
        <v>5498</v>
      </c>
      <c r="J72" s="6" t="str">
        <f t="shared" si="8"/>
        <v>Bengaluru</v>
      </c>
      <c r="K72" s="6">
        <f>COUNTIFS(pg_transaction_cleaned!$O$2:$O$5743,A72,pg_transaction_cleaned!$F$2:$F$5743,"CAPTURE")</f>
        <v>1</v>
      </c>
      <c r="L72" s="7">
        <f>SUMIFS(pg_transaction_cleaned!$H$2:$H$5743,pg_transaction_cleaned!$O$2:$O$5743,A72,pg_transaction_cleaned!$F$2:$F$5743,"CAPTURE")</f>
        <v>5498</v>
      </c>
      <c r="M72" s="6">
        <f>COUNTIFS(pg_transaction_cleaned!$O$2:$O$5743,A72,pg_transaction_cleaned!$F$2:$F$5743,"REFUND")</f>
        <v>0</v>
      </c>
      <c r="N72" s="7">
        <f>SUMIFS(pg_transaction_cleaned!$H$2:$H$5743,pg_transaction_cleaned!$O$2:$O$5743,A72,pg_transaction_cleaned!$F$2:$F$5743,"REFUND")</f>
        <v>0</v>
      </c>
      <c r="O72" s="6" t="str">
        <f t="shared" si="9"/>
        <v>OK</v>
      </c>
      <c r="P72" s="8">
        <f t="shared" si="10"/>
        <v>0</v>
      </c>
    </row>
    <row r="73" spans="1:16" x14ac:dyDescent="0.3">
      <c r="A73" s="6" t="s">
        <v>176</v>
      </c>
      <c r="B73" s="6" t="s">
        <v>11917</v>
      </c>
      <c r="C73" s="6" t="s">
        <v>177</v>
      </c>
      <c r="D73" s="6" t="s">
        <v>48</v>
      </c>
      <c r="E73" s="6" t="s">
        <v>27</v>
      </c>
      <c r="F73" s="6" t="s">
        <v>11918</v>
      </c>
      <c r="G73" s="6" t="s">
        <v>19</v>
      </c>
      <c r="H73" s="10">
        <f t="shared" si="6"/>
        <v>46282</v>
      </c>
      <c r="I73" s="7">
        <f t="shared" si="7"/>
        <v>9998</v>
      </c>
      <c r="J73" s="6" t="str">
        <f t="shared" si="8"/>
        <v>Jaipur</v>
      </c>
      <c r="K73" s="6">
        <f>COUNTIFS(pg_transaction_cleaned!$O$2:$O$5743,A73,pg_transaction_cleaned!$F$2:$F$5743,"CAPTURE")</f>
        <v>1</v>
      </c>
      <c r="L73" s="7">
        <f>SUMIFS(pg_transaction_cleaned!$H$2:$H$5743,pg_transaction_cleaned!$O$2:$O$5743,A73,pg_transaction_cleaned!$F$2:$F$5743,"CAPTURE")</f>
        <v>9998</v>
      </c>
      <c r="M73" s="6">
        <f>COUNTIFS(pg_transaction_cleaned!$O$2:$O$5743,A73,pg_transaction_cleaned!$F$2:$F$5743,"REFUND")</f>
        <v>0</v>
      </c>
      <c r="N73" s="7">
        <f>SUMIFS(pg_transaction_cleaned!$H$2:$H$5743,pg_transaction_cleaned!$O$2:$O$5743,A73,pg_transaction_cleaned!$F$2:$F$5743,"REFUND")</f>
        <v>0</v>
      </c>
      <c r="O73" s="6" t="str">
        <f t="shared" si="9"/>
        <v>OK</v>
      </c>
      <c r="P73" s="8">
        <f t="shared" si="10"/>
        <v>0</v>
      </c>
    </row>
    <row r="74" spans="1:16" x14ac:dyDescent="0.3">
      <c r="A74" s="6" t="s">
        <v>178</v>
      </c>
      <c r="B74" s="6" t="s">
        <v>11857</v>
      </c>
      <c r="C74" s="6" t="s">
        <v>179</v>
      </c>
      <c r="D74" s="6" t="s">
        <v>42</v>
      </c>
      <c r="E74" s="6" t="s">
        <v>27</v>
      </c>
      <c r="F74" s="6" t="s">
        <v>11919</v>
      </c>
      <c r="G74" s="6" t="s">
        <v>19</v>
      </c>
      <c r="H74" s="10">
        <f t="shared" si="6"/>
        <v>46287</v>
      </c>
      <c r="I74" s="7">
        <f t="shared" si="7"/>
        <v>3847</v>
      </c>
      <c r="J74" s="6" t="str">
        <f t="shared" si="8"/>
        <v>Hyderabad</v>
      </c>
      <c r="K74" s="6">
        <f>COUNTIFS(pg_transaction_cleaned!$O$2:$O$5743,A74,pg_transaction_cleaned!$F$2:$F$5743,"CAPTURE")</f>
        <v>1</v>
      </c>
      <c r="L74" s="7">
        <f>SUMIFS(pg_transaction_cleaned!$H$2:$H$5743,pg_transaction_cleaned!$O$2:$O$5743,A74,pg_transaction_cleaned!$F$2:$F$5743,"CAPTURE")</f>
        <v>3847</v>
      </c>
      <c r="M74" s="6">
        <f>COUNTIFS(pg_transaction_cleaned!$O$2:$O$5743,A74,pg_transaction_cleaned!$F$2:$F$5743,"REFUND")</f>
        <v>0</v>
      </c>
      <c r="N74" s="7">
        <f>SUMIFS(pg_transaction_cleaned!$H$2:$H$5743,pg_transaction_cleaned!$O$2:$O$5743,A74,pg_transaction_cleaned!$F$2:$F$5743,"REFUND")</f>
        <v>0</v>
      </c>
      <c r="O74" s="6" t="str">
        <f t="shared" si="9"/>
        <v>OK</v>
      </c>
      <c r="P74" s="8">
        <f t="shared" si="10"/>
        <v>0</v>
      </c>
    </row>
    <row r="75" spans="1:16" x14ac:dyDescent="0.3">
      <c r="A75" s="6" t="s">
        <v>180</v>
      </c>
      <c r="B75" s="6" t="s">
        <v>11852</v>
      </c>
      <c r="C75" s="6" t="s">
        <v>181</v>
      </c>
      <c r="D75" s="6" t="s">
        <v>37</v>
      </c>
      <c r="E75" s="6" t="s">
        <v>18</v>
      </c>
      <c r="F75" s="6" t="s">
        <v>11835</v>
      </c>
      <c r="G75" s="6" t="s">
        <v>19</v>
      </c>
      <c r="H75" s="10">
        <f t="shared" si="6"/>
        <v>46273</v>
      </c>
      <c r="I75" s="7">
        <f t="shared" si="7"/>
        <v>499</v>
      </c>
      <c r="J75" s="6" t="str">
        <f t="shared" si="8"/>
        <v>Lucknow</v>
      </c>
      <c r="K75" s="6">
        <f>COUNTIFS(pg_transaction_cleaned!$O$2:$O$5743,A75,pg_transaction_cleaned!$F$2:$F$5743,"CAPTURE")</f>
        <v>1</v>
      </c>
      <c r="L75" s="7">
        <f>SUMIFS(pg_transaction_cleaned!$H$2:$H$5743,pg_transaction_cleaned!$O$2:$O$5743,A75,pg_transaction_cleaned!$F$2:$F$5743,"CAPTURE")</f>
        <v>499</v>
      </c>
      <c r="M75" s="6">
        <f>COUNTIFS(pg_transaction_cleaned!$O$2:$O$5743,A75,pg_transaction_cleaned!$F$2:$F$5743,"REFUND")</f>
        <v>0</v>
      </c>
      <c r="N75" s="7">
        <f>SUMIFS(pg_transaction_cleaned!$H$2:$H$5743,pg_transaction_cleaned!$O$2:$O$5743,A75,pg_transaction_cleaned!$F$2:$F$5743,"REFUND")</f>
        <v>0</v>
      </c>
      <c r="O75" s="6" t="str">
        <f t="shared" si="9"/>
        <v>OK</v>
      </c>
      <c r="P75" s="8">
        <f t="shared" si="10"/>
        <v>0</v>
      </c>
    </row>
    <row r="76" spans="1:16" x14ac:dyDescent="0.3">
      <c r="A76" s="6" t="s">
        <v>182</v>
      </c>
      <c r="B76" s="6" t="s">
        <v>11907</v>
      </c>
      <c r="C76" s="6" t="s">
        <v>183</v>
      </c>
      <c r="D76" s="6" t="s">
        <v>26</v>
      </c>
      <c r="E76" s="6" t="s">
        <v>27</v>
      </c>
      <c r="F76" s="6" t="s">
        <v>11863</v>
      </c>
      <c r="G76" s="6" t="s">
        <v>19</v>
      </c>
      <c r="H76" s="10">
        <f t="shared" si="6"/>
        <v>46293</v>
      </c>
      <c r="I76" s="7">
        <f t="shared" si="7"/>
        <v>1499</v>
      </c>
      <c r="J76" s="6" t="str">
        <f t="shared" si="8"/>
        <v>Kolkata</v>
      </c>
      <c r="K76" s="6">
        <f>COUNTIFS(pg_transaction_cleaned!$O$2:$O$5743,A76,pg_transaction_cleaned!$F$2:$F$5743,"CAPTURE")</f>
        <v>1</v>
      </c>
      <c r="L76" s="7">
        <f>SUMIFS(pg_transaction_cleaned!$H$2:$H$5743,pg_transaction_cleaned!$O$2:$O$5743,A76,pg_transaction_cleaned!$F$2:$F$5743,"CAPTURE")</f>
        <v>1499</v>
      </c>
      <c r="M76" s="6">
        <f>COUNTIFS(pg_transaction_cleaned!$O$2:$O$5743,A76,pg_transaction_cleaned!$F$2:$F$5743,"REFUND")</f>
        <v>0</v>
      </c>
      <c r="N76" s="7">
        <f>SUMIFS(pg_transaction_cleaned!$H$2:$H$5743,pg_transaction_cleaned!$O$2:$O$5743,A76,pg_transaction_cleaned!$F$2:$F$5743,"REFUND")</f>
        <v>0</v>
      </c>
      <c r="O76" s="6" t="str">
        <f t="shared" si="9"/>
        <v>OK</v>
      </c>
      <c r="P76" s="8">
        <f t="shared" si="10"/>
        <v>0</v>
      </c>
    </row>
    <row r="77" spans="1:16" x14ac:dyDescent="0.3">
      <c r="A77" s="6" t="s">
        <v>184</v>
      </c>
      <c r="B77" s="6" t="s">
        <v>11920</v>
      </c>
      <c r="C77" s="6" t="s">
        <v>185</v>
      </c>
      <c r="D77" s="6" t="s">
        <v>26</v>
      </c>
      <c r="E77" s="6" t="s">
        <v>18</v>
      </c>
      <c r="F77" s="6" t="s">
        <v>11921</v>
      </c>
      <c r="G77" s="6" t="s">
        <v>19</v>
      </c>
      <c r="H77" s="10">
        <f t="shared" si="6"/>
        <v>46281</v>
      </c>
      <c r="I77" s="7">
        <f t="shared" si="7"/>
        <v>1098</v>
      </c>
      <c r="J77" s="6" t="str">
        <f t="shared" si="8"/>
        <v>Kolkata</v>
      </c>
      <c r="K77" s="6">
        <f>COUNTIFS(pg_transaction_cleaned!$O$2:$O$5743,A77,pg_transaction_cleaned!$F$2:$F$5743,"CAPTURE")</f>
        <v>1</v>
      </c>
      <c r="L77" s="7">
        <f>SUMIFS(pg_transaction_cleaned!$H$2:$H$5743,pg_transaction_cleaned!$O$2:$O$5743,A77,pg_transaction_cleaned!$F$2:$F$5743,"CAPTURE")</f>
        <v>1098</v>
      </c>
      <c r="M77" s="6">
        <f>COUNTIFS(pg_transaction_cleaned!$O$2:$O$5743,A77,pg_transaction_cleaned!$F$2:$F$5743,"REFUND")</f>
        <v>0</v>
      </c>
      <c r="N77" s="7">
        <f>SUMIFS(pg_transaction_cleaned!$H$2:$H$5743,pg_transaction_cleaned!$O$2:$O$5743,A77,pg_transaction_cleaned!$F$2:$F$5743,"REFUND")</f>
        <v>0</v>
      </c>
      <c r="O77" s="6" t="str">
        <f t="shared" si="9"/>
        <v>OK</v>
      </c>
      <c r="P77" s="8">
        <f t="shared" si="10"/>
        <v>0</v>
      </c>
    </row>
    <row r="78" spans="1:16" x14ac:dyDescent="0.3">
      <c r="A78" s="6" t="s">
        <v>186</v>
      </c>
      <c r="B78" s="6" t="s">
        <v>11832</v>
      </c>
      <c r="C78" s="6" t="s">
        <v>187</v>
      </c>
      <c r="D78" s="6" t="s">
        <v>48</v>
      </c>
      <c r="E78" s="6" t="s">
        <v>18</v>
      </c>
      <c r="F78" s="6" t="s">
        <v>11855</v>
      </c>
      <c r="G78" s="6" t="s">
        <v>80</v>
      </c>
      <c r="H78" s="10">
        <f t="shared" si="6"/>
        <v>46273</v>
      </c>
      <c r="I78" s="7">
        <f t="shared" si="7"/>
        <v>4999</v>
      </c>
      <c r="J78" s="6" t="str">
        <f t="shared" si="8"/>
        <v>Jaipur</v>
      </c>
      <c r="K78" s="6">
        <f>COUNTIFS(pg_transaction_cleaned!$O$2:$O$5743,A78,pg_transaction_cleaned!$F$2:$F$5743,"CAPTURE")</f>
        <v>0</v>
      </c>
      <c r="L78" s="7">
        <f>SUMIFS(pg_transaction_cleaned!$H$2:$H$5743,pg_transaction_cleaned!$O$2:$O$5743,A78,pg_transaction_cleaned!$F$2:$F$5743,"CAPTURE")</f>
        <v>0</v>
      </c>
      <c r="M78" s="6">
        <f>COUNTIFS(pg_transaction_cleaned!$O$2:$O$5743,A78,pg_transaction_cleaned!$F$2:$F$5743,"REFUND")</f>
        <v>0</v>
      </c>
      <c r="N78" s="7">
        <f>SUMIFS(pg_transaction_cleaned!$H$2:$H$5743,pg_transaction_cleaned!$O$2:$O$5743,A78,pg_transaction_cleaned!$F$2:$F$5743,"REFUND")</f>
        <v>0</v>
      </c>
      <c r="O78" s="6" t="str">
        <f t="shared" si="9"/>
        <v>OK</v>
      </c>
      <c r="P78" s="8">
        <f t="shared" si="10"/>
        <v>0</v>
      </c>
    </row>
    <row r="79" spans="1:16" x14ac:dyDescent="0.3">
      <c r="A79" s="6" t="s">
        <v>188</v>
      </c>
      <c r="B79" s="6" t="s">
        <v>11852</v>
      </c>
      <c r="C79" s="6" t="s">
        <v>189</v>
      </c>
      <c r="D79" s="6" t="s">
        <v>48</v>
      </c>
      <c r="E79" s="6" t="s">
        <v>18</v>
      </c>
      <c r="F79" s="6" t="s">
        <v>11863</v>
      </c>
      <c r="G79" s="6" t="s">
        <v>19</v>
      </c>
      <c r="H79" s="10">
        <f t="shared" si="6"/>
        <v>46273</v>
      </c>
      <c r="I79" s="7">
        <f t="shared" si="7"/>
        <v>1499</v>
      </c>
      <c r="J79" s="6" t="str">
        <f t="shared" si="8"/>
        <v>Jaipur</v>
      </c>
      <c r="K79" s="6">
        <f>COUNTIFS(pg_transaction_cleaned!$O$2:$O$5743,A79,pg_transaction_cleaned!$F$2:$F$5743,"CAPTURE")</f>
        <v>1</v>
      </c>
      <c r="L79" s="7">
        <f>SUMIFS(pg_transaction_cleaned!$H$2:$H$5743,pg_transaction_cleaned!$O$2:$O$5743,A79,pg_transaction_cleaned!$F$2:$F$5743,"CAPTURE")</f>
        <v>1499</v>
      </c>
      <c r="M79" s="6">
        <f>COUNTIFS(pg_transaction_cleaned!$O$2:$O$5743,A79,pg_transaction_cleaned!$F$2:$F$5743,"REFUND")</f>
        <v>0</v>
      </c>
      <c r="N79" s="7">
        <f>SUMIFS(pg_transaction_cleaned!$H$2:$H$5743,pg_transaction_cleaned!$O$2:$O$5743,A79,pg_transaction_cleaned!$F$2:$F$5743,"REFUND")</f>
        <v>0</v>
      </c>
      <c r="O79" s="6" t="str">
        <f t="shared" si="9"/>
        <v>OK</v>
      </c>
      <c r="P79" s="8">
        <f t="shared" si="10"/>
        <v>0</v>
      </c>
    </row>
    <row r="80" spans="1:16" x14ac:dyDescent="0.3">
      <c r="A80" s="6" t="s">
        <v>190</v>
      </c>
      <c r="B80" s="6" t="s">
        <v>11915</v>
      </c>
      <c r="C80" s="6" t="s">
        <v>191</v>
      </c>
      <c r="D80" s="6" t="s">
        <v>26</v>
      </c>
      <c r="E80" s="6" t="s">
        <v>27</v>
      </c>
      <c r="F80" s="6" t="s">
        <v>11855</v>
      </c>
      <c r="G80" s="6" t="s">
        <v>115</v>
      </c>
      <c r="H80" s="10">
        <f t="shared" si="6"/>
        <v>46285</v>
      </c>
      <c r="I80" s="7">
        <f t="shared" si="7"/>
        <v>4999</v>
      </c>
      <c r="J80" s="6" t="str">
        <f t="shared" si="8"/>
        <v>Kolkata</v>
      </c>
      <c r="K80" s="6">
        <f>COUNTIFS(pg_transaction_cleaned!$O$2:$O$5743,A80,pg_transaction_cleaned!$F$2:$F$5743,"CAPTURE")</f>
        <v>0</v>
      </c>
      <c r="L80" s="7">
        <f>SUMIFS(pg_transaction_cleaned!$H$2:$H$5743,pg_transaction_cleaned!$O$2:$O$5743,A80,pg_transaction_cleaned!$F$2:$F$5743,"CAPTURE")</f>
        <v>0</v>
      </c>
      <c r="M80" s="6">
        <f>COUNTIFS(pg_transaction_cleaned!$O$2:$O$5743,A80,pg_transaction_cleaned!$F$2:$F$5743,"REFUND")</f>
        <v>0</v>
      </c>
      <c r="N80" s="7">
        <f>SUMIFS(pg_transaction_cleaned!$H$2:$H$5743,pg_transaction_cleaned!$O$2:$O$5743,A80,pg_transaction_cleaned!$F$2:$F$5743,"REFUND")</f>
        <v>0</v>
      </c>
      <c r="O80" s="6" t="str">
        <f t="shared" si="9"/>
        <v>OK</v>
      </c>
      <c r="P80" s="8">
        <f t="shared" si="10"/>
        <v>0</v>
      </c>
    </row>
    <row r="81" spans="1:16" x14ac:dyDescent="0.3">
      <c r="A81" s="6" t="s">
        <v>192</v>
      </c>
      <c r="B81" s="6" t="s">
        <v>11896</v>
      </c>
      <c r="C81" s="6" t="s">
        <v>193</v>
      </c>
      <c r="D81" s="6"/>
      <c r="E81" s="6" t="s">
        <v>18</v>
      </c>
      <c r="F81" s="6" t="s">
        <v>11922</v>
      </c>
      <c r="G81" s="6" t="s">
        <v>19</v>
      </c>
      <c r="H81" s="10">
        <f t="shared" si="6"/>
        <v>46292</v>
      </c>
      <c r="I81" s="7">
        <f t="shared" si="7"/>
        <v>1998</v>
      </c>
      <c r="J81" s="6" t="str">
        <f t="shared" si="8"/>
        <v>Unknown</v>
      </c>
      <c r="K81" s="6">
        <f>COUNTIFS(pg_transaction_cleaned!$O$2:$O$5743,A81,pg_transaction_cleaned!$F$2:$F$5743,"CAPTURE")</f>
        <v>1</v>
      </c>
      <c r="L81" s="7">
        <f>SUMIFS(pg_transaction_cleaned!$H$2:$H$5743,pg_transaction_cleaned!$O$2:$O$5743,A81,pg_transaction_cleaned!$F$2:$F$5743,"CAPTURE")</f>
        <v>1998</v>
      </c>
      <c r="M81" s="6">
        <f>COUNTIFS(pg_transaction_cleaned!$O$2:$O$5743,A81,pg_transaction_cleaned!$F$2:$F$5743,"REFUND")</f>
        <v>0</v>
      </c>
      <c r="N81" s="7">
        <f>SUMIFS(pg_transaction_cleaned!$H$2:$H$5743,pg_transaction_cleaned!$O$2:$O$5743,A81,pg_transaction_cleaned!$F$2:$F$5743,"REFUND")</f>
        <v>0</v>
      </c>
      <c r="O81" s="6" t="str">
        <f t="shared" si="9"/>
        <v>OK</v>
      </c>
      <c r="P81" s="8">
        <f t="shared" si="10"/>
        <v>0</v>
      </c>
    </row>
    <row r="82" spans="1:16" x14ac:dyDescent="0.3">
      <c r="A82" s="6" t="s">
        <v>195</v>
      </c>
      <c r="B82" s="6" t="s">
        <v>11923</v>
      </c>
      <c r="C82" s="6" t="s">
        <v>196</v>
      </c>
      <c r="D82" s="6" t="s">
        <v>34</v>
      </c>
      <c r="E82" s="6" t="s">
        <v>27</v>
      </c>
      <c r="F82" s="6" t="s">
        <v>11924</v>
      </c>
      <c r="G82" s="6" t="s">
        <v>19</v>
      </c>
      <c r="H82" s="10">
        <f t="shared" si="6"/>
        <v>46292</v>
      </c>
      <c r="I82" s="7">
        <f t="shared" si="7"/>
        <v>10797</v>
      </c>
      <c r="J82" s="6" t="str">
        <f t="shared" si="8"/>
        <v>Ahmedabad</v>
      </c>
      <c r="K82" s="6">
        <f>COUNTIFS(pg_transaction_cleaned!$O$2:$O$5743,A82,pg_transaction_cleaned!$F$2:$F$5743,"CAPTURE")</f>
        <v>1</v>
      </c>
      <c r="L82" s="7">
        <f>SUMIFS(pg_transaction_cleaned!$H$2:$H$5743,pg_transaction_cleaned!$O$2:$O$5743,A82,pg_transaction_cleaned!$F$2:$F$5743,"CAPTURE")</f>
        <v>10797</v>
      </c>
      <c r="M82" s="6">
        <f>COUNTIFS(pg_transaction_cleaned!$O$2:$O$5743,A82,pg_transaction_cleaned!$F$2:$F$5743,"REFUND")</f>
        <v>0</v>
      </c>
      <c r="N82" s="7">
        <f>SUMIFS(pg_transaction_cleaned!$H$2:$H$5743,pg_transaction_cleaned!$O$2:$O$5743,A82,pg_transaction_cleaned!$F$2:$F$5743,"REFUND")</f>
        <v>0</v>
      </c>
      <c r="O82" s="6" t="str">
        <f t="shared" si="9"/>
        <v>OK</v>
      </c>
      <c r="P82" s="8">
        <f t="shared" si="10"/>
        <v>0</v>
      </c>
    </row>
    <row r="83" spans="1:16" x14ac:dyDescent="0.3">
      <c r="A83" s="6" t="s">
        <v>197</v>
      </c>
      <c r="B83" s="6" t="s">
        <v>11887</v>
      </c>
      <c r="C83" s="6" t="s">
        <v>198</v>
      </c>
      <c r="D83" s="6" t="s">
        <v>61</v>
      </c>
      <c r="E83" s="6" t="s">
        <v>54</v>
      </c>
      <c r="F83" s="6" t="s">
        <v>11925</v>
      </c>
      <c r="G83" s="6" t="s">
        <v>19</v>
      </c>
      <c r="H83" s="10">
        <f t="shared" si="6"/>
        <v>46268</v>
      </c>
      <c r="I83" s="7">
        <f t="shared" si="7"/>
        <v>2197</v>
      </c>
      <c r="J83" s="6" t="str">
        <f t="shared" si="8"/>
        <v>Delhi</v>
      </c>
      <c r="K83" s="6">
        <f>COUNTIFS(pg_transaction_cleaned!$O$2:$O$5743,A83,pg_transaction_cleaned!$F$2:$F$5743,"CAPTURE")</f>
        <v>1</v>
      </c>
      <c r="L83" s="7">
        <f>SUMIFS(pg_transaction_cleaned!$H$2:$H$5743,pg_transaction_cleaned!$O$2:$O$5743,A83,pg_transaction_cleaned!$F$2:$F$5743,"CAPTURE")</f>
        <v>2197</v>
      </c>
      <c r="M83" s="6">
        <f>COUNTIFS(pg_transaction_cleaned!$O$2:$O$5743,A83,pg_transaction_cleaned!$F$2:$F$5743,"REFUND")</f>
        <v>0</v>
      </c>
      <c r="N83" s="7">
        <f>SUMIFS(pg_transaction_cleaned!$H$2:$H$5743,pg_transaction_cleaned!$O$2:$O$5743,A83,pg_transaction_cleaned!$F$2:$F$5743,"REFUND")</f>
        <v>0</v>
      </c>
      <c r="O83" s="6" t="str">
        <f t="shared" si="9"/>
        <v>OK</v>
      </c>
      <c r="P83" s="8">
        <f t="shared" si="10"/>
        <v>0</v>
      </c>
    </row>
    <row r="84" spans="1:16" x14ac:dyDescent="0.3">
      <c r="A84" s="6" t="s">
        <v>199</v>
      </c>
      <c r="B84" s="6" t="s">
        <v>11926</v>
      </c>
      <c r="C84" s="6" t="s">
        <v>200</v>
      </c>
      <c r="D84" s="6" t="s">
        <v>26</v>
      </c>
      <c r="E84" s="6" t="s">
        <v>27</v>
      </c>
      <c r="F84" s="6" t="s">
        <v>11839</v>
      </c>
      <c r="G84" s="6" t="s">
        <v>19</v>
      </c>
      <c r="H84" s="10">
        <f t="shared" si="6"/>
        <v>46270</v>
      </c>
      <c r="I84" s="7">
        <f t="shared" si="7"/>
        <v>1299</v>
      </c>
      <c r="J84" s="6" t="str">
        <f t="shared" si="8"/>
        <v>Kolkata</v>
      </c>
      <c r="K84" s="6">
        <f>COUNTIFS(pg_transaction_cleaned!$O$2:$O$5743,A84,pg_transaction_cleaned!$F$2:$F$5743,"CAPTURE")</f>
        <v>1</v>
      </c>
      <c r="L84" s="7">
        <f>SUMIFS(pg_transaction_cleaned!$H$2:$H$5743,pg_transaction_cleaned!$O$2:$O$5743,A84,pg_transaction_cleaned!$F$2:$F$5743,"CAPTURE")</f>
        <v>1299</v>
      </c>
      <c r="M84" s="6">
        <f>COUNTIFS(pg_transaction_cleaned!$O$2:$O$5743,A84,pg_transaction_cleaned!$F$2:$F$5743,"REFUND")</f>
        <v>0</v>
      </c>
      <c r="N84" s="7">
        <f>SUMIFS(pg_transaction_cleaned!$H$2:$H$5743,pg_transaction_cleaned!$O$2:$O$5743,A84,pg_transaction_cleaned!$F$2:$F$5743,"REFUND")</f>
        <v>0</v>
      </c>
      <c r="O84" s="6" t="str">
        <f t="shared" si="9"/>
        <v>OK</v>
      </c>
      <c r="P84" s="8">
        <f t="shared" si="10"/>
        <v>0</v>
      </c>
    </row>
    <row r="85" spans="1:16" x14ac:dyDescent="0.3">
      <c r="A85" s="6" t="s">
        <v>201</v>
      </c>
      <c r="B85" s="6" t="s">
        <v>11927</v>
      </c>
      <c r="C85" s="6" t="s">
        <v>202</v>
      </c>
      <c r="D85" s="6" t="s">
        <v>26</v>
      </c>
      <c r="E85" s="6" t="s">
        <v>18</v>
      </c>
      <c r="F85" s="6" t="s">
        <v>11853</v>
      </c>
      <c r="G85" s="6" t="s">
        <v>19</v>
      </c>
      <c r="H85" s="10">
        <f t="shared" si="6"/>
        <v>46279</v>
      </c>
      <c r="I85" s="7">
        <f t="shared" si="7"/>
        <v>1799</v>
      </c>
      <c r="J85" s="6" t="str">
        <f t="shared" si="8"/>
        <v>Kolkata</v>
      </c>
      <c r="K85" s="6">
        <f>COUNTIFS(pg_transaction_cleaned!$O$2:$O$5743,A85,pg_transaction_cleaned!$F$2:$F$5743,"CAPTURE")</f>
        <v>1</v>
      </c>
      <c r="L85" s="7">
        <f>SUMIFS(pg_transaction_cleaned!$H$2:$H$5743,pg_transaction_cleaned!$O$2:$O$5743,A85,pg_transaction_cleaned!$F$2:$F$5743,"CAPTURE")</f>
        <v>1799</v>
      </c>
      <c r="M85" s="6">
        <f>COUNTIFS(pg_transaction_cleaned!$O$2:$O$5743,A85,pg_transaction_cleaned!$F$2:$F$5743,"REFUND")</f>
        <v>0</v>
      </c>
      <c r="N85" s="7">
        <f>SUMIFS(pg_transaction_cleaned!$H$2:$H$5743,pg_transaction_cleaned!$O$2:$O$5743,A85,pg_transaction_cleaned!$F$2:$F$5743,"REFUND")</f>
        <v>0</v>
      </c>
      <c r="O85" s="6" t="str">
        <f t="shared" si="9"/>
        <v>OK</v>
      </c>
      <c r="P85" s="8">
        <f t="shared" si="10"/>
        <v>0</v>
      </c>
    </row>
    <row r="86" spans="1:16" x14ac:dyDescent="0.3">
      <c r="A86" s="6" t="s">
        <v>203</v>
      </c>
      <c r="B86" s="6" t="s">
        <v>11840</v>
      </c>
      <c r="C86" s="6" t="s">
        <v>204</v>
      </c>
      <c r="D86" s="6" t="s">
        <v>34</v>
      </c>
      <c r="E86" s="6" t="s">
        <v>27</v>
      </c>
      <c r="F86" s="6" t="s">
        <v>11860</v>
      </c>
      <c r="G86" s="6" t="s">
        <v>19</v>
      </c>
      <c r="H86" s="10">
        <f t="shared" si="6"/>
        <v>46294</v>
      </c>
      <c r="I86" s="7">
        <f t="shared" si="7"/>
        <v>3798</v>
      </c>
      <c r="J86" s="6" t="str">
        <f t="shared" si="8"/>
        <v>Ahmedabad</v>
      </c>
      <c r="K86" s="6">
        <f>COUNTIFS(pg_transaction_cleaned!$O$2:$O$5743,A86,pg_transaction_cleaned!$F$2:$F$5743,"CAPTURE")</f>
        <v>1</v>
      </c>
      <c r="L86" s="7">
        <f>SUMIFS(pg_transaction_cleaned!$H$2:$H$5743,pg_transaction_cleaned!$O$2:$O$5743,A86,pg_transaction_cleaned!$F$2:$F$5743,"CAPTURE")</f>
        <v>3798</v>
      </c>
      <c r="M86" s="6">
        <f>COUNTIFS(pg_transaction_cleaned!$O$2:$O$5743,A86,pg_transaction_cleaned!$F$2:$F$5743,"REFUND")</f>
        <v>0</v>
      </c>
      <c r="N86" s="7">
        <f>SUMIFS(pg_transaction_cleaned!$H$2:$H$5743,pg_transaction_cleaned!$O$2:$O$5743,A86,pg_transaction_cleaned!$F$2:$F$5743,"REFUND")</f>
        <v>0</v>
      </c>
      <c r="O86" s="6" t="str">
        <f t="shared" si="9"/>
        <v>OK</v>
      </c>
      <c r="P86" s="8">
        <f t="shared" si="10"/>
        <v>0</v>
      </c>
    </row>
    <row r="87" spans="1:16" x14ac:dyDescent="0.3">
      <c r="A87" s="6" t="s">
        <v>205</v>
      </c>
      <c r="B87" s="6" t="s">
        <v>11928</v>
      </c>
      <c r="C87" s="6" t="s">
        <v>206</v>
      </c>
      <c r="D87" s="6" t="s">
        <v>48</v>
      </c>
      <c r="E87" s="6" t="s">
        <v>43</v>
      </c>
      <c r="F87" s="6" t="s">
        <v>11929</v>
      </c>
      <c r="G87" s="6" t="s">
        <v>19</v>
      </c>
      <c r="H87" s="10">
        <f t="shared" si="6"/>
        <v>46266</v>
      </c>
      <c r="I87" s="7">
        <f t="shared" si="7"/>
        <v>799</v>
      </c>
      <c r="J87" s="6" t="str">
        <f t="shared" si="8"/>
        <v>Jaipur</v>
      </c>
      <c r="K87" s="6">
        <f>COUNTIFS(pg_transaction_cleaned!$O$2:$O$5743,A87,pg_transaction_cleaned!$F$2:$F$5743,"CAPTURE")</f>
        <v>1</v>
      </c>
      <c r="L87" s="7">
        <f>SUMIFS(pg_transaction_cleaned!$H$2:$H$5743,pg_transaction_cleaned!$O$2:$O$5743,A87,pg_transaction_cleaned!$F$2:$F$5743,"CAPTURE")</f>
        <v>799</v>
      </c>
      <c r="M87" s="6">
        <f>COUNTIFS(pg_transaction_cleaned!$O$2:$O$5743,A87,pg_transaction_cleaned!$F$2:$F$5743,"REFUND")</f>
        <v>0</v>
      </c>
      <c r="N87" s="7">
        <f>SUMIFS(pg_transaction_cleaned!$H$2:$H$5743,pg_transaction_cleaned!$O$2:$O$5743,A87,pg_transaction_cleaned!$F$2:$F$5743,"REFUND")</f>
        <v>0</v>
      </c>
      <c r="O87" s="6" t="str">
        <f t="shared" si="9"/>
        <v>OK</v>
      </c>
      <c r="P87" s="8">
        <f t="shared" si="10"/>
        <v>0</v>
      </c>
    </row>
    <row r="88" spans="1:16" x14ac:dyDescent="0.3">
      <c r="A88" s="6" t="s">
        <v>207</v>
      </c>
      <c r="B88" s="6" t="s">
        <v>11914</v>
      </c>
      <c r="C88" s="6" t="s">
        <v>208</v>
      </c>
      <c r="D88" s="6" t="s">
        <v>26</v>
      </c>
      <c r="E88" s="6" t="s">
        <v>18</v>
      </c>
      <c r="F88" s="6" t="s">
        <v>11930</v>
      </c>
      <c r="G88" s="6" t="s">
        <v>115</v>
      </c>
      <c r="H88" s="10">
        <f t="shared" si="6"/>
        <v>46289</v>
      </c>
      <c r="I88" s="7">
        <f t="shared" si="7"/>
        <v>9297</v>
      </c>
      <c r="J88" s="6" t="str">
        <f t="shared" si="8"/>
        <v>Kolkata</v>
      </c>
      <c r="K88" s="6">
        <f>COUNTIFS(pg_transaction_cleaned!$O$2:$O$5743,A88,pg_transaction_cleaned!$F$2:$F$5743,"CAPTURE")</f>
        <v>0</v>
      </c>
      <c r="L88" s="7">
        <f>SUMIFS(pg_transaction_cleaned!$H$2:$H$5743,pg_transaction_cleaned!$O$2:$O$5743,A88,pg_transaction_cleaned!$F$2:$F$5743,"CAPTURE")</f>
        <v>0</v>
      </c>
      <c r="M88" s="6">
        <f>COUNTIFS(pg_transaction_cleaned!$O$2:$O$5743,A88,pg_transaction_cleaned!$F$2:$F$5743,"REFUND")</f>
        <v>0</v>
      </c>
      <c r="N88" s="7">
        <f>SUMIFS(pg_transaction_cleaned!$H$2:$H$5743,pg_transaction_cleaned!$O$2:$O$5743,A88,pg_transaction_cleaned!$F$2:$F$5743,"REFUND")</f>
        <v>0</v>
      </c>
      <c r="O88" s="6" t="str">
        <f t="shared" si="9"/>
        <v>OK</v>
      </c>
      <c r="P88" s="8">
        <f t="shared" si="10"/>
        <v>0</v>
      </c>
    </row>
    <row r="89" spans="1:16" x14ac:dyDescent="0.3">
      <c r="A89" s="6" t="s">
        <v>209</v>
      </c>
      <c r="B89" s="6" t="s">
        <v>11920</v>
      </c>
      <c r="C89" s="6" t="s">
        <v>210</v>
      </c>
      <c r="D89" s="6" t="s">
        <v>61</v>
      </c>
      <c r="E89" s="6" t="s">
        <v>27</v>
      </c>
      <c r="F89" s="6" t="s">
        <v>11839</v>
      </c>
      <c r="G89" s="6" t="s">
        <v>19</v>
      </c>
      <c r="H89" s="10">
        <f t="shared" si="6"/>
        <v>46281</v>
      </c>
      <c r="I89" s="7">
        <f t="shared" si="7"/>
        <v>1299</v>
      </c>
      <c r="J89" s="6" t="str">
        <f t="shared" si="8"/>
        <v>Delhi</v>
      </c>
      <c r="K89" s="6">
        <f>COUNTIFS(pg_transaction_cleaned!$O$2:$O$5743,A89,pg_transaction_cleaned!$F$2:$F$5743,"CAPTURE")</f>
        <v>1</v>
      </c>
      <c r="L89" s="7">
        <f>SUMIFS(pg_transaction_cleaned!$H$2:$H$5743,pg_transaction_cleaned!$O$2:$O$5743,A89,pg_transaction_cleaned!$F$2:$F$5743,"CAPTURE")</f>
        <v>1299</v>
      </c>
      <c r="M89" s="6">
        <f>COUNTIFS(pg_transaction_cleaned!$O$2:$O$5743,A89,pg_transaction_cleaned!$F$2:$F$5743,"REFUND")</f>
        <v>0</v>
      </c>
      <c r="N89" s="7">
        <f>SUMIFS(pg_transaction_cleaned!$H$2:$H$5743,pg_transaction_cleaned!$O$2:$O$5743,A89,pg_transaction_cleaned!$F$2:$F$5743,"REFUND")</f>
        <v>0</v>
      </c>
      <c r="O89" s="6" t="str">
        <f t="shared" si="9"/>
        <v>OK</v>
      </c>
      <c r="P89" s="8">
        <f t="shared" si="10"/>
        <v>0</v>
      </c>
    </row>
    <row r="90" spans="1:16" x14ac:dyDescent="0.3">
      <c r="A90" s="6" t="s">
        <v>211</v>
      </c>
      <c r="B90" s="6" t="s">
        <v>11896</v>
      </c>
      <c r="C90" s="6" t="s">
        <v>212</v>
      </c>
      <c r="D90" s="6" t="s">
        <v>37</v>
      </c>
      <c r="E90" s="6" t="s">
        <v>54</v>
      </c>
      <c r="F90" s="6" t="s">
        <v>11931</v>
      </c>
      <c r="G90" s="6" t="s">
        <v>19</v>
      </c>
      <c r="H90" s="10">
        <f t="shared" si="6"/>
        <v>46292</v>
      </c>
      <c r="I90" s="7">
        <f t="shared" si="7"/>
        <v>2998</v>
      </c>
      <c r="J90" s="6" t="str">
        <f t="shared" si="8"/>
        <v>Lucknow</v>
      </c>
      <c r="K90" s="6">
        <f>COUNTIFS(pg_transaction_cleaned!$O$2:$O$5743,A90,pg_transaction_cleaned!$F$2:$F$5743,"CAPTURE")</f>
        <v>1</v>
      </c>
      <c r="L90" s="7">
        <f>SUMIFS(pg_transaction_cleaned!$H$2:$H$5743,pg_transaction_cleaned!$O$2:$O$5743,A90,pg_transaction_cleaned!$F$2:$F$5743,"CAPTURE")</f>
        <v>2998</v>
      </c>
      <c r="M90" s="6">
        <f>COUNTIFS(pg_transaction_cleaned!$O$2:$O$5743,A90,pg_transaction_cleaned!$F$2:$F$5743,"REFUND")</f>
        <v>0</v>
      </c>
      <c r="N90" s="7">
        <f>SUMIFS(pg_transaction_cleaned!$H$2:$H$5743,pg_transaction_cleaned!$O$2:$O$5743,A90,pg_transaction_cleaned!$F$2:$F$5743,"REFUND")</f>
        <v>0</v>
      </c>
      <c r="O90" s="6" t="str">
        <f t="shared" si="9"/>
        <v>OK</v>
      </c>
      <c r="P90" s="8">
        <f t="shared" si="10"/>
        <v>0</v>
      </c>
    </row>
    <row r="91" spans="1:16" x14ac:dyDescent="0.3">
      <c r="A91" s="6" t="s">
        <v>213</v>
      </c>
      <c r="B91" s="6" t="s">
        <v>11857</v>
      </c>
      <c r="C91" s="6" t="s">
        <v>214</v>
      </c>
      <c r="D91" s="6" t="s">
        <v>61</v>
      </c>
      <c r="E91" s="6" t="s">
        <v>18</v>
      </c>
      <c r="F91" s="6" t="s">
        <v>11843</v>
      </c>
      <c r="G91" s="6" t="s">
        <v>19</v>
      </c>
      <c r="H91" s="10">
        <f t="shared" si="6"/>
        <v>46287</v>
      </c>
      <c r="I91" s="7">
        <f t="shared" si="7"/>
        <v>349</v>
      </c>
      <c r="J91" s="6" t="str">
        <f t="shared" si="8"/>
        <v>Delhi</v>
      </c>
      <c r="K91" s="6">
        <f>COUNTIFS(pg_transaction_cleaned!$O$2:$O$5743,A91,pg_transaction_cleaned!$F$2:$F$5743,"CAPTURE")</f>
        <v>1</v>
      </c>
      <c r="L91" s="7">
        <f>SUMIFS(pg_transaction_cleaned!$H$2:$H$5743,pg_transaction_cleaned!$O$2:$O$5743,A91,pg_transaction_cleaned!$F$2:$F$5743,"CAPTURE")</f>
        <v>349</v>
      </c>
      <c r="M91" s="6">
        <f>COUNTIFS(pg_transaction_cleaned!$O$2:$O$5743,A91,pg_transaction_cleaned!$F$2:$F$5743,"REFUND")</f>
        <v>0</v>
      </c>
      <c r="N91" s="7">
        <f>SUMIFS(pg_transaction_cleaned!$H$2:$H$5743,pg_transaction_cleaned!$O$2:$O$5743,A91,pg_transaction_cleaned!$F$2:$F$5743,"REFUND")</f>
        <v>0</v>
      </c>
      <c r="O91" s="6" t="str">
        <f t="shared" si="9"/>
        <v>OK</v>
      </c>
      <c r="P91" s="8">
        <f t="shared" si="10"/>
        <v>0</v>
      </c>
    </row>
    <row r="92" spans="1:16" x14ac:dyDescent="0.3">
      <c r="A92" s="6" t="s">
        <v>215</v>
      </c>
      <c r="B92" s="6" t="s">
        <v>11877</v>
      </c>
      <c r="C92" s="6" t="s">
        <v>216</v>
      </c>
      <c r="D92" s="6" t="s">
        <v>26</v>
      </c>
      <c r="E92" s="6" t="s">
        <v>18</v>
      </c>
      <c r="F92" s="6" t="s">
        <v>11839</v>
      </c>
      <c r="G92" s="6" t="s">
        <v>19</v>
      </c>
      <c r="H92" s="10">
        <f t="shared" si="6"/>
        <v>46267</v>
      </c>
      <c r="I92" s="7">
        <f t="shared" si="7"/>
        <v>1299</v>
      </c>
      <c r="J92" s="6" t="str">
        <f t="shared" si="8"/>
        <v>Kolkata</v>
      </c>
      <c r="K92" s="6">
        <f>COUNTIFS(pg_transaction_cleaned!$O$2:$O$5743,A92,pg_transaction_cleaned!$F$2:$F$5743,"CAPTURE")</f>
        <v>1</v>
      </c>
      <c r="L92" s="7">
        <f>SUMIFS(pg_transaction_cleaned!$H$2:$H$5743,pg_transaction_cleaned!$O$2:$O$5743,A92,pg_transaction_cleaned!$F$2:$F$5743,"CAPTURE")</f>
        <v>1299</v>
      </c>
      <c r="M92" s="6">
        <f>COUNTIFS(pg_transaction_cleaned!$O$2:$O$5743,A92,pg_transaction_cleaned!$F$2:$F$5743,"REFUND")</f>
        <v>0</v>
      </c>
      <c r="N92" s="7">
        <f>SUMIFS(pg_transaction_cleaned!$H$2:$H$5743,pg_transaction_cleaned!$O$2:$O$5743,A92,pg_transaction_cleaned!$F$2:$F$5743,"REFUND")</f>
        <v>0</v>
      </c>
      <c r="O92" s="6" t="str">
        <f t="shared" si="9"/>
        <v>OK</v>
      </c>
      <c r="P92" s="8">
        <f t="shared" si="10"/>
        <v>0</v>
      </c>
    </row>
    <row r="93" spans="1:16" x14ac:dyDescent="0.3">
      <c r="A93" s="6" t="s">
        <v>217</v>
      </c>
      <c r="B93" s="6" t="s">
        <v>11866</v>
      </c>
      <c r="C93" s="6" t="s">
        <v>218</v>
      </c>
      <c r="D93" s="6" t="s">
        <v>75</v>
      </c>
      <c r="E93" s="6" t="s">
        <v>18</v>
      </c>
      <c r="F93" s="6" t="s">
        <v>11932</v>
      </c>
      <c r="G93" s="6" t="s">
        <v>19</v>
      </c>
      <c r="H93" s="10">
        <f t="shared" si="6"/>
        <v>46274</v>
      </c>
      <c r="I93" s="7">
        <f t="shared" si="7"/>
        <v>8798</v>
      </c>
      <c r="J93" s="6" t="str">
        <f t="shared" si="8"/>
        <v>Mumbai</v>
      </c>
      <c r="K93" s="6">
        <f>COUNTIFS(pg_transaction_cleaned!$O$2:$O$5743,A93,pg_transaction_cleaned!$F$2:$F$5743,"CAPTURE")</f>
        <v>1</v>
      </c>
      <c r="L93" s="7">
        <f>SUMIFS(pg_transaction_cleaned!$H$2:$H$5743,pg_transaction_cleaned!$O$2:$O$5743,A93,pg_transaction_cleaned!$F$2:$F$5743,"CAPTURE")</f>
        <v>8798</v>
      </c>
      <c r="M93" s="6">
        <f>COUNTIFS(pg_transaction_cleaned!$O$2:$O$5743,A93,pg_transaction_cleaned!$F$2:$F$5743,"REFUND")</f>
        <v>0</v>
      </c>
      <c r="N93" s="7">
        <f>SUMIFS(pg_transaction_cleaned!$H$2:$H$5743,pg_transaction_cleaned!$O$2:$O$5743,A93,pg_transaction_cleaned!$F$2:$F$5743,"REFUND")</f>
        <v>0</v>
      </c>
      <c r="O93" s="6" t="str">
        <f t="shared" si="9"/>
        <v>OK</v>
      </c>
      <c r="P93" s="8">
        <f t="shared" si="10"/>
        <v>0</v>
      </c>
    </row>
    <row r="94" spans="1:16" x14ac:dyDescent="0.3">
      <c r="A94" s="6" t="s">
        <v>219</v>
      </c>
      <c r="B94" s="6" t="s">
        <v>11933</v>
      </c>
      <c r="C94" s="6" t="s">
        <v>220</v>
      </c>
      <c r="D94" s="6" t="s">
        <v>75</v>
      </c>
      <c r="E94" s="6" t="s">
        <v>54</v>
      </c>
      <c r="F94" s="6" t="s">
        <v>11902</v>
      </c>
      <c r="G94" s="6" t="s">
        <v>19</v>
      </c>
      <c r="H94" s="10">
        <f t="shared" si="6"/>
        <v>46277</v>
      </c>
      <c r="I94" s="7">
        <f t="shared" si="7"/>
        <v>2999</v>
      </c>
      <c r="J94" s="6" t="str">
        <f t="shared" si="8"/>
        <v>Mumbai</v>
      </c>
      <c r="K94" s="6">
        <f>COUNTIFS(pg_transaction_cleaned!$O$2:$O$5743,A94,pg_transaction_cleaned!$F$2:$F$5743,"CAPTURE")</f>
        <v>1</v>
      </c>
      <c r="L94" s="7">
        <f>SUMIFS(pg_transaction_cleaned!$H$2:$H$5743,pg_transaction_cleaned!$O$2:$O$5743,A94,pg_transaction_cleaned!$F$2:$F$5743,"CAPTURE")</f>
        <v>2999</v>
      </c>
      <c r="M94" s="6">
        <f>COUNTIFS(pg_transaction_cleaned!$O$2:$O$5743,A94,pg_transaction_cleaned!$F$2:$F$5743,"REFUND")</f>
        <v>0</v>
      </c>
      <c r="N94" s="7">
        <f>SUMIFS(pg_transaction_cleaned!$H$2:$H$5743,pg_transaction_cleaned!$O$2:$O$5743,A94,pg_transaction_cleaned!$F$2:$F$5743,"REFUND")</f>
        <v>0</v>
      </c>
      <c r="O94" s="6" t="str">
        <f t="shared" si="9"/>
        <v>OK</v>
      </c>
      <c r="P94" s="8">
        <f t="shared" si="10"/>
        <v>0</v>
      </c>
    </row>
    <row r="95" spans="1:16" x14ac:dyDescent="0.3">
      <c r="A95" s="6" t="s">
        <v>221</v>
      </c>
      <c r="B95" s="6" t="s">
        <v>11852</v>
      </c>
      <c r="C95" s="6" t="s">
        <v>222</v>
      </c>
      <c r="D95" s="6" t="s">
        <v>34</v>
      </c>
      <c r="E95" s="6" t="s">
        <v>18</v>
      </c>
      <c r="F95" s="6" t="s">
        <v>11861</v>
      </c>
      <c r="G95" s="6" t="s">
        <v>19</v>
      </c>
      <c r="H95" s="10">
        <f t="shared" si="6"/>
        <v>46273</v>
      </c>
      <c r="I95" s="7">
        <f t="shared" si="7"/>
        <v>7999</v>
      </c>
      <c r="J95" s="6" t="str">
        <f t="shared" si="8"/>
        <v>Ahmedabad</v>
      </c>
      <c r="K95" s="6">
        <f>COUNTIFS(pg_transaction_cleaned!$O$2:$O$5743,A95,pg_transaction_cleaned!$F$2:$F$5743,"CAPTURE")</f>
        <v>1</v>
      </c>
      <c r="L95" s="7">
        <f>SUMIFS(pg_transaction_cleaned!$H$2:$H$5743,pg_transaction_cleaned!$O$2:$O$5743,A95,pg_transaction_cleaned!$F$2:$F$5743,"CAPTURE")</f>
        <v>7999</v>
      </c>
      <c r="M95" s="6">
        <f>COUNTIFS(pg_transaction_cleaned!$O$2:$O$5743,A95,pg_transaction_cleaned!$F$2:$F$5743,"REFUND")</f>
        <v>0</v>
      </c>
      <c r="N95" s="7">
        <f>SUMIFS(pg_transaction_cleaned!$H$2:$H$5743,pg_transaction_cleaned!$O$2:$O$5743,A95,pg_transaction_cleaned!$F$2:$F$5743,"REFUND")</f>
        <v>0</v>
      </c>
      <c r="O95" s="6" t="str">
        <f t="shared" si="9"/>
        <v>OK</v>
      </c>
      <c r="P95" s="8">
        <f t="shared" si="10"/>
        <v>0</v>
      </c>
    </row>
    <row r="96" spans="1:16" x14ac:dyDescent="0.3">
      <c r="A96" s="6" t="s">
        <v>223</v>
      </c>
      <c r="B96" s="6" t="s">
        <v>11857</v>
      </c>
      <c r="C96" s="6" t="s">
        <v>224</v>
      </c>
      <c r="D96" s="6" t="s">
        <v>51</v>
      </c>
      <c r="E96" s="6" t="s">
        <v>18</v>
      </c>
      <c r="F96" s="6" t="s">
        <v>11841</v>
      </c>
      <c r="G96" s="6" t="s">
        <v>80</v>
      </c>
      <c r="H96" s="10">
        <f t="shared" si="6"/>
        <v>46287</v>
      </c>
      <c r="I96" s="7">
        <f t="shared" si="7"/>
        <v>2499</v>
      </c>
      <c r="J96" s="6" t="str">
        <f t="shared" si="8"/>
        <v>Chennai</v>
      </c>
      <c r="K96" s="6">
        <f>COUNTIFS(pg_transaction_cleaned!$O$2:$O$5743,A96,pg_transaction_cleaned!$F$2:$F$5743,"CAPTURE")</f>
        <v>0</v>
      </c>
      <c r="L96" s="7">
        <f>SUMIFS(pg_transaction_cleaned!$H$2:$H$5743,pg_transaction_cleaned!$O$2:$O$5743,A96,pg_transaction_cleaned!$F$2:$F$5743,"CAPTURE")</f>
        <v>0</v>
      </c>
      <c r="M96" s="6">
        <f>COUNTIFS(pg_transaction_cleaned!$O$2:$O$5743,A96,pg_transaction_cleaned!$F$2:$F$5743,"REFUND")</f>
        <v>0</v>
      </c>
      <c r="N96" s="7">
        <f>SUMIFS(pg_transaction_cleaned!$H$2:$H$5743,pg_transaction_cleaned!$O$2:$O$5743,A96,pg_transaction_cleaned!$F$2:$F$5743,"REFUND")</f>
        <v>0</v>
      </c>
      <c r="O96" s="6" t="str">
        <f t="shared" si="9"/>
        <v>OK</v>
      </c>
      <c r="P96" s="8">
        <f t="shared" si="10"/>
        <v>0</v>
      </c>
    </row>
    <row r="97" spans="1:16" x14ac:dyDescent="0.3">
      <c r="A97" s="6" t="s">
        <v>225</v>
      </c>
      <c r="B97" s="6" t="s">
        <v>11934</v>
      </c>
      <c r="C97" s="6" t="s">
        <v>226</v>
      </c>
      <c r="D97" s="6" t="s">
        <v>42</v>
      </c>
      <c r="E97" s="6" t="s">
        <v>27</v>
      </c>
      <c r="F97" s="6" t="s">
        <v>11935</v>
      </c>
      <c r="G97" s="6" t="s">
        <v>19</v>
      </c>
      <c r="H97" s="10">
        <f t="shared" si="6"/>
        <v>46271</v>
      </c>
      <c r="I97" s="7">
        <f t="shared" si="7"/>
        <v>5998</v>
      </c>
      <c r="J97" s="6" t="str">
        <f t="shared" si="8"/>
        <v>Hyderabad</v>
      </c>
      <c r="K97" s="6">
        <f>COUNTIFS(pg_transaction_cleaned!$O$2:$O$5743,A97,pg_transaction_cleaned!$F$2:$F$5743,"CAPTURE")</f>
        <v>1</v>
      </c>
      <c r="L97" s="7">
        <f>SUMIFS(pg_transaction_cleaned!$H$2:$H$5743,pg_transaction_cleaned!$O$2:$O$5743,A97,pg_transaction_cleaned!$F$2:$F$5743,"CAPTURE")</f>
        <v>5998</v>
      </c>
      <c r="M97" s="6">
        <f>COUNTIFS(pg_transaction_cleaned!$O$2:$O$5743,A97,pg_transaction_cleaned!$F$2:$F$5743,"REFUND")</f>
        <v>0</v>
      </c>
      <c r="N97" s="7">
        <f>SUMIFS(pg_transaction_cleaned!$H$2:$H$5743,pg_transaction_cleaned!$O$2:$O$5743,A97,pg_transaction_cleaned!$F$2:$F$5743,"REFUND")</f>
        <v>0</v>
      </c>
      <c r="O97" s="6" t="str">
        <f t="shared" si="9"/>
        <v>OK</v>
      </c>
      <c r="P97" s="8">
        <f t="shared" si="10"/>
        <v>0</v>
      </c>
    </row>
    <row r="98" spans="1:16" x14ac:dyDescent="0.3">
      <c r="A98" s="6" t="s">
        <v>227</v>
      </c>
      <c r="B98" s="6" t="s">
        <v>11888</v>
      </c>
      <c r="C98" s="6" t="s">
        <v>228</v>
      </c>
      <c r="D98" s="6" t="s">
        <v>26</v>
      </c>
      <c r="E98" s="6" t="s">
        <v>54</v>
      </c>
      <c r="F98" s="6" t="s">
        <v>11921</v>
      </c>
      <c r="G98" s="6" t="s">
        <v>19</v>
      </c>
      <c r="H98" s="10">
        <f t="shared" si="6"/>
        <v>46269</v>
      </c>
      <c r="I98" s="7">
        <f t="shared" si="7"/>
        <v>1098</v>
      </c>
      <c r="J98" s="6" t="str">
        <f t="shared" si="8"/>
        <v>Kolkata</v>
      </c>
      <c r="K98" s="6">
        <f>COUNTIFS(pg_transaction_cleaned!$O$2:$O$5743,A98,pg_transaction_cleaned!$F$2:$F$5743,"CAPTURE")</f>
        <v>1</v>
      </c>
      <c r="L98" s="7">
        <f>SUMIFS(pg_transaction_cleaned!$H$2:$H$5743,pg_transaction_cleaned!$O$2:$O$5743,A98,pg_transaction_cleaned!$F$2:$F$5743,"CAPTURE")</f>
        <v>1098</v>
      </c>
      <c r="M98" s="6">
        <f>COUNTIFS(pg_transaction_cleaned!$O$2:$O$5743,A98,pg_transaction_cleaned!$F$2:$F$5743,"REFUND")</f>
        <v>0</v>
      </c>
      <c r="N98" s="7">
        <f>SUMIFS(pg_transaction_cleaned!$H$2:$H$5743,pg_transaction_cleaned!$O$2:$O$5743,A98,pg_transaction_cleaned!$F$2:$F$5743,"REFUND")</f>
        <v>0</v>
      </c>
      <c r="O98" s="6" t="str">
        <f t="shared" si="9"/>
        <v>OK</v>
      </c>
      <c r="P98" s="8">
        <f t="shared" si="10"/>
        <v>0</v>
      </c>
    </row>
    <row r="99" spans="1:16" x14ac:dyDescent="0.3">
      <c r="A99" s="6" t="s">
        <v>229</v>
      </c>
      <c r="B99" s="6" t="s">
        <v>11868</v>
      </c>
      <c r="C99" s="6" t="s">
        <v>230</v>
      </c>
      <c r="D99" s="6" t="s">
        <v>17</v>
      </c>
      <c r="E99" s="6" t="s">
        <v>43</v>
      </c>
      <c r="F99" s="6" t="s">
        <v>11843</v>
      </c>
      <c r="G99" s="6" t="s">
        <v>19</v>
      </c>
      <c r="H99" s="10">
        <f t="shared" si="6"/>
        <v>46288</v>
      </c>
      <c r="I99" s="7">
        <f t="shared" si="7"/>
        <v>349</v>
      </c>
      <c r="J99" s="6" t="str">
        <f t="shared" si="8"/>
        <v>Pune</v>
      </c>
      <c r="K99" s="6">
        <f>COUNTIFS(pg_transaction_cleaned!$O$2:$O$5743,A99,pg_transaction_cleaned!$F$2:$F$5743,"CAPTURE")</f>
        <v>1</v>
      </c>
      <c r="L99" s="7">
        <f>SUMIFS(pg_transaction_cleaned!$H$2:$H$5743,pg_transaction_cleaned!$O$2:$O$5743,A99,pg_transaction_cleaned!$F$2:$F$5743,"CAPTURE")</f>
        <v>349</v>
      </c>
      <c r="M99" s="6">
        <f>COUNTIFS(pg_transaction_cleaned!$O$2:$O$5743,A99,pg_transaction_cleaned!$F$2:$F$5743,"REFUND")</f>
        <v>0</v>
      </c>
      <c r="N99" s="7">
        <f>SUMIFS(pg_transaction_cleaned!$H$2:$H$5743,pg_transaction_cleaned!$O$2:$O$5743,A99,pg_transaction_cleaned!$F$2:$F$5743,"REFUND")</f>
        <v>0</v>
      </c>
      <c r="O99" s="6" t="str">
        <f t="shared" si="9"/>
        <v>OK</v>
      </c>
      <c r="P99" s="8">
        <f t="shared" si="10"/>
        <v>0</v>
      </c>
    </row>
    <row r="100" spans="1:16" x14ac:dyDescent="0.3">
      <c r="A100" s="6" t="s">
        <v>231</v>
      </c>
      <c r="B100" s="6" t="s">
        <v>11868</v>
      </c>
      <c r="C100" s="6" t="s">
        <v>232</v>
      </c>
      <c r="D100" s="6" t="s">
        <v>75</v>
      </c>
      <c r="E100" s="6" t="s">
        <v>43</v>
      </c>
      <c r="F100" s="6" t="s">
        <v>11861</v>
      </c>
      <c r="G100" s="6" t="s">
        <v>19</v>
      </c>
      <c r="H100" s="10">
        <f t="shared" si="6"/>
        <v>46288</v>
      </c>
      <c r="I100" s="7">
        <f t="shared" si="7"/>
        <v>7999</v>
      </c>
      <c r="J100" s="6" t="str">
        <f t="shared" si="8"/>
        <v>Mumbai</v>
      </c>
      <c r="K100" s="6">
        <f>COUNTIFS(pg_transaction_cleaned!$O$2:$O$5743,A100,pg_transaction_cleaned!$F$2:$F$5743,"CAPTURE")</f>
        <v>1</v>
      </c>
      <c r="L100" s="7">
        <f>SUMIFS(pg_transaction_cleaned!$H$2:$H$5743,pg_transaction_cleaned!$O$2:$O$5743,A100,pg_transaction_cleaned!$F$2:$F$5743,"CAPTURE")</f>
        <v>7999</v>
      </c>
      <c r="M100" s="6">
        <f>COUNTIFS(pg_transaction_cleaned!$O$2:$O$5743,A100,pg_transaction_cleaned!$F$2:$F$5743,"REFUND")</f>
        <v>0</v>
      </c>
      <c r="N100" s="7">
        <f>SUMIFS(pg_transaction_cleaned!$H$2:$H$5743,pg_transaction_cleaned!$O$2:$O$5743,A100,pg_transaction_cleaned!$F$2:$F$5743,"REFUND")</f>
        <v>0</v>
      </c>
      <c r="O100" s="6" t="str">
        <f t="shared" si="9"/>
        <v>OK</v>
      </c>
      <c r="P100" s="8">
        <f t="shared" si="10"/>
        <v>0</v>
      </c>
    </row>
    <row r="101" spans="1:16" x14ac:dyDescent="0.3">
      <c r="A101" s="6" t="s">
        <v>233</v>
      </c>
      <c r="B101" s="6" t="s">
        <v>11903</v>
      </c>
      <c r="C101" s="6" t="s">
        <v>234</v>
      </c>
      <c r="D101" s="6" t="s">
        <v>75</v>
      </c>
      <c r="E101" s="6" t="s">
        <v>18</v>
      </c>
      <c r="F101" s="6" t="s">
        <v>11849</v>
      </c>
      <c r="G101" s="6" t="s">
        <v>19</v>
      </c>
      <c r="H101" s="10">
        <f t="shared" si="6"/>
        <v>46277</v>
      </c>
      <c r="I101" s="7">
        <f t="shared" si="7"/>
        <v>4298</v>
      </c>
      <c r="J101" s="6" t="str">
        <f t="shared" si="8"/>
        <v>Mumbai</v>
      </c>
      <c r="K101" s="6">
        <f>COUNTIFS(pg_transaction_cleaned!$O$2:$O$5743,A101,pg_transaction_cleaned!$F$2:$F$5743,"CAPTURE")</f>
        <v>1</v>
      </c>
      <c r="L101" s="7">
        <f>SUMIFS(pg_transaction_cleaned!$H$2:$H$5743,pg_transaction_cleaned!$O$2:$O$5743,A101,pg_transaction_cleaned!$F$2:$F$5743,"CAPTURE")</f>
        <v>4298</v>
      </c>
      <c r="M101" s="6">
        <f>COUNTIFS(pg_transaction_cleaned!$O$2:$O$5743,A101,pg_transaction_cleaned!$F$2:$F$5743,"REFUND")</f>
        <v>0</v>
      </c>
      <c r="N101" s="7">
        <f>SUMIFS(pg_transaction_cleaned!$H$2:$H$5743,pg_transaction_cleaned!$O$2:$O$5743,A101,pg_transaction_cleaned!$F$2:$F$5743,"REFUND")</f>
        <v>0</v>
      </c>
      <c r="O101" s="6" t="str">
        <f t="shared" si="9"/>
        <v>OK</v>
      </c>
      <c r="P101" s="8">
        <f t="shared" si="10"/>
        <v>0</v>
      </c>
    </row>
    <row r="102" spans="1:16" x14ac:dyDescent="0.3">
      <c r="A102" s="6" t="s">
        <v>235</v>
      </c>
      <c r="B102" s="6" t="s">
        <v>11936</v>
      </c>
      <c r="C102" s="6" t="s">
        <v>236</v>
      </c>
      <c r="D102" s="6" t="s">
        <v>34</v>
      </c>
      <c r="E102" s="6" t="s">
        <v>54</v>
      </c>
      <c r="F102" s="6" t="s">
        <v>11876</v>
      </c>
      <c r="G102" s="6" t="s">
        <v>19</v>
      </c>
      <c r="H102" s="10">
        <f t="shared" si="6"/>
        <v>46293</v>
      </c>
      <c r="I102" s="7">
        <f t="shared" si="7"/>
        <v>9498</v>
      </c>
      <c r="J102" s="6" t="str">
        <f t="shared" si="8"/>
        <v>Ahmedabad</v>
      </c>
      <c r="K102" s="6">
        <f>COUNTIFS(pg_transaction_cleaned!$O$2:$O$5743,A102,pg_transaction_cleaned!$F$2:$F$5743,"CAPTURE")</f>
        <v>1</v>
      </c>
      <c r="L102" s="7">
        <f>SUMIFS(pg_transaction_cleaned!$H$2:$H$5743,pg_transaction_cleaned!$O$2:$O$5743,A102,pg_transaction_cleaned!$F$2:$F$5743,"CAPTURE")</f>
        <v>9498</v>
      </c>
      <c r="M102" s="6">
        <f>COUNTIFS(pg_transaction_cleaned!$O$2:$O$5743,A102,pg_transaction_cleaned!$F$2:$F$5743,"REFUND")</f>
        <v>0</v>
      </c>
      <c r="N102" s="7">
        <f>SUMIFS(pg_transaction_cleaned!$H$2:$H$5743,pg_transaction_cleaned!$O$2:$O$5743,A102,pg_transaction_cleaned!$F$2:$F$5743,"REFUND")</f>
        <v>0</v>
      </c>
      <c r="O102" s="6" t="str">
        <f t="shared" si="9"/>
        <v>OK</v>
      </c>
      <c r="P102" s="8">
        <f t="shared" si="10"/>
        <v>0</v>
      </c>
    </row>
    <row r="103" spans="1:16" x14ac:dyDescent="0.3">
      <c r="A103" s="6" t="s">
        <v>237</v>
      </c>
      <c r="B103" s="6" t="s">
        <v>11899</v>
      </c>
      <c r="C103" s="6" t="s">
        <v>238</v>
      </c>
      <c r="D103" s="6" t="s">
        <v>42</v>
      </c>
      <c r="E103" s="6" t="s">
        <v>18</v>
      </c>
      <c r="F103" s="6" t="s">
        <v>11839</v>
      </c>
      <c r="G103" s="6" t="s">
        <v>19</v>
      </c>
      <c r="H103" s="10">
        <f t="shared" si="6"/>
        <v>46288</v>
      </c>
      <c r="I103" s="7">
        <f t="shared" si="7"/>
        <v>1299</v>
      </c>
      <c r="J103" s="6" t="str">
        <f t="shared" si="8"/>
        <v>Hyderabad</v>
      </c>
      <c r="K103" s="6">
        <f>COUNTIFS(pg_transaction_cleaned!$O$2:$O$5743,A103,pg_transaction_cleaned!$F$2:$F$5743,"CAPTURE")</f>
        <v>1</v>
      </c>
      <c r="L103" s="7">
        <f>SUMIFS(pg_transaction_cleaned!$H$2:$H$5743,pg_transaction_cleaned!$O$2:$O$5743,A103,pg_transaction_cleaned!$F$2:$F$5743,"CAPTURE")</f>
        <v>1299</v>
      </c>
      <c r="M103" s="6">
        <f>COUNTIFS(pg_transaction_cleaned!$O$2:$O$5743,A103,pg_transaction_cleaned!$F$2:$F$5743,"REFUND")</f>
        <v>0</v>
      </c>
      <c r="N103" s="7">
        <f>SUMIFS(pg_transaction_cleaned!$H$2:$H$5743,pg_transaction_cleaned!$O$2:$O$5743,A103,pg_transaction_cleaned!$F$2:$F$5743,"REFUND")</f>
        <v>0</v>
      </c>
      <c r="O103" s="6" t="str">
        <f t="shared" si="9"/>
        <v>OK</v>
      </c>
      <c r="P103" s="8">
        <f t="shared" si="10"/>
        <v>0</v>
      </c>
    </row>
    <row r="104" spans="1:16" x14ac:dyDescent="0.3">
      <c r="A104" s="6" t="s">
        <v>239</v>
      </c>
      <c r="B104" s="6" t="s">
        <v>11937</v>
      </c>
      <c r="C104" s="6" t="s">
        <v>240</v>
      </c>
      <c r="D104" s="6" t="s">
        <v>42</v>
      </c>
      <c r="E104" s="6" t="s">
        <v>43</v>
      </c>
      <c r="F104" s="6" t="s">
        <v>11938</v>
      </c>
      <c r="G104" s="6" t="s">
        <v>19</v>
      </c>
      <c r="H104" s="10">
        <f t="shared" si="6"/>
        <v>46285</v>
      </c>
      <c r="I104" s="7">
        <f t="shared" si="7"/>
        <v>6498</v>
      </c>
      <c r="J104" s="6" t="str">
        <f t="shared" si="8"/>
        <v>Hyderabad</v>
      </c>
      <c r="K104" s="6">
        <f>COUNTIFS(pg_transaction_cleaned!$O$2:$O$5743,A104,pg_transaction_cleaned!$F$2:$F$5743,"CAPTURE")</f>
        <v>1</v>
      </c>
      <c r="L104" s="7">
        <f>SUMIFS(pg_transaction_cleaned!$H$2:$H$5743,pg_transaction_cleaned!$O$2:$O$5743,A104,pg_transaction_cleaned!$F$2:$F$5743,"CAPTURE")</f>
        <v>6498</v>
      </c>
      <c r="M104" s="6">
        <f>COUNTIFS(pg_transaction_cleaned!$O$2:$O$5743,A104,pg_transaction_cleaned!$F$2:$F$5743,"REFUND")</f>
        <v>0</v>
      </c>
      <c r="N104" s="7">
        <f>SUMIFS(pg_transaction_cleaned!$H$2:$H$5743,pg_transaction_cleaned!$O$2:$O$5743,A104,pg_transaction_cleaned!$F$2:$F$5743,"REFUND")</f>
        <v>0</v>
      </c>
      <c r="O104" s="6" t="str">
        <f t="shared" si="9"/>
        <v>OK</v>
      </c>
      <c r="P104" s="8">
        <f t="shared" si="10"/>
        <v>0</v>
      </c>
    </row>
    <row r="105" spans="1:16" x14ac:dyDescent="0.3">
      <c r="A105" s="6" t="s">
        <v>241</v>
      </c>
      <c r="B105" s="6" t="s">
        <v>11834</v>
      </c>
      <c r="C105" s="6" t="s">
        <v>242</v>
      </c>
      <c r="D105" s="6" t="s">
        <v>23</v>
      </c>
      <c r="E105" s="6" t="s">
        <v>18</v>
      </c>
      <c r="F105" s="6" t="s">
        <v>11939</v>
      </c>
      <c r="G105" s="6" t="s">
        <v>80</v>
      </c>
      <c r="H105" s="10">
        <f t="shared" si="6"/>
        <v>46276</v>
      </c>
      <c r="I105" s="7">
        <f t="shared" si="7"/>
        <v>7999</v>
      </c>
      <c r="J105" s="6" t="str">
        <f t="shared" si="8"/>
        <v>Bengaluru</v>
      </c>
      <c r="K105" s="6">
        <f>COUNTIFS(pg_transaction_cleaned!$O$2:$O$5743,A105,pg_transaction_cleaned!$F$2:$F$5743,"CAPTURE")</f>
        <v>0</v>
      </c>
      <c r="L105" s="7">
        <f>SUMIFS(pg_transaction_cleaned!$H$2:$H$5743,pg_transaction_cleaned!$O$2:$O$5743,A105,pg_transaction_cleaned!$F$2:$F$5743,"CAPTURE")</f>
        <v>0</v>
      </c>
      <c r="M105" s="6">
        <f>COUNTIFS(pg_transaction_cleaned!$O$2:$O$5743,A105,pg_transaction_cleaned!$F$2:$F$5743,"REFUND")</f>
        <v>0</v>
      </c>
      <c r="N105" s="7">
        <f>SUMIFS(pg_transaction_cleaned!$H$2:$H$5743,pg_transaction_cleaned!$O$2:$O$5743,A105,pg_transaction_cleaned!$F$2:$F$5743,"REFUND")</f>
        <v>0</v>
      </c>
      <c r="O105" s="6" t="str">
        <f t="shared" si="9"/>
        <v>OK</v>
      </c>
      <c r="P105" s="8">
        <f t="shared" si="10"/>
        <v>0</v>
      </c>
    </row>
    <row r="106" spans="1:16" x14ac:dyDescent="0.3">
      <c r="A106" s="6" t="s">
        <v>243</v>
      </c>
      <c r="B106" s="6" t="s">
        <v>11940</v>
      </c>
      <c r="C106" s="6" t="s">
        <v>244</v>
      </c>
      <c r="D106" s="6" t="s">
        <v>51</v>
      </c>
      <c r="E106" s="6" t="s">
        <v>18</v>
      </c>
      <c r="F106" s="6" t="s">
        <v>11941</v>
      </c>
      <c r="G106" s="6" t="s">
        <v>19</v>
      </c>
      <c r="H106" s="10">
        <f t="shared" si="6"/>
        <v>46290</v>
      </c>
      <c r="I106" s="7">
        <f t="shared" si="7"/>
        <v>4998</v>
      </c>
      <c r="J106" s="6" t="str">
        <f t="shared" si="8"/>
        <v>Chennai</v>
      </c>
      <c r="K106" s="6">
        <f>COUNTIFS(pg_transaction_cleaned!$O$2:$O$5743,A106,pg_transaction_cleaned!$F$2:$F$5743,"CAPTURE")</f>
        <v>1</v>
      </c>
      <c r="L106" s="7">
        <f>SUMIFS(pg_transaction_cleaned!$H$2:$H$5743,pg_transaction_cleaned!$O$2:$O$5743,A106,pg_transaction_cleaned!$F$2:$F$5743,"CAPTURE")</f>
        <v>4998</v>
      </c>
      <c r="M106" s="6">
        <f>COUNTIFS(pg_transaction_cleaned!$O$2:$O$5743,A106,pg_transaction_cleaned!$F$2:$F$5743,"REFUND")</f>
        <v>0</v>
      </c>
      <c r="N106" s="7">
        <f>SUMIFS(pg_transaction_cleaned!$H$2:$H$5743,pg_transaction_cleaned!$O$2:$O$5743,A106,pg_transaction_cleaned!$F$2:$F$5743,"REFUND")</f>
        <v>0</v>
      </c>
      <c r="O106" s="6" t="str">
        <f t="shared" si="9"/>
        <v>OK</v>
      </c>
      <c r="P106" s="8">
        <f t="shared" si="10"/>
        <v>0</v>
      </c>
    </row>
    <row r="107" spans="1:16" x14ac:dyDescent="0.3">
      <c r="A107" s="6" t="s">
        <v>245</v>
      </c>
      <c r="B107" s="6" t="s">
        <v>11859</v>
      </c>
      <c r="C107" s="6" t="s">
        <v>246</v>
      </c>
      <c r="D107" s="6" t="s">
        <v>42</v>
      </c>
      <c r="E107" s="6" t="s">
        <v>18</v>
      </c>
      <c r="F107" s="6" t="s">
        <v>11883</v>
      </c>
      <c r="G107" s="6" t="s">
        <v>19</v>
      </c>
      <c r="H107" s="10">
        <f t="shared" si="6"/>
        <v>46271</v>
      </c>
      <c r="I107" s="7">
        <f t="shared" si="7"/>
        <v>1598</v>
      </c>
      <c r="J107" s="6" t="str">
        <f t="shared" si="8"/>
        <v>Hyderabad</v>
      </c>
      <c r="K107" s="6">
        <f>COUNTIFS(pg_transaction_cleaned!$O$2:$O$5743,A107,pg_transaction_cleaned!$F$2:$F$5743,"CAPTURE")</f>
        <v>1</v>
      </c>
      <c r="L107" s="7">
        <f>SUMIFS(pg_transaction_cleaned!$H$2:$H$5743,pg_transaction_cleaned!$O$2:$O$5743,A107,pg_transaction_cleaned!$F$2:$F$5743,"CAPTURE")</f>
        <v>1598</v>
      </c>
      <c r="M107" s="6">
        <f>COUNTIFS(pg_transaction_cleaned!$O$2:$O$5743,A107,pg_transaction_cleaned!$F$2:$F$5743,"REFUND")</f>
        <v>0</v>
      </c>
      <c r="N107" s="7">
        <f>SUMIFS(pg_transaction_cleaned!$H$2:$H$5743,pg_transaction_cleaned!$O$2:$O$5743,A107,pg_transaction_cleaned!$F$2:$F$5743,"REFUND")</f>
        <v>0</v>
      </c>
      <c r="O107" s="6" t="str">
        <f t="shared" si="9"/>
        <v>OK</v>
      </c>
      <c r="P107" s="8">
        <f t="shared" si="10"/>
        <v>0</v>
      </c>
    </row>
    <row r="108" spans="1:16" x14ac:dyDescent="0.3">
      <c r="A108" s="6" t="s">
        <v>247</v>
      </c>
      <c r="B108" s="6" t="s">
        <v>11838</v>
      </c>
      <c r="C108" s="6" t="s">
        <v>248</v>
      </c>
      <c r="D108" s="6" t="s">
        <v>34</v>
      </c>
      <c r="E108" s="6" t="s">
        <v>18</v>
      </c>
      <c r="F108" s="6" t="s">
        <v>11853</v>
      </c>
      <c r="G108" s="6" t="s">
        <v>80</v>
      </c>
      <c r="H108" s="10">
        <f t="shared" si="6"/>
        <v>46283</v>
      </c>
      <c r="I108" s="7">
        <f t="shared" si="7"/>
        <v>1799</v>
      </c>
      <c r="J108" s="6" t="str">
        <f t="shared" si="8"/>
        <v>Ahmedabad</v>
      </c>
      <c r="K108" s="6">
        <f>COUNTIFS(pg_transaction_cleaned!$O$2:$O$5743,A108,pg_transaction_cleaned!$F$2:$F$5743,"CAPTURE")</f>
        <v>0</v>
      </c>
      <c r="L108" s="7">
        <f>SUMIFS(pg_transaction_cleaned!$H$2:$H$5743,pg_transaction_cleaned!$O$2:$O$5743,A108,pg_transaction_cleaned!$F$2:$F$5743,"CAPTURE")</f>
        <v>0</v>
      </c>
      <c r="M108" s="6">
        <f>COUNTIFS(pg_transaction_cleaned!$O$2:$O$5743,A108,pg_transaction_cleaned!$F$2:$F$5743,"REFUND")</f>
        <v>0</v>
      </c>
      <c r="N108" s="7">
        <f>SUMIFS(pg_transaction_cleaned!$H$2:$H$5743,pg_transaction_cleaned!$O$2:$O$5743,A108,pg_transaction_cleaned!$F$2:$F$5743,"REFUND")</f>
        <v>0</v>
      </c>
      <c r="O108" s="6" t="str">
        <f t="shared" si="9"/>
        <v>OK</v>
      </c>
      <c r="P108" s="8">
        <f t="shared" si="10"/>
        <v>0</v>
      </c>
    </row>
    <row r="109" spans="1:16" x14ac:dyDescent="0.3">
      <c r="A109" s="6" t="s">
        <v>249</v>
      </c>
      <c r="B109" s="6" t="s">
        <v>11838</v>
      </c>
      <c r="C109" s="6" t="s">
        <v>250</v>
      </c>
      <c r="D109" s="6" t="s">
        <v>75</v>
      </c>
      <c r="E109" s="6" t="s">
        <v>27</v>
      </c>
      <c r="F109" s="6" t="s">
        <v>11851</v>
      </c>
      <c r="G109" s="6" t="s">
        <v>19</v>
      </c>
      <c r="H109" s="10">
        <f t="shared" si="6"/>
        <v>46283</v>
      </c>
      <c r="I109" s="7">
        <f t="shared" si="7"/>
        <v>3499</v>
      </c>
      <c r="J109" s="6" t="str">
        <f t="shared" si="8"/>
        <v>Mumbai</v>
      </c>
      <c r="K109" s="6">
        <f>COUNTIFS(pg_transaction_cleaned!$O$2:$O$5743,A109,pg_transaction_cleaned!$F$2:$F$5743,"CAPTURE")</f>
        <v>1</v>
      </c>
      <c r="L109" s="7">
        <f>SUMIFS(pg_transaction_cleaned!$H$2:$H$5743,pg_transaction_cleaned!$O$2:$O$5743,A109,pg_transaction_cleaned!$F$2:$F$5743,"CAPTURE")</f>
        <v>3499</v>
      </c>
      <c r="M109" s="6">
        <f>COUNTIFS(pg_transaction_cleaned!$O$2:$O$5743,A109,pg_transaction_cleaned!$F$2:$F$5743,"REFUND")</f>
        <v>0</v>
      </c>
      <c r="N109" s="7">
        <f>SUMIFS(pg_transaction_cleaned!$H$2:$H$5743,pg_transaction_cleaned!$O$2:$O$5743,A109,pg_transaction_cleaned!$F$2:$F$5743,"REFUND")</f>
        <v>0</v>
      </c>
      <c r="O109" s="6" t="str">
        <f t="shared" si="9"/>
        <v>OK</v>
      </c>
      <c r="P109" s="8">
        <f t="shared" si="10"/>
        <v>0</v>
      </c>
    </row>
    <row r="110" spans="1:16" x14ac:dyDescent="0.3">
      <c r="A110" s="6" t="s">
        <v>251</v>
      </c>
      <c r="B110" s="6" t="s">
        <v>11887</v>
      </c>
      <c r="C110" s="6" t="s">
        <v>252</v>
      </c>
      <c r="D110" s="6" t="s">
        <v>37</v>
      </c>
      <c r="E110" s="6" t="s">
        <v>18</v>
      </c>
      <c r="F110" s="6" t="s">
        <v>11869</v>
      </c>
      <c r="G110" s="6" t="s">
        <v>19</v>
      </c>
      <c r="H110" s="10">
        <f t="shared" si="6"/>
        <v>46268</v>
      </c>
      <c r="I110" s="7">
        <f t="shared" si="7"/>
        <v>599</v>
      </c>
      <c r="J110" s="6" t="str">
        <f t="shared" si="8"/>
        <v>Lucknow</v>
      </c>
      <c r="K110" s="6">
        <f>COUNTIFS(pg_transaction_cleaned!$O$2:$O$5743,A110,pg_transaction_cleaned!$F$2:$F$5743,"CAPTURE")</f>
        <v>1</v>
      </c>
      <c r="L110" s="7">
        <f>SUMIFS(pg_transaction_cleaned!$H$2:$H$5743,pg_transaction_cleaned!$O$2:$O$5743,A110,pg_transaction_cleaned!$F$2:$F$5743,"CAPTURE")</f>
        <v>599</v>
      </c>
      <c r="M110" s="6">
        <f>COUNTIFS(pg_transaction_cleaned!$O$2:$O$5743,A110,pg_transaction_cleaned!$F$2:$F$5743,"REFUND")</f>
        <v>0</v>
      </c>
      <c r="N110" s="7">
        <f>SUMIFS(pg_transaction_cleaned!$H$2:$H$5743,pg_transaction_cleaned!$O$2:$O$5743,A110,pg_transaction_cleaned!$F$2:$F$5743,"REFUND")</f>
        <v>0</v>
      </c>
      <c r="O110" s="6" t="str">
        <f t="shared" si="9"/>
        <v>OK</v>
      </c>
      <c r="P110" s="8">
        <f t="shared" si="10"/>
        <v>0</v>
      </c>
    </row>
    <row r="111" spans="1:16" x14ac:dyDescent="0.3">
      <c r="A111" s="6" t="s">
        <v>253</v>
      </c>
      <c r="B111" s="6" t="s">
        <v>11942</v>
      </c>
      <c r="C111" s="6" t="s">
        <v>254</v>
      </c>
      <c r="D111" s="6" t="s">
        <v>51</v>
      </c>
      <c r="E111" s="6" t="s">
        <v>54</v>
      </c>
      <c r="F111" s="6" t="s">
        <v>11943</v>
      </c>
      <c r="G111" s="6" t="s">
        <v>19</v>
      </c>
      <c r="H111" s="10">
        <f t="shared" si="6"/>
        <v>46277</v>
      </c>
      <c r="I111" s="7">
        <f t="shared" si="7"/>
        <v>3598</v>
      </c>
      <c r="J111" s="6" t="str">
        <f t="shared" si="8"/>
        <v>Chennai</v>
      </c>
      <c r="K111" s="6">
        <f>COUNTIFS(pg_transaction_cleaned!$O$2:$O$5743,A111,pg_transaction_cleaned!$F$2:$F$5743,"CAPTURE")</f>
        <v>1</v>
      </c>
      <c r="L111" s="7">
        <f>SUMIFS(pg_transaction_cleaned!$H$2:$H$5743,pg_transaction_cleaned!$O$2:$O$5743,A111,pg_transaction_cleaned!$F$2:$F$5743,"CAPTURE")</f>
        <v>3598</v>
      </c>
      <c r="M111" s="6">
        <f>COUNTIFS(pg_transaction_cleaned!$O$2:$O$5743,A111,pg_transaction_cleaned!$F$2:$F$5743,"REFUND")</f>
        <v>0</v>
      </c>
      <c r="N111" s="7">
        <f>SUMIFS(pg_transaction_cleaned!$H$2:$H$5743,pg_transaction_cleaned!$O$2:$O$5743,A111,pg_transaction_cleaned!$F$2:$F$5743,"REFUND")</f>
        <v>0</v>
      </c>
      <c r="O111" s="6" t="str">
        <f t="shared" si="9"/>
        <v>OK</v>
      </c>
      <c r="P111" s="8">
        <f t="shared" si="10"/>
        <v>0</v>
      </c>
    </row>
    <row r="112" spans="1:16" x14ac:dyDescent="0.3">
      <c r="A112" s="6" t="s">
        <v>255</v>
      </c>
      <c r="B112" s="6" t="s">
        <v>11942</v>
      </c>
      <c r="C112" s="6" t="s">
        <v>256</v>
      </c>
      <c r="D112" s="6" t="s">
        <v>51</v>
      </c>
      <c r="E112" s="6" t="s">
        <v>18</v>
      </c>
      <c r="F112" s="6" t="s">
        <v>11944</v>
      </c>
      <c r="G112" s="6" t="s">
        <v>19</v>
      </c>
      <c r="H112" s="10">
        <f t="shared" si="6"/>
        <v>46277</v>
      </c>
      <c r="I112" s="7">
        <f t="shared" si="7"/>
        <v>3097</v>
      </c>
      <c r="J112" s="6" t="str">
        <f t="shared" si="8"/>
        <v>Chennai</v>
      </c>
      <c r="K112" s="6">
        <f>COUNTIFS(pg_transaction_cleaned!$O$2:$O$5743,A112,pg_transaction_cleaned!$F$2:$F$5743,"CAPTURE")</f>
        <v>1</v>
      </c>
      <c r="L112" s="7">
        <f>SUMIFS(pg_transaction_cleaned!$H$2:$H$5743,pg_transaction_cleaned!$O$2:$O$5743,A112,pg_transaction_cleaned!$F$2:$F$5743,"CAPTURE")</f>
        <v>3097</v>
      </c>
      <c r="M112" s="6">
        <f>COUNTIFS(pg_transaction_cleaned!$O$2:$O$5743,A112,pg_transaction_cleaned!$F$2:$F$5743,"REFUND")</f>
        <v>0</v>
      </c>
      <c r="N112" s="7">
        <f>SUMIFS(pg_transaction_cleaned!$H$2:$H$5743,pg_transaction_cleaned!$O$2:$O$5743,A112,pg_transaction_cleaned!$F$2:$F$5743,"REFUND")</f>
        <v>0</v>
      </c>
      <c r="O112" s="6" t="str">
        <f t="shared" si="9"/>
        <v>OK</v>
      </c>
      <c r="P112" s="8">
        <f t="shared" si="10"/>
        <v>0</v>
      </c>
    </row>
    <row r="113" spans="1:16" x14ac:dyDescent="0.3">
      <c r="A113" s="6" t="s">
        <v>257</v>
      </c>
      <c r="B113" s="6" t="s">
        <v>11888</v>
      </c>
      <c r="C113" s="6" t="s">
        <v>258</v>
      </c>
      <c r="D113" s="6" t="s">
        <v>42</v>
      </c>
      <c r="E113" s="6" t="s">
        <v>18</v>
      </c>
      <c r="F113" s="6" t="s">
        <v>11885</v>
      </c>
      <c r="G113" s="6" t="s">
        <v>19</v>
      </c>
      <c r="H113" s="10">
        <f t="shared" si="6"/>
        <v>46269</v>
      </c>
      <c r="I113" s="7">
        <f t="shared" si="7"/>
        <v>10297</v>
      </c>
      <c r="J113" s="6" t="str">
        <f t="shared" si="8"/>
        <v>Hyderabad</v>
      </c>
      <c r="K113" s="6">
        <f>COUNTIFS(pg_transaction_cleaned!$O$2:$O$5743,A113,pg_transaction_cleaned!$F$2:$F$5743,"CAPTURE")</f>
        <v>1</v>
      </c>
      <c r="L113" s="7">
        <f>SUMIFS(pg_transaction_cleaned!$H$2:$H$5743,pg_transaction_cleaned!$O$2:$O$5743,A113,pg_transaction_cleaned!$F$2:$F$5743,"CAPTURE")</f>
        <v>10297</v>
      </c>
      <c r="M113" s="6">
        <f>COUNTIFS(pg_transaction_cleaned!$O$2:$O$5743,A113,pg_transaction_cleaned!$F$2:$F$5743,"REFUND")</f>
        <v>0</v>
      </c>
      <c r="N113" s="7">
        <f>SUMIFS(pg_transaction_cleaned!$H$2:$H$5743,pg_transaction_cleaned!$O$2:$O$5743,A113,pg_transaction_cleaned!$F$2:$F$5743,"REFUND")</f>
        <v>0</v>
      </c>
      <c r="O113" s="6" t="str">
        <f t="shared" si="9"/>
        <v>OK</v>
      </c>
      <c r="P113" s="8">
        <f t="shared" si="10"/>
        <v>0</v>
      </c>
    </row>
    <row r="114" spans="1:16" x14ac:dyDescent="0.3">
      <c r="A114" s="6" t="s">
        <v>259</v>
      </c>
      <c r="B114" s="6" t="s">
        <v>11945</v>
      </c>
      <c r="C114" s="6" t="s">
        <v>260</v>
      </c>
      <c r="D114" s="6" t="s">
        <v>42</v>
      </c>
      <c r="E114" s="6" t="s">
        <v>54</v>
      </c>
      <c r="F114" s="6" t="s">
        <v>11912</v>
      </c>
      <c r="G114" s="6" t="s">
        <v>19</v>
      </c>
      <c r="H114" s="10">
        <f t="shared" si="6"/>
        <v>46289</v>
      </c>
      <c r="I114" s="7">
        <f t="shared" si="7"/>
        <v>6798</v>
      </c>
      <c r="J114" s="6" t="str">
        <f t="shared" si="8"/>
        <v>Hyderabad</v>
      </c>
      <c r="K114" s="6">
        <f>COUNTIFS(pg_transaction_cleaned!$O$2:$O$5743,A114,pg_transaction_cleaned!$F$2:$F$5743,"CAPTURE")</f>
        <v>1</v>
      </c>
      <c r="L114" s="7">
        <f>SUMIFS(pg_transaction_cleaned!$H$2:$H$5743,pg_transaction_cleaned!$O$2:$O$5743,A114,pg_transaction_cleaned!$F$2:$F$5743,"CAPTURE")</f>
        <v>6798</v>
      </c>
      <c r="M114" s="6">
        <f>COUNTIFS(pg_transaction_cleaned!$O$2:$O$5743,A114,pg_transaction_cleaned!$F$2:$F$5743,"REFUND")</f>
        <v>0</v>
      </c>
      <c r="N114" s="7">
        <f>SUMIFS(pg_transaction_cleaned!$H$2:$H$5743,pg_transaction_cleaned!$O$2:$O$5743,A114,pg_transaction_cleaned!$F$2:$F$5743,"REFUND")</f>
        <v>0</v>
      </c>
      <c r="O114" s="6" t="str">
        <f t="shared" si="9"/>
        <v>OK</v>
      </c>
      <c r="P114" s="8">
        <f t="shared" si="10"/>
        <v>0</v>
      </c>
    </row>
    <row r="115" spans="1:16" x14ac:dyDescent="0.3">
      <c r="A115" s="6" t="s">
        <v>261</v>
      </c>
      <c r="B115" s="6" t="s">
        <v>11852</v>
      </c>
      <c r="C115" s="6" t="s">
        <v>262</v>
      </c>
      <c r="D115" s="6" t="s">
        <v>42</v>
      </c>
      <c r="E115" s="6" t="s">
        <v>27</v>
      </c>
      <c r="F115" s="6" t="s">
        <v>11835</v>
      </c>
      <c r="G115" s="6" t="s">
        <v>19</v>
      </c>
      <c r="H115" s="10">
        <f t="shared" si="6"/>
        <v>46273</v>
      </c>
      <c r="I115" s="7">
        <f t="shared" si="7"/>
        <v>499</v>
      </c>
      <c r="J115" s="6" t="str">
        <f t="shared" si="8"/>
        <v>Hyderabad</v>
      </c>
      <c r="K115" s="6">
        <f>COUNTIFS(pg_transaction_cleaned!$O$2:$O$5743,A115,pg_transaction_cleaned!$F$2:$F$5743,"CAPTURE")</f>
        <v>1</v>
      </c>
      <c r="L115" s="7">
        <f>SUMIFS(pg_transaction_cleaned!$H$2:$H$5743,pg_transaction_cleaned!$O$2:$O$5743,A115,pg_transaction_cleaned!$F$2:$F$5743,"CAPTURE")</f>
        <v>499</v>
      </c>
      <c r="M115" s="6">
        <f>COUNTIFS(pg_transaction_cleaned!$O$2:$O$5743,A115,pg_transaction_cleaned!$F$2:$F$5743,"REFUND")</f>
        <v>0</v>
      </c>
      <c r="N115" s="7">
        <f>SUMIFS(pg_transaction_cleaned!$H$2:$H$5743,pg_transaction_cleaned!$O$2:$O$5743,A115,pg_transaction_cleaned!$F$2:$F$5743,"REFUND")</f>
        <v>0</v>
      </c>
      <c r="O115" s="6" t="str">
        <f t="shared" si="9"/>
        <v>OK</v>
      </c>
      <c r="P115" s="8">
        <f t="shared" si="10"/>
        <v>0</v>
      </c>
    </row>
    <row r="116" spans="1:16" x14ac:dyDescent="0.3">
      <c r="A116" s="6" t="s">
        <v>263</v>
      </c>
      <c r="B116" s="6" t="s">
        <v>11877</v>
      </c>
      <c r="C116" s="6" t="s">
        <v>264</v>
      </c>
      <c r="D116" s="6" t="s">
        <v>34</v>
      </c>
      <c r="E116" s="6" t="s">
        <v>54</v>
      </c>
      <c r="F116" s="6" t="s">
        <v>11853</v>
      </c>
      <c r="G116" s="6" t="s">
        <v>19</v>
      </c>
      <c r="H116" s="10">
        <f t="shared" si="6"/>
        <v>46267</v>
      </c>
      <c r="I116" s="7">
        <f t="shared" si="7"/>
        <v>1799</v>
      </c>
      <c r="J116" s="6" t="str">
        <f t="shared" si="8"/>
        <v>Ahmedabad</v>
      </c>
      <c r="K116" s="6">
        <f>COUNTIFS(pg_transaction_cleaned!$O$2:$O$5743,A116,pg_transaction_cleaned!$F$2:$F$5743,"CAPTURE")</f>
        <v>1</v>
      </c>
      <c r="L116" s="7">
        <f>SUMIFS(pg_transaction_cleaned!$H$2:$H$5743,pg_transaction_cleaned!$O$2:$O$5743,A116,pg_transaction_cleaned!$F$2:$F$5743,"CAPTURE")</f>
        <v>1799</v>
      </c>
      <c r="M116" s="6">
        <f>COUNTIFS(pg_transaction_cleaned!$O$2:$O$5743,A116,pg_transaction_cleaned!$F$2:$F$5743,"REFUND")</f>
        <v>0</v>
      </c>
      <c r="N116" s="7">
        <f>SUMIFS(pg_transaction_cleaned!$H$2:$H$5743,pg_transaction_cleaned!$O$2:$O$5743,A116,pg_transaction_cleaned!$F$2:$F$5743,"REFUND")</f>
        <v>0</v>
      </c>
      <c r="O116" s="6" t="str">
        <f t="shared" si="9"/>
        <v>OK</v>
      </c>
      <c r="P116" s="8">
        <f t="shared" si="10"/>
        <v>0</v>
      </c>
    </row>
    <row r="117" spans="1:16" x14ac:dyDescent="0.3">
      <c r="A117" s="6" t="s">
        <v>265</v>
      </c>
      <c r="B117" s="6" t="s">
        <v>11888</v>
      </c>
      <c r="C117" s="6" t="s">
        <v>266</v>
      </c>
      <c r="D117" s="6" t="s">
        <v>61</v>
      </c>
      <c r="E117" s="6" t="s">
        <v>18</v>
      </c>
      <c r="F117" s="6" t="s">
        <v>11841</v>
      </c>
      <c r="G117" s="6" t="s">
        <v>19</v>
      </c>
      <c r="H117" s="10">
        <f t="shared" si="6"/>
        <v>46269</v>
      </c>
      <c r="I117" s="7">
        <f t="shared" si="7"/>
        <v>2499</v>
      </c>
      <c r="J117" s="6" t="str">
        <f t="shared" si="8"/>
        <v>Delhi</v>
      </c>
      <c r="K117" s="6">
        <f>COUNTIFS(pg_transaction_cleaned!$O$2:$O$5743,A117,pg_transaction_cleaned!$F$2:$F$5743,"CAPTURE")</f>
        <v>1</v>
      </c>
      <c r="L117" s="7">
        <f>SUMIFS(pg_transaction_cleaned!$H$2:$H$5743,pg_transaction_cleaned!$O$2:$O$5743,A117,pg_transaction_cleaned!$F$2:$F$5743,"CAPTURE")</f>
        <v>2499</v>
      </c>
      <c r="M117" s="6">
        <f>COUNTIFS(pg_transaction_cleaned!$O$2:$O$5743,A117,pg_transaction_cleaned!$F$2:$F$5743,"REFUND")</f>
        <v>0</v>
      </c>
      <c r="N117" s="7">
        <f>SUMIFS(pg_transaction_cleaned!$H$2:$H$5743,pg_transaction_cleaned!$O$2:$O$5743,A117,pg_transaction_cleaned!$F$2:$F$5743,"REFUND")</f>
        <v>0</v>
      </c>
      <c r="O117" s="6" t="str">
        <f t="shared" si="9"/>
        <v>OK</v>
      </c>
      <c r="P117" s="8">
        <f t="shared" si="10"/>
        <v>0</v>
      </c>
    </row>
    <row r="118" spans="1:16" x14ac:dyDescent="0.3">
      <c r="A118" s="6" t="s">
        <v>267</v>
      </c>
      <c r="B118" s="6" t="s">
        <v>11877</v>
      </c>
      <c r="C118" s="6" t="s">
        <v>268</v>
      </c>
      <c r="D118" s="6" t="s">
        <v>34</v>
      </c>
      <c r="E118" s="6" t="s">
        <v>43</v>
      </c>
      <c r="F118" s="6" t="s">
        <v>11861</v>
      </c>
      <c r="G118" s="6" t="s">
        <v>19</v>
      </c>
      <c r="H118" s="10">
        <f t="shared" si="6"/>
        <v>46267</v>
      </c>
      <c r="I118" s="7">
        <f t="shared" si="7"/>
        <v>7999</v>
      </c>
      <c r="J118" s="6" t="str">
        <f t="shared" si="8"/>
        <v>Ahmedabad</v>
      </c>
      <c r="K118" s="6">
        <f>COUNTIFS(pg_transaction_cleaned!$O$2:$O$5743,A118,pg_transaction_cleaned!$F$2:$F$5743,"CAPTURE")</f>
        <v>1</v>
      </c>
      <c r="L118" s="7">
        <f>SUMIFS(pg_transaction_cleaned!$H$2:$H$5743,pg_transaction_cleaned!$O$2:$O$5743,A118,pg_transaction_cleaned!$F$2:$F$5743,"CAPTURE")</f>
        <v>7999</v>
      </c>
      <c r="M118" s="6">
        <f>COUNTIFS(pg_transaction_cleaned!$O$2:$O$5743,A118,pg_transaction_cleaned!$F$2:$F$5743,"REFUND")</f>
        <v>0</v>
      </c>
      <c r="N118" s="7">
        <f>SUMIFS(pg_transaction_cleaned!$H$2:$H$5743,pg_transaction_cleaned!$O$2:$O$5743,A118,pg_transaction_cleaned!$F$2:$F$5743,"REFUND")</f>
        <v>0</v>
      </c>
      <c r="O118" s="6" t="str">
        <f t="shared" si="9"/>
        <v>OK</v>
      </c>
      <c r="P118" s="8">
        <f t="shared" si="10"/>
        <v>0</v>
      </c>
    </row>
    <row r="119" spans="1:16" x14ac:dyDescent="0.3">
      <c r="A119" s="6" t="s">
        <v>269</v>
      </c>
      <c r="B119" s="6" t="s">
        <v>11946</v>
      </c>
      <c r="C119" s="6" t="s">
        <v>270</v>
      </c>
      <c r="D119" s="6" t="s">
        <v>42</v>
      </c>
      <c r="E119" s="6" t="s">
        <v>18</v>
      </c>
      <c r="F119" s="6" t="s">
        <v>11935</v>
      </c>
      <c r="G119" s="6" t="s">
        <v>19</v>
      </c>
      <c r="H119" s="10">
        <f t="shared" si="6"/>
        <v>46268</v>
      </c>
      <c r="I119" s="7">
        <f t="shared" si="7"/>
        <v>5998</v>
      </c>
      <c r="J119" s="6" t="str">
        <f t="shared" si="8"/>
        <v>Hyderabad</v>
      </c>
      <c r="K119" s="6">
        <f>COUNTIFS(pg_transaction_cleaned!$O$2:$O$5743,A119,pg_transaction_cleaned!$F$2:$F$5743,"CAPTURE")</f>
        <v>1</v>
      </c>
      <c r="L119" s="7">
        <f>SUMIFS(pg_transaction_cleaned!$H$2:$H$5743,pg_transaction_cleaned!$O$2:$O$5743,A119,pg_transaction_cleaned!$F$2:$F$5743,"CAPTURE")</f>
        <v>5998</v>
      </c>
      <c r="M119" s="6">
        <f>COUNTIFS(pg_transaction_cleaned!$O$2:$O$5743,A119,pg_transaction_cleaned!$F$2:$F$5743,"REFUND")</f>
        <v>0</v>
      </c>
      <c r="N119" s="7">
        <f>SUMIFS(pg_transaction_cleaned!$H$2:$H$5743,pg_transaction_cleaned!$O$2:$O$5743,A119,pg_transaction_cleaned!$F$2:$F$5743,"REFUND")</f>
        <v>0</v>
      </c>
      <c r="O119" s="6" t="str">
        <f t="shared" si="9"/>
        <v>OK</v>
      </c>
      <c r="P119" s="8">
        <f t="shared" si="10"/>
        <v>0</v>
      </c>
    </row>
    <row r="120" spans="1:16" x14ac:dyDescent="0.3">
      <c r="A120" s="6" t="s">
        <v>271</v>
      </c>
      <c r="B120" s="6" t="s">
        <v>11947</v>
      </c>
      <c r="C120" s="6" t="s">
        <v>272</v>
      </c>
      <c r="D120" s="6" t="s">
        <v>37</v>
      </c>
      <c r="E120" s="6" t="s">
        <v>18</v>
      </c>
      <c r="F120" s="6" t="s">
        <v>11843</v>
      </c>
      <c r="G120" s="6" t="s">
        <v>19</v>
      </c>
      <c r="H120" s="10">
        <f t="shared" si="6"/>
        <v>46268</v>
      </c>
      <c r="I120" s="7">
        <f t="shared" si="7"/>
        <v>349</v>
      </c>
      <c r="J120" s="6" t="str">
        <f t="shared" si="8"/>
        <v>Lucknow</v>
      </c>
      <c r="K120" s="6">
        <f>COUNTIFS(pg_transaction_cleaned!$O$2:$O$5743,A120,pg_transaction_cleaned!$F$2:$F$5743,"CAPTURE")</f>
        <v>1</v>
      </c>
      <c r="L120" s="7">
        <f>SUMIFS(pg_transaction_cleaned!$H$2:$H$5743,pg_transaction_cleaned!$O$2:$O$5743,A120,pg_transaction_cleaned!$F$2:$F$5743,"CAPTURE")</f>
        <v>349</v>
      </c>
      <c r="M120" s="6">
        <f>COUNTIFS(pg_transaction_cleaned!$O$2:$O$5743,A120,pg_transaction_cleaned!$F$2:$F$5743,"REFUND")</f>
        <v>0</v>
      </c>
      <c r="N120" s="7">
        <f>SUMIFS(pg_transaction_cleaned!$H$2:$H$5743,pg_transaction_cleaned!$O$2:$O$5743,A120,pg_transaction_cleaned!$F$2:$F$5743,"REFUND")</f>
        <v>0</v>
      </c>
      <c r="O120" s="6" t="str">
        <f t="shared" si="9"/>
        <v>OK</v>
      </c>
      <c r="P120" s="8">
        <f t="shared" si="10"/>
        <v>0</v>
      </c>
    </row>
    <row r="121" spans="1:16" x14ac:dyDescent="0.3">
      <c r="A121" s="6" t="s">
        <v>273</v>
      </c>
      <c r="B121" s="6" t="s">
        <v>11832</v>
      </c>
      <c r="C121" s="6" t="s">
        <v>274</v>
      </c>
      <c r="D121" s="6" t="s">
        <v>26</v>
      </c>
      <c r="E121" s="6" t="s">
        <v>18</v>
      </c>
      <c r="F121" s="6" t="s">
        <v>11948</v>
      </c>
      <c r="G121" s="6" t="s">
        <v>115</v>
      </c>
      <c r="H121" s="10">
        <f t="shared" si="6"/>
        <v>46273</v>
      </c>
      <c r="I121" s="7">
        <f t="shared" si="7"/>
        <v>2798</v>
      </c>
      <c r="J121" s="6" t="str">
        <f t="shared" si="8"/>
        <v>Kolkata</v>
      </c>
      <c r="K121" s="6">
        <f>COUNTIFS(pg_transaction_cleaned!$O$2:$O$5743,A121,pg_transaction_cleaned!$F$2:$F$5743,"CAPTURE")</f>
        <v>0</v>
      </c>
      <c r="L121" s="7">
        <f>SUMIFS(pg_transaction_cleaned!$H$2:$H$5743,pg_transaction_cleaned!$O$2:$O$5743,A121,pg_transaction_cleaned!$F$2:$F$5743,"CAPTURE")</f>
        <v>0</v>
      </c>
      <c r="M121" s="6">
        <f>COUNTIFS(pg_transaction_cleaned!$O$2:$O$5743,A121,pg_transaction_cleaned!$F$2:$F$5743,"REFUND")</f>
        <v>0</v>
      </c>
      <c r="N121" s="7">
        <f>SUMIFS(pg_transaction_cleaned!$H$2:$H$5743,pg_transaction_cleaned!$O$2:$O$5743,A121,pg_transaction_cleaned!$F$2:$F$5743,"REFUND")</f>
        <v>0</v>
      </c>
      <c r="O121" s="6" t="str">
        <f t="shared" si="9"/>
        <v>OK</v>
      </c>
      <c r="P121" s="8">
        <f t="shared" si="10"/>
        <v>0</v>
      </c>
    </row>
    <row r="122" spans="1:16" x14ac:dyDescent="0.3">
      <c r="A122" s="6" t="s">
        <v>275</v>
      </c>
      <c r="B122" s="6" t="s">
        <v>11949</v>
      </c>
      <c r="C122" s="6" t="s">
        <v>276</v>
      </c>
      <c r="D122" s="6" t="s">
        <v>23</v>
      </c>
      <c r="E122" s="6" t="s">
        <v>27</v>
      </c>
      <c r="F122" s="6" t="s">
        <v>11948</v>
      </c>
      <c r="G122" s="6" t="s">
        <v>19</v>
      </c>
      <c r="H122" s="10">
        <f t="shared" si="6"/>
        <v>46275</v>
      </c>
      <c r="I122" s="7">
        <f t="shared" si="7"/>
        <v>2798</v>
      </c>
      <c r="J122" s="6" t="str">
        <f t="shared" si="8"/>
        <v>Bengaluru</v>
      </c>
      <c r="K122" s="6">
        <f>COUNTIFS(pg_transaction_cleaned!$O$2:$O$5743,A122,pg_transaction_cleaned!$F$2:$F$5743,"CAPTURE")</f>
        <v>1</v>
      </c>
      <c r="L122" s="7">
        <f>SUMIFS(pg_transaction_cleaned!$H$2:$H$5743,pg_transaction_cleaned!$O$2:$O$5743,A122,pg_transaction_cleaned!$F$2:$F$5743,"CAPTURE")</f>
        <v>2798</v>
      </c>
      <c r="M122" s="6">
        <f>COUNTIFS(pg_transaction_cleaned!$O$2:$O$5743,A122,pg_transaction_cleaned!$F$2:$F$5743,"REFUND")</f>
        <v>0</v>
      </c>
      <c r="N122" s="7">
        <f>SUMIFS(pg_transaction_cleaned!$H$2:$H$5743,pg_transaction_cleaned!$O$2:$O$5743,A122,pg_transaction_cleaned!$F$2:$F$5743,"REFUND")</f>
        <v>0</v>
      </c>
      <c r="O122" s="6" t="str">
        <f t="shared" si="9"/>
        <v>OK</v>
      </c>
      <c r="P122" s="8">
        <f t="shared" si="10"/>
        <v>0</v>
      </c>
    </row>
    <row r="123" spans="1:16" x14ac:dyDescent="0.3">
      <c r="A123" s="6" t="s">
        <v>277</v>
      </c>
      <c r="B123" s="6" t="s">
        <v>11866</v>
      </c>
      <c r="C123" s="6" t="s">
        <v>278</v>
      </c>
      <c r="D123" s="6" t="s">
        <v>26</v>
      </c>
      <c r="E123" s="6" t="s">
        <v>18</v>
      </c>
      <c r="F123" s="6" t="s">
        <v>11950</v>
      </c>
      <c r="G123" s="6" t="s">
        <v>19</v>
      </c>
      <c r="H123" s="10">
        <f t="shared" si="6"/>
        <v>46274</v>
      </c>
      <c r="I123" s="7">
        <f t="shared" si="7"/>
        <v>1447</v>
      </c>
      <c r="J123" s="6" t="str">
        <f t="shared" si="8"/>
        <v>Kolkata</v>
      </c>
      <c r="K123" s="6">
        <f>COUNTIFS(pg_transaction_cleaned!$O$2:$O$5743,A123,pg_transaction_cleaned!$F$2:$F$5743,"CAPTURE")</f>
        <v>1</v>
      </c>
      <c r="L123" s="7">
        <f>SUMIFS(pg_transaction_cleaned!$H$2:$H$5743,pg_transaction_cleaned!$O$2:$O$5743,A123,pg_transaction_cleaned!$F$2:$F$5743,"CAPTURE")</f>
        <v>1447</v>
      </c>
      <c r="M123" s="6">
        <f>COUNTIFS(pg_transaction_cleaned!$O$2:$O$5743,A123,pg_transaction_cleaned!$F$2:$F$5743,"REFUND")</f>
        <v>0</v>
      </c>
      <c r="N123" s="7">
        <f>SUMIFS(pg_transaction_cleaned!$H$2:$H$5743,pg_transaction_cleaned!$O$2:$O$5743,A123,pg_transaction_cleaned!$F$2:$F$5743,"REFUND")</f>
        <v>0</v>
      </c>
      <c r="O123" s="6" t="str">
        <f t="shared" si="9"/>
        <v>OK</v>
      </c>
      <c r="P123" s="8">
        <f t="shared" si="10"/>
        <v>0</v>
      </c>
    </row>
    <row r="124" spans="1:16" x14ac:dyDescent="0.3">
      <c r="A124" s="6" t="s">
        <v>279</v>
      </c>
      <c r="B124" s="6" t="s">
        <v>11844</v>
      </c>
      <c r="C124" s="6" t="s">
        <v>280</v>
      </c>
      <c r="D124" s="6" t="s">
        <v>34</v>
      </c>
      <c r="E124" s="6" t="s">
        <v>18</v>
      </c>
      <c r="F124" s="6" t="s">
        <v>11951</v>
      </c>
      <c r="G124" s="6" t="s">
        <v>19</v>
      </c>
      <c r="H124" s="10">
        <f t="shared" si="6"/>
        <v>46280</v>
      </c>
      <c r="I124" s="7">
        <f t="shared" si="7"/>
        <v>4797</v>
      </c>
      <c r="J124" s="6" t="str">
        <f t="shared" si="8"/>
        <v>Ahmedabad</v>
      </c>
      <c r="K124" s="6">
        <f>COUNTIFS(pg_transaction_cleaned!$O$2:$O$5743,A124,pg_transaction_cleaned!$F$2:$F$5743,"CAPTURE")</f>
        <v>1</v>
      </c>
      <c r="L124" s="7">
        <f>SUMIFS(pg_transaction_cleaned!$H$2:$H$5743,pg_transaction_cleaned!$O$2:$O$5743,A124,pg_transaction_cleaned!$F$2:$F$5743,"CAPTURE")</f>
        <v>4797</v>
      </c>
      <c r="M124" s="6">
        <f>COUNTIFS(pg_transaction_cleaned!$O$2:$O$5743,A124,pg_transaction_cleaned!$F$2:$F$5743,"REFUND")</f>
        <v>0</v>
      </c>
      <c r="N124" s="7">
        <f>SUMIFS(pg_transaction_cleaned!$H$2:$H$5743,pg_transaction_cleaned!$O$2:$O$5743,A124,pg_transaction_cleaned!$F$2:$F$5743,"REFUND")</f>
        <v>0</v>
      </c>
      <c r="O124" s="6" t="str">
        <f t="shared" si="9"/>
        <v>OK</v>
      </c>
      <c r="P124" s="8">
        <f t="shared" si="10"/>
        <v>0</v>
      </c>
    </row>
    <row r="125" spans="1:16" x14ac:dyDescent="0.3">
      <c r="A125" s="6" t="s">
        <v>281</v>
      </c>
      <c r="B125" s="6" t="s">
        <v>11887</v>
      </c>
      <c r="C125" s="6" t="s">
        <v>282</v>
      </c>
      <c r="D125" s="6" t="s">
        <v>26</v>
      </c>
      <c r="E125" s="6" t="s">
        <v>27</v>
      </c>
      <c r="F125" s="6" t="s">
        <v>11952</v>
      </c>
      <c r="G125" s="6" t="s">
        <v>19</v>
      </c>
      <c r="H125" s="10">
        <f t="shared" si="6"/>
        <v>46268</v>
      </c>
      <c r="I125" s="7">
        <f t="shared" si="7"/>
        <v>6397</v>
      </c>
      <c r="J125" s="6" t="str">
        <f t="shared" si="8"/>
        <v>Kolkata</v>
      </c>
      <c r="K125" s="6">
        <f>COUNTIFS(pg_transaction_cleaned!$O$2:$O$5743,A125,pg_transaction_cleaned!$F$2:$F$5743,"CAPTURE")</f>
        <v>1</v>
      </c>
      <c r="L125" s="7">
        <f>SUMIFS(pg_transaction_cleaned!$H$2:$H$5743,pg_transaction_cleaned!$O$2:$O$5743,A125,pg_transaction_cleaned!$F$2:$F$5743,"CAPTURE")</f>
        <v>6397</v>
      </c>
      <c r="M125" s="6">
        <f>COUNTIFS(pg_transaction_cleaned!$O$2:$O$5743,A125,pg_transaction_cleaned!$F$2:$F$5743,"REFUND")</f>
        <v>0</v>
      </c>
      <c r="N125" s="7">
        <f>SUMIFS(pg_transaction_cleaned!$H$2:$H$5743,pg_transaction_cleaned!$O$2:$O$5743,A125,pg_transaction_cleaned!$F$2:$F$5743,"REFUND")</f>
        <v>0</v>
      </c>
      <c r="O125" s="6" t="str">
        <f t="shared" si="9"/>
        <v>OK</v>
      </c>
      <c r="P125" s="8">
        <f t="shared" si="10"/>
        <v>0</v>
      </c>
    </row>
    <row r="126" spans="1:16" x14ac:dyDescent="0.3">
      <c r="A126" s="6" t="s">
        <v>283</v>
      </c>
      <c r="B126" s="6" t="s">
        <v>11888</v>
      </c>
      <c r="C126" s="6" t="s">
        <v>284</v>
      </c>
      <c r="D126" s="6" t="s">
        <v>17</v>
      </c>
      <c r="E126" s="6" t="s">
        <v>18</v>
      </c>
      <c r="F126" s="6" t="s">
        <v>11953</v>
      </c>
      <c r="G126" s="6" t="s">
        <v>19</v>
      </c>
      <c r="H126" s="10">
        <f t="shared" si="6"/>
        <v>46269</v>
      </c>
      <c r="I126" s="7">
        <f t="shared" si="7"/>
        <v>3598</v>
      </c>
      <c r="J126" s="6" t="str">
        <f t="shared" si="8"/>
        <v>Pune</v>
      </c>
      <c r="K126" s="6">
        <f>COUNTIFS(pg_transaction_cleaned!$O$2:$O$5743,A126,pg_transaction_cleaned!$F$2:$F$5743,"CAPTURE")</f>
        <v>1</v>
      </c>
      <c r="L126" s="7">
        <f>SUMIFS(pg_transaction_cleaned!$H$2:$H$5743,pg_transaction_cleaned!$O$2:$O$5743,A126,pg_transaction_cleaned!$F$2:$F$5743,"CAPTURE")</f>
        <v>3598</v>
      </c>
      <c r="M126" s="6">
        <f>COUNTIFS(pg_transaction_cleaned!$O$2:$O$5743,A126,pg_transaction_cleaned!$F$2:$F$5743,"REFUND")</f>
        <v>0</v>
      </c>
      <c r="N126" s="7">
        <f>SUMIFS(pg_transaction_cleaned!$H$2:$H$5743,pg_transaction_cleaned!$O$2:$O$5743,A126,pg_transaction_cleaned!$F$2:$F$5743,"REFUND")</f>
        <v>0</v>
      </c>
      <c r="O126" s="6" t="str">
        <f t="shared" si="9"/>
        <v>OK</v>
      </c>
      <c r="P126" s="8">
        <f t="shared" si="10"/>
        <v>0</v>
      </c>
    </row>
    <row r="127" spans="1:16" x14ac:dyDescent="0.3">
      <c r="A127" s="6" t="s">
        <v>285</v>
      </c>
      <c r="B127" s="6" t="s">
        <v>11877</v>
      </c>
      <c r="C127" s="6" t="s">
        <v>286</v>
      </c>
      <c r="D127" s="6"/>
      <c r="E127" s="6" t="s">
        <v>27</v>
      </c>
      <c r="F127" s="6" t="s">
        <v>11855</v>
      </c>
      <c r="G127" s="6" t="s">
        <v>19</v>
      </c>
      <c r="H127" s="10">
        <f t="shared" si="6"/>
        <v>46267</v>
      </c>
      <c r="I127" s="7">
        <f t="shared" si="7"/>
        <v>4999</v>
      </c>
      <c r="J127" s="6" t="str">
        <f t="shared" si="8"/>
        <v>Unknown</v>
      </c>
      <c r="K127" s="6">
        <f>COUNTIFS(pg_transaction_cleaned!$O$2:$O$5743,A127,pg_transaction_cleaned!$F$2:$F$5743,"CAPTURE")</f>
        <v>1</v>
      </c>
      <c r="L127" s="7">
        <f>SUMIFS(pg_transaction_cleaned!$H$2:$H$5743,pg_transaction_cleaned!$O$2:$O$5743,A127,pg_transaction_cleaned!$F$2:$F$5743,"CAPTURE")</f>
        <v>4999</v>
      </c>
      <c r="M127" s="6">
        <f>COUNTIFS(pg_transaction_cleaned!$O$2:$O$5743,A127,pg_transaction_cleaned!$F$2:$F$5743,"REFUND")</f>
        <v>0</v>
      </c>
      <c r="N127" s="7">
        <f>SUMIFS(pg_transaction_cleaned!$H$2:$H$5743,pg_transaction_cleaned!$O$2:$O$5743,A127,pg_transaction_cleaned!$F$2:$F$5743,"REFUND")</f>
        <v>0</v>
      </c>
      <c r="O127" s="6" t="str">
        <f t="shared" si="9"/>
        <v>OK</v>
      </c>
      <c r="P127" s="8">
        <f t="shared" si="10"/>
        <v>0</v>
      </c>
    </row>
    <row r="128" spans="1:16" x14ac:dyDescent="0.3">
      <c r="A128" s="6" t="s">
        <v>287</v>
      </c>
      <c r="B128" s="6" t="s">
        <v>11844</v>
      </c>
      <c r="C128" s="6" t="s">
        <v>288</v>
      </c>
      <c r="D128" s="6" t="s">
        <v>48</v>
      </c>
      <c r="E128" s="6" t="s">
        <v>27</v>
      </c>
      <c r="F128" s="6" t="s">
        <v>11863</v>
      </c>
      <c r="G128" s="6" t="s">
        <v>19</v>
      </c>
      <c r="H128" s="10">
        <f t="shared" si="6"/>
        <v>46280</v>
      </c>
      <c r="I128" s="7">
        <f t="shared" si="7"/>
        <v>1499</v>
      </c>
      <c r="J128" s="6" t="str">
        <f t="shared" si="8"/>
        <v>Jaipur</v>
      </c>
      <c r="K128" s="6">
        <f>COUNTIFS(pg_transaction_cleaned!$O$2:$O$5743,A128,pg_transaction_cleaned!$F$2:$F$5743,"CAPTURE")</f>
        <v>1</v>
      </c>
      <c r="L128" s="7">
        <f>SUMIFS(pg_transaction_cleaned!$H$2:$H$5743,pg_transaction_cleaned!$O$2:$O$5743,A128,pg_transaction_cleaned!$F$2:$F$5743,"CAPTURE")</f>
        <v>1499</v>
      </c>
      <c r="M128" s="6">
        <f>COUNTIFS(pg_transaction_cleaned!$O$2:$O$5743,A128,pg_transaction_cleaned!$F$2:$F$5743,"REFUND")</f>
        <v>0</v>
      </c>
      <c r="N128" s="7">
        <f>SUMIFS(pg_transaction_cleaned!$H$2:$H$5743,pg_transaction_cleaned!$O$2:$O$5743,A128,pg_transaction_cleaned!$F$2:$F$5743,"REFUND")</f>
        <v>0</v>
      </c>
      <c r="O128" s="6" t="str">
        <f t="shared" si="9"/>
        <v>OK</v>
      </c>
      <c r="P128" s="8">
        <f t="shared" si="10"/>
        <v>0</v>
      </c>
    </row>
    <row r="129" spans="1:16" x14ac:dyDescent="0.3">
      <c r="A129" s="6" t="s">
        <v>289</v>
      </c>
      <c r="B129" s="6" t="s">
        <v>11838</v>
      </c>
      <c r="C129" s="6" t="s">
        <v>290</v>
      </c>
      <c r="D129" s="6" t="s">
        <v>37</v>
      </c>
      <c r="E129" s="6" t="s">
        <v>54</v>
      </c>
      <c r="F129" s="6" t="s">
        <v>11954</v>
      </c>
      <c r="G129" s="6" t="s">
        <v>19</v>
      </c>
      <c r="H129" s="10">
        <f t="shared" si="6"/>
        <v>46283</v>
      </c>
      <c r="I129" s="7">
        <f t="shared" si="7"/>
        <v>1848</v>
      </c>
      <c r="J129" s="6" t="str">
        <f t="shared" si="8"/>
        <v>Lucknow</v>
      </c>
      <c r="K129" s="6">
        <f>COUNTIFS(pg_transaction_cleaned!$O$2:$O$5743,A129,pg_transaction_cleaned!$F$2:$F$5743,"CAPTURE")</f>
        <v>1</v>
      </c>
      <c r="L129" s="7">
        <f>SUMIFS(pg_transaction_cleaned!$H$2:$H$5743,pg_transaction_cleaned!$O$2:$O$5743,A129,pg_transaction_cleaned!$F$2:$F$5743,"CAPTURE")</f>
        <v>1848</v>
      </c>
      <c r="M129" s="6">
        <f>COUNTIFS(pg_transaction_cleaned!$O$2:$O$5743,A129,pg_transaction_cleaned!$F$2:$F$5743,"REFUND")</f>
        <v>0</v>
      </c>
      <c r="N129" s="7">
        <f>SUMIFS(pg_transaction_cleaned!$H$2:$H$5743,pg_transaction_cleaned!$O$2:$O$5743,A129,pg_transaction_cleaned!$F$2:$F$5743,"REFUND")</f>
        <v>0</v>
      </c>
      <c r="O129" s="6" t="str">
        <f t="shared" si="9"/>
        <v>OK</v>
      </c>
      <c r="P129" s="8">
        <f t="shared" si="10"/>
        <v>0</v>
      </c>
    </row>
    <row r="130" spans="1:16" x14ac:dyDescent="0.3">
      <c r="A130" s="6" t="s">
        <v>291</v>
      </c>
      <c r="B130" s="6" t="s">
        <v>11866</v>
      </c>
      <c r="C130" s="6" t="s">
        <v>292</v>
      </c>
      <c r="D130" s="6" t="s">
        <v>37</v>
      </c>
      <c r="E130" s="6" t="s">
        <v>27</v>
      </c>
      <c r="F130" s="6" t="s">
        <v>11843</v>
      </c>
      <c r="G130" s="6" t="s">
        <v>19</v>
      </c>
      <c r="H130" s="10">
        <f t="shared" ref="H130:H193" si="11">IF(MID(B130,5,1)="-",DATE(LEFT(B130,4),MID(B130,6,2),RIGHT(B130,2)),DATE(RIGHT(B130,4),MID(B130,4,2),LEFT(B130,2)))</f>
        <v>46274</v>
      </c>
      <c r="I130" s="7">
        <f t="shared" ref="I130:I193" si="12">VALUE(SUBSTITUTE(F130,",",""))</f>
        <v>349</v>
      </c>
      <c r="J130" s="6" t="str">
        <f t="shared" ref="J130:J193" si="13">IF(TRIM(D130)="","Unknown",TRIM(D130))</f>
        <v>Lucknow</v>
      </c>
      <c r="K130" s="6">
        <f>COUNTIFS(pg_transaction_cleaned!$O$2:$O$5743,A130,pg_transaction_cleaned!$F$2:$F$5743,"CAPTURE")</f>
        <v>1</v>
      </c>
      <c r="L130" s="7">
        <f>SUMIFS(pg_transaction_cleaned!$H$2:$H$5743,pg_transaction_cleaned!$O$2:$O$5743,A130,pg_transaction_cleaned!$F$2:$F$5743,"CAPTURE")</f>
        <v>349</v>
      </c>
      <c r="M130" s="6">
        <f>COUNTIFS(pg_transaction_cleaned!$O$2:$O$5743,A130,pg_transaction_cleaned!$F$2:$F$5743,"REFUND")</f>
        <v>0</v>
      </c>
      <c r="N130" s="7">
        <f>SUMIFS(pg_transaction_cleaned!$H$2:$H$5743,pg_transaction_cleaned!$O$2:$O$5743,A130,pg_transaction_cleaned!$F$2:$F$5743,"REFUND")</f>
        <v>0</v>
      </c>
      <c r="O130" s="6" t="str">
        <f t="shared" si="9"/>
        <v>OK</v>
      </c>
      <c r="P130" s="8">
        <f t="shared" si="10"/>
        <v>0</v>
      </c>
    </row>
    <row r="131" spans="1:16" x14ac:dyDescent="0.3">
      <c r="A131" s="6" t="s">
        <v>293</v>
      </c>
      <c r="B131" s="6" t="s">
        <v>11928</v>
      </c>
      <c r="C131" s="6" t="s">
        <v>294</v>
      </c>
      <c r="D131" s="6" t="s">
        <v>48</v>
      </c>
      <c r="E131" s="6" t="s">
        <v>27</v>
      </c>
      <c r="F131" s="6" t="s">
        <v>11955</v>
      </c>
      <c r="G131" s="6" t="s">
        <v>19</v>
      </c>
      <c r="H131" s="10">
        <f t="shared" si="11"/>
        <v>46266</v>
      </c>
      <c r="I131" s="7">
        <f t="shared" si="12"/>
        <v>11297</v>
      </c>
      <c r="J131" s="6" t="str">
        <f t="shared" si="13"/>
        <v>Jaipur</v>
      </c>
      <c r="K131" s="6">
        <f>COUNTIFS(pg_transaction_cleaned!$O$2:$O$5743,A131,pg_transaction_cleaned!$F$2:$F$5743,"CAPTURE")</f>
        <v>1</v>
      </c>
      <c r="L131" s="7">
        <f>SUMIFS(pg_transaction_cleaned!$H$2:$H$5743,pg_transaction_cleaned!$O$2:$O$5743,A131,pg_transaction_cleaned!$F$2:$F$5743,"CAPTURE")</f>
        <v>11297</v>
      </c>
      <c r="M131" s="6">
        <f>COUNTIFS(pg_transaction_cleaned!$O$2:$O$5743,A131,pg_transaction_cleaned!$F$2:$F$5743,"REFUND")</f>
        <v>0</v>
      </c>
      <c r="N131" s="7">
        <f>SUMIFS(pg_transaction_cleaned!$H$2:$H$5743,pg_transaction_cleaned!$O$2:$O$5743,A131,pg_transaction_cleaned!$F$2:$F$5743,"REFUND")</f>
        <v>0</v>
      </c>
      <c r="O131" s="6" t="str">
        <f t="shared" ref="O131:O194" si="14">IF(AND(G131="Paid",K131=0),"Paid, no payment",IF(AND(OR(G131="Failed",G131="Cancelled"),K131&gt;0),"Payment on failed/cancelled",IF(K131&gt;1,"Duplicate charge",IF(AND(K131=1,ROUND(L131-I131,2)&lt;&gt;0),"Amount difference",IF(AND(G131="Refunded",M131=0),"Refunded, no refund",IF(AND(G131&lt;&gt;"Refunded",M131&gt;0),"Refund, order not Refunded",IF(AND(M131&gt;0,ROUND(N131-I131,2)&lt;&gt;0),"Refund amount differs","OK")))))))</f>
        <v>OK</v>
      </c>
      <c r="P131" s="8">
        <f t="shared" ref="P131:P194" si="15">IF(O131="OK",0,IF(O131="Paid, no payment",I131,IF(O131="Payment on failed/cancelled",L131,IF(OR(O131="Duplicate charge",O131="Amount difference"),L131-I131,IF(O131="Refunded, no refund",I131,N131)))))</f>
        <v>0</v>
      </c>
    </row>
    <row r="132" spans="1:16" x14ac:dyDescent="0.3">
      <c r="A132" s="6" t="s">
        <v>295</v>
      </c>
      <c r="B132" s="6" t="s">
        <v>11956</v>
      </c>
      <c r="C132" s="6" t="s">
        <v>296</v>
      </c>
      <c r="D132" s="6" t="s">
        <v>17</v>
      </c>
      <c r="E132" s="6" t="s">
        <v>18</v>
      </c>
      <c r="F132" s="6" t="s">
        <v>11957</v>
      </c>
      <c r="G132" s="6" t="s">
        <v>66</v>
      </c>
      <c r="H132" s="10">
        <f t="shared" si="11"/>
        <v>46286</v>
      </c>
      <c r="I132" s="7">
        <f t="shared" si="12"/>
        <v>1298</v>
      </c>
      <c r="J132" s="6" t="str">
        <f t="shared" si="13"/>
        <v>Pune</v>
      </c>
      <c r="K132" s="6">
        <f>COUNTIFS(pg_transaction_cleaned!$O$2:$O$5743,A132,pg_transaction_cleaned!$F$2:$F$5743,"CAPTURE")</f>
        <v>1</v>
      </c>
      <c r="L132" s="7">
        <f>SUMIFS(pg_transaction_cleaned!$H$2:$H$5743,pg_transaction_cleaned!$O$2:$O$5743,A132,pg_transaction_cleaned!$F$2:$F$5743,"CAPTURE")</f>
        <v>1298</v>
      </c>
      <c r="M132" s="6">
        <f>COUNTIFS(pg_transaction_cleaned!$O$2:$O$5743,A132,pg_transaction_cleaned!$F$2:$F$5743,"REFUND")</f>
        <v>1</v>
      </c>
      <c r="N132" s="7">
        <f>SUMIFS(pg_transaction_cleaned!$H$2:$H$5743,pg_transaction_cleaned!$O$2:$O$5743,A132,pg_transaction_cleaned!$F$2:$F$5743,"REFUND")</f>
        <v>1298</v>
      </c>
      <c r="O132" s="6" t="str">
        <f t="shared" si="14"/>
        <v>OK</v>
      </c>
      <c r="P132" s="8">
        <f t="shared" si="15"/>
        <v>0</v>
      </c>
    </row>
    <row r="133" spans="1:16" x14ac:dyDescent="0.3">
      <c r="A133" s="6" t="s">
        <v>297</v>
      </c>
      <c r="B133" s="6" t="s">
        <v>11958</v>
      </c>
      <c r="C133" s="6" t="s">
        <v>298</v>
      </c>
      <c r="D133" s="6" t="s">
        <v>51</v>
      </c>
      <c r="E133" s="6" t="s">
        <v>27</v>
      </c>
      <c r="F133" s="6" t="s">
        <v>11839</v>
      </c>
      <c r="G133" s="6" t="s">
        <v>19</v>
      </c>
      <c r="H133" s="10">
        <f t="shared" si="11"/>
        <v>46281</v>
      </c>
      <c r="I133" s="7">
        <f t="shared" si="12"/>
        <v>1299</v>
      </c>
      <c r="J133" s="6" t="str">
        <f t="shared" si="13"/>
        <v>Chennai</v>
      </c>
      <c r="K133" s="6">
        <f>COUNTIFS(pg_transaction_cleaned!$O$2:$O$5743,A133,pg_transaction_cleaned!$F$2:$F$5743,"CAPTURE")</f>
        <v>1</v>
      </c>
      <c r="L133" s="7">
        <f>SUMIFS(pg_transaction_cleaned!$H$2:$H$5743,pg_transaction_cleaned!$O$2:$O$5743,A133,pg_transaction_cleaned!$F$2:$F$5743,"CAPTURE")</f>
        <v>1299</v>
      </c>
      <c r="M133" s="6">
        <f>COUNTIFS(pg_transaction_cleaned!$O$2:$O$5743,A133,pg_transaction_cleaned!$F$2:$F$5743,"REFUND")</f>
        <v>0</v>
      </c>
      <c r="N133" s="7">
        <f>SUMIFS(pg_transaction_cleaned!$H$2:$H$5743,pg_transaction_cleaned!$O$2:$O$5743,A133,pg_transaction_cleaned!$F$2:$F$5743,"REFUND")</f>
        <v>0</v>
      </c>
      <c r="O133" s="6" t="str">
        <f t="shared" si="14"/>
        <v>OK</v>
      </c>
      <c r="P133" s="8">
        <f t="shared" si="15"/>
        <v>0</v>
      </c>
    </row>
    <row r="134" spans="1:16" x14ac:dyDescent="0.3">
      <c r="A134" s="6" t="s">
        <v>299</v>
      </c>
      <c r="B134" s="6" t="s">
        <v>11875</v>
      </c>
      <c r="C134" s="6" t="s">
        <v>300</v>
      </c>
      <c r="D134" s="6" t="s">
        <v>75</v>
      </c>
      <c r="E134" s="6" t="s">
        <v>43</v>
      </c>
      <c r="F134" s="6" t="s">
        <v>11959</v>
      </c>
      <c r="G134" s="6" t="s">
        <v>80</v>
      </c>
      <c r="H134" s="10">
        <f t="shared" si="11"/>
        <v>46279</v>
      </c>
      <c r="I134" s="7">
        <f t="shared" si="12"/>
        <v>5297</v>
      </c>
      <c r="J134" s="6" t="str">
        <f t="shared" si="13"/>
        <v>Mumbai</v>
      </c>
      <c r="K134" s="6">
        <f>COUNTIFS(pg_transaction_cleaned!$O$2:$O$5743,A134,pg_transaction_cleaned!$F$2:$F$5743,"CAPTURE")</f>
        <v>0</v>
      </c>
      <c r="L134" s="7">
        <f>SUMIFS(pg_transaction_cleaned!$H$2:$H$5743,pg_transaction_cleaned!$O$2:$O$5743,A134,pg_transaction_cleaned!$F$2:$F$5743,"CAPTURE")</f>
        <v>0</v>
      </c>
      <c r="M134" s="6">
        <f>COUNTIFS(pg_transaction_cleaned!$O$2:$O$5743,A134,pg_transaction_cleaned!$F$2:$F$5743,"REFUND")</f>
        <v>0</v>
      </c>
      <c r="N134" s="7">
        <f>SUMIFS(pg_transaction_cleaned!$H$2:$H$5743,pg_transaction_cleaned!$O$2:$O$5743,A134,pg_transaction_cleaned!$F$2:$F$5743,"REFUND")</f>
        <v>0</v>
      </c>
      <c r="O134" s="6" t="str">
        <f t="shared" si="14"/>
        <v>OK</v>
      </c>
      <c r="P134" s="8">
        <f t="shared" si="15"/>
        <v>0</v>
      </c>
    </row>
    <row r="135" spans="1:16" x14ac:dyDescent="0.3">
      <c r="A135" s="6" t="s">
        <v>301</v>
      </c>
      <c r="B135" s="6" t="s">
        <v>11893</v>
      </c>
      <c r="C135" s="6" t="s">
        <v>302</v>
      </c>
      <c r="D135" s="6" t="s">
        <v>48</v>
      </c>
      <c r="E135" s="6" t="s">
        <v>18</v>
      </c>
      <c r="F135" s="6" t="s">
        <v>11837</v>
      </c>
      <c r="G135" s="6" t="s">
        <v>19</v>
      </c>
      <c r="H135" s="10">
        <f t="shared" si="11"/>
        <v>46280</v>
      </c>
      <c r="I135" s="7">
        <f t="shared" si="12"/>
        <v>999</v>
      </c>
      <c r="J135" s="6" t="str">
        <f t="shared" si="13"/>
        <v>Jaipur</v>
      </c>
      <c r="K135" s="6">
        <f>COUNTIFS(pg_transaction_cleaned!$O$2:$O$5743,A135,pg_transaction_cleaned!$F$2:$F$5743,"CAPTURE")</f>
        <v>1</v>
      </c>
      <c r="L135" s="7">
        <f>SUMIFS(pg_transaction_cleaned!$H$2:$H$5743,pg_transaction_cleaned!$O$2:$O$5743,A135,pg_transaction_cleaned!$F$2:$F$5743,"CAPTURE")</f>
        <v>999</v>
      </c>
      <c r="M135" s="6">
        <f>COUNTIFS(pg_transaction_cleaned!$O$2:$O$5743,A135,pg_transaction_cleaned!$F$2:$F$5743,"REFUND")</f>
        <v>0</v>
      </c>
      <c r="N135" s="7">
        <f>SUMIFS(pg_transaction_cleaned!$H$2:$H$5743,pg_transaction_cleaned!$O$2:$O$5743,A135,pg_transaction_cleaned!$F$2:$F$5743,"REFUND")</f>
        <v>0</v>
      </c>
      <c r="O135" s="6" t="str">
        <f t="shared" si="14"/>
        <v>OK</v>
      </c>
      <c r="P135" s="8">
        <f t="shared" si="15"/>
        <v>0</v>
      </c>
    </row>
    <row r="136" spans="1:16" x14ac:dyDescent="0.3">
      <c r="A136" s="6" t="s">
        <v>303</v>
      </c>
      <c r="B136" s="6" t="s">
        <v>11896</v>
      </c>
      <c r="C136" s="6" t="s">
        <v>304</v>
      </c>
      <c r="D136" s="6" t="s">
        <v>23</v>
      </c>
      <c r="E136" s="6" t="s">
        <v>18</v>
      </c>
      <c r="F136" s="6" t="s">
        <v>11902</v>
      </c>
      <c r="G136" s="6" t="s">
        <v>19</v>
      </c>
      <c r="H136" s="10">
        <f t="shared" si="11"/>
        <v>46292</v>
      </c>
      <c r="I136" s="7">
        <f t="shared" si="12"/>
        <v>2999</v>
      </c>
      <c r="J136" s="6" t="str">
        <f t="shared" si="13"/>
        <v>Bengaluru</v>
      </c>
      <c r="K136" s="6">
        <f>COUNTIFS(pg_transaction_cleaned!$O$2:$O$5743,A136,pg_transaction_cleaned!$F$2:$F$5743,"CAPTURE")</f>
        <v>1</v>
      </c>
      <c r="L136" s="7">
        <f>SUMIFS(pg_transaction_cleaned!$H$2:$H$5743,pg_transaction_cleaned!$O$2:$O$5743,A136,pg_transaction_cleaned!$F$2:$F$5743,"CAPTURE")</f>
        <v>2999</v>
      </c>
      <c r="M136" s="6">
        <f>COUNTIFS(pg_transaction_cleaned!$O$2:$O$5743,A136,pg_transaction_cleaned!$F$2:$F$5743,"REFUND")</f>
        <v>0</v>
      </c>
      <c r="N136" s="7">
        <f>SUMIFS(pg_transaction_cleaned!$H$2:$H$5743,pg_transaction_cleaned!$O$2:$O$5743,A136,pg_transaction_cleaned!$F$2:$F$5743,"REFUND")</f>
        <v>0</v>
      </c>
      <c r="O136" s="6" t="str">
        <f t="shared" si="14"/>
        <v>OK</v>
      </c>
      <c r="P136" s="8">
        <f t="shared" si="15"/>
        <v>0</v>
      </c>
    </row>
    <row r="137" spans="1:16" x14ac:dyDescent="0.3">
      <c r="A137" s="6" t="s">
        <v>305</v>
      </c>
      <c r="B137" s="6" t="s">
        <v>11830</v>
      </c>
      <c r="C137" s="6" t="s">
        <v>306</v>
      </c>
      <c r="D137" s="6" t="s">
        <v>23</v>
      </c>
      <c r="E137" s="6" t="s">
        <v>27</v>
      </c>
      <c r="F137" s="6" t="s">
        <v>11841</v>
      </c>
      <c r="G137" s="6" t="s">
        <v>19</v>
      </c>
      <c r="H137" s="10">
        <f t="shared" si="11"/>
        <v>46282</v>
      </c>
      <c r="I137" s="7">
        <f t="shared" si="12"/>
        <v>2499</v>
      </c>
      <c r="J137" s="6" t="str">
        <f t="shared" si="13"/>
        <v>Bengaluru</v>
      </c>
      <c r="K137" s="6">
        <f>COUNTIFS(pg_transaction_cleaned!$O$2:$O$5743,A137,pg_transaction_cleaned!$F$2:$F$5743,"CAPTURE")</f>
        <v>1</v>
      </c>
      <c r="L137" s="7">
        <f>SUMIFS(pg_transaction_cleaned!$H$2:$H$5743,pg_transaction_cleaned!$O$2:$O$5743,A137,pg_transaction_cleaned!$F$2:$F$5743,"CAPTURE")</f>
        <v>2499</v>
      </c>
      <c r="M137" s="6">
        <f>COUNTIFS(pg_transaction_cleaned!$O$2:$O$5743,A137,pg_transaction_cleaned!$F$2:$F$5743,"REFUND")</f>
        <v>0</v>
      </c>
      <c r="N137" s="7">
        <f>SUMIFS(pg_transaction_cleaned!$H$2:$H$5743,pg_transaction_cleaned!$O$2:$O$5743,A137,pg_transaction_cleaned!$F$2:$F$5743,"REFUND")</f>
        <v>0</v>
      </c>
      <c r="O137" s="6" t="str">
        <f t="shared" si="14"/>
        <v>OK</v>
      </c>
      <c r="P137" s="8">
        <f t="shared" si="15"/>
        <v>0</v>
      </c>
    </row>
    <row r="138" spans="1:16" x14ac:dyDescent="0.3">
      <c r="A138" s="6" t="s">
        <v>307</v>
      </c>
      <c r="B138" s="6" t="s">
        <v>11866</v>
      </c>
      <c r="C138" s="6" t="s">
        <v>308</v>
      </c>
      <c r="D138" s="6"/>
      <c r="E138" s="6" t="s">
        <v>27</v>
      </c>
      <c r="F138" s="6" t="s">
        <v>11957</v>
      </c>
      <c r="G138" s="6" t="s">
        <v>19</v>
      </c>
      <c r="H138" s="10">
        <f t="shared" si="11"/>
        <v>46274</v>
      </c>
      <c r="I138" s="7">
        <f t="shared" si="12"/>
        <v>1298</v>
      </c>
      <c r="J138" s="6" t="str">
        <f t="shared" si="13"/>
        <v>Unknown</v>
      </c>
      <c r="K138" s="6">
        <f>COUNTIFS(pg_transaction_cleaned!$O$2:$O$5743,A138,pg_transaction_cleaned!$F$2:$F$5743,"CAPTURE")</f>
        <v>1</v>
      </c>
      <c r="L138" s="7">
        <f>SUMIFS(pg_transaction_cleaned!$H$2:$H$5743,pg_transaction_cleaned!$O$2:$O$5743,A138,pg_transaction_cleaned!$F$2:$F$5743,"CAPTURE")</f>
        <v>1298</v>
      </c>
      <c r="M138" s="6">
        <f>COUNTIFS(pg_transaction_cleaned!$O$2:$O$5743,A138,pg_transaction_cleaned!$F$2:$F$5743,"REFUND")</f>
        <v>0</v>
      </c>
      <c r="N138" s="7">
        <f>SUMIFS(pg_transaction_cleaned!$H$2:$H$5743,pg_transaction_cleaned!$O$2:$O$5743,A138,pg_transaction_cleaned!$F$2:$F$5743,"REFUND")</f>
        <v>0</v>
      </c>
      <c r="O138" s="6" t="str">
        <f t="shared" si="14"/>
        <v>OK</v>
      </c>
      <c r="P138" s="8">
        <f t="shared" si="15"/>
        <v>0</v>
      </c>
    </row>
    <row r="139" spans="1:16" x14ac:dyDescent="0.3">
      <c r="A139" s="6" t="s">
        <v>309</v>
      </c>
      <c r="B139" s="6" t="s">
        <v>11826</v>
      </c>
      <c r="C139" s="6" t="s">
        <v>310</v>
      </c>
      <c r="D139" s="6" t="s">
        <v>48</v>
      </c>
      <c r="E139" s="6" t="s">
        <v>18</v>
      </c>
      <c r="F139" s="6" t="s">
        <v>11960</v>
      </c>
      <c r="G139" s="6" t="s">
        <v>19</v>
      </c>
      <c r="H139" s="10">
        <f t="shared" si="11"/>
        <v>46286</v>
      </c>
      <c r="I139" s="7">
        <f t="shared" si="12"/>
        <v>5598</v>
      </c>
      <c r="J139" s="6" t="str">
        <f t="shared" si="13"/>
        <v>Jaipur</v>
      </c>
      <c r="K139" s="6">
        <f>COUNTIFS(pg_transaction_cleaned!$O$2:$O$5743,A139,pg_transaction_cleaned!$F$2:$F$5743,"CAPTURE")</f>
        <v>1</v>
      </c>
      <c r="L139" s="7">
        <f>SUMIFS(pg_transaction_cleaned!$H$2:$H$5743,pg_transaction_cleaned!$O$2:$O$5743,A139,pg_transaction_cleaned!$F$2:$F$5743,"CAPTURE")</f>
        <v>5598</v>
      </c>
      <c r="M139" s="6">
        <f>COUNTIFS(pg_transaction_cleaned!$O$2:$O$5743,A139,pg_transaction_cleaned!$F$2:$F$5743,"REFUND")</f>
        <v>0</v>
      </c>
      <c r="N139" s="7">
        <f>SUMIFS(pg_transaction_cleaned!$H$2:$H$5743,pg_transaction_cleaned!$O$2:$O$5743,A139,pg_transaction_cleaned!$F$2:$F$5743,"REFUND")</f>
        <v>0</v>
      </c>
      <c r="O139" s="6" t="str">
        <f t="shared" si="14"/>
        <v>OK</v>
      </c>
      <c r="P139" s="8">
        <f t="shared" si="15"/>
        <v>0</v>
      </c>
    </row>
    <row r="140" spans="1:16" x14ac:dyDescent="0.3">
      <c r="A140" s="6" t="s">
        <v>311</v>
      </c>
      <c r="B140" s="6" t="s">
        <v>11927</v>
      </c>
      <c r="C140" s="6" t="s">
        <v>312</v>
      </c>
      <c r="D140" s="6" t="s">
        <v>17</v>
      </c>
      <c r="E140" s="6" t="s">
        <v>54</v>
      </c>
      <c r="F140" s="6" t="s">
        <v>11869</v>
      </c>
      <c r="G140" s="6" t="s">
        <v>66</v>
      </c>
      <c r="H140" s="10">
        <f t="shared" si="11"/>
        <v>46279</v>
      </c>
      <c r="I140" s="7">
        <f t="shared" si="12"/>
        <v>599</v>
      </c>
      <c r="J140" s="6" t="str">
        <f t="shared" si="13"/>
        <v>Pune</v>
      </c>
      <c r="K140" s="6">
        <f>COUNTIFS(pg_transaction_cleaned!$O$2:$O$5743,A140,pg_transaction_cleaned!$F$2:$F$5743,"CAPTURE")</f>
        <v>1</v>
      </c>
      <c r="L140" s="7">
        <f>SUMIFS(pg_transaction_cleaned!$H$2:$H$5743,pg_transaction_cleaned!$O$2:$O$5743,A140,pg_transaction_cleaned!$F$2:$F$5743,"CAPTURE")</f>
        <v>599</v>
      </c>
      <c r="M140" s="6">
        <f>COUNTIFS(pg_transaction_cleaned!$O$2:$O$5743,A140,pg_transaction_cleaned!$F$2:$F$5743,"REFUND")</f>
        <v>1</v>
      </c>
      <c r="N140" s="7">
        <f>SUMIFS(pg_transaction_cleaned!$H$2:$H$5743,pg_transaction_cleaned!$O$2:$O$5743,A140,pg_transaction_cleaned!$F$2:$F$5743,"REFUND")</f>
        <v>599</v>
      </c>
      <c r="O140" s="6" t="str">
        <f t="shared" si="14"/>
        <v>OK</v>
      </c>
      <c r="P140" s="8">
        <f t="shared" si="15"/>
        <v>0</v>
      </c>
    </row>
    <row r="141" spans="1:16" x14ac:dyDescent="0.3">
      <c r="A141" s="6" t="s">
        <v>313</v>
      </c>
      <c r="B141" s="6" t="s">
        <v>11826</v>
      </c>
      <c r="C141" s="6" t="s">
        <v>314</v>
      </c>
      <c r="D141" s="6" t="s">
        <v>26</v>
      </c>
      <c r="E141" s="6" t="s">
        <v>18</v>
      </c>
      <c r="F141" s="6" t="s">
        <v>11863</v>
      </c>
      <c r="G141" s="6" t="s">
        <v>80</v>
      </c>
      <c r="H141" s="10">
        <f t="shared" si="11"/>
        <v>46286</v>
      </c>
      <c r="I141" s="7">
        <f t="shared" si="12"/>
        <v>1499</v>
      </c>
      <c r="J141" s="6" t="str">
        <f t="shared" si="13"/>
        <v>Kolkata</v>
      </c>
      <c r="K141" s="6">
        <f>COUNTIFS(pg_transaction_cleaned!$O$2:$O$5743,A141,pg_transaction_cleaned!$F$2:$F$5743,"CAPTURE")</f>
        <v>0</v>
      </c>
      <c r="L141" s="7">
        <f>SUMIFS(pg_transaction_cleaned!$H$2:$H$5743,pg_transaction_cleaned!$O$2:$O$5743,A141,pg_transaction_cleaned!$F$2:$F$5743,"CAPTURE")</f>
        <v>0</v>
      </c>
      <c r="M141" s="6">
        <f>COUNTIFS(pg_transaction_cleaned!$O$2:$O$5743,A141,pg_transaction_cleaned!$F$2:$F$5743,"REFUND")</f>
        <v>0</v>
      </c>
      <c r="N141" s="7">
        <f>SUMIFS(pg_transaction_cleaned!$H$2:$H$5743,pg_transaction_cleaned!$O$2:$O$5743,A141,pg_transaction_cleaned!$F$2:$F$5743,"REFUND")</f>
        <v>0</v>
      </c>
      <c r="O141" s="6" t="str">
        <f t="shared" si="14"/>
        <v>OK</v>
      </c>
      <c r="P141" s="8">
        <f t="shared" si="15"/>
        <v>0</v>
      </c>
    </row>
    <row r="142" spans="1:16" x14ac:dyDescent="0.3">
      <c r="A142" s="6" t="s">
        <v>315</v>
      </c>
      <c r="B142" s="6" t="s">
        <v>11923</v>
      </c>
      <c r="C142" s="6" t="s">
        <v>316</v>
      </c>
      <c r="D142" s="6" t="s">
        <v>37</v>
      </c>
      <c r="E142" s="6" t="s">
        <v>18</v>
      </c>
      <c r="F142" s="6" t="s">
        <v>11831</v>
      </c>
      <c r="G142" s="6" t="s">
        <v>19</v>
      </c>
      <c r="H142" s="10">
        <f t="shared" si="11"/>
        <v>46292</v>
      </c>
      <c r="I142" s="7">
        <f t="shared" si="12"/>
        <v>2098</v>
      </c>
      <c r="J142" s="6" t="str">
        <f t="shared" si="13"/>
        <v>Lucknow</v>
      </c>
      <c r="K142" s="6">
        <f>COUNTIFS(pg_transaction_cleaned!$O$2:$O$5743,A142,pg_transaction_cleaned!$F$2:$F$5743,"CAPTURE")</f>
        <v>1</v>
      </c>
      <c r="L142" s="7">
        <f>SUMIFS(pg_transaction_cleaned!$H$2:$H$5743,pg_transaction_cleaned!$O$2:$O$5743,A142,pg_transaction_cleaned!$F$2:$F$5743,"CAPTURE")</f>
        <v>2098</v>
      </c>
      <c r="M142" s="6">
        <f>COUNTIFS(pg_transaction_cleaned!$O$2:$O$5743,A142,pg_transaction_cleaned!$F$2:$F$5743,"REFUND")</f>
        <v>0</v>
      </c>
      <c r="N142" s="7">
        <f>SUMIFS(pg_transaction_cleaned!$H$2:$H$5743,pg_transaction_cleaned!$O$2:$O$5743,A142,pg_transaction_cleaned!$F$2:$F$5743,"REFUND")</f>
        <v>0</v>
      </c>
      <c r="O142" s="6" t="str">
        <f t="shared" si="14"/>
        <v>OK</v>
      </c>
      <c r="P142" s="8">
        <f t="shared" si="15"/>
        <v>0</v>
      </c>
    </row>
    <row r="143" spans="1:16" x14ac:dyDescent="0.3">
      <c r="A143" s="6" t="s">
        <v>317</v>
      </c>
      <c r="B143" s="6" t="s">
        <v>11830</v>
      </c>
      <c r="C143" s="6" t="s">
        <v>318</v>
      </c>
      <c r="D143" s="6" t="s">
        <v>51</v>
      </c>
      <c r="E143" s="6" t="s">
        <v>27</v>
      </c>
      <c r="F143" s="6" t="s">
        <v>11961</v>
      </c>
      <c r="G143" s="6" t="s">
        <v>19</v>
      </c>
      <c r="H143" s="10">
        <f t="shared" si="11"/>
        <v>46282</v>
      </c>
      <c r="I143" s="7">
        <f t="shared" si="12"/>
        <v>8847</v>
      </c>
      <c r="J143" s="6" t="str">
        <f t="shared" si="13"/>
        <v>Chennai</v>
      </c>
      <c r="K143" s="6">
        <f>COUNTIFS(pg_transaction_cleaned!$O$2:$O$5743,A143,pg_transaction_cleaned!$F$2:$F$5743,"CAPTURE")</f>
        <v>1</v>
      </c>
      <c r="L143" s="7">
        <f>SUMIFS(pg_transaction_cleaned!$H$2:$H$5743,pg_transaction_cleaned!$O$2:$O$5743,A143,pg_transaction_cleaned!$F$2:$F$5743,"CAPTURE")</f>
        <v>8847</v>
      </c>
      <c r="M143" s="6">
        <f>COUNTIFS(pg_transaction_cleaned!$O$2:$O$5743,A143,pg_transaction_cleaned!$F$2:$F$5743,"REFUND")</f>
        <v>0</v>
      </c>
      <c r="N143" s="7">
        <f>SUMIFS(pg_transaction_cleaned!$H$2:$H$5743,pg_transaction_cleaned!$O$2:$O$5743,A143,pg_transaction_cleaned!$F$2:$F$5743,"REFUND")</f>
        <v>0</v>
      </c>
      <c r="O143" s="6" t="str">
        <f t="shared" si="14"/>
        <v>OK</v>
      </c>
      <c r="P143" s="8">
        <f t="shared" si="15"/>
        <v>0</v>
      </c>
    </row>
    <row r="144" spans="1:16" x14ac:dyDescent="0.3">
      <c r="A144" s="6" t="s">
        <v>319</v>
      </c>
      <c r="B144" s="6" t="s">
        <v>11962</v>
      </c>
      <c r="C144" s="6" t="s">
        <v>320</v>
      </c>
      <c r="D144" s="6" t="s">
        <v>37</v>
      </c>
      <c r="E144" s="6" t="s">
        <v>27</v>
      </c>
      <c r="F144" s="6" t="s">
        <v>11932</v>
      </c>
      <c r="G144" s="6" t="s">
        <v>19</v>
      </c>
      <c r="H144" s="10">
        <f t="shared" si="11"/>
        <v>46295</v>
      </c>
      <c r="I144" s="7">
        <f t="shared" si="12"/>
        <v>8798</v>
      </c>
      <c r="J144" s="6" t="str">
        <f t="shared" si="13"/>
        <v>Lucknow</v>
      </c>
      <c r="K144" s="6">
        <f>COUNTIFS(pg_transaction_cleaned!$O$2:$O$5743,A144,pg_transaction_cleaned!$F$2:$F$5743,"CAPTURE")</f>
        <v>1</v>
      </c>
      <c r="L144" s="7">
        <f>SUMIFS(pg_transaction_cleaned!$H$2:$H$5743,pg_transaction_cleaned!$O$2:$O$5743,A144,pg_transaction_cleaned!$F$2:$F$5743,"CAPTURE")</f>
        <v>8798</v>
      </c>
      <c r="M144" s="6">
        <f>COUNTIFS(pg_transaction_cleaned!$O$2:$O$5743,A144,pg_transaction_cleaned!$F$2:$F$5743,"REFUND")</f>
        <v>0</v>
      </c>
      <c r="N144" s="7">
        <f>SUMIFS(pg_transaction_cleaned!$H$2:$H$5743,pg_transaction_cleaned!$O$2:$O$5743,A144,pg_transaction_cleaned!$F$2:$F$5743,"REFUND")</f>
        <v>0</v>
      </c>
      <c r="O144" s="6" t="str">
        <f t="shared" si="14"/>
        <v>OK</v>
      </c>
      <c r="P144" s="8">
        <f t="shared" si="15"/>
        <v>0</v>
      </c>
    </row>
    <row r="145" spans="1:16" x14ac:dyDescent="0.3">
      <c r="A145" s="6" t="s">
        <v>321</v>
      </c>
      <c r="B145" s="6" t="s">
        <v>11963</v>
      </c>
      <c r="C145" s="6" t="s">
        <v>322</v>
      </c>
      <c r="D145" s="6" t="s">
        <v>48</v>
      </c>
      <c r="E145" s="6" t="s">
        <v>18</v>
      </c>
      <c r="F145" s="6" t="s">
        <v>11964</v>
      </c>
      <c r="G145" s="6" t="s">
        <v>19</v>
      </c>
      <c r="H145" s="10">
        <f t="shared" si="11"/>
        <v>46287</v>
      </c>
      <c r="I145" s="7">
        <f t="shared" si="12"/>
        <v>8498</v>
      </c>
      <c r="J145" s="6" t="str">
        <f t="shared" si="13"/>
        <v>Jaipur</v>
      </c>
      <c r="K145" s="6">
        <f>COUNTIFS(pg_transaction_cleaned!$O$2:$O$5743,A145,pg_transaction_cleaned!$F$2:$F$5743,"CAPTURE")</f>
        <v>1</v>
      </c>
      <c r="L145" s="7">
        <f>SUMIFS(pg_transaction_cleaned!$H$2:$H$5743,pg_transaction_cleaned!$O$2:$O$5743,A145,pg_transaction_cleaned!$F$2:$F$5743,"CAPTURE")</f>
        <v>8498</v>
      </c>
      <c r="M145" s="6">
        <f>COUNTIFS(pg_transaction_cleaned!$O$2:$O$5743,A145,pg_transaction_cleaned!$F$2:$F$5743,"REFUND")</f>
        <v>0</v>
      </c>
      <c r="N145" s="7">
        <f>SUMIFS(pg_transaction_cleaned!$H$2:$H$5743,pg_transaction_cleaned!$O$2:$O$5743,A145,pg_transaction_cleaned!$F$2:$F$5743,"REFUND")</f>
        <v>0</v>
      </c>
      <c r="O145" s="6" t="str">
        <f t="shared" si="14"/>
        <v>OK</v>
      </c>
      <c r="P145" s="8">
        <f t="shared" si="15"/>
        <v>0</v>
      </c>
    </row>
    <row r="146" spans="1:16" x14ac:dyDescent="0.3">
      <c r="A146" s="6" t="s">
        <v>323</v>
      </c>
      <c r="B146" s="6" t="s">
        <v>11842</v>
      </c>
      <c r="C146" s="6" t="s">
        <v>324</v>
      </c>
      <c r="D146" s="6" t="s">
        <v>37</v>
      </c>
      <c r="E146" s="6" t="s">
        <v>43</v>
      </c>
      <c r="F146" s="6" t="s">
        <v>11948</v>
      </c>
      <c r="G146" s="6" t="s">
        <v>80</v>
      </c>
      <c r="H146" s="10">
        <f t="shared" si="11"/>
        <v>46290</v>
      </c>
      <c r="I146" s="7">
        <f t="shared" si="12"/>
        <v>2798</v>
      </c>
      <c r="J146" s="6" t="str">
        <f t="shared" si="13"/>
        <v>Lucknow</v>
      </c>
      <c r="K146" s="6">
        <f>COUNTIFS(pg_transaction_cleaned!$O$2:$O$5743,A146,pg_transaction_cleaned!$F$2:$F$5743,"CAPTURE")</f>
        <v>0</v>
      </c>
      <c r="L146" s="7">
        <f>SUMIFS(pg_transaction_cleaned!$H$2:$H$5743,pg_transaction_cleaned!$O$2:$O$5743,A146,pg_transaction_cleaned!$F$2:$F$5743,"CAPTURE")</f>
        <v>0</v>
      </c>
      <c r="M146" s="6">
        <f>COUNTIFS(pg_transaction_cleaned!$O$2:$O$5743,A146,pg_transaction_cleaned!$F$2:$F$5743,"REFUND")</f>
        <v>0</v>
      </c>
      <c r="N146" s="7">
        <f>SUMIFS(pg_transaction_cleaned!$H$2:$H$5743,pg_transaction_cleaned!$O$2:$O$5743,A146,pg_transaction_cleaned!$F$2:$F$5743,"REFUND")</f>
        <v>0</v>
      </c>
      <c r="O146" s="6" t="str">
        <f t="shared" si="14"/>
        <v>OK</v>
      </c>
      <c r="P146" s="8">
        <f t="shared" si="15"/>
        <v>0</v>
      </c>
    </row>
    <row r="147" spans="1:16" x14ac:dyDescent="0.3">
      <c r="A147" s="6" t="s">
        <v>325</v>
      </c>
      <c r="B147" s="6" t="s">
        <v>11836</v>
      </c>
      <c r="C147" s="6" t="s">
        <v>326</v>
      </c>
      <c r="D147" s="6" t="s">
        <v>26</v>
      </c>
      <c r="E147" s="6" t="s">
        <v>18</v>
      </c>
      <c r="F147" s="6" t="s">
        <v>11861</v>
      </c>
      <c r="G147" s="6" t="s">
        <v>19</v>
      </c>
      <c r="H147" s="10">
        <f t="shared" si="11"/>
        <v>46278</v>
      </c>
      <c r="I147" s="7">
        <f t="shared" si="12"/>
        <v>7999</v>
      </c>
      <c r="J147" s="6" t="str">
        <f t="shared" si="13"/>
        <v>Kolkata</v>
      </c>
      <c r="K147" s="6">
        <f>COUNTIFS(pg_transaction_cleaned!$O$2:$O$5743,A147,pg_transaction_cleaned!$F$2:$F$5743,"CAPTURE")</f>
        <v>1</v>
      </c>
      <c r="L147" s="7">
        <f>SUMIFS(pg_transaction_cleaned!$H$2:$H$5743,pg_transaction_cleaned!$O$2:$O$5743,A147,pg_transaction_cleaned!$F$2:$F$5743,"CAPTURE")</f>
        <v>7999</v>
      </c>
      <c r="M147" s="6">
        <f>COUNTIFS(pg_transaction_cleaned!$O$2:$O$5743,A147,pg_transaction_cleaned!$F$2:$F$5743,"REFUND")</f>
        <v>0</v>
      </c>
      <c r="N147" s="7">
        <f>SUMIFS(pg_transaction_cleaned!$H$2:$H$5743,pg_transaction_cleaned!$O$2:$O$5743,A147,pg_transaction_cleaned!$F$2:$F$5743,"REFUND")</f>
        <v>0</v>
      </c>
      <c r="O147" s="6" t="str">
        <f t="shared" si="14"/>
        <v>OK</v>
      </c>
      <c r="P147" s="8">
        <f t="shared" si="15"/>
        <v>0</v>
      </c>
    </row>
    <row r="148" spans="1:16" x14ac:dyDescent="0.3">
      <c r="A148" s="6" t="s">
        <v>327</v>
      </c>
      <c r="B148" s="6" t="s">
        <v>11891</v>
      </c>
      <c r="C148" s="6" t="s">
        <v>328</v>
      </c>
      <c r="D148" s="6" t="s">
        <v>61</v>
      </c>
      <c r="E148" s="6" t="s">
        <v>18</v>
      </c>
      <c r="F148" s="6" t="s">
        <v>11965</v>
      </c>
      <c r="G148" s="6" t="s">
        <v>66</v>
      </c>
      <c r="H148" s="10">
        <f t="shared" si="11"/>
        <v>46278</v>
      </c>
      <c r="I148" s="7">
        <f t="shared" si="12"/>
        <v>15997</v>
      </c>
      <c r="J148" s="6" t="str">
        <f t="shared" si="13"/>
        <v>Delhi</v>
      </c>
      <c r="K148" s="6">
        <f>COUNTIFS(pg_transaction_cleaned!$O$2:$O$5743,A148,pg_transaction_cleaned!$F$2:$F$5743,"CAPTURE")</f>
        <v>1</v>
      </c>
      <c r="L148" s="7">
        <f>SUMIFS(pg_transaction_cleaned!$H$2:$H$5743,pg_transaction_cleaned!$O$2:$O$5743,A148,pg_transaction_cleaned!$F$2:$F$5743,"CAPTURE")</f>
        <v>15997</v>
      </c>
      <c r="M148" s="6">
        <f>COUNTIFS(pg_transaction_cleaned!$O$2:$O$5743,A148,pg_transaction_cleaned!$F$2:$F$5743,"REFUND")</f>
        <v>1</v>
      </c>
      <c r="N148" s="7">
        <f>SUMIFS(pg_transaction_cleaned!$H$2:$H$5743,pg_transaction_cleaned!$O$2:$O$5743,A148,pg_transaction_cleaned!$F$2:$F$5743,"REFUND")</f>
        <v>15997</v>
      </c>
      <c r="O148" s="6" t="str">
        <f t="shared" si="14"/>
        <v>OK</v>
      </c>
      <c r="P148" s="8">
        <f t="shared" si="15"/>
        <v>0</v>
      </c>
    </row>
    <row r="149" spans="1:16" x14ac:dyDescent="0.3">
      <c r="A149" s="6" t="s">
        <v>329</v>
      </c>
      <c r="B149" s="6" t="s">
        <v>11830</v>
      </c>
      <c r="C149" s="6" t="s">
        <v>330</v>
      </c>
      <c r="D149" s="6"/>
      <c r="E149" s="6" t="s">
        <v>43</v>
      </c>
      <c r="F149" s="6" t="s">
        <v>11966</v>
      </c>
      <c r="G149" s="6" t="s">
        <v>19</v>
      </c>
      <c r="H149" s="10">
        <f t="shared" si="11"/>
        <v>46282</v>
      </c>
      <c r="I149" s="7">
        <f t="shared" si="12"/>
        <v>8998</v>
      </c>
      <c r="J149" s="6" t="str">
        <f t="shared" si="13"/>
        <v>Unknown</v>
      </c>
      <c r="K149" s="6">
        <f>COUNTIFS(pg_transaction_cleaned!$O$2:$O$5743,A149,pg_transaction_cleaned!$F$2:$F$5743,"CAPTURE")</f>
        <v>1</v>
      </c>
      <c r="L149" s="7">
        <f>SUMIFS(pg_transaction_cleaned!$H$2:$H$5743,pg_transaction_cleaned!$O$2:$O$5743,A149,pg_transaction_cleaned!$F$2:$F$5743,"CAPTURE")</f>
        <v>8998</v>
      </c>
      <c r="M149" s="6">
        <f>COUNTIFS(pg_transaction_cleaned!$O$2:$O$5743,A149,pg_transaction_cleaned!$F$2:$F$5743,"REFUND")</f>
        <v>0</v>
      </c>
      <c r="N149" s="7">
        <f>SUMIFS(pg_transaction_cleaned!$H$2:$H$5743,pg_transaction_cleaned!$O$2:$O$5743,A149,pg_transaction_cleaned!$F$2:$F$5743,"REFUND")</f>
        <v>0</v>
      </c>
      <c r="O149" s="6" t="str">
        <f t="shared" si="14"/>
        <v>OK</v>
      </c>
      <c r="P149" s="8">
        <f t="shared" si="15"/>
        <v>0</v>
      </c>
    </row>
    <row r="150" spans="1:16" x14ac:dyDescent="0.3">
      <c r="A150" s="6" t="s">
        <v>331</v>
      </c>
      <c r="B150" s="6" t="s">
        <v>11895</v>
      </c>
      <c r="C150" s="6" t="s">
        <v>332</v>
      </c>
      <c r="D150" s="6" t="s">
        <v>17</v>
      </c>
      <c r="E150" s="6" t="s">
        <v>43</v>
      </c>
      <c r="F150" s="6" t="s">
        <v>11860</v>
      </c>
      <c r="G150" s="6" t="s">
        <v>19</v>
      </c>
      <c r="H150" s="10">
        <f t="shared" si="11"/>
        <v>46295</v>
      </c>
      <c r="I150" s="7">
        <f t="shared" si="12"/>
        <v>3798</v>
      </c>
      <c r="J150" s="6" t="str">
        <f t="shared" si="13"/>
        <v>Pune</v>
      </c>
      <c r="K150" s="6">
        <f>COUNTIFS(pg_transaction_cleaned!$O$2:$O$5743,A150,pg_transaction_cleaned!$F$2:$F$5743,"CAPTURE")</f>
        <v>1</v>
      </c>
      <c r="L150" s="7">
        <f>SUMIFS(pg_transaction_cleaned!$H$2:$H$5743,pg_transaction_cleaned!$O$2:$O$5743,A150,pg_transaction_cleaned!$F$2:$F$5743,"CAPTURE")</f>
        <v>3798</v>
      </c>
      <c r="M150" s="6">
        <f>COUNTIFS(pg_transaction_cleaned!$O$2:$O$5743,A150,pg_transaction_cleaned!$F$2:$F$5743,"REFUND")</f>
        <v>0</v>
      </c>
      <c r="N150" s="7">
        <f>SUMIFS(pg_transaction_cleaned!$H$2:$H$5743,pg_transaction_cleaned!$O$2:$O$5743,A150,pg_transaction_cleaned!$F$2:$F$5743,"REFUND")</f>
        <v>0</v>
      </c>
      <c r="O150" s="6" t="str">
        <f t="shared" si="14"/>
        <v>OK</v>
      </c>
      <c r="P150" s="8">
        <f t="shared" si="15"/>
        <v>0</v>
      </c>
    </row>
    <row r="151" spans="1:16" x14ac:dyDescent="0.3">
      <c r="A151" s="6" t="s">
        <v>333</v>
      </c>
      <c r="B151" s="6" t="s">
        <v>11958</v>
      </c>
      <c r="C151" s="6" t="s">
        <v>334</v>
      </c>
      <c r="D151" s="6" t="s">
        <v>51</v>
      </c>
      <c r="E151" s="6" t="s">
        <v>18</v>
      </c>
      <c r="F151" s="6" t="s">
        <v>11837</v>
      </c>
      <c r="G151" s="6" t="s">
        <v>19</v>
      </c>
      <c r="H151" s="10">
        <f t="shared" si="11"/>
        <v>46281</v>
      </c>
      <c r="I151" s="7">
        <f t="shared" si="12"/>
        <v>999</v>
      </c>
      <c r="J151" s="6" t="str">
        <f t="shared" si="13"/>
        <v>Chennai</v>
      </c>
      <c r="K151" s="6">
        <f>COUNTIFS(pg_transaction_cleaned!$O$2:$O$5743,A151,pg_transaction_cleaned!$F$2:$F$5743,"CAPTURE")</f>
        <v>1</v>
      </c>
      <c r="L151" s="7">
        <f>SUMIFS(pg_transaction_cleaned!$H$2:$H$5743,pg_transaction_cleaned!$O$2:$O$5743,A151,pg_transaction_cleaned!$F$2:$F$5743,"CAPTURE")</f>
        <v>999</v>
      </c>
      <c r="M151" s="6">
        <f>COUNTIFS(pg_transaction_cleaned!$O$2:$O$5743,A151,pg_transaction_cleaned!$F$2:$F$5743,"REFUND")</f>
        <v>0</v>
      </c>
      <c r="N151" s="7">
        <f>SUMIFS(pg_transaction_cleaned!$H$2:$H$5743,pg_transaction_cleaned!$O$2:$O$5743,A151,pg_transaction_cleaned!$F$2:$F$5743,"REFUND")</f>
        <v>0</v>
      </c>
      <c r="O151" s="6" t="str">
        <f t="shared" si="14"/>
        <v>OK</v>
      </c>
      <c r="P151" s="8">
        <f t="shared" si="15"/>
        <v>0</v>
      </c>
    </row>
    <row r="152" spans="1:16" x14ac:dyDescent="0.3">
      <c r="A152" s="6" t="s">
        <v>335</v>
      </c>
      <c r="B152" s="6" t="s">
        <v>11936</v>
      </c>
      <c r="C152" s="6" t="s">
        <v>336</v>
      </c>
      <c r="D152" s="6" t="s">
        <v>48</v>
      </c>
      <c r="E152" s="6" t="s">
        <v>27</v>
      </c>
      <c r="F152" s="6" t="s">
        <v>11967</v>
      </c>
      <c r="G152" s="6" t="s">
        <v>80</v>
      </c>
      <c r="H152" s="10">
        <f t="shared" si="11"/>
        <v>46293</v>
      </c>
      <c r="I152" s="7">
        <f t="shared" si="12"/>
        <v>11097</v>
      </c>
      <c r="J152" s="6" t="str">
        <f t="shared" si="13"/>
        <v>Jaipur</v>
      </c>
      <c r="K152" s="6">
        <f>COUNTIFS(pg_transaction_cleaned!$O$2:$O$5743,A152,pg_transaction_cleaned!$F$2:$F$5743,"CAPTURE")</f>
        <v>0</v>
      </c>
      <c r="L152" s="7">
        <f>SUMIFS(pg_transaction_cleaned!$H$2:$H$5743,pg_transaction_cleaned!$O$2:$O$5743,A152,pg_transaction_cleaned!$F$2:$F$5743,"CAPTURE")</f>
        <v>0</v>
      </c>
      <c r="M152" s="6">
        <f>COUNTIFS(pg_transaction_cleaned!$O$2:$O$5743,A152,pg_transaction_cleaned!$F$2:$F$5743,"REFUND")</f>
        <v>0</v>
      </c>
      <c r="N152" s="7">
        <f>SUMIFS(pg_transaction_cleaned!$H$2:$H$5743,pg_transaction_cleaned!$O$2:$O$5743,A152,pg_transaction_cleaned!$F$2:$F$5743,"REFUND")</f>
        <v>0</v>
      </c>
      <c r="O152" s="6" t="str">
        <f t="shared" si="14"/>
        <v>OK</v>
      </c>
      <c r="P152" s="8">
        <f t="shared" si="15"/>
        <v>0</v>
      </c>
    </row>
    <row r="153" spans="1:16" x14ac:dyDescent="0.3">
      <c r="A153" s="6" t="s">
        <v>337</v>
      </c>
      <c r="B153" s="6" t="s">
        <v>11968</v>
      </c>
      <c r="C153" s="6" t="s">
        <v>338</v>
      </c>
      <c r="D153" s="6" t="s">
        <v>17</v>
      </c>
      <c r="E153" s="6" t="s">
        <v>54</v>
      </c>
      <c r="F153" s="6" t="s">
        <v>11969</v>
      </c>
      <c r="G153" s="6" t="s">
        <v>19</v>
      </c>
      <c r="H153" s="10">
        <f t="shared" si="11"/>
        <v>46267</v>
      </c>
      <c r="I153" s="7">
        <f t="shared" si="12"/>
        <v>948</v>
      </c>
      <c r="J153" s="6" t="str">
        <f t="shared" si="13"/>
        <v>Pune</v>
      </c>
      <c r="K153" s="6">
        <f>COUNTIFS(pg_transaction_cleaned!$O$2:$O$5743,A153,pg_transaction_cleaned!$F$2:$F$5743,"CAPTURE")</f>
        <v>1</v>
      </c>
      <c r="L153" s="7">
        <f>SUMIFS(pg_transaction_cleaned!$H$2:$H$5743,pg_transaction_cleaned!$O$2:$O$5743,A153,pg_transaction_cleaned!$F$2:$F$5743,"CAPTURE")</f>
        <v>948</v>
      </c>
      <c r="M153" s="6">
        <f>COUNTIFS(pg_transaction_cleaned!$O$2:$O$5743,A153,pg_transaction_cleaned!$F$2:$F$5743,"REFUND")</f>
        <v>0</v>
      </c>
      <c r="N153" s="7">
        <f>SUMIFS(pg_transaction_cleaned!$H$2:$H$5743,pg_transaction_cleaned!$O$2:$O$5743,A153,pg_transaction_cleaned!$F$2:$F$5743,"REFUND")</f>
        <v>0</v>
      </c>
      <c r="O153" s="6" t="str">
        <f t="shared" si="14"/>
        <v>OK</v>
      </c>
      <c r="P153" s="8">
        <f t="shared" si="15"/>
        <v>0</v>
      </c>
    </row>
    <row r="154" spans="1:16" x14ac:dyDescent="0.3">
      <c r="A154" s="6" t="s">
        <v>339</v>
      </c>
      <c r="B154" s="6" t="s">
        <v>11875</v>
      </c>
      <c r="C154" s="6" t="s">
        <v>340</v>
      </c>
      <c r="D154" s="6" t="s">
        <v>61</v>
      </c>
      <c r="E154" s="6" t="s">
        <v>43</v>
      </c>
      <c r="F154" s="6" t="s">
        <v>11855</v>
      </c>
      <c r="G154" s="6" t="s">
        <v>19</v>
      </c>
      <c r="H154" s="10">
        <f t="shared" si="11"/>
        <v>46279</v>
      </c>
      <c r="I154" s="7">
        <f t="shared" si="12"/>
        <v>4999</v>
      </c>
      <c r="J154" s="6" t="str">
        <f t="shared" si="13"/>
        <v>Delhi</v>
      </c>
      <c r="K154" s="6">
        <f>COUNTIFS(pg_transaction_cleaned!$O$2:$O$5743,A154,pg_transaction_cleaned!$F$2:$F$5743,"CAPTURE")</f>
        <v>1</v>
      </c>
      <c r="L154" s="7">
        <f>SUMIFS(pg_transaction_cleaned!$H$2:$H$5743,pg_transaction_cleaned!$O$2:$O$5743,A154,pg_transaction_cleaned!$F$2:$F$5743,"CAPTURE")</f>
        <v>4999</v>
      </c>
      <c r="M154" s="6">
        <f>COUNTIFS(pg_transaction_cleaned!$O$2:$O$5743,A154,pg_transaction_cleaned!$F$2:$F$5743,"REFUND")</f>
        <v>0</v>
      </c>
      <c r="N154" s="7">
        <f>SUMIFS(pg_transaction_cleaned!$H$2:$H$5743,pg_transaction_cleaned!$O$2:$O$5743,A154,pg_transaction_cleaned!$F$2:$F$5743,"REFUND")</f>
        <v>0</v>
      </c>
      <c r="O154" s="6" t="str">
        <f t="shared" si="14"/>
        <v>OK</v>
      </c>
      <c r="P154" s="8">
        <f t="shared" si="15"/>
        <v>0</v>
      </c>
    </row>
    <row r="155" spans="1:16" x14ac:dyDescent="0.3">
      <c r="A155" s="6" t="s">
        <v>341</v>
      </c>
      <c r="B155" s="6" t="s">
        <v>11899</v>
      </c>
      <c r="C155" s="6" t="s">
        <v>342</v>
      </c>
      <c r="D155" s="6" t="s">
        <v>51</v>
      </c>
      <c r="E155" s="6" t="s">
        <v>27</v>
      </c>
      <c r="F155" s="6" t="s">
        <v>11827</v>
      </c>
      <c r="G155" s="6" t="s">
        <v>19</v>
      </c>
      <c r="H155" s="10">
        <f t="shared" si="11"/>
        <v>46288</v>
      </c>
      <c r="I155" s="7">
        <f t="shared" si="12"/>
        <v>299</v>
      </c>
      <c r="J155" s="6" t="str">
        <f t="shared" si="13"/>
        <v>Chennai</v>
      </c>
      <c r="K155" s="6">
        <f>COUNTIFS(pg_transaction_cleaned!$O$2:$O$5743,A155,pg_transaction_cleaned!$F$2:$F$5743,"CAPTURE")</f>
        <v>1</v>
      </c>
      <c r="L155" s="7">
        <f>SUMIFS(pg_transaction_cleaned!$H$2:$H$5743,pg_transaction_cleaned!$O$2:$O$5743,A155,pg_transaction_cleaned!$F$2:$F$5743,"CAPTURE")</f>
        <v>299</v>
      </c>
      <c r="M155" s="6">
        <f>COUNTIFS(pg_transaction_cleaned!$O$2:$O$5743,A155,pg_transaction_cleaned!$F$2:$F$5743,"REFUND")</f>
        <v>0</v>
      </c>
      <c r="N155" s="7">
        <f>SUMIFS(pg_transaction_cleaned!$H$2:$H$5743,pg_transaction_cleaned!$O$2:$O$5743,A155,pg_transaction_cleaned!$F$2:$F$5743,"REFUND")</f>
        <v>0</v>
      </c>
      <c r="O155" s="6" t="str">
        <f t="shared" si="14"/>
        <v>OK</v>
      </c>
      <c r="P155" s="8">
        <f t="shared" si="15"/>
        <v>0</v>
      </c>
    </row>
    <row r="156" spans="1:16" x14ac:dyDescent="0.3">
      <c r="A156" s="6" t="s">
        <v>343</v>
      </c>
      <c r="B156" s="6" t="s">
        <v>11903</v>
      </c>
      <c r="C156" s="6" t="s">
        <v>344</v>
      </c>
      <c r="D156" s="6" t="s">
        <v>61</v>
      </c>
      <c r="E156" s="6" t="s">
        <v>27</v>
      </c>
      <c r="F156" s="6" t="s">
        <v>11921</v>
      </c>
      <c r="G156" s="6" t="s">
        <v>19</v>
      </c>
      <c r="H156" s="10">
        <f t="shared" si="11"/>
        <v>46277</v>
      </c>
      <c r="I156" s="7">
        <f t="shared" si="12"/>
        <v>1098</v>
      </c>
      <c r="J156" s="6" t="str">
        <f t="shared" si="13"/>
        <v>Delhi</v>
      </c>
      <c r="K156" s="6">
        <f>COUNTIFS(pg_transaction_cleaned!$O$2:$O$5743,A156,pg_transaction_cleaned!$F$2:$F$5743,"CAPTURE")</f>
        <v>1</v>
      </c>
      <c r="L156" s="7">
        <f>SUMIFS(pg_transaction_cleaned!$H$2:$H$5743,pg_transaction_cleaned!$O$2:$O$5743,A156,pg_transaction_cleaned!$F$2:$F$5743,"CAPTURE")</f>
        <v>1098</v>
      </c>
      <c r="M156" s="6">
        <f>COUNTIFS(pg_transaction_cleaned!$O$2:$O$5743,A156,pg_transaction_cleaned!$F$2:$F$5743,"REFUND")</f>
        <v>0</v>
      </c>
      <c r="N156" s="7">
        <f>SUMIFS(pg_transaction_cleaned!$H$2:$H$5743,pg_transaction_cleaned!$O$2:$O$5743,A156,pg_transaction_cleaned!$F$2:$F$5743,"REFUND")</f>
        <v>0</v>
      </c>
      <c r="O156" s="6" t="str">
        <f t="shared" si="14"/>
        <v>OK</v>
      </c>
      <c r="P156" s="8">
        <f t="shared" si="15"/>
        <v>0</v>
      </c>
    </row>
    <row r="157" spans="1:16" x14ac:dyDescent="0.3">
      <c r="A157" s="6" t="s">
        <v>345</v>
      </c>
      <c r="B157" s="6" t="s">
        <v>11859</v>
      </c>
      <c r="C157" s="6" t="s">
        <v>346</v>
      </c>
      <c r="D157" s="6" t="s">
        <v>34</v>
      </c>
      <c r="E157" s="6" t="s">
        <v>27</v>
      </c>
      <c r="F157" s="6" t="s">
        <v>11841</v>
      </c>
      <c r="G157" s="6" t="s">
        <v>19</v>
      </c>
      <c r="H157" s="10">
        <f t="shared" si="11"/>
        <v>46271</v>
      </c>
      <c r="I157" s="7">
        <f t="shared" si="12"/>
        <v>2499</v>
      </c>
      <c r="J157" s="6" t="str">
        <f t="shared" si="13"/>
        <v>Ahmedabad</v>
      </c>
      <c r="K157" s="6">
        <f>COUNTIFS(pg_transaction_cleaned!$O$2:$O$5743,A157,pg_transaction_cleaned!$F$2:$F$5743,"CAPTURE")</f>
        <v>1</v>
      </c>
      <c r="L157" s="7">
        <f>SUMIFS(pg_transaction_cleaned!$H$2:$H$5743,pg_transaction_cleaned!$O$2:$O$5743,A157,pg_transaction_cleaned!$F$2:$F$5743,"CAPTURE")</f>
        <v>2499</v>
      </c>
      <c r="M157" s="6">
        <f>COUNTIFS(pg_transaction_cleaned!$O$2:$O$5743,A157,pg_transaction_cleaned!$F$2:$F$5743,"REFUND")</f>
        <v>0</v>
      </c>
      <c r="N157" s="7">
        <f>SUMIFS(pg_transaction_cleaned!$H$2:$H$5743,pg_transaction_cleaned!$O$2:$O$5743,A157,pg_transaction_cleaned!$F$2:$F$5743,"REFUND")</f>
        <v>0</v>
      </c>
      <c r="O157" s="6" t="str">
        <f t="shared" si="14"/>
        <v>OK</v>
      </c>
      <c r="P157" s="8">
        <f t="shared" si="15"/>
        <v>0</v>
      </c>
    </row>
    <row r="158" spans="1:16" x14ac:dyDescent="0.3">
      <c r="A158" s="6" t="s">
        <v>347</v>
      </c>
      <c r="B158" s="6" t="s">
        <v>11881</v>
      </c>
      <c r="C158" s="6" t="s">
        <v>348</v>
      </c>
      <c r="D158" s="6" t="s">
        <v>75</v>
      </c>
      <c r="E158" s="6" t="s">
        <v>18</v>
      </c>
      <c r="F158" s="6" t="s">
        <v>11921</v>
      </c>
      <c r="G158" s="6" t="s">
        <v>19</v>
      </c>
      <c r="H158" s="10">
        <f t="shared" si="11"/>
        <v>46295</v>
      </c>
      <c r="I158" s="7">
        <f t="shared" si="12"/>
        <v>1098</v>
      </c>
      <c r="J158" s="6" t="str">
        <f t="shared" si="13"/>
        <v>Mumbai</v>
      </c>
      <c r="K158" s="6">
        <f>COUNTIFS(pg_transaction_cleaned!$O$2:$O$5743,A158,pg_transaction_cleaned!$F$2:$F$5743,"CAPTURE")</f>
        <v>1</v>
      </c>
      <c r="L158" s="7">
        <f>SUMIFS(pg_transaction_cleaned!$H$2:$H$5743,pg_transaction_cleaned!$O$2:$O$5743,A158,pg_transaction_cleaned!$F$2:$F$5743,"CAPTURE")</f>
        <v>1098</v>
      </c>
      <c r="M158" s="6">
        <f>COUNTIFS(pg_transaction_cleaned!$O$2:$O$5743,A158,pg_transaction_cleaned!$F$2:$F$5743,"REFUND")</f>
        <v>0</v>
      </c>
      <c r="N158" s="7">
        <f>SUMIFS(pg_transaction_cleaned!$H$2:$H$5743,pg_transaction_cleaned!$O$2:$O$5743,A158,pg_transaction_cleaned!$F$2:$F$5743,"REFUND")</f>
        <v>0</v>
      </c>
      <c r="O158" s="6" t="str">
        <f t="shared" si="14"/>
        <v>OK</v>
      </c>
      <c r="P158" s="8">
        <f t="shared" si="15"/>
        <v>0</v>
      </c>
    </row>
    <row r="159" spans="1:16" x14ac:dyDescent="0.3">
      <c r="A159" s="6" t="s">
        <v>349</v>
      </c>
      <c r="B159" s="6" t="s">
        <v>11970</v>
      </c>
      <c r="C159" s="6" t="s">
        <v>350</v>
      </c>
      <c r="D159" s="6" t="s">
        <v>37</v>
      </c>
      <c r="E159" s="6" t="s">
        <v>18</v>
      </c>
      <c r="F159" s="6" t="s">
        <v>11860</v>
      </c>
      <c r="G159" s="6" t="s">
        <v>19</v>
      </c>
      <c r="H159" s="10">
        <f t="shared" si="11"/>
        <v>46294</v>
      </c>
      <c r="I159" s="7">
        <f t="shared" si="12"/>
        <v>3798</v>
      </c>
      <c r="J159" s="6" t="str">
        <f t="shared" si="13"/>
        <v>Lucknow</v>
      </c>
      <c r="K159" s="6">
        <f>COUNTIFS(pg_transaction_cleaned!$O$2:$O$5743,A159,pg_transaction_cleaned!$F$2:$F$5743,"CAPTURE")</f>
        <v>1</v>
      </c>
      <c r="L159" s="7">
        <f>SUMIFS(pg_transaction_cleaned!$H$2:$H$5743,pg_transaction_cleaned!$O$2:$O$5743,A159,pg_transaction_cleaned!$F$2:$F$5743,"CAPTURE")</f>
        <v>3798</v>
      </c>
      <c r="M159" s="6">
        <f>COUNTIFS(pg_transaction_cleaned!$O$2:$O$5743,A159,pg_transaction_cleaned!$F$2:$F$5743,"REFUND")</f>
        <v>0</v>
      </c>
      <c r="N159" s="7">
        <f>SUMIFS(pg_transaction_cleaned!$H$2:$H$5743,pg_transaction_cleaned!$O$2:$O$5743,A159,pg_transaction_cleaned!$F$2:$F$5743,"REFUND")</f>
        <v>0</v>
      </c>
      <c r="O159" s="6" t="str">
        <f t="shared" si="14"/>
        <v>OK</v>
      </c>
      <c r="P159" s="8">
        <f t="shared" si="15"/>
        <v>0</v>
      </c>
    </row>
    <row r="160" spans="1:16" x14ac:dyDescent="0.3">
      <c r="A160" s="6" t="s">
        <v>351</v>
      </c>
      <c r="B160" s="6" t="s">
        <v>11908</v>
      </c>
      <c r="C160" s="6" t="s">
        <v>352</v>
      </c>
      <c r="D160" s="6" t="s">
        <v>34</v>
      </c>
      <c r="E160" s="6" t="s">
        <v>18</v>
      </c>
      <c r="F160" s="6" t="s">
        <v>11971</v>
      </c>
      <c r="G160" s="6" t="s">
        <v>19</v>
      </c>
      <c r="H160" s="10">
        <f t="shared" si="11"/>
        <v>46275</v>
      </c>
      <c r="I160" s="7">
        <f t="shared" si="12"/>
        <v>5597</v>
      </c>
      <c r="J160" s="6" t="str">
        <f t="shared" si="13"/>
        <v>Ahmedabad</v>
      </c>
      <c r="K160" s="6">
        <f>COUNTIFS(pg_transaction_cleaned!$O$2:$O$5743,A160,pg_transaction_cleaned!$F$2:$F$5743,"CAPTURE")</f>
        <v>1</v>
      </c>
      <c r="L160" s="7">
        <f>SUMIFS(pg_transaction_cleaned!$H$2:$H$5743,pg_transaction_cleaned!$O$2:$O$5743,A160,pg_transaction_cleaned!$F$2:$F$5743,"CAPTURE")</f>
        <v>5597</v>
      </c>
      <c r="M160" s="6">
        <f>COUNTIFS(pg_transaction_cleaned!$O$2:$O$5743,A160,pg_transaction_cleaned!$F$2:$F$5743,"REFUND")</f>
        <v>0</v>
      </c>
      <c r="N160" s="7">
        <f>SUMIFS(pg_transaction_cleaned!$H$2:$H$5743,pg_transaction_cleaned!$O$2:$O$5743,A160,pg_transaction_cleaned!$F$2:$F$5743,"REFUND")</f>
        <v>0</v>
      </c>
      <c r="O160" s="6" t="str">
        <f t="shared" si="14"/>
        <v>OK</v>
      </c>
      <c r="P160" s="8">
        <f t="shared" si="15"/>
        <v>0</v>
      </c>
    </row>
    <row r="161" spans="1:16" x14ac:dyDescent="0.3">
      <c r="A161" s="6" t="s">
        <v>353</v>
      </c>
      <c r="B161" s="6" t="s">
        <v>11972</v>
      </c>
      <c r="C161" s="6" t="s">
        <v>354</v>
      </c>
      <c r="D161" s="6" t="s">
        <v>75</v>
      </c>
      <c r="E161" s="6" t="s">
        <v>27</v>
      </c>
      <c r="F161" s="6" t="s">
        <v>11839</v>
      </c>
      <c r="G161" s="6" t="s">
        <v>19</v>
      </c>
      <c r="H161" s="10">
        <f t="shared" si="11"/>
        <v>46269</v>
      </c>
      <c r="I161" s="7">
        <f t="shared" si="12"/>
        <v>1299</v>
      </c>
      <c r="J161" s="6" t="str">
        <f t="shared" si="13"/>
        <v>Mumbai</v>
      </c>
      <c r="K161" s="6">
        <f>COUNTIFS(pg_transaction_cleaned!$O$2:$O$5743,A161,pg_transaction_cleaned!$F$2:$F$5743,"CAPTURE")</f>
        <v>1</v>
      </c>
      <c r="L161" s="7">
        <f>SUMIFS(pg_transaction_cleaned!$H$2:$H$5743,pg_transaction_cleaned!$O$2:$O$5743,A161,pg_transaction_cleaned!$F$2:$F$5743,"CAPTURE")</f>
        <v>1299</v>
      </c>
      <c r="M161" s="6">
        <f>COUNTIFS(pg_transaction_cleaned!$O$2:$O$5743,A161,pg_transaction_cleaned!$F$2:$F$5743,"REFUND")</f>
        <v>0</v>
      </c>
      <c r="N161" s="7">
        <f>SUMIFS(pg_transaction_cleaned!$H$2:$H$5743,pg_transaction_cleaned!$O$2:$O$5743,A161,pg_transaction_cleaned!$F$2:$F$5743,"REFUND")</f>
        <v>0</v>
      </c>
      <c r="O161" s="6" t="str">
        <f t="shared" si="14"/>
        <v>OK</v>
      </c>
      <c r="P161" s="8">
        <f t="shared" si="15"/>
        <v>0</v>
      </c>
    </row>
    <row r="162" spans="1:16" x14ac:dyDescent="0.3">
      <c r="A162" s="6" t="s">
        <v>355</v>
      </c>
      <c r="B162" s="6" t="s">
        <v>11923</v>
      </c>
      <c r="C162" s="6" t="s">
        <v>356</v>
      </c>
      <c r="D162" s="6" t="s">
        <v>37</v>
      </c>
      <c r="E162" s="6" t="s">
        <v>27</v>
      </c>
      <c r="F162" s="6" t="s">
        <v>11973</v>
      </c>
      <c r="G162" s="6" t="s">
        <v>19</v>
      </c>
      <c r="H162" s="10">
        <f t="shared" si="11"/>
        <v>46292</v>
      </c>
      <c r="I162" s="7">
        <f t="shared" si="12"/>
        <v>2397</v>
      </c>
      <c r="J162" s="6" t="str">
        <f t="shared" si="13"/>
        <v>Lucknow</v>
      </c>
      <c r="K162" s="6">
        <f>COUNTIFS(pg_transaction_cleaned!$O$2:$O$5743,A162,pg_transaction_cleaned!$F$2:$F$5743,"CAPTURE")</f>
        <v>1</v>
      </c>
      <c r="L162" s="7">
        <f>SUMIFS(pg_transaction_cleaned!$H$2:$H$5743,pg_transaction_cleaned!$O$2:$O$5743,A162,pg_transaction_cleaned!$F$2:$F$5743,"CAPTURE")</f>
        <v>2397</v>
      </c>
      <c r="M162" s="6">
        <f>COUNTIFS(pg_transaction_cleaned!$O$2:$O$5743,A162,pg_transaction_cleaned!$F$2:$F$5743,"REFUND")</f>
        <v>0</v>
      </c>
      <c r="N162" s="7">
        <f>SUMIFS(pg_transaction_cleaned!$H$2:$H$5743,pg_transaction_cleaned!$O$2:$O$5743,A162,pg_transaction_cleaned!$F$2:$F$5743,"REFUND")</f>
        <v>0</v>
      </c>
      <c r="O162" s="6" t="str">
        <f t="shared" si="14"/>
        <v>OK</v>
      </c>
      <c r="P162" s="8">
        <f t="shared" si="15"/>
        <v>0</v>
      </c>
    </row>
    <row r="163" spans="1:16" x14ac:dyDescent="0.3">
      <c r="A163" s="6" t="s">
        <v>357</v>
      </c>
      <c r="B163" s="6" t="s">
        <v>11945</v>
      </c>
      <c r="C163" s="6" t="s">
        <v>358</v>
      </c>
      <c r="D163" s="6"/>
      <c r="E163" s="6" t="s">
        <v>18</v>
      </c>
      <c r="F163" s="6" t="s">
        <v>11974</v>
      </c>
      <c r="G163" s="6" t="s">
        <v>19</v>
      </c>
      <c r="H163" s="10">
        <f t="shared" si="11"/>
        <v>46289</v>
      </c>
      <c r="I163" s="7">
        <f t="shared" si="12"/>
        <v>8798</v>
      </c>
      <c r="J163" s="6" t="str">
        <f t="shared" si="13"/>
        <v>Unknown</v>
      </c>
      <c r="K163" s="6">
        <f>COUNTIFS(pg_transaction_cleaned!$O$2:$O$5743,A163,pg_transaction_cleaned!$F$2:$F$5743,"CAPTURE")</f>
        <v>1</v>
      </c>
      <c r="L163" s="7">
        <f>SUMIFS(pg_transaction_cleaned!$H$2:$H$5743,pg_transaction_cleaned!$O$2:$O$5743,A163,pg_transaction_cleaned!$F$2:$F$5743,"CAPTURE")</f>
        <v>8798</v>
      </c>
      <c r="M163" s="6">
        <f>COUNTIFS(pg_transaction_cleaned!$O$2:$O$5743,A163,pg_transaction_cleaned!$F$2:$F$5743,"REFUND")</f>
        <v>0</v>
      </c>
      <c r="N163" s="7">
        <f>SUMIFS(pg_transaction_cleaned!$H$2:$H$5743,pg_transaction_cleaned!$O$2:$O$5743,A163,pg_transaction_cleaned!$F$2:$F$5743,"REFUND")</f>
        <v>0</v>
      </c>
      <c r="O163" s="6" t="str">
        <f t="shared" si="14"/>
        <v>OK</v>
      </c>
      <c r="P163" s="8">
        <f t="shared" si="15"/>
        <v>0</v>
      </c>
    </row>
    <row r="164" spans="1:16" x14ac:dyDescent="0.3">
      <c r="A164" s="6" t="s">
        <v>359</v>
      </c>
      <c r="B164" s="6" t="s">
        <v>11826</v>
      </c>
      <c r="C164" s="6" t="s">
        <v>360</v>
      </c>
      <c r="D164" s="6" t="s">
        <v>61</v>
      </c>
      <c r="E164" s="6" t="s">
        <v>27</v>
      </c>
      <c r="F164" s="6" t="s">
        <v>11841</v>
      </c>
      <c r="G164" s="6" t="s">
        <v>19</v>
      </c>
      <c r="H164" s="10">
        <f t="shared" si="11"/>
        <v>46286</v>
      </c>
      <c r="I164" s="7">
        <f t="shared" si="12"/>
        <v>2499</v>
      </c>
      <c r="J164" s="6" t="str">
        <f t="shared" si="13"/>
        <v>Delhi</v>
      </c>
      <c r="K164" s="6">
        <f>COUNTIFS(pg_transaction_cleaned!$O$2:$O$5743,A164,pg_transaction_cleaned!$F$2:$F$5743,"CAPTURE")</f>
        <v>1</v>
      </c>
      <c r="L164" s="7">
        <f>SUMIFS(pg_transaction_cleaned!$H$2:$H$5743,pg_transaction_cleaned!$O$2:$O$5743,A164,pg_transaction_cleaned!$F$2:$F$5743,"CAPTURE")</f>
        <v>2499</v>
      </c>
      <c r="M164" s="6">
        <f>COUNTIFS(pg_transaction_cleaned!$O$2:$O$5743,A164,pg_transaction_cleaned!$F$2:$F$5743,"REFUND")</f>
        <v>0</v>
      </c>
      <c r="N164" s="7">
        <f>SUMIFS(pg_transaction_cleaned!$H$2:$H$5743,pg_transaction_cleaned!$O$2:$O$5743,A164,pg_transaction_cleaned!$F$2:$F$5743,"REFUND")</f>
        <v>0</v>
      </c>
      <c r="O164" s="6" t="str">
        <f t="shared" si="14"/>
        <v>OK</v>
      </c>
      <c r="P164" s="8">
        <f t="shared" si="15"/>
        <v>0</v>
      </c>
    </row>
    <row r="165" spans="1:16" x14ac:dyDescent="0.3">
      <c r="A165" s="6" t="s">
        <v>361</v>
      </c>
      <c r="B165" s="6" t="s">
        <v>11854</v>
      </c>
      <c r="C165" s="6" t="s">
        <v>362</v>
      </c>
      <c r="D165" s="6" t="s">
        <v>75</v>
      </c>
      <c r="E165" s="6" t="s">
        <v>18</v>
      </c>
      <c r="F165" s="6" t="s">
        <v>11902</v>
      </c>
      <c r="G165" s="6" t="s">
        <v>19</v>
      </c>
      <c r="H165" s="10">
        <f t="shared" si="11"/>
        <v>46286</v>
      </c>
      <c r="I165" s="7">
        <f t="shared" si="12"/>
        <v>2999</v>
      </c>
      <c r="J165" s="6" t="str">
        <f t="shared" si="13"/>
        <v>Mumbai</v>
      </c>
      <c r="K165" s="6">
        <f>COUNTIFS(pg_transaction_cleaned!$O$2:$O$5743,A165,pg_transaction_cleaned!$F$2:$F$5743,"CAPTURE")</f>
        <v>1</v>
      </c>
      <c r="L165" s="7">
        <f>SUMIFS(pg_transaction_cleaned!$H$2:$H$5743,pg_transaction_cleaned!$O$2:$O$5743,A165,pg_transaction_cleaned!$F$2:$F$5743,"CAPTURE")</f>
        <v>2999</v>
      </c>
      <c r="M165" s="6">
        <f>COUNTIFS(pg_transaction_cleaned!$O$2:$O$5743,A165,pg_transaction_cleaned!$F$2:$F$5743,"REFUND")</f>
        <v>0</v>
      </c>
      <c r="N165" s="7">
        <f>SUMIFS(pg_transaction_cleaned!$H$2:$H$5743,pg_transaction_cleaned!$O$2:$O$5743,A165,pg_transaction_cleaned!$F$2:$F$5743,"REFUND")</f>
        <v>0</v>
      </c>
      <c r="O165" s="6" t="str">
        <f t="shared" si="14"/>
        <v>OK</v>
      </c>
      <c r="P165" s="8">
        <f t="shared" si="15"/>
        <v>0</v>
      </c>
    </row>
    <row r="166" spans="1:16" x14ac:dyDescent="0.3">
      <c r="A166" s="6" t="s">
        <v>363</v>
      </c>
      <c r="B166" s="6" t="s">
        <v>11890</v>
      </c>
      <c r="C166" s="6" t="s">
        <v>364</v>
      </c>
      <c r="D166" s="6" t="s">
        <v>26</v>
      </c>
      <c r="E166" s="6" t="s">
        <v>54</v>
      </c>
      <c r="F166" s="6" t="s">
        <v>11851</v>
      </c>
      <c r="G166" s="6" t="s">
        <v>19</v>
      </c>
      <c r="H166" s="10">
        <f t="shared" si="11"/>
        <v>46284</v>
      </c>
      <c r="I166" s="7">
        <f t="shared" si="12"/>
        <v>3499</v>
      </c>
      <c r="J166" s="6" t="str">
        <f t="shared" si="13"/>
        <v>Kolkata</v>
      </c>
      <c r="K166" s="6">
        <f>COUNTIFS(pg_transaction_cleaned!$O$2:$O$5743,A166,pg_transaction_cleaned!$F$2:$F$5743,"CAPTURE")</f>
        <v>1</v>
      </c>
      <c r="L166" s="7">
        <f>SUMIFS(pg_transaction_cleaned!$H$2:$H$5743,pg_transaction_cleaned!$O$2:$O$5743,A166,pg_transaction_cleaned!$F$2:$F$5743,"CAPTURE")</f>
        <v>3499</v>
      </c>
      <c r="M166" s="6">
        <f>COUNTIFS(pg_transaction_cleaned!$O$2:$O$5743,A166,pg_transaction_cleaned!$F$2:$F$5743,"REFUND")</f>
        <v>0</v>
      </c>
      <c r="N166" s="7">
        <f>SUMIFS(pg_transaction_cleaned!$H$2:$H$5743,pg_transaction_cleaned!$O$2:$O$5743,A166,pg_transaction_cleaned!$F$2:$F$5743,"REFUND")</f>
        <v>0</v>
      </c>
      <c r="O166" s="6" t="str">
        <f t="shared" si="14"/>
        <v>OK</v>
      </c>
      <c r="P166" s="8">
        <f t="shared" si="15"/>
        <v>0</v>
      </c>
    </row>
    <row r="167" spans="1:16" x14ac:dyDescent="0.3">
      <c r="A167" s="6" t="s">
        <v>365</v>
      </c>
      <c r="B167" s="6" t="s">
        <v>11859</v>
      </c>
      <c r="C167" s="6" t="s">
        <v>366</v>
      </c>
      <c r="D167" s="6" t="s">
        <v>48</v>
      </c>
      <c r="E167" s="6" t="s">
        <v>43</v>
      </c>
      <c r="F167" s="6" t="s">
        <v>11835</v>
      </c>
      <c r="G167" s="6" t="s">
        <v>19</v>
      </c>
      <c r="H167" s="10">
        <f t="shared" si="11"/>
        <v>46271</v>
      </c>
      <c r="I167" s="7">
        <f t="shared" si="12"/>
        <v>499</v>
      </c>
      <c r="J167" s="6" t="str">
        <f t="shared" si="13"/>
        <v>Jaipur</v>
      </c>
      <c r="K167" s="6">
        <f>COUNTIFS(pg_transaction_cleaned!$O$2:$O$5743,A167,pg_transaction_cleaned!$F$2:$F$5743,"CAPTURE")</f>
        <v>1</v>
      </c>
      <c r="L167" s="7">
        <f>SUMIFS(pg_transaction_cleaned!$H$2:$H$5743,pg_transaction_cleaned!$O$2:$O$5743,A167,pg_transaction_cleaned!$F$2:$F$5743,"CAPTURE")</f>
        <v>499</v>
      </c>
      <c r="M167" s="6">
        <f>COUNTIFS(pg_transaction_cleaned!$O$2:$O$5743,A167,pg_transaction_cleaned!$F$2:$F$5743,"REFUND")</f>
        <v>0</v>
      </c>
      <c r="N167" s="7">
        <f>SUMIFS(pg_transaction_cleaned!$H$2:$H$5743,pg_transaction_cleaned!$O$2:$O$5743,A167,pg_transaction_cleaned!$F$2:$F$5743,"REFUND")</f>
        <v>0</v>
      </c>
      <c r="O167" s="6" t="str">
        <f t="shared" si="14"/>
        <v>OK</v>
      </c>
      <c r="P167" s="8">
        <f t="shared" si="15"/>
        <v>0</v>
      </c>
    </row>
    <row r="168" spans="1:16" x14ac:dyDescent="0.3">
      <c r="A168" s="6" t="s">
        <v>368</v>
      </c>
      <c r="B168" s="6" t="s">
        <v>11830</v>
      </c>
      <c r="C168" s="6" t="s">
        <v>369</v>
      </c>
      <c r="D168" s="6" t="s">
        <v>42</v>
      </c>
      <c r="E168" s="6" t="s">
        <v>54</v>
      </c>
      <c r="F168" s="6" t="s">
        <v>11861</v>
      </c>
      <c r="G168" s="6" t="s">
        <v>19</v>
      </c>
      <c r="H168" s="10">
        <f t="shared" si="11"/>
        <v>46282</v>
      </c>
      <c r="I168" s="7">
        <f t="shared" si="12"/>
        <v>7999</v>
      </c>
      <c r="J168" s="6" t="str">
        <f t="shared" si="13"/>
        <v>Hyderabad</v>
      </c>
      <c r="K168" s="6">
        <f>COUNTIFS(pg_transaction_cleaned!$O$2:$O$5743,A168,pg_transaction_cleaned!$F$2:$F$5743,"CAPTURE")</f>
        <v>1</v>
      </c>
      <c r="L168" s="7">
        <f>SUMIFS(pg_transaction_cleaned!$H$2:$H$5743,pg_transaction_cleaned!$O$2:$O$5743,A168,pg_transaction_cleaned!$F$2:$F$5743,"CAPTURE")</f>
        <v>7999</v>
      </c>
      <c r="M168" s="6">
        <f>COUNTIFS(pg_transaction_cleaned!$O$2:$O$5743,A168,pg_transaction_cleaned!$F$2:$F$5743,"REFUND")</f>
        <v>0</v>
      </c>
      <c r="N168" s="7">
        <f>SUMIFS(pg_transaction_cleaned!$H$2:$H$5743,pg_transaction_cleaned!$O$2:$O$5743,A168,pg_transaction_cleaned!$F$2:$F$5743,"REFUND")</f>
        <v>0</v>
      </c>
      <c r="O168" s="6" t="str">
        <f t="shared" si="14"/>
        <v>OK</v>
      </c>
      <c r="P168" s="8">
        <f t="shared" si="15"/>
        <v>0</v>
      </c>
    </row>
    <row r="169" spans="1:16" x14ac:dyDescent="0.3">
      <c r="A169" s="6" t="s">
        <v>370</v>
      </c>
      <c r="B169" s="6" t="s">
        <v>11945</v>
      </c>
      <c r="C169" s="6" t="s">
        <v>371</v>
      </c>
      <c r="D169" s="6" t="s">
        <v>23</v>
      </c>
      <c r="E169" s="6" t="s">
        <v>54</v>
      </c>
      <c r="F169" s="6" t="s">
        <v>11855</v>
      </c>
      <c r="G169" s="6" t="s">
        <v>19</v>
      </c>
      <c r="H169" s="10">
        <f t="shared" si="11"/>
        <v>46289</v>
      </c>
      <c r="I169" s="7">
        <f t="shared" si="12"/>
        <v>4999</v>
      </c>
      <c r="J169" s="6" t="str">
        <f t="shared" si="13"/>
        <v>Bengaluru</v>
      </c>
      <c r="K169" s="6">
        <f>COUNTIFS(pg_transaction_cleaned!$O$2:$O$5743,A169,pg_transaction_cleaned!$F$2:$F$5743,"CAPTURE")</f>
        <v>1</v>
      </c>
      <c r="L169" s="7">
        <f>SUMIFS(pg_transaction_cleaned!$H$2:$H$5743,pg_transaction_cleaned!$O$2:$O$5743,A169,pg_transaction_cleaned!$F$2:$F$5743,"CAPTURE")</f>
        <v>4999</v>
      </c>
      <c r="M169" s="6">
        <f>COUNTIFS(pg_transaction_cleaned!$O$2:$O$5743,A169,pg_transaction_cleaned!$F$2:$F$5743,"REFUND")</f>
        <v>0</v>
      </c>
      <c r="N169" s="7">
        <f>SUMIFS(pg_transaction_cleaned!$H$2:$H$5743,pg_transaction_cleaned!$O$2:$O$5743,A169,pg_transaction_cleaned!$F$2:$F$5743,"REFUND")</f>
        <v>0</v>
      </c>
      <c r="O169" s="6" t="str">
        <f t="shared" si="14"/>
        <v>OK</v>
      </c>
      <c r="P169" s="8">
        <f t="shared" si="15"/>
        <v>0</v>
      </c>
    </row>
    <row r="170" spans="1:16" x14ac:dyDescent="0.3">
      <c r="A170" s="6" t="s">
        <v>372</v>
      </c>
      <c r="B170" s="6" t="s">
        <v>11936</v>
      </c>
      <c r="C170" s="6" t="s">
        <v>373</v>
      </c>
      <c r="D170" s="6" t="s">
        <v>17</v>
      </c>
      <c r="E170" s="6" t="s">
        <v>43</v>
      </c>
      <c r="F170" s="6" t="s">
        <v>11975</v>
      </c>
      <c r="G170" s="6" t="s">
        <v>66</v>
      </c>
      <c r="H170" s="10">
        <f t="shared" si="11"/>
        <v>46293</v>
      </c>
      <c r="I170" s="7">
        <f t="shared" si="12"/>
        <v>7797</v>
      </c>
      <c r="J170" s="6" t="str">
        <f t="shared" si="13"/>
        <v>Pune</v>
      </c>
      <c r="K170" s="6">
        <f>COUNTIFS(pg_transaction_cleaned!$O$2:$O$5743,A170,pg_transaction_cleaned!$F$2:$F$5743,"CAPTURE")</f>
        <v>1</v>
      </c>
      <c r="L170" s="7">
        <f>SUMIFS(pg_transaction_cleaned!$H$2:$H$5743,pg_transaction_cleaned!$O$2:$O$5743,A170,pg_transaction_cleaned!$F$2:$F$5743,"CAPTURE")</f>
        <v>7797</v>
      </c>
      <c r="M170" s="6">
        <f>COUNTIFS(pg_transaction_cleaned!$O$2:$O$5743,A170,pg_transaction_cleaned!$F$2:$F$5743,"REFUND")</f>
        <v>1</v>
      </c>
      <c r="N170" s="7">
        <f>SUMIFS(pg_transaction_cleaned!$H$2:$H$5743,pg_transaction_cleaned!$O$2:$O$5743,A170,pg_transaction_cleaned!$F$2:$F$5743,"REFUND")</f>
        <v>7797</v>
      </c>
      <c r="O170" s="6" t="str">
        <f t="shared" si="14"/>
        <v>OK</v>
      </c>
      <c r="P170" s="8">
        <f t="shared" si="15"/>
        <v>0</v>
      </c>
    </row>
    <row r="171" spans="1:16" x14ac:dyDescent="0.3">
      <c r="A171" s="6" t="s">
        <v>374</v>
      </c>
      <c r="B171" s="6" t="s">
        <v>11905</v>
      </c>
      <c r="C171" s="6" t="s">
        <v>375</v>
      </c>
      <c r="D171" s="6"/>
      <c r="E171" s="6" t="s">
        <v>18</v>
      </c>
      <c r="F171" s="6" t="s">
        <v>11921</v>
      </c>
      <c r="G171" s="6" t="s">
        <v>19</v>
      </c>
      <c r="H171" s="10">
        <f t="shared" si="11"/>
        <v>46291</v>
      </c>
      <c r="I171" s="7">
        <f t="shared" si="12"/>
        <v>1098</v>
      </c>
      <c r="J171" s="6" t="str">
        <f t="shared" si="13"/>
        <v>Unknown</v>
      </c>
      <c r="K171" s="6">
        <f>COUNTIFS(pg_transaction_cleaned!$O$2:$O$5743,A171,pg_transaction_cleaned!$F$2:$F$5743,"CAPTURE")</f>
        <v>1</v>
      </c>
      <c r="L171" s="7">
        <f>SUMIFS(pg_transaction_cleaned!$H$2:$H$5743,pg_transaction_cleaned!$O$2:$O$5743,A171,pg_transaction_cleaned!$F$2:$F$5743,"CAPTURE")</f>
        <v>1098</v>
      </c>
      <c r="M171" s="6">
        <f>COUNTIFS(pg_transaction_cleaned!$O$2:$O$5743,A171,pg_transaction_cleaned!$F$2:$F$5743,"REFUND")</f>
        <v>0</v>
      </c>
      <c r="N171" s="7">
        <f>SUMIFS(pg_transaction_cleaned!$H$2:$H$5743,pg_transaction_cleaned!$O$2:$O$5743,A171,pg_transaction_cleaned!$F$2:$F$5743,"REFUND")</f>
        <v>0</v>
      </c>
      <c r="O171" s="6" t="str">
        <f t="shared" si="14"/>
        <v>OK</v>
      </c>
      <c r="P171" s="8">
        <f t="shared" si="15"/>
        <v>0</v>
      </c>
    </row>
    <row r="172" spans="1:16" x14ac:dyDescent="0.3">
      <c r="A172" s="6" t="s">
        <v>376</v>
      </c>
      <c r="B172" s="6" t="s">
        <v>11976</v>
      </c>
      <c r="C172" s="6" t="s">
        <v>377</v>
      </c>
      <c r="D172" s="6" t="s">
        <v>34</v>
      </c>
      <c r="E172" s="6" t="s">
        <v>18</v>
      </c>
      <c r="F172" s="6" t="s">
        <v>11977</v>
      </c>
      <c r="G172" s="6" t="s">
        <v>80</v>
      </c>
      <c r="H172" s="10">
        <f t="shared" si="11"/>
        <v>46284</v>
      </c>
      <c r="I172" s="7">
        <f t="shared" si="12"/>
        <v>10998</v>
      </c>
      <c r="J172" s="6" t="str">
        <f t="shared" si="13"/>
        <v>Ahmedabad</v>
      </c>
      <c r="K172" s="6">
        <f>COUNTIFS(pg_transaction_cleaned!$O$2:$O$5743,A172,pg_transaction_cleaned!$F$2:$F$5743,"CAPTURE")</f>
        <v>0</v>
      </c>
      <c r="L172" s="7">
        <f>SUMIFS(pg_transaction_cleaned!$H$2:$H$5743,pg_transaction_cleaned!$O$2:$O$5743,A172,pg_transaction_cleaned!$F$2:$F$5743,"CAPTURE")</f>
        <v>0</v>
      </c>
      <c r="M172" s="6">
        <f>COUNTIFS(pg_transaction_cleaned!$O$2:$O$5743,A172,pg_transaction_cleaned!$F$2:$F$5743,"REFUND")</f>
        <v>0</v>
      </c>
      <c r="N172" s="7">
        <f>SUMIFS(pg_transaction_cleaned!$H$2:$H$5743,pg_transaction_cleaned!$O$2:$O$5743,A172,pg_transaction_cleaned!$F$2:$F$5743,"REFUND")</f>
        <v>0</v>
      </c>
      <c r="O172" s="6" t="str">
        <f t="shared" si="14"/>
        <v>OK</v>
      </c>
      <c r="P172" s="8">
        <f t="shared" si="15"/>
        <v>0</v>
      </c>
    </row>
    <row r="173" spans="1:16" x14ac:dyDescent="0.3">
      <c r="A173" s="6" t="s">
        <v>378</v>
      </c>
      <c r="B173" s="6" t="s">
        <v>11897</v>
      </c>
      <c r="C173" s="6" t="s">
        <v>379</v>
      </c>
      <c r="D173" s="6" t="s">
        <v>34</v>
      </c>
      <c r="E173" s="6" t="s">
        <v>18</v>
      </c>
      <c r="F173" s="6" t="s">
        <v>11948</v>
      </c>
      <c r="G173" s="6" t="s">
        <v>115</v>
      </c>
      <c r="H173" s="10">
        <f t="shared" si="11"/>
        <v>46266</v>
      </c>
      <c r="I173" s="7">
        <f t="shared" si="12"/>
        <v>2798</v>
      </c>
      <c r="J173" s="6" t="str">
        <f t="shared" si="13"/>
        <v>Ahmedabad</v>
      </c>
      <c r="K173" s="6">
        <f>COUNTIFS(pg_transaction_cleaned!$O$2:$O$5743,A173,pg_transaction_cleaned!$F$2:$F$5743,"CAPTURE")</f>
        <v>0</v>
      </c>
      <c r="L173" s="7">
        <f>SUMIFS(pg_transaction_cleaned!$H$2:$H$5743,pg_transaction_cleaned!$O$2:$O$5743,A173,pg_transaction_cleaned!$F$2:$F$5743,"CAPTURE")</f>
        <v>0</v>
      </c>
      <c r="M173" s="6">
        <f>COUNTIFS(pg_transaction_cleaned!$O$2:$O$5743,A173,pg_transaction_cleaned!$F$2:$F$5743,"REFUND")</f>
        <v>0</v>
      </c>
      <c r="N173" s="7">
        <f>SUMIFS(pg_transaction_cleaned!$H$2:$H$5743,pg_transaction_cleaned!$O$2:$O$5743,A173,pg_transaction_cleaned!$F$2:$F$5743,"REFUND")</f>
        <v>0</v>
      </c>
      <c r="O173" s="6" t="str">
        <f t="shared" si="14"/>
        <v>OK</v>
      </c>
      <c r="P173" s="8">
        <f t="shared" si="15"/>
        <v>0</v>
      </c>
    </row>
    <row r="174" spans="1:16" x14ac:dyDescent="0.3">
      <c r="A174" s="6" t="s">
        <v>380</v>
      </c>
      <c r="B174" s="6" t="s">
        <v>11895</v>
      </c>
      <c r="C174" s="6" t="s">
        <v>381</v>
      </c>
      <c r="D174" s="6" t="s">
        <v>42</v>
      </c>
      <c r="E174" s="6" t="s">
        <v>18</v>
      </c>
      <c r="F174" s="6" t="s">
        <v>11978</v>
      </c>
      <c r="G174" s="6" t="s">
        <v>19</v>
      </c>
      <c r="H174" s="10">
        <f t="shared" si="11"/>
        <v>46295</v>
      </c>
      <c r="I174" s="7">
        <f t="shared" si="12"/>
        <v>5097</v>
      </c>
      <c r="J174" s="6" t="str">
        <f t="shared" si="13"/>
        <v>Hyderabad</v>
      </c>
      <c r="K174" s="6">
        <f>COUNTIFS(pg_transaction_cleaned!$O$2:$O$5743,A174,pg_transaction_cleaned!$F$2:$F$5743,"CAPTURE")</f>
        <v>1</v>
      </c>
      <c r="L174" s="7">
        <f>SUMIFS(pg_transaction_cleaned!$H$2:$H$5743,pg_transaction_cleaned!$O$2:$O$5743,A174,pg_transaction_cleaned!$F$2:$F$5743,"CAPTURE")</f>
        <v>5097</v>
      </c>
      <c r="M174" s="6">
        <f>COUNTIFS(pg_transaction_cleaned!$O$2:$O$5743,A174,pg_transaction_cleaned!$F$2:$F$5743,"REFUND")</f>
        <v>0</v>
      </c>
      <c r="N174" s="7">
        <f>SUMIFS(pg_transaction_cleaned!$H$2:$H$5743,pg_transaction_cleaned!$O$2:$O$5743,A174,pg_transaction_cleaned!$F$2:$F$5743,"REFUND")</f>
        <v>0</v>
      </c>
      <c r="O174" s="6" t="str">
        <f t="shared" si="14"/>
        <v>OK</v>
      </c>
      <c r="P174" s="8">
        <f t="shared" si="15"/>
        <v>0</v>
      </c>
    </row>
    <row r="175" spans="1:16" x14ac:dyDescent="0.3">
      <c r="A175" s="6" t="s">
        <v>382</v>
      </c>
      <c r="B175" s="6" t="s">
        <v>11920</v>
      </c>
      <c r="C175" s="6" t="s">
        <v>383</v>
      </c>
      <c r="D175" s="6" t="s">
        <v>34</v>
      </c>
      <c r="E175" s="6" t="s">
        <v>18</v>
      </c>
      <c r="F175" s="6" t="s">
        <v>11843</v>
      </c>
      <c r="G175" s="6" t="s">
        <v>19</v>
      </c>
      <c r="H175" s="10">
        <f t="shared" si="11"/>
        <v>46281</v>
      </c>
      <c r="I175" s="7">
        <f t="shared" si="12"/>
        <v>349</v>
      </c>
      <c r="J175" s="6" t="str">
        <f t="shared" si="13"/>
        <v>Ahmedabad</v>
      </c>
      <c r="K175" s="6">
        <f>COUNTIFS(pg_transaction_cleaned!$O$2:$O$5743,A175,pg_transaction_cleaned!$F$2:$F$5743,"CAPTURE")</f>
        <v>1</v>
      </c>
      <c r="L175" s="7">
        <f>SUMIFS(pg_transaction_cleaned!$H$2:$H$5743,pg_transaction_cleaned!$O$2:$O$5743,A175,pg_transaction_cleaned!$F$2:$F$5743,"CAPTURE")</f>
        <v>349</v>
      </c>
      <c r="M175" s="6">
        <f>COUNTIFS(pg_transaction_cleaned!$O$2:$O$5743,A175,pg_transaction_cleaned!$F$2:$F$5743,"REFUND")</f>
        <v>0</v>
      </c>
      <c r="N175" s="7">
        <f>SUMIFS(pg_transaction_cleaned!$H$2:$H$5743,pg_transaction_cleaned!$O$2:$O$5743,A175,pg_transaction_cleaned!$F$2:$F$5743,"REFUND")</f>
        <v>0</v>
      </c>
      <c r="O175" s="6" t="str">
        <f t="shared" si="14"/>
        <v>OK</v>
      </c>
      <c r="P175" s="8">
        <f t="shared" si="15"/>
        <v>0</v>
      </c>
    </row>
    <row r="176" spans="1:16" x14ac:dyDescent="0.3">
      <c r="A176" s="6" t="s">
        <v>384</v>
      </c>
      <c r="B176" s="6" t="s">
        <v>11903</v>
      </c>
      <c r="C176" s="6" t="s">
        <v>385</v>
      </c>
      <c r="D176" s="6" t="s">
        <v>26</v>
      </c>
      <c r="E176" s="6" t="s">
        <v>27</v>
      </c>
      <c r="F176" s="6" t="s">
        <v>11979</v>
      </c>
      <c r="G176" s="6" t="s">
        <v>19</v>
      </c>
      <c r="H176" s="10">
        <f t="shared" si="11"/>
        <v>46277</v>
      </c>
      <c r="I176" s="7">
        <f t="shared" si="12"/>
        <v>8797</v>
      </c>
      <c r="J176" s="6" t="str">
        <f t="shared" si="13"/>
        <v>Kolkata</v>
      </c>
      <c r="K176" s="6">
        <f>COUNTIFS(pg_transaction_cleaned!$O$2:$O$5743,A176,pg_transaction_cleaned!$F$2:$F$5743,"CAPTURE")</f>
        <v>1</v>
      </c>
      <c r="L176" s="7">
        <f>SUMIFS(pg_transaction_cleaned!$H$2:$H$5743,pg_transaction_cleaned!$O$2:$O$5743,A176,pg_transaction_cleaned!$F$2:$F$5743,"CAPTURE")</f>
        <v>8797</v>
      </c>
      <c r="M176" s="6">
        <f>COUNTIFS(pg_transaction_cleaned!$O$2:$O$5743,A176,pg_transaction_cleaned!$F$2:$F$5743,"REFUND")</f>
        <v>0</v>
      </c>
      <c r="N176" s="7">
        <f>SUMIFS(pg_transaction_cleaned!$H$2:$H$5743,pg_transaction_cleaned!$O$2:$O$5743,A176,pg_transaction_cleaned!$F$2:$F$5743,"REFUND")</f>
        <v>0</v>
      </c>
      <c r="O176" s="6" t="str">
        <f t="shared" si="14"/>
        <v>OK</v>
      </c>
      <c r="P176" s="8">
        <f t="shared" si="15"/>
        <v>0</v>
      </c>
    </row>
    <row r="177" spans="1:16" x14ac:dyDescent="0.3">
      <c r="A177" s="6" t="s">
        <v>386</v>
      </c>
      <c r="B177" s="6" t="s">
        <v>11826</v>
      </c>
      <c r="C177" s="6" t="s">
        <v>387</v>
      </c>
      <c r="D177" s="6" t="s">
        <v>75</v>
      </c>
      <c r="E177" s="6" t="s">
        <v>18</v>
      </c>
      <c r="F177" s="6" t="s">
        <v>11861</v>
      </c>
      <c r="G177" s="6" t="s">
        <v>19</v>
      </c>
      <c r="H177" s="10">
        <f t="shared" si="11"/>
        <v>46286</v>
      </c>
      <c r="I177" s="7">
        <f t="shared" si="12"/>
        <v>7999</v>
      </c>
      <c r="J177" s="6" t="str">
        <f t="shared" si="13"/>
        <v>Mumbai</v>
      </c>
      <c r="K177" s="6">
        <f>COUNTIFS(pg_transaction_cleaned!$O$2:$O$5743,A177,pg_transaction_cleaned!$F$2:$F$5743,"CAPTURE")</f>
        <v>1</v>
      </c>
      <c r="L177" s="7">
        <f>SUMIFS(pg_transaction_cleaned!$H$2:$H$5743,pg_transaction_cleaned!$O$2:$O$5743,A177,pg_transaction_cleaned!$F$2:$F$5743,"CAPTURE")</f>
        <v>7999</v>
      </c>
      <c r="M177" s="6">
        <f>COUNTIFS(pg_transaction_cleaned!$O$2:$O$5743,A177,pg_transaction_cleaned!$F$2:$F$5743,"REFUND")</f>
        <v>0</v>
      </c>
      <c r="N177" s="7">
        <f>SUMIFS(pg_transaction_cleaned!$H$2:$H$5743,pg_transaction_cleaned!$O$2:$O$5743,A177,pg_transaction_cleaned!$F$2:$F$5743,"REFUND")</f>
        <v>0</v>
      </c>
      <c r="O177" s="6" t="str">
        <f t="shared" si="14"/>
        <v>OK</v>
      </c>
      <c r="P177" s="8">
        <f t="shared" si="15"/>
        <v>0</v>
      </c>
    </row>
    <row r="178" spans="1:16" x14ac:dyDescent="0.3">
      <c r="A178" s="6" t="s">
        <v>388</v>
      </c>
      <c r="B178" s="6" t="s">
        <v>11980</v>
      </c>
      <c r="C178" s="6" t="s">
        <v>389</v>
      </c>
      <c r="D178" s="6" t="s">
        <v>17</v>
      </c>
      <c r="E178" s="6" t="s">
        <v>54</v>
      </c>
      <c r="F178" s="6" t="s">
        <v>11869</v>
      </c>
      <c r="G178" s="6" t="s">
        <v>19</v>
      </c>
      <c r="H178" s="10">
        <f t="shared" si="11"/>
        <v>46288</v>
      </c>
      <c r="I178" s="7">
        <f t="shared" si="12"/>
        <v>599</v>
      </c>
      <c r="J178" s="6" t="str">
        <f t="shared" si="13"/>
        <v>Pune</v>
      </c>
      <c r="K178" s="6">
        <f>COUNTIFS(pg_transaction_cleaned!$O$2:$O$5743,A178,pg_transaction_cleaned!$F$2:$F$5743,"CAPTURE")</f>
        <v>1</v>
      </c>
      <c r="L178" s="7">
        <f>SUMIFS(pg_transaction_cleaned!$H$2:$H$5743,pg_transaction_cleaned!$O$2:$O$5743,A178,pg_transaction_cleaned!$F$2:$F$5743,"CAPTURE")</f>
        <v>599</v>
      </c>
      <c r="M178" s="6">
        <f>COUNTIFS(pg_transaction_cleaned!$O$2:$O$5743,A178,pg_transaction_cleaned!$F$2:$F$5743,"REFUND")</f>
        <v>0</v>
      </c>
      <c r="N178" s="7">
        <f>SUMIFS(pg_transaction_cleaned!$H$2:$H$5743,pg_transaction_cleaned!$O$2:$O$5743,A178,pg_transaction_cleaned!$F$2:$F$5743,"REFUND")</f>
        <v>0</v>
      </c>
      <c r="O178" s="6" t="str">
        <f t="shared" si="14"/>
        <v>OK</v>
      </c>
      <c r="P178" s="8">
        <f t="shared" si="15"/>
        <v>0</v>
      </c>
    </row>
    <row r="179" spans="1:16" x14ac:dyDescent="0.3">
      <c r="A179" s="6" t="s">
        <v>390</v>
      </c>
      <c r="B179" s="6" t="s">
        <v>11857</v>
      </c>
      <c r="C179" s="6" t="s">
        <v>391</v>
      </c>
      <c r="D179" s="6" t="s">
        <v>26</v>
      </c>
      <c r="E179" s="6" t="s">
        <v>27</v>
      </c>
      <c r="F179" s="6" t="s">
        <v>11853</v>
      </c>
      <c r="G179" s="6" t="s">
        <v>115</v>
      </c>
      <c r="H179" s="10">
        <f t="shared" si="11"/>
        <v>46287</v>
      </c>
      <c r="I179" s="7">
        <f t="shared" si="12"/>
        <v>1799</v>
      </c>
      <c r="J179" s="6" t="str">
        <f t="shared" si="13"/>
        <v>Kolkata</v>
      </c>
      <c r="K179" s="6">
        <f>COUNTIFS(pg_transaction_cleaned!$O$2:$O$5743,A179,pg_transaction_cleaned!$F$2:$F$5743,"CAPTURE")</f>
        <v>0</v>
      </c>
      <c r="L179" s="7">
        <f>SUMIFS(pg_transaction_cleaned!$H$2:$H$5743,pg_transaction_cleaned!$O$2:$O$5743,A179,pg_transaction_cleaned!$F$2:$F$5743,"CAPTURE")</f>
        <v>0</v>
      </c>
      <c r="M179" s="6">
        <f>COUNTIFS(pg_transaction_cleaned!$O$2:$O$5743,A179,pg_transaction_cleaned!$F$2:$F$5743,"REFUND")</f>
        <v>0</v>
      </c>
      <c r="N179" s="7">
        <f>SUMIFS(pg_transaction_cleaned!$H$2:$H$5743,pg_transaction_cleaned!$O$2:$O$5743,A179,pg_transaction_cleaned!$F$2:$F$5743,"REFUND")</f>
        <v>0</v>
      </c>
      <c r="O179" s="6" t="str">
        <f t="shared" si="14"/>
        <v>OK</v>
      </c>
      <c r="P179" s="8">
        <f t="shared" si="15"/>
        <v>0</v>
      </c>
    </row>
    <row r="180" spans="1:16" x14ac:dyDescent="0.3">
      <c r="A180" s="6" t="s">
        <v>392</v>
      </c>
      <c r="B180" s="6" t="s">
        <v>11981</v>
      </c>
      <c r="C180" s="6" t="s">
        <v>393</v>
      </c>
      <c r="D180" s="6" t="s">
        <v>23</v>
      </c>
      <c r="E180" s="6" t="s">
        <v>43</v>
      </c>
      <c r="F180" s="6" t="s">
        <v>11843</v>
      </c>
      <c r="G180" s="6" t="s">
        <v>80</v>
      </c>
      <c r="H180" s="10">
        <f t="shared" si="11"/>
        <v>46274</v>
      </c>
      <c r="I180" s="7">
        <f t="shared" si="12"/>
        <v>349</v>
      </c>
      <c r="J180" s="6" t="str">
        <f t="shared" si="13"/>
        <v>Bengaluru</v>
      </c>
      <c r="K180" s="6">
        <f>COUNTIFS(pg_transaction_cleaned!$O$2:$O$5743,A180,pg_transaction_cleaned!$F$2:$F$5743,"CAPTURE")</f>
        <v>0</v>
      </c>
      <c r="L180" s="7">
        <f>SUMIFS(pg_transaction_cleaned!$H$2:$H$5743,pg_transaction_cleaned!$O$2:$O$5743,A180,pg_transaction_cleaned!$F$2:$F$5743,"CAPTURE")</f>
        <v>0</v>
      </c>
      <c r="M180" s="6">
        <f>COUNTIFS(pg_transaction_cleaned!$O$2:$O$5743,A180,pg_transaction_cleaned!$F$2:$F$5743,"REFUND")</f>
        <v>0</v>
      </c>
      <c r="N180" s="7">
        <f>SUMIFS(pg_transaction_cleaned!$H$2:$H$5743,pg_transaction_cleaned!$O$2:$O$5743,A180,pg_transaction_cleaned!$F$2:$F$5743,"REFUND")</f>
        <v>0</v>
      </c>
      <c r="O180" s="6" t="str">
        <f t="shared" si="14"/>
        <v>OK</v>
      </c>
      <c r="P180" s="8">
        <f t="shared" si="15"/>
        <v>0</v>
      </c>
    </row>
    <row r="181" spans="1:16" x14ac:dyDescent="0.3">
      <c r="A181" s="6" t="s">
        <v>394</v>
      </c>
      <c r="B181" s="6" t="s">
        <v>11854</v>
      </c>
      <c r="C181" s="6" t="s">
        <v>395</v>
      </c>
      <c r="D181" s="6"/>
      <c r="E181" s="6" t="s">
        <v>18</v>
      </c>
      <c r="F181" s="6" t="s">
        <v>11944</v>
      </c>
      <c r="G181" s="6" t="s">
        <v>19</v>
      </c>
      <c r="H181" s="10">
        <f t="shared" si="11"/>
        <v>46286</v>
      </c>
      <c r="I181" s="7">
        <f t="shared" si="12"/>
        <v>3097</v>
      </c>
      <c r="J181" s="6" t="str">
        <f t="shared" si="13"/>
        <v>Unknown</v>
      </c>
      <c r="K181" s="6">
        <f>COUNTIFS(pg_transaction_cleaned!$O$2:$O$5743,A181,pg_transaction_cleaned!$F$2:$F$5743,"CAPTURE")</f>
        <v>1</v>
      </c>
      <c r="L181" s="7">
        <f>SUMIFS(pg_transaction_cleaned!$H$2:$H$5743,pg_transaction_cleaned!$O$2:$O$5743,A181,pg_transaction_cleaned!$F$2:$F$5743,"CAPTURE")</f>
        <v>3097</v>
      </c>
      <c r="M181" s="6">
        <f>COUNTIFS(pg_transaction_cleaned!$O$2:$O$5743,A181,pg_transaction_cleaned!$F$2:$F$5743,"REFUND")</f>
        <v>0</v>
      </c>
      <c r="N181" s="7">
        <f>SUMIFS(pg_transaction_cleaned!$H$2:$H$5743,pg_transaction_cleaned!$O$2:$O$5743,A181,pg_transaction_cleaned!$F$2:$F$5743,"REFUND")</f>
        <v>0</v>
      </c>
      <c r="O181" s="6" t="str">
        <f t="shared" si="14"/>
        <v>OK</v>
      </c>
      <c r="P181" s="8">
        <f t="shared" si="15"/>
        <v>0</v>
      </c>
    </row>
    <row r="182" spans="1:16" x14ac:dyDescent="0.3">
      <c r="A182" s="6" t="s">
        <v>396</v>
      </c>
      <c r="B182" s="6" t="s">
        <v>11862</v>
      </c>
      <c r="C182" s="6" t="s">
        <v>397</v>
      </c>
      <c r="D182" s="6" t="s">
        <v>23</v>
      </c>
      <c r="E182" s="6" t="s">
        <v>18</v>
      </c>
      <c r="F182" s="6" t="s">
        <v>11861</v>
      </c>
      <c r="G182" s="6" t="s">
        <v>19</v>
      </c>
      <c r="H182" s="10">
        <f t="shared" si="11"/>
        <v>46272</v>
      </c>
      <c r="I182" s="7">
        <f t="shared" si="12"/>
        <v>7999</v>
      </c>
      <c r="J182" s="6" t="str">
        <f t="shared" si="13"/>
        <v>Bengaluru</v>
      </c>
      <c r="K182" s="6">
        <f>COUNTIFS(pg_transaction_cleaned!$O$2:$O$5743,A182,pg_transaction_cleaned!$F$2:$F$5743,"CAPTURE")</f>
        <v>1</v>
      </c>
      <c r="L182" s="7">
        <f>SUMIFS(pg_transaction_cleaned!$H$2:$H$5743,pg_transaction_cleaned!$O$2:$O$5743,A182,pg_transaction_cleaned!$F$2:$F$5743,"CAPTURE")</f>
        <v>7999</v>
      </c>
      <c r="M182" s="6">
        <f>COUNTIFS(pg_transaction_cleaned!$O$2:$O$5743,A182,pg_transaction_cleaned!$F$2:$F$5743,"REFUND")</f>
        <v>0</v>
      </c>
      <c r="N182" s="7">
        <f>SUMIFS(pg_transaction_cleaned!$H$2:$H$5743,pg_transaction_cleaned!$O$2:$O$5743,A182,pg_transaction_cleaned!$F$2:$F$5743,"REFUND")</f>
        <v>0</v>
      </c>
      <c r="O182" s="6" t="str">
        <f t="shared" si="14"/>
        <v>OK</v>
      </c>
      <c r="P182" s="8">
        <f t="shared" si="15"/>
        <v>0</v>
      </c>
    </row>
    <row r="183" spans="1:16" x14ac:dyDescent="0.3">
      <c r="A183" s="6" t="s">
        <v>398</v>
      </c>
      <c r="B183" s="6" t="s">
        <v>11909</v>
      </c>
      <c r="C183" s="6" t="s">
        <v>399</v>
      </c>
      <c r="D183" s="6" t="s">
        <v>61</v>
      </c>
      <c r="E183" s="6" t="s">
        <v>18</v>
      </c>
      <c r="F183" s="6" t="s">
        <v>11855</v>
      </c>
      <c r="G183" s="6" t="s">
        <v>115</v>
      </c>
      <c r="H183" s="10">
        <f t="shared" si="11"/>
        <v>46276</v>
      </c>
      <c r="I183" s="7">
        <f t="shared" si="12"/>
        <v>4999</v>
      </c>
      <c r="J183" s="6" t="str">
        <f t="shared" si="13"/>
        <v>Delhi</v>
      </c>
      <c r="K183" s="6">
        <f>COUNTIFS(pg_transaction_cleaned!$O$2:$O$5743,A183,pg_transaction_cleaned!$F$2:$F$5743,"CAPTURE")</f>
        <v>0</v>
      </c>
      <c r="L183" s="7">
        <f>SUMIFS(pg_transaction_cleaned!$H$2:$H$5743,pg_transaction_cleaned!$O$2:$O$5743,A183,pg_transaction_cleaned!$F$2:$F$5743,"CAPTURE")</f>
        <v>0</v>
      </c>
      <c r="M183" s="6">
        <f>COUNTIFS(pg_transaction_cleaned!$O$2:$O$5743,A183,pg_transaction_cleaned!$F$2:$F$5743,"REFUND")</f>
        <v>0</v>
      </c>
      <c r="N183" s="7">
        <f>SUMIFS(pg_transaction_cleaned!$H$2:$H$5743,pg_transaction_cleaned!$O$2:$O$5743,A183,pg_transaction_cleaned!$F$2:$F$5743,"REFUND")</f>
        <v>0</v>
      </c>
      <c r="O183" s="6" t="str">
        <f t="shared" si="14"/>
        <v>OK</v>
      </c>
      <c r="P183" s="8">
        <f t="shared" si="15"/>
        <v>0</v>
      </c>
    </row>
    <row r="184" spans="1:16" x14ac:dyDescent="0.3">
      <c r="A184" s="6" t="s">
        <v>400</v>
      </c>
      <c r="B184" s="6" t="s">
        <v>11838</v>
      </c>
      <c r="C184" s="6" t="s">
        <v>401</v>
      </c>
      <c r="D184" s="6" t="s">
        <v>61</v>
      </c>
      <c r="E184" s="6" t="s">
        <v>27</v>
      </c>
      <c r="F184" s="6" t="s">
        <v>11855</v>
      </c>
      <c r="G184" s="6" t="s">
        <v>19</v>
      </c>
      <c r="H184" s="10">
        <f t="shared" si="11"/>
        <v>46283</v>
      </c>
      <c r="I184" s="7">
        <f t="shared" si="12"/>
        <v>4999</v>
      </c>
      <c r="J184" s="6" t="str">
        <f t="shared" si="13"/>
        <v>Delhi</v>
      </c>
      <c r="K184" s="6">
        <f>COUNTIFS(pg_transaction_cleaned!$O$2:$O$5743,A184,pg_transaction_cleaned!$F$2:$F$5743,"CAPTURE")</f>
        <v>1</v>
      </c>
      <c r="L184" s="7">
        <f>SUMIFS(pg_transaction_cleaned!$H$2:$H$5743,pg_transaction_cleaned!$O$2:$O$5743,A184,pg_transaction_cleaned!$F$2:$F$5743,"CAPTURE")</f>
        <v>4999</v>
      </c>
      <c r="M184" s="6">
        <f>COUNTIFS(pg_transaction_cleaned!$O$2:$O$5743,A184,pg_transaction_cleaned!$F$2:$F$5743,"REFUND")</f>
        <v>0</v>
      </c>
      <c r="N184" s="7">
        <f>SUMIFS(pg_transaction_cleaned!$H$2:$H$5743,pg_transaction_cleaned!$O$2:$O$5743,A184,pg_transaction_cleaned!$F$2:$F$5743,"REFUND")</f>
        <v>0</v>
      </c>
      <c r="O184" s="6" t="str">
        <f t="shared" si="14"/>
        <v>OK</v>
      </c>
      <c r="P184" s="8">
        <f t="shared" si="15"/>
        <v>0</v>
      </c>
    </row>
    <row r="185" spans="1:16" x14ac:dyDescent="0.3">
      <c r="A185" s="6" t="s">
        <v>402</v>
      </c>
      <c r="B185" s="6" t="s">
        <v>11897</v>
      </c>
      <c r="C185" s="6" t="s">
        <v>403</v>
      </c>
      <c r="D185" s="6" t="s">
        <v>61</v>
      </c>
      <c r="E185" s="6" t="s">
        <v>27</v>
      </c>
      <c r="F185" s="6" t="s">
        <v>11855</v>
      </c>
      <c r="G185" s="6" t="s">
        <v>19</v>
      </c>
      <c r="H185" s="10">
        <f t="shared" si="11"/>
        <v>46266</v>
      </c>
      <c r="I185" s="7">
        <f t="shared" si="12"/>
        <v>4999</v>
      </c>
      <c r="J185" s="6" t="str">
        <f t="shared" si="13"/>
        <v>Delhi</v>
      </c>
      <c r="K185" s="6">
        <f>COUNTIFS(pg_transaction_cleaned!$O$2:$O$5743,A185,pg_transaction_cleaned!$F$2:$F$5743,"CAPTURE")</f>
        <v>1</v>
      </c>
      <c r="L185" s="7">
        <f>SUMIFS(pg_transaction_cleaned!$H$2:$H$5743,pg_transaction_cleaned!$O$2:$O$5743,A185,pg_transaction_cleaned!$F$2:$F$5743,"CAPTURE")</f>
        <v>4999</v>
      </c>
      <c r="M185" s="6">
        <f>COUNTIFS(pg_transaction_cleaned!$O$2:$O$5743,A185,pg_transaction_cleaned!$F$2:$F$5743,"REFUND")</f>
        <v>0</v>
      </c>
      <c r="N185" s="7">
        <f>SUMIFS(pg_transaction_cleaned!$H$2:$H$5743,pg_transaction_cleaned!$O$2:$O$5743,A185,pg_transaction_cleaned!$F$2:$F$5743,"REFUND")</f>
        <v>0</v>
      </c>
      <c r="O185" s="6" t="str">
        <f t="shared" si="14"/>
        <v>OK</v>
      </c>
      <c r="P185" s="8">
        <f t="shared" si="15"/>
        <v>0</v>
      </c>
    </row>
    <row r="186" spans="1:16" x14ac:dyDescent="0.3">
      <c r="A186" s="6" t="s">
        <v>404</v>
      </c>
      <c r="B186" s="6" t="s">
        <v>11981</v>
      </c>
      <c r="C186" s="6" t="s">
        <v>405</v>
      </c>
      <c r="D186" s="6" t="s">
        <v>34</v>
      </c>
      <c r="E186" s="6" t="s">
        <v>18</v>
      </c>
      <c r="F186" s="6" t="s">
        <v>11835</v>
      </c>
      <c r="G186" s="6" t="s">
        <v>19</v>
      </c>
      <c r="H186" s="10">
        <f t="shared" si="11"/>
        <v>46274</v>
      </c>
      <c r="I186" s="7">
        <f t="shared" si="12"/>
        <v>499</v>
      </c>
      <c r="J186" s="6" t="str">
        <f t="shared" si="13"/>
        <v>Ahmedabad</v>
      </c>
      <c r="K186" s="6">
        <f>COUNTIFS(pg_transaction_cleaned!$O$2:$O$5743,A186,pg_transaction_cleaned!$F$2:$F$5743,"CAPTURE")</f>
        <v>1</v>
      </c>
      <c r="L186" s="7">
        <f>SUMIFS(pg_transaction_cleaned!$H$2:$H$5743,pg_transaction_cleaned!$O$2:$O$5743,A186,pg_transaction_cleaned!$F$2:$F$5743,"CAPTURE")</f>
        <v>499</v>
      </c>
      <c r="M186" s="6">
        <f>COUNTIFS(pg_transaction_cleaned!$O$2:$O$5743,A186,pg_transaction_cleaned!$F$2:$F$5743,"REFUND")</f>
        <v>0</v>
      </c>
      <c r="N186" s="7">
        <f>SUMIFS(pg_transaction_cleaned!$H$2:$H$5743,pg_transaction_cleaned!$O$2:$O$5743,A186,pg_transaction_cleaned!$F$2:$F$5743,"REFUND")</f>
        <v>0</v>
      </c>
      <c r="O186" s="6" t="str">
        <f t="shared" si="14"/>
        <v>OK</v>
      </c>
      <c r="P186" s="8">
        <f t="shared" si="15"/>
        <v>0</v>
      </c>
    </row>
    <row r="187" spans="1:16" x14ac:dyDescent="0.3">
      <c r="A187" s="6" t="s">
        <v>406</v>
      </c>
      <c r="B187" s="6" t="s">
        <v>11893</v>
      </c>
      <c r="C187" s="6" t="s">
        <v>407</v>
      </c>
      <c r="D187" s="6" t="s">
        <v>37</v>
      </c>
      <c r="E187" s="6" t="s">
        <v>18</v>
      </c>
      <c r="F187" s="6" t="s">
        <v>11853</v>
      </c>
      <c r="G187" s="6" t="s">
        <v>19</v>
      </c>
      <c r="H187" s="10">
        <f t="shared" si="11"/>
        <v>46280</v>
      </c>
      <c r="I187" s="7">
        <f t="shared" si="12"/>
        <v>1799</v>
      </c>
      <c r="J187" s="6" t="str">
        <f t="shared" si="13"/>
        <v>Lucknow</v>
      </c>
      <c r="K187" s="6">
        <f>COUNTIFS(pg_transaction_cleaned!$O$2:$O$5743,A187,pg_transaction_cleaned!$F$2:$F$5743,"CAPTURE")</f>
        <v>1</v>
      </c>
      <c r="L187" s="7">
        <f>SUMIFS(pg_transaction_cleaned!$H$2:$H$5743,pg_transaction_cleaned!$O$2:$O$5743,A187,pg_transaction_cleaned!$F$2:$F$5743,"CAPTURE")</f>
        <v>1799</v>
      </c>
      <c r="M187" s="6">
        <f>COUNTIFS(pg_transaction_cleaned!$O$2:$O$5743,A187,pg_transaction_cleaned!$F$2:$F$5743,"REFUND")</f>
        <v>0</v>
      </c>
      <c r="N187" s="7">
        <f>SUMIFS(pg_transaction_cleaned!$H$2:$H$5743,pg_transaction_cleaned!$O$2:$O$5743,A187,pg_transaction_cleaned!$F$2:$F$5743,"REFUND")</f>
        <v>0</v>
      </c>
      <c r="O187" s="6" t="str">
        <f t="shared" si="14"/>
        <v>OK</v>
      </c>
      <c r="P187" s="8">
        <f t="shared" si="15"/>
        <v>0</v>
      </c>
    </row>
    <row r="188" spans="1:16" x14ac:dyDescent="0.3">
      <c r="A188" s="6" t="s">
        <v>408</v>
      </c>
      <c r="B188" s="6" t="s">
        <v>11968</v>
      </c>
      <c r="C188" s="6" t="s">
        <v>409</v>
      </c>
      <c r="D188" s="6" t="s">
        <v>75</v>
      </c>
      <c r="E188" s="6" t="s">
        <v>18</v>
      </c>
      <c r="F188" s="6" t="s">
        <v>11965</v>
      </c>
      <c r="G188" s="6" t="s">
        <v>19</v>
      </c>
      <c r="H188" s="10">
        <f t="shared" si="11"/>
        <v>46267</v>
      </c>
      <c r="I188" s="7">
        <f t="shared" si="12"/>
        <v>15997</v>
      </c>
      <c r="J188" s="6" t="str">
        <f t="shared" si="13"/>
        <v>Mumbai</v>
      </c>
      <c r="K188" s="6">
        <f>COUNTIFS(pg_transaction_cleaned!$O$2:$O$5743,A188,pg_transaction_cleaned!$F$2:$F$5743,"CAPTURE")</f>
        <v>1</v>
      </c>
      <c r="L188" s="7">
        <f>SUMIFS(pg_transaction_cleaned!$H$2:$H$5743,pg_transaction_cleaned!$O$2:$O$5743,A188,pg_transaction_cleaned!$F$2:$F$5743,"CAPTURE")</f>
        <v>15997</v>
      </c>
      <c r="M188" s="6">
        <f>COUNTIFS(pg_transaction_cleaned!$O$2:$O$5743,A188,pg_transaction_cleaned!$F$2:$F$5743,"REFUND")</f>
        <v>0</v>
      </c>
      <c r="N188" s="7">
        <f>SUMIFS(pg_transaction_cleaned!$H$2:$H$5743,pg_transaction_cleaned!$O$2:$O$5743,A188,pg_transaction_cleaned!$F$2:$F$5743,"REFUND")</f>
        <v>0</v>
      </c>
      <c r="O188" s="6" t="str">
        <f t="shared" si="14"/>
        <v>OK</v>
      </c>
      <c r="P188" s="8">
        <f t="shared" si="15"/>
        <v>0</v>
      </c>
    </row>
    <row r="189" spans="1:16" x14ac:dyDescent="0.3">
      <c r="A189" s="6" t="s">
        <v>410</v>
      </c>
      <c r="B189" s="6" t="s">
        <v>11958</v>
      </c>
      <c r="C189" s="6" t="s">
        <v>411</v>
      </c>
      <c r="D189" s="6" t="s">
        <v>17</v>
      </c>
      <c r="E189" s="6" t="s">
        <v>27</v>
      </c>
      <c r="F189" s="6" t="s">
        <v>11982</v>
      </c>
      <c r="G189" s="6" t="s">
        <v>19</v>
      </c>
      <c r="H189" s="10">
        <f t="shared" si="11"/>
        <v>46281</v>
      </c>
      <c r="I189" s="7">
        <f t="shared" si="12"/>
        <v>4298</v>
      </c>
      <c r="J189" s="6" t="str">
        <f t="shared" si="13"/>
        <v>Pune</v>
      </c>
      <c r="K189" s="6">
        <f>COUNTIFS(pg_transaction_cleaned!$O$2:$O$5743,A189,pg_transaction_cleaned!$F$2:$F$5743,"CAPTURE")</f>
        <v>1</v>
      </c>
      <c r="L189" s="7">
        <f>SUMIFS(pg_transaction_cleaned!$H$2:$H$5743,pg_transaction_cleaned!$O$2:$O$5743,A189,pg_transaction_cleaned!$F$2:$F$5743,"CAPTURE")</f>
        <v>4298</v>
      </c>
      <c r="M189" s="6">
        <f>COUNTIFS(pg_transaction_cleaned!$O$2:$O$5743,A189,pg_transaction_cleaned!$F$2:$F$5743,"REFUND")</f>
        <v>0</v>
      </c>
      <c r="N189" s="7">
        <f>SUMIFS(pg_transaction_cleaned!$H$2:$H$5743,pg_transaction_cleaned!$O$2:$O$5743,A189,pg_transaction_cleaned!$F$2:$F$5743,"REFUND")</f>
        <v>0</v>
      </c>
      <c r="O189" s="6" t="str">
        <f t="shared" si="14"/>
        <v>OK</v>
      </c>
      <c r="P189" s="8">
        <f t="shared" si="15"/>
        <v>0</v>
      </c>
    </row>
    <row r="190" spans="1:16" x14ac:dyDescent="0.3">
      <c r="A190" s="6" t="s">
        <v>412</v>
      </c>
      <c r="B190" s="6" t="s">
        <v>11840</v>
      </c>
      <c r="C190" s="6" t="s">
        <v>413</v>
      </c>
      <c r="D190" s="6" t="s">
        <v>37</v>
      </c>
      <c r="E190" s="6" t="s">
        <v>18</v>
      </c>
      <c r="F190" s="6" t="s">
        <v>11837</v>
      </c>
      <c r="G190" s="6" t="s">
        <v>19</v>
      </c>
      <c r="H190" s="10">
        <f t="shared" si="11"/>
        <v>46294</v>
      </c>
      <c r="I190" s="7">
        <f t="shared" si="12"/>
        <v>999</v>
      </c>
      <c r="J190" s="6" t="str">
        <f t="shared" si="13"/>
        <v>Lucknow</v>
      </c>
      <c r="K190" s="6">
        <f>COUNTIFS(pg_transaction_cleaned!$O$2:$O$5743,A190,pg_transaction_cleaned!$F$2:$F$5743,"CAPTURE")</f>
        <v>1</v>
      </c>
      <c r="L190" s="7">
        <f>SUMIFS(pg_transaction_cleaned!$H$2:$H$5743,pg_transaction_cleaned!$O$2:$O$5743,A190,pg_transaction_cleaned!$F$2:$F$5743,"CAPTURE")</f>
        <v>999</v>
      </c>
      <c r="M190" s="6">
        <f>COUNTIFS(pg_transaction_cleaned!$O$2:$O$5743,A190,pg_transaction_cleaned!$F$2:$F$5743,"REFUND")</f>
        <v>0</v>
      </c>
      <c r="N190" s="7">
        <f>SUMIFS(pg_transaction_cleaned!$H$2:$H$5743,pg_transaction_cleaned!$O$2:$O$5743,A190,pg_transaction_cleaned!$F$2:$F$5743,"REFUND")</f>
        <v>0</v>
      </c>
      <c r="O190" s="6" t="str">
        <f t="shared" si="14"/>
        <v>OK</v>
      </c>
      <c r="P190" s="8">
        <f t="shared" si="15"/>
        <v>0</v>
      </c>
    </row>
    <row r="191" spans="1:16" x14ac:dyDescent="0.3">
      <c r="A191" s="6" t="s">
        <v>414</v>
      </c>
      <c r="B191" s="6" t="s">
        <v>11826</v>
      </c>
      <c r="C191" s="6" t="s">
        <v>415</v>
      </c>
      <c r="D191" s="6" t="s">
        <v>42</v>
      </c>
      <c r="E191" s="6" t="s">
        <v>54</v>
      </c>
      <c r="F191" s="6" t="s">
        <v>11983</v>
      </c>
      <c r="G191" s="6" t="s">
        <v>19</v>
      </c>
      <c r="H191" s="10">
        <f t="shared" si="11"/>
        <v>46286</v>
      </c>
      <c r="I191" s="7">
        <f t="shared" si="12"/>
        <v>5298</v>
      </c>
      <c r="J191" s="6" t="str">
        <f t="shared" si="13"/>
        <v>Hyderabad</v>
      </c>
      <c r="K191" s="6">
        <f>COUNTIFS(pg_transaction_cleaned!$O$2:$O$5743,A191,pg_transaction_cleaned!$F$2:$F$5743,"CAPTURE")</f>
        <v>1</v>
      </c>
      <c r="L191" s="7">
        <f>SUMIFS(pg_transaction_cleaned!$H$2:$H$5743,pg_transaction_cleaned!$O$2:$O$5743,A191,pg_transaction_cleaned!$F$2:$F$5743,"CAPTURE")</f>
        <v>5298</v>
      </c>
      <c r="M191" s="6">
        <f>COUNTIFS(pg_transaction_cleaned!$O$2:$O$5743,A191,pg_transaction_cleaned!$F$2:$F$5743,"REFUND")</f>
        <v>0</v>
      </c>
      <c r="N191" s="7">
        <f>SUMIFS(pg_transaction_cleaned!$H$2:$H$5743,pg_transaction_cleaned!$O$2:$O$5743,A191,pg_transaction_cleaned!$F$2:$F$5743,"REFUND")</f>
        <v>0</v>
      </c>
      <c r="O191" s="6" t="str">
        <f t="shared" si="14"/>
        <v>OK</v>
      </c>
      <c r="P191" s="8">
        <f t="shared" si="15"/>
        <v>0</v>
      </c>
    </row>
    <row r="192" spans="1:16" x14ac:dyDescent="0.3">
      <c r="A192" s="6" t="s">
        <v>416</v>
      </c>
      <c r="B192" s="6" t="s">
        <v>11893</v>
      </c>
      <c r="C192" s="6" t="s">
        <v>417</v>
      </c>
      <c r="D192" s="6" t="s">
        <v>48</v>
      </c>
      <c r="E192" s="6" t="s">
        <v>27</v>
      </c>
      <c r="F192" s="6" t="s">
        <v>11860</v>
      </c>
      <c r="G192" s="6" t="s">
        <v>19</v>
      </c>
      <c r="H192" s="10">
        <f t="shared" si="11"/>
        <v>46280</v>
      </c>
      <c r="I192" s="7">
        <f t="shared" si="12"/>
        <v>3798</v>
      </c>
      <c r="J192" s="6" t="str">
        <f t="shared" si="13"/>
        <v>Jaipur</v>
      </c>
      <c r="K192" s="6">
        <f>COUNTIFS(pg_transaction_cleaned!$O$2:$O$5743,A192,pg_transaction_cleaned!$F$2:$F$5743,"CAPTURE")</f>
        <v>1</v>
      </c>
      <c r="L192" s="7">
        <f>SUMIFS(pg_transaction_cleaned!$H$2:$H$5743,pg_transaction_cleaned!$O$2:$O$5743,A192,pg_transaction_cleaned!$F$2:$F$5743,"CAPTURE")</f>
        <v>3798</v>
      </c>
      <c r="M192" s="6">
        <f>COUNTIFS(pg_transaction_cleaned!$O$2:$O$5743,A192,pg_transaction_cleaned!$F$2:$F$5743,"REFUND")</f>
        <v>0</v>
      </c>
      <c r="N192" s="7">
        <f>SUMIFS(pg_transaction_cleaned!$H$2:$H$5743,pg_transaction_cleaned!$O$2:$O$5743,A192,pg_transaction_cleaned!$F$2:$F$5743,"REFUND")</f>
        <v>0</v>
      </c>
      <c r="O192" s="6" t="str">
        <f t="shared" si="14"/>
        <v>OK</v>
      </c>
      <c r="P192" s="8">
        <f t="shared" si="15"/>
        <v>0</v>
      </c>
    </row>
    <row r="193" spans="1:16" x14ac:dyDescent="0.3">
      <c r="A193" s="6" t="s">
        <v>418</v>
      </c>
      <c r="B193" s="6" t="s">
        <v>11914</v>
      </c>
      <c r="C193" s="6" t="s">
        <v>419</v>
      </c>
      <c r="D193" s="6" t="s">
        <v>34</v>
      </c>
      <c r="E193" s="6" t="s">
        <v>18</v>
      </c>
      <c r="F193" s="6" t="s">
        <v>11839</v>
      </c>
      <c r="G193" s="6" t="s">
        <v>19</v>
      </c>
      <c r="H193" s="10">
        <f t="shared" si="11"/>
        <v>46289</v>
      </c>
      <c r="I193" s="7">
        <f t="shared" si="12"/>
        <v>1299</v>
      </c>
      <c r="J193" s="6" t="str">
        <f t="shared" si="13"/>
        <v>Ahmedabad</v>
      </c>
      <c r="K193" s="6">
        <f>COUNTIFS(pg_transaction_cleaned!$O$2:$O$5743,A193,pg_transaction_cleaned!$F$2:$F$5743,"CAPTURE")</f>
        <v>1</v>
      </c>
      <c r="L193" s="7">
        <f>SUMIFS(pg_transaction_cleaned!$H$2:$H$5743,pg_transaction_cleaned!$O$2:$O$5743,A193,pg_transaction_cleaned!$F$2:$F$5743,"CAPTURE")</f>
        <v>1299</v>
      </c>
      <c r="M193" s="6">
        <f>COUNTIFS(pg_transaction_cleaned!$O$2:$O$5743,A193,pg_transaction_cleaned!$F$2:$F$5743,"REFUND")</f>
        <v>0</v>
      </c>
      <c r="N193" s="7">
        <f>SUMIFS(pg_transaction_cleaned!$H$2:$H$5743,pg_transaction_cleaned!$O$2:$O$5743,A193,pg_transaction_cleaned!$F$2:$F$5743,"REFUND")</f>
        <v>0</v>
      </c>
      <c r="O193" s="6" t="str">
        <f t="shared" si="14"/>
        <v>OK</v>
      </c>
      <c r="P193" s="8">
        <f t="shared" si="15"/>
        <v>0</v>
      </c>
    </row>
    <row r="194" spans="1:16" x14ac:dyDescent="0.3">
      <c r="A194" s="6" t="s">
        <v>420</v>
      </c>
      <c r="B194" s="6" t="s">
        <v>11891</v>
      </c>
      <c r="C194" s="6" t="s">
        <v>421</v>
      </c>
      <c r="D194" s="6" t="s">
        <v>51</v>
      </c>
      <c r="E194" s="6" t="s">
        <v>18</v>
      </c>
      <c r="F194" s="6" t="s">
        <v>11984</v>
      </c>
      <c r="G194" s="6" t="s">
        <v>19</v>
      </c>
      <c r="H194" s="10">
        <f t="shared" ref="H194:H257" si="16">IF(MID(B194,5,1)="-",DATE(LEFT(B194,4),MID(B194,6,2),RIGHT(B194,2)),DATE(RIGHT(B194,4),MID(B194,4,2),LEFT(B194,2)))</f>
        <v>46278</v>
      </c>
      <c r="I194" s="7">
        <f t="shared" ref="I194:I257" si="17">VALUE(SUBSTITUTE(F194,",",""))</f>
        <v>3848</v>
      </c>
      <c r="J194" s="6" t="str">
        <f t="shared" ref="J194:J257" si="18">IF(TRIM(D194)="","Unknown",TRIM(D194))</f>
        <v>Chennai</v>
      </c>
      <c r="K194" s="6">
        <f>COUNTIFS(pg_transaction_cleaned!$O$2:$O$5743,A194,pg_transaction_cleaned!$F$2:$F$5743,"CAPTURE")</f>
        <v>1</v>
      </c>
      <c r="L194" s="7">
        <f>SUMIFS(pg_transaction_cleaned!$H$2:$H$5743,pg_transaction_cleaned!$O$2:$O$5743,A194,pg_transaction_cleaned!$F$2:$F$5743,"CAPTURE")</f>
        <v>3848</v>
      </c>
      <c r="M194" s="6">
        <f>COUNTIFS(pg_transaction_cleaned!$O$2:$O$5743,A194,pg_transaction_cleaned!$F$2:$F$5743,"REFUND")</f>
        <v>0</v>
      </c>
      <c r="N194" s="7">
        <f>SUMIFS(pg_transaction_cleaned!$H$2:$H$5743,pg_transaction_cleaned!$O$2:$O$5743,A194,pg_transaction_cleaned!$F$2:$F$5743,"REFUND")</f>
        <v>0</v>
      </c>
      <c r="O194" s="6" t="str">
        <f t="shared" si="14"/>
        <v>OK</v>
      </c>
      <c r="P194" s="8">
        <f t="shared" si="15"/>
        <v>0</v>
      </c>
    </row>
    <row r="195" spans="1:16" x14ac:dyDescent="0.3">
      <c r="A195" s="6" t="s">
        <v>422</v>
      </c>
      <c r="B195" s="6" t="s">
        <v>11926</v>
      </c>
      <c r="C195" s="6" t="s">
        <v>423</v>
      </c>
      <c r="D195" s="6" t="s">
        <v>51</v>
      </c>
      <c r="E195" s="6" t="s">
        <v>18</v>
      </c>
      <c r="F195" s="6" t="s">
        <v>11925</v>
      </c>
      <c r="G195" s="6" t="s">
        <v>19</v>
      </c>
      <c r="H195" s="10">
        <f t="shared" si="16"/>
        <v>46270</v>
      </c>
      <c r="I195" s="7">
        <f t="shared" si="17"/>
        <v>2197</v>
      </c>
      <c r="J195" s="6" t="str">
        <f t="shared" si="18"/>
        <v>Chennai</v>
      </c>
      <c r="K195" s="6">
        <f>COUNTIFS(pg_transaction_cleaned!$O$2:$O$5743,A195,pg_transaction_cleaned!$F$2:$F$5743,"CAPTURE")</f>
        <v>1</v>
      </c>
      <c r="L195" s="7">
        <f>SUMIFS(pg_transaction_cleaned!$H$2:$H$5743,pg_transaction_cleaned!$O$2:$O$5743,A195,pg_transaction_cleaned!$F$2:$F$5743,"CAPTURE")</f>
        <v>2197</v>
      </c>
      <c r="M195" s="6">
        <f>COUNTIFS(pg_transaction_cleaned!$O$2:$O$5743,A195,pg_transaction_cleaned!$F$2:$F$5743,"REFUND")</f>
        <v>0</v>
      </c>
      <c r="N195" s="7">
        <f>SUMIFS(pg_transaction_cleaned!$H$2:$H$5743,pg_transaction_cleaned!$O$2:$O$5743,A195,pg_transaction_cleaned!$F$2:$F$5743,"REFUND")</f>
        <v>0</v>
      </c>
      <c r="O195" s="6" t="str">
        <f t="shared" ref="O195:O258" si="19">IF(AND(G195="Paid",K195=0),"Paid, no payment",IF(AND(OR(G195="Failed",G195="Cancelled"),K195&gt;0),"Payment on failed/cancelled",IF(K195&gt;1,"Duplicate charge",IF(AND(K195=1,ROUND(L195-I195,2)&lt;&gt;0),"Amount difference",IF(AND(G195="Refunded",M195=0),"Refunded, no refund",IF(AND(G195&lt;&gt;"Refunded",M195&gt;0),"Refund, order not Refunded",IF(AND(M195&gt;0,ROUND(N195-I195,2)&lt;&gt;0),"Refund amount differs","OK")))))))</f>
        <v>OK</v>
      </c>
      <c r="P195" s="8">
        <f t="shared" ref="P195:P258" si="20">IF(O195="OK",0,IF(O195="Paid, no payment",I195,IF(O195="Payment on failed/cancelled",L195,IF(OR(O195="Duplicate charge",O195="Amount difference"),L195-I195,IF(O195="Refunded, no refund",I195,N195)))))</f>
        <v>0</v>
      </c>
    </row>
    <row r="196" spans="1:16" x14ac:dyDescent="0.3">
      <c r="A196" s="6" t="s">
        <v>424</v>
      </c>
      <c r="B196" s="6" t="s">
        <v>11905</v>
      </c>
      <c r="C196" s="6" t="s">
        <v>425</v>
      </c>
      <c r="D196" s="6" t="s">
        <v>51</v>
      </c>
      <c r="E196" s="6" t="s">
        <v>54</v>
      </c>
      <c r="F196" s="6" t="s">
        <v>11853</v>
      </c>
      <c r="G196" s="6" t="s">
        <v>19</v>
      </c>
      <c r="H196" s="10">
        <f t="shared" si="16"/>
        <v>46291</v>
      </c>
      <c r="I196" s="7">
        <f t="shared" si="17"/>
        <v>1799</v>
      </c>
      <c r="J196" s="6" t="str">
        <f t="shared" si="18"/>
        <v>Chennai</v>
      </c>
      <c r="K196" s="6">
        <f>COUNTIFS(pg_transaction_cleaned!$O$2:$O$5743,A196,pg_transaction_cleaned!$F$2:$F$5743,"CAPTURE")</f>
        <v>1</v>
      </c>
      <c r="L196" s="7">
        <f>SUMIFS(pg_transaction_cleaned!$H$2:$H$5743,pg_transaction_cleaned!$O$2:$O$5743,A196,pg_transaction_cleaned!$F$2:$F$5743,"CAPTURE")</f>
        <v>1799</v>
      </c>
      <c r="M196" s="6">
        <f>COUNTIFS(pg_transaction_cleaned!$O$2:$O$5743,A196,pg_transaction_cleaned!$F$2:$F$5743,"REFUND")</f>
        <v>0</v>
      </c>
      <c r="N196" s="7">
        <f>SUMIFS(pg_transaction_cleaned!$H$2:$H$5743,pg_transaction_cleaned!$O$2:$O$5743,A196,pg_transaction_cleaned!$F$2:$F$5743,"REFUND")</f>
        <v>0</v>
      </c>
      <c r="O196" s="6" t="str">
        <f t="shared" si="19"/>
        <v>OK</v>
      </c>
      <c r="P196" s="8">
        <f t="shared" si="20"/>
        <v>0</v>
      </c>
    </row>
    <row r="197" spans="1:16" x14ac:dyDescent="0.3">
      <c r="A197" s="6" t="s">
        <v>426</v>
      </c>
      <c r="B197" s="6" t="s">
        <v>11963</v>
      </c>
      <c r="C197" s="6" t="s">
        <v>427</v>
      </c>
      <c r="D197" s="6" t="s">
        <v>75</v>
      </c>
      <c r="E197" s="6" t="s">
        <v>27</v>
      </c>
      <c r="F197" s="6" t="s">
        <v>11839</v>
      </c>
      <c r="G197" s="6" t="s">
        <v>19</v>
      </c>
      <c r="H197" s="10">
        <f t="shared" si="16"/>
        <v>46287</v>
      </c>
      <c r="I197" s="7">
        <f t="shared" si="17"/>
        <v>1299</v>
      </c>
      <c r="J197" s="6" t="str">
        <f t="shared" si="18"/>
        <v>Mumbai</v>
      </c>
      <c r="K197" s="6">
        <f>COUNTIFS(pg_transaction_cleaned!$O$2:$O$5743,A197,pg_transaction_cleaned!$F$2:$F$5743,"CAPTURE")</f>
        <v>1</v>
      </c>
      <c r="L197" s="7">
        <f>SUMIFS(pg_transaction_cleaned!$H$2:$H$5743,pg_transaction_cleaned!$O$2:$O$5743,A197,pg_transaction_cleaned!$F$2:$F$5743,"CAPTURE")</f>
        <v>1299</v>
      </c>
      <c r="M197" s="6">
        <f>COUNTIFS(pg_transaction_cleaned!$O$2:$O$5743,A197,pg_transaction_cleaned!$F$2:$F$5743,"REFUND")</f>
        <v>0</v>
      </c>
      <c r="N197" s="7">
        <f>SUMIFS(pg_transaction_cleaned!$H$2:$H$5743,pg_transaction_cleaned!$O$2:$O$5743,A197,pg_transaction_cleaned!$F$2:$F$5743,"REFUND")</f>
        <v>0</v>
      </c>
      <c r="O197" s="6" t="str">
        <f t="shared" si="19"/>
        <v>OK</v>
      </c>
      <c r="P197" s="8">
        <f t="shared" si="20"/>
        <v>0</v>
      </c>
    </row>
    <row r="198" spans="1:16" x14ac:dyDescent="0.3">
      <c r="A198" s="6" t="s">
        <v>428</v>
      </c>
      <c r="B198" s="6" t="s">
        <v>11949</v>
      </c>
      <c r="C198" s="6" t="s">
        <v>429</v>
      </c>
      <c r="D198" s="6" t="s">
        <v>34</v>
      </c>
      <c r="E198" s="6" t="s">
        <v>18</v>
      </c>
      <c r="F198" s="6" t="s">
        <v>11879</v>
      </c>
      <c r="G198" s="6" t="s">
        <v>19</v>
      </c>
      <c r="H198" s="10">
        <f t="shared" si="16"/>
        <v>46275</v>
      </c>
      <c r="I198" s="7">
        <f t="shared" si="17"/>
        <v>1798</v>
      </c>
      <c r="J198" s="6" t="str">
        <f t="shared" si="18"/>
        <v>Ahmedabad</v>
      </c>
      <c r="K198" s="6">
        <f>COUNTIFS(pg_transaction_cleaned!$O$2:$O$5743,A198,pg_transaction_cleaned!$F$2:$F$5743,"CAPTURE")</f>
        <v>1</v>
      </c>
      <c r="L198" s="7">
        <f>SUMIFS(pg_transaction_cleaned!$H$2:$H$5743,pg_transaction_cleaned!$O$2:$O$5743,A198,pg_transaction_cleaned!$F$2:$F$5743,"CAPTURE")</f>
        <v>1798</v>
      </c>
      <c r="M198" s="6">
        <f>COUNTIFS(pg_transaction_cleaned!$O$2:$O$5743,A198,pg_transaction_cleaned!$F$2:$F$5743,"REFUND")</f>
        <v>0</v>
      </c>
      <c r="N198" s="7">
        <f>SUMIFS(pg_transaction_cleaned!$H$2:$H$5743,pg_transaction_cleaned!$O$2:$O$5743,A198,pg_transaction_cleaned!$F$2:$F$5743,"REFUND")</f>
        <v>0</v>
      </c>
      <c r="O198" s="6" t="str">
        <f t="shared" si="19"/>
        <v>OK</v>
      </c>
      <c r="P198" s="8">
        <f t="shared" si="20"/>
        <v>0</v>
      </c>
    </row>
    <row r="199" spans="1:16" x14ac:dyDescent="0.3">
      <c r="A199" s="6" t="s">
        <v>430</v>
      </c>
      <c r="B199" s="6" t="s">
        <v>11852</v>
      </c>
      <c r="C199" s="6" t="s">
        <v>431</v>
      </c>
      <c r="D199" s="6" t="s">
        <v>37</v>
      </c>
      <c r="E199" s="6" t="s">
        <v>18</v>
      </c>
      <c r="F199" s="6" t="s">
        <v>11837</v>
      </c>
      <c r="G199" s="6" t="s">
        <v>19</v>
      </c>
      <c r="H199" s="10">
        <f t="shared" si="16"/>
        <v>46273</v>
      </c>
      <c r="I199" s="7">
        <f t="shared" si="17"/>
        <v>999</v>
      </c>
      <c r="J199" s="6" t="str">
        <f t="shared" si="18"/>
        <v>Lucknow</v>
      </c>
      <c r="K199" s="6">
        <f>COUNTIFS(pg_transaction_cleaned!$O$2:$O$5743,A199,pg_transaction_cleaned!$F$2:$F$5743,"CAPTURE")</f>
        <v>1</v>
      </c>
      <c r="L199" s="7">
        <f>SUMIFS(pg_transaction_cleaned!$H$2:$H$5743,pg_transaction_cleaned!$O$2:$O$5743,A199,pg_transaction_cleaned!$F$2:$F$5743,"CAPTURE")</f>
        <v>999</v>
      </c>
      <c r="M199" s="6">
        <f>COUNTIFS(pg_transaction_cleaned!$O$2:$O$5743,A199,pg_transaction_cleaned!$F$2:$F$5743,"REFUND")</f>
        <v>0</v>
      </c>
      <c r="N199" s="7">
        <f>SUMIFS(pg_transaction_cleaned!$H$2:$H$5743,pg_transaction_cleaned!$O$2:$O$5743,A199,pg_transaction_cleaned!$F$2:$F$5743,"REFUND")</f>
        <v>0</v>
      </c>
      <c r="O199" s="6" t="str">
        <f t="shared" si="19"/>
        <v>OK</v>
      </c>
      <c r="P199" s="8">
        <f t="shared" si="20"/>
        <v>0</v>
      </c>
    </row>
    <row r="200" spans="1:16" x14ac:dyDescent="0.3">
      <c r="A200" s="6" t="s">
        <v>432</v>
      </c>
      <c r="B200" s="6" t="s">
        <v>11985</v>
      </c>
      <c r="C200" s="6" t="s">
        <v>433</v>
      </c>
      <c r="D200" s="6" t="s">
        <v>48</v>
      </c>
      <c r="E200" s="6" t="s">
        <v>43</v>
      </c>
      <c r="F200" s="6" t="s">
        <v>11986</v>
      </c>
      <c r="G200" s="6" t="s">
        <v>66</v>
      </c>
      <c r="H200" s="10">
        <f t="shared" si="16"/>
        <v>46273</v>
      </c>
      <c r="I200" s="7">
        <f t="shared" si="17"/>
        <v>9798</v>
      </c>
      <c r="J200" s="6" t="str">
        <f t="shared" si="18"/>
        <v>Jaipur</v>
      </c>
      <c r="K200" s="6">
        <f>COUNTIFS(pg_transaction_cleaned!$O$2:$O$5743,A200,pg_transaction_cleaned!$F$2:$F$5743,"CAPTURE")</f>
        <v>1</v>
      </c>
      <c r="L200" s="7">
        <f>SUMIFS(pg_transaction_cleaned!$H$2:$H$5743,pg_transaction_cleaned!$O$2:$O$5743,A200,pg_transaction_cleaned!$F$2:$F$5743,"CAPTURE")</f>
        <v>9798</v>
      </c>
      <c r="M200" s="6">
        <f>COUNTIFS(pg_transaction_cleaned!$O$2:$O$5743,A200,pg_transaction_cleaned!$F$2:$F$5743,"REFUND")</f>
        <v>1</v>
      </c>
      <c r="N200" s="7">
        <f>SUMIFS(pg_transaction_cleaned!$H$2:$H$5743,pg_transaction_cleaned!$O$2:$O$5743,A200,pg_transaction_cleaned!$F$2:$F$5743,"REFUND")</f>
        <v>9798</v>
      </c>
      <c r="O200" s="6" t="str">
        <f t="shared" si="19"/>
        <v>OK</v>
      </c>
      <c r="P200" s="8">
        <f t="shared" si="20"/>
        <v>0</v>
      </c>
    </row>
    <row r="201" spans="1:16" x14ac:dyDescent="0.3">
      <c r="A201" s="6" t="s">
        <v>434</v>
      </c>
      <c r="B201" s="6" t="s">
        <v>11897</v>
      </c>
      <c r="C201" s="6" t="s">
        <v>435</v>
      </c>
      <c r="D201" s="6" t="s">
        <v>42</v>
      </c>
      <c r="E201" s="6" t="s">
        <v>18</v>
      </c>
      <c r="F201" s="6" t="s">
        <v>11977</v>
      </c>
      <c r="G201" s="6" t="s">
        <v>19</v>
      </c>
      <c r="H201" s="10">
        <f t="shared" si="16"/>
        <v>46266</v>
      </c>
      <c r="I201" s="7">
        <f t="shared" si="17"/>
        <v>10998</v>
      </c>
      <c r="J201" s="6" t="str">
        <f t="shared" si="18"/>
        <v>Hyderabad</v>
      </c>
      <c r="K201" s="6">
        <f>COUNTIFS(pg_transaction_cleaned!$O$2:$O$5743,A201,pg_transaction_cleaned!$F$2:$F$5743,"CAPTURE")</f>
        <v>1</v>
      </c>
      <c r="L201" s="7">
        <f>SUMIFS(pg_transaction_cleaned!$H$2:$H$5743,pg_transaction_cleaned!$O$2:$O$5743,A201,pg_transaction_cleaned!$F$2:$F$5743,"CAPTURE")</f>
        <v>10998</v>
      </c>
      <c r="M201" s="6">
        <f>COUNTIFS(pg_transaction_cleaned!$O$2:$O$5743,A201,pg_transaction_cleaned!$F$2:$F$5743,"REFUND")</f>
        <v>0</v>
      </c>
      <c r="N201" s="7">
        <f>SUMIFS(pg_transaction_cleaned!$H$2:$H$5743,pg_transaction_cleaned!$O$2:$O$5743,A201,pg_transaction_cleaned!$F$2:$F$5743,"REFUND")</f>
        <v>0</v>
      </c>
      <c r="O201" s="6" t="str">
        <f t="shared" si="19"/>
        <v>OK</v>
      </c>
      <c r="P201" s="8">
        <f t="shared" si="20"/>
        <v>0</v>
      </c>
    </row>
    <row r="202" spans="1:16" x14ac:dyDescent="0.3">
      <c r="A202" s="6" t="s">
        <v>436</v>
      </c>
      <c r="B202" s="6" t="s">
        <v>11962</v>
      </c>
      <c r="C202" s="6" t="s">
        <v>437</v>
      </c>
      <c r="D202" s="6" t="s">
        <v>26</v>
      </c>
      <c r="E202" s="6" t="s">
        <v>43</v>
      </c>
      <c r="F202" s="6" t="s">
        <v>11987</v>
      </c>
      <c r="G202" s="6" t="s">
        <v>19</v>
      </c>
      <c r="H202" s="10">
        <f t="shared" si="16"/>
        <v>46295</v>
      </c>
      <c r="I202" s="7">
        <f t="shared" si="17"/>
        <v>999</v>
      </c>
      <c r="J202" s="6" t="str">
        <f t="shared" si="18"/>
        <v>Kolkata</v>
      </c>
      <c r="K202" s="6">
        <f>COUNTIFS(pg_transaction_cleaned!$O$2:$O$5743,A202,pg_transaction_cleaned!$F$2:$F$5743,"CAPTURE")</f>
        <v>1</v>
      </c>
      <c r="L202" s="7">
        <f>SUMIFS(pg_transaction_cleaned!$H$2:$H$5743,pg_transaction_cleaned!$O$2:$O$5743,A202,pg_transaction_cleaned!$F$2:$F$5743,"CAPTURE")</f>
        <v>999</v>
      </c>
      <c r="M202" s="6">
        <f>COUNTIFS(pg_transaction_cleaned!$O$2:$O$5743,A202,pg_transaction_cleaned!$F$2:$F$5743,"REFUND")</f>
        <v>0</v>
      </c>
      <c r="N202" s="7">
        <f>SUMIFS(pg_transaction_cleaned!$H$2:$H$5743,pg_transaction_cleaned!$O$2:$O$5743,A202,pg_transaction_cleaned!$F$2:$F$5743,"REFUND")</f>
        <v>0</v>
      </c>
      <c r="O202" s="6" t="str">
        <f t="shared" si="19"/>
        <v>OK</v>
      </c>
      <c r="P202" s="8">
        <f t="shared" si="20"/>
        <v>0</v>
      </c>
    </row>
    <row r="203" spans="1:16" x14ac:dyDescent="0.3">
      <c r="A203" s="6" t="s">
        <v>438</v>
      </c>
      <c r="B203" s="6" t="s">
        <v>11887</v>
      </c>
      <c r="C203" s="6" t="s">
        <v>439</v>
      </c>
      <c r="D203" s="6" t="s">
        <v>23</v>
      </c>
      <c r="E203" s="6" t="s">
        <v>18</v>
      </c>
      <c r="F203" s="6" t="s">
        <v>11851</v>
      </c>
      <c r="G203" s="6" t="s">
        <v>19</v>
      </c>
      <c r="H203" s="10">
        <f t="shared" si="16"/>
        <v>46268</v>
      </c>
      <c r="I203" s="7">
        <f t="shared" si="17"/>
        <v>3499</v>
      </c>
      <c r="J203" s="6" t="str">
        <f t="shared" si="18"/>
        <v>Bengaluru</v>
      </c>
      <c r="K203" s="6">
        <f>COUNTIFS(pg_transaction_cleaned!$O$2:$O$5743,A203,pg_transaction_cleaned!$F$2:$F$5743,"CAPTURE")</f>
        <v>1</v>
      </c>
      <c r="L203" s="7">
        <f>SUMIFS(pg_transaction_cleaned!$H$2:$H$5743,pg_transaction_cleaned!$O$2:$O$5743,A203,pg_transaction_cleaned!$F$2:$F$5743,"CAPTURE")</f>
        <v>3499</v>
      </c>
      <c r="M203" s="6">
        <f>COUNTIFS(pg_transaction_cleaned!$O$2:$O$5743,A203,pg_transaction_cleaned!$F$2:$F$5743,"REFUND")</f>
        <v>0</v>
      </c>
      <c r="N203" s="7">
        <f>SUMIFS(pg_transaction_cleaned!$H$2:$H$5743,pg_transaction_cleaned!$O$2:$O$5743,A203,pg_transaction_cleaned!$F$2:$F$5743,"REFUND")</f>
        <v>0</v>
      </c>
      <c r="O203" s="6" t="str">
        <f t="shared" si="19"/>
        <v>OK</v>
      </c>
      <c r="P203" s="8">
        <f t="shared" si="20"/>
        <v>0</v>
      </c>
    </row>
    <row r="204" spans="1:16" x14ac:dyDescent="0.3">
      <c r="A204" s="6" t="s">
        <v>440</v>
      </c>
      <c r="B204" s="6" t="s">
        <v>11836</v>
      </c>
      <c r="C204" s="6" t="s">
        <v>441</v>
      </c>
      <c r="D204" s="6" t="s">
        <v>37</v>
      </c>
      <c r="E204" s="6" t="s">
        <v>18</v>
      </c>
      <c r="F204" s="6" t="s">
        <v>11988</v>
      </c>
      <c r="G204" s="6" t="s">
        <v>19</v>
      </c>
      <c r="H204" s="10">
        <f t="shared" si="16"/>
        <v>46278</v>
      </c>
      <c r="I204" s="7">
        <f t="shared" si="17"/>
        <v>2498</v>
      </c>
      <c r="J204" s="6" t="str">
        <f t="shared" si="18"/>
        <v>Lucknow</v>
      </c>
      <c r="K204" s="6">
        <f>COUNTIFS(pg_transaction_cleaned!$O$2:$O$5743,A204,pg_transaction_cleaned!$F$2:$F$5743,"CAPTURE")</f>
        <v>1</v>
      </c>
      <c r="L204" s="7">
        <f>SUMIFS(pg_transaction_cleaned!$H$2:$H$5743,pg_transaction_cleaned!$O$2:$O$5743,A204,pg_transaction_cleaned!$F$2:$F$5743,"CAPTURE")</f>
        <v>2498</v>
      </c>
      <c r="M204" s="6">
        <f>COUNTIFS(pg_transaction_cleaned!$O$2:$O$5743,A204,pg_transaction_cleaned!$F$2:$F$5743,"REFUND")</f>
        <v>0</v>
      </c>
      <c r="N204" s="7">
        <f>SUMIFS(pg_transaction_cleaned!$H$2:$H$5743,pg_transaction_cleaned!$O$2:$O$5743,A204,pg_transaction_cleaned!$F$2:$F$5743,"REFUND")</f>
        <v>0</v>
      </c>
      <c r="O204" s="6" t="str">
        <f t="shared" si="19"/>
        <v>OK</v>
      </c>
      <c r="P204" s="8">
        <f t="shared" si="20"/>
        <v>0</v>
      </c>
    </row>
    <row r="205" spans="1:16" x14ac:dyDescent="0.3">
      <c r="A205" s="6" t="s">
        <v>442</v>
      </c>
      <c r="B205" s="6" t="s">
        <v>11846</v>
      </c>
      <c r="C205" s="6" t="s">
        <v>443</v>
      </c>
      <c r="D205" s="6" t="s">
        <v>17</v>
      </c>
      <c r="E205" s="6" t="s">
        <v>27</v>
      </c>
      <c r="F205" s="6" t="s">
        <v>11827</v>
      </c>
      <c r="G205" s="6" t="s">
        <v>19</v>
      </c>
      <c r="H205" s="10">
        <f t="shared" si="16"/>
        <v>46285</v>
      </c>
      <c r="I205" s="7">
        <f t="shared" si="17"/>
        <v>299</v>
      </c>
      <c r="J205" s="6" t="str">
        <f t="shared" si="18"/>
        <v>Pune</v>
      </c>
      <c r="K205" s="6">
        <f>COUNTIFS(pg_transaction_cleaned!$O$2:$O$5743,A205,pg_transaction_cleaned!$F$2:$F$5743,"CAPTURE")</f>
        <v>1</v>
      </c>
      <c r="L205" s="7">
        <f>SUMIFS(pg_transaction_cleaned!$H$2:$H$5743,pg_transaction_cleaned!$O$2:$O$5743,A205,pg_transaction_cleaned!$F$2:$F$5743,"CAPTURE")</f>
        <v>299</v>
      </c>
      <c r="M205" s="6">
        <f>COUNTIFS(pg_transaction_cleaned!$O$2:$O$5743,A205,pg_transaction_cleaned!$F$2:$F$5743,"REFUND")</f>
        <v>0</v>
      </c>
      <c r="N205" s="7">
        <f>SUMIFS(pg_transaction_cleaned!$H$2:$H$5743,pg_transaction_cleaned!$O$2:$O$5743,A205,pg_transaction_cleaned!$F$2:$F$5743,"REFUND")</f>
        <v>0</v>
      </c>
      <c r="O205" s="6" t="str">
        <f t="shared" si="19"/>
        <v>OK</v>
      </c>
      <c r="P205" s="8">
        <f t="shared" si="20"/>
        <v>0</v>
      </c>
    </row>
    <row r="206" spans="1:16" x14ac:dyDescent="0.3">
      <c r="A206" s="6" t="s">
        <v>444</v>
      </c>
      <c r="B206" s="6" t="s">
        <v>11981</v>
      </c>
      <c r="C206" s="6" t="s">
        <v>445</v>
      </c>
      <c r="D206" s="6" t="s">
        <v>23</v>
      </c>
      <c r="E206" s="6" t="s">
        <v>18</v>
      </c>
      <c r="F206" s="6" t="s">
        <v>11849</v>
      </c>
      <c r="G206" s="6" t="s">
        <v>19</v>
      </c>
      <c r="H206" s="10">
        <f t="shared" si="16"/>
        <v>46274</v>
      </c>
      <c r="I206" s="7">
        <f t="shared" si="17"/>
        <v>4298</v>
      </c>
      <c r="J206" s="6" t="str">
        <f t="shared" si="18"/>
        <v>Bengaluru</v>
      </c>
      <c r="K206" s="6">
        <f>COUNTIFS(pg_transaction_cleaned!$O$2:$O$5743,A206,pg_transaction_cleaned!$F$2:$F$5743,"CAPTURE")</f>
        <v>1</v>
      </c>
      <c r="L206" s="7">
        <f>SUMIFS(pg_transaction_cleaned!$H$2:$H$5743,pg_transaction_cleaned!$O$2:$O$5743,A206,pg_transaction_cleaned!$F$2:$F$5743,"CAPTURE")</f>
        <v>4298</v>
      </c>
      <c r="M206" s="6">
        <f>COUNTIFS(pg_transaction_cleaned!$O$2:$O$5743,A206,pg_transaction_cleaned!$F$2:$F$5743,"REFUND")</f>
        <v>0</v>
      </c>
      <c r="N206" s="7">
        <f>SUMIFS(pg_transaction_cleaned!$H$2:$H$5743,pg_transaction_cleaned!$O$2:$O$5743,A206,pg_transaction_cleaned!$F$2:$F$5743,"REFUND")</f>
        <v>0</v>
      </c>
      <c r="O206" s="6" t="str">
        <f t="shared" si="19"/>
        <v>OK</v>
      </c>
      <c r="P206" s="8">
        <f t="shared" si="20"/>
        <v>0</v>
      </c>
    </row>
    <row r="207" spans="1:16" x14ac:dyDescent="0.3">
      <c r="A207" s="6" t="s">
        <v>446</v>
      </c>
      <c r="B207" s="6" t="s">
        <v>11989</v>
      </c>
      <c r="C207" s="6" t="s">
        <v>447</v>
      </c>
      <c r="D207" s="6" t="s">
        <v>37</v>
      </c>
      <c r="E207" s="6" t="s">
        <v>18</v>
      </c>
      <c r="F207" s="6" t="s">
        <v>11990</v>
      </c>
      <c r="G207" s="6" t="s">
        <v>19</v>
      </c>
      <c r="H207" s="10">
        <f t="shared" si="16"/>
        <v>46290</v>
      </c>
      <c r="I207" s="7">
        <f t="shared" si="17"/>
        <v>1348</v>
      </c>
      <c r="J207" s="6" t="str">
        <f t="shared" si="18"/>
        <v>Lucknow</v>
      </c>
      <c r="K207" s="6">
        <f>COUNTIFS(pg_transaction_cleaned!$O$2:$O$5743,A207,pg_transaction_cleaned!$F$2:$F$5743,"CAPTURE")</f>
        <v>1</v>
      </c>
      <c r="L207" s="7">
        <f>SUMIFS(pg_transaction_cleaned!$H$2:$H$5743,pg_transaction_cleaned!$O$2:$O$5743,A207,pg_transaction_cleaned!$F$2:$F$5743,"CAPTURE")</f>
        <v>1348</v>
      </c>
      <c r="M207" s="6">
        <f>COUNTIFS(pg_transaction_cleaned!$O$2:$O$5743,A207,pg_transaction_cleaned!$F$2:$F$5743,"REFUND")</f>
        <v>0</v>
      </c>
      <c r="N207" s="7">
        <f>SUMIFS(pg_transaction_cleaned!$H$2:$H$5743,pg_transaction_cleaned!$O$2:$O$5743,A207,pg_transaction_cleaned!$F$2:$F$5743,"REFUND")</f>
        <v>0</v>
      </c>
      <c r="O207" s="6" t="str">
        <f t="shared" si="19"/>
        <v>OK</v>
      </c>
      <c r="P207" s="8">
        <f t="shared" si="20"/>
        <v>0</v>
      </c>
    </row>
    <row r="208" spans="1:16" x14ac:dyDescent="0.3">
      <c r="A208" s="6" t="s">
        <v>448</v>
      </c>
      <c r="B208" s="6" t="s">
        <v>11920</v>
      </c>
      <c r="C208" s="6" t="s">
        <v>449</v>
      </c>
      <c r="D208" s="6" t="s">
        <v>75</v>
      </c>
      <c r="E208" s="6" t="s">
        <v>18</v>
      </c>
      <c r="F208" s="6" t="s">
        <v>11991</v>
      </c>
      <c r="G208" s="6" t="s">
        <v>19</v>
      </c>
      <c r="H208" s="10">
        <f t="shared" si="16"/>
        <v>46281</v>
      </c>
      <c r="I208" s="7">
        <f t="shared" si="17"/>
        <v>3798</v>
      </c>
      <c r="J208" s="6" t="str">
        <f t="shared" si="18"/>
        <v>Mumbai</v>
      </c>
      <c r="K208" s="6">
        <f>COUNTIFS(pg_transaction_cleaned!$O$2:$O$5743,A208,pg_transaction_cleaned!$F$2:$F$5743,"CAPTURE")</f>
        <v>1</v>
      </c>
      <c r="L208" s="7">
        <f>SUMIFS(pg_transaction_cleaned!$H$2:$H$5743,pg_transaction_cleaned!$O$2:$O$5743,A208,pg_transaction_cleaned!$F$2:$F$5743,"CAPTURE")</f>
        <v>3798</v>
      </c>
      <c r="M208" s="6">
        <f>COUNTIFS(pg_transaction_cleaned!$O$2:$O$5743,A208,pg_transaction_cleaned!$F$2:$F$5743,"REFUND")</f>
        <v>0</v>
      </c>
      <c r="N208" s="7">
        <f>SUMIFS(pg_transaction_cleaned!$H$2:$H$5743,pg_transaction_cleaned!$O$2:$O$5743,A208,pg_transaction_cleaned!$F$2:$F$5743,"REFUND")</f>
        <v>0</v>
      </c>
      <c r="O208" s="6" t="str">
        <f t="shared" si="19"/>
        <v>OK</v>
      </c>
      <c r="P208" s="8">
        <f t="shared" si="20"/>
        <v>0</v>
      </c>
    </row>
    <row r="209" spans="1:16" x14ac:dyDescent="0.3">
      <c r="A209" s="6" t="s">
        <v>450</v>
      </c>
      <c r="B209" s="6" t="s">
        <v>11897</v>
      </c>
      <c r="C209" s="6" t="s">
        <v>451</v>
      </c>
      <c r="D209" s="6" t="s">
        <v>42</v>
      </c>
      <c r="E209" s="6" t="s">
        <v>27</v>
      </c>
      <c r="F209" s="6" t="s">
        <v>11992</v>
      </c>
      <c r="G209" s="6" t="s">
        <v>80</v>
      </c>
      <c r="H209" s="10">
        <f t="shared" si="16"/>
        <v>46266</v>
      </c>
      <c r="I209" s="7">
        <f t="shared" si="17"/>
        <v>799</v>
      </c>
      <c r="J209" s="6" t="str">
        <f t="shared" si="18"/>
        <v>Hyderabad</v>
      </c>
      <c r="K209" s="6">
        <f>COUNTIFS(pg_transaction_cleaned!$O$2:$O$5743,A209,pg_transaction_cleaned!$F$2:$F$5743,"CAPTURE")</f>
        <v>0</v>
      </c>
      <c r="L209" s="7">
        <f>SUMIFS(pg_transaction_cleaned!$H$2:$H$5743,pg_transaction_cleaned!$O$2:$O$5743,A209,pg_transaction_cleaned!$F$2:$F$5743,"CAPTURE")</f>
        <v>0</v>
      </c>
      <c r="M209" s="6">
        <f>COUNTIFS(pg_transaction_cleaned!$O$2:$O$5743,A209,pg_transaction_cleaned!$F$2:$F$5743,"REFUND")</f>
        <v>0</v>
      </c>
      <c r="N209" s="7">
        <f>SUMIFS(pg_transaction_cleaned!$H$2:$H$5743,pg_transaction_cleaned!$O$2:$O$5743,A209,pg_transaction_cleaned!$F$2:$F$5743,"REFUND")</f>
        <v>0</v>
      </c>
      <c r="O209" s="6" t="str">
        <f t="shared" si="19"/>
        <v>OK</v>
      </c>
      <c r="P209" s="8">
        <f t="shared" si="20"/>
        <v>0</v>
      </c>
    </row>
    <row r="210" spans="1:16" x14ac:dyDescent="0.3">
      <c r="A210" s="6" t="s">
        <v>452</v>
      </c>
      <c r="B210" s="6" t="s">
        <v>11909</v>
      </c>
      <c r="C210" s="6" t="s">
        <v>453</v>
      </c>
      <c r="D210" s="6" t="s">
        <v>26</v>
      </c>
      <c r="E210" s="6" t="s">
        <v>18</v>
      </c>
      <c r="F210" s="6" t="s">
        <v>11993</v>
      </c>
      <c r="G210" s="6" t="s">
        <v>19</v>
      </c>
      <c r="H210" s="10">
        <f t="shared" si="16"/>
        <v>46276</v>
      </c>
      <c r="I210" s="7">
        <f t="shared" si="17"/>
        <v>299</v>
      </c>
      <c r="J210" s="6" t="str">
        <f t="shared" si="18"/>
        <v>Kolkata</v>
      </c>
      <c r="K210" s="6">
        <f>COUNTIFS(pg_transaction_cleaned!$O$2:$O$5743,A210,pg_transaction_cleaned!$F$2:$F$5743,"CAPTURE")</f>
        <v>1</v>
      </c>
      <c r="L210" s="7">
        <f>SUMIFS(pg_transaction_cleaned!$H$2:$H$5743,pg_transaction_cleaned!$O$2:$O$5743,A210,pg_transaction_cleaned!$F$2:$F$5743,"CAPTURE")</f>
        <v>299</v>
      </c>
      <c r="M210" s="6">
        <f>COUNTIFS(pg_transaction_cleaned!$O$2:$O$5743,A210,pg_transaction_cleaned!$F$2:$F$5743,"REFUND")</f>
        <v>0</v>
      </c>
      <c r="N210" s="7">
        <f>SUMIFS(pg_transaction_cleaned!$H$2:$H$5743,pg_transaction_cleaned!$O$2:$O$5743,A210,pg_transaction_cleaned!$F$2:$F$5743,"REFUND")</f>
        <v>0</v>
      </c>
      <c r="O210" s="6" t="str">
        <f t="shared" si="19"/>
        <v>OK</v>
      </c>
      <c r="P210" s="8">
        <f t="shared" si="20"/>
        <v>0</v>
      </c>
    </row>
    <row r="211" spans="1:16" x14ac:dyDescent="0.3">
      <c r="A211" s="6" t="s">
        <v>454</v>
      </c>
      <c r="B211" s="6" t="s">
        <v>11838</v>
      </c>
      <c r="C211" s="6" t="s">
        <v>455</v>
      </c>
      <c r="D211" s="6" t="s">
        <v>26</v>
      </c>
      <c r="E211" s="6" t="s">
        <v>43</v>
      </c>
      <c r="F211" s="6" t="s">
        <v>11994</v>
      </c>
      <c r="G211" s="6" t="s">
        <v>19</v>
      </c>
      <c r="H211" s="10">
        <f t="shared" si="16"/>
        <v>46283</v>
      </c>
      <c r="I211" s="7">
        <f t="shared" si="17"/>
        <v>4197</v>
      </c>
      <c r="J211" s="6" t="str">
        <f t="shared" si="18"/>
        <v>Kolkata</v>
      </c>
      <c r="K211" s="6">
        <f>COUNTIFS(pg_transaction_cleaned!$O$2:$O$5743,A211,pg_transaction_cleaned!$F$2:$F$5743,"CAPTURE")</f>
        <v>1</v>
      </c>
      <c r="L211" s="7">
        <f>SUMIFS(pg_transaction_cleaned!$H$2:$H$5743,pg_transaction_cleaned!$O$2:$O$5743,A211,pg_transaction_cleaned!$F$2:$F$5743,"CAPTURE")</f>
        <v>4197</v>
      </c>
      <c r="M211" s="6">
        <f>COUNTIFS(pg_transaction_cleaned!$O$2:$O$5743,A211,pg_transaction_cleaned!$F$2:$F$5743,"REFUND")</f>
        <v>0</v>
      </c>
      <c r="N211" s="7">
        <f>SUMIFS(pg_transaction_cleaned!$H$2:$H$5743,pg_transaction_cleaned!$O$2:$O$5743,A211,pg_transaction_cleaned!$F$2:$F$5743,"REFUND")</f>
        <v>0</v>
      </c>
      <c r="O211" s="6" t="str">
        <f t="shared" si="19"/>
        <v>OK</v>
      </c>
      <c r="P211" s="8">
        <f t="shared" si="20"/>
        <v>0</v>
      </c>
    </row>
    <row r="212" spans="1:16" x14ac:dyDescent="0.3">
      <c r="A212" s="6" t="s">
        <v>456</v>
      </c>
      <c r="B212" s="6" t="s">
        <v>11936</v>
      </c>
      <c r="C212" s="6" t="s">
        <v>457</v>
      </c>
      <c r="D212" s="6" t="s">
        <v>37</v>
      </c>
      <c r="E212" s="6" t="s">
        <v>18</v>
      </c>
      <c r="F212" s="6" t="s">
        <v>11995</v>
      </c>
      <c r="G212" s="6" t="s">
        <v>19</v>
      </c>
      <c r="H212" s="10">
        <f t="shared" si="16"/>
        <v>46293</v>
      </c>
      <c r="I212" s="7">
        <f t="shared" si="17"/>
        <v>1897</v>
      </c>
      <c r="J212" s="6" t="str">
        <f t="shared" si="18"/>
        <v>Lucknow</v>
      </c>
      <c r="K212" s="6">
        <f>COUNTIFS(pg_transaction_cleaned!$O$2:$O$5743,A212,pg_transaction_cleaned!$F$2:$F$5743,"CAPTURE")</f>
        <v>1</v>
      </c>
      <c r="L212" s="7">
        <f>SUMIFS(pg_transaction_cleaned!$H$2:$H$5743,pg_transaction_cleaned!$O$2:$O$5743,A212,pg_transaction_cleaned!$F$2:$F$5743,"CAPTURE")</f>
        <v>1897</v>
      </c>
      <c r="M212" s="6">
        <f>COUNTIFS(pg_transaction_cleaned!$O$2:$O$5743,A212,pg_transaction_cleaned!$F$2:$F$5743,"REFUND")</f>
        <v>0</v>
      </c>
      <c r="N212" s="7">
        <f>SUMIFS(pg_transaction_cleaned!$H$2:$H$5743,pg_transaction_cleaned!$O$2:$O$5743,A212,pg_transaction_cleaned!$F$2:$F$5743,"REFUND")</f>
        <v>0</v>
      </c>
      <c r="O212" s="6" t="str">
        <f t="shared" si="19"/>
        <v>OK</v>
      </c>
      <c r="P212" s="8">
        <f t="shared" si="20"/>
        <v>0</v>
      </c>
    </row>
    <row r="213" spans="1:16" x14ac:dyDescent="0.3">
      <c r="A213" s="6" t="s">
        <v>458</v>
      </c>
      <c r="B213" s="6" t="s">
        <v>11875</v>
      </c>
      <c r="C213" s="6" t="s">
        <v>459</v>
      </c>
      <c r="D213" s="6" t="s">
        <v>75</v>
      </c>
      <c r="E213" s="6" t="s">
        <v>18</v>
      </c>
      <c r="F213" s="6" t="s">
        <v>11996</v>
      </c>
      <c r="G213" s="6" t="s">
        <v>19</v>
      </c>
      <c r="H213" s="10">
        <f t="shared" si="16"/>
        <v>46279</v>
      </c>
      <c r="I213" s="7">
        <f t="shared" si="17"/>
        <v>4798</v>
      </c>
      <c r="J213" s="6" t="str">
        <f t="shared" si="18"/>
        <v>Mumbai</v>
      </c>
      <c r="K213" s="6">
        <f>COUNTIFS(pg_transaction_cleaned!$O$2:$O$5743,A213,pg_transaction_cleaned!$F$2:$F$5743,"CAPTURE")</f>
        <v>1</v>
      </c>
      <c r="L213" s="7">
        <f>SUMIFS(pg_transaction_cleaned!$H$2:$H$5743,pg_transaction_cleaned!$O$2:$O$5743,A213,pg_transaction_cleaned!$F$2:$F$5743,"CAPTURE")</f>
        <v>4798</v>
      </c>
      <c r="M213" s="6">
        <f>COUNTIFS(pg_transaction_cleaned!$O$2:$O$5743,A213,pg_transaction_cleaned!$F$2:$F$5743,"REFUND")</f>
        <v>0</v>
      </c>
      <c r="N213" s="7">
        <f>SUMIFS(pg_transaction_cleaned!$H$2:$H$5743,pg_transaction_cleaned!$O$2:$O$5743,A213,pg_transaction_cleaned!$F$2:$F$5743,"REFUND")</f>
        <v>0</v>
      </c>
      <c r="O213" s="6" t="str">
        <f t="shared" si="19"/>
        <v>OK</v>
      </c>
      <c r="P213" s="8">
        <f t="shared" si="20"/>
        <v>0</v>
      </c>
    </row>
    <row r="214" spans="1:16" x14ac:dyDescent="0.3">
      <c r="A214" s="6" t="s">
        <v>460</v>
      </c>
      <c r="B214" s="6" t="s">
        <v>11909</v>
      </c>
      <c r="C214" s="6" t="s">
        <v>461</v>
      </c>
      <c r="D214" s="6" t="s">
        <v>17</v>
      </c>
      <c r="E214" s="6" t="s">
        <v>18</v>
      </c>
      <c r="F214" s="6" t="s">
        <v>11997</v>
      </c>
      <c r="G214" s="6" t="s">
        <v>80</v>
      </c>
      <c r="H214" s="10">
        <f t="shared" si="16"/>
        <v>46276</v>
      </c>
      <c r="I214" s="7">
        <f t="shared" si="17"/>
        <v>4999</v>
      </c>
      <c r="J214" s="6" t="str">
        <f t="shared" si="18"/>
        <v>Pune</v>
      </c>
      <c r="K214" s="6">
        <f>COUNTIFS(pg_transaction_cleaned!$O$2:$O$5743,A214,pg_transaction_cleaned!$F$2:$F$5743,"CAPTURE")</f>
        <v>0</v>
      </c>
      <c r="L214" s="7">
        <f>SUMIFS(pg_transaction_cleaned!$H$2:$H$5743,pg_transaction_cleaned!$O$2:$O$5743,A214,pg_transaction_cleaned!$F$2:$F$5743,"CAPTURE")</f>
        <v>0</v>
      </c>
      <c r="M214" s="6">
        <f>COUNTIFS(pg_transaction_cleaned!$O$2:$O$5743,A214,pg_transaction_cleaned!$F$2:$F$5743,"REFUND")</f>
        <v>0</v>
      </c>
      <c r="N214" s="7">
        <f>SUMIFS(pg_transaction_cleaned!$H$2:$H$5743,pg_transaction_cleaned!$O$2:$O$5743,A214,pg_transaction_cleaned!$F$2:$F$5743,"REFUND")</f>
        <v>0</v>
      </c>
      <c r="O214" s="6" t="str">
        <f t="shared" si="19"/>
        <v>OK</v>
      </c>
      <c r="P214" s="8">
        <f t="shared" si="20"/>
        <v>0</v>
      </c>
    </row>
    <row r="215" spans="1:16" x14ac:dyDescent="0.3">
      <c r="A215" s="6" t="s">
        <v>462</v>
      </c>
      <c r="B215" s="6" t="s">
        <v>11875</v>
      </c>
      <c r="C215" s="6" t="s">
        <v>463</v>
      </c>
      <c r="D215" s="6" t="s">
        <v>26</v>
      </c>
      <c r="E215" s="6" t="s">
        <v>18</v>
      </c>
      <c r="F215" s="6" t="s">
        <v>11869</v>
      </c>
      <c r="G215" s="6" t="s">
        <v>19</v>
      </c>
      <c r="H215" s="10">
        <f t="shared" si="16"/>
        <v>46279</v>
      </c>
      <c r="I215" s="7">
        <f t="shared" si="17"/>
        <v>599</v>
      </c>
      <c r="J215" s="6" t="str">
        <f t="shared" si="18"/>
        <v>Kolkata</v>
      </c>
      <c r="K215" s="6">
        <f>COUNTIFS(pg_transaction_cleaned!$O$2:$O$5743,A215,pg_transaction_cleaned!$F$2:$F$5743,"CAPTURE")</f>
        <v>1</v>
      </c>
      <c r="L215" s="7">
        <f>SUMIFS(pg_transaction_cleaned!$H$2:$H$5743,pg_transaction_cleaned!$O$2:$O$5743,A215,pg_transaction_cleaned!$F$2:$F$5743,"CAPTURE")</f>
        <v>599</v>
      </c>
      <c r="M215" s="6">
        <f>COUNTIFS(pg_transaction_cleaned!$O$2:$O$5743,A215,pg_transaction_cleaned!$F$2:$F$5743,"REFUND")</f>
        <v>0</v>
      </c>
      <c r="N215" s="7">
        <f>SUMIFS(pg_transaction_cleaned!$H$2:$H$5743,pg_transaction_cleaned!$O$2:$O$5743,A215,pg_transaction_cleaned!$F$2:$F$5743,"REFUND")</f>
        <v>0</v>
      </c>
      <c r="O215" s="6" t="str">
        <f t="shared" si="19"/>
        <v>OK</v>
      </c>
      <c r="P215" s="8">
        <f t="shared" si="20"/>
        <v>0</v>
      </c>
    </row>
    <row r="216" spans="1:16" x14ac:dyDescent="0.3">
      <c r="A216" s="6" t="s">
        <v>464</v>
      </c>
      <c r="B216" s="6" t="s">
        <v>11998</v>
      </c>
      <c r="C216" s="6" t="s">
        <v>465</v>
      </c>
      <c r="D216" s="6" t="s">
        <v>17</v>
      </c>
      <c r="E216" s="6" t="s">
        <v>18</v>
      </c>
      <c r="F216" s="6" t="s">
        <v>11851</v>
      </c>
      <c r="G216" s="6" t="s">
        <v>19</v>
      </c>
      <c r="H216" s="10">
        <f t="shared" si="16"/>
        <v>46293</v>
      </c>
      <c r="I216" s="7">
        <f t="shared" si="17"/>
        <v>3499</v>
      </c>
      <c r="J216" s="6" t="str">
        <f t="shared" si="18"/>
        <v>Pune</v>
      </c>
      <c r="K216" s="6">
        <f>COUNTIFS(pg_transaction_cleaned!$O$2:$O$5743,A216,pg_transaction_cleaned!$F$2:$F$5743,"CAPTURE")</f>
        <v>1</v>
      </c>
      <c r="L216" s="7">
        <f>SUMIFS(pg_transaction_cleaned!$H$2:$H$5743,pg_transaction_cleaned!$O$2:$O$5743,A216,pg_transaction_cleaned!$F$2:$F$5743,"CAPTURE")</f>
        <v>3499</v>
      </c>
      <c r="M216" s="6">
        <f>COUNTIFS(pg_transaction_cleaned!$O$2:$O$5743,A216,pg_transaction_cleaned!$F$2:$F$5743,"REFUND")</f>
        <v>0</v>
      </c>
      <c r="N216" s="7">
        <f>SUMIFS(pg_transaction_cleaned!$H$2:$H$5743,pg_transaction_cleaned!$O$2:$O$5743,A216,pg_transaction_cleaned!$F$2:$F$5743,"REFUND")</f>
        <v>0</v>
      </c>
      <c r="O216" s="6" t="str">
        <f t="shared" si="19"/>
        <v>OK</v>
      </c>
      <c r="P216" s="8">
        <f t="shared" si="20"/>
        <v>0</v>
      </c>
    </row>
    <row r="217" spans="1:16" x14ac:dyDescent="0.3">
      <c r="A217" s="6" t="s">
        <v>466</v>
      </c>
      <c r="B217" s="6" t="s">
        <v>11999</v>
      </c>
      <c r="C217" s="6" t="s">
        <v>467</v>
      </c>
      <c r="D217" s="6" t="s">
        <v>61</v>
      </c>
      <c r="E217" s="6" t="s">
        <v>27</v>
      </c>
      <c r="F217" s="6" t="s">
        <v>12000</v>
      </c>
      <c r="G217" s="6" t="s">
        <v>19</v>
      </c>
      <c r="H217" s="10">
        <f t="shared" si="16"/>
        <v>46282</v>
      </c>
      <c r="I217" s="7">
        <f t="shared" si="17"/>
        <v>3947</v>
      </c>
      <c r="J217" s="6" t="str">
        <f t="shared" si="18"/>
        <v>Delhi</v>
      </c>
      <c r="K217" s="6">
        <f>COUNTIFS(pg_transaction_cleaned!$O$2:$O$5743,A217,pg_transaction_cleaned!$F$2:$F$5743,"CAPTURE")</f>
        <v>1</v>
      </c>
      <c r="L217" s="7">
        <f>SUMIFS(pg_transaction_cleaned!$H$2:$H$5743,pg_transaction_cleaned!$O$2:$O$5743,A217,pg_transaction_cleaned!$F$2:$F$5743,"CAPTURE")</f>
        <v>3947</v>
      </c>
      <c r="M217" s="6">
        <f>COUNTIFS(pg_transaction_cleaned!$O$2:$O$5743,A217,pg_transaction_cleaned!$F$2:$F$5743,"REFUND")</f>
        <v>0</v>
      </c>
      <c r="N217" s="7">
        <f>SUMIFS(pg_transaction_cleaned!$H$2:$H$5743,pg_transaction_cleaned!$O$2:$O$5743,A217,pg_transaction_cleaned!$F$2:$F$5743,"REFUND")</f>
        <v>0</v>
      </c>
      <c r="O217" s="6" t="str">
        <f t="shared" si="19"/>
        <v>OK</v>
      </c>
      <c r="P217" s="8">
        <f t="shared" si="20"/>
        <v>0</v>
      </c>
    </row>
    <row r="218" spans="1:16" x14ac:dyDescent="0.3">
      <c r="A218" s="6" t="s">
        <v>468</v>
      </c>
      <c r="B218" s="6" t="s">
        <v>11852</v>
      </c>
      <c r="C218" s="6" t="s">
        <v>469</v>
      </c>
      <c r="D218" s="6" t="s">
        <v>17</v>
      </c>
      <c r="E218" s="6" t="s">
        <v>18</v>
      </c>
      <c r="F218" s="6" t="s">
        <v>11835</v>
      </c>
      <c r="G218" s="6" t="s">
        <v>19</v>
      </c>
      <c r="H218" s="10">
        <f t="shared" si="16"/>
        <v>46273</v>
      </c>
      <c r="I218" s="7">
        <f t="shared" si="17"/>
        <v>499</v>
      </c>
      <c r="J218" s="6" t="str">
        <f t="shared" si="18"/>
        <v>Pune</v>
      </c>
      <c r="K218" s="6">
        <f>COUNTIFS(pg_transaction_cleaned!$O$2:$O$5743,A218,pg_transaction_cleaned!$F$2:$F$5743,"CAPTURE")</f>
        <v>1</v>
      </c>
      <c r="L218" s="7">
        <f>SUMIFS(pg_transaction_cleaned!$H$2:$H$5743,pg_transaction_cleaned!$O$2:$O$5743,A218,pg_transaction_cleaned!$F$2:$F$5743,"CAPTURE")</f>
        <v>499</v>
      </c>
      <c r="M218" s="6">
        <f>COUNTIFS(pg_transaction_cleaned!$O$2:$O$5743,A218,pg_transaction_cleaned!$F$2:$F$5743,"REFUND")</f>
        <v>0</v>
      </c>
      <c r="N218" s="7">
        <f>SUMIFS(pg_transaction_cleaned!$H$2:$H$5743,pg_transaction_cleaned!$O$2:$O$5743,A218,pg_transaction_cleaned!$F$2:$F$5743,"REFUND")</f>
        <v>0</v>
      </c>
      <c r="O218" s="6" t="str">
        <f t="shared" si="19"/>
        <v>OK</v>
      </c>
      <c r="P218" s="8">
        <f t="shared" si="20"/>
        <v>0</v>
      </c>
    </row>
    <row r="219" spans="1:16" x14ac:dyDescent="0.3">
      <c r="A219" s="6" t="s">
        <v>470</v>
      </c>
      <c r="B219" s="6" t="s">
        <v>11934</v>
      </c>
      <c r="C219" s="6" t="s">
        <v>471</v>
      </c>
      <c r="D219" s="6" t="s">
        <v>37</v>
      </c>
      <c r="E219" s="6" t="s">
        <v>27</v>
      </c>
      <c r="F219" s="6" t="s">
        <v>12001</v>
      </c>
      <c r="G219" s="6" t="s">
        <v>19</v>
      </c>
      <c r="H219" s="10">
        <f t="shared" si="16"/>
        <v>46271</v>
      </c>
      <c r="I219" s="7">
        <f t="shared" si="17"/>
        <v>7997</v>
      </c>
      <c r="J219" s="6" t="str">
        <f t="shared" si="18"/>
        <v>Lucknow</v>
      </c>
      <c r="K219" s="6">
        <f>COUNTIFS(pg_transaction_cleaned!$O$2:$O$5743,A219,pg_transaction_cleaned!$F$2:$F$5743,"CAPTURE")</f>
        <v>1</v>
      </c>
      <c r="L219" s="7">
        <f>SUMIFS(pg_transaction_cleaned!$H$2:$H$5743,pg_transaction_cleaned!$O$2:$O$5743,A219,pg_transaction_cleaned!$F$2:$F$5743,"CAPTURE")</f>
        <v>7997</v>
      </c>
      <c r="M219" s="6">
        <f>COUNTIFS(pg_transaction_cleaned!$O$2:$O$5743,A219,pg_transaction_cleaned!$F$2:$F$5743,"REFUND")</f>
        <v>0</v>
      </c>
      <c r="N219" s="7">
        <f>SUMIFS(pg_transaction_cleaned!$H$2:$H$5743,pg_transaction_cleaned!$O$2:$O$5743,A219,pg_transaction_cleaned!$F$2:$F$5743,"REFUND")</f>
        <v>0</v>
      </c>
      <c r="O219" s="6" t="str">
        <f t="shared" si="19"/>
        <v>OK</v>
      </c>
      <c r="P219" s="8">
        <f t="shared" si="20"/>
        <v>0</v>
      </c>
    </row>
    <row r="220" spans="1:16" x14ac:dyDescent="0.3">
      <c r="A220" s="6" t="s">
        <v>472</v>
      </c>
      <c r="B220" s="6" t="s">
        <v>11826</v>
      </c>
      <c r="C220" s="6" t="s">
        <v>473</v>
      </c>
      <c r="D220" s="6" t="s">
        <v>17</v>
      </c>
      <c r="E220" s="6" t="s">
        <v>18</v>
      </c>
      <c r="F220" s="6" t="s">
        <v>12002</v>
      </c>
      <c r="G220" s="6" t="s">
        <v>66</v>
      </c>
      <c r="H220" s="10">
        <f t="shared" si="16"/>
        <v>46286</v>
      </c>
      <c r="I220" s="7">
        <f t="shared" si="17"/>
        <v>11497</v>
      </c>
      <c r="J220" s="6" t="str">
        <f t="shared" si="18"/>
        <v>Pune</v>
      </c>
      <c r="K220" s="6">
        <f>COUNTIFS(pg_transaction_cleaned!$O$2:$O$5743,A220,pg_transaction_cleaned!$F$2:$F$5743,"CAPTURE")</f>
        <v>1</v>
      </c>
      <c r="L220" s="7">
        <f>SUMIFS(pg_transaction_cleaned!$H$2:$H$5743,pg_transaction_cleaned!$O$2:$O$5743,A220,pg_transaction_cleaned!$F$2:$F$5743,"CAPTURE")</f>
        <v>11497</v>
      </c>
      <c r="M220" s="6">
        <f>COUNTIFS(pg_transaction_cleaned!$O$2:$O$5743,A220,pg_transaction_cleaned!$F$2:$F$5743,"REFUND")</f>
        <v>1</v>
      </c>
      <c r="N220" s="7">
        <f>SUMIFS(pg_transaction_cleaned!$H$2:$H$5743,pg_transaction_cleaned!$O$2:$O$5743,A220,pg_transaction_cleaned!$F$2:$F$5743,"REFUND")</f>
        <v>11497</v>
      </c>
      <c r="O220" s="6" t="str">
        <f t="shared" si="19"/>
        <v>OK</v>
      </c>
      <c r="P220" s="8">
        <f t="shared" si="20"/>
        <v>0</v>
      </c>
    </row>
    <row r="221" spans="1:16" x14ac:dyDescent="0.3">
      <c r="A221" s="6" t="s">
        <v>474</v>
      </c>
      <c r="B221" s="6" t="s">
        <v>11958</v>
      </c>
      <c r="C221" s="6" t="s">
        <v>475</v>
      </c>
      <c r="D221" s="6" t="s">
        <v>48</v>
      </c>
      <c r="E221" s="6" t="s">
        <v>27</v>
      </c>
      <c r="F221" s="6" t="s">
        <v>11860</v>
      </c>
      <c r="G221" s="6" t="s">
        <v>19</v>
      </c>
      <c r="H221" s="10">
        <f t="shared" si="16"/>
        <v>46281</v>
      </c>
      <c r="I221" s="7">
        <f t="shared" si="17"/>
        <v>3798</v>
      </c>
      <c r="J221" s="6" t="str">
        <f t="shared" si="18"/>
        <v>Jaipur</v>
      </c>
      <c r="K221" s="6">
        <f>COUNTIFS(pg_transaction_cleaned!$O$2:$O$5743,A221,pg_transaction_cleaned!$F$2:$F$5743,"CAPTURE")</f>
        <v>1</v>
      </c>
      <c r="L221" s="7">
        <f>SUMIFS(pg_transaction_cleaned!$H$2:$H$5743,pg_transaction_cleaned!$O$2:$O$5743,A221,pg_transaction_cleaned!$F$2:$F$5743,"CAPTURE")</f>
        <v>3798</v>
      </c>
      <c r="M221" s="6">
        <f>COUNTIFS(pg_transaction_cleaned!$O$2:$O$5743,A221,pg_transaction_cleaned!$F$2:$F$5743,"REFUND")</f>
        <v>0</v>
      </c>
      <c r="N221" s="7">
        <f>SUMIFS(pg_transaction_cleaned!$H$2:$H$5743,pg_transaction_cleaned!$O$2:$O$5743,A221,pg_transaction_cleaned!$F$2:$F$5743,"REFUND")</f>
        <v>0</v>
      </c>
      <c r="O221" s="6" t="str">
        <f t="shared" si="19"/>
        <v>OK</v>
      </c>
      <c r="P221" s="8">
        <f t="shared" si="20"/>
        <v>0</v>
      </c>
    </row>
    <row r="222" spans="1:16" x14ac:dyDescent="0.3">
      <c r="A222" s="6" t="s">
        <v>476</v>
      </c>
      <c r="B222" s="6" t="s">
        <v>11946</v>
      </c>
      <c r="C222" s="6" t="s">
        <v>477</v>
      </c>
      <c r="D222" s="6" t="s">
        <v>17</v>
      </c>
      <c r="E222" s="6" t="s">
        <v>18</v>
      </c>
      <c r="F222" s="6" t="s">
        <v>12003</v>
      </c>
      <c r="G222" s="6" t="s">
        <v>19</v>
      </c>
      <c r="H222" s="10">
        <f t="shared" si="16"/>
        <v>46268</v>
      </c>
      <c r="I222" s="7">
        <f t="shared" si="17"/>
        <v>1499</v>
      </c>
      <c r="J222" s="6" t="str">
        <f t="shared" si="18"/>
        <v>Pune</v>
      </c>
      <c r="K222" s="6">
        <f>COUNTIFS(pg_transaction_cleaned!$O$2:$O$5743,A222,pg_transaction_cleaned!$F$2:$F$5743,"CAPTURE")</f>
        <v>1</v>
      </c>
      <c r="L222" s="7">
        <f>SUMIFS(pg_transaction_cleaned!$H$2:$H$5743,pg_transaction_cleaned!$O$2:$O$5743,A222,pg_transaction_cleaned!$F$2:$F$5743,"CAPTURE")</f>
        <v>1499</v>
      </c>
      <c r="M222" s="6">
        <f>COUNTIFS(pg_transaction_cleaned!$O$2:$O$5743,A222,pg_transaction_cleaned!$F$2:$F$5743,"REFUND")</f>
        <v>0</v>
      </c>
      <c r="N222" s="7">
        <f>SUMIFS(pg_transaction_cleaned!$H$2:$H$5743,pg_transaction_cleaned!$O$2:$O$5743,A222,pg_transaction_cleaned!$F$2:$F$5743,"REFUND")</f>
        <v>0</v>
      </c>
      <c r="O222" s="6" t="str">
        <f t="shared" si="19"/>
        <v>OK</v>
      </c>
      <c r="P222" s="8">
        <f t="shared" si="20"/>
        <v>0</v>
      </c>
    </row>
    <row r="223" spans="1:16" x14ac:dyDescent="0.3">
      <c r="A223" s="6" t="s">
        <v>478</v>
      </c>
      <c r="B223" s="6" t="s">
        <v>11826</v>
      </c>
      <c r="C223" s="6" t="s">
        <v>479</v>
      </c>
      <c r="D223" s="6" t="s">
        <v>48</v>
      </c>
      <c r="E223" s="6" t="s">
        <v>18</v>
      </c>
      <c r="F223" s="6" t="s">
        <v>11841</v>
      </c>
      <c r="G223" s="6" t="s">
        <v>19</v>
      </c>
      <c r="H223" s="10">
        <f t="shared" si="16"/>
        <v>46286</v>
      </c>
      <c r="I223" s="7">
        <f t="shared" si="17"/>
        <v>2499</v>
      </c>
      <c r="J223" s="6" t="str">
        <f t="shared" si="18"/>
        <v>Jaipur</v>
      </c>
      <c r="K223" s="6">
        <f>COUNTIFS(pg_transaction_cleaned!$O$2:$O$5743,A223,pg_transaction_cleaned!$F$2:$F$5743,"CAPTURE")</f>
        <v>1</v>
      </c>
      <c r="L223" s="7">
        <f>SUMIFS(pg_transaction_cleaned!$H$2:$H$5743,pg_transaction_cleaned!$O$2:$O$5743,A223,pg_transaction_cleaned!$F$2:$F$5743,"CAPTURE")</f>
        <v>2499</v>
      </c>
      <c r="M223" s="6">
        <f>COUNTIFS(pg_transaction_cleaned!$O$2:$O$5743,A223,pg_transaction_cleaned!$F$2:$F$5743,"REFUND")</f>
        <v>0</v>
      </c>
      <c r="N223" s="7">
        <f>SUMIFS(pg_transaction_cleaned!$H$2:$H$5743,pg_transaction_cleaned!$O$2:$O$5743,A223,pg_transaction_cleaned!$F$2:$F$5743,"REFUND")</f>
        <v>0</v>
      </c>
      <c r="O223" s="6" t="str">
        <f t="shared" si="19"/>
        <v>OK</v>
      </c>
      <c r="P223" s="8">
        <f t="shared" si="20"/>
        <v>0</v>
      </c>
    </row>
    <row r="224" spans="1:16" x14ac:dyDescent="0.3">
      <c r="A224" s="6" t="s">
        <v>480</v>
      </c>
      <c r="B224" s="6" t="s">
        <v>11905</v>
      </c>
      <c r="C224" s="6" t="s">
        <v>481</v>
      </c>
      <c r="D224" s="6" t="s">
        <v>34</v>
      </c>
      <c r="E224" s="6" t="s">
        <v>18</v>
      </c>
      <c r="F224" s="6" t="s">
        <v>12004</v>
      </c>
      <c r="G224" s="6" t="s">
        <v>19</v>
      </c>
      <c r="H224" s="10">
        <f t="shared" si="16"/>
        <v>46291</v>
      </c>
      <c r="I224" s="7">
        <f t="shared" si="17"/>
        <v>6797</v>
      </c>
      <c r="J224" s="6" t="str">
        <f t="shared" si="18"/>
        <v>Ahmedabad</v>
      </c>
      <c r="K224" s="6">
        <f>COUNTIFS(pg_transaction_cleaned!$O$2:$O$5743,A224,pg_transaction_cleaned!$F$2:$F$5743,"CAPTURE")</f>
        <v>1</v>
      </c>
      <c r="L224" s="7">
        <f>SUMIFS(pg_transaction_cleaned!$H$2:$H$5743,pg_transaction_cleaned!$O$2:$O$5743,A224,pg_transaction_cleaned!$F$2:$F$5743,"CAPTURE")</f>
        <v>6797</v>
      </c>
      <c r="M224" s="6">
        <f>COUNTIFS(pg_transaction_cleaned!$O$2:$O$5743,A224,pg_transaction_cleaned!$F$2:$F$5743,"REFUND")</f>
        <v>0</v>
      </c>
      <c r="N224" s="7">
        <f>SUMIFS(pg_transaction_cleaned!$H$2:$H$5743,pg_transaction_cleaned!$O$2:$O$5743,A224,pg_transaction_cleaned!$F$2:$F$5743,"REFUND")</f>
        <v>0</v>
      </c>
      <c r="O224" s="6" t="str">
        <f t="shared" si="19"/>
        <v>OK</v>
      </c>
      <c r="P224" s="8">
        <f t="shared" si="20"/>
        <v>0</v>
      </c>
    </row>
    <row r="225" spans="1:16" x14ac:dyDescent="0.3">
      <c r="A225" s="6" t="s">
        <v>482</v>
      </c>
      <c r="B225" s="6" t="s">
        <v>11917</v>
      </c>
      <c r="C225" s="6" t="s">
        <v>483</v>
      </c>
      <c r="D225" s="6" t="s">
        <v>17</v>
      </c>
      <c r="E225" s="6" t="s">
        <v>43</v>
      </c>
      <c r="F225" s="6" t="s">
        <v>11827</v>
      </c>
      <c r="G225" s="6" t="s">
        <v>19</v>
      </c>
      <c r="H225" s="10">
        <f t="shared" si="16"/>
        <v>46282</v>
      </c>
      <c r="I225" s="7">
        <f t="shared" si="17"/>
        <v>299</v>
      </c>
      <c r="J225" s="6" t="str">
        <f t="shared" si="18"/>
        <v>Pune</v>
      </c>
      <c r="K225" s="6">
        <f>COUNTIFS(pg_transaction_cleaned!$O$2:$O$5743,A225,pg_transaction_cleaned!$F$2:$F$5743,"CAPTURE")</f>
        <v>1</v>
      </c>
      <c r="L225" s="7">
        <f>SUMIFS(pg_transaction_cleaned!$H$2:$H$5743,pg_transaction_cleaned!$O$2:$O$5743,A225,pg_transaction_cleaned!$F$2:$F$5743,"CAPTURE")</f>
        <v>299</v>
      </c>
      <c r="M225" s="6">
        <f>COUNTIFS(pg_transaction_cleaned!$O$2:$O$5743,A225,pg_transaction_cleaned!$F$2:$F$5743,"REFUND")</f>
        <v>0</v>
      </c>
      <c r="N225" s="7">
        <f>SUMIFS(pg_transaction_cleaned!$H$2:$H$5743,pg_transaction_cleaned!$O$2:$O$5743,A225,pg_transaction_cleaned!$F$2:$F$5743,"REFUND")</f>
        <v>0</v>
      </c>
      <c r="O225" s="6" t="str">
        <f t="shared" si="19"/>
        <v>OK</v>
      </c>
      <c r="P225" s="8">
        <f t="shared" si="20"/>
        <v>0</v>
      </c>
    </row>
    <row r="226" spans="1:16" x14ac:dyDescent="0.3">
      <c r="A226" s="6" t="s">
        <v>484</v>
      </c>
      <c r="B226" s="6" t="s">
        <v>11830</v>
      </c>
      <c r="C226" s="6" t="s">
        <v>485</v>
      </c>
      <c r="D226" s="6" t="s">
        <v>48</v>
      </c>
      <c r="E226" s="6" t="s">
        <v>54</v>
      </c>
      <c r="F226" s="6" t="s">
        <v>12005</v>
      </c>
      <c r="G226" s="6" t="s">
        <v>19</v>
      </c>
      <c r="H226" s="10">
        <f t="shared" si="16"/>
        <v>46282</v>
      </c>
      <c r="I226" s="7">
        <f t="shared" si="17"/>
        <v>1397</v>
      </c>
      <c r="J226" s="6" t="str">
        <f t="shared" si="18"/>
        <v>Jaipur</v>
      </c>
      <c r="K226" s="6">
        <f>COUNTIFS(pg_transaction_cleaned!$O$2:$O$5743,A226,pg_transaction_cleaned!$F$2:$F$5743,"CAPTURE")</f>
        <v>1</v>
      </c>
      <c r="L226" s="7">
        <f>SUMIFS(pg_transaction_cleaned!$H$2:$H$5743,pg_transaction_cleaned!$O$2:$O$5743,A226,pg_transaction_cleaned!$F$2:$F$5743,"CAPTURE")</f>
        <v>1397</v>
      </c>
      <c r="M226" s="6">
        <f>COUNTIFS(pg_transaction_cleaned!$O$2:$O$5743,A226,pg_transaction_cleaned!$F$2:$F$5743,"REFUND")</f>
        <v>0</v>
      </c>
      <c r="N226" s="7">
        <f>SUMIFS(pg_transaction_cleaned!$H$2:$H$5743,pg_transaction_cleaned!$O$2:$O$5743,A226,pg_transaction_cleaned!$F$2:$F$5743,"REFUND")</f>
        <v>0</v>
      </c>
      <c r="O226" s="6" t="str">
        <f t="shared" si="19"/>
        <v>OK</v>
      </c>
      <c r="P226" s="8">
        <f t="shared" si="20"/>
        <v>0</v>
      </c>
    </row>
    <row r="227" spans="1:16" x14ac:dyDescent="0.3">
      <c r="A227" s="6" t="s">
        <v>486</v>
      </c>
      <c r="B227" s="6" t="s">
        <v>11846</v>
      </c>
      <c r="C227" s="6" t="s">
        <v>487</v>
      </c>
      <c r="D227" s="6" t="s">
        <v>51</v>
      </c>
      <c r="E227" s="6" t="s">
        <v>18</v>
      </c>
      <c r="F227" s="6" t="s">
        <v>11837</v>
      </c>
      <c r="G227" s="6" t="s">
        <v>19</v>
      </c>
      <c r="H227" s="10">
        <f t="shared" si="16"/>
        <v>46285</v>
      </c>
      <c r="I227" s="7">
        <f t="shared" si="17"/>
        <v>999</v>
      </c>
      <c r="J227" s="6" t="str">
        <f t="shared" si="18"/>
        <v>Chennai</v>
      </c>
      <c r="K227" s="6">
        <f>COUNTIFS(pg_transaction_cleaned!$O$2:$O$5743,A227,pg_transaction_cleaned!$F$2:$F$5743,"CAPTURE")</f>
        <v>1</v>
      </c>
      <c r="L227" s="7">
        <f>SUMIFS(pg_transaction_cleaned!$H$2:$H$5743,pg_transaction_cleaned!$O$2:$O$5743,A227,pg_transaction_cleaned!$F$2:$F$5743,"CAPTURE")</f>
        <v>999</v>
      </c>
      <c r="M227" s="6">
        <f>COUNTIFS(pg_transaction_cleaned!$O$2:$O$5743,A227,pg_transaction_cleaned!$F$2:$F$5743,"REFUND")</f>
        <v>0</v>
      </c>
      <c r="N227" s="7">
        <f>SUMIFS(pg_transaction_cleaned!$H$2:$H$5743,pg_transaction_cleaned!$O$2:$O$5743,A227,pg_transaction_cleaned!$F$2:$F$5743,"REFUND")</f>
        <v>0</v>
      </c>
      <c r="O227" s="6" t="str">
        <f t="shared" si="19"/>
        <v>OK</v>
      </c>
      <c r="P227" s="8">
        <f t="shared" si="20"/>
        <v>0</v>
      </c>
    </row>
    <row r="228" spans="1:16" x14ac:dyDescent="0.3">
      <c r="A228" s="6" t="s">
        <v>488</v>
      </c>
      <c r="B228" s="6" t="s">
        <v>11828</v>
      </c>
      <c r="C228" s="6" t="s">
        <v>489</v>
      </c>
      <c r="D228" s="6" t="s">
        <v>17</v>
      </c>
      <c r="E228" s="6" t="s">
        <v>18</v>
      </c>
      <c r="F228" s="6" t="s">
        <v>11983</v>
      </c>
      <c r="G228" s="6" t="s">
        <v>19</v>
      </c>
      <c r="H228" s="10">
        <f t="shared" si="16"/>
        <v>46287</v>
      </c>
      <c r="I228" s="7">
        <f t="shared" si="17"/>
        <v>5298</v>
      </c>
      <c r="J228" s="6" t="str">
        <f t="shared" si="18"/>
        <v>Pune</v>
      </c>
      <c r="K228" s="6">
        <f>COUNTIFS(pg_transaction_cleaned!$O$2:$O$5743,A228,pg_transaction_cleaned!$F$2:$F$5743,"CAPTURE")</f>
        <v>1</v>
      </c>
      <c r="L228" s="7">
        <f>SUMIFS(pg_transaction_cleaned!$H$2:$H$5743,pg_transaction_cleaned!$O$2:$O$5743,A228,pg_transaction_cleaned!$F$2:$F$5743,"CAPTURE")</f>
        <v>5298</v>
      </c>
      <c r="M228" s="6">
        <f>COUNTIFS(pg_transaction_cleaned!$O$2:$O$5743,A228,pg_transaction_cleaned!$F$2:$F$5743,"REFUND")</f>
        <v>0</v>
      </c>
      <c r="N228" s="7">
        <f>SUMIFS(pg_transaction_cleaned!$H$2:$H$5743,pg_transaction_cleaned!$O$2:$O$5743,A228,pg_transaction_cleaned!$F$2:$F$5743,"REFUND")</f>
        <v>0</v>
      </c>
      <c r="O228" s="6" t="str">
        <f t="shared" si="19"/>
        <v>OK</v>
      </c>
      <c r="P228" s="8">
        <f t="shared" si="20"/>
        <v>0</v>
      </c>
    </row>
    <row r="229" spans="1:16" x14ac:dyDescent="0.3">
      <c r="A229" s="6" t="s">
        <v>490</v>
      </c>
      <c r="B229" s="6" t="s">
        <v>11850</v>
      </c>
      <c r="C229" s="6" t="s">
        <v>491</v>
      </c>
      <c r="D229" s="6" t="s">
        <v>61</v>
      </c>
      <c r="E229" s="6" t="s">
        <v>27</v>
      </c>
      <c r="F229" s="6" t="s">
        <v>12006</v>
      </c>
      <c r="G229" s="6" t="s">
        <v>19</v>
      </c>
      <c r="H229" s="10">
        <f t="shared" si="16"/>
        <v>46283</v>
      </c>
      <c r="I229" s="7">
        <f t="shared" si="17"/>
        <v>2897</v>
      </c>
      <c r="J229" s="6" t="str">
        <f t="shared" si="18"/>
        <v>Delhi</v>
      </c>
      <c r="K229" s="6">
        <f>COUNTIFS(pg_transaction_cleaned!$O$2:$O$5743,A229,pg_transaction_cleaned!$F$2:$F$5743,"CAPTURE")</f>
        <v>1</v>
      </c>
      <c r="L229" s="7">
        <f>SUMIFS(pg_transaction_cleaned!$H$2:$H$5743,pg_transaction_cleaned!$O$2:$O$5743,A229,pg_transaction_cleaned!$F$2:$F$5743,"CAPTURE")</f>
        <v>2897</v>
      </c>
      <c r="M229" s="6">
        <f>COUNTIFS(pg_transaction_cleaned!$O$2:$O$5743,A229,pg_transaction_cleaned!$F$2:$F$5743,"REFUND")</f>
        <v>0</v>
      </c>
      <c r="N229" s="7">
        <f>SUMIFS(pg_transaction_cleaned!$H$2:$H$5743,pg_transaction_cleaned!$O$2:$O$5743,A229,pg_transaction_cleaned!$F$2:$F$5743,"REFUND")</f>
        <v>0</v>
      </c>
      <c r="O229" s="6" t="str">
        <f t="shared" si="19"/>
        <v>OK</v>
      </c>
      <c r="P229" s="8">
        <f t="shared" si="20"/>
        <v>0</v>
      </c>
    </row>
    <row r="230" spans="1:16" x14ac:dyDescent="0.3">
      <c r="A230" s="6" t="s">
        <v>492</v>
      </c>
      <c r="B230" s="6" t="s">
        <v>11909</v>
      </c>
      <c r="C230" s="6" t="s">
        <v>493</v>
      </c>
      <c r="D230" s="6" t="s">
        <v>26</v>
      </c>
      <c r="E230" s="6" t="s">
        <v>54</v>
      </c>
      <c r="F230" s="6" t="s">
        <v>11841</v>
      </c>
      <c r="G230" s="6" t="s">
        <v>19</v>
      </c>
      <c r="H230" s="10">
        <f t="shared" si="16"/>
        <v>46276</v>
      </c>
      <c r="I230" s="7">
        <f t="shared" si="17"/>
        <v>2499</v>
      </c>
      <c r="J230" s="6" t="str">
        <f t="shared" si="18"/>
        <v>Kolkata</v>
      </c>
      <c r="K230" s="6">
        <f>COUNTIFS(pg_transaction_cleaned!$O$2:$O$5743,A230,pg_transaction_cleaned!$F$2:$F$5743,"CAPTURE")</f>
        <v>1</v>
      </c>
      <c r="L230" s="7">
        <f>SUMIFS(pg_transaction_cleaned!$H$2:$H$5743,pg_transaction_cleaned!$O$2:$O$5743,A230,pg_transaction_cleaned!$F$2:$F$5743,"CAPTURE")</f>
        <v>2499</v>
      </c>
      <c r="M230" s="6">
        <f>COUNTIFS(pg_transaction_cleaned!$O$2:$O$5743,A230,pg_transaction_cleaned!$F$2:$F$5743,"REFUND")</f>
        <v>0</v>
      </c>
      <c r="N230" s="7">
        <f>SUMIFS(pg_transaction_cleaned!$H$2:$H$5743,pg_transaction_cleaned!$O$2:$O$5743,A230,pg_transaction_cleaned!$F$2:$F$5743,"REFUND")</f>
        <v>0</v>
      </c>
      <c r="O230" s="6" t="str">
        <f t="shared" si="19"/>
        <v>OK</v>
      </c>
      <c r="P230" s="8">
        <f t="shared" si="20"/>
        <v>0</v>
      </c>
    </row>
    <row r="231" spans="1:16" x14ac:dyDescent="0.3">
      <c r="A231" s="6" t="s">
        <v>494</v>
      </c>
      <c r="B231" s="6" t="s">
        <v>12007</v>
      </c>
      <c r="C231" s="6" t="s">
        <v>495</v>
      </c>
      <c r="D231" s="6" t="s">
        <v>61</v>
      </c>
      <c r="E231" s="6" t="s">
        <v>18</v>
      </c>
      <c r="F231" s="6" t="s">
        <v>11984</v>
      </c>
      <c r="G231" s="6" t="s">
        <v>19</v>
      </c>
      <c r="H231" s="10">
        <f t="shared" si="16"/>
        <v>46270</v>
      </c>
      <c r="I231" s="7">
        <f t="shared" si="17"/>
        <v>3848</v>
      </c>
      <c r="J231" s="6" t="str">
        <f t="shared" si="18"/>
        <v>Delhi</v>
      </c>
      <c r="K231" s="6">
        <f>COUNTIFS(pg_transaction_cleaned!$O$2:$O$5743,A231,pg_transaction_cleaned!$F$2:$F$5743,"CAPTURE")</f>
        <v>1</v>
      </c>
      <c r="L231" s="7">
        <f>SUMIFS(pg_transaction_cleaned!$H$2:$H$5743,pg_transaction_cleaned!$O$2:$O$5743,A231,pg_transaction_cleaned!$F$2:$F$5743,"CAPTURE")</f>
        <v>3848</v>
      </c>
      <c r="M231" s="6">
        <f>COUNTIFS(pg_transaction_cleaned!$O$2:$O$5743,A231,pg_transaction_cleaned!$F$2:$F$5743,"REFUND")</f>
        <v>0</v>
      </c>
      <c r="N231" s="7">
        <f>SUMIFS(pg_transaction_cleaned!$H$2:$H$5743,pg_transaction_cleaned!$O$2:$O$5743,A231,pg_transaction_cleaned!$F$2:$F$5743,"REFUND")</f>
        <v>0</v>
      </c>
      <c r="O231" s="6" t="str">
        <f t="shared" si="19"/>
        <v>OK</v>
      </c>
      <c r="P231" s="8">
        <f t="shared" si="20"/>
        <v>0</v>
      </c>
    </row>
    <row r="232" spans="1:16" x14ac:dyDescent="0.3">
      <c r="A232" s="6" t="s">
        <v>496</v>
      </c>
      <c r="B232" s="6" t="s">
        <v>11828</v>
      </c>
      <c r="C232" s="6" t="s">
        <v>497</v>
      </c>
      <c r="D232" s="6" t="s">
        <v>26</v>
      </c>
      <c r="E232" s="6" t="s">
        <v>18</v>
      </c>
      <c r="F232" s="6" t="s">
        <v>12008</v>
      </c>
      <c r="G232" s="6" t="s">
        <v>115</v>
      </c>
      <c r="H232" s="10">
        <f t="shared" si="16"/>
        <v>46287</v>
      </c>
      <c r="I232" s="7">
        <f t="shared" si="17"/>
        <v>14497</v>
      </c>
      <c r="J232" s="6" t="str">
        <f t="shared" si="18"/>
        <v>Kolkata</v>
      </c>
      <c r="K232" s="6">
        <f>COUNTIFS(pg_transaction_cleaned!$O$2:$O$5743,A232,pg_transaction_cleaned!$F$2:$F$5743,"CAPTURE")</f>
        <v>0</v>
      </c>
      <c r="L232" s="7">
        <f>SUMIFS(pg_transaction_cleaned!$H$2:$H$5743,pg_transaction_cleaned!$O$2:$O$5743,A232,pg_transaction_cleaned!$F$2:$F$5743,"CAPTURE")</f>
        <v>0</v>
      </c>
      <c r="M232" s="6">
        <f>COUNTIFS(pg_transaction_cleaned!$O$2:$O$5743,A232,pg_transaction_cleaned!$F$2:$F$5743,"REFUND")</f>
        <v>0</v>
      </c>
      <c r="N232" s="7">
        <f>SUMIFS(pg_transaction_cleaned!$H$2:$H$5743,pg_transaction_cleaned!$O$2:$O$5743,A232,pg_transaction_cleaned!$F$2:$F$5743,"REFUND")</f>
        <v>0</v>
      </c>
      <c r="O232" s="6" t="str">
        <f t="shared" si="19"/>
        <v>OK</v>
      </c>
      <c r="P232" s="8">
        <f t="shared" si="20"/>
        <v>0</v>
      </c>
    </row>
    <row r="233" spans="1:16" x14ac:dyDescent="0.3">
      <c r="A233" s="6" t="s">
        <v>498</v>
      </c>
      <c r="B233" s="6" t="s">
        <v>11830</v>
      </c>
      <c r="C233" s="6" t="s">
        <v>499</v>
      </c>
      <c r="D233" s="6" t="s">
        <v>51</v>
      </c>
      <c r="E233" s="6" t="s">
        <v>18</v>
      </c>
      <c r="F233" s="6" t="s">
        <v>11827</v>
      </c>
      <c r="G233" s="6" t="s">
        <v>19</v>
      </c>
      <c r="H233" s="10">
        <f t="shared" si="16"/>
        <v>46282</v>
      </c>
      <c r="I233" s="7">
        <f t="shared" si="17"/>
        <v>299</v>
      </c>
      <c r="J233" s="6" t="str">
        <f t="shared" si="18"/>
        <v>Chennai</v>
      </c>
      <c r="K233" s="6">
        <f>COUNTIFS(pg_transaction_cleaned!$O$2:$O$5743,A233,pg_transaction_cleaned!$F$2:$F$5743,"CAPTURE")</f>
        <v>1</v>
      </c>
      <c r="L233" s="7">
        <f>SUMIFS(pg_transaction_cleaned!$H$2:$H$5743,pg_transaction_cleaned!$O$2:$O$5743,A233,pg_transaction_cleaned!$F$2:$F$5743,"CAPTURE")</f>
        <v>299</v>
      </c>
      <c r="M233" s="6">
        <f>COUNTIFS(pg_transaction_cleaned!$O$2:$O$5743,A233,pg_transaction_cleaned!$F$2:$F$5743,"REFUND")</f>
        <v>0</v>
      </c>
      <c r="N233" s="7">
        <f>SUMIFS(pg_transaction_cleaned!$H$2:$H$5743,pg_transaction_cleaned!$O$2:$O$5743,A233,pg_transaction_cleaned!$F$2:$F$5743,"REFUND")</f>
        <v>0</v>
      </c>
      <c r="O233" s="6" t="str">
        <f t="shared" si="19"/>
        <v>OK</v>
      </c>
      <c r="P233" s="8">
        <f t="shared" si="20"/>
        <v>0</v>
      </c>
    </row>
    <row r="234" spans="1:16" x14ac:dyDescent="0.3">
      <c r="A234" s="6" t="s">
        <v>500</v>
      </c>
      <c r="B234" s="6" t="s">
        <v>11842</v>
      </c>
      <c r="C234" s="6" t="s">
        <v>501</v>
      </c>
      <c r="D234" s="6" t="s">
        <v>17</v>
      </c>
      <c r="E234" s="6" t="s">
        <v>18</v>
      </c>
      <c r="F234" s="6" t="s">
        <v>12009</v>
      </c>
      <c r="G234" s="6" t="s">
        <v>66</v>
      </c>
      <c r="H234" s="10">
        <f t="shared" si="16"/>
        <v>46290</v>
      </c>
      <c r="I234" s="7">
        <f t="shared" si="17"/>
        <v>1198</v>
      </c>
      <c r="J234" s="6" t="str">
        <f t="shared" si="18"/>
        <v>Pune</v>
      </c>
      <c r="K234" s="6">
        <f>COUNTIFS(pg_transaction_cleaned!$O$2:$O$5743,A234,pg_transaction_cleaned!$F$2:$F$5743,"CAPTURE")</f>
        <v>1</v>
      </c>
      <c r="L234" s="7">
        <f>SUMIFS(pg_transaction_cleaned!$H$2:$H$5743,pg_transaction_cleaned!$O$2:$O$5743,A234,pg_transaction_cleaned!$F$2:$F$5743,"CAPTURE")</f>
        <v>1198</v>
      </c>
      <c r="M234" s="6">
        <f>COUNTIFS(pg_transaction_cleaned!$O$2:$O$5743,A234,pg_transaction_cleaned!$F$2:$F$5743,"REFUND")</f>
        <v>1</v>
      </c>
      <c r="N234" s="7">
        <f>SUMIFS(pg_transaction_cleaned!$H$2:$H$5743,pg_transaction_cleaned!$O$2:$O$5743,A234,pg_transaction_cleaned!$F$2:$F$5743,"REFUND")</f>
        <v>1198</v>
      </c>
      <c r="O234" s="6" t="str">
        <f t="shared" si="19"/>
        <v>OK</v>
      </c>
      <c r="P234" s="8">
        <f t="shared" si="20"/>
        <v>0</v>
      </c>
    </row>
    <row r="235" spans="1:16" x14ac:dyDescent="0.3">
      <c r="A235" s="6" t="s">
        <v>502</v>
      </c>
      <c r="B235" s="6" t="s">
        <v>11830</v>
      </c>
      <c r="C235" s="6" t="s">
        <v>503</v>
      </c>
      <c r="D235" s="6" t="s">
        <v>37</v>
      </c>
      <c r="E235" s="6" t="s">
        <v>18</v>
      </c>
      <c r="F235" s="6" t="s">
        <v>12010</v>
      </c>
      <c r="G235" s="6" t="s">
        <v>115</v>
      </c>
      <c r="H235" s="10">
        <f t="shared" si="16"/>
        <v>46282</v>
      </c>
      <c r="I235" s="7">
        <f t="shared" si="17"/>
        <v>11498</v>
      </c>
      <c r="J235" s="6" t="str">
        <f t="shared" si="18"/>
        <v>Lucknow</v>
      </c>
      <c r="K235" s="6">
        <f>COUNTIFS(pg_transaction_cleaned!$O$2:$O$5743,A235,pg_transaction_cleaned!$F$2:$F$5743,"CAPTURE")</f>
        <v>0</v>
      </c>
      <c r="L235" s="7">
        <f>SUMIFS(pg_transaction_cleaned!$H$2:$H$5743,pg_transaction_cleaned!$O$2:$O$5743,A235,pg_transaction_cleaned!$F$2:$F$5743,"CAPTURE")</f>
        <v>0</v>
      </c>
      <c r="M235" s="6">
        <f>COUNTIFS(pg_transaction_cleaned!$O$2:$O$5743,A235,pg_transaction_cleaned!$F$2:$F$5743,"REFUND")</f>
        <v>0</v>
      </c>
      <c r="N235" s="7">
        <f>SUMIFS(pg_transaction_cleaned!$H$2:$H$5743,pg_transaction_cleaned!$O$2:$O$5743,A235,pg_transaction_cleaned!$F$2:$F$5743,"REFUND")</f>
        <v>0</v>
      </c>
      <c r="O235" s="6" t="str">
        <f t="shared" si="19"/>
        <v>OK</v>
      </c>
      <c r="P235" s="8">
        <f t="shared" si="20"/>
        <v>0</v>
      </c>
    </row>
    <row r="236" spans="1:16" x14ac:dyDescent="0.3">
      <c r="A236" s="6" t="s">
        <v>504</v>
      </c>
      <c r="B236" s="6" t="s">
        <v>11926</v>
      </c>
      <c r="C236" s="6" t="s">
        <v>505</v>
      </c>
      <c r="D236" s="6"/>
      <c r="E236" s="6" t="s">
        <v>43</v>
      </c>
      <c r="F236" s="6" t="s">
        <v>11879</v>
      </c>
      <c r="G236" s="6" t="s">
        <v>19</v>
      </c>
      <c r="H236" s="10">
        <f t="shared" si="16"/>
        <v>46270</v>
      </c>
      <c r="I236" s="7">
        <f t="shared" si="17"/>
        <v>1798</v>
      </c>
      <c r="J236" s="6" t="str">
        <f t="shared" si="18"/>
        <v>Unknown</v>
      </c>
      <c r="K236" s="6">
        <f>COUNTIFS(pg_transaction_cleaned!$O$2:$O$5743,A236,pg_transaction_cleaned!$F$2:$F$5743,"CAPTURE")</f>
        <v>1</v>
      </c>
      <c r="L236" s="7">
        <f>SUMIFS(pg_transaction_cleaned!$H$2:$H$5743,pg_transaction_cleaned!$O$2:$O$5743,A236,pg_transaction_cleaned!$F$2:$F$5743,"CAPTURE")</f>
        <v>1798</v>
      </c>
      <c r="M236" s="6">
        <f>COUNTIFS(pg_transaction_cleaned!$O$2:$O$5743,A236,pg_transaction_cleaned!$F$2:$F$5743,"REFUND")</f>
        <v>0</v>
      </c>
      <c r="N236" s="7">
        <f>SUMIFS(pg_transaction_cleaned!$H$2:$H$5743,pg_transaction_cleaned!$O$2:$O$5743,A236,pg_transaction_cleaned!$F$2:$F$5743,"REFUND")</f>
        <v>0</v>
      </c>
      <c r="O236" s="6" t="str">
        <f t="shared" si="19"/>
        <v>OK</v>
      </c>
      <c r="P236" s="8">
        <f t="shared" si="20"/>
        <v>0</v>
      </c>
    </row>
    <row r="237" spans="1:16" x14ac:dyDescent="0.3">
      <c r="A237" s="6" t="s">
        <v>506</v>
      </c>
      <c r="B237" s="6" t="s">
        <v>11945</v>
      </c>
      <c r="C237" s="6" t="s">
        <v>507</v>
      </c>
      <c r="D237" s="6" t="s">
        <v>37</v>
      </c>
      <c r="E237" s="6" t="s">
        <v>27</v>
      </c>
      <c r="F237" s="6" t="s">
        <v>11883</v>
      </c>
      <c r="G237" s="6" t="s">
        <v>19</v>
      </c>
      <c r="H237" s="10">
        <f t="shared" si="16"/>
        <v>46289</v>
      </c>
      <c r="I237" s="7">
        <f t="shared" si="17"/>
        <v>1598</v>
      </c>
      <c r="J237" s="6" t="str">
        <f t="shared" si="18"/>
        <v>Lucknow</v>
      </c>
      <c r="K237" s="6">
        <f>COUNTIFS(pg_transaction_cleaned!$O$2:$O$5743,A237,pg_transaction_cleaned!$F$2:$F$5743,"CAPTURE")</f>
        <v>1</v>
      </c>
      <c r="L237" s="7">
        <f>SUMIFS(pg_transaction_cleaned!$H$2:$H$5743,pg_transaction_cleaned!$O$2:$O$5743,A237,pg_transaction_cleaned!$F$2:$F$5743,"CAPTURE")</f>
        <v>1598</v>
      </c>
      <c r="M237" s="6">
        <f>COUNTIFS(pg_transaction_cleaned!$O$2:$O$5743,A237,pg_transaction_cleaned!$F$2:$F$5743,"REFUND")</f>
        <v>0</v>
      </c>
      <c r="N237" s="7">
        <f>SUMIFS(pg_transaction_cleaned!$H$2:$H$5743,pg_transaction_cleaned!$O$2:$O$5743,A237,pg_transaction_cleaned!$F$2:$F$5743,"REFUND")</f>
        <v>0</v>
      </c>
      <c r="O237" s="6" t="str">
        <f t="shared" si="19"/>
        <v>OK</v>
      </c>
      <c r="P237" s="8">
        <f t="shared" si="20"/>
        <v>0</v>
      </c>
    </row>
    <row r="238" spans="1:16" x14ac:dyDescent="0.3">
      <c r="A238" s="6" t="s">
        <v>508</v>
      </c>
      <c r="B238" s="6" t="s">
        <v>11949</v>
      </c>
      <c r="C238" s="6" t="s">
        <v>509</v>
      </c>
      <c r="D238" s="6" t="s">
        <v>23</v>
      </c>
      <c r="E238" s="6" t="s">
        <v>18</v>
      </c>
      <c r="F238" s="6" t="s">
        <v>12011</v>
      </c>
      <c r="G238" s="6" t="s">
        <v>19</v>
      </c>
      <c r="H238" s="10">
        <f t="shared" si="16"/>
        <v>46275</v>
      </c>
      <c r="I238" s="7">
        <f t="shared" si="17"/>
        <v>7097</v>
      </c>
      <c r="J238" s="6" t="str">
        <f t="shared" si="18"/>
        <v>Bengaluru</v>
      </c>
      <c r="K238" s="6">
        <f>COUNTIFS(pg_transaction_cleaned!$O$2:$O$5743,A238,pg_transaction_cleaned!$F$2:$F$5743,"CAPTURE")</f>
        <v>1</v>
      </c>
      <c r="L238" s="7">
        <f>SUMIFS(pg_transaction_cleaned!$H$2:$H$5743,pg_transaction_cleaned!$O$2:$O$5743,A238,pg_transaction_cleaned!$F$2:$F$5743,"CAPTURE")</f>
        <v>7097</v>
      </c>
      <c r="M238" s="6">
        <f>COUNTIFS(pg_transaction_cleaned!$O$2:$O$5743,A238,pg_transaction_cleaned!$F$2:$F$5743,"REFUND")</f>
        <v>0</v>
      </c>
      <c r="N238" s="7">
        <f>SUMIFS(pg_transaction_cleaned!$H$2:$H$5743,pg_transaction_cleaned!$O$2:$O$5743,A238,pg_transaction_cleaned!$F$2:$F$5743,"REFUND")</f>
        <v>0</v>
      </c>
      <c r="O238" s="6" t="str">
        <f t="shared" si="19"/>
        <v>OK</v>
      </c>
      <c r="P238" s="8">
        <f t="shared" si="20"/>
        <v>0</v>
      </c>
    </row>
    <row r="239" spans="1:16" x14ac:dyDescent="0.3">
      <c r="A239" s="6" t="s">
        <v>510</v>
      </c>
      <c r="B239" s="6" t="s">
        <v>11903</v>
      </c>
      <c r="C239" s="6" t="s">
        <v>511</v>
      </c>
      <c r="D239" s="6" t="s">
        <v>48</v>
      </c>
      <c r="E239" s="6" t="s">
        <v>27</v>
      </c>
      <c r="F239" s="6" t="s">
        <v>12012</v>
      </c>
      <c r="G239" s="6" t="s">
        <v>19</v>
      </c>
      <c r="H239" s="10">
        <f t="shared" si="16"/>
        <v>46277</v>
      </c>
      <c r="I239" s="7">
        <f t="shared" si="17"/>
        <v>5497</v>
      </c>
      <c r="J239" s="6" t="str">
        <f t="shared" si="18"/>
        <v>Jaipur</v>
      </c>
      <c r="K239" s="6">
        <f>COUNTIFS(pg_transaction_cleaned!$O$2:$O$5743,A239,pg_transaction_cleaned!$F$2:$F$5743,"CAPTURE")</f>
        <v>1</v>
      </c>
      <c r="L239" s="7">
        <f>SUMIFS(pg_transaction_cleaned!$H$2:$H$5743,pg_transaction_cleaned!$O$2:$O$5743,A239,pg_transaction_cleaned!$F$2:$F$5743,"CAPTURE")</f>
        <v>5497</v>
      </c>
      <c r="M239" s="6">
        <f>COUNTIFS(pg_transaction_cleaned!$O$2:$O$5743,A239,pg_transaction_cleaned!$F$2:$F$5743,"REFUND")</f>
        <v>0</v>
      </c>
      <c r="N239" s="7">
        <f>SUMIFS(pg_transaction_cleaned!$H$2:$H$5743,pg_transaction_cleaned!$O$2:$O$5743,A239,pg_transaction_cleaned!$F$2:$F$5743,"REFUND")</f>
        <v>0</v>
      </c>
      <c r="O239" s="6" t="str">
        <f t="shared" si="19"/>
        <v>OK</v>
      </c>
      <c r="P239" s="8">
        <f t="shared" si="20"/>
        <v>0</v>
      </c>
    </row>
    <row r="240" spans="1:16" x14ac:dyDescent="0.3">
      <c r="A240" s="6" t="s">
        <v>512</v>
      </c>
      <c r="B240" s="6" t="s">
        <v>11884</v>
      </c>
      <c r="C240" s="6" t="s">
        <v>513</v>
      </c>
      <c r="D240" s="6" t="s">
        <v>75</v>
      </c>
      <c r="E240" s="6" t="s">
        <v>27</v>
      </c>
      <c r="F240" s="6" t="s">
        <v>11861</v>
      </c>
      <c r="G240" s="6" t="s">
        <v>19</v>
      </c>
      <c r="H240" s="10">
        <f t="shared" si="16"/>
        <v>46279</v>
      </c>
      <c r="I240" s="7">
        <f t="shared" si="17"/>
        <v>7999</v>
      </c>
      <c r="J240" s="6" t="str">
        <f t="shared" si="18"/>
        <v>Mumbai</v>
      </c>
      <c r="K240" s="6">
        <f>COUNTIFS(pg_transaction_cleaned!$O$2:$O$5743,A240,pg_transaction_cleaned!$F$2:$F$5743,"CAPTURE")</f>
        <v>1</v>
      </c>
      <c r="L240" s="7">
        <f>SUMIFS(pg_transaction_cleaned!$H$2:$H$5743,pg_transaction_cleaned!$O$2:$O$5743,A240,pg_transaction_cleaned!$F$2:$F$5743,"CAPTURE")</f>
        <v>7999</v>
      </c>
      <c r="M240" s="6">
        <f>COUNTIFS(pg_transaction_cleaned!$O$2:$O$5743,A240,pg_transaction_cleaned!$F$2:$F$5743,"REFUND")</f>
        <v>0</v>
      </c>
      <c r="N240" s="7">
        <f>SUMIFS(pg_transaction_cleaned!$H$2:$H$5743,pg_transaction_cleaned!$O$2:$O$5743,A240,pg_transaction_cleaned!$F$2:$F$5743,"REFUND")</f>
        <v>0</v>
      </c>
      <c r="O240" s="6" t="str">
        <f t="shared" si="19"/>
        <v>OK</v>
      </c>
      <c r="P240" s="8">
        <f t="shared" si="20"/>
        <v>0</v>
      </c>
    </row>
    <row r="241" spans="1:16" x14ac:dyDescent="0.3">
      <c r="A241" s="6" t="s">
        <v>514</v>
      </c>
      <c r="B241" s="6" t="s">
        <v>11826</v>
      </c>
      <c r="C241" s="6" t="s">
        <v>515</v>
      </c>
      <c r="D241" s="6" t="s">
        <v>17</v>
      </c>
      <c r="E241" s="6" t="s">
        <v>18</v>
      </c>
      <c r="F241" s="6" t="s">
        <v>12013</v>
      </c>
      <c r="G241" s="6" t="s">
        <v>19</v>
      </c>
      <c r="H241" s="10">
        <f t="shared" si="16"/>
        <v>46286</v>
      </c>
      <c r="I241" s="7">
        <f t="shared" si="17"/>
        <v>8998</v>
      </c>
      <c r="J241" s="6" t="str">
        <f t="shared" si="18"/>
        <v>Pune</v>
      </c>
      <c r="K241" s="6">
        <f>COUNTIFS(pg_transaction_cleaned!$O$2:$O$5743,A241,pg_transaction_cleaned!$F$2:$F$5743,"CAPTURE")</f>
        <v>1</v>
      </c>
      <c r="L241" s="7">
        <f>SUMIFS(pg_transaction_cleaned!$H$2:$H$5743,pg_transaction_cleaned!$O$2:$O$5743,A241,pg_transaction_cleaned!$F$2:$F$5743,"CAPTURE")</f>
        <v>8998</v>
      </c>
      <c r="M241" s="6">
        <f>COUNTIFS(pg_transaction_cleaned!$O$2:$O$5743,A241,pg_transaction_cleaned!$F$2:$F$5743,"REFUND")</f>
        <v>0</v>
      </c>
      <c r="N241" s="7">
        <f>SUMIFS(pg_transaction_cleaned!$H$2:$H$5743,pg_transaction_cleaned!$O$2:$O$5743,A241,pg_transaction_cleaned!$F$2:$F$5743,"REFUND")</f>
        <v>0</v>
      </c>
      <c r="O241" s="6" t="str">
        <f t="shared" si="19"/>
        <v>OK</v>
      </c>
      <c r="P241" s="8">
        <f t="shared" si="20"/>
        <v>0</v>
      </c>
    </row>
    <row r="242" spans="1:16" x14ac:dyDescent="0.3">
      <c r="A242" s="6" t="s">
        <v>516</v>
      </c>
      <c r="B242" s="6" t="s">
        <v>12014</v>
      </c>
      <c r="C242" s="6" t="s">
        <v>517</v>
      </c>
      <c r="D242" s="6" t="s">
        <v>61</v>
      </c>
      <c r="E242" s="6" t="s">
        <v>18</v>
      </c>
      <c r="F242" s="6" t="s">
        <v>11855</v>
      </c>
      <c r="G242" s="6" t="s">
        <v>19</v>
      </c>
      <c r="H242" s="10">
        <f t="shared" si="16"/>
        <v>46275</v>
      </c>
      <c r="I242" s="7">
        <f t="shared" si="17"/>
        <v>4999</v>
      </c>
      <c r="J242" s="6" t="str">
        <f t="shared" si="18"/>
        <v>Delhi</v>
      </c>
      <c r="K242" s="6">
        <f>COUNTIFS(pg_transaction_cleaned!$O$2:$O$5743,A242,pg_transaction_cleaned!$F$2:$F$5743,"CAPTURE")</f>
        <v>1</v>
      </c>
      <c r="L242" s="7">
        <f>SUMIFS(pg_transaction_cleaned!$H$2:$H$5743,pg_transaction_cleaned!$O$2:$O$5743,A242,pg_transaction_cleaned!$F$2:$F$5743,"CAPTURE")</f>
        <v>4999</v>
      </c>
      <c r="M242" s="6">
        <f>COUNTIFS(pg_transaction_cleaned!$O$2:$O$5743,A242,pg_transaction_cleaned!$F$2:$F$5743,"REFUND")</f>
        <v>0</v>
      </c>
      <c r="N242" s="7">
        <f>SUMIFS(pg_transaction_cleaned!$H$2:$H$5743,pg_transaction_cleaned!$O$2:$O$5743,A242,pg_transaction_cleaned!$F$2:$F$5743,"REFUND")</f>
        <v>0</v>
      </c>
      <c r="O242" s="6" t="str">
        <f t="shared" si="19"/>
        <v>OK</v>
      </c>
      <c r="P242" s="8">
        <f t="shared" si="20"/>
        <v>0</v>
      </c>
    </row>
    <row r="243" spans="1:16" x14ac:dyDescent="0.3">
      <c r="A243" s="6" t="s">
        <v>518</v>
      </c>
      <c r="B243" s="6" t="s">
        <v>11896</v>
      </c>
      <c r="C243" s="6" t="s">
        <v>519</v>
      </c>
      <c r="D243" s="6" t="s">
        <v>26</v>
      </c>
      <c r="E243" s="6" t="s">
        <v>54</v>
      </c>
      <c r="F243" s="6" t="s">
        <v>11969</v>
      </c>
      <c r="G243" s="6" t="s">
        <v>19</v>
      </c>
      <c r="H243" s="10">
        <f t="shared" si="16"/>
        <v>46292</v>
      </c>
      <c r="I243" s="7">
        <f t="shared" si="17"/>
        <v>948</v>
      </c>
      <c r="J243" s="6" t="str">
        <f t="shared" si="18"/>
        <v>Kolkata</v>
      </c>
      <c r="K243" s="6">
        <f>COUNTIFS(pg_transaction_cleaned!$O$2:$O$5743,A243,pg_transaction_cleaned!$F$2:$F$5743,"CAPTURE")</f>
        <v>1</v>
      </c>
      <c r="L243" s="7">
        <f>SUMIFS(pg_transaction_cleaned!$H$2:$H$5743,pg_transaction_cleaned!$O$2:$O$5743,A243,pg_transaction_cleaned!$F$2:$F$5743,"CAPTURE")</f>
        <v>948</v>
      </c>
      <c r="M243" s="6">
        <f>COUNTIFS(pg_transaction_cleaned!$O$2:$O$5743,A243,pg_transaction_cleaned!$F$2:$F$5743,"REFUND")</f>
        <v>0</v>
      </c>
      <c r="N243" s="7">
        <f>SUMIFS(pg_transaction_cleaned!$H$2:$H$5743,pg_transaction_cleaned!$O$2:$O$5743,A243,pg_transaction_cleaned!$F$2:$F$5743,"REFUND")</f>
        <v>0</v>
      </c>
      <c r="O243" s="6" t="str">
        <f t="shared" si="19"/>
        <v>OK</v>
      </c>
      <c r="P243" s="8">
        <f t="shared" si="20"/>
        <v>0</v>
      </c>
    </row>
    <row r="244" spans="1:16" x14ac:dyDescent="0.3">
      <c r="A244" s="6" t="s">
        <v>520</v>
      </c>
      <c r="B244" s="6" t="s">
        <v>11877</v>
      </c>
      <c r="C244" s="6" t="s">
        <v>521</v>
      </c>
      <c r="D244" s="6" t="s">
        <v>23</v>
      </c>
      <c r="E244" s="6" t="s">
        <v>54</v>
      </c>
      <c r="F244" s="6" t="s">
        <v>11948</v>
      </c>
      <c r="G244" s="6" t="s">
        <v>19</v>
      </c>
      <c r="H244" s="10">
        <f t="shared" si="16"/>
        <v>46267</v>
      </c>
      <c r="I244" s="7">
        <f t="shared" si="17"/>
        <v>2798</v>
      </c>
      <c r="J244" s="6" t="str">
        <f t="shared" si="18"/>
        <v>Bengaluru</v>
      </c>
      <c r="K244" s="6">
        <f>COUNTIFS(pg_transaction_cleaned!$O$2:$O$5743,A244,pg_transaction_cleaned!$F$2:$F$5743,"CAPTURE")</f>
        <v>1</v>
      </c>
      <c r="L244" s="7">
        <f>SUMIFS(pg_transaction_cleaned!$H$2:$H$5743,pg_transaction_cleaned!$O$2:$O$5743,A244,pg_transaction_cleaned!$F$2:$F$5743,"CAPTURE")</f>
        <v>2798</v>
      </c>
      <c r="M244" s="6">
        <f>COUNTIFS(pg_transaction_cleaned!$O$2:$O$5743,A244,pg_transaction_cleaned!$F$2:$F$5743,"REFUND")</f>
        <v>0</v>
      </c>
      <c r="N244" s="7">
        <f>SUMIFS(pg_transaction_cleaned!$H$2:$H$5743,pg_transaction_cleaned!$O$2:$O$5743,A244,pg_transaction_cleaned!$F$2:$F$5743,"REFUND")</f>
        <v>0</v>
      </c>
      <c r="O244" s="6" t="str">
        <f t="shared" si="19"/>
        <v>OK</v>
      </c>
      <c r="P244" s="8">
        <f t="shared" si="20"/>
        <v>0</v>
      </c>
    </row>
    <row r="245" spans="1:16" x14ac:dyDescent="0.3">
      <c r="A245" s="6" t="s">
        <v>522</v>
      </c>
      <c r="B245" s="6" t="s">
        <v>11928</v>
      </c>
      <c r="C245" s="6" t="s">
        <v>523</v>
      </c>
      <c r="D245" s="6" t="s">
        <v>61</v>
      </c>
      <c r="E245" s="6" t="s">
        <v>27</v>
      </c>
      <c r="F245" s="6" t="s">
        <v>11843</v>
      </c>
      <c r="G245" s="6" t="s">
        <v>19</v>
      </c>
      <c r="H245" s="10">
        <f t="shared" si="16"/>
        <v>46266</v>
      </c>
      <c r="I245" s="7">
        <f t="shared" si="17"/>
        <v>349</v>
      </c>
      <c r="J245" s="6" t="str">
        <f t="shared" si="18"/>
        <v>Delhi</v>
      </c>
      <c r="K245" s="6">
        <f>COUNTIFS(pg_transaction_cleaned!$O$2:$O$5743,A245,pg_transaction_cleaned!$F$2:$F$5743,"CAPTURE")</f>
        <v>1</v>
      </c>
      <c r="L245" s="7">
        <f>SUMIFS(pg_transaction_cleaned!$H$2:$H$5743,pg_transaction_cleaned!$O$2:$O$5743,A245,pg_transaction_cleaned!$F$2:$F$5743,"CAPTURE")</f>
        <v>349</v>
      </c>
      <c r="M245" s="6">
        <f>COUNTIFS(pg_transaction_cleaned!$O$2:$O$5743,A245,pg_transaction_cleaned!$F$2:$F$5743,"REFUND")</f>
        <v>0</v>
      </c>
      <c r="N245" s="7">
        <f>SUMIFS(pg_transaction_cleaned!$H$2:$H$5743,pg_transaction_cleaned!$O$2:$O$5743,A245,pg_transaction_cleaned!$F$2:$F$5743,"REFUND")</f>
        <v>0</v>
      </c>
      <c r="O245" s="6" t="str">
        <f t="shared" si="19"/>
        <v>OK</v>
      </c>
      <c r="P245" s="8">
        <f t="shared" si="20"/>
        <v>0</v>
      </c>
    </row>
    <row r="246" spans="1:16" x14ac:dyDescent="0.3">
      <c r="A246" s="6" t="s">
        <v>524</v>
      </c>
      <c r="B246" s="6" t="s">
        <v>11877</v>
      </c>
      <c r="C246" s="6" t="s">
        <v>525</v>
      </c>
      <c r="D246" s="6" t="s">
        <v>34</v>
      </c>
      <c r="E246" s="6" t="s">
        <v>43</v>
      </c>
      <c r="F246" s="6" t="s">
        <v>11861</v>
      </c>
      <c r="G246" s="6" t="s">
        <v>19</v>
      </c>
      <c r="H246" s="10">
        <f t="shared" si="16"/>
        <v>46267</v>
      </c>
      <c r="I246" s="7">
        <f t="shared" si="17"/>
        <v>7999</v>
      </c>
      <c r="J246" s="6" t="str">
        <f t="shared" si="18"/>
        <v>Ahmedabad</v>
      </c>
      <c r="K246" s="6">
        <f>COUNTIFS(pg_transaction_cleaned!$O$2:$O$5743,A246,pg_transaction_cleaned!$F$2:$F$5743,"CAPTURE")</f>
        <v>1</v>
      </c>
      <c r="L246" s="7">
        <f>SUMIFS(pg_transaction_cleaned!$H$2:$H$5743,pg_transaction_cleaned!$O$2:$O$5743,A246,pg_transaction_cleaned!$F$2:$F$5743,"CAPTURE")</f>
        <v>7999</v>
      </c>
      <c r="M246" s="6">
        <f>COUNTIFS(pg_transaction_cleaned!$O$2:$O$5743,A246,pg_transaction_cleaned!$F$2:$F$5743,"REFUND")</f>
        <v>0</v>
      </c>
      <c r="N246" s="7">
        <f>SUMIFS(pg_transaction_cleaned!$H$2:$H$5743,pg_transaction_cleaned!$O$2:$O$5743,A246,pg_transaction_cleaned!$F$2:$F$5743,"REFUND")</f>
        <v>0</v>
      </c>
      <c r="O246" s="6" t="str">
        <f t="shared" si="19"/>
        <v>OK</v>
      </c>
      <c r="P246" s="8">
        <f t="shared" si="20"/>
        <v>0</v>
      </c>
    </row>
    <row r="247" spans="1:16" x14ac:dyDescent="0.3">
      <c r="A247" s="6" t="s">
        <v>526</v>
      </c>
      <c r="B247" s="6" t="s">
        <v>11915</v>
      </c>
      <c r="C247" s="6" t="s">
        <v>527</v>
      </c>
      <c r="D247" s="6" t="s">
        <v>48</v>
      </c>
      <c r="E247" s="6" t="s">
        <v>18</v>
      </c>
      <c r="F247" s="6" t="s">
        <v>11843</v>
      </c>
      <c r="G247" s="6" t="s">
        <v>19</v>
      </c>
      <c r="H247" s="10">
        <f t="shared" si="16"/>
        <v>46285</v>
      </c>
      <c r="I247" s="7">
        <f t="shared" si="17"/>
        <v>349</v>
      </c>
      <c r="J247" s="6" t="str">
        <f t="shared" si="18"/>
        <v>Jaipur</v>
      </c>
      <c r="K247" s="6">
        <f>COUNTIFS(pg_transaction_cleaned!$O$2:$O$5743,A247,pg_transaction_cleaned!$F$2:$F$5743,"CAPTURE")</f>
        <v>1</v>
      </c>
      <c r="L247" s="7">
        <f>SUMIFS(pg_transaction_cleaned!$H$2:$H$5743,pg_transaction_cleaned!$O$2:$O$5743,A247,pg_transaction_cleaned!$F$2:$F$5743,"CAPTURE")</f>
        <v>349</v>
      </c>
      <c r="M247" s="6">
        <f>COUNTIFS(pg_transaction_cleaned!$O$2:$O$5743,A247,pg_transaction_cleaned!$F$2:$F$5743,"REFUND")</f>
        <v>0</v>
      </c>
      <c r="N247" s="7">
        <f>SUMIFS(pg_transaction_cleaned!$H$2:$H$5743,pg_transaction_cleaned!$O$2:$O$5743,A247,pg_transaction_cleaned!$F$2:$F$5743,"REFUND")</f>
        <v>0</v>
      </c>
      <c r="O247" s="6" t="str">
        <f t="shared" si="19"/>
        <v>OK</v>
      </c>
      <c r="P247" s="8">
        <f t="shared" si="20"/>
        <v>0</v>
      </c>
    </row>
    <row r="248" spans="1:16" x14ac:dyDescent="0.3">
      <c r="A248" s="6" t="s">
        <v>528</v>
      </c>
      <c r="B248" s="6" t="s">
        <v>12015</v>
      </c>
      <c r="C248" s="6" t="s">
        <v>529</v>
      </c>
      <c r="D248" s="6" t="s">
        <v>17</v>
      </c>
      <c r="E248" s="6" t="s">
        <v>18</v>
      </c>
      <c r="F248" s="6" t="s">
        <v>11889</v>
      </c>
      <c r="G248" s="6" t="s">
        <v>19</v>
      </c>
      <c r="H248" s="10">
        <f t="shared" si="16"/>
        <v>46289</v>
      </c>
      <c r="I248" s="7">
        <f t="shared" si="17"/>
        <v>3098</v>
      </c>
      <c r="J248" s="6" t="str">
        <f t="shared" si="18"/>
        <v>Pune</v>
      </c>
      <c r="K248" s="6">
        <f>COUNTIFS(pg_transaction_cleaned!$O$2:$O$5743,A248,pg_transaction_cleaned!$F$2:$F$5743,"CAPTURE")</f>
        <v>1</v>
      </c>
      <c r="L248" s="7">
        <f>SUMIFS(pg_transaction_cleaned!$H$2:$H$5743,pg_transaction_cleaned!$O$2:$O$5743,A248,pg_transaction_cleaned!$F$2:$F$5743,"CAPTURE")</f>
        <v>3098</v>
      </c>
      <c r="M248" s="6">
        <f>COUNTIFS(pg_transaction_cleaned!$O$2:$O$5743,A248,pg_transaction_cleaned!$F$2:$F$5743,"REFUND")</f>
        <v>0</v>
      </c>
      <c r="N248" s="7">
        <f>SUMIFS(pg_transaction_cleaned!$H$2:$H$5743,pg_transaction_cleaned!$O$2:$O$5743,A248,pg_transaction_cleaned!$F$2:$F$5743,"REFUND")</f>
        <v>0</v>
      </c>
      <c r="O248" s="6" t="str">
        <f t="shared" si="19"/>
        <v>OK</v>
      </c>
      <c r="P248" s="8">
        <f t="shared" si="20"/>
        <v>0</v>
      </c>
    </row>
    <row r="249" spans="1:16" x14ac:dyDescent="0.3">
      <c r="A249" s="6" t="s">
        <v>530</v>
      </c>
      <c r="B249" s="6" t="s">
        <v>11877</v>
      </c>
      <c r="C249" s="6" t="s">
        <v>531</v>
      </c>
      <c r="D249" s="6" t="s">
        <v>17</v>
      </c>
      <c r="E249" s="6" t="s">
        <v>27</v>
      </c>
      <c r="F249" s="6" t="s">
        <v>11839</v>
      </c>
      <c r="G249" s="6" t="s">
        <v>19</v>
      </c>
      <c r="H249" s="10">
        <f t="shared" si="16"/>
        <v>46267</v>
      </c>
      <c r="I249" s="7">
        <f t="shared" si="17"/>
        <v>1299</v>
      </c>
      <c r="J249" s="6" t="str">
        <f t="shared" si="18"/>
        <v>Pune</v>
      </c>
      <c r="K249" s="6">
        <f>COUNTIFS(pg_transaction_cleaned!$O$2:$O$5743,A249,pg_transaction_cleaned!$F$2:$F$5743,"CAPTURE")</f>
        <v>1</v>
      </c>
      <c r="L249" s="7">
        <f>SUMIFS(pg_transaction_cleaned!$H$2:$H$5743,pg_transaction_cleaned!$O$2:$O$5743,A249,pg_transaction_cleaned!$F$2:$F$5743,"CAPTURE")</f>
        <v>1299</v>
      </c>
      <c r="M249" s="6">
        <f>COUNTIFS(pg_transaction_cleaned!$O$2:$O$5743,A249,pg_transaction_cleaned!$F$2:$F$5743,"REFUND")</f>
        <v>0</v>
      </c>
      <c r="N249" s="7">
        <f>SUMIFS(pg_transaction_cleaned!$H$2:$H$5743,pg_transaction_cleaned!$O$2:$O$5743,A249,pg_transaction_cleaned!$F$2:$F$5743,"REFUND")</f>
        <v>0</v>
      </c>
      <c r="O249" s="6" t="str">
        <f t="shared" si="19"/>
        <v>OK</v>
      </c>
      <c r="P249" s="8">
        <f t="shared" si="20"/>
        <v>0</v>
      </c>
    </row>
    <row r="250" spans="1:16" x14ac:dyDescent="0.3">
      <c r="A250" s="6" t="s">
        <v>532</v>
      </c>
      <c r="B250" s="6" t="s">
        <v>11896</v>
      </c>
      <c r="C250" s="6" t="s">
        <v>533</v>
      </c>
      <c r="D250" s="6" t="s">
        <v>61</v>
      </c>
      <c r="E250" s="6" t="s">
        <v>18</v>
      </c>
      <c r="F250" s="6" t="s">
        <v>11982</v>
      </c>
      <c r="G250" s="6" t="s">
        <v>19</v>
      </c>
      <c r="H250" s="10">
        <f t="shared" si="16"/>
        <v>46292</v>
      </c>
      <c r="I250" s="7">
        <f t="shared" si="17"/>
        <v>4298</v>
      </c>
      <c r="J250" s="6" t="str">
        <f t="shared" si="18"/>
        <v>Delhi</v>
      </c>
      <c r="K250" s="6">
        <f>COUNTIFS(pg_transaction_cleaned!$O$2:$O$5743,A250,pg_transaction_cleaned!$F$2:$F$5743,"CAPTURE")</f>
        <v>1</v>
      </c>
      <c r="L250" s="7">
        <f>SUMIFS(pg_transaction_cleaned!$H$2:$H$5743,pg_transaction_cleaned!$O$2:$O$5743,A250,pg_transaction_cleaned!$F$2:$F$5743,"CAPTURE")</f>
        <v>4298</v>
      </c>
      <c r="M250" s="6">
        <f>COUNTIFS(pg_transaction_cleaned!$O$2:$O$5743,A250,pg_transaction_cleaned!$F$2:$F$5743,"REFUND")</f>
        <v>0</v>
      </c>
      <c r="N250" s="7">
        <f>SUMIFS(pg_transaction_cleaned!$H$2:$H$5743,pg_transaction_cleaned!$O$2:$O$5743,A250,pg_transaction_cleaned!$F$2:$F$5743,"REFUND")</f>
        <v>0</v>
      </c>
      <c r="O250" s="6" t="str">
        <f t="shared" si="19"/>
        <v>OK</v>
      </c>
      <c r="P250" s="8">
        <f t="shared" si="20"/>
        <v>0</v>
      </c>
    </row>
    <row r="251" spans="1:16" x14ac:dyDescent="0.3">
      <c r="A251" s="6" t="s">
        <v>534</v>
      </c>
      <c r="B251" s="6" t="s">
        <v>11908</v>
      </c>
      <c r="C251" s="6" t="s">
        <v>535</v>
      </c>
      <c r="D251" s="6" t="s">
        <v>17</v>
      </c>
      <c r="E251" s="6" t="s">
        <v>27</v>
      </c>
      <c r="F251" s="6" t="s">
        <v>11948</v>
      </c>
      <c r="G251" s="6" t="s">
        <v>19</v>
      </c>
      <c r="H251" s="10">
        <f t="shared" si="16"/>
        <v>46275</v>
      </c>
      <c r="I251" s="7">
        <f t="shared" si="17"/>
        <v>2798</v>
      </c>
      <c r="J251" s="6" t="str">
        <f t="shared" si="18"/>
        <v>Pune</v>
      </c>
      <c r="K251" s="6">
        <f>COUNTIFS(pg_transaction_cleaned!$O$2:$O$5743,A251,pg_transaction_cleaned!$F$2:$F$5743,"CAPTURE")</f>
        <v>1</v>
      </c>
      <c r="L251" s="7">
        <f>SUMIFS(pg_transaction_cleaned!$H$2:$H$5743,pg_transaction_cleaned!$O$2:$O$5743,A251,pg_transaction_cleaned!$F$2:$F$5743,"CAPTURE")</f>
        <v>2798</v>
      </c>
      <c r="M251" s="6">
        <f>COUNTIFS(pg_transaction_cleaned!$O$2:$O$5743,A251,pg_transaction_cleaned!$F$2:$F$5743,"REFUND")</f>
        <v>0</v>
      </c>
      <c r="N251" s="7">
        <f>SUMIFS(pg_transaction_cleaned!$H$2:$H$5743,pg_transaction_cleaned!$O$2:$O$5743,A251,pg_transaction_cleaned!$F$2:$F$5743,"REFUND")</f>
        <v>0</v>
      </c>
      <c r="O251" s="6" t="str">
        <f t="shared" si="19"/>
        <v>OK</v>
      </c>
      <c r="P251" s="8">
        <f t="shared" si="20"/>
        <v>0</v>
      </c>
    </row>
    <row r="252" spans="1:16" x14ac:dyDescent="0.3">
      <c r="A252" s="6" t="s">
        <v>536</v>
      </c>
      <c r="B252" s="6" t="s">
        <v>11917</v>
      </c>
      <c r="C252" s="6" t="s">
        <v>537</v>
      </c>
      <c r="D252" s="6"/>
      <c r="E252" s="6" t="s">
        <v>18</v>
      </c>
      <c r="F252" s="6" t="s">
        <v>11843</v>
      </c>
      <c r="G252" s="6" t="s">
        <v>80</v>
      </c>
      <c r="H252" s="10">
        <f t="shared" si="16"/>
        <v>46282</v>
      </c>
      <c r="I252" s="7">
        <f t="shared" si="17"/>
        <v>349</v>
      </c>
      <c r="J252" s="6" t="str">
        <f t="shared" si="18"/>
        <v>Unknown</v>
      </c>
      <c r="K252" s="6">
        <f>COUNTIFS(pg_transaction_cleaned!$O$2:$O$5743,A252,pg_transaction_cleaned!$F$2:$F$5743,"CAPTURE")</f>
        <v>0</v>
      </c>
      <c r="L252" s="7">
        <f>SUMIFS(pg_transaction_cleaned!$H$2:$H$5743,pg_transaction_cleaned!$O$2:$O$5743,A252,pg_transaction_cleaned!$F$2:$F$5743,"CAPTURE")</f>
        <v>0</v>
      </c>
      <c r="M252" s="6">
        <f>COUNTIFS(pg_transaction_cleaned!$O$2:$O$5743,A252,pg_transaction_cleaned!$F$2:$F$5743,"REFUND")</f>
        <v>0</v>
      </c>
      <c r="N252" s="7">
        <f>SUMIFS(pg_transaction_cleaned!$H$2:$H$5743,pg_transaction_cleaned!$O$2:$O$5743,A252,pg_transaction_cleaned!$F$2:$F$5743,"REFUND")</f>
        <v>0</v>
      </c>
      <c r="O252" s="6" t="str">
        <f t="shared" si="19"/>
        <v>OK</v>
      </c>
      <c r="P252" s="8">
        <f t="shared" si="20"/>
        <v>0</v>
      </c>
    </row>
    <row r="253" spans="1:16" x14ac:dyDescent="0.3">
      <c r="A253" s="6" t="s">
        <v>538</v>
      </c>
      <c r="B253" s="6" t="s">
        <v>11897</v>
      </c>
      <c r="C253" s="6" t="s">
        <v>539</v>
      </c>
      <c r="D253" s="6" t="s">
        <v>42</v>
      </c>
      <c r="E253" s="6" t="s">
        <v>18</v>
      </c>
      <c r="F253" s="6" t="s">
        <v>11876</v>
      </c>
      <c r="G253" s="6" t="s">
        <v>19</v>
      </c>
      <c r="H253" s="10">
        <f t="shared" si="16"/>
        <v>46266</v>
      </c>
      <c r="I253" s="7">
        <f t="shared" si="17"/>
        <v>9498</v>
      </c>
      <c r="J253" s="6" t="str">
        <f t="shared" si="18"/>
        <v>Hyderabad</v>
      </c>
      <c r="K253" s="6">
        <f>COUNTIFS(pg_transaction_cleaned!$O$2:$O$5743,A253,pg_transaction_cleaned!$F$2:$F$5743,"CAPTURE")</f>
        <v>1</v>
      </c>
      <c r="L253" s="7">
        <f>SUMIFS(pg_transaction_cleaned!$H$2:$H$5743,pg_transaction_cleaned!$O$2:$O$5743,A253,pg_transaction_cleaned!$F$2:$F$5743,"CAPTURE")</f>
        <v>9498</v>
      </c>
      <c r="M253" s="6">
        <f>COUNTIFS(pg_transaction_cleaned!$O$2:$O$5743,A253,pg_transaction_cleaned!$F$2:$F$5743,"REFUND")</f>
        <v>0</v>
      </c>
      <c r="N253" s="7">
        <f>SUMIFS(pg_transaction_cleaned!$H$2:$H$5743,pg_transaction_cleaned!$O$2:$O$5743,A253,pg_transaction_cleaned!$F$2:$F$5743,"REFUND")</f>
        <v>0</v>
      </c>
      <c r="O253" s="6" t="str">
        <f t="shared" si="19"/>
        <v>OK</v>
      </c>
      <c r="P253" s="8">
        <f t="shared" si="20"/>
        <v>0</v>
      </c>
    </row>
    <row r="254" spans="1:16" x14ac:dyDescent="0.3">
      <c r="A254" s="6" t="s">
        <v>540</v>
      </c>
      <c r="B254" s="6" t="s">
        <v>11945</v>
      </c>
      <c r="C254" s="6" t="s">
        <v>541</v>
      </c>
      <c r="D254" s="6" t="s">
        <v>17</v>
      </c>
      <c r="E254" s="6" t="s">
        <v>18</v>
      </c>
      <c r="F254" s="6" t="s">
        <v>11987</v>
      </c>
      <c r="G254" s="6" t="s">
        <v>19</v>
      </c>
      <c r="H254" s="10">
        <f t="shared" si="16"/>
        <v>46289</v>
      </c>
      <c r="I254" s="7">
        <f t="shared" si="17"/>
        <v>999</v>
      </c>
      <c r="J254" s="6" t="str">
        <f t="shared" si="18"/>
        <v>Pune</v>
      </c>
      <c r="K254" s="6">
        <f>COUNTIFS(pg_transaction_cleaned!$O$2:$O$5743,A254,pg_transaction_cleaned!$F$2:$F$5743,"CAPTURE")</f>
        <v>1</v>
      </c>
      <c r="L254" s="7">
        <f>SUMIFS(pg_transaction_cleaned!$H$2:$H$5743,pg_transaction_cleaned!$O$2:$O$5743,A254,pg_transaction_cleaned!$F$2:$F$5743,"CAPTURE")</f>
        <v>999</v>
      </c>
      <c r="M254" s="6">
        <f>COUNTIFS(pg_transaction_cleaned!$O$2:$O$5743,A254,pg_transaction_cleaned!$F$2:$F$5743,"REFUND")</f>
        <v>0</v>
      </c>
      <c r="N254" s="7">
        <f>SUMIFS(pg_transaction_cleaned!$H$2:$H$5743,pg_transaction_cleaned!$O$2:$O$5743,A254,pg_transaction_cleaned!$F$2:$F$5743,"REFUND")</f>
        <v>0</v>
      </c>
      <c r="O254" s="6" t="str">
        <f t="shared" si="19"/>
        <v>OK</v>
      </c>
      <c r="P254" s="8">
        <f t="shared" si="20"/>
        <v>0</v>
      </c>
    </row>
    <row r="255" spans="1:16" x14ac:dyDescent="0.3">
      <c r="A255" s="6" t="s">
        <v>542</v>
      </c>
      <c r="B255" s="6" t="s">
        <v>11842</v>
      </c>
      <c r="C255" s="6" t="s">
        <v>543</v>
      </c>
      <c r="D255" s="6" t="s">
        <v>51</v>
      </c>
      <c r="E255" s="6" t="s">
        <v>18</v>
      </c>
      <c r="F255" s="6" t="s">
        <v>11964</v>
      </c>
      <c r="G255" s="6" t="s">
        <v>19</v>
      </c>
      <c r="H255" s="10">
        <f t="shared" si="16"/>
        <v>46290</v>
      </c>
      <c r="I255" s="7">
        <f t="shared" si="17"/>
        <v>8498</v>
      </c>
      <c r="J255" s="6" t="str">
        <f t="shared" si="18"/>
        <v>Chennai</v>
      </c>
      <c r="K255" s="6">
        <f>COUNTIFS(pg_transaction_cleaned!$O$2:$O$5743,A255,pg_transaction_cleaned!$F$2:$F$5743,"CAPTURE")</f>
        <v>1</v>
      </c>
      <c r="L255" s="7">
        <f>SUMIFS(pg_transaction_cleaned!$H$2:$H$5743,pg_transaction_cleaned!$O$2:$O$5743,A255,pg_transaction_cleaned!$F$2:$F$5743,"CAPTURE")</f>
        <v>8498</v>
      </c>
      <c r="M255" s="6">
        <f>COUNTIFS(pg_transaction_cleaned!$O$2:$O$5743,A255,pg_transaction_cleaned!$F$2:$F$5743,"REFUND")</f>
        <v>0</v>
      </c>
      <c r="N255" s="7">
        <f>SUMIFS(pg_transaction_cleaned!$H$2:$H$5743,pg_transaction_cleaned!$O$2:$O$5743,A255,pg_transaction_cleaned!$F$2:$F$5743,"REFUND")</f>
        <v>0</v>
      </c>
      <c r="O255" s="6" t="str">
        <f t="shared" si="19"/>
        <v>OK</v>
      </c>
      <c r="P255" s="8">
        <f t="shared" si="20"/>
        <v>0</v>
      </c>
    </row>
    <row r="256" spans="1:16" x14ac:dyDescent="0.3">
      <c r="A256" s="6" t="s">
        <v>544</v>
      </c>
      <c r="B256" s="6" t="s">
        <v>11896</v>
      </c>
      <c r="C256" s="6" t="s">
        <v>545</v>
      </c>
      <c r="D256" s="6" t="s">
        <v>61</v>
      </c>
      <c r="E256" s="6" t="s">
        <v>54</v>
      </c>
      <c r="F256" s="6" t="s">
        <v>12016</v>
      </c>
      <c r="G256" s="6" t="s">
        <v>19</v>
      </c>
      <c r="H256" s="10">
        <f t="shared" si="16"/>
        <v>46292</v>
      </c>
      <c r="I256" s="7">
        <f t="shared" si="17"/>
        <v>13497</v>
      </c>
      <c r="J256" s="6" t="str">
        <f t="shared" si="18"/>
        <v>Delhi</v>
      </c>
      <c r="K256" s="6">
        <f>COUNTIFS(pg_transaction_cleaned!$O$2:$O$5743,A256,pg_transaction_cleaned!$F$2:$F$5743,"CAPTURE")</f>
        <v>1</v>
      </c>
      <c r="L256" s="7">
        <f>SUMIFS(pg_transaction_cleaned!$H$2:$H$5743,pg_transaction_cleaned!$O$2:$O$5743,A256,pg_transaction_cleaned!$F$2:$F$5743,"CAPTURE")</f>
        <v>13497</v>
      </c>
      <c r="M256" s="6">
        <f>COUNTIFS(pg_transaction_cleaned!$O$2:$O$5743,A256,pg_transaction_cleaned!$F$2:$F$5743,"REFUND")</f>
        <v>0</v>
      </c>
      <c r="N256" s="7">
        <f>SUMIFS(pg_transaction_cleaned!$H$2:$H$5743,pg_transaction_cleaned!$O$2:$O$5743,A256,pg_transaction_cleaned!$F$2:$F$5743,"REFUND")</f>
        <v>0</v>
      </c>
      <c r="O256" s="6" t="str">
        <f t="shared" si="19"/>
        <v>OK</v>
      </c>
      <c r="P256" s="8">
        <f t="shared" si="20"/>
        <v>0</v>
      </c>
    </row>
    <row r="257" spans="1:16" x14ac:dyDescent="0.3">
      <c r="A257" s="6" t="s">
        <v>546</v>
      </c>
      <c r="B257" s="6" t="s">
        <v>11905</v>
      </c>
      <c r="C257" s="6" t="s">
        <v>547</v>
      </c>
      <c r="D257" s="6" t="s">
        <v>42</v>
      </c>
      <c r="E257" s="6" t="s">
        <v>54</v>
      </c>
      <c r="F257" s="6" t="s">
        <v>11843</v>
      </c>
      <c r="G257" s="6" t="s">
        <v>19</v>
      </c>
      <c r="H257" s="10">
        <f t="shared" si="16"/>
        <v>46291</v>
      </c>
      <c r="I257" s="7">
        <f t="shared" si="17"/>
        <v>349</v>
      </c>
      <c r="J257" s="6" t="str">
        <f t="shared" si="18"/>
        <v>Hyderabad</v>
      </c>
      <c r="K257" s="6">
        <f>COUNTIFS(pg_transaction_cleaned!$O$2:$O$5743,A257,pg_transaction_cleaned!$F$2:$F$5743,"CAPTURE")</f>
        <v>1</v>
      </c>
      <c r="L257" s="7">
        <f>SUMIFS(pg_transaction_cleaned!$H$2:$H$5743,pg_transaction_cleaned!$O$2:$O$5743,A257,pg_transaction_cleaned!$F$2:$F$5743,"CAPTURE")</f>
        <v>349</v>
      </c>
      <c r="M257" s="6">
        <f>COUNTIFS(pg_transaction_cleaned!$O$2:$O$5743,A257,pg_transaction_cleaned!$F$2:$F$5743,"REFUND")</f>
        <v>0</v>
      </c>
      <c r="N257" s="7">
        <f>SUMIFS(pg_transaction_cleaned!$H$2:$H$5743,pg_transaction_cleaned!$O$2:$O$5743,A257,pg_transaction_cleaned!$F$2:$F$5743,"REFUND")</f>
        <v>0</v>
      </c>
      <c r="O257" s="6" t="str">
        <f t="shared" si="19"/>
        <v>OK</v>
      </c>
      <c r="P257" s="8">
        <f t="shared" si="20"/>
        <v>0</v>
      </c>
    </row>
    <row r="258" spans="1:16" x14ac:dyDescent="0.3">
      <c r="A258" s="6" t="s">
        <v>548</v>
      </c>
      <c r="B258" s="6" t="s">
        <v>11862</v>
      </c>
      <c r="C258" s="6" t="s">
        <v>549</v>
      </c>
      <c r="D258" s="6" t="s">
        <v>48</v>
      </c>
      <c r="E258" s="6" t="s">
        <v>18</v>
      </c>
      <c r="F258" s="6" t="s">
        <v>11855</v>
      </c>
      <c r="G258" s="6" t="s">
        <v>19</v>
      </c>
      <c r="H258" s="10">
        <f t="shared" ref="H258:H321" si="21">IF(MID(B258,5,1)="-",DATE(LEFT(B258,4),MID(B258,6,2),RIGHT(B258,2)),DATE(RIGHT(B258,4),MID(B258,4,2),LEFT(B258,2)))</f>
        <v>46272</v>
      </c>
      <c r="I258" s="7">
        <f t="shared" ref="I258:I321" si="22">VALUE(SUBSTITUTE(F258,",",""))</f>
        <v>4999</v>
      </c>
      <c r="J258" s="6" t="str">
        <f t="shared" ref="J258:J321" si="23">IF(TRIM(D258)="","Unknown",TRIM(D258))</f>
        <v>Jaipur</v>
      </c>
      <c r="K258" s="6">
        <f>COUNTIFS(pg_transaction_cleaned!$O$2:$O$5743,A258,pg_transaction_cleaned!$F$2:$F$5743,"CAPTURE")</f>
        <v>1</v>
      </c>
      <c r="L258" s="7">
        <f>SUMIFS(pg_transaction_cleaned!$H$2:$H$5743,pg_transaction_cleaned!$O$2:$O$5743,A258,pg_transaction_cleaned!$F$2:$F$5743,"CAPTURE")</f>
        <v>4999</v>
      </c>
      <c r="M258" s="6">
        <f>COUNTIFS(pg_transaction_cleaned!$O$2:$O$5743,A258,pg_transaction_cleaned!$F$2:$F$5743,"REFUND")</f>
        <v>0</v>
      </c>
      <c r="N258" s="7">
        <f>SUMIFS(pg_transaction_cleaned!$H$2:$H$5743,pg_transaction_cleaned!$O$2:$O$5743,A258,pg_transaction_cleaned!$F$2:$F$5743,"REFUND")</f>
        <v>0</v>
      </c>
      <c r="O258" s="6" t="str">
        <f t="shared" si="19"/>
        <v>OK</v>
      </c>
      <c r="P258" s="8">
        <f t="shared" si="20"/>
        <v>0</v>
      </c>
    </row>
    <row r="259" spans="1:16" x14ac:dyDescent="0.3">
      <c r="A259" s="6" t="s">
        <v>550</v>
      </c>
      <c r="B259" s="6" t="s">
        <v>11836</v>
      </c>
      <c r="C259" s="6" t="s">
        <v>551</v>
      </c>
      <c r="D259" s="6" t="s">
        <v>51</v>
      </c>
      <c r="E259" s="6" t="s">
        <v>27</v>
      </c>
      <c r="F259" s="6" t="s">
        <v>12017</v>
      </c>
      <c r="G259" s="6" t="s">
        <v>19</v>
      </c>
      <c r="H259" s="10">
        <f t="shared" si="21"/>
        <v>46278</v>
      </c>
      <c r="I259" s="7">
        <f t="shared" si="22"/>
        <v>2298</v>
      </c>
      <c r="J259" s="6" t="str">
        <f t="shared" si="23"/>
        <v>Chennai</v>
      </c>
      <c r="K259" s="6">
        <f>COUNTIFS(pg_transaction_cleaned!$O$2:$O$5743,A259,pg_transaction_cleaned!$F$2:$F$5743,"CAPTURE")</f>
        <v>1</v>
      </c>
      <c r="L259" s="7">
        <f>SUMIFS(pg_transaction_cleaned!$H$2:$H$5743,pg_transaction_cleaned!$O$2:$O$5743,A259,pg_transaction_cleaned!$F$2:$F$5743,"CAPTURE")</f>
        <v>2298</v>
      </c>
      <c r="M259" s="6">
        <f>COUNTIFS(pg_transaction_cleaned!$O$2:$O$5743,A259,pg_transaction_cleaned!$F$2:$F$5743,"REFUND")</f>
        <v>0</v>
      </c>
      <c r="N259" s="7">
        <f>SUMIFS(pg_transaction_cleaned!$H$2:$H$5743,pg_transaction_cleaned!$O$2:$O$5743,A259,pg_transaction_cleaned!$F$2:$F$5743,"REFUND")</f>
        <v>0</v>
      </c>
      <c r="O259" s="6" t="str">
        <f t="shared" ref="O259:O322" si="24">IF(AND(G259="Paid",K259=0),"Paid, no payment",IF(AND(OR(G259="Failed",G259="Cancelled"),K259&gt;0),"Payment on failed/cancelled",IF(K259&gt;1,"Duplicate charge",IF(AND(K259=1,ROUND(L259-I259,2)&lt;&gt;0),"Amount difference",IF(AND(G259="Refunded",M259=0),"Refunded, no refund",IF(AND(G259&lt;&gt;"Refunded",M259&gt;0),"Refund, order not Refunded",IF(AND(M259&gt;0,ROUND(N259-I259,2)&lt;&gt;0),"Refund amount differs","OK")))))))</f>
        <v>OK</v>
      </c>
      <c r="P259" s="8">
        <f t="shared" ref="P259:P322" si="25">IF(O259="OK",0,IF(O259="Paid, no payment",I259,IF(O259="Payment on failed/cancelled",L259,IF(OR(O259="Duplicate charge",O259="Amount difference"),L259-I259,IF(O259="Refunded, no refund",I259,N259)))))</f>
        <v>0</v>
      </c>
    </row>
    <row r="260" spans="1:16" x14ac:dyDescent="0.3">
      <c r="A260" s="6" t="s">
        <v>552</v>
      </c>
      <c r="B260" s="6" t="s">
        <v>11936</v>
      </c>
      <c r="C260" s="6" t="s">
        <v>553</v>
      </c>
      <c r="D260" s="6" t="s">
        <v>26</v>
      </c>
      <c r="E260" s="6" t="s">
        <v>18</v>
      </c>
      <c r="F260" s="6" t="s">
        <v>11939</v>
      </c>
      <c r="G260" s="6" t="s">
        <v>19</v>
      </c>
      <c r="H260" s="10">
        <f t="shared" si="21"/>
        <v>46293</v>
      </c>
      <c r="I260" s="7">
        <f t="shared" si="22"/>
        <v>7999</v>
      </c>
      <c r="J260" s="6" t="str">
        <f t="shared" si="23"/>
        <v>Kolkata</v>
      </c>
      <c r="K260" s="6">
        <f>COUNTIFS(pg_transaction_cleaned!$O$2:$O$5743,A260,pg_transaction_cleaned!$F$2:$F$5743,"CAPTURE")</f>
        <v>1</v>
      </c>
      <c r="L260" s="7">
        <f>SUMIFS(pg_transaction_cleaned!$H$2:$H$5743,pg_transaction_cleaned!$O$2:$O$5743,A260,pg_transaction_cleaned!$F$2:$F$5743,"CAPTURE")</f>
        <v>7999</v>
      </c>
      <c r="M260" s="6">
        <f>COUNTIFS(pg_transaction_cleaned!$O$2:$O$5743,A260,pg_transaction_cleaned!$F$2:$F$5743,"REFUND")</f>
        <v>0</v>
      </c>
      <c r="N260" s="7">
        <f>SUMIFS(pg_transaction_cleaned!$H$2:$H$5743,pg_transaction_cleaned!$O$2:$O$5743,A260,pg_transaction_cleaned!$F$2:$F$5743,"REFUND")</f>
        <v>0</v>
      </c>
      <c r="O260" s="6" t="str">
        <f t="shared" si="24"/>
        <v>OK</v>
      </c>
      <c r="P260" s="8">
        <f t="shared" si="25"/>
        <v>0</v>
      </c>
    </row>
    <row r="261" spans="1:16" x14ac:dyDescent="0.3">
      <c r="A261" s="6" t="s">
        <v>554</v>
      </c>
      <c r="B261" s="6" t="s">
        <v>11970</v>
      </c>
      <c r="C261" s="6" t="s">
        <v>555</v>
      </c>
      <c r="D261" s="6" t="s">
        <v>34</v>
      </c>
      <c r="E261" s="6" t="s">
        <v>18</v>
      </c>
      <c r="F261" s="6" t="s">
        <v>11941</v>
      </c>
      <c r="G261" s="6" t="s">
        <v>115</v>
      </c>
      <c r="H261" s="10">
        <f t="shared" si="21"/>
        <v>46294</v>
      </c>
      <c r="I261" s="7">
        <f t="shared" si="22"/>
        <v>4998</v>
      </c>
      <c r="J261" s="6" t="str">
        <f t="shared" si="23"/>
        <v>Ahmedabad</v>
      </c>
      <c r="K261" s="6">
        <f>COUNTIFS(pg_transaction_cleaned!$O$2:$O$5743,A261,pg_transaction_cleaned!$F$2:$F$5743,"CAPTURE")</f>
        <v>0</v>
      </c>
      <c r="L261" s="7">
        <f>SUMIFS(pg_transaction_cleaned!$H$2:$H$5743,pg_transaction_cleaned!$O$2:$O$5743,A261,pg_transaction_cleaned!$F$2:$F$5743,"CAPTURE")</f>
        <v>0</v>
      </c>
      <c r="M261" s="6">
        <f>COUNTIFS(pg_transaction_cleaned!$O$2:$O$5743,A261,pg_transaction_cleaned!$F$2:$F$5743,"REFUND")</f>
        <v>0</v>
      </c>
      <c r="N261" s="7">
        <f>SUMIFS(pg_transaction_cleaned!$H$2:$H$5743,pg_transaction_cleaned!$O$2:$O$5743,A261,pg_transaction_cleaned!$F$2:$F$5743,"REFUND")</f>
        <v>0</v>
      </c>
      <c r="O261" s="6" t="str">
        <f t="shared" si="24"/>
        <v>OK</v>
      </c>
      <c r="P261" s="8">
        <f t="shared" si="25"/>
        <v>0</v>
      </c>
    </row>
    <row r="262" spans="1:16" x14ac:dyDescent="0.3">
      <c r="A262" s="6" t="s">
        <v>556</v>
      </c>
      <c r="B262" s="6" t="s">
        <v>11868</v>
      </c>
      <c r="C262" s="6" t="s">
        <v>557</v>
      </c>
      <c r="D262" s="6" t="s">
        <v>17</v>
      </c>
      <c r="E262" s="6" t="s">
        <v>43</v>
      </c>
      <c r="F262" s="6" t="s">
        <v>11935</v>
      </c>
      <c r="G262" s="6" t="s">
        <v>19</v>
      </c>
      <c r="H262" s="10">
        <f t="shared" si="21"/>
        <v>46288</v>
      </c>
      <c r="I262" s="7">
        <f t="shared" si="22"/>
        <v>5998</v>
      </c>
      <c r="J262" s="6" t="str">
        <f t="shared" si="23"/>
        <v>Pune</v>
      </c>
      <c r="K262" s="6">
        <f>COUNTIFS(pg_transaction_cleaned!$O$2:$O$5743,A262,pg_transaction_cleaned!$F$2:$F$5743,"CAPTURE")</f>
        <v>1</v>
      </c>
      <c r="L262" s="7">
        <f>SUMIFS(pg_transaction_cleaned!$H$2:$H$5743,pg_transaction_cleaned!$O$2:$O$5743,A262,pg_transaction_cleaned!$F$2:$F$5743,"CAPTURE")</f>
        <v>5998</v>
      </c>
      <c r="M262" s="6">
        <f>COUNTIFS(pg_transaction_cleaned!$O$2:$O$5743,A262,pg_transaction_cleaned!$F$2:$F$5743,"REFUND")</f>
        <v>0</v>
      </c>
      <c r="N262" s="7">
        <f>SUMIFS(pg_transaction_cleaned!$H$2:$H$5743,pg_transaction_cleaned!$O$2:$O$5743,A262,pg_transaction_cleaned!$F$2:$F$5743,"REFUND")</f>
        <v>0</v>
      </c>
      <c r="O262" s="6" t="str">
        <f t="shared" si="24"/>
        <v>OK</v>
      </c>
      <c r="P262" s="8">
        <f t="shared" si="25"/>
        <v>0</v>
      </c>
    </row>
    <row r="263" spans="1:16" x14ac:dyDescent="0.3">
      <c r="A263" s="6" t="s">
        <v>558</v>
      </c>
      <c r="B263" s="6" t="s">
        <v>11875</v>
      </c>
      <c r="C263" s="6" t="s">
        <v>559</v>
      </c>
      <c r="D263" s="6" t="s">
        <v>51</v>
      </c>
      <c r="E263" s="6" t="s">
        <v>18</v>
      </c>
      <c r="F263" s="6" t="s">
        <v>11964</v>
      </c>
      <c r="G263" s="6" t="s">
        <v>19</v>
      </c>
      <c r="H263" s="10">
        <f t="shared" si="21"/>
        <v>46279</v>
      </c>
      <c r="I263" s="7">
        <f t="shared" si="22"/>
        <v>8498</v>
      </c>
      <c r="J263" s="6" t="str">
        <f t="shared" si="23"/>
        <v>Chennai</v>
      </c>
      <c r="K263" s="6">
        <f>COUNTIFS(pg_transaction_cleaned!$O$2:$O$5743,A263,pg_transaction_cleaned!$F$2:$F$5743,"CAPTURE")</f>
        <v>1</v>
      </c>
      <c r="L263" s="7">
        <f>SUMIFS(pg_transaction_cleaned!$H$2:$H$5743,pg_transaction_cleaned!$O$2:$O$5743,A263,pg_transaction_cleaned!$F$2:$F$5743,"CAPTURE")</f>
        <v>8498</v>
      </c>
      <c r="M263" s="6">
        <f>COUNTIFS(pg_transaction_cleaned!$O$2:$O$5743,A263,pg_transaction_cleaned!$F$2:$F$5743,"REFUND")</f>
        <v>0</v>
      </c>
      <c r="N263" s="7">
        <f>SUMIFS(pg_transaction_cleaned!$H$2:$H$5743,pg_transaction_cleaned!$O$2:$O$5743,A263,pg_transaction_cleaned!$F$2:$F$5743,"REFUND")</f>
        <v>0</v>
      </c>
      <c r="O263" s="6" t="str">
        <f t="shared" si="24"/>
        <v>OK</v>
      </c>
      <c r="P263" s="8">
        <f t="shared" si="25"/>
        <v>0</v>
      </c>
    </row>
    <row r="264" spans="1:16" x14ac:dyDescent="0.3">
      <c r="A264" s="6" t="s">
        <v>560</v>
      </c>
      <c r="B264" s="6" t="s">
        <v>11857</v>
      </c>
      <c r="C264" s="6" t="s">
        <v>561</v>
      </c>
      <c r="D264" s="6" t="s">
        <v>34</v>
      </c>
      <c r="E264" s="6" t="s">
        <v>27</v>
      </c>
      <c r="F264" s="6" t="s">
        <v>11929</v>
      </c>
      <c r="G264" s="6" t="s">
        <v>19</v>
      </c>
      <c r="H264" s="10">
        <f t="shared" si="21"/>
        <v>46287</v>
      </c>
      <c r="I264" s="7">
        <f t="shared" si="22"/>
        <v>799</v>
      </c>
      <c r="J264" s="6" t="str">
        <f t="shared" si="23"/>
        <v>Ahmedabad</v>
      </c>
      <c r="K264" s="6">
        <f>COUNTIFS(pg_transaction_cleaned!$O$2:$O$5743,A264,pg_transaction_cleaned!$F$2:$F$5743,"CAPTURE")</f>
        <v>1</v>
      </c>
      <c r="L264" s="7">
        <f>SUMIFS(pg_transaction_cleaned!$H$2:$H$5743,pg_transaction_cleaned!$O$2:$O$5743,A264,pg_transaction_cleaned!$F$2:$F$5743,"CAPTURE")</f>
        <v>799</v>
      </c>
      <c r="M264" s="6">
        <f>COUNTIFS(pg_transaction_cleaned!$O$2:$O$5743,A264,pg_transaction_cleaned!$F$2:$F$5743,"REFUND")</f>
        <v>0</v>
      </c>
      <c r="N264" s="7">
        <f>SUMIFS(pg_transaction_cleaned!$H$2:$H$5743,pg_transaction_cleaned!$O$2:$O$5743,A264,pg_transaction_cleaned!$F$2:$F$5743,"REFUND")</f>
        <v>0</v>
      </c>
      <c r="O264" s="6" t="str">
        <f t="shared" si="24"/>
        <v>OK</v>
      </c>
      <c r="P264" s="8">
        <f t="shared" si="25"/>
        <v>0</v>
      </c>
    </row>
    <row r="265" spans="1:16" x14ac:dyDescent="0.3">
      <c r="A265" s="6" t="s">
        <v>562</v>
      </c>
      <c r="B265" s="6" t="s">
        <v>11933</v>
      </c>
      <c r="C265" s="6" t="s">
        <v>563</v>
      </c>
      <c r="D265" s="6" t="s">
        <v>42</v>
      </c>
      <c r="E265" s="6" t="s">
        <v>18</v>
      </c>
      <c r="F265" s="6" t="s">
        <v>11860</v>
      </c>
      <c r="G265" s="6" t="s">
        <v>19</v>
      </c>
      <c r="H265" s="10">
        <f t="shared" si="21"/>
        <v>46277</v>
      </c>
      <c r="I265" s="7">
        <f t="shared" si="22"/>
        <v>3798</v>
      </c>
      <c r="J265" s="6" t="str">
        <f t="shared" si="23"/>
        <v>Hyderabad</v>
      </c>
      <c r="K265" s="6">
        <f>COUNTIFS(pg_transaction_cleaned!$O$2:$O$5743,A265,pg_transaction_cleaned!$F$2:$F$5743,"CAPTURE")</f>
        <v>1</v>
      </c>
      <c r="L265" s="7">
        <f>SUMIFS(pg_transaction_cleaned!$H$2:$H$5743,pg_transaction_cleaned!$O$2:$O$5743,A265,pg_transaction_cleaned!$F$2:$F$5743,"CAPTURE")</f>
        <v>3798</v>
      </c>
      <c r="M265" s="6">
        <f>COUNTIFS(pg_transaction_cleaned!$O$2:$O$5743,A265,pg_transaction_cleaned!$F$2:$F$5743,"REFUND")</f>
        <v>0</v>
      </c>
      <c r="N265" s="7">
        <f>SUMIFS(pg_transaction_cleaned!$H$2:$H$5743,pg_transaction_cleaned!$O$2:$O$5743,A265,pg_transaction_cleaned!$F$2:$F$5743,"REFUND")</f>
        <v>0</v>
      </c>
      <c r="O265" s="6" t="str">
        <f t="shared" si="24"/>
        <v>OK</v>
      </c>
      <c r="P265" s="8">
        <f t="shared" si="25"/>
        <v>0</v>
      </c>
    </row>
    <row r="266" spans="1:16" x14ac:dyDescent="0.3">
      <c r="A266" s="6" t="s">
        <v>564</v>
      </c>
      <c r="B266" s="6" t="s">
        <v>11854</v>
      </c>
      <c r="C266" s="6" t="s">
        <v>565</v>
      </c>
      <c r="D266" s="6" t="s">
        <v>61</v>
      </c>
      <c r="E266" s="6" t="s">
        <v>18</v>
      </c>
      <c r="F266" s="6" t="s">
        <v>11843</v>
      </c>
      <c r="G266" s="6" t="s">
        <v>19</v>
      </c>
      <c r="H266" s="10">
        <f t="shared" si="21"/>
        <v>46286</v>
      </c>
      <c r="I266" s="7">
        <f t="shared" si="22"/>
        <v>349</v>
      </c>
      <c r="J266" s="6" t="str">
        <f t="shared" si="23"/>
        <v>Delhi</v>
      </c>
      <c r="K266" s="6">
        <f>COUNTIFS(pg_transaction_cleaned!$O$2:$O$5743,A266,pg_transaction_cleaned!$F$2:$F$5743,"CAPTURE")</f>
        <v>1</v>
      </c>
      <c r="L266" s="7">
        <f>SUMIFS(pg_transaction_cleaned!$H$2:$H$5743,pg_transaction_cleaned!$O$2:$O$5743,A266,pg_transaction_cleaned!$F$2:$F$5743,"CAPTURE")</f>
        <v>349</v>
      </c>
      <c r="M266" s="6">
        <f>COUNTIFS(pg_transaction_cleaned!$O$2:$O$5743,A266,pg_transaction_cleaned!$F$2:$F$5743,"REFUND")</f>
        <v>0</v>
      </c>
      <c r="N266" s="7">
        <f>SUMIFS(pg_transaction_cleaned!$H$2:$H$5743,pg_transaction_cleaned!$O$2:$O$5743,A266,pg_transaction_cleaned!$F$2:$F$5743,"REFUND")</f>
        <v>0</v>
      </c>
      <c r="O266" s="6" t="str">
        <f t="shared" si="24"/>
        <v>OK</v>
      </c>
      <c r="P266" s="8">
        <f t="shared" si="25"/>
        <v>0</v>
      </c>
    </row>
    <row r="267" spans="1:16" x14ac:dyDescent="0.3">
      <c r="A267" s="6" t="s">
        <v>566</v>
      </c>
      <c r="B267" s="6" t="s">
        <v>11928</v>
      </c>
      <c r="C267" s="6" t="s">
        <v>567</v>
      </c>
      <c r="D267" s="6" t="s">
        <v>61</v>
      </c>
      <c r="E267" s="6" t="s">
        <v>27</v>
      </c>
      <c r="F267" s="6" t="s">
        <v>11861</v>
      </c>
      <c r="G267" s="6" t="s">
        <v>19</v>
      </c>
      <c r="H267" s="10">
        <f t="shared" si="21"/>
        <v>46266</v>
      </c>
      <c r="I267" s="7">
        <f t="shared" si="22"/>
        <v>7999</v>
      </c>
      <c r="J267" s="6" t="str">
        <f t="shared" si="23"/>
        <v>Delhi</v>
      </c>
      <c r="K267" s="6">
        <f>COUNTIFS(pg_transaction_cleaned!$O$2:$O$5743,A267,pg_transaction_cleaned!$F$2:$F$5743,"CAPTURE")</f>
        <v>1</v>
      </c>
      <c r="L267" s="7">
        <f>SUMIFS(pg_transaction_cleaned!$H$2:$H$5743,pg_transaction_cleaned!$O$2:$O$5743,A267,pg_transaction_cleaned!$F$2:$F$5743,"CAPTURE")</f>
        <v>7999</v>
      </c>
      <c r="M267" s="6">
        <f>COUNTIFS(pg_transaction_cleaned!$O$2:$O$5743,A267,pg_transaction_cleaned!$F$2:$F$5743,"REFUND")</f>
        <v>0</v>
      </c>
      <c r="N267" s="7">
        <f>SUMIFS(pg_transaction_cleaned!$H$2:$H$5743,pg_transaction_cleaned!$O$2:$O$5743,A267,pg_transaction_cleaned!$F$2:$F$5743,"REFUND")</f>
        <v>0</v>
      </c>
      <c r="O267" s="6" t="str">
        <f t="shared" si="24"/>
        <v>OK</v>
      </c>
      <c r="P267" s="8">
        <f t="shared" si="25"/>
        <v>0</v>
      </c>
    </row>
    <row r="268" spans="1:16" x14ac:dyDescent="0.3">
      <c r="A268" s="6" t="s">
        <v>568</v>
      </c>
      <c r="B268" s="6" t="s">
        <v>11946</v>
      </c>
      <c r="C268" s="6" t="s">
        <v>569</v>
      </c>
      <c r="D268" s="6" t="s">
        <v>75</v>
      </c>
      <c r="E268" s="6" t="s">
        <v>18</v>
      </c>
      <c r="F268" s="6" t="s">
        <v>11855</v>
      </c>
      <c r="G268" s="6" t="s">
        <v>19</v>
      </c>
      <c r="H268" s="10">
        <f t="shared" si="21"/>
        <v>46268</v>
      </c>
      <c r="I268" s="7">
        <f t="shared" si="22"/>
        <v>4999</v>
      </c>
      <c r="J268" s="6" t="str">
        <f t="shared" si="23"/>
        <v>Mumbai</v>
      </c>
      <c r="K268" s="6">
        <f>COUNTIFS(pg_transaction_cleaned!$O$2:$O$5743,A268,pg_transaction_cleaned!$F$2:$F$5743,"CAPTURE")</f>
        <v>1</v>
      </c>
      <c r="L268" s="7">
        <f>SUMIFS(pg_transaction_cleaned!$H$2:$H$5743,pg_transaction_cleaned!$O$2:$O$5743,A268,pg_transaction_cleaned!$F$2:$F$5743,"CAPTURE")</f>
        <v>4999</v>
      </c>
      <c r="M268" s="6">
        <f>COUNTIFS(pg_transaction_cleaned!$O$2:$O$5743,A268,pg_transaction_cleaned!$F$2:$F$5743,"REFUND")</f>
        <v>0</v>
      </c>
      <c r="N268" s="7">
        <f>SUMIFS(pg_transaction_cleaned!$H$2:$H$5743,pg_transaction_cleaned!$O$2:$O$5743,A268,pg_transaction_cleaned!$F$2:$F$5743,"REFUND")</f>
        <v>0</v>
      </c>
      <c r="O268" s="6" t="str">
        <f t="shared" si="24"/>
        <v>OK</v>
      </c>
      <c r="P268" s="8">
        <f t="shared" si="25"/>
        <v>0</v>
      </c>
    </row>
    <row r="269" spans="1:16" x14ac:dyDescent="0.3">
      <c r="A269" s="6" t="s">
        <v>570</v>
      </c>
      <c r="B269" s="6" t="s">
        <v>11915</v>
      </c>
      <c r="C269" s="6" t="s">
        <v>571</v>
      </c>
      <c r="D269" s="6" t="s">
        <v>17</v>
      </c>
      <c r="E269" s="6" t="s">
        <v>18</v>
      </c>
      <c r="F269" s="6" t="s">
        <v>11902</v>
      </c>
      <c r="G269" s="6" t="s">
        <v>19</v>
      </c>
      <c r="H269" s="10">
        <f t="shared" si="21"/>
        <v>46285</v>
      </c>
      <c r="I269" s="7">
        <f t="shared" si="22"/>
        <v>2999</v>
      </c>
      <c r="J269" s="6" t="str">
        <f t="shared" si="23"/>
        <v>Pune</v>
      </c>
      <c r="K269" s="6">
        <f>COUNTIFS(pg_transaction_cleaned!$O$2:$O$5743,A269,pg_transaction_cleaned!$F$2:$F$5743,"CAPTURE")</f>
        <v>1</v>
      </c>
      <c r="L269" s="7">
        <f>SUMIFS(pg_transaction_cleaned!$H$2:$H$5743,pg_transaction_cleaned!$O$2:$O$5743,A269,pg_transaction_cleaned!$F$2:$F$5743,"CAPTURE")</f>
        <v>2999</v>
      </c>
      <c r="M269" s="6">
        <f>COUNTIFS(pg_transaction_cleaned!$O$2:$O$5743,A269,pg_transaction_cleaned!$F$2:$F$5743,"REFUND")</f>
        <v>0</v>
      </c>
      <c r="N269" s="7">
        <f>SUMIFS(pg_transaction_cleaned!$H$2:$H$5743,pg_transaction_cleaned!$O$2:$O$5743,A269,pg_transaction_cleaned!$F$2:$F$5743,"REFUND")</f>
        <v>0</v>
      </c>
      <c r="O269" s="6" t="str">
        <f t="shared" si="24"/>
        <v>OK</v>
      </c>
      <c r="P269" s="8">
        <f t="shared" si="25"/>
        <v>0</v>
      </c>
    </row>
    <row r="270" spans="1:16" x14ac:dyDescent="0.3">
      <c r="A270" s="6" t="s">
        <v>572</v>
      </c>
      <c r="B270" s="6" t="s">
        <v>11976</v>
      </c>
      <c r="C270" s="6" t="s">
        <v>573</v>
      </c>
      <c r="D270" s="6" t="s">
        <v>23</v>
      </c>
      <c r="E270" s="6" t="s">
        <v>18</v>
      </c>
      <c r="F270" s="6" t="s">
        <v>11853</v>
      </c>
      <c r="G270" s="6" t="s">
        <v>19</v>
      </c>
      <c r="H270" s="10">
        <f t="shared" si="21"/>
        <v>46284</v>
      </c>
      <c r="I270" s="7">
        <f t="shared" si="22"/>
        <v>1799</v>
      </c>
      <c r="J270" s="6" t="str">
        <f t="shared" si="23"/>
        <v>Bengaluru</v>
      </c>
      <c r="K270" s="6">
        <f>COUNTIFS(pg_transaction_cleaned!$O$2:$O$5743,A270,pg_transaction_cleaned!$F$2:$F$5743,"CAPTURE")</f>
        <v>1</v>
      </c>
      <c r="L270" s="7">
        <f>SUMIFS(pg_transaction_cleaned!$H$2:$H$5743,pg_transaction_cleaned!$O$2:$O$5743,A270,pg_transaction_cleaned!$F$2:$F$5743,"CAPTURE")</f>
        <v>1799</v>
      </c>
      <c r="M270" s="6">
        <f>COUNTIFS(pg_transaction_cleaned!$O$2:$O$5743,A270,pg_transaction_cleaned!$F$2:$F$5743,"REFUND")</f>
        <v>0</v>
      </c>
      <c r="N270" s="7">
        <f>SUMIFS(pg_transaction_cleaned!$H$2:$H$5743,pg_transaction_cleaned!$O$2:$O$5743,A270,pg_transaction_cleaned!$F$2:$F$5743,"REFUND")</f>
        <v>0</v>
      </c>
      <c r="O270" s="6" t="str">
        <f t="shared" si="24"/>
        <v>OK</v>
      </c>
      <c r="P270" s="8">
        <f t="shared" si="25"/>
        <v>0</v>
      </c>
    </row>
    <row r="271" spans="1:16" x14ac:dyDescent="0.3">
      <c r="A271" s="6" t="s">
        <v>574</v>
      </c>
      <c r="B271" s="6" t="s">
        <v>11888</v>
      </c>
      <c r="C271" s="6" t="s">
        <v>575</v>
      </c>
      <c r="D271" s="6" t="s">
        <v>17</v>
      </c>
      <c r="E271" s="6" t="s">
        <v>18</v>
      </c>
      <c r="F271" s="6" t="s">
        <v>11851</v>
      </c>
      <c r="G271" s="6" t="s">
        <v>19</v>
      </c>
      <c r="H271" s="10">
        <f t="shared" si="21"/>
        <v>46269</v>
      </c>
      <c r="I271" s="7">
        <f t="shared" si="22"/>
        <v>3499</v>
      </c>
      <c r="J271" s="6" t="str">
        <f t="shared" si="23"/>
        <v>Pune</v>
      </c>
      <c r="K271" s="6">
        <f>COUNTIFS(pg_transaction_cleaned!$O$2:$O$5743,A271,pg_transaction_cleaned!$F$2:$F$5743,"CAPTURE")</f>
        <v>1</v>
      </c>
      <c r="L271" s="7">
        <f>SUMIFS(pg_transaction_cleaned!$H$2:$H$5743,pg_transaction_cleaned!$O$2:$O$5743,A271,pg_transaction_cleaned!$F$2:$F$5743,"CAPTURE")</f>
        <v>3100</v>
      </c>
      <c r="M271" s="6">
        <f>COUNTIFS(pg_transaction_cleaned!$O$2:$O$5743,A271,pg_transaction_cleaned!$F$2:$F$5743,"REFUND")</f>
        <v>0</v>
      </c>
      <c r="N271" s="7">
        <f>SUMIFS(pg_transaction_cleaned!$H$2:$H$5743,pg_transaction_cleaned!$O$2:$O$5743,A271,pg_transaction_cleaned!$F$2:$F$5743,"REFUND")</f>
        <v>0</v>
      </c>
      <c r="O271" s="6" t="str">
        <f t="shared" si="24"/>
        <v>Amount difference</v>
      </c>
      <c r="P271" s="8">
        <f t="shared" si="25"/>
        <v>-399</v>
      </c>
    </row>
    <row r="272" spans="1:16" x14ac:dyDescent="0.3">
      <c r="A272" s="6" t="s">
        <v>577</v>
      </c>
      <c r="B272" s="6" t="s">
        <v>11866</v>
      </c>
      <c r="C272" s="6" t="s">
        <v>578</v>
      </c>
      <c r="D272" s="6" t="s">
        <v>34</v>
      </c>
      <c r="E272" s="6" t="s">
        <v>54</v>
      </c>
      <c r="F272" s="6" t="s">
        <v>11851</v>
      </c>
      <c r="G272" s="6" t="s">
        <v>19</v>
      </c>
      <c r="H272" s="10">
        <f t="shared" si="21"/>
        <v>46274</v>
      </c>
      <c r="I272" s="7">
        <f t="shared" si="22"/>
        <v>3499</v>
      </c>
      <c r="J272" s="6" t="str">
        <f t="shared" si="23"/>
        <v>Ahmedabad</v>
      </c>
      <c r="K272" s="6">
        <f>COUNTIFS(pg_transaction_cleaned!$O$2:$O$5743,A272,pg_transaction_cleaned!$F$2:$F$5743,"CAPTURE")</f>
        <v>1</v>
      </c>
      <c r="L272" s="7">
        <f>SUMIFS(pg_transaction_cleaned!$H$2:$H$5743,pg_transaction_cleaned!$O$2:$O$5743,A272,pg_transaction_cleaned!$F$2:$F$5743,"CAPTURE")</f>
        <v>3499</v>
      </c>
      <c r="M272" s="6">
        <f>COUNTIFS(pg_transaction_cleaned!$O$2:$O$5743,A272,pg_transaction_cleaned!$F$2:$F$5743,"REFUND")</f>
        <v>0</v>
      </c>
      <c r="N272" s="7">
        <f>SUMIFS(pg_transaction_cleaned!$H$2:$H$5743,pg_transaction_cleaned!$O$2:$O$5743,A272,pg_transaction_cleaned!$F$2:$F$5743,"REFUND")</f>
        <v>0</v>
      </c>
      <c r="O272" s="6" t="str">
        <f t="shared" si="24"/>
        <v>OK</v>
      </c>
      <c r="P272" s="8">
        <f t="shared" si="25"/>
        <v>0</v>
      </c>
    </row>
    <row r="273" spans="1:16" x14ac:dyDescent="0.3">
      <c r="A273" s="6" t="s">
        <v>579</v>
      </c>
      <c r="B273" s="6" t="s">
        <v>11862</v>
      </c>
      <c r="C273" s="6" t="s">
        <v>580</v>
      </c>
      <c r="D273" s="6" t="s">
        <v>17</v>
      </c>
      <c r="E273" s="6" t="s">
        <v>18</v>
      </c>
      <c r="F273" s="6" t="s">
        <v>11835</v>
      </c>
      <c r="G273" s="6" t="s">
        <v>19</v>
      </c>
      <c r="H273" s="10">
        <f t="shared" si="21"/>
        <v>46272</v>
      </c>
      <c r="I273" s="7">
        <f t="shared" si="22"/>
        <v>499</v>
      </c>
      <c r="J273" s="6" t="str">
        <f t="shared" si="23"/>
        <v>Pune</v>
      </c>
      <c r="K273" s="6">
        <f>COUNTIFS(pg_transaction_cleaned!$O$2:$O$5743,A273,pg_transaction_cleaned!$F$2:$F$5743,"CAPTURE")</f>
        <v>1</v>
      </c>
      <c r="L273" s="7">
        <f>SUMIFS(pg_transaction_cleaned!$H$2:$H$5743,pg_transaction_cleaned!$O$2:$O$5743,A273,pg_transaction_cleaned!$F$2:$F$5743,"CAPTURE")</f>
        <v>499</v>
      </c>
      <c r="M273" s="6">
        <f>COUNTIFS(pg_transaction_cleaned!$O$2:$O$5743,A273,pg_transaction_cleaned!$F$2:$F$5743,"REFUND")</f>
        <v>0</v>
      </c>
      <c r="N273" s="7">
        <f>SUMIFS(pg_transaction_cleaned!$H$2:$H$5743,pg_transaction_cleaned!$O$2:$O$5743,A273,pg_transaction_cleaned!$F$2:$F$5743,"REFUND")</f>
        <v>0</v>
      </c>
      <c r="O273" s="6" t="str">
        <f t="shared" si="24"/>
        <v>OK</v>
      </c>
      <c r="P273" s="8">
        <f t="shared" si="25"/>
        <v>0</v>
      </c>
    </row>
    <row r="274" spans="1:16" x14ac:dyDescent="0.3">
      <c r="A274" s="6" t="s">
        <v>581</v>
      </c>
      <c r="B274" s="6" t="s">
        <v>11873</v>
      </c>
      <c r="C274" s="6" t="s">
        <v>582</v>
      </c>
      <c r="D274" s="6" t="s">
        <v>42</v>
      </c>
      <c r="E274" s="6" t="s">
        <v>18</v>
      </c>
      <c r="F274" s="6" t="s">
        <v>12018</v>
      </c>
      <c r="G274" s="6" t="s">
        <v>19</v>
      </c>
      <c r="H274" s="10">
        <f t="shared" si="21"/>
        <v>46291</v>
      </c>
      <c r="I274" s="7">
        <f t="shared" si="22"/>
        <v>11997</v>
      </c>
      <c r="J274" s="6" t="str">
        <f t="shared" si="23"/>
        <v>Hyderabad</v>
      </c>
      <c r="K274" s="6">
        <f>COUNTIFS(pg_transaction_cleaned!$O$2:$O$5743,A274,pg_transaction_cleaned!$F$2:$F$5743,"CAPTURE")</f>
        <v>1</v>
      </c>
      <c r="L274" s="7">
        <f>SUMIFS(pg_transaction_cleaned!$H$2:$H$5743,pg_transaction_cleaned!$O$2:$O$5743,A274,pg_transaction_cleaned!$F$2:$F$5743,"CAPTURE")</f>
        <v>11997</v>
      </c>
      <c r="M274" s="6">
        <f>COUNTIFS(pg_transaction_cleaned!$O$2:$O$5743,A274,pg_transaction_cleaned!$F$2:$F$5743,"REFUND")</f>
        <v>0</v>
      </c>
      <c r="N274" s="7">
        <f>SUMIFS(pg_transaction_cleaned!$H$2:$H$5743,pg_transaction_cleaned!$O$2:$O$5743,A274,pg_transaction_cleaned!$F$2:$F$5743,"REFUND")</f>
        <v>0</v>
      </c>
      <c r="O274" s="6" t="str">
        <f t="shared" si="24"/>
        <v>OK</v>
      </c>
      <c r="P274" s="8">
        <f t="shared" si="25"/>
        <v>0</v>
      </c>
    </row>
    <row r="275" spans="1:16" x14ac:dyDescent="0.3">
      <c r="A275" s="6" t="s">
        <v>583</v>
      </c>
      <c r="B275" s="6" t="s">
        <v>11840</v>
      </c>
      <c r="C275" s="6" t="s">
        <v>584</v>
      </c>
      <c r="D275" s="6" t="s">
        <v>61</v>
      </c>
      <c r="E275" s="6" t="s">
        <v>27</v>
      </c>
      <c r="F275" s="6" t="s">
        <v>11861</v>
      </c>
      <c r="G275" s="6" t="s">
        <v>19</v>
      </c>
      <c r="H275" s="10">
        <f t="shared" si="21"/>
        <v>46294</v>
      </c>
      <c r="I275" s="7">
        <f t="shared" si="22"/>
        <v>7999</v>
      </c>
      <c r="J275" s="6" t="str">
        <f t="shared" si="23"/>
        <v>Delhi</v>
      </c>
      <c r="K275" s="6">
        <f>COUNTIFS(pg_transaction_cleaned!$O$2:$O$5743,A275,pg_transaction_cleaned!$F$2:$F$5743,"CAPTURE")</f>
        <v>1</v>
      </c>
      <c r="L275" s="7">
        <f>SUMIFS(pg_transaction_cleaned!$H$2:$H$5743,pg_transaction_cleaned!$O$2:$O$5743,A275,pg_transaction_cleaned!$F$2:$F$5743,"CAPTURE")</f>
        <v>7999</v>
      </c>
      <c r="M275" s="6">
        <f>COUNTIFS(pg_transaction_cleaned!$O$2:$O$5743,A275,pg_transaction_cleaned!$F$2:$F$5743,"REFUND")</f>
        <v>0</v>
      </c>
      <c r="N275" s="7">
        <f>SUMIFS(pg_transaction_cleaned!$H$2:$H$5743,pg_transaction_cleaned!$O$2:$O$5743,A275,pg_transaction_cleaned!$F$2:$F$5743,"REFUND")</f>
        <v>0</v>
      </c>
      <c r="O275" s="6" t="str">
        <f t="shared" si="24"/>
        <v>OK</v>
      </c>
      <c r="P275" s="8">
        <f t="shared" si="25"/>
        <v>0</v>
      </c>
    </row>
    <row r="276" spans="1:16" x14ac:dyDescent="0.3">
      <c r="A276" s="6" t="s">
        <v>585</v>
      </c>
      <c r="B276" s="6" t="s">
        <v>11905</v>
      </c>
      <c r="C276" s="6" t="s">
        <v>586</v>
      </c>
      <c r="D276" s="6" t="s">
        <v>23</v>
      </c>
      <c r="E276" s="6" t="s">
        <v>54</v>
      </c>
      <c r="F276" s="6" t="s">
        <v>11853</v>
      </c>
      <c r="G276" s="6" t="s">
        <v>19</v>
      </c>
      <c r="H276" s="10">
        <f t="shared" si="21"/>
        <v>46291</v>
      </c>
      <c r="I276" s="7">
        <f t="shared" si="22"/>
        <v>1799</v>
      </c>
      <c r="J276" s="6" t="str">
        <f t="shared" si="23"/>
        <v>Bengaluru</v>
      </c>
      <c r="K276" s="6">
        <f>COUNTIFS(pg_transaction_cleaned!$O$2:$O$5743,A276,pg_transaction_cleaned!$F$2:$F$5743,"CAPTURE")</f>
        <v>1</v>
      </c>
      <c r="L276" s="7">
        <f>SUMIFS(pg_transaction_cleaned!$H$2:$H$5743,pg_transaction_cleaned!$O$2:$O$5743,A276,pg_transaction_cleaned!$F$2:$F$5743,"CAPTURE")</f>
        <v>1799</v>
      </c>
      <c r="M276" s="6">
        <f>COUNTIFS(pg_transaction_cleaned!$O$2:$O$5743,A276,pg_transaction_cleaned!$F$2:$F$5743,"REFUND")</f>
        <v>0</v>
      </c>
      <c r="N276" s="7">
        <f>SUMIFS(pg_transaction_cleaned!$H$2:$H$5743,pg_transaction_cleaned!$O$2:$O$5743,A276,pg_transaction_cleaned!$F$2:$F$5743,"REFUND")</f>
        <v>0</v>
      </c>
      <c r="O276" s="6" t="str">
        <f t="shared" si="24"/>
        <v>OK</v>
      </c>
      <c r="P276" s="8">
        <f t="shared" si="25"/>
        <v>0</v>
      </c>
    </row>
    <row r="277" spans="1:16" x14ac:dyDescent="0.3">
      <c r="A277" s="6" t="s">
        <v>587</v>
      </c>
      <c r="B277" s="6" t="s">
        <v>11905</v>
      </c>
      <c r="C277" s="6" t="s">
        <v>588</v>
      </c>
      <c r="D277" s="6" t="s">
        <v>61</v>
      </c>
      <c r="E277" s="6" t="s">
        <v>18</v>
      </c>
      <c r="F277" s="6" t="s">
        <v>11957</v>
      </c>
      <c r="G277" s="6" t="s">
        <v>19</v>
      </c>
      <c r="H277" s="10">
        <f t="shared" si="21"/>
        <v>46291</v>
      </c>
      <c r="I277" s="7">
        <f t="shared" si="22"/>
        <v>1298</v>
      </c>
      <c r="J277" s="6" t="str">
        <f t="shared" si="23"/>
        <v>Delhi</v>
      </c>
      <c r="K277" s="6">
        <f>COUNTIFS(pg_transaction_cleaned!$O$2:$O$5743,A277,pg_transaction_cleaned!$F$2:$F$5743,"CAPTURE")</f>
        <v>1</v>
      </c>
      <c r="L277" s="7">
        <f>SUMIFS(pg_transaction_cleaned!$H$2:$H$5743,pg_transaction_cleaned!$O$2:$O$5743,A277,pg_transaction_cleaned!$F$2:$F$5743,"CAPTURE")</f>
        <v>1298</v>
      </c>
      <c r="M277" s="6">
        <f>COUNTIFS(pg_transaction_cleaned!$O$2:$O$5743,A277,pg_transaction_cleaned!$F$2:$F$5743,"REFUND")</f>
        <v>0</v>
      </c>
      <c r="N277" s="7">
        <f>SUMIFS(pg_transaction_cleaned!$H$2:$H$5743,pg_transaction_cleaned!$O$2:$O$5743,A277,pg_transaction_cleaned!$F$2:$F$5743,"REFUND")</f>
        <v>0</v>
      </c>
      <c r="O277" s="6" t="str">
        <f t="shared" si="24"/>
        <v>OK</v>
      </c>
      <c r="P277" s="8">
        <f t="shared" si="25"/>
        <v>0</v>
      </c>
    </row>
    <row r="278" spans="1:16" x14ac:dyDescent="0.3">
      <c r="A278" s="6" t="s">
        <v>589</v>
      </c>
      <c r="B278" s="6" t="s">
        <v>11846</v>
      </c>
      <c r="C278" s="6" t="s">
        <v>590</v>
      </c>
      <c r="D278" s="6"/>
      <c r="E278" s="6" t="s">
        <v>54</v>
      </c>
      <c r="F278" s="6" t="s">
        <v>11843</v>
      </c>
      <c r="G278" s="6" t="s">
        <v>19</v>
      </c>
      <c r="H278" s="10">
        <f t="shared" si="21"/>
        <v>46285</v>
      </c>
      <c r="I278" s="7">
        <f t="shared" si="22"/>
        <v>349</v>
      </c>
      <c r="J278" s="6" t="str">
        <f t="shared" si="23"/>
        <v>Unknown</v>
      </c>
      <c r="K278" s="6">
        <f>COUNTIFS(pg_transaction_cleaned!$O$2:$O$5743,A278,pg_transaction_cleaned!$F$2:$F$5743,"CAPTURE")</f>
        <v>1</v>
      </c>
      <c r="L278" s="7">
        <f>SUMIFS(pg_transaction_cleaned!$H$2:$H$5743,pg_transaction_cleaned!$O$2:$O$5743,A278,pg_transaction_cleaned!$F$2:$F$5743,"CAPTURE")</f>
        <v>349</v>
      </c>
      <c r="M278" s="6">
        <f>COUNTIFS(pg_transaction_cleaned!$O$2:$O$5743,A278,pg_transaction_cleaned!$F$2:$F$5743,"REFUND")</f>
        <v>0</v>
      </c>
      <c r="N278" s="7">
        <f>SUMIFS(pg_transaction_cleaned!$H$2:$H$5743,pg_transaction_cleaned!$O$2:$O$5743,A278,pg_transaction_cleaned!$F$2:$F$5743,"REFUND")</f>
        <v>0</v>
      </c>
      <c r="O278" s="6" t="str">
        <f t="shared" si="24"/>
        <v>OK</v>
      </c>
      <c r="P278" s="8">
        <f t="shared" si="25"/>
        <v>0</v>
      </c>
    </row>
    <row r="279" spans="1:16" x14ac:dyDescent="0.3">
      <c r="A279" s="6" t="s">
        <v>591</v>
      </c>
      <c r="B279" s="6" t="s">
        <v>11875</v>
      </c>
      <c r="C279" s="6" t="s">
        <v>592</v>
      </c>
      <c r="D279" s="6" t="s">
        <v>17</v>
      </c>
      <c r="E279" s="6" t="s">
        <v>54</v>
      </c>
      <c r="F279" s="6" t="s">
        <v>11867</v>
      </c>
      <c r="G279" s="6" t="s">
        <v>19</v>
      </c>
      <c r="H279" s="10">
        <f t="shared" si="21"/>
        <v>46279</v>
      </c>
      <c r="I279" s="7">
        <f t="shared" si="22"/>
        <v>10498</v>
      </c>
      <c r="J279" s="6" t="str">
        <f t="shared" si="23"/>
        <v>Pune</v>
      </c>
      <c r="K279" s="6">
        <f>COUNTIFS(pg_transaction_cleaned!$O$2:$O$5743,A279,pg_transaction_cleaned!$F$2:$F$5743,"CAPTURE")</f>
        <v>1</v>
      </c>
      <c r="L279" s="7">
        <f>SUMIFS(pg_transaction_cleaned!$H$2:$H$5743,pg_transaction_cleaned!$O$2:$O$5743,A279,pg_transaction_cleaned!$F$2:$F$5743,"CAPTURE")</f>
        <v>10498</v>
      </c>
      <c r="M279" s="6">
        <f>COUNTIFS(pg_transaction_cleaned!$O$2:$O$5743,A279,pg_transaction_cleaned!$F$2:$F$5743,"REFUND")</f>
        <v>0</v>
      </c>
      <c r="N279" s="7">
        <f>SUMIFS(pg_transaction_cleaned!$H$2:$H$5743,pg_transaction_cleaned!$O$2:$O$5743,A279,pg_transaction_cleaned!$F$2:$F$5743,"REFUND")</f>
        <v>0</v>
      </c>
      <c r="O279" s="6" t="str">
        <f t="shared" si="24"/>
        <v>OK</v>
      </c>
      <c r="P279" s="8">
        <f t="shared" si="25"/>
        <v>0</v>
      </c>
    </row>
    <row r="280" spans="1:16" x14ac:dyDescent="0.3">
      <c r="A280" s="6" t="s">
        <v>593</v>
      </c>
      <c r="B280" s="6" t="s">
        <v>11844</v>
      </c>
      <c r="C280" s="6" t="s">
        <v>594</v>
      </c>
      <c r="D280" s="6" t="s">
        <v>37</v>
      </c>
      <c r="E280" s="6" t="s">
        <v>43</v>
      </c>
      <c r="F280" s="6" t="s">
        <v>11996</v>
      </c>
      <c r="G280" s="6" t="s">
        <v>19</v>
      </c>
      <c r="H280" s="10">
        <f t="shared" si="21"/>
        <v>46280</v>
      </c>
      <c r="I280" s="7">
        <f t="shared" si="22"/>
        <v>4798</v>
      </c>
      <c r="J280" s="6" t="str">
        <f t="shared" si="23"/>
        <v>Lucknow</v>
      </c>
      <c r="K280" s="6">
        <f>COUNTIFS(pg_transaction_cleaned!$O$2:$O$5743,A280,pg_transaction_cleaned!$F$2:$F$5743,"CAPTURE")</f>
        <v>1</v>
      </c>
      <c r="L280" s="7">
        <f>SUMIFS(pg_transaction_cleaned!$H$2:$H$5743,pg_transaction_cleaned!$O$2:$O$5743,A280,pg_transaction_cleaned!$F$2:$F$5743,"CAPTURE")</f>
        <v>4798</v>
      </c>
      <c r="M280" s="6">
        <f>COUNTIFS(pg_transaction_cleaned!$O$2:$O$5743,A280,pg_transaction_cleaned!$F$2:$F$5743,"REFUND")</f>
        <v>0</v>
      </c>
      <c r="N280" s="7">
        <f>SUMIFS(pg_transaction_cleaned!$H$2:$H$5743,pg_transaction_cleaned!$O$2:$O$5743,A280,pg_transaction_cleaned!$F$2:$F$5743,"REFUND")</f>
        <v>0</v>
      </c>
      <c r="O280" s="6" t="str">
        <f t="shared" si="24"/>
        <v>OK</v>
      </c>
      <c r="P280" s="8">
        <f t="shared" si="25"/>
        <v>0</v>
      </c>
    </row>
    <row r="281" spans="1:16" x14ac:dyDescent="0.3">
      <c r="A281" s="6" t="s">
        <v>595</v>
      </c>
      <c r="B281" s="6" t="s">
        <v>11859</v>
      </c>
      <c r="C281" s="6" t="s">
        <v>596</v>
      </c>
      <c r="D281" s="6" t="s">
        <v>48</v>
      </c>
      <c r="E281" s="6" t="s">
        <v>43</v>
      </c>
      <c r="F281" s="6" t="s">
        <v>11839</v>
      </c>
      <c r="G281" s="6" t="s">
        <v>19</v>
      </c>
      <c r="H281" s="10">
        <f t="shared" si="21"/>
        <v>46271</v>
      </c>
      <c r="I281" s="7">
        <f t="shared" si="22"/>
        <v>1299</v>
      </c>
      <c r="J281" s="6" t="str">
        <f t="shared" si="23"/>
        <v>Jaipur</v>
      </c>
      <c r="K281" s="6">
        <f>COUNTIFS(pg_transaction_cleaned!$O$2:$O$5743,A281,pg_transaction_cleaned!$F$2:$F$5743,"CAPTURE")</f>
        <v>1</v>
      </c>
      <c r="L281" s="7">
        <f>SUMIFS(pg_transaction_cleaned!$H$2:$H$5743,pg_transaction_cleaned!$O$2:$O$5743,A281,pg_transaction_cleaned!$F$2:$F$5743,"CAPTURE")</f>
        <v>1299</v>
      </c>
      <c r="M281" s="6">
        <f>COUNTIFS(pg_transaction_cleaned!$O$2:$O$5743,A281,pg_transaction_cleaned!$F$2:$F$5743,"REFUND")</f>
        <v>0</v>
      </c>
      <c r="N281" s="7">
        <f>SUMIFS(pg_transaction_cleaned!$H$2:$H$5743,pg_transaction_cleaned!$O$2:$O$5743,A281,pg_transaction_cleaned!$F$2:$F$5743,"REFUND")</f>
        <v>0</v>
      </c>
      <c r="O281" s="6" t="str">
        <f t="shared" si="24"/>
        <v>OK</v>
      </c>
      <c r="P281" s="8">
        <f t="shared" si="25"/>
        <v>0</v>
      </c>
    </row>
    <row r="282" spans="1:16" x14ac:dyDescent="0.3">
      <c r="A282" s="6" t="s">
        <v>597</v>
      </c>
      <c r="B282" s="6" t="s">
        <v>12007</v>
      </c>
      <c r="C282" s="6" t="s">
        <v>598</v>
      </c>
      <c r="D282" s="6" t="s">
        <v>51</v>
      </c>
      <c r="E282" s="6" t="s">
        <v>54</v>
      </c>
      <c r="F282" s="6" t="s">
        <v>11835</v>
      </c>
      <c r="G282" s="6" t="s">
        <v>19</v>
      </c>
      <c r="H282" s="10">
        <f t="shared" si="21"/>
        <v>46270</v>
      </c>
      <c r="I282" s="7">
        <f t="shared" si="22"/>
        <v>499</v>
      </c>
      <c r="J282" s="6" t="str">
        <f t="shared" si="23"/>
        <v>Chennai</v>
      </c>
      <c r="K282" s="6">
        <f>COUNTIFS(pg_transaction_cleaned!$O$2:$O$5743,A282,pg_transaction_cleaned!$F$2:$F$5743,"CAPTURE")</f>
        <v>1</v>
      </c>
      <c r="L282" s="7">
        <f>SUMIFS(pg_transaction_cleaned!$H$2:$H$5743,pg_transaction_cleaned!$O$2:$O$5743,A282,pg_transaction_cleaned!$F$2:$F$5743,"CAPTURE")</f>
        <v>499</v>
      </c>
      <c r="M282" s="6">
        <f>COUNTIFS(pg_transaction_cleaned!$O$2:$O$5743,A282,pg_transaction_cleaned!$F$2:$F$5743,"REFUND")</f>
        <v>0</v>
      </c>
      <c r="N282" s="7">
        <f>SUMIFS(pg_transaction_cleaned!$H$2:$H$5743,pg_transaction_cleaned!$O$2:$O$5743,A282,pg_transaction_cleaned!$F$2:$F$5743,"REFUND")</f>
        <v>0</v>
      </c>
      <c r="O282" s="6" t="str">
        <f t="shared" si="24"/>
        <v>OK</v>
      </c>
      <c r="P282" s="8">
        <f t="shared" si="25"/>
        <v>0</v>
      </c>
    </row>
    <row r="283" spans="1:16" x14ac:dyDescent="0.3">
      <c r="A283" s="6" t="s">
        <v>599</v>
      </c>
      <c r="B283" s="6" t="s">
        <v>11830</v>
      </c>
      <c r="C283" s="6" t="s">
        <v>600</v>
      </c>
      <c r="D283" s="6" t="s">
        <v>42</v>
      </c>
      <c r="E283" s="6" t="s">
        <v>18</v>
      </c>
      <c r="F283" s="6" t="s">
        <v>11861</v>
      </c>
      <c r="G283" s="6" t="s">
        <v>19</v>
      </c>
      <c r="H283" s="10">
        <f t="shared" si="21"/>
        <v>46282</v>
      </c>
      <c r="I283" s="7">
        <f t="shared" si="22"/>
        <v>7999</v>
      </c>
      <c r="J283" s="6" t="str">
        <f t="shared" si="23"/>
        <v>Hyderabad</v>
      </c>
      <c r="K283" s="6">
        <f>COUNTIFS(pg_transaction_cleaned!$O$2:$O$5743,A283,pg_transaction_cleaned!$F$2:$F$5743,"CAPTURE")</f>
        <v>1</v>
      </c>
      <c r="L283" s="7">
        <f>SUMIFS(pg_transaction_cleaned!$H$2:$H$5743,pg_transaction_cleaned!$O$2:$O$5743,A283,pg_transaction_cleaned!$F$2:$F$5743,"CAPTURE")</f>
        <v>7999</v>
      </c>
      <c r="M283" s="6">
        <f>COUNTIFS(pg_transaction_cleaned!$O$2:$O$5743,A283,pg_transaction_cleaned!$F$2:$F$5743,"REFUND")</f>
        <v>0</v>
      </c>
      <c r="N283" s="7">
        <f>SUMIFS(pg_transaction_cleaned!$H$2:$H$5743,pg_transaction_cleaned!$O$2:$O$5743,A283,pg_transaction_cleaned!$F$2:$F$5743,"REFUND")</f>
        <v>0</v>
      </c>
      <c r="O283" s="6" t="str">
        <f t="shared" si="24"/>
        <v>OK</v>
      </c>
      <c r="P283" s="8">
        <f t="shared" si="25"/>
        <v>0</v>
      </c>
    </row>
    <row r="284" spans="1:16" x14ac:dyDescent="0.3">
      <c r="A284" s="6" t="s">
        <v>601</v>
      </c>
      <c r="B284" s="6" t="s">
        <v>12019</v>
      </c>
      <c r="C284" s="6" t="s">
        <v>602</v>
      </c>
      <c r="D284" s="6" t="s">
        <v>37</v>
      </c>
      <c r="E284" s="6" t="s">
        <v>27</v>
      </c>
      <c r="F284" s="6" t="s">
        <v>11978</v>
      </c>
      <c r="G284" s="6" t="s">
        <v>19</v>
      </c>
      <c r="H284" s="10">
        <f t="shared" si="21"/>
        <v>46270</v>
      </c>
      <c r="I284" s="7">
        <f t="shared" si="22"/>
        <v>5097</v>
      </c>
      <c r="J284" s="6" t="str">
        <f t="shared" si="23"/>
        <v>Lucknow</v>
      </c>
      <c r="K284" s="6">
        <f>COUNTIFS(pg_transaction_cleaned!$O$2:$O$5743,A284,pg_transaction_cleaned!$F$2:$F$5743,"CAPTURE")</f>
        <v>1</v>
      </c>
      <c r="L284" s="7">
        <f>SUMIFS(pg_transaction_cleaned!$H$2:$H$5743,pg_transaction_cleaned!$O$2:$O$5743,A284,pg_transaction_cleaned!$F$2:$F$5743,"CAPTURE")</f>
        <v>5097</v>
      </c>
      <c r="M284" s="6">
        <f>COUNTIFS(pg_transaction_cleaned!$O$2:$O$5743,A284,pg_transaction_cleaned!$F$2:$F$5743,"REFUND")</f>
        <v>0</v>
      </c>
      <c r="N284" s="7">
        <f>SUMIFS(pg_transaction_cleaned!$H$2:$H$5743,pg_transaction_cleaned!$O$2:$O$5743,A284,pg_transaction_cleaned!$F$2:$F$5743,"REFUND")</f>
        <v>0</v>
      </c>
      <c r="O284" s="6" t="str">
        <f t="shared" si="24"/>
        <v>OK</v>
      </c>
      <c r="P284" s="8">
        <f t="shared" si="25"/>
        <v>0</v>
      </c>
    </row>
    <row r="285" spans="1:16" x14ac:dyDescent="0.3">
      <c r="A285" s="6" t="s">
        <v>603</v>
      </c>
      <c r="B285" s="6" t="s">
        <v>11926</v>
      </c>
      <c r="C285" s="6" t="s">
        <v>604</v>
      </c>
      <c r="D285" s="6" t="s">
        <v>37</v>
      </c>
      <c r="E285" s="6" t="s">
        <v>54</v>
      </c>
      <c r="F285" s="6" t="s">
        <v>11902</v>
      </c>
      <c r="G285" s="6" t="s">
        <v>19</v>
      </c>
      <c r="H285" s="10">
        <f t="shared" si="21"/>
        <v>46270</v>
      </c>
      <c r="I285" s="7">
        <f t="shared" si="22"/>
        <v>2999</v>
      </c>
      <c r="J285" s="6" t="str">
        <f t="shared" si="23"/>
        <v>Lucknow</v>
      </c>
      <c r="K285" s="6">
        <f>COUNTIFS(pg_transaction_cleaned!$O$2:$O$5743,A285,pg_transaction_cleaned!$F$2:$F$5743,"CAPTURE")</f>
        <v>1</v>
      </c>
      <c r="L285" s="7">
        <f>SUMIFS(pg_transaction_cleaned!$H$2:$H$5743,pg_transaction_cleaned!$O$2:$O$5743,A285,pg_transaction_cleaned!$F$2:$F$5743,"CAPTURE")</f>
        <v>2999</v>
      </c>
      <c r="M285" s="6">
        <f>COUNTIFS(pg_transaction_cleaned!$O$2:$O$5743,A285,pg_transaction_cleaned!$F$2:$F$5743,"REFUND")</f>
        <v>0</v>
      </c>
      <c r="N285" s="7">
        <f>SUMIFS(pg_transaction_cleaned!$H$2:$H$5743,pg_transaction_cleaned!$O$2:$O$5743,A285,pg_transaction_cleaned!$F$2:$F$5743,"REFUND")</f>
        <v>0</v>
      </c>
      <c r="O285" s="6" t="str">
        <f t="shared" si="24"/>
        <v>OK</v>
      </c>
      <c r="P285" s="8">
        <f t="shared" si="25"/>
        <v>0</v>
      </c>
    </row>
    <row r="286" spans="1:16" x14ac:dyDescent="0.3">
      <c r="A286" s="6" t="s">
        <v>605</v>
      </c>
      <c r="B286" s="6" t="s">
        <v>11968</v>
      </c>
      <c r="C286" s="6" t="s">
        <v>606</v>
      </c>
      <c r="D286" s="6" t="s">
        <v>42</v>
      </c>
      <c r="E286" s="6" t="s">
        <v>27</v>
      </c>
      <c r="F286" s="6" t="s">
        <v>11843</v>
      </c>
      <c r="G286" s="6" t="s">
        <v>19</v>
      </c>
      <c r="H286" s="10">
        <f t="shared" si="21"/>
        <v>46267</v>
      </c>
      <c r="I286" s="7">
        <f t="shared" si="22"/>
        <v>349</v>
      </c>
      <c r="J286" s="6" t="str">
        <f t="shared" si="23"/>
        <v>Hyderabad</v>
      </c>
      <c r="K286" s="6">
        <f>COUNTIFS(pg_transaction_cleaned!$O$2:$O$5743,A286,pg_transaction_cleaned!$F$2:$F$5743,"CAPTURE")</f>
        <v>1</v>
      </c>
      <c r="L286" s="7">
        <f>SUMIFS(pg_transaction_cleaned!$H$2:$H$5743,pg_transaction_cleaned!$O$2:$O$5743,A286,pg_transaction_cleaned!$F$2:$F$5743,"CAPTURE")</f>
        <v>349</v>
      </c>
      <c r="M286" s="6">
        <f>COUNTIFS(pg_transaction_cleaned!$O$2:$O$5743,A286,pg_transaction_cleaned!$F$2:$F$5743,"REFUND")</f>
        <v>0</v>
      </c>
      <c r="N286" s="7">
        <f>SUMIFS(pg_transaction_cleaned!$H$2:$H$5743,pg_transaction_cleaned!$O$2:$O$5743,A286,pg_transaction_cleaned!$F$2:$F$5743,"REFUND")</f>
        <v>0</v>
      </c>
      <c r="O286" s="6" t="str">
        <f t="shared" si="24"/>
        <v>OK</v>
      </c>
      <c r="P286" s="8">
        <f t="shared" si="25"/>
        <v>0</v>
      </c>
    </row>
    <row r="287" spans="1:16" x14ac:dyDescent="0.3">
      <c r="A287" s="6" t="s">
        <v>607</v>
      </c>
      <c r="B287" s="6" t="s">
        <v>11826</v>
      </c>
      <c r="C287" s="6" t="s">
        <v>608</v>
      </c>
      <c r="D287" s="6"/>
      <c r="E287" s="6" t="s">
        <v>27</v>
      </c>
      <c r="F287" s="6" t="s">
        <v>11855</v>
      </c>
      <c r="G287" s="6" t="s">
        <v>19</v>
      </c>
      <c r="H287" s="10">
        <f t="shared" si="21"/>
        <v>46286</v>
      </c>
      <c r="I287" s="7">
        <f t="shared" si="22"/>
        <v>4999</v>
      </c>
      <c r="J287" s="6" t="str">
        <f t="shared" si="23"/>
        <v>Unknown</v>
      </c>
      <c r="K287" s="6">
        <f>COUNTIFS(pg_transaction_cleaned!$O$2:$O$5743,A287,pg_transaction_cleaned!$F$2:$F$5743,"CAPTURE")</f>
        <v>1</v>
      </c>
      <c r="L287" s="7">
        <f>SUMIFS(pg_transaction_cleaned!$H$2:$H$5743,pg_transaction_cleaned!$O$2:$O$5743,A287,pg_transaction_cleaned!$F$2:$F$5743,"CAPTURE")</f>
        <v>4999</v>
      </c>
      <c r="M287" s="6">
        <f>COUNTIFS(pg_transaction_cleaned!$O$2:$O$5743,A287,pg_transaction_cleaned!$F$2:$F$5743,"REFUND")</f>
        <v>0</v>
      </c>
      <c r="N287" s="7">
        <f>SUMIFS(pg_transaction_cleaned!$H$2:$H$5743,pg_transaction_cleaned!$O$2:$O$5743,A287,pg_transaction_cleaned!$F$2:$F$5743,"REFUND")</f>
        <v>0</v>
      </c>
      <c r="O287" s="6" t="str">
        <f t="shared" si="24"/>
        <v>OK</v>
      </c>
      <c r="P287" s="8">
        <f t="shared" si="25"/>
        <v>0</v>
      </c>
    </row>
    <row r="288" spans="1:16" x14ac:dyDescent="0.3">
      <c r="A288" s="6" t="s">
        <v>609</v>
      </c>
      <c r="B288" s="6" t="s">
        <v>11970</v>
      </c>
      <c r="C288" s="6" t="s">
        <v>610</v>
      </c>
      <c r="D288" s="6" t="s">
        <v>26</v>
      </c>
      <c r="E288" s="6" t="s">
        <v>18</v>
      </c>
      <c r="F288" s="6" t="s">
        <v>11971</v>
      </c>
      <c r="G288" s="6" t="s">
        <v>80</v>
      </c>
      <c r="H288" s="10">
        <f t="shared" si="21"/>
        <v>46294</v>
      </c>
      <c r="I288" s="7">
        <f t="shared" si="22"/>
        <v>5597</v>
      </c>
      <c r="J288" s="6" t="str">
        <f t="shared" si="23"/>
        <v>Kolkata</v>
      </c>
      <c r="K288" s="6">
        <f>COUNTIFS(pg_transaction_cleaned!$O$2:$O$5743,A288,pg_transaction_cleaned!$F$2:$F$5743,"CAPTURE")</f>
        <v>0</v>
      </c>
      <c r="L288" s="7">
        <f>SUMIFS(pg_transaction_cleaned!$H$2:$H$5743,pg_transaction_cleaned!$O$2:$O$5743,A288,pg_transaction_cleaned!$F$2:$F$5743,"CAPTURE")</f>
        <v>0</v>
      </c>
      <c r="M288" s="6">
        <f>COUNTIFS(pg_transaction_cleaned!$O$2:$O$5743,A288,pg_transaction_cleaned!$F$2:$F$5743,"REFUND")</f>
        <v>0</v>
      </c>
      <c r="N288" s="7">
        <f>SUMIFS(pg_transaction_cleaned!$H$2:$H$5743,pg_transaction_cleaned!$O$2:$O$5743,A288,pg_transaction_cleaned!$F$2:$F$5743,"REFUND")</f>
        <v>0</v>
      </c>
      <c r="O288" s="6" t="str">
        <f t="shared" si="24"/>
        <v>OK</v>
      </c>
      <c r="P288" s="8">
        <f t="shared" si="25"/>
        <v>0</v>
      </c>
    </row>
    <row r="289" spans="1:16" x14ac:dyDescent="0.3">
      <c r="A289" s="6" t="s">
        <v>611</v>
      </c>
      <c r="B289" s="6" t="s">
        <v>11908</v>
      </c>
      <c r="C289" s="6" t="s">
        <v>612</v>
      </c>
      <c r="D289" s="6" t="s">
        <v>34</v>
      </c>
      <c r="E289" s="6" t="s">
        <v>18</v>
      </c>
      <c r="F289" s="6" t="s">
        <v>11984</v>
      </c>
      <c r="G289" s="6" t="s">
        <v>19</v>
      </c>
      <c r="H289" s="10">
        <f t="shared" si="21"/>
        <v>46275</v>
      </c>
      <c r="I289" s="7">
        <f t="shared" si="22"/>
        <v>3848</v>
      </c>
      <c r="J289" s="6" t="str">
        <f t="shared" si="23"/>
        <v>Ahmedabad</v>
      </c>
      <c r="K289" s="6">
        <f>COUNTIFS(pg_transaction_cleaned!$O$2:$O$5743,A289,pg_transaction_cleaned!$F$2:$F$5743,"CAPTURE")</f>
        <v>1</v>
      </c>
      <c r="L289" s="7">
        <f>SUMIFS(pg_transaction_cleaned!$H$2:$H$5743,pg_transaction_cleaned!$O$2:$O$5743,A289,pg_transaction_cleaned!$F$2:$F$5743,"CAPTURE")</f>
        <v>3848</v>
      </c>
      <c r="M289" s="6">
        <f>COUNTIFS(pg_transaction_cleaned!$O$2:$O$5743,A289,pg_transaction_cleaned!$F$2:$F$5743,"REFUND")</f>
        <v>0</v>
      </c>
      <c r="N289" s="7">
        <f>SUMIFS(pg_transaction_cleaned!$H$2:$H$5743,pg_transaction_cleaned!$O$2:$O$5743,A289,pg_transaction_cleaned!$F$2:$F$5743,"REFUND")</f>
        <v>0</v>
      </c>
      <c r="O289" s="6" t="str">
        <f t="shared" si="24"/>
        <v>OK</v>
      </c>
      <c r="P289" s="8">
        <f t="shared" si="25"/>
        <v>0</v>
      </c>
    </row>
    <row r="290" spans="1:16" x14ac:dyDescent="0.3">
      <c r="A290" s="6" t="s">
        <v>613</v>
      </c>
      <c r="B290" s="6" t="s">
        <v>11862</v>
      </c>
      <c r="C290" s="6" t="s">
        <v>614</v>
      </c>
      <c r="D290" s="6" t="s">
        <v>51</v>
      </c>
      <c r="E290" s="6" t="s">
        <v>43</v>
      </c>
      <c r="F290" s="6" t="s">
        <v>11841</v>
      </c>
      <c r="G290" s="6" t="s">
        <v>19</v>
      </c>
      <c r="H290" s="10">
        <f t="shared" si="21"/>
        <v>46272</v>
      </c>
      <c r="I290" s="7">
        <f t="shared" si="22"/>
        <v>2499</v>
      </c>
      <c r="J290" s="6" t="str">
        <f t="shared" si="23"/>
        <v>Chennai</v>
      </c>
      <c r="K290" s="6">
        <f>COUNTIFS(pg_transaction_cleaned!$O$2:$O$5743,A290,pg_transaction_cleaned!$F$2:$F$5743,"CAPTURE")</f>
        <v>1</v>
      </c>
      <c r="L290" s="7">
        <f>SUMIFS(pg_transaction_cleaned!$H$2:$H$5743,pg_transaction_cleaned!$O$2:$O$5743,A290,pg_transaction_cleaned!$F$2:$F$5743,"CAPTURE")</f>
        <v>2499</v>
      </c>
      <c r="M290" s="6">
        <f>COUNTIFS(pg_transaction_cleaned!$O$2:$O$5743,A290,pg_transaction_cleaned!$F$2:$F$5743,"REFUND")</f>
        <v>0</v>
      </c>
      <c r="N290" s="7">
        <f>SUMIFS(pg_transaction_cleaned!$H$2:$H$5743,pg_transaction_cleaned!$O$2:$O$5743,A290,pg_transaction_cleaned!$F$2:$F$5743,"REFUND")</f>
        <v>0</v>
      </c>
      <c r="O290" s="6" t="str">
        <f t="shared" si="24"/>
        <v>OK</v>
      </c>
      <c r="P290" s="8">
        <f t="shared" si="25"/>
        <v>0</v>
      </c>
    </row>
    <row r="291" spans="1:16" x14ac:dyDescent="0.3">
      <c r="A291" s="6" t="s">
        <v>615</v>
      </c>
      <c r="B291" s="6" t="s">
        <v>12020</v>
      </c>
      <c r="C291" s="6" t="s">
        <v>616</v>
      </c>
      <c r="D291" s="6" t="s">
        <v>23</v>
      </c>
      <c r="E291" s="6" t="s">
        <v>27</v>
      </c>
      <c r="F291" s="6" t="s">
        <v>11997</v>
      </c>
      <c r="G291" s="6" t="s">
        <v>19</v>
      </c>
      <c r="H291" s="10">
        <f t="shared" si="21"/>
        <v>46278</v>
      </c>
      <c r="I291" s="7">
        <f t="shared" si="22"/>
        <v>4999</v>
      </c>
      <c r="J291" s="6" t="str">
        <f t="shared" si="23"/>
        <v>Bengaluru</v>
      </c>
      <c r="K291" s="6">
        <f>COUNTIFS(pg_transaction_cleaned!$O$2:$O$5743,A291,pg_transaction_cleaned!$F$2:$F$5743,"CAPTURE")</f>
        <v>1</v>
      </c>
      <c r="L291" s="7">
        <f>SUMIFS(pg_transaction_cleaned!$H$2:$H$5743,pg_transaction_cleaned!$O$2:$O$5743,A291,pg_transaction_cleaned!$F$2:$F$5743,"CAPTURE")</f>
        <v>4999</v>
      </c>
      <c r="M291" s="6">
        <f>COUNTIFS(pg_transaction_cleaned!$O$2:$O$5743,A291,pg_transaction_cleaned!$F$2:$F$5743,"REFUND")</f>
        <v>0</v>
      </c>
      <c r="N291" s="7">
        <f>SUMIFS(pg_transaction_cleaned!$H$2:$H$5743,pg_transaction_cleaned!$O$2:$O$5743,A291,pg_transaction_cleaned!$F$2:$F$5743,"REFUND")</f>
        <v>0</v>
      </c>
      <c r="O291" s="6" t="str">
        <f t="shared" si="24"/>
        <v>OK</v>
      </c>
      <c r="P291" s="8">
        <f t="shared" si="25"/>
        <v>0</v>
      </c>
    </row>
    <row r="292" spans="1:16" x14ac:dyDescent="0.3">
      <c r="A292" s="6" t="s">
        <v>617</v>
      </c>
      <c r="B292" s="6" t="s">
        <v>11844</v>
      </c>
      <c r="C292" s="6" t="s">
        <v>618</v>
      </c>
      <c r="D292" s="6" t="s">
        <v>42</v>
      </c>
      <c r="E292" s="6" t="s">
        <v>18</v>
      </c>
      <c r="F292" s="6" t="s">
        <v>11992</v>
      </c>
      <c r="G292" s="6" t="s">
        <v>19</v>
      </c>
      <c r="H292" s="10">
        <f t="shared" si="21"/>
        <v>46280</v>
      </c>
      <c r="I292" s="7">
        <f t="shared" si="22"/>
        <v>799</v>
      </c>
      <c r="J292" s="6" t="str">
        <f t="shared" si="23"/>
        <v>Hyderabad</v>
      </c>
      <c r="K292" s="6">
        <f>COUNTIFS(pg_transaction_cleaned!$O$2:$O$5743,A292,pg_transaction_cleaned!$F$2:$F$5743,"CAPTURE")</f>
        <v>1</v>
      </c>
      <c r="L292" s="7">
        <f>SUMIFS(pg_transaction_cleaned!$H$2:$H$5743,pg_transaction_cleaned!$O$2:$O$5743,A292,pg_transaction_cleaned!$F$2:$F$5743,"CAPTURE")</f>
        <v>799</v>
      </c>
      <c r="M292" s="6">
        <f>COUNTIFS(pg_transaction_cleaned!$O$2:$O$5743,A292,pg_transaction_cleaned!$F$2:$F$5743,"REFUND")</f>
        <v>0</v>
      </c>
      <c r="N292" s="7">
        <f>SUMIFS(pg_transaction_cleaned!$H$2:$H$5743,pg_transaction_cleaned!$O$2:$O$5743,A292,pg_transaction_cleaned!$F$2:$F$5743,"REFUND")</f>
        <v>0</v>
      </c>
      <c r="O292" s="6" t="str">
        <f t="shared" si="24"/>
        <v>OK</v>
      </c>
      <c r="P292" s="8">
        <f t="shared" si="25"/>
        <v>0</v>
      </c>
    </row>
    <row r="293" spans="1:16" x14ac:dyDescent="0.3">
      <c r="A293" s="6" t="s">
        <v>619</v>
      </c>
      <c r="B293" s="6" t="s">
        <v>11891</v>
      </c>
      <c r="C293" s="6" t="s">
        <v>620</v>
      </c>
      <c r="D293" s="6" t="s">
        <v>37</v>
      </c>
      <c r="E293" s="6" t="s">
        <v>54</v>
      </c>
      <c r="F293" s="6" t="s">
        <v>12021</v>
      </c>
      <c r="G293" s="6" t="s">
        <v>66</v>
      </c>
      <c r="H293" s="10">
        <f t="shared" si="21"/>
        <v>46278</v>
      </c>
      <c r="I293" s="7">
        <f t="shared" si="22"/>
        <v>1898</v>
      </c>
      <c r="J293" s="6" t="str">
        <f t="shared" si="23"/>
        <v>Lucknow</v>
      </c>
      <c r="K293" s="6">
        <f>COUNTIFS(pg_transaction_cleaned!$O$2:$O$5743,A293,pg_transaction_cleaned!$F$2:$F$5743,"CAPTURE")</f>
        <v>1</v>
      </c>
      <c r="L293" s="7">
        <f>SUMIFS(pg_transaction_cleaned!$H$2:$H$5743,pg_transaction_cleaned!$O$2:$O$5743,A293,pg_transaction_cleaned!$F$2:$F$5743,"CAPTURE")</f>
        <v>1898</v>
      </c>
      <c r="M293" s="6">
        <f>COUNTIFS(pg_transaction_cleaned!$O$2:$O$5743,A293,pg_transaction_cleaned!$F$2:$F$5743,"REFUND")</f>
        <v>1</v>
      </c>
      <c r="N293" s="7">
        <f>SUMIFS(pg_transaction_cleaned!$H$2:$H$5743,pg_transaction_cleaned!$O$2:$O$5743,A293,pg_transaction_cleaned!$F$2:$F$5743,"REFUND")</f>
        <v>1898</v>
      </c>
      <c r="O293" s="6" t="str">
        <f t="shared" si="24"/>
        <v>OK</v>
      </c>
      <c r="P293" s="8">
        <f t="shared" si="25"/>
        <v>0</v>
      </c>
    </row>
    <row r="294" spans="1:16" x14ac:dyDescent="0.3">
      <c r="A294" s="6" t="s">
        <v>621</v>
      </c>
      <c r="B294" s="6" t="s">
        <v>11914</v>
      </c>
      <c r="C294" s="6" t="s">
        <v>622</v>
      </c>
      <c r="D294" s="6" t="s">
        <v>34</v>
      </c>
      <c r="E294" s="6" t="s">
        <v>18</v>
      </c>
      <c r="F294" s="6" t="s">
        <v>11900</v>
      </c>
      <c r="G294" s="6" t="s">
        <v>19</v>
      </c>
      <c r="H294" s="10">
        <f t="shared" si="21"/>
        <v>46289</v>
      </c>
      <c r="I294" s="7">
        <f t="shared" si="22"/>
        <v>599</v>
      </c>
      <c r="J294" s="6" t="str">
        <f t="shared" si="23"/>
        <v>Ahmedabad</v>
      </c>
      <c r="K294" s="6">
        <f>COUNTIFS(pg_transaction_cleaned!$O$2:$O$5743,A294,pg_transaction_cleaned!$F$2:$F$5743,"CAPTURE")</f>
        <v>1</v>
      </c>
      <c r="L294" s="7">
        <f>SUMIFS(pg_transaction_cleaned!$H$2:$H$5743,pg_transaction_cleaned!$O$2:$O$5743,A294,pg_transaction_cleaned!$F$2:$F$5743,"CAPTURE")</f>
        <v>599</v>
      </c>
      <c r="M294" s="6">
        <f>COUNTIFS(pg_transaction_cleaned!$O$2:$O$5743,A294,pg_transaction_cleaned!$F$2:$F$5743,"REFUND")</f>
        <v>0</v>
      </c>
      <c r="N294" s="7">
        <f>SUMIFS(pg_transaction_cleaned!$H$2:$H$5743,pg_transaction_cleaned!$O$2:$O$5743,A294,pg_transaction_cleaned!$F$2:$F$5743,"REFUND")</f>
        <v>0</v>
      </c>
      <c r="O294" s="6" t="str">
        <f t="shared" si="24"/>
        <v>OK</v>
      </c>
      <c r="P294" s="8">
        <f t="shared" si="25"/>
        <v>0</v>
      </c>
    </row>
    <row r="295" spans="1:16" x14ac:dyDescent="0.3">
      <c r="A295" s="6" t="s">
        <v>623</v>
      </c>
      <c r="B295" s="6" t="s">
        <v>11920</v>
      </c>
      <c r="C295" s="6" t="s">
        <v>624</v>
      </c>
      <c r="D295" s="6" t="s">
        <v>34</v>
      </c>
      <c r="E295" s="6" t="s">
        <v>54</v>
      </c>
      <c r="F295" s="6" t="s">
        <v>11863</v>
      </c>
      <c r="G295" s="6" t="s">
        <v>19</v>
      </c>
      <c r="H295" s="10">
        <f t="shared" si="21"/>
        <v>46281</v>
      </c>
      <c r="I295" s="7">
        <f t="shared" si="22"/>
        <v>1499</v>
      </c>
      <c r="J295" s="6" t="str">
        <f t="shared" si="23"/>
        <v>Ahmedabad</v>
      </c>
      <c r="K295" s="6">
        <f>COUNTIFS(pg_transaction_cleaned!$O$2:$O$5743,A295,pg_transaction_cleaned!$F$2:$F$5743,"CAPTURE")</f>
        <v>1</v>
      </c>
      <c r="L295" s="7">
        <f>SUMIFS(pg_transaction_cleaned!$H$2:$H$5743,pg_transaction_cleaned!$O$2:$O$5743,A295,pg_transaction_cleaned!$F$2:$F$5743,"CAPTURE")</f>
        <v>1499</v>
      </c>
      <c r="M295" s="6">
        <f>COUNTIFS(pg_transaction_cleaned!$O$2:$O$5743,A295,pg_transaction_cleaned!$F$2:$F$5743,"REFUND")</f>
        <v>0</v>
      </c>
      <c r="N295" s="7">
        <f>SUMIFS(pg_transaction_cleaned!$H$2:$H$5743,pg_transaction_cleaned!$O$2:$O$5743,A295,pg_transaction_cleaned!$F$2:$F$5743,"REFUND")</f>
        <v>0</v>
      </c>
      <c r="O295" s="6" t="str">
        <f t="shared" si="24"/>
        <v>OK</v>
      </c>
      <c r="P295" s="8">
        <f t="shared" si="25"/>
        <v>0</v>
      </c>
    </row>
    <row r="296" spans="1:16" x14ac:dyDescent="0.3">
      <c r="A296" s="6" t="s">
        <v>625</v>
      </c>
      <c r="B296" s="6" t="s">
        <v>11852</v>
      </c>
      <c r="C296" s="6" t="s">
        <v>626</v>
      </c>
      <c r="D296" s="6" t="s">
        <v>37</v>
      </c>
      <c r="E296" s="6" t="s">
        <v>18</v>
      </c>
      <c r="F296" s="6" t="s">
        <v>11841</v>
      </c>
      <c r="G296" s="6" t="s">
        <v>19</v>
      </c>
      <c r="H296" s="10">
        <f t="shared" si="21"/>
        <v>46273</v>
      </c>
      <c r="I296" s="7">
        <f t="shared" si="22"/>
        <v>2499</v>
      </c>
      <c r="J296" s="6" t="str">
        <f t="shared" si="23"/>
        <v>Lucknow</v>
      </c>
      <c r="K296" s="6">
        <f>COUNTIFS(pg_transaction_cleaned!$O$2:$O$5743,A296,pg_transaction_cleaned!$F$2:$F$5743,"CAPTURE")</f>
        <v>1</v>
      </c>
      <c r="L296" s="7">
        <f>SUMIFS(pg_transaction_cleaned!$H$2:$H$5743,pg_transaction_cleaned!$O$2:$O$5743,A296,pg_transaction_cleaned!$F$2:$F$5743,"CAPTURE")</f>
        <v>2499</v>
      </c>
      <c r="M296" s="6">
        <f>COUNTIFS(pg_transaction_cleaned!$O$2:$O$5743,A296,pg_transaction_cleaned!$F$2:$F$5743,"REFUND")</f>
        <v>0</v>
      </c>
      <c r="N296" s="7">
        <f>SUMIFS(pg_transaction_cleaned!$H$2:$H$5743,pg_transaction_cleaned!$O$2:$O$5743,A296,pg_transaction_cleaned!$F$2:$F$5743,"REFUND")</f>
        <v>0</v>
      </c>
      <c r="O296" s="6" t="str">
        <f t="shared" si="24"/>
        <v>OK</v>
      </c>
      <c r="P296" s="8">
        <f t="shared" si="25"/>
        <v>0</v>
      </c>
    </row>
    <row r="297" spans="1:16" x14ac:dyDescent="0.3">
      <c r="A297" s="6" t="s">
        <v>627</v>
      </c>
      <c r="B297" s="6" t="s">
        <v>11840</v>
      </c>
      <c r="C297" s="6" t="s">
        <v>628</v>
      </c>
      <c r="D297" s="6" t="s">
        <v>61</v>
      </c>
      <c r="E297" s="6" t="s">
        <v>43</v>
      </c>
      <c r="F297" s="6" t="s">
        <v>11959</v>
      </c>
      <c r="G297" s="6" t="s">
        <v>19</v>
      </c>
      <c r="H297" s="10">
        <f t="shared" si="21"/>
        <v>46294</v>
      </c>
      <c r="I297" s="7">
        <f t="shared" si="22"/>
        <v>5297</v>
      </c>
      <c r="J297" s="6" t="str">
        <f t="shared" si="23"/>
        <v>Delhi</v>
      </c>
      <c r="K297" s="6">
        <f>COUNTIFS(pg_transaction_cleaned!$O$2:$O$5743,A297,pg_transaction_cleaned!$F$2:$F$5743,"CAPTURE")</f>
        <v>1</v>
      </c>
      <c r="L297" s="7">
        <f>SUMIFS(pg_transaction_cleaned!$H$2:$H$5743,pg_transaction_cleaned!$O$2:$O$5743,A297,pg_transaction_cleaned!$F$2:$F$5743,"CAPTURE")</f>
        <v>5297</v>
      </c>
      <c r="M297" s="6">
        <f>COUNTIFS(pg_transaction_cleaned!$O$2:$O$5743,A297,pg_transaction_cleaned!$F$2:$F$5743,"REFUND")</f>
        <v>0</v>
      </c>
      <c r="N297" s="7">
        <f>SUMIFS(pg_transaction_cleaned!$H$2:$H$5743,pg_transaction_cleaned!$O$2:$O$5743,A297,pg_transaction_cleaned!$F$2:$F$5743,"REFUND")</f>
        <v>0</v>
      </c>
      <c r="O297" s="6" t="str">
        <f t="shared" si="24"/>
        <v>OK</v>
      </c>
      <c r="P297" s="8">
        <f t="shared" si="25"/>
        <v>0</v>
      </c>
    </row>
    <row r="298" spans="1:16" x14ac:dyDescent="0.3">
      <c r="A298" s="6" t="s">
        <v>629</v>
      </c>
      <c r="B298" s="6" t="s">
        <v>11970</v>
      </c>
      <c r="C298" s="6" t="s">
        <v>630</v>
      </c>
      <c r="D298" s="6" t="s">
        <v>26</v>
      </c>
      <c r="E298" s="6" t="s">
        <v>18</v>
      </c>
      <c r="F298" s="6" t="s">
        <v>11851</v>
      </c>
      <c r="G298" s="6" t="s">
        <v>19</v>
      </c>
      <c r="H298" s="10">
        <f t="shared" si="21"/>
        <v>46294</v>
      </c>
      <c r="I298" s="7">
        <f t="shared" si="22"/>
        <v>3499</v>
      </c>
      <c r="J298" s="6" t="str">
        <f t="shared" si="23"/>
        <v>Kolkata</v>
      </c>
      <c r="K298" s="6">
        <f>COUNTIFS(pg_transaction_cleaned!$O$2:$O$5743,A298,pg_transaction_cleaned!$F$2:$F$5743,"CAPTURE")</f>
        <v>1</v>
      </c>
      <c r="L298" s="7">
        <f>SUMIFS(pg_transaction_cleaned!$H$2:$H$5743,pg_transaction_cleaned!$O$2:$O$5743,A298,pg_transaction_cleaned!$F$2:$F$5743,"CAPTURE")</f>
        <v>3499</v>
      </c>
      <c r="M298" s="6">
        <f>COUNTIFS(pg_transaction_cleaned!$O$2:$O$5743,A298,pg_transaction_cleaned!$F$2:$F$5743,"REFUND")</f>
        <v>0</v>
      </c>
      <c r="N298" s="7">
        <f>SUMIFS(pg_transaction_cleaned!$H$2:$H$5743,pg_transaction_cleaned!$O$2:$O$5743,A298,pg_transaction_cleaned!$F$2:$F$5743,"REFUND")</f>
        <v>0</v>
      </c>
      <c r="O298" s="6" t="str">
        <f t="shared" si="24"/>
        <v>OK</v>
      </c>
      <c r="P298" s="8">
        <f t="shared" si="25"/>
        <v>0</v>
      </c>
    </row>
    <row r="299" spans="1:16" x14ac:dyDescent="0.3">
      <c r="A299" s="6" t="s">
        <v>631</v>
      </c>
      <c r="B299" s="6" t="s">
        <v>11877</v>
      </c>
      <c r="C299" s="6" t="s">
        <v>632</v>
      </c>
      <c r="D299" s="6" t="s">
        <v>48</v>
      </c>
      <c r="E299" s="6" t="s">
        <v>18</v>
      </c>
      <c r="F299" s="6" t="s">
        <v>12022</v>
      </c>
      <c r="G299" s="6" t="s">
        <v>19</v>
      </c>
      <c r="H299" s="10">
        <f t="shared" si="21"/>
        <v>46267</v>
      </c>
      <c r="I299" s="7">
        <f t="shared" si="22"/>
        <v>2398</v>
      </c>
      <c r="J299" s="6" t="str">
        <f t="shared" si="23"/>
        <v>Jaipur</v>
      </c>
      <c r="K299" s="6">
        <f>COUNTIFS(pg_transaction_cleaned!$O$2:$O$5743,A299,pg_transaction_cleaned!$F$2:$F$5743,"CAPTURE")</f>
        <v>1</v>
      </c>
      <c r="L299" s="7">
        <f>SUMIFS(pg_transaction_cleaned!$H$2:$H$5743,pg_transaction_cleaned!$O$2:$O$5743,A299,pg_transaction_cleaned!$F$2:$F$5743,"CAPTURE")</f>
        <v>2398</v>
      </c>
      <c r="M299" s="6">
        <f>COUNTIFS(pg_transaction_cleaned!$O$2:$O$5743,A299,pg_transaction_cleaned!$F$2:$F$5743,"REFUND")</f>
        <v>0</v>
      </c>
      <c r="N299" s="7">
        <f>SUMIFS(pg_transaction_cleaned!$H$2:$H$5743,pg_transaction_cleaned!$O$2:$O$5743,A299,pg_transaction_cleaned!$F$2:$F$5743,"REFUND")</f>
        <v>0</v>
      </c>
      <c r="O299" s="6" t="str">
        <f t="shared" si="24"/>
        <v>OK</v>
      </c>
      <c r="P299" s="8">
        <f t="shared" si="25"/>
        <v>0</v>
      </c>
    </row>
    <row r="300" spans="1:16" x14ac:dyDescent="0.3">
      <c r="A300" s="6" t="s">
        <v>633</v>
      </c>
      <c r="B300" s="6" t="s">
        <v>11893</v>
      </c>
      <c r="C300" s="6" t="s">
        <v>634</v>
      </c>
      <c r="D300" s="6" t="s">
        <v>61</v>
      </c>
      <c r="E300" s="6" t="s">
        <v>27</v>
      </c>
      <c r="F300" s="6" t="s">
        <v>11932</v>
      </c>
      <c r="G300" s="6" t="s">
        <v>66</v>
      </c>
      <c r="H300" s="10">
        <f t="shared" si="21"/>
        <v>46280</v>
      </c>
      <c r="I300" s="7">
        <f t="shared" si="22"/>
        <v>8798</v>
      </c>
      <c r="J300" s="6" t="str">
        <f t="shared" si="23"/>
        <v>Delhi</v>
      </c>
      <c r="K300" s="6">
        <f>COUNTIFS(pg_transaction_cleaned!$O$2:$O$5743,A300,pg_transaction_cleaned!$F$2:$F$5743,"CAPTURE")</f>
        <v>1</v>
      </c>
      <c r="L300" s="7">
        <f>SUMIFS(pg_transaction_cleaned!$H$2:$H$5743,pg_transaction_cleaned!$O$2:$O$5743,A300,pg_transaction_cleaned!$F$2:$F$5743,"CAPTURE")</f>
        <v>8798</v>
      </c>
      <c r="M300" s="6">
        <f>COUNTIFS(pg_transaction_cleaned!$O$2:$O$5743,A300,pg_transaction_cleaned!$F$2:$F$5743,"REFUND")</f>
        <v>1</v>
      </c>
      <c r="N300" s="7">
        <f>SUMIFS(pg_transaction_cleaned!$H$2:$H$5743,pg_transaction_cleaned!$O$2:$O$5743,A300,pg_transaction_cleaned!$F$2:$F$5743,"REFUND")</f>
        <v>8798</v>
      </c>
      <c r="O300" s="6" t="str">
        <f t="shared" si="24"/>
        <v>OK</v>
      </c>
      <c r="P300" s="8">
        <f t="shared" si="25"/>
        <v>0</v>
      </c>
    </row>
    <row r="301" spans="1:16" x14ac:dyDescent="0.3">
      <c r="A301" s="6" t="s">
        <v>635</v>
      </c>
      <c r="B301" s="6" t="s">
        <v>11972</v>
      </c>
      <c r="C301" s="6" t="s">
        <v>636</v>
      </c>
      <c r="D301" s="6" t="s">
        <v>61</v>
      </c>
      <c r="E301" s="6" t="s">
        <v>27</v>
      </c>
      <c r="F301" s="6" t="s">
        <v>11935</v>
      </c>
      <c r="G301" s="6" t="s">
        <v>66</v>
      </c>
      <c r="H301" s="10">
        <f t="shared" si="21"/>
        <v>46269</v>
      </c>
      <c r="I301" s="7">
        <f t="shared" si="22"/>
        <v>5998</v>
      </c>
      <c r="J301" s="6" t="str">
        <f t="shared" si="23"/>
        <v>Delhi</v>
      </c>
      <c r="K301" s="6">
        <f>COUNTIFS(pg_transaction_cleaned!$O$2:$O$5743,A301,pg_transaction_cleaned!$F$2:$F$5743,"CAPTURE")</f>
        <v>1</v>
      </c>
      <c r="L301" s="7">
        <f>SUMIFS(pg_transaction_cleaned!$H$2:$H$5743,pg_transaction_cleaned!$O$2:$O$5743,A301,pg_transaction_cleaned!$F$2:$F$5743,"CAPTURE")</f>
        <v>5998</v>
      </c>
      <c r="M301" s="6">
        <f>COUNTIFS(pg_transaction_cleaned!$O$2:$O$5743,A301,pg_transaction_cleaned!$F$2:$F$5743,"REFUND")</f>
        <v>1</v>
      </c>
      <c r="N301" s="7">
        <f>SUMIFS(pg_transaction_cleaned!$H$2:$H$5743,pg_transaction_cleaned!$O$2:$O$5743,A301,pg_transaction_cleaned!$F$2:$F$5743,"REFUND")</f>
        <v>5998</v>
      </c>
      <c r="O301" s="6" t="str">
        <f t="shared" si="24"/>
        <v>OK</v>
      </c>
      <c r="P301" s="8">
        <f t="shared" si="25"/>
        <v>0</v>
      </c>
    </row>
    <row r="302" spans="1:16" x14ac:dyDescent="0.3">
      <c r="A302" s="6" t="s">
        <v>637</v>
      </c>
      <c r="B302" s="6" t="s">
        <v>11871</v>
      </c>
      <c r="C302" s="6" t="s">
        <v>638</v>
      </c>
      <c r="D302" s="6" t="s">
        <v>51</v>
      </c>
      <c r="E302" s="6" t="s">
        <v>18</v>
      </c>
      <c r="F302" s="6" t="s">
        <v>11889</v>
      </c>
      <c r="G302" s="6" t="s">
        <v>19</v>
      </c>
      <c r="H302" s="10">
        <f t="shared" si="21"/>
        <v>46272</v>
      </c>
      <c r="I302" s="7">
        <f t="shared" si="22"/>
        <v>3098</v>
      </c>
      <c r="J302" s="6" t="str">
        <f t="shared" si="23"/>
        <v>Chennai</v>
      </c>
      <c r="K302" s="6">
        <f>COUNTIFS(pg_transaction_cleaned!$O$2:$O$5743,A302,pg_transaction_cleaned!$F$2:$F$5743,"CAPTURE")</f>
        <v>1</v>
      </c>
      <c r="L302" s="7">
        <f>SUMIFS(pg_transaction_cleaned!$H$2:$H$5743,pg_transaction_cleaned!$O$2:$O$5743,A302,pg_transaction_cleaned!$F$2:$F$5743,"CAPTURE")</f>
        <v>3098</v>
      </c>
      <c r="M302" s="6">
        <f>COUNTIFS(pg_transaction_cleaned!$O$2:$O$5743,A302,pg_transaction_cleaned!$F$2:$F$5743,"REFUND")</f>
        <v>0</v>
      </c>
      <c r="N302" s="7">
        <f>SUMIFS(pg_transaction_cleaned!$H$2:$H$5743,pg_transaction_cleaned!$O$2:$O$5743,A302,pg_transaction_cleaned!$F$2:$F$5743,"REFUND")</f>
        <v>0</v>
      </c>
      <c r="O302" s="6" t="str">
        <f t="shared" si="24"/>
        <v>OK</v>
      </c>
      <c r="P302" s="8">
        <f t="shared" si="25"/>
        <v>0</v>
      </c>
    </row>
    <row r="303" spans="1:16" x14ac:dyDescent="0.3">
      <c r="A303" s="6" t="s">
        <v>639</v>
      </c>
      <c r="B303" s="6" t="s">
        <v>11905</v>
      </c>
      <c r="C303" s="6" t="s">
        <v>640</v>
      </c>
      <c r="D303" s="6"/>
      <c r="E303" s="6" t="s">
        <v>54</v>
      </c>
      <c r="F303" s="6" t="s">
        <v>11833</v>
      </c>
      <c r="G303" s="6" t="s">
        <v>19</v>
      </c>
      <c r="H303" s="10">
        <f t="shared" si="21"/>
        <v>46291</v>
      </c>
      <c r="I303" s="7">
        <f t="shared" si="22"/>
        <v>3298</v>
      </c>
      <c r="J303" s="6" t="str">
        <f t="shared" si="23"/>
        <v>Unknown</v>
      </c>
      <c r="K303" s="6">
        <f>COUNTIFS(pg_transaction_cleaned!$O$2:$O$5743,A303,pg_transaction_cleaned!$F$2:$F$5743,"CAPTURE")</f>
        <v>0</v>
      </c>
      <c r="L303" s="7">
        <f>SUMIFS(pg_transaction_cleaned!$H$2:$H$5743,pg_transaction_cleaned!$O$2:$O$5743,A303,pg_transaction_cleaned!$F$2:$F$5743,"CAPTURE")</f>
        <v>0</v>
      </c>
      <c r="M303" s="6">
        <f>COUNTIFS(pg_transaction_cleaned!$O$2:$O$5743,A303,pg_transaction_cleaned!$F$2:$F$5743,"REFUND")</f>
        <v>0</v>
      </c>
      <c r="N303" s="7">
        <f>SUMIFS(pg_transaction_cleaned!$H$2:$H$5743,pg_transaction_cleaned!$O$2:$O$5743,A303,pg_transaction_cleaned!$F$2:$F$5743,"REFUND")</f>
        <v>0</v>
      </c>
      <c r="O303" s="6" t="str">
        <f t="shared" si="24"/>
        <v>Paid, no payment</v>
      </c>
      <c r="P303" s="8">
        <f t="shared" si="25"/>
        <v>3298</v>
      </c>
    </row>
    <row r="304" spans="1:16" x14ac:dyDescent="0.3">
      <c r="A304" s="6" t="s">
        <v>642</v>
      </c>
      <c r="B304" s="6" t="s">
        <v>11881</v>
      </c>
      <c r="C304" s="6" t="s">
        <v>643</v>
      </c>
      <c r="D304" s="6" t="s">
        <v>37</v>
      </c>
      <c r="E304" s="6" t="s">
        <v>27</v>
      </c>
      <c r="F304" s="6" t="s">
        <v>12023</v>
      </c>
      <c r="G304" s="6" t="s">
        <v>19</v>
      </c>
      <c r="H304" s="10">
        <f t="shared" si="21"/>
        <v>46295</v>
      </c>
      <c r="I304" s="7">
        <f t="shared" si="22"/>
        <v>1498</v>
      </c>
      <c r="J304" s="6" t="str">
        <f t="shared" si="23"/>
        <v>Lucknow</v>
      </c>
      <c r="K304" s="6">
        <f>COUNTIFS(pg_transaction_cleaned!$O$2:$O$5743,A304,pg_transaction_cleaned!$F$2:$F$5743,"CAPTURE")</f>
        <v>1</v>
      </c>
      <c r="L304" s="7">
        <f>SUMIFS(pg_transaction_cleaned!$H$2:$H$5743,pg_transaction_cleaned!$O$2:$O$5743,A304,pg_transaction_cleaned!$F$2:$F$5743,"CAPTURE")</f>
        <v>1498</v>
      </c>
      <c r="M304" s="6">
        <f>COUNTIFS(pg_transaction_cleaned!$O$2:$O$5743,A304,pg_transaction_cleaned!$F$2:$F$5743,"REFUND")</f>
        <v>0</v>
      </c>
      <c r="N304" s="7">
        <f>SUMIFS(pg_transaction_cleaned!$H$2:$H$5743,pg_transaction_cleaned!$O$2:$O$5743,A304,pg_transaction_cleaned!$F$2:$F$5743,"REFUND")</f>
        <v>0</v>
      </c>
      <c r="O304" s="6" t="str">
        <f t="shared" si="24"/>
        <v>OK</v>
      </c>
      <c r="P304" s="8">
        <f t="shared" si="25"/>
        <v>0</v>
      </c>
    </row>
    <row r="305" spans="1:16" x14ac:dyDescent="0.3">
      <c r="A305" s="6" t="s">
        <v>644</v>
      </c>
      <c r="B305" s="6" t="s">
        <v>11909</v>
      </c>
      <c r="C305" s="6" t="s">
        <v>645</v>
      </c>
      <c r="D305" s="6" t="s">
        <v>34</v>
      </c>
      <c r="E305" s="6" t="s">
        <v>27</v>
      </c>
      <c r="F305" s="6" t="s">
        <v>11986</v>
      </c>
      <c r="G305" s="6" t="s">
        <v>19</v>
      </c>
      <c r="H305" s="10">
        <f t="shared" si="21"/>
        <v>46276</v>
      </c>
      <c r="I305" s="7">
        <f t="shared" si="22"/>
        <v>9798</v>
      </c>
      <c r="J305" s="6" t="str">
        <f t="shared" si="23"/>
        <v>Ahmedabad</v>
      </c>
      <c r="K305" s="6">
        <f>COUNTIFS(pg_transaction_cleaned!$O$2:$O$5743,A305,pg_transaction_cleaned!$F$2:$F$5743,"CAPTURE")</f>
        <v>1</v>
      </c>
      <c r="L305" s="7">
        <f>SUMIFS(pg_transaction_cleaned!$H$2:$H$5743,pg_transaction_cleaned!$O$2:$O$5743,A305,pg_transaction_cleaned!$F$2:$F$5743,"CAPTURE")</f>
        <v>9798</v>
      </c>
      <c r="M305" s="6">
        <f>COUNTIFS(pg_transaction_cleaned!$O$2:$O$5743,A305,pg_transaction_cleaned!$F$2:$F$5743,"REFUND")</f>
        <v>0</v>
      </c>
      <c r="N305" s="7">
        <f>SUMIFS(pg_transaction_cleaned!$H$2:$H$5743,pg_transaction_cleaned!$O$2:$O$5743,A305,pg_transaction_cleaned!$F$2:$F$5743,"REFUND")</f>
        <v>0</v>
      </c>
      <c r="O305" s="6" t="str">
        <f t="shared" si="24"/>
        <v>OK</v>
      </c>
      <c r="P305" s="8">
        <f t="shared" si="25"/>
        <v>0</v>
      </c>
    </row>
    <row r="306" spans="1:16" x14ac:dyDescent="0.3">
      <c r="A306" s="6" t="s">
        <v>646</v>
      </c>
      <c r="B306" s="6" t="s">
        <v>11923</v>
      </c>
      <c r="C306" s="6" t="s">
        <v>647</v>
      </c>
      <c r="D306" s="6" t="s">
        <v>37</v>
      </c>
      <c r="E306" s="6" t="s">
        <v>18</v>
      </c>
      <c r="F306" s="6" t="s">
        <v>11837</v>
      </c>
      <c r="G306" s="6" t="s">
        <v>19</v>
      </c>
      <c r="H306" s="10">
        <f t="shared" si="21"/>
        <v>46292</v>
      </c>
      <c r="I306" s="7">
        <f t="shared" si="22"/>
        <v>999</v>
      </c>
      <c r="J306" s="6" t="str">
        <f t="shared" si="23"/>
        <v>Lucknow</v>
      </c>
      <c r="K306" s="6">
        <f>COUNTIFS(pg_transaction_cleaned!$O$2:$O$5743,A306,pg_transaction_cleaned!$F$2:$F$5743,"CAPTURE")</f>
        <v>1</v>
      </c>
      <c r="L306" s="7">
        <f>SUMIFS(pg_transaction_cleaned!$H$2:$H$5743,pg_transaction_cleaned!$O$2:$O$5743,A306,pg_transaction_cleaned!$F$2:$F$5743,"CAPTURE")</f>
        <v>999</v>
      </c>
      <c r="M306" s="6">
        <f>COUNTIFS(pg_transaction_cleaned!$O$2:$O$5743,A306,pg_transaction_cleaned!$F$2:$F$5743,"REFUND")</f>
        <v>0</v>
      </c>
      <c r="N306" s="7">
        <f>SUMIFS(pg_transaction_cleaned!$H$2:$H$5743,pg_transaction_cleaned!$O$2:$O$5743,A306,pg_transaction_cleaned!$F$2:$F$5743,"REFUND")</f>
        <v>0</v>
      </c>
      <c r="O306" s="6" t="str">
        <f t="shared" si="24"/>
        <v>OK</v>
      </c>
      <c r="P306" s="8">
        <f t="shared" si="25"/>
        <v>0</v>
      </c>
    </row>
    <row r="307" spans="1:16" x14ac:dyDescent="0.3">
      <c r="A307" s="6" t="s">
        <v>648</v>
      </c>
      <c r="B307" s="6" t="s">
        <v>11908</v>
      </c>
      <c r="C307" s="6" t="s">
        <v>649</v>
      </c>
      <c r="D307" s="6" t="s">
        <v>37</v>
      </c>
      <c r="E307" s="6" t="s">
        <v>18</v>
      </c>
      <c r="F307" s="6" t="s">
        <v>12008</v>
      </c>
      <c r="G307" s="6" t="s">
        <v>19</v>
      </c>
      <c r="H307" s="10">
        <f t="shared" si="21"/>
        <v>46275</v>
      </c>
      <c r="I307" s="7">
        <f t="shared" si="22"/>
        <v>14497</v>
      </c>
      <c r="J307" s="6" t="str">
        <f t="shared" si="23"/>
        <v>Lucknow</v>
      </c>
      <c r="K307" s="6">
        <f>COUNTIFS(pg_transaction_cleaned!$O$2:$O$5743,A307,pg_transaction_cleaned!$F$2:$F$5743,"CAPTURE")</f>
        <v>1</v>
      </c>
      <c r="L307" s="7">
        <f>SUMIFS(pg_transaction_cleaned!$H$2:$H$5743,pg_transaction_cleaned!$O$2:$O$5743,A307,pg_transaction_cleaned!$F$2:$F$5743,"CAPTURE")</f>
        <v>14497</v>
      </c>
      <c r="M307" s="6">
        <f>COUNTIFS(pg_transaction_cleaned!$O$2:$O$5743,A307,pg_transaction_cleaned!$F$2:$F$5743,"REFUND")</f>
        <v>0</v>
      </c>
      <c r="N307" s="7">
        <f>SUMIFS(pg_transaction_cleaned!$H$2:$H$5743,pg_transaction_cleaned!$O$2:$O$5743,A307,pg_transaction_cleaned!$F$2:$F$5743,"REFUND")</f>
        <v>0</v>
      </c>
      <c r="O307" s="6" t="str">
        <f t="shared" si="24"/>
        <v>OK</v>
      </c>
      <c r="P307" s="8">
        <f t="shared" si="25"/>
        <v>0</v>
      </c>
    </row>
    <row r="308" spans="1:16" x14ac:dyDescent="0.3">
      <c r="A308" s="6" t="s">
        <v>650</v>
      </c>
      <c r="B308" s="6" t="s">
        <v>11976</v>
      </c>
      <c r="C308" s="6" t="s">
        <v>651</v>
      </c>
      <c r="D308" s="6" t="s">
        <v>37</v>
      </c>
      <c r="E308" s="6" t="s">
        <v>18</v>
      </c>
      <c r="F308" s="6" t="s">
        <v>11851</v>
      </c>
      <c r="G308" s="6" t="s">
        <v>19</v>
      </c>
      <c r="H308" s="10">
        <f t="shared" si="21"/>
        <v>46284</v>
      </c>
      <c r="I308" s="7">
        <f t="shared" si="22"/>
        <v>3499</v>
      </c>
      <c r="J308" s="6" t="str">
        <f t="shared" si="23"/>
        <v>Lucknow</v>
      </c>
      <c r="K308" s="6">
        <f>COUNTIFS(pg_transaction_cleaned!$O$2:$O$5743,A308,pg_transaction_cleaned!$F$2:$F$5743,"CAPTURE")</f>
        <v>1</v>
      </c>
      <c r="L308" s="7">
        <f>SUMIFS(pg_transaction_cleaned!$H$2:$H$5743,pg_transaction_cleaned!$O$2:$O$5743,A308,pg_transaction_cleaned!$F$2:$F$5743,"CAPTURE")</f>
        <v>3499</v>
      </c>
      <c r="M308" s="6">
        <f>COUNTIFS(pg_transaction_cleaned!$O$2:$O$5743,A308,pg_transaction_cleaned!$F$2:$F$5743,"REFUND")</f>
        <v>0</v>
      </c>
      <c r="N308" s="7">
        <f>SUMIFS(pg_transaction_cleaned!$H$2:$H$5743,pg_transaction_cleaned!$O$2:$O$5743,A308,pg_transaction_cleaned!$F$2:$F$5743,"REFUND")</f>
        <v>0</v>
      </c>
      <c r="O308" s="6" t="str">
        <f t="shared" si="24"/>
        <v>OK</v>
      </c>
      <c r="P308" s="8">
        <f t="shared" si="25"/>
        <v>0</v>
      </c>
    </row>
    <row r="309" spans="1:16" x14ac:dyDescent="0.3">
      <c r="A309" s="6" t="s">
        <v>652</v>
      </c>
      <c r="B309" s="6" t="s">
        <v>11989</v>
      </c>
      <c r="C309" s="6" t="s">
        <v>653</v>
      </c>
      <c r="D309" s="6" t="s">
        <v>23</v>
      </c>
      <c r="E309" s="6" t="s">
        <v>18</v>
      </c>
      <c r="F309" s="6" t="s">
        <v>11964</v>
      </c>
      <c r="G309" s="6" t="s">
        <v>19</v>
      </c>
      <c r="H309" s="10">
        <f t="shared" si="21"/>
        <v>46290</v>
      </c>
      <c r="I309" s="7">
        <f t="shared" si="22"/>
        <v>8498</v>
      </c>
      <c r="J309" s="6" t="str">
        <f t="shared" si="23"/>
        <v>Bengaluru</v>
      </c>
      <c r="K309" s="6">
        <f>COUNTIFS(pg_transaction_cleaned!$O$2:$O$5743,A309,pg_transaction_cleaned!$F$2:$F$5743,"CAPTURE")</f>
        <v>1</v>
      </c>
      <c r="L309" s="7">
        <f>SUMIFS(pg_transaction_cleaned!$H$2:$H$5743,pg_transaction_cleaned!$O$2:$O$5743,A309,pg_transaction_cleaned!$F$2:$F$5743,"CAPTURE")</f>
        <v>8498</v>
      </c>
      <c r="M309" s="6">
        <f>COUNTIFS(pg_transaction_cleaned!$O$2:$O$5743,A309,pg_transaction_cleaned!$F$2:$F$5743,"REFUND")</f>
        <v>0</v>
      </c>
      <c r="N309" s="7">
        <f>SUMIFS(pg_transaction_cleaned!$H$2:$H$5743,pg_transaction_cleaned!$O$2:$O$5743,A309,pg_transaction_cleaned!$F$2:$F$5743,"REFUND")</f>
        <v>0</v>
      </c>
      <c r="O309" s="6" t="str">
        <f t="shared" si="24"/>
        <v>OK</v>
      </c>
      <c r="P309" s="8">
        <f t="shared" si="25"/>
        <v>0</v>
      </c>
    </row>
    <row r="310" spans="1:16" x14ac:dyDescent="0.3">
      <c r="A310" s="6" t="s">
        <v>654</v>
      </c>
      <c r="B310" s="6" t="s">
        <v>11897</v>
      </c>
      <c r="C310" s="6" t="s">
        <v>655</v>
      </c>
      <c r="D310" s="6"/>
      <c r="E310" s="6" t="s">
        <v>27</v>
      </c>
      <c r="F310" s="6" t="s">
        <v>12017</v>
      </c>
      <c r="G310" s="6" t="s">
        <v>19</v>
      </c>
      <c r="H310" s="10">
        <f t="shared" si="21"/>
        <v>46266</v>
      </c>
      <c r="I310" s="7">
        <f t="shared" si="22"/>
        <v>2298</v>
      </c>
      <c r="J310" s="6" t="str">
        <f t="shared" si="23"/>
        <v>Unknown</v>
      </c>
      <c r="K310" s="6">
        <f>COUNTIFS(pg_transaction_cleaned!$O$2:$O$5743,A310,pg_transaction_cleaned!$F$2:$F$5743,"CAPTURE")</f>
        <v>1</v>
      </c>
      <c r="L310" s="7">
        <f>SUMIFS(pg_transaction_cleaned!$H$2:$H$5743,pg_transaction_cleaned!$O$2:$O$5743,A310,pg_transaction_cleaned!$F$2:$F$5743,"CAPTURE")</f>
        <v>2298</v>
      </c>
      <c r="M310" s="6">
        <f>COUNTIFS(pg_transaction_cleaned!$O$2:$O$5743,A310,pg_transaction_cleaned!$F$2:$F$5743,"REFUND")</f>
        <v>0</v>
      </c>
      <c r="N310" s="7">
        <f>SUMIFS(pg_transaction_cleaned!$H$2:$H$5743,pg_transaction_cleaned!$O$2:$O$5743,A310,pg_transaction_cleaned!$F$2:$F$5743,"REFUND")</f>
        <v>0</v>
      </c>
      <c r="O310" s="6" t="str">
        <f t="shared" si="24"/>
        <v>OK</v>
      </c>
      <c r="P310" s="8">
        <f t="shared" si="25"/>
        <v>0</v>
      </c>
    </row>
    <row r="311" spans="1:16" x14ac:dyDescent="0.3">
      <c r="A311" s="6" t="s">
        <v>656</v>
      </c>
      <c r="B311" s="6" t="s">
        <v>11842</v>
      </c>
      <c r="C311" s="6" t="s">
        <v>657</v>
      </c>
      <c r="D311" s="6" t="s">
        <v>48</v>
      </c>
      <c r="E311" s="6" t="s">
        <v>27</v>
      </c>
      <c r="F311" s="6" t="s">
        <v>11876</v>
      </c>
      <c r="G311" s="6" t="s">
        <v>19</v>
      </c>
      <c r="H311" s="10">
        <f t="shared" si="21"/>
        <v>46290</v>
      </c>
      <c r="I311" s="7">
        <f t="shared" si="22"/>
        <v>9498</v>
      </c>
      <c r="J311" s="6" t="str">
        <f t="shared" si="23"/>
        <v>Jaipur</v>
      </c>
      <c r="K311" s="6">
        <f>COUNTIFS(pg_transaction_cleaned!$O$2:$O$5743,A311,pg_transaction_cleaned!$F$2:$F$5743,"CAPTURE")</f>
        <v>1</v>
      </c>
      <c r="L311" s="7">
        <f>SUMIFS(pg_transaction_cleaned!$H$2:$H$5743,pg_transaction_cleaned!$O$2:$O$5743,A311,pg_transaction_cleaned!$F$2:$F$5743,"CAPTURE")</f>
        <v>9498</v>
      </c>
      <c r="M311" s="6">
        <f>COUNTIFS(pg_transaction_cleaned!$O$2:$O$5743,A311,pg_transaction_cleaned!$F$2:$F$5743,"REFUND")</f>
        <v>0</v>
      </c>
      <c r="N311" s="7">
        <f>SUMIFS(pg_transaction_cleaned!$H$2:$H$5743,pg_transaction_cleaned!$O$2:$O$5743,A311,pg_transaction_cleaned!$F$2:$F$5743,"REFUND")</f>
        <v>0</v>
      </c>
      <c r="O311" s="6" t="str">
        <f t="shared" si="24"/>
        <v>OK</v>
      </c>
      <c r="P311" s="8">
        <f t="shared" si="25"/>
        <v>0</v>
      </c>
    </row>
    <row r="312" spans="1:16" x14ac:dyDescent="0.3">
      <c r="A312" s="6" t="s">
        <v>658</v>
      </c>
      <c r="B312" s="6" t="s">
        <v>11886</v>
      </c>
      <c r="C312" s="6" t="s">
        <v>659</v>
      </c>
      <c r="D312" s="6" t="s">
        <v>34</v>
      </c>
      <c r="E312" s="6" t="s">
        <v>18</v>
      </c>
      <c r="F312" s="6" t="s">
        <v>11872</v>
      </c>
      <c r="G312" s="6" t="s">
        <v>19</v>
      </c>
      <c r="H312" s="10">
        <f t="shared" si="21"/>
        <v>46272</v>
      </c>
      <c r="I312" s="7">
        <f t="shared" si="22"/>
        <v>3998</v>
      </c>
      <c r="J312" s="6" t="str">
        <f t="shared" si="23"/>
        <v>Ahmedabad</v>
      </c>
      <c r="K312" s="6">
        <f>COUNTIFS(pg_transaction_cleaned!$O$2:$O$5743,A312,pg_transaction_cleaned!$F$2:$F$5743,"CAPTURE")</f>
        <v>1</v>
      </c>
      <c r="L312" s="7">
        <f>SUMIFS(pg_transaction_cleaned!$H$2:$H$5743,pg_transaction_cleaned!$O$2:$O$5743,A312,pg_transaction_cleaned!$F$2:$F$5743,"CAPTURE")</f>
        <v>3998</v>
      </c>
      <c r="M312" s="6">
        <f>COUNTIFS(pg_transaction_cleaned!$O$2:$O$5743,A312,pg_transaction_cleaned!$F$2:$F$5743,"REFUND")</f>
        <v>0</v>
      </c>
      <c r="N312" s="7">
        <f>SUMIFS(pg_transaction_cleaned!$H$2:$H$5743,pg_transaction_cleaned!$O$2:$O$5743,A312,pg_transaction_cleaned!$F$2:$F$5743,"REFUND")</f>
        <v>0</v>
      </c>
      <c r="O312" s="6" t="str">
        <f t="shared" si="24"/>
        <v>OK</v>
      </c>
      <c r="P312" s="8">
        <f t="shared" si="25"/>
        <v>0</v>
      </c>
    </row>
    <row r="313" spans="1:16" x14ac:dyDescent="0.3">
      <c r="A313" s="6" t="s">
        <v>660</v>
      </c>
      <c r="B313" s="6" t="s">
        <v>11881</v>
      </c>
      <c r="C313" s="6" t="s">
        <v>661</v>
      </c>
      <c r="D313" s="6" t="s">
        <v>42</v>
      </c>
      <c r="E313" s="6" t="s">
        <v>27</v>
      </c>
      <c r="F313" s="6" t="s">
        <v>11948</v>
      </c>
      <c r="G313" s="6" t="s">
        <v>19</v>
      </c>
      <c r="H313" s="10">
        <f t="shared" si="21"/>
        <v>46295</v>
      </c>
      <c r="I313" s="7">
        <f t="shared" si="22"/>
        <v>2798</v>
      </c>
      <c r="J313" s="6" t="str">
        <f t="shared" si="23"/>
        <v>Hyderabad</v>
      </c>
      <c r="K313" s="6">
        <f>COUNTIFS(pg_transaction_cleaned!$O$2:$O$5743,A313,pg_transaction_cleaned!$F$2:$F$5743,"CAPTURE")</f>
        <v>1</v>
      </c>
      <c r="L313" s="7">
        <f>SUMIFS(pg_transaction_cleaned!$H$2:$H$5743,pg_transaction_cleaned!$O$2:$O$5743,A313,pg_transaction_cleaned!$F$2:$F$5743,"CAPTURE")</f>
        <v>2798</v>
      </c>
      <c r="M313" s="6">
        <f>COUNTIFS(pg_transaction_cleaned!$O$2:$O$5743,A313,pg_transaction_cleaned!$F$2:$F$5743,"REFUND")</f>
        <v>0</v>
      </c>
      <c r="N313" s="7">
        <f>SUMIFS(pg_transaction_cleaned!$H$2:$H$5743,pg_transaction_cleaned!$O$2:$O$5743,A313,pg_transaction_cleaned!$F$2:$F$5743,"REFUND")</f>
        <v>0</v>
      </c>
      <c r="O313" s="6" t="str">
        <f t="shared" si="24"/>
        <v>OK</v>
      </c>
      <c r="P313" s="8">
        <f t="shared" si="25"/>
        <v>0</v>
      </c>
    </row>
    <row r="314" spans="1:16" x14ac:dyDescent="0.3">
      <c r="A314" s="6" t="s">
        <v>662</v>
      </c>
      <c r="B314" s="6" t="s">
        <v>11937</v>
      </c>
      <c r="C314" s="6" t="s">
        <v>663</v>
      </c>
      <c r="D314" s="6" t="s">
        <v>42</v>
      </c>
      <c r="E314" s="6" t="s">
        <v>18</v>
      </c>
      <c r="F314" s="6" t="s">
        <v>12009</v>
      </c>
      <c r="G314" s="6" t="s">
        <v>19</v>
      </c>
      <c r="H314" s="10">
        <f t="shared" si="21"/>
        <v>46285</v>
      </c>
      <c r="I314" s="7">
        <f t="shared" si="22"/>
        <v>1198</v>
      </c>
      <c r="J314" s="6" t="str">
        <f t="shared" si="23"/>
        <v>Hyderabad</v>
      </c>
      <c r="K314" s="6">
        <f>COUNTIFS(pg_transaction_cleaned!$O$2:$O$5743,A314,pg_transaction_cleaned!$F$2:$F$5743,"CAPTURE")</f>
        <v>1</v>
      </c>
      <c r="L314" s="7">
        <f>SUMIFS(pg_transaction_cleaned!$H$2:$H$5743,pg_transaction_cleaned!$O$2:$O$5743,A314,pg_transaction_cleaned!$F$2:$F$5743,"CAPTURE")</f>
        <v>1198</v>
      </c>
      <c r="M314" s="6">
        <f>COUNTIFS(pg_transaction_cleaned!$O$2:$O$5743,A314,pg_transaction_cleaned!$F$2:$F$5743,"REFUND")</f>
        <v>0</v>
      </c>
      <c r="N314" s="7">
        <f>SUMIFS(pg_transaction_cleaned!$H$2:$H$5743,pg_transaction_cleaned!$O$2:$O$5743,A314,pg_transaction_cleaned!$F$2:$F$5743,"REFUND")</f>
        <v>0</v>
      </c>
      <c r="O314" s="6" t="str">
        <f t="shared" si="24"/>
        <v>OK</v>
      </c>
      <c r="P314" s="8">
        <f t="shared" si="25"/>
        <v>0</v>
      </c>
    </row>
    <row r="315" spans="1:16" x14ac:dyDescent="0.3">
      <c r="A315" s="6" t="s">
        <v>664</v>
      </c>
      <c r="B315" s="6" t="s">
        <v>11868</v>
      </c>
      <c r="C315" s="6" t="s">
        <v>665</v>
      </c>
      <c r="D315" s="6" t="s">
        <v>48</v>
      </c>
      <c r="E315" s="6" t="s">
        <v>18</v>
      </c>
      <c r="F315" s="6" t="s">
        <v>11851</v>
      </c>
      <c r="G315" s="6" t="s">
        <v>19</v>
      </c>
      <c r="H315" s="10">
        <f t="shared" si="21"/>
        <v>46288</v>
      </c>
      <c r="I315" s="7">
        <f t="shared" si="22"/>
        <v>3499</v>
      </c>
      <c r="J315" s="6" t="str">
        <f t="shared" si="23"/>
        <v>Jaipur</v>
      </c>
      <c r="K315" s="6">
        <f>COUNTIFS(pg_transaction_cleaned!$O$2:$O$5743,A315,pg_transaction_cleaned!$F$2:$F$5743,"CAPTURE")</f>
        <v>1</v>
      </c>
      <c r="L315" s="7">
        <f>SUMIFS(pg_transaction_cleaned!$H$2:$H$5743,pg_transaction_cleaned!$O$2:$O$5743,A315,pg_transaction_cleaned!$F$2:$F$5743,"CAPTURE")</f>
        <v>3499</v>
      </c>
      <c r="M315" s="6">
        <f>COUNTIFS(pg_transaction_cleaned!$O$2:$O$5743,A315,pg_transaction_cleaned!$F$2:$F$5743,"REFUND")</f>
        <v>0</v>
      </c>
      <c r="N315" s="7">
        <f>SUMIFS(pg_transaction_cleaned!$H$2:$H$5743,pg_transaction_cleaned!$O$2:$O$5743,A315,pg_transaction_cleaned!$F$2:$F$5743,"REFUND")</f>
        <v>0</v>
      </c>
      <c r="O315" s="6" t="str">
        <f t="shared" si="24"/>
        <v>OK</v>
      </c>
      <c r="P315" s="8">
        <f t="shared" si="25"/>
        <v>0</v>
      </c>
    </row>
    <row r="316" spans="1:16" x14ac:dyDescent="0.3">
      <c r="A316" s="6" t="s">
        <v>666</v>
      </c>
      <c r="B316" s="6" t="s">
        <v>11895</v>
      </c>
      <c r="C316" s="6" t="s">
        <v>667</v>
      </c>
      <c r="D316" s="6" t="s">
        <v>51</v>
      </c>
      <c r="E316" s="6" t="s">
        <v>18</v>
      </c>
      <c r="F316" s="6" t="s">
        <v>12024</v>
      </c>
      <c r="G316" s="6" t="s">
        <v>19</v>
      </c>
      <c r="H316" s="10">
        <f t="shared" si="21"/>
        <v>46295</v>
      </c>
      <c r="I316" s="7">
        <f t="shared" si="22"/>
        <v>1947</v>
      </c>
      <c r="J316" s="6" t="str">
        <f t="shared" si="23"/>
        <v>Chennai</v>
      </c>
      <c r="K316" s="6">
        <f>COUNTIFS(pg_transaction_cleaned!$O$2:$O$5743,A316,pg_transaction_cleaned!$F$2:$F$5743,"CAPTURE")</f>
        <v>2</v>
      </c>
      <c r="L316" s="7">
        <f>SUMIFS(pg_transaction_cleaned!$H$2:$H$5743,pg_transaction_cleaned!$O$2:$O$5743,A316,pg_transaction_cleaned!$F$2:$F$5743,"CAPTURE")</f>
        <v>3894</v>
      </c>
      <c r="M316" s="6">
        <f>COUNTIFS(pg_transaction_cleaned!$O$2:$O$5743,A316,pg_transaction_cleaned!$F$2:$F$5743,"REFUND")</f>
        <v>0</v>
      </c>
      <c r="N316" s="7">
        <f>SUMIFS(pg_transaction_cleaned!$H$2:$H$5743,pg_transaction_cleaned!$O$2:$O$5743,A316,pg_transaction_cleaned!$F$2:$F$5743,"REFUND")</f>
        <v>0</v>
      </c>
      <c r="O316" s="6" t="str">
        <f t="shared" si="24"/>
        <v>Duplicate charge</v>
      </c>
      <c r="P316" s="8">
        <f t="shared" si="25"/>
        <v>1947</v>
      </c>
    </row>
    <row r="317" spans="1:16" x14ac:dyDescent="0.3">
      <c r="A317" s="6" t="s">
        <v>668</v>
      </c>
      <c r="B317" s="6" t="s">
        <v>11989</v>
      </c>
      <c r="C317" s="6" t="s">
        <v>669</v>
      </c>
      <c r="D317" s="6" t="s">
        <v>51</v>
      </c>
      <c r="E317" s="6" t="s">
        <v>54</v>
      </c>
      <c r="F317" s="6" t="s">
        <v>11929</v>
      </c>
      <c r="G317" s="6" t="s">
        <v>19</v>
      </c>
      <c r="H317" s="10">
        <f t="shared" si="21"/>
        <v>46290</v>
      </c>
      <c r="I317" s="7">
        <f t="shared" si="22"/>
        <v>799</v>
      </c>
      <c r="J317" s="6" t="str">
        <f t="shared" si="23"/>
        <v>Chennai</v>
      </c>
      <c r="K317" s="6">
        <f>COUNTIFS(pg_transaction_cleaned!$O$2:$O$5743,A317,pg_transaction_cleaned!$F$2:$F$5743,"CAPTURE")</f>
        <v>1</v>
      </c>
      <c r="L317" s="7">
        <f>SUMIFS(pg_transaction_cleaned!$H$2:$H$5743,pg_transaction_cleaned!$O$2:$O$5743,A317,pg_transaction_cleaned!$F$2:$F$5743,"CAPTURE")</f>
        <v>799</v>
      </c>
      <c r="M317" s="6">
        <f>COUNTIFS(pg_transaction_cleaned!$O$2:$O$5743,A317,pg_transaction_cleaned!$F$2:$F$5743,"REFUND")</f>
        <v>0</v>
      </c>
      <c r="N317" s="7">
        <f>SUMIFS(pg_transaction_cleaned!$H$2:$H$5743,pg_transaction_cleaned!$O$2:$O$5743,A317,pg_transaction_cleaned!$F$2:$F$5743,"REFUND")</f>
        <v>0</v>
      </c>
      <c r="O317" s="6" t="str">
        <f t="shared" si="24"/>
        <v>OK</v>
      </c>
      <c r="P317" s="8">
        <f t="shared" si="25"/>
        <v>0</v>
      </c>
    </row>
    <row r="318" spans="1:16" x14ac:dyDescent="0.3">
      <c r="A318" s="6" t="s">
        <v>670</v>
      </c>
      <c r="B318" s="6" t="s">
        <v>11962</v>
      </c>
      <c r="C318" s="6" t="s">
        <v>671</v>
      </c>
      <c r="D318" s="6" t="s">
        <v>42</v>
      </c>
      <c r="E318" s="6" t="s">
        <v>18</v>
      </c>
      <c r="F318" s="6" t="s">
        <v>11860</v>
      </c>
      <c r="G318" s="6" t="s">
        <v>19</v>
      </c>
      <c r="H318" s="10">
        <f t="shared" si="21"/>
        <v>46295</v>
      </c>
      <c r="I318" s="7">
        <f t="shared" si="22"/>
        <v>3798</v>
      </c>
      <c r="J318" s="6" t="str">
        <f t="shared" si="23"/>
        <v>Hyderabad</v>
      </c>
      <c r="K318" s="6">
        <f>COUNTIFS(pg_transaction_cleaned!$O$2:$O$5743,A318,pg_transaction_cleaned!$F$2:$F$5743,"CAPTURE")</f>
        <v>1</v>
      </c>
      <c r="L318" s="7">
        <f>SUMIFS(pg_transaction_cleaned!$H$2:$H$5743,pg_transaction_cleaned!$O$2:$O$5743,A318,pg_transaction_cleaned!$F$2:$F$5743,"CAPTURE")</f>
        <v>3798</v>
      </c>
      <c r="M318" s="6">
        <f>COUNTIFS(pg_transaction_cleaned!$O$2:$O$5743,A318,pg_transaction_cleaned!$F$2:$F$5743,"REFUND")</f>
        <v>0</v>
      </c>
      <c r="N318" s="7">
        <f>SUMIFS(pg_transaction_cleaned!$H$2:$H$5743,pg_transaction_cleaned!$O$2:$O$5743,A318,pg_transaction_cleaned!$F$2:$F$5743,"REFUND")</f>
        <v>0</v>
      </c>
      <c r="O318" s="6" t="str">
        <f t="shared" si="24"/>
        <v>OK</v>
      </c>
      <c r="P318" s="8">
        <f t="shared" si="25"/>
        <v>0</v>
      </c>
    </row>
    <row r="319" spans="1:16" x14ac:dyDescent="0.3">
      <c r="A319" s="6" t="s">
        <v>672</v>
      </c>
      <c r="B319" s="6" t="s">
        <v>11895</v>
      </c>
      <c r="C319" s="6" t="s">
        <v>673</v>
      </c>
      <c r="D319" s="6" t="s">
        <v>23</v>
      </c>
      <c r="E319" s="6" t="s">
        <v>27</v>
      </c>
      <c r="F319" s="6" t="s">
        <v>11849</v>
      </c>
      <c r="G319" s="6" t="s">
        <v>19</v>
      </c>
      <c r="H319" s="10">
        <f t="shared" si="21"/>
        <v>46295</v>
      </c>
      <c r="I319" s="7">
        <f t="shared" si="22"/>
        <v>4298</v>
      </c>
      <c r="J319" s="6" t="str">
        <f t="shared" si="23"/>
        <v>Bengaluru</v>
      </c>
      <c r="K319" s="6">
        <f>COUNTIFS(pg_transaction_cleaned!$O$2:$O$5743,A319,pg_transaction_cleaned!$F$2:$F$5743,"CAPTURE")</f>
        <v>1</v>
      </c>
      <c r="L319" s="7">
        <f>SUMIFS(pg_transaction_cleaned!$H$2:$H$5743,pg_transaction_cleaned!$O$2:$O$5743,A319,pg_transaction_cleaned!$F$2:$F$5743,"CAPTURE")</f>
        <v>4298</v>
      </c>
      <c r="M319" s="6">
        <f>COUNTIFS(pg_transaction_cleaned!$O$2:$O$5743,A319,pg_transaction_cleaned!$F$2:$F$5743,"REFUND")</f>
        <v>0</v>
      </c>
      <c r="N319" s="7">
        <f>SUMIFS(pg_transaction_cleaned!$H$2:$H$5743,pg_transaction_cleaned!$O$2:$O$5743,A319,pg_transaction_cleaned!$F$2:$F$5743,"REFUND")</f>
        <v>0</v>
      </c>
      <c r="O319" s="6" t="str">
        <f t="shared" si="24"/>
        <v>OK</v>
      </c>
      <c r="P319" s="8">
        <f t="shared" si="25"/>
        <v>0</v>
      </c>
    </row>
    <row r="320" spans="1:16" x14ac:dyDescent="0.3">
      <c r="A320" s="6" t="s">
        <v>674</v>
      </c>
      <c r="B320" s="6" t="s">
        <v>11852</v>
      </c>
      <c r="C320" s="6" t="s">
        <v>675</v>
      </c>
      <c r="D320" s="6" t="s">
        <v>75</v>
      </c>
      <c r="E320" s="6" t="s">
        <v>18</v>
      </c>
      <c r="F320" s="6" t="s">
        <v>11902</v>
      </c>
      <c r="G320" s="6" t="s">
        <v>115</v>
      </c>
      <c r="H320" s="10">
        <f t="shared" si="21"/>
        <v>46273</v>
      </c>
      <c r="I320" s="7">
        <f t="shared" si="22"/>
        <v>2999</v>
      </c>
      <c r="J320" s="6" t="str">
        <f t="shared" si="23"/>
        <v>Mumbai</v>
      </c>
      <c r="K320" s="6">
        <f>COUNTIFS(pg_transaction_cleaned!$O$2:$O$5743,A320,pg_transaction_cleaned!$F$2:$F$5743,"CAPTURE")</f>
        <v>0</v>
      </c>
      <c r="L320" s="7">
        <f>SUMIFS(pg_transaction_cleaned!$H$2:$H$5743,pg_transaction_cleaned!$O$2:$O$5743,A320,pg_transaction_cleaned!$F$2:$F$5743,"CAPTURE")</f>
        <v>0</v>
      </c>
      <c r="M320" s="6">
        <f>COUNTIFS(pg_transaction_cleaned!$O$2:$O$5743,A320,pg_transaction_cleaned!$F$2:$F$5743,"REFUND")</f>
        <v>0</v>
      </c>
      <c r="N320" s="7">
        <f>SUMIFS(pg_transaction_cleaned!$H$2:$H$5743,pg_transaction_cleaned!$O$2:$O$5743,A320,pg_transaction_cleaned!$F$2:$F$5743,"REFUND")</f>
        <v>0</v>
      </c>
      <c r="O320" s="6" t="str">
        <f t="shared" si="24"/>
        <v>OK</v>
      </c>
      <c r="P320" s="8">
        <f t="shared" si="25"/>
        <v>0</v>
      </c>
    </row>
    <row r="321" spans="1:16" x14ac:dyDescent="0.3">
      <c r="A321" s="6" t="s">
        <v>676</v>
      </c>
      <c r="B321" s="6" t="s">
        <v>11888</v>
      </c>
      <c r="C321" s="6" t="s">
        <v>677</v>
      </c>
      <c r="D321" s="6" t="s">
        <v>75</v>
      </c>
      <c r="E321" s="6" t="s">
        <v>27</v>
      </c>
      <c r="F321" s="6" t="s">
        <v>12025</v>
      </c>
      <c r="G321" s="6" t="s">
        <v>19</v>
      </c>
      <c r="H321" s="10">
        <f t="shared" si="21"/>
        <v>46269</v>
      </c>
      <c r="I321" s="7">
        <f t="shared" si="22"/>
        <v>4498</v>
      </c>
      <c r="J321" s="6" t="str">
        <f t="shared" si="23"/>
        <v>Mumbai</v>
      </c>
      <c r="K321" s="6">
        <f>COUNTIFS(pg_transaction_cleaned!$O$2:$O$5743,A321,pg_transaction_cleaned!$F$2:$F$5743,"CAPTURE")</f>
        <v>1</v>
      </c>
      <c r="L321" s="7">
        <f>SUMIFS(pg_transaction_cleaned!$H$2:$H$5743,pg_transaction_cleaned!$O$2:$O$5743,A321,pg_transaction_cleaned!$F$2:$F$5743,"CAPTURE")</f>
        <v>4498</v>
      </c>
      <c r="M321" s="6">
        <f>COUNTIFS(pg_transaction_cleaned!$O$2:$O$5743,A321,pg_transaction_cleaned!$F$2:$F$5743,"REFUND")</f>
        <v>0</v>
      </c>
      <c r="N321" s="7">
        <f>SUMIFS(pg_transaction_cleaned!$H$2:$H$5743,pg_transaction_cleaned!$O$2:$O$5743,A321,pg_transaction_cleaned!$F$2:$F$5743,"REFUND")</f>
        <v>0</v>
      </c>
      <c r="O321" s="6" t="str">
        <f t="shared" si="24"/>
        <v>OK</v>
      </c>
      <c r="P321" s="8">
        <f t="shared" si="25"/>
        <v>0</v>
      </c>
    </row>
    <row r="322" spans="1:16" x14ac:dyDescent="0.3">
      <c r="A322" s="6" t="s">
        <v>678</v>
      </c>
      <c r="B322" s="6" t="s">
        <v>11838</v>
      </c>
      <c r="C322" s="6" t="s">
        <v>679</v>
      </c>
      <c r="D322" s="6" t="s">
        <v>34</v>
      </c>
      <c r="E322" s="6" t="s">
        <v>54</v>
      </c>
      <c r="F322" s="6" t="s">
        <v>11839</v>
      </c>
      <c r="G322" s="6" t="s">
        <v>19</v>
      </c>
      <c r="H322" s="10">
        <f t="shared" ref="H322:H385" si="26">IF(MID(B322,5,1)="-",DATE(LEFT(B322,4),MID(B322,6,2),RIGHT(B322,2)),DATE(RIGHT(B322,4),MID(B322,4,2),LEFT(B322,2)))</f>
        <v>46283</v>
      </c>
      <c r="I322" s="7">
        <f t="shared" ref="I322:I385" si="27">VALUE(SUBSTITUTE(F322,",",""))</f>
        <v>1299</v>
      </c>
      <c r="J322" s="6" t="str">
        <f t="shared" ref="J322:J385" si="28">IF(TRIM(D322)="","Unknown",TRIM(D322))</f>
        <v>Ahmedabad</v>
      </c>
      <c r="K322" s="6">
        <f>COUNTIFS(pg_transaction_cleaned!$O$2:$O$5743,A322,pg_transaction_cleaned!$F$2:$F$5743,"CAPTURE")</f>
        <v>1</v>
      </c>
      <c r="L322" s="7">
        <f>SUMIFS(pg_transaction_cleaned!$H$2:$H$5743,pg_transaction_cleaned!$O$2:$O$5743,A322,pg_transaction_cleaned!$F$2:$F$5743,"CAPTURE")</f>
        <v>1299</v>
      </c>
      <c r="M322" s="6">
        <f>COUNTIFS(pg_transaction_cleaned!$O$2:$O$5743,A322,pg_transaction_cleaned!$F$2:$F$5743,"REFUND")</f>
        <v>0</v>
      </c>
      <c r="N322" s="7">
        <f>SUMIFS(pg_transaction_cleaned!$H$2:$H$5743,pg_transaction_cleaned!$O$2:$O$5743,A322,pg_transaction_cleaned!$F$2:$F$5743,"REFUND")</f>
        <v>0</v>
      </c>
      <c r="O322" s="6" t="str">
        <f t="shared" si="24"/>
        <v>OK</v>
      </c>
      <c r="P322" s="8">
        <f t="shared" si="25"/>
        <v>0</v>
      </c>
    </row>
    <row r="323" spans="1:16" x14ac:dyDescent="0.3">
      <c r="A323" s="6" t="s">
        <v>680</v>
      </c>
      <c r="B323" s="6" t="s">
        <v>11826</v>
      </c>
      <c r="C323" s="6" t="s">
        <v>681</v>
      </c>
      <c r="D323" s="6" t="s">
        <v>75</v>
      </c>
      <c r="E323" s="6" t="s">
        <v>18</v>
      </c>
      <c r="F323" s="6" t="s">
        <v>11855</v>
      </c>
      <c r="G323" s="6" t="s">
        <v>66</v>
      </c>
      <c r="H323" s="10">
        <f t="shared" si="26"/>
        <v>46286</v>
      </c>
      <c r="I323" s="7">
        <f t="shared" si="27"/>
        <v>4999</v>
      </c>
      <c r="J323" s="6" t="str">
        <f t="shared" si="28"/>
        <v>Mumbai</v>
      </c>
      <c r="K323" s="6">
        <f>COUNTIFS(pg_transaction_cleaned!$O$2:$O$5743,A323,pg_transaction_cleaned!$F$2:$F$5743,"CAPTURE")</f>
        <v>1</v>
      </c>
      <c r="L323" s="7">
        <f>SUMIFS(pg_transaction_cleaned!$H$2:$H$5743,pg_transaction_cleaned!$O$2:$O$5743,A323,pg_transaction_cleaned!$F$2:$F$5743,"CAPTURE")</f>
        <v>4999</v>
      </c>
      <c r="M323" s="6">
        <f>COUNTIFS(pg_transaction_cleaned!$O$2:$O$5743,A323,pg_transaction_cleaned!$F$2:$F$5743,"REFUND")</f>
        <v>1</v>
      </c>
      <c r="N323" s="7">
        <f>SUMIFS(pg_transaction_cleaned!$H$2:$H$5743,pg_transaction_cleaned!$O$2:$O$5743,A323,pg_transaction_cleaned!$F$2:$F$5743,"REFUND")</f>
        <v>4999</v>
      </c>
      <c r="O323" s="6" t="str">
        <f t="shared" ref="O323:O386" si="29">IF(AND(G323="Paid",K323=0),"Paid, no payment",IF(AND(OR(G323="Failed",G323="Cancelled"),K323&gt;0),"Payment on failed/cancelled",IF(K323&gt;1,"Duplicate charge",IF(AND(K323=1,ROUND(L323-I323,2)&lt;&gt;0),"Amount difference",IF(AND(G323="Refunded",M323=0),"Refunded, no refund",IF(AND(G323&lt;&gt;"Refunded",M323&gt;0),"Refund, order not Refunded",IF(AND(M323&gt;0,ROUND(N323-I323,2)&lt;&gt;0),"Refund amount differs","OK")))))))</f>
        <v>OK</v>
      </c>
      <c r="P323" s="8">
        <f t="shared" ref="P323:P386" si="30">IF(O323="OK",0,IF(O323="Paid, no payment",I323,IF(O323="Payment on failed/cancelled",L323,IF(OR(O323="Duplicate charge",O323="Amount difference"),L323-I323,IF(O323="Refunded, no refund",I323,N323)))))</f>
        <v>0</v>
      </c>
    </row>
    <row r="324" spans="1:16" x14ac:dyDescent="0.3">
      <c r="A324" s="6" t="s">
        <v>682</v>
      </c>
      <c r="B324" s="6" t="s">
        <v>11881</v>
      </c>
      <c r="C324" s="6" t="s">
        <v>683</v>
      </c>
      <c r="D324" s="6" t="s">
        <v>61</v>
      </c>
      <c r="E324" s="6" t="s">
        <v>18</v>
      </c>
      <c r="F324" s="6" t="s">
        <v>11902</v>
      </c>
      <c r="G324" s="6" t="s">
        <v>19</v>
      </c>
      <c r="H324" s="10">
        <f t="shared" si="26"/>
        <v>46295</v>
      </c>
      <c r="I324" s="7">
        <f t="shared" si="27"/>
        <v>2999</v>
      </c>
      <c r="J324" s="6" t="str">
        <f t="shared" si="28"/>
        <v>Delhi</v>
      </c>
      <c r="K324" s="6">
        <f>COUNTIFS(pg_transaction_cleaned!$O$2:$O$5743,A324,pg_transaction_cleaned!$F$2:$F$5743,"CAPTURE")</f>
        <v>1</v>
      </c>
      <c r="L324" s="7">
        <f>SUMIFS(pg_transaction_cleaned!$H$2:$H$5743,pg_transaction_cleaned!$O$2:$O$5743,A324,pg_transaction_cleaned!$F$2:$F$5743,"CAPTURE")</f>
        <v>2999</v>
      </c>
      <c r="M324" s="6">
        <f>COUNTIFS(pg_transaction_cleaned!$O$2:$O$5743,A324,pg_transaction_cleaned!$F$2:$F$5743,"REFUND")</f>
        <v>0</v>
      </c>
      <c r="N324" s="7">
        <f>SUMIFS(pg_transaction_cleaned!$H$2:$H$5743,pg_transaction_cleaned!$O$2:$O$5743,A324,pg_transaction_cleaned!$F$2:$F$5743,"REFUND")</f>
        <v>0</v>
      </c>
      <c r="O324" s="6" t="str">
        <f t="shared" si="29"/>
        <v>OK</v>
      </c>
      <c r="P324" s="8">
        <f t="shared" si="30"/>
        <v>0</v>
      </c>
    </row>
    <row r="325" spans="1:16" x14ac:dyDescent="0.3">
      <c r="A325" s="6" t="s">
        <v>684</v>
      </c>
      <c r="B325" s="6" t="s">
        <v>11875</v>
      </c>
      <c r="C325" s="6" t="s">
        <v>685</v>
      </c>
      <c r="D325" s="6" t="s">
        <v>61</v>
      </c>
      <c r="E325" s="6" t="s">
        <v>18</v>
      </c>
      <c r="F325" s="6" t="s">
        <v>11827</v>
      </c>
      <c r="G325" s="6" t="s">
        <v>66</v>
      </c>
      <c r="H325" s="10">
        <f t="shared" si="26"/>
        <v>46279</v>
      </c>
      <c r="I325" s="7">
        <f t="shared" si="27"/>
        <v>299</v>
      </c>
      <c r="J325" s="6" t="str">
        <f t="shared" si="28"/>
        <v>Delhi</v>
      </c>
      <c r="K325" s="6">
        <f>COUNTIFS(pg_transaction_cleaned!$O$2:$O$5743,A325,pg_transaction_cleaned!$F$2:$F$5743,"CAPTURE")</f>
        <v>1</v>
      </c>
      <c r="L325" s="7">
        <f>SUMIFS(pg_transaction_cleaned!$H$2:$H$5743,pg_transaction_cleaned!$O$2:$O$5743,A325,pg_transaction_cleaned!$F$2:$F$5743,"CAPTURE")</f>
        <v>299</v>
      </c>
      <c r="M325" s="6">
        <f>COUNTIFS(pg_transaction_cleaned!$O$2:$O$5743,A325,pg_transaction_cleaned!$F$2:$F$5743,"REFUND")</f>
        <v>1</v>
      </c>
      <c r="N325" s="7">
        <f>SUMIFS(pg_transaction_cleaned!$H$2:$H$5743,pg_transaction_cleaned!$O$2:$O$5743,A325,pg_transaction_cleaned!$F$2:$F$5743,"REFUND")</f>
        <v>299</v>
      </c>
      <c r="O325" s="6" t="str">
        <f t="shared" si="29"/>
        <v>OK</v>
      </c>
      <c r="P325" s="8">
        <f t="shared" si="30"/>
        <v>0</v>
      </c>
    </row>
    <row r="326" spans="1:16" x14ac:dyDescent="0.3">
      <c r="A326" s="6" t="s">
        <v>686</v>
      </c>
      <c r="B326" s="6" t="s">
        <v>11895</v>
      </c>
      <c r="C326" s="6" t="s">
        <v>687</v>
      </c>
      <c r="D326" s="6" t="s">
        <v>51</v>
      </c>
      <c r="E326" s="6" t="s">
        <v>27</v>
      </c>
      <c r="F326" s="6" t="s">
        <v>12026</v>
      </c>
      <c r="G326" s="6" t="s">
        <v>19</v>
      </c>
      <c r="H326" s="10">
        <f t="shared" si="26"/>
        <v>46295</v>
      </c>
      <c r="I326" s="7">
        <f t="shared" si="27"/>
        <v>9097</v>
      </c>
      <c r="J326" s="6" t="str">
        <f t="shared" si="28"/>
        <v>Chennai</v>
      </c>
      <c r="K326" s="6">
        <f>COUNTIFS(pg_transaction_cleaned!$O$2:$O$5743,A326,pg_transaction_cleaned!$F$2:$F$5743,"CAPTURE")</f>
        <v>1</v>
      </c>
      <c r="L326" s="7">
        <f>SUMIFS(pg_transaction_cleaned!$H$2:$H$5743,pg_transaction_cleaned!$O$2:$O$5743,A326,pg_transaction_cleaned!$F$2:$F$5743,"CAPTURE")</f>
        <v>9097</v>
      </c>
      <c r="M326" s="6">
        <f>COUNTIFS(pg_transaction_cleaned!$O$2:$O$5743,A326,pg_transaction_cleaned!$F$2:$F$5743,"REFUND")</f>
        <v>0</v>
      </c>
      <c r="N326" s="7">
        <f>SUMIFS(pg_transaction_cleaned!$H$2:$H$5743,pg_transaction_cleaned!$O$2:$O$5743,A326,pg_transaction_cleaned!$F$2:$F$5743,"REFUND")</f>
        <v>0</v>
      </c>
      <c r="O326" s="6" t="str">
        <f t="shared" si="29"/>
        <v>OK</v>
      </c>
      <c r="P326" s="8">
        <f t="shared" si="30"/>
        <v>0</v>
      </c>
    </row>
    <row r="327" spans="1:16" x14ac:dyDescent="0.3">
      <c r="A327" s="6" t="s">
        <v>688</v>
      </c>
      <c r="B327" s="6" t="s">
        <v>11949</v>
      </c>
      <c r="C327" s="6" t="s">
        <v>689</v>
      </c>
      <c r="D327" s="6" t="s">
        <v>48</v>
      </c>
      <c r="E327" s="6" t="s">
        <v>54</v>
      </c>
      <c r="F327" s="6" t="s">
        <v>11996</v>
      </c>
      <c r="G327" s="6" t="s">
        <v>19</v>
      </c>
      <c r="H327" s="10">
        <f t="shared" si="26"/>
        <v>46275</v>
      </c>
      <c r="I327" s="7">
        <f t="shared" si="27"/>
        <v>4798</v>
      </c>
      <c r="J327" s="6" t="str">
        <f t="shared" si="28"/>
        <v>Jaipur</v>
      </c>
      <c r="K327" s="6">
        <f>COUNTIFS(pg_transaction_cleaned!$O$2:$O$5743,A327,pg_transaction_cleaned!$F$2:$F$5743,"CAPTURE")</f>
        <v>1</v>
      </c>
      <c r="L327" s="7">
        <f>SUMIFS(pg_transaction_cleaned!$H$2:$H$5743,pg_transaction_cleaned!$O$2:$O$5743,A327,pg_transaction_cleaned!$F$2:$F$5743,"CAPTURE")</f>
        <v>4798</v>
      </c>
      <c r="M327" s="6">
        <f>COUNTIFS(pg_transaction_cleaned!$O$2:$O$5743,A327,pg_transaction_cleaned!$F$2:$F$5743,"REFUND")</f>
        <v>0</v>
      </c>
      <c r="N327" s="7">
        <f>SUMIFS(pg_transaction_cleaned!$H$2:$H$5743,pg_transaction_cleaned!$O$2:$O$5743,A327,pg_transaction_cleaned!$F$2:$F$5743,"REFUND")</f>
        <v>0</v>
      </c>
      <c r="O327" s="6" t="str">
        <f t="shared" si="29"/>
        <v>OK</v>
      </c>
      <c r="P327" s="8">
        <f t="shared" si="30"/>
        <v>0</v>
      </c>
    </row>
    <row r="328" spans="1:16" x14ac:dyDescent="0.3">
      <c r="A328" s="6" t="s">
        <v>690</v>
      </c>
      <c r="B328" s="6" t="s">
        <v>11844</v>
      </c>
      <c r="C328" s="6" t="s">
        <v>691</v>
      </c>
      <c r="D328" s="6" t="s">
        <v>42</v>
      </c>
      <c r="E328" s="6" t="s">
        <v>18</v>
      </c>
      <c r="F328" s="6" t="s">
        <v>11869</v>
      </c>
      <c r="G328" s="6" t="s">
        <v>19</v>
      </c>
      <c r="H328" s="10">
        <f t="shared" si="26"/>
        <v>46280</v>
      </c>
      <c r="I328" s="7">
        <f t="shared" si="27"/>
        <v>599</v>
      </c>
      <c r="J328" s="6" t="str">
        <f t="shared" si="28"/>
        <v>Hyderabad</v>
      </c>
      <c r="K328" s="6">
        <f>COUNTIFS(pg_transaction_cleaned!$O$2:$O$5743,A328,pg_transaction_cleaned!$F$2:$F$5743,"CAPTURE")</f>
        <v>1</v>
      </c>
      <c r="L328" s="7">
        <f>SUMIFS(pg_transaction_cleaned!$H$2:$H$5743,pg_transaction_cleaned!$O$2:$O$5743,A328,pg_transaction_cleaned!$F$2:$F$5743,"CAPTURE")</f>
        <v>599</v>
      </c>
      <c r="M328" s="6">
        <f>COUNTIFS(pg_transaction_cleaned!$O$2:$O$5743,A328,pg_transaction_cleaned!$F$2:$F$5743,"REFUND")</f>
        <v>0</v>
      </c>
      <c r="N328" s="7">
        <f>SUMIFS(pg_transaction_cleaned!$H$2:$H$5743,pg_transaction_cleaned!$O$2:$O$5743,A328,pg_transaction_cleaned!$F$2:$F$5743,"REFUND")</f>
        <v>0</v>
      </c>
      <c r="O328" s="6" t="str">
        <f t="shared" si="29"/>
        <v>OK</v>
      </c>
      <c r="P328" s="8">
        <f t="shared" si="30"/>
        <v>0</v>
      </c>
    </row>
    <row r="329" spans="1:16" x14ac:dyDescent="0.3">
      <c r="A329" s="6" t="s">
        <v>692</v>
      </c>
      <c r="B329" s="6" t="s">
        <v>11980</v>
      </c>
      <c r="C329" s="6" t="s">
        <v>693</v>
      </c>
      <c r="D329" s="6" t="s">
        <v>23</v>
      </c>
      <c r="E329" s="6" t="s">
        <v>27</v>
      </c>
      <c r="F329" s="6" t="s">
        <v>11827</v>
      </c>
      <c r="G329" s="6" t="s">
        <v>19</v>
      </c>
      <c r="H329" s="10">
        <f t="shared" si="26"/>
        <v>46288</v>
      </c>
      <c r="I329" s="7">
        <f t="shared" si="27"/>
        <v>299</v>
      </c>
      <c r="J329" s="6" t="str">
        <f t="shared" si="28"/>
        <v>Bengaluru</v>
      </c>
      <c r="K329" s="6">
        <f>COUNTIFS(pg_transaction_cleaned!$O$2:$O$5743,A329,pg_transaction_cleaned!$F$2:$F$5743,"CAPTURE")</f>
        <v>1</v>
      </c>
      <c r="L329" s="7">
        <f>SUMIFS(pg_transaction_cleaned!$H$2:$H$5743,pg_transaction_cleaned!$O$2:$O$5743,A329,pg_transaction_cleaned!$F$2:$F$5743,"CAPTURE")</f>
        <v>299</v>
      </c>
      <c r="M329" s="6">
        <f>COUNTIFS(pg_transaction_cleaned!$O$2:$O$5743,A329,pg_transaction_cleaned!$F$2:$F$5743,"REFUND")</f>
        <v>0</v>
      </c>
      <c r="N329" s="7">
        <f>SUMIFS(pg_transaction_cleaned!$H$2:$H$5743,pg_transaction_cleaned!$O$2:$O$5743,A329,pg_transaction_cleaned!$F$2:$F$5743,"REFUND")</f>
        <v>0</v>
      </c>
      <c r="O329" s="6" t="str">
        <f t="shared" si="29"/>
        <v>OK</v>
      </c>
      <c r="P329" s="8">
        <f t="shared" si="30"/>
        <v>0</v>
      </c>
    </row>
    <row r="330" spans="1:16" x14ac:dyDescent="0.3">
      <c r="A330" s="6" t="s">
        <v>694</v>
      </c>
      <c r="B330" s="6" t="s">
        <v>11859</v>
      </c>
      <c r="C330" s="6" t="s">
        <v>695</v>
      </c>
      <c r="D330" s="6" t="s">
        <v>51</v>
      </c>
      <c r="E330" s="6" t="s">
        <v>43</v>
      </c>
      <c r="F330" s="6" t="s">
        <v>11977</v>
      </c>
      <c r="G330" s="6" t="s">
        <v>115</v>
      </c>
      <c r="H330" s="10">
        <f t="shared" si="26"/>
        <v>46271</v>
      </c>
      <c r="I330" s="7">
        <f t="shared" si="27"/>
        <v>10998</v>
      </c>
      <c r="J330" s="6" t="str">
        <f t="shared" si="28"/>
        <v>Chennai</v>
      </c>
      <c r="K330" s="6">
        <f>COUNTIFS(pg_transaction_cleaned!$O$2:$O$5743,A330,pg_transaction_cleaned!$F$2:$F$5743,"CAPTURE")</f>
        <v>0</v>
      </c>
      <c r="L330" s="7">
        <f>SUMIFS(pg_transaction_cleaned!$H$2:$H$5743,pg_transaction_cleaned!$O$2:$O$5743,A330,pg_transaction_cleaned!$F$2:$F$5743,"CAPTURE")</f>
        <v>0</v>
      </c>
      <c r="M330" s="6">
        <f>COUNTIFS(pg_transaction_cleaned!$O$2:$O$5743,A330,pg_transaction_cleaned!$F$2:$F$5743,"REFUND")</f>
        <v>0</v>
      </c>
      <c r="N330" s="7">
        <f>SUMIFS(pg_transaction_cleaned!$H$2:$H$5743,pg_transaction_cleaned!$O$2:$O$5743,A330,pg_transaction_cleaned!$F$2:$F$5743,"REFUND")</f>
        <v>0</v>
      </c>
      <c r="O330" s="6" t="str">
        <f t="shared" si="29"/>
        <v>OK</v>
      </c>
      <c r="P330" s="8">
        <f t="shared" si="30"/>
        <v>0</v>
      </c>
    </row>
    <row r="331" spans="1:16" x14ac:dyDescent="0.3">
      <c r="A331" s="6" t="s">
        <v>696</v>
      </c>
      <c r="B331" s="6" t="s">
        <v>11947</v>
      </c>
      <c r="C331" s="6" t="s">
        <v>697</v>
      </c>
      <c r="D331" s="6" t="s">
        <v>23</v>
      </c>
      <c r="E331" s="6" t="s">
        <v>18</v>
      </c>
      <c r="F331" s="6" t="s">
        <v>12027</v>
      </c>
      <c r="G331" s="6" t="s">
        <v>19</v>
      </c>
      <c r="H331" s="10">
        <f t="shared" si="26"/>
        <v>46268</v>
      </c>
      <c r="I331" s="7">
        <f t="shared" si="27"/>
        <v>3348</v>
      </c>
      <c r="J331" s="6" t="str">
        <f t="shared" si="28"/>
        <v>Bengaluru</v>
      </c>
      <c r="K331" s="6">
        <f>COUNTIFS(pg_transaction_cleaned!$O$2:$O$5743,A331,pg_transaction_cleaned!$F$2:$F$5743,"CAPTURE")</f>
        <v>1</v>
      </c>
      <c r="L331" s="7">
        <f>SUMIFS(pg_transaction_cleaned!$H$2:$H$5743,pg_transaction_cleaned!$O$2:$O$5743,A331,pg_transaction_cleaned!$F$2:$F$5743,"CAPTURE")</f>
        <v>3348</v>
      </c>
      <c r="M331" s="6">
        <f>COUNTIFS(pg_transaction_cleaned!$O$2:$O$5743,A331,pg_transaction_cleaned!$F$2:$F$5743,"REFUND")</f>
        <v>0</v>
      </c>
      <c r="N331" s="7">
        <f>SUMIFS(pg_transaction_cleaned!$H$2:$H$5743,pg_transaction_cleaned!$O$2:$O$5743,A331,pg_transaction_cleaned!$F$2:$F$5743,"REFUND")</f>
        <v>0</v>
      </c>
      <c r="O331" s="6" t="str">
        <f t="shared" si="29"/>
        <v>OK</v>
      </c>
      <c r="P331" s="8">
        <f t="shared" si="30"/>
        <v>0</v>
      </c>
    </row>
    <row r="332" spans="1:16" x14ac:dyDescent="0.3">
      <c r="A332" s="6" t="s">
        <v>698</v>
      </c>
      <c r="B332" s="6" t="s">
        <v>11897</v>
      </c>
      <c r="C332" s="6" t="s">
        <v>699</v>
      </c>
      <c r="D332" s="6" t="s">
        <v>42</v>
      </c>
      <c r="E332" s="6" t="s">
        <v>27</v>
      </c>
      <c r="F332" s="6" t="s">
        <v>12028</v>
      </c>
      <c r="G332" s="6" t="s">
        <v>19</v>
      </c>
      <c r="H332" s="10">
        <f t="shared" si="26"/>
        <v>46266</v>
      </c>
      <c r="I332" s="7">
        <f t="shared" si="27"/>
        <v>1299</v>
      </c>
      <c r="J332" s="6" t="str">
        <f t="shared" si="28"/>
        <v>Hyderabad</v>
      </c>
      <c r="K332" s="6">
        <f>COUNTIFS(pg_transaction_cleaned!$O$2:$O$5743,A332,pg_transaction_cleaned!$F$2:$F$5743,"CAPTURE")</f>
        <v>1</v>
      </c>
      <c r="L332" s="7">
        <f>SUMIFS(pg_transaction_cleaned!$H$2:$H$5743,pg_transaction_cleaned!$O$2:$O$5743,A332,pg_transaction_cleaned!$F$2:$F$5743,"CAPTURE")</f>
        <v>1299</v>
      </c>
      <c r="M332" s="6">
        <f>COUNTIFS(pg_transaction_cleaned!$O$2:$O$5743,A332,pg_transaction_cleaned!$F$2:$F$5743,"REFUND")</f>
        <v>0</v>
      </c>
      <c r="N332" s="7">
        <f>SUMIFS(pg_transaction_cleaned!$H$2:$H$5743,pg_transaction_cleaned!$O$2:$O$5743,A332,pg_transaction_cleaned!$F$2:$F$5743,"REFUND")</f>
        <v>0</v>
      </c>
      <c r="O332" s="6" t="str">
        <f t="shared" si="29"/>
        <v>OK</v>
      </c>
      <c r="P332" s="8">
        <f t="shared" si="30"/>
        <v>0</v>
      </c>
    </row>
    <row r="333" spans="1:16" x14ac:dyDescent="0.3">
      <c r="A333" s="6" t="s">
        <v>700</v>
      </c>
      <c r="B333" s="6" t="s">
        <v>11890</v>
      </c>
      <c r="C333" s="6" t="s">
        <v>701</v>
      </c>
      <c r="D333" s="6" t="s">
        <v>17</v>
      </c>
      <c r="E333" s="6" t="s">
        <v>27</v>
      </c>
      <c r="F333" s="6" t="s">
        <v>12029</v>
      </c>
      <c r="G333" s="6" t="s">
        <v>19</v>
      </c>
      <c r="H333" s="10">
        <f t="shared" si="26"/>
        <v>46284</v>
      </c>
      <c r="I333" s="7">
        <f t="shared" si="27"/>
        <v>3597</v>
      </c>
      <c r="J333" s="6" t="str">
        <f t="shared" si="28"/>
        <v>Pune</v>
      </c>
      <c r="K333" s="6">
        <f>COUNTIFS(pg_transaction_cleaned!$O$2:$O$5743,A333,pg_transaction_cleaned!$F$2:$F$5743,"CAPTURE")</f>
        <v>1</v>
      </c>
      <c r="L333" s="7">
        <f>SUMIFS(pg_transaction_cleaned!$H$2:$H$5743,pg_transaction_cleaned!$O$2:$O$5743,A333,pg_transaction_cleaned!$F$2:$F$5743,"CAPTURE")</f>
        <v>3597</v>
      </c>
      <c r="M333" s="6">
        <f>COUNTIFS(pg_transaction_cleaned!$O$2:$O$5743,A333,pg_transaction_cleaned!$F$2:$F$5743,"REFUND")</f>
        <v>0</v>
      </c>
      <c r="N333" s="7">
        <f>SUMIFS(pg_transaction_cleaned!$H$2:$H$5743,pg_transaction_cleaned!$O$2:$O$5743,A333,pg_transaction_cleaned!$F$2:$F$5743,"REFUND")</f>
        <v>0</v>
      </c>
      <c r="O333" s="6" t="str">
        <f t="shared" si="29"/>
        <v>OK</v>
      </c>
      <c r="P333" s="8">
        <f t="shared" si="30"/>
        <v>0</v>
      </c>
    </row>
    <row r="334" spans="1:16" x14ac:dyDescent="0.3">
      <c r="A334" s="6" t="s">
        <v>702</v>
      </c>
      <c r="B334" s="6" t="s">
        <v>11893</v>
      </c>
      <c r="C334" s="6" t="s">
        <v>703</v>
      </c>
      <c r="D334" s="6" t="s">
        <v>17</v>
      </c>
      <c r="E334" s="6" t="s">
        <v>18</v>
      </c>
      <c r="F334" s="6" t="s">
        <v>11835</v>
      </c>
      <c r="G334" s="6" t="s">
        <v>19</v>
      </c>
      <c r="H334" s="10">
        <f t="shared" si="26"/>
        <v>46280</v>
      </c>
      <c r="I334" s="7">
        <f t="shared" si="27"/>
        <v>499</v>
      </c>
      <c r="J334" s="6" t="str">
        <f t="shared" si="28"/>
        <v>Pune</v>
      </c>
      <c r="K334" s="6">
        <f>COUNTIFS(pg_transaction_cleaned!$O$2:$O$5743,A334,pg_transaction_cleaned!$F$2:$F$5743,"CAPTURE")</f>
        <v>1</v>
      </c>
      <c r="L334" s="7">
        <f>SUMIFS(pg_transaction_cleaned!$H$2:$H$5743,pg_transaction_cleaned!$O$2:$O$5743,A334,pg_transaction_cleaned!$F$2:$F$5743,"CAPTURE")</f>
        <v>499</v>
      </c>
      <c r="M334" s="6">
        <f>COUNTIFS(pg_transaction_cleaned!$O$2:$O$5743,A334,pg_transaction_cleaned!$F$2:$F$5743,"REFUND")</f>
        <v>0</v>
      </c>
      <c r="N334" s="7">
        <f>SUMIFS(pg_transaction_cleaned!$H$2:$H$5743,pg_transaction_cleaned!$O$2:$O$5743,A334,pg_transaction_cleaned!$F$2:$F$5743,"REFUND")</f>
        <v>0</v>
      </c>
      <c r="O334" s="6" t="str">
        <f t="shared" si="29"/>
        <v>OK</v>
      </c>
      <c r="P334" s="8">
        <f t="shared" si="30"/>
        <v>0</v>
      </c>
    </row>
    <row r="335" spans="1:16" x14ac:dyDescent="0.3">
      <c r="A335" s="6" t="s">
        <v>704</v>
      </c>
      <c r="B335" s="6" t="s">
        <v>11854</v>
      </c>
      <c r="C335" s="6" t="s">
        <v>705</v>
      </c>
      <c r="D335" s="6" t="s">
        <v>34</v>
      </c>
      <c r="E335" s="6" t="s">
        <v>18</v>
      </c>
      <c r="F335" s="6" t="s">
        <v>11837</v>
      </c>
      <c r="G335" s="6" t="s">
        <v>19</v>
      </c>
      <c r="H335" s="10">
        <f t="shared" si="26"/>
        <v>46286</v>
      </c>
      <c r="I335" s="7">
        <f t="shared" si="27"/>
        <v>999</v>
      </c>
      <c r="J335" s="6" t="str">
        <f t="shared" si="28"/>
        <v>Ahmedabad</v>
      </c>
      <c r="K335" s="6">
        <f>COUNTIFS(pg_transaction_cleaned!$O$2:$O$5743,A335,pg_transaction_cleaned!$F$2:$F$5743,"CAPTURE")</f>
        <v>1</v>
      </c>
      <c r="L335" s="7">
        <f>SUMIFS(pg_transaction_cleaned!$H$2:$H$5743,pg_transaction_cleaned!$O$2:$O$5743,A335,pg_transaction_cleaned!$F$2:$F$5743,"CAPTURE")</f>
        <v>999</v>
      </c>
      <c r="M335" s="6">
        <f>COUNTIFS(pg_transaction_cleaned!$O$2:$O$5743,A335,pg_transaction_cleaned!$F$2:$F$5743,"REFUND")</f>
        <v>0</v>
      </c>
      <c r="N335" s="7">
        <f>SUMIFS(pg_transaction_cleaned!$H$2:$H$5743,pg_transaction_cleaned!$O$2:$O$5743,A335,pg_transaction_cleaned!$F$2:$F$5743,"REFUND")</f>
        <v>0</v>
      </c>
      <c r="O335" s="6" t="str">
        <f t="shared" si="29"/>
        <v>OK</v>
      </c>
      <c r="P335" s="8">
        <f t="shared" si="30"/>
        <v>0</v>
      </c>
    </row>
    <row r="336" spans="1:16" x14ac:dyDescent="0.3">
      <c r="A336" s="6" t="s">
        <v>706</v>
      </c>
      <c r="B336" s="6" t="s">
        <v>11926</v>
      </c>
      <c r="C336" s="6" t="s">
        <v>707</v>
      </c>
      <c r="D336" s="6" t="s">
        <v>48</v>
      </c>
      <c r="E336" s="6" t="s">
        <v>27</v>
      </c>
      <c r="F336" s="6" t="s">
        <v>11935</v>
      </c>
      <c r="G336" s="6" t="s">
        <v>19</v>
      </c>
      <c r="H336" s="10">
        <f t="shared" si="26"/>
        <v>46270</v>
      </c>
      <c r="I336" s="7">
        <f t="shared" si="27"/>
        <v>5998</v>
      </c>
      <c r="J336" s="6" t="str">
        <f t="shared" si="28"/>
        <v>Jaipur</v>
      </c>
      <c r="K336" s="6">
        <f>COUNTIFS(pg_transaction_cleaned!$O$2:$O$5743,A336,pg_transaction_cleaned!$F$2:$F$5743,"CAPTURE")</f>
        <v>1</v>
      </c>
      <c r="L336" s="7">
        <f>SUMIFS(pg_transaction_cleaned!$H$2:$H$5743,pg_transaction_cleaned!$O$2:$O$5743,A336,pg_transaction_cleaned!$F$2:$F$5743,"CAPTURE")</f>
        <v>5998</v>
      </c>
      <c r="M336" s="6">
        <f>COUNTIFS(pg_transaction_cleaned!$O$2:$O$5743,A336,pg_transaction_cleaned!$F$2:$F$5743,"REFUND")</f>
        <v>0</v>
      </c>
      <c r="N336" s="7">
        <f>SUMIFS(pg_transaction_cleaned!$H$2:$H$5743,pg_transaction_cleaned!$O$2:$O$5743,A336,pg_transaction_cleaned!$F$2:$F$5743,"REFUND")</f>
        <v>0</v>
      </c>
      <c r="O336" s="6" t="str">
        <f t="shared" si="29"/>
        <v>OK</v>
      </c>
      <c r="P336" s="8">
        <f t="shared" si="30"/>
        <v>0</v>
      </c>
    </row>
    <row r="337" spans="1:16" x14ac:dyDescent="0.3">
      <c r="A337" s="6" t="s">
        <v>708</v>
      </c>
      <c r="B337" s="6" t="s">
        <v>11873</v>
      </c>
      <c r="C337" s="6" t="s">
        <v>709</v>
      </c>
      <c r="D337" s="6" t="s">
        <v>48</v>
      </c>
      <c r="E337" s="6" t="s">
        <v>27</v>
      </c>
      <c r="F337" s="6" t="s">
        <v>12030</v>
      </c>
      <c r="G337" s="6" t="s">
        <v>19</v>
      </c>
      <c r="H337" s="10">
        <f t="shared" si="26"/>
        <v>46291</v>
      </c>
      <c r="I337" s="7">
        <f t="shared" si="27"/>
        <v>13597</v>
      </c>
      <c r="J337" s="6" t="str">
        <f t="shared" si="28"/>
        <v>Jaipur</v>
      </c>
      <c r="K337" s="6">
        <f>COUNTIFS(pg_transaction_cleaned!$O$2:$O$5743,A337,pg_transaction_cleaned!$F$2:$F$5743,"CAPTURE")</f>
        <v>1</v>
      </c>
      <c r="L337" s="7">
        <f>SUMIFS(pg_transaction_cleaned!$H$2:$H$5743,pg_transaction_cleaned!$O$2:$O$5743,A337,pg_transaction_cleaned!$F$2:$F$5743,"CAPTURE")</f>
        <v>13597</v>
      </c>
      <c r="M337" s="6">
        <f>COUNTIFS(pg_transaction_cleaned!$O$2:$O$5743,A337,pg_transaction_cleaned!$F$2:$F$5743,"REFUND")</f>
        <v>0</v>
      </c>
      <c r="N337" s="7">
        <f>SUMIFS(pg_transaction_cleaned!$H$2:$H$5743,pg_transaction_cleaned!$O$2:$O$5743,A337,pg_transaction_cleaned!$F$2:$F$5743,"REFUND")</f>
        <v>0</v>
      </c>
      <c r="O337" s="6" t="str">
        <f t="shared" si="29"/>
        <v>OK</v>
      </c>
      <c r="P337" s="8">
        <f t="shared" si="30"/>
        <v>0</v>
      </c>
    </row>
    <row r="338" spans="1:16" x14ac:dyDescent="0.3">
      <c r="A338" s="6" t="s">
        <v>710</v>
      </c>
      <c r="B338" s="6" t="s">
        <v>11844</v>
      </c>
      <c r="C338" s="6" t="s">
        <v>711</v>
      </c>
      <c r="D338" s="6" t="s">
        <v>48</v>
      </c>
      <c r="E338" s="6" t="s">
        <v>27</v>
      </c>
      <c r="F338" s="6" t="s">
        <v>11878</v>
      </c>
      <c r="G338" s="6" t="s">
        <v>19</v>
      </c>
      <c r="H338" s="10">
        <f t="shared" si="26"/>
        <v>46280</v>
      </c>
      <c r="I338" s="7">
        <f t="shared" si="27"/>
        <v>4498</v>
      </c>
      <c r="J338" s="6" t="str">
        <f t="shared" si="28"/>
        <v>Jaipur</v>
      </c>
      <c r="K338" s="6">
        <f>COUNTIFS(pg_transaction_cleaned!$O$2:$O$5743,A338,pg_transaction_cleaned!$F$2:$F$5743,"CAPTURE")</f>
        <v>1</v>
      </c>
      <c r="L338" s="7">
        <f>SUMIFS(pg_transaction_cleaned!$H$2:$H$5743,pg_transaction_cleaned!$O$2:$O$5743,A338,pg_transaction_cleaned!$F$2:$F$5743,"CAPTURE")</f>
        <v>4498</v>
      </c>
      <c r="M338" s="6">
        <f>COUNTIFS(pg_transaction_cleaned!$O$2:$O$5743,A338,pg_transaction_cleaned!$F$2:$F$5743,"REFUND")</f>
        <v>0</v>
      </c>
      <c r="N338" s="7">
        <f>SUMIFS(pg_transaction_cleaned!$H$2:$H$5743,pg_transaction_cleaned!$O$2:$O$5743,A338,pg_transaction_cleaned!$F$2:$F$5743,"REFUND")</f>
        <v>0</v>
      </c>
      <c r="O338" s="6" t="str">
        <f t="shared" si="29"/>
        <v>OK</v>
      </c>
      <c r="P338" s="8">
        <f t="shared" si="30"/>
        <v>0</v>
      </c>
    </row>
    <row r="339" spans="1:16" x14ac:dyDescent="0.3">
      <c r="A339" s="6" t="s">
        <v>712</v>
      </c>
      <c r="B339" s="6" t="s">
        <v>11840</v>
      </c>
      <c r="C339" s="6" t="s">
        <v>713</v>
      </c>
      <c r="D339" s="6" t="s">
        <v>34</v>
      </c>
      <c r="E339" s="6" t="s">
        <v>18</v>
      </c>
      <c r="F339" s="6" t="s">
        <v>11889</v>
      </c>
      <c r="G339" s="6" t="s">
        <v>19</v>
      </c>
      <c r="H339" s="10">
        <f t="shared" si="26"/>
        <v>46294</v>
      </c>
      <c r="I339" s="7">
        <f t="shared" si="27"/>
        <v>3098</v>
      </c>
      <c r="J339" s="6" t="str">
        <f t="shared" si="28"/>
        <v>Ahmedabad</v>
      </c>
      <c r="K339" s="6">
        <f>COUNTIFS(pg_transaction_cleaned!$O$2:$O$5743,A339,pg_transaction_cleaned!$F$2:$F$5743,"CAPTURE")</f>
        <v>1</v>
      </c>
      <c r="L339" s="7">
        <f>SUMIFS(pg_transaction_cleaned!$H$2:$H$5743,pg_transaction_cleaned!$O$2:$O$5743,A339,pg_transaction_cleaned!$F$2:$F$5743,"CAPTURE")</f>
        <v>3098</v>
      </c>
      <c r="M339" s="6">
        <f>COUNTIFS(pg_transaction_cleaned!$O$2:$O$5743,A339,pg_transaction_cleaned!$F$2:$F$5743,"REFUND")</f>
        <v>0</v>
      </c>
      <c r="N339" s="7">
        <f>SUMIFS(pg_transaction_cleaned!$H$2:$H$5743,pg_transaction_cleaned!$O$2:$O$5743,A339,pg_transaction_cleaned!$F$2:$F$5743,"REFUND")</f>
        <v>0</v>
      </c>
      <c r="O339" s="6" t="str">
        <f t="shared" si="29"/>
        <v>OK</v>
      </c>
      <c r="P339" s="8">
        <f t="shared" si="30"/>
        <v>0</v>
      </c>
    </row>
    <row r="340" spans="1:16" x14ac:dyDescent="0.3">
      <c r="A340" s="6" t="s">
        <v>714</v>
      </c>
      <c r="B340" s="6" t="s">
        <v>12031</v>
      </c>
      <c r="C340" s="6" t="s">
        <v>715</v>
      </c>
      <c r="D340" s="6" t="s">
        <v>75</v>
      </c>
      <c r="E340" s="6" t="s">
        <v>54</v>
      </c>
      <c r="F340" s="6" t="s">
        <v>12032</v>
      </c>
      <c r="G340" s="6" t="s">
        <v>19</v>
      </c>
      <c r="H340" s="10">
        <f t="shared" si="26"/>
        <v>46269</v>
      </c>
      <c r="I340" s="7">
        <f t="shared" si="27"/>
        <v>6597</v>
      </c>
      <c r="J340" s="6" t="str">
        <f t="shared" si="28"/>
        <v>Mumbai</v>
      </c>
      <c r="K340" s="6">
        <f>COUNTIFS(pg_transaction_cleaned!$O$2:$O$5743,A340,pg_transaction_cleaned!$F$2:$F$5743,"CAPTURE")</f>
        <v>1</v>
      </c>
      <c r="L340" s="7">
        <f>SUMIFS(pg_transaction_cleaned!$H$2:$H$5743,pg_transaction_cleaned!$O$2:$O$5743,A340,pg_transaction_cleaned!$F$2:$F$5743,"CAPTURE")</f>
        <v>6597</v>
      </c>
      <c r="M340" s="6">
        <f>COUNTIFS(pg_transaction_cleaned!$O$2:$O$5743,A340,pg_transaction_cleaned!$F$2:$F$5743,"REFUND")</f>
        <v>0</v>
      </c>
      <c r="N340" s="7">
        <f>SUMIFS(pg_transaction_cleaned!$H$2:$H$5743,pg_transaction_cleaned!$O$2:$O$5743,A340,pg_transaction_cleaned!$F$2:$F$5743,"REFUND")</f>
        <v>0</v>
      </c>
      <c r="O340" s="6" t="str">
        <f t="shared" si="29"/>
        <v>OK</v>
      </c>
      <c r="P340" s="8">
        <f t="shared" si="30"/>
        <v>0</v>
      </c>
    </row>
    <row r="341" spans="1:16" x14ac:dyDescent="0.3">
      <c r="A341" s="6" t="s">
        <v>716</v>
      </c>
      <c r="B341" s="6" t="s">
        <v>11893</v>
      </c>
      <c r="C341" s="6" t="s">
        <v>717</v>
      </c>
      <c r="D341" s="6" t="s">
        <v>34</v>
      </c>
      <c r="E341" s="6" t="s">
        <v>27</v>
      </c>
      <c r="F341" s="6" t="s">
        <v>11853</v>
      </c>
      <c r="G341" s="6" t="s">
        <v>19</v>
      </c>
      <c r="H341" s="10">
        <f t="shared" si="26"/>
        <v>46280</v>
      </c>
      <c r="I341" s="7">
        <f t="shared" si="27"/>
        <v>1799</v>
      </c>
      <c r="J341" s="6" t="str">
        <f t="shared" si="28"/>
        <v>Ahmedabad</v>
      </c>
      <c r="K341" s="6">
        <f>COUNTIFS(pg_transaction_cleaned!$O$2:$O$5743,A341,pg_transaction_cleaned!$F$2:$F$5743,"CAPTURE")</f>
        <v>1</v>
      </c>
      <c r="L341" s="7">
        <f>SUMIFS(pg_transaction_cleaned!$H$2:$H$5743,pg_transaction_cleaned!$O$2:$O$5743,A341,pg_transaction_cleaned!$F$2:$F$5743,"CAPTURE")</f>
        <v>1799</v>
      </c>
      <c r="M341" s="6">
        <f>COUNTIFS(pg_transaction_cleaned!$O$2:$O$5743,A341,pg_transaction_cleaned!$F$2:$F$5743,"REFUND")</f>
        <v>0</v>
      </c>
      <c r="N341" s="7">
        <f>SUMIFS(pg_transaction_cleaned!$H$2:$H$5743,pg_transaction_cleaned!$O$2:$O$5743,A341,pg_transaction_cleaned!$F$2:$F$5743,"REFUND")</f>
        <v>0</v>
      </c>
      <c r="O341" s="6" t="str">
        <f t="shared" si="29"/>
        <v>OK</v>
      </c>
      <c r="P341" s="8">
        <f t="shared" si="30"/>
        <v>0</v>
      </c>
    </row>
    <row r="342" spans="1:16" x14ac:dyDescent="0.3">
      <c r="A342" s="6" t="s">
        <v>718</v>
      </c>
      <c r="B342" s="6" t="s">
        <v>11857</v>
      </c>
      <c r="C342" s="6" t="s">
        <v>719</v>
      </c>
      <c r="D342" s="6" t="s">
        <v>23</v>
      </c>
      <c r="E342" s="6" t="s">
        <v>18</v>
      </c>
      <c r="F342" s="6" t="s">
        <v>11851</v>
      </c>
      <c r="G342" s="6" t="s">
        <v>19</v>
      </c>
      <c r="H342" s="10">
        <f t="shared" si="26"/>
        <v>46287</v>
      </c>
      <c r="I342" s="7">
        <f t="shared" si="27"/>
        <v>3499</v>
      </c>
      <c r="J342" s="6" t="str">
        <f t="shared" si="28"/>
        <v>Bengaluru</v>
      </c>
      <c r="K342" s="6">
        <f>COUNTIFS(pg_transaction_cleaned!$O$2:$O$5743,A342,pg_transaction_cleaned!$F$2:$F$5743,"CAPTURE")</f>
        <v>1</v>
      </c>
      <c r="L342" s="7">
        <f>SUMIFS(pg_transaction_cleaned!$H$2:$H$5743,pg_transaction_cleaned!$O$2:$O$5743,A342,pg_transaction_cleaned!$F$2:$F$5743,"CAPTURE")</f>
        <v>3499</v>
      </c>
      <c r="M342" s="6">
        <f>COUNTIFS(pg_transaction_cleaned!$O$2:$O$5743,A342,pg_transaction_cleaned!$F$2:$F$5743,"REFUND")</f>
        <v>0</v>
      </c>
      <c r="N342" s="7">
        <f>SUMIFS(pg_transaction_cleaned!$H$2:$H$5743,pg_transaction_cleaned!$O$2:$O$5743,A342,pg_transaction_cleaned!$F$2:$F$5743,"REFUND")</f>
        <v>0</v>
      </c>
      <c r="O342" s="6" t="str">
        <f t="shared" si="29"/>
        <v>OK</v>
      </c>
      <c r="P342" s="8">
        <f t="shared" si="30"/>
        <v>0</v>
      </c>
    </row>
    <row r="343" spans="1:16" x14ac:dyDescent="0.3">
      <c r="A343" s="6" t="s">
        <v>720</v>
      </c>
      <c r="B343" s="6" t="s">
        <v>11976</v>
      </c>
      <c r="C343" s="6" t="s">
        <v>721</v>
      </c>
      <c r="D343" s="6" t="s">
        <v>75</v>
      </c>
      <c r="E343" s="6" t="s">
        <v>27</v>
      </c>
      <c r="F343" s="6" t="s">
        <v>11827</v>
      </c>
      <c r="G343" s="6" t="s">
        <v>19</v>
      </c>
      <c r="H343" s="10">
        <f t="shared" si="26"/>
        <v>46284</v>
      </c>
      <c r="I343" s="7">
        <f t="shared" si="27"/>
        <v>299</v>
      </c>
      <c r="J343" s="6" t="str">
        <f t="shared" si="28"/>
        <v>Mumbai</v>
      </c>
      <c r="K343" s="6">
        <f>COUNTIFS(pg_transaction_cleaned!$O$2:$O$5743,A343,pg_transaction_cleaned!$F$2:$F$5743,"CAPTURE")</f>
        <v>1</v>
      </c>
      <c r="L343" s="7">
        <f>SUMIFS(pg_transaction_cleaned!$H$2:$H$5743,pg_transaction_cleaned!$O$2:$O$5743,A343,pg_transaction_cleaned!$F$2:$F$5743,"CAPTURE")</f>
        <v>299</v>
      </c>
      <c r="M343" s="6">
        <f>COUNTIFS(pg_transaction_cleaned!$O$2:$O$5743,A343,pg_transaction_cleaned!$F$2:$F$5743,"REFUND")</f>
        <v>0</v>
      </c>
      <c r="N343" s="7">
        <f>SUMIFS(pg_transaction_cleaned!$H$2:$H$5743,pg_transaction_cleaned!$O$2:$O$5743,A343,pg_transaction_cleaned!$F$2:$F$5743,"REFUND")</f>
        <v>0</v>
      </c>
      <c r="O343" s="6" t="str">
        <f t="shared" si="29"/>
        <v>OK</v>
      </c>
      <c r="P343" s="8">
        <f t="shared" si="30"/>
        <v>0</v>
      </c>
    </row>
    <row r="344" spans="1:16" x14ac:dyDescent="0.3">
      <c r="A344" s="6" t="s">
        <v>722</v>
      </c>
      <c r="B344" s="6" t="s">
        <v>11895</v>
      </c>
      <c r="C344" s="6" t="s">
        <v>723</v>
      </c>
      <c r="D344" s="6" t="s">
        <v>26</v>
      </c>
      <c r="E344" s="6" t="s">
        <v>18</v>
      </c>
      <c r="F344" s="6" t="s">
        <v>11863</v>
      </c>
      <c r="G344" s="6" t="s">
        <v>19</v>
      </c>
      <c r="H344" s="10">
        <f t="shared" si="26"/>
        <v>46295</v>
      </c>
      <c r="I344" s="7">
        <f t="shared" si="27"/>
        <v>1499</v>
      </c>
      <c r="J344" s="6" t="str">
        <f t="shared" si="28"/>
        <v>Kolkata</v>
      </c>
      <c r="K344" s="6">
        <f>COUNTIFS(pg_transaction_cleaned!$O$2:$O$5743,A344,pg_transaction_cleaned!$F$2:$F$5743,"CAPTURE")</f>
        <v>1</v>
      </c>
      <c r="L344" s="7">
        <f>SUMIFS(pg_transaction_cleaned!$H$2:$H$5743,pg_transaction_cleaned!$O$2:$O$5743,A344,pg_transaction_cleaned!$F$2:$F$5743,"CAPTURE")</f>
        <v>1499</v>
      </c>
      <c r="M344" s="6">
        <f>COUNTIFS(pg_transaction_cleaned!$O$2:$O$5743,A344,pg_transaction_cleaned!$F$2:$F$5743,"REFUND")</f>
        <v>0</v>
      </c>
      <c r="N344" s="7">
        <f>SUMIFS(pg_transaction_cleaned!$H$2:$H$5743,pg_transaction_cleaned!$O$2:$O$5743,A344,pg_transaction_cleaned!$F$2:$F$5743,"REFUND")</f>
        <v>0</v>
      </c>
      <c r="O344" s="6" t="str">
        <f t="shared" si="29"/>
        <v>OK</v>
      </c>
      <c r="P344" s="8">
        <f t="shared" si="30"/>
        <v>0</v>
      </c>
    </row>
    <row r="345" spans="1:16" x14ac:dyDescent="0.3">
      <c r="A345" s="6" t="s">
        <v>724</v>
      </c>
      <c r="B345" s="6" t="s">
        <v>11903</v>
      </c>
      <c r="C345" s="6" t="s">
        <v>725</v>
      </c>
      <c r="D345" s="6" t="s">
        <v>48</v>
      </c>
      <c r="E345" s="6" t="s">
        <v>18</v>
      </c>
      <c r="F345" s="6" t="s">
        <v>11876</v>
      </c>
      <c r="G345" s="6" t="s">
        <v>115</v>
      </c>
      <c r="H345" s="10">
        <f t="shared" si="26"/>
        <v>46277</v>
      </c>
      <c r="I345" s="7">
        <f t="shared" si="27"/>
        <v>9498</v>
      </c>
      <c r="J345" s="6" t="str">
        <f t="shared" si="28"/>
        <v>Jaipur</v>
      </c>
      <c r="K345" s="6">
        <f>COUNTIFS(pg_transaction_cleaned!$O$2:$O$5743,A345,pg_transaction_cleaned!$F$2:$F$5743,"CAPTURE")</f>
        <v>0</v>
      </c>
      <c r="L345" s="7">
        <f>SUMIFS(pg_transaction_cleaned!$H$2:$H$5743,pg_transaction_cleaned!$O$2:$O$5743,A345,pg_transaction_cleaned!$F$2:$F$5743,"CAPTURE")</f>
        <v>0</v>
      </c>
      <c r="M345" s="6">
        <f>COUNTIFS(pg_transaction_cleaned!$O$2:$O$5743,A345,pg_transaction_cleaned!$F$2:$F$5743,"REFUND")</f>
        <v>0</v>
      </c>
      <c r="N345" s="7">
        <f>SUMIFS(pg_transaction_cleaned!$H$2:$H$5743,pg_transaction_cleaned!$O$2:$O$5743,A345,pg_transaction_cleaned!$F$2:$F$5743,"REFUND")</f>
        <v>0</v>
      </c>
      <c r="O345" s="6" t="str">
        <f t="shared" si="29"/>
        <v>OK</v>
      </c>
      <c r="P345" s="8">
        <f t="shared" si="30"/>
        <v>0</v>
      </c>
    </row>
    <row r="346" spans="1:16" x14ac:dyDescent="0.3">
      <c r="A346" s="6" t="s">
        <v>726</v>
      </c>
      <c r="B346" s="6" t="s">
        <v>11926</v>
      </c>
      <c r="C346" s="6" t="s">
        <v>727</v>
      </c>
      <c r="D346" s="6" t="s">
        <v>61</v>
      </c>
      <c r="E346" s="6" t="s">
        <v>18</v>
      </c>
      <c r="F346" s="6" t="s">
        <v>12033</v>
      </c>
      <c r="G346" s="6" t="s">
        <v>19</v>
      </c>
      <c r="H346" s="10">
        <f t="shared" si="26"/>
        <v>46270</v>
      </c>
      <c r="I346" s="7">
        <f t="shared" si="27"/>
        <v>9347</v>
      </c>
      <c r="J346" s="6" t="str">
        <f t="shared" si="28"/>
        <v>Delhi</v>
      </c>
      <c r="K346" s="6">
        <f>COUNTIFS(pg_transaction_cleaned!$O$2:$O$5743,A346,pg_transaction_cleaned!$F$2:$F$5743,"CAPTURE")</f>
        <v>1</v>
      </c>
      <c r="L346" s="7">
        <f>SUMIFS(pg_transaction_cleaned!$H$2:$H$5743,pg_transaction_cleaned!$O$2:$O$5743,A346,pg_transaction_cleaned!$F$2:$F$5743,"CAPTURE")</f>
        <v>9347</v>
      </c>
      <c r="M346" s="6">
        <f>COUNTIFS(pg_transaction_cleaned!$O$2:$O$5743,A346,pg_transaction_cleaned!$F$2:$F$5743,"REFUND")</f>
        <v>0</v>
      </c>
      <c r="N346" s="7">
        <f>SUMIFS(pg_transaction_cleaned!$H$2:$H$5743,pg_transaction_cleaned!$O$2:$O$5743,A346,pg_transaction_cleaned!$F$2:$F$5743,"REFUND")</f>
        <v>0</v>
      </c>
      <c r="O346" s="6" t="str">
        <f t="shared" si="29"/>
        <v>OK</v>
      </c>
      <c r="P346" s="8">
        <f t="shared" si="30"/>
        <v>0</v>
      </c>
    </row>
    <row r="347" spans="1:16" x14ac:dyDescent="0.3">
      <c r="A347" s="6" t="s">
        <v>728</v>
      </c>
      <c r="B347" s="6" t="s">
        <v>11914</v>
      </c>
      <c r="C347" s="6" t="s">
        <v>729</v>
      </c>
      <c r="D347" s="6" t="s">
        <v>34</v>
      </c>
      <c r="E347" s="6" t="s">
        <v>18</v>
      </c>
      <c r="F347" s="6" t="s">
        <v>11861</v>
      </c>
      <c r="G347" s="6" t="s">
        <v>19</v>
      </c>
      <c r="H347" s="10">
        <f t="shared" si="26"/>
        <v>46289</v>
      </c>
      <c r="I347" s="7">
        <f t="shared" si="27"/>
        <v>7999</v>
      </c>
      <c r="J347" s="6" t="str">
        <f t="shared" si="28"/>
        <v>Ahmedabad</v>
      </c>
      <c r="K347" s="6">
        <f>COUNTIFS(pg_transaction_cleaned!$O$2:$O$5743,A347,pg_transaction_cleaned!$F$2:$F$5743,"CAPTURE")</f>
        <v>1</v>
      </c>
      <c r="L347" s="7">
        <f>SUMIFS(pg_transaction_cleaned!$H$2:$H$5743,pg_transaction_cleaned!$O$2:$O$5743,A347,pg_transaction_cleaned!$F$2:$F$5743,"CAPTURE")</f>
        <v>7999</v>
      </c>
      <c r="M347" s="6">
        <f>COUNTIFS(pg_transaction_cleaned!$O$2:$O$5743,A347,pg_transaction_cleaned!$F$2:$F$5743,"REFUND")</f>
        <v>0</v>
      </c>
      <c r="N347" s="7">
        <f>SUMIFS(pg_transaction_cleaned!$H$2:$H$5743,pg_transaction_cleaned!$O$2:$O$5743,A347,pg_transaction_cleaned!$F$2:$F$5743,"REFUND")</f>
        <v>0</v>
      </c>
      <c r="O347" s="6" t="str">
        <f t="shared" si="29"/>
        <v>OK</v>
      </c>
      <c r="P347" s="8">
        <f t="shared" si="30"/>
        <v>0</v>
      </c>
    </row>
    <row r="348" spans="1:16" x14ac:dyDescent="0.3">
      <c r="A348" s="6" t="s">
        <v>730</v>
      </c>
      <c r="B348" s="6" t="s">
        <v>11857</v>
      </c>
      <c r="C348" s="6" t="s">
        <v>731</v>
      </c>
      <c r="D348" s="6" t="s">
        <v>51</v>
      </c>
      <c r="E348" s="6" t="s">
        <v>18</v>
      </c>
      <c r="F348" s="6" t="s">
        <v>12034</v>
      </c>
      <c r="G348" s="6" t="s">
        <v>19</v>
      </c>
      <c r="H348" s="10">
        <f t="shared" si="26"/>
        <v>46287</v>
      </c>
      <c r="I348" s="7">
        <f t="shared" si="27"/>
        <v>4897</v>
      </c>
      <c r="J348" s="6" t="str">
        <f t="shared" si="28"/>
        <v>Chennai</v>
      </c>
      <c r="K348" s="6">
        <f>COUNTIFS(pg_transaction_cleaned!$O$2:$O$5743,A348,pg_transaction_cleaned!$F$2:$F$5743,"CAPTURE")</f>
        <v>1</v>
      </c>
      <c r="L348" s="7">
        <f>SUMIFS(pg_transaction_cleaned!$H$2:$H$5743,pg_transaction_cleaned!$O$2:$O$5743,A348,pg_transaction_cleaned!$F$2:$F$5743,"CAPTURE")</f>
        <v>4897</v>
      </c>
      <c r="M348" s="6">
        <f>COUNTIFS(pg_transaction_cleaned!$O$2:$O$5743,A348,pg_transaction_cleaned!$F$2:$F$5743,"REFUND")</f>
        <v>0</v>
      </c>
      <c r="N348" s="7">
        <f>SUMIFS(pg_transaction_cleaned!$H$2:$H$5743,pg_transaction_cleaned!$O$2:$O$5743,A348,pg_transaction_cleaned!$F$2:$F$5743,"REFUND")</f>
        <v>0</v>
      </c>
      <c r="O348" s="6" t="str">
        <f t="shared" si="29"/>
        <v>OK</v>
      </c>
      <c r="P348" s="8">
        <f t="shared" si="30"/>
        <v>0</v>
      </c>
    </row>
    <row r="349" spans="1:16" x14ac:dyDescent="0.3">
      <c r="A349" s="6" t="s">
        <v>732</v>
      </c>
      <c r="B349" s="6" t="s">
        <v>11926</v>
      </c>
      <c r="C349" s="6" t="s">
        <v>733</v>
      </c>
      <c r="D349" s="6" t="s">
        <v>75</v>
      </c>
      <c r="E349" s="6" t="s">
        <v>27</v>
      </c>
      <c r="F349" s="6" t="s">
        <v>11869</v>
      </c>
      <c r="G349" s="6" t="s">
        <v>80</v>
      </c>
      <c r="H349" s="10">
        <f t="shared" si="26"/>
        <v>46270</v>
      </c>
      <c r="I349" s="7">
        <f t="shared" si="27"/>
        <v>599</v>
      </c>
      <c r="J349" s="6" t="str">
        <f t="shared" si="28"/>
        <v>Mumbai</v>
      </c>
      <c r="K349" s="6">
        <f>COUNTIFS(pg_transaction_cleaned!$O$2:$O$5743,A349,pg_transaction_cleaned!$F$2:$F$5743,"CAPTURE")</f>
        <v>0</v>
      </c>
      <c r="L349" s="7">
        <f>SUMIFS(pg_transaction_cleaned!$H$2:$H$5743,pg_transaction_cleaned!$O$2:$O$5743,A349,pg_transaction_cleaned!$F$2:$F$5743,"CAPTURE")</f>
        <v>0</v>
      </c>
      <c r="M349" s="6">
        <f>COUNTIFS(pg_transaction_cleaned!$O$2:$O$5743,A349,pg_transaction_cleaned!$F$2:$F$5743,"REFUND")</f>
        <v>0</v>
      </c>
      <c r="N349" s="7">
        <f>SUMIFS(pg_transaction_cleaned!$H$2:$H$5743,pg_transaction_cleaned!$O$2:$O$5743,A349,pg_transaction_cleaned!$F$2:$F$5743,"REFUND")</f>
        <v>0</v>
      </c>
      <c r="O349" s="6" t="str">
        <f t="shared" si="29"/>
        <v>OK</v>
      </c>
      <c r="P349" s="8">
        <f t="shared" si="30"/>
        <v>0</v>
      </c>
    </row>
    <row r="350" spans="1:16" x14ac:dyDescent="0.3">
      <c r="A350" s="6" t="s">
        <v>734</v>
      </c>
      <c r="B350" s="6" t="s">
        <v>11905</v>
      </c>
      <c r="C350" s="6" t="s">
        <v>735</v>
      </c>
      <c r="D350" s="6" t="s">
        <v>23</v>
      </c>
      <c r="E350" s="6" t="s">
        <v>54</v>
      </c>
      <c r="F350" s="6" t="s">
        <v>11979</v>
      </c>
      <c r="G350" s="6" t="s">
        <v>80</v>
      </c>
      <c r="H350" s="10">
        <f t="shared" si="26"/>
        <v>46291</v>
      </c>
      <c r="I350" s="7">
        <f t="shared" si="27"/>
        <v>8797</v>
      </c>
      <c r="J350" s="6" t="str">
        <f t="shared" si="28"/>
        <v>Bengaluru</v>
      </c>
      <c r="K350" s="6">
        <f>COUNTIFS(pg_transaction_cleaned!$O$2:$O$5743,A350,pg_transaction_cleaned!$F$2:$F$5743,"CAPTURE")</f>
        <v>1</v>
      </c>
      <c r="L350" s="7">
        <f>SUMIFS(pg_transaction_cleaned!$H$2:$H$5743,pg_transaction_cleaned!$O$2:$O$5743,A350,pg_transaction_cleaned!$F$2:$F$5743,"CAPTURE")</f>
        <v>8797</v>
      </c>
      <c r="M350" s="6">
        <f>COUNTIFS(pg_transaction_cleaned!$O$2:$O$5743,A350,pg_transaction_cleaned!$F$2:$F$5743,"REFUND")</f>
        <v>0</v>
      </c>
      <c r="N350" s="7">
        <f>SUMIFS(pg_transaction_cleaned!$H$2:$H$5743,pg_transaction_cleaned!$O$2:$O$5743,A350,pg_transaction_cleaned!$F$2:$F$5743,"REFUND")</f>
        <v>0</v>
      </c>
      <c r="O350" s="6" t="str">
        <f t="shared" si="29"/>
        <v>Payment on failed/cancelled</v>
      </c>
      <c r="P350" s="8">
        <f t="shared" si="30"/>
        <v>8797</v>
      </c>
    </row>
    <row r="351" spans="1:16" x14ac:dyDescent="0.3">
      <c r="A351" s="6" t="s">
        <v>737</v>
      </c>
      <c r="B351" s="6" t="s">
        <v>11887</v>
      </c>
      <c r="C351" s="6" t="s">
        <v>738</v>
      </c>
      <c r="D351" s="6" t="s">
        <v>23</v>
      </c>
      <c r="E351" s="6" t="s">
        <v>27</v>
      </c>
      <c r="F351" s="6" t="s">
        <v>11841</v>
      </c>
      <c r="G351" s="6" t="s">
        <v>19</v>
      </c>
      <c r="H351" s="10">
        <f t="shared" si="26"/>
        <v>46268</v>
      </c>
      <c r="I351" s="7">
        <f t="shared" si="27"/>
        <v>2499</v>
      </c>
      <c r="J351" s="6" t="str">
        <f t="shared" si="28"/>
        <v>Bengaluru</v>
      </c>
      <c r="K351" s="6">
        <f>COUNTIFS(pg_transaction_cleaned!$O$2:$O$5743,A351,pg_transaction_cleaned!$F$2:$F$5743,"CAPTURE")</f>
        <v>1</v>
      </c>
      <c r="L351" s="7">
        <f>SUMIFS(pg_transaction_cleaned!$H$2:$H$5743,pg_transaction_cleaned!$O$2:$O$5743,A351,pg_transaction_cleaned!$F$2:$F$5743,"CAPTURE")</f>
        <v>2499</v>
      </c>
      <c r="M351" s="6">
        <f>COUNTIFS(pg_transaction_cleaned!$O$2:$O$5743,A351,pg_transaction_cleaned!$F$2:$F$5743,"REFUND")</f>
        <v>0</v>
      </c>
      <c r="N351" s="7">
        <f>SUMIFS(pg_transaction_cleaned!$H$2:$H$5743,pg_transaction_cleaned!$O$2:$O$5743,A351,pg_transaction_cleaned!$F$2:$F$5743,"REFUND")</f>
        <v>0</v>
      </c>
      <c r="O351" s="6" t="str">
        <f t="shared" si="29"/>
        <v>OK</v>
      </c>
      <c r="P351" s="8">
        <f t="shared" si="30"/>
        <v>0</v>
      </c>
    </row>
    <row r="352" spans="1:16" x14ac:dyDescent="0.3">
      <c r="A352" s="6" t="s">
        <v>739</v>
      </c>
      <c r="B352" s="6" t="s">
        <v>11914</v>
      </c>
      <c r="C352" s="6" t="s">
        <v>740</v>
      </c>
      <c r="D352" s="6" t="s">
        <v>61</v>
      </c>
      <c r="E352" s="6" t="s">
        <v>18</v>
      </c>
      <c r="F352" s="6" t="s">
        <v>11839</v>
      </c>
      <c r="G352" s="6" t="s">
        <v>19</v>
      </c>
      <c r="H352" s="10">
        <f t="shared" si="26"/>
        <v>46289</v>
      </c>
      <c r="I352" s="7">
        <f t="shared" si="27"/>
        <v>1299</v>
      </c>
      <c r="J352" s="6" t="str">
        <f t="shared" si="28"/>
        <v>Delhi</v>
      </c>
      <c r="K352" s="6">
        <f>COUNTIFS(pg_transaction_cleaned!$O$2:$O$5743,A352,pg_transaction_cleaned!$F$2:$F$5743,"CAPTURE")</f>
        <v>1</v>
      </c>
      <c r="L352" s="7">
        <f>SUMIFS(pg_transaction_cleaned!$H$2:$H$5743,pg_transaction_cleaned!$O$2:$O$5743,A352,pg_transaction_cleaned!$F$2:$F$5743,"CAPTURE")</f>
        <v>1299</v>
      </c>
      <c r="M352" s="6">
        <f>COUNTIFS(pg_transaction_cleaned!$O$2:$O$5743,A352,pg_transaction_cleaned!$F$2:$F$5743,"REFUND")</f>
        <v>0</v>
      </c>
      <c r="N352" s="7">
        <f>SUMIFS(pg_transaction_cleaned!$H$2:$H$5743,pg_transaction_cleaned!$O$2:$O$5743,A352,pg_transaction_cleaned!$F$2:$F$5743,"REFUND")</f>
        <v>0</v>
      </c>
      <c r="O352" s="6" t="str">
        <f t="shared" si="29"/>
        <v>OK</v>
      </c>
      <c r="P352" s="8">
        <f t="shared" si="30"/>
        <v>0</v>
      </c>
    </row>
    <row r="353" spans="1:16" x14ac:dyDescent="0.3">
      <c r="A353" s="6" t="s">
        <v>741</v>
      </c>
      <c r="B353" s="6" t="s">
        <v>11830</v>
      </c>
      <c r="C353" s="6" t="s">
        <v>742</v>
      </c>
      <c r="D353" s="6" t="s">
        <v>37</v>
      </c>
      <c r="E353" s="6" t="s">
        <v>27</v>
      </c>
      <c r="F353" s="6" t="s">
        <v>11869</v>
      </c>
      <c r="G353" s="6" t="s">
        <v>19</v>
      </c>
      <c r="H353" s="10">
        <f t="shared" si="26"/>
        <v>46282</v>
      </c>
      <c r="I353" s="7">
        <f t="shared" si="27"/>
        <v>599</v>
      </c>
      <c r="J353" s="6" t="str">
        <f t="shared" si="28"/>
        <v>Lucknow</v>
      </c>
      <c r="K353" s="6">
        <f>COUNTIFS(pg_transaction_cleaned!$O$2:$O$5743,A353,pg_transaction_cleaned!$F$2:$F$5743,"CAPTURE")</f>
        <v>1</v>
      </c>
      <c r="L353" s="7">
        <f>SUMIFS(pg_transaction_cleaned!$H$2:$H$5743,pg_transaction_cleaned!$O$2:$O$5743,A353,pg_transaction_cleaned!$F$2:$F$5743,"CAPTURE")</f>
        <v>599</v>
      </c>
      <c r="M353" s="6">
        <f>COUNTIFS(pg_transaction_cleaned!$O$2:$O$5743,A353,pg_transaction_cleaned!$F$2:$F$5743,"REFUND")</f>
        <v>0</v>
      </c>
      <c r="N353" s="7">
        <f>SUMIFS(pg_transaction_cleaned!$H$2:$H$5743,pg_transaction_cleaned!$O$2:$O$5743,A353,pg_transaction_cleaned!$F$2:$F$5743,"REFUND")</f>
        <v>0</v>
      </c>
      <c r="O353" s="6" t="str">
        <f t="shared" si="29"/>
        <v>OK</v>
      </c>
      <c r="P353" s="8">
        <f t="shared" si="30"/>
        <v>0</v>
      </c>
    </row>
    <row r="354" spans="1:16" x14ac:dyDescent="0.3">
      <c r="A354" s="6" t="s">
        <v>743</v>
      </c>
      <c r="B354" s="6" t="s">
        <v>11937</v>
      </c>
      <c r="C354" s="6" t="s">
        <v>744</v>
      </c>
      <c r="D354" s="6" t="s">
        <v>48</v>
      </c>
      <c r="E354" s="6" t="s">
        <v>18</v>
      </c>
      <c r="F354" s="6" t="s">
        <v>12035</v>
      </c>
      <c r="G354" s="6" t="s">
        <v>19</v>
      </c>
      <c r="H354" s="10">
        <f t="shared" si="26"/>
        <v>46285</v>
      </c>
      <c r="I354" s="7">
        <f t="shared" si="27"/>
        <v>9597</v>
      </c>
      <c r="J354" s="6" t="str">
        <f t="shared" si="28"/>
        <v>Jaipur</v>
      </c>
      <c r="K354" s="6">
        <f>COUNTIFS(pg_transaction_cleaned!$O$2:$O$5743,A354,pg_transaction_cleaned!$F$2:$F$5743,"CAPTURE")</f>
        <v>1</v>
      </c>
      <c r="L354" s="7">
        <f>SUMIFS(pg_transaction_cleaned!$H$2:$H$5743,pg_transaction_cleaned!$O$2:$O$5743,A354,pg_transaction_cleaned!$F$2:$F$5743,"CAPTURE")</f>
        <v>9597</v>
      </c>
      <c r="M354" s="6">
        <f>COUNTIFS(pg_transaction_cleaned!$O$2:$O$5743,A354,pg_transaction_cleaned!$F$2:$F$5743,"REFUND")</f>
        <v>0</v>
      </c>
      <c r="N354" s="7">
        <f>SUMIFS(pg_transaction_cleaned!$H$2:$H$5743,pg_transaction_cleaned!$O$2:$O$5743,A354,pg_transaction_cleaned!$F$2:$F$5743,"REFUND")</f>
        <v>0</v>
      </c>
      <c r="O354" s="6" t="str">
        <f t="shared" si="29"/>
        <v>OK</v>
      </c>
      <c r="P354" s="8">
        <f t="shared" si="30"/>
        <v>0</v>
      </c>
    </row>
    <row r="355" spans="1:16" x14ac:dyDescent="0.3">
      <c r="A355" s="6" t="s">
        <v>745</v>
      </c>
      <c r="B355" s="6" t="s">
        <v>11985</v>
      </c>
      <c r="C355" s="6" t="s">
        <v>746</v>
      </c>
      <c r="D355" s="6" t="s">
        <v>26</v>
      </c>
      <c r="E355" s="6" t="s">
        <v>54</v>
      </c>
      <c r="F355" s="6" t="s">
        <v>11883</v>
      </c>
      <c r="G355" s="6" t="s">
        <v>19</v>
      </c>
      <c r="H355" s="10">
        <f t="shared" si="26"/>
        <v>46273</v>
      </c>
      <c r="I355" s="7">
        <f t="shared" si="27"/>
        <v>1598</v>
      </c>
      <c r="J355" s="6" t="str">
        <f t="shared" si="28"/>
        <v>Kolkata</v>
      </c>
      <c r="K355" s="6">
        <f>COUNTIFS(pg_transaction_cleaned!$O$2:$O$5743,A355,pg_transaction_cleaned!$F$2:$F$5743,"CAPTURE")</f>
        <v>1</v>
      </c>
      <c r="L355" s="7">
        <f>SUMIFS(pg_transaction_cleaned!$H$2:$H$5743,pg_transaction_cleaned!$O$2:$O$5743,A355,pg_transaction_cleaned!$F$2:$F$5743,"CAPTURE")</f>
        <v>1598</v>
      </c>
      <c r="M355" s="6">
        <f>COUNTIFS(pg_transaction_cleaned!$O$2:$O$5743,A355,pg_transaction_cleaned!$F$2:$F$5743,"REFUND")</f>
        <v>0</v>
      </c>
      <c r="N355" s="7">
        <f>SUMIFS(pg_transaction_cleaned!$H$2:$H$5743,pg_transaction_cleaned!$O$2:$O$5743,A355,pg_transaction_cleaned!$F$2:$F$5743,"REFUND")</f>
        <v>0</v>
      </c>
      <c r="O355" s="6" t="str">
        <f t="shared" si="29"/>
        <v>OK</v>
      </c>
      <c r="P355" s="8">
        <f t="shared" si="30"/>
        <v>0</v>
      </c>
    </row>
    <row r="356" spans="1:16" x14ac:dyDescent="0.3">
      <c r="A356" s="6" t="s">
        <v>747</v>
      </c>
      <c r="B356" s="6" t="s">
        <v>11850</v>
      </c>
      <c r="C356" s="6" t="s">
        <v>748</v>
      </c>
      <c r="D356" s="6"/>
      <c r="E356" s="6" t="s">
        <v>27</v>
      </c>
      <c r="F356" s="6" t="s">
        <v>11957</v>
      </c>
      <c r="G356" s="6" t="s">
        <v>80</v>
      </c>
      <c r="H356" s="10">
        <f t="shared" si="26"/>
        <v>46283</v>
      </c>
      <c r="I356" s="7">
        <f t="shared" si="27"/>
        <v>1298</v>
      </c>
      <c r="J356" s="6" t="str">
        <f t="shared" si="28"/>
        <v>Unknown</v>
      </c>
      <c r="K356" s="6">
        <f>COUNTIFS(pg_transaction_cleaned!$O$2:$O$5743,A356,pg_transaction_cleaned!$F$2:$F$5743,"CAPTURE")</f>
        <v>0</v>
      </c>
      <c r="L356" s="7">
        <f>SUMIFS(pg_transaction_cleaned!$H$2:$H$5743,pg_transaction_cleaned!$O$2:$O$5743,A356,pg_transaction_cleaned!$F$2:$F$5743,"CAPTURE")</f>
        <v>0</v>
      </c>
      <c r="M356" s="6">
        <f>COUNTIFS(pg_transaction_cleaned!$O$2:$O$5743,A356,pg_transaction_cleaned!$F$2:$F$5743,"REFUND")</f>
        <v>0</v>
      </c>
      <c r="N356" s="7">
        <f>SUMIFS(pg_transaction_cleaned!$H$2:$H$5743,pg_transaction_cleaned!$O$2:$O$5743,A356,pg_transaction_cleaned!$F$2:$F$5743,"REFUND")</f>
        <v>0</v>
      </c>
      <c r="O356" s="6" t="str">
        <f t="shared" si="29"/>
        <v>OK</v>
      </c>
      <c r="P356" s="8">
        <f t="shared" si="30"/>
        <v>0</v>
      </c>
    </row>
    <row r="357" spans="1:16" x14ac:dyDescent="0.3">
      <c r="A357" s="6" t="s">
        <v>749</v>
      </c>
      <c r="B357" s="6" t="s">
        <v>11868</v>
      </c>
      <c r="C357" s="6" t="s">
        <v>750</v>
      </c>
      <c r="D357" s="6" t="s">
        <v>34</v>
      </c>
      <c r="E357" s="6" t="s">
        <v>18</v>
      </c>
      <c r="F357" s="6" t="s">
        <v>11879</v>
      </c>
      <c r="G357" s="6" t="s">
        <v>19</v>
      </c>
      <c r="H357" s="10">
        <f t="shared" si="26"/>
        <v>46288</v>
      </c>
      <c r="I357" s="7">
        <f t="shared" si="27"/>
        <v>1798</v>
      </c>
      <c r="J357" s="6" t="str">
        <f t="shared" si="28"/>
        <v>Ahmedabad</v>
      </c>
      <c r="K357" s="6">
        <f>COUNTIFS(pg_transaction_cleaned!$O$2:$O$5743,A357,pg_transaction_cleaned!$F$2:$F$5743,"CAPTURE")</f>
        <v>1</v>
      </c>
      <c r="L357" s="7">
        <f>SUMIFS(pg_transaction_cleaned!$H$2:$H$5743,pg_transaction_cleaned!$O$2:$O$5743,A357,pg_transaction_cleaned!$F$2:$F$5743,"CAPTURE")</f>
        <v>1798</v>
      </c>
      <c r="M357" s="6">
        <f>COUNTIFS(pg_transaction_cleaned!$O$2:$O$5743,A357,pg_transaction_cleaned!$F$2:$F$5743,"REFUND")</f>
        <v>0</v>
      </c>
      <c r="N357" s="7">
        <f>SUMIFS(pg_transaction_cleaned!$H$2:$H$5743,pg_transaction_cleaned!$O$2:$O$5743,A357,pg_transaction_cleaned!$F$2:$F$5743,"REFUND")</f>
        <v>0</v>
      </c>
      <c r="O357" s="6" t="str">
        <f t="shared" si="29"/>
        <v>OK</v>
      </c>
      <c r="P357" s="8">
        <f t="shared" si="30"/>
        <v>0</v>
      </c>
    </row>
    <row r="358" spans="1:16" x14ac:dyDescent="0.3">
      <c r="A358" s="6" t="s">
        <v>751</v>
      </c>
      <c r="B358" s="6" t="s">
        <v>11852</v>
      </c>
      <c r="C358" s="6" t="s">
        <v>752</v>
      </c>
      <c r="D358" s="6" t="s">
        <v>75</v>
      </c>
      <c r="E358" s="6" t="s">
        <v>18</v>
      </c>
      <c r="F358" s="6" t="s">
        <v>11929</v>
      </c>
      <c r="G358" s="6" t="s">
        <v>19</v>
      </c>
      <c r="H358" s="10">
        <f t="shared" si="26"/>
        <v>46273</v>
      </c>
      <c r="I358" s="7">
        <f t="shared" si="27"/>
        <v>799</v>
      </c>
      <c r="J358" s="6" t="str">
        <f t="shared" si="28"/>
        <v>Mumbai</v>
      </c>
      <c r="K358" s="6">
        <f>COUNTIFS(pg_transaction_cleaned!$O$2:$O$5743,A358,pg_transaction_cleaned!$F$2:$F$5743,"CAPTURE")</f>
        <v>1</v>
      </c>
      <c r="L358" s="7">
        <f>SUMIFS(pg_transaction_cleaned!$H$2:$H$5743,pg_transaction_cleaned!$O$2:$O$5743,A358,pg_transaction_cleaned!$F$2:$F$5743,"CAPTURE")</f>
        <v>799</v>
      </c>
      <c r="M358" s="6">
        <f>COUNTIFS(pg_transaction_cleaned!$O$2:$O$5743,A358,pg_transaction_cleaned!$F$2:$F$5743,"REFUND")</f>
        <v>0</v>
      </c>
      <c r="N358" s="7">
        <f>SUMIFS(pg_transaction_cleaned!$H$2:$H$5743,pg_transaction_cleaned!$O$2:$O$5743,A358,pg_transaction_cleaned!$F$2:$F$5743,"REFUND")</f>
        <v>0</v>
      </c>
      <c r="O358" s="6" t="str">
        <f t="shared" si="29"/>
        <v>OK</v>
      </c>
      <c r="P358" s="8">
        <f t="shared" si="30"/>
        <v>0</v>
      </c>
    </row>
    <row r="359" spans="1:16" x14ac:dyDescent="0.3">
      <c r="A359" s="6" t="s">
        <v>753</v>
      </c>
      <c r="B359" s="6" t="s">
        <v>12036</v>
      </c>
      <c r="C359" s="6" t="s">
        <v>754</v>
      </c>
      <c r="D359" s="6" t="s">
        <v>23</v>
      </c>
      <c r="E359" s="6" t="s">
        <v>18</v>
      </c>
      <c r="F359" s="6" t="s">
        <v>11889</v>
      </c>
      <c r="G359" s="6" t="s">
        <v>19</v>
      </c>
      <c r="H359" s="10">
        <f t="shared" si="26"/>
        <v>46283</v>
      </c>
      <c r="I359" s="7">
        <f t="shared" si="27"/>
        <v>3098</v>
      </c>
      <c r="J359" s="6" t="str">
        <f t="shared" si="28"/>
        <v>Bengaluru</v>
      </c>
      <c r="K359" s="6">
        <f>COUNTIFS(pg_transaction_cleaned!$O$2:$O$5743,A359,pg_transaction_cleaned!$F$2:$F$5743,"CAPTURE")</f>
        <v>1</v>
      </c>
      <c r="L359" s="7">
        <f>SUMIFS(pg_transaction_cleaned!$H$2:$H$5743,pg_transaction_cleaned!$O$2:$O$5743,A359,pg_transaction_cleaned!$F$2:$F$5743,"CAPTURE")</f>
        <v>3098</v>
      </c>
      <c r="M359" s="6">
        <f>COUNTIFS(pg_transaction_cleaned!$O$2:$O$5743,A359,pg_transaction_cleaned!$F$2:$F$5743,"REFUND")</f>
        <v>0</v>
      </c>
      <c r="N359" s="7">
        <f>SUMIFS(pg_transaction_cleaned!$H$2:$H$5743,pg_transaction_cleaned!$O$2:$O$5743,A359,pg_transaction_cleaned!$F$2:$F$5743,"REFUND")</f>
        <v>0</v>
      </c>
      <c r="O359" s="6" t="str">
        <f t="shared" si="29"/>
        <v>OK</v>
      </c>
      <c r="P359" s="8">
        <f t="shared" si="30"/>
        <v>0</v>
      </c>
    </row>
    <row r="360" spans="1:16" x14ac:dyDescent="0.3">
      <c r="A360" s="6" t="s">
        <v>755</v>
      </c>
      <c r="B360" s="6" t="s">
        <v>11909</v>
      </c>
      <c r="C360" s="6" t="s">
        <v>756</v>
      </c>
      <c r="D360" s="6" t="s">
        <v>75</v>
      </c>
      <c r="E360" s="6" t="s">
        <v>18</v>
      </c>
      <c r="F360" s="6" t="s">
        <v>12037</v>
      </c>
      <c r="G360" s="6" t="s">
        <v>19</v>
      </c>
      <c r="H360" s="10">
        <f t="shared" si="26"/>
        <v>46276</v>
      </c>
      <c r="I360" s="7">
        <f t="shared" si="27"/>
        <v>9847</v>
      </c>
      <c r="J360" s="6" t="str">
        <f t="shared" si="28"/>
        <v>Mumbai</v>
      </c>
      <c r="K360" s="6">
        <f>COUNTIFS(pg_transaction_cleaned!$O$2:$O$5743,A360,pg_transaction_cleaned!$F$2:$F$5743,"CAPTURE")</f>
        <v>1</v>
      </c>
      <c r="L360" s="7">
        <f>SUMIFS(pg_transaction_cleaned!$H$2:$H$5743,pg_transaction_cleaned!$O$2:$O$5743,A360,pg_transaction_cleaned!$F$2:$F$5743,"CAPTURE")</f>
        <v>9847</v>
      </c>
      <c r="M360" s="6">
        <f>COUNTIFS(pg_transaction_cleaned!$O$2:$O$5743,A360,pg_transaction_cleaned!$F$2:$F$5743,"REFUND")</f>
        <v>0</v>
      </c>
      <c r="N360" s="7">
        <f>SUMIFS(pg_transaction_cleaned!$H$2:$H$5743,pg_transaction_cleaned!$O$2:$O$5743,A360,pg_transaction_cleaned!$F$2:$F$5743,"REFUND")</f>
        <v>0</v>
      </c>
      <c r="O360" s="6" t="str">
        <f t="shared" si="29"/>
        <v>OK</v>
      </c>
      <c r="P360" s="8">
        <f t="shared" si="30"/>
        <v>0</v>
      </c>
    </row>
    <row r="361" spans="1:16" x14ac:dyDescent="0.3">
      <c r="A361" s="6" t="s">
        <v>757</v>
      </c>
      <c r="B361" s="6" t="s">
        <v>11866</v>
      </c>
      <c r="C361" s="6" t="s">
        <v>758</v>
      </c>
      <c r="D361" s="6" t="s">
        <v>37</v>
      </c>
      <c r="E361" s="6" t="s">
        <v>43</v>
      </c>
      <c r="F361" s="6" t="s">
        <v>11916</v>
      </c>
      <c r="G361" s="6" t="s">
        <v>19</v>
      </c>
      <c r="H361" s="10">
        <f t="shared" si="26"/>
        <v>46274</v>
      </c>
      <c r="I361" s="7">
        <f t="shared" si="27"/>
        <v>5498</v>
      </c>
      <c r="J361" s="6" t="str">
        <f t="shared" si="28"/>
        <v>Lucknow</v>
      </c>
      <c r="K361" s="6">
        <f>COUNTIFS(pg_transaction_cleaned!$O$2:$O$5743,A361,pg_transaction_cleaned!$F$2:$F$5743,"CAPTURE")</f>
        <v>1</v>
      </c>
      <c r="L361" s="7">
        <f>SUMIFS(pg_transaction_cleaned!$H$2:$H$5743,pg_transaction_cleaned!$O$2:$O$5743,A361,pg_transaction_cleaned!$F$2:$F$5743,"CAPTURE")</f>
        <v>5498</v>
      </c>
      <c r="M361" s="6">
        <f>COUNTIFS(pg_transaction_cleaned!$O$2:$O$5743,A361,pg_transaction_cleaned!$F$2:$F$5743,"REFUND")</f>
        <v>0</v>
      </c>
      <c r="N361" s="7">
        <f>SUMIFS(pg_transaction_cleaned!$H$2:$H$5743,pg_transaction_cleaned!$O$2:$O$5743,A361,pg_transaction_cleaned!$F$2:$F$5743,"REFUND")</f>
        <v>0</v>
      </c>
      <c r="O361" s="6" t="str">
        <f t="shared" si="29"/>
        <v>OK</v>
      </c>
      <c r="P361" s="8">
        <f t="shared" si="30"/>
        <v>0</v>
      </c>
    </row>
    <row r="362" spans="1:16" x14ac:dyDescent="0.3">
      <c r="A362" s="6" t="s">
        <v>759</v>
      </c>
      <c r="B362" s="6" t="s">
        <v>11945</v>
      </c>
      <c r="C362" s="6" t="s">
        <v>760</v>
      </c>
      <c r="D362" s="6" t="s">
        <v>75</v>
      </c>
      <c r="E362" s="6" t="s">
        <v>54</v>
      </c>
      <c r="F362" s="6" t="s">
        <v>12038</v>
      </c>
      <c r="G362" s="6" t="s">
        <v>19</v>
      </c>
      <c r="H362" s="10">
        <f t="shared" si="26"/>
        <v>46289</v>
      </c>
      <c r="I362" s="7">
        <f t="shared" si="27"/>
        <v>3897</v>
      </c>
      <c r="J362" s="6" t="str">
        <f t="shared" si="28"/>
        <v>Mumbai</v>
      </c>
      <c r="K362" s="6">
        <f>COUNTIFS(pg_transaction_cleaned!$O$2:$O$5743,A362,pg_transaction_cleaned!$F$2:$F$5743,"CAPTURE")</f>
        <v>1</v>
      </c>
      <c r="L362" s="7">
        <f>SUMIFS(pg_transaction_cleaned!$H$2:$H$5743,pg_transaction_cleaned!$O$2:$O$5743,A362,pg_transaction_cleaned!$F$2:$F$5743,"CAPTURE")</f>
        <v>3897</v>
      </c>
      <c r="M362" s="6">
        <f>COUNTIFS(pg_transaction_cleaned!$O$2:$O$5743,A362,pg_transaction_cleaned!$F$2:$F$5743,"REFUND")</f>
        <v>0</v>
      </c>
      <c r="N362" s="7">
        <f>SUMIFS(pg_transaction_cleaned!$H$2:$H$5743,pg_transaction_cleaned!$O$2:$O$5743,A362,pg_transaction_cleaned!$F$2:$F$5743,"REFUND")</f>
        <v>0</v>
      </c>
      <c r="O362" s="6" t="str">
        <f t="shared" si="29"/>
        <v>OK</v>
      </c>
      <c r="P362" s="8">
        <f t="shared" si="30"/>
        <v>0</v>
      </c>
    </row>
    <row r="363" spans="1:16" x14ac:dyDescent="0.3">
      <c r="A363" s="6" t="s">
        <v>761</v>
      </c>
      <c r="B363" s="6" t="s">
        <v>11871</v>
      </c>
      <c r="C363" s="6" t="s">
        <v>762</v>
      </c>
      <c r="D363" s="6" t="s">
        <v>23</v>
      </c>
      <c r="E363" s="6" t="s">
        <v>54</v>
      </c>
      <c r="F363" s="6" t="s">
        <v>11851</v>
      </c>
      <c r="G363" s="6" t="s">
        <v>19</v>
      </c>
      <c r="H363" s="10">
        <f t="shared" si="26"/>
        <v>46272</v>
      </c>
      <c r="I363" s="7">
        <f t="shared" si="27"/>
        <v>3499</v>
      </c>
      <c r="J363" s="6" t="str">
        <f t="shared" si="28"/>
        <v>Bengaluru</v>
      </c>
      <c r="K363" s="6">
        <f>COUNTIFS(pg_transaction_cleaned!$O$2:$O$5743,A363,pg_transaction_cleaned!$F$2:$F$5743,"CAPTURE")</f>
        <v>1</v>
      </c>
      <c r="L363" s="7">
        <f>SUMIFS(pg_transaction_cleaned!$H$2:$H$5743,pg_transaction_cleaned!$O$2:$O$5743,A363,pg_transaction_cleaned!$F$2:$F$5743,"CAPTURE")</f>
        <v>3499</v>
      </c>
      <c r="M363" s="6">
        <f>COUNTIFS(pg_transaction_cleaned!$O$2:$O$5743,A363,pg_transaction_cleaned!$F$2:$F$5743,"REFUND")</f>
        <v>0</v>
      </c>
      <c r="N363" s="7">
        <f>SUMIFS(pg_transaction_cleaned!$H$2:$H$5743,pg_transaction_cleaned!$O$2:$O$5743,A363,pg_transaction_cleaned!$F$2:$F$5743,"REFUND")</f>
        <v>0</v>
      </c>
      <c r="O363" s="6" t="str">
        <f t="shared" si="29"/>
        <v>OK</v>
      </c>
      <c r="P363" s="8">
        <f t="shared" si="30"/>
        <v>0</v>
      </c>
    </row>
    <row r="364" spans="1:16" x14ac:dyDescent="0.3">
      <c r="A364" s="6" t="s">
        <v>763</v>
      </c>
      <c r="B364" s="6" t="s">
        <v>11980</v>
      </c>
      <c r="C364" s="6" t="s">
        <v>764</v>
      </c>
      <c r="D364" s="6" t="s">
        <v>42</v>
      </c>
      <c r="E364" s="6" t="s">
        <v>18</v>
      </c>
      <c r="F364" s="6" t="s">
        <v>12039</v>
      </c>
      <c r="G364" s="6" t="s">
        <v>19</v>
      </c>
      <c r="H364" s="10">
        <f t="shared" si="26"/>
        <v>46288</v>
      </c>
      <c r="I364" s="7">
        <f t="shared" si="27"/>
        <v>4098</v>
      </c>
      <c r="J364" s="6" t="str">
        <f t="shared" si="28"/>
        <v>Hyderabad</v>
      </c>
      <c r="K364" s="6">
        <f>COUNTIFS(pg_transaction_cleaned!$O$2:$O$5743,A364,pg_transaction_cleaned!$F$2:$F$5743,"CAPTURE")</f>
        <v>1</v>
      </c>
      <c r="L364" s="7">
        <f>SUMIFS(pg_transaction_cleaned!$H$2:$H$5743,pg_transaction_cleaned!$O$2:$O$5743,A364,pg_transaction_cleaned!$F$2:$F$5743,"CAPTURE")</f>
        <v>4098</v>
      </c>
      <c r="M364" s="6">
        <f>COUNTIFS(pg_transaction_cleaned!$O$2:$O$5743,A364,pg_transaction_cleaned!$F$2:$F$5743,"REFUND")</f>
        <v>0</v>
      </c>
      <c r="N364" s="7">
        <f>SUMIFS(pg_transaction_cleaned!$H$2:$H$5743,pg_transaction_cleaned!$O$2:$O$5743,A364,pg_transaction_cleaned!$F$2:$F$5743,"REFUND")</f>
        <v>0</v>
      </c>
      <c r="O364" s="6" t="str">
        <f t="shared" si="29"/>
        <v>OK</v>
      </c>
      <c r="P364" s="8">
        <f t="shared" si="30"/>
        <v>0</v>
      </c>
    </row>
    <row r="365" spans="1:16" x14ac:dyDescent="0.3">
      <c r="A365" s="6" t="s">
        <v>765</v>
      </c>
      <c r="B365" s="6" t="s">
        <v>11836</v>
      </c>
      <c r="C365" s="6" t="s">
        <v>766</v>
      </c>
      <c r="D365" s="6" t="s">
        <v>34</v>
      </c>
      <c r="E365" s="6" t="s">
        <v>18</v>
      </c>
      <c r="F365" s="6" t="s">
        <v>11996</v>
      </c>
      <c r="G365" s="6" t="s">
        <v>19</v>
      </c>
      <c r="H365" s="10">
        <f t="shared" si="26"/>
        <v>46278</v>
      </c>
      <c r="I365" s="7">
        <f t="shared" si="27"/>
        <v>4798</v>
      </c>
      <c r="J365" s="6" t="str">
        <f t="shared" si="28"/>
        <v>Ahmedabad</v>
      </c>
      <c r="K365" s="6">
        <f>COUNTIFS(pg_transaction_cleaned!$O$2:$O$5743,A365,pg_transaction_cleaned!$F$2:$F$5743,"CAPTURE")</f>
        <v>1</v>
      </c>
      <c r="L365" s="7">
        <f>SUMIFS(pg_transaction_cleaned!$H$2:$H$5743,pg_transaction_cleaned!$O$2:$O$5743,A365,pg_transaction_cleaned!$F$2:$F$5743,"CAPTURE")</f>
        <v>4798</v>
      </c>
      <c r="M365" s="6">
        <f>COUNTIFS(pg_transaction_cleaned!$O$2:$O$5743,A365,pg_transaction_cleaned!$F$2:$F$5743,"REFUND")</f>
        <v>0</v>
      </c>
      <c r="N365" s="7">
        <f>SUMIFS(pg_transaction_cleaned!$H$2:$H$5743,pg_transaction_cleaned!$O$2:$O$5743,A365,pg_transaction_cleaned!$F$2:$F$5743,"REFUND")</f>
        <v>0</v>
      </c>
      <c r="O365" s="6" t="str">
        <f t="shared" si="29"/>
        <v>OK</v>
      </c>
      <c r="P365" s="8">
        <f t="shared" si="30"/>
        <v>0</v>
      </c>
    </row>
    <row r="366" spans="1:16" x14ac:dyDescent="0.3">
      <c r="A366" s="6" t="s">
        <v>767</v>
      </c>
      <c r="B366" s="6" t="s">
        <v>11844</v>
      </c>
      <c r="C366" s="6" t="s">
        <v>768</v>
      </c>
      <c r="D366" s="6" t="s">
        <v>23</v>
      </c>
      <c r="E366" s="6" t="s">
        <v>18</v>
      </c>
      <c r="F366" s="6" t="s">
        <v>11855</v>
      </c>
      <c r="G366" s="6" t="s">
        <v>66</v>
      </c>
      <c r="H366" s="10">
        <f t="shared" si="26"/>
        <v>46280</v>
      </c>
      <c r="I366" s="7">
        <f t="shared" si="27"/>
        <v>4999</v>
      </c>
      <c r="J366" s="6" t="str">
        <f t="shared" si="28"/>
        <v>Bengaluru</v>
      </c>
      <c r="K366" s="6">
        <f>COUNTIFS(pg_transaction_cleaned!$O$2:$O$5743,A366,pg_transaction_cleaned!$F$2:$F$5743,"CAPTURE")</f>
        <v>1</v>
      </c>
      <c r="L366" s="7">
        <f>SUMIFS(pg_transaction_cleaned!$H$2:$H$5743,pg_transaction_cleaned!$O$2:$O$5743,A366,pg_transaction_cleaned!$F$2:$F$5743,"CAPTURE")</f>
        <v>4999</v>
      </c>
      <c r="M366" s="6">
        <f>COUNTIFS(pg_transaction_cleaned!$O$2:$O$5743,A366,pg_transaction_cleaned!$F$2:$F$5743,"REFUND")</f>
        <v>1</v>
      </c>
      <c r="N366" s="7">
        <f>SUMIFS(pg_transaction_cleaned!$H$2:$H$5743,pg_transaction_cleaned!$O$2:$O$5743,A366,pg_transaction_cleaned!$F$2:$F$5743,"REFUND")</f>
        <v>4999</v>
      </c>
      <c r="O366" s="6" t="str">
        <f t="shared" si="29"/>
        <v>OK</v>
      </c>
      <c r="P366" s="8">
        <f t="shared" si="30"/>
        <v>0</v>
      </c>
    </row>
    <row r="367" spans="1:16" x14ac:dyDescent="0.3">
      <c r="A367" s="6" t="s">
        <v>769</v>
      </c>
      <c r="B367" s="6" t="s">
        <v>11903</v>
      </c>
      <c r="C367" s="6" t="s">
        <v>770</v>
      </c>
      <c r="D367" s="6" t="s">
        <v>75</v>
      </c>
      <c r="E367" s="6" t="s">
        <v>43</v>
      </c>
      <c r="F367" s="6" t="s">
        <v>11839</v>
      </c>
      <c r="G367" s="6" t="s">
        <v>19</v>
      </c>
      <c r="H367" s="10">
        <f t="shared" si="26"/>
        <v>46277</v>
      </c>
      <c r="I367" s="7">
        <f t="shared" si="27"/>
        <v>1299</v>
      </c>
      <c r="J367" s="6" t="str">
        <f t="shared" si="28"/>
        <v>Mumbai</v>
      </c>
      <c r="K367" s="6">
        <f>COUNTIFS(pg_transaction_cleaned!$O$2:$O$5743,A367,pg_transaction_cleaned!$F$2:$F$5743,"CAPTURE")</f>
        <v>1</v>
      </c>
      <c r="L367" s="7">
        <f>SUMIFS(pg_transaction_cleaned!$H$2:$H$5743,pg_transaction_cleaned!$O$2:$O$5743,A367,pg_transaction_cleaned!$F$2:$F$5743,"CAPTURE")</f>
        <v>1299</v>
      </c>
      <c r="M367" s="6">
        <f>COUNTIFS(pg_transaction_cleaned!$O$2:$O$5743,A367,pg_transaction_cleaned!$F$2:$F$5743,"REFUND")</f>
        <v>0</v>
      </c>
      <c r="N367" s="7">
        <f>SUMIFS(pg_transaction_cleaned!$H$2:$H$5743,pg_transaction_cleaned!$O$2:$O$5743,A367,pg_transaction_cleaned!$F$2:$F$5743,"REFUND")</f>
        <v>0</v>
      </c>
      <c r="O367" s="6" t="str">
        <f t="shared" si="29"/>
        <v>OK</v>
      </c>
      <c r="P367" s="8">
        <f t="shared" si="30"/>
        <v>0</v>
      </c>
    </row>
    <row r="368" spans="1:16" x14ac:dyDescent="0.3">
      <c r="A368" s="6" t="s">
        <v>771</v>
      </c>
      <c r="B368" s="6" t="s">
        <v>11866</v>
      </c>
      <c r="C368" s="6" t="s">
        <v>772</v>
      </c>
      <c r="D368" s="6" t="s">
        <v>51</v>
      </c>
      <c r="E368" s="6" t="s">
        <v>18</v>
      </c>
      <c r="F368" s="6" t="s">
        <v>11941</v>
      </c>
      <c r="G368" s="6" t="s">
        <v>19</v>
      </c>
      <c r="H368" s="10">
        <f t="shared" si="26"/>
        <v>46274</v>
      </c>
      <c r="I368" s="7">
        <f t="shared" si="27"/>
        <v>4998</v>
      </c>
      <c r="J368" s="6" t="str">
        <f t="shared" si="28"/>
        <v>Chennai</v>
      </c>
      <c r="K368" s="6">
        <f>COUNTIFS(pg_transaction_cleaned!$O$2:$O$5743,A368,pg_transaction_cleaned!$F$2:$F$5743,"CAPTURE")</f>
        <v>1</v>
      </c>
      <c r="L368" s="7">
        <f>SUMIFS(pg_transaction_cleaned!$H$2:$H$5743,pg_transaction_cleaned!$O$2:$O$5743,A368,pg_transaction_cleaned!$F$2:$F$5743,"CAPTURE")</f>
        <v>4998</v>
      </c>
      <c r="M368" s="6">
        <f>COUNTIFS(pg_transaction_cleaned!$O$2:$O$5743,A368,pg_transaction_cleaned!$F$2:$F$5743,"REFUND")</f>
        <v>0</v>
      </c>
      <c r="N368" s="7">
        <f>SUMIFS(pg_transaction_cleaned!$H$2:$H$5743,pg_transaction_cleaned!$O$2:$O$5743,A368,pg_transaction_cleaned!$F$2:$F$5743,"REFUND")</f>
        <v>0</v>
      </c>
      <c r="O368" s="6" t="str">
        <f t="shared" si="29"/>
        <v>OK</v>
      </c>
      <c r="P368" s="8">
        <f t="shared" si="30"/>
        <v>0</v>
      </c>
    </row>
    <row r="369" spans="1:16" x14ac:dyDescent="0.3">
      <c r="A369" s="6" t="s">
        <v>773</v>
      </c>
      <c r="B369" s="6" t="s">
        <v>11852</v>
      </c>
      <c r="C369" s="6" t="s">
        <v>774</v>
      </c>
      <c r="D369" s="6" t="s">
        <v>51</v>
      </c>
      <c r="E369" s="6" t="s">
        <v>27</v>
      </c>
      <c r="F369" s="6" t="s">
        <v>11867</v>
      </c>
      <c r="G369" s="6" t="s">
        <v>19</v>
      </c>
      <c r="H369" s="10">
        <f t="shared" si="26"/>
        <v>46273</v>
      </c>
      <c r="I369" s="7">
        <f t="shared" si="27"/>
        <v>10498</v>
      </c>
      <c r="J369" s="6" t="str">
        <f t="shared" si="28"/>
        <v>Chennai</v>
      </c>
      <c r="K369" s="6">
        <f>COUNTIFS(pg_transaction_cleaned!$O$2:$O$5743,A369,pg_transaction_cleaned!$F$2:$F$5743,"CAPTURE")</f>
        <v>1</v>
      </c>
      <c r="L369" s="7">
        <f>SUMIFS(pg_transaction_cleaned!$H$2:$H$5743,pg_transaction_cleaned!$O$2:$O$5743,A369,pg_transaction_cleaned!$F$2:$F$5743,"CAPTURE")</f>
        <v>10498</v>
      </c>
      <c r="M369" s="6">
        <f>COUNTIFS(pg_transaction_cleaned!$O$2:$O$5743,A369,pg_transaction_cleaned!$F$2:$F$5743,"REFUND")</f>
        <v>0</v>
      </c>
      <c r="N369" s="7">
        <f>SUMIFS(pg_transaction_cleaned!$H$2:$H$5743,pg_transaction_cleaned!$O$2:$O$5743,A369,pg_transaction_cleaned!$F$2:$F$5743,"REFUND")</f>
        <v>0</v>
      </c>
      <c r="O369" s="6" t="str">
        <f t="shared" si="29"/>
        <v>OK</v>
      </c>
      <c r="P369" s="8">
        <f t="shared" si="30"/>
        <v>0</v>
      </c>
    </row>
    <row r="370" spans="1:16" x14ac:dyDescent="0.3">
      <c r="A370" s="6" t="s">
        <v>775</v>
      </c>
      <c r="B370" s="6" t="s">
        <v>11981</v>
      </c>
      <c r="C370" s="6" t="s">
        <v>776</v>
      </c>
      <c r="D370" s="6"/>
      <c r="E370" s="6" t="s">
        <v>18</v>
      </c>
      <c r="F370" s="6" t="s">
        <v>11938</v>
      </c>
      <c r="G370" s="6" t="s">
        <v>19</v>
      </c>
      <c r="H370" s="10">
        <f t="shared" si="26"/>
        <v>46274</v>
      </c>
      <c r="I370" s="7">
        <f t="shared" si="27"/>
        <v>6498</v>
      </c>
      <c r="J370" s="6" t="str">
        <f t="shared" si="28"/>
        <v>Unknown</v>
      </c>
      <c r="K370" s="6">
        <f>COUNTIFS(pg_transaction_cleaned!$O$2:$O$5743,A370,pg_transaction_cleaned!$F$2:$F$5743,"CAPTURE")</f>
        <v>1</v>
      </c>
      <c r="L370" s="7">
        <f>SUMIFS(pg_transaction_cleaned!$H$2:$H$5743,pg_transaction_cleaned!$O$2:$O$5743,A370,pg_transaction_cleaned!$F$2:$F$5743,"CAPTURE")</f>
        <v>6498</v>
      </c>
      <c r="M370" s="6">
        <f>COUNTIFS(pg_transaction_cleaned!$O$2:$O$5743,A370,pg_transaction_cleaned!$F$2:$F$5743,"REFUND")</f>
        <v>0</v>
      </c>
      <c r="N370" s="7">
        <f>SUMIFS(pg_transaction_cleaned!$H$2:$H$5743,pg_transaction_cleaned!$O$2:$O$5743,A370,pg_transaction_cleaned!$F$2:$F$5743,"REFUND")</f>
        <v>0</v>
      </c>
      <c r="O370" s="6" t="str">
        <f t="shared" si="29"/>
        <v>OK</v>
      </c>
      <c r="P370" s="8">
        <f t="shared" si="30"/>
        <v>0</v>
      </c>
    </row>
    <row r="371" spans="1:16" x14ac:dyDescent="0.3">
      <c r="A371" s="6" t="s">
        <v>777</v>
      </c>
      <c r="B371" s="6" t="s">
        <v>12007</v>
      </c>
      <c r="C371" s="6" t="s">
        <v>778</v>
      </c>
      <c r="D371" s="6" t="s">
        <v>75</v>
      </c>
      <c r="E371" s="6" t="s">
        <v>18</v>
      </c>
      <c r="F371" s="6" t="s">
        <v>12040</v>
      </c>
      <c r="G371" s="6" t="s">
        <v>115</v>
      </c>
      <c r="H371" s="10">
        <f t="shared" si="26"/>
        <v>46270</v>
      </c>
      <c r="I371" s="7">
        <f t="shared" si="27"/>
        <v>3797</v>
      </c>
      <c r="J371" s="6" t="str">
        <f t="shared" si="28"/>
        <v>Mumbai</v>
      </c>
      <c r="K371" s="6">
        <f>COUNTIFS(pg_transaction_cleaned!$O$2:$O$5743,A371,pg_transaction_cleaned!$F$2:$F$5743,"CAPTURE")</f>
        <v>0</v>
      </c>
      <c r="L371" s="7">
        <f>SUMIFS(pg_transaction_cleaned!$H$2:$H$5743,pg_transaction_cleaned!$O$2:$O$5743,A371,pg_transaction_cleaned!$F$2:$F$5743,"CAPTURE")</f>
        <v>0</v>
      </c>
      <c r="M371" s="6">
        <f>COUNTIFS(pg_transaction_cleaned!$O$2:$O$5743,A371,pg_transaction_cleaned!$F$2:$F$5743,"REFUND")</f>
        <v>0</v>
      </c>
      <c r="N371" s="7">
        <f>SUMIFS(pg_transaction_cleaned!$H$2:$H$5743,pg_transaction_cleaned!$O$2:$O$5743,A371,pg_transaction_cleaned!$F$2:$F$5743,"REFUND")</f>
        <v>0</v>
      </c>
      <c r="O371" s="6" t="str">
        <f t="shared" si="29"/>
        <v>OK</v>
      </c>
      <c r="P371" s="8">
        <f t="shared" si="30"/>
        <v>0</v>
      </c>
    </row>
    <row r="372" spans="1:16" x14ac:dyDescent="0.3">
      <c r="A372" s="6" t="s">
        <v>779</v>
      </c>
      <c r="B372" s="6" t="s">
        <v>11830</v>
      </c>
      <c r="C372" s="6" t="s">
        <v>780</v>
      </c>
      <c r="D372" s="6" t="s">
        <v>75</v>
      </c>
      <c r="E372" s="6" t="s">
        <v>54</v>
      </c>
      <c r="F372" s="6" t="s">
        <v>11939</v>
      </c>
      <c r="G372" s="6" t="s">
        <v>19</v>
      </c>
      <c r="H372" s="10">
        <f t="shared" si="26"/>
        <v>46282</v>
      </c>
      <c r="I372" s="7">
        <f t="shared" si="27"/>
        <v>7999</v>
      </c>
      <c r="J372" s="6" t="str">
        <f t="shared" si="28"/>
        <v>Mumbai</v>
      </c>
      <c r="K372" s="6">
        <f>COUNTIFS(pg_transaction_cleaned!$O$2:$O$5743,A372,pg_transaction_cleaned!$F$2:$F$5743,"CAPTURE")</f>
        <v>1</v>
      </c>
      <c r="L372" s="7">
        <f>SUMIFS(pg_transaction_cleaned!$H$2:$H$5743,pg_transaction_cleaned!$O$2:$O$5743,A372,pg_transaction_cleaned!$F$2:$F$5743,"CAPTURE")</f>
        <v>7999</v>
      </c>
      <c r="M372" s="6">
        <f>COUNTIFS(pg_transaction_cleaned!$O$2:$O$5743,A372,pg_transaction_cleaned!$F$2:$F$5743,"REFUND")</f>
        <v>0</v>
      </c>
      <c r="N372" s="7">
        <f>SUMIFS(pg_transaction_cleaned!$H$2:$H$5743,pg_transaction_cleaned!$O$2:$O$5743,A372,pg_transaction_cleaned!$F$2:$F$5743,"REFUND")</f>
        <v>0</v>
      </c>
      <c r="O372" s="6" t="str">
        <f t="shared" si="29"/>
        <v>OK</v>
      </c>
      <c r="P372" s="8">
        <f t="shared" si="30"/>
        <v>0</v>
      </c>
    </row>
    <row r="373" spans="1:16" x14ac:dyDescent="0.3">
      <c r="A373" s="6" t="s">
        <v>781</v>
      </c>
      <c r="B373" s="6" t="s">
        <v>11842</v>
      </c>
      <c r="C373" s="6" t="s">
        <v>782</v>
      </c>
      <c r="D373" s="6" t="s">
        <v>61</v>
      </c>
      <c r="E373" s="6" t="s">
        <v>27</v>
      </c>
      <c r="F373" s="6" t="s">
        <v>11839</v>
      </c>
      <c r="G373" s="6" t="s">
        <v>19</v>
      </c>
      <c r="H373" s="10">
        <f t="shared" si="26"/>
        <v>46290</v>
      </c>
      <c r="I373" s="7">
        <f t="shared" si="27"/>
        <v>1299</v>
      </c>
      <c r="J373" s="6" t="str">
        <f t="shared" si="28"/>
        <v>Delhi</v>
      </c>
      <c r="K373" s="6">
        <f>COUNTIFS(pg_transaction_cleaned!$O$2:$O$5743,A373,pg_transaction_cleaned!$F$2:$F$5743,"CAPTURE")</f>
        <v>1</v>
      </c>
      <c r="L373" s="7">
        <f>SUMIFS(pg_transaction_cleaned!$H$2:$H$5743,pg_transaction_cleaned!$O$2:$O$5743,A373,pg_transaction_cleaned!$F$2:$F$5743,"CAPTURE")</f>
        <v>1299</v>
      </c>
      <c r="M373" s="6">
        <f>COUNTIFS(pg_transaction_cleaned!$O$2:$O$5743,A373,pg_transaction_cleaned!$F$2:$F$5743,"REFUND")</f>
        <v>0</v>
      </c>
      <c r="N373" s="7">
        <f>SUMIFS(pg_transaction_cleaned!$H$2:$H$5743,pg_transaction_cleaned!$O$2:$O$5743,A373,pg_transaction_cleaned!$F$2:$F$5743,"REFUND")</f>
        <v>0</v>
      </c>
      <c r="O373" s="6" t="str">
        <f t="shared" si="29"/>
        <v>OK</v>
      </c>
      <c r="P373" s="8">
        <f t="shared" si="30"/>
        <v>0</v>
      </c>
    </row>
    <row r="374" spans="1:16" x14ac:dyDescent="0.3">
      <c r="A374" s="6" t="s">
        <v>783</v>
      </c>
      <c r="B374" s="6" t="s">
        <v>11897</v>
      </c>
      <c r="C374" s="6" t="s">
        <v>784</v>
      </c>
      <c r="D374" s="6" t="s">
        <v>37</v>
      </c>
      <c r="E374" s="6" t="s">
        <v>18</v>
      </c>
      <c r="F374" s="6" t="s">
        <v>11853</v>
      </c>
      <c r="G374" s="6" t="s">
        <v>19</v>
      </c>
      <c r="H374" s="10">
        <f t="shared" si="26"/>
        <v>46266</v>
      </c>
      <c r="I374" s="7">
        <f t="shared" si="27"/>
        <v>1799</v>
      </c>
      <c r="J374" s="6" t="str">
        <f t="shared" si="28"/>
        <v>Lucknow</v>
      </c>
      <c r="K374" s="6">
        <f>COUNTIFS(pg_transaction_cleaned!$O$2:$O$5743,A374,pg_transaction_cleaned!$F$2:$F$5743,"CAPTURE")</f>
        <v>1</v>
      </c>
      <c r="L374" s="7">
        <f>SUMIFS(pg_transaction_cleaned!$H$2:$H$5743,pg_transaction_cleaned!$O$2:$O$5743,A374,pg_transaction_cleaned!$F$2:$F$5743,"CAPTURE")</f>
        <v>1799</v>
      </c>
      <c r="M374" s="6">
        <f>COUNTIFS(pg_transaction_cleaned!$O$2:$O$5743,A374,pg_transaction_cleaned!$F$2:$F$5743,"REFUND")</f>
        <v>0</v>
      </c>
      <c r="N374" s="7">
        <f>SUMIFS(pg_transaction_cleaned!$H$2:$H$5743,pg_transaction_cleaned!$O$2:$O$5743,A374,pg_transaction_cleaned!$F$2:$F$5743,"REFUND")</f>
        <v>0</v>
      </c>
      <c r="O374" s="6" t="str">
        <f t="shared" si="29"/>
        <v>OK</v>
      </c>
      <c r="P374" s="8">
        <f t="shared" si="30"/>
        <v>0</v>
      </c>
    </row>
    <row r="375" spans="1:16" x14ac:dyDescent="0.3">
      <c r="A375" s="6" t="s">
        <v>785</v>
      </c>
      <c r="B375" s="6" t="s">
        <v>11895</v>
      </c>
      <c r="C375" s="6" t="s">
        <v>786</v>
      </c>
      <c r="D375" s="6" t="s">
        <v>75</v>
      </c>
      <c r="E375" s="6" t="s">
        <v>18</v>
      </c>
      <c r="F375" s="6" t="s">
        <v>11878</v>
      </c>
      <c r="G375" s="6" t="s">
        <v>19</v>
      </c>
      <c r="H375" s="10">
        <f t="shared" si="26"/>
        <v>46295</v>
      </c>
      <c r="I375" s="7">
        <f t="shared" si="27"/>
        <v>4498</v>
      </c>
      <c r="J375" s="6" t="str">
        <f t="shared" si="28"/>
        <v>Mumbai</v>
      </c>
      <c r="K375" s="6">
        <f>COUNTIFS(pg_transaction_cleaned!$O$2:$O$5743,A375,pg_transaction_cleaned!$F$2:$F$5743,"CAPTURE")</f>
        <v>1</v>
      </c>
      <c r="L375" s="7">
        <f>SUMIFS(pg_transaction_cleaned!$H$2:$H$5743,pg_transaction_cleaned!$O$2:$O$5743,A375,pg_transaction_cleaned!$F$2:$F$5743,"CAPTURE")</f>
        <v>4498</v>
      </c>
      <c r="M375" s="6">
        <f>COUNTIFS(pg_transaction_cleaned!$O$2:$O$5743,A375,pg_transaction_cleaned!$F$2:$F$5743,"REFUND")</f>
        <v>0</v>
      </c>
      <c r="N375" s="7">
        <f>SUMIFS(pg_transaction_cleaned!$H$2:$H$5743,pg_transaction_cleaned!$O$2:$O$5743,A375,pg_transaction_cleaned!$F$2:$F$5743,"REFUND")</f>
        <v>0</v>
      </c>
      <c r="O375" s="6" t="str">
        <f t="shared" si="29"/>
        <v>OK</v>
      </c>
      <c r="P375" s="8">
        <f t="shared" si="30"/>
        <v>0</v>
      </c>
    </row>
    <row r="376" spans="1:16" x14ac:dyDescent="0.3">
      <c r="A376" s="6" t="s">
        <v>787</v>
      </c>
      <c r="B376" s="6" t="s">
        <v>11897</v>
      </c>
      <c r="C376" s="6" t="s">
        <v>788</v>
      </c>
      <c r="D376" s="6" t="s">
        <v>26</v>
      </c>
      <c r="E376" s="6" t="s">
        <v>18</v>
      </c>
      <c r="F376" s="6" t="s">
        <v>11849</v>
      </c>
      <c r="G376" s="6" t="s">
        <v>19</v>
      </c>
      <c r="H376" s="10">
        <f t="shared" si="26"/>
        <v>46266</v>
      </c>
      <c r="I376" s="7">
        <f t="shared" si="27"/>
        <v>4298</v>
      </c>
      <c r="J376" s="6" t="str">
        <f t="shared" si="28"/>
        <v>Kolkata</v>
      </c>
      <c r="K376" s="6">
        <f>COUNTIFS(pg_transaction_cleaned!$O$2:$O$5743,A376,pg_transaction_cleaned!$F$2:$F$5743,"CAPTURE")</f>
        <v>1</v>
      </c>
      <c r="L376" s="7">
        <f>SUMIFS(pg_transaction_cleaned!$H$2:$H$5743,pg_transaction_cleaned!$O$2:$O$5743,A376,pg_transaction_cleaned!$F$2:$F$5743,"CAPTURE")</f>
        <v>4298</v>
      </c>
      <c r="M376" s="6">
        <f>COUNTIFS(pg_transaction_cleaned!$O$2:$O$5743,A376,pg_transaction_cleaned!$F$2:$F$5743,"REFUND")</f>
        <v>0</v>
      </c>
      <c r="N376" s="7">
        <f>SUMIFS(pg_transaction_cleaned!$H$2:$H$5743,pg_transaction_cleaned!$O$2:$O$5743,A376,pg_transaction_cleaned!$F$2:$F$5743,"REFUND")</f>
        <v>0</v>
      </c>
      <c r="O376" s="6" t="str">
        <f t="shared" si="29"/>
        <v>OK</v>
      </c>
      <c r="P376" s="8">
        <f t="shared" si="30"/>
        <v>0</v>
      </c>
    </row>
    <row r="377" spans="1:16" x14ac:dyDescent="0.3">
      <c r="A377" s="6" t="s">
        <v>789</v>
      </c>
      <c r="B377" s="6" t="s">
        <v>11905</v>
      </c>
      <c r="C377" s="6" t="s">
        <v>790</v>
      </c>
      <c r="D377" s="6" t="s">
        <v>23</v>
      </c>
      <c r="E377" s="6" t="s">
        <v>18</v>
      </c>
      <c r="F377" s="6" t="s">
        <v>11843</v>
      </c>
      <c r="G377" s="6" t="s">
        <v>115</v>
      </c>
      <c r="H377" s="10">
        <f t="shared" si="26"/>
        <v>46291</v>
      </c>
      <c r="I377" s="7">
        <f t="shared" si="27"/>
        <v>349</v>
      </c>
      <c r="J377" s="6" t="str">
        <f t="shared" si="28"/>
        <v>Bengaluru</v>
      </c>
      <c r="K377" s="6">
        <f>COUNTIFS(pg_transaction_cleaned!$O$2:$O$5743,A377,pg_transaction_cleaned!$F$2:$F$5743,"CAPTURE")</f>
        <v>0</v>
      </c>
      <c r="L377" s="7">
        <f>SUMIFS(pg_transaction_cleaned!$H$2:$H$5743,pg_transaction_cleaned!$O$2:$O$5743,A377,pg_transaction_cleaned!$F$2:$F$5743,"CAPTURE")</f>
        <v>0</v>
      </c>
      <c r="M377" s="6">
        <f>COUNTIFS(pg_transaction_cleaned!$O$2:$O$5743,A377,pg_transaction_cleaned!$F$2:$F$5743,"REFUND")</f>
        <v>0</v>
      </c>
      <c r="N377" s="7">
        <f>SUMIFS(pg_transaction_cleaned!$H$2:$H$5743,pg_transaction_cleaned!$O$2:$O$5743,A377,pg_transaction_cleaned!$F$2:$F$5743,"REFUND")</f>
        <v>0</v>
      </c>
      <c r="O377" s="6" t="str">
        <f t="shared" si="29"/>
        <v>OK</v>
      </c>
      <c r="P377" s="8">
        <f t="shared" si="30"/>
        <v>0</v>
      </c>
    </row>
    <row r="378" spans="1:16" x14ac:dyDescent="0.3">
      <c r="A378" s="6" t="s">
        <v>791</v>
      </c>
      <c r="B378" s="6" t="s">
        <v>11846</v>
      </c>
      <c r="C378" s="6" t="s">
        <v>792</v>
      </c>
      <c r="D378" s="6" t="s">
        <v>51</v>
      </c>
      <c r="E378" s="6" t="s">
        <v>27</v>
      </c>
      <c r="F378" s="6" t="s">
        <v>11974</v>
      </c>
      <c r="G378" s="6" t="s">
        <v>19</v>
      </c>
      <c r="H378" s="10">
        <f t="shared" si="26"/>
        <v>46285</v>
      </c>
      <c r="I378" s="7">
        <f t="shared" si="27"/>
        <v>8798</v>
      </c>
      <c r="J378" s="6" t="str">
        <f t="shared" si="28"/>
        <v>Chennai</v>
      </c>
      <c r="K378" s="6">
        <f>COUNTIFS(pg_transaction_cleaned!$O$2:$O$5743,A378,pg_transaction_cleaned!$F$2:$F$5743,"CAPTURE")</f>
        <v>1</v>
      </c>
      <c r="L378" s="7">
        <f>SUMIFS(pg_transaction_cleaned!$H$2:$H$5743,pg_transaction_cleaned!$O$2:$O$5743,A378,pg_transaction_cleaned!$F$2:$F$5743,"CAPTURE")</f>
        <v>8798</v>
      </c>
      <c r="M378" s="6">
        <f>COUNTIFS(pg_transaction_cleaned!$O$2:$O$5743,A378,pg_transaction_cleaned!$F$2:$F$5743,"REFUND")</f>
        <v>0</v>
      </c>
      <c r="N378" s="7">
        <f>SUMIFS(pg_transaction_cleaned!$H$2:$H$5743,pg_transaction_cleaned!$O$2:$O$5743,A378,pg_transaction_cleaned!$F$2:$F$5743,"REFUND")</f>
        <v>0</v>
      </c>
      <c r="O378" s="6" t="str">
        <f t="shared" si="29"/>
        <v>OK</v>
      </c>
      <c r="P378" s="8">
        <f t="shared" si="30"/>
        <v>0</v>
      </c>
    </row>
    <row r="379" spans="1:16" x14ac:dyDescent="0.3">
      <c r="A379" s="6" t="s">
        <v>793</v>
      </c>
      <c r="B379" s="6" t="s">
        <v>11891</v>
      </c>
      <c r="C379" s="6" t="s">
        <v>794</v>
      </c>
      <c r="D379" s="6" t="s">
        <v>17</v>
      </c>
      <c r="E379" s="6" t="s">
        <v>18</v>
      </c>
      <c r="F379" s="6" t="s">
        <v>11889</v>
      </c>
      <c r="G379" s="6" t="s">
        <v>66</v>
      </c>
      <c r="H379" s="10">
        <f t="shared" si="26"/>
        <v>46278</v>
      </c>
      <c r="I379" s="7">
        <f t="shared" si="27"/>
        <v>3098</v>
      </c>
      <c r="J379" s="6" t="str">
        <f t="shared" si="28"/>
        <v>Pune</v>
      </c>
      <c r="K379" s="6">
        <f>COUNTIFS(pg_transaction_cleaned!$O$2:$O$5743,A379,pg_transaction_cleaned!$F$2:$F$5743,"CAPTURE")</f>
        <v>1</v>
      </c>
      <c r="L379" s="7">
        <f>SUMIFS(pg_transaction_cleaned!$H$2:$H$5743,pg_transaction_cleaned!$O$2:$O$5743,A379,pg_transaction_cleaned!$F$2:$F$5743,"CAPTURE")</f>
        <v>3098</v>
      </c>
      <c r="M379" s="6">
        <f>COUNTIFS(pg_transaction_cleaned!$O$2:$O$5743,A379,pg_transaction_cleaned!$F$2:$F$5743,"REFUND")</f>
        <v>1</v>
      </c>
      <c r="N379" s="7">
        <f>SUMIFS(pg_transaction_cleaned!$H$2:$H$5743,pg_transaction_cleaned!$O$2:$O$5743,A379,pg_transaction_cleaned!$F$2:$F$5743,"REFUND")</f>
        <v>3098</v>
      </c>
      <c r="O379" s="6" t="str">
        <f t="shared" si="29"/>
        <v>OK</v>
      </c>
      <c r="P379" s="8">
        <f t="shared" si="30"/>
        <v>0</v>
      </c>
    </row>
    <row r="380" spans="1:16" x14ac:dyDescent="0.3">
      <c r="A380" s="6" t="s">
        <v>795</v>
      </c>
      <c r="B380" s="6" t="s">
        <v>11826</v>
      </c>
      <c r="C380" s="6" t="s">
        <v>796</v>
      </c>
      <c r="D380" s="6" t="s">
        <v>75</v>
      </c>
      <c r="E380" s="6" t="s">
        <v>18</v>
      </c>
      <c r="F380" s="6" t="s">
        <v>12041</v>
      </c>
      <c r="G380" s="6" t="s">
        <v>19</v>
      </c>
      <c r="H380" s="10">
        <f t="shared" si="26"/>
        <v>46286</v>
      </c>
      <c r="I380" s="7">
        <f t="shared" si="27"/>
        <v>5647</v>
      </c>
      <c r="J380" s="6" t="str">
        <f t="shared" si="28"/>
        <v>Mumbai</v>
      </c>
      <c r="K380" s="6">
        <f>COUNTIFS(pg_transaction_cleaned!$O$2:$O$5743,A380,pg_transaction_cleaned!$F$2:$F$5743,"CAPTURE")</f>
        <v>1</v>
      </c>
      <c r="L380" s="7">
        <f>SUMIFS(pg_transaction_cleaned!$H$2:$H$5743,pg_transaction_cleaned!$O$2:$O$5743,A380,pg_transaction_cleaned!$F$2:$F$5743,"CAPTURE")</f>
        <v>5647</v>
      </c>
      <c r="M380" s="6">
        <f>COUNTIFS(pg_transaction_cleaned!$O$2:$O$5743,A380,pg_transaction_cleaned!$F$2:$F$5743,"REFUND")</f>
        <v>0</v>
      </c>
      <c r="N380" s="7">
        <f>SUMIFS(pg_transaction_cleaned!$H$2:$H$5743,pg_transaction_cleaned!$O$2:$O$5743,A380,pg_transaction_cleaned!$F$2:$F$5743,"REFUND")</f>
        <v>0</v>
      </c>
      <c r="O380" s="6" t="str">
        <f t="shared" si="29"/>
        <v>OK</v>
      </c>
      <c r="P380" s="8">
        <f t="shared" si="30"/>
        <v>0</v>
      </c>
    </row>
    <row r="381" spans="1:16" x14ac:dyDescent="0.3">
      <c r="A381" s="6" t="s">
        <v>797</v>
      </c>
      <c r="B381" s="6" t="s">
        <v>11826</v>
      </c>
      <c r="C381" s="6" t="s">
        <v>798</v>
      </c>
      <c r="D381" s="6" t="s">
        <v>51</v>
      </c>
      <c r="E381" s="6" t="s">
        <v>18</v>
      </c>
      <c r="F381" s="6" t="s">
        <v>11851</v>
      </c>
      <c r="G381" s="6" t="s">
        <v>19</v>
      </c>
      <c r="H381" s="10">
        <f t="shared" si="26"/>
        <v>46286</v>
      </c>
      <c r="I381" s="7">
        <f t="shared" si="27"/>
        <v>3499</v>
      </c>
      <c r="J381" s="6" t="str">
        <f t="shared" si="28"/>
        <v>Chennai</v>
      </c>
      <c r="K381" s="6">
        <f>COUNTIFS(pg_transaction_cleaned!$O$2:$O$5743,A381,pg_transaction_cleaned!$F$2:$F$5743,"CAPTURE")</f>
        <v>1</v>
      </c>
      <c r="L381" s="7">
        <f>SUMIFS(pg_transaction_cleaned!$H$2:$H$5743,pg_transaction_cleaned!$O$2:$O$5743,A381,pg_transaction_cleaned!$F$2:$F$5743,"CAPTURE")</f>
        <v>3499</v>
      </c>
      <c r="M381" s="6">
        <f>COUNTIFS(pg_transaction_cleaned!$O$2:$O$5743,A381,pg_transaction_cleaned!$F$2:$F$5743,"REFUND")</f>
        <v>0</v>
      </c>
      <c r="N381" s="7">
        <f>SUMIFS(pg_transaction_cleaned!$H$2:$H$5743,pg_transaction_cleaned!$O$2:$O$5743,A381,pg_transaction_cleaned!$F$2:$F$5743,"REFUND")</f>
        <v>0</v>
      </c>
      <c r="O381" s="6" t="str">
        <f t="shared" si="29"/>
        <v>OK</v>
      </c>
      <c r="P381" s="8">
        <f t="shared" si="30"/>
        <v>0</v>
      </c>
    </row>
    <row r="382" spans="1:16" x14ac:dyDescent="0.3">
      <c r="A382" s="6" t="s">
        <v>799</v>
      </c>
      <c r="B382" s="6" t="s">
        <v>11890</v>
      </c>
      <c r="C382" s="6" t="s">
        <v>800</v>
      </c>
      <c r="D382" s="6" t="s">
        <v>34</v>
      </c>
      <c r="E382" s="6" t="s">
        <v>18</v>
      </c>
      <c r="F382" s="6" t="s">
        <v>11853</v>
      </c>
      <c r="G382" s="6" t="s">
        <v>115</v>
      </c>
      <c r="H382" s="10">
        <f t="shared" si="26"/>
        <v>46284</v>
      </c>
      <c r="I382" s="7">
        <f t="shared" si="27"/>
        <v>1799</v>
      </c>
      <c r="J382" s="6" t="str">
        <f t="shared" si="28"/>
        <v>Ahmedabad</v>
      </c>
      <c r="K382" s="6">
        <f>COUNTIFS(pg_transaction_cleaned!$O$2:$O$5743,A382,pg_transaction_cleaned!$F$2:$F$5743,"CAPTURE")</f>
        <v>0</v>
      </c>
      <c r="L382" s="7">
        <f>SUMIFS(pg_transaction_cleaned!$H$2:$H$5743,pg_transaction_cleaned!$O$2:$O$5743,A382,pg_transaction_cleaned!$F$2:$F$5743,"CAPTURE")</f>
        <v>0</v>
      </c>
      <c r="M382" s="6">
        <f>COUNTIFS(pg_transaction_cleaned!$O$2:$O$5743,A382,pg_transaction_cleaned!$F$2:$F$5743,"REFUND")</f>
        <v>0</v>
      </c>
      <c r="N382" s="7">
        <f>SUMIFS(pg_transaction_cleaned!$H$2:$H$5743,pg_transaction_cleaned!$O$2:$O$5743,A382,pg_transaction_cleaned!$F$2:$F$5743,"REFUND")</f>
        <v>0</v>
      </c>
      <c r="O382" s="6" t="str">
        <f t="shared" si="29"/>
        <v>OK</v>
      </c>
      <c r="P382" s="8">
        <f t="shared" si="30"/>
        <v>0</v>
      </c>
    </row>
    <row r="383" spans="1:16" x14ac:dyDescent="0.3">
      <c r="A383" s="6" t="s">
        <v>801</v>
      </c>
      <c r="B383" s="6" t="s">
        <v>11981</v>
      </c>
      <c r="C383" s="6" t="s">
        <v>802</v>
      </c>
      <c r="D383" s="6" t="s">
        <v>37</v>
      </c>
      <c r="E383" s="6" t="s">
        <v>18</v>
      </c>
      <c r="F383" s="6" t="s">
        <v>11843</v>
      </c>
      <c r="G383" s="6" t="s">
        <v>19</v>
      </c>
      <c r="H383" s="10">
        <f t="shared" si="26"/>
        <v>46274</v>
      </c>
      <c r="I383" s="7">
        <f t="shared" si="27"/>
        <v>349</v>
      </c>
      <c r="J383" s="6" t="str">
        <f t="shared" si="28"/>
        <v>Lucknow</v>
      </c>
      <c r="K383" s="6">
        <f>COUNTIFS(pg_transaction_cleaned!$O$2:$O$5743,A383,pg_transaction_cleaned!$F$2:$F$5743,"CAPTURE")</f>
        <v>1</v>
      </c>
      <c r="L383" s="7">
        <f>SUMIFS(pg_transaction_cleaned!$H$2:$H$5743,pg_transaction_cleaned!$O$2:$O$5743,A383,pg_transaction_cleaned!$F$2:$F$5743,"CAPTURE")</f>
        <v>349</v>
      </c>
      <c r="M383" s="6">
        <f>COUNTIFS(pg_transaction_cleaned!$O$2:$O$5743,A383,pg_transaction_cleaned!$F$2:$F$5743,"REFUND")</f>
        <v>0</v>
      </c>
      <c r="N383" s="7">
        <f>SUMIFS(pg_transaction_cleaned!$H$2:$H$5743,pg_transaction_cleaned!$O$2:$O$5743,A383,pg_transaction_cleaned!$F$2:$F$5743,"REFUND")</f>
        <v>0</v>
      </c>
      <c r="O383" s="6" t="str">
        <f t="shared" si="29"/>
        <v>OK</v>
      </c>
      <c r="P383" s="8">
        <f t="shared" si="30"/>
        <v>0</v>
      </c>
    </row>
    <row r="384" spans="1:16" x14ac:dyDescent="0.3">
      <c r="A384" s="6" t="s">
        <v>803</v>
      </c>
      <c r="B384" s="6" t="s">
        <v>11857</v>
      </c>
      <c r="C384" s="6" t="s">
        <v>804</v>
      </c>
      <c r="D384" s="6" t="s">
        <v>37</v>
      </c>
      <c r="E384" s="6" t="s">
        <v>18</v>
      </c>
      <c r="F384" s="6" t="s">
        <v>11835</v>
      </c>
      <c r="G384" s="6" t="s">
        <v>115</v>
      </c>
      <c r="H384" s="10">
        <f t="shared" si="26"/>
        <v>46287</v>
      </c>
      <c r="I384" s="7">
        <f t="shared" si="27"/>
        <v>499</v>
      </c>
      <c r="J384" s="6" t="str">
        <f t="shared" si="28"/>
        <v>Lucknow</v>
      </c>
      <c r="K384" s="6">
        <f>COUNTIFS(pg_transaction_cleaned!$O$2:$O$5743,A384,pg_transaction_cleaned!$F$2:$F$5743,"CAPTURE")</f>
        <v>1</v>
      </c>
      <c r="L384" s="7">
        <f>SUMIFS(pg_transaction_cleaned!$H$2:$H$5743,pg_transaction_cleaned!$O$2:$O$5743,A384,pg_transaction_cleaned!$F$2:$F$5743,"CAPTURE")</f>
        <v>499</v>
      </c>
      <c r="M384" s="6">
        <f>COUNTIFS(pg_transaction_cleaned!$O$2:$O$5743,A384,pg_transaction_cleaned!$F$2:$F$5743,"REFUND")</f>
        <v>0</v>
      </c>
      <c r="N384" s="7">
        <f>SUMIFS(pg_transaction_cleaned!$H$2:$H$5743,pg_transaction_cleaned!$O$2:$O$5743,A384,pg_transaction_cleaned!$F$2:$F$5743,"REFUND")</f>
        <v>0</v>
      </c>
      <c r="O384" s="6" t="str">
        <f t="shared" si="29"/>
        <v>Payment on failed/cancelled</v>
      </c>
      <c r="P384" s="8">
        <f t="shared" si="30"/>
        <v>499</v>
      </c>
    </row>
    <row r="385" spans="1:16" x14ac:dyDescent="0.3">
      <c r="A385" s="6" t="s">
        <v>805</v>
      </c>
      <c r="B385" s="6" t="s">
        <v>11926</v>
      </c>
      <c r="C385" s="6" t="s">
        <v>806</v>
      </c>
      <c r="D385" s="6" t="s">
        <v>26</v>
      </c>
      <c r="E385" s="6" t="s">
        <v>27</v>
      </c>
      <c r="F385" s="6" t="s">
        <v>12042</v>
      </c>
      <c r="G385" s="6" t="s">
        <v>19</v>
      </c>
      <c r="H385" s="10">
        <f t="shared" si="26"/>
        <v>46270</v>
      </c>
      <c r="I385" s="7">
        <f t="shared" si="27"/>
        <v>9647</v>
      </c>
      <c r="J385" s="6" t="str">
        <f t="shared" si="28"/>
        <v>Kolkata</v>
      </c>
      <c r="K385" s="6">
        <f>COUNTIFS(pg_transaction_cleaned!$O$2:$O$5743,A385,pg_transaction_cleaned!$F$2:$F$5743,"CAPTURE")</f>
        <v>1</v>
      </c>
      <c r="L385" s="7">
        <f>SUMIFS(pg_transaction_cleaned!$H$2:$H$5743,pg_transaction_cleaned!$O$2:$O$5743,A385,pg_transaction_cleaned!$F$2:$F$5743,"CAPTURE")</f>
        <v>9647</v>
      </c>
      <c r="M385" s="6">
        <f>COUNTIFS(pg_transaction_cleaned!$O$2:$O$5743,A385,pg_transaction_cleaned!$F$2:$F$5743,"REFUND")</f>
        <v>0</v>
      </c>
      <c r="N385" s="7">
        <f>SUMIFS(pg_transaction_cleaned!$H$2:$H$5743,pg_transaction_cleaned!$O$2:$O$5743,A385,pg_transaction_cleaned!$F$2:$F$5743,"REFUND")</f>
        <v>0</v>
      </c>
      <c r="O385" s="6" t="str">
        <f t="shared" si="29"/>
        <v>OK</v>
      </c>
      <c r="P385" s="8">
        <f t="shared" si="30"/>
        <v>0</v>
      </c>
    </row>
    <row r="386" spans="1:16" x14ac:dyDescent="0.3">
      <c r="A386" s="6" t="s">
        <v>807</v>
      </c>
      <c r="B386" s="6" t="s">
        <v>11857</v>
      </c>
      <c r="C386" s="6" t="s">
        <v>808</v>
      </c>
      <c r="D386" s="6" t="s">
        <v>48</v>
      </c>
      <c r="E386" s="6" t="s">
        <v>18</v>
      </c>
      <c r="F386" s="6" t="s">
        <v>12017</v>
      </c>
      <c r="G386" s="6" t="s">
        <v>19</v>
      </c>
      <c r="H386" s="10">
        <f t="shared" ref="H386:H449" si="31">IF(MID(B386,5,1)="-",DATE(LEFT(B386,4),MID(B386,6,2),RIGHT(B386,2)),DATE(RIGHT(B386,4),MID(B386,4,2),LEFT(B386,2)))</f>
        <v>46287</v>
      </c>
      <c r="I386" s="7">
        <f t="shared" ref="I386:I449" si="32">VALUE(SUBSTITUTE(F386,",",""))</f>
        <v>2298</v>
      </c>
      <c r="J386" s="6" t="str">
        <f t="shared" ref="J386:J449" si="33">IF(TRIM(D386)="","Unknown",TRIM(D386))</f>
        <v>Jaipur</v>
      </c>
      <c r="K386" s="6">
        <f>COUNTIFS(pg_transaction_cleaned!$O$2:$O$5743,A386,pg_transaction_cleaned!$F$2:$F$5743,"CAPTURE")</f>
        <v>1</v>
      </c>
      <c r="L386" s="7">
        <f>SUMIFS(pg_transaction_cleaned!$H$2:$H$5743,pg_transaction_cleaned!$O$2:$O$5743,A386,pg_transaction_cleaned!$F$2:$F$5743,"CAPTURE")</f>
        <v>2298</v>
      </c>
      <c r="M386" s="6">
        <f>COUNTIFS(pg_transaction_cleaned!$O$2:$O$5743,A386,pg_transaction_cleaned!$F$2:$F$5743,"REFUND")</f>
        <v>0</v>
      </c>
      <c r="N386" s="7">
        <f>SUMIFS(pg_transaction_cleaned!$H$2:$H$5743,pg_transaction_cleaned!$O$2:$O$5743,A386,pg_transaction_cleaned!$F$2:$F$5743,"REFUND")</f>
        <v>0</v>
      </c>
      <c r="O386" s="6" t="str">
        <f t="shared" si="29"/>
        <v>OK</v>
      </c>
      <c r="P386" s="8">
        <f t="shared" si="30"/>
        <v>0</v>
      </c>
    </row>
    <row r="387" spans="1:16" x14ac:dyDescent="0.3">
      <c r="A387" s="6" t="s">
        <v>809</v>
      </c>
      <c r="B387" s="6" t="s">
        <v>11945</v>
      </c>
      <c r="C387" s="6" t="s">
        <v>810</v>
      </c>
      <c r="D387" s="6"/>
      <c r="E387" s="6" t="s">
        <v>18</v>
      </c>
      <c r="F387" s="6" t="s">
        <v>11827</v>
      </c>
      <c r="G387" s="6" t="s">
        <v>19</v>
      </c>
      <c r="H387" s="10">
        <f t="shared" si="31"/>
        <v>46289</v>
      </c>
      <c r="I387" s="7">
        <f t="shared" si="32"/>
        <v>299</v>
      </c>
      <c r="J387" s="6" t="str">
        <f t="shared" si="33"/>
        <v>Unknown</v>
      </c>
      <c r="K387" s="6">
        <f>COUNTIFS(pg_transaction_cleaned!$O$2:$O$5743,A387,pg_transaction_cleaned!$F$2:$F$5743,"CAPTURE")</f>
        <v>1</v>
      </c>
      <c r="L387" s="7">
        <f>SUMIFS(pg_transaction_cleaned!$H$2:$H$5743,pg_transaction_cleaned!$O$2:$O$5743,A387,pg_transaction_cleaned!$F$2:$F$5743,"CAPTURE")</f>
        <v>299</v>
      </c>
      <c r="M387" s="6">
        <f>COUNTIFS(pg_transaction_cleaned!$O$2:$O$5743,A387,pg_transaction_cleaned!$F$2:$F$5743,"REFUND")</f>
        <v>0</v>
      </c>
      <c r="N387" s="7">
        <f>SUMIFS(pg_transaction_cleaned!$H$2:$H$5743,pg_transaction_cleaned!$O$2:$O$5743,A387,pg_transaction_cleaned!$F$2:$F$5743,"REFUND")</f>
        <v>0</v>
      </c>
      <c r="O387" s="6" t="str">
        <f t="shared" ref="O387:O450" si="34">IF(AND(G387="Paid",K387=0),"Paid, no payment",IF(AND(OR(G387="Failed",G387="Cancelled"),K387&gt;0),"Payment on failed/cancelled",IF(K387&gt;1,"Duplicate charge",IF(AND(K387=1,ROUND(L387-I387,2)&lt;&gt;0),"Amount difference",IF(AND(G387="Refunded",M387=0),"Refunded, no refund",IF(AND(G387&lt;&gt;"Refunded",M387&gt;0),"Refund, order not Refunded",IF(AND(M387&gt;0,ROUND(N387-I387,2)&lt;&gt;0),"Refund amount differs","OK")))))))</f>
        <v>OK</v>
      </c>
      <c r="P387" s="8">
        <f t="shared" ref="P387:P450" si="35">IF(O387="OK",0,IF(O387="Paid, no payment",I387,IF(O387="Payment on failed/cancelled",L387,IF(OR(O387="Duplicate charge",O387="Amount difference"),L387-I387,IF(O387="Refunded, no refund",I387,N387)))))</f>
        <v>0</v>
      </c>
    </row>
    <row r="388" spans="1:16" x14ac:dyDescent="0.3">
      <c r="A388" s="6" t="s">
        <v>811</v>
      </c>
      <c r="B388" s="6" t="s">
        <v>11915</v>
      </c>
      <c r="C388" s="6" t="s">
        <v>812</v>
      </c>
      <c r="D388" s="6" t="s">
        <v>42</v>
      </c>
      <c r="E388" s="6" t="s">
        <v>18</v>
      </c>
      <c r="F388" s="6" t="s">
        <v>11860</v>
      </c>
      <c r="G388" s="6" t="s">
        <v>66</v>
      </c>
      <c r="H388" s="10">
        <f t="shared" si="31"/>
        <v>46285</v>
      </c>
      <c r="I388" s="7">
        <f t="shared" si="32"/>
        <v>3798</v>
      </c>
      <c r="J388" s="6" t="str">
        <f t="shared" si="33"/>
        <v>Hyderabad</v>
      </c>
      <c r="K388" s="6">
        <f>COUNTIFS(pg_transaction_cleaned!$O$2:$O$5743,A388,pg_transaction_cleaned!$F$2:$F$5743,"CAPTURE")</f>
        <v>1</v>
      </c>
      <c r="L388" s="7">
        <f>SUMIFS(pg_transaction_cleaned!$H$2:$H$5743,pg_transaction_cleaned!$O$2:$O$5743,A388,pg_transaction_cleaned!$F$2:$F$5743,"CAPTURE")</f>
        <v>3798</v>
      </c>
      <c r="M388" s="6">
        <f>COUNTIFS(pg_transaction_cleaned!$O$2:$O$5743,A388,pg_transaction_cleaned!$F$2:$F$5743,"REFUND")</f>
        <v>1</v>
      </c>
      <c r="N388" s="7">
        <f>SUMIFS(pg_transaction_cleaned!$H$2:$H$5743,pg_transaction_cleaned!$O$2:$O$5743,A388,pg_transaction_cleaned!$F$2:$F$5743,"REFUND")</f>
        <v>3798</v>
      </c>
      <c r="O388" s="6" t="str">
        <f t="shared" si="34"/>
        <v>OK</v>
      </c>
      <c r="P388" s="8">
        <f t="shared" si="35"/>
        <v>0</v>
      </c>
    </row>
    <row r="389" spans="1:16" x14ac:dyDescent="0.3">
      <c r="A389" s="6" t="s">
        <v>813</v>
      </c>
      <c r="B389" s="6" t="s">
        <v>11873</v>
      </c>
      <c r="C389" s="6" t="s">
        <v>814</v>
      </c>
      <c r="D389" s="6" t="s">
        <v>61</v>
      </c>
      <c r="E389" s="6" t="s">
        <v>54</v>
      </c>
      <c r="F389" s="6" t="s">
        <v>11831</v>
      </c>
      <c r="G389" s="6" t="s">
        <v>19</v>
      </c>
      <c r="H389" s="10">
        <f t="shared" si="31"/>
        <v>46291</v>
      </c>
      <c r="I389" s="7">
        <f t="shared" si="32"/>
        <v>2098</v>
      </c>
      <c r="J389" s="6" t="str">
        <f t="shared" si="33"/>
        <v>Delhi</v>
      </c>
      <c r="K389" s="6">
        <f>COUNTIFS(pg_transaction_cleaned!$O$2:$O$5743,A389,pg_transaction_cleaned!$F$2:$F$5743,"CAPTURE")</f>
        <v>1</v>
      </c>
      <c r="L389" s="7">
        <f>SUMIFS(pg_transaction_cleaned!$H$2:$H$5743,pg_transaction_cleaned!$O$2:$O$5743,A389,pg_transaction_cleaned!$F$2:$F$5743,"CAPTURE")</f>
        <v>2098</v>
      </c>
      <c r="M389" s="6">
        <f>COUNTIFS(pg_transaction_cleaned!$O$2:$O$5743,A389,pg_transaction_cleaned!$F$2:$F$5743,"REFUND")</f>
        <v>0</v>
      </c>
      <c r="N389" s="7">
        <f>SUMIFS(pg_transaction_cleaned!$H$2:$H$5743,pg_transaction_cleaned!$O$2:$O$5743,A389,pg_transaction_cleaned!$F$2:$F$5743,"REFUND")</f>
        <v>0</v>
      </c>
      <c r="O389" s="6" t="str">
        <f t="shared" si="34"/>
        <v>OK</v>
      </c>
      <c r="P389" s="8">
        <f t="shared" si="35"/>
        <v>0</v>
      </c>
    </row>
    <row r="390" spans="1:16" x14ac:dyDescent="0.3">
      <c r="A390" s="6" t="s">
        <v>815</v>
      </c>
      <c r="B390" s="6" t="s">
        <v>11857</v>
      </c>
      <c r="C390" s="6" t="s">
        <v>816</v>
      </c>
      <c r="D390" s="6" t="s">
        <v>17</v>
      </c>
      <c r="E390" s="6" t="s">
        <v>27</v>
      </c>
      <c r="F390" s="6" t="s">
        <v>11849</v>
      </c>
      <c r="G390" s="6" t="s">
        <v>19</v>
      </c>
      <c r="H390" s="10">
        <f t="shared" si="31"/>
        <v>46287</v>
      </c>
      <c r="I390" s="7">
        <f t="shared" si="32"/>
        <v>4298</v>
      </c>
      <c r="J390" s="6" t="str">
        <f t="shared" si="33"/>
        <v>Pune</v>
      </c>
      <c r="K390" s="6">
        <f>COUNTIFS(pg_transaction_cleaned!$O$2:$O$5743,A390,pg_transaction_cleaned!$F$2:$F$5743,"CAPTURE")</f>
        <v>1</v>
      </c>
      <c r="L390" s="7">
        <f>SUMIFS(pg_transaction_cleaned!$H$2:$H$5743,pg_transaction_cleaned!$O$2:$O$5743,A390,pg_transaction_cleaned!$F$2:$F$5743,"CAPTURE")</f>
        <v>4298</v>
      </c>
      <c r="M390" s="6">
        <f>COUNTIFS(pg_transaction_cleaned!$O$2:$O$5743,A390,pg_transaction_cleaned!$F$2:$F$5743,"REFUND")</f>
        <v>0</v>
      </c>
      <c r="N390" s="7">
        <f>SUMIFS(pg_transaction_cleaned!$H$2:$H$5743,pg_transaction_cleaned!$O$2:$O$5743,A390,pg_transaction_cleaned!$F$2:$F$5743,"REFUND")</f>
        <v>0</v>
      </c>
      <c r="O390" s="6" t="str">
        <f t="shared" si="34"/>
        <v>OK</v>
      </c>
      <c r="P390" s="8">
        <f t="shared" si="35"/>
        <v>0</v>
      </c>
    </row>
    <row r="391" spans="1:16" x14ac:dyDescent="0.3">
      <c r="A391" s="6" t="s">
        <v>817</v>
      </c>
      <c r="B391" s="6" t="s">
        <v>11887</v>
      </c>
      <c r="C391" s="6" t="s">
        <v>818</v>
      </c>
      <c r="D391" s="6" t="s">
        <v>26</v>
      </c>
      <c r="E391" s="6" t="s">
        <v>27</v>
      </c>
      <c r="F391" s="6" t="s">
        <v>11835</v>
      </c>
      <c r="G391" s="6" t="s">
        <v>19</v>
      </c>
      <c r="H391" s="10">
        <f t="shared" si="31"/>
        <v>46268</v>
      </c>
      <c r="I391" s="7">
        <f t="shared" si="32"/>
        <v>499</v>
      </c>
      <c r="J391" s="6" t="str">
        <f t="shared" si="33"/>
        <v>Kolkata</v>
      </c>
      <c r="K391" s="6">
        <f>COUNTIFS(pg_transaction_cleaned!$O$2:$O$5743,A391,pg_transaction_cleaned!$F$2:$F$5743,"CAPTURE")</f>
        <v>1</v>
      </c>
      <c r="L391" s="7">
        <f>SUMIFS(pg_transaction_cleaned!$H$2:$H$5743,pg_transaction_cleaned!$O$2:$O$5743,A391,pg_transaction_cleaned!$F$2:$F$5743,"CAPTURE")</f>
        <v>499</v>
      </c>
      <c r="M391" s="6">
        <f>COUNTIFS(pg_transaction_cleaned!$O$2:$O$5743,A391,pg_transaction_cleaned!$F$2:$F$5743,"REFUND")</f>
        <v>0</v>
      </c>
      <c r="N391" s="7">
        <f>SUMIFS(pg_transaction_cleaned!$H$2:$H$5743,pg_transaction_cleaned!$O$2:$O$5743,A391,pg_transaction_cleaned!$F$2:$F$5743,"REFUND")</f>
        <v>0</v>
      </c>
      <c r="O391" s="6" t="str">
        <f t="shared" si="34"/>
        <v>OK</v>
      </c>
      <c r="P391" s="8">
        <f t="shared" si="35"/>
        <v>0</v>
      </c>
    </row>
    <row r="392" spans="1:16" x14ac:dyDescent="0.3">
      <c r="A392" s="6" t="s">
        <v>819</v>
      </c>
      <c r="B392" s="6" t="s">
        <v>11909</v>
      </c>
      <c r="C392" s="6" t="s">
        <v>820</v>
      </c>
      <c r="D392" s="6" t="s">
        <v>51</v>
      </c>
      <c r="E392" s="6" t="s">
        <v>54</v>
      </c>
      <c r="F392" s="6" t="s">
        <v>11843</v>
      </c>
      <c r="G392" s="6" t="s">
        <v>19</v>
      </c>
      <c r="H392" s="10">
        <f t="shared" si="31"/>
        <v>46276</v>
      </c>
      <c r="I392" s="7">
        <f t="shared" si="32"/>
        <v>349</v>
      </c>
      <c r="J392" s="6" t="str">
        <f t="shared" si="33"/>
        <v>Chennai</v>
      </c>
      <c r="K392" s="6">
        <f>COUNTIFS(pg_transaction_cleaned!$O$2:$O$5743,A392,pg_transaction_cleaned!$F$2:$F$5743,"CAPTURE")</f>
        <v>1</v>
      </c>
      <c r="L392" s="7">
        <f>SUMIFS(pg_transaction_cleaned!$H$2:$H$5743,pg_transaction_cleaned!$O$2:$O$5743,A392,pg_transaction_cleaned!$F$2:$F$5743,"CAPTURE")</f>
        <v>349</v>
      </c>
      <c r="M392" s="6">
        <f>COUNTIFS(pg_transaction_cleaned!$O$2:$O$5743,A392,pg_transaction_cleaned!$F$2:$F$5743,"REFUND")</f>
        <v>0</v>
      </c>
      <c r="N392" s="7">
        <f>SUMIFS(pg_transaction_cleaned!$H$2:$H$5743,pg_transaction_cleaned!$O$2:$O$5743,A392,pg_transaction_cleaned!$F$2:$F$5743,"REFUND")</f>
        <v>0</v>
      </c>
      <c r="O392" s="6" t="str">
        <f t="shared" si="34"/>
        <v>OK</v>
      </c>
      <c r="P392" s="8">
        <f t="shared" si="35"/>
        <v>0</v>
      </c>
    </row>
    <row r="393" spans="1:16" x14ac:dyDescent="0.3">
      <c r="A393" s="6" t="s">
        <v>821</v>
      </c>
      <c r="B393" s="6" t="s">
        <v>11842</v>
      </c>
      <c r="C393" s="6" t="s">
        <v>822</v>
      </c>
      <c r="D393" s="6" t="s">
        <v>48</v>
      </c>
      <c r="E393" s="6" t="s">
        <v>18</v>
      </c>
      <c r="F393" s="6" t="s">
        <v>11843</v>
      </c>
      <c r="G393" s="6" t="s">
        <v>19</v>
      </c>
      <c r="H393" s="10">
        <f t="shared" si="31"/>
        <v>46290</v>
      </c>
      <c r="I393" s="7">
        <f t="shared" si="32"/>
        <v>349</v>
      </c>
      <c r="J393" s="6" t="str">
        <f t="shared" si="33"/>
        <v>Jaipur</v>
      </c>
      <c r="K393" s="6">
        <f>COUNTIFS(pg_transaction_cleaned!$O$2:$O$5743,A393,pg_transaction_cleaned!$F$2:$F$5743,"CAPTURE")</f>
        <v>1</v>
      </c>
      <c r="L393" s="7">
        <f>SUMIFS(pg_transaction_cleaned!$H$2:$H$5743,pg_transaction_cleaned!$O$2:$O$5743,A393,pg_transaction_cleaned!$F$2:$F$5743,"CAPTURE")</f>
        <v>349</v>
      </c>
      <c r="M393" s="6">
        <f>COUNTIFS(pg_transaction_cleaned!$O$2:$O$5743,A393,pg_transaction_cleaned!$F$2:$F$5743,"REFUND")</f>
        <v>0</v>
      </c>
      <c r="N393" s="7">
        <f>SUMIFS(pg_transaction_cleaned!$H$2:$H$5743,pg_transaction_cleaned!$O$2:$O$5743,A393,pg_transaction_cleaned!$F$2:$F$5743,"REFUND")</f>
        <v>0</v>
      </c>
      <c r="O393" s="6" t="str">
        <f t="shared" si="34"/>
        <v>OK</v>
      </c>
      <c r="P393" s="8">
        <f t="shared" si="35"/>
        <v>0</v>
      </c>
    </row>
    <row r="394" spans="1:16" x14ac:dyDescent="0.3">
      <c r="A394" s="6" t="s">
        <v>823</v>
      </c>
      <c r="B394" s="6" t="s">
        <v>11850</v>
      </c>
      <c r="C394" s="6" t="s">
        <v>824</v>
      </c>
      <c r="D394" s="6" t="s">
        <v>37</v>
      </c>
      <c r="E394" s="6" t="s">
        <v>18</v>
      </c>
      <c r="F394" s="6" t="s">
        <v>11910</v>
      </c>
      <c r="G394" s="6" t="s">
        <v>19</v>
      </c>
      <c r="H394" s="10">
        <f t="shared" si="31"/>
        <v>46283</v>
      </c>
      <c r="I394" s="7">
        <f t="shared" si="32"/>
        <v>1648</v>
      </c>
      <c r="J394" s="6" t="str">
        <f t="shared" si="33"/>
        <v>Lucknow</v>
      </c>
      <c r="K394" s="6">
        <f>COUNTIFS(pg_transaction_cleaned!$O$2:$O$5743,A394,pg_transaction_cleaned!$F$2:$F$5743,"CAPTURE")</f>
        <v>1</v>
      </c>
      <c r="L394" s="7">
        <f>SUMIFS(pg_transaction_cleaned!$H$2:$H$5743,pg_transaction_cleaned!$O$2:$O$5743,A394,pg_transaction_cleaned!$F$2:$F$5743,"CAPTURE")</f>
        <v>1648</v>
      </c>
      <c r="M394" s="6">
        <f>COUNTIFS(pg_transaction_cleaned!$O$2:$O$5743,A394,pg_transaction_cleaned!$F$2:$F$5743,"REFUND")</f>
        <v>0</v>
      </c>
      <c r="N394" s="7">
        <f>SUMIFS(pg_transaction_cleaned!$H$2:$H$5743,pg_transaction_cleaned!$O$2:$O$5743,A394,pg_transaction_cleaned!$F$2:$F$5743,"REFUND")</f>
        <v>0</v>
      </c>
      <c r="O394" s="6" t="str">
        <f t="shared" si="34"/>
        <v>OK</v>
      </c>
      <c r="P394" s="8">
        <f t="shared" si="35"/>
        <v>0</v>
      </c>
    </row>
    <row r="395" spans="1:16" x14ac:dyDescent="0.3">
      <c r="A395" s="6" t="s">
        <v>825</v>
      </c>
      <c r="B395" s="6" t="s">
        <v>11915</v>
      </c>
      <c r="C395" s="6" t="s">
        <v>826</v>
      </c>
      <c r="D395" s="6" t="s">
        <v>17</v>
      </c>
      <c r="E395" s="6" t="s">
        <v>18</v>
      </c>
      <c r="F395" s="6" t="s">
        <v>11861</v>
      </c>
      <c r="G395" s="6" t="s">
        <v>19</v>
      </c>
      <c r="H395" s="10">
        <f t="shared" si="31"/>
        <v>46285</v>
      </c>
      <c r="I395" s="7">
        <f t="shared" si="32"/>
        <v>7999</v>
      </c>
      <c r="J395" s="6" t="str">
        <f t="shared" si="33"/>
        <v>Pune</v>
      </c>
      <c r="K395" s="6">
        <f>COUNTIFS(pg_transaction_cleaned!$O$2:$O$5743,A395,pg_transaction_cleaned!$F$2:$F$5743,"CAPTURE")</f>
        <v>1</v>
      </c>
      <c r="L395" s="7">
        <f>SUMIFS(pg_transaction_cleaned!$H$2:$H$5743,pg_transaction_cleaned!$O$2:$O$5743,A395,pg_transaction_cleaned!$F$2:$F$5743,"CAPTURE")</f>
        <v>7999</v>
      </c>
      <c r="M395" s="6">
        <f>COUNTIFS(pg_transaction_cleaned!$O$2:$O$5743,A395,pg_transaction_cleaned!$F$2:$F$5743,"REFUND")</f>
        <v>0</v>
      </c>
      <c r="N395" s="7">
        <f>SUMIFS(pg_transaction_cleaned!$H$2:$H$5743,pg_transaction_cleaned!$O$2:$O$5743,A395,pg_transaction_cleaned!$F$2:$F$5743,"REFUND")</f>
        <v>0</v>
      </c>
      <c r="O395" s="6" t="str">
        <f t="shared" si="34"/>
        <v>OK</v>
      </c>
      <c r="P395" s="8">
        <f t="shared" si="35"/>
        <v>0</v>
      </c>
    </row>
    <row r="396" spans="1:16" x14ac:dyDescent="0.3">
      <c r="A396" s="6" t="s">
        <v>827</v>
      </c>
      <c r="B396" s="6" t="s">
        <v>11914</v>
      </c>
      <c r="C396" s="6" t="s">
        <v>828</v>
      </c>
      <c r="D396" s="6" t="s">
        <v>61</v>
      </c>
      <c r="E396" s="6" t="s">
        <v>27</v>
      </c>
      <c r="F396" s="6" t="s">
        <v>11889</v>
      </c>
      <c r="G396" s="6" t="s">
        <v>19</v>
      </c>
      <c r="H396" s="10">
        <f t="shared" si="31"/>
        <v>46289</v>
      </c>
      <c r="I396" s="7">
        <f t="shared" si="32"/>
        <v>3098</v>
      </c>
      <c r="J396" s="6" t="str">
        <f t="shared" si="33"/>
        <v>Delhi</v>
      </c>
      <c r="K396" s="6">
        <f>COUNTIFS(pg_transaction_cleaned!$O$2:$O$5743,A396,pg_transaction_cleaned!$F$2:$F$5743,"CAPTURE")</f>
        <v>1</v>
      </c>
      <c r="L396" s="7">
        <f>SUMIFS(pg_transaction_cleaned!$H$2:$H$5743,pg_transaction_cleaned!$O$2:$O$5743,A396,pg_transaction_cleaned!$F$2:$F$5743,"CAPTURE")</f>
        <v>3098</v>
      </c>
      <c r="M396" s="6">
        <f>COUNTIFS(pg_transaction_cleaned!$O$2:$O$5743,A396,pg_transaction_cleaned!$F$2:$F$5743,"REFUND")</f>
        <v>0</v>
      </c>
      <c r="N396" s="7">
        <f>SUMIFS(pg_transaction_cleaned!$H$2:$H$5743,pg_transaction_cleaned!$O$2:$O$5743,A396,pg_transaction_cleaned!$F$2:$F$5743,"REFUND")</f>
        <v>0</v>
      </c>
      <c r="O396" s="6" t="str">
        <f t="shared" si="34"/>
        <v>OK</v>
      </c>
      <c r="P396" s="8">
        <f t="shared" si="35"/>
        <v>0</v>
      </c>
    </row>
    <row r="397" spans="1:16" x14ac:dyDescent="0.3">
      <c r="A397" s="6" t="s">
        <v>829</v>
      </c>
      <c r="B397" s="6" t="s">
        <v>11866</v>
      </c>
      <c r="C397" s="6" t="s">
        <v>830</v>
      </c>
      <c r="D397" s="6" t="s">
        <v>42</v>
      </c>
      <c r="E397" s="6" t="s">
        <v>18</v>
      </c>
      <c r="F397" s="6" t="s">
        <v>11929</v>
      </c>
      <c r="G397" s="6" t="s">
        <v>19</v>
      </c>
      <c r="H397" s="10">
        <f t="shared" si="31"/>
        <v>46274</v>
      </c>
      <c r="I397" s="7">
        <f t="shared" si="32"/>
        <v>799</v>
      </c>
      <c r="J397" s="6" t="str">
        <f t="shared" si="33"/>
        <v>Hyderabad</v>
      </c>
      <c r="K397" s="6">
        <f>COUNTIFS(pg_transaction_cleaned!$O$2:$O$5743,A397,pg_transaction_cleaned!$F$2:$F$5743,"CAPTURE")</f>
        <v>1</v>
      </c>
      <c r="L397" s="7">
        <f>SUMIFS(pg_transaction_cleaned!$H$2:$H$5743,pg_transaction_cleaned!$O$2:$O$5743,A397,pg_transaction_cleaned!$F$2:$F$5743,"CAPTURE")</f>
        <v>799</v>
      </c>
      <c r="M397" s="6">
        <f>COUNTIFS(pg_transaction_cleaned!$O$2:$O$5743,A397,pg_transaction_cleaned!$F$2:$F$5743,"REFUND")</f>
        <v>0</v>
      </c>
      <c r="N397" s="7">
        <f>SUMIFS(pg_transaction_cleaned!$H$2:$H$5743,pg_transaction_cleaned!$O$2:$O$5743,A397,pg_transaction_cleaned!$F$2:$F$5743,"REFUND")</f>
        <v>0</v>
      </c>
      <c r="O397" s="6" t="str">
        <f t="shared" si="34"/>
        <v>OK</v>
      </c>
      <c r="P397" s="8">
        <f t="shared" si="35"/>
        <v>0</v>
      </c>
    </row>
    <row r="398" spans="1:16" x14ac:dyDescent="0.3">
      <c r="A398" s="6" t="s">
        <v>831</v>
      </c>
      <c r="B398" s="6" t="s">
        <v>11875</v>
      </c>
      <c r="C398" s="6" t="s">
        <v>832</v>
      </c>
      <c r="D398" s="6" t="s">
        <v>34</v>
      </c>
      <c r="E398" s="6" t="s">
        <v>18</v>
      </c>
      <c r="F398" s="6" t="s">
        <v>11863</v>
      </c>
      <c r="G398" s="6" t="s">
        <v>19</v>
      </c>
      <c r="H398" s="10">
        <f t="shared" si="31"/>
        <v>46279</v>
      </c>
      <c r="I398" s="7">
        <f t="shared" si="32"/>
        <v>1499</v>
      </c>
      <c r="J398" s="6" t="str">
        <f t="shared" si="33"/>
        <v>Ahmedabad</v>
      </c>
      <c r="K398" s="6">
        <f>COUNTIFS(pg_transaction_cleaned!$O$2:$O$5743,A398,pg_transaction_cleaned!$F$2:$F$5743,"CAPTURE")</f>
        <v>1</v>
      </c>
      <c r="L398" s="7">
        <f>SUMIFS(pg_transaction_cleaned!$H$2:$H$5743,pg_transaction_cleaned!$O$2:$O$5743,A398,pg_transaction_cleaned!$F$2:$F$5743,"CAPTURE")</f>
        <v>1499</v>
      </c>
      <c r="M398" s="6">
        <f>COUNTIFS(pg_transaction_cleaned!$O$2:$O$5743,A398,pg_transaction_cleaned!$F$2:$F$5743,"REFUND")</f>
        <v>0</v>
      </c>
      <c r="N398" s="7">
        <f>SUMIFS(pg_transaction_cleaned!$H$2:$H$5743,pg_transaction_cleaned!$O$2:$O$5743,A398,pg_transaction_cleaned!$F$2:$F$5743,"REFUND")</f>
        <v>0</v>
      </c>
      <c r="O398" s="6" t="str">
        <f t="shared" si="34"/>
        <v>OK</v>
      </c>
      <c r="P398" s="8">
        <f t="shared" si="35"/>
        <v>0</v>
      </c>
    </row>
    <row r="399" spans="1:16" x14ac:dyDescent="0.3">
      <c r="A399" s="6" t="s">
        <v>833</v>
      </c>
      <c r="B399" s="6" t="s">
        <v>11846</v>
      </c>
      <c r="C399" s="6" t="s">
        <v>834</v>
      </c>
      <c r="D399" s="6" t="s">
        <v>51</v>
      </c>
      <c r="E399" s="6" t="s">
        <v>18</v>
      </c>
      <c r="F399" s="6" t="s">
        <v>11831</v>
      </c>
      <c r="G399" s="6" t="s">
        <v>19</v>
      </c>
      <c r="H399" s="10">
        <f t="shared" si="31"/>
        <v>46285</v>
      </c>
      <c r="I399" s="7">
        <f t="shared" si="32"/>
        <v>2098</v>
      </c>
      <c r="J399" s="6" t="str">
        <f t="shared" si="33"/>
        <v>Chennai</v>
      </c>
      <c r="K399" s="6">
        <f>COUNTIFS(pg_transaction_cleaned!$O$2:$O$5743,A399,pg_transaction_cleaned!$F$2:$F$5743,"CAPTURE")</f>
        <v>1</v>
      </c>
      <c r="L399" s="7">
        <f>SUMIFS(pg_transaction_cleaned!$H$2:$H$5743,pg_transaction_cleaned!$O$2:$O$5743,A399,pg_transaction_cleaned!$F$2:$F$5743,"CAPTURE")</f>
        <v>2098</v>
      </c>
      <c r="M399" s="6">
        <f>COUNTIFS(pg_transaction_cleaned!$O$2:$O$5743,A399,pg_transaction_cleaned!$F$2:$F$5743,"REFUND")</f>
        <v>0</v>
      </c>
      <c r="N399" s="7">
        <f>SUMIFS(pg_transaction_cleaned!$H$2:$H$5743,pg_transaction_cleaned!$O$2:$O$5743,A399,pg_transaction_cleaned!$F$2:$F$5743,"REFUND")</f>
        <v>0</v>
      </c>
      <c r="O399" s="6" t="str">
        <f t="shared" si="34"/>
        <v>OK</v>
      </c>
      <c r="P399" s="8">
        <f t="shared" si="35"/>
        <v>0</v>
      </c>
    </row>
    <row r="400" spans="1:16" x14ac:dyDescent="0.3">
      <c r="A400" s="6" t="s">
        <v>835</v>
      </c>
      <c r="B400" s="6" t="s">
        <v>11923</v>
      </c>
      <c r="C400" s="6" t="s">
        <v>836</v>
      </c>
      <c r="D400" s="6" t="s">
        <v>37</v>
      </c>
      <c r="E400" s="6" t="s">
        <v>18</v>
      </c>
      <c r="F400" s="6" t="s">
        <v>11874</v>
      </c>
      <c r="G400" s="6" t="s">
        <v>19</v>
      </c>
      <c r="H400" s="10">
        <f t="shared" si="31"/>
        <v>46292</v>
      </c>
      <c r="I400" s="7">
        <f t="shared" si="32"/>
        <v>6298</v>
      </c>
      <c r="J400" s="6" t="str">
        <f t="shared" si="33"/>
        <v>Lucknow</v>
      </c>
      <c r="K400" s="6">
        <f>COUNTIFS(pg_transaction_cleaned!$O$2:$O$5743,A400,pg_transaction_cleaned!$F$2:$F$5743,"CAPTURE")</f>
        <v>1</v>
      </c>
      <c r="L400" s="7">
        <f>SUMIFS(pg_transaction_cleaned!$H$2:$H$5743,pg_transaction_cleaned!$O$2:$O$5743,A400,pg_transaction_cleaned!$F$2:$F$5743,"CAPTURE")</f>
        <v>6298</v>
      </c>
      <c r="M400" s="6">
        <f>COUNTIFS(pg_transaction_cleaned!$O$2:$O$5743,A400,pg_transaction_cleaned!$F$2:$F$5743,"REFUND")</f>
        <v>0</v>
      </c>
      <c r="N400" s="7">
        <f>SUMIFS(pg_transaction_cleaned!$H$2:$H$5743,pg_transaction_cleaned!$O$2:$O$5743,A400,pg_transaction_cleaned!$F$2:$F$5743,"REFUND")</f>
        <v>0</v>
      </c>
      <c r="O400" s="6" t="str">
        <f t="shared" si="34"/>
        <v>OK</v>
      </c>
      <c r="P400" s="8">
        <f t="shared" si="35"/>
        <v>0</v>
      </c>
    </row>
    <row r="401" spans="1:16" x14ac:dyDescent="0.3">
      <c r="A401" s="6" t="s">
        <v>837</v>
      </c>
      <c r="B401" s="6" t="s">
        <v>12019</v>
      </c>
      <c r="C401" s="6" t="s">
        <v>838</v>
      </c>
      <c r="D401" s="6" t="s">
        <v>51</v>
      </c>
      <c r="E401" s="6" t="s">
        <v>27</v>
      </c>
      <c r="F401" s="6" t="s">
        <v>11987</v>
      </c>
      <c r="G401" s="6" t="s">
        <v>19</v>
      </c>
      <c r="H401" s="10">
        <f t="shared" si="31"/>
        <v>46270</v>
      </c>
      <c r="I401" s="7">
        <f t="shared" si="32"/>
        <v>999</v>
      </c>
      <c r="J401" s="6" t="str">
        <f t="shared" si="33"/>
        <v>Chennai</v>
      </c>
      <c r="K401" s="6">
        <f>COUNTIFS(pg_transaction_cleaned!$O$2:$O$5743,A401,pg_transaction_cleaned!$F$2:$F$5743,"CAPTURE")</f>
        <v>1</v>
      </c>
      <c r="L401" s="7">
        <f>SUMIFS(pg_transaction_cleaned!$H$2:$H$5743,pg_transaction_cleaned!$O$2:$O$5743,A401,pg_transaction_cleaned!$F$2:$F$5743,"CAPTURE")</f>
        <v>999</v>
      </c>
      <c r="M401" s="6">
        <f>COUNTIFS(pg_transaction_cleaned!$O$2:$O$5743,A401,pg_transaction_cleaned!$F$2:$F$5743,"REFUND")</f>
        <v>0</v>
      </c>
      <c r="N401" s="7">
        <f>SUMIFS(pg_transaction_cleaned!$H$2:$H$5743,pg_transaction_cleaned!$O$2:$O$5743,A401,pg_transaction_cleaned!$F$2:$F$5743,"REFUND")</f>
        <v>0</v>
      </c>
      <c r="O401" s="6" t="str">
        <f t="shared" si="34"/>
        <v>OK</v>
      </c>
      <c r="P401" s="8">
        <f t="shared" si="35"/>
        <v>0</v>
      </c>
    </row>
    <row r="402" spans="1:16" x14ac:dyDescent="0.3">
      <c r="A402" s="6" t="s">
        <v>839</v>
      </c>
      <c r="B402" s="6" t="s">
        <v>11859</v>
      </c>
      <c r="C402" s="6" t="s">
        <v>840</v>
      </c>
      <c r="D402" s="6" t="s">
        <v>23</v>
      </c>
      <c r="E402" s="6" t="s">
        <v>27</v>
      </c>
      <c r="F402" s="6" t="s">
        <v>12043</v>
      </c>
      <c r="G402" s="6" t="s">
        <v>19</v>
      </c>
      <c r="H402" s="10">
        <f t="shared" si="31"/>
        <v>46271</v>
      </c>
      <c r="I402" s="7">
        <f t="shared" si="32"/>
        <v>1798</v>
      </c>
      <c r="J402" s="6" t="str">
        <f t="shared" si="33"/>
        <v>Bengaluru</v>
      </c>
      <c r="K402" s="6">
        <f>COUNTIFS(pg_transaction_cleaned!$O$2:$O$5743,A402,pg_transaction_cleaned!$F$2:$F$5743,"CAPTURE")</f>
        <v>1</v>
      </c>
      <c r="L402" s="7">
        <f>SUMIFS(pg_transaction_cleaned!$H$2:$H$5743,pg_transaction_cleaned!$O$2:$O$5743,A402,pg_transaction_cleaned!$F$2:$F$5743,"CAPTURE")</f>
        <v>1798</v>
      </c>
      <c r="M402" s="6">
        <f>COUNTIFS(pg_transaction_cleaned!$O$2:$O$5743,A402,pg_transaction_cleaned!$F$2:$F$5743,"REFUND")</f>
        <v>0</v>
      </c>
      <c r="N402" s="7">
        <f>SUMIFS(pg_transaction_cleaned!$H$2:$H$5743,pg_transaction_cleaned!$O$2:$O$5743,A402,pg_transaction_cleaned!$F$2:$F$5743,"REFUND")</f>
        <v>0</v>
      </c>
      <c r="O402" s="6" t="str">
        <f t="shared" si="34"/>
        <v>OK</v>
      </c>
      <c r="P402" s="8">
        <f t="shared" si="35"/>
        <v>0</v>
      </c>
    </row>
    <row r="403" spans="1:16" x14ac:dyDescent="0.3">
      <c r="A403" s="6" t="s">
        <v>841</v>
      </c>
      <c r="B403" s="6" t="s">
        <v>11909</v>
      </c>
      <c r="C403" s="6" t="s">
        <v>842</v>
      </c>
      <c r="D403" s="6" t="s">
        <v>23</v>
      </c>
      <c r="E403" s="6" t="s">
        <v>18</v>
      </c>
      <c r="F403" s="6" t="s">
        <v>11932</v>
      </c>
      <c r="G403" s="6" t="s">
        <v>19</v>
      </c>
      <c r="H403" s="10">
        <f t="shared" si="31"/>
        <v>46276</v>
      </c>
      <c r="I403" s="7">
        <f t="shared" si="32"/>
        <v>8798</v>
      </c>
      <c r="J403" s="6" t="str">
        <f t="shared" si="33"/>
        <v>Bengaluru</v>
      </c>
      <c r="K403" s="6">
        <f>COUNTIFS(pg_transaction_cleaned!$O$2:$O$5743,A403,pg_transaction_cleaned!$F$2:$F$5743,"CAPTURE")</f>
        <v>1</v>
      </c>
      <c r="L403" s="7">
        <f>SUMIFS(pg_transaction_cleaned!$H$2:$H$5743,pg_transaction_cleaned!$O$2:$O$5743,A403,pg_transaction_cleaned!$F$2:$F$5743,"CAPTURE")</f>
        <v>8798</v>
      </c>
      <c r="M403" s="6">
        <f>COUNTIFS(pg_transaction_cleaned!$O$2:$O$5743,A403,pg_transaction_cleaned!$F$2:$F$5743,"REFUND")</f>
        <v>0</v>
      </c>
      <c r="N403" s="7">
        <f>SUMIFS(pg_transaction_cleaned!$H$2:$H$5743,pg_transaction_cleaned!$O$2:$O$5743,A403,pg_transaction_cleaned!$F$2:$F$5743,"REFUND")</f>
        <v>0</v>
      </c>
      <c r="O403" s="6" t="str">
        <f t="shared" si="34"/>
        <v>OK</v>
      </c>
      <c r="P403" s="8">
        <f t="shared" si="35"/>
        <v>0</v>
      </c>
    </row>
    <row r="404" spans="1:16" x14ac:dyDescent="0.3">
      <c r="A404" s="6" t="s">
        <v>843</v>
      </c>
      <c r="B404" s="6" t="s">
        <v>11890</v>
      </c>
      <c r="C404" s="6" t="s">
        <v>844</v>
      </c>
      <c r="D404" s="6" t="s">
        <v>23</v>
      </c>
      <c r="E404" s="6" t="s">
        <v>18</v>
      </c>
      <c r="F404" s="6" t="s">
        <v>12044</v>
      </c>
      <c r="G404" s="6" t="s">
        <v>19</v>
      </c>
      <c r="H404" s="10">
        <f t="shared" si="31"/>
        <v>46284</v>
      </c>
      <c r="I404" s="7">
        <f t="shared" si="32"/>
        <v>3498</v>
      </c>
      <c r="J404" s="6" t="str">
        <f t="shared" si="33"/>
        <v>Bengaluru</v>
      </c>
      <c r="K404" s="6">
        <f>COUNTIFS(pg_transaction_cleaned!$O$2:$O$5743,A404,pg_transaction_cleaned!$F$2:$F$5743,"CAPTURE")</f>
        <v>1</v>
      </c>
      <c r="L404" s="7">
        <f>SUMIFS(pg_transaction_cleaned!$H$2:$H$5743,pg_transaction_cleaned!$O$2:$O$5743,A404,pg_transaction_cleaned!$F$2:$F$5743,"CAPTURE")</f>
        <v>3498</v>
      </c>
      <c r="M404" s="6">
        <f>COUNTIFS(pg_transaction_cleaned!$O$2:$O$5743,A404,pg_transaction_cleaned!$F$2:$F$5743,"REFUND")</f>
        <v>0</v>
      </c>
      <c r="N404" s="7">
        <f>SUMIFS(pg_transaction_cleaned!$H$2:$H$5743,pg_transaction_cleaned!$O$2:$O$5743,A404,pg_transaction_cleaned!$F$2:$F$5743,"REFUND")</f>
        <v>0</v>
      </c>
      <c r="O404" s="6" t="str">
        <f t="shared" si="34"/>
        <v>OK</v>
      </c>
      <c r="P404" s="8">
        <f t="shared" si="35"/>
        <v>0</v>
      </c>
    </row>
    <row r="405" spans="1:16" x14ac:dyDescent="0.3">
      <c r="A405" s="6" t="s">
        <v>845</v>
      </c>
      <c r="B405" s="6" t="s">
        <v>11893</v>
      </c>
      <c r="C405" s="6" t="s">
        <v>846</v>
      </c>
      <c r="D405" s="6" t="s">
        <v>34</v>
      </c>
      <c r="E405" s="6" t="s">
        <v>43</v>
      </c>
      <c r="F405" s="6" t="s">
        <v>11861</v>
      </c>
      <c r="G405" s="6" t="s">
        <v>19</v>
      </c>
      <c r="H405" s="10">
        <f t="shared" si="31"/>
        <v>46280</v>
      </c>
      <c r="I405" s="7">
        <f t="shared" si="32"/>
        <v>7999</v>
      </c>
      <c r="J405" s="6" t="str">
        <f t="shared" si="33"/>
        <v>Ahmedabad</v>
      </c>
      <c r="K405" s="6">
        <f>COUNTIFS(pg_transaction_cleaned!$O$2:$O$5743,A405,pg_transaction_cleaned!$F$2:$F$5743,"CAPTURE")</f>
        <v>1</v>
      </c>
      <c r="L405" s="7">
        <f>SUMIFS(pg_transaction_cleaned!$H$2:$H$5743,pg_transaction_cleaned!$O$2:$O$5743,A405,pg_transaction_cleaned!$F$2:$F$5743,"CAPTURE")</f>
        <v>7999</v>
      </c>
      <c r="M405" s="6">
        <f>COUNTIFS(pg_transaction_cleaned!$O$2:$O$5743,A405,pg_transaction_cleaned!$F$2:$F$5743,"REFUND")</f>
        <v>0</v>
      </c>
      <c r="N405" s="7">
        <f>SUMIFS(pg_transaction_cleaned!$H$2:$H$5743,pg_transaction_cleaned!$O$2:$O$5743,A405,pg_transaction_cleaned!$F$2:$F$5743,"REFUND")</f>
        <v>0</v>
      </c>
      <c r="O405" s="6" t="str">
        <f t="shared" si="34"/>
        <v>OK</v>
      </c>
      <c r="P405" s="8">
        <f t="shared" si="35"/>
        <v>0</v>
      </c>
    </row>
    <row r="406" spans="1:16" x14ac:dyDescent="0.3">
      <c r="A406" s="6" t="s">
        <v>847</v>
      </c>
      <c r="B406" s="6" t="s">
        <v>11926</v>
      </c>
      <c r="C406" s="6" t="s">
        <v>848</v>
      </c>
      <c r="D406" s="6" t="s">
        <v>17</v>
      </c>
      <c r="E406" s="6" t="s">
        <v>27</v>
      </c>
      <c r="F406" s="6" t="s">
        <v>11925</v>
      </c>
      <c r="G406" s="6" t="s">
        <v>19</v>
      </c>
      <c r="H406" s="10">
        <f t="shared" si="31"/>
        <v>46270</v>
      </c>
      <c r="I406" s="7">
        <f t="shared" si="32"/>
        <v>2197</v>
      </c>
      <c r="J406" s="6" t="str">
        <f t="shared" si="33"/>
        <v>Pune</v>
      </c>
      <c r="K406" s="6">
        <f>COUNTIFS(pg_transaction_cleaned!$O$2:$O$5743,A406,pg_transaction_cleaned!$F$2:$F$5743,"CAPTURE")</f>
        <v>1</v>
      </c>
      <c r="L406" s="7">
        <f>SUMIFS(pg_transaction_cleaned!$H$2:$H$5743,pg_transaction_cleaned!$O$2:$O$5743,A406,pg_transaction_cleaned!$F$2:$F$5743,"CAPTURE")</f>
        <v>2197</v>
      </c>
      <c r="M406" s="6">
        <f>COUNTIFS(pg_transaction_cleaned!$O$2:$O$5743,A406,pg_transaction_cleaned!$F$2:$F$5743,"REFUND")</f>
        <v>0</v>
      </c>
      <c r="N406" s="7">
        <f>SUMIFS(pg_transaction_cleaned!$H$2:$H$5743,pg_transaction_cleaned!$O$2:$O$5743,A406,pg_transaction_cleaned!$F$2:$F$5743,"REFUND")</f>
        <v>0</v>
      </c>
      <c r="O406" s="6" t="str">
        <f t="shared" si="34"/>
        <v>OK</v>
      </c>
      <c r="P406" s="8">
        <f t="shared" si="35"/>
        <v>0</v>
      </c>
    </row>
    <row r="407" spans="1:16" x14ac:dyDescent="0.3">
      <c r="A407" s="6" t="s">
        <v>849</v>
      </c>
      <c r="B407" s="6" t="s">
        <v>11844</v>
      </c>
      <c r="C407" s="6" t="s">
        <v>850</v>
      </c>
      <c r="D407" s="6" t="s">
        <v>48</v>
      </c>
      <c r="E407" s="6" t="s">
        <v>18</v>
      </c>
      <c r="F407" s="6" t="s">
        <v>11872</v>
      </c>
      <c r="G407" s="6" t="s">
        <v>19</v>
      </c>
      <c r="H407" s="10">
        <f t="shared" si="31"/>
        <v>46280</v>
      </c>
      <c r="I407" s="7">
        <f t="shared" si="32"/>
        <v>3998</v>
      </c>
      <c r="J407" s="6" t="str">
        <f t="shared" si="33"/>
        <v>Jaipur</v>
      </c>
      <c r="K407" s="6">
        <f>COUNTIFS(pg_transaction_cleaned!$O$2:$O$5743,A407,pg_transaction_cleaned!$F$2:$F$5743,"CAPTURE")</f>
        <v>1</v>
      </c>
      <c r="L407" s="7">
        <f>SUMIFS(pg_transaction_cleaned!$H$2:$H$5743,pg_transaction_cleaned!$O$2:$O$5743,A407,pg_transaction_cleaned!$F$2:$F$5743,"CAPTURE")</f>
        <v>3998</v>
      </c>
      <c r="M407" s="6">
        <f>COUNTIFS(pg_transaction_cleaned!$O$2:$O$5743,A407,pg_transaction_cleaned!$F$2:$F$5743,"REFUND")</f>
        <v>0</v>
      </c>
      <c r="N407" s="7">
        <f>SUMIFS(pg_transaction_cleaned!$H$2:$H$5743,pg_transaction_cleaned!$O$2:$O$5743,A407,pg_transaction_cleaned!$F$2:$F$5743,"REFUND")</f>
        <v>0</v>
      </c>
      <c r="O407" s="6" t="str">
        <f t="shared" si="34"/>
        <v>OK</v>
      </c>
      <c r="P407" s="8">
        <f t="shared" si="35"/>
        <v>0</v>
      </c>
    </row>
    <row r="408" spans="1:16" x14ac:dyDescent="0.3">
      <c r="A408" s="6" t="s">
        <v>851</v>
      </c>
      <c r="B408" s="6" t="s">
        <v>11877</v>
      </c>
      <c r="C408" s="6" t="s">
        <v>852</v>
      </c>
      <c r="D408" s="6" t="s">
        <v>17</v>
      </c>
      <c r="E408" s="6" t="s">
        <v>18</v>
      </c>
      <c r="F408" s="6" t="s">
        <v>11851</v>
      </c>
      <c r="G408" s="6" t="s">
        <v>115</v>
      </c>
      <c r="H408" s="10">
        <f t="shared" si="31"/>
        <v>46267</v>
      </c>
      <c r="I408" s="7">
        <f t="shared" si="32"/>
        <v>3499</v>
      </c>
      <c r="J408" s="6" t="str">
        <f t="shared" si="33"/>
        <v>Pune</v>
      </c>
      <c r="K408" s="6">
        <f>COUNTIFS(pg_transaction_cleaned!$O$2:$O$5743,A408,pg_transaction_cleaned!$F$2:$F$5743,"CAPTURE")</f>
        <v>0</v>
      </c>
      <c r="L408" s="7">
        <f>SUMIFS(pg_transaction_cleaned!$H$2:$H$5743,pg_transaction_cleaned!$O$2:$O$5743,A408,pg_transaction_cleaned!$F$2:$F$5743,"CAPTURE")</f>
        <v>0</v>
      </c>
      <c r="M408" s="6">
        <f>COUNTIFS(pg_transaction_cleaned!$O$2:$O$5743,A408,pg_transaction_cleaned!$F$2:$F$5743,"REFUND")</f>
        <v>0</v>
      </c>
      <c r="N408" s="7">
        <f>SUMIFS(pg_transaction_cleaned!$H$2:$H$5743,pg_transaction_cleaned!$O$2:$O$5743,A408,pg_transaction_cleaned!$F$2:$F$5743,"REFUND")</f>
        <v>0</v>
      </c>
      <c r="O408" s="6" t="str">
        <f t="shared" si="34"/>
        <v>OK</v>
      </c>
      <c r="P408" s="8">
        <f t="shared" si="35"/>
        <v>0</v>
      </c>
    </row>
    <row r="409" spans="1:16" x14ac:dyDescent="0.3">
      <c r="A409" s="6" t="s">
        <v>853</v>
      </c>
      <c r="B409" s="6" t="s">
        <v>11888</v>
      </c>
      <c r="C409" s="6" t="s">
        <v>854</v>
      </c>
      <c r="D409" s="6" t="s">
        <v>75</v>
      </c>
      <c r="E409" s="6" t="s">
        <v>18</v>
      </c>
      <c r="F409" s="6" t="s">
        <v>11902</v>
      </c>
      <c r="G409" s="6" t="s">
        <v>19</v>
      </c>
      <c r="H409" s="10">
        <f t="shared" si="31"/>
        <v>46269</v>
      </c>
      <c r="I409" s="7">
        <f t="shared" si="32"/>
        <v>2999</v>
      </c>
      <c r="J409" s="6" t="str">
        <f t="shared" si="33"/>
        <v>Mumbai</v>
      </c>
      <c r="K409" s="6">
        <f>COUNTIFS(pg_transaction_cleaned!$O$2:$O$5743,A409,pg_transaction_cleaned!$F$2:$F$5743,"CAPTURE")</f>
        <v>1</v>
      </c>
      <c r="L409" s="7">
        <f>SUMIFS(pg_transaction_cleaned!$H$2:$H$5743,pg_transaction_cleaned!$O$2:$O$5743,A409,pg_transaction_cleaned!$F$2:$F$5743,"CAPTURE")</f>
        <v>2999</v>
      </c>
      <c r="M409" s="6">
        <f>COUNTIFS(pg_transaction_cleaned!$O$2:$O$5743,A409,pg_transaction_cleaned!$F$2:$F$5743,"REFUND")</f>
        <v>0</v>
      </c>
      <c r="N409" s="7">
        <f>SUMIFS(pg_transaction_cleaned!$H$2:$H$5743,pg_transaction_cleaned!$O$2:$O$5743,A409,pg_transaction_cleaned!$F$2:$F$5743,"REFUND")</f>
        <v>0</v>
      </c>
      <c r="O409" s="6" t="str">
        <f t="shared" si="34"/>
        <v>OK</v>
      </c>
      <c r="P409" s="8">
        <f t="shared" si="35"/>
        <v>0</v>
      </c>
    </row>
    <row r="410" spans="1:16" x14ac:dyDescent="0.3">
      <c r="A410" s="6" t="s">
        <v>855</v>
      </c>
      <c r="B410" s="6" t="s">
        <v>11976</v>
      </c>
      <c r="C410" s="6" t="s">
        <v>856</v>
      </c>
      <c r="D410" s="6" t="s">
        <v>17</v>
      </c>
      <c r="E410" s="6" t="s">
        <v>18</v>
      </c>
      <c r="F410" s="6" t="s">
        <v>12045</v>
      </c>
      <c r="G410" s="6" t="s">
        <v>66</v>
      </c>
      <c r="H410" s="10">
        <f t="shared" si="31"/>
        <v>46284</v>
      </c>
      <c r="I410" s="7">
        <f t="shared" si="32"/>
        <v>7297</v>
      </c>
      <c r="J410" s="6" t="str">
        <f t="shared" si="33"/>
        <v>Pune</v>
      </c>
      <c r="K410" s="6">
        <f>COUNTIFS(pg_transaction_cleaned!$O$2:$O$5743,A410,pg_transaction_cleaned!$F$2:$F$5743,"CAPTURE")</f>
        <v>1</v>
      </c>
      <c r="L410" s="7">
        <f>SUMIFS(pg_transaction_cleaned!$H$2:$H$5743,pg_transaction_cleaned!$O$2:$O$5743,A410,pg_transaction_cleaned!$F$2:$F$5743,"CAPTURE")</f>
        <v>7297</v>
      </c>
      <c r="M410" s="6">
        <f>COUNTIFS(pg_transaction_cleaned!$O$2:$O$5743,A410,pg_transaction_cleaned!$F$2:$F$5743,"REFUND")</f>
        <v>1</v>
      </c>
      <c r="N410" s="7">
        <f>SUMIFS(pg_transaction_cleaned!$H$2:$H$5743,pg_transaction_cleaned!$O$2:$O$5743,A410,pg_transaction_cleaned!$F$2:$F$5743,"REFUND")</f>
        <v>7297</v>
      </c>
      <c r="O410" s="6" t="str">
        <f t="shared" si="34"/>
        <v>OK</v>
      </c>
      <c r="P410" s="8">
        <f t="shared" si="35"/>
        <v>0</v>
      </c>
    </row>
    <row r="411" spans="1:16" x14ac:dyDescent="0.3">
      <c r="A411" s="6" t="s">
        <v>857</v>
      </c>
      <c r="B411" s="6" t="s">
        <v>11928</v>
      </c>
      <c r="C411" s="6" t="s">
        <v>858</v>
      </c>
      <c r="D411" s="6" t="s">
        <v>37</v>
      </c>
      <c r="E411" s="6" t="s">
        <v>27</v>
      </c>
      <c r="F411" s="6" t="s">
        <v>11929</v>
      </c>
      <c r="G411" s="6" t="s">
        <v>19</v>
      </c>
      <c r="H411" s="10">
        <f t="shared" si="31"/>
        <v>46266</v>
      </c>
      <c r="I411" s="7">
        <f t="shared" si="32"/>
        <v>799</v>
      </c>
      <c r="J411" s="6" t="str">
        <f t="shared" si="33"/>
        <v>Lucknow</v>
      </c>
      <c r="K411" s="6">
        <f>COUNTIFS(pg_transaction_cleaned!$O$2:$O$5743,A411,pg_transaction_cleaned!$F$2:$F$5743,"CAPTURE")</f>
        <v>1</v>
      </c>
      <c r="L411" s="7">
        <f>SUMIFS(pg_transaction_cleaned!$H$2:$H$5743,pg_transaction_cleaned!$O$2:$O$5743,A411,pg_transaction_cleaned!$F$2:$F$5743,"CAPTURE")</f>
        <v>799</v>
      </c>
      <c r="M411" s="6">
        <f>COUNTIFS(pg_transaction_cleaned!$O$2:$O$5743,A411,pg_transaction_cleaned!$F$2:$F$5743,"REFUND")</f>
        <v>0</v>
      </c>
      <c r="N411" s="7">
        <f>SUMIFS(pg_transaction_cleaned!$H$2:$H$5743,pg_transaction_cleaned!$O$2:$O$5743,A411,pg_transaction_cleaned!$F$2:$F$5743,"REFUND")</f>
        <v>0</v>
      </c>
      <c r="O411" s="6" t="str">
        <f t="shared" si="34"/>
        <v>OK</v>
      </c>
      <c r="P411" s="8">
        <f t="shared" si="35"/>
        <v>0</v>
      </c>
    </row>
    <row r="412" spans="1:16" x14ac:dyDescent="0.3">
      <c r="A412" s="6" t="s">
        <v>859</v>
      </c>
      <c r="B412" s="6" t="s">
        <v>11868</v>
      </c>
      <c r="C412" s="6" t="s">
        <v>860</v>
      </c>
      <c r="D412" s="6" t="s">
        <v>37</v>
      </c>
      <c r="E412" s="6" t="s">
        <v>18</v>
      </c>
      <c r="F412" s="6" t="s">
        <v>12046</v>
      </c>
      <c r="G412" s="6" t="s">
        <v>19</v>
      </c>
      <c r="H412" s="10">
        <f t="shared" si="31"/>
        <v>46288</v>
      </c>
      <c r="I412" s="7">
        <f t="shared" si="32"/>
        <v>2098</v>
      </c>
      <c r="J412" s="6" t="str">
        <f t="shared" si="33"/>
        <v>Lucknow</v>
      </c>
      <c r="K412" s="6">
        <f>COUNTIFS(pg_transaction_cleaned!$O$2:$O$5743,A412,pg_transaction_cleaned!$F$2:$F$5743,"CAPTURE")</f>
        <v>1</v>
      </c>
      <c r="L412" s="7">
        <f>SUMIFS(pg_transaction_cleaned!$H$2:$H$5743,pg_transaction_cleaned!$O$2:$O$5743,A412,pg_transaction_cleaned!$F$2:$F$5743,"CAPTURE")</f>
        <v>2098</v>
      </c>
      <c r="M412" s="6">
        <f>COUNTIFS(pg_transaction_cleaned!$O$2:$O$5743,A412,pg_transaction_cleaned!$F$2:$F$5743,"REFUND")</f>
        <v>0</v>
      </c>
      <c r="N412" s="7">
        <f>SUMIFS(pg_transaction_cleaned!$H$2:$H$5743,pg_transaction_cleaned!$O$2:$O$5743,A412,pg_transaction_cleaned!$F$2:$F$5743,"REFUND")</f>
        <v>0</v>
      </c>
      <c r="O412" s="6" t="str">
        <f t="shared" si="34"/>
        <v>OK</v>
      </c>
      <c r="P412" s="8">
        <f t="shared" si="35"/>
        <v>0</v>
      </c>
    </row>
    <row r="413" spans="1:16" x14ac:dyDescent="0.3">
      <c r="A413" s="6" t="s">
        <v>861</v>
      </c>
      <c r="B413" s="6" t="s">
        <v>11868</v>
      </c>
      <c r="C413" s="6" t="s">
        <v>862</v>
      </c>
      <c r="D413" s="6" t="s">
        <v>26</v>
      </c>
      <c r="E413" s="6" t="s">
        <v>18</v>
      </c>
      <c r="F413" s="6" t="s">
        <v>12023</v>
      </c>
      <c r="G413" s="6" t="s">
        <v>66</v>
      </c>
      <c r="H413" s="10">
        <f t="shared" si="31"/>
        <v>46288</v>
      </c>
      <c r="I413" s="7">
        <f t="shared" si="32"/>
        <v>1498</v>
      </c>
      <c r="J413" s="6" t="str">
        <f t="shared" si="33"/>
        <v>Kolkata</v>
      </c>
      <c r="K413" s="6">
        <f>COUNTIFS(pg_transaction_cleaned!$O$2:$O$5743,A413,pg_transaction_cleaned!$F$2:$F$5743,"CAPTURE")</f>
        <v>1</v>
      </c>
      <c r="L413" s="7">
        <f>SUMIFS(pg_transaction_cleaned!$H$2:$H$5743,pg_transaction_cleaned!$O$2:$O$5743,A413,pg_transaction_cleaned!$F$2:$F$5743,"CAPTURE")</f>
        <v>1498</v>
      </c>
      <c r="M413" s="6">
        <f>COUNTIFS(pg_transaction_cleaned!$O$2:$O$5743,A413,pg_transaction_cleaned!$F$2:$F$5743,"REFUND")</f>
        <v>1</v>
      </c>
      <c r="N413" s="7">
        <f>SUMIFS(pg_transaction_cleaned!$H$2:$H$5743,pg_transaction_cleaned!$O$2:$O$5743,A413,pg_transaction_cleaned!$F$2:$F$5743,"REFUND")</f>
        <v>1498</v>
      </c>
      <c r="O413" s="6" t="str">
        <f t="shared" si="34"/>
        <v>OK</v>
      </c>
      <c r="P413" s="8">
        <f t="shared" si="35"/>
        <v>0</v>
      </c>
    </row>
    <row r="414" spans="1:16" x14ac:dyDescent="0.3">
      <c r="A414" s="6" t="s">
        <v>863</v>
      </c>
      <c r="B414" s="6" t="s">
        <v>11895</v>
      </c>
      <c r="C414" s="6" t="s">
        <v>864</v>
      </c>
      <c r="D414" s="6" t="s">
        <v>42</v>
      </c>
      <c r="E414" s="6" t="s">
        <v>27</v>
      </c>
      <c r="F414" s="6" t="s">
        <v>11843</v>
      </c>
      <c r="G414" s="6" t="s">
        <v>19</v>
      </c>
      <c r="H414" s="10">
        <f t="shared" si="31"/>
        <v>46295</v>
      </c>
      <c r="I414" s="7">
        <f t="shared" si="32"/>
        <v>349</v>
      </c>
      <c r="J414" s="6" t="str">
        <f t="shared" si="33"/>
        <v>Hyderabad</v>
      </c>
      <c r="K414" s="6">
        <f>COUNTIFS(pg_transaction_cleaned!$O$2:$O$5743,A414,pg_transaction_cleaned!$F$2:$F$5743,"CAPTURE")</f>
        <v>1</v>
      </c>
      <c r="L414" s="7">
        <f>SUMIFS(pg_transaction_cleaned!$H$2:$H$5743,pg_transaction_cleaned!$O$2:$O$5743,A414,pg_transaction_cleaned!$F$2:$F$5743,"CAPTURE")</f>
        <v>349</v>
      </c>
      <c r="M414" s="6">
        <f>COUNTIFS(pg_transaction_cleaned!$O$2:$O$5743,A414,pg_transaction_cleaned!$F$2:$F$5743,"REFUND")</f>
        <v>0</v>
      </c>
      <c r="N414" s="7">
        <f>SUMIFS(pg_transaction_cleaned!$H$2:$H$5743,pg_transaction_cleaned!$O$2:$O$5743,A414,pg_transaction_cleaned!$F$2:$F$5743,"REFUND")</f>
        <v>0</v>
      </c>
      <c r="O414" s="6" t="str">
        <f t="shared" si="34"/>
        <v>OK</v>
      </c>
      <c r="P414" s="8">
        <f t="shared" si="35"/>
        <v>0</v>
      </c>
    </row>
    <row r="415" spans="1:16" x14ac:dyDescent="0.3">
      <c r="A415" s="6" t="s">
        <v>865</v>
      </c>
      <c r="B415" s="6" t="s">
        <v>11909</v>
      </c>
      <c r="C415" s="6" t="s">
        <v>866</v>
      </c>
      <c r="D415" s="6" t="s">
        <v>34</v>
      </c>
      <c r="E415" s="6" t="s">
        <v>18</v>
      </c>
      <c r="F415" s="6" t="s">
        <v>11960</v>
      </c>
      <c r="G415" s="6" t="s">
        <v>19</v>
      </c>
      <c r="H415" s="10">
        <f t="shared" si="31"/>
        <v>46276</v>
      </c>
      <c r="I415" s="7">
        <f t="shared" si="32"/>
        <v>5598</v>
      </c>
      <c r="J415" s="6" t="str">
        <f t="shared" si="33"/>
        <v>Ahmedabad</v>
      </c>
      <c r="K415" s="6">
        <f>COUNTIFS(pg_transaction_cleaned!$O$2:$O$5743,A415,pg_transaction_cleaned!$F$2:$F$5743,"CAPTURE")</f>
        <v>1</v>
      </c>
      <c r="L415" s="7">
        <f>SUMIFS(pg_transaction_cleaned!$H$2:$H$5743,pg_transaction_cleaned!$O$2:$O$5743,A415,pg_transaction_cleaned!$F$2:$F$5743,"CAPTURE")</f>
        <v>5598</v>
      </c>
      <c r="M415" s="6">
        <f>COUNTIFS(pg_transaction_cleaned!$O$2:$O$5743,A415,pg_transaction_cleaned!$F$2:$F$5743,"REFUND")</f>
        <v>0</v>
      </c>
      <c r="N415" s="7">
        <f>SUMIFS(pg_transaction_cleaned!$H$2:$H$5743,pg_transaction_cleaned!$O$2:$O$5743,A415,pg_transaction_cleaned!$F$2:$F$5743,"REFUND")</f>
        <v>0</v>
      </c>
      <c r="O415" s="6" t="str">
        <f t="shared" si="34"/>
        <v>OK</v>
      </c>
      <c r="P415" s="8">
        <f t="shared" si="35"/>
        <v>0</v>
      </c>
    </row>
    <row r="416" spans="1:16" x14ac:dyDescent="0.3">
      <c r="A416" s="6" t="s">
        <v>867</v>
      </c>
      <c r="B416" s="6" t="s">
        <v>11914</v>
      </c>
      <c r="C416" s="6" t="s">
        <v>868</v>
      </c>
      <c r="D416" s="6" t="s">
        <v>75</v>
      </c>
      <c r="E416" s="6" t="s">
        <v>43</v>
      </c>
      <c r="F416" s="6" t="s">
        <v>12047</v>
      </c>
      <c r="G416" s="6" t="s">
        <v>19</v>
      </c>
      <c r="H416" s="10">
        <f t="shared" si="31"/>
        <v>46289</v>
      </c>
      <c r="I416" s="7">
        <f t="shared" si="32"/>
        <v>2847</v>
      </c>
      <c r="J416" s="6" t="str">
        <f t="shared" si="33"/>
        <v>Mumbai</v>
      </c>
      <c r="K416" s="6">
        <f>COUNTIFS(pg_transaction_cleaned!$O$2:$O$5743,A416,pg_transaction_cleaned!$F$2:$F$5743,"CAPTURE")</f>
        <v>1</v>
      </c>
      <c r="L416" s="7">
        <f>SUMIFS(pg_transaction_cleaned!$H$2:$H$5743,pg_transaction_cleaned!$O$2:$O$5743,A416,pg_transaction_cleaned!$F$2:$F$5743,"CAPTURE")</f>
        <v>2847</v>
      </c>
      <c r="M416" s="6">
        <f>COUNTIFS(pg_transaction_cleaned!$O$2:$O$5743,A416,pg_transaction_cleaned!$F$2:$F$5743,"REFUND")</f>
        <v>0</v>
      </c>
      <c r="N416" s="7">
        <f>SUMIFS(pg_transaction_cleaned!$H$2:$H$5743,pg_transaction_cleaned!$O$2:$O$5743,A416,pg_transaction_cleaned!$F$2:$F$5743,"REFUND")</f>
        <v>0</v>
      </c>
      <c r="O416" s="6" t="str">
        <f t="shared" si="34"/>
        <v>OK</v>
      </c>
      <c r="P416" s="8">
        <f t="shared" si="35"/>
        <v>0</v>
      </c>
    </row>
    <row r="417" spans="1:16" x14ac:dyDescent="0.3">
      <c r="A417" s="6" t="s">
        <v>869</v>
      </c>
      <c r="B417" s="6" t="s">
        <v>11907</v>
      </c>
      <c r="C417" s="6" t="s">
        <v>870</v>
      </c>
      <c r="D417" s="6" t="s">
        <v>48</v>
      </c>
      <c r="E417" s="6" t="s">
        <v>43</v>
      </c>
      <c r="F417" s="6" t="s">
        <v>11902</v>
      </c>
      <c r="G417" s="6" t="s">
        <v>19</v>
      </c>
      <c r="H417" s="10">
        <f t="shared" si="31"/>
        <v>46293</v>
      </c>
      <c r="I417" s="7">
        <f t="shared" si="32"/>
        <v>2999</v>
      </c>
      <c r="J417" s="6" t="str">
        <f t="shared" si="33"/>
        <v>Jaipur</v>
      </c>
      <c r="K417" s="6">
        <f>COUNTIFS(pg_transaction_cleaned!$O$2:$O$5743,A417,pg_transaction_cleaned!$F$2:$F$5743,"CAPTURE")</f>
        <v>1</v>
      </c>
      <c r="L417" s="7">
        <f>SUMIFS(pg_transaction_cleaned!$H$2:$H$5743,pg_transaction_cleaned!$O$2:$O$5743,A417,pg_transaction_cleaned!$F$2:$F$5743,"CAPTURE")</f>
        <v>2999</v>
      </c>
      <c r="M417" s="6">
        <f>COUNTIFS(pg_transaction_cleaned!$O$2:$O$5743,A417,pg_transaction_cleaned!$F$2:$F$5743,"REFUND")</f>
        <v>0</v>
      </c>
      <c r="N417" s="7">
        <f>SUMIFS(pg_transaction_cleaned!$H$2:$H$5743,pg_transaction_cleaned!$O$2:$O$5743,A417,pg_transaction_cleaned!$F$2:$F$5743,"REFUND")</f>
        <v>0</v>
      </c>
      <c r="O417" s="6" t="str">
        <f t="shared" si="34"/>
        <v>OK</v>
      </c>
      <c r="P417" s="8">
        <f t="shared" si="35"/>
        <v>0</v>
      </c>
    </row>
    <row r="418" spans="1:16" x14ac:dyDescent="0.3">
      <c r="A418" s="6" t="s">
        <v>871</v>
      </c>
      <c r="B418" s="6" t="s">
        <v>11859</v>
      </c>
      <c r="C418" s="6" t="s">
        <v>872</v>
      </c>
      <c r="D418" s="6" t="s">
        <v>26</v>
      </c>
      <c r="E418" s="6" t="s">
        <v>54</v>
      </c>
      <c r="F418" s="6" t="s">
        <v>12023</v>
      </c>
      <c r="G418" s="6" t="s">
        <v>19</v>
      </c>
      <c r="H418" s="10">
        <f t="shared" si="31"/>
        <v>46271</v>
      </c>
      <c r="I418" s="7">
        <f t="shared" si="32"/>
        <v>1498</v>
      </c>
      <c r="J418" s="6" t="str">
        <f t="shared" si="33"/>
        <v>Kolkata</v>
      </c>
      <c r="K418" s="6">
        <f>COUNTIFS(pg_transaction_cleaned!$O$2:$O$5743,A418,pg_transaction_cleaned!$F$2:$F$5743,"CAPTURE")</f>
        <v>1</v>
      </c>
      <c r="L418" s="7">
        <f>SUMIFS(pg_transaction_cleaned!$H$2:$H$5743,pg_transaction_cleaned!$O$2:$O$5743,A418,pg_transaction_cleaned!$F$2:$F$5743,"CAPTURE")</f>
        <v>1498</v>
      </c>
      <c r="M418" s="6">
        <f>COUNTIFS(pg_transaction_cleaned!$O$2:$O$5743,A418,pg_transaction_cleaned!$F$2:$F$5743,"REFUND")</f>
        <v>0</v>
      </c>
      <c r="N418" s="7">
        <f>SUMIFS(pg_transaction_cleaned!$H$2:$H$5743,pg_transaction_cleaned!$O$2:$O$5743,A418,pg_transaction_cleaned!$F$2:$F$5743,"REFUND")</f>
        <v>0</v>
      </c>
      <c r="O418" s="6" t="str">
        <f t="shared" si="34"/>
        <v>OK</v>
      </c>
      <c r="P418" s="8">
        <f t="shared" si="35"/>
        <v>0</v>
      </c>
    </row>
    <row r="419" spans="1:16" x14ac:dyDescent="0.3">
      <c r="A419" s="6" t="s">
        <v>873</v>
      </c>
      <c r="B419" s="6" t="s">
        <v>11826</v>
      </c>
      <c r="C419" s="6" t="s">
        <v>874</v>
      </c>
      <c r="D419" s="6" t="s">
        <v>37</v>
      </c>
      <c r="E419" s="6" t="s">
        <v>18</v>
      </c>
      <c r="F419" s="6" t="s">
        <v>11835</v>
      </c>
      <c r="G419" s="6" t="s">
        <v>19</v>
      </c>
      <c r="H419" s="10">
        <f t="shared" si="31"/>
        <v>46286</v>
      </c>
      <c r="I419" s="7">
        <f t="shared" si="32"/>
        <v>499</v>
      </c>
      <c r="J419" s="6" t="str">
        <f t="shared" si="33"/>
        <v>Lucknow</v>
      </c>
      <c r="K419" s="6">
        <f>COUNTIFS(pg_transaction_cleaned!$O$2:$O$5743,A419,pg_transaction_cleaned!$F$2:$F$5743,"CAPTURE")</f>
        <v>1</v>
      </c>
      <c r="L419" s="7">
        <f>SUMIFS(pg_transaction_cleaned!$H$2:$H$5743,pg_transaction_cleaned!$O$2:$O$5743,A419,pg_transaction_cleaned!$F$2:$F$5743,"CAPTURE")</f>
        <v>499</v>
      </c>
      <c r="M419" s="6">
        <f>COUNTIFS(pg_transaction_cleaned!$O$2:$O$5743,A419,pg_transaction_cleaned!$F$2:$F$5743,"REFUND")</f>
        <v>0</v>
      </c>
      <c r="N419" s="7">
        <f>SUMIFS(pg_transaction_cleaned!$H$2:$H$5743,pg_transaction_cleaned!$O$2:$O$5743,A419,pg_transaction_cleaned!$F$2:$F$5743,"REFUND")</f>
        <v>0</v>
      </c>
      <c r="O419" s="6" t="str">
        <f t="shared" si="34"/>
        <v>OK</v>
      </c>
      <c r="P419" s="8">
        <f t="shared" si="35"/>
        <v>0</v>
      </c>
    </row>
    <row r="420" spans="1:16" x14ac:dyDescent="0.3">
      <c r="A420" s="6" t="s">
        <v>875</v>
      </c>
      <c r="B420" s="6" t="s">
        <v>11970</v>
      </c>
      <c r="C420" s="6" t="s">
        <v>876</v>
      </c>
      <c r="D420" s="6" t="s">
        <v>23</v>
      </c>
      <c r="E420" s="6" t="s">
        <v>18</v>
      </c>
      <c r="F420" s="6" t="s">
        <v>11863</v>
      </c>
      <c r="G420" s="6" t="s">
        <v>19</v>
      </c>
      <c r="H420" s="10">
        <f t="shared" si="31"/>
        <v>46294</v>
      </c>
      <c r="I420" s="7">
        <f t="shared" si="32"/>
        <v>1499</v>
      </c>
      <c r="J420" s="6" t="str">
        <f t="shared" si="33"/>
        <v>Bengaluru</v>
      </c>
      <c r="K420" s="6">
        <f>COUNTIFS(pg_transaction_cleaned!$O$2:$O$5743,A420,pg_transaction_cleaned!$F$2:$F$5743,"CAPTURE")</f>
        <v>1</v>
      </c>
      <c r="L420" s="7">
        <f>SUMIFS(pg_transaction_cleaned!$H$2:$H$5743,pg_transaction_cleaned!$O$2:$O$5743,A420,pg_transaction_cleaned!$F$2:$F$5743,"CAPTURE")</f>
        <v>1499</v>
      </c>
      <c r="M420" s="6">
        <f>COUNTIFS(pg_transaction_cleaned!$O$2:$O$5743,A420,pg_transaction_cleaned!$F$2:$F$5743,"REFUND")</f>
        <v>0</v>
      </c>
      <c r="N420" s="7">
        <f>SUMIFS(pg_transaction_cleaned!$H$2:$H$5743,pg_transaction_cleaned!$O$2:$O$5743,A420,pg_transaction_cleaned!$F$2:$F$5743,"REFUND")</f>
        <v>0</v>
      </c>
      <c r="O420" s="6" t="str">
        <f t="shared" si="34"/>
        <v>OK</v>
      </c>
      <c r="P420" s="8">
        <f t="shared" si="35"/>
        <v>0</v>
      </c>
    </row>
    <row r="421" spans="1:16" x14ac:dyDescent="0.3">
      <c r="A421" s="6" t="s">
        <v>877</v>
      </c>
      <c r="B421" s="6" t="s">
        <v>11866</v>
      </c>
      <c r="C421" s="6" t="s">
        <v>878</v>
      </c>
      <c r="D421" s="6" t="s">
        <v>61</v>
      </c>
      <c r="E421" s="6" t="s">
        <v>27</v>
      </c>
      <c r="F421" s="6" t="s">
        <v>12048</v>
      </c>
      <c r="G421" s="6" t="s">
        <v>19</v>
      </c>
      <c r="H421" s="10">
        <f t="shared" si="31"/>
        <v>46274</v>
      </c>
      <c r="I421" s="7">
        <f t="shared" si="32"/>
        <v>10347</v>
      </c>
      <c r="J421" s="6" t="str">
        <f t="shared" si="33"/>
        <v>Delhi</v>
      </c>
      <c r="K421" s="6">
        <f>COUNTIFS(pg_transaction_cleaned!$O$2:$O$5743,A421,pg_transaction_cleaned!$F$2:$F$5743,"CAPTURE")</f>
        <v>1</v>
      </c>
      <c r="L421" s="7">
        <f>SUMIFS(pg_transaction_cleaned!$H$2:$H$5743,pg_transaction_cleaned!$O$2:$O$5743,A421,pg_transaction_cleaned!$F$2:$F$5743,"CAPTURE")</f>
        <v>10347</v>
      </c>
      <c r="M421" s="6">
        <f>COUNTIFS(pg_transaction_cleaned!$O$2:$O$5743,A421,pg_transaction_cleaned!$F$2:$F$5743,"REFUND")</f>
        <v>0</v>
      </c>
      <c r="N421" s="7">
        <f>SUMIFS(pg_transaction_cleaned!$H$2:$H$5743,pg_transaction_cleaned!$O$2:$O$5743,A421,pg_transaction_cleaned!$F$2:$F$5743,"REFUND")</f>
        <v>0</v>
      </c>
      <c r="O421" s="6" t="str">
        <f t="shared" si="34"/>
        <v>OK</v>
      </c>
      <c r="P421" s="8">
        <f t="shared" si="35"/>
        <v>0</v>
      </c>
    </row>
    <row r="422" spans="1:16" x14ac:dyDescent="0.3">
      <c r="A422" s="6" t="s">
        <v>879</v>
      </c>
      <c r="B422" s="6" t="s">
        <v>11942</v>
      </c>
      <c r="C422" s="6" t="s">
        <v>880</v>
      </c>
      <c r="D422" s="6" t="s">
        <v>48</v>
      </c>
      <c r="E422" s="6" t="s">
        <v>18</v>
      </c>
      <c r="F422" s="6" t="s">
        <v>11869</v>
      </c>
      <c r="G422" s="6" t="s">
        <v>19</v>
      </c>
      <c r="H422" s="10">
        <f t="shared" si="31"/>
        <v>46277</v>
      </c>
      <c r="I422" s="7">
        <f t="shared" si="32"/>
        <v>599</v>
      </c>
      <c r="J422" s="6" t="str">
        <f t="shared" si="33"/>
        <v>Jaipur</v>
      </c>
      <c r="K422" s="6">
        <f>COUNTIFS(pg_transaction_cleaned!$O$2:$O$5743,A422,pg_transaction_cleaned!$F$2:$F$5743,"CAPTURE")</f>
        <v>1</v>
      </c>
      <c r="L422" s="7">
        <f>SUMIFS(pg_transaction_cleaned!$H$2:$H$5743,pg_transaction_cleaned!$O$2:$O$5743,A422,pg_transaction_cleaned!$F$2:$F$5743,"CAPTURE")</f>
        <v>599</v>
      </c>
      <c r="M422" s="6">
        <f>COUNTIFS(pg_transaction_cleaned!$O$2:$O$5743,A422,pg_transaction_cleaned!$F$2:$F$5743,"REFUND")</f>
        <v>0</v>
      </c>
      <c r="N422" s="7">
        <f>SUMIFS(pg_transaction_cleaned!$H$2:$H$5743,pg_transaction_cleaned!$O$2:$O$5743,A422,pg_transaction_cleaned!$F$2:$F$5743,"REFUND")</f>
        <v>0</v>
      </c>
      <c r="O422" s="6" t="str">
        <f t="shared" si="34"/>
        <v>OK</v>
      </c>
      <c r="P422" s="8">
        <f t="shared" si="35"/>
        <v>0</v>
      </c>
    </row>
    <row r="423" spans="1:16" x14ac:dyDescent="0.3">
      <c r="A423" s="6" t="s">
        <v>881</v>
      </c>
      <c r="B423" s="6" t="s">
        <v>11854</v>
      </c>
      <c r="C423" s="6" t="s">
        <v>882</v>
      </c>
      <c r="D423" s="6" t="s">
        <v>51</v>
      </c>
      <c r="E423" s="6" t="s">
        <v>18</v>
      </c>
      <c r="F423" s="6" t="s">
        <v>11841</v>
      </c>
      <c r="G423" s="6" t="s">
        <v>19</v>
      </c>
      <c r="H423" s="10">
        <f t="shared" si="31"/>
        <v>46286</v>
      </c>
      <c r="I423" s="7">
        <f t="shared" si="32"/>
        <v>2499</v>
      </c>
      <c r="J423" s="6" t="str">
        <f t="shared" si="33"/>
        <v>Chennai</v>
      </c>
      <c r="K423" s="6">
        <f>COUNTIFS(pg_transaction_cleaned!$O$2:$O$5743,A423,pg_transaction_cleaned!$F$2:$F$5743,"CAPTURE")</f>
        <v>1</v>
      </c>
      <c r="L423" s="7">
        <f>SUMIFS(pg_transaction_cleaned!$H$2:$H$5743,pg_transaction_cleaned!$O$2:$O$5743,A423,pg_transaction_cleaned!$F$2:$F$5743,"CAPTURE")</f>
        <v>2499</v>
      </c>
      <c r="M423" s="6">
        <f>COUNTIFS(pg_transaction_cleaned!$O$2:$O$5743,A423,pg_transaction_cleaned!$F$2:$F$5743,"REFUND")</f>
        <v>0</v>
      </c>
      <c r="N423" s="7">
        <f>SUMIFS(pg_transaction_cleaned!$H$2:$H$5743,pg_transaction_cleaned!$O$2:$O$5743,A423,pg_transaction_cleaned!$F$2:$F$5743,"REFUND")</f>
        <v>0</v>
      </c>
      <c r="O423" s="6" t="str">
        <f t="shared" si="34"/>
        <v>OK</v>
      </c>
      <c r="P423" s="8">
        <f t="shared" si="35"/>
        <v>0</v>
      </c>
    </row>
    <row r="424" spans="1:16" x14ac:dyDescent="0.3">
      <c r="A424" s="6" t="s">
        <v>883</v>
      </c>
      <c r="B424" s="6" t="s">
        <v>11933</v>
      </c>
      <c r="C424" s="6" t="s">
        <v>884</v>
      </c>
      <c r="D424" s="6" t="s">
        <v>37</v>
      </c>
      <c r="E424" s="6" t="s">
        <v>27</v>
      </c>
      <c r="F424" s="6" t="s">
        <v>12049</v>
      </c>
      <c r="G424" s="6" t="s">
        <v>19</v>
      </c>
      <c r="H424" s="10">
        <f t="shared" si="31"/>
        <v>46277</v>
      </c>
      <c r="I424" s="7">
        <f t="shared" si="32"/>
        <v>2998</v>
      </c>
      <c r="J424" s="6" t="str">
        <f t="shared" si="33"/>
        <v>Lucknow</v>
      </c>
      <c r="K424" s="6">
        <f>COUNTIFS(pg_transaction_cleaned!$O$2:$O$5743,A424,pg_transaction_cleaned!$F$2:$F$5743,"CAPTURE")</f>
        <v>1</v>
      </c>
      <c r="L424" s="7">
        <f>SUMIFS(pg_transaction_cleaned!$H$2:$H$5743,pg_transaction_cleaned!$O$2:$O$5743,A424,pg_transaction_cleaned!$F$2:$F$5743,"CAPTURE")</f>
        <v>2998</v>
      </c>
      <c r="M424" s="6">
        <f>COUNTIFS(pg_transaction_cleaned!$O$2:$O$5743,A424,pg_transaction_cleaned!$F$2:$F$5743,"REFUND")</f>
        <v>0</v>
      </c>
      <c r="N424" s="7">
        <f>SUMIFS(pg_transaction_cleaned!$H$2:$H$5743,pg_transaction_cleaned!$O$2:$O$5743,A424,pg_transaction_cleaned!$F$2:$F$5743,"REFUND")</f>
        <v>0</v>
      </c>
      <c r="O424" s="6" t="str">
        <f t="shared" si="34"/>
        <v>OK</v>
      </c>
      <c r="P424" s="8">
        <f t="shared" si="35"/>
        <v>0</v>
      </c>
    </row>
    <row r="425" spans="1:16" x14ac:dyDescent="0.3">
      <c r="A425" s="6" t="s">
        <v>885</v>
      </c>
      <c r="B425" s="6" t="s">
        <v>11976</v>
      </c>
      <c r="C425" s="6" t="s">
        <v>886</v>
      </c>
      <c r="D425" s="6" t="s">
        <v>17</v>
      </c>
      <c r="E425" s="6" t="s">
        <v>18</v>
      </c>
      <c r="F425" s="6" t="s">
        <v>11902</v>
      </c>
      <c r="G425" s="6" t="s">
        <v>19</v>
      </c>
      <c r="H425" s="10">
        <f t="shared" si="31"/>
        <v>46284</v>
      </c>
      <c r="I425" s="7">
        <f t="shared" si="32"/>
        <v>2999</v>
      </c>
      <c r="J425" s="6" t="str">
        <f t="shared" si="33"/>
        <v>Pune</v>
      </c>
      <c r="K425" s="6">
        <f>COUNTIFS(pg_transaction_cleaned!$O$2:$O$5743,A425,pg_transaction_cleaned!$F$2:$F$5743,"CAPTURE")</f>
        <v>1</v>
      </c>
      <c r="L425" s="7">
        <f>SUMIFS(pg_transaction_cleaned!$H$2:$H$5743,pg_transaction_cleaned!$O$2:$O$5743,A425,pg_transaction_cleaned!$F$2:$F$5743,"CAPTURE")</f>
        <v>2999</v>
      </c>
      <c r="M425" s="6">
        <f>COUNTIFS(pg_transaction_cleaned!$O$2:$O$5743,A425,pg_transaction_cleaned!$F$2:$F$5743,"REFUND")</f>
        <v>0</v>
      </c>
      <c r="N425" s="7">
        <f>SUMIFS(pg_transaction_cleaned!$H$2:$H$5743,pg_transaction_cleaned!$O$2:$O$5743,A425,pg_transaction_cleaned!$F$2:$F$5743,"REFUND")</f>
        <v>0</v>
      </c>
      <c r="O425" s="6" t="str">
        <f t="shared" si="34"/>
        <v>OK</v>
      </c>
      <c r="P425" s="8">
        <f t="shared" si="35"/>
        <v>0</v>
      </c>
    </row>
    <row r="426" spans="1:16" x14ac:dyDescent="0.3">
      <c r="A426" s="6" t="s">
        <v>887</v>
      </c>
      <c r="B426" s="6" t="s">
        <v>11934</v>
      </c>
      <c r="C426" s="6" t="s">
        <v>888</v>
      </c>
      <c r="D426" s="6" t="s">
        <v>61</v>
      </c>
      <c r="E426" s="6" t="s">
        <v>18</v>
      </c>
      <c r="F426" s="6" t="s">
        <v>11851</v>
      </c>
      <c r="G426" s="6" t="s">
        <v>19</v>
      </c>
      <c r="H426" s="10">
        <f t="shared" si="31"/>
        <v>46271</v>
      </c>
      <c r="I426" s="7">
        <f t="shared" si="32"/>
        <v>3499</v>
      </c>
      <c r="J426" s="6" t="str">
        <f t="shared" si="33"/>
        <v>Delhi</v>
      </c>
      <c r="K426" s="6">
        <f>COUNTIFS(pg_transaction_cleaned!$O$2:$O$5743,A426,pg_transaction_cleaned!$F$2:$F$5743,"CAPTURE")</f>
        <v>1</v>
      </c>
      <c r="L426" s="7">
        <f>SUMIFS(pg_transaction_cleaned!$H$2:$H$5743,pg_transaction_cleaned!$O$2:$O$5743,A426,pg_transaction_cleaned!$F$2:$F$5743,"CAPTURE")</f>
        <v>3499</v>
      </c>
      <c r="M426" s="6">
        <f>COUNTIFS(pg_transaction_cleaned!$O$2:$O$5743,A426,pg_transaction_cleaned!$F$2:$F$5743,"REFUND")</f>
        <v>0</v>
      </c>
      <c r="N426" s="7">
        <f>SUMIFS(pg_transaction_cleaned!$H$2:$H$5743,pg_transaction_cleaned!$O$2:$O$5743,A426,pg_transaction_cleaned!$F$2:$F$5743,"REFUND")</f>
        <v>0</v>
      </c>
      <c r="O426" s="6" t="str">
        <f t="shared" si="34"/>
        <v>OK</v>
      </c>
      <c r="P426" s="8">
        <f t="shared" si="35"/>
        <v>0</v>
      </c>
    </row>
    <row r="427" spans="1:16" x14ac:dyDescent="0.3">
      <c r="A427" s="6" t="s">
        <v>889</v>
      </c>
      <c r="B427" s="6" t="s">
        <v>12050</v>
      </c>
      <c r="C427" s="6" t="s">
        <v>890</v>
      </c>
      <c r="D427" s="6" t="s">
        <v>61</v>
      </c>
      <c r="E427" s="6" t="s">
        <v>18</v>
      </c>
      <c r="F427" s="6" t="s">
        <v>11879</v>
      </c>
      <c r="G427" s="6" t="s">
        <v>19</v>
      </c>
      <c r="H427" s="10">
        <f t="shared" si="31"/>
        <v>46284</v>
      </c>
      <c r="I427" s="7">
        <f t="shared" si="32"/>
        <v>1798</v>
      </c>
      <c r="J427" s="6" t="str">
        <f t="shared" si="33"/>
        <v>Delhi</v>
      </c>
      <c r="K427" s="6">
        <f>COUNTIFS(pg_transaction_cleaned!$O$2:$O$5743,A427,pg_transaction_cleaned!$F$2:$F$5743,"CAPTURE")</f>
        <v>1</v>
      </c>
      <c r="L427" s="7">
        <f>SUMIFS(pg_transaction_cleaned!$H$2:$H$5743,pg_transaction_cleaned!$O$2:$O$5743,A427,pg_transaction_cleaned!$F$2:$F$5743,"CAPTURE")</f>
        <v>1798</v>
      </c>
      <c r="M427" s="6">
        <f>COUNTIFS(pg_transaction_cleaned!$O$2:$O$5743,A427,pg_transaction_cleaned!$F$2:$F$5743,"REFUND")</f>
        <v>0</v>
      </c>
      <c r="N427" s="7">
        <f>SUMIFS(pg_transaction_cleaned!$H$2:$H$5743,pg_transaction_cleaned!$O$2:$O$5743,A427,pg_transaction_cleaned!$F$2:$F$5743,"REFUND")</f>
        <v>0</v>
      </c>
      <c r="O427" s="6" t="str">
        <f t="shared" si="34"/>
        <v>OK</v>
      </c>
      <c r="P427" s="8">
        <f t="shared" si="35"/>
        <v>0</v>
      </c>
    </row>
    <row r="428" spans="1:16" x14ac:dyDescent="0.3">
      <c r="A428" s="6" t="s">
        <v>891</v>
      </c>
      <c r="B428" s="6" t="s">
        <v>11850</v>
      </c>
      <c r="C428" s="6" t="s">
        <v>892</v>
      </c>
      <c r="D428" s="6" t="s">
        <v>37</v>
      </c>
      <c r="E428" s="6" t="s">
        <v>18</v>
      </c>
      <c r="F428" s="6" t="s">
        <v>12003</v>
      </c>
      <c r="G428" s="6" t="s">
        <v>19</v>
      </c>
      <c r="H428" s="10">
        <f t="shared" si="31"/>
        <v>46283</v>
      </c>
      <c r="I428" s="7">
        <f t="shared" si="32"/>
        <v>1499</v>
      </c>
      <c r="J428" s="6" t="str">
        <f t="shared" si="33"/>
        <v>Lucknow</v>
      </c>
      <c r="K428" s="6">
        <f>COUNTIFS(pg_transaction_cleaned!$O$2:$O$5743,A428,pg_transaction_cleaned!$F$2:$F$5743,"CAPTURE")</f>
        <v>1</v>
      </c>
      <c r="L428" s="7">
        <f>SUMIFS(pg_transaction_cleaned!$H$2:$H$5743,pg_transaction_cleaned!$O$2:$O$5743,A428,pg_transaction_cleaned!$F$2:$F$5743,"CAPTURE")</f>
        <v>1499</v>
      </c>
      <c r="M428" s="6">
        <f>COUNTIFS(pg_transaction_cleaned!$O$2:$O$5743,A428,pg_transaction_cleaned!$F$2:$F$5743,"REFUND")</f>
        <v>0</v>
      </c>
      <c r="N428" s="7">
        <f>SUMIFS(pg_transaction_cleaned!$H$2:$H$5743,pg_transaction_cleaned!$O$2:$O$5743,A428,pg_transaction_cleaned!$F$2:$F$5743,"REFUND")</f>
        <v>0</v>
      </c>
      <c r="O428" s="6" t="str">
        <f t="shared" si="34"/>
        <v>OK</v>
      </c>
      <c r="P428" s="8">
        <f t="shared" si="35"/>
        <v>0</v>
      </c>
    </row>
    <row r="429" spans="1:16" x14ac:dyDescent="0.3">
      <c r="A429" s="6" t="s">
        <v>893</v>
      </c>
      <c r="B429" s="6" t="s">
        <v>11968</v>
      </c>
      <c r="C429" s="6" t="s">
        <v>894</v>
      </c>
      <c r="D429" s="6" t="s">
        <v>48</v>
      </c>
      <c r="E429" s="6" t="s">
        <v>18</v>
      </c>
      <c r="F429" s="6" t="s">
        <v>11827</v>
      </c>
      <c r="G429" s="6" t="s">
        <v>19</v>
      </c>
      <c r="H429" s="10">
        <f t="shared" si="31"/>
        <v>46267</v>
      </c>
      <c r="I429" s="7">
        <f t="shared" si="32"/>
        <v>299</v>
      </c>
      <c r="J429" s="6" t="str">
        <f t="shared" si="33"/>
        <v>Jaipur</v>
      </c>
      <c r="K429" s="6">
        <f>COUNTIFS(pg_transaction_cleaned!$O$2:$O$5743,A429,pg_transaction_cleaned!$F$2:$F$5743,"CAPTURE")</f>
        <v>1</v>
      </c>
      <c r="L429" s="7">
        <f>SUMIFS(pg_transaction_cleaned!$H$2:$H$5743,pg_transaction_cleaned!$O$2:$O$5743,A429,pg_transaction_cleaned!$F$2:$F$5743,"CAPTURE")</f>
        <v>299</v>
      </c>
      <c r="M429" s="6">
        <f>COUNTIFS(pg_transaction_cleaned!$O$2:$O$5743,A429,pg_transaction_cleaned!$F$2:$F$5743,"REFUND")</f>
        <v>0</v>
      </c>
      <c r="N429" s="7">
        <f>SUMIFS(pg_transaction_cleaned!$H$2:$H$5743,pg_transaction_cleaned!$O$2:$O$5743,A429,pg_transaction_cleaned!$F$2:$F$5743,"REFUND")</f>
        <v>0</v>
      </c>
      <c r="O429" s="6" t="str">
        <f t="shared" si="34"/>
        <v>OK</v>
      </c>
      <c r="P429" s="8">
        <f t="shared" si="35"/>
        <v>0</v>
      </c>
    </row>
    <row r="430" spans="1:16" x14ac:dyDescent="0.3">
      <c r="A430" s="6" t="s">
        <v>895</v>
      </c>
      <c r="B430" s="6" t="s">
        <v>11917</v>
      </c>
      <c r="C430" s="6" t="s">
        <v>896</v>
      </c>
      <c r="D430" s="6" t="s">
        <v>34</v>
      </c>
      <c r="E430" s="6" t="s">
        <v>27</v>
      </c>
      <c r="F430" s="6" t="s">
        <v>11847</v>
      </c>
      <c r="G430" s="6" t="s">
        <v>19</v>
      </c>
      <c r="H430" s="10">
        <f t="shared" si="31"/>
        <v>46282</v>
      </c>
      <c r="I430" s="7">
        <f t="shared" si="32"/>
        <v>5797</v>
      </c>
      <c r="J430" s="6" t="str">
        <f t="shared" si="33"/>
        <v>Ahmedabad</v>
      </c>
      <c r="K430" s="6">
        <f>COUNTIFS(pg_transaction_cleaned!$O$2:$O$5743,A430,pg_transaction_cleaned!$F$2:$F$5743,"CAPTURE")</f>
        <v>1</v>
      </c>
      <c r="L430" s="7">
        <f>SUMIFS(pg_transaction_cleaned!$H$2:$H$5743,pg_transaction_cleaned!$O$2:$O$5743,A430,pg_transaction_cleaned!$F$2:$F$5743,"CAPTURE")</f>
        <v>5797</v>
      </c>
      <c r="M430" s="6">
        <f>COUNTIFS(pg_transaction_cleaned!$O$2:$O$5743,A430,pg_transaction_cleaned!$F$2:$F$5743,"REFUND")</f>
        <v>0</v>
      </c>
      <c r="N430" s="7">
        <f>SUMIFS(pg_transaction_cleaned!$H$2:$H$5743,pg_transaction_cleaned!$O$2:$O$5743,A430,pg_transaction_cleaned!$F$2:$F$5743,"REFUND")</f>
        <v>0</v>
      </c>
      <c r="O430" s="6" t="str">
        <f t="shared" si="34"/>
        <v>OK</v>
      </c>
      <c r="P430" s="8">
        <f t="shared" si="35"/>
        <v>0</v>
      </c>
    </row>
    <row r="431" spans="1:16" x14ac:dyDescent="0.3">
      <c r="A431" s="6" t="s">
        <v>897</v>
      </c>
      <c r="B431" s="6" t="s">
        <v>11859</v>
      </c>
      <c r="C431" s="6" t="s">
        <v>898</v>
      </c>
      <c r="D431" s="6" t="s">
        <v>75</v>
      </c>
      <c r="E431" s="6" t="s">
        <v>27</v>
      </c>
      <c r="F431" s="6" t="s">
        <v>11841</v>
      </c>
      <c r="G431" s="6" t="s">
        <v>19</v>
      </c>
      <c r="H431" s="10">
        <f t="shared" si="31"/>
        <v>46271</v>
      </c>
      <c r="I431" s="7">
        <f t="shared" si="32"/>
        <v>2499</v>
      </c>
      <c r="J431" s="6" t="str">
        <f t="shared" si="33"/>
        <v>Mumbai</v>
      </c>
      <c r="K431" s="6">
        <f>COUNTIFS(pg_transaction_cleaned!$O$2:$O$5743,A431,pg_transaction_cleaned!$F$2:$F$5743,"CAPTURE")</f>
        <v>1</v>
      </c>
      <c r="L431" s="7">
        <f>SUMIFS(pg_transaction_cleaned!$H$2:$H$5743,pg_transaction_cleaned!$O$2:$O$5743,A431,pg_transaction_cleaned!$F$2:$F$5743,"CAPTURE")</f>
        <v>2499</v>
      </c>
      <c r="M431" s="6">
        <f>COUNTIFS(pg_transaction_cleaned!$O$2:$O$5743,A431,pg_transaction_cleaned!$F$2:$F$5743,"REFUND")</f>
        <v>0</v>
      </c>
      <c r="N431" s="7">
        <f>SUMIFS(pg_transaction_cleaned!$H$2:$H$5743,pg_transaction_cleaned!$O$2:$O$5743,A431,pg_transaction_cleaned!$F$2:$F$5743,"REFUND")</f>
        <v>0</v>
      </c>
      <c r="O431" s="6" t="str">
        <f t="shared" si="34"/>
        <v>OK</v>
      </c>
      <c r="P431" s="8">
        <f t="shared" si="35"/>
        <v>0</v>
      </c>
    </row>
    <row r="432" spans="1:16" x14ac:dyDescent="0.3">
      <c r="A432" s="6" t="s">
        <v>899</v>
      </c>
      <c r="B432" s="6" t="s">
        <v>11981</v>
      </c>
      <c r="C432" s="6" t="s">
        <v>900</v>
      </c>
      <c r="D432" s="6" t="s">
        <v>34</v>
      </c>
      <c r="E432" s="6" t="s">
        <v>27</v>
      </c>
      <c r="F432" s="6" t="s">
        <v>11853</v>
      </c>
      <c r="G432" s="6" t="s">
        <v>19</v>
      </c>
      <c r="H432" s="10">
        <f t="shared" si="31"/>
        <v>46274</v>
      </c>
      <c r="I432" s="7">
        <f t="shared" si="32"/>
        <v>1799</v>
      </c>
      <c r="J432" s="6" t="str">
        <f t="shared" si="33"/>
        <v>Ahmedabad</v>
      </c>
      <c r="K432" s="6">
        <f>COUNTIFS(pg_transaction_cleaned!$O$2:$O$5743,A432,pg_transaction_cleaned!$F$2:$F$5743,"CAPTURE")</f>
        <v>1</v>
      </c>
      <c r="L432" s="7">
        <f>SUMIFS(pg_transaction_cleaned!$H$2:$H$5743,pg_transaction_cleaned!$O$2:$O$5743,A432,pg_transaction_cleaned!$F$2:$F$5743,"CAPTURE")</f>
        <v>1799</v>
      </c>
      <c r="M432" s="6">
        <f>COUNTIFS(pg_transaction_cleaned!$O$2:$O$5743,A432,pg_transaction_cleaned!$F$2:$F$5743,"REFUND")</f>
        <v>0</v>
      </c>
      <c r="N432" s="7">
        <f>SUMIFS(pg_transaction_cleaned!$H$2:$H$5743,pg_transaction_cleaned!$O$2:$O$5743,A432,pg_transaction_cleaned!$F$2:$F$5743,"REFUND")</f>
        <v>0</v>
      </c>
      <c r="O432" s="6" t="str">
        <f t="shared" si="34"/>
        <v>OK</v>
      </c>
      <c r="P432" s="8">
        <f t="shared" si="35"/>
        <v>0</v>
      </c>
    </row>
    <row r="433" spans="1:16" x14ac:dyDescent="0.3">
      <c r="A433" s="6" t="s">
        <v>901</v>
      </c>
      <c r="B433" s="6" t="s">
        <v>11838</v>
      </c>
      <c r="C433" s="6" t="s">
        <v>902</v>
      </c>
      <c r="D433" s="6" t="s">
        <v>48</v>
      </c>
      <c r="E433" s="6" t="s">
        <v>27</v>
      </c>
      <c r="F433" s="6" t="s">
        <v>11894</v>
      </c>
      <c r="G433" s="6" t="s">
        <v>19</v>
      </c>
      <c r="H433" s="10">
        <f t="shared" si="31"/>
        <v>46283</v>
      </c>
      <c r="I433" s="7">
        <f t="shared" si="32"/>
        <v>2848</v>
      </c>
      <c r="J433" s="6" t="str">
        <f t="shared" si="33"/>
        <v>Jaipur</v>
      </c>
      <c r="K433" s="6">
        <f>COUNTIFS(pg_transaction_cleaned!$O$2:$O$5743,A433,pg_transaction_cleaned!$F$2:$F$5743,"CAPTURE")</f>
        <v>1</v>
      </c>
      <c r="L433" s="7">
        <f>SUMIFS(pg_transaction_cleaned!$H$2:$H$5743,pg_transaction_cleaned!$O$2:$O$5743,A433,pg_transaction_cleaned!$F$2:$F$5743,"CAPTURE")</f>
        <v>2848</v>
      </c>
      <c r="M433" s="6">
        <f>COUNTIFS(pg_transaction_cleaned!$O$2:$O$5743,A433,pg_transaction_cleaned!$F$2:$F$5743,"REFUND")</f>
        <v>0</v>
      </c>
      <c r="N433" s="7">
        <f>SUMIFS(pg_transaction_cleaned!$H$2:$H$5743,pg_transaction_cleaned!$O$2:$O$5743,A433,pg_transaction_cleaned!$F$2:$F$5743,"REFUND")</f>
        <v>0</v>
      </c>
      <c r="O433" s="6" t="str">
        <f t="shared" si="34"/>
        <v>OK</v>
      </c>
      <c r="P433" s="8">
        <f t="shared" si="35"/>
        <v>0</v>
      </c>
    </row>
    <row r="434" spans="1:16" x14ac:dyDescent="0.3">
      <c r="A434" s="6" t="s">
        <v>903</v>
      </c>
      <c r="B434" s="6" t="s">
        <v>11923</v>
      </c>
      <c r="C434" s="6" t="s">
        <v>904</v>
      </c>
      <c r="D434" s="6" t="s">
        <v>17</v>
      </c>
      <c r="E434" s="6" t="s">
        <v>18</v>
      </c>
      <c r="F434" s="6" t="s">
        <v>11855</v>
      </c>
      <c r="G434" s="6" t="s">
        <v>19</v>
      </c>
      <c r="H434" s="10">
        <f t="shared" si="31"/>
        <v>46292</v>
      </c>
      <c r="I434" s="7">
        <f t="shared" si="32"/>
        <v>4999</v>
      </c>
      <c r="J434" s="6" t="str">
        <f t="shared" si="33"/>
        <v>Pune</v>
      </c>
      <c r="K434" s="6">
        <f>COUNTIFS(pg_transaction_cleaned!$O$2:$O$5743,A434,pg_transaction_cleaned!$F$2:$F$5743,"CAPTURE")</f>
        <v>1</v>
      </c>
      <c r="L434" s="7">
        <f>SUMIFS(pg_transaction_cleaned!$H$2:$H$5743,pg_transaction_cleaned!$O$2:$O$5743,A434,pg_transaction_cleaned!$F$2:$F$5743,"CAPTURE")</f>
        <v>4999</v>
      </c>
      <c r="M434" s="6">
        <f>COUNTIFS(pg_transaction_cleaned!$O$2:$O$5743,A434,pg_transaction_cleaned!$F$2:$F$5743,"REFUND")</f>
        <v>0</v>
      </c>
      <c r="N434" s="7">
        <f>SUMIFS(pg_transaction_cleaned!$H$2:$H$5743,pg_transaction_cleaned!$O$2:$O$5743,A434,pg_transaction_cleaned!$F$2:$F$5743,"REFUND")</f>
        <v>0</v>
      </c>
      <c r="O434" s="6" t="str">
        <f t="shared" si="34"/>
        <v>OK</v>
      </c>
      <c r="P434" s="8">
        <f t="shared" si="35"/>
        <v>0</v>
      </c>
    </row>
    <row r="435" spans="1:16" x14ac:dyDescent="0.3">
      <c r="A435" s="6" t="s">
        <v>905</v>
      </c>
      <c r="B435" s="6" t="s">
        <v>11914</v>
      </c>
      <c r="C435" s="6" t="s">
        <v>906</v>
      </c>
      <c r="D435" s="6" t="s">
        <v>51</v>
      </c>
      <c r="E435" s="6" t="s">
        <v>18</v>
      </c>
      <c r="F435" s="6" t="s">
        <v>11952</v>
      </c>
      <c r="G435" s="6" t="s">
        <v>19</v>
      </c>
      <c r="H435" s="10">
        <f t="shared" si="31"/>
        <v>46289</v>
      </c>
      <c r="I435" s="7">
        <f t="shared" si="32"/>
        <v>6397</v>
      </c>
      <c r="J435" s="6" t="str">
        <f t="shared" si="33"/>
        <v>Chennai</v>
      </c>
      <c r="K435" s="6">
        <f>COUNTIFS(pg_transaction_cleaned!$O$2:$O$5743,A435,pg_transaction_cleaned!$F$2:$F$5743,"CAPTURE")</f>
        <v>1</v>
      </c>
      <c r="L435" s="7">
        <f>SUMIFS(pg_transaction_cleaned!$H$2:$H$5743,pg_transaction_cleaned!$O$2:$O$5743,A435,pg_transaction_cleaned!$F$2:$F$5743,"CAPTURE")</f>
        <v>6397</v>
      </c>
      <c r="M435" s="6">
        <f>COUNTIFS(pg_transaction_cleaned!$O$2:$O$5743,A435,pg_transaction_cleaned!$F$2:$F$5743,"REFUND")</f>
        <v>0</v>
      </c>
      <c r="N435" s="7">
        <f>SUMIFS(pg_transaction_cleaned!$H$2:$H$5743,pg_transaction_cleaned!$O$2:$O$5743,A435,pg_transaction_cleaned!$F$2:$F$5743,"REFUND")</f>
        <v>0</v>
      </c>
      <c r="O435" s="6" t="str">
        <f t="shared" si="34"/>
        <v>OK</v>
      </c>
      <c r="P435" s="8">
        <f t="shared" si="35"/>
        <v>0</v>
      </c>
    </row>
    <row r="436" spans="1:16" x14ac:dyDescent="0.3">
      <c r="A436" s="6" t="s">
        <v>907</v>
      </c>
      <c r="B436" s="6" t="s">
        <v>11936</v>
      </c>
      <c r="C436" s="6" t="s">
        <v>908</v>
      </c>
      <c r="D436" s="6" t="s">
        <v>23</v>
      </c>
      <c r="E436" s="6" t="s">
        <v>18</v>
      </c>
      <c r="F436" s="6" t="s">
        <v>11863</v>
      </c>
      <c r="G436" s="6" t="s">
        <v>19</v>
      </c>
      <c r="H436" s="10">
        <f t="shared" si="31"/>
        <v>46293</v>
      </c>
      <c r="I436" s="7">
        <f t="shared" si="32"/>
        <v>1499</v>
      </c>
      <c r="J436" s="6" t="str">
        <f t="shared" si="33"/>
        <v>Bengaluru</v>
      </c>
      <c r="K436" s="6">
        <f>COUNTIFS(pg_transaction_cleaned!$O$2:$O$5743,A436,pg_transaction_cleaned!$F$2:$F$5743,"CAPTURE")</f>
        <v>1</v>
      </c>
      <c r="L436" s="7">
        <f>SUMIFS(pg_transaction_cleaned!$H$2:$H$5743,pg_transaction_cleaned!$O$2:$O$5743,A436,pg_transaction_cleaned!$F$2:$F$5743,"CAPTURE")</f>
        <v>1499</v>
      </c>
      <c r="M436" s="6">
        <f>COUNTIFS(pg_transaction_cleaned!$O$2:$O$5743,A436,pg_transaction_cleaned!$F$2:$F$5743,"REFUND")</f>
        <v>0</v>
      </c>
      <c r="N436" s="7">
        <f>SUMIFS(pg_transaction_cleaned!$H$2:$H$5743,pg_transaction_cleaned!$O$2:$O$5743,A436,pg_transaction_cleaned!$F$2:$F$5743,"REFUND")</f>
        <v>0</v>
      </c>
      <c r="O436" s="6" t="str">
        <f t="shared" si="34"/>
        <v>OK</v>
      </c>
      <c r="P436" s="8">
        <f t="shared" si="35"/>
        <v>0</v>
      </c>
    </row>
    <row r="437" spans="1:16" x14ac:dyDescent="0.3">
      <c r="A437" s="6" t="s">
        <v>909</v>
      </c>
      <c r="B437" s="6" t="s">
        <v>12051</v>
      </c>
      <c r="C437" s="6" t="s">
        <v>910</v>
      </c>
      <c r="D437" s="6" t="s">
        <v>61</v>
      </c>
      <c r="E437" s="6" t="s">
        <v>27</v>
      </c>
      <c r="F437" s="6" t="s">
        <v>12052</v>
      </c>
      <c r="G437" s="6" t="s">
        <v>19</v>
      </c>
      <c r="H437" s="10">
        <f t="shared" si="31"/>
        <v>46291</v>
      </c>
      <c r="I437" s="7">
        <f t="shared" si="32"/>
        <v>6997</v>
      </c>
      <c r="J437" s="6" t="str">
        <f t="shared" si="33"/>
        <v>Delhi</v>
      </c>
      <c r="K437" s="6">
        <f>COUNTIFS(pg_transaction_cleaned!$O$2:$O$5743,A437,pg_transaction_cleaned!$F$2:$F$5743,"CAPTURE")</f>
        <v>1</v>
      </c>
      <c r="L437" s="7">
        <f>SUMIFS(pg_transaction_cleaned!$H$2:$H$5743,pg_transaction_cleaned!$O$2:$O$5743,A437,pg_transaction_cleaned!$F$2:$F$5743,"CAPTURE")</f>
        <v>6997</v>
      </c>
      <c r="M437" s="6">
        <f>COUNTIFS(pg_transaction_cleaned!$O$2:$O$5743,A437,pg_transaction_cleaned!$F$2:$F$5743,"REFUND")</f>
        <v>0</v>
      </c>
      <c r="N437" s="7">
        <f>SUMIFS(pg_transaction_cleaned!$H$2:$H$5743,pg_transaction_cleaned!$O$2:$O$5743,A437,pg_transaction_cleaned!$F$2:$F$5743,"REFUND")</f>
        <v>0</v>
      </c>
      <c r="O437" s="6" t="str">
        <f t="shared" si="34"/>
        <v>OK</v>
      </c>
      <c r="P437" s="8">
        <f t="shared" si="35"/>
        <v>0</v>
      </c>
    </row>
    <row r="438" spans="1:16" x14ac:dyDescent="0.3">
      <c r="A438" s="6" t="s">
        <v>911</v>
      </c>
      <c r="B438" s="6" t="s">
        <v>11846</v>
      </c>
      <c r="C438" s="6" t="s">
        <v>912</v>
      </c>
      <c r="D438" s="6" t="s">
        <v>37</v>
      </c>
      <c r="E438" s="6" t="s">
        <v>18</v>
      </c>
      <c r="F438" s="6" t="s">
        <v>11855</v>
      </c>
      <c r="G438" s="6" t="s">
        <v>19</v>
      </c>
      <c r="H438" s="10">
        <f t="shared" si="31"/>
        <v>46285</v>
      </c>
      <c r="I438" s="7">
        <f t="shared" si="32"/>
        <v>4999</v>
      </c>
      <c r="J438" s="6" t="str">
        <f t="shared" si="33"/>
        <v>Lucknow</v>
      </c>
      <c r="K438" s="6">
        <f>COUNTIFS(pg_transaction_cleaned!$O$2:$O$5743,A438,pg_transaction_cleaned!$F$2:$F$5743,"CAPTURE")</f>
        <v>1</v>
      </c>
      <c r="L438" s="7">
        <f>SUMIFS(pg_transaction_cleaned!$H$2:$H$5743,pg_transaction_cleaned!$O$2:$O$5743,A438,pg_transaction_cleaned!$F$2:$F$5743,"CAPTURE")</f>
        <v>4999</v>
      </c>
      <c r="M438" s="6">
        <f>COUNTIFS(pg_transaction_cleaned!$O$2:$O$5743,A438,pg_transaction_cleaned!$F$2:$F$5743,"REFUND")</f>
        <v>0</v>
      </c>
      <c r="N438" s="7">
        <f>SUMIFS(pg_transaction_cleaned!$H$2:$H$5743,pg_transaction_cleaned!$O$2:$O$5743,A438,pg_transaction_cleaned!$F$2:$F$5743,"REFUND")</f>
        <v>0</v>
      </c>
      <c r="O438" s="6" t="str">
        <f t="shared" si="34"/>
        <v>OK</v>
      </c>
      <c r="P438" s="8">
        <f t="shared" si="35"/>
        <v>0</v>
      </c>
    </row>
    <row r="439" spans="1:16" x14ac:dyDescent="0.3">
      <c r="A439" s="6" t="s">
        <v>913</v>
      </c>
      <c r="B439" s="6" t="s">
        <v>11903</v>
      </c>
      <c r="C439" s="6" t="s">
        <v>914</v>
      </c>
      <c r="D439" s="6" t="s">
        <v>42</v>
      </c>
      <c r="E439" s="6" t="s">
        <v>18</v>
      </c>
      <c r="F439" s="6" t="s">
        <v>11833</v>
      </c>
      <c r="G439" s="6" t="s">
        <v>19</v>
      </c>
      <c r="H439" s="10">
        <f t="shared" si="31"/>
        <v>46277</v>
      </c>
      <c r="I439" s="7">
        <f t="shared" si="32"/>
        <v>3298</v>
      </c>
      <c r="J439" s="6" t="str">
        <f t="shared" si="33"/>
        <v>Hyderabad</v>
      </c>
      <c r="K439" s="6">
        <f>COUNTIFS(pg_transaction_cleaned!$O$2:$O$5743,A439,pg_transaction_cleaned!$F$2:$F$5743,"CAPTURE")</f>
        <v>1</v>
      </c>
      <c r="L439" s="7">
        <f>SUMIFS(pg_transaction_cleaned!$H$2:$H$5743,pg_transaction_cleaned!$O$2:$O$5743,A439,pg_transaction_cleaned!$F$2:$F$5743,"CAPTURE")</f>
        <v>3298</v>
      </c>
      <c r="M439" s="6">
        <f>COUNTIFS(pg_transaction_cleaned!$O$2:$O$5743,A439,pg_transaction_cleaned!$F$2:$F$5743,"REFUND")</f>
        <v>0</v>
      </c>
      <c r="N439" s="7">
        <f>SUMIFS(pg_transaction_cleaned!$H$2:$H$5743,pg_transaction_cleaned!$O$2:$O$5743,A439,pg_transaction_cleaned!$F$2:$F$5743,"REFUND")</f>
        <v>0</v>
      </c>
      <c r="O439" s="6" t="str">
        <f t="shared" si="34"/>
        <v>OK</v>
      </c>
      <c r="P439" s="8">
        <f t="shared" si="35"/>
        <v>0</v>
      </c>
    </row>
    <row r="440" spans="1:16" x14ac:dyDescent="0.3">
      <c r="A440" s="6" t="s">
        <v>915</v>
      </c>
      <c r="B440" s="6" t="s">
        <v>11890</v>
      </c>
      <c r="C440" s="6" t="s">
        <v>916</v>
      </c>
      <c r="D440" s="6" t="s">
        <v>61</v>
      </c>
      <c r="E440" s="6" t="s">
        <v>54</v>
      </c>
      <c r="F440" s="6" t="s">
        <v>11861</v>
      </c>
      <c r="G440" s="6" t="s">
        <v>19</v>
      </c>
      <c r="H440" s="10">
        <f t="shared" si="31"/>
        <v>46284</v>
      </c>
      <c r="I440" s="7">
        <f t="shared" si="32"/>
        <v>7999</v>
      </c>
      <c r="J440" s="6" t="str">
        <f t="shared" si="33"/>
        <v>Delhi</v>
      </c>
      <c r="K440" s="6">
        <f>COUNTIFS(pg_transaction_cleaned!$O$2:$O$5743,A440,pg_transaction_cleaned!$F$2:$F$5743,"CAPTURE")</f>
        <v>1</v>
      </c>
      <c r="L440" s="7">
        <f>SUMIFS(pg_transaction_cleaned!$H$2:$H$5743,pg_transaction_cleaned!$O$2:$O$5743,A440,pg_transaction_cleaned!$F$2:$F$5743,"CAPTURE")</f>
        <v>7999</v>
      </c>
      <c r="M440" s="6">
        <f>COUNTIFS(pg_transaction_cleaned!$O$2:$O$5743,A440,pg_transaction_cleaned!$F$2:$F$5743,"REFUND")</f>
        <v>0</v>
      </c>
      <c r="N440" s="7">
        <f>SUMIFS(pg_transaction_cleaned!$H$2:$H$5743,pg_transaction_cleaned!$O$2:$O$5743,A440,pg_transaction_cleaned!$F$2:$F$5743,"REFUND")</f>
        <v>0</v>
      </c>
      <c r="O440" s="6" t="str">
        <f t="shared" si="34"/>
        <v>OK</v>
      </c>
      <c r="P440" s="8">
        <f t="shared" si="35"/>
        <v>0</v>
      </c>
    </row>
    <row r="441" spans="1:16" x14ac:dyDescent="0.3">
      <c r="A441" s="6" t="s">
        <v>917</v>
      </c>
      <c r="B441" s="6" t="s">
        <v>11940</v>
      </c>
      <c r="C441" s="6" t="s">
        <v>918</v>
      </c>
      <c r="D441" s="6" t="s">
        <v>23</v>
      </c>
      <c r="E441" s="6" t="s">
        <v>18</v>
      </c>
      <c r="F441" s="6" t="s">
        <v>11921</v>
      </c>
      <c r="G441" s="6" t="s">
        <v>19</v>
      </c>
      <c r="H441" s="10">
        <f t="shared" si="31"/>
        <v>46290</v>
      </c>
      <c r="I441" s="7">
        <f t="shared" si="32"/>
        <v>1098</v>
      </c>
      <c r="J441" s="6" t="str">
        <f t="shared" si="33"/>
        <v>Bengaluru</v>
      </c>
      <c r="K441" s="6">
        <f>COUNTIFS(pg_transaction_cleaned!$O$2:$O$5743,A441,pg_transaction_cleaned!$F$2:$F$5743,"CAPTURE")</f>
        <v>1</v>
      </c>
      <c r="L441" s="7">
        <f>SUMIFS(pg_transaction_cleaned!$H$2:$H$5743,pg_transaction_cleaned!$O$2:$O$5743,A441,pg_transaction_cleaned!$F$2:$F$5743,"CAPTURE")</f>
        <v>1098</v>
      </c>
      <c r="M441" s="6">
        <f>COUNTIFS(pg_transaction_cleaned!$O$2:$O$5743,A441,pg_transaction_cleaned!$F$2:$F$5743,"REFUND")</f>
        <v>0</v>
      </c>
      <c r="N441" s="7">
        <f>SUMIFS(pg_transaction_cleaned!$H$2:$H$5743,pg_transaction_cleaned!$O$2:$O$5743,A441,pg_transaction_cleaned!$F$2:$F$5743,"REFUND")</f>
        <v>0</v>
      </c>
      <c r="O441" s="6" t="str">
        <f t="shared" si="34"/>
        <v>OK</v>
      </c>
      <c r="P441" s="8">
        <f t="shared" si="35"/>
        <v>0</v>
      </c>
    </row>
    <row r="442" spans="1:16" x14ac:dyDescent="0.3">
      <c r="A442" s="6" t="s">
        <v>919</v>
      </c>
      <c r="B442" s="6" t="s">
        <v>12007</v>
      </c>
      <c r="C442" s="6" t="s">
        <v>920</v>
      </c>
      <c r="D442" s="6" t="s">
        <v>61</v>
      </c>
      <c r="E442" s="6" t="s">
        <v>27</v>
      </c>
      <c r="F442" s="6" t="s">
        <v>12035</v>
      </c>
      <c r="G442" s="6" t="s">
        <v>19</v>
      </c>
      <c r="H442" s="10">
        <f t="shared" si="31"/>
        <v>46270</v>
      </c>
      <c r="I442" s="7">
        <f t="shared" si="32"/>
        <v>9597</v>
      </c>
      <c r="J442" s="6" t="str">
        <f t="shared" si="33"/>
        <v>Delhi</v>
      </c>
      <c r="K442" s="6">
        <f>COUNTIFS(pg_transaction_cleaned!$O$2:$O$5743,A442,pg_transaction_cleaned!$F$2:$F$5743,"CAPTURE")</f>
        <v>1</v>
      </c>
      <c r="L442" s="7">
        <f>SUMIFS(pg_transaction_cleaned!$H$2:$H$5743,pg_transaction_cleaned!$O$2:$O$5743,A442,pg_transaction_cleaned!$F$2:$F$5743,"CAPTURE")</f>
        <v>9597</v>
      </c>
      <c r="M442" s="6">
        <f>COUNTIFS(pg_transaction_cleaned!$O$2:$O$5743,A442,pg_transaction_cleaned!$F$2:$F$5743,"REFUND")</f>
        <v>0</v>
      </c>
      <c r="N442" s="7">
        <f>SUMIFS(pg_transaction_cleaned!$H$2:$H$5743,pg_transaction_cleaned!$O$2:$O$5743,A442,pg_transaction_cleaned!$F$2:$F$5743,"REFUND")</f>
        <v>0</v>
      </c>
      <c r="O442" s="6" t="str">
        <f t="shared" si="34"/>
        <v>OK</v>
      </c>
      <c r="P442" s="8">
        <f t="shared" si="35"/>
        <v>0</v>
      </c>
    </row>
    <row r="443" spans="1:16" x14ac:dyDescent="0.3">
      <c r="A443" s="6" t="s">
        <v>921</v>
      </c>
      <c r="B443" s="6" t="s">
        <v>11976</v>
      </c>
      <c r="C443" s="6" t="s">
        <v>922</v>
      </c>
      <c r="D443" s="6" t="s">
        <v>26</v>
      </c>
      <c r="E443" s="6" t="s">
        <v>18</v>
      </c>
      <c r="F443" s="6" t="s">
        <v>11978</v>
      </c>
      <c r="G443" s="6" t="s">
        <v>19</v>
      </c>
      <c r="H443" s="10">
        <f t="shared" si="31"/>
        <v>46284</v>
      </c>
      <c r="I443" s="7">
        <f t="shared" si="32"/>
        <v>5097</v>
      </c>
      <c r="J443" s="6" t="str">
        <f t="shared" si="33"/>
        <v>Kolkata</v>
      </c>
      <c r="K443" s="6">
        <f>COUNTIFS(pg_transaction_cleaned!$O$2:$O$5743,A443,pg_transaction_cleaned!$F$2:$F$5743,"CAPTURE")</f>
        <v>1</v>
      </c>
      <c r="L443" s="7">
        <f>SUMIFS(pg_transaction_cleaned!$H$2:$H$5743,pg_transaction_cleaned!$O$2:$O$5743,A443,pg_transaction_cleaned!$F$2:$F$5743,"CAPTURE")</f>
        <v>5097</v>
      </c>
      <c r="M443" s="6">
        <f>COUNTIFS(pg_transaction_cleaned!$O$2:$O$5743,A443,pg_transaction_cleaned!$F$2:$F$5743,"REFUND")</f>
        <v>0</v>
      </c>
      <c r="N443" s="7">
        <f>SUMIFS(pg_transaction_cleaned!$H$2:$H$5743,pg_transaction_cleaned!$O$2:$O$5743,A443,pg_transaction_cleaned!$F$2:$F$5743,"REFUND")</f>
        <v>0</v>
      </c>
      <c r="O443" s="6" t="str">
        <f t="shared" si="34"/>
        <v>OK</v>
      </c>
      <c r="P443" s="8">
        <f t="shared" si="35"/>
        <v>0</v>
      </c>
    </row>
    <row r="444" spans="1:16" x14ac:dyDescent="0.3">
      <c r="A444" s="6" t="s">
        <v>923</v>
      </c>
      <c r="B444" s="6" t="s">
        <v>11999</v>
      </c>
      <c r="C444" s="6" t="s">
        <v>924</v>
      </c>
      <c r="D444" s="6" t="s">
        <v>75</v>
      </c>
      <c r="E444" s="6" t="s">
        <v>18</v>
      </c>
      <c r="F444" s="6" t="s">
        <v>11959</v>
      </c>
      <c r="G444" s="6" t="s">
        <v>19</v>
      </c>
      <c r="H444" s="10">
        <f t="shared" si="31"/>
        <v>46282</v>
      </c>
      <c r="I444" s="7">
        <f t="shared" si="32"/>
        <v>5297</v>
      </c>
      <c r="J444" s="6" t="str">
        <f t="shared" si="33"/>
        <v>Mumbai</v>
      </c>
      <c r="K444" s="6">
        <f>COUNTIFS(pg_transaction_cleaned!$O$2:$O$5743,A444,pg_transaction_cleaned!$F$2:$F$5743,"CAPTURE")</f>
        <v>1</v>
      </c>
      <c r="L444" s="7">
        <f>SUMIFS(pg_transaction_cleaned!$H$2:$H$5743,pg_transaction_cleaned!$O$2:$O$5743,A444,pg_transaction_cleaned!$F$2:$F$5743,"CAPTURE")</f>
        <v>5297</v>
      </c>
      <c r="M444" s="6">
        <f>COUNTIFS(pg_transaction_cleaned!$O$2:$O$5743,A444,pg_transaction_cleaned!$F$2:$F$5743,"REFUND")</f>
        <v>0</v>
      </c>
      <c r="N444" s="7">
        <f>SUMIFS(pg_transaction_cleaned!$H$2:$H$5743,pg_transaction_cleaned!$O$2:$O$5743,A444,pg_transaction_cleaned!$F$2:$F$5743,"REFUND")</f>
        <v>0</v>
      </c>
      <c r="O444" s="6" t="str">
        <f t="shared" si="34"/>
        <v>OK</v>
      </c>
      <c r="P444" s="8">
        <f t="shared" si="35"/>
        <v>0</v>
      </c>
    </row>
    <row r="445" spans="1:16" x14ac:dyDescent="0.3">
      <c r="A445" s="6" t="s">
        <v>925</v>
      </c>
      <c r="B445" s="6" t="s">
        <v>11936</v>
      </c>
      <c r="C445" s="6" t="s">
        <v>926</v>
      </c>
      <c r="D445" s="6" t="s">
        <v>48</v>
      </c>
      <c r="E445" s="6" t="s">
        <v>27</v>
      </c>
      <c r="F445" s="6" t="s">
        <v>12053</v>
      </c>
      <c r="G445" s="6" t="s">
        <v>19</v>
      </c>
      <c r="H445" s="10">
        <f t="shared" si="31"/>
        <v>46293</v>
      </c>
      <c r="I445" s="7">
        <f t="shared" si="32"/>
        <v>5347</v>
      </c>
      <c r="J445" s="6" t="str">
        <f t="shared" si="33"/>
        <v>Jaipur</v>
      </c>
      <c r="K445" s="6">
        <f>COUNTIFS(pg_transaction_cleaned!$O$2:$O$5743,A445,pg_transaction_cleaned!$F$2:$F$5743,"CAPTURE")</f>
        <v>1</v>
      </c>
      <c r="L445" s="7">
        <f>SUMIFS(pg_transaction_cleaned!$H$2:$H$5743,pg_transaction_cleaned!$O$2:$O$5743,A445,pg_transaction_cleaned!$F$2:$F$5743,"CAPTURE")</f>
        <v>5347</v>
      </c>
      <c r="M445" s="6">
        <f>COUNTIFS(pg_transaction_cleaned!$O$2:$O$5743,A445,pg_transaction_cleaned!$F$2:$F$5743,"REFUND")</f>
        <v>0</v>
      </c>
      <c r="N445" s="7">
        <f>SUMIFS(pg_transaction_cleaned!$H$2:$H$5743,pg_transaction_cleaned!$O$2:$O$5743,A445,pg_transaction_cleaned!$F$2:$F$5743,"REFUND")</f>
        <v>0</v>
      </c>
      <c r="O445" s="6" t="str">
        <f t="shared" si="34"/>
        <v>OK</v>
      </c>
      <c r="P445" s="8">
        <f t="shared" si="35"/>
        <v>0</v>
      </c>
    </row>
    <row r="446" spans="1:16" x14ac:dyDescent="0.3">
      <c r="A446" s="6" t="s">
        <v>927</v>
      </c>
      <c r="B446" s="6" t="s">
        <v>11836</v>
      </c>
      <c r="C446" s="6" t="s">
        <v>928</v>
      </c>
      <c r="D446" s="6" t="s">
        <v>42</v>
      </c>
      <c r="E446" s="6" t="s">
        <v>18</v>
      </c>
      <c r="F446" s="6" t="s">
        <v>11839</v>
      </c>
      <c r="G446" s="6" t="s">
        <v>19</v>
      </c>
      <c r="H446" s="10">
        <f t="shared" si="31"/>
        <v>46278</v>
      </c>
      <c r="I446" s="7">
        <f t="shared" si="32"/>
        <v>1299</v>
      </c>
      <c r="J446" s="6" t="str">
        <f t="shared" si="33"/>
        <v>Hyderabad</v>
      </c>
      <c r="K446" s="6">
        <f>COUNTIFS(pg_transaction_cleaned!$O$2:$O$5743,A446,pg_transaction_cleaned!$F$2:$F$5743,"CAPTURE")</f>
        <v>1</v>
      </c>
      <c r="L446" s="7">
        <f>SUMIFS(pg_transaction_cleaned!$H$2:$H$5743,pg_transaction_cleaned!$O$2:$O$5743,A446,pg_transaction_cleaned!$F$2:$F$5743,"CAPTURE")</f>
        <v>1299</v>
      </c>
      <c r="M446" s="6">
        <f>COUNTIFS(pg_transaction_cleaned!$O$2:$O$5743,A446,pg_transaction_cleaned!$F$2:$F$5743,"REFUND")</f>
        <v>0</v>
      </c>
      <c r="N446" s="7">
        <f>SUMIFS(pg_transaction_cleaned!$H$2:$H$5743,pg_transaction_cleaned!$O$2:$O$5743,A446,pg_transaction_cleaned!$F$2:$F$5743,"REFUND")</f>
        <v>0</v>
      </c>
      <c r="O446" s="6" t="str">
        <f t="shared" si="34"/>
        <v>OK</v>
      </c>
      <c r="P446" s="8">
        <f t="shared" si="35"/>
        <v>0</v>
      </c>
    </row>
    <row r="447" spans="1:16" x14ac:dyDescent="0.3">
      <c r="A447" s="6" t="s">
        <v>929</v>
      </c>
      <c r="B447" s="6" t="s">
        <v>11909</v>
      </c>
      <c r="C447" s="6" t="s">
        <v>930</v>
      </c>
      <c r="D447" s="6" t="s">
        <v>75</v>
      </c>
      <c r="E447" s="6" t="s">
        <v>18</v>
      </c>
      <c r="F447" s="6" t="s">
        <v>11931</v>
      </c>
      <c r="G447" s="6" t="s">
        <v>19</v>
      </c>
      <c r="H447" s="10">
        <f t="shared" si="31"/>
        <v>46276</v>
      </c>
      <c r="I447" s="7">
        <f t="shared" si="32"/>
        <v>2998</v>
      </c>
      <c r="J447" s="6" t="str">
        <f t="shared" si="33"/>
        <v>Mumbai</v>
      </c>
      <c r="K447" s="6">
        <f>COUNTIFS(pg_transaction_cleaned!$O$2:$O$5743,A447,pg_transaction_cleaned!$F$2:$F$5743,"CAPTURE")</f>
        <v>1</v>
      </c>
      <c r="L447" s="7">
        <f>SUMIFS(pg_transaction_cleaned!$H$2:$H$5743,pg_transaction_cleaned!$O$2:$O$5743,A447,pg_transaction_cleaned!$F$2:$F$5743,"CAPTURE")</f>
        <v>2998</v>
      </c>
      <c r="M447" s="6">
        <f>COUNTIFS(pg_transaction_cleaned!$O$2:$O$5743,A447,pg_transaction_cleaned!$F$2:$F$5743,"REFUND")</f>
        <v>0</v>
      </c>
      <c r="N447" s="7">
        <f>SUMIFS(pg_transaction_cleaned!$H$2:$H$5743,pg_transaction_cleaned!$O$2:$O$5743,A447,pg_transaction_cleaned!$F$2:$F$5743,"REFUND")</f>
        <v>0</v>
      </c>
      <c r="O447" s="6" t="str">
        <f t="shared" si="34"/>
        <v>OK</v>
      </c>
      <c r="P447" s="8">
        <f t="shared" si="35"/>
        <v>0</v>
      </c>
    </row>
    <row r="448" spans="1:16" x14ac:dyDescent="0.3">
      <c r="A448" s="6" t="s">
        <v>931</v>
      </c>
      <c r="B448" s="6" t="s">
        <v>11877</v>
      </c>
      <c r="C448" s="6" t="s">
        <v>932</v>
      </c>
      <c r="D448" s="6" t="s">
        <v>61</v>
      </c>
      <c r="E448" s="6" t="s">
        <v>18</v>
      </c>
      <c r="F448" s="6" t="s">
        <v>11902</v>
      </c>
      <c r="G448" s="6" t="s">
        <v>19</v>
      </c>
      <c r="H448" s="10">
        <f t="shared" si="31"/>
        <v>46267</v>
      </c>
      <c r="I448" s="7">
        <f t="shared" si="32"/>
        <v>2999</v>
      </c>
      <c r="J448" s="6" t="str">
        <f t="shared" si="33"/>
        <v>Delhi</v>
      </c>
      <c r="K448" s="6">
        <f>COUNTIFS(pg_transaction_cleaned!$O$2:$O$5743,A448,pg_transaction_cleaned!$F$2:$F$5743,"CAPTURE")</f>
        <v>1</v>
      </c>
      <c r="L448" s="7">
        <f>SUMIFS(pg_transaction_cleaned!$H$2:$H$5743,pg_transaction_cleaned!$O$2:$O$5743,A448,pg_transaction_cleaned!$F$2:$F$5743,"CAPTURE")</f>
        <v>2999</v>
      </c>
      <c r="M448" s="6">
        <f>COUNTIFS(pg_transaction_cleaned!$O$2:$O$5743,A448,pg_transaction_cleaned!$F$2:$F$5743,"REFUND")</f>
        <v>0</v>
      </c>
      <c r="N448" s="7">
        <f>SUMIFS(pg_transaction_cleaned!$H$2:$H$5743,pg_transaction_cleaned!$O$2:$O$5743,A448,pg_transaction_cleaned!$F$2:$F$5743,"REFUND")</f>
        <v>0</v>
      </c>
      <c r="O448" s="6" t="str">
        <f t="shared" si="34"/>
        <v>OK</v>
      </c>
      <c r="P448" s="8">
        <f t="shared" si="35"/>
        <v>0</v>
      </c>
    </row>
    <row r="449" spans="1:16" x14ac:dyDescent="0.3">
      <c r="A449" s="6" t="s">
        <v>933</v>
      </c>
      <c r="B449" s="6" t="s">
        <v>11844</v>
      </c>
      <c r="C449" s="6" t="s">
        <v>934</v>
      </c>
      <c r="D449" s="6" t="s">
        <v>42</v>
      </c>
      <c r="E449" s="6" t="s">
        <v>27</v>
      </c>
      <c r="F449" s="6" t="s">
        <v>11883</v>
      </c>
      <c r="G449" s="6" t="s">
        <v>19</v>
      </c>
      <c r="H449" s="10">
        <f t="shared" si="31"/>
        <v>46280</v>
      </c>
      <c r="I449" s="7">
        <f t="shared" si="32"/>
        <v>1598</v>
      </c>
      <c r="J449" s="6" t="str">
        <f t="shared" si="33"/>
        <v>Hyderabad</v>
      </c>
      <c r="K449" s="6">
        <f>COUNTIFS(pg_transaction_cleaned!$O$2:$O$5743,A449,pg_transaction_cleaned!$F$2:$F$5743,"CAPTURE")</f>
        <v>1</v>
      </c>
      <c r="L449" s="7">
        <f>SUMIFS(pg_transaction_cleaned!$H$2:$H$5743,pg_transaction_cleaned!$O$2:$O$5743,A449,pg_transaction_cleaned!$F$2:$F$5743,"CAPTURE")</f>
        <v>1598</v>
      </c>
      <c r="M449" s="6">
        <f>COUNTIFS(pg_transaction_cleaned!$O$2:$O$5743,A449,pg_transaction_cleaned!$F$2:$F$5743,"REFUND")</f>
        <v>0</v>
      </c>
      <c r="N449" s="7">
        <f>SUMIFS(pg_transaction_cleaned!$H$2:$H$5743,pg_transaction_cleaned!$O$2:$O$5743,A449,pg_transaction_cleaned!$F$2:$F$5743,"REFUND")</f>
        <v>0</v>
      </c>
      <c r="O449" s="6" t="str">
        <f t="shared" si="34"/>
        <v>OK</v>
      </c>
      <c r="P449" s="8">
        <f t="shared" si="35"/>
        <v>0</v>
      </c>
    </row>
    <row r="450" spans="1:16" x14ac:dyDescent="0.3">
      <c r="A450" s="6" t="s">
        <v>935</v>
      </c>
      <c r="B450" s="6" t="s">
        <v>11859</v>
      </c>
      <c r="C450" s="6" t="s">
        <v>936</v>
      </c>
      <c r="D450" s="6" t="s">
        <v>61</v>
      </c>
      <c r="E450" s="6" t="s">
        <v>18</v>
      </c>
      <c r="F450" s="6" t="s">
        <v>11843</v>
      </c>
      <c r="G450" s="6" t="s">
        <v>19</v>
      </c>
      <c r="H450" s="10">
        <f t="shared" ref="H450:H513" si="36">IF(MID(B450,5,1)="-",DATE(LEFT(B450,4),MID(B450,6,2),RIGHT(B450,2)),DATE(RIGHT(B450,4),MID(B450,4,2),LEFT(B450,2)))</f>
        <v>46271</v>
      </c>
      <c r="I450" s="7">
        <f t="shared" ref="I450:I513" si="37">VALUE(SUBSTITUTE(F450,",",""))</f>
        <v>349</v>
      </c>
      <c r="J450" s="6" t="str">
        <f t="shared" ref="J450:J513" si="38">IF(TRIM(D450)="","Unknown",TRIM(D450))</f>
        <v>Delhi</v>
      </c>
      <c r="K450" s="6">
        <f>COUNTIFS(pg_transaction_cleaned!$O$2:$O$5743,A450,pg_transaction_cleaned!$F$2:$F$5743,"CAPTURE")</f>
        <v>1</v>
      </c>
      <c r="L450" s="7">
        <f>SUMIFS(pg_transaction_cleaned!$H$2:$H$5743,pg_transaction_cleaned!$O$2:$O$5743,A450,pg_transaction_cleaned!$F$2:$F$5743,"CAPTURE")</f>
        <v>349</v>
      </c>
      <c r="M450" s="6">
        <f>COUNTIFS(pg_transaction_cleaned!$O$2:$O$5743,A450,pg_transaction_cleaned!$F$2:$F$5743,"REFUND")</f>
        <v>0</v>
      </c>
      <c r="N450" s="7">
        <f>SUMIFS(pg_transaction_cleaned!$H$2:$H$5743,pg_transaction_cleaned!$O$2:$O$5743,A450,pg_transaction_cleaned!$F$2:$F$5743,"REFUND")</f>
        <v>0</v>
      </c>
      <c r="O450" s="6" t="str">
        <f t="shared" si="34"/>
        <v>OK</v>
      </c>
      <c r="P450" s="8">
        <f t="shared" si="35"/>
        <v>0</v>
      </c>
    </row>
    <row r="451" spans="1:16" x14ac:dyDescent="0.3">
      <c r="A451" s="6" t="s">
        <v>937</v>
      </c>
      <c r="B451" s="6" t="s">
        <v>11877</v>
      </c>
      <c r="C451" s="6" t="s">
        <v>938</v>
      </c>
      <c r="D451" s="6" t="s">
        <v>17</v>
      </c>
      <c r="E451" s="6" t="s">
        <v>27</v>
      </c>
      <c r="F451" s="6" t="s">
        <v>11860</v>
      </c>
      <c r="G451" s="6" t="s">
        <v>19</v>
      </c>
      <c r="H451" s="10">
        <f t="shared" si="36"/>
        <v>46267</v>
      </c>
      <c r="I451" s="7">
        <f t="shared" si="37"/>
        <v>3798</v>
      </c>
      <c r="J451" s="6" t="str">
        <f t="shared" si="38"/>
        <v>Pune</v>
      </c>
      <c r="K451" s="6">
        <f>COUNTIFS(pg_transaction_cleaned!$O$2:$O$5743,A451,pg_transaction_cleaned!$F$2:$F$5743,"CAPTURE")</f>
        <v>1</v>
      </c>
      <c r="L451" s="7">
        <f>SUMIFS(pg_transaction_cleaned!$H$2:$H$5743,pg_transaction_cleaned!$O$2:$O$5743,A451,pg_transaction_cleaned!$F$2:$F$5743,"CAPTURE")</f>
        <v>3798</v>
      </c>
      <c r="M451" s="6">
        <f>COUNTIFS(pg_transaction_cleaned!$O$2:$O$5743,A451,pg_transaction_cleaned!$F$2:$F$5743,"REFUND")</f>
        <v>0</v>
      </c>
      <c r="N451" s="7">
        <f>SUMIFS(pg_transaction_cleaned!$H$2:$H$5743,pg_transaction_cleaned!$O$2:$O$5743,A451,pg_transaction_cleaned!$F$2:$F$5743,"REFUND")</f>
        <v>0</v>
      </c>
      <c r="O451" s="6" t="str">
        <f t="shared" ref="O451:O514" si="39">IF(AND(G451="Paid",K451=0),"Paid, no payment",IF(AND(OR(G451="Failed",G451="Cancelled"),K451&gt;0),"Payment on failed/cancelled",IF(K451&gt;1,"Duplicate charge",IF(AND(K451=1,ROUND(L451-I451,2)&lt;&gt;0),"Amount difference",IF(AND(G451="Refunded",M451=0),"Refunded, no refund",IF(AND(G451&lt;&gt;"Refunded",M451&gt;0),"Refund, order not Refunded",IF(AND(M451&gt;0,ROUND(N451-I451,2)&lt;&gt;0),"Refund amount differs","OK")))))))</f>
        <v>OK</v>
      </c>
      <c r="P451" s="8">
        <f t="shared" ref="P451:P514" si="40">IF(O451="OK",0,IF(O451="Paid, no payment",I451,IF(O451="Payment on failed/cancelled",L451,IF(OR(O451="Duplicate charge",O451="Amount difference"),L451-I451,IF(O451="Refunded, no refund",I451,N451)))))</f>
        <v>0</v>
      </c>
    </row>
    <row r="452" spans="1:16" x14ac:dyDescent="0.3">
      <c r="A452" s="6" t="s">
        <v>939</v>
      </c>
      <c r="B452" s="6" t="s">
        <v>11868</v>
      </c>
      <c r="C452" s="6" t="s">
        <v>940</v>
      </c>
      <c r="D452" s="6" t="s">
        <v>23</v>
      </c>
      <c r="E452" s="6" t="s">
        <v>18</v>
      </c>
      <c r="F452" s="6" t="s">
        <v>11827</v>
      </c>
      <c r="G452" s="6" t="s">
        <v>19</v>
      </c>
      <c r="H452" s="10">
        <f t="shared" si="36"/>
        <v>46288</v>
      </c>
      <c r="I452" s="7">
        <f t="shared" si="37"/>
        <v>299</v>
      </c>
      <c r="J452" s="6" t="str">
        <f t="shared" si="38"/>
        <v>Bengaluru</v>
      </c>
      <c r="K452" s="6">
        <f>COUNTIFS(pg_transaction_cleaned!$O$2:$O$5743,A452,pg_transaction_cleaned!$F$2:$F$5743,"CAPTURE")</f>
        <v>1</v>
      </c>
      <c r="L452" s="7">
        <f>SUMIFS(pg_transaction_cleaned!$H$2:$H$5743,pg_transaction_cleaned!$O$2:$O$5743,A452,pg_transaction_cleaned!$F$2:$F$5743,"CAPTURE")</f>
        <v>299</v>
      </c>
      <c r="M452" s="6">
        <f>COUNTIFS(pg_transaction_cleaned!$O$2:$O$5743,A452,pg_transaction_cleaned!$F$2:$F$5743,"REFUND")</f>
        <v>0</v>
      </c>
      <c r="N452" s="7">
        <f>SUMIFS(pg_transaction_cleaned!$H$2:$H$5743,pg_transaction_cleaned!$O$2:$O$5743,A452,pg_transaction_cleaned!$F$2:$F$5743,"REFUND")</f>
        <v>0</v>
      </c>
      <c r="O452" s="6" t="str">
        <f t="shared" si="39"/>
        <v>OK</v>
      </c>
      <c r="P452" s="8">
        <f t="shared" si="40"/>
        <v>0</v>
      </c>
    </row>
    <row r="453" spans="1:16" x14ac:dyDescent="0.3">
      <c r="A453" s="6" t="s">
        <v>941</v>
      </c>
      <c r="B453" s="6" t="s">
        <v>11999</v>
      </c>
      <c r="C453" s="6" t="s">
        <v>942</v>
      </c>
      <c r="D453" s="6" t="s">
        <v>61</v>
      </c>
      <c r="E453" s="6" t="s">
        <v>43</v>
      </c>
      <c r="F453" s="6" t="s">
        <v>12054</v>
      </c>
      <c r="G453" s="6" t="s">
        <v>19</v>
      </c>
      <c r="H453" s="10">
        <f t="shared" si="36"/>
        <v>46282</v>
      </c>
      <c r="I453" s="7">
        <f t="shared" si="37"/>
        <v>2097</v>
      </c>
      <c r="J453" s="6" t="str">
        <f t="shared" si="38"/>
        <v>Delhi</v>
      </c>
      <c r="K453" s="6">
        <f>COUNTIFS(pg_transaction_cleaned!$O$2:$O$5743,A453,pg_transaction_cleaned!$F$2:$F$5743,"CAPTURE")</f>
        <v>1</v>
      </c>
      <c r="L453" s="7">
        <f>SUMIFS(pg_transaction_cleaned!$H$2:$H$5743,pg_transaction_cleaned!$O$2:$O$5743,A453,pg_transaction_cleaned!$F$2:$F$5743,"CAPTURE")</f>
        <v>2097</v>
      </c>
      <c r="M453" s="6">
        <f>COUNTIFS(pg_transaction_cleaned!$O$2:$O$5743,A453,pg_transaction_cleaned!$F$2:$F$5743,"REFUND")</f>
        <v>0</v>
      </c>
      <c r="N453" s="7">
        <f>SUMIFS(pg_transaction_cleaned!$H$2:$H$5743,pg_transaction_cleaned!$O$2:$O$5743,A453,pg_transaction_cleaned!$F$2:$F$5743,"REFUND")</f>
        <v>0</v>
      </c>
      <c r="O453" s="6" t="str">
        <f t="shared" si="39"/>
        <v>OK</v>
      </c>
      <c r="P453" s="8">
        <f t="shared" si="40"/>
        <v>0</v>
      </c>
    </row>
    <row r="454" spans="1:16" x14ac:dyDescent="0.3">
      <c r="A454" s="6" t="s">
        <v>943</v>
      </c>
      <c r="B454" s="6" t="s">
        <v>11958</v>
      </c>
      <c r="C454" s="6" t="s">
        <v>944</v>
      </c>
      <c r="D454" s="6" t="s">
        <v>17</v>
      </c>
      <c r="E454" s="6" t="s">
        <v>27</v>
      </c>
      <c r="F454" s="6" t="s">
        <v>11869</v>
      </c>
      <c r="G454" s="6" t="s">
        <v>19</v>
      </c>
      <c r="H454" s="10">
        <f t="shared" si="36"/>
        <v>46281</v>
      </c>
      <c r="I454" s="7">
        <f t="shared" si="37"/>
        <v>599</v>
      </c>
      <c r="J454" s="6" t="str">
        <f t="shared" si="38"/>
        <v>Pune</v>
      </c>
      <c r="K454" s="6">
        <f>COUNTIFS(pg_transaction_cleaned!$O$2:$O$5743,A454,pg_transaction_cleaned!$F$2:$F$5743,"CAPTURE")</f>
        <v>1</v>
      </c>
      <c r="L454" s="7">
        <f>SUMIFS(pg_transaction_cleaned!$H$2:$H$5743,pg_transaction_cleaned!$O$2:$O$5743,A454,pg_transaction_cleaned!$F$2:$F$5743,"CAPTURE")</f>
        <v>599</v>
      </c>
      <c r="M454" s="6">
        <f>COUNTIFS(pg_transaction_cleaned!$O$2:$O$5743,A454,pg_transaction_cleaned!$F$2:$F$5743,"REFUND")</f>
        <v>0</v>
      </c>
      <c r="N454" s="7">
        <f>SUMIFS(pg_transaction_cleaned!$H$2:$H$5743,pg_transaction_cleaned!$O$2:$O$5743,A454,pg_transaction_cleaned!$F$2:$F$5743,"REFUND")</f>
        <v>0</v>
      </c>
      <c r="O454" s="6" t="str">
        <f t="shared" si="39"/>
        <v>OK</v>
      </c>
      <c r="P454" s="8">
        <f t="shared" si="40"/>
        <v>0</v>
      </c>
    </row>
    <row r="455" spans="1:16" x14ac:dyDescent="0.3">
      <c r="A455" s="6" t="s">
        <v>945</v>
      </c>
      <c r="B455" s="6" t="s">
        <v>11834</v>
      </c>
      <c r="C455" s="6" t="s">
        <v>946</v>
      </c>
      <c r="D455" s="6" t="s">
        <v>61</v>
      </c>
      <c r="E455" s="6" t="s">
        <v>27</v>
      </c>
      <c r="F455" s="6" t="s">
        <v>11929</v>
      </c>
      <c r="G455" s="6" t="s">
        <v>19</v>
      </c>
      <c r="H455" s="10">
        <f t="shared" si="36"/>
        <v>46276</v>
      </c>
      <c r="I455" s="7">
        <f t="shared" si="37"/>
        <v>799</v>
      </c>
      <c r="J455" s="6" t="str">
        <f t="shared" si="38"/>
        <v>Delhi</v>
      </c>
      <c r="K455" s="6">
        <f>COUNTIFS(pg_transaction_cleaned!$O$2:$O$5743,A455,pg_transaction_cleaned!$F$2:$F$5743,"CAPTURE")</f>
        <v>0</v>
      </c>
      <c r="L455" s="7">
        <f>SUMIFS(pg_transaction_cleaned!$H$2:$H$5743,pg_transaction_cleaned!$O$2:$O$5743,A455,pg_transaction_cleaned!$F$2:$F$5743,"CAPTURE")</f>
        <v>0</v>
      </c>
      <c r="M455" s="6">
        <f>COUNTIFS(pg_transaction_cleaned!$O$2:$O$5743,A455,pg_transaction_cleaned!$F$2:$F$5743,"REFUND")</f>
        <v>0</v>
      </c>
      <c r="N455" s="7">
        <f>SUMIFS(pg_transaction_cleaned!$H$2:$H$5743,pg_transaction_cleaned!$O$2:$O$5743,A455,pg_transaction_cleaned!$F$2:$F$5743,"REFUND")</f>
        <v>0</v>
      </c>
      <c r="O455" s="6" t="str">
        <f t="shared" si="39"/>
        <v>Paid, no payment</v>
      </c>
      <c r="P455" s="8">
        <f t="shared" si="40"/>
        <v>799</v>
      </c>
    </row>
    <row r="456" spans="1:16" x14ac:dyDescent="0.3">
      <c r="A456" s="6" t="s">
        <v>947</v>
      </c>
      <c r="B456" s="6" t="s">
        <v>11946</v>
      </c>
      <c r="C456" s="6" t="s">
        <v>948</v>
      </c>
      <c r="D456" s="6" t="s">
        <v>23</v>
      </c>
      <c r="E456" s="6" t="s">
        <v>18</v>
      </c>
      <c r="F456" s="6" t="s">
        <v>11948</v>
      </c>
      <c r="G456" s="6" t="s">
        <v>19</v>
      </c>
      <c r="H456" s="10">
        <f t="shared" si="36"/>
        <v>46268</v>
      </c>
      <c r="I456" s="7">
        <f t="shared" si="37"/>
        <v>2798</v>
      </c>
      <c r="J456" s="6" t="str">
        <f t="shared" si="38"/>
        <v>Bengaluru</v>
      </c>
      <c r="K456" s="6">
        <f>COUNTIFS(pg_transaction_cleaned!$O$2:$O$5743,A456,pg_transaction_cleaned!$F$2:$F$5743,"CAPTURE")</f>
        <v>1</v>
      </c>
      <c r="L456" s="7">
        <f>SUMIFS(pg_transaction_cleaned!$H$2:$H$5743,pg_transaction_cleaned!$O$2:$O$5743,A456,pg_transaction_cleaned!$F$2:$F$5743,"CAPTURE")</f>
        <v>2798</v>
      </c>
      <c r="M456" s="6">
        <f>COUNTIFS(pg_transaction_cleaned!$O$2:$O$5743,A456,pg_transaction_cleaned!$F$2:$F$5743,"REFUND")</f>
        <v>0</v>
      </c>
      <c r="N456" s="7">
        <f>SUMIFS(pg_transaction_cleaned!$H$2:$H$5743,pg_transaction_cleaned!$O$2:$O$5743,A456,pg_transaction_cleaned!$F$2:$F$5743,"REFUND")</f>
        <v>0</v>
      </c>
      <c r="O456" s="6" t="str">
        <f t="shared" si="39"/>
        <v>OK</v>
      </c>
      <c r="P456" s="8">
        <f t="shared" si="40"/>
        <v>0</v>
      </c>
    </row>
    <row r="457" spans="1:16" x14ac:dyDescent="0.3">
      <c r="A457" s="6" t="s">
        <v>949</v>
      </c>
      <c r="B457" s="6" t="s">
        <v>11826</v>
      </c>
      <c r="C457" s="6" t="s">
        <v>950</v>
      </c>
      <c r="D457" s="6" t="s">
        <v>17</v>
      </c>
      <c r="E457" s="6" t="s">
        <v>43</v>
      </c>
      <c r="F457" s="6" t="s">
        <v>12055</v>
      </c>
      <c r="G457" s="6" t="s">
        <v>19</v>
      </c>
      <c r="H457" s="10">
        <f t="shared" si="36"/>
        <v>46286</v>
      </c>
      <c r="I457" s="7">
        <f t="shared" si="37"/>
        <v>4297</v>
      </c>
      <c r="J457" s="6" t="str">
        <f t="shared" si="38"/>
        <v>Pune</v>
      </c>
      <c r="K457" s="6">
        <f>COUNTIFS(pg_transaction_cleaned!$O$2:$O$5743,A457,pg_transaction_cleaned!$F$2:$F$5743,"CAPTURE")</f>
        <v>1</v>
      </c>
      <c r="L457" s="7">
        <f>SUMIFS(pg_transaction_cleaned!$H$2:$H$5743,pg_transaction_cleaned!$O$2:$O$5743,A457,pg_transaction_cleaned!$F$2:$F$5743,"CAPTURE")</f>
        <v>4297</v>
      </c>
      <c r="M457" s="6">
        <f>COUNTIFS(pg_transaction_cleaned!$O$2:$O$5743,A457,pg_transaction_cleaned!$F$2:$F$5743,"REFUND")</f>
        <v>0</v>
      </c>
      <c r="N457" s="7">
        <f>SUMIFS(pg_transaction_cleaned!$H$2:$H$5743,pg_transaction_cleaned!$O$2:$O$5743,A457,pg_transaction_cleaned!$F$2:$F$5743,"REFUND")</f>
        <v>0</v>
      </c>
      <c r="O457" s="6" t="str">
        <f t="shared" si="39"/>
        <v>OK</v>
      </c>
      <c r="P457" s="8">
        <f t="shared" si="40"/>
        <v>0</v>
      </c>
    </row>
    <row r="458" spans="1:16" x14ac:dyDescent="0.3">
      <c r="A458" s="6" t="s">
        <v>951</v>
      </c>
      <c r="B458" s="6" t="s">
        <v>11926</v>
      </c>
      <c r="C458" s="6" t="s">
        <v>952</v>
      </c>
      <c r="D458" s="6" t="s">
        <v>51</v>
      </c>
      <c r="E458" s="6" t="s">
        <v>18</v>
      </c>
      <c r="F458" s="6" t="s">
        <v>11841</v>
      </c>
      <c r="G458" s="6" t="s">
        <v>19</v>
      </c>
      <c r="H458" s="10">
        <f t="shared" si="36"/>
        <v>46270</v>
      </c>
      <c r="I458" s="7">
        <f t="shared" si="37"/>
        <v>2499</v>
      </c>
      <c r="J458" s="6" t="str">
        <f t="shared" si="38"/>
        <v>Chennai</v>
      </c>
      <c r="K458" s="6">
        <f>COUNTIFS(pg_transaction_cleaned!$O$2:$O$5743,A458,pg_transaction_cleaned!$F$2:$F$5743,"CAPTURE")</f>
        <v>1</v>
      </c>
      <c r="L458" s="7">
        <f>SUMIFS(pg_transaction_cleaned!$H$2:$H$5743,pg_transaction_cleaned!$O$2:$O$5743,A458,pg_transaction_cleaned!$F$2:$F$5743,"CAPTURE")</f>
        <v>2499</v>
      </c>
      <c r="M458" s="6">
        <f>COUNTIFS(pg_transaction_cleaned!$O$2:$O$5743,A458,pg_transaction_cleaned!$F$2:$F$5743,"REFUND")</f>
        <v>0</v>
      </c>
      <c r="N458" s="7">
        <f>SUMIFS(pg_transaction_cleaned!$H$2:$H$5743,pg_transaction_cleaned!$O$2:$O$5743,A458,pg_transaction_cleaned!$F$2:$F$5743,"REFUND")</f>
        <v>0</v>
      </c>
      <c r="O458" s="6" t="str">
        <f t="shared" si="39"/>
        <v>OK</v>
      </c>
      <c r="P458" s="8">
        <f t="shared" si="40"/>
        <v>0</v>
      </c>
    </row>
    <row r="459" spans="1:16" x14ac:dyDescent="0.3">
      <c r="A459" s="6" t="s">
        <v>953</v>
      </c>
      <c r="B459" s="6" t="s">
        <v>11905</v>
      </c>
      <c r="C459" s="6" t="s">
        <v>954</v>
      </c>
      <c r="D459" s="6" t="s">
        <v>37</v>
      </c>
      <c r="E459" s="6" t="s">
        <v>18</v>
      </c>
      <c r="F459" s="6" t="s">
        <v>11869</v>
      </c>
      <c r="G459" s="6" t="s">
        <v>19</v>
      </c>
      <c r="H459" s="10">
        <f t="shared" si="36"/>
        <v>46291</v>
      </c>
      <c r="I459" s="7">
        <f t="shared" si="37"/>
        <v>599</v>
      </c>
      <c r="J459" s="6" t="str">
        <f t="shared" si="38"/>
        <v>Lucknow</v>
      </c>
      <c r="K459" s="6">
        <f>COUNTIFS(pg_transaction_cleaned!$O$2:$O$5743,A459,pg_transaction_cleaned!$F$2:$F$5743,"CAPTURE")</f>
        <v>0</v>
      </c>
      <c r="L459" s="7">
        <f>SUMIFS(pg_transaction_cleaned!$H$2:$H$5743,pg_transaction_cleaned!$O$2:$O$5743,A459,pg_transaction_cleaned!$F$2:$F$5743,"CAPTURE")</f>
        <v>0</v>
      </c>
      <c r="M459" s="6">
        <f>COUNTIFS(pg_transaction_cleaned!$O$2:$O$5743,A459,pg_transaction_cleaned!$F$2:$F$5743,"REFUND")</f>
        <v>0</v>
      </c>
      <c r="N459" s="7">
        <f>SUMIFS(pg_transaction_cleaned!$H$2:$H$5743,pg_transaction_cleaned!$O$2:$O$5743,A459,pg_transaction_cleaned!$F$2:$F$5743,"REFUND")</f>
        <v>0</v>
      </c>
      <c r="O459" s="6" t="str">
        <f t="shared" si="39"/>
        <v>Paid, no payment</v>
      </c>
      <c r="P459" s="8">
        <f t="shared" si="40"/>
        <v>599</v>
      </c>
    </row>
    <row r="460" spans="1:16" x14ac:dyDescent="0.3">
      <c r="A460" s="6" t="s">
        <v>955</v>
      </c>
      <c r="B460" s="6" t="s">
        <v>11937</v>
      </c>
      <c r="C460" s="6" t="s">
        <v>956</v>
      </c>
      <c r="D460" s="6" t="s">
        <v>42</v>
      </c>
      <c r="E460" s="6" t="s">
        <v>18</v>
      </c>
      <c r="F460" s="6" t="s">
        <v>12056</v>
      </c>
      <c r="G460" s="6" t="s">
        <v>80</v>
      </c>
      <c r="H460" s="10">
        <f t="shared" si="36"/>
        <v>46285</v>
      </c>
      <c r="I460" s="7">
        <f t="shared" si="37"/>
        <v>8297</v>
      </c>
      <c r="J460" s="6" t="str">
        <f t="shared" si="38"/>
        <v>Hyderabad</v>
      </c>
      <c r="K460" s="6">
        <f>COUNTIFS(pg_transaction_cleaned!$O$2:$O$5743,A460,pg_transaction_cleaned!$F$2:$F$5743,"CAPTURE")</f>
        <v>0</v>
      </c>
      <c r="L460" s="7">
        <f>SUMIFS(pg_transaction_cleaned!$H$2:$H$5743,pg_transaction_cleaned!$O$2:$O$5743,A460,pg_transaction_cleaned!$F$2:$F$5743,"CAPTURE")</f>
        <v>0</v>
      </c>
      <c r="M460" s="6">
        <f>COUNTIFS(pg_transaction_cleaned!$O$2:$O$5743,A460,pg_transaction_cleaned!$F$2:$F$5743,"REFUND")</f>
        <v>0</v>
      </c>
      <c r="N460" s="7">
        <f>SUMIFS(pg_transaction_cleaned!$H$2:$H$5743,pg_transaction_cleaned!$O$2:$O$5743,A460,pg_transaction_cleaned!$F$2:$F$5743,"REFUND")</f>
        <v>0</v>
      </c>
      <c r="O460" s="6" t="str">
        <f t="shared" si="39"/>
        <v>OK</v>
      </c>
      <c r="P460" s="8">
        <f t="shared" si="40"/>
        <v>0</v>
      </c>
    </row>
    <row r="461" spans="1:16" x14ac:dyDescent="0.3">
      <c r="A461" s="6" t="s">
        <v>957</v>
      </c>
      <c r="B461" s="6" t="s">
        <v>11871</v>
      </c>
      <c r="C461" s="6" t="s">
        <v>958</v>
      </c>
      <c r="D461" s="6" t="s">
        <v>75</v>
      </c>
      <c r="E461" s="6" t="s">
        <v>18</v>
      </c>
      <c r="F461" s="6" t="s">
        <v>11849</v>
      </c>
      <c r="G461" s="6" t="s">
        <v>19</v>
      </c>
      <c r="H461" s="10">
        <f t="shared" si="36"/>
        <v>46272</v>
      </c>
      <c r="I461" s="7">
        <f t="shared" si="37"/>
        <v>4298</v>
      </c>
      <c r="J461" s="6" t="str">
        <f t="shared" si="38"/>
        <v>Mumbai</v>
      </c>
      <c r="K461" s="6">
        <f>COUNTIFS(pg_transaction_cleaned!$O$2:$O$5743,A461,pg_transaction_cleaned!$F$2:$F$5743,"CAPTURE")</f>
        <v>1</v>
      </c>
      <c r="L461" s="7">
        <f>SUMIFS(pg_transaction_cleaned!$H$2:$H$5743,pg_transaction_cleaned!$O$2:$O$5743,A461,pg_transaction_cleaned!$F$2:$F$5743,"CAPTURE")</f>
        <v>4298</v>
      </c>
      <c r="M461" s="6">
        <f>COUNTIFS(pg_transaction_cleaned!$O$2:$O$5743,A461,pg_transaction_cleaned!$F$2:$F$5743,"REFUND")</f>
        <v>0</v>
      </c>
      <c r="N461" s="7">
        <f>SUMIFS(pg_transaction_cleaned!$H$2:$H$5743,pg_transaction_cleaned!$O$2:$O$5743,A461,pg_transaction_cleaned!$F$2:$F$5743,"REFUND")</f>
        <v>0</v>
      </c>
      <c r="O461" s="6" t="str">
        <f t="shared" si="39"/>
        <v>OK</v>
      </c>
      <c r="P461" s="8">
        <f t="shared" si="40"/>
        <v>0</v>
      </c>
    </row>
    <row r="462" spans="1:16" x14ac:dyDescent="0.3">
      <c r="A462" s="6" t="s">
        <v>959</v>
      </c>
      <c r="B462" s="6" t="s">
        <v>12051</v>
      </c>
      <c r="C462" s="6" t="s">
        <v>960</v>
      </c>
      <c r="D462" s="6" t="s">
        <v>37</v>
      </c>
      <c r="E462" s="6" t="s">
        <v>18</v>
      </c>
      <c r="F462" s="6" t="s">
        <v>11863</v>
      </c>
      <c r="G462" s="6" t="s">
        <v>19</v>
      </c>
      <c r="H462" s="10">
        <f t="shared" si="36"/>
        <v>46291</v>
      </c>
      <c r="I462" s="7">
        <f t="shared" si="37"/>
        <v>1499</v>
      </c>
      <c r="J462" s="6" t="str">
        <f t="shared" si="38"/>
        <v>Lucknow</v>
      </c>
      <c r="K462" s="6">
        <f>COUNTIFS(pg_transaction_cleaned!$O$2:$O$5743,A462,pg_transaction_cleaned!$F$2:$F$5743,"CAPTURE")</f>
        <v>1</v>
      </c>
      <c r="L462" s="7">
        <f>SUMIFS(pg_transaction_cleaned!$H$2:$H$5743,pg_transaction_cleaned!$O$2:$O$5743,A462,pg_transaction_cleaned!$F$2:$F$5743,"CAPTURE")</f>
        <v>1499</v>
      </c>
      <c r="M462" s="6">
        <f>COUNTIFS(pg_transaction_cleaned!$O$2:$O$5743,A462,pg_transaction_cleaned!$F$2:$F$5743,"REFUND")</f>
        <v>0</v>
      </c>
      <c r="N462" s="7">
        <f>SUMIFS(pg_transaction_cleaned!$H$2:$H$5743,pg_transaction_cleaned!$O$2:$O$5743,A462,pg_transaction_cleaned!$F$2:$F$5743,"REFUND")</f>
        <v>0</v>
      </c>
      <c r="O462" s="6" t="str">
        <f t="shared" si="39"/>
        <v>OK</v>
      </c>
      <c r="P462" s="8">
        <f t="shared" si="40"/>
        <v>0</v>
      </c>
    </row>
    <row r="463" spans="1:16" x14ac:dyDescent="0.3">
      <c r="A463" s="6" t="s">
        <v>961</v>
      </c>
      <c r="B463" s="6" t="s">
        <v>11946</v>
      </c>
      <c r="C463" s="6" t="s">
        <v>962</v>
      </c>
      <c r="D463" s="6" t="s">
        <v>26</v>
      </c>
      <c r="E463" s="6" t="s">
        <v>18</v>
      </c>
      <c r="F463" s="6" t="s">
        <v>11957</v>
      </c>
      <c r="G463" s="6" t="s">
        <v>80</v>
      </c>
      <c r="H463" s="10">
        <f t="shared" si="36"/>
        <v>46268</v>
      </c>
      <c r="I463" s="7">
        <f t="shared" si="37"/>
        <v>1298</v>
      </c>
      <c r="J463" s="6" t="str">
        <f t="shared" si="38"/>
        <v>Kolkata</v>
      </c>
      <c r="K463" s="6">
        <f>COUNTIFS(pg_transaction_cleaned!$O$2:$O$5743,A463,pg_transaction_cleaned!$F$2:$F$5743,"CAPTURE")</f>
        <v>0</v>
      </c>
      <c r="L463" s="7">
        <f>SUMIFS(pg_transaction_cleaned!$H$2:$H$5743,pg_transaction_cleaned!$O$2:$O$5743,A463,pg_transaction_cleaned!$F$2:$F$5743,"CAPTURE")</f>
        <v>0</v>
      </c>
      <c r="M463" s="6">
        <f>COUNTIFS(pg_transaction_cleaned!$O$2:$O$5743,A463,pg_transaction_cleaned!$F$2:$F$5743,"REFUND")</f>
        <v>0</v>
      </c>
      <c r="N463" s="7">
        <f>SUMIFS(pg_transaction_cleaned!$H$2:$H$5743,pg_transaction_cleaned!$O$2:$O$5743,A463,pg_transaction_cleaned!$F$2:$F$5743,"REFUND")</f>
        <v>0</v>
      </c>
      <c r="O463" s="6" t="str">
        <f t="shared" si="39"/>
        <v>OK</v>
      </c>
      <c r="P463" s="8">
        <f t="shared" si="40"/>
        <v>0</v>
      </c>
    </row>
    <row r="464" spans="1:16" x14ac:dyDescent="0.3">
      <c r="A464" s="6" t="s">
        <v>963</v>
      </c>
      <c r="B464" s="6" t="s">
        <v>11903</v>
      </c>
      <c r="C464" s="6" t="s">
        <v>964</v>
      </c>
      <c r="D464" s="6" t="s">
        <v>75</v>
      </c>
      <c r="E464" s="6" t="s">
        <v>54</v>
      </c>
      <c r="F464" s="6" t="s">
        <v>12044</v>
      </c>
      <c r="G464" s="6" t="s">
        <v>19</v>
      </c>
      <c r="H464" s="10">
        <f t="shared" si="36"/>
        <v>46277</v>
      </c>
      <c r="I464" s="7">
        <f t="shared" si="37"/>
        <v>3498</v>
      </c>
      <c r="J464" s="6" t="str">
        <f t="shared" si="38"/>
        <v>Mumbai</v>
      </c>
      <c r="K464" s="6">
        <f>COUNTIFS(pg_transaction_cleaned!$O$2:$O$5743,A464,pg_transaction_cleaned!$F$2:$F$5743,"CAPTURE")</f>
        <v>1</v>
      </c>
      <c r="L464" s="7">
        <f>SUMIFS(pg_transaction_cleaned!$H$2:$H$5743,pg_transaction_cleaned!$O$2:$O$5743,A464,pg_transaction_cleaned!$F$2:$F$5743,"CAPTURE")</f>
        <v>3498</v>
      </c>
      <c r="M464" s="6">
        <f>COUNTIFS(pg_transaction_cleaned!$O$2:$O$5743,A464,pg_transaction_cleaned!$F$2:$F$5743,"REFUND")</f>
        <v>0</v>
      </c>
      <c r="N464" s="7">
        <f>SUMIFS(pg_transaction_cleaned!$H$2:$H$5743,pg_transaction_cleaned!$O$2:$O$5743,A464,pg_transaction_cleaned!$F$2:$F$5743,"REFUND")</f>
        <v>0</v>
      </c>
      <c r="O464" s="6" t="str">
        <f t="shared" si="39"/>
        <v>OK</v>
      </c>
      <c r="P464" s="8">
        <f t="shared" si="40"/>
        <v>0</v>
      </c>
    </row>
    <row r="465" spans="1:16" x14ac:dyDescent="0.3">
      <c r="A465" s="6" t="s">
        <v>965</v>
      </c>
      <c r="B465" s="6" t="s">
        <v>11976</v>
      </c>
      <c r="C465" s="6" t="s">
        <v>966</v>
      </c>
      <c r="D465" s="6" t="s">
        <v>26</v>
      </c>
      <c r="E465" s="6" t="s">
        <v>18</v>
      </c>
      <c r="F465" s="6" t="s">
        <v>11827</v>
      </c>
      <c r="G465" s="6" t="s">
        <v>19</v>
      </c>
      <c r="H465" s="10">
        <f t="shared" si="36"/>
        <v>46284</v>
      </c>
      <c r="I465" s="7">
        <f t="shared" si="37"/>
        <v>299</v>
      </c>
      <c r="J465" s="6" t="str">
        <f t="shared" si="38"/>
        <v>Kolkata</v>
      </c>
      <c r="K465" s="6">
        <f>COUNTIFS(pg_transaction_cleaned!$O$2:$O$5743,A465,pg_transaction_cleaned!$F$2:$F$5743,"CAPTURE")</f>
        <v>1</v>
      </c>
      <c r="L465" s="7">
        <f>SUMIFS(pg_transaction_cleaned!$H$2:$H$5743,pg_transaction_cleaned!$O$2:$O$5743,A465,pg_transaction_cleaned!$F$2:$F$5743,"CAPTURE")</f>
        <v>299</v>
      </c>
      <c r="M465" s="6">
        <f>COUNTIFS(pg_transaction_cleaned!$O$2:$O$5743,A465,pg_transaction_cleaned!$F$2:$F$5743,"REFUND")</f>
        <v>0</v>
      </c>
      <c r="N465" s="7">
        <f>SUMIFS(pg_transaction_cleaned!$H$2:$H$5743,pg_transaction_cleaned!$O$2:$O$5743,A465,pg_transaction_cleaned!$F$2:$F$5743,"REFUND")</f>
        <v>0</v>
      </c>
      <c r="O465" s="6" t="str">
        <f t="shared" si="39"/>
        <v>OK</v>
      </c>
      <c r="P465" s="8">
        <f t="shared" si="40"/>
        <v>0</v>
      </c>
    </row>
    <row r="466" spans="1:16" x14ac:dyDescent="0.3">
      <c r="A466" s="6" t="s">
        <v>967</v>
      </c>
      <c r="B466" s="6" t="s">
        <v>11999</v>
      </c>
      <c r="C466" s="6" t="s">
        <v>968</v>
      </c>
      <c r="D466" s="6" t="s">
        <v>26</v>
      </c>
      <c r="E466" s="6" t="s">
        <v>27</v>
      </c>
      <c r="F466" s="6" t="s">
        <v>11902</v>
      </c>
      <c r="G466" s="6" t="s">
        <v>19</v>
      </c>
      <c r="H466" s="10">
        <f t="shared" si="36"/>
        <v>46282</v>
      </c>
      <c r="I466" s="7">
        <f t="shared" si="37"/>
        <v>2999</v>
      </c>
      <c r="J466" s="6" t="str">
        <f t="shared" si="38"/>
        <v>Kolkata</v>
      </c>
      <c r="K466" s="6">
        <f>COUNTIFS(pg_transaction_cleaned!$O$2:$O$5743,A466,pg_transaction_cleaned!$F$2:$F$5743,"CAPTURE")</f>
        <v>1</v>
      </c>
      <c r="L466" s="7">
        <f>SUMIFS(pg_transaction_cleaned!$H$2:$H$5743,pg_transaction_cleaned!$O$2:$O$5743,A466,pg_transaction_cleaned!$F$2:$F$5743,"CAPTURE")</f>
        <v>2999</v>
      </c>
      <c r="M466" s="6">
        <f>COUNTIFS(pg_transaction_cleaned!$O$2:$O$5743,A466,pg_transaction_cleaned!$F$2:$F$5743,"REFUND")</f>
        <v>0</v>
      </c>
      <c r="N466" s="7">
        <f>SUMIFS(pg_transaction_cleaned!$H$2:$H$5743,pg_transaction_cleaned!$O$2:$O$5743,A466,pg_transaction_cleaned!$F$2:$F$5743,"REFUND")</f>
        <v>0</v>
      </c>
      <c r="O466" s="6" t="str">
        <f t="shared" si="39"/>
        <v>OK</v>
      </c>
      <c r="P466" s="8">
        <f t="shared" si="40"/>
        <v>0</v>
      </c>
    </row>
    <row r="467" spans="1:16" x14ac:dyDescent="0.3">
      <c r="A467" s="6" t="s">
        <v>969</v>
      </c>
      <c r="B467" s="6" t="s">
        <v>11946</v>
      </c>
      <c r="C467" s="6" t="s">
        <v>792</v>
      </c>
      <c r="D467" s="6" t="s">
        <v>48</v>
      </c>
      <c r="E467" s="6" t="s">
        <v>18</v>
      </c>
      <c r="F467" s="6" t="s">
        <v>12057</v>
      </c>
      <c r="G467" s="6" t="s">
        <v>19</v>
      </c>
      <c r="H467" s="10">
        <f t="shared" si="36"/>
        <v>46268</v>
      </c>
      <c r="I467" s="7">
        <f t="shared" si="37"/>
        <v>6097</v>
      </c>
      <c r="J467" s="6" t="str">
        <f t="shared" si="38"/>
        <v>Jaipur</v>
      </c>
      <c r="K467" s="6">
        <f>COUNTIFS(pg_transaction_cleaned!$O$2:$O$5743,A467,pg_transaction_cleaned!$F$2:$F$5743,"CAPTURE")</f>
        <v>1</v>
      </c>
      <c r="L467" s="7">
        <f>SUMIFS(pg_transaction_cleaned!$H$2:$H$5743,pg_transaction_cleaned!$O$2:$O$5743,A467,pg_transaction_cleaned!$F$2:$F$5743,"CAPTURE")</f>
        <v>6097</v>
      </c>
      <c r="M467" s="6">
        <f>COUNTIFS(pg_transaction_cleaned!$O$2:$O$5743,A467,pg_transaction_cleaned!$F$2:$F$5743,"REFUND")</f>
        <v>0</v>
      </c>
      <c r="N467" s="7">
        <f>SUMIFS(pg_transaction_cleaned!$H$2:$H$5743,pg_transaction_cleaned!$O$2:$O$5743,A467,pg_transaction_cleaned!$F$2:$F$5743,"REFUND")</f>
        <v>0</v>
      </c>
      <c r="O467" s="6" t="str">
        <f t="shared" si="39"/>
        <v>OK</v>
      </c>
      <c r="P467" s="8">
        <f t="shared" si="40"/>
        <v>0</v>
      </c>
    </row>
    <row r="468" spans="1:16" x14ac:dyDescent="0.3">
      <c r="A468" s="6" t="s">
        <v>970</v>
      </c>
      <c r="B468" s="6" t="s">
        <v>11881</v>
      </c>
      <c r="C468" s="6" t="s">
        <v>971</v>
      </c>
      <c r="D468" s="6" t="s">
        <v>17</v>
      </c>
      <c r="E468" s="6" t="s">
        <v>18</v>
      </c>
      <c r="F468" s="6" t="s">
        <v>11855</v>
      </c>
      <c r="G468" s="6" t="s">
        <v>19</v>
      </c>
      <c r="H468" s="10">
        <f t="shared" si="36"/>
        <v>46295</v>
      </c>
      <c r="I468" s="7">
        <f t="shared" si="37"/>
        <v>4999</v>
      </c>
      <c r="J468" s="6" t="str">
        <f t="shared" si="38"/>
        <v>Pune</v>
      </c>
      <c r="K468" s="6">
        <f>COUNTIFS(pg_transaction_cleaned!$O$2:$O$5743,A468,pg_transaction_cleaned!$F$2:$F$5743,"CAPTURE")</f>
        <v>1</v>
      </c>
      <c r="L468" s="7">
        <f>SUMIFS(pg_transaction_cleaned!$H$2:$H$5743,pg_transaction_cleaned!$O$2:$O$5743,A468,pg_transaction_cleaned!$F$2:$F$5743,"CAPTURE")</f>
        <v>4999</v>
      </c>
      <c r="M468" s="6">
        <f>COUNTIFS(pg_transaction_cleaned!$O$2:$O$5743,A468,pg_transaction_cleaned!$F$2:$F$5743,"REFUND")</f>
        <v>0</v>
      </c>
      <c r="N468" s="7">
        <f>SUMIFS(pg_transaction_cleaned!$H$2:$H$5743,pg_transaction_cleaned!$O$2:$O$5743,A468,pg_transaction_cleaned!$F$2:$F$5743,"REFUND")</f>
        <v>0</v>
      </c>
      <c r="O468" s="6" t="str">
        <f t="shared" si="39"/>
        <v>OK</v>
      </c>
      <c r="P468" s="8">
        <f t="shared" si="40"/>
        <v>0</v>
      </c>
    </row>
    <row r="469" spans="1:16" x14ac:dyDescent="0.3">
      <c r="A469" s="6" t="s">
        <v>972</v>
      </c>
      <c r="B469" s="6" t="s">
        <v>11908</v>
      </c>
      <c r="C469" s="6" t="s">
        <v>973</v>
      </c>
      <c r="D469" s="6" t="s">
        <v>17</v>
      </c>
      <c r="E469" s="6" t="s">
        <v>18</v>
      </c>
      <c r="F469" s="6" t="s">
        <v>12058</v>
      </c>
      <c r="G469" s="6" t="s">
        <v>19</v>
      </c>
      <c r="H469" s="10">
        <f t="shared" si="36"/>
        <v>46275</v>
      </c>
      <c r="I469" s="7">
        <f t="shared" si="37"/>
        <v>12797</v>
      </c>
      <c r="J469" s="6" t="str">
        <f t="shared" si="38"/>
        <v>Pune</v>
      </c>
      <c r="K469" s="6">
        <f>COUNTIFS(pg_transaction_cleaned!$O$2:$O$5743,A469,pg_transaction_cleaned!$F$2:$F$5743,"CAPTURE")</f>
        <v>1</v>
      </c>
      <c r="L469" s="7">
        <f>SUMIFS(pg_transaction_cleaned!$H$2:$H$5743,pg_transaction_cleaned!$O$2:$O$5743,A469,pg_transaction_cleaned!$F$2:$F$5743,"CAPTURE")</f>
        <v>12797</v>
      </c>
      <c r="M469" s="6">
        <f>COUNTIFS(pg_transaction_cleaned!$O$2:$O$5743,A469,pg_transaction_cleaned!$F$2:$F$5743,"REFUND")</f>
        <v>0</v>
      </c>
      <c r="N469" s="7">
        <f>SUMIFS(pg_transaction_cleaned!$H$2:$H$5743,pg_transaction_cleaned!$O$2:$O$5743,A469,pg_transaction_cleaned!$F$2:$F$5743,"REFUND")</f>
        <v>0</v>
      </c>
      <c r="O469" s="6" t="str">
        <f t="shared" si="39"/>
        <v>OK</v>
      </c>
      <c r="P469" s="8">
        <f t="shared" si="40"/>
        <v>0</v>
      </c>
    </row>
    <row r="470" spans="1:16" x14ac:dyDescent="0.3">
      <c r="A470" s="6" t="s">
        <v>974</v>
      </c>
      <c r="B470" s="6" t="s">
        <v>11844</v>
      </c>
      <c r="C470" s="6" t="s">
        <v>975</v>
      </c>
      <c r="D470" s="6" t="s">
        <v>17</v>
      </c>
      <c r="E470" s="6" t="s">
        <v>27</v>
      </c>
      <c r="F470" s="6" t="s">
        <v>11948</v>
      </c>
      <c r="G470" s="6" t="s">
        <v>19</v>
      </c>
      <c r="H470" s="10">
        <f t="shared" si="36"/>
        <v>46280</v>
      </c>
      <c r="I470" s="7">
        <f t="shared" si="37"/>
        <v>2798</v>
      </c>
      <c r="J470" s="6" t="str">
        <f t="shared" si="38"/>
        <v>Pune</v>
      </c>
      <c r="K470" s="6">
        <f>COUNTIFS(pg_transaction_cleaned!$O$2:$O$5743,A470,pg_transaction_cleaned!$F$2:$F$5743,"CAPTURE")</f>
        <v>1</v>
      </c>
      <c r="L470" s="7">
        <f>SUMIFS(pg_transaction_cleaned!$H$2:$H$5743,pg_transaction_cleaned!$O$2:$O$5743,A470,pg_transaction_cleaned!$F$2:$F$5743,"CAPTURE")</f>
        <v>2798</v>
      </c>
      <c r="M470" s="6">
        <f>COUNTIFS(pg_transaction_cleaned!$O$2:$O$5743,A470,pg_transaction_cleaned!$F$2:$F$5743,"REFUND")</f>
        <v>0</v>
      </c>
      <c r="N470" s="7">
        <f>SUMIFS(pg_transaction_cleaned!$H$2:$H$5743,pg_transaction_cleaned!$O$2:$O$5743,A470,pg_transaction_cleaned!$F$2:$F$5743,"REFUND")</f>
        <v>0</v>
      </c>
      <c r="O470" s="6" t="str">
        <f t="shared" si="39"/>
        <v>OK</v>
      </c>
      <c r="P470" s="8">
        <f t="shared" si="40"/>
        <v>0</v>
      </c>
    </row>
    <row r="471" spans="1:16" x14ac:dyDescent="0.3">
      <c r="A471" s="6" t="s">
        <v>976</v>
      </c>
      <c r="B471" s="6" t="s">
        <v>11897</v>
      </c>
      <c r="C471" s="6" t="s">
        <v>977</v>
      </c>
      <c r="D471" s="6" t="s">
        <v>48</v>
      </c>
      <c r="E471" s="6" t="s">
        <v>54</v>
      </c>
      <c r="F471" s="6" t="s">
        <v>12055</v>
      </c>
      <c r="G471" s="6" t="s">
        <v>19</v>
      </c>
      <c r="H471" s="10">
        <f t="shared" si="36"/>
        <v>46266</v>
      </c>
      <c r="I471" s="7">
        <f t="shared" si="37"/>
        <v>4297</v>
      </c>
      <c r="J471" s="6" t="str">
        <f t="shared" si="38"/>
        <v>Jaipur</v>
      </c>
      <c r="K471" s="6">
        <f>COUNTIFS(pg_transaction_cleaned!$O$2:$O$5743,A471,pg_transaction_cleaned!$F$2:$F$5743,"CAPTURE")</f>
        <v>1</v>
      </c>
      <c r="L471" s="7">
        <f>SUMIFS(pg_transaction_cleaned!$H$2:$H$5743,pg_transaction_cleaned!$O$2:$O$5743,A471,pg_transaction_cleaned!$F$2:$F$5743,"CAPTURE")</f>
        <v>4297</v>
      </c>
      <c r="M471" s="6">
        <f>COUNTIFS(pg_transaction_cleaned!$O$2:$O$5743,A471,pg_transaction_cleaned!$F$2:$F$5743,"REFUND")</f>
        <v>0</v>
      </c>
      <c r="N471" s="7">
        <f>SUMIFS(pg_transaction_cleaned!$H$2:$H$5743,pg_transaction_cleaned!$O$2:$O$5743,A471,pg_transaction_cleaned!$F$2:$F$5743,"REFUND")</f>
        <v>0</v>
      </c>
      <c r="O471" s="6" t="str">
        <f t="shared" si="39"/>
        <v>OK</v>
      </c>
      <c r="P471" s="8">
        <f t="shared" si="40"/>
        <v>0</v>
      </c>
    </row>
    <row r="472" spans="1:16" x14ac:dyDescent="0.3">
      <c r="A472" s="6" t="s">
        <v>978</v>
      </c>
      <c r="B472" s="6" t="s">
        <v>11873</v>
      </c>
      <c r="C472" s="6" t="s">
        <v>979</v>
      </c>
      <c r="D472" s="6" t="s">
        <v>17</v>
      </c>
      <c r="E472" s="6" t="s">
        <v>27</v>
      </c>
      <c r="F472" s="6" t="s">
        <v>12059</v>
      </c>
      <c r="G472" s="6" t="s">
        <v>19</v>
      </c>
      <c r="H472" s="10">
        <f t="shared" si="36"/>
        <v>46291</v>
      </c>
      <c r="I472" s="7">
        <f t="shared" si="37"/>
        <v>2297</v>
      </c>
      <c r="J472" s="6" t="str">
        <f t="shared" si="38"/>
        <v>Pune</v>
      </c>
      <c r="K472" s="6">
        <f>COUNTIFS(pg_transaction_cleaned!$O$2:$O$5743,A472,pg_transaction_cleaned!$F$2:$F$5743,"CAPTURE")</f>
        <v>1</v>
      </c>
      <c r="L472" s="7">
        <f>SUMIFS(pg_transaction_cleaned!$H$2:$H$5743,pg_transaction_cleaned!$O$2:$O$5743,A472,pg_transaction_cleaned!$F$2:$F$5743,"CAPTURE")</f>
        <v>2297</v>
      </c>
      <c r="M472" s="6">
        <f>COUNTIFS(pg_transaction_cleaned!$O$2:$O$5743,A472,pg_transaction_cleaned!$F$2:$F$5743,"REFUND")</f>
        <v>0</v>
      </c>
      <c r="N472" s="7">
        <f>SUMIFS(pg_transaction_cleaned!$H$2:$H$5743,pg_transaction_cleaned!$O$2:$O$5743,A472,pg_transaction_cleaned!$F$2:$F$5743,"REFUND")</f>
        <v>0</v>
      </c>
      <c r="O472" s="6" t="str">
        <f t="shared" si="39"/>
        <v>OK</v>
      </c>
      <c r="P472" s="8">
        <f t="shared" si="40"/>
        <v>0</v>
      </c>
    </row>
    <row r="473" spans="1:16" x14ac:dyDescent="0.3">
      <c r="A473" s="6" t="s">
        <v>980</v>
      </c>
      <c r="B473" s="6" t="s">
        <v>11989</v>
      </c>
      <c r="C473" s="6" t="s">
        <v>981</v>
      </c>
      <c r="D473" s="6" t="s">
        <v>42</v>
      </c>
      <c r="E473" s="6" t="s">
        <v>18</v>
      </c>
      <c r="F473" s="6" t="s">
        <v>11837</v>
      </c>
      <c r="G473" s="6" t="s">
        <v>19</v>
      </c>
      <c r="H473" s="10">
        <f t="shared" si="36"/>
        <v>46290</v>
      </c>
      <c r="I473" s="7">
        <f t="shared" si="37"/>
        <v>999</v>
      </c>
      <c r="J473" s="6" t="str">
        <f t="shared" si="38"/>
        <v>Hyderabad</v>
      </c>
      <c r="K473" s="6">
        <f>COUNTIFS(pg_transaction_cleaned!$O$2:$O$5743,A473,pg_transaction_cleaned!$F$2:$F$5743,"CAPTURE")</f>
        <v>1</v>
      </c>
      <c r="L473" s="7">
        <f>SUMIFS(pg_transaction_cleaned!$H$2:$H$5743,pg_transaction_cleaned!$O$2:$O$5743,A473,pg_transaction_cleaned!$F$2:$F$5743,"CAPTURE")</f>
        <v>999</v>
      </c>
      <c r="M473" s="6">
        <f>COUNTIFS(pg_transaction_cleaned!$O$2:$O$5743,A473,pg_transaction_cleaned!$F$2:$F$5743,"REFUND")</f>
        <v>0</v>
      </c>
      <c r="N473" s="7">
        <f>SUMIFS(pg_transaction_cleaned!$H$2:$H$5743,pg_transaction_cleaned!$O$2:$O$5743,A473,pg_transaction_cleaned!$F$2:$F$5743,"REFUND")</f>
        <v>0</v>
      </c>
      <c r="O473" s="6" t="str">
        <f t="shared" si="39"/>
        <v>OK</v>
      </c>
      <c r="P473" s="8">
        <f t="shared" si="40"/>
        <v>0</v>
      </c>
    </row>
    <row r="474" spans="1:16" x14ac:dyDescent="0.3">
      <c r="A474" s="6" t="s">
        <v>982</v>
      </c>
      <c r="B474" s="6" t="s">
        <v>11980</v>
      </c>
      <c r="C474" s="6" t="s">
        <v>983</v>
      </c>
      <c r="D474" s="6" t="s">
        <v>34</v>
      </c>
      <c r="E474" s="6" t="s">
        <v>18</v>
      </c>
      <c r="F474" s="6" t="s">
        <v>11913</v>
      </c>
      <c r="G474" s="6" t="s">
        <v>19</v>
      </c>
      <c r="H474" s="10">
        <f t="shared" si="36"/>
        <v>46288</v>
      </c>
      <c r="I474" s="7">
        <f t="shared" si="37"/>
        <v>3348</v>
      </c>
      <c r="J474" s="6" t="str">
        <f t="shared" si="38"/>
        <v>Ahmedabad</v>
      </c>
      <c r="K474" s="6">
        <f>COUNTIFS(pg_transaction_cleaned!$O$2:$O$5743,A474,pg_transaction_cleaned!$F$2:$F$5743,"CAPTURE")</f>
        <v>1</v>
      </c>
      <c r="L474" s="7">
        <f>SUMIFS(pg_transaction_cleaned!$H$2:$H$5743,pg_transaction_cleaned!$O$2:$O$5743,A474,pg_transaction_cleaned!$F$2:$F$5743,"CAPTURE")</f>
        <v>3348</v>
      </c>
      <c r="M474" s="6">
        <f>COUNTIFS(pg_transaction_cleaned!$O$2:$O$5743,A474,pg_transaction_cleaned!$F$2:$F$5743,"REFUND")</f>
        <v>0</v>
      </c>
      <c r="N474" s="7">
        <f>SUMIFS(pg_transaction_cleaned!$H$2:$H$5743,pg_transaction_cleaned!$O$2:$O$5743,A474,pg_transaction_cleaned!$F$2:$F$5743,"REFUND")</f>
        <v>0</v>
      </c>
      <c r="O474" s="6" t="str">
        <f t="shared" si="39"/>
        <v>OK</v>
      </c>
      <c r="P474" s="8">
        <f t="shared" si="40"/>
        <v>0</v>
      </c>
    </row>
    <row r="475" spans="1:16" x14ac:dyDescent="0.3">
      <c r="A475" s="6" t="s">
        <v>984</v>
      </c>
      <c r="B475" s="6" t="s">
        <v>11998</v>
      </c>
      <c r="C475" s="6" t="s">
        <v>985</v>
      </c>
      <c r="D475" s="6" t="s">
        <v>17</v>
      </c>
      <c r="E475" s="6" t="s">
        <v>27</v>
      </c>
      <c r="F475" s="6" t="s">
        <v>12023</v>
      </c>
      <c r="G475" s="6" t="s">
        <v>19</v>
      </c>
      <c r="H475" s="10">
        <f t="shared" si="36"/>
        <v>46293</v>
      </c>
      <c r="I475" s="7">
        <f t="shared" si="37"/>
        <v>1498</v>
      </c>
      <c r="J475" s="6" t="str">
        <f t="shared" si="38"/>
        <v>Pune</v>
      </c>
      <c r="K475" s="6">
        <f>COUNTIFS(pg_transaction_cleaned!$O$2:$O$5743,A475,pg_transaction_cleaned!$F$2:$F$5743,"CAPTURE")</f>
        <v>1</v>
      </c>
      <c r="L475" s="7">
        <f>SUMIFS(pg_transaction_cleaned!$H$2:$H$5743,pg_transaction_cleaned!$O$2:$O$5743,A475,pg_transaction_cleaned!$F$2:$F$5743,"CAPTURE")</f>
        <v>1498</v>
      </c>
      <c r="M475" s="6">
        <f>COUNTIFS(pg_transaction_cleaned!$O$2:$O$5743,A475,pg_transaction_cleaned!$F$2:$F$5743,"REFUND")</f>
        <v>0</v>
      </c>
      <c r="N475" s="7">
        <f>SUMIFS(pg_transaction_cleaned!$H$2:$H$5743,pg_transaction_cleaned!$O$2:$O$5743,A475,pg_transaction_cleaned!$F$2:$F$5743,"REFUND")</f>
        <v>0</v>
      </c>
      <c r="O475" s="6" t="str">
        <f t="shared" si="39"/>
        <v>OK</v>
      </c>
      <c r="P475" s="8">
        <f t="shared" si="40"/>
        <v>0</v>
      </c>
    </row>
    <row r="476" spans="1:16" x14ac:dyDescent="0.3">
      <c r="A476" s="6" t="s">
        <v>986</v>
      </c>
      <c r="B476" s="6" t="s">
        <v>11832</v>
      </c>
      <c r="C476" s="6" t="s">
        <v>987</v>
      </c>
      <c r="D476" s="6" t="s">
        <v>34</v>
      </c>
      <c r="E476" s="6" t="s">
        <v>18</v>
      </c>
      <c r="F476" s="6" t="s">
        <v>11973</v>
      </c>
      <c r="G476" s="6" t="s">
        <v>19</v>
      </c>
      <c r="H476" s="10">
        <f t="shared" si="36"/>
        <v>46273</v>
      </c>
      <c r="I476" s="7">
        <f t="shared" si="37"/>
        <v>2397</v>
      </c>
      <c r="J476" s="6" t="str">
        <f t="shared" si="38"/>
        <v>Ahmedabad</v>
      </c>
      <c r="K476" s="6">
        <f>COUNTIFS(pg_transaction_cleaned!$O$2:$O$5743,A476,pg_transaction_cleaned!$F$2:$F$5743,"CAPTURE")</f>
        <v>1</v>
      </c>
      <c r="L476" s="7">
        <f>SUMIFS(pg_transaction_cleaned!$H$2:$H$5743,pg_transaction_cleaned!$O$2:$O$5743,A476,pg_transaction_cleaned!$F$2:$F$5743,"CAPTURE")</f>
        <v>2397</v>
      </c>
      <c r="M476" s="6">
        <f>COUNTIFS(pg_transaction_cleaned!$O$2:$O$5743,A476,pg_transaction_cleaned!$F$2:$F$5743,"REFUND")</f>
        <v>0</v>
      </c>
      <c r="N476" s="7">
        <f>SUMIFS(pg_transaction_cleaned!$H$2:$H$5743,pg_transaction_cleaned!$O$2:$O$5743,A476,pg_transaction_cleaned!$F$2:$F$5743,"REFUND")</f>
        <v>0</v>
      </c>
      <c r="O476" s="6" t="str">
        <f t="shared" si="39"/>
        <v>OK</v>
      </c>
      <c r="P476" s="8">
        <f t="shared" si="40"/>
        <v>0</v>
      </c>
    </row>
    <row r="477" spans="1:16" x14ac:dyDescent="0.3">
      <c r="A477" s="6" t="s">
        <v>988</v>
      </c>
      <c r="B477" s="6" t="s">
        <v>11903</v>
      </c>
      <c r="C477" s="6" t="s">
        <v>989</v>
      </c>
      <c r="D477" s="6" t="s">
        <v>26</v>
      </c>
      <c r="E477" s="6" t="s">
        <v>43</v>
      </c>
      <c r="F477" s="6" t="s">
        <v>12060</v>
      </c>
      <c r="G477" s="6" t="s">
        <v>80</v>
      </c>
      <c r="H477" s="10">
        <f t="shared" si="36"/>
        <v>46277</v>
      </c>
      <c r="I477" s="7">
        <f t="shared" si="37"/>
        <v>998</v>
      </c>
      <c r="J477" s="6" t="str">
        <f t="shared" si="38"/>
        <v>Kolkata</v>
      </c>
      <c r="K477" s="6">
        <f>COUNTIFS(pg_transaction_cleaned!$O$2:$O$5743,A477,pg_transaction_cleaned!$F$2:$F$5743,"CAPTURE")</f>
        <v>0</v>
      </c>
      <c r="L477" s="7">
        <f>SUMIFS(pg_transaction_cleaned!$H$2:$H$5743,pg_transaction_cleaned!$O$2:$O$5743,A477,pg_transaction_cleaned!$F$2:$F$5743,"CAPTURE")</f>
        <v>0</v>
      </c>
      <c r="M477" s="6">
        <f>COUNTIFS(pg_transaction_cleaned!$O$2:$O$5743,A477,pg_transaction_cleaned!$F$2:$F$5743,"REFUND")</f>
        <v>0</v>
      </c>
      <c r="N477" s="7">
        <f>SUMIFS(pg_transaction_cleaned!$H$2:$H$5743,pg_transaction_cleaned!$O$2:$O$5743,A477,pg_transaction_cleaned!$F$2:$F$5743,"REFUND")</f>
        <v>0</v>
      </c>
      <c r="O477" s="6" t="str">
        <f t="shared" si="39"/>
        <v>OK</v>
      </c>
      <c r="P477" s="8">
        <f t="shared" si="40"/>
        <v>0</v>
      </c>
    </row>
    <row r="478" spans="1:16" x14ac:dyDescent="0.3">
      <c r="A478" s="6" t="s">
        <v>990</v>
      </c>
      <c r="B478" s="6" t="s">
        <v>11985</v>
      </c>
      <c r="C478" s="6" t="s">
        <v>991</v>
      </c>
      <c r="D478" s="6" t="s">
        <v>17</v>
      </c>
      <c r="E478" s="6" t="s">
        <v>27</v>
      </c>
      <c r="F478" s="6" t="s">
        <v>11869</v>
      </c>
      <c r="G478" s="6" t="s">
        <v>19</v>
      </c>
      <c r="H478" s="10">
        <f t="shared" si="36"/>
        <v>46273</v>
      </c>
      <c r="I478" s="7">
        <f t="shared" si="37"/>
        <v>599</v>
      </c>
      <c r="J478" s="6" t="str">
        <f t="shared" si="38"/>
        <v>Pune</v>
      </c>
      <c r="K478" s="6">
        <f>COUNTIFS(pg_transaction_cleaned!$O$2:$O$5743,A478,pg_transaction_cleaned!$F$2:$F$5743,"CAPTURE")</f>
        <v>1</v>
      </c>
      <c r="L478" s="7">
        <f>SUMIFS(pg_transaction_cleaned!$H$2:$H$5743,pg_transaction_cleaned!$O$2:$O$5743,A478,pg_transaction_cleaned!$F$2:$F$5743,"CAPTURE")</f>
        <v>599</v>
      </c>
      <c r="M478" s="6">
        <f>COUNTIFS(pg_transaction_cleaned!$O$2:$O$5743,A478,pg_transaction_cleaned!$F$2:$F$5743,"REFUND")</f>
        <v>0</v>
      </c>
      <c r="N478" s="7">
        <f>SUMIFS(pg_transaction_cleaned!$H$2:$H$5743,pg_transaction_cleaned!$O$2:$O$5743,A478,pg_transaction_cleaned!$F$2:$F$5743,"REFUND")</f>
        <v>0</v>
      </c>
      <c r="O478" s="6" t="str">
        <f t="shared" si="39"/>
        <v>OK</v>
      </c>
      <c r="P478" s="8">
        <f t="shared" si="40"/>
        <v>0</v>
      </c>
    </row>
    <row r="479" spans="1:16" x14ac:dyDescent="0.3">
      <c r="A479" s="6" t="s">
        <v>992</v>
      </c>
      <c r="B479" s="6" t="s">
        <v>11976</v>
      </c>
      <c r="C479" s="6" t="s">
        <v>993</v>
      </c>
      <c r="D479" s="6" t="s">
        <v>23</v>
      </c>
      <c r="E479" s="6" t="s">
        <v>54</v>
      </c>
      <c r="F479" s="6" t="s">
        <v>11901</v>
      </c>
      <c r="G479" s="6" t="s">
        <v>19</v>
      </c>
      <c r="H479" s="10">
        <f t="shared" si="36"/>
        <v>46284</v>
      </c>
      <c r="I479" s="7">
        <f t="shared" si="37"/>
        <v>349</v>
      </c>
      <c r="J479" s="6" t="str">
        <f t="shared" si="38"/>
        <v>Bengaluru</v>
      </c>
      <c r="K479" s="6">
        <f>COUNTIFS(pg_transaction_cleaned!$O$2:$O$5743,A479,pg_transaction_cleaned!$F$2:$F$5743,"CAPTURE")</f>
        <v>1</v>
      </c>
      <c r="L479" s="7">
        <f>SUMIFS(pg_transaction_cleaned!$H$2:$H$5743,pg_transaction_cleaned!$O$2:$O$5743,A479,pg_transaction_cleaned!$F$2:$F$5743,"CAPTURE")</f>
        <v>349</v>
      </c>
      <c r="M479" s="6">
        <f>COUNTIFS(pg_transaction_cleaned!$O$2:$O$5743,A479,pg_transaction_cleaned!$F$2:$F$5743,"REFUND")</f>
        <v>0</v>
      </c>
      <c r="N479" s="7">
        <f>SUMIFS(pg_transaction_cleaned!$H$2:$H$5743,pg_transaction_cleaned!$O$2:$O$5743,A479,pg_transaction_cleaned!$F$2:$F$5743,"REFUND")</f>
        <v>0</v>
      </c>
      <c r="O479" s="6" t="str">
        <f t="shared" si="39"/>
        <v>OK</v>
      </c>
      <c r="P479" s="8">
        <f t="shared" si="40"/>
        <v>0</v>
      </c>
    </row>
    <row r="480" spans="1:16" x14ac:dyDescent="0.3">
      <c r="A480" s="6" t="s">
        <v>994</v>
      </c>
      <c r="B480" s="6" t="s">
        <v>11905</v>
      </c>
      <c r="C480" s="6" t="s">
        <v>995</v>
      </c>
      <c r="D480" s="6" t="s">
        <v>42</v>
      </c>
      <c r="E480" s="6" t="s">
        <v>18</v>
      </c>
      <c r="F480" s="6" t="s">
        <v>11883</v>
      </c>
      <c r="G480" s="6" t="s">
        <v>19</v>
      </c>
      <c r="H480" s="10">
        <f t="shared" si="36"/>
        <v>46291</v>
      </c>
      <c r="I480" s="7">
        <f t="shared" si="37"/>
        <v>1598</v>
      </c>
      <c r="J480" s="6" t="str">
        <f t="shared" si="38"/>
        <v>Hyderabad</v>
      </c>
      <c r="K480" s="6">
        <f>COUNTIFS(pg_transaction_cleaned!$O$2:$O$5743,A480,pg_transaction_cleaned!$F$2:$F$5743,"CAPTURE")</f>
        <v>1</v>
      </c>
      <c r="L480" s="7">
        <f>SUMIFS(pg_transaction_cleaned!$H$2:$H$5743,pg_transaction_cleaned!$O$2:$O$5743,A480,pg_transaction_cleaned!$F$2:$F$5743,"CAPTURE")</f>
        <v>1598</v>
      </c>
      <c r="M480" s="6">
        <f>COUNTIFS(pg_transaction_cleaned!$O$2:$O$5743,A480,pg_transaction_cleaned!$F$2:$F$5743,"REFUND")</f>
        <v>0</v>
      </c>
      <c r="N480" s="7">
        <f>SUMIFS(pg_transaction_cleaned!$H$2:$H$5743,pg_transaction_cleaned!$O$2:$O$5743,A480,pg_transaction_cleaned!$F$2:$F$5743,"REFUND")</f>
        <v>0</v>
      </c>
      <c r="O480" s="6" t="str">
        <f t="shared" si="39"/>
        <v>OK</v>
      </c>
      <c r="P480" s="8">
        <f t="shared" si="40"/>
        <v>0</v>
      </c>
    </row>
    <row r="481" spans="1:16" x14ac:dyDescent="0.3">
      <c r="A481" s="6" t="s">
        <v>996</v>
      </c>
      <c r="B481" s="6" t="s">
        <v>11909</v>
      </c>
      <c r="C481" s="6" t="s">
        <v>997</v>
      </c>
      <c r="D481" s="6" t="s">
        <v>37</v>
      </c>
      <c r="E481" s="6" t="s">
        <v>18</v>
      </c>
      <c r="F481" s="6" t="s">
        <v>11853</v>
      </c>
      <c r="G481" s="6" t="s">
        <v>19</v>
      </c>
      <c r="H481" s="10">
        <f t="shared" si="36"/>
        <v>46276</v>
      </c>
      <c r="I481" s="7">
        <f t="shared" si="37"/>
        <v>1799</v>
      </c>
      <c r="J481" s="6" t="str">
        <f t="shared" si="38"/>
        <v>Lucknow</v>
      </c>
      <c r="K481" s="6">
        <f>COUNTIFS(pg_transaction_cleaned!$O$2:$O$5743,A481,pg_transaction_cleaned!$F$2:$F$5743,"CAPTURE")</f>
        <v>1</v>
      </c>
      <c r="L481" s="7">
        <f>SUMIFS(pg_transaction_cleaned!$H$2:$H$5743,pg_transaction_cleaned!$O$2:$O$5743,A481,pg_transaction_cleaned!$F$2:$F$5743,"CAPTURE")</f>
        <v>1799</v>
      </c>
      <c r="M481" s="6">
        <f>COUNTIFS(pg_transaction_cleaned!$O$2:$O$5743,A481,pg_transaction_cleaned!$F$2:$F$5743,"REFUND")</f>
        <v>0</v>
      </c>
      <c r="N481" s="7">
        <f>SUMIFS(pg_transaction_cleaned!$H$2:$H$5743,pg_transaction_cleaned!$O$2:$O$5743,A481,pg_transaction_cleaned!$F$2:$F$5743,"REFUND")</f>
        <v>0</v>
      </c>
      <c r="O481" s="6" t="str">
        <f t="shared" si="39"/>
        <v>OK</v>
      </c>
      <c r="P481" s="8">
        <f t="shared" si="40"/>
        <v>0</v>
      </c>
    </row>
    <row r="482" spans="1:16" x14ac:dyDescent="0.3">
      <c r="A482" s="6" t="s">
        <v>998</v>
      </c>
      <c r="B482" s="6" t="s">
        <v>11873</v>
      </c>
      <c r="C482" s="6" t="s">
        <v>999</v>
      </c>
      <c r="D482" s="6" t="s">
        <v>34</v>
      </c>
      <c r="E482" s="6" t="s">
        <v>18</v>
      </c>
      <c r="F482" s="6" t="s">
        <v>11851</v>
      </c>
      <c r="G482" s="6" t="s">
        <v>19</v>
      </c>
      <c r="H482" s="10">
        <f t="shared" si="36"/>
        <v>46291</v>
      </c>
      <c r="I482" s="7">
        <f t="shared" si="37"/>
        <v>3499</v>
      </c>
      <c r="J482" s="6" t="str">
        <f t="shared" si="38"/>
        <v>Ahmedabad</v>
      </c>
      <c r="K482" s="6">
        <f>COUNTIFS(pg_transaction_cleaned!$O$2:$O$5743,A482,pg_transaction_cleaned!$F$2:$F$5743,"CAPTURE")</f>
        <v>1</v>
      </c>
      <c r="L482" s="7">
        <f>SUMIFS(pg_transaction_cleaned!$H$2:$H$5743,pg_transaction_cleaned!$O$2:$O$5743,A482,pg_transaction_cleaned!$F$2:$F$5743,"CAPTURE")</f>
        <v>3499</v>
      </c>
      <c r="M482" s="6">
        <f>COUNTIFS(pg_transaction_cleaned!$O$2:$O$5743,A482,pg_transaction_cleaned!$F$2:$F$5743,"REFUND")</f>
        <v>0</v>
      </c>
      <c r="N482" s="7">
        <f>SUMIFS(pg_transaction_cleaned!$H$2:$H$5743,pg_transaction_cleaned!$O$2:$O$5743,A482,pg_transaction_cleaned!$F$2:$F$5743,"REFUND")</f>
        <v>0</v>
      </c>
      <c r="O482" s="6" t="str">
        <f t="shared" si="39"/>
        <v>OK</v>
      </c>
      <c r="P482" s="8">
        <f t="shared" si="40"/>
        <v>0</v>
      </c>
    </row>
    <row r="483" spans="1:16" x14ac:dyDescent="0.3">
      <c r="A483" s="6" t="s">
        <v>1000</v>
      </c>
      <c r="B483" s="6" t="s">
        <v>11940</v>
      </c>
      <c r="C483" s="6" t="s">
        <v>1001</v>
      </c>
      <c r="D483" s="6" t="s">
        <v>61</v>
      </c>
      <c r="E483" s="6" t="s">
        <v>27</v>
      </c>
      <c r="F483" s="6" t="s">
        <v>11851</v>
      </c>
      <c r="G483" s="6" t="s">
        <v>115</v>
      </c>
      <c r="H483" s="10">
        <f t="shared" si="36"/>
        <v>46290</v>
      </c>
      <c r="I483" s="7">
        <f t="shared" si="37"/>
        <v>3499</v>
      </c>
      <c r="J483" s="6" t="str">
        <f t="shared" si="38"/>
        <v>Delhi</v>
      </c>
      <c r="K483" s="6">
        <f>COUNTIFS(pg_transaction_cleaned!$O$2:$O$5743,A483,pg_transaction_cleaned!$F$2:$F$5743,"CAPTURE")</f>
        <v>0</v>
      </c>
      <c r="L483" s="7">
        <f>SUMIFS(pg_transaction_cleaned!$H$2:$H$5743,pg_transaction_cleaned!$O$2:$O$5743,A483,pg_transaction_cleaned!$F$2:$F$5743,"CAPTURE")</f>
        <v>0</v>
      </c>
      <c r="M483" s="6">
        <f>COUNTIFS(pg_transaction_cleaned!$O$2:$O$5743,A483,pg_transaction_cleaned!$F$2:$F$5743,"REFUND")</f>
        <v>0</v>
      </c>
      <c r="N483" s="7">
        <f>SUMIFS(pg_transaction_cleaned!$H$2:$H$5743,pg_transaction_cleaned!$O$2:$O$5743,A483,pg_transaction_cleaned!$F$2:$F$5743,"REFUND")</f>
        <v>0</v>
      </c>
      <c r="O483" s="6" t="str">
        <f t="shared" si="39"/>
        <v>OK</v>
      </c>
      <c r="P483" s="8">
        <f t="shared" si="40"/>
        <v>0</v>
      </c>
    </row>
    <row r="484" spans="1:16" x14ac:dyDescent="0.3">
      <c r="A484" s="6" t="s">
        <v>1002</v>
      </c>
      <c r="B484" s="6" t="s">
        <v>11897</v>
      </c>
      <c r="C484" s="6" t="s">
        <v>1003</v>
      </c>
      <c r="D484" s="6" t="s">
        <v>51</v>
      </c>
      <c r="E484" s="6" t="s">
        <v>27</v>
      </c>
      <c r="F484" s="6" t="s">
        <v>12061</v>
      </c>
      <c r="G484" s="6" t="s">
        <v>19</v>
      </c>
      <c r="H484" s="10">
        <f t="shared" si="36"/>
        <v>46266</v>
      </c>
      <c r="I484" s="7">
        <f t="shared" si="37"/>
        <v>898</v>
      </c>
      <c r="J484" s="6" t="str">
        <f t="shared" si="38"/>
        <v>Chennai</v>
      </c>
      <c r="K484" s="6">
        <f>COUNTIFS(pg_transaction_cleaned!$O$2:$O$5743,A484,pg_transaction_cleaned!$F$2:$F$5743,"CAPTURE")</f>
        <v>1</v>
      </c>
      <c r="L484" s="7">
        <f>SUMIFS(pg_transaction_cleaned!$H$2:$H$5743,pg_transaction_cleaned!$O$2:$O$5743,A484,pg_transaction_cleaned!$F$2:$F$5743,"CAPTURE")</f>
        <v>898</v>
      </c>
      <c r="M484" s="6">
        <f>COUNTIFS(pg_transaction_cleaned!$O$2:$O$5743,A484,pg_transaction_cleaned!$F$2:$F$5743,"REFUND")</f>
        <v>0</v>
      </c>
      <c r="N484" s="7">
        <f>SUMIFS(pg_transaction_cleaned!$H$2:$H$5743,pg_transaction_cleaned!$O$2:$O$5743,A484,pg_transaction_cleaned!$F$2:$F$5743,"REFUND")</f>
        <v>0</v>
      </c>
      <c r="O484" s="6" t="str">
        <f t="shared" si="39"/>
        <v>OK</v>
      </c>
      <c r="P484" s="8">
        <f t="shared" si="40"/>
        <v>0</v>
      </c>
    </row>
    <row r="485" spans="1:16" x14ac:dyDescent="0.3">
      <c r="A485" s="6" t="s">
        <v>1004</v>
      </c>
      <c r="B485" s="6" t="s">
        <v>11897</v>
      </c>
      <c r="C485" s="6" t="s">
        <v>1005</v>
      </c>
      <c r="D485" s="6" t="s">
        <v>23</v>
      </c>
      <c r="E485" s="6" t="s">
        <v>18</v>
      </c>
      <c r="F485" s="6" t="s">
        <v>12058</v>
      </c>
      <c r="G485" s="6" t="s">
        <v>19</v>
      </c>
      <c r="H485" s="10">
        <f t="shared" si="36"/>
        <v>46266</v>
      </c>
      <c r="I485" s="7">
        <f t="shared" si="37"/>
        <v>12797</v>
      </c>
      <c r="J485" s="6" t="str">
        <f t="shared" si="38"/>
        <v>Bengaluru</v>
      </c>
      <c r="K485" s="6">
        <f>COUNTIFS(pg_transaction_cleaned!$O$2:$O$5743,A485,pg_transaction_cleaned!$F$2:$F$5743,"CAPTURE")</f>
        <v>1</v>
      </c>
      <c r="L485" s="7">
        <f>SUMIFS(pg_transaction_cleaned!$H$2:$H$5743,pg_transaction_cleaned!$O$2:$O$5743,A485,pg_transaction_cleaned!$F$2:$F$5743,"CAPTURE")</f>
        <v>12797</v>
      </c>
      <c r="M485" s="6">
        <f>COUNTIFS(pg_transaction_cleaned!$O$2:$O$5743,A485,pg_transaction_cleaned!$F$2:$F$5743,"REFUND")</f>
        <v>0</v>
      </c>
      <c r="N485" s="7">
        <f>SUMIFS(pg_transaction_cleaned!$H$2:$H$5743,pg_transaction_cleaned!$O$2:$O$5743,A485,pg_transaction_cleaned!$F$2:$F$5743,"REFUND")</f>
        <v>0</v>
      </c>
      <c r="O485" s="6" t="str">
        <f t="shared" si="39"/>
        <v>OK</v>
      </c>
      <c r="P485" s="8">
        <f t="shared" si="40"/>
        <v>0</v>
      </c>
    </row>
    <row r="486" spans="1:16" x14ac:dyDescent="0.3">
      <c r="A486" s="6" t="s">
        <v>1006</v>
      </c>
      <c r="B486" s="6" t="s">
        <v>11884</v>
      </c>
      <c r="C486" s="6" t="s">
        <v>1007</v>
      </c>
      <c r="D486" s="6" t="s">
        <v>48</v>
      </c>
      <c r="E486" s="6" t="s">
        <v>18</v>
      </c>
      <c r="F486" s="6" t="s">
        <v>12062</v>
      </c>
      <c r="G486" s="6" t="s">
        <v>19</v>
      </c>
      <c r="H486" s="10">
        <f t="shared" si="36"/>
        <v>46279</v>
      </c>
      <c r="I486" s="7">
        <f t="shared" si="37"/>
        <v>798</v>
      </c>
      <c r="J486" s="6" t="str">
        <f t="shared" si="38"/>
        <v>Jaipur</v>
      </c>
      <c r="K486" s="6">
        <f>COUNTIFS(pg_transaction_cleaned!$O$2:$O$5743,A486,pg_transaction_cleaned!$F$2:$F$5743,"CAPTURE")</f>
        <v>1</v>
      </c>
      <c r="L486" s="7">
        <f>SUMIFS(pg_transaction_cleaned!$H$2:$H$5743,pg_transaction_cleaned!$O$2:$O$5743,A486,pg_transaction_cleaned!$F$2:$F$5743,"CAPTURE")</f>
        <v>798</v>
      </c>
      <c r="M486" s="6">
        <f>COUNTIFS(pg_transaction_cleaned!$O$2:$O$5743,A486,pg_transaction_cleaned!$F$2:$F$5743,"REFUND")</f>
        <v>0</v>
      </c>
      <c r="N486" s="7">
        <f>SUMIFS(pg_transaction_cleaned!$H$2:$H$5743,pg_transaction_cleaned!$O$2:$O$5743,A486,pg_transaction_cleaned!$F$2:$F$5743,"REFUND")</f>
        <v>0</v>
      </c>
      <c r="O486" s="6" t="str">
        <f t="shared" si="39"/>
        <v>OK</v>
      </c>
      <c r="P486" s="8">
        <f t="shared" si="40"/>
        <v>0</v>
      </c>
    </row>
    <row r="487" spans="1:16" x14ac:dyDescent="0.3">
      <c r="A487" s="6" t="s">
        <v>1008</v>
      </c>
      <c r="B487" s="6" t="s">
        <v>11875</v>
      </c>
      <c r="C487" s="6" t="s">
        <v>1009</v>
      </c>
      <c r="D487" s="6" t="s">
        <v>26</v>
      </c>
      <c r="E487" s="6" t="s">
        <v>18</v>
      </c>
      <c r="F487" s="6" t="s">
        <v>12063</v>
      </c>
      <c r="G487" s="6" t="s">
        <v>19</v>
      </c>
      <c r="H487" s="10">
        <f t="shared" si="36"/>
        <v>46279</v>
      </c>
      <c r="I487" s="7">
        <f t="shared" si="37"/>
        <v>5997</v>
      </c>
      <c r="J487" s="6" t="str">
        <f t="shared" si="38"/>
        <v>Kolkata</v>
      </c>
      <c r="K487" s="6">
        <f>COUNTIFS(pg_transaction_cleaned!$O$2:$O$5743,A487,pg_transaction_cleaned!$F$2:$F$5743,"CAPTURE")</f>
        <v>1</v>
      </c>
      <c r="L487" s="7">
        <f>SUMIFS(pg_transaction_cleaned!$H$2:$H$5743,pg_transaction_cleaned!$O$2:$O$5743,A487,pg_transaction_cleaned!$F$2:$F$5743,"CAPTURE")</f>
        <v>5997</v>
      </c>
      <c r="M487" s="6">
        <f>COUNTIFS(pg_transaction_cleaned!$O$2:$O$5743,A487,pg_transaction_cleaned!$F$2:$F$5743,"REFUND")</f>
        <v>0</v>
      </c>
      <c r="N487" s="7">
        <f>SUMIFS(pg_transaction_cleaned!$H$2:$H$5743,pg_transaction_cleaned!$O$2:$O$5743,A487,pg_transaction_cleaned!$F$2:$F$5743,"REFUND")</f>
        <v>0</v>
      </c>
      <c r="O487" s="6" t="str">
        <f t="shared" si="39"/>
        <v>OK</v>
      </c>
      <c r="P487" s="8">
        <f t="shared" si="40"/>
        <v>0</v>
      </c>
    </row>
    <row r="488" spans="1:16" x14ac:dyDescent="0.3">
      <c r="A488" s="6" t="s">
        <v>1010</v>
      </c>
      <c r="B488" s="6" t="s">
        <v>11887</v>
      </c>
      <c r="C488" s="6" t="s">
        <v>1011</v>
      </c>
      <c r="D488" s="6" t="s">
        <v>42</v>
      </c>
      <c r="E488" s="6" t="s">
        <v>54</v>
      </c>
      <c r="F488" s="6" t="s">
        <v>11948</v>
      </c>
      <c r="G488" s="6" t="s">
        <v>19</v>
      </c>
      <c r="H488" s="10">
        <f t="shared" si="36"/>
        <v>46268</v>
      </c>
      <c r="I488" s="7">
        <f t="shared" si="37"/>
        <v>2798</v>
      </c>
      <c r="J488" s="6" t="str">
        <f t="shared" si="38"/>
        <v>Hyderabad</v>
      </c>
      <c r="K488" s="6">
        <f>COUNTIFS(pg_transaction_cleaned!$O$2:$O$5743,A488,pg_transaction_cleaned!$F$2:$F$5743,"CAPTURE")</f>
        <v>1</v>
      </c>
      <c r="L488" s="7">
        <f>SUMIFS(pg_transaction_cleaned!$H$2:$H$5743,pg_transaction_cleaned!$O$2:$O$5743,A488,pg_transaction_cleaned!$F$2:$F$5743,"CAPTURE")</f>
        <v>2798</v>
      </c>
      <c r="M488" s="6">
        <f>COUNTIFS(pg_transaction_cleaned!$O$2:$O$5743,A488,pg_transaction_cleaned!$F$2:$F$5743,"REFUND")</f>
        <v>0</v>
      </c>
      <c r="N488" s="7">
        <f>SUMIFS(pg_transaction_cleaned!$H$2:$H$5743,pg_transaction_cleaned!$O$2:$O$5743,A488,pg_transaction_cleaned!$F$2:$F$5743,"REFUND")</f>
        <v>0</v>
      </c>
      <c r="O488" s="6" t="str">
        <f t="shared" si="39"/>
        <v>OK</v>
      </c>
      <c r="P488" s="8">
        <f t="shared" si="40"/>
        <v>0</v>
      </c>
    </row>
    <row r="489" spans="1:16" x14ac:dyDescent="0.3">
      <c r="A489" s="6" t="s">
        <v>1012</v>
      </c>
      <c r="B489" s="6" t="s">
        <v>11981</v>
      </c>
      <c r="C489" s="6" t="s">
        <v>1013</v>
      </c>
      <c r="D489" s="6" t="s">
        <v>51</v>
      </c>
      <c r="E489" s="6" t="s">
        <v>43</v>
      </c>
      <c r="F489" s="6" t="s">
        <v>11855</v>
      </c>
      <c r="G489" s="6" t="s">
        <v>19</v>
      </c>
      <c r="H489" s="10">
        <f t="shared" si="36"/>
        <v>46274</v>
      </c>
      <c r="I489" s="7">
        <f t="shared" si="37"/>
        <v>4999</v>
      </c>
      <c r="J489" s="6" t="str">
        <f t="shared" si="38"/>
        <v>Chennai</v>
      </c>
      <c r="K489" s="6">
        <f>COUNTIFS(pg_transaction_cleaned!$O$2:$O$5743,A489,pg_transaction_cleaned!$F$2:$F$5743,"CAPTURE")</f>
        <v>1</v>
      </c>
      <c r="L489" s="7">
        <f>SUMIFS(pg_transaction_cleaned!$H$2:$H$5743,pg_transaction_cleaned!$O$2:$O$5743,A489,pg_transaction_cleaned!$F$2:$F$5743,"CAPTURE")</f>
        <v>4999</v>
      </c>
      <c r="M489" s="6">
        <f>COUNTIFS(pg_transaction_cleaned!$O$2:$O$5743,A489,pg_transaction_cleaned!$F$2:$F$5743,"REFUND")</f>
        <v>0</v>
      </c>
      <c r="N489" s="7">
        <f>SUMIFS(pg_transaction_cleaned!$H$2:$H$5743,pg_transaction_cleaned!$O$2:$O$5743,A489,pg_transaction_cleaned!$F$2:$F$5743,"REFUND")</f>
        <v>0</v>
      </c>
      <c r="O489" s="6" t="str">
        <f t="shared" si="39"/>
        <v>OK</v>
      </c>
      <c r="P489" s="8">
        <f t="shared" si="40"/>
        <v>0</v>
      </c>
    </row>
    <row r="490" spans="1:16" x14ac:dyDescent="0.3">
      <c r="A490" s="6" t="s">
        <v>1014</v>
      </c>
      <c r="B490" s="6" t="s">
        <v>12064</v>
      </c>
      <c r="C490" s="6" t="s">
        <v>1015</v>
      </c>
      <c r="D490" s="6" t="s">
        <v>17</v>
      </c>
      <c r="E490" s="6" t="s">
        <v>18</v>
      </c>
      <c r="F490" s="6" t="s">
        <v>11869</v>
      </c>
      <c r="G490" s="6" t="s">
        <v>19</v>
      </c>
      <c r="H490" s="10">
        <f t="shared" si="36"/>
        <v>46280</v>
      </c>
      <c r="I490" s="7">
        <f t="shared" si="37"/>
        <v>599</v>
      </c>
      <c r="J490" s="6" t="str">
        <f t="shared" si="38"/>
        <v>Pune</v>
      </c>
      <c r="K490" s="6">
        <f>COUNTIFS(pg_transaction_cleaned!$O$2:$O$5743,A490,pg_transaction_cleaned!$F$2:$F$5743,"CAPTURE")</f>
        <v>1</v>
      </c>
      <c r="L490" s="7">
        <f>SUMIFS(pg_transaction_cleaned!$H$2:$H$5743,pg_transaction_cleaned!$O$2:$O$5743,A490,pg_transaction_cleaned!$F$2:$F$5743,"CAPTURE")</f>
        <v>599</v>
      </c>
      <c r="M490" s="6">
        <f>COUNTIFS(pg_transaction_cleaned!$O$2:$O$5743,A490,pg_transaction_cleaned!$F$2:$F$5743,"REFUND")</f>
        <v>0</v>
      </c>
      <c r="N490" s="7">
        <f>SUMIFS(pg_transaction_cleaned!$H$2:$H$5743,pg_transaction_cleaned!$O$2:$O$5743,A490,pg_transaction_cleaned!$F$2:$F$5743,"REFUND")</f>
        <v>0</v>
      </c>
      <c r="O490" s="6" t="str">
        <f t="shared" si="39"/>
        <v>OK</v>
      </c>
      <c r="P490" s="8">
        <f t="shared" si="40"/>
        <v>0</v>
      </c>
    </row>
    <row r="491" spans="1:16" x14ac:dyDescent="0.3">
      <c r="A491" s="6" t="s">
        <v>1016</v>
      </c>
      <c r="B491" s="6" t="s">
        <v>11926</v>
      </c>
      <c r="C491" s="6" t="s">
        <v>1017</v>
      </c>
      <c r="D491" s="6" t="s">
        <v>48</v>
      </c>
      <c r="E491" s="6" t="s">
        <v>18</v>
      </c>
      <c r="F491" s="6" t="s">
        <v>11835</v>
      </c>
      <c r="G491" s="6" t="s">
        <v>19</v>
      </c>
      <c r="H491" s="10">
        <f t="shared" si="36"/>
        <v>46270</v>
      </c>
      <c r="I491" s="7">
        <f t="shared" si="37"/>
        <v>499</v>
      </c>
      <c r="J491" s="6" t="str">
        <f t="shared" si="38"/>
        <v>Jaipur</v>
      </c>
      <c r="K491" s="6">
        <f>COUNTIFS(pg_transaction_cleaned!$O$2:$O$5743,A491,pg_transaction_cleaned!$F$2:$F$5743,"CAPTURE")</f>
        <v>1</v>
      </c>
      <c r="L491" s="7">
        <f>SUMIFS(pg_transaction_cleaned!$H$2:$H$5743,pg_transaction_cleaned!$O$2:$O$5743,A491,pg_transaction_cleaned!$F$2:$F$5743,"CAPTURE")</f>
        <v>499</v>
      </c>
      <c r="M491" s="6">
        <f>COUNTIFS(pg_transaction_cleaned!$O$2:$O$5743,A491,pg_transaction_cleaned!$F$2:$F$5743,"REFUND")</f>
        <v>0</v>
      </c>
      <c r="N491" s="7">
        <f>SUMIFS(pg_transaction_cleaned!$H$2:$H$5743,pg_transaction_cleaned!$O$2:$O$5743,A491,pg_transaction_cleaned!$F$2:$F$5743,"REFUND")</f>
        <v>0</v>
      </c>
      <c r="O491" s="6" t="str">
        <f t="shared" si="39"/>
        <v>OK</v>
      </c>
      <c r="P491" s="8">
        <f t="shared" si="40"/>
        <v>0</v>
      </c>
    </row>
    <row r="492" spans="1:16" x14ac:dyDescent="0.3">
      <c r="A492" s="6" t="s">
        <v>1018</v>
      </c>
      <c r="B492" s="6" t="s">
        <v>11903</v>
      </c>
      <c r="C492" s="6" t="s">
        <v>1019</v>
      </c>
      <c r="D492" s="6" t="s">
        <v>17</v>
      </c>
      <c r="E492" s="6" t="s">
        <v>18</v>
      </c>
      <c r="F492" s="6" t="s">
        <v>11863</v>
      </c>
      <c r="G492" s="6" t="s">
        <v>19</v>
      </c>
      <c r="H492" s="10">
        <f t="shared" si="36"/>
        <v>46277</v>
      </c>
      <c r="I492" s="7">
        <f t="shared" si="37"/>
        <v>1499</v>
      </c>
      <c r="J492" s="6" t="str">
        <f t="shared" si="38"/>
        <v>Pune</v>
      </c>
      <c r="K492" s="6">
        <f>COUNTIFS(pg_transaction_cleaned!$O$2:$O$5743,A492,pg_transaction_cleaned!$F$2:$F$5743,"CAPTURE")</f>
        <v>1</v>
      </c>
      <c r="L492" s="7">
        <f>SUMIFS(pg_transaction_cleaned!$H$2:$H$5743,pg_transaction_cleaned!$O$2:$O$5743,A492,pg_transaction_cleaned!$F$2:$F$5743,"CAPTURE")</f>
        <v>1499</v>
      </c>
      <c r="M492" s="6">
        <f>COUNTIFS(pg_transaction_cleaned!$O$2:$O$5743,A492,pg_transaction_cleaned!$F$2:$F$5743,"REFUND")</f>
        <v>0</v>
      </c>
      <c r="N492" s="7">
        <f>SUMIFS(pg_transaction_cleaned!$H$2:$H$5743,pg_transaction_cleaned!$O$2:$O$5743,A492,pg_transaction_cleaned!$F$2:$F$5743,"REFUND")</f>
        <v>0</v>
      </c>
      <c r="O492" s="6" t="str">
        <f t="shared" si="39"/>
        <v>OK</v>
      </c>
      <c r="P492" s="8">
        <f t="shared" si="40"/>
        <v>0</v>
      </c>
    </row>
    <row r="493" spans="1:16" x14ac:dyDescent="0.3">
      <c r="A493" s="6" t="s">
        <v>1020</v>
      </c>
      <c r="B493" s="6" t="s">
        <v>11934</v>
      </c>
      <c r="C493" s="6" t="s">
        <v>1021</v>
      </c>
      <c r="D493" s="6" t="s">
        <v>61</v>
      </c>
      <c r="E493" s="6" t="s">
        <v>18</v>
      </c>
      <c r="F493" s="6" t="s">
        <v>12065</v>
      </c>
      <c r="G493" s="6" t="s">
        <v>19</v>
      </c>
      <c r="H493" s="10">
        <f t="shared" si="36"/>
        <v>46271</v>
      </c>
      <c r="I493" s="7">
        <f t="shared" si="37"/>
        <v>12297</v>
      </c>
      <c r="J493" s="6" t="str">
        <f t="shared" si="38"/>
        <v>Delhi</v>
      </c>
      <c r="K493" s="6">
        <f>COUNTIFS(pg_transaction_cleaned!$O$2:$O$5743,A493,pg_transaction_cleaned!$F$2:$F$5743,"CAPTURE")</f>
        <v>1</v>
      </c>
      <c r="L493" s="7">
        <f>SUMIFS(pg_transaction_cleaned!$H$2:$H$5743,pg_transaction_cleaned!$O$2:$O$5743,A493,pg_transaction_cleaned!$F$2:$F$5743,"CAPTURE")</f>
        <v>12297</v>
      </c>
      <c r="M493" s="6">
        <f>COUNTIFS(pg_transaction_cleaned!$O$2:$O$5743,A493,pg_transaction_cleaned!$F$2:$F$5743,"REFUND")</f>
        <v>0</v>
      </c>
      <c r="N493" s="7">
        <f>SUMIFS(pg_transaction_cleaned!$H$2:$H$5743,pg_transaction_cleaned!$O$2:$O$5743,A493,pg_transaction_cleaned!$F$2:$F$5743,"REFUND")</f>
        <v>0</v>
      </c>
      <c r="O493" s="6" t="str">
        <f t="shared" si="39"/>
        <v>OK</v>
      </c>
      <c r="P493" s="8">
        <f t="shared" si="40"/>
        <v>0</v>
      </c>
    </row>
    <row r="494" spans="1:16" x14ac:dyDescent="0.3">
      <c r="A494" s="6" t="s">
        <v>1022</v>
      </c>
      <c r="B494" s="6" t="s">
        <v>11946</v>
      </c>
      <c r="C494" s="6" t="s">
        <v>1023</v>
      </c>
      <c r="D494" s="6" t="s">
        <v>61</v>
      </c>
      <c r="E494" s="6" t="s">
        <v>27</v>
      </c>
      <c r="F494" s="6" t="s">
        <v>12066</v>
      </c>
      <c r="G494" s="6" t="s">
        <v>19</v>
      </c>
      <c r="H494" s="10">
        <f t="shared" si="36"/>
        <v>46268</v>
      </c>
      <c r="I494" s="7">
        <f t="shared" si="37"/>
        <v>2897</v>
      </c>
      <c r="J494" s="6" t="str">
        <f t="shared" si="38"/>
        <v>Delhi</v>
      </c>
      <c r="K494" s="6">
        <f>COUNTIFS(pg_transaction_cleaned!$O$2:$O$5743,A494,pg_transaction_cleaned!$F$2:$F$5743,"CAPTURE")</f>
        <v>1</v>
      </c>
      <c r="L494" s="7">
        <f>SUMIFS(pg_transaction_cleaned!$H$2:$H$5743,pg_transaction_cleaned!$O$2:$O$5743,A494,pg_transaction_cleaned!$F$2:$F$5743,"CAPTURE")</f>
        <v>2897</v>
      </c>
      <c r="M494" s="6">
        <f>COUNTIFS(pg_transaction_cleaned!$O$2:$O$5743,A494,pg_transaction_cleaned!$F$2:$F$5743,"REFUND")</f>
        <v>0</v>
      </c>
      <c r="N494" s="7">
        <f>SUMIFS(pg_transaction_cleaned!$H$2:$H$5743,pg_transaction_cleaned!$O$2:$O$5743,A494,pg_transaction_cleaned!$F$2:$F$5743,"REFUND")</f>
        <v>0</v>
      </c>
      <c r="O494" s="6" t="str">
        <f t="shared" si="39"/>
        <v>OK</v>
      </c>
      <c r="P494" s="8">
        <f t="shared" si="40"/>
        <v>0</v>
      </c>
    </row>
    <row r="495" spans="1:16" x14ac:dyDescent="0.3">
      <c r="A495" s="6" t="s">
        <v>1024</v>
      </c>
      <c r="B495" s="6" t="s">
        <v>11897</v>
      </c>
      <c r="C495" s="6" t="s">
        <v>1025</v>
      </c>
      <c r="D495" s="6" t="s">
        <v>34</v>
      </c>
      <c r="E495" s="6" t="s">
        <v>27</v>
      </c>
      <c r="F495" s="6" t="s">
        <v>11876</v>
      </c>
      <c r="G495" s="6" t="s">
        <v>19</v>
      </c>
      <c r="H495" s="10">
        <f t="shared" si="36"/>
        <v>46266</v>
      </c>
      <c r="I495" s="7">
        <f t="shared" si="37"/>
        <v>9498</v>
      </c>
      <c r="J495" s="6" t="str">
        <f t="shared" si="38"/>
        <v>Ahmedabad</v>
      </c>
      <c r="K495" s="6">
        <f>COUNTIFS(pg_transaction_cleaned!$O$2:$O$5743,A495,pg_transaction_cleaned!$F$2:$F$5743,"CAPTURE")</f>
        <v>1</v>
      </c>
      <c r="L495" s="7">
        <f>SUMIFS(pg_transaction_cleaned!$H$2:$H$5743,pg_transaction_cleaned!$O$2:$O$5743,A495,pg_transaction_cleaned!$F$2:$F$5743,"CAPTURE")</f>
        <v>9498</v>
      </c>
      <c r="M495" s="6">
        <f>COUNTIFS(pg_transaction_cleaned!$O$2:$O$5743,A495,pg_transaction_cleaned!$F$2:$F$5743,"REFUND")</f>
        <v>0</v>
      </c>
      <c r="N495" s="7">
        <f>SUMIFS(pg_transaction_cleaned!$H$2:$H$5743,pg_transaction_cleaned!$O$2:$O$5743,A495,pg_transaction_cleaned!$F$2:$F$5743,"REFUND")</f>
        <v>0</v>
      </c>
      <c r="O495" s="6" t="str">
        <f t="shared" si="39"/>
        <v>OK</v>
      </c>
      <c r="P495" s="8">
        <f t="shared" si="40"/>
        <v>0</v>
      </c>
    </row>
    <row r="496" spans="1:16" x14ac:dyDescent="0.3">
      <c r="A496" s="6" t="s">
        <v>1026</v>
      </c>
      <c r="B496" s="6" t="s">
        <v>11972</v>
      </c>
      <c r="C496" s="6" t="s">
        <v>1027</v>
      </c>
      <c r="D496" s="6" t="s">
        <v>61</v>
      </c>
      <c r="E496" s="6" t="s">
        <v>43</v>
      </c>
      <c r="F496" s="6" t="s">
        <v>11843</v>
      </c>
      <c r="G496" s="6" t="s">
        <v>19</v>
      </c>
      <c r="H496" s="10">
        <f t="shared" si="36"/>
        <v>46269</v>
      </c>
      <c r="I496" s="7">
        <f t="shared" si="37"/>
        <v>349</v>
      </c>
      <c r="J496" s="6" t="str">
        <f t="shared" si="38"/>
        <v>Delhi</v>
      </c>
      <c r="K496" s="6">
        <f>COUNTIFS(pg_transaction_cleaned!$O$2:$O$5743,A496,pg_transaction_cleaned!$F$2:$F$5743,"CAPTURE")</f>
        <v>1</v>
      </c>
      <c r="L496" s="7">
        <f>SUMIFS(pg_transaction_cleaned!$H$2:$H$5743,pg_transaction_cleaned!$O$2:$O$5743,A496,pg_transaction_cleaned!$F$2:$F$5743,"CAPTURE")</f>
        <v>349</v>
      </c>
      <c r="M496" s="6">
        <f>COUNTIFS(pg_transaction_cleaned!$O$2:$O$5743,A496,pg_transaction_cleaned!$F$2:$F$5743,"REFUND")</f>
        <v>0</v>
      </c>
      <c r="N496" s="7">
        <f>SUMIFS(pg_transaction_cleaned!$H$2:$H$5743,pg_transaction_cleaned!$O$2:$O$5743,A496,pg_transaction_cleaned!$F$2:$F$5743,"REFUND")</f>
        <v>0</v>
      </c>
      <c r="O496" s="6" t="str">
        <f t="shared" si="39"/>
        <v>OK</v>
      </c>
      <c r="P496" s="8">
        <f t="shared" si="40"/>
        <v>0</v>
      </c>
    </row>
    <row r="497" spans="1:16" x14ac:dyDescent="0.3">
      <c r="A497" s="6" t="s">
        <v>1028</v>
      </c>
      <c r="B497" s="6" t="s">
        <v>11886</v>
      </c>
      <c r="C497" s="6" t="s">
        <v>1029</v>
      </c>
      <c r="D497" s="6" t="s">
        <v>37</v>
      </c>
      <c r="E497" s="6" t="s">
        <v>27</v>
      </c>
      <c r="F497" s="6" t="s">
        <v>11872</v>
      </c>
      <c r="G497" s="6" t="s">
        <v>19</v>
      </c>
      <c r="H497" s="10">
        <f t="shared" si="36"/>
        <v>46272</v>
      </c>
      <c r="I497" s="7">
        <f t="shared" si="37"/>
        <v>3998</v>
      </c>
      <c r="J497" s="6" t="str">
        <f t="shared" si="38"/>
        <v>Lucknow</v>
      </c>
      <c r="K497" s="6">
        <f>COUNTIFS(pg_transaction_cleaned!$O$2:$O$5743,A497,pg_transaction_cleaned!$F$2:$F$5743,"CAPTURE")</f>
        <v>1</v>
      </c>
      <c r="L497" s="7">
        <f>SUMIFS(pg_transaction_cleaned!$H$2:$H$5743,pg_transaction_cleaned!$O$2:$O$5743,A497,pg_transaction_cleaned!$F$2:$F$5743,"CAPTURE")</f>
        <v>3998</v>
      </c>
      <c r="M497" s="6">
        <f>COUNTIFS(pg_transaction_cleaned!$O$2:$O$5743,A497,pg_transaction_cleaned!$F$2:$F$5743,"REFUND")</f>
        <v>0</v>
      </c>
      <c r="N497" s="7">
        <f>SUMIFS(pg_transaction_cleaned!$H$2:$H$5743,pg_transaction_cleaned!$O$2:$O$5743,A497,pg_transaction_cleaned!$F$2:$F$5743,"REFUND")</f>
        <v>0</v>
      </c>
      <c r="O497" s="6" t="str">
        <f t="shared" si="39"/>
        <v>OK</v>
      </c>
      <c r="P497" s="8">
        <f t="shared" si="40"/>
        <v>0</v>
      </c>
    </row>
    <row r="498" spans="1:16" x14ac:dyDescent="0.3">
      <c r="A498" s="6" t="s">
        <v>1030</v>
      </c>
      <c r="B498" s="6" t="s">
        <v>11866</v>
      </c>
      <c r="C498" s="6" t="s">
        <v>1031</v>
      </c>
      <c r="D498" s="6" t="s">
        <v>34</v>
      </c>
      <c r="E498" s="6" t="s">
        <v>18</v>
      </c>
      <c r="F498" s="6" t="s">
        <v>11827</v>
      </c>
      <c r="G498" s="6" t="s">
        <v>66</v>
      </c>
      <c r="H498" s="10">
        <f t="shared" si="36"/>
        <v>46274</v>
      </c>
      <c r="I498" s="7">
        <f t="shared" si="37"/>
        <v>299</v>
      </c>
      <c r="J498" s="6" t="str">
        <f t="shared" si="38"/>
        <v>Ahmedabad</v>
      </c>
      <c r="K498" s="6">
        <f>COUNTIFS(pg_transaction_cleaned!$O$2:$O$5743,A498,pg_transaction_cleaned!$F$2:$F$5743,"CAPTURE")</f>
        <v>1</v>
      </c>
      <c r="L498" s="7">
        <f>SUMIFS(pg_transaction_cleaned!$H$2:$H$5743,pg_transaction_cleaned!$O$2:$O$5743,A498,pg_transaction_cleaned!$F$2:$F$5743,"CAPTURE")</f>
        <v>299</v>
      </c>
      <c r="M498" s="6">
        <f>COUNTIFS(pg_transaction_cleaned!$O$2:$O$5743,A498,pg_transaction_cleaned!$F$2:$F$5743,"REFUND")</f>
        <v>1</v>
      </c>
      <c r="N498" s="7">
        <f>SUMIFS(pg_transaction_cleaned!$H$2:$H$5743,pg_transaction_cleaned!$O$2:$O$5743,A498,pg_transaction_cleaned!$F$2:$F$5743,"REFUND")</f>
        <v>299</v>
      </c>
      <c r="O498" s="6" t="str">
        <f t="shared" si="39"/>
        <v>OK</v>
      </c>
      <c r="P498" s="8">
        <f t="shared" si="40"/>
        <v>0</v>
      </c>
    </row>
    <row r="499" spans="1:16" x14ac:dyDescent="0.3">
      <c r="A499" s="6" t="s">
        <v>1032</v>
      </c>
      <c r="B499" s="6" t="s">
        <v>11905</v>
      </c>
      <c r="C499" s="6" t="s">
        <v>1033</v>
      </c>
      <c r="D499" s="6" t="s">
        <v>17</v>
      </c>
      <c r="E499" s="6" t="s">
        <v>43</v>
      </c>
      <c r="F499" s="6" t="s">
        <v>11843</v>
      </c>
      <c r="G499" s="6" t="s">
        <v>115</v>
      </c>
      <c r="H499" s="10">
        <f t="shared" si="36"/>
        <v>46291</v>
      </c>
      <c r="I499" s="7">
        <f t="shared" si="37"/>
        <v>349</v>
      </c>
      <c r="J499" s="6" t="str">
        <f t="shared" si="38"/>
        <v>Pune</v>
      </c>
      <c r="K499" s="6">
        <f>COUNTIFS(pg_transaction_cleaned!$O$2:$O$5743,A499,pg_transaction_cleaned!$F$2:$F$5743,"CAPTURE")</f>
        <v>0</v>
      </c>
      <c r="L499" s="7">
        <f>SUMIFS(pg_transaction_cleaned!$H$2:$H$5743,pg_transaction_cleaned!$O$2:$O$5743,A499,pg_transaction_cleaned!$F$2:$F$5743,"CAPTURE")</f>
        <v>0</v>
      </c>
      <c r="M499" s="6">
        <f>COUNTIFS(pg_transaction_cleaned!$O$2:$O$5743,A499,pg_transaction_cleaned!$F$2:$F$5743,"REFUND")</f>
        <v>0</v>
      </c>
      <c r="N499" s="7">
        <f>SUMIFS(pg_transaction_cleaned!$H$2:$H$5743,pg_transaction_cleaned!$O$2:$O$5743,A499,pg_transaction_cleaned!$F$2:$F$5743,"REFUND")</f>
        <v>0</v>
      </c>
      <c r="O499" s="6" t="str">
        <f t="shared" si="39"/>
        <v>OK</v>
      </c>
      <c r="P499" s="8">
        <f t="shared" si="40"/>
        <v>0</v>
      </c>
    </row>
    <row r="500" spans="1:16" x14ac:dyDescent="0.3">
      <c r="A500" s="6" t="s">
        <v>1034</v>
      </c>
      <c r="B500" s="6" t="s">
        <v>11877</v>
      </c>
      <c r="C500" s="6" t="s">
        <v>1035</v>
      </c>
      <c r="D500" s="6" t="s">
        <v>34</v>
      </c>
      <c r="E500" s="6" t="s">
        <v>18</v>
      </c>
      <c r="F500" s="6" t="s">
        <v>12062</v>
      </c>
      <c r="G500" s="6" t="s">
        <v>115</v>
      </c>
      <c r="H500" s="10">
        <f t="shared" si="36"/>
        <v>46267</v>
      </c>
      <c r="I500" s="7">
        <f t="shared" si="37"/>
        <v>798</v>
      </c>
      <c r="J500" s="6" t="str">
        <f t="shared" si="38"/>
        <v>Ahmedabad</v>
      </c>
      <c r="K500" s="6">
        <f>COUNTIFS(pg_transaction_cleaned!$O$2:$O$5743,A500,pg_transaction_cleaned!$F$2:$F$5743,"CAPTURE")</f>
        <v>0</v>
      </c>
      <c r="L500" s="7">
        <f>SUMIFS(pg_transaction_cleaned!$H$2:$H$5743,pg_transaction_cleaned!$O$2:$O$5743,A500,pg_transaction_cleaned!$F$2:$F$5743,"CAPTURE")</f>
        <v>0</v>
      </c>
      <c r="M500" s="6">
        <f>COUNTIFS(pg_transaction_cleaned!$O$2:$O$5743,A500,pg_transaction_cleaned!$F$2:$F$5743,"REFUND")</f>
        <v>0</v>
      </c>
      <c r="N500" s="7">
        <f>SUMIFS(pg_transaction_cleaned!$H$2:$H$5743,pg_transaction_cleaned!$O$2:$O$5743,A500,pg_transaction_cleaned!$F$2:$F$5743,"REFUND")</f>
        <v>0</v>
      </c>
      <c r="O500" s="6" t="str">
        <f t="shared" si="39"/>
        <v>OK</v>
      </c>
      <c r="P500" s="8">
        <f t="shared" si="40"/>
        <v>0</v>
      </c>
    </row>
    <row r="501" spans="1:16" x14ac:dyDescent="0.3">
      <c r="A501" s="6" t="s">
        <v>1036</v>
      </c>
      <c r="B501" s="6" t="s">
        <v>11897</v>
      </c>
      <c r="C501" s="6" t="s">
        <v>1037</v>
      </c>
      <c r="D501" s="6" t="s">
        <v>42</v>
      </c>
      <c r="E501" s="6" t="s">
        <v>18</v>
      </c>
      <c r="F501" s="6" t="s">
        <v>11849</v>
      </c>
      <c r="G501" s="6" t="s">
        <v>19</v>
      </c>
      <c r="H501" s="10">
        <f t="shared" si="36"/>
        <v>46266</v>
      </c>
      <c r="I501" s="7">
        <f t="shared" si="37"/>
        <v>4298</v>
      </c>
      <c r="J501" s="6" t="str">
        <f t="shared" si="38"/>
        <v>Hyderabad</v>
      </c>
      <c r="K501" s="6">
        <f>COUNTIFS(pg_transaction_cleaned!$O$2:$O$5743,A501,pg_transaction_cleaned!$F$2:$F$5743,"CAPTURE")</f>
        <v>1</v>
      </c>
      <c r="L501" s="7">
        <f>SUMIFS(pg_transaction_cleaned!$H$2:$H$5743,pg_transaction_cleaned!$O$2:$O$5743,A501,pg_transaction_cleaned!$F$2:$F$5743,"CAPTURE")</f>
        <v>4298</v>
      </c>
      <c r="M501" s="6">
        <f>COUNTIFS(pg_transaction_cleaned!$O$2:$O$5743,A501,pg_transaction_cleaned!$F$2:$F$5743,"REFUND")</f>
        <v>0</v>
      </c>
      <c r="N501" s="7">
        <f>SUMIFS(pg_transaction_cleaned!$H$2:$H$5743,pg_transaction_cleaned!$O$2:$O$5743,A501,pg_transaction_cleaned!$F$2:$F$5743,"REFUND")</f>
        <v>0</v>
      </c>
      <c r="O501" s="6" t="str">
        <f t="shared" si="39"/>
        <v>OK</v>
      </c>
      <c r="P501" s="8">
        <f t="shared" si="40"/>
        <v>0</v>
      </c>
    </row>
    <row r="502" spans="1:16" x14ac:dyDescent="0.3">
      <c r="A502" s="6" t="s">
        <v>1038</v>
      </c>
      <c r="B502" s="6" t="s">
        <v>12067</v>
      </c>
      <c r="C502" s="6" t="s">
        <v>1039</v>
      </c>
      <c r="D502" s="6" t="s">
        <v>42</v>
      </c>
      <c r="E502" s="6" t="s">
        <v>27</v>
      </c>
      <c r="F502" s="6" t="s">
        <v>12062</v>
      </c>
      <c r="G502" s="6" t="s">
        <v>19</v>
      </c>
      <c r="H502" s="10">
        <f t="shared" si="36"/>
        <v>46274</v>
      </c>
      <c r="I502" s="7">
        <f t="shared" si="37"/>
        <v>798</v>
      </c>
      <c r="J502" s="6" t="str">
        <f t="shared" si="38"/>
        <v>Hyderabad</v>
      </c>
      <c r="K502" s="6">
        <f>COUNTIFS(pg_transaction_cleaned!$O$2:$O$5743,A502,pg_transaction_cleaned!$F$2:$F$5743,"CAPTURE")</f>
        <v>1</v>
      </c>
      <c r="L502" s="7">
        <f>SUMIFS(pg_transaction_cleaned!$H$2:$H$5743,pg_transaction_cleaned!$O$2:$O$5743,A502,pg_transaction_cleaned!$F$2:$F$5743,"CAPTURE")</f>
        <v>798</v>
      </c>
      <c r="M502" s="6">
        <f>COUNTIFS(pg_transaction_cleaned!$O$2:$O$5743,A502,pg_transaction_cleaned!$F$2:$F$5743,"REFUND")</f>
        <v>0</v>
      </c>
      <c r="N502" s="7">
        <f>SUMIFS(pg_transaction_cleaned!$H$2:$H$5743,pg_transaction_cleaned!$O$2:$O$5743,A502,pg_transaction_cleaned!$F$2:$F$5743,"REFUND")</f>
        <v>0</v>
      </c>
      <c r="O502" s="6" t="str">
        <f t="shared" si="39"/>
        <v>OK</v>
      </c>
      <c r="P502" s="8">
        <f t="shared" si="40"/>
        <v>0</v>
      </c>
    </row>
    <row r="503" spans="1:16" x14ac:dyDescent="0.3">
      <c r="A503" s="6" t="s">
        <v>1040</v>
      </c>
      <c r="B503" s="6" t="s">
        <v>11920</v>
      </c>
      <c r="C503" s="6" t="s">
        <v>1041</v>
      </c>
      <c r="D503" s="6" t="s">
        <v>26</v>
      </c>
      <c r="E503" s="6" t="s">
        <v>18</v>
      </c>
      <c r="F503" s="6" t="s">
        <v>11833</v>
      </c>
      <c r="G503" s="6" t="s">
        <v>19</v>
      </c>
      <c r="H503" s="10">
        <f t="shared" si="36"/>
        <v>46281</v>
      </c>
      <c r="I503" s="7">
        <f t="shared" si="37"/>
        <v>3298</v>
      </c>
      <c r="J503" s="6" t="str">
        <f t="shared" si="38"/>
        <v>Kolkata</v>
      </c>
      <c r="K503" s="6">
        <f>COUNTIFS(pg_transaction_cleaned!$O$2:$O$5743,A503,pg_transaction_cleaned!$F$2:$F$5743,"CAPTURE")</f>
        <v>1</v>
      </c>
      <c r="L503" s="7">
        <f>SUMIFS(pg_transaction_cleaned!$H$2:$H$5743,pg_transaction_cleaned!$O$2:$O$5743,A503,pg_transaction_cleaned!$F$2:$F$5743,"CAPTURE")</f>
        <v>3298</v>
      </c>
      <c r="M503" s="6">
        <f>COUNTIFS(pg_transaction_cleaned!$O$2:$O$5743,A503,pg_transaction_cleaned!$F$2:$F$5743,"REFUND")</f>
        <v>0</v>
      </c>
      <c r="N503" s="7">
        <f>SUMIFS(pg_transaction_cleaned!$H$2:$H$5743,pg_transaction_cleaned!$O$2:$O$5743,A503,pg_transaction_cleaned!$F$2:$F$5743,"REFUND")</f>
        <v>0</v>
      </c>
      <c r="O503" s="6" t="str">
        <f t="shared" si="39"/>
        <v>OK</v>
      </c>
      <c r="P503" s="8">
        <f t="shared" si="40"/>
        <v>0</v>
      </c>
    </row>
    <row r="504" spans="1:16" x14ac:dyDescent="0.3">
      <c r="A504" s="6" t="s">
        <v>1042</v>
      </c>
      <c r="B504" s="6" t="s">
        <v>11871</v>
      </c>
      <c r="C504" s="6" t="s">
        <v>1043</v>
      </c>
      <c r="D504" s="6" t="s">
        <v>26</v>
      </c>
      <c r="E504" s="6" t="s">
        <v>43</v>
      </c>
      <c r="F504" s="6" t="s">
        <v>12068</v>
      </c>
      <c r="G504" s="6" t="s">
        <v>19</v>
      </c>
      <c r="H504" s="10">
        <f t="shared" si="36"/>
        <v>46272</v>
      </c>
      <c r="I504" s="7">
        <f t="shared" si="37"/>
        <v>7397</v>
      </c>
      <c r="J504" s="6" t="str">
        <f t="shared" si="38"/>
        <v>Kolkata</v>
      </c>
      <c r="K504" s="6">
        <f>COUNTIFS(pg_transaction_cleaned!$O$2:$O$5743,A504,pg_transaction_cleaned!$F$2:$F$5743,"CAPTURE")</f>
        <v>1</v>
      </c>
      <c r="L504" s="7">
        <f>SUMIFS(pg_transaction_cleaned!$H$2:$H$5743,pg_transaction_cleaned!$O$2:$O$5743,A504,pg_transaction_cleaned!$F$2:$F$5743,"CAPTURE")</f>
        <v>7397</v>
      </c>
      <c r="M504" s="6">
        <f>COUNTIFS(pg_transaction_cleaned!$O$2:$O$5743,A504,pg_transaction_cleaned!$F$2:$F$5743,"REFUND")</f>
        <v>0</v>
      </c>
      <c r="N504" s="7">
        <f>SUMIFS(pg_transaction_cleaned!$H$2:$H$5743,pg_transaction_cleaned!$O$2:$O$5743,A504,pg_transaction_cleaned!$F$2:$F$5743,"REFUND")</f>
        <v>0</v>
      </c>
      <c r="O504" s="6" t="str">
        <f t="shared" si="39"/>
        <v>OK</v>
      </c>
      <c r="P504" s="8">
        <f t="shared" si="40"/>
        <v>0</v>
      </c>
    </row>
    <row r="505" spans="1:16" x14ac:dyDescent="0.3">
      <c r="A505" s="6" t="s">
        <v>1044</v>
      </c>
      <c r="B505" s="6" t="s">
        <v>11873</v>
      </c>
      <c r="C505" s="6" t="s">
        <v>1045</v>
      </c>
      <c r="D505" s="6" t="s">
        <v>48</v>
      </c>
      <c r="E505" s="6" t="s">
        <v>18</v>
      </c>
      <c r="F505" s="6" t="s">
        <v>12055</v>
      </c>
      <c r="G505" s="6" t="s">
        <v>19</v>
      </c>
      <c r="H505" s="10">
        <f t="shared" si="36"/>
        <v>46291</v>
      </c>
      <c r="I505" s="7">
        <f t="shared" si="37"/>
        <v>4297</v>
      </c>
      <c r="J505" s="6" t="str">
        <f t="shared" si="38"/>
        <v>Jaipur</v>
      </c>
      <c r="K505" s="6">
        <f>COUNTIFS(pg_transaction_cleaned!$O$2:$O$5743,A505,pg_transaction_cleaned!$F$2:$F$5743,"CAPTURE")</f>
        <v>1</v>
      </c>
      <c r="L505" s="7">
        <f>SUMIFS(pg_transaction_cleaned!$H$2:$H$5743,pg_transaction_cleaned!$O$2:$O$5743,A505,pg_transaction_cleaned!$F$2:$F$5743,"CAPTURE")</f>
        <v>4297</v>
      </c>
      <c r="M505" s="6">
        <f>COUNTIFS(pg_transaction_cleaned!$O$2:$O$5743,A505,pg_transaction_cleaned!$F$2:$F$5743,"REFUND")</f>
        <v>0</v>
      </c>
      <c r="N505" s="7">
        <f>SUMIFS(pg_transaction_cleaned!$H$2:$H$5743,pg_transaction_cleaned!$O$2:$O$5743,A505,pg_transaction_cleaned!$F$2:$F$5743,"REFUND")</f>
        <v>0</v>
      </c>
      <c r="O505" s="6" t="str">
        <f t="shared" si="39"/>
        <v>OK</v>
      </c>
      <c r="P505" s="8">
        <f t="shared" si="40"/>
        <v>0</v>
      </c>
    </row>
    <row r="506" spans="1:16" x14ac:dyDescent="0.3">
      <c r="A506" s="6" t="s">
        <v>1046</v>
      </c>
      <c r="B506" s="6" t="s">
        <v>11834</v>
      </c>
      <c r="C506" s="6" t="s">
        <v>1047</v>
      </c>
      <c r="D506" s="6" t="s">
        <v>42</v>
      </c>
      <c r="E506" s="6" t="s">
        <v>27</v>
      </c>
      <c r="F506" s="6" t="s">
        <v>11957</v>
      </c>
      <c r="G506" s="6" t="s">
        <v>19</v>
      </c>
      <c r="H506" s="10">
        <f t="shared" si="36"/>
        <v>46276</v>
      </c>
      <c r="I506" s="7">
        <f t="shared" si="37"/>
        <v>1298</v>
      </c>
      <c r="J506" s="6" t="str">
        <f t="shared" si="38"/>
        <v>Hyderabad</v>
      </c>
      <c r="K506" s="6">
        <f>COUNTIFS(pg_transaction_cleaned!$O$2:$O$5743,A506,pg_transaction_cleaned!$F$2:$F$5743,"CAPTURE")</f>
        <v>1</v>
      </c>
      <c r="L506" s="7">
        <f>SUMIFS(pg_transaction_cleaned!$H$2:$H$5743,pg_transaction_cleaned!$O$2:$O$5743,A506,pg_transaction_cleaned!$F$2:$F$5743,"CAPTURE")</f>
        <v>1298</v>
      </c>
      <c r="M506" s="6">
        <f>COUNTIFS(pg_transaction_cleaned!$O$2:$O$5743,A506,pg_transaction_cleaned!$F$2:$F$5743,"REFUND")</f>
        <v>0</v>
      </c>
      <c r="N506" s="7">
        <f>SUMIFS(pg_transaction_cleaned!$H$2:$H$5743,pg_transaction_cleaned!$O$2:$O$5743,A506,pg_transaction_cleaned!$F$2:$F$5743,"REFUND")</f>
        <v>0</v>
      </c>
      <c r="O506" s="6" t="str">
        <f t="shared" si="39"/>
        <v>OK</v>
      </c>
      <c r="P506" s="8">
        <f t="shared" si="40"/>
        <v>0</v>
      </c>
    </row>
    <row r="507" spans="1:16" x14ac:dyDescent="0.3">
      <c r="A507" s="6" t="s">
        <v>1048</v>
      </c>
      <c r="B507" s="6" t="s">
        <v>11877</v>
      </c>
      <c r="C507" s="6" t="s">
        <v>1049</v>
      </c>
      <c r="D507" s="6" t="s">
        <v>17</v>
      </c>
      <c r="E507" s="6" t="s">
        <v>54</v>
      </c>
      <c r="F507" s="6" t="s">
        <v>11948</v>
      </c>
      <c r="G507" s="6" t="s">
        <v>19</v>
      </c>
      <c r="H507" s="10">
        <f t="shared" si="36"/>
        <v>46267</v>
      </c>
      <c r="I507" s="7">
        <f t="shared" si="37"/>
        <v>2798</v>
      </c>
      <c r="J507" s="6" t="str">
        <f t="shared" si="38"/>
        <v>Pune</v>
      </c>
      <c r="K507" s="6">
        <f>COUNTIFS(pg_transaction_cleaned!$O$2:$O$5743,A507,pg_transaction_cleaned!$F$2:$F$5743,"CAPTURE")</f>
        <v>1</v>
      </c>
      <c r="L507" s="7">
        <f>SUMIFS(pg_transaction_cleaned!$H$2:$H$5743,pg_transaction_cleaned!$O$2:$O$5743,A507,pg_transaction_cleaned!$F$2:$F$5743,"CAPTURE")</f>
        <v>2798</v>
      </c>
      <c r="M507" s="6">
        <f>COUNTIFS(pg_transaction_cleaned!$O$2:$O$5743,A507,pg_transaction_cleaned!$F$2:$F$5743,"REFUND")</f>
        <v>0</v>
      </c>
      <c r="N507" s="7">
        <f>SUMIFS(pg_transaction_cleaned!$H$2:$H$5743,pg_transaction_cleaned!$O$2:$O$5743,A507,pg_transaction_cleaned!$F$2:$F$5743,"REFUND")</f>
        <v>0</v>
      </c>
      <c r="O507" s="6" t="str">
        <f t="shared" si="39"/>
        <v>OK</v>
      </c>
      <c r="P507" s="8">
        <f t="shared" si="40"/>
        <v>0</v>
      </c>
    </row>
    <row r="508" spans="1:16" x14ac:dyDescent="0.3">
      <c r="A508" s="6" t="s">
        <v>1050</v>
      </c>
      <c r="B508" s="6" t="s">
        <v>11852</v>
      </c>
      <c r="C508" s="6" t="s">
        <v>1051</v>
      </c>
      <c r="D508" s="6" t="s">
        <v>23</v>
      </c>
      <c r="E508" s="6" t="s">
        <v>54</v>
      </c>
      <c r="F508" s="6" t="s">
        <v>12069</v>
      </c>
      <c r="G508" s="6" t="s">
        <v>19</v>
      </c>
      <c r="H508" s="10">
        <f t="shared" si="36"/>
        <v>46273</v>
      </c>
      <c r="I508" s="7">
        <f t="shared" si="37"/>
        <v>3197</v>
      </c>
      <c r="J508" s="6" t="str">
        <f t="shared" si="38"/>
        <v>Bengaluru</v>
      </c>
      <c r="K508" s="6">
        <f>COUNTIFS(pg_transaction_cleaned!$O$2:$O$5743,A508,pg_transaction_cleaned!$F$2:$F$5743,"CAPTURE")</f>
        <v>1</v>
      </c>
      <c r="L508" s="7">
        <f>SUMIFS(pg_transaction_cleaned!$H$2:$H$5743,pg_transaction_cleaned!$O$2:$O$5743,A508,pg_transaction_cleaned!$F$2:$F$5743,"CAPTURE")</f>
        <v>3197</v>
      </c>
      <c r="M508" s="6">
        <f>COUNTIFS(pg_transaction_cleaned!$O$2:$O$5743,A508,pg_transaction_cleaned!$F$2:$F$5743,"REFUND")</f>
        <v>0</v>
      </c>
      <c r="N508" s="7">
        <f>SUMIFS(pg_transaction_cleaned!$H$2:$H$5743,pg_transaction_cleaned!$O$2:$O$5743,A508,pg_transaction_cleaned!$F$2:$F$5743,"REFUND")</f>
        <v>0</v>
      </c>
      <c r="O508" s="6" t="str">
        <f t="shared" si="39"/>
        <v>OK</v>
      </c>
      <c r="P508" s="8">
        <f t="shared" si="40"/>
        <v>0</v>
      </c>
    </row>
    <row r="509" spans="1:16" x14ac:dyDescent="0.3">
      <c r="A509" s="6" t="s">
        <v>1052</v>
      </c>
      <c r="B509" s="6" t="s">
        <v>11890</v>
      </c>
      <c r="C509" s="6" t="s">
        <v>1053</v>
      </c>
      <c r="D509" s="6" t="s">
        <v>37</v>
      </c>
      <c r="E509" s="6" t="s">
        <v>18</v>
      </c>
      <c r="F509" s="6" t="s">
        <v>11966</v>
      </c>
      <c r="G509" s="6" t="s">
        <v>66</v>
      </c>
      <c r="H509" s="10">
        <f t="shared" si="36"/>
        <v>46284</v>
      </c>
      <c r="I509" s="7">
        <f t="shared" si="37"/>
        <v>8998</v>
      </c>
      <c r="J509" s="6" t="str">
        <f t="shared" si="38"/>
        <v>Lucknow</v>
      </c>
      <c r="K509" s="6">
        <f>COUNTIFS(pg_transaction_cleaned!$O$2:$O$5743,A509,pg_transaction_cleaned!$F$2:$F$5743,"CAPTURE")</f>
        <v>1</v>
      </c>
      <c r="L509" s="7">
        <f>SUMIFS(pg_transaction_cleaned!$H$2:$H$5743,pg_transaction_cleaned!$O$2:$O$5743,A509,pg_transaction_cleaned!$F$2:$F$5743,"CAPTURE")</f>
        <v>8998</v>
      </c>
      <c r="M509" s="6">
        <f>COUNTIFS(pg_transaction_cleaned!$O$2:$O$5743,A509,pg_transaction_cleaned!$F$2:$F$5743,"REFUND")</f>
        <v>0</v>
      </c>
      <c r="N509" s="7">
        <f>SUMIFS(pg_transaction_cleaned!$H$2:$H$5743,pg_transaction_cleaned!$O$2:$O$5743,A509,pg_transaction_cleaned!$F$2:$F$5743,"REFUND")</f>
        <v>0</v>
      </c>
      <c r="O509" s="6" t="str">
        <f t="shared" si="39"/>
        <v>Refunded, no refund</v>
      </c>
      <c r="P509" s="8">
        <f t="shared" si="40"/>
        <v>8998</v>
      </c>
    </row>
    <row r="510" spans="1:16" x14ac:dyDescent="0.3">
      <c r="A510" s="6" t="s">
        <v>1055</v>
      </c>
      <c r="B510" s="6" t="s">
        <v>11909</v>
      </c>
      <c r="C510" s="6" t="s">
        <v>1056</v>
      </c>
      <c r="D510" s="6" t="s">
        <v>37</v>
      </c>
      <c r="E510" s="6" t="s">
        <v>27</v>
      </c>
      <c r="F510" s="6" t="s">
        <v>12052</v>
      </c>
      <c r="G510" s="6" t="s">
        <v>19</v>
      </c>
      <c r="H510" s="10">
        <f t="shared" si="36"/>
        <v>46276</v>
      </c>
      <c r="I510" s="7">
        <f t="shared" si="37"/>
        <v>6997</v>
      </c>
      <c r="J510" s="6" t="str">
        <f t="shared" si="38"/>
        <v>Lucknow</v>
      </c>
      <c r="K510" s="6">
        <f>COUNTIFS(pg_transaction_cleaned!$O$2:$O$5743,A510,pg_transaction_cleaned!$F$2:$F$5743,"CAPTURE")</f>
        <v>1</v>
      </c>
      <c r="L510" s="7">
        <f>SUMIFS(pg_transaction_cleaned!$H$2:$H$5743,pg_transaction_cleaned!$O$2:$O$5743,A510,pg_transaction_cleaned!$F$2:$F$5743,"CAPTURE")</f>
        <v>6997</v>
      </c>
      <c r="M510" s="6">
        <f>COUNTIFS(pg_transaction_cleaned!$O$2:$O$5743,A510,pg_transaction_cleaned!$F$2:$F$5743,"REFUND")</f>
        <v>0</v>
      </c>
      <c r="N510" s="7">
        <f>SUMIFS(pg_transaction_cleaned!$H$2:$H$5743,pg_transaction_cleaned!$O$2:$O$5743,A510,pg_transaction_cleaned!$F$2:$F$5743,"REFUND")</f>
        <v>0</v>
      </c>
      <c r="O510" s="6" t="str">
        <f t="shared" si="39"/>
        <v>OK</v>
      </c>
      <c r="P510" s="8">
        <f t="shared" si="40"/>
        <v>0</v>
      </c>
    </row>
    <row r="511" spans="1:16" x14ac:dyDescent="0.3">
      <c r="A511" s="6" t="s">
        <v>1057</v>
      </c>
      <c r="B511" s="6" t="s">
        <v>11926</v>
      </c>
      <c r="C511" s="6" t="s">
        <v>1058</v>
      </c>
      <c r="D511" s="6" t="s">
        <v>48</v>
      </c>
      <c r="E511" s="6" t="s">
        <v>54</v>
      </c>
      <c r="F511" s="6" t="s">
        <v>12070</v>
      </c>
      <c r="G511" s="6" t="s">
        <v>66</v>
      </c>
      <c r="H511" s="10">
        <f t="shared" si="36"/>
        <v>46270</v>
      </c>
      <c r="I511" s="7">
        <f t="shared" si="37"/>
        <v>8598</v>
      </c>
      <c r="J511" s="6" t="str">
        <f t="shared" si="38"/>
        <v>Jaipur</v>
      </c>
      <c r="K511" s="6">
        <f>COUNTIFS(pg_transaction_cleaned!$O$2:$O$5743,A511,pg_transaction_cleaned!$F$2:$F$5743,"CAPTURE")</f>
        <v>1</v>
      </c>
      <c r="L511" s="7">
        <f>SUMIFS(pg_transaction_cleaned!$H$2:$H$5743,pg_transaction_cleaned!$O$2:$O$5743,A511,pg_transaction_cleaned!$F$2:$F$5743,"CAPTURE")</f>
        <v>8598</v>
      </c>
      <c r="M511" s="6">
        <f>COUNTIFS(pg_transaction_cleaned!$O$2:$O$5743,A511,pg_transaction_cleaned!$F$2:$F$5743,"REFUND")</f>
        <v>1</v>
      </c>
      <c r="N511" s="7">
        <f>SUMIFS(pg_transaction_cleaned!$H$2:$H$5743,pg_transaction_cleaned!$O$2:$O$5743,A511,pg_transaction_cleaned!$F$2:$F$5743,"REFUND")</f>
        <v>8598</v>
      </c>
      <c r="O511" s="6" t="str">
        <f t="shared" si="39"/>
        <v>OK</v>
      </c>
      <c r="P511" s="8">
        <f t="shared" si="40"/>
        <v>0</v>
      </c>
    </row>
    <row r="512" spans="1:16" x14ac:dyDescent="0.3">
      <c r="A512" s="6" t="s">
        <v>1059</v>
      </c>
      <c r="B512" s="6" t="s">
        <v>12014</v>
      </c>
      <c r="C512" s="6" t="s">
        <v>1060</v>
      </c>
      <c r="D512" s="6" t="s">
        <v>23</v>
      </c>
      <c r="E512" s="6" t="s">
        <v>18</v>
      </c>
      <c r="F512" s="6" t="s">
        <v>11863</v>
      </c>
      <c r="G512" s="6" t="s">
        <v>19</v>
      </c>
      <c r="H512" s="10">
        <f t="shared" si="36"/>
        <v>46275</v>
      </c>
      <c r="I512" s="7">
        <f t="shared" si="37"/>
        <v>1499</v>
      </c>
      <c r="J512" s="6" t="str">
        <f t="shared" si="38"/>
        <v>Bengaluru</v>
      </c>
      <c r="K512" s="6">
        <f>COUNTIFS(pg_transaction_cleaned!$O$2:$O$5743,A512,pg_transaction_cleaned!$F$2:$F$5743,"CAPTURE")</f>
        <v>1</v>
      </c>
      <c r="L512" s="7">
        <f>SUMIFS(pg_transaction_cleaned!$H$2:$H$5743,pg_transaction_cleaned!$O$2:$O$5743,A512,pg_transaction_cleaned!$F$2:$F$5743,"CAPTURE")</f>
        <v>1499</v>
      </c>
      <c r="M512" s="6">
        <f>COUNTIFS(pg_transaction_cleaned!$O$2:$O$5743,A512,pg_transaction_cleaned!$F$2:$F$5743,"REFUND")</f>
        <v>0</v>
      </c>
      <c r="N512" s="7">
        <f>SUMIFS(pg_transaction_cleaned!$H$2:$H$5743,pg_transaction_cleaned!$O$2:$O$5743,A512,pg_transaction_cleaned!$F$2:$F$5743,"REFUND")</f>
        <v>0</v>
      </c>
      <c r="O512" s="6" t="str">
        <f t="shared" si="39"/>
        <v>OK</v>
      </c>
      <c r="P512" s="8">
        <f t="shared" si="40"/>
        <v>0</v>
      </c>
    </row>
    <row r="513" spans="1:16" x14ac:dyDescent="0.3">
      <c r="A513" s="6" t="s">
        <v>1061</v>
      </c>
      <c r="B513" s="6" t="s">
        <v>11897</v>
      </c>
      <c r="C513" s="6" t="s">
        <v>1062</v>
      </c>
      <c r="D513" s="6" t="s">
        <v>51</v>
      </c>
      <c r="E513" s="6" t="s">
        <v>27</v>
      </c>
      <c r="F513" s="6" t="s">
        <v>11879</v>
      </c>
      <c r="G513" s="6" t="s">
        <v>19</v>
      </c>
      <c r="H513" s="10">
        <f t="shared" si="36"/>
        <v>46266</v>
      </c>
      <c r="I513" s="7">
        <f t="shared" si="37"/>
        <v>1798</v>
      </c>
      <c r="J513" s="6" t="str">
        <f t="shared" si="38"/>
        <v>Chennai</v>
      </c>
      <c r="K513" s="6">
        <f>COUNTIFS(pg_transaction_cleaned!$O$2:$O$5743,A513,pg_transaction_cleaned!$F$2:$F$5743,"CAPTURE")</f>
        <v>1</v>
      </c>
      <c r="L513" s="7">
        <f>SUMIFS(pg_transaction_cleaned!$H$2:$H$5743,pg_transaction_cleaned!$O$2:$O$5743,A513,pg_transaction_cleaned!$F$2:$F$5743,"CAPTURE")</f>
        <v>1798</v>
      </c>
      <c r="M513" s="6">
        <f>COUNTIFS(pg_transaction_cleaned!$O$2:$O$5743,A513,pg_transaction_cleaned!$F$2:$F$5743,"REFUND")</f>
        <v>0</v>
      </c>
      <c r="N513" s="7">
        <f>SUMIFS(pg_transaction_cleaned!$H$2:$H$5743,pg_transaction_cleaned!$O$2:$O$5743,A513,pg_transaction_cleaned!$F$2:$F$5743,"REFUND")</f>
        <v>0</v>
      </c>
      <c r="O513" s="6" t="str">
        <f t="shared" si="39"/>
        <v>OK</v>
      </c>
      <c r="P513" s="8">
        <f t="shared" si="40"/>
        <v>0</v>
      </c>
    </row>
    <row r="514" spans="1:16" x14ac:dyDescent="0.3">
      <c r="A514" s="6" t="s">
        <v>1063</v>
      </c>
      <c r="B514" s="6" t="s">
        <v>11868</v>
      </c>
      <c r="C514" s="6" t="s">
        <v>1064</v>
      </c>
      <c r="D514" s="6" t="s">
        <v>61</v>
      </c>
      <c r="E514" s="6" t="s">
        <v>18</v>
      </c>
      <c r="F514" s="6" t="s">
        <v>11855</v>
      </c>
      <c r="G514" s="6" t="s">
        <v>19</v>
      </c>
      <c r="H514" s="10">
        <f t="shared" ref="H514:H577" si="41">IF(MID(B514,5,1)="-",DATE(LEFT(B514,4),MID(B514,6,2),RIGHT(B514,2)),DATE(RIGHT(B514,4),MID(B514,4,2),LEFT(B514,2)))</f>
        <v>46288</v>
      </c>
      <c r="I514" s="7">
        <f t="shared" ref="I514:I577" si="42">VALUE(SUBSTITUTE(F514,",",""))</f>
        <v>4999</v>
      </c>
      <c r="J514" s="6" t="str">
        <f t="shared" ref="J514:J577" si="43">IF(TRIM(D514)="","Unknown",TRIM(D514))</f>
        <v>Delhi</v>
      </c>
      <c r="K514" s="6">
        <f>COUNTIFS(pg_transaction_cleaned!$O$2:$O$5743,A514,pg_transaction_cleaned!$F$2:$F$5743,"CAPTURE")</f>
        <v>1</v>
      </c>
      <c r="L514" s="7">
        <f>SUMIFS(pg_transaction_cleaned!$H$2:$H$5743,pg_transaction_cleaned!$O$2:$O$5743,A514,pg_transaction_cleaned!$F$2:$F$5743,"CAPTURE")</f>
        <v>4999</v>
      </c>
      <c r="M514" s="6">
        <f>COUNTIFS(pg_transaction_cleaned!$O$2:$O$5743,A514,pg_transaction_cleaned!$F$2:$F$5743,"REFUND")</f>
        <v>0</v>
      </c>
      <c r="N514" s="7">
        <f>SUMIFS(pg_transaction_cleaned!$H$2:$H$5743,pg_transaction_cleaned!$O$2:$O$5743,A514,pg_transaction_cleaned!$F$2:$F$5743,"REFUND")</f>
        <v>0</v>
      </c>
      <c r="O514" s="6" t="str">
        <f t="shared" si="39"/>
        <v>OK</v>
      </c>
      <c r="P514" s="8">
        <f t="shared" si="40"/>
        <v>0</v>
      </c>
    </row>
    <row r="515" spans="1:16" x14ac:dyDescent="0.3">
      <c r="A515" s="6" t="s">
        <v>1065</v>
      </c>
      <c r="B515" s="6" t="s">
        <v>11976</v>
      </c>
      <c r="C515" s="6" t="s">
        <v>1066</v>
      </c>
      <c r="D515" s="6" t="s">
        <v>51</v>
      </c>
      <c r="E515" s="6" t="s">
        <v>43</v>
      </c>
      <c r="F515" s="6" t="s">
        <v>12071</v>
      </c>
      <c r="G515" s="6" t="s">
        <v>19</v>
      </c>
      <c r="H515" s="10">
        <f t="shared" si="41"/>
        <v>46284</v>
      </c>
      <c r="I515" s="7">
        <f t="shared" si="42"/>
        <v>5847</v>
      </c>
      <c r="J515" s="6" t="str">
        <f t="shared" si="43"/>
        <v>Chennai</v>
      </c>
      <c r="K515" s="6">
        <f>COUNTIFS(pg_transaction_cleaned!$O$2:$O$5743,A515,pg_transaction_cleaned!$F$2:$F$5743,"CAPTURE")</f>
        <v>1</v>
      </c>
      <c r="L515" s="7">
        <f>SUMIFS(pg_transaction_cleaned!$H$2:$H$5743,pg_transaction_cleaned!$O$2:$O$5743,A515,pg_transaction_cleaned!$F$2:$F$5743,"CAPTURE")</f>
        <v>5698</v>
      </c>
      <c r="M515" s="6">
        <f>COUNTIFS(pg_transaction_cleaned!$O$2:$O$5743,A515,pg_transaction_cleaned!$F$2:$F$5743,"REFUND")</f>
        <v>0</v>
      </c>
      <c r="N515" s="7">
        <f>SUMIFS(pg_transaction_cleaned!$H$2:$H$5743,pg_transaction_cleaned!$O$2:$O$5743,A515,pg_transaction_cleaned!$F$2:$F$5743,"REFUND")</f>
        <v>0</v>
      </c>
      <c r="O515" s="6" t="str">
        <f t="shared" ref="O515:O578" si="44">IF(AND(G515="Paid",K515=0),"Paid, no payment",IF(AND(OR(G515="Failed",G515="Cancelled"),K515&gt;0),"Payment on failed/cancelled",IF(K515&gt;1,"Duplicate charge",IF(AND(K515=1,ROUND(L515-I515,2)&lt;&gt;0),"Amount difference",IF(AND(G515="Refunded",M515=0),"Refunded, no refund",IF(AND(G515&lt;&gt;"Refunded",M515&gt;0),"Refund, order not Refunded",IF(AND(M515&gt;0,ROUND(N515-I515,2)&lt;&gt;0),"Refund amount differs","OK")))))))</f>
        <v>Amount difference</v>
      </c>
      <c r="P515" s="8">
        <f t="shared" ref="P515:P578" si="45">IF(O515="OK",0,IF(O515="Paid, no payment",I515,IF(O515="Payment on failed/cancelled",L515,IF(OR(O515="Duplicate charge",O515="Amount difference"),L515-I515,IF(O515="Refunded, no refund",I515,N515)))))</f>
        <v>-149</v>
      </c>
    </row>
    <row r="516" spans="1:16" x14ac:dyDescent="0.3">
      <c r="A516" s="6" t="s">
        <v>1067</v>
      </c>
      <c r="B516" s="6" t="s">
        <v>11899</v>
      </c>
      <c r="C516" s="6" t="s">
        <v>1068</v>
      </c>
      <c r="D516" s="6" t="s">
        <v>26</v>
      </c>
      <c r="E516" s="6" t="s">
        <v>18</v>
      </c>
      <c r="F516" s="6" t="s">
        <v>12072</v>
      </c>
      <c r="G516" s="6" t="s">
        <v>19</v>
      </c>
      <c r="H516" s="10">
        <f t="shared" si="41"/>
        <v>46288</v>
      </c>
      <c r="I516" s="7">
        <f t="shared" si="42"/>
        <v>4147</v>
      </c>
      <c r="J516" s="6" t="str">
        <f t="shared" si="43"/>
        <v>Kolkata</v>
      </c>
      <c r="K516" s="6">
        <f>COUNTIFS(pg_transaction_cleaned!$O$2:$O$5743,A516,pg_transaction_cleaned!$F$2:$F$5743,"CAPTURE")</f>
        <v>1</v>
      </c>
      <c r="L516" s="7">
        <f>SUMIFS(pg_transaction_cleaned!$H$2:$H$5743,pg_transaction_cleaned!$O$2:$O$5743,A516,pg_transaction_cleaned!$F$2:$F$5743,"CAPTURE")</f>
        <v>4147</v>
      </c>
      <c r="M516" s="6">
        <f>COUNTIFS(pg_transaction_cleaned!$O$2:$O$5743,A516,pg_transaction_cleaned!$F$2:$F$5743,"REFUND")</f>
        <v>0</v>
      </c>
      <c r="N516" s="7">
        <f>SUMIFS(pg_transaction_cleaned!$H$2:$H$5743,pg_transaction_cleaned!$O$2:$O$5743,A516,pg_transaction_cleaned!$F$2:$F$5743,"REFUND")</f>
        <v>0</v>
      </c>
      <c r="O516" s="6" t="str">
        <f t="shared" si="44"/>
        <v>OK</v>
      </c>
      <c r="P516" s="8">
        <f t="shared" si="45"/>
        <v>0</v>
      </c>
    </row>
    <row r="517" spans="1:16" x14ac:dyDescent="0.3">
      <c r="A517" s="6" t="s">
        <v>1069</v>
      </c>
      <c r="B517" s="6" t="s">
        <v>11905</v>
      </c>
      <c r="C517" s="6" t="s">
        <v>1070</v>
      </c>
      <c r="D517" s="6" t="s">
        <v>51</v>
      </c>
      <c r="E517" s="6" t="s">
        <v>54</v>
      </c>
      <c r="F517" s="6" t="s">
        <v>12012</v>
      </c>
      <c r="G517" s="6" t="s">
        <v>19</v>
      </c>
      <c r="H517" s="10">
        <f t="shared" si="41"/>
        <v>46291</v>
      </c>
      <c r="I517" s="7">
        <f t="shared" si="42"/>
        <v>5497</v>
      </c>
      <c r="J517" s="6" t="str">
        <f t="shared" si="43"/>
        <v>Chennai</v>
      </c>
      <c r="K517" s="6">
        <f>COUNTIFS(pg_transaction_cleaned!$O$2:$O$5743,A517,pg_transaction_cleaned!$F$2:$F$5743,"CAPTURE")</f>
        <v>1</v>
      </c>
      <c r="L517" s="7">
        <f>SUMIFS(pg_transaction_cleaned!$H$2:$H$5743,pg_transaction_cleaned!$O$2:$O$5743,A517,pg_transaction_cleaned!$F$2:$F$5743,"CAPTURE")</f>
        <v>5497</v>
      </c>
      <c r="M517" s="6">
        <f>COUNTIFS(pg_transaction_cleaned!$O$2:$O$5743,A517,pg_transaction_cleaned!$F$2:$F$5743,"REFUND")</f>
        <v>0</v>
      </c>
      <c r="N517" s="7">
        <f>SUMIFS(pg_transaction_cleaned!$H$2:$H$5743,pg_transaction_cleaned!$O$2:$O$5743,A517,pg_transaction_cleaned!$F$2:$F$5743,"REFUND")</f>
        <v>0</v>
      </c>
      <c r="O517" s="6" t="str">
        <f t="shared" si="44"/>
        <v>OK</v>
      </c>
      <c r="P517" s="8">
        <f t="shared" si="45"/>
        <v>0</v>
      </c>
    </row>
    <row r="518" spans="1:16" x14ac:dyDescent="0.3">
      <c r="A518" s="6" t="s">
        <v>1071</v>
      </c>
      <c r="B518" s="6" t="s">
        <v>11852</v>
      </c>
      <c r="C518" s="6" t="s">
        <v>1072</v>
      </c>
      <c r="D518" s="6" t="s">
        <v>61</v>
      </c>
      <c r="E518" s="6" t="s">
        <v>27</v>
      </c>
      <c r="F518" s="6" t="s">
        <v>12073</v>
      </c>
      <c r="G518" s="6" t="s">
        <v>19</v>
      </c>
      <c r="H518" s="10">
        <f t="shared" si="41"/>
        <v>46273</v>
      </c>
      <c r="I518" s="7">
        <f t="shared" si="42"/>
        <v>10997</v>
      </c>
      <c r="J518" s="6" t="str">
        <f t="shared" si="43"/>
        <v>Delhi</v>
      </c>
      <c r="K518" s="6">
        <f>COUNTIFS(pg_transaction_cleaned!$O$2:$O$5743,A518,pg_transaction_cleaned!$F$2:$F$5743,"CAPTURE")</f>
        <v>1</v>
      </c>
      <c r="L518" s="7">
        <f>SUMIFS(pg_transaction_cleaned!$H$2:$H$5743,pg_transaction_cleaned!$O$2:$O$5743,A518,pg_transaction_cleaned!$F$2:$F$5743,"CAPTURE")</f>
        <v>10997</v>
      </c>
      <c r="M518" s="6">
        <f>COUNTIFS(pg_transaction_cleaned!$O$2:$O$5743,A518,pg_transaction_cleaned!$F$2:$F$5743,"REFUND")</f>
        <v>0</v>
      </c>
      <c r="N518" s="7">
        <f>SUMIFS(pg_transaction_cleaned!$H$2:$H$5743,pg_transaction_cleaned!$O$2:$O$5743,A518,pg_transaction_cleaned!$F$2:$F$5743,"REFUND")</f>
        <v>0</v>
      </c>
      <c r="O518" s="6" t="str">
        <f t="shared" si="44"/>
        <v>OK</v>
      </c>
      <c r="P518" s="8">
        <f t="shared" si="45"/>
        <v>0</v>
      </c>
    </row>
    <row r="519" spans="1:16" x14ac:dyDescent="0.3">
      <c r="A519" s="6" t="s">
        <v>1073</v>
      </c>
      <c r="B519" s="6" t="s">
        <v>11859</v>
      </c>
      <c r="C519" s="6" t="s">
        <v>1074</v>
      </c>
      <c r="D519" s="6" t="s">
        <v>75</v>
      </c>
      <c r="E519" s="6" t="s">
        <v>54</v>
      </c>
      <c r="F519" s="6" t="s">
        <v>12074</v>
      </c>
      <c r="G519" s="6" t="s">
        <v>19</v>
      </c>
      <c r="H519" s="10">
        <f t="shared" si="41"/>
        <v>46271</v>
      </c>
      <c r="I519" s="7">
        <f t="shared" si="42"/>
        <v>6297</v>
      </c>
      <c r="J519" s="6" t="str">
        <f t="shared" si="43"/>
        <v>Mumbai</v>
      </c>
      <c r="K519" s="6">
        <f>COUNTIFS(pg_transaction_cleaned!$O$2:$O$5743,A519,pg_transaction_cleaned!$F$2:$F$5743,"CAPTURE")</f>
        <v>1</v>
      </c>
      <c r="L519" s="7">
        <f>SUMIFS(pg_transaction_cleaned!$H$2:$H$5743,pg_transaction_cleaned!$O$2:$O$5743,A519,pg_transaction_cleaned!$F$2:$F$5743,"CAPTURE")</f>
        <v>6297</v>
      </c>
      <c r="M519" s="6">
        <f>COUNTIFS(pg_transaction_cleaned!$O$2:$O$5743,A519,pg_transaction_cleaned!$F$2:$F$5743,"REFUND")</f>
        <v>0</v>
      </c>
      <c r="N519" s="7">
        <f>SUMIFS(pg_transaction_cleaned!$H$2:$H$5743,pg_transaction_cleaned!$O$2:$O$5743,A519,pg_transaction_cleaned!$F$2:$F$5743,"REFUND")</f>
        <v>0</v>
      </c>
      <c r="O519" s="6" t="str">
        <f t="shared" si="44"/>
        <v>OK</v>
      </c>
      <c r="P519" s="8">
        <f t="shared" si="45"/>
        <v>0</v>
      </c>
    </row>
    <row r="520" spans="1:16" x14ac:dyDescent="0.3">
      <c r="A520" s="6" t="s">
        <v>1075</v>
      </c>
      <c r="B520" s="6" t="s">
        <v>11859</v>
      </c>
      <c r="C520" s="6" t="s">
        <v>1076</v>
      </c>
      <c r="D520" s="6" t="s">
        <v>17</v>
      </c>
      <c r="E520" s="6" t="s">
        <v>18</v>
      </c>
      <c r="F520" s="6" t="s">
        <v>11935</v>
      </c>
      <c r="G520" s="6" t="s">
        <v>66</v>
      </c>
      <c r="H520" s="10">
        <f t="shared" si="41"/>
        <v>46271</v>
      </c>
      <c r="I520" s="7">
        <f t="shared" si="42"/>
        <v>5998</v>
      </c>
      <c r="J520" s="6" t="str">
        <f t="shared" si="43"/>
        <v>Pune</v>
      </c>
      <c r="K520" s="6">
        <f>COUNTIFS(pg_transaction_cleaned!$O$2:$O$5743,A520,pg_transaction_cleaned!$F$2:$F$5743,"CAPTURE")</f>
        <v>1</v>
      </c>
      <c r="L520" s="7">
        <f>SUMIFS(pg_transaction_cleaned!$H$2:$H$5743,pg_transaction_cleaned!$O$2:$O$5743,A520,pg_transaction_cleaned!$F$2:$F$5743,"CAPTURE")</f>
        <v>5998</v>
      </c>
      <c r="M520" s="6">
        <f>COUNTIFS(pg_transaction_cleaned!$O$2:$O$5743,A520,pg_transaction_cleaned!$F$2:$F$5743,"REFUND")</f>
        <v>1</v>
      </c>
      <c r="N520" s="7">
        <f>SUMIFS(pg_transaction_cleaned!$H$2:$H$5743,pg_transaction_cleaned!$O$2:$O$5743,A520,pg_transaction_cleaned!$F$2:$F$5743,"REFUND")</f>
        <v>5998</v>
      </c>
      <c r="O520" s="6" t="str">
        <f t="shared" si="44"/>
        <v>OK</v>
      </c>
      <c r="P520" s="8">
        <f t="shared" si="45"/>
        <v>0</v>
      </c>
    </row>
    <row r="521" spans="1:16" x14ac:dyDescent="0.3">
      <c r="A521" s="6" t="s">
        <v>1077</v>
      </c>
      <c r="B521" s="6" t="s">
        <v>11881</v>
      </c>
      <c r="C521" s="6" t="s">
        <v>1078</v>
      </c>
      <c r="D521" s="6" t="s">
        <v>61</v>
      </c>
      <c r="E521" s="6" t="s">
        <v>18</v>
      </c>
      <c r="F521" s="6" t="s">
        <v>12023</v>
      </c>
      <c r="G521" s="6" t="s">
        <v>19</v>
      </c>
      <c r="H521" s="10">
        <f t="shared" si="41"/>
        <v>46295</v>
      </c>
      <c r="I521" s="7">
        <f t="shared" si="42"/>
        <v>1498</v>
      </c>
      <c r="J521" s="6" t="str">
        <f t="shared" si="43"/>
        <v>Delhi</v>
      </c>
      <c r="K521" s="6">
        <f>COUNTIFS(pg_transaction_cleaned!$O$2:$O$5743,A521,pg_transaction_cleaned!$F$2:$F$5743,"CAPTURE")</f>
        <v>1</v>
      </c>
      <c r="L521" s="7">
        <f>SUMIFS(pg_transaction_cleaned!$H$2:$H$5743,pg_transaction_cleaned!$O$2:$O$5743,A521,pg_transaction_cleaned!$F$2:$F$5743,"CAPTURE")</f>
        <v>1498</v>
      </c>
      <c r="M521" s="6">
        <f>COUNTIFS(pg_transaction_cleaned!$O$2:$O$5743,A521,pg_transaction_cleaned!$F$2:$F$5743,"REFUND")</f>
        <v>0</v>
      </c>
      <c r="N521" s="7">
        <f>SUMIFS(pg_transaction_cleaned!$H$2:$H$5743,pg_transaction_cleaned!$O$2:$O$5743,A521,pg_transaction_cleaned!$F$2:$F$5743,"REFUND")</f>
        <v>0</v>
      </c>
      <c r="O521" s="6" t="str">
        <f t="shared" si="44"/>
        <v>OK</v>
      </c>
      <c r="P521" s="8">
        <f t="shared" si="45"/>
        <v>0</v>
      </c>
    </row>
    <row r="522" spans="1:16" x14ac:dyDescent="0.3">
      <c r="A522" s="6" t="s">
        <v>1079</v>
      </c>
      <c r="B522" s="6" t="s">
        <v>11854</v>
      </c>
      <c r="C522" s="6" t="s">
        <v>1080</v>
      </c>
      <c r="D522" s="6" t="s">
        <v>34</v>
      </c>
      <c r="E522" s="6" t="s">
        <v>27</v>
      </c>
      <c r="F522" s="6" t="s">
        <v>11861</v>
      </c>
      <c r="G522" s="6" t="s">
        <v>19</v>
      </c>
      <c r="H522" s="10">
        <f t="shared" si="41"/>
        <v>46286</v>
      </c>
      <c r="I522" s="7">
        <f t="shared" si="42"/>
        <v>7999</v>
      </c>
      <c r="J522" s="6" t="str">
        <f t="shared" si="43"/>
        <v>Ahmedabad</v>
      </c>
      <c r="K522" s="6">
        <f>COUNTIFS(pg_transaction_cleaned!$O$2:$O$5743,A522,pg_transaction_cleaned!$F$2:$F$5743,"CAPTURE")</f>
        <v>1</v>
      </c>
      <c r="L522" s="7">
        <f>SUMIFS(pg_transaction_cleaned!$H$2:$H$5743,pg_transaction_cleaned!$O$2:$O$5743,A522,pg_transaction_cleaned!$F$2:$F$5743,"CAPTURE")</f>
        <v>7999</v>
      </c>
      <c r="M522" s="6">
        <f>COUNTIFS(pg_transaction_cleaned!$O$2:$O$5743,A522,pg_transaction_cleaned!$F$2:$F$5743,"REFUND")</f>
        <v>0</v>
      </c>
      <c r="N522" s="7">
        <f>SUMIFS(pg_transaction_cleaned!$H$2:$H$5743,pg_transaction_cleaned!$O$2:$O$5743,A522,pg_transaction_cleaned!$F$2:$F$5743,"REFUND")</f>
        <v>0</v>
      </c>
      <c r="O522" s="6" t="str">
        <f t="shared" si="44"/>
        <v>OK</v>
      </c>
      <c r="P522" s="8">
        <f t="shared" si="45"/>
        <v>0</v>
      </c>
    </row>
    <row r="523" spans="1:16" x14ac:dyDescent="0.3">
      <c r="A523" s="6" t="s">
        <v>1081</v>
      </c>
      <c r="B523" s="6" t="s">
        <v>11897</v>
      </c>
      <c r="C523" s="6" t="s">
        <v>1082</v>
      </c>
      <c r="D523" s="6" t="s">
        <v>17</v>
      </c>
      <c r="E523" s="6" t="s">
        <v>18</v>
      </c>
      <c r="F523" s="6" t="s">
        <v>11869</v>
      </c>
      <c r="G523" s="6" t="s">
        <v>19</v>
      </c>
      <c r="H523" s="10">
        <f t="shared" si="41"/>
        <v>46266</v>
      </c>
      <c r="I523" s="7">
        <f t="shared" si="42"/>
        <v>599</v>
      </c>
      <c r="J523" s="6" t="str">
        <f t="shared" si="43"/>
        <v>Pune</v>
      </c>
      <c r="K523" s="6">
        <f>COUNTIFS(pg_transaction_cleaned!$O$2:$O$5743,A523,pg_transaction_cleaned!$F$2:$F$5743,"CAPTURE")</f>
        <v>1</v>
      </c>
      <c r="L523" s="7">
        <f>SUMIFS(pg_transaction_cleaned!$H$2:$H$5743,pg_transaction_cleaned!$O$2:$O$5743,A523,pg_transaction_cleaned!$F$2:$F$5743,"CAPTURE")</f>
        <v>599</v>
      </c>
      <c r="M523" s="6">
        <f>COUNTIFS(pg_transaction_cleaned!$O$2:$O$5743,A523,pg_transaction_cleaned!$F$2:$F$5743,"REFUND")</f>
        <v>0</v>
      </c>
      <c r="N523" s="7">
        <f>SUMIFS(pg_transaction_cleaned!$H$2:$H$5743,pg_transaction_cleaned!$O$2:$O$5743,A523,pg_transaction_cleaned!$F$2:$F$5743,"REFUND")</f>
        <v>0</v>
      </c>
      <c r="O523" s="6" t="str">
        <f t="shared" si="44"/>
        <v>OK</v>
      </c>
      <c r="P523" s="8">
        <f t="shared" si="45"/>
        <v>0</v>
      </c>
    </row>
    <row r="524" spans="1:16" x14ac:dyDescent="0.3">
      <c r="A524" s="6" t="s">
        <v>1083</v>
      </c>
      <c r="B524" s="6" t="s">
        <v>11945</v>
      </c>
      <c r="C524" s="6" t="s">
        <v>1084</v>
      </c>
      <c r="D524" s="6" t="s">
        <v>26</v>
      </c>
      <c r="E524" s="6" t="s">
        <v>27</v>
      </c>
      <c r="F524" s="6" t="s">
        <v>11993</v>
      </c>
      <c r="G524" s="6" t="s">
        <v>19</v>
      </c>
      <c r="H524" s="10">
        <f t="shared" si="41"/>
        <v>46289</v>
      </c>
      <c r="I524" s="7">
        <f t="shared" si="42"/>
        <v>299</v>
      </c>
      <c r="J524" s="6" t="str">
        <f t="shared" si="43"/>
        <v>Kolkata</v>
      </c>
      <c r="K524" s="6">
        <f>COUNTIFS(pg_transaction_cleaned!$O$2:$O$5743,A524,pg_transaction_cleaned!$F$2:$F$5743,"CAPTURE")</f>
        <v>1</v>
      </c>
      <c r="L524" s="7">
        <f>SUMIFS(pg_transaction_cleaned!$H$2:$H$5743,pg_transaction_cleaned!$O$2:$O$5743,A524,pg_transaction_cleaned!$F$2:$F$5743,"CAPTURE")</f>
        <v>299</v>
      </c>
      <c r="M524" s="6">
        <f>COUNTIFS(pg_transaction_cleaned!$O$2:$O$5743,A524,pg_transaction_cleaned!$F$2:$F$5743,"REFUND")</f>
        <v>0</v>
      </c>
      <c r="N524" s="7">
        <f>SUMIFS(pg_transaction_cleaned!$H$2:$H$5743,pg_transaction_cleaned!$O$2:$O$5743,A524,pg_transaction_cleaned!$F$2:$F$5743,"REFUND")</f>
        <v>0</v>
      </c>
      <c r="O524" s="6" t="str">
        <f t="shared" si="44"/>
        <v>OK</v>
      </c>
      <c r="P524" s="8">
        <f t="shared" si="45"/>
        <v>0</v>
      </c>
    </row>
    <row r="525" spans="1:16" x14ac:dyDescent="0.3">
      <c r="A525" s="6" t="s">
        <v>1085</v>
      </c>
      <c r="B525" s="6" t="s">
        <v>11958</v>
      </c>
      <c r="C525" s="6" t="s">
        <v>1086</v>
      </c>
      <c r="D525" s="6" t="s">
        <v>23</v>
      </c>
      <c r="E525" s="6" t="s">
        <v>43</v>
      </c>
      <c r="F525" s="6" t="s">
        <v>11948</v>
      </c>
      <c r="G525" s="6" t="s">
        <v>19</v>
      </c>
      <c r="H525" s="10">
        <f t="shared" si="41"/>
        <v>46281</v>
      </c>
      <c r="I525" s="7">
        <f t="shared" si="42"/>
        <v>2798</v>
      </c>
      <c r="J525" s="6" t="str">
        <f t="shared" si="43"/>
        <v>Bengaluru</v>
      </c>
      <c r="K525" s="6">
        <f>COUNTIFS(pg_transaction_cleaned!$O$2:$O$5743,A525,pg_transaction_cleaned!$F$2:$F$5743,"CAPTURE")</f>
        <v>1</v>
      </c>
      <c r="L525" s="7">
        <f>SUMIFS(pg_transaction_cleaned!$H$2:$H$5743,pg_transaction_cleaned!$O$2:$O$5743,A525,pg_transaction_cleaned!$F$2:$F$5743,"CAPTURE")</f>
        <v>2798</v>
      </c>
      <c r="M525" s="6">
        <f>COUNTIFS(pg_transaction_cleaned!$O$2:$O$5743,A525,pg_transaction_cleaned!$F$2:$F$5743,"REFUND")</f>
        <v>0</v>
      </c>
      <c r="N525" s="7">
        <f>SUMIFS(pg_transaction_cleaned!$H$2:$H$5743,pg_transaction_cleaned!$O$2:$O$5743,A525,pg_transaction_cleaned!$F$2:$F$5743,"REFUND")</f>
        <v>0</v>
      </c>
      <c r="O525" s="6" t="str">
        <f t="shared" si="44"/>
        <v>OK</v>
      </c>
      <c r="P525" s="8">
        <f t="shared" si="45"/>
        <v>0</v>
      </c>
    </row>
    <row r="526" spans="1:16" x14ac:dyDescent="0.3">
      <c r="A526" s="6" t="s">
        <v>1087</v>
      </c>
      <c r="B526" s="6" t="s">
        <v>11882</v>
      </c>
      <c r="C526" s="6" t="s">
        <v>1088</v>
      </c>
      <c r="D526" s="6" t="s">
        <v>42</v>
      </c>
      <c r="E526" s="6" t="s">
        <v>18</v>
      </c>
      <c r="F526" s="6" t="s">
        <v>12075</v>
      </c>
      <c r="G526" s="6" t="s">
        <v>19</v>
      </c>
      <c r="H526" s="10">
        <f t="shared" si="41"/>
        <v>46271</v>
      </c>
      <c r="I526" s="7">
        <f t="shared" si="42"/>
        <v>5348</v>
      </c>
      <c r="J526" s="6" t="str">
        <f t="shared" si="43"/>
        <v>Hyderabad</v>
      </c>
      <c r="K526" s="6">
        <f>COUNTIFS(pg_transaction_cleaned!$O$2:$O$5743,A526,pg_transaction_cleaned!$F$2:$F$5743,"CAPTURE")</f>
        <v>1</v>
      </c>
      <c r="L526" s="7">
        <f>SUMIFS(pg_transaction_cleaned!$H$2:$H$5743,pg_transaction_cleaned!$O$2:$O$5743,A526,pg_transaction_cleaned!$F$2:$F$5743,"CAPTURE")</f>
        <v>5348</v>
      </c>
      <c r="M526" s="6">
        <f>COUNTIFS(pg_transaction_cleaned!$O$2:$O$5743,A526,pg_transaction_cleaned!$F$2:$F$5743,"REFUND")</f>
        <v>0</v>
      </c>
      <c r="N526" s="7">
        <f>SUMIFS(pg_transaction_cleaned!$H$2:$H$5743,pg_transaction_cleaned!$O$2:$O$5743,A526,pg_transaction_cleaned!$F$2:$F$5743,"REFUND")</f>
        <v>0</v>
      </c>
      <c r="O526" s="6" t="str">
        <f t="shared" si="44"/>
        <v>OK</v>
      </c>
      <c r="P526" s="8">
        <f t="shared" si="45"/>
        <v>0</v>
      </c>
    </row>
    <row r="527" spans="1:16" x14ac:dyDescent="0.3">
      <c r="A527" s="6" t="s">
        <v>1089</v>
      </c>
      <c r="B527" s="6" t="s">
        <v>11972</v>
      </c>
      <c r="C527" s="6" t="s">
        <v>1090</v>
      </c>
      <c r="D527" s="6" t="s">
        <v>48</v>
      </c>
      <c r="E527" s="6" t="s">
        <v>18</v>
      </c>
      <c r="F527" s="6" t="s">
        <v>11837</v>
      </c>
      <c r="G527" s="6" t="s">
        <v>19</v>
      </c>
      <c r="H527" s="10">
        <f t="shared" si="41"/>
        <v>46269</v>
      </c>
      <c r="I527" s="7">
        <f t="shared" si="42"/>
        <v>999</v>
      </c>
      <c r="J527" s="6" t="str">
        <f t="shared" si="43"/>
        <v>Jaipur</v>
      </c>
      <c r="K527" s="6">
        <f>COUNTIFS(pg_transaction_cleaned!$O$2:$O$5743,A527,pg_transaction_cleaned!$F$2:$F$5743,"CAPTURE")</f>
        <v>1</v>
      </c>
      <c r="L527" s="7">
        <f>SUMIFS(pg_transaction_cleaned!$H$2:$H$5743,pg_transaction_cleaned!$O$2:$O$5743,A527,pg_transaction_cleaned!$F$2:$F$5743,"CAPTURE")</f>
        <v>999</v>
      </c>
      <c r="M527" s="6">
        <f>COUNTIFS(pg_transaction_cleaned!$O$2:$O$5743,A527,pg_transaction_cleaned!$F$2:$F$5743,"REFUND")</f>
        <v>0</v>
      </c>
      <c r="N527" s="7">
        <f>SUMIFS(pg_transaction_cleaned!$H$2:$H$5743,pg_transaction_cleaned!$O$2:$O$5743,A527,pg_transaction_cleaned!$F$2:$F$5743,"REFUND")</f>
        <v>0</v>
      </c>
      <c r="O527" s="6" t="str">
        <f t="shared" si="44"/>
        <v>OK</v>
      </c>
      <c r="P527" s="8">
        <f t="shared" si="45"/>
        <v>0</v>
      </c>
    </row>
    <row r="528" spans="1:16" x14ac:dyDescent="0.3">
      <c r="A528" s="6" t="s">
        <v>1091</v>
      </c>
      <c r="B528" s="6" t="s">
        <v>11840</v>
      </c>
      <c r="C528" s="6" t="s">
        <v>1092</v>
      </c>
      <c r="D528" s="6" t="s">
        <v>75</v>
      </c>
      <c r="E528" s="6" t="s">
        <v>27</v>
      </c>
      <c r="F528" s="6" t="s">
        <v>11837</v>
      </c>
      <c r="G528" s="6" t="s">
        <v>19</v>
      </c>
      <c r="H528" s="10">
        <f t="shared" si="41"/>
        <v>46294</v>
      </c>
      <c r="I528" s="7">
        <f t="shared" si="42"/>
        <v>999</v>
      </c>
      <c r="J528" s="6" t="str">
        <f t="shared" si="43"/>
        <v>Mumbai</v>
      </c>
      <c r="K528" s="6">
        <f>COUNTIFS(pg_transaction_cleaned!$O$2:$O$5743,A528,pg_transaction_cleaned!$F$2:$F$5743,"CAPTURE")</f>
        <v>1</v>
      </c>
      <c r="L528" s="7">
        <f>SUMIFS(pg_transaction_cleaned!$H$2:$H$5743,pg_transaction_cleaned!$O$2:$O$5743,A528,pg_transaction_cleaned!$F$2:$F$5743,"CAPTURE")</f>
        <v>999</v>
      </c>
      <c r="M528" s="6">
        <f>COUNTIFS(pg_transaction_cleaned!$O$2:$O$5743,A528,pg_transaction_cleaned!$F$2:$F$5743,"REFUND")</f>
        <v>0</v>
      </c>
      <c r="N528" s="7">
        <f>SUMIFS(pg_transaction_cleaned!$H$2:$H$5743,pg_transaction_cleaned!$O$2:$O$5743,A528,pg_transaction_cleaned!$F$2:$F$5743,"REFUND")</f>
        <v>0</v>
      </c>
      <c r="O528" s="6" t="str">
        <f t="shared" si="44"/>
        <v>OK</v>
      </c>
      <c r="P528" s="8">
        <f t="shared" si="45"/>
        <v>0</v>
      </c>
    </row>
    <row r="529" spans="1:16" x14ac:dyDescent="0.3">
      <c r="A529" s="6" t="s">
        <v>1093</v>
      </c>
      <c r="B529" s="6" t="s">
        <v>11884</v>
      </c>
      <c r="C529" s="6" t="s">
        <v>1094</v>
      </c>
      <c r="D529" s="6" t="s">
        <v>23</v>
      </c>
      <c r="E529" s="6" t="s">
        <v>18</v>
      </c>
      <c r="F529" s="6" t="s">
        <v>12055</v>
      </c>
      <c r="G529" s="6" t="s">
        <v>19</v>
      </c>
      <c r="H529" s="10">
        <f t="shared" si="41"/>
        <v>46279</v>
      </c>
      <c r="I529" s="7">
        <f t="shared" si="42"/>
        <v>4297</v>
      </c>
      <c r="J529" s="6" t="str">
        <f t="shared" si="43"/>
        <v>Bengaluru</v>
      </c>
      <c r="K529" s="6">
        <f>COUNTIFS(pg_transaction_cleaned!$O$2:$O$5743,A529,pg_transaction_cleaned!$F$2:$F$5743,"CAPTURE")</f>
        <v>1</v>
      </c>
      <c r="L529" s="7">
        <f>SUMIFS(pg_transaction_cleaned!$H$2:$H$5743,pg_transaction_cleaned!$O$2:$O$5743,A529,pg_transaction_cleaned!$F$2:$F$5743,"CAPTURE")</f>
        <v>4297</v>
      </c>
      <c r="M529" s="6">
        <f>COUNTIFS(pg_transaction_cleaned!$O$2:$O$5743,A529,pg_transaction_cleaned!$F$2:$F$5743,"REFUND")</f>
        <v>0</v>
      </c>
      <c r="N529" s="7">
        <f>SUMIFS(pg_transaction_cleaned!$H$2:$H$5743,pg_transaction_cleaned!$O$2:$O$5743,A529,pg_transaction_cleaned!$F$2:$F$5743,"REFUND")</f>
        <v>0</v>
      </c>
      <c r="O529" s="6" t="str">
        <f t="shared" si="44"/>
        <v>OK</v>
      </c>
      <c r="P529" s="8">
        <f t="shared" si="45"/>
        <v>0</v>
      </c>
    </row>
    <row r="530" spans="1:16" x14ac:dyDescent="0.3">
      <c r="A530" s="6" t="s">
        <v>1095</v>
      </c>
      <c r="B530" s="6" t="s">
        <v>11875</v>
      </c>
      <c r="C530" s="6" t="s">
        <v>1096</v>
      </c>
      <c r="D530" s="6" t="s">
        <v>23</v>
      </c>
      <c r="E530" s="6" t="s">
        <v>27</v>
      </c>
      <c r="F530" s="6" t="s">
        <v>11979</v>
      </c>
      <c r="G530" s="6" t="s">
        <v>19</v>
      </c>
      <c r="H530" s="10">
        <f t="shared" si="41"/>
        <v>46279</v>
      </c>
      <c r="I530" s="7">
        <f t="shared" si="42"/>
        <v>8797</v>
      </c>
      <c r="J530" s="6" t="str">
        <f t="shared" si="43"/>
        <v>Bengaluru</v>
      </c>
      <c r="K530" s="6">
        <f>COUNTIFS(pg_transaction_cleaned!$O$2:$O$5743,A530,pg_transaction_cleaned!$F$2:$F$5743,"CAPTURE")</f>
        <v>1</v>
      </c>
      <c r="L530" s="7">
        <f>SUMIFS(pg_transaction_cleaned!$H$2:$H$5743,pg_transaction_cleaned!$O$2:$O$5743,A530,pg_transaction_cleaned!$F$2:$F$5743,"CAPTURE")</f>
        <v>8797</v>
      </c>
      <c r="M530" s="6">
        <f>COUNTIFS(pg_transaction_cleaned!$O$2:$O$5743,A530,pg_transaction_cleaned!$F$2:$F$5743,"REFUND")</f>
        <v>0</v>
      </c>
      <c r="N530" s="7">
        <f>SUMIFS(pg_transaction_cleaned!$H$2:$H$5743,pg_transaction_cleaned!$O$2:$O$5743,A530,pg_transaction_cleaned!$F$2:$F$5743,"REFUND")</f>
        <v>0</v>
      </c>
      <c r="O530" s="6" t="str">
        <f t="shared" si="44"/>
        <v>OK</v>
      </c>
      <c r="P530" s="8">
        <f t="shared" si="45"/>
        <v>0</v>
      </c>
    </row>
    <row r="531" spans="1:16" x14ac:dyDescent="0.3">
      <c r="A531" s="6" t="s">
        <v>1097</v>
      </c>
      <c r="B531" s="6" t="s">
        <v>11972</v>
      </c>
      <c r="C531" s="6" t="s">
        <v>1098</v>
      </c>
      <c r="D531" s="6" t="s">
        <v>75</v>
      </c>
      <c r="E531" s="6" t="s">
        <v>43</v>
      </c>
      <c r="F531" s="6" t="s">
        <v>11839</v>
      </c>
      <c r="G531" s="6" t="s">
        <v>19</v>
      </c>
      <c r="H531" s="10">
        <f t="shared" si="41"/>
        <v>46269</v>
      </c>
      <c r="I531" s="7">
        <f t="shared" si="42"/>
        <v>1299</v>
      </c>
      <c r="J531" s="6" t="str">
        <f t="shared" si="43"/>
        <v>Mumbai</v>
      </c>
      <c r="K531" s="6">
        <f>COUNTIFS(pg_transaction_cleaned!$O$2:$O$5743,A531,pg_transaction_cleaned!$F$2:$F$5743,"CAPTURE")</f>
        <v>1</v>
      </c>
      <c r="L531" s="7">
        <f>SUMIFS(pg_transaction_cleaned!$H$2:$H$5743,pg_transaction_cleaned!$O$2:$O$5743,A531,pg_transaction_cleaned!$F$2:$F$5743,"CAPTURE")</f>
        <v>1299</v>
      </c>
      <c r="M531" s="6">
        <f>COUNTIFS(pg_transaction_cleaned!$O$2:$O$5743,A531,pg_transaction_cleaned!$F$2:$F$5743,"REFUND")</f>
        <v>0</v>
      </c>
      <c r="N531" s="7">
        <f>SUMIFS(pg_transaction_cleaned!$H$2:$H$5743,pg_transaction_cleaned!$O$2:$O$5743,A531,pg_transaction_cleaned!$F$2:$F$5743,"REFUND")</f>
        <v>0</v>
      </c>
      <c r="O531" s="6" t="str">
        <f t="shared" si="44"/>
        <v>OK</v>
      </c>
      <c r="P531" s="8">
        <f t="shared" si="45"/>
        <v>0</v>
      </c>
    </row>
    <row r="532" spans="1:16" x14ac:dyDescent="0.3">
      <c r="A532" s="6" t="s">
        <v>1099</v>
      </c>
      <c r="B532" s="6" t="s">
        <v>11903</v>
      </c>
      <c r="C532" s="6" t="s">
        <v>1100</v>
      </c>
      <c r="D532" s="6" t="s">
        <v>37</v>
      </c>
      <c r="E532" s="6" t="s">
        <v>43</v>
      </c>
      <c r="F532" s="6" t="s">
        <v>11839</v>
      </c>
      <c r="G532" s="6" t="s">
        <v>19</v>
      </c>
      <c r="H532" s="10">
        <f t="shared" si="41"/>
        <v>46277</v>
      </c>
      <c r="I532" s="7">
        <f t="shared" si="42"/>
        <v>1299</v>
      </c>
      <c r="J532" s="6" t="str">
        <f t="shared" si="43"/>
        <v>Lucknow</v>
      </c>
      <c r="K532" s="6">
        <f>COUNTIFS(pg_transaction_cleaned!$O$2:$O$5743,A532,pg_transaction_cleaned!$F$2:$F$5743,"CAPTURE")</f>
        <v>1</v>
      </c>
      <c r="L532" s="7">
        <f>SUMIFS(pg_transaction_cleaned!$H$2:$H$5743,pg_transaction_cleaned!$O$2:$O$5743,A532,pg_transaction_cleaned!$F$2:$F$5743,"CAPTURE")</f>
        <v>1299</v>
      </c>
      <c r="M532" s="6">
        <f>COUNTIFS(pg_transaction_cleaned!$O$2:$O$5743,A532,pg_transaction_cleaned!$F$2:$F$5743,"REFUND")</f>
        <v>0</v>
      </c>
      <c r="N532" s="7">
        <f>SUMIFS(pg_transaction_cleaned!$H$2:$H$5743,pg_transaction_cleaned!$O$2:$O$5743,A532,pg_transaction_cleaned!$F$2:$F$5743,"REFUND")</f>
        <v>0</v>
      </c>
      <c r="O532" s="6" t="str">
        <f t="shared" si="44"/>
        <v>OK</v>
      </c>
      <c r="P532" s="8">
        <f t="shared" si="45"/>
        <v>0</v>
      </c>
    </row>
    <row r="533" spans="1:16" x14ac:dyDescent="0.3">
      <c r="A533" s="6" t="s">
        <v>1101</v>
      </c>
      <c r="B533" s="6" t="s">
        <v>11958</v>
      </c>
      <c r="C533" s="6" t="s">
        <v>1102</v>
      </c>
      <c r="D533" s="6" t="s">
        <v>17</v>
      </c>
      <c r="E533" s="6" t="s">
        <v>18</v>
      </c>
      <c r="F533" s="6" t="s">
        <v>11843</v>
      </c>
      <c r="G533" s="6" t="s">
        <v>19</v>
      </c>
      <c r="H533" s="10">
        <f t="shared" si="41"/>
        <v>46281</v>
      </c>
      <c r="I533" s="7">
        <f t="shared" si="42"/>
        <v>349</v>
      </c>
      <c r="J533" s="6" t="str">
        <f t="shared" si="43"/>
        <v>Pune</v>
      </c>
      <c r="K533" s="6">
        <f>COUNTIFS(pg_transaction_cleaned!$O$2:$O$5743,A533,pg_transaction_cleaned!$F$2:$F$5743,"CAPTURE")</f>
        <v>1</v>
      </c>
      <c r="L533" s="7">
        <f>SUMIFS(pg_transaction_cleaned!$H$2:$H$5743,pg_transaction_cleaned!$O$2:$O$5743,A533,pg_transaction_cleaned!$F$2:$F$5743,"CAPTURE")</f>
        <v>349</v>
      </c>
      <c r="M533" s="6">
        <f>COUNTIFS(pg_transaction_cleaned!$O$2:$O$5743,A533,pg_transaction_cleaned!$F$2:$F$5743,"REFUND")</f>
        <v>0</v>
      </c>
      <c r="N533" s="7">
        <f>SUMIFS(pg_transaction_cleaned!$H$2:$H$5743,pg_transaction_cleaned!$O$2:$O$5743,A533,pg_transaction_cleaned!$F$2:$F$5743,"REFUND")</f>
        <v>0</v>
      </c>
      <c r="O533" s="6" t="str">
        <f t="shared" si="44"/>
        <v>OK</v>
      </c>
      <c r="P533" s="8">
        <f t="shared" si="45"/>
        <v>0</v>
      </c>
    </row>
    <row r="534" spans="1:16" x14ac:dyDescent="0.3">
      <c r="A534" s="6" t="s">
        <v>1103</v>
      </c>
      <c r="B534" s="6" t="s">
        <v>11958</v>
      </c>
      <c r="C534" s="6" t="s">
        <v>1104</v>
      </c>
      <c r="D534" s="6" t="s">
        <v>42</v>
      </c>
      <c r="E534" s="6" t="s">
        <v>18</v>
      </c>
      <c r="F534" s="6" t="s">
        <v>11929</v>
      </c>
      <c r="G534" s="6" t="s">
        <v>19</v>
      </c>
      <c r="H534" s="10">
        <f t="shared" si="41"/>
        <v>46281</v>
      </c>
      <c r="I534" s="7">
        <f t="shared" si="42"/>
        <v>799</v>
      </c>
      <c r="J534" s="6" t="str">
        <f t="shared" si="43"/>
        <v>Hyderabad</v>
      </c>
      <c r="K534" s="6">
        <f>COUNTIFS(pg_transaction_cleaned!$O$2:$O$5743,A534,pg_transaction_cleaned!$F$2:$F$5743,"CAPTURE")</f>
        <v>1</v>
      </c>
      <c r="L534" s="7">
        <f>SUMIFS(pg_transaction_cleaned!$H$2:$H$5743,pg_transaction_cleaned!$O$2:$O$5743,A534,pg_transaction_cleaned!$F$2:$F$5743,"CAPTURE")</f>
        <v>799</v>
      </c>
      <c r="M534" s="6">
        <f>COUNTIFS(pg_transaction_cleaned!$O$2:$O$5743,A534,pg_transaction_cleaned!$F$2:$F$5743,"REFUND")</f>
        <v>0</v>
      </c>
      <c r="N534" s="7">
        <f>SUMIFS(pg_transaction_cleaned!$H$2:$H$5743,pg_transaction_cleaned!$O$2:$O$5743,A534,pg_transaction_cleaned!$F$2:$F$5743,"REFUND")</f>
        <v>0</v>
      </c>
      <c r="O534" s="6" t="str">
        <f t="shared" si="44"/>
        <v>OK</v>
      </c>
      <c r="P534" s="8">
        <f t="shared" si="45"/>
        <v>0</v>
      </c>
    </row>
    <row r="535" spans="1:16" x14ac:dyDescent="0.3">
      <c r="A535" s="6" t="s">
        <v>1105</v>
      </c>
      <c r="B535" s="6" t="s">
        <v>11887</v>
      </c>
      <c r="C535" s="6" t="s">
        <v>1106</v>
      </c>
      <c r="D535" s="6" t="s">
        <v>34</v>
      </c>
      <c r="E535" s="6" t="s">
        <v>18</v>
      </c>
      <c r="F535" s="6" t="s">
        <v>12029</v>
      </c>
      <c r="G535" s="6" t="s">
        <v>19</v>
      </c>
      <c r="H535" s="10">
        <f t="shared" si="41"/>
        <v>46268</v>
      </c>
      <c r="I535" s="7">
        <f t="shared" si="42"/>
        <v>3597</v>
      </c>
      <c r="J535" s="6" t="str">
        <f t="shared" si="43"/>
        <v>Ahmedabad</v>
      </c>
      <c r="K535" s="6">
        <f>COUNTIFS(pg_transaction_cleaned!$O$2:$O$5743,A535,pg_transaction_cleaned!$F$2:$F$5743,"CAPTURE")</f>
        <v>1</v>
      </c>
      <c r="L535" s="7">
        <f>SUMIFS(pg_transaction_cleaned!$H$2:$H$5743,pg_transaction_cleaned!$O$2:$O$5743,A535,pg_transaction_cleaned!$F$2:$F$5743,"CAPTURE")</f>
        <v>3597</v>
      </c>
      <c r="M535" s="6">
        <f>COUNTIFS(pg_transaction_cleaned!$O$2:$O$5743,A535,pg_transaction_cleaned!$F$2:$F$5743,"REFUND")</f>
        <v>0</v>
      </c>
      <c r="N535" s="7">
        <f>SUMIFS(pg_transaction_cleaned!$H$2:$H$5743,pg_transaction_cleaned!$O$2:$O$5743,A535,pg_transaction_cleaned!$F$2:$F$5743,"REFUND")</f>
        <v>0</v>
      </c>
      <c r="O535" s="6" t="str">
        <f t="shared" si="44"/>
        <v>OK</v>
      </c>
      <c r="P535" s="8">
        <f t="shared" si="45"/>
        <v>0</v>
      </c>
    </row>
    <row r="536" spans="1:16" x14ac:dyDescent="0.3">
      <c r="A536" s="6" t="s">
        <v>1107</v>
      </c>
      <c r="B536" s="6" t="s">
        <v>11968</v>
      </c>
      <c r="C536" s="6" t="s">
        <v>1108</v>
      </c>
      <c r="D536" s="6" t="s">
        <v>37</v>
      </c>
      <c r="E536" s="6" t="s">
        <v>18</v>
      </c>
      <c r="F536" s="6" t="s">
        <v>11863</v>
      </c>
      <c r="G536" s="6" t="s">
        <v>19</v>
      </c>
      <c r="H536" s="10">
        <f t="shared" si="41"/>
        <v>46267</v>
      </c>
      <c r="I536" s="7">
        <f t="shared" si="42"/>
        <v>1499</v>
      </c>
      <c r="J536" s="6" t="str">
        <f t="shared" si="43"/>
        <v>Lucknow</v>
      </c>
      <c r="K536" s="6">
        <f>COUNTIFS(pg_transaction_cleaned!$O$2:$O$5743,A536,pg_transaction_cleaned!$F$2:$F$5743,"CAPTURE")</f>
        <v>0</v>
      </c>
      <c r="L536" s="7">
        <f>SUMIFS(pg_transaction_cleaned!$H$2:$H$5743,pg_transaction_cleaned!$O$2:$O$5743,A536,pg_transaction_cleaned!$F$2:$F$5743,"CAPTURE")</f>
        <v>0</v>
      </c>
      <c r="M536" s="6">
        <f>COUNTIFS(pg_transaction_cleaned!$O$2:$O$5743,A536,pg_transaction_cleaned!$F$2:$F$5743,"REFUND")</f>
        <v>0</v>
      </c>
      <c r="N536" s="7">
        <f>SUMIFS(pg_transaction_cleaned!$H$2:$H$5743,pg_transaction_cleaned!$O$2:$O$5743,A536,pg_transaction_cleaned!$F$2:$F$5743,"REFUND")</f>
        <v>0</v>
      </c>
      <c r="O536" s="6" t="str">
        <f t="shared" si="44"/>
        <v>Paid, no payment</v>
      </c>
      <c r="P536" s="8">
        <f t="shared" si="45"/>
        <v>1499</v>
      </c>
    </row>
    <row r="537" spans="1:16" x14ac:dyDescent="0.3">
      <c r="A537" s="6" t="s">
        <v>1109</v>
      </c>
      <c r="B537" s="6" t="s">
        <v>11877</v>
      </c>
      <c r="C537" s="6" t="s">
        <v>1110</v>
      </c>
      <c r="D537" s="6" t="s">
        <v>51</v>
      </c>
      <c r="E537" s="6" t="s">
        <v>18</v>
      </c>
      <c r="F537" s="6" t="s">
        <v>11855</v>
      </c>
      <c r="G537" s="6" t="s">
        <v>19</v>
      </c>
      <c r="H537" s="10">
        <f t="shared" si="41"/>
        <v>46267</v>
      </c>
      <c r="I537" s="7">
        <f t="shared" si="42"/>
        <v>4999</v>
      </c>
      <c r="J537" s="6" t="str">
        <f t="shared" si="43"/>
        <v>Chennai</v>
      </c>
      <c r="K537" s="6">
        <f>COUNTIFS(pg_transaction_cleaned!$O$2:$O$5743,A537,pg_transaction_cleaned!$F$2:$F$5743,"CAPTURE")</f>
        <v>1</v>
      </c>
      <c r="L537" s="7">
        <f>SUMIFS(pg_transaction_cleaned!$H$2:$H$5743,pg_transaction_cleaned!$O$2:$O$5743,A537,pg_transaction_cleaned!$F$2:$F$5743,"CAPTURE")</f>
        <v>4999</v>
      </c>
      <c r="M537" s="6">
        <f>COUNTIFS(pg_transaction_cleaned!$O$2:$O$5743,A537,pg_transaction_cleaned!$F$2:$F$5743,"REFUND")</f>
        <v>0</v>
      </c>
      <c r="N537" s="7">
        <f>SUMIFS(pg_transaction_cleaned!$H$2:$H$5743,pg_transaction_cleaned!$O$2:$O$5743,A537,pg_transaction_cleaned!$F$2:$F$5743,"REFUND")</f>
        <v>0</v>
      </c>
      <c r="O537" s="6" t="str">
        <f t="shared" si="44"/>
        <v>OK</v>
      </c>
      <c r="P537" s="8">
        <f t="shared" si="45"/>
        <v>0</v>
      </c>
    </row>
    <row r="538" spans="1:16" x14ac:dyDescent="0.3">
      <c r="A538" s="6" t="s">
        <v>1111</v>
      </c>
      <c r="B538" s="6" t="s">
        <v>11873</v>
      </c>
      <c r="C538" s="6" t="s">
        <v>1112</v>
      </c>
      <c r="D538" s="6" t="s">
        <v>48</v>
      </c>
      <c r="E538" s="6" t="s">
        <v>27</v>
      </c>
      <c r="F538" s="6" t="s">
        <v>11874</v>
      </c>
      <c r="G538" s="6" t="s">
        <v>19</v>
      </c>
      <c r="H538" s="10">
        <f t="shared" si="41"/>
        <v>46291</v>
      </c>
      <c r="I538" s="7">
        <f t="shared" si="42"/>
        <v>6298</v>
      </c>
      <c r="J538" s="6" t="str">
        <f t="shared" si="43"/>
        <v>Jaipur</v>
      </c>
      <c r="K538" s="6">
        <f>COUNTIFS(pg_transaction_cleaned!$O$2:$O$5743,A538,pg_transaction_cleaned!$F$2:$F$5743,"CAPTURE")</f>
        <v>1</v>
      </c>
      <c r="L538" s="7">
        <f>SUMIFS(pg_transaction_cleaned!$H$2:$H$5743,pg_transaction_cleaned!$O$2:$O$5743,A538,pg_transaction_cleaned!$F$2:$F$5743,"CAPTURE")</f>
        <v>6298</v>
      </c>
      <c r="M538" s="6">
        <f>COUNTIFS(pg_transaction_cleaned!$O$2:$O$5743,A538,pg_transaction_cleaned!$F$2:$F$5743,"REFUND")</f>
        <v>0</v>
      </c>
      <c r="N538" s="7">
        <f>SUMIFS(pg_transaction_cleaned!$H$2:$H$5743,pg_transaction_cleaned!$O$2:$O$5743,A538,pg_transaction_cleaned!$F$2:$F$5743,"REFUND")</f>
        <v>0</v>
      </c>
      <c r="O538" s="6" t="str">
        <f t="shared" si="44"/>
        <v>OK</v>
      </c>
      <c r="P538" s="8">
        <f t="shared" si="45"/>
        <v>0</v>
      </c>
    </row>
    <row r="539" spans="1:16" x14ac:dyDescent="0.3">
      <c r="A539" s="6" t="s">
        <v>1113</v>
      </c>
      <c r="B539" s="6" t="s">
        <v>11884</v>
      </c>
      <c r="C539" s="6" t="s">
        <v>1114</v>
      </c>
      <c r="D539" s="6" t="s">
        <v>34</v>
      </c>
      <c r="E539" s="6" t="s">
        <v>27</v>
      </c>
      <c r="F539" s="6" t="s">
        <v>12076</v>
      </c>
      <c r="G539" s="6" t="s">
        <v>80</v>
      </c>
      <c r="H539" s="10">
        <f t="shared" si="41"/>
        <v>46279</v>
      </c>
      <c r="I539" s="7">
        <f t="shared" si="42"/>
        <v>10998</v>
      </c>
      <c r="J539" s="6" t="str">
        <f t="shared" si="43"/>
        <v>Ahmedabad</v>
      </c>
      <c r="K539" s="6">
        <f>COUNTIFS(pg_transaction_cleaned!$O$2:$O$5743,A539,pg_transaction_cleaned!$F$2:$F$5743,"CAPTURE")</f>
        <v>0</v>
      </c>
      <c r="L539" s="7">
        <f>SUMIFS(pg_transaction_cleaned!$H$2:$H$5743,pg_transaction_cleaned!$O$2:$O$5743,A539,pg_transaction_cleaned!$F$2:$F$5743,"CAPTURE")</f>
        <v>0</v>
      </c>
      <c r="M539" s="6">
        <f>COUNTIFS(pg_transaction_cleaned!$O$2:$O$5743,A539,pg_transaction_cleaned!$F$2:$F$5743,"REFUND")</f>
        <v>0</v>
      </c>
      <c r="N539" s="7">
        <f>SUMIFS(pg_transaction_cleaned!$H$2:$H$5743,pg_transaction_cleaned!$O$2:$O$5743,A539,pg_transaction_cleaned!$F$2:$F$5743,"REFUND")</f>
        <v>0</v>
      </c>
      <c r="O539" s="6" t="str">
        <f t="shared" si="44"/>
        <v>OK</v>
      </c>
      <c r="P539" s="8">
        <f t="shared" si="45"/>
        <v>0</v>
      </c>
    </row>
    <row r="540" spans="1:16" x14ac:dyDescent="0.3">
      <c r="A540" s="6" t="s">
        <v>1115</v>
      </c>
      <c r="B540" s="6" t="s">
        <v>11908</v>
      </c>
      <c r="C540" s="6" t="s">
        <v>1116</v>
      </c>
      <c r="D540" s="6" t="s">
        <v>37</v>
      </c>
      <c r="E540" s="6" t="s">
        <v>27</v>
      </c>
      <c r="F540" s="6" t="s">
        <v>11839</v>
      </c>
      <c r="G540" s="6" t="s">
        <v>115</v>
      </c>
      <c r="H540" s="10">
        <f t="shared" si="41"/>
        <v>46275</v>
      </c>
      <c r="I540" s="7">
        <f t="shared" si="42"/>
        <v>1299</v>
      </c>
      <c r="J540" s="6" t="str">
        <f t="shared" si="43"/>
        <v>Lucknow</v>
      </c>
      <c r="K540" s="6">
        <f>COUNTIFS(pg_transaction_cleaned!$O$2:$O$5743,A540,pg_transaction_cleaned!$F$2:$F$5743,"CAPTURE")</f>
        <v>0</v>
      </c>
      <c r="L540" s="7">
        <f>SUMIFS(pg_transaction_cleaned!$H$2:$H$5743,pg_transaction_cleaned!$O$2:$O$5743,A540,pg_transaction_cleaned!$F$2:$F$5743,"CAPTURE")</f>
        <v>0</v>
      </c>
      <c r="M540" s="6">
        <f>COUNTIFS(pg_transaction_cleaned!$O$2:$O$5743,A540,pg_transaction_cleaned!$F$2:$F$5743,"REFUND")</f>
        <v>0</v>
      </c>
      <c r="N540" s="7">
        <f>SUMIFS(pg_transaction_cleaned!$H$2:$H$5743,pg_transaction_cleaned!$O$2:$O$5743,A540,pg_transaction_cleaned!$F$2:$F$5743,"REFUND")</f>
        <v>0</v>
      </c>
      <c r="O540" s="6" t="str">
        <f t="shared" si="44"/>
        <v>OK</v>
      </c>
      <c r="P540" s="8">
        <f t="shared" si="45"/>
        <v>0</v>
      </c>
    </row>
    <row r="541" spans="1:16" x14ac:dyDescent="0.3">
      <c r="A541" s="6" t="s">
        <v>1117</v>
      </c>
      <c r="B541" s="6" t="s">
        <v>12077</v>
      </c>
      <c r="C541" s="6" t="s">
        <v>1118</v>
      </c>
      <c r="D541" s="6" t="s">
        <v>34</v>
      </c>
      <c r="E541" s="6" t="s">
        <v>27</v>
      </c>
      <c r="F541" s="6" t="s">
        <v>12078</v>
      </c>
      <c r="G541" s="6" t="s">
        <v>19</v>
      </c>
      <c r="H541" s="10">
        <f t="shared" si="41"/>
        <v>46294</v>
      </c>
      <c r="I541" s="7">
        <f t="shared" si="42"/>
        <v>7498</v>
      </c>
      <c r="J541" s="6" t="str">
        <f t="shared" si="43"/>
        <v>Ahmedabad</v>
      </c>
      <c r="K541" s="6">
        <f>COUNTIFS(pg_transaction_cleaned!$O$2:$O$5743,A541,pg_transaction_cleaned!$F$2:$F$5743,"CAPTURE")</f>
        <v>1</v>
      </c>
      <c r="L541" s="7">
        <f>SUMIFS(pg_transaction_cleaned!$H$2:$H$5743,pg_transaction_cleaned!$O$2:$O$5743,A541,pg_transaction_cleaned!$F$2:$F$5743,"CAPTURE")</f>
        <v>7498</v>
      </c>
      <c r="M541" s="6">
        <f>COUNTIFS(pg_transaction_cleaned!$O$2:$O$5743,A541,pg_transaction_cleaned!$F$2:$F$5743,"REFUND")</f>
        <v>0</v>
      </c>
      <c r="N541" s="7">
        <f>SUMIFS(pg_transaction_cleaned!$H$2:$H$5743,pg_transaction_cleaned!$O$2:$O$5743,A541,pg_transaction_cleaned!$F$2:$F$5743,"REFUND")</f>
        <v>0</v>
      </c>
      <c r="O541" s="6" t="str">
        <f t="shared" si="44"/>
        <v>OK</v>
      </c>
      <c r="P541" s="8">
        <f t="shared" si="45"/>
        <v>0</v>
      </c>
    </row>
    <row r="542" spans="1:16" x14ac:dyDescent="0.3">
      <c r="A542" s="6" t="s">
        <v>1119</v>
      </c>
      <c r="B542" s="6" t="s">
        <v>11934</v>
      </c>
      <c r="C542" s="6" t="s">
        <v>1120</v>
      </c>
      <c r="D542" s="6" t="s">
        <v>17</v>
      </c>
      <c r="E542" s="6" t="s">
        <v>18</v>
      </c>
      <c r="F542" s="6" t="s">
        <v>11869</v>
      </c>
      <c r="G542" s="6" t="s">
        <v>19</v>
      </c>
      <c r="H542" s="10">
        <f t="shared" si="41"/>
        <v>46271</v>
      </c>
      <c r="I542" s="7">
        <f t="shared" si="42"/>
        <v>599</v>
      </c>
      <c r="J542" s="6" t="str">
        <f t="shared" si="43"/>
        <v>Pune</v>
      </c>
      <c r="K542" s="6">
        <f>COUNTIFS(pg_transaction_cleaned!$O$2:$O$5743,A542,pg_transaction_cleaned!$F$2:$F$5743,"CAPTURE")</f>
        <v>1</v>
      </c>
      <c r="L542" s="7">
        <f>SUMIFS(pg_transaction_cleaned!$H$2:$H$5743,pg_transaction_cleaned!$O$2:$O$5743,A542,pg_transaction_cleaned!$F$2:$F$5743,"CAPTURE")</f>
        <v>599</v>
      </c>
      <c r="M542" s="6">
        <f>COUNTIFS(pg_transaction_cleaned!$O$2:$O$5743,A542,pg_transaction_cleaned!$F$2:$F$5743,"REFUND")</f>
        <v>0</v>
      </c>
      <c r="N542" s="7">
        <f>SUMIFS(pg_transaction_cleaned!$H$2:$H$5743,pg_transaction_cleaned!$O$2:$O$5743,A542,pg_transaction_cleaned!$F$2:$F$5743,"REFUND")</f>
        <v>0</v>
      </c>
      <c r="O542" s="6" t="str">
        <f t="shared" si="44"/>
        <v>OK</v>
      </c>
      <c r="P542" s="8">
        <f t="shared" si="45"/>
        <v>0</v>
      </c>
    </row>
    <row r="543" spans="1:16" x14ac:dyDescent="0.3">
      <c r="A543" s="6" t="s">
        <v>1121</v>
      </c>
      <c r="B543" s="6" t="s">
        <v>11857</v>
      </c>
      <c r="C543" s="6" t="s">
        <v>1122</v>
      </c>
      <c r="D543" s="6" t="s">
        <v>51</v>
      </c>
      <c r="E543" s="6" t="s">
        <v>43</v>
      </c>
      <c r="F543" s="6" t="s">
        <v>12070</v>
      </c>
      <c r="G543" s="6" t="s">
        <v>19</v>
      </c>
      <c r="H543" s="10">
        <f t="shared" si="41"/>
        <v>46287</v>
      </c>
      <c r="I543" s="7">
        <f t="shared" si="42"/>
        <v>8598</v>
      </c>
      <c r="J543" s="6" t="str">
        <f t="shared" si="43"/>
        <v>Chennai</v>
      </c>
      <c r="K543" s="6">
        <f>COUNTIFS(pg_transaction_cleaned!$O$2:$O$5743,A543,pg_transaction_cleaned!$F$2:$F$5743,"CAPTURE")</f>
        <v>1</v>
      </c>
      <c r="L543" s="7">
        <f>SUMIFS(pg_transaction_cleaned!$H$2:$H$5743,pg_transaction_cleaned!$O$2:$O$5743,A543,pg_transaction_cleaned!$F$2:$F$5743,"CAPTURE")</f>
        <v>8598</v>
      </c>
      <c r="M543" s="6">
        <f>COUNTIFS(pg_transaction_cleaned!$O$2:$O$5743,A543,pg_transaction_cleaned!$F$2:$F$5743,"REFUND")</f>
        <v>0</v>
      </c>
      <c r="N543" s="7">
        <f>SUMIFS(pg_transaction_cleaned!$H$2:$H$5743,pg_transaction_cleaned!$O$2:$O$5743,A543,pg_transaction_cleaned!$F$2:$F$5743,"REFUND")</f>
        <v>0</v>
      </c>
      <c r="O543" s="6" t="str">
        <f t="shared" si="44"/>
        <v>OK</v>
      </c>
      <c r="P543" s="8">
        <f t="shared" si="45"/>
        <v>0</v>
      </c>
    </row>
    <row r="544" spans="1:16" x14ac:dyDescent="0.3">
      <c r="A544" s="6" t="s">
        <v>1123</v>
      </c>
      <c r="B544" s="6" t="s">
        <v>11881</v>
      </c>
      <c r="C544" s="6" t="s">
        <v>1124</v>
      </c>
      <c r="D544" s="6" t="s">
        <v>42</v>
      </c>
      <c r="E544" s="6" t="s">
        <v>18</v>
      </c>
      <c r="F544" s="6" t="s">
        <v>12079</v>
      </c>
      <c r="G544" s="6" t="s">
        <v>19</v>
      </c>
      <c r="H544" s="10">
        <f t="shared" si="41"/>
        <v>46295</v>
      </c>
      <c r="I544" s="7">
        <f t="shared" si="42"/>
        <v>5697</v>
      </c>
      <c r="J544" s="6" t="str">
        <f t="shared" si="43"/>
        <v>Hyderabad</v>
      </c>
      <c r="K544" s="6">
        <f>COUNTIFS(pg_transaction_cleaned!$O$2:$O$5743,A544,pg_transaction_cleaned!$F$2:$F$5743,"CAPTURE")</f>
        <v>1</v>
      </c>
      <c r="L544" s="7">
        <f>SUMIFS(pg_transaction_cleaned!$H$2:$H$5743,pg_transaction_cleaned!$O$2:$O$5743,A544,pg_transaction_cleaned!$F$2:$F$5743,"CAPTURE")</f>
        <v>5697</v>
      </c>
      <c r="M544" s="6">
        <f>COUNTIFS(pg_transaction_cleaned!$O$2:$O$5743,A544,pg_transaction_cleaned!$F$2:$F$5743,"REFUND")</f>
        <v>0</v>
      </c>
      <c r="N544" s="7">
        <f>SUMIFS(pg_transaction_cleaned!$H$2:$H$5743,pg_transaction_cleaned!$O$2:$O$5743,A544,pg_transaction_cleaned!$F$2:$F$5743,"REFUND")</f>
        <v>0</v>
      </c>
      <c r="O544" s="6" t="str">
        <f t="shared" si="44"/>
        <v>OK</v>
      </c>
      <c r="P544" s="8">
        <f t="shared" si="45"/>
        <v>0</v>
      </c>
    </row>
    <row r="545" spans="1:16" x14ac:dyDescent="0.3">
      <c r="A545" s="6" t="s">
        <v>1125</v>
      </c>
      <c r="B545" s="6" t="s">
        <v>11830</v>
      </c>
      <c r="C545" s="6" t="s">
        <v>1126</v>
      </c>
      <c r="D545" s="6" t="s">
        <v>26</v>
      </c>
      <c r="E545" s="6" t="s">
        <v>27</v>
      </c>
      <c r="F545" s="6" t="s">
        <v>12080</v>
      </c>
      <c r="G545" s="6" t="s">
        <v>19</v>
      </c>
      <c r="H545" s="10">
        <f t="shared" si="41"/>
        <v>46282</v>
      </c>
      <c r="I545" s="7">
        <f t="shared" si="42"/>
        <v>8298</v>
      </c>
      <c r="J545" s="6" t="str">
        <f t="shared" si="43"/>
        <v>Kolkata</v>
      </c>
      <c r="K545" s="6">
        <f>COUNTIFS(pg_transaction_cleaned!$O$2:$O$5743,A545,pg_transaction_cleaned!$F$2:$F$5743,"CAPTURE")</f>
        <v>1</v>
      </c>
      <c r="L545" s="7">
        <f>SUMIFS(pg_transaction_cleaned!$H$2:$H$5743,pg_transaction_cleaned!$O$2:$O$5743,A545,pg_transaction_cleaned!$F$2:$F$5743,"CAPTURE")</f>
        <v>8298</v>
      </c>
      <c r="M545" s="6">
        <f>COUNTIFS(pg_transaction_cleaned!$O$2:$O$5743,A545,pg_transaction_cleaned!$F$2:$F$5743,"REFUND")</f>
        <v>0</v>
      </c>
      <c r="N545" s="7">
        <f>SUMIFS(pg_transaction_cleaned!$H$2:$H$5743,pg_transaction_cleaned!$O$2:$O$5743,A545,pg_transaction_cleaned!$F$2:$F$5743,"REFUND")</f>
        <v>0</v>
      </c>
      <c r="O545" s="6" t="str">
        <f t="shared" si="44"/>
        <v>OK</v>
      </c>
      <c r="P545" s="8">
        <f t="shared" si="45"/>
        <v>0</v>
      </c>
    </row>
    <row r="546" spans="1:16" x14ac:dyDescent="0.3">
      <c r="A546" s="6" t="s">
        <v>1127</v>
      </c>
      <c r="B546" s="6" t="s">
        <v>11888</v>
      </c>
      <c r="C546" s="6" t="s">
        <v>1128</v>
      </c>
      <c r="D546" s="6" t="s">
        <v>17</v>
      </c>
      <c r="E546" s="6" t="s">
        <v>27</v>
      </c>
      <c r="F546" s="6" t="s">
        <v>12060</v>
      </c>
      <c r="G546" s="6" t="s">
        <v>19</v>
      </c>
      <c r="H546" s="10">
        <f t="shared" si="41"/>
        <v>46269</v>
      </c>
      <c r="I546" s="7">
        <f t="shared" si="42"/>
        <v>998</v>
      </c>
      <c r="J546" s="6" t="str">
        <f t="shared" si="43"/>
        <v>Pune</v>
      </c>
      <c r="K546" s="6">
        <f>COUNTIFS(pg_transaction_cleaned!$O$2:$O$5743,A546,pg_transaction_cleaned!$F$2:$F$5743,"CAPTURE")</f>
        <v>1</v>
      </c>
      <c r="L546" s="7">
        <f>SUMIFS(pg_transaction_cleaned!$H$2:$H$5743,pg_transaction_cleaned!$O$2:$O$5743,A546,pg_transaction_cleaned!$F$2:$F$5743,"CAPTURE")</f>
        <v>998</v>
      </c>
      <c r="M546" s="6">
        <f>COUNTIFS(pg_transaction_cleaned!$O$2:$O$5743,A546,pg_transaction_cleaned!$F$2:$F$5743,"REFUND")</f>
        <v>0</v>
      </c>
      <c r="N546" s="7">
        <f>SUMIFS(pg_transaction_cleaned!$H$2:$H$5743,pg_transaction_cleaned!$O$2:$O$5743,A546,pg_transaction_cleaned!$F$2:$F$5743,"REFUND")</f>
        <v>0</v>
      </c>
      <c r="O546" s="6" t="str">
        <f t="shared" si="44"/>
        <v>OK</v>
      </c>
      <c r="P546" s="8">
        <f t="shared" si="45"/>
        <v>0</v>
      </c>
    </row>
    <row r="547" spans="1:16" x14ac:dyDescent="0.3">
      <c r="A547" s="6" t="s">
        <v>1129</v>
      </c>
      <c r="B547" s="6" t="s">
        <v>12050</v>
      </c>
      <c r="C547" s="6" t="s">
        <v>1130</v>
      </c>
      <c r="D547" s="6" t="s">
        <v>26</v>
      </c>
      <c r="E547" s="6" t="s">
        <v>18</v>
      </c>
      <c r="F547" s="6" t="s">
        <v>11855</v>
      </c>
      <c r="G547" s="6" t="s">
        <v>19</v>
      </c>
      <c r="H547" s="10">
        <f t="shared" si="41"/>
        <v>46284</v>
      </c>
      <c r="I547" s="7">
        <f t="shared" si="42"/>
        <v>4999</v>
      </c>
      <c r="J547" s="6" t="str">
        <f t="shared" si="43"/>
        <v>Kolkata</v>
      </c>
      <c r="K547" s="6">
        <f>COUNTIFS(pg_transaction_cleaned!$O$2:$O$5743,A547,pg_transaction_cleaned!$F$2:$F$5743,"CAPTURE")</f>
        <v>1</v>
      </c>
      <c r="L547" s="7">
        <f>SUMIFS(pg_transaction_cleaned!$H$2:$H$5743,pg_transaction_cleaned!$O$2:$O$5743,A547,pg_transaction_cleaned!$F$2:$F$5743,"CAPTURE")</f>
        <v>4999</v>
      </c>
      <c r="M547" s="6">
        <f>COUNTIFS(pg_transaction_cleaned!$O$2:$O$5743,A547,pg_transaction_cleaned!$F$2:$F$5743,"REFUND")</f>
        <v>0</v>
      </c>
      <c r="N547" s="7">
        <f>SUMIFS(pg_transaction_cleaned!$H$2:$H$5743,pg_transaction_cleaned!$O$2:$O$5743,A547,pg_transaction_cleaned!$F$2:$F$5743,"REFUND")</f>
        <v>0</v>
      </c>
      <c r="O547" s="6" t="str">
        <f t="shared" si="44"/>
        <v>OK</v>
      </c>
      <c r="P547" s="8">
        <f t="shared" si="45"/>
        <v>0</v>
      </c>
    </row>
    <row r="548" spans="1:16" x14ac:dyDescent="0.3">
      <c r="A548" s="6" t="s">
        <v>1131</v>
      </c>
      <c r="B548" s="6" t="s">
        <v>11981</v>
      </c>
      <c r="C548" s="6" t="s">
        <v>1132</v>
      </c>
      <c r="D548" s="6" t="s">
        <v>42</v>
      </c>
      <c r="E548" s="6" t="s">
        <v>18</v>
      </c>
      <c r="F548" s="6" t="s">
        <v>11878</v>
      </c>
      <c r="G548" s="6" t="s">
        <v>19</v>
      </c>
      <c r="H548" s="10">
        <f t="shared" si="41"/>
        <v>46274</v>
      </c>
      <c r="I548" s="7">
        <f t="shared" si="42"/>
        <v>4498</v>
      </c>
      <c r="J548" s="6" t="str">
        <f t="shared" si="43"/>
        <v>Hyderabad</v>
      </c>
      <c r="K548" s="6">
        <f>COUNTIFS(pg_transaction_cleaned!$O$2:$O$5743,A548,pg_transaction_cleaned!$F$2:$F$5743,"CAPTURE")</f>
        <v>1</v>
      </c>
      <c r="L548" s="7">
        <f>SUMIFS(pg_transaction_cleaned!$H$2:$H$5743,pg_transaction_cleaned!$O$2:$O$5743,A548,pg_transaction_cleaned!$F$2:$F$5743,"CAPTURE")</f>
        <v>4498</v>
      </c>
      <c r="M548" s="6">
        <f>COUNTIFS(pg_transaction_cleaned!$O$2:$O$5743,A548,pg_transaction_cleaned!$F$2:$F$5743,"REFUND")</f>
        <v>0</v>
      </c>
      <c r="N548" s="7">
        <f>SUMIFS(pg_transaction_cleaned!$H$2:$H$5743,pg_transaction_cleaned!$O$2:$O$5743,A548,pg_transaction_cleaned!$F$2:$F$5743,"REFUND")</f>
        <v>0</v>
      </c>
      <c r="O548" s="6" t="str">
        <f t="shared" si="44"/>
        <v>OK</v>
      </c>
      <c r="P548" s="8">
        <f t="shared" si="45"/>
        <v>0</v>
      </c>
    </row>
    <row r="549" spans="1:16" x14ac:dyDescent="0.3">
      <c r="A549" s="6" t="s">
        <v>1133</v>
      </c>
      <c r="B549" s="6" t="s">
        <v>11836</v>
      </c>
      <c r="C549" s="6" t="s">
        <v>1134</v>
      </c>
      <c r="D549" s="6" t="s">
        <v>26</v>
      </c>
      <c r="E549" s="6" t="s">
        <v>27</v>
      </c>
      <c r="F549" s="6" t="s">
        <v>11841</v>
      </c>
      <c r="G549" s="6" t="s">
        <v>19</v>
      </c>
      <c r="H549" s="10">
        <f t="shared" si="41"/>
        <v>46278</v>
      </c>
      <c r="I549" s="7">
        <f t="shared" si="42"/>
        <v>2499</v>
      </c>
      <c r="J549" s="6" t="str">
        <f t="shared" si="43"/>
        <v>Kolkata</v>
      </c>
      <c r="K549" s="6">
        <f>COUNTIFS(pg_transaction_cleaned!$O$2:$O$5743,A549,pg_transaction_cleaned!$F$2:$F$5743,"CAPTURE")</f>
        <v>1</v>
      </c>
      <c r="L549" s="7">
        <f>SUMIFS(pg_transaction_cleaned!$H$2:$H$5743,pg_transaction_cleaned!$O$2:$O$5743,A549,pg_transaction_cleaned!$F$2:$F$5743,"CAPTURE")</f>
        <v>2499</v>
      </c>
      <c r="M549" s="6">
        <f>COUNTIFS(pg_transaction_cleaned!$O$2:$O$5743,A549,pg_transaction_cleaned!$F$2:$F$5743,"REFUND")</f>
        <v>0</v>
      </c>
      <c r="N549" s="7">
        <f>SUMIFS(pg_transaction_cleaned!$H$2:$H$5743,pg_transaction_cleaned!$O$2:$O$5743,A549,pg_transaction_cleaned!$F$2:$F$5743,"REFUND")</f>
        <v>0</v>
      </c>
      <c r="O549" s="6" t="str">
        <f t="shared" si="44"/>
        <v>OK</v>
      </c>
      <c r="P549" s="8">
        <f t="shared" si="45"/>
        <v>0</v>
      </c>
    </row>
    <row r="550" spans="1:16" x14ac:dyDescent="0.3">
      <c r="A550" s="6" t="s">
        <v>1135</v>
      </c>
      <c r="B550" s="6" t="s">
        <v>11840</v>
      </c>
      <c r="C550" s="6" t="s">
        <v>1136</v>
      </c>
      <c r="D550" s="6" t="s">
        <v>51</v>
      </c>
      <c r="E550" s="6" t="s">
        <v>27</v>
      </c>
      <c r="F550" s="6" t="s">
        <v>11851</v>
      </c>
      <c r="G550" s="6" t="s">
        <v>19</v>
      </c>
      <c r="H550" s="10">
        <f t="shared" si="41"/>
        <v>46294</v>
      </c>
      <c r="I550" s="7">
        <f t="shared" si="42"/>
        <v>3499</v>
      </c>
      <c r="J550" s="6" t="str">
        <f t="shared" si="43"/>
        <v>Chennai</v>
      </c>
      <c r="K550" s="6">
        <f>COUNTIFS(pg_transaction_cleaned!$O$2:$O$5743,A550,pg_transaction_cleaned!$F$2:$F$5743,"CAPTURE")</f>
        <v>1</v>
      </c>
      <c r="L550" s="7">
        <f>SUMIFS(pg_transaction_cleaned!$H$2:$H$5743,pg_transaction_cleaned!$O$2:$O$5743,A550,pg_transaction_cleaned!$F$2:$F$5743,"CAPTURE")</f>
        <v>3499</v>
      </c>
      <c r="M550" s="6">
        <f>COUNTIFS(pg_transaction_cleaned!$O$2:$O$5743,A550,pg_transaction_cleaned!$F$2:$F$5743,"REFUND")</f>
        <v>0</v>
      </c>
      <c r="N550" s="7">
        <f>SUMIFS(pg_transaction_cleaned!$H$2:$H$5743,pg_transaction_cleaned!$O$2:$O$5743,A550,pg_transaction_cleaned!$F$2:$F$5743,"REFUND")</f>
        <v>0</v>
      </c>
      <c r="O550" s="6" t="str">
        <f t="shared" si="44"/>
        <v>OK</v>
      </c>
      <c r="P550" s="8">
        <f t="shared" si="45"/>
        <v>0</v>
      </c>
    </row>
    <row r="551" spans="1:16" x14ac:dyDescent="0.3">
      <c r="A551" s="6" t="s">
        <v>1137</v>
      </c>
      <c r="B551" s="6" t="s">
        <v>11897</v>
      </c>
      <c r="C551" s="6" t="s">
        <v>1138</v>
      </c>
      <c r="D551" s="6" t="s">
        <v>17</v>
      </c>
      <c r="E551" s="6" t="s">
        <v>18</v>
      </c>
      <c r="F551" s="6" t="s">
        <v>11861</v>
      </c>
      <c r="G551" s="6" t="s">
        <v>19</v>
      </c>
      <c r="H551" s="10">
        <f t="shared" si="41"/>
        <v>46266</v>
      </c>
      <c r="I551" s="7">
        <f t="shared" si="42"/>
        <v>7999</v>
      </c>
      <c r="J551" s="6" t="str">
        <f t="shared" si="43"/>
        <v>Pune</v>
      </c>
      <c r="K551" s="6">
        <f>COUNTIFS(pg_transaction_cleaned!$O$2:$O$5743,A551,pg_transaction_cleaned!$F$2:$F$5743,"CAPTURE")</f>
        <v>1</v>
      </c>
      <c r="L551" s="7">
        <f>SUMIFS(pg_transaction_cleaned!$H$2:$H$5743,pg_transaction_cleaned!$O$2:$O$5743,A551,pg_transaction_cleaned!$F$2:$F$5743,"CAPTURE")</f>
        <v>7999</v>
      </c>
      <c r="M551" s="6">
        <f>COUNTIFS(pg_transaction_cleaned!$O$2:$O$5743,A551,pg_transaction_cleaned!$F$2:$F$5743,"REFUND")</f>
        <v>0</v>
      </c>
      <c r="N551" s="7">
        <f>SUMIFS(pg_transaction_cleaned!$H$2:$H$5743,pg_transaction_cleaned!$O$2:$O$5743,A551,pg_transaction_cleaned!$F$2:$F$5743,"REFUND")</f>
        <v>0</v>
      </c>
      <c r="O551" s="6" t="str">
        <f t="shared" si="44"/>
        <v>OK</v>
      </c>
      <c r="P551" s="8">
        <f t="shared" si="45"/>
        <v>0</v>
      </c>
    </row>
    <row r="552" spans="1:16" x14ac:dyDescent="0.3">
      <c r="A552" s="6" t="s">
        <v>1139</v>
      </c>
      <c r="B552" s="6" t="s">
        <v>11936</v>
      </c>
      <c r="C552" s="6" t="s">
        <v>1140</v>
      </c>
      <c r="D552" s="6" t="s">
        <v>42</v>
      </c>
      <c r="E552" s="6" t="s">
        <v>27</v>
      </c>
      <c r="F552" s="6" t="s">
        <v>12081</v>
      </c>
      <c r="G552" s="6" t="s">
        <v>19</v>
      </c>
      <c r="H552" s="10">
        <f t="shared" si="41"/>
        <v>46293</v>
      </c>
      <c r="I552" s="7">
        <f t="shared" si="42"/>
        <v>499</v>
      </c>
      <c r="J552" s="6" t="str">
        <f t="shared" si="43"/>
        <v>Hyderabad</v>
      </c>
      <c r="K552" s="6">
        <f>COUNTIFS(pg_transaction_cleaned!$O$2:$O$5743,A552,pg_transaction_cleaned!$F$2:$F$5743,"CAPTURE")</f>
        <v>1</v>
      </c>
      <c r="L552" s="7">
        <f>SUMIFS(pg_transaction_cleaned!$H$2:$H$5743,pg_transaction_cleaned!$O$2:$O$5743,A552,pg_transaction_cleaned!$F$2:$F$5743,"CAPTURE")</f>
        <v>499</v>
      </c>
      <c r="M552" s="6">
        <f>COUNTIFS(pg_transaction_cleaned!$O$2:$O$5743,A552,pg_transaction_cleaned!$F$2:$F$5743,"REFUND")</f>
        <v>0</v>
      </c>
      <c r="N552" s="7">
        <f>SUMIFS(pg_transaction_cleaned!$H$2:$H$5743,pg_transaction_cleaned!$O$2:$O$5743,A552,pg_transaction_cleaned!$F$2:$F$5743,"REFUND")</f>
        <v>0</v>
      </c>
      <c r="O552" s="6" t="str">
        <f t="shared" si="44"/>
        <v>OK</v>
      </c>
      <c r="P552" s="8">
        <f t="shared" si="45"/>
        <v>0</v>
      </c>
    </row>
    <row r="553" spans="1:16" x14ac:dyDescent="0.3">
      <c r="A553" s="6" t="s">
        <v>1141</v>
      </c>
      <c r="B553" s="6" t="s">
        <v>11914</v>
      </c>
      <c r="C553" s="6" t="s">
        <v>1142</v>
      </c>
      <c r="D553" s="6" t="s">
        <v>34</v>
      </c>
      <c r="E553" s="6" t="s">
        <v>18</v>
      </c>
      <c r="F553" s="6" t="s">
        <v>11916</v>
      </c>
      <c r="G553" s="6" t="s">
        <v>19</v>
      </c>
      <c r="H553" s="10">
        <f t="shared" si="41"/>
        <v>46289</v>
      </c>
      <c r="I553" s="7">
        <f t="shared" si="42"/>
        <v>5498</v>
      </c>
      <c r="J553" s="6" t="str">
        <f t="shared" si="43"/>
        <v>Ahmedabad</v>
      </c>
      <c r="K553" s="6">
        <f>COUNTIFS(pg_transaction_cleaned!$O$2:$O$5743,A553,pg_transaction_cleaned!$F$2:$F$5743,"CAPTURE")</f>
        <v>1</v>
      </c>
      <c r="L553" s="7">
        <f>SUMIFS(pg_transaction_cleaned!$H$2:$H$5743,pg_transaction_cleaned!$O$2:$O$5743,A553,pg_transaction_cleaned!$F$2:$F$5743,"CAPTURE")</f>
        <v>5498</v>
      </c>
      <c r="M553" s="6">
        <f>COUNTIFS(pg_transaction_cleaned!$O$2:$O$5743,A553,pg_transaction_cleaned!$F$2:$F$5743,"REFUND")</f>
        <v>0</v>
      </c>
      <c r="N553" s="7">
        <f>SUMIFS(pg_transaction_cleaned!$H$2:$H$5743,pg_transaction_cleaned!$O$2:$O$5743,A553,pg_transaction_cleaned!$F$2:$F$5743,"REFUND")</f>
        <v>0</v>
      </c>
      <c r="O553" s="6" t="str">
        <f t="shared" si="44"/>
        <v>OK</v>
      </c>
      <c r="P553" s="8">
        <f t="shared" si="45"/>
        <v>0</v>
      </c>
    </row>
    <row r="554" spans="1:16" x14ac:dyDescent="0.3">
      <c r="A554" s="6" t="s">
        <v>1143</v>
      </c>
      <c r="B554" s="6" t="s">
        <v>11989</v>
      </c>
      <c r="C554" s="6" t="s">
        <v>1144</v>
      </c>
      <c r="D554" s="6" t="s">
        <v>17</v>
      </c>
      <c r="E554" s="6" t="s">
        <v>18</v>
      </c>
      <c r="F554" s="6" t="s">
        <v>11966</v>
      </c>
      <c r="G554" s="6" t="s">
        <v>19</v>
      </c>
      <c r="H554" s="10">
        <f t="shared" si="41"/>
        <v>46290</v>
      </c>
      <c r="I554" s="7">
        <f t="shared" si="42"/>
        <v>8998</v>
      </c>
      <c r="J554" s="6" t="str">
        <f t="shared" si="43"/>
        <v>Pune</v>
      </c>
      <c r="K554" s="6">
        <f>COUNTIFS(pg_transaction_cleaned!$O$2:$O$5743,A554,pg_transaction_cleaned!$F$2:$F$5743,"CAPTURE")</f>
        <v>1</v>
      </c>
      <c r="L554" s="7">
        <f>SUMIFS(pg_transaction_cleaned!$H$2:$H$5743,pg_transaction_cleaned!$O$2:$O$5743,A554,pg_transaction_cleaned!$F$2:$F$5743,"CAPTURE")</f>
        <v>8998</v>
      </c>
      <c r="M554" s="6">
        <f>COUNTIFS(pg_transaction_cleaned!$O$2:$O$5743,A554,pg_transaction_cleaned!$F$2:$F$5743,"REFUND")</f>
        <v>0</v>
      </c>
      <c r="N554" s="7">
        <f>SUMIFS(pg_transaction_cleaned!$H$2:$H$5743,pg_transaction_cleaned!$O$2:$O$5743,A554,pg_transaction_cleaned!$F$2:$F$5743,"REFUND")</f>
        <v>0</v>
      </c>
      <c r="O554" s="6" t="str">
        <f t="shared" si="44"/>
        <v>OK</v>
      </c>
      <c r="P554" s="8">
        <f t="shared" si="45"/>
        <v>0</v>
      </c>
    </row>
    <row r="555" spans="1:16" x14ac:dyDescent="0.3">
      <c r="A555" s="6" t="s">
        <v>1145</v>
      </c>
      <c r="B555" s="6" t="s">
        <v>11908</v>
      </c>
      <c r="C555" s="6" t="s">
        <v>1146</v>
      </c>
      <c r="D555" s="6" t="s">
        <v>75</v>
      </c>
      <c r="E555" s="6" t="s">
        <v>18</v>
      </c>
      <c r="F555" s="6" t="s">
        <v>12029</v>
      </c>
      <c r="G555" s="6" t="s">
        <v>19</v>
      </c>
      <c r="H555" s="10">
        <f t="shared" si="41"/>
        <v>46275</v>
      </c>
      <c r="I555" s="7">
        <f t="shared" si="42"/>
        <v>3597</v>
      </c>
      <c r="J555" s="6" t="str">
        <f t="shared" si="43"/>
        <v>Mumbai</v>
      </c>
      <c r="K555" s="6">
        <f>COUNTIFS(pg_transaction_cleaned!$O$2:$O$5743,A555,pg_transaction_cleaned!$F$2:$F$5743,"CAPTURE")</f>
        <v>1</v>
      </c>
      <c r="L555" s="7">
        <f>SUMIFS(pg_transaction_cleaned!$H$2:$H$5743,pg_transaction_cleaned!$O$2:$O$5743,A555,pg_transaction_cleaned!$F$2:$F$5743,"CAPTURE")</f>
        <v>3597</v>
      </c>
      <c r="M555" s="6">
        <f>COUNTIFS(pg_transaction_cleaned!$O$2:$O$5743,A555,pg_transaction_cleaned!$F$2:$F$5743,"REFUND")</f>
        <v>0</v>
      </c>
      <c r="N555" s="7">
        <f>SUMIFS(pg_transaction_cleaned!$H$2:$H$5743,pg_transaction_cleaned!$O$2:$O$5743,A555,pg_transaction_cleaned!$F$2:$F$5743,"REFUND")</f>
        <v>0</v>
      </c>
      <c r="O555" s="6" t="str">
        <f t="shared" si="44"/>
        <v>OK</v>
      </c>
      <c r="P555" s="8">
        <f t="shared" si="45"/>
        <v>0</v>
      </c>
    </row>
    <row r="556" spans="1:16" x14ac:dyDescent="0.3">
      <c r="A556" s="6" t="s">
        <v>1147</v>
      </c>
      <c r="B556" s="6" t="s">
        <v>11859</v>
      </c>
      <c r="C556" s="6" t="s">
        <v>1148</v>
      </c>
      <c r="D556" s="6"/>
      <c r="E556" s="6" t="s">
        <v>18</v>
      </c>
      <c r="F556" s="6" t="s">
        <v>11861</v>
      </c>
      <c r="G556" s="6" t="s">
        <v>19</v>
      </c>
      <c r="H556" s="10">
        <f t="shared" si="41"/>
        <v>46271</v>
      </c>
      <c r="I556" s="7">
        <f t="shared" si="42"/>
        <v>7999</v>
      </c>
      <c r="J556" s="6" t="str">
        <f t="shared" si="43"/>
        <v>Unknown</v>
      </c>
      <c r="K556" s="6">
        <f>COUNTIFS(pg_transaction_cleaned!$O$2:$O$5743,A556,pg_transaction_cleaned!$F$2:$F$5743,"CAPTURE")</f>
        <v>1</v>
      </c>
      <c r="L556" s="7">
        <f>SUMIFS(pg_transaction_cleaned!$H$2:$H$5743,pg_transaction_cleaned!$O$2:$O$5743,A556,pg_transaction_cleaned!$F$2:$F$5743,"CAPTURE")</f>
        <v>7999</v>
      </c>
      <c r="M556" s="6">
        <f>COUNTIFS(pg_transaction_cleaned!$O$2:$O$5743,A556,pg_transaction_cleaned!$F$2:$F$5743,"REFUND")</f>
        <v>0</v>
      </c>
      <c r="N556" s="7">
        <f>SUMIFS(pg_transaction_cleaned!$H$2:$H$5743,pg_transaction_cleaned!$O$2:$O$5743,A556,pg_transaction_cleaned!$F$2:$F$5743,"REFUND")</f>
        <v>0</v>
      </c>
      <c r="O556" s="6" t="str">
        <f t="shared" si="44"/>
        <v>OK</v>
      </c>
      <c r="P556" s="8">
        <f t="shared" si="45"/>
        <v>0</v>
      </c>
    </row>
    <row r="557" spans="1:16" x14ac:dyDescent="0.3">
      <c r="A557" s="6" t="s">
        <v>1149</v>
      </c>
      <c r="B557" s="6" t="s">
        <v>11864</v>
      </c>
      <c r="C557" s="6" t="s">
        <v>1150</v>
      </c>
      <c r="D557" s="6"/>
      <c r="E557" s="6" t="s">
        <v>18</v>
      </c>
      <c r="F557" s="6" t="s">
        <v>11851</v>
      </c>
      <c r="G557" s="6" t="s">
        <v>19</v>
      </c>
      <c r="H557" s="10">
        <f t="shared" si="41"/>
        <v>46267</v>
      </c>
      <c r="I557" s="7">
        <f t="shared" si="42"/>
        <v>3499</v>
      </c>
      <c r="J557" s="6" t="str">
        <f t="shared" si="43"/>
        <v>Unknown</v>
      </c>
      <c r="K557" s="6">
        <f>COUNTIFS(pg_transaction_cleaned!$O$2:$O$5743,A557,pg_transaction_cleaned!$F$2:$F$5743,"CAPTURE")</f>
        <v>1</v>
      </c>
      <c r="L557" s="7">
        <f>SUMIFS(pg_transaction_cleaned!$H$2:$H$5743,pg_transaction_cleaned!$O$2:$O$5743,A557,pg_transaction_cleaned!$F$2:$F$5743,"CAPTURE")</f>
        <v>3499</v>
      </c>
      <c r="M557" s="6">
        <f>COUNTIFS(pg_transaction_cleaned!$O$2:$O$5743,A557,pg_transaction_cleaned!$F$2:$F$5743,"REFUND")</f>
        <v>0</v>
      </c>
      <c r="N557" s="7">
        <f>SUMIFS(pg_transaction_cleaned!$H$2:$H$5743,pg_transaction_cleaned!$O$2:$O$5743,A557,pg_transaction_cleaned!$F$2:$F$5743,"REFUND")</f>
        <v>0</v>
      </c>
      <c r="O557" s="6" t="str">
        <f t="shared" si="44"/>
        <v>OK</v>
      </c>
      <c r="P557" s="8">
        <f t="shared" si="45"/>
        <v>0</v>
      </c>
    </row>
    <row r="558" spans="1:16" x14ac:dyDescent="0.3">
      <c r="A558" s="6" t="s">
        <v>1151</v>
      </c>
      <c r="B558" s="6" t="s">
        <v>11891</v>
      </c>
      <c r="C558" s="6" t="s">
        <v>1152</v>
      </c>
      <c r="D558" s="6" t="s">
        <v>61</v>
      </c>
      <c r="E558" s="6" t="s">
        <v>18</v>
      </c>
      <c r="F558" s="6" t="s">
        <v>12082</v>
      </c>
      <c r="G558" s="6" t="s">
        <v>19</v>
      </c>
      <c r="H558" s="10">
        <f t="shared" si="41"/>
        <v>46278</v>
      </c>
      <c r="I558" s="7">
        <f t="shared" si="42"/>
        <v>3647</v>
      </c>
      <c r="J558" s="6" t="str">
        <f t="shared" si="43"/>
        <v>Delhi</v>
      </c>
      <c r="K558" s="6">
        <f>COUNTIFS(pg_transaction_cleaned!$O$2:$O$5743,A558,pg_transaction_cleaned!$F$2:$F$5743,"CAPTURE")</f>
        <v>1</v>
      </c>
      <c r="L558" s="7">
        <f>SUMIFS(pg_transaction_cleaned!$H$2:$H$5743,pg_transaction_cleaned!$O$2:$O$5743,A558,pg_transaction_cleaned!$F$2:$F$5743,"CAPTURE")</f>
        <v>3647</v>
      </c>
      <c r="M558" s="6">
        <f>COUNTIFS(pg_transaction_cleaned!$O$2:$O$5743,A558,pg_transaction_cleaned!$F$2:$F$5743,"REFUND")</f>
        <v>0</v>
      </c>
      <c r="N558" s="7">
        <f>SUMIFS(pg_transaction_cleaned!$H$2:$H$5743,pg_transaction_cleaned!$O$2:$O$5743,A558,pg_transaction_cleaned!$F$2:$F$5743,"REFUND")</f>
        <v>0</v>
      </c>
      <c r="O558" s="6" t="str">
        <f t="shared" si="44"/>
        <v>OK</v>
      </c>
      <c r="P558" s="8">
        <f t="shared" si="45"/>
        <v>0</v>
      </c>
    </row>
    <row r="559" spans="1:16" x14ac:dyDescent="0.3">
      <c r="A559" s="6" t="s">
        <v>1153</v>
      </c>
      <c r="B559" s="6" t="s">
        <v>11936</v>
      </c>
      <c r="C559" s="6" t="s">
        <v>1154</v>
      </c>
      <c r="D559" s="6" t="s">
        <v>17</v>
      </c>
      <c r="E559" s="6" t="s">
        <v>18</v>
      </c>
      <c r="F559" s="6" t="s">
        <v>11849</v>
      </c>
      <c r="G559" s="6" t="s">
        <v>19</v>
      </c>
      <c r="H559" s="10">
        <f t="shared" si="41"/>
        <v>46293</v>
      </c>
      <c r="I559" s="7">
        <f t="shared" si="42"/>
        <v>4298</v>
      </c>
      <c r="J559" s="6" t="str">
        <f t="shared" si="43"/>
        <v>Pune</v>
      </c>
      <c r="K559" s="6">
        <f>COUNTIFS(pg_transaction_cleaned!$O$2:$O$5743,A559,pg_transaction_cleaned!$F$2:$F$5743,"CAPTURE")</f>
        <v>1</v>
      </c>
      <c r="L559" s="7">
        <f>SUMIFS(pg_transaction_cleaned!$H$2:$H$5743,pg_transaction_cleaned!$O$2:$O$5743,A559,pg_transaction_cleaned!$F$2:$F$5743,"CAPTURE")</f>
        <v>4298</v>
      </c>
      <c r="M559" s="6">
        <f>COUNTIFS(pg_transaction_cleaned!$O$2:$O$5743,A559,pg_transaction_cleaned!$F$2:$F$5743,"REFUND")</f>
        <v>0</v>
      </c>
      <c r="N559" s="7">
        <f>SUMIFS(pg_transaction_cleaned!$H$2:$H$5743,pg_transaction_cleaned!$O$2:$O$5743,A559,pg_transaction_cleaned!$F$2:$F$5743,"REFUND")</f>
        <v>0</v>
      </c>
      <c r="O559" s="6" t="str">
        <f t="shared" si="44"/>
        <v>OK</v>
      </c>
      <c r="P559" s="8">
        <f t="shared" si="45"/>
        <v>0</v>
      </c>
    </row>
    <row r="560" spans="1:16" x14ac:dyDescent="0.3">
      <c r="A560" s="6" t="s">
        <v>1155</v>
      </c>
      <c r="B560" s="6" t="s">
        <v>11908</v>
      </c>
      <c r="C560" s="6" t="s">
        <v>1156</v>
      </c>
      <c r="D560" s="6" t="s">
        <v>23</v>
      </c>
      <c r="E560" s="6" t="s">
        <v>43</v>
      </c>
      <c r="F560" s="6" t="s">
        <v>11839</v>
      </c>
      <c r="G560" s="6" t="s">
        <v>19</v>
      </c>
      <c r="H560" s="10">
        <f t="shared" si="41"/>
        <v>46275</v>
      </c>
      <c r="I560" s="7">
        <f t="shared" si="42"/>
        <v>1299</v>
      </c>
      <c r="J560" s="6" t="str">
        <f t="shared" si="43"/>
        <v>Bengaluru</v>
      </c>
      <c r="K560" s="6">
        <f>COUNTIFS(pg_transaction_cleaned!$O$2:$O$5743,A560,pg_transaction_cleaned!$F$2:$F$5743,"CAPTURE")</f>
        <v>1</v>
      </c>
      <c r="L560" s="7">
        <f>SUMIFS(pg_transaction_cleaned!$H$2:$H$5743,pg_transaction_cleaned!$O$2:$O$5743,A560,pg_transaction_cleaned!$F$2:$F$5743,"CAPTURE")</f>
        <v>1299</v>
      </c>
      <c r="M560" s="6">
        <f>COUNTIFS(pg_transaction_cleaned!$O$2:$O$5743,A560,pg_transaction_cleaned!$F$2:$F$5743,"REFUND")</f>
        <v>0</v>
      </c>
      <c r="N560" s="7">
        <f>SUMIFS(pg_transaction_cleaned!$H$2:$H$5743,pg_transaction_cleaned!$O$2:$O$5743,A560,pg_transaction_cleaned!$F$2:$F$5743,"REFUND")</f>
        <v>0</v>
      </c>
      <c r="O560" s="6" t="str">
        <f t="shared" si="44"/>
        <v>OK</v>
      </c>
      <c r="P560" s="8">
        <f t="shared" si="45"/>
        <v>0</v>
      </c>
    </row>
    <row r="561" spans="1:16" x14ac:dyDescent="0.3">
      <c r="A561" s="6" t="s">
        <v>1157</v>
      </c>
      <c r="B561" s="6" t="s">
        <v>11956</v>
      </c>
      <c r="C561" s="6" t="s">
        <v>1158</v>
      </c>
      <c r="D561" s="6" t="s">
        <v>75</v>
      </c>
      <c r="E561" s="6" t="s">
        <v>27</v>
      </c>
      <c r="F561" s="6" t="s">
        <v>11902</v>
      </c>
      <c r="G561" s="6" t="s">
        <v>19</v>
      </c>
      <c r="H561" s="10">
        <f t="shared" si="41"/>
        <v>46286</v>
      </c>
      <c r="I561" s="7">
        <f t="shared" si="42"/>
        <v>2999</v>
      </c>
      <c r="J561" s="6" t="str">
        <f t="shared" si="43"/>
        <v>Mumbai</v>
      </c>
      <c r="K561" s="6">
        <f>COUNTIFS(pg_transaction_cleaned!$O$2:$O$5743,A561,pg_transaction_cleaned!$F$2:$F$5743,"CAPTURE")</f>
        <v>1</v>
      </c>
      <c r="L561" s="7">
        <f>SUMIFS(pg_transaction_cleaned!$H$2:$H$5743,pg_transaction_cleaned!$O$2:$O$5743,A561,pg_transaction_cleaned!$F$2:$F$5743,"CAPTURE")</f>
        <v>2999</v>
      </c>
      <c r="M561" s="6">
        <f>COUNTIFS(pg_transaction_cleaned!$O$2:$O$5743,A561,pg_transaction_cleaned!$F$2:$F$5743,"REFUND")</f>
        <v>0</v>
      </c>
      <c r="N561" s="7">
        <f>SUMIFS(pg_transaction_cleaned!$H$2:$H$5743,pg_transaction_cleaned!$O$2:$O$5743,A561,pg_transaction_cleaned!$F$2:$F$5743,"REFUND")</f>
        <v>0</v>
      </c>
      <c r="O561" s="6" t="str">
        <f t="shared" si="44"/>
        <v>OK</v>
      </c>
      <c r="P561" s="8">
        <f t="shared" si="45"/>
        <v>0</v>
      </c>
    </row>
    <row r="562" spans="1:16" x14ac:dyDescent="0.3">
      <c r="A562" s="6" t="s">
        <v>1159</v>
      </c>
      <c r="B562" s="6" t="s">
        <v>11936</v>
      </c>
      <c r="C562" s="6" t="s">
        <v>1160</v>
      </c>
      <c r="D562" s="6" t="s">
        <v>23</v>
      </c>
      <c r="E562" s="6" t="s">
        <v>27</v>
      </c>
      <c r="F562" s="6" t="s">
        <v>12059</v>
      </c>
      <c r="G562" s="6" t="s">
        <v>19</v>
      </c>
      <c r="H562" s="10">
        <f t="shared" si="41"/>
        <v>46293</v>
      </c>
      <c r="I562" s="7">
        <f t="shared" si="42"/>
        <v>2297</v>
      </c>
      <c r="J562" s="6" t="str">
        <f t="shared" si="43"/>
        <v>Bengaluru</v>
      </c>
      <c r="K562" s="6">
        <f>COUNTIFS(pg_transaction_cleaned!$O$2:$O$5743,A562,pg_transaction_cleaned!$F$2:$F$5743,"CAPTURE")</f>
        <v>1</v>
      </c>
      <c r="L562" s="7">
        <f>SUMIFS(pg_transaction_cleaned!$H$2:$H$5743,pg_transaction_cleaned!$O$2:$O$5743,A562,pg_transaction_cleaned!$F$2:$F$5743,"CAPTURE")</f>
        <v>2297</v>
      </c>
      <c r="M562" s="6">
        <f>COUNTIFS(pg_transaction_cleaned!$O$2:$O$5743,A562,pg_transaction_cleaned!$F$2:$F$5743,"REFUND")</f>
        <v>0</v>
      </c>
      <c r="N562" s="7">
        <f>SUMIFS(pg_transaction_cleaned!$H$2:$H$5743,pg_transaction_cleaned!$O$2:$O$5743,A562,pg_transaction_cleaned!$F$2:$F$5743,"REFUND")</f>
        <v>0</v>
      </c>
      <c r="O562" s="6" t="str">
        <f t="shared" si="44"/>
        <v>OK</v>
      </c>
      <c r="P562" s="8">
        <f t="shared" si="45"/>
        <v>0</v>
      </c>
    </row>
    <row r="563" spans="1:16" x14ac:dyDescent="0.3">
      <c r="A563" s="6" t="s">
        <v>1161</v>
      </c>
      <c r="B563" s="6" t="s">
        <v>11866</v>
      </c>
      <c r="C563" s="6" t="s">
        <v>1162</v>
      </c>
      <c r="D563" s="6" t="s">
        <v>26</v>
      </c>
      <c r="E563" s="6" t="s">
        <v>27</v>
      </c>
      <c r="F563" s="6" t="s">
        <v>11858</v>
      </c>
      <c r="G563" s="6" t="s">
        <v>19</v>
      </c>
      <c r="H563" s="10">
        <f t="shared" si="41"/>
        <v>46274</v>
      </c>
      <c r="I563" s="7">
        <f t="shared" si="42"/>
        <v>5798</v>
      </c>
      <c r="J563" s="6" t="str">
        <f t="shared" si="43"/>
        <v>Kolkata</v>
      </c>
      <c r="K563" s="6">
        <f>COUNTIFS(pg_transaction_cleaned!$O$2:$O$5743,A563,pg_transaction_cleaned!$F$2:$F$5743,"CAPTURE")</f>
        <v>1</v>
      </c>
      <c r="L563" s="7">
        <f>SUMIFS(pg_transaction_cleaned!$H$2:$H$5743,pg_transaction_cleaned!$O$2:$O$5743,A563,pg_transaction_cleaned!$F$2:$F$5743,"CAPTURE")</f>
        <v>5798</v>
      </c>
      <c r="M563" s="6">
        <f>COUNTIFS(pg_transaction_cleaned!$O$2:$O$5743,A563,pg_transaction_cleaned!$F$2:$F$5743,"REFUND")</f>
        <v>0</v>
      </c>
      <c r="N563" s="7">
        <f>SUMIFS(pg_transaction_cleaned!$H$2:$H$5743,pg_transaction_cleaned!$O$2:$O$5743,A563,pg_transaction_cleaned!$F$2:$F$5743,"REFUND")</f>
        <v>0</v>
      </c>
      <c r="O563" s="6" t="str">
        <f t="shared" si="44"/>
        <v>OK</v>
      </c>
      <c r="P563" s="8">
        <f t="shared" si="45"/>
        <v>0</v>
      </c>
    </row>
    <row r="564" spans="1:16" x14ac:dyDescent="0.3">
      <c r="A564" s="6" t="s">
        <v>1163</v>
      </c>
      <c r="B564" s="6" t="s">
        <v>11970</v>
      </c>
      <c r="C564" s="6" t="s">
        <v>1164</v>
      </c>
      <c r="D564" s="6" t="s">
        <v>48</v>
      </c>
      <c r="E564" s="6" t="s">
        <v>18</v>
      </c>
      <c r="F564" s="6" t="s">
        <v>11966</v>
      </c>
      <c r="G564" s="6" t="s">
        <v>19</v>
      </c>
      <c r="H564" s="10">
        <f t="shared" si="41"/>
        <v>46294</v>
      </c>
      <c r="I564" s="7">
        <f t="shared" si="42"/>
        <v>8998</v>
      </c>
      <c r="J564" s="6" t="str">
        <f t="shared" si="43"/>
        <v>Jaipur</v>
      </c>
      <c r="K564" s="6">
        <f>COUNTIFS(pg_transaction_cleaned!$O$2:$O$5743,A564,pg_transaction_cleaned!$F$2:$F$5743,"CAPTURE")</f>
        <v>1</v>
      </c>
      <c r="L564" s="7">
        <f>SUMIFS(pg_transaction_cleaned!$H$2:$H$5743,pg_transaction_cleaned!$O$2:$O$5743,A564,pg_transaction_cleaned!$F$2:$F$5743,"CAPTURE")</f>
        <v>8998</v>
      </c>
      <c r="M564" s="6">
        <f>COUNTIFS(pg_transaction_cleaned!$O$2:$O$5743,A564,pg_transaction_cleaned!$F$2:$F$5743,"REFUND")</f>
        <v>0</v>
      </c>
      <c r="N564" s="7">
        <f>SUMIFS(pg_transaction_cleaned!$H$2:$H$5743,pg_transaction_cleaned!$O$2:$O$5743,A564,pg_transaction_cleaned!$F$2:$F$5743,"REFUND")</f>
        <v>0</v>
      </c>
      <c r="O564" s="6" t="str">
        <f t="shared" si="44"/>
        <v>OK</v>
      </c>
      <c r="P564" s="8">
        <f t="shared" si="45"/>
        <v>0</v>
      </c>
    </row>
    <row r="565" spans="1:16" x14ac:dyDescent="0.3">
      <c r="A565" s="6" t="s">
        <v>1165</v>
      </c>
      <c r="B565" s="6" t="s">
        <v>11896</v>
      </c>
      <c r="C565" s="6" t="s">
        <v>1166</v>
      </c>
      <c r="D565" s="6" t="s">
        <v>51</v>
      </c>
      <c r="E565" s="6" t="s">
        <v>18</v>
      </c>
      <c r="F565" s="6" t="s">
        <v>11860</v>
      </c>
      <c r="G565" s="6" t="s">
        <v>19</v>
      </c>
      <c r="H565" s="10">
        <f t="shared" si="41"/>
        <v>46292</v>
      </c>
      <c r="I565" s="7">
        <f t="shared" si="42"/>
        <v>3798</v>
      </c>
      <c r="J565" s="6" t="str">
        <f t="shared" si="43"/>
        <v>Chennai</v>
      </c>
      <c r="K565" s="6">
        <f>COUNTIFS(pg_transaction_cleaned!$O$2:$O$5743,A565,pg_transaction_cleaned!$F$2:$F$5743,"CAPTURE")</f>
        <v>1</v>
      </c>
      <c r="L565" s="7">
        <f>SUMIFS(pg_transaction_cleaned!$H$2:$H$5743,pg_transaction_cleaned!$O$2:$O$5743,A565,pg_transaction_cleaned!$F$2:$F$5743,"CAPTURE")</f>
        <v>3798</v>
      </c>
      <c r="M565" s="6">
        <f>COUNTIFS(pg_transaction_cleaned!$O$2:$O$5743,A565,pg_transaction_cleaned!$F$2:$F$5743,"REFUND")</f>
        <v>0</v>
      </c>
      <c r="N565" s="7">
        <f>SUMIFS(pg_transaction_cleaned!$H$2:$H$5743,pg_transaction_cleaned!$O$2:$O$5743,A565,pg_transaction_cleaned!$F$2:$F$5743,"REFUND")</f>
        <v>0</v>
      </c>
      <c r="O565" s="6" t="str">
        <f t="shared" si="44"/>
        <v>OK</v>
      </c>
      <c r="P565" s="8">
        <f t="shared" si="45"/>
        <v>0</v>
      </c>
    </row>
    <row r="566" spans="1:16" x14ac:dyDescent="0.3">
      <c r="A566" s="6" t="s">
        <v>1167</v>
      </c>
      <c r="B566" s="6" t="s">
        <v>11838</v>
      </c>
      <c r="C566" s="6" t="s">
        <v>1168</v>
      </c>
      <c r="D566" s="6" t="s">
        <v>51</v>
      </c>
      <c r="E566" s="6" t="s">
        <v>18</v>
      </c>
      <c r="F566" s="6" t="s">
        <v>11847</v>
      </c>
      <c r="G566" s="6" t="s">
        <v>19</v>
      </c>
      <c r="H566" s="10">
        <f t="shared" si="41"/>
        <v>46283</v>
      </c>
      <c r="I566" s="7">
        <f t="shared" si="42"/>
        <v>5797</v>
      </c>
      <c r="J566" s="6" t="str">
        <f t="shared" si="43"/>
        <v>Chennai</v>
      </c>
      <c r="K566" s="6">
        <f>COUNTIFS(pg_transaction_cleaned!$O$2:$O$5743,A566,pg_transaction_cleaned!$F$2:$F$5743,"CAPTURE")</f>
        <v>1</v>
      </c>
      <c r="L566" s="7">
        <f>SUMIFS(pg_transaction_cleaned!$H$2:$H$5743,pg_transaction_cleaned!$O$2:$O$5743,A566,pg_transaction_cleaned!$F$2:$F$5743,"CAPTURE")</f>
        <v>5797</v>
      </c>
      <c r="M566" s="6">
        <f>COUNTIFS(pg_transaction_cleaned!$O$2:$O$5743,A566,pg_transaction_cleaned!$F$2:$F$5743,"REFUND")</f>
        <v>0</v>
      </c>
      <c r="N566" s="7">
        <f>SUMIFS(pg_transaction_cleaned!$H$2:$H$5743,pg_transaction_cleaned!$O$2:$O$5743,A566,pg_transaction_cleaned!$F$2:$F$5743,"REFUND")</f>
        <v>0</v>
      </c>
      <c r="O566" s="6" t="str">
        <f t="shared" si="44"/>
        <v>OK</v>
      </c>
      <c r="P566" s="8">
        <f t="shared" si="45"/>
        <v>0</v>
      </c>
    </row>
    <row r="567" spans="1:16" x14ac:dyDescent="0.3">
      <c r="A567" s="6" t="s">
        <v>1169</v>
      </c>
      <c r="B567" s="6" t="s">
        <v>11981</v>
      </c>
      <c r="C567" s="6" t="s">
        <v>1170</v>
      </c>
      <c r="D567" s="6" t="s">
        <v>42</v>
      </c>
      <c r="E567" s="6" t="s">
        <v>27</v>
      </c>
      <c r="F567" s="6" t="s">
        <v>12083</v>
      </c>
      <c r="G567" s="6" t="s">
        <v>19</v>
      </c>
      <c r="H567" s="10">
        <f t="shared" si="41"/>
        <v>46274</v>
      </c>
      <c r="I567" s="7">
        <f t="shared" si="42"/>
        <v>9797</v>
      </c>
      <c r="J567" s="6" t="str">
        <f t="shared" si="43"/>
        <v>Hyderabad</v>
      </c>
      <c r="K567" s="6">
        <f>COUNTIFS(pg_transaction_cleaned!$O$2:$O$5743,A567,pg_transaction_cleaned!$F$2:$F$5743,"CAPTURE")</f>
        <v>1</v>
      </c>
      <c r="L567" s="7">
        <f>SUMIFS(pg_transaction_cleaned!$H$2:$H$5743,pg_transaction_cleaned!$O$2:$O$5743,A567,pg_transaction_cleaned!$F$2:$F$5743,"CAPTURE")</f>
        <v>9797</v>
      </c>
      <c r="M567" s="6">
        <f>COUNTIFS(pg_transaction_cleaned!$O$2:$O$5743,A567,pg_transaction_cleaned!$F$2:$F$5743,"REFUND")</f>
        <v>0</v>
      </c>
      <c r="N567" s="7">
        <f>SUMIFS(pg_transaction_cleaned!$H$2:$H$5743,pg_transaction_cleaned!$O$2:$O$5743,A567,pg_transaction_cleaned!$F$2:$F$5743,"REFUND")</f>
        <v>0</v>
      </c>
      <c r="O567" s="6" t="str">
        <f t="shared" si="44"/>
        <v>OK</v>
      </c>
      <c r="P567" s="8">
        <f t="shared" si="45"/>
        <v>0</v>
      </c>
    </row>
    <row r="568" spans="1:16" x14ac:dyDescent="0.3">
      <c r="A568" s="6" t="s">
        <v>1171</v>
      </c>
      <c r="B568" s="6" t="s">
        <v>11862</v>
      </c>
      <c r="C568" s="6" t="s">
        <v>1172</v>
      </c>
      <c r="D568" s="6" t="s">
        <v>26</v>
      </c>
      <c r="E568" s="6" t="s">
        <v>54</v>
      </c>
      <c r="F568" s="6" t="s">
        <v>11853</v>
      </c>
      <c r="G568" s="6" t="s">
        <v>19</v>
      </c>
      <c r="H568" s="10">
        <f t="shared" si="41"/>
        <v>46272</v>
      </c>
      <c r="I568" s="7">
        <f t="shared" si="42"/>
        <v>1799</v>
      </c>
      <c r="J568" s="6" t="str">
        <f t="shared" si="43"/>
        <v>Kolkata</v>
      </c>
      <c r="K568" s="6">
        <f>COUNTIFS(pg_transaction_cleaned!$O$2:$O$5743,A568,pg_transaction_cleaned!$F$2:$F$5743,"CAPTURE")</f>
        <v>1</v>
      </c>
      <c r="L568" s="7">
        <f>SUMIFS(pg_transaction_cleaned!$H$2:$H$5743,pg_transaction_cleaned!$O$2:$O$5743,A568,pg_transaction_cleaned!$F$2:$F$5743,"CAPTURE")</f>
        <v>1799</v>
      </c>
      <c r="M568" s="6">
        <f>COUNTIFS(pg_transaction_cleaned!$O$2:$O$5743,A568,pg_transaction_cleaned!$F$2:$F$5743,"REFUND")</f>
        <v>0</v>
      </c>
      <c r="N568" s="7">
        <f>SUMIFS(pg_transaction_cleaned!$H$2:$H$5743,pg_transaction_cleaned!$O$2:$O$5743,A568,pg_transaction_cleaned!$F$2:$F$5743,"REFUND")</f>
        <v>0</v>
      </c>
      <c r="O568" s="6" t="str">
        <f t="shared" si="44"/>
        <v>OK</v>
      </c>
      <c r="P568" s="8">
        <f t="shared" si="45"/>
        <v>0</v>
      </c>
    </row>
    <row r="569" spans="1:16" x14ac:dyDescent="0.3">
      <c r="A569" s="6" t="s">
        <v>1173</v>
      </c>
      <c r="B569" s="6" t="s">
        <v>11963</v>
      </c>
      <c r="C569" s="6" t="s">
        <v>1174</v>
      </c>
      <c r="D569" s="6" t="s">
        <v>42</v>
      </c>
      <c r="E569" s="6" t="s">
        <v>18</v>
      </c>
      <c r="F569" s="6" t="s">
        <v>11902</v>
      </c>
      <c r="G569" s="6" t="s">
        <v>19</v>
      </c>
      <c r="H569" s="10">
        <f t="shared" si="41"/>
        <v>46287</v>
      </c>
      <c r="I569" s="7">
        <f t="shared" si="42"/>
        <v>2999</v>
      </c>
      <c r="J569" s="6" t="str">
        <f t="shared" si="43"/>
        <v>Hyderabad</v>
      </c>
      <c r="K569" s="6">
        <f>COUNTIFS(pg_transaction_cleaned!$O$2:$O$5743,A569,pg_transaction_cleaned!$F$2:$F$5743,"CAPTURE")</f>
        <v>1</v>
      </c>
      <c r="L569" s="7">
        <f>SUMIFS(pg_transaction_cleaned!$H$2:$H$5743,pg_transaction_cleaned!$O$2:$O$5743,A569,pg_transaction_cleaned!$F$2:$F$5743,"CAPTURE")</f>
        <v>2999</v>
      </c>
      <c r="M569" s="6">
        <f>COUNTIFS(pg_transaction_cleaned!$O$2:$O$5743,A569,pg_transaction_cleaned!$F$2:$F$5743,"REFUND")</f>
        <v>0</v>
      </c>
      <c r="N569" s="7">
        <f>SUMIFS(pg_transaction_cleaned!$H$2:$H$5743,pg_transaction_cleaned!$O$2:$O$5743,A569,pg_transaction_cleaned!$F$2:$F$5743,"REFUND")</f>
        <v>0</v>
      </c>
      <c r="O569" s="6" t="str">
        <f t="shared" si="44"/>
        <v>OK</v>
      </c>
      <c r="P569" s="8">
        <f t="shared" si="45"/>
        <v>0</v>
      </c>
    </row>
    <row r="570" spans="1:16" x14ac:dyDescent="0.3">
      <c r="A570" s="6" t="s">
        <v>1175</v>
      </c>
      <c r="B570" s="6" t="s">
        <v>11866</v>
      </c>
      <c r="C570" s="6" t="s">
        <v>1176</v>
      </c>
      <c r="D570" s="6" t="s">
        <v>23</v>
      </c>
      <c r="E570" s="6" t="s">
        <v>27</v>
      </c>
      <c r="F570" s="6" t="s">
        <v>11856</v>
      </c>
      <c r="G570" s="6" t="s">
        <v>19</v>
      </c>
      <c r="H570" s="10">
        <f t="shared" si="41"/>
        <v>46274</v>
      </c>
      <c r="I570" s="7">
        <f t="shared" si="42"/>
        <v>2598</v>
      </c>
      <c r="J570" s="6" t="str">
        <f t="shared" si="43"/>
        <v>Bengaluru</v>
      </c>
      <c r="K570" s="6">
        <f>COUNTIFS(pg_transaction_cleaned!$O$2:$O$5743,A570,pg_transaction_cleaned!$F$2:$F$5743,"CAPTURE")</f>
        <v>1</v>
      </c>
      <c r="L570" s="7">
        <f>SUMIFS(pg_transaction_cleaned!$H$2:$H$5743,pg_transaction_cleaned!$O$2:$O$5743,A570,pg_transaction_cleaned!$F$2:$F$5743,"CAPTURE")</f>
        <v>2598</v>
      </c>
      <c r="M570" s="6">
        <f>COUNTIFS(pg_transaction_cleaned!$O$2:$O$5743,A570,pg_transaction_cleaned!$F$2:$F$5743,"REFUND")</f>
        <v>0</v>
      </c>
      <c r="N570" s="7">
        <f>SUMIFS(pg_transaction_cleaned!$H$2:$H$5743,pg_transaction_cleaned!$O$2:$O$5743,A570,pg_transaction_cleaned!$F$2:$F$5743,"REFUND")</f>
        <v>0</v>
      </c>
      <c r="O570" s="6" t="str">
        <f t="shared" si="44"/>
        <v>OK</v>
      </c>
      <c r="P570" s="8">
        <f t="shared" si="45"/>
        <v>0</v>
      </c>
    </row>
    <row r="571" spans="1:16" x14ac:dyDescent="0.3">
      <c r="A571" s="6" t="s">
        <v>1177</v>
      </c>
      <c r="B571" s="6" t="s">
        <v>11909</v>
      </c>
      <c r="C571" s="6" t="s">
        <v>1178</v>
      </c>
      <c r="D571" s="6" t="s">
        <v>51</v>
      </c>
      <c r="E571" s="6" t="s">
        <v>27</v>
      </c>
      <c r="F571" s="6" t="s">
        <v>12011</v>
      </c>
      <c r="G571" s="6" t="s">
        <v>19</v>
      </c>
      <c r="H571" s="10">
        <f t="shared" si="41"/>
        <v>46276</v>
      </c>
      <c r="I571" s="7">
        <f t="shared" si="42"/>
        <v>7097</v>
      </c>
      <c r="J571" s="6" t="str">
        <f t="shared" si="43"/>
        <v>Chennai</v>
      </c>
      <c r="K571" s="6">
        <f>COUNTIFS(pg_transaction_cleaned!$O$2:$O$5743,A571,pg_transaction_cleaned!$F$2:$F$5743,"CAPTURE")</f>
        <v>1</v>
      </c>
      <c r="L571" s="7">
        <f>SUMIFS(pg_transaction_cleaned!$H$2:$H$5743,pg_transaction_cleaned!$O$2:$O$5743,A571,pg_transaction_cleaned!$F$2:$F$5743,"CAPTURE")</f>
        <v>7097</v>
      </c>
      <c r="M571" s="6">
        <f>COUNTIFS(pg_transaction_cleaned!$O$2:$O$5743,A571,pg_transaction_cleaned!$F$2:$F$5743,"REFUND")</f>
        <v>0</v>
      </c>
      <c r="N571" s="7">
        <f>SUMIFS(pg_transaction_cleaned!$H$2:$H$5743,pg_transaction_cleaned!$O$2:$O$5743,A571,pg_transaction_cleaned!$F$2:$F$5743,"REFUND")</f>
        <v>0</v>
      </c>
      <c r="O571" s="6" t="str">
        <f t="shared" si="44"/>
        <v>OK</v>
      </c>
      <c r="P571" s="8">
        <f t="shared" si="45"/>
        <v>0</v>
      </c>
    </row>
    <row r="572" spans="1:16" x14ac:dyDescent="0.3">
      <c r="A572" s="6" t="s">
        <v>1179</v>
      </c>
      <c r="B572" s="6" t="s">
        <v>11830</v>
      </c>
      <c r="C572" s="6" t="s">
        <v>1180</v>
      </c>
      <c r="D572" s="6" t="s">
        <v>61</v>
      </c>
      <c r="E572" s="6" t="s">
        <v>27</v>
      </c>
      <c r="F572" s="6" t="s">
        <v>11861</v>
      </c>
      <c r="G572" s="6" t="s">
        <v>19</v>
      </c>
      <c r="H572" s="10">
        <f t="shared" si="41"/>
        <v>46282</v>
      </c>
      <c r="I572" s="7">
        <f t="shared" si="42"/>
        <v>7999</v>
      </c>
      <c r="J572" s="6" t="str">
        <f t="shared" si="43"/>
        <v>Delhi</v>
      </c>
      <c r="K572" s="6">
        <f>COUNTIFS(pg_transaction_cleaned!$O$2:$O$5743,A572,pg_transaction_cleaned!$F$2:$F$5743,"CAPTURE")</f>
        <v>1</v>
      </c>
      <c r="L572" s="7">
        <f>SUMIFS(pg_transaction_cleaned!$H$2:$H$5743,pg_transaction_cleaned!$O$2:$O$5743,A572,pg_transaction_cleaned!$F$2:$F$5743,"CAPTURE")</f>
        <v>7999</v>
      </c>
      <c r="M572" s="6">
        <f>COUNTIFS(pg_transaction_cleaned!$O$2:$O$5743,A572,pg_transaction_cleaned!$F$2:$F$5743,"REFUND")</f>
        <v>0</v>
      </c>
      <c r="N572" s="7">
        <f>SUMIFS(pg_transaction_cleaned!$H$2:$H$5743,pg_transaction_cleaned!$O$2:$O$5743,A572,pg_transaction_cleaned!$F$2:$F$5743,"REFUND")</f>
        <v>0</v>
      </c>
      <c r="O572" s="6" t="str">
        <f t="shared" si="44"/>
        <v>OK</v>
      </c>
      <c r="P572" s="8">
        <f t="shared" si="45"/>
        <v>0</v>
      </c>
    </row>
    <row r="573" spans="1:16" x14ac:dyDescent="0.3">
      <c r="A573" s="6" t="s">
        <v>1181</v>
      </c>
      <c r="B573" s="6" t="s">
        <v>11908</v>
      </c>
      <c r="C573" s="6" t="s">
        <v>1182</v>
      </c>
      <c r="D573" s="6" t="s">
        <v>61</v>
      </c>
      <c r="E573" s="6" t="s">
        <v>18</v>
      </c>
      <c r="F573" s="6" t="s">
        <v>11863</v>
      </c>
      <c r="G573" s="6" t="s">
        <v>19</v>
      </c>
      <c r="H573" s="10">
        <f t="shared" si="41"/>
        <v>46275</v>
      </c>
      <c r="I573" s="7">
        <f t="shared" si="42"/>
        <v>1499</v>
      </c>
      <c r="J573" s="6" t="str">
        <f t="shared" si="43"/>
        <v>Delhi</v>
      </c>
      <c r="K573" s="6">
        <f>COUNTIFS(pg_transaction_cleaned!$O$2:$O$5743,A573,pg_transaction_cleaned!$F$2:$F$5743,"CAPTURE")</f>
        <v>1</v>
      </c>
      <c r="L573" s="7">
        <f>SUMIFS(pg_transaction_cleaned!$H$2:$H$5743,pg_transaction_cleaned!$O$2:$O$5743,A573,pg_transaction_cleaned!$F$2:$F$5743,"CAPTURE")</f>
        <v>1499</v>
      </c>
      <c r="M573" s="6">
        <f>COUNTIFS(pg_transaction_cleaned!$O$2:$O$5743,A573,pg_transaction_cleaned!$F$2:$F$5743,"REFUND")</f>
        <v>0</v>
      </c>
      <c r="N573" s="7">
        <f>SUMIFS(pg_transaction_cleaned!$H$2:$H$5743,pg_transaction_cleaned!$O$2:$O$5743,A573,pg_transaction_cleaned!$F$2:$F$5743,"REFUND")</f>
        <v>0</v>
      </c>
      <c r="O573" s="6" t="str">
        <f t="shared" si="44"/>
        <v>OK</v>
      </c>
      <c r="P573" s="8">
        <f t="shared" si="45"/>
        <v>0</v>
      </c>
    </row>
    <row r="574" spans="1:16" x14ac:dyDescent="0.3">
      <c r="A574" s="6" t="s">
        <v>1183</v>
      </c>
      <c r="B574" s="6" t="s">
        <v>11828</v>
      </c>
      <c r="C574" s="6" t="s">
        <v>1184</v>
      </c>
      <c r="D574" s="6" t="s">
        <v>26</v>
      </c>
      <c r="E574" s="6" t="s">
        <v>18</v>
      </c>
      <c r="F574" s="6" t="s">
        <v>11902</v>
      </c>
      <c r="G574" s="6" t="s">
        <v>19</v>
      </c>
      <c r="H574" s="10">
        <f t="shared" si="41"/>
        <v>46287</v>
      </c>
      <c r="I574" s="7">
        <f t="shared" si="42"/>
        <v>2999</v>
      </c>
      <c r="J574" s="6" t="str">
        <f t="shared" si="43"/>
        <v>Kolkata</v>
      </c>
      <c r="K574" s="6">
        <f>COUNTIFS(pg_transaction_cleaned!$O$2:$O$5743,A574,pg_transaction_cleaned!$F$2:$F$5743,"CAPTURE")</f>
        <v>1</v>
      </c>
      <c r="L574" s="7">
        <f>SUMIFS(pg_transaction_cleaned!$H$2:$H$5743,pg_transaction_cleaned!$O$2:$O$5743,A574,pg_transaction_cleaned!$F$2:$F$5743,"CAPTURE")</f>
        <v>2999</v>
      </c>
      <c r="M574" s="6">
        <f>COUNTIFS(pg_transaction_cleaned!$O$2:$O$5743,A574,pg_transaction_cleaned!$F$2:$F$5743,"REFUND")</f>
        <v>0</v>
      </c>
      <c r="N574" s="7">
        <f>SUMIFS(pg_transaction_cleaned!$H$2:$H$5743,pg_transaction_cleaned!$O$2:$O$5743,A574,pg_transaction_cleaned!$F$2:$F$5743,"REFUND")</f>
        <v>0</v>
      </c>
      <c r="O574" s="6" t="str">
        <f t="shared" si="44"/>
        <v>OK</v>
      </c>
      <c r="P574" s="8">
        <f t="shared" si="45"/>
        <v>0</v>
      </c>
    </row>
    <row r="575" spans="1:16" x14ac:dyDescent="0.3">
      <c r="A575" s="6" t="s">
        <v>1185</v>
      </c>
      <c r="B575" s="6" t="s">
        <v>11873</v>
      </c>
      <c r="C575" s="6" t="s">
        <v>1186</v>
      </c>
      <c r="D575" s="6" t="s">
        <v>34</v>
      </c>
      <c r="E575" s="6" t="s">
        <v>18</v>
      </c>
      <c r="F575" s="6" t="s">
        <v>11837</v>
      </c>
      <c r="G575" s="6" t="s">
        <v>19</v>
      </c>
      <c r="H575" s="10">
        <f t="shared" si="41"/>
        <v>46291</v>
      </c>
      <c r="I575" s="7">
        <f t="shared" si="42"/>
        <v>999</v>
      </c>
      <c r="J575" s="6" t="str">
        <f t="shared" si="43"/>
        <v>Ahmedabad</v>
      </c>
      <c r="K575" s="6">
        <f>COUNTIFS(pg_transaction_cleaned!$O$2:$O$5743,A575,pg_transaction_cleaned!$F$2:$F$5743,"CAPTURE")</f>
        <v>1</v>
      </c>
      <c r="L575" s="7">
        <f>SUMIFS(pg_transaction_cleaned!$H$2:$H$5743,pg_transaction_cleaned!$O$2:$O$5743,A575,pg_transaction_cleaned!$F$2:$F$5743,"CAPTURE")</f>
        <v>999</v>
      </c>
      <c r="M575" s="6">
        <f>COUNTIFS(pg_transaction_cleaned!$O$2:$O$5743,A575,pg_transaction_cleaned!$F$2:$F$5743,"REFUND")</f>
        <v>0</v>
      </c>
      <c r="N575" s="7">
        <f>SUMIFS(pg_transaction_cleaned!$H$2:$H$5743,pg_transaction_cleaned!$O$2:$O$5743,A575,pg_transaction_cleaned!$F$2:$F$5743,"REFUND")</f>
        <v>0</v>
      </c>
      <c r="O575" s="6" t="str">
        <f t="shared" si="44"/>
        <v>OK</v>
      </c>
      <c r="P575" s="8">
        <f t="shared" si="45"/>
        <v>0</v>
      </c>
    </row>
    <row r="576" spans="1:16" x14ac:dyDescent="0.3">
      <c r="A576" s="6" t="s">
        <v>1187</v>
      </c>
      <c r="B576" s="6" t="s">
        <v>11877</v>
      </c>
      <c r="C576" s="6" t="s">
        <v>1188</v>
      </c>
      <c r="D576" s="6" t="s">
        <v>17</v>
      </c>
      <c r="E576" s="6" t="s">
        <v>54</v>
      </c>
      <c r="F576" s="6" t="s">
        <v>12084</v>
      </c>
      <c r="G576" s="6" t="s">
        <v>19</v>
      </c>
      <c r="H576" s="10">
        <f t="shared" si="41"/>
        <v>46267</v>
      </c>
      <c r="I576" s="7">
        <f t="shared" si="42"/>
        <v>7497</v>
      </c>
      <c r="J576" s="6" t="str">
        <f t="shared" si="43"/>
        <v>Pune</v>
      </c>
      <c r="K576" s="6">
        <f>COUNTIFS(pg_transaction_cleaned!$O$2:$O$5743,A576,pg_transaction_cleaned!$F$2:$F$5743,"CAPTURE")</f>
        <v>1</v>
      </c>
      <c r="L576" s="7">
        <f>SUMIFS(pg_transaction_cleaned!$H$2:$H$5743,pg_transaction_cleaned!$O$2:$O$5743,A576,pg_transaction_cleaned!$F$2:$F$5743,"CAPTURE")</f>
        <v>7497</v>
      </c>
      <c r="M576" s="6">
        <f>COUNTIFS(pg_transaction_cleaned!$O$2:$O$5743,A576,pg_transaction_cleaned!$F$2:$F$5743,"REFUND")</f>
        <v>0</v>
      </c>
      <c r="N576" s="7">
        <f>SUMIFS(pg_transaction_cleaned!$H$2:$H$5743,pg_transaction_cleaned!$O$2:$O$5743,A576,pg_transaction_cleaned!$F$2:$F$5743,"REFUND")</f>
        <v>0</v>
      </c>
      <c r="O576" s="6" t="str">
        <f t="shared" si="44"/>
        <v>OK</v>
      </c>
      <c r="P576" s="8">
        <f t="shared" si="45"/>
        <v>0</v>
      </c>
    </row>
    <row r="577" spans="1:16" x14ac:dyDescent="0.3">
      <c r="A577" s="6" t="s">
        <v>1189</v>
      </c>
      <c r="B577" s="6" t="s">
        <v>11936</v>
      </c>
      <c r="C577" s="6" t="s">
        <v>1190</v>
      </c>
      <c r="D577" s="6" t="s">
        <v>61</v>
      </c>
      <c r="E577" s="6" t="s">
        <v>43</v>
      </c>
      <c r="F577" s="6" t="s">
        <v>12038</v>
      </c>
      <c r="G577" s="6" t="s">
        <v>19</v>
      </c>
      <c r="H577" s="10">
        <f t="shared" si="41"/>
        <v>46293</v>
      </c>
      <c r="I577" s="7">
        <f t="shared" si="42"/>
        <v>3897</v>
      </c>
      <c r="J577" s="6" t="str">
        <f t="shared" si="43"/>
        <v>Delhi</v>
      </c>
      <c r="K577" s="6">
        <f>COUNTIFS(pg_transaction_cleaned!$O$2:$O$5743,A577,pg_transaction_cleaned!$F$2:$F$5743,"CAPTURE")</f>
        <v>1</v>
      </c>
      <c r="L577" s="7">
        <f>SUMIFS(pg_transaction_cleaned!$H$2:$H$5743,pg_transaction_cleaned!$O$2:$O$5743,A577,pg_transaction_cleaned!$F$2:$F$5743,"CAPTURE")</f>
        <v>3897</v>
      </c>
      <c r="M577" s="6">
        <f>COUNTIFS(pg_transaction_cleaned!$O$2:$O$5743,A577,pg_transaction_cleaned!$F$2:$F$5743,"REFUND")</f>
        <v>0</v>
      </c>
      <c r="N577" s="7">
        <f>SUMIFS(pg_transaction_cleaned!$H$2:$H$5743,pg_transaction_cleaned!$O$2:$O$5743,A577,pg_transaction_cleaned!$F$2:$F$5743,"REFUND")</f>
        <v>0</v>
      </c>
      <c r="O577" s="6" t="str">
        <f t="shared" si="44"/>
        <v>OK</v>
      </c>
      <c r="P577" s="8">
        <f t="shared" si="45"/>
        <v>0</v>
      </c>
    </row>
    <row r="578" spans="1:16" x14ac:dyDescent="0.3">
      <c r="A578" s="6" t="s">
        <v>1191</v>
      </c>
      <c r="B578" s="6" t="s">
        <v>11862</v>
      </c>
      <c r="C578" s="6" t="s">
        <v>1192</v>
      </c>
      <c r="D578" s="6" t="s">
        <v>61</v>
      </c>
      <c r="E578" s="6" t="s">
        <v>54</v>
      </c>
      <c r="F578" s="6" t="s">
        <v>11839</v>
      </c>
      <c r="G578" s="6" t="s">
        <v>66</v>
      </c>
      <c r="H578" s="10">
        <f t="shared" ref="H578:H641" si="46">IF(MID(B578,5,1)="-",DATE(LEFT(B578,4),MID(B578,6,2),RIGHT(B578,2)),DATE(RIGHT(B578,4),MID(B578,4,2),LEFT(B578,2)))</f>
        <v>46272</v>
      </c>
      <c r="I578" s="7">
        <f t="shared" ref="I578:I641" si="47">VALUE(SUBSTITUTE(F578,",",""))</f>
        <v>1299</v>
      </c>
      <c r="J578" s="6" t="str">
        <f t="shared" ref="J578:J641" si="48">IF(TRIM(D578)="","Unknown",TRIM(D578))</f>
        <v>Delhi</v>
      </c>
      <c r="K578" s="6">
        <f>COUNTIFS(pg_transaction_cleaned!$O$2:$O$5743,A578,pg_transaction_cleaned!$F$2:$F$5743,"CAPTURE")</f>
        <v>1</v>
      </c>
      <c r="L578" s="7">
        <f>SUMIFS(pg_transaction_cleaned!$H$2:$H$5743,pg_transaction_cleaned!$O$2:$O$5743,A578,pg_transaction_cleaned!$F$2:$F$5743,"CAPTURE")</f>
        <v>1299</v>
      </c>
      <c r="M578" s="6">
        <f>COUNTIFS(pg_transaction_cleaned!$O$2:$O$5743,A578,pg_transaction_cleaned!$F$2:$F$5743,"REFUND")</f>
        <v>1</v>
      </c>
      <c r="N578" s="7">
        <f>SUMIFS(pg_transaction_cleaned!$H$2:$H$5743,pg_transaction_cleaned!$O$2:$O$5743,A578,pg_transaction_cleaned!$F$2:$F$5743,"REFUND")</f>
        <v>1299</v>
      </c>
      <c r="O578" s="6" t="str">
        <f t="shared" si="44"/>
        <v>OK</v>
      </c>
      <c r="P578" s="8">
        <f t="shared" si="45"/>
        <v>0</v>
      </c>
    </row>
    <row r="579" spans="1:16" x14ac:dyDescent="0.3">
      <c r="A579" s="6" t="s">
        <v>1193</v>
      </c>
      <c r="B579" s="6" t="s">
        <v>11834</v>
      </c>
      <c r="C579" s="6" t="s">
        <v>1194</v>
      </c>
      <c r="D579" s="6" t="s">
        <v>51</v>
      </c>
      <c r="E579" s="6" t="s">
        <v>27</v>
      </c>
      <c r="F579" s="6" t="s">
        <v>12071</v>
      </c>
      <c r="G579" s="6" t="s">
        <v>19</v>
      </c>
      <c r="H579" s="10">
        <f t="shared" si="46"/>
        <v>46276</v>
      </c>
      <c r="I579" s="7">
        <f t="shared" si="47"/>
        <v>5847</v>
      </c>
      <c r="J579" s="6" t="str">
        <f t="shared" si="48"/>
        <v>Chennai</v>
      </c>
      <c r="K579" s="6">
        <f>COUNTIFS(pg_transaction_cleaned!$O$2:$O$5743,A579,pg_transaction_cleaned!$F$2:$F$5743,"CAPTURE")</f>
        <v>1</v>
      </c>
      <c r="L579" s="7">
        <f>SUMIFS(pg_transaction_cleaned!$H$2:$H$5743,pg_transaction_cleaned!$O$2:$O$5743,A579,pg_transaction_cleaned!$F$2:$F$5743,"CAPTURE")</f>
        <v>5847</v>
      </c>
      <c r="M579" s="6">
        <f>COUNTIFS(pg_transaction_cleaned!$O$2:$O$5743,A579,pg_transaction_cleaned!$F$2:$F$5743,"REFUND")</f>
        <v>0</v>
      </c>
      <c r="N579" s="7">
        <f>SUMIFS(pg_transaction_cleaned!$H$2:$H$5743,pg_transaction_cleaned!$O$2:$O$5743,A579,pg_transaction_cleaned!$F$2:$F$5743,"REFUND")</f>
        <v>0</v>
      </c>
      <c r="O579" s="6" t="str">
        <f t="shared" ref="O579:O642" si="49">IF(AND(G579="Paid",K579=0),"Paid, no payment",IF(AND(OR(G579="Failed",G579="Cancelled"),K579&gt;0),"Payment on failed/cancelled",IF(K579&gt;1,"Duplicate charge",IF(AND(K579=1,ROUND(L579-I579,2)&lt;&gt;0),"Amount difference",IF(AND(G579="Refunded",M579=0),"Refunded, no refund",IF(AND(G579&lt;&gt;"Refunded",M579&gt;0),"Refund, order not Refunded",IF(AND(M579&gt;0,ROUND(N579-I579,2)&lt;&gt;0),"Refund amount differs","OK")))))))</f>
        <v>OK</v>
      </c>
      <c r="P579" s="8">
        <f t="shared" ref="P579:P642" si="50">IF(O579="OK",0,IF(O579="Paid, no payment",I579,IF(O579="Payment on failed/cancelled",L579,IF(OR(O579="Duplicate charge",O579="Amount difference"),L579-I579,IF(O579="Refunded, no refund",I579,N579)))))</f>
        <v>0</v>
      </c>
    </row>
    <row r="580" spans="1:16" x14ac:dyDescent="0.3">
      <c r="A580" s="6" t="s">
        <v>1195</v>
      </c>
      <c r="B580" s="6" t="s">
        <v>11826</v>
      </c>
      <c r="C580" s="6" t="s">
        <v>1196</v>
      </c>
      <c r="D580" s="6" t="s">
        <v>37</v>
      </c>
      <c r="E580" s="6" t="s">
        <v>18</v>
      </c>
      <c r="F580" s="6" t="s">
        <v>11827</v>
      </c>
      <c r="G580" s="6" t="s">
        <v>19</v>
      </c>
      <c r="H580" s="10">
        <f t="shared" si="46"/>
        <v>46286</v>
      </c>
      <c r="I580" s="7">
        <f t="shared" si="47"/>
        <v>299</v>
      </c>
      <c r="J580" s="6" t="str">
        <f t="shared" si="48"/>
        <v>Lucknow</v>
      </c>
      <c r="K580" s="6">
        <f>COUNTIFS(pg_transaction_cleaned!$O$2:$O$5743,A580,pg_transaction_cleaned!$F$2:$F$5743,"CAPTURE")</f>
        <v>1</v>
      </c>
      <c r="L580" s="7">
        <f>SUMIFS(pg_transaction_cleaned!$H$2:$H$5743,pg_transaction_cleaned!$O$2:$O$5743,A580,pg_transaction_cleaned!$F$2:$F$5743,"CAPTURE")</f>
        <v>299</v>
      </c>
      <c r="M580" s="6">
        <f>COUNTIFS(pg_transaction_cleaned!$O$2:$O$5743,A580,pg_transaction_cleaned!$F$2:$F$5743,"REFUND")</f>
        <v>0</v>
      </c>
      <c r="N580" s="7">
        <f>SUMIFS(pg_transaction_cleaned!$H$2:$H$5743,pg_transaction_cleaned!$O$2:$O$5743,A580,pg_transaction_cleaned!$F$2:$F$5743,"REFUND")</f>
        <v>0</v>
      </c>
      <c r="O580" s="6" t="str">
        <f t="shared" si="49"/>
        <v>OK</v>
      </c>
      <c r="P580" s="8">
        <f t="shared" si="50"/>
        <v>0</v>
      </c>
    </row>
    <row r="581" spans="1:16" x14ac:dyDescent="0.3">
      <c r="A581" s="6" t="s">
        <v>1197</v>
      </c>
      <c r="B581" s="6" t="s">
        <v>11989</v>
      </c>
      <c r="C581" s="6" t="s">
        <v>1198</v>
      </c>
      <c r="D581" s="6" t="s">
        <v>37</v>
      </c>
      <c r="E581" s="6" t="s">
        <v>27</v>
      </c>
      <c r="F581" s="6" t="s">
        <v>11863</v>
      </c>
      <c r="G581" s="6" t="s">
        <v>19</v>
      </c>
      <c r="H581" s="10">
        <f t="shared" si="46"/>
        <v>46290</v>
      </c>
      <c r="I581" s="7">
        <f t="shared" si="47"/>
        <v>1499</v>
      </c>
      <c r="J581" s="6" t="str">
        <f t="shared" si="48"/>
        <v>Lucknow</v>
      </c>
      <c r="K581" s="6">
        <f>COUNTIFS(pg_transaction_cleaned!$O$2:$O$5743,A581,pg_transaction_cleaned!$F$2:$F$5743,"CAPTURE")</f>
        <v>1</v>
      </c>
      <c r="L581" s="7">
        <f>SUMIFS(pg_transaction_cleaned!$H$2:$H$5743,pg_transaction_cleaned!$O$2:$O$5743,A581,pg_transaction_cleaned!$F$2:$F$5743,"CAPTURE")</f>
        <v>1499</v>
      </c>
      <c r="M581" s="6">
        <f>COUNTIFS(pg_transaction_cleaned!$O$2:$O$5743,A581,pg_transaction_cleaned!$F$2:$F$5743,"REFUND")</f>
        <v>0</v>
      </c>
      <c r="N581" s="7">
        <f>SUMIFS(pg_transaction_cleaned!$H$2:$H$5743,pg_transaction_cleaned!$O$2:$O$5743,A581,pg_transaction_cleaned!$F$2:$F$5743,"REFUND")</f>
        <v>0</v>
      </c>
      <c r="O581" s="6" t="str">
        <f t="shared" si="49"/>
        <v>OK</v>
      </c>
      <c r="P581" s="8">
        <f t="shared" si="50"/>
        <v>0</v>
      </c>
    </row>
    <row r="582" spans="1:16" x14ac:dyDescent="0.3">
      <c r="A582" s="6" t="s">
        <v>1199</v>
      </c>
      <c r="B582" s="6" t="s">
        <v>11875</v>
      </c>
      <c r="C582" s="6" t="s">
        <v>1200</v>
      </c>
      <c r="D582" s="6"/>
      <c r="E582" s="6" t="s">
        <v>18</v>
      </c>
      <c r="F582" s="6" t="s">
        <v>12038</v>
      </c>
      <c r="G582" s="6" t="s">
        <v>66</v>
      </c>
      <c r="H582" s="10">
        <f t="shared" si="46"/>
        <v>46279</v>
      </c>
      <c r="I582" s="7">
        <f t="shared" si="47"/>
        <v>3897</v>
      </c>
      <c r="J582" s="6" t="str">
        <f t="shared" si="48"/>
        <v>Unknown</v>
      </c>
      <c r="K582" s="6">
        <f>COUNTIFS(pg_transaction_cleaned!$O$2:$O$5743,A582,pg_transaction_cleaned!$F$2:$F$5743,"CAPTURE")</f>
        <v>1</v>
      </c>
      <c r="L582" s="7">
        <f>SUMIFS(pg_transaction_cleaned!$H$2:$H$5743,pg_transaction_cleaned!$O$2:$O$5743,A582,pg_transaction_cleaned!$F$2:$F$5743,"CAPTURE")</f>
        <v>3897</v>
      </c>
      <c r="M582" s="6">
        <f>COUNTIFS(pg_transaction_cleaned!$O$2:$O$5743,A582,pg_transaction_cleaned!$F$2:$F$5743,"REFUND")</f>
        <v>1</v>
      </c>
      <c r="N582" s="7">
        <f>SUMIFS(pg_transaction_cleaned!$H$2:$H$5743,pg_transaction_cleaned!$O$2:$O$5743,A582,pg_transaction_cleaned!$F$2:$F$5743,"REFUND")</f>
        <v>3897</v>
      </c>
      <c r="O582" s="6" t="str">
        <f t="shared" si="49"/>
        <v>OK</v>
      </c>
      <c r="P582" s="8">
        <f t="shared" si="50"/>
        <v>0</v>
      </c>
    </row>
    <row r="583" spans="1:16" x14ac:dyDescent="0.3">
      <c r="A583" s="6" t="s">
        <v>1201</v>
      </c>
      <c r="B583" s="6" t="s">
        <v>11871</v>
      </c>
      <c r="C583" s="6" t="s">
        <v>1202</v>
      </c>
      <c r="D583" s="6" t="s">
        <v>75</v>
      </c>
      <c r="E583" s="6" t="s">
        <v>18</v>
      </c>
      <c r="F583" s="6" t="s">
        <v>12059</v>
      </c>
      <c r="G583" s="6" t="s">
        <v>19</v>
      </c>
      <c r="H583" s="10">
        <f t="shared" si="46"/>
        <v>46272</v>
      </c>
      <c r="I583" s="7">
        <f t="shared" si="47"/>
        <v>2297</v>
      </c>
      <c r="J583" s="6" t="str">
        <f t="shared" si="48"/>
        <v>Mumbai</v>
      </c>
      <c r="K583" s="6">
        <f>COUNTIFS(pg_transaction_cleaned!$O$2:$O$5743,A583,pg_transaction_cleaned!$F$2:$F$5743,"CAPTURE")</f>
        <v>1</v>
      </c>
      <c r="L583" s="7">
        <f>SUMIFS(pg_transaction_cleaned!$H$2:$H$5743,pg_transaction_cleaned!$O$2:$O$5743,A583,pg_transaction_cleaned!$F$2:$F$5743,"CAPTURE")</f>
        <v>2297</v>
      </c>
      <c r="M583" s="6">
        <f>COUNTIFS(pg_transaction_cleaned!$O$2:$O$5743,A583,pg_transaction_cleaned!$F$2:$F$5743,"REFUND")</f>
        <v>0</v>
      </c>
      <c r="N583" s="7">
        <f>SUMIFS(pg_transaction_cleaned!$H$2:$H$5743,pg_transaction_cleaned!$O$2:$O$5743,A583,pg_transaction_cleaned!$F$2:$F$5743,"REFUND")</f>
        <v>0</v>
      </c>
      <c r="O583" s="6" t="str">
        <f t="shared" si="49"/>
        <v>OK</v>
      </c>
      <c r="P583" s="8">
        <f t="shared" si="50"/>
        <v>0</v>
      </c>
    </row>
    <row r="584" spans="1:16" x14ac:dyDescent="0.3">
      <c r="A584" s="6" t="s">
        <v>1203</v>
      </c>
      <c r="B584" s="6" t="s">
        <v>11854</v>
      </c>
      <c r="C584" s="6" t="s">
        <v>1204</v>
      </c>
      <c r="D584" s="6" t="s">
        <v>26</v>
      </c>
      <c r="E584" s="6" t="s">
        <v>18</v>
      </c>
      <c r="F584" s="6" t="s">
        <v>12085</v>
      </c>
      <c r="G584" s="6" t="s">
        <v>19</v>
      </c>
      <c r="H584" s="10">
        <f t="shared" si="46"/>
        <v>46286</v>
      </c>
      <c r="I584" s="7">
        <f t="shared" si="47"/>
        <v>4697</v>
      </c>
      <c r="J584" s="6" t="str">
        <f t="shared" si="48"/>
        <v>Kolkata</v>
      </c>
      <c r="K584" s="6">
        <f>COUNTIFS(pg_transaction_cleaned!$O$2:$O$5743,A584,pg_transaction_cleaned!$F$2:$F$5743,"CAPTURE")</f>
        <v>1</v>
      </c>
      <c r="L584" s="7">
        <f>SUMIFS(pg_transaction_cleaned!$H$2:$H$5743,pg_transaction_cleaned!$O$2:$O$5743,A584,pg_transaction_cleaned!$F$2:$F$5743,"CAPTURE")</f>
        <v>4697</v>
      </c>
      <c r="M584" s="6">
        <f>COUNTIFS(pg_transaction_cleaned!$O$2:$O$5743,A584,pg_transaction_cleaned!$F$2:$F$5743,"REFUND")</f>
        <v>0</v>
      </c>
      <c r="N584" s="7">
        <f>SUMIFS(pg_transaction_cleaned!$H$2:$H$5743,pg_transaction_cleaned!$O$2:$O$5743,A584,pg_transaction_cleaned!$F$2:$F$5743,"REFUND")</f>
        <v>0</v>
      </c>
      <c r="O584" s="6" t="str">
        <f t="shared" si="49"/>
        <v>OK</v>
      </c>
      <c r="P584" s="8">
        <f t="shared" si="50"/>
        <v>0</v>
      </c>
    </row>
    <row r="585" spans="1:16" x14ac:dyDescent="0.3">
      <c r="A585" s="6" t="s">
        <v>1205</v>
      </c>
      <c r="B585" s="6" t="s">
        <v>11830</v>
      </c>
      <c r="C585" s="6" t="s">
        <v>1206</v>
      </c>
      <c r="D585" s="6" t="s">
        <v>34</v>
      </c>
      <c r="E585" s="6" t="s">
        <v>18</v>
      </c>
      <c r="F585" s="6" t="s">
        <v>11957</v>
      </c>
      <c r="G585" s="6" t="s">
        <v>19</v>
      </c>
      <c r="H585" s="10">
        <f t="shared" si="46"/>
        <v>46282</v>
      </c>
      <c r="I585" s="7">
        <f t="shared" si="47"/>
        <v>1298</v>
      </c>
      <c r="J585" s="6" t="str">
        <f t="shared" si="48"/>
        <v>Ahmedabad</v>
      </c>
      <c r="K585" s="6">
        <f>COUNTIFS(pg_transaction_cleaned!$O$2:$O$5743,A585,pg_transaction_cleaned!$F$2:$F$5743,"CAPTURE")</f>
        <v>1</v>
      </c>
      <c r="L585" s="7">
        <f>SUMIFS(pg_transaction_cleaned!$H$2:$H$5743,pg_transaction_cleaned!$O$2:$O$5743,A585,pg_transaction_cleaned!$F$2:$F$5743,"CAPTURE")</f>
        <v>1298</v>
      </c>
      <c r="M585" s="6">
        <f>COUNTIFS(pg_transaction_cleaned!$O$2:$O$5743,A585,pg_transaction_cleaned!$F$2:$F$5743,"REFUND")</f>
        <v>0</v>
      </c>
      <c r="N585" s="7">
        <f>SUMIFS(pg_transaction_cleaned!$H$2:$H$5743,pg_transaction_cleaned!$O$2:$O$5743,A585,pg_transaction_cleaned!$F$2:$F$5743,"REFUND")</f>
        <v>0</v>
      </c>
      <c r="O585" s="6" t="str">
        <f t="shared" si="49"/>
        <v>OK</v>
      </c>
      <c r="P585" s="8">
        <f t="shared" si="50"/>
        <v>0</v>
      </c>
    </row>
    <row r="586" spans="1:16" x14ac:dyDescent="0.3">
      <c r="A586" s="6" t="s">
        <v>1207</v>
      </c>
      <c r="B586" s="6" t="s">
        <v>11914</v>
      </c>
      <c r="C586" s="6" t="s">
        <v>1208</v>
      </c>
      <c r="D586" s="6" t="s">
        <v>51</v>
      </c>
      <c r="E586" s="6" t="s">
        <v>54</v>
      </c>
      <c r="F586" s="6" t="s">
        <v>11849</v>
      </c>
      <c r="G586" s="6" t="s">
        <v>19</v>
      </c>
      <c r="H586" s="10">
        <f t="shared" si="46"/>
        <v>46289</v>
      </c>
      <c r="I586" s="7">
        <f t="shared" si="47"/>
        <v>4298</v>
      </c>
      <c r="J586" s="6" t="str">
        <f t="shared" si="48"/>
        <v>Chennai</v>
      </c>
      <c r="K586" s="6">
        <f>COUNTIFS(pg_transaction_cleaned!$O$2:$O$5743,A586,pg_transaction_cleaned!$F$2:$F$5743,"CAPTURE")</f>
        <v>1</v>
      </c>
      <c r="L586" s="7">
        <f>SUMIFS(pg_transaction_cleaned!$H$2:$H$5743,pg_transaction_cleaned!$O$2:$O$5743,A586,pg_transaction_cleaned!$F$2:$F$5743,"CAPTURE")</f>
        <v>4298</v>
      </c>
      <c r="M586" s="6">
        <f>COUNTIFS(pg_transaction_cleaned!$O$2:$O$5743,A586,pg_transaction_cleaned!$F$2:$F$5743,"REFUND")</f>
        <v>0</v>
      </c>
      <c r="N586" s="7">
        <f>SUMIFS(pg_transaction_cleaned!$H$2:$H$5743,pg_transaction_cleaned!$O$2:$O$5743,A586,pg_transaction_cleaned!$F$2:$F$5743,"REFUND")</f>
        <v>0</v>
      </c>
      <c r="O586" s="6" t="str">
        <f t="shared" si="49"/>
        <v>OK</v>
      </c>
      <c r="P586" s="8">
        <f t="shared" si="50"/>
        <v>0</v>
      </c>
    </row>
    <row r="587" spans="1:16" x14ac:dyDescent="0.3">
      <c r="A587" s="6" t="s">
        <v>1209</v>
      </c>
      <c r="B587" s="6" t="s">
        <v>11970</v>
      </c>
      <c r="C587" s="6" t="s">
        <v>1210</v>
      </c>
      <c r="D587" s="6" t="s">
        <v>75</v>
      </c>
      <c r="E587" s="6" t="s">
        <v>54</v>
      </c>
      <c r="F587" s="6" t="s">
        <v>11935</v>
      </c>
      <c r="G587" s="6" t="s">
        <v>19</v>
      </c>
      <c r="H587" s="10">
        <f t="shared" si="46"/>
        <v>46294</v>
      </c>
      <c r="I587" s="7">
        <f t="shared" si="47"/>
        <v>5998</v>
      </c>
      <c r="J587" s="6" t="str">
        <f t="shared" si="48"/>
        <v>Mumbai</v>
      </c>
      <c r="K587" s="6">
        <f>COUNTIFS(pg_transaction_cleaned!$O$2:$O$5743,A587,pg_transaction_cleaned!$F$2:$F$5743,"CAPTURE")</f>
        <v>1</v>
      </c>
      <c r="L587" s="7">
        <f>SUMIFS(pg_transaction_cleaned!$H$2:$H$5743,pg_transaction_cleaned!$O$2:$O$5743,A587,pg_transaction_cleaned!$F$2:$F$5743,"CAPTURE")</f>
        <v>5998</v>
      </c>
      <c r="M587" s="6">
        <f>COUNTIFS(pg_transaction_cleaned!$O$2:$O$5743,A587,pg_transaction_cleaned!$F$2:$F$5743,"REFUND")</f>
        <v>0</v>
      </c>
      <c r="N587" s="7">
        <f>SUMIFS(pg_transaction_cleaned!$H$2:$H$5743,pg_transaction_cleaned!$O$2:$O$5743,A587,pg_transaction_cleaned!$F$2:$F$5743,"REFUND")</f>
        <v>0</v>
      </c>
      <c r="O587" s="6" t="str">
        <f t="shared" si="49"/>
        <v>OK</v>
      </c>
      <c r="P587" s="8">
        <f t="shared" si="50"/>
        <v>0</v>
      </c>
    </row>
    <row r="588" spans="1:16" x14ac:dyDescent="0.3">
      <c r="A588" s="6" t="s">
        <v>1211</v>
      </c>
      <c r="B588" s="6" t="s">
        <v>11832</v>
      </c>
      <c r="C588" s="6" t="s">
        <v>1064</v>
      </c>
      <c r="D588" s="6" t="s">
        <v>37</v>
      </c>
      <c r="E588" s="6" t="s">
        <v>18</v>
      </c>
      <c r="F588" s="6" t="s">
        <v>12086</v>
      </c>
      <c r="G588" s="6" t="s">
        <v>66</v>
      </c>
      <c r="H588" s="10">
        <f t="shared" si="46"/>
        <v>46273</v>
      </c>
      <c r="I588" s="7">
        <f t="shared" si="47"/>
        <v>3499</v>
      </c>
      <c r="J588" s="6" t="str">
        <f t="shared" si="48"/>
        <v>Lucknow</v>
      </c>
      <c r="K588" s="6">
        <f>COUNTIFS(pg_transaction_cleaned!$O$2:$O$5743,A588,pg_transaction_cleaned!$F$2:$F$5743,"CAPTURE")</f>
        <v>1</v>
      </c>
      <c r="L588" s="7">
        <f>SUMIFS(pg_transaction_cleaned!$H$2:$H$5743,pg_transaction_cleaned!$O$2:$O$5743,A588,pg_transaction_cleaned!$F$2:$F$5743,"CAPTURE")</f>
        <v>3499</v>
      </c>
      <c r="M588" s="6">
        <f>COUNTIFS(pg_transaction_cleaned!$O$2:$O$5743,A588,pg_transaction_cleaned!$F$2:$F$5743,"REFUND")</f>
        <v>1</v>
      </c>
      <c r="N588" s="7">
        <f>SUMIFS(pg_transaction_cleaned!$H$2:$H$5743,pg_transaction_cleaned!$O$2:$O$5743,A588,pg_transaction_cleaned!$F$2:$F$5743,"REFUND")</f>
        <v>3499</v>
      </c>
      <c r="O588" s="6" t="str">
        <f t="shared" si="49"/>
        <v>OK</v>
      </c>
      <c r="P588" s="8">
        <f t="shared" si="50"/>
        <v>0</v>
      </c>
    </row>
    <row r="589" spans="1:16" x14ac:dyDescent="0.3">
      <c r="A589" s="6" t="s">
        <v>1212</v>
      </c>
      <c r="B589" s="6" t="s">
        <v>11830</v>
      </c>
      <c r="C589" s="6" t="s">
        <v>1213</v>
      </c>
      <c r="D589" s="6" t="s">
        <v>26</v>
      </c>
      <c r="E589" s="6" t="s">
        <v>27</v>
      </c>
      <c r="F589" s="6" t="s">
        <v>11843</v>
      </c>
      <c r="G589" s="6" t="s">
        <v>19</v>
      </c>
      <c r="H589" s="10">
        <f t="shared" si="46"/>
        <v>46282</v>
      </c>
      <c r="I589" s="7">
        <f t="shared" si="47"/>
        <v>349</v>
      </c>
      <c r="J589" s="6" t="str">
        <f t="shared" si="48"/>
        <v>Kolkata</v>
      </c>
      <c r="K589" s="6">
        <f>COUNTIFS(pg_transaction_cleaned!$O$2:$O$5743,A589,pg_transaction_cleaned!$F$2:$F$5743,"CAPTURE")</f>
        <v>1</v>
      </c>
      <c r="L589" s="7">
        <f>SUMIFS(pg_transaction_cleaned!$H$2:$H$5743,pg_transaction_cleaned!$O$2:$O$5743,A589,pg_transaction_cleaned!$F$2:$F$5743,"CAPTURE")</f>
        <v>349</v>
      </c>
      <c r="M589" s="6">
        <f>COUNTIFS(pg_transaction_cleaned!$O$2:$O$5743,A589,pg_transaction_cleaned!$F$2:$F$5743,"REFUND")</f>
        <v>0</v>
      </c>
      <c r="N589" s="7">
        <f>SUMIFS(pg_transaction_cleaned!$H$2:$H$5743,pg_transaction_cleaned!$O$2:$O$5743,A589,pg_transaction_cleaned!$F$2:$F$5743,"REFUND")</f>
        <v>0</v>
      </c>
      <c r="O589" s="6" t="str">
        <f t="shared" si="49"/>
        <v>OK</v>
      </c>
      <c r="P589" s="8">
        <f t="shared" si="50"/>
        <v>0</v>
      </c>
    </row>
    <row r="590" spans="1:16" x14ac:dyDescent="0.3">
      <c r="A590" s="6" t="s">
        <v>1214</v>
      </c>
      <c r="B590" s="6" t="s">
        <v>11970</v>
      </c>
      <c r="C590" s="6" t="s">
        <v>1215</v>
      </c>
      <c r="D590" s="6" t="s">
        <v>17</v>
      </c>
      <c r="E590" s="6" t="s">
        <v>27</v>
      </c>
      <c r="F590" s="6" t="s">
        <v>12087</v>
      </c>
      <c r="G590" s="6" t="s">
        <v>19</v>
      </c>
      <c r="H590" s="10">
        <f t="shared" si="46"/>
        <v>46294</v>
      </c>
      <c r="I590" s="7">
        <f t="shared" si="47"/>
        <v>7597</v>
      </c>
      <c r="J590" s="6" t="str">
        <f t="shared" si="48"/>
        <v>Pune</v>
      </c>
      <c r="K590" s="6">
        <f>COUNTIFS(pg_transaction_cleaned!$O$2:$O$5743,A590,pg_transaction_cleaned!$F$2:$F$5743,"CAPTURE")</f>
        <v>1</v>
      </c>
      <c r="L590" s="7">
        <f>SUMIFS(pg_transaction_cleaned!$H$2:$H$5743,pg_transaction_cleaned!$O$2:$O$5743,A590,pg_transaction_cleaned!$F$2:$F$5743,"CAPTURE")</f>
        <v>7597</v>
      </c>
      <c r="M590" s="6">
        <f>COUNTIFS(pg_transaction_cleaned!$O$2:$O$5743,A590,pg_transaction_cleaned!$F$2:$F$5743,"REFUND")</f>
        <v>0</v>
      </c>
      <c r="N590" s="7">
        <f>SUMIFS(pg_transaction_cleaned!$H$2:$H$5743,pg_transaction_cleaned!$O$2:$O$5743,A590,pg_transaction_cleaned!$F$2:$F$5743,"REFUND")</f>
        <v>0</v>
      </c>
      <c r="O590" s="6" t="str">
        <f t="shared" si="49"/>
        <v>OK</v>
      </c>
      <c r="P590" s="8">
        <f t="shared" si="50"/>
        <v>0</v>
      </c>
    </row>
    <row r="591" spans="1:16" x14ac:dyDescent="0.3">
      <c r="A591" s="6" t="s">
        <v>1216</v>
      </c>
      <c r="B591" s="6" t="s">
        <v>11826</v>
      </c>
      <c r="C591" s="6" t="s">
        <v>1217</v>
      </c>
      <c r="D591" s="6" t="s">
        <v>17</v>
      </c>
      <c r="E591" s="6" t="s">
        <v>18</v>
      </c>
      <c r="F591" s="6" t="s">
        <v>11827</v>
      </c>
      <c r="G591" s="6" t="s">
        <v>19</v>
      </c>
      <c r="H591" s="10">
        <f t="shared" si="46"/>
        <v>46286</v>
      </c>
      <c r="I591" s="7">
        <f t="shared" si="47"/>
        <v>299</v>
      </c>
      <c r="J591" s="6" t="str">
        <f t="shared" si="48"/>
        <v>Pune</v>
      </c>
      <c r="K591" s="6">
        <f>COUNTIFS(pg_transaction_cleaned!$O$2:$O$5743,A591,pg_transaction_cleaned!$F$2:$F$5743,"CAPTURE")</f>
        <v>1</v>
      </c>
      <c r="L591" s="7">
        <f>SUMIFS(pg_transaction_cleaned!$H$2:$H$5743,pg_transaction_cleaned!$O$2:$O$5743,A591,pg_transaction_cleaned!$F$2:$F$5743,"CAPTURE")</f>
        <v>299</v>
      </c>
      <c r="M591" s="6">
        <f>COUNTIFS(pg_transaction_cleaned!$O$2:$O$5743,A591,pg_transaction_cleaned!$F$2:$F$5743,"REFUND")</f>
        <v>0</v>
      </c>
      <c r="N591" s="7">
        <f>SUMIFS(pg_transaction_cleaned!$H$2:$H$5743,pg_transaction_cleaned!$O$2:$O$5743,A591,pg_transaction_cleaned!$F$2:$F$5743,"REFUND")</f>
        <v>0</v>
      </c>
      <c r="O591" s="6" t="str">
        <f t="shared" si="49"/>
        <v>OK</v>
      </c>
      <c r="P591" s="8">
        <f t="shared" si="50"/>
        <v>0</v>
      </c>
    </row>
    <row r="592" spans="1:16" x14ac:dyDescent="0.3">
      <c r="A592" s="6" t="s">
        <v>1218</v>
      </c>
      <c r="B592" s="6" t="s">
        <v>11850</v>
      </c>
      <c r="C592" s="6" t="s">
        <v>1219</v>
      </c>
      <c r="D592" s="6" t="s">
        <v>75</v>
      </c>
      <c r="E592" s="6" t="s">
        <v>18</v>
      </c>
      <c r="F592" s="6" t="s">
        <v>11863</v>
      </c>
      <c r="G592" s="6" t="s">
        <v>19</v>
      </c>
      <c r="H592" s="10">
        <f t="shared" si="46"/>
        <v>46283</v>
      </c>
      <c r="I592" s="7">
        <f t="shared" si="47"/>
        <v>1499</v>
      </c>
      <c r="J592" s="6" t="str">
        <f t="shared" si="48"/>
        <v>Mumbai</v>
      </c>
      <c r="K592" s="6">
        <f>COUNTIFS(pg_transaction_cleaned!$O$2:$O$5743,A592,pg_transaction_cleaned!$F$2:$F$5743,"CAPTURE")</f>
        <v>1</v>
      </c>
      <c r="L592" s="7">
        <f>SUMIFS(pg_transaction_cleaned!$H$2:$H$5743,pg_transaction_cleaned!$O$2:$O$5743,A592,pg_transaction_cleaned!$F$2:$F$5743,"CAPTURE")</f>
        <v>1499</v>
      </c>
      <c r="M592" s="6">
        <f>COUNTIFS(pg_transaction_cleaned!$O$2:$O$5743,A592,pg_transaction_cleaned!$F$2:$F$5743,"REFUND")</f>
        <v>0</v>
      </c>
      <c r="N592" s="7">
        <f>SUMIFS(pg_transaction_cleaned!$H$2:$H$5743,pg_transaction_cleaned!$O$2:$O$5743,A592,pg_transaction_cleaned!$F$2:$F$5743,"REFUND")</f>
        <v>0</v>
      </c>
      <c r="O592" s="6" t="str">
        <f t="shared" si="49"/>
        <v>OK</v>
      </c>
      <c r="P592" s="8">
        <f t="shared" si="50"/>
        <v>0</v>
      </c>
    </row>
    <row r="593" spans="1:16" x14ac:dyDescent="0.3">
      <c r="A593" s="6" t="s">
        <v>1220</v>
      </c>
      <c r="B593" s="6" t="s">
        <v>11949</v>
      </c>
      <c r="C593" s="6" t="s">
        <v>1221</v>
      </c>
      <c r="D593" s="6" t="s">
        <v>61</v>
      </c>
      <c r="E593" s="6" t="s">
        <v>18</v>
      </c>
      <c r="F593" s="6" t="s">
        <v>11913</v>
      </c>
      <c r="G593" s="6" t="s">
        <v>19</v>
      </c>
      <c r="H593" s="10">
        <f t="shared" si="46"/>
        <v>46275</v>
      </c>
      <c r="I593" s="7">
        <f t="shared" si="47"/>
        <v>3348</v>
      </c>
      <c r="J593" s="6" t="str">
        <f t="shared" si="48"/>
        <v>Delhi</v>
      </c>
      <c r="K593" s="6">
        <f>COUNTIFS(pg_transaction_cleaned!$O$2:$O$5743,A593,pg_transaction_cleaned!$F$2:$F$5743,"CAPTURE")</f>
        <v>1</v>
      </c>
      <c r="L593" s="7">
        <f>SUMIFS(pg_transaction_cleaned!$H$2:$H$5743,pg_transaction_cleaned!$O$2:$O$5743,A593,pg_transaction_cleaned!$F$2:$F$5743,"CAPTURE")</f>
        <v>3348</v>
      </c>
      <c r="M593" s="6">
        <f>COUNTIFS(pg_transaction_cleaned!$O$2:$O$5743,A593,pg_transaction_cleaned!$F$2:$F$5743,"REFUND")</f>
        <v>0</v>
      </c>
      <c r="N593" s="7">
        <f>SUMIFS(pg_transaction_cleaned!$H$2:$H$5743,pg_transaction_cleaned!$O$2:$O$5743,A593,pg_transaction_cleaned!$F$2:$F$5743,"REFUND")</f>
        <v>0</v>
      </c>
      <c r="O593" s="6" t="str">
        <f t="shared" si="49"/>
        <v>OK</v>
      </c>
      <c r="P593" s="8">
        <f t="shared" si="50"/>
        <v>0</v>
      </c>
    </row>
    <row r="594" spans="1:16" x14ac:dyDescent="0.3">
      <c r="A594" s="6" t="s">
        <v>1222</v>
      </c>
      <c r="B594" s="6" t="s">
        <v>11875</v>
      </c>
      <c r="C594" s="6" t="s">
        <v>1223</v>
      </c>
      <c r="D594" s="6" t="s">
        <v>17</v>
      </c>
      <c r="E594" s="6" t="s">
        <v>18</v>
      </c>
      <c r="F594" s="6" t="s">
        <v>11853</v>
      </c>
      <c r="G594" s="6" t="s">
        <v>19</v>
      </c>
      <c r="H594" s="10">
        <f t="shared" si="46"/>
        <v>46279</v>
      </c>
      <c r="I594" s="7">
        <f t="shared" si="47"/>
        <v>1799</v>
      </c>
      <c r="J594" s="6" t="str">
        <f t="shared" si="48"/>
        <v>Pune</v>
      </c>
      <c r="K594" s="6">
        <f>COUNTIFS(pg_transaction_cleaned!$O$2:$O$5743,A594,pg_transaction_cleaned!$F$2:$F$5743,"CAPTURE")</f>
        <v>1</v>
      </c>
      <c r="L594" s="7">
        <f>SUMIFS(pg_transaction_cleaned!$H$2:$H$5743,pg_transaction_cleaned!$O$2:$O$5743,A594,pg_transaction_cleaned!$F$2:$F$5743,"CAPTURE")</f>
        <v>1799</v>
      </c>
      <c r="M594" s="6">
        <f>COUNTIFS(pg_transaction_cleaned!$O$2:$O$5743,A594,pg_transaction_cleaned!$F$2:$F$5743,"REFUND")</f>
        <v>0</v>
      </c>
      <c r="N594" s="7">
        <f>SUMIFS(pg_transaction_cleaned!$H$2:$H$5743,pg_transaction_cleaned!$O$2:$O$5743,A594,pg_transaction_cleaned!$F$2:$F$5743,"REFUND")</f>
        <v>0</v>
      </c>
      <c r="O594" s="6" t="str">
        <f t="shared" si="49"/>
        <v>OK</v>
      </c>
      <c r="P594" s="8">
        <f t="shared" si="50"/>
        <v>0</v>
      </c>
    </row>
    <row r="595" spans="1:16" x14ac:dyDescent="0.3">
      <c r="A595" s="6" t="s">
        <v>1224</v>
      </c>
      <c r="B595" s="6" t="s">
        <v>11920</v>
      </c>
      <c r="C595" s="6" t="s">
        <v>1225</v>
      </c>
      <c r="D595" s="6" t="s">
        <v>23</v>
      </c>
      <c r="E595" s="6" t="s">
        <v>18</v>
      </c>
      <c r="F595" s="6" t="s">
        <v>11841</v>
      </c>
      <c r="G595" s="6" t="s">
        <v>19</v>
      </c>
      <c r="H595" s="10">
        <f t="shared" si="46"/>
        <v>46281</v>
      </c>
      <c r="I595" s="7">
        <f t="shared" si="47"/>
        <v>2499</v>
      </c>
      <c r="J595" s="6" t="str">
        <f t="shared" si="48"/>
        <v>Bengaluru</v>
      </c>
      <c r="K595" s="6">
        <f>COUNTIFS(pg_transaction_cleaned!$O$2:$O$5743,A595,pg_transaction_cleaned!$F$2:$F$5743,"CAPTURE")</f>
        <v>1</v>
      </c>
      <c r="L595" s="7">
        <f>SUMIFS(pg_transaction_cleaned!$H$2:$H$5743,pg_transaction_cleaned!$O$2:$O$5743,A595,pg_transaction_cleaned!$F$2:$F$5743,"CAPTURE")</f>
        <v>2499</v>
      </c>
      <c r="M595" s="6">
        <f>COUNTIFS(pg_transaction_cleaned!$O$2:$O$5743,A595,pg_transaction_cleaned!$F$2:$F$5743,"REFUND")</f>
        <v>0</v>
      </c>
      <c r="N595" s="7">
        <f>SUMIFS(pg_transaction_cleaned!$H$2:$H$5743,pg_transaction_cleaned!$O$2:$O$5743,A595,pg_transaction_cleaned!$F$2:$F$5743,"REFUND")</f>
        <v>0</v>
      </c>
      <c r="O595" s="6" t="str">
        <f t="shared" si="49"/>
        <v>OK</v>
      </c>
      <c r="P595" s="8">
        <f t="shared" si="50"/>
        <v>0</v>
      </c>
    </row>
    <row r="596" spans="1:16" x14ac:dyDescent="0.3">
      <c r="A596" s="6" t="s">
        <v>1226</v>
      </c>
      <c r="B596" s="6" t="s">
        <v>11903</v>
      </c>
      <c r="C596" s="6" t="s">
        <v>1227</v>
      </c>
      <c r="D596" s="6" t="s">
        <v>34</v>
      </c>
      <c r="E596" s="6" t="s">
        <v>18</v>
      </c>
      <c r="F596" s="6" t="s">
        <v>12088</v>
      </c>
      <c r="G596" s="6" t="s">
        <v>19</v>
      </c>
      <c r="H596" s="10">
        <f t="shared" si="46"/>
        <v>46277</v>
      </c>
      <c r="I596" s="7">
        <f t="shared" si="47"/>
        <v>2597</v>
      </c>
      <c r="J596" s="6" t="str">
        <f t="shared" si="48"/>
        <v>Ahmedabad</v>
      </c>
      <c r="K596" s="6">
        <f>COUNTIFS(pg_transaction_cleaned!$O$2:$O$5743,A596,pg_transaction_cleaned!$F$2:$F$5743,"CAPTURE")</f>
        <v>1</v>
      </c>
      <c r="L596" s="7">
        <f>SUMIFS(pg_transaction_cleaned!$H$2:$H$5743,pg_transaction_cleaned!$O$2:$O$5743,A596,pg_transaction_cleaned!$F$2:$F$5743,"CAPTURE")</f>
        <v>2597</v>
      </c>
      <c r="M596" s="6">
        <f>COUNTIFS(pg_transaction_cleaned!$O$2:$O$5743,A596,pg_transaction_cleaned!$F$2:$F$5743,"REFUND")</f>
        <v>0</v>
      </c>
      <c r="N596" s="7">
        <f>SUMIFS(pg_transaction_cleaned!$H$2:$H$5743,pg_transaction_cleaned!$O$2:$O$5743,A596,pg_transaction_cleaned!$F$2:$F$5743,"REFUND")</f>
        <v>0</v>
      </c>
      <c r="O596" s="6" t="str">
        <f t="shared" si="49"/>
        <v>OK</v>
      </c>
      <c r="P596" s="8">
        <f t="shared" si="50"/>
        <v>0</v>
      </c>
    </row>
    <row r="597" spans="1:16" x14ac:dyDescent="0.3">
      <c r="A597" s="6" t="s">
        <v>1228</v>
      </c>
      <c r="B597" s="6" t="s">
        <v>11834</v>
      </c>
      <c r="C597" s="6" t="s">
        <v>1229</v>
      </c>
      <c r="D597" s="6" t="s">
        <v>37</v>
      </c>
      <c r="E597" s="6" t="s">
        <v>18</v>
      </c>
      <c r="F597" s="6" t="s">
        <v>11827</v>
      </c>
      <c r="G597" s="6" t="s">
        <v>19</v>
      </c>
      <c r="H597" s="10">
        <f t="shared" si="46"/>
        <v>46276</v>
      </c>
      <c r="I597" s="7">
        <f t="shared" si="47"/>
        <v>299</v>
      </c>
      <c r="J597" s="6" t="str">
        <f t="shared" si="48"/>
        <v>Lucknow</v>
      </c>
      <c r="K597" s="6">
        <f>COUNTIFS(pg_transaction_cleaned!$O$2:$O$5743,A597,pg_transaction_cleaned!$F$2:$F$5743,"CAPTURE")</f>
        <v>1</v>
      </c>
      <c r="L597" s="7">
        <f>SUMIFS(pg_transaction_cleaned!$H$2:$H$5743,pg_transaction_cleaned!$O$2:$O$5743,A597,pg_transaction_cleaned!$F$2:$F$5743,"CAPTURE")</f>
        <v>299</v>
      </c>
      <c r="M597" s="6">
        <f>COUNTIFS(pg_transaction_cleaned!$O$2:$O$5743,A597,pg_transaction_cleaned!$F$2:$F$5743,"REFUND")</f>
        <v>0</v>
      </c>
      <c r="N597" s="7">
        <f>SUMIFS(pg_transaction_cleaned!$H$2:$H$5743,pg_transaction_cleaned!$O$2:$O$5743,A597,pg_transaction_cleaned!$F$2:$F$5743,"REFUND")</f>
        <v>0</v>
      </c>
      <c r="O597" s="6" t="str">
        <f t="shared" si="49"/>
        <v>OK</v>
      </c>
      <c r="P597" s="8">
        <f t="shared" si="50"/>
        <v>0</v>
      </c>
    </row>
    <row r="598" spans="1:16" x14ac:dyDescent="0.3">
      <c r="A598" s="6" t="s">
        <v>1230</v>
      </c>
      <c r="B598" s="6" t="s">
        <v>11857</v>
      </c>
      <c r="C598" s="6" t="s">
        <v>1231</v>
      </c>
      <c r="D598" s="6" t="s">
        <v>42</v>
      </c>
      <c r="E598" s="6" t="s">
        <v>18</v>
      </c>
      <c r="F598" s="6" t="s">
        <v>12089</v>
      </c>
      <c r="G598" s="6" t="s">
        <v>19</v>
      </c>
      <c r="H598" s="10">
        <f t="shared" si="46"/>
        <v>46287</v>
      </c>
      <c r="I598" s="7">
        <f t="shared" si="47"/>
        <v>848</v>
      </c>
      <c r="J598" s="6" t="str">
        <f t="shared" si="48"/>
        <v>Hyderabad</v>
      </c>
      <c r="K598" s="6">
        <f>COUNTIFS(pg_transaction_cleaned!$O$2:$O$5743,A598,pg_transaction_cleaned!$F$2:$F$5743,"CAPTURE")</f>
        <v>1</v>
      </c>
      <c r="L598" s="7">
        <f>SUMIFS(pg_transaction_cleaned!$H$2:$H$5743,pg_transaction_cleaned!$O$2:$O$5743,A598,pg_transaction_cleaned!$F$2:$F$5743,"CAPTURE")</f>
        <v>848</v>
      </c>
      <c r="M598" s="6">
        <f>COUNTIFS(pg_transaction_cleaned!$O$2:$O$5743,A598,pg_transaction_cleaned!$F$2:$F$5743,"REFUND")</f>
        <v>0</v>
      </c>
      <c r="N598" s="7">
        <f>SUMIFS(pg_transaction_cleaned!$H$2:$H$5743,pg_transaction_cleaned!$O$2:$O$5743,A598,pg_transaction_cleaned!$F$2:$F$5743,"REFUND")</f>
        <v>0</v>
      </c>
      <c r="O598" s="6" t="str">
        <f t="shared" si="49"/>
        <v>OK</v>
      </c>
      <c r="P598" s="8">
        <f t="shared" si="50"/>
        <v>0</v>
      </c>
    </row>
    <row r="599" spans="1:16" x14ac:dyDescent="0.3">
      <c r="A599" s="6" t="s">
        <v>1232</v>
      </c>
      <c r="B599" s="6" t="s">
        <v>11826</v>
      </c>
      <c r="C599" s="6" t="s">
        <v>1233</v>
      </c>
      <c r="D599" s="6" t="s">
        <v>75</v>
      </c>
      <c r="E599" s="6" t="s">
        <v>18</v>
      </c>
      <c r="F599" s="6" t="s">
        <v>11863</v>
      </c>
      <c r="G599" s="6" t="s">
        <v>66</v>
      </c>
      <c r="H599" s="10">
        <f t="shared" si="46"/>
        <v>46286</v>
      </c>
      <c r="I599" s="7">
        <f t="shared" si="47"/>
        <v>1499</v>
      </c>
      <c r="J599" s="6" t="str">
        <f t="shared" si="48"/>
        <v>Mumbai</v>
      </c>
      <c r="K599" s="6">
        <f>COUNTIFS(pg_transaction_cleaned!$O$2:$O$5743,A599,pg_transaction_cleaned!$F$2:$F$5743,"CAPTURE")</f>
        <v>1</v>
      </c>
      <c r="L599" s="7">
        <f>SUMIFS(pg_transaction_cleaned!$H$2:$H$5743,pg_transaction_cleaned!$O$2:$O$5743,A599,pg_transaction_cleaned!$F$2:$F$5743,"CAPTURE")</f>
        <v>1499</v>
      </c>
      <c r="M599" s="6">
        <f>COUNTIFS(pg_transaction_cleaned!$O$2:$O$5743,A599,pg_transaction_cleaned!$F$2:$F$5743,"REFUND")</f>
        <v>1</v>
      </c>
      <c r="N599" s="7">
        <f>SUMIFS(pg_transaction_cleaned!$H$2:$H$5743,pg_transaction_cleaned!$O$2:$O$5743,A599,pg_transaction_cleaned!$F$2:$F$5743,"REFUND")</f>
        <v>1499</v>
      </c>
      <c r="O599" s="6" t="str">
        <f t="shared" si="49"/>
        <v>OK</v>
      </c>
      <c r="P599" s="8">
        <f t="shared" si="50"/>
        <v>0</v>
      </c>
    </row>
    <row r="600" spans="1:16" x14ac:dyDescent="0.3">
      <c r="A600" s="6" t="s">
        <v>1234</v>
      </c>
      <c r="B600" s="6" t="s">
        <v>11972</v>
      </c>
      <c r="C600" s="6" t="s">
        <v>1235</v>
      </c>
      <c r="D600" s="6" t="s">
        <v>51</v>
      </c>
      <c r="E600" s="6" t="s">
        <v>18</v>
      </c>
      <c r="F600" s="6" t="s">
        <v>11861</v>
      </c>
      <c r="G600" s="6" t="s">
        <v>19</v>
      </c>
      <c r="H600" s="10">
        <f t="shared" si="46"/>
        <v>46269</v>
      </c>
      <c r="I600" s="7">
        <f t="shared" si="47"/>
        <v>7999</v>
      </c>
      <c r="J600" s="6" t="str">
        <f t="shared" si="48"/>
        <v>Chennai</v>
      </c>
      <c r="K600" s="6">
        <f>COUNTIFS(pg_transaction_cleaned!$O$2:$O$5743,A600,pg_transaction_cleaned!$F$2:$F$5743,"CAPTURE")</f>
        <v>1</v>
      </c>
      <c r="L600" s="7">
        <f>SUMIFS(pg_transaction_cleaned!$H$2:$H$5743,pg_transaction_cleaned!$O$2:$O$5743,A600,pg_transaction_cleaned!$F$2:$F$5743,"CAPTURE")</f>
        <v>7999</v>
      </c>
      <c r="M600" s="6">
        <f>COUNTIFS(pg_transaction_cleaned!$O$2:$O$5743,A600,pg_transaction_cleaned!$F$2:$F$5743,"REFUND")</f>
        <v>0</v>
      </c>
      <c r="N600" s="7">
        <f>SUMIFS(pg_transaction_cleaned!$H$2:$H$5743,pg_transaction_cleaned!$O$2:$O$5743,A600,pg_transaction_cleaned!$F$2:$F$5743,"REFUND")</f>
        <v>0</v>
      </c>
      <c r="O600" s="6" t="str">
        <f t="shared" si="49"/>
        <v>OK</v>
      </c>
      <c r="P600" s="8">
        <f t="shared" si="50"/>
        <v>0</v>
      </c>
    </row>
    <row r="601" spans="1:16" x14ac:dyDescent="0.3">
      <c r="A601" s="6" t="s">
        <v>1236</v>
      </c>
      <c r="B601" s="6" t="s">
        <v>11875</v>
      </c>
      <c r="C601" s="6" t="s">
        <v>1237</v>
      </c>
      <c r="D601" s="6" t="s">
        <v>61</v>
      </c>
      <c r="E601" s="6" t="s">
        <v>18</v>
      </c>
      <c r="F601" s="6" t="s">
        <v>12090</v>
      </c>
      <c r="G601" s="6" t="s">
        <v>19</v>
      </c>
      <c r="H601" s="10">
        <f t="shared" si="46"/>
        <v>46279</v>
      </c>
      <c r="I601" s="7">
        <f t="shared" si="47"/>
        <v>8697</v>
      </c>
      <c r="J601" s="6" t="str">
        <f t="shared" si="48"/>
        <v>Delhi</v>
      </c>
      <c r="K601" s="6">
        <f>COUNTIFS(pg_transaction_cleaned!$O$2:$O$5743,A601,pg_transaction_cleaned!$F$2:$F$5743,"CAPTURE")</f>
        <v>1</v>
      </c>
      <c r="L601" s="7">
        <f>SUMIFS(pg_transaction_cleaned!$H$2:$H$5743,pg_transaction_cleaned!$O$2:$O$5743,A601,pg_transaction_cleaned!$F$2:$F$5743,"CAPTURE")</f>
        <v>8697</v>
      </c>
      <c r="M601" s="6">
        <f>COUNTIFS(pg_transaction_cleaned!$O$2:$O$5743,A601,pg_transaction_cleaned!$F$2:$F$5743,"REFUND")</f>
        <v>0</v>
      </c>
      <c r="N601" s="7">
        <f>SUMIFS(pg_transaction_cleaned!$H$2:$H$5743,pg_transaction_cleaned!$O$2:$O$5743,A601,pg_transaction_cleaned!$F$2:$F$5743,"REFUND")</f>
        <v>0</v>
      </c>
      <c r="O601" s="6" t="str">
        <f t="shared" si="49"/>
        <v>OK</v>
      </c>
      <c r="P601" s="8">
        <f t="shared" si="50"/>
        <v>0</v>
      </c>
    </row>
    <row r="602" spans="1:16" x14ac:dyDescent="0.3">
      <c r="A602" s="6" t="s">
        <v>1238</v>
      </c>
      <c r="B602" s="6" t="s">
        <v>11834</v>
      </c>
      <c r="C602" s="6" t="s">
        <v>1239</v>
      </c>
      <c r="D602" s="6" t="s">
        <v>51</v>
      </c>
      <c r="E602" s="6" t="s">
        <v>18</v>
      </c>
      <c r="F602" s="6" t="s">
        <v>11863</v>
      </c>
      <c r="G602" s="6" t="s">
        <v>80</v>
      </c>
      <c r="H602" s="10">
        <f t="shared" si="46"/>
        <v>46276</v>
      </c>
      <c r="I602" s="7">
        <f t="shared" si="47"/>
        <v>1499</v>
      </c>
      <c r="J602" s="6" t="str">
        <f t="shared" si="48"/>
        <v>Chennai</v>
      </c>
      <c r="K602" s="6">
        <f>COUNTIFS(pg_transaction_cleaned!$O$2:$O$5743,A602,pg_transaction_cleaned!$F$2:$F$5743,"CAPTURE")</f>
        <v>0</v>
      </c>
      <c r="L602" s="7">
        <f>SUMIFS(pg_transaction_cleaned!$H$2:$H$5743,pg_transaction_cleaned!$O$2:$O$5743,A602,pg_transaction_cleaned!$F$2:$F$5743,"CAPTURE")</f>
        <v>0</v>
      </c>
      <c r="M602" s="6">
        <f>COUNTIFS(pg_transaction_cleaned!$O$2:$O$5743,A602,pg_transaction_cleaned!$F$2:$F$5743,"REFUND")</f>
        <v>0</v>
      </c>
      <c r="N602" s="7">
        <f>SUMIFS(pg_transaction_cleaned!$H$2:$H$5743,pg_transaction_cleaned!$O$2:$O$5743,A602,pg_transaction_cleaned!$F$2:$F$5743,"REFUND")</f>
        <v>0</v>
      </c>
      <c r="O602" s="6" t="str">
        <f t="shared" si="49"/>
        <v>OK</v>
      </c>
      <c r="P602" s="8">
        <f t="shared" si="50"/>
        <v>0</v>
      </c>
    </row>
    <row r="603" spans="1:16" x14ac:dyDescent="0.3">
      <c r="A603" s="6" t="s">
        <v>1240</v>
      </c>
      <c r="B603" s="6" t="s">
        <v>11923</v>
      </c>
      <c r="C603" s="6" t="s">
        <v>1241</v>
      </c>
      <c r="D603" s="6" t="s">
        <v>42</v>
      </c>
      <c r="E603" s="6" t="s">
        <v>18</v>
      </c>
      <c r="F603" s="6" t="s">
        <v>11835</v>
      </c>
      <c r="G603" s="6" t="s">
        <v>19</v>
      </c>
      <c r="H603" s="10">
        <f t="shared" si="46"/>
        <v>46292</v>
      </c>
      <c r="I603" s="7">
        <f t="shared" si="47"/>
        <v>499</v>
      </c>
      <c r="J603" s="6" t="str">
        <f t="shared" si="48"/>
        <v>Hyderabad</v>
      </c>
      <c r="K603" s="6">
        <f>COUNTIFS(pg_transaction_cleaned!$O$2:$O$5743,A603,pg_transaction_cleaned!$F$2:$F$5743,"CAPTURE")</f>
        <v>1</v>
      </c>
      <c r="L603" s="7">
        <f>SUMIFS(pg_transaction_cleaned!$H$2:$H$5743,pg_transaction_cleaned!$O$2:$O$5743,A603,pg_transaction_cleaned!$F$2:$F$5743,"CAPTURE")</f>
        <v>499</v>
      </c>
      <c r="M603" s="6">
        <f>COUNTIFS(pg_transaction_cleaned!$O$2:$O$5743,A603,pg_transaction_cleaned!$F$2:$F$5743,"REFUND")</f>
        <v>0</v>
      </c>
      <c r="N603" s="7">
        <f>SUMIFS(pg_transaction_cleaned!$H$2:$H$5743,pg_transaction_cleaned!$O$2:$O$5743,A603,pg_transaction_cleaned!$F$2:$F$5743,"REFUND")</f>
        <v>0</v>
      </c>
      <c r="O603" s="6" t="str">
        <f t="shared" si="49"/>
        <v>OK</v>
      </c>
      <c r="P603" s="8">
        <f t="shared" si="50"/>
        <v>0</v>
      </c>
    </row>
    <row r="604" spans="1:16" x14ac:dyDescent="0.3">
      <c r="A604" s="6" t="s">
        <v>1242</v>
      </c>
      <c r="B604" s="6" t="s">
        <v>11923</v>
      </c>
      <c r="C604" s="6" t="s">
        <v>1243</v>
      </c>
      <c r="D604" s="6" t="s">
        <v>17</v>
      </c>
      <c r="E604" s="6" t="s">
        <v>18</v>
      </c>
      <c r="F604" s="6" t="s">
        <v>12010</v>
      </c>
      <c r="G604" s="6" t="s">
        <v>19</v>
      </c>
      <c r="H604" s="10">
        <f t="shared" si="46"/>
        <v>46292</v>
      </c>
      <c r="I604" s="7">
        <f t="shared" si="47"/>
        <v>11498</v>
      </c>
      <c r="J604" s="6" t="str">
        <f t="shared" si="48"/>
        <v>Pune</v>
      </c>
      <c r="K604" s="6">
        <f>COUNTIFS(pg_transaction_cleaned!$O$2:$O$5743,A604,pg_transaction_cleaned!$F$2:$F$5743,"CAPTURE")</f>
        <v>1</v>
      </c>
      <c r="L604" s="7">
        <f>SUMIFS(pg_transaction_cleaned!$H$2:$H$5743,pg_transaction_cleaned!$O$2:$O$5743,A604,pg_transaction_cleaned!$F$2:$F$5743,"CAPTURE")</f>
        <v>11498</v>
      </c>
      <c r="M604" s="6">
        <f>COUNTIFS(pg_transaction_cleaned!$O$2:$O$5743,A604,pg_transaction_cleaned!$F$2:$F$5743,"REFUND")</f>
        <v>0</v>
      </c>
      <c r="N604" s="7">
        <f>SUMIFS(pg_transaction_cleaned!$H$2:$H$5743,pg_transaction_cleaned!$O$2:$O$5743,A604,pg_transaction_cleaned!$F$2:$F$5743,"REFUND")</f>
        <v>0</v>
      </c>
      <c r="O604" s="6" t="str">
        <f t="shared" si="49"/>
        <v>OK</v>
      </c>
      <c r="P604" s="8">
        <f t="shared" si="50"/>
        <v>0</v>
      </c>
    </row>
    <row r="605" spans="1:16" x14ac:dyDescent="0.3">
      <c r="A605" s="6" t="s">
        <v>1244</v>
      </c>
      <c r="B605" s="6" t="s">
        <v>12007</v>
      </c>
      <c r="C605" s="6" t="s">
        <v>1245</v>
      </c>
      <c r="D605" s="6" t="s">
        <v>34</v>
      </c>
      <c r="E605" s="6" t="s">
        <v>18</v>
      </c>
      <c r="F605" s="6" t="s">
        <v>12091</v>
      </c>
      <c r="G605" s="6" t="s">
        <v>19</v>
      </c>
      <c r="H605" s="10">
        <f t="shared" si="46"/>
        <v>46270</v>
      </c>
      <c r="I605" s="7">
        <f t="shared" si="47"/>
        <v>11797</v>
      </c>
      <c r="J605" s="6" t="str">
        <f t="shared" si="48"/>
        <v>Ahmedabad</v>
      </c>
      <c r="K605" s="6">
        <f>COUNTIFS(pg_transaction_cleaned!$O$2:$O$5743,A605,pg_transaction_cleaned!$F$2:$F$5743,"CAPTURE")</f>
        <v>1</v>
      </c>
      <c r="L605" s="7">
        <f>SUMIFS(pg_transaction_cleaned!$H$2:$H$5743,pg_transaction_cleaned!$O$2:$O$5743,A605,pg_transaction_cleaned!$F$2:$F$5743,"CAPTURE")</f>
        <v>11797</v>
      </c>
      <c r="M605" s="6">
        <f>COUNTIFS(pg_transaction_cleaned!$O$2:$O$5743,A605,pg_transaction_cleaned!$F$2:$F$5743,"REFUND")</f>
        <v>0</v>
      </c>
      <c r="N605" s="7">
        <f>SUMIFS(pg_transaction_cleaned!$H$2:$H$5743,pg_transaction_cleaned!$O$2:$O$5743,A605,pg_transaction_cleaned!$F$2:$F$5743,"REFUND")</f>
        <v>0</v>
      </c>
      <c r="O605" s="6" t="str">
        <f t="shared" si="49"/>
        <v>OK</v>
      </c>
      <c r="P605" s="8">
        <f t="shared" si="50"/>
        <v>0</v>
      </c>
    </row>
    <row r="606" spans="1:16" x14ac:dyDescent="0.3">
      <c r="A606" s="6" t="s">
        <v>1246</v>
      </c>
      <c r="B606" s="6" t="s">
        <v>11905</v>
      </c>
      <c r="C606" s="6" t="s">
        <v>1247</v>
      </c>
      <c r="D606" s="6" t="s">
        <v>37</v>
      </c>
      <c r="E606" s="6" t="s">
        <v>18</v>
      </c>
      <c r="F606" s="6" t="s">
        <v>11878</v>
      </c>
      <c r="G606" s="6" t="s">
        <v>19</v>
      </c>
      <c r="H606" s="10">
        <f t="shared" si="46"/>
        <v>46291</v>
      </c>
      <c r="I606" s="7">
        <f t="shared" si="47"/>
        <v>4498</v>
      </c>
      <c r="J606" s="6" t="str">
        <f t="shared" si="48"/>
        <v>Lucknow</v>
      </c>
      <c r="K606" s="6">
        <f>COUNTIFS(pg_transaction_cleaned!$O$2:$O$5743,A606,pg_transaction_cleaned!$F$2:$F$5743,"CAPTURE")</f>
        <v>1</v>
      </c>
      <c r="L606" s="7">
        <f>SUMIFS(pg_transaction_cleaned!$H$2:$H$5743,pg_transaction_cleaned!$O$2:$O$5743,A606,pg_transaction_cleaned!$F$2:$F$5743,"CAPTURE")</f>
        <v>4498</v>
      </c>
      <c r="M606" s="6">
        <f>COUNTIFS(pg_transaction_cleaned!$O$2:$O$5743,A606,pg_transaction_cleaned!$F$2:$F$5743,"REFUND")</f>
        <v>0</v>
      </c>
      <c r="N606" s="7">
        <f>SUMIFS(pg_transaction_cleaned!$H$2:$H$5743,pg_transaction_cleaned!$O$2:$O$5743,A606,pg_transaction_cleaned!$F$2:$F$5743,"REFUND")</f>
        <v>0</v>
      </c>
      <c r="O606" s="6" t="str">
        <f t="shared" si="49"/>
        <v>OK</v>
      </c>
      <c r="P606" s="8">
        <f t="shared" si="50"/>
        <v>0</v>
      </c>
    </row>
    <row r="607" spans="1:16" x14ac:dyDescent="0.3">
      <c r="A607" s="6" t="s">
        <v>1248</v>
      </c>
      <c r="B607" s="6" t="s">
        <v>11911</v>
      </c>
      <c r="C607" s="6" t="s">
        <v>1249</v>
      </c>
      <c r="D607" s="6" t="s">
        <v>34</v>
      </c>
      <c r="E607" s="6" t="s">
        <v>18</v>
      </c>
      <c r="F607" s="6" t="s">
        <v>12018</v>
      </c>
      <c r="G607" s="6" t="s">
        <v>19</v>
      </c>
      <c r="H607" s="10">
        <f t="shared" si="46"/>
        <v>46266</v>
      </c>
      <c r="I607" s="7">
        <f t="shared" si="47"/>
        <v>11997</v>
      </c>
      <c r="J607" s="6" t="str">
        <f t="shared" si="48"/>
        <v>Ahmedabad</v>
      </c>
      <c r="K607" s="6">
        <f>COUNTIFS(pg_transaction_cleaned!$O$2:$O$5743,A607,pg_transaction_cleaned!$F$2:$F$5743,"CAPTURE")</f>
        <v>1</v>
      </c>
      <c r="L607" s="7">
        <f>SUMIFS(pg_transaction_cleaned!$H$2:$H$5743,pg_transaction_cleaned!$O$2:$O$5743,A607,pg_transaction_cleaned!$F$2:$F$5743,"CAPTURE")</f>
        <v>11997</v>
      </c>
      <c r="M607" s="6">
        <f>COUNTIFS(pg_transaction_cleaned!$O$2:$O$5743,A607,pg_transaction_cleaned!$F$2:$F$5743,"REFUND")</f>
        <v>0</v>
      </c>
      <c r="N607" s="7">
        <f>SUMIFS(pg_transaction_cleaned!$H$2:$H$5743,pg_transaction_cleaned!$O$2:$O$5743,A607,pg_transaction_cleaned!$F$2:$F$5743,"REFUND")</f>
        <v>0</v>
      </c>
      <c r="O607" s="6" t="str">
        <f t="shared" si="49"/>
        <v>OK</v>
      </c>
      <c r="P607" s="8">
        <f t="shared" si="50"/>
        <v>0</v>
      </c>
    </row>
    <row r="608" spans="1:16" x14ac:dyDescent="0.3">
      <c r="A608" s="6" t="s">
        <v>1250</v>
      </c>
      <c r="B608" s="6" t="s">
        <v>11877</v>
      </c>
      <c r="C608" s="6" t="s">
        <v>1251</v>
      </c>
      <c r="D608" s="6" t="s">
        <v>48</v>
      </c>
      <c r="E608" s="6" t="s">
        <v>18</v>
      </c>
      <c r="F608" s="6" t="s">
        <v>11929</v>
      </c>
      <c r="G608" s="6" t="s">
        <v>19</v>
      </c>
      <c r="H608" s="10">
        <f t="shared" si="46"/>
        <v>46267</v>
      </c>
      <c r="I608" s="7">
        <f t="shared" si="47"/>
        <v>799</v>
      </c>
      <c r="J608" s="6" t="str">
        <f t="shared" si="48"/>
        <v>Jaipur</v>
      </c>
      <c r="K608" s="6">
        <f>COUNTIFS(pg_transaction_cleaned!$O$2:$O$5743,A608,pg_transaction_cleaned!$F$2:$F$5743,"CAPTURE")</f>
        <v>1</v>
      </c>
      <c r="L608" s="7">
        <f>SUMIFS(pg_transaction_cleaned!$H$2:$H$5743,pg_transaction_cleaned!$O$2:$O$5743,A608,pg_transaction_cleaned!$F$2:$F$5743,"CAPTURE")</f>
        <v>799</v>
      </c>
      <c r="M608" s="6">
        <f>COUNTIFS(pg_transaction_cleaned!$O$2:$O$5743,A608,pg_transaction_cleaned!$F$2:$F$5743,"REFUND")</f>
        <v>0</v>
      </c>
      <c r="N608" s="7">
        <f>SUMIFS(pg_transaction_cleaned!$H$2:$H$5743,pg_transaction_cleaned!$O$2:$O$5743,A608,pg_transaction_cleaned!$F$2:$F$5743,"REFUND")</f>
        <v>0</v>
      </c>
      <c r="O608" s="6" t="str">
        <f t="shared" si="49"/>
        <v>OK</v>
      </c>
      <c r="P608" s="8">
        <f t="shared" si="50"/>
        <v>0</v>
      </c>
    </row>
    <row r="609" spans="1:16" x14ac:dyDescent="0.3">
      <c r="A609" s="6" t="s">
        <v>1252</v>
      </c>
      <c r="B609" s="6" t="s">
        <v>11842</v>
      </c>
      <c r="C609" s="6" t="s">
        <v>1253</v>
      </c>
      <c r="D609" s="6" t="s">
        <v>48</v>
      </c>
      <c r="E609" s="6" t="s">
        <v>54</v>
      </c>
      <c r="F609" s="6" t="s">
        <v>12092</v>
      </c>
      <c r="G609" s="6" t="s">
        <v>19</v>
      </c>
      <c r="H609" s="10">
        <f t="shared" si="46"/>
        <v>46290</v>
      </c>
      <c r="I609" s="7">
        <f t="shared" si="47"/>
        <v>8497</v>
      </c>
      <c r="J609" s="6" t="str">
        <f t="shared" si="48"/>
        <v>Jaipur</v>
      </c>
      <c r="K609" s="6">
        <f>COUNTIFS(pg_transaction_cleaned!$O$2:$O$5743,A609,pg_transaction_cleaned!$F$2:$F$5743,"CAPTURE")</f>
        <v>1</v>
      </c>
      <c r="L609" s="7">
        <f>SUMIFS(pg_transaction_cleaned!$H$2:$H$5743,pg_transaction_cleaned!$O$2:$O$5743,A609,pg_transaction_cleaned!$F$2:$F$5743,"CAPTURE")</f>
        <v>8497</v>
      </c>
      <c r="M609" s="6">
        <f>COUNTIFS(pg_transaction_cleaned!$O$2:$O$5743,A609,pg_transaction_cleaned!$F$2:$F$5743,"REFUND")</f>
        <v>0</v>
      </c>
      <c r="N609" s="7">
        <f>SUMIFS(pg_transaction_cleaned!$H$2:$H$5743,pg_transaction_cleaned!$O$2:$O$5743,A609,pg_transaction_cleaned!$F$2:$F$5743,"REFUND")</f>
        <v>0</v>
      </c>
      <c r="O609" s="6" t="str">
        <f t="shared" si="49"/>
        <v>OK</v>
      </c>
      <c r="P609" s="8">
        <f t="shared" si="50"/>
        <v>0</v>
      </c>
    </row>
    <row r="610" spans="1:16" x14ac:dyDescent="0.3">
      <c r="A610" s="6" t="s">
        <v>1254</v>
      </c>
      <c r="B610" s="6" t="s">
        <v>11830</v>
      </c>
      <c r="C610" s="6" t="s">
        <v>1255</v>
      </c>
      <c r="D610" s="6" t="s">
        <v>51</v>
      </c>
      <c r="E610" s="6" t="s">
        <v>27</v>
      </c>
      <c r="F610" s="6" t="s">
        <v>12093</v>
      </c>
      <c r="G610" s="6" t="s">
        <v>19</v>
      </c>
      <c r="H610" s="10">
        <f t="shared" si="46"/>
        <v>46282</v>
      </c>
      <c r="I610" s="7">
        <f t="shared" si="47"/>
        <v>6347</v>
      </c>
      <c r="J610" s="6" t="str">
        <f t="shared" si="48"/>
        <v>Chennai</v>
      </c>
      <c r="K610" s="6">
        <f>COUNTIFS(pg_transaction_cleaned!$O$2:$O$5743,A610,pg_transaction_cleaned!$F$2:$F$5743,"CAPTURE")</f>
        <v>1</v>
      </c>
      <c r="L610" s="7">
        <f>SUMIFS(pg_transaction_cleaned!$H$2:$H$5743,pg_transaction_cleaned!$O$2:$O$5743,A610,pg_transaction_cleaned!$F$2:$F$5743,"CAPTURE")</f>
        <v>6347</v>
      </c>
      <c r="M610" s="6">
        <f>COUNTIFS(pg_transaction_cleaned!$O$2:$O$5743,A610,pg_transaction_cleaned!$F$2:$F$5743,"REFUND")</f>
        <v>0</v>
      </c>
      <c r="N610" s="7">
        <f>SUMIFS(pg_transaction_cleaned!$H$2:$H$5743,pg_transaction_cleaned!$O$2:$O$5743,A610,pg_transaction_cleaned!$F$2:$F$5743,"REFUND")</f>
        <v>0</v>
      </c>
      <c r="O610" s="6" t="str">
        <f t="shared" si="49"/>
        <v>OK</v>
      </c>
      <c r="P610" s="8">
        <f t="shared" si="50"/>
        <v>0</v>
      </c>
    </row>
    <row r="611" spans="1:16" x14ac:dyDescent="0.3">
      <c r="A611" s="6" t="s">
        <v>1256</v>
      </c>
      <c r="B611" s="6" t="s">
        <v>11857</v>
      </c>
      <c r="C611" s="6" t="s">
        <v>1257</v>
      </c>
      <c r="D611" s="6" t="s">
        <v>75</v>
      </c>
      <c r="E611" s="6" t="s">
        <v>27</v>
      </c>
      <c r="F611" s="6" t="s">
        <v>11951</v>
      </c>
      <c r="G611" s="6" t="s">
        <v>19</v>
      </c>
      <c r="H611" s="10">
        <f t="shared" si="46"/>
        <v>46287</v>
      </c>
      <c r="I611" s="7">
        <f t="shared" si="47"/>
        <v>4797</v>
      </c>
      <c r="J611" s="6" t="str">
        <f t="shared" si="48"/>
        <v>Mumbai</v>
      </c>
      <c r="K611" s="6">
        <f>COUNTIFS(pg_transaction_cleaned!$O$2:$O$5743,A611,pg_transaction_cleaned!$F$2:$F$5743,"CAPTURE")</f>
        <v>1</v>
      </c>
      <c r="L611" s="7">
        <f>SUMIFS(pg_transaction_cleaned!$H$2:$H$5743,pg_transaction_cleaned!$O$2:$O$5743,A611,pg_transaction_cleaned!$F$2:$F$5743,"CAPTURE")</f>
        <v>4797</v>
      </c>
      <c r="M611" s="6">
        <f>COUNTIFS(pg_transaction_cleaned!$O$2:$O$5743,A611,pg_transaction_cleaned!$F$2:$F$5743,"REFUND")</f>
        <v>0</v>
      </c>
      <c r="N611" s="7">
        <f>SUMIFS(pg_transaction_cleaned!$H$2:$H$5743,pg_transaction_cleaned!$O$2:$O$5743,A611,pg_transaction_cleaned!$F$2:$F$5743,"REFUND")</f>
        <v>0</v>
      </c>
      <c r="O611" s="6" t="str">
        <f t="shared" si="49"/>
        <v>OK</v>
      </c>
      <c r="P611" s="8">
        <f t="shared" si="50"/>
        <v>0</v>
      </c>
    </row>
    <row r="612" spans="1:16" x14ac:dyDescent="0.3">
      <c r="A612" s="6" t="s">
        <v>1258</v>
      </c>
      <c r="B612" s="6" t="s">
        <v>11911</v>
      </c>
      <c r="C612" s="6" t="s">
        <v>1259</v>
      </c>
      <c r="D612" s="6" t="s">
        <v>17</v>
      </c>
      <c r="E612" s="6" t="s">
        <v>18</v>
      </c>
      <c r="F612" s="6" t="s">
        <v>11885</v>
      </c>
      <c r="G612" s="6" t="s">
        <v>19</v>
      </c>
      <c r="H612" s="10">
        <f t="shared" si="46"/>
        <v>46266</v>
      </c>
      <c r="I612" s="7">
        <f t="shared" si="47"/>
        <v>10297</v>
      </c>
      <c r="J612" s="6" t="str">
        <f t="shared" si="48"/>
        <v>Pune</v>
      </c>
      <c r="K612" s="6">
        <f>COUNTIFS(pg_transaction_cleaned!$O$2:$O$5743,A612,pg_transaction_cleaned!$F$2:$F$5743,"CAPTURE")</f>
        <v>1</v>
      </c>
      <c r="L612" s="7">
        <f>SUMIFS(pg_transaction_cleaned!$H$2:$H$5743,pg_transaction_cleaned!$O$2:$O$5743,A612,pg_transaction_cleaned!$F$2:$F$5743,"CAPTURE")</f>
        <v>10297</v>
      </c>
      <c r="M612" s="6">
        <f>COUNTIFS(pg_transaction_cleaned!$O$2:$O$5743,A612,pg_transaction_cleaned!$F$2:$F$5743,"REFUND")</f>
        <v>0</v>
      </c>
      <c r="N612" s="7">
        <f>SUMIFS(pg_transaction_cleaned!$H$2:$H$5743,pg_transaction_cleaned!$O$2:$O$5743,A612,pg_transaction_cleaned!$F$2:$F$5743,"REFUND")</f>
        <v>0</v>
      </c>
      <c r="O612" s="6" t="str">
        <f t="shared" si="49"/>
        <v>OK</v>
      </c>
      <c r="P612" s="8">
        <f t="shared" si="50"/>
        <v>0</v>
      </c>
    </row>
    <row r="613" spans="1:16" x14ac:dyDescent="0.3">
      <c r="A613" s="6" t="s">
        <v>1260</v>
      </c>
      <c r="B613" s="6" t="s">
        <v>11842</v>
      </c>
      <c r="C613" s="6" t="s">
        <v>1261</v>
      </c>
      <c r="D613" s="6" t="s">
        <v>23</v>
      </c>
      <c r="E613" s="6" t="s">
        <v>18</v>
      </c>
      <c r="F613" s="6" t="s">
        <v>11883</v>
      </c>
      <c r="G613" s="6" t="s">
        <v>19</v>
      </c>
      <c r="H613" s="10">
        <f t="shared" si="46"/>
        <v>46290</v>
      </c>
      <c r="I613" s="7">
        <f t="shared" si="47"/>
        <v>1598</v>
      </c>
      <c r="J613" s="6" t="str">
        <f t="shared" si="48"/>
        <v>Bengaluru</v>
      </c>
      <c r="K613" s="6">
        <f>COUNTIFS(pg_transaction_cleaned!$O$2:$O$5743,A613,pg_transaction_cleaned!$F$2:$F$5743,"CAPTURE")</f>
        <v>1</v>
      </c>
      <c r="L613" s="7">
        <f>SUMIFS(pg_transaction_cleaned!$H$2:$H$5743,pg_transaction_cleaned!$O$2:$O$5743,A613,pg_transaction_cleaned!$F$2:$F$5743,"CAPTURE")</f>
        <v>1598</v>
      </c>
      <c r="M613" s="6">
        <f>COUNTIFS(pg_transaction_cleaned!$O$2:$O$5743,A613,pg_transaction_cleaned!$F$2:$F$5743,"REFUND")</f>
        <v>0</v>
      </c>
      <c r="N613" s="7">
        <f>SUMIFS(pg_transaction_cleaned!$H$2:$H$5743,pg_transaction_cleaned!$O$2:$O$5743,A613,pg_transaction_cleaned!$F$2:$F$5743,"REFUND")</f>
        <v>0</v>
      </c>
      <c r="O613" s="6" t="str">
        <f t="shared" si="49"/>
        <v>OK</v>
      </c>
      <c r="P613" s="8">
        <f t="shared" si="50"/>
        <v>0</v>
      </c>
    </row>
    <row r="614" spans="1:16" x14ac:dyDescent="0.3">
      <c r="A614" s="6" t="s">
        <v>1262</v>
      </c>
      <c r="B614" s="6" t="s">
        <v>11838</v>
      </c>
      <c r="C614" s="6" t="s">
        <v>1263</v>
      </c>
      <c r="D614" s="6" t="s">
        <v>34</v>
      </c>
      <c r="E614" s="6" t="s">
        <v>18</v>
      </c>
      <c r="F614" s="6" t="s">
        <v>11898</v>
      </c>
      <c r="G614" s="6" t="s">
        <v>19</v>
      </c>
      <c r="H614" s="10">
        <f t="shared" si="46"/>
        <v>46283</v>
      </c>
      <c r="I614" s="7">
        <f t="shared" si="47"/>
        <v>10597</v>
      </c>
      <c r="J614" s="6" t="str">
        <f t="shared" si="48"/>
        <v>Ahmedabad</v>
      </c>
      <c r="K614" s="6">
        <f>COUNTIFS(pg_transaction_cleaned!$O$2:$O$5743,A614,pg_transaction_cleaned!$F$2:$F$5743,"CAPTURE")</f>
        <v>1</v>
      </c>
      <c r="L614" s="7">
        <f>SUMIFS(pg_transaction_cleaned!$H$2:$H$5743,pg_transaction_cleaned!$O$2:$O$5743,A614,pg_transaction_cleaned!$F$2:$F$5743,"CAPTURE")</f>
        <v>10597</v>
      </c>
      <c r="M614" s="6">
        <f>COUNTIFS(pg_transaction_cleaned!$O$2:$O$5743,A614,pg_transaction_cleaned!$F$2:$F$5743,"REFUND")</f>
        <v>0</v>
      </c>
      <c r="N614" s="7">
        <f>SUMIFS(pg_transaction_cleaned!$H$2:$H$5743,pg_transaction_cleaned!$O$2:$O$5743,A614,pg_transaction_cleaned!$F$2:$F$5743,"REFUND")</f>
        <v>0</v>
      </c>
      <c r="O614" s="6" t="str">
        <f t="shared" si="49"/>
        <v>OK</v>
      </c>
      <c r="P614" s="8">
        <f t="shared" si="50"/>
        <v>0</v>
      </c>
    </row>
    <row r="615" spans="1:16" x14ac:dyDescent="0.3">
      <c r="A615" s="6" t="s">
        <v>1264</v>
      </c>
      <c r="B615" s="6" t="s">
        <v>11947</v>
      </c>
      <c r="C615" s="6" t="s">
        <v>1265</v>
      </c>
      <c r="D615" s="6" t="s">
        <v>75</v>
      </c>
      <c r="E615" s="6" t="s">
        <v>18</v>
      </c>
      <c r="F615" s="6" t="s">
        <v>11988</v>
      </c>
      <c r="G615" s="6" t="s">
        <v>19</v>
      </c>
      <c r="H615" s="10">
        <f t="shared" si="46"/>
        <v>46268</v>
      </c>
      <c r="I615" s="7">
        <f t="shared" si="47"/>
        <v>2498</v>
      </c>
      <c r="J615" s="6" t="str">
        <f t="shared" si="48"/>
        <v>Mumbai</v>
      </c>
      <c r="K615" s="6">
        <f>COUNTIFS(pg_transaction_cleaned!$O$2:$O$5743,A615,pg_transaction_cleaned!$F$2:$F$5743,"CAPTURE")</f>
        <v>1</v>
      </c>
      <c r="L615" s="7">
        <f>SUMIFS(pg_transaction_cleaned!$H$2:$H$5743,pg_transaction_cleaned!$O$2:$O$5743,A615,pg_transaction_cleaned!$F$2:$F$5743,"CAPTURE")</f>
        <v>2498</v>
      </c>
      <c r="M615" s="6">
        <f>COUNTIFS(pg_transaction_cleaned!$O$2:$O$5743,A615,pg_transaction_cleaned!$F$2:$F$5743,"REFUND")</f>
        <v>0</v>
      </c>
      <c r="N615" s="7">
        <f>SUMIFS(pg_transaction_cleaned!$H$2:$H$5743,pg_transaction_cleaned!$O$2:$O$5743,A615,pg_transaction_cleaned!$F$2:$F$5743,"REFUND")</f>
        <v>0</v>
      </c>
      <c r="O615" s="6" t="str">
        <f t="shared" si="49"/>
        <v>OK</v>
      </c>
      <c r="P615" s="8">
        <f t="shared" si="50"/>
        <v>0</v>
      </c>
    </row>
    <row r="616" spans="1:16" x14ac:dyDescent="0.3">
      <c r="A616" s="6" t="s">
        <v>1266</v>
      </c>
      <c r="B616" s="6" t="s">
        <v>11888</v>
      </c>
      <c r="C616" s="6" t="s">
        <v>1267</v>
      </c>
      <c r="D616" s="6" t="s">
        <v>37</v>
      </c>
      <c r="E616" s="6" t="s">
        <v>18</v>
      </c>
      <c r="F616" s="6" t="s">
        <v>11883</v>
      </c>
      <c r="G616" s="6" t="s">
        <v>19</v>
      </c>
      <c r="H616" s="10">
        <f t="shared" si="46"/>
        <v>46269</v>
      </c>
      <c r="I616" s="7">
        <f t="shared" si="47"/>
        <v>1598</v>
      </c>
      <c r="J616" s="6" t="str">
        <f t="shared" si="48"/>
        <v>Lucknow</v>
      </c>
      <c r="K616" s="6">
        <f>COUNTIFS(pg_transaction_cleaned!$O$2:$O$5743,A616,pg_transaction_cleaned!$F$2:$F$5743,"CAPTURE")</f>
        <v>1</v>
      </c>
      <c r="L616" s="7">
        <f>SUMIFS(pg_transaction_cleaned!$H$2:$H$5743,pg_transaction_cleaned!$O$2:$O$5743,A616,pg_transaction_cleaned!$F$2:$F$5743,"CAPTURE")</f>
        <v>1598</v>
      </c>
      <c r="M616" s="6">
        <f>COUNTIFS(pg_transaction_cleaned!$O$2:$O$5743,A616,pg_transaction_cleaned!$F$2:$F$5743,"REFUND")</f>
        <v>0</v>
      </c>
      <c r="N616" s="7">
        <f>SUMIFS(pg_transaction_cleaned!$H$2:$H$5743,pg_transaction_cleaned!$O$2:$O$5743,A616,pg_transaction_cleaned!$F$2:$F$5743,"REFUND")</f>
        <v>0</v>
      </c>
      <c r="O616" s="6" t="str">
        <f t="shared" si="49"/>
        <v>OK</v>
      </c>
      <c r="P616" s="8">
        <f t="shared" si="50"/>
        <v>0</v>
      </c>
    </row>
    <row r="617" spans="1:16" x14ac:dyDescent="0.3">
      <c r="A617" s="6" t="s">
        <v>1268</v>
      </c>
      <c r="B617" s="6" t="s">
        <v>11846</v>
      </c>
      <c r="C617" s="6" t="s">
        <v>1269</v>
      </c>
      <c r="D617" s="6" t="s">
        <v>51</v>
      </c>
      <c r="E617" s="6" t="s">
        <v>27</v>
      </c>
      <c r="F617" s="6" t="s">
        <v>12094</v>
      </c>
      <c r="G617" s="6" t="s">
        <v>19</v>
      </c>
      <c r="H617" s="10">
        <f t="shared" si="46"/>
        <v>46285</v>
      </c>
      <c r="I617" s="7">
        <f t="shared" si="47"/>
        <v>4397</v>
      </c>
      <c r="J617" s="6" t="str">
        <f t="shared" si="48"/>
        <v>Chennai</v>
      </c>
      <c r="K617" s="6">
        <f>COUNTIFS(pg_transaction_cleaned!$O$2:$O$5743,A617,pg_transaction_cleaned!$F$2:$F$5743,"CAPTURE")</f>
        <v>1</v>
      </c>
      <c r="L617" s="7">
        <f>SUMIFS(pg_transaction_cleaned!$H$2:$H$5743,pg_transaction_cleaned!$O$2:$O$5743,A617,pg_transaction_cleaned!$F$2:$F$5743,"CAPTURE")</f>
        <v>4397</v>
      </c>
      <c r="M617" s="6">
        <f>COUNTIFS(pg_transaction_cleaned!$O$2:$O$5743,A617,pg_transaction_cleaned!$F$2:$F$5743,"REFUND")</f>
        <v>0</v>
      </c>
      <c r="N617" s="7">
        <f>SUMIFS(pg_transaction_cleaned!$H$2:$H$5743,pg_transaction_cleaned!$O$2:$O$5743,A617,pg_transaction_cleaned!$F$2:$F$5743,"REFUND")</f>
        <v>0</v>
      </c>
      <c r="O617" s="6" t="str">
        <f t="shared" si="49"/>
        <v>OK</v>
      </c>
      <c r="P617" s="8">
        <f t="shared" si="50"/>
        <v>0</v>
      </c>
    </row>
    <row r="618" spans="1:16" x14ac:dyDescent="0.3">
      <c r="A618" s="6" t="s">
        <v>1270</v>
      </c>
      <c r="B618" s="6" t="s">
        <v>11896</v>
      </c>
      <c r="C618" s="6" t="s">
        <v>1271</v>
      </c>
      <c r="D618" s="6" t="s">
        <v>37</v>
      </c>
      <c r="E618" s="6" t="s">
        <v>18</v>
      </c>
      <c r="F618" s="6" t="s">
        <v>11861</v>
      </c>
      <c r="G618" s="6" t="s">
        <v>19</v>
      </c>
      <c r="H618" s="10">
        <f t="shared" si="46"/>
        <v>46292</v>
      </c>
      <c r="I618" s="7">
        <f t="shared" si="47"/>
        <v>7999</v>
      </c>
      <c r="J618" s="6" t="str">
        <f t="shared" si="48"/>
        <v>Lucknow</v>
      </c>
      <c r="K618" s="6">
        <f>COUNTIFS(pg_transaction_cleaned!$O$2:$O$5743,A618,pg_transaction_cleaned!$F$2:$F$5743,"CAPTURE")</f>
        <v>1</v>
      </c>
      <c r="L618" s="7">
        <f>SUMIFS(pg_transaction_cleaned!$H$2:$H$5743,pg_transaction_cleaned!$O$2:$O$5743,A618,pg_transaction_cleaned!$F$2:$F$5743,"CAPTURE")</f>
        <v>7999</v>
      </c>
      <c r="M618" s="6">
        <f>COUNTIFS(pg_transaction_cleaned!$O$2:$O$5743,A618,pg_transaction_cleaned!$F$2:$F$5743,"REFUND")</f>
        <v>0</v>
      </c>
      <c r="N618" s="7">
        <f>SUMIFS(pg_transaction_cleaned!$H$2:$H$5743,pg_transaction_cleaned!$O$2:$O$5743,A618,pg_transaction_cleaned!$F$2:$F$5743,"REFUND")</f>
        <v>0</v>
      </c>
      <c r="O618" s="6" t="str">
        <f t="shared" si="49"/>
        <v>OK</v>
      </c>
      <c r="P618" s="8">
        <f t="shared" si="50"/>
        <v>0</v>
      </c>
    </row>
    <row r="619" spans="1:16" x14ac:dyDescent="0.3">
      <c r="A619" s="6" t="s">
        <v>1272</v>
      </c>
      <c r="B619" s="6" t="s">
        <v>11915</v>
      </c>
      <c r="C619" s="6" t="s">
        <v>1273</v>
      </c>
      <c r="D619" s="6" t="s">
        <v>23</v>
      </c>
      <c r="E619" s="6" t="s">
        <v>18</v>
      </c>
      <c r="F619" s="6" t="s">
        <v>11938</v>
      </c>
      <c r="G619" s="6" t="s">
        <v>19</v>
      </c>
      <c r="H619" s="10">
        <f t="shared" si="46"/>
        <v>46285</v>
      </c>
      <c r="I619" s="7">
        <f t="shared" si="47"/>
        <v>6498</v>
      </c>
      <c r="J619" s="6" t="str">
        <f t="shared" si="48"/>
        <v>Bengaluru</v>
      </c>
      <c r="K619" s="6">
        <f>COUNTIFS(pg_transaction_cleaned!$O$2:$O$5743,A619,pg_transaction_cleaned!$F$2:$F$5743,"CAPTURE")</f>
        <v>1</v>
      </c>
      <c r="L619" s="7">
        <f>SUMIFS(pg_transaction_cleaned!$H$2:$H$5743,pg_transaction_cleaned!$O$2:$O$5743,A619,pg_transaction_cleaned!$F$2:$F$5743,"CAPTURE")</f>
        <v>6498</v>
      </c>
      <c r="M619" s="6">
        <f>COUNTIFS(pg_transaction_cleaned!$O$2:$O$5743,A619,pg_transaction_cleaned!$F$2:$F$5743,"REFUND")</f>
        <v>0</v>
      </c>
      <c r="N619" s="7">
        <f>SUMIFS(pg_transaction_cleaned!$H$2:$H$5743,pg_transaction_cleaned!$O$2:$O$5743,A619,pg_transaction_cleaned!$F$2:$F$5743,"REFUND")</f>
        <v>0</v>
      </c>
      <c r="O619" s="6" t="str">
        <f t="shared" si="49"/>
        <v>OK</v>
      </c>
      <c r="P619" s="8">
        <f t="shared" si="50"/>
        <v>0</v>
      </c>
    </row>
    <row r="620" spans="1:16" x14ac:dyDescent="0.3">
      <c r="A620" s="6" t="s">
        <v>1274</v>
      </c>
      <c r="B620" s="6" t="s">
        <v>11897</v>
      </c>
      <c r="C620" s="6" t="s">
        <v>1275</v>
      </c>
      <c r="D620" s="6" t="s">
        <v>48</v>
      </c>
      <c r="E620" s="6" t="s">
        <v>54</v>
      </c>
      <c r="F620" s="6" t="s">
        <v>11837</v>
      </c>
      <c r="G620" s="6" t="s">
        <v>19</v>
      </c>
      <c r="H620" s="10">
        <f t="shared" si="46"/>
        <v>46266</v>
      </c>
      <c r="I620" s="7">
        <f t="shared" si="47"/>
        <v>999</v>
      </c>
      <c r="J620" s="6" t="str">
        <f t="shared" si="48"/>
        <v>Jaipur</v>
      </c>
      <c r="K620" s="6">
        <f>COUNTIFS(pg_transaction_cleaned!$O$2:$O$5743,A620,pg_transaction_cleaned!$F$2:$F$5743,"CAPTURE")</f>
        <v>1</v>
      </c>
      <c r="L620" s="7">
        <f>SUMIFS(pg_transaction_cleaned!$H$2:$H$5743,pg_transaction_cleaned!$O$2:$O$5743,A620,pg_transaction_cleaned!$F$2:$F$5743,"CAPTURE")</f>
        <v>999</v>
      </c>
      <c r="M620" s="6">
        <f>COUNTIFS(pg_transaction_cleaned!$O$2:$O$5743,A620,pg_transaction_cleaned!$F$2:$F$5743,"REFUND")</f>
        <v>0</v>
      </c>
      <c r="N620" s="7">
        <f>SUMIFS(pg_transaction_cleaned!$H$2:$H$5743,pg_transaction_cleaned!$O$2:$O$5743,A620,pg_transaction_cleaned!$F$2:$F$5743,"REFUND")</f>
        <v>0</v>
      </c>
      <c r="O620" s="6" t="str">
        <f t="shared" si="49"/>
        <v>OK</v>
      </c>
      <c r="P620" s="8">
        <f t="shared" si="50"/>
        <v>0</v>
      </c>
    </row>
    <row r="621" spans="1:16" x14ac:dyDescent="0.3">
      <c r="A621" s="6" t="s">
        <v>1276</v>
      </c>
      <c r="B621" s="6" t="s">
        <v>11830</v>
      </c>
      <c r="C621" s="6" t="s">
        <v>1277</v>
      </c>
      <c r="D621" s="6" t="s">
        <v>61</v>
      </c>
      <c r="E621" s="6" t="s">
        <v>54</v>
      </c>
      <c r="F621" s="6" t="s">
        <v>11851</v>
      </c>
      <c r="G621" s="6" t="s">
        <v>19</v>
      </c>
      <c r="H621" s="10">
        <f t="shared" si="46"/>
        <v>46282</v>
      </c>
      <c r="I621" s="7">
        <f t="shared" si="47"/>
        <v>3499</v>
      </c>
      <c r="J621" s="6" t="str">
        <f t="shared" si="48"/>
        <v>Delhi</v>
      </c>
      <c r="K621" s="6">
        <f>COUNTIFS(pg_transaction_cleaned!$O$2:$O$5743,A621,pg_transaction_cleaned!$F$2:$F$5743,"CAPTURE")</f>
        <v>1</v>
      </c>
      <c r="L621" s="7">
        <f>SUMIFS(pg_transaction_cleaned!$H$2:$H$5743,pg_transaction_cleaned!$O$2:$O$5743,A621,pg_transaction_cleaned!$F$2:$F$5743,"CAPTURE")</f>
        <v>3499</v>
      </c>
      <c r="M621" s="6">
        <f>COUNTIFS(pg_transaction_cleaned!$O$2:$O$5743,A621,pg_transaction_cleaned!$F$2:$F$5743,"REFUND")</f>
        <v>0</v>
      </c>
      <c r="N621" s="7">
        <f>SUMIFS(pg_transaction_cleaned!$H$2:$H$5743,pg_transaction_cleaned!$O$2:$O$5743,A621,pg_transaction_cleaned!$F$2:$F$5743,"REFUND")</f>
        <v>0</v>
      </c>
      <c r="O621" s="6" t="str">
        <f t="shared" si="49"/>
        <v>OK</v>
      </c>
      <c r="P621" s="8">
        <f t="shared" si="50"/>
        <v>0</v>
      </c>
    </row>
    <row r="622" spans="1:16" x14ac:dyDescent="0.3">
      <c r="A622" s="6" t="s">
        <v>1278</v>
      </c>
      <c r="B622" s="6" t="s">
        <v>11896</v>
      </c>
      <c r="C622" s="6" t="s">
        <v>1279</v>
      </c>
      <c r="D622" s="6" t="s">
        <v>17</v>
      </c>
      <c r="E622" s="6" t="s">
        <v>27</v>
      </c>
      <c r="F622" s="6" t="s">
        <v>12056</v>
      </c>
      <c r="G622" s="6" t="s">
        <v>19</v>
      </c>
      <c r="H622" s="10">
        <f t="shared" si="46"/>
        <v>46292</v>
      </c>
      <c r="I622" s="7">
        <f t="shared" si="47"/>
        <v>8297</v>
      </c>
      <c r="J622" s="6" t="str">
        <f t="shared" si="48"/>
        <v>Pune</v>
      </c>
      <c r="K622" s="6">
        <f>COUNTIFS(pg_transaction_cleaned!$O$2:$O$5743,A622,pg_transaction_cleaned!$F$2:$F$5743,"CAPTURE")</f>
        <v>1</v>
      </c>
      <c r="L622" s="7">
        <f>SUMIFS(pg_transaction_cleaned!$H$2:$H$5743,pg_transaction_cleaned!$O$2:$O$5743,A622,pg_transaction_cleaned!$F$2:$F$5743,"CAPTURE")</f>
        <v>8297</v>
      </c>
      <c r="M622" s="6">
        <f>COUNTIFS(pg_transaction_cleaned!$O$2:$O$5743,A622,pg_transaction_cleaned!$F$2:$F$5743,"REFUND")</f>
        <v>0</v>
      </c>
      <c r="N622" s="7">
        <f>SUMIFS(pg_transaction_cleaned!$H$2:$H$5743,pg_transaction_cleaned!$O$2:$O$5743,A622,pg_transaction_cleaned!$F$2:$F$5743,"REFUND")</f>
        <v>0</v>
      </c>
      <c r="O622" s="6" t="str">
        <f t="shared" si="49"/>
        <v>OK</v>
      </c>
      <c r="P622" s="8">
        <f t="shared" si="50"/>
        <v>0</v>
      </c>
    </row>
    <row r="623" spans="1:16" x14ac:dyDescent="0.3">
      <c r="A623" s="6" t="s">
        <v>1280</v>
      </c>
      <c r="B623" s="6" t="s">
        <v>11895</v>
      </c>
      <c r="C623" s="6" t="s">
        <v>1281</v>
      </c>
      <c r="D623" s="6" t="s">
        <v>17</v>
      </c>
      <c r="E623" s="6" t="s">
        <v>18</v>
      </c>
      <c r="F623" s="6" t="s">
        <v>12046</v>
      </c>
      <c r="G623" s="6" t="s">
        <v>19</v>
      </c>
      <c r="H623" s="10">
        <f t="shared" si="46"/>
        <v>46295</v>
      </c>
      <c r="I623" s="7">
        <f t="shared" si="47"/>
        <v>2098</v>
      </c>
      <c r="J623" s="6" t="str">
        <f t="shared" si="48"/>
        <v>Pune</v>
      </c>
      <c r="K623" s="6">
        <f>COUNTIFS(pg_transaction_cleaned!$O$2:$O$5743,A623,pg_transaction_cleaned!$F$2:$F$5743,"CAPTURE")</f>
        <v>1</v>
      </c>
      <c r="L623" s="7">
        <f>SUMIFS(pg_transaction_cleaned!$H$2:$H$5743,pg_transaction_cleaned!$O$2:$O$5743,A623,pg_transaction_cleaned!$F$2:$F$5743,"CAPTURE")</f>
        <v>2098</v>
      </c>
      <c r="M623" s="6">
        <f>COUNTIFS(pg_transaction_cleaned!$O$2:$O$5743,A623,pg_transaction_cleaned!$F$2:$F$5743,"REFUND")</f>
        <v>0</v>
      </c>
      <c r="N623" s="7">
        <f>SUMIFS(pg_transaction_cleaned!$H$2:$H$5743,pg_transaction_cleaned!$O$2:$O$5743,A623,pg_transaction_cleaned!$F$2:$F$5743,"REFUND")</f>
        <v>0</v>
      </c>
      <c r="O623" s="6" t="str">
        <f t="shared" si="49"/>
        <v>OK</v>
      </c>
      <c r="P623" s="8">
        <f t="shared" si="50"/>
        <v>0</v>
      </c>
    </row>
    <row r="624" spans="1:16" x14ac:dyDescent="0.3">
      <c r="A624" s="6" t="s">
        <v>1282</v>
      </c>
      <c r="B624" s="6" t="s">
        <v>11842</v>
      </c>
      <c r="C624" s="6" t="s">
        <v>1283</v>
      </c>
      <c r="D624" s="6" t="s">
        <v>34</v>
      </c>
      <c r="E624" s="6" t="s">
        <v>27</v>
      </c>
      <c r="F624" s="6" t="s">
        <v>11833</v>
      </c>
      <c r="G624" s="6" t="s">
        <v>19</v>
      </c>
      <c r="H624" s="10">
        <f t="shared" si="46"/>
        <v>46290</v>
      </c>
      <c r="I624" s="7">
        <f t="shared" si="47"/>
        <v>3298</v>
      </c>
      <c r="J624" s="6" t="str">
        <f t="shared" si="48"/>
        <v>Ahmedabad</v>
      </c>
      <c r="K624" s="6">
        <f>COUNTIFS(pg_transaction_cleaned!$O$2:$O$5743,A624,pg_transaction_cleaned!$F$2:$F$5743,"CAPTURE")</f>
        <v>1</v>
      </c>
      <c r="L624" s="7">
        <f>SUMIFS(pg_transaction_cleaned!$H$2:$H$5743,pg_transaction_cleaned!$O$2:$O$5743,A624,pg_transaction_cleaned!$F$2:$F$5743,"CAPTURE")</f>
        <v>3298</v>
      </c>
      <c r="M624" s="6">
        <f>COUNTIFS(pg_transaction_cleaned!$O$2:$O$5743,A624,pg_transaction_cleaned!$F$2:$F$5743,"REFUND")</f>
        <v>0</v>
      </c>
      <c r="N624" s="7">
        <f>SUMIFS(pg_transaction_cleaned!$H$2:$H$5743,pg_transaction_cleaned!$O$2:$O$5743,A624,pg_transaction_cleaned!$F$2:$F$5743,"REFUND")</f>
        <v>0</v>
      </c>
      <c r="O624" s="6" t="str">
        <f t="shared" si="49"/>
        <v>OK</v>
      </c>
      <c r="P624" s="8">
        <f t="shared" si="50"/>
        <v>0</v>
      </c>
    </row>
    <row r="625" spans="1:16" x14ac:dyDescent="0.3">
      <c r="A625" s="6" t="s">
        <v>1284</v>
      </c>
      <c r="B625" s="6" t="s">
        <v>11963</v>
      </c>
      <c r="C625" s="6" t="s">
        <v>1285</v>
      </c>
      <c r="D625" s="6" t="s">
        <v>48</v>
      </c>
      <c r="E625" s="6" t="s">
        <v>18</v>
      </c>
      <c r="F625" s="6" t="s">
        <v>12017</v>
      </c>
      <c r="G625" s="6" t="s">
        <v>66</v>
      </c>
      <c r="H625" s="10">
        <f t="shared" si="46"/>
        <v>46287</v>
      </c>
      <c r="I625" s="7">
        <f t="shared" si="47"/>
        <v>2298</v>
      </c>
      <c r="J625" s="6" t="str">
        <f t="shared" si="48"/>
        <v>Jaipur</v>
      </c>
      <c r="K625" s="6">
        <f>COUNTIFS(pg_transaction_cleaned!$O$2:$O$5743,A625,pg_transaction_cleaned!$F$2:$F$5743,"CAPTURE")</f>
        <v>1</v>
      </c>
      <c r="L625" s="7">
        <f>SUMIFS(pg_transaction_cleaned!$H$2:$H$5743,pg_transaction_cleaned!$O$2:$O$5743,A625,pg_transaction_cleaned!$F$2:$F$5743,"CAPTURE")</f>
        <v>2298</v>
      </c>
      <c r="M625" s="6">
        <f>COUNTIFS(pg_transaction_cleaned!$O$2:$O$5743,A625,pg_transaction_cleaned!$F$2:$F$5743,"REFUND")</f>
        <v>1</v>
      </c>
      <c r="N625" s="7">
        <f>SUMIFS(pg_transaction_cleaned!$H$2:$H$5743,pg_transaction_cleaned!$O$2:$O$5743,A625,pg_transaction_cleaned!$F$2:$F$5743,"REFUND")</f>
        <v>2298</v>
      </c>
      <c r="O625" s="6" t="str">
        <f t="shared" si="49"/>
        <v>OK</v>
      </c>
      <c r="P625" s="8">
        <f t="shared" si="50"/>
        <v>0</v>
      </c>
    </row>
    <row r="626" spans="1:16" x14ac:dyDescent="0.3">
      <c r="A626" s="6" t="s">
        <v>1286</v>
      </c>
      <c r="B626" s="6" t="s">
        <v>11962</v>
      </c>
      <c r="C626" s="6" t="s">
        <v>1287</v>
      </c>
      <c r="D626" s="6" t="s">
        <v>37</v>
      </c>
      <c r="E626" s="6" t="s">
        <v>18</v>
      </c>
      <c r="F626" s="6" t="s">
        <v>11867</v>
      </c>
      <c r="G626" s="6" t="s">
        <v>19</v>
      </c>
      <c r="H626" s="10">
        <f t="shared" si="46"/>
        <v>46295</v>
      </c>
      <c r="I626" s="7">
        <f t="shared" si="47"/>
        <v>10498</v>
      </c>
      <c r="J626" s="6" t="str">
        <f t="shared" si="48"/>
        <v>Lucknow</v>
      </c>
      <c r="K626" s="6">
        <f>COUNTIFS(pg_transaction_cleaned!$O$2:$O$5743,A626,pg_transaction_cleaned!$F$2:$F$5743,"CAPTURE")</f>
        <v>1</v>
      </c>
      <c r="L626" s="7">
        <f>SUMIFS(pg_transaction_cleaned!$H$2:$H$5743,pg_transaction_cleaned!$O$2:$O$5743,A626,pg_transaction_cleaned!$F$2:$F$5743,"CAPTURE")</f>
        <v>10498</v>
      </c>
      <c r="M626" s="6">
        <f>COUNTIFS(pg_transaction_cleaned!$O$2:$O$5743,A626,pg_transaction_cleaned!$F$2:$F$5743,"REFUND")</f>
        <v>0</v>
      </c>
      <c r="N626" s="7">
        <f>SUMIFS(pg_transaction_cleaned!$H$2:$H$5743,pg_transaction_cleaned!$O$2:$O$5743,A626,pg_transaction_cleaned!$F$2:$F$5743,"REFUND")</f>
        <v>0</v>
      </c>
      <c r="O626" s="6" t="str">
        <f t="shared" si="49"/>
        <v>OK</v>
      </c>
      <c r="P626" s="8">
        <f t="shared" si="50"/>
        <v>0</v>
      </c>
    </row>
    <row r="627" spans="1:16" x14ac:dyDescent="0.3">
      <c r="A627" s="6" t="s">
        <v>1288</v>
      </c>
      <c r="B627" s="6" t="s">
        <v>11859</v>
      </c>
      <c r="C627" s="6" t="s">
        <v>1289</v>
      </c>
      <c r="D627" s="6" t="s">
        <v>48</v>
      </c>
      <c r="E627" s="6" t="s">
        <v>27</v>
      </c>
      <c r="F627" s="6" t="s">
        <v>11961</v>
      </c>
      <c r="G627" s="6" t="s">
        <v>19</v>
      </c>
      <c r="H627" s="10">
        <f t="shared" si="46"/>
        <v>46271</v>
      </c>
      <c r="I627" s="7">
        <f t="shared" si="47"/>
        <v>8847</v>
      </c>
      <c r="J627" s="6" t="str">
        <f t="shared" si="48"/>
        <v>Jaipur</v>
      </c>
      <c r="K627" s="6">
        <f>COUNTIFS(pg_transaction_cleaned!$O$2:$O$5743,A627,pg_transaction_cleaned!$F$2:$F$5743,"CAPTURE")</f>
        <v>1</v>
      </c>
      <c r="L627" s="7">
        <f>SUMIFS(pg_transaction_cleaned!$H$2:$H$5743,pg_transaction_cleaned!$O$2:$O$5743,A627,pg_transaction_cleaned!$F$2:$F$5743,"CAPTURE")</f>
        <v>8847</v>
      </c>
      <c r="M627" s="6">
        <f>COUNTIFS(pg_transaction_cleaned!$O$2:$O$5743,A627,pg_transaction_cleaned!$F$2:$F$5743,"REFUND")</f>
        <v>0</v>
      </c>
      <c r="N627" s="7">
        <f>SUMIFS(pg_transaction_cleaned!$H$2:$H$5743,pg_transaction_cleaned!$O$2:$O$5743,A627,pg_transaction_cleaned!$F$2:$F$5743,"REFUND")</f>
        <v>0</v>
      </c>
      <c r="O627" s="6" t="str">
        <f t="shared" si="49"/>
        <v>OK</v>
      </c>
      <c r="P627" s="8">
        <f t="shared" si="50"/>
        <v>0</v>
      </c>
    </row>
    <row r="628" spans="1:16" x14ac:dyDescent="0.3">
      <c r="A628" s="6" t="s">
        <v>1290</v>
      </c>
      <c r="B628" s="6" t="s">
        <v>11840</v>
      </c>
      <c r="C628" s="6" t="s">
        <v>1291</v>
      </c>
      <c r="D628" s="6" t="s">
        <v>26</v>
      </c>
      <c r="E628" s="6" t="s">
        <v>27</v>
      </c>
      <c r="F628" s="6" t="s">
        <v>11860</v>
      </c>
      <c r="G628" s="6" t="s">
        <v>115</v>
      </c>
      <c r="H628" s="10">
        <f t="shared" si="46"/>
        <v>46294</v>
      </c>
      <c r="I628" s="7">
        <f t="shared" si="47"/>
        <v>3798</v>
      </c>
      <c r="J628" s="6" t="str">
        <f t="shared" si="48"/>
        <v>Kolkata</v>
      </c>
      <c r="K628" s="6">
        <f>COUNTIFS(pg_transaction_cleaned!$O$2:$O$5743,A628,pg_transaction_cleaned!$F$2:$F$5743,"CAPTURE")</f>
        <v>0</v>
      </c>
      <c r="L628" s="7">
        <f>SUMIFS(pg_transaction_cleaned!$H$2:$H$5743,pg_transaction_cleaned!$O$2:$O$5743,A628,pg_transaction_cleaned!$F$2:$F$5743,"CAPTURE")</f>
        <v>0</v>
      </c>
      <c r="M628" s="6">
        <f>COUNTIFS(pg_transaction_cleaned!$O$2:$O$5743,A628,pg_transaction_cleaned!$F$2:$F$5743,"REFUND")</f>
        <v>0</v>
      </c>
      <c r="N628" s="7">
        <f>SUMIFS(pg_transaction_cleaned!$H$2:$H$5743,pg_transaction_cleaned!$O$2:$O$5743,A628,pg_transaction_cleaned!$F$2:$F$5743,"REFUND")</f>
        <v>0</v>
      </c>
      <c r="O628" s="6" t="str">
        <f t="shared" si="49"/>
        <v>OK</v>
      </c>
      <c r="P628" s="8">
        <f t="shared" si="50"/>
        <v>0</v>
      </c>
    </row>
    <row r="629" spans="1:16" x14ac:dyDescent="0.3">
      <c r="A629" s="6" t="s">
        <v>1292</v>
      </c>
      <c r="B629" s="6" t="s">
        <v>11909</v>
      </c>
      <c r="C629" s="6" t="s">
        <v>1293</v>
      </c>
      <c r="D629" s="6" t="s">
        <v>48</v>
      </c>
      <c r="E629" s="6" t="s">
        <v>18</v>
      </c>
      <c r="F629" s="6" t="s">
        <v>11863</v>
      </c>
      <c r="G629" s="6" t="s">
        <v>19</v>
      </c>
      <c r="H629" s="10">
        <f t="shared" si="46"/>
        <v>46276</v>
      </c>
      <c r="I629" s="7">
        <f t="shared" si="47"/>
        <v>1499</v>
      </c>
      <c r="J629" s="6" t="str">
        <f t="shared" si="48"/>
        <v>Jaipur</v>
      </c>
      <c r="K629" s="6">
        <f>COUNTIFS(pg_transaction_cleaned!$O$2:$O$5743,A629,pg_transaction_cleaned!$F$2:$F$5743,"CAPTURE")</f>
        <v>1</v>
      </c>
      <c r="L629" s="7">
        <f>SUMIFS(pg_transaction_cleaned!$H$2:$H$5743,pg_transaction_cleaned!$O$2:$O$5743,A629,pg_transaction_cleaned!$F$2:$F$5743,"CAPTURE")</f>
        <v>1499</v>
      </c>
      <c r="M629" s="6">
        <f>COUNTIFS(pg_transaction_cleaned!$O$2:$O$5743,A629,pg_transaction_cleaned!$F$2:$F$5743,"REFUND")</f>
        <v>0</v>
      </c>
      <c r="N629" s="7">
        <f>SUMIFS(pg_transaction_cleaned!$H$2:$H$5743,pg_transaction_cleaned!$O$2:$O$5743,A629,pg_transaction_cleaned!$F$2:$F$5743,"REFUND")</f>
        <v>0</v>
      </c>
      <c r="O629" s="6" t="str">
        <f t="shared" si="49"/>
        <v>OK</v>
      </c>
      <c r="P629" s="8">
        <f t="shared" si="50"/>
        <v>0</v>
      </c>
    </row>
    <row r="630" spans="1:16" x14ac:dyDescent="0.3">
      <c r="A630" s="6" t="s">
        <v>1294</v>
      </c>
      <c r="B630" s="6" t="s">
        <v>11908</v>
      </c>
      <c r="C630" s="6" t="s">
        <v>1295</v>
      </c>
      <c r="D630" s="6" t="s">
        <v>23</v>
      </c>
      <c r="E630" s="6" t="s">
        <v>54</v>
      </c>
      <c r="F630" s="6" t="s">
        <v>11924</v>
      </c>
      <c r="G630" s="6" t="s">
        <v>19</v>
      </c>
      <c r="H630" s="10">
        <f t="shared" si="46"/>
        <v>46275</v>
      </c>
      <c r="I630" s="7">
        <f t="shared" si="47"/>
        <v>10797</v>
      </c>
      <c r="J630" s="6" t="str">
        <f t="shared" si="48"/>
        <v>Bengaluru</v>
      </c>
      <c r="K630" s="6">
        <f>COUNTIFS(pg_transaction_cleaned!$O$2:$O$5743,A630,pg_transaction_cleaned!$F$2:$F$5743,"CAPTURE")</f>
        <v>1</v>
      </c>
      <c r="L630" s="7">
        <f>SUMIFS(pg_transaction_cleaned!$H$2:$H$5743,pg_transaction_cleaned!$O$2:$O$5743,A630,pg_transaction_cleaned!$F$2:$F$5743,"CAPTURE")</f>
        <v>10797</v>
      </c>
      <c r="M630" s="6">
        <f>COUNTIFS(pg_transaction_cleaned!$O$2:$O$5743,A630,pg_transaction_cleaned!$F$2:$F$5743,"REFUND")</f>
        <v>0</v>
      </c>
      <c r="N630" s="7">
        <f>SUMIFS(pg_transaction_cleaned!$H$2:$H$5743,pg_transaction_cleaned!$O$2:$O$5743,A630,pg_transaction_cleaned!$F$2:$F$5743,"REFUND")</f>
        <v>0</v>
      </c>
      <c r="O630" s="6" t="str">
        <f t="shared" si="49"/>
        <v>OK</v>
      </c>
      <c r="P630" s="8">
        <f t="shared" si="50"/>
        <v>0</v>
      </c>
    </row>
    <row r="631" spans="1:16" x14ac:dyDescent="0.3">
      <c r="A631" s="6" t="s">
        <v>1296</v>
      </c>
      <c r="B631" s="6" t="s">
        <v>11862</v>
      </c>
      <c r="C631" s="6" t="s">
        <v>1297</v>
      </c>
      <c r="D631" s="6" t="s">
        <v>61</v>
      </c>
      <c r="E631" s="6" t="s">
        <v>27</v>
      </c>
      <c r="F631" s="6" t="s">
        <v>11841</v>
      </c>
      <c r="G631" s="6" t="s">
        <v>19</v>
      </c>
      <c r="H631" s="10">
        <f t="shared" si="46"/>
        <v>46272</v>
      </c>
      <c r="I631" s="7">
        <f t="shared" si="47"/>
        <v>2499</v>
      </c>
      <c r="J631" s="6" t="str">
        <f t="shared" si="48"/>
        <v>Delhi</v>
      </c>
      <c r="K631" s="6">
        <f>COUNTIFS(pg_transaction_cleaned!$O$2:$O$5743,A631,pg_transaction_cleaned!$F$2:$F$5743,"CAPTURE")</f>
        <v>1</v>
      </c>
      <c r="L631" s="7">
        <f>SUMIFS(pg_transaction_cleaned!$H$2:$H$5743,pg_transaction_cleaned!$O$2:$O$5743,A631,pg_transaction_cleaned!$F$2:$F$5743,"CAPTURE")</f>
        <v>2499</v>
      </c>
      <c r="M631" s="6">
        <f>COUNTIFS(pg_transaction_cleaned!$O$2:$O$5743,A631,pg_transaction_cleaned!$F$2:$F$5743,"REFUND")</f>
        <v>0</v>
      </c>
      <c r="N631" s="7">
        <f>SUMIFS(pg_transaction_cleaned!$H$2:$H$5743,pg_transaction_cleaned!$O$2:$O$5743,A631,pg_transaction_cleaned!$F$2:$F$5743,"REFUND")</f>
        <v>0</v>
      </c>
      <c r="O631" s="6" t="str">
        <f t="shared" si="49"/>
        <v>OK</v>
      </c>
      <c r="P631" s="8">
        <f t="shared" si="50"/>
        <v>0</v>
      </c>
    </row>
    <row r="632" spans="1:16" x14ac:dyDescent="0.3">
      <c r="A632" s="6" t="s">
        <v>1298</v>
      </c>
      <c r="B632" s="6" t="s">
        <v>11868</v>
      </c>
      <c r="C632" s="6" t="s">
        <v>1299</v>
      </c>
      <c r="D632" s="6" t="s">
        <v>51</v>
      </c>
      <c r="E632" s="6" t="s">
        <v>18</v>
      </c>
      <c r="F632" s="6" t="s">
        <v>12095</v>
      </c>
      <c r="G632" s="6" t="s">
        <v>19</v>
      </c>
      <c r="H632" s="10">
        <f t="shared" si="46"/>
        <v>46288</v>
      </c>
      <c r="I632" s="7">
        <f t="shared" si="47"/>
        <v>4097</v>
      </c>
      <c r="J632" s="6" t="str">
        <f t="shared" si="48"/>
        <v>Chennai</v>
      </c>
      <c r="K632" s="6">
        <f>COUNTIFS(pg_transaction_cleaned!$O$2:$O$5743,A632,pg_transaction_cleaned!$F$2:$F$5743,"CAPTURE")</f>
        <v>1</v>
      </c>
      <c r="L632" s="7">
        <f>SUMIFS(pg_transaction_cleaned!$H$2:$H$5743,pg_transaction_cleaned!$O$2:$O$5743,A632,pg_transaction_cleaned!$F$2:$F$5743,"CAPTURE")</f>
        <v>4097</v>
      </c>
      <c r="M632" s="6">
        <f>COUNTIFS(pg_transaction_cleaned!$O$2:$O$5743,A632,pg_transaction_cleaned!$F$2:$F$5743,"REFUND")</f>
        <v>0</v>
      </c>
      <c r="N632" s="7">
        <f>SUMIFS(pg_transaction_cleaned!$H$2:$H$5743,pg_transaction_cleaned!$O$2:$O$5743,A632,pg_transaction_cleaned!$F$2:$F$5743,"REFUND")</f>
        <v>0</v>
      </c>
      <c r="O632" s="6" t="str">
        <f t="shared" si="49"/>
        <v>OK</v>
      </c>
      <c r="P632" s="8">
        <f t="shared" si="50"/>
        <v>0</v>
      </c>
    </row>
    <row r="633" spans="1:16" x14ac:dyDescent="0.3">
      <c r="A633" s="6" t="s">
        <v>1300</v>
      </c>
      <c r="B633" s="6" t="s">
        <v>11838</v>
      </c>
      <c r="C633" s="6" t="s">
        <v>1301</v>
      </c>
      <c r="D633" s="6" t="s">
        <v>48</v>
      </c>
      <c r="E633" s="6" t="s">
        <v>27</v>
      </c>
      <c r="F633" s="6" t="s">
        <v>11941</v>
      </c>
      <c r="G633" s="6" t="s">
        <v>80</v>
      </c>
      <c r="H633" s="10">
        <f t="shared" si="46"/>
        <v>46283</v>
      </c>
      <c r="I633" s="7">
        <f t="shared" si="47"/>
        <v>4998</v>
      </c>
      <c r="J633" s="6" t="str">
        <f t="shared" si="48"/>
        <v>Jaipur</v>
      </c>
      <c r="K633" s="6">
        <f>COUNTIFS(pg_transaction_cleaned!$O$2:$O$5743,A633,pg_transaction_cleaned!$F$2:$F$5743,"CAPTURE")</f>
        <v>0</v>
      </c>
      <c r="L633" s="7">
        <f>SUMIFS(pg_transaction_cleaned!$H$2:$H$5743,pg_transaction_cleaned!$O$2:$O$5743,A633,pg_transaction_cleaned!$F$2:$F$5743,"CAPTURE")</f>
        <v>0</v>
      </c>
      <c r="M633" s="6">
        <f>COUNTIFS(pg_transaction_cleaned!$O$2:$O$5743,A633,pg_transaction_cleaned!$F$2:$F$5743,"REFUND")</f>
        <v>0</v>
      </c>
      <c r="N633" s="7">
        <f>SUMIFS(pg_transaction_cleaned!$H$2:$H$5743,pg_transaction_cleaned!$O$2:$O$5743,A633,pg_transaction_cleaned!$F$2:$F$5743,"REFUND")</f>
        <v>0</v>
      </c>
      <c r="O633" s="6" t="str">
        <f t="shared" si="49"/>
        <v>OK</v>
      </c>
      <c r="P633" s="8">
        <f t="shared" si="50"/>
        <v>0</v>
      </c>
    </row>
    <row r="634" spans="1:16" x14ac:dyDescent="0.3">
      <c r="A634" s="6" t="s">
        <v>1302</v>
      </c>
      <c r="B634" s="6" t="s">
        <v>12014</v>
      </c>
      <c r="C634" s="6" t="s">
        <v>1303</v>
      </c>
      <c r="D634" s="6" t="s">
        <v>75</v>
      </c>
      <c r="E634" s="6" t="s">
        <v>18</v>
      </c>
      <c r="F634" s="6" t="s">
        <v>11983</v>
      </c>
      <c r="G634" s="6" t="s">
        <v>19</v>
      </c>
      <c r="H634" s="10">
        <f t="shared" si="46"/>
        <v>46275</v>
      </c>
      <c r="I634" s="7">
        <f t="shared" si="47"/>
        <v>5298</v>
      </c>
      <c r="J634" s="6" t="str">
        <f t="shared" si="48"/>
        <v>Mumbai</v>
      </c>
      <c r="K634" s="6">
        <f>COUNTIFS(pg_transaction_cleaned!$O$2:$O$5743,A634,pg_transaction_cleaned!$F$2:$F$5743,"CAPTURE")</f>
        <v>1</v>
      </c>
      <c r="L634" s="7">
        <f>SUMIFS(pg_transaction_cleaned!$H$2:$H$5743,pg_transaction_cleaned!$O$2:$O$5743,A634,pg_transaction_cleaned!$F$2:$F$5743,"CAPTURE")</f>
        <v>5298</v>
      </c>
      <c r="M634" s="6">
        <f>COUNTIFS(pg_transaction_cleaned!$O$2:$O$5743,A634,pg_transaction_cleaned!$F$2:$F$5743,"REFUND")</f>
        <v>0</v>
      </c>
      <c r="N634" s="7">
        <f>SUMIFS(pg_transaction_cleaned!$H$2:$H$5743,pg_transaction_cleaned!$O$2:$O$5743,A634,pg_transaction_cleaned!$F$2:$F$5743,"REFUND")</f>
        <v>0</v>
      </c>
      <c r="O634" s="6" t="str">
        <f t="shared" si="49"/>
        <v>OK</v>
      </c>
      <c r="P634" s="8">
        <f t="shared" si="50"/>
        <v>0</v>
      </c>
    </row>
    <row r="635" spans="1:16" x14ac:dyDescent="0.3">
      <c r="A635" s="6" t="s">
        <v>1304</v>
      </c>
      <c r="B635" s="6" t="s">
        <v>11857</v>
      </c>
      <c r="C635" s="6" t="s">
        <v>1305</v>
      </c>
      <c r="D635" s="6" t="s">
        <v>42</v>
      </c>
      <c r="E635" s="6" t="s">
        <v>27</v>
      </c>
      <c r="F635" s="6" t="s">
        <v>11869</v>
      </c>
      <c r="G635" s="6" t="s">
        <v>19</v>
      </c>
      <c r="H635" s="10">
        <f t="shared" si="46"/>
        <v>46287</v>
      </c>
      <c r="I635" s="7">
        <f t="shared" si="47"/>
        <v>599</v>
      </c>
      <c r="J635" s="6" t="str">
        <f t="shared" si="48"/>
        <v>Hyderabad</v>
      </c>
      <c r="K635" s="6">
        <f>COUNTIFS(pg_transaction_cleaned!$O$2:$O$5743,A635,pg_transaction_cleaned!$F$2:$F$5743,"CAPTURE")</f>
        <v>1</v>
      </c>
      <c r="L635" s="7">
        <f>SUMIFS(pg_transaction_cleaned!$H$2:$H$5743,pg_transaction_cleaned!$O$2:$O$5743,A635,pg_transaction_cleaned!$F$2:$F$5743,"CAPTURE")</f>
        <v>599</v>
      </c>
      <c r="M635" s="6">
        <f>COUNTIFS(pg_transaction_cleaned!$O$2:$O$5743,A635,pg_transaction_cleaned!$F$2:$F$5743,"REFUND")</f>
        <v>0</v>
      </c>
      <c r="N635" s="7">
        <f>SUMIFS(pg_transaction_cleaned!$H$2:$H$5743,pg_transaction_cleaned!$O$2:$O$5743,A635,pg_transaction_cleaned!$F$2:$F$5743,"REFUND")</f>
        <v>0</v>
      </c>
      <c r="O635" s="6" t="str">
        <f t="shared" si="49"/>
        <v>OK</v>
      </c>
      <c r="P635" s="8">
        <f t="shared" si="50"/>
        <v>0</v>
      </c>
    </row>
    <row r="636" spans="1:16" x14ac:dyDescent="0.3">
      <c r="A636" s="6" t="s">
        <v>1306</v>
      </c>
      <c r="B636" s="6" t="s">
        <v>12019</v>
      </c>
      <c r="C636" s="6" t="s">
        <v>1307</v>
      </c>
      <c r="D636" s="6" t="s">
        <v>75</v>
      </c>
      <c r="E636" s="6" t="s">
        <v>18</v>
      </c>
      <c r="F636" s="6" t="s">
        <v>11851</v>
      </c>
      <c r="G636" s="6" t="s">
        <v>19</v>
      </c>
      <c r="H636" s="10">
        <f t="shared" si="46"/>
        <v>46270</v>
      </c>
      <c r="I636" s="7">
        <f t="shared" si="47"/>
        <v>3499</v>
      </c>
      <c r="J636" s="6" t="str">
        <f t="shared" si="48"/>
        <v>Mumbai</v>
      </c>
      <c r="K636" s="6">
        <f>COUNTIFS(pg_transaction_cleaned!$O$2:$O$5743,A636,pg_transaction_cleaned!$F$2:$F$5743,"CAPTURE")</f>
        <v>1</v>
      </c>
      <c r="L636" s="7">
        <f>SUMIFS(pg_transaction_cleaned!$H$2:$H$5743,pg_transaction_cleaned!$O$2:$O$5743,A636,pg_transaction_cleaned!$F$2:$F$5743,"CAPTURE")</f>
        <v>3499</v>
      </c>
      <c r="M636" s="6">
        <f>COUNTIFS(pg_transaction_cleaned!$O$2:$O$5743,A636,pg_transaction_cleaned!$F$2:$F$5743,"REFUND")</f>
        <v>0</v>
      </c>
      <c r="N636" s="7">
        <f>SUMIFS(pg_transaction_cleaned!$H$2:$H$5743,pg_transaction_cleaned!$O$2:$O$5743,A636,pg_transaction_cleaned!$F$2:$F$5743,"REFUND")</f>
        <v>0</v>
      </c>
      <c r="O636" s="6" t="str">
        <f t="shared" si="49"/>
        <v>OK</v>
      </c>
      <c r="P636" s="8">
        <f t="shared" si="50"/>
        <v>0</v>
      </c>
    </row>
    <row r="637" spans="1:16" x14ac:dyDescent="0.3">
      <c r="A637" s="6" t="s">
        <v>1308</v>
      </c>
      <c r="B637" s="6" t="s">
        <v>11942</v>
      </c>
      <c r="C637" s="6" t="s">
        <v>1309</v>
      </c>
      <c r="D637" s="6" t="s">
        <v>48</v>
      </c>
      <c r="E637" s="6" t="s">
        <v>27</v>
      </c>
      <c r="F637" s="6" t="s">
        <v>11894</v>
      </c>
      <c r="G637" s="6" t="s">
        <v>19</v>
      </c>
      <c r="H637" s="10">
        <f t="shared" si="46"/>
        <v>46277</v>
      </c>
      <c r="I637" s="7">
        <f t="shared" si="47"/>
        <v>2848</v>
      </c>
      <c r="J637" s="6" t="str">
        <f t="shared" si="48"/>
        <v>Jaipur</v>
      </c>
      <c r="K637" s="6">
        <f>COUNTIFS(pg_transaction_cleaned!$O$2:$O$5743,A637,pg_transaction_cleaned!$F$2:$F$5743,"CAPTURE")</f>
        <v>1</v>
      </c>
      <c r="L637" s="7">
        <f>SUMIFS(pg_transaction_cleaned!$H$2:$H$5743,pg_transaction_cleaned!$O$2:$O$5743,A637,pg_transaction_cleaned!$F$2:$F$5743,"CAPTURE")</f>
        <v>2848</v>
      </c>
      <c r="M637" s="6">
        <f>COUNTIFS(pg_transaction_cleaned!$O$2:$O$5743,A637,pg_transaction_cleaned!$F$2:$F$5743,"REFUND")</f>
        <v>0</v>
      </c>
      <c r="N637" s="7">
        <f>SUMIFS(pg_transaction_cleaned!$H$2:$H$5743,pg_transaction_cleaned!$O$2:$O$5743,A637,pg_transaction_cleaned!$F$2:$F$5743,"REFUND")</f>
        <v>0</v>
      </c>
      <c r="O637" s="6" t="str">
        <f t="shared" si="49"/>
        <v>OK</v>
      </c>
      <c r="P637" s="8">
        <f t="shared" si="50"/>
        <v>0</v>
      </c>
    </row>
    <row r="638" spans="1:16" x14ac:dyDescent="0.3">
      <c r="A638" s="6" t="s">
        <v>1310</v>
      </c>
      <c r="B638" s="6" t="s">
        <v>11836</v>
      </c>
      <c r="C638" s="6" t="s">
        <v>1311</v>
      </c>
      <c r="D638" s="6" t="s">
        <v>75</v>
      </c>
      <c r="E638" s="6" t="s">
        <v>27</v>
      </c>
      <c r="F638" s="6" t="s">
        <v>11853</v>
      </c>
      <c r="G638" s="6" t="s">
        <v>19</v>
      </c>
      <c r="H638" s="10">
        <f t="shared" si="46"/>
        <v>46278</v>
      </c>
      <c r="I638" s="7">
        <f t="shared" si="47"/>
        <v>1799</v>
      </c>
      <c r="J638" s="6" t="str">
        <f t="shared" si="48"/>
        <v>Mumbai</v>
      </c>
      <c r="K638" s="6">
        <f>COUNTIFS(pg_transaction_cleaned!$O$2:$O$5743,A638,pg_transaction_cleaned!$F$2:$F$5743,"CAPTURE")</f>
        <v>1</v>
      </c>
      <c r="L638" s="7">
        <f>SUMIFS(pg_transaction_cleaned!$H$2:$H$5743,pg_transaction_cleaned!$O$2:$O$5743,A638,pg_transaction_cleaned!$F$2:$F$5743,"CAPTURE")</f>
        <v>1799</v>
      </c>
      <c r="M638" s="6">
        <f>COUNTIFS(pg_transaction_cleaned!$O$2:$O$5743,A638,pg_transaction_cleaned!$F$2:$F$5743,"REFUND")</f>
        <v>0</v>
      </c>
      <c r="N638" s="7">
        <f>SUMIFS(pg_transaction_cleaned!$H$2:$H$5743,pg_transaction_cleaned!$O$2:$O$5743,A638,pg_transaction_cleaned!$F$2:$F$5743,"REFUND")</f>
        <v>0</v>
      </c>
      <c r="O638" s="6" t="str">
        <f t="shared" si="49"/>
        <v>OK</v>
      </c>
      <c r="P638" s="8">
        <f t="shared" si="50"/>
        <v>0</v>
      </c>
    </row>
    <row r="639" spans="1:16" x14ac:dyDescent="0.3">
      <c r="A639" s="6" t="s">
        <v>1312</v>
      </c>
      <c r="B639" s="6" t="s">
        <v>11895</v>
      </c>
      <c r="C639" s="6" t="s">
        <v>1313</v>
      </c>
      <c r="D639" s="6" t="s">
        <v>48</v>
      </c>
      <c r="E639" s="6" t="s">
        <v>54</v>
      </c>
      <c r="F639" s="6" t="s">
        <v>11856</v>
      </c>
      <c r="G639" s="6" t="s">
        <v>80</v>
      </c>
      <c r="H639" s="10">
        <f t="shared" si="46"/>
        <v>46295</v>
      </c>
      <c r="I639" s="7">
        <f t="shared" si="47"/>
        <v>2598</v>
      </c>
      <c r="J639" s="6" t="str">
        <f t="shared" si="48"/>
        <v>Jaipur</v>
      </c>
      <c r="K639" s="6">
        <f>COUNTIFS(pg_transaction_cleaned!$O$2:$O$5743,A639,pg_transaction_cleaned!$F$2:$F$5743,"CAPTURE")</f>
        <v>0</v>
      </c>
      <c r="L639" s="7">
        <f>SUMIFS(pg_transaction_cleaned!$H$2:$H$5743,pg_transaction_cleaned!$O$2:$O$5743,A639,pg_transaction_cleaned!$F$2:$F$5743,"CAPTURE")</f>
        <v>0</v>
      </c>
      <c r="M639" s="6">
        <f>COUNTIFS(pg_transaction_cleaned!$O$2:$O$5743,A639,pg_transaction_cleaned!$F$2:$F$5743,"REFUND")</f>
        <v>0</v>
      </c>
      <c r="N639" s="7">
        <f>SUMIFS(pg_transaction_cleaned!$H$2:$H$5743,pg_transaction_cleaned!$O$2:$O$5743,A639,pg_transaction_cleaned!$F$2:$F$5743,"REFUND")</f>
        <v>0</v>
      </c>
      <c r="O639" s="6" t="str">
        <f t="shared" si="49"/>
        <v>OK</v>
      </c>
      <c r="P639" s="8">
        <f t="shared" si="50"/>
        <v>0</v>
      </c>
    </row>
    <row r="640" spans="1:16" x14ac:dyDescent="0.3">
      <c r="A640" s="6" t="s">
        <v>1314</v>
      </c>
      <c r="B640" s="6" t="s">
        <v>11877</v>
      </c>
      <c r="C640" s="6" t="s">
        <v>1315</v>
      </c>
      <c r="D640" s="6" t="s">
        <v>23</v>
      </c>
      <c r="E640" s="6" t="s">
        <v>27</v>
      </c>
      <c r="F640" s="6" t="s">
        <v>11851</v>
      </c>
      <c r="G640" s="6" t="s">
        <v>19</v>
      </c>
      <c r="H640" s="10">
        <f t="shared" si="46"/>
        <v>46267</v>
      </c>
      <c r="I640" s="7">
        <f t="shared" si="47"/>
        <v>3499</v>
      </c>
      <c r="J640" s="6" t="str">
        <f t="shared" si="48"/>
        <v>Bengaluru</v>
      </c>
      <c r="K640" s="6">
        <f>COUNTIFS(pg_transaction_cleaned!$O$2:$O$5743,A640,pg_transaction_cleaned!$F$2:$F$5743,"CAPTURE")</f>
        <v>1</v>
      </c>
      <c r="L640" s="7">
        <f>SUMIFS(pg_transaction_cleaned!$H$2:$H$5743,pg_transaction_cleaned!$O$2:$O$5743,A640,pg_transaction_cleaned!$F$2:$F$5743,"CAPTURE")</f>
        <v>3499</v>
      </c>
      <c r="M640" s="6">
        <f>COUNTIFS(pg_transaction_cleaned!$O$2:$O$5743,A640,pg_transaction_cleaned!$F$2:$F$5743,"REFUND")</f>
        <v>0</v>
      </c>
      <c r="N640" s="7">
        <f>SUMIFS(pg_transaction_cleaned!$H$2:$H$5743,pg_transaction_cleaned!$O$2:$O$5743,A640,pg_transaction_cleaned!$F$2:$F$5743,"REFUND")</f>
        <v>0</v>
      </c>
      <c r="O640" s="6" t="str">
        <f t="shared" si="49"/>
        <v>OK</v>
      </c>
      <c r="P640" s="8">
        <f t="shared" si="50"/>
        <v>0</v>
      </c>
    </row>
    <row r="641" spans="1:16" x14ac:dyDescent="0.3">
      <c r="A641" s="6" t="s">
        <v>1316</v>
      </c>
      <c r="B641" s="6" t="s">
        <v>11895</v>
      </c>
      <c r="C641" s="6" t="s">
        <v>1317</v>
      </c>
      <c r="D641" s="6" t="s">
        <v>23</v>
      </c>
      <c r="E641" s="6" t="s">
        <v>27</v>
      </c>
      <c r="F641" s="6" t="s">
        <v>12096</v>
      </c>
      <c r="G641" s="6" t="s">
        <v>19</v>
      </c>
      <c r="H641" s="10">
        <f t="shared" si="46"/>
        <v>46295</v>
      </c>
      <c r="I641" s="7">
        <f t="shared" si="47"/>
        <v>9997</v>
      </c>
      <c r="J641" s="6" t="str">
        <f t="shared" si="48"/>
        <v>Bengaluru</v>
      </c>
      <c r="K641" s="6">
        <f>COUNTIFS(pg_transaction_cleaned!$O$2:$O$5743,A641,pg_transaction_cleaned!$F$2:$F$5743,"CAPTURE")</f>
        <v>1</v>
      </c>
      <c r="L641" s="7">
        <f>SUMIFS(pg_transaction_cleaned!$H$2:$H$5743,pg_transaction_cleaned!$O$2:$O$5743,A641,pg_transaction_cleaned!$F$2:$F$5743,"CAPTURE")</f>
        <v>9997</v>
      </c>
      <c r="M641" s="6">
        <f>COUNTIFS(pg_transaction_cleaned!$O$2:$O$5743,A641,pg_transaction_cleaned!$F$2:$F$5743,"REFUND")</f>
        <v>0</v>
      </c>
      <c r="N641" s="7">
        <f>SUMIFS(pg_transaction_cleaned!$H$2:$H$5743,pg_transaction_cleaned!$O$2:$O$5743,A641,pg_transaction_cleaned!$F$2:$F$5743,"REFUND")</f>
        <v>0</v>
      </c>
      <c r="O641" s="6" t="str">
        <f t="shared" si="49"/>
        <v>OK</v>
      </c>
      <c r="P641" s="8">
        <f t="shared" si="50"/>
        <v>0</v>
      </c>
    </row>
    <row r="642" spans="1:16" x14ac:dyDescent="0.3">
      <c r="A642" s="6" t="s">
        <v>1318</v>
      </c>
      <c r="B642" s="6" t="s">
        <v>11842</v>
      </c>
      <c r="C642" s="6" t="s">
        <v>1319</v>
      </c>
      <c r="D642" s="6" t="s">
        <v>61</v>
      </c>
      <c r="E642" s="6" t="s">
        <v>27</v>
      </c>
      <c r="F642" s="6" t="s">
        <v>12066</v>
      </c>
      <c r="G642" s="6" t="s">
        <v>19</v>
      </c>
      <c r="H642" s="10">
        <f t="shared" ref="H642:H705" si="51">IF(MID(B642,5,1)="-",DATE(LEFT(B642,4),MID(B642,6,2),RIGHT(B642,2)),DATE(RIGHT(B642,4),MID(B642,4,2),LEFT(B642,2)))</f>
        <v>46290</v>
      </c>
      <c r="I642" s="7">
        <f t="shared" ref="I642:I705" si="52">VALUE(SUBSTITUTE(F642,",",""))</f>
        <v>2897</v>
      </c>
      <c r="J642" s="6" t="str">
        <f t="shared" ref="J642:J705" si="53">IF(TRIM(D642)="","Unknown",TRIM(D642))</f>
        <v>Delhi</v>
      </c>
      <c r="K642" s="6">
        <f>COUNTIFS(pg_transaction_cleaned!$O$2:$O$5743,A642,pg_transaction_cleaned!$F$2:$F$5743,"CAPTURE")</f>
        <v>1</v>
      </c>
      <c r="L642" s="7">
        <f>SUMIFS(pg_transaction_cleaned!$H$2:$H$5743,pg_transaction_cleaned!$O$2:$O$5743,A642,pg_transaction_cleaned!$F$2:$F$5743,"CAPTURE")</f>
        <v>2897</v>
      </c>
      <c r="M642" s="6">
        <f>COUNTIFS(pg_transaction_cleaned!$O$2:$O$5743,A642,pg_transaction_cleaned!$F$2:$F$5743,"REFUND")</f>
        <v>0</v>
      </c>
      <c r="N642" s="7">
        <f>SUMIFS(pg_transaction_cleaned!$H$2:$H$5743,pg_transaction_cleaned!$O$2:$O$5743,A642,pg_transaction_cleaned!$F$2:$F$5743,"REFUND")</f>
        <v>0</v>
      </c>
      <c r="O642" s="6" t="str">
        <f t="shared" si="49"/>
        <v>OK</v>
      </c>
      <c r="P642" s="8">
        <f t="shared" si="50"/>
        <v>0</v>
      </c>
    </row>
    <row r="643" spans="1:16" x14ac:dyDescent="0.3">
      <c r="A643" s="6" t="s">
        <v>1320</v>
      </c>
      <c r="B643" s="6" t="s">
        <v>11914</v>
      </c>
      <c r="C643" s="6" t="s">
        <v>1321</v>
      </c>
      <c r="D643" s="6" t="s">
        <v>61</v>
      </c>
      <c r="E643" s="6" t="s">
        <v>18</v>
      </c>
      <c r="F643" s="6" t="s">
        <v>11910</v>
      </c>
      <c r="G643" s="6" t="s">
        <v>19</v>
      </c>
      <c r="H643" s="10">
        <f t="shared" si="51"/>
        <v>46289</v>
      </c>
      <c r="I643" s="7">
        <f t="shared" si="52"/>
        <v>1648</v>
      </c>
      <c r="J643" s="6" t="str">
        <f t="shared" si="53"/>
        <v>Delhi</v>
      </c>
      <c r="K643" s="6">
        <f>COUNTIFS(pg_transaction_cleaned!$O$2:$O$5743,A643,pg_transaction_cleaned!$F$2:$F$5743,"CAPTURE")</f>
        <v>1</v>
      </c>
      <c r="L643" s="7">
        <f>SUMIFS(pg_transaction_cleaned!$H$2:$H$5743,pg_transaction_cleaned!$O$2:$O$5743,A643,pg_transaction_cleaned!$F$2:$F$5743,"CAPTURE")</f>
        <v>1648</v>
      </c>
      <c r="M643" s="6">
        <f>COUNTIFS(pg_transaction_cleaned!$O$2:$O$5743,A643,pg_transaction_cleaned!$F$2:$F$5743,"REFUND")</f>
        <v>0</v>
      </c>
      <c r="N643" s="7">
        <f>SUMIFS(pg_transaction_cleaned!$H$2:$H$5743,pg_transaction_cleaned!$O$2:$O$5743,A643,pg_transaction_cleaned!$F$2:$F$5743,"REFUND")</f>
        <v>0</v>
      </c>
      <c r="O643" s="6" t="str">
        <f t="shared" ref="O643:O706" si="54">IF(AND(G643="Paid",K643=0),"Paid, no payment",IF(AND(OR(G643="Failed",G643="Cancelled"),K643&gt;0),"Payment on failed/cancelled",IF(K643&gt;1,"Duplicate charge",IF(AND(K643=1,ROUND(L643-I643,2)&lt;&gt;0),"Amount difference",IF(AND(G643="Refunded",M643=0),"Refunded, no refund",IF(AND(G643&lt;&gt;"Refunded",M643&gt;0),"Refund, order not Refunded",IF(AND(M643&gt;0,ROUND(N643-I643,2)&lt;&gt;0),"Refund amount differs","OK")))))))</f>
        <v>OK</v>
      </c>
      <c r="P643" s="8">
        <f t="shared" ref="P643:P706" si="55">IF(O643="OK",0,IF(O643="Paid, no payment",I643,IF(O643="Payment on failed/cancelled",L643,IF(OR(O643="Duplicate charge",O643="Amount difference"),L643-I643,IF(O643="Refunded, no refund",I643,N643)))))</f>
        <v>0</v>
      </c>
    </row>
    <row r="644" spans="1:16" x14ac:dyDescent="0.3">
      <c r="A644" s="6" t="s">
        <v>1322</v>
      </c>
      <c r="B644" s="6" t="s">
        <v>11859</v>
      </c>
      <c r="C644" s="6" t="s">
        <v>1323</v>
      </c>
      <c r="D644" s="6" t="s">
        <v>75</v>
      </c>
      <c r="E644" s="6" t="s">
        <v>18</v>
      </c>
      <c r="F644" s="6" t="s">
        <v>11974</v>
      </c>
      <c r="G644" s="6" t="s">
        <v>19</v>
      </c>
      <c r="H644" s="10">
        <f t="shared" si="51"/>
        <v>46271</v>
      </c>
      <c r="I644" s="7">
        <f t="shared" si="52"/>
        <v>8798</v>
      </c>
      <c r="J644" s="6" t="str">
        <f t="shared" si="53"/>
        <v>Mumbai</v>
      </c>
      <c r="K644" s="6">
        <f>COUNTIFS(pg_transaction_cleaned!$O$2:$O$5743,A644,pg_transaction_cleaned!$F$2:$F$5743,"CAPTURE")</f>
        <v>1</v>
      </c>
      <c r="L644" s="7">
        <f>SUMIFS(pg_transaction_cleaned!$H$2:$H$5743,pg_transaction_cleaned!$O$2:$O$5743,A644,pg_transaction_cleaned!$F$2:$F$5743,"CAPTURE")</f>
        <v>8798</v>
      </c>
      <c r="M644" s="6">
        <f>COUNTIFS(pg_transaction_cleaned!$O$2:$O$5743,A644,pg_transaction_cleaned!$F$2:$F$5743,"REFUND")</f>
        <v>0</v>
      </c>
      <c r="N644" s="7">
        <f>SUMIFS(pg_transaction_cleaned!$H$2:$H$5743,pg_transaction_cleaned!$O$2:$O$5743,A644,pg_transaction_cleaned!$F$2:$F$5743,"REFUND")</f>
        <v>0</v>
      </c>
      <c r="O644" s="6" t="str">
        <f t="shared" si="54"/>
        <v>OK</v>
      </c>
      <c r="P644" s="8">
        <f t="shared" si="55"/>
        <v>0</v>
      </c>
    </row>
    <row r="645" spans="1:16" x14ac:dyDescent="0.3">
      <c r="A645" s="6" t="s">
        <v>1324</v>
      </c>
      <c r="B645" s="6" t="s">
        <v>11926</v>
      </c>
      <c r="C645" s="6" t="s">
        <v>1325</v>
      </c>
      <c r="D645" s="6" t="s">
        <v>42</v>
      </c>
      <c r="E645" s="6" t="s">
        <v>54</v>
      </c>
      <c r="F645" s="6" t="s">
        <v>11841</v>
      </c>
      <c r="G645" s="6" t="s">
        <v>19</v>
      </c>
      <c r="H645" s="10">
        <f t="shared" si="51"/>
        <v>46270</v>
      </c>
      <c r="I645" s="7">
        <f t="shared" si="52"/>
        <v>2499</v>
      </c>
      <c r="J645" s="6" t="str">
        <f t="shared" si="53"/>
        <v>Hyderabad</v>
      </c>
      <c r="K645" s="6">
        <f>COUNTIFS(pg_transaction_cleaned!$O$2:$O$5743,A645,pg_transaction_cleaned!$F$2:$F$5743,"CAPTURE")</f>
        <v>1</v>
      </c>
      <c r="L645" s="7">
        <f>SUMIFS(pg_transaction_cleaned!$H$2:$H$5743,pg_transaction_cleaned!$O$2:$O$5743,A645,pg_transaction_cleaned!$F$2:$F$5743,"CAPTURE")</f>
        <v>2499</v>
      </c>
      <c r="M645" s="6">
        <f>COUNTIFS(pg_transaction_cleaned!$O$2:$O$5743,A645,pg_transaction_cleaned!$F$2:$F$5743,"REFUND")</f>
        <v>0</v>
      </c>
      <c r="N645" s="7">
        <f>SUMIFS(pg_transaction_cleaned!$H$2:$H$5743,pg_transaction_cleaned!$O$2:$O$5743,A645,pg_transaction_cleaned!$F$2:$F$5743,"REFUND")</f>
        <v>0</v>
      </c>
      <c r="O645" s="6" t="str">
        <f t="shared" si="54"/>
        <v>OK</v>
      </c>
      <c r="P645" s="8">
        <f t="shared" si="55"/>
        <v>0</v>
      </c>
    </row>
    <row r="646" spans="1:16" x14ac:dyDescent="0.3">
      <c r="A646" s="6" t="s">
        <v>1326</v>
      </c>
      <c r="B646" s="6" t="s">
        <v>11958</v>
      </c>
      <c r="C646" s="6" t="s">
        <v>1327</v>
      </c>
      <c r="D646" s="6" t="s">
        <v>23</v>
      </c>
      <c r="E646" s="6" t="s">
        <v>27</v>
      </c>
      <c r="F646" s="6" t="s">
        <v>11948</v>
      </c>
      <c r="G646" s="6" t="s">
        <v>19</v>
      </c>
      <c r="H646" s="10">
        <f t="shared" si="51"/>
        <v>46281</v>
      </c>
      <c r="I646" s="7">
        <f t="shared" si="52"/>
        <v>2798</v>
      </c>
      <c r="J646" s="6" t="str">
        <f t="shared" si="53"/>
        <v>Bengaluru</v>
      </c>
      <c r="K646" s="6">
        <f>COUNTIFS(pg_transaction_cleaned!$O$2:$O$5743,A646,pg_transaction_cleaned!$F$2:$F$5743,"CAPTURE")</f>
        <v>1</v>
      </c>
      <c r="L646" s="7">
        <f>SUMIFS(pg_transaction_cleaned!$H$2:$H$5743,pg_transaction_cleaned!$O$2:$O$5743,A646,pg_transaction_cleaned!$F$2:$F$5743,"CAPTURE")</f>
        <v>2649</v>
      </c>
      <c r="M646" s="6">
        <f>COUNTIFS(pg_transaction_cleaned!$O$2:$O$5743,A646,pg_transaction_cleaned!$F$2:$F$5743,"REFUND")</f>
        <v>0</v>
      </c>
      <c r="N646" s="7">
        <f>SUMIFS(pg_transaction_cleaned!$H$2:$H$5743,pg_transaction_cleaned!$O$2:$O$5743,A646,pg_transaction_cleaned!$F$2:$F$5743,"REFUND")</f>
        <v>0</v>
      </c>
      <c r="O646" s="6" t="str">
        <f t="shared" si="54"/>
        <v>Amount difference</v>
      </c>
      <c r="P646" s="8">
        <f t="shared" si="55"/>
        <v>-149</v>
      </c>
    </row>
    <row r="647" spans="1:16" x14ac:dyDescent="0.3">
      <c r="A647" s="6" t="s">
        <v>1328</v>
      </c>
      <c r="B647" s="6" t="s">
        <v>11859</v>
      </c>
      <c r="C647" s="6" t="s">
        <v>1329</v>
      </c>
      <c r="D647" s="6" t="s">
        <v>26</v>
      </c>
      <c r="E647" s="6" t="s">
        <v>18</v>
      </c>
      <c r="F647" s="6" t="s">
        <v>12075</v>
      </c>
      <c r="G647" s="6" t="s">
        <v>19</v>
      </c>
      <c r="H647" s="10">
        <f t="shared" si="51"/>
        <v>46271</v>
      </c>
      <c r="I647" s="7">
        <f t="shared" si="52"/>
        <v>5348</v>
      </c>
      <c r="J647" s="6" t="str">
        <f t="shared" si="53"/>
        <v>Kolkata</v>
      </c>
      <c r="K647" s="6">
        <f>COUNTIFS(pg_transaction_cleaned!$O$2:$O$5743,A647,pg_transaction_cleaned!$F$2:$F$5743,"CAPTURE")</f>
        <v>1</v>
      </c>
      <c r="L647" s="7">
        <f>SUMIFS(pg_transaction_cleaned!$H$2:$H$5743,pg_transaction_cleaned!$O$2:$O$5743,A647,pg_transaction_cleaned!$F$2:$F$5743,"CAPTURE")</f>
        <v>5348</v>
      </c>
      <c r="M647" s="6">
        <f>COUNTIFS(pg_transaction_cleaned!$O$2:$O$5743,A647,pg_transaction_cleaned!$F$2:$F$5743,"REFUND")</f>
        <v>0</v>
      </c>
      <c r="N647" s="7">
        <f>SUMIFS(pg_transaction_cleaned!$H$2:$H$5743,pg_transaction_cleaned!$O$2:$O$5743,A647,pg_transaction_cleaned!$F$2:$F$5743,"REFUND")</f>
        <v>0</v>
      </c>
      <c r="O647" s="6" t="str">
        <f t="shared" si="54"/>
        <v>OK</v>
      </c>
      <c r="P647" s="8">
        <f t="shared" si="55"/>
        <v>0</v>
      </c>
    </row>
    <row r="648" spans="1:16" x14ac:dyDescent="0.3">
      <c r="A648" s="6" t="s">
        <v>1330</v>
      </c>
      <c r="B648" s="6" t="s">
        <v>11947</v>
      </c>
      <c r="C648" s="6" t="s">
        <v>1331</v>
      </c>
      <c r="D648" s="6" t="s">
        <v>51</v>
      </c>
      <c r="E648" s="6" t="s">
        <v>27</v>
      </c>
      <c r="F648" s="6" t="s">
        <v>11869</v>
      </c>
      <c r="G648" s="6" t="s">
        <v>115</v>
      </c>
      <c r="H648" s="10">
        <f t="shared" si="51"/>
        <v>46268</v>
      </c>
      <c r="I648" s="7">
        <f t="shared" si="52"/>
        <v>599</v>
      </c>
      <c r="J648" s="6" t="str">
        <f t="shared" si="53"/>
        <v>Chennai</v>
      </c>
      <c r="K648" s="6">
        <f>COUNTIFS(pg_transaction_cleaned!$O$2:$O$5743,A648,pg_transaction_cleaned!$F$2:$F$5743,"CAPTURE")</f>
        <v>0</v>
      </c>
      <c r="L648" s="7">
        <f>SUMIFS(pg_transaction_cleaned!$H$2:$H$5743,pg_transaction_cleaned!$O$2:$O$5743,A648,pg_transaction_cleaned!$F$2:$F$5743,"CAPTURE")</f>
        <v>0</v>
      </c>
      <c r="M648" s="6">
        <f>COUNTIFS(pg_transaction_cleaned!$O$2:$O$5743,A648,pg_transaction_cleaned!$F$2:$F$5743,"REFUND")</f>
        <v>0</v>
      </c>
      <c r="N648" s="7">
        <f>SUMIFS(pg_transaction_cleaned!$H$2:$H$5743,pg_transaction_cleaned!$O$2:$O$5743,A648,pg_transaction_cleaned!$F$2:$F$5743,"REFUND")</f>
        <v>0</v>
      </c>
      <c r="O648" s="6" t="str">
        <f t="shared" si="54"/>
        <v>OK</v>
      </c>
      <c r="P648" s="8">
        <f t="shared" si="55"/>
        <v>0</v>
      </c>
    </row>
    <row r="649" spans="1:16" x14ac:dyDescent="0.3">
      <c r="A649" s="6" t="s">
        <v>1332</v>
      </c>
      <c r="B649" s="6" t="s">
        <v>11908</v>
      </c>
      <c r="C649" s="6" t="s">
        <v>1333</v>
      </c>
      <c r="D649" s="6" t="s">
        <v>75</v>
      </c>
      <c r="E649" s="6" t="s">
        <v>18</v>
      </c>
      <c r="F649" s="6" t="s">
        <v>11855</v>
      </c>
      <c r="G649" s="6" t="s">
        <v>19</v>
      </c>
      <c r="H649" s="10">
        <f t="shared" si="51"/>
        <v>46275</v>
      </c>
      <c r="I649" s="7">
        <f t="shared" si="52"/>
        <v>4999</v>
      </c>
      <c r="J649" s="6" t="str">
        <f t="shared" si="53"/>
        <v>Mumbai</v>
      </c>
      <c r="K649" s="6">
        <f>COUNTIFS(pg_transaction_cleaned!$O$2:$O$5743,A649,pg_transaction_cleaned!$F$2:$F$5743,"CAPTURE")</f>
        <v>1</v>
      </c>
      <c r="L649" s="7">
        <f>SUMIFS(pg_transaction_cleaned!$H$2:$H$5743,pg_transaction_cleaned!$O$2:$O$5743,A649,pg_transaction_cleaned!$F$2:$F$5743,"CAPTURE")</f>
        <v>4999</v>
      </c>
      <c r="M649" s="6">
        <f>COUNTIFS(pg_transaction_cleaned!$O$2:$O$5743,A649,pg_transaction_cleaned!$F$2:$F$5743,"REFUND")</f>
        <v>0</v>
      </c>
      <c r="N649" s="7">
        <f>SUMIFS(pg_transaction_cleaned!$H$2:$H$5743,pg_transaction_cleaned!$O$2:$O$5743,A649,pg_transaction_cleaned!$F$2:$F$5743,"REFUND")</f>
        <v>0</v>
      </c>
      <c r="O649" s="6" t="str">
        <f t="shared" si="54"/>
        <v>OK</v>
      </c>
      <c r="P649" s="8">
        <f t="shared" si="55"/>
        <v>0</v>
      </c>
    </row>
    <row r="650" spans="1:16" x14ac:dyDescent="0.3">
      <c r="A650" s="6" t="s">
        <v>1334</v>
      </c>
      <c r="B650" s="6" t="s">
        <v>11888</v>
      </c>
      <c r="C650" s="6" t="s">
        <v>1335</v>
      </c>
      <c r="D650" s="6" t="s">
        <v>23</v>
      </c>
      <c r="E650" s="6" t="s">
        <v>27</v>
      </c>
      <c r="F650" s="6" t="s">
        <v>11944</v>
      </c>
      <c r="G650" s="6" t="s">
        <v>115</v>
      </c>
      <c r="H650" s="10">
        <f t="shared" si="51"/>
        <v>46269</v>
      </c>
      <c r="I650" s="7">
        <f t="shared" si="52"/>
        <v>3097</v>
      </c>
      <c r="J650" s="6" t="str">
        <f t="shared" si="53"/>
        <v>Bengaluru</v>
      </c>
      <c r="K650" s="6">
        <f>COUNTIFS(pg_transaction_cleaned!$O$2:$O$5743,A650,pg_transaction_cleaned!$F$2:$F$5743,"CAPTURE")</f>
        <v>0</v>
      </c>
      <c r="L650" s="7">
        <f>SUMIFS(pg_transaction_cleaned!$H$2:$H$5743,pg_transaction_cleaned!$O$2:$O$5743,A650,pg_transaction_cleaned!$F$2:$F$5743,"CAPTURE")</f>
        <v>0</v>
      </c>
      <c r="M650" s="6">
        <f>COUNTIFS(pg_transaction_cleaned!$O$2:$O$5743,A650,pg_transaction_cleaned!$F$2:$F$5743,"REFUND")</f>
        <v>0</v>
      </c>
      <c r="N650" s="7">
        <f>SUMIFS(pg_transaction_cleaned!$H$2:$H$5743,pg_transaction_cleaned!$O$2:$O$5743,A650,pg_transaction_cleaned!$F$2:$F$5743,"REFUND")</f>
        <v>0</v>
      </c>
      <c r="O650" s="6" t="str">
        <f t="shared" si="54"/>
        <v>OK</v>
      </c>
      <c r="P650" s="8">
        <f t="shared" si="55"/>
        <v>0</v>
      </c>
    </row>
    <row r="651" spans="1:16" x14ac:dyDescent="0.3">
      <c r="A651" s="6" t="s">
        <v>1336</v>
      </c>
      <c r="B651" s="6" t="s">
        <v>11877</v>
      </c>
      <c r="C651" s="6" t="s">
        <v>1337</v>
      </c>
      <c r="D651" s="6" t="s">
        <v>42</v>
      </c>
      <c r="E651" s="6" t="s">
        <v>18</v>
      </c>
      <c r="F651" s="6" t="s">
        <v>12045</v>
      </c>
      <c r="G651" s="6" t="s">
        <v>80</v>
      </c>
      <c r="H651" s="10">
        <f t="shared" si="51"/>
        <v>46267</v>
      </c>
      <c r="I651" s="7">
        <f t="shared" si="52"/>
        <v>7297</v>
      </c>
      <c r="J651" s="6" t="str">
        <f t="shared" si="53"/>
        <v>Hyderabad</v>
      </c>
      <c r="K651" s="6">
        <f>COUNTIFS(pg_transaction_cleaned!$O$2:$O$5743,A651,pg_transaction_cleaned!$F$2:$F$5743,"CAPTURE")</f>
        <v>0</v>
      </c>
      <c r="L651" s="7">
        <f>SUMIFS(pg_transaction_cleaned!$H$2:$H$5743,pg_transaction_cleaned!$O$2:$O$5743,A651,pg_transaction_cleaned!$F$2:$F$5743,"CAPTURE")</f>
        <v>0</v>
      </c>
      <c r="M651" s="6">
        <f>COUNTIFS(pg_transaction_cleaned!$O$2:$O$5743,A651,pg_transaction_cleaned!$F$2:$F$5743,"REFUND")</f>
        <v>0</v>
      </c>
      <c r="N651" s="7">
        <f>SUMIFS(pg_transaction_cleaned!$H$2:$H$5743,pg_transaction_cleaned!$O$2:$O$5743,A651,pg_transaction_cleaned!$F$2:$F$5743,"REFUND")</f>
        <v>0</v>
      </c>
      <c r="O651" s="6" t="str">
        <f t="shared" si="54"/>
        <v>OK</v>
      </c>
      <c r="P651" s="8">
        <f t="shared" si="55"/>
        <v>0</v>
      </c>
    </row>
    <row r="652" spans="1:16" x14ac:dyDescent="0.3">
      <c r="A652" s="6" t="s">
        <v>1338</v>
      </c>
      <c r="B652" s="6" t="s">
        <v>11897</v>
      </c>
      <c r="C652" s="6" t="s">
        <v>1339</v>
      </c>
      <c r="D652" s="6" t="s">
        <v>34</v>
      </c>
      <c r="E652" s="6" t="s">
        <v>43</v>
      </c>
      <c r="F652" s="6" t="s">
        <v>12097</v>
      </c>
      <c r="G652" s="6" t="s">
        <v>19</v>
      </c>
      <c r="H652" s="10">
        <f t="shared" si="51"/>
        <v>46266</v>
      </c>
      <c r="I652" s="7">
        <f t="shared" si="52"/>
        <v>12998</v>
      </c>
      <c r="J652" s="6" t="str">
        <f t="shared" si="53"/>
        <v>Ahmedabad</v>
      </c>
      <c r="K652" s="6">
        <f>COUNTIFS(pg_transaction_cleaned!$O$2:$O$5743,A652,pg_transaction_cleaned!$F$2:$F$5743,"CAPTURE")</f>
        <v>1</v>
      </c>
      <c r="L652" s="7">
        <f>SUMIFS(pg_transaction_cleaned!$H$2:$H$5743,pg_transaction_cleaned!$O$2:$O$5743,A652,pg_transaction_cleaned!$F$2:$F$5743,"CAPTURE")</f>
        <v>12998</v>
      </c>
      <c r="M652" s="6">
        <f>COUNTIFS(pg_transaction_cleaned!$O$2:$O$5743,A652,pg_transaction_cleaned!$F$2:$F$5743,"REFUND")</f>
        <v>0</v>
      </c>
      <c r="N652" s="7">
        <f>SUMIFS(pg_transaction_cleaned!$H$2:$H$5743,pg_transaction_cleaned!$O$2:$O$5743,A652,pg_transaction_cleaned!$F$2:$F$5743,"REFUND")</f>
        <v>0</v>
      </c>
      <c r="O652" s="6" t="str">
        <f t="shared" si="54"/>
        <v>OK</v>
      </c>
      <c r="P652" s="8">
        <f t="shared" si="55"/>
        <v>0</v>
      </c>
    </row>
    <row r="653" spans="1:16" x14ac:dyDescent="0.3">
      <c r="A653" s="6" t="s">
        <v>1340</v>
      </c>
      <c r="B653" s="6" t="s">
        <v>11877</v>
      </c>
      <c r="C653" s="6" t="s">
        <v>1341</v>
      </c>
      <c r="D653" s="6" t="s">
        <v>61</v>
      </c>
      <c r="E653" s="6" t="s">
        <v>18</v>
      </c>
      <c r="F653" s="6" t="s">
        <v>11902</v>
      </c>
      <c r="G653" s="6" t="s">
        <v>19</v>
      </c>
      <c r="H653" s="10">
        <f t="shared" si="51"/>
        <v>46267</v>
      </c>
      <c r="I653" s="7">
        <f t="shared" si="52"/>
        <v>2999</v>
      </c>
      <c r="J653" s="6" t="str">
        <f t="shared" si="53"/>
        <v>Delhi</v>
      </c>
      <c r="K653" s="6">
        <f>COUNTIFS(pg_transaction_cleaned!$O$2:$O$5743,A653,pg_transaction_cleaned!$F$2:$F$5743,"CAPTURE")</f>
        <v>1</v>
      </c>
      <c r="L653" s="7">
        <f>SUMIFS(pg_transaction_cleaned!$H$2:$H$5743,pg_transaction_cleaned!$O$2:$O$5743,A653,pg_transaction_cleaned!$F$2:$F$5743,"CAPTURE")</f>
        <v>2999</v>
      </c>
      <c r="M653" s="6">
        <f>COUNTIFS(pg_transaction_cleaned!$O$2:$O$5743,A653,pg_transaction_cleaned!$F$2:$F$5743,"REFUND")</f>
        <v>0</v>
      </c>
      <c r="N653" s="7">
        <f>SUMIFS(pg_transaction_cleaned!$H$2:$H$5743,pg_transaction_cleaned!$O$2:$O$5743,A653,pg_transaction_cleaned!$F$2:$F$5743,"REFUND")</f>
        <v>0</v>
      </c>
      <c r="O653" s="6" t="str">
        <f t="shared" si="54"/>
        <v>OK</v>
      </c>
      <c r="P653" s="8">
        <f t="shared" si="55"/>
        <v>0</v>
      </c>
    </row>
    <row r="654" spans="1:16" x14ac:dyDescent="0.3">
      <c r="A654" s="6" t="s">
        <v>1342</v>
      </c>
      <c r="B654" s="6" t="s">
        <v>11989</v>
      </c>
      <c r="C654" s="6" t="s">
        <v>1343</v>
      </c>
      <c r="D654" s="6" t="s">
        <v>23</v>
      </c>
      <c r="E654" s="6" t="s">
        <v>18</v>
      </c>
      <c r="F654" s="6" t="s">
        <v>11831</v>
      </c>
      <c r="G654" s="6" t="s">
        <v>19</v>
      </c>
      <c r="H654" s="10">
        <f t="shared" si="51"/>
        <v>46290</v>
      </c>
      <c r="I654" s="7">
        <f t="shared" si="52"/>
        <v>2098</v>
      </c>
      <c r="J654" s="6" t="str">
        <f t="shared" si="53"/>
        <v>Bengaluru</v>
      </c>
      <c r="K654" s="6">
        <f>COUNTIFS(pg_transaction_cleaned!$O$2:$O$5743,A654,pg_transaction_cleaned!$F$2:$F$5743,"CAPTURE")</f>
        <v>1</v>
      </c>
      <c r="L654" s="7">
        <f>SUMIFS(pg_transaction_cleaned!$H$2:$H$5743,pg_transaction_cleaned!$O$2:$O$5743,A654,pg_transaction_cleaned!$F$2:$F$5743,"CAPTURE")</f>
        <v>2098</v>
      </c>
      <c r="M654" s="6">
        <f>COUNTIFS(pg_transaction_cleaned!$O$2:$O$5743,A654,pg_transaction_cleaned!$F$2:$F$5743,"REFUND")</f>
        <v>0</v>
      </c>
      <c r="N654" s="7">
        <f>SUMIFS(pg_transaction_cleaned!$H$2:$H$5743,pg_transaction_cleaned!$O$2:$O$5743,A654,pg_transaction_cleaned!$F$2:$F$5743,"REFUND")</f>
        <v>0</v>
      </c>
      <c r="O654" s="6" t="str">
        <f t="shared" si="54"/>
        <v>OK</v>
      </c>
      <c r="P654" s="8">
        <f t="shared" si="55"/>
        <v>0</v>
      </c>
    </row>
    <row r="655" spans="1:16" x14ac:dyDescent="0.3">
      <c r="A655" s="6" t="s">
        <v>1344</v>
      </c>
      <c r="B655" s="6" t="s">
        <v>11907</v>
      </c>
      <c r="C655" s="6" t="s">
        <v>1345</v>
      </c>
      <c r="D655" s="6" t="s">
        <v>17</v>
      </c>
      <c r="E655" s="6" t="s">
        <v>43</v>
      </c>
      <c r="F655" s="6" t="s">
        <v>12042</v>
      </c>
      <c r="G655" s="6" t="s">
        <v>19</v>
      </c>
      <c r="H655" s="10">
        <f t="shared" si="51"/>
        <v>46293</v>
      </c>
      <c r="I655" s="7">
        <f t="shared" si="52"/>
        <v>9647</v>
      </c>
      <c r="J655" s="6" t="str">
        <f t="shared" si="53"/>
        <v>Pune</v>
      </c>
      <c r="K655" s="6">
        <f>COUNTIFS(pg_transaction_cleaned!$O$2:$O$5743,A655,pg_transaction_cleaned!$F$2:$F$5743,"CAPTURE")</f>
        <v>1</v>
      </c>
      <c r="L655" s="7">
        <f>SUMIFS(pg_transaction_cleaned!$H$2:$H$5743,pg_transaction_cleaned!$O$2:$O$5743,A655,pg_transaction_cleaned!$F$2:$F$5743,"CAPTURE")</f>
        <v>9647</v>
      </c>
      <c r="M655" s="6">
        <f>COUNTIFS(pg_transaction_cleaned!$O$2:$O$5743,A655,pg_transaction_cleaned!$F$2:$F$5743,"REFUND")</f>
        <v>0</v>
      </c>
      <c r="N655" s="7">
        <f>SUMIFS(pg_transaction_cleaned!$H$2:$H$5743,pg_transaction_cleaned!$O$2:$O$5743,A655,pg_transaction_cleaned!$F$2:$F$5743,"REFUND")</f>
        <v>0</v>
      </c>
      <c r="O655" s="6" t="str">
        <f t="shared" si="54"/>
        <v>OK</v>
      </c>
      <c r="P655" s="8">
        <f t="shared" si="55"/>
        <v>0</v>
      </c>
    </row>
    <row r="656" spans="1:16" x14ac:dyDescent="0.3">
      <c r="A656" s="6" t="s">
        <v>1346</v>
      </c>
      <c r="B656" s="6" t="s">
        <v>11945</v>
      </c>
      <c r="C656" s="6" t="s">
        <v>1347</v>
      </c>
      <c r="D656" s="6" t="s">
        <v>75</v>
      </c>
      <c r="E656" s="6" t="s">
        <v>18</v>
      </c>
      <c r="F656" s="6" t="s">
        <v>12059</v>
      </c>
      <c r="G656" s="6" t="s">
        <v>19</v>
      </c>
      <c r="H656" s="10">
        <f t="shared" si="51"/>
        <v>46289</v>
      </c>
      <c r="I656" s="7">
        <f t="shared" si="52"/>
        <v>2297</v>
      </c>
      <c r="J656" s="6" t="str">
        <f t="shared" si="53"/>
        <v>Mumbai</v>
      </c>
      <c r="K656" s="6">
        <f>COUNTIFS(pg_transaction_cleaned!$O$2:$O$5743,A656,pg_transaction_cleaned!$F$2:$F$5743,"CAPTURE")</f>
        <v>1</v>
      </c>
      <c r="L656" s="7">
        <f>SUMIFS(pg_transaction_cleaned!$H$2:$H$5743,pg_transaction_cleaned!$O$2:$O$5743,A656,pg_transaction_cleaned!$F$2:$F$5743,"CAPTURE")</f>
        <v>2297</v>
      </c>
      <c r="M656" s="6">
        <f>COUNTIFS(pg_transaction_cleaned!$O$2:$O$5743,A656,pg_transaction_cleaned!$F$2:$F$5743,"REFUND")</f>
        <v>0</v>
      </c>
      <c r="N656" s="7">
        <f>SUMIFS(pg_transaction_cleaned!$H$2:$H$5743,pg_transaction_cleaned!$O$2:$O$5743,A656,pg_transaction_cleaned!$F$2:$F$5743,"REFUND")</f>
        <v>0</v>
      </c>
      <c r="O656" s="6" t="str">
        <f t="shared" si="54"/>
        <v>OK</v>
      </c>
      <c r="P656" s="8">
        <f t="shared" si="55"/>
        <v>0</v>
      </c>
    </row>
    <row r="657" spans="1:16" x14ac:dyDescent="0.3">
      <c r="A657" s="6" t="s">
        <v>1348</v>
      </c>
      <c r="B657" s="6" t="s">
        <v>11859</v>
      </c>
      <c r="C657" s="6" t="s">
        <v>1349</v>
      </c>
      <c r="D657" s="6" t="s">
        <v>26</v>
      </c>
      <c r="E657" s="6" t="s">
        <v>43</v>
      </c>
      <c r="F657" s="6" t="s">
        <v>11853</v>
      </c>
      <c r="G657" s="6" t="s">
        <v>19</v>
      </c>
      <c r="H657" s="10">
        <f t="shared" si="51"/>
        <v>46271</v>
      </c>
      <c r="I657" s="7">
        <f t="shared" si="52"/>
        <v>1799</v>
      </c>
      <c r="J657" s="6" t="str">
        <f t="shared" si="53"/>
        <v>Kolkata</v>
      </c>
      <c r="K657" s="6">
        <f>COUNTIFS(pg_transaction_cleaned!$O$2:$O$5743,A657,pg_transaction_cleaned!$F$2:$F$5743,"CAPTURE")</f>
        <v>1</v>
      </c>
      <c r="L657" s="7">
        <f>SUMIFS(pg_transaction_cleaned!$H$2:$H$5743,pg_transaction_cleaned!$O$2:$O$5743,A657,pg_transaction_cleaned!$F$2:$F$5743,"CAPTURE")</f>
        <v>1799</v>
      </c>
      <c r="M657" s="6">
        <f>COUNTIFS(pg_transaction_cleaned!$O$2:$O$5743,A657,pg_transaction_cleaned!$F$2:$F$5743,"REFUND")</f>
        <v>0</v>
      </c>
      <c r="N657" s="7">
        <f>SUMIFS(pg_transaction_cleaned!$H$2:$H$5743,pg_transaction_cleaned!$O$2:$O$5743,A657,pg_transaction_cleaned!$F$2:$F$5743,"REFUND")</f>
        <v>0</v>
      </c>
      <c r="O657" s="6" t="str">
        <f t="shared" si="54"/>
        <v>OK</v>
      </c>
      <c r="P657" s="8">
        <f t="shared" si="55"/>
        <v>0</v>
      </c>
    </row>
    <row r="658" spans="1:16" x14ac:dyDescent="0.3">
      <c r="A658" s="6" t="s">
        <v>1350</v>
      </c>
      <c r="B658" s="6" t="s">
        <v>11891</v>
      </c>
      <c r="C658" s="6" t="s">
        <v>1351</v>
      </c>
      <c r="D658" s="6" t="s">
        <v>17</v>
      </c>
      <c r="E658" s="6" t="s">
        <v>18</v>
      </c>
      <c r="F658" s="6" t="s">
        <v>11849</v>
      </c>
      <c r="G658" s="6" t="s">
        <v>19</v>
      </c>
      <c r="H658" s="10">
        <f t="shared" si="51"/>
        <v>46278</v>
      </c>
      <c r="I658" s="7">
        <f t="shared" si="52"/>
        <v>4298</v>
      </c>
      <c r="J658" s="6" t="str">
        <f t="shared" si="53"/>
        <v>Pune</v>
      </c>
      <c r="K658" s="6">
        <f>COUNTIFS(pg_transaction_cleaned!$O$2:$O$5743,A658,pg_transaction_cleaned!$F$2:$F$5743,"CAPTURE")</f>
        <v>1</v>
      </c>
      <c r="L658" s="7">
        <f>SUMIFS(pg_transaction_cleaned!$H$2:$H$5743,pg_transaction_cleaned!$O$2:$O$5743,A658,pg_transaction_cleaned!$F$2:$F$5743,"CAPTURE")</f>
        <v>4298</v>
      </c>
      <c r="M658" s="6">
        <f>COUNTIFS(pg_transaction_cleaned!$O$2:$O$5743,A658,pg_transaction_cleaned!$F$2:$F$5743,"REFUND")</f>
        <v>0</v>
      </c>
      <c r="N658" s="7">
        <f>SUMIFS(pg_transaction_cleaned!$H$2:$H$5743,pg_transaction_cleaned!$O$2:$O$5743,A658,pg_transaction_cleaned!$F$2:$F$5743,"REFUND")</f>
        <v>0</v>
      </c>
      <c r="O658" s="6" t="str">
        <f t="shared" si="54"/>
        <v>OK</v>
      </c>
      <c r="P658" s="8">
        <f t="shared" si="55"/>
        <v>0</v>
      </c>
    </row>
    <row r="659" spans="1:16" x14ac:dyDescent="0.3">
      <c r="A659" s="6" t="s">
        <v>1352</v>
      </c>
      <c r="B659" s="6" t="s">
        <v>11850</v>
      </c>
      <c r="C659" s="6" t="s">
        <v>1353</v>
      </c>
      <c r="D659" s="6" t="s">
        <v>75</v>
      </c>
      <c r="E659" s="6" t="s">
        <v>18</v>
      </c>
      <c r="F659" s="6" t="s">
        <v>11902</v>
      </c>
      <c r="G659" s="6" t="s">
        <v>19</v>
      </c>
      <c r="H659" s="10">
        <f t="shared" si="51"/>
        <v>46283</v>
      </c>
      <c r="I659" s="7">
        <f t="shared" si="52"/>
        <v>2999</v>
      </c>
      <c r="J659" s="6" t="str">
        <f t="shared" si="53"/>
        <v>Mumbai</v>
      </c>
      <c r="K659" s="6">
        <f>COUNTIFS(pg_transaction_cleaned!$O$2:$O$5743,A659,pg_transaction_cleaned!$F$2:$F$5743,"CAPTURE")</f>
        <v>1</v>
      </c>
      <c r="L659" s="7">
        <f>SUMIFS(pg_transaction_cleaned!$H$2:$H$5743,pg_transaction_cleaned!$O$2:$O$5743,A659,pg_transaction_cleaned!$F$2:$F$5743,"CAPTURE")</f>
        <v>2999</v>
      </c>
      <c r="M659" s="6">
        <f>COUNTIFS(pg_transaction_cleaned!$O$2:$O$5743,A659,pg_transaction_cleaned!$F$2:$F$5743,"REFUND")</f>
        <v>0</v>
      </c>
      <c r="N659" s="7">
        <f>SUMIFS(pg_transaction_cleaned!$H$2:$H$5743,pg_transaction_cleaned!$O$2:$O$5743,A659,pg_transaction_cleaned!$F$2:$F$5743,"REFUND")</f>
        <v>0</v>
      </c>
      <c r="O659" s="6" t="str">
        <f t="shared" si="54"/>
        <v>OK</v>
      </c>
      <c r="P659" s="8">
        <f t="shared" si="55"/>
        <v>0</v>
      </c>
    </row>
    <row r="660" spans="1:16" x14ac:dyDescent="0.3">
      <c r="A660" s="6" t="s">
        <v>1354</v>
      </c>
      <c r="B660" s="6" t="s">
        <v>11868</v>
      </c>
      <c r="C660" s="6" t="s">
        <v>1355</v>
      </c>
      <c r="D660" s="6" t="s">
        <v>42</v>
      </c>
      <c r="E660" s="6" t="s">
        <v>18</v>
      </c>
      <c r="F660" s="6" t="s">
        <v>11837</v>
      </c>
      <c r="G660" s="6" t="s">
        <v>115</v>
      </c>
      <c r="H660" s="10">
        <f t="shared" si="51"/>
        <v>46288</v>
      </c>
      <c r="I660" s="7">
        <f t="shared" si="52"/>
        <v>999</v>
      </c>
      <c r="J660" s="6" t="str">
        <f t="shared" si="53"/>
        <v>Hyderabad</v>
      </c>
      <c r="K660" s="6">
        <f>COUNTIFS(pg_transaction_cleaned!$O$2:$O$5743,A660,pg_transaction_cleaned!$F$2:$F$5743,"CAPTURE")</f>
        <v>0</v>
      </c>
      <c r="L660" s="7">
        <f>SUMIFS(pg_transaction_cleaned!$H$2:$H$5743,pg_transaction_cleaned!$O$2:$O$5743,A660,pg_transaction_cleaned!$F$2:$F$5743,"CAPTURE")</f>
        <v>0</v>
      </c>
      <c r="M660" s="6">
        <f>COUNTIFS(pg_transaction_cleaned!$O$2:$O$5743,A660,pg_transaction_cleaned!$F$2:$F$5743,"REFUND")</f>
        <v>0</v>
      </c>
      <c r="N660" s="7">
        <f>SUMIFS(pg_transaction_cleaned!$H$2:$H$5743,pg_transaction_cleaned!$O$2:$O$5743,A660,pg_transaction_cleaned!$F$2:$F$5743,"REFUND")</f>
        <v>0</v>
      </c>
      <c r="O660" s="6" t="str">
        <f t="shared" si="54"/>
        <v>OK</v>
      </c>
      <c r="P660" s="8">
        <f t="shared" si="55"/>
        <v>0</v>
      </c>
    </row>
    <row r="661" spans="1:16" x14ac:dyDescent="0.3">
      <c r="A661" s="6" t="s">
        <v>1356</v>
      </c>
      <c r="B661" s="6" t="s">
        <v>11846</v>
      </c>
      <c r="C661" s="6" t="s">
        <v>1357</v>
      </c>
      <c r="D661" s="6" t="s">
        <v>75</v>
      </c>
      <c r="E661" s="6" t="s">
        <v>18</v>
      </c>
      <c r="F661" s="6" t="s">
        <v>11929</v>
      </c>
      <c r="G661" s="6" t="s">
        <v>19</v>
      </c>
      <c r="H661" s="10">
        <f t="shared" si="51"/>
        <v>46285</v>
      </c>
      <c r="I661" s="7">
        <f t="shared" si="52"/>
        <v>799</v>
      </c>
      <c r="J661" s="6" t="str">
        <f t="shared" si="53"/>
        <v>Mumbai</v>
      </c>
      <c r="K661" s="6">
        <f>COUNTIFS(pg_transaction_cleaned!$O$2:$O$5743,A661,pg_transaction_cleaned!$F$2:$F$5743,"CAPTURE")</f>
        <v>1</v>
      </c>
      <c r="L661" s="7">
        <f>SUMIFS(pg_transaction_cleaned!$H$2:$H$5743,pg_transaction_cleaned!$O$2:$O$5743,A661,pg_transaction_cleaned!$F$2:$F$5743,"CAPTURE")</f>
        <v>799</v>
      </c>
      <c r="M661" s="6">
        <f>COUNTIFS(pg_transaction_cleaned!$O$2:$O$5743,A661,pg_transaction_cleaned!$F$2:$F$5743,"REFUND")</f>
        <v>0</v>
      </c>
      <c r="N661" s="7">
        <f>SUMIFS(pg_transaction_cleaned!$H$2:$H$5743,pg_transaction_cleaned!$O$2:$O$5743,A661,pg_transaction_cleaned!$F$2:$F$5743,"REFUND")</f>
        <v>0</v>
      </c>
      <c r="O661" s="6" t="str">
        <f t="shared" si="54"/>
        <v>OK</v>
      </c>
      <c r="P661" s="8">
        <f t="shared" si="55"/>
        <v>0</v>
      </c>
    </row>
    <row r="662" spans="1:16" x14ac:dyDescent="0.3">
      <c r="A662" s="6" t="s">
        <v>1358</v>
      </c>
      <c r="B662" s="6" t="s">
        <v>11958</v>
      </c>
      <c r="C662" s="6" t="s">
        <v>1359</v>
      </c>
      <c r="D662" s="6" t="s">
        <v>42</v>
      </c>
      <c r="E662" s="6" t="s">
        <v>27</v>
      </c>
      <c r="F662" s="6" t="s">
        <v>11853</v>
      </c>
      <c r="G662" s="6" t="s">
        <v>19</v>
      </c>
      <c r="H662" s="10">
        <f t="shared" si="51"/>
        <v>46281</v>
      </c>
      <c r="I662" s="7">
        <f t="shared" si="52"/>
        <v>1799</v>
      </c>
      <c r="J662" s="6" t="str">
        <f t="shared" si="53"/>
        <v>Hyderabad</v>
      </c>
      <c r="K662" s="6">
        <f>COUNTIFS(pg_transaction_cleaned!$O$2:$O$5743,A662,pg_transaction_cleaned!$F$2:$F$5743,"CAPTURE")</f>
        <v>1</v>
      </c>
      <c r="L662" s="7">
        <f>SUMIFS(pg_transaction_cleaned!$H$2:$H$5743,pg_transaction_cleaned!$O$2:$O$5743,A662,pg_transaction_cleaned!$F$2:$F$5743,"CAPTURE")</f>
        <v>1799</v>
      </c>
      <c r="M662" s="6">
        <f>COUNTIFS(pg_transaction_cleaned!$O$2:$O$5743,A662,pg_transaction_cleaned!$F$2:$F$5743,"REFUND")</f>
        <v>1</v>
      </c>
      <c r="N662" s="7">
        <f>SUMIFS(pg_transaction_cleaned!$H$2:$H$5743,pg_transaction_cleaned!$O$2:$O$5743,A662,pg_transaction_cleaned!$F$2:$F$5743,"REFUND")</f>
        <v>1799</v>
      </c>
      <c r="O662" s="6" t="str">
        <f t="shared" si="54"/>
        <v>Refund, order not Refunded</v>
      </c>
      <c r="P662" s="8">
        <f t="shared" si="55"/>
        <v>1799</v>
      </c>
    </row>
    <row r="663" spans="1:16" x14ac:dyDescent="0.3">
      <c r="A663" s="6" t="s">
        <v>1361</v>
      </c>
      <c r="B663" s="6" t="s">
        <v>11826</v>
      </c>
      <c r="C663" s="6" t="s">
        <v>1362</v>
      </c>
      <c r="D663" s="6" t="s">
        <v>51</v>
      </c>
      <c r="E663" s="6" t="s">
        <v>54</v>
      </c>
      <c r="F663" s="6" t="s">
        <v>11929</v>
      </c>
      <c r="G663" s="6" t="s">
        <v>19</v>
      </c>
      <c r="H663" s="10">
        <f t="shared" si="51"/>
        <v>46286</v>
      </c>
      <c r="I663" s="7">
        <f t="shared" si="52"/>
        <v>799</v>
      </c>
      <c r="J663" s="6" t="str">
        <f t="shared" si="53"/>
        <v>Chennai</v>
      </c>
      <c r="K663" s="6">
        <f>COUNTIFS(pg_transaction_cleaned!$O$2:$O$5743,A663,pg_transaction_cleaned!$F$2:$F$5743,"CAPTURE")</f>
        <v>1</v>
      </c>
      <c r="L663" s="7">
        <f>SUMIFS(pg_transaction_cleaned!$H$2:$H$5743,pg_transaction_cleaned!$O$2:$O$5743,A663,pg_transaction_cleaned!$F$2:$F$5743,"CAPTURE")</f>
        <v>799</v>
      </c>
      <c r="M663" s="6">
        <f>COUNTIFS(pg_transaction_cleaned!$O$2:$O$5743,A663,pg_transaction_cleaned!$F$2:$F$5743,"REFUND")</f>
        <v>0</v>
      </c>
      <c r="N663" s="7">
        <f>SUMIFS(pg_transaction_cleaned!$H$2:$H$5743,pg_transaction_cleaned!$O$2:$O$5743,A663,pg_transaction_cleaned!$F$2:$F$5743,"REFUND")</f>
        <v>0</v>
      </c>
      <c r="O663" s="6" t="str">
        <f t="shared" si="54"/>
        <v>OK</v>
      </c>
      <c r="P663" s="8">
        <f t="shared" si="55"/>
        <v>0</v>
      </c>
    </row>
    <row r="664" spans="1:16" x14ac:dyDescent="0.3">
      <c r="A664" s="6" t="s">
        <v>1363</v>
      </c>
      <c r="B664" s="6" t="s">
        <v>11897</v>
      </c>
      <c r="C664" s="6" t="s">
        <v>1364</v>
      </c>
      <c r="D664" s="6" t="s">
        <v>37</v>
      </c>
      <c r="E664" s="6" t="s">
        <v>18</v>
      </c>
      <c r="F664" s="6" t="s">
        <v>11986</v>
      </c>
      <c r="G664" s="6" t="s">
        <v>19</v>
      </c>
      <c r="H664" s="10">
        <f t="shared" si="51"/>
        <v>46266</v>
      </c>
      <c r="I664" s="7">
        <f t="shared" si="52"/>
        <v>9798</v>
      </c>
      <c r="J664" s="6" t="str">
        <f t="shared" si="53"/>
        <v>Lucknow</v>
      </c>
      <c r="K664" s="6">
        <f>COUNTIFS(pg_transaction_cleaned!$O$2:$O$5743,A664,pg_transaction_cleaned!$F$2:$F$5743,"CAPTURE")</f>
        <v>1</v>
      </c>
      <c r="L664" s="7">
        <f>SUMIFS(pg_transaction_cleaned!$H$2:$H$5743,pg_transaction_cleaned!$O$2:$O$5743,A664,pg_transaction_cleaned!$F$2:$F$5743,"CAPTURE")</f>
        <v>9798</v>
      </c>
      <c r="M664" s="6">
        <f>COUNTIFS(pg_transaction_cleaned!$O$2:$O$5743,A664,pg_transaction_cleaned!$F$2:$F$5743,"REFUND")</f>
        <v>0</v>
      </c>
      <c r="N664" s="7">
        <f>SUMIFS(pg_transaction_cleaned!$H$2:$H$5743,pg_transaction_cleaned!$O$2:$O$5743,A664,pg_transaction_cleaned!$F$2:$F$5743,"REFUND")</f>
        <v>0</v>
      </c>
      <c r="O664" s="6" t="str">
        <f t="shared" si="54"/>
        <v>OK</v>
      </c>
      <c r="P664" s="8">
        <f t="shared" si="55"/>
        <v>0</v>
      </c>
    </row>
    <row r="665" spans="1:16" x14ac:dyDescent="0.3">
      <c r="A665" s="6" t="s">
        <v>1365</v>
      </c>
      <c r="B665" s="6" t="s">
        <v>12020</v>
      </c>
      <c r="C665" s="6" t="s">
        <v>1366</v>
      </c>
      <c r="D665" s="6" t="s">
        <v>23</v>
      </c>
      <c r="E665" s="6" t="s">
        <v>27</v>
      </c>
      <c r="F665" s="6" t="s">
        <v>12098</v>
      </c>
      <c r="G665" s="6" t="s">
        <v>19</v>
      </c>
      <c r="H665" s="10">
        <f t="shared" si="51"/>
        <v>46278</v>
      </c>
      <c r="I665" s="7">
        <f t="shared" si="52"/>
        <v>2148</v>
      </c>
      <c r="J665" s="6" t="str">
        <f t="shared" si="53"/>
        <v>Bengaluru</v>
      </c>
      <c r="K665" s="6">
        <f>COUNTIFS(pg_transaction_cleaned!$O$2:$O$5743,A665,pg_transaction_cleaned!$F$2:$F$5743,"CAPTURE")</f>
        <v>1</v>
      </c>
      <c r="L665" s="7">
        <f>SUMIFS(pg_transaction_cleaned!$H$2:$H$5743,pg_transaction_cleaned!$O$2:$O$5743,A665,pg_transaction_cleaned!$F$2:$F$5743,"CAPTURE")</f>
        <v>2148</v>
      </c>
      <c r="M665" s="6">
        <f>COUNTIFS(pg_transaction_cleaned!$O$2:$O$5743,A665,pg_transaction_cleaned!$F$2:$F$5743,"REFUND")</f>
        <v>0</v>
      </c>
      <c r="N665" s="7">
        <f>SUMIFS(pg_transaction_cleaned!$H$2:$H$5743,pg_transaction_cleaned!$O$2:$O$5743,A665,pg_transaction_cleaned!$F$2:$F$5743,"REFUND")</f>
        <v>0</v>
      </c>
      <c r="O665" s="6" t="str">
        <f t="shared" si="54"/>
        <v>OK</v>
      </c>
      <c r="P665" s="8">
        <f t="shared" si="55"/>
        <v>0</v>
      </c>
    </row>
    <row r="666" spans="1:16" x14ac:dyDescent="0.3">
      <c r="A666" s="6" t="s">
        <v>1367</v>
      </c>
      <c r="B666" s="6" t="s">
        <v>11927</v>
      </c>
      <c r="C666" s="6" t="s">
        <v>1368</v>
      </c>
      <c r="D666" s="6" t="s">
        <v>23</v>
      </c>
      <c r="E666" s="6" t="s">
        <v>18</v>
      </c>
      <c r="F666" s="6" t="s">
        <v>11885</v>
      </c>
      <c r="G666" s="6" t="s">
        <v>19</v>
      </c>
      <c r="H666" s="10">
        <f t="shared" si="51"/>
        <v>46279</v>
      </c>
      <c r="I666" s="7">
        <f t="shared" si="52"/>
        <v>10297</v>
      </c>
      <c r="J666" s="6" t="str">
        <f t="shared" si="53"/>
        <v>Bengaluru</v>
      </c>
      <c r="K666" s="6">
        <f>COUNTIFS(pg_transaction_cleaned!$O$2:$O$5743,A666,pg_transaction_cleaned!$F$2:$F$5743,"CAPTURE")</f>
        <v>1</v>
      </c>
      <c r="L666" s="7">
        <f>SUMIFS(pg_transaction_cleaned!$H$2:$H$5743,pg_transaction_cleaned!$O$2:$O$5743,A666,pg_transaction_cleaned!$F$2:$F$5743,"CAPTURE")</f>
        <v>10297</v>
      </c>
      <c r="M666" s="6">
        <f>COUNTIFS(pg_transaction_cleaned!$O$2:$O$5743,A666,pg_transaction_cleaned!$F$2:$F$5743,"REFUND")</f>
        <v>0</v>
      </c>
      <c r="N666" s="7">
        <f>SUMIFS(pg_transaction_cleaned!$H$2:$H$5743,pg_transaction_cleaned!$O$2:$O$5743,A666,pg_transaction_cleaned!$F$2:$F$5743,"REFUND")</f>
        <v>0</v>
      </c>
      <c r="O666" s="6" t="str">
        <f t="shared" si="54"/>
        <v>OK</v>
      </c>
      <c r="P666" s="8">
        <f t="shared" si="55"/>
        <v>0</v>
      </c>
    </row>
    <row r="667" spans="1:16" x14ac:dyDescent="0.3">
      <c r="A667" s="6" t="s">
        <v>1369</v>
      </c>
      <c r="B667" s="6" t="s">
        <v>11972</v>
      </c>
      <c r="C667" s="6" t="s">
        <v>1370</v>
      </c>
      <c r="D667" s="6" t="s">
        <v>34</v>
      </c>
      <c r="E667" s="6" t="s">
        <v>43</v>
      </c>
      <c r="F667" s="6" t="s">
        <v>11902</v>
      </c>
      <c r="G667" s="6" t="s">
        <v>19</v>
      </c>
      <c r="H667" s="10">
        <f t="shared" si="51"/>
        <v>46269</v>
      </c>
      <c r="I667" s="7">
        <f t="shared" si="52"/>
        <v>2999</v>
      </c>
      <c r="J667" s="6" t="str">
        <f t="shared" si="53"/>
        <v>Ahmedabad</v>
      </c>
      <c r="K667" s="6">
        <f>COUNTIFS(pg_transaction_cleaned!$O$2:$O$5743,A667,pg_transaction_cleaned!$F$2:$F$5743,"CAPTURE")</f>
        <v>1</v>
      </c>
      <c r="L667" s="7">
        <f>SUMIFS(pg_transaction_cleaned!$H$2:$H$5743,pg_transaction_cleaned!$O$2:$O$5743,A667,pg_transaction_cleaned!$F$2:$F$5743,"CAPTURE")</f>
        <v>2999</v>
      </c>
      <c r="M667" s="6">
        <f>COUNTIFS(pg_transaction_cleaned!$O$2:$O$5743,A667,pg_transaction_cleaned!$F$2:$F$5743,"REFUND")</f>
        <v>1</v>
      </c>
      <c r="N667" s="7">
        <f>SUMIFS(pg_transaction_cleaned!$H$2:$H$5743,pg_transaction_cleaned!$O$2:$O$5743,A667,pg_transaction_cleaned!$F$2:$F$5743,"REFUND")</f>
        <v>2999</v>
      </c>
      <c r="O667" s="6" t="str">
        <f t="shared" si="54"/>
        <v>Refund, order not Refunded</v>
      </c>
      <c r="P667" s="8">
        <f t="shared" si="55"/>
        <v>2999</v>
      </c>
    </row>
    <row r="668" spans="1:16" x14ac:dyDescent="0.3">
      <c r="A668" s="6" t="s">
        <v>1371</v>
      </c>
      <c r="B668" s="6" t="s">
        <v>11826</v>
      </c>
      <c r="C668" s="6" t="s">
        <v>1372</v>
      </c>
      <c r="D668" s="6" t="s">
        <v>37</v>
      </c>
      <c r="E668" s="6" t="s">
        <v>18</v>
      </c>
      <c r="F668" s="6" t="s">
        <v>12099</v>
      </c>
      <c r="G668" s="6" t="s">
        <v>19</v>
      </c>
      <c r="H668" s="10">
        <f t="shared" si="51"/>
        <v>46286</v>
      </c>
      <c r="I668" s="7">
        <f t="shared" si="52"/>
        <v>1148</v>
      </c>
      <c r="J668" s="6" t="str">
        <f t="shared" si="53"/>
        <v>Lucknow</v>
      </c>
      <c r="K668" s="6">
        <f>COUNTIFS(pg_transaction_cleaned!$O$2:$O$5743,A668,pg_transaction_cleaned!$F$2:$F$5743,"CAPTURE")</f>
        <v>0</v>
      </c>
      <c r="L668" s="7">
        <f>SUMIFS(pg_transaction_cleaned!$H$2:$H$5743,pg_transaction_cleaned!$O$2:$O$5743,A668,pg_transaction_cleaned!$F$2:$F$5743,"CAPTURE")</f>
        <v>0</v>
      </c>
      <c r="M668" s="6">
        <f>COUNTIFS(pg_transaction_cleaned!$O$2:$O$5743,A668,pg_transaction_cleaned!$F$2:$F$5743,"REFUND")</f>
        <v>0</v>
      </c>
      <c r="N668" s="7">
        <f>SUMIFS(pg_transaction_cleaned!$H$2:$H$5743,pg_transaction_cleaned!$O$2:$O$5743,A668,pg_transaction_cleaned!$F$2:$F$5743,"REFUND")</f>
        <v>0</v>
      </c>
      <c r="O668" s="6" t="str">
        <f t="shared" si="54"/>
        <v>Paid, no payment</v>
      </c>
      <c r="P668" s="8">
        <f t="shared" si="55"/>
        <v>1148</v>
      </c>
    </row>
    <row r="669" spans="1:16" x14ac:dyDescent="0.3">
      <c r="A669" s="6" t="s">
        <v>1373</v>
      </c>
      <c r="B669" s="6" t="s">
        <v>11920</v>
      </c>
      <c r="C669" s="6" t="s">
        <v>1374</v>
      </c>
      <c r="D669" s="6" t="s">
        <v>42</v>
      </c>
      <c r="E669" s="6" t="s">
        <v>27</v>
      </c>
      <c r="F669" s="6" t="s">
        <v>11837</v>
      </c>
      <c r="G669" s="6" t="s">
        <v>19</v>
      </c>
      <c r="H669" s="10">
        <f t="shared" si="51"/>
        <v>46281</v>
      </c>
      <c r="I669" s="7">
        <f t="shared" si="52"/>
        <v>999</v>
      </c>
      <c r="J669" s="6" t="str">
        <f t="shared" si="53"/>
        <v>Hyderabad</v>
      </c>
      <c r="K669" s="6">
        <f>COUNTIFS(pg_transaction_cleaned!$O$2:$O$5743,A669,pg_transaction_cleaned!$F$2:$F$5743,"CAPTURE")</f>
        <v>1</v>
      </c>
      <c r="L669" s="7">
        <f>SUMIFS(pg_transaction_cleaned!$H$2:$H$5743,pg_transaction_cleaned!$O$2:$O$5743,A669,pg_transaction_cleaned!$F$2:$F$5743,"CAPTURE")</f>
        <v>999</v>
      </c>
      <c r="M669" s="6">
        <f>COUNTIFS(pg_transaction_cleaned!$O$2:$O$5743,A669,pg_transaction_cleaned!$F$2:$F$5743,"REFUND")</f>
        <v>0</v>
      </c>
      <c r="N669" s="7">
        <f>SUMIFS(pg_transaction_cleaned!$H$2:$H$5743,pg_transaction_cleaned!$O$2:$O$5743,A669,pg_transaction_cleaned!$F$2:$F$5743,"REFUND")</f>
        <v>0</v>
      </c>
      <c r="O669" s="6" t="str">
        <f t="shared" si="54"/>
        <v>OK</v>
      </c>
      <c r="P669" s="8">
        <f t="shared" si="55"/>
        <v>0</v>
      </c>
    </row>
    <row r="670" spans="1:16" x14ac:dyDescent="0.3">
      <c r="A670" s="6" t="s">
        <v>1375</v>
      </c>
      <c r="B670" s="6" t="s">
        <v>11937</v>
      </c>
      <c r="C670" s="6" t="s">
        <v>1376</v>
      </c>
      <c r="D670" s="6" t="s">
        <v>42</v>
      </c>
      <c r="E670" s="6" t="s">
        <v>18</v>
      </c>
      <c r="F670" s="6" t="s">
        <v>11869</v>
      </c>
      <c r="G670" s="6" t="s">
        <v>19</v>
      </c>
      <c r="H670" s="10">
        <f t="shared" si="51"/>
        <v>46285</v>
      </c>
      <c r="I670" s="7">
        <f t="shared" si="52"/>
        <v>599</v>
      </c>
      <c r="J670" s="6" t="str">
        <f t="shared" si="53"/>
        <v>Hyderabad</v>
      </c>
      <c r="K670" s="6">
        <f>COUNTIFS(pg_transaction_cleaned!$O$2:$O$5743,A670,pg_transaction_cleaned!$F$2:$F$5743,"CAPTURE")</f>
        <v>1</v>
      </c>
      <c r="L670" s="7">
        <f>SUMIFS(pg_transaction_cleaned!$H$2:$H$5743,pg_transaction_cleaned!$O$2:$O$5743,A670,pg_transaction_cleaned!$F$2:$F$5743,"CAPTURE")</f>
        <v>599</v>
      </c>
      <c r="M670" s="6">
        <f>COUNTIFS(pg_transaction_cleaned!$O$2:$O$5743,A670,pg_transaction_cleaned!$F$2:$F$5743,"REFUND")</f>
        <v>0</v>
      </c>
      <c r="N670" s="7">
        <f>SUMIFS(pg_transaction_cleaned!$H$2:$H$5743,pg_transaction_cleaned!$O$2:$O$5743,A670,pg_transaction_cleaned!$F$2:$F$5743,"REFUND")</f>
        <v>0</v>
      </c>
      <c r="O670" s="6" t="str">
        <f t="shared" si="54"/>
        <v>OK</v>
      </c>
      <c r="P670" s="8">
        <f t="shared" si="55"/>
        <v>0</v>
      </c>
    </row>
    <row r="671" spans="1:16" x14ac:dyDescent="0.3">
      <c r="A671" s="6" t="s">
        <v>1377</v>
      </c>
      <c r="B671" s="6" t="s">
        <v>11868</v>
      </c>
      <c r="C671" s="6" t="s">
        <v>1378</v>
      </c>
      <c r="D671" s="6" t="s">
        <v>61</v>
      </c>
      <c r="E671" s="6" t="s">
        <v>43</v>
      </c>
      <c r="F671" s="6" t="s">
        <v>11931</v>
      </c>
      <c r="G671" s="6" t="s">
        <v>19</v>
      </c>
      <c r="H671" s="10">
        <f t="shared" si="51"/>
        <v>46288</v>
      </c>
      <c r="I671" s="7">
        <f t="shared" si="52"/>
        <v>2998</v>
      </c>
      <c r="J671" s="6" t="str">
        <f t="shared" si="53"/>
        <v>Delhi</v>
      </c>
      <c r="K671" s="6">
        <f>COUNTIFS(pg_transaction_cleaned!$O$2:$O$5743,A671,pg_transaction_cleaned!$F$2:$F$5743,"CAPTURE")</f>
        <v>1</v>
      </c>
      <c r="L671" s="7">
        <f>SUMIFS(pg_transaction_cleaned!$H$2:$H$5743,pg_transaction_cleaned!$O$2:$O$5743,A671,pg_transaction_cleaned!$F$2:$F$5743,"CAPTURE")</f>
        <v>2998</v>
      </c>
      <c r="M671" s="6">
        <f>COUNTIFS(pg_transaction_cleaned!$O$2:$O$5743,A671,pg_transaction_cleaned!$F$2:$F$5743,"REFUND")</f>
        <v>0</v>
      </c>
      <c r="N671" s="7">
        <f>SUMIFS(pg_transaction_cleaned!$H$2:$H$5743,pg_transaction_cleaned!$O$2:$O$5743,A671,pg_transaction_cleaned!$F$2:$F$5743,"REFUND")</f>
        <v>0</v>
      </c>
      <c r="O671" s="6" t="str">
        <f t="shared" si="54"/>
        <v>OK</v>
      </c>
      <c r="P671" s="8">
        <f t="shared" si="55"/>
        <v>0</v>
      </c>
    </row>
    <row r="672" spans="1:16" x14ac:dyDescent="0.3">
      <c r="A672" s="6" t="s">
        <v>1379</v>
      </c>
      <c r="B672" s="6" t="s">
        <v>11897</v>
      </c>
      <c r="C672" s="6" t="s">
        <v>1380</v>
      </c>
      <c r="D672" s="6" t="s">
        <v>26</v>
      </c>
      <c r="E672" s="6" t="s">
        <v>27</v>
      </c>
      <c r="F672" s="6" t="s">
        <v>11869</v>
      </c>
      <c r="G672" s="6" t="s">
        <v>19</v>
      </c>
      <c r="H672" s="10">
        <f t="shared" si="51"/>
        <v>46266</v>
      </c>
      <c r="I672" s="7">
        <f t="shared" si="52"/>
        <v>599</v>
      </c>
      <c r="J672" s="6" t="str">
        <f t="shared" si="53"/>
        <v>Kolkata</v>
      </c>
      <c r="K672" s="6">
        <f>COUNTIFS(pg_transaction_cleaned!$O$2:$O$5743,A672,pg_transaction_cleaned!$F$2:$F$5743,"CAPTURE")</f>
        <v>1</v>
      </c>
      <c r="L672" s="7">
        <f>SUMIFS(pg_transaction_cleaned!$H$2:$H$5743,pg_transaction_cleaned!$O$2:$O$5743,A672,pg_transaction_cleaned!$F$2:$F$5743,"CAPTURE")</f>
        <v>599</v>
      </c>
      <c r="M672" s="6">
        <f>COUNTIFS(pg_transaction_cleaned!$O$2:$O$5743,A672,pg_transaction_cleaned!$F$2:$F$5743,"REFUND")</f>
        <v>0</v>
      </c>
      <c r="N672" s="7">
        <f>SUMIFS(pg_transaction_cleaned!$H$2:$H$5743,pg_transaction_cleaned!$O$2:$O$5743,A672,pg_transaction_cleaned!$F$2:$F$5743,"REFUND")</f>
        <v>0</v>
      </c>
      <c r="O672" s="6" t="str">
        <f t="shared" si="54"/>
        <v>OK</v>
      </c>
      <c r="P672" s="8">
        <f t="shared" si="55"/>
        <v>0</v>
      </c>
    </row>
    <row r="673" spans="1:16" x14ac:dyDescent="0.3">
      <c r="A673" s="6" t="s">
        <v>1381</v>
      </c>
      <c r="B673" s="6" t="s">
        <v>11866</v>
      </c>
      <c r="C673" s="6" t="s">
        <v>1382</v>
      </c>
      <c r="D673" s="6" t="s">
        <v>34</v>
      </c>
      <c r="E673" s="6" t="s">
        <v>18</v>
      </c>
      <c r="F673" s="6" t="s">
        <v>11835</v>
      </c>
      <c r="G673" s="6" t="s">
        <v>19</v>
      </c>
      <c r="H673" s="10">
        <f t="shared" si="51"/>
        <v>46274</v>
      </c>
      <c r="I673" s="7">
        <f t="shared" si="52"/>
        <v>499</v>
      </c>
      <c r="J673" s="6" t="str">
        <f t="shared" si="53"/>
        <v>Ahmedabad</v>
      </c>
      <c r="K673" s="6">
        <f>COUNTIFS(pg_transaction_cleaned!$O$2:$O$5743,A673,pg_transaction_cleaned!$F$2:$F$5743,"CAPTURE")</f>
        <v>1</v>
      </c>
      <c r="L673" s="7">
        <f>SUMIFS(pg_transaction_cleaned!$H$2:$H$5743,pg_transaction_cleaned!$O$2:$O$5743,A673,pg_transaction_cleaned!$F$2:$F$5743,"CAPTURE")</f>
        <v>499</v>
      </c>
      <c r="M673" s="6">
        <f>COUNTIFS(pg_transaction_cleaned!$O$2:$O$5743,A673,pg_transaction_cleaned!$F$2:$F$5743,"REFUND")</f>
        <v>0</v>
      </c>
      <c r="N673" s="7">
        <f>SUMIFS(pg_transaction_cleaned!$H$2:$H$5743,pg_transaction_cleaned!$O$2:$O$5743,A673,pg_transaction_cleaned!$F$2:$F$5743,"REFUND")</f>
        <v>0</v>
      </c>
      <c r="O673" s="6" t="str">
        <f t="shared" si="54"/>
        <v>OK</v>
      </c>
      <c r="P673" s="8">
        <f t="shared" si="55"/>
        <v>0</v>
      </c>
    </row>
    <row r="674" spans="1:16" x14ac:dyDescent="0.3">
      <c r="A674" s="6" t="s">
        <v>1383</v>
      </c>
      <c r="B674" s="6" t="s">
        <v>11844</v>
      </c>
      <c r="C674" s="6" t="s">
        <v>1384</v>
      </c>
      <c r="D674" s="6" t="s">
        <v>37</v>
      </c>
      <c r="E674" s="6" t="s">
        <v>27</v>
      </c>
      <c r="F674" s="6" t="s">
        <v>11855</v>
      </c>
      <c r="G674" s="6" t="s">
        <v>19</v>
      </c>
      <c r="H674" s="10">
        <f t="shared" si="51"/>
        <v>46280</v>
      </c>
      <c r="I674" s="7">
        <f t="shared" si="52"/>
        <v>4999</v>
      </c>
      <c r="J674" s="6" t="str">
        <f t="shared" si="53"/>
        <v>Lucknow</v>
      </c>
      <c r="K674" s="6">
        <f>COUNTIFS(pg_transaction_cleaned!$O$2:$O$5743,A674,pg_transaction_cleaned!$F$2:$F$5743,"CAPTURE")</f>
        <v>1</v>
      </c>
      <c r="L674" s="7">
        <f>SUMIFS(pg_transaction_cleaned!$H$2:$H$5743,pg_transaction_cleaned!$O$2:$O$5743,A674,pg_transaction_cleaned!$F$2:$F$5743,"CAPTURE")</f>
        <v>4999</v>
      </c>
      <c r="M674" s="6">
        <f>COUNTIFS(pg_transaction_cleaned!$O$2:$O$5743,A674,pg_transaction_cleaned!$F$2:$F$5743,"REFUND")</f>
        <v>0</v>
      </c>
      <c r="N674" s="7">
        <f>SUMIFS(pg_transaction_cleaned!$H$2:$H$5743,pg_transaction_cleaned!$O$2:$O$5743,A674,pg_transaction_cleaned!$F$2:$F$5743,"REFUND")</f>
        <v>0</v>
      </c>
      <c r="O674" s="6" t="str">
        <f t="shared" si="54"/>
        <v>OK</v>
      </c>
      <c r="P674" s="8">
        <f t="shared" si="55"/>
        <v>0</v>
      </c>
    </row>
    <row r="675" spans="1:16" x14ac:dyDescent="0.3">
      <c r="A675" s="6" t="s">
        <v>1385</v>
      </c>
      <c r="B675" s="6" t="s">
        <v>11946</v>
      </c>
      <c r="C675" s="6" t="s">
        <v>1386</v>
      </c>
      <c r="D675" s="6" t="s">
        <v>42</v>
      </c>
      <c r="E675" s="6" t="s">
        <v>54</v>
      </c>
      <c r="F675" s="6" t="s">
        <v>11861</v>
      </c>
      <c r="G675" s="6" t="s">
        <v>19</v>
      </c>
      <c r="H675" s="10">
        <f t="shared" si="51"/>
        <v>46268</v>
      </c>
      <c r="I675" s="7">
        <f t="shared" si="52"/>
        <v>7999</v>
      </c>
      <c r="J675" s="6" t="str">
        <f t="shared" si="53"/>
        <v>Hyderabad</v>
      </c>
      <c r="K675" s="6">
        <f>COUNTIFS(pg_transaction_cleaned!$O$2:$O$5743,A675,pg_transaction_cleaned!$F$2:$F$5743,"CAPTURE")</f>
        <v>1</v>
      </c>
      <c r="L675" s="7">
        <f>SUMIFS(pg_transaction_cleaned!$H$2:$H$5743,pg_transaction_cleaned!$O$2:$O$5743,A675,pg_transaction_cleaned!$F$2:$F$5743,"CAPTURE")</f>
        <v>7999</v>
      </c>
      <c r="M675" s="6">
        <f>COUNTIFS(pg_transaction_cleaned!$O$2:$O$5743,A675,pg_transaction_cleaned!$F$2:$F$5743,"REFUND")</f>
        <v>0</v>
      </c>
      <c r="N675" s="7">
        <f>SUMIFS(pg_transaction_cleaned!$H$2:$H$5743,pg_transaction_cleaned!$O$2:$O$5743,A675,pg_transaction_cleaned!$F$2:$F$5743,"REFUND")</f>
        <v>0</v>
      </c>
      <c r="O675" s="6" t="str">
        <f t="shared" si="54"/>
        <v>OK</v>
      </c>
      <c r="P675" s="8">
        <f t="shared" si="55"/>
        <v>0</v>
      </c>
    </row>
    <row r="676" spans="1:16" x14ac:dyDescent="0.3">
      <c r="A676" s="6" t="s">
        <v>1387</v>
      </c>
      <c r="B676" s="6" t="s">
        <v>11914</v>
      </c>
      <c r="C676" s="6" t="s">
        <v>1388</v>
      </c>
      <c r="D676" s="6" t="s">
        <v>75</v>
      </c>
      <c r="E676" s="6" t="s">
        <v>43</v>
      </c>
      <c r="F676" s="6" t="s">
        <v>11994</v>
      </c>
      <c r="G676" s="6" t="s">
        <v>115</v>
      </c>
      <c r="H676" s="10">
        <f t="shared" si="51"/>
        <v>46289</v>
      </c>
      <c r="I676" s="7">
        <f t="shared" si="52"/>
        <v>4197</v>
      </c>
      <c r="J676" s="6" t="str">
        <f t="shared" si="53"/>
        <v>Mumbai</v>
      </c>
      <c r="K676" s="6">
        <f>COUNTIFS(pg_transaction_cleaned!$O$2:$O$5743,A676,pg_transaction_cleaned!$F$2:$F$5743,"CAPTURE")</f>
        <v>0</v>
      </c>
      <c r="L676" s="7">
        <f>SUMIFS(pg_transaction_cleaned!$H$2:$H$5743,pg_transaction_cleaned!$O$2:$O$5743,A676,pg_transaction_cleaned!$F$2:$F$5743,"CAPTURE")</f>
        <v>0</v>
      </c>
      <c r="M676" s="6">
        <f>COUNTIFS(pg_transaction_cleaned!$O$2:$O$5743,A676,pg_transaction_cleaned!$F$2:$F$5743,"REFUND")</f>
        <v>0</v>
      </c>
      <c r="N676" s="7">
        <f>SUMIFS(pg_transaction_cleaned!$H$2:$H$5743,pg_transaction_cleaned!$O$2:$O$5743,A676,pg_transaction_cleaned!$F$2:$F$5743,"REFUND")</f>
        <v>0</v>
      </c>
      <c r="O676" s="6" t="str">
        <f t="shared" si="54"/>
        <v>OK</v>
      </c>
      <c r="P676" s="8">
        <f t="shared" si="55"/>
        <v>0</v>
      </c>
    </row>
    <row r="677" spans="1:16" x14ac:dyDescent="0.3">
      <c r="A677" s="6" t="s">
        <v>1389</v>
      </c>
      <c r="B677" s="6" t="s">
        <v>11923</v>
      </c>
      <c r="C677" s="6" t="s">
        <v>1390</v>
      </c>
      <c r="D677" s="6" t="s">
        <v>48</v>
      </c>
      <c r="E677" s="6" t="s">
        <v>18</v>
      </c>
      <c r="F677" s="6" t="s">
        <v>11860</v>
      </c>
      <c r="G677" s="6" t="s">
        <v>19</v>
      </c>
      <c r="H677" s="10">
        <f t="shared" si="51"/>
        <v>46292</v>
      </c>
      <c r="I677" s="7">
        <f t="shared" si="52"/>
        <v>3798</v>
      </c>
      <c r="J677" s="6" t="str">
        <f t="shared" si="53"/>
        <v>Jaipur</v>
      </c>
      <c r="K677" s="6">
        <f>COUNTIFS(pg_transaction_cleaned!$O$2:$O$5743,A677,pg_transaction_cleaned!$F$2:$F$5743,"CAPTURE")</f>
        <v>1</v>
      </c>
      <c r="L677" s="7">
        <f>SUMIFS(pg_transaction_cleaned!$H$2:$H$5743,pg_transaction_cleaned!$O$2:$O$5743,A677,pg_transaction_cleaned!$F$2:$F$5743,"CAPTURE")</f>
        <v>3798</v>
      </c>
      <c r="M677" s="6">
        <f>COUNTIFS(pg_transaction_cleaned!$O$2:$O$5743,A677,pg_transaction_cleaned!$F$2:$F$5743,"REFUND")</f>
        <v>0</v>
      </c>
      <c r="N677" s="7">
        <f>SUMIFS(pg_transaction_cleaned!$H$2:$H$5743,pg_transaction_cleaned!$O$2:$O$5743,A677,pg_transaction_cleaned!$F$2:$F$5743,"REFUND")</f>
        <v>0</v>
      </c>
      <c r="O677" s="6" t="str">
        <f t="shared" si="54"/>
        <v>OK</v>
      </c>
      <c r="P677" s="8">
        <f t="shared" si="55"/>
        <v>0</v>
      </c>
    </row>
    <row r="678" spans="1:16" x14ac:dyDescent="0.3">
      <c r="A678" s="6" t="s">
        <v>1391</v>
      </c>
      <c r="B678" s="6" t="s">
        <v>11866</v>
      </c>
      <c r="C678" s="6" t="s">
        <v>1392</v>
      </c>
      <c r="D678" s="6" t="s">
        <v>23</v>
      </c>
      <c r="E678" s="6" t="s">
        <v>18</v>
      </c>
      <c r="F678" s="6" t="s">
        <v>11833</v>
      </c>
      <c r="G678" s="6" t="s">
        <v>19</v>
      </c>
      <c r="H678" s="10">
        <f t="shared" si="51"/>
        <v>46274</v>
      </c>
      <c r="I678" s="7">
        <f t="shared" si="52"/>
        <v>3298</v>
      </c>
      <c r="J678" s="6" t="str">
        <f t="shared" si="53"/>
        <v>Bengaluru</v>
      </c>
      <c r="K678" s="6">
        <f>COUNTIFS(pg_transaction_cleaned!$O$2:$O$5743,A678,pg_transaction_cleaned!$F$2:$F$5743,"CAPTURE")</f>
        <v>1</v>
      </c>
      <c r="L678" s="7">
        <f>SUMIFS(pg_transaction_cleaned!$H$2:$H$5743,pg_transaction_cleaned!$O$2:$O$5743,A678,pg_transaction_cleaned!$F$2:$F$5743,"CAPTURE")</f>
        <v>3298</v>
      </c>
      <c r="M678" s="6">
        <f>COUNTIFS(pg_transaction_cleaned!$O$2:$O$5743,A678,pg_transaction_cleaned!$F$2:$F$5743,"REFUND")</f>
        <v>0</v>
      </c>
      <c r="N678" s="7">
        <f>SUMIFS(pg_transaction_cleaned!$H$2:$H$5743,pg_transaction_cleaned!$O$2:$O$5743,A678,pg_transaction_cleaned!$F$2:$F$5743,"REFUND")</f>
        <v>0</v>
      </c>
      <c r="O678" s="6" t="str">
        <f t="shared" si="54"/>
        <v>OK</v>
      </c>
      <c r="P678" s="8">
        <f t="shared" si="55"/>
        <v>0</v>
      </c>
    </row>
    <row r="679" spans="1:16" x14ac:dyDescent="0.3">
      <c r="A679" s="6" t="s">
        <v>1393</v>
      </c>
      <c r="B679" s="6" t="s">
        <v>11840</v>
      </c>
      <c r="C679" s="6" t="s">
        <v>1394</v>
      </c>
      <c r="D679" s="6" t="s">
        <v>17</v>
      </c>
      <c r="E679" s="6" t="s">
        <v>18</v>
      </c>
      <c r="F679" s="6" t="s">
        <v>12100</v>
      </c>
      <c r="G679" s="6" t="s">
        <v>19</v>
      </c>
      <c r="H679" s="10">
        <f t="shared" si="51"/>
        <v>46294</v>
      </c>
      <c r="I679" s="7">
        <f t="shared" si="52"/>
        <v>11498</v>
      </c>
      <c r="J679" s="6" t="str">
        <f t="shared" si="53"/>
        <v>Pune</v>
      </c>
      <c r="K679" s="6">
        <f>COUNTIFS(pg_transaction_cleaned!$O$2:$O$5743,A679,pg_transaction_cleaned!$F$2:$F$5743,"CAPTURE")</f>
        <v>1</v>
      </c>
      <c r="L679" s="7">
        <f>SUMIFS(pg_transaction_cleaned!$H$2:$H$5743,pg_transaction_cleaned!$O$2:$O$5743,A679,pg_transaction_cleaned!$F$2:$F$5743,"CAPTURE")</f>
        <v>11498</v>
      </c>
      <c r="M679" s="6">
        <f>COUNTIFS(pg_transaction_cleaned!$O$2:$O$5743,A679,pg_transaction_cleaned!$F$2:$F$5743,"REFUND")</f>
        <v>0</v>
      </c>
      <c r="N679" s="7">
        <f>SUMIFS(pg_transaction_cleaned!$H$2:$H$5743,pg_transaction_cleaned!$O$2:$O$5743,A679,pg_transaction_cleaned!$F$2:$F$5743,"REFUND")</f>
        <v>0</v>
      </c>
      <c r="O679" s="6" t="str">
        <f t="shared" si="54"/>
        <v>OK</v>
      </c>
      <c r="P679" s="8">
        <f t="shared" si="55"/>
        <v>0</v>
      </c>
    </row>
    <row r="680" spans="1:16" x14ac:dyDescent="0.3">
      <c r="A680" s="6" t="s">
        <v>1395</v>
      </c>
      <c r="B680" s="6" t="s">
        <v>11836</v>
      </c>
      <c r="C680" s="6" t="s">
        <v>1396</v>
      </c>
      <c r="D680" s="6" t="s">
        <v>61</v>
      </c>
      <c r="E680" s="6" t="s">
        <v>18</v>
      </c>
      <c r="F680" s="6" t="s">
        <v>11853</v>
      </c>
      <c r="G680" s="6" t="s">
        <v>19</v>
      </c>
      <c r="H680" s="10">
        <f t="shared" si="51"/>
        <v>46278</v>
      </c>
      <c r="I680" s="7">
        <f t="shared" si="52"/>
        <v>1799</v>
      </c>
      <c r="J680" s="6" t="str">
        <f t="shared" si="53"/>
        <v>Delhi</v>
      </c>
      <c r="K680" s="6">
        <f>COUNTIFS(pg_transaction_cleaned!$O$2:$O$5743,A680,pg_transaction_cleaned!$F$2:$F$5743,"CAPTURE")</f>
        <v>1</v>
      </c>
      <c r="L680" s="7">
        <f>SUMIFS(pg_transaction_cleaned!$H$2:$H$5743,pg_transaction_cleaned!$O$2:$O$5743,A680,pg_transaction_cleaned!$F$2:$F$5743,"CAPTURE")</f>
        <v>1799</v>
      </c>
      <c r="M680" s="6">
        <f>COUNTIFS(pg_transaction_cleaned!$O$2:$O$5743,A680,pg_transaction_cleaned!$F$2:$F$5743,"REFUND")</f>
        <v>0</v>
      </c>
      <c r="N680" s="7">
        <f>SUMIFS(pg_transaction_cleaned!$H$2:$H$5743,pg_transaction_cleaned!$O$2:$O$5743,A680,pg_transaction_cleaned!$F$2:$F$5743,"REFUND")</f>
        <v>0</v>
      </c>
      <c r="O680" s="6" t="str">
        <f t="shared" si="54"/>
        <v>OK</v>
      </c>
      <c r="P680" s="8">
        <f t="shared" si="55"/>
        <v>0</v>
      </c>
    </row>
    <row r="681" spans="1:16" x14ac:dyDescent="0.3">
      <c r="A681" s="6" t="s">
        <v>1397</v>
      </c>
      <c r="B681" s="6" t="s">
        <v>11989</v>
      </c>
      <c r="C681" s="6" t="s">
        <v>1398</v>
      </c>
      <c r="D681" s="6" t="s">
        <v>61</v>
      </c>
      <c r="E681" s="6" t="s">
        <v>27</v>
      </c>
      <c r="F681" s="6" t="s">
        <v>11922</v>
      </c>
      <c r="G681" s="6" t="s">
        <v>19</v>
      </c>
      <c r="H681" s="10">
        <f t="shared" si="51"/>
        <v>46290</v>
      </c>
      <c r="I681" s="7">
        <f t="shared" si="52"/>
        <v>1998</v>
      </c>
      <c r="J681" s="6" t="str">
        <f t="shared" si="53"/>
        <v>Delhi</v>
      </c>
      <c r="K681" s="6">
        <f>COUNTIFS(pg_transaction_cleaned!$O$2:$O$5743,A681,pg_transaction_cleaned!$F$2:$F$5743,"CAPTURE")</f>
        <v>1</v>
      </c>
      <c r="L681" s="7">
        <f>SUMIFS(pg_transaction_cleaned!$H$2:$H$5743,pg_transaction_cleaned!$O$2:$O$5743,A681,pg_transaction_cleaned!$F$2:$F$5743,"CAPTURE")</f>
        <v>1998</v>
      </c>
      <c r="M681" s="6">
        <f>COUNTIFS(pg_transaction_cleaned!$O$2:$O$5743,A681,pg_transaction_cleaned!$F$2:$F$5743,"REFUND")</f>
        <v>0</v>
      </c>
      <c r="N681" s="7">
        <f>SUMIFS(pg_transaction_cleaned!$H$2:$H$5743,pg_transaction_cleaned!$O$2:$O$5743,A681,pg_transaction_cleaned!$F$2:$F$5743,"REFUND")</f>
        <v>0</v>
      </c>
      <c r="O681" s="6" t="str">
        <f t="shared" si="54"/>
        <v>OK</v>
      </c>
      <c r="P681" s="8">
        <f t="shared" si="55"/>
        <v>0</v>
      </c>
    </row>
    <row r="682" spans="1:16" x14ac:dyDescent="0.3">
      <c r="A682" s="6" t="s">
        <v>1399</v>
      </c>
      <c r="B682" s="6" t="s">
        <v>11914</v>
      </c>
      <c r="C682" s="6" t="s">
        <v>1400</v>
      </c>
      <c r="D682" s="6" t="s">
        <v>42</v>
      </c>
      <c r="E682" s="6" t="s">
        <v>18</v>
      </c>
      <c r="F682" s="6" t="s">
        <v>12101</v>
      </c>
      <c r="G682" s="6" t="s">
        <v>19</v>
      </c>
      <c r="H682" s="10">
        <f t="shared" si="51"/>
        <v>46289</v>
      </c>
      <c r="I682" s="7">
        <f t="shared" si="52"/>
        <v>2797</v>
      </c>
      <c r="J682" s="6" t="str">
        <f t="shared" si="53"/>
        <v>Hyderabad</v>
      </c>
      <c r="K682" s="6">
        <f>COUNTIFS(pg_transaction_cleaned!$O$2:$O$5743,A682,pg_transaction_cleaned!$F$2:$F$5743,"CAPTURE")</f>
        <v>1</v>
      </c>
      <c r="L682" s="7">
        <f>SUMIFS(pg_transaction_cleaned!$H$2:$H$5743,pg_transaction_cleaned!$O$2:$O$5743,A682,pg_transaction_cleaned!$F$2:$F$5743,"CAPTURE")</f>
        <v>2797</v>
      </c>
      <c r="M682" s="6">
        <f>COUNTIFS(pg_transaction_cleaned!$O$2:$O$5743,A682,pg_transaction_cleaned!$F$2:$F$5743,"REFUND")</f>
        <v>0</v>
      </c>
      <c r="N682" s="7">
        <f>SUMIFS(pg_transaction_cleaned!$H$2:$H$5743,pg_transaction_cleaned!$O$2:$O$5743,A682,pg_transaction_cleaned!$F$2:$F$5743,"REFUND")</f>
        <v>0</v>
      </c>
      <c r="O682" s="6" t="str">
        <f t="shared" si="54"/>
        <v>OK</v>
      </c>
      <c r="P682" s="8">
        <f t="shared" si="55"/>
        <v>0</v>
      </c>
    </row>
    <row r="683" spans="1:16" x14ac:dyDescent="0.3">
      <c r="A683" s="6" t="s">
        <v>1401</v>
      </c>
      <c r="B683" s="6" t="s">
        <v>11903</v>
      </c>
      <c r="C683" s="6" t="s">
        <v>1402</v>
      </c>
      <c r="D683" s="6" t="s">
        <v>26</v>
      </c>
      <c r="E683" s="6" t="s">
        <v>18</v>
      </c>
      <c r="F683" s="6" t="s">
        <v>11827</v>
      </c>
      <c r="G683" s="6" t="s">
        <v>19</v>
      </c>
      <c r="H683" s="10">
        <f t="shared" si="51"/>
        <v>46277</v>
      </c>
      <c r="I683" s="7">
        <f t="shared" si="52"/>
        <v>299</v>
      </c>
      <c r="J683" s="6" t="str">
        <f t="shared" si="53"/>
        <v>Kolkata</v>
      </c>
      <c r="K683" s="6">
        <f>COUNTIFS(pg_transaction_cleaned!$O$2:$O$5743,A683,pg_transaction_cleaned!$F$2:$F$5743,"CAPTURE")</f>
        <v>1</v>
      </c>
      <c r="L683" s="7">
        <f>SUMIFS(pg_transaction_cleaned!$H$2:$H$5743,pg_transaction_cleaned!$O$2:$O$5743,A683,pg_transaction_cleaned!$F$2:$F$5743,"CAPTURE")</f>
        <v>299</v>
      </c>
      <c r="M683" s="6">
        <f>COUNTIFS(pg_transaction_cleaned!$O$2:$O$5743,A683,pg_transaction_cleaned!$F$2:$F$5743,"REFUND")</f>
        <v>0</v>
      </c>
      <c r="N683" s="7">
        <f>SUMIFS(pg_transaction_cleaned!$H$2:$H$5743,pg_transaction_cleaned!$O$2:$O$5743,A683,pg_transaction_cleaned!$F$2:$F$5743,"REFUND")</f>
        <v>0</v>
      </c>
      <c r="O683" s="6" t="str">
        <f t="shared" si="54"/>
        <v>OK</v>
      </c>
      <c r="P683" s="8">
        <f t="shared" si="55"/>
        <v>0</v>
      </c>
    </row>
    <row r="684" spans="1:16" x14ac:dyDescent="0.3">
      <c r="A684" s="6" t="s">
        <v>1403</v>
      </c>
      <c r="B684" s="6" t="s">
        <v>11958</v>
      </c>
      <c r="C684" s="6" t="s">
        <v>1404</v>
      </c>
      <c r="D684" s="6" t="s">
        <v>42</v>
      </c>
      <c r="E684" s="6" t="s">
        <v>18</v>
      </c>
      <c r="F684" s="6" t="s">
        <v>12102</v>
      </c>
      <c r="G684" s="6" t="s">
        <v>66</v>
      </c>
      <c r="H684" s="10">
        <f t="shared" si="51"/>
        <v>46281</v>
      </c>
      <c r="I684" s="7">
        <f t="shared" si="52"/>
        <v>598</v>
      </c>
      <c r="J684" s="6" t="str">
        <f t="shared" si="53"/>
        <v>Hyderabad</v>
      </c>
      <c r="K684" s="6">
        <f>COUNTIFS(pg_transaction_cleaned!$O$2:$O$5743,A684,pg_transaction_cleaned!$F$2:$F$5743,"CAPTURE")</f>
        <v>1</v>
      </c>
      <c r="L684" s="7">
        <f>SUMIFS(pg_transaction_cleaned!$H$2:$H$5743,pg_transaction_cleaned!$O$2:$O$5743,A684,pg_transaction_cleaned!$F$2:$F$5743,"CAPTURE")</f>
        <v>598</v>
      </c>
      <c r="M684" s="6">
        <f>COUNTIFS(pg_transaction_cleaned!$O$2:$O$5743,A684,pg_transaction_cleaned!$F$2:$F$5743,"REFUND")</f>
        <v>0</v>
      </c>
      <c r="N684" s="7">
        <f>SUMIFS(pg_transaction_cleaned!$H$2:$H$5743,pg_transaction_cleaned!$O$2:$O$5743,A684,pg_transaction_cleaned!$F$2:$F$5743,"REFUND")</f>
        <v>0</v>
      </c>
      <c r="O684" s="6" t="str">
        <f t="shared" si="54"/>
        <v>Refunded, no refund</v>
      </c>
      <c r="P684" s="8">
        <f t="shared" si="55"/>
        <v>598</v>
      </c>
    </row>
    <row r="685" spans="1:16" x14ac:dyDescent="0.3">
      <c r="A685" s="6" t="s">
        <v>1405</v>
      </c>
      <c r="B685" s="6" t="s">
        <v>11923</v>
      </c>
      <c r="C685" s="6" t="s">
        <v>1406</v>
      </c>
      <c r="D685" s="6" t="s">
        <v>51</v>
      </c>
      <c r="E685" s="6" t="s">
        <v>18</v>
      </c>
      <c r="F685" s="6" t="s">
        <v>11978</v>
      </c>
      <c r="G685" s="6" t="s">
        <v>19</v>
      </c>
      <c r="H685" s="10">
        <f t="shared" si="51"/>
        <v>46292</v>
      </c>
      <c r="I685" s="7">
        <f t="shared" si="52"/>
        <v>5097</v>
      </c>
      <c r="J685" s="6" t="str">
        <f t="shared" si="53"/>
        <v>Chennai</v>
      </c>
      <c r="K685" s="6">
        <f>COUNTIFS(pg_transaction_cleaned!$O$2:$O$5743,A685,pg_transaction_cleaned!$F$2:$F$5743,"CAPTURE")</f>
        <v>1</v>
      </c>
      <c r="L685" s="7">
        <f>SUMIFS(pg_transaction_cleaned!$H$2:$H$5743,pg_transaction_cleaned!$O$2:$O$5743,A685,pg_transaction_cleaned!$F$2:$F$5743,"CAPTURE")</f>
        <v>5097</v>
      </c>
      <c r="M685" s="6">
        <f>COUNTIFS(pg_transaction_cleaned!$O$2:$O$5743,A685,pg_transaction_cleaned!$F$2:$F$5743,"REFUND")</f>
        <v>0</v>
      </c>
      <c r="N685" s="7">
        <f>SUMIFS(pg_transaction_cleaned!$H$2:$H$5743,pg_transaction_cleaned!$O$2:$O$5743,A685,pg_transaction_cleaned!$F$2:$F$5743,"REFUND")</f>
        <v>0</v>
      </c>
      <c r="O685" s="6" t="str">
        <f t="shared" si="54"/>
        <v>OK</v>
      </c>
      <c r="P685" s="8">
        <f t="shared" si="55"/>
        <v>0</v>
      </c>
    </row>
    <row r="686" spans="1:16" x14ac:dyDescent="0.3">
      <c r="A686" s="6" t="s">
        <v>1407</v>
      </c>
      <c r="B686" s="6" t="s">
        <v>11976</v>
      </c>
      <c r="C686" s="6" t="s">
        <v>1408</v>
      </c>
      <c r="D686" s="6" t="s">
        <v>48</v>
      </c>
      <c r="E686" s="6" t="s">
        <v>54</v>
      </c>
      <c r="F686" s="6" t="s">
        <v>12103</v>
      </c>
      <c r="G686" s="6" t="s">
        <v>19</v>
      </c>
      <c r="H686" s="10">
        <f t="shared" si="51"/>
        <v>46284</v>
      </c>
      <c r="I686" s="7">
        <f t="shared" si="52"/>
        <v>10147</v>
      </c>
      <c r="J686" s="6" t="str">
        <f t="shared" si="53"/>
        <v>Jaipur</v>
      </c>
      <c r="K686" s="6">
        <f>COUNTIFS(pg_transaction_cleaned!$O$2:$O$5743,A686,pg_transaction_cleaned!$F$2:$F$5743,"CAPTURE")</f>
        <v>1</v>
      </c>
      <c r="L686" s="7">
        <f>SUMIFS(pg_transaction_cleaned!$H$2:$H$5743,pg_transaction_cleaned!$O$2:$O$5743,A686,pg_transaction_cleaned!$F$2:$F$5743,"CAPTURE")</f>
        <v>10147</v>
      </c>
      <c r="M686" s="6">
        <f>COUNTIFS(pg_transaction_cleaned!$O$2:$O$5743,A686,pg_transaction_cleaned!$F$2:$F$5743,"REFUND")</f>
        <v>0</v>
      </c>
      <c r="N686" s="7">
        <f>SUMIFS(pg_transaction_cleaned!$H$2:$H$5743,pg_transaction_cleaned!$O$2:$O$5743,A686,pg_transaction_cleaned!$F$2:$F$5743,"REFUND")</f>
        <v>0</v>
      </c>
      <c r="O686" s="6" t="str">
        <f t="shared" si="54"/>
        <v>OK</v>
      </c>
      <c r="P686" s="8">
        <f t="shared" si="55"/>
        <v>0</v>
      </c>
    </row>
    <row r="687" spans="1:16" x14ac:dyDescent="0.3">
      <c r="A687" s="6" t="s">
        <v>1409</v>
      </c>
      <c r="B687" s="6" t="s">
        <v>11891</v>
      </c>
      <c r="C687" s="6" t="s">
        <v>1410</v>
      </c>
      <c r="D687" s="6" t="s">
        <v>37</v>
      </c>
      <c r="E687" s="6" t="s">
        <v>18</v>
      </c>
      <c r="F687" s="6" t="s">
        <v>11861</v>
      </c>
      <c r="G687" s="6" t="s">
        <v>19</v>
      </c>
      <c r="H687" s="10">
        <f t="shared" si="51"/>
        <v>46278</v>
      </c>
      <c r="I687" s="7">
        <f t="shared" si="52"/>
        <v>7999</v>
      </c>
      <c r="J687" s="6" t="str">
        <f t="shared" si="53"/>
        <v>Lucknow</v>
      </c>
      <c r="K687" s="6">
        <f>COUNTIFS(pg_transaction_cleaned!$O$2:$O$5743,A687,pg_transaction_cleaned!$F$2:$F$5743,"CAPTURE")</f>
        <v>1</v>
      </c>
      <c r="L687" s="7">
        <f>SUMIFS(pg_transaction_cleaned!$H$2:$H$5743,pg_transaction_cleaned!$O$2:$O$5743,A687,pg_transaction_cleaned!$F$2:$F$5743,"CAPTURE")</f>
        <v>7999</v>
      </c>
      <c r="M687" s="6">
        <f>COUNTIFS(pg_transaction_cleaned!$O$2:$O$5743,A687,pg_transaction_cleaned!$F$2:$F$5743,"REFUND")</f>
        <v>0</v>
      </c>
      <c r="N687" s="7">
        <f>SUMIFS(pg_transaction_cleaned!$H$2:$H$5743,pg_transaction_cleaned!$O$2:$O$5743,A687,pg_transaction_cleaned!$F$2:$F$5743,"REFUND")</f>
        <v>0</v>
      </c>
      <c r="O687" s="6" t="str">
        <f t="shared" si="54"/>
        <v>OK</v>
      </c>
      <c r="P687" s="8">
        <f t="shared" si="55"/>
        <v>0</v>
      </c>
    </row>
    <row r="688" spans="1:16" x14ac:dyDescent="0.3">
      <c r="A688" s="6" t="s">
        <v>1411</v>
      </c>
      <c r="B688" s="6" t="s">
        <v>11897</v>
      </c>
      <c r="C688" s="6" t="s">
        <v>1412</v>
      </c>
      <c r="D688" s="6" t="s">
        <v>42</v>
      </c>
      <c r="E688" s="6" t="s">
        <v>18</v>
      </c>
      <c r="F688" s="6" t="s">
        <v>11922</v>
      </c>
      <c r="G688" s="6" t="s">
        <v>19</v>
      </c>
      <c r="H688" s="10">
        <f t="shared" si="51"/>
        <v>46266</v>
      </c>
      <c r="I688" s="7">
        <f t="shared" si="52"/>
        <v>1998</v>
      </c>
      <c r="J688" s="6" t="str">
        <f t="shared" si="53"/>
        <v>Hyderabad</v>
      </c>
      <c r="K688" s="6">
        <f>COUNTIFS(pg_transaction_cleaned!$O$2:$O$5743,A688,pg_transaction_cleaned!$F$2:$F$5743,"CAPTURE")</f>
        <v>1</v>
      </c>
      <c r="L688" s="7">
        <f>SUMIFS(pg_transaction_cleaned!$H$2:$H$5743,pg_transaction_cleaned!$O$2:$O$5743,A688,pg_transaction_cleaned!$F$2:$F$5743,"CAPTURE")</f>
        <v>1998</v>
      </c>
      <c r="M688" s="6">
        <f>COUNTIFS(pg_transaction_cleaned!$O$2:$O$5743,A688,pg_transaction_cleaned!$F$2:$F$5743,"REFUND")</f>
        <v>0</v>
      </c>
      <c r="N688" s="7">
        <f>SUMIFS(pg_transaction_cleaned!$H$2:$H$5743,pg_transaction_cleaned!$O$2:$O$5743,A688,pg_transaction_cleaned!$F$2:$F$5743,"REFUND")</f>
        <v>0</v>
      </c>
      <c r="O688" s="6" t="str">
        <f t="shared" si="54"/>
        <v>OK</v>
      </c>
      <c r="P688" s="8">
        <f t="shared" si="55"/>
        <v>0</v>
      </c>
    </row>
    <row r="689" spans="1:16" x14ac:dyDescent="0.3">
      <c r="A689" s="6" t="s">
        <v>1413</v>
      </c>
      <c r="B689" s="6" t="s">
        <v>11871</v>
      </c>
      <c r="C689" s="6" t="s">
        <v>1414</v>
      </c>
      <c r="D689" s="6" t="s">
        <v>23</v>
      </c>
      <c r="E689" s="6" t="s">
        <v>27</v>
      </c>
      <c r="F689" s="6" t="s">
        <v>11835</v>
      </c>
      <c r="G689" s="6" t="s">
        <v>19</v>
      </c>
      <c r="H689" s="10">
        <f t="shared" si="51"/>
        <v>46272</v>
      </c>
      <c r="I689" s="7">
        <f t="shared" si="52"/>
        <v>499</v>
      </c>
      <c r="J689" s="6" t="str">
        <f t="shared" si="53"/>
        <v>Bengaluru</v>
      </c>
      <c r="K689" s="6">
        <f>COUNTIFS(pg_transaction_cleaned!$O$2:$O$5743,A689,pg_transaction_cleaned!$F$2:$F$5743,"CAPTURE")</f>
        <v>1</v>
      </c>
      <c r="L689" s="7">
        <f>SUMIFS(pg_transaction_cleaned!$H$2:$H$5743,pg_transaction_cleaned!$O$2:$O$5743,A689,pg_transaction_cleaned!$F$2:$F$5743,"CAPTURE")</f>
        <v>499</v>
      </c>
      <c r="M689" s="6">
        <f>COUNTIFS(pg_transaction_cleaned!$O$2:$O$5743,A689,pg_transaction_cleaned!$F$2:$F$5743,"REFUND")</f>
        <v>0</v>
      </c>
      <c r="N689" s="7">
        <f>SUMIFS(pg_transaction_cleaned!$H$2:$H$5743,pg_transaction_cleaned!$O$2:$O$5743,A689,pg_transaction_cleaned!$F$2:$F$5743,"REFUND")</f>
        <v>0</v>
      </c>
      <c r="O689" s="6" t="str">
        <f t="shared" si="54"/>
        <v>OK</v>
      </c>
      <c r="P689" s="8">
        <f t="shared" si="55"/>
        <v>0</v>
      </c>
    </row>
    <row r="690" spans="1:16" x14ac:dyDescent="0.3">
      <c r="A690" s="6" t="s">
        <v>1415</v>
      </c>
      <c r="B690" s="6" t="s">
        <v>11875</v>
      </c>
      <c r="C690" s="6" t="s">
        <v>1416</v>
      </c>
      <c r="D690" s="6" t="s">
        <v>23</v>
      </c>
      <c r="E690" s="6" t="s">
        <v>27</v>
      </c>
      <c r="F690" s="6" t="s">
        <v>11851</v>
      </c>
      <c r="G690" s="6" t="s">
        <v>19</v>
      </c>
      <c r="H690" s="10">
        <f t="shared" si="51"/>
        <v>46279</v>
      </c>
      <c r="I690" s="7">
        <f t="shared" si="52"/>
        <v>3499</v>
      </c>
      <c r="J690" s="6" t="str">
        <f t="shared" si="53"/>
        <v>Bengaluru</v>
      </c>
      <c r="K690" s="6">
        <f>COUNTIFS(pg_transaction_cleaned!$O$2:$O$5743,A690,pg_transaction_cleaned!$F$2:$F$5743,"CAPTURE")</f>
        <v>1</v>
      </c>
      <c r="L690" s="7">
        <f>SUMIFS(pg_transaction_cleaned!$H$2:$H$5743,pg_transaction_cleaned!$O$2:$O$5743,A690,pg_transaction_cleaned!$F$2:$F$5743,"CAPTURE")</f>
        <v>3499</v>
      </c>
      <c r="M690" s="6">
        <f>COUNTIFS(pg_transaction_cleaned!$O$2:$O$5743,A690,pg_transaction_cleaned!$F$2:$F$5743,"REFUND")</f>
        <v>0</v>
      </c>
      <c r="N690" s="7">
        <f>SUMIFS(pg_transaction_cleaned!$H$2:$H$5743,pg_transaction_cleaned!$O$2:$O$5743,A690,pg_transaction_cleaned!$F$2:$F$5743,"REFUND")</f>
        <v>0</v>
      </c>
      <c r="O690" s="6" t="str">
        <f t="shared" si="54"/>
        <v>OK</v>
      </c>
      <c r="P690" s="8">
        <f t="shared" si="55"/>
        <v>0</v>
      </c>
    </row>
    <row r="691" spans="1:16" x14ac:dyDescent="0.3">
      <c r="A691" s="6" t="s">
        <v>1417</v>
      </c>
      <c r="B691" s="6" t="s">
        <v>12050</v>
      </c>
      <c r="C691" s="6" t="s">
        <v>1418</v>
      </c>
      <c r="D691" s="6"/>
      <c r="E691" s="6" t="s">
        <v>18</v>
      </c>
      <c r="F691" s="6" t="s">
        <v>11902</v>
      </c>
      <c r="G691" s="6" t="s">
        <v>19</v>
      </c>
      <c r="H691" s="10">
        <f t="shared" si="51"/>
        <v>46284</v>
      </c>
      <c r="I691" s="7">
        <f t="shared" si="52"/>
        <v>2999</v>
      </c>
      <c r="J691" s="6" t="str">
        <f t="shared" si="53"/>
        <v>Unknown</v>
      </c>
      <c r="K691" s="6">
        <f>COUNTIFS(pg_transaction_cleaned!$O$2:$O$5743,A691,pg_transaction_cleaned!$F$2:$F$5743,"CAPTURE")</f>
        <v>1</v>
      </c>
      <c r="L691" s="7">
        <f>SUMIFS(pg_transaction_cleaned!$H$2:$H$5743,pg_transaction_cleaned!$O$2:$O$5743,A691,pg_transaction_cleaned!$F$2:$F$5743,"CAPTURE")</f>
        <v>2999</v>
      </c>
      <c r="M691" s="6">
        <f>COUNTIFS(pg_transaction_cleaned!$O$2:$O$5743,A691,pg_transaction_cleaned!$F$2:$F$5743,"REFUND")</f>
        <v>0</v>
      </c>
      <c r="N691" s="7">
        <f>SUMIFS(pg_transaction_cleaned!$H$2:$H$5743,pg_transaction_cleaned!$O$2:$O$5743,A691,pg_transaction_cleaned!$F$2:$F$5743,"REFUND")</f>
        <v>0</v>
      </c>
      <c r="O691" s="6" t="str">
        <f t="shared" si="54"/>
        <v>OK</v>
      </c>
      <c r="P691" s="8">
        <f t="shared" si="55"/>
        <v>0</v>
      </c>
    </row>
    <row r="692" spans="1:16" x14ac:dyDescent="0.3">
      <c r="A692" s="6" t="s">
        <v>1419</v>
      </c>
      <c r="B692" s="6" t="s">
        <v>12050</v>
      </c>
      <c r="C692" s="6" t="s">
        <v>1420</v>
      </c>
      <c r="D692" s="6" t="s">
        <v>61</v>
      </c>
      <c r="E692" s="6" t="s">
        <v>18</v>
      </c>
      <c r="F692" s="6" t="s">
        <v>12060</v>
      </c>
      <c r="G692" s="6" t="s">
        <v>19</v>
      </c>
      <c r="H692" s="10">
        <f t="shared" si="51"/>
        <v>46284</v>
      </c>
      <c r="I692" s="7">
        <f t="shared" si="52"/>
        <v>998</v>
      </c>
      <c r="J692" s="6" t="str">
        <f t="shared" si="53"/>
        <v>Delhi</v>
      </c>
      <c r="K692" s="6">
        <f>COUNTIFS(pg_transaction_cleaned!$O$2:$O$5743,A692,pg_transaction_cleaned!$F$2:$F$5743,"CAPTURE")</f>
        <v>1</v>
      </c>
      <c r="L692" s="7">
        <f>SUMIFS(pg_transaction_cleaned!$H$2:$H$5743,pg_transaction_cleaned!$O$2:$O$5743,A692,pg_transaction_cleaned!$F$2:$F$5743,"CAPTURE")</f>
        <v>998</v>
      </c>
      <c r="M692" s="6">
        <f>COUNTIFS(pg_transaction_cleaned!$O$2:$O$5743,A692,pg_transaction_cleaned!$F$2:$F$5743,"REFUND")</f>
        <v>0</v>
      </c>
      <c r="N692" s="7">
        <f>SUMIFS(pg_transaction_cleaned!$H$2:$H$5743,pg_transaction_cleaned!$O$2:$O$5743,A692,pg_transaction_cleaned!$F$2:$F$5743,"REFUND")</f>
        <v>0</v>
      </c>
      <c r="O692" s="6" t="str">
        <f t="shared" si="54"/>
        <v>OK</v>
      </c>
      <c r="P692" s="8">
        <f t="shared" si="55"/>
        <v>0</v>
      </c>
    </row>
    <row r="693" spans="1:16" x14ac:dyDescent="0.3">
      <c r="A693" s="6" t="s">
        <v>1421</v>
      </c>
      <c r="B693" s="6" t="s">
        <v>11968</v>
      </c>
      <c r="C693" s="6" t="s">
        <v>1422</v>
      </c>
      <c r="D693" s="6" t="s">
        <v>37</v>
      </c>
      <c r="E693" s="6" t="s">
        <v>18</v>
      </c>
      <c r="F693" s="6" t="s">
        <v>11929</v>
      </c>
      <c r="G693" s="6" t="s">
        <v>115</v>
      </c>
      <c r="H693" s="10">
        <f t="shared" si="51"/>
        <v>46267</v>
      </c>
      <c r="I693" s="7">
        <f t="shared" si="52"/>
        <v>799</v>
      </c>
      <c r="J693" s="6" t="str">
        <f t="shared" si="53"/>
        <v>Lucknow</v>
      </c>
      <c r="K693" s="6">
        <f>COUNTIFS(pg_transaction_cleaned!$O$2:$O$5743,A693,pg_transaction_cleaned!$F$2:$F$5743,"CAPTURE")</f>
        <v>0</v>
      </c>
      <c r="L693" s="7">
        <f>SUMIFS(pg_transaction_cleaned!$H$2:$H$5743,pg_transaction_cleaned!$O$2:$O$5743,A693,pg_transaction_cleaned!$F$2:$F$5743,"CAPTURE")</f>
        <v>0</v>
      </c>
      <c r="M693" s="6">
        <f>COUNTIFS(pg_transaction_cleaned!$O$2:$O$5743,A693,pg_transaction_cleaned!$F$2:$F$5743,"REFUND")</f>
        <v>0</v>
      </c>
      <c r="N693" s="7">
        <f>SUMIFS(pg_transaction_cleaned!$H$2:$H$5743,pg_transaction_cleaned!$O$2:$O$5743,A693,pg_transaction_cleaned!$F$2:$F$5743,"REFUND")</f>
        <v>0</v>
      </c>
      <c r="O693" s="6" t="str">
        <f t="shared" si="54"/>
        <v>OK</v>
      </c>
      <c r="P693" s="8">
        <f t="shared" si="55"/>
        <v>0</v>
      </c>
    </row>
    <row r="694" spans="1:16" x14ac:dyDescent="0.3">
      <c r="A694" s="6" t="s">
        <v>1423</v>
      </c>
      <c r="B694" s="6" t="s">
        <v>12050</v>
      </c>
      <c r="C694" s="6" t="s">
        <v>1424</v>
      </c>
      <c r="D694" s="6" t="s">
        <v>23</v>
      </c>
      <c r="E694" s="6" t="s">
        <v>18</v>
      </c>
      <c r="F694" s="6" t="s">
        <v>12045</v>
      </c>
      <c r="G694" s="6" t="s">
        <v>19</v>
      </c>
      <c r="H694" s="10">
        <f t="shared" si="51"/>
        <v>46284</v>
      </c>
      <c r="I694" s="7">
        <f t="shared" si="52"/>
        <v>7297</v>
      </c>
      <c r="J694" s="6" t="str">
        <f t="shared" si="53"/>
        <v>Bengaluru</v>
      </c>
      <c r="K694" s="6">
        <f>COUNTIFS(pg_transaction_cleaned!$O$2:$O$5743,A694,pg_transaction_cleaned!$F$2:$F$5743,"CAPTURE")</f>
        <v>1</v>
      </c>
      <c r="L694" s="7">
        <f>SUMIFS(pg_transaction_cleaned!$H$2:$H$5743,pg_transaction_cleaned!$O$2:$O$5743,A694,pg_transaction_cleaned!$F$2:$F$5743,"CAPTURE")</f>
        <v>7297</v>
      </c>
      <c r="M694" s="6">
        <f>COUNTIFS(pg_transaction_cleaned!$O$2:$O$5743,A694,pg_transaction_cleaned!$F$2:$F$5743,"REFUND")</f>
        <v>0</v>
      </c>
      <c r="N694" s="7">
        <f>SUMIFS(pg_transaction_cleaned!$H$2:$H$5743,pg_transaction_cleaned!$O$2:$O$5743,A694,pg_transaction_cleaned!$F$2:$F$5743,"REFUND")</f>
        <v>0</v>
      </c>
      <c r="O694" s="6" t="str">
        <f t="shared" si="54"/>
        <v>OK</v>
      </c>
      <c r="P694" s="8">
        <f t="shared" si="55"/>
        <v>0</v>
      </c>
    </row>
    <row r="695" spans="1:16" x14ac:dyDescent="0.3">
      <c r="A695" s="6" t="s">
        <v>1425</v>
      </c>
      <c r="B695" s="6" t="s">
        <v>11844</v>
      </c>
      <c r="C695" s="6" t="s">
        <v>1426</v>
      </c>
      <c r="D695" s="6" t="s">
        <v>37</v>
      </c>
      <c r="E695" s="6" t="s">
        <v>18</v>
      </c>
      <c r="F695" s="6" t="s">
        <v>11876</v>
      </c>
      <c r="G695" s="6" t="s">
        <v>19</v>
      </c>
      <c r="H695" s="10">
        <f t="shared" si="51"/>
        <v>46280</v>
      </c>
      <c r="I695" s="7">
        <f t="shared" si="52"/>
        <v>9498</v>
      </c>
      <c r="J695" s="6" t="str">
        <f t="shared" si="53"/>
        <v>Lucknow</v>
      </c>
      <c r="K695" s="6">
        <f>COUNTIFS(pg_transaction_cleaned!$O$2:$O$5743,A695,pg_transaction_cleaned!$F$2:$F$5743,"CAPTURE")</f>
        <v>1</v>
      </c>
      <c r="L695" s="7">
        <f>SUMIFS(pg_transaction_cleaned!$H$2:$H$5743,pg_transaction_cleaned!$O$2:$O$5743,A695,pg_transaction_cleaned!$F$2:$F$5743,"CAPTURE")</f>
        <v>9498</v>
      </c>
      <c r="M695" s="6">
        <f>COUNTIFS(pg_transaction_cleaned!$O$2:$O$5743,A695,pg_transaction_cleaned!$F$2:$F$5743,"REFUND")</f>
        <v>0</v>
      </c>
      <c r="N695" s="7">
        <f>SUMIFS(pg_transaction_cleaned!$H$2:$H$5743,pg_transaction_cleaned!$O$2:$O$5743,A695,pg_transaction_cleaned!$F$2:$F$5743,"REFUND")</f>
        <v>0</v>
      </c>
      <c r="O695" s="6" t="str">
        <f t="shared" si="54"/>
        <v>OK</v>
      </c>
      <c r="P695" s="8">
        <f t="shared" si="55"/>
        <v>0</v>
      </c>
    </row>
    <row r="696" spans="1:16" x14ac:dyDescent="0.3">
      <c r="A696" s="6" t="s">
        <v>1427</v>
      </c>
      <c r="B696" s="6" t="s">
        <v>11926</v>
      </c>
      <c r="C696" s="6" t="s">
        <v>1428</v>
      </c>
      <c r="D696" s="6" t="s">
        <v>61</v>
      </c>
      <c r="E696" s="6" t="s">
        <v>27</v>
      </c>
      <c r="F696" s="6" t="s">
        <v>12097</v>
      </c>
      <c r="G696" s="6" t="s">
        <v>19</v>
      </c>
      <c r="H696" s="10">
        <f t="shared" si="51"/>
        <v>46270</v>
      </c>
      <c r="I696" s="7">
        <f t="shared" si="52"/>
        <v>12998</v>
      </c>
      <c r="J696" s="6" t="str">
        <f t="shared" si="53"/>
        <v>Delhi</v>
      </c>
      <c r="K696" s="6">
        <f>COUNTIFS(pg_transaction_cleaned!$O$2:$O$5743,A696,pg_transaction_cleaned!$F$2:$F$5743,"CAPTURE")</f>
        <v>1</v>
      </c>
      <c r="L696" s="7">
        <f>SUMIFS(pg_transaction_cleaned!$H$2:$H$5743,pg_transaction_cleaned!$O$2:$O$5743,A696,pg_transaction_cleaned!$F$2:$F$5743,"CAPTURE")</f>
        <v>12998</v>
      </c>
      <c r="M696" s="6">
        <f>COUNTIFS(pg_transaction_cleaned!$O$2:$O$5743,A696,pg_transaction_cleaned!$F$2:$F$5743,"REFUND")</f>
        <v>0</v>
      </c>
      <c r="N696" s="7">
        <f>SUMIFS(pg_transaction_cleaned!$H$2:$H$5743,pg_transaction_cleaned!$O$2:$O$5743,A696,pg_transaction_cleaned!$F$2:$F$5743,"REFUND")</f>
        <v>0</v>
      </c>
      <c r="O696" s="6" t="str">
        <f t="shared" si="54"/>
        <v>OK</v>
      </c>
      <c r="P696" s="8">
        <f t="shared" si="55"/>
        <v>0</v>
      </c>
    </row>
    <row r="697" spans="1:16" x14ac:dyDescent="0.3">
      <c r="A697" s="6" t="s">
        <v>1429</v>
      </c>
      <c r="B697" s="6" t="s">
        <v>11914</v>
      </c>
      <c r="C697" s="6" t="s">
        <v>1430</v>
      </c>
      <c r="D697" s="6" t="s">
        <v>61</v>
      </c>
      <c r="E697" s="6" t="s">
        <v>18</v>
      </c>
      <c r="F697" s="6" t="s">
        <v>12104</v>
      </c>
      <c r="G697" s="6" t="s">
        <v>19</v>
      </c>
      <c r="H697" s="10">
        <f t="shared" si="51"/>
        <v>46289</v>
      </c>
      <c r="I697" s="7">
        <f t="shared" si="52"/>
        <v>4997</v>
      </c>
      <c r="J697" s="6" t="str">
        <f t="shared" si="53"/>
        <v>Delhi</v>
      </c>
      <c r="K697" s="6">
        <f>COUNTIFS(pg_transaction_cleaned!$O$2:$O$5743,A697,pg_transaction_cleaned!$F$2:$F$5743,"CAPTURE")</f>
        <v>1</v>
      </c>
      <c r="L697" s="7">
        <f>SUMIFS(pg_transaction_cleaned!$H$2:$H$5743,pg_transaction_cleaned!$O$2:$O$5743,A697,pg_transaction_cleaned!$F$2:$F$5743,"CAPTURE")</f>
        <v>4997</v>
      </c>
      <c r="M697" s="6">
        <f>COUNTIFS(pg_transaction_cleaned!$O$2:$O$5743,A697,pg_transaction_cleaned!$F$2:$F$5743,"REFUND")</f>
        <v>0</v>
      </c>
      <c r="N697" s="7">
        <f>SUMIFS(pg_transaction_cleaned!$H$2:$H$5743,pg_transaction_cleaned!$O$2:$O$5743,A697,pg_transaction_cleaned!$F$2:$F$5743,"REFUND")</f>
        <v>0</v>
      </c>
      <c r="O697" s="6" t="str">
        <f t="shared" si="54"/>
        <v>OK</v>
      </c>
      <c r="P697" s="8">
        <f t="shared" si="55"/>
        <v>0</v>
      </c>
    </row>
    <row r="698" spans="1:16" x14ac:dyDescent="0.3">
      <c r="A698" s="6" t="s">
        <v>1431</v>
      </c>
      <c r="B698" s="6" t="s">
        <v>11972</v>
      </c>
      <c r="C698" s="6" t="s">
        <v>1432</v>
      </c>
      <c r="D698" s="6" t="s">
        <v>26</v>
      </c>
      <c r="E698" s="6" t="s">
        <v>54</v>
      </c>
      <c r="F698" s="6" t="s">
        <v>11900</v>
      </c>
      <c r="G698" s="6" t="s">
        <v>19</v>
      </c>
      <c r="H698" s="10">
        <f t="shared" si="51"/>
        <v>46269</v>
      </c>
      <c r="I698" s="7">
        <f t="shared" si="52"/>
        <v>599</v>
      </c>
      <c r="J698" s="6" t="str">
        <f t="shared" si="53"/>
        <v>Kolkata</v>
      </c>
      <c r="K698" s="6">
        <f>COUNTIFS(pg_transaction_cleaned!$O$2:$O$5743,A698,pg_transaction_cleaned!$F$2:$F$5743,"CAPTURE")</f>
        <v>1</v>
      </c>
      <c r="L698" s="7">
        <f>SUMIFS(pg_transaction_cleaned!$H$2:$H$5743,pg_transaction_cleaned!$O$2:$O$5743,A698,pg_transaction_cleaned!$F$2:$F$5743,"CAPTURE")</f>
        <v>599</v>
      </c>
      <c r="M698" s="6">
        <f>COUNTIFS(pg_transaction_cleaned!$O$2:$O$5743,A698,pg_transaction_cleaned!$F$2:$F$5743,"REFUND")</f>
        <v>0</v>
      </c>
      <c r="N698" s="7">
        <f>SUMIFS(pg_transaction_cleaned!$H$2:$H$5743,pg_transaction_cleaned!$O$2:$O$5743,A698,pg_transaction_cleaned!$F$2:$F$5743,"REFUND")</f>
        <v>0</v>
      </c>
      <c r="O698" s="6" t="str">
        <f t="shared" si="54"/>
        <v>OK</v>
      </c>
      <c r="P698" s="8">
        <f t="shared" si="55"/>
        <v>0</v>
      </c>
    </row>
    <row r="699" spans="1:16" x14ac:dyDescent="0.3">
      <c r="A699" s="6" t="s">
        <v>1433</v>
      </c>
      <c r="B699" s="6" t="s">
        <v>11896</v>
      </c>
      <c r="C699" s="6" t="s">
        <v>1434</v>
      </c>
      <c r="D699" s="6" t="s">
        <v>37</v>
      </c>
      <c r="E699" s="6" t="s">
        <v>18</v>
      </c>
      <c r="F699" s="6" t="s">
        <v>11841</v>
      </c>
      <c r="G699" s="6" t="s">
        <v>19</v>
      </c>
      <c r="H699" s="10">
        <f t="shared" si="51"/>
        <v>46292</v>
      </c>
      <c r="I699" s="7">
        <f t="shared" si="52"/>
        <v>2499</v>
      </c>
      <c r="J699" s="6" t="str">
        <f t="shared" si="53"/>
        <v>Lucknow</v>
      </c>
      <c r="K699" s="6">
        <f>COUNTIFS(pg_transaction_cleaned!$O$2:$O$5743,A699,pg_transaction_cleaned!$F$2:$F$5743,"CAPTURE")</f>
        <v>1</v>
      </c>
      <c r="L699" s="7">
        <f>SUMIFS(pg_transaction_cleaned!$H$2:$H$5743,pg_transaction_cleaned!$O$2:$O$5743,A699,pg_transaction_cleaned!$F$2:$F$5743,"CAPTURE")</f>
        <v>2499</v>
      </c>
      <c r="M699" s="6">
        <f>COUNTIFS(pg_transaction_cleaned!$O$2:$O$5743,A699,pg_transaction_cleaned!$F$2:$F$5743,"REFUND")</f>
        <v>0</v>
      </c>
      <c r="N699" s="7">
        <f>SUMIFS(pg_transaction_cleaned!$H$2:$H$5743,pg_transaction_cleaned!$O$2:$O$5743,A699,pg_transaction_cleaned!$F$2:$F$5743,"REFUND")</f>
        <v>0</v>
      </c>
      <c r="O699" s="6" t="str">
        <f t="shared" si="54"/>
        <v>OK</v>
      </c>
      <c r="P699" s="8">
        <f t="shared" si="55"/>
        <v>0</v>
      </c>
    </row>
    <row r="700" spans="1:16" x14ac:dyDescent="0.3">
      <c r="A700" s="6" t="s">
        <v>1435</v>
      </c>
      <c r="B700" s="6" t="s">
        <v>11864</v>
      </c>
      <c r="C700" s="6" t="s">
        <v>1436</v>
      </c>
      <c r="D700" s="6" t="s">
        <v>37</v>
      </c>
      <c r="E700" s="6" t="s">
        <v>18</v>
      </c>
      <c r="F700" s="6" t="s">
        <v>11912</v>
      </c>
      <c r="G700" s="6" t="s">
        <v>19</v>
      </c>
      <c r="H700" s="10">
        <f t="shared" si="51"/>
        <v>46267</v>
      </c>
      <c r="I700" s="7">
        <f t="shared" si="52"/>
        <v>6798</v>
      </c>
      <c r="J700" s="6" t="str">
        <f t="shared" si="53"/>
        <v>Lucknow</v>
      </c>
      <c r="K700" s="6">
        <f>COUNTIFS(pg_transaction_cleaned!$O$2:$O$5743,A700,pg_transaction_cleaned!$F$2:$F$5743,"CAPTURE")</f>
        <v>1</v>
      </c>
      <c r="L700" s="7">
        <f>SUMIFS(pg_transaction_cleaned!$H$2:$H$5743,pg_transaction_cleaned!$O$2:$O$5743,A700,pg_transaction_cleaned!$F$2:$F$5743,"CAPTURE")</f>
        <v>6798</v>
      </c>
      <c r="M700" s="6">
        <f>COUNTIFS(pg_transaction_cleaned!$O$2:$O$5743,A700,pg_transaction_cleaned!$F$2:$F$5743,"REFUND")</f>
        <v>0</v>
      </c>
      <c r="N700" s="7">
        <f>SUMIFS(pg_transaction_cleaned!$H$2:$H$5743,pg_transaction_cleaned!$O$2:$O$5743,A700,pg_transaction_cleaned!$F$2:$F$5743,"REFUND")</f>
        <v>0</v>
      </c>
      <c r="O700" s="6" t="str">
        <f t="shared" si="54"/>
        <v>OK</v>
      </c>
      <c r="P700" s="8">
        <f t="shared" si="55"/>
        <v>0</v>
      </c>
    </row>
    <row r="701" spans="1:16" x14ac:dyDescent="0.3">
      <c r="A701" s="6" t="s">
        <v>1437</v>
      </c>
      <c r="B701" s="6" t="s">
        <v>11838</v>
      </c>
      <c r="C701" s="6" t="s">
        <v>1438</v>
      </c>
      <c r="D701" s="6" t="s">
        <v>51</v>
      </c>
      <c r="E701" s="6" t="s">
        <v>18</v>
      </c>
      <c r="F701" s="6" t="s">
        <v>11855</v>
      </c>
      <c r="G701" s="6" t="s">
        <v>19</v>
      </c>
      <c r="H701" s="10">
        <f t="shared" si="51"/>
        <v>46283</v>
      </c>
      <c r="I701" s="7">
        <f t="shared" si="52"/>
        <v>4999</v>
      </c>
      <c r="J701" s="6" t="str">
        <f t="shared" si="53"/>
        <v>Chennai</v>
      </c>
      <c r="K701" s="6">
        <f>COUNTIFS(pg_transaction_cleaned!$O$2:$O$5743,A701,pg_transaction_cleaned!$F$2:$F$5743,"CAPTURE")</f>
        <v>1</v>
      </c>
      <c r="L701" s="7">
        <f>SUMIFS(pg_transaction_cleaned!$H$2:$H$5743,pg_transaction_cleaned!$O$2:$O$5743,A701,pg_transaction_cleaned!$F$2:$F$5743,"CAPTURE")</f>
        <v>4999</v>
      </c>
      <c r="M701" s="6">
        <f>COUNTIFS(pg_transaction_cleaned!$O$2:$O$5743,A701,pg_transaction_cleaned!$F$2:$F$5743,"REFUND")</f>
        <v>0</v>
      </c>
      <c r="N701" s="7">
        <f>SUMIFS(pg_transaction_cleaned!$H$2:$H$5743,pg_transaction_cleaned!$O$2:$O$5743,A701,pg_transaction_cleaned!$F$2:$F$5743,"REFUND")</f>
        <v>0</v>
      </c>
      <c r="O701" s="6" t="str">
        <f t="shared" si="54"/>
        <v>OK</v>
      </c>
      <c r="P701" s="8">
        <f t="shared" si="55"/>
        <v>0</v>
      </c>
    </row>
    <row r="702" spans="1:16" x14ac:dyDescent="0.3">
      <c r="A702" s="6" t="s">
        <v>1439</v>
      </c>
      <c r="B702" s="6" t="s">
        <v>11936</v>
      </c>
      <c r="C702" s="6" t="s">
        <v>1440</v>
      </c>
      <c r="D702" s="6" t="s">
        <v>26</v>
      </c>
      <c r="E702" s="6" t="s">
        <v>18</v>
      </c>
      <c r="F702" s="6" t="s">
        <v>12086</v>
      </c>
      <c r="G702" s="6" t="s">
        <v>19</v>
      </c>
      <c r="H702" s="10">
        <f t="shared" si="51"/>
        <v>46293</v>
      </c>
      <c r="I702" s="7">
        <f t="shared" si="52"/>
        <v>3499</v>
      </c>
      <c r="J702" s="6" t="str">
        <f t="shared" si="53"/>
        <v>Kolkata</v>
      </c>
      <c r="K702" s="6">
        <f>COUNTIFS(pg_transaction_cleaned!$O$2:$O$5743,A702,pg_transaction_cleaned!$F$2:$F$5743,"CAPTURE")</f>
        <v>1</v>
      </c>
      <c r="L702" s="7">
        <f>SUMIFS(pg_transaction_cleaned!$H$2:$H$5743,pg_transaction_cleaned!$O$2:$O$5743,A702,pg_transaction_cleaned!$F$2:$F$5743,"CAPTURE")</f>
        <v>3499</v>
      </c>
      <c r="M702" s="6">
        <f>COUNTIFS(pg_transaction_cleaned!$O$2:$O$5743,A702,pg_transaction_cleaned!$F$2:$F$5743,"REFUND")</f>
        <v>0</v>
      </c>
      <c r="N702" s="7">
        <f>SUMIFS(pg_transaction_cleaned!$H$2:$H$5743,pg_transaction_cleaned!$O$2:$O$5743,A702,pg_transaction_cleaned!$F$2:$F$5743,"REFUND")</f>
        <v>0</v>
      </c>
      <c r="O702" s="6" t="str">
        <f t="shared" si="54"/>
        <v>OK</v>
      </c>
      <c r="P702" s="8">
        <f t="shared" si="55"/>
        <v>0</v>
      </c>
    </row>
    <row r="703" spans="1:16" x14ac:dyDescent="0.3">
      <c r="A703" s="6" t="s">
        <v>1441</v>
      </c>
      <c r="B703" s="6" t="s">
        <v>11903</v>
      </c>
      <c r="C703" s="6" t="s">
        <v>1442</v>
      </c>
      <c r="D703" s="6" t="s">
        <v>17</v>
      </c>
      <c r="E703" s="6" t="s">
        <v>43</v>
      </c>
      <c r="F703" s="6" t="s">
        <v>11964</v>
      </c>
      <c r="G703" s="6" t="s">
        <v>115</v>
      </c>
      <c r="H703" s="10">
        <f t="shared" si="51"/>
        <v>46277</v>
      </c>
      <c r="I703" s="7">
        <f t="shared" si="52"/>
        <v>8498</v>
      </c>
      <c r="J703" s="6" t="str">
        <f t="shared" si="53"/>
        <v>Pune</v>
      </c>
      <c r="K703" s="6">
        <f>COUNTIFS(pg_transaction_cleaned!$O$2:$O$5743,A703,pg_transaction_cleaned!$F$2:$F$5743,"CAPTURE")</f>
        <v>0</v>
      </c>
      <c r="L703" s="7">
        <f>SUMIFS(pg_transaction_cleaned!$H$2:$H$5743,pg_transaction_cleaned!$O$2:$O$5743,A703,pg_transaction_cleaned!$F$2:$F$5743,"CAPTURE")</f>
        <v>0</v>
      </c>
      <c r="M703" s="6">
        <f>COUNTIFS(pg_transaction_cleaned!$O$2:$O$5743,A703,pg_transaction_cleaned!$F$2:$F$5743,"REFUND")</f>
        <v>0</v>
      </c>
      <c r="N703" s="7">
        <f>SUMIFS(pg_transaction_cleaned!$H$2:$H$5743,pg_transaction_cleaned!$O$2:$O$5743,A703,pg_transaction_cleaned!$F$2:$F$5743,"REFUND")</f>
        <v>0</v>
      </c>
      <c r="O703" s="6" t="str">
        <f t="shared" si="54"/>
        <v>OK</v>
      </c>
      <c r="P703" s="8">
        <f t="shared" si="55"/>
        <v>0</v>
      </c>
    </row>
    <row r="704" spans="1:16" x14ac:dyDescent="0.3">
      <c r="A704" s="6" t="s">
        <v>1443</v>
      </c>
      <c r="B704" s="6" t="s">
        <v>11884</v>
      </c>
      <c r="C704" s="6" t="s">
        <v>1444</v>
      </c>
      <c r="D704" s="6" t="s">
        <v>42</v>
      </c>
      <c r="E704" s="6" t="s">
        <v>18</v>
      </c>
      <c r="F704" s="6" t="s">
        <v>11929</v>
      </c>
      <c r="G704" s="6" t="s">
        <v>19</v>
      </c>
      <c r="H704" s="10">
        <f t="shared" si="51"/>
        <v>46279</v>
      </c>
      <c r="I704" s="7">
        <f t="shared" si="52"/>
        <v>799</v>
      </c>
      <c r="J704" s="6" t="str">
        <f t="shared" si="53"/>
        <v>Hyderabad</v>
      </c>
      <c r="K704" s="6">
        <f>COUNTIFS(pg_transaction_cleaned!$O$2:$O$5743,A704,pg_transaction_cleaned!$F$2:$F$5743,"CAPTURE")</f>
        <v>1</v>
      </c>
      <c r="L704" s="7">
        <f>SUMIFS(pg_transaction_cleaned!$H$2:$H$5743,pg_transaction_cleaned!$O$2:$O$5743,A704,pg_transaction_cleaned!$F$2:$F$5743,"CAPTURE")</f>
        <v>799</v>
      </c>
      <c r="M704" s="6">
        <f>COUNTIFS(pg_transaction_cleaned!$O$2:$O$5743,A704,pg_transaction_cleaned!$F$2:$F$5743,"REFUND")</f>
        <v>0</v>
      </c>
      <c r="N704" s="7">
        <f>SUMIFS(pg_transaction_cleaned!$H$2:$H$5743,pg_transaction_cleaned!$O$2:$O$5743,A704,pg_transaction_cleaned!$F$2:$F$5743,"REFUND")</f>
        <v>0</v>
      </c>
      <c r="O704" s="6" t="str">
        <f t="shared" si="54"/>
        <v>OK</v>
      </c>
      <c r="P704" s="8">
        <f t="shared" si="55"/>
        <v>0</v>
      </c>
    </row>
    <row r="705" spans="1:16" x14ac:dyDescent="0.3">
      <c r="A705" s="6" t="s">
        <v>1445</v>
      </c>
      <c r="B705" s="6" t="s">
        <v>11846</v>
      </c>
      <c r="C705" s="6" t="s">
        <v>1446</v>
      </c>
      <c r="D705" s="6" t="s">
        <v>37</v>
      </c>
      <c r="E705" s="6" t="s">
        <v>27</v>
      </c>
      <c r="F705" s="6" t="s">
        <v>11831</v>
      </c>
      <c r="G705" s="6" t="s">
        <v>19</v>
      </c>
      <c r="H705" s="10">
        <f t="shared" si="51"/>
        <v>46285</v>
      </c>
      <c r="I705" s="7">
        <f t="shared" si="52"/>
        <v>2098</v>
      </c>
      <c r="J705" s="6" t="str">
        <f t="shared" si="53"/>
        <v>Lucknow</v>
      </c>
      <c r="K705" s="6">
        <f>COUNTIFS(pg_transaction_cleaned!$O$2:$O$5743,A705,pg_transaction_cleaned!$F$2:$F$5743,"CAPTURE")</f>
        <v>1</v>
      </c>
      <c r="L705" s="7">
        <f>SUMIFS(pg_transaction_cleaned!$H$2:$H$5743,pg_transaction_cleaned!$O$2:$O$5743,A705,pg_transaction_cleaned!$F$2:$F$5743,"CAPTURE")</f>
        <v>2098</v>
      </c>
      <c r="M705" s="6">
        <f>COUNTIFS(pg_transaction_cleaned!$O$2:$O$5743,A705,pg_transaction_cleaned!$F$2:$F$5743,"REFUND")</f>
        <v>0</v>
      </c>
      <c r="N705" s="7">
        <f>SUMIFS(pg_transaction_cleaned!$H$2:$H$5743,pg_transaction_cleaned!$O$2:$O$5743,A705,pg_transaction_cleaned!$F$2:$F$5743,"REFUND")</f>
        <v>0</v>
      </c>
      <c r="O705" s="6" t="str">
        <f t="shared" si="54"/>
        <v>OK</v>
      </c>
      <c r="P705" s="8">
        <f t="shared" si="55"/>
        <v>0</v>
      </c>
    </row>
    <row r="706" spans="1:16" x14ac:dyDescent="0.3">
      <c r="A706" s="6" t="s">
        <v>1447</v>
      </c>
      <c r="B706" s="6" t="s">
        <v>11917</v>
      </c>
      <c r="C706" s="6" t="s">
        <v>1448</v>
      </c>
      <c r="D706" s="6" t="s">
        <v>26</v>
      </c>
      <c r="E706" s="6" t="s">
        <v>27</v>
      </c>
      <c r="F706" s="6" t="s">
        <v>11853</v>
      </c>
      <c r="G706" s="6" t="s">
        <v>19</v>
      </c>
      <c r="H706" s="10">
        <f t="shared" ref="H706:H769" si="56">IF(MID(B706,5,1)="-",DATE(LEFT(B706,4),MID(B706,6,2),RIGHT(B706,2)),DATE(RIGHT(B706,4),MID(B706,4,2),LEFT(B706,2)))</f>
        <v>46282</v>
      </c>
      <c r="I706" s="7">
        <f t="shared" ref="I706:I769" si="57">VALUE(SUBSTITUTE(F706,",",""))</f>
        <v>1799</v>
      </c>
      <c r="J706" s="6" t="str">
        <f t="shared" ref="J706:J769" si="58">IF(TRIM(D706)="","Unknown",TRIM(D706))</f>
        <v>Kolkata</v>
      </c>
      <c r="K706" s="6">
        <f>COUNTIFS(pg_transaction_cleaned!$O$2:$O$5743,A706,pg_transaction_cleaned!$F$2:$F$5743,"CAPTURE")</f>
        <v>1</v>
      </c>
      <c r="L706" s="7">
        <f>SUMIFS(pg_transaction_cleaned!$H$2:$H$5743,pg_transaction_cleaned!$O$2:$O$5743,A706,pg_transaction_cleaned!$F$2:$F$5743,"CAPTURE")</f>
        <v>1799</v>
      </c>
      <c r="M706" s="6">
        <f>COUNTIFS(pg_transaction_cleaned!$O$2:$O$5743,A706,pg_transaction_cleaned!$F$2:$F$5743,"REFUND")</f>
        <v>0</v>
      </c>
      <c r="N706" s="7">
        <f>SUMIFS(pg_transaction_cleaned!$H$2:$H$5743,pg_transaction_cleaned!$O$2:$O$5743,A706,pg_transaction_cleaned!$F$2:$F$5743,"REFUND")</f>
        <v>0</v>
      </c>
      <c r="O706" s="6" t="str">
        <f t="shared" si="54"/>
        <v>OK</v>
      </c>
      <c r="P706" s="8">
        <f t="shared" si="55"/>
        <v>0</v>
      </c>
    </row>
    <row r="707" spans="1:16" x14ac:dyDescent="0.3">
      <c r="A707" s="6" t="s">
        <v>1449</v>
      </c>
      <c r="B707" s="6" t="s">
        <v>11903</v>
      </c>
      <c r="C707" s="6" t="s">
        <v>1450</v>
      </c>
      <c r="D707" s="6" t="s">
        <v>48</v>
      </c>
      <c r="E707" s="6" t="s">
        <v>27</v>
      </c>
      <c r="F707" s="6" t="s">
        <v>11835</v>
      </c>
      <c r="G707" s="6" t="s">
        <v>19</v>
      </c>
      <c r="H707" s="10">
        <f t="shared" si="56"/>
        <v>46277</v>
      </c>
      <c r="I707" s="7">
        <f t="shared" si="57"/>
        <v>499</v>
      </c>
      <c r="J707" s="6" t="str">
        <f t="shared" si="58"/>
        <v>Jaipur</v>
      </c>
      <c r="K707" s="6">
        <f>COUNTIFS(pg_transaction_cleaned!$O$2:$O$5743,A707,pg_transaction_cleaned!$F$2:$F$5743,"CAPTURE")</f>
        <v>1</v>
      </c>
      <c r="L707" s="7">
        <f>SUMIFS(pg_transaction_cleaned!$H$2:$H$5743,pg_transaction_cleaned!$O$2:$O$5743,A707,pg_transaction_cleaned!$F$2:$F$5743,"CAPTURE")</f>
        <v>499</v>
      </c>
      <c r="M707" s="6">
        <f>COUNTIFS(pg_transaction_cleaned!$O$2:$O$5743,A707,pg_transaction_cleaned!$F$2:$F$5743,"REFUND")</f>
        <v>0</v>
      </c>
      <c r="N707" s="7">
        <f>SUMIFS(pg_transaction_cleaned!$H$2:$H$5743,pg_transaction_cleaned!$O$2:$O$5743,A707,pg_transaction_cleaned!$F$2:$F$5743,"REFUND")</f>
        <v>0</v>
      </c>
      <c r="O707" s="6" t="str">
        <f t="shared" ref="O707:O770" si="59">IF(AND(G707="Paid",K707=0),"Paid, no payment",IF(AND(OR(G707="Failed",G707="Cancelled"),K707&gt;0),"Payment on failed/cancelled",IF(K707&gt;1,"Duplicate charge",IF(AND(K707=1,ROUND(L707-I707,2)&lt;&gt;0),"Amount difference",IF(AND(G707="Refunded",M707=0),"Refunded, no refund",IF(AND(G707&lt;&gt;"Refunded",M707&gt;0),"Refund, order not Refunded",IF(AND(M707&gt;0,ROUND(N707-I707,2)&lt;&gt;0),"Refund amount differs","OK")))))))</f>
        <v>OK</v>
      </c>
      <c r="P707" s="8">
        <f t="shared" ref="P707:P770" si="60">IF(O707="OK",0,IF(O707="Paid, no payment",I707,IF(O707="Payment on failed/cancelled",L707,IF(OR(O707="Duplicate charge",O707="Amount difference"),L707-I707,IF(O707="Refunded, no refund",I707,N707)))))</f>
        <v>0</v>
      </c>
    </row>
    <row r="708" spans="1:16" x14ac:dyDescent="0.3">
      <c r="A708" s="6" t="s">
        <v>1451</v>
      </c>
      <c r="B708" s="6" t="s">
        <v>11875</v>
      </c>
      <c r="C708" s="6" t="s">
        <v>1452</v>
      </c>
      <c r="D708" s="6" t="s">
        <v>26</v>
      </c>
      <c r="E708" s="6" t="s">
        <v>27</v>
      </c>
      <c r="F708" s="6" t="s">
        <v>12044</v>
      </c>
      <c r="G708" s="6" t="s">
        <v>19</v>
      </c>
      <c r="H708" s="10">
        <f t="shared" si="56"/>
        <v>46279</v>
      </c>
      <c r="I708" s="7">
        <f t="shared" si="57"/>
        <v>3498</v>
      </c>
      <c r="J708" s="6" t="str">
        <f t="shared" si="58"/>
        <v>Kolkata</v>
      </c>
      <c r="K708" s="6">
        <f>COUNTIFS(pg_transaction_cleaned!$O$2:$O$5743,A708,pg_transaction_cleaned!$F$2:$F$5743,"CAPTURE")</f>
        <v>1</v>
      </c>
      <c r="L708" s="7">
        <f>SUMIFS(pg_transaction_cleaned!$H$2:$H$5743,pg_transaction_cleaned!$O$2:$O$5743,A708,pg_transaction_cleaned!$F$2:$F$5743,"CAPTURE")</f>
        <v>3498</v>
      </c>
      <c r="M708" s="6">
        <f>COUNTIFS(pg_transaction_cleaned!$O$2:$O$5743,A708,pg_transaction_cleaned!$F$2:$F$5743,"REFUND")</f>
        <v>0</v>
      </c>
      <c r="N708" s="7">
        <f>SUMIFS(pg_transaction_cleaned!$H$2:$H$5743,pg_transaction_cleaned!$O$2:$O$5743,A708,pg_transaction_cleaned!$F$2:$F$5743,"REFUND")</f>
        <v>0</v>
      </c>
      <c r="O708" s="6" t="str">
        <f t="shared" si="59"/>
        <v>OK</v>
      </c>
      <c r="P708" s="8">
        <f t="shared" si="60"/>
        <v>0</v>
      </c>
    </row>
    <row r="709" spans="1:16" x14ac:dyDescent="0.3">
      <c r="A709" s="6" t="s">
        <v>1453</v>
      </c>
      <c r="B709" s="6" t="s">
        <v>11838</v>
      </c>
      <c r="C709" s="6" t="s">
        <v>1454</v>
      </c>
      <c r="D709" s="6" t="s">
        <v>42</v>
      </c>
      <c r="E709" s="6" t="s">
        <v>27</v>
      </c>
      <c r="F709" s="6" t="s">
        <v>11922</v>
      </c>
      <c r="G709" s="6" t="s">
        <v>19</v>
      </c>
      <c r="H709" s="10">
        <f t="shared" si="56"/>
        <v>46283</v>
      </c>
      <c r="I709" s="7">
        <f t="shared" si="57"/>
        <v>1998</v>
      </c>
      <c r="J709" s="6" t="str">
        <f t="shared" si="58"/>
        <v>Hyderabad</v>
      </c>
      <c r="K709" s="6">
        <f>COUNTIFS(pg_transaction_cleaned!$O$2:$O$5743,A709,pg_transaction_cleaned!$F$2:$F$5743,"CAPTURE")</f>
        <v>1</v>
      </c>
      <c r="L709" s="7">
        <f>SUMIFS(pg_transaction_cleaned!$H$2:$H$5743,pg_transaction_cleaned!$O$2:$O$5743,A709,pg_transaction_cleaned!$F$2:$F$5743,"CAPTURE")</f>
        <v>1998</v>
      </c>
      <c r="M709" s="6">
        <f>COUNTIFS(pg_transaction_cleaned!$O$2:$O$5743,A709,pg_transaction_cleaned!$F$2:$F$5743,"REFUND")</f>
        <v>0</v>
      </c>
      <c r="N709" s="7">
        <f>SUMIFS(pg_transaction_cleaned!$H$2:$H$5743,pg_transaction_cleaned!$O$2:$O$5743,A709,pg_transaction_cleaned!$F$2:$F$5743,"REFUND")</f>
        <v>0</v>
      </c>
      <c r="O709" s="6" t="str">
        <f t="shared" si="59"/>
        <v>OK</v>
      </c>
      <c r="P709" s="8">
        <f t="shared" si="60"/>
        <v>0</v>
      </c>
    </row>
    <row r="710" spans="1:16" x14ac:dyDescent="0.3">
      <c r="A710" s="6" t="s">
        <v>1455</v>
      </c>
      <c r="B710" s="6" t="s">
        <v>11976</v>
      </c>
      <c r="C710" s="6" t="s">
        <v>1456</v>
      </c>
      <c r="D710" s="6" t="s">
        <v>17</v>
      </c>
      <c r="E710" s="6" t="s">
        <v>27</v>
      </c>
      <c r="F710" s="6" t="s">
        <v>11855</v>
      </c>
      <c r="G710" s="6" t="s">
        <v>19</v>
      </c>
      <c r="H710" s="10">
        <f t="shared" si="56"/>
        <v>46284</v>
      </c>
      <c r="I710" s="7">
        <f t="shared" si="57"/>
        <v>4999</v>
      </c>
      <c r="J710" s="6" t="str">
        <f t="shared" si="58"/>
        <v>Pune</v>
      </c>
      <c r="K710" s="6">
        <f>COUNTIFS(pg_transaction_cleaned!$O$2:$O$5743,A710,pg_transaction_cleaned!$F$2:$F$5743,"CAPTURE")</f>
        <v>1</v>
      </c>
      <c r="L710" s="7">
        <f>SUMIFS(pg_transaction_cleaned!$H$2:$H$5743,pg_transaction_cleaned!$O$2:$O$5743,A710,pg_transaction_cleaned!$F$2:$F$5743,"CAPTURE")</f>
        <v>4999</v>
      </c>
      <c r="M710" s="6">
        <f>COUNTIFS(pg_transaction_cleaned!$O$2:$O$5743,A710,pg_transaction_cleaned!$F$2:$F$5743,"REFUND")</f>
        <v>0</v>
      </c>
      <c r="N710" s="7">
        <f>SUMIFS(pg_transaction_cleaned!$H$2:$H$5743,pg_transaction_cleaned!$O$2:$O$5743,A710,pg_transaction_cleaned!$F$2:$F$5743,"REFUND")</f>
        <v>0</v>
      </c>
      <c r="O710" s="6" t="str">
        <f t="shared" si="59"/>
        <v>OK</v>
      </c>
      <c r="P710" s="8">
        <f t="shared" si="60"/>
        <v>0</v>
      </c>
    </row>
    <row r="711" spans="1:16" x14ac:dyDescent="0.3">
      <c r="A711" s="6" t="s">
        <v>1457</v>
      </c>
      <c r="B711" s="6" t="s">
        <v>11914</v>
      </c>
      <c r="C711" s="6" t="s">
        <v>1458</v>
      </c>
      <c r="D711" s="6" t="s">
        <v>23</v>
      </c>
      <c r="E711" s="6" t="s">
        <v>54</v>
      </c>
      <c r="F711" s="6" t="s">
        <v>11863</v>
      </c>
      <c r="G711" s="6" t="s">
        <v>19</v>
      </c>
      <c r="H711" s="10">
        <f t="shared" si="56"/>
        <v>46289</v>
      </c>
      <c r="I711" s="7">
        <f t="shared" si="57"/>
        <v>1499</v>
      </c>
      <c r="J711" s="6" t="str">
        <f t="shared" si="58"/>
        <v>Bengaluru</v>
      </c>
      <c r="K711" s="6">
        <f>COUNTIFS(pg_transaction_cleaned!$O$2:$O$5743,A711,pg_transaction_cleaned!$F$2:$F$5743,"CAPTURE")</f>
        <v>1</v>
      </c>
      <c r="L711" s="7">
        <f>SUMIFS(pg_transaction_cleaned!$H$2:$H$5743,pg_transaction_cleaned!$O$2:$O$5743,A711,pg_transaction_cleaned!$F$2:$F$5743,"CAPTURE")</f>
        <v>1499</v>
      </c>
      <c r="M711" s="6">
        <f>COUNTIFS(pg_transaction_cleaned!$O$2:$O$5743,A711,pg_transaction_cleaned!$F$2:$F$5743,"REFUND")</f>
        <v>0</v>
      </c>
      <c r="N711" s="7">
        <f>SUMIFS(pg_transaction_cleaned!$H$2:$H$5743,pg_transaction_cleaned!$O$2:$O$5743,A711,pg_transaction_cleaned!$F$2:$F$5743,"REFUND")</f>
        <v>0</v>
      </c>
      <c r="O711" s="6" t="str">
        <f t="shared" si="59"/>
        <v>OK</v>
      </c>
      <c r="P711" s="8">
        <f t="shared" si="60"/>
        <v>0</v>
      </c>
    </row>
    <row r="712" spans="1:16" x14ac:dyDescent="0.3">
      <c r="A712" s="6" t="s">
        <v>1459</v>
      </c>
      <c r="B712" s="6" t="s">
        <v>11830</v>
      </c>
      <c r="C712" s="6" t="s">
        <v>1460</v>
      </c>
      <c r="D712" s="6" t="s">
        <v>75</v>
      </c>
      <c r="E712" s="6" t="s">
        <v>27</v>
      </c>
      <c r="F712" s="6" t="s">
        <v>11935</v>
      </c>
      <c r="G712" s="6" t="s">
        <v>19</v>
      </c>
      <c r="H712" s="10">
        <f t="shared" si="56"/>
        <v>46282</v>
      </c>
      <c r="I712" s="7">
        <f t="shared" si="57"/>
        <v>5998</v>
      </c>
      <c r="J712" s="6" t="str">
        <f t="shared" si="58"/>
        <v>Mumbai</v>
      </c>
      <c r="K712" s="6">
        <f>COUNTIFS(pg_transaction_cleaned!$O$2:$O$5743,A712,pg_transaction_cleaned!$F$2:$F$5743,"CAPTURE")</f>
        <v>1</v>
      </c>
      <c r="L712" s="7">
        <f>SUMIFS(pg_transaction_cleaned!$H$2:$H$5743,pg_transaction_cleaned!$O$2:$O$5743,A712,pg_transaction_cleaned!$F$2:$F$5743,"CAPTURE")</f>
        <v>5998</v>
      </c>
      <c r="M712" s="6">
        <f>COUNTIFS(pg_transaction_cleaned!$O$2:$O$5743,A712,pg_transaction_cleaned!$F$2:$F$5743,"REFUND")</f>
        <v>0</v>
      </c>
      <c r="N712" s="7">
        <f>SUMIFS(pg_transaction_cleaned!$H$2:$H$5743,pg_transaction_cleaned!$O$2:$O$5743,A712,pg_transaction_cleaned!$F$2:$F$5743,"REFUND")</f>
        <v>0</v>
      </c>
      <c r="O712" s="6" t="str">
        <f t="shared" si="59"/>
        <v>OK</v>
      </c>
      <c r="P712" s="8">
        <f t="shared" si="60"/>
        <v>0</v>
      </c>
    </row>
    <row r="713" spans="1:16" x14ac:dyDescent="0.3">
      <c r="A713" s="6" t="s">
        <v>1461</v>
      </c>
      <c r="B713" s="6" t="s">
        <v>11859</v>
      </c>
      <c r="C713" s="6" t="s">
        <v>1462</v>
      </c>
      <c r="D713" s="6" t="s">
        <v>37</v>
      </c>
      <c r="E713" s="6" t="s">
        <v>43</v>
      </c>
      <c r="F713" s="6" t="s">
        <v>11833</v>
      </c>
      <c r="G713" s="6" t="s">
        <v>19</v>
      </c>
      <c r="H713" s="10">
        <f t="shared" si="56"/>
        <v>46271</v>
      </c>
      <c r="I713" s="7">
        <f t="shared" si="57"/>
        <v>3298</v>
      </c>
      <c r="J713" s="6" t="str">
        <f t="shared" si="58"/>
        <v>Lucknow</v>
      </c>
      <c r="K713" s="6">
        <f>COUNTIFS(pg_transaction_cleaned!$O$2:$O$5743,A713,pg_transaction_cleaned!$F$2:$F$5743,"CAPTURE")</f>
        <v>1</v>
      </c>
      <c r="L713" s="7">
        <f>SUMIFS(pg_transaction_cleaned!$H$2:$H$5743,pg_transaction_cleaned!$O$2:$O$5743,A713,pg_transaction_cleaned!$F$2:$F$5743,"CAPTURE")</f>
        <v>3298</v>
      </c>
      <c r="M713" s="6">
        <f>COUNTIFS(pg_transaction_cleaned!$O$2:$O$5743,A713,pg_transaction_cleaned!$F$2:$F$5743,"REFUND")</f>
        <v>0</v>
      </c>
      <c r="N713" s="7">
        <f>SUMIFS(pg_transaction_cleaned!$H$2:$H$5743,pg_transaction_cleaned!$O$2:$O$5743,A713,pg_transaction_cleaned!$F$2:$F$5743,"REFUND")</f>
        <v>0</v>
      </c>
      <c r="O713" s="6" t="str">
        <f t="shared" si="59"/>
        <v>OK</v>
      </c>
      <c r="P713" s="8">
        <f t="shared" si="60"/>
        <v>0</v>
      </c>
    </row>
    <row r="714" spans="1:16" x14ac:dyDescent="0.3">
      <c r="A714" s="6" t="s">
        <v>1463</v>
      </c>
      <c r="B714" s="6" t="s">
        <v>11875</v>
      </c>
      <c r="C714" s="6" t="s">
        <v>1464</v>
      </c>
      <c r="D714" s="6" t="s">
        <v>75</v>
      </c>
      <c r="E714" s="6" t="s">
        <v>18</v>
      </c>
      <c r="F714" s="6" t="s">
        <v>11843</v>
      </c>
      <c r="G714" s="6" t="s">
        <v>19</v>
      </c>
      <c r="H714" s="10">
        <f t="shared" si="56"/>
        <v>46279</v>
      </c>
      <c r="I714" s="7">
        <f t="shared" si="57"/>
        <v>349</v>
      </c>
      <c r="J714" s="6" t="str">
        <f t="shared" si="58"/>
        <v>Mumbai</v>
      </c>
      <c r="K714" s="6">
        <f>COUNTIFS(pg_transaction_cleaned!$O$2:$O$5743,A714,pg_transaction_cleaned!$F$2:$F$5743,"CAPTURE")</f>
        <v>1</v>
      </c>
      <c r="L714" s="7">
        <f>SUMIFS(pg_transaction_cleaned!$H$2:$H$5743,pg_transaction_cleaned!$O$2:$O$5743,A714,pg_transaction_cleaned!$F$2:$F$5743,"CAPTURE")</f>
        <v>349</v>
      </c>
      <c r="M714" s="6">
        <f>COUNTIFS(pg_transaction_cleaned!$O$2:$O$5743,A714,pg_transaction_cleaned!$F$2:$F$5743,"REFUND")</f>
        <v>0</v>
      </c>
      <c r="N714" s="7">
        <f>SUMIFS(pg_transaction_cleaned!$H$2:$H$5743,pg_transaction_cleaned!$O$2:$O$5743,A714,pg_transaction_cleaned!$F$2:$F$5743,"REFUND")</f>
        <v>0</v>
      </c>
      <c r="O714" s="6" t="str">
        <f t="shared" si="59"/>
        <v>OK</v>
      </c>
      <c r="P714" s="8">
        <f t="shared" si="60"/>
        <v>0</v>
      </c>
    </row>
    <row r="715" spans="1:16" x14ac:dyDescent="0.3">
      <c r="A715" s="6" t="s">
        <v>1465</v>
      </c>
      <c r="B715" s="6" t="s">
        <v>11914</v>
      </c>
      <c r="C715" s="6" t="s">
        <v>1466</v>
      </c>
      <c r="D715" s="6" t="s">
        <v>75</v>
      </c>
      <c r="E715" s="6" t="s">
        <v>18</v>
      </c>
      <c r="F715" s="6" t="s">
        <v>11860</v>
      </c>
      <c r="G715" s="6" t="s">
        <v>19</v>
      </c>
      <c r="H715" s="10">
        <f t="shared" si="56"/>
        <v>46289</v>
      </c>
      <c r="I715" s="7">
        <f t="shared" si="57"/>
        <v>3798</v>
      </c>
      <c r="J715" s="6" t="str">
        <f t="shared" si="58"/>
        <v>Mumbai</v>
      </c>
      <c r="K715" s="6">
        <f>COUNTIFS(pg_transaction_cleaned!$O$2:$O$5743,A715,pg_transaction_cleaned!$F$2:$F$5743,"CAPTURE")</f>
        <v>1</v>
      </c>
      <c r="L715" s="7">
        <f>SUMIFS(pg_transaction_cleaned!$H$2:$H$5743,pg_transaction_cleaned!$O$2:$O$5743,A715,pg_transaction_cleaned!$F$2:$F$5743,"CAPTURE")</f>
        <v>3798</v>
      </c>
      <c r="M715" s="6">
        <f>COUNTIFS(pg_transaction_cleaned!$O$2:$O$5743,A715,pg_transaction_cleaned!$F$2:$F$5743,"REFUND")</f>
        <v>0</v>
      </c>
      <c r="N715" s="7">
        <f>SUMIFS(pg_transaction_cleaned!$H$2:$H$5743,pg_transaction_cleaned!$O$2:$O$5743,A715,pg_transaction_cleaned!$F$2:$F$5743,"REFUND")</f>
        <v>0</v>
      </c>
      <c r="O715" s="6" t="str">
        <f t="shared" si="59"/>
        <v>OK</v>
      </c>
      <c r="P715" s="8">
        <f t="shared" si="60"/>
        <v>0</v>
      </c>
    </row>
    <row r="716" spans="1:16" x14ac:dyDescent="0.3">
      <c r="A716" s="6" t="s">
        <v>1467</v>
      </c>
      <c r="B716" s="6" t="s">
        <v>11842</v>
      </c>
      <c r="C716" s="6" t="s">
        <v>1468</v>
      </c>
      <c r="D716" s="6"/>
      <c r="E716" s="6" t="s">
        <v>18</v>
      </c>
      <c r="F716" s="6" t="s">
        <v>11902</v>
      </c>
      <c r="G716" s="6" t="s">
        <v>19</v>
      </c>
      <c r="H716" s="10">
        <f t="shared" si="56"/>
        <v>46290</v>
      </c>
      <c r="I716" s="7">
        <f t="shared" si="57"/>
        <v>2999</v>
      </c>
      <c r="J716" s="6" t="str">
        <f t="shared" si="58"/>
        <v>Unknown</v>
      </c>
      <c r="K716" s="6">
        <f>COUNTIFS(pg_transaction_cleaned!$O$2:$O$5743,A716,pg_transaction_cleaned!$F$2:$F$5743,"CAPTURE")</f>
        <v>1</v>
      </c>
      <c r="L716" s="7">
        <f>SUMIFS(pg_transaction_cleaned!$H$2:$H$5743,pg_transaction_cleaned!$O$2:$O$5743,A716,pg_transaction_cleaned!$F$2:$F$5743,"CAPTURE")</f>
        <v>2999</v>
      </c>
      <c r="M716" s="6">
        <f>COUNTIFS(pg_transaction_cleaned!$O$2:$O$5743,A716,pg_transaction_cleaned!$F$2:$F$5743,"REFUND")</f>
        <v>0</v>
      </c>
      <c r="N716" s="7">
        <f>SUMIFS(pg_transaction_cleaned!$H$2:$H$5743,pg_transaction_cleaned!$O$2:$O$5743,A716,pg_transaction_cleaned!$F$2:$F$5743,"REFUND")</f>
        <v>0</v>
      </c>
      <c r="O716" s="6" t="str">
        <f t="shared" si="59"/>
        <v>OK</v>
      </c>
      <c r="P716" s="8">
        <f t="shared" si="60"/>
        <v>0</v>
      </c>
    </row>
    <row r="717" spans="1:16" x14ac:dyDescent="0.3">
      <c r="A717" s="6" t="s">
        <v>1469</v>
      </c>
      <c r="B717" s="6" t="s">
        <v>11908</v>
      </c>
      <c r="C717" s="6" t="s">
        <v>1470</v>
      </c>
      <c r="D717" s="6" t="s">
        <v>37</v>
      </c>
      <c r="E717" s="6" t="s">
        <v>18</v>
      </c>
      <c r="F717" s="6" t="s">
        <v>11827</v>
      </c>
      <c r="G717" s="6" t="s">
        <v>19</v>
      </c>
      <c r="H717" s="10">
        <f t="shared" si="56"/>
        <v>46275</v>
      </c>
      <c r="I717" s="7">
        <f t="shared" si="57"/>
        <v>299</v>
      </c>
      <c r="J717" s="6" t="str">
        <f t="shared" si="58"/>
        <v>Lucknow</v>
      </c>
      <c r="K717" s="6">
        <f>COUNTIFS(pg_transaction_cleaned!$O$2:$O$5743,A717,pg_transaction_cleaned!$F$2:$F$5743,"CAPTURE")</f>
        <v>1</v>
      </c>
      <c r="L717" s="7">
        <f>SUMIFS(pg_transaction_cleaned!$H$2:$H$5743,pg_transaction_cleaned!$O$2:$O$5743,A717,pg_transaction_cleaned!$F$2:$F$5743,"CAPTURE")</f>
        <v>299</v>
      </c>
      <c r="M717" s="6">
        <f>COUNTIFS(pg_transaction_cleaned!$O$2:$O$5743,A717,pg_transaction_cleaned!$F$2:$F$5743,"REFUND")</f>
        <v>0</v>
      </c>
      <c r="N717" s="7">
        <f>SUMIFS(pg_transaction_cleaned!$H$2:$H$5743,pg_transaction_cleaned!$O$2:$O$5743,A717,pg_transaction_cleaned!$F$2:$F$5743,"REFUND")</f>
        <v>0</v>
      </c>
      <c r="O717" s="6" t="str">
        <f t="shared" si="59"/>
        <v>OK</v>
      </c>
      <c r="P717" s="8">
        <f t="shared" si="60"/>
        <v>0</v>
      </c>
    </row>
    <row r="718" spans="1:16" x14ac:dyDescent="0.3">
      <c r="A718" s="6" t="s">
        <v>1471</v>
      </c>
      <c r="B718" s="6" t="s">
        <v>11934</v>
      </c>
      <c r="C718" s="6" t="s">
        <v>1472</v>
      </c>
      <c r="D718" s="6" t="s">
        <v>42</v>
      </c>
      <c r="E718" s="6" t="s">
        <v>54</v>
      </c>
      <c r="F718" s="6" t="s">
        <v>11995</v>
      </c>
      <c r="G718" s="6" t="s">
        <v>19</v>
      </c>
      <c r="H718" s="10">
        <f t="shared" si="56"/>
        <v>46271</v>
      </c>
      <c r="I718" s="7">
        <f t="shared" si="57"/>
        <v>1897</v>
      </c>
      <c r="J718" s="6" t="str">
        <f t="shared" si="58"/>
        <v>Hyderabad</v>
      </c>
      <c r="K718" s="6">
        <f>COUNTIFS(pg_transaction_cleaned!$O$2:$O$5743,A718,pg_transaction_cleaned!$F$2:$F$5743,"CAPTURE")</f>
        <v>1</v>
      </c>
      <c r="L718" s="7">
        <f>SUMIFS(pg_transaction_cleaned!$H$2:$H$5743,pg_transaction_cleaned!$O$2:$O$5743,A718,pg_transaction_cleaned!$F$2:$F$5743,"CAPTURE")</f>
        <v>1897</v>
      </c>
      <c r="M718" s="6">
        <f>COUNTIFS(pg_transaction_cleaned!$O$2:$O$5743,A718,pg_transaction_cleaned!$F$2:$F$5743,"REFUND")</f>
        <v>0</v>
      </c>
      <c r="N718" s="7">
        <f>SUMIFS(pg_transaction_cleaned!$H$2:$H$5743,pg_transaction_cleaned!$O$2:$O$5743,A718,pg_transaction_cleaned!$F$2:$F$5743,"REFUND")</f>
        <v>0</v>
      </c>
      <c r="O718" s="6" t="str">
        <f t="shared" si="59"/>
        <v>OK</v>
      </c>
      <c r="P718" s="8">
        <f t="shared" si="60"/>
        <v>0</v>
      </c>
    </row>
    <row r="719" spans="1:16" x14ac:dyDescent="0.3">
      <c r="A719" s="6" t="s">
        <v>1473</v>
      </c>
      <c r="B719" s="6" t="s">
        <v>11842</v>
      </c>
      <c r="C719" s="6" t="s">
        <v>1474</v>
      </c>
      <c r="D719" s="6" t="s">
        <v>75</v>
      </c>
      <c r="E719" s="6" t="s">
        <v>27</v>
      </c>
      <c r="F719" s="6" t="s">
        <v>11872</v>
      </c>
      <c r="G719" s="6" t="s">
        <v>19</v>
      </c>
      <c r="H719" s="10">
        <f t="shared" si="56"/>
        <v>46290</v>
      </c>
      <c r="I719" s="7">
        <f t="shared" si="57"/>
        <v>3998</v>
      </c>
      <c r="J719" s="6" t="str">
        <f t="shared" si="58"/>
        <v>Mumbai</v>
      </c>
      <c r="K719" s="6">
        <f>COUNTIFS(pg_transaction_cleaned!$O$2:$O$5743,A719,pg_transaction_cleaned!$F$2:$F$5743,"CAPTURE")</f>
        <v>1</v>
      </c>
      <c r="L719" s="7">
        <f>SUMIFS(pg_transaction_cleaned!$H$2:$H$5743,pg_transaction_cleaned!$O$2:$O$5743,A719,pg_transaction_cleaned!$F$2:$F$5743,"CAPTURE")</f>
        <v>3998</v>
      </c>
      <c r="M719" s="6">
        <f>COUNTIFS(pg_transaction_cleaned!$O$2:$O$5743,A719,pg_transaction_cleaned!$F$2:$F$5743,"REFUND")</f>
        <v>0</v>
      </c>
      <c r="N719" s="7">
        <f>SUMIFS(pg_transaction_cleaned!$H$2:$H$5743,pg_transaction_cleaned!$O$2:$O$5743,A719,pg_transaction_cleaned!$F$2:$F$5743,"REFUND")</f>
        <v>0</v>
      </c>
      <c r="O719" s="6" t="str">
        <f t="shared" si="59"/>
        <v>OK</v>
      </c>
      <c r="P719" s="8">
        <f t="shared" si="60"/>
        <v>0</v>
      </c>
    </row>
    <row r="720" spans="1:16" x14ac:dyDescent="0.3">
      <c r="A720" s="6" t="s">
        <v>1475</v>
      </c>
      <c r="B720" s="6" t="s">
        <v>11914</v>
      </c>
      <c r="C720" s="6" t="s">
        <v>1476</v>
      </c>
      <c r="D720" s="6" t="s">
        <v>51</v>
      </c>
      <c r="E720" s="6" t="s">
        <v>43</v>
      </c>
      <c r="F720" s="6" t="s">
        <v>12105</v>
      </c>
      <c r="G720" s="6" t="s">
        <v>19</v>
      </c>
      <c r="H720" s="10">
        <f t="shared" si="56"/>
        <v>46289</v>
      </c>
      <c r="I720" s="7">
        <f t="shared" si="57"/>
        <v>2497</v>
      </c>
      <c r="J720" s="6" t="str">
        <f t="shared" si="58"/>
        <v>Chennai</v>
      </c>
      <c r="K720" s="6">
        <f>COUNTIFS(pg_transaction_cleaned!$O$2:$O$5743,A720,pg_transaction_cleaned!$F$2:$F$5743,"CAPTURE")</f>
        <v>1</v>
      </c>
      <c r="L720" s="7">
        <f>SUMIFS(pg_transaction_cleaned!$H$2:$H$5743,pg_transaction_cleaned!$O$2:$O$5743,A720,pg_transaction_cleaned!$F$2:$F$5743,"CAPTURE")</f>
        <v>2497</v>
      </c>
      <c r="M720" s="6">
        <f>COUNTIFS(pg_transaction_cleaned!$O$2:$O$5743,A720,pg_transaction_cleaned!$F$2:$F$5743,"REFUND")</f>
        <v>0</v>
      </c>
      <c r="N720" s="7">
        <f>SUMIFS(pg_transaction_cleaned!$H$2:$H$5743,pg_transaction_cleaned!$O$2:$O$5743,A720,pg_transaction_cleaned!$F$2:$F$5743,"REFUND")</f>
        <v>0</v>
      </c>
      <c r="O720" s="6" t="str">
        <f t="shared" si="59"/>
        <v>OK</v>
      </c>
      <c r="P720" s="8">
        <f t="shared" si="60"/>
        <v>0</v>
      </c>
    </row>
    <row r="721" spans="1:16" x14ac:dyDescent="0.3">
      <c r="A721" s="6" t="s">
        <v>1477</v>
      </c>
      <c r="B721" s="6" t="s">
        <v>11903</v>
      </c>
      <c r="C721" s="6" t="s">
        <v>1478</v>
      </c>
      <c r="D721" s="6" t="s">
        <v>37</v>
      </c>
      <c r="E721" s="6" t="s">
        <v>18</v>
      </c>
      <c r="F721" s="6" t="s">
        <v>11869</v>
      </c>
      <c r="G721" s="6" t="s">
        <v>19</v>
      </c>
      <c r="H721" s="10">
        <f t="shared" si="56"/>
        <v>46277</v>
      </c>
      <c r="I721" s="7">
        <f t="shared" si="57"/>
        <v>599</v>
      </c>
      <c r="J721" s="6" t="str">
        <f t="shared" si="58"/>
        <v>Lucknow</v>
      </c>
      <c r="K721" s="6">
        <f>COUNTIFS(pg_transaction_cleaned!$O$2:$O$5743,A721,pg_transaction_cleaned!$F$2:$F$5743,"CAPTURE")</f>
        <v>1</v>
      </c>
      <c r="L721" s="7">
        <f>SUMIFS(pg_transaction_cleaned!$H$2:$H$5743,pg_transaction_cleaned!$O$2:$O$5743,A721,pg_transaction_cleaned!$F$2:$F$5743,"CAPTURE")</f>
        <v>599</v>
      </c>
      <c r="M721" s="6">
        <f>COUNTIFS(pg_transaction_cleaned!$O$2:$O$5743,A721,pg_transaction_cleaned!$F$2:$F$5743,"REFUND")</f>
        <v>0</v>
      </c>
      <c r="N721" s="7">
        <f>SUMIFS(pg_transaction_cleaned!$H$2:$H$5743,pg_transaction_cleaned!$O$2:$O$5743,A721,pg_transaction_cleaned!$F$2:$F$5743,"REFUND")</f>
        <v>0</v>
      </c>
      <c r="O721" s="6" t="str">
        <f t="shared" si="59"/>
        <v>OK</v>
      </c>
      <c r="P721" s="8">
        <f t="shared" si="60"/>
        <v>0</v>
      </c>
    </row>
    <row r="722" spans="1:16" x14ac:dyDescent="0.3">
      <c r="A722" s="6" t="s">
        <v>1479</v>
      </c>
      <c r="B722" s="6" t="s">
        <v>11928</v>
      </c>
      <c r="C722" s="6" t="s">
        <v>1480</v>
      </c>
      <c r="D722" s="6" t="s">
        <v>48</v>
      </c>
      <c r="E722" s="6" t="s">
        <v>18</v>
      </c>
      <c r="F722" s="6" t="s">
        <v>11835</v>
      </c>
      <c r="G722" s="6" t="s">
        <v>19</v>
      </c>
      <c r="H722" s="10">
        <f t="shared" si="56"/>
        <v>46266</v>
      </c>
      <c r="I722" s="7">
        <f t="shared" si="57"/>
        <v>499</v>
      </c>
      <c r="J722" s="6" t="str">
        <f t="shared" si="58"/>
        <v>Jaipur</v>
      </c>
      <c r="K722" s="6">
        <f>COUNTIFS(pg_transaction_cleaned!$O$2:$O$5743,A722,pg_transaction_cleaned!$F$2:$F$5743,"CAPTURE")</f>
        <v>1</v>
      </c>
      <c r="L722" s="7">
        <f>SUMIFS(pg_transaction_cleaned!$H$2:$H$5743,pg_transaction_cleaned!$O$2:$O$5743,A722,pg_transaction_cleaned!$F$2:$F$5743,"CAPTURE")</f>
        <v>499</v>
      </c>
      <c r="M722" s="6">
        <f>COUNTIFS(pg_transaction_cleaned!$O$2:$O$5743,A722,pg_transaction_cleaned!$F$2:$F$5743,"REFUND")</f>
        <v>0</v>
      </c>
      <c r="N722" s="7">
        <f>SUMIFS(pg_transaction_cleaned!$H$2:$H$5743,pg_transaction_cleaned!$O$2:$O$5743,A722,pg_transaction_cleaned!$F$2:$F$5743,"REFUND")</f>
        <v>0</v>
      </c>
      <c r="O722" s="6" t="str">
        <f t="shared" si="59"/>
        <v>OK</v>
      </c>
      <c r="P722" s="8">
        <f t="shared" si="60"/>
        <v>0</v>
      </c>
    </row>
    <row r="723" spans="1:16" x14ac:dyDescent="0.3">
      <c r="A723" s="6" t="s">
        <v>1481</v>
      </c>
      <c r="B723" s="6" t="s">
        <v>12014</v>
      </c>
      <c r="C723" s="6" t="s">
        <v>1482</v>
      </c>
      <c r="D723" s="6" t="s">
        <v>37</v>
      </c>
      <c r="E723" s="6" t="s">
        <v>54</v>
      </c>
      <c r="F723" s="6" t="s">
        <v>11843</v>
      </c>
      <c r="G723" s="6" t="s">
        <v>19</v>
      </c>
      <c r="H723" s="10">
        <f t="shared" si="56"/>
        <v>46275</v>
      </c>
      <c r="I723" s="7">
        <f t="shared" si="57"/>
        <v>349</v>
      </c>
      <c r="J723" s="6" t="str">
        <f t="shared" si="58"/>
        <v>Lucknow</v>
      </c>
      <c r="K723" s="6">
        <f>COUNTIFS(pg_transaction_cleaned!$O$2:$O$5743,A723,pg_transaction_cleaned!$F$2:$F$5743,"CAPTURE")</f>
        <v>1</v>
      </c>
      <c r="L723" s="7">
        <f>SUMIFS(pg_transaction_cleaned!$H$2:$H$5743,pg_transaction_cleaned!$O$2:$O$5743,A723,pg_transaction_cleaned!$F$2:$F$5743,"CAPTURE")</f>
        <v>349</v>
      </c>
      <c r="M723" s="6">
        <f>COUNTIFS(pg_transaction_cleaned!$O$2:$O$5743,A723,pg_transaction_cleaned!$F$2:$F$5743,"REFUND")</f>
        <v>0</v>
      </c>
      <c r="N723" s="7">
        <f>SUMIFS(pg_transaction_cleaned!$H$2:$H$5743,pg_transaction_cleaned!$O$2:$O$5743,A723,pg_transaction_cleaned!$F$2:$F$5743,"REFUND")</f>
        <v>0</v>
      </c>
      <c r="O723" s="6" t="str">
        <f t="shared" si="59"/>
        <v>OK</v>
      </c>
      <c r="P723" s="8">
        <f t="shared" si="60"/>
        <v>0</v>
      </c>
    </row>
    <row r="724" spans="1:16" x14ac:dyDescent="0.3">
      <c r="A724" s="6" t="s">
        <v>1483</v>
      </c>
      <c r="B724" s="6" t="s">
        <v>11866</v>
      </c>
      <c r="C724" s="6" t="s">
        <v>1484</v>
      </c>
      <c r="D724" s="6" t="s">
        <v>34</v>
      </c>
      <c r="E724" s="6" t="s">
        <v>18</v>
      </c>
      <c r="F724" s="6" t="s">
        <v>11959</v>
      </c>
      <c r="G724" s="6" t="s">
        <v>19</v>
      </c>
      <c r="H724" s="10">
        <f t="shared" si="56"/>
        <v>46274</v>
      </c>
      <c r="I724" s="7">
        <f t="shared" si="57"/>
        <v>5297</v>
      </c>
      <c r="J724" s="6" t="str">
        <f t="shared" si="58"/>
        <v>Ahmedabad</v>
      </c>
      <c r="K724" s="6">
        <f>COUNTIFS(pg_transaction_cleaned!$O$2:$O$5743,A724,pg_transaction_cleaned!$F$2:$F$5743,"CAPTURE")</f>
        <v>1</v>
      </c>
      <c r="L724" s="7">
        <f>SUMIFS(pg_transaction_cleaned!$H$2:$H$5743,pg_transaction_cleaned!$O$2:$O$5743,A724,pg_transaction_cleaned!$F$2:$F$5743,"CAPTURE")</f>
        <v>5297</v>
      </c>
      <c r="M724" s="6">
        <f>COUNTIFS(pg_transaction_cleaned!$O$2:$O$5743,A724,pg_transaction_cleaned!$F$2:$F$5743,"REFUND")</f>
        <v>0</v>
      </c>
      <c r="N724" s="7">
        <f>SUMIFS(pg_transaction_cleaned!$H$2:$H$5743,pg_transaction_cleaned!$O$2:$O$5743,A724,pg_transaction_cleaned!$F$2:$F$5743,"REFUND")</f>
        <v>0</v>
      </c>
      <c r="O724" s="6" t="str">
        <f t="shared" si="59"/>
        <v>OK</v>
      </c>
      <c r="P724" s="8">
        <f t="shared" si="60"/>
        <v>0</v>
      </c>
    </row>
    <row r="725" spans="1:16" x14ac:dyDescent="0.3">
      <c r="A725" s="6" t="s">
        <v>1485</v>
      </c>
      <c r="B725" s="6" t="s">
        <v>11963</v>
      </c>
      <c r="C725" s="6" t="s">
        <v>1486</v>
      </c>
      <c r="D725" s="6" t="s">
        <v>26</v>
      </c>
      <c r="E725" s="6" t="s">
        <v>18</v>
      </c>
      <c r="F725" s="6" t="s">
        <v>11867</v>
      </c>
      <c r="G725" s="6" t="s">
        <v>19</v>
      </c>
      <c r="H725" s="10">
        <f t="shared" si="56"/>
        <v>46287</v>
      </c>
      <c r="I725" s="7">
        <f t="shared" si="57"/>
        <v>10498</v>
      </c>
      <c r="J725" s="6" t="str">
        <f t="shared" si="58"/>
        <v>Kolkata</v>
      </c>
      <c r="K725" s="6">
        <f>COUNTIFS(pg_transaction_cleaned!$O$2:$O$5743,A725,pg_transaction_cleaned!$F$2:$F$5743,"CAPTURE")</f>
        <v>1</v>
      </c>
      <c r="L725" s="7">
        <f>SUMIFS(pg_transaction_cleaned!$H$2:$H$5743,pg_transaction_cleaned!$O$2:$O$5743,A725,pg_transaction_cleaned!$F$2:$F$5743,"CAPTURE")</f>
        <v>10498</v>
      </c>
      <c r="M725" s="6">
        <f>COUNTIFS(pg_transaction_cleaned!$O$2:$O$5743,A725,pg_transaction_cleaned!$F$2:$F$5743,"REFUND")</f>
        <v>0</v>
      </c>
      <c r="N725" s="7">
        <f>SUMIFS(pg_transaction_cleaned!$H$2:$H$5743,pg_transaction_cleaned!$O$2:$O$5743,A725,pg_transaction_cleaned!$F$2:$F$5743,"REFUND")</f>
        <v>0</v>
      </c>
      <c r="O725" s="6" t="str">
        <f t="shared" si="59"/>
        <v>OK</v>
      </c>
      <c r="P725" s="8">
        <f t="shared" si="60"/>
        <v>0</v>
      </c>
    </row>
    <row r="726" spans="1:16" x14ac:dyDescent="0.3">
      <c r="A726" s="6" t="s">
        <v>1487</v>
      </c>
      <c r="B726" s="6" t="s">
        <v>11826</v>
      </c>
      <c r="C726" s="6" t="s">
        <v>1488</v>
      </c>
      <c r="D726" s="6" t="s">
        <v>51</v>
      </c>
      <c r="E726" s="6" t="s">
        <v>43</v>
      </c>
      <c r="F726" s="6" t="s">
        <v>11902</v>
      </c>
      <c r="G726" s="6" t="s">
        <v>19</v>
      </c>
      <c r="H726" s="10">
        <f t="shared" si="56"/>
        <v>46286</v>
      </c>
      <c r="I726" s="7">
        <f t="shared" si="57"/>
        <v>2999</v>
      </c>
      <c r="J726" s="6" t="str">
        <f t="shared" si="58"/>
        <v>Chennai</v>
      </c>
      <c r="K726" s="6">
        <f>COUNTIFS(pg_transaction_cleaned!$O$2:$O$5743,A726,pg_transaction_cleaned!$F$2:$F$5743,"CAPTURE")</f>
        <v>1</v>
      </c>
      <c r="L726" s="7">
        <f>SUMIFS(pg_transaction_cleaned!$H$2:$H$5743,pg_transaction_cleaned!$O$2:$O$5743,A726,pg_transaction_cleaned!$F$2:$F$5743,"CAPTURE")</f>
        <v>2999</v>
      </c>
      <c r="M726" s="6">
        <f>COUNTIFS(pg_transaction_cleaned!$O$2:$O$5743,A726,pg_transaction_cleaned!$F$2:$F$5743,"REFUND")</f>
        <v>0</v>
      </c>
      <c r="N726" s="7">
        <f>SUMIFS(pg_transaction_cleaned!$H$2:$H$5743,pg_transaction_cleaned!$O$2:$O$5743,A726,pg_transaction_cleaned!$F$2:$F$5743,"REFUND")</f>
        <v>0</v>
      </c>
      <c r="O726" s="6" t="str">
        <f t="shared" si="59"/>
        <v>OK</v>
      </c>
      <c r="P726" s="8">
        <f t="shared" si="60"/>
        <v>0</v>
      </c>
    </row>
    <row r="727" spans="1:16" x14ac:dyDescent="0.3">
      <c r="A727" s="6" t="s">
        <v>1489</v>
      </c>
      <c r="B727" s="6" t="s">
        <v>11830</v>
      </c>
      <c r="C727" s="6" t="s">
        <v>1490</v>
      </c>
      <c r="D727" s="6" t="s">
        <v>26</v>
      </c>
      <c r="E727" s="6" t="s">
        <v>18</v>
      </c>
      <c r="F727" s="6" t="s">
        <v>11860</v>
      </c>
      <c r="G727" s="6" t="s">
        <v>19</v>
      </c>
      <c r="H727" s="10">
        <f t="shared" si="56"/>
        <v>46282</v>
      </c>
      <c r="I727" s="7">
        <f t="shared" si="57"/>
        <v>3798</v>
      </c>
      <c r="J727" s="6" t="str">
        <f t="shared" si="58"/>
        <v>Kolkata</v>
      </c>
      <c r="K727" s="6">
        <f>COUNTIFS(pg_transaction_cleaned!$O$2:$O$5743,A727,pg_transaction_cleaned!$F$2:$F$5743,"CAPTURE")</f>
        <v>1</v>
      </c>
      <c r="L727" s="7">
        <f>SUMIFS(pg_transaction_cleaned!$H$2:$H$5743,pg_transaction_cleaned!$O$2:$O$5743,A727,pg_transaction_cleaned!$F$2:$F$5743,"CAPTURE")</f>
        <v>3798</v>
      </c>
      <c r="M727" s="6">
        <f>COUNTIFS(pg_transaction_cleaned!$O$2:$O$5743,A727,pg_transaction_cleaned!$F$2:$F$5743,"REFUND")</f>
        <v>0</v>
      </c>
      <c r="N727" s="7">
        <f>SUMIFS(pg_transaction_cleaned!$H$2:$H$5743,pg_transaction_cleaned!$O$2:$O$5743,A727,pg_transaction_cleaned!$F$2:$F$5743,"REFUND")</f>
        <v>0</v>
      </c>
      <c r="O727" s="6" t="str">
        <f t="shared" si="59"/>
        <v>OK</v>
      </c>
      <c r="P727" s="8">
        <f t="shared" si="60"/>
        <v>0</v>
      </c>
    </row>
    <row r="728" spans="1:16" x14ac:dyDescent="0.3">
      <c r="A728" s="6" t="s">
        <v>1491</v>
      </c>
      <c r="B728" s="6" t="s">
        <v>11857</v>
      </c>
      <c r="C728" s="6" t="s">
        <v>1492</v>
      </c>
      <c r="D728" s="6" t="s">
        <v>51</v>
      </c>
      <c r="E728" s="6" t="s">
        <v>18</v>
      </c>
      <c r="F728" s="6" t="s">
        <v>12033</v>
      </c>
      <c r="G728" s="6" t="s">
        <v>19</v>
      </c>
      <c r="H728" s="10">
        <f t="shared" si="56"/>
        <v>46287</v>
      </c>
      <c r="I728" s="7">
        <f t="shared" si="57"/>
        <v>9347</v>
      </c>
      <c r="J728" s="6" t="str">
        <f t="shared" si="58"/>
        <v>Chennai</v>
      </c>
      <c r="K728" s="6">
        <f>COUNTIFS(pg_transaction_cleaned!$O$2:$O$5743,A728,pg_transaction_cleaned!$F$2:$F$5743,"CAPTURE")</f>
        <v>1</v>
      </c>
      <c r="L728" s="7">
        <f>SUMIFS(pg_transaction_cleaned!$H$2:$H$5743,pg_transaction_cleaned!$O$2:$O$5743,A728,pg_transaction_cleaned!$F$2:$F$5743,"CAPTURE")</f>
        <v>9347</v>
      </c>
      <c r="M728" s="6">
        <f>COUNTIFS(pg_transaction_cleaned!$O$2:$O$5743,A728,pg_transaction_cleaned!$F$2:$F$5743,"REFUND")</f>
        <v>0</v>
      </c>
      <c r="N728" s="7">
        <f>SUMIFS(pg_transaction_cleaned!$H$2:$H$5743,pg_transaction_cleaned!$O$2:$O$5743,A728,pg_transaction_cleaned!$F$2:$F$5743,"REFUND")</f>
        <v>0</v>
      </c>
      <c r="O728" s="6" t="str">
        <f t="shared" si="59"/>
        <v>OK</v>
      </c>
      <c r="P728" s="8">
        <f t="shared" si="60"/>
        <v>0</v>
      </c>
    </row>
    <row r="729" spans="1:16" x14ac:dyDescent="0.3">
      <c r="A729" s="6" t="s">
        <v>1493</v>
      </c>
      <c r="B729" s="6" t="s">
        <v>11871</v>
      </c>
      <c r="C729" s="6" t="s">
        <v>1494</v>
      </c>
      <c r="D729" s="6" t="s">
        <v>34</v>
      </c>
      <c r="E729" s="6" t="s">
        <v>27</v>
      </c>
      <c r="F729" s="6" t="s">
        <v>11957</v>
      </c>
      <c r="G729" s="6" t="s">
        <v>80</v>
      </c>
      <c r="H729" s="10">
        <f t="shared" si="56"/>
        <v>46272</v>
      </c>
      <c r="I729" s="7">
        <f t="shared" si="57"/>
        <v>1298</v>
      </c>
      <c r="J729" s="6" t="str">
        <f t="shared" si="58"/>
        <v>Ahmedabad</v>
      </c>
      <c r="K729" s="6">
        <f>COUNTIFS(pg_transaction_cleaned!$O$2:$O$5743,A729,pg_transaction_cleaned!$F$2:$F$5743,"CAPTURE")</f>
        <v>0</v>
      </c>
      <c r="L729" s="7">
        <f>SUMIFS(pg_transaction_cleaned!$H$2:$H$5743,pg_transaction_cleaned!$O$2:$O$5743,A729,pg_transaction_cleaned!$F$2:$F$5743,"CAPTURE")</f>
        <v>0</v>
      </c>
      <c r="M729" s="6">
        <f>COUNTIFS(pg_transaction_cleaned!$O$2:$O$5743,A729,pg_transaction_cleaned!$F$2:$F$5743,"REFUND")</f>
        <v>0</v>
      </c>
      <c r="N729" s="7">
        <f>SUMIFS(pg_transaction_cleaned!$H$2:$H$5743,pg_transaction_cleaned!$O$2:$O$5743,A729,pg_transaction_cleaned!$F$2:$F$5743,"REFUND")</f>
        <v>0</v>
      </c>
      <c r="O729" s="6" t="str">
        <f t="shared" si="59"/>
        <v>OK</v>
      </c>
      <c r="P729" s="8">
        <f t="shared" si="60"/>
        <v>0</v>
      </c>
    </row>
    <row r="730" spans="1:16" x14ac:dyDescent="0.3">
      <c r="A730" s="6" t="s">
        <v>1495</v>
      </c>
      <c r="B730" s="6" t="s">
        <v>11914</v>
      </c>
      <c r="C730" s="6" t="s">
        <v>1496</v>
      </c>
      <c r="D730" s="6" t="s">
        <v>23</v>
      </c>
      <c r="E730" s="6" t="s">
        <v>43</v>
      </c>
      <c r="F730" s="6" t="s">
        <v>11869</v>
      </c>
      <c r="G730" s="6" t="s">
        <v>19</v>
      </c>
      <c r="H730" s="10">
        <f t="shared" si="56"/>
        <v>46289</v>
      </c>
      <c r="I730" s="7">
        <f t="shared" si="57"/>
        <v>599</v>
      </c>
      <c r="J730" s="6" t="str">
        <f t="shared" si="58"/>
        <v>Bengaluru</v>
      </c>
      <c r="K730" s="6">
        <f>COUNTIFS(pg_transaction_cleaned!$O$2:$O$5743,A730,pg_transaction_cleaned!$F$2:$F$5743,"CAPTURE")</f>
        <v>1</v>
      </c>
      <c r="L730" s="7">
        <f>SUMIFS(pg_transaction_cleaned!$H$2:$H$5743,pg_transaction_cleaned!$O$2:$O$5743,A730,pg_transaction_cleaned!$F$2:$F$5743,"CAPTURE")</f>
        <v>599</v>
      </c>
      <c r="M730" s="6">
        <f>COUNTIFS(pg_transaction_cleaned!$O$2:$O$5743,A730,pg_transaction_cleaned!$F$2:$F$5743,"REFUND")</f>
        <v>0</v>
      </c>
      <c r="N730" s="7">
        <f>SUMIFS(pg_transaction_cleaned!$H$2:$H$5743,pg_transaction_cleaned!$O$2:$O$5743,A730,pg_transaction_cleaned!$F$2:$F$5743,"REFUND")</f>
        <v>0</v>
      </c>
      <c r="O730" s="6" t="str">
        <f t="shared" si="59"/>
        <v>OK</v>
      </c>
      <c r="P730" s="8">
        <f t="shared" si="60"/>
        <v>0</v>
      </c>
    </row>
    <row r="731" spans="1:16" x14ac:dyDescent="0.3">
      <c r="A731" s="6" t="s">
        <v>1497</v>
      </c>
      <c r="B731" s="6" t="s">
        <v>11862</v>
      </c>
      <c r="C731" s="6" t="s">
        <v>1498</v>
      </c>
      <c r="D731" s="6" t="s">
        <v>17</v>
      </c>
      <c r="E731" s="6" t="s">
        <v>18</v>
      </c>
      <c r="F731" s="6" t="s">
        <v>11861</v>
      </c>
      <c r="G731" s="6" t="s">
        <v>19</v>
      </c>
      <c r="H731" s="10">
        <f t="shared" si="56"/>
        <v>46272</v>
      </c>
      <c r="I731" s="7">
        <f t="shared" si="57"/>
        <v>7999</v>
      </c>
      <c r="J731" s="6" t="str">
        <f t="shared" si="58"/>
        <v>Pune</v>
      </c>
      <c r="K731" s="6">
        <f>COUNTIFS(pg_transaction_cleaned!$O$2:$O$5743,A731,pg_transaction_cleaned!$F$2:$F$5743,"CAPTURE")</f>
        <v>1</v>
      </c>
      <c r="L731" s="7">
        <f>SUMIFS(pg_transaction_cleaned!$H$2:$H$5743,pg_transaction_cleaned!$O$2:$O$5743,A731,pg_transaction_cleaned!$F$2:$F$5743,"CAPTURE")</f>
        <v>7999</v>
      </c>
      <c r="M731" s="6">
        <f>COUNTIFS(pg_transaction_cleaned!$O$2:$O$5743,A731,pg_transaction_cleaned!$F$2:$F$5743,"REFUND")</f>
        <v>0</v>
      </c>
      <c r="N731" s="7">
        <f>SUMIFS(pg_transaction_cleaned!$H$2:$H$5743,pg_transaction_cleaned!$O$2:$O$5743,A731,pg_transaction_cleaned!$F$2:$F$5743,"REFUND")</f>
        <v>0</v>
      </c>
      <c r="O731" s="6" t="str">
        <f t="shared" si="59"/>
        <v>OK</v>
      </c>
      <c r="P731" s="8">
        <f t="shared" si="60"/>
        <v>0</v>
      </c>
    </row>
    <row r="732" spans="1:16" x14ac:dyDescent="0.3">
      <c r="A732" s="6" t="s">
        <v>1499</v>
      </c>
      <c r="B732" s="6" t="s">
        <v>11962</v>
      </c>
      <c r="C732" s="6" t="s">
        <v>1500</v>
      </c>
      <c r="D732" s="6" t="s">
        <v>48</v>
      </c>
      <c r="E732" s="6" t="s">
        <v>18</v>
      </c>
      <c r="F732" s="6" t="s">
        <v>11902</v>
      </c>
      <c r="G732" s="6" t="s">
        <v>80</v>
      </c>
      <c r="H732" s="10">
        <f t="shared" si="56"/>
        <v>46295</v>
      </c>
      <c r="I732" s="7">
        <f t="shared" si="57"/>
        <v>2999</v>
      </c>
      <c r="J732" s="6" t="str">
        <f t="shared" si="58"/>
        <v>Jaipur</v>
      </c>
      <c r="K732" s="6">
        <f>COUNTIFS(pg_transaction_cleaned!$O$2:$O$5743,A732,pg_transaction_cleaned!$F$2:$F$5743,"CAPTURE")</f>
        <v>0</v>
      </c>
      <c r="L732" s="7">
        <f>SUMIFS(pg_transaction_cleaned!$H$2:$H$5743,pg_transaction_cleaned!$O$2:$O$5743,A732,pg_transaction_cleaned!$F$2:$F$5743,"CAPTURE")</f>
        <v>0</v>
      </c>
      <c r="M732" s="6">
        <f>COUNTIFS(pg_transaction_cleaned!$O$2:$O$5743,A732,pg_transaction_cleaned!$F$2:$F$5743,"REFUND")</f>
        <v>0</v>
      </c>
      <c r="N732" s="7">
        <f>SUMIFS(pg_transaction_cleaned!$H$2:$H$5743,pg_transaction_cleaned!$O$2:$O$5743,A732,pg_transaction_cleaned!$F$2:$F$5743,"REFUND")</f>
        <v>0</v>
      </c>
      <c r="O732" s="6" t="str">
        <f t="shared" si="59"/>
        <v>OK</v>
      </c>
      <c r="P732" s="8">
        <f t="shared" si="60"/>
        <v>0</v>
      </c>
    </row>
    <row r="733" spans="1:16" x14ac:dyDescent="0.3">
      <c r="A733" s="6" t="s">
        <v>1501</v>
      </c>
      <c r="B733" s="6" t="s">
        <v>11968</v>
      </c>
      <c r="C733" s="6" t="s">
        <v>1502</v>
      </c>
      <c r="D733" s="6" t="s">
        <v>42</v>
      </c>
      <c r="E733" s="6" t="s">
        <v>54</v>
      </c>
      <c r="F733" s="6" t="s">
        <v>12044</v>
      </c>
      <c r="G733" s="6" t="s">
        <v>19</v>
      </c>
      <c r="H733" s="10">
        <f t="shared" si="56"/>
        <v>46267</v>
      </c>
      <c r="I733" s="7">
        <f t="shared" si="57"/>
        <v>3498</v>
      </c>
      <c r="J733" s="6" t="str">
        <f t="shared" si="58"/>
        <v>Hyderabad</v>
      </c>
      <c r="K733" s="6">
        <f>COUNTIFS(pg_transaction_cleaned!$O$2:$O$5743,A733,pg_transaction_cleaned!$F$2:$F$5743,"CAPTURE")</f>
        <v>1</v>
      </c>
      <c r="L733" s="7">
        <f>SUMIFS(pg_transaction_cleaned!$H$2:$H$5743,pg_transaction_cleaned!$O$2:$O$5743,A733,pg_transaction_cleaned!$F$2:$F$5743,"CAPTURE")</f>
        <v>3498</v>
      </c>
      <c r="M733" s="6">
        <f>COUNTIFS(pg_transaction_cleaned!$O$2:$O$5743,A733,pg_transaction_cleaned!$F$2:$F$5743,"REFUND")</f>
        <v>0</v>
      </c>
      <c r="N733" s="7">
        <f>SUMIFS(pg_transaction_cleaned!$H$2:$H$5743,pg_transaction_cleaned!$O$2:$O$5743,A733,pg_transaction_cleaned!$F$2:$F$5743,"REFUND")</f>
        <v>0</v>
      </c>
      <c r="O733" s="6" t="str">
        <f t="shared" si="59"/>
        <v>OK</v>
      </c>
      <c r="P733" s="8">
        <f t="shared" si="60"/>
        <v>0</v>
      </c>
    </row>
    <row r="734" spans="1:16" x14ac:dyDescent="0.3">
      <c r="A734" s="6" t="s">
        <v>1503</v>
      </c>
      <c r="B734" s="6" t="s">
        <v>12106</v>
      </c>
      <c r="C734" s="6" t="s">
        <v>1504</v>
      </c>
      <c r="D734" s="6" t="s">
        <v>37</v>
      </c>
      <c r="E734" s="6" t="s">
        <v>18</v>
      </c>
      <c r="F734" s="6" t="s">
        <v>11855</v>
      </c>
      <c r="G734" s="6" t="s">
        <v>115</v>
      </c>
      <c r="H734" s="10">
        <f t="shared" si="56"/>
        <v>46281</v>
      </c>
      <c r="I734" s="7">
        <f t="shared" si="57"/>
        <v>4999</v>
      </c>
      <c r="J734" s="6" t="str">
        <f t="shared" si="58"/>
        <v>Lucknow</v>
      </c>
      <c r="K734" s="6">
        <f>COUNTIFS(pg_transaction_cleaned!$O$2:$O$5743,A734,pg_transaction_cleaned!$F$2:$F$5743,"CAPTURE")</f>
        <v>0</v>
      </c>
      <c r="L734" s="7">
        <f>SUMIFS(pg_transaction_cleaned!$H$2:$H$5743,pg_transaction_cleaned!$O$2:$O$5743,A734,pg_transaction_cleaned!$F$2:$F$5743,"CAPTURE")</f>
        <v>0</v>
      </c>
      <c r="M734" s="6">
        <f>COUNTIFS(pg_transaction_cleaned!$O$2:$O$5743,A734,pg_transaction_cleaned!$F$2:$F$5743,"REFUND")</f>
        <v>0</v>
      </c>
      <c r="N734" s="7">
        <f>SUMIFS(pg_transaction_cleaned!$H$2:$H$5743,pg_transaction_cleaned!$O$2:$O$5743,A734,pg_transaction_cleaned!$F$2:$F$5743,"REFUND")</f>
        <v>0</v>
      </c>
      <c r="O734" s="6" t="str">
        <f t="shared" si="59"/>
        <v>OK</v>
      </c>
      <c r="P734" s="8">
        <f t="shared" si="60"/>
        <v>0</v>
      </c>
    </row>
    <row r="735" spans="1:16" x14ac:dyDescent="0.3">
      <c r="A735" s="6" t="s">
        <v>1505</v>
      </c>
      <c r="B735" s="6" t="s">
        <v>11926</v>
      </c>
      <c r="C735" s="6" t="s">
        <v>1506</v>
      </c>
      <c r="D735" s="6" t="s">
        <v>75</v>
      </c>
      <c r="E735" s="6" t="s">
        <v>18</v>
      </c>
      <c r="F735" s="6" t="s">
        <v>11853</v>
      </c>
      <c r="G735" s="6" t="s">
        <v>19</v>
      </c>
      <c r="H735" s="10">
        <f t="shared" si="56"/>
        <v>46270</v>
      </c>
      <c r="I735" s="7">
        <f t="shared" si="57"/>
        <v>1799</v>
      </c>
      <c r="J735" s="6" t="str">
        <f t="shared" si="58"/>
        <v>Mumbai</v>
      </c>
      <c r="K735" s="6">
        <f>COUNTIFS(pg_transaction_cleaned!$O$2:$O$5743,A735,pg_transaction_cleaned!$F$2:$F$5743,"CAPTURE")</f>
        <v>1</v>
      </c>
      <c r="L735" s="7">
        <f>SUMIFS(pg_transaction_cleaned!$H$2:$H$5743,pg_transaction_cleaned!$O$2:$O$5743,A735,pg_transaction_cleaned!$F$2:$F$5743,"CAPTURE")</f>
        <v>1799</v>
      </c>
      <c r="M735" s="6">
        <f>COUNTIFS(pg_transaction_cleaned!$O$2:$O$5743,A735,pg_transaction_cleaned!$F$2:$F$5743,"REFUND")</f>
        <v>0</v>
      </c>
      <c r="N735" s="7">
        <f>SUMIFS(pg_transaction_cleaned!$H$2:$H$5743,pg_transaction_cleaned!$O$2:$O$5743,A735,pg_transaction_cleaned!$F$2:$F$5743,"REFUND")</f>
        <v>0</v>
      </c>
      <c r="O735" s="6" t="str">
        <f t="shared" si="59"/>
        <v>OK</v>
      </c>
      <c r="P735" s="8">
        <f t="shared" si="60"/>
        <v>0</v>
      </c>
    </row>
    <row r="736" spans="1:16" x14ac:dyDescent="0.3">
      <c r="A736" s="6" t="s">
        <v>1507</v>
      </c>
      <c r="B736" s="6" t="s">
        <v>11999</v>
      </c>
      <c r="C736" s="6" t="s">
        <v>1508</v>
      </c>
      <c r="D736" s="6" t="s">
        <v>17</v>
      </c>
      <c r="E736" s="6" t="s">
        <v>27</v>
      </c>
      <c r="F736" s="6" t="s">
        <v>11839</v>
      </c>
      <c r="G736" s="6" t="s">
        <v>19</v>
      </c>
      <c r="H736" s="10">
        <f t="shared" si="56"/>
        <v>46282</v>
      </c>
      <c r="I736" s="7">
        <f t="shared" si="57"/>
        <v>1299</v>
      </c>
      <c r="J736" s="6" t="str">
        <f t="shared" si="58"/>
        <v>Pune</v>
      </c>
      <c r="K736" s="6">
        <f>COUNTIFS(pg_transaction_cleaned!$O$2:$O$5743,A736,pg_transaction_cleaned!$F$2:$F$5743,"CAPTURE")</f>
        <v>1</v>
      </c>
      <c r="L736" s="7">
        <f>SUMIFS(pg_transaction_cleaned!$H$2:$H$5743,pg_transaction_cleaned!$O$2:$O$5743,A736,pg_transaction_cleaned!$F$2:$F$5743,"CAPTURE")</f>
        <v>1299</v>
      </c>
      <c r="M736" s="6">
        <f>COUNTIFS(pg_transaction_cleaned!$O$2:$O$5743,A736,pg_transaction_cleaned!$F$2:$F$5743,"REFUND")</f>
        <v>0</v>
      </c>
      <c r="N736" s="7">
        <f>SUMIFS(pg_transaction_cleaned!$H$2:$H$5743,pg_transaction_cleaned!$O$2:$O$5743,A736,pg_transaction_cleaned!$F$2:$F$5743,"REFUND")</f>
        <v>0</v>
      </c>
      <c r="O736" s="6" t="str">
        <f t="shared" si="59"/>
        <v>OK</v>
      </c>
      <c r="P736" s="8">
        <f t="shared" si="60"/>
        <v>0</v>
      </c>
    </row>
    <row r="737" spans="1:16" x14ac:dyDescent="0.3">
      <c r="A737" s="6" t="s">
        <v>1509</v>
      </c>
      <c r="B737" s="6" t="s">
        <v>11868</v>
      </c>
      <c r="C737" s="6" t="s">
        <v>1510</v>
      </c>
      <c r="D737" s="6" t="s">
        <v>26</v>
      </c>
      <c r="E737" s="6" t="s">
        <v>18</v>
      </c>
      <c r="F737" s="6" t="s">
        <v>11988</v>
      </c>
      <c r="G737" s="6" t="s">
        <v>19</v>
      </c>
      <c r="H737" s="10">
        <f t="shared" si="56"/>
        <v>46288</v>
      </c>
      <c r="I737" s="7">
        <f t="shared" si="57"/>
        <v>2498</v>
      </c>
      <c r="J737" s="6" t="str">
        <f t="shared" si="58"/>
        <v>Kolkata</v>
      </c>
      <c r="K737" s="6">
        <f>COUNTIFS(pg_transaction_cleaned!$O$2:$O$5743,A737,pg_transaction_cleaned!$F$2:$F$5743,"CAPTURE")</f>
        <v>1</v>
      </c>
      <c r="L737" s="7">
        <f>SUMIFS(pg_transaction_cleaned!$H$2:$H$5743,pg_transaction_cleaned!$O$2:$O$5743,A737,pg_transaction_cleaned!$F$2:$F$5743,"CAPTURE")</f>
        <v>2498</v>
      </c>
      <c r="M737" s="6">
        <f>COUNTIFS(pg_transaction_cleaned!$O$2:$O$5743,A737,pg_transaction_cleaned!$F$2:$F$5743,"REFUND")</f>
        <v>0</v>
      </c>
      <c r="N737" s="7">
        <f>SUMIFS(pg_transaction_cleaned!$H$2:$H$5743,pg_transaction_cleaned!$O$2:$O$5743,A737,pg_transaction_cleaned!$F$2:$F$5743,"REFUND")</f>
        <v>0</v>
      </c>
      <c r="O737" s="6" t="str">
        <f t="shared" si="59"/>
        <v>OK</v>
      </c>
      <c r="P737" s="8">
        <f t="shared" si="60"/>
        <v>0</v>
      </c>
    </row>
    <row r="738" spans="1:16" x14ac:dyDescent="0.3">
      <c r="A738" s="6" t="s">
        <v>1511</v>
      </c>
      <c r="B738" s="6" t="s">
        <v>11976</v>
      </c>
      <c r="C738" s="6" t="s">
        <v>1037</v>
      </c>
      <c r="D738" s="6" t="s">
        <v>48</v>
      </c>
      <c r="E738" s="6" t="s">
        <v>43</v>
      </c>
      <c r="F738" s="6" t="s">
        <v>11987</v>
      </c>
      <c r="G738" s="6" t="s">
        <v>19</v>
      </c>
      <c r="H738" s="10">
        <f t="shared" si="56"/>
        <v>46284</v>
      </c>
      <c r="I738" s="7">
        <f t="shared" si="57"/>
        <v>999</v>
      </c>
      <c r="J738" s="6" t="str">
        <f t="shared" si="58"/>
        <v>Jaipur</v>
      </c>
      <c r="K738" s="6">
        <f>COUNTIFS(pg_transaction_cleaned!$O$2:$O$5743,A738,pg_transaction_cleaned!$F$2:$F$5743,"CAPTURE")</f>
        <v>1</v>
      </c>
      <c r="L738" s="7">
        <f>SUMIFS(pg_transaction_cleaned!$H$2:$H$5743,pg_transaction_cleaned!$O$2:$O$5743,A738,pg_transaction_cleaned!$F$2:$F$5743,"CAPTURE")</f>
        <v>999</v>
      </c>
      <c r="M738" s="6">
        <f>COUNTIFS(pg_transaction_cleaned!$O$2:$O$5743,A738,pg_transaction_cleaned!$F$2:$F$5743,"REFUND")</f>
        <v>0</v>
      </c>
      <c r="N738" s="7">
        <f>SUMIFS(pg_transaction_cleaned!$H$2:$H$5743,pg_transaction_cleaned!$O$2:$O$5743,A738,pg_transaction_cleaned!$F$2:$F$5743,"REFUND")</f>
        <v>0</v>
      </c>
      <c r="O738" s="6" t="str">
        <f t="shared" si="59"/>
        <v>OK</v>
      </c>
      <c r="P738" s="8">
        <f t="shared" si="60"/>
        <v>0</v>
      </c>
    </row>
    <row r="739" spans="1:16" x14ac:dyDescent="0.3">
      <c r="A739" s="6" t="s">
        <v>1512</v>
      </c>
      <c r="B739" s="6" t="s">
        <v>11866</v>
      </c>
      <c r="C739" s="6" t="s">
        <v>1513</v>
      </c>
      <c r="D739" s="6" t="s">
        <v>61</v>
      </c>
      <c r="E739" s="6" t="s">
        <v>27</v>
      </c>
      <c r="F739" s="6" t="s">
        <v>11929</v>
      </c>
      <c r="G739" s="6" t="s">
        <v>19</v>
      </c>
      <c r="H739" s="10">
        <f t="shared" si="56"/>
        <v>46274</v>
      </c>
      <c r="I739" s="7">
        <f t="shared" si="57"/>
        <v>799</v>
      </c>
      <c r="J739" s="6" t="str">
        <f t="shared" si="58"/>
        <v>Delhi</v>
      </c>
      <c r="K739" s="6">
        <f>COUNTIFS(pg_transaction_cleaned!$O$2:$O$5743,A739,pg_transaction_cleaned!$F$2:$F$5743,"CAPTURE")</f>
        <v>1</v>
      </c>
      <c r="L739" s="7">
        <f>SUMIFS(pg_transaction_cleaned!$H$2:$H$5743,pg_transaction_cleaned!$O$2:$O$5743,A739,pg_transaction_cleaned!$F$2:$F$5743,"CAPTURE")</f>
        <v>799</v>
      </c>
      <c r="M739" s="6">
        <f>COUNTIFS(pg_transaction_cleaned!$O$2:$O$5743,A739,pg_transaction_cleaned!$F$2:$F$5743,"REFUND")</f>
        <v>0</v>
      </c>
      <c r="N739" s="7">
        <f>SUMIFS(pg_transaction_cleaned!$H$2:$H$5743,pg_transaction_cleaned!$O$2:$O$5743,A739,pg_transaction_cleaned!$F$2:$F$5743,"REFUND")</f>
        <v>0</v>
      </c>
      <c r="O739" s="6" t="str">
        <f t="shared" si="59"/>
        <v>OK</v>
      </c>
      <c r="P739" s="8">
        <f t="shared" si="60"/>
        <v>0</v>
      </c>
    </row>
    <row r="740" spans="1:16" x14ac:dyDescent="0.3">
      <c r="A740" s="6" t="s">
        <v>1514</v>
      </c>
      <c r="B740" s="6" t="s">
        <v>11958</v>
      </c>
      <c r="C740" s="6" t="s">
        <v>1515</v>
      </c>
      <c r="D740" s="6" t="s">
        <v>42</v>
      </c>
      <c r="E740" s="6" t="s">
        <v>18</v>
      </c>
      <c r="F740" s="6" t="s">
        <v>12021</v>
      </c>
      <c r="G740" s="6" t="s">
        <v>19</v>
      </c>
      <c r="H740" s="10">
        <f t="shared" si="56"/>
        <v>46281</v>
      </c>
      <c r="I740" s="7">
        <f t="shared" si="57"/>
        <v>1898</v>
      </c>
      <c r="J740" s="6" t="str">
        <f t="shared" si="58"/>
        <v>Hyderabad</v>
      </c>
      <c r="K740" s="6">
        <f>COUNTIFS(pg_transaction_cleaned!$O$2:$O$5743,A740,pg_transaction_cleaned!$F$2:$F$5743,"CAPTURE")</f>
        <v>1</v>
      </c>
      <c r="L740" s="7">
        <f>SUMIFS(pg_transaction_cleaned!$H$2:$H$5743,pg_transaction_cleaned!$O$2:$O$5743,A740,pg_transaction_cleaned!$F$2:$F$5743,"CAPTURE")</f>
        <v>1898</v>
      </c>
      <c r="M740" s="6">
        <f>COUNTIFS(pg_transaction_cleaned!$O$2:$O$5743,A740,pg_transaction_cleaned!$F$2:$F$5743,"REFUND")</f>
        <v>0</v>
      </c>
      <c r="N740" s="7">
        <f>SUMIFS(pg_transaction_cleaned!$H$2:$H$5743,pg_transaction_cleaned!$O$2:$O$5743,A740,pg_transaction_cleaned!$F$2:$F$5743,"REFUND")</f>
        <v>0</v>
      </c>
      <c r="O740" s="6" t="str">
        <f t="shared" si="59"/>
        <v>OK</v>
      </c>
      <c r="P740" s="8">
        <f t="shared" si="60"/>
        <v>0</v>
      </c>
    </row>
    <row r="741" spans="1:16" x14ac:dyDescent="0.3">
      <c r="A741" s="6" t="s">
        <v>1516</v>
      </c>
      <c r="B741" s="6" t="s">
        <v>11844</v>
      </c>
      <c r="C741" s="6" t="s">
        <v>1517</v>
      </c>
      <c r="D741" s="6" t="s">
        <v>17</v>
      </c>
      <c r="E741" s="6" t="s">
        <v>27</v>
      </c>
      <c r="F741" s="6" t="s">
        <v>11841</v>
      </c>
      <c r="G741" s="6" t="s">
        <v>19</v>
      </c>
      <c r="H741" s="10">
        <f t="shared" si="56"/>
        <v>46280</v>
      </c>
      <c r="I741" s="7">
        <f t="shared" si="57"/>
        <v>2499</v>
      </c>
      <c r="J741" s="6" t="str">
        <f t="shared" si="58"/>
        <v>Pune</v>
      </c>
      <c r="K741" s="6">
        <f>COUNTIFS(pg_transaction_cleaned!$O$2:$O$5743,A741,pg_transaction_cleaned!$F$2:$F$5743,"CAPTURE")</f>
        <v>1</v>
      </c>
      <c r="L741" s="7">
        <f>SUMIFS(pg_transaction_cleaned!$H$2:$H$5743,pg_transaction_cleaned!$O$2:$O$5743,A741,pg_transaction_cleaned!$F$2:$F$5743,"CAPTURE")</f>
        <v>2499</v>
      </c>
      <c r="M741" s="6">
        <f>COUNTIFS(pg_transaction_cleaned!$O$2:$O$5743,A741,pg_transaction_cleaned!$F$2:$F$5743,"REFUND")</f>
        <v>0</v>
      </c>
      <c r="N741" s="7">
        <f>SUMIFS(pg_transaction_cleaned!$H$2:$H$5743,pg_transaction_cleaned!$O$2:$O$5743,A741,pg_transaction_cleaned!$F$2:$F$5743,"REFUND")</f>
        <v>0</v>
      </c>
      <c r="O741" s="6" t="str">
        <f t="shared" si="59"/>
        <v>OK</v>
      </c>
      <c r="P741" s="8">
        <f t="shared" si="60"/>
        <v>0</v>
      </c>
    </row>
    <row r="742" spans="1:16" x14ac:dyDescent="0.3">
      <c r="A742" s="6" t="s">
        <v>1518</v>
      </c>
      <c r="B742" s="6" t="s">
        <v>11945</v>
      </c>
      <c r="C742" s="6" t="s">
        <v>1519</v>
      </c>
      <c r="D742" s="6" t="s">
        <v>23</v>
      </c>
      <c r="E742" s="6" t="s">
        <v>18</v>
      </c>
      <c r="F742" s="6" t="s">
        <v>11855</v>
      </c>
      <c r="G742" s="6" t="s">
        <v>19</v>
      </c>
      <c r="H742" s="10">
        <f t="shared" si="56"/>
        <v>46289</v>
      </c>
      <c r="I742" s="7">
        <f t="shared" si="57"/>
        <v>4999</v>
      </c>
      <c r="J742" s="6" t="str">
        <f t="shared" si="58"/>
        <v>Bengaluru</v>
      </c>
      <c r="K742" s="6">
        <f>COUNTIFS(pg_transaction_cleaned!$O$2:$O$5743,A742,pg_transaction_cleaned!$F$2:$F$5743,"CAPTURE")</f>
        <v>1</v>
      </c>
      <c r="L742" s="7">
        <f>SUMIFS(pg_transaction_cleaned!$H$2:$H$5743,pg_transaction_cleaned!$O$2:$O$5743,A742,pg_transaction_cleaned!$F$2:$F$5743,"CAPTURE")</f>
        <v>4999</v>
      </c>
      <c r="M742" s="6">
        <f>COUNTIFS(pg_transaction_cleaned!$O$2:$O$5743,A742,pg_transaction_cleaned!$F$2:$F$5743,"REFUND")</f>
        <v>0</v>
      </c>
      <c r="N742" s="7">
        <f>SUMIFS(pg_transaction_cleaned!$H$2:$H$5743,pg_transaction_cleaned!$O$2:$O$5743,A742,pg_transaction_cleaned!$F$2:$F$5743,"REFUND")</f>
        <v>0</v>
      </c>
      <c r="O742" s="6" t="str">
        <f t="shared" si="59"/>
        <v>OK</v>
      </c>
      <c r="P742" s="8">
        <f t="shared" si="60"/>
        <v>0</v>
      </c>
    </row>
    <row r="743" spans="1:16" x14ac:dyDescent="0.3">
      <c r="A743" s="6" t="s">
        <v>1520</v>
      </c>
      <c r="B743" s="6" t="s">
        <v>12019</v>
      </c>
      <c r="C743" s="6" t="s">
        <v>1521</v>
      </c>
      <c r="D743" s="6" t="s">
        <v>48</v>
      </c>
      <c r="E743" s="6" t="s">
        <v>18</v>
      </c>
      <c r="F743" s="6" t="s">
        <v>12052</v>
      </c>
      <c r="G743" s="6" t="s">
        <v>19</v>
      </c>
      <c r="H743" s="10">
        <f t="shared" si="56"/>
        <v>46270</v>
      </c>
      <c r="I743" s="7">
        <f t="shared" si="57"/>
        <v>6997</v>
      </c>
      <c r="J743" s="6" t="str">
        <f t="shared" si="58"/>
        <v>Jaipur</v>
      </c>
      <c r="K743" s="6">
        <f>COUNTIFS(pg_transaction_cleaned!$O$2:$O$5743,A743,pg_transaction_cleaned!$F$2:$F$5743,"CAPTURE")</f>
        <v>1</v>
      </c>
      <c r="L743" s="7">
        <f>SUMIFS(pg_transaction_cleaned!$H$2:$H$5743,pg_transaction_cleaned!$O$2:$O$5743,A743,pg_transaction_cleaned!$F$2:$F$5743,"CAPTURE")</f>
        <v>6997</v>
      </c>
      <c r="M743" s="6">
        <f>COUNTIFS(pg_transaction_cleaned!$O$2:$O$5743,A743,pg_transaction_cleaned!$F$2:$F$5743,"REFUND")</f>
        <v>0</v>
      </c>
      <c r="N743" s="7">
        <f>SUMIFS(pg_transaction_cleaned!$H$2:$H$5743,pg_transaction_cleaned!$O$2:$O$5743,A743,pg_transaction_cleaned!$F$2:$F$5743,"REFUND")</f>
        <v>0</v>
      </c>
      <c r="O743" s="6" t="str">
        <f t="shared" si="59"/>
        <v>OK</v>
      </c>
      <c r="P743" s="8">
        <f t="shared" si="60"/>
        <v>0</v>
      </c>
    </row>
    <row r="744" spans="1:16" x14ac:dyDescent="0.3">
      <c r="A744" s="6" t="s">
        <v>1522</v>
      </c>
      <c r="B744" s="6" t="s">
        <v>11850</v>
      </c>
      <c r="C744" s="6" t="s">
        <v>1523</v>
      </c>
      <c r="D744" s="6" t="s">
        <v>75</v>
      </c>
      <c r="E744" s="6" t="s">
        <v>27</v>
      </c>
      <c r="F744" s="6" t="s">
        <v>12084</v>
      </c>
      <c r="G744" s="6" t="s">
        <v>19</v>
      </c>
      <c r="H744" s="10">
        <f t="shared" si="56"/>
        <v>46283</v>
      </c>
      <c r="I744" s="7">
        <f t="shared" si="57"/>
        <v>7497</v>
      </c>
      <c r="J744" s="6" t="str">
        <f t="shared" si="58"/>
        <v>Mumbai</v>
      </c>
      <c r="K744" s="6">
        <f>COUNTIFS(pg_transaction_cleaned!$O$2:$O$5743,A744,pg_transaction_cleaned!$F$2:$F$5743,"CAPTURE")</f>
        <v>1</v>
      </c>
      <c r="L744" s="7">
        <f>SUMIFS(pg_transaction_cleaned!$H$2:$H$5743,pg_transaction_cleaned!$O$2:$O$5743,A744,pg_transaction_cleaned!$F$2:$F$5743,"CAPTURE")</f>
        <v>7497</v>
      </c>
      <c r="M744" s="6">
        <f>COUNTIFS(pg_transaction_cleaned!$O$2:$O$5743,A744,pg_transaction_cleaned!$F$2:$F$5743,"REFUND")</f>
        <v>0</v>
      </c>
      <c r="N744" s="7">
        <f>SUMIFS(pg_transaction_cleaned!$H$2:$H$5743,pg_transaction_cleaned!$O$2:$O$5743,A744,pg_transaction_cleaned!$F$2:$F$5743,"REFUND")</f>
        <v>0</v>
      </c>
      <c r="O744" s="6" t="str">
        <f t="shared" si="59"/>
        <v>OK</v>
      </c>
      <c r="P744" s="8">
        <f t="shared" si="60"/>
        <v>0</v>
      </c>
    </row>
    <row r="745" spans="1:16" x14ac:dyDescent="0.3">
      <c r="A745" s="6" t="s">
        <v>1524</v>
      </c>
      <c r="B745" s="6" t="s">
        <v>11891</v>
      </c>
      <c r="C745" s="6" t="s">
        <v>1525</v>
      </c>
      <c r="D745" s="6" t="s">
        <v>34</v>
      </c>
      <c r="E745" s="6" t="s">
        <v>18</v>
      </c>
      <c r="F745" s="6" t="s">
        <v>11851</v>
      </c>
      <c r="G745" s="6" t="s">
        <v>19</v>
      </c>
      <c r="H745" s="10">
        <f t="shared" si="56"/>
        <v>46278</v>
      </c>
      <c r="I745" s="7">
        <f t="shared" si="57"/>
        <v>3499</v>
      </c>
      <c r="J745" s="6" t="str">
        <f t="shared" si="58"/>
        <v>Ahmedabad</v>
      </c>
      <c r="K745" s="6">
        <f>COUNTIFS(pg_transaction_cleaned!$O$2:$O$5743,A745,pg_transaction_cleaned!$F$2:$F$5743,"CAPTURE")</f>
        <v>1</v>
      </c>
      <c r="L745" s="7">
        <f>SUMIFS(pg_transaction_cleaned!$H$2:$H$5743,pg_transaction_cleaned!$O$2:$O$5743,A745,pg_transaction_cleaned!$F$2:$F$5743,"CAPTURE")</f>
        <v>3499</v>
      </c>
      <c r="M745" s="6">
        <f>COUNTIFS(pg_transaction_cleaned!$O$2:$O$5743,A745,pg_transaction_cleaned!$F$2:$F$5743,"REFUND")</f>
        <v>0</v>
      </c>
      <c r="N745" s="7">
        <f>SUMIFS(pg_transaction_cleaned!$H$2:$H$5743,pg_transaction_cleaned!$O$2:$O$5743,A745,pg_transaction_cleaned!$F$2:$F$5743,"REFUND")</f>
        <v>0</v>
      </c>
      <c r="O745" s="6" t="str">
        <f t="shared" si="59"/>
        <v>OK</v>
      </c>
      <c r="P745" s="8">
        <f t="shared" si="60"/>
        <v>0</v>
      </c>
    </row>
    <row r="746" spans="1:16" x14ac:dyDescent="0.3">
      <c r="A746" s="6" t="s">
        <v>1526</v>
      </c>
      <c r="B746" s="6" t="s">
        <v>11923</v>
      </c>
      <c r="C746" s="6" t="s">
        <v>1527</v>
      </c>
      <c r="D746" s="6" t="s">
        <v>48</v>
      </c>
      <c r="E746" s="6" t="s">
        <v>18</v>
      </c>
      <c r="F746" s="6" t="s">
        <v>12053</v>
      </c>
      <c r="G746" s="6" t="s">
        <v>19</v>
      </c>
      <c r="H746" s="10">
        <f t="shared" si="56"/>
        <v>46292</v>
      </c>
      <c r="I746" s="7">
        <f t="shared" si="57"/>
        <v>5347</v>
      </c>
      <c r="J746" s="6" t="str">
        <f t="shared" si="58"/>
        <v>Jaipur</v>
      </c>
      <c r="K746" s="6">
        <f>COUNTIFS(pg_transaction_cleaned!$O$2:$O$5743,A746,pg_transaction_cleaned!$F$2:$F$5743,"CAPTURE")</f>
        <v>1</v>
      </c>
      <c r="L746" s="7">
        <f>SUMIFS(pg_transaction_cleaned!$H$2:$H$5743,pg_transaction_cleaned!$O$2:$O$5743,A746,pg_transaction_cleaned!$F$2:$F$5743,"CAPTURE")</f>
        <v>5347</v>
      </c>
      <c r="M746" s="6">
        <f>COUNTIFS(pg_transaction_cleaned!$O$2:$O$5743,A746,pg_transaction_cleaned!$F$2:$F$5743,"REFUND")</f>
        <v>0</v>
      </c>
      <c r="N746" s="7">
        <f>SUMIFS(pg_transaction_cleaned!$H$2:$H$5743,pg_transaction_cleaned!$O$2:$O$5743,A746,pg_transaction_cleaned!$F$2:$F$5743,"REFUND")</f>
        <v>0</v>
      </c>
      <c r="O746" s="6" t="str">
        <f t="shared" si="59"/>
        <v>OK</v>
      </c>
      <c r="P746" s="8">
        <f t="shared" si="60"/>
        <v>0</v>
      </c>
    </row>
    <row r="747" spans="1:16" x14ac:dyDescent="0.3">
      <c r="A747" s="6" t="s">
        <v>1528</v>
      </c>
      <c r="B747" s="6" t="s">
        <v>11895</v>
      </c>
      <c r="C747" s="6" t="s">
        <v>1529</v>
      </c>
      <c r="D747" s="6" t="s">
        <v>37</v>
      </c>
      <c r="E747" s="6" t="s">
        <v>18</v>
      </c>
      <c r="F747" s="6" t="s">
        <v>11987</v>
      </c>
      <c r="G747" s="6" t="s">
        <v>19</v>
      </c>
      <c r="H747" s="10">
        <f t="shared" si="56"/>
        <v>46295</v>
      </c>
      <c r="I747" s="7">
        <f t="shared" si="57"/>
        <v>999</v>
      </c>
      <c r="J747" s="6" t="str">
        <f t="shared" si="58"/>
        <v>Lucknow</v>
      </c>
      <c r="K747" s="6">
        <f>COUNTIFS(pg_transaction_cleaned!$O$2:$O$5743,A747,pg_transaction_cleaned!$F$2:$F$5743,"CAPTURE")</f>
        <v>1</v>
      </c>
      <c r="L747" s="7">
        <f>SUMIFS(pg_transaction_cleaned!$H$2:$H$5743,pg_transaction_cleaned!$O$2:$O$5743,A747,pg_transaction_cleaned!$F$2:$F$5743,"CAPTURE")</f>
        <v>999</v>
      </c>
      <c r="M747" s="6">
        <f>COUNTIFS(pg_transaction_cleaned!$O$2:$O$5743,A747,pg_transaction_cleaned!$F$2:$F$5743,"REFUND")</f>
        <v>0</v>
      </c>
      <c r="N747" s="7">
        <f>SUMIFS(pg_transaction_cleaned!$H$2:$H$5743,pg_transaction_cleaned!$O$2:$O$5743,A747,pg_transaction_cleaned!$F$2:$F$5743,"REFUND")</f>
        <v>0</v>
      </c>
      <c r="O747" s="6" t="str">
        <f t="shared" si="59"/>
        <v>OK</v>
      </c>
      <c r="P747" s="8">
        <f t="shared" si="60"/>
        <v>0</v>
      </c>
    </row>
    <row r="748" spans="1:16" x14ac:dyDescent="0.3">
      <c r="A748" s="6" t="s">
        <v>1530</v>
      </c>
      <c r="B748" s="6" t="s">
        <v>11871</v>
      </c>
      <c r="C748" s="6" t="s">
        <v>1531</v>
      </c>
      <c r="D748" s="6" t="s">
        <v>51</v>
      </c>
      <c r="E748" s="6" t="s">
        <v>18</v>
      </c>
      <c r="F748" s="6" t="s">
        <v>11916</v>
      </c>
      <c r="G748" s="6" t="s">
        <v>19</v>
      </c>
      <c r="H748" s="10">
        <f t="shared" si="56"/>
        <v>46272</v>
      </c>
      <c r="I748" s="7">
        <f t="shared" si="57"/>
        <v>5498</v>
      </c>
      <c r="J748" s="6" t="str">
        <f t="shared" si="58"/>
        <v>Chennai</v>
      </c>
      <c r="K748" s="6">
        <f>COUNTIFS(pg_transaction_cleaned!$O$2:$O$5743,A748,pg_transaction_cleaned!$F$2:$F$5743,"CAPTURE")</f>
        <v>1</v>
      </c>
      <c r="L748" s="7">
        <f>SUMIFS(pg_transaction_cleaned!$H$2:$H$5743,pg_transaction_cleaned!$O$2:$O$5743,A748,pg_transaction_cleaned!$F$2:$F$5743,"CAPTURE")</f>
        <v>5498</v>
      </c>
      <c r="M748" s="6">
        <f>COUNTIFS(pg_transaction_cleaned!$O$2:$O$5743,A748,pg_transaction_cleaned!$F$2:$F$5743,"REFUND")</f>
        <v>0</v>
      </c>
      <c r="N748" s="7">
        <f>SUMIFS(pg_transaction_cleaned!$H$2:$H$5743,pg_transaction_cleaned!$O$2:$O$5743,A748,pg_transaction_cleaned!$F$2:$F$5743,"REFUND")</f>
        <v>0</v>
      </c>
      <c r="O748" s="6" t="str">
        <f t="shared" si="59"/>
        <v>OK</v>
      </c>
      <c r="P748" s="8">
        <f t="shared" si="60"/>
        <v>0</v>
      </c>
    </row>
    <row r="749" spans="1:16" x14ac:dyDescent="0.3">
      <c r="A749" s="6" t="s">
        <v>1532</v>
      </c>
      <c r="B749" s="6" t="s">
        <v>11909</v>
      </c>
      <c r="C749" s="6" t="s">
        <v>1533</v>
      </c>
      <c r="D749" s="6" t="s">
        <v>37</v>
      </c>
      <c r="E749" s="6" t="s">
        <v>54</v>
      </c>
      <c r="F749" s="6" t="s">
        <v>12056</v>
      </c>
      <c r="G749" s="6" t="s">
        <v>19</v>
      </c>
      <c r="H749" s="10">
        <f t="shared" si="56"/>
        <v>46276</v>
      </c>
      <c r="I749" s="7">
        <f t="shared" si="57"/>
        <v>8297</v>
      </c>
      <c r="J749" s="6" t="str">
        <f t="shared" si="58"/>
        <v>Lucknow</v>
      </c>
      <c r="K749" s="6">
        <f>COUNTIFS(pg_transaction_cleaned!$O$2:$O$5743,A749,pg_transaction_cleaned!$F$2:$F$5743,"CAPTURE")</f>
        <v>1</v>
      </c>
      <c r="L749" s="7">
        <f>SUMIFS(pg_transaction_cleaned!$H$2:$H$5743,pg_transaction_cleaned!$O$2:$O$5743,A749,pg_transaction_cleaned!$F$2:$F$5743,"CAPTURE")</f>
        <v>8297</v>
      </c>
      <c r="M749" s="6">
        <f>COUNTIFS(pg_transaction_cleaned!$O$2:$O$5743,A749,pg_transaction_cleaned!$F$2:$F$5743,"REFUND")</f>
        <v>0</v>
      </c>
      <c r="N749" s="7">
        <f>SUMIFS(pg_transaction_cleaned!$H$2:$H$5743,pg_transaction_cleaned!$O$2:$O$5743,A749,pg_transaction_cleaned!$F$2:$F$5743,"REFUND")</f>
        <v>0</v>
      </c>
      <c r="O749" s="6" t="str">
        <f t="shared" si="59"/>
        <v>OK</v>
      </c>
      <c r="P749" s="8">
        <f t="shared" si="60"/>
        <v>0</v>
      </c>
    </row>
    <row r="750" spans="1:16" x14ac:dyDescent="0.3">
      <c r="A750" s="6" t="s">
        <v>1534</v>
      </c>
      <c r="B750" s="6" t="s">
        <v>11949</v>
      </c>
      <c r="C750" s="6" t="s">
        <v>1535</v>
      </c>
      <c r="D750" s="6" t="s">
        <v>26</v>
      </c>
      <c r="E750" s="6" t="s">
        <v>27</v>
      </c>
      <c r="F750" s="6" t="s">
        <v>12044</v>
      </c>
      <c r="G750" s="6" t="s">
        <v>19</v>
      </c>
      <c r="H750" s="10">
        <f t="shared" si="56"/>
        <v>46275</v>
      </c>
      <c r="I750" s="7">
        <f t="shared" si="57"/>
        <v>3498</v>
      </c>
      <c r="J750" s="6" t="str">
        <f t="shared" si="58"/>
        <v>Kolkata</v>
      </c>
      <c r="K750" s="6">
        <f>COUNTIFS(pg_transaction_cleaned!$O$2:$O$5743,A750,pg_transaction_cleaned!$F$2:$F$5743,"CAPTURE")</f>
        <v>1</v>
      </c>
      <c r="L750" s="7">
        <f>SUMIFS(pg_transaction_cleaned!$H$2:$H$5743,pg_transaction_cleaned!$O$2:$O$5743,A750,pg_transaction_cleaned!$F$2:$F$5743,"CAPTURE")</f>
        <v>3498</v>
      </c>
      <c r="M750" s="6">
        <f>COUNTIFS(pg_transaction_cleaned!$O$2:$O$5743,A750,pg_transaction_cleaned!$F$2:$F$5743,"REFUND")</f>
        <v>0</v>
      </c>
      <c r="N750" s="7">
        <f>SUMIFS(pg_transaction_cleaned!$H$2:$H$5743,pg_transaction_cleaned!$O$2:$O$5743,A750,pg_transaction_cleaned!$F$2:$F$5743,"REFUND")</f>
        <v>0</v>
      </c>
      <c r="O750" s="6" t="str">
        <f t="shared" si="59"/>
        <v>OK</v>
      </c>
      <c r="P750" s="8">
        <f t="shared" si="60"/>
        <v>0</v>
      </c>
    </row>
    <row r="751" spans="1:16" x14ac:dyDescent="0.3">
      <c r="A751" s="6" t="s">
        <v>1536</v>
      </c>
      <c r="B751" s="6" t="s">
        <v>11826</v>
      </c>
      <c r="C751" s="6" t="s">
        <v>1537</v>
      </c>
      <c r="D751" s="6" t="s">
        <v>51</v>
      </c>
      <c r="E751" s="6" t="s">
        <v>18</v>
      </c>
      <c r="F751" s="6" t="s">
        <v>11991</v>
      </c>
      <c r="G751" s="6" t="s">
        <v>19</v>
      </c>
      <c r="H751" s="10">
        <f t="shared" si="56"/>
        <v>46286</v>
      </c>
      <c r="I751" s="7">
        <f t="shared" si="57"/>
        <v>3798</v>
      </c>
      <c r="J751" s="6" t="str">
        <f t="shared" si="58"/>
        <v>Chennai</v>
      </c>
      <c r="K751" s="6">
        <f>COUNTIFS(pg_transaction_cleaned!$O$2:$O$5743,A751,pg_transaction_cleaned!$F$2:$F$5743,"CAPTURE")</f>
        <v>1</v>
      </c>
      <c r="L751" s="7">
        <f>SUMIFS(pg_transaction_cleaned!$H$2:$H$5743,pg_transaction_cleaned!$O$2:$O$5743,A751,pg_transaction_cleaned!$F$2:$F$5743,"CAPTURE")</f>
        <v>3798</v>
      </c>
      <c r="M751" s="6">
        <f>COUNTIFS(pg_transaction_cleaned!$O$2:$O$5743,A751,pg_transaction_cleaned!$F$2:$F$5743,"REFUND")</f>
        <v>0</v>
      </c>
      <c r="N751" s="7">
        <f>SUMIFS(pg_transaction_cleaned!$H$2:$H$5743,pg_transaction_cleaned!$O$2:$O$5743,A751,pg_transaction_cleaned!$F$2:$F$5743,"REFUND")</f>
        <v>0</v>
      </c>
      <c r="O751" s="6" t="str">
        <f t="shared" si="59"/>
        <v>OK</v>
      </c>
      <c r="P751" s="8">
        <f t="shared" si="60"/>
        <v>0</v>
      </c>
    </row>
    <row r="752" spans="1:16" x14ac:dyDescent="0.3">
      <c r="A752" s="6" t="s">
        <v>1538</v>
      </c>
      <c r="B752" s="6" t="s">
        <v>11852</v>
      </c>
      <c r="C752" s="6" t="s">
        <v>1539</v>
      </c>
      <c r="D752" s="6" t="s">
        <v>26</v>
      </c>
      <c r="E752" s="6" t="s">
        <v>27</v>
      </c>
      <c r="F752" s="6" t="s">
        <v>11837</v>
      </c>
      <c r="G752" s="6" t="s">
        <v>19</v>
      </c>
      <c r="H752" s="10">
        <f t="shared" si="56"/>
        <v>46273</v>
      </c>
      <c r="I752" s="7">
        <f t="shared" si="57"/>
        <v>999</v>
      </c>
      <c r="J752" s="6" t="str">
        <f t="shared" si="58"/>
        <v>Kolkata</v>
      </c>
      <c r="K752" s="6">
        <f>COUNTIFS(pg_transaction_cleaned!$O$2:$O$5743,A752,pg_transaction_cleaned!$F$2:$F$5743,"CAPTURE")</f>
        <v>1</v>
      </c>
      <c r="L752" s="7">
        <f>SUMIFS(pg_transaction_cleaned!$H$2:$H$5743,pg_transaction_cleaned!$O$2:$O$5743,A752,pg_transaction_cleaned!$F$2:$F$5743,"CAPTURE")</f>
        <v>999</v>
      </c>
      <c r="M752" s="6">
        <f>COUNTIFS(pg_transaction_cleaned!$O$2:$O$5743,A752,pg_transaction_cleaned!$F$2:$F$5743,"REFUND")</f>
        <v>0</v>
      </c>
      <c r="N752" s="7">
        <f>SUMIFS(pg_transaction_cleaned!$H$2:$H$5743,pg_transaction_cleaned!$O$2:$O$5743,A752,pg_transaction_cleaned!$F$2:$F$5743,"REFUND")</f>
        <v>0</v>
      </c>
      <c r="O752" s="6" t="str">
        <f t="shared" si="59"/>
        <v>OK</v>
      </c>
      <c r="P752" s="8">
        <f t="shared" si="60"/>
        <v>0</v>
      </c>
    </row>
    <row r="753" spans="1:16" x14ac:dyDescent="0.3">
      <c r="A753" s="6" t="s">
        <v>1540</v>
      </c>
      <c r="B753" s="6" t="s">
        <v>11981</v>
      </c>
      <c r="C753" s="6" t="s">
        <v>1541</v>
      </c>
      <c r="D753" s="6" t="s">
        <v>34</v>
      </c>
      <c r="E753" s="6" t="s">
        <v>27</v>
      </c>
      <c r="F753" s="6" t="s">
        <v>12097</v>
      </c>
      <c r="G753" s="6" t="s">
        <v>80</v>
      </c>
      <c r="H753" s="10">
        <f t="shared" si="56"/>
        <v>46274</v>
      </c>
      <c r="I753" s="7">
        <f t="shared" si="57"/>
        <v>12998</v>
      </c>
      <c r="J753" s="6" t="str">
        <f t="shared" si="58"/>
        <v>Ahmedabad</v>
      </c>
      <c r="K753" s="6">
        <f>COUNTIFS(pg_transaction_cleaned!$O$2:$O$5743,A753,pg_transaction_cleaned!$F$2:$F$5743,"CAPTURE")</f>
        <v>0</v>
      </c>
      <c r="L753" s="7">
        <f>SUMIFS(pg_transaction_cleaned!$H$2:$H$5743,pg_transaction_cleaned!$O$2:$O$5743,A753,pg_transaction_cleaned!$F$2:$F$5743,"CAPTURE")</f>
        <v>0</v>
      </c>
      <c r="M753" s="6">
        <f>COUNTIFS(pg_transaction_cleaned!$O$2:$O$5743,A753,pg_transaction_cleaned!$F$2:$F$5743,"REFUND")</f>
        <v>0</v>
      </c>
      <c r="N753" s="7">
        <f>SUMIFS(pg_transaction_cleaned!$H$2:$H$5743,pg_transaction_cleaned!$O$2:$O$5743,A753,pg_transaction_cleaned!$F$2:$F$5743,"REFUND")</f>
        <v>0</v>
      </c>
      <c r="O753" s="6" t="str">
        <f t="shared" si="59"/>
        <v>OK</v>
      </c>
      <c r="P753" s="8">
        <f t="shared" si="60"/>
        <v>0</v>
      </c>
    </row>
    <row r="754" spans="1:16" x14ac:dyDescent="0.3">
      <c r="A754" s="6" t="s">
        <v>1542</v>
      </c>
      <c r="B754" s="6" t="s">
        <v>11875</v>
      </c>
      <c r="C754" s="6" t="s">
        <v>1543</v>
      </c>
      <c r="D754" s="6" t="s">
        <v>42</v>
      </c>
      <c r="E754" s="6" t="s">
        <v>18</v>
      </c>
      <c r="F754" s="6" t="s">
        <v>11835</v>
      </c>
      <c r="G754" s="6" t="s">
        <v>19</v>
      </c>
      <c r="H754" s="10">
        <f t="shared" si="56"/>
        <v>46279</v>
      </c>
      <c r="I754" s="7">
        <f t="shared" si="57"/>
        <v>499</v>
      </c>
      <c r="J754" s="6" t="str">
        <f t="shared" si="58"/>
        <v>Hyderabad</v>
      </c>
      <c r="K754" s="6">
        <f>COUNTIFS(pg_transaction_cleaned!$O$2:$O$5743,A754,pg_transaction_cleaned!$F$2:$F$5743,"CAPTURE")</f>
        <v>1</v>
      </c>
      <c r="L754" s="7">
        <f>SUMIFS(pg_transaction_cleaned!$H$2:$H$5743,pg_transaction_cleaned!$O$2:$O$5743,A754,pg_transaction_cleaned!$F$2:$F$5743,"CAPTURE")</f>
        <v>499</v>
      </c>
      <c r="M754" s="6">
        <f>COUNTIFS(pg_transaction_cleaned!$O$2:$O$5743,A754,pg_transaction_cleaned!$F$2:$F$5743,"REFUND")</f>
        <v>0</v>
      </c>
      <c r="N754" s="7">
        <f>SUMIFS(pg_transaction_cleaned!$H$2:$H$5743,pg_transaction_cleaned!$O$2:$O$5743,A754,pg_transaction_cleaned!$F$2:$F$5743,"REFUND")</f>
        <v>0</v>
      </c>
      <c r="O754" s="6" t="str">
        <f t="shared" si="59"/>
        <v>OK</v>
      </c>
      <c r="P754" s="8">
        <f t="shared" si="60"/>
        <v>0</v>
      </c>
    </row>
    <row r="755" spans="1:16" x14ac:dyDescent="0.3">
      <c r="A755" s="6" t="s">
        <v>1544</v>
      </c>
      <c r="B755" s="6" t="s">
        <v>11914</v>
      </c>
      <c r="C755" s="6" t="s">
        <v>1545</v>
      </c>
      <c r="D755" s="6" t="s">
        <v>34</v>
      </c>
      <c r="E755" s="6" t="s">
        <v>18</v>
      </c>
      <c r="F755" s="6" t="s">
        <v>12107</v>
      </c>
      <c r="G755" s="6" t="s">
        <v>19</v>
      </c>
      <c r="H755" s="10">
        <f t="shared" si="56"/>
        <v>46289</v>
      </c>
      <c r="I755" s="7">
        <f t="shared" si="57"/>
        <v>4447</v>
      </c>
      <c r="J755" s="6" t="str">
        <f t="shared" si="58"/>
        <v>Ahmedabad</v>
      </c>
      <c r="K755" s="6">
        <f>COUNTIFS(pg_transaction_cleaned!$O$2:$O$5743,A755,pg_transaction_cleaned!$F$2:$F$5743,"CAPTURE")</f>
        <v>1</v>
      </c>
      <c r="L755" s="7">
        <f>SUMIFS(pg_transaction_cleaned!$H$2:$H$5743,pg_transaction_cleaned!$O$2:$O$5743,A755,pg_transaction_cleaned!$F$2:$F$5743,"CAPTURE")</f>
        <v>4447</v>
      </c>
      <c r="M755" s="6">
        <f>COUNTIFS(pg_transaction_cleaned!$O$2:$O$5743,A755,pg_transaction_cleaned!$F$2:$F$5743,"REFUND")</f>
        <v>0</v>
      </c>
      <c r="N755" s="7">
        <f>SUMIFS(pg_transaction_cleaned!$H$2:$H$5743,pg_transaction_cleaned!$O$2:$O$5743,A755,pg_transaction_cleaned!$F$2:$F$5743,"REFUND")</f>
        <v>0</v>
      </c>
      <c r="O755" s="6" t="str">
        <f t="shared" si="59"/>
        <v>OK</v>
      </c>
      <c r="P755" s="8">
        <f t="shared" si="60"/>
        <v>0</v>
      </c>
    </row>
    <row r="756" spans="1:16" x14ac:dyDescent="0.3">
      <c r="A756" s="6" t="s">
        <v>1546</v>
      </c>
      <c r="B756" s="6" t="s">
        <v>11850</v>
      </c>
      <c r="C756" s="6" t="s">
        <v>1547</v>
      </c>
      <c r="D756" s="6" t="s">
        <v>17</v>
      </c>
      <c r="E756" s="6" t="s">
        <v>18</v>
      </c>
      <c r="F756" s="6" t="s">
        <v>11827</v>
      </c>
      <c r="G756" s="6" t="s">
        <v>19</v>
      </c>
      <c r="H756" s="10">
        <f t="shared" si="56"/>
        <v>46283</v>
      </c>
      <c r="I756" s="7">
        <f t="shared" si="57"/>
        <v>299</v>
      </c>
      <c r="J756" s="6" t="str">
        <f t="shared" si="58"/>
        <v>Pune</v>
      </c>
      <c r="K756" s="6">
        <f>COUNTIFS(pg_transaction_cleaned!$O$2:$O$5743,A756,pg_transaction_cleaned!$F$2:$F$5743,"CAPTURE")</f>
        <v>1</v>
      </c>
      <c r="L756" s="7">
        <f>SUMIFS(pg_transaction_cleaned!$H$2:$H$5743,pg_transaction_cleaned!$O$2:$O$5743,A756,pg_transaction_cleaned!$F$2:$F$5743,"CAPTURE")</f>
        <v>299</v>
      </c>
      <c r="M756" s="6">
        <f>COUNTIFS(pg_transaction_cleaned!$O$2:$O$5743,A756,pg_transaction_cleaned!$F$2:$F$5743,"REFUND")</f>
        <v>0</v>
      </c>
      <c r="N756" s="7">
        <f>SUMIFS(pg_transaction_cleaned!$H$2:$H$5743,pg_transaction_cleaned!$O$2:$O$5743,A756,pg_transaction_cleaned!$F$2:$F$5743,"REFUND")</f>
        <v>0</v>
      </c>
      <c r="O756" s="6" t="str">
        <f t="shared" si="59"/>
        <v>OK</v>
      </c>
      <c r="P756" s="8">
        <f t="shared" si="60"/>
        <v>0</v>
      </c>
    </row>
    <row r="757" spans="1:16" x14ac:dyDescent="0.3">
      <c r="A757" s="6" t="s">
        <v>1548</v>
      </c>
      <c r="B757" s="6" t="s">
        <v>11866</v>
      </c>
      <c r="C757" s="6" t="s">
        <v>1549</v>
      </c>
      <c r="D757" s="6" t="s">
        <v>23</v>
      </c>
      <c r="E757" s="6" t="s">
        <v>54</v>
      </c>
      <c r="F757" s="6" t="s">
        <v>12108</v>
      </c>
      <c r="G757" s="6" t="s">
        <v>19</v>
      </c>
      <c r="H757" s="10">
        <f t="shared" si="56"/>
        <v>46274</v>
      </c>
      <c r="I757" s="7">
        <f t="shared" si="57"/>
        <v>848</v>
      </c>
      <c r="J757" s="6" t="str">
        <f t="shared" si="58"/>
        <v>Bengaluru</v>
      </c>
      <c r="K757" s="6">
        <f>COUNTIFS(pg_transaction_cleaned!$O$2:$O$5743,A757,pg_transaction_cleaned!$F$2:$F$5743,"CAPTURE")</f>
        <v>1</v>
      </c>
      <c r="L757" s="7">
        <f>SUMIFS(pg_transaction_cleaned!$H$2:$H$5743,pg_transaction_cleaned!$O$2:$O$5743,A757,pg_transaction_cleaned!$F$2:$F$5743,"CAPTURE")</f>
        <v>848</v>
      </c>
      <c r="M757" s="6">
        <f>COUNTIFS(pg_transaction_cleaned!$O$2:$O$5743,A757,pg_transaction_cleaned!$F$2:$F$5743,"REFUND")</f>
        <v>0</v>
      </c>
      <c r="N757" s="7">
        <f>SUMIFS(pg_transaction_cleaned!$H$2:$H$5743,pg_transaction_cleaned!$O$2:$O$5743,A757,pg_transaction_cleaned!$F$2:$F$5743,"REFUND")</f>
        <v>0</v>
      </c>
      <c r="O757" s="6" t="str">
        <f t="shared" si="59"/>
        <v>OK</v>
      </c>
      <c r="P757" s="8">
        <f t="shared" si="60"/>
        <v>0</v>
      </c>
    </row>
    <row r="758" spans="1:16" x14ac:dyDescent="0.3">
      <c r="A758" s="6" t="s">
        <v>1550</v>
      </c>
      <c r="B758" s="6" t="s">
        <v>11985</v>
      </c>
      <c r="C758" s="6" t="s">
        <v>1551</v>
      </c>
      <c r="D758" s="6" t="s">
        <v>75</v>
      </c>
      <c r="E758" s="6" t="s">
        <v>18</v>
      </c>
      <c r="F758" s="6" t="s">
        <v>11959</v>
      </c>
      <c r="G758" s="6" t="s">
        <v>19</v>
      </c>
      <c r="H758" s="10">
        <f t="shared" si="56"/>
        <v>46273</v>
      </c>
      <c r="I758" s="7">
        <f t="shared" si="57"/>
        <v>5297</v>
      </c>
      <c r="J758" s="6" t="str">
        <f t="shared" si="58"/>
        <v>Mumbai</v>
      </c>
      <c r="K758" s="6">
        <f>COUNTIFS(pg_transaction_cleaned!$O$2:$O$5743,A758,pg_transaction_cleaned!$F$2:$F$5743,"CAPTURE")</f>
        <v>1</v>
      </c>
      <c r="L758" s="7">
        <f>SUMIFS(pg_transaction_cleaned!$H$2:$H$5743,pg_transaction_cleaned!$O$2:$O$5743,A758,pg_transaction_cleaned!$F$2:$F$5743,"CAPTURE")</f>
        <v>5297</v>
      </c>
      <c r="M758" s="6">
        <f>COUNTIFS(pg_transaction_cleaned!$O$2:$O$5743,A758,pg_transaction_cleaned!$F$2:$F$5743,"REFUND")</f>
        <v>0</v>
      </c>
      <c r="N758" s="7">
        <f>SUMIFS(pg_transaction_cleaned!$H$2:$H$5743,pg_transaction_cleaned!$O$2:$O$5743,A758,pg_transaction_cleaned!$F$2:$F$5743,"REFUND")</f>
        <v>0</v>
      </c>
      <c r="O758" s="6" t="str">
        <f t="shared" si="59"/>
        <v>OK</v>
      </c>
      <c r="P758" s="8">
        <f t="shared" si="60"/>
        <v>0</v>
      </c>
    </row>
    <row r="759" spans="1:16" x14ac:dyDescent="0.3">
      <c r="A759" s="6" t="s">
        <v>1552</v>
      </c>
      <c r="B759" s="6" t="s">
        <v>11877</v>
      </c>
      <c r="C759" s="6" t="s">
        <v>1553</v>
      </c>
      <c r="D759" s="6" t="s">
        <v>42</v>
      </c>
      <c r="E759" s="6" t="s">
        <v>18</v>
      </c>
      <c r="F759" s="6" t="s">
        <v>12096</v>
      </c>
      <c r="G759" s="6" t="s">
        <v>19</v>
      </c>
      <c r="H759" s="10">
        <f t="shared" si="56"/>
        <v>46267</v>
      </c>
      <c r="I759" s="7">
        <f t="shared" si="57"/>
        <v>9997</v>
      </c>
      <c r="J759" s="6" t="str">
        <f t="shared" si="58"/>
        <v>Hyderabad</v>
      </c>
      <c r="K759" s="6">
        <f>COUNTIFS(pg_transaction_cleaned!$O$2:$O$5743,A759,pg_transaction_cleaned!$F$2:$F$5743,"CAPTURE")</f>
        <v>1</v>
      </c>
      <c r="L759" s="7">
        <f>SUMIFS(pg_transaction_cleaned!$H$2:$H$5743,pg_transaction_cleaned!$O$2:$O$5743,A759,pg_transaction_cleaned!$F$2:$F$5743,"CAPTURE")</f>
        <v>9997</v>
      </c>
      <c r="M759" s="6">
        <f>COUNTIFS(pg_transaction_cleaned!$O$2:$O$5743,A759,pg_transaction_cleaned!$F$2:$F$5743,"REFUND")</f>
        <v>0</v>
      </c>
      <c r="N759" s="7">
        <f>SUMIFS(pg_transaction_cleaned!$H$2:$H$5743,pg_transaction_cleaned!$O$2:$O$5743,A759,pg_transaction_cleaned!$F$2:$F$5743,"REFUND")</f>
        <v>0</v>
      </c>
      <c r="O759" s="6" t="str">
        <f t="shared" si="59"/>
        <v>OK</v>
      </c>
      <c r="P759" s="8">
        <f t="shared" si="60"/>
        <v>0</v>
      </c>
    </row>
    <row r="760" spans="1:16" x14ac:dyDescent="0.3">
      <c r="A760" s="6" t="s">
        <v>1554</v>
      </c>
      <c r="B760" s="6" t="s">
        <v>11838</v>
      </c>
      <c r="C760" s="6" t="s">
        <v>1555</v>
      </c>
      <c r="D760" s="6" t="s">
        <v>37</v>
      </c>
      <c r="E760" s="6" t="s">
        <v>27</v>
      </c>
      <c r="F760" s="6" t="s">
        <v>11872</v>
      </c>
      <c r="G760" s="6" t="s">
        <v>19</v>
      </c>
      <c r="H760" s="10">
        <f t="shared" si="56"/>
        <v>46283</v>
      </c>
      <c r="I760" s="7">
        <f t="shared" si="57"/>
        <v>3998</v>
      </c>
      <c r="J760" s="6" t="str">
        <f t="shared" si="58"/>
        <v>Lucknow</v>
      </c>
      <c r="K760" s="6">
        <f>COUNTIFS(pg_transaction_cleaned!$O$2:$O$5743,A760,pg_transaction_cleaned!$F$2:$F$5743,"CAPTURE")</f>
        <v>1</v>
      </c>
      <c r="L760" s="7">
        <f>SUMIFS(pg_transaction_cleaned!$H$2:$H$5743,pg_transaction_cleaned!$O$2:$O$5743,A760,pg_transaction_cleaned!$F$2:$F$5743,"CAPTURE")</f>
        <v>3998</v>
      </c>
      <c r="M760" s="6">
        <f>COUNTIFS(pg_transaction_cleaned!$O$2:$O$5743,A760,pg_transaction_cleaned!$F$2:$F$5743,"REFUND")</f>
        <v>0</v>
      </c>
      <c r="N760" s="7">
        <f>SUMIFS(pg_transaction_cleaned!$H$2:$H$5743,pg_transaction_cleaned!$O$2:$O$5743,A760,pg_transaction_cleaned!$F$2:$F$5743,"REFUND")</f>
        <v>0</v>
      </c>
      <c r="O760" s="6" t="str">
        <f t="shared" si="59"/>
        <v>OK</v>
      </c>
      <c r="P760" s="8">
        <f t="shared" si="60"/>
        <v>0</v>
      </c>
    </row>
    <row r="761" spans="1:16" x14ac:dyDescent="0.3">
      <c r="A761" s="6" t="s">
        <v>1556</v>
      </c>
      <c r="B761" s="6" t="s">
        <v>11927</v>
      </c>
      <c r="C761" s="6" t="s">
        <v>1557</v>
      </c>
      <c r="D761" s="6" t="s">
        <v>48</v>
      </c>
      <c r="E761" s="6" t="s">
        <v>54</v>
      </c>
      <c r="F761" s="6" t="s">
        <v>11935</v>
      </c>
      <c r="G761" s="6" t="s">
        <v>19</v>
      </c>
      <c r="H761" s="10">
        <f t="shared" si="56"/>
        <v>46279</v>
      </c>
      <c r="I761" s="7">
        <f t="shared" si="57"/>
        <v>5998</v>
      </c>
      <c r="J761" s="6" t="str">
        <f t="shared" si="58"/>
        <v>Jaipur</v>
      </c>
      <c r="K761" s="6">
        <f>COUNTIFS(pg_transaction_cleaned!$O$2:$O$5743,A761,pg_transaction_cleaned!$F$2:$F$5743,"CAPTURE")</f>
        <v>1</v>
      </c>
      <c r="L761" s="7">
        <f>SUMIFS(pg_transaction_cleaned!$H$2:$H$5743,pg_transaction_cleaned!$O$2:$O$5743,A761,pg_transaction_cleaned!$F$2:$F$5743,"CAPTURE")</f>
        <v>5998</v>
      </c>
      <c r="M761" s="6">
        <f>COUNTIFS(pg_transaction_cleaned!$O$2:$O$5743,A761,pg_transaction_cleaned!$F$2:$F$5743,"REFUND")</f>
        <v>0</v>
      </c>
      <c r="N761" s="7">
        <f>SUMIFS(pg_transaction_cleaned!$H$2:$H$5743,pg_transaction_cleaned!$O$2:$O$5743,A761,pg_transaction_cleaned!$F$2:$F$5743,"REFUND")</f>
        <v>0</v>
      </c>
      <c r="O761" s="6" t="str">
        <f t="shared" si="59"/>
        <v>OK</v>
      </c>
      <c r="P761" s="8">
        <f t="shared" si="60"/>
        <v>0</v>
      </c>
    </row>
    <row r="762" spans="1:16" x14ac:dyDescent="0.3">
      <c r="A762" s="6" t="s">
        <v>1558</v>
      </c>
      <c r="B762" s="6" t="s">
        <v>11852</v>
      </c>
      <c r="C762" s="6" t="s">
        <v>1559</v>
      </c>
      <c r="D762" s="6" t="s">
        <v>42</v>
      </c>
      <c r="E762" s="6" t="s">
        <v>18</v>
      </c>
      <c r="F762" s="6" t="s">
        <v>11863</v>
      </c>
      <c r="G762" s="6" t="s">
        <v>19</v>
      </c>
      <c r="H762" s="10">
        <f t="shared" si="56"/>
        <v>46273</v>
      </c>
      <c r="I762" s="7">
        <f t="shared" si="57"/>
        <v>1499</v>
      </c>
      <c r="J762" s="6" t="str">
        <f t="shared" si="58"/>
        <v>Hyderabad</v>
      </c>
      <c r="K762" s="6">
        <f>COUNTIFS(pg_transaction_cleaned!$O$2:$O$5743,A762,pg_transaction_cleaned!$F$2:$F$5743,"CAPTURE")</f>
        <v>1</v>
      </c>
      <c r="L762" s="7">
        <f>SUMIFS(pg_transaction_cleaned!$H$2:$H$5743,pg_transaction_cleaned!$O$2:$O$5743,A762,pg_transaction_cleaned!$F$2:$F$5743,"CAPTURE")</f>
        <v>1499</v>
      </c>
      <c r="M762" s="6">
        <f>COUNTIFS(pg_transaction_cleaned!$O$2:$O$5743,A762,pg_transaction_cleaned!$F$2:$F$5743,"REFUND")</f>
        <v>0</v>
      </c>
      <c r="N762" s="7">
        <f>SUMIFS(pg_transaction_cleaned!$H$2:$H$5743,pg_transaction_cleaned!$O$2:$O$5743,A762,pg_transaction_cleaned!$F$2:$F$5743,"REFUND")</f>
        <v>0</v>
      </c>
      <c r="O762" s="6" t="str">
        <f t="shared" si="59"/>
        <v>OK</v>
      </c>
      <c r="P762" s="8">
        <f t="shared" si="60"/>
        <v>0</v>
      </c>
    </row>
    <row r="763" spans="1:16" x14ac:dyDescent="0.3">
      <c r="A763" s="6" t="s">
        <v>1560</v>
      </c>
      <c r="B763" s="6" t="s">
        <v>11897</v>
      </c>
      <c r="C763" s="6" t="s">
        <v>1561</v>
      </c>
      <c r="D763" s="6" t="s">
        <v>42</v>
      </c>
      <c r="E763" s="6" t="s">
        <v>43</v>
      </c>
      <c r="F763" s="6" t="s">
        <v>11853</v>
      </c>
      <c r="G763" s="6" t="s">
        <v>19</v>
      </c>
      <c r="H763" s="10">
        <f t="shared" si="56"/>
        <v>46266</v>
      </c>
      <c r="I763" s="7">
        <f t="shared" si="57"/>
        <v>1799</v>
      </c>
      <c r="J763" s="6" t="str">
        <f t="shared" si="58"/>
        <v>Hyderabad</v>
      </c>
      <c r="K763" s="6">
        <f>COUNTIFS(pg_transaction_cleaned!$O$2:$O$5743,A763,pg_transaction_cleaned!$F$2:$F$5743,"CAPTURE")</f>
        <v>1</v>
      </c>
      <c r="L763" s="7">
        <f>SUMIFS(pg_transaction_cleaned!$H$2:$H$5743,pg_transaction_cleaned!$O$2:$O$5743,A763,pg_transaction_cleaned!$F$2:$F$5743,"CAPTURE")</f>
        <v>1799</v>
      </c>
      <c r="M763" s="6">
        <f>COUNTIFS(pg_transaction_cleaned!$O$2:$O$5743,A763,pg_transaction_cleaned!$F$2:$F$5743,"REFUND")</f>
        <v>0</v>
      </c>
      <c r="N763" s="7">
        <f>SUMIFS(pg_transaction_cleaned!$H$2:$H$5743,pg_transaction_cleaned!$O$2:$O$5743,A763,pg_transaction_cleaned!$F$2:$F$5743,"REFUND")</f>
        <v>0</v>
      </c>
      <c r="O763" s="6" t="str">
        <f t="shared" si="59"/>
        <v>OK</v>
      </c>
      <c r="P763" s="8">
        <f t="shared" si="60"/>
        <v>0</v>
      </c>
    </row>
    <row r="764" spans="1:16" x14ac:dyDescent="0.3">
      <c r="A764" s="6" t="s">
        <v>1562</v>
      </c>
      <c r="B764" s="6" t="s">
        <v>11958</v>
      </c>
      <c r="C764" s="6" t="s">
        <v>1563</v>
      </c>
      <c r="D764" s="6" t="s">
        <v>42</v>
      </c>
      <c r="E764" s="6" t="s">
        <v>54</v>
      </c>
      <c r="F764" s="6" t="s">
        <v>11860</v>
      </c>
      <c r="G764" s="6" t="s">
        <v>115</v>
      </c>
      <c r="H764" s="10">
        <f t="shared" si="56"/>
        <v>46281</v>
      </c>
      <c r="I764" s="7">
        <f t="shared" si="57"/>
        <v>3798</v>
      </c>
      <c r="J764" s="6" t="str">
        <f t="shared" si="58"/>
        <v>Hyderabad</v>
      </c>
      <c r="K764" s="6">
        <f>COUNTIFS(pg_transaction_cleaned!$O$2:$O$5743,A764,pg_transaction_cleaned!$F$2:$F$5743,"CAPTURE")</f>
        <v>0</v>
      </c>
      <c r="L764" s="7">
        <f>SUMIFS(pg_transaction_cleaned!$H$2:$H$5743,pg_transaction_cleaned!$O$2:$O$5743,A764,pg_transaction_cleaned!$F$2:$F$5743,"CAPTURE")</f>
        <v>0</v>
      </c>
      <c r="M764" s="6">
        <f>COUNTIFS(pg_transaction_cleaned!$O$2:$O$5743,A764,pg_transaction_cleaned!$F$2:$F$5743,"REFUND")</f>
        <v>0</v>
      </c>
      <c r="N764" s="7">
        <f>SUMIFS(pg_transaction_cleaned!$H$2:$H$5743,pg_transaction_cleaned!$O$2:$O$5743,A764,pg_transaction_cleaned!$F$2:$F$5743,"REFUND")</f>
        <v>0</v>
      </c>
      <c r="O764" s="6" t="str">
        <f t="shared" si="59"/>
        <v>OK</v>
      </c>
      <c r="P764" s="8">
        <f t="shared" si="60"/>
        <v>0</v>
      </c>
    </row>
    <row r="765" spans="1:16" x14ac:dyDescent="0.3">
      <c r="A765" s="6" t="s">
        <v>1564</v>
      </c>
      <c r="B765" s="6" t="s">
        <v>11897</v>
      </c>
      <c r="C765" s="6" t="s">
        <v>1565</v>
      </c>
      <c r="D765" s="6"/>
      <c r="E765" s="6" t="s">
        <v>27</v>
      </c>
      <c r="F765" s="6" t="s">
        <v>11858</v>
      </c>
      <c r="G765" s="6" t="s">
        <v>19</v>
      </c>
      <c r="H765" s="10">
        <f t="shared" si="56"/>
        <v>46266</v>
      </c>
      <c r="I765" s="7">
        <f t="shared" si="57"/>
        <v>5798</v>
      </c>
      <c r="J765" s="6" t="str">
        <f t="shared" si="58"/>
        <v>Unknown</v>
      </c>
      <c r="K765" s="6">
        <f>COUNTIFS(pg_transaction_cleaned!$O$2:$O$5743,A765,pg_transaction_cleaned!$F$2:$F$5743,"CAPTURE")</f>
        <v>1</v>
      </c>
      <c r="L765" s="7">
        <f>SUMIFS(pg_transaction_cleaned!$H$2:$H$5743,pg_transaction_cleaned!$O$2:$O$5743,A765,pg_transaction_cleaned!$F$2:$F$5743,"CAPTURE")</f>
        <v>5798</v>
      </c>
      <c r="M765" s="6">
        <f>COUNTIFS(pg_transaction_cleaned!$O$2:$O$5743,A765,pg_transaction_cleaned!$F$2:$F$5743,"REFUND")</f>
        <v>0</v>
      </c>
      <c r="N765" s="7">
        <f>SUMIFS(pg_transaction_cleaned!$H$2:$H$5743,pg_transaction_cleaned!$O$2:$O$5743,A765,pg_transaction_cleaned!$F$2:$F$5743,"REFUND")</f>
        <v>0</v>
      </c>
      <c r="O765" s="6" t="str">
        <f t="shared" si="59"/>
        <v>OK</v>
      </c>
      <c r="P765" s="8">
        <f t="shared" si="60"/>
        <v>0</v>
      </c>
    </row>
    <row r="766" spans="1:16" x14ac:dyDescent="0.3">
      <c r="A766" s="6" t="s">
        <v>1566</v>
      </c>
      <c r="B766" s="6" t="s">
        <v>11862</v>
      </c>
      <c r="C766" s="6" t="s">
        <v>1567</v>
      </c>
      <c r="D766" s="6" t="s">
        <v>26</v>
      </c>
      <c r="E766" s="6" t="s">
        <v>18</v>
      </c>
      <c r="F766" s="6" t="s">
        <v>11889</v>
      </c>
      <c r="G766" s="6" t="s">
        <v>19</v>
      </c>
      <c r="H766" s="10">
        <f t="shared" si="56"/>
        <v>46272</v>
      </c>
      <c r="I766" s="7">
        <f t="shared" si="57"/>
        <v>3098</v>
      </c>
      <c r="J766" s="6" t="str">
        <f t="shared" si="58"/>
        <v>Kolkata</v>
      </c>
      <c r="K766" s="6">
        <f>COUNTIFS(pg_transaction_cleaned!$O$2:$O$5743,A766,pg_transaction_cleaned!$F$2:$F$5743,"CAPTURE")</f>
        <v>1</v>
      </c>
      <c r="L766" s="7">
        <f>SUMIFS(pg_transaction_cleaned!$H$2:$H$5743,pg_transaction_cleaned!$O$2:$O$5743,A766,pg_transaction_cleaned!$F$2:$F$5743,"CAPTURE")</f>
        <v>3098</v>
      </c>
      <c r="M766" s="6">
        <f>COUNTIFS(pg_transaction_cleaned!$O$2:$O$5743,A766,pg_transaction_cleaned!$F$2:$F$5743,"REFUND")</f>
        <v>0</v>
      </c>
      <c r="N766" s="7">
        <f>SUMIFS(pg_transaction_cleaned!$H$2:$H$5743,pg_transaction_cleaned!$O$2:$O$5743,A766,pg_transaction_cleaned!$F$2:$F$5743,"REFUND")</f>
        <v>0</v>
      </c>
      <c r="O766" s="6" t="str">
        <f t="shared" si="59"/>
        <v>OK</v>
      </c>
      <c r="P766" s="8">
        <f t="shared" si="60"/>
        <v>0</v>
      </c>
    </row>
    <row r="767" spans="1:16" x14ac:dyDescent="0.3">
      <c r="A767" s="6" t="s">
        <v>1568</v>
      </c>
      <c r="B767" s="6" t="s">
        <v>11923</v>
      </c>
      <c r="C767" s="6" t="s">
        <v>1569</v>
      </c>
      <c r="D767" s="6" t="s">
        <v>37</v>
      </c>
      <c r="E767" s="6" t="s">
        <v>27</v>
      </c>
      <c r="F767" s="6" t="s">
        <v>12109</v>
      </c>
      <c r="G767" s="6" t="s">
        <v>19</v>
      </c>
      <c r="H767" s="10">
        <f t="shared" si="56"/>
        <v>46292</v>
      </c>
      <c r="I767" s="7">
        <f t="shared" si="57"/>
        <v>1398</v>
      </c>
      <c r="J767" s="6" t="str">
        <f t="shared" si="58"/>
        <v>Lucknow</v>
      </c>
      <c r="K767" s="6">
        <f>COUNTIFS(pg_transaction_cleaned!$O$2:$O$5743,A767,pg_transaction_cleaned!$F$2:$F$5743,"CAPTURE")</f>
        <v>1</v>
      </c>
      <c r="L767" s="7">
        <f>SUMIFS(pg_transaction_cleaned!$H$2:$H$5743,pg_transaction_cleaned!$O$2:$O$5743,A767,pg_transaction_cleaned!$F$2:$F$5743,"CAPTURE")</f>
        <v>1398</v>
      </c>
      <c r="M767" s="6">
        <f>COUNTIFS(pg_transaction_cleaned!$O$2:$O$5743,A767,pg_transaction_cleaned!$F$2:$F$5743,"REFUND")</f>
        <v>0</v>
      </c>
      <c r="N767" s="7">
        <f>SUMIFS(pg_transaction_cleaned!$H$2:$H$5743,pg_transaction_cleaned!$O$2:$O$5743,A767,pg_transaction_cleaned!$F$2:$F$5743,"REFUND")</f>
        <v>0</v>
      </c>
      <c r="O767" s="6" t="str">
        <f t="shared" si="59"/>
        <v>OK</v>
      </c>
      <c r="P767" s="8">
        <f t="shared" si="60"/>
        <v>0</v>
      </c>
    </row>
    <row r="768" spans="1:16" x14ac:dyDescent="0.3">
      <c r="A768" s="6" t="s">
        <v>1570</v>
      </c>
      <c r="B768" s="6" t="s">
        <v>11905</v>
      </c>
      <c r="C768" s="6" t="s">
        <v>1571</v>
      </c>
      <c r="D768" s="6" t="s">
        <v>26</v>
      </c>
      <c r="E768" s="6" t="s">
        <v>18</v>
      </c>
      <c r="F768" s="6" t="s">
        <v>12110</v>
      </c>
      <c r="G768" s="6" t="s">
        <v>19</v>
      </c>
      <c r="H768" s="10">
        <f t="shared" si="56"/>
        <v>46291</v>
      </c>
      <c r="I768" s="7">
        <f t="shared" si="57"/>
        <v>4597</v>
      </c>
      <c r="J768" s="6" t="str">
        <f t="shared" si="58"/>
        <v>Kolkata</v>
      </c>
      <c r="K768" s="6">
        <f>COUNTIFS(pg_transaction_cleaned!$O$2:$O$5743,A768,pg_transaction_cleaned!$F$2:$F$5743,"CAPTURE")</f>
        <v>1</v>
      </c>
      <c r="L768" s="7">
        <f>SUMIFS(pg_transaction_cleaned!$H$2:$H$5743,pg_transaction_cleaned!$O$2:$O$5743,A768,pg_transaction_cleaned!$F$2:$F$5743,"CAPTURE")</f>
        <v>4597</v>
      </c>
      <c r="M768" s="6">
        <f>COUNTIFS(pg_transaction_cleaned!$O$2:$O$5743,A768,pg_transaction_cleaned!$F$2:$F$5743,"REFUND")</f>
        <v>0</v>
      </c>
      <c r="N768" s="7">
        <f>SUMIFS(pg_transaction_cleaned!$H$2:$H$5743,pg_transaction_cleaned!$O$2:$O$5743,A768,pg_transaction_cleaned!$F$2:$F$5743,"REFUND")</f>
        <v>0</v>
      </c>
      <c r="O768" s="6" t="str">
        <f t="shared" si="59"/>
        <v>OK</v>
      </c>
      <c r="P768" s="8">
        <f t="shared" si="60"/>
        <v>0</v>
      </c>
    </row>
    <row r="769" spans="1:16" x14ac:dyDescent="0.3">
      <c r="A769" s="6" t="s">
        <v>1572</v>
      </c>
      <c r="B769" s="6" t="s">
        <v>11871</v>
      </c>
      <c r="C769" s="6" t="s">
        <v>1573</v>
      </c>
      <c r="D769" s="6" t="s">
        <v>37</v>
      </c>
      <c r="E769" s="6" t="s">
        <v>18</v>
      </c>
      <c r="F769" s="6" t="s">
        <v>11835</v>
      </c>
      <c r="G769" s="6" t="s">
        <v>19</v>
      </c>
      <c r="H769" s="10">
        <f t="shared" si="56"/>
        <v>46272</v>
      </c>
      <c r="I769" s="7">
        <f t="shared" si="57"/>
        <v>499</v>
      </c>
      <c r="J769" s="6" t="str">
        <f t="shared" si="58"/>
        <v>Lucknow</v>
      </c>
      <c r="K769" s="6">
        <f>COUNTIFS(pg_transaction_cleaned!$O$2:$O$5743,A769,pg_transaction_cleaned!$F$2:$F$5743,"CAPTURE")</f>
        <v>1</v>
      </c>
      <c r="L769" s="7">
        <f>SUMIFS(pg_transaction_cleaned!$H$2:$H$5743,pg_transaction_cleaned!$O$2:$O$5743,A769,pg_transaction_cleaned!$F$2:$F$5743,"CAPTURE")</f>
        <v>499</v>
      </c>
      <c r="M769" s="6">
        <f>COUNTIFS(pg_transaction_cleaned!$O$2:$O$5743,A769,pg_transaction_cleaned!$F$2:$F$5743,"REFUND")</f>
        <v>0</v>
      </c>
      <c r="N769" s="7">
        <f>SUMIFS(pg_transaction_cleaned!$H$2:$H$5743,pg_transaction_cleaned!$O$2:$O$5743,A769,pg_transaction_cleaned!$F$2:$F$5743,"REFUND")</f>
        <v>0</v>
      </c>
      <c r="O769" s="6" t="str">
        <f t="shared" si="59"/>
        <v>OK</v>
      </c>
      <c r="P769" s="8">
        <f t="shared" si="60"/>
        <v>0</v>
      </c>
    </row>
    <row r="770" spans="1:16" x14ac:dyDescent="0.3">
      <c r="A770" s="6" t="s">
        <v>1574</v>
      </c>
      <c r="B770" s="6" t="s">
        <v>11844</v>
      </c>
      <c r="C770" s="6" t="s">
        <v>1575</v>
      </c>
      <c r="D770" s="6" t="s">
        <v>61</v>
      </c>
      <c r="E770" s="6" t="s">
        <v>18</v>
      </c>
      <c r="F770" s="6" t="s">
        <v>11851</v>
      </c>
      <c r="G770" s="6" t="s">
        <v>19</v>
      </c>
      <c r="H770" s="10">
        <f t="shared" ref="H770:H833" si="61">IF(MID(B770,5,1)="-",DATE(LEFT(B770,4),MID(B770,6,2),RIGHT(B770,2)),DATE(RIGHT(B770,4),MID(B770,4,2),LEFT(B770,2)))</f>
        <v>46280</v>
      </c>
      <c r="I770" s="7">
        <f t="shared" ref="I770:I833" si="62">VALUE(SUBSTITUTE(F770,",",""))</f>
        <v>3499</v>
      </c>
      <c r="J770" s="6" t="str">
        <f t="shared" ref="J770:J833" si="63">IF(TRIM(D770)="","Unknown",TRIM(D770))</f>
        <v>Delhi</v>
      </c>
      <c r="K770" s="6">
        <f>COUNTIFS(pg_transaction_cleaned!$O$2:$O$5743,A770,pg_transaction_cleaned!$F$2:$F$5743,"CAPTURE")</f>
        <v>1</v>
      </c>
      <c r="L770" s="7">
        <f>SUMIFS(pg_transaction_cleaned!$H$2:$H$5743,pg_transaction_cleaned!$O$2:$O$5743,A770,pg_transaction_cleaned!$F$2:$F$5743,"CAPTURE")</f>
        <v>3499</v>
      </c>
      <c r="M770" s="6">
        <f>COUNTIFS(pg_transaction_cleaned!$O$2:$O$5743,A770,pg_transaction_cleaned!$F$2:$F$5743,"REFUND")</f>
        <v>0</v>
      </c>
      <c r="N770" s="7">
        <f>SUMIFS(pg_transaction_cleaned!$H$2:$H$5743,pg_transaction_cleaned!$O$2:$O$5743,A770,pg_transaction_cleaned!$F$2:$F$5743,"REFUND")</f>
        <v>0</v>
      </c>
      <c r="O770" s="6" t="str">
        <f t="shared" si="59"/>
        <v>OK</v>
      </c>
      <c r="P770" s="8">
        <f t="shared" si="60"/>
        <v>0</v>
      </c>
    </row>
    <row r="771" spans="1:16" x14ac:dyDescent="0.3">
      <c r="A771" s="6" t="s">
        <v>1576</v>
      </c>
      <c r="B771" s="6" t="s">
        <v>11877</v>
      </c>
      <c r="C771" s="6" t="s">
        <v>1577</v>
      </c>
      <c r="D771" s="6" t="s">
        <v>34</v>
      </c>
      <c r="E771" s="6" t="s">
        <v>18</v>
      </c>
      <c r="F771" s="6" t="s">
        <v>12062</v>
      </c>
      <c r="G771" s="6" t="s">
        <v>66</v>
      </c>
      <c r="H771" s="10">
        <f t="shared" si="61"/>
        <v>46267</v>
      </c>
      <c r="I771" s="7">
        <f t="shared" si="62"/>
        <v>798</v>
      </c>
      <c r="J771" s="6" t="str">
        <f t="shared" si="63"/>
        <v>Ahmedabad</v>
      </c>
      <c r="K771" s="6">
        <f>COUNTIFS(pg_transaction_cleaned!$O$2:$O$5743,A771,pg_transaction_cleaned!$F$2:$F$5743,"CAPTURE")</f>
        <v>1</v>
      </c>
      <c r="L771" s="7">
        <f>SUMIFS(pg_transaction_cleaned!$H$2:$H$5743,pg_transaction_cleaned!$O$2:$O$5743,A771,pg_transaction_cleaned!$F$2:$F$5743,"CAPTURE")</f>
        <v>798</v>
      </c>
      <c r="M771" s="6">
        <f>COUNTIFS(pg_transaction_cleaned!$O$2:$O$5743,A771,pg_transaction_cleaned!$F$2:$F$5743,"REFUND")</f>
        <v>1</v>
      </c>
      <c r="N771" s="7">
        <f>SUMIFS(pg_transaction_cleaned!$H$2:$H$5743,pg_transaction_cleaned!$O$2:$O$5743,A771,pg_transaction_cleaned!$F$2:$F$5743,"REFUND")</f>
        <v>798</v>
      </c>
      <c r="O771" s="6" t="str">
        <f t="shared" ref="O771:O834" si="64">IF(AND(G771="Paid",K771=0),"Paid, no payment",IF(AND(OR(G771="Failed",G771="Cancelled"),K771&gt;0),"Payment on failed/cancelled",IF(K771&gt;1,"Duplicate charge",IF(AND(K771=1,ROUND(L771-I771,2)&lt;&gt;0),"Amount difference",IF(AND(G771="Refunded",M771=0),"Refunded, no refund",IF(AND(G771&lt;&gt;"Refunded",M771&gt;0),"Refund, order not Refunded",IF(AND(M771&gt;0,ROUND(N771-I771,2)&lt;&gt;0),"Refund amount differs","OK")))))))</f>
        <v>OK</v>
      </c>
      <c r="P771" s="8">
        <f t="shared" ref="P771:P834" si="65">IF(O771="OK",0,IF(O771="Paid, no payment",I771,IF(O771="Payment on failed/cancelled",L771,IF(OR(O771="Duplicate charge",O771="Amount difference"),L771-I771,IF(O771="Refunded, no refund",I771,N771)))))</f>
        <v>0</v>
      </c>
    </row>
    <row r="772" spans="1:16" x14ac:dyDescent="0.3">
      <c r="A772" s="6" t="s">
        <v>1578</v>
      </c>
      <c r="B772" s="6" t="s">
        <v>11945</v>
      </c>
      <c r="C772" s="6" t="s">
        <v>1579</v>
      </c>
      <c r="D772" s="6" t="s">
        <v>51</v>
      </c>
      <c r="E772" s="6" t="s">
        <v>18</v>
      </c>
      <c r="F772" s="6" t="s">
        <v>11869</v>
      </c>
      <c r="G772" s="6" t="s">
        <v>19</v>
      </c>
      <c r="H772" s="10">
        <f t="shared" si="61"/>
        <v>46289</v>
      </c>
      <c r="I772" s="7">
        <f t="shared" si="62"/>
        <v>599</v>
      </c>
      <c r="J772" s="6" t="str">
        <f t="shared" si="63"/>
        <v>Chennai</v>
      </c>
      <c r="K772" s="6">
        <f>COUNTIFS(pg_transaction_cleaned!$O$2:$O$5743,A772,pg_transaction_cleaned!$F$2:$F$5743,"CAPTURE")</f>
        <v>1</v>
      </c>
      <c r="L772" s="7">
        <f>SUMIFS(pg_transaction_cleaned!$H$2:$H$5743,pg_transaction_cleaned!$O$2:$O$5743,A772,pg_transaction_cleaned!$F$2:$F$5743,"CAPTURE")</f>
        <v>599</v>
      </c>
      <c r="M772" s="6">
        <f>COUNTIFS(pg_transaction_cleaned!$O$2:$O$5743,A772,pg_transaction_cleaned!$F$2:$F$5743,"REFUND")</f>
        <v>0</v>
      </c>
      <c r="N772" s="7">
        <f>SUMIFS(pg_transaction_cleaned!$H$2:$H$5743,pg_transaction_cleaned!$O$2:$O$5743,A772,pg_transaction_cleaned!$F$2:$F$5743,"REFUND")</f>
        <v>0</v>
      </c>
      <c r="O772" s="6" t="str">
        <f t="shared" si="64"/>
        <v>OK</v>
      </c>
      <c r="P772" s="8">
        <f t="shared" si="65"/>
        <v>0</v>
      </c>
    </row>
    <row r="773" spans="1:16" x14ac:dyDescent="0.3">
      <c r="A773" s="6" t="s">
        <v>1580</v>
      </c>
      <c r="B773" s="6" t="s">
        <v>11875</v>
      </c>
      <c r="C773" s="6" t="s">
        <v>1581</v>
      </c>
      <c r="D773" s="6" t="s">
        <v>75</v>
      </c>
      <c r="E773" s="6" t="s">
        <v>54</v>
      </c>
      <c r="F773" s="6" t="s">
        <v>11855</v>
      </c>
      <c r="G773" s="6" t="s">
        <v>19</v>
      </c>
      <c r="H773" s="10">
        <f t="shared" si="61"/>
        <v>46279</v>
      </c>
      <c r="I773" s="7">
        <f t="shared" si="62"/>
        <v>4999</v>
      </c>
      <c r="J773" s="6" t="str">
        <f t="shared" si="63"/>
        <v>Mumbai</v>
      </c>
      <c r="K773" s="6">
        <f>COUNTIFS(pg_transaction_cleaned!$O$2:$O$5743,A773,pg_transaction_cleaned!$F$2:$F$5743,"CAPTURE")</f>
        <v>1</v>
      </c>
      <c r="L773" s="7">
        <f>SUMIFS(pg_transaction_cleaned!$H$2:$H$5743,pg_transaction_cleaned!$O$2:$O$5743,A773,pg_transaction_cleaned!$F$2:$F$5743,"CAPTURE")</f>
        <v>4999</v>
      </c>
      <c r="M773" s="6">
        <f>COUNTIFS(pg_transaction_cleaned!$O$2:$O$5743,A773,pg_transaction_cleaned!$F$2:$F$5743,"REFUND")</f>
        <v>0</v>
      </c>
      <c r="N773" s="7">
        <f>SUMIFS(pg_transaction_cleaned!$H$2:$H$5743,pg_transaction_cleaned!$O$2:$O$5743,A773,pg_transaction_cleaned!$F$2:$F$5743,"REFUND")</f>
        <v>0</v>
      </c>
      <c r="O773" s="6" t="str">
        <f t="shared" si="64"/>
        <v>OK</v>
      </c>
      <c r="P773" s="8">
        <f t="shared" si="65"/>
        <v>0</v>
      </c>
    </row>
    <row r="774" spans="1:16" x14ac:dyDescent="0.3">
      <c r="A774" s="6" t="s">
        <v>1582</v>
      </c>
      <c r="B774" s="6" t="s">
        <v>11909</v>
      </c>
      <c r="C774" s="6" t="s">
        <v>1583</v>
      </c>
      <c r="D774" s="6" t="s">
        <v>26</v>
      </c>
      <c r="E774" s="6" t="s">
        <v>18</v>
      </c>
      <c r="F774" s="6" t="s">
        <v>11861</v>
      </c>
      <c r="G774" s="6" t="s">
        <v>19</v>
      </c>
      <c r="H774" s="10">
        <f t="shared" si="61"/>
        <v>46276</v>
      </c>
      <c r="I774" s="7">
        <f t="shared" si="62"/>
        <v>7999</v>
      </c>
      <c r="J774" s="6" t="str">
        <f t="shared" si="63"/>
        <v>Kolkata</v>
      </c>
      <c r="K774" s="6">
        <f>COUNTIFS(pg_transaction_cleaned!$O$2:$O$5743,A774,pg_transaction_cleaned!$F$2:$F$5743,"CAPTURE")</f>
        <v>1</v>
      </c>
      <c r="L774" s="7">
        <f>SUMIFS(pg_transaction_cleaned!$H$2:$H$5743,pg_transaction_cleaned!$O$2:$O$5743,A774,pg_transaction_cleaned!$F$2:$F$5743,"CAPTURE")</f>
        <v>7999</v>
      </c>
      <c r="M774" s="6">
        <f>COUNTIFS(pg_transaction_cleaned!$O$2:$O$5743,A774,pg_transaction_cleaned!$F$2:$F$5743,"REFUND")</f>
        <v>0</v>
      </c>
      <c r="N774" s="7">
        <f>SUMIFS(pg_transaction_cleaned!$H$2:$H$5743,pg_transaction_cleaned!$O$2:$O$5743,A774,pg_transaction_cleaned!$F$2:$F$5743,"REFUND")</f>
        <v>0</v>
      </c>
      <c r="O774" s="6" t="str">
        <f t="shared" si="64"/>
        <v>OK</v>
      </c>
      <c r="P774" s="8">
        <f t="shared" si="65"/>
        <v>0</v>
      </c>
    </row>
    <row r="775" spans="1:16" x14ac:dyDescent="0.3">
      <c r="A775" s="6" t="s">
        <v>1584</v>
      </c>
      <c r="B775" s="6" t="s">
        <v>11887</v>
      </c>
      <c r="C775" s="6" t="s">
        <v>1585</v>
      </c>
      <c r="D775" s="6" t="s">
        <v>75</v>
      </c>
      <c r="E775" s="6" t="s">
        <v>43</v>
      </c>
      <c r="F775" s="6" t="s">
        <v>11922</v>
      </c>
      <c r="G775" s="6" t="s">
        <v>19</v>
      </c>
      <c r="H775" s="10">
        <f t="shared" si="61"/>
        <v>46268</v>
      </c>
      <c r="I775" s="7">
        <f t="shared" si="62"/>
        <v>1998</v>
      </c>
      <c r="J775" s="6" t="str">
        <f t="shared" si="63"/>
        <v>Mumbai</v>
      </c>
      <c r="K775" s="6">
        <f>COUNTIFS(pg_transaction_cleaned!$O$2:$O$5743,A775,pg_transaction_cleaned!$F$2:$F$5743,"CAPTURE")</f>
        <v>1</v>
      </c>
      <c r="L775" s="7">
        <f>SUMIFS(pg_transaction_cleaned!$H$2:$H$5743,pg_transaction_cleaned!$O$2:$O$5743,A775,pg_transaction_cleaned!$F$2:$F$5743,"CAPTURE")</f>
        <v>1998</v>
      </c>
      <c r="M775" s="6">
        <f>COUNTIFS(pg_transaction_cleaned!$O$2:$O$5743,A775,pg_transaction_cleaned!$F$2:$F$5743,"REFUND")</f>
        <v>0</v>
      </c>
      <c r="N775" s="7">
        <f>SUMIFS(pg_transaction_cleaned!$H$2:$H$5743,pg_transaction_cleaned!$O$2:$O$5743,A775,pg_transaction_cleaned!$F$2:$F$5743,"REFUND")</f>
        <v>0</v>
      </c>
      <c r="O775" s="6" t="str">
        <f t="shared" si="64"/>
        <v>OK</v>
      </c>
      <c r="P775" s="8">
        <f t="shared" si="65"/>
        <v>0</v>
      </c>
    </row>
    <row r="776" spans="1:16" x14ac:dyDescent="0.3">
      <c r="A776" s="6" t="s">
        <v>1586</v>
      </c>
      <c r="B776" s="6" t="s">
        <v>11972</v>
      </c>
      <c r="C776" s="6" t="s">
        <v>1587</v>
      </c>
      <c r="D776" s="6" t="s">
        <v>23</v>
      </c>
      <c r="E776" s="6" t="s">
        <v>18</v>
      </c>
      <c r="F776" s="6" t="s">
        <v>12111</v>
      </c>
      <c r="G776" s="6" t="s">
        <v>66</v>
      </c>
      <c r="H776" s="10">
        <f t="shared" si="61"/>
        <v>46269</v>
      </c>
      <c r="I776" s="7">
        <f t="shared" si="62"/>
        <v>6897</v>
      </c>
      <c r="J776" s="6" t="str">
        <f t="shared" si="63"/>
        <v>Bengaluru</v>
      </c>
      <c r="K776" s="6">
        <f>COUNTIFS(pg_transaction_cleaned!$O$2:$O$5743,A776,pg_transaction_cleaned!$F$2:$F$5743,"CAPTURE")</f>
        <v>1</v>
      </c>
      <c r="L776" s="7">
        <f>SUMIFS(pg_transaction_cleaned!$H$2:$H$5743,pg_transaction_cleaned!$O$2:$O$5743,A776,pg_transaction_cleaned!$F$2:$F$5743,"CAPTURE")</f>
        <v>6897</v>
      </c>
      <c r="M776" s="6">
        <f>COUNTIFS(pg_transaction_cleaned!$O$2:$O$5743,A776,pg_transaction_cleaned!$F$2:$F$5743,"REFUND")</f>
        <v>1</v>
      </c>
      <c r="N776" s="7">
        <f>SUMIFS(pg_transaction_cleaned!$H$2:$H$5743,pg_transaction_cleaned!$O$2:$O$5743,A776,pg_transaction_cleaned!$F$2:$F$5743,"REFUND")</f>
        <v>6897</v>
      </c>
      <c r="O776" s="6" t="str">
        <f t="shared" si="64"/>
        <v>OK</v>
      </c>
      <c r="P776" s="8">
        <f t="shared" si="65"/>
        <v>0</v>
      </c>
    </row>
    <row r="777" spans="1:16" x14ac:dyDescent="0.3">
      <c r="A777" s="6" t="s">
        <v>1588</v>
      </c>
      <c r="B777" s="6" t="s">
        <v>12064</v>
      </c>
      <c r="C777" s="6" t="s">
        <v>1589</v>
      </c>
      <c r="D777" s="6" t="s">
        <v>42</v>
      </c>
      <c r="E777" s="6" t="s">
        <v>18</v>
      </c>
      <c r="F777" s="6" t="s">
        <v>12112</v>
      </c>
      <c r="G777" s="6" t="s">
        <v>19</v>
      </c>
      <c r="H777" s="10">
        <f t="shared" si="61"/>
        <v>46280</v>
      </c>
      <c r="I777" s="7">
        <f t="shared" si="62"/>
        <v>7147</v>
      </c>
      <c r="J777" s="6" t="str">
        <f t="shared" si="63"/>
        <v>Hyderabad</v>
      </c>
      <c r="K777" s="6">
        <f>COUNTIFS(pg_transaction_cleaned!$O$2:$O$5743,A777,pg_transaction_cleaned!$F$2:$F$5743,"CAPTURE")</f>
        <v>1</v>
      </c>
      <c r="L777" s="7">
        <f>SUMIFS(pg_transaction_cleaned!$H$2:$H$5743,pg_transaction_cleaned!$O$2:$O$5743,A777,pg_transaction_cleaned!$F$2:$F$5743,"CAPTURE")</f>
        <v>7147</v>
      </c>
      <c r="M777" s="6">
        <f>COUNTIFS(pg_transaction_cleaned!$O$2:$O$5743,A777,pg_transaction_cleaned!$F$2:$F$5743,"REFUND")</f>
        <v>0</v>
      </c>
      <c r="N777" s="7">
        <f>SUMIFS(pg_transaction_cleaned!$H$2:$H$5743,pg_transaction_cleaned!$O$2:$O$5743,A777,pg_transaction_cleaned!$F$2:$F$5743,"REFUND")</f>
        <v>0</v>
      </c>
      <c r="O777" s="6" t="str">
        <f t="shared" si="64"/>
        <v>OK</v>
      </c>
      <c r="P777" s="8">
        <f t="shared" si="65"/>
        <v>0</v>
      </c>
    </row>
    <row r="778" spans="1:16" x14ac:dyDescent="0.3">
      <c r="A778" s="6" t="s">
        <v>1590</v>
      </c>
      <c r="B778" s="6" t="s">
        <v>11881</v>
      </c>
      <c r="C778" s="6" t="s">
        <v>1591</v>
      </c>
      <c r="D778" s="6" t="s">
        <v>48</v>
      </c>
      <c r="E778" s="6" t="s">
        <v>18</v>
      </c>
      <c r="F778" s="6" t="s">
        <v>11835</v>
      </c>
      <c r="G778" s="6" t="s">
        <v>19</v>
      </c>
      <c r="H778" s="10">
        <f t="shared" si="61"/>
        <v>46295</v>
      </c>
      <c r="I778" s="7">
        <f t="shared" si="62"/>
        <v>499</v>
      </c>
      <c r="J778" s="6" t="str">
        <f t="shared" si="63"/>
        <v>Jaipur</v>
      </c>
      <c r="K778" s="6">
        <f>COUNTIFS(pg_transaction_cleaned!$O$2:$O$5743,A778,pg_transaction_cleaned!$F$2:$F$5743,"CAPTURE")</f>
        <v>1</v>
      </c>
      <c r="L778" s="7">
        <f>SUMIFS(pg_transaction_cleaned!$H$2:$H$5743,pg_transaction_cleaned!$O$2:$O$5743,A778,pg_transaction_cleaned!$F$2:$F$5743,"CAPTURE")</f>
        <v>499</v>
      </c>
      <c r="M778" s="6">
        <f>COUNTIFS(pg_transaction_cleaned!$O$2:$O$5743,A778,pg_transaction_cleaned!$F$2:$F$5743,"REFUND")</f>
        <v>0</v>
      </c>
      <c r="N778" s="7">
        <f>SUMIFS(pg_transaction_cleaned!$H$2:$H$5743,pg_transaction_cleaned!$O$2:$O$5743,A778,pg_transaction_cleaned!$F$2:$F$5743,"REFUND")</f>
        <v>0</v>
      </c>
      <c r="O778" s="6" t="str">
        <f t="shared" si="64"/>
        <v>OK</v>
      </c>
      <c r="P778" s="8">
        <f t="shared" si="65"/>
        <v>0</v>
      </c>
    </row>
    <row r="779" spans="1:16" x14ac:dyDescent="0.3">
      <c r="A779" s="6" t="s">
        <v>1592</v>
      </c>
      <c r="B779" s="6" t="s">
        <v>11888</v>
      </c>
      <c r="C779" s="6" t="s">
        <v>1593</v>
      </c>
      <c r="D779" s="6" t="s">
        <v>23</v>
      </c>
      <c r="E779" s="6" t="s">
        <v>18</v>
      </c>
      <c r="F779" s="6" t="s">
        <v>11863</v>
      </c>
      <c r="G779" s="6" t="s">
        <v>19</v>
      </c>
      <c r="H779" s="10">
        <f t="shared" si="61"/>
        <v>46269</v>
      </c>
      <c r="I779" s="7">
        <f t="shared" si="62"/>
        <v>1499</v>
      </c>
      <c r="J779" s="6" t="str">
        <f t="shared" si="63"/>
        <v>Bengaluru</v>
      </c>
      <c r="K779" s="6">
        <f>COUNTIFS(pg_transaction_cleaned!$O$2:$O$5743,A779,pg_transaction_cleaned!$F$2:$F$5743,"CAPTURE")</f>
        <v>1</v>
      </c>
      <c r="L779" s="7">
        <f>SUMIFS(pg_transaction_cleaned!$H$2:$H$5743,pg_transaction_cleaned!$O$2:$O$5743,A779,pg_transaction_cleaned!$F$2:$F$5743,"CAPTURE")</f>
        <v>1499</v>
      </c>
      <c r="M779" s="6">
        <f>COUNTIFS(pg_transaction_cleaned!$O$2:$O$5743,A779,pg_transaction_cleaned!$F$2:$F$5743,"REFUND")</f>
        <v>0</v>
      </c>
      <c r="N779" s="7">
        <f>SUMIFS(pg_transaction_cleaned!$H$2:$H$5743,pg_transaction_cleaned!$O$2:$O$5743,A779,pg_transaction_cleaned!$F$2:$F$5743,"REFUND")</f>
        <v>0</v>
      </c>
      <c r="O779" s="6" t="str">
        <f t="shared" si="64"/>
        <v>OK</v>
      </c>
      <c r="P779" s="8">
        <f t="shared" si="65"/>
        <v>0</v>
      </c>
    </row>
    <row r="780" spans="1:16" x14ac:dyDescent="0.3">
      <c r="A780" s="6" t="s">
        <v>1594</v>
      </c>
      <c r="B780" s="6" t="s">
        <v>11888</v>
      </c>
      <c r="C780" s="6" t="s">
        <v>1595</v>
      </c>
      <c r="D780" s="6" t="s">
        <v>37</v>
      </c>
      <c r="E780" s="6" t="s">
        <v>18</v>
      </c>
      <c r="F780" s="6" t="s">
        <v>11902</v>
      </c>
      <c r="G780" s="6" t="s">
        <v>19</v>
      </c>
      <c r="H780" s="10">
        <f t="shared" si="61"/>
        <v>46269</v>
      </c>
      <c r="I780" s="7">
        <f t="shared" si="62"/>
        <v>2999</v>
      </c>
      <c r="J780" s="6" t="str">
        <f t="shared" si="63"/>
        <v>Lucknow</v>
      </c>
      <c r="K780" s="6">
        <f>COUNTIFS(pg_transaction_cleaned!$O$2:$O$5743,A780,pg_transaction_cleaned!$F$2:$F$5743,"CAPTURE")</f>
        <v>1</v>
      </c>
      <c r="L780" s="7">
        <f>SUMIFS(pg_transaction_cleaned!$H$2:$H$5743,pg_transaction_cleaned!$O$2:$O$5743,A780,pg_transaction_cleaned!$F$2:$F$5743,"CAPTURE")</f>
        <v>2999</v>
      </c>
      <c r="M780" s="6">
        <f>COUNTIFS(pg_transaction_cleaned!$O$2:$O$5743,A780,pg_transaction_cleaned!$F$2:$F$5743,"REFUND")</f>
        <v>0</v>
      </c>
      <c r="N780" s="7">
        <f>SUMIFS(pg_transaction_cleaned!$H$2:$H$5743,pg_transaction_cleaned!$O$2:$O$5743,A780,pg_transaction_cleaned!$F$2:$F$5743,"REFUND")</f>
        <v>0</v>
      </c>
      <c r="O780" s="6" t="str">
        <f t="shared" si="64"/>
        <v>OK</v>
      </c>
      <c r="P780" s="8">
        <f t="shared" si="65"/>
        <v>0</v>
      </c>
    </row>
    <row r="781" spans="1:16" x14ac:dyDescent="0.3">
      <c r="A781" s="6" t="s">
        <v>1596</v>
      </c>
      <c r="B781" s="6" t="s">
        <v>11972</v>
      </c>
      <c r="C781" s="6" t="s">
        <v>1597</v>
      </c>
      <c r="D781" s="6" t="s">
        <v>37</v>
      </c>
      <c r="E781" s="6" t="s">
        <v>18</v>
      </c>
      <c r="F781" s="6" t="s">
        <v>12113</v>
      </c>
      <c r="G781" s="6" t="s">
        <v>19</v>
      </c>
      <c r="H781" s="10">
        <f t="shared" si="61"/>
        <v>46269</v>
      </c>
      <c r="I781" s="7">
        <f t="shared" si="62"/>
        <v>5598</v>
      </c>
      <c r="J781" s="6" t="str">
        <f t="shared" si="63"/>
        <v>Lucknow</v>
      </c>
      <c r="K781" s="6">
        <f>COUNTIFS(pg_transaction_cleaned!$O$2:$O$5743,A781,pg_transaction_cleaned!$F$2:$F$5743,"CAPTURE")</f>
        <v>1</v>
      </c>
      <c r="L781" s="7">
        <f>SUMIFS(pg_transaction_cleaned!$H$2:$H$5743,pg_transaction_cleaned!$O$2:$O$5743,A781,pg_transaction_cleaned!$F$2:$F$5743,"CAPTURE")</f>
        <v>5598</v>
      </c>
      <c r="M781" s="6">
        <f>COUNTIFS(pg_transaction_cleaned!$O$2:$O$5743,A781,pg_transaction_cleaned!$F$2:$F$5743,"REFUND")</f>
        <v>0</v>
      </c>
      <c r="N781" s="7">
        <f>SUMIFS(pg_transaction_cleaned!$H$2:$H$5743,pg_transaction_cleaned!$O$2:$O$5743,A781,pg_transaction_cleaned!$F$2:$F$5743,"REFUND")</f>
        <v>0</v>
      </c>
      <c r="O781" s="6" t="str">
        <f t="shared" si="64"/>
        <v>OK</v>
      </c>
      <c r="P781" s="8">
        <f t="shared" si="65"/>
        <v>0</v>
      </c>
    </row>
    <row r="782" spans="1:16" x14ac:dyDescent="0.3">
      <c r="A782" s="6" t="s">
        <v>1598</v>
      </c>
      <c r="B782" s="6" t="s">
        <v>11926</v>
      </c>
      <c r="C782" s="6" t="s">
        <v>1599</v>
      </c>
      <c r="D782" s="6" t="s">
        <v>37</v>
      </c>
      <c r="E782" s="6" t="s">
        <v>18</v>
      </c>
      <c r="F782" s="6" t="s">
        <v>11997</v>
      </c>
      <c r="G782" s="6" t="s">
        <v>19</v>
      </c>
      <c r="H782" s="10">
        <f t="shared" si="61"/>
        <v>46270</v>
      </c>
      <c r="I782" s="7">
        <f t="shared" si="62"/>
        <v>4999</v>
      </c>
      <c r="J782" s="6" t="str">
        <f t="shared" si="63"/>
        <v>Lucknow</v>
      </c>
      <c r="K782" s="6">
        <f>COUNTIFS(pg_transaction_cleaned!$O$2:$O$5743,A782,pg_transaction_cleaned!$F$2:$F$5743,"CAPTURE")</f>
        <v>1</v>
      </c>
      <c r="L782" s="7">
        <f>SUMIFS(pg_transaction_cleaned!$H$2:$H$5743,pg_transaction_cleaned!$O$2:$O$5743,A782,pg_transaction_cleaned!$F$2:$F$5743,"CAPTURE")</f>
        <v>4999</v>
      </c>
      <c r="M782" s="6">
        <f>COUNTIFS(pg_transaction_cleaned!$O$2:$O$5743,A782,pg_transaction_cleaned!$F$2:$F$5743,"REFUND")</f>
        <v>0</v>
      </c>
      <c r="N782" s="7">
        <f>SUMIFS(pg_transaction_cleaned!$H$2:$H$5743,pg_transaction_cleaned!$O$2:$O$5743,A782,pg_transaction_cleaned!$F$2:$F$5743,"REFUND")</f>
        <v>0</v>
      </c>
      <c r="O782" s="6" t="str">
        <f t="shared" si="64"/>
        <v>OK</v>
      </c>
      <c r="P782" s="8">
        <f t="shared" si="65"/>
        <v>0</v>
      </c>
    </row>
    <row r="783" spans="1:16" x14ac:dyDescent="0.3">
      <c r="A783" s="6" t="s">
        <v>1600</v>
      </c>
      <c r="B783" s="6" t="s">
        <v>11909</v>
      </c>
      <c r="C783" s="6" t="s">
        <v>1601</v>
      </c>
      <c r="D783" s="6" t="s">
        <v>61</v>
      </c>
      <c r="E783" s="6" t="s">
        <v>27</v>
      </c>
      <c r="F783" s="6" t="s">
        <v>12114</v>
      </c>
      <c r="G783" s="6" t="s">
        <v>19</v>
      </c>
      <c r="H783" s="10">
        <f t="shared" si="61"/>
        <v>46276</v>
      </c>
      <c r="I783" s="7">
        <f t="shared" si="62"/>
        <v>1597</v>
      </c>
      <c r="J783" s="6" t="str">
        <f t="shared" si="63"/>
        <v>Delhi</v>
      </c>
      <c r="K783" s="6">
        <f>COUNTIFS(pg_transaction_cleaned!$O$2:$O$5743,A783,pg_transaction_cleaned!$F$2:$F$5743,"CAPTURE")</f>
        <v>1</v>
      </c>
      <c r="L783" s="7">
        <f>SUMIFS(pg_transaction_cleaned!$H$2:$H$5743,pg_transaction_cleaned!$O$2:$O$5743,A783,pg_transaction_cleaned!$F$2:$F$5743,"CAPTURE")</f>
        <v>1597</v>
      </c>
      <c r="M783" s="6">
        <f>COUNTIFS(pg_transaction_cleaned!$O$2:$O$5743,A783,pg_transaction_cleaned!$F$2:$F$5743,"REFUND")</f>
        <v>0</v>
      </c>
      <c r="N783" s="7">
        <f>SUMIFS(pg_transaction_cleaned!$H$2:$H$5743,pg_transaction_cleaned!$O$2:$O$5743,A783,pg_transaction_cleaned!$F$2:$F$5743,"REFUND")</f>
        <v>0</v>
      </c>
      <c r="O783" s="6" t="str">
        <f t="shared" si="64"/>
        <v>OK</v>
      </c>
      <c r="P783" s="8">
        <f t="shared" si="65"/>
        <v>0</v>
      </c>
    </row>
    <row r="784" spans="1:16" x14ac:dyDescent="0.3">
      <c r="A784" s="6" t="s">
        <v>1602</v>
      </c>
      <c r="B784" s="6" t="s">
        <v>11958</v>
      </c>
      <c r="C784" s="6" t="s">
        <v>1603</v>
      </c>
      <c r="D784" s="6" t="s">
        <v>34</v>
      </c>
      <c r="E784" s="6" t="s">
        <v>27</v>
      </c>
      <c r="F784" s="6" t="s">
        <v>11837</v>
      </c>
      <c r="G784" s="6" t="s">
        <v>66</v>
      </c>
      <c r="H784" s="10">
        <f t="shared" si="61"/>
        <v>46281</v>
      </c>
      <c r="I784" s="7">
        <f t="shared" si="62"/>
        <v>999</v>
      </c>
      <c r="J784" s="6" t="str">
        <f t="shared" si="63"/>
        <v>Ahmedabad</v>
      </c>
      <c r="K784" s="6">
        <f>COUNTIFS(pg_transaction_cleaned!$O$2:$O$5743,A784,pg_transaction_cleaned!$F$2:$F$5743,"CAPTURE")</f>
        <v>1</v>
      </c>
      <c r="L784" s="7">
        <f>SUMIFS(pg_transaction_cleaned!$H$2:$H$5743,pg_transaction_cleaned!$O$2:$O$5743,A784,pg_transaction_cleaned!$F$2:$F$5743,"CAPTURE")</f>
        <v>999</v>
      </c>
      <c r="M784" s="6">
        <f>COUNTIFS(pg_transaction_cleaned!$O$2:$O$5743,A784,pg_transaction_cleaned!$F$2:$F$5743,"REFUND")</f>
        <v>1</v>
      </c>
      <c r="N784" s="7">
        <f>SUMIFS(pg_transaction_cleaned!$H$2:$H$5743,pg_transaction_cleaned!$O$2:$O$5743,A784,pg_transaction_cleaned!$F$2:$F$5743,"REFUND")</f>
        <v>999</v>
      </c>
      <c r="O784" s="6" t="str">
        <f t="shared" si="64"/>
        <v>OK</v>
      </c>
      <c r="P784" s="8">
        <f t="shared" si="65"/>
        <v>0</v>
      </c>
    </row>
    <row r="785" spans="1:16" x14ac:dyDescent="0.3">
      <c r="A785" s="6" t="s">
        <v>1604</v>
      </c>
      <c r="B785" s="6" t="s">
        <v>11914</v>
      </c>
      <c r="C785" s="6" t="s">
        <v>1605</v>
      </c>
      <c r="D785" s="6" t="s">
        <v>42</v>
      </c>
      <c r="E785" s="6" t="s">
        <v>18</v>
      </c>
      <c r="F785" s="6" t="s">
        <v>11827</v>
      </c>
      <c r="G785" s="6" t="s">
        <v>19</v>
      </c>
      <c r="H785" s="10">
        <f t="shared" si="61"/>
        <v>46289</v>
      </c>
      <c r="I785" s="7">
        <f t="shared" si="62"/>
        <v>299</v>
      </c>
      <c r="J785" s="6" t="str">
        <f t="shared" si="63"/>
        <v>Hyderabad</v>
      </c>
      <c r="K785" s="6">
        <f>COUNTIFS(pg_transaction_cleaned!$O$2:$O$5743,A785,pg_transaction_cleaned!$F$2:$F$5743,"CAPTURE")</f>
        <v>1</v>
      </c>
      <c r="L785" s="7">
        <f>SUMIFS(pg_transaction_cleaned!$H$2:$H$5743,pg_transaction_cleaned!$O$2:$O$5743,A785,pg_transaction_cleaned!$F$2:$F$5743,"CAPTURE")</f>
        <v>299</v>
      </c>
      <c r="M785" s="6">
        <f>COUNTIFS(pg_transaction_cleaned!$O$2:$O$5743,A785,pg_transaction_cleaned!$F$2:$F$5743,"REFUND")</f>
        <v>0</v>
      </c>
      <c r="N785" s="7">
        <f>SUMIFS(pg_transaction_cleaned!$H$2:$H$5743,pg_transaction_cleaned!$O$2:$O$5743,A785,pg_transaction_cleaned!$F$2:$F$5743,"REFUND")</f>
        <v>0</v>
      </c>
      <c r="O785" s="6" t="str">
        <f t="shared" si="64"/>
        <v>OK</v>
      </c>
      <c r="P785" s="8">
        <f t="shared" si="65"/>
        <v>0</v>
      </c>
    </row>
    <row r="786" spans="1:16" x14ac:dyDescent="0.3">
      <c r="A786" s="6" t="s">
        <v>1606</v>
      </c>
      <c r="B786" s="6" t="s">
        <v>11840</v>
      </c>
      <c r="C786" s="6" t="s">
        <v>1607</v>
      </c>
      <c r="D786" s="6" t="s">
        <v>34</v>
      </c>
      <c r="E786" s="6" t="s">
        <v>27</v>
      </c>
      <c r="F786" s="6" t="s">
        <v>11863</v>
      </c>
      <c r="G786" s="6" t="s">
        <v>19</v>
      </c>
      <c r="H786" s="10">
        <f t="shared" si="61"/>
        <v>46294</v>
      </c>
      <c r="I786" s="7">
        <f t="shared" si="62"/>
        <v>1499</v>
      </c>
      <c r="J786" s="6" t="str">
        <f t="shared" si="63"/>
        <v>Ahmedabad</v>
      </c>
      <c r="K786" s="6">
        <f>COUNTIFS(pg_transaction_cleaned!$O$2:$O$5743,A786,pg_transaction_cleaned!$F$2:$F$5743,"CAPTURE")</f>
        <v>1</v>
      </c>
      <c r="L786" s="7">
        <f>SUMIFS(pg_transaction_cleaned!$H$2:$H$5743,pg_transaction_cleaned!$O$2:$O$5743,A786,pg_transaction_cleaned!$F$2:$F$5743,"CAPTURE")</f>
        <v>1499</v>
      </c>
      <c r="M786" s="6">
        <f>COUNTIFS(pg_transaction_cleaned!$O$2:$O$5743,A786,pg_transaction_cleaned!$F$2:$F$5743,"REFUND")</f>
        <v>0</v>
      </c>
      <c r="N786" s="7">
        <f>SUMIFS(pg_transaction_cleaned!$H$2:$H$5743,pg_transaction_cleaned!$O$2:$O$5743,A786,pg_transaction_cleaned!$F$2:$F$5743,"REFUND")</f>
        <v>0</v>
      </c>
      <c r="O786" s="6" t="str">
        <f t="shared" si="64"/>
        <v>OK</v>
      </c>
      <c r="P786" s="8">
        <f t="shared" si="65"/>
        <v>0</v>
      </c>
    </row>
    <row r="787" spans="1:16" x14ac:dyDescent="0.3">
      <c r="A787" s="6" t="s">
        <v>1608</v>
      </c>
      <c r="B787" s="6" t="s">
        <v>11871</v>
      </c>
      <c r="C787" s="6" t="s">
        <v>1609</v>
      </c>
      <c r="D787" s="6" t="s">
        <v>37</v>
      </c>
      <c r="E787" s="6" t="s">
        <v>27</v>
      </c>
      <c r="F787" s="6" t="s">
        <v>12017</v>
      </c>
      <c r="G787" s="6" t="s">
        <v>19</v>
      </c>
      <c r="H787" s="10">
        <f t="shared" si="61"/>
        <v>46272</v>
      </c>
      <c r="I787" s="7">
        <f t="shared" si="62"/>
        <v>2298</v>
      </c>
      <c r="J787" s="6" t="str">
        <f t="shared" si="63"/>
        <v>Lucknow</v>
      </c>
      <c r="K787" s="6">
        <f>COUNTIFS(pg_transaction_cleaned!$O$2:$O$5743,A787,pg_transaction_cleaned!$F$2:$F$5743,"CAPTURE")</f>
        <v>1</v>
      </c>
      <c r="L787" s="7">
        <f>SUMIFS(pg_transaction_cleaned!$H$2:$H$5743,pg_transaction_cleaned!$O$2:$O$5743,A787,pg_transaction_cleaned!$F$2:$F$5743,"CAPTURE")</f>
        <v>2298</v>
      </c>
      <c r="M787" s="6">
        <f>COUNTIFS(pg_transaction_cleaned!$O$2:$O$5743,A787,pg_transaction_cleaned!$F$2:$F$5743,"REFUND")</f>
        <v>0</v>
      </c>
      <c r="N787" s="7">
        <f>SUMIFS(pg_transaction_cleaned!$H$2:$H$5743,pg_transaction_cleaned!$O$2:$O$5743,A787,pg_transaction_cleaned!$F$2:$F$5743,"REFUND")</f>
        <v>0</v>
      </c>
      <c r="O787" s="6" t="str">
        <f t="shared" si="64"/>
        <v>OK</v>
      </c>
      <c r="P787" s="8">
        <f t="shared" si="65"/>
        <v>0</v>
      </c>
    </row>
    <row r="788" spans="1:16" x14ac:dyDescent="0.3">
      <c r="A788" s="6" t="s">
        <v>1610</v>
      </c>
      <c r="B788" s="6" t="s">
        <v>11895</v>
      </c>
      <c r="C788" s="6" t="s">
        <v>1611</v>
      </c>
      <c r="D788" s="6" t="s">
        <v>48</v>
      </c>
      <c r="E788" s="6" t="s">
        <v>18</v>
      </c>
      <c r="F788" s="6" t="s">
        <v>12108</v>
      </c>
      <c r="G788" s="6" t="s">
        <v>19</v>
      </c>
      <c r="H788" s="10">
        <f t="shared" si="61"/>
        <v>46295</v>
      </c>
      <c r="I788" s="7">
        <f t="shared" si="62"/>
        <v>848</v>
      </c>
      <c r="J788" s="6" t="str">
        <f t="shared" si="63"/>
        <v>Jaipur</v>
      </c>
      <c r="K788" s="6">
        <f>COUNTIFS(pg_transaction_cleaned!$O$2:$O$5743,A788,pg_transaction_cleaned!$F$2:$F$5743,"CAPTURE")</f>
        <v>1</v>
      </c>
      <c r="L788" s="7">
        <f>SUMIFS(pg_transaction_cleaned!$H$2:$H$5743,pg_transaction_cleaned!$O$2:$O$5743,A788,pg_transaction_cleaned!$F$2:$F$5743,"CAPTURE")</f>
        <v>848</v>
      </c>
      <c r="M788" s="6">
        <f>COUNTIFS(pg_transaction_cleaned!$O$2:$O$5743,A788,pg_transaction_cleaned!$F$2:$F$5743,"REFUND")</f>
        <v>0</v>
      </c>
      <c r="N788" s="7">
        <f>SUMIFS(pg_transaction_cleaned!$H$2:$H$5743,pg_transaction_cleaned!$O$2:$O$5743,A788,pg_transaction_cleaned!$F$2:$F$5743,"REFUND")</f>
        <v>0</v>
      </c>
      <c r="O788" s="6" t="str">
        <f t="shared" si="64"/>
        <v>OK</v>
      </c>
      <c r="P788" s="8">
        <f t="shared" si="65"/>
        <v>0</v>
      </c>
    </row>
    <row r="789" spans="1:16" x14ac:dyDescent="0.3">
      <c r="A789" s="6" t="s">
        <v>1612</v>
      </c>
      <c r="B789" s="6" t="s">
        <v>11903</v>
      </c>
      <c r="C789" s="6" t="s">
        <v>1613</v>
      </c>
      <c r="D789" s="6" t="s">
        <v>75</v>
      </c>
      <c r="E789" s="6" t="s">
        <v>18</v>
      </c>
      <c r="F789" s="6" t="s">
        <v>11983</v>
      </c>
      <c r="G789" s="6" t="s">
        <v>19</v>
      </c>
      <c r="H789" s="10">
        <f t="shared" si="61"/>
        <v>46277</v>
      </c>
      <c r="I789" s="7">
        <f t="shared" si="62"/>
        <v>5298</v>
      </c>
      <c r="J789" s="6" t="str">
        <f t="shared" si="63"/>
        <v>Mumbai</v>
      </c>
      <c r="K789" s="6">
        <f>COUNTIFS(pg_transaction_cleaned!$O$2:$O$5743,A789,pg_transaction_cleaned!$F$2:$F$5743,"CAPTURE")</f>
        <v>1</v>
      </c>
      <c r="L789" s="7">
        <f>SUMIFS(pg_transaction_cleaned!$H$2:$H$5743,pg_transaction_cleaned!$O$2:$O$5743,A789,pg_transaction_cleaned!$F$2:$F$5743,"CAPTURE")</f>
        <v>5298</v>
      </c>
      <c r="M789" s="6">
        <f>COUNTIFS(pg_transaction_cleaned!$O$2:$O$5743,A789,pg_transaction_cleaned!$F$2:$F$5743,"REFUND")</f>
        <v>0</v>
      </c>
      <c r="N789" s="7">
        <f>SUMIFS(pg_transaction_cleaned!$H$2:$H$5743,pg_transaction_cleaned!$O$2:$O$5743,A789,pg_transaction_cleaned!$F$2:$F$5743,"REFUND")</f>
        <v>0</v>
      </c>
      <c r="O789" s="6" t="str">
        <f t="shared" si="64"/>
        <v>OK</v>
      </c>
      <c r="P789" s="8">
        <f t="shared" si="65"/>
        <v>0</v>
      </c>
    </row>
    <row r="790" spans="1:16" x14ac:dyDescent="0.3">
      <c r="A790" s="6" t="s">
        <v>1614</v>
      </c>
      <c r="B790" s="6" t="s">
        <v>11915</v>
      </c>
      <c r="C790" s="6" t="s">
        <v>1615</v>
      </c>
      <c r="D790" s="6" t="s">
        <v>48</v>
      </c>
      <c r="E790" s="6" t="s">
        <v>18</v>
      </c>
      <c r="F790" s="6" t="s">
        <v>11855</v>
      </c>
      <c r="G790" s="6" t="s">
        <v>19</v>
      </c>
      <c r="H790" s="10">
        <f t="shared" si="61"/>
        <v>46285</v>
      </c>
      <c r="I790" s="7">
        <f t="shared" si="62"/>
        <v>4999</v>
      </c>
      <c r="J790" s="6" t="str">
        <f t="shared" si="63"/>
        <v>Jaipur</v>
      </c>
      <c r="K790" s="6">
        <f>COUNTIFS(pg_transaction_cleaned!$O$2:$O$5743,A790,pg_transaction_cleaned!$F$2:$F$5743,"CAPTURE")</f>
        <v>1</v>
      </c>
      <c r="L790" s="7">
        <f>SUMIFS(pg_transaction_cleaned!$H$2:$H$5743,pg_transaction_cleaned!$O$2:$O$5743,A790,pg_transaction_cleaned!$F$2:$F$5743,"CAPTURE")</f>
        <v>4999</v>
      </c>
      <c r="M790" s="6">
        <f>COUNTIFS(pg_transaction_cleaned!$O$2:$O$5743,A790,pg_transaction_cleaned!$F$2:$F$5743,"REFUND")</f>
        <v>0</v>
      </c>
      <c r="N790" s="7">
        <f>SUMIFS(pg_transaction_cleaned!$H$2:$H$5743,pg_transaction_cleaned!$O$2:$O$5743,A790,pg_transaction_cleaned!$F$2:$F$5743,"REFUND")</f>
        <v>0</v>
      </c>
      <c r="O790" s="6" t="str">
        <f t="shared" si="64"/>
        <v>OK</v>
      </c>
      <c r="P790" s="8">
        <f t="shared" si="65"/>
        <v>0</v>
      </c>
    </row>
    <row r="791" spans="1:16" x14ac:dyDescent="0.3">
      <c r="A791" s="6" t="s">
        <v>1616</v>
      </c>
      <c r="B791" s="6" t="s">
        <v>11923</v>
      </c>
      <c r="C791" s="6" t="s">
        <v>1617</v>
      </c>
      <c r="D791" s="6" t="s">
        <v>37</v>
      </c>
      <c r="E791" s="6" t="s">
        <v>27</v>
      </c>
      <c r="F791" s="6" t="s">
        <v>12022</v>
      </c>
      <c r="G791" s="6" t="s">
        <v>19</v>
      </c>
      <c r="H791" s="10">
        <f t="shared" si="61"/>
        <v>46292</v>
      </c>
      <c r="I791" s="7">
        <f t="shared" si="62"/>
        <v>2398</v>
      </c>
      <c r="J791" s="6" t="str">
        <f t="shared" si="63"/>
        <v>Lucknow</v>
      </c>
      <c r="K791" s="6">
        <f>COUNTIFS(pg_transaction_cleaned!$O$2:$O$5743,A791,pg_transaction_cleaned!$F$2:$F$5743,"CAPTURE")</f>
        <v>1</v>
      </c>
      <c r="L791" s="7">
        <f>SUMIFS(pg_transaction_cleaned!$H$2:$H$5743,pg_transaction_cleaned!$O$2:$O$5743,A791,pg_transaction_cleaned!$F$2:$F$5743,"CAPTURE")</f>
        <v>2398</v>
      </c>
      <c r="M791" s="6">
        <f>COUNTIFS(pg_transaction_cleaned!$O$2:$O$5743,A791,pg_transaction_cleaned!$F$2:$F$5743,"REFUND")</f>
        <v>0</v>
      </c>
      <c r="N791" s="7">
        <f>SUMIFS(pg_transaction_cleaned!$H$2:$H$5743,pg_transaction_cleaned!$O$2:$O$5743,A791,pg_transaction_cleaned!$F$2:$F$5743,"REFUND")</f>
        <v>0</v>
      </c>
      <c r="O791" s="6" t="str">
        <f t="shared" si="64"/>
        <v>OK</v>
      </c>
      <c r="P791" s="8">
        <f t="shared" si="65"/>
        <v>0</v>
      </c>
    </row>
    <row r="792" spans="1:16" x14ac:dyDescent="0.3">
      <c r="A792" s="6" t="s">
        <v>1618</v>
      </c>
      <c r="B792" s="6" t="s">
        <v>11908</v>
      </c>
      <c r="C792" s="6" t="s">
        <v>1619</v>
      </c>
      <c r="D792" s="6" t="s">
        <v>17</v>
      </c>
      <c r="E792" s="6" t="s">
        <v>18</v>
      </c>
      <c r="F792" s="6" t="s">
        <v>11839</v>
      </c>
      <c r="G792" s="6" t="s">
        <v>19</v>
      </c>
      <c r="H792" s="10">
        <f t="shared" si="61"/>
        <v>46275</v>
      </c>
      <c r="I792" s="7">
        <f t="shared" si="62"/>
        <v>1299</v>
      </c>
      <c r="J792" s="6" t="str">
        <f t="shared" si="63"/>
        <v>Pune</v>
      </c>
      <c r="K792" s="6">
        <f>COUNTIFS(pg_transaction_cleaned!$O$2:$O$5743,A792,pg_transaction_cleaned!$F$2:$F$5743,"CAPTURE")</f>
        <v>1</v>
      </c>
      <c r="L792" s="7">
        <f>SUMIFS(pg_transaction_cleaned!$H$2:$H$5743,pg_transaction_cleaned!$O$2:$O$5743,A792,pg_transaction_cleaned!$F$2:$F$5743,"CAPTURE")</f>
        <v>1299</v>
      </c>
      <c r="M792" s="6">
        <f>COUNTIFS(pg_transaction_cleaned!$O$2:$O$5743,A792,pg_transaction_cleaned!$F$2:$F$5743,"REFUND")</f>
        <v>0</v>
      </c>
      <c r="N792" s="7">
        <f>SUMIFS(pg_transaction_cleaned!$H$2:$H$5743,pg_transaction_cleaned!$O$2:$O$5743,A792,pg_transaction_cleaned!$F$2:$F$5743,"REFUND")</f>
        <v>0</v>
      </c>
      <c r="O792" s="6" t="str">
        <f t="shared" si="64"/>
        <v>OK</v>
      </c>
      <c r="P792" s="8">
        <f t="shared" si="65"/>
        <v>0</v>
      </c>
    </row>
    <row r="793" spans="1:16" x14ac:dyDescent="0.3">
      <c r="A793" s="6" t="s">
        <v>1620</v>
      </c>
      <c r="B793" s="6" t="s">
        <v>11877</v>
      </c>
      <c r="C793" s="6" t="s">
        <v>1621</v>
      </c>
      <c r="D793" s="6" t="s">
        <v>23</v>
      </c>
      <c r="E793" s="6" t="s">
        <v>18</v>
      </c>
      <c r="F793" s="6" t="s">
        <v>11835</v>
      </c>
      <c r="G793" s="6" t="s">
        <v>19</v>
      </c>
      <c r="H793" s="10">
        <f t="shared" si="61"/>
        <v>46267</v>
      </c>
      <c r="I793" s="7">
        <f t="shared" si="62"/>
        <v>499</v>
      </c>
      <c r="J793" s="6" t="str">
        <f t="shared" si="63"/>
        <v>Bengaluru</v>
      </c>
      <c r="K793" s="6">
        <f>COUNTIFS(pg_transaction_cleaned!$O$2:$O$5743,A793,pg_transaction_cleaned!$F$2:$F$5743,"CAPTURE")</f>
        <v>1</v>
      </c>
      <c r="L793" s="7">
        <f>SUMIFS(pg_transaction_cleaned!$H$2:$H$5743,pg_transaction_cleaned!$O$2:$O$5743,A793,pg_transaction_cleaned!$F$2:$F$5743,"CAPTURE")</f>
        <v>499</v>
      </c>
      <c r="M793" s="6">
        <f>COUNTIFS(pg_transaction_cleaned!$O$2:$O$5743,A793,pg_transaction_cleaned!$F$2:$F$5743,"REFUND")</f>
        <v>0</v>
      </c>
      <c r="N793" s="7">
        <f>SUMIFS(pg_transaction_cleaned!$H$2:$H$5743,pg_transaction_cleaned!$O$2:$O$5743,A793,pg_transaction_cleaned!$F$2:$F$5743,"REFUND")</f>
        <v>0</v>
      </c>
      <c r="O793" s="6" t="str">
        <f t="shared" si="64"/>
        <v>OK</v>
      </c>
      <c r="P793" s="8">
        <f t="shared" si="65"/>
        <v>0</v>
      </c>
    </row>
    <row r="794" spans="1:16" x14ac:dyDescent="0.3">
      <c r="A794" s="6" t="s">
        <v>1622</v>
      </c>
      <c r="B794" s="6" t="s">
        <v>11972</v>
      </c>
      <c r="C794" s="6" t="s">
        <v>1623</v>
      </c>
      <c r="D794" s="6" t="s">
        <v>48</v>
      </c>
      <c r="E794" s="6" t="s">
        <v>18</v>
      </c>
      <c r="F794" s="6" t="s">
        <v>11841</v>
      </c>
      <c r="G794" s="6" t="s">
        <v>19</v>
      </c>
      <c r="H794" s="10">
        <f t="shared" si="61"/>
        <v>46269</v>
      </c>
      <c r="I794" s="7">
        <f t="shared" si="62"/>
        <v>2499</v>
      </c>
      <c r="J794" s="6" t="str">
        <f t="shared" si="63"/>
        <v>Jaipur</v>
      </c>
      <c r="K794" s="6">
        <f>COUNTIFS(pg_transaction_cleaned!$O$2:$O$5743,A794,pg_transaction_cleaned!$F$2:$F$5743,"CAPTURE")</f>
        <v>1</v>
      </c>
      <c r="L794" s="7">
        <f>SUMIFS(pg_transaction_cleaned!$H$2:$H$5743,pg_transaction_cleaned!$O$2:$O$5743,A794,pg_transaction_cleaned!$F$2:$F$5743,"CAPTURE")</f>
        <v>2499</v>
      </c>
      <c r="M794" s="6">
        <f>COUNTIFS(pg_transaction_cleaned!$O$2:$O$5743,A794,pg_transaction_cleaned!$F$2:$F$5743,"REFUND")</f>
        <v>0</v>
      </c>
      <c r="N794" s="7">
        <f>SUMIFS(pg_transaction_cleaned!$H$2:$H$5743,pg_transaction_cleaned!$O$2:$O$5743,A794,pg_transaction_cleaned!$F$2:$F$5743,"REFUND")</f>
        <v>0</v>
      </c>
      <c r="O794" s="6" t="str">
        <f t="shared" si="64"/>
        <v>OK</v>
      </c>
      <c r="P794" s="8">
        <f t="shared" si="65"/>
        <v>0</v>
      </c>
    </row>
    <row r="795" spans="1:16" x14ac:dyDescent="0.3">
      <c r="A795" s="6" t="s">
        <v>1624</v>
      </c>
      <c r="B795" s="6" t="s">
        <v>11915</v>
      </c>
      <c r="C795" s="6" t="s">
        <v>1625</v>
      </c>
      <c r="D795" s="6" t="s">
        <v>75</v>
      </c>
      <c r="E795" s="6" t="s">
        <v>27</v>
      </c>
      <c r="F795" s="6" t="s">
        <v>12029</v>
      </c>
      <c r="G795" s="6" t="s">
        <v>19</v>
      </c>
      <c r="H795" s="10">
        <f t="shared" si="61"/>
        <v>46285</v>
      </c>
      <c r="I795" s="7">
        <f t="shared" si="62"/>
        <v>3597</v>
      </c>
      <c r="J795" s="6" t="str">
        <f t="shared" si="63"/>
        <v>Mumbai</v>
      </c>
      <c r="K795" s="6">
        <f>COUNTIFS(pg_transaction_cleaned!$O$2:$O$5743,A795,pg_transaction_cleaned!$F$2:$F$5743,"CAPTURE")</f>
        <v>1</v>
      </c>
      <c r="L795" s="7">
        <f>SUMIFS(pg_transaction_cleaned!$H$2:$H$5743,pg_transaction_cleaned!$O$2:$O$5743,A795,pg_transaction_cleaned!$F$2:$F$5743,"CAPTURE")</f>
        <v>3597</v>
      </c>
      <c r="M795" s="6">
        <f>COUNTIFS(pg_transaction_cleaned!$O$2:$O$5743,A795,pg_transaction_cleaned!$F$2:$F$5743,"REFUND")</f>
        <v>0</v>
      </c>
      <c r="N795" s="7">
        <f>SUMIFS(pg_transaction_cleaned!$H$2:$H$5743,pg_transaction_cleaned!$O$2:$O$5743,A795,pg_transaction_cleaned!$F$2:$F$5743,"REFUND")</f>
        <v>0</v>
      </c>
      <c r="O795" s="6" t="str">
        <f t="shared" si="64"/>
        <v>OK</v>
      </c>
      <c r="P795" s="8">
        <f t="shared" si="65"/>
        <v>0</v>
      </c>
    </row>
    <row r="796" spans="1:16" x14ac:dyDescent="0.3">
      <c r="A796" s="6" t="s">
        <v>1626</v>
      </c>
      <c r="B796" s="6" t="s">
        <v>11895</v>
      </c>
      <c r="C796" s="6" t="s">
        <v>1627</v>
      </c>
      <c r="D796" s="6" t="s">
        <v>34</v>
      </c>
      <c r="E796" s="6" t="s">
        <v>54</v>
      </c>
      <c r="F796" s="6" t="s">
        <v>11902</v>
      </c>
      <c r="G796" s="6" t="s">
        <v>19</v>
      </c>
      <c r="H796" s="10">
        <f t="shared" si="61"/>
        <v>46295</v>
      </c>
      <c r="I796" s="7">
        <f t="shared" si="62"/>
        <v>2999</v>
      </c>
      <c r="J796" s="6" t="str">
        <f t="shared" si="63"/>
        <v>Ahmedabad</v>
      </c>
      <c r="K796" s="6">
        <f>COUNTIFS(pg_transaction_cleaned!$O$2:$O$5743,A796,pg_transaction_cleaned!$F$2:$F$5743,"CAPTURE")</f>
        <v>1</v>
      </c>
      <c r="L796" s="7">
        <f>SUMIFS(pg_transaction_cleaned!$H$2:$H$5743,pg_transaction_cleaned!$O$2:$O$5743,A796,pg_transaction_cleaned!$F$2:$F$5743,"CAPTURE")</f>
        <v>2999</v>
      </c>
      <c r="M796" s="6">
        <f>COUNTIFS(pg_transaction_cleaned!$O$2:$O$5743,A796,pg_transaction_cleaned!$F$2:$F$5743,"REFUND")</f>
        <v>0</v>
      </c>
      <c r="N796" s="7">
        <f>SUMIFS(pg_transaction_cleaned!$H$2:$H$5743,pg_transaction_cleaned!$O$2:$O$5743,A796,pg_transaction_cleaned!$F$2:$F$5743,"REFUND")</f>
        <v>0</v>
      </c>
      <c r="O796" s="6" t="str">
        <f t="shared" si="64"/>
        <v>OK</v>
      </c>
      <c r="P796" s="8">
        <f t="shared" si="65"/>
        <v>0</v>
      </c>
    </row>
    <row r="797" spans="1:16" x14ac:dyDescent="0.3">
      <c r="A797" s="6" t="s">
        <v>1628</v>
      </c>
      <c r="B797" s="6" t="s">
        <v>11873</v>
      </c>
      <c r="C797" s="6" t="s">
        <v>1629</v>
      </c>
      <c r="D797" s="6" t="s">
        <v>75</v>
      </c>
      <c r="E797" s="6" t="s">
        <v>54</v>
      </c>
      <c r="F797" s="6" t="s">
        <v>11944</v>
      </c>
      <c r="G797" s="6" t="s">
        <v>19</v>
      </c>
      <c r="H797" s="10">
        <f t="shared" si="61"/>
        <v>46291</v>
      </c>
      <c r="I797" s="7">
        <f t="shared" si="62"/>
        <v>3097</v>
      </c>
      <c r="J797" s="6" t="str">
        <f t="shared" si="63"/>
        <v>Mumbai</v>
      </c>
      <c r="K797" s="6">
        <f>COUNTIFS(pg_transaction_cleaned!$O$2:$O$5743,A797,pg_transaction_cleaned!$F$2:$F$5743,"CAPTURE")</f>
        <v>1</v>
      </c>
      <c r="L797" s="7">
        <f>SUMIFS(pg_transaction_cleaned!$H$2:$H$5743,pg_transaction_cleaned!$O$2:$O$5743,A797,pg_transaction_cleaned!$F$2:$F$5743,"CAPTURE")</f>
        <v>3097</v>
      </c>
      <c r="M797" s="6">
        <f>COUNTIFS(pg_transaction_cleaned!$O$2:$O$5743,A797,pg_transaction_cleaned!$F$2:$F$5743,"REFUND")</f>
        <v>0</v>
      </c>
      <c r="N797" s="7">
        <f>SUMIFS(pg_transaction_cleaned!$H$2:$H$5743,pg_transaction_cleaned!$O$2:$O$5743,A797,pg_transaction_cleaned!$F$2:$F$5743,"REFUND")</f>
        <v>0</v>
      </c>
      <c r="O797" s="6" t="str">
        <f t="shared" si="64"/>
        <v>OK</v>
      </c>
      <c r="P797" s="8">
        <f t="shared" si="65"/>
        <v>0</v>
      </c>
    </row>
    <row r="798" spans="1:16" x14ac:dyDescent="0.3">
      <c r="A798" s="6" t="s">
        <v>1630</v>
      </c>
      <c r="B798" s="6" t="s">
        <v>11896</v>
      </c>
      <c r="C798" s="6" t="s">
        <v>1631</v>
      </c>
      <c r="D798" s="6" t="s">
        <v>17</v>
      </c>
      <c r="E798" s="6" t="s">
        <v>18</v>
      </c>
      <c r="F798" s="6" t="s">
        <v>11856</v>
      </c>
      <c r="G798" s="6" t="s">
        <v>19</v>
      </c>
      <c r="H798" s="10">
        <f t="shared" si="61"/>
        <v>46292</v>
      </c>
      <c r="I798" s="7">
        <f t="shared" si="62"/>
        <v>2598</v>
      </c>
      <c r="J798" s="6" t="str">
        <f t="shared" si="63"/>
        <v>Pune</v>
      </c>
      <c r="K798" s="6">
        <f>COUNTIFS(pg_transaction_cleaned!$O$2:$O$5743,A798,pg_transaction_cleaned!$F$2:$F$5743,"CAPTURE")</f>
        <v>1</v>
      </c>
      <c r="L798" s="7">
        <f>SUMIFS(pg_transaction_cleaned!$H$2:$H$5743,pg_transaction_cleaned!$O$2:$O$5743,A798,pg_transaction_cleaned!$F$2:$F$5743,"CAPTURE")</f>
        <v>2598</v>
      </c>
      <c r="M798" s="6">
        <f>COUNTIFS(pg_transaction_cleaned!$O$2:$O$5743,A798,pg_transaction_cleaned!$F$2:$F$5743,"REFUND")</f>
        <v>0</v>
      </c>
      <c r="N798" s="7">
        <f>SUMIFS(pg_transaction_cleaned!$H$2:$H$5743,pg_transaction_cleaned!$O$2:$O$5743,A798,pg_transaction_cleaned!$F$2:$F$5743,"REFUND")</f>
        <v>0</v>
      </c>
      <c r="O798" s="6" t="str">
        <f t="shared" si="64"/>
        <v>OK</v>
      </c>
      <c r="P798" s="8">
        <f t="shared" si="65"/>
        <v>0</v>
      </c>
    </row>
    <row r="799" spans="1:16" x14ac:dyDescent="0.3">
      <c r="A799" s="6" t="s">
        <v>1632</v>
      </c>
      <c r="B799" s="6" t="s">
        <v>11871</v>
      </c>
      <c r="C799" s="6" t="s">
        <v>1633</v>
      </c>
      <c r="D799" s="6" t="s">
        <v>23</v>
      </c>
      <c r="E799" s="6" t="s">
        <v>18</v>
      </c>
      <c r="F799" s="6" t="s">
        <v>12115</v>
      </c>
      <c r="G799" s="6" t="s">
        <v>19</v>
      </c>
      <c r="H799" s="10">
        <f t="shared" si="61"/>
        <v>46272</v>
      </c>
      <c r="I799" s="7">
        <f t="shared" si="62"/>
        <v>698</v>
      </c>
      <c r="J799" s="6" t="str">
        <f t="shared" si="63"/>
        <v>Bengaluru</v>
      </c>
      <c r="K799" s="6">
        <f>COUNTIFS(pg_transaction_cleaned!$O$2:$O$5743,A799,pg_transaction_cleaned!$F$2:$F$5743,"CAPTURE")</f>
        <v>1</v>
      </c>
      <c r="L799" s="7">
        <f>SUMIFS(pg_transaction_cleaned!$H$2:$H$5743,pg_transaction_cleaned!$O$2:$O$5743,A799,pg_transaction_cleaned!$F$2:$F$5743,"CAPTURE")</f>
        <v>698</v>
      </c>
      <c r="M799" s="6">
        <f>COUNTIFS(pg_transaction_cleaned!$O$2:$O$5743,A799,pg_transaction_cleaned!$F$2:$F$5743,"REFUND")</f>
        <v>0</v>
      </c>
      <c r="N799" s="7">
        <f>SUMIFS(pg_transaction_cleaned!$H$2:$H$5743,pg_transaction_cleaned!$O$2:$O$5743,A799,pg_transaction_cleaned!$F$2:$F$5743,"REFUND")</f>
        <v>0</v>
      </c>
      <c r="O799" s="6" t="str">
        <f t="shared" si="64"/>
        <v>OK</v>
      </c>
      <c r="P799" s="8">
        <f t="shared" si="65"/>
        <v>0</v>
      </c>
    </row>
    <row r="800" spans="1:16" x14ac:dyDescent="0.3">
      <c r="A800" s="6" t="s">
        <v>1634</v>
      </c>
      <c r="B800" s="6" t="s">
        <v>11999</v>
      </c>
      <c r="C800" s="6" t="s">
        <v>1635</v>
      </c>
      <c r="D800" s="6" t="s">
        <v>26</v>
      </c>
      <c r="E800" s="6" t="s">
        <v>27</v>
      </c>
      <c r="F800" s="6" t="s">
        <v>12057</v>
      </c>
      <c r="G800" s="6" t="s">
        <v>80</v>
      </c>
      <c r="H800" s="10">
        <f t="shared" si="61"/>
        <v>46282</v>
      </c>
      <c r="I800" s="7">
        <f t="shared" si="62"/>
        <v>6097</v>
      </c>
      <c r="J800" s="6" t="str">
        <f t="shared" si="63"/>
        <v>Kolkata</v>
      </c>
      <c r="K800" s="6">
        <f>COUNTIFS(pg_transaction_cleaned!$O$2:$O$5743,A800,pg_transaction_cleaned!$F$2:$F$5743,"CAPTURE")</f>
        <v>0</v>
      </c>
      <c r="L800" s="7">
        <f>SUMIFS(pg_transaction_cleaned!$H$2:$H$5743,pg_transaction_cleaned!$O$2:$O$5743,A800,pg_transaction_cleaned!$F$2:$F$5743,"CAPTURE")</f>
        <v>0</v>
      </c>
      <c r="M800" s="6">
        <f>COUNTIFS(pg_transaction_cleaned!$O$2:$O$5743,A800,pg_transaction_cleaned!$F$2:$F$5743,"REFUND")</f>
        <v>0</v>
      </c>
      <c r="N800" s="7">
        <f>SUMIFS(pg_transaction_cleaned!$H$2:$H$5743,pg_transaction_cleaned!$O$2:$O$5743,A800,pg_transaction_cleaned!$F$2:$F$5743,"REFUND")</f>
        <v>0</v>
      </c>
      <c r="O800" s="6" t="str">
        <f t="shared" si="64"/>
        <v>OK</v>
      </c>
      <c r="P800" s="8">
        <f t="shared" si="65"/>
        <v>0</v>
      </c>
    </row>
    <row r="801" spans="1:16" x14ac:dyDescent="0.3">
      <c r="A801" s="6" t="s">
        <v>1636</v>
      </c>
      <c r="B801" s="6" t="s">
        <v>11914</v>
      </c>
      <c r="C801" s="6" t="s">
        <v>1637</v>
      </c>
      <c r="D801" s="6" t="s">
        <v>26</v>
      </c>
      <c r="E801" s="6" t="s">
        <v>18</v>
      </c>
      <c r="F801" s="6" t="s">
        <v>11855</v>
      </c>
      <c r="G801" s="6" t="s">
        <v>19</v>
      </c>
      <c r="H801" s="10">
        <f t="shared" si="61"/>
        <v>46289</v>
      </c>
      <c r="I801" s="7">
        <f t="shared" si="62"/>
        <v>4999</v>
      </c>
      <c r="J801" s="6" t="str">
        <f t="shared" si="63"/>
        <v>Kolkata</v>
      </c>
      <c r="K801" s="6">
        <f>COUNTIFS(pg_transaction_cleaned!$O$2:$O$5743,A801,pg_transaction_cleaned!$F$2:$F$5743,"CAPTURE")</f>
        <v>1</v>
      </c>
      <c r="L801" s="7">
        <f>SUMIFS(pg_transaction_cleaned!$H$2:$H$5743,pg_transaction_cleaned!$O$2:$O$5743,A801,pg_transaction_cleaned!$F$2:$F$5743,"CAPTURE")</f>
        <v>4999</v>
      </c>
      <c r="M801" s="6">
        <f>COUNTIFS(pg_transaction_cleaned!$O$2:$O$5743,A801,pg_transaction_cleaned!$F$2:$F$5743,"REFUND")</f>
        <v>0</v>
      </c>
      <c r="N801" s="7">
        <f>SUMIFS(pg_transaction_cleaned!$H$2:$H$5743,pg_transaction_cleaned!$O$2:$O$5743,A801,pg_transaction_cleaned!$F$2:$F$5743,"REFUND")</f>
        <v>0</v>
      </c>
      <c r="O801" s="6" t="str">
        <f t="shared" si="64"/>
        <v>OK</v>
      </c>
      <c r="P801" s="8">
        <f t="shared" si="65"/>
        <v>0</v>
      </c>
    </row>
    <row r="802" spans="1:16" x14ac:dyDescent="0.3">
      <c r="A802" s="6" t="s">
        <v>1638</v>
      </c>
      <c r="B802" s="6" t="s">
        <v>11840</v>
      </c>
      <c r="C802" s="6" t="s">
        <v>1639</v>
      </c>
      <c r="D802" s="6" t="s">
        <v>51</v>
      </c>
      <c r="E802" s="6" t="s">
        <v>18</v>
      </c>
      <c r="F802" s="6" t="s">
        <v>11835</v>
      </c>
      <c r="G802" s="6" t="s">
        <v>19</v>
      </c>
      <c r="H802" s="10">
        <f t="shared" si="61"/>
        <v>46294</v>
      </c>
      <c r="I802" s="7">
        <f t="shared" si="62"/>
        <v>499</v>
      </c>
      <c r="J802" s="6" t="str">
        <f t="shared" si="63"/>
        <v>Chennai</v>
      </c>
      <c r="K802" s="6">
        <f>COUNTIFS(pg_transaction_cleaned!$O$2:$O$5743,A802,pg_transaction_cleaned!$F$2:$F$5743,"CAPTURE")</f>
        <v>1</v>
      </c>
      <c r="L802" s="7">
        <f>SUMIFS(pg_transaction_cleaned!$H$2:$H$5743,pg_transaction_cleaned!$O$2:$O$5743,A802,pg_transaction_cleaned!$F$2:$F$5743,"CAPTURE")</f>
        <v>499</v>
      </c>
      <c r="M802" s="6">
        <f>COUNTIFS(pg_transaction_cleaned!$O$2:$O$5743,A802,pg_transaction_cleaned!$F$2:$F$5743,"REFUND")</f>
        <v>0</v>
      </c>
      <c r="N802" s="7">
        <f>SUMIFS(pg_transaction_cleaned!$H$2:$H$5743,pg_transaction_cleaned!$O$2:$O$5743,A802,pg_transaction_cleaned!$F$2:$F$5743,"REFUND")</f>
        <v>0</v>
      </c>
      <c r="O802" s="6" t="str">
        <f t="shared" si="64"/>
        <v>OK</v>
      </c>
      <c r="P802" s="8">
        <f t="shared" si="65"/>
        <v>0</v>
      </c>
    </row>
    <row r="803" spans="1:16" x14ac:dyDescent="0.3">
      <c r="A803" s="6" t="s">
        <v>1640</v>
      </c>
      <c r="B803" s="6" t="s">
        <v>11963</v>
      </c>
      <c r="C803" s="6" t="s">
        <v>358</v>
      </c>
      <c r="D803" s="6" t="s">
        <v>51</v>
      </c>
      <c r="E803" s="6" t="s">
        <v>18</v>
      </c>
      <c r="F803" s="6" t="s">
        <v>11853</v>
      </c>
      <c r="G803" s="6" t="s">
        <v>66</v>
      </c>
      <c r="H803" s="10">
        <f t="shared" si="61"/>
        <v>46287</v>
      </c>
      <c r="I803" s="7">
        <f t="shared" si="62"/>
        <v>1799</v>
      </c>
      <c r="J803" s="6" t="str">
        <f t="shared" si="63"/>
        <v>Chennai</v>
      </c>
      <c r="K803" s="6">
        <f>COUNTIFS(pg_transaction_cleaned!$O$2:$O$5743,A803,pg_transaction_cleaned!$F$2:$F$5743,"CAPTURE")</f>
        <v>1</v>
      </c>
      <c r="L803" s="7">
        <f>SUMIFS(pg_transaction_cleaned!$H$2:$H$5743,pg_transaction_cleaned!$O$2:$O$5743,A803,pg_transaction_cleaned!$F$2:$F$5743,"CAPTURE")</f>
        <v>1799</v>
      </c>
      <c r="M803" s="6">
        <f>COUNTIFS(pg_transaction_cleaned!$O$2:$O$5743,A803,pg_transaction_cleaned!$F$2:$F$5743,"REFUND")</f>
        <v>1</v>
      </c>
      <c r="N803" s="7">
        <f>SUMIFS(pg_transaction_cleaned!$H$2:$H$5743,pg_transaction_cleaned!$O$2:$O$5743,A803,pg_transaction_cleaned!$F$2:$F$5743,"REFUND")</f>
        <v>1799</v>
      </c>
      <c r="O803" s="6" t="str">
        <f t="shared" si="64"/>
        <v>OK</v>
      </c>
      <c r="P803" s="8">
        <f t="shared" si="65"/>
        <v>0</v>
      </c>
    </row>
    <row r="804" spans="1:16" x14ac:dyDescent="0.3">
      <c r="A804" s="6" t="s">
        <v>1641</v>
      </c>
      <c r="B804" s="6" t="s">
        <v>11838</v>
      </c>
      <c r="C804" s="6" t="s">
        <v>1642</v>
      </c>
      <c r="D804" s="6" t="s">
        <v>51</v>
      </c>
      <c r="E804" s="6" t="s">
        <v>27</v>
      </c>
      <c r="F804" s="6" t="s">
        <v>11861</v>
      </c>
      <c r="G804" s="6" t="s">
        <v>19</v>
      </c>
      <c r="H804" s="10">
        <f t="shared" si="61"/>
        <v>46283</v>
      </c>
      <c r="I804" s="7">
        <f t="shared" si="62"/>
        <v>7999</v>
      </c>
      <c r="J804" s="6" t="str">
        <f t="shared" si="63"/>
        <v>Chennai</v>
      </c>
      <c r="K804" s="6">
        <f>COUNTIFS(pg_transaction_cleaned!$O$2:$O$5743,A804,pg_transaction_cleaned!$F$2:$F$5743,"CAPTURE")</f>
        <v>1</v>
      </c>
      <c r="L804" s="7">
        <f>SUMIFS(pg_transaction_cleaned!$H$2:$H$5743,pg_transaction_cleaned!$O$2:$O$5743,A804,pg_transaction_cleaned!$F$2:$F$5743,"CAPTURE")</f>
        <v>7999</v>
      </c>
      <c r="M804" s="6">
        <f>COUNTIFS(pg_transaction_cleaned!$O$2:$O$5743,A804,pg_transaction_cleaned!$F$2:$F$5743,"REFUND")</f>
        <v>0</v>
      </c>
      <c r="N804" s="7">
        <f>SUMIFS(pg_transaction_cleaned!$H$2:$H$5743,pg_transaction_cleaned!$O$2:$O$5743,A804,pg_transaction_cleaned!$F$2:$F$5743,"REFUND")</f>
        <v>0</v>
      </c>
      <c r="O804" s="6" t="str">
        <f t="shared" si="64"/>
        <v>OK</v>
      </c>
      <c r="P804" s="8">
        <f t="shared" si="65"/>
        <v>0</v>
      </c>
    </row>
    <row r="805" spans="1:16" x14ac:dyDescent="0.3">
      <c r="A805" s="6" t="s">
        <v>1643</v>
      </c>
      <c r="B805" s="6" t="s">
        <v>11846</v>
      </c>
      <c r="C805" s="6" t="s">
        <v>1644</v>
      </c>
      <c r="D805" s="6" t="s">
        <v>42</v>
      </c>
      <c r="E805" s="6" t="s">
        <v>18</v>
      </c>
      <c r="F805" s="6" t="s">
        <v>11841</v>
      </c>
      <c r="G805" s="6" t="s">
        <v>19</v>
      </c>
      <c r="H805" s="10">
        <f t="shared" si="61"/>
        <v>46285</v>
      </c>
      <c r="I805" s="7">
        <f t="shared" si="62"/>
        <v>2499</v>
      </c>
      <c r="J805" s="6" t="str">
        <f t="shared" si="63"/>
        <v>Hyderabad</v>
      </c>
      <c r="K805" s="6">
        <f>COUNTIFS(pg_transaction_cleaned!$O$2:$O$5743,A805,pg_transaction_cleaned!$F$2:$F$5743,"CAPTURE")</f>
        <v>1</v>
      </c>
      <c r="L805" s="7">
        <f>SUMIFS(pg_transaction_cleaned!$H$2:$H$5743,pg_transaction_cleaned!$O$2:$O$5743,A805,pg_transaction_cleaned!$F$2:$F$5743,"CAPTURE")</f>
        <v>2499</v>
      </c>
      <c r="M805" s="6">
        <f>COUNTIFS(pg_transaction_cleaned!$O$2:$O$5743,A805,pg_transaction_cleaned!$F$2:$F$5743,"REFUND")</f>
        <v>0</v>
      </c>
      <c r="N805" s="7">
        <f>SUMIFS(pg_transaction_cleaned!$H$2:$H$5743,pg_transaction_cleaned!$O$2:$O$5743,A805,pg_transaction_cleaned!$F$2:$F$5743,"REFUND")</f>
        <v>0</v>
      </c>
      <c r="O805" s="6" t="str">
        <f t="shared" si="64"/>
        <v>OK</v>
      </c>
      <c r="P805" s="8">
        <f t="shared" si="65"/>
        <v>0</v>
      </c>
    </row>
    <row r="806" spans="1:16" x14ac:dyDescent="0.3">
      <c r="A806" s="6" t="s">
        <v>1645</v>
      </c>
      <c r="B806" s="6" t="s">
        <v>11903</v>
      </c>
      <c r="C806" s="6" t="s">
        <v>1646</v>
      </c>
      <c r="D806" s="6" t="s">
        <v>37</v>
      </c>
      <c r="E806" s="6" t="s">
        <v>18</v>
      </c>
      <c r="F806" s="6" t="s">
        <v>11948</v>
      </c>
      <c r="G806" s="6" t="s">
        <v>19</v>
      </c>
      <c r="H806" s="10">
        <f t="shared" si="61"/>
        <v>46277</v>
      </c>
      <c r="I806" s="7">
        <f t="shared" si="62"/>
        <v>2798</v>
      </c>
      <c r="J806" s="6" t="str">
        <f t="shared" si="63"/>
        <v>Lucknow</v>
      </c>
      <c r="K806" s="6">
        <f>COUNTIFS(pg_transaction_cleaned!$O$2:$O$5743,A806,pg_transaction_cleaned!$F$2:$F$5743,"CAPTURE")</f>
        <v>1</v>
      </c>
      <c r="L806" s="7">
        <f>SUMIFS(pg_transaction_cleaned!$H$2:$H$5743,pg_transaction_cleaned!$O$2:$O$5743,A806,pg_transaction_cleaned!$F$2:$F$5743,"CAPTURE")</f>
        <v>2798</v>
      </c>
      <c r="M806" s="6">
        <f>COUNTIFS(pg_transaction_cleaned!$O$2:$O$5743,A806,pg_transaction_cleaned!$F$2:$F$5743,"REFUND")</f>
        <v>0</v>
      </c>
      <c r="N806" s="7">
        <f>SUMIFS(pg_transaction_cleaned!$H$2:$H$5743,pg_transaction_cleaned!$O$2:$O$5743,A806,pg_transaction_cleaned!$F$2:$F$5743,"REFUND")</f>
        <v>0</v>
      </c>
      <c r="O806" s="6" t="str">
        <f t="shared" si="64"/>
        <v>OK</v>
      </c>
      <c r="P806" s="8">
        <f t="shared" si="65"/>
        <v>0</v>
      </c>
    </row>
    <row r="807" spans="1:16" x14ac:dyDescent="0.3">
      <c r="A807" s="6" t="s">
        <v>1647</v>
      </c>
      <c r="B807" s="6" t="s">
        <v>11897</v>
      </c>
      <c r="C807" s="6" t="s">
        <v>1648</v>
      </c>
      <c r="D807" s="6" t="s">
        <v>51</v>
      </c>
      <c r="E807" s="6" t="s">
        <v>54</v>
      </c>
      <c r="F807" s="6" t="s">
        <v>11957</v>
      </c>
      <c r="G807" s="6" t="s">
        <v>19</v>
      </c>
      <c r="H807" s="10">
        <f t="shared" si="61"/>
        <v>46266</v>
      </c>
      <c r="I807" s="7">
        <f t="shared" si="62"/>
        <v>1298</v>
      </c>
      <c r="J807" s="6" t="str">
        <f t="shared" si="63"/>
        <v>Chennai</v>
      </c>
      <c r="K807" s="6">
        <f>COUNTIFS(pg_transaction_cleaned!$O$2:$O$5743,A807,pg_transaction_cleaned!$F$2:$F$5743,"CAPTURE")</f>
        <v>1</v>
      </c>
      <c r="L807" s="7">
        <f>SUMIFS(pg_transaction_cleaned!$H$2:$H$5743,pg_transaction_cleaned!$O$2:$O$5743,A807,pg_transaction_cleaned!$F$2:$F$5743,"CAPTURE")</f>
        <v>1298</v>
      </c>
      <c r="M807" s="6">
        <f>COUNTIFS(pg_transaction_cleaned!$O$2:$O$5743,A807,pg_transaction_cleaned!$F$2:$F$5743,"REFUND")</f>
        <v>0</v>
      </c>
      <c r="N807" s="7">
        <f>SUMIFS(pg_transaction_cleaned!$H$2:$H$5743,pg_transaction_cleaned!$O$2:$O$5743,A807,pg_transaction_cleaned!$F$2:$F$5743,"REFUND")</f>
        <v>0</v>
      </c>
      <c r="O807" s="6" t="str">
        <f t="shared" si="64"/>
        <v>OK</v>
      </c>
      <c r="P807" s="8">
        <f t="shared" si="65"/>
        <v>0</v>
      </c>
    </row>
    <row r="808" spans="1:16" x14ac:dyDescent="0.3">
      <c r="A808" s="6" t="s">
        <v>1649</v>
      </c>
      <c r="B808" s="6" t="s">
        <v>11928</v>
      </c>
      <c r="C808" s="6" t="s">
        <v>1650</v>
      </c>
      <c r="D808" s="6" t="s">
        <v>61</v>
      </c>
      <c r="E808" s="6" t="s">
        <v>27</v>
      </c>
      <c r="F808" s="6" t="s">
        <v>11898</v>
      </c>
      <c r="G808" s="6" t="s">
        <v>19</v>
      </c>
      <c r="H808" s="10">
        <f t="shared" si="61"/>
        <v>46266</v>
      </c>
      <c r="I808" s="7">
        <f t="shared" si="62"/>
        <v>10597</v>
      </c>
      <c r="J808" s="6" t="str">
        <f t="shared" si="63"/>
        <v>Delhi</v>
      </c>
      <c r="K808" s="6">
        <f>COUNTIFS(pg_transaction_cleaned!$O$2:$O$5743,A808,pg_transaction_cleaned!$F$2:$F$5743,"CAPTURE")</f>
        <v>1</v>
      </c>
      <c r="L808" s="7">
        <f>SUMIFS(pg_transaction_cleaned!$H$2:$H$5743,pg_transaction_cleaned!$O$2:$O$5743,A808,pg_transaction_cleaned!$F$2:$F$5743,"CAPTURE")</f>
        <v>10597</v>
      </c>
      <c r="M808" s="6">
        <f>COUNTIFS(pg_transaction_cleaned!$O$2:$O$5743,A808,pg_transaction_cleaned!$F$2:$F$5743,"REFUND")</f>
        <v>0</v>
      </c>
      <c r="N808" s="7">
        <f>SUMIFS(pg_transaction_cleaned!$H$2:$H$5743,pg_transaction_cleaned!$O$2:$O$5743,A808,pg_transaction_cleaned!$F$2:$F$5743,"REFUND")</f>
        <v>0</v>
      </c>
      <c r="O808" s="6" t="str">
        <f t="shared" si="64"/>
        <v>OK</v>
      </c>
      <c r="P808" s="8">
        <f t="shared" si="65"/>
        <v>0</v>
      </c>
    </row>
    <row r="809" spans="1:16" x14ac:dyDescent="0.3">
      <c r="A809" s="6" t="s">
        <v>1651</v>
      </c>
      <c r="B809" s="6" t="s">
        <v>11888</v>
      </c>
      <c r="C809" s="6" t="s">
        <v>1652</v>
      </c>
      <c r="D809" s="6" t="s">
        <v>37</v>
      </c>
      <c r="E809" s="6" t="s">
        <v>18</v>
      </c>
      <c r="F809" s="6" t="s">
        <v>11863</v>
      </c>
      <c r="G809" s="6" t="s">
        <v>19</v>
      </c>
      <c r="H809" s="10">
        <f t="shared" si="61"/>
        <v>46269</v>
      </c>
      <c r="I809" s="7">
        <f t="shared" si="62"/>
        <v>1499</v>
      </c>
      <c r="J809" s="6" t="str">
        <f t="shared" si="63"/>
        <v>Lucknow</v>
      </c>
      <c r="K809" s="6">
        <f>COUNTIFS(pg_transaction_cleaned!$O$2:$O$5743,A809,pg_transaction_cleaned!$F$2:$F$5743,"CAPTURE")</f>
        <v>1</v>
      </c>
      <c r="L809" s="7">
        <f>SUMIFS(pg_transaction_cleaned!$H$2:$H$5743,pg_transaction_cleaned!$O$2:$O$5743,A809,pg_transaction_cleaned!$F$2:$F$5743,"CAPTURE")</f>
        <v>1499</v>
      </c>
      <c r="M809" s="6">
        <f>COUNTIFS(pg_transaction_cleaned!$O$2:$O$5743,A809,pg_transaction_cleaned!$F$2:$F$5743,"REFUND")</f>
        <v>0</v>
      </c>
      <c r="N809" s="7">
        <f>SUMIFS(pg_transaction_cleaned!$H$2:$H$5743,pg_transaction_cleaned!$O$2:$O$5743,A809,pg_transaction_cleaned!$F$2:$F$5743,"REFUND")</f>
        <v>0</v>
      </c>
      <c r="O809" s="6" t="str">
        <f t="shared" si="64"/>
        <v>OK</v>
      </c>
      <c r="P809" s="8">
        <f t="shared" si="65"/>
        <v>0</v>
      </c>
    </row>
    <row r="810" spans="1:16" x14ac:dyDescent="0.3">
      <c r="A810" s="6" t="s">
        <v>1653</v>
      </c>
      <c r="B810" s="6" t="s">
        <v>11852</v>
      </c>
      <c r="C810" s="6" t="s">
        <v>1654</v>
      </c>
      <c r="D810" s="6" t="s">
        <v>37</v>
      </c>
      <c r="E810" s="6" t="s">
        <v>18</v>
      </c>
      <c r="F810" s="6" t="s">
        <v>11929</v>
      </c>
      <c r="G810" s="6" t="s">
        <v>19</v>
      </c>
      <c r="H810" s="10">
        <f t="shared" si="61"/>
        <v>46273</v>
      </c>
      <c r="I810" s="7">
        <f t="shared" si="62"/>
        <v>799</v>
      </c>
      <c r="J810" s="6" t="str">
        <f t="shared" si="63"/>
        <v>Lucknow</v>
      </c>
      <c r="K810" s="6">
        <f>COUNTIFS(pg_transaction_cleaned!$O$2:$O$5743,A810,pg_transaction_cleaned!$F$2:$F$5743,"CAPTURE")</f>
        <v>1</v>
      </c>
      <c r="L810" s="7">
        <f>SUMIFS(pg_transaction_cleaned!$H$2:$H$5743,pg_transaction_cleaned!$O$2:$O$5743,A810,pg_transaction_cleaned!$F$2:$F$5743,"CAPTURE")</f>
        <v>799</v>
      </c>
      <c r="M810" s="6">
        <f>COUNTIFS(pg_transaction_cleaned!$O$2:$O$5743,A810,pg_transaction_cleaned!$F$2:$F$5743,"REFUND")</f>
        <v>0</v>
      </c>
      <c r="N810" s="7">
        <f>SUMIFS(pg_transaction_cleaned!$H$2:$H$5743,pg_transaction_cleaned!$O$2:$O$5743,A810,pg_transaction_cleaned!$F$2:$F$5743,"REFUND")</f>
        <v>0</v>
      </c>
      <c r="O810" s="6" t="str">
        <f t="shared" si="64"/>
        <v>OK</v>
      </c>
      <c r="P810" s="8">
        <f t="shared" si="65"/>
        <v>0</v>
      </c>
    </row>
    <row r="811" spans="1:16" x14ac:dyDescent="0.3">
      <c r="A811" s="6" t="s">
        <v>1655</v>
      </c>
      <c r="B811" s="6" t="s">
        <v>11895</v>
      </c>
      <c r="C811" s="6" t="s">
        <v>1656</v>
      </c>
      <c r="D811" s="6" t="s">
        <v>61</v>
      </c>
      <c r="E811" s="6" t="s">
        <v>18</v>
      </c>
      <c r="F811" s="6" t="s">
        <v>11851</v>
      </c>
      <c r="G811" s="6" t="s">
        <v>19</v>
      </c>
      <c r="H811" s="10">
        <f t="shared" si="61"/>
        <v>46295</v>
      </c>
      <c r="I811" s="7">
        <f t="shared" si="62"/>
        <v>3499</v>
      </c>
      <c r="J811" s="6" t="str">
        <f t="shared" si="63"/>
        <v>Delhi</v>
      </c>
      <c r="K811" s="6">
        <f>COUNTIFS(pg_transaction_cleaned!$O$2:$O$5743,A811,pg_transaction_cleaned!$F$2:$F$5743,"CAPTURE")</f>
        <v>1</v>
      </c>
      <c r="L811" s="7">
        <f>SUMIFS(pg_transaction_cleaned!$H$2:$H$5743,pg_transaction_cleaned!$O$2:$O$5743,A811,pg_transaction_cleaned!$F$2:$F$5743,"CAPTURE")</f>
        <v>3499</v>
      </c>
      <c r="M811" s="6">
        <f>COUNTIFS(pg_transaction_cleaned!$O$2:$O$5743,A811,pg_transaction_cleaned!$F$2:$F$5743,"REFUND")</f>
        <v>0</v>
      </c>
      <c r="N811" s="7">
        <f>SUMIFS(pg_transaction_cleaned!$H$2:$H$5743,pg_transaction_cleaned!$O$2:$O$5743,A811,pg_transaction_cleaned!$F$2:$F$5743,"REFUND")</f>
        <v>0</v>
      </c>
      <c r="O811" s="6" t="str">
        <f t="shared" si="64"/>
        <v>OK</v>
      </c>
      <c r="P811" s="8">
        <f t="shared" si="65"/>
        <v>0</v>
      </c>
    </row>
    <row r="812" spans="1:16" x14ac:dyDescent="0.3">
      <c r="A812" s="6" t="s">
        <v>1657</v>
      </c>
      <c r="B812" s="6" t="s">
        <v>11920</v>
      </c>
      <c r="C812" s="6" t="s">
        <v>1658</v>
      </c>
      <c r="D812" s="6" t="s">
        <v>75</v>
      </c>
      <c r="E812" s="6" t="s">
        <v>27</v>
      </c>
      <c r="F812" s="6" t="s">
        <v>11848</v>
      </c>
      <c r="G812" s="6" t="s">
        <v>115</v>
      </c>
      <c r="H812" s="10">
        <f t="shared" si="61"/>
        <v>46281</v>
      </c>
      <c r="I812" s="7">
        <f t="shared" si="62"/>
        <v>13997</v>
      </c>
      <c r="J812" s="6" t="str">
        <f t="shared" si="63"/>
        <v>Mumbai</v>
      </c>
      <c r="K812" s="6">
        <f>COUNTIFS(pg_transaction_cleaned!$O$2:$O$5743,A812,pg_transaction_cleaned!$F$2:$F$5743,"CAPTURE")</f>
        <v>0</v>
      </c>
      <c r="L812" s="7">
        <f>SUMIFS(pg_transaction_cleaned!$H$2:$H$5743,pg_transaction_cleaned!$O$2:$O$5743,A812,pg_transaction_cleaned!$F$2:$F$5743,"CAPTURE")</f>
        <v>0</v>
      </c>
      <c r="M812" s="6">
        <f>COUNTIFS(pg_transaction_cleaned!$O$2:$O$5743,A812,pg_transaction_cleaned!$F$2:$F$5743,"REFUND")</f>
        <v>0</v>
      </c>
      <c r="N812" s="7">
        <f>SUMIFS(pg_transaction_cleaned!$H$2:$H$5743,pg_transaction_cleaned!$O$2:$O$5743,A812,pg_transaction_cleaned!$F$2:$F$5743,"REFUND")</f>
        <v>0</v>
      </c>
      <c r="O812" s="6" t="str">
        <f t="shared" si="64"/>
        <v>OK</v>
      </c>
      <c r="P812" s="8">
        <f t="shared" si="65"/>
        <v>0</v>
      </c>
    </row>
    <row r="813" spans="1:16" x14ac:dyDescent="0.3">
      <c r="A813" s="6" t="s">
        <v>1659</v>
      </c>
      <c r="B813" s="6" t="s">
        <v>11914</v>
      </c>
      <c r="C813" s="6" t="s">
        <v>1660</v>
      </c>
      <c r="D813" s="6" t="s">
        <v>51</v>
      </c>
      <c r="E813" s="6" t="s">
        <v>54</v>
      </c>
      <c r="F813" s="6" t="s">
        <v>11910</v>
      </c>
      <c r="G813" s="6" t="s">
        <v>19</v>
      </c>
      <c r="H813" s="10">
        <f t="shared" si="61"/>
        <v>46289</v>
      </c>
      <c r="I813" s="7">
        <f t="shared" si="62"/>
        <v>1648</v>
      </c>
      <c r="J813" s="6" t="str">
        <f t="shared" si="63"/>
        <v>Chennai</v>
      </c>
      <c r="K813" s="6">
        <f>COUNTIFS(pg_transaction_cleaned!$O$2:$O$5743,A813,pg_transaction_cleaned!$F$2:$F$5743,"CAPTURE")</f>
        <v>1</v>
      </c>
      <c r="L813" s="7">
        <f>SUMIFS(pg_transaction_cleaned!$H$2:$H$5743,pg_transaction_cleaned!$O$2:$O$5743,A813,pg_transaction_cleaned!$F$2:$F$5743,"CAPTURE")</f>
        <v>1648</v>
      </c>
      <c r="M813" s="6">
        <f>COUNTIFS(pg_transaction_cleaned!$O$2:$O$5743,A813,pg_transaction_cleaned!$F$2:$F$5743,"REFUND")</f>
        <v>0</v>
      </c>
      <c r="N813" s="7">
        <f>SUMIFS(pg_transaction_cleaned!$H$2:$H$5743,pg_transaction_cleaned!$O$2:$O$5743,A813,pg_transaction_cleaned!$F$2:$F$5743,"REFUND")</f>
        <v>0</v>
      </c>
      <c r="O813" s="6" t="str">
        <f t="shared" si="64"/>
        <v>OK</v>
      </c>
      <c r="P813" s="8">
        <f t="shared" si="65"/>
        <v>0</v>
      </c>
    </row>
    <row r="814" spans="1:16" x14ac:dyDescent="0.3">
      <c r="A814" s="6" t="s">
        <v>1661</v>
      </c>
      <c r="B814" s="6" t="s">
        <v>12077</v>
      </c>
      <c r="C814" s="6" t="s">
        <v>1662</v>
      </c>
      <c r="D814" s="6" t="s">
        <v>37</v>
      </c>
      <c r="E814" s="6" t="s">
        <v>27</v>
      </c>
      <c r="F814" s="6" t="s">
        <v>11904</v>
      </c>
      <c r="G814" s="6" t="s">
        <v>19</v>
      </c>
      <c r="H814" s="10">
        <f t="shared" si="61"/>
        <v>46294</v>
      </c>
      <c r="I814" s="7">
        <f t="shared" si="62"/>
        <v>9298</v>
      </c>
      <c r="J814" s="6" t="str">
        <f t="shared" si="63"/>
        <v>Lucknow</v>
      </c>
      <c r="K814" s="6">
        <f>COUNTIFS(pg_transaction_cleaned!$O$2:$O$5743,A814,pg_transaction_cleaned!$F$2:$F$5743,"CAPTURE")</f>
        <v>1</v>
      </c>
      <c r="L814" s="7">
        <f>SUMIFS(pg_transaction_cleaned!$H$2:$H$5743,pg_transaction_cleaned!$O$2:$O$5743,A814,pg_transaction_cleaned!$F$2:$F$5743,"CAPTURE")</f>
        <v>9298</v>
      </c>
      <c r="M814" s="6">
        <f>COUNTIFS(pg_transaction_cleaned!$O$2:$O$5743,A814,pg_transaction_cleaned!$F$2:$F$5743,"REFUND")</f>
        <v>0</v>
      </c>
      <c r="N814" s="7">
        <f>SUMIFS(pg_transaction_cleaned!$H$2:$H$5743,pg_transaction_cleaned!$O$2:$O$5743,A814,pg_transaction_cleaned!$F$2:$F$5743,"REFUND")</f>
        <v>0</v>
      </c>
      <c r="O814" s="6" t="str">
        <f t="shared" si="64"/>
        <v>OK</v>
      </c>
      <c r="P814" s="8">
        <f t="shared" si="65"/>
        <v>0</v>
      </c>
    </row>
    <row r="815" spans="1:16" x14ac:dyDescent="0.3">
      <c r="A815" s="6" t="s">
        <v>1663</v>
      </c>
      <c r="B815" s="6" t="s">
        <v>11895</v>
      </c>
      <c r="C815" s="6" t="s">
        <v>1664</v>
      </c>
      <c r="D815" s="6" t="s">
        <v>48</v>
      </c>
      <c r="E815" s="6" t="s">
        <v>18</v>
      </c>
      <c r="F815" s="6" t="s">
        <v>11902</v>
      </c>
      <c r="G815" s="6" t="s">
        <v>19</v>
      </c>
      <c r="H815" s="10">
        <f t="shared" si="61"/>
        <v>46295</v>
      </c>
      <c r="I815" s="7">
        <f t="shared" si="62"/>
        <v>2999</v>
      </c>
      <c r="J815" s="6" t="str">
        <f t="shared" si="63"/>
        <v>Jaipur</v>
      </c>
      <c r="K815" s="6">
        <f>COUNTIFS(pg_transaction_cleaned!$O$2:$O$5743,A815,pg_transaction_cleaned!$F$2:$F$5743,"CAPTURE")</f>
        <v>1</v>
      </c>
      <c r="L815" s="7">
        <f>SUMIFS(pg_transaction_cleaned!$H$2:$H$5743,pg_transaction_cleaned!$O$2:$O$5743,A815,pg_transaction_cleaned!$F$2:$F$5743,"CAPTURE")</f>
        <v>2999</v>
      </c>
      <c r="M815" s="6">
        <f>COUNTIFS(pg_transaction_cleaned!$O$2:$O$5743,A815,pg_transaction_cleaned!$F$2:$F$5743,"REFUND")</f>
        <v>0</v>
      </c>
      <c r="N815" s="7">
        <f>SUMIFS(pg_transaction_cleaned!$H$2:$H$5743,pg_transaction_cleaned!$O$2:$O$5743,A815,pg_transaction_cleaned!$F$2:$F$5743,"REFUND")</f>
        <v>0</v>
      </c>
      <c r="O815" s="6" t="str">
        <f t="shared" si="64"/>
        <v>OK</v>
      </c>
      <c r="P815" s="8">
        <f t="shared" si="65"/>
        <v>0</v>
      </c>
    </row>
    <row r="816" spans="1:16" x14ac:dyDescent="0.3">
      <c r="A816" s="6" t="s">
        <v>1665</v>
      </c>
      <c r="B816" s="6" t="s">
        <v>11877</v>
      </c>
      <c r="C816" s="6" t="s">
        <v>1666</v>
      </c>
      <c r="D816" s="6" t="s">
        <v>61</v>
      </c>
      <c r="E816" s="6" t="s">
        <v>18</v>
      </c>
      <c r="F816" s="6" t="s">
        <v>11853</v>
      </c>
      <c r="G816" s="6" t="s">
        <v>19</v>
      </c>
      <c r="H816" s="10">
        <f t="shared" si="61"/>
        <v>46267</v>
      </c>
      <c r="I816" s="7">
        <f t="shared" si="62"/>
        <v>1799</v>
      </c>
      <c r="J816" s="6" t="str">
        <f t="shared" si="63"/>
        <v>Delhi</v>
      </c>
      <c r="K816" s="6">
        <f>COUNTIFS(pg_transaction_cleaned!$O$2:$O$5743,A816,pg_transaction_cleaned!$F$2:$F$5743,"CAPTURE")</f>
        <v>1</v>
      </c>
      <c r="L816" s="7">
        <f>SUMIFS(pg_transaction_cleaned!$H$2:$H$5743,pg_transaction_cleaned!$O$2:$O$5743,A816,pg_transaction_cleaned!$F$2:$F$5743,"CAPTURE")</f>
        <v>1799</v>
      </c>
      <c r="M816" s="6">
        <f>COUNTIFS(pg_transaction_cleaned!$O$2:$O$5743,A816,pg_transaction_cleaned!$F$2:$F$5743,"REFUND")</f>
        <v>0</v>
      </c>
      <c r="N816" s="7">
        <f>SUMIFS(pg_transaction_cleaned!$H$2:$H$5743,pg_transaction_cleaned!$O$2:$O$5743,A816,pg_transaction_cleaned!$F$2:$F$5743,"REFUND")</f>
        <v>0</v>
      </c>
      <c r="O816" s="6" t="str">
        <f t="shared" si="64"/>
        <v>OK</v>
      </c>
      <c r="P816" s="8">
        <f t="shared" si="65"/>
        <v>0</v>
      </c>
    </row>
    <row r="817" spans="1:16" x14ac:dyDescent="0.3">
      <c r="A817" s="6" t="s">
        <v>1667</v>
      </c>
      <c r="B817" s="6" t="s">
        <v>11877</v>
      </c>
      <c r="C817" s="6" t="s">
        <v>1668</v>
      </c>
      <c r="D817" s="6" t="s">
        <v>23</v>
      </c>
      <c r="E817" s="6" t="s">
        <v>27</v>
      </c>
      <c r="F817" s="6" t="s">
        <v>12116</v>
      </c>
      <c r="G817" s="6" t="s">
        <v>19</v>
      </c>
      <c r="H817" s="10">
        <f t="shared" si="61"/>
        <v>46267</v>
      </c>
      <c r="I817" s="7">
        <f t="shared" si="62"/>
        <v>6297</v>
      </c>
      <c r="J817" s="6" t="str">
        <f t="shared" si="63"/>
        <v>Bengaluru</v>
      </c>
      <c r="K817" s="6">
        <f>COUNTIFS(pg_transaction_cleaned!$O$2:$O$5743,A817,pg_transaction_cleaned!$F$2:$F$5743,"CAPTURE")</f>
        <v>1</v>
      </c>
      <c r="L817" s="7">
        <f>SUMIFS(pg_transaction_cleaned!$H$2:$H$5743,pg_transaction_cleaned!$O$2:$O$5743,A817,pg_transaction_cleaned!$F$2:$F$5743,"CAPTURE")</f>
        <v>6297</v>
      </c>
      <c r="M817" s="6">
        <f>COUNTIFS(pg_transaction_cleaned!$O$2:$O$5743,A817,pg_transaction_cleaned!$F$2:$F$5743,"REFUND")</f>
        <v>0</v>
      </c>
      <c r="N817" s="7">
        <f>SUMIFS(pg_transaction_cleaned!$H$2:$H$5743,pg_transaction_cleaned!$O$2:$O$5743,A817,pg_transaction_cleaned!$F$2:$F$5743,"REFUND")</f>
        <v>0</v>
      </c>
      <c r="O817" s="6" t="str">
        <f t="shared" si="64"/>
        <v>OK</v>
      </c>
      <c r="P817" s="8">
        <f t="shared" si="65"/>
        <v>0</v>
      </c>
    </row>
    <row r="818" spans="1:16" x14ac:dyDescent="0.3">
      <c r="A818" s="6" t="s">
        <v>1669</v>
      </c>
      <c r="B818" s="6" t="s">
        <v>11884</v>
      </c>
      <c r="C818" s="6" t="s">
        <v>1670</v>
      </c>
      <c r="D818" s="6" t="s">
        <v>34</v>
      </c>
      <c r="E818" s="6" t="s">
        <v>18</v>
      </c>
      <c r="F818" s="6" t="s">
        <v>11855</v>
      </c>
      <c r="G818" s="6" t="s">
        <v>19</v>
      </c>
      <c r="H818" s="10">
        <f t="shared" si="61"/>
        <v>46279</v>
      </c>
      <c r="I818" s="7">
        <f t="shared" si="62"/>
        <v>4999</v>
      </c>
      <c r="J818" s="6" t="str">
        <f t="shared" si="63"/>
        <v>Ahmedabad</v>
      </c>
      <c r="K818" s="6">
        <f>COUNTIFS(pg_transaction_cleaned!$O$2:$O$5743,A818,pg_transaction_cleaned!$F$2:$F$5743,"CAPTURE")</f>
        <v>1</v>
      </c>
      <c r="L818" s="7">
        <f>SUMIFS(pg_transaction_cleaned!$H$2:$H$5743,pg_transaction_cleaned!$O$2:$O$5743,A818,pg_transaction_cleaned!$F$2:$F$5743,"CAPTURE")</f>
        <v>4999</v>
      </c>
      <c r="M818" s="6">
        <f>COUNTIFS(pg_transaction_cleaned!$O$2:$O$5743,A818,pg_transaction_cleaned!$F$2:$F$5743,"REFUND")</f>
        <v>0</v>
      </c>
      <c r="N818" s="7">
        <f>SUMIFS(pg_transaction_cleaned!$H$2:$H$5743,pg_transaction_cleaned!$O$2:$O$5743,A818,pg_transaction_cleaned!$F$2:$F$5743,"REFUND")</f>
        <v>0</v>
      </c>
      <c r="O818" s="6" t="str">
        <f t="shared" si="64"/>
        <v>OK</v>
      </c>
      <c r="P818" s="8">
        <f t="shared" si="65"/>
        <v>0</v>
      </c>
    </row>
    <row r="819" spans="1:16" x14ac:dyDescent="0.3">
      <c r="A819" s="6" t="s">
        <v>1671</v>
      </c>
      <c r="B819" s="6" t="s">
        <v>12050</v>
      </c>
      <c r="C819" s="6" t="s">
        <v>1672</v>
      </c>
      <c r="D819" s="6" t="s">
        <v>61</v>
      </c>
      <c r="E819" s="6" t="s">
        <v>18</v>
      </c>
      <c r="F819" s="6" t="s">
        <v>12117</v>
      </c>
      <c r="G819" s="6" t="s">
        <v>19</v>
      </c>
      <c r="H819" s="10">
        <f t="shared" si="61"/>
        <v>46284</v>
      </c>
      <c r="I819" s="7">
        <f t="shared" si="62"/>
        <v>3397</v>
      </c>
      <c r="J819" s="6" t="str">
        <f t="shared" si="63"/>
        <v>Delhi</v>
      </c>
      <c r="K819" s="6">
        <f>COUNTIFS(pg_transaction_cleaned!$O$2:$O$5743,A819,pg_transaction_cleaned!$F$2:$F$5743,"CAPTURE")</f>
        <v>1</v>
      </c>
      <c r="L819" s="7">
        <f>SUMIFS(pg_transaction_cleaned!$H$2:$H$5743,pg_transaction_cleaned!$O$2:$O$5743,A819,pg_transaction_cleaned!$F$2:$F$5743,"CAPTURE")</f>
        <v>3397</v>
      </c>
      <c r="M819" s="6">
        <f>COUNTIFS(pg_transaction_cleaned!$O$2:$O$5743,A819,pg_transaction_cleaned!$F$2:$F$5743,"REFUND")</f>
        <v>0</v>
      </c>
      <c r="N819" s="7">
        <f>SUMIFS(pg_transaction_cleaned!$H$2:$H$5743,pg_transaction_cleaned!$O$2:$O$5743,A819,pg_transaction_cleaned!$F$2:$F$5743,"REFUND")</f>
        <v>0</v>
      </c>
      <c r="O819" s="6" t="str">
        <f t="shared" si="64"/>
        <v>OK</v>
      </c>
      <c r="P819" s="8">
        <f t="shared" si="65"/>
        <v>0</v>
      </c>
    </row>
    <row r="820" spans="1:16" x14ac:dyDescent="0.3">
      <c r="A820" s="6" t="s">
        <v>1673</v>
      </c>
      <c r="B820" s="6" t="s">
        <v>11842</v>
      </c>
      <c r="C820" s="6" t="s">
        <v>1674</v>
      </c>
      <c r="D820" s="6" t="s">
        <v>37</v>
      </c>
      <c r="E820" s="6" t="s">
        <v>18</v>
      </c>
      <c r="F820" s="6" t="s">
        <v>11863</v>
      </c>
      <c r="G820" s="6" t="s">
        <v>19</v>
      </c>
      <c r="H820" s="10">
        <f t="shared" si="61"/>
        <v>46290</v>
      </c>
      <c r="I820" s="7">
        <f t="shared" si="62"/>
        <v>1499</v>
      </c>
      <c r="J820" s="6" t="str">
        <f t="shared" si="63"/>
        <v>Lucknow</v>
      </c>
      <c r="K820" s="6">
        <f>COUNTIFS(pg_transaction_cleaned!$O$2:$O$5743,A820,pg_transaction_cleaned!$F$2:$F$5743,"CAPTURE")</f>
        <v>1</v>
      </c>
      <c r="L820" s="7">
        <f>SUMIFS(pg_transaction_cleaned!$H$2:$H$5743,pg_transaction_cleaned!$O$2:$O$5743,A820,pg_transaction_cleaned!$F$2:$F$5743,"CAPTURE")</f>
        <v>1499</v>
      </c>
      <c r="M820" s="6">
        <f>COUNTIFS(pg_transaction_cleaned!$O$2:$O$5743,A820,pg_transaction_cleaned!$F$2:$F$5743,"REFUND")</f>
        <v>0</v>
      </c>
      <c r="N820" s="7">
        <f>SUMIFS(pg_transaction_cleaned!$H$2:$H$5743,pg_transaction_cleaned!$O$2:$O$5743,A820,pg_transaction_cleaned!$F$2:$F$5743,"REFUND")</f>
        <v>0</v>
      </c>
      <c r="O820" s="6" t="str">
        <f t="shared" si="64"/>
        <v>OK</v>
      </c>
      <c r="P820" s="8">
        <f t="shared" si="65"/>
        <v>0</v>
      </c>
    </row>
    <row r="821" spans="1:16" x14ac:dyDescent="0.3">
      <c r="A821" s="6" t="s">
        <v>1675</v>
      </c>
      <c r="B821" s="6" t="s">
        <v>11871</v>
      </c>
      <c r="C821" s="6" t="s">
        <v>1676</v>
      </c>
      <c r="D821" s="6" t="s">
        <v>26</v>
      </c>
      <c r="E821" s="6" t="s">
        <v>18</v>
      </c>
      <c r="F821" s="6" t="s">
        <v>11935</v>
      </c>
      <c r="G821" s="6" t="s">
        <v>19</v>
      </c>
      <c r="H821" s="10">
        <f t="shared" si="61"/>
        <v>46272</v>
      </c>
      <c r="I821" s="7">
        <f t="shared" si="62"/>
        <v>5998</v>
      </c>
      <c r="J821" s="6" t="str">
        <f t="shared" si="63"/>
        <v>Kolkata</v>
      </c>
      <c r="K821" s="6">
        <f>COUNTIFS(pg_transaction_cleaned!$O$2:$O$5743,A821,pg_transaction_cleaned!$F$2:$F$5743,"CAPTURE")</f>
        <v>1</v>
      </c>
      <c r="L821" s="7">
        <f>SUMIFS(pg_transaction_cleaned!$H$2:$H$5743,pg_transaction_cleaned!$O$2:$O$5743,A821,pg_transaction_cleaned!$F$2:$F$5743,"CAPTURE")</f>
        <v>5998</v>
      </c>
      <c r="M821" s="6">
        <f>COUNTIFS(pg_transaction_cleaned!$O$2:$O$5743,A821,pg_transaction_cleaned!$F$2:$F$5743,"REFUND")</f>
        <v>0</v>
      </c>
      <c r="N821" s="7">
        <f>SUMIFS(pg_transaction_cleaned!$H$2:$H$5743,pg_transaction_cleaned!$O$2:$O$5743,A821,pg_transaction_cleaned!$F$2:$F$5743,"REFUND")</f>
        <v>0</v>
      </c>
      <c r="O821" s="6" t="str">
        <f t="shared" si="64"/>
        <v>OK</v>
      </c>
      <c r="P821" s="8">
        <f t="shared" si="65"/>
        <v>0</v>
      </c>
    </row>
    <row r="822" spans="1:16" x14ac:dyDescent="0.3">
      <c r="A822" s="6" t="s">
        <v>1677</v>
      </c>
      <c r="B822" s="6" t="s">
        <v>11909</v>
      </c>
      <c r="C822" s="6" t="s">
        <v>1678</v>
      </c>
      <c r="D822" s="6" t="s">
        <v>23</v>
      </c>
      <c r="E822" s="6" t="s">
        <v>18</v>
      </c>
      <c r="F822" s="6" t="s">
        <v>12069</v>
      </c>
      <c r="G822" s="6" t="s">
        <v>19</v>
      </c>
      <c r="H822" s="10">
        <f t="shared" si="61"/>
        <v>46276</v>
      </c>
      <c r="I822" s="7">
        <f t="shared" si="62"/>
        <v>3197</v>
      </c>
      <c r="J822" s="6" t="str">
        <f t="shared" si="63"/>
        <v>Bengaluru</v>
      </c>
      <c r="K822" s="6">
        <f>COUNTIFS(pg_transaction_cleaned!$O$2:$O$5743,A822,pg_transaction_cleaned!$F$2:$F$5743,"CAPTURE")</f>
        <v>1</v>
      </c>
      <c r="L822" s="7">
        <f>SUMIFS(pg_transaction_cleaned!$H$2:$H$5743,pg_transaction_cleaned!$O$2:$O$5743,A822,pg_transaction_cleaned!$F$2:$F$5743,"CAPTURE")</f>
        <v>3197</v>
      </c>
      <c r="M822" s="6">
        <f>COUNTIFS(pg_transaction_cleaned!$O$2:$O$5743,A822,pg_transaction_cleaned!$F$2:$F$5743,"REFUND")</f>
        <v>0</v>
      </c>
      <c r="N822" s="7">
        <f>SUMIFS(pg_transaction_cleaned!$H$2:$H$5743,pg_transaction_cleaned!$O$2:$O$5743,A822,pg_transaction_cleaned!$F$2:$F$5743,"REFUND")</f>
        <v>0</v>
      </c>
      <c r="O822" s="6" t="str">
        <f t="shared" si="64"/>
        <v>OK</v>
      </c>
      <c r="P822" s="8">
        <f t="shared" si="65"/>
        <v>0</v>
      </c>
    </row>
    <row r="823" spans="1:16" x14ac:dyDescent="0.3">
      <c r="A823" s="6" t="s">
        <v>1679</v>
      </c>
      <c r="B823" s="6" t="s">
        <v>11834</v>
      </c>
      <c r="C823" s="6" t="s">
        <v>1680</v>
      </c>
      <c r="D823" s="6" t="s">
        <v>51</v>
      </c>
      <c r="E823" s="6" t="s">
        <v>27</v>
      </c>
      <c r="F823" s="6" t="s">
        <v>11841</v>
      </c>
      <c r="G823" s="6" t="s">
        <v>19</v>
      </c>
      <c r="H823" s="10">
        <f t="shared" si="61"/>
        <v>46276</v>
      </c>
      <c r="I823" s="7">
        <f t="shared" si="62"/>
        <v>2499</v>
      </c>
      <c r="J823" s="6" t="str">
        <f t="shared" si="63"/>
        <v>Chennai</v>
      </c>
      <c r="K823" s="6">
        <f>COUNTIFS(pg_transaction_cleaned!$O$2:$O$5743,A823,pg_transaction_cleaned!$F$2:$F$5743,"CAPTURE")</f>
        <v>1</v>
      </c>
      <c r="L823" s="7">
        <f>SUMIFS(pg_transaction_cleaned!$H$2:$H$5743,pg_transaction_cleaned!$O$2:$O$5743,A823,pg_transaction_cleaned!$F$2:$F$5743,"CAPTURE")</f>
        <v>2499</v>
      </c>
      <c r="M823" s="6">
        <f>COUNTIFS(pg_transaction_cleaned!$O$2:$O$5743,A823,pg_transaction_cleaned!$F$2:$F$5743,"REFUND")</f>
        <v>0</v>
      </c>
      <c r="N823" s="7">
        <f>SUMIFS(pg_transaction_cleaned!$H$2:$H$5743,pg_transaction_cleaned!$O$2:$O$5743,A823,pg_transaction_cleaned!$F$2:$F$5743,"REFUND")</f>
        <v>0</v>
      </c>
      <c r="O823" s="6" t="str">
        <f t="shared" si="64"/>
        <v>OK</v>
      </c>
      <c r="P823" s="8">
        <f t="shared" si="65"/>
        <v>0</v>
      </c>
    </row>
    <row r="824" spans="1:16" x14ac:dyDescent="0.3">
      <c r="A824" s="6" t="s">
        <v>1681</v>
      </c>
      <c r="B824" s="6" t="s">
        <v>11846</v>
      </c>
      <c r="C824" s="6" t="s">
        <v>1682</v>
      </c>
      <c r="D824" s="6" t="s">
        <v>23</v>
      </c>
      <c r="E824" s="6" t="s">
        <v>54</v>
      </c>
      <c r="F824" s="6" t="s">
        <v>12049</v>
      </c>
      <c r="G824" s="6" t="s">
        <v>19</v>
      </c>
      <c r="H824" s="10">
        <f t="shared" si="61"/>
        <v>46285</v>
      </c>
      <c r="I824" s="7">
        <f t="shared" si="62"/>
        <v>2998</v>
      </c>
      <c r="J824" s="6" t="str">
        <f t="shared" si="63"/>
        <v>Bengaluru</v>
      </c>
      <c r="K824" s="6">
        <f>COUNTIFS(pg_transaction_cleaned!$O$2:$O$5743,A824,pg_transaction_cleaned!$F$2:$F$5743,"CAPTURE")</f>
        <v>1</v>
      </c>
      <c r="L824" s="7">
        <f>SUMIFS(pg_transaction_cleaned!$H$2:$H$5743,pg_transaction_cleaned!$O$2:$O$5743,A824,pg_transaction_cleaned!$F$2:$F$5743,"CAPTURE")</f>
        <v>2998</v>
      </c>
      <c r="M824" s="6">
        <f>COUNTIFS(pg_transaction_cleaned!$O$2:$O$5743,A824,pg_transaction_cleaned!$F$2:$F$5743,"REFUND")</f>
        <v>0</v>
      </c>
      <c r="N824" s="7">
        <f>SUMIFS(pg_transaction_cleaned!$H$2:$H$5743,pg_transaction_cleaned!$O$2:$O$5743,A824,pg_transaction_cleaned!$F$2:$F$5743,"REFUND")</f>
        <v>0</v>
      </c>
      <c r="O824" s="6" t="str">
        <f t="shared" si="64"/>
        <v>OK</v>
      </c>
      <c r="P824" s="8">
        <f t="shared" si="65"/>
        <v>0</v>
      </c>
    </row>
    <row r="825" spans="1:16" x14ac:dyDescent="0.3">
      <c r="A825" s="6" t="s">
        <v>1683</v>
      </c>
      <c r="B825" s="6" t="s">
        <v>11857</v>
      </c>
      <c r="C825" s="6" t="s">
        <v>1684</v>
      </c>
      <c r="D825" s="6" t="s">
        <v>75</v>
      </c>
      <c r="E825" s="6" t="s">
        <v>43</v>
      </c>
      <c r="F825" s="6" t="s">
        <v>11835</v>
      </c>
      <c r="G825" s="6" t="s">
        <v>19</v>
      </c>
      <c r="H825" s="10">
        <f t="shared" si="61"/>
        <v>46287</v>
      </c>
      <c r="I825" s="7">
        <f t="shared" si="62"/>
        <v>499</v>
      </c>
      <c r="J825" s="6" t="str">
        <f t="shared" si="63"/>
        <v>Mumbai</v>
      </c>
      <c r="K825" s="6">
        <f>COUNTIFS(pg_transaction_cleaned!$O$2:$O$5743,A825,pg_transaction_cleaned!$F$2:$F$5743,"CAPTURE")</f>
        <v>1</v>
      </c>
      <c r="L825" s="7">
        <f>SUMIFS(pg_transaction_cleaned!$H$2:$H$5743,pg_transaction_cleaned!$O$2:$O$5743,A825,pg_transaction_cleaned!$F$2:$F$5743,"CAPTURE")</f>
        <v>499</v>
      </c>
      <c r="M825" s="6">
        <f>COUNTIFS(pg_transaction_cleaned!$O$2:$O$5743,A825,pg_transaction_cleaned!$F$2:$F$5743,"REFUND")</f>
        <v>0</v>
      </c>
      <c r="N825" s="7">
        <f>SUMIFS(pg_transaction_cleaned!$H$2:$H$5743,pg_transaction_cleaned!$O$2:$O$5743,A825,pg_transaction_cleaned!$F$2:$F$5743,"REFUND")</f>
        <v>0</v>
      </c>
      <c r="O825" s="6" t="str">
        <f t="shared" si="64"/>
        <v>OK</v>
      </c>
      <c r="P825" s="8">
        <f t="shared" si="65"/>
        <v>0</v>
      </c>
    </row>
    <row r="826" spans="1:16" x14ac:dyDescent="0.3">
      <c r="A826" s="6" t="s">
        <v>1685</v>
      </c>
      <c r="B826" s="6" t="s">
        <v>11852</v>
      </c>
      <c r="C826" s="6" t="s">
        <v>1686</v>
      </c>
      <c r="D826" s="6" t="s">
        <v>17</v>
      </c>
      <c r="E826" s="6" t="s">
        <v>18</v>
      </c>
      <c r="F826" s="6" t="s">
        <v>11964</v>
      </c>
      <c r="G826" s="6" t="s">
        <v>19</v>
      </c>
      <c r="H826" s="10">
        <f t="shared" si="61"/>
        <v>46273</v>
      </c>
      <c r="I826" s="7">
        <f t="shared" si="62"/>
        <v>8498</v>
      </c>
      <c r="J826" s="6" t="str">
        <f t="shared" si="63"/>
        <v>Pune</v>
      </c>
      <c r="K826" s="6">
        <f>COUNTIFS(pg_transaction_cleaned!$O$2:$O$5743,A826,pg_transaction_cleaned!$F$2:$F$5743,"CAPTURE")</f>
        <v>1</v>
      </c>
      <c r="L826" s="7">
        <f>SUMIFS(pg_transaction_cleaned!$H$2:$H$5743,pg_transaction_cleaned!$O$2:$O$5743,A826,pg_transaction_cleaned!$F$2:$F$5743,"CAPTURE")</f>
        <v>8498</v>
      </c>
      <c r="M826" s="6">
        <f>COUNTIFS(pg_transaction_cleaned!$O$2:$O$5743,A826,pg_transaction_cleaned!$F$2:$F$5743,"REFUND")</f>
        <v>0</v>
      </c>
      <c r="N826" s="7">
        <f>SUMIFS(pg_transaction_cleaned!$H$2:$H$5743,pg_transaction_cleaned!$O$2:$O$5743,A826,pg_transaction_cleaned!$F$2:$F$5743,"REFUND")</f>
        <v>0</v>
      </c>
      <c r="O826" s="6" t="str">
        <f t="shared" si="64"/>
        <v>OK</v>
      </c>
      <c r="P826" s="8">
        <f t="shared" si="65"/>
        <v>0</v>
      </c>
    </row>
    <row r="827" spans="1:16" x14ac:dyDescent="0.3">
      <c r="A827" s="6" t="s">
        <v>1687</v>
      </c>
      <c r="B827" s="6" t="s">
        <v>12014</v>
      </c>
      <c r="C827" s="6" t="s">
        <v>1688</v>
      </c>
      <c r="D827" s="6" t="s">
        <v>23</v>
      </c>
      <c r="E827" s="6" t="s">
        <v>27</v>
      </c>
      <c r="F827" s="6" t="s">
        <v>11879</v>
      </c>
      <c r="G827" s="6" t="s">
        <v>19</v>
      </c>
      <c r="H827" s="10">
        <f t="shared" si="61"/>
        <v>46275</v>
      </c>
      <c r="I827" s="7">
        <f t="shared" si="62"/>
        <v>1798</v>
      </c>
      <c r="J827" s="6" t="str">
        <f t="shared" si="63"/>
        <v>Bengaluru</v>
      </c>
      <c r="K827" s="6">
        <f>COUNTIFS(pg_transaction_cleaned!$O$2:$O$5743,A827,pg_transaction_cleaned!$F$2:$F$5743,"CAPTURE")</f>
        <v>1</v>
      </c>
      <c r="L827" s="7">
        <f>SUMIFS(pg_transaction_cleaned!$H$2:$H$5743,pg_transaction_cleaned!$O$2:$O$5743,A827,pg_transaction_cleaned!$F$2:$F$5743,"CAPTURE")</f>
        <v>1798</v>
      </c>
      <c r="M827" s="6">
        <f>COUNTIFS(pg_transaction_cleaned!$O$2:$O$5743,A827,pg_transaction_cleaned!$F$2:$F$5743,"REFUND")</f>
        <v>0</v>
      </c>
      <c r="N827" s="7">
        <f>SUMIFS(pg_transaction_cleaned!$H$2:$H$5743,pg_transaction_cleaned!$O$2:$O$5743,A827,pg_transaction_cleaned!$F$2:$F$5743,"REFUND")</f>
        <v>0</v>
      </c>
      <c r="O827" s="6" t="str">
        <f t="shared" si="64"/>
        <v>OK</v>
      </c>
      <c r="P827" s="8">
        <f t="shared" si="65"/>
        <v>0</v>
      </c>
    </row>
    <row r="828" spans="1:16" x14ac:dyDescent="0.3">
      <c r="A828" s="6" t="s">
        <v>1689</v>
      </c>
      <c r="B828" s="6" t="s">
        <v>11838</v>
      </c>
      <c r="C828" s="6" t="s">
        <v>1690</v>
      </c>
      <c r="D828" s="6" t="s">
        <v>75</v>
      </c>
      <c r="E828" s="6" t="s">
        <v>27</v>
      </c>
      <c r="F828" s="6" t="s">
        <v>11858</v>
      </c>
      <c r="G828" s="6" t="s">
        <v>19</v>
      </c>
      <c r="H828" s="10">
        <f t="shared" si="61"/>
        <v>46283</v>
      </c>
      <c r="I828" s="7">
        <f t="shared" si="62"/>
        <v>5798</v>
      </c>
      <c r="J828" s="6" t="str">
        <f t="shared" si="63"/>
        <v>Mumbai</v>
      </c>
      <c r="K828" s="6">
        <f>COUNTIFS(pg_transaction_cleaned!$O$2:$O$5743,A828,pg_transaction_cleaned!$F$2:$F$5743,"CAPTURE")</f>
        <v>1</v>
      </c>
      <c r="L828" s="7">
        <f>SUMIFS(pg_transaction_cleaned!$H$2:$H$5743,pg_transaction_cleaned!$O$2:$O$5743,A828,pg_transaction_cleaned!$F$2:$F$5743,"CAPTURE")</f>
        <v>5798</v>
      </c>
      <c r="M828" s="6">
        <f>COUNTIFS(pg_transaction_cleaned!$O$2:$O$5743,A828,pg_transaction_cleaned!$F$2:$F$5743,"REFUND")</f>
        <v>0</v>
      </c>
      <c r="N828" s="7">
        <f>SUMIFS(pg_transaction_cleaned!$H$2:$H$5743,pg_transaction_cleaned!$O$2:$O$5743,A828,pg_transaction_cleaned!$F$2:$F$5743,"REFUND")</f>
        <v>0</v>
      </c>
      <c r="O828" s="6" t="str">
        <f t="shared" si="64"/>
        <v>OK</v>
      </c>
      <c r="P828" s="8">
        <f t="shared" si="65"/>
        <v>0</v>
      </c>
    </row>
    <row r="829" spans="1:16" x14ac:dyDescent="0.3">
      <c r="A829" s="6" t="s">
        <v>1691</v>
      </c>
      <c r="B829" s="6" t="s">
        <v>11891</v>
      </c>
      <c r="C829" s="6" t="s">
        <v>1692</v>
      </c>
      <c r="D829" s="6" t="s">
        <v>23</v>
      </c>
      <c r="E829" s="6" t="s">
        <v>18</v>
      </c>
      <c r="F829" s="6" t="s">
        <v>11996</v>
      </c>
      <c r="G829" s="6" t="s">
        <v>19</v>
      </c>
      <c r="H829" s="10">
        <f t="shared" si="61"/>
        <v>46278</v>
      </c>
      <c r="I829" s="7">
        <f t="shared" si="62"/>
        <v>4798</v>
      </c>
      <c r="J829" s="6" t="str">
        <f t="shared" si="63"/>
        <v>Bengaluru</v>
      </c>
      <c r="K829" s="6">
        <f>COUNTIFS(pg_transaction_cleaned!$O$2:$O$5743,A829,pg_transaction_cleaned!$F$2:$F$5743,"CAPTURE")</f>
        <v>1</v>
      </c>
      <c r="L829" s="7">
        <f>SUMIFS(pg_transaction_cleaned!$H$2:$H$5743,pg_transaction_cleaned!$O$2:$O$5743,A829,pg_transaction_cleaned!$F$2:$F$5743,"CAPTURE")</f>
        <v>4798</v>
      </c>
      <c r="M829" s="6">
        <f>COUNTIFS(pg_transaction_cleaned!$O$2:$O$5743,A829,pg_transaction_cleaned!$F$2:$F$5743,"REFUND")</f>
        <v>0</v>
      </c>
      <c r="N829" s="7">
        <f>SUMIFS(pg_transaction_cleaned!$H$2:$H$5743,pg_transaction_cleaned!$O$2:$O$5743,A829,pg_transaction_cleaned!$F$2:$F$5743,"REFUND")</f>
        <v>0</v>
      </c>
      <c r="O829" s="6" t="str">
        <f t="shared" si="64"/>
        <v>OK</v>
      </c>
      <c r="P829" s="8">
        <f t="shared" si="65"/>
        <v>0</v>
      </c>
    </row>
    <row r="830" spans="1:16" x14ac:dyDescent="0.3">
      <c r="A830" s="6" t="s">
        <v>1693</v>
      </c>
      <c r="B830" s="6" t="s">
        <v>11873</v>
      </c>
      <c r="C830" s="6" t="s">
        <v>1694</v>
      </c>
      <c r="D830" s="6" t="s">
        <v>26</v>
      </c>
      <c r="E830" s="6" t="s">
        <v>54</v>
      </c>
      <c r="F830" s="6" t="s">
        <v>12029</v>
      </c>
      <c r="G830" s="6" t="s">
        <v>19</v>
      </c>
      <c r="H830" s="10">
        <f t="shared" si="61"/>
        <v>46291</v>
      </c>
      <c r="I830" s="7">
        <f t="shared" si="62"/>
        <v>3597</v>
      </c>
      <c r="J830" s="6" t="str">
        <f t="shared" si="63"/>
        <v>Kolkata</v>
      </c>
      <c r="K830" s="6">
        <f>COUNTIFS(pg_transaction_cleaned!$O$2:$O$5743,A830,pg_transaction_cleaned!$F$2:$F$5743,"CAPTURE")</f>
        <v>1</v>
      </c>
      <c r="L830" s="7">
        <f>SUMIFS(pg_transaction_cleaned!$H$2:$H$5743,pg_transaction_cleaned!$O$2:$O$5743,A830,pg_transaction_cleaned!$F$2:$F$5743,"CAPTURE")</f>
        <v>3597</v>
      </c>
      <c r="M830" s="6">
        <f>COUNTIFS(pg_transaction_cleaned!$O$2:$O$5743,A830,pg_transaction_cleaned!$F$2:$F$5743,"REFUND")</f>
        <v>0</v>
      </c>
      <c r="N830" s="7">
        <f>SUMIFS(pg_transaction_cleaned!$H$2:$H$5743,pg_transaction_cleaned!$O$2:$O$5743,A830,pg_transaction_cleaned!$F$2:$F$5743,"REFUND")</f>
        <v>0</v>
      </c>
      <c r="O830" s="6" t="str">
        <f t="shared" si="64"/>
        <v>OK</v>
      </c>
      <c r="P830" s="8">
        <f t="shared" si="65"/>
        <v>0</v>
      </c>
    </row>
    <row r="831" spans="1:16" x14ac:dyDescent="0.3">
      <c r="A831" s="6" t="s">
        <v>1695</v>
      </c>
      <c r="B831" s="6" t="s">
        <v>11963</v>
      </c>
      <c r="C831" s="6" t="s">
        <v>1696</v>
      </c>
      <c r="D831" s="6" t="s">
        <v>75</v>
      </c>
      <c r="E831" s="6" t="s">
        <v>27</v>
      </c>
      <c r="F831" s="6" t="s">
        <v>11902</v>
      </c>
      <c r="G831" s="6" t="s">
        <v>19</v>
      </c>
      <c r="H831" s="10">
        <f t="shared" si="61"/>
        <v>46287</v>
      </c>
      <c r="I831" s="7">
        <f t="shared" si="62"/>
        <v>2999</v>
      </c>
      <c r="J831" s="6" t="str">
        <f t="shared" si="63"/>
        <v>Mumbai</v>
      </c>
      <c r="K831" s="6">
        <f>COUNTIFS(pg_transaction_cleaned!$O$2:$O$5743,A831,pg_transaction_cleaned!$F$2:$F$5743,"CAPTURE")</f>
        <v>1</v>
      </c>
      <c r="L831" s="7">
        <f>SUMIFS(pg_transaction_cleaned!$H$2:$H$5743,pg_transaction_cleaned!$O$2:$O$5743,A831,pg_transaction_cleaned!$F$2:$F$5743,"CAPTURE")</f>
        <v>2999</v>
      </c>
      <c r="M831" s="6">
        <f>COUNTIFS(pg_transaction_cleaned!$O$2:$O$5743,A831,pg_transaction_cleaned!$F$2:$F$5743,"REFUND")</f>
        <v>0</v>
      </c>
      <c r="N831" s="7">
        <f>SUMIFS(pg_transaction_cleaned!$H$2:$H$5743,pg_transaction_cleaned!$O$2:$O$5743,A831,pg_transaction_cleaned!$F$2:$F$5743,"REFUND")</f>
        <v>0</v>
      </c>
      <c r="O831" s="6" t="str">
        <f t="shared" si="64"/>
        <v>OK</v>
      </c>
      <c r="P831" s="8">
        <f t="shared" si="65"/>
        <v>0</v>
      </c>
    </row>
    <row r="832" spans="1:16" x14ac:dyDescent="0.3">
      <c r="A832" s="6" t="s">
        <v>1697</v>
      </c>
      <c r="B832" s="6" t="s">
        <v>11949</v>
      </c>
      <c r="C832" s="6" t="s">
        <v>1698</v>
      </c>
      <c r="D832" s="6" t="s">
        <v>34</v>
      </c>
      <c r="E832" s="6" t="s">
        <v>27</v>
      </c>
      <c r="F832" s="6" t="s">
        <v>12069</v>
      </c>
      <c r="G832" s="6" t="s">
        <v>19</v>
      </c>
      <c r="H832" s="10">
        <f t="shared" si="61"/>
        <v>46275</v>
      </c>
      <c r="I832" s="7">
        <f t="shared" si="62"/>
        <v>3197</v>
      </c>
      <c r="J832" s="6" t="str">
        <f t="shared" si="63"/>
        <v>Ahmedabad</v>
      </c>
      <c r="K832" s="6">
        <f>COUNTIFS(pg_transaction_cleaned!$O$2:$O$5743,A832,pg_transaction_cleaned!$F$2:$F$5743,"CAPTURE")</f>
        <v>1</v>
      </c>
      <c r="L832" s="7">
        <f>SUMIFS(pg_transaction_cleaned!$H$2:$H$5743,pg_transaction_cleaned!$O$2:$O$5743,A832,pg_transaction_cleaned!$F$2:$F$5743,"CAPTURE")</f>
        <v>3197</v>
      </c>
      <c r="M832" s="6">
        <f>COUNTIFS(pg_transaction_cleaned!$O$2:$O$5743,A832,pg_transaction_cleaned!$F$2:$F$5743,"REFUND")</f>
        <v>0</v>
      </c>
      <c r="N832" s="7">
        <f>SUMIFS(pg_transaction_cleaned!$H$2:$H$5743,pg_transaction_cleaned!$O$2:$O$5743,A832,pg_transaction_cleaned!$F$2:$F$5743,"REFUND")</f>
        <v>0</v>
      </c>
      <c r="O832" s="6" t="str">
        <f t="shared" si="64"/>
        <v>OK</v>
      </c>
      <c r="P832" s="8">
        <f t="shared" si="65"/>
        <v>0</v>
      </c>
    </row>
    <row r="833" spans="1:16" x14ac:dyDescent="0.3">
      <c r="A833" s="6" t="s">
        <v>1699</v>
      </c>
      <c r="B833" s="6" t="s">
        <v>11936</v>
      </c>
      <c r="C833" s="6" t="s">
        <v>1700</v>
      </c>
      <c r="D833" s="6" t="s">
        <v>48</v>
      </c>
      <c r="E833" s="6" t="s">
        <v>18</v>
      </c>
      <c r="F833" s="6" t="s">
        <v>12098</v>
      </c>
      <c r="G833" s="6" t="s">
        <v>19</v>
      </c>
      <c r="H833" s="10">
        <f t="shared" si="61"/>
        <v>46293</v>
      </c>
      <c r="I833" s="7">
        <f t="shared" si="62"/>
        <v>2148</v>
      </c>
      <c r="J833" s="6" t="str">
        <f t="shared" si="63"/>
        <v>Jaipur</v>
      </c>
      <c r="K833" s="6">
        <f>COUNTIFS(pg_transaction_cleaned!$O$2:$O$5743,A833,pg_transaction_cleaned!$F$2:$F$5743,"CAPTURE")</f>
        <v>1</v>
      </c>
      <c r="L833" s="7">
        <f>SUMIFS(pg_transaction_cleaned!$H$2:$H$5743,pg_transaction_cleaned!$O$2:$O$5743,A833,pg_transaction_cleaned!$F$2:$F$5743,"CAPTURE")</f>
        <v>2148</v>
      </c>
      <c r="M833" s="6">
        <f>COUNTIFS(pg_transaction_cleaned!$O$2:$O$5743,A833,pg_transaction_cleaned!$F$2:$F$5743,"REFUND")</f>
        <v>0</v>
      </c>
      <c r="N833" s="7">
        <f>SUMIFS(pg_transaction_cleaned!$H$2:$H$5743,pg_transaction_cleaned!$O$2:$O$5743,A833,pg_transaction_cleaned!$F$2:$F$5743,"REFUND")</f>
        <v>0</v>
      </c>
      <c r="O833" s="6" t="str">
        <f t="shared" si="64"/>
        <v>OK</v>
      </c>
      <c r="P833" s="8">
        <f t="shared" si="65"/>
        <v>0</v>
      </c>
    </row>
    <row r="834" spans="1:16" x14ac:dyDescent="0.3">
      <c r="A834" s="6" t="s">
        <v>1701</v>
      </c>
      <c r="B834" s="6" t="s">
        <v>11895</v>
      </c>
      <c r="C834" s="6" t="s">
        <v>1702</v>
      </c>
      <c r="D834" s="6" t="s">
        <v>26</v>
      </c>
      <c r="E834" s="6" t="s">
        <v>18</v>
      </c>
      <c r="F834" s="6" t="s">
        <v>12118</v>
      </c>
      <c r="G834" s="6" t="s">
        <v>115</v>
      </c>
      <c r="H834" s="10">
        <f t="shared" ref="H834:H897" si="66">IF(MID(B834,5,1)="-",DATE(LEFT(B834,4),MID(B834,6,2),RIGHT(B834,2)),DATE(RIGHT(B834,4),MID(B834,4,2),LEFT(B834,2)))</f>
        <v>46295</v>
      </c>
      <c r="I834" s="7">
        <f t="shared" ref="I834:I897" si="67">VALUE(SUBSTITUTE(F834,",",""))</f>
        <v>1197</v>
      </c>
      <c r="J834" s="6" t="str">
        <f t="shared" ref="J834:J897" si="68">IF(TRIM(D834)="","Unknown",TRIM(D834))</f>
        <v>Kolkata</v>
      </c>
      <c r="K834" s="6">
        <f>COUNTIFS(pg_transaction_cleaned!$O$2:$O$5743,A834,pg_transaction_cleaned!$F$2:$F$5743,"CAPTURE")</f>
        <v>0</v>
      </c>
      <c r="L834" s="7">
        <f>SUMIFS(pg_transaction_cleaned!$H$2:$H$5743,pg_transaction_cleaned!$O$2:$O$5743,A834,pg_transaction_cleaned!$F$2:$F$5743,"CAPTURE")</f>
        <v>0</v>
      </c>
      <c r="M834" s="6">
        <f>COUNTIFS(pg_transaction_cleaned!$O$2:$O$5743,A834,pg_transaction_cleaned!$F$2:$F$5743,"REFUND")</f>
        <v>0</v>
      </c>
      <c r="N834" s="7">
        <f>SUMIFS(pg_transaction_cleaned!$H$2:$H$5743,pg_transaction_cleaned!$O$2:$O$5743,A834,pg_transaction_cleaned!$F$2:$F$5743,"REFUND")</f>
        <v>0</v>
      </c>
      <c r="O834" s="6" t="str">
        <f t="shared" si="64"/>
        <v>OK</v>
      </c>
      <c r="P834" s="8">
        <f t="shared" si="65"/>
        <v>0</v>
      </c>
    </row>
    <row r="835" spans="1:16" x14ac:dyDescent="0.3">
      <c r="A835" s="6" t="s">
        <v>1703</v>
      </c>
      <c r="B835" s="6" t="s">
        <v>12015</v>
      </c>
      <c r="C835" s="6" t="s">
        <v>1704</v>
      </c>
      <c r="D835" s="6" t="s">
        <v>42</v>
      </c>
      <c r="E835" s="6" t="s">
        <v>18</v>
      </c>
      <c r="F835" s="6" t="s">
        <v>11827</v>
      </c>
      <c r="G835" s="6" t="s">
        <v>19</v>
      </c>
      <c r="H835" s="10">
        <f t="shared" si="66"/>
        <v>46289</v>
      </c>
      <c r="I835" s="7">
        <f t="shared" si="67"/>
        <v>299</v>
      </c>
      <c r="J835" s="6" t="str">
        <f t="shared" si="68"/>
        <v>Hyderabad</v>
      </c>
      <c r="K835" s="6">
        <f>COUNTIFS(pg_transaction_cleaned!$O$2:$O$5743,A835,pg_transaction_cleaned!$F$2:$F$5743,"CAPTURE")</f>
        <v>1</v>
      </c>
      <c r="L835" s="7">
        <f>SUMIFS(pg_transaction_cleaned!$H$2:$H$5743,pg_transaction_cleaned!$O$2:$O$5743,A835,pg_transaction_cleaned!$F$2:$F$5743,"CAPTURE")</f>
        <v>299</v>
      </c>
      <c r="M835" s="6">
        <f>COUNTIFS(pg_transaction_cleaned!$O$2:$O$5743,A835,pg_transaction_cleaned!$F$2:$F$5743,"REFUND")</f>
        <v>0</v>
      </c>
      <c r="N835" s="7">
        <f>SUMIFS(pg_transaction_cleaned!$H$2:$H$5743,pg_transaction_cleaned!$O$2:$O$5743,A835,pg_transaction_cleaned!$F$2:$F$5743,"REFUND")</f>
        <v>0</v>
      </c>
      <c r="O835" s="6" t="str">
        <f t="shared" ref="O835:O898" si="69">IF(AND(G835="Paid",K835=0),"Paid, no payment",IF(AND(OR(G835="Failed",G835="Cancelled"),K835&gt;0),"Payment on failed/cancelled",IF(K835&gt;1,"Duplicate charge",IF(AND(K835=1,ROUND(L835-I835,2)&lt;&gt;0),"Amount difference",IF(AND(G835="Refunded",M835=0),"Refunded, no refund",IF(AND(G835&lt;&gt;"Refunded",M835&gt;0),"Refund, order not Refunded",IF(AND(M835&gt;0,ROUND(N835-I835,2)&lt;&gt;0),"Refund amount differs","OK")))))))</f>
        <v>OK</v>
      </c>
      <c r="P835" s="8">
        <f t="shared" ref="P835:P898" si="70">IF(O835="OK",0,IF(O835="Paid, no payment",I835,IF(O835="Payment on failed/cancelled",L835,IF(OR(O835="Duplicate charge",O835="Amount difference"),L835-I835,IF(O835="Refunded, no refund",I835,N835)))))</f>
        <v>0</v>
      </c>
    </row>
    <row r="836" spans="1:16" x14ac:dyDescent="0.3">
      <c r="A836" s="6" t="s">
        <v>1705</v>
      </c>
      <c r="B836" s="6" t="s">
        <v>11852</v>
      </c>
      <c r="C836" s="6" t="s">
        <v>1706</v>
      </c>
      <c r="D836" s="6" t="s">
        <v>75</v>
      </c>
      <c r="E836" s="6" t="s">
        <v>18</v>
      </c>
      <c r="F836" s="6" t="s">
        <v>11858</v>
      </c>
      <c r="G836" s="6" t="s">
        <v>19</v>
      </c>
      <c r="H836" s="10">
        <f t="shared" si="66"/>
        <v>46273</v>
      </c>
      <c r="I836" s="7">
        <f t="shared" si="67"/>
        <v>5798</v>
      </c>
      <c r="J836" s="6" t="str">
        <f t="shared" si="68"/>
        <v>Mumbai</v>
      </c>
      <c r="K836" s="6">
        <f>COUNTIFS(pg_transaction_cleaned!$O$2:$O$5743,A836,pg_transaction_cleaned!$F$2:$F$5743,"CAPTURE")</f>
        <v>1</v>
      </c>
      <c r="L836" s="7">
        <f>SUMIFS(pg_transaction_cleaned!$H$2:$H$5743,pg_transaction_cleaned!$O$2:$O$5743,A836,pg_transaction_cleaned!$F$2:$F$5743,"CAPTURE")</f>
        <v>5798</v>
      </c>
      <c r="M836" s="6">
        <f>COUNTIFS(pg_transaction_cleaned!$O$2:$O$5743,A836,pg_transaction_cleaned!$F$2:$F$5743,"REFUND")</f>
        <v>0</v>
      </c>
      <c r="N836" s="7">
        <f>SUMIFS(pg_transaction_cleaned!$H$2:$H$5743,pg_transaction_cleaned!$O$2:$O$5743,A836,pg_transaction_cleaned!$F$2:$F$5743,"REFUND")</f>
        <v>0</v>
      </c>
      <c r="O836" s="6" t="str">
        <f t="shared" si="69"/>
        <v>OK</v>
      </c>
      <c r="P836" s="8">
        <f t="shared" si="70"/>
        <v>0</v>
      </c>
    </row>
    <row r="837" spans="1:16" x14ac:dyDescent="0.3">
      <c r="A837" s="6" t="s">
        <v>1707</v>
      </c>
      <c r="B837" s="6" t="s">
        <v>11838</v>
      </c>
      <c r="C837" s="6" t="s">
        <v>1708</v>
      </c>
      <c r="D837" s="6" t="s">
        <v>61</v>
      </c>
      <c r="E837" s="6" t="s">
        <v>54</v>
      </c>
      <c r="F837" s="6" t="s">
        <v>11869</v>
      </c>
      <c r="G837" s="6" t="s">
        <v>19</v>
      </c>
      <c r="H837" s="10">
        <f t="shared" si="66"/>
        <v>46283</v>
      </c>
      <c r="I837" s="7">
        <f t="shared" si="67"/>
        <v>599</v>
      </c>
      <c r="J837" s="6" t="str">
        <f t="shared" si="68"/>
        <v>Delhi</v>
      </c>
      <c r="K837" s="6">
        <f>COUNTIFS(pg_transaction_cleaned!$O$2:$O$5743,A837,pg_transaction_cleaned!$F$2:$F$5743,"CAPTURE")</f>
        <v>1</v>
      </c>
      <c r="L837" s="7">
        <f>SUMIFS(pg_transaction_cleaned!$H$2:$H$5743,pg_transaction_cleaned!$O$2:$O$5743,A837,pg_transaction_cleaned!$F$2:$F$5743,"CAPTURE")</f>
        <v>599</v>
      </c>
      <c r="M837" s="6">
        <f>COUNTIFS(pg_transaction_cleaned!$O$2:$O$5743,A837,pg_transaction_cleaned!$F$2:$F$5743,"REFUND")</f>
        <v>0</v>
      </c>
      <c r="N837" s="7">
        <f>SUMIFS(pg_transaction_cleaned!$H$2:$H$5743,pg_transaction_cleaned!$O$2:$O$5743,A837,pg_transaction_cleaned!$F$2:$F$5743,"REFUND")</f>
        <v>0</v>
      </c>
      <c r="O837" s="6" t="str">
        <f t="shared" si="69"/>
        <v>OK</v>
      </c>
      <c r="P837" s="8">
        <f t="shared" si="70"/>
        <v>0</v>
      </c>
    </row>
    <row r="838" spans="1:16" x14ac:dyDescent="0.3">
      <c r="A838" s="6" t="s">
        <v>1709</v>
      </c>
      <c r="B838" s="6" t="s">
        <v>11887</v>
      </c>
      <c r="C838" s="6" t="s">
        <v>1710</v>
      </c>
      <c r="D838" s="6" t="s">
        <v>26</v>
      </c>
      <c r="E838" s="6" t="s">
        <v>27</v>
      </c>
      <c r="F838" s="6" t="s">
        <v>12057</v>
      </c>
      <c r="G838" s="6" t="s">
        <v>19</v>
      </c>
      <c r="H838" s="10">
        <f t="shared" si="66"/>
        <v>46268</v>
      </c>
      <c r="I838" s="7">
        <f t="shared" si="67"/>
        <v>6097</v>
      </c>
      <c r="J838" s="6" t="str">
        <f t="shared" si="68"/>
        <v>Kolkata</v>
      </c>
      <c r="K838" s="6">
        <f>COUNTIFS(pg_transaction_cleaned!$O$2:$O$5743,A838,pg_transaction_cleaned!$F$2:$F$5743,"CAPTURE")</f>
        <v>1</v>
      </c>
      <c r="L838" s="7">
        <f>SUMIFS(pg_transaction_cleaned!$H$2:$H$5743,pg_transaction_cleaned!$O$2:$O$5743,A838,pg_transaction_cleaned!$F$2:$F$5743,"CAPTURE")</f>
        <v>6097</v>
      </c>
      <c r="M838" s="6">
        <f>COUNTIFS(pg_transaction_cleaned!$O$2:$O$5743,A838,pg_transaction_cleaned!$F$2:$F$5743,"REFUND")</f>
        <v>0</v>
      </c>
      <c r="N838" s="7">
        <f>SUMIFS(pg_transaction_cleaned!$H$2:$H$5743,pg_transaction_cleaned!$O$2:$O$5743,A838,pg_transaction_cleaned!$F$2:$F$5743,"REFUND")</f>
        <v>0</v>
      </c>
      <c r="O838" s="6" t="str">
        <f t="shared" si="69"/>
        <v>OK</v>
      </c>
      <c r="P838" s="8">
        <f t="shared" si="70"/>
        <v>0</v>
      </c>
    </row>
    <row r="839" spans="1:16" x14ac:dyDescent="0.3">
      <c r="A839" s="6" t="s">
        <v>1711</v>
      </c>
      <c r="B839" s="6" t="s">
        <v>11832</v>
      </c>
      <c r="C839" s="6" t="s">
        <v>1712</v>
      </c>
      <c r="D839" s="6" t="s">
        <v>34</v>
      </c>
      <c r="E839" s="6" t="s">
        <v>54</v>
      </c>
      <c r="F839" s="6" t="s">
        <v>11879</v>
      </c>
      <c r="G839" s="6" t="s">
        <v>66</v>
      </c>
      <c r="H839" s="10">
        <f t="shared" si="66"/>
        <v>46273</v>
      </c>
      <c r="I839" s="7">
        <f t="shared" si="67"/>
        <v>1798</v>
      </c>
      <c r="J839" s="6" t="str">
        <f t="shared" si="68"/>
        <v>Ahmedabad</v>
      </c>
      <c r="K839" s="6">
        <f>COUNTIFS(pg_transaction_cleaned!$O$2:$O$5743,A839,pg_transaction_cleaned!$F$2:$F$5743,"CAPTURE")</f>
        <v>1</v>
      </c>
      <c r="L839" s="7">
        <f>SUMIFS(pg_transaction_cleaned!$H$2:$H$5743,pg_transaction_cleaned!$O$2:$O$5743,A839,pg_transaction_cleaned!$F$2:$F$5743,"CAPTURE")</f>
        <v>1798</v>
      </c>
      <c r="M839" s="6">
        <f>COUNTIFS(pg_transaction_cleaned!$O$2:$O$5743,A839,pg_transaction_cleaned!$F$2:$F$5743,"REFUND")</f>
        <v>1</v>
      </c>
      <c r="N839" s="7">
        <f>SUMIFS(pg_transaction_cleaned!$H$2:$H$5743,pg_transaction_cleaned!$O$2:$O$5743,A839,pg_transaction_cleaned!$F$2:$F$5743,"REFUND")</f>
        <v>1798</v>
      </c>
      <c r="O839" s="6" t="str">
        <f t="shared" si="69"/>
        <v>OK</v>
      </c>
      <c r="P839" s="8">
        <f t="shared" si="70"/>
        <v>0</v>
      </c>
    </row>
    <row r="840" spans="1:16" x14ac:dyDescent="0.3">
      <c r="A840" s="6" t="s">
        <v>1713</v>
      </c>
      <c r="B840" s="6" t="s">
        <v>11850</v>
      </c>
      <c r="C840" s="6" t="s">
        <v>1714</v>
      </c>
      <c r="D840" s="6" t="s">
        <v>23</v>
      </c>
      <c r="E840" s="6" t="s">
        <v>27</v>
      </c>
      <c r="F840" s="6" t="s">
        <v>11869</v>
      </c>
      <c r="G840" s="6" t="s">
        <v>19</v>
      </c>
      <c r="H840" s="10">
        <f t="shared" si="66"/>
        <v>46283</v>
      </c>
      <c r="I840" s="7">
        <f t="shared" si="67"/>
        <v>599</v>
      </c>
      <c r="J840" s="6" t="str">
        <f t="shared" si="68"/>
        <v>Bengaluru</v>
      </c>
      <c r="K840" s="6">
        <f>COUNTIFS(pg_transaction_cleaned!$O$2:$O$5743,A840,pg_transaction_cleaned!$F$2:$F$5743,"CAPTURE")</f>
        <v>1</v>
      </c>
      <c r="L840" s="7">
        <f>SUMIFS(pg_transaction_cleaned!$H$2:$H$5743,pg_transaction_cleaned!$O$2:$O$5743,A840,pg_transaction_cleaned!$F$2:$F$5743,"CAPTURE")</f>
        <v>599</v>
      </c>
      <c r="M840" s="6">
        <f>COUNTIFS(pg_transaction_cleaned!$O$2:$O$5743,A840,pg_transaction_cleaned!$F$2:$F$5743,"REFUND")</f>
        <v>0</v>
      </c>
      <c r="N840" s="7">
        <f>SUMIFS(pg_transaction_cleaned!$H$2:$H$5743,pg_transaction_cleaned!$O$2:$O$5743,A840,pg_transaction_cleaned!$F$2:$F$5743,"REFUND")</f>
        <v>0</v>
      </c>
      <c r="O840" s="6" t="str">
        <f t="shared" si="69"/>
        <v>OK</v>
      </c>
      <c r="P840" s="8">
        <f t="shared" si="70"/>
        <v>0</v>
      </c>
    </row>
    <row r="841" spans="1:16" x14ac:dyDescent="0.3">
      <c r="A841" s="6" t="s">
        <v>1715</v>
      </c>
      <c r="B841" s="6" t="s">
        <v>11936</v>
      </c>
      <c r="C841" s="6" t="s">
        <v>1716</v>
      </c>
      <c r="D841" s="6" t="s">
        <v>26</v>
      </c>
      <c r="E841" s="6" t="s">
        <v>54</v>
      </c>
      <c r="F841" s="6" t="s">
        <v>11929</v>
      </c>
      <c r="G841" s="6" t="s">
        <v>19</v>
      </c>
      <c r="H841" s="10">
        <f t="shared" si="66"/>
        <v>46293</v>
      </c>
      <c r="I841" s="7">
        <f t="shared" si="67"/>
        <v>799</v>
      </c>
      <c r="J841" s="6" t="str">
        <f t="shared" si="68"/>
        <v>Kolkata</v>
      </c>
      <c r="K841" s="6">
        <f>COUNTIFS(pg_transaction_cleaned!$O$2:$O$5743,A841,pg_transaction_cleaned!$F$2:$F$5743,"CAPTURE")</f>
        <v>1</v>
      </c>
      <c r="L841" s="7">
        <f>SUMIFS(pg_transaction_cleaned!$H$2:$H$5743,pg_transaction_cleaned!$O$2:$O$5743,A841,pg_transaction_cleaned!$F$2:$F$5743,"CAPTURE")</f>
        <v>799</v>
      </c>
      <c r="M841" s="6">
        <f>COUNTIFS(pg_transaction_cleaned!$O$2:$O$5743,A841,pg_transaction_cleaned!$F$2:$F$5743,"REFUND")</f>
        <v>0</v>
      </c>
      <c r="N841" s="7">
        <f>SUMIFS(pg_transaction_cleaned!$H$2:$H$5743,pg_transaction_cleaned!$O$2:$O$5743,A841,pg_transaction_cleaned!$F$2:$F$5743,"REFUND")</f>
        <v>0</v>
      </c>
      <c r="O841" s="6" t="str">
        <f t="shared" si="69"/>
        <v>OK</v>
      </c>
      <c r="P841" s="8">
        <f t="shared" si="70"/>
        <v>0</v>
      </c>
    </row>
    <row r="842" spans="1:16" x14ac:dyDescent="0.3">
      <c r="A842" s="6" t="s">
        <v>1717</v>
      </c>
      <c r="B842" s="6" t="s">
        <v>11895</v>
      </c>
      <c r="C842" s="6" t="s">
        <v>1718</v>
      </c>
      <c r="D842" s="6" t="s">
        <v>17</v>
      </c>
      <c r="E842" s="6" t="s">
        <v>54</v>
      </c>
      <c r="F842" s="6" t="s">
        <v>11902</v>
      </c>
      <c r="G842" s="6" t="s">
        <v>80</v>
      </c>
      <c r="H842" s="10">
        <f t="shared" si="66"/>
        <v>46295</v>
      </c>
      <c r="I842" s="7">
        <f t="shared" si="67"/>
        <v>2999</v>
      </c>
      <c r="J842" s="6" t="str">
        <f t="shared" si="68"/>
        <v>Pune</v>
      </c>
      <c r="K842" s="6">
        <f>COUNTIFS(pg_transaction_cleaned!$O$2:$O$5743,A842,pg_transaction_cleaned!$F$2:$F$5743,"CAPTURE")</f>
        <v>0</v>
      </c>
      <c r="L842" s="7">
        <f>SUMIFS(pg_transaction_cleaned!$H$2:$H$5743,pg_transaction_cleaned!$O$2:$O$5743,A842,pg_transaction_cleaned!$F$2:$F$5743,"CAPTURE")</f>
        <v>0</v>
      </c>
      <c r="M842" s="6">
        <f>COUNTIFS(pg_transaction_cleaned!$O$2:$O$5743,A842,pg_transaction_cleaned!$F$2:$F$5743,"REFUND")</f>
        <v>0</v>
      </c>
      <c r="N842" s="7">
        <f>SUMIFS(pg_transaction_cleaned!$H$2:$H$5743,pg_transaction_cleaned!$O$2:$O$5743,A842,pg_transaction_cleaned!$F$2:$F$5743,"REFUND")</f>
        <v>0</v>
      </c>
      <c r="O842" s="6" t="str">
        <f t="shared" si="69"/>
        <v>OK</v>
      </c>
      <c r="P842" s="8">
        <f t="shared" si="70"/>
        <v>0</v>
      </c>
    </row>
    <row r="843" spans="1:16" x14ac:dyDescent="0.3">
      <c r="A843" s="6" t="s">
        <v>1719</v>
      </c>
      <c r="B843" s="6" t="s">
        <v>11838</v>
      </c>
      <c r="C843" s="6" t="s">
        <v>1720</v>
      </c>
      <c r="D843" s="6" t="s">
        <v>75</v>
      </c>
      <c r="E843" s="6" t="s">
        <v>43</v>
      </c>
      <c r="F843" s="6" t="s">
        <v>11984</v>
      </c>
      <c r="G843" s="6" t="s">
        <v>19</v>
      </c>
      <c r="H843" s="10">
        <f t="shared" si="66"/>
        <v>46283</v>
      </c>
      <c r="I843" s="7">
        <f t="shared" si="67"/>
        <v>3848</v>
      </c>
      <c r="J843" s="6" t="str">
        <f t="shared" si="68"/>
        <v>Mumbai</v>
      </c>
      <c r="K843" s="6">
        <f>COUNTIFS(pg_transaction_cleaned!$O$2:$O$5743,A843,pg_transaction_cleaned!$F$2:$F$5743,"CAPTURE")</f>
        <v>1</v>
      </c>
      <c r="L843" s="7">
        <f>SUMIFS(pg_transaction_cleaned!$H$2:$H$5743,pg_transaction_cleaned!$O$2:$O$5743,A843,pg_transaction_cleaned!$F$2:$F$5743,"CAPTURE")</f>
        <v>3848</v>
      </c>
      <c r="M843" s="6">
        <f>COUNTIFS(pg_transaction_cleaned!$O$2:$O$5743,A843,pg_transaction_cleaned!$F$2:$F$5743,"REFUND")</f>
        <v>0</v>
      </c>
      <c r="N843" s="7">
        <f>SUMIFS(pg_transaction_cleaned!$H$2:$H$5743,pg_transaction_cleaned!$O$2:$O$5743,A843,pg_transaction_cleaned!$F$2:$F$5743,"REFUND")</f>
        <v>0</v>
      </c>
      <c r="O843" s="6" t="str">
        <f t="shared" si="69"/>
        <v>OK</v>
      </c>
      <c r="P843" s="8">
        <f t="shared" si="70"/>
        <v>0</v>
      </c>
    </row>
    <row r="844" spans="1:16" x14ac:dyDescent="0.3">
      <c r="A844" s="6" t="s">
        <v>1721</v>
      </c>
      <c r="B844" s="6" t="s">
        <v>11989</v>
      </c>
      <c r="C844" s="6" t="s">
        <v>1722</v>
      </c>
      <c r="D844" s="6" t="s">
        <v>42</v>
      </c>
      <c r="E844" s="6" t="s">
        <v>18</v>
      </c>
      <c r="F844" s="6" t="s">
        <v>11839</v>
      </c>
      <c r="G844" s="6" t="s">
        <v>66</v>
      </c>
      <c r="H844" s="10">
        <f t="shared" si="66"/>
        <v>46290</v>
      </c>
      <c r="I844" s="7">
        <f t="shared" si="67"/>
        <v>1299</v>
      </c>
      <c r="J844" s="6" t="str">
        <f t="shared" si="68"/>
        <v>Hyderabad</v>
      </c>
      <c r="K844" s="6">
        <f>COUNTIFS(pg_transaction_cleaned!$O$2:$O$5743,A844,pg_transaction_cleaned!$F$2:$F$5743,"CAPTURE")</f>
        <v>1</v>
      </c>
      <c r="L844" s="7">
        <f>SUMIFS(pg_transaction_cleaned!$H$2:$H$5743,pg_transaction_cleaned!$O$2:$O$5743,A844,pg_transaction_cleaned!$F$2:$F$5743,"CAPTURE")</f>
        <v>1299</v>
      </c>
      <c r="M844" s="6">
        <f>COUNTIFS(pg_transaction_cleaned!$O$2:$O$5743,A844,pg_transaction_cleaned!$F$2:$F$5743,"REFUND")</f>
        <v>1</v>
      </c>
      <c r="N844" s="7">
        <f>SUMIFS(pg_transaction_cleaned!$H$2:$H$5743,pg_transaction_cleaned!$O$2:$O$5743,A844,pg_transaction_cleaned!$F$2:$F$5743,"REFUND")</f>
        <v>1299</v>
      </c>
      <c r="O844" s="6" t="str">
        <f t="shared" si="69"/>
        <v>OK</v>
      </c>
      <c r="P844" s="8">
        <f t="shared" si="70"/>
        <v>0</v>
      </c>
    </row>
    <row r="845" spans="1:16" x14ac:dyDescent="0.3">
      <c r="A845" s="6" t="s">
        <v>1723</v>
      </c>
      <c r="B845" s="6" t="s">
        <v>11926</v>
      </c>
      <c r="C845" s="6" t="s">
        <v>1724</v>
      </c>
      <c r="D845" s="6" t="s">
        <v>37</v>
      </c>
      <c r="E845" s="6" t="s">
        <v>18</v>
      </c>
      <c r="F845" s="6" t="s">
        <v>11843</v>
      </c>
      <c r="G845" s="6" t="s">
        <v>19</v>
      </c>
      <c r="H845" s="10">
        <f t="shared" si="66"/>
        <v>46270</v>
      </c>
      <c r="I845" s="7">
        <f t="shared" si="67"/>
        <v>349</v>
      </c>
      <c r="J845" s="6" t="str">
        <f t="shared" si="68"/>
        <v>Lucknow</v>
      </c>
      <c r="K845" s="6">
        <f>COUNTIFS(pg_transaction_cleaned!$O$2:$O$5743,A845,pg_transaction_cleaned!$F$2:$F$5743,"CAPTURE")</f>
        <v>1</v>
      </c>
      <c r="L845" s="7">
        <f>SUMIFS(pg_transaction_cleaned!$H$2:$H$5743,pg_transaction_cleaned!$O$2:$O$5743,A845,pg_transaction_cleaned!$F$2:$F$5743,"CAPTURE")</f>
        <v>349</v>
      </c>
      <c r="M845" s="6">
        <f>COUNTIFS(pg_transaction_cleaned!$O$2:$O$5743,A845,pg_transaction_cleaned!$F$2:$F$5743,"REFUND")</f>
        <v>0</v>
      </c>
      <c r="N845" s="7">
        <f>SUMIFS(pg_transaction_cleaned!$H$2:$H$5743,pg_transaction_cleaned!$O$2:$O$5743,A845,pg_transaction_cleaned!$F$2:$F$5743,"REFUND")</f>
        <v>0</v>
      </c>
      <c r="O845" s="6" t="str">
        <f t="shared" si="69"/>
        <v>OK</v>
      </c>
      <c r="P845" s="8">
        <f t="shared" si="70"/>
        <v>0</v>
      </c>
    </row>
    <row r="846" spans="1:16" x14ac:dyDescent="0.3">
      <c r="A846" s="6" t="s">
        <v>1725</v>
      </c>
      <c r="B846" s="6" t="s">
        <v>11866</v>
      </c>
      <c r="C846" s="6" t="s">
        <v>1726</v>
      </c>
      <c r="D846" s="6" t="s">
        <v>51</v>
      </c>
      <c r="E846" s="6" t="s">
        <v>18</v>
      </c>
      <c r="F846" s="6" t="s">
        <v>11941</v>
      </c>
      <c r="G846" s="6" t="s">
        <v>19</v>
      </c>
      <c r="H846" s="10">
        <f t="shared" si="66"/>
        <v>46274</v>
      </c>
      <c r="I846" s="7">
        <f t="shared" si="67"/>
        <v>4998</v>
      </c>
      <c r="J846" s="6" t="str">
        <f t="shared" si="68"/>
        <v>Chennai</v>
      </c>
      <c r="K846" s="6">
        <f>COUNTIFS(pg_transaction_cleaned!$O$2:$O$5743,A846,pg_transaction_cleaned!$F$2:$F$5743,"CAPTURE")</f>
        <v>1</v>
      </c>
      <c r="L846" s="7">
        <f>SUMIFS(pg_transaction_cleaned!$H$2:$H$5743,pg_transaction_cleaned!$O$2:$O$5743,A846,pg_transaction_cleaned!$F$2:$F$5743,"CAPTURE")</f>
        <v>4998</v>
      </c>
      <c r="M846" s="6">
        <f>COUNTIFS(pg_transaction_cleaned!$O$2:$O$5743,A846,pg_transaction_cleaned!$F$2:$F$5743,"REFUND")</f>
        <v>0</v>
      </c>
      <c r="N846" s="7">
        <f>SUMIFS(pg_transaction_cleaned!$H$2:$H$5743,pg_transaction_cleaned!$O$2:$O$5743,A846,pg_transaction_cleaned!$F$2:$F$5743,"REFUND")</f>
        <v>0</v>
      </c>
      <c r="O846" s="6" t="str">
        <f t="shared" si="69"/>
        <v>OK</v>
      </c>
      <c r="P846" s="8">
        <f t="shared" si="70"/>
        <v>0</v>
      </c>
    </row>
    <row r="847" spans="1:16" x14ac:dyDescent="0.3">
      <c r="A847" s="6" t="s">
        <v>1727</v>
      </c>
      <c r="B847" s="6" t="s">
        <v>11887</v>
      </c>
      <c r="C847" s="6" t="s">
        <v>1728</v>
      </c>
      <c r="D847" s="6" t="s">
        <v>51</v>
      </c>
      <c r="E847" s="6" t="s">
        <v>27</v>
      </c>
      <c r="F847" s="6" t="s">
        <v>12052</v>
      </c>
      <c r="G847" s="6" t="s">
        <v>19</v>
      </c>
      <c r="H847" s="10">
        <f t="shared" si="66"/>
        <v>46268</v>
      </c>
      <c r="I847" s="7">
        <f t="shared" si="67"/>
        <v>6997</v>
      </c>
      <c r="J847" s="6" t="str">
        <f t="shared" si="68"/>
        <v>Chennai</v>
      </c>
      <c r="K847" s="6">
        <f>COUNTIFS(pg_transaction_cleaned!$O$2:$O$5743,A847,pg_transaction_cleaned!$F$2:$F$5743,"CAPTURE")</f>
        <v>1</v>
      </c>
      <c r="L847" s="7">
        <f>SUMIFS(pg_transaction_cleaned!$H$2:$H$5743,pg_transaction_cleaned!$O$2:$O$5743,A847,pg_transaction_cleaned!$F$2:$F$5743,"CAPTURE")</f>
        <v>6997</v>
      </c>
      <c r="M847" s="6">
        <f>COUNTIFS(pg_transaction_cleaned!$O$2:$O$5743,A847,pg_transaction_cleaned!$F$2:$F$5743,"REFUND")</f>
        <v>0</v>
      </c>
      <c r="N847" s="7">
        <f>SUMIFS(pg_transaction_cleaned!$H$2:$H$5743,pg_transaction_cleaned!$O$2:$O$5743,A847,pg_transaction_cleaned!$F$2:$F$5743,"REFUND")</f>
        <v>0</v>
      </c>
      <c r="O847" s="6" t="str">
        <f t="shared" si="69"/>
        <v>OK</v>
      </c>
      <c r="P847" s="8">
        <f t="shared" si="70"/>
        <v>0</v>
      </c>
    </row>
    <row r="848" spans="1:16" x14ac:dyDescent="0.3">
      <c r="A848" s="6" t="s">
        <v>1729</v>
      </c>
      <c r="B848" s="6" t="s">
        <v>11934</v>
      </c>
      <c r="C848" s="6" t="s">
        <v>1730</v>
      </c>
      <c r="D848" s="6" t="s">
        <v>26</v>
      </c>
      <c r="E848" s="6" t="s">
        <v>18</v>
      </c>
      <c r="F848" s="6" t="s">
        <v>11931</v>
      </c>
      <c r="G848" s="6" t="s">
        <v>19</v>
      </c>
      <c r="H848" s="10">
        <f t="shared" si="66"/>
        <v>46271</v>
      </c>
      <c r="I848" s="7">
        <f t="shared" si="67"/>
        <v>2998</v>
      </c>
      <c r="J848" s="6" t="str">
        <f t="shared" si="68"/>
        <v>Kolkata</v>
      </c>
      <c r="K848" s="6">
        <f>COUNTIFS(pg_transaction_cleaned!$O$2:$O$5743,A848,pg_transaction_cleaned!$F$2:$F$5743,"CAPTURE")</f>
        <v>1</v>
      </c>
      <c r="L848" s="7">
        <f>SUMIFS(pg_transaction_cleaned!$H$2:$H$5743,pg_transaction_cleaned!$O$2:$O$5743,A848,pg_transaction_cleaned!$F$2:$F$5743,"CAPTURE")</f>
        <v>2998</v>
      </c>
      <c r="M848" s="6">
        <f>COUNTIFS(pg_transaction_cleaned!$O$2:$O$5743,A848,pg_transaction_cleaned!$F$2:$F$5743,"REFUND")</f>
        <v>0</v>
      </c>
      <c r="N848" s="7">
        <f>SUMIFS(pg_transaction_cleaned!$H$2:$H$5743,pg_transaction_cleaned!$O$2:$O$5743,A848,pg_transaction_cleaned!$F$2:$F$5743,"REFUND")</f>
        <v>0</v>
      </c>
      <c r="O848" s="6" t="str">
        <f t="shared" si="69"/>
        <v>OK</v>
      </c>
      <c r="P848" s="8">
        <f t="shared" si="70"/>
        <v>0</v>
      </c>
    </row>
    <row r="849" spans="1:16" x14ac:dyDescent="0.3">
      <c r="A849" s="6" t="s">
        <v>1731</v>
      </c>
      <c r="B849" s="6" t="s">
        <v>11989</v>
      </c>
      <c r="C849" s="6" t="s">
        <v>1732</v>
      </c>
      <c r="D849" s="6" t="s">
        <v>23</v>
      </c>
      <c r="E849" s="6" t="s">
        <v>18</v>
      </c>
      <c r="F849" s="6" t="s">
        <v>11929</v>
      </c>
      <c r="G849" s="6" t="s">
        <v>80</v>
      </c>
      <c r="H849" s="10">
        <f t="shared" si="66"/>
        <v>46290</v>
      </c>
      <c r="I849" s="7">
        <f t="shared" si="67"/>
        <v>799</v>
      </c>
      <c r="J849" s="6" t="str">
        <f t="shared" si="68"/>
        <v>Bengaluru</v>
      </c>
      <c r="K849" s="6">
        <f>COUNTIFS(pg_transaction_cleaned!$O$2:$O$5743,A849,pg_transaction_cleaned!$F$2:$F$5743,"CAPTURE")</f>
        <v>0</v>
      </c>
      <c r="L849" s="7">
        <f>SUMIFS(pg_transaction_cleaned!$H$2:$H$5743,pg_transaction_cleaned!$O$2:$O$5743,A849,pg_transaction_cleaned!$F$2:$F$5743,"CAPTURE")</f>
        <v>0</v>
      </c>
      <c r="M849" s="6">
        <f>COUNTIFS(pg_transaction_cleaned!$O$2:$O$5743,A849,pg_transaction_cleaned!$F$2:$F$5743,"REFUND")</f>
        <v>0</v>
      </c>
      <c r="N849" s="7">
        <f>SUMIFS(pg_transaction_cleaned!$H$2:$H$5743,pg_transaction_cleaned!$O$2:$O$5743,A849,pg_transaction_cleaned!$F$2:$F$5743,"REFUND")</f>
        <v>0</v>
      </c>
      <c r="O849" s="6" t="str">
        <f t="shared" si="69"/>
        <v>OK</v>
      </c>
      <c r="P849" s="8">
        <f t="shared" si="70"/>
        <v>0</v>
      </c>
    </row>
    <row r="850" spans="1:16" x14ac:dyDescent="0.3">
      <c r="A850" s="6" t="s">
        <v>1733</v>
      </c>
      <c r="B850" s="6" t="s">
        <v>11842</v>
      </c>
      <c r="C850" s="6" t="s">
        <v>1734</v>
      </c>
      <c r="D850" s="6" t="s">
        <v>37</v>
      </c>
      <c r="E850" s="6" t="s">
        <v>54</v>
      </c>
      <c r="F850" s="6" t="s">
        <v>11843</v>
      </c>
      <c r="G850" s="6" t="s">
        <v>19</v>
      </c>
      <c r="H850" s="10">
        <f t="shared" si="66"/>
        <v>46290</v>
      </c>
      <c r="I850" s="7">
        <f t="shared" si="67"/>
        <v>349</v>
      </c>
      <c r="J850" s="6" t="str">
        <f t="shared" si="68"/>
        <v>Lucknow</v>
      </c>
      <c r="K850" s="6">
        <f>COUNTIFS(pg_transaction_cleaned!$O$2:$O$5743,A850,pg_transaction_cleaned!$F$2:$F$5743,"CAPTURE")</f>
        <v>1</v>
      </c>
      <c r="L850" s="7">
        <f>SUMIFS(pg_transaction_cleaned!$H$2:$H$5743,pg_transaction_cleaned!$O$2:$O$5743,A850,pg_transaction_cleaned!$F$2:$F$5743,"CAPTURE")</f>
        <v>349</v>
      </c>
      <c r="M850" s="6">
        <f>COUNTIFS(pg_transaction_cleaned!$O$2:$O$5743,A850,pg_transaction_cleaned!$F$2:$F$5743,"REFUND")</f>
        <v>0</v>
      </c>
      <c r="N850" s="7">
        <f>SUMIFS(pg_transaction_cleaned!$H$2:$H$5743,pg_transaction_cleaned!$O$2:$O$5743,A850,pg_transaction_cleaned!$F$2:$F$5743,"REFUND")</f>
        <v>0</v>
      </c>
      <c r="O850" s="6" t="str">
        <f t="shared" si="69"/>
        <v>OK</v>
      </c>
      <c r="P850" s="8">
        <f t="shared" si="70"/>
        <v>0</v>
      </c>
    </row>
    <row r="851" spans="1:16" x14ac:dyDescent="0.3">
      <c r="A851" s="6" t="s">
        <v>1735</v>
      </c>
      <c r="B851" s="6" t="s">
        <v>12106</v>
      </c>
      <c r="C851" s="6" t="s">
        <v>143</v>
      </c>
      <c r="D851" s="6" t="s">
        <v>37</v>
      </c>
      <c r="E851" s="6" t="s">
        <v>18</v>
      </c>
      <c r="F851" s="6" t="s">
        <v>12119</v>
      </c>
      <c r="G851" s="6" t="s">
        <v>115</v>
      </c>
      <c r="H851" s="10">
        <f t="shared" si="66"/>
        <v>46281</v>
      </c>
      <c r="I851" s="7">
        <f t="shared" si="67"/>
        <v>10497</v>
      </c>
      <c r="J851" s="6" t="str">
        <f t="shared" si="68"/>
        <v>Lucknow</v>
      </c>
      <c r="K851" s="6">
        <f>COUNTIFS(pg_transaction_cleaned!$O$2:$O$5743,A851,pg_transaction_cleaned!$F$2:$F$5743,"CAPTURE")</f>
        <v>0</v>
      </c>
      <c r="L851" s="7">
        <f>SUMIFS(pg_transaction_cleaned!$H$2:$H$5743,pg_transaction_cleaned!$O$2:$O$5743,A851,pg_transaction_cleaned!$F$2:$F$5743,"CAPTURE")</f>
        <v>0</v>
      </c>
      <c r="M851" s="6">
        <f>COUNTIFS(pg_transaction_cleaned!$O$2:$O$5743,A851,pg_transaction_cleaned!$F$2:$F$5743,"REFUND")</f>
        <v>0</v>
      </c>
      <c r="N851" s="7">
        <f>SUMIFS(pg_transaction_cleaned!$H$2:$H$5743,pg_transaction_cleaned!$O$2:$O$5743,A851,pg_transaction_cleaned!$F$2:$F$5743,"REFUND")</f>
        <v>0</v>
      </c>
      <c r="O851" s="6" t="str">
        <f t="shared" si="69"/>
        <v>OK</v>
      </c>
      <c r="P851" s="8">
        <f t="shared" si="70"/>
        <v>0</v>
      </c>
    </row>
    <row r="852" spans="1:16" x14ac:dyDescent="0.3">
      <c r="A852" s="6" t="s">
        <v>1736</v>
      </c>
      <c r="B852" s="6" t="s">
        <v>11914</v>
      </c>
      <c r="C852" s="6" t="s">
        <v>1737</v>
      </c>
      <c r="D852" s="6" t="s">
        <v>37</v>
      </c>
      <c r="E852" s="6" t="s">
        <v>54</v>
      </c>
      <c r="F852" s="6" t="s">
        <v>12025</v>
      </c>
      <c r="G852" s="6" t="s">
        <v>19</v>
      </c>
      <c r="H852" s="10">
        <f t="shared" si="66"/>
        <v>46289</v>
      </c>
      <c r="I852" s="7">
        <f t="shared" si="67"/>
        <v>4498</v>
      </c>
      <c r="J852" s="6" t="str">
        <f t="shared" si="68"/>
        <v>Lucknow</v>
      </c>
      <c r="K852" s="6">
        <f>COUNTIFS(pg_transaction_cleaned!$O$2:$O$5743,A852,pg_transaction_cleaned!$F$2:$F$5743,"CAPTURE")</f>
        <v>1</v>
      </c>
      <c r="L852" s="7">
        <f>SUMIFS(pg_transaction_cleaned!$H$2:$H$5743,pg_transaction_cleaned!$O$2:$O$5743,A852,pg_transaction_cleaned!$F$2:$F$5743,"CAPTURE")</f>
        <v>4498</v>
      </c>
      <c r="M852" s="6">
        <f>COUNTIFS(pg_transaction_cleaned!$O$2:$O$5743,A852,pg_transaction_cleaned!$F$2:$F$5743,"REFUND")</f>
        <v>0</v>
      </c>
      <c r="N852" s="7">
        <f>SUMIFS(pg_transaction_cleaned!$H$2:$H$5743,pg_transaction_cleaned!$O$2:$O$5743,A852,pg_transaction_cleaned!$F$2:$F$5743,"REFUND")</f>
        <v>0</v>
      </c>
      <c r="O852" s="6" t="str">
        <f t="shared" si="69"/>
        <v>OK</v>
      </c>
      <c r="P852" s="8">
        <f t="shared" si="70"/>
        <v>0</v>
      </c>
    </row>
    <row r="853" spans="1:16" x14ac:dyDescent="0.3">
      <c r="A853" s="6" t="s">
        <v>1738</v>
      </c>
      <c r="B853" s="6" t="s">
        <v>11838</v>
      </c>
      <c r="C853" s="6" t="s">
        <v>1739</v>
      </c>
      <c r="D853" s="6" t="s">
        <v>34</v>
      </c>
      <c r="E853" s="6" t="s">
        <v>18</v>
      </c>
      <c r="F853" s="6" t="s">
        <v>11938</v>
      </c>
      <c r="G853" s="6" t="s">
        <v>19</v>
      </c>
      <c r="H853" s="10">
        <f t="shared" si="66"/>
        <v>46283</v>
      </c>
      <c r="I853" s="7">
        <f t="shared" si="67"/>
        <v>6498</v>
      </c>
      <c r="J853" s="6" t="str">
        <f t="shared" si="68"/>
        <v>Ahmedabad</v>
      </c>
      <c r="K853" s="6">
        <f>COUNTIFS(pg_transaction_cleaned!$O$2:$O$5743,A853,pg_transaction_cleaned!$F$2:$F$5743,"CAPTURE")</f>
        <v>1</v>
      </c>
      <c r="L853" s="7">
        <f>SUMIFS(pg_transaction_cleaned!$H$2:$H$5743,pg_transaction_cleaned!$O$2:$O$5743,A853,pg_transaction_cleaned!$F$2:$F$5743,"CAPTURE")</f>
        <v>6498</v>
      </c>
      <c r="M853" s="6">
        <f>COUNTIFS(pg_transaction_cleaned!$O$2:$O$5743,A853,pg_transaction_cleaned!$F$2:$F$5743,"REFUND")</f>
        <v>0</v>
      </c>
      <c r="N853" s="7">
        <f>SUMIFS(pg_transaction_cleaned!$H$2:$H$5743,pg_transaction_cleaned!$O$2:$O$5743,A853,pg_transaction_cleaned!$F$2:$F$5743,"REFUND")</f>
        <v>0</v>
      </c>
      <c r="O853" s="6" t="str">
        <f t="shared" si="69"/>
        <v>OK</v>
      </c>
      <c r="P853" s="8">
        <f t="shared" si="70"/>
        <v>0</v>
      </c>
    </row>
    <row r="854" spans="1:16" x14ac:dyDescent="0.3">
      <c r="A854" s="6" t="s">
        <v>1740</v>
      </c>
      <c r="B854" s="6" t="s">
        <v>12120</v>
      </c>
      <c r="C854" s="6" t="s">
        <v>1741</v>
      </c>
      <c r="D854" s="6" t="s">
        <v>48</v>
      </c>
      <c r="E854" s="6" t="s">
        <v>18</v>
      </c>
      <c r="F854" s="6" t="s">
        <v>11869</v>
      </c>
      <c r="G854" s="6" t="s">
        <v>19</v>
      </c>
      <c r="H854" s="10">
        <f t="shared" si="66"/>
        <v>46292</v>
      </c>
      <c r="I854" s="7">
        <f t="shared" si="67"/>
        <v>599</v>
      </c>
      <c r="J854" s="6" t="str">
        <f t="shared" si="68"/>
        <v>Jaipur</v>
      </c>
      <c r="K854" s="6">
        <f>COUNTIFS(pg_transaction_cleaned!$O$2:$O$5743,A854,pg_transaction_cleaned!$F$2:$F$5743,"CAPTURE")</f>
        <v>1</v>
      </c>
      <c r="L854" s="7">
        <f>SUMIFS(pg_transaction_cleaned!$H$2:$H$5743,pg_transaction_cleaned!$O$2:$O$5743,A854,pg_transaction_cleaned!$F$2:$F$5743,"CAPTURE")</f>
        <v>599</v>
      </c>
      <c r="M854" s="6">
        <f>COUNTIFS(pg_transaction_cleaned!$O$2:$O$5743,A854,pg_transaction_cleaned!$F$2:$F$5743,"REFUND")</f>
        <v>0</v>
      </c>
      <c r="N854" s="7">
        <f>SUMIFS(pg_transaction_cleaned!$H$2:$H$5743,pg_transaction_cleaned!$O$2:$O$5743,A854,pg_transaction_cleaned!$F$2:$F$5743,"REFUND")</f>
        <v>0</v>
      </c>
      <c r="O854" s="6" t="str">
        <f t="shared" si="69"/>
        <v>OK</v>
      </c>
      <c r="P854" s="8">
        <f t="shared" si="70"/>
        <v>0</v>
      </c>
    </row>
    <row r="855" spans="1:16" x14ac:dyDescent="0.3">
      <c r="A855" s="6" t="s">
        <v>1742</v>
      </c>
      <c r="B855" s="6" t="s">
        <v>11836</v>
      </c>
      <c r="C855" s="6" t="s">
        <v>1743</v>
      </c>
      <c r="D855" s="6" t="s">
        <v>26</v>
      </c>
      <c r="E855" s="6" t="s">
        <v>18</v>
      </c>
      <c r="F855" s="6" t="s">
        <v>12121</v>
      </c>
      <c r="G855" s="6" t="s">
        <v>66</v>
      </c>
      <c r="H855" s="10">
        <f t="shared" si="66"/>
        <v>46278</v>
      </c>
      <c r="I855" s="7">
        <f t="shared" si="67"/>
        <v>7998</v>
      </c>
      <c r="J855" s="6" t="str">
        <f t="shared" si="68"/>
        <v>Kolkata</v>
      </c>
      <c r="K855" s="6">
        <f>COUNTIFS(pg_transaction_cleaned!$O$2:$O$5743,A855,pg_transaction_cleaned!$F$2:$F$5743,"CAPTURE")</f>
        <v>1</v>
      </c>
      <c r="L855" s="7">
        <f>SUMIFS(pg_transaction_cleaned!$H$2:$H$5743,pg_transaction_cleaned!$O$2:$O$5743,A855,pg_transaction_cleaned!$F$2:$F$5743,"CAPTURE")</f>
        <v>7998</v>
      </c>
      <c r="M855" s="6">
        <f>COUNTIFS(pg_transaction_cleaned!$O$2:$O$5743,A855,pg_transaction_cleaned!$F$2:$F$5743,"REFUND")</f>
        <v>1</v>
      </c>
      <c r="N855" s="7">
        <f>SUMIFS(pg_transaction_cleaned!$H$2:$H$5743,pg_transaction_cleaned!$O$2:$O$5743,A855,pg_transaction_cleaned!$F$2:$F$5743,"REFUND")</f>
        <v>7998</v>
      </c>
      <c r="O855" s="6" t="str">
        <f t="shared" si="69"/>
        <v>OK</v>
      </c>
      <c r="P855" s="8">
        <f t="shared" si="70"/>
        <v>0</v>
      </c>
    </row>
    <row r="856" spans="1:16" x14ac:dyDescent="0.3">
      <c r="A856" s="6" t="s">
        <v>1744</v>
      </c>
      <c r="B856" s="6" t="s">
        <v>11970</v>
      </c>
      <c r="C856" s="6" t="s">
        <v>1745</v>
      </c>
      <c r="D856" s="6" t="s">
        <v>42</v>
      </c>
      <c r="E856" s="6" t="s">
        <v>18</v>
      </c>
      <c r="F856" s="6" t="s">
        <v>11855</v>
      </c>
      <c r="G856" s="6" t="s">
        <v>19</v>
      </c>
      <c r="H856" s="10">
        <f t="shared" si="66"/>
        <v>46294</v>
      </c>
      <c r="I856" s="7">
        <f t="shared" si="67"/>
        <v>4999</v>
      </c>
      <c r="J856" s="6" t="str">
        <f t="shared" si="68"/>
        <v>Hyderabad</v>
      </c>
      <c r="K856" s="6">
        <f>COUNTIFS(pg_transaction_cleaned!$O$2:$O$5743,A856,pg_transaction_cleaned!$F$2:$F$5743,"CAPTURE")</f>
        <v>1</v>
      </c>
      <c r="L856" s="7">
        <f>SUMIFS(pg_transaction_cleaned!$H$2:$H$5743,pg_transaction_cleaned!$O$2:$O$5743,A856,pg_transaction_cleaned!$F$2:$F$5743,"CAPTURE")</f>
        <v>4999</v>
      </c>
      <c r="M856" s="6">
        <f>COUNTIFS(pg_transaction_cleaned!$O$2:$O$5743,A856,pg_transaction_cleaned!$F$2:$F$5743,"REFUND")</f>
        <v>0</v>
      </c>
      <c r="N856" s="7">
        <f>SUMIFS(pg_transaction_cleaned!$H$2:$H$5743,pg_transaction_cleaned!$O$2:$O$5743,A856,pg_transaction_cleaned!$F$2:$F$5743,"REFUND")</f>
        <v>0</v>
      </c>
      <c r="O856" s="6" t="str">
        <f t="shared" si="69"/>
        <v>OK</v>
      </c>
      <c r="P856" s="8">
        <f t="shared" si="70"/>
        <v>0</v>
      </c>
    </row>
    <row r="857" spans="1:16" x14ac:dyDescent="0.3">
      <c r="A857" s="6" t="s">
        <v>1746</v>
      </c>
      <c r="B857" s="6" t="s">
        <v>11915</v>
      </c>
      <c r="C857" s="6" t="s">
        <v>1747</v>
      </c>
      <c r="D857" s="6" t="s">
        <v>34</v>
      </c>
      <c r="E857" s="6" t="s">
        <v>18</v>
      </c>
      <c r="F857" s="6" t="s">
        <v>11851</v>
      </c>
      <c r="G857" s="6" t="s">
        <v>19</v>
      </c>
      <c r="H857" s="10">
        <f t="shared" si="66"/>
        <v>46285</v>
      </c>
      <c r="I857" s="7">
        <f t="shared" si="67"/>
        <v>3499</v>
      </c>
      <c r="J857" s="6" t="str">
        <f t="shared" si="68"/>
        <v>Ahmedabad</v>
      </c>
      <c r="K857" s="6">
        <f>COUNTIFS(pg_transaction_cleaned!$O$2:$O$5743,A857,pg_transaction_cleaned!$F$2:$F$5743,"CAPTURE")</f>
        <v>1</v>
      </c>
      <c r="L857" s="7">
        <f>SUMIFS(pg_transaction_cleaned!$H$2:$H$5743,pg_transaction_cleaned!$O$2:$O$5743,A857,pg_transaction_cleaned!$F$2:$F$5743,"CAPTURE")</f>
        <v>3499</v>
      </c>
      <c r="M857" s="6">
        <f>COUNTIFS(pg_transaction_cleaned!$O$2:$O$5743,A857,pg_transaction_cleaned!$F$2:$F$5743,"REFUND")</f>
        <v>0</v>
      </c>
      <c r="N857" s="7">
        <f>SUMIFS(pg_transaction_cleaned!$H$2:$H$5743,pg_transaction_cleaned!$O$2:$O$5743,A857,pg_transaction_cleaned!$F$2:$F$5743,"REFUND")</f>
        <v>0</v>
      </c>
      <c r="O857" s="6" t="str">
        <f t="shared" si="69"/>
        <v>OK</v>
      </c>
      <c r="P857" s="8">
        <f t="shared" si="70"/>
        <v>0</v>
      </c>
    </row>
    <row r="858" spans="1:16" x14ac:dyDescent="0.3">
      <c r="A858" s="6" t="s">
        <v>1748</v>
      </c>
      <c r="B858" s="6" t="s">
        <v>11887</v>
      </c>
      <c r="C858" s="6" t="s">
        <v>1749</v>
      </c>
      <c r="D858" s="6" t="s">
        <v>61</v>
      </c>
      <c r="E858" s="6" t="s">
        <v>54</v>
      </c>
      <c r="F858" s="6" t="s">
        <v>12122</v>
      </c>
      <c r="G858" s="6" t="s">
        <v>19</v>
      </c>
      <c r="H858" s="10">
        <f t="shared" si="66"/>
        <v>46268</v>
      </c>
      <c r="I858" s="7">
        <f t="shared" si="67"/>
        <v>2647</v>
      </c>
      <c r="J858" s="6" t="str">
        <f t="shared" si="68"/>
        <v>Delhi</v>
      </c>
      <c r="K858" s="6">
        <f>COUNTIFS(pg_transaction_cleaned!$O$2:$O$5743,A858,pg_transaction_cleaned!$F$2:$F$5743,"CAPTURE")</f>
        <v>1</v>
      </c>
      <c r="L858" s="7">
        <f>SUMIFS(pg_transaction_cleaned!$H$2:$H$5743,pg_transaction_cleaned!$O$2:$O$5743,A858,pg_transaction_cleaned!$F$2:$F$5743,"CAPTURE")</f>
        <v>2647</v>
      </c>
      <c r="M858" s="6">
        <f>COUNTIFS(pg_transaction_cleaned!$O$2:$O$5743,A858,pg_transaction_cleaned!$F$2:$F$5743,"REFUND")</f>
        <v>0</v>
      </c>
      <c r="N858" s="7">
        <f>SUMIFS(pg_transaction_cleaned!$H$2:$H$5743,pg_transaction_cleaned!$O$2:$O$5743,A858,pg_transaction_cleaned!$F$2:$F$5743,"REFUND")</f>
        <v>0</v>
      </c>
      <c r="O858" s="6" t="str">
        <f t="shared" si="69"/>
        <v>OK</v>
      </c>
      <c r="P858" s="8">
        <f t="shared" si="70"/>
        <v>0</v>
      </c>
    </row>
    <row r="859" spans="1:16" x14ac:dyDescent="0.3">
      <c r="A859" s="6" t="s">
        <v>1750</v>
      </c>
      <c r="B859" s="6" t="s">
        <v>11891</v>
      </c>
      <c r="C859" s="6" t="s">
        <v>1751</v>
      </c>
      <c r="D859" s="6" t="s">
        <v>34</v>
      </c>
      <c r="E859" s="6" t="s">
        <v>18</v>
      </c>
      <c r="F859" s="6" t="s">
        <v>11988</v>
      </c>
      <c r="G859" s="6" t="s">
        <v>19</v>
      </c>
      <c r="H859" s="10">
        <f t="shared" si="66"/>
        <v>46278</v>
      </c>
      <c r="I859" s="7">
        <f t="shared" si="67"/>
        <v>2498</v>
      </c>
      <c r="J859" s="6" t="str">
        <f t="shared" si="68"/>
        <v>Ahmedabad</v>
      </c>
      <c r="K859" s="6">
        <f>COUNTIFS(pg_transaction_cleaned!$O$2:$O$5743,A859,pg_transaction_cleaned!$F$2:$F$5743,"CAPTURE")</f>
        <v>1</v>
      </c>
      <c r="L859" s="7">
        <f>SUMIFS(pg_transaction_cleaned!$H$2:$H$5743,pg_transaction_cleaned!$O$2:$O$5743,A859,pg_transaction_cleaned!$F$2:$F$5743,"CAPTURE")</f>
        <v>2498</v>
      </c>
      <c r="M859" s="6">
        <f>COUNTIFS(pg_transaction_cleaned!$O$2:$O$5743,A859,pg_transaction_cleaned!$F$2:$F$5743,"REFUND")</f>
        <v>0</v>
      </c>
      <c r="N859" s="7">
        <f>SUMIFS(pg_transaction_cleaned!$H$2:$H$5743,pg_transaction_cleaned!$O$2:$O$5743,A859,pg_transaction_cleaned!$F$2:$F$5743,"REFUND")</f>
        <v>0</v>
      </c>
      <c r="O859" s="6" t="str">
        <f t="shared" si="69"/>
        <v>OK</v>
      </c>
      <c r="P859" s="8">
        <f t="shared" si="70"/>
        <v>0</v>
      </c>
    </row>
    <row r="860" spans="1:16" x14ac:dyDescent="0.3">
      <c r="A860" s="6" t="s">
        <v>1752</v>
      </c>
      <c r="B860" s="6" t="s">
        <v>11887</v>
      </c>
      <c r="C860" s="6" t="s">
        <v>1753</v>
      </c>
      <c r="D860" s="6" t="s">
        <v>17</v>
      </c>
      <c r="E860" s="6" t="s">
        <v>54</v>
      </c>
      <c r="F860" s="6" t="s">
        <v>11837</v>
      </c>
      <c r="G860" s="6" t="s">
        <v>19</v>
      </c>
      <c r="H860" s="10">
        <f t="shared" si="66"/>
        <v>46268</v>
      </c>
      <c r="I860" s="7">
        <f t="shared" si="67"/>
        <v>999</v>
      </c>
      <c r="J860" s="6" t="str">
        <f t="shared" si="68"/>
        <v>Pune</v>
      </c>
      <c r="K860" s="6">
        <f>COUNTIFS(pg_transaction_cleaned!$O$2:$O$5743,A860,pg_transaction_cleaned!$F$2:$F$5743,"CAPTURE")</f>
        <v>1</v>
      </c>
      <c r="L860" s="7">
        <f>SUMIFS(pg_transaction_cleaned!$H$2:$H$5743,pg_transaction_cleaned!$O$2:$O$5743,A860,pg_transaction_cleaned!$F$2:$F$5743,"CAPTURE")</f>
        <v>999</v>
      </c>
      <c r="M860" s="6">
        <f>COUNTIFS(pg_transaction_cleaned!$O$2:$O$5743,A860,pg_transaction_cleaned!$F$2:$F$5743,"REFUND")</f>
        <v>0</v>
      </c>
      <c r="N860" s="7">
        <f>SUMIFS(pg_transaction_cleaned!$H$2:$H$5743,pg_transaction_cleaned!$O$2:$O$5743,A860,pg_transaction_cleaned!$F$2:$F$5743,"REFUND")</f>
        <v>0</v>
      </c>
      <c r="O860" s="6" t="str">
        <f t="shared" si="69"/>
        <v>OK</v>
      </c>
      <c r="P860" s="8">
        <f t="shared" si="70"/>
        <v>0</v>
      </c>
    </row>
    <row r="861" spans="1:16" x14ac:dyDescent="0.3">
      <c r="A861" s="6" t="s">
        <v>1754</v>
      </c>
      <c r="B861" s="6" t="s">
        <v>11887</v>
      </c>
      <c r="C861" s="6" t="s">
        <v>1755</v>
      </c>
      <c r="D861" s="6" t="s">
        <v>26</v>
      </c>
      <c r="E861" s="6" t="s">
        <v>18</v>
      </c>
      <c r="F861" s="6" t="s">
        <v>11851</v>
      </c>
      <c r="G861" s="6" t="s">
        <v>19</v>
      </c>
      <c r="H861" s="10">
        <f t="shared" si="66"/>
        <v>46268</v>
      </c>
      <c r="I861" s="7">
        <f t="shared" si="67"/>
        <v>3499</v>
      </c>
      <c r="J861" s="6" t="str">
        <f t="shared" si="68"/>
        <v>Kolkata</v>
      </c>
      <c r="K861" s="6">
        <f>COUNTIFS(pg_transaction_cleaned!$O$2:$O$5743,A861,pg_transaction_cleaned!$F$2:$F$5743,"CAPTURE")</f>
        <v>1</v>
      </c>
      <c r="L861" s="7">
        <f>SUMIFS(pg_transaction_cleaned!$H$2:$H$5743,pg_transaction_cleaned!$O$2:$O$5743,A861,pg_transaction_cleaned!$F$2:$F$5743,"CAPTURE")</f>
        <v>3499</v>
      </c>
      <c r="M861" s="6">
        <f>COUNTIFS(pg_transaction_cleaned!$O$2:$O$5743,A861,pg_transaction_cleaned!$F$2:$F$5743,"REFUND")</f>
        <v>0</v>
      </c>
      <c r="N861" s="7">
        <f>SUMIFS(pg_transaction_cleaned!$H$2:$H$5743,pg_transaction_cleaned!$O$2:$O$5743,A861,pg_transaction_cleaned!$F$2:$F$5743,"REFUND")</f>
        <v>0</v>
      </c>
      <c r="O861" s="6" t="str">
        <f t="shared" si="69"/>
        <v>OK</v>
      </c>
      <c r="P861" s="8">
        <f t="shared" si="70"/>
        <v>0</v>
      </c>
    </row>
    <row r="862" spans="1:16" x14ac:dyDescent="0.3">
      <c r="A862" s="6" t="s">
        <v>1756</v>
      </c>
      <c r="B862" s="6" t="s">
        <v>11914</v>
      </c>
      <c r="C862" s="6" t="s">
        <v>1757</v>
      </c>
      <c r="D862" s="6" t="s">
        <v>51</v>
      </c>
      <c r="E862" s="6" t="s">
        <v>18</v>
      </c>
      <c r="F862" s="6" t="s">
        <v>11931</v>
      </c>
      <c r="G862" s="6" t="s">
        <v>19</v>
      </c>
      <c r="H862" s="10">
        <f t="shared" si="66"/>
        <v>46289</v>
      </c>
      <c r="I862" s="7">
        <f t="shared" si="67"/>
        <v>2998</v>
      </c>
      <c r="J862" s="6" t="str">
        <f t="shared" si="68"/>
        <v>Chennai</v>
      </c>
      <c r="K862" s="6">
        <f>COUNTIFS(pg_transaction_cleaned!$O$2:$O$5743,A862,pg_transaction_cleaned!$F$2:$F$5743,"CAPTURE")</f>
        <v>1</v>
      </c>
      <c r="L862" s="7">
        <f>SUMIFS(pg_transaction_cleaned!$H$2:$H$5743,pg_transaction_cleaned!$O$2:$O$5743,A862,pg_transaction_cleaned!$F$2:$F$5743,"CAPTURE")</f>
        <v>2998</v>
      </c>
      <c r="M862" s="6">
        <f>COUNTIFS(pg_transaction_cleaned!$O$2:$O$5743,A862,pg_transaction_cleaned!$F$2:$F$5743,"REFUND")</f>
        <v>0</v>
      </c>
      <c r="N862" s="7">
        <f>SUMIFS(pg_transaction_cleaned!$H$2:$H$5743,pg_transaction_cleaned!$O$2:$O$5743,A862,pg_transaction_cleaned!$F$2:$F$5743,"REFUND")</f>
        <v>0</v>
      </c>
      <c r="O862" s="6" t="str">
        <f t="shared" si="69"/>
        <v>OK</v>
      </c>
      <c r="P862" s="8">
        <f t="shared" si="70"/>
        <v>0</v>
      </c>
    </row>
    <row r="863" spans="1:16" x14ac:dyDescent="0.3">
      <c r="A863" s="6" t="s">
        <v>1758</v>
      </c>
      <c r="B863" s="6" t="s">
        <v>12050</v>
      </c>
      <c r="C863" s="6" t="s">
        <v>1759</v>
      </c>
      <c r="D863" s="6" t="s">
        <v>26</v>
      </c>
      <c r="E863" s="6" t="s">
        <v>18</v>
      </c>
      <c r="F863" s="6" t="s">
        <v>12123</v>
      </c>
      <c r="G863" s="6" t="s">
        <v>19</v>
      </c>
      <c r="H863" s="10">
        <f t="shared" si="66"/>
        <v>46284</v>
      </c>
      <c r="I863" s="7">
        <f t="shared" si="67"/>
        <v>8997</v>
      </c>
      <c r="J863" s="6" t="str">
        <f t="shared" si="68"/>
        <v>Kolkata</v>
      </c>
      <c r="K863" s="6">
        <f>COUNTIFS(pg_transaction_cleaned!$O$2:$O$5743,A863,pg_transaction_cleaned!$F$2:$F$5743,"CAPTURE")</f>
        <v>1</v>
      </c>
      <c r="L863" s="7">
        <f>SUMIFS(pg_transaction_cleaned!$H$2:$H$5743,pg_transaction_cleaned!$O$2:$O$5743,A863,pg_transaction_cleaned!$F$2:$F$5743,"CAPTURE")</f>
        <v>8997</v>
      </c>
      <c r="M863" s="6">
        <f>COUNTIFS(pg_transaction_cleaned!$O$2:$O$5743,A863,pg_transaction_cleaned!$F$2:$F$5743,"REFUND")</f>
        <v>0</v>
      </c>
      <c r="N863" s="7">
        <f>SUMIFS(pg_transaction_cleaned!$H$2:$H$5743,pg_transaction_cleaned!$O$2:$O$5743,A863,pg_transaction_cleaned!$F$2:$F$5743,"REFUND")</f>
        <v>0</v>
      </c>
      <c r="O863" s="6" t="str">
        <f t="shared" si="69"/>
        <v>OK</v>
      </c>
      <c r="P863" s="8">
        <f t="shared" si="70"/>
        <v>0</v>
      </c>
    </row>
    <row r="864" spans="1:16" x14ac:dyDescent="0.3">
      <c r="A864" s="6" t="s">
        <v>1760</v>
      </c>
      <c r="B864" s="6" t="s">
        <v>11908</v>
      </c>
      <c r="C864" s="6" t="s">
        <v>1761</v>
      </c>
      <c r="D864" s="6" t="s">
        <v>61</v>
      </c>
      <c r="E864" s="6" t="s">
        <v>18</v>
      </c>
      <c r="F864" s="6" t="s">
        <v>11851</v>
      </c>
      <c r="G864" s="6" t="s">
        <v>19</v>
      </c>
      <c r="H864" s="10">
        <f t="shared" si="66"/>
        <v>46275</v>
      </c>
      <c r="I864" s="7">
        <f t="shared" si="67"/>
        <v>3499</v>
      </c>
      <c r="J864" s="6" t="str">
        <f t="shared" si="68"/>
        <v>Delhi</v>
      </c>
      <c r="K864" s="6">
        <f>COUNTIFS(pg_transaction_cleaned!$O$2:$O$5743,A864,pg_transaction_cleaned!$F$2:$F$5743,"CAPTURE")</f>
        <v>1</v>
      </c>
      <c r="L864" s="7">
        <f>SUMIFS(pg_transaction_cleaned!$H$2:$H$5743,pg_transaction_cleaned!$O$2:$O$5743,A864,pg_transaction_cleaned!$F$2:$F$5743,"CAPTURE")</f>
        <v>3499</v>
      </c>
      <c r="M864" s="6">
        <f>COUNTIFS(pg_transaction_cleaned!$O$2:$O$5743,A864,pg_transaction_cleaned!$F$2:$F$5743,"REFUND")</f>
        <v>0</v>
      </c>
      <c r="N864" s="7">
        <f>SUMIFS(pg_transaction_cleaned!$H$2:$H$5743,pg_transaction_cleaned!$O$2:$O$5743,A864,pg_transaction_cleaned!$F$2:$F$5743,"REFUND")</f>
        <v>0</v>
      </c>
      <c r="O864" s="6" t="str">
        <f t="shared" si="69"/>
        <v>OK</v>
      </c>
      <c r="P864" s="8">
        <f t="shared" si="70"/>
        <v>0</v>
      </c>
    </row>
    <row r="865" spans="1:16" x14ac:dyDescent="0.3">
      <c r="A865" s="6" t="s">
        <v>1762</v>
      </c>
      <c r="B865" s="6" t="s">
        <v>12031</v>
      </c>
      <c r="C865" s="6" t="s">
        <v>1763</v>
      </c>
      <c r="D865" s="6" t="s">
        <v>34</v>
      </c>
      <c r="E865" s="6" t="s">
        <v>27</v>
      </c>
      <c r="F865" s="6" t="s">
        <v>11869</v>
      </c>
      <c r="G865" s="6" t="s">
        <v>19</v>
      </c>
      <c r="H865" s="10">
        <f t="shared" si="66"/>
        <v>46269</v>
      </c>
      <c r="I865" s="7">
        <f t="shared" si="67"/>
        <v>599</v>
      </c>
      <c r="J865" s="6" t="str">
        <f t="shared" si="68"/>
        <v>Ahmedabad</v>
      </c>
      <c r="K865" s="6">
        <f>COUNTIFS(pg_transaction_cleaned!$O$2:$O$5743,A865,pg_transaction_cleaned!$F$2:$F$5743,"CAPTURE")</f>
        <v>1</v>
      </c>
      <c r="L865" s="7">
        <f>SUMIFS(pg_transaction_cleaned!$H$2:$H$5743,pg_transaction_cleaned!$O$2:$O$5743,A865,pg_transaction_cleaned!$F$2:$F$5743,"CAPTURE")</f>
        <v>599</v>
      </c>
      <c r="M865" s="6">
        <f>COUNTIFS(pg_transaction_cleaned!$O$2:$O$5743,A865,pg_transaction_cleaned!$F$2:$F$5743,"REFUND")</f>
        <v>0</v>
      </c>
      <c r="N865" s="7">
        <f>SUMIFS(pg_transaction_cleaned!$H$2:$H$5743,pg_transaction_cleaned!$O$2:$O$5743,A865,pg_transaction_cleaned!$F$2:$F$5743,"REFUND")</f>
        <v>0</v>
      </c>
      <c r="O865" s="6" t="str">
        <f t="shared" si="69"/>
        <v>OK</v>
      </c>
      <c r="P865" s="8">
        <f t="shared" si="70"/>
        <v>0</v>
      </c>
    </row>
    <row r="866" spans="1:16" x14ac:dyDescent="0.3">
      <c r="A866" s="6" t="s">
        <v>1764</v>
      </c>
      <c r="B866" s="6" t="s">
        <v>11958</v>
      </c>
      <c r="C866" s="6" t="s">
        <v>1765</v>
      </c>
      <c r="D866" s="6" t="s">
        <v>23</v>
      </c>
      <c r="E866" s="6" t="s">
        <v>54</v>
      </c>
      <c r="F866" s="6" t="s">
        <v>11912</v>
      </c>
      <c r="G866" s="6" t="s">
        <v>19</v>
      </c>
      <c r="H866" s="10">
        <f t="shared" si="66"/>
        <v>46281</v>
      </c>
      <c r="I866" s="7">
        <f t="shared" si="67"/>
        <v>6798</v>
      </c>
      <c r="J866" s="6" t="str">
        <f t="shared" si="68"/>
        <v>Bengaluru</v>
      </c>
      <c r="K866" s="6">
        <f>COUNTIFS(pg_transaction_cleaned!$O$2:$O$5743,A866,pg_transaction_cleaned!$F$2:$F$5743,"CAPTURE")</f>
        <v>1</v>
      </c>
      <c r="L866" s="7">
        <f>SUMIFS(pg_transaction_cleaned!$H$2:$H$5743,pg_transaction_cleaned!$O$2:$O$5743,A866,pg_transaction_cleaned!$F$2:$F$5743,"CAPTURE")</f>
        <v>6798</v>
      </c>
      <c r="M866" s="6">
        <f>COUNTIFS(pg_transaction_cleaned!$O$2:$O$5743,A866,pg_transaction_cleaned!$F$2:$F$5743,"REFUND")</f>
        <v>0</v>
      </c>
      <c r="N866" s="7">
        <f>SUMIFS(pg_transaction_cleaned!$H$2:$H$5743,pg_transaction_cleaned!$O$2:$O$5743,A866,pg_transaction_cleaned!$F$2:$F$5743,"REFUND")</f>
        <v>0</v>
      </c>
      <c r="O866" s="6" t="str">
        <f t="shared" si="69"/>
        <v>OK</v>
      </c>
      <c r="P866" s="8">
        <f t="shared" si="70"/>
        <v>0</v>
      </c>
    </row>
    <row r="867" spans="1:16" x14ac:dyDescent="0.3">
      <c r="A867" s="6" t="s">
        <v>1766</v>
      </c>
      <c r="B867" s="6" t="s">
        <v>11976</v>
      </c>
      <c r="C867" s="6" t="s">
        <v>1767</v>
      </c>
      <c r="D867" s="6" t="s">
        <v>23</v>
      </c>
      <c r="E867" s="6" t="s">
        <v>27</v>
      </c>
      <c r="F867" s="6" t="s">
        <v>12055</v>
      </c>
      <c r="G867" s="6" t="s">
        <v>19</v>
      </c>
      <c r="H867" s="10">
        <f t="shared" si="66"/>
        <v>46284</v>
      </c>
      <c r="I867" s="7">
        <f t="shared" si="67"/>
        <v>4297</v>
      </c>
      <c r="J867" s="6" t="str">
        <f t="shared" si="68"/>
        <v>Bengaluru</v>
      </c>
      <c r="K867" s="6">
        <f>COUNTIFS(pg_transaction_cleaned!$O$2:$O$5743,A867,pg_transaction_cleaned!$F$2:$F$5743,"CAPTURE")</f>
        <v>1</v>
      </c>
      <c r="L867" s="7">
        <f>SUMIFS(pg_transaction_cleaned!$H$2:$H$5743,pg_transaction_cleaned!$O$2:$O$5743,A867,pg_transaction_cleaned!$F$2:$F$5743,"CAPTURE")</f>
        <v>4297</v>
      </c>
      <c r="M867" s="6">
        <f>COUNTIFS(pg_transaction_cleaned!$O$2:$O$5743,A867,pg_transaction_cleaned!$F$2:$F$5743,"REFUND")</f>
        <v>0</v>
      </c>
      <c r="N867" s="7">
        <f>SUMIFS(pg_transaction_cleaned!$H$2:$H$5743,pg_transaction_cleaned!$O$2:$O$5743,A867,pg_transaction_cleaned!$F$2:$F$5743,"REFUND")</f>
        <v>0</v>
      </c>
      <c r="O867" s="6" t="str">
        <f t="shared" si="69"/>
        <v>OK</v>
      </c>
      <c r="P867" s="8">
        <f t="shared" si="70"/>
        <v>0</v>
      </c>
    </row>
    <row r="868" spans="1:16" x14ac:dyDescent="0.3">
      <c r="A868" s="6" t="s">
        <v>1768</v>
      </c>
      <c r="B868" s="6" t="s">
        <v>11840</v>
      </c>
      <c r="C868" s="6" t="s">
        <v>1769</v>
      </c>
      <c r="D868" s="6" t="s">
        <v>75</v>
      </c>
      <c r="E868" s="6" t="s">
        <v>43</v>
      </c>
      <c r="F868" s="6" t="s">
        <v>11833</v>
      </c>
      <c r="G868" s="6" t="s">
        <v>19</v>
      </c>
      <c r="H868" s="10">
        <f t="shared" si="66"/>
        <v>46294</v>
      </c>
      <c r="I868" s="7">
        <f t="shared" si="67"/>
        <v>3298</v>
      </c>
      <c r="J868" s="6" t="str">
        <f t="shared" si="68"/>
        <v>Mumbai</v>
      </c>
      <c r="K868" s="6">
        <f>COUNTIFS(pg_transaction_cleaned!$O$2:$O$5743,A868,pg_transaction_cleaned!$F$2:$F$5743,"CAPTURE")</f>
        <v>1</v>
      </c>
      <c r="L868" s="7">
        <f>SUMIFS(pg_transaction_cleaned!$H$2:$H$5743,pg_transaction_cleaned!$O$2:$O$5743,A868,pg_transaction_cleaned!$F$2:$F$5743,"CAPTURE")</f>
        <v>3298</v>
      </c>
      <c r="M868" s="6">
        <f>COUNTIFS(pg_transaction_cleaned!$O$2:$O$5743,A868,pg_transaction_cleaned!$F$2:$F$5743,"REFUND")</f>
        <v>0</v>
      </c>
      <c r="N868" s="7">
        <f>SUMIFS(pg_transaction_cleaned!$H$2:$H$5743,pg_transaction_cleaned!$O$2:$O$5743,A868,pg_transaction_cleaned!$F$2:$F$5743,"REFUND")</f>
        <v>0</v>
      </c>
      <c r="O868" s="6" t="str">
        <f t="shared" si="69"/>
        <v>OK</v>
      </c>
      <c r="P868" s="8">
        <f t="shared" si="70"/>
        <v>0</v>
      </c>
    </row>
    <row r="869" spans="1:16" x14ac:dyDescent="0.3">
      <c r="A869" s="6" t="s">
        <v>1770</v>
      </c>
      <c r="B869" s="6" t="s">
        <v>11859</v>
      </c>
      <c r="C869" s="6" t="s">
        <v>1771</v>
      </c>
      <c r="D869" s="6"/>
      <c r="E869" s="6" t="s">
        <v>18</v>
      </c>
      <c r="F869" s="6" t="s">
        <v>11827</v>
      </c>
      <c r="G869" s="6" t="s">
        <v>19</v>
      </c>
      <c r="H869" s="10">
        <f t="shared" si="66"/>
        <v>46271</v>
      </c>
      <c r="I869" s="7">
        <f t="shared" si="67"/>
        <v>299</v>
      </c>
      <c r="J869" s="6" t="str">
        <f t="shared" si="68"/>
        <v>Unknown</v>
      </c>
      <c r="K869" s="6">
        <f>COUNTIFS(pg_transaction_cleaned!$O$2:$O$5743,A869,pg_transaction_cleaned!$F$2:$F$5743,"CAPTURE")</f>
        <v>1</v>
      </c>
      <c r="L869" s="7">
        <f>SUMIFS(pg_transaction_cleaned!$H$2:$H$5743,pg_transaction_cleaned!$O$2:$O$5743,A869,pg_transaction_cleaned!$F$2:$F$5743,"CAPTURE")</f>
        <v>299</v>
      </c>
      <c r="M869" s="6">
        <f>COUNTIFS(pg_transaction_cleaned!$O$2:$O$5743,A869,pg_transaction_cleaned!$F$2:$F$5743,"REFUND")</f>
        <v>0</v>
      </c>
      <c r="N869" s="7">
        <f>SUMIFS(pg_transaction_cleaned!$H$2:$H$5743,pg_transaction_cleaned!$O$2:$O$5743,A869,pg_transaction_cleaned!$F$2:$F$5743,"REFUND")</f>
        <v>0</v>
      </c>
      <c r="O869" s="6" t="str">
        <f t="shared" si="69"/>
        <v>OK</v>
      </c>
      <c r="P869" s="8">
        <f t="shared" si="70"/>
        <v>0</v>
      </c>
    </row>
    <row r="870" spans="1:16" x14ac:dyDescent="0.3">
      <c r="A870" s="6" t="s">
        <v>1772</v>
      </c>
      <c r="B870" s="6" t="s">
        <v>11923</v>
      </c>
      <c r="C870" s="6" t="s">
        <v>1773</v>
      </c>
      <c r="D870" s="6" t="s">
        <v>61</v>
      </c>
      <c r="E870" s="6" t="s">
        <v>18</v>
      </c>
      <c r="F870" s="6" t="s">
        <v>12043</v>
      </c>
      <c r="G870" s="6" t="s">
        <v>115</v>
      </c>
      <c r="H870" s="10">
        <f t="shared" si="66"/>
        <v>46292</v>
      </c>
      <c r="I870" s="7">
        <f t="shared" si="67"/>
        <v>1798</v>
      </c>
      <c r="J870" s="6" t="str">
        <f t="shared" si="68"/>
        <v>Delhi</v>
      </c>
      <c r="K870" s="6">
        <f>COUNTIFS(pg_transaction_cleaned!$O$2:$O$5743,A870,pg_transaction_cleaned!$F$2:$F$5743,"CAPTURE")</f>
        <v>0</v>
      </c>
      <c r="L870" s="7">
        <f>SUMIFS(pg_transaction_cleaned!$H$2:$H$5743,pg_transaction_cleaned!$O$2:$O$5743,A870,pg_transaction_cleaned!$F$2:$F$5743,"CAPTURE")</f>
        <v>0</v>
      </c>
      <c r="M870" s="6">
        <f>COUNTIFS(pg_transaction_cleaned!$O$2:$O$5743,A870,pg_transaction_cleaned!$F$2:$F$5743,"REFUND")</f>
        <v>0</v>
      </c>
      <c r="N870" s="7">
        <f>SUMIFS(pg_transaction_cleaned!$H$2:$H$5743,pg_transaction_cleaned!$O$2:$O$5743,A870,pg_transaction_cleaned!$F$2:$F$5743,"REFUND")</f>
        <v>0</v>
      </c>
      <c r="O870" s="6" t="str">
        <f t="shared" si="69"/>
        <v>OK</v>
      </c>
      <c r="P870" s="8">
        <f t="shared" si="70"/>
        <v>0</v>
      </c>
    </row>
    <row r="871" spans="1:16" x14ac:dyDescent="0.3">
      <c r="A871" s="6" t="s">
        <v>1774</v>
      </c>
      <c r="B871" s="6" t="s">
        <v>11934</v>
      </c>
      <c r="C871" s="6" t="s">
        <v>1775</v>
      </c>
      <c r="D871" s="6" t="s">
        <v>61</v>
      </c>
      <c r="E871" s="6" t="s">
        <v>27</v>
      </c>
      <c r="F871" s="6" t="s">
        <v>12074</v>
      </c>
      <c r="G871" s="6" t="s">
        <v>19</v>
      </c>
      <c r="H871" s="10">
        <f t="shared" si="66"/>
        <v>46271</v>
      </c>
      <c r="I871" s="7">
        <f t="shared" si="67"/>
        <v>6297</v>
      </c>
      <c r="J871" s="6" t="str">
        <f t="shared" si="68"/>
        <v>Delhi</v>
      </c>
      <c r="K871" s="6">
        <f>COUNTIFS(pg_transaction_cleaned!$O$2:$O$5743,A871,pg_transaction_cleaned!$F$2:$F$5743,"CAPTURE")</f>
        <v>1</v>
      </c>
      <c r="L871" s="7">
        <f>SUMIFS(pg_transaction_cleaned!$H$2:$H$5743,pg_transaction_cleaned!$O$2:$O$5743,A871,pg_transaction_cleaned!$F$2:$F$5743,"CAPTURE")</f>
        <v>6297</v>
      </c>
      <c r="M871" s="6">
        <f>COUNTIFS(pg_transaction_cleaned!$O$2:$O$5743,A871,pg_transaction_cleaned!$F$2:$F$5743,"REFUND")</f>
        <v>0</v>
      </c>
      <c r="N871" s="7">
        <f>SUMIFS(pg_transaction_cleaned!$H$2:$H$5743,pg_transaction_cleaned!$O$2:$O$5743,A871,pg_transaction_cleaned!$F$2:$F$5743,"REFUND")</f>
        <v>0</v>
      </c>
      <c r="O871" s="6" t="str">
        <f t="shared" si="69"/>
        <v>OK</v>
      </c>
      <c r="P871" s="8">
        <f t="shared" si="70"/>
        <v>0</v>
      </c>
    </row>
    <row r="872" spans="1:16" x14ac:dyDescent="0.3">
      <c r="A872" s="6" t="s">
        <v>1776</v>
      </c>
      <c r="B872" s="6" t="s">
        <v>12064</v>
      </c>
      <c r="C872" s="6" t="s">
        <v>1777</v>
      </c>
      <c r="D872" s="6"/>
      <c r="E872" s="6" t="s">
        <v>18</v>
      </c>
      <c r="F872" s="6" t="s">
        <v>12040</v>
      </c>
      <c r="G872" s="6" t="s">
        <v>19</v>
      </c>
      <c r="H872" s="10">
        <f t="shared" si="66"/>
        <v>46280</v>
      </c>
      <c r="I872" s="7">
        <f t="shared" si="67"/>
        <v>3797</v>
      </c>
      <c r="J872" s="6" t="str">
        <f t="shared" si="68"/>
        <v>Unknown</v>
      </c>
      <c r="K872" s="6">
        <f>COUNTIFS(pg_transaction_cleaned!$O$2:$O$5743,A872,pg_transaction_cleaned!$F$2:$F$5743,"CAPTURE")</f>
        <v>1</v>
      </c>
      <c r="L872" s="7">
        <f>SUMIFS(pg_transaction_cleaned!$H$2:$H$5743,pg_transaction_cleaned!$O$2:$O$5743,A872,pg_transaction_cleaned!$F$2:$F$5743,"CAPTURE")</f>
        <v>3797</v>
      </c>
      <c r="M872" s="6">
        <f>COUNTIFS(pg_transaction_cleaned!$O$2:$O$5743,A872,pg_transaction_cleaned!$F$2:$F$5743,"REFUND")</f>
        <v>0</v>
      </c>
      <c r="N872" s="7">
        <f>SUMIFS(pg_transaction_cleaned!$H$2:$H$5743,pg_transaction_cleaned!$O$2:$O$5743,A872,pg_transaction_cleaned!$F$2:$F$5743,"REFUND")</f>
        <v>0</v>
      </c>
      <c r="O872" s="6" t="str">
        <f t="shared" si="69"/>
        <v>OK</v>
      </c>
      <c r="P872" s="8">
        <f t="shared" si="70"/>
        <v>0</v>
      </c>
    </row>
    <row r="873" spans="1:16" x14ac:dyDescent="0.3">
      <c r="A873" s="6" t="s">
        <v>1778</v>
      </c>
      <c r="B873" s="6" t="s">
        <v>11923</v>
      </c>
      <c r="C873" s="6" t="s">
        <v>1779</v>
      </c>
      <c r="D873" s="6" t="s">
        <v>34</v>
      </c>
      <c r="E873" s="6" t="s">
        <v>27</v>
      </c>
      <c r="F873" s="6" t="s">
        <v>11855</v>
      </c>
      <c r="G873" s="6" t="s">
        <v>19</v>
      </c>
      <c r="H873" s="10">
        <f t="shared" si="66"/>
        <v>46292</v>
      </c>
      <c r="I873" s="7">
        <f t="shared" si="67"/>
        <v>4999</v>
      </c>
      <c r="J873" s="6" t="str">
        <f t="shared" si="68"/>
        <v>Ahmedabad</v>
      </c>
      <c r="K873" s="6">
        <f>COUNTIFS(pg_transaction_cleaned!$O$2:$O$5743,A873,pg_transaction_cleaned!$F$2:$F$5743,"CAPTURE")</f>
        <v>1</v>
      </c>
      <c r="L873" s="7">
        <f>SUMIFS(pg_transaction_cleaned!$H$2:$H$5743,pg_transaction_cleaned!$O$2:$O$5743,A873,pg_transaction_cleaned!$F$2:$F$5743,"CAPTURE")</f>
        <v>4999</v>
      </c>
      <c r="M873" s="6">
        <f>COUNTIFS(pg_transaction_cleaned!$O$2:$O$5743,A873,pg_transaction_cleaned!$F$2:$F$5743,"REFUND")</f>
        <v>0</v>
      </c>
      <c r="N873" s="7">
        <f>SUMIFS(pg_transaction_cleaned!$H$2:$H$5743,pg_transaction_cleaned!$O$2:$O$5743,A873,pg_transaction_cleaned!$F$2:$F$5743,"REFUND")</f>
        <v>0</v>
      </c>
      <c r="O873" s="6" t="str">
        <f t="shared" si="69"/>
        <v>OK</v>
      </c>
      <c r="P873" s="8">
        <f t="shared" si="70"/>
        <v>0</v>
      </c>
    </row>
    <row r="874" spans="1:16" x14ac:dyDescent="0.3">
      <c r="A874" s="6" t="s">
        <v>1780</v>
      </c>
      <c r="B874" s="6" t="s">
        <v>12007</v>
      </c>
      <c r="C874" s="6" t="s">
        <v>1781</v>
      </c>
      <c r="D874" s="6" t="s">
        <v>48</v>
      </c>
      <c r="E874" s="6" t="s">
        <v>18</v>
      </c>
      <c r="F874" s="6" t="s">
        <v>11851</v>
      </c>
      <c r="G874" s="6" t="s">
        <v>19</v>
      </c>
      <c r="H874" s="10">
        <f t="shared" si="66"/>
        <v>46270</v>
      </c>
      <c r="I874" s="7">
        <f t="shared" si="67"/>
        <v>3499</v>
      </c>
      <c r="J874" s="6" t="str">
        <f t="shared" si="68"/>
        <v>Jaipur</v>
      </c>
      <c r="K874" s="6">
        <f>COUNTIFS(pg_transaction_cleaned!$O$2:$O$5743,A874,pg_transaction_cleaned!$F$2:$F$5743,"CAPTURE")</f>
        <v>1</v>
      </c>
      <c r="L874" s="7">
        <f>SUMIFS(pg_transaction_cleaned!$H$2:$H$5743,pg_transaction_cleaned!$O$2:$O$5743,A874,pg_transaction_cleaned!$F$2:$F$5743,"CAPTURE")</f>
        <v>3499</v>
      </c>
      <c r="M874" s="6">
        <f>COUNTIFS(pg_transaction_cleaned!$O$2:$O$5743,A874,pg_transaction_cleaned!$F$2:$F$5743,"REFUND")</f>
        <v>0</v>
      </c>
      <c r="N874" s="7">
        <f>SUMIFS(pg_transaction_cleaned!$H$2:$H$5743,pg_transaction_cleaned!$O$2:$O$5743,A874,pg_transaction_cleaned!$F$2:$F$5743,"REFUND")</f>
        <v>0</v>
      </c>
      <c r="O874" s="6" t="str">
        <f t="shared" si="69"/>
        <v>OK</v>
      </c>
      <c r="P874" s="8">
        <f t="shared" si="70"/>
        <v>0</v>
      </c>
    </row>
    <row r="875" spans="1:16" x14ac:dyDescent="0.3">
      <c r="A875" s="6" t="s">
        <v>1782</v>
      </c>
      <c r="B875" s="6" t="s">
        <v>11871</v>
      </c>
      <c r="C875" s="6" t="s">
        <v>1783</v>
      </c>
      <c r="D875" s="6" t="s">
        <v>48</v>
      </c>
      <c r="E875" s="6" t="s">
        <v>27</v>
      </c>
      <c r="F875" s="6" t="s">
        <v>12117</v>
      </c>
      <c r="G875" s="6" t="s">
        <v>19</v>
      </c>
      <c r="H875" s="10">
        <f t="shared" si="66"/>
        <v>46272</v>
      </c>
      <c r="I875" s="7">
        <f t="shared" si="67"/>
        <v>3397</v>
      </c>
      <c r="J875" s="6" t="str">
        <f t="shared" si="68"/>
        <v>Jaipur</v>
      </c>
      <c r="K875" s="6">
        <f>COUNTIFS(pg_transaction_cleaned!$O$2:$O$5743,A875,pg_transaction_cleaned!$F$2:$F$5743,"CAPTURE")</f>
        <v>1</v>
      </c>
      <c r="L875" s="7">
        <f>SUMIFS(pg_transaction_cleaned!$H$2:$H$5743,pg_transaction_cleaned!$O$2:$O$5743,A875,pg_transaction_cleaned!$F$2:$F$5743,"CAPTURE")</f>
        <v>3397</v>
      </c>
      <c r="M875" s="6">
        <f>COUNTIFS(pg_transaction_cleaned!$O$2:$O$5743,A875,pg_transaction_cleaned!$F$2:$F$5743,"REFUND")</f>
        <v>0</v>
      </c>
      <c r="N875" s="7">
        <f>SUMIFS(pg_transaction_cleaned!$H$2:$H$5743,pg_transaction_cleaned!$O$2:$O$5743,A875,pg_transaction_cleaned!$F$2:$F$5743,"REFUND")</f>
        <v>0</v>
      </c>
      <c r="O875" s="6" t="str">
        <f t="shared" si="69"/>
        <v>OK</v>
      </c>
      <c r="P875" s="8">
        <f t="shared" si="70"/>
        <v>0</v>
      </c>
    </row>
    <row r="876" spans="1:16" x14ac:dyDescent="0.3">
      <c r="A876" s="6" t="s">
        <v>1784</v>
      </c>
      <c r="B876" s="6" t="s">
        <v>11946</v>
      </c>
      <c r="C876" s="6" t="s">
        <v>1785</v>
      </c>
      <c r="D876" s="6" t="s">
        <v>26</v>
      </c>
      <c r="E876" s="6" t="s">
        <v>27</v>
      </c>
      <c r="F876" s="6" t="s">
        <v>12124</v>
      </c>
      <c r="G876" s="6" t="s">
        <v>19</v>
      </c>
      <c r="H876" s="10">
        <f t="shared" si="66"/>
        <v>46268</v>
      </c>
      <c r="I876" s="7">
        <f t="shared" si="67"/>
        <v>6998</v>
      </c>
      <c r="J876" s="6" t="str">
        <f t="shared" si="68"/>
        <v>Kolkata</v>
      </c>
      <c r="K876" s="6">
        <f>COUNTIFS(pg_transaction_cleaned!$O$2:$O$5743,A876,pg_transaction_cleaned!$F$2:$F$5743,"CAPTURE")</f>
        <v>1</v>
      </c>
      <c r="L876" s="7">
        <f>SUMIFS(pg_transaction_cleaned!$H$2:$H$5743,pg_transaction_cleaned!$O$2:$O$5743,A876,pg_transaction_cleaned!$F$2:$F$5743,"CAPTURE")</f>
        <v>6998</v>
      </c>
      <c r="M876" s="6">
        <f>COUNTIFS(pg_transaction_cleaned!$O$2:$O$5743,A876,pg_transaction_cleaned!$F$2:$F$5743,"REFUND")</f>
        <v>0</v>
      </c>
      <c r="N876" s="7">
        <f>SUMIFS(pg_transaction_cleaned!$H$2:$H$5743,pg_transaction_cleaned!$O$2:$O$5743,A876,pg_transaction_cleaned!$F$2:$F$5743,"REFUND")</f>
        <v>0</v>
      </c>
      <c r="O876" s="6" t="str">
        <f t="shared" si="69"/>
        <v>OK</v>
      </c>
      <c r="P876" s="8">
        <f t="shared" si="70"/>
        <v>0</v>
      </c>
    </row>
    <row r="877" spans="1:16" x14ac:dyDescent="0.3">
      <c r="A877" s="6" t="s">
        <v>1786</v>
      </c>
      <c r="B877" s="6" t="s">
        <v>11846</v>
      </c>
      <c r="C877" s="6" t="s">
        <v>1787</v>
      </c>
      <c r="D877" s="6" t="s">
        <v>61</v>
      </c>
      <c r="E877" s="6" t="s">
        <v>54</v>
      </c>
      <c r="F877" s="6" t="s">
        <v>11929</v>
      </c>
      <c r="G877" s="6" t="s">
        <v>19</v>
      </c>
      <c r="H877" s="10">
        <f t="shared" si="66"/>
        <v>46285</v>
      </c>
      <c r="I877" s="7">
        <f t="shared" si="67"/>
        <v>799</v>
      </c>
      <c r="J877" s="6" t="str">
        <f t="shared" si="68"/>
        <v>Delhi</v>
      </c>
      <c r="K877" s="6">
        <f>COUNTIFS(pg_transaction_cleaned!$O$2:$O$5743,A877,pg_transaction_cleaned!$F$2:$F$5743,"CAPTURE")</f>
        <v>1</v>
      </c>
      <c r="L877" s="7">
        <f>SUMIFS(pg_transaction_cleaned!$H$2:$H$5743,pg_transaction_cleaned!$O$2:$O$5743,A877,pg_transaction_cleaned!$F$2:$F$5743,"CAPTURE")</f>
        <v>799</v>
      </c>
      <c r="M877" s="6">
        <f>COUNTIFS(pg_transaction_cleaned!$O$2:$O$5743,A877,pg_transaction_cleaned!$F$2:$F$5743,"REFUND")</f>
        <v>0</v>
      </c>
      <c r="N877" s="7">
        <f>SUMIFS(pg_transaction_cleaned!$H$2:$H$5743,pg_transaction_cleaned!$O$2:$O$5743,A877,pg_transaction_cleaned!$F$2:$F$5743,"REFUND")</f>
        <v>0</v>
      </c>
      <c r="O877" s="6" t="str">
        <f t="shared" si="69"/>
        <v>OK</v>
      </c>
      <c r="P877" s="8">
        <f t="shared" si="70"/>
        <v>0</v>
      </c>
    </row>
    <row r="878" spans="1:16" x14ac:dyDescent="0.3">
      <c r="A878" s="6" t="s">
        <v>1788</v>
      </c>
      <c r="B878" s="6" t="s">
        <v>11846</v>
      </c>
      <c r="C878" s="6" t="s">
        <v>1789</v>
      </c>
      <c r="D878" s="6" t="s">
        <v>37</v>
      </c>
      <c r="E878" s="6" t="s">
        <v>18</v>
      </c>
      <c r="F878" s="6" t="s">
        <v>11833</v>
      </c>
      <c r="G878" s="6" t="s">
        <v>19</v>
      </c>
      <c r="H878" s="10">
        <f t="shared" si="66"/>
        <v>46285</v>
      </c>
      <c r="I878" s="7">
        <f t="shared" si="67"/>
        <v>3298</v>
      </c>
      <c r="J878" s="6" t="str">
        <f t="shared" si="68"/>
        <v>Lucknow</v>
      </c>
      <c r="K878" s="6">
        <f>COUNTIFS(pg_transaction_cleaned!$O$2:$O$5743,A878,pg_transaction_cleaned!$F$2:$F$5743,"CAPTURE")</f>
        <v>1</v>
      </c>
      <c r="L878" s="7">
        <f>SUMIFS(pg_transaction_cleaned!$H$2:$H$5743,pg_transaction_cleaned!$O$2:$O$5743,A878,pg_transaction_cleaned!$F$2:$F$5743,"CAPTURE")</f>
        <v>3298</v>
      </c>
      <c r="M878" s="6">
        <f>COUNTIFS(pg_transaction_cleaned!$O$2:$O$5743,A878,pg_transaction_cleaned!$F$2:$F$5743,"REFUND")</f>
        <v>0</v>
      </c>
      <c r="N878" s="7">
        <f>SUMIFS(pg_transaction_cleaned!$H$2:$H$5743,pg_transaction_cleaned!$O$2:$O$5743,A878,pg_transaction_cleaned!$F$2:$F$5743,"REFUND")</f>
        <v>0</v>
      </c>
      <c r="O878" s="6" t="str">
        <f t="shared" si="69"/>
        <v>OK</v>
      </c>
      <c r="P878" s="8">
        <f t="shared" si="70"/>
        <v>0</v>
      </c>
    </row>
    <row r="879" spans="1:16" x14ac:dyDescent="0.3">
      <c r="A879" s="6" t="s">
        <v>1790</v>
      </c>
      <c r="B879" s="6" t="s">
        <v>11852</v>
      </c>
      <c r="C879" s="6" t="s">
        <v>1791</v>
      </c>
      <c r="D879" s="6" t="s">
        <v>23</v>
      </c>
      <c r="E879" s="6" t="s">
        <v>18</v>
      </c>
      <c r="F879" s="6" t="s">
        <v>12125</v>
      </c>
      <c r="G879" s="6" t="s">
        <v>19</v>
      </c>
      <c r="H879" s="10">
        <f t="shared" si="66"/>
        <v>46273</v>
      </c>
      <c r="I879" s="7">
        <f t="shared" si="67"/>
        <v>1697</v>
      </c>
      <c r="J879" s="6" t="str">
        <f t="shared" si="68"/>
        <v>Bengaluru</v>
      </c>
      <c r="K879" s="6">
        <f>COUNTIFS(pg_transaction_cleaned!$O$2:$O$5743,A879,pg_transaction_cleaned!$F$2:$F$5743,"CAPTURE")</f>
        <v>1</v>
      </c>
      <c r="L879" s="7">
        <f>SUMIFS(pg_transaction_cleaned!$H$2:$H$5743,pg_transaction_cleaned!$O$2:$O$5743,A879,pg_transaction_cleaned!$F$2:$F$5743,"CAPTURE")</f>
        <v>1697</v>
      </c>
      <c r="M879" s="6">
        <f>COUNTIFS(pg_transaction_cleaned!$O$2:$O$5743,A879,pg_transaction_cleaned!$F$2:$F$5743,"REFUND")</f>
        <v>0</v>
      </c>
      <c r="N879" s="7">
        <f>SUMIFS(pg_transaction_cleaned!$H$2:$H$5743,pg_transaction_cleaned!$O$2:$O$5743,A879,pg_transaction_cleaned!$F$2:$F$5743,"REFUND")</f>
        <v>0</v>
      </c>
      <c r="O879" s="6" t="str">
        <f t="shared" si="69"/>
        <v>OK</v>
      </c>
      <c r="P879" s="8">
        <f t="shared" si="70"/>
        <v>0</v>
      </c>
    </row>
    <row r="880" spans="1:16" x14ac:dyDescent="0.3">
      <c r="A880" s="6" t="s">
        <v>1792</v>
      </c>
      <c r="B880" s="6" t="s">
        <v>11905</v>
      </c>
      <c r="C880" s="6" t="s">
        <v>1793</v>
      </c>
      <c r="D880" s="6" t="s">
        <v>23</v>
      </c>
      <c r="E880" s="6" t="s">
        <v>18</v>
      </c>
      <c r="F880" s="6" t="s">
        <v>11856</v>
      </c>
      <c r="G880" s="6" t="s">
        <v>19</v>
      </c>
      <c r="H880" s="10">
        <f t="shared" si="66"/>
        <v>46291</v>
      </c>
      <c r="I880" s="7">
        <f t="shared" si="67"/>
        <v>2598</v>
      </c>
      <c r="J880" s="6" t="str">
        <f t="shared" si="68"/>
        <v>Bengaluru</v>
      </c>
      <c r="K880" s="6">
        <f>COUNTIFS(pg_transaction_cleaned!$O$2:$O$5743,A880,pg_transaction_cleaned!$F$2:$F$5743,"CAPTURE")</f>
        <v>1</v>
      </c>
      <c r="L880" s="7">
        <f>SUMIFS(pg_transaction_cleaned!$H$2:$H$5743,pg_transaction_cleaned!$O$2:$O$5743,A880,pg_transaction_cleaned!$F$2:$F$5743,"CAPTURE")</f>
        <v>2598</v>
      </c>
      <c r="M880" s="6">
        <f>COUNTIFS(pg_transaction_cleaned!$O$2:$O$5743,A880,pg_transaction_cleaned!$F$2:$F$5743,"REFUND")</f>
        <v>0</v>
      </c>
      <c r="N880" s="7">
        <f>SUMIFS(pg_transaction_cleaned!$H$2:$H$5743,pg_transaction_cleaned!$O$2:$O$5743,A880,pg_transaction_cleaned!$F$2:$F$5743,"REFUND")</f>
        <v>0</v>
      </c>
      <c r="O880" s="6" t="str">
        <f t="shared" si="69"/>
        <v>OK</v>
      </c>
      <c r="P880" s="8">
        <f t="shared" si="70"/>
        <v>0</v>
      </c>
    </row>
    <row r="881" spans="1:16" x14ac:dyDescent="0.3">
      <c r="A881" s="6" t="s">
        <v>1794</v>
      </c>
      <c r="B881" s="6" t="s">
        <v>11897</v>
      </c>
      <c r="C881" s="6" t="s">
        <v>1795</v>
      </c>
      <c r="D881" s="6" t="s">
        <v>48</v>
      </c>
      <c r="E881" s="6" t="s">
        <v>18</v>
      </c>
      <c r="F881" s="6" t="s">
        <v>12034</v>
      </c>
      <c r="G881" s="6" t="s">
        <v>19</v>
      </c>
      <c r="H881" s="10">
        <f t="shared" si="66"/>
        <v>46266</v>
      </c>
      <c r="I881" s="7">
        <f t="shared" si="67"/>
        <v>4897</v>
      </c>
      <c r="J881" s="6" t="str">
        <f t="shared" si="68"/>
        <v>Jaipur</v>
      </c>
      <c r="K881" s="6">
        <f>COUNTIFS(pg_transaction_cleaned!$O$2:$O$5743,A881,pg_transaction_cleaned!$F$2:$F$5743,"CAPTURE")</f>
        <v>1</v>
      </c>
      <c r="L881" s="7">
        <f>SUMIFS(pg_transaction_cleaned!$H$2:$H$5743,pg_transaction_cleaned!$O$2:$O$5743,A881,pg_transaction_cleaned!$F$2:$F$5743,"CAPTURE")</f>
        <v>4897</v>
      </c>
      <c r="M881" s="6">
        <f>COUNTIFS(pg_transaction_cleaned!$O$2:$O$5743,A881,pg_transaction_cleaned!$F$2:$F$5743,"REFUND")</f>
        <v>0</v>
      </c>
      <c r="N881" s="7">
        <f>SUMIFS(pg_transaction_cleaned!$H$2:$H$5743,pg_transaction_cleaned!$O$2:$O$5743,A881,pg_transaction_cleaned!$F$2:$F$5743,"REFUND")</f>
        <v>0</v>
      </c>
      <c r="O881" s="6" t="str">
        <f t="shared" si="69"/>
        <v>OK</v>
      </c>
      <c r="P881" s="8">
        <f t="shared" si="70"/>
        <v>0</v>
      </c>
    </row>
    <row r="882" spans="1:16" x14ac:dyDescent="0.3">
      <c r="A882" s="6" t="s">
        <v>1796</v>
      </c>
      <c r="B882" s="6" t="s">
        <v>11850</v>
      </c>
      <c r="C882" s="6" t="s">
        <v>1797</v>
      </c>
      <c r="D882" s="6" t="s">
        <v>26</v>
      </c>
      <c r="E882" s="6" t="s">
        <v>27</v>
      </c>
      <c r="F882" s="6" t="s">
        <v>11997</v>
      </c>
      <c r="G882" s="6" t="s">
        <v>19</v>
      </c>
      <c r="H882" s="10">
        <f t="shared" si="66"/>
        <v>46283</v>
      </c>
      <c r="I882" s="7">
        <f t="shared" si="67"/>
        <v>4999</v>
      </c>
      <c r="J882" s="6" t="str">
        <f t="shared" si="68"/>
        <v>Kolkata</v>
      </c>
      <c r="K882" s="6">
        <f>COUNTIFS(pg_transaction_cleaned!$O$2:$O$5743,A882,pg_transaction_cleaned!$F$2:$F$5743,"CAPTURE")</f>
        <v>1</v>
      </c>
      <c r="L882" s="7">
        <f>SUMIFS(pg_transaction_cleaned!$H$2:$H$5743,pg_transaction_cleaned!$O$2:$O$5743,A882,pg_transaction_cleaned!$F$2:$F$5743,"CAPTURE")</f>
        <v>4999</v>
      </c>
      <c r="M882" s="6">
        <f>COUNTIFS(pg_transaction_cleaned!$O$2:$O$5743,A882,pg_transaction_cleaned!$F$2:$F$5743,"REFUND")</f>
        <v>0</v>
      </c>
      <c r="N882" s="7">
        <f>SUMIFS(pg_transaction_cleaned!$H$2:$H$5743,pg_transaction_cleaned!$O$2:$O$5743,A882,pg_transaction_cleaned!$F$2:$F$5743,"REFUND")</f>
        <v>0</v>
      </c>
      <c r="O882" s="6" t="str">
        <f t="shared" si="69"/>
        <v>OK</v>
      </c>
      <c r="P882" s="8">
        <f t="shared" si="70"/>
        <v>0</v>
      </c>
    </row>
    <row r="883" spans="1:16" x14ac:dyDescent="0.3">
      <c r="A883" s="6" t="s">
        <v>1798</v>
      </c>
      <c r="B883" s="6" t="s">
        <v>11914</v>
      </c>
      <c r="C883" s="6" t="s">
        <v>1799</v>
      </c>
      <c r="D883" s="6"/>
      <c r="E883" s="6" t="s">
        <v>18</v>
      </c>
      <c r="F883" s="6" t="s">
        <v>11948</v>
      </c>
      <c r="G883" s="6" t="s">
        <v>19</v>
      </c>
      <c r="H883" s="10">
        <f t="shared" si="66"/>
        <v>46289</v>
      </c>
      <c r="I883" s="7">
        <f t="shared" si="67"/>
        <v>2798</v>
      </c>
      <c r="J883" s="6" t="str">
        <f t="shared" si="68"/>
        <v>Unknown</v>
      </c>
      <c r="K883" s="6">
        <f>COUNTIFS(pg_transaction_cleaned!$O$2:$O$5743,A883,pg_transaction_cleaned!$F$2:$F$5743,"CAPTURE")</f>
        <v>1</v>
      </c>
      <c r="L883" s="7">
        <f>SUMIFS(pg_transaction_cleaned!$H$2:$H$5743,pg_transaction_cleaned!$O$2:$O$5743,A883,pg_transaction_cleaned!$F$2:$F$5743,"CAPTURE")</f>
        <v>2798</v>
      </c>
      <c r="M883" s="6">
        <f>COUNTIFS(pg_transaction_cleaned!$O$2:$O$5743,A883,pg_transaction_cleaned!$F$2:$F$5743,"REFUND")</f>
        <v>0</v>
      </c>
      <c r="N883" s="7">
        <f>SUMIFS(pg_transaction_cleaned!$H$2:$H$5743,pg_transaction_cleaned!$O$2:$O$5743,A883,pg_transaction_cleaned!$F$2:$F$5743,"REFUND")</f>
        <v>0</v>
      </c>
      <c r="O883" s="6" t="str">
        <f t="shared" si="69"/>
        <v>OK</v>
      </c>
      <c r="P883" s="8">
        <f t="shared" si="70"/>
        <v>0</v>
      </c>
    </row>
    <row r="884" spans="1:16" x14ac:dyDescent="0.3">
      <c r="A884" s="6" t="s">
        <v>1800</v>
      </c>
      <c r="B884" s="6" t="s">
        <v>11895</v>
      </c>
      <c r="C884" s="6" t="s">
        <v>1801</v>
      </c>
      <c r="D884" s="6" t="s">
        <v>34</v>
      </c>
      <c r="E884" s="6" t="s">
        <v>18</v>
      </c>
      <c r="F884" s="6" t="s">
        <v>11983</v>
      </c>
      <c r="G884" s="6" t="s">
        <v>19</v>
      </c>
      <c r="H884" s="10">
        <f t="shared" si="66"/>
        <v>46295</v>
      </c>
      <c r="I884" s="7">
        <f t="shared" si="67"/>
        <v>5298</v>
      </c>
      <c r="J884" s="6" t="str">
        <f t="shared" si="68"/>
        <v>Ahmedabad</v>
      </c>
      <c r="K884" s="6">
        <f>COUNTIFS(pg_transaction_cleaned!$O$2:$O$5743,A884,pg_transaction_cleaned!$F$2:$F$5743,"CAPTURE")</f>
        <v>1</v>
      </c>
      <c r="L884" s="7">
        <f>SUMIFS(pg_transaction_cleaned!$H$2:$H$5743,pg_transaction_cleaned!$O$2:$O$5743,A884,pg_transaction_cleaned!$F$2:$F$5743,"CAPTURE")</f>
        <v>5298</v>
      </c>
      <c r="M884" s="6">
        <f>COUNTIFS(pg_transaction_cleaned!$O$2:$O$5743,A884,pg_transaction_cleaned!$F$2:$F$5743,"REFUND")</f>
        <v>0</v>
      </c>
      <c r="N884" s="7">
        <f>SUMIFS(pg_transaction_cleaned!$H$2:$H$5743,pg_transaction_cleaned!$O$2:$O$5743,A884,pg_transaction_cleaned!$F$2:$F$5743,"REFUND")</f>
        <v>0</v>
      </c>
      <c r="O884" s="6" t="str">
        <f t="shared" si="69"/>
        <v>OK</v>
      </c>
      <c r="P884" s="8">
        <f t="shared" si="70"/>
        <v>0</v>
      </c>
    </row>
    <row r="885" spans="1:16" x14ac:dyDescent="0.3">
      <c r="A885" s="6" t="s">
        <v>1802</v>
      </c>
      <c r="B885" s="6" t="s">
        <v>11840</v>
      </c>
      <c r="C885" s="6" t="s">
        <v>1803</v>
      </c>
      <c r="D885" s="6" t="s">
        <v>48</v>
      </c>
      <c r="E885" s="6" t="s">
        <v>18</v>
      </c>
      <c r="F885" s="6" t="s">
        <v>11988</v>
      </c>
      <c r="G885" s="6" t="s">
        <v>19</v>
      </c>
      <c r="H885" s="10">
        <f t="shared" si="66"/>
        <v>46294</v>
      </c>
      <c r="I885" s="7">
        <f t="shared" si="67"/>
        <v>2498</v>
      </c>
      <c r="J885" s="6" t="str">
        <f t="shared" si="68"/>
        <v>Jaipur</v>
      </c>
      <c r="K885" s="6">
        <f>COUNTIFS(pg_transaction_cleaned!$O$2:$O$5743,A885,pg_transaction_cleaned!$F$2:$F$5743,"CAPTURE")</f>
        <v>1</v>
      </c>
      <c r="L885" s="7">
        <f>SUMIFS(pg_transaction_cleaned!$H$2:$H$5743,pg_transaction_cleaned!$O$2:$O$5743,A885,pg_transaction_cleaned!$F$2:$F$5743,"CAPTURE")</f>
        <v>2498</v>
      </c>
      <c r="M885" s="6">
        <f>COUNTIFS(pg_transaction_cleaned!$O$2:$O$5743,A885,pg_transaction_cleaned!$F$2:$F$5743,"REFUND")</f>
        <v>0</v>
      </c>
      <c r="N885" s="7">
        <f>SUMIFS(pg_transaction_cleaned!$H$2:$H$5743,pg_transaction_cleaned!$O$2:$O$5743,A885,pg_transaction_cleaned!$F$2:$F$5743,"REFUND")</f>
        <v>0</v>
      </c>
      <c r="O885" s="6" t="str">
        <f t="shared" si="69"/>
        <v>OK</v>
      </c>
      <c r="P885" s="8">
        <f t="shared" si="70"/>
        <v>0</v>
      </c>
    </row>
    <row r="886" spans="1:16" x14ac:dyDescent="0.3">
      <c r="A886" s="6" t="s">
        <v>1804</v>
      </c>
      <c r="B886" s="6" t="s">
        <v>11908</v>
      </c>
      <c r="C886" s="6" t="s">
        <v>1805</v>
      </c>
      <c r="D886" s="6" t="s">
        <v>37</v>
      </c>
      <c r="E886" s="6" t="s">
        <v>18</v>
      </c>
      <c r="F886" s="6" t="s">
        <v>11938</v>
      </c>
      <c r="G886" s="6" t="s">
        <v>19</v>
      </c>
      <c r="H886" s="10">
        <f t="shared" si="66"/>
        <v>46275</v>
      </c>
      <c r="I886" s="7">
        <f t="shared" si="67"/>
        <v>6498</v>
      </c>
      <c r="J886" s="6" t="str">
        <f t="shared" si="68"/>
        <v>Lucknow</v>
      </c>
      <c r="K886" s="6">
        <f>COUNTIFS(pg_transaction_cleaned!$O$2:$O$5743,A886,pg_transaction_cleaned!$F$2:$F$5743,"CAPTURE")</f>
        <v>1</v>
      </c>
      <c r="L886" s="7">
        <f>SUMIFS(pg_transaction_cleaned!$H$2:$H$5743,pg_transaction_cleaned!$O$2:$O$5743,A886,pg_transaction_cleaned!$F$2:$F$5743,"CAPTURE")</f>
        <v>6498</v>
      </c>
      <c r="M886" s="6">
        <f>COUNTIFS(pg_transaction_cleaned!$O$2:$O$5743,A886,pg_transaction_cleaned!$F$2:$F$5743,"REFUND")</f>
        <v>0</v>
      </c>
      <c r="N886" s="7">
        <f>SUMIFS(pg_transaction_cleaned!$H$2:$H$5743,pg_transaction_cleaned!$O$2:$O$5743,A886,pg_transaction_cleaned!$F$2:$F$5743,"REFUND")</f>
        <v>0</v>
      </c>
      <c r="O886" s="6" t="str">
        <f t="shared" si="69"/>
        <v>OK</v>
      </c>
      <c r="P886" s="8">
        <f t="shared" si="70"/>
        <v>0</v>
      </c>
    </row>
    <row r="887" spans="1:16" x14ac:dyDescent="0.3">
      <c r="A887" s="6" t="s">
        <v>1806</v>
      </c>
      <c r="B887" s="6" t="s">
        <v>11857</v>
      </c>
      <c r="C887" s="6" t="s">
        <v>1807</v>
      </c>
      <c r="D887" s="6" t="s">
        <v>61</v>
      </c>
      <c r="E887" s="6" t="s">
        <v>27</v>
      </c>
      <c r="F887" s="6" t="s">
        <v>11855</v>
      </c>
      <c r="G887" s="6" t="s">
        <v>115</v>
      </c>
      <c r="H887" s="10">
        <f t="shared" si="66"/>
        <v>46287</v>
      </c>
      <c r="I887" s="7">
        <f t="shared" si="67"/>
        <v>4999</v>
      </c>
      <c r="J887" s="6" t="str">
        <f t="shared" si="68"/>
        <v>Delhi</v>
      </c>
      <c r="K887" s="6">
        <f>COUNTIFS(pg_transaction_cleaned!$O$2:$O$5743,A887,pg_transaction_cleaned!$F$2:$F$5743,"CAPTURE")</f>
        <v>0</v>
      </c>
      <c r="L887" s="7">
        <f>SUMIFS(pg_transaction_cleaned!$H$2:$H$5743,pg_transaction_cleaned!$O$2:$O$5743,A887,pg_transaction_cleaned!$F$2:$F$5743,"CAPTURE")</f>
        <v>0</v>
      </c>
      <c r="M887" s="6">
        <f>COUNTIFS(pg_transaction_cleaned!$O$2:$O$5743,A887,pg_transaction_cleaned!$F$2:$F$5743,"REFUND")</f>
        <v>0</v>
      </c>
      <c r="N887" s="7">
        <f>SUMIFS(pg_transaction_cleaned!$H$2:$H$5743,pg_transaction_cleaned!$O$2:$O$5743,A887,pg_transaction_cleaned!$F$2:$F$5743,"REFUND")</f>
        <v>0</v>
      </c>
      <c r="O887" s="6" t="str">
        <f t="shared" si="69"/>
        <v>OK</v>
      </c>
      <c r="P887" s="8">
        <f t="shared" si="70"/>
        <v>0</v>
      </c>
    </row>
    <row r="888" spans="1:16" x14ac:dyDescent="0.3">
      <c r="A888" s="6" t="s">
        <v>1808</v>
      </c>
      <c r="B888" s="6" t="s">
        <v>11866</v>
      </c>
      <c r="C888" s="6" t="s">
        <v>1809</v>
      </c>
      <c r="D888" s="6" t="s">
        <v>37</v>
      </c>
      <c r="E888" s="6" t="s">
        <v>27</v>
      </c>
      <c r="F888" s="6" t="s">
        <v>11837</v>
      </c>
      <c r="G888" s="6" t="s">
        <v>66</v>
      </c>
      <c r="H888" s="10">
        <f t="shared" si="66"/>
        <v>46274</v>
      </c>
      <c r="I888" s="7">
        <f t="shared" si="67"/>
        <v>999</v>
      </c>
      <c r="J888" s="6" t="str">
        <f t="shared" si="68"/>
        <v>Lucknow</v>
      </c>
      <c r="K888" s="6">
        <f>COUNTIFS(pg_transaction_cleaned!$O$2:$O$5743,A888,pg_transaction_cleaned!$F$2:$F$5743,"CAPTURE")</f>
        <v>1</v>
      </c>
      <c r="L888" s="7">
        <f>SUMIFS(pg_transaction_cleaned!$H$2:$H$5743,pg_transaction_cleaned!$O$2:$O$5743,A888,pg_transaction_cleaned!$F$2:$F$5743,"CAPTURE")</f>
        <v>999</v>
      </c>
      <c r="M888" s="6">
        <f>COUNTIFS(pg_transaction_cleaned!$O$2:$O$5743,A888,pg_transaction_cleaned!$F$2:$F$5743,"REFUND")</f>
        <v>1</v>
      </c>
      <c r="N888" s="7">
        <f>SUMIFS(pg_transaction_cleaned!$H$2:$H$5743,pg_transaction_cleaned!$O$2:$O$5743,A888,pg_transaction_cleaned!$F$2:$F$5743,"REFUND")</f>
        <v>999</v>
      </c>
      <c r="O888" s="6" t="str">
        <f t="shared" si="69"/>
        <v>OK</v>
      </c>
      <c r="P888" s="8">
        <f t="shared" si="70"/>
        <v>0</v>
      </c>
    </row>
    <row r="889" spans="1:16" x14ac:dyDescent="0.3">
      <c r="A889" s="6" t="s">
        <v>1810</v>
      </c>
      <c r="B889" s="6" t="s">
        <v>11915</v>
      </c>
      <c r="C889" s="6" t="s">
        <v>1811</v>
      </c>
      <c r="D889" s="6" t="s">
        <v>51</v>
      </c>
      <c r="E889" s="6" t="s">
        <v>27</v>
      </c>
      <c r="F889" s="6" t="s">
        <v>11931</v>
      </c>
      <c r="G889" s="6" t="s">
        <v>19</v>
      </c>
      <c r="H889" s="10">
        <f t="shared" si="66"/>
        <v>46285</v>
      </c>
      <c r="I889" s="7">
        <f t="shared" si="67"/>
        <v>2998</v>
      </c>
      <c r="J889" s="6" t="str">
        <f t="shared" si="68"/>
        <v>Chennai</v>
      </c>
      <c r="K889" s="6">
        <f>COUNTIFS(pg_transaction_cleaned!$O$2:$O$5743,A889,pg_transaction_cleaned!$F$2:$F$5743,"CAPTURE")</f>
        <v>1</v>
      </c>
      <c r="L889" s="7">
        <f>SUMIFS(pg_transaction_cleaned!$H$2:$H$5743,pg_transaction_cleaned!$O$2:$O$5743,A889,pg_transaction_cleaned!$F$2:$F$5743,"CAPTURE")</f>
        <v>2998</v>
      </c>
      <c r="M889" s="6">
        <f>COUNTIFS(pg_transaction_cleaned!$O$2:$O$5743,A889,pg_transaction_cleaned!$F$2:$F$5743,"REFUND")</f>
        <v>0</v>
      </c>
      <c r="N889" s="7">
        <f>SUMIFS(pg_transaction_cleaned!$H$2:$H$5743,pg_transaction_cleaned!$O$2:$O$5743,A889,pg_transaction_cleaned!$F$2:$F$5743,"REFUND")</f>
        <v>0</v>
      </c>
      <c r="O889" s="6" t="str">
        <f t="shared" si="69"/>
        <v>OK</v>
      </c>
      <c r="P889" s="8">
        <f t="shared" si="70"/>
        <v>0</v>
      </c>
    </row>
    <row r="890" spans="1:16" x14ac:dyDescent="0.3">
      <c r="A890" s="6" t="s">
        <v>1812</v>
      </c>
      <c r="B890" s="6" t="s">
        <v>11868</v>
      </c>
      <c r="C890" s="6" t="s">
        <v>1813</v>
      </c>
      <c r="D890" s="6" t="s">
        <v>51</v>
      </c>
      <c r="E890" s="6" t="s">
        <v>18</v>
      </c>
      <c r="F890" s="6" t="s">
        <v>11929</v>
      </c>
      <c r="G890" s="6" t="s">
        <v>19</v>
      </c>
      <c r="H890" s="10">
        <f t="shared" si="66"/>
        <v>46288</v>
      </c>
      <c r="I890" s="7">
        <f t="shared" si="67"/>
        <v>799</v>
      </c>
      <c r="J890" s="6" t="str">
        <f t="shared" si="68"/>
        <v>Chennai</v>
      </c>
      <c r="K890" s="6">
        <f>COUNTIFS(pg_transaction_cleaned!$O$2:$O$5743,A890,pg_transaction_cleaned!$F$2:$F$5743,"CAPTURE")</f>
        <v>1</v>
      </c>
      <c r="L890" s="7">
        <f>SUMIFS(pg_transaction_cleaned!$H$2:$H$5743,pg_transaction_cleaned!$O$2:$O$5743,A890,pg_transaction_cleaned!$F$2:$F$5743,"CAPTURE")</f>
        <v>799</v>
      </c>
      <c r="M890" s="6">
        <f>COUNTIFS(pg_transaction_cleaned!$O$2:$O$5743,A890,pg_transaction_cleaned!$F$2:$F$5743,"REFUND")</f>
        <v>0</v>
      </c>
      <c r="N890" s="7">
        <f>SUMIFS(pg_transaction_cleaned!$H$2:$H$5743,pg_transaction_cleaned!$O$2:$O$5743,A890,pg_transaction_cleaned!$F$2:$F$5743,"REFUND")</f>
        <v>0</v>
      </c>
      <c r="O890" s="6" t="str">
        <f t="shared" si="69"/>
        <v>OK</v>
      </c>
      <c r="P890" s="8">
        <f t="shared" si="70"/>
        <v>0</v>
      </c>
    </row>
    <row r="891" spans="1:16" x14ac:dyDescent="0.3">
      <c r="A891" s="6" t="s">
        <v>1814</v>
      </c>
      <c r="B891" s="6" t="s">
        <v>11893</v>
      </c>
      <c r="C891" s="6" t="s">
        <v>1815</v>
      </c>
      <c r="D891" s="6" t="s">
        <v>75</v>
      </c>
      <c r="E891" s="6" t="s">
        <v>18</v>
      </c>
      <c r="F891" s="6" t="s">
        <v>11869</v>
      </c>
      <c r="G891" s="6" t="s">
        <v>19</v>
      </c>
      <c r="H891" s="10">
        <f t="shared" si="66"/>
        <v>46280</v>
      </c>
      <c r="I891" s="7">
        <f t="shared" si="67"/>
        <v>599</v>
      </c>
      <c r="J891" s="6" t="str">
        <f t="shared" si="68"/>
        <v>Mumbai</v>
      </c>
      <c r="K891" s="6">
        <f>COUNTIFS(pg_transaction_cleaned!$O$2:$O$5743,A891,pg_transaction_cleaned!$F$2:$F$5743,"CAPTURE")</f>
        <v>1</v>
      </c>
      <c r="L891" s="7">
        <f>SUMIFS(pg_transaction_cleaned!$H$2:$H$5743,pg_transaction_cleaned!$O$2:$O$5743,A891,pg_transaction_cleaned!$F$2:$F$5743,"CAPTURE")</f>
        <v>599</v>
      </c>
      <c r="M891" s="6">
        <f>COUNTIFS(pg_transaction_cleaned!$O$2:$O$5743,A891,pg_transaction_cleaned!$F$2:$F$5743,"REFUND")</f>
        <v>0</v>
      </c>
      <c r="N891" s="7">
        <f>SUMIFS(pg_transaction_cleaned!$H$2:$H$5743,pg_transaction_cleaned!$O$2:$O$5743,A891,pg_transaction_cleaned!$F$2:$F$5743,"REFUND")</f>
        <v>0</v>
      </c>
      <c r="O891" s="6" t="str">
        <f t="shared" si="69"/>
        <v>OK</v>
      </c>
      <c r="P891" s="8">
        <f t="shared" si="70"/>
        <v>0</v>
      </c>
    </row>
    <row r="892" spans="1:16" x14ac:dyDescent="0.3">
      <c r="A892" s="6" t="s">
        <v>1816</v>
      </c>
      <c r="B892" s="6" t="s">
        <v>11842</v>
      </c>
      <c r="C892" s="6" t="s">
        <v>1817</v>
      </c>
      <c r="D892" s="6" t="s">
        <v>48</v>
      </c>
      <c r="E892" s="6" t="s">
        <v>18</v>
      </c>
      <c r="F892" s="6" t="s">
        <v>11843</v>
      </c>
      <c r="G892" s="6" t="s">
        <v>19</v>
      </c>
      <c r="H892" s="10">
        <f t="shared" si="66"/>
        <v>46290</v>
      </c>
      <c r="I892" s="7">
        <f t="shared" si="67"/>
        <v>349</v>
      </c>
      <c r="J892" s="6" t="str">
        <f t="shared" si="68"/>
        <v>Jaipur</v>
      </c>
      <c r="K892" s="6">
        <f>COUNTIFS(pg_transaction_cleaned!$O$2:$O$5743,A892,pg_transaction_cleaned!$F$2:$F$5743,"CAPTURE")</f>
        <v>1</v>
      </c>
      <c r="L892" s="7">
        <f>SUMIFS(pg_transaction_cleaned!$H$2:$H$5743,pg_transaction_cleaned!$O$2:$O$5743,A892,pg_transaction_cleaned!$F$2:$F$5743,"CAPTURE")</f>
        <v>349</v>
      </c>
      <c r="M892" s="6">
        <f>COUNTIFS(pg_transaction_cleaned!$O$2:$O$5743,A892,pg_transaction_cleaned!$F$2:$F$5743,"REFUND")</f>
        <v>0</v>
      </c>
      <c r="N892" s="7">
        <f>SUMIFS(pg_transaction_cleaned!$H$2:$H$5743,pg_transaction_cleaned!$O$2:$O$5743,A892,pg_transaction_cleaned!$F$2:$F$5743,"REFUND")</f>
        <v>0</v>
      </c>
      <c r="O892" s="6" t="str">
        <f t="shared" si="69"/>
        <v>OK</v>
      </c>
      <c r="P892" s="8">
        <f t="shared" si="70"/>
        <v>0</v>
      </c>
    </row>
    <row r="893" spans="1:16" x14ac:dyDescent="0.3">
      <c r="A893" s="6" t="s">
        <v>1818</v>
      </c>
      <c r="B893" s="6" t="s">
        <v>11926</v>
      </c>
      <c r="C893" s="6" t="s">
        <v>1819</v>
      </c>
      <c r="D893" s="6" t="s">
        <v>42</v>
      </c>
      <c r="E893" s="6" t="s">
        <v>27</v>
      </c>
      <c r="F893" s="6" t="s">
        <v>11837</v>
      </c>
      <c r="G893" s="6" t="s">
        <v>115</v>
      </c>
      <c r="H893" s="10">
        <f t="shared" si="66"/>
        <v>46270</v>
      </c>
      <c r="I893" s="7">
        <f t="shared" si="67"/>
        <v>999</v>
      </c>
      <c r="J893" s="6" t="str">
        <f t="shared" si="68"/>
        <v>Hyderabad</v>
      </c>
      <c r="K893" s="6">
        <f>COUNTIFS(pg_transaction_cleaned!$O$2:$O$5743,A893,pg_transaction_cleaned!$F$2:$F$5743,"CAPTURE")</f>
        <v>0</v>
      </c>
      <c r="L893" s="7">
        <f>SUMIFS(pg_transaction_cleaned!$H$2:$H$5743,pg_transaction_cleaned!$O$2:$O$5743,A893,pg_transaction_cleaned!$F$2:$F$5743,"CAPTURE")</f>
        <v>0</v>
      </c>
      <c r="M893" s="6">
        <f>COUNTIFS(pg_transaction_cleaned!$O$2:$O$5743,A893,pg_transaction_cleaned!$F$2:$F$5743,"REFUND")</f>
        <v>0</v>
      </c>
      <c r="N893" s="7">
        <f>SUMIFS(pg_transaction_cleaned!$H$2:$H$5743,pg_transaction_cleaned!$O$2:$O$5743,A893,pg_transaction_cleaned!$F$2:$F$5743,"REFUND")</f>
        <v>0</v>
      </c>
      <c r="O893" s="6" t="str">
        <f t="shared" si="69"/>
        <v>OK</v>
      </c>
      <c r="P893" s="8">
        <f t="shared" si="70"/>
        <v>0</v>
      </c>
    </row>
    <row r="894" spans="1:16" x14ac:dyDescent="0.3">
      <c r="A894" s="6" t="s">
        <v>1820</v>
      </c>
      <c r="B894" s="6" t="s">
        <v>11842</v>
      </c>
      <c r="C894" s="6" t="s">
        <v>1821</v>
      </c>
      <c r="D894" s="6" t="s">
        <v>61</v>
      </c>
      <c r="E894" s="6" t="s">
        <v>18</v>
      </c>
      <c r="F894" s="6" t="s">
        <v>11835</v>
      </c>
      <c r="G894" s="6" t="s">
        <v>19</v>
      </c>
      <c r="H894" s="10">
        <f t="shared" si="66"/>
        <v>46290</v>
      </c>
      <c r="I894" s="7">
        <f t="shared" si="67"/>
        <v>499</v>
      </c>
      <c r="J894" s="6" t="str">
        <f t="shared" si="68"/>
        <v>Delhi</v>
      </c>
      <c r="K894" s="6">
        <f>COUNTIFS(pg_transaction_cleaned!$O$2:$O$5743,A894,pg_transaction_cleaned!$F$2:$F$5743,"CAPTURE")</f>
        <v>1</v>
      </c>
      <c r="L894" s="7">
        <f>SUMIFS(pg_transaction_cleaned!$H$2:$H$5743,pg_transaction_cleaned!$O$2:$O$5743,A894,pg_transaction_cleaned!$F$2:$F$5743,"CAPTURE")</f>
        <v>499</v>
      </c>
      <c r="M894" s="6">
        <f>COUNTIFS(pg_transaction_cleaned!$O$2:$O$5743,A894,pg_transaction_cleaned!$F$2:$F$5743,"REFUND")</f>
        <v>0</v>
      </c>
      <c r="N894" s="7">
        <f>SUMIFS(pg_transaction_cleaned!$H$2:$H$5743,pg_transaction_cleaned!$O$2:$O$5743,A894,pg_transaction_cleaned!$F$2:$F$5743,"REFUND")</f>
        <v>0</v>
      </c>
      <c r="O894" s="6" t="str">
        <f t="shared" si="69"/>
        <v>OK</v>
      </c>
      <c r="P894" s="8">
        <f t="shared" si="70"/>
        <v>0</v>
      </c>
    </row>
    <row r="895" spans="1:16" x14ac:dyDescent="0.3">
      <c r="A895" s="6" t="s">
        <v>1822</v>
      </c>
      <c r="B895" s="6" t="s">
        <v>11871</v>
      </c>
      <c r="C895" s="6" t="s">
        <v>1823</v>
      </c>
      <c r="D895" s="6" t="s">
        <v>42</v>
      </c>
      <c r="E895" s="6" t="s">
        <v>18</v>
      </c>
      <c r="F895" s="6" t="s">
        <v>11944</v>
      </c>
      <c r="G895" s="6" t="s">
        <v>19</v>
      </c>
      <c r="H895" s="10">
        <f t="shared" si="66"/>
        <v>46272</v>
      </c>
      <c r="I895" s="7">
        <f t="shared" si="67"/>
        <v>3097</v>
      </c>
      <c r="J895" s="6" t="str">
        <f t="shared" si="68"/>
        <v>Hyderabad</v>
      </c>
      <c r="K895" s="6">
        <f>COUNTIFS(pg_transaction_cleaned!$O$2:$O$5743,A895,pg_transaction_cleaned!$F$2:$F$5743,"CAPTURE")</f>
        <v>1</v>
      </c>
      <c r="L895" s="7">
        <f>SUMIFS(pg_transaction_cleaned!$H$2:$H$5743,pg_transaction_cleaned!$O$2:$O$5743,A895,pg_transaction_cleaned!$F$2:$F$5743,"CAPTURE")</f>
        <v>3097</v>
      </c>
      <c r="M895" s="6">
        <f>COUNTIFS(pg_transaction_cleaned!$O$2:$O$5743,A895,pg_transaction_cleaned!$F$2:$F$5743,"REFUND")</f>
        <v>0</v>
      </c>
      <c r="N895" s="7">
        <f>SUMIFS(pg_transaction_cleaned!$H$2:$H$5743,pg_transaction_cleaned!$O$2:$O$5743,A895,pg_transaction_cleaned!$F$2:$F$5743,"REFUND")</f>
        <v>0</v>
      </c>
      <c r="O895" s="6" t="str">
        <f t="shared" si="69"/>
        <v>OK</v>
      </c>
      <c r="P895" s="8">
        <f t="shared" si="70"/>
        <v>0</v>
      </c>
    </row>
    <row r="896" spans="1:16" x14ac:dyDescent="0.3">
      <c r="A896" s="6" t="s">
        <v>1824</v>
      </c>
      <c r="B896" s="6" t="s">
        <v>11895</v>
      </c>
      <c r="C896" s="6" t="s">
        <v>1825</v>
      </c>
      <c r="D896" s="6" t="s">
        <v>34</v>
      </c>
      <c r="E896" s="6" t="s">
        <v>43</v>
      </c>
      <c r="F896" s="6" t="s">
        <v>11902</v>
      </c>
      <c r="G896" s="6" t="s">
        <v>19</v>
      </c>
      <c r="H896" s="10">
        <f t="shared" si="66"/>
        <v>46295</v>
      </c>
      <c r="I896" s="7">
        <f t="shared" si="67"/>
        <v>2999</v>
      </c>
      <c r="J896" s="6" t="str">
        <f t="shared" si="68"/>
        <v>Ahmedabad</v>
      </c>
      <c r="K896" s="6">
        <f>COUNTIFS(pg_transaction_cleaned!$O$2:$O$5743,A896,pg_transaction_cleaned!$F$2:$F$5743,"CAPTURE")</f>
        <v>1</v>
      </c>
      <c r="L896" s="7">
        <f>SUMIFS(pg_transaction_cleaned!$H$2:$H$5743,pg_transaction_cleaned!$O$2:$O$5743,A896,pg_transaction_cleaned!$F$2:$F$5743,"CAPTURE")</f>
        <v>2999</v>
      </c>
      <c r="M896" s="6">
        <f>COUNTIFS(pg_transaction_cleaned!$O$2:$O$5743,A896,pg_transaction_cleaned!$F$2:$F$5743,"REFUND")</f>
        <v>0</v>
      </c>
      <c r="N896" s="7">
        <f>SUMIFS(pg_transaction_cleaned!$H$2:$H$5743,pg_transaction_cleaned!$O$2:$O$5743,A896,pg_transaction_cleaned!$F$2:$F$5743,"REFUND")</f>
        <v>0</v>
      </c>
      <c r="O896" s="6" t="str">
        <f t="shared" si="69"/>
        <v>OK</v>
      </c>
      <c r="P896" s="8">
        <f t="shared" si="70"/>
        <v>0</v>
      </c>
    </row>
    <row r="897" spans="1:16" x14ac:dyDescent="0.3">
      <c r="A897" s="6" t="s">
        <v>1826</v>
      </c>
      <c r="B897" s="6" t="s">
        <v>11970</v>
      </c>
      <c r="C897" s="6" t="s">
        <v>1827</v>
      </c>
      <c r="D897" s="6"/>
      <c r="E897" s="6" t="s">
        <v>27</v>
      </c>
      <c r="F897" s="6" t="s">
        <v>11843</v>
      </c>
      <c r="G897" s="6" t="s">
        <v>19</v>
      </c>
      <c r="H897" s="10">
        <f t="shared" si="66"/>
        <v>46294</v>
      </c>
      <c r="I897" s="7">
        <f t="shared" si="67"/>
        <v>349</v>
      </c>
      <c r="J897" s="6" t="str">
        <f t="shared" si="68"/>
        <v>Unknown</v>
      </c>
      <c r="K897" s="6">
        <f>COUNTIFS(pg_transaction_cleaned!$O$2:$O$5743,A897,pg_transaction_cleaned!$F$2:$F$5743,"CAPTURE")</f>
        <v>1</v>
      </c>
      <c r="L897" s="7">
        <f>SUMIFS(pg_transaction_cleaned!$H$2:$H$5743,pg_transaction_cleaned!$O$2:$O$5743,A897,pg_transaction_cleaned!$F$2:$F$5743,"CAPTURE")</f>
        <v>349</v>
      </c>
      <c r="M897" s="6">
        <f>COUNTIFS(pg_transaction_cleaned!$O$2:$O$5743,A897,pg_transaction_cleaned!$F$2:$F$5743,"REFUND")</f>
        <v>0</v>
      </c>
      <c r="N897" s="7">
        <f>SUMIFS(pg_transaction_cleaned!$H$2:$H$5743,pg_transaction_cleaned!$O$2:$O$5743,A897,pg_transaction_cleaned!$F$2:$F$5743,"REFUND")</f>
        <v>0</v>
      </c>
      <c r="O897" s="6" t="str">
        <f t="shared" si="69"/>
        <v>OK</v>
      </c>
      <c r="P897" s="8">
        <f t="shared" si="70"/>
        <v>0</v>
      </c>
    </row>
    <row r="898" spans="1:16" x14ac:dyDescent="0.3">
      <c r="A898" s="6" t="s">
        <v>1828</v>
      </c>
      <c r="B898" s="6" t="s">
        <v>11976</v>
      </c>
      <c r="C898" s="6" t="s">
        <v>1829</v>
      </c>
      <c r="D898" s="6" t="s">
        <v>42</v>
      </c>
      <c r="E898" s="6" t="s">
        <v>18</v>
      </c>
      <c r="F898" s="6" t="s">
        <v>11902</v>
      </c>
      <c r="G898" s="6" t="s">
        <v>115</v>
      </c>
      <c r="H898" s="10">
        <f t="shared" ref="H898:H961" si="71">IF(MID(B898,5,1)="-",DATE(LEFT(B898,4),MID(B898,6,2),RIGHT(B898,2)),DATE(RIGHT(B898,4),MID(B898,4,2),LEFT(B898,2)))</f>
        <v>46284</v>
      </c>
      <c r="I898" s="7">
        <f t="shared" ref="I898:I961" si="72">VALUE(SUBSTITUTE(F898,",",""))</f>
        <v>2999</v>
      </c>
      <c r="J898" s="6" t="str">
        <f t="shared" ref="J898:J961" si="73">IF(TRIM(D898)="","Unknown",TRIM(D898))</f>
        <v>Hyderabad</v>
      </c>
      <c r="K898" s="6">
        <f>COUNTIFS(pg_transaction_cleaned!$O$2:$O$5743,A898,pg_transaction_cleaned!$F$2:$F$5743,"CAPTURE")</f>
        <v>0</v>
      </c>
      <c r="L898" s="7">
        <f>SUMIFS(pg_transaction_cleaned!$H$2:$H$5743,pg_transaction_cleaned!$O$2:$O$5743,A898,pg_transaction_cleaned!$F$2:$F$5743,"CAPTURE")</f>
        <v>0</v>
      </c>
      <c r="M898" s="6">
        <f>COUNTIFS(pg_transaction_cleaned!$O$2:$O$5743,A898,pg_transaction_cleaned!$F$2:$F$5743,"REFUND")</f>
        <v>0</v>
      </c>
      <c r="N898" s="7">
        <f>SUMIFS(pg_transaction_cleaned!$H$2:$H$5743,pg_transaction_cleaned!$O$2:$O$5743,A898,pg_transaction_cleaned!$F$2:$F$5743,"REFUND")</f>
        <v>0</v>
      </c>
      <c r="O898" s="6" t="str">
        <f t="shared" si="69"/>
        <v>OK</v>
      </c>
      <c r="P898" s="8">
        <f t="shared" si="70"/>
        <v>0</v>
      </c>
    </row>
    <row r="899" spans="1:16" x14ac:dyDescent="0.3">
      <c r="A899" s="6" t="s">
        <v>1830</v>
      </c>
      <c r="B899" s="6" t="s">
        <v>11866</v>
      </c>
      <c r="C899" s="6" t="s">
        <v>1831</v>
      </c>
      <c r="D899" s="6" t="s">
        <v>61</v>
      </c>
      <c r="E899" s="6" t="s">
        <v>18</v>
      </c>
      <c r="F899" s="6" t="s">
        <v>11935</v>
      </c>
      <c r="G899" s="6" t="s">
        <v>19</v>
      </c>
      <c r="H899" s="10">
        <f t="shared" si="71"/>
        <v>46274</v>
      </c>
      <c r="I899" s="7">
        <f t="shared" si="72"/>
        <v>5998</v>
      </c>
      <c r="J899" s="6" t="str">
        <f t="shared" si="73"/>
        <v>Delhi</v>
      </c>
      <c r="K899" s="6">
        <f>COUNTIFS(pg_transaction_cleaned!$O$2:$O$5743,A899,pg_transaction_cleaned!$F$2:$F$5743,"CAPTURE")</f>
        <v>1</v>
      </c>
      <c r="L899" s="7">
        <f>SUMIFS(pg_transaction_cleaned!$H$2:$H$5743,pg_transaction_cleaned!$O$2:$O$5743,A899,pg_transaction_cleaned!$F$2:$F$5743,"CAPTURE")</f>
        <v>5998</v>
      </c>
      <c r="M899" s="6">
        <f>COUNTIFS(pg_transaction_cleaned!$O$2:$O$5743,A899,pg_transaction_cleaned!$F$2:$F$5743,"REFUND")</f>
        <v>0</v>
      </c>
      <c r="N899" s="7">
        <f>SUMIFS(pg_transaction_cleaned!$H$2:$H$5743,pg_transaction_cleaned!$O$2:$O$5743,A899,pg_transaction_cleaned!$F$2:$F$5743,"REFUND")</f>
        <v>0</v>
      </c>
      <c r="O899" s="6" t="str">
        <f t="shared" ref="O899:O962" si="74">IF(AND(G899="Paid",K899=0),"Paid, no payment",IF(AND(OR(G899="Failed",G899="Cancelled"),K899&gt;0),"Payment on failed/cancelled",IF(K899&gt;1,"Duplicate charge",IF(AND(K899=1,ROUND(L899-I899,2)&lt;&gt;0),"Amount difference",IF(AND(G899="Refunded",M899=0),"Refunded, no refund",IF(AND(G899&lt;&gt;"Refunded",M899&gt;0),"Refund, order not Refunded",IF(AND(M899&gt;0,ROUND(N899-I899,2)&lt;&gt;0),"Refund amount differs","OK")))))))</f>
        <v>OK</v>
      </c>
      <c r="P899" s="8">
        <f t="shared" ref="P899:P962" si="75">IF(O899="OK",0,IF(O899="Paid, no payment",I899,IF(O899="Payment on failed/cancelled",L899,IF(OR(O899="Duplicate charge",O899="Amount difference"),L899-I899,IF(O899="Refunded, no refund",I899,N899)))))</f>
        <v>0</v>
      </c>
    </row>
    <row r="900" spans="1:16" x14ac:dyDescent="0.3">
      <c r="A900" s="6" t="s">
        <v>1832</v>
      </c>
      <c r="B900" s="6" t="s">
        <v>11866</v>
      </c>
      <c r="C900" s="6" t="s">
        <v>1833</v>
      </c>
      <c r="D900" s="6" t="s">
        <v>23</v>
      </c>
      <c r="E900" s="6" t="s">
        <v>27</v>
      </c>
      <c r="F900" s="6" t="s">
        <v>11827</v>
      </c>
      <c r="G900" s="6" t="s">
        <v>80</v>
      </c>
      <c r="H900" s="10">
        <f t="shared" si="71"/>
        <v>46274</v>
      </c>
      <c r="I900" s="7">
        <f t="shared" si="72"/>
        <v>299</v>
      </c>
      <c r="J900" s="6" t="str">
        <f t="shared" si="73"/>
        <v>Bengaluru</v>
      </c>
      <c r="K900" s="6">
        <f>COUNTIFS(pg_transaction_cleaned!$O$2:$O$5743,A900,pg_transaction_cleaned!$F$2:$F$5743,"CAPTURE")</f>
        <v>0</v>
      </c>
      <c r="L900" s="7">
        <f>SUMIFS(pg_transaction_cleaned!$H$2:$H$5743,pg_transaction_cleaned!$O$2:$O$5743,A900,pg_transaction_cleaned!$F$2:$F$5743,"CAPTURE")</f>
        <v>0</v>
      </c>
      <c r="M900" s="6">
        <f>COUNTIFS(pg_transaction_cleaned!$O$2:$O$5743,A900,pg_transaction_cleaned!$F$2:$F$5743,"REFUND")</f>
        <v>0</v>
      </c>
      <c r="N900" s="7">
        <f>SUMIFS(pg_transaction_cleaned!$H$2:$H$5743,pg_transaction_cleaned!$O$2:$O$5743,A900,pg_transaction_cleaned!$F$2:$F$5743,"REFUND")</f>
        <v>0</v>
      </c>
      <c r="O900" s="6" t="str">
        <f t="shared" si="74"/>
        <v>OK</v>
      </c>
      <c r="P900" s="8">
        <f t="shared" si="75"/>
        <v>0</v>
      </c>
    </row>
    <row r="901" spans="1:16" x14ac:dyDescent="0.3">
      <c r="A901" s="6" t="s">
        <v>1834</v>
      </c>
      <c r="B901" s="6" t="s">
        <v>11838</v>
      </c>
      <c r="C901" s="6" t="s">
        <v>1835</v>
      </c>
      <c r="D901" s="6" t="s">
        <v>37</v>
      </c>
      <c r="E901" s="6" t="s">
        <v>18</v>
      </c>
      <c r="F901" s="6" t="s">
        <v>11853</v>
      </c>
      <c r="G901" s="6" t="s">
        <v>19</v>
      </c>
      <c r="H901" s="10">
        <f t="shared" si="71"/>
        <v>46283</v>
      </c>
      <c r="I901" s="7">
        <f t="shared" si="72"/>
        <v>1799</v>
      </c>
      <c r="J901" s="6" t="str">
        <f t="shared" si="73"/>
        <v>Lucknow</v>
      </c>
      <c r="K901" s="6">
        <f>COUNTIFS(pg_transaction_cleaned!$O$2:$O$5743,A901,pg_transaction_cleaned!$F$2:$F$5743,"CAPTURE")</f>
        <v>1</v>
      </c>
      <c r="L901" s="7">
        <f>SUMIFS(pg_transaction_cleaned!$H$2:$H$5743,pg_transaction_cleaned!$O$2:$O$5743,A901,pg_transaction_cleaned!$F$2:$F$5743,"CAPTURE")</f>
        <v>1799</v>
      </c>
      <c r="M901" s="6">
        <f>COUNTIFS(pg_transaction_cleaned!$O$2:$O$5743,A901,pg_transaction_cleaned!$F$2:$F$5743,"REFUND")</f>
        <v>0</v>
      </c>
      <c r="N901" s="7">
        <f>SUMIFS(pg_transaction_cleaned!$H$2:$H$5743,pg_transaction_cleaned!$O$2:$O$5743,A901,pg_transaction_cleaned!$F$2:$F$5743,"REFUND")</f>
        <v>0</v>
      </c>
      <c r="O901" s="6" t="str">
        <f t="shared" si="74"/>
        <v>OK</v>
      </c>
      <c r="P901" s="8">
        <f t="shared" si="75"/>
        <v>0</v>
      </c>
    </row>
    <row r="902" spans="1:16" x14ac:dyDescent="0.3">
      <c r="A902" s="6" t="s">
        <v>1836</v>
      </c>
      <c r="B902" s="6" t="s">
        <v>11852</v>
      </c>
      <c r="C902" s="6" t="s">
        <v>1837</v>
      </c>
      <c r="D902" s="6" t="s">
        <v>34</v>
      </c>
      <c r="E902" s="6" t="s">
        <v>54</v>
      </c>
      <c r="F902" s="6" t="s">
        <v>11843</v>
      </c>
      <c r="G902" s="6" t="s">
        <v>19</v>
      </c>
      <c r="H902" s="10">
        <f t="shared" si="71"/>
        <v>46273</v>
      </c>
      <c r="I902" s="7">
        <f t="shared" si="72"/>
        <v>349</v>
      </c>
      <c r="J902" s="6" t="str">
        <f t="shared" si="73"/>
        <v>Ahmedabad</v>
      </c>
      <c r="K902" s="6">
        <f>COUNTIFS(pg_transaction_cleaned!$O$2:$O$5743,A902,pg_transaction_cleaned!$F$2:$F$5743,"CAPTURE")</f>
        <v>1</v>
      </c>
      <c r="L902" s="7">
        <f>SUMIFS(pg_transaction_cleaned!$H$2:$H$5743,pg_transaction_cleaned!$O$2:$O$5743,A902,pg_transaction_cleaned!$F$2:$F$5743,"CAPTURE")</f>
        <v>349</v>
      </c>
      <c r="M902" s="6">
        <f>COUNTIFS(pg_transaction_cleaned!$O$2:$O$5743,A902,pg_transaction_cleaned!$F$2:$F$5743,"REFUND")</f>
        <v>0</v>
      </c>
      <c r="N902" s="7">
        <f>SUMIFS(pg_transaction_cleaned!$H$2:$H$5743,pg_transaction_cleaned!$O$2:$O$5743,A902,pg_transaction_cleaned!$F$2:$F$5743,"REFUND")</f>
        <v>0</v>
      </c>
      <c r="O902" s="6" t="str">
        <f t="shared" si="74"/>
        <v>OK</v>
      </c>
      <c r="P902" s="8">
        <f t="shared" si="75"/>
        <v>0</v>
      </c>
    </row>
    <row r="903" spans="1:16" x14ac:dyDescent="0.3">
      <c r="A903" s="6" t="s">
        <v>1838</v>
      </c>
      <c r="B903" s="6" t="s">
        <v>11877</v>
      </c>
      <c r="C903" s="6" t="s">
        <v>1839</v>
      </c>
      <c r="D903" s="6" t="s">
        <v>26</v>
      </c>
      <c r="E903" s="6" t="s">
        <v>27</v>
      </c>
      <c r="F903" s="6" t="s">
        <v>11827</v>
      </c>
      <c r="G903" s="6" t="s">
        <v>19</v>
      </c>
      <c r="H903" s="10">
        <f t="shared" si="71"/>
        <v>46267</v>
      </c>
      <c r="I903" s="7">
        <f t="shared" si="72"/>
        <v>299</v>
      </c>
      <c r="J903" s="6" t="str">
        <f t="shared" si="73"/>
        <v>Kolkata</v>
      </c>
      <c r="K903" s="6">
        <f>COUNTIFS(pg_transaction_cleaned!$O$2:$O$5743,A903,pg_transaction_cleaned!$F$2:$F$5743,"CAPTURE")</f>
        <v>1</v>
      </c>
      <c r="L903" s="7">
        <f>SUMIFS(pg_transaction_cleaned!$H$2:$H$5743,pg_transaction_cleaned!$O$2:$O$5743,A903,pg_transaction_cleaned!$F$2:$F$5743,"CAPTURE")</f>
        <v>299</v>
      </c>
      <c r="M903" s="6">
        <f>COUNTIFS(pg_transaction_cleaned!$O$2:$O$5743,A903,pg_transaction_cleaned!$F$2:$F$5743,"REFUND")</f>
        <v>0</v>
      </c>
      <c r="N903" s="7">
        <f>SUMIFS(pg_transaction_cleaned!$H$2:$H$5743,pg_transaction_cleaned!$O$2:$O$5743,A903,pg_transaction_cleaned!$F$2:$F$5743,"REFUND")</f>
        <v>0</v>
      </c>
      <c r="O903" s="6" t="str">
        <f t="shared" si="74"/>
        <v>OK</v>
      </c>
      <c r="P903" s="8">
        <f t="shared" si="75"/>
        <v>0</v>
      </c>
    </row>
    <row r="904" spans="1:16" x14ac:dyDescent="0.3">
      <c r="A904" s="6" t="s">
        <v>1840</v>
      </c>
      <c r="B904" s="6" t="s">
        <v>11877</v>
      </c>
      <c r="C904" s="6" t="s">
        <v>1841</v>
      </c>
      <c r="D904" s="6" t="s">
        <v>34</v>
      </c>
      <c r="E904" s="6" t="s">
        <v>27</v>
      </c>
      <c r="F904" s="6" t="s">
        <v>11839</v>
      </c>
      <c r="G904" s="6" t="s">
        <v>19</v>
      </c>
      <c r="H904" s="10">
        <f t="shared" si="71"/>
        <v>46267</v>
      </c>
      <c r="I904" s="7">
        <f t="shared" si="72"/>
        <v>1299</v>
      </c>
      <c r="J904" s="6" t="str">
        <f t="shared" si="73"/>
        <v>Ahmedabad</v>
      </c>
      <c r="K904" s="6">
        <f>COUNTIFS(pg_transaction_cleaned!$O$2:$O$5743,A904,pg_transaction_cleaned!$F$2:$F$5743,"CAPTURE")</f>
        <v>1</v>
      </c>
      <c r="L904" s="7">
        <f>SUMIFS(pg_transaction_cleaned!$H$2:$H$5743,pg_transaction_cleaned!$O$2:$O$5743,A904,pg_transaction_cleaned!$F$2:$F$5743,"CAPTURE")</f>
        <v>1299</v>
      </c>
      <c r="M904" s="6">
        <f>COUNTIFS(pg_transaction_cleaned!$O$2:$O$5743,A904,pg_transaction_cleaned!$F$2:$F$5743,"REFUND")</f>
        <v>0</v>
      </c>
      <c r="N904" s="7">
        <f>SUMIFS(pg_transaction_cleaned!$H$2:$H$5743,pg_transaction_cleaned!$O$2:$O$5743,A904,pg_transaction_cleaned!$F$2:$F$5743,"REFUND")</f>
        <v>0</v>
      </c>
      <c r="O904" s="6" t="str">
        <f t="shared" si="74"/>
        <v>OK</v>
      </c>
      <c r="P904" s="8">
        <f t="shared" si="75"/>
        <v>0</v>
      </c>
    </row>
    <row r="905" spans="1:16" x14ac:dyDescent="0.3">
      <c r="A905" s="6" t="s">
        <v>1842</v>
      </c>
      <c r="B905" s="6" t="s">
        <v>11937</v>
      </c>
      <c r="C905" s="6" t="s">
        <v>1843</v>
      </c>
      <c r="D905" s="6" t="s">
        <v>48</v>
      </c>
      <c r="E905" s="6" t="s">
        <v>18</v>
      </c>
      <c r="F905" s="6" t="s">
        <v>11929</v>
      </c>
      <c r="G905" s="6" t="s">
        <v>19</v>
      </c>
      <c r="H905" s="10">
        <f t="shared" si="71"/>
        <v>46285</v>
      </c>
      <c r="I905" s="7">
        <f t="shared" si="72"/>
        <v>799</v>
      </c>
      <c r="J905" s="6" t="str">
        <f t="shared" si="73"/>
        <v>Jaipur</v>
      </c>
      <c r="K905" s="6">
        <f>COUNTIFS(pg_transaction_cleaned!$O$2:$O$5743,A905,pg_transaction_cleaned!$F$2:$F$5743,"CAPTURE")</f>
        <v>1</v>
      </c>
      <c r="L905" s="7">
        <f>SUMIFS(pg_transaction_cleaned!$H$2:$H$5743,pg_transaction_cleaned!$O$2:$O$5743,A905,pg_transaction_cleaned!$F$2:$F$5743,"CAPTURE")</f>
        <v>799</v>
      </c>
      <c r="M905" s="6">
        <f>COUNTIFS(pg_transaction_cleaned!$O$2:$O$5743,A905,pg_transaction_cleaned!$F$2:$F$5743,"REFUND")</f>
        <v>0</v>
      </c>
      <c r="N905" s="7">
        <f>SUMIFS(pg_transaction_cleaned!$H$2:$H$5743,pg_transaction_cleaned!$O$2:$O$5743,A905,pg_transaction_cleaned!$F$2:$F$5743,"REFUND")</f>
        <v>0</v>
      </c>
      <c r="O905" s="6" t="str">
        <f t="shared" si="74"/>
        <v>OK</v>
      </c>
      <c r="P905" s="8">
        <f t="shared" si="75"/>
        <v>0</v>
      </c>
    </row>
    <row r="906" spans="1:16" x14ac:dyDescent="0.3">
      <c r="A906" s="6" t="s">
        <v>1844</v>
      </c>
      <c r="B906" s="6" t="s">
        <v>11887</v>
      </c>
      <c r="C906" s="6" t="s">
        <v>1845</v>
      </c>
      <c r="D906" s="6" t="s">
        <v>17</v>
      </c>
      <c r="E906" s="6" t="s">
        <v>43</v>
      </c>
      <c r="F906" s="6" t="s">
        <v>11931</v>
      </c>
      <c r="G906" s="6" t="s">
        <v>19</v>
      </c>
      <c r="H906" s="10">
        <f t="shared" si="71"/>
        <v>46268</v>
      </c>
      <c r="I906" s="7">
        <f t="shared" si="72"/>
        <v>2998</v>
      </c>
      <c r="J906" s="6" t="str">
        <f t="shared" si="73"/>
        <v>Pune</v>
      </c>
      <c r="K906" s="6">
        <f>COUNTIFS(pg_transaction_cleaned!$O$2:$O$5743,A906,pg_transaction_cleaned!$F$2:$F$5743,"CAPTURE")</f>
        <v>1</v>
      </c>
      <c r="L906" s="7">
        <f>SUMIFS(pg_transaction_cleaned!$H$2:$H$5743,pg_transaction_cleaned!$O$2:$O$5743,A906,pg_transaction_cleaned!$F$2:$F$5743,"CAPTURE")</f>
        <v>2998</v>
      </c>
      <c r="M906" s="6">
        <f>COUNTIFS(pg_transaction_cleaned!$O$2:$O$5743,A906,pg_transaction_cleaned!$F$2:$F$5743,"REFUND")</f>
        <v>0</v>
      </c>
      <c r="N906" s="7">
        <f>SUMIFS(pg_transaction_cleaned!$H$2:$H$5743,pg_transaction_cleaned!$O$2:$O$5743,A906,pg_transaction_cleaned!$F$2:$F$5743,"REFUND")</f>
        <v>0</v>
      </c>
      <c r="O906" s="6" t="str">
        <f t="shared" si="74"/>
        <v>OK</v>
      </c>
      <c r="P906" s="8">
        <f t="shared" si="75"/>
        <v>0</v>
      </c>
    </row>
    <row r="907" spans="1:16" x14ac:dyDescent="0.3">
      <c r="A907" s="6" t="s">
        <v>1846</v>
      </c>
      <c r="B907" s="6" t="s">
        <v>11844</v>
      </c>
      <c r="C907" s="6" t="s">
        <v>1847</v>
      </c>
      <c r="D907" s="6" t="s">
        <v>23</v>
      </c>
      <c r="E907" s="6" t="s">
        <v>27</v>
      </c>
      <c r="F907" s="6" t="s">
        <v>11902</v>
      </c>
      <c r="G907" s="6" t="s">
        <v>19</v>
      </c>
      <c r="H907" s="10">
        <f t="shared" si="71"/>
        <v>46280</v>
      </c>
      <c r="I907" s="7">
        <f t="shared" si="72"/>
        <v>2999</v>
      </c>
      <c r="J907" s="6" t="str">
        <f t="shared" si="73"/>
        <v>Bengaluru</v>
      </c>
      <c r="K907" s="6">
        <f>COUNTIFS(pg_transaction_cleaned!$O$2:$O$5743,A907,pg_transaction_cleaned!$F$2:$F$5743,"CAPTURE")</f>
        <v>1</v>
      </c>
      <c r="L907" s="7">
        <f>SUMIFS(pg_transaction_cleaned!$H$2:$H$5743,pg_transaction_cleaned!$O$2:$O$5743,A907,pg_transaction_cleaned!$F$2:$F$5743,"CAPTURE")</f>
        <v>2999</v>
      </c>
      <c r="M907" s="6">
        <f>COUNTIFS(pg_transaction_cleaned!$O$2:$O$5743,A907,pg_transaction_cleaned!$F$2:$F$5743,"REFUND")</f>
        <v>0</v>
      </c>
      <c r="N907" s="7">
        <f>SUMIFS(pg_transaction_cleaned!$H$2:$H$5743,pg_transaction_cleaned!$O$2:$O$5743,A907,pg_transaction_cleaned!$F$2:$F$5743,"REFUND")</f>
        <v>0</v>
      </c>
      <c r="O907" s="6" t="str">
        <f t="shared" si="74"/>
        <v>OK</v>
      </c>
      <c r="P907" s="8">
        <f t="shared" si="75"/>
        <v>0</v>
      </c>
    </row>
    <row r="908" spans="1:16" x14ac:dyDescent="0.3">
      <c r="A908" s="6" t="s">
        <v>1848</v>
      </c>
      <c r="B908" s="6" t="s">
        <v>11852</v>
      </c>
      <c r="C908" s="6" t="s">
        <v>1849</v>
      </c>
      <c r="D908" s="6" t="s">
        <v>26</v>
      </c>
      <c r="E908" s="6" t="s">
        <v>18</v>
      </c>
      <c r="F908" s="6" t="s">
        <v>11861</v>
      </c>
      <c r="G908" s="6" t="s">
        <v>115</v>
      </c>
      <c r="H908" s="10">
        <f t="shared" si="71"/>
        <v>46273</v>
      </c>
      <c r="I908" s="7">
        <f t="shared" si="72"/>
        <v>7999</v>
      </c>
      <c r="J908" s="6" t="str">
        <f t="shared" si="73"/>
        <v>Kolkata</v>
      </c>
      <c r="K908" s="6">
        <f>COUNTIFS(pg_transaction_cleaned!$O$2:$O$5743,A908,pg_transaction_cleaned!$F$2:$F$5743,"CAPTURE")</f>
        <v>0</v>
      </c>
      <c r="L908" s="7">
        <f>SUMIFS(pg_transaction_cleaned!$H$2:$H$5743,pg_transaction_cleaned!$O$2:$O$5743,A908,pg_transaction_cleaned!$F$2:$F$5743,"CAPTURE")</f>
        <v>0</v>
      </c>
      <c r="M908" s="6">
        <f>COUNTIFS(pg_transaction_cleaned!$O$2:$O$5743,A908,pg_transaction_cleaned!$F$2:$F$5743,"REFUND")</f>
        <v>0</v>
      </c>
      <c r="N908" s="7">
        <f>SUMIFS(pg_transaction_cleaned!$H$2:$H$5743,pg_transaction_cleaned!$O$2:$O$5743,A908,pg_transaction_cleaned!$F$2:$F$5743,"REFUND")</f>
        <v>0</v>
      </c>
      <c r="O908" s="6" t="str">
        <f t="shared" si="74"/>
        <v>OK</v>
      </c>
      <c r="P908" s="8">
        <f t="shared" si="75"/>
        <v>0</v>
      </c>
    </row>
    <row r="909" spans="1:16" x14ac:dyDescent="0.3">
      <c r="A909" s="6" t="s">
        <v>1850</v>
      </c>
      <c r="B909" s="6" t="s">
        <v>11934</v>
      </c>
      <c r="C909" s="6" t="s">
        <v>1851</v>
      </c>
      <c r="D909" s="6" t="s">
        <v>75</v>
      </c>
      <c r="E909" s="6" t="s">
        <v>18</v>
      </c>
      <c r="F909" s="6" t="s">
        <v>12123</v>
      </c>
      <c r="G909" s="6" t="s">
        <v>19</v>
      </c>
      <c r="H909" s="10">
        <f t="shared" si="71"/>
        <v>46271</v>
      </c>
      <c r="I909" s="7">
        <f t="shared" si="72"/>
        <v>8997</v>
      </c>
      <c r="J909" s="6" t="str">
        <f t="shared" si="73"/>
        <v>Mumbai</v>
      </c>
      <c r="K909" s="6">
        <f>COUNTIFS(pg_transaction_cleaned!$O$2:$O$5743,A909,pg_transaction_cleaned!$F$2:$F$5743,"CAPTURE")</f>
        <v>1</v>
      </c>
      <c r="L909" s="7">
        <f>SUMIFS(pg_transaction_cleaned!$H$2:$H$5743,pg_transaction_cleaned!$O$2:$O$5743,A909,pg_transaction_cleaned!$F$2:$F$5743,"CAPTURE")</f>
        <v>8997</v>
      </c>
      <c r="M909" s="6">
        <f>COUNTIFS(pg_transaction_cleaned!$O$2:$O$5743,A909,pg_transaction_cleaned!$F$2:$F$5743,"REFUND")</f>
        <v>0</v>
      </c>
      <c r="N909" s="7">
        <f>SUMIFS(pg_transaction_cleaned!$H$2:$H$5743,pg_transaction_cleaned!$O$2:$O$5743,A909,pg_transaction_cleaned!$F$2:$F$5743,"REFUND")</f>
        <v>0</v>
      </c>
      <c r="O909" s="6" t="str">
        <f t="shared" si="74"/>
        <v>OK</v>
      </c>
      <c r="P909" s="8">
        <f t="shared" si="75"/>
        <v>0</v>
      </c>
    </row>
    <row r="910" spans="1:16" x14ac:dyDescent="0.3">
      <c r="A910" s="6" t="s">
        <v>1852</v>
      </c>
      <c r="B910" s="6" t="s">
        <v>11887</v>
      </c>
      <c r="C910" s="6" t="s">
        <v>1853</v>
      </c>
      <c r="D910" s="6" t="s">
        <v>51</v>
      </c>
      <c r="E910" s="6" t="s">
        <v>43</v>
      </c>
      <c r="F910" s="6" t="s">
        <v>11990</v>
      </c>
      <c r="G910" s="6" t="s">
        <v>19</v>
      </c>
      <c r="H910" s="10">
        <f t="shared" si="71"/>
        <v>46268</v>
      </c>
      <c r="I910" s="7">
        <f t="shared" si="72"/>
        <v>1348</v>
      </c>
      <c r="J910" s="6" t="str">
        <f t="shared" si="73"/>
        <v>Chennai</v>
      </c>
      <c r="K910" s="6">
        <f>COUNTIFS(pg_transaction_cleaned!$O$2:$O$5743,A910,pg_transaction_cleaned!$F$2:$F$5743,"CAPTURE")</f>
        <v>1</v>
      </c>
      <c r="L910" s="7">
        <f>SUMIFS(pg_transaction_cleaned!$H$2:$H$5743,pg_transaction_cleaned!$O$2:$O$5743,A910,pg_transaction_cleaned!$F$2:$F$5743,"CAPTURE")</f>
        <v>1348</v>
      </c>
      <c r="M910" s="6">
        <f>COUNTIFS(pg_transaction_cleaned!$O$2:$O$5743,A910,pg_transaction_cleaned!$F$2:$F$5743,"REFUND")</f>
        <v>0</v>
      </c>
      <c r="N910" s="7">
        <f>SUMIFS(pg_transaction_cleaned!$H$2:$H$5743,pg_transaction_cleaned!$O$2:$O$5743,A910,pg_transaction_cleaned!$F$2:$F$5743,"REFUND")</f>
        <v>0</v>
      </c>
      <c r="O910" s="6" t="str">
        <f t="shared" si="74"/>
        <v>OK</v>
      </c>
      <c r="P910" s="8">
        <f t="shared" si="75"/>
        <v>0</v>
      </c>
    </row>
    <row r="911" spans="1:16" x14ac:dyDescent="0.3">
      <c r="A911" s="6" t="s">
        <v>1854</v>
      </c>
      <c r="B911" s="6" t="s">
        <v>11915</v>
      </c>
      <c r="C911" s="6" t="s">
        <v>1855</v>
      </c>
      <c r="D911" s="6" t="s">
        <v>51</v>
      </c>
      <c r="E911" s="6" t="s">
        <v>43</v>
      </c>
      <c r="F911" s="6" t="s">
        <v>12017</v>
      </c>
      <c r="G911" s="6" t="s">
        <v>19</v>
      </c>
      <c r="H911" s="10">
        <f t="shared" si="71"/>
        <v>46285</v>
      </c>
      <c r="I911" s="7">
        <f t="shared" si="72"/>
        <v>2298</v>
      </c>
      <c r="J911" s="6" t="str">
        <f t="shared" si="73"/>
        <v>Chennai</v>
      </c>
      <c r="K911" s="6">
        <f>COUNTIFS(pg_transaction_cleaned!$O$2:$O$5743,A911,pg_transaction_cleaned!$F$2:$F$5743,"CAPTURE")</f>
        <v>1</v>
      </c>
      <c r="L911" s="7">
        <f>SUMIFS(pg_transaction_cleaned!$H$2:$H$5743,pg_transaction_cleaned!$O$2:$O$5743,A911,pg_transaction_cleaned!$F$2:$F$5743,"CAPTURE")</f>
        <v>2298</v>
      </c>
      <c r="M911" s="6">
        <f>COUNTIFS(pg_transaction_cleaned!$O$2:$O$5743,A911,pg_transaction_cleaned!$F$2:$F$5743,"REFUND")</f>
        <v>0</v>
      </c>
      <c r="N911" s="7">
        <f>SUMIFS(pg_transaction_cleaned!$H$2:$H$5743,pg_transaction_cleaned!$O$2:$O$5743,A911,pg_transaction_cleaned!$F$2:$F$5743,"REFUND")</f>
        <v>0</v>
      </c>
      <c r="O911" s="6" t="str">
        <f t="shared" si="74"/>
        <v>OK</v>
      </c>
      <c r="P911" s="8">
        <f t="shared" si="75"/>
        <v>0</v>
      </c>
    </row>
    <row r="912" spans="1:16" x14ac:dyDescent="0.3">
      <c r="A912" s="6" t="s">
        <v>1856</v>
      </c>
      <c r="B912" s="6" t="s">
        <v>11850</v>
      </c>
      <c r="C912" s="6" t="s">
        <v>1857</v>
      </c>
      <c r="D912" s="6" t="s">
        <v>23</v>
      </c>
      <c r="E912" s="6" t="s">
        <v>18</v>
      </c>
      <c r="F912" s="6" t="s">
        <v>12126</v>
      </c>
      <c r="G912" s="6" t="s">
        <v>19</v>
      </c>
      <c r="H912" s="10">
        <f t="shared" si="71"/>
        <v>46283</v>
      </c>
      <c r="I912" s="7">
        <f t="shared" si="72"/>
        <v>6147</v>
      </c>
      <c r="J912" s="6" t="str">
        <f t="shared" si="73"/>
        <v>Bengaluru</v>
      </c>
      <c r="K912" s="6">
        <f>COUNTIFS(pg_transaction_cleaned!$O$2:$O$5743,A912,pg_transaction_cleaned!$F$2:$F$5743,"CAPTURE")</f>
        <v>1</v>
      </c>
      <c r="L912" s="7">
        <f>SUMIFS(pg_transaction_cleaned!$H$2:$H$5743,pg_transaction_cleaned!$O$2:$O$5743,A912,pg_transaction_cleaned!$F$2:$F$5743,"CAPTURE")</f>
        <v>6147</v>
      </c>
      <c r="M912" s="6">
        <f>COUNTIFS(pg_transaction_cleaned!$O$2:$O$5743,A912,pg_transaction_cleaned!$F$2:$F$5743,"REFUND")</f>
        <v>0</v>
      </c>
      <c r="N912" s="7">
        <f>SUMIFS(pg_transaction_cleaned!$H$2:$H$5743,pg_transaction_cleaned!$O$2:$O$5743,A912,pg_transaction_cleaned!$F$2:$F$5743,"REFUND")</f>
        <v>0</v>
      </c>
      <c r="O912" s="6" t="str">
        <f t="shared" si="74"/>
        <v>OK</v>
      </c>
      <c r="P912" s="8">
        <f t="shared" si="75"/>
        <v>0</v>
      </c>
    </row>
    <row r="913" spans="1:16" x14ac:dyDescent="0.3">
      <c r="A913" s="6" t="s">
        <v>1858</v>
      </c>
      <c r="B913" s="6" t="s">
        <v>11846</v>
      </c>
      <c r="C913" s="6" t="s">
        <v>1859</v>
      </c>
      <c r="D913" s="6" t="s">
        <v>51</v>
      </c>
      <c r="E913" s="6" t="s">
        <v>18</v>
      </c>
      <c r="F913" s="6" t="s">
        <v>11853</v>
      </c>
      <c r="G913" s="6" t="s">
        <v>19</v>
      </c>
      <c r="H913" s="10">
        <f t="shared" si="71"/>
        <v>46285</v>
      </c>
      <c r="I913" s="7">
        <f t="shared" si="72"/>
        <v>1799</v>
      </c>
      <c r="J913" s="6" t="str">
        <f t="shared" si="73"/>
        <v>Chennai</v>
      </c>
      <c r="K913" s="6">
        <f>COUNTIFS(pg_transaction_cleaned!$O$2:$O$5743,A913,pg_transaction_cleaned!$F$2:$F$5743,"CAPTURE")</f>
        <v>1</v>
      </c>
      <c r="L913" s="7">
        <f>SUMIFS(pg_transaction_cleaned!$H$2:$H$5743,pg_transaction_cleaned!$O$2:$O$5743,A913,pg_transaction_cleaned!$F$2:$F$5743,"CAPTURE")</f>
        <v>1799</v>
      </c>
      <c r="M913" s="6">
        <f>COUNTIFS(pg_transaction_cleaned!$O$2:$O$5743,A913,pg_transaction_cleaned!$F$2:$F$5743,"REFUND")</f>
        <v>0</v>
      </c>
      <c r="N913" s="7">
        <f>SUMIFS(pg_transaction_cleaned!$H$2:$H$5743,pg_transaction_cleaned!$O$2:$O$5743,A913,pg_transaction_cleaned!$F$2:$F$5743,"REFUND")</f>
        <v>0</v>
      </c>
      <c r="O913" s="6" t="str">
        <f t="shared" si="74"/>
        <v>OK</v>
      </c>
      <c r="P913" s="8">
        <f t="shared" si="75"/>
        <v>0</v>
      </c>
    </row>
    <row r="914" spans="1:16" x14ac:dyDescent="0.3">
      <c r="A914" s="6" t="s">
        <v>1860</v>
      </c>
      <c r="B914" s="6" t="s">
        <v>11871</v>
      </c>
      <c r="C914" s="6" t="s">
        <v>1861</v>
      </c>
      <c r="D914" s="6" t="s">
        <v>48</v>
      </c>
      <c r="E914" s="6" t="s">
        <v>27</v>
      </c>
      <c r="F914" s="6" t="s">
        <v>11979</v>
      </c>
      <c r="G914" s="6" t="s">
        <v>66</v>
      </c>
      <c r="H914" s="10">
        <f t="shared" si="71"/>
        <v>46272</v>
      </c>
      <c r="I914" s="7">
        <f t="shared" si="72"/>
        <v>8797</v>
      </c>
      <c r="J914" s="6" t="str">
        <f t="shared" si="73"/>
        <v>Jaipur</v>
      </c>
      <c r="K914" s="6">
        <f>COUNTIFS(pg_transaction_cleaned!$O$2:$O$5743,A914,pg_transaction_cleaned!$F$2:$F$5743,"CAPTURE")</f>
        <v>1</v>
      </c>
      <c r="L914" s="7">
        <f>SUMIFS(pg_transaction_cleaned!$H$2:$H$5743,pg_transaction_cleaned!$O$2:$O$5743,A914,pg_transaction_cleaned!$F$2:$F$5743,"CAPTURE")</f>
        <v>8797</v>
      </c>
      <c r="M914" s="6">
        <f>COUNTIFS(pg_transaction_cleaned!$O$2:$O$5743,A914,pg_transaction_cleaned!$F$2:$F$5743,"REFUND")</f>
        <v>0</v>
      </c>
      <c r="N914" s="7">
        <f>SUMIFS(pg_transaction_cleaned!$H$2:$H$5743,pg_transaction_cleaned!$O$2:$O$5743,A914,pg_transaction_cleaned!$F$2:$F$5743,"REFUND")</f>
        <v>0</v>
      </c>
      <c r="O914" s="6" t="str">
        <f t="shared" si="74"/>
        <v>Refunded, no refund</v>
      </c>
      <c r="P914" s="8">
        <f t="shared" si="75"/>
        <v>8797</v>
      </c>
    </row>
    <row r="915" spans="1:16" x14ac:dyDescent="0.3">
      <c r="A915" s="6" t="s">
        <v>1862</v>
      </c>
      <c r="B915" s="6" t="s">
        <v>11868</v>
      </c>
      <c r="C915" s="6" t="s">
        <v>1863</v>
      </c>
      <c r="D915" s="6" t="s">
        <v>34</v>
      </c>
      <c r="E915" s="6" t="s">
        <v>18</v>
      </c>
      <c r="F915" s="6" t="s">
        <v>11835</v>
      </c>
      <c r="G915" s="6" t="s">
        <v>19</v>
      </c>
      <c r="H915" s="10">
        <f t="shared" si="71"/>
        <v>46288</v>
      </c>
      <c r="I915" s="7">
        <f t="shared" si="72"/>
        <v>499</v>
      </c>
      <c r="J915" s="6" t="str">
        <f t="shared" si="73"/>
        <v>Ahmedabad</v>
      </c>
      <c r="K915" s="6">
        <f>COUNTIFS(pg_transaction_cleaned!$O$2:$O$5743,A915,pg_transaction_cleaned!$F$2:$F$5743,"CAPTURE")</f>
        <v>1</v>
      </c>
      <c r="L915" s="7">
        <f>SUMIFS(pg_transaction_cleaned!$H$2:$H$5743,pg_transaction_cleaned!$O$2:$O$5743,A915,pg_transaction_cleaned!$F$2:$F$5743,"CAPTURE")</f>
        <v>499</v>
      </c>
      <c r="M915" s="6">
        <f>COUNTIFS(pg_transaction_cleaned!$O$2:$O$5743,A915,pg_transaction_cleaned!$F$2:$F$5743,"REFUND")</f>
        <v>0</v>
      </c>
      <c r="N915" s="7">
        <f>SUMIFS(pg_transaction_cleaned!$H$2:$H$5743,pg_transaction_cleaned!$O$2:$O$5743,A915,pg_transaction_cleaned!$F$2:$F$5743,"REFUND")</f>
        <v>0</v>
      </c>
      <c r="O915" s="6" t="str">
        <f t="shared" si="74"/>
        <v>OK</v>
      </c>
      <c r="P915" s="8">
        <f t="shared" si="75"/>
        <v>0</v>
      </c>
    </row>
    <row r="916" spans="1:16" x14ac:dyDescent="0.3">
      <c r="A916" s="6" t="s">
        <v>1864</v>
      </c>
      <c r="B916" s="6" t="s">
        <v>11972</v>
      </c>
      <c r="C916" s="6" t="s">
        <v>1865</v>
      </c>
      <c r="D916" s="6" t="s">
        <v>61</v>
      </c>
      <c r="E916" s="6" t="s">
        <v>18</v>
      </c>
      <c r="F916" s="6" t="s">
        <v>11872</v>
      </c>
      <c r="G916" s="6" t="s">
        <v>19</v>
      </c>
      <c r="H916" s="10">
        <f t="shared" si="71"/>
        <v>46269</v>
      </c>
      <c r="I916" s="7">
        <f t="shared" si="72"/>
        <v>3998</v>
      </c>
      <c r="J916" s="6" t="str">
        <f t="shared" si="73"/>
        <v>Delhi</v>
      </c>
      <c r="K916" s="6">
        <f>COUNTIFS(pg_transaction_cleaned!$O$2:$O$5743,A916,pg_transaction_cleaned!$F$2:$F$5743,"CAPTURE")</f>
        <v>1</v>
      </c>
      <c r="L916" s="7">
        <f>SUMIFS(pg_transaction_cleaned!$H$2:$H$5743,pg_transaction_cleaned!$O$2:$O$5743,A916,pg_transaction_cleaned!$F$2:$F$5743,"CAPTURE")</f>
        <v>3998</v>
      </c>
      <c r="M916" s="6">
        <f>COUNTIFS(pg_transaction_cleaned!$O$2:$O$5743,A916,pg_transaction_cleaned!$F$2:$F$5743,"REFUND")</f>
        <v>0</v>
      </c>
      <c r="N916" s="7">
        <f>SUMIFS(pg_transaction_cleaned!$H$2:$H$5743,pg_transaction_cleaned!$O$2:$O$5743,A916,pg_transaction_cleaned!$F$2:$F$5743,"REFUND")</f>
        <v>0</v>
      </c>
      <c r="O916" s="6" t="str">
        <f t="shared" si="74"/>
        <v>OK</v>
      </c>
      <c r="P916" s="8">
        <f t="shared" si="75"/>
        <v>0</v>
      </c>
    </row>
    <row r="917" spans="1:16" x14ac:dyDescent="0.3">
      <c r="A917" s="6" t="s">
        <v>1866</v>
      </c>
      <c r="B917" s="6" t="s">
        <v>11908</v>
      </c>
      <c r="C917" s="6" t="s">
        <v>1867</v>
      </c>
      <c r="D917" s="6" t="s">
        <v>51</v>
      </c>
      <c r="E917" s="6" t="s">
        <v>43</v>
      </c>
      <c r="F917" s="6" t="s">
        <v>11894</v>
      </c>
      <c r="G917" s="6" t="s">
        <v>19</v>
      </c>
      <c r="H917" s="10">
        <f t="shared" si="71"/>
        <v>46275</v>
      </c>
      <c r="I917" s="7">
        <f t="shared" si="72"/>
        <v>2848</v>
      </c>
      <c r="J917" s="6" t="str">
        <f t="shared" si="73"/>
        <v>Chennai</v>
      </c>
      <c r="K917" s="6">
        <f>COUNTIFS(pg_transaction_cleaned!$O$2:$O$5743,A917,pg_transaction_cleaned!$F$2:$F$5743,"CAPTURE")</f>
        <v>1</v>
      </c>
      <c r="L917" s="7">
        <f>SUMIFS(pg_transaction_cleaned!$H$2:$H$5743,pg_transaction_cleaned!$O$2:$O$5743,A917,pg_transaction_cleaned!$F$2:$F$5743,"CAPTURE")</f>
        <v>2848</v>
      </c>
      <c r="M917" s="6">
        <f>COUNTIFS(pg_transaction_cleaned!$O$2:$O$5743,A917,pg_transaction_cleaned!$F$2:$F$5743,"REFUND")</f>
        <v>0</v>
      </c>
      <c r="N917" s="7">
        <f>SUMIFS(pg_transaction_cleaned!$H$2:$H$5743,pg_transaction_cleaned!$O$2:$O$5743,A917,pg_transaction_cleaned!$F$2:$F$5743,"REFUND")</f>
        <v>0</v>
      </c>
      <c r="O917" s="6" t="str">
        <f t="shared" si="74"/>
        <v>OK</v>
      </c>
      <c r="P917" s="8">
        <f t="shared" si="75"/>
        <v>0</v>
      </c>
    </row>
    <row r="918" spans="1:16" x14ac:dyDescent="0.3">
      <c r="A918" s="6" t="s">
        <v>1868</v>
      </c>
      <c r="B918" s="6" t="s">
        <v>11920</v>
      </c>
      <c r="C918" s="6" t="s">
        <v>1869</v>
      </c>
      <c r="D918" s="6" t="s">
        <v>75</v>
      </c>
      <c r="E918" s="6" t="s">
        <v>18</v>
      </c>
      <c r="F918" s="6" t="s">
        <v>12082</v>
      </c>
      <c r="G918" s="6" t="s">
        <v>19</v>
      </c>
      <c r="H918" s="10">
        <f t="shared" si="71"/>
        <v>46281</v>
      </c>
      <c r="I918" s="7">
        <f t="shared" si="72"/>
        <v>3647</v>
      </c>
      <c r="J918" s="6" t="str">
        <f t="shared" si="73"/>
        <v>Mumbai</v>
      </c>
      <c r="K918" s="6">
        <f>COUNTIFS(pg_transaction_cleaned!$O$2:$O$5743,A918,pg_transaction_cleaned!$F$2:$F$5743,"CAPTURE")</f>
        <v>1</v>
      </c>
      <c r="L918" s="7">
        <f>SUMIFS(pg_transaction_cleaned!$H$2:$H$5743,pg_transaction_cleaned!$O$2:$O$5743,A918,pg_transaction_cleaned!$F$2:$F$5743,"CAPTURE")</f>
        <v>3647</v>
      </c>
      <c r="M918" s="6">
        <f>COUNTIFS(pg_transaction_cleaned!$O$2:$O$5743,A918,pg_transaction_cleaned!$F$2:$F$5743,"REFUND")</f>
        <v>0</v>
      </c>
      <c r="N918" s="7">
        <f>SUMIFS(pg_transaction_cleaned!$H$2:$H$5743,pg_transaction_cleaned!$O$2:$O$5743,A918,pg_transaction_cleaned!$F$2:$F$5743,"REFUND")</f>
        <v>0</v>
      </c>
      <c r="O918" s="6" t="str">
        <f t="shared" si="74"/>
        <v>OK</v>
      </c>
      <c r="P918" s="8">
        <f t="shared" si="75"/>
        <v>0</v>
      </c>
    </row>
    <row r="919" spans="1:16" x14ac:dyDescent="0.3">
      <c r="A919" s="6" t="s">
        <v>1870</v>
      </c>
      <c r="B919" s="6" t="s">
        <v>11842</v>
      </c>
      <c r="C919" s="6" t="s">
        <v>1871</v>
      </c>
      <c r="D919" s="6" t="s">
        <v>37</v>
      </c>
      <c r="E919" s="6" t="s">
        <v>18</v>
      </c>
      <c r="F919" s="6" t="s">
        <v>11902</v>
      </c>
      <c r="G919" s="6" t="s">
        <v>19</v>
      </c>
      <c r="H919" s="10">
        <f t="shared" si="71"/>
        <v>46290</v>
      </c>
      <c r="I919" s="7">
        <f t="shared" si="72"/>
        <v>2999</v>
      </c>
      <c r="J919" s="6" t="str">
        <f t="shared" si="73"/>
        <v>Lucknow</v>
      </c>
      <c r="K919" s="6">
        <f>COUNTIFS(pg_transaction_cleaned!$O$2:$O$5743,A919,pg_transaction_cleaned!$F$2:$F$5743,"CAPTURE")</f>
        <v>1</v>
      </c>
      <c r="L919" s="7">
        <f>SUMIFS(pg_transaction_cleaned!$H$2:$H$5743,pg_transaction_cleaned!$O$2:$O$5743,A919,pg_transaction_cleaned!$F$2:$F$5743,"CAPTURE")</f>
        <v>2999</v>
      </c>
      <c r="M919" s="6">
        <f>COUNTIFS(pg_transaction_cleaned!$O$2:$O$5743,A919,pg_transaction_cleaned!$F$2:$F$5743,"REFUND")</f>
        <v>0</v>
      </c>
      <c r="N919" s="7">
        <f>SUMIFS(pg_transaction_cleaned!$H$2:$H$5743,pg_transaction_cleaned!$O$2:$O$5743,A919,pg_transaction_cleaned!$F$2:$F$5743,"REFUND")</f>
        <v>0</v>
      </c>
      <c r="O919" s="6" t="str">
        <f t="shared" si="74"/>
        <v>OK</v>
      </c>
      <c r="P919" s="8">
        <f t="shared" si="75"/>
        <v>0</v>
      </c>
    </row>
    <row r="920" spans="1:16" x14ac:dyDescent="0.3">
      <c r="A920" s="6" t="s">
        <v>1872</v>
      </c>
      <c r="B920" s="6" t="s">
        <v>11976</v>
      </c>
      <c r="C920" s="6" t="s">
        <v>1873</v>
      </c>
      <c r="D920" s="6" t="s">
        <v>42</v>
      </c>
      <c r="E920" s="6" t="s">
        <v>18</v>
      </c>
      <c r="F920" s="6" t="s">
        <v>12009</v>
      </c>
      <c r="G920" s="6" t="s">
        <v>19</v>
      </c>
      <c r="H920" s="10">
        <f t="shared" si="71"/>
        <v>46284</v>
      </c>
      <c r="I920" s="7">
        <f t="shared" si="72"/>
        <v>1198</v>
      </c>
      <c r="J920" s="6" t="str">
        <f t="shared" si="73"/>
        <v>Hyderabad</v>
      </c>
      <c r="K920" s="6">
        <f>COUNTIFS(pg_transaction_cleaned!$O$2:$O$5743,A920,pg_transaction_cleaned!$F$2:$F$5743,"CAPTURE")</f>
        <v>1</v>
      </c>
      <c r="L920" s="7">
        <f>SUMIFS(pg_transaction_cleaned!$H$2:$H$5743,pg_transaction_cleaned!$O$2:$O$5743,A920,pg_transaction_cleaned!$F$2:$F$5743,"CAPTURE")</f>
        <v>1198</v>
      </c>
      <c r="M920" s="6">
        <f>COUNTIFS(pg_transaction_cleaned!$O$2:$O$5743,A920,pg_transaction_cleaned!$F$2:$F$5743,"REFUND")</f>
        <v>0</v>
      </c>
      <c r="N920" s="7">
        <f>SUMIFS(pg_transaction_cleaned!$H$2:$H$5743,pg_transaction_cleaned!$O$2:$O$5743,A920,pg_transaction_cleaned!$F$2:$F$5743,"REFUND")</f>
        <v>0</v>
      </c>
      <c r="O920" s="6" t="str">
        <f t="shared" si="74"/>
        <v>OK</v>
      </c>
      <c r="P920" s="8">
        <f t="shared" si="75"/>
        <v>0</v>
      </c>
    </row>
    <row r="921" spans="1:16" x14ac:dyDescent="0.3">
      <c r="A921" s="6" t="s">
        <v>1874</v>
      </c>
      <c r="B921" s="6" t="s">
        <v>11895</v>
      </c>
      <c r="C921" s="6" t="s">
        <v>1875</v>
      </c>
      <c r="D921" s="6" t="s">
        <v>48</v>
      </c>
      <c r="E921" s="6" t="s">
        <v>27</v>
      </c>
      <c r="F921" s="6" t="s">
        <v>11878</v>
      </c>
      <c r="G921" s="6" t="s">
        <v>66</v>
      </c>
      <c r="H921" s="10">
        <f t="shared" si="71"/>
        <v>46295</v>
      </c>
      <c r="I921" s="7">
        <f t="shared" si="72"/>
        <v>4498</v>
      </c>
      <c r="J921" s="6" t="str">
        <f t="shared" si="73"/>
        <v>Jaipur</v>
      </c>
      <c r="K921" s="6">
        <f>COUNTIFS(pg_transaction_cleaned!$O$2:$O$5743,A921,pg_transaction_cleaned!$F$2:$F$5743,"CAPTURE")</f>
        <v>1</v>
      </c>
      <c r="L921" s="7">
        <f>SUMIFS(pg_transaction_cleaned!$H$2:$H$5743,pg_transaction_cleaned!$O$2:$O$5743,A921,pg_transaction_cleaned!$F$2:$F$5743,"CAPTURE")</f>
        <v>4498</v>
      </c>
      <c r="M921" s="6">
        <f>COUNTIFS(pg_transaction_cleaned!$O$2:$O$5743,A921,pg_transaction_cleaned!$F$2:$F$5743,"REFUND")</f>
        <v>1</v>
      </c>
      <c r="N921" s="7">
        <f>SUMIFS(pg_transaction_cleaned!$H$2:$H$5743,pg_transaction_cleaned!$O$2:$O$5743,A921,pg_transaction_cleaned!$F$2:$F$5743,"REFUND")</f>
        <v>4498</v>
      </c>
      <c r="O921" s="6" t="str">
        <f t="shared" si="74"/>
        <v>OK</v>
      </c>
      <c r="P921" s="8">
        <f t="shared" si="75"/>
        <v>0</v>
      </c>
    </row>
    <row r="922" spans="1:16" x14ac:dyDescent="0.3">
      <c r="A922" s="6" t="s">
        <v>1876</v>
      </c>
      <c r="B922" s="6" t="s">
        <v>11891</v>
      </c>
      <c r="C922" s="6" t="s">
        <v>1877</v>
      </c>
      <c r="D922" s="6" t="s">
        <v>75</v>
      </c>
      <c r="E922" s="6" t="s">
        <v>18</v>
      </c>
      <c r="F922" s="6" t="s">
        <v>11861</v>
      </c>
      <c r="G922" s="6" t="s">
        <v>19</v>
      </c>
      <c r="H922" s="10">
        <f t="shared" si="71"/>
        <v>46278</v>
      </c>
      <c r="I922" s="7">
        <f t="shared" si="72"/>
        <v>7999</v>
      </c>
      <c r="J922" s="6" t="str">
        <f t="shared" si="73"/>
        <v>Mumbai</v>
      </c>
      <c r="K922" s="6">
        <f>COUNTIFS(pg_transaction_cleaned!$O$2:$O$5743,A922,pg_transaction_cleaned!$F$2:$F$5743,"CAPTURE")</f>
        <v>1</v>
      </c>
      <c r="L922" s="7">
        <f>SUMIFS(pg_transaction_cleaned!$H$2:$H$5743,pg_transaction_cleaned!$O$2:$O$5743,A922,pg_transaction_cleaned!$F$2:$F$5743,"CAPTURE")</f>
        <v>7999</v>
      </c>
      <c r="M922" s="6">
        <f>COUNTIFS(pg_transaction_cleaned!$O$2:$O$5743,A922,pg_transaction_cleaned!$F$2:$F$5743,"REFUND")</f>
        <v>0</v>
      </c>
      <c r="N922" s="7">
        <f>SUMIFS(pg_transaction_cleaned!$H$2:$H$5743,pg_transaction_cleaned!$O$2:$O$5743,A922,pg_transaction_cleaned!$F$2:$F$5743,"REFUND")</f>
        <v>0</v>
      </c>
      <c r="O922" s="6" t="str">
        <f t="shared" si="74"/>
        <v>OK</v>
      </c>
      <c r="P922" s="8">
        <f t="shared" si="75"/>
        <v>0</v>
      </c>
    </row>
    <row r="923" spans="1:16" x14ac:dyDescent="0.3">
      <c r="A923" s="6" t="s">
        <v>1878</v>
      </c>
      <c r="B923" s="6" t="s">
        <v>11928</v>
      </c>
      <c r="C923" s="6" t="s">
        <v>1879</v>
      </c>
      <c r="D923" s="6" t="s">
        <v>23</v>
      </c>
      <c r="E923" s="6" t="s">
        <v>18</v>
      </c>
      <c r="F923" s="6" t="s">
        <v>11924</v>
      </c>
      <c r="G923" s="6" t="s">
        <v>19</v>
      </c>
      <c r="H923" s="10">
        <f t="shared" si="71"/>
        <v>46266</v>
      </c>
      <c r="I923" s="7">
        <f t="shared" si="72"/>
        <v>10797</v>
      </c>
      <c r="J923" s="6" t="str">
        <f t="shared" si="73"/>
        <v>Bengaluru</v>
      </c>
      <c r="K923" s="6">
        <f>COUNTIFS(pg_transaction_cleaned!$O$2:$O$5743,A923,pg_transaction_cleaned!$F$2:$F$5743,"CAPTURE")</f>
        <v>1</v>
      </c>
      <c r="L923" s="7">
        <f>SUMIFS(pg_transaction_cleaned!$H$2:$H$5743,pg_transaction_cleaned!$O$2:$O$5743,A923,pg_transaction_cleaned!$F$2:$F$5743,"CAPTURE")</f>
        <v>10797</v>
      </c>
      <c r="M923" s="6">
        <f>COUNTIFS(pg_transaction_cleaned!$O$2:$O$5743,A923,pg_transaction_cleaned!$F$2:$F$5743,"REFUND")</f>
        <v>0</v>
      </c>
      <c r="N923" s="7">
        <f>SUMIFS(pg_transaction_cleaned!$H$2:$H$5743,pg_transaction_cleaned!$O$2:$O$5743,A923,pg_transaction_cleaned!$F$2:$F$5743,"REFUND")</f>
        <v>0</v>
      </c>
      <c r="O923" s="6" t="str">
        <f t="shared" si="74"/>
        <v>OK</v>
      </c>
      <c r="P923" s="8">
        <f t="shared" si="75"/>
        <v>0</v>
      </c>
    </row>
    <row r="924" spans="1:16" x14ac:dyDescent="0.3">
      <c r="A924" s="6" t="s">
        <v>1880</v>
      </c>
      <c r="B924" s="6" t="s">
        <v>11875</v>
      </c>
      <c r="C924" s="6" t="s">
        <v>1881</v>
      </c>
      <c r="D924" s="6" t="s">
        <v>26</v>
      </c>
      <c r="E924" s="6" t="s">
        <v>18</v>
      </c>
      <c r="F924" s="6" t="s">
        <v>12127</v>
      </c>
      <c r="G924" s="6" t="s">
        <v>19</v>
      </c>
      <c r="H924" s="10">
        <f t="shared" si="71"/>
        <v>46279</v>
      </c>
      <c r="I924" s="7">
        <f t="shared" si="72"/>
        <v>6797</v>
      </c>
      <c r="J924" s="6" t="str">
        <f t="shared" si="73"/>
        <v>Kolkata</v>
      </c>
      <c r="K924" s="6">
        <f>COUNTIFS(pg_transaction_cleaned!$O$2:$O$5743,A924,pg_transaction_cleaned!$F$2:$F$5743,"CAPTURE")</f>
        <v>1</v>
      </c>
      <c r="L924" s="7">
        <f>SUMIFS(pg_transaction_cleaned!$H$2:$H$5743,pg_transaction_cleaned!$O$2:$O$5743,A924,pg_transaction_cleaned!$F$2:$F$5743,"CAPTURE")</f>
        <v>6797</v>
      </c>
      <c r="M924" s="6">
        <f>COUNTIFS(pg_transaction_cleaned!$O$2:$O$5743,A924,pg_transaction_cleaned!$F$2:$F$5743,"REFUND")</f>
        <v>0</v>
      </c>
      <c r="N924" s="7">
        <f>SUMIFS(pg_transaction_cleaned!$H$2:$H$5743,pg_transaction_cleaned!$O$2:$O$5743,A924,pg_transaction_cleaned!$F$2:$F$5743,"REFUND")</f>
        <v>0</v>
      </c>
      <c r="O924" s="6" t="str">
        <f t="shared" si="74"/>
        <v>OK</v>
      </c>
      <c r="P924" s="8">
        <f t="shared" si="75"/>
        <v>0</v>
      </c>
    </row>
    <row r="925" spans="1:16" x14ac:dyDescent="0.3">
      <c r="A925" s="6" t="s">
        <v>1882</v>
      </c>
      <c r="B925" s="6" t="s">
        <v>11838</v>
      </c>
      <c r="C925" s="6" t="s">
        <v>1883</v>
      </c>
      <c r="D925" s="6" t="s">
        <v>26</v>
      </c>
      <c r="E925" s="6" t="s">
        <v>18</v>
      </c>
      <c r="F925" s="6" t="s">
        <v>11902</v>
      </c>
      <c r="G925" s="6" t="s">
        <v>19</v>
      </c>
      <c r="H925" s="10">
        <f t="shared" si="71"/>
        <v>46283</v>
      </c>
      <c r="I925" s="7">
        <f t="shared" si="72"/>
        <v>2999</v>
      </c>
      <c r="J925" s="6" t="str">
        <f t="shared" si="73"/>
        <v>Kolkata</v>
      </c>
      <c r="K925" s="6">
        <f>COUNTIFS(pg_transaction_cleaned!$O$2:$O$5743,A925,pg_transaction_cleaned!$F$2:$F$5743,"CAPTURE")</f>
        <v>1</v>
      </c>
      <c r="L925" s="7">
        <f>SUMIFS(pg_transaction_cleaned!$H$2:$H$5743,pg_transaction_cleaned!$O$2:$O$5743,A925,pg_transaction_cleaned!$F$2:$F$5743,"CAPTURE")</f>
        <v>2999</v>
      </c>
      <c r="M925" s="6">
        <f>COUNTIFS(pg_transaction_cleaned!$O$2:$O$5743,A925,pg_transaction_cleaned!$F$2:$F$5743,"REFUND")</f>
        <v>0</v>
      </c>
      <c r="N925" s="7">
        <f>SUMIFS(pg_transaction_cleaned!$H$2:$H$5743,pg_transaction_cleaned!$O$2:$O$5743,A925,pg_transaction_cleaned!$F$2:$F$5743,"REFUND")</f>
        <v>0</v>
      </c>
      <c r="O925" s="6" t="str">
        <f t="shared" si="74"/>
        <v>OK</v>
      </c>
      <c r="P925" s="8">
        <f t="shared" si="75"/>
        <v>0</v>
      </c>
    </row>
    <row r="926" spans="1:16" x14ac:dyDescent="0.3">
      <c r="A926" s="6" t="s">
        <v>1884</v>
      </c>
      <c r="B926" s="6" t="s">
        <v>11896</v>
      </c>
      <c r="C926" s="6" t="s">
        <v>1885</v>
      </c>
      <c r="D926" s="6" t="s">
        <v>61</v>
      </c>
      <c r="E926" s="6" t="s">
        <v>18</v>
      </c>
      <c r="F926" s="6" t="s">
        <v>11861</v>
      </c>
      <c r="G926" s="6" t="s">
        <v>19</v>
      </c>
      <c r="H926" s="10">
        <f t="shared" si="71"/>
        <v>46292</v>
      </c>
      <c r="I926" s="7">
        <f t="shared" si="72"/>
        <v>7999</v>
      </c>
      <c r="J926" s="6" t="str">
        <f t="shared" si="73"/>
        <v>Delhi</v>
      </c>
      <c r="K926" s="6">
        <f>COUNTIFS(pg_transaction_cleaned!$O$2:$O$5743,A926,pg_transaction_cleaned!$F$2:$F$5743,"CAPTURE")</f>
        <v>1</v>
      </c>
      <c r="L926" s="7">
        <f>SUMIFS(pg_transaction_cleaned!$H$2:$H$5743,pg_transaction_cleaned!$O$2:$O$5743,A926,pg_transaction_cleaned!$F$2:$F$5743,"CAPTURE")</f>
        <v>7999</v>
      </c>
      <c r="M926" s="6">
        <f>COUNTIFS(pg_transaction_cleaned!$O$2:$O$5743,A926,pg_transaction_cleaned!$F$2:$F$5743,"REFUND")</f>
        <v>0</v>
      </c>
      <c r="N926" s="7">
        <f>SUMIFS(pg_transaction_cleaned!$H$2:$H$5743,pg_transaction_cleaned!$O$2:$O$5743,A926,pg_transaction_cleaned!$F$2:$F$5743,"REFUND")</f>
        <v>0</v>
      </c>
      <c r="O926" s="6" t="str">
        <f t="shared" si="74"/>
        <v>OK</v>
      </c>
      <c r="P926" s="8">
        <f t="shared" si="75"/>
        <v>0</v>
      </c>
    </row>
    <row r="927" spans="1:16" x14ac:dyDescent="0.3">
      <c r="A927" s="6" t="s">
        <v>1886</v>
      </c>
      <c r="B927" s="6" t="s">
        <v>11926</v>
      </c>
      <c r="C927" s="6" t="s">
        <v>1887</v>
      </c>
      <c r="D927" s="6" t="s">
        <v>26</v>
      </c>
      <c r="E927" s="6" t="s">
        <v>18</v>
      </c>
      <c r="F927" s="6" t="s">
        <v>11843</v>
      </c>
      <c r="G927" s="6" t="s">
        <v>19</v>
      </c>
      <c r="H927" s="10">
        <f t="shared" si="71"/>
        <v>46270</v>
      </c>
      <c r="I927" s="7">
        <f t="shared" si="72"/>
        <v>349</v>
      </c>
      <c r="J927" s="6" t="str">
        <f t="shared" si="73"/>
        <v>Kolkata</v>
      </c>
      <c r="K927" s="6">
        <f>COUNTIFS(pg_transaction_cleaned!$O$2:$O$5743,A927,pg_transaction_cleaned!$F$2:$F$5743,"CAPTURE")</f>
        <v>1</v>
      </c>
      <c r="L927" s="7">
        <f>SUMIFS(pg_transaction_cleaned!$H$2:$H$5743,pg_transaction_cleaned!$O$2:$O$5743,A927,pg_transaction_cleaned!$F$2:$F$5743,"CAPTURE")</f>
        <v>349</v>
      </c>
      <c r="M927" s="6">
        <f>COUNTIFS(pg_transaction_cleaned!$O$2:$O$5743,A927,pg_transaction_cleaned!$F$2:$F$5743,"REFUND")</f>
        <v>0</v>
      </c>
      <c r="N927" s="7">
        <f>SUMIFS(pg_transaction_cleaned!$H$2:$H$5743,pg_transaction_cleaned!$O$2:$O$5743,A927,pg_transaction_cleaned!$F$2:$F$5743,"REFUND")</f>
        <v>0</v>
      </c>
      <c r="O927" s="6" t="str">
        <f t="shared" si="74"/>
        <v>OK</v>
      </c>
      <c r="P927" s="8">
        <f t="shared" si="75"/>
        <v>0</v>
      </c>
    </row>
    <row r="928" spans="1:16" x14ac:dyDescent="0.3">
      <c r="A928" s="6" t="s">
        <v>1888</v>
      </c>
      <c r="B928" s="6" t="s">
        <v>12007</v>
      </c>
      <c r="C928" s="6" t="s">
        <v>1889</v>
      </c>
      <c r="D928" s="6" t="s">
        <v>37</v>
      </c>
      <c r="E928" s="6" t="s">
        <v>18</v>
      </c>
      <c r="F928" s="6" t="s">
        <v>11835</v>
      </c>
      <c r="G928" s="6" t="s">
        <v>19</v>
      </c>
      <c r="H928" s="10">
        <f t="shared" si="71"/>
        <v>46270</v>
      </c>
      <c r="I928" s="7">
        <f t="shared" si="72"/>
        <v>499</v>
      </c>
      <c r="J928" s="6" t="str">
        <f t="shared" si="73"/>
        <v>Lucknow</v>
      </c>
      <c r="K928" s="6">
        <f>COUNTIFS(pg_transaction_cleaned!$O$2:$O$5743,A928,pg_transaction_cleaned!$F$2:$F$5743,"CAPTURE")</f>
        <v>1</v>
      </c>
      <c r="L928" s="7">
        <f>SUMIFS(pg_transaction_cleaned!$H$2:$H$5743,pg_transaction_cleaned!$O$2:$O$5743,A928,pg_transaction_cleaned!$F$2:$F$5743,"CAPTURE")</f>
        <v>499</v>
      </c>
      <c r="M928" s="6">
        <f>COUNTIFS(pg_transaction_cleaned!$O$2:$O$5743,A928,pg_transaction_cleaned!$F$2:$F$5743,"REFUND")</f>
        <v>0</v>
      </c>
      <c r="N928" s="7">
        <f>SUMIFS(pg_transaction_cleaned!$H$2:$H$5743,pg_transaction_cleaned!$O$2:$O$5743,A928,pg_transaction_cleaned!$F$2:$F$5743,"REFUND")</f>
        <v>0</v>
      </c>
      <c r="O928" s="6" t="str">
        <f t="shared" si="74"/>
        <v>OK</v>
      </c>
      <c r="P928" s="8">
        <f t="shared" si="75"/>
        <v>0</v>
      </c>
    </row>
    <row r="929" spans="1:16" x14ac:dyDescent="0.3">
      <c r="A929" s="6" t="s">
        <v>1890</v>
      </c>
      <c r="B929" s="6" t="s">
        <v>11895</v>
      </c>
      <c r="C929" s="6" t="s">
        <v>1891</v>
      </c>
      <c r="D929" s="6" t="s">
        <v>26</v>
      </c>
      <c r="E929" s="6" t="s">
        <v>18</v>
      </c>
      <c r="F929" s="6" t="s">
        <v>11931</v>
      </c>
      <c r="G929" s="6" t="s">
        <v>19</v>
      </c>
      <c r="H929" s="10">
        <f t="shared" si="71"/>
        <v>46295</v>
      </c>
      <c r="I929" s="7">
        <f t="shared" si="72"/>
        <v>2998</v>
      </c>
      <c r="J929" s="6" t="str">
        <f t="shared" si="73"/>
        <v>Kolkata</v>
      </c>
      <c r="K929" s="6">
        <f>COUNTIFS(pg_transaction_cleaned!$O$2:$O$5743,A929,pg_transaction_cleaned!$F$2:$F$5743,"CAPTURE")</f>
        <v>1</v>
      </c>
      <c r="L929" s="7">
        <f>SUMIFS(pg_transaction_cleaned!$H$2:$H$5743,pg_transaction_cleaned!$O$2:$O$5743,A929,pg_transaction_cleaned!$F$2:$F$5743,"CAPTURE")</f>
        <v>2998</v>
      </c>
      <c r="M929" s="6">
        <f>COUNTIFS(pg_transaction_cleaned!$O$2:$O$5743,A929,pg_transaction_cleaned!$F$2:$F$5743,"REFUND")</f>
        <v>0</v>
      </c>
      <c r="N929" s="7">
        <f>SUMIFS(pg_transaction_cleaned!$H$2:$H$5743,pg_transaction_cleaned!$O$2:$O$5743,A929,pg_transaction_cleaned!$F$2:$F$5743,"REFUND")</f>
        <v>0</v>
      </c>
      <c r="O929" s="6" t="str">
        <f t="shared" si="74"/>
        <v>OK</v>
      </c>
      <c r="P929" s="8">
        <f t="shared" si="75"/>
        <v>0</v>
      </c>
    </row>
    <row r="930" spans="1:16" x14ac:dyDescent="0.3">
      <c r="A930" s="6" t="s">
        <v>1892</v>
      </c>
      <c r="B930" s="6" t="s">
        <v>11903</v>
      </c>
      <c r="C930" s="6" t="s">
        <v>1893</v>
      </c>
      <c r="D930" s="6" t="s">
        <v>23</v>
      </c>
      <c r="E930" s="6" t="s">
        <v>18</v>
      </c>
      <c r="F930" s="6" t="s">
        <v>11835</v>
      </c>
      <c r="G930" s="6" t="s">
        <v>19</v>
      </c>
      <c r="H930" s="10">
        <f t="shared" si="71"/>
        <v>46277</v>
      </c>
      <c r="I930" s="7">
        <f t="shared" si="72"/>
        <v>499</v>
      </c>
      <c r="J930" s="6" t="str">
        <f t="shared" si="73"/>
        <v>Bengaluru</v>
      </c>
      <c r="K930" s="6">
        <f>COUNTIFS(pg_transaction_cleaned!$O$2:$O$5743,A930,pg_transaction_cleaned!$F$2:$F$5743,"CAPTURE")</f>
        <v>1</v>
      </c>
      <c r="L930" s="7">
        <f>SUMIFS(pg_transaction_cleaned!$H$2:$H$5743,pg_transaction_cleaned!$O$2:$O$5743,A930,pg_transaction_cleaned!$F$2:$F$5743,"CAPTURE")</f>
        <v>499</v>
      </c>
      <c r="M930" s="6">
        <f>COUNTIFS(pg_transaction_cleaned!$O$2:$O$5743,A930,pg_transaction_cleaned!$F$2:$F$5743,"REFUND")</f>
        <v>0</v>
      </c>
      <c r="N930" s="7">
        <f>SUMIFS(pg_transaction_cleaned!$H$2:$H$5743,pg_transaction_cleaned!$O$2:$O$5743,A930,pg_transaction_cleaned!$F$2:$F$5743,"REFUND")</f>
        <v>0</v>
      </c>
      <c r="O930" s="6" t="str">
        <f t="shared" si="74"/>
        <v>OK</v>
      </c>
      <c r="P930" s="8">
        <f t="shared" si="75"/>
        <v>0</v>
      </c>
    </row>
    <row r="931" spans="1:16" x14ac:dyDescent="0.3">
      <c r="A931" s="6" t="s">
        <v>1894</v>
      </c>
      <c r="B931" s="6" t="s">
        <v>11868</v>
      </c>
      <c r="C931" s="6" t="s">
        <v>1895</v>
      </c>
      <c r="D931" s="6" t="s">
        <v>75</v>
      </c>
      <c r="E931" s="6" t="s">
        <v>27</v>
      </c>
      <c r="F931" s="6" t="s">
        <v>12046</v>
      </c>
      <c r="G931" s="6" t="s">
        <v>115</v>
      </c>
      <c r="H931" s="10">
        <f t="shared" si="71"/>
        <v>46288</v>
      </c>
      <c r="I931" s="7">
        <f t="shared" si="72"/>
        <v>2098</v>
      </c>
      <c r="J931" s="6" t="str">
        <f t="shared" si="73"/>
        <v>Mumbai</v>
      </c>
      <c r="K931" s="6">
        <f>COUNTIFS(pg_transaction_cleaned!$O$2:$O$5743,A931,pg_transaction_cleaned!$F$2:$F$5743,"CAPTURE")</f>
        <v>0</v>
      </c>
      <c r="L931" s="7">
        <f>SUMIFS(pg_transaction_cleaned!$H$2:$H$5743,pg_transaction_cleaned!$O$2:$O$5743,A931,pg_transaction_cleaned!$F$2:$F$5743,"CAPTURE")</f>
        <v>0</v>
      </c>
      <c r="M931" s="6">
        <f>COUNTIFS(pg_transaction_cleaned!$O$2:$O$5743,A931,pg_transaction_cleaned!$F$2:$F$5743,"REFUND")</f>
        <v>0</v>
      </c>
      <c r="N931" s="7">
        <f>SUMIFS(pg_transaction_cleaned!$H$2:$H$5743,pg_transaction_cleaned!$O$2:$O$5743,A931,pg_transaction_cleaned!$F$2:$F$5743,"REFUND")</f>
        <v>0</v>
      </c>
      <c r="O931" s="6" t="str">
        <f t="shared" si="74"/>
        <v>OK</v>
      </c>
      <c r="P931" s="8">
        <f t="shared" si="75"/>
        <v>0</v>
      </c>
    </row>
    <row r="932" spans="1:16" x14ac:dyDescent="0.3">
      <c r="A932" s="6" t="s">
        <v>1896</v>
      </c>
      <c r="B932" s="6" t="s">
        <v>11976</v>
      </c>
      <c r="C932" s="6" t="s">
        <v>559</v>
      </c>
      <c r="D932" s="6" t="s">
        <v>61</v>
      </c>
      <c r="E932" s="6" t="s">
        <v>18</v>
      </c>
      <c r="F932" s="6" t="s">
        <v>11878</v>
      </c>
      <c r="G932" s="6" t="s">
        <v>19</v>
      </c>
      <c r="H932" s="10">
        <f t="shared" si="71"/>
        <v>46284</v>
      </c>
      <c r="I932" s="7">
        <f t="shared" si="72"/>
        <v>4498</v>
      </c>
      <c r="J932" s="6" t="str">
        <f t="shared" si="73"/>
        <v>Delhi</v>
      </c>
      <c r="K932" s="6">
        <f>COUNTIFS(pg_transaction_cleaned!$O$2:$O$5743,A932,pg_transaction_cleaned!$F$2:$F$5743,"CAPTURE")</f>
        <v>1</v>
      </c>
      <c r="L932" s="7">
        <f>SUMIFS(pg_transaction_cleaned!$H$2:$H$5743,pg_transaction_cleaned!$O$2:$O$5743,A932,pg_transaction_cleaned!$F$2:$F$5743,"CAPTURE")</f>
        <v>4498</v>
      </c>
      <c r="M932" s="6">
        <f>COUNTIFS(pg_transaction_cleaned!$O$2:$O$5743,A932,pg_transaction_cleaned!$F$2:$F$5743,"REFUND")</f>
        <v>0</v>
      </c>
      <c r="N932" s="7">
        <f>SUMIFS(pg_transaction_cleaned!$H$2:$H$5743,pg_transaction_cleaned!$O$2:$O$5743,A932,pg_transaction_cleaned!$F$2:$F$5743,"REFUND")</f>
        <v>0</v>
      </c>
      <c r="O932" s="6" t="str">
        <f t="shared" si="74"/>
        <v>OK</v>
      </c>
      <c r="P932" s="8">
        <f t="shared" si="75"/>
        <v>0</v>
      </c>
    </row>
    <row r="933" spans="1:16" x14ac:dyDescent="0.3">
      <c r="A933" s="6" t="s">
        <v>1897</v>
      </c>
      <c r="B933" s="6" t="s">
        <v>11914</v>
      </c>
      <c r="C933" s="6" t="s">
        <v>1898</v>
      </c>
      <c r="D933" s="6"/>
      <c r="E933" s="6" t="s">
        <v>18</v>
      </c>
      <c r="F933" s="6" t="s">
        <v>12128</v>
      </c>
      <c r="G933" s="6" t="s">
        <v>19</v>
      </c>
      <c r="H933" s="10">
        <f t="shared" si="71"/>
        <v>46289</v>
      </c>
      <c r="I933" s="7">
        <f t="shared" si="72"/>
        <v>14797</v>
      </c>
      <c r="J933" s="6" t="str">
        <f t="shared" si="73"/>
        <v>Unknown</v>
      </c>
      <c r="K933" s="6">
        <f>COUNTIFS(pg_transaction_cleaned!$O$2:$O$5743,A933,pg_transaction_cleaned!$F$2:$F$5743,"CAPTURE")</f>
        <v>1</v>
      </c>
      <c r="L933" s="7">
        <f>SUMIFS(pg_transaction_cleaned!$H$2:$H$5743,pg_transaction_cleaned!$O$2:$O$5743,A933,pg_transaction_cleaned!$F$2:$F$5743,"CAPTURE")</f>
        <v>14797</v>
      </c>
      <c r="M933" s="6">
        <f>COUNTIFS(pg_transaction_cleaned!$O$2:$O$5743,A933,pg_transaction_cleaned!$F$2:$F$5743,"REFUND")</f>
        <v>0</v>
      </c>
      <c r="N933" s="7">
        <f>SUMIFS(pg_transaction_cleaned!$H$2:$H$5743,pg_transaction_cleaned!$O$2:$O$5743,A933,pg_transaction_cleaned!$F$2:$F$5743,"REFUND")</f>
        <v>0</v>
      </c>
      <c r="O933" s="6" t="str">
        <f t="shared" si="74"/>
        <v>OK</v>
      </c>
      <c r="P933" s="8">
        <f t="shared" si="75"/>
        <v>0</v>
      </c>
    </row>
    <row r="934" spans="1:16" x14ac:dyDescent="0.3">
      <c r="A934" s="6" t="s">
        <v>1899</v>
      </c>
      <c r="B934" s="6" t="s">
        <v>11970</v>
      </c>
      <c r="C934" s="6" t="s">
        <v>1900</v>
      </c>
      <c r="D934" s="6" t="s">
        <v>17</v>
      </c>
      <c r="E934" s="6" t="s">
        <v>27</v>
      </c>
      <c r="F934" s="6" t="s">
        <v>11969</v>
      </c>
      <c r="G934" s="6" t="s">
        <v>19</v>
      </c>
      <c r="H934" s="10">
        <f t="shared" si="71"/>
        <v>46294</v>
      </c>
      <c r="I934" s="7">
        <f t="shared" si="72"/>
        <v>948</v>
      </c>
      <c r="J934" s="6" t="str">
        <f t="shared" si="73"/>
        <v>Pune</v>
      </c>
      <c r="K934" s="6">
        <f>COUNTIFS(pg_transaction_cleaned!$O$2:$O$5743,A934,pg_transaction_cleaned!$F$2:$F$5743,"CAPTURE")</f>
        <v>1</v>
      </c>
      <c r="L934" s="7">
        <f>SUMIFS(pg_transaction_cleaned!$H$2:$H$5743,pg_transaction_cleaned!$O$2:$O$5743,A934,pg_transaction_cleaned!$F$2:$F$5743,"CAPTURE")</f>
        <v>948</v>
      </c>
      <c r="M934" s="6">
        <f>COUNTIFS(pg_transaction_cleaned!$O$2:$O$5743,A934,pg_transaction_cleaned!$F$2:$F$5743,"REFUND")</f>
        <v>0</v>
      </c>
      <c r="N934" s="7">
        <f>SUMIFS(pg_transaction_cleaned!$H$2:$H$5743,pg_transaction_cleaned!$O$2:$O$5743,A934,pg_transaction_cleaned!$F$2:$F$5743,"REFUND")</f>
        <v>0</v>
      </c>
      <c r="O934" s="6" t="str">
        <f t="shared" si="74"/>
        <v>OK</v>
      </c>
      <c r="P934" s="8">
        <f t="shared" si="75"/>
        <v>0</v>
      </c>
    </row>
    <row r="935" spans="1:16" x14ac:dyDescent="0.3">
      <c r="A935" s="6" t="s">
        <v>1901</v>
      </c>
      <c r="B935" s="6" t="s">
        <v>11963</v>
      </c>
      <c r="C935" s="6" t="s">
        <v>1902</v>
      </c>
      <c r="D935" s="6" t="s">
        <v>48</v>
      </c>
      <c r="E935" s="6" t="s">
        <v>18</v>
      </c>
      <c r="F935" s="6" t="s">
        <v>11930</v>
      </c>
      <c r="G935" s="6" t="s">
        <v>19</v>
      </c>
      <c r="H935" s="10">
        <f t="shared" si="71"/>
        <v>46287</v>
      </c>
      <c r="I935" s="7">
        <f t="shared" si="72"/>
        <v>9297</v>
      </c>
      <c r="J935" s="6" t="str">
        <f t="shared" si="73"/>
        <v>Jaipur</v>
      </c>
      <c r="K935" s="6">
        <f>COUNTIFS(pg_transaction_cleaned!$O$2:$O$5743,A935,pg_transaction_cleaned!$F$2:$F$5743,"CAPTURE")</f>
        <v>1</v>
      </c>
      <c r="L935" s="7">
        <f>SUMIFS(pg_transaction_cleaned!$H$2:$H$5743,pg_transaction_cleaned!$O$2:$O$5743,A935,pg_transaction_cleaned!$F$2:$F$5743,"CAPTURE")</f>
        <v>9297</v>
      </c>
      <c r="M935" s="6">
        <f>COUNTIFS(pg_transaction_cleaned!$O$2:$O$5743,A935,pg_transaction_cleaned!$F$2:$F$5743,"REFUND")</f>
        <v>0</v>
      </c>
      <c r="N935" s="7">
        <f>SUMIFS(pg_transaction_cleaned!$H$2:$H$5743,pg_transaction_cleaned!$O$2:$O$5743,A935,pg_transaction_cleaned!$F$2:$F$5743,"REFUND")</f>
        <v>0</v>
      </c>
      <c r="O935" s="6" t="str">
        <f t="shared" si="74"/>
        <v>OK</v>
      </c>
      <c r="P935" s="8">
        <f t="shared" si="75"/>
        <v>0</v>
      </c>
    </row>
    <row r="936" spans="1:16" x14ac:dyDescent="0.3">
      <c r="A936" s="6" t="s">
        <v>1903</v>
      </c>
      <c r="B936" s="6" t="s">
        <v>11989</v>
      </c>
      <c r="C936" s="6" t="s">
        <v>1904</v>
      </c>
      <c r="D936" s="6" t="s">
        <v>51</v>
      </c>
      <c r="E936" s="6" t="s">
        <v>54</v>
      </c>
      <c r="F936" s="6" t="s">
        <v>11863</v>
      </c>
      <c r="G936" s="6" t="s">
        <v>19</v>
      </c>
      <c r="H936" s="10">
        <f t="shared" si="71"/>
        <v>46290</v>
      </c>
      <c r="I936" s="7">
        <f t="shared" si="72"/>
        <v>1499</v>
      </c>
      <c r="J936" s="6" t="str">
        <f t="shared" si="73"/>
        <v>Chennai</v>
      </c>
      <c r="K936" s="6">
        <f>COUNTIFS(pg_transaction_cleaned!$O$2:$O$5743,A936,pg_transaction_cleaned!$F$2:$F$5743,"CAPTURE")</f>
        <v>1</v>
      </c>
      <c r="L936" s="7">
        <f>SUMIFS(pg_transaction_cleaned!$H$2:$H$5743,pg_transaction_cleaned!$O$2:$O$5743,A936,pg_transaction_cleaned!$F$2:$F$5743,"CAPTURE")</f>
        <v>1499</v>
      </c>
      <c r="M936" s="6">
        <f>COUNTIFS(pg_transaction_cleaned!$O$2:$O$5743,A936,pg_transaction_cleaned!$F$2:$F$5743,"REFUND")</f>
        <v>0</v>
      </c>
      <c r="N936" s="7">
        <f>SUMIFS(pg_transaction_cleaned!$H$2:$H$5743,pg_transaction_cleaned!$O$2:$O$5743,A936,pg_transaction_cleaned!$F$2:$F$5743,"REFUND")</f>
        <v>0</v>
      </c>
      <c r="O936" s="6" t="str">
        <f t="shared" si="74"/>
        <v>OK</v>
      </c>
      <c r="P936" s="8">
        <f t="shared" si="75"/>
        <v>0</v>
      </c>
    </row>
    <row r="937" spans="1:16" x14ac:dyDescent="0.3">
      <c r="A937" s="6" t="s">
        <v>1905</v>
      </c>
      <c r="B937" s="6" t="s">
        <v>11884</v>
      </c>
      <c r="C937" s="6" t="s">
        <v>1906</v>
      </c>
      <c r="D937" s="6" t="s">
        <v>42</v>
      </c>
      <c r="E937" s="6" t="s">
        <v>18</v>
      </c>
      <c r="F937" s="6" t="s">
        <v>11855</v>
      </c>
      <c r="G937" s="6" t="s">
        <v>19</v>
      </c>
      <c r="H937" s="10">
        <f t="shared" si="71"/>
        <v>46279</v>
      </c>
      <c r="I937" s="7">
        <f t="shared" si="72"/>
        <v>4999</v>
      </c>
      <c r="J937" s="6" t="str">
        <f t="shared" si="73"/>
        <v>Hyderabad</v>
      </c>
      <c r="K937" s="6">
        <f>COUNTIFS(pg_transaction_cleaned!$O$2:$O$5743,A937,pg_transaction_cleaned!$F$2:$F$5743,"CAPTURE")</f>
        <v>1</v>
      </c>
      <c r="L937" s="7">
        <f>SUMIFS(pg_transaction_cleaned!$H$2:$H$5743,pg_transaction_cleaned!$O$2:$O$5743,A937,pg_transaction_cleaned!$F$2:$F$5743,"CAPTURE")</f>
        <v>4999</v>
      </c>
      <c r="M937" s="6">
        <f>COUNTIFS(pg_transaction_cleaned!$O$2:$O$5743,A937,pg_transaction_cleaned!$F$2:$F$5743,"REFUND")</f>
        <v>0</v>
      </c>
      <c r="N937" s="7">
        <f>SUMIFS(pg_transaction_cleaned!$H$2:$H$5743,pg_transaction_cleaned!$O$2:$O$5743,A937,pg_transaction_cleaned!$F$2:$F$5743,"REFUND")</f>
        <v>0</v>
      </c>
      <c r="O937" s="6" t="str">
        <f t="shared" si="74"/>
        <v>OK</v>
      </c>
      <c r="P937" s="8">
        <f t="shared" si="75"/>
        <v>0</v>
      </c>
    </row>
    <row r="938" spans="1:16" x14ac:dyDescent="0.3">
      <c r="A938" s="6" t="s">
        <v>1907</v>
      </c>
      <c r="B938" s="6" t="s">
        <v>11945</v>
      </c>
      <c r="C938" s="6" t="s">
        <v>1908</v>
      </c>
      <c r="D938" s="6" t="s">
        <v>75</v>
      </c>
      <c r="E938" s="6" t="s">
        <v>27</v>
      </c>
      <c r="F938" s="6" t="s">
        <v>11921</v>
      </c>
      <c r="G938" s="6" t="s">
        <v>19</v>
      </c>
      <c r="H938" s="10">
        <f t="shared" si="71"/>
        <v>46289</v>
      </c>
      <c r="I938" s="7">
        <f t="shared" si="72"/>
        <v>1098</v>
      </c>
      <c r="J938" s="6" t="str">
        <f t="shared" si="73"/>
        <v>Mumbai</v>
      </c>
      <c r="K938" s="6">
        <f>COUNTIFS(pg_transaction_cleaned!$O$2:$O$5743,A938,pg_transaction_cleaned!$F$2:$F$5743,"CAPTURE")</f>
        <v>1</v>
      </c>
      <c r="L938" s="7">
        <f>SUMIFS(pg_transaction_cleaned!$H$2:$H$5743,pg_transaction_cleaned!$O$2:$O$5743,A938,pg_transaction_cleaned!$F$2:$F$5743,"CAPTURE")</f>
        <v>1098</v>
      </c>
      <c r="M938" s="6">
        <f>COUNTIFS(pg_transaction_cleaned!$O$2:$O$5743,A938,pg_transaction_cleaned!$F$2:$F$5743,"REFUND")</f>
        <v>0</v>
      </c>
      <c r="N938" s="7">
        <f>SUMIFS(pg_transaction_cleaned!$H$2:$H$5743,pg_transaction_cleaned!$O$2:$O$5743,A938,pg_transaction_cleaned!$F$2:$F$5743,"REFUND")</f>
        <v>0</v>
      </c>
      <c r="O938" s="6" t="str">
        <f t="shared" si="74"/>
        <v>OK</v>
      </c>
      <c r="P938" s="8">
        <f t="shared" si="75"/>
        <v>0</v>
      </c>
    </row>
    <row r="939" spans="1:16" x14ac:dyDescent="0.3">
      <c r="A939" s="6" t="s">
        <v>1909</v>
      </c>
      <c r="B939" s="6" t="s">
        <v>11828</v>
      </c>
      <c r="C939" s="6" t="s">
        <v>1910</v>
      </c>
      <c r="D939" s="6" t="s">
        <v>17</v>
      </c>
      <c r="E939" s="6" t="s">
        <v>18</v>
      </c>
      <c r="F939" s="6" t="s">
        <v>11855</v>
      </c>
      <c r="G939" s="6" t="s">
        <v>19</v>
      </c>
      <c r="H939" s="10">
        <f t="shared" si="71"/>
        <v>46287</v>
      </c>
      <c r="I939" s="7">
        <f t="shared" si="72"/>
        <v>4999</v>
      </c>
      <c r="J939" s="6" t="str">
        <f t="shared" si="73"/>
        <v>Pune</v>
      </c>
      <c r="K939" s="6">
        <f>COUNTIFS(pg_transaction_cleaned!$O$2:$O$5743,A939,pg_transaction_cleaned!$F$2:$F$5743,"CAPTURE")</f>
        <v>1</v>
      </c>
      <c r="L939" s="7">
        <f>SUMIFS(pg_transaction_cleaned!$H$2:$H$5743,pg_transaction_cleaned!$O$2:$O$5743,A939,pg_transaction_cleaned!$F$2:$F$5743,"CAPTURE")</f>
        <v>4999</v>
      </c>
      <c r="M939" s="6">
        <f>COUNTIFS(pg_transaction_cleaned!$O$2:$O$5743,A939,pg_transaction_cleaned!$F$2:$F$5743,"REFUND")</f>
        <v>0</v>
      </c>
      <c r="N939" s="7">
        <f>SUMIFS(pg_transaction_cleaned!$H$2:$H$5743,pg_transaction_cleaned!$O$2:$O$5743,A939,pg_transaction_cleaned!$F$2:$F$5743,"REFUND")</f>
        <v>0</v>
      </c>
      <c r="O939" s="6" t="str">
        <f t="shared" si="74"/>
        <v>OK</v>
      </c>
      <c r="P939" s="8">
        <f t="shared" si="75"/>
        <v>0</v>
      </c>
    </row>
    <row r="940" spans="1:16" x14ac:dyDescent="0.3">
      <c r="A940" s="6" t="s">
        <v>1911</v>
      </c>
      <c r="B940" s="6" t="s">
        <v>12007</v>
      </c>
      <c r="C940" s="6" t="s">
        <v>1912</v>
      </c>
      <c r="D940" s="6" t="s">
        <v>42</v>
      </c>
      <c r="E940" s="6" t="s">
        <v>18</v>
      </c>
      <c r="F940" s="6" t="s">
        <v>12129</v>
      </c>
      <c r="G940" s="6" t="s">
        <v>19</v>
      </c>
      <c r="H940" s="10">
        <f t="shared" si="71"/>
        <v>46270</v>
      </c>
      <c r="I940" s="7">
        <f t="shared" si="72"/>
        <v>8348</v>
      </c>
      <c r="J940" s="6" t="str">
        <f t="shared" si="73"/>
        <v>Hyderabad</v>
      </c>
      <c r="K940" s="6">
        <f>COUNTIFS(pg_transaction_cleaned!$O$2:$O$5743,A940,pg_transaction_cleaned!$F$2:$F$5743,"CAPTURE")</f>
        <v>1</v>
      </c>
      <c r="L940" s="7">
        <f>SUMIFS(pg_transaction_cleaned!$H$2:$H$5743,pg_transaction_cleaned!$O$2:$O$5743,A940,pg_transaction_cleaned!$F$2:$F$5743,"CAPTURE")</f>
        <v>8348</v>
      </c>
      <c r="M940" s="6">
        <f>COUNTIFS(pg_transaction_cleaned!$O$2:$O$5743,A940,pg_transaction_cleaned!$F$2:$F$5743,"REFUND")</f>
        <v>0</v>
      </c>
      <c r="N940" s="7">
        <f>SUMIFS(pg_transaction_cleaned!$H$2:$H$5743,pg_transaction_cleaned!$O$2:$O$5743,A940,pg_transaction_cleaned!$F$2:$F$5743,"REFUND")</f>
        <v>0</v>
      </c>
      <c r="O940" s="6" t="str">
        <f t="shared" si="74"/>
        <v>OK</v>
      </c>
      <c r="P940" s="8">
        <f t="shared" si="75"/>
        <v>0</v>
      </c>
    </row>
    <row r="941" spans="1:16" x14ac:dyDescent="0.3">
      <c r="A941" s="6" t="s">
        <v>1913</v>
      </c>
      <c r="B941" s="6" t="s">
        <v>11981</v>
      </c>
      <c r="C941" s="6" t="s">
        <v>1914</v>
      </c>
      <c r="D941" s="6" t="s">
        <v>61</v>
      </c>
      <c r="E941" s="6" t="s">
        <v>27</v>
      </c>
      <c r="F941" s="6" t="s">
        <v>11827</v>
      </c>
      <c r="G941" s="6" t="s">
        <v>19</v>
      </c>
      <c r="H941" s="10">
        <f t="shared" si="71"/>
        <v>46274</v>
      </c>
      <c r="I941" s="7">
        <f t="shared" si="72"/>
        <v>299</v>
      </c>
      <c r="J941" s="6" t="str">
        <f t="shared" si="73"/>
        <v>Delhi</v>
      </c>
      <c r="K941" s="6">
        <f>COUNTIFS(pg_transaction_cleaned!$O$2:$O$5743,A941,pg_transaction_cleaned!$F$2:$F$5743,"CAPTURE")</f>
        <v>1</v>
      </c>
      <c r="L941" s="7">
        <f>SUMIFS(pg_transaction_cleaned!$H$2:$H$5743,pg_transaction_cleaned!$O$2:$O$5743,A941,pg_transaction_cleaned!$F$2:$F$5743,"CAPTURE")</f>
        <v>299</v>
      </c>
      <c r="M941" s="6">
        <f>COUNTIFS(pg_transaction_cleaned!$O$2:$O$5743,A941,pg_transaction_cleaned!$F$2:$F$5743,"REFUND")</f>
        <v>0</v>
      </c>
      <c r="N941" s="7">
        <f>SUMIFS(pg_transaction_cleaned!$H$2:$H$5743,pg_transaction_cleaned!$O$2:$O$5743,A941,pg_transaction_cleaned!$F$2:$F$5743,"REFUND")</f>
        <v>0</v>
      </c>
      <c r="O941" s="6" t="str">
        <f t="shared" si="74"/>
        <v>OK</v>
      </c>
      <c r="P941" s="8">
        <f t="shared" si="75"/>
        <v>0</v>
      </c>
    </row>
    <row r="942" spans="1:16" x14ac:dyDescent="0.3">
      <c r="A942" s="6" t="s">
        <v>1915</v>
      </c>
      <c r="B942" s="6" t="s">
        <v>11857</v>
      </c>
      <c r="C942" s="6" t="s">
        <v>1916</v>
      </c>
      <c r="D942" s="6" t="s">
        <v>34</v>
      </c>
      <c r="E942" s="6" t="s">
        <v>27</v>
      </c>
      <c r="F942" s="6" t="s">
        <v>11935</v>
      </c>
      <c r="G942" s="6" t="s">
        <v>19</v>
      </c>
      <c r="H942" s="10">
        <f t="shared" si="71"/>
        <v>46287</v>
      </c>
      <c r="I942" s="7">
        <f t="shared" si="72"/>
        <v>5998</v>
      </c>
      <c r="J942" s="6" t="str">
        <f t="shared" si="73"/>
        <v>Ahmedabad</v>
      </c>
      <c r="K942" s="6">
        <f>COUNTIFS(pg_transaction_cleaned!$O$2:$O$5743,A942,pg_transaction_cleaned!$F$2:$F$5743,"CAPTURE")</f>
        <v>1</v>
      </c>
      <c r="L942" s="7">
        <f>SUMIFS(pg_transaction_cleaned!$H$2:$H$5743,pg_transaction_cleaned!$O$2:$O$5743,A942,pg_transaction_cleaned!$F$2:$F$5743,"CAPTURE")</f>
        <v>5998</v>
      </c>
      <c r="M942" s="6">
        <f>COUNTIFS(pg_transaction_cleaned!$O$2:$O$5743,A942,pg_transaction_cleaned!$F$2:$F$5743,"REFUND")</f>
        <v>0</v>
      </c>
      <c r="N942" s="7">
        <f>SUMIFS(pg_transaction_cleaned!$H$2:$H$5743,pg_transaction_cleaned!$O$2:$O$5743,A942,pg_transaction_cleaned!$F$2:$F$5743,"REFUND")</f>
        <v>0</v>
      </c>
      <c r="O942" s="6" t="str">
        <f t="shared" si="74"/>
        <v>OK</v>
      </c>
      <c r="P942" s="8">
        <f t="shared" si="75"/>
        <v>0</v>
      </c>
    </row>
    <row r="943" spans="1:16" x14ac:dyDescent="0.3">
      <c r="A943" s="6" t="s">
        <v>1917</v>
      </c>
      <c r="B943" s="6" t="s">
        <v>11859</v>
      </c>
      <c r="C943" s="6" t="s">
        <v>1918</v>
      </c>
      <c r="D943" s="6" t="s">
        <v>37</v>
      </c>
      <c r="E943" s="6" t="s">
        <v>18</v>
      </c>
      <c r="F943" s="6" t="s">
        <v>12080</v>
      </c>
      <c r="G943" s="6" t="s">
        <v>19</v>
      </c>
      <c r="H943" s="10">
        <f t="shared" si="71"/>
        <v>46271</v>
      </c>
      <c r="I943" s="7">
        <f t="shared" si="72"/>
        <v>8298</v>
      </c>
      <c r="J943" s="6" t="str">
        <f t="shared" si="73"/>
        <v>Lucknow</v>
      </c>
      <c r="K943" s="6">
        <f>COUNTIFS(pg_transaction_cleaned!$O$2:$O$5743,A943,pg_transaction_cleaned!$F$2:$F$5743,"CAPTURE")</f>
        <v>1</v>
      </c>
      <c r="L943" s="7">
        <f>SUMIFS(pg_transaction_cleaned!$H$2:$H$5743,pg_transaction_cleaned!$O$2:$O$5743,A943,pg_transaction_cleaned!$F$2:$F$5743,"CAPTURE")</f>
        <v>8298</v>
      </c>
      <c r="M943" s="6">
        <f>COUNTIFS(pg_transaction_cleaned!$O$2:$O$5743,A943,pg_transaction_cleaned!$F$2:$F$5743,"REFUND")</f>
        <v>0</v>
      </c>
      <c r="N943" s="7">
        <f>SUMIFS(pg_transaction_cleaned!$H$2:$H$5743,pg_transaction_cleaned!$O$2:$O$5743,A943,pg_transaction_cleaned!$F$2:$F$5743,"REFUND")</f>
        <v>0</v>
      </c>
      <c r="O943" s="6" t="str">
        <f t="shared" si="74"/>
        <v>OK</v>
      </c>
      <c r="P943" s="8">
        <f t="shared" si="75"/>
        <v>0</v>
      </c>
    </row>
    <row r="944" spans="1:16" x14ac:dyDescent="0.3">
      <c r="A944" s="6" t="s">
        <v>1919</v>
      </c>
      <c r="B944" s="6" t="s">
        <v>11895</v>
      </c>
      <c r="C944" s="6" t="s">
        <v>1920</v>
      </c>
      <c r="D944" s="6" t="s">
        <v>23</v>
      </c>
      <c r="E944" s="6" t="s">
        <v>54</v>
      </c>
      <c r="F944" s="6" t="s">
        <v>11861</v>
      </c>
      <c r="G944" s="6" t="s">
        <v>19</v>
      </c>
      <c r="H944" s="10">
        <f t="shared" si="71"/>
        <v>46295</v>
      </c>
      <c r="I944" s="7">
        <f t="shared" si="72"/>
        <v>7999</v>
      </c>
      <c r="J944" s="6" t="str">
        <f t="shared" si="73"/>
        <v>Bengaluru</v>
      </c>
      <c r="K944" s="6">
        <f>COUNTIFS(pg_transaction_cleaned!$O$2:$O$5743,A944,pg_transaction_cleaned!$F$2:$F$5743,"CAPTURE")</f>
        <v>1</v>
      </c>
      <c r="L944" s="7">
        <f>SUMIFS(pg_transaction_cleaned!$H$2:$H$5743,pg_transaction_cleaned!$O$2:$O$5743,A944,pg_transaction_cleaned!$F$2:$F$5743,"CAPTURE")</f>
        <v>7999</v>
      </c>
      <c r="M944" s="6">
        <f>COUNTIFS(pg_transaction_cleaned!$O$2:$O$5743,A944,pg_transaction_cleaned!$F$2:$F$5743,"REFUND")</f>
        <v>0</v>
      </c>
      <c r="N944" s="7">
        <f>SUMIFS(pg_transaction_cleaned!$H$2:$H$5743,pg_transaction_cleaned!$O$2:$O$5743,A944,pg_transaction_cleaned!$F$2:$F$5743,"REFUND")</f>
        <v>0</v>
      </c>
      <c r="O944" s="6" t="str">
        <f t="shared" si="74"/>
        <v>OK</v>
      </c>
      <c r="P944" s="8">
        <f t="shared" si="75"/>
        <v>0</v>
      </c>
    </row>
    <row r="945" spans="1:16" x14ac:dyDescent="0.3">
      <c r="A945" s="6" t="s">
        <v>1921</v>
      </c>
      <c r="B945" s="6" t="s">
        <v>11963</v>
      </c>
      <c r="C945" s="6" t="s">
        <v>1922</v>
      </c>
      <c r="D945" s="6"/>
      <c r="E945" s="6" t="s">
        <v>27</v>
      </c>
      <c r="F945" s="6" t="s">
        <v>11938</v>
      </c>
      <c r="G945" s="6" t="s">
        <v>19</v>
      </c>
      <c r="H945" s="10">
        <f t="shared" si="71"/>
        <v>46287</v>
      </c>
      <c r="I945" s="7">
        <f t="shared" si="72"/>
        <v>6498</v>
      </c>
      <c r="J945" s="6" t="str">
        <f t="shared" si="73"/>
        <v>Unknown</v>
      </c>
      <c r="K945" s="6">
        <f>COUNTIFS(pg_transaction_cleaned!$O$2:$O$5743,A945,pg_transaction_cleaned!$F$2:$F$5743,"CAPTURE")</f>
        <v>1</v>
      </c>
      <c r="L945" s="7">
        <f>SUMIFS(pg_transaction_cleaned!$H$2:$H$5743,pg_transaction_cleaned!$O$2:$O$5743,A945,pg_transaction_cleaned!$F$2:$F$5743,"CAPTURE")</f>
        <v>6498</v>
      </c>
      <c r="M945" s="6">
        <f>COUNTIFS(pg_transaction_cleaned!$O$2:$O$5743,A945,pg_transaction_cleaned!$F$2:$F$5743,"REFUND")</f>
        <v>0</v>
      </c>
      <c r="N945" s="7">
        <f>SUMIFS(pg_transaction_cleaned!$H$2:$H$5743,pg_transaction_cleaned!$O$2:$O$5743,A945,pg_transaction_cleaned!$F$2:$F$5743,"REFUND")</f>
        <v>0</v>
      </c>
      <c r="O945" s="6" t="str">
        <f t="shared" si="74"/>
        <v>OK</v>
      </c>
      <c r="P945" s="8">
        <f t="shared" si="75"/>
        <v>0</v>
      </c>
    </row>
    <row r="946" spans="1:16" x14ac:dyDescent="0.3">
      <c r="A946" s="6" t="s">
        <v>1923</v>
      </c>
      <c r="B946" s="6" t="s">
        <v>11826</v>
      </c>
      <c r="C946" s="6" t="s">
        <v>1924</v>
      </c>
      <c r="D946" s="6" t="s">
        <v>26</v>
      </c>
      <c r="E946" s="6" t="s">
        <v>18</v>
      </c>
      <c r="F946" s="6" t="s">
        <v>11855</v>
      </c>
      <c r="G946" s="6" t="s">
        <v>19</v>
      </c>
      <c r="H946" s="10">
        <f t="shared" si="71"/>
        <v>46286</v>
      </c>
      <c r="I946" s="7">
        <f t="shared" si="72"/>
        <v>4999</v>
      </c>
      <c r="J946" s="6" t="str">
        <f t="shared" si="73"/>
        <v>Kolkata</v>
      </c>
      <c r="K946" s="6">
        <f>COUNTIFS(pg_transaction_cleaned!$O$2:$O$5743,A946,pg_transaction_cleaned!$F$2:$F$5743,"CAPTURE")</f>
        <v>1</v>
      </c>
      <c r="L946" s="7">
        <f>SUMIFS(pg_transaction_cleaned!$H$2:$H$5743,pg_transaction_cleaned!$O$2:$O$5743,A946,pg_transaction_cleaned!$F$2:$F$5743,"CAPTURE")</f>
        <v>4999</v>
      </c>
      <c r="M946" s="6">
        <f>COUNTIFS(pg_transaction_cleaned!$O$2:$O$5743,A946,pg_transaction_cleaned!$F$2:$F$5743,"REFUND")</f>
        <v>0</v>
      </c>
      <c r="N946" s="7">
        <f>SUMIFS(pg_transaction_cleaned!$H$2:$H$5743,pg_transaction_cleaned!$O$2:$O$5743,A946,pg_transaction_cleaned!$F$2:$F$5743,"REFUND")</f>
        <v>0</v>
      </c>
      <c r="O946" s="6" t="str">
        <f t="shared" si="74"/>
        <v>OK</v>
      </c>
      <c r="P946" s="8">
        <f t="shared" si="75"/>
        <v>0</v>
      </c>
    </row>
    <row r="947" spans="1:16" x14ac:dyDescent="0.3">
      <c r="A947" s="6" t="s">
        <v>1925</v>
      </c>
      <c r="B947" s="6" t="s">
        <v>12106</v>
      </c>
      <c r="C947" s="6" t="s">
        <v>1926</v>
      </c>
      <c r="D947" s="6" t="s">
        <v>23</v>
      </c>
      <c r="E947" s="6" t="s">
        <v>27</v>
      </c>
      <c r="F947" s="6" t="s">
        <v>11863</v>
      </c>
      <c r="G947" s="6" t="s">
        <v>19</v>
      </c>
      <c r="H947" s="10">
        <f t="shared" si="71"/>
        <v>46281</v>
      </c>
      <c r="I947" s="7">
        <f t="shared" si="72"/>
        <v>1499</v>
      </c>
      <c r="J947" s="6" t="str">
        <f t="shared" si="73"/>
        <v>Bengaluru</v>
      </c>
      <c r="K947" s="6">
        <f>COUNTIFS(pg_transaction_cleaned!$O$2:$O$5743,A947,pg_transaction_cleaned!$F$2:$F$5743,"CAPTURE")</f>
        <v>1</v>
      </c>
      <c r="L947" s="7">
        <f>SUMIFS(pg_transaction_cleaned!$H$2:$H$5743,pg_transaction_cleaned!$O$2:$O$5743,A947,pg_transaction_cleaned!$F$2:$F$5743,"CAPTURE")</f>
        <v>1499</v>
      </c>
      <c r="M947" s="6">
        <f>COUNTIFS(pg_transaction_cleaned!$O$2:$O$5743,A947,pg_transaction_cleaned!$F$2:$F$5743,"REFUND")</f>
        <v>0</v>
      </c>
      <c r="N947" s="7">
        <f>SUMIFS(pg_transaction_cleaned!$H$2:$H$5743,pg_transaction_cleaned!$O$2:$O$5743,A947,pg_transaction_cleaned!$F$2:$F$5743,"REFUND")</f>
        <v>0</v>
      </c>
      <c r="O947" s="6" t="str">
        <f t="shared" si="74"/>
        <v>OK</v>
      </c>
      <c r="P947" s="8">
        <f t="shared" si="75"/>
        <v>0</v>
      </c>
    </row>
    <row r="948" spans="1:16" x14ac:dyDescent="0.3">
      <c r="A948" s="6" t="s">
        <v>1927</v>
      </c>
      <c r="B948" s="6" t="s">
        <v>11891</v>
      </c>
      <c r="C948" s="6" t="s">
        <v>1928</v>
      </c>
      <c r="D948" s="6" t="s">
        <v>75</v>
      </c>
      <c r="E948" s="6" t="s">
        <v>18</v>
      </c>
      <c r="F948" s="6" t="s">
        <v>12074</v>
      </c>
      <c r="G948" s="6" t="s">
        <v>19</v>
      </c>
      <c r="H948" s="10">
        <f t="shared" si="71"/>
        <v>46278</v>
      </c>
      <c r="I948" s="7">
        <f t="shared" si="72"/>
        <v>6297</v>
      </c>
      <c r="J948" s="6" t="str">
        <f t="shared" si="73"/>
        <v>Mumbai</v>
      </c>
      <c r="K948" s="6">
        <f>COUNTIFS(pg_transaction_cleaned!$O$2:$O$5743,A948,pg_transaction_cleaned!$F$2:$F$5743,"CAPTURE")</f>
        <v>1</v>
      </c>
      <c r="L948" s="7">
        <f>SUMIFS(pg_transaction_cleaned!$H$2:$H$5743,pg_transaction_cleaned!$O$2:$O$5743,A948,pg_transaction_cleaned!$F$2:$F$5743,"CAPTURE")</f>
        <v>6297</v>
      </c>
      <c r="M948" s="6">
        <f>COUNTIFS(pg_transaction_cleaned!$O$2:$O$5743,A948,pg_transaction_cleaned!$F$2:$F$5743,"REFUND")</f>
        <v>0</v>
      </c>
      <c r="N948" s="7">
        <f>SUMIFS(pg_transaction_cleaned!$H$2:$H$5743,pg_transaction_cleaned!$O$2:$O$5743,A948,pg_transaction_cleaned!$F$2:$F$5743,"REFUND")</f>
        <v>0</v>
      </c>
      <c r="O948" s="6" t="str">
        <f t="shared" si="74"/>
        <v>OK</v>
      </c>
      <c r="P948" s="8">
        <f t="shared" si="75"/>
        <v>0</v>
      </c>
    </row>
    <row r="949" spans="1:16" x14ac:dyDescent="0.3">
      <c r="A949" s="6" t="s">
        <v>1929</v>
      </c>
      <c r="B949" s="6" t="s">
        <v>12014</v>
      </c>
      <c r="C949" s="6" t="s">
        <v>1930</v>
      </c>
      <c r="D949" s="6" t="s">
        <v>17</v>
      </c>
      <c r="E949" s="6" t="s">
        <v>18</v>
      </c>
      <c r="F949" s="6" t="s">
        <v>11849</v>
      </c>
      <c r="G949" s="6" t="s">
        <v>19</v>
      </c>
      <c r="H949" s="10">
        <f t="shared" si="71"/>
        <v>46275</v>
      </c>
      <c r="I949" s="7">
        <f t="shared" si="72"/>
        <v>4298</v>
      </c>
      <c r="J949" s="6" t="str">
        <f t="shared" si="73"/>
        <v>Pune</v>
      </c>
      <c r="K949" s="6">
        <f>COUNTIFS(pg_transaction_cleaned!$O$2:$O$5743,A949,pg_transaction_cleaned!$F$2:$F$5743,"CAPTURE")</f>
        <v>1</v>
      </c>
      <c r="L949" s="7">
        <f>SUMIFS(pg_transaction_cleaned!$H$2:$H$5743,pg_transaction_cleaned!$O$2:$O$5743,A949,pg_transaction_cleaned!$F$2:$F$5743,"CAPTURE")</f>
        <v>4298</v>
      </c>
      <c r="M949" s="6">
        <f>COUNTIFS(pg_transaction_cleaned!$O$2:$O$5743,A949,pg_transaction_cleaned!$F$2:$F$5743,"REFUND")</f>
        <v>0</v>
      </c>
      <c r="N949" s="7">
        <f>SUMIFS(pg_transaction_cleaned!$H$2:$H$5743,pg_transaction_cleaned!$O$2:$O$5743,A949,pg_transaction_cleaned!$F$2:$F$5743,"REFUND")</f>
        <v>0</v>
      </c>
      <c r="O949" s="6" t="str">
        <f t="shared" si="74"/>
        <v>OK</v>
      </c>
      <c r="P949" s="8">
        <f t="shared" si="75"/>
        <v>0</v>
      </c>
    </row>
    <row r="950" spans="1:16" x14ac:dyDescent="0.3">
      <c r="A950" s="6" t="s">
        <v>1931</v>
      </c>
      <c r="B950" s="6" t="s">
        <v>11881</v>
      </c>
      <c r="C950" s="6" t="s">
        <v>1932</v>
      </c>
      <c r="D950" s="6" t="s">
        <v>42</v>
      </c>
      <c r="E950" s="6" t="s">
        <v>18</v>
      </c>
      <c r="F950" s="6" t="s">
        <v>11872</v>
      </c>
      <c r="G950" s="6" t="s">
        <v>80</v>
      </c>
      <c r="H950" s="10">
        <f t="shared" si="71"/>
        <v>46295</v>
      </c>
      <c r="I950" s="7">
        <f t="shared" si="72"/>
        <v>3998</v>
      </c>
      <c r="J950" s="6" t="str">
        <f t="shared" si="73"/>
        <v>Hyderabad</v>
      </c>
      <c r="K950" s="6">
        <f>COUNTIFS(pg_transaction_cleaned!$O$2:$O$5743,A950,pg_transaction_cleaned!$F$2:$F$5743,"CAPTURE")</f>
        <v>0</v>
      </c>
      <c r="L950" s="7">
        <f>SUMIFS(pg_transaction_cleaned!$H$2:$H$5743,pg_transaction_cleaned!$O$2:$O$5743,A950,pg_transaction_cleaned!$F$2:$F$5743,"CAPTURE")</f>
        <v>0</v>
      </c>
      <c r="M950" s="6">
        <f>COUNTIFS(pg_transaction_cleaned!$O$2:$O$5743,A950,pg_transaction_cleaned!$F$2:$F$5743,"REFUND")</f>
        <v>0</v>
      </c>
      <c r="N950" s="7">
        <f>SUMIFS(pg_transaction_cleaned!$H$2:$H$5743,pg_transaction_cleaned!$O$2:$O$5743,A950,pg_transaction_cleaned!$F$2:$F$5743,"REFUND")</f>
        <v>0</v>
      </c>
      <c r="O950" s="6" t="str">
        <f t="shared" si="74"/>
        <v>OK</v>
      </c>
      <c r="P950" s="8">
        <f t="shared" si="75"/>
        <v>0</v>
      </c>
    </row>
    <row r="951" spans="1:16" x14ac:dyDescent="0.3">
      <c r="A951" s="6" t="s">
        <v>1933</v>
      </c>
      <c r="B951" s="6" t="s">
        <v>11834</v>
      </c>
      <c r="C951" s="6" t="s">
        <v>1934</v>
      </c>
      <c r="D951" s="6" t="s">
        <v>26</v>
      </c>
      <c r="E951" s="6" t="s">
        <v>18</v>
      </c>
      <c r="F951" s="6" t="s">
        <v>11929</v>
      </c>
      <c r="G951" s="6" t="s">
        <v>19</v>
      </c>
      <c r="H951" s="10">
        <f t="shared" si="71"/>
        <v>46276</v>
      </c>
      <c r="I951" s="7">
        <f t="shared" si="72"/>
        <v>799</v>
      </c>
      <c r="J951" s="6" t="str">
        <f t="shared" si="73"/>
        <v>Kolkata</v>
      </c>
      <c r="K951" s="6">
        <f>COUNTIFS(pg_transaction_cleaned!$O$2:$O$5743,A951,pg_transaction_cleaned!$F$2:$F$5743,"CAPTURE")</f>
        <v>1</v>
      </c>
      <c r="L951" s="7">
        <f>SUMIFS(pg_transaction_cleaned!$H$2:$H$5743,pg_transaction_cleaned!$O$2:$O$5743,A951,pg_transaction_cleaned!$F$2:$F$5743,"CAPTURE")</f>
        <v>799</v>
      </c>
      <c r="M951" s="6">
        <f>COUNTIFS(pg_transaction_cleaned!$O$2:$O$5743,A951,pg_transaction_cleaned!$F$2:$F$5743,"REFUND")</f>
        <v>0</v>
      </c>
      <c r="N951" s="7">
        <f>SUMIFS(pg_transaction_cleaned!$H$2:$H$5743,pg_transaction_cleaned!$O$2:$O$5743,A951,pg_transaction_cleaned!$F$2:$F$5743,"REFUND")</f>
        <v>0</v>
      </c>
      <c r="O951" s="6" t="str">
        <f t="shared" si="74"/>
        <v>OK</v>
      </c>
      <c r="P951" s="8">
        <f t="shared" si="75"/>
        <v>0</v>
      </c>
    </row>
    <row r="952" spans="1:16" x14ac:dyDescent="0.3">
      <c r="A952" s="6" t="s">
        <v>1935</v>
      </c>
      <c r="B952" s="6" t="s">
        <v>11844</v>
      </c>
      <c r="C952" s="6" t="s">
        <v>1936</v>
      </c>
      <c r="D952" s="6" t="s">
        <v>51</v>
      </c>
      <c r="E952" s="6" t="s">
        <v>27</v>
      </c>
      <c r="F952" s="6" t="s">
        <v>12087</v>
      </c>
      <c r="G952" s="6" t="s">
        <v>19</v>
      </c>
      <c r="H952" s="10">
        <f t="shared" si="71"/>
        <v>46280</v>
      </c>
      <c r="I952" s="7">
        <f t="shared" si="72"/>
        <v>7597</v>
      </c>
      <c r="J952" s="6" t="str">
        <f t="shared" si="73"/>
        <v>Chennai</v>
      </c>
      <c r="K952" s="6">
        <f>COUNTIFS(pg_transaction_cleaned!$O$2:$O$5743,A952,pg_transaction_cleaned!$F$2:$F$5743,"CAPTURE")</f>
        <v>1</v>
      </c>
      <c r="L952" s="7">
        <f>SUMIFS(pg_transaction_cleaned!$H$2:$H$5743,pg_transaction_cleaned!$O$2:$O$5743,A952,pg_transaction_cleaned!$F$2:$F$5743,"CAPTURE")</f>
        <v>7597</v>
      </c>
      <c r="M952" s="6">
        <f>COUNTIFS(pg_transaction_cleaned!$O$2:$O$5743,A952,pg_transaction_cleaned!$F$2:$F$5743,"REFUND")</f>
        <v>0</v>
      </c>
      <c r="N952" s="7">
        <f>SUMIFS(pg_transaction_cleaned!$H$2:$H$5743,pg_transaction_cleaned!$O$2:$O$5743,A952,pg_transaction_cleaned!$F$2:$F$5743,"REFUND")</f>
        <v>0</v>
      </c>
      <c r="O952" s="6" t="str">
        <f t="shared" si="74"/>
        <v>OK</v>
      </c>
      <c r="P952" s="8">
        <f t="shared" si="75"/>
        <v>0</v>
      </c>
    </row>
    <row r="953" spans="1:16" x14ac:dyDescent="0.3">
      <c r="A953" s="6" t="s">
        <v>1937</v>
      </c>
      <c r="B953" s="6" t="s">
        <v>11828</v>
      </c>
      <c r="C953" s="6" t="s">
        <v>1938</v>
      </c>
      <c r="D953" s="6" t="s">
        <v>75</v>
      </c>
      <c r="E953" s="6" t="s">
        <v>18</v>
      </c>
      <c r="F953" s="6" t="s">
        <v>12130</v>
      </c>
      <c r="G953" s="6" t="s">
        <v>19</v>
      </c>
      <c r="H953" s="10">
        <f t="shared" si="71"/>
        <v>46287</v>
      </c>
      <c r="I953" s="7">
        <f t="shared" si="72"/>
        <v>3297</v>
      </c>
      <c r="J953" s="6" t="str">
        <f t="shared" si="73"/>
        <v>Mumbai</v>
      </c>
      <c r="K953" s="6">
        <f>COUNTIFS(pg_transaction_cleaned!$O$2:$O$5743,A953,pg_transaction_cleaned!$F$2:$F$5743,"CAPTURE")</f>
        <v>1</v>
      </c>
      <c r="L953" s="7">
        <f>SUMIFS(pg_transaction_cleaned!$H$2:$H$5743,pg_transaction_cleaned!$O$2:$O$5743,A953,pg_transaction_cleaned!$F$2:$F$5743,"CAPTURE")</f>
        <v>3297</v>
      </c>
      <c r="M953" s="6">
        <f>COUNTIFS(pg_transaction_cleaned!$O$2:$O$5743,A953,pg_transaction_cleaned!$F$2:$F$5743,"REFUND")</f>
        <v>0</v>
      </c>
      <c r="N953" s="7">
        <f>SUMIFS(pg_transaction_cleaned!$H$2:$H$5743,pg_transaction_cleaned!$O$2:$O$5743,A953,pg_transaction_cleaned!$F$2:$F$5743,"REFUND")</f>
        <v>0</v>
      </c>
      <c r="O953" s="6" t="str">
        <f t="shared" si="74"/>
        <v>OK</v>
      </c>
      <c r="P953" s="8">
        <f t="shared" si="75"/>
        <v>0</v>
      </c>
    </row>
    <row r="954" spans="1:16" x14ac:dyDescent="0.3">
      <c r="A954" s="6" t="s">
        <v>1939</v>
      </c>
      <c r="B954" s="6" t="s">
        <v>11875</v>
      </c>
      <c r="C954" s="6" t="s">
        <v>1940</v>
      </c>
      <c r="D954" s="6" t="s">
        <v>42</v>
      </c>
      <c r="E954" s="6" t="s">
        <v>18</v>
      </c>
      <c r="F954" s="6" t="s">
        <v>11853</v>
      </c>
      <c r="G954" s="6" t="s">
        <v>19</v>
      </c>
      <c r="H954" s="10">
        <f t="shared" si="71"/>
        <v>46279</v>
      </c>
      <c r="I954" s="7">
        <f t="shared" si="72"/>
        <v>1799</v>
      </c>
      <c r="J954" s="6" t="str">
        <f t="shared" si="73"/>
        <v>Hyderabad</v>
      </c>
      <c r="K954" s="6">
        <f>COUNTIFS(pg_transaction_cleaned!$O$2:$O$5743,A954,pg_transaction_cleaned!$F$2:$F$5743,"CAPTURE")</f>
        <v>1</v>
      </c>
      <c r="L954" s="7">
        <f>SUMIFS(pg_transaction_cleaned!$H$2:$H$5743,pg_transaction_cleaned!$O$2:$O$5743,A954,pg_transaction_cleaned!$F$2:$F$5743,"CAPTURE")</f>
        <v>1799</v>
      </c>
      <c r="M954" s="6">
        <f>COUNTIFS(pg_transaction_cleaned!$O$2:$O$5743,A954,pg_transaction_cleaned!$F$2:$F$5743,"REFUND")</f>
        <v>0</v>
      </c>
      <c r="N954" s="7">
        <f>SUMIFS(pg_transaction_cleaned!$H$2:$H$5743,pg_transaction_cleaned!$O$2:$O$5743,A954,pg_transaction_cleaned!$F$2:$F$5743,"REFUND")</f>
        <v>0</v>
      </c>
      <c r="O954" s="6" t="str">
        <f t="shared" si="74"/>
        <v>OK</v>
      </c>
      <c r="P954" s="8">
        <f t="shared" si="75"/>
        <v>0</v>
      </c>
    </row>
    <row r="955" spans="1:16" x14ac:dyDescent="0.3">
      <c r="A955" s="6" t="s">
        <v>1941</v>
      </c>
      <c r="B955" s="6" t="s">
        <v>11866</v>
      </c>
      <c r="C955" s="6" t="s">
        <v>1942</v>
      </c>
      <c r="D955" s="6" t="s">
        <v>23</v>
      </c>
      <c r="E955" s="6" t="s">
        <v>18</v>
      </c>
      <c r="F955" s="6" t="s">
        <v>11827</v>
      </c>
      <c r="G955" s="6" t="s">
        <v>19</v>
      </c>
      <c r="H955" s="10">
        <f t="shared" si="71"/>
        <v>46274</v>
      </c>
      <c r="I955" s="7">
        <f t="shared" si="72"/>
        <v>299</v>
      </c>
      <c r="J955" s="6" t="str">
        <f t="shared" si="73"/>
        <v>Bengaluru</v>
      </c>
      <c r="K955" s="6">
        <f>COUNTIFS(pg_transaction_cleaned!$O$2:$O$5743,A955,pg_transaction_cleaned!$F$2:$F$5743,"CAPTURE")</f>
        <v>1</v>
      </c>
      <c r="L955" s="7">
        <f>SUMIFS(pg_transaction_cleaned!$H$2:$H$5743,pg_transaction_cleaned!$O$2:$O$5743,A955,pg_transaction_cleaned!$F$2:$F$5743,"CAPTURE")</f>
        <v>299</v>
      </c>
      <c r="M955" s="6">
        <f>COUNTIFS(pg_transaction_cleaned!$O$2:$O$5743,A955,pg_transaction_cleaned!$F$2:$F$5743,"REFUND")</f>
        <v>0</v>
      </c>
      <c r="N955" s="7">
        <f>SUMIFS(pg_transaction_cleaned!$H$2:$H$5743,pg_transaction_cleaned!$O$2:$O$5743,A955,pg_transaction_cleaned!$F$2:$F$5743,"REFUND")</f>
        <v>0</v>
      </c>
      <c r="O955" s="6" t="str">
        <f t="shared" si="74"/>
        <v>OK</v>
      </c>
      <c r="P955" s="8">
        <f t="shared" si="75"/>
        <v>0</v>
      </c>
    </row>
    <row r="956" spans="1:16" x14ac:dyDescent="0.3">
      <c r="A956" s="6" t="s">
        <v>1943</v>
      </c>
      <c r="B956" s="6" t="s">
        <v>11846</v>
      </c>
      <c r="C956" s="6" t="s">
        <v>1944</v>
      </c>
      <c r="D956" s="6" t="s">
        <v>37</v>
      </c>
      <c r="E956" s="6" t="s">
        <v>27</v>
      </c>
      <c r="F956" s="6" t="s">
        <v>11994</v>
      </c>
      <c r="G956" s="6" t="s">
        <v>19</v>
      </c>
      <c r="H956" s="10">
        <f t="shared" si="71"/>
        <v>46285</v>
      </c>
      <c r="I956" s="7">
        <f t="shared" si="72"/>
        <v>4197</v>
      </c>
      <c r="J956" s="6" t="str">
        <f t="shared" si="73"/>
        <v>Lucknow</v>
      </c>
      <c r="K956" s="6">
        <f>COUNTIFS(pg_transaction_cleaned!$O$2:$O$5743,A956,pg_transaction_cleaned!$F$2:$F$5743,"CAPTURE")</f>
        <v>1</v>
      </c>
      <c r="L956" s="7">
        <f>SUMIFS(pg_transaction_cleaned!$H$2:$H$5743,pg_transaction_cleaned!$O$2:$O$5743,A956,pg_transaction_cleaned!$F$2:$F$5743,"CAPTURE")</f>
        <v>4197</v>
      </c>
      <c r="M956" s="6">
        <f>COUNTIFS(pg_transaction_cleaned!$O$2:$O$5743,A956,pg_transaction_cleaned!$F$2:$F$5743,"REFUND")</f>
        <v>0</v>
      </c>
      <c r="N956" s="7">
        <f>SUMIFS(pg_transaction_cleaned!$H$2:$H$5743,pg_transaction_cleaned!$O$2:$O$5743,A956,pg_transaction_cleaned!$F$2:$F$5743,"REFUND")</f>
        <v>0</v>
      </c>
      <c r="O956" s="6" t="str">
        <f t="shared" si="74"/>
        <v>OK</v>
      </c>
      <c r="P956" s="8">
        <f t="shared" si="75"/>
        <v>0</v>
      </c>
    </row>
    <row r="957" spans="1:16" x14ac:dyDescent="0.3">
      <c r="A957" s="6" t="s">
        <v>1945</v>
      </c>
      <c r="B957" s="6" t="s">
        <v>11905</v>
      </c>
      <c r="C957" s="6" t="s">
        <v>1946</v>
      </c>
      <c r="D957" s="6" t="s">
        <v>17</v>
      </c>
      <c r="E957" s="6" t="s">
        <v>18</v>
      </c>
      <c r="F957" s="6" t="s">
        <v>11843</v>
      </c>
      <c r="G957" s="6" t="s">
        <v>19</v>
      </c>
      <c r="H957" s="10">
        <f t="shared" si="71"/>
        <v>46291</v>
      </c>
      <c r="I957" s="7">
        <f t="shared" si="72"/>
        <v>349</v>
      </c>
      <c r="J957" s="6" t="str">
        <f t="shared" si="73"/>
        <v>Pune</v>
      </c>
      <c r="K957" s="6">
        <f>COUNTIFS(pg_transaction_cleaned!$O$2:$O$5743,A957,pg_transaction_cleaned!$F$2:$F$5743,"CAPTURE")</f>
        <v>1</v>
      </c>
      <c r="L957" s="7">
        <f>SUMIFS(pg_transaction_cleaned!$H$2:$H$5743,pg_transaction_cleaned!$O$2:$O$5743,A957,pg_transaction_cleaned!$F$2:$F$5743,"CAPTURE")</f>
        <v>349</v>
      </c>
      <c r="M957" s="6">
        <f>COUNTIFS(pg_transaction_cleaned!$O$2:$O$5743,A957,pg_transaction_cleaned!$F$2:$F$5743,"REFUND")</f>
        <v>0</v>
      </c>
      <c r="N957" s="7">
        <f>SUMIFS(pg_transaction_cleaned!$H$2:$H$5743,pg_transaction_cleaned!$O$2:$O$5743,A957,pg_transaction_cleaned!$F$2:$F$5743,"REFUND")</f>
        <v>0</v>
      </c>
      <c r="O957" s="6" t="str">
        <f t="shared" si="74"/>
        <v>OK</v>
      </c>
      <c r="P957" s="8">
        <f t="shared" si="75"/>
        <v>0</v>
      </c>
    </row>
    <row r="958" spans="1:16" x14ac:dyDescent="0.3">
      <c r="A958" s="6" t="s">
        <v>1947</v>
      </c>
      <c r="B958" s="6" t="s">
        <v>11826</v>
      </c>
      <c r="C958" s="6" t="s">
        <v>1948</v>
      </c>
      <c r="D958" s="6" t="s">
        <v>42</v>
      </c>
      <c r="E958" s="6" t="s">
        <v>54</v>
      </c>
      <c r="F958" s="6" t="s">
        <v>11858</v>
      </c>
      <c r="G958" s="6" t="s">
        <v>19</v>
      </c>
      <c r="H958" s="10">
        <f t="shared" si="71"/>
        <v>46286</v>
      </c>
      <c r="I958" s="7">
        <f t="shared" si="72"/>
        <v>5798</v>
      </c>
      <c r="J958" s="6" t="str">
        <f t="shared" si="73"/>
        <v>Hyderabad</v>
      </c>
      <c r="K958" s="6">
        <f>COUNTIFS(pg_transaction_cleaned!$O$2:$O$5743,A958,pg_transaction_cleaned!$F$2:$F$5743,"CAPTURE")</f>
        <v>1</v>
      </c>
      <c r="L958" s="7">
        <f>SUMIFS(pg_transaction_cleaned!$H$2:$H$5743,pg_transaction_cleaned!$O$2:$O$5743,A958,pg_transaction_cleaned!$F$2:$F$5743,"CAPTURE")</f>
        <v>5798</v>
      </c>
      <c r="M958" s="6">
        <f>COUNTIFS(pg_transaction_cleaned!$O$2:$O$5743,A958,pg_transaction_cleaned!$F$2:$F$5743,"REFUND")</f>
        <v>0</v>
      </c>
      <c r="N958" s="7">
        <f>SUMIFS(pg_transaction_cleaned!$H$2:$H$5743,pg_transaction_cleaned!$O$2:$O$5743,A958,pg_transaction_cleaned!$F$2:$F$5743,"REFUND")</f>
        <v>0</v>
      </c>
      <c r="O958" s="6" t="str">
        <f t="shared" si="74"/>
        <v>OK</v>
      </c>
      <c r="P958" s="8">
        <f t="shared" si="75"/>
        <v>0</v>
      </c>
    </row>
    <row r="959" spans="1:16" x14ac:dyDescent="0.3">
      <c r="A959" s="6" t="s">
        <v>1949</v>
      </c>
      <c r="B959" s="6" t="s">
        <v>11934</v>
      </c>
      <c r="C959" s="6" t="s">
        <v>1950</v>
      </c>
      <c r="D959" s="6"/>
      <c r="E959" s="6" t="s">
        <v>18</v>
      </c>
      <c r="F959" s="6" t="s">
        <v>11929</v>
      </c>
      <c r="G959" s="6" t="s">
        <v>19</v>
      </c>
      <c r="H959" s="10">
        <f t="shared" si="71"/>
        <v>46271</v>
      </c>
      <c r="I959" s="7">
        <f t="shared" si="72"/>
        <v>799</v>
      </c>
      <c r="J959" s="6" t="str">
        <f t="shared" si="73"/>
        <v>Unknown</v>
      </c>
      <c r="K959" s="6">
        <f>COUNTIFS(pg_transaction_cleaned!$O$2:$O$5743,A959,pg_transaction_cleaned!$F$2:$F$5743,"CAPTURE")</f>
        <v>1</v>
      </c>
      <c r="L959" s="7">
        <f>SUMIFS(pg_transaction_cleaned!$H$2:$H$5743,pg_transaction_cleaned!$O$2:$O$5743,A959,pg_transaction_cleaned!$F$2:$F$5743,"CAPTURE")</f>
        <v>799</v>
      </c>
      <c r="M959" s="6">
        <f>COUNTIFS(pg_transaction_cleaned!$O$2:$O$5743,A959,pg_transaction_cleaned!$F$2:$F$5743,"REFUND")</f>
        <v>0</v>
      </c>
      <c r="N959" s="7">
        <f>SUMIFS(pg_transaction_cleaned!$H$2:$H$5743,pg_transaction_cleaned!$O$2:$O$5743,A959,pg_transaction_cleaned!$F$2:$F$5743,"REFUND")</f>
        <v>0</v>
      </c>
      <c r="O959" s="6" t="str">
        <f t="shared" si="74"/>
        <v>OK</v>
      </c>
      <c r="P959" s="8">
        <f t="shared" si="75"/>
        <v>0</v>
      </c>
    </row>
    <row r="960" spans="1:16" x14ac:dyDescent="0.3">
      <c r="A960" s="6" t="s">
        <v>1951</v>
      </c>
      <c r="B960" s="6" t="s">
        <v>11866</v>
      </c>
      <c r="C960" s="6" t="s">
        <v>1952</v>
      </c>
      <c r="D960" s="6" t="s">
        <v>37</v>
      </c>
      <c r="E960" s="6" t="s">
        <v>18</v>
      </c>
      <c r="F960" s="6" t="s">
        <v>11835</v>
      </c>
      <c r="G960" s="6" t="s">
        <v>19</v>
      </c>
      <c r="H960" s="10">
        <f t="shared" si="71"/>
        <v>46274</v>
      </c>
      <c r="I960" s="7">
        <f t="shared" si="72"/>
        <v>499</v>
      </c>
      <c r="J960" s="6" t="str">
        <f t="shared" si="73"/>
        <v>Lucknow</v>
      </c>
      <c r="K960" s="6">
        <f>COUNTIFS(pg_transaction_cleaned!$O$2:$O$5743,A960,pg_transaction_cleaned!$F$2:$F$5743,"CAPTURE")</f>
        <v>1</v>
      </c>
      <c r="L960" s="7">
        <f>SUMIFS(pg_transaction_cleaned!$H$2:$H$5743,pg_transaction_cleaned!$O$2:$O$5743,A960,pg_transaction_cleaned!$F$2:$F$5743,"CAPTURE")</f>
        <v>499</v>
      </c>
      <c r="M960" s="6">
        <f>COUNTIFS(pg_transaction_cleaned!$O$2:$O$5743,A960,pg_transaction_cleaned!$F$2:$F$5743,"REFUND")</f>
        <v>0</v>
      </c>
      <c r="N960" s="7">
        <f>SUMIFS(pg_transaction_cleaned!$H$2:$H$5743,pg_transaction_cleaned!$O$2:$O$5743,A960,pg_transaction_cleaned!$F$2:$F$5743,"REFUND")</f>
        <v>0</v>
      </c>
      <c r="O960" s="6" t="str">
        <f t="shared" si="74"/>
        <v>OK</v>
      </c>
      <c r="P960" s="8">
        <f t="shared" si="75"/>
        <v>0</v>
      </c>
    </row>
    <row r="961" spans="1:16" x14ac:dyDescent="0.3">
      <c r="A961" s="6" t="s">
        <v>1953</v>
      </c>
      <c r="B961" s="6" t="s">
        <v>11891</v>
      </c>
      <c r="C961" s="6" t="s">
        <v>1954</v>
      </c>
      <c r="D961" s="6" t="s">
        <v>23</v>
      </c>
      <c r="E961" s="6" t="s">
        <v>18</v>
      </c>
      <c r="F961" s="6" t="s">
        <v>11902</v>
      </c>
      <c r="G961" s="6" t="s">
        <v>19</v>
      </c>
      <c r="H961" s="10">
        <f t="shared" si="71"/>
        <v>46278</v>
      </c>
      <c r="I961" s="7">
        <f t="shared" si="72"/>
        <v>2999</v>
      </c>
      <c r="J961" s="6" t="str">
        <f t="shared" si="73"/>
        <v>Bengaluru</v>
      </c>
      <c r="K961" s="6">
        <f>COUNTIFS(pg_transaction_cleaned!$O$2:$O$5743,A961,pg_transaction_cleaned!$F$2:$F$5743,"CAPTURE")</f>
        <v>1</v>
      </c>
      <c r="L961" s="7">
        <f>SUMIFS(pg_transaction_cleaned!$H$2:$H$5743,pg_transaction_cleaned!$O$2:$O$5743,A961,pg_transaction_cleaned!$F$2:$F$5743,"CAPTURE")</f>
        <v>2999</v>
      </c>
      <c r="M961" s="6">
        <f>COUNTIFS(pg_transaction_cleaned!$O$2:$O$5743,A961,pg_transaction_cleaned!$F$2:$F$5743,"REFUND")</f>
        <v>0</v>
      </c>
      <c r="N961" s="7">
        <f>SUMIFS(pg_transaction_cleaned!$H$2:$H$5743,pg_transaction_cleaned!$O$2:$O$5743,A961,pg_transaction_cleaned!$F$2:$F$5743,"REFUND")</f>
        <v>0</v>
      </c>
      <c r="O961" s="6" t="str">
        <f t="shared" si="74"/>
        <v>OK</v>
      </c>
      <c r="P961" s="8">
        <f t="shared" si="75"/>
        <v>0</v>
      </c>
    </row>
    <row r="962" spans="1:16" x14ac:dyDescent="0.3">
      <c r="A962" s="6" t="s">
        <v>1955</v>
      </c>
      <c r="B962" s="6" t="s">
        <v>11846</v>
      </c>
      <c r="C962" s="6" t="s">
        <v>1956</v>
      </c>
      <c r="D962" s="6" t="s">
        <v>37</v>
      </c>
      <c r="E962" s="6" t="s">
        <v>18</v>
      </c>
      <c r="F962" s="6" t="s">
        <v>12053</v>
      </c>
      <c r="G962" s="6" t="s">
        <v>19</v>
      </c>
      <c r="H962" s="10">
        <f t="shared" ref="H962:H1025" si="76">IF(MID(B962,5,1)="-",DATE(LEFT(B962,4),MID(B962,6,2),RIGHT(B962,2)),DATE(RIGHT(B962,4),MID(B962,4,2),LEFT(B962,2)))</f>
        <v>46285</v>
      </c>
      <c r="I962" s="7">
        <f t="shared" ref="I962:I1025" si="77">VALUE(SUBSTITUTE(F962,",",""))</f>
        <v>5347</v>
      </c>
      <c r="J962" s="6" t="str">
        <f t="shared" ref="J962:J1025" si="78">IF(TRIM(D962)="","Unknown",TRIM(D962))</f>
        <v>Lucknow</v>
      </c>
      <c r="K962" s="6">
        <f>COUNTIFS(pg_transaction_cleaned!$O$2:$O$5743,A962,pg_transaction_cleaned!$F$2:$F$5743,"CAPTURE")</f>
        <v>1</v>
      </c>
      <c r="L962" s="7">
        <f>SUMIFS(pg_transaction_cleaned!$H$2:$H$5743,pg_transaction_cleaned!$O$2:$O$5743,A962,pg_transaction_cleaned!$F$2:$F$5743,"CAPTURE")</f>
        <v>5347</v>
      </c>
      <c r="M962" s="6">
        <f>COUNTIFS(pg_transaction_cleaned!$O$2:$O$5743,A962,pg_transaction_cleaned!$F$2:$F$5743,"REFUND")</f>
        <v>0</v>
      </c>
      <c r="N962" s="7">
        <f>SUMIFS(pg_transaction_cleaned!$H$2:$H$5743,pg_transaction_cleaned!$O$2:$O$5743,A962,pg_transaction_cleaned!$F$2:$F$5743,"REFUND")</f>
        <v>0</v>
      </c>
      <c r="O962" s="6" t="str">
        <f t="shared" si="74"/>
        <v>OK</v>
      </c>
      <c r="P962" s="8">
        <f t="shared" si="75"/>
        <v>0</v>
      </c>
    </row>
    <row r="963" spans="1:16" x14ac:dyDescent="0.3">
      <c r="A963" s="6" t="s">
        <v>1957</v>
      </c>
      <c r="B963" s="6" t="s">
        <v>11914</v>
      </c>
      <c r="C963" s="6" t="s">
        <v>1958</v>
      </c>
      <c r="D963" s="6" t="s">
        <v>75</v>
      </c>
      <c r="E963" s="6" t="s">
        <v>54</v>
      </c>
      <c r="F963" s="6" t="s">
        <v>11855</v>
      </c>
      <c r="G963" s="6" t="s">
        <v>19</v>
      </c>
      <c r="H963" s="10">
        <f t="shared" si="76"/>
        <v>46289</v>
      </c>
      <c r="I963" s="7">
        <f t="shared" si="77"/>
        <v>4999</v>
      </c>
      <c r="J963" s="6" t="str">
        <f t="shared" si="78"/>
        <v>Mumbai</v>
      </c>
      <c r="K963" s="6">
        <f>COUNTIFS(pg_transaction_cleaned!$O$2:$O$5743,A963,pg_transaction_cleaned!$F$2:$F$5743,"CAPTURE")</f>
        <v>1</v>
      </c>
      <c r="L963" s="7">
        <f>SUMIFS(pg_transaction_cleaned!$H$2:$H$5743,pg_transaction_cleaned!$O$2:$O$5743,A963,pg_transaction_cleaned!$F$2:$F$5743,"CAPTURE")</f>
        <v>4999</v>
      </c>
      <c r="M963" s="6">
        <f>COUNTIFS(pg_transaction_cleaned!$O$2:$O$5743,A963,pg_transaction_cleaned!$F$2:$F$5743,"REFUND")</f>
        <v>0</v>
      </c>
      <c r="N963" s="7">
        <f>SUMIFS(pg_transaction_cleaned!$H$2:$H$5743,pg_transaction_cleaned!$O$2:$O$5743,A963,pg_transaction_cleaned!$F$2:$F$5743,"REFUND")</f>
        <v>0</v>
      </c>
      <c r="O963" s="6" t="str">
        <f t="shared" ref="O963:O1026" si="79">IF(AND(G963="Paid",K963=0),"Paid, no payment",IF(AND(OR(G963="Failed",G963="Cancelled"),K963&gt;0),"Payment on failed/cancelled",IF(K963&gt;1,"Duplicate charge",IF(AND(K963=1,ROUND(L963-I963,2)&lt;&gt;0),"Amount difference",IF(AND(G963="Refunded",M963=0),"Refunded, no refund",IF(AND(G963&lt;&gt;"Refunded",M963&gt;0),"Refund, order not Refunded",IF(AND(M963&gt;0,ROUND(N963-I963,2)&lt;&gt;0),"Refund amount differs","OK")))))))</f>
        <v>OK</v>
      </c>
      <c r="P963" s="8">
        <f t="shared" ref="P963:P1026" si="80">IF(O963="OK",0,IF(O963="Paid, no payment",I963,IF(O963="Payment on failed/cancelled",L963,IF(OR(O963="Duplicate charge",O963="Amount difference"),L963-I963,IF(O963="Refunded, no refund",I963,N963)))))</f>
        <v>0</v>
      </c>
    </row>
    <row r="964" spans="1:16" x14ac:dyDescent="0.3">
      <c r="A964" s="6" t="s">
        <v>1959</v>
      </c>
      <c r="B964" s="6" t="s">
        <v>11895</v>
      </c>
      <c r="C964" s="6" t="s">
        <v>1960</v>
      </c>
      <c r="D964" s="6" t="s">
        <v>26</v>
      </c>
      <c r="E964" s="6" t="s">
        <v>18</v>
      </c>
      <c r="F964" s="6" t="s">
        <v>11902</v>
      </c>
      <c r="G964" s="6" t="s">
        <v>19</v>
      </c>
      <c r="H964" s="10">
        <f t="shared" si="76"/>
        <v>46295</v>
      </c>
      <c r="I964" s="7">
        <f t="shared" si="77"/>
        <v>2999</v>
      </c>
      <c r="J964" s="6" t="str">
        <f t="shared" si="78"/>
        <v>Kolkata</v>
      </c>
      <c r="K964" s="6">
        <f>COUNTIFS(pg_transaction_cleaned!$O$2:$O$5743,A964,pg_transaction_cleaned!$F$2:$F$5743,"CAPTURE")</f>
        <v>1</v>
      </c>
      <c r="L964" s="7">
        <f>SUMIFS(pg_transaction_cleaned!$H$2:$H$5743,pg_transaction_cleaned!$O$2:$O$5743,A964,pg_transaction_cleaned!$F$2:$F$5743,"CAPTURE")</f>
        <v>2999</v>
      </c>
      <c r="M964" s="6">
        <f>COUNTIFS(pg_transaction_cleaned!$O$2:$O$5743,A964,pg_transaction_cleaned!$F$2:$F$5743,"REFUND")</f>
        <v>0</v>
      </c>
      <c r="N964" s="7">
        <f>SUMIFS(pg_transaction_cleaned!$H$2:$H$5743,pg_transaction_cleaned!$O$2:$O$5743,A964,pg_transaction_cleaned!$F$2:$F$5743,"REFUND")</f>
        <v>0</v>
      </c>
      <c r="O964" s="6" t="str">
        <f t="shared" si="79"/>
        <v>OK</v>
      </c>
      <c r="P964" s="8">
        <f t="shared" si="80"/>
        <v>0</v>
      </c>
    </row>
    <row r="965" spans="1:16" x14ac:dyDescent="0.3">
      <c r="A965" s="6" t="s">
        <v>1961</v>
      </c>
      <c r="B965" s="6" t="s">
        <v>11976</v>
      </c>
      <c r="C965" s="6" t="s">
        <v>1962</v>
      </c>
      <c r="D965" s="6" t="s">
        <v>26</v>
      </c>
      <c r="E965" s="6" t="s">
        <v>27</v>
      </c>
      <c r="F965" s="6" t="s">
        <v>11853</v>
      </c>
      <c r="G965" s="6" t="s">
        <v>19</v>
      </c>
      <c r="H965" s="10">
        <f t="shared" si="76"/>
        <v>46284</v>
      </c>
      <c r="I965" s="7">
        <f t="shared" si="77"/>
        <v>1799</v>
      </c>
      <c r="J965" s="6" t="str">
        <f t="shared" si="78"/>
        <v>Kolkata</v>
      </c>
      <c r="K965" s="6">
        <f>COUNTIFS(pg_transaction_cleaned!$O$2:$O$5743,A965,pg_transaction_cleaned!$F$2:$F$5743,"CAPTURE")</f>
        <v>1</v>
      </c>
      <c r="L965" s="7">
        <f>SUMIFS(pg_transaction_cleaned!$H$2:$H$5743,pg_transaction_cleaned!$O$2:$O$5743,A965,pg_transaction_cleaned!$F$2:$F$5743,"CAPTURE")</f>
        <v>1799</v>
      </c>
      <c r="M965" s="6">
        <f>COUNTIFS(pg_transaction_cleaned!$O$2:$O$5743,A965,pg_transaction_cleaned!$F$2:$F$5743,"REFUND")</f>
        <v>0</v>
      </c>
      <c r="N965" s="7">
        <f>SUMIFS(pg_transaction_cleaned!$H$2:$H$5743,pg_transaction_cleaned!$O$2:$O$5743,A965,pg_transaction_cleaned!$F$2:$F$5743,"REFUND")</f>
        <v>0</v>
      </c>
      <c r="O965" s="6" t="str">
        <f t="shared" si="79"/>
        <v>OK</v>
      </c>
      <c r="P965" s="8">
        <f t="shared" si="80"/>
        <v>0</v>
      </c>
    </row>
    <row r="966" spans="1:16" x14ac:dyDescent="0.3">
      <c r="A966" s="6" t="s">
        <v>1963</v>
      </c>
      <c r="B966" s="6" t="s">
        <v>11891</v>
      </c>
      <c r="C966" s="6" t="s">
        <v>1964</v>
      </c>
      <c r="D966" s="6" t="s">
        <v>34</v>
      </c>
      <c r="E966" s="6" t="s">
        <v>18</v>
      </c>
      <c r="F966" s="6" t="s">
        <v>12131</v>
      </c>
      <c r="G966" s="6" t="s">
        <v>19</v>
      </c>
      <c r="H966" s="10">
        <f t="shared" si="76"/>
        <v>46278</v>
      </c>
      <c r="I966" s="7">
        <f t="shared" si="77"/>
        <v>14997</v>
      </c>
      <c r="J966" s="6" t="str">
        <f t="shared" si="78"/>
        <v>Ahmedabad</v>
      </c>
      <c r="K966" s="6">
        <f>COUNTIFS(pg_transaction_cleaned!$O$2:$O$5743,A966,pg_transaction_cleaned!$F$2:$F$5743,"CAPTURE")</f>
        <v>1</v>
      </c>
      <c r="L966" s="7">
        <f>SUMIFS(pg_transaction_cleaned!$H$2:$H$5743,pg_transaction_cleaned!$O$2:$O$5743,A966,pg_transaction_cleaned!$F$2:$F$5743,"CAPTURE")</f>
        <v>14997</v>
      </c>
      <c r="M966" s="6">
        <f>COUNTIFS(pg_transaction_cleaned!$O$2:$O$5743,A966,pg_transaction_cleaned!$F$2:$F$5743,"REFUND")</f>
        <v>0</v>
      </c>
      <c r="N966" s="7">
        <f>SUMIFS(pg_transaction_cleaned!$H$2:$H$5743,pg_transaction_cleaned!$O$2:$O$5743,A966,pg_transaction_cleaned!$F$2:$F$5743,"REFUND")</f>
        <v>0</v>
      </c>
      <c r="O966" s="6" t="str">
        <f t="shared" si="79"/>
        <v>OK</v>
      </c>
      <c r="P966" s="8">
        <f t="shared" si="80"/>
        <v>0</v>
      </c>
    </row>
    <row r="967" spans="1:16" x14ac:dyDescent="0.3">
      <c r="A967" s="6" t="s">
        <v>1965</v>
      </c>
      <c r="B967" s="6" t="s">
        <v>11888</v>
      </c>
      <c r="C967" s="6" t="s">
        <v>1966</v>
      </c>
      <c r="D967" s="6" t="s">
        <v>17</v>
      </c>
      <c r="E967" s="6" t="s">
        <v>18</v>
      </c>
      <c r="F967" s="6" t="s">
        <v>11948</v>
      </c>
      <c r="G967" s="6" t="s">
        <v>19</v>
      </c>
      <c r="H967" s="10">
        <f t="shared" si="76"/>
        <v>46269</v>
      </c>
      <c r="I967" s="7">
        <f t="shared" si="77"/>
        <v>2798</v>
      </c>
      <c r="J967" s="6" t="str">
        <f t="shared" si="78"/>
        <v>Pune</v>
      </c>
      <c r="K967" s="6">
        <f>COUNTIFS(pg_transaction_cleaned!$O$2:$O$5743,A967,pg_transaction_cleaned!$F$2:$F$5743,"CAPTURE")</f>
        <v>1</v>
      </c>
      <c r="L967" s="7">
        <f>SUMIFS(pg_transaction_cleaned!$H$2:$H$5743,pg_transaction_cleaned!$O$2:$O$5743,A967,pg_transaction_cleaned!$F$2:$F$5743,"CAPTURE")</f>
        <v>2798</v>
      </c>
      <c r="M967" s="6">
        <f>COUNTIFS(pg_transaction_cleaned!$O$2:$O$5743,A967,pg_transaction_cleaned!$F$2:$F$5743,"REFUND")</f>
        <v>0</v>
      </c>
      <c r="N967" s="7">
        <f>SUMIFS(pg_transaction_cleaned!$H$2:$H$5743,pg_transaction_cleaned!$O$2:$O$5743,A967,pg_transaction_cleaned!$F$2:$F$5743,"REFUND")</f>
        <v>0</v>
      </c>
      <c r="O967" s="6" t="str">
        <f t="shared" si="79"/>
        <v>OK</v>
      </c>
      <c r="P967" s="8">
        <f t="shared" si="80"/>
        <v>0</v>
      </c>
    </row>
    <row r="968" spans="1:16" x14ac:dyDescent="0.3">
      <c r="A968" s="6" t="s">
        <v>1967</v>
      </c>
      <c r="B968" s="6" t="s">
        <v>11903</v>
      </c>
      <c r="C968" s="6" t="s">
        <v>1968</v>
      </c>
      <c r="D968" s="6" t="s">
        <v>23</v>
      </c>
      <c r="E968" s="6" t="s">
        <v>18</v>
      </c>
      <c r="F968" s="6" t="s">
        <v>11966</v>
      </c>
      <c r="G968" s="6" t="s">
        <v>19</v>
      </c>
      <c r="H968" s="10">
        <f t="shared" si="76"/>
        <v>46277</v>
      </c>
      <c r="I968" s="7">
        <f t="shared" si="77"/>
        <v>8998</v>
      </c>
      <c r="J968" s="6" t="str">
        <f t="shared" si="78"/>
        <v>Bengaluru</v>
      </c>
      <c r="K968" s="6">
        <f>COUNTIFS(pg_transaction_cleaned!$O$2:$O$5743,A968,pg_transaction_cleaned!$F$2:$F$5743,"CAPTURE")</f>
        <v>1</v>
      </c>
      <c r="L968" s="7">
        <f>SUMIFS(pg_transaction_cleaned!$H$2:$H$5743,pg_transaction_cleaned!$O$2:$O$5743,A968,pg_transaction_cleaned!$F$2:$F$5743,"CAPTURE")</f>
        <v>8998</v>
      </c>
      <c r="M968" s="6">
        <f>COUNTIFS(pg_transaction_cleaned!$O$2:$O$5743,A968,pg_transaction_cleaned!$F$2:$F$5743,"REFUND")</f>
        <v>0</v>
      </c>
      <c r="N968" s="7">
        <f>SUMIFS(pg_transaction_cleaned!$H$2:$H$5743,pg_transaction_cleaned!$O$2:$O$5743,A968,pg_transaction_cleaned!$F$2:$F$5743,"REFUND")</f>
        <v>0</v>
      </c>
      <c r="O968" s="6" t="str">
        <f t="shared" si="79"/>
        <v>OK</v>
      </c>
      <c r="P968" s="8">
        <f t="shared" si="80"/>
        <v>0</v>
      </c>
    </row>
    <row r="969" spans="1:16" x14ac:dyDescent="0.3">
      <c r="A969" s="6" t="s">
        <v>1969</v>
      </c>
      <c r="B969" s="6" t="s">
        <v>11859</v>
      </c>
      <c r="C969" s="6" t="s">
        <v>1970</v>
      </c>
      <c r="D969" s="6" t="s">
        <v>17</v>
      </c>
      <c r="E969" s="6" t="s">
        <v>18</v>
      </c>
      <c r="F969" s="6" t="s">
        <v>11883</v>
      </c>
      <c r="G969" s="6" t="s">
        <v>19</v>
      </c>
      <c r="H969" s="10">
        <f t="shared" si="76"/>
        <v>46271</v>
      </c>
      <c r="I969" s="7">
        <f t="shared" si="77"/>
        <v>1598</v>
      </c>
      <c r="J969" s="6" t="str">
        <f t="shared" si="78"/>
        <v>Pune</v>
      </c>
      <c r="K969" s="6">
        <f>COUNTIFS(pg_transaction_cleaned!$O$2:$O$5743,A969,pg_transaction_cleaned!$F$2:$F$5743,"CAPTURE")</f>
        <v>1</v>
      </c>
      <c r="L969" s="7">
        <f>SUMIFS(pg_transaction_cleaned!$H$2:$H$5743,pg_transaction_cleaned!$O$2:$O$5743,A969,pg_transaction_cleaned!$F$2:$F$5743,"CAPTURE")</f>
        <v>1598</v>
      </c>
      <c r="M969" s="6">
        <f>COUNTIFS(pg_transaction_cleaned!$O$2:$O$5743,A969,pg_transaction_cleaned!$F$2:$F$5743,"REFUND")</f>
        <v>0</v>
      </c>
      <c r="N969" s="7">
        <f>SUMIFS(pg_transaction_cleaned!$H$2:$H$5743,pg_transaction_cleaned!$O$2:$O$5743,A969,pg_transaction_cleaned!$F$2:$F$5743,"REFUND")</f>
        <v>0</v>
      </c>
      <c r="O969" s="6" t="str">
        <f t="shared" si="79"/>
        <v>OK</v>
      </c>
      <c r="P969" s="8">
        <f t="shared" si="80"/>
        <v>0</v>
      </c>
    </row>
    <row r="970" spans="1:16" x14ac:dyDescent="0.3">
      <c r="A970" s="6" t="s">
        <v>1971</v>
      </c>
      <c r="B970" s="6" t="s">
        <v>11854</v>
      </c>
      <c r="C970" s="6" t="s">
        <v>1972</v>
      </c>
      <c r="D970" s="6" t="s">
        <v>61</v>
      </c>
      <c r="E970" s="6" t="s">
        <v>18</v>
      </c>
      <c r="F970" s="6" t="s">
        <v>12047</v>
      </c>
      <c r="G970" s="6" t="s">
        <v>115</v>
      </c>
      <c r="H970" s="10">
        <f t="shared" si="76"/>
        <v>46286</v>
      </c>
      <c r="I970" s="7">
        <f t="shared" si="77"/>
        <v>2847</v>
      </c>
      <c r="J970" s="6" t="str">
        <f t="shared" si="78"/>
        <v>Delhi</v>
      </c>
      <c r="K970" s="6">
        <f>COUNTIFS(pg_transaction_cleaned!$O$2:$O$5743,A970,pg_transaction_cleaned!$F$2:$F$5743,"CAPTURE")</f>
        <v>0</v>
      </c>
      <c r="L970" s="7">
        <f>SUMIFS(pg_transaction_cleaned!$H$2:$H$5743,pg_transaction_cleaned!$O$2:$O$5743,A970,pg_transaction_cleaned!$F$2:$F$5743,"CAPTURE")</f>
        <v>0</v>
      </c>
      <c r="M970" s="6">
        <f>COUNTIFS(pg_transaction_cleaned!$O$2:$O$5743,A970,pg_transaction_cleaned!$F$2:$F$5743,"REFUND")</f>
        <v>0</v>
      </c>
      <c r="N970" s="7">
        <f>SUMIFS(pg_transaction_cleaned!$H$2:$H$5743,pg_transaction_cleaned!$O$2:$O$5743,A970,pg_transaction_cleaned!$F$2:$F$5743,"REFUND")</f>
        <v>0</v>
      </c>
      <c r="O970" s="6" t="str">
        <f t="shared" si="79"/>
        <v>OK</v>
      </c>
      <c r="P970" s="8">
        <f t="shared" si="80"/>
        <v>0</v>
      </c>
    </row>
    <row r="971" spans="1:16" x14ac:dyDescent="0.3">
      <c r="A971" s="6" t="s">
        <v>1973</v>
      </c>
      <c r="B971" s="6" t="s">
        <v>11877</v>
      </c>
      <c r="C971" s="6" t="s">
        <v>1974</v>
      </c>
      <c r="D971" s="6" t="s">
        <v>26</v>
      </c>
      <c r="E971" s="6" t="s">
        <v>27</v>
      </c>
      <c r="F971" s="6" t="s">
        <v>11827</v>
      </c>
      <c r="G971" s="6" t="s">
        <v>19</v>
      </c>
      <c r="H971" s="10">
        <f t="shared" si="76"/>
        <v>46267</v>
      </c>
      <c r="I971" s="7">
        <f t="shared" si="77"/>
        <v>299</v>
      </c>
      <c r="J971" s="6" t="str">
        <f t="shared" si="78"/>
        <v>Kolkata</v>
      </c>
      <c r="K971" s="6">
        <f>COUNTIFS(pg_transaction_cleaned!$O$2:$O$5743,A971,pg_transaction_cleaned!$F$2:$F$5743,"CAPTURE")</f>
        <v>1</v>
      </c>
      <c r="L971" s="7">
        <f>SUMIFS(pg_transaction_cleaned!$H$2:$H$5743,pg_transaction_cleaned!$O$2:$O$5743,A971,pg_transaction_cleaned!$F$2:$F$5743,"CAPTURE")</f>
        <v>299</v>
      </c>
      <c r="M971" s="6">
        <f>COUNTIFS(pg_transaction_cleaned!$O$2:$O$5743,A971,pg_transaction_cleaned!$F$2:$F$5743,"REFUND")</f>
        <v>0</v>
      </c>
      <c r="N971" s="7">
        <f>SUMIFS(pg_transaction_cleaned!$H$2:$H$5743,pg_transaction_cleaned!$O$2:$O$5743,A971,pg_transaction_cleaned!$F$2:$F$5743,"REFUND")</f>
        <v>0</v>
      </c>
      <c r="O971" s="6" t="str">
        <f t="shared" si="79"/>
        <v>OK</v>
      </c>
      <c r="P971" s="8">
        <f t="shared" si="80"/>
        <v>0</v>
      </c>
    </row>
    <row r="972" spans="1:16" x14ac:dyDescent="0.3">
      <c r="A972" s="6" t="s">
        <v>1975</v>
      </c>
      <c r="B972" s="6" t="s">
        <v>11887</v>
      </c>
      <c r="C972" s="6" t="s">
        <v>1976</v>
      </c>
      <c r="D972" s="6" t="s">
        <v>75</v>
      </c>
      <c r="E972" s="6" t="s">
        <v>54</v>
      </c>
      <c r="F972" s="6" t="s">
        <v>11860</v>
      </c>
      <c r="G972" s="6" t="s">
        <v>19</v>
      </c>
      <c r="H972" s="10">
        <f t="shared" si="76"/>
        <v>46268</v>
      </c>
      <c r="I972" s="7">
        <f t="shared" si="77"/>
        <v>3798</v>
      </c>
      <c r="J972" s="6" t="str">
        <f t="shared" si="78"/>
        <v>Mumbai</v>
      </c>
      <c r="K972" s="6">
        <f>COUNTIFS(pg_transaction_cleaned!$O$2:$O$5743,A972,pg_transaction_cleaned!$F$2:$F$5743,"CAPTURE")</f>
        <v>1</v>
      </c>
      <c r="L972" s="7">
        <f>SUMIFS(pg_transaction_cleaned!$H$2:$H$5743,pg_transaction_cleaned!$O$2:$O$5743,A972,pg_transaction_cleaned!$F$2:$F$5743,"CAPTURE")</f>
        <v>3798</v>
      </c>
      <c r="M972" s="6">
        <f>COUNTIFS(pg_transaction_cleaned!$O$2:$O$5743,A972,pg_transaction_cleaned!$F$2:$F$5743,"REFUND")</f>
        <v>0</v>
      </c>
      <c r="N972" s="7">
        <f>SUMIFS(pg_transaction_cleaned!$H$2:$H$5743,pg_transaction_cleaned!$O$2:$O$5743,A972,pg_transaction_cleaned!$F$2:$F$5743,"REFUND")</f>
        <v>0</v>
      </c>
      <c r="O972" s="6" t="str">
        <f t="shared" si="79"/>
        <v>OK</v>
      </c>
      <c r="P972" s="8">
        <f t="shared" si="80"/>
        <v>0</v>
      </c>
    </row>
    <row r="973" spans="1:16" x14ac:dyDescent="0.3">
      <c r="A973" s="6" t="s">
        <v>1977</v>
      </c>
      <c r="B973" s="6" t="s">
        <v>11877</v>
      </c>
      <c r="C973" s="6" t="s">
        <v>1978</v>
      </c>
      <c r="D973" s="6" t="s">
        <v>17</v>
      </c>
      <c r="E973" s="6" t="s">
        <v>27</v>
      </c>
      <c r="F973" s="6" t="s">
        <v>11827</v>
      </c>
      <c r="G973" s="6" t="s">
        <v>19</v>
      </c>
      <c r="H973" s="10">
        <f t="shared" si="76"/>
        <v>46267</v>
      </c>
      <c r="I973" s="7">
        <f t="shared" si="77"/>
        <v>299</v>
      </c>
      <c r="J973" s="6" t="str">
        <f t="shared" si="78"/>
        <v>Pune</v>
      </c>
      <c r="K973" s="6">
        <f>COUNTIFS(pg_transaction_cleaned!$O$2:$O$5743,A973,pg_transaction_cleaned!$F$2:$F$5743,"CAPTURE")</f>
        <v>1</v>
      </c>
      <c r="L973" s="7">
        <f>SUMIFS(pg_transaction_cleaned!$H$2:$H$5743,pg_transaction_cleaned!$O$2:$O$5743,A973,pg_transaction_cleaned!$F$2:$F$5743,"CAPTURE")</f>
        <v>299</v>
      </c>
      <c r="M973" s="6">
        <f>COUNTIFS(pg_transaction_cleaned!$O$2:$O$5743,A973,pg_transaction_cleaned!$F$2:$F$5743,"REFUND")</f>
        <v>0</v>
      </c>
      <c r="N973" s="7">
        <f>SUMIFS(pg_transaction_cleaned!$H$2:$H$5743,pg_transaction_cleaned!$O$2:$O$5743,A973,pg_transaction_cleaned!$F$2:$F$5743,"REFUND")</f>
        <v>0</v>
      </c>
      <c r="O973" s="6" t="str">
        <f t="shared" si="79"/>
        <v>OK</v>
      </c>
      <c r="P973" s="8">
        <f t="shared" si="80"/>
        <v>0</v>
      </c>
    </row>
    <row r="974" spans="1:16" x14ac:dyDescent="0.3">
      <c r="A974" s="6" t="s">
        <v>1979</v>
      </c>
      <c r="B974" s="6" t="s">
        <v>11871</v>
      </c>
      <c r="C974" s="6" t="s">
        <v>1980</v>
      </c>
      <c r="D974" s="6" t="s">
        <v>61</v>
      </c>
      <c r="E974" s="6" t="s">
        <v>43</v>
      </c>
      <c r="F974" s="6" t="s">
        <v>12074</v>
      </c>
      <c r="G974" s="6" t="s">
        <v>80</v>
      </c>
      <c r="H974" s="10">
        <f t="shared" si="76"/>
        <v>46272</v>
      </c>
      <c r="I974" s="7">
        <f t="shared" si="77"/>
        <v>6297</v>
      </c>
      <c r="J974" s="6" t="str">
        <f t="shared" si="78"/>
        <v>Delhi</v>
      </c>
      <c r="K974" s="6">
        <f>COUNTIFS(pg_transaction_cleaned!$O$2:$O$5743,A974,pg_transaction_cleaned!$F$2:$F$5743,"CAPTURE")</f>
        <v>0</v>
      </c>
      <c r="L974" s="7">
        <f>SUMIFS(pg_transaction_cleaned!$H$2:$H$5743,pg_transaction_cleaned!$O$2:$O$5743,A974,pg_transaction_cleaned!$F$2:$F$5743,"CAPTURE")</f>
        <v>0</v>
      </c>
      <c r="M974" s="6">
        <f>COUNTIFS(pg_transaction_cleaned!$O$2:$O$5743,A974,pg_transaction_cleaned!$F$2:$F$5743,"REFUND")</f>
        <v>0</v>
      </c>
      <c r="N974" s="7">
        <f>SUMIFS(pg_transaction_cleaned!$H$2:$H$5743,pg_transaction_cleaned!$O$2:$O$5743,A974,pg_transaction_cleaned!$F$2:$F$5743,"REFUND")</f>
        <v>0</v>
      </c>
      <c r="O974" s="6" t="str">
        <f t="shared" si="79"/>
        <v>OK</v>
      </c>
      <c r="P974" s="8">
        <f t="shared" si="80"/>
        <v>0</v>
      </c>
    </row>
    <row r="975" spans="1:16" x14ac:dyDescent="0.3">
      <c r="A975" s="6" t="s">
        <v>1981</v>
      </c>
      <c r="B975" s="6" t="s">
        <v>11914</v>
      </c>
      <c r="C975" s="6" t="s">
        <v>1982</v>
      </c>
      <c r="D975" s="6" t="s">
        <v>75</v>
      </c>
      <c r="E975" s="6" t="s">
        <v>18</v>
      </c>
      <c r="F975" s="6" t="s">
        <v>11969</v>
      </c>
      <c r="G975" s="6" t="s">
        <v>19</v>
      </c>
      <c r="H975" s="10">
        <f t="shared" si="76"/>
        <v>46289</v>
      </c>
      <c r="I975" s="7">
        <f t="shared" si="77"/>
        <v>948</v>
      </c>
      <c r="J975" s="6" t="str">
        <f t="shared" si="78"/>
        <v>Mumbai</v>
      </c>
      <c r="K975" s="6">
        <f>COUNTIFS(pg_transaction_cleaned!$O$2:$O$5743,A975,pg_transaction_cleaned!$F$2:$F$5743,"CAPTURE")</f>
        <v>1</v>
      </c>
      <c r="L975" s="7">
        <f>SUMIFS(pg_transaction_cleaned!$H$2:$H$5743,pg_transaction_cleaned!$O$2:$O$5743,A975,pg_transaction_cleaned!$F$2:$F$5743,"CAPTURE")</f>
        <v>948</v>
      </c>
      <c r="M975" s="6">
        <f>COUNTIFS(pg_transaction_cleaned!$O$2:$O$5743,A975,pg_transaction_cleaned!$F$2:$F$5743,"REFUND")</f>
        <v>0</v>
      </c>
      <c r="N975" s="7">
        <f>SUMIFS(pg_transaction_cleaned!$H$2:$H$5743,pg_transaction_cleaned!$O$2:$O$5743,A975,pg_transaction_cleaned!$F$2:$F$5743,"REFUND")</f>
        <v>0</v>
      </c>
      <c r="O975" s="6" t="str">
        <f t="shared" si="79"/>
        <v>OK</v>
      </c>
      <c r="P975" s="8">
        <f t="shared" si="80"/>
        <v>0</v>
      </c>
    </row>
    <row r="976" spans="1:16" x14ac:dyDescent="0.3">
      <c r="A976" s="6" t="s">
        <v>1983</v>
      </c>
      <c r="B976" s="6" t="s">
        <v>11958</v>
      </c>
      <c r="C976" s="6" t="s">
        <v>1984</v>
      </c>
      <c r="D976" s="6" t="s">
        <v>75</v>
      </c>
      <c r="E976" s="6" t="s">
        <v>18</v>
      </c>
      <c r="F976" s="6" t="s">
        <v>12061</v>
      </c>
      <c r="G976" s="6" t="s">
        <v>19</v>
      </c>
      <c r="H976" s="10">
        <f t="shared" si="76"/>
        <v>46281</v>
      </c>
      <c r="I976" s="7">
        <f t="shared" si="77"/>
        <v>898</v>
      </c>
      <c r="J976" s="6" t="str">
        <f t="shared" si="78"/>
        <v>Mumbai</v>
      </c>
      <c r="K976" s="6">
        <f>COUNTIFS(pg_transaction_cleaned!$O$2:$O$5743,A976,pg_transaction_cleaned!$F$2:$F$5743,"CAPTURE")</f>
        <v>1</v>
      </c>
      <c r="L976" s="7">
        <f>SUMIFS(pg_transaction_cleaned!$H$2:$H$5743,pg_transaction_cleaned!$O$2:$O$5743,A976,pg_transaction_cleaned!$F$2:$F$5743,"CAPTURE")</f>
        <v>898</v>
      </c>
      <c r="M976" s="6">
        <f>COUNTIFS(pg_transaction_cleaned!$O$2:$O$5743,A976,pg_transaction_cleaned!$F$2:$F$5743,"REFUND")</f>
        <v>0</v>
      </c>
      <c r="N976" s="7">
        <f>SUMIFS(pg_transaction_cleaned!$H$2:$H$5743,pg_transaction_cleaned!$O$2:$O$5743,A976,pg_transaction_cleaned!$F$2:$F$5743,"REFUND")</f>
        <v>0</v>
      </c>
      <c r="O976" s="6" t="str">
        <f t="shared" si="79"/>
        <v>OK</v>
      </c>
      <c r="P976" s="8">
        <f t="shared" si="80"/>
        <v>0</v>
      </c>
    </row>
    <row r="977" spans="1:16" x14ac:dyDescent="0.3">
      <c r="A977" s="6" t="s">
        <v>1985</v>
      </c>
      <c r="B977" s="6" t="s">
        <v>11840</v>
      </c>
      <c r="C977" s="6" t="s">
        <v>1986</v>
      </c>
      <c r="D977" s="6" t="s">
        <v>37</v>
      </c>
      <c r="E977" s="6" t="s">
        <v>18</v>
      </c>
      <c r="F977" s="6" t="s">
        <v>11861</v>
      </c>
      <c r="G977" s="6" t="s">
        <v>19</v>
      </c>
      <c r="H977" s="10">
        <f t="shared" si="76"/>
        <v>46294</v>
      </c>
      <c r="I977" s="7">
        <f t="shared" si="77"/>
        <v>7999</v>
      </c>
      <c r="J977" s="6" t="str">
        <f t="shared" si="78"/>
        <v>Lucknow</v>
      </c>
      <c r="K977" s="6">
        <f>COUNTIFS(pg_transaction_cleaned!$O$2:$O$5743,A977,pg_transaction_cleaned!$F$2:$F$5743,"CAPTURE")</f>
        <v>1</v>
      </c>
      <c r="L977" s="7">
        <f>SUMIFS(pg_transaction_cleaned!$H$2:$H$5743,pg_transaction_cleaned!$O$2:$O$5743,A977,pg_transaction_cleaned!$F$2:$F$5743,"CAPTURE")</f>
        <v>7999</v>
      </c>
      <c r="M977" s="6">
        <f>COUNTIFS(pg_transaction_cleaned!$O$2:$O$5743,A977,pg_transaction_cleaned!$F$2:$F$5743,"REFUND")</f>
        <v>0</v>
      </c>
      <c r="N977" s="7">
        <f>SUMIFS(pg_transaction_cleaned!$H$2:$H$5743,pg_transaction_cleaned!$O$2:$O$5743,A977,pg_transaction_cleaned!$F$2:$F$5743,"REFUND")</f>
        <v>0</v>
      </c>
      <c r="O977" s="6" t="str">
        <f t="shared" si="79"/>
        <v>OK</v>
      </c>
      <c r="P977" s="8">
        <f t="shared" si="80"/>
        <v>0</v>
      </c>
    </row>
    <row r="978" spans="1:16" x14ac:dyDescent="0.3">
      <c r="A978" s="6" t="s">
        <v>1987</v>
      </c>
      <c r="B978" s="6" t="s">
        <v>11946</v>
      </c>
      <c r="C978" s="6" t="s">
        <v>1988</v>
      </c>
      <c r="D978" s="6" t="s">
        <v>17</v>
      </c>
      <c r="E978" s="6" t="s">
        <v>27</v>
      </c>
      <c r="F978" s="6" t="s">
        <v>11843</v>
      </c>
      <c r="G978" s="6" t="s">
        <v>19</v>
      </c>
      <c r="H978" s="10">
        <f t="shared" si="76"/>
        <v>46268</v>
      </c>
      <c r="I978" s="7">
        <f t="shared" si="77"/>
        <v>349</v>
      </c>
      <c r="J978" s="6" t="str">
        <f t="shared" si="78"/>
        <v>Pune</v>
      </c>
      <c r="K978" s="6">
        <f>COUNTIFS(pg_transaction_cleaned!$O$2:$O$5743,A978,pg_transaction_cleaned!$F$2:$F$5743,"CAPTURE")</f>
        <v>1</v>
      </c>
      <c r="L978" s="7">
        <f>SUMIFS(pg_transaction_cleaned!$H$2:$H$5743,pg_transaction_cleaned!$O$2:$O$5743,A978,pg_transaction_cleaned!$F$2:$F$5743,"CAPTURE")</f>
        <v>349</v>
      </c>
      <c r="M978" s="6">
        <f>COUNTIFS(pg_transaction_cleaned!$O$2:$O$5743,A978,pg_transaction_cleaned!$F$2:$F$5743,"REFUND")</f>
        <v>0</v>
      </c>
      <c r="N978" s="7">
        <f>SUMIFS(pg_transaction_cleaned!$H$2:$H$5743,pg_transaction_cleaned!$O$2:$O$5743,A978,pg_transaction_cleaned!$F$2:$F$5743,"REFUND")</f>
        <v>0</v>
      </c>
      <c r="O978" s="6" t="str">
        <f t="shared" si="79"/>
        <v>OK</v>
      </c>
      <c r="P978" s="8">
        <f t="shared" si="80"/>
        <v>0</v>
      </c>
    </row>
    <row r="979" spans="1:16" x14ac:dyDescent="0.3">
      <c r="A979" s="6" t="s">
        <v>1989</v>
      </c>
      <c r="B979" s="6" t="s">
        <v>11905</v>
      </c>
      <c r="C979" s="6" t="s">
        <v>1990</v>
      </c>
      <c r="D979" s="6" t="s">
        <v>26</v>
      </c>
      <c r="E979" s="6" t="s">
        <v>43</v>
      </c>
      <c r="F979" s="6" t="s">
        <v>11839</v>
      </c>
      <c r="G979" s="6" t="s">
        <v>19</v>
      </c>
      <c r="H979" s="10">
        <f t="shared" si="76"/>
        <v>46291</v>
      </c>
      <c r="I979" s="7">
        <f t="shared" si="77"/>
        <v>1299</v>
      </c>
      <c r="J979" s="6" t="str">
        <f t="shared" si="78"/>
        <v>Kolkata</v>
      </c>
      <c r="K979" s="6">
        <f>COUNTIFS(pg_transaction_cleaned!$O$2:$O$5743,A979,pg_transaction_cleaned!$F$2:$F$5743,"CAPTURE")</f>
        <v>1</v>
      </c>
      <c r="L979" s="7">
        <f>SUMIFS(pg_transaction_cleaned!$H$2:$H$5743,pg_transaction_cleaned!$O$2:$O$5743,A979,pg_transaction_cleaned!$F$2:$F$5743,"CAPTURE")</f>
        <v>1299</v>
      </c>
      <c r="M979" s="6">
        <f>COUNTIFS(pg_transaction_cleaned!$O$2:$O$5743,A979,pg_transaction_cleaned!$F$2:$F$5743,"REFUND")</f>
        <v>0</v>
      </c>
      <c r="N979" s="7">
        <f>SUMIFS(pg_transaction_cleaned!$H$2:$H$5743,pg_transaction_cleaned!$O$2:$O$5743,A979,pg_transaction_cleaned!$F$2:$F$5743,"REFUND")</f>
        <v>0</v>
      </c>
      <c r="O979" s="6" t="str">
        <f t="shared" si="79"/>
        <v>OK</v>
      </c>
      <c r="P979" s="8">
        <f t="shared" si="80"/>
        <v>0</v>
      </c>
    </row>
    <row r="980" spans="1:16" x14ac:dyDescent="0.3">
      <c r="A980" s="6" t="s">
        <v>1991</v>
      </c>
      <c r="B980" s="6" t="s">
        <v>11834</v>
      </c>
      <c r="C980" s="6" t="s">
        <v>1992</v>
      </c>
      <c r="D980" s="6" t="s">
        <v>75</v>
      </c>
      <c r="E980" s="6" t="s">
        <v>18</v>
      </c>
      <c r="F980" s="6" t="s">
        <v>11902</v>
      </c>
      <c r="G980" s="6" t="s">
        <v>19</v>
      </c>
      <c r="H980" s="10">
        <f t="shared" si="76"/>
        <v>46276</v>
      </c>
      <c r="I980" s="7">
        <f t="shared" si="77"/>
        <v>2999</v>
      </c>
      <c r="J980" s="6" t="str">
        <f t="shared" si="78"/>
        <v>Mumbai</v>
      </c>
      <c r="K980" s="6">
        <f>COUNTIFS(pg_transaction_cleaned!$O$2:$O$5743,A980,pg_transaction_cleaned!$F$2:$F$5743,"CAPTURE")</f>
        <v>1</v>
      </c>
      <c r="L980" s="7">
        <f>SUMIFS(pg_transaction_cleaned!$H$2:$H$5743,pg_transaction_cleaned!$O$2:$O$5743,A980,pg_transaction_cleaned!$F$2:$F$5743,"CAPTURE")</f>
        <v>2999</v>
      </c>
      <c r="M980" s="6">
        <f>COUNTIFS(pg_transaction_cleaned!$O$2:$O$5743,A980,pg_transaction_cleaned!$F$2:$F$5743,"REFUND")</f>
        <v>0</v>
      </c>
      <c r="N980" s="7">
        <f>SUMIFS(pg_transaction_cleaned!$H$2:$H$5743,pg_transaction_cleaned!$O$2:$O$5743,A980,pg_transaction_cleaned!$F$2:$F$5743,"REFUND")</f>
        <v>0</v>
      </c>
      <c r="O980" s="6" t="str">
        <f t="shared" si="79"/>
        <v>OK</v>
      </c>
      <c r="P980" s="8">
        <f t="shared" si="80"/>
        <v>0</v>
      </c>
    </row>
    <row r="981" spans="1:16" x14ac:dyDescent="0.3">
      <c r="A981" s="6" t="s">
        <v>1993</v>
      </c>
      <c r="B981" s="6" t="s">
        <v>11976</v>
      </c>
      <c r="C981" s="6" t="s">
        <v>1994</v>
      </c>
      <c r="D981" s="6" t="s">
        <v>61</v>
      </c>
      <c r="E981" s="6" t="s">
        <v>18</v>
      </c>
      <c r="F981" s="6" t="s">
        <v>11837</v>
      </c>
      <c r="G981" s="6" t="s">
        <v>19</v>
      </c>
      <c r="H981" s="10">
        <f t="shared" si="76"/>
        <v>46284</v>
      </c>
      <c r="I981" s="7">
        <f t="shared" si="77"/>
        <v>999</v>
      </c>
      <c r="J981" s="6" t="str">
        <f t="shared" si="78"/>
        <v>Delhi</v>
      </c>
      <c r="K981" s="6">
        <f>COUNTIFS(pg_transaction_cleaned!$O$2:$O$5743,A981,pg_transaction_cleaned!$F$2:$F$5743,"CAPTURE")</f>
        <v>1</v>
      </c>
      <c r="L981" s="7">
        <f>SUMIFS(pg_transaction_cleaned!$H$2:$H$5743,pg_transaction_cleaned!$O$2:$O$5743,A981,pg_transaction_cleaned!$F$2:$F$5743,"CAPTURE")</f>
        <v>999</v>
      </c>
      <c r="M981" s="6">
        <f>COUNTIFS(pg_transaction_cleaned!$O$2:$O$5743,A981,pg_transaction_cleaned!$F$2:$F$5743,"REFUND")</f>
        <v>0</v>
      </c>
      <c r="N981" s="7">
        <f>SUMIFS(pg_transaction_cleaned!$H$2:$H$5743,pg_transaction_cleaned!$O$2:$O$5743,A981,pg_transaction_cleaned!$F$2:$F$5743,"REFUND")</f>
        <v>0</v>
      </c>
      <c r="O981" s="6" t="str">
        <f t="shared" si="79"/>
        <v>OK</v>
      </c>
      <c r="P981" s="8">
        <f t="shared" si="80"/>
        <v>0</v>
      </c>
    </row>
    <row r="982" spans="1:16" x14ac:dyDescent="0.3">
      <c r="A982" s="6" t="s">
        <v>1995</v>
      </c>
      <c r="B982" s="6" t="s">
        <v>11868</v>
      </c>
      <c r="C982" s="6" t="s">
        <v>1996</v>
      </c>
      <c r="D982" s="6" t="s">
        <v>75</v>
      </c>
      <c r="E982" s="6" t="s">
        <v>18</v>
      </c>
      <c r="F982" s="6" t="s">
        <v>11853</v>
      </c>
      <c r="G982" s="6" t="s">
        <v>19</v>
      </c>
      <c r="H982" s="10">
        <f t="shared" si="76"/>
        <v>46288</v>
      </c>
      <c r="I982" s="7">
        <f t="shared" si="77"/>
        <v>1799</v>
      </c>
      <c r="J982" s="6" t="str">
        <f t="shared" si="78"/>
        <v>Mumbai</v>
      </c>
      <c r="K982" s="6">
        <f>COUNTIFS(pg_transaction_cleaned!$O$2:$O$5743,A982,pg_transaction_cleaned!$F$2:$F$5743,"CAPTURE")</f>
        <v>1</v>
      </c>
      <c r="L982" s="7">
        <f>SUMIFS(pg_transaction_cleaned!$H$2:$H$5743,pg_transaction_cleaned!$O$2:$O$5743,A982,pg_transaction_cleaned!$F$2:$F$5743,"CAPTURE")</f>
        <v>1799</v>
      </c>
      <c r="M982" s="6">
        <f>COUNTIFS(pg_transaction_cleaned!$O$2:$O$5743,A982,pg_transaction_cleaned!$F$2:$F$5743,"REFUND")</f>
        <v>0</v>
      </c>
      <c r="N982" s="7">
        <f>SUMIFS(pg_transaction_cleaned!$H$2:$H$5743,pg_transaction_cleaned!$O$2:$O$5743,A982,pg_transaction_cleaned!$F$2:$F$5743,"REFUND")</f>
        <v>0</v>
      </c>
      <c r="O982" s="6" t="str">
        <f t="shared" si="79"/>
        <v>OK</v>
      </c>
      <c r="P982" s="8">
        <f t="shared" si="80"/>
        <v>0</v>
      </c>
    </row>
    <row r="983" spans="1:16" x14ac:dyDescent="0.3">
      <c r="A983" s="6" t="s">
        <v>1997</v>
      </c>
      <c r="B983" s="6" t="s">
        <v>11926</v>
      </c>
      <c r="C983" s="6" t="s">
        <v>1998</v>
      </c>
      <c r="D983" s="6" t="s">
        <v>75</v>
      </c>
      <c r="E983" s="6" t="s">
        <v>27</v>
      </c>
      <c r="F983" s="6" t="s">
        <v>11855</v>
      </c>
      <c r="G983" s="6" t="s">
        <v>19</v>
      </c>
      <c r="H983" s="10">
        <f t="shared" si="76"/>
        <v>46270</v>
      </c>
      <c r="I983" s="7">
        <f t="shared" si="77"/>
        <v>4999</v>
      </c>
      <c r="J983" s="6" t="str">
        <f t="shared" si="78"/>
        <v>Mumbai</v>
      </c>
      <c r="K983" s="6">
        <f>COUNTIFS(pg_transaction_cleaned!$O$2:$O$5743,A983,pg_transaction_cleaned!$F$2:$F$5743,"CAPTURE")</f>
        <v>1</v>
      </c>
      <c r="L983" s="7">
        <f>SUMIFS(pg_transaction_cleaned!$H$2:$H$5743,pg_transaction_cleaned!$O$2:$O$5743,A983,pg_transaction_cleaned!$F$2:$F$5743,"CAPTURE")</f>
        <v>4999</v>
      </c>
      <c r="M983" s="6">
        <f>COUNTIFS(pg_transaction_cleaned!$O$2:$O$5743,A983,pg_transaction_cleaned!$F$2:$F$5743,"REFUND")</f>
        <v>0</v>
      </c>
      <c r="N983" s="7">
        <f>SUMIFS(pg_transaction_cleaned!$H$2:$H$5743,pg_transaction_cleaned!$O$2:$O$5743,A983,pg_transaction_cleaned!$F$2:$F$5743,"REFUND")</f>
        <v>0</v>
      </c>
      <c r="O983" s="6" t="str">
        <f t="shared" si="79"/>
        <v>OK</v>
      </c>
      <c r="P983" s="8">
        <f t="shared" si="80"/>
        <v>0</v>
      </c>
    </row>
    <row r="984" spans="1:16" x14ac:dyDescent="0.3">
      <c r="A984" s="6" t="s">
        <v>1999</v>
      </c>
      <c r="B984" s="6" t="s">
        <v>11970</v>
      </c>
      <c r="C984" s="6" t="s">
        <v>2000</v>
      </c>
      <c r="D984" s="6" t="s">
        <v>37</v>
      </c>
      <c r="E984" s="6" t="s">
        <v>54</v>
      </c>
      <c r="F984" s="6" t="s">
        <v>11880</v>
      </c>
      <c r="G984" s="6" t="s">
        <v>19</v>
      </c>
      <c r="H984" s="10">
        <f t="shared" si="76"/>
        <v>46294</v>
      </c>
      <c r="I984" s="7">
        <f t="shared" si="77"/>
        <v>648</v>
      </c>
      <c r="J984" s="6" t="str">
        <f t="shared" si="78"/>
        <v>Lucknow</v>
      </c>
      <c r="K984" s="6">
        <f>COUNTIFS(pg_transaction_cleaned!$O$2:$O$5743,A984,pg_transaction_cleaned!$F$2:$F$5743,"CAPTURE")</f>
        <v>1</v>
      </c>
      <c r="L984" s="7">
        <f>SUMIFS(pg_transaction_cleaned!$H$2:$H$5743,pg_transaction_cleaned!$O$2:$O$5743,A984,pg_transaction_cleaned!$F$2:$F$5743,"CAPTURE")</f>
        <v>648</v>
      </c>
      <c r="M984" s="6">
        <f>COUNTIFS(pg_transaction_cleaned!$O$2:$O$5743,A984,pg_transaction_cleaned!$F$2:$F$5743,"REFUND")</f>
        <v>0</v>
      </c>
      <c r="N984" s="7">
        <f>SUMIFS(pg_transaction_cleaned!$H$2:$H$5743,pg_transaction_cleaned!$O$2:$O$5743,A984,pg_transaction_cleaned!$F$2:$F$5743,"REFUND")</f>
        <v>0</v>
      </c>
      <c r="O984" s="6" t="str">
        <f t="shared" si="79"/>
        <v>OK</v>
      </c>
      <c r="P984" s="8">
        <f t="shared" si="80"/>
        <v>0</v>
      </c>
    </row>
    <row r="985" spans="1:16" x14ac:dyDescent="0.3">
      <c r="A985" s="6" t="s">
        <v>2001</v>
      </c>
      <c r="B985" s="6" t="s">
        <v>11970</v>
      </c>
      <c r="C985" s="6" t="s">
        <v>2002</v>
      </c>
      <c r="D985" s="6" t="s">
        <v>61</v>
      </c>
      <c r="E985" s="6" t="s">
        <v>27</v>
      </c>
      <c r="F985" s="6" t="s">
        <v>11839</v>
      </c>
      <c r="G985" s="6" t="s">
        <v>19</v>
      </c>
      <c r="H985" s="10">
        <f t="shared" si="76"/>
        <v>46294</v>
      </c>
      <c r="I985" s="7">
        <f t="shared" si="77"/>
        <v>1299</v>
      </c>
      <c r="J985" s="6" t="str">
        <f t="shared" si="78"/>
        <v>Delhi</v>
      </c>
      <c r="K985" s="6">
        <f>COUNTIFS(pg_transaction_cleaned!$O$2:$O$5743,A985,pg_transaction_cleaned!$F$2:$F$5743,"CAPTURE")</f>
        <v>1</v>
      </c>
      <c r="L985" s="7">
        <f>SUMIFS(pg_transaction_cleaned!$H$2:$H$5743,pg_transaction_cleaned!$O$2:$O$5743,A985,pg_transaction_cleaned!$F$2:$F$5743,"CAPTURE")</f>
        <v>1299</v>
      </c>
      <c r="M985" s="6">
        <f>COUNTIFS(pg_transaction_cleaned!$O$2:$O$5743,A985,pg_transaction_cleaned!$F$2:$F$5743,"REFUND")</f>
        <v>0</v>
      </c>
      <c r="N985" s="7">
        <f>SUMIFS(pg_transaction_cleaned!$H$2:$H$5743,pg_transaction_cleaned!$O$2:$O$5743,A985,pg_transaction_cleaned!$F$2:$F$5743,"REFUND")</f>
        <v>0</v>
      </c>
      <c r="O985" s="6" t="str">
        <f t="shared" si="79"/>
        <v>OK</v>
      </c>
      <c r="P985" s="8">
        <f t="shared" si="80"/>
        <v>0</v>
      </c>
    </row>
    <row r="986" spans="1:16" x14ac:dyDescent="0.3">
      <c r="A986" s="6" t="s">
        <v>2003</v>
      </c>
      <c r="B986" s="6" t="s">
        <v>11871</v>
      </c>
      <c r="C986" s="6" t="s">
        <v>2004</v>
      </c>
      <c r="D986" s="6"/>
      <c r="E986" s="6" t="s">
        <v>18</v>
      </c>
      <c r="F986" s="6" t="s">
        <v>11902</v>
      </c>
      <c r="G986" s="6" t="s">
        <v>19</v>
      </c>
      <c r="H986" s="10">
        <f t="shared" si="76"/>
        <v>46272</v>
      </c>
      <c r="I986" s="7">
        <f t="shared" si="77"/>
        <v>2999</v>
      </c>
      <c r="J986" s="6" t="str">
        <f t="shared" si="78"/>
        <v>Unknown</v>
      </c>
      <c r="K986" s="6">
        <f>COUNTIFS(pg_transaction_cleaned!$O$2:$O$5743,A986,pg_transaction_cleaned!$F$2:$F$5743,"CAPTURE")</f>
        <v>1</v>
      </c>
      <c r="L986" s="7">
        <f>SUMIFS(pg_transaction_cleaned!$H$2:$H$5743,pg_transaction_cleaned!$O$2:$O$5743,A986,pg_transaction_cleaned!$F$2:$F$5743,"CAPTURE")</f>
        <v>2999</v>
      </c>
      <c r="M986" s="6">
        <f>COUNTIFS(pg_transaction_cleaned!$O$2:$O$5743,A986,pg_transaction_cleaned!$F$2:$F$5743,"REFUND")</f>
        <v>0</v>
      </c>
      <c r="N986" s="7">
        <f>SUMIFS(pg_transaction_cleaned!$H$2:$H$5743,pg_transaction_cleaned!$O$2:$O$5743,A986,pg_transaction_cleaned!$F$2:$F$5743,"REFUND")</f>
        <v>0</v>
      </c>
      <c r="O986" s="6" t="str">
        <f t="shared" si="79"/>
        <v>OK</v>
      </c>
      <c r="P986" s="8">
        <f t="shared" si="80"/>
        <v>0</v>
      </c>
    </row>
    <row r="987" spans="1:16" x14ac:dyDescent="0.3">
      <c r="A987" s="6" t="s">
        <v>2005</v>
      </c>
      <c r="B987" s="6" t="s">
        <v>11915</v>
      </c>
      <c r="C987" s="6" t="s">
        <v>2006</v>
      </c>
      <c r="D987" s="6" t="s">
        <v>42</v>
      </c>
      <c r="E987" s="6" t="s">
        <v>27</v>
      </c>
      <c r="F987" s="6" t="s">
        <v>12130</v>
      </c>
      <c r="G987" s="6" t="s">
        <v>19</v>
      </c>
      <c r="H987" s="10">
        <f t="shared" si="76"/>
        <v>46285</v>
      </c>
      <c r="I987" s="7">
        <f t="shared" si="77"/>
        <v>3297</v>
      </c>
      <c r="J987" s="6" t="str">
        <f t="shared" si="78"/>
        <v>Hyderabad</v>
      </c>
      <c r="K987" s="6">
        <f>COUNTIFS(pg_transaction_cleaned!$O$2:$O$5743,A987,pg_transaction_cleaned!$F$2:$F$5743,"CAPTURE")</f>
        <v>1</v>
      </c>
      <c r="L987" s="7">
        <f>SUMIFS(pg_transaction_cleaned!$H$2:$H$5743,pg_transaction_cleaned!$O$2:$O$5743,A987,pg_transaction_cleaned!$F$2:$F$5743,"CAPTURE")</f>
        <v>3297</v>
      </c>
      <c r="M987" s="6">
        <f>COUNTIFS(pg_transaction_cleaned!$O$2:$O$5743,A987,pg_transaction_cleaned!$F$2:$F$5743,"REFUND")</f>
        <v>0</v>
      </c>
      <c r="N987" s="7">
        <f>SUMIFS(pg_transaction_cleaned!$H$2:$H$5743,pg_transaction_cleaned!$O$2:$O$5743,A987,pg_transaction_cleaned!$F$2:$F$5743,"REFUND")</f>
        <v>0</v>
      </c>
      <c r="O987" s="6" t="str">
        <f t="shared" si="79"/>
        <v>OK</v>
      </c>
      <c r="P987" s="8">
        <f t="shared" si="80"/>
        <v>0</v>
      </c>
    </row>
    <row r="988" spans="1:16" x14ac:dyDescent="0.3">
      <c r="A988" s="6" t="s">
        <v>2007</v>
      </c>
      <c r="B988" s="6" t="s">
        <v>11903</v>
      </c>
      <c r="C988" s="6" t="s">
        <v>2008</v>
      </c>
      <c r="D988" s="6" t="s">
        <v>17</v>
      </c>
      <c r="E988" s="6" t="s">
        <v>18</v>
      </c>
      <c r="F988" s="6" t="s">
        <v>11831</v>
      </c>
      <c r="G988" s="6" t="s">
        <v>19</v>
      </c>
      <c r="H988" s="10">
        <f t="shared" si="76"/>
        <v>46277</v>
      </c>
      <c r="I988" s="7">
        <f t="shared" si="77"/>
        <v>2098</v>
      </c>
      <c r="J988" s="6" t="str">
        <f t="shared" si="78"/>
        <v>Pune</v>
      </c>
      <c r="K988" s="6">
        <f>COUNTIFS(pg_transaction_cleaned!$O$2:$O$5743,A988,pg_transaction_cleaned!$F$2:$F$5743,"CAPTURE")</f>
        <v>1</v>
      </c>
      <c r="L988" s="7">
        <f>SUMIFS(pg_transaction_cleaned!$H$2:$H$5743,pg_transaction_cleaned!$O$2:$O$5743,A988,pg_transaction_cleaned!$F$2:$F$5743,"CAPTURE")</f>
        <v>2098</v>
      </c>
      <c r="M988" s="6">
        <f>COUNTIFS(pg_transaction_cleaned!$O$2:$O$5743,A988,pg_transaction_cleaned!$F$2:$F$5743,"REFUND")</f>
        <v>0</v>
      </c>
      <c r="N988" s="7">
        <f>SUMIFS(pg_transaction_cleaned!$H$2:$H$5743,pg_transaction_cleaned!$O$2:$O$5743,A988,pg_transaction_cleaned!$F$2:$F$5743,"REFUND")</f>
        <v>0</v>
      </c>
      <c r="O988" s="6" t="str">
        <f t="shared" si="79"/>
        <v>OK</v>
      </c>
      <c r="P988" s="8">
        <f t="shared" si="80"/>
        <v>0</v>
      </c>
    </row>
    <row r="989" spans="1:16" x14ac:dyDescent="0.3">
      <c r="A989" s="6" t="s">
        <v>2009</v>
      </c>
      <c r="B989" s="6" t="s">
        <v>11915</v>
      </c>
      <c r="C989" s="6" t="s">
        <v>2010</v>
      </c>
      <c r="D989" s="6" t="s">
        <v>34</v>
      </c>
      <c r="E989" s="6" t="s">
        <v>18</v>
      </c>
      <c r="F989" s="6" t="s">
        <v>11861</v>
      </c>
      <c r="G989" s="6" t="s">
        <v>19</v>
      </c>
      <c r="H989" s="10">
        <f t="shared" si="76"/>
        <v>46285</v>
      </c>
      <c r="I989" s="7">
        <f t="shared" si="77"/>
        <v>7999</v>
      </c>
      <c r="J989" s="6" t="str">
        <f t="shared" si="78"/>
        <v>Ahmedabad</v>
      </c>
      <c r="K989" s="6">
        <f>COUNTIFS(pg_transaction_cleaned!$O$2:$O$5743,A989,pg_transaction_cleaned!$F$2:$F$5743,"CAPTURE")</f>
        <v>1</v>
      </c>
      <c r="L989" s="7">
        <f>SUMIFS(pg_transaction_cleaned!$H$2:$H$5743,pg_transaction_cleaned!$O$2:$O$5743,A989,pg_transaction_cleaned!$F$2:$F$5743,"CAPTURE")</f>
        <v>7999</v>
      </c>
      <c r="M989" s="6">
        <f>COUNTIFS(pg_transaction_cleaned!$O$2:$O$5743,A989,pg_transaction_cleaned!$F$2:$F$5743,"REFUND")</f>
        <v>0</v>
      </c>
      <c r="N989" s="7">
        <f>SUMIFS(pg_transaction_cleaned!$H$2:$H$5743,pg_transaction_cleaned!$O$2:$O$5743,A989,pg_transaction_cleaned!$F$2:$F$5743,"REFUND")</f>
        <v>0</v>
      </c>
      <c r="O989" s="6" t="str">
        <f t="shared" si="79"/>
        <v>OK</v>
      </c>
      <c r="P989" s="8">
        <f t="shared" si="80"/>
        <v>0</v>
      </c>
    </row>
    <row r="990" spans="1:16" x14ac:dyDescent="0.3">
      <c r="A990" s="6" t="s">
        <v>2011</v>
      </c>
      <c r="B990" s="6" t="s">
        <v>11842</v>
      </c>
      <c r="C990" s="6" t="s">
        <v>2012</v>
      </c>
      <c r="D990" s="6" t="s">
        <v>34</v>
      </c>
      <c r="E990" s="6" t="s">
        <v>18</v>
      </c>
      <c r="F990" s="6" t="s">
        <v>12094</v>
      </c>
      <c r="G990" s="6" t="s">
        <v>19</v>
      </c>
      <c r="H990" s="10">
        <f t="shared" si="76"/>
        <v>46290</v>
      </c>
      <c r="I990" s="7">
        <f t="shared" si="77"/>
        <v>4397</v>
      </c>
      <c r="J990" s="6" t="str">
        <f t="shared" si="78"/>
        <v>Ahmedabad</v>
      </c>
      <c r="K990" s="6">
        <f>COUNTIFS(pg_transaction_cleaned!$O$2:$O$5743,A990,pg_transaction_cleaned!$F$2:$F$5743,"CAPTURE")</f>
        <v>1</v>
      </c>
      <c r="L990" s="7">
        <f>SUMIFS(pg_transaction_cleaned!$H$2:$H$5743,pg_transaction_cleaned!$O$2:$O$5743,A990,pg_transaction_cleaned!$F$2:$F$5743,"CAPTURE")</f>
        <v>4397</v>
      </c>
      <c r="M990" s="6">
        <f>COUNTIFS(pg_transaction_cleaned!$O$2:$O$5743,A990,pg_transaction_cleaned!$F$2:$F$5743,"REFUND")</f>
        <v>0</v>
      </c>
      <c r="N990" s="7">
        <f>SUMIFS(pg_transaction_cleaned!$H$2:$H$5743,pg_transaction_cleaned!$O$2:$O$5743,A990,pg_transaction_cleaned!$F$2:$F$5743,"REFUND")</f>
        <v>0</v>
      </c>
      <c r="O990" s="6" t="str">
        <f t="shared" si="79"/>
        <v>OK</v>
      </c>
      <c r="P990" s="8">
        <f t="shared" si="80"/>
        <v>0</v>
      </c>
    </row>
    <row r="991" spans="1:16" x14ac:dyDescent="0.3">
      <c r="A991" s="6" t="s">
        <v>2013</v>
      </c>
      <c r="B991" s="6" t="s">
        <v>12106</v>
      </c>
      <c r="C991" s="6" t="s">
        <v>2014</v>
      </c>
      <c r="D991" s="6" t="s">
        <v>51</v>
      </c>
      <c r="E991" s="6" t="s">
        <v>18</v>
      </c>
      <c r="F991" s="6" t="s">
        <v>11835</v>
      </c>
      <c r="G991" s="6" t="s">
        <v>19</v>
      </c>
      <c r="H991" s="10">
        <f t="shared" si="76"/>
        <v>46281</v>
      </c>
      <c r="I991" s="7">
        <f t="shared" si="77"/>
        <v>499</v>
      </c>
      <c r="J991" s="6" t="str">
        <f t="shared" si="78"/>
        <v>Chennai</v>
      </c>
      <c r="K991" s="6">
        <f>COUNTIFS(pg_transaction_cleaned!$O$2:$O$5743,A991,pg_transaction_cleaned!$F$2:$F$5743,"CAPTURE")</f>
        <v>1</v>
      </c>
      <c r="L991" s="7">
        <f>SUMIFS(pg_transaction_cleaned!$H$2:$H$5743,pg_transaction_cleaned!$O$2:$O$5743,A991,pg_transaction_cleaned!$F$2:$F$5743,"CAPTURE")</f>
        <v>499</v>
      </c>
      <c r="M991" s="6">
        <f>COUNTIFS(pg_transaction_cleaned!$O$2:$O$5743,A991,pg_transaction_cleaned!$F$2:$F$5743,"REFUND")</f>
        <v>0</v>
      </c>
      <c r="N991" s="7">
        <f>SUMIFS(pg_transaction_cleaned!$H$2:$H$5743,pg_transaction_cleaned!$O$2:$O$5743,A991,pg_transaction_cleaned!$F$2:$F$5743,"REFUND")</f>
        <v>0</v>
      </c>
      <c r="O991" s="6" t="str">
        <f t="shared" si="79"/>
        <v>OK</v>
      </c>
      <c r="P991" s="8">
        <f t="shared" si="80"/>
        <v>0</v>
      </c>
    </row>
    <row r="992" spans="1:16" x14ac:dyDescent="0.3">
      <c r="A992" s="6" t="s">
        <v>2015</v>
      </c>
      <c r="B992" s="6" t="s">
        <v>11908</v>
      </c>
      <c r="C992" s="6" t="s">
        <v>2016</v>
      </c>
      <c r="D992" s="6" t="s">
        <v>75</v>
      </c>
      <c r="E992" s="6" t="s">
        <v>27</v>
      </c>
      <c r="F992" s="6" t="s">
        <v>11839</v>
      </c>
      <c r="G992" s="6" t="s">
        <v>19</v>
      </c>
      <c r="H992" s="10">
        <f t="shared" si="76"/>
        <v>46275</v>
      </c>
      <c r="I992" s="7">
        <f t="shared" si="77"/>
        <v>1299</v>
      </c>
      <c r="J992" s="6" t="str">
        <f t="shared" si="78"/>
        <v>Mumbai</v>
      </c>
      <c r="K992" s="6">
        <f>COUNTIFS(pg_transaction_cleaned!$O$2:$O$5743,A992,pg_transaction_cleaned!$F$2:$F$5743,"CAPTURE")</f>
        <v>1</v>
      </c>
      <c r="L992" s="7">
        <f>SUMIFS(pg_transaction_cleaned!$H$2:$H$5743,pg_transaction_cleaned!$O$2:$O$5743,A992,pg_transaction_cleaned!$F$2:$F$5743,"CAPTURE")</f>
        <v>1299</v>
      </c>
      <c r="M992" s="6">
        <f>COUNTIFS(pg_transaction_cleaned!$O$2:$O$5743,A992,pg_transaction_cleaned!$F$2:$F$5743,"REFUND")</f>
        <v>0</v>
      </c>
      <c r="N992" s="7">
        <f>SUMIFS(pg_transaction_cleaned!$H$2:$H$5743,pg_transaction_cleaned!$O$2:$O$5743,A992,pg_transaction_cleaned!$F$2:$F$5743,"REFUND")</f>
        <v>0</v>
      </c>
      <c r="O992" s="6" t="str">
        <f t="shared" si="79"/>
        <v>OK</v>
      </c>
      <c r="P992" s="8">
        <f t="shared" si="80"/>
        <v>0</v>
      </c>
    </row>
    <row r="993" spans="1:16" x14ac:dyDescent="0.3">
      <c r="A993" s="6" t="s">
        <v>2017</v>
      </c>
      <c r="B993" s="6" t="s">
        <v>11888</v>
      </c>
      <c r="C993" s="6" t="s">
        <v>2018</v>
      </c>
      <c r="D993" s="6" t="s">
        <v>17</v>
      </c>
      <c r="E993" s="6" t="s">
        <v>18</v>
      </c>
      <c r="F993" s="6" t="s">
        <v>12088</v>
      </c>
      <c r="G993" s="6" t="s">
        <v>19</v>
      </c>
      <c r="H993" s="10">
        <f t="shared" si="76"/>
        <v>46269</v>
      </c>
      <c r="I993" s="7">
        <f t="shared" si="77"/>
        <v>2597</v>
      </c>
      <c r="J993" s="6" t="str">
        <f t="shared" si="78"/>
        <v>Pune</v>
      </c>
      <c r="K993" s="6">
        <f>COUNTIFS(pg_transaction_cleaned!$O$2:$O$5743,A993,pg_transaction_cleaned!$F$2:$F$5743,"CAPTURE")</f>
        <v>1</v>
      </c>
      <c r="L993" s="7">
        <f>SUMIFS(pg_transaction_cleaned!$H$2:$H$5743,pg_transaction_cleaned!$O$2:$O$5743,A993,pg_transaction_cleaned!$F$2:$F$5743,"CAPTURE")</f>
        <v>2597</v>
      </c>
      <c r="M993" s="6">
        <f>COUNTIFS(pg_transaction_cleaned!$O$2:$O$5743,A993,pg_transaction_cleaned!$F$2:$F$5743,"REFUND")</f>
        <v>0</v>
      </c>
      <c r="N993" s="7">
        <f>SUMIFS(pg_transaction_cleaned!$H$2:$H$5743,pg_transaction_cleaned!$O$2:$O$5743,A993,pg_transaction_cleaned!$F$2:$F$5743,"REFUND")</f>
        <v>0</v>
      </c>
      <c r="O993" s="6" t="str">
        <f t="shared" si="79"/>
        <v>OK</v>
      </c>
      <c r="P993" s="8">
        <f t="shared" si="80"/>
        <v>0</v>
      </c>
    </row>
    <row r="994" spans="1:16" x14ac:dyDescent="0.3">
      <c r="A994" s="6" t="s">
        <v>2019</v>
      </c>
      <c r="B994" s="6" t="s">
        <v>11887</v>
      </c>
      <c r="C994" s="6" t="s">
        <v>2020</v>
      </c>
      <c r="D994" s="6" t="s">
        <v>23</v>
      </c>
      <c r="E994" s="6" t="s">
        <v>27</v>
      </c>
      <c r="F994" s="6" t="s">
        <v>11851</v>
      </c>
      <c r="G994" s="6" t="s">
        <v>19</v>
      </c>
      <c r="H994" s="10">
        <f t="shared" si="76"/>
        <v>46268</v>
      </c>
      <c r="I994" s="7">
        <f t="shared" si="77"/>
        <v>3499</v>
      </c>
      <c r="J994" s="6" t="str">
        <f t="shared" si="78"/>
        <v>Bengaluru</v>
      </c>
      <c r="K994" s="6">
        <f>COUNTIFS(pg_transaction_cleaned!$O$2:$O$5743,A994,pg_transaction_cleaned!$F$2:$F$5743,"CAPTURE")</f>
        <v>1</v>
      </c>
      <c r="L994" s="7">
        <f>SUMIFS(pg_transaction_cleaned!$H$2:$H$5743,pg_transaction_cleaned!$O$2:$O$5743,A994,pg_transaction_cleaned!$F$2:$F$5743,"CAPTURE")</f>
        <v>3499</v>
      </c>
      <c r="M994" s="6">
        <f>COUNTIFS(pg_transaction_cleaned!$O$2:$O$5743,A994,pg_transaction_cleaned!$F$2:$F$5743,"REFUND")</f>
        <v>0</v>
      </c>
      <c r="N994" s="7">
        <f>SUMIFS(pg_transaction_cleaned!$H$2:$H$5743,pg_transaction_cleaned!$O$2:$O$5743,A994,pg_transaction_cleaned!$F$2:$F$5743,"REFUND")</f>
        <v>0</v>
      </c>
      <c r="O994" s="6" t="str">
        <f t="shared" si="79"/>
        <v>OK</v>
      </c>
      <c r="P994" s="8">
        <f t="shared" si="80"/>
        <v>0</v>
      </c>
    </row>
    <row r="995" spans="1:16" x14ac:dyDescent="0.3">
      <c r="A995" s="6" t="s">
        <v>2021</v>
      </c>
      <c r="B995" s="6" t="s">
        <v>11945</v>
      </c>
      <c r="C995" s="6" t="s">
        <v>2022</v>
      </c>
      <c r="D995" s="6" t="s">
        <v>26</v>
      </c>
      <c r="E995" s="6" t="s">
        <v>18</v>
      </c>
      <c r="F995" s="6" t="s">
        <v>12032</v>
      </c>
      <c r="G995" s="6" t="s">
        <v>19</v>
      </c>
      <c r="H995" s="10">
        <f t="shared" si="76"/>
        <v>46289</v>
      </c>
      <c r="I995" s="7">
        <f t="shared" si="77"/>
        <v>6597</v>
      </c>
      <c r="J995" s="6" t="str">
        <f t="shared" si="78"/>
        <v>Kolkata</v>
      </c>
      <c r="K995" s="6">
        <f>COUNTIFS(pg_transaction_cleaned!$O$2:$O$5743,A995,pg_transaction_cleaned!$F$2:$F$5743,"CAPTURE")</f>
        <v>1</v>
      </c>
      <c r="L995" s="7">
        <f>SUMIFS(pg_transaction_cleaned!$H$2:$H$5743,pg_transaction_cleaned!$O$2:$O$5743,A995,pg_transaction_cleaned!$F$2:$F$5743,"CAPTURE")</f>
        <v>6597</v>
      </c>
      <c r="M995" s="6">
        <f>COUNTIFS(pg_transaction_cleaned!$O$2:$O$5743,A995,pg_transaction_cleaned!$F$2:$F$5743,"REFUND")</f>
        <v>0</v>
      </c>
      <c r="N995" s="7">
        <f>SUMIFS(pg_transaction_cleaned!$H$2:$H$5743,pg_transaction_cleaned!$O$2:$O$5743,A995,pg_transaction_cleaned!$F$2:$F$5743,"REFUND")</f>
        <v>0</v>
      </c>
      <c r="O995" s="6" t="str">
        <f t="shared" si="79"/>
        <v>OK</v>
      </c>
      <c r="P995" s="8">
        <f t="shared" si="80"/>
        <v>0</v>
      </c>
    </row>
    <row r="996" spans="1:16" x14ac:dyDescent="0.3">
      <c r="A996" s="6" t="s">
        <v>2023</v>
      </c>
      <c r="B996" s="6" t="s">
        <v>11936</v>
      </c>
      <c r="C996" s="6" t="s">
        <v>2024</v>
      </c>
      <c r="D996" s="6" t="s">
        <v>34</v>
      </c>
      <c r="E996" s="6" t="s">
        <v>18</v>
      </c>
      <c r="F996" s="6" t="s">
        <v>11839</v>
      </c>
      <c r="G996" s="6" t="s">
        <v>115</v>
      </c>
      <c r="H996" s="10">
        <f t="shared" si="76"/>
        <v>46293</v>
      </c>
      <c r="I996" s="7">
        <f t="shared" si="77"/>
        <v>1299</v>
      </c>
      <c r="J996" s="6" t="str">
        <f t="shared" si="78"/>
        <v>Ahmedabad</v>
      </c>
      <c r="K996" s="6">
        <f>COUNTIFS(pg_transaction_cleaned!$O$2:$O$5743,A996,pg_transaction_cleaned!$F$2:$F$5743,"CAPTURE")</f>
        <v>0</v>
      </c>
      <c r="L996" s="7">
        <f>SUMIFS(pg_transaction_cleaned!$H$2:$H$5743,pg_transaction_cleaned!$O$2:$O$5743,A996,pg_transaction_cleaned!$F$2:$F$5743,"CAPTURE")</f>
        <v>0</v>
      </c>
      <c r="M996" s="6">
        <f>COUNTIFS(pg_transaction_cleaned!$O$2:$O$5743,A996,pg_transaction_cleaned!$F$2:$F$5743,"REFUND")</f>
        <v>0</v>
      </c>
      <c r="N996" s="7">
        <f>SUMIFS(pg_transaction_cleaned!$H$2:$H$5743,pg_transaction_cleaned!$O$2:$O$5743,A996,pg_transaction_cleaned!$F$2:$F$5743,"REFUND")</f>
        <v>0</v>
      </c>
      <c r="O996" s="6" t="str">
        <f t="shared" si="79"/>
        <v>OK</v>
      </c>
      <c r="P996" s="8">
        <f t="shared" si="80"/>
        <v>0</v>
      </c>
    </row>
    <row r="997" spans="1:16" x14ac:dyDescent="0.3">
      <c r="A997" s="6" t="s">
        <v>2025</v>
      </c>
      <c r="B997" s="6" t="s">
        <v>11968</v>
      </c>
      <c r="C997" s="6" t="s">
        <v>2026</v>
      </c>
      <c r="D997" s="6" t="s">
        <v>51</v>
      </c>
      <c r="E997" s="6" t="s">
        <v>18</v>
      </c>
      <c r="F997" s="6" t="s">
        <v>11921</v>
      </c>
      <c r="G997" s="6" t="s">
        <v>115</v>
      </c>
      <c r="H997" s="10">
        <f t="shared" si="76"/>
        <v>46267</v>
      </c>
      <c r="I997" s="7">
        <f t="shared" si="77"/>
        <v>1098</v>
      </c>
      <c r="J997" s="6" t="str">
        <f t="shared" si="78"/>
        <v>Chennai</v>
      </c>
      <c r="K997" s="6">
        <f>COUNTIFS(pg_transaction_cleaned!$O$2:$O$5743,A997,pg_transaction_cleaned!$F$2:$F$5743,"CAPTURE")</f>
        <v>0</v>
      </c>
      <c r="L997" s="7">
        <f>SUMIFS(pg_transaction_cleaned!$H$2:$H$5743,pg_transaction_cleaned!$O$2:$O$5743,A997,pg_transaction_cleaned!$F$2:$F$5743,"CAPTURE")</f>
        <v>0</v>
      </c>
      <c r="M997" s="6">
        <f>COUNTIFS(pg_transaction_cleaned!$O$2:$O$5743,A997,pg_transaction_cleaned!$F$2:$F$5743,"REFUND")</f>
        <v>0</v>
      </c>
      <c r="N997" s="7">
        <f>SUMIFS(pg_transaction_cleaned!$H$2:$H$5743,pg_transaction_cleaned!$O$2:$O$5743,A997,pg_transaction_cleaned!$F$2:$F$5743,"REFUND")</f>
        <v>0</v>
      </c>
      <c r="O997" s="6" t="str">
        <f t="shared" si="79"/>
        <v>OK</v>
      </c>
      <c r="P997" s="8">
        <f t="shared" si="80"/>
        <v>0</v>
      </c>
    </row>
    <row r="998" spans="1:16" x14ac:dyDescent="0.3">
      <c r="A998" s="6" t="s">
        <v>2027</v>
      </c>
      <c r="B998" s="6" t="s">
        <v>12007</v>
      </c>
      <c r="C998" s="6" t="s">
        <v>2028</v>
      </c>
      <c r="D998" s="6" t="s">
        <v>51</v>
      </c>
      <c r="E998" s="6" t="s">
        <v>54</v>
      </c>
      <c r="F998" s="6" t="s">
        <v>12039</v>
      </c>
      <c r="G998" s="6" t="s">
        <v>19</v>
      </c>
      <c r="H998" s="10">
        <f t="shared" si="76"/>
        <v>46270</v>
      </c>
      <c r="I998" s="7">
        <f t="shared" si="77"/>
        <v>4098</v>
      </c>
      <c r="J998" s="6" t="str">
        <f t="shared" si="78"/>
        <v>Chennai</v>
      </c>
      <c r="K998" s="6">
        <f>COUNTIFS(pg_transaction_cleaned!$O$2:$O$5743,A998,pg_transaction_cleaned!$F$2:$F$5743,"CAPTURE")</f>
        <v>1</v>
      </c>
      <c r="L998" s="7">
        <f>SUMIFS(pg_transaction_cleaned!$H$2:$H$5743,pg_transaction_cleaned!$O$2:$O$5743,A998,pg_transaction_cleaned!$F$2:$F$5743,"CAPTURE")</f>
        <v>4098</v>
      </c>
      <c r="M998" s="6">
        <f>COUNTIFS(pg_transaction_cleaned!$O$2:$O$5743,A998,pg_transaction_cleaned!$F$2:$F$5743,"REFUND")</f>
        <v>0</v>
      </c>
      <c r="N998" s="7">
        <f>SUMIFS(pg_transaction_cleaned!$H$2:$H$5743,pg_transaction_cleaned!$O$2:$O$5743,A998,pg_transaction_cleaned!$F$2:$F$5743,"REFUND")</f>
        <v>0</v>
      </c>
      <c r="O998" s="6" t="str">
        <f t="shared" si="79"/>
        <v>OK</v>
      </c>
      <c r="P998" s="8">
        <f t="shared" si="80"/>
        <v>0</v>
      </c>
    </row>
    <row r="999" spans="1:16" x14ac:dyDescent="0.3">
      <c r="A999" s="6" t="s">
        <v>2029</v>
      </c>
      <c r="B999" s="6" t="s">
        <v>11926</v>
      </c>
      <c r="C999" s="6" t="s">
        <v>2030</v>
      </c>
      <c r="D999" s="6" t="s">
        <v>34</v>
      </c>
      <c r="E999" s="6" t="s">
        <v>18</v>
      </c>
      <c r="F999" s="6" t="s">
        <v>11851</v>
      </c>
      <c r="G999" s="6" t="s">
        <v>19</v>
      </c>
      <c r="H999" s="10">
        <f t="shared" si="76"/>
        <v>46270</v>
      </c>
      <c r="I999" s="7">
        <f t="shared" si="77"/>
        <v>3499</v>
      </c>
      <c r="J999" s="6" t="str">
        <f t="shared" si="78"/>
        <v>Ahmedabad</v>
      </c>
      <c r="K999" s="6">
        <f>COUNTIFS(pg_transaction_cleaned!$O$2:$O$5743,A999,pg_transaction_cleaned!$F$2:$F$5743,"CAPTURE")</f>
        <v>1</v>
      </c>
      <c r="L999" s="7">
        <f>SUMIFS(pg_transaction_cleaned!$H$2:$H$5743,pg_transaction_cleaned!$O$2:$O$5743,A999,pg_transaction_cleaned!$F$2:$F$5743,"CAPTURE")</f>
        <v>3499</v>
      </c>
      <c r="M999" s="6">
        <f>COUNTIFS(pg_transaction_cleaned!$O$2:$O$5743,A999,pg_transaction_cleaned!$F$2:$F$5743,"REFUND")</f>
        <v>0</v>
      </c>
      <c r="N999" s="7">
        <f>SUMIFS(pg_transaction_cleaned!$H$2:$H$5743,pg_transaction_cleaned!$O$2:$O$5743,A999,pg_transaction_cleaned!$F$2:$F$5743,"REFUND")</f>
        <v>0</v>
      </c>
      <c r="O999" s="6" t="str">
        <f t="shared" si="79"/>
        <v>OK</v>
      </c>
      <c r="P999" s="8">
        <f t="shared" si="80"/>
        <v>0</v>
      </c>
    </row>
    <row r="1000" spans="1:16" x14ac:dyDescent="0.3">
      <c r="A1000" s="6" t="s">
        <v>2031</v>
      </c>
      <c r="B1000" s="6" t="s">
        <v>11844</v>
      </c>
      <c r="C1000" s="6" t="s">
        <v>2032</v>
      </c>
      <c r="D1000" s="6" t="s">
        <v>61</v>
      </c>
      <c r="E1000" s="6" t="s">
        <v>54</v>
      </c>
      <c r="F1000" s="6" t="s">
        <v>11916</v>
      </c>
      <c r="G1000" s="6" t="s">
        <v>19</v>
      </c>
      <c r="H1000" s="10">
        <f t="shared" si="76"/>
        <v>46280</v>
      </c>
      <c r="I1000" s="7">
        <f t="shared" si="77"/>
        <v>5498</v>
      </c>
      <c r="J1000" s="6" t="str">
        <f t="shared" si="78"/>
        <v>Delhi</v>
      </c>
      <c r="K1000" s="6">
        <f>COUNTIFS(pg_transaction_cleaned!$O$2:$O$5743,A1000,pg_transaction_cleaned!$F$2:$F$5743,"CAPTURE")</f>
        <v>1</v>
      </c>
      <c r="L1000" s="7">
        <f>SUMIFS(pg_transaction_cleaned!$H$2:$H$5743,pg_transaction_cleaned!$O$2:$O$5743,A1000,pg_transaction_cleaned!$F$2:$F$5743,"CAPTURE")</f>
        <v>5498</v>
      </c>
      <c r="M1000" s="6">
        <f>COUNTIFS(pg_transaction_cleaned!$O$2:$O$5743,A1000,pg_transaction_cleaned!$F$2:$F$5743,"REFUND")</f>
        <v>0</v>
      </c>
      <c r="N1000" s="7">
        <f>SUMIFS(pg_transaction_cleaned!$H$2:$H$5743,pg_transaction_cleaned!$O$2:$O$5743,A1000,pg_transaction_cleaned!$F$2:$F$5743,"REFUND")</f>
        <v>0</v>
      </c>
      <c r="O1000" s="6" t="str">
        <f t="shared" si="79"/>
        <v>OK</v>
      </c>
      <c r="P1000" s="8">
        <f t="shared" si="80"/>
        <v>0</v>
      </c>
    </row>
    <row r="1001" spans="1:16" x14ac:dyDescent="0.3">
      <c r="A1001" s="6" t="s">
        <v>2033</v>
      </c>
      <c r="B1001" s="6" t="s">
        <v>11905</v>
      </c>
      <c r="C1001" s="6" t="s">
        <v>2034</v>
      </c>
      <c r="D1001" s="6" t="s">
        <v>26</v>
      </c>
      <c r="E1001" s="6" t="s">
        <v>43</v>
      </c>
      <c r="F1001" s="6" t="s">
        <v>12012</v>
      </c>
      <c r="G1001" s="6" t="s">
        <v>66</v>
      </c>
      <c r="H1001" s="10">
        <f t="shared" si="76"/>
        <v>46291</v>
      </c>
      <c r="I1001" s="7">
        <f t="shared" si="77"/>
        <v>5497</v>
      </c>
      <c r="J1001" s="6" t="str">
        <f t="shared" si="78"/>
        <v>Kolkata</v>
      </c>
      <c r="K1001" s="6">
        <f>COUNTIFS(pg_transaction_cleaned!$O$2:$O$5743,A1001,pg_transaction_cleaned!$F$2:$F$5743,"CAPTURE")</f>
        <v>1</v>
      </c>
      <c r="L1001" s="7">
        <f>SUMIFS(pg_transaction_cleaned!$H$2:$H$5743,pg_transaction_cleaned!$O$2:$O$5743,A1001,pg_transaction_cleaned!$F$2:$F$5743,"CAPTURE")</f>
        <v>5497</v>
      </c>
      <c r="M1001" s="6">
        <f>COUNTIFS(pg_transaction_cleaned!$O$2:$O$5743,A1001,pg_transaction_cleaned!$F$2:$F$5743,"REFUND")</f>
        <v>1</v>
      </c>
      <c r="N1001" s="7">
        <f>SUMIFS(pg_transaction_cleaned!$H$2:$H$5743,pg_transaction_cleaned!$O$2:$O$5743,A1001,pg_transaction_cleaned!$F$2:$F$5743,"REFUND")</f>
        <v>5497</v>
      </c>
      <c r="O1001" s="6" t="str">
        <f t="shared" si="79"/>
        <v>OK</v>
      </c>
      <c r="P1001" s="8">
        <f t="shared" si="80"/>
        <v>0</v>
      </c>
    </row>
    <row r="1002" spans="1:16" x14ac:dyDescent="0.3">
      <c r="A1002" s="6" t="s">
        <v>2035</v>
      </c>
      <c r="B1002" s="6" t="s">
        <v>11907</v>
      </c>
      <c r="C1002" s="6" t="s">
        <v>2036</v>
      </c>
      <c r="D1002" s="6" t="s">
        <v>42</v>
      </c>
      <c r="E1002" s="6" t="s">
        <v>27</v>
      </c>
      <c r="F1002" s="6" t="s">
        <v>11876</v>
      </c>
      <c r="G1002" s="6" t="s">
        <v>66</v>
      </c>
      <c r="H1002" s="10">
        <f t="shared" si="76"/>
        <v>46293</v>
      </c>
      <c r="I1002" s="7">
        <f t="shared" si="77"/>
        <v>9498</v>
      </c>
      <c r="J1002" s="6" t="str">
        <f t="shared" si="78"/>
        <v>Hyderabad</v>
      </c>
      <c r="K1002" s="6">
        <f>COUNTIFS(pg_transaction_cleaned!$O$2:$O$5743,A1002,pg_transaction_cleaned!$F$2:$F$5743,"CAPTURE")</f>
        <v>1</v>
      </c>
      <c r="L1002" s="7">
        <f>SUMIFS(pg_transaction_cleaned!$H$2:$H$5743,pg_transaction_cleaned!$O$2:$O$5743,A1002,pg_transaction_cleaned!$F$2:$F$5743,"CAPTURE")</f>
        <v>9498</v>
      </c>
      <c r="M1002" s="6">
        <f>COUNTIFS(pg_transaction_cleaned!$O$2:$O$5743,A1002,pg_transaction_cleaned!$F$2:$F$5743,"REFUND")</f>
        <v>1</v>
      </c>
      <c r="N1002" s="7">
        <f>SUMIFS(pg_transaction_cleaned!$H$2:$H$5743,pg_transaction_cleaned!$O$2:$O$5743,A1002,pg_transaction_cleaned!$F$2:$F$5743,"REFUND")</f>
        <v>9498</v>
      </c>
      <c r="O1002" s="6" t="str">
        <f t="shared" si="79"/>
        <v>OK</v>
      </c>
      <c r="P1002" s="8">
        <f t="shared" si="80"/>
        <v>0</v>
      </c>
    </row>
    <row r="1003" spans="1:16" x14ac:dyDescent="0.3">
      <c r="A1003" s="6" t="s">
        <v>2037</v>
      </c>
      <c r="B1003" s="6" t="s">
        <v>11897</v>
      </c>
      <c r="C1003" s="6" t="s">
        <v>2038</v>
      </c>
      <c r="D1003" s="6" t="s">
        <v>23</v>
      </c>
      <c r="E1003" s="6" t="s">
        <v>18</v>
      </c>
      <c r="F1003" s="6" t="s">
        <v>12058</v>
      </c>
      <c r="G1003" s="6" t="s">
        <v>19</v>
      </c>
      <c r="H1003" s="10">
        <f t="shared" si="76"/>
        <v>46266</v>
      </c>
      <c r="I1003" s="7">
        <f t="shared" si="77"/>
        <v>12797</v>
      </c>
      <c r="J1003" s="6" t="str">
        <f t="shared" si="78"/>
        <v>Bengaluru</v>
      </c>
      <c r="K1003" s="6">
        <f>COUNTIFS(pg_transaction_cleaned!$O$2:$O$5743,A1003,pg_transaction_cleaned!$F$2:$F$5743,"CAPTURE")</f>
        <v>1</v>
      </c>
      <c r="L1003" s="7">
        <f>SUMIFS(pg_transaction_cleaned!$H$2:$H$5743,pg_transaction_cleaned!$O$2:$O$5743,A1003,pg_transaction_cleaned!$F$2:$F$5743,"CAPTURE")</f>
        <v>12797</v>
      </c>
      <c r="M1003" s="6">
        <f>COUNTIFS(pg_transaction_cleaned!$O$2:$O$5743,A1003,pg_transaction_cleaned!$F$2:$F$5743,"REFUND")</f>
        <v>0</v>
      </c>
      <c r="N1003" s="7">
        <f>SUMIFS(pg_transaction_cleaned!$H$2:$H$5743,pg_transaction_cleaned!$O$2:$O$5743,A1003,pg_transaction_cleaned!$F$2:$F$5743,"REFUND")</f>
        <v>0</v>
      </c>
      <c r="O1003" s="6" t="str">
        <f t="shared" si="79"/>
        <v>OK</v>
      </c>
      <c r="P1003" s="8">
        <f t="shared" si="80"/>
        <v>0</v>
      </c>
    </row>
    <row r="1004" spans="1:16" x14ac:dyDescent="0.3">
      <c r="A1004" s="6" t="s">
        <v>2039</v>
      </c>
      <c r="B1004" s="6" t="s">
        <v>11970</v>
      </c>
      <c r="C1004" s="6" t="s">
        <v>2040</v>
      </c>
      <c r="D1004" s="6" t="s">
        <v>75</v>
      </c>
      <c r="E1004" s="6" t="s">
        <v>18</v>
      </c>
      <c r="F1004" s="6" t="s">
        <v>11931</v>
      </c>
      <c r="G1004" s="6" t="s">
        <v>115</v>
      </c>
      <c r="H1004" s="10">
        <f t="shared" si="76"/>
        <v>46294</v>
      </c>
      <c r="I1004" s="7">
        <f t="shared" si="77"/>
        <v>2998</v>
      </c>
      <c r="J1004" s="6" t="str">
        <f t="shared" si="78"/>
        <v>Mumbai</v>
      </c>
      <c r="K1004" s="6">
        <f>COUNTIFS(pg_transaction_cleaned!$O$2:$O$5743,A1004,pg_transaction_cleaned!$F$2:$F$5743,"CAPTURE")</f>
        <v>1</v>
      </c>
      <c r="L1004" s="7">
        <f>SUMIFS(pg_transaction_cleaned!$H$2:$H$5743,pg_transaction_cleaned!$O$2:$O$5743,A1004,pg_transaction_cleaned!$F$2:$F$5743,"CAPTURE")</f>
        <v>2998</v>
      </c>
      <c r="M1004" s="6">
        <f>COUNTIFS(pg_transaction_cleaned!$O$2:$O$5743,A1004,pg_transaction_cleaned!$F$2:$F$5743,"REFUND")</f>
        <v>0</v>
      </c>
      <c r="N1004" s="7">
        <f>SUMIFS(pg_transaction_cleaned!$H$2:$H$5743,pg_transaction_cleaned!$O$2:$O$5743,A1004,pg_transaction_cleaned!$F$2:$F$5743,"REFUND")</f>
        <v>0</v>
      </c>
      <c r="O1004" s="6" t="str">
        <f t="shared" si="79"/>
        <v>Payment on failed/cancelled</v>
      </c>
      <c r="P1004" s="8">
        <f t="shared" si="80"/>
        <v>2998</v>
      </c>
    </row>
    <row r="1005" spans="1:16" x14ac:dyDescent="0.3">
      <c r="A1005" s="6" t="s">
        <v>2041</v>
      </c>
      <c r="B1005" s="6" t="s">
        <v>11958</v>
      </c>
      <c r="C1005" s="6" t="s">
        <v>2042</v>
      </c>
      <c r="D1005" s="6" t="s">
        <v>34</v>
      </c>
      <c r="E1005" s="6" t="s">
        <v>18</v>
      </c>
      <c r="F1005" s="6" t="s">
        <v>12011</v>
      </c>
      <c r="G1005" s="6" t="s">
        <v>19</v>
      </c>
      <c r="H1005" s="10">
        <f t="shared" si="76"/>
        <v>46281</v>
      </c>
      <c r="I1005" s="7">
        <f t="shared" si="77"/>
        <v>7097</v>
      </c>
      <c r="J1005" s="6" t="str">
        <f t="shared" si="78"/>
        <v>Ahmedabad</v>
      </c>
      <c r="K1005" s="6">
        <f>COUNTIFS(pg_transaction_cleaned!$O$2:$O$5743,A1005,pg_transaction_cleaned!$F$2:$F$5743,"CAPTURE")</f>
        <v>1</v>
      </c>
      <c r="L1005" s="7">
        <f>SUMIFS(pg_transaction_cleaned!$H$2:$H$5743,pg_transaction_cleaned!$O$2:$O$5743,A1005,pg_transaction_cleaned!$F$2:$F$5743,"CAPTURE")</f>
        <v>7097</v>
      </c>
      <c r="M1005" s="6">
        <f>COUNTIFS(pg_transaction_cleaned!$O$2:$O$5743,A1005,pg_transaction_cleaned!$F$2:$F$5743,"REFUND")</f>
        <v>0</v>
      </c>
      <c r="N1005" s="7">
        <f>SUMIFS(pg_transaction_cleaned!$H$2:$H$5743,pg_transaction_cleaned!$O$2:$O$5743,A1005,pg_transaction_cleaned!$F$2:$F$5743,"REFUND")</f>
        <v>0</v>
      </c>
      <c r="O1005" s="6" t="str">
        <f t="shared" si="79"/>
        <v>OK</v>
      </c>
      <c r="P1005" s="8">
        <f t="shared" si="80"/>
        <v>0</v>
      </c>
    </row>
    <row r="1006" spans="1:16" x14ac:dyDescent="0.3">
      <c r="A1006" s="6" t="s">
        <v>2043</v>
      </c>
      <c r="B1006" s="6" t="s">
        <v>11958</v>
      </c>
      <c r="C1006" s="6" t="s">
        <v>2044</v>
      </c>
      <c r="D1006" s="6" t="s">
        <v>23</v>
      </c>
      <c r="E1006" s="6" t="s">
        <v>18</v>
      </c>
      <c r="F1006" s="6" t="s">
        <v>11843</v>
      </c>
      <c r="G1006" s="6" t="s">
        <v>19</v>
      </c>
      <c r="H1006" s="10">
        <f t="shared" si="76"/>
        <v>46281</v>
      </c>
      <c r="I1006" s="7">
        <f t="shared" si="77"/>
        <v>349</v>
      </c>
      <c r="J1006" s="6" t="str">
        <f t="shared" si="78"/>
        <v>Bengaluru</v>
      </c>
      <c r="K1006" s="6">
        <f>COUNTIFS(pg_transaction_cleaned!$O$2:$O$5743,A1006,pg_transaction_cleaned!$F$2:$F$5743,"CAPTURE")</f>
        <v>1</v>
      </c>
      <c r="L1006" s="7">
        <f>SUMIFS(pg_transaction_cleaned!$H$2:$H$5743,pg_transaction_cleaned!$O$2:$O$5743,A1006,pg_transaction_cleaned!$F$2:$F$5743,"CAPTURE")</f>
        <v>349</v>
      </c>
      <c r="M1006" s="6">
        <f>COUNTIFS(pg_transaction_cleaned!$O$2:$O$5743,A1006,pg_transaction_cleaned!$F$2:$F$5743,"REFUND")</f>
        <v>0</v>
      </c>
      <c r="N1006" s="7">
        <f>SUMIFS(pg_transaction_cleaned!$H$2:$H$5743,pg_transaction_cleaned!$O$2:$O$5743,A1006,pg_transaction_cleaned!$F$2:$F$5743,"REFUND")</f>
        <v>0</v>
      </c>
      <c r="O1006" s="6" t="str">
        <f t="shared" si="79"/>
        <v>OK</v>
      </c>
      <c r="P1006" s="8">
        <f t="shared" si="80"/>
        <v>0</v>
      </c>
    </row>
    <row r="1007" spans="1:16" x14ac:dyDescent="0.3">
      <c r="A1007" s="6" t="s">
        <v>2045</v>
      </c>
      <c r="B1007" s="6" t="s">
        <v>11926</v>
      </c>
      <c r="C1007" s="6" t="s">
        <v>2046</v>
      </c>
      <c r="D1007" s="6" t="s">
        <v>34</v>
      </c>
      <c r="E1007" s="6" t="s">
        <v>54</v>
      </c>
      <c r="F1007" s="6" t="s">
        <v>11929</v>
      </c>
      <c r="G1007" s="6" t="s">
        <v>19</v>
      </c>
      <c r="H1007" s="10">
        <f t="shared" si="76"/>
        <v>46270</v>
      </c>
      <c r="I1007" s="7">
        <f t="shared" si="77"/>
        <v>799</v>
      </c>
      <c r="J1007" s="6" t="str">
        <f t="shared" si="78"/>
        <v>Ahmedabad</v>
      </c>
      <c r="K1007" s="6">
        <f>COUNTIFS(pg_transaction_cleaned!$O$2:$O$5743,A1007,pg_transaction_cleaned!$F$2:$F$5743,"CAPTURE")</f>
        <v>1</v>
      </c>
      <c r="L1007" s="7">
        <f>SUMIFS(pg_transaction_cleaned!$H$2:$H$5743,pg_transaction_cleaned!$O$2:$O$5743,A1007,pg_transaction_cleaned!$F$2:$F$5743,"CAPTURE")</f>
        <v>799</v>
      </c>
      <c r="M1007" s="6">
        <f>COUNTIFS(pg_transaction_cleaned!$O$2:$O$5743,A1007,pg_transaction_cleaned!$F$2:$F$5743,"REFUND")</f>
        <v>0</v>
      </c>
      <c r="N1007" s="7">
        <f>SUMIFS(pg_transaction_cleaned!$H$2:$H$5743,pg_transaction_cleaned!$O$2:$O$5743,A1007,pg_transaction_cleaned!$F$2:$F$5743,"REFUND")</f>
        <v>0</v>
      </c>
      <c r="O1007" s="6" t="str">
        <f t="shared" si="79"/>
        <v>OK</v>
      </c>
      <c r="P1007" s="8">
        <f t="shared" si="80"/>
        <v>0</v>
      </c>
    </row>
    <row r="1008" spans="1:16" x14ac:dyDescent="0.3">
      <c r="A1008" s="6" t="s">
        <v>2047</v>
      </c>
      <c r="B1008" s="6" t="s">
        <v>11857</v>
      </c>
      <c r="C1008" s="6" t="s">
        <v>2048</v>
      </c>
      <c r="D1008" s="6" t="s">
        <v>75</v>
      </c>
      <c r="E1008" s="6" t="s">
        <v>43</v>
      </c>
      <c r="F1008" s="6" t="s">
        <v>11835</v>
      </c>
      <c r="G1008" s="6" t="s">
        <v>19</v>
      </c>
      <c r="H1008" s="10">
        <f t="shared" si="76"/>
        <v>46287</v>
      </c>
      <c r="I1008" s="7">
        <f t="shared" si="77"/>
        <v>499</v>
      </c>
      <c r="J1008" s="6" t="str">
        <f t="shared" si="78"/>
        <v>Mumbai</v>
      </c>
      <c r="K1008" s="6">
        <f>COUNTIFS(pg_transaction_cleaned!$O$2:$O$5743,A1008,pg_transaction_cleaned!$F$2:$F$5743,"CAPTURE")</f>
        <v>1</v>
      </c>
      <c r="L1008" s="7">
        <f>SUMIFS(pg_transaction_cleaned!$H$2:$H$5743,pg_transaction_cleaned!$O$2:$O$5743,A1008,pg_transaction_cleaned!$F$2:$F$5743,"CAPTURE")</f>
        <v>499</v>
      </c>
      <c r="M1008" s="6">
        <f>COUNTIFS(pg_transaction_cleaned!$O$2:$O$5743,A1008,pg_transaction_cleaned!$F$2:$F$5743,"REFUND")</f>
        <v>0</v>
      </c>
      <c r="N1008" s="7">
        <f>SUMIFS(pg_transaction_cleaned!$H$2:$H$5743,pg_transaction_cleaned!$O$2:$O$5743,A1008,pg_transaction_cleaned!$F$2:$F$5743,"REFUND")</f>
        <v>0</v>
      </c>
      <c r="O1008" s="6" t="str">
        <f t="shared" si="79"/>
        <v>OK</v>
      </c>
      <c r="P1008" s="8">
        <f t="shared" si="80"/>
        <v>0</v>
      </c>
    </row>
    <row r="1009" spans="1:16" x14ac:dyDescent="0.3">
      <c r="A1009" s="6" t="s">
        <v>2049</v>
      </c>
      <c r="B1009" s="6" t="s">
        <v>11893</v>
      </c>
      <c r="C1009" s="6" t="s">
        <v>2050</v>
      </c>
      <c r="D1009" s="6" t="s">
        <v>34</v>
      </c>
      <c r="E1009" s="6" t="s">
        <v>18</v>
      </c>
      <c r="F1009" s="6" t="s">
        <v>11916</v>
      </c>
      <c r="G1009" s="6" t="s">
        <v>19</v>
      </c>
      <c r="H1009" s="10">
        <f t="shared" si="76"/>
        <v>46280</v>
      </c>
      <c r="I1009" s="7">
        <f t="shared" si="77"/>
        <v>5498</v>
      </c>
      <c r="J1009" s="6" t="str">
        <f t="shared" si="78"/>
        <v>Ahmedabad</v>
      </c>
      <c r="K1009" s="6">
        <f>COUNTIFS(pg_transaction_cleaned!$O$2:$O$5743,A1009,pg_transaction_cleaned!$F$2:$F$5743,"CAPTURE")</f>
        <v>1</v>
      </c>
      <c r="L1009" s="7">
        <f>SUMIFS(pg_transaction_cleaned!$H$2:$H$5743,pg_transaction_cleaned!$O$2:$O$5743,A1009,pg_transaction_cleaned!$F$2:$F$5743,"CAPTURE")</f>
        <v>5498</v>
      </c>
      <c r="M1009" s="6">
        <f>COUNTIFS(pg_transaction_cleaned!$O$2:$O$5743,A1009,pg_transaction_cleaned!$F$2:$F$5743,"REFUND")</f>
        <v>0</v>
      </c>
      <c r="N1009" s="7">
        <f>SUMIFS(pg_transaction_cleaned!$H$2:$H$5743,pg_transaction_cleaned!$O$2:$O$5743,A1009,pg_transaction_cleaned!$F$2:$F$5743,"REFUND")</f>
        <v>0</v>
      </c>
      <c r="O1009" s="6" t="str">
        <f t="shared" si="79"/>
        <v>OK</v>
      </c>
      <c r="P1009" s="8">
        <f t="shared" si="80"/>
        <v>0</v>
      </c>
    </row>
    <row r="1010" spans="1:16" x14ac:dyDescent="0.3">
      <c r="A1010" s="6" t="s">
        <v>2051</v>
      </c>
      <c r="B1010" s="6" t="s">
        <v>11868</v>
      </c>
      <c r="C1010" s="6" t="s">
        <v>2052</v>
      </c>
      <c r="D1010" s="6" t="s">
        <v>48</v>
      </c>
      <c r="E1010" s="6" t="s">
        <v>54</v>
      </c>
      <c r="F1010" s="6" t="s">
        <v>11955</v>
      </c>
      <c r="G1010" s="6" t="s">
        <v>19</v>
      </c>
      <c r="H1010" s="10">
        <f t="shared" si="76"/>
        <v>46288</v>
      </c>
      <c r="I1010" s="7">
        <f t="shared" si="77"/>
        <v>11297</v>
      </c>
      <c r="J1010" s="6" t="str">
        <f t="shared" si="78"/>
        <v>Jaipur</v>
      </c>
      <c r="K1010" s="6">
        <f>COUNTIFS(pg_transaction_cleaned!$O$2:$O$5743,A1010,pg_transaction_cleaned!$F$2:$F$5743,"CAPTURE")</f>
        <v>1</v>
      </c>
      <c r="L1010" s="7">
        <f>SUMIFS(pg_transaction_cleaned!$H$2:$H$5743,pg_transaction_cleaned!$O$2:$O$5743,A1010,pg_transaction_cleaned!$F$2:$F$5743,"CAPTURE")</f>
        <v>11297</v>
      </c>
      <c r="M1010" s="6">
        <f>COUNTIFS(pg_transaction_cleaned!$O$2:$O$5743,A1010,pg_transaction_cleaned!$F$2:$F$5743,"REFUND")</f>
        <v>0</v>
      </c>
      <c r="N1010" s="7">
        <f>SUMIFS(pg_transaction_cleaned!$H$2:$H$5743,pg_transaction_cleaned!$O$2:$O$5743,A1010,pg_transaction_cleaned!$F$2:$F$5743,"REFUND")</f>
        <v>0</v>
      </c>
      <c r="O1010" s="6" t="str">
        <f t="shared" si="79"/>
        <v>OK</v>
      </c>
      <c r="P1010" s="8">
        <f t="shared" si="80"/>
        <v>0</v>
      </c>
    </row>
    <row r="1011" spans="1:16" x14ac:dyDescent="0.3">
      <c r="A1011" s="6" t="s">
        <v>2053</v>
      </c>
      <c r="B1011" s="6" t="s">
        <v>11968</v>
      </c>
      <c r="C1011" s="6" t="s">
        <v>2054</v>
      </c>
      <c r="D1011" s="6" t="s">
        <v>48</v>
      </c>
      <c r="E1011" s="6" t="s">
        <v>27</v>
      </c>
      <c r="F1011" s="6" t="s">
        <v>11839</v>
      </c>
      <c r="G1011" s="6" t="s">
        <v>19</v>
      </c>
      <c r="H1011" s="10">
        <f t="shared" si="76"/>
        <v>46267</v>
      </c>
      <c r="I1011" s="7">
        <f t="shared" si="77"/>
        <v>1299</v>
      </c>
      <c r="J1011" s="6" t="str">
        <f t="shared" si="78"/>
        <v>Jaipur</v>
      </c>
      <c r="K1011" s="6">
        <f>COUNTIFS(pg_transaction_cleaned!$O$2:$O$5743,A1011,pg_transaction_cleaned!$F$2:$F$5743,"CAPTURE")</f>
        <v>1</v>
      </c>
      <c r="L1011" s="7">
        <f>SUMIFS(pg_transaction_cleaned!$H$2:$H$5743,pg_transaction_cleaned!$O$2:$O$5743,A1011,pg_transaction_cleaned!$F$2:$F$5743,"CAPTURE")</f>
        <v>1299</v>
      </c>
      <c r="M1011" s="6">
        <f>COUNTIFS(pg_transaction_cleaned!$O$2:$O$5743,A1011,pg_transaction_cleaned!$F$2:$F$5743,"REFUND")</f>
        <v>0</v>
      </c>
      <c r="N1011" s="7">
        <f>SUMIFS(pg_transaction_cleaned!$H$2:$H$5743,pg_transaction_cleaned!$O$2:$O$5743,A1011,pg_transaction_cleaned!$F$2:$F$5743,"REFUND")</f>
        <v>0</v>
      </c>
      <c r="O1011" s="6" t="str">
        <f t="shared" si="79"/>
        <v>OK</v>
      </c>
      <c r="P1011" s="8">
        <f t="shared" si="80"/>
        <v>0</v>
      </c>
    </row>
    <row r="1012" spans="1:16" x14ac:dyDescent="0.3">
      <c r="A1012" s="6" t="s">
        <v>2055</v>
      </c>
      <c r="B1012" s="6" t="s">
        <v>11976</v>
      </c>
      <c r="C1012" s="6" t="s">
        <v>2056</v>
      </c>
      <c r="D1012" s="6" t="s">
        <v>75</v>
      </c>
      <c r="E1012" s="6" t="s">
        <v>27</v>
      </c>
      <c r="F1012" s="6" t="s">
        <v>11855</v>
      </c>
      <c r="G1012" s="6" t="s">
        <v>19</v>
      </c>
      <c r="H1012" s="10">
        <f t="shared" si="76"/>
        <v>46284</v>
      </c>
      <c r="I1012" s="7">
        <f t="shared" si="77"/>
        <v>4999</v>
      </c>
      <c r="J1012" s="6" t="str">
        <f t="shared" si="78"/>
        <v>Mumbai</v>
      </c>
      <c r="K1012" s="6">
        <f>COUNTIFS(pg_transaction_cleaned!$O$2:$O$5743,A1012,pg_transaction_cleaned!$F$2:$F$5743,"CAPTURE")</f>
        <v>1</v>
      </c>
      <c r="L1012" s="7">
        <f>SUMIFS(pg_transaction_cleaned!$H$2:$H$5743,pg_transaction_cleaned!$O$2:$O$5743,A1012,pg_transaction_cleaned!$F$2:$F$5743,"CAPTURE")</f>
        <v>4999</v>
      </c>
      <c r="M1012" s="6">
        <f>COUNTIFS(pg_transaction_cleaned!$O$2:$O$5743,A1012,pg_transaction_cleaned!$F$2:$F$5743,"REFUND")</f>
        <v>0</v>
      </c>
      <c r="N1012" s="7">
        <f>SUMIFS(pg_transaction_cleaned!$H$2:$H$5743,pg_transaction_cleaned!$O$2:$O$5743,A1012,pg_transaction_cleaned!$F$2:$F$5743,"REFUND")</f>
        <v>0</v>
      </c>
      <c r="O1012" s="6" t="str">
        <f t="shared" si="79"/>
        <v>OK</v>
      </c>
      <c r="P1012" s="8">
        <f t="shared" si="80"/>
        <v>0</v>
      </c>
    </row>
    <row r="1013" spans="1:16" x14ac:dyDescent="0.3">
      <c r="A1013" s="6" t="s">
        <v>2057</v>
      </c>
      <c r="B1013" s="6" t="s">
        <v>11830</v>
      </c>
      <c r="C1013" s="6" t="s">
        <v>2058</v>
      </c>
      <c r="D1013" s="6" t="s">
        <v>51</v>
      </c>
      <c r="E1013" s="6" t="s">
        <v>18</v>
      </c>
      <c r="F1013" s="6" t="s">
        <v>12132</v>
      </c>
      <c r="G1013" s="6" t="s">
        <v>19</v>
      </c>
      <c r="H1013" s="10">
        <f t="shared" si="76"/>
        <v>46282</v>
      </c>
      <c r="I1013" s="7">
        <f t="shared" si="77"/>
        <v>1647</v>
      </c>
      <c r="J1013" s="6" t="str">
        <f t="shared" si="78"/>
        <v>Chennai</v>
      </c>
      <c r="K1013" s="6">
        <f>COUNTIFS(pg_transaction_cleaned!$O$2:$O$5743,A1013,pg_transaction_cleaned!$F$2:$F$5743,"CAPTURE")</f>
        <v>1</v>
      </c>
      <c r="L1013" s="7">
        <f>SUMIFS(pg_transaction_cleaned!$H$2:$H$5743,pg_transaction_cleaned!$O$2:$O$5743,A1013,pg_transaction_cleaned!$F$2:$F$5743,"CAPTURE")</f>
        <v>1647</v>
      </c>
      <c r="M1013" s="6">
        <f>COUNTIFS(pg_transaction_cleaned!$O$2:$O$5743,A1013,pg_transaction_cleaned!$F$2:$F$5743,"REFUND")</f>
        <v>0</v>
      </c>
      <c r="N1013" s="7">
        <f>SUMIFS(pg_transaction_cleaned!$H$2:$H$5743,pg_transaction_cleaned!$O$2:$O$5743,A1013,pg_transaction_cleaned!$F$2:$F$5743,"REFUND")</f>
        <v>0</v>
      </c>
      <c r="O1013" s="6" t="str">
        <f t="shared" si="79"/>
        <v>OK</v>
      </c>
      <c r="P1013" s="8">
        <f t="shared" si="80"/>
        <v>0</v>
      </c>
    </row>
    <row r="1014" spans="1:16" x14ac:dyDescent="0.3">
      <c r="A1014" s="6" t="s">
        <v>2059</v>
      </c>
      <c r="B1014" s="6" t="s">
        <v>11942</v>
      </c>
      <c r="C1014" s="6" t="s">
        <v>2060</v>
      </c>
      <c r="D1014" s="6" t="s">
        <v>61</v>
      </c>
      <c r="E1014" s="6" t="s">
        <v>18</v>
      </c>
      <c r="F1014" s="6" t="s">
        <v>11902</v>
      </c>
      <c r="G1014" s="6" t="s">
        <v>19</v>
      </c>
      <c r="H1014" s="10">
        <f t="shared" si="76"/>
        <v>46277</v>
      </c>
      <c r="I1014" s="7">
        <f t="shared" si="77"/>
        <v>2999</v>
      </c>
      <c r="J1014" s="6" t="str">
        <f t="shared" si="78"/>
        <v>Delhi</v>
      </c>
      <c r="K1014" s="6">
        <f>COUNTIFS(pg_transaction_cleaned!$O$2:$O$5743,A1014,pg_transaction_cleaned!$F$2:$F$5743,"CAPTURE")</f>
        <v>1</v>
      </c>
      <c r="L1014" s="7">
        <f>SUMIFS(pg_transaction_cleaned!$H$2:$H$5743,pg_transaction_cleaned!$O$2:$O$5743,A1014,pg_transaction_cleaned!$F$2:$F$5743,"CAPTURE")</f>
        <v>2850</v>
      </c>
      <c r="M1014" s="6">
        <f>COUNTIFS(pg_transaction_cleaned!$O$2:$O$5743,A1014,pg_transaction_cleaned!$F$2:$F$5743,"REFUND")</f>
        <v>0</v>
      </c>
      <c r="N1014" s="7">
        <f>SUMIFS(pg_transaction_cleaned!$H$2:$H$5743,pg_transaction_cleaned!$O$2:$O$5743,A1014,pg_transaction_cleaned!$F$2:$F$5743,"REFUND")</f>
        <v>0</v>
      </c>
      <c r="O1014" s="6" t="str">
        <f t="shared" si="79"/>
        <v>Amount difference</v>
      </c>
      <c r="P1014" s="8">
        <f t="shared" si="80"/>
        <v>-149</v>
      </c>
    </row>
    <row r="1015" spans="1:16" x14ac:dyDescent="0.3">
      <c r="A1015" s="6" t="s">
        <v>2061</v>
      </c>
      <c r="B1015" s="6" t="s">
        <v>11834</v>
      </c>
      <c r="C1015" s="6" t="s">
        <v>2062</v>
      </c>
      <c r="D1015" s="6" t="s">
        <v>23</v>
      </c>
      <c r="E1015" s="6" t="s">
        <v>18</v>
      </c>
      <c r="F1015" s="6" t="s">
        <v>11853</v>
      </c>
      <c r="G1015" s="6" t="s">
        <v>19</v>
      </c>
      <c r="H1015" s="10">
        <f t="shared" si="76"/>
        <v>46276</v>
      </c>
      <c r="I1015" s="7">
        <f t="shared" si="77"/>
        <v>1799</v>
      </c>
      <c r="J1015" s="6" t="str">
        <f t="shared" si="78"/>
        <v>Bengaluru</v>
      </c>
      <c r="K1015" s="6">
        <f>COUNTIFS(pg_transaction_cleaned!$O$2:$O$5743,A1015,pg_transaction_cleaned!$F$2:$F$5743,"CAPTURE")</f>
        <v>1</v>
      </c>
      <c r="L1015" s="7">
        <f>SUMIFS(pg_transaction_cleaned!$H$2:$H$5743,pg_transaction_cleaned!$O$2:$O$5743,A1015,pg_transaction_cleaned!$F$2:$F$5743,"CAPTURE")</f>
        <v>1799</v>
      </c>
      <c r="M1015" s="6">
        <f>COUNTIFS(pg_transaction_cleaned!$O$2:$O$5743,A1015,pg_transaction_cleaned!$F$2:$F$5743,"REFUND")</f>
        <v>0</v>
      </c>
      <c r="N1015" s="7">
        <f>SUMIFS(pg_transaction_cleaned!$H$2:$H$5743,pg_transaction_cleaned!$O$2:$O$5743,A1015,pg_transaction_cleaned!$F$2:$F$5743,"REFUND")</f>
        <v>0</v>
      </c>
      <c r="O1015" s="6" t="str">
        <f t="shared" si="79"/>
        <v>OK</v>
      </c>
      <c r="P1015" s="8">
        <f t="shared" si="80"/>
        <v>0</v>
      </c>
    </row>
    <row r="1016" spans="1:16" x14ac:dyDescent="0.3">
      <c r="A1016" s="6" t="s">
        <v>2063</v>
      </c>
      <c r="B1016" s="6" t="s">
        <v>11842</v>
      </c>
      <c r="C1016" s="6" t="s">
        <v>2064</v>
      </c>
      <c r="D1016" s="6" t="s">
        <v>26</v>
      </c>
      <c r="E1016" s="6" t="s">
        <v>18</v>
      </c>
      <c r="F1016" s="6" t="s">
        <v>12032</v>
      </c>
      <c r="G1016" s="6" t="s">
        <v>19</v>
      </c>
      <c r="H1016" s="10">
        <f t="shared" si="76"/>
        <v>46290</v>
      </c>
      <c r="I1016" s="7">
        <f t="shared" si="77"/>
        <v>6597</v>
      </c>
      <c r="J1016" s="6" t="str">
        <f t="shared" si="78"/>
        <v>Kolkata</v>
      </c>
      <c r="K1016" s="6">
        <f>COUNTIFS(pg_transaction_cleaned!$O$2:$O$5743,A1016,pg_transaction_cleaned!$F$2:$F$5743,"CAPTURE")</f>
        <v>1</v>
      </c>
      <c r="L1016" s="7">
        <f>SUMIFS(pg_transaction_cleaned!$H$2:$H$5743,pg_transaction_cleaned!$O$2:$O$5743,A1016,pg_transaction_cleaned!$F$2:$F$5743,"CAPTURE")</f>
        <v>6597</v>
      </c>
      <c r="M1016" s="6">
        <f>COUNTIFS(pg_transaction_cleaned!$O$2:$O$5743,A1016,pg_transaction_cleaned!$F$2:$F$5743,"REFUND")</f>
        <v>0</v>
      </c>
      <c r="N1016" s="7">
        <f>SUMIFS(pg_transaction_cleaned!$H$2:$H$5743,pg_transaction_cleaned!$O$2:$O$5743,A1016,pg_transaction_cleaned!$F$2:$F$5743,"REFUND")</f>
        <v>0</v>
      </c>
      <c r="O1016" s="6" t="str">
        <f t="shared" si="79"/>
        <v>OK</v>
      </c>
      <c r="P1016" s="8">
        <f t="shared" si="80"/>
        <v>0</v>
      </c>
    </row>
    <row r="1017" spans="1:16" x14ac:dyDescent="0.3">
      <c r="A1017" s="6" t="s">
        <v>2065</v>
      </c>
      <c r="B1017" s="6" t="s">
        <v>11981</v>
      </c>
      <c r="C1017" s="6" t="s">
        <v>2066</v>
      </c>
      <c r="D1017" s="6" t="s">
        <v>48</v>
      </c>
      <c r="E1017" s="6" t="s">
        <v>18</v>
      </c>
      <c r="F1017" s="6" t="s">
        <v>11843</v>
      </c>
      <c r="G1017" s="6" t="s">
        <v>19</v>
      </c>
      <c r="H1017" s="10">
        <f t="shared" si="76"/>
        <v>46274</v>
      </c>
      <c r="I1017" s="7">
        <f t="shared" si="77"/>
        <v>349</v>
      </c>
      <c r="J1017" s="6" t="str">
        <f t="shared" si="78"/>
        <v>Jaipur</v>
      </c>
      <c r="K1017" s="6">
        <f>COUNTIFS(pg_transaction_cleaned!$O$2:$O$5743,A1017,pg_transaction_cleaned!$F$2:$F$5743,"CAPTURE")</f>
        <v>1</v>
      </c>
      <c r="L1017" s="7">
        <f>SUMIFS(pg_transaction_cleaned!$H$2:$H$5743,pg_transaction_cleaned!$O$2:$O$5743,A1017,pg_transaction_cleaned!$F$2:$F$5743,"CAPTURE")</f>
        <v>349</v>
      </c>
      <c r="M1017" s="6">
        <f>COUNTIFS(pg_transaction_cleaned!$O$2:$O$5743,A1017,pg_transaction_cleaned!$F$2:$F$5743,"REFUND")</f>
        <v>0</v>
      </c>
      <c r="N1017" s="7">
        <f>SUMIFS(pg_transaction_cleaned!$H$2:$H$5743,pg_transaction_cleaned!$O$2:$O$5743,A1017,pg_transaction_cleaned!$F$2:$F$5743,"REFUND")</f>
        <v>0</v>
      </c>
      <c r="O1017" s="6" t="str">
        <f t="shared" si="79"/>
        <v>OK</v>
      </c>
      <c r="P1017" s="8">
        <f t="shared" si="80"/>
        <v>0</v>
      </c>
    </row>
    <row r="1018" spans="1:16" x14ac:dyDescent="0.3">
      <c r="A1018" s="6" t="s">
        <v>2067</v>
      </c>
      <c r="B1018" s="6" t="s">
        <v>12120</v>
      </c>
      <c r="C1018" s="6" t="s">
        <v>2068</v>
      </c>
      <c r="D1018" s="6" t="s">
        <v>42</v>
      </c>
      <c r="E1018" s="6" t="s">
        <v>27</v>
      </c>
      <c r="F1018" s="6" t="s">
        <v>11863</v>
      </c>
      <c r="G1018" s="6" t="s">
        <v>19</v>
      </c>
      <c r="H1018" s="10">
        <f t="shared" si="76"/>
        <v>46292</v>
      </c>
      <c r="I1018" s="7">
        <f t="shared" si="77"/>
        <v>1499</v>
      </c>
      <c r="J1018" s="6" t="str">
        <f t="shared" si="78"/>
        <v>Hyderabad</v>
      </c>
      <c r="K1018" s="6">
        <f>COUNTIFS(pg_transaction_cleaned!$O$2:$O$5743,A1018,pg_transaction_cleaned!$F$2:$F$5743,"CAPTURE")</f>
        <v>1</v>
      </c>
      <c r="L1018" s="7">
        <f>SUMIFS(pg_transaction_cleaned!$H$2:$H$5743,pg_transaction_cleaned!$O$2:$O$5743,A1018,pg_transaction_cleaned!$F$2:$F$5743,"CAPTURE")</f>
        <v>1499</v>
      </c>
      <c r="M1018" s="6">
        <f>COUNTIFS(pg_transaction_cleaned!$O$2:$O$5743,A1018,pg_transaction_cleaned!$F$2:$F$5743,"REFUND")</f>
        <v>0</v>
      </c>
      <c r="N1018" s="7">
        <f>SUMIFS(pg_transaction_cleaned!$H$2:$H$5743,pg_transaction_cleaned!$O$2:$O$5743,A1018,pg_transaction_cleaned!$F$2:$F$5743,"REFUND")</f>
        <v>0</v>
      </c>
      <c r="O1018" s="6" t="str">
        <f t="shared" si="79"/>
        <v>OK</v>
      </c>
      <c r="P1018" s="8">
        <f t="shared" si="80"/>
        <v>0</v>
      </c>
    </row>
    <row r="1019" spans="1:16" x14ac:dyDescent="0.3">
      <c r="A1019" s="6" t="s">
        <v>2069</v>
      </c>
      <c r="B1019" s="6" t="s">
        <v>11844</v>
      </c>
      <c r="C1019" s="6" t="s">
        <v>2070</v>
      </c>
      <c r="D1019" s="6" t="s">
        <v>23</v>
      </c>
      <c r="E1019" s="6" t="s">
        <v>27</v>
      </c>
      <c r="F1019" s="6" t="s">
        <v>12133</v>
      </c>
      <c r="G1019" s="6" t="s">
        <v>19</v>
      </c>
      <c r="H1019" s="10">
        <f t="shared" si="76"/>
        <v>46280</v>
      </c>
      <c r="I1019" s="7">
        <f t="shared" si="77"/>
        <v>5998</v>
      </c>
      <c r="J1019" s="6" t="str">
        <f t="shared" si="78"/>
        <v>Bengaluru</v>
      </c>
      <c r="K1019" s="6">
        <f>COUNTIFS(pg_transaction_cleaned!$O$2:$O$5743,A1019,pg_transaction_cleaned!$F$2:$F$5743,"CAPTURE")</f>
        <v>1</v>
      </c>
      <c r="L1019" s="7">
        <f>SUMIFS(pg_transaction_cleaned!$H$2:$H$5743,pg_transaction_cleaned!$O$2:$O$5743,A1019,pg_transaction_cleaned!$F$2:$F$5743,"CAPTURE")</f>
        <v>5998</v>
      </c>
      <c r="M1019" s="6">
        <f>COUNTIFS(pg_transaction_cleaned!$O$2:$O$5743,A1019,pg_transaction_cleaned!$F$2:$F$5743,"REFUND")</f>
        <v>0</v>
      </c>
      <c r="N1019" s="7">
        <f>SUMIFS(pg_transaction_cleaned!$H$2:$H$5743,pg_transaction_cleaned!$O$2:$O$5743,A1019,pg_transaction_cleaned!$F$2:$F$5743,"REFUND")</f>
        <v>0</v>
      </c>
      <c r="O1019" s="6" t="str">
        <f t="shared" si="79"/>
        <v>OK</v>
      </c>
      <c r="P1019" s="8">
        <f t="shared" si="80"/>
        <v>0</v>
      </c>
    </row>
    <row r="1020" spans="1:16" x14ac:dyDescent="0.3">
      <c r="A1020" s="6" t="s">
        <v>2071</v>
      </c>
      <c r="B1020" s="6" t="s">
        <v>12077</v>
      </c>
      <c r="C1020" s="6" t="s">
        <v>2072</v>
      </c>
      <c r="D1020" s="6" t="s">
        <v>17</v>
      </c>
      <c r="E1020" s="6" t="s">
        <v>18</v>
      </c>
      <c r="F1020" s="6" t="s">
        <v>12115</v>
      </c>
      <c r="G1020" s="6" t="s">
        <v>19</v>
      </c>
      <c r="H1020" s="10">
        <f t="shared" si="76"/>
        <v>46294</v>
      </c>
      <c r="I1020" s="7">
        <f t="shared" si="77"/>
        <v>698</v>
      </c>
      <c r="J1020" s="6" t="str">
        <f t="shared" si="78"/>
        <v>Pune</v>
      </c>
      <c r="K1020" s="6">
        <f>COUNTIFS(pg_transaction_cleaned!$O$2:$O$5743,A1020,pg_transaction_cleaned!$F$2:$F$5743,"CAPTURE")</f>
        <v>1</v>
      </c>
      <c r="L1020" s="7">
        <f>SUMIFS(pg_transaction_cleaned!$H$2:$H$5743,pg_transaction_cleaned!$O$2:$O$5743,A1020,pg_transaction_cleaned!$F$2:$F$5743,"CAPTURE")</f>
        <v>698</v>
      </c>
      <c r="M1020" s="6">
        <f>COUNTIFS(pg_transaction_cleaned!$O$2:$O$5743,A1020,pg_transaction_cleaned!$F$2:$F$5743,"REFUND")</f>
        <v>0</v>
      </c>
      <c r="N1020" s="7">
        <f>SUMIFS(pg_transaction_cleaned!$H$2:$H$5743,pg_transaction_cleaned!$O$2:$O$5743,A1020,pg_transaction_cleaned!$F$2:$F$5743,"REFUND")</f>
        <v>0</v>
      </c>
      <c r="O1020" s="6" t="str">
        <f t="shared" si="79"/>
        <v>OK</v>
      </c>
      <c r="P1020" s="8">
        <f t="shared" si="80"/>
        <v>0</v>
      </c>
    </row>
    <row r="1021" spans="1:16" x14ac:dyDescent="0.3">
      <c r="A1021" s="6" t="s">
        <v>2073</v>
      </c>
      <c r="B1021" s="6" t="s">
        <v>11859</v>
      </c>
      <c r="C1021" s="6" t="s">
        <v>2074</v>
      </c>
      <c r="D1021" s="6" t="s">
        <v>48</v>
      </c>
      <c r="E1021" s="6" t="s">
        <v>18</v>
      </c>
      <c r="F1021" s="6" t="s">
        <v>11843</v>
      </c>
      <c r="G1021" s="6" t="s">
        <v>19</v>
      </c>
      <c r="H1021" s="10">
        <f t="shared" si="76"/>
        <v>46271</v>
      </c>
      <c r="I1021" s="7">
        <f t="shared" si="77"/>
        <v>349</v>
      </c>
      <c r="J1021" s="6" t="str">
        <f t="shared" si="78"/>
        <v>Jaipur</v>
      </c>
      <c r="K1021" s="6">
        <f>COUNTIFS(pg_transaction_cleaned!$O$2:$O$5743,A1021,pg_transaction_cleaned!$F$2:$F$5743,"CAPTURE")</f>
        <v>1</v>
      </c>
      <c r="L1021" s="7">
        <f>SUMIFS(pg_transaction_cleaned!$H$2:$H$5743,pg_transaction_cleaned!$O$2:$O$5743,A1021,pg_transaction_cleaned!$F$2:$F$5743,"CAPTURE")</f>
        <v>349</v>
      </c>
      <c r="M1021" s="6">
        <f>COUNTIFS(pg_transaction_cleaned!$O$2:$O$5743,A1021,pg_transaction_cleaned!$F$2:$F$5743,"REFUND")</f>
        <v>0</v>
      </c>
      <c r="N1021" s="7">
        <f>SUMIFS(pg_transaction_cleaned!$H$2:$H$5743,pg_transaction_cleaned!$O$2:$O$5743,A1021,pg_transaction_cleaned!$F$2:$F$5743,"REFUND")</f>
        <v>0</v>
      </c>
      <c r="O1021" s="6" t="str">
        <f t="shared" si="79"/>
        <v>OK</v>
      </c>
      <c r="P1021" s="8">
        <f t="shared" si="80"/>
        <v>0</v>
      </c>
    </row>
    <row r="1022" spans="1:16" x14ac:dyDescent="0.3">
      <c r="A1022" s="6" t="s">
        <v>2075</v>
      </c>
      <c r="B1022" s="6" t="s">
        <v>11826</v>
      </c>
      <c r="C1022" s="6" t="s">
        <v>2076</v>
      </c>
      <c r="D1022" s="6" t="s">
        <v>34</v>
      </c>
      <c r="E1022" s="6" t="s">
        <v>27</v>
      </c>
      <c r="F1022" s="6" t="s">
        <v>11929</v>
      </c>
      <c r="G1022" s="6" t="s">
        <v>19</v>
      </c>
      <c r="H1022" s="10">
        <f t="shared" si="76"/>
        <v>46286</v>
      </c>
      <c r="I1022" s="7">
        <f t="shared" si="77"/>
        <v>799</v>
      </c>
      <c r="J1022" s="6" t="str">
        <f t="shared" si="78"/>
        <v>Ahmedabad</v>
      </c>
      <c r="K1022" s="6">
        <f>COUNTIFS(pg_transaction_cleaned!$O$2:$O$5743,A1022,pg_transaction_cleaned!$F$2:$F$5743,"CAPTURE")</f>
        <v>1</v>
      </c>
      <c r="L1022" s="7">
        <f>SUMIFS(pg_transaction_cleaned!$H$2:$H$5743,pg_transaction_cleaned!$O$2:$O$5743,A1022,pg_transaction_cleaned!$F$2:$F$5743,"CAPTURE")</f>
        <v>799</v>
      </c>
      <c r="M1022" s="6">
        <f>COUNTIFS(pg_transaction_cleaned!$O$2:$O$5743,A1022,pg_transaction_cleaned!$F$2:$F$5743,"REFUND")</f>
        <v>0</v>
      </c>
      <c r="N1022" s="7">
        <f>SUMIFS(pg_transaction_cleaned!$H$2:$H$5743,pg_transaction_cleaned!$O$2:$O$5743,A1022,pg_transaction_cleaned!$F$2:$F$5743,"REFUND")</f>
        <v>0</v>
      </c>
      <c r="O1022" s="6" t="str">
        <f t="shared" si="79"/>
        <v>OK</v>
      </c>
      <c r="P1022" s="8">
        <f t="shared" si="80"/>
        <v>0</v>
      </c>
    </row>
    <row r="1023" spans="1:16" x14ac:dyDescent="0.3">
      <c r="A1023" s="6" t="s">
        <v>2077</v>
      </c>
      <c r="B1023" s="6" t="s">
        <v>11933</v>
      </c>
      <c r="C1023" s="6" t="s">
        <v>2078</v>
      </c>
      <c r="D1023" s="6" t="s">
        <v>75</v>
      </c>
      <c r="E1023" s="6" t="s">
        <v>18</v>
      </c>
      <c r="F1023" s="6" t="s">
        <v>11941</v>
      </c>
      <c r="G1023" s="6" t="s">
        <v>19</v>
      </c>
      <c r="H1023" s="10">
        <f t="shared" si="76"/>
        <v>46277</v>
      </c>
      <c r="I1023" s="7">
        <f t="shared" si="77"/>
        <v>4998</v>
      </c>
      <c r="J1023" s="6" t="str">
        <f t="shared" si="78"/>
        <v>Mumbai</v>
      </c>
      <c r="K1023" s="6">
        <f>COUNTIFS(pg_transaction_cleaned!$O$2:$O$5743,A1023,pg_transaction_cleaned!$F$2:$F$5743,"CAPTURE")</f>
        <v>1</v>
      </c>
      <c r="L1023" s="7">
        <f>SUMIFS(pg_transaction_cleaned!$H$2:$H$5743,pg_transaction_cleaned!$O$2:$O$5743,A1023,pg_transaction_cleaned!$F$2:$F$5743,"CAPTURE")</f>
        <v>4998</v>
      </c>
      <c r="M1023" s="6">
        <f>COUNTIFS(pg_transaction_cleaned!$O$2:$O$5743,A1023,pg_transaction_cleaned!$F$2:$F$5743,"REFUND")</f>
        <v>0</v>
      </c>
      <c r="N1023" s="7">
        <f>SUMIFS(pg_transaction_cleaned!$H$2:$H$5743,pg_transaction_cleaned!$O$2:$O$5743,A1023,pg_transaction_cleaned!$F$2:$F$5743,"REFUND")</f>
        <v>0</v>
      </c>
      <c r="O1023" s="6" t="str">
        <f t="shared" si="79"/>
        <v>OK</v>
      </c>
      <c r="P1023" s="8">
        <f t="shared" si="80"/>
        <v>0</v>
      </c>
    </row>
    <row r="1024" spans="1:16" x14ac:dyDescent="0.3">
      <c r="A1024" s="6" t="s">
        <v>2079</v>
      </c>
      <c r="B1024" s="6" t="s">
        <v>11936</v>
      </c>
      <c r="C1024" s="6" t="s">
        <v>2080</v>
      </c>
      <c r="D1024" s="6" t="s">
        <v>37</v>
      </c>
      <c r="E1024" s="6" t="s">
        <v>27</v>
      </c>
      <c r="F1024" s="6" t="s">
        <v>11861</v>
      </c>
      <c r="G1024" s="6" t="s">
        <v>80</v>
      </c>
      <c r="H1024" s="10">
        <f t="shared" si="76"/>
        <v>46293</v>
      </c>
      <c r="I1024" s="7">
        <f t="shared" si="77"/>
        <v>7999</v>
      </c>
      <c r="J1024" s="6" t="str">
        <f t="shared" si="78"/>
        <v>Lucknow</v>
      </c>
      <c r="K1024" s="6">
        <f>COUNTIFS(pg_transaction_cleaned!$O$2:$O$5743,A1024,pg_transaction_cleaned!$F$2:$F$5743,"CAPTURE")</f>
        <v>0</v>
      </c>
      <c r="L1024" s="7">
        <f>SUMIFS(pg_transaction_cleaned!$H$2:$H$5743,pg_transaction_cleaned!$O$2:$O$5743,A1024,pg_transaction_cleaned!$F$2:$F$5743,"CAPTURE")</f>
        <v>0</v>
      </c>
      <c r="M1024" s="6">
        <f>COUNTIFS(pg_transaction_cleaned!$O$2:$O$5743,A1024,pg_transaction_cleaned!$F$2:$F$5743,"REFUND")</f>
        <v>0</v>
      </c>
      <c r="N1024" s="7">
        <f>SUMIFS(pg_transaction_cleaned!$H$2:$H$5743,pg_transaction_cleaned!$O$2:$O$5743,A1024,pg_transaction_cleaned!$F$2:$F$5743,"REFUND")</f>
        <v>0</v>
      </c>
      <c r="O1024" s="6" t="str">
        <f t="shared" si="79"/>
        <v>OK</v>
      </c>
      <c r="P1024" s="8">
        <f t="shared" si="80"/>
        <v>0</v>
      </c>
    </row>
    <row r="1025" spans="1:16" x14ac:dyDescent="0.3">
      <c r="A1025" s="6" t="s">
        <v>2081</v>
      </c>
      <c r="B1025" s="6" t="s">
        <v>11909</v>
      </c>
      <c r="C1025" s="6" t="s">
        <v>2082</v>
      </c>
      <c r="D1025" s="6" t="s">
        <v>48</v>
      </c>
      <c r="E1025" s="6" t="s">
        <v>27</v>
      </c>
      <c r="F1025" s="6" t="s">
        <v>12123</v>
      </c>
      <c r="G1025" s="6" t="s">
        <v>19</v>
      </c>
      <c r="H1025" s="10">
        <f t="shared" si="76"/>
        <v>46276</v>
      </c>
      <c r="I1025" s="7">
        <f t="shared" si="77"/>
        <v>8997</v>
      </c>
      <c r="J1025" s="6" t="str">
        <f t="shared" si="78"/>
        <v>Jaipur</v>
      </c>
      <c r="K1025" s="6">
        <f>COUNTIFS(pg_transaction_cleaned!$O$2:$O$5743,A1025,pg_transaction_cleaned!$F$2:$F$5743,"CAPTURE")</f>
        <v>1</v>
      </c>
      <c r="L1025" s="7">
        <f>SUMIFS(pg_transaction_cleaned!$H$2:$H$5743,pg_transaction_cleaned!$O$2:$O$5743,A1025,pg_transaction_cleaned!$F$2:$F$5743,"CAPTURE")</f>
        <v>8997</v>
      </c>
      <c r="M1025" s="6">
        <f>COUNTIFS(pg_transaction_cleaned!$O$2:$O$5743,A1025,pg_transaction_cleaned!$F$2:$F$5743,"REFUND")</f>
        <v>0</v>
      </c>
      <c r="N1025" s="7">
        <f>SUMIFS(pg_transaction_cleaned!$H$2:$H$5743,pg_transaction_cleaned!$O$2:$O$5743,A1025,pg_transaction_cleaned!$F$2:$F$5743,"REFUND")</f>
        <v>0</v>
      </c>
      <c r="O1025" s="6" t="str">
        <f t="shared" si="79"/>
        <v>OK</v>
      </c>
      <c r="P1025" s="8">
        <f t="shared" si="80"/>
        <v>0</v>
      </c>
    </row>
    <row r="1026" spans="1:16" x14ac:dyDescent="0.3">
      <c r="A1026" s="6" t="s">
        <v>2083</v>
      </c>
      <c r="B1026" s="6" t="s">
        <v>11844</v>
      </c>
      <c r="C1026" s="6" t="s">
        <v>2084</v>
      </c>
      <c r="D1026" s="6" t="s">
        <v>42</v>
      </c>
      <c r="E1026" s="6" t="s">
        <v>27</v>
      </c>
      <c r="F1026" s="6" t="s">
        <v>11833</v>
      </c>
      <c r="G1026" s="6" t="s">
        <v>19</v>
      </c>
      <c r="H1026" s="10">
        <f t="shared" ref="H1026:H1089" si="81">IF(MID(B1026,5,1)="-",DATE(LEFT(B1026,4),MID(B1026,6,2),RIGHT(B1026,2)),DATE(RIGHT(B1026,4),MID(B1026,4,2),LEFT(B1026,2)))</f>
        <v>46280</v>
      </c>
      <c r="I1026" s="7">
        <f t="shared" ref="I1026:I1089" si="82">VALUE(SUBSTITUTE(F1026,",",""))</f>
        <v>3298</v>
      </c>
      <c r="J1026" s="6" t="str">
        <f t="shared" ref="J1026:J1089" si="83">IF(TRIM(D1026)="","Unknown",TRIM(D1026))</f>
        <v>Hyderabad</v>
      </c>
      <c r="K1026" s="6">
        <f>COUNTIFS(pg_transaction_cleaned!$O$2:$O$5743,A1026,pg_transaction_cleaned!$F$2:$F$5743,"CAPTURE")</f>
        <v>1</v>
      </c>
      <c r="L1026" s="7">
        <f>SUMIFS(pg_transaction_cleaned!$H$2:$H$5743,pg_transaction_cleaned!$O$2:$O$5743,A1026,pg_transaction_cleaned!$F$2:$F$5743,"CAPTURE")</f>
        <v>3298</v>
      </c>
      <c r="M1026" s="6">
        <f>COUNTIFS(pg_transaction_cleaned!$O$2:$O$5743,A1026,pg_transaction_cleaned!$F$2:$F$5743,"REFUND")</f>
        <v>0</v>
      </c>
      <c r="N1026" s="7">
        <f>SUMIFS(pg_transaction_cleaned!$H$2:$H$5743,pg_transaction_cleaned!$O$2:$O$5743,A1026,pg_transaction_cleaned!$F$2:$F$5743,"REFUND")</f>
        <v>0</v>
      </c>
      <c r="O1026" s="6" t="str">
        <f t="shared" si="79"/>
        <v>OK</v>
      </c>
      <c r="P1026" s="8">
        <f t="shared" si="80"/>
        <v>0</v>
      </c>
    </row>
    <row r="1027" spans="1:16" x14ac:dyDescent="0.3">
      <c r="A1027" s="6" t="s">
        <v>2085</v>
      </c>
      <c r="B1027" s="6" t="s">
        <v>11832</v>
      </c>
      <c r="C1027" s="6" t="s">
        <v>2086</v>
      </c>
      <c r="D1027" s="6" t="s">
        <v>42</v>
      </c>
      <c r="E1027" s="6" t="s">
        <v>18</v>
      </c>
      <c r="F1027" s="6" t="s">
        <v>11879</v>
      </c>
      <c r="G1027" s="6" t="s">
        <v>19</v>
      </c>
      <c r="H1027" s="10">
        <f t="shared" si="81"/>
        <v>46273</v>
      </c>
      <c r="I1027" s="7">
        <f t="shared" si="82"/>
        <v>1798</v>
      </c>
      <c r="J1027" s="6" t="str">
        <f t="shared" si="83"/>
        <v>Hyderabad</v>
      </c>
      <c r="K1027" s="6">
        <f>COUNTIFS(pg_transaction_cleaned!$O$2:$O$5743,A1027,pg_transaction_cleaned!$F$2:$F$5743,"CAPTURE")</f>
        <v>1</v>
      </c>
      <c r="L1027" s="7">
        <f>SUMIFS(pg_transaction_cleaned!$H$2:$H$5743,pg_transaction_cleaned!$O$2:$O$5743,A1027,pg_transaction_cleaned!$F$2:$F$5743,"CAPTURE")</f>
        <v>1798</v>
      </c>
      <c r="M1027" s="6">
        <f>COUNTIFS(pg_transaction_cleaned!$O$2:$O$5743,A1027,pg_transaction_cleaned!$F$2:$F$5743,"REFUND")</f>
        <v>0</v>
      </c>
      <c r="N1027" s="7">
        <f>SUMIFS(pg_transaction_cleaned!$H$2:$H$5743,pg_transaction_cleaned!$O$2:$O$5743,A1027,pg_transaction_cleaned!$F$2:$F$5743,"REFUND")</f>
        <v>0</v>
      </c>
      <c r="O1027" s="6" t="str">
        <f t="shared" ref="O1027:O1090" si="84">IF(AND(G1027="Paid",K1027=0),"Paid, no payment",IF(AND(OR(G1027="Failed",G1027="Cancelled"),K1027&gt;0),"Payment on failed/cancelled",IF(K1027&gt;1,"Duplicate charge",IF(AND(K1027=1,ROUND(L1027-I1027,2)&lt;&gt;0),"Amount difference",IF(AND(G1027="Refunded",M1027=0),"Refunded, no refund",IF(AND(G1027&lt;&gt;"Refunded",M1027&gt;0),"Refund, order not Refunded",IF(AND(M1027&gt;0,ROUND(N1027-I1027,2)&lt;&gt;0),"Refund amount differs","OK")))))))</f>
        <v>OK</v>
      </c>
      <c r="P1027" s="8">
        <f t="shared" ref="P1027:P1090" si="85">IF(O1027="OK",0,IF(O1027="Paid, no payment",I1027,IF(O1027="Payment on failed/cancelled",L1027,IF(OR(O1027="Duplicate charge",O1027="Amount difference"),L1027-I1027,IF(O1027="Refunded, no refund",I1027,N1027)))))</f>
        <v>0</v>
      </c>
    </row>
    <row r="1028" spans="1:16" x14ac:dyDescent="0.3">
      <c r="A1028" s="6" t="s">
        <v>2087</v>
      </c>
      <c r="B1028" s="6" t="s">
        <v>11844</v>
      </c>
      <c r="C1028" s="6" t="s">
        <v>2088</v>
      </c>
      <c r="D1028" s="6" t="s">
        <v>61</v>
      </c>
      <c r="E1028" s="6" t="s">
        <v>27</v>
      </c>
      <c r="F1028" s="6" t="s">
        <v>11841</v>
      </c>
      <c r="G1028" s="6" t="s">
        <v>115</v>
      </c>
      <c r="H1028" s="10">
        <f t="shared" si="81"/>
        <v>46280</v>
      </c>
      <c r="I1028" s="7">
        <f t="shared" si="82"/>
        <v>2499</v>
      </c>
      <c r="J1028" s="6" t="str">
        <f t="shared" si="83"/>
        <v>Delhi</v>
      </c>
      <c r="K1028" s="6">
        <f>COUNTIFS(pg_transaction_cleaned!$O$2:$O$5743,A1028,pg_transaction_cleaned!$F$2:$F$5743,"CAPTURE")</f>
        <v>0</v>
      </c>
      <c r="L1028" s="7">
        <f>SUMIFS(pg_transaction_cleaned!$H$2:$H$5743,pg_transaction_cleaned!$O$2:$O$5743,A1028,pg_transaction_cleaned!$F$2:$F$5743,"CAPTURE")</f>
        <v>0</v>
      </c>
      <c r="M1028" s="6">
        <f>COUNTIFS(pg_transaction_cleaned!$O$2:$O$5743,A1028,pg_transaction_cleaned!$F$2:$F$5743,"REFUND")</f>
        <v>0</v>
      </c>
      <c r="N1028" s="7">
        <f>SUMIFS(pg_transaction_cleaned!$H$2:$H$5743,pg_transaction_cleaned!$O$2:$O$5743,A1028,pg_transaction_cleaned!$F$2:$F$5743,"REFUND")</f>
        <v>0</v>
      </c>
      <c r="O1028" s="6" t="str">
        <f t="shared" si="84"/>
        <v>OK</v>
      </c>
      <c r="P1028" s="8">
        <f t="shared" si="85"/>
        <v>0</v>
      </c>
    </row>
    <row r="1029" spans="1:16" x14ac:dyDescent="0.3">
      <c r="A1029" s="6" t="s">
        <v>2089</v>
      </c>
      <c r="B1029" s="6" t="s">
        <v>11934</v>
      </c>
      <c r="C1029" s="6" t="s">
        <v>2090</v>
      </c>
      <c r="D1029" s="6" t="s">
        <v>51</v>
      </c>
      <c r="E1029" s="6" t="s">
        <v>18</v>
      </c>
      <c r="F1029" s="6" t="s">
        <v>12002</v>
      </c>
      <c r="G1029" s="6" t="s">
        <v>19</v>
      </c>
      <c r="H1029" s="10">
        <f t="shared" si="81"/>
        <v>46271</v>
      </c>
      <c r="I1029" s="7">
        <f t="shared" si="82"/>
        <v>11497</v>
      </c>
      <c r="J1029" s="6" t="str">
        <f t="shared" si="83"/>
        <v>Chennai</v>
      </c>
      <c r="K1029" s="6">
        <f>COUNTIFS(pg_transaction_cleaned!$O$2:$O$5743,A1029,pg_transaction_cleaned!$F$2:$F$5743,"CAPTURE")</f>
        <v>1</v>
      </c>
      <c r="L1029" s="7">
        <f>SUMIFS(pg_transaction_cleaned!$H$2:$H$5743,pg_transaction_cleaned!$O$2:$O$5743,A1029,pg_transaction_cleaned!$F$2:$F$5743,"CAPTURE")</f>
        <v>11497</v>
      </c>
      <c r="M1029" s="6">
        <f>COUNTIFS(pg_transaction_cleaned!$O$2:$O$5743,A1029,pg_transaction_cleaned!$F$2:$F$5743,"REFUND")</f>
        <v>0</v>
      </c>
      <c r="N1029" s="7">
        <f>SUMIFS(pg_transaction_cleaned!$H$2:$H$5743,pg_transaction_cleaned!$O$2:$O$5743,A1029,pg_transaction_cleaned!$F$2:$F$5743,"REFUND")</f>
        <v>0</v>
      </c>
      <c r="O1029" s="6" t="str">
        <f t="shared" si="84"/>
        <v>OK</v>
      </c>
      <c r="P1029" s="8">
        <f t="shared" si="85"/>
        <v>0</v>
      </c>
    </row>
    <row r="1030" spans="1:16" x14ac:dyDescent="0.3">
      <c r="A1030" s="6" t="s">
        <v>2091</v>
      </c>
      <c r="B1030" s="6" t="s">
        <v>11976</v>
      </c>
      <c r="C1030" s="6" t="s">
        <v>2092</v>
      </c>
      <c r="D1030" s="6" t="s">
        <v>75</v>
      </c>
      <c r="E1030" s="6" t="s">
        <v>18</v>
      </c>
      <c r="F1030" s="6" t="s">
        <v>11863</v>
      </c>
      <c r="G1030" s="6" t="s">
        <v>19</v>
      </c>
      <c r="H1030" s="10">
        <f t="shared" si="81"/>
        <v>46284</v>
      </c>
      <c r="I1030" s="7">
        <f t="shared" si="82"/>
        <v>1499</v>
      </c>
      <c r="J1030" s="6" t="str">
        <f t="shared" si="83"/>
        <v>Mumbai</v>
      </c>
      <c r="K1030" s="6">
        <f>COUNTIFS(pg_transaction_cleaned!$O$2:$O$5743,A1030,pg_transaction_cleaned!$F$2:$F$5743,"CAPTURE")</f>
        <v>1</v>
      </c>
      <c r="L1030" s="7">
        <f>SUMIFS(pg_transaction_cleaned!$H$2:$H$5743,pg_transaction_cleaned!$O$2:$O$5743,A1030,pg_transaction_cleaned!$F$2:$F$5743,"CAPTURE")</f>
        <v>1499</v>
      </c>
      <c r="M1030" s="6">
        <f>COUNTIFS(pg_transaction_cleaned!$O$2:$O$5743,A1030,pg_transaction_cleaned!$F$2:$F$5743,"REFUND")</f>
        <v>0</v>
      </c>
      <c r="N1030" s="7">
        <f>SUMIFS(pg_transaction_cleaned!$H$2:$H$5743,pg_transaction_cleaned!$O$2:$O$5743,A1030,pg_transaction_cleaned!$F$2:$F$5743,"REFUND")</f>
        <v>0</v>
      </c>
      <c r="O1030" s="6" t="str">
        <f t="shared" si="84"/>
        <v>OK</v>
      </c>
      <c r="P1030" s="8">
        <f t="shared" si="85"/>
        <v>0</v>
      </c>
    </row>
    <row r="1031" spans="1:16" x14ac:dyDescent="0.3">
      <c r="A1031" s="6" t="s">
        <v>2093</v>
      </c>
      <c r="B1031" s="6" t="s">
        <v>11828</v>
      </c>
      <c r="C1031" s="6" t="s">
        <v>2094</v>
      </c>
      <c r="D1031" s="6" t="s">
        <v>48</v>
      </c>
      <c r="E1031" s="6" t="s">
        <v>18</v>
      </c>
      <c r="F1031" s="6" t="s">
        <v>11837</v>
      </c>
      <c r="G1031" s="6" t="s">
        <v>19</v>
      </c>
      <c r="H1031" s="10">
        <f t="shared" si="81"/>
        <v>46287</v>
      </c>
      <c r="I1031" s="7">
        <f t="shared" si="82"/>
        <v>999</v>
      </c>
      <c r="J1031" s="6" t="str">
        <f t="shared" si="83"/>
        <v>Jaipur</v>
      </c>
      <c r="K1031" s="6">
        <f>COUNTIFS(pg_transaction_cleaned!$O$2:$O$5743,A1031,pg_transaction_cleaned!$F$2:$F$5743,"CAPTURE")</f>
        <v>1</v>
      </c>
      <c r="L1031" s="7">
        <f>SUMIFS(pg_transaction_cleaned!$H$2:$H$5743,pg_transaction_cleaned!$O$2:$O$5743,A1031,pg_transaction_cleaned!$F$2:$F$5743,"CAPTURE")</f>
        <v>999</v>
      </c>
      <c r="M1031" s="6">
        <f>COUNTIFS(pg_transaction_cleaned!$O$2:$O$5743,A1031,pg_transaction_cleaned!$F$2:$F$5743,"REFUND")</f>
        <v>0</v>
      </c>
      <c r="N1031" s="7">
        <f>SUMIFS(pg_transaction_cleaned!$H$2:$H$5743,pg_transaction_cleaned!$O$2:$O$5743,A1031,pg_transaction_cleaned!$F$2:$F$5743,"REFUND")</f>
        <v>0</v>
      </c>
      <c r="O1031" s="6" t="str">
        <f t="shared" si="84"/>
        <v>OK</v>
      </c>
      <c r="P1031" s="8">
        <f t="shared" si="85"/>
        <v>0</v>
      </c>
    </row>
    <row r="1032" spans="1:16" x14ac:dyDescent="0.3">
      <c r="A1032" s="6" t="s">
        <v>2095</v>
      </c>
      <c r="B1032" s="6" t="s">
        <v>11908</v>
      </c>
      <c r="C1032" s="6" t="s">
        <v>2096</v>
      </c>
      <c r="D1032" s="6" t="s">
        <v>34</v>
      </c>
      <c r="E1032" s="6" t="s">
        <v>18</v>
      </c>
      <c r="F1032" s="6" t="s">
        <v>11827</v>
      </c>
      <c r="G1032" s="6" t="s">
        <v>19</v>
      </c>
      <c r="H1032" s="10">
        <f t="shared" si="81"/>
        <v>46275</v>
      </c>
      <c r="I1032" s="7">
        <f t="shared" si="82"/>
        <v>299</v>
      </c>
      <c r="J1032" s="6" t="str">
        <f t="shared" si="83"/>
        <v>Ahmedabad</v>
      </c>
      <c r="K1032" s="6">
        <f>COUNTIFS(pg_transaction_cleaned!$O$2:$O$5743,A1032,pg_transaction_cleaned!$F$2:$F$5743,"CAPTURE")</f>
        <v>1</v>
      </c>
      <c r="L1032" s="7">
        <f>SUMIFS(pg_transaction_cleaned!$H$2:$H$5743,pg_transaction_cleaned!$O$2:$O$5743,A1032,pg_transaction_cleaned!$F$2:$F$5743,"CAPTURE")</f>
        <v>299</v>
      </c>
      <c r="M1032" s="6">
        <f>COUNTIFS(pg_transaction_cleaned!$O$2:$O$5743,A1032,pg_transaction_cleaned!$F$2:$F$5743,"REFUND")</f>
        <v>0</v>
      </c>
      <c r="N1032" s="7">
        <f>SUMIFS(pg_transaction_cleaned!$H$2:$H$5743,pg_transaction_cleaned!$O$2:$O$5743,A1032,pg_transaction_cleaned!$F$2:$F$5743,"REFUND")</f>
        <v>0</v>
      </c>
      <c r="O1032" s="6" t="str">
        <f t="shared" si="84"/>
        <v>OK</v>
      </c>
      <c r="P1032" s="8">
        <f t="shared" si="85"/>
        <v>0</v>
      </c>
    </row>
    <row r="1033" spans="1:16" x14ac:dyDescent="0.3">
      <c r="A1033" s="6" t="s">
        <v>2097</v>
      </c>
      <c r="B1033" s="6" t="s">
        <v>11895</v>
      </c>
      <c r="C1033" s="6" t="s">
        <v>2098</v>
      </c>
      <c r="D1033" s="6" t="s">
        <v>51</v>
      </c>
      <c r="E1033" s="6" t="s">
        <v>27</v>
      </c>
      <c r="F1033" s="6" t="s">
        <v>11835</v>
      </c>
      <c r="G1033" s="6" t="s">
        <v>19</v>
      </c>
      <c r="H1033" s="10">
        <f t="shared" si="81"/>
        <v>46295</v>
      </c>
      <c r="I1033" s="7">
        <f t="shared" si="82"/>
        <v>499</v>
      </c>
      <c r="J1033" s="6" t="str">
        <f t="shared" si="83"/>
        <v>Chennai</v>
      </c>
      <c r="K1033" s="6">
        <f>COUNTIFS(pg_transaction_cleaned!$O$2:$O$5743,A1033,pg_transaction_cleaned!$F$2:$F$5743,"CAPTURE")</f>
        <v>1</v>
      </c>
      <c r="L1033" s="7">
        <f>SUMIFS(pg_transaction_cleaned!$H$2:$H$5743,pg_transaction_cleaned!$O$2:$O$5743,A1033,pg_transaction_cleaned!$F$2:$F$5743,"CAPTURE")</f>
        <v>499</v>
      </c>
      <c r="M1033" s="6">
        <f>COUNTIFS(pg_transaction_cleaned!$O$2:$O$5743,A1033,pg_transaction_cleaned!$F$2:$F$5743,"REFUND")</f>
        <v>0</v>
      </c>
      <c r="N1033" s="7">
        <f>SUMIFS(pg_transaction_cleaned!$H$2:$H$5743,pg_transaction_cleaned!$O$2:$O$5743,A1033,pg_transaction_cleaned!$F$2:$F$5743,"REFUND")</f>
        <v>0</v>
      </c>
      <c r="O1033" s="6" t="str">
        <f t="shared" si="84"/>
        <v>OK</v>
      </c>
      <c r="P1033" s="8">
        <f t="shared" si="85"/>
        <v>0</v>
      </c>
    </row>
    <row r="1034" spans="1:16" x14ac:dyDescent="0.3">
      <c r="A1034" s="6" t="s">
        <v>2099</v>
      </c>
      <c r="B1034" s="6" t="s">
        <v>11826</v>
      </c>
      <c r="C1034" s="6" t="s">
        <v>2100</v>
      </c>
      <c r="D1034" s="6" t="s">
        <v>61</v>
      </c>
      <c r="E1034" s="6" t="s">
        <v>27</v>
      </c>
      <c r="F1034" s="6" t="s">
        <v>11944</v>
      </c>
      <c r="G1034" s="6" t="s">
        <v>66</v>
      </c>
      <c r="H1034" s="10">
        <f t="shared" si="81"/>
        <v>46286</v>
      </c>
      <c r="I1034" s="7">
        <f t="shared" si="82"/>
        <v>3097</v>
      </c>
      <c r="J1034" s="6" t="str">
        <f t="shared" si="83"/>
        <v>Delhi</v>
      </c>
      <c r="K1034" s="6">
        <f>COUNTIFS(pg_transaction_cleaned!$O$2:$O$5743,A1034,pg_transaction_cleaned!$F$2:$F$5743,"CAPTURE")</f>
        <v>1</v>
      </c>
      <c r="L1034" s="7">
        <f>SUMIFS(pg_transaction_cleaned!$H$2:$H$5743,pg_transaction_cleaned!$O$2:$O$5743,A1034,pg_transaction_cleaned!$F$2:$F$5743,"CAPTURE")</f>
        <v>3097</v>
      </c>
      <c r="M1034" s="6">
        <f>COUNTIFS(pg_transaction_cleaned!$O$2:$O$5743,A1034,pg_transaction_cleaned!$F$2:$F$5743,"REFUND")</f>
        <v>1</v>
      </c>
      <c r="N1034" s="7">
        <f>SUMIFS(pg_transaction_cleaned!$H$2:$H$5743,pg_transaction_cleaned!$O$2:$O$5743,A1034,pg_transaction_cleaned!$F$2:$F$5743,"REFUND")</f>
        <v>3097</v>
      </c>
      <c r="O1034" s="6" t="str">
        <f t="shared" si="84"/>
        <v>OK</v>
      </c>
      <c r="P1034" s="8">
        <f t="shared" si="85"/>
        <v>0</v>
      </c>
    </row>
    <row r="1035" spans="1:16" x14ac:dyDescent="0.3">
      <c r="A1035" s="6" t="s">
        <v>2101</v>
      </c>
      <c r="B1035" s="6" t="s">
        <v>11905</v>
      </c>
      <c r="C1035" s="6" t="s">
        <v>2102</v>
      </c>
      <c r="D1035" s="6" t="s">
        <v>75</v>
      </c>
      <c r="E1035" s="6" t="s">
        <v>18</v>
      </c>
      <c r="F1035" s="6" t="s">
        <v>11941</v>
      </c>
      <c r="G1035" s="6" t="s">
        <v>19</v>
      </c>
      <c r="H1035" s="10">
        <f t="shared" si="81"/>
        <v>46291</v>
      </c>
      <c r="I1035" s="7">
        <f t="shared" si="82"/>
        <v>4998</v>
      </c>
      <c r="J1035" s="6" t="str">
        <f t="shared" si="83"/>
        <v>Mumbai</v>
      </c>
      <c r="K1035" s="6">
        <f>COUNTIFS(pg_transaction_cleaned!$O$2:$O$5743,A1035,pg_transaction_cleaned!$F$2:$F$5743,"CAPTURE")</f>
        <v>1</v>
      </c>
      <c r="L1035" s="7">
        <f>SUMIFS(pg_transaction_cleaned!$H$2:$H$5743,pg_transaction_cleaned!$O$2:$O$5743,A1035,pg_transaction_cleaned!$F$2:$F$5743,"CAPTURE")</f>
        <v>4998</v>
      </c>
      <c r="M1035" s="6">
        <f>COUNTIFS(pg_transaction_cleaned!$O$2:$O$5743,A1035,pg_transaction_cleaned!$F$2:$F$5743,"REFUND")</f>
        <v>0</v>
      </c>
      <c r="N1035" s="7">
        <f>SUMIFS(pg_transaction_cleaned!$H$2:$H$5743,pg_transaction_cleaned!$O$2:$O$5743,A1035,pg_transaction_cleaned!$F$2:$F$5743,"REFUND")</f>
        <v>0</v>
      </c>
      <c r="O1035" s="6" t="str">
        <f t="shared" si="84"/>
        <v>OK</v>
      </c>
      <c r="P1035" s="8">
        <f t="shared" si="85"/>
        <v>0</v>
      </c>
    </row>
    <row r="1036" spans="1:16" x14ac:dyDescent="0.3">
      <c r="A1036" s="6" t="s">
        <v>2103</v>
      </c>
      <c r="B1036" s="6" t="s">
        <v>11926</v>
      </c>
      <c r="C1036" s="6" t="s">
        <v>2104</v>
      </c>
      <c r="D1036" s="6" t="s">
        <v>34</v>
      </c>
      <c r="E1036" s="6" t="s">
        <v>27</v>
      </c>
      <c r="F1036" s="6" t="s">
        <v>12134</v>
      </c>
      <c r="G1036" s="6" t="s">
        <v>19</v>
      </c>
      <c r="H1036" s="10">
        <f t="shared" si="81"/>
        <v>46270</v>
      </c>
      <c r="I1036" s="7">
        <f t="shared" si="82"/>
        <v>2947</v>
      </c>
      <c r="J1036" s="6" t="str">
        <f t="shared" si="83"/>
        <v>Ahmedabad</v>
      </c>
      <c r="K1036" s="6">
        <f>COUNTIFS(pg_transaction_cleaned!$O$2:$O$5743,A1036,pg_transaction_cleaned!$F$2:$F$5743,"CAPTURE")</f>
        <v>1</v>
      </c>
      <c r="L1036" s="7">
        <f>SUMIFS(pg_transaction_cleaned!$H$2:$H$5743,pg_transaction_cleaned!$O$2:$O$5743,A1036,pg_transaction_cleaned!$F$2:$F$5743,"CAPTURE")</f>
        <v>2947</v>
      </c>
      <c r="M1036" s="6">
        <f>COUNTIFS(pg_transaction_cleaned!$O$2:$O$5743,A1036,pg_transaction_cleaned!$F$2:$F$5743,"REFUND")</f>
        <v>0</v>
      </c>
      <c r="N1036" s="7">
        <f>SUMIFS(pg_transaction_cleaned!$H$2:$H$5743,pg_transaction_cleaned!$O$2:$O$5743,A1036,pg_transaction_cleaned!$F$2:$F$5743,"REFUND")</f>
        <v>0</v>
      </c>
      <c r="O1036" s="6" t="str">
        <f t="shared" si="84"/>
        <v>OK</v>
      </c>
      <c r="P1036" s="8">
        <f t="shared" si="85"/>
        <v>0</v>
      </c>
    </row>
    <row r="1037" spans="1:16" x14ac:dyDescent="0.3">
      <c r="A1037" s="6" t="s">
        <v>2105</v>
      </c>
      <c r="B1037" s="6" t="s">
        <v>11903</v>
      </c>
      <c r="C1037" s="6" t="s">
        <v>2106</v>
      </c>
      <c r="D1037" s="6" t="s">
        <v>48</v>
      </c>
      <c r="E1037" s="6" t="s">
        <v>27</v>
      </c>
      <c r="F1037" s="6" t="s">
        <v>11837</v>
      </c>
      <c r="G1037" s="6" t="s">
        <v>19</v>
      </c>
      <c r="H1037" s="10">
        <f t="shared" si="81"/>
        <v>46277</v>
      </c>
      <c r="I1037" s="7">
        <f t="shared" si="82"/>
        <v>999</v>
      </c>
      <c r="J1037" s="6" t="str">
        <f t="shared" si="83"/>
        <v>Jaipur</v>
      </c>
      <c r="K1037" s="6">
        <f>COUNTIFS(pg_transaction_cleaned!$O$2:$O$5743,A1037,pg_transaction_cleaned!$F$2:$F$5743,"CAPTURE")</f>
        <v>1</v>
      </c>
      <c r="L1037" s="7">
        <f>SUMIFS(pg_transaction_cleaned!$H$2:$H$5743,pg_transaction_cleaned!$O$2:$O$5743,A1037,pg_transaction_cleaned!$F$2:$F$5743,"CAPTURE")</f>
        <v>999</v>
      </c>
      <c r="M1037" s="6">
        <f>COUNTIFS(pg_transaction_cleaned!$O$2:$O$5743,A1037,pg_transaction_cleaned!$F$2:$F$5743,"REFUND")</f>
        <v>0</v>
      </c>
      <c r="N1037" s="7">
        <f>SUMIFS(pg_transaction_cleaned!$H$2:$H$5743,pg_transaction_cleaned!$O$2:$O$5743,A1037,pg_transaction_cleaned!$F$2:$F$5743,"REFUND")</f>
        <v>0</v>
      </c>
      <c r="O1037" s="6" t="str">
        <f t="shared" si="84"/>
        <v>OK</v>
      </c>
      <c r="P1037" s="8">
        <f t="shared" si="85"/>
        <v>0</v>
      </c>
    </row>
    <row r="1038" spans="1:16" x14ac:dyDescent="0.3">
      <c r="A1038" s="6" t="s">
        <v>2107</v>
      </c>
      <c r="B1038" s="6" t="s">
        <v>11832</v>
      </c>
      <c r="C1038" s="6" t="s">
        <v>2108</v>
      </c>
      <c r="D1038" s="6" t="s">
        <v>17</v>
      </c>
      <c r="E1038" s="6" t="s">
        <v>18</v>
      </c>
      <c r="F1038" s="6" t="s">
        <v>11869</v>
      </c>
      <c r="G1038" s="6" t="s">
        <v>19</v>
      </c>
      <c r="H1038" s="10">
        <f t="shared" si="81"/>
        <v>46273</v>
      </c>
      <c r="I1038" s="7">
        <f t="shared" si="82"/>
        <v>599</v>
      </c>
      <c r="J1038" s="6" t="str">
        <f t="shared" si="83"/>
        <v>Pune</v>
      </c>
      <c r="K1038" s="6">
        <f>COUNTIFS(pg_transaction_cleaned!$O$2:$O$5743,A1038,pg_transaction_cleaned!$F$2:$F$5743,"CAPTURE")</f>
        <v>1</v>
      </c>
      <c r="L1038" s="7">
        <f>SUMIFS(pg_transaction_cleaned!$H$2:$H$5743,pg_transaction_cleaned!$O$2:$O$5743,A1038,pg_transaction_cleaned!$F$2:$F$5743,"CAPTURE")</f>
        <v>599</v>
      </c>
      <c r="M1038" s="6">
        <f>COUNTIFS(pg_transaction_cleaned!$O$2:$O$5743,A1038,pg_transaction_cleaned!$F$2:$F$5743,"REFUND")</f>
        <v>0</v>
      </c>
      <c r="N1038" s="7">
        <f>SUMIFS(pg_transaction_cleaned!$H$2:$H$5743,pg_transaction_cleaned!$O$2:$O$5743,A1038,pg_transaction_cleaned!$F$2:$F$5743,"REFUND")</f>
        <v>0</v>
      </c>
      <c r="O1038" s="6" t="str">
        <f t="shared" si="84"/>
        <v>OK</v>
      </c>
      <c r="P1038" s="8">
        <f t="shared" si="85"/>
        <v>0</v>
      </c>
    </row>
    <row r="1039" spans="1:16" x14ac:dyDescent="0.3">
      <c r="A1039" s="6" t="s">
        <v>2109</v>
      </c>
      <c r="B1039" s="6" t="s">
        <v>11830</v>
      </c>
      <c r="C1039" s="6" t="s">
        <v>2110</v>
      </c>
      <c r="D1039" s="6" t="s">
        <v>51</v>
      </c>
      <c r="E1039" s="6" t="s">
        <v>27</v>
      </c>
      <c r="F1039" s="6" t="s">
        <v>11831</v>
      </c>
      <c r="G1039" s="6" t="s">
        <v>19</v>
      </c>
      <c r="H1039" s="10">
        <f t="shared" si="81"/>
        <v>46282</v>
      </c>
      <c r="I1039" s="7">
        <f t="shared" si="82"/>
        <v>2098</v>
      </c>
      <c r="J1039" s="6" t="str">
        <f t="shared" si="83"/>
        <v>Chennai</v>
      </c>
      <c r="K1039" s="6">
        <f>COUNTIFS(pg_transaction_cleaned!$O$2:$O$5743,A1039,pg_transaction_cleaned!$F$2:$F$5743,"CAPTURE")</f>
        <v>1</v>
      </c>
      <c r="L1039" s="7">
        <f>SUMIFS(pg_transaction_cleaned!$H$2:$H$5743,pg_transaction_cleaned!$O$2:$O$5743,A1039,pg_transaction_cleaned!$F$2:$F$5743,"CAPTURE")</f>
        <v>2098</v>
      </c>
      <c r="M1039" s="6">
        <f>COUNTIFS(pg_transaction_cleaned!$O$2:$O$5743,A1039,pg_transaction_cleaned!$F$2:$F$5743,"REFUND")</f>
        <v>0</v>
      </c>
      <c r="N1039" s="7">
        <f>SUMIFS(pg_transaction_cleaned!$H$2:$H$5743,pg_transaction_cleaned!$O$2:$O$5743,A1039,pg_transaction_cleaned!$F$2:$F$5743,"REFUND")</f>
        <v>0</v>
      </c>
      <c r="O1039" s="6" t="str">
        <f t="shared" si="84"/>
        <v>OK</v>
      </c>
      <c r="P1039" s="8">
        <f t="shared" si="85"/>
        <v>0</v>
      </c>
    </row>
    <row r="1040" spans="1:16" x14ac:dyDescent="0.3">
      <c r="A1040" s="6" t="s">
        <v>2111</v>
      </c>
      <c r="B1040" s="6" t="s">
        <v>12020</v>
      </c>
      <c r="C1040" s="6" t="s">
        <v>2112</v>
      </c>
      <c r="D1040" s="6" t="s">
        <v>75</v>
      </c>
      <c r="E1040" s="6" t="s">
        <v>18</v>
      </c>
      <c r="F1040" s="6" t="s">
        <v>11851</v>
      </c>
      <c r="G1040" s="6" t="s">
        <v>19</v>
      </c>
      <c r="H1040" s="10">
        <f t="shared" si="81"/>
        <v>46278</v>
      </c>
      <c r="I1040" s="7">
        <f t="shared" si="82"/>
        <v>3499</v>
      </c>
      <c r="J1040" s="6" t="str">
        <f t="shared" si="83"/>
        <v>Mumbai</v>
      </c>
      <c r="K1040" s="6">
        <f>COUNTIFS(pg_transaction_cleaned!$O$2:$O$5743,A1040,pg_transaction_cleaned!$F$2:$F$5743,"CAPTURE")</f>
        <v>1</v>
      </c>
      <c r="L1040" s="7">
        <f>SUMIFS(pg_transaction_cleaned!$H$2:$H$5743,pg_transaction_cleaned!$O$2:$O$5743,A1040,pg_transaction_cleaned!$F$2:$F$5743,"CAPTURE")</f>
        <v>3499</v>
      </c>
      <c r="M1040" s="6">
        <f>COUNTIFS(pg_transaction_cleaned!$O$2:$O$5743,A1040,pg_transaction_cleaned!$F$2:$F$5743,"REFUND")</f>
        <v>0</v>
      </c>
      <c r="N1040" s="7">
        <f>SUMIFS(pg_transaction_cleaned!$H$2:$H$5743,pg_transaction_cleaned!$O$2:$O$5743,A1040,pg_transaction_cleaned!$F$2:$F$5743,"REFUND")</f>
        <v>0</v>
      </c>
      <c r="O1040" s="6" t="str">
        <f t="shared" si="84"/>
        <v>OK</v>
      </c>
      <c r="P1040" s="8">
        <f t="shared" si="85"/>
        <v>0</v>
      </c>
    </row>
    <row r="1041" spans="1:16" x14ac:dyDescent="0.3">
      <c r="A1041" s="6" t="s">
        <v>2113</v>
      </c>
      <c r="B1041" s="6" t="s">
        <v>11949</v>
      </c>
      <c r="C1041" s="6" t="s">
        <v>2114</v>
      </c>
      <c r="D1041" s="6" t="s">
        <v>17</v>
      </c>
      <c r="E1041" s="6" t="s">
        <v>18</v>
      </c>
      <c r="F1041" s="6" t="s">
        <v>11837</v>
      </c>
      <c r="G1041" s="6" t="s">
        <v>19</v>
      </c>
      <c r="H1041" s="10">
        <f t="shared" si="81"/>
        <v>46275</v>
      </c>
      <c r="I1041" s="7">
        <f t="shared" si="82"/>
        <v>999</v>
      </c>
      <c r="J1041" s="6" t="str">
        <f t="shared" si="83"/>
        <v>Pune</v>
      </c>
      <c r="K1041" s="6">
        <f>COUNTIFS(pg_transaction_cleaned!$O$2:$O$5743,A1041,pg_transaction_cleaned!$F$2:$F$5743,"CAPTURE")</f>
        <v>1</v>
      </c>
      <c r="L1041" s="7">
        <f>SUMIFS(pg_transaction_cleaned!$H$2:$H$5743,pg_transaction_cleaned!$O$2:$O$5743,A1041,pg_transaction_cleaned!$F$2:$F$5743,"CAPTURE")</f>
        <v>999</v>
      </c>
      <c r="M1041" s="6">
        <f>COUNTIFS(pg_transaction_cleaned!$O$2:$O$5743,A1041,pg_transaction_cleaned!$F$2:$F$5743,"REFUND")</f>
        <v>0</v>
      </c>
      <c r="N1041" s="7">
        <f>SUMIFS(pg_transaction_cleaned!$H$2:$H$5743,pg_transaction_cleaned!$O$2:$O$5743,A1041,pg_transaction_cleaned!$F$2:$F$5743,"REFUND")</f>
        <v>0</v>
      </c>
      <c r="O1041" s="6" t="str">
        <f t="shared" si="84"/>
        <v>OK</v>
      </c>
      <c r="P1041" s="8">
        <f t="shared" si="85"/>
        <v>0</v>
      </c>
    </row>
    <row r="1042" spans="1:16" x14ac:dyDescent="0.3">
      <c r="A1042" s="6" t="s">
        <v>2115</v>
      </c>
      <c r="B1042" s="6" t="s">
        <v>11886</v>
      </c>
      <c r="C1042" s="6" t="s">
        <v>2116</v>
      </c>
      <c r="D1042" s="6" t="s">
        <v>26</v>
      </c>
      <c r="E1042" s="6" t="s">
        <v>18</v>
      </c>
      <c r="F1042" s="6" t="s">
        <v>12074</v>
      </c>
      <c r="G1042" s="6" t="s">
        <v>19</v>
      </c>
      <c r="H1042" s="10">
        <f t="shared" si="81"/>
        <v>46272</v>
      </c>
      <c r="I1042" s="7">
        <f t="shared" si="82"/>
        <v>6297</v>
      </c>
      <c r="J1042" s="6" t="str">
        <f t="shared" si="83"/>
        <v>Kolkata</v>
      </c>
      <c r="K1042" s="6">
        <f>COUNTIFS(pg_transaction_cleaned!$O$2:$O$5743,A1042,pg_transaction_cleaned!$F$2:$F$5743,"CAPTURE")</f>
        <v>1</v>
      </c>
      <c r="L1042" s="7">
        <f>SUMIFS(pg_transaction_cleaned!$H$2:$H$5743,pg_transaction_cleaned!$O$2:$O$5743,A1042,pg_transaction_cleaned!$F$2:$F$5743,"CAPTURE")</f>
        <v>6297</v>
      </c>
      <c r="M1042" s="6">
        <f>COUNTIFS(pg_transaction_cleaned!$O$2:$O$5743,A1042,pg_transaction_cleaned!$F$2:$F$5743,"REFUND")</f>
        <v>0</v>
      </c>
      <c r="N1042" s="7">
        <f>SUMIFS(pg_transaction_cleaned!$H$2:$H$5743,pg_transaction_cleaned!$O$2:$O$5743,A1042,pg_transaction_cleaned!$F$2:$F$5743,"REFUND")</f>
        <v>0</v>
      </c>
      <c r="O1042" s="6" t="str">
        <f t="shared" si="84"/>
        <v>OK</v>
      </c>
      <c r="P1042" s="8">
        <f t="shared" si="85"/>
        <v>0</v>
      </c>
    </row>
    <row r="1043" spans="1:16" x14ac:dyDescent="0.3">
      <c r="A1043" s="6" t="s">
        <v>2117</v>
      </c>
      <c r="B1043" s="6" t="s">
        <v>11926</v>
      </c>
      <c r="C1043" s="6" t="s">
        <v>2118</v>
      </c>
      <c r="D1043" s="6" t="s">
        <v>51</v>
      </c>
      <c r="E1043" s="6" t="s">
        <v>18</v>
      </c>
      <c r="F1043" s="6" t="s">
        <v>11894</v>
      </c>
      <c r="G1043" s="6" t="s">
        <v>19</v>
      </c>
      <c r="H1043" s="10">
        <f t="shared" si="81"/>
        <v>46270</v>
      </c>
      <c r="I1043" s="7">
        <f t="shared" si="82"/>
        <v>2848</v>
      </c>
      <c r="J1043" s="6" t="str">
        <f t="shared" si="83"/>
        <v>Chennai</v>
      </c>
      <c r="K1043" s="6">
        <f>COUNTIFS(pg_transaction_cleaned!$O$2:$O$5743,A1043,pg_transaction_cleaned!$F$2:$F$5743,"CAPTURE")</f>
        <v>1</v>
      </c>
      <c r="L1043" s="7">
        <f>SUMIFS(pg_transaction_cleaned!$H$2:$H$5743,pg_transaction_cleaned!$O$2:$O$5743,A1043,pg_transaction_cleaned!$F$2:$F$5743,"CAPTURE")</f>
        <v>2848</v>
      </c>
      <c r="M1043" s="6">
        <f>COUNTIFS(pg_transaction_cleaned!$O$2:$O$5743,A1043,pg_transaction_cleaned!$F$2:$F$5743,"REFUND")</f>
        <v>0</v>
      </c>
      <c r="N1043" s="7">
        <f>SUMIFS(pg_transaction_cleaned!$H$2:$H$5743,pg_transaction_cleaned!$O$2:$O$5743,A1043,pg_transaction_cleaned!$F$2:$F$5743,"REFUND")</f>
        <v>0</v>
      </c>
      <c r="O1043" s="6" t="str">
        <f t="shared" si="84"/>
        <v>OK</v>
      </c>
      <c r="P1043" s="8">
        <f t="shared" si="85"/>
        <v>0</v>
      </c>
    </row>
    <row r="1044" spans="1:16" x14ac:dyDescent="0.3">
      <c r="A1044" s="6" t="s">
        <v>2119</v>
      </c>
      <c r="B1044" s="6" t="s">
        <v>11946</v>
      </c>
      <c r="C1044" s="6" t="s">
        <v>2120</v>
      </c>
      <c r="D1044" s="6" t="s">
        <v>26</v>
      </c>
      <c r="E1044" s="6" t="s">
        <v>18</v>
      </c>
      <c r="F1044" s="6" t="s">
        <v>11874</v>
      </c>
      <c r="G1044" s="6" t="s">
        <v>19</v>
      </c>
      <c r="H1044" s="10">
        <f t="shared" si="81"/>
        <v>46268</v>
      </c>
      <c r="I1044" s="7">
        <f t="shared" si="82"/>
        <v>6298</v>
      </c>
      <c r="J1044" s="6" t="str">
        <f t="shared" si="83"/>
        <v>Kolkata</v>
      </c>
      <c r="K1044" s="6">
        <f>COUNTIFS(pg_transaction_cleaned!$O$2:$O$5743,A1044,pg_transaction_cleaned!$F$2:$F$5743,"CAPTURE")</f>
        <v>1</v>
      </c>
      <c r="L1044" s="7">
        <f>SUMIFS(pg_transaction_cleaned!$H$2:$H$5743,pg_transaction_cleaned!$O$2:$O$5743,A1044,pg_transaction_cleaned!$F$2:$F$5743,"CAPTURE")</f>
        <v>6298</v>
      </c>
      <c r="M1044" s="6">
        <f>COUNTIFS(pg_transaction_cleaned!$O$2:$O$5743,A1044,pg_transaction_cleaned!$F$2:$F$5743,"REFUND")</f>
        <v>0</v>
      </c>
      <c r="N1044" s="7">
        <f>SUMIFS(pg_transaction_cleaned!$H$2:$H$5743,pg_transaction_cleaned!$O$2:$O$5743,A1044,pg_transaction_cleaned!$F$2:$F$5743,"REFUND")</f>
        <v>0</v>
      </c>
      <c r="O1044" s="6" t="str">
        <f t="shared" si="84"/>
        <v>OK</v>
      </c>
      <c r="P1044" s="8">
        <f t="shared" si="85"/>
        <v>0</v>
      </c>
    </row>
    <row r="1045" spans="1:16" x14ac:dyDescent="0.3">
      <c r="A1045" s="6" t="s">
        <v>2121</v>
      </c>
      <c r="B1045" s="6" t="s">
        <v>11859</v>
      </c>
      <c r="C1045" s="6" t="s">
        <v>2122</v>
      </c>
      <c r="D1045" s="6" t="s">
        <v>61</v>
      </c>
      <c r="E1045" s="6" t="s">
        <v>54</v>
      </c>
      <c r="F1045" s="6" t="s">
        <v>11941</v>
      </c>
      <c r="G1045" s="6" t="s">
        <v>19</v>
      </c>
      <c r="H1045" s="10">
        <f t="shared" si="81"/>
        <v>46271</v>
      </c>
      <c r="I1045" s="7">
        <f t="shared" si="82"/>
        <v>4998</v>
      </c>
      <c r="J1045" s="6" t="str">
        <f t="shared" si="83"/>
        <v>Delhi</v>
      </c>
      <c r="K1045" s="6">
        <f>COUNTIFS(pg_transaction_cleaned!$O$2:$O$5743,A1045,pg_transaction_cleaned!$F$2:$F$5743,"CAPTURE")</f>
        <v>1</v>
      </c>
      <c r="L1045" s="7">
        <f>SUMIFS(pg_transaction_cleaned!$H$2:$H$5743,pg_transaction_cleaned!$O$2:$O$5743,A1045,pg_transaction_cleaned!$F$2:$F$5743,"CAPTURE")</f>
        <v>4998</v>
      </c>
      <c r="M1045" s="6">
        <f>COUNTIFS(pg_transaction_cleaned!$O$2:$O$5743,A1045,pg_transaction_cleaned!$F$2:$F$5743,"REFUND")</f>
        <v>0</v>
      </c>
      <c r="N1045" s="7">
        <f>SUMIFS(pg_transaction_cleaned!$H$2:$H$5743,pg_transaction_cleaned!$O$2:$O$5743,A1045,pg_transaction_cleaned!$F$2:$F$5743,"REFUND")</f>
        <v>0</v>
      </c>
      <c r="O1045" s="6" t="str">
        <f t="shared" si="84"/>
        <v>OK</v>
      </c>
      <c r="P1045" s="8">
        <f t="shared" si="85"/>
        <v>0</v>
      </c>
    </row>
    <row r="1046" spans="1:16" x14ac:dyDescent="0.3">
      <c r="A1046" s="6" t="s">
        <v>2123</v>
      </c>
      <c r="B1046" s="6" t="s">
        <v>11923</v>
      </c>
      <c r="C1046" s="6" t="s">
        <v>2124</v>
      </c>
      <c r="D1046" s="6" t="s">
        <v>37</v>
      </c>
      <c r="E1046" s="6" t="s">
        <v>43</v>
      </c>
      <c r="F1046" s="6" t="s">
        <v>11856</v>
      </c>
      <c r="G1046" s="6" t="s">
        <v>19</v>
      </c>
      <c r="H1046" s="10">
        <f t="shared" si="81"/>
        <v>46292</v>
      </c>
      <c r="I1046" s="7">
        <f t="shared" si="82"/>
        <v>2598</v>
      </c>
      <c r="J1046" s="6" t="str">
        <f t="shared" si="83"/>
        <v>Lucknow</v>
      </c>
      <c r="K1046" s="6">
        <f>COUNTIFS(pg_transaction_cleaned!$O$2:$O$5743,A1046,pg_transaction_cleaned!$F$2:$F$5743,"CAPTURE")</f>
        <v>1</v>
      </c>
      <c r="L1046" s="7">
        <f>SUMIFS(pg_transaction_cleaned!$H$2:$H$5743,pg_transaction_cleaned!$O$2:$O$5743,A1046,pg_transaction_cleaned!$F$2:$F$5743,"CAPTURE")</f>
        <v>2598</v>
      </c>
      <c r="M1046" s="6">
        <f>COUNTIFS(pg_transaction_cleaned!$O$2:$O$5743,A1046,pg_transaction_cleaned!$F$2:$F$5743,"REFUND")</f>
        <v>0</v>
      </c>
      <c r="N1046" s="7">
        <f>SUMIFS(pg_transaction_cleaned!$H$2:$H$5743,pg_transaction_cleaned!$O$2:$O$5743,A1046,pg_transaction_cleaned!$F$2:$F$5743,"REFUND")</f>
        <v>0</v>
      </c>
      <c r="O1046" s="6" t="str">
        <f t="shared" si="84"/>
        <v>OK</v>
      </c>
      <c r="P1046" s="8">
        <f t="shared" si="85"/>
        <v>0</v>
      </c>
    </row>
    <row r="1047" spans="1:16" x14ac:dyDescent="0.3">
      <c r="A1047" s="6" t="s">
        <v>2125</v>
      </c>
      <c r="B1047" s="6" t="s">
        <v>11908</v>
      </c>
      <c r="C1047" s="6" t="s">
        <v>2126</v>
      </c>
      <c r="D1047" s="6" t="s">
        <v>61</v>
      </c>
      <c r="E1047" s="6" t="s">
        <v>18</v>
      </c>
      <c r="F1047" s="6" t="s">
        <v>11983</v>
      </c>
      <c r="G1047" s="6" t="s">
        <v>19</v>
      </c>
      <c r="H1047" s="10">
        <f t="shared" si="81"/>
        <v>46275</v>
      </c>
      <c r="I1047" s="7">
        <f t="shared" si="82"/>
        <v>5298</v>
      </c>
      <c r="J1047" s="6" t="str">
        <f t="shared" si="83"/>
        <v>Delhi</v>
      </c>
      <c r="K1047" s="6">
        <f>COUNTIFS(pg_transaction_cleaned!$O$2:$O$5743,A1047,pg_transaction_cleaned!$F$2:$F$5743,"CAPTURE")</f>
        <v>1</v>
      </c>
      <c r="L1047" s="7">
        <f>SUMIFS(pg_transaction_cleaned!$H$2:$H$5743,pg_transaction_cleaned!$O$2:$O$5743,A1047,pg_transaction_cleaned!$F$2:$F$5743,"CAPTURE")</f>
        <v>5298</v>
      </c>
      <c r="M1047" s="6">
        <f>COUNTIFS(pg_transaction_cleaned!$O$2:$O$5743,A1047,pg_transaction_cleaned!$F$2:$F$5743,"REFUND")</f>
        <v>0</v>
      </c>
      <c r="N1047" s="7">
        <f>SUMIFS(pg_transaction_cleaned!$H$2:$H$5743,pg_transaction_cleaned!$O$2:$O$5743,A1047,pg_transaction_cleaned!$F$2:$F$5743,"REFUND")</f>
        <v>0</v>
      </c>
      <c r="O1047" s="6" t="str">
        <f t="shared" si="84"/>
        <v>OK</v>
      </c>
      <c r="P1047" s="8">
        <f t="shared" si="85"/>
        <v>0</v>
      </c>
    </row>
    <row r="1048" spans="1:16" x14ac:dyDescent="0.3">
      <c r="A1048" s="6" t="s">
        <v>2127</v>
      </c>
      <c r="B1048" s="6" t="s">
        <v>11981</v>
      </c>
      <c r="C1048" s="6" t="s">
        <v>2128</v>
      </c>
      <c r="D1048" s="6" t="s">
        <v>42</v>
      </c>
      <c r="E1048" s="6" t="s">
        <v>18</v>
      </c>
      <c r="F1048" s="6" t="s">
        <v>11902</v>
      </c>
      <c r="G1048" s="6" t="s">
        <v>19</v>
      </c>
      <c r="H1048" s="10">
        <f t="shared" si="81"/>
        <v>46274</v>
      </c>
      <c r="I1048" s="7">
        <f t="shared" si="82"/>
        <v>2999</v>
      </c>
      <c r="J1048" s="6" t="str">
        <f t="shared" si="83"/>
        <v>Hyderabad</v>
      </c>
      <c r="K1048" s="6">
        <f>COUNTIFS(pg_transaction_cleaned!$O$2:$O$5743,A1048,pg_transaction_cleaned!$F$2:$F$5743,"CAPTURE")</f>
        <v>1</v>
      </c>
      <c r="L1048" s="7">
        <f>SUMIFS(pg_transaction_cleaned!$H$2:$H$5743,pg_transaction_cleaned!$O$2:$O$5743,A1048,pg_transaction_cleaned!$F$2:$F$5743,"CAPTURE")</f>
        <v>2999</v>
      </c>
      <c r="M1048" s="6">
        <f>COUNTIFS(pg_transaction_cleaned!$O$2:$O$5743,A1048,pg_transaction_cleaned!$F$2:$F$5743,"REFUND")</f>
        <v>0</v>
      </c>
      <c r="N1048" s="7">
        <f>SUMIFS(pg_transaction_cleaned!$H$2:$H$5743,pg_transaction_cleaned!$O$2:$O$5743,A1048,pg_transaction_cleaned!$F$2:$F$5743,"REFUND")</f>
        <v>0</v>
      </c>
      <c r="O1048" s="6" t="str">
        <f t="shared" si="84"/>
        <v>OK</v>
      </c>
      <c r="P1048" s="8">
        <f t="shared" si="85"/>
        <v>0</v>
      </c>
    </row>
    <row r="1049" spans="1:16" x14ac:dyDescent="0.3">
      <c r="A1049" s="6" t="s">
        <v>2129</v>
      </c>
      <c r="B1049" s="6" t="s">
        <v>11884</v>
      </c>
      <c r="C1049" s="6" t="s">
        <v>2130</v>
      </c>
      <c r="D1049" s="6" t="s">
        <v>17</v>
      </c>
      <c r="E1049" s="6" t="s">
        <v>27</v>
      </c>
      <c r="F1049" s="6" t="s">
        <v>11863</v>
      </c>
      <c r="G1049" s="6" t="s">
        <v>115</v>
      </c>
      <c r="H1049" s="10">
        <f t="shared" si="81"/>
        <v>46279</v>
      </c>
      <c r="I1049" s="7">
        <f t="shared" si="82"/>
        <v>1499</v>
      </c>
      <c r="J1049" s="6" t="str">
        <f t="shared" si="83"/>
        <v>Pune</v>
      </c>
      <c r="K1049" s="6">
        <f>COUNTIFS(pg_transaction_cleaned!$O$2:$O$5743,A1049,pg_transaction_cleaned!$F$2:$F$5743,"CAPTURE")</f>
        <v>0</v>
      </c>
      <c r="L1049" s="7">
        <f>SUMIFS(pg_transaction_cleaned!$H$2:$H$5743,pg_transaction_cleaned!$O$2:$O$5743,A1049,pg_transaction_cleaned!$F$2:$F$5743,"CAPTURE")</f>
        <v>0</v>
      </c>
      <c r="M1049" s="6">
        <f>COUNTIFS(pg_transaction_cleaned!$O$2:$O$5743,A1049,pg_transaction_cleaned!$F$2:$F$5743,"REFUND")</f>
        <v>0</v>
      </c>
      <c r="N1049" s="7">
        <f>SUMIFS(pg_transaction_cleaned!$H$2:$H$5743,pg_transaction_cleaned!$O$2:$O$5743,A1049,pg_transaction_cleaned!$F$2:$F$5743,"REFUND")</f>
        <v>0</v>
      </c>
      <c r="O1049" s="6" t="str">
        <f t="shared" si="84"/>
        <v>OK</v>
      </c>
      <c r="P1049" s="8">
        <f t="shared" si="85"/>
        <v>0</v>
      </c>
    </row>
    <row r="1050" spans="1:16" x14ac:dyDescent="0.3">
      <c r="A1050" s="6" t="s">
        <v>2131</v>
      </c>
      <c r="B1050" s="6" t="s">
        <v>11842</v>
      </c>
      <c r="C1050" s="6" t="s">
        <v>2132</v>
      </c>
      <c r="D1050" s="6" t="s">
        <v>37</v>
      </c>
      <c r="E1050" s="6" t="s">
        <v>18</v>
      </c>
      <c r="F1050" s="6" t="s">
        <v>11863</v>
      </c>
      <c r="G1050" s="6" t="s">
        <v>66</v>
      </c>
      <c r="H1050" s="10">
        <f t="shared" si="81"/>
        <v>46290</v>
      </c>
      <c r="I1050" s="7">
        <f t="shared" si="82"/>
        <v>1499</v>
      </c>
      <c r="J1050" s="6" t="str">
        <f t="shared" si="83"/>
        <v>Lucknow</v>
      </c>
      <c r="K1050" s="6">
        <f>COUNTIFS(pg_transaction_cleaned!$O$2:$O$5743,A1050,pg_transaction_cleaned!$F$2:$F$5743,"CAPTURE")</f>
        <v>1</v>
      </c>
      <c r="L1050" s="7">
        <f>SUMIFS(pg_transaction_cleaned!$H$2:$H$5743,pg_transaction_cleaned!$O$2:$O$5743,A1050,pg_transaction_cleaned!$F$2:$F$5743,"CAPTURE")</f>
        <v>1499</v>
      </c>
      <c r="M1050" s="6">
        <f>COUNTIFS(pg_transaction_cleaned!$O$2:$O$5743,A1050,pg_transaction_cleaned!$F$2:$F$5743,"REFUND")</f>
        <v>1</v>
      </c>
      <c r="N1050" s="7">
        <f>SUMIFS(pg_transaction_cleaned!$H$2:$H$5743,pg_transaction_cleaned!$O$2:$O$5743,A1050,pg_transaction_cleaned!$F$2:$F$5743,"REFUND")</f>
        <v>1499</v>
      </c>
      <c r="O1050" s="6" t="str">
        <f t="shared" si="84"/>
        <v>OK</v>
      </c>
      <c r="P1050" s="8">
        <f t="shared" si="85"/>
        <v>0</v>
      </c>
    </row>
    <row r="1051" spans="1:16" x14ac:dyDescent="0.3">
      <c r="A1051" s="6" t="s">
        <v>2133</v>
      </c>
      <c r="B1051" s="6" t="s">
        <v>12106</v>
      </c>
      <c r="C1051" s="6" t="s">
        <v>2134</v>
      </c>
      <c r="D1051" s="6" t="s">
        <v>51</v>
      </c>
      <c r="E1051" s="6" t="s">
        <v>27</v>
      </c>
      <c r="F1051" s="6" t="s">
        <v>11904</v>
      </c>
      <c r="G1051" s="6" t="s">
        <v>19</v>
      </c>
      <c r="H1051" s="10">
        <f t="shared" si="81"/>
        <v>46281</v>
      </c>
      <c r="I1051" s="7">
        <f t="shared" si="82"/>
        <v>9298</v>
      </c>
      <c r="J1051" s="6" t="str">
        <f t="shared" si="83"/>
        <v>Chennai</v>
      </c>
      <c r="K1051" s="6">
        <f>COUNTIFS(pg_transaction_cleaned!$O$2:$O$5743,A1051,pg_transaction_cleaned!$F$2:$F$5743,"CAPTURE")</f>
        <v>1</v>
      </c>
      <c r="L1051" s="7">
        <f>SUMIFS(pg_transaction_cleaned!$H$2:$H$5743,pg_transaction_cleaned!$O$2:$O$5743,A1051,pg_transaction_cleaned!$F$2:$F$5743,"CAPTURE")</f>
        <v>9298</v>
      </c>
      <c r="M1051" s="6">
        <f>COUNTIFS(pg_transaction_cleaned!$O$2:$O$5743,A1051,pg_transaction_cleaned!$F$2:$F$5743,"REFUND")</f>
        <v>0</v>
      </c>
      <c r="N1051" s="7">
        <f>SUMIFS(pg_transaction_cleaned!$H$2:$H$5743,pg_transaction_cleaned!$O$2:$O$5743,A1051,pg_transaction_cleaned!$F$2:$F$5743,"REFUND")</f>
        <v>0</v>
      </c>
      <c r="O1051" s="6" t="str">
        <f t="shared" si="84"/>
        <v>OK</v>
      </c>
      <c r="P1051" s="8">
        <f t="shared" si="85"/>
        <v>0</v>
      </c>
    </row>
    <row r="1052" spans="1:16" x14ac:dyDescent="0.3">
      <c r="A1052" s="6" t="s">
        <v>2135</v>
      </c>
      <c r="B1052" s="6" t="s">
        <v>11830</v>
      </c>
      <c r="C1052" s="6" t="s">
        <v>2136</v>
      </c>
      <c r="D1052" s="6" t="s">
        <v>51</v>
      </c>
      <c r="E1052" s="6" t="s">
        <v>27</v>
      </c>
      <c r="F1052" s="6" t="s">
        <v>11924</v>
      </c>
      <c r="G1052" s="6" t="s">
        <v>19</v>
      </c>
      <c r="H1052" s="10">
        <f t="shared" si="81"/>
        <v>46282</v>
      </c>
      <c r="I1052" s="7">
        <f t="shared" si="82"/>
        <v>10797</v>
      </c>
      <c r="J1052" s="6" t="str">
        <f t="shared" si="83"/>
        <v>Chennai</v>
      </c>
      <c r="K1052" s="6">
        <f>COUNTIFS(pg_transaction_cleaned!$O$2:$O$5743,A1052,pg_transaction_cleaned!$F$2:$F$5743,"CAPTURE")</f>
        <v>1</v>
      </c>
      <c r="L1052" s="7">
        <f>SUMIFS(pg_transaction_cleaned!$H$2:$H$5743,pg_transaction_cleaned!$O$2:$O$5743,A1052,pg_transaction_cleaned!$F$2:$F$5743,"CAPTURE")</f>
        <v>10797</v>
      </c>
      <c r="M1052" s="6">
        <f>COUNTIFS(pg_transaction_cleaned!$O$2:$O$5743,A1052,pg_transaction_cleaned!$F$2:$F$5743,"REFUND")</f>
        <v>0</v>
      </c>
      <c r="N1052" s="7">
        <f>SUMIFS(pg_transaction_cleaned!$H$2:$H$5743,pg_transaction_cleaned!$O$2:$O$5743,A1052,pg_transaction_cleaned!$F$2:$F$5743,"REFUND")</f>
        <v>0</v>
      </c>
      <c r="O1052" s="6" t="str">
        <f t="shared" si="84"/>
        <v>OK</v>
      </c>
      <c r="P1052" s="8">
        <f t="shared" si="85"/>
        <v>0</v>
      </c>
    </row>
    <row r="1053" spans="1:16" x14ac:dyDescent="0.3">
      <c r="A1053" s="6" t="s">
        <v>2137</v>
      </c>
      <c r="B1053" s="6" t="s">
        <v>11893</v>
      </c>
      <c r="C1053" s="6" t="s">
        <v>2138</v>
      </c>
      <c r="D1053" s="6" t="s">
        <v>51</v>
      </c>
      <c r="E1053" s="6" t="s">
        <v>18</v>
      </c>
      <c r="F1053" s="6" t="s">
        <v>12135</v>
      </c>
      <c r="G1053" s="6" t="s">
        <v>19</v>
      </c>
      <c r="H1053" s="10">
        <f t="shared" si="81"/>
        <v>46280</v>
      </c>
      <c r="I1053" s="7">
        <f t="shared" si="82"/>
        <v>1997</v>
      </c>
      <c r="J1053" s="6" t="str">
        <f t="shared" si="83"/>
        <v>Chennai</v>
      </c>
      <c r="K1053" s="6">
        <f>COUNTIFS(pg_transaction_cleaned!$O$2:$O$5743,A1053,pg_transaction_cleaned!$F$2:$F$5743,"CAPTURE")</f>
        <v>1</v>
      </c>
      <c r="L1053" s="7">
        <f>SUMIFS(pg_transaction_cleaned!$H$2:$H$5743,pg_transaction_cleaned!$O$2:$O$5743,A1053,pg_transaction_cleaned!$F$2:$F$5743,"CAPTURE")</f>
        <v>1997</v>
      </c>
      <c r="M1053" s="6">
        <f>COUNTIFS(pg_transaction_cleaned!$O$2:$O$5743,A1053,pg_transaction_cleaned!$F$2:$F$5743,"REFUND")</f>
        <v>0</v>
      </c>
      <c r="N1053" s="7">
        <f>SUMIFS(pg_transaction_cleaned!$H$2:$H$5743,pg_transaction_cleaned!$O$2:$O$5743,A1053,pg_transaction_cleaned!$F$2:$F$5743,"REFUND")</f>
        <v>0</v>
      </c>
      <c r="O1053" s="6" t="str">
        <f t="shared" si="84"/>
        <v>OK</v>
      </c>
      <c r="P1053" s="8">
        <f t="shared" si="85"/>
        <v>0</v>
      </c>
    </row>
    <row r="1054" spans="1:16" x14ac:dyDescent="0.3">
      <c r="A1054" s="6" t="s">
        <v>2139</v>
      </c>
      <c r="B1054" s="6" t="s">
        <v>11877</v>
      </c>
      <c r="C1054" s="6" t="s">
        <v>2140</v>
      </c>
      <c r="D1054" s="6" t="s">
        <v>23</v>
      </c>
      <c r="E1054" s="6" t="s">
        <v>54</v>
      </c>
      <c r="F1054" s="6" t="s">
        <v>11929</v>
      </c>
      <c r="G1054" s="6" t="s">
        <v>19</v>
      </c>
      <c r="H1054" s="10">
        <f t="shared" si="81"/>
        <v>46267</v>
      </c>
      <c r="I1054" s="7">
        <f t="shared" si="82"/>
        <v>799</v>
      </c>
      <c r="J1054" s="6" t="str">
        <f t="shared" si="83"/>
        <v>Bengaluru</v>
      </c>
      <c r="K1054" s="6">
        <f>COUNTIFS(pg_transaction_cleaned!$O$2:$O$5743,A1054,pg_transaction_cleaned!$F$2:$F$5743,"CAPTURE")</f>
        <v>1</v>
      </c>
      <c r="L1054" s="7">
        <f>SUMIFS(pg_transaction_cleaned!$H$2:$H$5743,pg_transaction_cleaned!$O$2:$O$5743,A1054,pg_transaction_cleaned!$F$2:$F$5743,"CAPTURE")</f>
        <v>799</v>
      </c>
      <c r="M1054" s="6">
        <f>COUNTIFS(pg_transaction_cleaned!$O$2:$O$5743,A1054,pg_transaction_cleaned!$F$2:$F$5743,"REFUND")</f>
        <v>0</v>
      </c>
      <c r="N1054" s="7">
        <f>SUMIFS(pg_transaction_cleaned!$H$2:$H$5743,pg_transaction_cleaned!$O$2:$O$5743,A1054,pg_transaction_cleaned!$F$2:$F$5743,"REFUND")</f>
        <v>0</v>
      </c>
      <c r="O1054" s="6" t="str">
        <f t="shared" si="84"/>
        <v>OK</v>
      </c>
      <c r="P1054" s="8">
        <f t="shared" si="85"/>
        <v>0</v>
      </c>
    </row>
    <row r="1055" spans="1:16" x14ac:dyDescent="0.3">
      <c r="A1055" s="6" t="s">
        <v>2141</v>
      </c>
      <c r="B1055" s="6" t="s">
        <v>11842</v>
      </c>
      <c r="C1055" s="6" t="s">
        <v>2142</v>
      </c>
      <c r="D1055" s="6" t="s">
        <v>51</v>
      </c>
      <c r="E1055" s="6" t="s">
        <v>18</v>
      </c>
      <c r="F1055" s="6" t="s">
        <v>12071</v>
      </c>
      <c r="G1055" s="6" t="s">
        <v>19</v>
      </c>
      <c r="H1055" s="10">
        <f t="shared" si="81"/>
        <v>46290</v>
      </c>
      <c r="I1055" s="7">
        <f t="shared" si="82"/>
        <v>5847</v>
      </c>
      <c r="J1055" s="6" t="str">
        <f t="shared" si="83"/>
        <v>Chennai</v>
      </c>
      <c r="K1055" s="6">
        <f>COUNTIFS(pg_transaction_cleaned!$O$2:$O$5743,A1055,pg_transaction_cleaned!$F$2:$F$5743,"CAPTURE")</f>
        <v>1</v>
      </c>
      <c r="L1055" s="7">
        <f>SUMIFS(pg_transaction_cleaned!$H$2:$H$5743,pg_transaction_cleaned!$O$2:$O$5743,A1055,pg_transaction_cleaned!$F$2:$F$5743,"CAPTURE")</f>
        <v>5847</v>
      </c>
      <c r="M1055" s="6">
        <f>COUNTIFS(pg_transaction_cleaned!$O$2:$O$5743,A1055,pg_transaction_cleaned!$F$2:$F$5743,"REFUND")</f>
        <v>0</v>
      </c>
      <c r="N1055" s="7">
        <f>SUMIFS(pg_transaction_cleaned!$H$2:$H$5743,pg_transaction_cleaned!$O$2:$O$5743,A1055,pg_transaction_cleaned!$F$2:$F$5743,"REFUND")</f>
        <v>0</v>
      </c>
      <c r="O1055" s="6" t="str">
        <f t="shared" si="84"/>
        <v>OK</v>
      </c>
      <c r="P1055" s="8">
        <f t="shared" si="85"/>
        <v>0</v>
      </c>
    </row>
    <row r="1056" spans="1:16" x14ac:dyDescent="0.3">
      <c r="A1056" s="6" t="s">
        <v>2143</v>
      </c>
      <c r="B1056" s="6" t="s">
        <v>11923</v>
      </c>
      <c r="C1056" s="6" t="s">
        <v>2144</v>
      </c>
      <c r="D1056" s="6" t="s">
        <v>48</v>
      </c>
      <c r="E1056" s="6" t="s">
        <v>27</v>
      </c>
      <c r="F1056" s="6" t="s">
        <v>12032</v>
      </c>
      <c r="G1056" s="6" t="s">
        <v>19</v>
      </c>
      <c r="H1056" s="10">
        <f t="shared" si="81"/>
        <v>46292</v>
      </c>
      <c r="I1056" s="7">
        <f t="shared" si="82"/>
        <v>6597</v>
      </c>
      <c r="J1056" s="6" t="str">
        <f t="shared" si="83"/>
        <v>Jaipur</v>
      </c>
      <c r="K1056" s="6">
        <f>COUNTIFS(pg_transaction_cleaned!$O$2:$O$5743,A1056,pg_transaction_cleaned!$F$2:$F$5743,"CAPTURE")</f>
        <v>1</v>
      </c>
      <c r="L1056" s="7">
        <f>SUMIFS(pg_transaction_cleaned!$H$2:$H$5743,pg_transaction_cleaned!$O$2:$O$5743,A1056,pg_transaction_cleaned!$F$2:$F$5743,"CAPTURE")</f>
        <v>6597</v>
      </c>
      <c r="M1056" s="6">
        <f>COUNTIFS(pg_transaction_cleaned!$O$2:$O$5743,A1056,pg_transaction_cleaned!$F$2:$F$5743,"REFUND")</f>
        <v>0</v>
      </c>
      <c r="N1056" s="7">
        <f>SUMIFS(pg_transaction_cleaned!$H$2:$H$5743,pg_transaction_cleaned!$O$2:$O$5743,A1056,pg_transaction_cleaned!$F$2:$F$5743,"REFUND")</f>
        <v>0</v>
      </c>
      <c r="O1056" s="6" t="str">
        <f t="shared" si="84"/>
        <v>OK</v>
      </c>
      <c r="P1056" s="8">
        <f t="shared" si="85"/>
        <v>0</v>
      </c>
    </row>
    <row r="1057" spans="1:16" x14ac:dyDescent="0.3">
      <c r="A1057" s="6" t="s">
        <v>2145</v>
      </c>
      <c r="B1057" s="6" t="s">
        <v>11976</v>
      </c>
      <c r="C1057" s="6" t="s">
        <v>2146</v>
      </c>
      <c r="D1057" s="6" t="s">
        <v>51</v>
      </c>
      <c r="E1057" s="6" t="s">
        <v>18</v>
      </c>
      <c r="F1057" s="6" t="s">
        <v>11861</v>
      </c>
      <c r="G1057" s="6" t="s">
        <v>19</v>
      </c>
      <c r="H1057" s="10">
        <f t="shared" si="81"/>
        <v>46284</v>
      </c>
      <c r="I1057" s="7">
        <f t="shared" si="82"/>
        <v>7999</v>
      </c>
      <c r="J1057" s="6" t="str">
        <f t="shared" si="83"/>
        <v>Chennai</v>
      </c>
      <c r="K1057" s="6">
        <f>COUNTIFS(pg_transaction_cleaned!$O$2:$O$5743,A1057,pg_transaction_cleaned!$F$2:$F$5743,"CAPTURE")</f>
        <v>1</v>
      </c>
      <c r="L1057" s="7">
        <f>SUMIFS(pg_transaction_cleaned!$H$2:$H$5743,pg_transaction_cleaned!$O$2:$O$5743,A1057,pg_transaction_cleaned!$F$2:$F$5743,"CAPTURE")</f>
        <v>7999</v>
      </c>
      <c r="M1057" s="6">
        <f>COUNTIFS(pg_transaction_cleaned!$O$2:$O$5743,A1057,pg_transaction_cleaned!$F$2:$F$5743,"REFUND")</f>
        <v>0</v>
      </c>
      <c r="N1057" s="7">
        <f>SUMIFS(pg_transaction_cleaned!$H$2:$H$5743,pg_transaction_cleaned!$O$2:$O$5743,A1057,pg_transaction_cleaned!$F$2:$F$5743,"REFUND")</f>
        <v>0</v>
      </c>
      <c r="O1057" s="6" t="str">
        <f t="shared" si="84"/>
        <v>OK</v>
      </c>
      <c r="P1057" s="8">
        <f t="shared" si="85"/>
        <v>0</v>
      </c>
    </row>
    <row r="1058" spans="1:16" x14ac:dyDescent="0.3">
      <c r="A1058" s="6" t="s">
        <v>2147</v>
      </c>
      <c r="B1058" s="6" t="s">
        <v>11842</v>
      </c>
      <c r="C1058" s="6" t="s">
        <v>2148</v>
      </c>
      <c r="D1058" s="6"/>
      <c r="E1058" s="6" t="s">
        <v>18</v>
      </c>
      <c r="F1058" s="6" t="s">
        <v>12017</v>
      </c>
      <c r="G1058" s="6" t="s">
        <v>115</v>
      </c>
      <c r="H1058" s="10">
        <f t="shared" si="81"/>
        <v>46290</v>
      </c>
      <c r="I1058" s="7">
        <f t="shared" si="82"/>
        <v>2298</v>
      </c>
      <c r="J1058" s="6" t="str">
        <f t="shared" si="83"/>
        <v>Unknown</v>
      </c>
      <c r="K1058" s="6">
        <f>COUNTIFS(pg_transaction_cleaned!$O$2:$O$5743,A1058,pg_transaction_cleaned!$F$2:$F$5743,"CAPTURE")</f>
        <v>0</v>
      </c>
      <c r="L1058" s="7">
        <f>SUMIFS(pg_transaction_cleaned!$H$2:$H$5743,pg_transaction_cleaned!$O$2:$O$5743,A1058,pg_transaction_cleaned!$F$2:$F$5743,"CAPTURE")</f>
        <v>0</v>
      </c>
      <c r="M1058" s="6">
        <f>COUNTIFS(pg_transaction_cleaned!$O$2:$O$5743,A1058,pg_transaction_cleaned!$F$2:$F$5743,"REFUND")</f>
        <v>0</v>
      </c>
      <c r="N1058" s="7">
        <f>SUMIFS(pg_transaction_cleaned!$H$2:$H$5743,pg_transaction_cleaned!$O$2:$O$5743,A1058,pg_transaction_cleaned!$F$2:$F$5743,"REFUND")</f>
        <v>0</v>
      </c>
      <c r="O1058" s="6" t="str">
        <f t="shared" si="84"/>
        <v>OK</v>
      </c>
      <c r="P1058" s="8">
        <f t="shared" si="85"/>
        <v>0</v>
      </c>
    </row>
    <row r="1059" spans="1:16" x14ac:dyDescent="0.3">
      <c r="A1059" s="6" t="s">
        <v>2149</v>
      </c>
      <c r="B1059" s="6" t="s">
        <v>11917</v>
      </c>
      <c r="C1059" s="6" t="s">
        <v>2150</v>
      </c>
      <c r="D1059" s="6" t="s">
        <v>48</v>
      </c>
      <c r="E1059" s="6" t="s">
        <v>54</v>
      </c>
      <c r="F1059" s="6" t="s">
        <v>11861</v>
      </c>
      <c r="G1059" s="6" t="s">
        <v>19</v>
      </c>
      <c r="H1059" s="10">
        <f t="shared" si="81"/>
        <v>46282</v>
      </c>
      <c r="I1059" s="7">
        <f t="shared" si="82"/>
        <v>7999</v>
      </c>
      <c r="J1059" s="6" t="str">
        <f t="shared" si="83"/>
        <v>Jaipur</v>
      </c>
      <c r="K1059" s="6">
        <f>COUNTIFS(pg_transaction_cleaned!$O$2:$O$5743,A1059,pg_transaction_cleaned!$F$2:$F$5743,"CAPTURE")</f>
        <v>1</v>
      </c>
      <c r="L1059" s="7">
        <f>SUMIFS(pg_transaction_cleaned!$H$2:$H$5743,pg_transaction_cleaned!$O$2:$O$5743,A1059,pg_transaction_cleaned!$F$2:$F$5743,"CAPTURE")</f>
        <v>7999</v>
      </c>
      <c r="M1059" s="6">
        <f>COUNTIFS(pg_transaction_cleaned!$O$2:$O$5743,A1059,pg_transaction_cleaned!$F$2:$F$5743,"REFUND")</f>
        <v>0</v>
      </c>
      <c r="N1059" s="7">
        <f>SUMIFS(pg_transaction_cleaned!$H$2:$H$5743,pg_transaction_cleaned!$O$2:$O$5743,A1059,pg_transaction_cleaned!$F$2:$F$5743,"REFUND")</f>
        <v>0</v>
      </c>
      <c r="O1059" s="6" t="str">
        <f t="shared" si="84"/>
        <v>OK</v>
      </c>
      <c r="P1059" s="8">
        <f t="shared" si="85"/>
        <v>0</v>
      </c>
    </row>
    <row r="1060" spans="1:16" x14ac:dyDescent="0.3">
      <c r="A1060" s="6" t="s">
        <v>2151</v>
      </c>
      <c r="B1060" s="6" t="s">
        <v>11936</v>
      </c>
      <c r="C1060" s="6" t="s">
        <v>2152</v>
      </c>
      <c r="D1060" s="6" t="s">
        <v>34</v>
      </c>
      <c r="E1060" s="6" t="s">
        <v>43</v>
      </c>
      <c r="F1060" s="6" t="s">
        <v>11983</v>
      </c>
      <c r="G1060" s="6" t="s">
        <v>19</v>
      </c>
      <c r="H1060" s="10">
        <f t="shared" si="81"/>
        <v>46293</v>
      </c>
      <c r="I1060" s="7">
        <f t="shared" si="82"/>
        <v>5298</v>
      </c>
      <c r="J1060" s="6" t="str">
        <f t="shared" si="83"/>
        <v>Ahmedabad</v>
      </c>
      <c r="K1060" s="6">
        <f>COUNTIFS(pg_transaction_cleaned!$O$2:$O$5743,A1060,pg_transaction_cleaned!$F$2:$F$5743,"CAPTURE")</f>
        <v>1</v>
      </c>
      <c r="L1060" s="7">
        <f>SUMIFS(pg_transaction_cleaned!$H$2:$H$5743,pg_transaction_cleaned!$O$2:$O$5743,A1060,pg_transaction_cleaned!$F$2:$F$5743,"CAPTURE")</f>
        <v>5298</v>
      </c>
      <c r="M1060" s="6">
        <f>COUNTIFS(pg_transaction_cleaned!$O$2:$O$5743,A1060,pg_transaction_cleaned!$F$2:$F$5743,"REFUND")</f>
        <v>0</v>
      </c>
      <c r="N1060" s="7">
        <f>SUMIFS(pg_transaction_cleaned!$H$2:$H$5743,pg_transaction_cleaned!$O$2:$O$5743,A1060,pg_transaction_cleaned!$F$2:$F$5743,"REFUND")</f>
        <v>0</v>
      </c>
      <c r="O1060" s="6" t="str">
        <f t="shared" si="84"/>
        <v>OK</v>
      </c>
      <c r="P1060" s="8">
        <f t="shared" si="85"/>
        <v>0</v>
      </c>
    </row>
    <row r="1061" spans="1:16" x14ac:dyDescent="0.3">
      <c r="A1061" s="6" t="s">
        <v>2153</v>
      </c>
      <c r="B1061" s="6" t="s">
        <v>11895</v>
      </c>
      <c r="C1061" s="6" t="s">
        <v>2154</v>
      </c>
      <c r="D1061" s="6" t="s">
        <v>51</v>
      </c>
      <c r="E1061" s="6" t="s">
        <v>54</v>
      </c>
      <c r="F1061" s="6" t="s">
        <v>11843</v>
      </c>
      <c r="G1061" s="6" t="s">
        <v>19</v>
      </c>
      <c r="H1061" s="10">
        <f t="shared" si="81"/>
        <v>46295</v>
      </c>
      <c r="I1061" s="7">
        <f t="shared" si="82"/>
        <v>349</v>
      </c>
      <c r="J1061" s="6" t="str">
        <f t="shared" si="83"/>
        <v>Chennai</v>
      </c>
      <c r="K1061" s="6">
        <f>COUNTIFS(pg_transaction_cleaned!$O$2:$O$5743,A1061,pg_transaction_cleaned!$F$2:$F$5743,"CAPTURE")</f>
        <v>1</v>
      </c>
      <c r="L1061" s="7">
        <f>SUMIFS(pg_transaction_cleaned!$H$2:$H$5743,pg_transaction_cleaned!$O$2:$O$5743,A1061,pg_transaction_cleaned!$F$2:$F$5743,"CAPTURE")</f>
        <v>349</v>
      </c>
      <c r="M1061" s="6">
        <f>COUNTIFS(pg_transaction_cleaned!$O$2:$O$5743,A1061,pg_transaction_cleaned!$F$2:$F$5743,"REFUND")</f>
        <v>0</v>
      </c>
      <c r="N1061" s="7">
        <f>SUMIFS(pg_transaction_cleaned!$H$2:$H$5743,pg_transaction_cleaned!$O$2:$O$5743,A1061,pg_transaction_cleaned!$F$2:$F$5743,"REFUND")</f>
        <v>0</v>
      </c>
      <c r="O1061" s="6" t="str">
        <f t="shared" si="84"/>
        <v>OK</v>
      </c>
      <c r="P1061" s="8">
        <f t="shared" si="85"/>
        <v>0</v>
      </c>
    </row>
    <row r="1062" spans="1:16" x14ac:dyDescent="0.3">
      <c r="A1062" s="6" t="s">
        <v>2155</v>
      </c>
      <c r="B1062" s="6" t="s">
        <v>11949</v>
      </c>
      <c r="C1062" s="6" t="s">
        <v>2156</v>
      </c>
      <c r="D1062" s="6" t="s">
        <v>51</v>
      </c>
      <c r="E1062" s="6" t="s">
        <v>54</v>
      </c>
      <c r="F1062" s="6" t="s">
        <v>11845</v>
      </c>
      <c r="G1062" s="6" t="s">
        <v>19</v>
      </c>
      <c r="H1062" s="10">
        <f t="shared" si="81"/>
        <v>46275</v>
      </c>
      <c r="I1062" s="7">
        <f t="shared" si="82"/>
        <v>9497</v>
      </c>
      <c r="J1062" s="6" t="str">
        <f t="shared" si="83"/>
        <v>Chennai</v>
      </c>
      <c r="K1062" s="6">
        <f>COUNTIFS(pg_transaction_cleaned!$O$2:$O$5743,A1062,pg_transaction_cleaned!$F$2:$F$5743,"CAPTURE")</f>
        <v>1</v>
      </c>
      <c r="L1062" s="7">
        <f>SUMIFS(pg_transaction_cleaned!$H$2:$H$5743,pg_transaction_cleaned!$O$2:$O$5743,A1062,pg_transaction_cleaned!$F$2:$F$5743,"CAPTURE")</f>
        <v>9497</v>
      </c>
      <c r="M1062" s="6">
        <f>COUNTIFS(pg_transaction_cleaned!$O$2:$O$5743,A1062,pg_transaction_cleaned!$F$2:$F$5743,"REFUND")</f>
        <v>0</v>
      </c>
      <c r="N1062" s="7">
        <f>SUMIFS(pg_transaction_cleaned!$H$2:$H$5743,pg_transaction_cleaned!$O$2:$O$5743,A1062,pg_transaction_cleaned!$F$2:$F$5743,"REFUND")</f>
        <v>0</v>
      </c>
      <c r="O1062" s="6" t="str">
        <f t="shared" si="84"/>
        <v>OK</v>
      </c>
      <c r="P1062" s="8">
        <f t="shared" si="85"/>
        <v>0</v>
      </c>
    </row>
    <row r="1063" spans="1:16" x14ac:dyDescent="0.3">
      <c r="A1063" s="6" t="s">
        <v>2157</v>
      </c>
      <c r="B1063" s="6" t="s">
        <v>11934</v>
      </c>
      <c r="C1063" s="6" t="s">
        <v>2158</v>
      </c>
      <c r="D1063" s="6" t="s">
        <v>23</v>
      </c>
      <c r="E1063" s="6" t="s">
        <v>18</v>
      </c>
      <c r="F1063" s="6" t="s">
        <v>12110</v>
      </c>
      <c r="G1063" s="6" t="s">
        <v>19</v>
      </c>
      <c r="H1063" s="10">
        <f t="shared" si="81"/>
        <v>46271</v>
      </c>
      <c r="I1063" s="7">
        <f t="shared" si="82"/>
        <v>4597</v>
      </c>
      <c r="J1063" s="6" t="str">
        <f t="shared" si="83"/>
        <v>Bengaluru</v>
      </c>
      <c r="K1063" s="6">
        <f>COUNTIFS(pg_transaction_cleaned!$O$2:$O$5743,A1063,pg_transaction_cleaned!$F$2:$F$5743,"CAPTURE")</f>
        <v>1</v>
      </c>
      <c r="L1063" s="7">
        <f>SUMIFS(pg_transaction_cleaned!$H$2:$H$5743,pg_transaction_cleaned!$O$2:$O$5743,A1063,pg_transaction_cleaned!$F$2:$F$5743,"CAPTURE")</f>
        <v>4597</v>
      </c>
      <c r="M1063" s="6">
        <f>COUNTIFS(pg_transaction_cleaned!$O$2:$O$5743,A1063,pg_transaction_cleaned!$F$2:$F$5743,"REFUND")</f>
        <v>0</v>
      </c>
      <c r="N1063" s="7">
        <f>SUMIFS(pg_transaction_cleaned!$H$2:$H$5743,pg_transaction_cleaned!$O$2:$O$5743,A1063,pg_transaction_cleaned!$F$2:$F$5743,"REFUND")</f>
        <v>0</v>
      </c>
      <c r="O1063" s="6" t="str">
        <f t="shared" si="84"/>
        <v>OK</v>
      </c>
      <c r="P1063" s="8">
        <f t="shared" si="85"/>
        <v>0</v>
      </c>
    </row>
    <row r="1064" spans="1:16" x14ac:dyDescent="0.3">
      <c r="A1064" s="6" t="s">
        <v>2159</v>
      </c>
      <c r="B1064" s="6" t="s">
        <v>11949</v>
      </c>
      <c r="C1064" s="6" t="s">
        <v>2160</v>
      </c>
      <c r="D1064" s="6" t="s">
        <v>17</v>
      </c>
      <c r="E1064" s="6" t="s">
        <v>18</v>
      </c>
      <c r="F1064" s="6" t="s">
        <v>11869</v>
      </c>
      <c r="G1064" s="6" t="s">
        <v>19</v>
      </c>
      <c r="H1064" s="10">
        <f t="shared" si="81"/>
        <v>46275</v>
      </c>
      <c r="I1064" s="7">
        <f t="shared" si="82"/>
        <v>599</v>
      </c>
      <c r="J1064" s="6" t="str">
        <f t="shared" si="83"/>
        <v>Pune</v>
      </c>
      <c r="K1064" s="6">
        <f>COUNTIFS(pg_transaction_cleaned!$O$2:$O$5743,A1064,pg_transaction_cleaned!$F$2:$F$5743,"CAPTURE")</f>
        <v>1</v>
      </c>
      <c r="L1064" s="7">
        <f>SUMIFS(pg_transaction_cleaned!$H$2:$H$5743,pg_transaction_cleaned!$O$2:$O$5743,A1064,pg_transaction_cleaned!$F$2:$F$5743,"CAPTURE")</f>
        <v>599</v>
      </c>
      <c r="M1064" s="6">
        <f>COUNTIFS(pg_transaction_cleaned!$O$2:$O$5743,A1064,pg_transaction_cleaned!$F$2:$F$5743,"REFUND")</f>
        <v>0</v>
      </c>
      <c r="N1064" s="7">
        <f>SUMIFS(pg_transaction_cleaned!$H$2:$H$5743,pg_transaction_cleaned!$O$2:$O$5743,A1064,pg_transaction_cleaned!$F$2:$F$5743,"REFUND")</f>
        <v>0</v>
      </c>
      <c r="O1064" s="6" t="str">
        <f t="shared" si="84"/>
        <v>OK</v>
      </c>
      <c r="P1064" s="8">
        <f t="shared" si="85"/>
        <v>0</v>
      </c>
    </row>
    <row r="1065" spans="1:16" x14ac:dyDescent="0.3">
      <c r="A1065" s="6" t="s">
        <v>2161</v>
      </c>
      <c r="B1065" s="6" t="s">
        <v>11897</v>
      </c>
      <c r="C1065" s="6" t="s">
        <v>2162</v>
      </c>
      <c r="D1065" s="6" t="s">
        <v>48</v>
      </c>
      <c r="E1065" s="6" t="s">
        <v>18</v>
      </c>
      <c r="F1065" s="6" t="s">
        <v>11874</v>
      </c>
      <c r="G1065" s="6" t="s">
        <v>19</v>
      </c>
      <c r="H1065" s="10">
        <f t="shared" si="81"/>
        <v>46266</v>
      </c>
      <c r="I1065" s="7">
        <f t="shared" si="82"/>
        <v>6298</v>
      </c>
      <c r="J1065" s="6" t="str">
        <f t="shared" si="83"/>
        <v>Jaipur</v>
      </c>
      <c r="K1065" s="6">
        <f>COUNTIFS(pg_transaction_cleaned!$O$2:$O$5743,A1065,pg_transaction_cleaned!$F$2:$F$5743,"CAPTURE")</f>
        <v>1</v>
      </c>
      <c r="L1065" s="7">
        <f>SUMIFS(pg_transaction_cleaned!$H$2:$H$5743,pg_transaction_cleaned!$O$2:$O$5743,A1065,pg_transaction_cleaned!$F$2:$F$5743,"CAPTURE")</f>
        <v>6298</v>
      </c>
      <c r="M1065" s="6">
        <f>COUNTIFS(pg_transaction_cleaned!$O$2:$O$5743,A1065,pg_transaction_cleaned!$F$2:$F$5743,"REFUND")</f>
        <v>0</v>
      </c>
      <c r="N1065" s="7">
        <f>SUMIFS(pg_transaction_cleaned!$H$2:$H$5743,pg_transaction_cleaned!$O$2:$O$5743,A1065,pg_transaction_cleaned!$F$2:$F$5743,"REFUND")</f>
        <v>0</v>
      </c>
      <c r="O1065" s="6" t="str">
        <f t="shared" si="84"/>
        <v>OK</v>
      </c>
      <c r="P1065" s="8">
        <f t="shared" si="85"/>
        <v>0</v>
      </c>
    </row>
    <row r="1066" spans="1:16" x14ac:dyDescent="0.3">
      <c r="A1066" s="6" t="s">
        <v>2163</v>
      </c>
      <c r="B1066" s="6" t="s">
        <v>12050</v>
      </c>
      <c r="C1066" s="6" t="s">
        <v>2164</v>
      </c>
      <c r="D1066" s="6" t="s">
        <v>42</v>
      </c>
      <c r="E1066" s="6" t="s">
        <v>18</v>
      </c>
      <c r="F1066" s="6" t="s">
        <v>11863</v>
      </c>
      <c r="G1066" s="6" t="s">
        <v>19</v>
      </c>
      <c r="H1066" s="10">
        <f t="shared" si="81"/>
        <v>46284</v>
      </c>
      <c r="I1066" s="7">
        <f t="shared" si="82"/>
        <v>1499</v>
      </c>
      <c r="J1066" s="6" t="str">
        <f t="shared" si="83"/>
        <v>Hyderabad</v>
      </c>
      <c r="K1066" s="6">
        <f>COUNTIFS(pg_transaction_cleaned!$O$2:$O$5743,A1066,pg_transaction_cleaned!$F$2:$F$5743,"CAPTURE")</f>
        <v>1</v>
      </c>
      <c r="L1066" s="7">
        <f>SUMIFS(pg_transaction_cleaned!$H$2:$H$5743,pg_transaction_cleaned!$O$2:$O$5743,A1066,pg_transaction_cleaned!$F$2:$F$5743,"CAPTURE")</f>
        <v>1499</v>
      </c>
      <c r="M1066" s="6">
        <f>COUNTIFS(pg_transaction_cleaned!$O$2:$O$5743,A1066,pg_transaction_cleaned!$F$2:$F$5743,"REFUND")</f>
        <v>0</v>
      </c>
      <c r="N1066" s="7">
        <f>SUMIFS(pg_transaction_cleaned!$H$2:$H$5743,pg_transaction_cleaned!$O$2:$O$5743,A1066,pg_transaction_cleaned!$F$2:$F$5743,"REFUND")</f>
        <v>0</v>
      </c>
      <c r="O1066" s="6" t="str">
        <f t="shared" si="84"/>
        <v>OK</v>
      </c>
      <c r="P1066" s="8">
        <f t="shared" si="85"/>
        <v>0</v>
      </c>
    </row>
    <row r="1067" spans="1:16" x14ac:dyDescent="0.3">
      <c r="A1067" s="6" t="s">
        <v>2165</v>
      </c>
      <c r="B1067" s="6" t="s">
        <v>11963</v>
      </c>
      <c r="C1067" s="6" t="s">
        <v>2166</v>
      </c>
      <c r="D1067" s="6" t="s">
        <v>23</v>
      </c>
      <c r="E1067" s="6" t="s">
        <v>18</v>
      </c>
      <c r="F1067" s="6" t="s">
        <v>11855</v>
      </c>
      <c r="G1067" s="6" t="s">
        <v>19</v>
      </c>
      <c r="H1067" s="10">
        <f t="shared" si="81"/>
        <v>46287</v>
      </c>
      <c r="I1067" s="7">
        <f t="shared" si="82"/>
        <v>4999</v>
      </c>
      <c r="J1067" s="6" t="str">
        <f t="shared" si="83"/>
        <v>Bengaluru</v>
      </c>
      <c r="K1067" s="6">
        <f>COUNTIFS(pg_transaction_cleaned!$O$2:$O$5743,A1067,pg_transaction_cleaned!$F$2:$F$5743,"CAPTURE")</f>
        <v>1</v>
      </c>
      <c r="L1067" s="7">
        <f>SUMIFS(pg_transaction_cleaned!$H$2:$H$5743,pg_transaction_cleaned!$O$2:$O$5743,A1067,pg_transaction_cleaned!$F$2:$F$5743,"CAPTURE")</f>
        <v>4999</v>
      </c>
      <c r="M1067" s="6">
        <f>COUNTIFS(pg_transaction_cleaned!$O$2:$O$5743,A1067,pg_transaction_cleaned!$F$2:$F$5743,"REFUND")</f>
        <v>0</v>
      </c>
      <c r="N1067" s="7">
        <f>SUMIFS(pg_transaction_cleaned!$H$2:$H$5743,pg_transaction_cleaned!$O$2:$O$5743,A1067,pg_transaction_cleaned!$F$2:$F$5743,"REFUND")</f>
        <v>0</v>
      </c>
      <c r="O1067" s="6" t="str">
        <f t="shared" si="84"/>
        <v>OK</v>
      </c>
      <c r="P1067" s="8">
        <f t="shared" si="85"/>
        <v>0</v>
      </c>
    </row>
    <row r="1068" spans="1:16" x14ac:dyDescent="0.3">
      <c r="A1068" s="6" t="s">
        <v>2167</v>
      </c>
      <c r="B1068" s="6" t="s">
        <v>11976</v>
      </c>
      <c r="C1068" s="6" t="s">
        <v>2168</v>
      </c>
      <c r="D1068" s="6" t="s">
        <v>42</v>
      </c>
      <c r="E1068" s="6" t="s">
        <v>18</v>
      </c>
      <c r="F1068" s="6" t="s">
        <v>11835</v>
      </c>
      <c r="G1068" s="6" t="s">
        <v>19</v>
      </c>
      <c r="H1068" s="10">
        <f t="shared" si="81"/>
        <v>46284</v>
      </c>
      <c r="I1068" s="7">
        <f t="shared" si="82"/>
        <v>499</v>
      </c>
      <c r="J1068" s="6" t="str">
        <f t="shared" si="83"/>
        <v>Hyderabad</v>
      </c>
      <c r="K1068" s="6">
        <f>COUNTIFS(pg_transaction_cleaned!$O$2:$O$5743,A1068,pg_transaction_cleaned!$F$2:$F$5743,"CAPTURE")</f>
        <v>1</v>
      </c>
      <c r="L1068" s="7">
        <f>SUMIFS(pg_transaction_cleaned!$H$2:$H$5743,pg_transaction_cleaned!$O$2:$O$5743,A1068,pg_transaction_cleaned!$F$2:$F$5743,"CAPTURE")</f>
        <v>499</v>
      </c>
      <c r="M1068" s="6">
        <f>COUNTIFS(pg_transaction_cleaned!$O$2:$O$5743,A1068,pg_transaction_cleaned!$F$2:$F$5743,"REFUND")</f>
        <v>0</v>
      </c>
      <c r="N1068" s="7">
        <f>SUMIFS(pg_transaction_cleaned!$H$2:$H$5743,pg_transaction_cleaned!$O$2:$O$5743,A1068,pg_transaction_cleaned!$F$2:$F$5743,"REFUND")</f>
        <v>0</v>
      </c>
      <c r="O1068" s="6" t="str">
        <f t="shared" si="84"/>
        <v>OK</v>
      </c>
      <c r="P1068" s="8">
        <f t="shared" si="85"/>
        <v>0</v>
      </c>
    </row>
    <row r="1069" spans="1:16" x14ac:dyDescent="0.3">
      <c r="A1069" s="6" t="s">
        <v>2169</v>
      </c>
      <c r="B1069" s="6" t="s">
        <v>12050</v>
      </c>
      <c r="C1069" s="6" t="s">
        <v>2170</v>
      </c>
      <c r="D1069" s="6" t="s">
        <v>23</v>
      </c>
      <c r="E1069" s="6" t="s">
        <v>18</v>
      </c>
      <c r="F1069" s="6" t="s">
        <v>11837</v>
      </c>
      <c r="G1069" s="6" t="s">
        <v>19</v>
      </c>
      <c r="H1069" s="10">
        <f t="shared" si="81"/>
        <v>46284</v>
      </c>
      <c r="I1069" s="7">
        <f t="shared" si="82"/>
        <v>999</v>
      </c>
      <c r="J1069" s="6" t="str">
        <f t="shared" si="83"/>
        <v>Bengaluru</v>
      </c>
      <c r="K1069" s="6">
        <f>COUNTIFS(pg_transaction_cleaned!$O$2:$O$5743,A1069,pg_transaction_cleaned!$F$2:$F$5743,"CAPTURE")</f>
        <v>1</v>
      </c>
      <c r="L1069" s="7">
        <f>SUMIFS(pg_transaction_cleaned!$H$2:$H$5743,pg_transaction_cleaned!$O$2:$O$5743,A1069,pg_transaction_cleaned!$F$2:$F$5743,"CAPTURE")</f>
        <v>999</v>
      </c>
      <c r="M1069" s="6">
        <f>COUNTIFS(pg_transaction_cleaned!$O$2:$O$5743,A1069,pg_transaction_cleaned!$F$2:$F$5743,"REFUND")</f>
        <v>0</v>
      </c>
      <c r="N1069" s="7">
        <f>SUMIFS(pg_transaction_cleaned!$H$2:$H$5743,pg_transaction_cleaned!$O$2:$O$5743,A1069,pg_transaction_cleaned!$F$2:$F$5743,"REFUND")</f>
        <v>0</v>
      </c>
      <c r="O1069" s="6" t="str">
        <f t="shared" si="84"/>
        <v>OK</v>
      </c>
      <c r="P1069" s="8">
        <f t="shared" si="85"/>
        <v>0</v>
      </c>
    </row>
    <row r="1070" spans="1:16" x14ac:dyDescent="0.3">
      <c r="A1070" s="6" t="s">
        <v>2171</v>
      </c>
      <c r="B1070" s="6" t="s">
        <v>11917</v>
      </c>
      <c r="C1070" s="6" t="s">
        <v>2172</v>
      </c>
      <c r="D1070" s="6" t="s">
        <v>23</v>
      </c>
      <c r="E1070" s="6" t="s">
        <v>27</v>
      </c>
      <c r="F1070" s="6" t="s">
        <v>12115</v>
      </c>
      <c r="G1070" s="6" t="s">
        <v>19</v>
      </c>
      <c r="H1070" s="10">
        <f t="shared" si="81"/>
        <v>46282</v>
      </c>
      <c r="I1070" s="7">
        <f t="shared" si="82"/>
        <v>698</v>
      </c>
      <c r="J1070" s="6" t="str">
        <f t="shared" si="83"/>
        <v>Bengaluru</v>
      </c>
      <c r="K1070" s="6">
        <f>COUNTIFS(pg_transaction_cleaned!$O$2:$O$5743,A1070,pg_transaction_cleaned!$F$2:$F$5743,"CAPTURE")</f>
        <v>1</v>
      </c>
      <c r="L1070" s="7">
        <f>SUMIFS(pg_transaction_cleaned!$H$2:$H$5743,pg_transaction_cleaned!$O$2:$O$5743,A1070,pg_transaction_cleaned!$F$2:$F$5743,"CAPTURE")</f>
        <v>698</v>
      </c>
      <c r="M1070" s="6">
        <f>COUNTIFS(pg_transaction_cleaned!$O$2:$O$5743,A1070,pg_transaction_cleaned!$F$2:$F$5743,"REFUND")</f>
        <v>0</v>
      </c>
      <c r="N1070" s="7">
        <f>SUMIFS(pg_transaction_cleaned!$H$2:$H$5743,pg_transaction_cleaned!$O$2:$O$5743,A1070,pg_transaction_cleaned!$F$2:$F$5743,"REFUND")</f>
        <v>0</v>
      </c>
      <c r="O1070" s="6" t="str">
        <f t="shared" si="84"/>
        <v>OK</v>
      </c>
      <c r="P1070" s="8">
        <f t="shared" si="85"/>
        <v>0</v>
      </c>
    </row>
    <row r="1071" spans="1:16" x14ac:dyDescent="0.3">
      <c r="A1071" s="6" t="s">
        <v>2173</v>
      </c>
      <c r="B1071" s="6" t="s">
        <v>11868</v>
      </c>
      <c r="C1071" s="6" t="s">
        <v>2174</v>
      </c>
      <c r="D1071" s="6" t="s">
        <v>17</v>
      </c>
      <c r="E1071" s="6" t="s">
        <v>27</v>
      </c>
      <c r="F1071" s="6" t="s">
        <v>11929</v>
      </c>
      <c r="G1071" s="6" t="s">
        <v>19</v>
      </c>
      <c r="H1071" s="10">
        <f t="shared" si="81"/>
        <v>46288</v>
      </c>
      <c r="I1071" s="7">
        <f t="shared" si="82"/>
        <v>799</v>
      </c>
      <c r="J1071" s="6" t="str">
        <f t="shared" si="83"/>
        <v>Pune</v>
      </c>
      <c r="K1071" s="6">
        <f>COUNTIFS(pg_transaction_cleaned!$O$2:$O$5743,A1071,pg_transaction_cleaned!$F$2:$F$5743,"CAPTURE")</f>
        <v>1</v>
      </c>
      <c r="L1071" s="7">
        <f>SUMIFS(pg_transaction_cleaned!$H$2:$H$5743,pg_transaction_cleaned!$O$2:$O$5743,A1071,pg_transaction_cleaned!$F$2:$F$5743,"CAPTURE")</f>
        <v>799</v>
      </c>
      <c r="M1071" s="6">
        <f>COUNTIFS(pg_transaction_cleaned!$O$2:$O$5743,A1071,pg_transaction_cleaned!$F$2:$F$5743,"REFUND")</f>
        <v>0</v>
      </c>
      <c r="N1071" s="7">
        <f>SUMIFS(pg_transaction_cleaned!$H$2:$H$5743,pg_transaction_cleaned!$O$2:$O$5743,A1071,pg_transaction_cleaned!$F$2:$F$5743,"REFUND")</f>
        <v>0</v>
      </c>
      <c r="O1071" s="6" t="str">
        <f t="shared" si="84"/>
        <v>OK</v>
      </c>
      <c r="P1071" s="8">
        <f t="shared" si="85"/>
        <v>0</v>
      </c>
    </row>
    <row r="1072" spans="1:16" x14ac:dyDescent="0.3">
      <c r="A1072" s="6" t="s">
        <v>2175</v>
      </c>
      <c r="B1072" s="6" t="s">
        <v>11895</v>
      </c>
      <c r="C1072" s="6" t="s">
        <v>2176</v>
      </c>
      <c r="D1072" s="6" t="s">
        <v>61</v>
      </c>
      <c r="E1072" s="6" t="s">
        <v>18</v>
      </c>
      <c r="F1072" s="6" t="s">
        <v>11853</v>
      </c>
      <c r="G1072" s="6" t="s">
        <v>19</v>
      </c>
      <c r="H1072" s="10">
        <f t="shared" si="81"/>
        <v>46295</v>
      </c>
      <c r="I1072" s="7">
        <f t="shared" si="82"/>
        <v>1799</v>
      </c>
      <c r="J1072" s="6" t="str">
        <f t="shared" si="83"/>
        <v>Delhi</v>
      </c>
      <c r="K1072" s="6">
        <f>COUNTIFS(pg_transaction_cleaned!$O$2:$O$5743,A1072,pg_transaction_cleaned!$F$2:$F$5743,"CAPTURE")</f>
        <v>1</v>
      </c>
      <c r="L1072" s="7">
        <f>SUMIFS(pg_transaction_cleaned!$H$2:$H$5743,pg_transaction_cleaned!$O$2:$O$5743,A1072,pg_transaction_cleaned!$F$2:$F$5743,"CAPTURE")</f>
        <v>1799</v>
      </c>
      <c r="M1072" s="6">
        <f>COUNTIFS(pg_transaction_cleaned!$O$2:$O$5743,A1072,pg_transaction_cleaned!$F$2:$F$5743,"REFUND")</f>
        <v>0</v>
      </c>
      <c r="N1072" s="7">
        <f>SUMIFS(pg_transaction_cleaned!$H$2:$H$5743,pg_transaction_cleaned!$O$2:$O$5743,A1072,pg_transaction_cleaned!$F$2:$F$5743,"REFUND")</f>
        <v>0</v>
      </c>
      <c r="O1072" s="6" t="str">
        <f t="shared" si="84"/>
        <v>OK</v>
      </c>
      <c r="P1072" s="8">
        <f t="shared" si="85"/>
        <v>0</v>
      </c>
    </row>
    <row r="1073" spans="1:16" x14ac:dyDescent="0.3">
      <c r="A1073" s="6" t="s">
        <v>2177</v>
      </c>
      <c r="B1073" s="6" t="s">
        <v>11844</v>
      </c>
      <c r="C1073" s="6" t="s">
        <v>2178</v>
      </c>
      <c r="D1073" s="6" t="s">
        <v>48</v>
      </c>
      <c r="E1073" s="6" t="s">
        <v>18</v>
      </c>
      <c r="F1073" s="6" t="s">
        <v>11961</v>
      </c>
      <c r="G1073" s="6" t="s">
        <v>19</v>
      </c>
      <c r="H1073" s="10">
        <f t="shared" si="81"/>
        <v>46280</v>
      </c>
      <c r="I1073" s="7">
        <f t="shared" si="82"/>
        <v>8847</v>
      </c>
      <c r="J1073" s="6" t="str">
        <f t="shared" si="83"/>
        <v>Jaipur</v>
      </c>
      <c r="K1073" s="6">
        <f>COUNTIFS(pg_transaction_cleaned!$O$2:$O$5743,A1073,pg_transaction_cleaned!$F$2:$F$5743,"CAPTURE")</f>
        <v>1</v>
      </c>
      <c r="L1073" s="7">
        <f>SUMIFS(pg_transaction_cleaned!$H$2:$H$5743,pg_transaction_cleaned!$O$2:$O$5743,A1073,pg_transaction_cleaned!$F$2:$F$5743,"CAPTURE")</f>
        <v>8847</v>
      </c>
      <c r="M1073" s="6">
        <f>COUNTIFS(pg_transaction_cleaned!$O$2:$O$5743,A1073,pg_transaction_cleaned!$F$2:$F$5743,"REFUND")</f>
        <v>0</v>
      </c>
      <c r="N1073" s="7">
        <f>SUMIFS(pg_transaction_cleaned!$H$2:$H$5743,pg_transaction_cleaned!$O$2:$O$5743,A1073,pg_transaction_cleaned!$F$2:$F$5743,"REFUND")</f>
        <v>0</v>
      </c>
      <c r="O1073" s="6" t="str">
        <f t="shared" si="84"/>
        <v>OK</v>
      </c>
      <c r="P1073" s="8">
        <f t="shared" si="85"/>
        <v>0</v>
      </c>
    </row>
    <row r="1074" spans="1:16" x14ac:dyDescent="0.3">
      <c r="A1074" s="6" t="s">
        <v>2179</v>
      </c>
      <c r="B1074" s="6" t="s">
        <v>11852</v>
      </c>
      <c r="C1074" s="6" t="s">
        <v>2180</v>
      </c>
      <c r="D1074" s="6" t="s">
        <v>48</v>
      </c>
      <c r="E1074" s="6" t="s">
        <v>18</v>
      </c>
      <c r="F1074" s="6" t="s">
        <v>12136</v>
      </c>
      <c r="G1074" s="6" t="s">
        <v>66</v>
      </c>
      <c r="H1074" s="10">
        <f t="shared" si="81"/>
        <v>46273</v>
      </c>
      <c r="I1074" s="7">
        <f t="shared" si="82"/>
        <v>5348</v>
      </c>
      <c r="J1074" s="6" t="str">
        <f t="shared" si="83"/>
        <v>Jaipur</v>
      </c>
      <c r="K1074" s="6">
        <f>COUNTIFS(pg_transaction_cleaned!$O$2:$O$5743,A1074,pg_transaction_cleaned!$F$2:$F$5743,"CAPTURE")</f>
        <v>1</v>
      </c>
      <c r="L1074" s="7">
        <f>SUMIFS(pg_transaction_cleaned!$H$2:$H$5743,pg_transaction_cleaned!$O$2:$O$5743,A1074,pg_transaction_cleaned!$F$2:$F$5743,"CAPTURE")</f>
        <v>5348</v>
      </c>
      <c r="M1074" s="6">
        <f>COUNTIFS(pg_transaction_cleaned!$O$2:$O$5743,A1074,pg_transaction_cleaned!$F$2:$F$5743,"REFUND")</f>
        <v>1</v>
      </c>
      <c r="N1074" s="7">
        <f>SUMIFS(pg_transaction_cleaned!$H$2:$H$5743,pg_transaction_cleaned!$O$2:$O$5743,A1074,pg_transaction_cleaned!$F$2:$F$5743,"REFUND")</f>
        <v>5348</v>
      </c>
      <c r="O1074" s="6" t="str">
        <f t="shared" si="84"/>
        <v>OK</v>
      </c>
      <c r="P1074" s="8">
        <f t="shared" si="85"/>
        <v>0</v>
      </c>
    </row>
    <row r="1075" spans="1:16" x14ac:dyDescent="0.3">
      <c r="A1075" s="6" t="s">
        <v>2181</v>
      </c>
      <c r="B1075" s="6" t="s">
        <v>11926</v>
      </c>
      <c r="C1075" s="6" t="s">
        <v>2182</v>
      </c>
      <c r="D1075" s="6"/>
      <c r="E1075" s="6" t="s">
        <v>27</v>
      </c>
      <c r="F1075" s="6" t="s">
        <v>11935</v>
      </c>
      <c r="G1075" s="6" t="s">
        <v>19</v>
      </c>
      <c r="H1075" s="10">
        <f t="shared" si="81"/>
        <v>46270</v>
      </c>
      <c r="I1075" s="7">
        <f t="shared" si="82"/>
        <v>5998</v>
      </c>
      <c r="J1075" s="6" t="str">
        <f t="shared" si="83"/>
        <v>Unknown</v>
      </c>
      <c r="K1075" s="6">
        <f>COUNTIFS(pg_transaction_cleaned!$O$2:$O$5743,A1075,pg_transaction_cleaned!$F$2:$F$5743,"CAPTURE")</f>
        <v>1</v>
      </c>
      <c r="L1075" s="7">
        <f>SUMIFS(pg_transaction_cleaned!$H$2:$H$5743,pg_transaction_cleaned!$O$2:$O$5743,A1075,pg_transaction_cleaned!$F$2:$F$5743,"CAPTURE")</f>
        <v>5998</v>
      </c>
      <c r="M1075" s="6">
        <f>COUNTIFS(pg_transaction_cleaned!$O$2:$O$5743,A1075,pg_transaction_cleaned!$F$2:$F$5743,"REFUND")</f>
        <v>0</v>
      </c>
      <c r="N1075" s="7">
        <f>SUMIFS(pg_transaction_cleaned!$H$2:$H$5743,pg_transaction_cleaned!$O$2:$O$5743,A1075,pg_transaction_cleaned!$F$2:$F$5743,"REFUND")</f>
        <v>0</v>
      </c>
      <c r="O1075" s="6" t="str">
        <f t="shared" si="84"/>
        <v>OK</v>
      </c>
      <c r="P1075" s="8">
        <f t="shared" si="85"/>
        <v>0</v>
      </c>
    </row>
    <row r="1076" spans="1:16" x14ac:dyDescent="0.3">
      <c r="A1076" s="6" t="s">
        <v>2183</v>
      </c>
      <c r="B1076" s="6" t="s">
        <v>11909</v>
      </c>
      <c r="C1076" s="6" t="s">
        <v>2184</v>
      </c>
      <c r="D1076" s="6" t="s">
        <v>34</v>
      </c>
      <c r="E1076" s="6" t="s">
        <v>27</v>
      </c>
      <c r="F1076" s="6" t="s">
        <v>11910</v>
      </c>
      <c r="G1076" s="6" t="s">
        <v>19</v>
      </c>
      <c r="H1076" s="10">
        <f t="shared" si="81"/>
        <v>46276</v>
      </c>
      <c r="I1076" s="7">
        <f t="shared" si="82"/>
        <v>1648</v>
      </c>
      <c r="J1076" s="6" t="str">
        <f t="shared" si="83"/>
        <v>Ahmedabad</v>
      </c>
      <c r="K1076" s="6">
        <f>COUNTIFS(pg_transaction_cleaned!$O$2:$O$5743,A1076,pg_transaction_cleaned!$F$2:$F$5743,"CAPTURE")</f>
        <v>1</v>
      </c>
      <c r="L1076" s="7">
        <f>SUMIFS(pg_transaction_cleaned!$H$2:$H$5743,pg_transaction_cleaned!$O$2:$O$5743,A1076,pg_transaction_cleaned!$F$2:$F$5743,"CAPTURE")</f>
        <v>1648</v>
      </c>
      <c r="M1076" s="6">
        <f>COUNTIFS(pg_transaction_cleaned!$O$2:$O$5743,A1076,pg_transaction_cleaned!$F$2:$F$5743,"REFUND")</f>
        <v>0</v>
      </c>
      <c r="N1076" s="7">
        <f>SUMIFS(pg_transaction_cleaned!$H$2:$H$5743,pg_transaction_cleaned!$O$2:$O$5743,A1076,pg_transaction_cleaned!$F$2:$F$5743,"REFUND")</f>
        <v>0</v>
      </c>
      <c r="O1076" s="6" t="str">
        <f t="shared" si="84"/>
        <v>OK</v>
      </c>
      <c r="P1076" s="8">
        <f t="shared" si="85"/>
        <v>0</v>
      </c>
    </row>
    <row r="1077" spans="1:16" x14ac:dyDescent="0.3">
      <c r="A1077" s="6" t="s">
        <v>2185</v>
      </c>
      <c r="B1077" s="6" t="s">
        <v>11832</v>
      </c>
      <c r="C1077" s="6" t="s">
        <v>2186</v>
      </c>
      <c r="D1077" s="6" t="s">
        <v>34</v>
      </c>
      <c r="E1077" s="6" t="s">
        <v>18</v>
      </c>
      <c r="F1077" s="6" t="s">
        <v>11831</v>
      </c>
      <c r="G1077" s="6" t="s">
        <v>66</v>
      </c>
      <c r="H1077" s="10">
        <f t="shared" si="81"/>
        <v>46273</v>
      </c>
      <c r="I1077" s="7">
        <f t="shared" si="82"/>
        <v>2098</v>
      </c>
      <c r="J1077" s="6" t="str">
        <f t="shared" si="83"/>
        <v>Ahmedabad</v>
      </c>
      <c r="K1077" s="6">
        <f>COUNTIFS(pg_transaction_cleaned!$O$2:$O$5743,A1077,pg_transaction_cleaned!$F$2:$F$5743,"CAPTURE")</f>
        <v>1</v>
      </c>
      <c r="L1077" s="7">
        <f>SUMIFS(pg_transaction_cleaned!$H$2:$H$5743,pg_transaction_cleaned!$O$2:$O$5743,A1077,pg_transaction_cleaned!$F$2:$F$5743,"CAPTURE")</f>
        <v>2098</v>
      </c>
      <c r="M1077" s="6">
        <f>COUNTIFS(pg_transaction_cleaned!$O$2:$O$5743,A1077,pg_transaction_cleaned!$F$2:$F$5743,"REFUND")</f>
        <v>1</v>
      </c>
      <c r="N1077" s="7">
        <f>SUMIFS(pg_transaction_cleaned!$H$2:$H$5743,pg_transaction_cleaned!$O$2:$O$5743,A1077,pg_transaction_cleaned!$F$2:$F$5743,"REFUND")</f>
        <v>2098</v>
      </c>
      <c r="O1077" s="6" t="str">
        <f t="shared" si="84"/>
        <v>OK</v>
      </c>
      <c r="P1077" s="8">
        <f t="shared" si="85"/>
        <v>0</v>
      </c>
    </row>
    <row r="1078" spans="1:16" x14ac:dyDescent="0.3">
      <c r="A1078" s="6" t="s">
        <v>2187</v>
      </c>
      <c r="B1078" s="6" t="s">
        <v>11963</v>
      </c>
      <c r="C1078" s="6" t="s">
        <v>2188</v>
      </c>
      <c r="D1078" s="6" t="s">
        <v>17</v>
      </c>
      <c r="E1078" s="6" t="s">
        <v>27</v>
      </c>
      <c r="F1078" s="6" t="s">
        <v>12081</v>
      </c>
      <c r="G1078" s="6" t="s">
        <v>19</v>
      </c>
      <c r="H1078" s="10">
        <f t="shared" si="81"/>
        <v>46287</v>
      </c>
      <c r="I1078" s="7">
        <f t="shared" si="82"/>
        <v>499</v>
      </c>
      <c r="J1078" s="6" t="str">
        <f t="shared" si="83"/>
        <v>Pune</v>
      </c>
      <c r="K1078" s="6">
        <f>COUNTIFS(pg_transaction_cleaned!$O$2:$O$5743,A1078,pg_transaction_cleaned!$F$2:$F$5743,"CAPTURE")</f>
        <v>1</v>
      </c>
      <c r="L1078" s="7">
        <f>SUMIFS(pg_transaction_cleaned!$H$2:$H$5743,pg_transaction_cleaned!$O$2:$O$5743,A1078,pg_transaction_cleaned!$F$2:$F$5743,"CAPTURE")</f>
        <v>499</v>
      </c>
      <c r="M1078" s="6">
        <f>COUNTIFS(pg_transaction_cleaned!$O$2:$O$5743,A1078,pg_transaction_cleaned!$F$2:$F$5743,"REFUND")</f>
        <v>0</v>
      </c>
      <c r="N1078" s="7">
        <f>SUMIFS(pg_transaction_cleaned!$H$2:$H$5743,pg_transaction_cleaned!$O$2:$O$5743,A1078,pg_transaction_cleaned!$F$2:$F$5743,"REFUND")</f>
        <v>0</v>
      </c>
      <c r="O1078" s="6" t="str">
        <f t="shared" si="84"/>
        <v>OK</v>
      </c>
      <c r="P1078" s="8">
        <f t="shared" si="85"/>
        <v>0</v>
      </c>
    </row>
    <row r="1079" spans="1:16" x14ac:dyDescent="0.3">
      <c r="A1079" s="6" t="s">
        <v>2189</v>
      </c>
      <c r="B1079" s="6" t="s">
        <v>11891</v>
      </c>
      <c r="C1079" s="6" t="s">
        <v>2190</v>
      </c>
      <c r="D1079" s="6" t="s">
        <v>26</v>
      </c>
      <c r="E1079" s="6" t="s">
        <v>18</v>
      </c>
      <c r="F1079" s="6" t="s">
        <v>11996</v>
      </c>
      <c r="G1079" s="6" t="s">
        <v>19</v>
      </c>
      <c r="H1079" s="10">
        <f t="shared" si="81"/>
        <v>46278</v>
      </c>
      <c r="I1079" s="7">
        <f t="shared" si="82"/>
        <v>4798</v>
      </c>
      <c r="J1079" s="6" t="str">
        <f t="shared" si="83"/>
        <v>Kolkata</v>
      </c>
      <c r="K1079" s="6">
        <f>COUNTIFS(pg_transaction_cleaned!$O$2:$O$5743,A1079,pg_transaction_cleaned!$F$2:$F$5743,"CAPTURE")</f>
        <v>1</v>
      </c>
      <c r="L1079" s="7">
        <f>SUMIFS(pg_transaction_cleaned!$H$2:$H$5743,pg_transaction_cleaned!$O$2:$O$5743,A1079,pg_transaction_cleaned!$F$2:$F$5743,"CAPTURE")</f>
        <v>4798</v>
      </c>
      <c r="M1079" s="6">
        <f>COUNTIFS(pg_transaction_cleaned!$O$2:$O$5743,A1079,pg_transaction_cleaned!$F$2:$F$5743,"REFUND")</f>
        <v>0</v>
      </c>
      <c r="N1079" s="7">
        <f>SUMIFS(pg_transaction_cleaned!$H$2:$H$5743,pg_transaction_cleaned!$O$2:$O$5743,A1079,pg_transaction_cleaned!$F$2:$F$5743,"REFUND")</f>
        <v>0</v>
      </c>
      <c r="O1079" s="6" t="str">
        <f t="shared" si="84"/>
        <v>OK</v>
      </c>
      <c r="P1079" s="8">
        <f t="shared" si="85"/>
        <v>0</v>
      </c>
    </row>
    <row r="1080" spans="1:16" x14ac:dyDescent="0.3">
      <c r="A1080" s="6" t="s">
        <v>2191</v>
      </c>
      <c r="B1080" s="6" t="s">
        <v>11868</v>
      </c>
      <c r="C1080" s="6" t="s">
        <v>2192</v>
      </c>
      <c r="D1080" s="6" t="s">
        <v>51</v>
      </c>
      <c r="E1080" s="6" t="s">
        <v>54</v>
      </c>
      <c r="F1080" s="6" t="s">
        <v>11984</v>
      </c>
      <c r="G1080" s="6" t="s">
        <v>115</v>
      </c>
      <c r="H1080" s="10">
        <f t="shared" si="81"/>
        <v>46288</v>
      </c>
      <c r="I1080" s="7">
        <f t="shared" si="82"/>
        <v>3848</v>
      </c>
      <c r="J1080" s="6" t="str">
        <f t="shared" si="83"/>
        <v>Chennai</v>
      </c>
      <c r="K1080" s="6">
        <f>COUNTIFS(pg_transaction_cleaned!$O$2:$O$5743,A1080,pg_transaction_cleaned!$F$2:$F$5743,"CAPTURE")</f>
        <v>0</v>
      </c>
      <c r="L1080" s="7">
        <f>SUMIFS(pg_transaction_cleaned!$H$2:$H$5743,pg_transaction_cleaned!$O$2:$O$5743,A1080,pg_transaction_cleaned!$F$2:$F$5743,"CAPTURE")</f>
        <v>0</v>
      </c>
      <c r="M1080" s="6">
        <f>COUNTIFS(pg_transaction_cleaned!$O$2:$O$5743,A1080,pg_transaction_cleaned!$F$2:$F$5743,"REFUND")</f>
        <v>0</v>
      </c>
      <c r="N1080" s="7">
        <f>SUMIFS(pg_transaction_cleaned!$H$2:$H$5743,pg_transaction_cleaned!$O$2:$O$5743,A1080,pg_transaction_cleaned!$F$2:$F$5743,"REFUND")</f>
        <v>0</v>
      </c>
      <c r="O1080" s="6" t="str">
        <f t="shared" si="84"/>
        <v>OK</v>
      </c>
      <c r="P1080" s="8">
        <f t="shared" si="85"/>
        <v>0</v>
      </c>
    </row>
    <row r="1081" spans="1:16" x14ac:dyDescent="0.3">
      <c r="A1081" s="6" t="s">
        <v>2193</v>
      </c>
      <c r="B1081" s="6" t="s">
        <v>11871</v>
      </c>
      <c r="C1081" s="6" t="s">
        <v>2194</v>
      </c>
      <c r="D1081" s="6" t="s">
        <v>23</v>
      </c>
      <c r="E1081" s="6" t="s">
        <v>54</v>
      </c>
      <c r="F1081" s="6" t="s">
        <v>11900</v>
      </c>
      <c r="G1081" s="6" t="s">
        <v>19</v>
      </c>
      <c r="H1081" s="10">
        <f t="shared" si="81"/>
        <v>46272</v>
      </c>
      <c r="I1081" s="7">
        <f t="shared" si="82"/>
        <v>599</v>
      </c>
      <c r="J1081" s="6" t="str">
        <f t="shared" si="83"/>
        <v>Bengaluru</v>
      </c>
      <c r="K1081" s="6">
        <f>COUNTIFS(pg_transaction_cleaned!$O$2:$O$5743,A1081,pg_transaction_cleaned!$F$2:$F$5743,"CAPTURE")</f>
        <v>1</v>
      </c>
      <c r="L1081" s="7">
        <f>SUMIFS(pg_transaction_cleaned!$H$2:$H$5743,pg_transaction_cleaned!$O$2:$O$5743,A1081,pg_transaction_cleaned!$F$2:$F$5743,"CAPTURE")</f>
        <v>599</v>
      </c>
      <c r="M1081" s="6">
        <f>COUNTIFS(pg_transaction_cleaned!$O$2:$O$5743,A1081,pg_transaction_cleaned!$F$2:$F$5743,"REFUND")</f>
        <v>0</v>
      </c>
      <c r="N1081" s="7">
        <f>SUMIFS(pg_transaction_cleaned!$H$2:$H$5743,pg_transaction_cleaned!$O$2:$O$5743,A1081,pg_transaction_cleaned!$F$2:$F$5743,"REFUND")</f>
        <v>0</v>
      </c>
      <c r="O1081" s="6" t="str">
        <f t="shared" si="84"/>
        <v>OK</v>
      </c>
      <c r="P1081" s="8">
        <f t="shared" si="85"/>
        <v>0</v>
      </c>
    </row>
    <row r="1082" spans="1:16" x14ac:dyDescent="0.3">
      <c r="A1082" s="6" t="s">
        <v>2195</v>
      </c>
      <c r="B1082" s="6" t="s">
        <v>11896</v>
      </c>
      <c r="C1082" s="6" t="s">
        <v>2196</v>
      </c>
      <c r="D1082" s="6" t="s">
        <v>37</v>
      </c>
      <c r="E1082" s="6" t="s">
        <v>27</v>
      </c>
      <c r="F1082" s="6" t="s">
        <v>11941</v>
      </c>
      <c r="G1082" s="6" t="s">
        <v>19</v>
      </c>
      <c r="H1082" s="10">
        <f t="shared" si="81"/>
        <v>46292</v>
      </c>
      <c r="I1082" s="7">
        <f t="shared" si="82"/>
        <v>4998</v>
      </c>
      <c r="J1082" s="6" t="str">
        <f t="shared" si="83"/>
        <v>Lucknow</v>
      </c>
      <c r="K1082" s="6">
        <f>COUNTIFS(pg_transaction_cleaned!$O$2:$O$5743,A1082,pg_transaction_cleaned!$F$2:$F$5743,"CAPTURE")</f>
        <v>1</v>
      </c>
      <c r="L1082" s="7">
        <f>SUMIFS(pg_transaction_cleaned!$H$2:$H$5743,pg_transaction_cleaned!$O$2:$O$5743,A1082,pg_transaction_cleaned!$F$2:$F$5743,"CAPTURE")</f>
        <v>4998</v>
      </c>
      <c r="M1082" s="6">
        <f>COUNTIFS(pg_transaction_cleaned!$O$2:$O$5743,A1082,pg_transaction_cleaned!$F$2:$F$5743,"REFUND")</f>
        <v>0</v>
      </c>
      <c r="N1082" s="7">
        <f>SUMIFS(pg_transaction_cleaned!$H$2:$H$5743,pg_transaction_cleaned!$O$2:$O$5743,A1082,pg_transaction_cleaned!$F$2:$F$5743,"REFUND")</f>
        <v>0</v>
      </c>
      <c r="O1082" s="6" t="str">
        <f t="shared" si="84"/>
        <v>OK</v>
      </c>
      <c r="P1082" s="8">
        <f t="shared" si="85"/>
        <v>0</v>
      </c>
    </row>
    <row r="1083" spans="1:16" x14ac:dyDescent="0.3">
      <c r="A1083" s="6" t="s">
        <v>2197</v>
      </c>
      <c r="B1083" s="6" t="s">
        <v>11866</v>
      </c>
      <c r="C1083" s="6" t="s">
        <v>2198</v>
      </c>
      <c r="D1083" s="6" t="s">
        <v>48</v>
      </c>
      <c r="E1083" s="6" t="s">
        <v>54</v>
      </c>
      <c r="F1083" s="6" t="s">
        <v>12040</v>
      </c>
      <c r="G1083" s="6" t="s">
        <v>19</v>
      </c>
      <c r="H1083" s="10">
        <f t="shared" si="81"/>
        <v>46274</v>
      </c>
      <c r="I1083" s="7">
        <f t="shared" si="82"/>
        <v>3797</v>
      </c>
      <c r="J1083" s="6" t="str">
        <f t="shared" si="83"/>
        <v>Jaipur</v>
      </c>
      <c r="K1083" s="6">
        <f>COUNTIFS(pg_transaction_cleaned!$O$2:$O$5743,A1083,pg_transaction_cleaned!$F$2:$F$5743,"CAPTURE")</f>
        <v>1</v>
      </c>
      <c r="L1083" s="7">
        <f>SUMIFS(pg_transaction_cleaned!$H$2:$H$5743,pg_transaction_cleaned!$O$2:$O$5743,A1083,pg_transaction_cleaned!$F$2:$F$5743,"CAPTURE")</f>
        <v>3797</v>
      </c>
      <c r="M1083" s="6">
        <f>COUNTIFS(pg_transaction_cleaned!$O$2:$O$5743,A1083,pg_transaction_cleaned!$F$2:$F$5743,"REFUND")</f>
        <v>0</v>
      </c>
      <c r="N1083" s="7">
        <f>SUMIFS(pg_transaction_cleaned!$H$2:$H$5743,pg_transaction_cleaned!$O$2:$O$5743,A1083,pg_transaction_cleaned!$F$2:$F$5743,"REFUND")</f>
        <v>0</v>
      </c>
      <c r="O1083" s="6" t="str">
        <f t="shared" si="84"/>
        <v>OK</v>
      </c>
      <c r="P1083" s="8">
        <f t="shared" si="85"/>
        <v>0</v>
      </c>
    </row>
    <row r="1084" spans="1:16" x14ac:dyDescent="0.3">
      <c r="A1084" s="6" t="s">
        <v>2199</v>
      </c>
      <c r="B1084" s="6" t="s">
        <v>12067</v>
      </c>
      <c r="C1084" s="6" t="s">
        <v>2200</v>
      </c>
      <c r="D1084" s="6" t="s">
        <v>34</v>
      </c>
      <c r="E1084" s="6" t="s">
        <v>18</v>
      </c>
      <c r="F1084" s="6" t="s">
        <v>11855</v>
      </c>
      <c r="G1084" s="6" t="s">
        <v>19</v>
      </c>
      <c r="H1084" s="10">
        <f t="shared" si="81"/>
        <v>46274</v>
      </c>
      <c r="I1084" s="7">
        <f t="shared" si="82"/>
        <v>4999</v>
      </c>
      <c r="J1084" s="6" t="str">
        <f t="shared" si="83"/>
        <v>Ahmedabad</v>
      </c>
      <c r="K1084" s="6">
        <f>COUNTIFS(pg_transaction_cleaned!$O$2:$O$5743,A1084,pg_transaction_cleaned!$F$2:$F$5743,"CAPTURE")</f>
        <v>1</v>
      </c>
      <c r="L1084" s="7">
        <f>SUMIFS(pg_transaction_cleaned!$H$2:$H$5743,pg_transaction_cleaned!$O$2:$O$5743,A1084,pg_transaction_cleaned!$F$2:$F$5743,"CAPTURE")</f>
        <v>4999</v>
      </c>
      <c r="M1084" s="6">
        <f>COUNTIFS(pg_transaction_cleaned!$O$2:$O$5743,A1084,pg_transaction_cleaned!$F$2:$F$5743,"REFUND")</f>
        <v>0</v>
      </c>
      <c r="N1084" s="7">
        <f>SUMIFS(pg_transaction_cleaned!$H$2:$H$5743,pg_transaction_cleaned!$O$2:$O$5743,A1084,pg_transaction_cleaned!$F$2:$F$5743,"REFUND")</f>
        <v>0</v>
      </c>
      <c r="O1084" s="6" t="str">
        <f t="shared" si="84"/>
        <v>OK</v>
      </c>
      <c r="P1084" s="8">
        <f t="shared" si="85"/>
        <v>0</v>
      </c>
    </row>
    <row r="1085" spans="1:16" x14ac:dyDescent="0.3">
      <c r="A1085" s="6" t="s">
        <v>2201</v>
      </c>
      <c r="B1085" s="6" t="s">
        <v>11852</v>
      </c>
      <c r="C1085" s="6" t="s">
        <v>2202</v>
      </c>
      <c r="D1085" s="6" t="s">
        <v>75</v>
      </c>
      <c r="E1085" s="6" t="s">
        <v>43</v>
      </c>
      <c r="F1085" s="6" t="s">
        <v>12137</v>
      </c>
      <c r="G1085" s="6" t="s">
        <v>19</v>
      </c>
      <c r="H1085" s="10">
        <f t="shared" si="81"/>
        <v>46273</v>
      </c>
      <c r="I1085" s="7">
        <f t="shared" si="82"/>
        <v>1147</v>
      </c>
      <c r="J1085" s="6" t="str">
        <f t="shared" si="83"/>
        <v>Mumbai</v>
      </c>
      <c r="K1085" s="6">
        <f>COUNTIFS(pg_transaction_cleaned!$O$2:$O$5743,A1085,pg_transaction_cleaned!$F$2:$F$5743,"CAPTURE")</f>
        <v>1</v>
      </c>
      <c r="L1085" s="7">
        <f>SUMIFS(pg_transaction_cleaned!$H$2:$H$5743,pg_transaction_cleaned!$O$2:$O$5743,A1085,pg_transaction_cleaned!$F$2:$F$5743,"CAPTURE")</f>
        <v>1147</v>
      </c>
      <c r="M1085" s="6">
        <f>COUNTIFS(pg_transaction_cleaned!$O$2:$O$5743,A1085,pg_transaction_cleaned!$F$2:$F$5743,"REFUND")</f>
        <v>0</v>
      </c>
      <c r="N1085" s="7">
        <f>SUMIFS(pg_transaction_cleaned!$H$2:$H$5743,pg_transaction_cleaned!$O$2:$O$5743,A1085,pg_transaction_cleaned!$F$2:$F$5743,"REFUND")</f>
        <v>0</v>
      </c>
      <c r="O1085" s="6" t="str">
        <f t="shared" si="84"/>
        <v>OK</v>
      </c>
      <c r="P1085" s="8">
        <f t="shared" si="85"/>
        <v>0</v>
      </c>
    </row>
    <row r="1086" spans="1:16" x14ac:dyDescent="0.3">
      <c r="A1086" s="6" t="s">
        <v>2203</v>
      </c>
      <c r="B1086" s="6" t="s">
        <v>11934</v>
      </c>
      <c r="C1086" s="6" t="s">
        <v>2204</v>
      </c>
      <c r="D1086" s="6" t="s">
        <v>17</v>
      </c>
      <c r="E1086" s="6" t="s">
        <v>18</v>
      </c>
      <c r="F1086" s="6" t="s">
        <v>11916</v>
      </c>
      <c r="G1086" s="6" t="s">
        <v>19</v>
      </c>
      <c r="H1086" s="10">
        <f t="shared" si="81"/>
        <v>46271</v>
      </c>
      <c r="I1086" s="7">
        <f t="shared" si="82"/>
        <v>5498</v>
      </c>
      <c r="J1086" s="6" t="str">
        <f t="shared" si="83"/>
        <v>Pune</v>
      </c>
      <c r="K1086" s="6">
        <f>COUNTIFS(pg_transaction_cleaned!$O$2:$O$5743,A1086,pg_transaction_cleaned!$F$2:$F$5743,"CAPTURE")</f>
        <v>1</v>
      </c>
      <c r="L1086" s="7">
        <f>SUMIFS(pg_transaction_cleaned!$H$2:$H$5743,pg_transaction_cleaned!$O$2:$O$5743,A1086,pg_transaction_cleaned!$F$2:$F$5743,"CAPTURE")</f>
        <v>5498</v>
      </c>
      <c r="M1086" s="6">
        <f>COUNTIFS(pg_transaction_cleaned!$O$2:$O$5743,A1086,pg_transaction_cleaned!$F$2:$F$5743,"REFUND")</f>
        <v>0</v>
      </c>
      <c r="N1086" s="7">
        <f>SUMIFS(pg_transaction_cleaned!$H$2:$H$5743,pg_transaction_cleaned!$O$2:$O$5743,A1086,pg_transaction_cleaned!$F$2:$F$5743,"REFUND")</f>
        <v>0</v>
      </c>
      <c r="O1086" s="6" t="str">
        <f t="shared" si="84"/>
        <v>OK</v>
      </c>
      <c r="P1086" s="8">
        <f t="shared" si="85"/>
        <v>0</v>
      </c>
    </row>
    <row r="1087" spans="1:16" x14ac:dyDescent="0.3">
      <c r="A1087" s="6" t="s">
        <v>2205</v>
      </c>
      <c r="B1087" s="6" t="s">
        <v>11842</v>
      </c>
      <c r="C1087" s="6" t="s">
        <v>2206</v>
      </c>
      <c r="D1087" s="6" t="s">
        <v>23</v>
      </c>
      <c r="E1087" s="6" t="s">
        <v>27</v>
      </c>
      <c r="F1087" s="6" t="s">
        <v>11902</v>
      </c>
      <c r="G1087" s="6" t="s">
        <v>19</v>
      </c>
      <c r="H1087" s="10">
        <f t="shared" si="81"/>
        <v>46290</v>
      </c>
      <c r="I1087" s="7">
        <f t="shared" si="82"/>
        <v>2999</v>
      </c>
      <c r="J1087" s="6" t="str">
        <f t="shared" si="83"/>
        <v>Bengaluru</v>
      </c>
      <c r="K1087" s="6">
        <f>COUNTIFS(pg_transaction_cleaned!$O$2:$O$5743,A1087,pg_transaction_cleaned!$F$2:$F$5743,"CAPTURE")</f>
        <v>1</v>
      </c>
      <c r="L1087" s="7">
        <f>SUMIFS(pg_transaction_cleaned!$H$2:$H$5743,pg_transaction_cleaned!$O$2:$O$5743,A1087,pg_transaction_cleaned!$F$2:$F$5743,"CAPTURE")</f>
        <v>2999</v>
      </c>
      <c r="M1087" s="6">
        <f>COUNTIFS(pg_transaction_cleaned!$O$2:$O$5743,A1087,pg_transaction_cleaned!$F$2:$F$5743,"REFUND")</f>
        <v>0</v>
      </c>
      <c r="N1087" s="7">
        <f>SUMIFS(pg_transaction_cleaned!$H$2:$H$5743,pg_transaction_cleaned!$O$2:$O$5743,A1087,pg_transaction_cleaned!$F$2:$F$5743,"REFUND")</f>
        <v>0</v>
      </c>
      <c r="O1087" s="6" t="str">
        <f t="shared" si="84"/>
        <v>OK</v>
      </c>
      <c r="P1087" s="8">
        <f t="shared" si="85"/>
        <v>0</v>
      </c>
    </row>
    <row r="1088" spans="1:16" x14ac:dyDescent="0.3">
      <c r="A1088" s="6" t="s">
        <v>2207</v>
      </c>
      <c r="B1088" s="6" t="s">
        <v>11908</v>
      </c>
      <c r="C1088" s="6" t="s">
        <v>2208</v>
      </c>
      <c r="D1088" s="6" t="s">
        <v>48</v>
      </c>
      <c r="E1088" s="6" t="s">
        <v>18</v>
      </c>
      <c r="F1088" s="6" t="s">
        <v>11951</v>
      </c>
      <c r="G1088" s="6" t="s">
        <v>19</v>
      </c>
      <c r="H1088" s="10">
        <f t="shared" si="81"/>
        <v>46275</v>
      </c>
      <c r="I1088" s="7">
        <f t="shared" si="82"/>
        <v>4797</v>
      </c>
      <c r="J1088" s="6" t="str">
        <f t="shared" si="83"/>
        <v>Jaipur</v>
      </c>
      <c r="K1088" s="6">
        <f>COUNTIFS(pg_transaction_cleaned!$O$2:$O$5743,A1088,pg_transaction_cleaned!$F$2:$F$5743,"CAPTURE")</f>
        <v>1</v>
      </c>
      <c r="L1088" s="7">
        <f>SUMIFS(pg_transaction_cleaned!$H$2:$H$5743,pg_transaction_cleaned!$O$2:$O$5743,A1088,pg_transaction_cleaned!$F$2:$F$5743,"CAPTURE")</f>
        <v>4797</v>
      </c>
      <c r="M1088" s="6">
        <f>COUNTIFS(pg_transaction_cleaned!$O$2:$O$5743,A1088,pg_transaction_cleaned!$F$2:$F$5743,"REFUND")</f>
        <v>0</v>
      </c>
      <c r="N1088" s="7">
        <f>SUMIFS(pg_transaction_cleaned!$H$2:$H$5743,pg_transaction_cleaned!$O$2:$O$5743,A1088,pg_transaction_cleaned!$F$2:$F$5743,"REFUND")</f>
        <v>0</v>
      </c>
      <c r="O1088" s="6" t="str">
        <f t="shared" si="84"/>
        <v>OK</v>
      </c>
      <c r="P1088" s="8">
        <f t="shared" si="85"/>
        <v>0</v>
      </c>
    </row>
    <row r="1089" spans="1:16" x14ac:dyDescent="0.3">
      <c r="A1089" s="6" t="s">
        <v>2209</v>
      </c>
      <c r="B1089" s="6" t="s">
        <v>11911</v>
      </c>
      <c r="C1089" s="6" t="s">
        <v>2210</v>
      </c>
      <c r="D1089" s="6" t="s">
        <v>51</v>
      </c>
      <c r="E1089" s="6" t="s">
        <v>18</v>
      </c>
      <c r="F1089" s="6" t="s">
        <v>12028</v>
      </c>
      <c r="G1089" s="6" t="s">
        <v>115</v>
      </c>
      <c r="H1089" s="10">
        <f t="shared" si="81"/>
        <v>46266</v>
      </c>
      <c r="I1089" s="7">
        <f t="shared" si="82"/>
        <v>1299</v>
      </c>
      <c r="J1089" s="6" t="str">
        <f t="shared" si="83"/>
        <v>Chennai</v>
      </c>
      <c r="K1089" s="6">
        <f>COUNTIFS(pg_transaction_cleaned!$O$2:$O$5743,A1089,pg_transaction_cleaned!$F$2:$F$5743,"CAPTURE")</f>
        <v>0</v>
      </c>
      <c r="L1089" s="7">
        <f>SUMIFS(pg_transaction_cleaned!$H$2:$H$5743,pg_transaction_cleaned!$O$2:$O$5743,A1089,pg_transaction_cleaned!$F$2:$F$5743,"CAPTURE")</f>
        <v>0</v>
      </c>
      <c r="M1089" s="6">
        <f>COUNTIFS(pg_transaction_cleaned!$O$2:$O$5743,A1089,pg_transaction_cleaned!$F$2:$F$5743,"REFUND")</f>
        <v>0</v>
      </c>
      <c r="N1089" s="7">
        <f>SUMIFS(pg_transaction_cleaned!$H$2:$H$5743,pg_transaction_cleaned!$O$2:$O$5743,A1089,pg_transaction_cleaned!$F$2:$F$5743,"REFUND")</f>
        <v>0</v>
      </c>
      <c r="O1089" s="6" t="str">
        <f t="shared" si="84"/>
        <v>OK</v>
      </c>
      <c r="P1089" s="8">
        <f t="shared" si="85"/>
        <v>0</v>
      </c>
    </row>
    <row r="1090" spans="1:16" x14ac:dyDescent="0.3">
      <c r="A1090" s="6" t="s">
        <v>2211</v>
      </c>
      <c r="B1090" s="6" t="s">
        <v>11936</v>
      </c>
      <c r="C1090" s="6" t="s">
        <v>2212</v>
      </c>
      <c r="D1090" s="6" t="s">
        <v>42</v>
      </c>
      <c r="E1090" s="6" t="s">
        <v>18</v>
      </c>
      <c r="F1090" s="6" t="s">
        <v>11931</v>
      </c>
      <c r="G1090" s="6" t="s">
        <v>19</v>
      </c>
      <c r="H1090" s="10">
        <f t="shared" ref="H1090:H1153" si="86">IF(MID(B1090,5,1)="-",DATE(LEFT(B1090,4),MID(B1090,6,2),RIGHT(B1090,2)),DATE(RIGHT(B1090,4),MID(B1090,4,2),LEFT(B1090,2)))</f>
        <v>46293</v>
      </c>
      <c r="I1090" s="7">
        <f t="shared" ref="I1090:I1153" si="87">VALUE(SUBSTITUTE(F1090,",",""))</f>
        <v>2998</v>
      </c>
      <c r="J1090" s="6" t="str">
        <f t="shared" ref="J1090:J1153" si="88">IF(TRIM(D1090)="","Unknown",TRIM(D1090))</f>
        <v>Hyderabad</v>
      </c>
      <c r="K1090" s="6">
        <f>COUNTIFS(pg_transaction_cleaned!$O$2:$O$5743,A1090,pg_transaction_cleaned!$F$2:$F$5743,"CAPTURE")</f>
        <v>1</v>
      </c>
      <c r="L1090" s="7">
        <f>SUMIFS(pg_transaction_cleaned!$H$2:$H$5743,pg_transaction_cleaned!$O$2:$O$5743,A1090,pg_transaction_cleaned!$F$2:$F$5743,"CAPTURE")</f>
        <v>2998</v>
      </c>
      <c r="M1090" s="6">
        <f>COUNTIFS(pg_transaction_cleaned!$O$2:$O$5743,A1090,pg_transaction_cleaned!$F$2:$F$5743,"REFUND")</f>
        <v>0</v>
      </c>
      <c r="N1090" s="7">
        <f>SUMIFS(pg_transaction_cleaned!$H$2:$H$5743,pg_transaction_cleaned!$O$2:$O$5743,A1090,pg_transaction_cleaned!$F$2:$F$5743,"REFUND")</f>
        <v>0</v>
      </c>
      <c r="O1090" s="6" t="str">
        <f t="shared" si="84"/>
        <v>OK</v>
      </c>
      <c r="P1090" s="8">
        <f t="shared" si="85"/>
        <v>0</v>
      </c>
    </row>
    <row r="1091" spans="1:16" x14ac:dyDescent="0.3">
      <c r="A1091" s="6" t="s">
        <v>2213</v>
      </c>
      <c r="B1091" s="6" t="s">
        <v>11840</v>
      </c>
      <c r="C1091" s="6" t="s">
        <v>2214</v>
      </c>
      <c r="D1091" s="6" t="s">
        <v>17</v>
      </c>
      <c r="E1091" s="6" t="s">
        <v>27</v>
      </c>
      <c r="F1091" s="6" t="s">
        <v>12130</v>
      </c>
      <c r="G1091" s="6" t="s">
        <v>19</v>
      </c>
      <c r="H1091" s="10">
        <f t="shared" si="86"/>
        <v>46294</v>
      </c>
      <c r="I1091" s="7">
        <f t="shared" si="87"/>
        <v>3297</v>
      </c>
      <c r="J1091" s="6" t="str">
        <f t="shared" si="88"/>
        <v>Pune</v>
      </c>
      <c r="K1091" s="6">
        <f>COUNTIFS(pg_transaction_cleaned!$O$2:$O$5743,A1091,pg_transaction_cleaned!$F$2:$F$5743,"CAPTURE")</f>
        <v>1</v>
      </c>
      <c r="L1091" s="7">
        <f>SUMIFS(pg_transaction_cleaned!$H$2:$H$5743,pg_transaction_cleaned!$O$2:$O$5743,A1091,pg_transaction_cleaned!$F$2:$F$5743,"CAPTURE")</f>
        <v>3297</v>
      </c>
      <c r="M1091" s="6">
        <f>COUNTIFS(pg_transaction_cleaned!$O$2:$O$5743,A1091,pg_transaction_cleaned!$F$2:$F$5743,"REFUND")</f>
        <v>0</v>
      </c>
      <c r="N1091" s="7">
        <f>SUMIFS(pg_transaction_cleaned!$H$2:$H$5743,pg_transaction_cleaned!$O$2:$O$5743,A1091,pg_transaction_cleaned!$F$2:$F$5743,"REFUND")</f>
        <v>0</v>
      </c>
      <c r="O1091" s="6" t="str">
        <f t="shared" ref="O1091:O1154" si="89">IF(AND(G1091="Paid",K1091=0),"Paid, no payment",IF(AND(OR(G1091="Failed",G1091="Cancelled"),K1091&gt;0),"Payment on failed/cancelled",IF(K1091&gt;1,"Duplicate charge",IF(AND(K1091=1,ROUND(L1091-I1091,2)&lt;&gt;0),"Amount difference",IF(AND(G1091="Refunded",M1091=0),"Refunded, no refund",IF(AND(G1091&lt;&gt;"Refunded",M1091&gt;0),"Refund, order not Refunded",IF(AND(M1091&gt;0,ROUND(N1091-I1091,2)&lt;&gt;0),"Refund amount differs","OK")))))))</f>
        <v>OK</v>
      </c>
      <c r="P1091" s="8">
        <f t="shared" ref="P1091:P1154" si="90">IF(O1091="OK",0,IF(O1091="Paid, no payment",I1091,IF(O1091="Payment on failed/cancelled",L1091,IF(OR(O1091="Duplicate charge",O1091="Amount difference"),L1091-I1091,IF(O1091="Refunded, no refund",I1091,N1091)))))</f>
        <v>0</v>
      </c>
    </row>
    <row r="1092" spans="1:16" x14ac:dyDescent="0.3">
      <c r="A1092" s="6" t="s">
        <v>2215</v>
      </c>
      <c r="B1092" s="6" t="s">
        <v>12050</v>
      </c>
      <c r="C1092" s="6" t="s">
        <v>2216</v>
      </c>
      <c r="D1092" s="6" t="s">
        <v>48</v>
      </c>
      <c r="E1092" s="6" t="s">
        <v>27</v>
      </c>
      <c r="F1092" s="6" t="s">
        <v>12074</v>
      </c>
      <c r="G1092" s="6" t="s">
        <v>19</v>
      </c>
      <c r="H1092" s="10">
        <f t="shared" si="86"/>
        <v>46284</v>
      </c>
      <c r="I1092" s="7">
        <f t="shared" si="87"/>
        <v>6297</v>
      </c>
      <c r="J1092" s="6" t="str">
        <f t="shared" si="88"/>
        <v>Jaipur</v>
      </c>
      <c r="K1092" s="6">
        <f>COUNTIFS(pg_transaction_cleaned!$O$2:$O$5743,A1092,pg_transaction_cleaned!$F$2:$F$5743,"CAPTURE")</f>
        <v>1</v>
      </c>
      <c r="L1092" s="7">
        <f>SUMIFS(pg_transaction_cleaned!$H$2:$H$5743,pg_transaction_cleaned!$O$2:$O$5743,A1092,pg_transaction_cleaned!$F$2:$F$5743,"CAPTURE")</f>
        <v>6297</v>
      </c>
      <c r="M1092" s="6">
        <f>COUNTIFS(pg_transaction_cleaned!$O$2:$O$5743,A1092,pg_transaction_cleaned!$F$2:$F$5743,"REFUND")</f>
        <v>0</v>
      </c>
      <c r="N1092" s="7">
        <f>SUMIFS(pg_transaction_cleaned!$H$2:$H$5743,pg_transaction_cleaned!$O$2:$O$5743,A1092,pg_transaction_cleaned!$F$2:$F$5743,"REFUND")</f>
        <v>0</v>
      </c>
      <c r="O1092" s="6" t="str">
        <f t="shared" si="89"/>
        <v>OK</v>
      </c>
      <c r="P1092" s="8">
        <f t="shared" si="90"/>
        <v>0</v>
      </c>
    </row>
    <row r="1093" spans="1:16" x14ac:dyDescent="0.3">
      <c r="A1093" s="6" t="s">
        <v>2217</v>
      </c>
      <c r="B1093" s="6" t="s">
        <v>11936</v>
      </c>
      <c r="C1093" s="6" t="s">
        <v>2218</v>
      </c>
      <c r="D1093" s="6" t="s">
        <v>26</v>
      </c>
      <c r="E1093" s="6" t="s">
        <v>18</v>
      </c>
      <c r="F1093" s="6" t="s">
        <v>11853</v>
      </c>
      <c r="G1093" s="6" t="s">
        <v>19</v>
      </c>
      <c r="H1093" s="10">
        <f t="shared" si="86"/>
        <v>46293</v>
      </c>
      <c r="I1093" s="7">
        <f t="shared" si="87"/>
        <v>1799</v>
      </c>
      <c r="J1093" s="6" t="str">
        <f t="shared" si="88"/>
        <v>Kolkata</v>
      </c>
      <c r="K1093" s="6">
        <f>COUNTIFS(pg_transaction_cleaned!$O$2:$O$5743,A1093,pg_transaction_cleaned!$F$2:$F$5743,"CAPTURE")</f>
        <v>1</v>
      </c>
      <c r="L1093" s="7">
        <f>SUMIFS(pg_transaction_cleaned!$H$2:$H$5743,pg_transaction_cleaned!$O$2:$O$5743,A1093,pg_transaction_cleaned!$F$2:$F$5743,"CAPTURE")</f>
        <v>1799</v>
      </c>
      <c r="M1093" s="6">
        <f>COUNTIFS(pg_transaction_cleaned!$O$2:$O$5743,A1093,pg_transaction_cleaned!$F$2:$F$5743,"REFUND")</f>
        <v>0</v>
      </c>
      <c r="N1093" s="7">
        <f>SUMIFS(pg_transaction_cleaned!$H$2:$H$5743,pg_transaction_cleaned!$O$2:$O$5743,A1093,pg_transaction_cleaned!$F$2:$F$5743,"REFUND")</f>
        <v>0</v>
      </c>
      <c r="O1093" s="6" t="str">
        <f t="shared" si="89"/>
        <v>OK</v>
      </c>
      <c r="P1093" s="8">
        <f t="shared" si="90"/>
        <v>0</v>
      </c>
    </row>
    <row r="1094" spans="1:16" x14ac:dyDescent="0.3">
      <c r="A1094" s="6" t="s">
        <v>2219</v>
      </c>
      <c r="B1094" s="6" t="s">
        <v>11937</v>
      </c>
      <c r="C1094" s="6" t="s">
        <v>2220</v>
      </c>
      <c r="D1094" s="6" t="s">
        <v>61</v>
      </c>
      <c r="E1094" s="6" t="s">
        <v>18</v>
      </c>
      <c r="F1094" s="6" t="s">
        <v>12127</v>
      </c>
      <c r="G1094" s="6" t="s">
        <v>19</v>
      </c>
      <c r="H1094" s="10">
        <f t="shared" si="86"/>
        <v>46285</v>
      </c>
      <c r="I1094" s="7">
        <f t="shared" si="87"/>
        <v>6797</v>
      </c>
      <c r="J1094" s="6" t="str">
        <f t="shared" si="88"/>
        <v>Delhi</v>
      </c>
      <c r="K1094" s="6">
        <f>COUNTIFS(pg_transaction_cleaned!$O$2:$O$5743,A1094,pg_transaction_cleaned!$F$2:$F$5743,"CAPTURE")</f>
        <v>1</v>
      </c>
      <c r="L1094" s="7">
        <f>SUMIFS(pg_transaction_cleaned!$H$2:$H$5743,pg_transaction_cleaned!$O$2:$O$5743,A1094,pg_transaction_cleaned!$F$2:$F$5743,"CAPTURE")</f>
        <v>6797</v>
      </c>
      <c r="M1094" s="6">
        <f>COUNTIFS(pg_transaction_cleaned!$O$2:$O$5743,A1094,pg_transaction_cleaned!$F$2:$F$5743,"REFUND")</f>
        <v>0</v>
      </c>
      <c r="N1094" s="7">
        <f>SUMIFS(pg_transaction_cleaned!$H$2:$H$5743,pg_transaction_cleaned!$O$2:$O$5743,A1094,pg_transaction_cleaned!$F$2:$F$5743,"REFUND")</f>
        <v>0</v>
      </c>
      <c r="O1094" s="6" t="str">
        <f t="shared" si="89"/>
        <v>OK</v>
      </c>
      <c r="P1094" s="8">
        <f t="shared" si="90"/>
        <v>0</v>
      </c>
    </row>
    <row r="1095" spans="1:16" x14ac:dyDescent="0.3">
      <c r="A1095" s="6" t="s">
        <v>2221</v>
      </c>
      <c r="B1095" s="6" t="s">
        <v>11896</v>
      </c>
      <c r="C1095" s="6" t="s">
        <v>2222</v>
      </c>
      <c r="D1095" s="6" t="s">
        <v>51</v>
      </c>
      <c r="E1095" s="6" t="s">
        <v>27</v>
      </c>
      <c r="F1095" s="6" t="s">
        <v>11837</v>
      </c>
      <c r="G1095" s="6" t="s">
        <v>19</v>
      </c>
      <c r="H1095" s="10">
        <f t="shared" si="86"/>
        <v>46292</v>
      </c>
      <c r="I1095" s="7">
        <f t="shared" si="87"/>
        <v>999</v>
      </c>
      <c r="J1095" s="6" t="str">
        <f t="shared" si="88"/>
        <v>Chennai</v>
      </c>
      <c r="K1095" s="6">
        <f>COUNTIFS(pg_transaction_cleaned!$O$2:$O$5743,A1095,pg_transaction_cleaned!$F$2:$F$5743,"CAPTURE")</f>
        <v>1</v>
      </c>
      <c r="L1095" s="7">
        <f>SUMIFS(pg_transaction_cleaned!$H$2:$H$5743,pg_transaction_cleaned!$O$2:$O$5743,A1095,pg_transaction_cleaned!$F$2:$F$5743,"CAPTURE")</f>
        <v>999</v>
      </c>
      <c r="M1095" s="6">
        <f>COUNTIFS(pg_transaction_cleaned!$O$2:$O$5743,A1095,pg_transaction_cleaned!$F$2:$F$5743,"REFUND")</f>
        <v>0</v>
      </c>
      <c r="N1095" s="7">
        <f>SUMIFS(pg_transaction_cleaned!$H$2:$H$5743,pg_transaction_cleaned!$O$2:$O$5743,A1095,pg_transaction_cleaned!$F$2:$F$5743,"REFUND")</f>
        <v>0</v>
      </c>
      <c r="O1095" s="6" t="str">
        <f t="shared" si="89"/>
        <v>OK</v>
      </c>
      <c r="P1095" s="8">
        <f t="shared" si="90"/>
        <v>0</v>
      </c>
    </row>
    <row r="1096" spans="1:16" x14ac:dyDescent="0.3">
      <c r="A1096" s="6" t="s">
        <v>2223</v>
      </c>
      <c r="B1096" s="6" t="s">
        <v>11891</v>
      </c>
      <c r="C1096" s="6" t="s">
        <v>2224</v>
      </c>
      <c r="D1096" s="6" t="s">
        <v>75</v>
      </c>
      <c r="E1096" s="6" t="s">
        <v>18</v>
      </c>
      <c r="F1096" s="6" t="s">
        <v>11839</v>
      </c>
      <c r="G1096" s="6" t="s">
        <v>19</v>
      </c>
      <c r="H1096" s="10">
        <f t="shared" si="86"/>
        <v>46278</v>
      </c>
      <c r="I1096" s="7">
        <f t="shared" si="87"/>
        <v>1299</v>
      </c>
      <c r="J1096" s="6" t="str">
        <f t="shared" si="88"/>
        <v>Mumbai</v>
      </c>
      <c r="K1096" s="6">
        <f>COUNTIFS(pg_transaction_cleaned!$O$2:$O$5743,A1096,pg_transaction_cleaned!$F$2:$F$5743,"CAPTURE")</f>
        <v>1</v>
      </c>
      <c r="L1096" s="7">
        <f>SUMIFS(pg_transaction_cleaned!$H$2:$H$5743,pg_transaction_cleaned!$O$2:$O$5743,A1096,pg_transaction_cleaned!$F$2:$F$5743,"CAPTURE")</f>
        <v>1299</v>
      </c>
      <c r="M1096" s="6">
        <f>COUNTIFS(pg_transaction_cleaned!$O$2:$O$5743,A1096,pg_transaction_cleaned!$F$2:$F$5743,"REFUND")</f>
        <v>0</v>
      </c>
      <c r="N1096" s="7">
        <f>SUMIFS(pg_transaction_cleaned!$H$2:$H$5743,pg_transaction_cleaned!$O$2:$O$5743,A1096,pg_transaction_cleaned!$F$2:$F$5743,"REFUND")</f>
        <v>0</v>
      </c>
      <c r="O1096" s="6" t="str">
        <f t="shared" si="89"/>
        <v>OK</v>
      </c>
      <c r="P1096" s="8">
        <f t="shared" si="90"/>
        <v>0</v>
      </c>
    </row>
    <row r="1097" spans="1:16" x14ac:dyDescent="0.3">
      <c r="A1097" s="6" t="s">
        <v>2225</v>
      </c>
      <c r="B1097" s="6" t="s">
        <v>11857</v>
      </c>
      <c r="C1097" s="6" t="s">
        <v>2226</v>
      </c>
      <c r="D1097" s="6" t="s">
        <v>17</v>
      </c>
      <c r="E1097" s="6" t="s">
        <v>18</v>
      </c>
      <c r="F1097" s="6" t="s">
        <v>11869</v>
      </c>
      <c r="G1097" s="6" t="s">
        <v>19</v>
      </c>
      <c r="H1097" s="10">
        <f t="shared" si="86"/>
        <v>46287</v>
      </c>
      <c r="I1097" s="7">
        <f t="shared" si="87"/>
        <v>599</v>
      </c>
      <c r="J1097" s="6" t="str">
        <f t="shared" si="88"/>
        <v>Pune</v>
      </c>
      <c r="K1097" s="6">
        <f>COUNTIFS(pg_transaction_cleaned!$O$2:$O$5743,A1097,pg_transaction_cleaned!$F$2:$F$5743,"CAPTURE")</f>
        <v>1</v>
      </c>
      <c r="L1097" s="7">
        <f>SUMIFS(pg_transaction_cleaned!$H$2:$H$5743,pg_transaction_cleaned!$O$2:$O$5743,A1097,pg_transaction_cleaned!$F$2:$F$5743,"CAPTURE")</f>
        <v>599</v>
      </c>
      <c r="M1097" s="6">
        <f>COUNTIFS(pg_transaction_cleaned!$O$2:$O$5743,A1097,pg_transaction_cleaned!$F$2:$F$5743,"REFUND")</f>
        <v>0</v>
      </c>
      <c r="N1097" s="7">
        <f>SUMIFS(pg_transaction_cleaned!$H$2:$H$5743,pg_transaction_cleaned!$O$2:$O$5743,A1097,pg_transaction_cleaned!$F$2:$F$5743,"REFUND")</f>
        <v>0</v>
      </c>
      <c r="O1097" s="6" t="str">
        <f t="shared" si="89"/>
        <v>OK</v>
      </c>
      <c r="P1097" s="8">
        <f t="shared" si="90"/>
        <v>0</v>
      </c>
    </row>
    <row r="1098" spans="1:16" x14ac:dyDescent="0.3">
      <c r="A1098" s="6" t="s">
        <v>2227</v>
      </c>
      <c r="B1098" s="6" t="s">
        <v>11936</v>
      </c>
      <c r="C1098" s="6" t="s">
        <v>2228</v>
      </c>
      <c r="D1098" s="6" t="s">
        <v>75</v>
      </c>
      <c r="E1098" s="6" t="s">
        <v>18</v>
      </c>
      <c r="F1098" s="6" t="s">
        <v>11843</v>
      </c>
      <c r="G1098" s="6" t="s">
        <v>19</v>
      </c>
      <c r="H1098" s="10">
        <f t="shared" si="86"/>
        <v>46293</v>
      </c>
      <c r="I1098" s="7">
        <f t="shared" si="87"/>
        <v>349</v>
      </c>
      <c r="J1098" s="6" t="str">
        <f t="shared" si="88"/>
        <v>Mumbai</v>
      </c>
      <c r="K1098" s="6">
        <f>COUNTIFS(pg_transaction_cleaned!$O$2:$O$5743,A1098,pg_transaction_cleaned!$F$2:$F$5743,"CAPTURE")</f>
        <v>1</v>
      </c>
      <c r="L1098" s="7">
        <f>SUMIFS(pg_transaction_cleaned!$H$2:$H$5743,pg_transaction_cleaned!$O$2:$O$5743,A1098,pg_transaction_cleaned!$F$2:$F$5743,"CAPTURE")</f>
        <v>349</v>
      </c>
      <c r="M1098" s="6">
        <f>COUNTIFS(pg_transaction_cleaned!$O$2:$O$5743,A1098,pg_transaction_cleaned!$F$2:$F$5743,"REFUND")</f>
        <v>0</v>
      </c>
      <c r="N1098" s="7">
        <f>SUMIFS(pg_transaction_cleaned!$H$2:$H$5743,pg_transaction_cleaned!$O$2:$O$5743,A1098,pg_transaction_cleaned!$F$2:$F$5743,"REFUND")</f>
        <v>0</v>
      </c>
      <c r="O1098" s="6" t="str">
        <f t="shared" si="89"/>
        <v>OK</v>
      </c>
      <c r="P1098" s="8">
        <f t="shared" si="90"/>
        <v>0</v>
      </c>
    </row>
    <row r="1099" spans="1:16" x14ac:dyDescent="0.3">
      <c r="A1099" s="6" t="s">
        <v>2229</v>
      </c>
      <c r="B1099" s="6" t="s">
        <v>11893</v>
      </c>
      <c r="C1099" s="6" t="s">
        <v>2230</v>
      </c>
      <c r="D1099" s="6" t="s">
        <v>34</v>
      </c>
      <c r="E1099" s="6" t="s">
        <v>18</v>
      </c>
      <c r="F1099" s="6" t="s">
        <v>12091</v>
      </c>
      <c r="G1099" s="6" t="s">
        <v>19</v>
      </c>
      <c r="H1099" s="10">
        <f t="shared" si="86"/>
        <v>46280</v>
      </c>
      <c r="I1099" s="7">
        <f t="shared" si="87"/>
        <v>11797</v>
      </c>
      <c r="J1099" s="6" t="str">
        <f t="shared" si="88"/>
        <v>Ahmedabad</v>
      </c>
      <c r="K1099" s="6">
        <f>COUNTIFS(pg_transaction_cleaned!$O$2:$O$5743,A1099,pg_transaction_cleaned!$F$2:$F$5743,"CAPTURE")</f>
        <v>1</v>
      </c>
      <c r="L1099" s="7">
        <f>SUMIFS(pg_transaction_cleaned!$H$2:$H$5743,pg_transaction_cleaned!$O$2:$O$5743,A1099,pg_transaction_cleaned!$F$2:$F$5743,"CAPTURE")</f>
        <v>11797</v>
      </c>
      <c r="M1099" s="6">
        <f>COUNTIFS(pg_transaction_cleaned!$O$2:$O$5743,A1099,pg_transaction_cleaned!$F$2:$F$5743,"REFUND")</f>
        <v>0</v>
      </c>
      <c r="N1099" s="7">
        <f>SUMIFS(pg_transaction_cleaned!$H$2:$H$5743,pg_transaction_cleaned!$O$2:$O$5743,A1099,pg_transaction_cleaned!$F$2:$F$5743,"REFUND")</f>
        <v>0</v>
      </c>
      <c r="O1099" s="6" t="str">
        <f t="shared" si="89"/>
        <v>OK</v>
      </c>
      <c r="P1099" s="8">
        <f t="shared" si="90"/>
        <v>0</v>
      </c>
    </row>
    <row r="1100" spans="1:16" x14ac:dyDescent="0.3">
      <c r="A1100" s="6" t="s">
        <v>2231</v>
      </c>
      <c r="B1100" s="6" t="s">
        <v>11976</v>
      </c>
      <c r="C1100" s="6" t="s">
        <v>2232</v>
      </c>
      <c r="D1100" s="6" t="s">
        <v>17</v>
      </c>
      <c r="E1100" s="6" t="s">
        <v>18</v>
      </c>
      <c r="F1100" s="6" t="s">
        <v>11837</v>
      </c>
      <c r="G1100" s="6" t="s">
        <v>19</v>
      </c>
      <c r="H1100" s="10">
        <f t="shared" si="86"/>
        <v>46284</v>
      </c>
      <c r="I1100" s="7">
        <f t="shared" si="87"/>
        <v>999</v>
      </c>
      <c r="J1100" s="6" t="str">
        <f t="shared" si="88"/>
        <v>Pune</v>
      </c>
      <c r="K1100" s="6">
        <f>COUNTIFS(pg_transaction_cleaned!$O$2:$O$5743,A1100,pg_transaction_cleaned!$F$2:$F$5743,"CAPTURE")</f>
        <v>1</v>
      </c>
      <c r="L1100" s="7">
        <f>SUMIFS(pg_transaction_cleaned!$H$2:$H$5743,pg_transaction_cleaned!$O$2:$O$5743,A1100,pg_transaction_cleaned!$F$2:$F$5743,"CAPTURE")</f>
        <v>999</v>
      </c>
      <c r="M1100" s="6">
        <f>COUNTIFS(pg_transaction_cleaned!$O$2:$O$5743,A1100,pg_transaction_cleaned!$F$2:$F$5743,"REFUND")</f>
        <v>0</v>
      </c>
      <c r="N1100" s="7">
        <f>SUMIFS(pg_transaction_cleaned!$H$2:$H$5743,pg_transaction_cleaned!$O$2:$O$5743,A1100,pg_transaction_cleaned!$F$2:$F$5743,"REFUND")</f>
        <v>0</v>
      </c>
      <c r="O1100" s="6" t="str">
        <f t="shared" si="89"/>
        <v>OK</v>
      </c>
      <c r="P1100" s="8">
        <f t="shared" si="90"/>
        <v>0</v>
      </c>
    </row>
    <row r="1101" spans="1:16" x14ac:dyDescent="0.3">
      <c r="A1101" s="6" t="s">
        <v>2233</v>
      </c>
      <c r="B1101" s="6" t="s">
        <v>11905</v>
      </c>
      <c r="C1101" s="6" t="s">
        <v>2234</v>
      </c>
      <c r="D1101" s="6" t="s">
        <v>51</v>
      </c>
      <c r="E1101" s="6" t="s">
        <v>18</v>
      </c>
      <c r="F1101" s="6" t="s">
        <v>11984</v>
      </c>
      <c r="G1101" s="6" t="s">
        <v>19</v>
      </c>
      <c r="H1101" s="10">
        <f t="shared" si="86"/>
        <v>46291</v>
      </c>
      <c r="I1101" s="7">
        <f t="shared" si="87"/>
        <v>3848</v>
      </c>
      <c r="J1101" s="6" t="str">
        <f t="shared" si="88"/>
        <v>Chennai</v>
      </c>
      <c r="K1101" s="6">
        <f>COUNTIFS(pg_transaction_cleaned!$O$2:$O$5743,A1101,pg_transaction_cleaned!$F$2:$F$5743,"CAPTURE")</f>
        <v>1</v>
      </c>
      <c r="L1101" s="7">
        <f>SUMIFS(pg_transaction_cleaned!$H$2:$H$5743,pg_transaction_cleaned!$O$2:$O$5743,A1101,pg_transaction_cleaned!$F$2:$F$5743,"CAPTURE")</f>
        <v>3848</v>
      </c>
      <c r="M1101" s="6">
        <f>COUNTIFS(pg_transaction_cleaned!$O$2:$O$5743,A1101,pg_transaction_cleaned!$F$2:$F$5743,"REFUND")</f>
        <v>0</v>
      </c>
      <c r="N1101" s="7">
        <f>SUMIFS(pg_transaction_cleaned!$H$2:$H$5743,pg_transaction_cleaned!$O$2:$O$5743,A1101,pg_transaction_cleaned!$F$2:$F$5743,"REFUND")</f>
        <v>0</v>
      </c>
      <c r="O1101" s="6" t="str">
        <f t="shared" si="89"/>
        <v>OK</v>
      </c>
      <c r="P1101" s="8">
        <f t="shared" si="90"/>
        <v>0</v>
      </c>
    </row>
    <row r="1102" spans="1:16" x14ac:dyDescent="0.3">
      <c r="A1102" s="6" t="s">
        <v>2235</v>
      </c>
      <c r="B1102" s="6" t="s">
        <v>11859</v>
      </c>
      <c r="C1102" s="6" t="s">
        <v>2236</v>
      </c>
      <c r="D1102" s="6" t="s">
        <v>17</v>
      </c>
      <c r="E1102" s="6" t="s">
        <v>18</v>
      </c>
      <c r="F1102" s="6" t="s">
        <v>11879</v>
      </c>
      <c r="G1102" s="6" t="s">
        <v>66</v>
      </c>
      <c r="H1102" s="10">
        <f t="shared" si="86"/>
        <v>46271</v>
      </c>
      <c r="I1102" s="7">
        <f t="shared" si="87"/>
        <v>1798</v>
      </c>
      <c r="J1102" s="6" t="str">
        <f t="shared" si="88"/>
        <v>Pune</v>
      </c>
      <c r="K1102" s="6">
        <f>COUNTIFS(pg_transaction_cleaned!$O$2:$O$5743,A1102,pg_transaction_cleaned!$F$2:$F$5743,"CAPTURE")</f>
        <v>1</v>
      </c>
      <c r="L1102" s="7">
        <f>SUMIFS(pg_transaction_cleaned!$H$2:$H$5743,pg_transaction_cleaned!$O$2:$O$5743,A1102,pg_transaction_cleaned!$F$2:$F$5743,"CAPTURE")</f>
        <v>1798</v>
      </c>
      <c r="M1102" s="6">
        <f>COUNTIFS(pg_transaction_cleaned!$O$2:$O$5743,A1102,pg_transaction_cleaned!$F$2:$F$5743,"REFUND")</f>
        <v>1</v>
      </c>
      <c r="N1102" s="7">
        <f>SUMIFS(pg_transaction_cleaned!$H$2:$H$5743,pg_transaction_cleaned!$O$2:$O$5743,A1102,pg_transaction_cleaned!$F$2:$F$5743,"REFUND")</f>
        <v>1798</v>
      </c>
      <c r="O1102" s="6" t="str">
        <f t="shared" si="89"/>
        <v>OK</v>
      </c>
      <c r="P1102" s="8">
        <f t="shared" si="90"/>
        <v>0</v>
      </c>
    </row>
    <row r="1103" spans="1:16" x14ac:dyDescent="0.3">
      <c r="A1103" s="6" t="s">
        <v>2237</v>
      </c>
      <c r="B1103" s="6" t="s">
        <v>11896</v>
      </c>
      <c r="C1103" s="6" t="s">
        <v>2238</v>
      </c>
      <c r="D1103" s="6" t="s">
        <v>26</v>
      </c>
      <c r="E1103" s="6" t="s">
        <v>18</v>
      </c>
      <c r="F1103" s="6" t="s">
        <v>12109</v>
      </c>
      <c r="G1103" s="6" t="s">
        <v>19</v>
      </c>
      <c r="H1103" s="10">
        <f t="shared" si="86"/>
        <v>46292</v>
      </c>
      <c r="I1103" s="7">
        <f t="shared" si="87"/>
        <v>1398</v>
      </c>
      <c r="J1103" s="6" t="str">
        <f t="shared" si="88"/>
        <v>Kolkata</v>
      </c>
      <c r="K1103" s="6">
        <f>COUNTIFS(pg_transaction_cleaned!$O$2:$O$5743,A1103,pg_transaction_cleaned!$F$2:$F$5743,"CAPTURE")</f>
        <v>1</v>
      </c>
      <c r="L1103" s="7">
        <f>SUMIFS(pg_transaction_cleaned!$H$2:$H$5743,pg_transaction_cleaned!$O$2:$O$5743,A1103,pg_transaction_cleaned!$F$2:$F$5743,"CAPTURE")</f>
        <v>1398</v>
      </c>
      <c r="M1103" s="6">
        <f>COUNTIFS(pg_transaction_cleaned!$O$2:$O$5743,A1103,pg_transaction_cleaned!$F$2:$F$5743,"REFUND")</f>
        <v>0</v>
      </c>
      <c r="N1103" s="7">
        <f>SUMIFS(pg_transaction_cleaned!$H$2:$H$5743,pg_transaction_cleaned!$O$2:$O$5743,A1103,pg_transaction_cleaned!$F$2:$F$5743,"REFUND")</f>
        <v>0</v>
      </c>
      <c r="O1103" s="6" t="str">
        <f t="shared" si="89"/>
        <v>OK</v>
      </c>
      <c r="P1103" s="8">
        <f t="shared" si="90"/>
        <v>0</v>
      </c>
    </row>
    <row r="1104" spans="1:16" x14ac:dyDescent="0.3">
      <c r="A1104" s="6" t="s">
        <v>2239</v>
      </c>
      <c r="B1104" s="6" t="s">
        <v>11905</v>
      </c>
      <c r="C1104" s="6" t="s">
        <v>2240</v>
      </c>
      <c r="D1104" s="6" t="s">
        <v>17</v>
      </c>
      <c r="E1104" s="6" t="s">
        <v>18</v>
      </c>
      <c r="F1104" s="6" t="s">
        <v>11841</v>
      </c>
      <c r="G1104" s="6" t="s">
        <v>19</v>
      </c>
      <c r="H1104" s="10">
        <f t="shared" si="86"/>
        <v>46291</v>
      </c>
      <c r="I1104" s="7">
        <f t="shared" si="87"/>
        <v>2499</v>
      </c>
      <c r="J1104" s="6" t="str">
        <f t="shared" si="88"/>
        <v>Pune</v>
      </c>
      <c r="K1104" s="6">
        <f>COUNTIFS(pg_transaction_cleaned!$O$2:$O$5743,A1104,pg_transaction_cleaned!$F$2:$F$5743,"CAPTURE")</f>
        <v>1</v>
      </c>
      <c r="L1104" s="7">
        <f>SUMIFS(pg_transaction_cleaned!$H$2:$H$5743,pg_transaction_cleaned!$O$2:$O$5743,A1104,pg_transaction_cleaned!$F$2:$F$5743,"CAPTURE")</f>
        <v>2499</v>
      </c>
      <c r="M1104" s="6">
        <f>COUNTIFS(pg_transaction_cleaned!$O$2:$O$5743,A1104,pg_transaction_cleaned!$F$2:$F$5743,"REFUND")</f>
        <v>0</v>
      </c>
      <c r="N1104" s="7">
        <f>SUMIFS(pg_transaction_cleaned!$H$2:$H$5743,pg_transaction_cleaned!$O$2:$O$5743,A1104,pg_transaction_cleaned!$F$2:$F$5743,"REFUND")</f>
        <v>0</v>
      </c>
      <c r="O1104" s="6" t="str">
        <f t="shared" si="89"/>
        <v>OK</v>
      </c>
      <c r="P1104" s="8">
        <f t="shared" si="90"/>
        <v>0</v>
      </c>
    </row>
    <row r="1105" spans="1:16" x14ac:dyDescent="0.3">
      <c r="A1105" s="6" t="s">
        <v>2241</v>
      </c>
      <c r="B1105" s="6" t="s">
        <v>12050</v>
      </c>
      <c r="C1105" s="6" t="s">
        <v>1597</v>
      </c>
      <c r="D1105" s="6" t="s">
        <v>26</v>
      </c>
      <c r="E1105" s="6" t="s">
        <v>43</v>
      </c>
      <c r="F1105" s="6" t="s">
        <v>11929</v>
      </c>
      <c r="G1105" s="6" t="s">
        <v>19</v>
      </c>
      <c r="H1105" s="10">
        <f t="shared" si="86"/>
        <v>46284</v>
      </c>
      <c r="I1105" s="7">
        <f t="shared" si="87"/>
        <v>799</v>
      </c>
      <c r="J1105" s="6" t="str">
        <f t="shared" si="88"/>
        <v>Kolkata</v>
      </c>
      <c r="K1105" s="6">
        <f>COUNTIFS(pg_transaction_cleaned!$O$2:$O$5743,A1105,pg_transaction_cleaned!$F$2:$F$5743,"CAPTURE")</f>
        <v>1</v>
      </c>
      <c r="L1105" s="7">
        <f>SUMIFS(pg_transaction_cleaned!$H$2:$H$5743,pg_transaction_cleaned!$O$2:$O$5743,A1105,pg_transaction_cleaned!$F$2:$F$5743,"CAPTURE")</f>
        <v>799</v>
      </c>
      <c r="M1105" s="6">
        <f>COUNTIFS(pg_transaction_cleaned!$O$2:$O$5743,A1105,pg_transaction_cleaned!$F$2:$F$5743,"REFUND")</f>
        <v>0</v>
      </c>
      <c r="N1105" s="7">
        <f>SUMIFS(pg_transaction_cleaned!$H$2:$H$5743,pg_transaction_cleaned!$O$2:$O$5743,A1105,pg_transaction_cleaned!$F$2:$F$5743,"REFUND")</f>
        <v>0</v>
      </c>
      <c r="O1105" s="6" t="str">
        <f t="shared" si="89"/>
        <v>OK</v>
      </c>
      <c r="P1105" s="8">
        <f t="shared" si="90"/>
        <v>0</v>
      </c>
    </row>
    <row r="1106" spans="1:16" x14ac:dyDescent="0.3">
      <c r="A1106" s="6" t="s">
        <v>2242</v>
      </c>
      <c r="B1106" s="6" t="s">
        <v>11871</v>
      </c>
      <c r="C1106" s="6" t="s">
        <v>2243</v>
      </c>
      <c r="D1106" s="6" t="s">
        <v>42</v>
      </c>
      <c r="E1106" s="6" t="s">
        <v>43</v>
      </c>
      <c r="F1106" s="6" t="s">
        <v>11997</v>
      </c>
      <c r="G1106" s="6" t="s">
        <v>19</v>
      </c>
      <c r="H1106" s="10">
        <f t="shared" si="86"/>
        <v>46272</v>
      </c>
      <c r="I1106" s="7">
        <f t="shared" si="87"/>
        <v>4999</v>
      </c>
      <c r="J1106" s="6" t="str">
        <f t="shared" si="88"/>
        <v>Hyderabad</v>
      </c>
      <c r="K1106" s="6">
        <f>COUNTIFS(pg_transaction_cleaned!$O$2:$O$5743,A1106,pg_transaction_cleaned!$F$2:$F$5743,"CAPTURE")</f>
        <v>1</v>
      </c>
      <c r="L1106" s="7">
        <f>SUMIFS(pg_transaction_cleaned!$H$2:$H$5743,pg_transaction_cleaned!$O$2:$O$5743,A1106,pg_transaction_cleaned!$F$2:$F$5743,"CAPTURE")</f>
        <v>4999</v>
      </c>
      <c r="M1106" s="6">
        <f>COUNTIFS(pg_transaction_cleaned!$O$2:$O$5743,A1106,pg_transaction_cleaned!$F$2:$F$5743,"REFUND")</f>
        <v>0</v>
      </c>
      <c r="N1106" s="7">
        <f>SUMIFS(pg_transaction_cleaned!$H$2:$H$5743,pg_transaction_cleaned!$O$2:$O$5743,A1106,pg_transaction_cleaned!$F$2:$F$5743,"REFUND")</f>
        <v>0</v>
      </c>
      <c r="O1106" s="6" t="str">
        <f t="shared" si="89"/>
        <v>OK</v>
      </c>
      <c r="P1106" s="8">
        <f t="shared" si="90"/>
        <v>0</v>
      </c>
    </row>
    <row r="1107" spans="1:16" x14ac:dyDescent="0.3">
      <c r="A1107" s="6" t="s">
        <v>2244</v>
      </c>
      <c r="B1107" s="6" t="s">
        <v>11875</v>
      </c>
      <c r="C1107" s="6" t="s">
        <v>2245</v>
      </c>
      <c r="D1107" s="6" t="s">
        <v>34</v>
      </c>
      <c r="E1107" s="6" t="s">
        <v>18</v>
      </c>
      <c r="F1107" s="6" t="s">
        <v>12117</v>
      </c>
      <c r="G1107" s="6" t="s">
        <v>19</v>
      </c>
      <c r="H1107" s="10">
        <f t="shared" si="86"/>
        <v>46279</v>
      </c>
      <c r="I1107" s="7">
        <f t="shared" si="87"/>
        <v>3397</v>
      </c>
      <c r="J1107" s="6" t="str">
        <f t="shared" si="88"/>
        <v>Ahmedabad</v>
      </c>
      <c r="K1107" s="6">
        <f>COUNTIFS(pg_transaction_cleaned!$O$2:$O$5743,A1107,pg_transaction_cleaned!$F$2:$F$5743,"CAPTURE")</f>
        <v>1</v>
      </c>
      <c r="L1107" s="7">
        <f>SUMIFS(pg_transaction_cleaned!$H$2:$H$5743,pg_transaction_cleaned!$O$2:$O$5743,A1107,pg_transaction_cleaned!$F$2:$F$5743,"CAPTURE")</f>
        <v>3397</v>
      </c>
      <c r="M1107" s="6">
        <f>COUNTIFS(pg_transaction_cleaned!$O$2:$O$5743,A1107,pg_transaction_cleaned!$F$2:$F$5743,"REFUND")</f>
        <v>0</v>
      </c>
      <c r="N1107" s="7">
        <f>SUMIFS(pg_transaction_cleaned!$H$2:$H$5743,pg_transaction_cleaned!$O$2:$O$5743,A1107,pg_transaction_cleaned!$F$2:$F$5743,"REFUND")</f>
        <v>0</v>
      </c>
      <c r="O1107" s="6" t="str">
        <f t="shared" si="89"/>
        <v>OK</v>
      </c>
      <c r="P1107" s="8">
        <f t="shared" si="90"/>
        <v>0</v>
      </c>
    </row>
    <row r="1108" spans="1:16" x14ac:dyDescent="0.3">
      <c r="A1108" s="6" t="s">
        <v>2246</v>
      </c>
      <c r="B1108" s="6" t="s">
        <v>11857</v>
      </c>
      <c r="C1108" s="6" t="s">
        <v>2247</v>
      </c>
      <c r="D1108" s="6" t="s">
        <v>37</v>
      </c>
      <c r="E1108" s="6" t="s">
        <v>18</v>
      </c>
      <c r="F1108" s="6" t="s">
        <v>12062</v>
      </c>
      <c r="G1108" s="6" t="s">
        <v>19</v>
      </c>
      <c r="H1108" s="10">
        <f t="shared" si="86"/>
        <v>46287</v>
      </c>
      <c r="I1108" s="7">
        <f t="shared" si="87"/>
        <v>798</v>
      </c>
      <c r="J1108" s="6" t="str">
        <f t="shared" si="88"/>
        <v>Lucknow</v>
      </c>
      <c r="K1108" s="6">
        <f>COUNTIFS(pg_transaction_cleaned!$O$2:$O$5743,A1108,pg_transaction_cleaned!$F$2:$F$5743,"CAPTURE")</f>
        <v>1</v>
      </c>
      <c r="L1108" s="7">
        <f>SUMIFS(pg_transaction_cleaned!$H$2:$H$5743,pg_transaction_cleaned!$O$2:$O$5743,A1108,pg_transaction_cleaned!$F$2:$F$5743,"CAPTURE")</f>
        <v>798</v>
      </c>
      <c r="M1108" s="6">
        <f>COUNTIFS(pg_transaction_cleaned!$O$2:$O$5743,A1108,pg_transaction_cleaned!$F$2:$F$5743,"REFUND")</f>
        <v>0</v>
      </c>
      <c r="N1108" s="7">
        <f>SUMIFS(pg_transaction_cleaned!$H$2:$H$5743,pg_transaction_cleaned!$O$2:$O$5743,A1108,pg_transaction_cleaned!$F$2:$F$5743,"REFUND")</f>
        <v>0</v>
      </c>
      <c r="O1108" s="6" t="str">
        <f t="shared" si="89"/>
        <v>OK</v>
      </c>
      <c r="P1108" s="8">
        <f t="shared" si="90"/>
        <v>0</v>
      </c>
    </row>
    <row r="1109" spans="1:16" x14ac:dyDescent="0.3">
      <c r="A1109" s="6" t="s">
        <v>2248</v>
      </c>
      <c r="B1109" s="6" t="s">
        <v>11958</v>
      </c>
      <c r="C1109" s="6" t="s">
        <v>2249</v>
      </c>
      <c r="D1109" s="6" t="s">
        <v>42</v>
      </c>
      <c r="E1109" s="6" t="s">
        <v>27</v>
      </c>
      <c r="F1109" s="6" t="s">
        <v>11902</v>
      </c>
      <c r="G1109" s="6" t="s">
        <v>66</v>
      </c>
      <c r="H1109" s="10">
        <f t="shared" si="86"/>
        <v>46281</v>
      </c>
      <c r="I1109" s="7">
        <f t="shared" si="87"/>
        <v>2999</v>
      </c>
      <c r="J1109" s="6" t="str">
        <f t="shared" si="88"/>
        <v>Hyderabad</v>
      </c>
      <c r="K1109" s="6">
        <f>COUNTIFS(pg_transaction_cleaned!$O$2:$O$5743,A1109,pg_transaction_cleaned!$F$2:$F$5743,"CAPTURE")</f>
        <v>1</v>
      </c>
      <c r="L1109" s="7">
        <f>SUMIFS(pg_transaction_cleaned!$H$2:$H$5743,pg_transaction_cleaned!$O$2:$O$5743,A1109,pg_transaction_cleaned!$F$2:$F$5743,"CAPTURE")</f>
        <v>2999</v>
      </c>
      <c r="M1109" s="6">
        <f>COUNTIFS(pg_transaction_cleaned!$O$2:$O$5743,A1109,pg_transaction_cleaned!$F$2:$F$5743,"REFUND")</f>
        <v>1</v>
      </c>
      <c r="N1109" s="7">
        <f>SUMIFS(pg_transaction_cleaned!$H$2:$H$5743,pg_transaction_cleaned!$O$2:$O$5743,A1109,pg_transaction_cleaned!$F$2:$F$5743,"REFUND")</f>
        <v>2999</v>
      </c>
      <c r="O1109" s="6" t="str">
        <f t="shared" si="89"/>
        <v>OK</v>
      </c>
      <c r="P1109" s="8">
        <f t="shared" si="90"/>
        <v>0</v>
      </c>
    </row>
    <row r="1110" spans="1:16" x14ac:dyDescent="0.3">
      <c r="A1110" s="6" t="s">
        <v>2250</v>
      </c>
      <c r="B1110" s="6" t="s">
        <v>11881</v>
      </c>
      <c r="C1110" s="6" t="s">
        <v>2251</v>
      </c>
      <c r="D1110" s="6" t="s">
        <v>75</v>
      </c>
      <c r="E1110" s="6" t="s">
        <v>54</v>
      </c>
      <c r="F1110" s="6" t="s">
        <v>11930</v>
      </c>
      <c r="G1110" s="6" t="s">
        <v>19</v>
      </c>
      <c r="H1110" s="10">
        <f t="shared" si="86"/>
        <v>46295</v>
      </c>
      <c r="I1110" s="7">
        <f t="shared" si="87"/>
        <v>9297</v>
      </c>
      <c r="J1110" s="6" t="str">
        <f t="shared" si="88"/>
        <v>Mumbai</v>
      </c>
      <c r="K1110" s="6">
        <f>COUNTIFS(pg_transaction_cleaned!$O$2:$O$5743,A1110,pg_transaction_cleaned!$F$2:$F$5743,"CAPTURE")</f>
        <v>1</v>
      </c>
      <c r="L1110" s="7">
        <f>SUMIFS(pg_transaction_cleaned!$H$2:$H$5743,pg_transaction_cleaned!$O$2:$O$5743,A1110,pg_transaction_cleaned!$F$2:$F$5743,"CAPTURE")</f>
        <v>9297</v>
      </c>
      <c r="M1110" s="6">
        <f>COUNTIFS(pg_transaction_cleaned!$O$2:$O$5743,A1110,pg_transaction_cleaned!$F$2:$F$5743,"REFUND")</f>
        <v>0</v>
      </c>
      <c r="N1110" s="7">
        <f>SUMIFS(pg_transaction_cleaned!$H$2:$H$5743,pg_transaction_cleaned!$O$2:$O$5743,A1110,pg_transaction_cleaned!$F$2:$F$5743,"REFUND")</f>
        <v>0</v>
      </c>
      <c r="O1110" s="6" t="str">
        <f t="shared" si="89"/>
        <v>OK</v>
      </c>
      <c r="P1110" s="8">
        <f t="shared" si="90"/>
        <v>0</v>
      </c>
    </row>
    <row r="1111" spans="1:16" x14ac:dyDescent="0.3">
      <c r="A1111" s="6" t="s">
        <v>2252</v>
      </c>
      <c r="B1111" s="6" t="s">
        <v>11830</v>
      </c>
      <c r="C1111" s="6" t="s">
        <v>2253</v>
      </c>
      <c r="D1111" s="6" t="s">
        <v>42</v>
      </c>
      <c r="E1111" s="6" t="s">
        <v>18</v>
      </c>
      <c r="F1111" s="6" t="s">
        <v>11837</v>
      </c>
      <c r="G1111" s="6" t="s">
        <v>19</v>
      </c>
      <c r="H1111" s="10">
        <f t="shared" si="86"/>
        <v>46282</v>
      </c>
      <c r="I1111" s="7">
        <f t="shared" si="87"/>
        <v>999</v>
      </c>
      <c r="J1111" s="6" t="str">
        <f t="shared" si="88"/>
        <v>Hyderabad</v>
      </c>
      <c r="K1111" s="6">
        <f>COUNTIFS(pg_transaction_cleaned!$O$2:$O$5743,A1111,pg_transaction_cleaned!$F$2:$F$5743,"CAPTURE")</f>
        <v>1</v>
      </c>
      <c r="L1111" s="7">
        <f>SUMIFS(pg_transaction_cleaned!$H$2:$H$5743,pg_transaction_cleaned!$O$2:$O$5743,A1111,pg_transaction_cleaned!$F$2:$F$5743,"CAPTURE")</f>
        <v>999</v>
      </c>
      <c r="M1111" s="6">
        <f>COUNTIFS(pg_transaction_cleaned!$O$2:$O$5743,A1111,pg_transaction_cleaned!$F$2:$F$5743,"REFUND")</f>
        <v>0</v>
      </c>
      <c r="N1111" s="7">
        <f>SUMIFS(pg_transaction_cleaned!$H$2:$H$5743,pg_transaction_cleaned!$O$2:$O$5743,A1111,pg_transaction_cleaned!$F$2:$F$5743,"REFUND")</f>
        <v>0</v>
      </c>
      <c r="O1111" s="6" t="str">
        <f t="shared" si="89"/>
        <v>OK</v>
      </c>
      <c r="P1111" s="8">
        <f t="shared" si="90"/>
        <v>0</v>
      </c>
    </row>
    <row r="1112" spans="1:16" x14ac:dyDescent="0.3">
      <c r="A1112" s="6" t="s">
        <v>2254</v>
      </c>
      <c r="B1112" s="6" t="s">
        <v>11998</v>
      </c>
      <c r="C1112" s="6" t="s">
        <v>2255</v>
      </c>
      <c r="D1112" s="6" t="s">
        <v>23</v>
      </c>
      <c r="E1112" s="6" t="s">
        <v>54</v>
      </c>
      <c r="F1112" s="6" t="s">
        <v>12017</v>
      </c>
      <c r="G1112" s="6" t="s">
        <v>19</v>
      </c>
      <c r="H1112" s="10">
        <f t="shared" si="86"/>
        <v>46293</v>
      </c>
      <c r="I1112" s="7">
        <f t="shared" si="87"/>
        <v>2298</v>
      </c>
      <c r="J1112" s="6" t="str">
        <f t="shared" si="88"/>
        <v>Bengaluru</v>
      </c>
      <c r="K1112" s="6">
        <f>COUNTIFS(pg_transaction_cleaned!$O$2:$O$5743,A1112,pg_transaction_cleaned!$F$2:$F$5743,"CAPTURE")</f>
        <v>1</v>
      </c>
      <c r="L1112" s="7">
        <f>SUMIFS(pg_transaction_cleaned!$H$2:$H$5743,pg_transaction_cleaned!$O$2:$O$5743,A1112,pg_transaction_cleaned!$F$2:$F$5743,"CAPTURE")</f>
        <v>2298</v>
      </c>
      <c r="M1112" s="6">
        <f>COUNTIFS(pg_transaction_cleaned!$O$2:$O$5743,A1112,pg_transaction_cleaned!$F$2:$F$5743,"REFUND")</f>
        <v>0</v>
      </c>
      <c r="N1112" s="7">
        <f>SUMIFS(pg_transaction_cleaned!$H$2:$H$5743,pg_transaction_cleaned!$O$2:$O$5743,A1112,pg_transaction_cleaned!$F$2:$F$5743,"REFUND")</f>
        <v>0</v>
      </c>
      <c r="O1112" s="6" t="str">
        <f t="shared" si="89"/>
        <v>OK</v>
      </c>
      <c r="P1112" s="8">
        <f t="shared" si="90"/>
        <v>0</v>
      </c>
    </row>
    <row r="1113" spans="1:16" x14ac:dyDescent="0.3">
      <c r="A1113" s="6" t="s">
        <v>2256</v>
      </c>
      <c r="B1113" s="6" t="s">
        <v>11936</v>
      </c>
      <c r="C1113" s="6" t="s">
        <v>2257</v>
      </c>
      <c r="D1113" s="6" t="s">
        <v>23</v>
      </c>
      <c r="E1113" s="6" t="s">
        <v>18</v>
      </c>
      <c r="F1113" s="6" t="s">
        <v>11932</v>
      </c>
      <c r="G1113" s="6" t="s">
        <v>19</v>
      </c>
      <c r="H1113" s="10">
        <f t="shared" si="86"/>
        <v>46293</v>
      </c>
      <c r="I1113" s="7">
        <f t="shared" si="87"/>
        <v>8798</v>
      </c>
      <c r="J1113" s="6" t="str">
        <f t="shared" si="88"/>
        <v>Bengaluru</v>
      </c>
      <c r="K1113" s="6">
        <f>COUNTIFS(pg_transaction_cleaned!$O$2:$O$5743,A1113,pg_transaction_cleaned!$F$2:$F$5743,"CAPTURE")</f>
        <v>1</v>
      </c>
      <c r="L1113" s="7">
        <f>SUMIFS(pg_transaction_cleaned!$H$2:$H$5743,pg_transaction_cleaned!$O$2:$O$5743,A1113,pg_transaction_cleaned!$F$2:$F$5743,"CAPTURE")</f>
        <v>8798</v>
      </c>
      <c r="M1113" s="6">
        <f>COUNTIFS(pg_transaction_cleaned!$O$2:$O$5743,A1113,pg_transaction_cleaned!$F$2:$F$5743,"REFUND")</f>
        <v>0</v>
      </c>
      <c r="N1113" s="7">
        <f>SUMIFS(pg_transaction_cleaned!$H$2:$H$5743,pg_transaction_cleaned!$O$2:$O$5743,A1113,pg_transaction_cleaned!$F$2:$F$5743,"REFUND")</f>
        <v>0</v>
      </c>
      <c r="O1113" s="6" t="str">
        <f t="shared" si="89"/>
        <v>OK</v>
      </c>
      <c r="P1113" s="8">
        <f t="shared" si="90"/>
        <v>0</v>
      </c>
    </row>
    <row r="1114" spans="1:16" x14ac:dyDescent="0.3">
      <c r="A1114" s="6" t="s">
        <v>2258</v>
      </c>
      <c r="B1114" s="6" t="s">
        <v>11891</v>
      </c>
      <c r="C1114" s="6" t="s">
        <v>2259</v>
      </c>
      <c r="D1114" s="6" t="s">
        <v>34</v>
      </c>
      <c r="E1114" s="6" t="s">
        <v>18</v>
      </c>
      <c r="F1114" s="6" t="s">
        <v>11843</v>
      </c>
      <c r="G1114" s="6" t="s">
        <v>19</v>
      </c>
      <c r="H1114" s="10">
        <f t="shared" si="86"/>
        <v>46278</v>
      </c>
      <c r="I1114" s="7">
        <f t="shared" si="87"/>
        <v>349</v>
      </c>
      <c r="J1114" s="6" t="str">
        <f t="shared" si="88"/>
        <v>Ahmedabad</v>
      </c>
      <c r="K1114" s="6">
        <f>COUNTIFS(pg_transaction_cleaned!$O$2:$O$5743,A1114,pg_transaction_cleaned!$F$2:$F$5743,"CAPTURE")</f>
        <v>1</v>
      </c>
      <c r="L1114" s="7">
        <f>SUMIFS(pg_transaction_cleaned!$H$2:$H$5743,pg_transaction_cleaned!$O$2:$O$5743,A1114,pg_transaction_cleaned!$F$2:$F$5743,"CAPTURE")</f>
        <v>349</v>
      </c>
      <c r="M1114" s="6">
        <f>COUNTIFS(pg_transaction_cleaned!$O$2:$O$5743,A1114,pg_transaction_cleaned!$F$2:$F$5743,"REFUND")</f>
        <v>0</v>
      </c>
      <c r="N1114" s="7">
        <f>SUMIFS(pg_transaction_cleaned!$H$2:$H$5743,pg_transaction_cleaned!$O$2:$O$5743,A1114,pg_transaction_cleaned!$F$2:$F$5743,"REFUND")</f>
        <v>0</v>
      </c>
      <c r="O1114" s="6" t="str">
        <f t="shared" si="89"/>
        <v>OK</v>
      </c>
      <c r="P1114" s="8">
        <f t="shared" si="90"/>
        <v>0</v>
      </c>
    </row>
    <row r="1115" spans="1:16" x14ac:dyDescent="0.3">
      <c r="A1115" s="6" t="s">
        <v>2260</v>
      </c>
      <c r="B1115" s="6" t="s">
        <v>11958</v>
      </c>
      <c r="C1115" s="6" t="s">
        <v>2261</v>
      </c>
      <c r="D1115" s="6" t="s">
        <v>42</v>
      </c>
      <c r="E1115" s="6" t="s">
        <v>18</v>
      </c>
      <c r="F1115" s="6" t="s">
        <v>11856</v>
      </c>
      <c r="G1115" s="6" t="s">
        <v>19</v>
      </c>
      <c r="H1115" s="10">
        <f t="shared" si="86"/>
        <v>46281</v>
      </c>
      <c r="I1115" s="7">
        <f t="shared" si="87"/>
        <v>2598</v>
      </c>
      <c r="J1115" s="6" t="str">
        <f t="shared" si="88"/>
        <v>Hyderabad</v>
      </c>
      <c r="K1115" s="6">
        <f>COUNTIFS(pg_transaction_cleaned!$O$2:$O$5743,A1115,pg_transaction_cleaned!$F$2:$F$5743,"CAPTURE")</f>
        <v>1</v>
      </c>
      <c r="L1115" s="7">
        <f>SUMIFS(pg_transaction_cleaned!$H$2:$H$5743,pg_transaction_cleaned!$O$2:$O$5743,A1115,pg_transaction_cleaned!$F$2:$F$5743,"CAPTURE")</f>
        <v>2598</v>
      </c>
      <c r="M1115" s="6">
        <f>COUNTIFS(pg_transaction_cleaned!$O$2:$O$5743,A1115,pg_transaction_cleaned!$F$2:$F$5743,"REFUND")</f>
        <v>0</v>
      </c>
      <c r="N1115" s="7">
        <f>SUMIFS(pg_transaction_cleaned!$H$2:$H$5743,pg_transaction_cleaned!$O$2:$O$5743,A1115,pg_transaction_cleaned!$F$2:$F$5743,"REFUND")</f>
        <v>0</v>
      </c>
      <c r="O1115" s="6" t="str">
        <f t="shared" si="89"/>
        <v>OK</v>
      </c>
      <c r="P1115" s="8">
        <f t="shared" si="90"/>
        <v>0</v>
      </c>
    </row>
    <row r="1116" spans="1:16" x14ac:dyDescent="0.3">
      <c r="A1116" s="6" t="s">
        <v>2262</v>
      </c>
      <c r="B1116" s="6" t="s">
        <v>12007</v>
      </c>
      <c r="C1116" s="6" t="s">
        <v>2263</v>
      </c>
      <c r="D1116" s="6" t="s">
        <v>61</v>
      </c>
      <c r="E1116" s="6" t="s">
        <v>18</v>
      </c>
      <c r="F1116" s="6" t="s">
        <v>11929</v>
      </c>
      <c r="G1116" s="6" t="s">
        <v>19</v>
      </c>
      <c r="H1116" s="10">
        <f t="shared" si="86"/>
        <v>46270</v>
      </c>
      <c r="I1116" s="7">
        <f t="shared" si="87"/>
        <v>799</v>
      </c>
      <c r="J1116" s="6" t="str">
        <f t="shared" si="88"/>
        <v>Delhi</v>
      </c>
      <c r="K1116" s="6">
        <f>COUNTIFS(pg_transaction_cleaned!$O$2:$O$5743,A1116,pg_transaction_cleaned!$F$2:$F$5743,"CAPTURE")</f>
        <v>1</v>
      </c>
      <c r="L1116" s="7">
        <f>SUMIFS(pg_transaction_cleaned!$H$2:$H$5743,pg_transaction_cleaned!$O$2:$O$5743,A1116,pg_transaction_cleaned!$F$2:$F$5743,"CAPTURE")</f>
        <v>799</v>
      </c>
      <c r="M1116" s="6">
        <f>COUNTIFS(pg_transaction_cleaned!$O$2:$O$5743,A1116,pg_transaction_cleaned!$F$2:$F$5743,"REFUND")</f>
        <v>0</v>
      </c>
      <c r="N1116" s="7">
        <f>SUMIFS(pg_transaction_cleaned!$H$2:$H$5743,pg_transaction_cleaned!$O$2:$O$5743,A1116,pg_transaction_cleaned!$F$2:$F$5743,"REFUND")</f>
        <v>0</v>
      </c>
      <c r="O1116" s="6" t="str">
        <f t="shared" si="89"/>
        <v>OK</v>
      </c>
      <c r="P1116" s="8">
        <f t="shared" si="90"/>
        <v>0</v>
      </c>
    </row>
    <row r="1117" spans="1:16" x14ac:dyDescent="0.3">
      <c r="A1117" s="6" t="s">
        <v>2264</v>
      </c>
      <c r="B1117" s="6" t="s">
        <v>11826</v>
      </c>
      <c r="C1117" s="6" t="s">
        <v>2265</v>
      </c>
      <c r="D1117" s="6" t="s">
        <v>51</v>
      </c>
      <c r="E1117" s="6" t="s">
        <v>18</v>
      </c>
      <c r="F1117" s="6" t="s">
        <v>11851</v>
      </c>
      <c r="G1117" s="6" t="s">
        <v>19</v>
      </c>
      <c r="H1117" s="10">
        <f t="shared" si="86"/>
        <v>46286</v>
      </c>
      <c r="I1117" s="7">
        <f t="shared" si="87"/>
        <v>3499</v>
      </c>
      <c r="J1117" s="6" t="str">
        <f t="shared" si="88"/>
        <v>Chennai</v>
      </c>
      <c r="K1117" s="6">
        <f>COUNTIFS(pg_transaction_cleaned!$O$2:$O$5743,A1117,pg_transaction_cleaned!$F$2:$F$5743,"CAPTURE")</f>
        <v>1</v>
      </c>
      <c r="L1117" s="7">
        <f>SUMIFS(pg_transaction_cleaned!$H$2:$H$5743,pg_transaction_cleaned!$O$2:$O$5743,A1117,pg_transaction_cleaned!$F$2:$F$5743,"CAPTURE")</f>
        <v>3499</v>
      </c>
      <c r="M1117" s="6">
        <f>COUNTIFS(pg_transaction_cleaned!$O$2:$O$5743,A1117,pg_transaction_cleaned!$F$2:$F$5743,"REFUND")</f>
        <v>0</v>
      </c>
      <c r="N1117" s="7">
        <f>SUMIFS(pg_transaction_cleaned!$H$2:$H$5743,pg_transaction_cleaned!$O$2:$O$5743,A1117,pg_transaction_cleaned!$F$2:$F$5743,"REFUND")</f>
        <v>0</v>
      </c>
      <c r="O1117" s="6" t="str">
        <f t="shared" si="89"/>
        <v>OK</v>
      </c>
      <c r="P1117" s="8">
        <f t="shared" si="90"/>
        <v>0</v>
      </c>
    </row>
    <row r="1118" spans="1:16" x14ac:dyDescent="0.3">
      <c r="A1118" s="6" t="s">
        <v>2266</v>
      </c>
      <c r="B1118" s="6" t="s">
        <v>11846</v>
      </c>
      <c r="C1118" s="6" t="s">
        <v>2267</v>
      </c>
      <c r="D1118" s="6" t="s">
        <v>17</v>
      </c>
      <c r="E1118" s="6" t="s">
        <v>54</v>
      </c>
      <c r="F1118" s="6" t="s">
        <v>11861</v>
      </c>
      <c r="G1118" s="6" t="s">
        <v>19</v>
      </c>
      <c r="H1118" s="10">
        <f t="shared" si="86"/>
        <v>46285</v>
      </c>
      <c r="I1118" s="7">
        <f t="shared" si="87"/>
        <v>7999</v>
      </c>
      <c r="J1118" s="6" t="str">
        <f t="shared" si="88"/>
        <v>Pune</v>
      </c>
      <c r="K1118" s="6">
        <f>COUNTIFS(pg_transaction_cleaned!$O$2:$O$5743,A1118,pg_transaction_cleaned!$F$2:$F$5743,"CAPTURE")</f>
        <v>1</v>
      </c>
      <c r="L1118" s="7">
        <f>SUMIFS(pg_transaction_cleaned!$H$2:$H$5743,pg_transaction_cleaned!$O$2:$O$5743,A1118,pg_transaction_cleaned!$F$2:$F$5743,"CAPTURE")</f>
        <v>7999</v>
      </c>
      <c r="M1118" s="6">
        <f>COUNTIFS(pg_transaction_cleaned!$O$2:$O$5743,A1118,pg_transaction_cleaned!$F$2:$F$5743,"REFUND")</f>
        <v>0</v>
      </c>
      <c r="N1118" s="7">
        <f>SUMIFS(pg_transaction_cleaned!$H$2:$H$5743,pg_transaction_cleaned!$O$2:$O$5743,A1118,pg_transaction_cleaned!$F$2:$F$5743,"REFUND")</f>
        <v>0</v>
      </c>
      <c r="O1118" s="6" t="str">
        <f t="shared" si="89"/>
        <v>OK</v>
      </c>
      <c r="P1118" s="8">
        <f t="shared" si="90"/>
        <v>0</v>
      </c>
    </row>
    <row r="1119" spans="1:16" x14ac:dyDescent="0.3">
      <c r="A1119" s="6" t="s">
        <v>2268</v>
      </c>
      <c r="B1119" s="6" t="s">
        <v>11836</v>
      </c>
      <c r="C1119" s="6" t="s">
        <v>2269</v>
      </c>
      <c r="D1119" s="6" t="s">
        <v>48</v>
      </c>
      <c r="E1119" s="6" t="s">
        <v>27</v>
      </c>
      <c r="F1119" s="6" t="s">
        <v>12026</v>
      </c>
      <c r="G1119" s="6" t="s">
        <v>19</v>
      </c>
      <c r="H1119" s="10">
        <f t="shared" si="86"/>
        <v>46278</v>
      </c>
      <c r="I1119" s="7">
        <f t="shared" si="87"/>
        <v>9097</v>
      </c>
      <c r="J1119" s="6" t="str">
        <f t="shared" si="88"/>
        <v>Jaipur</v>
      </c>
      <c r="K1119" s="6">
        <f>COUNTIFS(pg_transaction_cleaned!$O$2:$O$5743,A1119,pg_transaction_cleaned!$F$2:$F$5743,"CAPTURE")</f>
        <v>1</v>
      </c>
      <c r="L1119" s="7">
        <f>SUMIFS(pg_transaction_cleaned!$H$2:$H$5743,pg_transaction_cleaned!$O$2:$O$5743,A1119,pg_transaction_cleaned!$F$2:$F$5743,"CAPTURE")</f>
        <v>9097</v>
      </c>
      <c r="M1119" s="6">
        <f>COUNTIFS(pg_transaction_cleaned!$O$2:$O$5743,A1119,pg_transaction_cleaned!$F$2:$F$5743,"REFUND")</f>
        <v>0</v>
      </c>
      <c r="N1119" s="7">
        <f>SUMIFS(pg_transaction_cleaned!$H$2:$H$5743,pg_transaction_cleaned!$O$2:$O$5743,A1119,pg_transaction_cleaned!$F$2:$F$5743,"REFUND")</f>
        <v>0</v>
      </c>
      <c r="O1119" s="6" t="str">
        <f t="shared" si="89"/>
        <v>OK</v>
      </c>
      <c r="P1119" s="8">
        <f t="shared" si="90"/>
        <v>0</v>
      </c>
    </row>
    <row r="1120" spans="1:16" x14ac:dyDescent="0.3">
      <c r="A1120" s="6" t="s">
        <v>2270</v>
      </c>
      <c r="B1120" s="6" t="s">
        <v>11828</v>
      </c>
      <c r="C1120" s="6" t="s">
        <v>2271</v>
      </c>
      <c r="D1120" s="6" t="s">
        <v>37</v>
      </c>
      <c r="E1120" s="6" t="s">
        <v>54</v>
      </c>
      <c r="F1120" s="6" t="s">
        <v>11912</v>
      </c>
      <c r="G1120" s="6" t="s">
        <v>19</v>
      </c>
      <c r="H1120" s="10">
        <f t="shared" si="86"/>
        <v>46287</v>
      </c>
      <c r="I1120" s="7">
        <f t="shared" si="87"/>
        <v>6798</v>
      </c>
      <c r="J1120" s="6" t="str">
        <f t="shared" si="88"/>
        <v>Lucknow</v>
      </c>
      <c r="K1120" s="6">
        <f>COUNTIFS(pg_transaction_cleaned!$O$2:$O$5743,A1120,pg_transaction_cleaned!$F$2:$F$5743,"CAPTURE")</f>
        <v>1</v>
      </c>
      <c r="L1120" s="7">
        <f>SUMIFS(pg_transaction_cleaned!$H$2:$H$5743,pg_transaction_cleaned!$O$2:$O$5743,A1120,pg_transaction_cleaned!$F$2:$F$5743,"CAPTURE")</f>
        <v>6798</v>
      </c>
      <c r="M1120" s="6">
        <f>COUNTIFS(pg_transaction_cleaned!$O$2:$O$5743,A1120,pg_transaction_cleaned!$F$2:$F$5743,"REFUND")</f>
        <v>0</v>
      </c>
      <c r="N1120" s="7">
        <f>SUMIFS(pg_transaction_cleaned!$H$2:$H$5743,pg_transaction_cleaned!$O$2:$O$5743,A1120,pg_transaction_cleaned!$F$2:$F$5743,"REFUND")</f>
        <v>0</v>
      </c>
      <c r="O1120" s="6" t="str">
        <f t="shared" si="89"/>
        <v>OK</v>
      </c>
      <c r="P1120" s="8">
        <f t="shared" si="90"/>
        <v>0</v>
      </c>
    </row>
    <row r="1121" spans="1:16" x14ac:dyDescent="0.3">
      <c r="A1121" s="6" t="s">
        <v>2272</v>
      </c>
      <c r="B1121" s="6" t="s">
        <v>11972</v>
      </c>
      <c r="C1121" s="6" t="s">
        <v>2273</v>
      </c>
      <c r="D1121" s="6" t="s">
        <v>26</v>
      </c>
      <c r="E1121" s="6" t="s">
        <v>27</v>
      </c>
      <c r="F1121" s="6" t="s">
        <v>11837</v>
      </c>
      <c r="G1121" s="6" t="s">
        <v>19</v>
      </c>
      <c r="H1121" s="10">
        <f t="shared" si="86"/>
        <v>46269</v>
      </c>
      <c r="I1121" s="7">
        <f t="shared" si="87"/>
        <v>999</v>
      </c>
      <c r="J1121" s="6" t="str">
        <f t="shared" si="88"/>
        <v>Kolkata</v>
      </c>
      <c r="K1121" s="6">
        <f>COUNTIFS(pg_transaction_cleaned!$O$2:$O$5743,A1121,pg_transaction_cleaned!$F$2:$F$5743,"CAPTURE")</f>
        <v>1</v>
      </c>
      <c r="L1121" s="7">
        <f>SUMIFS(pg_transaction_cleaned!$H$2:$H$5743,pg_transaction_cleaned!$O$2:$O$5743,A1121,pg_transaction_cleaned!$F$2:$F$5743,"CAPTURE")</f>
        <v>999</v>
      </c>
      <c r="M1121" s="6">
        <f>COUNTIFS(pg_transaction_cleaned!$O$2:$O$5743,A1121,pg_transaction_cleaned!$F$2:$F$5743,"REFUND")</f>
        <v>0</v>
      </c>
      <c r="N1121" s="7">
        <f>SUMIFS(pg_transaction_cleaned!$H$2:$H$5743,pg_transaction_cleaned!$O$2:$O$5743,A1121,pg_transaction_cleaned!$F$2:$F$5743,"REFUND")</f>
        <v>0</v>
      </c>
      <c r="O1121" s="6" t="str">
        <f t="shared" si="89"/>
        <v>OK</v>
      </c>
      <c r="P1121" s="8">
        <f t="shared" si="90"/>
        <v>0</v>
      </c>
    </row>
    <row r="1122" spans="1:16" x14ac:dyDescent="0.3">
      <c r="A1122" s="6" t="s">
        <v>2274</v>
      </c>
      <c r="B1122" s="6" t="s">
        <v>11886</v>
      </c>
      <c r="C1122" s="6" t="s">
        <v>2275</v>
      </c>
      <c r="D1122" s="6" t="s">
        <v>26</v>
      </c>
      <c r="E1122" s="6" t="s">
        <v>54</v>
      </c>
      <c r="F1122" s="6" t="s">
        <v>11843</v>
      </c>
      <c r="G1122" s="6" t="s">
        <v>19</v>
      </c>
      <c r="H1122" s="10">
        <f t="shared" si="86"/>
        <v>46272</v>
      </c>
      <c r="I1122" s="7">
        <f t="shared" si="87"/>
        <v>349</v>
      </c>
      <c r="J1122" s="6" t="str">
        <f t="shared" si="88"/>
        <v>Kolkata</v>
      </c>
      <c r="K1122" s="6">
        <f>COUNTIFS(pg_transaction_cleaned!$O$2:$O$5743,A1122,pg_transaction_cleaned!$F$2:$F$5743,"CAPTURE")</f>
        <v>1</v>
      </c>
      <c r="L1122" s="7">
        <f>SUMIFS(pg_transaction_cleaned!$H$2:$H$5743,pg_transaction_cleaned!$O$2:$O$5743,A1122,pg_transaction_cleaned!$F$2:$F$5743,"CAPTURE")</f>
        <v>349</v>
      </c>
      <c r="M1122" s="6">
        <f>COUNTIFS(pg_transaction_cleaned!$O$2:$O$5743,A1122,pg_transaction_cleaned!$F$2:$F$5743,"REFUND")</f>
        <v>0</v>
      </c>
      <c r="N1122" s="7">
        <f>SUMIFS(pg_transaction_cleaned!$H$2:$H$5743,pg_transaction_cleaned!$O$2:$O$5743,A1122,pg_transaction_cleaned!$F$2:$F$5743,"REFUND")</f>
        <v>0</v>
      </c>
      <c r="O1122" s="6" t="str">
        <f t="shared" si="89"/>
        <v>OK</v>
      </c>
      <c r="P1122" s="8">
        <f t="shared" si="90"/>
        <v>0</v>
      </c>
    </row>
    <row r="1123" spans="1:16" x14ac:dyDescent="0.3">
      <c r="A1123" s="6" t="s">
        <v>2276</v>
      </c>
      <c r="B1123" s="6" t="s">
        <v>12067</v>
      </c>
      <c r="C1123" s="6" t="s">
        <v>2277</v>
      </c>
      <c r="D1123" s="6" t="s">
        <v>51</v>
      </c>
      <c r="E1123" s="6" t="s">
        <v>27</v>
      </c>
      <c r="F1123" s="6" t="s">
        <v>11879</v>
      </c>
      <c r="G1123" s="6" t="s">
        <v>19</v>
      </c>
      <c r="H1123" s="10">
        <f t="shared" si="86"/>
        <v>46274</v>
      </c>
      <c r="I1123" s="7">
        <f t="shared" si="87"/>
        <v>1798</v>
      </c>
      <c r="J1123" s="6" t="str">
        <f t="shared" si="88"/>
        <v>Chennai</v>
      </c>
      <c r="K1123" s="6">
        <f>COUNTIFS(pg_transaction_cleaned!$O$2:$O$5743,A1123,pg_transaction_cleaned!$F$2:$F$5743,"CAPTURE")</f>
        <v>1</v>
      </c>
      <c r="L1123" s="7">
        <f>SUMIFS(pg_transaction_cleaned!$H$2:$H$5743,pg_transaction_cleaned!$O$2:$O$5743,A1123,pg_transaction_cleaned!$F$2:$F$5743,"CAPTURE")</f>
        <v>1798</v>
      </c>
      <c r="M1123" s="6">
        <f>COUNTIFS(pg_transaction_cleaned!$O$2:$O$5743,A1123,pg_transaction_cleaned!$F$2:$F$5743,"REFUND")</f>
        <v>0</v>
      </c>
      <c r="N1123" s="7">
        <f>SUMIFS(pg_transaction_cleaned!$H$2:$H$5743,pg_transaction_cleaned!$O$2:$O$5743,A1123,pg_transaction_cleaned!$F$2:$F$5743,"REFUND")</f>
        <v>0</v>
      </c>
      <c r="O1123" s="6" t="str">
        <f t="shared" si="89"/>
        <v>OK</v>
      </c>
      <c r="P1123" s="8">
        <f t="shared" si="90"/>
        <v>0</v>
      </c>
    </row>
    <row r="1124" spans="1:16" x14ac:dyDescent="0.3">
      <c r="A1124" s="6" t="s">
        <v>2278</v>
      </c>
      <c r="B1124" s="6" t="s">
        <v>11850</v>
      </c>
      <c r="C1124" s="6" t="s">
        <v>2279</v>
      </c>
      <c r="D1124" s="6"/>
      <c r="E1124" s="6" t="s">
        <v>18</v>
      </c>
      <c r="F1124" s="6" t="s">
        <v>11878</v>
      </c>
      <c r="G1124" s="6" t="s">
        <v>19</v>
      </c>
      <c r="H1124" s="10">
        <f t="shared" si="86"/>
        <v>46283</v>
      </c>
      <c r="I1124" s="7">
        <f t="shared" si="87"/>
        <v>4498</v>
      </c>
      <c r="J1124" s="6" t="str">
        <f t="shared" si="88"/>
        <v>Unknown</v>
      </c>
      <c r="K1124" s="6">
        <f>COUNTIFS(pg_transaction_cleaned!$O$2:$O$5743,A1124,pg_transaction_cleaned!$F$2:$F$5743,"CAPTURE")</f>
        <v>1</v>
      </c>
      <c r="L1124" s="7">
        <f>SUMIFS(pg_transaction_cleaned!$H$2:$H$5743,pg_transaction_cleaned!$O$2:$O$5743,A1124,pg_transaction_cleaned!$F$2:$F$5743,"CAPTURE")</f>
        <v>4498</v>
      </c>
      <c r="M1124" s="6">
        <f>COUNTIFS(pg_transaction_cleaned!$O$2:$O$5743,A1124,pg_transaction_cleaned!$F$2:$F$5743,"REFUND")</f>
        <v>0</v>
      </c>
      <c r="N1124" s="7">
        <f>SUMIFS(pg_transaction_cleaned!$H$2:$H$5743,pg_transaction_cleaned!$O$2:$O$5743,A1124,pg_transaction_cleaned!$F$2:$F$5743,"REFUND")</f>
        <v>0</v>
      </c>
      <c r="O1124" s="6" t="str">
        <f t="shared" si="89"/>
        <v>OK</v>
      </c>
      <c r="P1124" s="8">
        <f t="shared" si="90"/>
        <v>0</v>
      </c>
    </row>
    <row r="1125" spans="1:16" x14ac:dyDescent="0.3">
      <c r="A1125" s="6" t="s">
        <v>2280</v>
      </c>
      <c r="B1125" s="6" t="s">
        <v>11958</v>
      </c>
      <c r="C1125" s="6" t="s">
        <v>2281</v>
      </c>
      <c r="D1125" s="6" t="s">
        <v>75</v>
      </c>
      <c r="E1125" s="6" t="s">
        <v>54</v>
      </c>
      <c r="F1125" s="6" t="s">
        <v>12138</v>
      </c>
      <c r="G1125" s="6" t="s">
        <v>19</v>
      </c>
      <c r="H1125" s="10">
        <f t="shared" si="86"/>
        <v>46281</v>
      </c>
      <c r="I1125" s="7">
        <f t="shared" si="87"/>
        <v>9797</v>
      </c>
      <c r="J1125" s="6" t="str">
        <f t="shared" si="88"/>
        <v>Mumbai</v>
      </c>
      <c r="K1125" s="6">
        <f>COUNTIFS(pg_transaction_cleaned!$O$2:$O$5743,A1125,pg_transaction_cleaned!$F$2:$F$5743,"CAPTURE")</f>
        <v>1</v>
      </c>
      <c r="L1125" s="7">
        <f>SUMIFS(pg_transaction_cleaned!$H$2:$H$5743,pg_transaction_cleaned!$O$2:$O$5743,A1125,pg_transaction_cleaned!$F$2:$F$5743,"CAPTURE")</f>
        <v>9797</v>
      </c>
      <c r="M1125" s="6">
        <f>COUNTIFS(pg_transaction_cleaned!$O$2:$O$5743,A1125,pg_transaction_cleaned!$F$2:$F$5743,"REFUND")</f>
        <v>0</v>
      </c>
      <c r="N1125" s="7">
        <f>SUMIFS(pg_transaction_cleaned!$H$2:$H$5743,pg_transaction_cleaned!$O$2:$O$5743,A1125,pg_transaction_cleaned!$F$2:$F$5743,"REFUND")</f>
        <v>0</v>
      </c>
      <c r="O1125" s="6" t="str">
        <f t="shared" si="89"/>
        <v>OK</v>
      </c>
      <c r="P1125" s="8">
        <f t="shared" si="90"/>
        <v>0</v>
      </c>
    </row>
    <row r="1126" spans="1:16" x14ac:dyDescent="0.3">
      <c r="A1126" s="6" t="s">
        <v>2282</v>
      </c>
      <c r="B1126" s="6" t="s">
        <v>12120</v>
      </c>
      <c r="C1126" s="6" t="s">
        <v>2283</v>
      </c>
      <c r="D1126" s="6" t="s">
        <v>42</v>
      </c>
      <c r="E1126" s="6" t="s">
        <v>27</v>
      </c>
      <c r="F1126" s="6" t="s">
        <v>12056</v>
      </c>
      <c r="G1126" s="6" t="s">
        <v>19</v>
      </c>
      <c r="H1126" s="10">
        <f t="shared" si="86"/>
        <v>46292</v>
      </c>
      <c r="I1126" s="7">
        <f t="shared" si="87"/>
        <v>8297</v>
      </c>
      <c r="J1126" s="6" t="str">
        <f t="shared" si="88"/>
        <v>Hyderabad</v>
      </c>
      <c r="K1126" s="6">
        <f>COUNTIFS(pg_transaction_cleaned!$O$2:$O$5743,A1126,pg_transaction_cleaned!$F$2:$F$5743,"CAPTURE")</f>
        <v>1</v>
      </c>
      <c r="L1126" s="7">
        <f>SUMIFS(pg_transaction_cleaned!$H$2:$H$5743,pg_transaction_cleaned!$O$2:$O$5743,A1126,pg_transaction_cleaned!$F$2:$F$5743,"CAPTURE")</f>
        <v>8297</v>
      </c>
      <c r="M1126" s="6">
        <f>COUNTIFS(pg_transaction_cleaned!$O$2:$O$5743,A1126,pg_transaction_cleaned!$F$2:$F$5743,"REFUND")</f>
        <v>0</v>
      </c>
      <c r="N1126" s="7">
        <f>SUMIFS(pg_transaction_cleaned!$H$2:$H$5743,pg_transaction_cleaned!$O$2:$O$5743,A1126,pg_transaction_cleaned!$F$2:$F$5743,"REFUND")</f>
        <v>0</v>
      </c>
      <c r="O1126" s="6" t="str">
        <f t="shared" si="89"/>
        <v>OK</v>
      </c>
      <c r="P1126" s="8">
        <f t="shared" si="90"/>
        <v>0</v>
      </c>
    </row>
    <row r="1127" spans="1:16" x14ac:dyDescent="0.3">
      <c r="A1127" s="6" t="s">
        <v>2284</v>
      </c>
      <c r="B1127" s="6" t="s">
        <v>11838</v>
      </c>
      <c r="C1127" s="6" t="s">
        <v>2285</v>
      </c>
      <c r="D1127" s="6" t="s">
        <v>17</v>
      </c>
      <c r="E1127" s="6" t="s">
        <v>18</v>
      </c>
      <c r="F1127" s="6" t="s">
        <v>11860</v>
      </c>
      <c r="G1127" s="6" t="s">
        <v>80</v>
      </c>
      <c r="H1127" s="10">
        <f t="shared" si="86"/>
        <v>46283</v>
      </c>
      <c r="I1127" s="7">
        <f t="shared" si="87"/>
        <v>3798</v>
      </c>
      <c r="J1127" s="6" t="str">
        <f t="shared" si="88"/>
        <v>Pune</v>
      </c>
      <c r="K1127" s="6">
        <f>COUNTIFS(pg_transaction_cleaned!$O$2:$O$5743,A1127,pg_transaction_cleaned!$F$2:$F$5743,"CAPTURE")</f>
        <v>0</v>
      </c>
      <c r="L1127" s="7">
        <f>SUMIFS(pg_transaction_cleaned!$H$2:$H$5743,pg_transaction_cleaned!$O$2:$O$5743,A1127,pg_transaction_cleaned!$F$2:$F$5743,"CAPTURE")</f>
        <v>0</v>
      </c>
      <c r="M1127" s="6">
        <f>COUNTIFS(pg_transaction_cleaned!$O$2:$O$5743,A1127,pg_transaction_cleaned!$F$2:$F$5743,"REFUND")</f>
        <v>0</v>
      </c>
      <c r="N1127" s="7">
        <f>SUMIFS(pg_transaction_cleaned!$H$2:$H$5743,pg_transaction_cleaned!$O$2:$O$5743,A1127,pg_transaction_cleaned!$F$2:$F$5743,"REFUND")</f>
        <v>0</v>
      </c>
      <c r="O1127" s="6" t="str">
        <f t="shared" si="89"/>
        <v>OK</v>
      </c>
      <c r="P1127" s="8">
        <f t="shared" si="90"/>
        <v>0</v>
      </c>
    </row>
    <row r="1128" spans="1:16" x14ac:dyDescent="0.3">
      <c r="A1128" s="6" t="s">
        <v>2286</v>
      </c>
      <c r="B1128" s="6" t="s">
        <v>11838</v>
      </c>
      <c r="C1128" s="6" t="s">
        <v>2287</v>
      </c>
      <c r="D1128" s="6" t="s">
        <v>42</v>
      </c>
      <c r="E1128" s="6" t="s">
        <v>18</v>
      </c>
      <c r="F1128" s="6" t="s">
        <v>11939</v>
      </c>
      <c r="G1128" s="6" t="s">
        <v>19</v>
      </c>
      <c r="H1128" s="10">
        <f t="shared" si="86"/>
        <v>46283</v>
      </c>
      <c r="I1128" s="7">
        <f t="shared" si="87"/>
        <v>7999</v>
      </c>
      <c r="J1128" s="6" t="str">
        <f t="shared" si="88"/>
        <v>Hyderabad</v>
      </c>
      <c r="K1128" s="6">
        <f>COUNTIFS(pg_transaction_cleaned!$O$2:$O$5743,A1128,pg_transaction_cleaned!$F$2:$F$5743,"CAPTURE")</f>
        <v>1</v>
      </c>
      <c r="L1128" s="7">
        <f>SUMIFS(pg_transaction_cleaned!$H$2:$H$5743,pg_transaction_cleaned!$O$2:$O$5743,A1128,pg_transaction_cleaned!$F$2:$F$5743,"CAPTURE")</f>
        <v>7999</v>
      </c>
      <c r="M1128" s="6">
        <f>COUNTIFS(pg_transaction_cleaned!$O$2:$O$5743,A1128,pg_transaction_cleaned!$F$2:$F$5743,"REFUND")</f>
        <v>0</v>
      </c>
      <c r="N1128" s="7">
        <f>SUMIFS(pg_transaction_cleaned!$H$2:$H$5743,pg_transaction_cleaned!$O$2:$O$5743,A1128,pg_transaction_cleaned!$F$2:$F$5743,"REFUND")</f>
        <v>0</v>
      </c>
      <c r="O1128" s="6" t="str">
        <f t="shared" si="89"/>
        <v>OK</v>
      </c>
      <c r="P1128" s="8">
        <f t="shared" si="90"/>
        <v>0</v>
      </c>
    </row>
    <row r="1129" spans="1:16" x14ac:dyDescent="0.3">
      <c r="A1129" s="6" t="s">
        <v>2288</v>
      </c>
      <c r="B1129" s="6" t="s">
        <v>11908</v>
      </c>
      <c r="C1129" s="6" t="s">
        <v>2289</v>
      </c>
      <c r="D1129" s="6" t="s">
        <v>34</v>
      </c>
      <c r="E1129" s="6" t="s">
        <v>18</v>
      </c>
      <c r="F1129" s="6" t="s">
        <v>11939</v>
      </c>
      <c r="G1129" s="6" t="s">
        <v>19</v>
      </c>
      <c r="H1129" s="10">
        <f t="shared" si="86"/>
        <v>46275</v>
      </c>
      <c r="I1129" s="7">
        <f t="shared" si="87"/>
        <v>7999</v>
      </c>
      <c r="J1129" s="6" t="str">
        <f t="shared" si="88"/>
        <v>Ahmedabad</v>
      </c>
      <c r="K1129" s="6">
        <f>COUNTIFS(pg_transaction_cleaned!$O$2:$O$5743,A1129,pg_transaction_cleaned!$F$2:$F$5743,"CAPTURE")</f>
        <v>1</v>
      </c>
      <c r="L1129" s="7">
        <f>SUMIFS(pg_transaction_cleaned!$H$2:$H$5743,pg_transaction_cleaned!$O$2:$O$5743,A1129,pg_transaction_cleaned!$F$2:$F$5743,"CAPTURE")</f>
        <v>7999</v>
      </c>
      <c r="M1129" s="6">
        <f>COUNTIFS(pg_transaction_cleaned!$O$2:$O$5743,A1129,pg_transaction_cleaned!$F$2:$F$5743,"REFUND")</f>
        <v>0</v>
      </c>
      <c r="N1129" s="7">
        <f>SUMIFS(pg_transaction_cleaned!$H$2:$H$5743,pg_transaction_cleaned!$O$2:$O$5743,A1129,pg_transaction_cleaned!$F$2:$F$5743,"REFUND")</f>
        <v>0</v>
      </c>
      <c r="O1129" s="6" t="str">
        <f t="shared" si="89"/>
        <v>OK</v>
      </c>
      <c r="P1129" s="8">
        <f t="shared" si="90"/>
        <v>0</v>
      </c>
    </row>
    <row r="1130" spans="1:16" x14ac:dyDescent="0.3">
      <c r="A1130" s="6" t="s">
        <v>2290</v>
      </c>
      <c r="B1130" s="6" t="s">
        <v>11826</v>
      </c>
      <c r="C1130" s="6" t="s">
        <v>2291</v>
      </c>
      <c r="D1130" s="6" t="s">
        <v>42</v>
      </c>
      <c r="E1130" s="6" t="s">
        <v>18</v>
      </c>
      <c r="F1130" s="6" t="s">
        <v>11855</v>
      </c>
      <c r="G1130" s="6" t="s">
        <v>19</v>
      </c>
      <c r="H1130" s="10">
        <f t="shared" si="86"/>
        <v>46286</v>
      </c>
      <c r="I1130" s="7">
        <f t="shared" si="87"/>
        <v>4999</v>
      </c>
      <c r="J1130" s="6" t="str">
        <f t="shared" si="88"/>
        <v>Hyderabad</v>
      </c>
      <c r="K1130" s="6">
        <f>COUNTIFS(pg_transaction_cleaned!$O$2:$O$5743,A1130,pg_transaction_cleaned!$F$2:$F$5743,"CAPTURE")</f>
        <v>1</v>
      </c>
      <c r="L1130" s="7">
        <f>SUMIFS(pg_transaction_cleaned!$H$2:$H$5743,pg_transaction_cleaned!$O$2:$O$5743,A1130,pg_transaction_cleaned!$F$2:$F$5743,"CAPTURE")</f>
        <v>4999</v>
      </c>
      <c r="M1130" s="6">
        <f>COUNTIFS(pg_transaction_cleaned!$O$2:$O$5743,A1130,pg_transaction_cleaned!$F$2:$F$5743,"REFUND")</f>
        <v>0</v>
      </c>
      <c r="N1130" s="7">
        <f>SUMIFS(pg_transaction_cleaned!$H$2:$H$5743,pg_transaction_cleaned!$O$2:$O$5743,A1130,pg_transaction_cleaned!$F$2:$F$5743,"REFUND")</f>
        <v>0</v>
      </c>
      <c r="O1130" s="6" t="str">
        <f t="shared" si="89"/>
        <v>OK</v>
      </c>
      <c r="P1130" s="8">
        <f t="shared" si="90"/>
        <v>0</v>
      </c>
    </row>
    <row r="1131" spans="1:16" x14ac:dyDescent="0.3">
      <c r="A1131" s="6" t="s">
        <v>2292</v>
      </c>
      <c r="B1131" s="6" t="s">
        <v>11936</v>
      </c>
      <c r="C1131" s="6" t="s">
        <v>2293</v>
      </c>
      <c r="D1131" s="6" t="s">
        <v>51</v>
      </c>
      <c r="E1131" s="6" t="s">
        <v>18</v>
      </c>
      <c r="F1131" s="6" t="s">
        <v>11861</v>
      </c>
      <c r="G1131" s="6" t="s">
        <v>19</v>
      </c>
      <c r="H1131" s="10">
        <f t="shared" si="86"/>
        <v>46293</v>
      </c>
      <c r="I1131" s="7">
        <f t="shared" si="87"/>
        <v>7999</v>
      </c>
      <c r="J1131" s="6" t="str">
        <f t="shared" si="88"/>
        <v>Chennai</v>
      </c>
      <c r="K1131" s="6">
        <f>COUNTIFS(pg_transaction_cleaned!$O$2:$O$5743,A1131,pg_transaction_cleaned!$F$2:$F$5743,"CAPTURE")</f>
        <v>1</v>
      </c>
      <c r="L1131" s="7">
        <f>SUMIFS(pg_transaction_cleaned!$H$2:$H$5743,pg_transaction_cleaned!$O$2:$O$5743,A1131,pg_transaction_cleaned!$F$2:$F$5743,"CAPTURE")</f>
        <v>7999</v>
      </c>
      <c r="M1131" s="6">
        <f>COUNTIFS(pg_transaction_cleaned!$O$2:$O$5743,A1131,pg_transaction_cleaned!$F$2:$F$5743,"REFUND")</f>
        <v>0</v>
      </c>
      <c r="N1131" s="7">
        <f>SUMIFS(pg_transaction_cleaned!$H$2:$H$5743,pg_transaction_cleaned!$O$2:$O$5743,A1131,pg_transaction_cleaned!$F$2:$F$5743,"REFUND")</f>
        <v>0</v>
      </c>
      <c r="O1131" s="6" t="str">
        <f t="shared" si="89"/>
        <v>OK</v>
      </c>
      <c r="P1131" s="8">
        <f t="shared" si="90"/>
        <v>0</v>
      </c>
    </row>
    <row r="1132" spans="1:16" x14ac:dyDescent="0.3">
      <c r="A1132" s="6" t="s">
        <v>2294</v>
      </c>
      <c r="B1132" s="6" t="s">
        <v>11868</v>
      </c>
      <c r="C1132" s="6" t="s">
        <v>2295</v>
      </c>
      <c r="D1132" s="6" t="s">
        <v>17</v>
      </c>
      <c r="E1132" s="6" t="s">
        <v>27</v>
      </c>
      <c r="F1132" s="6" t="s">
        <v>12139</v>
      </c>
      <c r="G1132" s="6" t="s">
        <v>19</v>
      </c>
      <c r="H1132" s="10">
        <f t="shared" si="86"/>
        <v>46288</v>
      </c>
      <c r="I1132" s="7">
        <f t="shared" si="87"/>
        <v>8348</v>
      </c>
      <c r="J1132" s="6" t="str">
        <f t="shared" si="88"/>
        <v>Pune</v>
      </c>
      <c r="K1132" s="6">
        <f>COUNTIFS(pg_transaction_cleaned!$O$2:$O$5743,A1132,pg_transaction_cleaned!$F$2:$F$5743,"CAPTURE")</f>
        <v>1</v>
      </c>
      <c r="L1132" s="7">
        <f>SUMIFS(pg_transaction_cleaned!$H$2:$H$5743,pg_transaction_cleaned!$O$2:$O$5743,A1132,pg_transaction_cleaned!$F$2:$F$5743,"CAPTURE")</f>
        <v>8248</v>
      </c>
      <c r="M1132" s="6">
        <f>COUNTIFS(pg_transaction_cleaned!$O$2:$O$5743,A1132,pg_transaction_cleaned!$F$2:$F$5743,"REFUND")</f>
        <v>0</v>
      </c>
      <c r="N1132" s="7">
        <f>SUMIFS(pg_transaction_cleaned!$H$2:$H$5743,pg_transaction_cleaned!$O$2:$O$5743,A1132,pg_transaction_cleaned!$F$2:$F$5743,"REFUND")</f>
        <v>0</v>
      </c>
      <c r="O1132" s="6" t="str">
        <f t="shared" si="89"/>
        <v>Amount difference</v>
      </c>
      <c r="P1132" s="8">
        <f t="shared" si="90"/>
        <v>-100</v>
      </c>
    </row>
    <row r="1133" spans="1:16" x14ac:dyDescent="0.3">
      <c r="A1133" s="6" t="s">
        <v>2296</v>
      </c>
      <c r="B1133" s="6" t="s">
        <v>11933</v>
      </c>
      <c r="C1133" s="6" t="s">
        <v>2297</v>
      </c>
      <c r="D1133" s="6" t="s">
        <v>75</v>
      </c>
      <c r="E1133" s="6" t="s">
        <v>27</v>
      </c>
      <c r="F1133" s="6" t="s">
        <v>11935</v>
      </c>
      <c r="G1133" s="6" t="s">
        <v>19</v>
      </c>
      <c r="H1133" s="10">
        <f t="shared" si="86"/>
        <v>46277</v>
      </c>
      <c r="I1133" s="7">
        <f t="shared" si="87"/>
        <v>5998</v>
      </c>
      <c r="J1133" s="6" t="str">
        <f t="shared" si="88"/>
        <v>Mumbai</v>
      </c>
      <c r="K1133" s="6">
        <f>COUNTIFS(pg_transaction_cleaned!$O$2:$O$5743,A1133,pg_transaction_cleaned!$F$2:$F$5743,"CAPTURE")</f>
        <v>1</v>
      </c>
      <c r="L1133" s="7">
        <f>SUMIFS(pg_transaction_cleaned!$H$2:$H$5743,pg_transaction_cleaned!$O$2:$O$5743,A1133,pg_transaction_cleaned!$F$2:$F$5743,"CAPTURE")</f>
        <v>5998</v>
      </c>
      <c r="M1133" s="6">
        <f>COUNTIFS(pg_transaction_cleaned!$O$2:$O$5743,A1133,pg_transaction_cleaned!$F$2:$F$5743,"REFUND")</f>
        <v>0</v>
      </c>
      <c r="N1133" s="7">
        <f>SUMIFS(pg_transaction_cleaned!$H$2:$H$5743,pg_transaction_cleaned!$O$2:$O$5743,A1133,pg_transaction_cleaned!$F$2:$F$5743,"REFUND")</f>
        <v>0</v>
      </c>
      <c r="O1133" s="6" t="str">
        <f t="shared" si="89"/>
        <v>OK</v>
      </c>
      <c r="P1133" s="8">
        <f t="shared" si="90"/>
        <v>0</v>
      </c>
    </row>
    <row r="1134" spans="1:16" x14ac:dyDescent="0.3">
      <c r="A1134" s="6" t="s">
        <v>2298</v>
      </c>
      <c r="B1134" s="6" t="s">
        <v>11842</v>
      </c>
      <c r="C1134" s="6" t="s">
        <v>2299</v>
      </c>
      <c r="D1134" s="6"/>
      <c r="E1134" s="6" t="s">
        <v>27</v>
      </c>
      <c r="F1134" s="6" t="s">
        <v>11902</v>
      </c>
      <c r="G1134" s="6" t="s">
        <v>19</v>
      </c>
      <c r="H1134" s="10">
        <f t="shared" si="86"/>
        <v>46290</v>
      </c>
      <c r="I1134" s="7">
        <f t="shared" si="87"/>
        <v>2999</v>
      </c>
      <c r="J1134" s="6" t="str">
        <f t="shared" si="88"/>
        <v>Unknown</v>
      </c>
      <c r="K1134" s="6">
        <f>COUNTIFS(pg_transaction_cleaned!$O$2:$O$5743,A1134,pg_transaction_cleaned!$F$2:$F$5743,"CAPTURE")</f>
        <v>1</v>
      </c>
      <c r="L1134" s="7">
        <f>SUMIFS(pg_transaction_cleaned!$H$2:$H$5743,pg_transaction_cleaned!$O$2:$O$5743,A1134,pg_transaction_cleaned!$F$2:$F$5743,"CAPTURE")</f>
        <v>2999</v>
      </c>
      <c r="M1134" s="6">
        <f>COUNTIFS(pg_transaction_cleaned!$O$2:$O$5743,A1134,pg_transaction_cleaned!$F$2:$F$5743,"REFUND")</f>
        <v>0</v>
      </c>
      <c r="N1134" s="7">
        <f>SUMIFS(pg_transaction_cleaned!$H$2:$H$5743,pg_transaction_cleaned!$O$2:$O$5743,A1134,pg_transaction_cleaned!$F$2:$F$5743,"REFUND")</f>
        <v>0</v>
      </c>
      <c r="O1134" s="6" t="str">
        <f t="shared" si="89"/>
        <v>OK</v>
      </c>
      <c r="P1134" s="8">
        <f t="shared" si="90"/>
        <v>0</v>
      </c>
    </row>
    <row r="1135" spans="1:16" x14ac:dyDescent="0.3">
      <c r="A1135" s="6" t="s">
        <v>2300</v>
      </c>
      <c r="B1135" s="6" t="s">
        <v>11928</v>
      </c>
      <c r="C1135" s="6" t="s">
        <v>2301</v>
      </c>
      <c r="D1135" s="6" t="s">
        <v>61</v>
      </c>
      <c r="E1135" s="6" t="s">
        <v>27</v>
      </c>
      <c r="F1135" s="6" t="s">
        <v>11953</v>
      </c>
      <c r="G1135" s="6" t="s">
        <v>19</v>
      </c>
      <c r="H1135" s="10">
        <f t="shared" si="86"/>
        <v>46266</v>
      </c>
      <c r="I1135" s="7">
        <f t="shared" si="87"/>
        <v>3598</v>
      </c>
      <c r="J1135" s="6" t="str">
        <f t="shared" si="88"/>
        <v>Delhi</v>
      </c>
      <c r="K1135" s="6">
        <f>COUNTIFS(pg_transaction_cleaned!$O$2:$O$5743,A1135,pg_transaction_cleaned!$F$2:$F$5743,"CAPTURE")</f>
        <v>1</v>
      </c>
      <c r="L1135" s="7">
        <f>SUMIFS(pg_transaction_cleaned!$H$2:$H$5743,pg_transaction_cleaned!$O$2:$O$5743,A1135,pg_transaction_cleaned!$F$2:$F$5743,"CAPTURE")</f>
        <v>3598</v>
      </c>
      <c r="M1135" s="6">
        <f>COUNTIFS(pg_transaction_cleaned!$O$2:$O$5743,A1135,pg_transaction_cleaned!$F$2:$F$5743,"REFUND")</f>
        <v>0</v>
      </c>
      <c r="N1135" s="7">
        <f>SUMIFS(pg_transaction_cleaned!$H$2:$H$5743,pg_transaction_cleaned!$O$2:$O$5743,A1135,pg_transaction_cleaned!$F$2:$F$5743,"REFUND")</f>
        <v>0</v>
      </c>
      <c r="O1135" s="6" t="str">
        <f t="shared" si="89"/>
        <v>OK</v>
      </c>
      <c r="P1135" s="8">
        <f t="shared" si="90"/>
        <v>0</v>
      </c>
    </row>
    <row r="1136" spans="1:16" x14ac:dyDescent="0.3">
      <c r="A1136" s="6" t="s">
        <v>2302</v>
      </c>
      <c r="B1136" s="6" t="s">
        <v>11852</v>
      </c>
      <c r="C1136" s="6" t="s">
        <v>2303</v>
      </c>
      <c r="D1136" s="6" t="s">
        <v>26</v>
      </c>
      <c r="E1136" s="6" t="s">
        <v>27</v>
      </c>
      <c r="F1136" s="6" t="s">
        <v>11964</v>
      </c>
      <c r="G1136" s="6" t="s">
        <v>19</v>
      </c>
      <c r="H1136" s="10">
        <f t="shared" si="86"/>
        <v>46273</v>
      </c>
      <c r="I1136" s="7">
        <f t="shared" si="87"/>
        <v>8498</v>
      </c>
      <c r="J1136" s="6" t="str">
        <f t="shared" si="88"/>
        <v>Kolkata</v>
      </c>
      <c r="K1136" s="6">
        <f>COUNTIFS(pg_transaction_cleaned!$O$2:$O$5743,A1136,pg_transaction_cleaned!$F$2:$F$5743,"CAPTURE")</f>
        <v>1</v>
      </c>
      <c r="L1136" s="7">
        <f>SUMIFS(pg_transaction_cleaned!$H$2:$H$5743,pg_transaction_cleaned!$O$2:$O$5743,A1136,pg_transaction_cleaned!$F$2:$F$5743,"CAPTURE")</f>
        <v>8498</v>
      </c>
      <c r="M1136" s="6">
        <f>COUNTIFS(pg_transaction_cleaned!$O$2:$O$5743,A1136,pg_transaction_cleaned!$F$2:$F$5743,"REFUND")</f>
        <v>0</v>
      </c>
      <c r="N1136" s="7">
        <f>SUMIFS(pg_transaction_cleaned!$H$2:$H$5743,pg_transaction_cleaned!$O$2:$O$5743,A1136,pg_transaction_cleaned!$F$2:$F$5743,"REFUND")</f>
        <v>0</v>
      </c>
      <c r="O1136" s="6" t="str">
        <f t="shared" si="89"/>
        <v>OK</v>
      </c>
      <c r="P1136" s="8">
        <f t="shared" si="90"/>
        <v>0</v>
      </c>
    </row>
    <row r="1137" spans="1:16" x14ac:dyDescent="0.3">
      <c r="A1137" s="6" t="s">
        <v>2304</v>
      </c>
      <c r="B1137" s="6" t="s">
        <v>11873</v>
      </c>
      <c r="C1137" s="6" t="s">
        <v>2305</v>
      </c>
      <c r="D1137" s="6" t="s">
        <v>61</v>
      </c>
      <c r="E1137" s="6" t="s">
        <v>27</v>
      </c>
      <c r="F1137" s="6" t="s">
        <v>11863</v>
      </c>
      <c r="G1137" s="6" t="s">
        <v>19</v>
      </c>
      <c r="H1137" s="10">
        <f t="shared" si="86"/>
        <v>46291</v>
      </c>
      <c r="I1137" s="7">
        <f t="shared" si="87"/>
        <v>1499</v>
      </c>
      <c r="J1137" s="6" t="str">
        <f t="shared" si="88"/>
        <v>Delhi</v>
      </c>
      <c r="K1137" s="6">
        <f>COUNTIFS(pg_transaction_cleaned!$O$2:$O$5743,A1137,pg_transaction_cleaned!$F$2:$F$5743,"CAPTURE")</f>
        <v>1</v>
      </c>
      <c r="L1137" s="7">
        <f>SUMIFS(pg_transaction_cleaned!$H$2:$H$5743,pg_transaction_cleaned!$O$2:$O$5743,A1137,pg_transaction_cleaned!$F$2:$F$5743,"CAPTURE")</f>
        <v>1499</v>
      </c>
      <c r="M1137" s="6">
        <f>COUNTIFS(pg_transaction_cleaned!$O$2:$O$5743,A1137,pg_transaction_cleaned!$F$2:$F$5743,"REFUND")</f>
        <v>0</v>
      </c>
      <c r="N1137" s="7">
        <f>SUMIFS(pg_transaction_cleaned!$H$2:$H$5743,pg_transaction_cleaned!$O$2:$O$5743,A1137,pg_transaction_cleaned!$F$2:$F$5743,"REFUND")</f>
        <v>0</v>
      </c>
      <c r="O1137" s="6" t="str">
        <f t="shared" si="89"/>
        <v>OK</v>
      </c>
      <c r="P1137" s="8">
        <f t="shared" si="90"/>
        <v>0</v>
      </c>
    </row>
    <row r="1138" spans="1:16" x14ac:dyDescent="0.3">
      <c r="A1138" s="6" t="s">
        <v>2306</v>
      </c>
      <c r="B1138" s="6" t="s">
        <v>11857</v>
      </c>
      <c r="C1138" s="6" t="s">
        <v>2307</v>
      </c>
      <c r="D1138" s="6" t="s">
        <v>51</v>
      </c>
      <c r="E1138" s="6" t="s">
        <v>18</v>
      </c>
      <c r="F1138" s="6" t="s">
        <v>11966</v>
      </c>
      <c r="G1138" s="6" t="s">
        <v>19</v>
      </c>
      <c r="H1138" s="10">
        <f t="shared" si="86"/>
        <v>46287</v>
      </c>
      <c r="I1138" s="7">
        <f t="shared" si="87"/>
        <v>8998</v>
      </c>
      <c r="J1138" s="6" t="str">
        <f t="shared" si="88"/>
        <v>Chennai</v>
      </c>
      <c r="K1138" s="6">
        <f>COUNTIFS(pg_transaction_cleaned!$O$2:$O$5743,A1138,pg_transaction_cleaned!$F$2:$F$5743,"CAPTURE")</f>
        <v>1</v>
      </c>
      <c r="L1138" s="7">
        <f>SUMIFS(pg_transaction_cleaned!$H$2:$H$5743,pg_transaction_cleaned!$O$2:$O$5743,A1138,pg_transaction_cleaned!$F$2:$F$5743,"CAPTURE")</f>
        <v>8998</v>
      </c>
      <c r="M1138" s="6">
        <f>COUNTIFS(pg_transaction_cleaned!$O$2:$O$5743,A1138,pg_transaction_cleaned!$F$2:$F$5743,"REFUND")</f>
        <v>0</v>
      </c>
      <c r="N1138" s="7">
        <f>SUMIFS(pg_transaction_cleaned!$H$2:$H$5743,pg_transaction_cleaned!$O$2:$O$5743,A1138,pg_transaction_cleaned!$F$2:$F$5743,"REFUND")</f>
        <v>0</v>
      </c>
      <c r="O1138" s="6" t="str">
        <f t="shared" si="89"/>
        <v>OK</v>
      </c>
      <c r="P1138" s="8">
        <f t="shared" si="90"/>
        <v>0</v>
      </c>
    </row>
    <row r="1139" spans="1:16" x14ac:dyDescent="0.3">
      <c r="A1139" s="6" t="s">
        <v>2308</v>
      </c>
      <c r="B1139" s="6" t="s">
        <v>11859</v>
      </c>
      <c r="C1139" s="6" t="s">
        <v>2309</v>
      </c>
      <c r="D1139" s="6" t="s">
        <v>48</v>
      </c>
      <c r="E1139" s="6" t="s">
        <v>18</v>
      </c>
      <c r="F1139" s="6" t="s">
        <v>11904</v>
      </c>
      <c r="G1139" s="6" t="s">
        <v>115</v>
      </c>
      <c r="H1139" s="10">
        <f t="shared" si="86"/>
        <v>46271</v>
      </c>
      <c r="I1139" s="7">
        <f t="shared" si="87"/>
        <v>9298</v>
      </c>
      <c r="J1139" s="6" t="str">
        <f t="shared" si="88"/>
        <v>Jaipur</v>
      </c>
      <c r="K1139" s="6">
        <f>COUNTIFS(pg_transaction_cleaned!$O$2:$O$5743,A1139,pg_transaction_cleaned!$F$2:$F$5743,"CAPTURE")</f>
        <v>0</v>
      </c>
      <c r="L1139" s="7">
        <f>SUMIFS(pg_transaction_cleaned!$H$2:$H$5743,pg_transaction_cleaned!$O$2:$O$5743,A1139,pg_transaction_cleaned!$F$2:$F$5743,"CAPTURE")</f>
        <v>0</v>
      </c>
      <c r="M1139" s="6">
        <f>COUNTIFS(pg_transaction_cleaned!$O$2:$O$5743,A1139,pg_transaction_cleaned!$F$2:$F$5743,"REFUND")</f>
        <v>0</v>
      </c>
      <c r="N1139" s="7">
        <f>SUMIFS(pg_transaction_cleaned!$H$2:$H$5743,pg_transaction_cleaned!$O$2:$O$5743,A1139,pg_transaction_cleaned!$F$2:$F$5743,"REFUND")</f>
        <v>0</v>
      </c>
      <c r="O1139" s="6" t="str">
        <f t="shared" si="89"/>
        <v>OK</v>
      </c>
      <c r="P1139" s="8">
        <f t="shared" si="90"/>
        <v>0</v>
      </c>
    </row>
    <row r="1140" spans="1:16" x14ac:dyDescent="0.3">
      <c r="A1140" s="6" t="s">
        <v>2310</v>
      </c>
      <c r="B1140" s="6" t="s">
        <v>11854</v>
      </c>
      <c r="C1140" s="6" t="s">
        <v>2311</v>
      </c>
      <c r="D1140" s="6" t="s">
        <v>42</v>
      </c>
      <c r="E1140" s="6" t="s">
        <v>54</v>
      </c>
      <c r="F1140" s="6" t="s">
        <v>11953</v>
      </c>
      <c r="G1140" s="6" t="s">
        <v>115</v>
      </c>
      <c r="H1140" s="10">
        <f t="shared" si="86"/>
        <v>46286</v>
      </c>
      <c r="I1140" s="7">
        <f t="shared" si="87"/>
        <v>3598</v>
      </c>
      <c r="J1140" s="6" t="str">
        <f t="shared" si="88"/>
        <v>Hyderabad</v>
      </c>
      <c r="K1140" s="6">
        <f>COUNTIFS(pg_transaction_cleaned!$O$2:$O$5743,A1140,pg_transaction_cleaned!$F$2:$F$5743,"CAPTURE")</f>
        <v>0</v>
      </c>
      <c r="L1140" s="7">
        <f>SUMIFS(pg_transaction_cleaned!$H$2:$H$5743,pg_transaction_cleaned!$O$2:$O$5743,A1140,pg_transaction_cleaned!$F$2:$F$5743,"CAPTURE")</f>
        <v>0</v>
      </c>
      <c r="M1140" s="6">
        <f>COUNTIFS(pg_transaction_cleaned!$O$2:$O$5743,A1140,pg_transaction_cleaned!$F$2:$F$5743,"REFUND")</f>
        <v>0</v>
      </c>
      <c r="N1140" s="7">
        <f>SUMIFS(pg_transaction_cleaned!$H$2:$H$5743,pg_transaction_cleaned!$O$2:$O$5743,A1140,pg_transaction_cleaned!$F$2:$F$5743,"REFUND")</f>
        <v>0</v>
      </c>
      <c r="O1140" s="6" t="str">
        <f t="shared" si="89"/>
        <v>OK</v>
      </c>
      <c r="P1140" s="8">
        <f t="shared" si="90"/>
        <v>0</v>
      </c>
    </row>
    <row r="1141" spans="1:16" x14ac:dyDescent="0.3">
      <c r="A1141" s="6" t="s">
        <v>2312</v>
      </c>
      <c r="B1141" s="6" t="s">
        <v>11868</v>
      </c>
      <c r="C1141" s="6" t="s">
        <v>2313</v>
      </c>
      <c r="D1141" s="6" t="s">
        <v>61</v>
      </c>
      <c r="E1141" s="6" t="s">
        <v>18</v>
      </c>
      <c r="F1141" s="6" t="s">
        <v>11827</v>
      </c>
      <c r="G1141" s="6" t="s">
        <v>19</v>
      </c>
      <c r="H1141" s="10">
        <f t="shared" si="86"/>
        <v>46288</v>
      </c>
      <c r="I1141" s="7">
        <f t="shared" si="87"/>
        <v>299</v>
      </c>
      <c r="J1141" s="6" t="str">
        <f t="shared" si="88"/>
        <v>Delhi</v>
      </c>
      <c r="K1141" s="6">
        <f>COUNTIFS(pg_transaction_cleaned!$O$2:$O$5743,A1141,pg_transaction_cleaned!$F$2:$F$5743,"CAPTURE")</f>
        <v>1</v>
      </c>
      <c r="L1141" s="7">
        <f>SUMIFS(pg_transaction_cleaned!$H$2:$H$5743,pg_transaction_cleaned!$O$2:$O$5743,A1141,pg_transaction_cleaned!$F$2:$F$5743,"CAPTURE")</f>
        <v>299</v>
      </c>
      <c r="M1141" s="6">
        <f>COUNTIFS(pg_transaction_cleaned!$O$2:$O$5743,A1141,pg_transaction_cleaned!$F$2:$F$5743,"REFUND")</f>
        <v>0</v>
      </c>
      <c r="N1141" s="7">
        <f>SUMIFS(pg_transaction_cleaned!$H$2:$H$5743,pg_transaction_cleaned!$O$2:$O$5743,A1141,pg_transaction_cleaned!$F$2:$F$5743,"REFUND")</f>
        <v>0</v>
      </c>
      <c r="O1141" s="6" t="str">
        <f t="shared" si="89"/>
        <v>OK</v>
      </c>
      <c r="P1141" s="8">
        <f t="shared" si="90"/>
        <v>0</v>
      </c>
    </row>
    <row r="1142" spans="1:16" x14ac:dyDescent="0.3">
      <c r="A1142" s="6" t="s">
        <v>2314</v>
      </c>
      <c r="B1142" s="6" t="s">
        <v>11947</v>
      </c>
      <c r="C1142" s="6" t="s">
        <v>2315</v>
      </c>
      <c r="D1142" s="6" t="s">
        <v>26</v>
      </c>
      <c r="E1142" s="6" t="s">
        <v>18</v>
      </c>
      <c r="F1142" s="6" t="s">
        <v>11835</v>
      </c>
      <c r="G1142" s="6" t="s">
        <v>80</v>
      </c>
      <c r="H1142" s="10">
        <f t="shared" si="86"/>
        <v>46268</v>
      </c>
      <c r="I1142" s="7">
        <f t="shared" si="87"/>
        <v>499</v>
      </c>
      <c r="J1142" s="6" t="str">
        <f t="shared" si="88"/>
        <v>Kolkata</v>
      </c>
      <c r="K1142" s="6">
        <f>COUNTIFS(pg_transaction_cleaned!$O$2:$O$5743,A1142,pg_transaction_cleaned!$F$2:$F$5743,"CAPTURE")</f>
        <v>0</v>
      </c>
      <c r="L1142" s="7">
        <f>SUMIFS(pg_transaction_cleaned!$H$2:$H$5743,pg_transaction_cleaned!$O$2:$O$5743,A1142,pg_transaction_cleaned!$F$2:$F$5743,"CAPTURE")</f>
        <v>0</v>
      </c>
      <c r="M1142" s="6">
        <f>COUNTIFS(pg_transaction_cleaned!$O$2:$O$5743,A1142,pg_transaction_cleaned!$F$2:$F$5743,"REFUND")</f>
        <v>0</v>
      </c>
      <c r="N1142" s="7">
        <f>SUMIFS(pg_transaction_cleaned!$H$2:$H$5743,pg_transaction_cleaned!$O$2:$O$5743,A1142,pg_transaction_cleaned!$F$2:$F$5743,"REFUND")</f>
        <v>0</v>
      </c>
      <c r="O1142" s="6" t="str">
        <f t="shared" si="89"/>
        <v>OK</v>
      </c>
      <c r="P1142" s="8">
        <f t="shared" si="90"/>
        <v>0</v>
      </c>
    </row>
    <row r="1143" spans="1:16" x14ac:dyDescent="0.3">
      <c r="A1143" s="6" t="s">
        <v>2316</v>
      </c>
      <c r="B1143" s="6" t="s">
        <v>11989</v>
      </c>
      <c r="C1143" s="6" t="s">
        <v>2317</v>
      </c>
      <c r="D1143" s="6" t="s">
        <v>23</v>
      </c>
      <c r="E1143" s="6" t="s">
        <v>18</v>
      </c>
      <c r="F1143" s="6" t="s">
        <v>11977</v>
      </c>
      <c r="G1143" s="6" t="s">
        <v>19</v>
      </c>
      <c r="H1143" s="10">
        <f t="shared" si="86"/>
        <v>46290</v>
      </c>
      <c r="I1143" s="7">
        <f t="shared" si="87"/>
        <v>10998</v>
      </c>
      <c r="J1143" s="6" t="str">
        <f t="shared" si="88"/>
        <v>Bengaluru</v>
      </c>
      <c r="K1143" s="6">
        <f>COUNTIFS(pg_transaction_cleaned!$O$2:$O$5743,A1143,pg_transaction_cleaned!$F$2:$F$5743,"CAPTURE")</f>
        <v>1</v>
      </c>
      <c r="L1143" s="7">
        <f>SUMIFS(pg_transaction_cleaned!$H$2:$H$5743,pg_transaction_cleaned!$O$2:$O$5743,A1143,pg_transaction_cleaned!$F$2:$F$5743,"CAPTURE")</f>
        <v>10998</v>
      </c>
      <c r="M1143" s="6">
        <f>COUNTIFS(pg_transaction_cleaned!$O$2:$O$5743,A1143,pg_transaction_cleaned!$F$2:$F$5743,"REFUND")</f>
        <v>0</v>
      </c>
      <c r="N1143" s="7">
        <f>SUMIFS(pg_transaction_cleaned!$H$2:$H$5743,pg_transaction_cleaned!$O$2:$O$5743,A1143,pg_transaction_cleaned!$F$2:$F$5743,"REFUND")</f>
        <v>0</v>
      </c>
      <c r="O1143" s="6" t="str">
        <f t="shared" si="89"/>
        <v>OK</v>
      </c>
      <c r="P1143" s="8">
        <f t="shared" si="90"/>
        <v>0</v>
      </c>
    </row>
    <row r="1144" spans="1:16" x14ac:dyDescent="0.3">
      <c r="A1144" s="6" t="s">
        <v>2318</v>
      </c>
      <c r="B1144" s="6" t="s">
        <v>11936</v>
      </c>
      <c r="C1144" s="6" t="s">
        <v>2319</v>
      </c>
      <c r="D1144" s="6" t="s">
        <v>23</v>
      </c>
      <c r="E1144" s="6" t="s">
        <v>18</v>
      </c>
      <c r="F1144" s="6" t="s">
        <v>11929</v>
      </c>
      <c r="G1144" s="6" t="s">
        <v>19</v>
      </c>
      <c r="H1144" s="10">
        <f t="shared" si="86"/>
        <v>46293</v>
      </c>
      <c r="I1144" s="7">
        <f t="shared" si="87"/>
        <v>799</v>
      </c>
      <c r="J1144" s="6" t="str">
        <f t="shared" si="88"/>
        <v>Bengaluru</v>
      </c>
      <c r="K1144" s="6">
        <f>COUNTIFS(pg_transaction_cleaned!$O$2:$O$5743,A1144,pg_transaction_cleaned!$F$2:$F$5743,"CAPTURE")</f>
        <v>1</v>
      </c>
      <c r="L1144" s="7">
        <f>SUMIFS(pg_transaction_cleaned!$H$2:$H$5743,pg_transaction_cleaned!$O$2:$O$5743,A1144,pg_transaction_cleaned!$F$2:$F$5743,"CAPTURE")</f>
        <v>799</v>
      </c>
      <c r="M1144" s="6">
        <f>COUNTIFS(pg_transaction_cleaned!$O$2:$O$5743,A1144,pg_transaction_cleaned!$F$2:$F$5743,"REFUND")</f>
        <v>0</v>
      </c>
      <c r="N1144" s="7">
        <f>SUMIFS(pg_transaction_cleaned!$H$2:$H$5743,pg_transaction_cleaned!$O$2:$O$5743,A1144,pg_transaction_cleaned!$F$2:$F$5743,"REFUND")</f>
        <v>0</v>
      </c>
      <c r="O1144" s="6" t="str">
        <f t="shared" si="89"/>
        <v>OK</v>
      </c>
      <c r="P1144" s="8">
        <f t="shared" si="90"/>
        <v>0</v>
      </c>
    </row>
    <row r="1145" spans="1:16" x14ac:dyDescent="0.3">
      <c r="A1145" s="6" t="s">
        <v>2320</v>
      </c>
      <c r="B1145" s="6" t="s">
        <v>11846</v>
      </c>
      <c r="C1145" s="6" t="s">
        <v>2321</v>
      </c>
      <c r="D1145" s="6" t="s">
        <v>61</v>
      </c>
      <c r="E1145" s="6" t="s">
        <v>27</v>
      </c>
      <c r="F1145" s="6" t="s">
        <v>11861</v>
      </c>
      <c r="G1145" s="6" t="s">
        <v>19</v>
      </c>
      <c r="H1145" s="10">
        <f t="shared" si="86"/>
        <v>46285</v>
      </c>
      <c r="I1145" s="7">
        <f t="shared" si="87"/>
        <v>7999</v>
      </c>
      <c r="J1145" s="6" t="str">
        <f t="shared" si="88"/>
        <v>Delhi</v>
      </c>
      <c r="K1145" s="6">
        <f>COUNTIFS(pg_transaction_cleaned!$O$2:$O$5743,A1145,pg_transaction_cleaned!$F$2:$F$5743,"CAPTURE")</f>
        <v>1</v>
      </c>
      <c r="L1145" s="7">
        <f>SUMIFS(pg_transaction_cleaned!$H$2:$H$5743,pg_transaction_cleaned!$O$2:$O$5743,A1145,pg_transaction_cleaned!$F$2:$F$5743,"CAPTURE")</f>
        <v>7999</v>
      </c>
      <c r="M1145" s="6">
        <f>COUNTIFS(pg_transaction_cleaned!$O$2:$O$5743,A1145,pg_transaction_cleaned!$F$2:$F$5743,"REFUND")</f>
        <v>0</v>
      </c>
      <c r="N1145" s="7">
        <f>SUMIFS(pg_transaction_cleaned!$H$2:$H$5743,pg_transaction_cleaned!$O$2:$O$5743,A1145,pg_transaction_cleaned!$F$2:$F$5743,"REFUND")</f>
        <v>0</v>
      </c>
      <c r="O1145" s="6" t="str">
        <f t="shared" si="89"/>
        <v>OK</v>
      </c>
      <c r="P1145" s="8">
        <f t="shared" si="90"/>
        <v>0</v>
      </c>
    </row>
    <row r="1146" spans="1:16" x14ac:dyDescent="0.3">
      <c r="A1146" s="6" t="s">
        <v>2322</v>
      </c>
      <c r="B1146" s="6" t="s">
        <v>11875</v>
      </c>
      <c r="C1146" s="6" t="s">
        <v>2323</v>
      </c>
      <c r="D1146" s="6" t="s">
        <v>34</v>
      </c>
      <c r="E1146" s="6" t="s">
        <v>18</v>
      </c>
      <c r="F1146" s="6" t="s">
        <v>11827</v>
      </c>
      <c r="G1146" s="6" t="s">
        <v>19</v>
      </c>
      <c r="H1146" s="10">
        <f t="shared" si="86"/>
        <v>46279</v>
      </c>
      <c r="I1146" s="7">
        <f t="shared" si="87"/>
        <v>299</v>
      </c>
      <c r="J1146" s="6" t="str">
        <f t="shared" si="88"/>
        <v>Ahmedabad</v>
      </c>
      <c r="K1146" s="6">
        <f>COUNTIFS(pg_transaction_cleaned!$O$2:$O$5743,A1146,pg_transaction_cleaned!$F$2:$F$5743,"CAPTURE")</f>
        <v>1</v>
      </c>
      <c r="L1146" s="7">
        <f>SUMIFS(pg_transaction_cleaned!$H$2:$H$5743,pg_transaction_cleaned!$O$2:$O$5743,A1146,pg_transaction_cleaned!$F$2:$F$5743,"CAPTURE")</f>
        <v>299</v>
      </c>
      <c r="M1146" s="6">
        <f>COUNTIFS(pg_transaction_cleaned!$O$2:$O$5743,A1146,pg_transaction_cleaned!$F$2:$F$5743,"REFUND")</f>
        <v>0</v>
      </c>
      <c r="N1146" s="7">
        <f>SUMIFS(pg_transaction_cleaned!$H$2:$H$5743,pg_transaction_cleaned!$O$2:$O$5743,A1146,pg_transaction_cleaned!$F$2:$F$5743,"REFUND")</f>
        <v>0</v>
      </c>
      <c r="O1146" s="6" t="str">
        <f t="shared" si="89"/>
        <v>OK</v>
      </c>
      <c r="P1146" s="8">
        <f t="shared" si="90"/>
        <v>0</v>
      </c>
    </row>
    <row r="1147" spans="1:16" x14ac:dyDescent="0.3">
      <c r="A1147" s="6" t="s">
        <v>2324</v>
      </c>
      <c r="B1147" s="6" t="s">
        <v>11895</v>
      </c>
      <c r="C1147" s="6" t="s">
        <v>2325</v>
      </c>
      <c r="D1147" s="6" t="s">
        <v>75</v>
      </c>
      <c r="E1147" s="6" t="s">
        <v>27</v>
      </c>
      <c r="F1147" s="6" t="s">
        <v>11837</v>
      </c>
      <c r="G1147" s="6" t="s">
        <v>19</v>
      </c>
      <c r="H1147" s="10">
        <f t="shared" si="86"/>
        <v>46295</v>
      </c>
      <c r="I1147" s="7">
        <f t="shared" si="87"/>
        <v>999</v>
      </c>
      <c r="J1147" s="6" t="str">
        <f t="shared" si="88"/>
        <v>Mumbai</v>
      </c>
      <c r="K1147" s="6">
        <f>COUNTIFS(pg_transaction_cleaned!$O$2:$O$5743,A1147,pg_transaction_cleaned!$F$2:$F$5743,"CAPTURE")</f>
        <v>1</v>
      </c>
      <c r="L1147" s="7">
        <f>SUMIFS(pg_transaction_cleaned!$H$2:$H$5743,pg_transaction_cleaned!$O$2:$O$5743,A1147,pg_transaction_cleaned!$F$2:$F$5743,"CAPTURE")</f>
        <v>999</v>
      </c>
      <c r="M1147" s="6">
        <f>COUNTIFS(pg_transaction_cleaned!$O$2:$O$5743,A1147,pg_transaction_cleaned!$F$2:$F$5743,"REFUND")</f>
        <v>0</v>
      </c>
      <c r="N1147" s="7">
        <f>SUMIFS(pg_transaction_cleaned!$H$2:$H$5743,pg_transaction_cleaned!$O$2:$O$5743,A1147,pg_transaction_cleaned!$F$2:$F$5743,"REFUND")</f>
        <v>0</v>
      </c>
      <c r="O1147" s="6" t="str">
        <f t="shared" si="89"/>
        <v>OK</v>
      </c>
      <c r="P1147" s="8">
        <f t="shared" si="90"/>
        <v>0</v>
      </c>
    </row>
    <row r="1148" spans="1:16" x14ac:dyDescent="0.3">
      <c r="A1148" s="6" t="s">
        <v>2326</v>
      </c>
      <c r="B1148" s="6" t="s">
        <v>11920</v>
      </c>
      <c r="C1148" s="6" t="s">
        <v>2327</v>
      </c>
      <c r="D1148" s="6" t="s">
        <v>26</v>
      </c>
      <c r="E1148" s="6" t="s">
        <v>27</v>
      </c>
      <c r="F1148" s="6" t="s">
        <v>11861</v>
      </c>
      <c r="G1148" s="6" t="s">
        <v>19</v>
      </c>
      <c r="H1148" s="10">
        <f t="shared" si="86"/>
        <v>46281</v>
      </c>
      <c r="I1148" s="7">
        <f t="shared" si="87"/>
        <v>7999</v>
      </c>
      <c r="J1148" s="6" t="str">
        <f t="shared" si="88"/>
        <v>Kolkata</v>
      </c>
      <c r="K1148" s="6">
        <f>COUNTIFS(pg_transaction_cleaned!$O$2:$O$5743,A1148,pg_transaction_cleaned!$F$2:$F$5743,"CAPTURE")</f>
        <v>1</v>
      </c>
      <c r="L1148" s="7">
        <f>SUMIFS(pg_transaction_cleaned!$H$2:$H$5743,pg_transaction_cleaned!$O$2:$O$5743,A1148,pg_transaction_cleaned!$F$2:$F$5743,"CAPTURE")</f>
        <v>7999</v>
      </c>
      <c r="M1148" s="6">
        <f>COUNTIFS(pg_transaction_cleaned!$O$2:$O$5743,A1148,pg_transaction_cleaned!$F$2:$F$5743,"REFUND")</f>
        <v>0</v>
      </c>
      <c r="N1148" s="7">
        <f>SUMIFS(pg_transaction_cleaned!$H$2:$H$5743,pg_transaction_cleaned!$O$2:$O$5743,A1148,pg_transaction_cleaned!$F$2:$F$5743,"REFUND")</f>
        <v>0</v>
      </c>
      <c r="O1148" s="6" t="str">
        <f t="shared" si="89"/>
        <v>OK</v>
      </c>
      <c r="P1148" s="8">
        <f t="shared" si="90"/>
        <v>0</v>
      </c>
    </row>
    <row r="1149" spans="1:16" x14ac:dyDescent="0.3">
      <c r="A1149" s="6" t="s">
        <v>2328</v>
      </c>
      <c r="B1149" s="6" t="s">
        <v>11899</v>
      </c>
      <c r="C1149" s="6" t="s">
        <v>2329</v>
      </c>
      <c r="D1149" s="6" t="s">
        <v>75</v>
      </c>
      <c r="E1149" s="6" t="s">
        <v>18</v>
      </c>
      <c r="F1149" s="6" t="s">
        <v>11935</v>
      </c>
      <c r="G1149" s="6" t="s">
        <v>19</v>
      </c>
      <c r="H1149" s="10">
        <f t="shared" si="86"/>
        <v>46288</v>
      </c>
      <c r="I1149" s="7">
        <f t="shared" si="87"/>
        <v>5998</v>
      </c>
      <c r="J1149" s="6" t="str">
        <f t="shared" si="88"/>
        <v>Mumbai</v>
      </c>
      <c r="K1149" s="6">
        <f>COUNTIFS(pg_transaction_cleaned!$O$2:$O$5743,A1149,pg_transaction_cleaned!$F$2:$F$5743,"CAPTURE")</f>
        <v>1</v>
      </c>
      <c r="L1149" s="7">
        <f>SUMIFS(pg_transaction_cleaned!$H$2:$H$5743,pg_transaction_cleaned!$O$2:$O$5743,A1149,pg_transaction_cleaned!$F$2:$F$5743,"CAPTURE")</f>
        <v>5998</v>
      </c>
      <c r="M1149" s="6">
        <f>COUNTIFS(pg_transaction_cleaned!$O$2:$O$5743,A1149,pg_transaction_cleaned!$F$2:$F$5743,"REFUND")</f>
        <v>0</v>
      </c>
      <c r="N1149" s="7">
        <f>SUMIFS(pg_transaction_cleaned!$H$2:$H$5743,pg_transaction_cleaned!$O$2:$O$5743,A1149,pg_transaction_cleaned!$F$2:$F$5743,"REFUND")</f>
        <v>0</v>
      </c>
      <c r="O1149" s="6" t="str">
        <f t="shared" si="89"/>
        <v>OK</v>
      </c>
      <c r="P1149" s="8">
        <f t="shared" si="90"/>
        <v>0</v>
      </c>
    </row>
    <row r="1150" spans="1:16" x14ac:dyDescent="0.3">
      <c r="A1150" s="6" t="s">
        <v>2330</v>
      </c>
      <c r="B1150" s="6" t="s">
        <v>11909</v>
      </c>
      <c r="C1150" s="6" t="s">
        <v>2331</v>
      </c>
      <c r="D1150" s="6" t="s">
        <v>37</v>
      </c>
      <c r="E1150" s="6" t="s">
        <v>54</v>
      </c>
      <c r="F1150" s="6" t="s">
        <v>11863</v>
      </c>
      <c r="G1150" s="6" t="s">
        <v>115</v>
      </c>
      <c r="H1150" s="10">
        <f t="shared" si="86"/>
        <v>46276</v>
      </c>
      <c r="I1150" s="7">
        <f t="shared" si="87"/>
        <v>1499</v>
      </c>
      <c r="J1150" s="6" t="str">
        <f t="shared" si="88"/>
        <v>Lucknow</v>
      </c>
      <c r="K1150" s="6">
        <f>COUNTIFS(pg_transaction_cleaned!$O$2:$O$5743,A1150,pg_transaction_cleaned!$F$2:$F$5743,"CAPTURE")</f>
        <v>0</v>
      </c>
      <c r="L1150" s="7">
        <f>SUMIFS(pg_transaction_cleaned!$H$2:$H$5743,pg_transaction_cleaned!$O$2:$O$5743,A1150,pg_transaction_cleaned!$F$2:$F$5743,"CAPTURE")</f>
        <v>0</v>
      </c>
      <c r="M1150" s="6">
        <f>COUNTIFS(pg_transaction_cleaned!$O$2:$O$5743,A1150,pg_transaction_cleaned!$F$2:$F$5743,"REFUND")</f>
        <v>0</v>
      </c>
      <c r="N1150" s="7">
        <f>SUMIFS(pg_transaction_cleaned!$H$2:$H$5743,pg_transaction_cleaned!$O$2:$O$5743,A1150,pg_transaction_cleaned!$F$2:$F$5743,"REFUND")</f>
        <v>0</v>
      </c>
      <c r="O1150" s="6" t="str">
        <f t="shared" si="89"/>
        <v>OK</v>
      </c>
      <c r="P1150" s="8">
        <f t="shared" si="90"/>
        <v>0</v>
      </c>
    </row>
    <row r="1151" spans="1:16" x14ac:dyDescent="0.3">
      <c r="A1151" s="6" t="s">
        <v>2332</v>
      </c>
      <c r="B1151" s="6" t="s">
        <v>11980</v>
      </c>
      <c r="C1151" s="6" t="s">
        <v>2333</v>
      </c>
      <c r="D1151" s="6" t="s">
        <v>26</v>
      </c>
      <c r="E1151" s="6" t="s">
        <v>27</v>
      </c>
      <c r="F1151" s="6" t="s">
        <v>11971</v>
      </c>
      <c r="G1151" s="6" t="s">
        <v>19</v>
      </c>
      <c r="H1151" s="10">
        <f t="shared" si="86"/>
        <v>46288</v>
      </c>
      <c r="I1151" s="7">
        <f t="shared" si="87"/>
        <v>5597</v>
      </c>
      <c r="J1151" s="6" t="str">
        <f t="shared" si="88"/>
        <v>Kolkata</v>
      </c>
      <c r="K1151" s="6">
        <f>COUNTIFS(pg_transaction_cleaned!$O$2:$O$5743,A1151,pg_transaction_cleaned!$F$2:$F$5743,"CAPTURE")</f>
        <v>1</v>
      </c>
      <c r="L1151" s="7">
        <f>SUMIFS(pg_transaction_cleaned!$H$2:$H$5743,pg_transaction_cleaned!$O$2:$O$5743,A1151,pg_transaction_cleaned!$F$2:$F$5743,"CAPTURE")</f>
        <v>5597</v>
      </c>
      <c r="M1151" s="6">
        <f>COUNTIFS(pg_transaction_cleaned!$O$2:$O$5743,A1151,pg_transaction_cleaned!$F$2:$F$5743,"REFUND")</f>
        <v>0</v>
      </c>
      <c r="N1151" s="7">
        <f>SUMIFS(pg_transaction_cleaned!$H$2:$H$5743,pg_transaction_cleaned!$O$2:$O$5743,A1151,pg_transaction_cleaned!$F$2:$F$5743,"REFUND")</f>
        <v>0</v>
      </c>
      <c r="O1151" s="6" t="str">
        <f t="shared" si="89"/>
        <v>OK</v>
      </c>
      <c r="P1151" s="8">
        <f t="shared" si="90"/>
        <v>0</v>
      </c>
    </row>
    <row r="1152" spans="1:16" x14ac:dyDescent="0.3">
      <c r="A1152" s="6" t="s">
        <v>2334</v>
      </c>
      <c r="B1152" s="6" t="s">
        <v>11963</v>
      </c>
      <c r="C1152" s="6" t="s">
        <v>2335</v>
      </c>
      <c r="D1152" s="6" t="s">
        <v>61</v>
      </c>
      <c r="E1152" s="6" t="s">
        <v>27</v>
      </c>
      <c r="F1152" s="6" t="s">
        <v>11835</v>
      </c>
      <c r="G1152" s="6" t="s">
        <v>66</v>
      </c>
      <c r="H1152" s="10">
        <f t="shared" si="86"/>
        <v>46287</v>
      </c>
      <c r="I1152" s="7">
        <f t="shared" si="87"/>
        <v>499</v>
      </c>
      <c r="J1152" s="6" t="str">
        <f t="shared" si="88"/>
        <v>Delhi</v>
      </c>
      <c r="K1152" s="6">
        <f>COUNTIFS(pg_transaction_cleaned!$O$2:$O$5743,A1152,pg_transaction_cleaned!$F$2:$F$5743,"CAPTURE")</f>
        <v>1</v>
      </c>
      <c r="L1152" s="7">
        <f>SUMIFS(pg_transaction_cleaned!$H$2:$H$5743,pg_transaction_cleaned!$O$2:$O$5743,A1152,pg_transaction_cleaned!$F$2:$F$5743,"CAPTURE")</f>
        <v>499</v>
      </c>
      <c r="M1152" s="6">
        <f>COUNTIFS(pg_transaction_cleaned!$O$2:$O$5743,A1152,pg_transaction_cleaned!$F$2:$F$5743,"REFUND")</f>
        <v>0</v>
      </c>
      <c r="N1152" s="7">
        <f>SUMIFS(pg_transaction_cleaned!$H$2:$H$5743,pg_transaction_cleaned!$O$2:$O$5743,A1152,pg_transaction_cleaned!$F$2:$F$5743,"REFUND")</f>
        <v>0</v>
      </c>
      <c r="O1152" s="6" t="str">
        <f t="shared" si="89"/>
        <v>Refunded, no refund</v>
      </c>
      <c r="P1152" s="8">
        <f t="shared" si="90"/>
        <v>499</v>
      </c>
    </row>
    <row r="1153" spans="1:16" x14ac:dyDescent="0.3">
      <c r="A1153" s="6" t="s">
        <v>2336</v>
      </c>
      <c r="B1153" s="6" t="s">
        <v>11866</v>
      </c>
      <c r="C1153" s="6" t="s">
        <v>2337</v>
      </c>
      <c r="D1153" s="6" t="s">
        <v>61</v>
      </c>
      <c r="E1153" s="6" t="s">
        <v>18</v>
      </c>
      <c r="F1153" s="6" t="s">
        <v>11853</v>
      </c>
      <c r="G1153" s="6" t="s">
        <v>19</v>
      </c>
      <c r="H1153" s="10">
        <f t="shared" si="86"/>
        <v>46274</v>
      </c>
      <c r="I1153" s="7">
        <f t="shared" si="87"/>
        <v>1799</v>
      </c>
      <c r="J1153" s="6" t="str">
        <f t="shared" si="88"/>
        <v>Delhi</v>
      </c>
      <c r="K1153" s="6">
        <f>COUNTIFS(pg_transaction_cleaned!$O$2:$O$5743,A1153,pg_transaction_cleaned!$F$2:$F$5743,"CAPTURE")</f>
        <v>1</v>
      </c>
      <c r="L1153" s="7">
        <f>SUMIFS(pg_transaction_cleaned!$H$2:$H$5743,pg_transaction_cleaned!$O$2:$O$5743,A1153,pg_transaction_cleaned!$F$2:$F$5743,"CAPTURE")</f>
        <v>1799</v>
      </c>
      <c r="M1153" s="6">
        <f>COUNTIFS(pg_transaction_cleaned!$O$2:$O$5743,A1153,pg_transaction_cleaned!$F$2:$F$5743,"REFUND")</f>
        <v>0</v>
      </c>
      <c r="N1153" s="7">
        <f>SUMIFS(pg_transaction_cleaned!$H$2:$H$5743,pg_transaction_cleaned!$O$2:$O$5743,A1153,pg_transaction_cleaned!$F$2:$F$5743,"REFUND")</f>
        <v>0</v>
      </c>
      <c r="O1153" s="6" t="str">
        <f t="shared" si="89"/>
        <v>OK</v>
      </c>
      <c r="P1153" s="8">
        <f t="shared" si="90"/>
        <v>0</v>
      </c>
    </row>
    <row r="1154" spans="1:16" x14ac:dyDescent="0.3">
      <c r="A1154" s="6" t="s">
        <v>2338</v>
      </c>
      <c r="B1154" s="6" t="s">
        <v>11887</v>
      </c>
      <c r="C1154" s="6" t="s">
        <v>2339</v>
      </c>
      <c r="D1154" s="6" t="s">
        <v>51</v>
      </c>
      <c r="E1154" s="6" t="s">
        <v>18</v>
      </c>
      <c r="F1154" s="6" t="s">
        <v>11851</v>
      </c>
      <c r="G1154" s="6" t="s">
        <v>19</v>
      </c>
      <c r="H1154" s="10">
        <f t="shared" ref="H1154:H1217" si="91">IF(MID(B1154,5,1)="-",DATE(LEFT(B1154,4),MID(B1154,6,2),RIGHT(B1154,2)),DATE(RIGHT(B1154,4),MID(B1154,4,2),LEFT(B1154,2)))</f>
        <v>46268</v>
      </c>
      <c r="I1154" s="7">
        <f t="shared" ref="I1154:I1217" si="92">VALUE(SUBSTITUTE(F1154,",",""))</f>
        <v>3499</v>
      </c>
      <c r="J1154" s="6" t="str">
        <f t="shared" ref="J1154:J1217" si="93">IF(TRIM(D1154)="","Unknown",TRIM(D1154))</f>
        <v>Chennai</v>
      </c>
      <c r="K1154" s="6">
        <f>COUNTIFS(pg_transaction_cleaned!$O$2:$O$5743,A1154,pg_transaction_cleaned!$F$2:$F$5743,"CAPTURE")</f>
        <v>1</v>
      </c>
      <c r="L1154" s="7">
        <f>SUMIFS(pg_transaction_cleaned!$H$2:$H$5743,pg_transaction_cleaned!$O$2:$O$5743,A1154,pg_transaction_cleaned!$F$2:$F$5743,"CAPTURE")</f>
        <v>3499</v>
      </c>
      <c r="M1154" s="6">
        <f>COUNTIFS(pg_transaction_cleaned!$O$2:$O$5743,A1154,pg_transaction_cleaned!$F$2:$F$5743,"REFUND")</f>
        <v>0</v>
      </c>
      <c r="N1154" s="7">
        <f>SUMIFS(pg_transaction_cleaned!$H$2:$H$5743,pg_transaction_cleaned!$O$2:$O$5743,A1154,pg_transaction_cleaned!$F$2:$F$5743,"REFUND")</f>
        <v>0</v>
      </c>
      <c r="O1154" s="6" t="str">
        <f t="shared" si="89"/>
        <v>OK</v>
      </c>
      <c r="P1154" s="8">
        <f t="shared" si="90"/>
        <v>0</v>
      </c>
    </row>
    <row r="1155" spans="1:16" x14ac:dyDescent="0.3">
      <c r="A1155" s="6" t="s">
        <v>2340</v>
      </c>
      <c r="B1155" s="6" t="s">
        <v>11877</v>
      </c>
      <c r="C1155" s="6" t="s">
        <v>2341</v>
      </c>
      <c r="D1155" s="6" t="s">
        <v>26</v>
      </c>
      <c r="E1155" s="6" t="s">
        <v>43</v>
      </c>
      <c r="F1155" s="6" t="s">
        <v>11863</v>
      </c>
      <c r="G1155" s="6" t="s">
        <v>19</v>
      </c>
      <c r="H1155" s="10">
        <f t="shared" si="91"/>
        <v>46267</v>
      </c>
      <c r="I1155" s="7">
        <f t="shared" si="92"/>
        <v>1499</v>
      </c>
      <c r="J1155" s="6" t="str">
        <f t="shared" si="93"/>
        <v>Kolkata</v>
      </c>
      <c r="K1155" s="6">
        <f>COUNTIFS(pg_transaction_cleaned!$O$2:$O$5743,A1155,pg_transaction_cleaned!$F$2:$F$5743,"CAPTURE")</f>
        <v>1</v>
      </c>
      <c r="L1155" s="7">
        <f>SUMIFS(pg_transaction_cleaned!$H$2:$H$5743,pg_transaction_cleaned!$O$2:$O$5743,A1155,pg_transaction_cleaned!$F$2:$F$5743,"CAPTURE")</f>
        <v>1499</v>
      </c>
      <c r="M1155" s="6">
        <f>COUNTIFS(pg_transaction_cleaned!$O$2:$O$5743,A1155,pg_transaction_cleaned!$F$2:$F$5743,"REFUND")</f>
        <v>0</v>
      </c>
      <c r="N1155" s="7">
        <f>SUMIFS(pg_transaction_cleaned!$H$2:$H$5743,pg_transaction_cleaned!$O$2:$O$5743,A1155,pg_transaction_cleaned!$F$2:$F$5743,"REFUND")</f>
        <v>0</v>
      </c>
      <c r="O1155" s="6" t="str">
        <f t="shared" ref="O1155:O1218" si="94">IF(AND(G1155="Paid",K1155=0),"Paid, no payment",IF(AND(OR(G1155="Failed",G1155="Cancelled"),K1155&gt;0),"Payment on failed/cancelled",IF(K1155&gt;1,"Duplicate charge",IF(AND(K1155=1,ROUND(L1155-I1155,2)&lt;&gt;0),"Amount difference",IF(AND(G1155="Refunded",M1155=0),"Refunded, no refund",IF(AND(G1155&lt;&gt;"Refunded",M1155&gt;0),"Refund, order not Refunded",IF(AND(M1155&gt;0,ROUND(N1155-I1155,2)&lt;&gt;0),"Refund amount differs","OK")))))))</f>
        <v>OK</v>
      </c>
      <c r="P1155" s="8">
        <f t="shared" ref="P1155:P1218" si="95">IF(O1155="OK",0,IF(O1155="Paid, no payment",I1155,IF(O1155="Payment on failed/cancelled",L1155,IF(OR(O1155="Duplicate charge",O1155="Amount difference"),L1155-I1155,IF(O1155="Refunded, no refund",I1155,N1155)))))</f>
        <v>0</v>
      </c>
    </row>
    <row r="1156" spans="1:16" x14ac:dyDescent="0.3">
      <c r="A1156" s="6" t="s">
        <v>2342</v>
      </c>
      <c r="B1156" s="6" t="s">
        <v>11908</v>
      </c>
      <c r="C1156" s="6" t="s">
        <v>2343</v>
      </c>
      <c r="D1156" s="6" t="s">
        <v>51</v>
      </c>
      <c r="E1156" s="6" t="s">
        <v>54</v>
      </c>
      <c r="F1156" s="6" t="s">
        <v>11841</v>
      </c>
      <c r="G1156" s="6" t="s">
        <v>19</v>
      </c>
      <c r="H1156" s="10">
        <f t="shared" si="91"/>
        <v>46275</v>
      </c>
      <c r="I1156" s="7">
        <f t="shared" si="92"/>
        <v>2499</v>
      </c>
      <c r="J1156" s="6" t="str">
        <f t="shared" si="93"/>
        <v>Chennai</v>
      </c>
      <c r="K1156" s="6">
        <f>COUNTIFS(pg_transaction_cleaned!$O$2:$O$5743,A1156,pg_transaction_cleaned!$F$2:$F$5743,"CAPTURE")</f>
        <v>1</v>
      </c>
      <c r="L1156" s="7">
        <f>SUMIFS(pg_transaction_cleaned!$H$2:$H$5743,pg_transaction_cleaned!$O$2:$O$5743,A1156,pg_transaction_cleaned!$F$2:$F$5743,"CAPTURE")</f>
        <v>2499</v>
      </c>
      <c r="M1156" s="6">
        <f>COUNTIFS(pg_transaction_cleaned!$O$2:$O$5743,A1156,pg_transaction_cleaned!$F$2:$F$5743,"REFUND")</f>
        <v>0</v>
      </c>
      <c r="N1156" s="7">
        <f>SUMIFS(pg_transaction_cleaned!$H$2:$H$5743,pg_transaction_cleaned!$O$2:$O$5743,A1156,pg_transaction_cleaned!$F$2:$F$5743,"REFUND")</f>
        <v>0</v>
      </c>
      <c r="O1156" s="6" t="str">
        <f t="shared" si="94"/>
        <v>OK</v>
      </c>
      <c r="P1156" s="8">
        <f t="shared" si="95"/>
        <v>0</v>
      </c>
    </row>
    <row r="1157" spans="1:16" x14ac:dyDescent="0.3">
      <c r="A1157" s="6" t="s">
        <v>2344</v>
      </c>
      <c r="B1157" s="6" t="s">
        <v>11884</v>
      </c>
      <c r="C1157" s="6" t="s">
        <v>2345</v>
      </c>
      <c r="D1157" s="6" t="s">
        <v>48</v>
      </c>
      <c r="E1157" s="6" t="s">
        <v>18</v>
      </c>
      <c r="F1157" s="6" t="s">
        <v>11987</v>
      </c>
      <c r="G1157" s="6" t="s">
        <v>19</v>
      </c>
      <c r="H1157" s="10">
        <f t="shared" si="91"/>
        <v>46279</v>
      </c>
      <c r="I1157" s="7">
        <f t="shared" si="92"/>
        <v>999</v>
      </c>
      <c r="J1157" s="6" t="str">
        <f t="shared" si="93"/>
        <v>Jaipur</v>
      </c>
      <c r="K1157" s="6">
        <f>COUNTIFS(pg_transaction_cleaned!$O$2:$O$5743,A1157,pg_transaction_cleaned!$F$2:$F$5743,"CAPTURE")</f>
        <v>1</v>
      </c>
      <c r="L1157" s="7">
        <f>SUMIFS(pg_transaction_cleaned!$H$2:$H$5743,pg_transaction_cleaned!$O$2:$O$5743,A1157,pg_transaction_cleaned!$F$2:$F$5743,"CAPTURE")</f>
        <v>999</v>
      </c>
      <c r="M1157" s="6">
        <f>COUNTIFS(pg_transaction_cleaned!$O$2:$O$5743,A1157,pg_transaction_cleaned!$F$2:$F$5743,"REFUND")</f>
        <v>0</v>
      </c>
      <c r="N1157" s="7">
        <f>SUMIFS(pg_transaction_cleaned!$H$2:$H$5743,pg_transaction_cleaned!$O$2:$O$5743,A1157,pg_transaction_cleaned!$F$2:$F$5743,"REFUND")</f>
        <v>0</v>
      </c>
      <c r="O1157" s="6" t="str">
        <f t="shared" si="94"/>
        <v>OK</v>
      </c>
      <c r="P1157" s="8">
        <f t="shared" si="95"/>
        <v>0</v>
      </c>
    </row>
    <row r="1158" spans="1:16" x14ac:dyDescent="0.3">
      <c r="A1158" s="6" t="s">
        <v>2346</v>
      </c>
      <c r="B1158" s="6" t="s">
        <v>11936</v>
      </c>
      <c r="C1158" s="6" t="s">
        <v>2347</v>
      </c>
      <c r="D1158" s="6" t="s">
        <v>61</v>
      </c>
      <c r="E1158" s="6" t="s">
        <v>18</v>
      </c>
      <c r="F1158" s="6" t="s">
        <v>11845</v>
      </c>
      <c r="G1158" s="6" t="s">
        <v>19</v>
      </c>
      <c r="H1158" s="10">
        <f t="shared" si="91"/>
        <v>46293</v>
      </c>
      <c r="I1158" s="7">
        <f t="shared" si="92"/>
        <v>9497</v>
      </c>
      <c r="J1158" s="6" t="str">
        <f t="shared" si="93"/>
        <v>Delhi</v>
      </c>
      <c r="K1158" s="6">
        <f>COUNTIFS(pg_transaction_cleaned!$O$2:$O$5743,A1158,pg_transaction_cleaned!$F$2:$F$5743,"CAPTURE")</f>
        <v>1</v>
      </c>
      <c r="L1158" s="7">
        <f>SUMIFS(pg_transaction_cleaned!$H$2:$H$5743,pg_transaction_cleaned!$O$2:$O$5743,A1158,pg_transaction_cleaned!$F$2:$F$5743,"CAPTURE")</f>
        <v>9497</v>
      </c>
      <c r="M1158" s="6">
        <f>COUNTIFS(pg_transaction_cleaned!$O$2:$O$5743,A1158,pg_transaction_cleaned!$F$2:$F$5743,"REFUND")</f>
        <v>0</v>
      </c>
      <c r="N1158" s="7">
        <f>SUMIFS(pg_transaction_cleaned!$H$2:$H$5743,pg_transaction_cleaned!$O$2:$O$5743,A1158,pg_transaction_cleaned!$F$2:$F$5743,"REFUND")</f>
        <v>0</v>
      </c>
      <c r="O1158" s="6" t="str">
        <f t="shared" si="94"/>
        <v>OK</v>
      </c>
      <c r="P1158" s="8">
        <f t="shared" si="95"/>
        <v>0</v>
      </c>
    </row>
    <row r="1159" spans="1:16" x14ac:dyDescent="0.3">
      <c r="A1159" s="6" t="s">
        <v>2348</v>
      </c>
      <c r="B1159" s="6" t="s">
        <v>11864</v>
      </c>
      <c r="C1159" s="6" t="s">
        <v>2349</v>
      </c>
      <c r="D1159" s="6" t="s">
        <v>75</v>
      </c>
      <c r="E1159" s="6" t="s">
        <v>18</v>
      </c>
      <c r="F1159" s="6" t="s">
        <v>11957</v>
      </c>
      <c r="G1159" s="6" t="s">
        <v>19</v>
      </c>
      <c r="H1159" s="10">
        <f t="shared" si="91"/>
        <v>46267</v>
      </c>
      <c r="I1159" s="7">
        <f t="shared" si="92"/>
        <v>1298</v>
      </c>
      <c r="J1159" s="6" t="str">
        <f t="shared" si="93"/>
        <v>Mumbai</v>
      </c>
      <c r="K1159" s="6">
        <f>COUNTIFS(pg_transaction_cleaned!$O$2:$O$5743,A1159,pg_transaction_cleaned!$F$2:$F$5743,"CAPTURE")</f>
        <v>1</v>
      </c>
      <c r="L1159" s="7">
        <f>SUMIFS(pg_transaction_cleaned!$H$2:$H$5743,pg_transaction_cleaned!$O$2:$O$5743,A1159,pg_transaction_cleaned!$F$2:$F$5743,"CAPTURE")</f>
        <v>1298</v>
      </c>
      <c r="M1159" s="6">
        <f>COUNTIFS(pg_transaction_cleaned!$O$2:$O$5743,A1159,pg_transaction_cleaned!$F$2:$F$5743,"REFUND")</f>
        <v>0</v>
      </c>
      <c r="N1159" s="7">
        <f>SUMIFS(pg_transaction_cleaned!$H$2:$H$5743,pg_transaction_cleaned!$O$2:$O$5743,A1159,pg_transaction_cleaned!$F$2:$F$5743,"REFUND")</f>
        <v>0</v>
      </c>
      <c r="O1159" s="6" t="str">
        <f t="shared" si="94"/>
        <v>OK</v>
      </c>
      <c r="P1159" s="8">
        <f t="shared" si="95"/>
        <v>0</v>
      </c>
    </row>
    <row r="1160" spans="1:16" x14ac:dyDescent="0.3">
      <c r="A1160" s="6" t="s">
        <v>2350</v>
      </c>
      <c r="B1160" s="6" t="s">
        <v>12064</v>
      </c>
      <c r="C1160" s="6" t="s">
        <v>2351</v>
      </c>
      <c r="D1160" s="6" t="s">
        <v>61</v>
      </c>
      <c r="E1160" s="6" t="s">
        <v>18</v>
      </c>
      <c r="F1160" s="6" t="s">
        <v>11851</v>
      </c>
      <c r="G1160" s="6" t="s">
        <v>19</v>
      </c>
      <c r="H1160" s="10">
        <f t="shared" si="91"/>
        <v>46280</v>
      </c>
      <c r="I1160" s="7">
        <f t="shared" si="92"/>
        <v>3499</v>
      </c>
      <c r="J1160" s="6" t="str">
        <f t="shared" si="93"/>
        <v>Delhi</v>
      </c>
      <c r="K1160" s="6">
        <f>COUNTIFS(pg_transaction_cleaned!$O$2:$O$5743,A1160,pg_transaction_cleaned!$F$2:$F$5743,"CAPTURE")</f>
        <v>1</v>
      </c>
      <c r="L1160" s="7">
        <f>SUMIFS(pg_transaction_cleaned!$H$2:$H$5743,pg_transaction_cleaned!$O$2:$O$5743,A1160,pg_transaction_cleaned!$F$2:$F$5743,"CAPTURE")</f>
        <v>3499</v>
      </c>
      <c r="M1160" s="6">
        <f>COUNTIFS(pg_transaction_cleaned!$O$2:$O$5743,A1160,pg_transaction_cleaned!$F$2:$F$5743,"REFUND")</f>
        <v>0</v>
      </c>
      <c r="N1160" s="7">
        <f>SUMIFS(pg_transaction_cleaned!$H$2:$H$5743,pg_transaction_cleaned!$O$2:$O$5743,A1160,pg_transaction_cleaned!$F$2:$F$5743,"REFUND")</f>
        <v>0</v>
      </c>
      <c r="O1160" s="6" t="str">
        <f t="shared" si="94"/>
        <v>OK</v>
      </c>
      <c r="P1160" s="8">
        <f t="shared" si="95"/>
        <v>0</v>
      </c>
    </row>
    <row r="1161" spans="1:16" x14ac:dyDescent="0.3">
      <c r="A1161" s="6" t="s">
        <v>2352</v>
      </c>
      <c r="B1161" s="6" t="s">
        <v>11972</v>
      </c>
      <c r="C1161" s="6" t="s">
        <v>2353</v>
      </c>
      <c r="D1161" s="6" t="s">
        <v>48</v>
      </c>
      <c r="E1161" s="6" t="s">
        <v>18</v>
      </c>
      <c r="F1161" s="6" t="s">
        <v>11843</v>
      </c>
      <c r="G1161" s="6" t="s">
        <v>19</v>
      </c>
      <c r="H1161" s="10">
        <f t="shared" si="91"/>
        <v>46269</v>
      </c>
      <c r="I1161" s="7">
        <f t="shared" si="92"/>
        <v>349</v>
      </c>
      <c r="J1161" s="6" t="str">
        <f t="shared" si="93"/>
        <v>Jaipur</v>
      </c>
      <c r="K1161" s="6">
        <f>COUNTIFS(pg_transaction_cleaned!$O$2:$O$5743,A1161,pg_transaction_cleaned!$F$2:$F$5743,"CAPTURE")</f>
        <v>1</v>
      </c>
      <c r="L1161" s="7">
        <f>SUMIFS(pg_transaction_cleaned!$H$2:$H$5743,pg_transaction_cleaned!$O$2:$O$5743,A1161,pg_transaction_cleaned!$F$2:$F$5743,"CAPTURE")</f>
        <v>349</v>
      </c>
      <c r="M1161" s="6">
        <f>COUNTIFS(pg_transaction_cleaned!$O$2:$O$5743,A1161,pg_transaction_cleaned!$F$2:$F$5743,"REFUND")</f>
        <v>0</v>
      </c>
      <c r="N1161" s="7">
        <f>SUMIFS(pg_transaction_cleaned!$H$2:$H$5743,pg_transaction_cleaned!$O$2:$O$5743,A1161,pg_transaction_cleaned!$F$2:$F$5743,"REFUND")</f>
        <v>0</v>
      </c>
      <c r="O1161" s="6" t="str">
        <f t="shared" si="94"/>
        <v>OK</v>
      </c>
      <c r="P1161" s="8">
        <f t="shared" si="95"/>
        <v>0</v>
      </c>
    </row>
    <row r="1162" spans="1:16" x14ac:dyDescent="0.3">
      <c r="A1162" s="6" t="s">
        <v>2354</v>
      </c>
      <c r="B1162" s="6" t="s">
        <v>11923</v>
      </c>
      <c r="C1162" s="6" t="s">
        <v>2355</v>
      </c>
      <c r="D1162" s="6" t="s">
        <v>75</v>
      </c>
      <c r="E1162" s="6" t="s">
        <v>27</v>
      </c>
      <c r="F1162" s="6" t="s">
        <v>11841</v>
      </c>
      <c r="G1162" s="6" t="s">
        <v>115</v>
      </c>
      <c r="H1162" s="10">
        <f t="shared" si="91"/>
        <v>46292</v>
      </c>
      <c r="I1162" s="7">
        <f t="shared" si="92"/>
        <v>2499</v>
      </c>
      <c r="J1162" s="6" t="str">
        <f t="shared" si="93"/>
        <v>Mumbai</v>
      </c>
      <c r="K1162" s="6">
        <f>COUNTIFS(pg_transaction_cleaned!$O$2:$O$5743,A1162,pg_transaction_cleaned!$F$2:$F$5743,"CAPTURE")</f>
        <v>0</v>
      </c>
      <c r="L1162" s="7">
        <f>SUMIFS(pg_transaction_cleaned!$H$2:$H$5743,pg_transaction_cleaned!$O$2:$O$5743,A1162,pg_transaction_cleaned!$F$2:$F$5743,"CAPTURE")</f>
        <v>0</v>
      </c>
      <c r="M1162" s="6">
        <f>COUNTIFS(pg_transaction_cleaned!$O$2:$O$5743,A1162,pg_transaction_cleaned!$F$2:$F$5743,"REFUND")</f>
        <v>0</v>
      </c>
      <c r="N1162" s="7">
        <f>SUMIFS(pg_transaction_cleaned!$H$2:$H$5743,pg_transaction_cleaned!$O$2:$O$5743,A1162,pg_transaction_cleaned!$F$2:$F$5743,"REFUND")</f>
        <v>0</v>
      </c>
      <c r="O1162" s="6" t="str">
        <f t="shared" si="94"/>
        <v>OK</v>
      </c>
      <c r="P1162" s="8">
        <f t="shared" si="95"/>
        <v>0</v>
      </c>
    </row>
    <row r="1163" spans="1:16" x14ac:dyDescent="0.3">
      <c r="A1163" s="6" t="s">
        <v>2356</v>
      </c>
      <c r="B1163" s="6" t="s">
        <v>11830</v>
      </c>
      <c r="C1163" s="6" t="s">
        <v>2357</v>
      </c>
      <c r="D1163" s="6" t="s">
        <v>17</v>
      </c>
      <c r="E1163" s="6" t="s">
        <v>18</v>
      </c>
      <c r="F1163" s="6" t="s">
        <v>11879</v>
      </c>
      <c r="G1163" s="6" t="s">
        <v>115</v>
      </c>
      <c r="H1163" s="10">
        <f t="shared" si="91"/>
        <v>46282</v>
      </c>
      <c r="I1163" s="7">
        <f t="shared" si="92"/>
        <v>1798</v>
      </c>
      <c r="J1163" s="6" t="str">
        <f t="shared" si="93"/>
        <v>Pune</v>
      </c>
      <c r="K1163" s="6">
        <f>COUNTIFS(pg_transaction_cleaned!$O$2:$O$5743,A1163,pg_transaction_cleaned!$F$2:$F$5743,"CAPTURE")</f>
        <v>0</v>
      </c>
      <c r="L1163" s="7">
        <f>SUMIFS(pg_transaction_cleaned!$H$2:$H$5743,pg_transaction_cleaned!$O$2:$O$5743,A1163,pg_transaction_cleaned!$F$2:$F$5743,"CAPTURE")</f>
        <v>0</v>
      </c>
      <c r="M1163" s="6">
        <f>COUNTIFS(pg_transaction_cleaned!$O$2:$O$5743,A1163,pg_transaction_cleaned!$F$2:$F$5743,"REFUND")</f>
        <v>0</v>
      </c>
      <c r="N1163" s="7">
        <f>SUMIFS(pg_transaction_cleaned!$H$2:$H$5743,pg_transaction_cleaned!$O$2:$O$5743,A1163,pg_transaction_cleaned!$F$2:$F$5743,"REFUND")</f>
        <v>0</v>
      </c>
      <c r="O1163" s="6" t="str">
        <f t="shared" si="94"/>
        <v>OK</v>
      </c>
      <c r="P1163" s="8">
        <f t="shared" si="95"/>
        <v>0</v>
      </c>
    </row>
    <row r="1164" spans="1:16" x14ac:dyDescent="0.3">
      <c r="A1164" s="6" t="s">
        <v>2358</v>
      </c>
      <c r="B1164" s="6" t="s">
        <v>11970</v>
      </c>
      <c r="C1164" s="6" t="s">
        <v>2359</v>
      </c>
      <c r="D1164" s="6" t="s">
        <v>26</v>
      </c>
      <c r="E1164" s="6" t="s">
        <v>54</v>
      </c>
      <c r="F1164" s="6" t="s">
        <v>11827</v>
      </c>
      <c r="G1164" s="6" t="s">
        <v>19</v>
      </c>
      <c r="H1164" s="10">
        <f t="shared" si="91"/>
        <v>46294</v>
      </c>
      <c r="I1164" s="7">
        <f t="shared" si="92"/>
        <v>299</v>
      </c>
      <c r="J1164" s="6" t="str">
        <f t="shared" si="93"/>
        <v>Kolkata</v>
      </c>
      <c r="K1164" s="6">
        <f>COUNTIFS(pg_transaction_cleaned!$O$2:$O$5743,A1164,pg_transaction_cleaned!$F$2:$F$5743,"CAPTURE")</f>
        <v>1</v>
      </c>
      <c r="L1164" s="7">
        <f>SUMIFS(pg_transaction_cleaned!$H$2:$H$5743,pg_transaction_cleaned!$O$2:$O$5743,A1164,pg_transaction_cleaned!$F$2:$F$5743,"CAPTURE")</f>
        <v>299</v>
      </c>
      <c r="M1164" s="6">
        <f>COUNTIFS(pg_transaction_cleaned!$O$2:$O$5743,A1164,pg_transaction_cleaned!$F$2:$F$5743,"REFUND")</f>
        <v>0</v>
      </c>
      <c r="N1164" s="7">
        <f>SUMIFS(pg_transaction_cleaned!$H$2:$H$5743,pg_transaction_cleaned!$O$2:$O$5743,A1164,pg_transaction_cleaned!$F$2:$F$5743,"REFUND")</f>
        <v>0</v>
      </c>
      <c r="O1164" s="6" t="str">
        <f t="shared" si="94"/>
        <v>OK</v>
      </c>
      <c r="P1164" s="8">
        <f t="shared" si="95"/>
        <v>0</v>
      </c>
    </row>
    <row r="1165" spans="1:16" x14ac:dyDescent="0.3">
      <c r="A1165" s="6" t="s">
        <v>2360</v>
      </c>
      <c r="B1165" s="6" t="s">
        <v>11942</v>
      </c>
      <c r="C1165" s="6" t="s">
        <v>2361</v>
      </c>
      <c r="D1165" s="6" t="s">
        <v>34</v>
      </c>
      <c r="E1165" s="6" t="s">
        <v>18</v>
      </c>
      <c r="F1165" s="6" t="s">
        <v>12129</v>
      </c>
      <c r="G1165" s="6" t="s">
        <v>19</v>
      </c>
      <c r="H1165" s="10">
        <f t="shared" si="91"/>
        <v>46277</v>
      </c>
      <c r="I1165" s="7">
        <f t="shared" si="92"/>
        <v>8348</v>
      </c>
      <c r="J1165" s="6" t="str">
        <f t="shared" si="93"/>
        <v>Ahmedabad</v>
      </c>
      <c r="K1165" s="6">
        <f>COUNTIFS(pg_transaction_cleaned!$O$2:$O$5743,A1165,pg_transaction_cleaned!$F$2:$F$5743,"CAPTURE")</f>
        <v>1</v>
      </c>
      <c r="L1165" s="7">
        <f>SUMIFS(pg_transaction_cleaned!$H$2:$H$5743,pg_transaction_cleaned!$O$2:$O$5743,A1165,pg_transaction_cleaned!$F$2:$F$5743,"CAPTURE")</f>
        <v>8348</v>
      </c>
      <c r="M1165" s="6">
        <f>COUNTIFS(pg_transaction_cleaned!$O$2:$O$5743,A1165,pg_transaction_cleaned!$F$2:$F$5743,"REFUND")</f>
        <v>0</v>
      </c>
      <c r="N1165" s="7">
        <f>SUMIFS(pg_transaction_cleaned!$H$2:$H$5743,pg_transaction_cleaned!$O$2:$O$5743,A1165,pg_transaction_cleaned!$F$2:$F$5743,"REFUND")</f>
        <v>0</v>
      </c>
      <c r="O1165" s="6" t="str">
        <f t="shared" si="94"/>
        <v>OK</v>
      </c>
      <c r="P1165" s="8">
        <f t="shared" si="95"/>
        <v>0</v>
      </c>
    </row>
    <row r="1166" spans="1:16" x14ac:dyDescent="0.3">
      <c r="A1166" s="6" t="s">
        <v>2362</v>
      </c>
      <c r="B1166" s="6" t="s">
        <v>11844</v>
      </c>
      <c r="C1166" s="6" t="s">
        <v>2363</v>
      </c>
      <c r="D1166" s="6" t="s">
        <v>37</v>
      </c>
      <c r="E1166" s="6" t="s">
        <v>54</v>
      </c>
      <c r="F1166" s="6" t="s">
        <v>12074</v>
      </c>
      <c r="G1166" s="6" t="s">
        <v>19</v>
      </c>
      <c r="H1166" s="10">
        <f t="shared" si="91"/>
        <v>46280</v>
      </c>
      <c r="I1166" s="7">
        <f t="shared" si="92"/>
        <v>6297</v>
      </c>
      <c r="J1166" s="6" t="str">
        <f t="shared" si="93"/>
        <v>Lucknow</v>
      </c>
      <c r="K1166" s="6">
        <f>COUNTIFS(pg_transaction_cleaned!$O$2:$O$5743,A1166,pg_transaction_cleaned!$F$2:$F$5743,"CAPTURE")</f>
        <v>1</v>
      </c>
      <c r="L1166" s="7">
        <f>SUMIFS(pg_transaction_cleaned!$H$2:$H$5743,pg_transaction_cleaned!$O$2:$O$5743,A1166,pg_transaction_cleaned!$F$2:$F$5743,"CAPTURE")</f>
        <v>6297</v>
      </c>
      <c r="M1166" s="6">
        <f>COUNTIFS(pg_transaction_cleaned!$O$2:$O$5743,A1166,pg_transaction_cleaned!$F$2:$F$5743,"REFUND")</f>
        <v>0</v>
      </c>
      <c r="N1166" s="7">
        <f>SUMIFS(pg_transaction_cleaned!$H$2:$H$5743,pg_transaction_cleaned!$O$2:$O$5743,A1166,pg_transaction_cleaned!$F$2:$F$5743,"REFUND")</f>
        <v>0</v>
      </c>
      <c r="O1166" s="6" t="str">
        <f t="shared" si="94"/>
        <v>OK</v>
      </c>
      <c r="P1166" s="8">
        <f t="shared" si="95"/>
        <v>0</v>
      </c>
    </row>
    <row r="1167" spans="1:16" x14ac:dyDescent="0.3">
      <c r="A1167" s="6" t="s">
        <v>2364</v>
      </c>
      <c r="B1167" s="6" t="s">
        <v>11844</v>
      </c>
      <c r="C1167" s="6" t="s">
        <v>2365</v>
      </c>
      <c r="D1167" s="6" t="s">
        <v>61</v>
      </c>
      <c r="E1167" s="6" t="s">
        <v>54</v>
      </c>
      <c r="F1167" s="6" t="s">
        <v>11851</v>
      </c>
      <c r="G1167" s="6" t="s">
        <v>66</v>
      </c>
      <c r="H1167" s="10">
        <f t="shared" si="91"/>
        <v>46280</v>
      </c>
      <c r="I1167" s="7">
        <f t="shared" si="92"/>
        <v>3499</v>
      </c>
      <c r="J1167" s="6" t="str">
        <f t="shared" si="93"/>
        <v>Delhi</v>
      </c>
      <c r="K1167" s="6">
        <f>COUNTIFS(pg_transaction_cleaned!$O$2:$O$5743,A1167,pg_transaction_cleaned!$F$2:$F$5743,"CAPTURE")</f>
        <v>1</v>
      </c>
      <c r="L1167" s="7">
        <f>SUMIFS(pg_transaction_cleaned!$H$2:$H$5743,pg_transaction_cleaned!$O$2:$O$5743,A1167,pg_transaction_cleaned!$F$2:$F$5743,"CAPTURE")</f>
        <v>3499</v>
      </c>
      <c r="M1167" s="6">
        <f>COUNTIFS(pg_transaction_cleaned!$O$2:$O$5743,A1167,pg_transaction_cleaned!$F$2:$F$5743,"REFUND")</f>
        <v>1</v>
      </c>
      <c r="N1167" s="7">
        <f>SUMIFS(pg_transaction_cleaned!$H$2:$H$5743,pg_transaction_cleaned!$O$2:$O$5743,A1167,pg_transaction_cleaned!$F$2:$F$5743,"REFUND")</f>
        <v>3499</v>
      </c>
      <c r="O1167" s="6" t="str">
        <f t="shared" si="94"/>
        <v>OK</v>
      </c>
      <c r="P1167" s="8">
        <f t="shared" si="95"/>
        <v>0</v>
      </c>
    </row>
    <row r="1168" spans="1:16" x14ac:dyDescent="0.3">
      <c r="A1168" s="6" t="s">
        <v>2366</v>
      </c>
      <c r="B1168" s="6" t="s">
        <v>11862</v>
      </c>
      <c r="C1168" s="6" t="s">
        <v>2367</v>
      </c>
      <c r="D1168" s="6" t="s">
        <v>17</v>
      </c>
      <c r="E1168" s="6" t="s">
        <v>18</v>
      </c>
      <c r="F1168" s="6" t="s">
        <v>11855</v>
      </c>
      <c r="G1168" s="6" t="s">
        <v>19</v>
      </c>
      <c r="H1168" s="10">
        <f t="shared" si="91"/>
        <v>46272</v>
      </c>
      <c r="I1168" s="7">
        <f t="shared" si="92"/>
        <v>4999</v>
      </c>
      <c r="J1168" s="6" t="str">
        <f t="shared" si="93"/>
        <v>Pune</v>
      </c>
      <c r="K1168" s="6">
        <f>COUNTIFS(pg_transaction_cleaned!$O$2:$O$5743,A1168,pg_transaction_cleaned!$F$2:$F$5743,"CAPTURE")</f>
        <v>1</v>
      </c>
      <c r="L1168" s="7">
        <f>SUMIFS(pg_transaction_cleaned!$H$2:$H$5743,pg_transaction_cleaned!$O$2:$O$5743,A1168,pg_transaction_cleaned!$F$2:$F$5743,"CAPTURE")</f>
        <v>4999</v>
      </c>
      <c r="M1168" s="6">
        <f>COUNTIFS(pg_transaction_cleaned!$O$2:$O$5743,A1168,pg_transaction_cleaned!$F$2:$F$5743,"REFUND")</f>
        <v>0</v>
      </c>
      <c r="N1168" s="7">
        <f>SUMIFS(pg_transaction_cleaned!$H$2:$H$5743,pg_transaction_cleaned!$O$2:$O$5743,A1168,pg_transaction_cleaned!$F$2:$F$5743,"REFUND")</f>
        <v>0</v>
      </c>
      <c r="O1168" s="6" t="str">
        <f t="shared" si="94"/>
        <v>OK</v>
      </c>
      <c r="P1168" s="8">
        <f t="shared" si="95"/>
        <v>0</v>
      </c>
    </row>
    <row r="1169" spans="1:16" x14ac:dyDescent="0.3">
      <c r="A1169" s="6" t="s">
        <v>2368</v>
      </c>
      <c r="B1169" s="6" t="s">
        <v>11838</v>
      </c>
      <c r="C1169" s="6" t="s">
        <v>2369</v>
      </c>
      <c r="D1169" s="6" t="s">
        <v>17</v>
      </c>
      <c r="E1169" s="6" t="s">
        <v>18</v>
      </c>
      <c r="F1169" s="6" t="s">
        <v>11910</v>
      </c>
      <c r="G1169" s="6" t="s">
        <v>19</v>
      </c>
      <c r="H1169" s="10">
        <f t="shared" si="91"/>
        <v>46283</v>
      </c>
      <c r="I1169" s="7">
        <f t="shared" si="92"/>
        <v>1648</v>
      </c>
      <c r="J1169" s="6" t="str">
        <f t="shared" si="93"/>
        <v>Pune</v>
      </c>
      <c r="K1169" s="6">
        <f>COUNTIFS(pg_transaction_cleaned!$O$2:$O$5743,A1169,pg_transaction_cleaned!$F$2:$F$5743,"CAPTURE")</f>
        <v>1</v>
      </c>
      <c r="L1169" s="7">
        <f>SUMIFS(pg_transaction_cleaned!$H$2:$H$5743,pg_transaction_cleaned!$O$2:$O$5743,A1169,pg_transaction_cleaned!$F$2:$F$5743,"CAPTURE")</f>
        <v>1648</v>
      </c>
      <c r="M1169" s="6">
        <f>COUNTIFS(pg_transaction_cleaned!$O$2:$O$5743,A1169,pg_transaction_cleaned!$F$2:$F$5743,"REFUND")</f>
        <v>0</v>
      </c>
      <c r="N1169" s="7">
        <f>SUMIFS(pg_transaction_cleaned!$H$2:$H$5743,pg_transaction_cleaned!$O$2:$O$5743,A1169,pg_transaction_cleaned!$F$2:$F$5743,"REFUND")</f>
        <v>0</v>
      </c>
      <c r="O1169" s="6" t="str">
        <f t="shared" si="94"/>
        <v>OK</v>
      </c>
      <c r="P1169" s="8">
        <f t="shared" si="95"/>
        <v>0</v>
      </c>
    </row>
    <row r="1170" spans="1:16" x14ac:dyDescent="0.3">
      <c r="A1170" s="6" t="s">
        <v>2370</v>
      </c>
      <c r="B1170" s="6" t="s">
        <v>11897</v>
      </c>
      <c r="C1170" s="6" t="s">
        <v>2371</v>
      </c>
      <c r="D1170" s="6" t="s">
        <v>61</v>
      </c>
      <c r="E1170" s="6" t="s">
        <v>18</v>
      </c>
      <c r="F1170" s="6" t="s">
        <v>11835</v>
      </c>
      <c r="G1170" s="6" t="s">
        <v>19</v>
      </c>
      <c r="H1170" s="10">
        <f t="shared" si="91"/>
        <v>46266</v>
      </c>
      <c r="I1170" s="7">
        <f t="shared" si="92"/>
        <v>499</v>
      </c>
      <c r="J1170" s="6" t="str">
        <f t="shared" si="93"/>
        <v>Delhi</v>
      </c>
      <c r="K1170" s="6">
        <f>COUNTIFS(pg_transaction_cleaned!$O$2:$O$5743,A1170,pg_transaction_cleaned!$F$2:$F$5743,"CAPTURE")</f>
        <v>1</v>
      </c>
      <c r="L1170" s="7">
        <f>SUMIFS(pg_transaction_cleaned!$H$2:$H$5743,pg_transaction_cleaned!$O$2:$O$5743,A1170,pg_transaction_cleaned!$F$2:$F$5743,"CAPTURE")</f>
        <v>499</v>
      </c>
      <c r="M1170" s="6">
        <f>COUNTIFS(pg_transaction_cleaned!$O$2:$O$5743,A1170,pg_transaction_cleaned!$F$2:$F$5743,"REFUND")</f>
        <v>0</v>
      </c>
      <c r="N1170" s="7">
        <f>SUMIFS(pg_transaction_cleaned!$H$2:$H$5743,pg_transaction_cleaned!$O$2:$O$5743,A1170,pg_transaction_cleaned!$F$2:$F$5743,"REFUND")</f>
        <v>0</v>
      </c>
      <c r="O1170" s="6" t="str">
        <f t="shared" si="94"/>
        <v>OK</v>
      </c>
      <c r="P1170" s="8">
        <f t="shared" si="95"/>
        <v>0</v>
      </c>
    </row>
    <row r="1171" spans="1:16" x14ac:dyDescent="0.3">
      <c r="A1171" s="6" t="s">
        <v>2372</v>
      </c>
      <c r="B1171" s="6" t="s">
        <v>11888</v>
      </c>
      <c r="C1171" s="6" t="s">
        <v>2373</v>
      </c>
      <c r="D1171" s="6" t="s">
        <v>37</v>
      </c>
      <c r="E1171" s="6" t="s">
        <v>27</v>
      </c>
      <c r="F1171" s="6" t="s">
        <v>11863</v>
      </c>
      <c r="G1171" s="6" t="s">
        <v>19</v>
      </c>
      <c r="H1171" s="10">
        <f t="shared" si="91"/>
        <v>46269</v>
      </c>
      <c r="I1171" s="7">
        <f t="shared" si="92"/>
        <v>1499</v>
      </c>
      <c r="J1171" s="6" t="str">
        <f t="shared" si="93"/>
        <v>Lucknow</v>
      </c>
      <c r="K1171" s="6">
        <f>COUNTIFS(pg_transaction_cleaned!$O$2:$O$5743,A1171,pg_transaction_cleaned!$F$2:$F$5743,"CAPTURE")</f>
        <v>1</v>
      </c>
      <c r="L1171" s="7">
        <f>SUMIFS(pg_transaction_cleaned!$H$2:$H$5743,pg_transaction_cleaned!$O$2:$O$5743,A1171,pg_transaction_cleaned!$F$2:$F$5743,"CAPTURE")</f>
        <v>1499</v>
      </c>
      <c r="M1171" s="6">
        <f>COUNTIFS(pg_transaction_cleaned!$O$2:$O$5743,A1171,pg_transaction_cleaned!$F$2:$F$5743,"REFUND")</f>
        <v>0</v>
      </c>
      <c r="N1171" s="7">
        <f>SUMIFS(pg_transaction_cleaned!$H$2:$H$5743,pg_transaction_cleaned!$O$2:$O$5743,A1171,pg_transaction_cleaned!$F$2:$F$5743,"REFUND")</f>
        <v>0</v>
      </c>
      <c r="O1171" s="6" t="str">
        <f t="shared" si="94"/>
        <v>OK</v>
      </c>
      <c r="P1171" s="8">
        <f t="shared" si="95"/>
        <v>0</v>
      </c>
    </row>
    <row r="1172" spans="1:16" x14ac:dyDescent="0.3">
      <c r="A1172" s="6" t="s">
        <v>2374</v>
      </c>
      <c r="B1172" s="6" t="s">
        <v>11926</v>
      </c>
      <c r="C1172" s="6" t="s">
        <v>2375</v>
      </c>
      <c r="D1172" s="6" t="s">
        <v>34</v>
      </c>
      <c r="E1172" s="6" t="s">
        <v>18</v>
      </c>
      <c r="F1172" s="6" t="s">
        <v>11902</v>
      </c>
      <c r="G1172" s="6" t="s">
        <v>19</v>
      </c>
      <c r="H1172" s="10">
        <f t="shared" si="91"/>
        <v>46270</v>
      </c>
      <c r="I1172" s="7">
        <f t="shared" si="92"/>
        <v>2999</v>
      </c>
      <c r="J1172" s="6" t="str">
        <f t="shared" si="93"/>
        <v>Ahmedabad</v>
      </c>
      <c r="K1172" s="6">
        <f>COUNTIFS(pg_transaction_cleaned!$O$2:$O$5743,A1172,pg_transaction_cleaned!$F$2:$F$5743,"CAPTURE")</f>
        <v>1</v>
      </c>
      <c r="L1172" s="7">
        <f>SUMIFS(pg_transaction_cleaned!$H$2:$H$5743,pg_transaction_cleaned!$O$2:$O$5743,A1172,pg_transaction_cleaned!$F$2:$F$5743,"CAPTURE")</f>
        <v>2999</v>
      </c>
      <c r="M1172" s="6">
        <f>COUNTIFS(pg_transaction_cleaned!$O$2:$O$5743,A1172,pg_transaction_cleaned!$F$2:$F$5743,"REFUND")</f>
        <v>0</v>
      </c>
      <c r="N1172" s="7">
        <f>SUMIFS(pg_transaction_cleaned!$H$2:$H$5743,pg_transaction_cleaned!$O$2:$O$5743,A1172,pg_transaction_cleaned!$F$2:$F$5743,"REFUND")</f>
        <v>0</v>
      </c>
      <c r="O1172" s="6" t="str">
        <f t="shared" si="94"/>
        <v>OK</v>
      </c>
      <c r="P1172" s="8">
        <f t="shared" si="95"/>
        <v>0</v>
      </c>
    </row>
    <row r="1173" spans="1:16" x14ac:dyDescent="0.3">
      <c r="A1173" s="6" t="s">
        <v>2376</v>
      </c>
      <c r="B1173" s="6" t="s">
        <v>11844</v>
      </c>
      <c r="C1173" s="6" t="s">
        <v>2377</v>
      </c>
      <c r="D1173" s="6" t="s">
        <v>51</v>
      </c>
      <c r="E1173" s="6" t="s">
        <v>18</v>
      </c>
      <c r="F1173" s="6" t="s">
        <v>12017</v>
      </c>
      <c r="G1173" s="6" t="s">
        <v>19</v>
      </c>
      <c r="H1173" s="10">
        <f t="shared" si="91"/>
        <v>46280</v>
      </c>
      <c r="I1173" s="7">
        <f t="shared" si="92"/>
        <v>2298</v>
      </c>
      <c r="J1173" s="6" t="str">
        <f t="shared" si="93"/>
        <v>Chennai</v>
      </c>
      <c r="K1173" s="6">
        <f>COUNTIFS(pg_transaction_cleaned!$O$2:$O$5743,A1173,pg_transaction_cleaned!$F$2:$F$5743,"CAPTURE")</f>
        <v>1</v>
      </c>
      <c r="L1173" s="7">
        <f>SUMIFS(pg_transaction_cleaned!$H$2:$H$5743,pg_transaction_cleaned!$O$2:$O$5743,A1173,pg_transaction_cleaned!$F$2:$F$5743,"CAPTURE")</f>
        <v>2298</v>
      </c>
      <c r="M1173" s="6">
        <f>COUNTIFS(pg_transaction_cleaned!$O$2:$O$5743,A1173,pg_transaction_cleaned!$F$2:$F$5743,"REFUND")</f>
        <v>0</v>
      </c>
      <c r="N1173" s="7">
        <f>SUMIFS(pg_transaction_cleaned!$H$2:$H$5743,pg_transaction_cleaned!$O$2:$O$5743,A1173,pg_transaction_cleaned!$F$2:$F$5743,"REFUND")</f>
        <v>0</v>
      </c>
      <c r="O1173" s="6" t="str">
        <f t="shared" si="94"/>
        <v>OK</v>
      </c>
      <c r="P1173" s="8">
        <f t="shared" si="95"/>
        <v>0</v>
      </c>
    </row>
    <row r="1174" spans="1:16" x14ac:dyDescent="0.3">
      <c r="A1174" s="6" t="s">
        <v>2378</v>
      </c>
      <c r="B1174" s="6" t="s">
        <v>11846</v>
      </c>
      <c r="C1174" s="6" t="s">
        <v>2379</v>
      </c>
      <c r="D1174" s="6" t="s">
        <v>51</v>
      </c>
      <c r="E1174" s="6" t="s">
        <v>18</v>
      </c>
      <c r="F1174" s="6" t="s">
        <v>11839</v>
      </c>
      <c r="G1174" s="6" t="s">
        <v>19</v>
      </c>
      <c r="H1174" s="10">
        <f t="shared" si="91"/>
        <v>46285</v>
      </c>
      <c r="I1174" s="7">
        <f t="shared" si="92"/>
        <v>1299</v>
      </c>
      <c r="J1174" s="6" t="str">
        <f t="shared" si="93"/>
        <v>Chennai</v>
      </c>
      <c r="K1174" s="6">
        <f>COUNTIFS(pg_transaction_cleaned!$O$2:$O$5743,A1174,pg_transaction_cleaned!$F$2:$F$5743,"CAPTURE")</f>
        <v>1</v>
      </c>
      <c r="L1174" s="7">
        <f>SUMIFS(pg_transaction_cleaned!$H$2:$H$5743,pg_transaction_cleaned!$O$2:$O$5743,A1174,pg_transaction_cleaned!$F$2:$F$5743,"CAPTURE")</f>
        <v>1299</v>
      </c>
      <c r="M1174" s="6">
        <f>COUNTIFS(pg_transaction_cleaned!$O$2:$O$5743,A1174,pg_transaction_cleaned!$F$2:$F$5743,"REFUND")</f>
        <v>0</v>
      </c>
      <c r="N1174" s="7">
        <f>SUMIFS(pg_transaction_cleaned!$H$2:$H$5743,pg_transaction_cleaned!$O$2:$O$5743,A1174,pg_transaction_cleaned!$F$2:$F$5743,"REFUND")</f>
        <v>0</v>
      </c>
      <c r="O1174" s="6" t="str">
        <f t="shared" si="94"/>
        <v>OK</v>
      </c>
      <c r="P1174" s="8">
        <f t="shared" si="95"/>
        <v>0</v>
      </c>
    </row>
    <row r="1175" spans="1:16" x14ac:dyDescent="0.3">
      <c r="A1175" s="6" t="s">
        <v>2380</v>
      </c>
      <c r="B1175" s="6" t="s">
        <v>11844</v>
      </c>
      <c r="C1175" s="6" t="s">
        <v>2381</v>
      </c>
      <c r="D1175" s="6" t="s">
        <v>48</v>
      </c>
      <c r="E1175" s="6" t="s">
        <v>54</v>
      </c>
      <c r="F1175" s="6" t="s">
        <v>12032</v>
      </c>
      <c r="G1175" s="6" t="s">
        <v>19</v>
      </c>
      <c r="H1175" s="10">
        <f t="shared" si="91"/>
        <v>46280</v>
      </c>
      <c r="I1175" s="7">
        <f t="shared" si="92"/>
        <v>6597</v>
      </c>
      <c r="J1175" s="6" t="str">
        <f t="shared" si="93"/>
        <v>Jaipur</v>
      </c>
      <c r="K1175" s="6">
        <f>COUNTIFS(pg_transaction_cleaned!$O$2:$O$5743,A1175,pg_transaction_cleaned!$F$2:$F$5743,"CAPTURE")</f>
        <v>1</v>
      </c>
      <c r="L1175" s="7">
        <f>SUMIFS(pg_transaction_cleaned!$H$2:$H$5743,pg_transaction_cleaned!$O$2:$O$5743,A1175,pg_transaction_cleaned!$F$2:$F$5743,"CAPTURE")</f>
        <v>6597</v>
      </c>
      <c r="M1175" s="6">
        <f>COUNTIFS(pg_transaction_cleaned!$O$2:$O$5743,A1175,pg_transaction_cleaned!$F$2:$F$5743,"REFUND")</f>
        <v>0</v>
      </c>
      <c r="N1175" s="7">
        <f>SUMIFS(pg_transaction_cleaned!$H$2:$H$5743,pg_transaction_cleaned!$O$2:$O$5743,A1175,pg_transaction_cleaned!$F$2:$F$5743,"REFUND")</f>
        <v>0</v>
      </c>
      <c r="O1175" s="6" t="str">
        <f t="shared" si="94"/>
        <v>OK</v>
      </c>
      <c r="P1175" s="8">
        <f t="shared" si="95"/>
        <v>0</v>
      </c>
    </row>
    <row r="1176" spans="1:16" x14ac:dyDescent="0.3">
      <c r="A1176" s="6" t="s">
        <v>2382</v>
      </c>
      <c r="B1176" s="6" t="s">
        <v>11887</v>
      </c>
      <c r="C1176" s="6" t="s">
        <v>2383</v>
      </c>
      <c r="D1176" s="6" t="s">
        <v>42</v>
      </c>
      <c r="E1176" s="6" t="s">
        <v>54</v>
      </c>
      <c r="F1176" s="6" t="s">
        <v>11863</v>
      </c>
      <c r="G1176" s="6" t="s">
        <v>19</v>
      </c>
      <c r="H1176" s="10">
        <f t="shared" si="91"/>
        <v>46268</v>
      </c>
      <c r="I1176" s="7">
        <f t="shared" si="92"/>
        <v>1499</v>
      </c>
      <c r="J1176" s="6" t="str">
        <f t="shared" si="93"/>
        <v>Hyderabad</v>
      </c>
      <c r="K1176" s="6">
        <f>COUNTIFS(pg_transaction_cleaned!$O$2:$O$5743,A1176,pg_transaction_cleaned!$F$2:$F$5743,"CAPTURE")</f>
        <v>1</v>
      </c>
      <c r="L1176" s="7">
        <f>SUMIFS(pg_transaction_cleaned!$H$2:$H$5743,pg_transaction_cleaned!$O$2:$O$5743,A1176,pg_transaction_cleaned!$F$2:$F$5743,"CAPTURE")</f>
        <v>1499</v>
      </c>
      <c r="M1176" s="6">
        <f>COUNTIFS(pg_transaction_cleaned!$O$2:$O$5743,A1176,pg_transaction_cleaned!$F$2:$F$5743,"REFUND")</f>
        <v>0</v>
      </c>
      <c r="N1176" s="7">
        <f>SUMIFS(pg_transaction_cleaned!$H$2:$H$5743,pg_transaction_cleaned!$O$2:$O$5743,A1176,pg_transaction_cleaned!$F$2:$F$5743,"REFUND")</f>
        <v>0</v>
      </c>
      <c r="O1176" s="6" t="str">
        <f t="shared" si="94"/>
        <v>OK</v>
      </c>
      <c r="P1176" s="8">
        <f t="shared" si="95"/>
        <v>0</v>
      </c>
    </row>
    <row r="1177" spans="1:16" x14ac:dyDescent="0.3">
      <c r="A1177" s="6" t="s">
        <v>2384</v>
      </c>
      <c r="B1177" s="6" t="s">
        <v>12007</v>
      </c>
      <c r="C1177" s="6" t="s">
        <v>2385</v>
      </c>
      <c r="D1177" s="6" t="s">
        <v>26</v>
      </c>
      <c r="E1177" s="6" t="s">
        <v>43</v>
      </c>
      <c r="F1177" s="6" t="s">
        <v>11902</v>
      </c>
      <c r="G1177" s="6" t="s">
        <v>115</v>
      </c>
      <c r="H1177" s="10">
        <f t="shared" si="91"/>
        <v>46270</v>
      </c>
      <c r="I1177" s="7">
        <f t="shared" si="92"/>
        <v>2999</v>
      </c>
      <c r="J1177" s="6" t="str">
        <f t="shared" si="93"/>
        <v>Kolkata</v>
      </c>
      <c r="K1177" s="6">
        <f>COUNTIFS(pg_transaction_cleaned!$O$2:$O$5743,A1177,pg_transaction_cleaned!$F$2:$F$5743,"CAPTURE")</f>
        <v>0</v>
      </c>
      <c r="L1177" s="7">
        <f>SUMIFS(pg_transaction_cleaned!$H$2:$H$5743,pg_transaction_cleaned!$O$2:$O$5743,A1177,pg_transaction_cleaned!$F$2:$F$5743,"CAPTURE")</f>
        <v>0</v>
      </c>
      <c r="M1177" s="6">
        <f>COUNTIFS(pg_transaction_cleaned!$O$2:$O$5743,A1177,pg_transaction_cleaned!$F$2:$F$5743,"REFUND")</f>
        <v>0</v>
      </c>
      <c r="N1177" s="7">
        <f>SUMIFS(pg_transaction_cleaned!$H$2:$H$5743,pg_transaction_cleaned!$O$2:$O$5743,A1177,pg_transaction_cleaned!$F$2:$F$5743,"REFUND")</f>
        <v>0</v>
      </c>
      <c r="O1177" s="6" t="str">
        <f t="shared" si="94"/>
        <v>OK</v>
      </c>
      <c r="P1177" s="8">
        <f t="shared" si="95"/>
        <v>0</v>
      </c>
    </row>
    <row r="1178" spans="1:16" x14ac:dyDescent="0.3">
      <c r="A1178" s="6" t="s">
        <v>2386</v>
      </c>
      <c r="B1178" s="6" t="s">
        <v>11908</v>
      </c>
      <c r="C1178" s="6" t="s">
        <v>2387</v>
      </c>
      <c r="D1178" s="6" t="s">
        <v>48</v>
      </c>
      <c r="E1178" s="6" t="s">
        <v>18</v>
      </c>
      <c r="F1178" s="6" t="s">
        <v>12046</v>
      </c>
      <c r="G1178" s="6" t="s">
        <v>19</v>
      </c>
      <c r="H1178" s="10">
        <f t="shared" si="91"/>
        <v>46275</v>
      </c>
      <c r="I1178" s="7">
        <f t="shared" si="92"/>
        <v>2098</v>
      </c>
      <c r="J1178" s="6" t="str">
        <f t="shared" si="93"/>
        <v>Jaipur</v>
      </c>
      <c r="K1178" s="6">
        <f>COUNTIFS(pg_transaction_cleaned!$O$2:$O$5743,A1178,pg_transaction_cleaned!$F$2:$F$5743,"CAPTURE")</f>
        <v>1</v>
      </c>
      <c r="L1178" s="7">
        <f>SUMIFS(pg_transaction_cleaned!$H$2:$H$5743,pg_transaction_cleaned!$O$2:$O$5743,A1178,pg_transaction_cleaned!$F$2:$F$5743,"CAPTURE")</f>
        <v>2098</v>
      </c>
      <c r="M1178" s="6">
        <f>COUNTIFS(pg_transaction_cleaned!$O$2:$O$5743,A1178,pg_transaction_cleaned!$F$2:$F$5743,"REFUND")</f>
        <v>0</v>
      </c>
      <c r="N1178" s="7">
        <f>SUMIFS(pg_transaction_cleaned!$H$2:$H$5743,pg_transaction_cleaned!$O$2:$O$5743,A1178,pg_transaction_cleaned!$F$2:$F$5743,"REFUND")</f>
        <v>0</v>
      </c>
      <c r="O1178" s="6" t="str">
        <f t="shared" si="94"/>
        <v>OK</v>
      </c>
      <c r="P1178" s="8">
        <f t="shared" si="95"/>
        <v>0</v>
      </c>
    </row>
    <row r="1179" spans="1:16" x14ac:dyDescent="0.3">
      <c r="A1179" s="6" t="s">
        <v>2388</v>
      </c>
      <c r="B1179" s="6" t="s">
        <v>11884</v>
      </c>
      <c r="C1179" s="6" t="s">
        <v>2389</v>
      </c>
      <c r="D1179" s="6" t="s">
        <v>51</v>
      </c>
      <c r="E1179" s="6" t="s">
        <v>27</v>
      </c>
      <c r="F1179" s="6" t="s">
        <v>11954</v>
      </c>
      <c r="G1179" s="6" t="s">
        <v>19</v>
      </c>
      <c r="H1179" s="10">
        <f t="shared" si="91"/>
        <v>46279</v>
      </c>
      <c r="I1179" s="7">
        <f t="shared" si="92"/>
        <v>1848</v>
      </c>
      <c r="J1179" s="6" t="str">
        <f t="shared" si="93"/>
        <v>Chennai</v>
      </c>
      <c r="K1179" s="6">
        <f>COUNTIFS(pg_transaction_cleaned!$O$2:$O$5743,A1179,pg_transaction_cleaned!$F$2:$F$5743,"CAPTURE")</f>
        <v>1</v>
      </c>
      <c r="L1179" s="7">
        <f>SUMIFS(pg_transaction_cleaned!$H$2:$H$5743,pg_transaction_cleaned!$O$2:$O$5743,A1179,pg_transaction_cleaned!$F$2:$F$5743,"CAPTURE")</f>
        <v>1848</v>
      </c>
      <c r="M1179" s="6">
        <f>COUNTIFS(pg_transaction_cleaned!$O$2:$O$5743,A1179,pg_transaction_cleaned!$F$2:$F$5743,"REFUND")</f>
        <v>0</v>
      </c>
      <c r="N1179" s="7">
        <f>SUMIFS(pg_transaction_cleaned!$H$2:$H$5743,pg_transaction_cleaned!$O$2:$O$5743,A1179,pg_transaction_cleaned!$F$2:$F$5743,"REFUND")</f>
        <v>0</v>
      </c>
      <c r="O1179" s="6" t="str">
        <f t="shared" si="94"/>
        <v>OK</v>
      </c>
      <c r="P1179" s="8">
        <f t="shared" si="95"/>
        <v>0</v>
      </c>
    </row>
    <row r="1180" spans="1:16" x14ac:dyDescent="0.3">
      <c r="A1180" s="6" t="s">
        <v>2390</v>
      </c>
      <c r="B1180" s="6" t="s">
        <v>11981</v>
      </c>
      <c r="C1180" s="6" t="s">
        <v>2391</v>
      </c>
      <c r="D1180" s="6" t="s">
        <v>34</v>
      </c>
      <c r="E1180" s="6" t="s">
        <v>18</v>
      </c>
      <c r="F1180" s="6" t="s">
        <v>12075</v>
      </c>
      <c r="G1180" s="6" t="s">
        <v>19</v>
      </c>
      <c r="H1180" s="10">
        <f t="shared" si="91"/>
        <v>46274</v>
      </c>
      <c r="I1180" s="7">
        <f t="shared" si="92"/>
        <v>5348</v>
      </c>
      <c r="J1180" s="6" t="str">
        <f t="shared" si="93"/>
        <v>Ahmedabad</v>
      </c>
      <c r="K1180" s="6">
        <f>COUNTIFS(pg_transaction_cleaned!$O$2:$O$5743,A1180,pg_transaction_cleaned!$F$2:$F$5743,"CAPTURE")</f>
        <v>1</v>
      </c>
      <c r="L1180" s="7">
        <f>SUMIFS(pg_transaction_cleaned!$H$2:$H$5743,pg_transaction_cleaned!$O$2:$O$5743,A1180,pg_transaction_cleaned!$F$2:$F$5743,"CAPTURE")</f>
        <v>5348</v>
      </c>
      <c r="M1180" s="6">
        <f>COUNTIFS(pg_transaction_cleaned!$O$2:$O$5743,A1180,pg_transaction_cleaned!$F$2:$F$5743,"REFUND")</f>
        <v>0</v>
      </c>
      <c r="N1180" s="7">
        <f>SUMIFS(pg_transaction_cleaned!$H$2:$H$5743,pg_transaction_cleaned!$O$2:$O$5743,A1180,pg_transaction_cleaned!$F$2:$F$5743,"REFUND")</f>
        <v>0</v>
      </c>
      <c r="O1180" s="6" t="str">
        <f t="shared" si="94"/>
        <v>OK</v>
      </c>
      <c r="P1180" s="8">
        <f t="shared" si="95"/>
        <v>0</v>
      </c>
    </row>
    <row r="1181" spans="1:16" x14ac:dyDescent="0.3">
      <c r="A1181" s="6" t="s">
        <v>2392</v>
      </c>
      <c r="B1181" s="6" t="s">
        <v>11859</v>
      </c>
      <c r="C1181" s="6" t="s">
        <v>2393</v>
      </c>
      <c r="D1181" s="6" t="s">
        <v>51</v>
      </c>
      <c r="E1181" s="6" t="s">
        <v>18</v>
      </c>
      <c r="F1181" s="6" t="s">
        <v>11861</v>
      </c>
      <c r="G1181" s="6" t="s">
        <v>19</v>
      </c>
      <c r="H1181" s="10">
        <f t="shared" si="91"/>
        <v>46271</v>
      </c>
      <c r="I1181" s="7">
        <f t="shared" si="92"/>
        <v>7999</v>
      </c>
      <c r="J1181" s="6" t="str">
        <f t="shared" si="93"/>
        <v>Chennai</v>
      </c>
      <c r="K1181" s="6">
        <f>COUNTIFS(pg_transaction_cleaned!$O$2:$O$5743,A1181,pg_transaction_cleaned!$F$2:$F$5743,"CAPTURE")</f>
        <v>1</v>
      </c>
      <c r="L1181" s="7">
        <f>SUMIFS(pg_transaction_cleaned!$H$2:$H$5743,pg_transaction_cleaned!$O$2:$O$5743,A1181,pg_transaction_cleaned!$F$2:$F$5743,"CAPTURE")</f>
        <v>7999</v>
      </c>
      <c r="M1181" s="6">
        <f>COUNTIFS(pg_transaction_cleaned!$O$2:$O$5743,A1181,pg_transaction_cleaned!$F$2:$F$5743,"REFUND")</f>
        <v>0</v>
      </c>
      <c r="N1181" s="7">
        <f>SUMIFS(pg_transaction_cleaned!$H$2:$H$5743,pg_transaction_cleaned!$O$2:$O$5743,A1181,pg_transaction_cleaned!$F$2:$F$5743,"REFUND")</f>
        <v>0</v>
      </c>
      <c r="O1181" s="6" t="str">
        <f t="shared" si="94"/>
        <v>OK</v>
      </c>
      <c r="P1181" s="8">
        <f t="shared" si="95"/>
        <v>0</v>
      </c>
    </row>
    <row r="1182" spans="1:16" x14ac:dyDescent="0.3">
      <c r="A1182" s="6" t="s">
        <v>2394</v>
      </c>
      <c r="B1182" s="6" t="s">
        <v>11976</v>
      </c>
      <c r="C1182" s="6" t="s">
        <v>2395</v>
      </c>
      <c r="D1182" s="6" t="s">
        <v>61</v>
      </c>
      <c r="E1182" s="6" t="s">
        <v>43</v>
      </c>
      <c r="F1182" s="6" t="s">
        <v>11845</v>
      </c>
      <c r="G1182" s="6" t="s">
        <v>19</v>
      </c>
      <c r="H1182" s="10">
        <f t="shared" si="91"/>
        <v>46284</v>
      </c>
      <c r="I1182" s="7">
        <f t="shared" si="92"/>
        <v>9497</v>
      </c>
      <c r="J1182" s="6" t="str">
        <f t="shared" si="93"/>
        <v>Delhi</v>
      </c>
      <c r="K1182" s="6">
        <f>COUNTIFS(pg_transaction_cleaned!$O$2:$O$5743,A1182,pg_transaction_cleaned!$F$2:$F$5743,"CAPTURE")</f>
        <v>1</v>
      </c>
      <c r="L1182" s="7">
        <f>SUMIFS(pg_transaction_cleaned!$H$2:$H$5743,pg_transaction_cleaned!$O$2:$O$5743,A1182,pg_transaction_cleaned!$F$2:$F$5743,"CAPTURE")</f>
        <v>9497</v>
      </c>
      <c r="M1182" s="6">
        <f>COUNTIFS(pg_transaction_cleaned!$O$2:$O$5743,A1182,pg_transaction_cleaned!$F$2:$F$5743,"REFUND")</f>
        <v>0</v>
      </c>
      <c r="N1182" s="7">
        <f>SUMIFS(pg_transaction_cleaned!$H$2:$H$5743,pg_transaction_cleaned!$O$2:$O$5743,A1182,pg_transaction_cleaned!$F$2:$F$5743,"REFUND")</f>
        <v>0</v>
      </c>
      <c r="O1182" s="6" t="str">
        <f t="shared" si="94"/>
        <v>OK</v>
      </c>
      <c r="P1182" s="8">
        <f t="shared" si="95"/>
        <v>0</v>
      </c>
    </row>
    <row r="1183" spans="1:16" x14ac:dyDescent="0.3">
      <c r="A1183" s="6" t="s">
        <v>2396</v>
      </c>
      <c r="B1183" s="6" t="s">
        <v>11862</v>
      </c>
      <c r="C1183" s="6" t="s">
        <v>2397</v>
      </c>
      <c r="D1183" s="6" t="s">
        <v>17</v>
      </c>
      <c r="E1183" s="6" t="s">
        <v>27</v>
      </c>
      <c r="F1183" s="6" t="s">
        <v>11843</v>
      </c>
      <c r="G1183" s="6" t="s">
        <v>19</v>
      </c>
      <c r="H1183" s="10">
        <f t="shared" si="91"/>
        <v>46272</v>
      </c>
      <c r="I1183" s="7">
        <f t="shared" si="92"/>
        <v>349</v>
      </c>
      <c r="J1183" s="6" t="str">
        <f t="shared" si="93"/>
        <v>Pune</v>
      </c>
      <c r="K1183" s="6">
        <f>COUNTIFS(pg_transaction_cleaned!$O$2:$O$5743,A1183,pg_transaction_cleaned!$F$2:$F$5743,"CAPTURE")</f>
        <v>1</v>
      </c>
      <c r="L1183" s="7">
        <f>SUMIFS(pg_transaction_cleaned!$H$2:$H$5743,pg_transaction_cleaned!$O$2:$O$5743,A1183,pg_transaction_cleaned!$F$2:$F$5743,"CAPTURE")</f>
        <v>349</v>
      </c>
      <c r="M1183" s="6">
        <f>COUNTIFS(pg_transaction_cleaned!$O$2:$O$5743,A1183,pg_transaction_cleaned!$F$2:$F$5743,"REFUND")</f>
        <v>0</v>
      </c>
      <c r="N1183" s="7">
        <f>SUMIFS(pg_transaction_cleaned!$H$2:$H$5743,pg_transaction_cleaned!$O$2:$O$5743,A1183,pg_transaction_cleaned!$F$2:$F$5743,"REFUND")</f>
        <v>0</v>
      </c>
      <c r="O1183" s="6" t="str">
        <f t="shared" si="94"/>
        <v>OK</v>
      </c>
      <c r="P1183" s="8">
        <f t="shared" si="95"/>
        <v>0</v>
      </c>
    </row>
    <row r="1184" spans="1:16" x14ac:dyDescent="0.3">
      <c r="A1184" s="6" t="s">
        <v>2398</v>
      </c>
      <c r="B1184" s="6" t="s">
        <v>11875</v>
      </c>
      <c r="C1184" s="6" t="s">
        <v>2399</v>
      </c>
      <c r="D1184" s="6" t="s">
        <v>34</v>
      </c>
      <c r="E1184" s="6" t="s">
        <v>18</v>
      </c>
      <c r="F1184" s="6" t="s">
        <v>12102</v>
      </c>
      <c r="G1184" s="6" t="s">
        <v>19</v>
      </c>
      <c r="H1184" s="10">
        <f t="shared" si="91"/>
        <v>46279</v>
      </c>
      <c r="I1184" s="7">
        <f t="shared" si="92"/>
        <v>598</v>
      </c>
      <c r="J1184" s="6" t="str">
        <f t="shared" si="93"/>
        <v>Ahmedabad</v>
      </c>
      <c r="K1184" s="6">
        <f>COUNTIFS(pg_transaction_cleaned!$O$2:$O$5743,A1184,pg_transaction_cleaned!$F$2:$F$5743,"CAPTURE")</f>
        <v>1</v>
      </c>
      <c r="L1184" s="7">
        <f>SUMIFS(pg_transaction_cleaned!$H$2:$H$5743,pg_transaction_cleaned!$O$2:$O$5743,A1184,pg_transaction_cleaned!$F$2:$F$5743,"CAPTURE")</f>
        <v>598</v>
      </c>
      <c r="M1184" s="6">
        <f>COUNTIFS(pg_transaction_cleaned!$O$2:$O$5743,A1184,pg_transaction_cleaned!$F$2:$F$5743,"REFUND")</f>
        <v>0</v>
      </c>
      <c r="N1184" s="7">
        <f>SUMIFS(pg_transaction_cleaned!$H$2:$H$5743,pg_transaction_cleaned!$O$2:$O$5743,A1184,pg_transaction_cleaned!$F$2:$F$5743,"REFUND")</f>
        <v>0</v>
      </c>
      <c r="O1184" s="6" t="str">
        <f t="shared" si="94"/>
        <v>OK</v>
      </c>
      <c r="P1184" s="8">
        <f t="shared" si="95"/>
        <v>0</v>
      </c>
    </row>
    <row r="1185" spans="1:16" x14ac:dyDescent="0.3">
      <c r="A1185" s="6" t="s">
        <v>2400</v>
      </c>
      <c r="B1185" s="6" t="s">
        <v>11844</v>
      </c>
      <c r="C1185" s="6" t="s">
        <v>2401</v>
      </c>
      <c r="D1185" s="6" t="s">
        <v>42</v>
      </c>
      <c r="E1185" s="6" t="s">
        <v>27</v>
      </c>
      <c r="F1185" s="6" t="s">
        <v>12140</v>
      </c>
      <c r="G1185" s="6" t="s">
        <v>66</v>
      </c>
      <c r="H1185" s="10">
        <f t="shared" si="91"/>
        <v>46280</v>
      </c>
      <c r="I1185" s="7">
        <f t="shared" si="92"/>
        <v>12297</v>
      </c>
      <c r="J1185" s="6" t="str">
        <f t="shared" si="93"/>
        <v>Hyderabad</v>
      </c>
      <c r="K1185" s="6">
        <f>COUNTIFS(pg_transaction_cleaned!$O$2:$O$5743,A1185,pg_transaction_cleaned!$F$2:$F$5743,"CAPTURE")</f>
        <v>1</v>
      </c>
      <c r="L1185" s="7">
        <f>SUMIFS(pg_transaction_cleaned!$H$2:$H$5743,pg_transaction_cleaned!$O$2:$O$5743,A1185,pg_transaction_cleaned!$F$2:$F$5743,"CAPTURE")</f>
        <v>12297</v>
      </c>
      <c r="M1185" s="6">
        <f>COUNTIFS(pg_transaction_cleaned!$O$2:$O$5743,A1185,pg_transaction_cleaned!$F$2:$F$5743,"REFUND")</f>
        <v>1</v>
      </c>
      <c r="N1185" s="7">
        <f>SUMIFS(pg_transaction_cleaned!$H$2:$H$5743,pg_transaction_cleaned!$O$2:$O$5743,A1185,pg_transaction_cleaned!$F$2:$F$5743,"REFUND")</f>
        <v>12297</v>
      </c>
      <c r="O1185" s="6" t="str">
        <f t="shared" si="94"/>
        <v>OK</v>
      </c>
      <c r="P1185" s="8">
        <f t="shared" si="95"/>
        <v>0</v>
      </c>
    </row>
    <row r="1186" spans="1:16" x14ac:dyDescent="0.3">
      <c r="A1186" s="6" t="s">
        <v>2402</v>
      </c>
      <c r="B1186" s="6" t="s">
        <v>11846</v>
      </c>
      <c r="C1186" s="6" t="s">
        <v>1035</v>
      </c>
      <c r="D1186" s="6" t="s">
        <v>42</v>
      </c>
      <c r="E1186" s="6" t="s">
        <v>27</v>
      </c>
      <c r="F1186" s="6" t="s">
        <v>11878</v>
      </c>
      <c r="G1186" s="6" t="s">
        <v>19</v>
      </c>
      <c r="H1186" s="10">
        <f t="shared" si="91"/>
        <v>46285</v>
      </c>
      <c r="I1186" s="7">
        <f t="shared" si="92"/>
        <v>4498</v>
      </c>
      <c r="J1186" s="6" t="str">
        <f t="shared" si="93"/>
        <v>Hyderabad</v>
      </c>
      <c r="K1186" s="6">
        <f>COUNTIFS(pg_transaction_cleaned!$O$2:$O$5743,A1186,pg_transaction_cleaned!$F$2:$F$5743,"CAPTURE")</f>
        <v>1</v>
      </c>
      <c r="L1186" s="7">
        <f>SUMIFS(pg_transaction_cleaned!$H$2:$H$5743,pg_transaction_cleaned!$O$2:$O$5743,A1186,pg_transaction_cleaned!$F$2:$F$5743,"CAPTURE")</f>
        <v>4498</v>
      </c>
      <c r="M1186" s="6">
        <f>COUNTIFS(pg_transaction_cleaned!$O$2:$O$5743,A1186,pg_transaction_cleaned!$F$2:$F$5743,"REFUND")</f>
        <v>0</v>
      </c>
      <c r="N1186" s="7">
        <f>SUMIFS(pg_transaction_cleaned!$H$2:$H$5743,pg_transaction_cleaned!$O$2:$O$5743,A1186,pg_transaction_cleaned!$F$2:$F$5743,"REFUND")</f>
        <v>0</v>
      </c>
      <c r="O1186" s="6" t="str">
        <f t="shared" si="94"/>
        <v>OK</v>
      </c>
      <c r="P1186" s="8">
        <f t="shared" si="95"/>
        <v>0</v>
      </c>
    </row>
    <row r="1187" spans="1:16" x14ac:dyDescent="0.3">
      <c r="A1187" s="6" t="s">
        <v>2403</v>
      </c>
      <c r="B1187" s="6" t="s">
        <v>11887</v>
      </c>
      <c r="C1187" s="6" t="s">
        <v>2404</v>
      </c>
      <c r="D1187" s="6" t="s">
        <v>23</v>
      </c>
      <c r="E1187" s="6" t="s">
        <v>18</v>
      </c>
      <c r="F1187" s="6" t="s">
        <v>11835</v>
      </c>
      <c r="G1187" s="6" t="s">
        <v>19</v>
      </c>
      <c r="H1187" s="10">
        <f t="shared" si="91"/>
        <v>46268</v>
      </c>
      <c r="I1187" s="7">
        <f t="shared" si="92"/>
        <v>499</v>
      </c>
      <c r="J1187" s="6" t="str">
        <f t="shared" si="93"/>
        <v>Bengaluru</v>
      </c>
      <c r="K1187" s="6">
        <f>COUNTIFS(pg_transaction_cleaned!$O$2:$O$5743,A1187,pg_transaction_cleaned!$F$2:$F$5743,"CAPTURE")</f>
        <v>1</v>
      </c>
      <c r="L1187" s="7">
        <f>SUMIFS(pg_transaction_cleaned!$H$2:$H$5743,pg_transaction_cleaned!$O$2:$O$5743,A1187,pg_transaction_cleaned!$F$2:$F$5743,"CAPTURE")</f>
        <v>499</v>
      </c>
      <c r="M1187" s="6">
        <f>COUNTIFS(pg_transaction_cleaned!$O$2:$O$5743,A1187,pg_transaction_cleaned!$F$2:$F$5743,"REFUND")</f>
        <v>0</v>
      </c>
      <c r="N1187" s="7">
        <f>SUMIFS(pg_transaction_cleaned!$H$2:$H$5743,pg_transaction_cleaned!$O$2:$O$5743,A1187,pg_transaction_cleaned!$F$2:$F$5743,"REFUND")</f>
        <v>0</v>
      </c>
      <c r="O1187" s="6" t="str">
        <f t="shared" si="94"/>
        <v>OK</v>
      </c>
      <c r="P1187" s="8">
        <f t="shared" si="95"/>
        <v>0</v>
      </c>
    </row>
    <row r="1188" spans="1:16" x14ac:dyDescent="0.3">
      <c r="A1188" s="6" t="s">
        <v>2405</v>
      </c>
      <c r="B1188" s="6" t="s">
        <v>11907</v>
      </c>
      <c r="C1188" s="6" t="s">
        <v>2406</v>
      </c>
      <c r="D1188" s="6" t="s">
        <v>26</v>
      </c>
      <c r="E1188" s="6" t="s">
        <v>18</v>
      </c>
      <c r="F1188" s="6" t="s">
        <v>11869</v>
      </c>
      <c r="G1188" s="6" t="s">
        <v>19</v>
      </c>
      <c r="H1188" s="10">
        <f t="shared" si="91"/>
        <v>46293</v>
      </c>
      <c r="I1188" s="7">
        <f t="shared" si="92"/>
        <v>599</v>
      </c>
      <c r="J1188" s="6" t="str">
        <f t="shared" si="93"/>
        <v>Kolkata</v>
      </c>
      <c r="K1188" s="6">
        <f>COUNTIFS(pg_transaction_cleaned!$O$2:$O$5743,A1188,pg_transaction_cleaned!$F$2:$F$5743,"CAPTURE")</f>
        <v>1</v>
      </c>
      <c r="L1188" s="7">
        <f>SUMIFS(pg_transaction_cleaned!$H$2:$H$5743,pg_transaction_cleaned!$O$2:$O$5743,A1188,pg_transaction_cleaned!$F$2:$F$5743,"CAPTURE")</f>
        <v>599</v>
      </c>
      <c r="M1188" s="6">
        <f>COUNTIFS(pg_transaction_cleaned!$O$2:$O$5743,A1188,pg_transaction_cleaned!$F$2:$F$5743,"REFUND")</f>
        <v>0</v>
      </c>
      <c r="N1188" s="7">
        <f>SUMIFS(pg_transaction_cleaned!$H$2:$H$5743,pg_transaction_cleaned!$O$2:$O$5743,A1188,pg_transaction_cleaned!$F$2:$F$5743,"REFUND")</f>
        <v>0</v>
      </c>
      <c r="O1188" s="6" t="str">
        <f t="shared" si="94"/>
        <v>OK</v>
      </c>
      <c r="P1188" s="8">
        <f t="shared" si="95"/>
        <v>0</v>
      </c>
    </row>
    <row r="1189" spans="1:16" x14ac:dyDescent="0.3">
      <c r="A1189" s="6" t="s">
        <v>2407</v>
      </c>
      <c r="B1189" s="6" t="s">
        <v>11923</v>
      </c>
      <c r="C1189" s="6" t="s">
        <v>2408</v>
      </c>
      <c r="D1189" s="6" t="s">
        <v>61</v>
      </c>
      <c r="E1189" s="6" t="s">
        <v>18</v>
      </c>
      <c r="F1189" s="6" t="s">
        <v>12128</v>
      </c>
      <c r="G1189" s="6" t="s">
        <v>19</v>
      </c>
      <c r="H1189" s="10">
        <f t="shared" si="91"/>
        <v>46292</v>
      </c>
      <c r="I1189" s="7">
        <f t="shared" si="92"/>
        <v>14797</v>
      </c>
      <c r="J1189" s="6" t="str">
        <f t="shared" si="93"/>
        <v>Delhi</v>
      </c>
      <c r="K1189" s="6">
        <f>COUNTIFS(pg_transaction_cleaned!$O$2:$O$5743,A1189,pg_transaction_cleaned!$F$2:$F$5743,"CAPTURE")</f>
        <v>1</v>
      </c>
      <c r="L1189" s="7">
        <f>SUMIFS(pg_transaction_cleaned!$H$2:$H$5743,pg_transaction_cleaned!$O$2:$O$5743,A1189,pg_transaction_cleaned!$F$2:$F$5743,"CAPTURE")</f>
        <v>14797</v>
      </c>
      <c r="M1189" s="6">
        <f>COUNTIFS(pg_transaction_cleaned!$O$2:$O$5743,A1189,pg_transaction_cleaned!$F$2:$F$5743,"REFUND")</f>
        <v>0</v>
      </c>
      <c r="N1189" s="7">
        <f>SUMIFS(pg_transaction_cleaned!$H$2:$H$5743,pg_transaction_cleaned!$O$2:$O$5743,A1189,pg_transaction_cleaned!$F$2:$F$5743,"REFUND")</f>
        <v>0</v>
      </c>
      <c r="O1189" s="6" t="str">
        <f t="shared" si="94"/>
        <v>OK</v>
      </c>
      <c r="P1189" s="8">
        <f t="shared" si="95"/>
        <v>0</v>
      </c>
    </row>
    <row r="1190" spans="1:16" x14ac:dyDescent="0.3">
      <c r="A1190" s="6" t="s">
        <v>2409</v>
      </c>
      <c r="B1190" s="6" t="s">
        <v>11920</v>
      </c>
      <c r="C1190" s="6" t="s">
        <v>2410</v>
      </c>
      <c r="D1190" s="6" t="s">
        <v>34</v>
      </c>
      <c r="E1190" s="6" t="s">
        <v>18</v>
      </c>
      <c r="F1190" s="6" t="s">
        <v>11880</v>
      </c>
      <c r="G1190" s="6" t="s">
        <v>19</v>
      </c>
      <c r="H1190" s="10">
        <f t="shared" si="91"/>
        <v>46281</v>
      </c>
      <c r="I1190" s="7">
        <f t="shared" si="92"/>
        <v>648</v>
      </c>
      <c r="J1190" s="6" t="str">
        <f t="shared" si="93"/>
        <v>Ahmedabad</v>
      </c>
      <c r="K1190" s="6">
        <f>COUNTIFS(pg_transaction_cleaned!$O$2:$O$5743,A1190,pg_transaction_cleaned!$F$2:$F$5743,"CAPTURE")</f>
        <v>1</v>
      </c>
      <c r="L1190" s="7">
        <f>SUMIFS(pg_transaction_cleaned!$H$2:$H$5743,pg_transaction_cleaned!$O$2:$O$5743,A1190,pg_transaction_cleaned!$F$2:$F$5743,"CAPTURE")</f>
        <v>648</v>
      </c>
      <c r="M1190" s="6">
        <f>COUNTIFS(pg_transaction_cleaned!$O$2:$O$5743,A1190,pg_transaction_cleaned!$F$2:$F$5743,"REFUND")</f>
        <v>0</v>
      </c>
      <c r="N1190" s="7">
        <f>SUMIFS(pg_transaction_cleaned!$H$2:$H$5743,pg_transaction_cleaned!$O$2:$O$5743,A1190,pg_transaction_cleaned!$F$2:$F$5743,"REFUND")</f>
        <v>0</v>
      </c>
      <c r="O1190" s="6" t="str">
        <f t="shared" si="94"/>
        <v>OK</v>
      </c>
      <c r="P1190" s="8">
        <f t="shared" si="95"/>
        <v>0</v>
      </c>
    </row>
    <row r="1191" spans="1:16" x14ac:dyDescent="0.3">
      <c r="A1191" s="6" t="s">
        <v>2411</v>
      </c>
      <c r="B1191" s="6" t="s">
        <v>11958</v>
      </c>
      <c r="C1191" s="6" t="s">
        <v>2412</v>
      </c>
      <c r="D1191" s="6" t="s">
        <v>37</v>
      </c>
      <c r="E1191" s="6" t="s">
        <v>18</v>
      </c>
      <c r="F1191" s="6" t="s">
        <v>11861</v>
      </c>
      <c r="G1191" s="6" t="s">
        <v>19</v>
      </c>
      <c r="H1191" s="10">
        <f t="shared" si="91"/>
        <v>46281</v>
      </c>
      <c r="I1191" s="7">
        <f t="shared" si="92"/>
        <v>7999</v>
      </c>
      <c r="J1191" s="6" t="str">
        <f t="shared" si="93"/>
        <v>Lucknow</v>
      </c>
      <c r="K1191" s="6">
        <f>COUNTIFS(pg_transaction_cleaned!$O$2:$O$5743,A1191,pg_transaction_cleaned!$F$2:$F$5743,"CAPTURE")</f>
        <v>1</v>
      </c>
      <c r="L1191" s="7">
        <f>SUMIFS(pg_transaction_cleaned!$H$2:$H$5743,pg_transaction_cleaned!$O$2:$O$5743,A1191,pg_transaction_cleaned!$F$2:$F$5743,"CAPTURE")</f>
        <v>7999</v>
      </c>
      <c r="M1191" s="6">
        <f>COUNTIFS(pg_transaction_cleaned!$O$2:$O$5743,A1191,pg_transaction_cleaned!$F$2:$F$5743,"REFUND")</f>
        <v>0</v>
      </c>
      <c r="N1191" s="7">
        <f>SUMIFS(pg_transaction_cleaned!$H$2:$H$5743,pg_transaction_cleaned!$O$2:$O$5743,A1191,pg_transaction_cleaned!$F$2:$F$5743,"REFUND")</f>
        <v>0</v>
      </c>
      <c r="O1191" s="6" t="str">
        <f t="shared" si="94"/>
        <v>OK</v>
      </c>
      <c r="P1191" s="8">
        <f t="shared" si="95"/>
        <v>0</v>
      </c>
    </row>
    <row r="1192" spans="1:16" x14ac:dyDescent="0.3">
      <c r="A1192" s="6" t="s">
        <v>2413</v>
      </c>
      <c r="B1192" s="6" t="s">
        <v>11896</v>
      </c>
      <c r="C1192" s="6" t="s">
        <v>2414</v>
      </c>
      <c r="D1192" s="6" t="s">
        <v>26</v>
      </c>
      <c r="E1192" s="6" t="s">
        <v>27</v>
      </c>
      <c r="F1192" s="6" t="s">
        <v>11957</v>
      </c>
      <c r="G1192" s="6" t="s">
        <v>19</v>
      </c>
      <c r="H1192" s="10">
        <f t="shared" si="91"/>
        <v>46292</v>
      </c>
      <c r="I1192" s="7">
        <f t="shared" si="92"/>
        <v>1298</v>
      </c>
      <c r="J1192" s="6" t="str">
        <f t="shared" si="93"/>
        <v>Kolkata</v>
      </c>
      <c r="K1192" s="6">
        <f>COUNTIFS(pg_transaction_cleaned!$O$2:$O$5743,A1192,pg_transaction_cleaned!$F$2:$F$5743,"CAPTURE")</f>
        <v>1</v>
      </c>
      <c r="L1192" s="7">
        <f>SUMIFS(pg_transaction_cleaned!$H$2:$H$5743,pg_transaction_cleaned!$O$2:$O$5743,A1192,pg_transaction_cleaned!$F$2:$F$5743,"CAPTURE")</f>
        <v>1298</v>
      </c>
      <c r="M1192" s="6">
        <f>COUNTIFS(pg_transaction_cleaned!$O$2:$O$5743,A1192,pg_transaction_cleaned!$F$2:$F$5743,"REFUND")</f>
        <v>0</v>
      </c>
      <c r="N1192" s="7">
        <f>SUMIFS(pg_transaction_cleaned!$H$2:$H$5743,pg_transaction_cleaned!$O$2:$O$5743,A1192,pg_transaction_cleaned!$F$2:$F$5743,"REFUND")</f>
        <v>0</v>
      </c>
      <c r="O1192" s="6" t="str">
        <f t="shared" si="94"/>
        <v>OK</v>
      </c>
      <c r="P1192" s="8">
        <f t="shared" si="95"/>
        <v>0</v>
      </c>
    </row>
    <row r="1193" spans="1:16" x14ac:dyDescent="0.3">
      <c r="A1193" s="6" t="s">
        <v>2415</v>
      </c>
      <c r="B1193" s="6" t="s">
        <v>11936</v>
      </c>
      <c r="C1193" s="6" t="s">
        <v>2416</v>
      </c>
      <c r="D1193" s="6" t="s">
        <v>75</v>
      </c>
      <c r="E1193" s="6" t="s">
        <v>27</v>
      </c>
      <c r="F1193" s="6" t="s">
        <v>11935</v>
      </c>
      <c r="G1193" s="6" t="s">
        <v>19</v>
      </c>
      <c r="H1193" s="10">
        <f t="shared" si="91"/>
        <v>46293</v>
      </c>
      <c r="I1193" s="7">
        <f t="shared" si="92"/>
        <v>5998</v>
      </c>
      <c r="J1193" s="6" t="str">
        <f t="shared" si="93"/>
        <v>Mumbai</v>
      </c>
      <c r="K1193" s="6">
        <f>COUNTIFS(pg_transaction_cleaned!$O$2:$O$5743,A1193,pg_transaction_cleaned!$F$2:$F$5743,"CAPTURE")</f>
        <v>1</v>
      </c>
      <c r="L1193" s="7">
        <f>SUMIFS(pg_transaction_cleaned!$H$2:$H$5743,pg_transaction_cleaned!$O$2:$O$5743,A1193,pg_transaction_cleaned!$F$2:$F$5743,"CAPTURE")</f>
        <v>5998</v>
      </c>
      <c r="M1193" s="6">
        <f>COUNTIFS(pg_transaction_cleaned!$O$2:$O$5743,A1193,pg_transaction_cleaned!$F$2:$F$5743,"REFUND")</f>
        <v>0</v>
      </c>
      <c r="N1193" s="7">
        <f>SUMIFS(pg_transaction_cleaned!$H$2:$H$5743,pg_transaction_cleaned!$O$2:$O$5743,A1193,pg_transaction_cleaned!$F$2:$F$5743,"REFUND")</f>
        <v>0</v>
      </c>
      <c r="O1193" s="6" t="str">
        <f t="shared" si="94"/>
        <v>OK</v>
      </c>
      <c r="P1193" s="8">
        <f t="shared" si="95"/>
        <v>0</v>
      </c>
    </row>
    <row r="1194" spans="1:16" x14ac:dyDescent="0.3">
      <c r="A1194" s="6" t="s">
        <v>2417</v>
      </c>
      <c r="B1194" s="6" t="s">
        <v>11958</v>
      </c>
      <c r="C1194" s="6" t="s">
        <v>2418</v>
      </c>
      <c r="D1194" s="6" t="s">
        <v>34</v>
      </c>
      <c r="E1194" s="6" t="s">
        <v>27</v>
      </c>
      <c r="F1194" s="6" t="s">
        <v>11833</v>
      </c>
      <c r="G1194" s="6" t="s">
        <v>19</v>
      </c>
      <c r="H1194" s="10">
        <f t="shared" si="91"/>
        <v>46281</v>
      </c>
      <c r="I1194" s="7">
        <f t="shared" si="92"/>
        <v>3298</v>
      </c>
      <c r="J1194" s="6" t="str">
        <f t="shared" si="93"/>
        <v>Ahmedabad</v>
      </c>
      <c r="K1194" s="6">
        <f>COUNTIFS(pg_transaction_cleaned!$O$2:$O$5743,A1194,pg_transaction_cleaned!$F$2:$F$5743,"CAPTURE")</f>
        <v>1</v>
      </c>
      <c r="L1194" s="7">
        <f>SUMIFS(pg_transaction_cleaned!$H$2:$H$5743,pg_transaction_cleaned!$O$2:$O$5743,A1194,pg_transaction_cleaned!$F$2:$F$5743,"CAPTURE")</f>
        <v>3298</v>
      </c>
      <c r="M1194" s="6">
        <f>COUNTIFS(pg_transaction_cleaned!$O$2:$O$5743,A1194,pg_transaction_cleaned!$F$2:$F$5743,"REFUND")</f>
        <v>0</v>
      </c>
      <c r="N1194" s="7">
        <f>SUMIFS(pg_transaction_cleaned!$H$2:$H$5743,pg_transaction_cleaned!$O$2:$O$5743,A1194,pg_transaction_cleaned!$F$2:$F$5743,"REFUND")</f>
        <v>0</v>
      </c>
      <c r="O1194" s="6" t="str">
        <f t="shared" si="94"/>
        <v>OK</v>
      </c>
      <c r="P1194" s="8">
        <f t="shared" si="95"/>
        <v>0</v>
      </c>
    </row>
    <row r="1195" spans="1:16" x14ac:dyDescent="0.3">
      <c r="A1195" s="6" t="s">
        <v>2419</v>
      </c>
      <c r="B1195" s="6" t="s">
        <v>11852</v>
      </c>
      <c r="C1195" s="6" t="s">
        <v>2420</v>
      </c>
      <c r="D1195" s="6" t="s">
        <v>42</v>
      </c>
      <c r="E1195" s="6" t="s">
        <v>18</v>
      </c>
      <c r="F1195" s="6" t="s">
        <v>11973</v>
      </c>
      <c r="G1195" s="6" t="s">
        <v>19</v>
      </c>
      <c r="H1195" s="10">
        <f t="shared" si="91"/>
        <v>46273</v>
      </c>
      <c r="I1195" s="7">
        <f t="shared" si="92"/>
        <v>2397</v>
      </c>
      <c r="J1195" s="6" t="str">
        <f t="shared" si="93"/>
        <v>Hyderabad</v>
      </c>
      <c r="K1195" s="6">
        <f>COUNTIFS(pg_transaction_cleaned!$O$2:$O$5743,A1195,pg_transaction_cleaned!$F$2:$F$5743,"CAPTURE")</f>
        <v>1</v>
      </c>
      <c r="L1195" s="7">
        <f>SUMIFS(pg_transaction_cleaned!$H$2:$H$5743,pg_transaction_cleaned!$O$2:$O$5743,A1195,pg_transaction_cleaned!$F$2:$F$5743,"CAPTURE")</f>
        <v>2397</v>
      </c>
      <c r="M1195" s="6">
        <f>COUNTIFS(pg_transaction_cleaned!$O$2:$O$5743,A1195,pg_transaction_cleaned!$F$2:$F$5743,"REFUND")</f>
        <v>0</v>
      </c>
      <c r="N1195" s="7">
        <f>SUMIFS(pg_transaction_cleaned!$H$2:$H$5743,pg_transaction_cleaned!$O$2:$O$5743,A1195,pg_transaction_cleaned!$F$2:$F$5743,"REFUND")</f>
        <v>0</v>
      </c>
      <c r="O1195" s="6" t="str">
        <f t="shared" si="94"/>
        <v>OK</v>
      </c>
      <c r="P1195" s="8">
        <f t="shared" si="95"/>
        <v>0</v>
      </c>
    </row>
    <row r="1196" spans="1:16" x14ac:dyDescent="0.3">
      <c r="A1196" s="6" t="s">
        <v>2421</v>
      </c>
      <c r="B1196" s="6" t="s">
        <v>11840</v>
      </c>
      <c r="C1196" s="6" t="s">
        <v>2422</v>
      </c>
      <c r="D1196" s="6" t="s">
        <v>34</v>
      </c>
      <c r="E1196" s="6" t="s">
        <v>54</v>
      </c>
      <c r="F1196" s="6" t="s">
        <v>12141</v>
      </c>
      <c r="G1196" s="6" t="s">
        <v>19</v>
      </c>
      <c r="H1196" s="10">
        <f t="shared" si="91"/>
        <v>46294</v>
      </c>
      <c r="I1196" s="7">
        <f t="shared" si="92"/>
        <v>3147</v>
      </c>
      <c r="J1196" s="6" t="str">
        <f t="shared" si="93"/>
        <v>Ahmedabad</v>
      </c>
      <c r="K1196" s="6">
        <f>COUNTIFS(pg_transaction_cleaned!$O$2:$O$5743,A1196,pg_transaction_cleaned!$F$2:$F$5743,"CAPTURE")</f>
        <v>1</v>
      </c>
      <c r="L1196" s="7">
        <f>SUMIFS(pg_transaction_cleaned!$H$2:$H$5743,pg_transaction_cleaned!$O$2:$O$5743,A1196,pg_transaction_cleaned!$F$2:$F$5743,"CAPTURE")</f>
        <v>3147</v>
      </c>
      <c r="M1196" s="6">
        <f>COUNTIFS(pg_transaction_cleaned!$O$2:$O$5743,A1196,pg_transaction_cleaned!$F$2:$F$5743,"REFUND")</f>
        <v>0</v>
      </c>
      <c r="N1196" s="7">
        <f>SUMIFS(pg_transaction_cleaned!$H$2:$H$5743,pg_transaction_cleaned!$O$2:$O$5743,A1196,pg_transaction_cleaned!$F$2:$F$5743,"REFUND")</f>
        <v>0</v>
      </c>
      <c r="O1196" s="6" t="str">
        <f t="shared" si="94"/>
        <v>OK</v>
      </c>
      <c r="P1196" s="8">
        <f t="shared" si="95"/>
        <v>0</v>
      </c>
    </row>
    <row r="1197" spans="1:16" x14ac:dyDescent="0.3">
      <c r="A1197" s="6" t="s">
        <v>2423</v>
      </c>
      <c r="B1197" s="6" t="s">
        <v>11899</v>
      </c>
      <c r="C1197" s="6" t="s">
        <v>2424</v>
      </c>
      <c r="D1197" s="6" t="s">
        <v>34</v>
      </c>
      <c r="E1197" s="6" t="s">
        <v>18</v>
      </c>
      <c r="F1197" s="6" t="s">
        <v>12062</v>
      </c>
      <c r="G1197" s="6" t="s">
        <v>19</v>
      </c>
      <c r="H1197" s="10">
        <f t="shared" si="91"/>
        <v>46288</v>
      </c>
      <c r="I1197" s="7">
        <f t="shared" si="92"/>
        <v>798</v>
      </c>
      <c r="J1197" s="6" t="str">
        <f t="shared" si="93"/>
        <v>Ahmedabad</v>
      </c>
      <c r="K1197" s="6">
        <f>COUNTIFS(pg_transaction_cleaned!$O$2:$O$5743,A1197,pg_transaction_cleaned!$F$2:$F$5743,"CAPTURE")</f>
        <v>1</v>
      </c>
      <c r="L1197" s="7">
        <f>SUMIFS(pg_transaction_cleaned!$H$2:$H$5743,pg_transaction_cleaned!$O$2:$O$5743,A1197,pg_transaction_cleaned!$F$2:$F$5743,"CAPTURE")</f>
        <v>798</v>
      </c>
      <c r="M1197" s="6">
        <f>COUNTIFS(pg_transaction_cleaned!$O$2:$O$5743,A1197,pg_transaction_cleaned!$F$2:$F$5743,"REFUND")</f>
        <v>0</v>
      </c>
      <c r="N1197" s="7">
        <f>SUMIFS(pg_transaction_cleaned!$H$2:$H$5743,pg_transaction_cleaned!$O$2:$O$5743,A1197,pg_transaction_cleaned!$F$2:$F$5743,"REFUND")</f>
        <v>0</v>
      </c>
      <c r="O1197" s="6" t="str">
        <f t="shared" si="94"/>
        <v>OK</v>
      </c>
      <c r="P1197" s="8">
        <f t="shared" si="95"/>
        <v>0</v>
      </c>
    </row>
    <row r="1198" spans="1:16" x14ac:dyDescent="0.3">
      <c r="A1198" s="6" t="s">
        <v>2425</v>
      </c>
      <c r="B1198" s="6" t="s">
        <v>11852</v>
      </c>
      <c r="C1198" s="6" t="s">
        <v>2426</v>
      </c>
      <c r="D1198" s="6" t="s">
        <v>34</v>
      </c>
      <c r="E1198" s="6" t="s">
        <v>18</v>
      </c>
      <c r="F1198" s="6" t="s">
        <v>11889</v>
      </c>
      <c r="G1198" s="6" t="s">
        <v>115</v>
      </c>
      <c r="H1198" s="10">
        <f t="shared" si="91"/>
        <v>46273</v>
      </c>
      <c r="I1198" s="7">
        <f t="shared" si="92"/>
        <v>3098</v>
      </c>
      <c r="J1198" s="6" t="str">
        <f t="shared" si="93"/>
        <v>Ahmedabad</v>
      </c>
      <c r="K1198" s="6">
        <f>COUNTIFS(pg_transaction_cleaned!$O$2:$O$5743,A1198,pg_transaction_cleaned!$F$2:$F$5743,"CAPTURE")</f>
        <v>0</v>
      </c>
      <c r="L1198" s="7">
        <f>SUMIFS(pg_transaction_cleaned!$H$2:$H$5743,pg_transaction_cleaned!$O$2:$O$5743,A1198,pg_transaction_cleaned!$F$2:$F$5743,"CAPTURE")</f>
        <v>0</v>
      </c>
      <c r="M1198" s="6">
        <f>COUNTIFS(pg_transaction_cleaned!$O$2:$O$5743,A1198,pg_transaction_cleaned!$F$2:$F$5743,"REFUND")</f>
        <v>0</v>
      </c>
      <c r="N1198" s="7">
        <f>SUMIFS(pg_transaction_cleaned!$H$2:$H$5743,pg_transaction_cleaned!$O$2:$O$5743,A1198,pg_transaction_cleaned!$F$2:$F$5743,"REFUND")</f>
        <v>0</v>
      </c>
      <c r="O1198" s="6" t="str">
        <f t="shared" si="94"/>
        <v>OK</v>
      </c>
      <c r="P1198" s="8">
        <f t="shared" si="95"/>
        <v>0</v>
      </c>
    </row>
    <row r="1199" spans="1:16" x14ac:dyDescent="0.3">
      <c r="A1199" s="6" t="s">
        <v>2427</v>
      </c>
      <c r="B1199" s="6" t="s">
        <v>11926</v>
      </c>
      <c r="C1199" s="6" t="s">
        <v>2428</v>
      </c>
      <c r="D1199" s="6"/>
      <c r="E1199" s="6" t="s">
        <v>54</v>
      </c>
      <c r="F1199" s="6" t="s">
        <v>11851</v>
      </c>
      <c r="G1199" s="6" t="s">
        <v>19</v>
      </c>
      <c r="H1199" s="10">
        <f t="shared" si="91"/>
        <v>46270</v>
      </c>
      <c r="I1199" s="7">
        <f t="shared" si="92"/>
        <v>3499</v>
      </c>
      <c r="J1199" s="6" t="str">
        <f t="shared" si="93"/>
        <v>Unknown</v>
      </c>
      <c r="K1199" s="6">
        <f>COUNTIFS(pg_transaction_cleaned!$O$2:$O$5743,A1199,pg_transaction_cleaned!$F$2:$F$5743,"CAPTURE")</f>
        <v>1</v>
      </c>
      <c r="L1199" s="7">
        <f>SUMIFS(pg_transaction_cleaned!$H$2:$H$5743,pg_transaction_cleaned!$O$2:$O$5743,A1199,pg_transaction_cleaned!$F$2:$F$5743,"CAPTURE")</f>
        <v>3499</v>
      </c>
      <c r="M1199" s="6">
        <f>COUNTIFS(pg_transaction_cleaned!$O$2:$O$5743,A1199,pg_transaction_cleaned!$F$2:$F$5743,"REFUND")</f>
        <v>0</v>
      </c>
      <c r="N1199" s="7">
        <f>SUMIFS(pg_transaction_cleaned!$H$2:$H$5743,pg_transaction_cleaned!$O$2:$O$5743,A1199,pg_transaction_cleaned!$F$2:$F$5743,"REFUND")</f>
        <v>0</v>
      </c>
      <c r="O1199" s="6" t="str">
        <f t="shared" si="94"/>
        <v>OK</v>
      </c>
      <c r="P1199" s="8">
        <f t="shared" si="95"/>
        <v>0</v>
      </c>
    </row>
    <row r="1200" spans="1:16" x14ac:dyDescent="0.3">
      <c r="A1200" s="6" t="s">
        <v>2429</v>
      </c>
      <c r="B1200" s="6" t="s">
        <v>11905</v>
      </c>
      <c r="C1200" s="6" t="s">
        <v>2430</v>
      </c>
      <c r="D1200" s="6" t="s">
        <v>34</v>
      </c>
      <c r="E1200" s="6" t="s">
        <v>18</v>
      </c>
      <c r="F1200" s="6" t="s">
        <v>12097</v>
      </c>
      <c r="G1200" s="6" t="s">
        <v>19</v>
      </c>
      <c r="H1200" s="10">
        <f t="shared" si="91"/>
        <v>46291</v>
      </c>
      <c r="I1200" s="7">
        <f t="shared" si="92"/>
        <v>12998</v>
      </c>
      <c r="J1200" s="6" t="str">
        <f t="shared" si="93"/>
        <v>Ahmedabad</v>
      </c>
      <c r="K1200" s="6">
        <f>COUNTIFS(pg_transaction_cleaned!$O$2:$O$5743,A1200,pg_transaction_cleaned!$F$2:$F$5743,"CAPTURE")</f>
        <v>1</v>
      </c>
      <c r="L1200" s="7">
        <f>SUMIFS(pg_transaction_cleaned!$H$2:$H$5743,pg_transaction_cleaned!$O$2:$O$5743,A1200,pg_transaction_cleaned!$F$2:$F$5743,"CAPTURE")</f>
        <v>12998</v>
      </c>
      <c r="M1200" s="6">
        <f>COUNTIFS(pg_transaction_cleaned!$O$2:$O$5743,A1200,pg_transaction_cleaned!$F$2:$F$5743,"REFUND")</f>
        <v>0</v>
      </c>
      <c r="N1200" s="7">
        <f>SUMIFS(pg_transaction_cleaned!$H$2:$H$5743,pg_transaction_cleaned!$O$2:$O$5743,A1200,pg_transaction_cleaned!$F$2:$F$5743,"REFUND")</f>
        <v>0</v>
      </c>
      <c r="O1200" s="6" t="str">
        <f t="shared" si="94"/>
        <v>OK</v>
      </c>
      <c r="P1200" s="8">
        <f t="shared" si="95"/>
        <v>0</v>
      </c>
    </row>
    <row r="1201" spans="1:16" x14ac:dyDescent="0.3">
      <c r="A1201" s="6" t="s">
        <v>2431</v>
      </c>
      <c r="B1201" s="6" t="s">
        <v>11926</v>
      </c>
      <c r="C1201" s="6" t="s">
        <v>2432</v>
      </c>
      <c r="D1201" s="6" t="s">
        <v>34</v>
      </c>
      <c r="E1201" s="6" t="s">
        <v>18</v>
      </c>
      <c r="F1201" s="6" t="s">
        <v>11869</v>
      </c>
      <c r="G1201" s="6" t="s">
        <v>19</v>
      </c>
      <c r="H1201" s="10">
        <f t="shared" si="91"/>
        <v>46270</v>
      </c>
      <c r="I1201" s="7">
        <f t="shared" si="92"/>
        <v>599</v>
      </c>
      <c r="J1201" s="6" t="str">
        <f t="shared" si="93"/>
        <v>Ahmedabad</v>
      </c>
      <c r="K1201" s="6">
        <f>COUNTIFS(pg_transaction_cleaned!$O$2:$O$5743,A1201,pg_transaction_cleaned!$F$2:$F$5743,"CAPTURE")</f>
        <v>1</v>
      </c>
      <c r="L1201" s="7">
        <f>SUMIFS(pg_transaction_cleaned!$H$2:$H$5743,pg_transaction_cleaned!$O$2:$O$5743,A1201,pg_transaction_cleaned!$F$2:$F$5743,"CAPTURE")</f>
        <v>599</v>
      </c>
      <c r="M1201" s="6">
        <f>COUNTIFS(pg_transaction_cleaned!$O$2:$O$5743,A1201,pg_transaction_cleaned!$F$2:$F$5743,"REFUND")</f>
        <v>0</v>
      </c>
      <c r="N1201" s="7">
        <f>SUMIFS(pg_transaction_cleaned!$H$2:$H$5743,pg_transaction_cleaned!$O$2:$O$5743,A1201,pg_transaction_cleaned!$F$2:$F$5743,"REFUND")</f>
        <v>0</v>
      </c>
      <c r="O1201" s="6" t="str">
        <f t="shared" si="94"/>
        <v>OK</v>
      </c>
      <c r="P1201" s="8">
        <f t="shared" si="95"/>
        <v>0</v>
      </c>
    </row>
    <row r="1202" spans="1:16" x14ac:dyDescent="0.3">
      <c r="A1202" s="6" t="s">
        <v>2433</v>
      </c>
      <c r="B1202" s="6" t="s">
        <v>11949</v>
      </c>
      <c r="C1202" s="6" t="s">
        <v>2434</v>
      </c>
      <c r="D1202" s="6" t="s">
        <v>42</v>
      </c>
      <c r="E1202" s="6" t="s">
        <v>54</v>
      </c>
      <c r="F1202" s="6" t="s">
        <v>11869</v>
      </c>
      <c r="G1202" s="6" t="s">
        <v>19</v>
      </c>
      <c r="H1202" s="10">
        <f t="shared" si="91"/>
        <v>46275</v>
      </c>
      <c r="I1202" s="7">
        <f t="shared" si="92"/>
        <v>599</v>
      </c>
      <c r="J1202" s="6" t="str">
        <f t="shared" si="93"/>
        <v>Hyderabad</v>
      </c>
      <c r="K1202" s="6">
        <f>COUNTIFS(pg_transaction_cleaned!$O$2:$O$5743,A1202,pg_transaction_cleaned!$F$2:$F$5743,"CAPTURE")</f>
        <v>1</v>
      </c>
      <c r="L1202" s="7">
        <f>SUMIFS(pg_transaction_cleaned!$H$2:$H$5743,pg_transaction_cleaned!$O$2:$O$5743,A1202,pg_transaction_cleaned!$F$2:$F$5743,"CAPTURE")</f>
        <v>599</v>
      </c>
      <c r="M1202" s="6">
        <f>COUNTIFS(pg_transaction_cleaned!$O$2:$O$5743,A1202,pg_transaction_cleaned!$F$2:$F$5743,"REFUND")</f>
        <v>0</v>
      </c>
      <c r="N1202" s="7">
        <f>SUMIFS(pg_transaction_cleaned!$H$2:$H$5743,pg_transaction_cleaned!$O$2:$O$5743,A1202,pg_transaction_cleaned!$F$2:$F$5743,"REFUND")</f>
        <v>0</v>
      </c>
      <c r="O1202" s="6" t="str">
        <f t="shared" si="94"/>
        <v>OK</v>
      </c>
      <c r="P1202" s="8">
        <f t="shared" si="95"/>
        <v>0</v>
      </c>
    </row>
    <row r="1203" spans="1:16" x14ac:dyDescent="0.3">
      <c r="A1203" s="6" t="s">
        <v>2435</v>
      </c>
      <c r="B1203" s="6" t="s">
        <v>11942</v>
      </c>
      <c r="C1203" s="6" t="s">
        <v>2436</v>
      </c>
      <c r="D1203" s="6" t="s">
        <v>51</v>
      </c>
      <c r="E1203" s="6" t="s">
        <v>18</v>
      </c>
      <c r="F1203" s="6" t="s">
        <v>12123</v>
      </c>
      <c r="G1203" s="6" t="s">
        <v>19</v>
      </c>
      <c r="H1203" s="10">
        <f t="shared" si="91"/>
        <v>46277</v>
      </c>
      <c r="I1203" s="7">
        <f t="shared" si="92"/>
        <v>8997</v>
      </c>
      <c r="J1203" s="6" t="str">
        <f t="shared" si="93"/>
        <v>Chennai</v>
      </c>
      <c r="K1203" s="6">
        <f>COUNTIFS(pg_transaction_cleaned!$O$2:$O$5743,A1203,pg_transaction_cleaned!$F$2:$F$5743,"CAPTURE")</f>
        <v>1</v>
      </c>
      <c r="L1203" s="7">
        <f>SUMIFS(pg_transaction_cleaned!$H$2:$H$5743,pg_transaction_cleaned!$O$2:$O$5743,A1203,pg_transaction_cleaned!$F$2:$F$5743,"CAPTURE")</f>
        <v>8997</v>
      </c>
      <c r="M1203" s="6">
        <f>COUNTIFS(pg_transaction_cleaned!$O$2:$O$5743,A1203,pg_transaction_cleaned!$F$2:$F$5743,"REFUND")</f>
        <v>0</v>
      </c>
      <c r="N1203" s="7">
        <f>SUMIFS(pg_transaction_cleaned!$H$2:$H$5743,pg_transaction_cleaned!$O$2:$O$5743,A1203,pg_transaction_cleaned!$F$2:$F$5743,"REFUND")</f>
        <v>0</v>
      </c>
      <c r="O1203" s="6" t="str">
        <f t="shared" si="94"/>
        <v>OK</v>
      </c>
      <c r="P1203" s="8">
        <f t="shared" si="95"/>
        <v>0</v>
      </c>
    </row>
    <row r="1204" spans="1:16" x14ac:dyDescent="0.3">
      <c r="A1204" s="6" t="s">
        <v>2437</v>
      </c>
      <c r="B1204" s="6" t="s">
        <v>11875</v>
      </c>
      <c r="C1204" s="6" t="s">
        <v>2438</v>
      </c>
      <c r="D1204" s="6" t="s">
        <v>42</v>
      </c>
      <c r="E1204" s="6" t="s">
        <v>27</v>
      </c>
      <c r="F1204" s="6" t="s">
        <v>11841</v>
      </c>
      <c r="G1204" s="6" t="s">
        <v>19</v>
      </c>
      <c r="H1204" s="10">
        <f t="shared" si="91"/>
        <v>46279</v>
      </c>
      <c r="I1204" s="7">
        <f t="shared" si="92"/>
        <v>2499</v>
      </c>
      <c r="J1204" s="6" t="str">
        <f t="shared" si="93"/>
        <v>Hyderabad</v>
      </c>
      <c r="K1204" s="6">
        <f>COUNTIFS(pg_transaction_cleaned!$O$2:$O$5743,A1204,pg_transaction_cleaned!$F$2:$F$5743,"CAPTURE")</f>
        <v>1</v>
      </c>
      <c r="L1204" s="7">
        <f>SUMIFS(pg_transaction_cleaned!$H$2:$H$5743,pg_transaction_cleaned!$O$2:$O$5743,A1204,pg_transaction_cleaned!$F$2:$F$5743,"CAPTURE")</f>
        <v>2499</v>
      </c>
      <c r="M1204" s="6">
        <f>COUNTIFS(pg_transaction_cleaned!$O$2:$O$5743,A1204,pg_transaction_cleaned!$F$2:$F$5743,"REFUND")</f>
        <v>0</v>
      </c>
      <c r="N1204" s="7">
        <f>SUMIFS(pg_transaction_cleaned!$H$2:$H$5743,pg_transaction_cleaned!$O$2:$O$5743,A1204,pg_transaction_cleaned!$F$2:$F$5743,"REFUND")</f>
        <v>0</v>
      </c>
      <c r="O1204" s="6" t="str">
        <f t="shared" si="94"/>
        <v>OK</v>
      </c>
      <c r="P1204" s="8">
        <f t="shared" si="95"/>
        <v>0</v>
      </c>
    </row>
    <row r="1205" spans="1:16" x14ac:dyDescent="0.3">
      <c r="A1205" s="6" t="s">
        <v>2439</v>
      </c>
      <c r="B1205" s="6" t="s">
        <v>11834</v>
      </c>
      <c r="C1205" s="6" t="s">
        <v>2440</v>
      </c>
      <c r="D1205" s="6" t="s">
        <v>61</v>
      </c>
      <c r="E1205" s="6" t="s">
        <v>43</v>
      </c>
      <c r="F1205" s="6" t="s">
        <v>11855</v>
      </c>
      <c r="G1205" s="6" t="s">
        <v>19</v>
      </c>
      <c r="H1205" s="10">
        <f t="shared" si="91"/>
        <v>46276</v>
      </c>
      <c r="I1205" s="7">
        <f t="shared" si="92"/>
        <v>4999</v>
      </c>
      <c r="J1205" s="6" t="str">
        <f t="shared" si="93"/>
        <v>Delhi</v>
      </c>
      <c r="K1205" s="6">
        <f>COUNTIFS(pg_transaction_cleaned!$O$2:$O$5743,A1205,pg_transaction_cleaned!$F$2:$F$5743,"CAPTURE")</f>
        <v>1</v>
      </c>
      <c r="L1205" s="7">
        <f>SUMIFS(pg_transaction_cleaned!$H$2:$H$5743,pg_transaction_cleaned!$O$2:$O$5743,A1205,pg_transaction_cleaned!$F$2:$F$5743,"CAPTURE")</f>
        <v>4999</v>
      </c>
      <c r="M1205" s="6">
        <f>COUNTIFS(pg_transaction_cleaned!$O$2:$O$5743,A1205,pg_transaction_cleaned!$F$2:$F$5743,"REFUND")</f>
        <v>0</v>
      </c>
      <c r="N1205" s="7">
        <f>SUMIFS(pg_transaction_cleaned!$H$2:$H$5743,pg_transaction_cleaned!$O$2:$O$5743,A1205,pg_transaction_cleaned!$F$2:$F$5743,"REFUND")</f>
        <v>0</v>
      </c>
      <c r="O1205" s="6" t="str">
        <f t="shared" si="94"/>
        <v>OK</v>
      </c>
      <c r="P1205" s="8">
        <f t="shared" si="95"/>
        <v>0</v>
      </c>
    </row>
    <row r="1206" spans="1:16" x14ac:dyDescent="0.3">
      <c r="A1206" s="6" t="s">
        <v>2441</v>
      </c>
      <c r="B1206" s="6" t="s">
        <v>11907</v>
      </c>
      <c r="C1206" s="6" t="s">
        <v>2442</v>
      </c>
      <c r="D1206" s="6" t="s">
        <v>34</v>
      </c>
      <c r="E1206" s="6" t="s">
        <v>27</v>
      </c>
      <c r="F1206" s="6" t="s">
        <v>12140</v>
      </c>
      <c r="G1206" s="6" t="s">
        <v>19</v>
      </c>
      <c r="H1206" s="10">
        <f t="shared" si="91"/>
        <v>46293</v>
      </c>
      <c r="I1206" s="7">
        <f t="shared" si="92"/>
        <v>12297</v>
      </c>
      <c r="J1206" s="6" t="str">
        <f t="shared" si="93"/>
        <v>Ahmedabad</v>
      </c>
      <c r="K1206" s="6">
        <f>COUNTIFS(pg_transaction_cleaned!$O$2:$O$5743,A1206,pg_transaction_cleaned!$F$2:$F$5743,"CAPTURE")</f>
        <v>1</v>
      </c>
      <c r="L1206" s="7">
        <f>SUMIFS(pg_transaction_cleaned!$H$2:$H$5743,pg_transaction_cleaned!$O$2:$O$5743,A1206,pg_transaction_cleaned!$F$2:$F$5743,"CAPTURE")</f>
        <v>12297</v>
      </c>
      <c r="M1206" s="6">
        <f>COUNTIFS(pg_transaction_cleaned!$O$2:$O$5743,A1206,pg_transaction_cleaned!$F$2:$F$5743,"REFUND")</f>
        <v>0</v>
      </c>
      <c r="N1206" s="7">
        <f>SUMIFS(pg_transaction_cleaned!$H$2:$H$5743,pg_transaction_cleaned!$O$2:$O$5743,A1206,pg_transaction_cleaned!$F$2:$F$5743,"REFUND")</f>
        <v>0</v>
      </c>
      <c r="O1206" s="6" t="str">
        <f t="shared" si="94"/>
        <v>OK</v>
      </c>
      <c r="P1206" s="8">
        <f t="shared" si="95"/>
        <v>0</v>
      </c>
    </row>
    <row r="1207" spans="1:16" x14ac:dyDescent="0.3">
      <c r="A1207" s="6" t="s">
        <v>2443</v>
      </c>
      <c r="B1207" s="6" t="s">
        <v>11896</v>
      </c>
      <c r="C1207" s="6" t="s">
        <v>2444</v>
      </c>
      <c r="D1207" s="6" t="s">
        <v>48</v>
      </c>
      <c r="E1207" s="6" t="s">
        <v>27</v>
      </c>
      <c r="F1207" s="6" t="s">
        <v>11843</v>
      </c>
      <c r="G1207" s="6" t="s">
        <v>19</v>
      </c>
      <c r="H1207" s="10">
        <f t="shared" si="91"/>
        <v>46292</v>
      </c>
      <c r="I1207" s="7">
        <f t="shared" si="92"/>
        <v>349</v>
      </c>
      <c r="J1207" s="6" t="str">
        <f t="shared" si="93"/>
        <v>Jaipur</v>
      </c>
      <c r="K1207" s="6">
        <f>COUNTIFS(pg_transaction_cleaned!$O$2:$O$5743,A1207,pg_transaction_cleaned!$F$2:$F$5743,"CAPTURE")</f>
        <v>1</v>
      </c>
      <c r="L1207" s="7">
        <f>SUMIFS(pg_transaction_cleaned!$H$2:$H$5743,pg_transaction_cleaned!$O$2:$O$5743,A1207,pg_transaction_cleaned!$F$2:$F$5743,"CAPTURE")</f>
        <v>349</v>
      </c>
      <c r="M1207" s="6">
        <f>COUNTIFS(pg_transaction_cleaned!$O$2:$O$5743,A1207,pg_transaction_cleaned!$F$2:$F$5743,"REFUND")</f>
        <v>0</v>
      </c>
      <c r="N1207" s="7">
        <f>SUMIFS(pg_transaction_cleaned!$H$2:$H$5743,pg_transaction_cleaned!$O$2:$O$5743,A1207,pg_transaction_cleaned!$F$2:$F$5743,"REFUND")</f>
        <v>0</v>
      </c>
      <c r="O1207" s="6" t="str">
        <f t="shared" si="94"/>
        <v>OK</v>
      </c>
      <c r="P1207" s="8">
        <f t="shared" si="95"/>
        <v>0</v>
      </c>
    </row>
    <row r="1208" spans="1:16" x14ac:dyDescent="0.3">
      <c r="A1208" s="6" t="s">
        <v>2445</v>
      </c>
      <c r="B1208" s="6" t="s">
        <v>11968</v>
      </c>
      <c r="C1208" s="6" t="s">
        <v>2446</v>
      </c>
      <c r="D1208" s="6" t="s">
        <v>61</v>
      </c>
      <c r="E1208" s="6" t="s">
        <v>43</v>
      </c>
      <c r="F1208" s="6" t="s">
        <v>12108</v>
      </c>
      <c r="G1208" s="6" t="s">
        <v>19</v>
      </c>
      <c r="H1208" s="10">
        <f t="shared" si="91"/>
        <v>46267</v>
      </c>
      <c r="I1208" s="7">
        <f t="shared" si="92"/>
        <v>848</v>
      </c>
      <c r="J1208" s="6" t="str">
        <f t="shared" si="93"/>
        <v>Delhi</v>
      </c>
      <c r="K1208" s="6">
        <f>COUNTIFS(pg_transaction_cleaned!$O$2:$O$5743,A1208,pg_transaction_cleaned!$F$2:$F$5743,"CAPTURE")</f>
        <v>1</v>
      </c>
      <c r="L1208" s="7">
        <f>SUMIFS(pg_transaction_cleaned!$H$2:$H$5743,pg_transaction_cleaned!$O$2:$O$5743,A1208,pg_transaction_cleaned!$F$2:$F$5743,"CAPTURE")</f>
        <v>848</v>
      </c>
      <c r="M1208" s="6">
        <f>COUNTIFS(pg_transaction_cleaned!$O$2:$O$5743,A1208,pg_transaction_cleaned!$F$2:$F$5743,"REFUND")</f>
        <v>0</v>
      </c>
      <c r="N1208" s="7">
        <f>SUMIFS(pg_transaction_cleaned!$H$2:$H$5743,pg_transaction_cleaned!$O$2:$O$5743,A1208,pg_transaction_cleaned!$F$2:$F$5743,"REFUND")</f>
        <v>0</v>
      </c>
      <c r="O1208" s="6" t="str">
        <f t="shared" si="94"/>
        <v>OK</v>
      </c>
      <c r="P1208" s="8">
        <f t="shared" si="95"/>
        <v>0</v>
      </c>
    </row>
    <row r="1209" spans="1:16" x14ac:dyDescent="0.3">
      <c r="A1209" s="6" t="s">
        <v>2447</v>
      </c>
      <c r="B1209" s="6" t="s">
        <v>11914</v>
      </c>
      <c r="C1209" s="6" t="s">
        <v>2448</v>
      </c>
      <c r="D1209" s="6" t="s">
        <v>61</v>
      </c>
      <c r="E1209" s="6" t="s">
        <v>18</v>
      </c>
      <c r="F1209" s="6" t="s">
        <v>11851</v>
      </c>
      <c r="G1209" s="6" t="s">
        <v>19</v>
      </c>
      <c r="H1209" s="10">
        <f t="shared" si="91"/>
        <v>46289</v>
      </c>
      <c r="I1209" s="7">
        <f t="shared" si="92"/>
        <v>3499</v>
      </c>
      <c r="J1209" s="6" t="str">
        <f t="shared" si="93"/>
        <v>Delhi</v>
      </c>
      <c r="K1209" s="6">
        <f>COUNTIFS(pg_transaction_cleaned!$O$2:$O$5743,A1209,pg_transaction_cleaned!$F$2:$F$5743,"CAPTURE")</f>
        <v>1</v>
      </c>
      <c r="L1209" s="7">
        <f>SUMIFS(pg_transaction_cleaned!$H$2:$H$5743,pg_transaction_cleaned!$O$2:$O$5743,A1209,pg_transaction_cleaned!$F$2:$F$5743,"CAPTURE")</f>
        <v>3499</v>
      </c>
      <c r="M1209" s="6">
        <f>COUNTIFS(pg_transaction_cleaned!$O$2:$O$5743,A1209,pg_transaction_cleaned!$F$2:$F$5743,"REFUND")</f>
        <v>0</v>
      </c>
      <c r="N1209" s="7">
        <f>SUMIFS(pg_transaction_cleaned!$H$2:$H$5743,pg_transaction_cleaned!$O$2:$O$5743,A1209,pg_transaction_cleaned!$F$2:$F$5743,"REFUND")</f>
        <v>0</v>
      </c>
      <c r="O1209" s="6" t="str">
        <f t="shared" si="94"/>
        <v>OK</v>
      </c>
      <c r="P1209" s="8">
        <f t="shared" si="95"/>
        <v>0</v>
      </c>
    </row>
    <row r="1210" spans="1:16" x14ac:dyDescent="0.3">
      <c r="A1210" s="6" t="s">
        <v>2449</v>
      </c>
      <c r="B1210" s="6" t="s">
        <v>11826</v>
      </c>
      <c r="C1210" s="6" t="s">
        <v>2450</v>
      </c>
      <c r="D1210" s="6" t="s">
        <v>34</v>
      </c>
      <c r="E1210" s="6" t="s">
        <v>18</v>
      </c>
      <c r="F1210" s="6" t="s">
        <v>11837</v>
      </c>
      <c r="G1210" s="6" t="s">
        <v>19</v>
      </c>
      <c r="H1210" s="10">
        <f t="shared" si="91"/>
        <v>46286</v>
      </c>
      <c r="I1210" s="7">
        <f t="shared" si="92"/>
        <v>999</v>
      </c>
      <c r="J1210" s="6" t="str">
        <f t="shared" si="93"/>
        <v>Ahmedabad</v>
      </c>
      <c r="K1210" s="6">
        <f>COUNTIFS(pg_transaction_cleaned!$O$2:$O$5743,A1210,pg_transaction_cleaned!$F$2:$F$5743,"CAPTURE")</f>
        <v>1</v>
      </c>
      <c r="L1210" s="7">
        <f>SUMIFS(pg_transaction_cleaned!$H$2:$H$5743,pg_transaction_cleaned!$O$2:$O$5743,A1210,pg_transaction_cleaned!$F$2:$F$5743,"CAPTURE")</f>
        <v>999</v>
      </c>
      <c r="M1210" s="6">
        <f>COUNTIFS(pg_transaction_cleaned!$O$2:$O$5743,A1210,pg_transaction_cleaned!$F$2:$F$5743,"REFUND")</f>
        <v>0</v>
      </c>
      <c r="N1210" s="7">
        <f>SUMIFS(pg_transaction_cleaned!$H$2:$H$5743,pg_transaction_cleaned!$O$2:$O$5743,A1210,pg_transaction_cleaned!$F$2:$F$5743,"REFUND")</f>
        <v>0</v>
      </c>
      <c r="O1210" s="6" t="str">
        <f t="shared" si="94"/>
        <v>OK</v>
      </c>
      <c r="P1210" s="8">
        <f t="shared" si="95"/>
        <v>0</v>
      </c>
    </row>
    <row r="1211" spans="1:16" x14ac:dyDescent="0.3">
      <c r="A1211" s="6" t="s">
        <v>2451</v>
      </c>
      <c r="B1211" s="6" t="s">
        <v>11875</v>
      </c>
      <c r="C1211" s="6" t="s">
        <v>2452</v>
      </c>
      <c r="D1211" s="6" t="s">
        <v>48</v>
      </c>
      <c r="E1211" s="6" t="s">
        <v>18</v>
      </c>
      <c r="F1211" s="6" t="s">
        <v>11869</v>
      </c>
      <c r="G1211" s="6" t="s">
        <v>19</v>
      </c>
      <c r="H1211" s="10">
        <f t="shared" si="91"/>
        <v>46279</v>
      </c>
      <c r="I1211" s="7">
        <f t="shared" si="92"/>
        <v>599</v>
      </c>
      <c r="J1211" s="6" t="str">
        <f t="shared" si="93"/>
        <v>Jaipur</v>
      </c>
      <c r="K1211" s="6">
        <f>COUNTIFS(pg_transaction_cleaned!$O$2:$O$5743,A1211,pg_transaction_cleaned!$F$2:$F$5743,"CAPTURE")</f>
        <v>1</v>
      </c>
      <c r="L1211" s="7">
        <f>SUMIFS(pg_transaction_cleaned!$H$2:$H$5743,pg_transaction_cleaned!$O$2:$O$5743,A1211,pg_transaction_cleaned!$F$2:$F$5743,"CAPTURE")</f>
        <v>599</v>
      </c>
      <c r="M1211" s="6">
        <f>COUNTIFS(pg_transaction_cleaned!$O$2:$O$5743,A1211,pg_transaction_cleaned!$F$2:$F$5743,"REFUND")</f>
        <v>0</v>
      </c>
      <c r="N1211" s="7">
        <f>SUMIFS(pg_transaction_cleaned!$H$2:$H$5743,pg_transaction_cleaned!$O$2:$O$5743,A1211,pg_transaction_cleaned!$F$2:$F$5743,"REFUND")</f>
        <v>0</v>
      </c>
      <c r="O1211" s="6" t="str">
        <f t="shared" si="94"/>
        <v>OK</v>
      </c>
      <c r="P1211" s="8">
        <f t="shared" si="95"/>
        <v>0</v>
      </c>
    </row>
    <row r="1212" spans="1:16" x14ac:dyDescent="0.3">
      <c r="A1212" s="6" t="s">
        <v>2453</v>
      </c>
      <c r="B1212" s="6" t="s">
        <v>11859</v>
      </c>
      <c r="C1212" s="6" t="s">
        <v>2454</v>
      </c>
      <c r="D1212" s="6" t="s">
        <v>23</v>
      </c>
      <c r="E1212" s="6" t="s">
        <v>27</v>
      </c>
      <c r="F1212" s="6" t="s">
        <v>11992</v>
      </c>
      <c r="G1212" s="6" t="s">
        <v>19</v>
      </c>
      <c r="H1212" s="10">
        <f t="shared" si="91"/>
        <v>46271</v>
      </c>
      <c r="I1212" s="7">
        <f t="shared" si="92"/>
        <v>799</v>
      </c>
      <c r="J1212" s="6" t="str">
        <f t="shared" si="93"/>
        <v>Bengaluru</v>
      </c>
      <c r="K1212" s="6">
        <f>COUNTIFS(pg_transaction_cleaned!$O$2:$O$5743,A1212,pg_transaction_cleaned!$F$2:$F$5743,"CAPTURE")</f>
        <v>1</v>
      </c>
      <c r="L1212" s="7">
        <f>SUMIFS(pg_transaction_cleaned!$H$2:$H$5743,pg_transaction_cleaned!$O$2:$O$5743,A1212,pg_transaction_cleaned!$F$2:$F$5743,"CAPTURE")</f>
        <v>799</v>
      </c>
      <c r="M1212" s="6">
        <f>COUNTIFS(pg_transaction_cleaned!$O$2:$O$5743,A1212,pg_transaction_cleaned!$F$2:$F$5743,"REFUND")</f>
        <v>0</v>
      </c>
      <c r="N1212" s="7">
        <f>SUMIFS(pg_transaction_cleaned!$H$2:$H$5743,pg_transaction_cleaned!$O$2:$O$5743,A1212,pg_transaction_cleaned!$F$2:$F$5743,"REFUND")</f>
        <v>0</v>
      </c>
      <c r="O1212" s="6" t="str">
        <f t="shared" si="94"/>
        <v>OK</v>
      </c>
      <c r="P1212" s="8">
        <f t="shared" si="95"/>
        <v>0</v>
      </c>
    </row>
    <row r="1213" spans="1:16" x14ac:dyDescent="0.3">
      <c r="A1213" s="6" t="s">
        <v>2455</v>
      </c>
      <c r="B1213" s="6" t="s">
        <v>11926</v>
      </c>
      <c r="C1213" s="6" t="s">
        <v>2456</v>
      </c>
      <c r="D1213" s="6" t="s">
        <v>26</v>
      </c>
      <c r="E1213" s="6" t="s">
        <v>43</v>
      </c>
      <c r="F1213" s="6" t="s">
        <v>11874</v>
      </c>
      <c r="G1213" s="6" t="s">
        <v>19</v>
      </c>
      <c r="H1213" s="10">
        <f t="shared" si="91"/>
        <v>46270</v>
      </c>
      <c r="I1213" s="7">
        <f t="shared" si="92"/>
        <v>6298</v>
      </c>
      <c r="J1213" s="6" t="str">
        <f t="shared" si="93"/>
        <v>Kolkata</v>
      </c>
      <c r="K1213" s="6">
        <f>COUNTIFS(pg_transaction_cleaned!$O$2:$O$5743,A1213,pg_transaction_cleaned!$F$2:$F$5743,"CAPTURE")</f>
        <v>1</v>
      </c>
      <c r="L1213" s="7">
        <f>SUMIFS(pg_transaction_cleaned!$H$2:$H$5743,pg_transaction_cleaned!$O$2:$O$5743,A1213,pg_transaction_cleaned!$F$2:$F$5743,"CAPTURE")</f>
        <v>6298</v>
      </c>
      <c r="M1213" s="6">
        <f>COUNTIFS(pg_transaction_cleaned!$O$2:$O$5743,A1213,pg_transaction_cleaned!$F$2:$F$5743,"REFUND")</f>
        <v>0</v>
      </c>
      <c r="N1213" s="7">
        <f>SUMIFS(pg_transaction_cleaned!$H$2:$H$5743,pg_transaction_cleaned!$O$2:$O$5743,A1213,pg_transaction_cleaned!$F$2:$F$5743,"REFUND")</f>
        <v>0</v>
      </c>
      <c r="O1213" s="6" t="str">
        <f t="shared" si="94"/>
        <v>OK</v>
      </c>
      <c r="P1213" s="8">
        <f t="shared" si="95"/>
        <v>0</v>
      </c>
    </row>
    <row r="1214" spans="1:16" x14ac:dyDescent="0.3">
      <c r="A1214" s="6" t="s">
        <v>2457</v>
      </c>
      <c r="B1214" s="6" t="s">
        <v>11970</v>
      </c>
      <c r="C1214" s="6" t="s">
        <v>2458</v>
      </c>
      <c r="D1214" s="6" t="s">
        <v>34</v>
      </c>
      <c r="E1214" s="6" t="s">
        <v>18</v>
      </c>
      <c r="F1214" s="6" t="s">
        <v>11986</v>
      </c>
      <c r="G1214" s="6" t="s">
        <v>19</v>
      </c>
      <c r="H1214" s="10">
        <f t="shared" si="91"/>
        <v>46294</v>
      </c>
      <c r="I1214" s="7">
        <f t="shared" si="92"/>
        <v>9798</v>
      </c>
      <c r="J1214" s="6" t="str">
        <f t="shared" si="93"/>
        <v>Ahmedabad</v>
      </c>
      <c r="K1214" s="6">
        <f>COUNTIFS(pg_transaction_cleaned!$O$2:$O$5743,A1214,pg_transaction_cleaned!$F$2:$F$5743,"CAPTURE")</f>
        <v>1</v>
      </c>
      <c r="L1214" s="7">
        <f>SUMIFS(pg_transaction_cleaned!$H$2:$H$5743,pg_transaction_cleaned!$O$2:$O$5743,A1214,pg_transaction_cleaned!$F$2:$F$5743,"CAPTURE")</f>
        <v>9798</v>
      </c>
      <c r="M1214" s="6">
        <f>COUNTIFS(pg_transaction_cleaned!$O$2:$O$5743,A1214,pg_transaction_cleaned!$F$2:$F$5743,"REFUND")</f>
        <v>0</v>
      </c>
      <c r="N1214" s="7">
        <f>SUMIFS(pg_transaction_cleaned!$H$2:$H$5743,pg_transaction_cleaned!$O$2:$O$5743,A1214,pg_transaction_cleaned!$F$2:$F$5743,"REFUND")</f>
        <v>0</v>
      </c>
      <c r="O1214" s="6" t="str">
        <f t="shared" si="94"/>
        <v>OK</v>
      </c>
      <c r="P1214" s="8">
        <f t="shared" si="95"/>
        <v>0</v>
      </c>
    </row>
    <row r="1215" spans="1:16" x14ac:dyDescent="0.3">
      <c r="A1215" s="6" t="s">
        <v>2459</v>
      </c>
      <c r="B1215" s="6" t="s">
        <v>11926</v>
      </c>
      <c r="C1215" s="6" t="s">
        <v>2460</v>
      </c>
      <c r="D1215" s="6" t="s">
        <v>51</v>
      </c>
      <c r="E1215" s="6" t="s">
        <v>54</v>
      </c>
      <c r="F1215" s="6" t="s">
        <v>11851</v>
      </c>
      <c r="G1215" s="6" t="s">
        <v>19</v>
      </c>
      <c r="H1215" s="10">
        <f t="shared" si="91"/>
        <v>46270</v>
      </c>
      <c r="I1215" s="7">
        <f t="shared" si="92"/>
        <v>3499</v>
      </c>
      <c r="J1215" s="6" t="str">
        <f t="shared" si="93"/>
        <v>Chennai</v>
      </c>
      <c r="K1215" s="6">
        <f>COUNTIFS(pg_transaction_cleaned!$O$2:$O$5743,A1215,pg_transaction_cleaned!$F$2:$F$5743,"CAPTURE")</f>
        <v>1</v>
      </c>
      <c r="L1215" s="7">
        <f>SUMIFS(pg_transaction_cleaned!$H$2:$H$5743,pg_transaction_cleaned!$O$2:$O$5743,A1215,pg_transaction_cleaned!$F$2:$F$5743,"CAPTURE")</f>
        <v>3499</v>
      </c>
      <c r="M1215" s="6">
        <f>COUNTIFS(pg_transaction_cleaned!$O$2:$O$5743,A1215,pg_transaction_cleaned!$F$2:$F$5743,"REFUND")</f>
        <v>0</v>
      </c>
      <c r="N1215" s="7">
        <f>SUMIFS(pg_transaction_cleaned!$H$2:$H$5743,pg_transaction_cleaned!$O$2:$O$5743,A1215,pg_transaction_cleaned!$F$2:$F$5743,"REFUND")</f>
        <v>0</v>
      </c>
      <c r="O1215" s="6" t="str">
        <f t="shared" si="94"/>
        <v>OK</v>
      </c>
      <c r="P1215" s="8">
        <f t="shared" si="95"/>
        <v>0</v>
      </c>
    </row>
    <row r="1216" spans="1:16" x14ac:dyDescent="0.3">
      <c r="A1216" s="6" t="s">
        <v>2461</v>
      </c>
      <c r="B1216" s="6" t="s">
        <v>11834</v>
      </c>
      <c r="C1216" s="6" t="s">
        <v>2462</v>
      </c>
      <c r="D1216" s="6" t="s">
        <v>61</v>
      </c>
      <c r="E1216" s="6" t="s">
        <v>18</v>
      </c>
      <c r="F1216" s="6" t="s">
        <v>11916</v>
      </c>
      <c r="G1216" s="6" t="s">
        <v>19</v>
      </c>
      <c r="H1216" s="10">
        <f t="shared" si="91"/>
        <v>46276</v>
      </c>
      <c r="I1216" s="7">
        <f t="shared" si="92"/>
        <v>5498</v>
      </c>
      <c r="J1216" s="6" t="str">
        <f t="shared" si="93"/>
        <v>Delhi</v>
      </c>
      <c r="K1216" s="6">
        <f>COUNTIFS(pg_transaction_cleaned!$O$2:$O$5743,A1216,pg_transaction_cleaned!$F$2:$F$5743,"CAPTURE")</f>
        <v>1</v>
      </c>
      <c r="L1216" s="7">
        <f>SUMIFS(pg_transaction_cleaned!$H$2:$H$5743,pg_transaction_cleaned!$O$2:$O$5743,A1216,pg_transaction_cleaned!$F$2:$F$5743,"CAPTURE")</f>
        <v>5498</v>
      </c>
      <c r="M1216" s="6">
        <f>COUNTIFS(pg_transaction_cleaned!$O$2:$O$5743,A1216,pg_transaction_cleaned!$F$2:$F$5743,"REFUND")</f>
        <v>0</v>
      </c>
      <c r="N1216" s="7">
        <f>SUMIFS(pg_transaction_cleaned!$H$2:$H$5743,pg_transaction_cleaned!$O$2:$O$5743,A1216,pg_transaction_cleaned!$F$2:$F$5743,"REFUND")</f>
        <v>0</v>
      </c>
      <c r="O1216" s="6" t="str">
        <f t="shared" si="94"/>
        <v>OK</v>
      </c>
      <c r="P1216" s="8">
        <f t="shared" si="95"/>
        <v>0</v>
      </c>
    </row>
    <row r="1217" spans="1:16" x14ac:dyDescent="0.3">
      <c r="A1217" s="6" t="s">
        <v>2463</v>
      </c>
      <c r="B1217" s="6" t="s">
        <v>11970</v>
      </c>
      <c r="C1217" s="6" t="s">
        <v>2464</v>
      </c>
      <c r="D1217" s="6" t="s">
        <v>42</v>
      </c>
      <c r="E1217" s="6" t="s">
        <v>27</v>
      </c>
      <c r="F1217" s="6" t="s">
        <v>11833</v>
      </c>
      <c r="G1217" s="6" t="s">
        <v>66</v>
      </c>
      <c r="H1217" s="10">
        <f t="shared" si="91"/>
        <v>46294</v>
      </c>
      <c r="I1217" s="7">
        <f t="shared" si="92"/>
        <v>3298</v>
      </c>
      <c r="J1217" s="6" t="str">
        <f t="shared" si="93"/>
        <v>Hyderabad</v>
      </c>
      <c r="K1217" s="6">
        <f>COUNTIFS(pg_transaction_cleaned!$O$2:$O$5743,A1217,pg_transaction_cleaned!$F$2:$F$5743,"CAPTURE")</f>
        <v>1</v>
      </c>
      <c r="L1217" s="7">
        <f>SUMIFS(pg_transaction_cleaned!$H$2:$H$5743,pg_transaction_cleaned!$O$2:$O$5743,A1217,pg_transaction_cleaned!$F$2:$F$5743,"CAPTURE")</f>
        <v>3298</v>
      </c>
      <c r="M1217" s="6">
        <f>COUNTIFS(pg_transaction_cleaned!$O$2:$O$5743,A1217,pg_transaction_cleaned!$F$2:$F$5743,"REFUND")</f>
        <v>1</v>
      </c>
      <c r="N1217" s="7">
        <f>SUMIFS(pg_transaction_cleaned!$H$2:$H$5743,pg_transaction_cleaned!$O$2:$O$5743,A1217,pg_transaction_cleaned!$F$2:$F$5743,"REFUND")</f>
        <v>3298</v>
      </c>
      <c r="O1217" s="6" t="str">
        <f t="shared" si="94"/>
        <v>OK</v>
      </c>
      <c r="P1217" s="8">
        <f t="shared" si="95"/>
        <v>0</v>
      </c>
    </row>
    <row r="1218" spans="1:16" x14ac:dyDescent="0.3">
      <c r="A1218" s="6" t="s">
        <v>2465</v>
      </c>
      <c r="B1218" s="6" t="s">
        <v>11884</v>
      </c>
      <c r="C1218" s="6" t="s">
        <v>2466</v>
      </c>
      <c r="D1218" s="6" t="s">
        <v>51</v>
      </c>
      <c r="E1218" s="6" t="s">
        <v>18</v>
      </c>
      <c r="F1218" s="6" t="s">
        <v>12142</v>
      </c>
      <c r="G1218" s="6" t="s">
        <v>19</v>
      </c>
      <c r="H1218" s="10">
        <f t="shared" ref="H1218:H1281" si="96">IF(MID(B1218,5,1)="-",DATE(LEFT(B1218,4),MID(B1218,6,2),RIGHT(B1218,2)),DATE(RIGHT(B1218,4),MID(B1218,4,2),LEFT(B1218,2)))</f>
        <v>46279</v>
      </c>
      <c r="I1218" s="7">
        <f t="shared" ref="I1218:I1281" si="97">VALUE(SUBSTITUTE(F1218,",",""))</f>
        <v>6498</v>
      </c>
      <c r="J1218" s="6" t="str">
        <f t="shared" ref="J1218:J1281" si="98">IF(TRIM(D1218)="","Unknown",TRIM(D1218))</f>
        <v>Chennai</v>
      </c>
      <c r="K1218" s="6">
        <f>COUNTIFS(pg_transaction_cleaned!$O$2:$O$5743,A1218,pg_transaction_cleaned!$F$2:$F$5743,"CAPTURE")</f>
        <v>1</v>
      </c>
      <c r="L1218" s="7">
        <f>SUMIFS(pg_transaction_cleaned!$H$2:$H$5743,pg_transaction_cleaned!$O$2:$O$5743,A1218,pg_transaction_cleaned!$F$2:$F$5743,"CAPTURE")</f>
        <v>6498</v>
      </c>
      <c r="M1218" s="6">
        <f>COUNTIFS(pg_transaction_cleaned!$O$2:$O$5743,A1218,pg_transaction_cleaned!$F$2:$F$5743,"REFUND")</f>
        <v>0</v>
      </c>
      <c r="N1218" s="7">
        <f>SUMIFS(pg_transaction_cleaned!$H$2:$H$5743,pg_transaction_cleaned!$O$2:$O$5743,A1218,pg_transaction_cleaned!$F$2:$F$5743,"REFUND")</f>
        <v>0</v>
      </c>
      <c r="O1218" s="6" t="str">
        <f t="shared" si="94"/>
        <v>OK</v>
      </c>
      <c r="P1218" s="8">
        <f t="shared" si="95"/>
        <v>0</v>
      </c>
    </row>
    <row r="1219" spans="1:16" x14ac:dyDescent="0.3">
      <c r="A1219" s="6" t="s">
        <v>2467</v>
      </c>
      <c r="B1219" s="6" t="s">
        <v>11897</v>
      </c>
      <c r="C1219" s="6" t="s">
        <v>2468</v>
      </c>
      <c r="D1219" s="6" t="s">
        <v>34</v>
      </c>
      <c r="E1219" s="6" t="s">
        <v>18</v>
      </c>
      <c r="F1219" s="6" t="s">
        <v>11853</v>
      </c>
      <c r="G1219" s="6" t="s">
        <v>19</v>
      </c>
      <c r="H1219" s="10">
        <f t="shared" si="96"/>
        <v>46266</v>
      </c>
      <c r="I1219" s="7">
        <f t="shared" si="97"/>
        <v>1799</v>
      </c>
      <c r="J1219" s="6" t="str">
        <f t="shared" si="98"/>
        <v>Ahmedabad</v>
      </c>
      <c r="K1219" s="6">
        <f>COUNTIFS(pg_transaction_cleaned!$O$2:$O$5743,A1219,pg_transaction_cleaned!$F$2:$F$5743,"CAPTURE")</f>
        <v>1</v>
      </c>
      <c r="L1219" s="7">
        <f>SUMIFS(pg_transaction_cleaned!$H$2:$H$5743,pg_transaction_cleaned!$O$2:$O$5743,A1219,pg_transaction_cleaned!$F$2:$F$5743,"CAPTURE")</f>
        <v>1799</v>
      </c>
      <c r="M1219" s="6">
        <f>COUNTIFS(pg_transaction_cleaned!$O$2:$O$5743,A1219,pg_transaction_cleaned!$F$2:$F$5743,"REFUND")</f>
        <v>0</v>
      </c>
      <c r="N1219" s="7">
        <f>SUMIFS(pg_transaction_cleaned!$H$2:$H$5743,pg_transaction_cleaned!$O$2:$O$5743,A1219,pg_transaction_cleaned!$F$2:$F$5743,"REFUND")</f>
        <v>0</v>
      </c>
      <c r="O1219" s="6" t="str">
        <f t="shared" ref="O1219:O1282" si="99">IF(AND(G1219="Paid",K1219=0),"Paid, no payment",IF(AND(OR(G1219="Failed",G1219="Cancelled"),K1219&gt;0),"Payment on failed/cancelled",IF(K1219&gt;1,"Duplicate charge",IF(AND(K1219=1,ROUND(L1219-I1219,2)&lt;&gt;0),"Amount difference",IF(AND(G1219="Refunded",M1219=0),"Refunded, no refund",IF(AND(G1219&lt;&gt;"Refunded",M1219&gt;0),"Refund, order not Refunded",IF(AND(M1219&gt;0,ROUND(N1219-I1219,2)&lt;&gt;0),"Refund amount differs","OK")))))))</f>
        <v>OK</v>
      </c>
      <c r="P1219" s="8">
        <f t="shared" ref="P1219:P1282" si="100">IF(O1219="OK",0,IF(O1219="Paid, no payment",I1219,IF(O1219="Payment on failed/cancelled",L1219,IF(OR(O1219="Duplicate charge",O1219="Amount difference"),L1219-I1219,IF(O1219="Refunded, no refund",I1219,N1219)))))</f>
        <v>0</v>
      </c>
    </row>
    <row r="1220" spans="1:16" x14ac:dyDescent="0.3">
      <c r="A1220" s="6" t="s">
        <v>2469</v>
      </c>
      <c r="B1220" s="6" t="s">
        <v>11826</v>
      </c>
      <c r="C1220" s="6" t="s">
        <v>2470</v>
      </c>
      <c r="D1220" s="6" t="s">
        <v>51</v>
      </c>
      <c r="E1220" s="6" t="s">
        <v>27</v>
      </c>
      <c r="F1220" s="6" t="s">
        <v>11853</v>
      </c>
      <c r="G1220" s="6" t="s">
        <v>19</v>
      </c>
      <c r="H1220" s="10">
        <f t="shared" si="96"/>
        <v>46286</v>
      </c>
      <c r="I1220" s="7">
        <f t="shared" si="97"/>
        <v>1799</v>
      </c>
      <c r="J1220" s="6" t="str">
        <f t="shared" si="98"/>
        <v>Chennai</v>
      </c>
      <c r="K1220" s="6">
        <f>COUNTIFS(pg_transaction_cleaned!$O$2:$O$5743,A1220,pg_transaction_cleaned!$F$2:$F$5743,"CAPTURE")</f>
        <v>1</v>
      </c>
      <c r="L1220" s="7">
        <f>SUMIFS(pg_transaction_cleaned!$H$2:$H$5743,pg_transaction_cleaned!$O$2:$O$5743,A1220,pg_transaction_cleaned!$F$2:$F$5743,"CAPTURE")</f>
        <v>1799</v>
      </c>
      <c r="M1220" s="6">
        <f>COUNTIFS(pg_transaction_cleaned!$O$2:$O$5743,A1220,pg_transaction_cleaned!$F$2:$F$5743,"REFUND")</f>
        <v>0</v>
      </c>
      <c r="N1220" s="7">
        <f>SUMIFS(pg_transaction_cleaned!$H$2:$H$5743,pg_transaction_cleaned!$O$2:$O$5743,A1220,pg_transaction_cleaned!$F$2:$F$5743,"REFUND")</f>
        <v>0</v>
      </c>
      <c r="O1220" s="6" t="str">
        <f t="shared" si="99"/>
        <v>OK</v>
      </c>
      <c r="P1220" s="8">
        <f t="shared" si="100"/>
        <v>0</v>
      </c>
    </row>
    <row r="1221" spans="1:16" x14ac:dyDescent="0.3">
      <c r="A1221" s="6" t="s">
        <v>2471</v>
      </c>
      <c r="B1221" s="6" t="s">
        <v>11970</v>
      </c>
      <c r="C1221" s="6" t="s">
        <v>2472</v>
      </c>
      <c r="D1221" s="6" t="s">
        <v>51</v>
      </c>
      <c r="E1221" s="6" t="s">
        <v>18</v>
      </c>
      <c r="F1221" s="6" t="s">
        <v>12111</v>
      </c>
      <c r="G1221" s="6" t="s">
        <v>115</v>
      </c>
      <c r="H1221" s="10">
        <f t="shared" si="96"/>
        <v>46294</v>
      </c>
      <c r="I1221" s="7">
        <f t="shared" si="97"/>
        <v>6897</v>
      </c>
      <c r="J1221" s="6" t="str">
        <f t="shared" si="98"/>
        <v>Chennai</v>
      </c>
      <c r="K1221" s="6">
        <f>COUNTIFS(pg_transaction_cleaned!$O$2:$O$5743,A1221,pg_transaction_cleaned!$F$2:$F$5743,"CAPTURE")</f>
        <v>0</v>
      </c>
      <c r="L1221" s="7">
        <f>SUMIFS(pg_transaction_cleaned!$H$2:$H$5743,pg_transaction_cleaned!$O$2:$O$5743,A1221,pg_transaction_cleaned!$F$2:$F$5743,"CAPTURE")</f>
        <v>0</v>
      </c>
      <c r="M1221" s="6">
        <f>COUNTIFS(pg_transaction_cleaned!$O$2:$O$5743,A1221,pg_transaction_cleaned!$F$2:$F$5743,"REFUND")</f>
        <v>0</v>
      </c>
      <c r="N1221" s="7">
        <f>SUMIFS(pg_transaction_cleaned!$H$2:$H$5743,pg_transaction_cleaned!$O$2:$O$5743,A1221,pg_transaction_cleaned!$F$2:$F$5743,"REFUND")</f>
        <v>0</v>
      </c>
      <c r="O1221" s="6" t="str">
        <f t="shared" si="99"/>
        <v>OK</v>
      </c>
      <c r="P1221" s="8">
        <f t="shared" si="100"/>
        <v>0</v>
      </c>
    </row>
    <row r="1222" spans="1:16" x14ac:dyDescent="0.3">
      <c r="A1222" s="6" t="s">
        <v>2473</v>
      </c>
      <c r="B1222" s="6" t="s">
        <v>12020</v>
      </c>
      <c r="C1222" s="6" t="s">
        <v>2474</v>
      </c>
      <c r="D1222" s="6" t="s">
        <v>17</v>
      </c>
      <c r="E1222" s="6" t="s">
        <v>18</v>
      </c>
      <c r="F1222" s="6" t="s">
        <v>12084</v>
      </c>
      <c r="G1222" s="6" t="s">
        <v>19</v>
      </c>
      <c r="H1222" s="10">
        <f t="shared" si="96"/>
        <v>46278</v>
      </c>
      <c r="I1222" s="7">
        <f t="shared" si="97"/>
        <v>7497</v>
      </c>
      <c r="J1222" s="6" t="str">
        <f t="shared" si="98"/>
        <v>Pune</v>
      </c>
      <c r="K1222" s="6">
        <f>COUNTIFS(pg_transaction_cleaned!$O$2:$O$5743,A1222,pg_transaction_cleaned!$F$2:$F$5743,"CAPTURE")</f>
        <v>1</v>
      </c>
      <c r="L1222" s="7">
        <f>SUMIFS(pg_transaction_cleaned!$H$2:$H$5743,pg_transaction_cleaned!$O$2:$O$5743,A1222,pg_transaction_cleaned!$F$2:$F$5743,"CAPTURE")</f>
        <v>7497</v>
      </c>
      <c r="M1222" s="6">
        <f>COUNTIFS(pg_transaction_cleaned!$O$2:$O$5743,A1222,pg_transaction_cleaned!$F$2:$F$5743,"REFUND")</f>
        <v>0</v>
      </c>
      <c r="N1222" s="7">
        <f>SUMIFS(pg_transaction_cleaned!$H$2:$H$5743,pg_transaction_cleaned!$O$2:$O$5743,A1222,pg_transaction_cleaned!$F$2:$F$5743,"REFUND")</f>
        <v>0</v>
      </c>
      <c r="O1222" s="6" t="str">
        <f t="shared" si="99"/>
        <v>OK</v>
      </c>
      <c r="P1222" s="8">
        <f t="shared" si="100"/>
        <v>0</v>
      </c>
    </row>
    <row r="1223" spans="1:16" x14ac:dyDescent="0.3">
      <c r="A1223" s="6" t="s">
        <v>2475</v>
      </c>
      <c r="B1223" s="6" t="s">
        <v>11999</v>
      </c>
      <c r="C1223" s="6" t="s">
        <v>2476</v>
      </c>
      <c r="D1223" s="6" t="s">
        <v>75</v>
      </c>
      <c r="E1223" s="6" t="s">
        <v>27</v>
      </c>
      <c r="F1223" s="6" t="s">
        <v>11856</v>
      </c>
      <c r="G1223" s="6" t="s">
        <v>19</v>
      </c>
      <c r="H1223" s="10">
        <f t="shared" si="96"/>
        <v>46282</v>
      </c>
      <c r="I1223" s="7">
        <f t="shared" si="97"/>
        <v>2598</v>
      </c>
      <c r="J1223" s="6" t="str">
        <f t="shared" si="98"/>
        <v>Mumbai</v>
      </c>
      <c r="K1223" s="6">
        <f>COUNTIFS(pg_transaction_cleaned!$O$2:$O$5743,A1223,pg_transaction_cleaned!$F$2:$F$5743,"CAPTURE")</f>
        <v>0</v>
      </c>
      <c r="L1223" s="7">
        <f>SUMIFS(pg_transaction_cleaned!$H$2:$H$5743,pg_transaction_cleaned!$O$2:$O$5743,A1223,pg_transaction_cleaned!$F$2:$F$5743,"CAPTURE")</f>
        <v>0</v>
      </c>
      <c r="M1223" s="6">
        <f>COUNTIFS(pg_transaction_cleaned!$O$2:$O$5743,A1223,pg_transaction_cleaned!$F$2:$F$5743,"REFUND")</f>
        <v>0</v>
      </c>
      <c r="N1223" s="7">
        <f>SUMIFS(pg_transaction_cleaned!$H$2:$H$5743,pg_transaction_cleaned!$O$2:$O$5743,A1223,pg_transaction_cleaned!$F$2:$F$5743,"REFUND")</f>
        <v>0</v>
      </c>
      <c r="O1223" s="6" t="str">
        <f t="shared" si="99"/>
        <v>Paid, no payment</v>
      </c>
      <c r="P1223" s="8">
        <f t="shared" si="100"/>
        <v>2598</v>
      </c>
    </row>
    <row r="1224" spans="1:16" x14ac:dyDescent="0.3">
      <c r="A1224" s="6" t="s">
        <v>2477</v>
      </c>
      <c r="B1224" s="6" t="s">
        <v>11970</v>
      </c>
      <c r="C1224" s="6" t="s">
        <v>2478</v>
      </c>
      <c r="D1224" s="6" t="s">
        <v>48</v>
      </c>
      <c r="E1224" s="6" t="s">
        <v>27</v>
      </c>
      <c r="F1224" s="6" t="s">
        <v>11833</v>
      </c>
      <c r="G1224" s="6" t="s">
        <v>19</v>
      </c>
      <c r="H1224" s="10">
        <f t="shared" si="96"/>
        <v>46294</v>
      </c>
      <c r="I1224" s="7">
        <f t="shared" si="97"/>
        <v>3298</v>
      </c>
      <c r="J1224" s="6" t="str">
        <f t="shared" si="98"/>
        <v>Jaipur</v>
      </c>
      <c r="K1224" s="6">
        <f>COUNTIFS(pg_transaction_cleaned!$O$2:$O$5743,A1224,pg_transaction_cleaned!$F$2:$F$5743,"CAPTURE")</f>
        <v>1</v>
      </c>
      <c r="L1224" s="7">
        <f>SUMIFS(pg_transaction_cleaned!$H$2:$H$5743,pg_transaction_cleaned!$O$2:$O$5743,A1224,pg_transaction_cleaned!$F$2:$F$5743,"CAPTURE")</f>
        <v>3298</v>
      </c>
      <c r="M1224" s="6">
        <f>COUNTIFS(pg_transaction_cleaned!$O$2:$O$5743,A1224,pg_transaction_cleaned!$F$2:$F$5743,"REFUND")</f>
        <v>0</v>
      </c>
      <c r="N1224" s="7">
        <f>SUMIFS(pg_transaction_cleaned!$H$2:$H$5743,pg_transaction_cleaned!$O$2:$O$5743,A1224,pg_transaction_cleaned!$F$2:$F$5743,"REFUND")</f>
        <v>0</v>
      </c>
      <c r="O1224" s="6" t="str">
        <f t="shared" si="99"/>
        <v>OK</v>
      </c>
      <c r="P1224" s="8">
        <f t="shared" si="100"/>
        <v>0</v>
      </c>
    </row>
    <row r="1225" spans="1:16" x14ac:dyDescent="0.3">
      <c r="A1225" s="6" t="s">
        <v>2479</v>
      </c>
      <c r="B1225" s="6" t="s">
        <v>11972</v>
      </c>
      <c r="C1225" s="6" t="s">
        <v>2480</v>
      </c>
      <c r="D1225" s="6" t="s">
        <v>75</v>
      </c>
      <c r="E1225" s="6" t="s">
        <v>18</v>
      </c>
      <c r="F1225" s="6" t="s">
        <v>11930</v>
      </c>
      <c r="G1225" s="6" t="s">
        <v>19</v>
      </c>
      <c r="H1225" s="10">
        <f t="shared" si="96"/>
        <v>46269</v>
      </c>
      <c r="I1225" s="7">
        <f t="shared" si="97"/>
        <v>9297</v>
      </c>
      <c r="J1225" s="6" t="str">
        <f t="shared" si="98"/>
        <v>Mumbai</v>
      </c>
      <c r="K1225" s="6">
        <f>COUNTIFS(pg_transaction_cleaned!$O$2:$O$5743,A1225,pg_transaction_cleaned!$F$2:$F$5743,"CAPTURE")</f>
        <v>1</v>
      </c>
      <c r="L1225" s="7">
        <f>SUMIFS(pg_transaction_cleaned!$H$2:$H$5743,pg_transaction_cleaned!$O$2:$O$5743,A1225,pg_transaction_cleaned!$F$2:$F$5743,"CAPTURE")</f>
        <v>9297</v>
      </c>
      <c r="M1225" s="6">
        <f>COUNTIFS(pg_transaction_cleaned!$O$2:$O$5743,A1225,pg_transaction_cleaned!$F$2:$F$5743,"REFUND")</f>
        <v>0</v>
      </c>
      <c r="N1225" s="7">
        <f>SUMIFS(pg_transaction_cleaned!$H$2:$H$5743,pg_transaction_cleaned!$O$2:$O$5743,A1225,pg_transaction_cleaned!$F$2:$F$5743,"REFUND")</f>
        <v>0</v>
      </c>
      <c r="O1225" s="6" t="str">
        <f t="shared" si="99"/>
        <v>OK</v>
      </c>
      <c r="P1225" s="8">
        <f t="shared" si="100"/>
        <v>0</v>
      </c>
    </row>
    <row r="1226" spans="1:16" x14ac:dyDescent="0.3">
      <c r="A1226" s="6" t="s">
        <v>2481</v>
      </c>
      <c r="B1226" s="6" t="s">
        <v>11842</v>
      </c>
      <c r="C1226" s="6" t="s">
        <v>2482</v>
      </c>
      <c r="D1226" s="6" t="s">
        <v>23</v>
      </c>
      <c r="E1226" s="6" t="s">
        <v>18</v>
      </c>
      <c r="F1226" s="6" t="s">
        <v>12143</v>
      </c>
      <c r="G1226" s="6" t="s">
        <v>19</v>
      </c>
      <c r="H1226" s="10">
        <f t="shared" si="96"/>
        <v>46290</v>
      </c>
      <c r="I1226" s="7">
        <f t="shared" si="97"/>
        <v>2647</v>
      </c>
      <c r="J1226" s="6" t="str">
        <f t="shared" si="98"/>
        <v>Bengaluru</v>
      </c>
      <c r="K1226" s="6">
        <f>COUNTIFS(pg_transaction_cleaned!$O$2:$O$5743,A1226,pg_transaction_cleaned!$F$2:$F$5743,"CAPTURE")</f>
        <v>1</v>
      </c>
      <c r="L1226" s="7">
        <f>SUMIFS(pg_transaction_cleaned!$H$2:$H$5743,pg_transaction_cleaned!$O$2:$O$5743,A1226,pg_transaction_cleaned!$F$2:$F$5743,"CAPTURE")</f>
        <v>2647</v>
      </c>
      <c r="M1226" s="6">
        <f>COUNTIFS(pg_transaction_cleaned!$O$2:$O$5743,A1226,pg_transaction_cleaned!$F$2:$F$5743,"REFUND")</f>
        <v>0</v>
      </c>
      <c r="N1226" s="7">
        <f>SUMIFS(pg_transaction_cleaned!$H$2:$H$5743,pg_transaction_cleaned!$O$2:$O$5743,A1226,pg_transaction_cleaned!$F$2:$F$5743,"REFUND")</f>
        <v>0</v>
      </c>
      <c r="O1226" s="6" t="str">
        <f t="shared" si="99"/>
        <v>OK</v>
      </c>
      <c r="P1226" s="8">
        <f t="shared" si="100"/>
        <v>0</v>
      </c>
    </row>
    <row r="1227" spans="1:16" x14ac:dyDescent="0.3">
      <c r="A1227" s="6" t="s">
        <v>2483</v>
      </c>
      <c r="B1227" s="6" t="s">
        <v>11873</v>
      </c>
      <c r="C1227" s="6" t="s">
        <v>2484</v>
      </c>
      <c r="D1227" s="6" t="s">
        <v>37</v>
      </c>
      <c r="E1227" s="6" t="s">
        <v>27</v>
      </c>
      <c r="F1227" s="6" t="s">
        <v>12092</v>
      </c>
      <c r="G1227" s="6" t="s">
        <v>115</v>
      </c>
      <c r="H1227" s="10">
        <f t="shared" si="96"/>
        <v>46291</v>
      </c>
      <c r="I1227" s="7">
        <f t="shared" si="97"/>
        <v>8497</v>
      </c>
      <c r="J1227" s="6" t="str">
        <f t="shared" si="98"/>
        <v>Lucknow</v>
      </c>
      <c r="K1227" s="6">
        <f>COUNTIFS(pg_transaction_cleaned!$O$2:$O$5743,A1227,pg_transaction_cleaned!$F$2:$F$5743,"CAPTURE")</f>
        <v>0</v>
      </c>
      <c r="L1227" s="7">
        <f>SUMIFS(pg_transaction_cleaned!$H$2:$H$5743,pg_transaction_cleaned!$O$2:$O$5743,A1227,pg_transaction_cleaned!$F$2:$F$5743,"CAPTURE")</f>
        <v>0</v>
      </c>
      <c r="M1227" s="6">
        <f>COUNTIFS(pg_transaction_cleaned!$O$2:$O$5743,A1227,pg_transaction_cleaned!$F$2:$F$5743,"REFUND")</f>
        <v>0</v>
      </c>
      <c r="N1227" s="7">
        <f>SUMIFS(pg_transaction_cleaned!$H$2:$H$5743,pg_transaction_cleaned!$O$2:$O$5743,A1227,pg_transaction_cleaned!$F$2:$F$5743,"REFUND")</f>
        <v>0</v>
      </c>
      <c r="O1227" s="6" t="str">
        <f t="shared" si="99"/>
        <v>OK</v>
      </c>
      <c r="P1227" s="8">
        <f t="shared" si="100"/>
        <v>0</v>
      </c>
    </row>
    <row r="1228" spans="1:16" x14ac:dyDescent="0.3">
      <c r="A1228" s="6" t="s">
        <v>2485</v>
      </c>
      <c r="B1228" s="6" t="s">
        <v>11852</v>
      </c>
      <c r="C1228" s="6" t="s">
        <v>2486</v>
      </c>
      <c r="D1228" s="6" t="s">
        <v>61</v>
      </c>
      <c r="E1228" s="6" t="s">
        <v>27</v>
      </c>
      <c r="F1228" s="6" t="s">
        <v>11929</v>
      </c>
      <c r="G1228" s="6" t="s">
        <v>19</v>
      </c>
      <c r="H1228" s="10">
        <f t="shared" si="96"/>
        <v>46273</v>
      </c>
      <c r="I1228" s="7">
        <f t="shared" si="97"/>
        <v>799</v>
      </c>
      <c r="J1228" s="6" t="str">
        <f t="shared" si="98"/>
        <v>Delhi</v>
      </c>
      <c r="K1228" s="6">
        <f>COUNTIFS(pg_transaction_cleaned!$O$2:$O$5743,A1228,pg_transaction_cleaned!$F$2:$F$5743,"CAPTURE")</f>
        <v>1</v>
      </c>
      <c r="L1228" s="7">
        <f>SUMIFS(pg_transaction_cleaned!$H$2:$H$5743,pg_transaction_cleaned!$O$2:$O$5743,A1228,pg_transaction_cleaned!$F$2:$F$5743,"CAPTURE")</f>
        <v>799</v>
      </c>
      <c r="M1228" s="6">
        <f>COUNTIFS(pg_transaction_cleaned!$O$2:$O$5743,A1228,pg_transaction_cleaned!$F$2:$F$5743,"REFUND")</f>
        <v>0</v>
      </c>
      <c r="N1228" s="7">
        <f>SUMIFS(pg_transaction_cleaned!$H$2:$H$5743,pg_transaction_cleaned!$O$2:$O$5743,A1228,pg_transaction_cleaned!$F$2:$F$5743,"REFUND")</f>
        <v>0</v>
      </c>
      <c r="O1228" s="6" t="str">
        <f t="shared" si="99"/>
        <v>OK</v>
      </c>
      <c r="P1228" s="8">
        <f t="shared" si="100"/>
        <v>0</v>
      </c>
    </row>
    <row r="1229" spans="1:16" x14ac:dyDescent="0.3">
      <c r="A1229" s="6" t="s">
        <v>2487</v>
      </c>
      <c r="B1229" s="6" t="s">
        <v>11868</v>
      </c>
      <c r="C1229" s="6" t="s">
        <v>2488</v>
      </c>
      <c r="D1229" s="6" t="s">
        <v>23</v>
      </c>
      <c r="E1229" s="6" t="s">
        <v>18</v>
      </c>
      <c r="F1229" s="6" t="s">
        <v>11983</v>
      </c>
      <c r="G1229" s="6" t="s">
        <v>19</v>
      </c>
      <c r="H1229" s="10">
        <f t="shared" si="96"/>
        <v>46288</v>
      </c>
      <c r="I1229" s="7">
        <f t="shared" si="97"/>
        <v>5298</v>
      </c>
      <c r="J1229" s="6" t="str">
        <f t="shared" si="98"/>
        <v>Bengaluru</v>
      </c>
      <c r="K1229" s="6">
        <f>COUNTIFS(pg_transaction_cleaned!$O$2:$O$5743,A1229,pg_transaction_cleaned!$F$2:$F$5743,"CAPTURE")</f>
        <v>1</v>
      </c>
      <c r="L1229" s="7">
        <f>SUMIFS(pg_transaction_cleaned!$H$2:$H$5743,pg_transaction_cleaned!$O$2:$O$5743,A1229,pg_transaction_cleaned!$F$2:$F$5743,"CAPTURE")</f>
        <v>5298</v>
      </c>
      <c r="M1229" s="6">
        <f>COUNTIFS(pg_transaction_cleaned!$O$2:$O$5743,A1229,pg_transaction_cleaned!$F$2:$F$5743,"REFUND")</f>
        <v>0</v>
      </c>
      <c r="N1229" s="7">
        <f>SUMIFS(pg_transaction_cleaned!$H$2:$H$5743,pg_transaction_cleaned!$O$2:$O$5743,A1229,pg_transaction_cleaned!$F$2:$F$5743,"REFUND")</f>
        <v>0</v>
      </c>
      <c r="O1229" s="6" t="str">
        <f t="shared" si="99"/>
        <v>OK</v>
      </c>
      <c r="P1229" s="8">
        <f t="shared" si="100"/>
        <v>0</v>
      </c>
    </row>
    <row r="1230" spans="1:16" x14ac:dyDescent="0.3">
      <c r="A1230" s="6" t="s">
        <v>2489</v>
      </c>
      <c r="B1230" s="6" t="s">
        <v>11923</v>
      </c>
      <c r="C1230" s="6" t="s">
        <v>2490</v>
      </c>
      <c r="D1230" s="6" t="s">
        <v>17</v>
      </c>
      <c r="E1230" s="6" t="s">
        <v>27</v>
      </c>
      <c r="F1230" s="6" t="s">
        <v>11863</v>
      </c>
      <c r="G1230" s="6" t="s">
        <v>19</v>
      </c>
      <c r="H1230" s="10">
        <f t="shared" si="96"/>
        <v>46292</v>
      </c>
      <c r="I1230" s="7">
        <f t="shared" si="97"/>
        <v>1499</v>
      </c>
      <c r="J1230" s="6" t="str">
        <f t="shared" si="98"/>
        <v>Pune</v>
      </c>
      <c r="K1230" s="6">
        <f>COUNTIFS(pg_transaction_cleaned!$O$2:$O$5743,A1230,pg_transaction_cleaned!$F$2:$F$5743,"CAPTURE")</f>
        <v>1</v>
      </c>
      <c r="L1230" s="7">
        <f>SUMIFS(pg_transaction_cleaned!$H$2:$H$5743,pg_transaction_cleaned!$O$2:$O$5743,A1230,pg_transaction_cleaned!$F$2:$F$5743,"CAPTURE")</f>
        <v>1499</v>
      </c>
      <c r="M1230" s="6">
        <f>COUNTIFS(pg_transaction_cleaned!$O$2:$O$5743,A1230,pg_transaction_cleaned!$F$2:$F$5743,"REFUND")</f>
        <v>0</v>
      </c>
      <c r="N1230" s="7">
        <f>SUMIFS(pg_transaction_cleaned!$H$2:$H$5743,pg_transaction_cleaned!$O$2:$O$5743,A1230,pg_transaction_cleaned!$F$2:$F$5743,"REFUND")</f>
        <v>0</v>
      </c>
      <c r="O1230" s="6" t="str">
        <f t="shared" si="99"/>
        <v>OK</v>
      </c>
      <c r="P1230" s="8">
        <f t="shared" si="100"/>
        <v>0</v>
      </c>
    </row>
    <row r="1231" spans="1:16" x14ac:dyDescent="0.3">
      <c r="A1231" s="6" t="s">
        <v>2491</v>
      </c>
      <c r="B1231" s="6" t="s">
        <v>11946</v>
      </c>
      <c r="C1231" s="6" t="s">
        <v>2492</v>
      </c>
      <c r="D1231" s="6" t="s">
        <v>17</v>
      </c>
      <c r="E1231" s="6" t="s">
        <v>18</v>
      </c>
      <c r="F1231" s="6" t="s">
        <v>11839</v>
      </c>
      <c r="G1231" s="6" t="s">
        <v>115</v>
      </c>
      <c r="H1231" s="10">
        <f t="shared" si="96"/>
        <v>46268</v>
      </c>
      <c r="I1231" s="7">
        <f t="shared" si="97"/>
        <v>1299</v>
      </c>
      <c r="J1231" s="6" t="str">
        <f t="shared" si="98"/>
        <v>Pune</v>
      </c>
      <c r="K1231" s="6">
        <f>COUNTIFS(pg_transaction_cleaned!$O$2:$O$5743,A1231,pg_transaction_cleaned!$F$2:$F$5743,"CAPTURE")</f>
        <v>0</v>
      </c>
      <c r="L1231" s="7">
        <f>SUMIFS(pg_transaction_cleaned!$H$2:$H$5743,pg_transaction_cleaned!$O$2:$O$5743,A1231,pg_transaction_cleaned!$F$2:$F$5743,"CAPTURE")</f>
        <v>0</v>
      </c>
      <c r="M1231" s="6">
        <f>COUNTIFS(pg_transaction_cleaned!$O$2:$O$5743,A1231,pg_transaction_cleaned!$F$2:$F$5743,"REFUND")</f>
        <v>0</v>
      </c>
      <c r="N1231" s="7">
        <f>SUMIFS(pg_transaction_cleaned!$H$2:$H$5743,pg_transaction_cleaned!$O$2:$O$5743,A1231,pg_transaction_cleaned!$F$2:$F$5743,"REFUND")</f>
        <v>0</v>
      </c>
      <c r="O1231" s="6" t="str">
        <f t="shared" si="99"/>
        <v>OK</v>
      </c>
      <c r="P1231" s="8">
        <f t="shared" si="100"/>
        <v>0</v>
      </c>
    </row>
    <row r="1232" spans="1:16" x14ac:dyDescent="0.3">
      <c r="A1232" s="6" t="s">
        <v>2493</v>
      </c>
      <c r="B1232" s="6" t="s">
        <v>11942</v>
      </c>
      <c r="C1232" s="6" t="s">
        <v>2494</v>
      </c>
      <c r="D1232" s="6"/>
      <c r="E1232" s="6" t="s">
        <v>27</v>
      </c>
      <c r="F1232" s="6" t="s">
        <v>11971</v>
      </c>
      <c r="G1232" s="6" t="s">
        <v>19</v>
      </c>
      <c r="H1232" s="10">
        <f t="shared" si="96"/>
        <v>46277</v>
      </c>
      <c r="I1232" s="7">
        <f t="shared" si="97"/>
        <v>5597</v>
      </c>
      <c r="J1232" s="6" t="str">
        <f t="shared" si="98"/>
        <v>Unknown</v>
      </c>
      <c r="K1232" s="6">
        <f>COUNTIFS(pg_transaction_cleaned!$O$2:$O$5743,A1232,pg_transaction_cleaned!$F$2:$F$5743,"CAPTURE")</f>
        <v>1</v>
      </c>
      <c r="L1232" s="7">
        <f>SUMIFS(pg_transaction_cleaned!$H$2:$H$5743,pg_transaction_cleaned!$O$2:$O$5743,A1232,pg_transaction_cleaned!$F$2:$F$5743,"CAPTURE")</f>
        <v>5597</v>
      </c>
      <c r="M1232" s="6">
        <f>COUNTIFS(pg_transaction_cleaned!$O$2:$O$5743,A1232,pg_transaction_cleaned!$F$2:$F$5743,"REFUND")</f>
        <v>0</v>
      </c>
      <c r="N1232" s="7">
        <f>SUMIFS(pg_transaction_cleaned!$H$2:$H$5743,pg_transaction_cleaned!$O$2:$O$5743,A1232,pg_transaction_cleaned!$F$2:$F$5743,"REFUND")</f>
        <v>0</v>
      </c>
      <c r="O1232" s="6" t="str">
        <f t="shared" si="99"/>
        <v>OK</v>
      </c>
      <c r="P1232" s="8">
        <f t="shared" si="100"/>
        <v>0</v>
      </c>
    </row>
    <row r="1233" spans="1:16" x14ac:dyDescent="0.3">
      <c r="A1233" s="6" t="s">
        <v>2495</v>
      </c>
      <c r="B1233" s="6" t="s">
        <v>11958</v>
      </c>
      <c r="C1233" s="6" t="s">
        <v>2496</v>
      </c>
      <c r="D1233" s="6" t="s">
        <v>61</v>
      </c>
      <c r="E1233" s="6" t="s">
        <v>18</v>
      </c>
      <c r="F1233" s="6" t="s">
        <v>12074</v>
      </c>
      <c r="G1233" s="6" t="s">
        <v>80</v>
      </c>
      <c r="H1233" s="10">
        <f t="shared" si="96"/>
        <v>46281</v>
      </c>
      <c r="I1233" s="7">
        <f t="shared" si="97"/>
        <v>6297</v>
      </c>
      <c r="J1233" s="6" t="str">
        <f t="shared" si="98"/>
        <v>Delhi</v>
      </c>
      <c r="K1233" s="6">
        <f>COUNTIFS(pg_transaction_cleaned!$O$2:$O$5743,A1233,pg_transaction_cleaned!$F$2:$F$5743,"CAPTURE")</f>
        <v>0</v>
      </c>
      <c r="L1233" s="7">
        <f>SUMIFS(pg_transaction_cleaned!$H$2:$H$5743,pg_transaction_cleaned!$O$2:$O$5743,A1233,pg_transaction_cleaned!$F$2:$F$5743,"CAPTURE")</f>
        <v>0</v>
      </c>
      <c r="M1233" s="6">
        <f>COUNTIFS(pg_transaction_cleaned!$O$2:$O$5743,A1233,pg_transaction_cleaned!$F$2:$F$5743,"REFUND")</f>
        <v>0</v>
      </c>
      <c r="N1233" s="7">
        <f>SUMIFS(pg_transaction_cleaned!$H$2:$H$5743,pg_transaction_cleaned!$O$2:$O$5743,A1233,pg_transaction_cleaned!$F$2:$F$5743,"REFUND")</f>
        <v>0</v>
      </c>
      <c r="O1233" s="6" t="str">
        <f t="shared" si="99"/>
        <v>OK</v>
      </c>
      <c r="P1233" s="8">
        <f t="shared" si="100"/>
        <v>0</v>
      </c>
    </row>
    <row r="1234" spans="1:16" x14ac:dyDescent="0.3">
      <c r="A1234" s="6" t="s">
        <v>2497</v>
      </c>
      <c r="B1234" s="6" t="s">
        <v>11926</v>
      </c>
      <c r="C1234" s="6" t="s">
        <v>2498</v>
      </c>
      <c r="D1234" s="6" t="s">
        <v>48</v>
      </c>
      <c r="E1234" s="6" t="s">
        <v>18</v>
      </c>
      <c r="F1234" s="6" t="s">
        <v>11922</v>
      </c>
      <c r="G1234" s="6" t="s">
        <v>19</v>
      </c>
      <c r="H1234" s="10">
        <f t="shared" si="96"/>
        <v>46270</v>
      </c>
      <c r="I1234" s="7">
        <f t="shared" si="97"/>
        <v>1998</v>
      </c>
      <c r="J1234" s="6" t="str">
        <f t="shared" si="98"/>
        <v>Jaipur</v>
      </c>
      <c r="K1234" s="6">
        <f>COUNTIFS(pg_transaction_cleaned!$O$2:$O$5743,A1234,pg_transaction_cleaned!$F$2:$F$5743,"CAPTURE")</f>
        <v>1</v>
      </c>
      <c r="L1234" s="7">
        <f>SUMIFS(pg_transaction_cleaned!$H$2:$H$5743,pg_transaction_cleaned!$O$2:$O$5743,A1234,pg_transaction_cleaned!$F$2:$F$5743,"CAPTURE")</f>
        <v>1998</v>
      </c>
      <c r="M1234" s="6">
        <f>COUNTIFS(pg_transaction_cleaned!$O$2:$O$5743,A1234,pg_transaction_cleaned!$F$2:$F$5743,"REFUND")</f>
        <v>0</v>
      </c>
      <c r="N1234" s="7">
        <f>SUMIFS(pg_transaction_cleaned!$H$2:$H$5743,pg_transaction_cleaned!$O$2:$O$5743,A1234,pg_transaction_cleaned!$F$2:$F$5743,"REFUND")</f>
        <v>0</v>
      </c>
      <c r="O1234" s="6" t="str">
        <f t="shared" si="99"/>
        <v>OK</v>
      </c>
      <c r="P1234" s="8">
        <f t="shared" si="100"/>
        <v>0</v>
      </c>
    </row>
    <row r="1235" spans="1:16" x14ac:dyDescent="0.3">
      <c r="A1235" s="6" t="s">
        <v>2499</v>
      </c>
      <c r="B1235" s="6" t="s">
        <v>11888</v>
      </c>
      <c r="C1235" s="6" t="s">
        <v>2500</v>
      </c>
      <c r="D1235" s="6" t="s">
        <v>51</v>
      </c>
      <c r="E1235" s="6" t="s">
        <v>18</v>
      </c>
      <c r="F1235" s="6" t="s">
        <v>12029</v>
      </c>
      <c r="G1235" s="6" t="s">
        <v>19</v>
      </c>
      <c r="H1235" s="10">
        <f t="shared" si="96"/>
        <v>46269</v>
      </c>
      <c r="I1235" s="7">
        <f t="shared" si="97"/>
        <v>3597</v>
      </c>
      <c r="J1235" s="6" t="str">
        <f t="shared" si="98"/>
        <v>Chennai</v>
      </c>
      <c r="K1235" s="6">
        <f>COUNTIFS(pg_transaction_cleaned!$O$2:$O$5743,A1235,pg_transaction_cleaned!$F$2:$F$5743,"CAPTURE")</f>
        <v>1</v>
      </c>
      <c r="L1235" s="7">
        <f>SUMIFS(pg_transaction_cleaned!$H$2:$H$5743,pg_transaction_cleaned!$O$2:$O$5743,A1235,pg_transaction_cleaned!$F$2:$F$5743,"CAPTURE")</f>
        <v>3597</v>
      </c>
      <c r="M1235" s="6">
        <f>COUNTIFS(pg_transaction_cleaned!$O$2:$O$5743,A1235,pg_transaction_cleaned!$F$2:$F$5743,"REFUND")</f>
        <v>0</v>
      </c>
      <c r="N1235" s="7">
        <f>SUMIFS(pg_transaction_cleaned!$H$2:$H$5743,pg_transaction_cleaned!$O$2:$O$5743,A1235,pg_transaction_cleaned!$F$2:$F$5743,"REFUND")</f>
        <v>0</v>
      </c>
      <c r="O1235" s="6" t="str">
        <f t="shared" si="99"/>
        <v>OK</v>
      </c>
      <c r="P1235" s="8">
        <f t="shared" si="100"/>
        <v>0</v>
      </c>
    </row>
    <row r="1236" spans="1:16" x14ac:dyDescent="0.3">
      <c r="A1236" s="6" t="s">
        <v>2501</v>
      </c>
      <c r="B1236" s="6" t="s">
        <v>11895</v>
      </c>
      <c r="C1236" s="6" t="s">
        <v>2502</v>
      </c>
      <c r="D1236" s="6" t="s">
        <v>37</v>
      </c>
      <c r="E1236" s="6" t="s">
        <v>18</v>
      </c>
      <c r="F1236" s="6" t="s">
        <v>11841</v>
      </c>
      <c r="G1236" s="6" t="s">
        <v>19</v>
      </c>
      <c r="H1236" s="10">
        <f t="shared" si="96"/>
        <v>46295</v>
      </c>
      <c r="I1236" s="7">
        <f t="shared" si="97"/>
        <v>2499</v>
      </c>
      <c r="J1236" s="6" t="str">
        <f t="shared" si="98"/>
        <v>Lucknow</v>
      </c>
      <c r="K1236" s="6">
        <f>COUNTIFS(pg_transaction_cleaned!$O$2:$O$5743,A1236,pg_transaction_cleaned!$F$2:$F$5743,"CAPTURE")</f>
        <v>1</v>
      </c>
      <c r="L1236" s="7">
        <f>SUMIFS(pg_transaction_cleaned!$H$2:$H$5743,pg_transaction_cleaned!$O$2:$O$5743,A1236,pg_transaction_cleaned!$F$2:$F$5743,"CAPTURE")</f>
        <v>2499</v>
      </c>
      <c r="M1236" s="6">
        <f>COUNTIFS(pg_transaction_cleaned!$O$2:$O$5743,A1236,pg_transaction_cleaned!$F$2:$F$5743,"REFUND")</f>
        <v>0</v>
      </c>
      <c r="N1236" s="7">
        <f>SUMIFS(pg_transaction_cleaned!$H$2:$H$5743,pg_transaction_cleaned!$O$2:$O$5743,A1236,pg_transaction_cleaned!$F$2:$F$5743,"REFUND")</f>
        <v>0</v>
      </c>
      <c r="O1236" s="6" t="str">
        <f t="shared" si="99"/>
        <v>OK</v>
      </c>
      <c r="P1236" s="8">
        <f t="shared" si="100"/>
        <v>0</v>
      </c>
    </row>
    <row r="1237" spans="1:16" x14ac:dyDescent="0.3">
      <c r="A1237" s="6" t="s">
        <v>2503</v>
      </c>
      <c r="B1237" s="6" t="s">
        <v>12014</v>
      </c>
      <c r="C1237" s="6" t="s">
        <v>2504</v>
      </c>
      <c r="D1237" s="6" t="s">
        <v>42</v>
      </c>
      <c r="E1237" s="6" t="s">
        <v>18</v>
      </c>
      <c r="F1237" s="6" t="s">
        <v>11853</v>
      </c>
      <c r="G1237" s="6" t="s">
        <v>19</v>
      </c>
      <c r="H1237" s="10">
        <f t="shared" si="96"/>
        <v>46275</v>
      </c>
      <c r="I1237" s="7">
        <f t="shared" si="97"/>
        <v>1799</v>
      </c>
      <c r="J1237" s="6" t="str">
        <f t="shared" si="98"/>
        <v>Hyderabad</v>
      </c>
      <c r="K1237" s="6">
        <f>COUNTIFS(pg_transaction_cleaned!$O$2:$O$5743,A1237,pg_transaction_cleaned!$F$2:$F$5743,"CAPTURE")</f>
        <v>1</v>
      </c>
      <c r="L1237" s="7">
        <f>SUMIFS(pg_transaction_cleaned!$H$2:$H$5743,pg_transaction_cleaned!$O$2:$O$5743,A1237,pg_transaction_cleaned!$F$2:$F$5743,"CAPTURE")</f>
        <v>1799</v>
      </c>
      <c r="M1237" s="6">
        <f>COUNTIFS(pg_transaction_cleaned!$O$2:$O$5743,A1237,pg_transaction_cleaned!$F$2:$F$5743,"REFUND")</f>
        <v>0</v>
      </c>
      <c r="N1237" s="7">
        <f>SUMIFS(pg_transaction_cleaned!$H$2:$H$5743,pg_transaction_cleaned!$O$2:$O$5743,A1237,pg_transaction_cleaned!$F$2:$F$5743,"REFUND")</f>
        <v>0</v>
      </c>
      <c r="O1237" s="6" t="str">
        <f t="shared" si="99"/>
        <v>OK</v>
      </c>
      <c r="P1237" s="8">
        <f t="shared" si="100"/>
        <v>0</v>
      </c>
    </row>
    <row r="1238" spans="1:16" x14ac:dyDescent="0.3">
      <c r="A1238" s="6" t="s">
        <v>2505</v>
      </c>
      <c r="B1238" s="6" t="s">
        <v>11908</v>
      </c>
      <c r="C1238" s="6" t="s">
        <v>2506</v>
      </c>
      <c r="D1238" s="6" t="s">
        <v>75</v>
      </c>
      <c r="E1238" s="6" t="s">
        <v>27</v>
      </c>
      <c r="F1238" s="6" t="s">
        <v>11983</v>
      </c>
      <c r="G1238" s="6" t="s">
        <v>19</v>
      </c>
      <c r="H1238" s="10">
        <f t="shared" si="96"/>
        <v>46275</v>
      </c>
      <c r="I1238" s="7">
        <f t="shared" si="97"/>
        <v>5298</v>
      </c>
      <c r="J1238" s="6" t="str">
        <f t="shared" si="98"/>
        <v>Mumbai</v>
      </c>
      <c r="K1238" s="6">
        <f>COUNTIFS(pg_transaction_cleaned!$O$2:$O$5743,A1238,pg_transaction_cleaned!$F$2:$F$5743,"CAPTURE")</f>
        <v>1</v>
      </c>
      <c r="L1238" s="7">
        <f>SUMIFS(pg_transaction_cleaned!$H$2:$H$5743,pg_transaction_cleaned!$O$2:$O$5743,A1238,pg_transaction_cleaned!$F$2:$F$5743,"CAPTURE")</f>
        <v>5298</v>
      </c>
      <c r="M1238" s="6">
        <f>COUNTIFS(pg_transaction_cleaned!$O$2:$O$5743,A1238,pg_transaction_cleaned!$F$2:$F$5743,"REFUND")</f>
        <v>0</v>
      </c>
      <c r="N1238" s="7">
        <f>SUMIFS(pg_transaction_cleaned!$H$2:$H$5743,pg_transaction_cleaned!$O$2:$O$5743,A1238,pg_transaction_cleaned!$F$2:$F$5743,"REFUND")</f>
        <v>0</v>
      </c>
      <c r="O1238" s="6" t="str">
        <f t="shared" si="99"/>
        <v>OK</v>
      </c>
      <c r="P1238" s="8">
        <f t="shared" si="100"/>
        <v>0</v>
      </c>
    </row>
    <row r="1239" spans="1:16" x14ac:dyDescent="0.3">
      <c r="A1239" s="6" t="s">
        <v>2507</v>
      </c>
      <c r="B1239" s="6" t="s">
        <v>11895</v>
      </c>
      <c r="C1239" s="6" t="s">
        <v>2508</v>
      </c>
      <c r="D1239" s="6" t="s">
        <v>75</v>
      </c>
      <c r="E1239" s="6" t="s">
        <v>43</v>
      </c>
      <c r="F1239" s="6" t="s">
        <v>11929</v>
      </c>
      <c r="G1239" s="6" t="s">
        <v>19</v>
      </c>
      <c r="H1239" s="10">
        <f t="shared" si="96"/>
        <v>46295</v>
      </c>
      <c r="I1239" s="7">
        <f t="shared" si="97"/>
        <v>799</v>
      </c>
      <c r="J1239" s="6" t="str">
        <f t="shared" si="98"/>
        <v>Mumbai</v>
      </c>
      <c r="K1239" s="6">
        <f>COUNTIFS(pg_transaction_cleaned!$O$2:$O$5743,A1239,pg_transaction_cleaned!$F$2:$F$5743,"CAPTURE")</f>
        <v>1</v>
      </c>
      <c r="L1239" s="7">
        <f>SUMIFS(pg_transaction_cleaned!$H$2:$H$5743,pg_transaction_cleaned!$O$2:$O$5743,A1239,pg_transaction_cleaned!$F$2:$F$5743,"CAPTURE")</f>
        <v>799</v>
      </c>
      <c r="M1239" s="6">
        <f>COUNTIFS(pg_transaction_cleaned!$O$2:$O$5743,A1239,pg_transaction_cleaned!$F$2:$F$5743,"REFUND")</f>
        <v>0</v>
      </c>
      <c r="N1239" s="7">
        <f>SUMIFS(pg_transaction_cleaned!$H$2:$H$5743,pg_transaction_cleaned!$O$2:$O$5743,A1239,pg_transaction_cleaned!$F$2:$F$5743,"REFUND")</f>
        <v>0</v>
      </c>
      <c r="O1239" s="6" t="str">
        <f t="shared" si="99"/>
        <v>OK</v>
      </c>
      <c r="P1239" s="8">
        <f t="shared" si="100"/>
        <v>0</v>
      </c>
    </row>
    <row r="1240" spans="1:16" x14ac:dyDescent="0.3">
      <c r="A1240" s="6" t="s">
        <v>2509</v>
      </c>
      <c r="B1240" s="6" t="s">
        <v>11888</v>
      </c>
      <c r="C1240" s="6" t="s">
        <v>2510</v>
      </c>
      <c r="D1240" s="6" t="s">
        <v>42</v>
      </c>
      <c r="E1240" s="6" t="s">
        <v>18</v>
      </c>
      <c r="F1240" s="6" t="s">
        <v>11990</v>
      </c>
      <c r="G1240" s="6" t="s">
        <v>19</v>
      </c>
      <c r="H1240" s="10">
        <f t="shared" si="96"/>
        <v>46269</v>
      </c>
      <c r="I1240" s="7">
        <f t="shared" si="97"/>
        <v>1348</v>
      </c>
      <c r="J1240" s="6" t="str">
        <f t="shared" si="98"/>
        <v>Hyderabad</v>
      </c>
      <c r="K1240" s="6">
        <f>COUNTIFS(pg_transaction_cleaned!$O$2:$O$5743,A1240,pg_transaction_cleaned!$F$2:$F$5743,"CAPTURE")</f>
        <v>1</v>
      </c>
      <c r="L1240" s="7">
        <f>SUMIFS(pg_transaction_cleaned!$H$2:$H$5743,pg_transaction_cleaned!$O$2:$O$5743,A1240,pg_transaction_cleaned!$F$2:$F$5743,"CAPTURE")</f>
        <v>1348</v>
      </c>
      <c r="M1240" s="6">
        <f>COUNTIFS(pg_transaction_cleaned!$O$2:$O$5743,A1240,pg_transaction_cleaned!$F$2:$F$5743,"REFUND")</f>
        <v>0</v>
      </c>
      <c r="N1240" s="7">
        <f>SUMIFS(pg_transaction_cleaned!$H$2:$H$5743,pg_transaction_cleaned!$O$2:$O$5743,A1240,pg_transaction_cleaned!$F$2:$F$5743,"REFUND")</f>
        <v>0</v>
      </c>
      <c r="O1240" s="6" t="str">
        <f t="shared" si="99"/>
        <v>OK</v>
      </c>
      <c r="P1240" s="8">
        <f t="shared" si="100"/>
        <v>0</v>
      </c>
    </row>
    <row r="1241" spans="1:16" x14ac:dyDescent="0.3">
      <c r="A1241" s="6" t="s">
        <v>2511</v>
      </c>
      <c r="B1241" s="6" t="s">
        <v>11976</v>
      </c>
      <c r="C1241" s="6" t="s">
        <v>2512</v>
      </c>
      <c r="D1241" s="6" t="s">
        <v>61</v>
      </c>
      <c r="E1241" s="6" t="s">
        <v>43</v>
      </c>
      <c r="F1241" s="6" t="s">
        <v>11935</v>
      </c>
      <c r="G1241" s="6" t="s">
        <v>19</v>
      </c>
      <c r="H1241" s="10">
        <f t="shared" si="96"/>
        <v>46284</v>
      </c>
      <c r="I1241" s="7">
        <f t="shared" si="97"/>
        <v>5998</v>
      </c>
      <c r="J1241" s="6" t="str">
        <f t="shared" si="98"/>
        <v>Delhi</v>
      </c>
      <c r="K1241" s="6">
        <f>COUNTIFS(pg_transaction_cleaned!$O$2:$O$5743,A1241,pg_transaction_cleaned!$F$2:$F$5743,"CAPTURE")</f>
        <v>1</v>
      </c>
      <c r="L1241" s="7">
        <f>SUMIFS(pg_transaction_cleaned!$H$2:$H$5743,pg_transaction_cleaned!$O$2:$O$5743,A1241,pg_transaction_cleaned!$F$2:$F$5743,"CAPTURE")</f>
        <v>5998</v>
      </c>
      <c r="M1241" s="6">
        <f>COUNTIFS(pg_transaction_cleaned!$O$2:$O$5743,A1241,pg_transaction_cleaned!$F$2:$F$5743,"REFUND")</f>
        <v>0</v>
      </c>
      <c r="N1241" s="7">
        <f>SUMIFS(pg_transaction_cleaned!$H$2:$H$5743,pg_transaction_cleaned!$O$2:$O$5743,A1241,pg_transaction_cleaned!$F$2:$F$5743,"REFUND")</f>
        <v>0</v>
      </c>
      <c r="O1241" s="6" t="str">
        <f t="shared" si="99"/>
        <v>OK</v>
      </c>
      <c r="P1241" s="8">
        <f t="shared" si="100"/>
        <v>0</v>
      </c>
    </row>
    <row r="1242" spans="1:16" x14ac:dyDescent="0.3">
      <c r="A1242" s="6" t="s">
        <v>2513</v>
      </c>
      <c r="B1242" s="6" t="s">
        <v>11842</v>
      </c>
      <c r="C1242" s="6" t="s">
        <v>2514</v>
      </c>
      <c r="D1242" s="6"/>
      <c r="E1242" s="6" t="s">
        <v>27</v>
      </c>
      <c r="F1242" s="6" t="s">
        <v>12144</v>
      </c>
      <c r="G1242" s="6" t="s">
        <v>19</v>
      </c>
      <c r="H1242" s="10">
        <f t="shared" si="96"/>
        <v>46290</v>
      </c>
      <c r="I1242" s="7">
        <f t="shared" si="97"/>
        <v>1799</v>
      </c>
      <c r="J1242" s="6" t="str">
        <f t="shared" si="98"/>
        <v>Unknown</v>
      </c>
      <c r="K1242" s="6">
        <f>COUNTIFS(pg_transaction_cleaned!$O$2:$O$5743,A1242,pg_transaction_cleaned!$F$2:$F$5743,"CAPTURE")</f>
        <v>1</v>
      </c>
      <c r="L1242" s="7">
        <f>SUMIFS(pg_transaction_cleaned!$H$2:$H$5743,pg_transaction_cleaned!$O$2:$O$5743,A1242,pg_transaction_cleaned!$F$2:$F$5743,"CAPTURE")</f>
        <v>1799</v>
      </c>
      <c r="M1242" s="6">
        <f>COUNTIFS(pg_transaction_cleaned!$O$2:$O$5743,A1242,pg_transaction_cleaned!$F$2:$F$5743,"REFUND")</f>
        <v>0</v>
      </c>
      <c r="N1242" s="7">
        <f>SUMIFS(pg_transaction_cleaned!$H$2:$H$5743,pg_transaction_cleaned!$O$2:$O$5743,A1242,pg_transaction_cleaned!$F$2:$F$5743,"REFUND")</f>
        <v>0</v>
      </c>
      <c r="O1242" s="6" t="str">
        <f t="shared" si="99"/>
        <v>OK</v>
      </c>
      <c r="P1242" s="8">
        <f t="shared" si="100"/>
        <v>0</v>
      </c>
    </row>
    <row r="1243" spans="1:16" x14ac:dyDescent="0.3">
      <c r="A1243" s="6" t="s">
        <v>2515</v>
      </c>
      <c r="B1243" s="6" t="s">
        <v>12007</v>
      </c>
      <c r="C1243" s="6" t="s">
        <v>2516</v>
      </c>
      <c r="D1243" s="6" t="s">
        <v>23</v>
      </c>
      <c r="E1243" s="6" t="s">
        <v>27</v>
      </c>
      <c r="F1243" s="6" t="s">
        <v>12093</v>
      </c>
      <c r="G1243" s="6" t="s">
        <v>19</v>
      </c>
      <c r="H1243" s="10">
        <f t="shared" si="96"/>
        <v>46270</v>
      </c>
      <c r="I1243" s="7">
        <f t="shared" si="97"/>
        <v>6347</v>
      </c>
      <c r="J1243" s="6" t="str">
        <f t="shared" si="98"/>
        <v>Bengaluru</v>
      </c>
      <c r="K1243" s="6">
        <f>COUNTIFS(pg_transaction_cleaned!$O$2:$O$5743,A1243,pg_transaction_cleaned!$F$2:$F$5743,"CAPTURE")</f>
        <v>1</v>
      </c>
      <c r="L1243" s="7">
        <f>SUMIFS(pg_transaction_cleaned!$H$2:$H$5743,pg_transaction_cleaned!$O$2:$O$5743,A1243,pg_transaction_cleaned!$F$2:$F$5743,"CAPTURE")</f>
        <v>6347</v>
      </c>
      <c r="M1243" s="6">
        <f>COUNTIFS(pg_transaction_cleaned!$O$2:$O$5743,A1243,pg_transaction_cleaned!$F$2:$F$5743,"REFUND")</f>
        <v>0</v>
      </c>
      <c r="N1243" s="7">
        <f>SUMIFS(pg_transaction_cleaned!$H$2:$H$5743,pg_transaction_cleaned!$O$2:$O$5743,A1243,pg_transaction_cleaned!$F$2:$F$5743,"REFUND")</f>
        <v>0</v>
      </c>
      <c r="O1243" s="6" t="str">
        <f t="shared" si="99"/>
        <v>OK</v>
      </c>
      <c r="P1243" s="8">
        <f t="shared" si="100"/>
        <v>0</v>
      </c>
    </row>
    <row r="1244" spans="1:16" x14ac:dyDescent="0.3">
      <c r="A1244" s="6" t="s">
        <v>2517</v>
      </c>
      <c r="B1244" s="6" t="s">
        <v>11970</v>
      </c>
      <c r="C1244" s="6" t="s">
        <v>2518</v>
      </c>
      <c r="D1244" s="6" t="s">
        <v>42</v>
      </c>
      <c r="E1244" s="6" t="s">
        <v>27</v>
      </c>
      <c r="F1244" s="6" t="s">
        <v>11948</v>
      </c>
      <c r="G1244" s="6" t="s">
        <v>19</v>
      </c>
      <c r="H1244" s="10">
        <f t="shared" si="96"/>
        <v>46294</v>
      </c>
      <c r="I1244" s="7">
        <f t="shared" si="97"/>
        <v>2798</v>
      </c>
      <c r="J1244" s="6" t="str">
        <f t="shared" si="98"/>
        <v>Hyderabad</v>
      </c>
      <c r="K1244" s="6">
        <f>COUNTIFS(pg_transaction_cleaned!$O$2:$O$5743,A1244,pg_transaction_cleaned!$F$2:$F$5743,"CAPTURE")</f>
        <v>1</v>
      </c>
      <c r="L1244" s="7">
        <f>SUMIFS(pg_transaction_cleaned!$H$2:$H$5743,pg_transaction_cleaned!$O$2:$O$5743,A1244,pg_transaction_cleaned!$F$2:$F$5743,"CAPTURE")</f>
        <v>2798</v>
      </c>
      <c r="M1244" s="6">
        <f>COUNTIFS(pg_transaction_cleaned!$O$2:$O$5743,A1244,pg_transaction_cleaned!$F$2:$F$5743,"REFUND")</f>
        <v>0</v>
      </c>
      <c r="N1244" s="7">
        <f>SUMIFS(pg_transaction_cleaned!$H$2:$H$5743,pg_transaction_cleaned!$O$2:$O$5743,A1244,pg_transaction_cleaned!$F$2:$F$5743,"REFUND")</f>
        <v>0</v>
      </c>
      <c r="O1244" s="6" t="str">
        <f t="shared" si="99"/>
        <v>OK</v>
      </c>
      <c r="P1244" s="8">
        <f t="shared" si="100"/>
        <v>0</v>
      </c>
    </row>
    <row r="1245" spans="1:16" x14ac:dyDescent="0.3">
      <c r="A1245" s="6" t="s">
        <v>2519</v>
      </c>
      <c r="B1245" s="6" t="s">
        <v>11854</v>
      </c>
      <c r="C1245" s="6" t="s">
        <v>2520</v>
      </c>
      <c r="D1245" s="6" t="s">
        <v>42</v>
      </c>
      <c r="E1245" s="6" t="s">
        <v>18</v>
      </c>
      <c r="F1245" s="6" t="s">
        <v>11861</v>
      </c>
      <c r="G1245" s="6" t="s">
        <v>19</v>
      </c>
      <c r="H1245" s="10">
        <f t="shared" si="96"/>
        <v>46286</v>
      </c>
      <c r="I1245" s="7">
        <f t="shared" si="97"/>
        <v>7999</v>
      </c>
      <c r="J1245" s="6" t="str">
        <f t="shared" si="98"/>
        <v>Hyderabad</v>
      </c>
      <c r="K1245" s="6">
        <f>COUNTIFS(pg_transaction_cleaned!$O$2:$O$5743,A1245,pg_transaction_cleaned!$F$2:$F$5743,"CAPTURE")</f>
        <v>1</v>
      </c>
      <c r="L1245" s="7">
        <f>SUMIFS(pg_transaction_cleaned!$H$2:$H$5743,pg_transaction_cleaned!$O$2:$O$5743,A1245,pg_transaction_cleaned!$F$2:$F$5743,"CAPTURE")</f>
        <v>7999</v>
      </c>
      <c r="M1245" s="6">
        <f>COUNTIFS(pg_transaction_cleaned!$O$2:$O$5743,A1245,pg_transaction_cleaned!$F$2:$F$5743,"REFUND")</f>
        <v>0</v>
      </c>
      <c r="N1245" s="7">
        <f>SUMIFS(pg_transaction_cleaned!$H$2:$H$5743,pg_transaction_cleaned!$O$2:$O$5743,A1245,pg_transaction_cleaned!$F$2:$F$5743,"REFUND")</f>
        <v>0</v>
      </c>
      <c r="O1245" s="6" t="str">
        <f t="shared" si="99"/>
        <v>OK</v>
      </c>
      <c r="P1245" s="8">
        <f t="shared" si="100"/>
        <v>0</v>
      </c>
    </row>
    <row r="1246" spans="1:16" x14ac:dyDescent="0.3">
      <c r="A1246" s="6" t="s">
        <v>2521</v>
      </c>
      <c r="B1246" s="6" t="s">
        <v>12036</v>
      </c>
      <c r="C1246" s="6" t="s">
        <v>2522</v>
      </c>
      <c r="D1246" s="6" t="s">
        <v>37</v>
      </c>
      <c r="E1246" s="6" t="s">
        <v>54</v>
      </c>
      <c r="F1246" s="6" t="s">
        <v>12145</v>
      </c>
      <c r="G1246" s="6" t="s">
        <v>19</v>
      </c>
      <c r="H1246" s="10">
        <f t="shared" si="96"/>
        <v>46283</v>
      </c>
      <c r="I1246" s="7">
        <f t="shared" si="97"/>
        <v>5147</v>
      </c>
      <c r="J1246" s="6" t="str">
        <f t="shared" si="98"/>
        <v>Lucknow</v>
      </c>
      <c r="K1246" s="6">
        <f>COUNTIFS(pg_transaction_cleaned!$O$2:$O$5743,A1246,pg_transaction_cleaned!$F$2:$F$5743,"CAPTURE")</f>
        <v>1</v>
      </c>
      <c r="L1246" s="7">
        <f>SUMIFS(pg_transaction_cleaned!$H$2:$H$5743,pg_transaction_cleaned!$O$2:$O$5743,A1246,pg_transaction_cleaned!$F$2:$F$5743,"CAPTURE")</f>
        <v>5147</v>
      </c>
      <c r="M1246" s="6">
        <f>COUNTIFS(pg_transaction_cleaned!$O$2:$O$5743,A1246,pg_transaction_cleaned!$F$2:$F$5743,"REFUND")</f>
        <v>0</v>
      </c>
      <c r="N1246" s="7">
        <f>SUMIFS(pg_transaction_cleaned!$H$2:$H$5743,pg_transaction_cleaned!$O$2:$O$5743,A1246,pg_transaction_cleaned!$F$2:$F$5743,"REFUND")</f>
        <v>0</v>
      </c>
      <c r="O1246" s="6" t="str">
        <f t="shared" si="99"/>
        <v>OK</v>
      </c>
      <c r="P1246" s="8">
        <f t="shared" si="100"/>
        <v>0</v>
      </c>
    </row>
    <row r="1247" spans="1:16" x14ac:dyDescent="0.3">
      <c r="A1247" s="6" t="s">
        <v>2523</v>
      </c>
      <c r="B1247" s="6" t="s">
        <v>11842</v>
      </c>
      <c r="C1247" s="6" t="s">
        <v>2524</v>
      </c>
      <c r="D1247" s="6" t="s">
        <v>75</v>
      </c>
      <c r="E1247" s="6" t="s">
        <v>27</v>
      </c>
      <c r="F1247" s="6" t="s">
        <v>11841</v>
      </c>
      <c r="G1247" s="6" t="s">
        <v>19</v>
      </c>
      <c r="H1247" s="10">
        <f t="shared" si="96"/>
        <v>46290</v>
      </c>
      <c r="I1247" s="7">
        <f t="shared" si="97"/>
        <v>2499</v>
      </c>
      <c r="J1247" s="6" t="str">
        <f t="shared" si="98"/>
        <v>Mumbai</v>
      </c>
      <c r="K1247" s="6">
        <f>COUNTIFS(pg_transaction_cleaned!$O$2:$O$5743,A1247,pg_transaction_cleaned!$F$2:$F$5743,"CAPTURE")</f>
        <v>1</v>
      </c>
      <c r="L1247" s="7">
        <f>SUMIFS(pg_transaction_cleaned!$H$2:$H$5743,pg_transaction_cleaned!$O$2:$O$5743,A1247,pg_transaction_cleaned!$F$2:$F$5743,"CAPTURE")</f>
        <v>2499</v>
      </c>
      <c r="M1247" s="6">
        <f>COUNTIFS(pg_transaction_cleaned!$O$2:$O$5743,A1247,pg_transaction_cleaned!$F$2:$F$5743,"REFUND")</f>
        <v>0</v>
      </c>
      <c r="N1247" s="7">
        <f>SUMIFS(pg_transaction_cleaned!$H$2:$H$5743,pg_transaction_cleaned!$O$2:$O$5743,A1247,pg_transaction_cleaned!$F$2:$F$5743,"REFUND")</f>
        <v>0</v>
      </c>
      <c r="O1247" s="6" t="str">
        <f t="shared" si="99"/>
        <v>OK</v>
      </c>
      <c r="P1247" s="8">
        <f t="shared" si="100"/>
        <v>0</v>
      </c>
    </row>
    <row r="1248" spans="1:16" x14ac:dyDescent="0.3">
      <c r="A1248" s="6" t="s">
        <v>2525</v>
      </c>
      <c r="B1248" s="6" t="s">
        <v>11972</v>
      </c>
      <c r="C1248" s="6" t="s">
        <v>2526</v>
      </c>
      <c r="D1248" s="6" t="s">
        <v>34</v>
      </c>
      <c r="E1248" s="6" t="s">
        <v>18</v>
      </c>
      <c r="F1248" s="6" t="s">
        <v>12088</v>
      </c>
      <c r="G1248" s="6" t="s">
        <v>19</v>
      </c>
      <c r="H1248" s="10">
        <f t="shared" si="96"/>
        <v>46269</v>
      </c>
      <c r="I1248" s="7">
        <f t="shared" si="97"/>
        <v>2597</v>
      </c>
      <c r="J1248" s="6" t="str">
        <f t="shared" si="98"/>
        <v>Ahmedabad</v>
      </c>
      <c r="K1248" s="6">
        <f>COUNTIFS(pg_transaction_cleaned!$O$2:$O$5743,A1248,pg_transaction_cleaned!$F$2:$F$5743,"CAPTURE")</f>
        <v>1</v>
      </c>
      <c r="L1248" s="7">
        <f>SUMIFS(pg_transaction_cleaned!$H$2:$H$5743,pg_transaction_cleaned!$O$2:$O$5743,A1248,pg_transaction_cleaned!$F$2:$F$5743,"CAPTURE")</f>
        <v>2597</v>
      </c>
      <c r="M1248" s="6">
        <f>COUNTIFS(pg_transaction_cleaned!$O$2:$O$5743,A1248,pg_transaction_cleaned!$F$2:$F$5743,"REFUND")</f>
        <v>0</v>
      </c>
      <c r="N1248" s="7">
        <f>SUMIFS(pg_transaction_cleaned!$H$2:$H$5743,pg_transaction_cleaned!$O$2:$O$5743,A1248,pg_transaction_cleaned!$F$2:$F$5743,"REFUND")</f>
        <v>0</v>
      </c>
      <c r="O1248" s="6" t="str">
        <f t="shared" si="99"/>
        <v>OK</v>
      </c>
      <c r="P1248" s="8">
        <f t="shared" si="100"/>
        <v>0</v>
      </c>
    </row>
    <row r="1249" spans="1:16" x14ac:dyDescent="0.3">
      <c r="A1249" s="6" t="s">
        <v>2527</v>
      </c>
      <c r="B1249" s="6" t="s">
        <v>11887</v>
      </c>
      <c r="C1249" s="6" t="s">
        <v>2528</v>
      </c>
      <c r="D1249" s="6" t="s">
        <v>51</v>
      </c>
      <c r="E1249" s="6" t="s">
        <v>18</v>
      </c>
      <c r="F1249" s="6" t="s">
        <v>12044</v>
      </c>
      <c r="G1249" s="6" t="s">
        <v>19</v>
      </c>
      <c r="H1249" s="10">
        <f t="shared" si="96"/>
        <v>46268</v>
      </c>
      <c r="I1249" s="7">
        <f t="shared" si="97"/>
        <v>3498</v>
      </c>
      <c r="J1249" s="6" t="str">
        <f t="shared" si="98"/>
        <v>Chennai</v>
      </c>
      <c r="K1249" s="6">
        <f>COUNTIFS(pg_transaction_cleaned!$O$2:$O$5743,A1249,pg_transaction_cleaned!$F$2:$F$5743,"CAPTURE")</f>
        <v>1</v>
      </c>
      <c r="L1249" s="7">
        <f>SUMIFS(pg_transaction_cleaned!$H$2:$H$5743,pg_transaction_cleaned!$O$2:$O$5743,A1249,pg_transaction_cleaned!$F$2:$F$5743,"CAPTURE")</f>
        <v>3498</v>
      </c>
      <c r="M1249" s="6">
        <f>COUNTIFS(pg_transaction_cleaned!$O$2:$O$5743,A1249,pg_transaction_cleaned!$F$2:$F$5743,"REFUND")</f>
        <v>0</v>
      </c>
      <c r="N1249" s="7">
        <f>SUMIFS(pg_transaction_cleaned!$H$2:$H$5743,pg_transaction_cleaned!$O$2:$O$5743,A1249,pg_transaction_cleaned!$F$2:$F$5743,"REFUND")</f>
        <v>0</v>
      </c>
      <c r="O1249" s="6" t="str">
        <f t="shared" si="99"/>
        <v>OK</v>
      </c>
      <c r="P1249" s="8">
        <f t="shared" si="100"/>
        <v>0</v>
      </c>
    </row>
    <row r="1250" spans="1:16" x14ac:dyDescent="0.3">
      <c r="A1250" s="6" t="s">
        <v>2529</v>
      </c>
      <c r="B1250" s="6" t="s">
        <v>11884</v>
      </c>
      <c r="C1250" s="6" t="s">
        <v>2530</v>
      </c>
      <c r="D1250" s="6" t="s">
        <v>42</v>
      </c>
      <c r="E1250" s="6" t="s">
        <v>18</v>
      </c>
      <c r="F1250" s="6" t="s">
        <v>11839</v>
      </c>
      <c r="G1250" s="6" t="s">
        <v>19</v>
      </c>
      <c r="H1250" s="10">
        <f t="shared" si="96"/>
        <v>46279</v>
      </c>
      <c r="I1250" s="7">
        <f t="shared" si="97"/>
        <v>1299</v>
      </c>
      <c r="J1250" s="6" t="str">
        <f t="shared" si="98"/>
        <v>Hyderabad</v>
      </c>
      <c r="K1250" s="6">
        <f>COUNTIFS(pg_transaction_cleaned!$O$2:$O$5743,A1250,pg_transaction_cleaned!$F$2:$F$5743,"CAPTURE")</f>
        <v>1</v>
      </c>
      <c r="L1250" s="7">
        <f>SUMIFS(pg_transaction_cleaned!$H$2:$H$5743,pg_transaction_cleaned!$O$2:$O$5743,A1250,pg_transaction_cleaned!$F$2:$F$5743,"CAPTURE")</f>
        <v>1299</v>
      </c>
      <c r="M1250" s="6">
        <f>COUNTIFS(pg_transaction_cleaned!$O$2:$O$5743,A1250,pg_transaction_cleaned!$F$2:$F$5743,"REFUND")</f>
        <v>0</v>
      </c>
      <c r="N1250" s="7">
        <f>SUMIFS(pg_transaction_cleaned!$H$2:$H$5743,pg_transaction_cleaned!$O$2:$O$5743,A1250,pg_transaction_cleaned!$F$2:$F$5743,"REFUND")</f>
        <v>0</v>
      </c>
      <c r="O1250" s="6" t="str">
        <f t="shared" si="99"/>
        <v>OK</v>
      </c>
      <c r="P1250" s="8">
        <f t="shared" si="100"/>
        <v>0</v>
      </c>
    </row>
    <row r="1251" spans="1:16" x14ac:dyDescent="0.3">
      <c r="A1251" s="6" t="s">
        <v>2531</v>
      </c>
      <c r="B1251" s="6" t="s">
        <v>11887</v>
      </c>
      <c r="C1251" s="6" t="s">
        <v>2532</v>
      </c>
      <c r="D1251" s="6" t="s">
        <v>42</v>
      </c>
      <c r="E1251" s="6" t="s">
        <v>18</v>
      </c>
      <c r="F1251" s="6" t="s">
        <v>11843</v>
      </c>
      <c r="G1251" s="6" t="s">
        <v>19</v>
      </c>
      <c r="H1251" s="10">
        <f t="shared" si="96"/>
        <v>46268</v>
      </c>
      <c r="I1251" s="7">
        <f t="shared" si="97"/>
        <v>349</v>
      </c>
      <c r="J1251" s="6" t="str">
        <f t="shared" si="98"/>
        <v>Hyderabad</v>
      </c>
      <c r="K1251" s="6">
        <f>COUNTIFS(pg_transaction_cleaned!$O$2:$O$5743,A1251,pg_transaction_cleaned!$F$2:$F$5743,"CAPTURE")</f>
        <v>1</v>
      </c>
      <c r="L1251" s="7">
        <f>SUMIFS(pg_transaction_cleaned!$H$2:$H$5743,pg_transaction_cleaned!$O$2:$O$5743,A1251,pg_transaction_cleaned!$F$2:$F$5743,"CAPTURE")</f>
        <v>349</v>
      </c>
      <c r="M1251" s="6">
        <f>COUNTIFS(pg_transaction_cleaned!$O$2:$O$5743,A1251,pg_transaction_cleaned!$F$2:$F$5743,"REFUND")</f>
        <v>0</v>
      </c>
      <c r="N1251" s="7">
        <f>SUMIFS(pg_transaction_cleaned!$H$2:$H$5743,pg_transaction_cleaned!$O$2:$O$5743,A1251,pg_transaction_cleaned!$F$2:$F$5743,"REFUND")</f>
        <v>0</v>
      </c>
      <c r="O1251" s="6" t="str">
        <f t="shared" si="99"/>
        <v>OK</v>
      </c>
      <c r="P1251" s="8">
        <f t="shared" si="100"/>
        <v>0</v>
      </c>
    </row>
    <row r="1252" spans="1:16" x14ac:dyDescent="0.3">
      <c r="A1252" s="6" t="s">
        <v>2533</v>
      </c>
      <c r="B1252" s="6" t="s">
        <v>11842</v>
      </c>
      <c r="C1252" s="6" t="s">
        <v>2534</v>
      </c>
      <c r="D1252" s="6" t="s">
        <v>75</v>
      </c>
      <c r="E1252" s="6" t="s">
        <v>18</v>
      </c>
      <c r="F1252" s="6" t="s">
        <v>11835</v>
      </c>
      <c r="G1252" s="6" t="s">
        <v>19</v>
      </c>
      <c r="H1252" s="10">
        <f t="shared" si="96"/>
        <v>46290</v>
      </c>
      <c r="I1252" s="7">
        <f t="shared" si="97"/>
        <v>499</v>
      </c>
      <c r="J1252" s="6" t="str">
        <f t="shared" si="98"/>
        <v>Mumbai</v>
      </c>
      <c r="K1252" s="6">
        <f>COUNTIFS(pg_transaction_cleaned!$O$2:$O$5743,A1252,pg_transaction_cleaned!$F$2:$F$5743,"CAPTURE")</f>
        <v>1</v>
      </c>
      <c r="L1252" s="7">
        <f>SUMIFS(pg_transaction_cleaned!$H$2:$H$5743,pg_transaction_cleaned!$O$2:$O$5743,A1252,pg_transaction_cleaned!$F$2:$F$5743,"CAPTURE")</f>
        <v>499</v>
      </c>
      <c r="M1252" s="6">
        <f>COUNTIFS(pg_transaction_cleaned!$O$2:$O$5743,A1252,pg_transaction_cleaned!$F$2:$F$5743,"REFUND")</f>
        <v>0</v>
      </c>
      <c r="N1252" s="7">
        <f>SUMIFS(pg_transaction_cleaned!$H$2:$H$5743,pg_transaction_cleaned!$O$2:$O$5743,A1252,pg_transaction_cleaned!$F$2:$F$5743,"REFUND")</f>
        <v>0</v>
      </c>
      <c r="O1252" s="6" t="str">
        <f t="shared" si="99"/>
        <v>OK</v>
      </c>
      <c r="P1252" s="8">
        <f t="shared" si="100"/>
        <v>0</v>
      </c>
    </row>
    <row r="1253" spans="1:16" x14ac:dyDescent="0.3">
      <c r="A1253" s="6" t="s">
        <v>2535</v>
      </c>
      <c r="B1253" s="6" t="s">
        <v>11846</v>
      </c>
      <c r="C1253" s="6" t="s">
        <v>2536</v>
      </c>
      <c r="D1253" s="6" t="s">
        <v>17</v>
      </c>
      <c r="E1253" s="6" t="s">
        <v>18</v>
      </c>
      <c r="F1253" s="6" t="s">
        <v>11835</v>
      </c>
      <c r="G1253" s="6" t="s">
        <v>19</v>
      </c>
      <c r="H1253" s="10">
        <f t="shared" si="96"/>
        <v>46285</v>
      </c>
      <c r="I1253" s="7">
        <f t="shared" si="97"/>
        <v>499</v>
      </c>
      <c r="J1253" s="6" t="str">
        <f t="shared" si="98"/>
        <v>Pune</v>
      </c>
      <c r="K1253" s="6">
        <f>COUNTIFS(pg_transaction_cleaned!$O$2:$O$5743,A1253,pg_transaction_cleaned!$F$2:$F$5743,"CAPTURE")</f>
        <v>1</v>
      </c>
      <c r="L1253" s="7">
        <f>SUMIFS(pg_transaction_cleaned!$H$2:$H$5743,pg_transaction_cleaned!$O$2:$O$5743,A1253,pg_transaction_cleaned!$F$2:$F$5743,"CAPTURE")</f>
        <v>499</v>
      </c>
      <c r="M1253" s="6">
        <f>COUNTIFS(pg_transaction_cleaned!$O$2:$O$5743,A1253,pg_transaction_cleaned!$F$2:$F$5743,"REFUND")</f>
        <v>0</v>
      </c>
      <c r="N1253" s="7">
        <f>SUMIFS(pg_transaction_cleaned!$H$2:$H$5743,pg_transaction_cleaned!$O$2:$O$5743,A1253,pg_transaction_cleaned!$F$2:$F$5743,"REFUND")</f>
        <v>0</v>
      </c>
      <c r="O1253" s="6" t="str">
        <f t="shared" si="99"/>
        <v>OK</v>
      </c>
      <c r="P1253" s="8">
        <f t="shared" si="100"/>
        <v>0</v>
      </c>
    </row>
    <row r="1254" spans="1:16" x14ac:dyDescent="0.3">
      <c r="A1254" s="6" t="s">
        <v>2537</v>
      </c>
      <c r="B1254" s="6" t="s">
        <v>11834</v>
      </c>
      <c r="C1254" s="6" t="s">
        <v>2538</v>
      </c>
      <c r="D1254" s="6" t="s">
        <v>75</v>
      </c>
      <c r="E1254" s="6" t="s">
        <v>18</v>
      </c>
      <c r="F1254" s="6" t="s">
        <v>11839</v>
      </c>
      <c r="G1254" s="6" t="s">
        <v>115</v>
      </c>
      <c r="H1254" s="10">
        <f t="shared" si="96"/>
        <v>46276</v>
      </c>
      <c r="I1254" s="7">
        <f t="shared" si="97"/>
        <v>1299</v>
      </c>
      <c r="J1254" s="6" t="str">
        <f t="shared" si="98"/>
        <v>Mumbai</v>
      </c>
      <c r="K1254" s="6">
        <f>COUNTIFS(pg_transaction_cleaned!$O$2:$O$5743,A1254,pg_transaction_cleaned!$F$2:$F$5743,"CAPTURE")</f>
        <v>0</v>
      </c>
      <c r="L1254" s="7">
        <f>SUMIFS(pg_transaction_cleaned!$H$2:$H$5743,pg_transaction_cleaned!$O$2:$O$5743,A1254,pg_transaction_cleaned!$F$2:$F$5743,"CAPTURE")</f>
        <v>0</v>
      </c>
      <c r="M1254" s="6">
        <f>COUNTIFS(pg_transaction_cleaned!$O$2:$O$5743,A1254,pg_transaction_cleaned!$F$2:$F$5743,"REFUND")</f>
        <v>0</v>
      </c>
      <c r="N1254" s="7">
        <f>SUMIFS(pg_transaction_cleaned!$H$2:$H$5743,pg_transaction_cleaned!$O$2:$O$5743,A1254,pg_transaction_cleaned!$F$2:$F$5743,"REFUND")</f>
        <v>0</v>
      </c>
      <c r="O1254" s="6" t="str">
        <f t="shared" si="99"/>
        <v>OK</v>
      </c>
      <c r="P1254" s="8">
        <f t="shared" si="100"/>
        <v>0</v>
      </c>
    </row>
    <row r="1255" spans="1:16" x14ac:dyDescent="0.3">
      <c r="A1255" s="6" t="s">
        <v>2539</v>
      </c>
      <c r="B1255" s="6" t="s">
        <v>11862</v>
      </c>
      <c r="C1255" s="6" t="s">
        <v>2540</v>
      </c>
      <c r="D1255" s="6" t="s">
        <v>48</v>
      </c>
      <c r="E1255" s="6" t="s">
        <v>18</v>
      </c>
      <c r="F1255" s="6" t="s">
        <v>11855</v>
      </c>
      <c r="G1255" s="6" t="s">
        <v>19</v>
      </c>
      <c r="H1255" s="10">
        <f t="shared" si="96"/>
        <v>46272</v>
      </c>
      <c r="I1255" s="7">
        <f t="shared" si="97"/>
        <v>4999</v>
      </c>
      <c r="J1255" s="6" t="str">
        <f t="shared" si="98"/>
        <v>Jaipur</v>
      </c>
      <c r="K1255" s="6">
        <f>COUNTIFS(pg_transaction_cleaned!$O$2:$O$5743,A1255,pg_transaction_cleaned!$F$2:$F$5743,"CAPTURE")</f>
        <v>1</v>
      </c>
      <c r="L1255" s="7">
        <f>SUMIFS(pg_transaction_cleaned!$H$2:$H$5743,pg_transaction_cleaned!$O$2:$O$5743,A1255,pg_transaction_cleaned!$F$2:$F$5743,"CAPTURE")</f>
        <v>4999</v>
      </c>
      <c r="M1255" s="6">
        <f>COUNTIFS(pg_transaction_cleaned!$O$2:$O$5743,A1255,pg_transaction_cleaned!$F$2:$F$5743,"REFUND")</f>
        <v>0</v>
      </c>
      <c r="N1255" s="7">
        <f>SUMIFS(pg_transaction_cleaned!$H$2:$H$5743,pg_transaction_cleaned!$O$2:$O$5743,A1255,pg_transaction_cleaned!$F$2:$F$5743,"REFUND")</f>
        <v>0</v>
      </c>
      <c r="O1255" s="6" t="str">
        <f t="shared" si="99"/>
        <v>OK</v>
      </c>
      <c r="P1255" s="8">
        <f t="shared" si="100"/>
        <v>0</v>
      </c>
    </row>
    <row r="1256" spans="1:16" x14ac:dyDescent="0.3">
      <c r="A1256" s="6" t="s">
        <v>2541</v>
      </c>
      <c r="B1256" s="6" t="s">
        <v>11891</v>
      </c>
      <c r="C1256" s="6" t="s">
        <v>2542</v>
      </c>
      <c r="D1256" s="6" t="s">
        <v>17</v>
      </c>
      <c r="E1256" s="6" t="s">
        <v>18</v>
      </c>
      <c r="F1256" s="6" t="s">
        <v>11929</v>
      </c>
      <c r="G1256" s="6" t="s">
        <v>19</v>
      </c>
      <c r="H1256" s="10">
        <f t="shared" si="96"/>
        <v>46278</v>
      </c>
      <c r="I1256" s="7">
        <f t="shared" si="97"/>
        <v>799</v>
      </c>
      <c r="J1256" s="6" t="str">
        <f t="shared" si="98"/>
        <v>Pune</v>
      </c>
      <c r="K1256" s="6">
        <f>COUNTIFS(pg_transaction_cleaned!$O$2:$O$5743,A1256,pg_transaction_cleaned!$F$2:$F$5743,"CAPTURE")</f>
        <v>1</v>
      </c>
      <c r="L1256" s="7">
        <f>SUMIFS(pg_transaction_cleaned!$H$2:$H$5743,pg_transaction_cleaned!$O$2:$O$5743,A1256,pg_transaction_cleaned!$F$2:$F$5743,"CAPTURE")</f>
        <v>799</v>
      </c>
      <c r="M1256" s="6">
        <f>COUNTIFS(pg_transaction_cleaned!$O$2:$O$5743,A1256,pg_transaction_cleaned!$F$2:$F$5743,"REFUND")</f>
        <v>0</v>
      </c>
      <c r="N1256" s="7">
        <f>SUMIFS(pg_transaction_cleaned!$H$2:$H$5743,pg_transaction_cleaned!$O$2:$O$5743,A1256,pg_transaction_cleaned!$F$2:$F$5743,"REFUND")</f>
        <v>0</v>
      </c>
      <c r="O1256" s="6" t="str">
        <f t="shared" si="99"/>
        <v>OK</v>
      </c>
      <c r="P1256" s="8">
        <f t="shared" si="100"/>
        <v>0</v>
      </c>
    </row>
    <row r="1257" spans="1:16" x14ac:dyDescent="0.3">
      <c r="A1257" s="6" t="s">
        <v>2543</v>
      </c>
      <c r="B1257" s="6" t="s">
        <v>11958</v>
      </c>
      <c r="C1257" s="6" t="s">
        <v>2544</v>
      </c>
      <c r="D1257" s="6" t="s">
        <v>42</v>
      </c>
      <c r="E1257" s="6" t="s">
        <v>54</v>
      </c>
      <c r="F1257" s="6" t="s">
        <v>11839</v>
      </c>
      <c r="G1257" s="6" t="s">
        <v>19</v>
      </c>
      <c r="H1257" s="10">
        <f t="shared" si="96"/>
        <v>46281</v>
      </c>
      <c r="I1257" s="7">
        <f t="shared" si="97"/>
        <v>1299</v>
      </c>
      <c r="J1257" s="6" t="str">
        <f t="shared" si="98"/>
        <v>Hyderabad</v>
      </c>
      <c r="K1257" s="6">
        <f>COUNTIFS(pg_transaction_cleaned!$O$2:$O$5743,A1257,pg_transaction_cleaned!$F$2:$F$5743,"CAPTURE")</f>
        <v>1</v>
      </c>
      <c r="L1257" s="7">
        <f>SUMIFS(pg_transaction_cleaned!$H$2:$H$5743,pg_transaction_cleaned!$O$2:$O$5743,A1257,pg_transaction_cleaned!$F$2:$F$5743,"CAPTURE")</f>
        <v>1299</v>
      </c>
      <c r="M1257" s="6">
        <f>COUNTIFS(pg_transaction_cleaned!$O$2:$O$5743,A1257,pg_transaction_cleaned!$F$2:$F$5743,"REFUND")</f>
        <v>0</v>
      </c>
      <c r="N1257" s="7">
        <f>SUMIFS(pg_transaction_cleaned!$H$2:$H$5743,pg_transaction_cleaned!$O$2:$O$5743,A1257,pg_transaction_cleaned!$F$2:$F$5743,"REFUND")</f>
        <v>0</v>
      </c>
      <c r="O1257" s="6" t="str">
        <f t="shared" si="99"/>
        <v>OK</v>
      </c>
      <c r="P1257" s="8">
        <f t="shared" si="100"/>
        <v>0</v>
      </c>
    </row>
    <row r="1258" spans="1:16" x14ac:dyDescent="0.3">
      <c r="A1258" s="6" t="s">
        <v>2545</v>
      </c>
      <c r="B1258" s="6" t="s">
        <v>11838</v>
      </c>
      <c r="C1258" s="6" t="s">
        <v>2546</v>
      </c>
      <c r="D1258" s="6" t="s">
        <v>42</v>
      </c>
      <c r="E1258" s="6" t="s">
        <v>27</v>
      </c>
      <c r="F1258" s="6" t="s">
        <v>11913</v>
      </c>
      <c r="G1258" s="6" t="s">
        <v>19</v>
      </c>
      <c r="H1258" s="10">
        <f t="shared" si="96"/>
        <v>46283</v>
      </c>
      <c r="I1258" s="7">
        <f t="shared" si="97"/>
        <v>3348</v>
      </c>
      <c r="J1258" s="6" t="str">
        <f t="shared" si="98"/>
        <v>Hyderabad</v>
      </c>
      <c r="K1258" s="6">
        <f>COUNTIFS(pg_transaction_cleaned!$O$2:$O$5743,A1258,pg_transaction_cleaned!$F$2:$F$5743,"CAPTURE")</f>
        <v>1</v>
      </c>
      <c r="L1258" s="7">
        <f>SUMIFS(pg_transaction_cleaned!$H$2:$H$5743,pg_transaction_cleaned!$O$2:$O$5743,A1258,pg_transaction_cleaned!$F$2:$F$5743,"CAPTURE")</f>
        <v>3348</v>
      </c>
      <c r="M1258" s="6">
        <f>COUNTIFS(pg_transaction_cleaned!$O$2:$O$5743,A1258,pg_transaction_cleaned!$F$2:$F$5743,"REFUND")</f>
        <v>0</v>
      </c>
      <c r="N1258" s="7">
        <f>SUMIFS(pg_transaction_cleaned!$H$2:$H$5743,pg_transaction_cleaned!$O$2:$O$5743,A1258,pg_transaction_cleaned!$F$2:$F$5743,"REFUND")</f>
        <v>0</v>
      </c>
      <c r="O1258" s="6" t="str">
        <f t="shared" si="99"/>
        <v>OK</v>
      </c>
      <c r="P1258" s="8">
        <f t="shared" si="100"/>
        <v>0</v>
      </c>
    </row>
    <row r="1259" spans="1:16" x14ac:dyDescent="0.3">
      <c r="A1259" s="6" t="s">
        <v>2547</v>
      </c>
      <c r="B1259" s="6" t="s">
        <v>11890</v>
      </c>
      <c r="C1259" s="6" t="s">
        <v>2548</v>
      </c>
      <c r="D1259" s="6" t="s">
        <v>51</v>
      </c>
      <c r="E1259" s="6" t="s">
        <v>18</v>
      </c>
      <c r="F1259" s="6" t="s">
        <v>11954</v>
      </c>
      <c r="G1259" s="6" t="s">
        <v>19</v>
      </c>
      <c r="H1259" s="10">
        <f t="shared" si="96"/>
        <v>46284</v>
      </c>
      <c r="I1259" s="7">
        <f t="shared" si="97"/>
        <v>1848</v>
      </c>
      <c r="J1259" s="6" t="str">
        <f t="shared" si="98"/>
        <v>Chennai</v>
      </c>
      <c r="K1259" s="6">
        <f>COUNTIFS(pg_transaction_cleaned!$O$2:$O$5743,A1259,pg_transaction_cleaned!$F$2:$F$5743,"CAPTURE")</f>
        <v>1</v>
      </c>
      <c r="L1259" s="7">
        <f>SUMIFS(pg_transaction_cleaned!$H$2:$H$5743,pg_transaction_cleaned!$O$2:$O$5743,A1259,pg_transaction_cleaned!$F$2:$F$5743,"CAPTURE")</f>
        <v>1848</v>
      </c>
      <c r="M1259" s="6">
        <f>COUNTIFS(pg_transaction_cleaned!$O$2:$O$5743,A1259,pg_transaction_cleaned!$F$2:$F$5743,"REFUND")</f>
        <v>0</v>
      </c>
      <c r="N1259" s="7">
        <f>SUMIFS(pg_transaction_cleaned!$H$2:$H$5743,pg_transaction_cleaned!$O$2:$O$5743,A1259,pg_transaction_cleaned!$F$2:$F$5743,"REFUND")</f>
        <v>0</v>
      </c>
      <c r="O1259" s="6" t="str">
        <f t="shared" si="99"/>
        <v>OK</v>
      </c>
      <c r="P1259" s="8">
        <f t="shared" si="100"/>
        <v>0</v>
      </c>
    </row>
    <row r="1260" spans="1:16" x14ac:dyDescent="0.3">
      <c r="A1260" s="6" t="s">
        <v>2549</v>
      </c>
      <c r="B1260" s="6" t="s">
        <v>11850</v>
      </c>
      <c r="C1260" s="6" t="s">
        <v>2550</v>
      </c>
      <c r="D1260" s="6" t="s">
        <v>34</v>
      </c>
      <c r="E1260" s="6" t="s">
        <v>54</v>
      </c>
      <c r="F1260" s="6" t="s">
        <v>11855</v>
      </c>
      <c r="G1260" s="6" t="s">
        <v>19</v>
      </c>
      <c r="H1260" s="10">
        <f t="shared" si="96"/>
        <v>46283</v>
      </c>
      <c r="I1260" s="7">
        <f t="shared" si="97"/>
        <v>4999</v>
      </c>
      <c r="J1260" s="6" t="str">
        <f t="shared" si="98"/>
        <v>Ahmedabad</v>
      </c>
      <c r="K1260" s="6">
        <f>COUNTIFS(pg_transaction_cleaned!$O$2:$O$5743,A1260,pg_transaction_cleaned!$F$2:$F$5743,"CAPTURE")</f>
        <v>1</v>
      </c>
      <c r="L1260" s="7">
        <f>SUMIFS(pg_transaction_cleaned!$H$2:$H$5743,pg_transaction_cleaned!$O$2:$O$5743,A1260,pg_transaction_cleaned!$F$2:$F$5743,"CAPTURE")</f>
        <v>4999</v>
      </c>
      <c r="M1260" s="6">
        <f>COUNTIFS(pg_transaction_cleaned!$O$2:$O$5743,A1260,pg_transaction_cleaned!$F$2:$F$5743,"REFUND")</f>
        <v>0</v>
      </c>
      <c r="N1260" s="7">
        <f>SUMIFS(pg_transaction_cleaned!$H$2:$H$5743,pg_transaction_cleaned!$O$2:$O$5743,A1260,pg_transaction_cleaned!$F$2:$F$5743,"REFUND")</f>
        <v>0</v>
      </c>
      <c r="O1260" s="6" t="str">
        <f t="shared" si="99"/>
        <v>OK</v>
      </c>
      <c r="P1260" s="8">
        <f t="shared" si="100"/>
        <v>0</v>
      </c>
    </row>
    <row r="1261" spans="1:16" x14ac:dyDescent="0.3">
      <c r="A1261" s="6" t="s">
        <v>2551</v>
      </c>
      <c r="B1261" s="6" t="s">
        <v>11968</v>
      </c>
      <c r="C1261" s="6" t="s">
        <v>2552</v>
      </c>
      <c r="D1261" s="6" t="s">
        <v>61</v>
      </c>
      <c r="E1261" s="6" t="s">
        <v>43</v>
      </c>
      <c r="F1261" s="6" t="s">
        <v>11861</v>
      </c>
      <c r="G1261" s="6" t="s">
        <v>19</v>
      </c>
      <c r="H1261" s="10">
        <f t="shared" si="96"/>
        <v>46267</v>
      </c>
      <c r="I1261" s="7">
        <f t="shared" si="97"/>
        <v>7999</v>
      </c>
      <c r="J1261" s="6" t="str">
        <f t="shared" si="98"/>
        <v>Delhi</v>
      </c>
      <c r="K1261" s="6">
        <f>COUNTIFS(pg_transaction_cleaned!$O$2:$O$5743,A1261,pg_transaction_cleaned!$F$2:$F$5743,"CAPTURE")</f>
        <v>1</v>
      </c>
      <c r="L1261" s="7">
        <f>SUMIFS(pg_transaction_cleaned!$H$2:$H$5743,pg_transaction_cleaned!$O$2:$O$5743,A1261,pg_transaction_cleaned!$F$2:$F$5743,"CAPTURE")</f>
        <v>7999</v>
      </c>
      <c r="M1261" s="6">
        <f>COUNTIFS(pg_transaction_cleaned!$O$2:$O$5743,A1261,pg_transaction_cleaned!$F$2:$F$5743,"REFUND")</f>
        <v>0</v>
      </c>
      <c r="N1261" s="7">
        <f>SUMIFS(pg_transaction_cleaned!$H$2:$H$5743,pg_transaction_cleaned!$O$2:$O$5743,A1261,pg_transaction_cleaned!$F$2:$F$5743,"REFUND")</f>
        <v>0</v>
      </c>
      <c r="O1261" s="6" t="str">
        <f t="shared" si="99"/>
        <v>OK</v>
      </c>
      <c r="P1261" s="8">
        <f t="shared" si="100"/>
        <v>0</v>
      </c>
    </row>
    <row r="1262" spans="1:16" x14ac:dyDescent="0.3">
      <c r="A1262" s="6" t="s">
        <v>2553</v>
      </c>
      <c r="B1262" s="6" t="s">
        <v>11897</v>
      </c>
      <c r="C1262" s="6" t="s">
        <v>2554</v>
      </c>
      <c r="D1262" s="6" t="s">
        <v>26</v>
      </c>
      <c r="E1262" s="6" t="s">
        <v>18</v>
      </c>
      <c r="F1262" s="6" t="s">
        <v>11863</v>
      </c>
      <c r="G1262" s="6" t="s">
        <v>19</v>
      </c>
      <c r="H1262" s="10">
        <f t="shared" si="96"/>
        <v>46266</v>
      </c>
      <c r="I1262" s="7">
        <f t="shared" si="97"/>
        <v>1499</v>
      </c>
      <c r="J1262" s="6" t="str">
        <f t="shared" si="98"/>
        <v>Kolkata</v>
      </c>
      <c r="K1262" s="6">
        <f>COUNTIFS(pg_transaction_cleaned!$O$2:$O$5743,A1262,pg_transaction_cleaned!$F$2:$F$5743,"CAPTURE")</f>
        <v>1</v>
      </c>
      <c r="L1262" s="7">
        <f>SUMIFS(pg_transaction_cleaned!$H$2:$H$5743,pg_transaction_cleaned!$O$2:$O$5743,A1262,pg_transaction_cleaned!$F$2:$F$5743,"CAPTURE")</f>
        <v>1499</v>
      </c>
      <c r="M1262" s="6">
        <f>COUNTIFS(pg_transaction_cleaned!$O$2:$O$5743,A1262,pg_transaction_cleaned!$F$2:$F$5743,"REFUND")</f>
        <v>0</v>
      </c>
      <c r="N1262" s="7">
        <f>SUMIFS(pg_transaction_cleaned!$H$2:$H$5743,pg_transaction_cleaned!$O$2:$O$5743,A1262,pg_transaction_cleaned!$F$2:$F$5743,"REFUND")</f>
        <v>0</v>
      </c>
      <c r="O1262" s="6" t="str">
        <f t="shared" si="99"/>
        <v>OK</v>
      </c>
      <c r="P1262" s="8">
        <f t="shared" si="100"/>
        <v>0</v>
      </c>
    </row>
    <row r="1263" spans="1:16" x14ac:dyDescent="0.3">
      <c r="A1263" s="6" t="s">
        <v>2555</v>
      </c>
      <c r="B1263" s="6" t="s">
        <v>11903</v>
      </c>
      <c r="C1263" s="6" t="s">
        <v>2556</v>
      </c>
      <c r="D1263" s="6" t="s">
        <v>37</v>
      </c>
      <c r="E1263" s="6" t="s">
        <v>18</v>
      </c>
      <c r="F1263" s="6" t="s">
        <v>12146</v>
      </c>
      <c r="G1263" s="6" t="s">
        <v>19</v>
      </c>
      <c r="H1263" s="10">
        <f t="shared" si="96"/>
        <v>46277</v>
      </c>
      <c r="I1263" s="7">
        <f t="shared" si="97"/>
        <v>11097</v>
      </c>
      <c r="J1263" s="6" t="str">
        <f t="shared" si="98"/>
        <v>Lucknow</v>
      </c>
      <c r="K1263" s="6">
        <f>COUNTIFS(pg_transaction_cleaned!$O$2:$O$5743,A1263,pg_transaction_cleaned!$F$2:$F$5743,"CAPTURE")</f>
        <v>1</v>
      </c>
      <c r="L1263" s="7">
        <f>SUMIFS(pg_transaction_cleaned!$H$2:$H$5743,pg_transaction_cleaned!$O$2:$O$5743,A1263,pg_transaction_cleaned!$F$2:$F$5743,"CAPTURE")</f>
        <v>11097</v>
      </c>
      <c r="M1263" s="6">
        <f>COUNTIFS(pg_transaction_cleaned!$O$2:$O$5743,A1263,pg_transaction_cleaned!$F$2:$F$5743,"REFUND")</f>
        <v>0</v>
      </c>
      <c r="N1263" s="7">
        <f>SUMIFS(pg_transaction_cleaned!$H$2:$H$5743,pg_transaction_cleaned!$O$2:$O$5743,A1263,pg_transaction_cleaned!$F$2:$F$5743,"REFUND")</f>
        <v>0</v>
      </c>
      <c r="O1263" s="6" t="str">
        <f t="shared" si="99"/>
        <v>OK</v>
      </c>
      <c r="P1263" s="8">
        <f t="shared" si="100"/>
        <v>0</v>
      </c>
    </row>
    <row r="1264" spans="1:16" x14ac:dyDescent="0.3">
      <c r="A1264" s="6" t="s">
        <v>2557</v>
      </c>
      <c r="B1264" s="6" t="s">
        <v>11946</v>
      </c>
      <c r="C1264" s="6" t="s">
        <v>2558</v>
      </c>
      <c r="D1264" s="6" t="s">
        <v>48</v>
      </c>
      <c r="E1264" s="6" t="s">
        <v>18</v>
      </c>
      <c r="F1264" s="6" t="s">
        <v>11843</v>
      </c>
      <c r="G1264" s="6" t="s">
        <v>19</v>
      </c>
      <c r="H1264" s="10">
        <f t="shared" si="96"/>
        <v>46268</v>
      </c>
      <c r="I1264" s="7">
        <f t="shared" si="97"/>
        <v>349</v>
      </c>
      <c r="J1264" s="6" t="str">
        <f t="shared" si="98"/>
        <v>Jaipur</v>
      </c>
      <c r="K1264" s="6">
        <f>COUNTIFS(pg_transaction_cleaned!$O$2:$O$5743,A1264,pg_transaction_cleaned!$F$2:$F$5743,"CAPTURE")</f>
        <v>1</v>
      </c>
      <c r="L1264" s="7">
        <f>SUMIFS(pg_transaction_cleaned!$H$2:$H$5743,pg_transaction_cleaned!$O$2:$O$5743,A1264,pg_transaction_cleaned!$F$2:$F$5743,"CAPTURE")</f>
        <v>349</v>
      </c>
      <c r="M1264" s="6">
        <f>COUNTIFS(pg_transaction_cleaned!$O$2:$O$5743,A1264,pg_transaction_cleaned!$F$2:$F$5743,"REFUND")</f>
        <v>0</v>
      </c>
      <c r="N1264" s="7">
        <f>SUMIFS(pg_transaction_cleaned!$H$2:$H$5743,pg_transaction_cleaned!$O$2:$O$5743,A1264,pg_transaction_cleaned!$F$2:$F$5743,"REFUND")</f>
        <v>0</v>
      </c>
      <c r="O1264" s="6" t="str">
        <f t="shared" si="99"/>
        <v>OK</v>
      </c>
      <c r="P1264" s="8">
        <f t="shared" si="100"/>
        <v>0</v>
      </c>
    </row>
    <row r="1265" spans="1:16" x14ac:dyDescent="0.3">
      <c r="A1265" s="6" t="s">
        <v>2559</v>
      </c>
      <c r="B1265" s="6" t="s">
        <v>11866</v>
      </c>
      <c r="C1265" s="6" t="s">
        <v>2560</v>
      </c>
      <c r="D1265" s="6" t="s">
        <v>51</v>
      </c>
      <c r="E1265" s="6" t="s">
        <v>43</v>
      </c>
      <c r="F1265" s="6" t="s">
        <v>11889</v>
      </c>
      <c r="G1265" s="6" t="s">
        <v>19</v>
      </c>
      <c r="H1265" s="10">
        <f t="shared" si="96"/>
        <v>46274</v>
      </c>
      <c r="I1265" s="7">
        <f t="shared" si="97"/>
        <v>3098</v>
      </c>
      <c r="J1265" s="6" t="str">
        <f t="shared" si="98"/>
        <v>Chennai</v>
      </c>
      <c r="K1265" s="6">
        <f>COUNTIFS(pg_transaction_cleaned!$O$2:$O$5743,A1265,pg_transaction_cleaned!$F$2:$F$5743,"CAPTURE")</f>
        <v>1</v>
      </c>
      <c r="L1265" s="7">
        <f>SUMIFS(pg_transaction_cleaned!$H$2:$H$5743,pg_transaction_cleaned!$O$2:$O$5743,A1265,pg_transaction_cleaned!$F$2:$F$5743,"CAPTURE")</f>
        <v>3098</v>
      </c>
      <c r="M1265" s="6">
        <f>COUNTIFS(pg_transaction_cleaned!$O$2:$O$5743,A1265,pg_transaction_cleaned!$F$2:$F$5743,"REFUND")</f>
        <v>0</v>
      </c>
      <c r="N1265" s="7">
        <f>SUMIFS(pg_transaction_cleaned!$H$2:$H$5743,pg_transaction_cleaned!$O$2:$O$5743,A1265,pg_transaction_cleaned!$F$2:$F$5743,"REFUND")</f>
        <v>0</v>
      </c>
      <c r="O1265" s="6" t="str">
        <f t="shared" si="99"/>
        <v>OK</v>
      </c>
      <c r="P1265" s="8">
        <f t="shared" si="100"/>
        <v>0</v>
      </c>
    </row>
    <row r="1266" spans="1:16" x14ac:dyDescent="0.3">
      <c r="A1266" s="6" t="s">
        <v>2561</v>
      </c>
      <c r="B1266" s="6" t="s">
        <v>11826</v>
      </c>
      <c r="C1266" s="6" t="s">
        <v>2562</v>
      </c>
      <c r="D1266" s="6" t="s">
        <v>51</v>
      </c>
      <c r="E1266" s="6" t="s">
        <v>18</v>
      </c>
      <c r="F1266" s="6" t="s">
        <v>11855</v>
      </c>
      <c r="G1266" s="6" t="s">
        <v>19</v>
      </c>
      <c r="H1266" s="10">
        <f t="shared" si="96"/>
        <v>46286</v>
      </c>
      <c r="I1266" s="7">
        <f t="shared" si="97"/>
        <v>4999</v>
      </c>
      <c r="J1266" s="6" t="str">
        <f t="shared" si="98"/>
        <v>Chennai</v>
      </c>
      <c r="K1266" s="6">
        <f>COUNTIFS(pg_transaction_cleaned!$O$2:$O$5743,A1266,pg_transaction_cleaned!$F$2:$F$5743,"CAPTURE")</f>
        <v>1</v>
      </c>
      <c r="L1266" s="7">
        <f>SUMIFS(pg_transaction_cleaned!$H$2:$H$5743,pg_transaction_cleaned!$O$2:$O$5743,A1266,pg_transaction_cleaned!$F$2:$F$5743,"CAPTURE")</f>
        <v>4999</v>
      </c>
      <c r="M1266" s="6">
        <f>COUNTIFS(pg_transaction_cleaned!$O$2:$O$5743,A1266,pg_transaction_cleaned!$F$2:$F$5743,"REFUND")</f>
        <v>0</v>
      </c>
      <c r="N1266" s="7">
        <f>SUMIFS(pg_transaction_cleaned!$H$2:$H$5743,pg_transaction_cleaned!$O$2:$O$5743,A1266,pg_transaction_cleaned!$F$2:$F$5743,"REFUND")</f>
        <v>0</v>
      </c>
      <c r="O1266" s="6" t="str">
        <f t="shared" si="99"/>
        <v>OK</v>
      </c>
      <c r="P1266" s="8">
        <f t="shared" si="100"/>
        <v>0</v>
      </c>
    </row>
    <row r="1267" spans="1:16" x14ac:dyDescent="0.3">
      <c r="A1267" s="6" t="s">
        <v>2563</v>
      </c>
      <c r="B1267" s="6" t="s">
        <v>11909</v>
      </c>
      <c r="C1267" s="6" t="s">
        <v>2564</v>
      </c>
      <c r="D1267" s="6" t="s">
        <v>75</v>
      </c>
      <c r="E1267" s="6" t="s">
        <v>18</v>
      </c>
      <c r="F1267" s="6" t="s">
        <v>11863</v>
      </c>
      <c r="G1267" s="6" t="s">
        <v>80</v>
      </c>
      <c r="H1267" s="10">
        <f t="shared" si="96"/>
        <v>46276</v>
      </c>
      <c r="I1267" s="7">
        <f t="shared" si="97"/>
        <v>1499</v>
      </c>
      <c r="J1267" s="6" t="str">
        <f t="shared" si="98"/>
        <v>Mumbai</v>
      </c>
      <c r="K1267" s="6">
        <f>COUNTIFS(pg_transaction_cleaned!$O$2:$O$5743,A1267,pg_transaction_cleaned!$F$2:$F$5743,"CAPTURE")</f>
        <v>0</v>
      </c>
      <c r="L1267" s="7">
        <f>SUMIFS(pg_transaction_cleaned!$H$2:$H$5743,pg_transaction_cleaned!$O$2:$O$5743,A1267,pg_transaction_cleaned!$F$2:$F$5743,"CAPTURE")</f>
        <v>0</v>
      </c>
      <c r="M1267" s="6">
        <f>COUNTIFS(pg_transaction_cleaned!$O$2:$O$5743,A1267,pg_transaction_cleaned!$F$2:$F$5743,"REFUND")</f>
        <v>0</v>
      </c>
      <c r="N1267" s="7">
        <f>SUMIFS(pg_transaction_cleaned!$H$2:$H$5743,pg_transaction_cleaned!$O$2:$O$5743,A1267,pg_transaction_cleaned!$F$2:$F$5743,"REFUND")</f>
        <v>0</v>
      </c>
      <c r="O1267" s="6" t="str">
        <f t="shared" si="99"/>
        <v>OK</v>
      </c>
      <c r="P1267" s="8">
        <f t="shared" si="100"/>
        <v>0</v>
      </c>
    </row>
    <row r="1268" spans="1:16" x14ac:dyDescent="0.3">
      <c r="A1268" s="6" t="s">
        <v>2565</v>
      </c>
      <c r="B1268" s="6" t="s">
        <v>11846</v>
      </c>
      <c r="C1268" s="6" t="s">
        <v>2566</v>
      </c>
      <c r="D1268" s="6" t="s">
        <v>26</v>
      </c>
      <c r="E1268" s="6" t="s">
        <v>18</v>
      </c>
      <c r="F1268" s="6" t="s">
        <v>12102</v>
      </c>
      <c r="G1268" s="6" t="s">
        <v>19</v>
      </c>
      <c r="H1268" s="10">
        <f t="shared" si="96"/>
        <v>46285</v>
      </c>
      <c r="I1268" s="7">
        <f t="shared" si="97"/>
        <v>598</v>
      </c>
      <c r="J1268" s="6" t="str">
        <f t="shared" si="98"/>
        <v>Kolkata</v>
      </c>
      <c r="K1268" s="6">
        <f>COUNTIFS(pg_transaction_cleaned!$O$2:$O$5743,A1268,pg_transaction_cleaned!$F$2:$F$5743,"CAPTURE")</f>
        <v>1</v>
      </c>
      <c r="L1268" s="7">
        <f>SUMIFS(pg_transaction_cleaned!$H$2:$H$5743,pg_transaction_cleaned!$O$2:$O$5743,A1268,pg_transaction_cleaned!$F$2:$F$5743,"CAPTURE")</f>
        <v>598</v>
      </c>
      <c r="M1268" s="6">
        <f>COUNTIFS(pg_transaction_cleaned!$O$2:$O$5743,A1268,pg_transaction_cleaned!$F$2:$F$5743,"REFUND")</f>
        <v>0</v>
      </c>
      <c r="N1268" s="7">
        <f>SUMIFS(pg_transaction_cleaned!$H$2:$H$5743,pg_transaction_cleaned!$O$2:$O$5743,A1268,pg_transaction_cleaned!$F$2:$F$5743,"REFUND")</f>
        <v>0</v>
      </c>
      <c r="O1268" s="6" t="str">
        <f t="shared" si="99"/>
        <v>OK</v>
      </c>
      <c r="P1268" s="8">
        <f t="shared" si="100"/>
        <v>0</v>
      </c>
    </row>
    <row r="1269" spans="1:16" x14ac:dyDescent="0.3">
      <c r="A1269" s="6" t="s">
        <v>2567</v>
      </c>
      <c r="B1269" s="6" t="s">
        <v>11838</v>
      </c>
      <c r="C1269" s="6" t="s">
        <v>2568</v>
      </c>
      <c r="D1269" s="6" t="s">
        <v>75</v>
      </c>
      <c r="E1269" s="6" t="s">
        <v>27</v>
      </c>
      <c r="F1269" s="6" t="s">
        <v>11855</v>
      </c>
      <c r="G1269" s="6" t="s">
        <v>19</v>
      </c>
      <c r="H1269" s="10">
        <f t="shared" si="96"/>
        <v>46283</v>
      </c>
      <c r="I1269" s="7">
        <f t="shared" si="97"/>
        <v>4999</v>
      </c>
      <c r="J1269" s="6" t="str">
        <f t="shared" si="98"/>
        <v>Mumbai</v>
      </c>
      <c r="K1269" s="6">
        <f>COUNTIFS(pg_transaction_cleaned!$O$2:$O$5743,A1269,pg_transaction_cleaned!$F$2:$F$5743,"CAPTURE")</f>
        <v>1</v>
      </c>
      <c r="L1269" s="7">
        <f>SUMIFS(pg_transaction_cleaned!$H$2:$H$5743,pg_transaction_cleaned!$O$2:$O$5743,A1269,pg_transaction_cleaned!$F$2:$F$5743,"CAPTURE")</f>
        <v>4999</v>
      </c>
      <c r="M1269" s="6">
        <f>COUNTIFS(pg_transaction_cleaned!$O$2:$O$5743,A1269,pg_transaction_cleaned!$F$2:$F$5743,"REFUND")</f>
        <v>0</v>
      </c>
      <c r="N1269" s="7">
        <f>SUMIFS(pg_transaction_cleaned!$H$2:$H$5743,pg_transaction_cleaned!$O$2:$O$5743,A1269,pg_transaction_cleaned!$F$2:$F$5743,"REFUND")</f>
        <v>0</v>
      </c>
      <c r="O1269" s="6" t="str">
        <f t="shared" si="99"/>
        <v>OK</v>
      </c>
      <c r="P1269" s="8">
        <f t="shared" si="100"/>
        <v>0</v>
      </c>
    </row>
    <row r="1270" spans="1:16" x14ac:dyDescent="0.3">
      <c r="A1270" s="6" t="s">
        <v>2569</v>
      </c>
      <c r="B1270" s="6" t="s">
        <v>11970</v>
      </c>
      <c r="C1270" s="6" t="s">
        <v>2570</v>
      </c>
      <c r="D1270" s="6" t="s">
        <v>51</v>
      </c>
      <c r="E1270" s="6" t="s">
        <v>43</v>
      </c>
      <c r="F1270" s="6" t="s">
        <v>12147</v>
      </c>
      <c r="G1270" s="6" t="s">
        <v>19</v>
      </c>
      <c r="H1270" s="10">
        <f t="shared" si="96"/>
        <v>46294</v>
      </c>
      <c r="I1270" s="7">
        <f t="shared" si="97"/>
        <v>4847</v>
      </c>
      <c r="J1270" s="6" t="str">
        <f t="shared" si="98"/>
        <v>Chennai</v>
      </c>
      <c r="K1270" s="6">
        <f>COUNTIFS(pg_transaction_cleaned!$O$2:$O$5743,A1270,pg_transaction_cleaned!$F$2:$F$5743,"CAPTURE")</f>
        <v>1</v>
      </c>
      <c r="L1270" s="7">
        <f>SUMIFS(pg_transaction_cleaned!$H$2:$H$5743,pg_transaction_cleaned!$O$2:$O$5743,A1270,pg_transaction_cleaned!$F$2:$F$5743,"CAPTURE")</f>
        <v>4847</v>
      </c>
      <c r="M1270" s="6">
        <f>COUNTIFS(pg_transaction_cleaned!$O$2:$O$5743,A1270,pg_transaction_cleaned!$F$2:$F$5743,"REFUND")</f>
        <v>0</v>
      </c>
      <c r="N1270" s="7">
        <f>SUMIFS(pg_transaction_cleaned!$H$2:$H$5743,pg_transaction_cleaned!$O$2:$O$5743,A1270,pg_transaction_cleaned!$F$2:$F$5743,"REFUND")</f>
        <v>0</v>
      </c>
      <c r="O1270" s="6" t="str">
        <f t="shared" si="99"/>
        <v>OK</v>
      </c>
      <c r="P1270" s="8">
        <f t="shared" si="100"/>
        <v>0</v>
      </c>
    </row>
    <row r="1271" spans="1:16" x14ac:dyDescent="0.3">
      <c r="A1271" s="6" t="s">
        <v>2571</v>
      </c>
      <c r="B1271" s="6" t="s">
        <v>12020</v>
      </c>
      <c r="C1271" s="6" t="s">
        <v>2572</v>
      </c>
      <c r="D1271" s="6" t="s">
        <v>17</v>
      </c>
      <c r="E1271" s="6" t="s">
        <v>27</v>
      </c>
      <c r="F1271" s="6" t="s">
        <v>11861</v>
      </c>
      <c r="G1271" s="6" t="s">
        <v>19</v>
      </c>
      <c r="H1271" s="10">
        <f t="shared" si="96"/>
        <v>46278</v>
      </c>
      <c r="I1271" s="7">
        <f t="shared" si="97"/>
        <v>7999</v>
      </c>
      <c r="J1271" s="6" t="str">
        <f t="shared" si="98"/>
        <v>Pune</v>
      </c>
      <c r="K1271" s="6">
        <f>COUNTIFS(pg_transaction_cleaned!$O$2:$O$5743,A1271,pg_transaction_cleaned!$F$2:$F$5743,"CAPTURE")</f>
        <v>1</v>
      </c>
      <c r="L1271" s="7">
        <f>SUMIFS(pg_transaction_cleaned!$H$2:$H$5743,pg_transaction_cleaned!$O$2:$O$5743,A1271,pg_transaction_cleaned!$F$2:$F$5743,"CAPTURE")</f>
        <v>7999</v>
      </c>
      <c r="M1271" s="6">
        <f>COUNTIFS(pg_transaction_cleaned!$O$2:$O$5743,A1271,pg_transaction_cleaned!$F$2:$F$5743,"REFUND")</f>
        <v>0</v>
      </c>
      <c r="N1271" s="7">
        <f>SUMIFS(pg_transaction_cleaned!$H$2:$H$5743,pg_transaction_cleaned!$O$2:$O$5743,A1271,pg_transaction_cleaned!$F$2:$F$5743,"REFUND")</f>
        <v>0</v>
      </c>
      <c r="O1271" s="6" t="str">
        <f t="shared" si="99"/>
        <v>OK</v>
      </c>
      <c r="P1271" s="8">
        <f t="shared" si="100"/>
        <v>0</v>
      </c>
    </row>
    <row r="1272" spans="1:16" x14ac:dyDescent="0.3">
      <c r="A1272" s="6" t="s">
        <v>2573</v>
      </c>
      <c r="B1272" s="6" t="s">
        <v>11844</v>
      </c>
      <c r="C1272" s="6" t="s">
        <v>2574</v>
      </c>
      <c r="D1272" s="6" t="s">
        <v>42</v>
      </c>
      <c r="E1272" s="6" t="s">
        <v>18</v>
      </c>
      <c r="F1272" s="6" t="s">
        <v>11869</v>
      </c>
      <c r="G1272" s="6" t="s">
        <v>19</v>
      </c>
      <c r="H1272" s="10">
        <f t="shared" si="96"/>
        <v>46280</v>
      </c>
      <c r="I1272" s="7">
        <f t="shared" si="97"/>
        <v>599</v>
      </c>
      <c r="J1272" s="6" t="str">
        <f t="shared" si="98"/>
        <v>Hyderabad</v>
      </c>
      <c r="K1272" s="6">
        <f>COUNTIFS(pg_transaction_cleaned!$O$2:$O$5743,A1272,pg_transaction_cleaned!$F$2:$F$5743,"CAPTURE")</f>
        <v>1</v>
      </c>
      <c r="L1272" s="7">
        <f>SUMIFS(pg_transaction_cleaned!$H$2:$H$5743,pg_transaction_cleaned!$O$2:$O$5743,A1272,pg_transaction_cleaned!$F$2:$F$5743,"CAPTURE")</f>
        <v>599</v>
      </c>
      <c r="M1272" s="6">
        <f>COUNTIFS(pg_transaction_cleaned!$O$2:$O$5743,A1272,pg_transaction_cleaned!$F$2:$F$5743,"REFUND")</f>
        <v>0</v>
      </c>
      <c r="N1272" s="7">
        <f>SUMIFS(pg_transaction_cleaned!$H$2:$H$5743,pg_transaction_cleaned!$O$2:$O$5743,A1272,pg_transaction_cleaned!$F$2:$F$5743,"REFUND")</f>
        <v>0</v>
      </c>
      <c r="O1272" s="6" t="str">
        <f t="shared" si="99"/>
        <v>OK</v>
      </c>
      <c r="P1272" s="8">
        <f t="shared" si="100"/>
        <v>0</v>
      </c>
    </row>
    <row r="1273" spans="1:16" x14ac:dyDescent="0.3">
      <c r="A1273" s="6" t="s">
        <v>2575</v>
      </c>
      <c r="B1273" s="6" t="s">
        <v>11963</v>
      </c>
      <c r="C1273" s="6" t="s">
        <v>2576</v>
      </c>
      <c r="D1273" s="6" t="s">
        <v>23</v>
      </c>
      <c r="E1273" s="6" t="s">
        <v>27</v>
      </c>
      <c r="F1273" s="6" t="s">
        <v>12024</v>
      </c>
      <c r="G1273" s="6" t="s">
        <v>19</v>
      </c>
      <c r="H1273" s="10">
        <f t="shared" si="96"/>
        <v>46287</v>
      </c>
      <c r="I1273" s="7">
        <f t="shared" si="97"/>
        <v>1947</v>
      </c>
      <c r="J1273" s="6" t="str">
        <f t="shared" si="98"/>
        <v>Bengaluru</v>
      </c>
      <c r="K1273" s="6">
        <f>COUNTIFS(pg_transaction_cleaned!$O$2:$O$5743,A1273,pg_transaction_cleaned!$F$2:$F$5743,"CAPTURE")</f>
        <v>1</v>
      </c>
      <c r="L1273" s="7">
        <f>SUMIFS(pg_transaction_cleaned!$H$2:$H$5743,pg_transaction_cleaned!$O$2:$O$5743,A1273,pg_transaction_cleaned!$F$2:$F$5743,"CAPTURE")</f>
        <v>1947</v>
      </c>
      <c r="M1273" s="6">
        <f>COUNTIFS(pg_transaction_cleaned!$O$2:$O$5743,A1273,pg_transaction_cleaned!$F$2:$F$5743,"REFUND")</f>
        <v>0</v>
      </c>
      <c r="N1273" s="7">
        <f>SUMIFS(pg_transaction_cleaned!$H$2:$H$5743,pg_transaction_cleaned!$O$2:$O$5743,A1273,pg_transaction_cleaned!$F$2:$F$5743,"REFUND")</f>
        <v>0</v>
      </c>
      <c r="O1273" s="6" t="str">
        <f t="shared" si="99"/>
        <v>OK</v>
      </c>
      <c r="P1273" s="8">
        <f t="shared" si="100"/>
        <v>0</v>
      </c>
    </row>
    <row r="1274" spans="1:16" x14ac:dyDescent="0.3">
      <c r="A1274" s="6" t="s">
        <v>2577</v>
      </c>
      <c r="B1274" s="6" t="s">
        <v>11958</v>
      </c>
      <c r="C1274" s="6" t="s">
        <v>2578</v>
      </c>
      <c r="D1274" s="6" t="s">
        <v>23</v>
      </c>
      <c r="E1274" s="6" t="s">
        <v>54</v>
      </c>
      <c r="F1274" s="6" t="s">
        <v>11993</v>
      </c>
      <c r="G1274" s="6" t="s">
        <v>19</v>
      </c>
      <c r="H1274" s="10">
        <f t="shared" si="96"/>
        <v>46281</v>
      </c>
      <c r="I1274" s="7">
        <f t="shared" si="97"/>
        <v>299</v>
      </c>
      <c r="J1274" s="6" t="str">
        <f t="shared" si="98"/>
        <v>Bengaluru</v>
      </c>
      <c r="K1274" s="6">
        <f>COUNTIFS(pg_transaction_cleaned!$O$2:$O$5743,A1274,pg_transaction_cleaned!$F$2:$F$5743,"CAPTURE")</f>
        <v>1</v>
      </c>
      <c r="L1274" s="7">
        <f>SUMIFS(pg_transaction_cleaned!$H$2:$H$5743,pg_transaction_cleaned!$O$2:$O$5743,A1274,pg_transaction_cleaned!$F$2:$F$5743,"CAPTURE")</f>
        <v>299</v>
      </c>
      <c r="M1274" s="6">
        <f>COUNTIFS(pg_transaction_cleaned!$O$2:$O$5743,A1274,pg_transaction_cleaned!$F$2:$F$5743,"REFUND")</f>
        <v>0</v>
      </c>
      <c r="N1274" s="7">
        <f>SUMIFS(pg_transaction_cleaned!$H$2:$H$5743,pg_transaction_cleaned!$O$2:$O$5743,A1274,pg_transaction_cleaned!$F$2:$F$5743,"REFUND")</f>
        <v>0</v>
      </c>
      <c r="O1274" s="6" t="str">
        <f t="shared" si="99"/>
        <v>OK</v>
      </c>
      <c r="P1274" s="8">
        <f t="shared" si="100"/>
        <v>0</v>
      </c>
    </row>
    <row r="1275" spans="1:16" x14ac:dyDescent="0.3">
      <c r="A1275" s="6" t="s">
        <v>2579</v>
      </c>
      <c r="B1275" s="6" t="s">
        <v>11897</v>
      </c>
      <c r="C1275" s="6" t="s">
        <v>2580</v>
      </c>
      <c r="D1275" s="6" t="s">
        <v>37</v>
      </c>
      <c r="E1275" s="6" t="s">
        <v>18</v>
      </c>
      <c r="F1275" s="6" t="s">
        <v>11861</v>
      </c>
      <c r="G1275" s="6" t="s">
        <v>19</v>
      </c>
      <c r="H1275" s="10">
        <f t="shared" si="96"/>
        <v>46266</v>
      </c>
      <c r="I1275" s="7">
        <f t="shared" si="97"/>
        <v>7999</v>
      </c>
      <c r="J1275" s="6" t="str">
        <f t="shared" si="98"/>
        <v>Lucknow</v>
      </c>
      <c r="K1275" s="6">
        <f>COUNTIFS(pg_transaction_cleaned!$O$2:$O$5743,A1275,pg_transaction_cleaned!$F$2:$F$5743,"CAPTURE")</f>
        <v>1</v>
      </c>
      <c r="L1275" s="7">
        <f>SUMIFS(pg_transaction_cleaned!$H$2:$H$5743,pg_transaction_cleaned!$O$2:$O$5743,A1275,pg_transaction_cleaned!$F$2:$F$5743,"CAPTURE")</f>
        <v>7999</v>
      </c>
      <c r="M1275" s="6">
        <f>COUNTIFS(pg_transaction_cleaned!$O$2:$O$5743,A1275,pg_transaction_cleaned!$F$2:$F$5743,"REFUND")</f>
        <v>0</v>
      </c>
      <c r="N1275" s="7">
        <f>SUMIFS(pg_transaction_cleaned!$H$2:$H$5743,pg_transaction_cleaned!$O$2:$O$5743,A1275,pg_transaction_cleaned!$F$2:$F$5743,"REFUND")</f>
        <v>0</v>
      </c>
      <c r="O1275" s="6" t="str">
        <f t="shared" si="99"/>
        <v>OK</v>
      </c>
      <c r="P1275" s="8">
        <f t="shared" si="100"/>
        <v>0</v>
      </c>
    </row>
    <row r="1276" spans="1:16" x14ac:dyDescent="0.3">
      <c r="A1276" s="6" t="s">
        <v>2581</v>
      </c>
      <c r="B1276" s="6" t="s">
        <v>11999</v>
      </c>
      <c r="C1276" s="6" t="s">
        <v>2582</v>
      </c>
      <c r="D1276" s="6" t="s">
        <v>37</v>
      </c>
      <c r="E1276" s="6" t="s">
        <v>27</v>
      </c>
      <c r="F1276" s="6" t="s">
        <v>12017</v>
      </c>
      <c r="G1276" s="6" t="s">
        <v>19</v>
      </c>
      <c r="H1276" s="10">
        <f t="shared" si="96"/>
        <v>46282</v>
      </c>
      <c r="I1276" s="7">
        <f t="shared" si="97"/>
        <v>2298</v>
      </c>
      <c r="J1276" s="6" t="str">
        <f t="shared" si="98"/>
        <v>Lucknow</v>
      </c>
      <c r="K1276" s="6">
        <f>COUNTIFS(pg_transaction_cleaned!$O$2:$O$5743,A1276,pg_transaction_cleaned!$F$2:$F$5743,"CAPTURE")</f>
        <v>1</v>
      </c>
      <c r="L1276" s="7">
        <f>SUMIFS(pg_transaction_cleaned!$H$2:$H$5743,pg_transaction_cleaned!$O$2:$O$5743,A1276,pg_transaction_cleaned!$F$2:$F$5743,"CAPTURE")</f>
        <v>2298</v>
      </c>
      <c r="M1276" s="6">
        <f>COUNTIFS(pg_transaction_cleaned!$O$2:$O$5743,A1276,pg_transaction_cleaned!$F$2:$F$5743,"REFUND")</f>
        <v>0</v>
      </c>
      <c r="N1276" s="7">
        <f>SUMIFS(pg_transaction_cleaned!$H$2:$H$5743,pg_transaction_cleaned!$O$2:$O$5743,A1276,pg_transaction_cleaned!$F$2:$F$5743,"REFUND")</f>
        <v>0</v>
      </c>
      <c r="O1276" s="6" t="str">
        <f t="shared" si="99"/>
        <v>OK</v>
      </c>
      <c r="P1276" s="8">
        <f t="shared" si="100"/>
        <v>0</v>
      </c>
    </row>
    <row r="1277" spans="1:16" x14ac:dyDescent="0.3">
      <c r="A1277" s="6" t="s">
        <v>2583</v>
      </c>
      <c r="B1277" s="6" t="s">
        <v>12050</v>
      </c>
      <c r="C1277" s="6" t="s">
        <v>2584</v>
      </c>
      <c r="D1277" s="6" t="s">
        <v>42</v>
      </c>
      <c r="E1277" s="6" t="s">
        <v>27</v>
      </c>
      <c r="F1277" s="6" t="s">
        <v>11843</v>
      </c>
      <c r="G1277" s="6" t="s">
        <v>19</v>
      </c>
      <c r="H1277" s="10">
        <f t="shared" si="96"/>
        <v>46284</v>
      </c>
      <c r="I1277" s="7">
        <f t="shared" si="97"/>
        <v>349</v>
      </c>
      <c r="J1277" s="6" t="str">
        <f t="shared" si="98"/>
        <v>Hyderabad</v>
      </c>
      <c r="K1277" s="6">
        <f>COUNTIFS(pg_transaction_cleaned!$O$2:$O$5743,A1277,pg_transaction_cleaned!$F$2:$F$5743,"CAPTURE")</f>
        <v>1</v>
      </c>
      <c r="L1277" s="7">
        <f>SUMIFS(pg_transaction_cleaned!$H$2:$H$5743,pg_transaction_cleaned!$O$2:$O$5743,A1277,pg_transaction_cleaned!$F$2:$F$5743,"CAPTURE")</f>
        <v>349</v>
      </c>
      <c r="M1277" s="6">
        <f>COUNTIFS(pg_transaction_cleaned!$O$2:$O$5743,A1277,pg_transaction_cleaned!$F$2:$F$5743,"REFUND")</f>
        <v>0</v>
      </c>
      <c r="N1277" s="7">
        <f>SUMIFS(pg_transaction_cleaned!$H$2:$H$5743,pg_transaction_cleaned!$O$2:$O$5743,A1277,pg_transaction_cleaned!$F$2:$F$5743,"REFUND")</f>
        <v>0</v>
      </c>
      <c r="O1277" s="6" t="str">
        <f t="shared" si="99"/>
        <v>OK</v>
      </c>
      <c r="P1277" s="8">
        <f t="shared" si="100"/>
        <v>0</v>
      </c>
    </row>
    <row r="1278" spans="1:16" x14ac:dyDescent="0.3">
      <c r="A1278" s="6" t="s">
        <v>2585</v>
      </c>
      <c r="B1278" s="6" t="s">
        <v>11895</v>
      </c>
      <c r="C1278" s="6" t="s">
        <v>2586</v>
      </c>
      <c r="D1278" s="6" t="s">
        <v>23</v>
      </c>
      <c r="E1278" s="6" t="s">
        <v>27</v>
      </c>
      <c r="F1278" s="6" t="s">
        <v>12070</v>
      </c>
      <c r="G1278" s="6" t="s">
        <v>115</v>
      </c>
      <c r="H1278" s="10">
        <f t="shared" si="96"/>
        <v>46295</v>
      </c>
      <c r="I1278" s="7">
        <f t="shared" si="97"/>
        <v>8598</v>
      </c>
      <c r="J1278" s="6" t="str">
        <f t="shared" si="98"/>
        <v>Bengaluru</v>
      </c>
      <c r="K1278" s="6">
        <f>COUNTIFS(pg_transaction_cleaned!$O$2:$O$5743,A1278,pg_transaction_cleaned!$F$2:$F$5743,"CAPTURE")</f>
        <v>0</v>
      </c>
      <c r="L1278" s="7">
        <f>SUMIFS(pg_transaction_cleaned!$H$2:$H$5743,pg_transaction_cleaned!$O$2:$O$5743,A1278,pg_transaction_cleaned!$F$2:$F$5743,"CAPTURE")</f>
        <v>0</v>
      </c>
      <c r="M1278" s="6">
        <f>COUNTIFS(pg_transaction_cleaned!$O$2:$O$5743,A1278,pg_transaction_cleaned!$F$2:$F$5743,"REFUND")</f>
        <v>0</v>
      </c>
      <c r="N1278" s="7">
        <f>SUMIFS(pg_transaction_cleaned!$H$2:$H$5743,pg_transaction_cleaned!$O$2:$O$5743,A1278,pg_transaction_cleaned!$F$2:$F$5743,"REFUND")</f>
        <v>0</v>
      </c>
      <c r="O1278" s="6" t="str">
        <f t="shared" si="99"/>
        <v>OK</v>
      </c>
      <c r="P1278" s="8">
        <f t="shared" si="100"/>
        <v>0</v>
      </c>
    </row>
    <row r="1279" spans="1:16" x14ac:dyDescent="0.3">
      <c r="A1279" s="6" t="s">
        <v>2587</v>
      </c>
      <c r="B1279" s="6" t="s">
        <v>11936</v>
      </c>
      <c r="C1279" s="6" t="s">
        <v>2588</v>
      </c>
      <c r="D1279" s="6" t="s">
        <v>34</v>
      </c>
      <c r="E1279" s="6" t="s">
        <v>18</v>
      </c>
      <c r="F1279" s="6" t="s">
        <v>12127</v>
      </c>
      <c r="G1279" s="6" t="s">
        <v>19</v>
      </c>
      <c r="H1279" s="10">
        <f t="shared" si="96"/>
        <v>46293</v>
      </c>
      <c r="I1279" s="7">
        <f t="shared" si="97"/>
        <v>6797</v>
      </c>
      <c r="J1279" s="6" t="str">
        <f t="shared" si="98"/>
        <v>Ahmedabad</v>
      </c>
      <c r="K1279" s="6">
        <f>COUNTIFS(pg_transaction_cleaned!$O$2:$O$5743,A1279,pg_transaction_cleaned!$F$2:$F$5743,"CAPTURE")</f>
        <v>1</v>
      </c>
      <c r="L1279" s="7">
        <f>SUMIFS(pg_transaction_cleaned!$H$2:$H$5743,pg_transaction_cleaned!$O$2:$O$5743,A1279,pg_transaction_cleaned!$F$2:$F$5743,"CAPTURE")</f>
        <v>6797</v>
      </c>
      <c r="M1279" s="6">
        <f>COUNTIFS(pg_transaction_cleaned!$O$2:$O$5743,A1279,pg_transaction_cleaned!$F$2:$F$5743,"REFUND")</f>
        <v>0</v>
      </c>
      <c r="N1279" s="7">
        <f>SUMIFS(pg_transaction_cleaned!$H$2:$H$5743,pg_transaction_cleaned!$O$2:$O$5743,A1279,pg_transaction_cleaned!$F$2:$F$5743,"REFUND")</f>
        <v>0</v>
      </c>
      <c r="O1279" s="6" t="str">
        <f t="shared" si="99"/>
        <v>OK</v>
      </c>
      <c r="P1279" s="8">
        <f t="shared" si="100"/>
        <v>0</v>
      </c>
    </row>
    <row r="1280" spans="1:16" x14ac:dyDescent="0.3">
      <c r="A1280" s="6" t="s">
        <v>2589</v>
      </c>
      <c r="B1280" s="6" t="s">
        <v>11928</v>
      </c>
      <c r="C1280" s="6" t="s">
        <v>2590</v>
      </c>
      <c r="D1280" s="6" t="s">
        <v>26</v>
      </c>
      <c r="E1280" s="6" t="s">
        <v>18</v>
      </c>
      <c r="F1280" s="6" t="s">
        <v>11935</v>
      </c>
      <c r="G1280" s="6" t="s">
        <v>80</v>
      </c>
      <c r="H1280" s="10">
        <f t="shared" si="96"/>
        <v>46266</v>
      </c>
      <c r="I1280" s="7">
        <f t="shared" si="97"/>
        <v>5998</v>
      </c>
      <c r="J1280" s="6" t="str">
        <f t="shared" si="98"/>
        <v>Kolkata</v>
      </c>
      <c r="K1280" s="6">
        <f>COUNTIFS(pg_transaction_cleaned!$O$2:$O$5743,A1280,pg_transaction_cleaned!$F$2:$F$5743,"CAPTURE")</f>
        <v>0</v>
      </c>
      <c r="L1280" s="7">
        <f>SUMIFS(pg_transaction_cleaned!$H$2:$H$5743,pg_transaction_cleaned!$O$2:$O$5743,A1280,pg_transaction_cleaned!$F$2:$F$5743,"CAPTURE")</f>
        <v>0</v>
      </c>
      <c r="M1280" s="6">
        <f>COUNTIFS(pg_transaction_cleaned!$O$2:$O$5743,A1280,pg_transaction_cleaned!$F$2:$F$5743,"REFUND")</f>
        <v>0</v>
      </c>
      <c r="N1280" s="7">
        <f>SUMIFS(pg_transaction_cleaned!$H$2:$H$5743,pg_transaction_cleaned!$O$2:$O$5743,A1280,pg_transaction_cleaned!$F$2:$F$5743,"REFUND")</f>
        <v>0</v>
      </c>
      <c r="O1280" s="6" t="str">
        <f t="shared" si="99"/>
        <v>OK</v>
      </c>
      <c r="P1280" s="8">
        <f t="shared" si="100"/>
        <v>0</v>
      </c>
    </row>
    <row r="1281" spans="1:16" x14ac:dyDescent="0.3">
      <c r="A1281" s="6" t="s">
        <v>2591</v>
      </c>
      <c r="B1281" s="6" t="s">
        <v>11907</v>
      </c>
      <c r="C1281" s="6" t="s">
        <v>2592</v>
      </c>
      <c r="D1281" s="6" t="s">
        <v>48</v>
      </c>
      <c r="E1281" s="6" t="s">
        <v>18</v>
      </c>
      <c r="F1281" s="6" t="s">
        <v>12099</v>
      </c>
      <c r="G1281" s="6" t="s">
        <v>19</v>
      </c>
      <c r="H1281" s="10">
        <f t="shared" si="96"/>
        <v>46293</v>
      </c>
      <c r="I1281" s="7">
        <f t="shared" si="97"/>
        <v>1148</v>
      </c>
      <c r="J1281" s="6" t="str">
        <f t="shared" si="98"/>
        <v>Jaipur</v>
      </c>
      <c r="K1281" s="6">
        <f>COUNTIFS(pg_transaction_cleaned!$O$2:$O$5743,A1281,pg_transaction_cleaned!$F$2:$F$5743,"CAPTURE")</f>
        <v>1</v>
      </c>
      <c r="L1281" s="7">
        <f>SUMIFS(pg_transaction_cleaned!$H$2:$H$5743,pg_transaction_cleaned!$O$2:$O$5743,A1281,pg_transaction_cleaned!$F$2:$F$5743,"CAPTURE")</f>
        <v>1148</v>
      </c>
      <c r="M1281" s="6">
        <f>COUNTIFS(pg_transaction_cleaned!$O$2:$O$5743,A1281,pg_transaction_cleaned!$F$2:$F$5743,"REFUND")</f>
        <v>0</v>
      </c>
      <c r="N1281" s="7">
        <f>SUMIFS(pg_transaction_cleaned!$H$2:$H$5743,pg_transaction_cleaned!$O$2:$O$5743,A1281,pg_transaction_cleaned!$F$2:$F$5743,"REFUND")</f>
        <v>0</v>
      </c>
      <c r="O1281" s="6" t="str">
        <f t="shared" si="99"/>
        <v>OK</v>
      </c>
      <c r="P1281" s="8">
        <f t="shared" si="100"/>
        <v>0</v>
      </c>
    </row>
    <row r="1282" spans="1:16" x14ac:dyDescent="0.3">
      <c r="A1282" s="6" t="s">
        <v>2593</v>
      </c>
      <c r="B1282" s="6" t="s">
        <v>11989</v>
      </c>
      <c r="C1282" s="6" t="s">
        <v>2594</v>
      </c>
      <c r="D1282" s="6" t="s">
        <v>48</v>
      </c>
      <c r="E1282" s="6" t="s">
        <v>18</v>
      </c>
      <c r="F1282" s="6" t="s">
        <v>11851</v>
      </c>
      <c r="G1282" s="6" t="s">
        <v>19</v>
      </c>
      <c r="H1282" s="10">
        <f t="shared" ref="H1282:H1345" si="101">IF(MID(B1282,5,1)="-",DATE(LEFT(B1282,4),MID(B1282,6,2),RIGHT(B1282,2)),DATE(RIGHT(B1282,4),MID(B1282,4,2),LEFT(B1282,2)))</f>
        <v>46290</v>
      </c>
      <c r="I1282" s="7">
        <f t="shared" ref="I1282:I1345" si="102">VALUE(SUBSTITUTE(F1282,",",""))</f>
        <v>3499</v>
      </c>
      <c r="J1282" s="6" t="str">
        <f t="shared" ref="J1282:J1345" si="103">IF(TRIM(D1282)="","Unknown",TRIM(D1282))</f>
        <v>Jaipur</v>
      </c>
      <c r="K1282" s="6">
        <f>COUNTIFS(pg_transaction_cleaned!$O$2:$O$5743,A1282,pg_transaction_cleaned!$F$2:$F$5743,"CAPTURE")</f>
        <v>1</v>
      </c>
      <c r="L1282" s="7">
        <f>SUMIFS(pg_transaction_cleaned!$H$2:$H$5743,pg_transaction_cleaned!$O$2:$O$5743,A1282,pg_transaction_cleaned!$F$2:$F$5743,"CAPTURE")</f>
        <v>3499</v>
      </c>
      <c r="M1282" s="6">
        <f>COUNTIFS(pg_transaction_cleaned!$O$2:$O$5743,A1282,pg_transaction_cleaned!$F$2:$F$5743,"REFUND")</f>
        <v>0</v>
      </c>
      <c r="N1282" s="7">
        <f>SUMIFS(pg_transaction_cleaned!$H$2:$H$5743,pg_transaction_cleaned!$O$2:$O$5743,A1282,pg_transaction_cleaned!$F$2:$F$5743,"REFUND")</f>
        <v>0</v>
      </c>
      <c r="O1282" s="6" t="str">
        <f t="shared" si="99"/>
        <v>OK</v>
      </c>
      <c r="P1282" s="8">
        <f t="shared" si="100"/>
        <v>0</v>
      </c>
    </row>
    <row r="1283" spans="1:16" x14ac:dyDescent="0.3">
      <c r="A1283" s="6" t="s">
        <v>2595</v>
      </c>
      <c r="B1283" s="6" t="s">
        <v>11844</v>
      </c>
      <c r="C1283" s="6" t="s">
        <v>2596</v>
      </c>
      <c r="D1283" s="6" t="s">
        <v>75</v>
      </c>
      <c r="E1283" s="6" t="s">
        <v>18</v>
      </c>
      <c r="F1283" s="6" t="s">
        <v>11827</v>
      </c>
      <c r="G1283" s="6" t="s">
        <v>19</v>
      </c>
      <c r="H1283" s="10">
        <f t="shared" si="101"/>
        <v>46280</v>
      </c>
      <c r="I1283" s="7">
        <f t="shared" si="102"/>
        <v>299</v>
      </c>
      <c r="J1283" s="6" t="str">
        <f t="shared" si="103"/>
        <v>Mumbai</v>
      </c>
      <c r="K1283" s="6">
        <f>COUNTIFS(pg_transaction_cleaned!$O$2:$O$5743,A1283,pg_transaction_cleaned!$F$2:$F$5743,"CAPTURE")</f>
        <v>1</v>
      </c>
      <c r="L1283" s="7">
        <f>SUMIFS(pg_transaction_cleaned!$H$2:$H$5743,pg_transaction_cleaned!$O$2:$O$5743,A1283,pg_transaction_cleaned!$F$2:$F$5743,"CAPTURE")</f>
        <v>299</v>
      </c>
      <c r="M1283" s="6">
        <f>COUNTIFS(pg_transaction_cleaned!$O$2:$O$5743,A1283,pg_transaction_cleaned!$F$2:$F$5743,"REFUND")</f>
        <v>0</v>
      </c>
      <c r="N1283" s="7">
        <f>SUMIFS(pg_transaction_cleaned!$H$2:$H$5743,pg_transaction_cleaned!$O$2:$O$5743,A1283,pg_transaction_cleaned!$F$2:$F$5743,"REFUND")</f>
        <v>0</v>
      </c>
      <c r="O1283" s="6" t="str">
        <f t="shared" ref="O1283:O1346" si="104">IF(AND(G1283="Paid",K1283=0),"Paid, no payment",IF(AND(OR(G1283="Failed",G1283="Cancelled"),K1283&gt;0),"Payment on failed/cancelled",IF(K1283&gt;1,"Duplicate charge",IF(AND(K1283=1,ROUND(L1283-I1283,2)&lt;&gt;0),"Amount difference",IF(AND(G1283="Refunded",M1283=0),"Refunded, no refund",IF(AND(G1283&lt;&gt;"Refunded",M1283&gt;0),"Refund, order not Refunded",IF(AND(M1283&gt;0,ROUND(N1283-I1283,2)&lt;&gt;0),"Refund amount differs","OK")))))))</f>
        <v>OK</v>
      </c>
      <c r="P1283" s="8">
        <f t="shared" ref="P1283:P1346" si="105">IF(O1283="OK",0,IF(O1283="Paid, no payment",I1283,IF(O1283="Payment on failed/cancelled",L1283,IF(OR(O1283="Duplicate charge",O1283="Amount difference"),L1283-I1283,IF(O1283="Refunded, no refund",I1283,N1283)))))</f>
        <v>0</v>
      </c>
    </row>
    <row r="1284" spans="1:16" x14ac:dyDescent="0.3">
      <c r="A1284" s="6" t="s">
        <v>2597</v>
      </c>
      <c r="B1284" s="6" t="s">
        <v>11945</v>
      </c>
      <c r="C1284" s="6" t="s">
        <v>2598</v>
      </c>
      <c r="D1284" s="6" t="s">
        <v>23</v>
      </c>
      <c r="E1284" s="6" t="s">
        <v>18</v>
      </c>
      <c r="F1284" s="6" t="s">
        <v>11851</v>
      </c>
      <c r="G1284" s="6" t="s">
        <v>19</v>
      </c>
      <c r="H1284" s="10">
        <f t="shared" si="101"/>
        <v>46289</v>
      </c>
      <c r="I1284" s="7">
        <f t="shared" si="102"/>
        <v>3499</v>
      </c>
      <c r="J1284" s="6" t="str">
        <f t="shared" si="103"/>
        <v>Bengaluru</v>
      </c>
      <c r="K1284" s="6">
        <f>COUNTIFS(pg_transaction_cleaned!$O$2:$O$5743,A1284,pg_transaction_cleaned!$F$2:$F$5743,"CAPTURE")</f>
        <v>1</v>
      </c>
      <c r="L1284" s="7">
        <f>SUMIFS(pg_transaction_cleaned!$H$2:$H$5743,pg_transaction_cleaned!$O$2:$O$5743,A1284,pg_transaction_cleaned!$F$2:$F$5743,"CAPTURE")</f>
        <v>3499</v>
      </c>
      <c r="M1284" s="6">
        <f>COUNTIFS(pg_transaction_cleaned!$O$2:$O$5743,A1284,pg_transaction_cleaned!$F$2:$F$5743,"REFUND")</f>
        <v>0</v>
      </c>
      <c r="N1284" s="7">
        <f>SUMIFS(pg_transaction_cleaned!$H$2:$H$5743,pg_transaction_cleaned!$O$2:$O$5743,A1284,pg_transaction_cleaned!$F$2:$F$5743,"REFUND")</f>
        <v>0</v>
      </c>
      <c r="O1284" s="6" t="str">
        <f t="shared" si="104"/>
        <v>OK</v>
      </c>
      <c r="P1284" s="8">
        <f t="shared" si="105"/>
        <v>0</v>
      </c>
    </row>
    <row r="1285" spans="1:16" x14ac:dyDescent="0.3">
      <c r="A1285" s="6" t="s">
        <v>2599</v>
      </c>
      <c r="B1285" s="6" t="s">
        <v>11934</v>
      </c>
      <c r="C1285" s="6" t="s">
        <v>2600</v>
      </c>
      <c r="D1285" s="6" t="s">
        <v>34</v>
      </c>
      <c r="E1285" s="6" t="s">
        <v>27</v>
      </c>
      <c r="F1285" s="6" t="s">
        <v>11929</v>
      </c>
      <c r="G1285" s="6" t="s">
        <v>19</v>
      </c>
      <c r="H1285" s="10">
        <f t="shared" si="101"/>
        <v>46271</v>
      </c>
      <c r="I1285" s="7">
        <f t="shared" si="102"/>
        <v>799</v>
      </c>
      <c r="J1285" s="6" t="str">
        <f t="shared" si="103"/>
        <v>Ahmedabad</v>
      </c>
      <c r="K1285" s="6">
        <f>COUNTIFS(pg_transaction_cleaned!$O$2:$O$5743,A1285,pg_transaction_cleaned!$F$2:$F$5743,"CAPTURE")</f>
        <v>1</v>
      </c>
      <c r="L1285" s="7">
        <f>SUMIFS(pg_transaction_cleaned!$H$2:$H$5743,pg_transaction_cleaned!$O$2:$O$5743,A1285,pg_transaction_cleaned!$F$2:$F$5743,"CAPTURE")</f>
        <v>799</v>
      </c>
      <c r="M1285" s="6">
        <f>COUNTIFS(pg_transaction_cleaned!$O$2:$O$5743,A1285,pg_transaction_cleaned!$F$2:$F$5743,"REFUND")</f>
        <v>0</v>
      </c>
      <c r="N1285" s="7">
        <f>SUMIFS(pg_transaction_cleaned!$H$2:$H$5743,pg_transaction_cleaned!$O$2:$O$5743,A1285,pg_transaction_cleaned!$F$2:$F$5743,"REFUND")</f>
        <v>0</v>
      </c>
      <c r="O1285" s="6" t="str">
        <f t="shared" si="104"/>
        <v>OK</v>
      </c>
      <c r="P1285" s="8">
        <f t="shared" si="105"/>
        <v>0</v>
      </c>
    </row>
    <row r="1286" spans="1:16" x14ac:dyDescent="0.3">
      <c r="A1286" s="6" t="s">
        <v>2601</v>
      </c>
      <c r="B1286" s="6" t="s">
        <v>11875</v>
      </c>
      <c r="C1286" s="6" t="s">
        <v>2602</v>
      </c>
      <c r="D1286" s="6" t="s">
        <v>23</v>
      </c>
      <c r="E1286" s="6" t="s">
        <v>54</v>
      </c>
      <c r="F1286" s="6" t="s">
        <v>11841</v>
      </c>
      <c r="G1286" s="6" t="s">
        <v>19</v>
      </c>
      <c r="H1286" s="10">
        <f t="shared" si="101"/>
        <v>46279</v>
      </c>
      <c r="I1286" s="7">
        <f t="shared" si="102"/>
        <v>2499</v>
      </c>
      <c r="J1286" s="6" t="str">
        <f t="shared" si="103"/>
        <v>Bengaluru</v>
      </c>
      <c r="K1286" s="6">
        <f>COUNTIFS(pg_transaction_cleaned!$O$2:$O$5743,A1286,pg_transaction_cleaned!$F$2:$F$5743,"CAPTURE")</f>
        <v>1</v>
      </c>
      <c r="L1286" s="7">
        <f>SUMIFS(pg_transaction_cleaned!$H$2:$H$5743,pg_transaction_cleaned!$O$2:$O$5743,A1286,pg_transaction_cleaned!$F$2:$F$5743,"CAPTURE")</f>
        <v>2499</v>
      </c>
      <c r="M1286" s="6">
        <f>COUNTIFS(pg_transaction_cleaned!$O$2:$O$5743,A1286,pg_transaction_cleaned!$F$2:$F$5743,"REFUND")</f>
        <v>0</v>
      </c>
      <c r="N1286" s="7">
        <f>SUMIFS(pg_transaction_cleaned!$H$2:$H$5743,pg_transaction_cleaned!$O$2:$O$5743,A1286,pg_transaction_cleaned!$F$2:$F$5743,"REFUND")</f>
        <v>0</v>
      </c>
      <c r="O1286" s="6" t="str">
        <f t="shared" si="104"/>
        <v>OK</v>
      </c>
      <c r="P1286" s="8">
        <f t="shared" si="105"/>
        <v>0</v>
      </c>
    </row>
    <row r="1287" spans="1:16" x14ac:dyDescent="0.3">
      <c r="A1287" s="6" t="s">
        <v>2603</v>
      </c>
      <c r="B1287" s="6" t="s">
        <v>11888</v>
      </c>
      <c r="C1287" s="6" t="s">
        <v>2604</v>
      </c>
      <c r="D1287" s="6" t="s">
        <v>23</v>
      </c>
      <c r="E1287" s="6" t="s">
        <v>43</v>
      </c>
      <c r="F1287" s="6" t="s">
        <v>11883</v>
      </c>
      <c r="G1287" s="6" t="s">
        <v>19</v>
      </c>
      <c r="H1287" s="10">
        <f t="shared" si="101"/>
        <v>46269</v>
      </c>
      <c r="I1287" s="7">
        <f t="shared" si="102"/>
        <v>1598</v>
      </c>
      <c r="J1287" s="6" t="str">
        <f t="shared" si="103"/>
        <v>Bengaluru</v>
      </c>
      <c r="K1287" s="6">
        <f>COUNTIFS(pg_transaction_cleaned!$O$2:$O$5743,A1287,pg_transaction_cleaned!$F$2:$F$5743,"CAPTURE")</f>
        <v>1</v>
      </c>
      <c r="L1287" s="7">
        <f>SUMIFS(pg_transaction_cleaned!$H$2:$H$5743,pg_transaction_cleaned!$O$2:$O$5743,A1287,pg_transaction_cleaned!$F$2:$F$5743,"CAPTURE")</f>
        <v>1598</v>
      </c>
      <c r="M1287" s="6">
        <f>COUNTIFS(pg_transaction_cleaned!$O$2:$O$5743,A1287,pg_transaction_cleaned!$F$2:$F$5743,"REFUND")</f>
        <v>0</v>
      </c>
      <c r="N1287" s="7">
        <f>SUMIFS(pg_transaction_cleaned!$H$2:$H$5743,pg_transaction_cleaned!$O$2:$O$5743,A1287,pg_transaction_cleaned!$F$2:$F$5743,"REFUND")</f>
        <v>0</v>
      </c>
      <c r="O1287" s="6" t="str">
        <f t="shared" si="104"/>
        <v>OK</v>
      </c>
      <c r="P1287" s="8">
        <f t="shared" si="105"/>
        <v>0</v>
      </c>
    </row>
    <row r="1288" spans="1:16" x14ac:dyDescent="0.3">
      <c r="A1288" s="6" t="s">
        <v>2605</v>
      </c>
      <c r="B1288" s="6" t="s">
        <v>11887</v>
      </c>
      <c r="C1288" s="6" t="s">
        <v>2606</v>
      </c>
      <c r="D1288" s="6" t="s">
        <v>17</v>
      </c>
      <c r="E1288" s="6" t="s">
        <v>27</v>
      </c>
      <c r="F1288" s="6" t="s">
        <v>11872</v>
      </c>
      <c r="G1288" s="6" t="s">
        <v>19</v>
      </c>
      <c r="H1288" s="10">
        <f t="shared" si="101"/>
        <v>46268</v>
      </c>
      <c r="I1288" s="7">
        <f t="shared" si="102"/>
        <v>3998</v>
      </c>
      <c r="J1288" s="6" t="str">
        <f t="shared" si="103"/>
        <v>Pune</v>
      </c>
      <c r="K1288" s="6">
        <f>COUNTIFS(pg_transaction_cleaned!$O$2:$O$5743,A1288,pg_transaction_cleaned!$F$2:$F$5743,"CAPTURE")</f>
        <v>1</v>
      </c>
      <c r="L1288" s="7">
        <f>SUMIFS(pg_transaction_cleaned!$H$2:$H$5743,pg_transaction_cleaned!$O$2:$O$5743,A1288,pg_transaction_cleaned!$F$2:$F$5743,"CAPTURE")</f>
        <v>3998</v>
      </c>
      <c r="M1288" s="6">
        <f>COUNTIFS(pg_transaction_cleaned!$O$2:$O$5743,A1288,pg_transaction_cleaned!$F$2:$F$5743,"REFUND")</f>
        <v>0</v>
      </c>
      <c r="N1288" s="7">
        <f>SUMIFS(pg_transaction_cleaned!$H$2:$H$5743,pg_transaction_cleaned!$O$2:$O$5743,A1288,pg_transaction_cleaned!$F$2:$F$5743,"REFUND")</f>
        <v>0</v>
      </c>
      <c r="O1288" s="6" t="str">
        <f t="shared" si="104"/>
        <v>OK</v>
      </c>
      <c r="P1288" s="8">
        <f t="shared" si="105"/>
        <v>0</v>
      </c>
    </row>
    <row r="1289" spans="1:16" x14ac:dyDescent="0.3">
      <c r="A1289" s="6" t="s">
        <v>2607</v>
      </c>
      <c r="B1289" s="6" t="s">
        <v>11947</v>
      </c>
      <c r="C1289" s="6" t="s">
        <v>2608</v>
      </c>
      <c r="D1289" s="6" t="s">
        <v>61</v>
      </c>
      <c r="E1289" s="6" t="s">
        <v>54</v>
      </c>
      <c r="F1289" s="6" t="s">
        <v>11827</v>
      </c>
      <c r="G1289" s="6" t="s">
        <v>19</v>
      </c>
      <c r="H1289" s="10">
        <f t="shared" si="101"/>
        <v>46268</v>
      </c>
      <c r="I1289" s="7">
        <f t="shared" si="102"/>
        <v>299</v>
      </c>
      <c r="J1289" s="6" t="str">
        <f t="shared" si="103"/>
        <v>Delhi</v>
      </c>
      <c r="K1289" s="6">
        <f>COUNTIFS(pg_transaction_cleaned!$O$2:$O$5743,A1289,pg_transaction_cleaned!$F$2:$F$5743,"CAPTURE")</f>
        <v>1</v>
      </c>
      <c r="L1289" s="7">
        <f>SUMIFS(pg_transaction_cleaned!$H$2:$H$5743,pg_transaction_cleaned!$O$2:$O$5743,A1289,pg_transaction_cleaned!$F$2:$F$5743,"CAPTURE")</f>
        <v>299</v>
      </c>
      <c r="M1289" s="6">
        <f>COUNTIFS(pg_transaction_cleaned!$O$2:$O$5743,A1289,pg_transaction_cleaned!$F$2:$F$5743,"REFUND")</f>
        <v>0</v>
      </c>
      <c r="N1289" s="7">
        <f>SUMIFS(pg_transaction_cleaned!$H$2:$H$5743,pg_transaction_cleaned!$O$2:$O$5743,A1289,pg_transaction_cleaned!$F$2:$F$5743,"REFUND")</f>
        <v>0</v>
      </c>
      <c r="O1289" s="6" t="str">
        <f t="shared" si="104"/>
        <v>OK</v>
      </c>
      <c r="P1289" s="8">
        <f t="shared" si="105"/>
        <v>0</v>
      </c>
    </row>
    <row r="1290" spans="1:16" x14ac:dyDescent="0.3">
      <c r="A1290" s="6" t="s">
        <v>2609</v>
      </c>
      <c r="B1290" s="6" t="s">
        <v>11968</v>
      </c>
      <c r="C1290" s="6" t="s">
        <v>2610</v>
      </c>
      <c r="D1290" s="6" t="s">
        <v>75</v>
      </c>
      <c r="E1290" s="6" t="s">
        <v>18</v>
      </c>
      <c r="F1290" s="6" t="s">
        <v>11921</v>
      </c>
      <c r="G1290" s="6" t="s">
        <v>19</v>
      </c>
      <c r="H1290" s="10">
        <f t="shared" si="101"/>
        <v>46267</v>
      </c>
      <c r="I1290" s="7">
        <f t="shared" si="102"/>
        <v>1098</v>
      </c>
      <c r="J1290" s="6" t="str">
        <f t="shared" si="103"/>
        <v>Mumbai</v>
      </c>
      <c r="K1290" s="6">
        <f>COUNTIFS(pg_transaction_cleaned!$O$2:$O$5743,A1290,pg_transaction_cleaned!$F$2:$F$5743,"CAPTURE")</f>
        <v>1</v>
      </c>
      <c r="L1290" s="7">
        <f>SUMIFS(pg_transaction_cleaned!$H$2:$H$5743,pg_transaction_cleaned!$O$2:$O$5743,A1290,pg_transaction_cleaned!$F$2:$F$5743,"CAPTURE")</f>
        <v>1098</v>
      </c>
      <c r="M1290" s="6">
        <f>COUNTIFS(pg_transaction_cleaned!$O$2:$O$5743,A1290,pg_transaction_cleaned!$F$2:$F$5743,"REFUND")</f>
        <v>0</v>
      </c>
      <c r="N1290" s="7">
        <f>SUMIFS(pg_transaction_cleaned!$H$2:$H$5743,pg_transaction_cleaned!$O$2:$O$5743,A1290,pg_transaction_cleaned!$F$2:$F$5743,"REFUND")</f>
        <v>0</v>
      </c>
      <c r="O1290" s="6" t="str">
        <f t="shared" si="104"/>
        <v>OK</v>
      </c>
      <c r="P1290" s="8">
        <f t="shared" si="105"/>
        <v>0</v>
      </c>
    </row>
    <row r="1291" spans="1:16" x14ac:dyDescent="0.3">
      <c r="A1291" s="6" t="s">
        <v>2611</v>
      </c>
      <c r="B1291" s="6" t="s">
        <v>11850</v>
      </c>
      <c r="C1291" s="6" t="s">
        <v>2612</v>
      </c>
      <c r="D1291" s="6" t="s">
        <v>26</v>
      </c>
      <c r="E1291" s="6" t="s">
        <v>18</v>
      </c>
      <c r="F1291" s="6" t="s">
        <v>11929</v>
      </c>
      <c r="G1291" s="6" t="s">
        <v>19</v>
      </c>
      <c r="H1291" s="10">
        <f t="shared" si="101"/>
        <v>46283</v>
      </c>
      <c r="I1291" s="7">
        <f t="shared" si="102"/>
        <v>799</v>
      </c>
      <c r="J1291" s="6" t="str">
        <f t="shared" si="103"/>
        <v>Kolkata</v>
      </c>
      <c r="K1291" s="6">
        <f>COUNTIFS(pg_transaction_cleaned!$O$2:$O$5743,A1291,pg_transaction_cleaned!$F$2:$F$5743,"CAPTURE")</f>
        <v>1</v>
      </c>
      <c r="L1291" s="7">
        <f>SUMIFS(pg_transaction_cleaned!$H$2:$H$5743,pg_transaction_cleaned!$O$2:$O$5743,A1291,pg_transaction_cleaned!$F$2:$F$5743,"CAPTURE")</f>
        <v>799</v>
      </c>
      <c r="M1291" s="6">
        <f>COUNTIFS(pg_transaction_cleaned!$O$2:$O$5743,A1291,pg_transaction_cleaned!$F$2:$F$5743,"REFUND")</f>
        <v>0</v>
      </c>
      <c r="N1291" s="7">
        <f>SUMIFS(pg_transaction_cleaned!$H$2:$H$5743,pg_transaction_cleaned!$O$2:$O$5743,A1291,pg_transaction_cleaned!$F$2:$F$5743,"REFUND")</f>
        <v>0</v>
      </c>
      <c r="O1291" s="6" t="str">
        <f t="shared" si="104"/>
        <v>OK</v>
      </c>
      <c r="P1291" s="8">
        <f t="shared" si="105"/>
        <v>0</v>
      </c>
    </row>
    <row r="1292" spans="1:16" x14ac:dyDescent="0.3">
      <c r="A1292" s="6" t="s">
        <v>2613</v>
      </c>
      <c r="B1292" s="6" t="s">
        <v>11852</v>
      </c>
      <c r="C1292" s="6" t="s">
        <v>2614</v>
      </c>
      <c r="D1292" s="6" t="s">
        <v>26</v>
      </c>
      <c r="E1292" s="6" t="s">
        <v>18</v>
      </c>
      <c r="F1292" s="6" t="s">
        <v>12121</v>
      </c>
      <c r="G1292" s="6" t="s">
        <v>19</v>
      </c>
      <c r="H1292" s="10">
        <f t="shared" si="101"/>
        <v>46273</v>
      </c>
      <c r="I1292" s="7">
        <f t="shared" si="102"/>
        <v>7998</v>
      </c>
      <c r="J1292" s="6" t="str">
        <f t="shared" si="103"/>
        <v>Kolkata</v>
      </c>
      <c r="K1292" s="6">
        <f>COUNTIFS(pg_transaction_cleaned!$O$2:$O$5743,A1292,pg_transaction_cleaned!$F$2:$F$5743,"CAPTURE")</f>
        <v>1</v>
      </c>
      <c r="L1292" s="7">
        <f>SUMIFS(pg_transaction_cleaned!$H$2:$H$5743,pg_transaction_cleaned!$O$2:$O$5743,A1292,pg_transaction_cleaned!$F$2:$F$5743,"CAPTURE")</f>
        <v>7998</v>
      </c>
      <c r="M1292" s="6">
        <f>COUNTIFS(pg_transaction_cleaned!$O$2:$O$5743,A1292,pg_transaction_cleaned!$F$2:$F$5743,"REFUND")</f>
        <v>0</v>
      </c>
      <c r="N1292" s="7">
        <f>SUMIFS(pg_transaction_cleaned!$H$2:$H$5743,pg_transaction_cleaned!$O$2:$O$5743,A1292,pg_transaction_cleaned!$F$2:$F$5743,"REFUND")</f>
        <v>0</v>
      </c>
      <c r="O1292" s="6" t="str">
        <f t="shared" si="104"/>
        <v>OK</v>
      </c>
      <c r="P1292" s="8">
        <f t="shared" si="105"/>
        <v>0</v>
      </c>
    </row>
    <row r="1293" spans="1:16" x14ac:dyDescent="0.3">
      <c r="A1293" s="6" t="s">
        <v>2615</v>
      </c>
      <c r="B1293" s="6" t="s">
        <v>11970</v>
      </c>
      <c r="C1293" s="6" t="s">
        <v>2616</v>
      </c>
      <c r="D1293" s="6" t="s">
        <v>34</v>
      </c>
      <c r="E1293" s="6" t="s">
        <v>54</v>
      </c>
      <c r="F1293" s="6" t="s">
        <v>11894</v>
      </c>
      <c r="G1293" s="6" t="s">
        <v>19</v>
      </c>
      <c r="H1293" s="10">
        <f t="shared" si="101"/>
        <v>46294</v>
      </c>
      <c r="I1293" s="7">
        <f t="shared" si="102"/>
        <v>2848</v>
      </c>
      <c r="J1293" s="6" t="str">
        <f t="shared" si="103"/>
        <v>Ahmedabad</v>
      </c>
      <c r="K1293" s="6">
        <f>COUNTIFS(pg_transaction_cleaned!$O$2:$O$5743,A1293,pg_transaction_cleaned!$F$2:$F$5743,"CAPTURE")</f>
        <v>1</v>
      </c>
      <c r="L1293" s="7">
        <f>SUMIFS(pg_transaction_cleaned!$H$2:$H$5743,pg_transaction_cleaned!$O$2:$O$5743,A1293,pg_transaction_cleaned!$F$2:$F$5743,"CAPTURE")</f>
        <v>2848</v>
      </c>
      <c r="M1293" s="6">
        <f>COUNTIFS(pg_transaction_cleaned!$O$2:$O$5743,A1293,pg_transaction_cleaned!$F$2:$F$5743,"REFUND")</f>
        <v>0</v>
      </c>
      <c r="N1293" s="7">
        <f>SUMIFS(pg_transaction_cleaned!$H$2:$H$5743,pg_transaction_cleaned!$O$2:$O$5743,A1293,pg_transaction_cleaned!$F$2:$F$5743,"REFUND")</f>
        <v>0</v>
      </c>
      <c r="O1293" s="6" t="str">
        <f t="shared" si="104"/>
        <v>OK</v>
      </c>
      <c r="P1293" s="8">
        <f t="shared" si="105"/>
        <v>0</v>
      </c>
    </row>
    <row r="1294" spans="1:16" x14ac:dyDescent="0.3">
      <c r="A1294" s="6" t="s">
        <v>2617</v>
      </c>
      <c r="B1294" s="6" t="s">
        <v>11999</v>
      </c>
      <c r="C1294" s="6" t="s">
        <v>2618</v>
      </c>
      <c r="D1294" s="6" t="s">
        <v>17</v>
      </c>
      <c r="E1294" s="6" t="s">
        <v>18</v>
      </c>
      <c r="F1294" s="6" t="s">
        <v>11841</v>
      </c>
      <c r="G1294" s="6" t="s">
        <v>19</v>
      </c>
      <c r="H1294" s="10">
        <f t="shared" si="101"/>
        <v>46282</v>
      </c>
      <c r="I1294" s="7">
        <f t="shared" si="102"/>
        <v>2499</v>
      </c>
      <c r="J1294" s="6" t="str">
        <f t="shared" si="103"/>
        <v>Pune</v>
      </c>
      <c r="K1294" s="6">
        <f>COUNTIFS(pg_transaction_cleaned!$O$2:$O$5743,A1294,pg_transaction_cleaned!$F$2:$F$5743,"CAPTURE")</f>
        <v>1</v>
      </c>
      <c r="L1294" s="7">
        <f>SUMIFS(pg_transaction_cleaned!$H$2:$H$5743,pg_transaction_cleaned!$O$2:$O$5743,A1294,pg_transaction_cleaned!$F$2:$F$5743,"CAPTURE")</f>
        <v>2499</v>
      </c>
      <c r="M1294" s="6">
        <f>COUNTIFS(pg_transaction_cleaned!$O$2:$O$5743,A1294,pg_transaction_cleaned!$F$2:$F$5743,"REFUND")</f>
        <v>0</v>
      </c>
      <c r="N1294" s="7">
        <f>SUMIFS(pg_transaction_cleaned!$H$2:$H$5743,pg_transaction_cleaned!$O$2:$O$5743,A1294,pg_transaction_cleaned!$F$2:$F$5743,"REFUND")</f>
        <v>0</v>
      </c>
      <c r="O1294" s="6" t="str">
        <f t="shared" si="104"/>
        <v>OK</v>
      </c>
      <c r="P1294" s="8">
        <f t="shared" si="105"/>
        <v>0</v>
      </c>
    </row>
    <row r="1295" spans="1:16" x14ac:dyDescent="0.3">
      <c r="A1295" s="6" t="s">
        <v>2619</v>
      </c>
      <c r="B1295" s="6" t="s">
        <v>11890</v>
      </c>
      <c r="C1295" s="6" t="s">
        <v>2620</v>
      </c>
      <c r="D1295" s="6" t="s">
        <v>26</v>
      </c>
      <c r="E1295" s="6" t="s">
        <v>18</v>
      </c>
      <c r="F1295" s="6" t="s">
        <v>11841</v>
      </c>
      <c r="G1295" s="6" t="s">
        <v>19</v>
      </c>
      <c r="H1295" s="10">
        <f t="shared" si="101"/>
        <v>46284</v>
      </c>
      <c r="I1295" s="7">
        <f t="shared" si="102"/>
        <v>2499</v>
      </c>
      <c r="J1295" s="6" t="str">
        <f t="shared" si="103"/>
        <v>Kolkata</v>
      </c>
      <c r="K1295" s="6">
        <f>COUNTIFS(pg_transaction_cleaned!$O$2:$O$5743,A1295,pg_transaction_cleaned!$F$2:$F$5743,"CAPTURE")</f>
        <v>1</v>
      </c>
      <c r="L1295" s="7">
        <f>SUMIFS(pg_transaction_cleaned!$H$2:$H$5743,pg_transaction_cleaned!$O$2:$O$5743,A1295,pg_transaction_cleaned!$F$2:$F$5743,"CAPTURE")</f>
        <v>2499</v>
      </c>
      <c r="M1295" s="6">
        <f>COUNTIFS(pg_transaction_cleaned!$O$2:$O$5743,A1295,pg_transaction_cleaned!$F$2:$F$5743,"REFUND")</f>
        <v>0</v>
      </c>
      <c r="N1295" s="7">
        <f>SUMIFS(pg_transaction_cleaned!$H$2:$H$5743,pg_transaction_cleaned!$O$2:$O$5743,A1295,pg_transaction_cleaned!$F$2:$F$5743,"REFUND")</f>
        <v>0</v>
      </c>
      <c r="O1295" s="6" t="str">
        <f t="shared" si="104"/>
        <v>OK</v>
      </c>
      <c r="P1295" s="8">
        <f t="shared" si="105"/>
        <v>0</v>
      </c>
    </row>
    <row r="1296" spans="1:16" x14ac:dyDescent="0.3">
      <c r="A1296" s="6" t="s">
        <v>2621</v>
      </c>
      <c r="B1296" s="6" t="s">
        <v>11958</v>
      </c>
      <c r="C1296" s="6" t="s">
        <v>2622</v>
      </c>
      <c r="D1296" s="6" t="s">
        <v>61</v>
      </c>
      <c r="E1296" s="6" t="s">
        <v>27</v>
      </c>
      <c r="F1296" s="6" t="s">
        <v>12148</v>
      </c>
      <c r="G1296" s="6" t="s">
        <v>19</v>
      </c>
      <c r="H1296" s="10">
        <f t="shared" si="101"/>
        <v>46281</v>
      </c>
      <c r="I1296" s="7">
        <f t="shared" si="102"/>
        <v>4497</v>
      </c>
      <c r="J1296" s="6" t="str">
        <f t="shared" si="103"/>
        <v>Delhi</v>
      </c>
      <c r="K1296" s="6">
        <f>COUNTIFS(pg_transaction_cleaned!$O$2:$O$5743,A1296,pg_transaction_cleaned!$F$2:$F$5743,"CAPTURE")</f>
        <v>1</v>
      </c>
      <c r="L1296" s="7">
        <f>SUMIFS(pg_transaction_cleaned!$H$2:$H$5743,pg_transaction_cleaned!$O$2:$O$5743,A1296,pg_transaction_cleaned!$F$2:$F$5743,"CAPTURE")</f>
        <v>4497</v>
      </c>
      <c r="M1296" s="6">
        <f>COUNTIFS(pg_transaction_cleaned!$O$2:$O$5743,A1296,pg_transaction_cleaned!$F$2:$F$5743,"REFUND")</f>
        <v>0</v>
      </c>
      <c r="N1296" s="7">
        <f>SUMIFS(pg_transaction_cleaned!$H$2:$H$5743,pg_transaction_cleaned!$O$2:$O$5743,A1296,pg_transaction_cleaned!$F$2:$F$5743,"REFUND")</f>
        <v>0</v>
      </c>
      <c r="O1296" s="6" t="str">
        <f t="shared" si="104"/>
        <v>OK</v>
      </c>
      <c r="P1296" s="8">
        <f t="shared" si="105"/>
        <v>0</v>
      </c>
    </row>
    <row r="1297" spans="1:16" x14ac:dyDescent="0.3">
      <c r="A1297" s="6" t="s">
        <v>2623</v>
      </c>
      <c r="B1297" s="6" t="s">
        <v>11949</v>
      </c>
      <c r="C1297" s="6" t="s">
        <v>2624</v>
      </c>
      <c r="D1297" s="6" t="s">
        <v>37</v>
      </c>
      <c r="E1297" s="6" t="s">
        <v>27</v>
      </c>
      <c r="F1297" s="6" t="s">
        <v>11889</v>
      </c>
      <c r="G1297" s="6" t="s">
        <v>80</v>
      </c>
      <c r="H1297" s="10">
        <f t="shared" si="101"/>
        <v>46275</v>
      </c>
      <c r="I1297" s="7">
        <f t="shared" si="102"/>
        <v>3098</v>
      </c>
      <c r="J1297" s="6" t="str">
        <f t="shared" si="103"/>
        <v>Lucknow</v>
      </c>
      <c r="K1297" s="6">
        <f>COUNTIFS(pg_transaction_cleaned!$O$2:$O$5743,A1297,pg_transaction_cleaned!$F$2:$F$5743,"CAPTURE")</f>
        <v>1</v>
      </c>
      <c r="L1297" s="7">
        <f>SUMIFS(pg_transaction_cleaned!$H$2:$H$5743,pg_transaction_cleaned!$O$2:$O$5743,A1297,pg_transaction_cleaned!$F$2:$F$5743,"CAPTURE")</f>
        <v>3098</v>
      </c>
      <c r="M1297" s="6">
        <f>COUNTIFS(pg_transaction_cleaned!$O$2:$O$5743,A1297,pg_transaction_cleaned!$F$2:$F$5743,"REFUND")</f>
        <v>0</v>
      </c>
      <c r="N1297" s="7">
        <f>SUMIFS(pg_transaction_cleaned!$H$2:$H$5743,pg_transaction_cleaned!$O$2:$O$5743,A1297,pg_transaction_cleaned!$F$2:$F$5743,"REFUND")</f>
        <v>0</v>
      </c>
      <c r="O1297" s="6" t="str">
        <f t="shared" si="104"/>
        <v>Payment on failed/cancelled</v>
      </c>
      <c r="P1297" s="8">
        <f t="shared" si="105"/>
        <v>3098</v>
      </c>
    </row>
    <row r="1298" spans="1:16" x14ac:dyDescent="0.3">
      <c r="A1298" s="6" t="s">
        <v>2625</v>
      </c>
      <c r="B1298" s="6" t="s">
        <v>11970</v>
      </c>
      <c r="C1298" s="6" t="s">
        <v>2626</v>
      </c>
      <c r="D1298" s="6" t="s">
        <v>42</v>
      </c>
      <c r="E1298" s="6" t="s">
        <v>18</v>
      </c>
      <c r="F1298" s="6" t="s">
        <v>11916</v>
      </c>
      <c r="G1298" s="6" t="s">
        <v>19</v>
      </c>
      <c r="H1298" s="10">
        <f t="shared" si="101"/>
        <v>46294</v>
      </c>
      <c r="I1298" s="7">
        <f t="shared" si="102"/>
        <v>5498</v>
      </c>
      <c r="J1298" s="6" t="str">
        <f t="shared" si="103"/>
        <v>Hyderabad</v>
      </c>
      <c r="K1298" s="6">
        <f>COUNTIFS(pg_transaction_cleaned!$O$2:$O$5743,A1298,pg_transaction_cleaned!$F$2:$F$5743,"CAPTURE")</f>
        <v>1</v>
      </c>
      <c r="L1298" s="7">
        <f>SUMIFS(pg_transaction_cleaned!$H$2:$H$5743,pg_transaction_cleaned!$O$2:$O$5743,A1298,pg_transaction_cleaned!$F$2:$F$5743,"CAPTURE")</f>
        <v>5498</v>
      </c>
      <c r="M1298" s="6">
        <f>COUNTIFS(pg_transaction_cleaned!$O$2:$O$5743,A1298,pg_transaction_cleaned!$F$2:$F$5743,"REFUND")</f>
        <v>0</v>
      </c>
      <c r="N1298" s="7">
        <f>SUMIFS(pg_transaction_cleaned!$H$2:$H$5743,pg_transaction_cleaned!$O$2:$O$5743,A1298,pg_transaction_cleaned!$F$2:$F$5743,"REFUND")</f>
        <v>0</v>
      </c>
      <c r="O1298" s="6" t="str">
        <f t="shared" si="104"/>
        <v>OK</v>
      </c>
      <c r="P1298" s="8">
        <f t="shared" si="105"/>
        <v>0</v>
      </c>
    </row>
    <row r="1299" spans="1:16" x14ac:dyDescent="0.3">
      <c r="A1299" s="6" t="s">
        <v>2627</v>
      </c>
      <c r="B1299" s="6" t="s">
        <v>11903</v>
      </c>
      <c r="C1299" s="6" t="s">
        <v>2628</v>
      </c>
      <c r="D1299" s="6" t="s">
        <v>23</v>
      </c>
      <c r="E1299" s="6" t="s">
        <v>27</v>
      </c>
      <c r="F1299" s="6" t="s">
        <v>11853</v>
      </c>
      <c r="G1299" s="6" t="s">
        <v>19</v>
      </c>
      <c r="H1299" s="10">
        <f t="shared" si="101"/>
        <v>46277</v>
      </c>
      <c r="I1299" s="7">
        <f t="shared" si="102"/>
        <v>1799</v>
      </c>
      <c r="J1299" s="6" t="str">
        <f t="shared" si="103"/>
        <v>Bengaluru</v>
      </c>
      <c r="K1299" s="6">
        <f>COUNTIFS(pg_transaction_cleaned!$O$2:$O$5743,A1299,pg_transaction_cleaned!$F$2:$F$5743,"CAPTURE")</f>
        <v>1</v>
      </c>
      <c r="L1299" s="7">
        <f>SUMIFS(pg_transaction_cleaned!$H$2:$H$5743,pg_transaction_cleaned!$O$2:$O$5743,A1299,pg_transaction_cleaned!$F$2:$F$5743,"CAPTURE")</f>
        <v>1799</v>
      </c>
      <c r="M1299" s="6">
        <f>COUNTIFS(pg_transaction_cleaned!$O$2:$O$5743,A1299,pg_transaction_cleaned!$F$2:$F$5743,"REFUND")</f>
        <v>0</v>
      </c>
      <c r="N1299" s="7">
        <f>SUMIFS(pg_transaction_cleaned!$H$2:$H$5743,pg_transaction_cleaned!$O$2:$O$5743,A1299,pg_transaction_cleaned!$F$2:$F$5743,"REFUND")</f>
        <v>0</v>
      </c>
      <c r="O1299" s="6" t="str">
        <f t="shared" si="104"/>
        <v>OK</v>
      </c>
      <c r="P1299" s="8">
        <f t="shared" si="105"/>
        <v>0</v>
      </c>
    </row>
    <row r="1300" spans="1:16" x14ac:dyDescent="0.3">
      <c r="A1300" s="6" t="s">
        <v>2629</v>
      </c>
      <c r="B1300" s="6" t="s">
        <v>11830</v>
      </c>
      <c r="C1300" s="6" t="s">
        <v>2630</v>
      </c>
      <c r="D1300" s="6" t="s">
        <v>23</v>
      </c>
      <c r="E1300" s="6" t="s">
        <v>18</v>
      </c>
      <c r="F1300" s="6" t="s">
        <v>12080</v>
      </c>
      <c r="G1300" s="6" t="s">
        <v>19</v>
      </c>
      <c r="H1300" s="10">
        <f t="shared" si="101"/>
        <v>46282</v>
      </c>
      <c r="I1300" s="7">
        <f t="shared" si="102"/>
        <v>8298</v>
      </c>
      <c r="J1300" s="6" t="str">
        <f t="shared" si="103"/>
        <v>Bengaluru</v>
      </c>
      <c r="K1300" s="6">
        <f>COUNTIFS(pg_transaction_cleaned!$O$2:$O$5743,A1300,pg_transaction_cleaned!$F$2:$F$5743,"CAPTURE")</f>
        <v>1</v>
      </c>
      <c r="L1300" s="7">
        <f>SUMIFS(pg_transaction_cleaned!$H$2:$H$5743,pg_transaction_cleaned!$O$2:$O$5743,A1300,pg_transaction_cleaned!$F$2:$F$5743,"CAPTURE")</f>
        <v>8298</v>
      </c>
      <c r="M1300" s="6">
        <f>COUNTIFS(pg_transaction_cleaned!$O$2:$O$5743,A1300,pg_transaction_cleaned!$F$2:$F$5743,"REFUND")</f>
        <v>0</v>
      </c>
      <c r="N1300" s="7">
        <f>SUMIFS(pg_transaction_cleaned!$H$2:$H$5743,pg_transaction_cleaned!$O$2:$O$5743,A1300,pg_transaction_cleaned!$F$2:$F$5743,"REFUND")</f>
        <v>0</v>
      </c>
      <c r="O1300" s="6" t="str">
        <f t="shared" si="104"/>
        <v>OK</v>
      </c>
      <c r="P1300" s="8">
        <f t="shared" si="105"/>
        <v>0</v>
      </c>
    </row>
    <row r="1301" spans="1:16" x14ac:dyDescent="0.3">
      <c r="A1301" s="6" t="s">
        <v>2631</v>
      </c>
      <c r="B1301" s="6" t="s">
        <v>11905</v>
      </c>
      <c r="C1301" s="6" t="s">
        <v>2632</v>
      </c>
      <c r="D1301" s="6" t="s">
        <v>37</v>
      </c>
      <c r="E1301" s="6" t="s">
        <v>18</v>
      </c>
      <c r="F1301" s="6" t="s">
        <v>11837</v>
      </c>
      <c r="G1301" s="6" t="s">
        <v>19</v>
      </c>
      <c r="H1301" s="10">
        <f t="shared" si="101"/>
        <v>46291</v>
      </c>
      <c r="I1301" s="7">
        <f t="shared" si="102"/>
        <v>999</v>
      </c>
      <c r="J1301" s="6" t="str">
        <f t="shared" si="103"/>
        <v>Lucknow</v>
      </c>
      <c r="K1301" s="6">
        <f>COUNTIFS(pg_transaction_cleaned!$O$2:$O$5743,A1301,pg_transaction_cleaned!$F$2:$F$5743,"CAPTURE")</f>
        <v>1</v>
      </c>
      <c r="L1301" s="7">
        <f>SUMIFS(pg_transaction_cleaned!$H$2:$H$5743,pg_transaction_cleaned!$O$2:$O$5743,A1301,pg_transaction_cleaned!$F$2:$F$5743,"CAPTURE")</f>
        <v>999</v>
      </c>
      <c r="M1301" s="6">
        <f>COUNTIFS(pg_transaction_cleaned!$O$2:$O$5743,A1301,pg_transaction_cleaned!$F$2:$F$5743,"REFUND")</f>
        <v>0</v>
      </c>
      <c r="N1301" s="7">
        <f>SUMIFS(pg_transaction_cleaned!$H$2:$H$5743,pg_transaction_cleaned!$O$2:$O$5743,A1301,pg_transaction_cleaned!$F$2:$F$5743,"REFUND")</f>
        <v>0</v>
      </c>
      <c r="O1301" s="6" t="str">
        <f t="shared" si="104"/>
        <v>OK</v>
      </c>
      <c r="P1301" s="8">
        <f t="shared" si="105"/>
        <v>0</v>
      </c>
    </row>
    <row r="1302" spans="1:16" x14ac:dyDescent="0.3">
      <c r="A1302" s="6" t="s">
        <v>2633</v>
      </c>
      <c r="B1302" s="6" t="s">
        <v>11868</v>
      </c>
      <c r="C1302" s="6" t="s">
        <v>2634</v>
      </c>
      <c r="D1302" s="6" t="s">
        <v>42</v>
      </c>
      <c r="E1302" s="6" t="s">
        <v>54</v>
      </c>
      <c r="F1302" s="6" t="s">
        <v>11861</v>
      </c>
      <c r="G1302" s="6" t="s">
        <v>19</v>
      </c>
      <c r="H1302" s="10">
        <f t="shared" si="101"/>
        <v>46288</v>
      </c>
      <c r="I1302" s="7">
        <f t="shared" si="102"/>
        <v>7999</v>
      </c>
      <c r="J1302" s="6" t="str">
        <f t="shared" si="103"/>
        <v>Hyderabad</v>
      </c>
      <c r="K1302" s="6">
        <f>COUNTIFS(pg_transaction_cleaned!$O$2:$O$5743,A1302,pg_transaction_cleaned!$F$2:$F$5743,"CAPTURE")</f>
        <v>1</v>
      </c>
      <c r="L1302" s="7">
        <f>SUMIFS(pg_transaction_cleaned!$H$2:$H$5743,pg_transaction_cleaned!$O$2:$O$5743,A1302,pg_transaction_cleaned!$F$2:$F$5743,"CAPTURE")</f>
        <v>7999</v>
      </c>
      <c r="M1302" s="6">
        <f>COUNTIFS(pg_transaction_cleaned!$O$2:$O$5743,A1302,pg_transaction_cleaned!$F$2:$F$5743,"REFUND")</f>
        <v>0</v>
      </c>
      <c r="N1302" s="7">
        <f>SUMIFS(pg_transaction_cleaned!$H$2:$H$5743,pg_transaction_cleaned!$O$2:$O$5743,A1302,pg_transaction_cleaned!$F$2:$F$5743,"REFUND")</f>
        <v>0</v>
      </c>
      <c r="O1302" s="6" t="str">
        <f t="shared" si="104"/>
        <v>OK</v>
      </c>
      <c r="P1302" s="8">
        <f t="shared" si="105"/>
        <v>0</v>
      </c>
    </row>
    <row r="1303" spans="1:16" x14ac:dyDescent="0.3">
      <c r="A1303" s="6" t="s">
        <v>2635</v>
      </c>
      <c r="B1303" s="6" t="s">
        <v>11875</v>
      </c>
      <c r="C1303" s="6" t="s">
        <v>2636</v>
      </c>
      <c r="D1303" s="6" t="s">
        <v>34</v>
      </c>
      <c r="E1303" s="6" t="s">
        <v>43</v>
      </c>
      <c r="F1303" s="6" t="s">
        <v>12081</v>
      </c>
      <c r="G1303" s="6" t="s">
        <v>19</v>
      </c>
      <c r="H1303" s="10">
        <f t="shared" si="101"/>
        <v>46279</v>
      </c>
      <c r="I1303" s="7">
        <f t="shared" si="102"/>
        <v>499</v>
      </c>
      <c r="J1303" s="6" t="str">
        <f t="shared" si="103"/>
        <v>Ahmedabad</v>
      </c>
      <c r="K1303" s="6">
        <f>COUNTIFS(pg_transaction_cleaned!$O$2:$O$5743,A1303,pg_transaction_cleaned!$F$2:$F$5743,"CAPTURE")</f>
        <v>1</v>
      </c>
      <c r="L1303" s="7">
        <f>SUMIFS(pg_transaction_cleaned!$H$2:$H$5743,pg_transaction_cleaned!$O$2:$O$5743,A1303,pg_transaction_cleaned!$F$2:$F$5743,"CAPTURE")</f>
        <v>499</v>
      </c>
      <c r="M1303" s="6">
        <f>COUNTIFS(pg_transaction_cleaned!$O$2:$O$5743,A1303,pg_transaction_cleaned!$F$2:$F$5743,"REFUND")</f>
        <v>0</v>
      </c>
      <c r="N1303" s="7">
        <f>SUMIFS(pg_transaction_cleaned!$H$2:$H$5743,pg_transaction_cleaned!$O$2:$O$5743,A1303,pg_transaction_cleaned!$F$2:$F$5743,"REFUND")</f>
        <v>0</v>
      </c>
      <c r="O1303" s="6" t="str">
        <f t="shared" si="104"/>
        <v>OK</v>
      </c>
      <c r="P1303" s="8">
        <f t="shared" si="105"/>
        <v>0</v>
      </c>
    </row>
    <row r="1304" spans="1:16" x14ac:dyDescent="0.3">
      <c r="A1304" s="6" t="s">
        <v>2637</v>
      </c>
      <c r="B1304" s="6" t="s">
        <v>11832</v>
      </c>
      <c r="C1304" s="6" t="s">
        <v>2638</v>
      </c>
      <c r="D1304" s="6" t="s">
        <v>23</v>
      </c>
      <c r="E1304" s="6" t="s">
        <v>18</v>
      </c>
      <c r="F1304" s="6" t="s">
        <v>11902</v>
      </c>
      <c r="G1304" s="6" t="s">
        <v>19</v>
      </c>
      <c r="H1304" s="10">
        <f t="shared" si="101"/>
        <v>46273</v>
      </c>
      <c r="I1304" s="7">
        <f t="shared" si="102"/>
        <v>2999</v>
      </c>
      <c r="J1304" s="6" t="str">
        <f t="shared" si="103"/>
        <v>Bengaluru</v>
      </c>
      <c r="K1304" s="6">
        <f>COUNTIFS(pg_transaction_cleaned!$O$2:$O$5743,A1304,pg_transaction_cleaned!$F$2:$F$5743,"CAPTURE")</f>
        <v>1</v>
      </c>
      <c r="L1304" s="7">
        <f>SUMIFS(pg_transaction_cleaned!$H$2:$H$5743,pg_transaction_cleaned!$O$2:$O$5743,A1304,pg_transaction_cleaned!$F$2:$F$5743,"CAPTURE")</f>
        <v>2999</v>
      </c>
      <c r="M1304" s="6">
        <f>COUNTIFS(pg_transaction_cleaned!$O$2:$O$5743,A1304,pg_transaction_cleaned!$F$2:$F$5743,"REFUND")</f>
        <v>0</v>
      </c>
      <c r="N1304" s="7">
        <f>SUMIFS(pg_transaction_cleaned!$H$2:$H$5743,pg_transaction_cleaned!$O$2:$O$5743,A1304,pg_transaction_cleaned!$F$2:$F$5743,"REFUND")</f>
        <v>0</v>
      </c>
      <c r="O1304" s="6" t="str">
        <f t="shared" si="104"/>
        <v>OK</v>
      </c>
      <c r="P1304" s="8">
        <f t="shared" si="105"/>
        <v>0</v>
      </c>
    </row>
    <row r="1305" spans="1:16" x14ac:dyDescent="0.3">
      <c r="A1305" s="6" t="s">
        <v>2639</v>
      </c>
      <c r="B1305" s="6" t="s">
        <v>11852</v>
      </c>
      <c r="C1305" s="6" t="s">
        <v>2640</v>
      </c>
      <c r="D1305" s="6" t="s">
        <v>23</v>
      </c>
      <c r="E1305" s="6" t="s">
        <v>18</v>
      </c>
      <c r="F1305" s="6" t="s">
        <v>11964</v>
      </c>
      <c r="G1305" s="6" t="s">
        <v>80</v>
      </c>
      <c r="H1305" s="10">
        <f t="shared" si="101"/>
        <v>46273</v>
      </c>
      <c r="I1305" s="7">
        <f t="shared" si="102"/>
        <v>8498</v>
      </c>
      <c r="J1305" s="6" t="str">
        <f t="shared" si="103"/>
        <v>Bengaluru</v>
      </c>
      <c r="K1305" s="6">
        <f>COUNTIFS(pg_transaction_cleaned!$O$2:$O$5743,A1305,pg_transaction_cleaned!$F$2:$F$5743,"CAPTURE")</f>
        <v>0</v>
      </c>
      <c r="L1305" s="7">
        <f>SUMIFS(pg_transaction_cleaned!$H$2:$H$5743,pg_transaction_cleaned!$O$2:$O$5743,A1305,pg_transaction_cleaned!$F$2:$F$5743,"CAPTURE")</f>
        <v>0</v>
      </c>
      <c r="M1305" s="6">
        <f>COUNTIFS(pg_transaction_cleaned!$O$2:$O$5743,A1305,pg_transaction_cleaned!$F$2:$F$5743,"REFUND")</f>
        <v>0</v>
      </c>
      <c r="N1305" s="7">
        <f>SUMIFS(pg_transaction_cleaned!$H$2:$H$5743,pg_transaction_cleaned!$O$2:$O$5743,A1305,pg_transaction_cleaned!$F$2:$F$5743,"REFUND")</f>
        <v>0</v>
      </c>
      <c r="O1305" s="6" t="str">
        <f t="shared" si="104"/>
        <v>OK</v>
      </c>
      <c r="P1305" s="8">
        <f t="shared" si="105"/>
        <v>0</v>
      </c>
    </row>
    <row r="1306" spans="1:16" x14ac:dyDescent="0.3">
      <c r="A1306" s="6" t="s">
        <v>2641</v>
      </c>
      <c r="B1306" s="6" t="s">
        <v>11891</v>
      </c>
      <c r="C1306" s="6" t="s">
        <v>2642</v>
      </c>
      <c r="D1306" s="6" t="s">
        <v>51</v>
      </c>
      <c r="E1306" s="6" t="s">
        <v>18</v>
      </c>
      <c r="F1306" s="6" t="s">
        <v>11861</v>
      </c>
      <c r="G1306" s="6" t="s">
        <v>66</v>
      </c>
      <c r="H1306" s="10">
        <f t="shared" si="101"/>
        <v>46278</v>
      </c>
      <c r="I1306" s="7">
        <f t="shared" si="102"/>
        <v>7999</v>
      </c>
      <c r="J1306" s="6" t="str">
        <f t="shared" si="103"/>
        <v>Chennai</v>
      </c>
      <c r="K1306" s="6">
        <f>COUNTIFS(pg_transaction_cleaned!$O$2:$O$5743,A1306,pg_transaction_cleaned!$F$2:$F$5743,"CAPTURE")</f>
        <v>1</v>
      </c>
      <c r="L1306" s="7">
        <f>SUMIFS(pg_transaction_cleaned!$H$2:$H$5743,pg_transaction_cleaned!$O$2:$O$5743,A1306,pg_transaction_cleaned!$F$2:$F$5743,"CAPTURE")</f>
        <v>7999</v>
      </c>
      <c r="M1306" s="6">
        <f>COUNTIFS(pg_transaction_cleaned!$O$2:$O$5743,A1306,pg_transaction_cleaned!$F$2:$F$5743,"REFUND")</f>
        <v>1</v>
      </c>
      <c r="N1306" s="7">
        <f>SUMIFS(pg_transaction_cleaned!$H$2:$H$5743,pg_transaction_cleaned!$O$2:$O$5743,A1306,pg_transaction_cleaned!$F$2:$F$5743,"REFUND")</f>
        <v>7999</v>
      </c>
      <c r="O1306" s="6" t="str">
        <f t="shared" si="104"/>
        <v>OK</v>
      </c>
      <c r="P1306" s="8">
        <f t="shared" si="105"/>
        <v>0</v>
      </c>
    </row>
    <row r="1307" spans="1:16" x14ac:dyDescent="0.3">
      <c r="A1307" s="6" t="s">
        <v>2643</v>
      </c>
      <c r="B1307" s="6" t="s">
        <v>11928</v>
      </c>
      <c r="C1307" s="6" t="s">
        <v>2644</v>
      </c>
      <c r="D1307" s="6" t="s">
        <v>51</v>
      </c>
      <c r="E1307" s="6" t="s">
        <v>18</v>
      </c>
      <c r="F1307" s="6" t="s">
        <v>12108</v>
      </c>
      <c r="G1307" s="6" t="s">
        <v>19</v>
      </c>
      <c r="H1307" s="10">
        <f t="shared" si="101"/>
        <v>46266</v>
      </c>
      <c r="I1307" s="7">
        <f t="shared" si="102"/>
        <v>848</v>
      </c>
      <c r="J1307" s="6" t="str">
        <f t="shared" si="103"/>
        <v>Chennai</v>
      </c>
      <c r="K1307" s="6">
        <f>COUNTIFS(pg_transaction_cleaned!$O$2:$O$5743,A1307,pg_transaction_cleaned!$F$2:$F$5743,"CAPTURE")</f>
        <v>1</v>
      </c>
      <c r="L1307" s="7">
        <f>SUMIFS(pg_transaction_cleaned!$H$2:$H$5743,pg_transaction_cleaned!$O$2:$O$5743,A1307,pg_transaction_cleaned!$F$2:$F$5743,"CAPTURE")</f>
        <v>848</v>
      </c>
      <c r="M1307" s="6">
        <f>COUNTIFS(pg_transaction_cleaned!$O$2:$O$5743,A1307,pg_transaction_cleaned!$F$2:$F$5743,"REFUND")</f>
        <v>0</v>
      </c>
      <c r="N1307" s="7">
        <f>SUMIFS(pg_transaction_cleaned!$H$2:$H$5743,pg_transaction_cleaned!$O$2:$O$5743,A1307,pg_transaction_cleaned!$F$2:$F$5743,"REFUND")</f>
        <v>0</v>
      </c>
      <c r="O1307" s="6" t="str">
        <f t="shared" si="104"/>
        <v>OK</v>
      </c>
      <c r="P1307" s="8">
        <f t="shared" si="105"/>
        <v>0</v>
      </c>
    </row>
    <row r="1308" spans="1:16" x14ac:dyDescent="0.3">
      <c r="A1308" s="6" t="s">
        <v>2645</v>
      </c>
      <c r="B1308" s="6" t="s">
        <v>11877</v>
      </c>
      <c r="C1308" s="6" t="s">
        <v>2646</v>
      </c>
      <c r="D1308" s="6" t="s">
        <v>61</v>
      </c>
      <c r="E1308" s="6" t="s">
        <v>18</v>
      </c>
      <c r="F1308" s="6" t="s">
        <v>11869</v>
      </c>
      <c r="G1308" s="6" t="s">
        <v>19</v>
      </c>
      <c r="H1308" s="10">
        <f t="shared" si="101"/>
        <v>46267</v>
      </c>
      <c r="I1308" s="7">
        <f t="shared" si="102"/>
        <v>599</v>
      </c>
      <c r="J1308" s="6" t="str">
        <f t="shared" si="103"/>
        <v>Delhi</v>
      </c>
      <c r="K1308" s="6">
        <f>COUNTIFS(pg_transaction_cleaned!$O$2:$O$5743,A1308,pg_transaction_cleaned!$F$2:$F$5743,"CAPTURE")</f>
        <v>1</v>
      </c>
      <c r="L1308" s="7">
        <f>SUMIFS(pg_transaction_cleaned!$H$2:$H$5743,pg_transaction_cleaned!$O$2:$O$5743,A1308,pg_transaction_cleaned!$F$2:$F$5743,"CAPTURE")</f>
        <v>599</v>
      </c>
      <c r="M1308" s="6">
        <f>COUNTIFS(pg_transaction_cleaned!$O$2:$O$5743,A1308,pg_transaction_cleaned!$F$2:$F$5743,"REFUND")</f>
        <v>0</v>
      </c>
      <c r="N1308" s="7">
        <f>SUMIFS(pg_transaction_cleaned!$H$2:$H$5743,pg_transaction_cleaned!$O$2:$O$5743,A1308,pg_transaction_cleaned!$F$2:$F$5743,"REFUND")</f>
        <v>0</v>
      </c>
      <c r="O1308" s="6" t="str">
        <f t="shared" si="104"/>
        <v>OK</v>
      </c>
      <c r="P1308" s="8">
        <f t="shared" si="105"/>
        <v>0</v>
      </c>
    </row>
    <row r="1309" spans="1:16" x14ac:dyDescent="0.3">
      <c r="A1309" s="6" t="s">
        <v>2647</v>
      </c>
      <c r="B1309" s="6" t="s">
        <v>11909</v>
      </c>
      <c r="C1309" s="6" t="s">
        <v>2648</v>
      </c>
      <c r="D1309" s="6" t="s">
        <v>17</v>
      </c>
      <c r="E1309" s="6" t="s">
        <v>18</v>
      </c>
      <c r="F1309" s="6" t="s">
        <v>11921</v>
      </c>
      <c r="G1309" s="6" t="s">
        <v>19</v>
      </c>
      <c r="H1309" s="10">
        <f t="shared" si="101"/>
        <v>46276</v>
      </c>
      <c r="I1309" s="7">
        <f t="shared" si="102"/>
        <v>1098</v>
      </c>
      <c r="J1309" s="6" t="str">
        <f t="shared" si="103"/>
        <v>Pune</v>
      </c>
      <c r="K1309" s="6">
        <f>COUNTIFS(pg_transaction_cleaned!$O$2:$O$5743,A1309,pg_transaction_cleaned!$F$2:$F$5743,"CAPTURE")</f>
        <v>1</v>
      </c>
      <c r="L1309" s="7">
        <f>SUMIFS(pg_transaction_cleaned!$H$2:$H$5743,pg_transaction_cleaned!$O$2:$O$5743,A1309,pg_transaction_cleaned!$F$2:$F$5743,"CAPTURE")</f>
        <v>1098</v>
      </c>
      <c r="M1309" s="6">
        <f>COUNTIFS(pg_transaction_cleaned!$O$2:$O$5743,A1309,pg_transaction_cleaned!$F$2:$F$5743,"REFUND")</f>
        <v>0</v>
      </c>
      <c r="N1309" s="7">
        <f>SUMIFS(pg_transaction_cleaned!$H$2:$H$5743,pg_transaction_cleaned!$O$2:$O$5743,A1309,pg_transaction_cleaned!$F$2:$F$5743,"REFUND")</f>
        <v>0</v>
      </c>
      <c r="O1309" s="6" t="str">
        <f t="shared" si="104"/>
        <v>OK</v>
      </c>
      <c r="P1309" s="8">
        <f t="shared" si="105"/>
        <v>0</v>
      </c>
    </row>
    <row r="1310" spans="1:16" x14ac:dyDescent="0.3">
      <c r="A1310" s="6" t="s">
        <v>2649</v>
      </c>
      <c r="B1310" s="6" t="s">
        <v>11911</v>
      </c>
      <c r="C1310" s="6" t="s">
        <v>2650</v>
      </c>
      <c r="D1310" s="6" t="s">
        <v>42</v>
      </c>
      <c r="E1310" s="6" t="s">
        <v>18</v>
      </c>
      <c r="F1310" s="6" t="s">
        <v>12149</v>
      </c>
      <c r="G1310" s="6" t="s">
        <v>19</v>
      </c>
      <c r="H1310" s="10">
        <f t="shared" si="101"/>
        <v>46266</v>
      </c>
      <c r="I1310" s="7">
        <f t="shared" si="102"/>
        <v>4797</v>
      </c>
      <c r="J1310" s="6" t="str">
        <f t="shared" si="103"/>
        <v>Hyderabad</v>
      </c>
      <c r="K1310" s="6">
        <f>COUNTIFS(pg_transaction_cleaned!$O$2:$O$5743,A1310,pg_transaction_cleaned!$F$2:$F$5743,"CAPTURE")</f>
        <v>1</v>
      </c>
      <c r="L1310" s="7">
        <f>SUMIFS(pg_transaction_cleaned!$H$2:$H$5743,pg_transaction_cleaned!$O$2:$O$5743,A1310,pg_transaction_cleaned!$F$2:$F$5743,"CAPTURE")</f>
        <v>4797</v>
      </c>
      <c r="M1310" s="6">
        <f>COUNTIFS(pg_transaction_cleaned!$O$2:$O$5743,A1310,pg_transaction_cleaned!$F$2:$F$5743,"REFUND")</f>
        <v>0</v>
      </c>
      <c r="N1310" s="7">
        <f>SUMIFS(pg_transaction_cleaned!$H$2:$H$5743,pg_transaction_cleaned!$O$2:$O$5743,A1310,pg_transaction_cleaned!$F$2:$F$5743,"REFUND")</f>
        <v>0</v>
      </c>
      <c r="O1310" s="6" t="str">
        <f t="shared" si="104"/>
        <v>OK</v>
      </c>
      <c r="P1310" s="8">
        <f t="shared" si="105"/>
        <v>0</v>
      </c>
    </row>
    <row r="1311" spans="1:16" x14ac:dyDescent="0.3">
      <c r="A1311" s="6" t="s">
        <v>2651</v>
      </c>
      <c r="B1311" s="6" t="s">
        <v>11893</v>
      </c>
      <c r="C1311" s="6" t="s">
        <v>2652</v>
      </c>
      <c r="D1311" s="6" t="s">
        <v>37</v>
      </c>
      <c r="E1311" s="6" t="s">
        <v>27</v>
      </c>
      <c r="F1311" s="6" t="s">
        <v>11837</v>
      </c>
      <c r="G1311" s="6" t="s">
        <v>19</v>
      </c>
      <c r="H1311" s="10">
        <f t="shared" si="101"/>
        <v>46280</v>
      </c>
      <c r="I1311" s="7">
        <f t="shared" si="102"/>
        <v>999</v>
      </c>
      <c r="J1311" s="6" t="str">
        <f t="shared" si="103"/>
        <v>Lucknow</v>
      </c>
      <c r="K1311" s="6">
        <f>COUNTIFS(pg_transaction_cleaned!$O$2:$O$5743,A1311,pg_transaction_cleaned!$F$2:$F$5743,"CAPTURE")</f>
        <v>1</v>
      </c>
      <c r="L1311" s="7">
        <f>SUMIFS(pg_transaction_cleaned!$H$2:$H$5743,pg_transaction_cleaned!$O$2:$O$5743,A1311,pg_transaction_cleaned!$F$2:$F$5743,"CAPTURE")</f>
        <v>999</v>
      </c>
      <c r="M1311" s="6">
        <f>COUNTIFS(pg_transaction_cleaned!$O$2:$O$5743,A1311,pg_transaction_cleaned!$F$2:$F$5743,"REFUND")</f>
        <v>0</v>
      </c>
      <c r="N1311" s="7">
        <f>SUMIFS(pg_transaction_cleaned!$H$2:$H$5743,pg_transaction_cleaned!$O$2:$O$5743,A1311,pg_transaction_cleaned!$F$2:$F$5743,"REFUND")</f>
        <v>0</v>
      </c>
      <c r="O1311" s="6" t="str">
        <f t="shared" si="104"/>
        <v>OK</v>
      </c>
      <c r="P1311" s="8">
        <f t="shared" si="105"/>
        <v>0</v>
      </c>
    </row>
    <row r="1312" spans="1:16" x14ac:dyDescent="0.3">
      <c r="A1312" s="6" t="s">
        <v>2653</v>
      </c>
      <c r="B1312" s="6" t="s">
        <v>12077</v>
      </c>
      <c r="C1312" s="6" t="s">
        <v>2654</v>
      </c>
      <c r="D1312" s="6" t="s">
        <v>23</v>
      </c>
      <c r="E1312" s="6" t="s">
        <v>54</v>
      </c>
      <c r="F1312" s="6" t="s">
        <v>11984</v>
      </c>
      <c r="G1312" s="6" t="s">
        <v>19</v>
      </c>
      <c r="H1312" s="10">
        <f t="shared" si="101"/>
        <v>46294</v>
      </c>
      <c r="I1312" s="7">
        <f t="shared" si="102"/>
        <v>3848</v>
      </c>
      <c r="J1312" s="6" t="str">
        <f t="shared" si="103"/>
        <v>Bengaluru</v>
      </c>
      <c r="K1312" s="6">
        <f>COUNTIFS(pg_transaction_cleaned!$O$2:$O$5743,A1312,pg_transaction_cleaned!$F$2:$F$5743,"CAPTURE")</f>
        <v>1</v>
      </c>
      <c r="L1312" s="7">
        <f>SUMIFS(pg_transaction_cleaned!$H$2:$H$5743,pg_transaction_cleaned!$O$2:$O$5743,A1312,pg_transaction_cleaned!$F$2:$F$5743,"CAPTURE")</f>
        <v>3848</v>
      </c>
      <c r="M1312" s="6">
        <f>COUNTIFS(pg_transaction_cleaned!$O$2:$O$5743,A1312,pg_transaction_cleaned!$F$2:$F$5743,"REFUND")</f>
        <v>0</v>
      </c>
      <c r="N1312" s="7">
        <f>SUMIFS(pg_transaction_cleaned!$H$2:$H$5743,pg_transaction_cleaned!$O$2:$O$5743,A1312,pg_transaction_cleaned!$F$2:$F$5743,"REFUND")</f>
        <v>0</v>
      </c>
      <c r="O1312" s="6" t="str">
        <f t="shared" si="104"/>
        <v>OK</v>
      </c>
      <c r="P1312" s="8">
        <f t="shared" si="105"/>
        <v>0</v>
      </c>
    </row>
    <row r="1313" spans="1:16" x14ac:dyDescent="0.3">
      <c r="A1313" s="6" t="s">
        <v>2655</v>
      </c>
      <c r="B1313" s="6" t="s">
        <v>11862</v>
      </c>
      <c r="C1313" s="6" t="s">
        <v>2656</v>
      </c>
      <c r="D1313" s="6" t="s">
        <v>23</v>
      </c>
      <c r="E1313" s="6" t="s">
        <v>27</v>
      </c>
      <c r="F1313" s="6" t="s">
        <v>12150</v>
      </c>
      <c r="G1313" s="6" t="s">
        <v>19</v>
      </c>
      <c r="H1313" s="10">
        <f t="shared" si="101"/>
        <v>46272</v>
      </c>
      <c r="I1313" s="7">
        <f t="shared" si="102"/>
        <v>4798</v>
      </c>
      <c r="J1313" s="6" t="str">
        <f t="shared" si="103"/>
        <v>Bengaluru</v>
      </c>
      <c r="K1313" s="6">
        <f>COUNTIFS(pg_transaction_cleaned!$O$2:$O$5743,A1313,pg_transaction_cleaned!$F$2:$F$5743,"CAPTURE")</f>
        <v>1</v>
      </c>
      <c r="L1313" s="7">
        <f>SUMIFS(pg_transaction_cleaned!$H$2:$H$5743,pg_transaction_cleaned!$O$2:$O$5743,A1313,pg_transaction_cleaned!$F$2:$F$5743,"CAPTURE")</f>
        <v>4798</v>
      </c>
      <c r="M1313" s="6">
        <f>COUNTIFS(pg_transaction_cleaned!$O$2:$O$5743,A1313,pg_transaction_cleaned!$F$2:$F$5743,"REFUND")</f>
        <v>0</v>
      </c>
      <c r="N1313" s="7">
        <f>SUMIFS(pg_transaction_cleaned!$H$2:$H$5743,pg_transaction_cleaned!$O$2:$O$5743,A1313,pg_transaction_cleaned!$F$2:$F$5743,"REFUND")</f>
        <v>0</v>
      </c>
      <c r="O1313" s="6" t="str">
        <f t="shared" si="104"/>
        <v>OK</v>
      </c>
      <c r="P1313" s="8">
        <f t="shared" si="105"/>
        <v>0</v>
      </c>
    </row>
    <row r="1314" spans="1:16" x14ac:dyDescent="0.3">
      <c r="A1314" s="6" t="s">
        <v>2657</v>
      </c>
      <c r="B1314" s="6" t="s">
        <v>11895</v>
      </c>
      <c r="C1314" s="6" t="s">
        <v>2658</v>
      </c>
      <c r="D1314" s="6" t="s">
        <v>42</v>
      </c>
      <c r="E1314" s="6" t="s">
        <v>18</v>
      </c>
      <c r="F1314" s="6" t="s">
        <v>11997</v>
      </c>
      <c r="G1314" s="6" t="s">
        <v>19</v>
      </c>
      <c r="H1314" s="10">
        <f t="shared" si="101"/>
        <v>46295</v>
      </c>
      <c r="I1314" s="7">
        <f t="shared" si="102"/>
        <v>4999</v>
      </c>
      <c r="J1314" s="6" t="str">
        <f t="shared" si="103"/>
        <v>Hyderabad</v>
      </c>
      <c r="K1314" s="6">
        <f>COUNTIFS(pg_transaction_cleaned!$O$2:$O$5743,A1314,pg_transaction_cleaned!$F$2:$F$5743,"CAPTURE")</f>
        <v>1</v>
      </c>
      <c r="L1314" s="7">
        <f>SUMIFS(pg_transaction_cleaned!$H$2:$H$5743,pg_transaction_cleaned!$O$2:$O$5743,A1314,pg_transaction_cleaned!$F$2:$F$5743,"CAPTURE")</f>
        <v>4999</v>
      </c>
      <c r="M1314" s="6">
        <f>COUNTIFS(pg_transaction_cleaned!$O$2:$O$5743,A1314,pg_transaction_cleaned!$F$2:$F$5743,"REFUND")</f>
        <v>0</v>
      </c>
      <c r="N1314" s="7">
        <f>SUMIFS(pg_transaction_cleaned!$H$2:$H$5743,pg_transaction_cleaned!$O$2:$O$5743,A1314,pg_transaction_cleaned!$F$2:$F$5743,"REFUND")</f>
        <v>0</v>
      </c>
      <c r="O1314" s="6" t="str">
        <f t="shared" si="104"/>
        <v>OK</v>
      </c>
      <c r="P1314" s="8">
        <f t="shared" si="105"/>
        <v>0</v>
      </c>
    </row>
    <row r="1315" spans="1:16" x14ac:dyDescent="0.3">
      <c r="A1315" s="6" t="s">
        <v>2659</v>
      </c>
      <c r="B1315" s="6" t="s">
        <v>11905</v>
      </c>
      <c r="C1315" s="6" t="s">
        <v>2660</v>
      </c>
      <c r="D1315" s="6" t="s">
        <v>61</v>
      </c>
      <c r="E1315" s="6" t="s">
        <v>27</v>
      </c>
      <c r="F1315" s="6" t="s">
        <v>11837</v>
      </c>
      <c r="G1315" s="6" t="s">
        <v>19</v>
      </c>
      <c r="H1315" s="10">
        <f t="shared" si="101"/>
        <v>46291</v>
      </c>
      <c r="I1315" s="7">
        <f t="shared" si="102"/>
        <v>999</v>
      </c>
      <c r="J1315" s="6" t="str">
        <f t="shared" si="103"/>
        <v>Delhi</v>
      </c>
      <c r="K1315" s="6">
        <f>COUNTIFS(pg_transaction_cleaned!$O$2:$O$5743,A1315,pg_transaction_cleaned!$F$2:$F$5743,"CAPTURE")</f>
        <v>1</v>
      </c>
      <c r="L1315" s="7">
        <f>SUMIFS(pg_transaction_cleaned!$H$2:$H$5743,pg_transaction_cleaned!$O$2:$O$5743,A1315,pg_transaction_cleaned!$F$2:$F$5743,"CAPTURE")</f>
        <v>999</v>
      </c>
      <c r="M1315" s="6">
        <f>COUNTIFS(pg_transaction_cleaned!$O$2:$O$5743,A1315,pg_transaction_cleaned!$F$2:$F$5743,"REFUND")</f>
        <v>0</v>
      </c>
      <c r="N1315" s="7">
        <f>SUMIFS(pg_transaction_cleaned!$H$2:$H$5743,pg_transaction_cleaned!$O$2:$O$5743,A1315,pg_transaction_cleaned!$F$2:$F$5743,"REFUND")</f>
        <v>0</v>
      </c>
      <c r="O1315" s="6" t="str">
        <f t="shared" si="104"/>
        <v>OK</v>
      </c>
      <c r="P1315" s="8">
        <f t="shared" si="105"/>
        <v>0</v>
      </c>
    </row>
    <row r="1316" spans="1:16" x14ac:dyDescent="0.3">
      <c r="A1316" s="6" t="s">
        <v>2661</v>
      </c>
      <c r="B1316" s="6" t="s">
        <v>11907</v>
      </c>
      <c r="C1316" s="6" t="s">
        <v>2662</v>
      </c>
      <c r="D1316" s="6" t="s">
        <v>37</v>
      </c>
      <c r="E1316" s="6" t="s">
        <v>18</v>
      </c>
      <c r="F1316" s="6" t="s">
        <v>12151</v>
      </c>
      <c r="G1316" s="6" t="s">
        <v>19</v>
      </c>
      <c r="H1316" s="10">
        <f t="shared" si="101"/>
        <v>46293</v>
      </c>
      <c r="I1316" s="7">
        <f t="shared" si="102"/>
        <v>3998</v>
      </c>
      <c r="J1316" s="6" t="str">
        <f t="shared" si="103"/>
        <v>Lucknow</v>
      </c>
      <c r="K1316" s="6">
        <f>COUNTIFS(pg_transaction_cleaned!$O$2:$O$5743,A1316,pg_transaction_cleaned!$F$2:$F$5743,"CAPTURE")</f>
        <v>1</v>
      </c>
      <c r="L1316" s="7">
        <f>SUMIFS(pg_transaction_cleaned!$H$2:$H$5743,pg_transaction_cleaned!$O$2:$O$5743,A1316,pg_transaction_cleaned!$F$2:$F$5743,"CAPTURE")</f>
        <v>3998</v>
      </c>
      <c r="M1316" s="6">
        <f>COUNTIFS(pg_transaction_cleaned!$O$2:$O$5743,A1316,pg_transaction_cleaned!$F$2:$F$5743,"REFUND")</f>
        <v>0</v>
      </c>
      <c r="N1316" s="7">
        <f>SUMIFS(pg_transaction_cleaned!$H$2:$H$5743,pg_transaction_cleaned!$O$2:$O$5743,A1316,pg_transaction_cleaned!$F$2:$F$5743,"REFUND")</f>
        <v>0</v>
      </c>
      <c r="O1316" s="6" t="str">
        <f t="shared" si="104"/>
        <v>OK</v>
      </c>
      <c r="P1316" s="8">
        <f t="shared" si="105"/>
        <v>0</v>
      </c>
    </row>
    <row r="1317" spans="1:16" x14ac:dyDescent="0.3">
      <c r="A1317" s="6" t="s">
        <v>2663</v>
      </c>
      <c r="B1317" s="6" t="s">
        <v>11887</v>
      </c>
      <c r="C1317" s="6" t="s">
        <v>2664</v>
      </c>
      <c r="D1317" s="6" t="s">
        <v>51</v>
      </c>
      <c r="E1317" s="6" t="s">
        <v>54</v>
      </c>
      <c r="F1317" s="6" t="s">
        <v>12144</v>
      </c>
      <c r="G1317" s="6" t="s">
        <v>19</v>
      </c>
      <c r="H1317" s="10">
        <f t="shared" si="101"/>
        <v>46268</v>
      </c>
      <c r="I1317" s="7">
        <f t="shared" si="102"/>
        <v>1799</v>
      </c>
      <c r="J1317" s="6" t="str">
        <f t="shared" si="103"/>
        <v>Chennai</v>
      </c>
      <c r="K1317" s="6">
        <f>COUNTIFS(pg_transaction_cleaned!$O$2:$O$5743,A1317,pg_transaction_cleaned!$F$2:$F$5743,"CAPTURE")</f>
        <v>1</v>
      </c>
      <c r="L1317" s="7">
        <f>SUMIFS(pg_transaction_cleaned!$H$2:$H$5743,pg_transaction_cleaned!$O$2:$O$5743,A1317,pg_transaction_cleaned!$F$2:$F$5743,"CAPTURE")</f>
        <v>1799</v>
      </c>
      <c r="M1317" s="6">
        <f>COUNTIFS(pg_transaction_cleaned!$O$2:$O$5743,A1317,pg_transaction_cleaned!$F$2:$F$5743,"REFUND")</f>
        <v>0</v>
      </c>
      <c r="N1317" s="7">
        <f>SUMIFS(pg_transaction_cleaned!$H$2:$H$5743,pg_transaction_cleaned!$O$2:$O$5743,A1317,pg_transaction_cleaned!$F$2:$F$5743,"REFUND")</f>
        <v>0</v>
      </c>
      <c r="O1317" s="6" t="str">
        <f t="shared" si="104"/>
        <v>OK</v>
      </c>
      <c r="P1317" s="8">
        <f t="shared" si="105"/>
        <v>0</v>
      </c>
    </row>
    <row r="1318" spans="1:16" x14ac:dyDescent="0.3">
      <c r="A1318" s="6" t="s">
        <v>2665</v>
      </c>
      <c r="B1318" s="6" t="s">
        <v>11920</v>
      </c>
      <c r="C1318" s="6" t="s">
        <v>2666</v>
      </c>
      <c r="D1318" s="6" t="s">
        <v>34</v>
      </c>
      <c r="E1318" s="6" t="s">
        <v>18</v>
      </c>
      <c r="F1318" s="6" t="s">
        <v>11922</v>
      </c>
      <c r="G1318" s="6" t="s">
        <v>19</v>
      </c>
      <c r="H1318" s="10">
        <f t="shared" si="101"/>
        <v>46281</v>
      </c>
      <c r="I1318" s="7">
        <f t="shared" si="102"/>
        <v>1998</v>
      </c>
      <c r="J1318" s="6" t="str">
        <f t="shared" si="103"/>
        <v>Ahmedabad</v>
      </c>
      <c r="K1318" s="6">
        <f>COUNTIFS(pg_transaction_cleaned!$O$2:$O$5743,A1318,pg_transaction_cleaned!$F$2:$F$5743,"CAPTURE")</f>
        <v>1</v>
      </c>
      <c r="L1318" s="7">
        <f>SUMIFS(pg_transaction_cleaned!$H$2:$H$5743,pg_transaction_cleaned!$O$2:$O$5743,A1318,pg_transaction_cleaned!$F$2:$F$5743,"CAPTURE")</f>
        <v>1998</v>
      </c>
      <c r="M1318" s="6">
        <f>COUNTIFS(pg_transaction_cleaned!$O$2:$O$5743,A1318,pg_transaction_cleaned!$F$2:$F$5743,"REFUND")</f>
        <v>0</v>
      </c>
      <c r="N1318" s="7">
        <f>SUMIFS(pg_transaction_cleaned!$H$2:$H$5743,pg_transaction_cleaned!$O$2:$O$5743,A1318,pg_transaction_cleaned!$F$2:$F$5743,"REFUND")</f>
        <v>0</v>
      </c>
      <c r="O1318" s="6" t="str">
        <f t="shared" si="104"/>
        <v>OK</v>
      </c>
      <c r="P1318" s="8">
        <f t="shared" si="105"/>
        <v>0</v>
      </c>
    </row>
    <row r="1319" spans="1:16" x14ac:dyDescent="0.3">
      <c r="A1319" s="6" t="s">
        <v>2667</v>
      </c>
      <c r="B1319" s="6" t="s">
        <v>11920</v>
      </c>
      <c r="C1319" s="6" t="s">
        <v>2668</v>
      </c>
      <c r="D1319" s="6" t="s">
        <v>75</v>
      </c>
      <c r="E1319" s="6" t="s">
        <v>54</v>
      </c>
      <c r="F1319" s="6" t="s">
        <v>11841</v>
      </c>
      <c r="G1319" s="6" t="s">
        <v>19</v>
      </c>
      <c r="H1319" s="10">
        <f t="shared" si="101"/>
        <v>46281</v>
      </c>
      <c r="I1319" s="7">
        <f t="shared" si="102"/>
        <v>2499</v>
      </c>
      <c r="J1319" s="6" t="str">
        <f t="shared" si="103"/>
        <v>Mumbai</v>
      </c>
      <c r="K1319" s="6">
        <f>COUNTIFS(pg_transaction_cleaned!$O$2:$O$5743,A1319,pg_transaction_cleaned!$F$2:$F$5743,"CAPTURE")</f>
        <v>1</v>
      </c>
      <c r="L1319" s="7">
        <f>SUMIFS(pg_transaction_cleaned!$H$2:$H$5743,pg_transaction_cleaned!$O$2:$O$5743,A1319,pg_transaction_cleaned!$F$2:$F$5743,"CAPTURE")</f>
        <v>2499</v>
      </c>
      <c r="M1319" s="6">
        <f>COUNTIFS(pg_transaction_cleaned!$O$2:$O$5743,A1319,pg_transaction_cleaned!$F$2:$F$5743,"REFUND")</f>
        <v>0</v>
      </c>
      <c r="N1319" s="7">
        <f>SUMIFS(pg_transaction_cleaned!$H$2:$H$5743,pg_transaction_cleaned!$O$2:$O$5743,A1319,pg_transaction_cleaned!$F$2:$F$5743,"REFUND")</f>
        <v>0</v>
      </c>
      <c r="O1319" s="6" t="str">
        <f t="shared" si="104"/>
        <v>OK</v>
      </c>
      <c r="P1319" s="8">
        <f t="shared" si="105"/>
        <v>0</v>
      </c>
    </row>
    <row r="1320" spans="1:16" x14ac:dyDescent="0.3">
      <c r="A1320" s="6" t="s">
        <v>2669</v>
      </c>
      <c r="B1320" s="6" t="s">
        <v>11871</v>
      </c>
      <c r="C1320" s="6" t="s">
        <v>2670</v>
      </c>
      <c r="D1320" s="6" t="s">
        <v>42</v>
      </c>
      <c r="E1320" s="6" t="s">
        <v>18</v>
      </c>
      <c r="F1320" s="6" t="s">
        <v>11869</v>
      </c>
      <c r="G1320" s="6" t="s">
        <v>19</v>
      </c>
      <c r="H1320" s="10">
        <f t="shared" si="101"/>
        <v>46272</v>
      </c>
      <c r="I1320" s="7">
        <f t="shared" si="102"/>
        <v>599</v>
      </c>
      <c r="J1320" s="6" t="str">
        <f t="shared" si="103"/>
        <v>Hyderabad</v>
      </c>
      <c r="K1320" s="6">
        <f>COUNTIFS(pg_transaction_cleaned!$O$2:$O$5743,A1320,pg_transaction_cleaned!$F$2:$F$5743,"CAPTURE")</f>
        <v>1</v>
      </c>
      <c r="L1320" s="7">
        <f>SUMIFS(pg_transaction_cleaned!$H$2:$H$5743,pg_transaction_cleaned!$O$2:$O$5743,A1320,pg_transaction_cleaned!$F$2:$F$5743,"CAPTURE")</f>
        <v>599</v>
      </c>
      <c r="M1320" s="6">
        <f>COUNTIFS(pg_transaction_cleaned!$O$2:$O$5743,A1320,pg_transaction_cleaned!$F$2:$F$5743,"REFUND")</f>
        <v>0</v>
      </c>
      <c r="N1320" s="7">
        <f>SUMIFS(pg_transaction_cleaned!$H$2:$H$5743,pg_transaction_cleaned!$O$2:$O$5743,A1320,pg_transaction_cleaned!$F$2:$F$5743,"REFUND")</f>
        <v>0</v>
      </c>
      <c r="O1320" s="6" t="str">
        <f t="shared" si="104"/>
        <v>OK</v>
      </c>
      <c r="P1320" s="8">
        <f t="shared" si="105"/>
        <v>0</v>
      </c>
    </row>
    <row r="1321" spans="1:16" x14ac:dyDescent="0.3">
      <c r="A1321" s="6" t="s">
        <v>2671</v>
      </c>
      <c r="B1321" s="6" t="s">
        <v>11875</v>
      </c>
      <c r="C1321" s="6" t="s">
        <v>2672</v>
      </c>
      <c r="D1321" s="6" t="s">
        <v>17</v>
      </c>
      <c r="E1321" s="6" t="s">
        <v>18</v>
      </c>
      <c r="F1321" s="6" t="s">
        <v>11931</v>
      </c>
      <c r="G1321" s="6" t="s">
        <v>80</v>
      </c>
      <c r="H1321" s="10">
        <f t="shared" si="101"/>
        <v>46279</v>
      </c>
      <c r="I1321" s="7">
        <f t="shared" si="102"/>
        <v>2998</v>
      </c>
      <c r="J1321" s="6" t="str">
        <f t="shared" si="103"/>
        <v>Pune</v>
      </c>
      <c r="K1321" s="6">
        <f>COUNTIFS(pg_transaction_cleaned!$O$2:$O$5743,A1321,pg_transaction_cleaned!$F$2:$F$5743,"CAPTURE")</f>
        <v>0</v>
      </c>
      <c r="L1321" s="7">
        <f>SUMIFS(pg_transaction_cleaned!$H$2:$H$5743,pg_transaction_cleaned!$O$2:$O$5743,A1321,pg_transaction_cleaned!$F$2:$F$5743,"CAPTURE")</f>
        <v>0</v>
      </c>
      <c r="M1321" s="6">
        <f>COUNTIFS(pg_transaction_cleaned!$O$2:$O$5743,A1321,pg_transaction_cleaned!$F$2:$F$5743,"REFUND")</f>
        <v>0</v>
      </c>
      <c r="N1321" s="7">
        <f>SUMIFS(pg_transaction_cleaned!$H$2:$H$5743,pg_transaction_cleaned!$O$2:$O$5743,A1321,pg_transaction_cleaned!$F$2:$F$5743,"REFUND")</f>
        <v>0</v>
      </c>
      <c r="O1321" s="6" t="str">
        <f t="shared" si="104"/>
        <v>OK</v>
      </c>
      <c r="P1321" s="8">
        <f t="shared" si="105"/>
        <v>0</v>
      </c>
    </row>
    <row r="1322" spans="1:16" x14ac:dyDescent="0.3">
      <c r="A1322" s="6" t="s">
        <v>2673</v>
      </c>
      <c r="B1322" s="6" t="s">
        <v>12007</v>
      </c>
      <c r="C1322" s="6" t="s">
        <v>2674</v>
      </c>
      <c r="D1322" s="6" t="s">
        <v>75</v>
      </c>
      <c r="E1322" s="6" t="s">
        <v>18</v>
      </c>
      <c r="F1322" s="6" t="s">
        <v>11929</v>
      </c>
      <c r="G1322" s="6" t="s">
        <v>19</v>
      </c>
      <c r="H1322" s="10">
        <f t="shared" si="101"/>
        <v>46270</v>
      </c>
      <c r="I1322" s="7">
        <f t="shared" si="102"/>
        <v>799</v>
      </c>
      <c r="J1322" s="6" t="str">
        <f t="shared" si="103"/>
        <v>Mumbai</v>
      </c>
      <c r="K1322" s="6">
        <f>COUNTIFS(pg_transaction_cleaned!$O$2:$O$5743,A1322,pg_transaction_cleaned!$F$2:$F$5743,"CAPTURE")</f>
        <v>1</v>
      </c>
      <c r="L1322" s="7">
        <f>SUMIFS(pg_transaction_cleaned!$H$2:$H$5743,pg_transaction_cleaned!$O$2:$O$5743,A1322,pg_transaction_cleaned!$F$2:$F$5743,"CAPTURE")</f>
        <v>799</v>
      </c>
      <c r="M1322" s="6">
        <f>COUNTIFS(pg_transaction_cleaned!$O$2:$O$5743,A1322,pg_transaction_cleaned!$F$2:$F$5743,"REFUND")</f>
        <v>0</v>
      </c>
      <c r="N1322" s="7">
        <f>SUMIFS(pg_transaction_cleaned!$H$2:$H$5743,pg_transaction_cleaned!$O$2:$O$5743,A1322,pg_transaction_cleaned!$F$2:$F$5743,"REFUND")</f>
        <v>0</v>
      </c>
      <c r="O1322" s="6" t="str">
        <f t="shared" si="104"/>
        <v>OK</v>
      </c>
      <c r="P1322" s="8">
        <f t="shared" si="105"/>
        <v>0</v>
      </c>
    </row>
    <row r="1323" spans="1:16" x14ac:dyDescent="0.3">
      <c r="A1323" s="6" t="s">
        <v>2675</v>
      </c>
      <c r="B1323" s="6" t="s">
        <v>11893</v>
      </c>
      <c r="C1323" s="6" t="s">
        <v>2676</v>
      </c>
      <c r="D1323" s="6" t="s">
        <v>51</v>
      </c>
      <c r="E1323" s="6" t="s">
        <v>18</v>
      </c>
      <c r="F1323" s="6" t="s">
        <v>12044</v>
      </c>
      <c r="G1323" s="6" t="s">
        <v>19</v>
      </c>
      <c r="H1323" s="10">
        <f t="shared" si="101"/>
        <v>46280</v>
      </c>
      <c r="I1323" s="7">
        <f t="shared" si="102"/>
        <v>3498</v>
      </c>
      <c r="J1323" s="6" t="str">
        <f t="shared" si="103"/>
        <v>Chennai</v>
      </c>
      <c r="K1323" s="6">
        <f>COUNTIFS(pg_transaction_cleaned!$O$2:$O$5743,A1323,pg_transaction_cleaned!$F$2:$F$5743,"CAPTURE")</f>
        <v>1</v>
      </c>
      <c r="L1323" s="7">
        <f>SUMIFS(pg_transaction_cleaned!$H$2:$H$5743,pg_transaction_cleaned!$O$2:$O$5743,A1323,pg_transaction_cleaned!$F$2:$F$5743,"CAPTURE")</f>
        <v>3498</v>
      </c>
      <c r="M1323" s="6">
        <f>COUNTIFS(pg_transaction_cleaned!$O$2:$O$5743,A1323,pg_transaction_cleaned!$F$2:$F$5743,"REFUND")</f>
        <v>0</v>
      </c>
      <c r="N1323" s="7">
        <f>SUMIFS(pg_transaction_cleaned!$H$2:$H$5743,pg_transaction_cleaned!$O$2:$O$5743,A1323,pg_transaction_cleaned!$F$2:$F$5743,"REFUND")</f>
        <v>0</v>
      </c>
      <c r="O1323" s="6" t="str">
        <f t="shared" si="104"/>
        <v>OK</v>
      </c>
      <c r="P1323" s="8">
        <f t="shared" si="105"/>
        <v>0</v>
      </c>
    </row>
    <row r="1324" spans="1:16" x14ac:dyDescent="0.3">
      <c r="A1324" s="6" t="s">
        <v>2677</v>
      </c>
      <c r="B1324" s="6" t="s">
        <v>11873</v>
      </c>
      <c r="C1324" s="6" t="s">
        <v>2678</v>
      </c>
      <c r="D1324" s="6" t="s">
        <v>42</v>
      </c>
      <c r="E1324" s="6" t="s">
        <v>18</v>
      </c>
      <c r="F1324" s="6" t="s">
        <v>11879</v>
      </c>
      <c r="G1324" s="6" t="s">
        <v>19</v>
      </c>
      <c r="H1324" s="10">
        <f t="shared" si="101"/>
        <v>46291</v>
      </c>
      <c r="I1324" s="7">
        <f t="shared" si="102"/>
        <v>1798</v>
      </c>
      <c r="J1324" s="6" t="str">
        <f t="shared" si="103"/>
        <v>Hyderabad</v>
      </c>
      <c r="K1324" s="6">
        <f>COUNTIFS(pg_transaction_cleaned!$O$2:$O$5743,A1324,pg_transaction_cleaned!$F$2:$F$5743,"CAPTURE")</f>
        <v>1</v>
      </c>
      <c r="L1324" s="7">
        <f>SUMIFS(pg_transaction_cleaned!$H$2:$H$5743,pg_transaction_cleaned!$O$2:$O$5743,A1324,pg_transaction_cleaned!$F$2:$F$5743,"CAPTURE")</f>
        <v>1798</v>
      </c>
      <c r="M1324" s="6">
        <f>COUNTIFS(pg_transaction_cleaned!$O$2:$O$5743,A1324,pg_transaction_cleaned!$F$2:$F$5743,"REFUND")</f>
        <v>0</v>
      </c>
      <c r="N1324" s="7">
        <f>SUMIFS(pg_transaction_cleaned!$H$2:$H$5743,pg_transaction_cleaned!$O$2:$O$5743,A1324,pg_transaction_cleaned!$F$2:$F$5743,"REFUND")</f>
        <v>0</v>
      </c>
      <c r="O1324" s="6" t="str">
        <f t="shared" si="104"/>
        <v>OK</v>
      </c>
      <c r="P1324" s="8">
        <f t="shared" si="105"/>
        <v>0</v>
      </c>
    </row>
    <row r="1325" spans="1:16" x14ac:dyDescent="0.3">
      <c r="A1325" s="6" t="s">
        <v>2679</v>
      </c>
      <c r="B1325" s="6" t="s">
        <v>11854</v>
      </c>
      <c r="C1325" s="6" t="s">
        <v>2680</v>
      </c>
      <c r="D1325" s="6" t="s">
        <v>48</v>
      </c>
      <c r="E1325" s="6" t="s">
        <v>18</v>
      </c>
      <c r="F1325" s="6" t="s">
        <v>11837</v>
      </c>
      <c r="G1325" s="6" t="s">
        <v>115</v>
      </c>
      <c r="H1325" s="10">
        <f t="shared" si="101"/>
        <v>46286</v>
      </c>
      <c r="I1325" s="7">
        <f t="shared" si="102"/>
        <v>999</v>
      </c>
      <c r="J1325" s="6" t="str">
        <f t="shared" si="103"/>
        <v>Jaipur</v>
      </c>
      <c r="K1325" s="6">
        <f>COUNTIFS(pg_transaction_cleaned!$O$2:$O$5743,A1325,pg_transaction_cleaned!$F$2:$F$5743,"CAPTURE")</f>
        <v>0</v>
      </c>
      <c r="L1325" s="7">
        <f>SUMIFS(pg_transaction_cleaned!$H$2:$H$5743,pg_transaction_cleaned!$O$2:$O$5743,A1325,pg_transaction_cleaned!$F$2:$F$5743,"CAPTURE")</f>
        <v>0</v>
      </c>
      <c r="M1325" s="6">
        <f>COUNTIFS(pg_transaction_cleaned!$O$2:$O$5743,A1325,pg_transaction_cleaned!$F$2:$F$5743,"REFUND")</f>
        <v>0</v>
      </c>
      <c r="N1325" s="7">
        <f>SUMIFS(pg_transaction_cleaned!$H$2:$H$5743,pg_transaction_cleaned!$O$2:$O$5743,A1325,pg_transaction_cleaned!$F$2:$F$5743,"REFUND")</f>
        <v>0</v>
      </c>
      <c r="O1325" s="6" t="str">
        <f t="shared" si="104"/>
        <v>OK</v>
      </c>
      <c r="P1325" s="8">
        <f t="shared" si="105"/>
        <v>0</v>
      </c>
    </row>
    <row r="1326" spans="1:16" x14ac:dyDescent="0.3">
      <c r="A1326" s="6" t="s">
        <v>2681</v>
      </c>
      <c r="B1326" s="6" t="s">
        <v>11838</v>
      </c>
      <c r="C1326" s="6" t="s">
        <v>2682</v>
      </c>
      <c r="D1326" s="6" t="s">
        <v>51</v>
      </c>
      <c r="E1326" s="6" t="s">
        <v>18</v>
      </c>
      <c r="F1326" s="6" t="s">
        <v>12126</v>
      </c>
      <c r="G1326" s="6" t="s">
        <v>115</v>
      </c>
      <c r="H1326" s="10">
        <f t="shared" si="101"/>
        <v>46283</v>
      </c>
      <c r="I1326" s="7">
        <f t="shared" si="102"/>
        <v>6147</v>
      </c>
      <c r="J1326" s="6" t="str">
        <f t="shared" si="103"/>
        <v>Chennai</v>
      </c>
      <c r="K1326" s="6">
        <f>COUNTIFS(pg_transaction_cleaned!$O$2:$O$5743,A1326,pg_transaction_cleaned!$F$2:$F$5743,"CAPTURE")</f>
        <v>0</v>
      </c>
      <c r="L1326" s="7">
        <f>SUMIFS(pg_transaction_cleaned!$H$2:$H$5743,pg_transaction_cleaned!$O$2:$O$5743,A1326,pg_transaction_cleaned!$F$2:$F$5743,"CAPTURE")</f>
        <v>0</v>
      </c>
      <c r="M1326" s="6">
        <f>COUNTIFS(pg_transaction_cleaned!$O$2:$O$5743,A1326,pg_transaction_cleaned!$F$2:$F$5743,"REFUND")</f>
        <v>0</v>
      </c>
      <c r="N1326" s="7">
        <f>SUMIFS(pg_transaction_cleaned!$H$2:$H$5743,pg_transaction_cleaned!$O$2:$O$5743,A1326,pg_transaction_cleaned!$F$2:$F$5743,"REFUND")</f>
        <v>0</v>
      </c>
      <c r="O1326" s="6" t="str">
        <f t="shared" si="104"/>
        <v>OK</v>
      </c>
      <c r="P1326" s="8">
        <f t="shared" si="105"/>
        <v>0</v>
      </c>
    </row>
    <row r="1327" spans="1:16" x14ac:dyDescent="0.3">
      <c r="A1327" s="6" t="s">
        <v>2683</v>
      </c>
      <c r="B1327" s="6" t="s">
        <v>11877</v>
      </c>
      <c r="C1327" s="6" t="s">
        <v>2684</v>
      </c>
      <c r="D1327" s="6" t="s">
        <v>42</v>
      </c>
      <c r="E1327" s="6" t="s">
        <v>18</v>
      </c>
      <c r="F1327" s="6" t="s">
        <v>11883</v>
      </c>
      <c r="G1327" s="6" t="s">
        <v>19</v>
      </c>
      <c r="H1327" s="10">
        <f t="shared" si="101"/>
        <v>46267</v>
      </c>
      <c r="I1327" s="7">
        <f t="shared" si="102"/>
        <v>1598</v>
      </c>
      <c r="J1327" s="6" t="str">
        <f t="shared" si="103"/>
        <v>Hyderabad</v>
      </c>
      <c r="K1327" s="6">
        <f>COUNTIFS(pg_transaction_cleaned!$O$2:$O$5743,A1327,pg_transaction_cleaned!$F$2:$F$5743,"CAPTURE")</f>
        <v>1</v>
      </c>
      <c r="L1327" s="7">
        <f>SUMIFS(pg_transaction_cleaned!$H$2:$H$5743,pg_transaction_cleaned!$O$2:$O$5743,A1327,pg_transaction_cleaned!$F$2:$F$5743,"CAPTURE")</f>
        <v>1598</v>
      </c>
      <c r="M1327" s="6">
        <f>COUNTIFS(pg_transaction_cleaned!$O$2:$O$5743,A1327,pg_transaction_cleaned!$F$2:$F$5743,"REFUND")</f>
        <v>0</v>
      </c>
      <c r="N1327" s="7">
        <f>SUMIFS(pg_transaction_cleaned!$H$2:$H$5743,pg_transaction_cleaned!$O$2:$O$5743,A1327,pg_transaction_cleaned!$F$2:$F$5743,"REFUND")</f>
        <v>0</v>
      </c>
      <c r="O1327" s="6" t="str">
        <f t="shared" si="104"/>
        <v>OK</v>
      </c>
      <c r="P1327" s="8">
        <f t="shared" si="105"/>
        <v>0</v>
      </c>
    </row>
    <row r="1328" spans="1:16" x14ac:dyDescent="0.3">
      <c r="A1328" s="6" t="s">
        <v>2685</v>
      </c>
      <c r="B1328" s="6" t="s">
        <v>11862</v>
      </c>
      <c r="C1328" s="6" t="s">
        <v>2686</v>
      </c>
      <c r="D1328" s="6" t="s">
        <v>75</v>
      </c>
      <c r="E1328" s="6" t="s">
        <v>27</v>
      </c>
      <c r="F1328" s="6" t="s">
        <v>12073</v>
      </c>
      <c r="G1328" s="6" t="s">
        <v>19</v>
      </c>
      <c r="H1328" s="10">
        <f t="shared" si="101"/>
        <v>46272</v>
      </c>
      <c r="I1328" s="7">
        <f t="shared" si="102"/>
        <v>10997</v>
      </c>
      <c r="J1328" s="6" t="str">
        <f t="shared" si="103"/>
        <v>Mumbai</v>
      </c>
      <c r="K1328" s="6">
        <f>COUNTIFS(pg_transaction_cleaned!$O$2:$O$5743,A1328,pg_transaction_cleaned!$F$2:$F$5743,"CAPTURE")</f>
        <v>1</v>
      </c>
      <c r="L1328" s="7">
        <f>SUMIFS(pg_transaction_cleaned!$H$2:$H$5743,pg_transaction_cleaned!$O$2:$O$5743,A1328,pg_transaction_cleaned!$F$2:$F$5743,"CAPTURE")</f>
        <v>10997</v>
      </c>
      <c r="M1328" s="6">
        <f>COUNTIFS(pg_transaction_cleaned!$O$2:$O$5743,A1328,pg_transaction_cleaned!$F$2:$F$5743,"REFUND")</f>
        <v>0</v>
      </c>
      <c r="N1328" s="7">
        <f>SUMIFS(pg_transaction_cleaned!$H$2:$H$5743,pg_transaction_cleaned!$O$2:$O$5743,A1328,pg_transaction_cleaned!$F$2:$F$5743,"REFUND")</f>
        <v>0</v>
      </c>
      <c r="O1328" s="6" t="str">
        <f t="shared" si="104"/>
        <v>OK</v>
      </c>
      <c r="P1328" s="8">
        <f t="shared" si="105"/>
        <v>0</v>
      </c>
    </row>
    <row r="1329" spans="1:16" x14ac:dyDescent="0.3">
      <c r="A1329" s="6" t="s">
        <v>2687</v>
      </c>
      <c r="B1329" s="6" t="s">
        <v>11842</v>
      </c>
      <c r="C1329" s="6" t="s">
        <v>2688</v>
      </c>
      <c r="D1329" s="6" t="s">
        <v>26</v>
      </c>
      <c r="E1329" s="6" t="s">
        <v>27</v>
      </c>
      <c r="F1329" s="6" t="s">
        <v>11929</v>
      </c>
      <c r="G1329" s="6" t="s">
        <v>19</v>
      </c>
      <c r="H1329" s="10">
        <f t="shared" si="101"/>
        <v>46290</v>
      </c>
      <c r="I1329" s="7">
        <f t="shared" si="102"/>
        <v>799</v>
      </c>
      <c r="J1329" s="6" t="str">
        <f t="shared" si="103"/>
        <v>Kolkata</v>
      </c>
      <c r="K1329" s="6">
        <f>COUNTIFS(pg_transaction_cleaned!$O$2:$O$5743,A1329,pg_transaction_cleaned!$F$2:$F$5743,"CAPTURE")</f>
        <v>1</v>
      </c>
      <c r="L1329" s="7">
        <f>SUMIFS(pg_transaction_cleaned!$H$2:$H$5743,pg_transaction_cleaned!$O$2:$O$5743,A1329,pg_transaction_cleaned!$F$2:$F$5743,"CAPTURE")</f>
        <v>799</v>
      </c>
      <c r="M1329" s="6">
        <f>COUNTIFS(pg_transaction_cleaned!$O$2:$O$5743,A1329,pg_transaction_cleaned!$F$2:$F$5743,"REFUND")</f>
        <v>0</v>
      </c>
      <c r="N1329" s="7">
        <f>SUMIFS(pg_transaction_cleaned!$H$2:$H$5743,pg_transaction_cleaned!$O$2:$O$5743,A1329,pg_transaction_cleaned!$F$2:$F$5743,"REFUND")</f>
        <v>0</v>
      </c>
      <c r="O1329" s="6" t="str">
        <f t="shared" si="104"/>
        <v>OK</v>
      </c>
      <c r="P1329" s="8">
        <f t="shared" si="105"/>
        <v>0</v>
      </c>
    </row>
    <row r="1330" spans="1:16" x14ac:dyDescent="0.3">
      <c r="A1330" s="6" t="s">
        <v>2689</v>
      </c>
      <c r="B1330" s="6" t="s">
        <v>11896</v>
      </c>
      <c r="C1330" s="6" t="s">
        <v>2690</v>
      </c>
      <c r="D1330" s="6" t="s">
        <v>26</v>
      </c>
      <c r="E1330" s="6" t="s">
        <v>27</v>
      </c>
      <c r="F1330" s="6" t="s">
        <v>12121</v>
      </c>
      <c r="G1330" s="6" t="s">
        <v>19</v>
      </c>
      <c r="H1330" s="10">
        <f t="shared" si="101"/>
        <v>46292</v>
      </c>
      <c r="I1330" s="7">
        <f t="shared" si="102"/>
        <v>7998</v>
      </c>
      <c r="J1330" s="6" t="str">
        <f t="shared" si="103"/>
        <v>Kolkata</v>
      </c>
      <c r="K1330" s="6">
        <f>COUNTIFS(pg_transaction_cleaned!$O$2:$O$5743,A1330,pg_transaction_cleaned!$F$2:$F$5743,"CAPTURE")</f>
        <v>1</v>
      </c>
      <c r="L1330" s="7">
        <f>SUMIFS(pg_transaction_cleaned!$H$2:$H$5743,pg_transaction_cleaned!$O$2:$O$5743,A1330,pg_transaction_cleaned!$F$2:$F$5743,"CAPTURE")</f>
        <v>7998</v>
      </c>
      <c r="M1330" s="6">
        <f>COUNTIFS(pg_transaction_cleaned!$O$2:$O$5743,A1330,pg_transaction_cleaned!$F$2:$F$5743,"REFUND")</f>
        <v>0</v>
      </c>
      <c r="N1330" s="7">
        <f>SUMIFS(pg_transaction_cleaned!$H$2:$H$5743,pg_transaction_cleaned!$O$2:$O$5743,A1330,pg_transaction_cleaned!$F$2:$F$5743,"REFUND")</f>
        <v>0</v>
      </c>
      <c r="O1330" s="6" t="str">
        <f t="shared" si="104"/>
        <v>OK</v>
      </c>
      <c r="P1330" s="8">
        <f t="shared" si="105"/>
        <v>0</v>
      </c>
    </row>
    <row r="1331" spans="1:16" x14ac:dyDescent="0.3">
      <c r="A1331" s="6" t="s">
        <v>2691</v>
      </c>
      <c r="B1331" s="6" t="s">
        <v>11832</v>
      </c>
      <c r="C1331" s="6" t="s">
        <v>2692</v>
      </c>
      <c r="D1331" s="6" t="s">
        <v>37</v>
      </c>
      <c r="E1331" s="6" t="s">
        <v>18</v>
      </c>
      <c r="F1331" s="6" t="s">
        <v>11851</v>
      </c>
      <c r="G1331" s="6" t="s">
        <v>19</v>
      </c>
      <c r="H1331" s="10">
        <f t="shared" si="101"/>
        <v>46273</v>
      </c>
      <c r="I1331" s="7">
        <f t="shared" si="102"/>
        <v>3499</v>
      </c>
      <c r="J1331" s="6" t="str">
        <f t="shared" si="103"/>
        <v>Lucknow</v>
      </c>
      <c r="K1331" s="6">
        <f>COUNTIFS(pg_transaction_cleaned!$O$2:$O$5743,A1331,pg_transaction_cleaned!$F$2:$F$5743,"CAPTURE")</f>
        <v>1</v>
      </c>
      <c r="L1331" s="7">
        <f>SUMIFS(pg_transaction_cleaned!$H$2:$H$5743,pg_transaction_cleaned!$O$2:$O$5743,A1331,pg_transaction_cleaned!$F$2:$F$5743,"CAPTURE")</f>
        <v>3499</v>
      </c>
      <c r="M1331" s="6">
        <f>COUNTIFS(pg_transaction_cleaned!$O$2:$O$5743,A1331,pg_transaction_cleaned!$F$2:$F$5743,"REFUND")</f>
        <v>0</v>
      </c>
      <c r="N1331" s="7">
        <f>SUMIFS(pg_transaction_cleaned!$H$2:$H$5743,pg_transaction_cleaned!$O$2:$O$5743,A1331,pg_transaction_cleaned!$F$2:$F$5743,"REFUND")</f>
        <v>0</v>
      </c>
      <c r="O1331" s="6" t="str">
        <f t="shared" si="104"/>
        <v>OK</v>
      </c>
      <c r="P1331" s="8">
        <f t="shared" si="105"/>
        <v>0</v>
      </c>
    </row>
    <row r="1332" spans="1:16" x14ac:dyDescent="0.3">
      <c r="A1332" s="6" t="s">
        <v>2693</v>
      </c>
      <c r="B1332" s="6" t="s">
        <v>11873</v>
      </c>
      <c r="C1332" s="6" t="s">
        <v>2694</v>
      </c>
      <c r="D1332" s="6" t="s">
        <v>51</v>
      </c>
      <c r="E1332" s="6" t="s">
        <v>18</v>
      </c>
      <c r="F1332" s="6" t="s">
        <v>11938</v>
      </c>
      <c r="G1332" s="6" t="s">
        <v>19</v>
      </c>
      <c r="H1332" s="10">
        <f t="shared" si="101"/>
        <v>46291</v>
      </c>
      <c r="I1332" s="7">
        <f t="shared" si="102"/>
        <v>6498</v>
      </c>
      <c r="J1332" s="6" t="str">
        <f t="shared" si="103"/>
        <v>Chennai</v>
      </c>
      <c r="K1332" s="6">
        <f>COUNTIFS(pg_transaction_cleaned!$O$2:$O$5743,A1332,pg_transaction_cleaned!$F$2:$F$5743,"CAPTURE")</f>
        <v>1</v>
      </c>
      <c r="L1332" s="7">
        <f>SUMIFS(pg_transaction_cleaned!$H$2:$H$5743,pg_transaction_cleaned!$O$2:$O$5743,A1332,pg_transaction_cleaned!$F$2:$F$5743,"CAPTURE")</f>
        <v>6498</v>
      </c>
      <c r="M1332" s="6">
        <f>COUNTIFS(pg_transaction_cleaned!$O$2:$O$5743,A1332,pg_transaction_cleaned!$F$2:$F$5743,"REFUND")</f>
        <v>0</v>
      </c>
      <c r="N1332" s="7">
        <f>SUMIFS(pg_transaction_cleaned!$H$2:$H$5743,pg_transaction_cleaned!$O$2:$O$5743,A1332,pg_transaction_cleaned!$F$2:$F$5743,"REFUND")</f>
        <v>0</v>
      </c>
      <c r="O1332" s="6" t="str">
        <f t="shared" si="104"/>
        <v>OK</v>
      </c>
      <c r="P1332" s="8">
        <f t="shared" si="105"/>
        <v>0</v>
      </c>
    </row>
    <row r="1333" spans="1:16" x14ac:dyDescent="0.3">
      <c r="A1333" s="6" t="s">
        <v>2695</v>
      </c>
      <c r="B1333" s="6" t="s">
        <v>11936</v>
      </c>
      <c r="C1333" s="6" t="s">
        <v>2696</v>
      </c>
      <c r="D1333" s="6" t="s">
        <v>34</v>
      </c>
      <c r="E1333" s="6" t="s">
        <v>27</v>
      </c>
      <c r="F1333" s="6" t="s">
        <v>11839</v>
      </c>
      <c r="G1333" s="6" t="s">
        <v>19</v>
      </c>
      <c r="H1333" s="10">
        <f t="shared" si="101"/>
        <v>46293</v>
      </c>
      <c r="I1333" s="7">
        <f t="shared" si="102"/>
        <v>1299</v>
      </c>
      <c r="J1333" s="6" t="str">
        <f t="shared" si="103"/>
        <v>Ahmedabad</v>
      </c>
      <c r="K1333" s="6">
        <f>COUNTIFS(pg_transaction_cleaned!$O$2:$O$5743,A1333,pg_transaction_cleaned!$F$2:$F$5743,"CAPTURE")</f>
        <v>1</v>
      </c>
      <c r="L1333" s="7">
        <f>SUMIFS(pg_transaction_cleaned!$H$2:$H$5743,pg_transaction_cleaned!$O$2:$O$5743,A1333,pg_transaction_cleaned!$F$2:$F$5743,"CAPTURE")</f>
        <v>1299</v>
      </c>
      <c r="M1333" s="6">
        <f>COUNTIFS(pg_transaction_cleaned!$O$2:$O$5743,A1333,pg_transaction_cleaned!$F$2:$F$5743,"REFUND")</f>
        <v>0</v>
      </c>
      <c r="N1333" s="7">
        <f>SUMIFS(pg_transaction_cleaned!$H$2:$H$5743,pg_transaction_cleaned!$O$2:$O$5743,A1333,pg_transaction_cleaned!$F$2:$F$5743,"REFUND")</f>
        <v>0</v>
      </c>
      <c r="O1333" s="6" t="str">
        <f t="shared" si="104"/>
        <v>OK</v>
      </c>
      <c r="P1333" s="8">
        <f t="shared" si="105"/>
        <v>0</v>
      </c>
    </row>
    <row r="1334" spans="1:16" x14ac:dyDescent="0.3">
      <c r="A1334" s="6" t="s">
        <v>2697</v>
      </c>
      <c r="B1334" s="6" t="s">
        <v>11844</v>
      </c>
      <c r="C1334" s="6" t="s">
        <v>2698</v>
      </c>
      <c r="D1334" s="6" t="s">
        <v>75</v>
      </c>
      <c r="E1334" s="6" t="s">
        <v>43</v>
      </c>
      <c r="F1334" s="6" t="s">
        <v>11957</v>
      </c>
      <c r="G1334" s="6" t="s">
        <v>19</v>
      </c>
      <c r="H1334" s="10">
        <f t="shared" si="101"/>
        <v>46280</v>
      </c>
      <c r="I1334" s="7">
        <f t="shared" si="102"/>
        <v>1298</v>
      </c>
      <c r="J1334" s="6" t="str">
        <f t="shared" si="103"/>
        <v>Mumbai</v>
      </c>
      <c r="K1334" s="6">
        <f>COUNTIFS(pg_transaction_cleaned!$O$2:$O$5743,A1334,pg_transaction_cleaned!$F$2:$F$5743,"CAPTURE")</f>
        <v>1</v>
      </c>
      <c r="L1334" s="7">
        <f>SUMIFS(pg_transaction_cleaned!$H$2:$H$5743,pg_transaction_cleaned!$O$2:$O$5743,A1334,pg_transaction_cleaned!$F$2:$F$5743,"CAPTURE")</f>
        <v>1298</v>
      </c>
      <c r="M1334" s="6">
        <f>COUNTIFS(pg_transaction_cleaned!$O$2:$O$5743,A1334,pg_transaction_cleaned!$F$2:$F$5743,"REFUND")</f>
        <v>0</v>
      </c>
      <c r="N1334" s="7">
        <f>SUMIFS(pg_transaction_cleaned!$H$2:$H$5743,pg_transaction_cleaned!$O$2:$O$5743,A1334,pg_transaction_cleaned!$F$2:$F$5743,"REFUND")</f>
        <v>0</v>
      </c>
      <c r="O1334" s="6" t="str">
        <f t="shared" si="104"/>
        <v>OK</v>
      </c>
      <c r="P1334" s="8">
        <f t="shared" si="105"/>
        <v>0</v>
      </c>
    </row>
    <row r="1335" spans="1:16" x14ac:dyDescent="0.3">
      <c r="A1335" s="6" t="s">
        <v>2699</v>
      </c>
      <c r="B1335" s="6" t="s">
        <v>11958</v>
      </c>
      <c r="C1335" s="6" t="s">
        <v>2700</v>
      </c>
      <c r="D1335" s="6" t="s">
        <v>48</v>
      </c>
      <c r="E1335" s="6" t="s">
        <v>18</v>
      </c>
      <c r="F1335" s="6" t="s">
        <v>12152</v>
      </c>
      <c r="G1335" s="6" t="s">
        <v>19</v>
      </c>
      <c r="H1335" s="10">
        <f t="shared" si="101"/>
        <v>46281</v>
      </c>
      <c r="I1335" s="7">
        <f t="shared" si="102"/>
        <v>9997</v>
      </c>
      <c r="J1335" s="6" t="str">
        <f t="shared" si="103"/>
        <v>Jaipur</v>
      </c>
      <c r="K1335" s="6">
        <f>COUNTIFS(pg_transaction_cleaned!$O$2:$O$5743,A1335,pg_transaction_cleaned!$F$2:$F$5743,"CAPTURE")</f>
        <v>1</v>
      </c>
      <c r="L1335" s="7">
        <f>SUMIFS(pg_transaction_cleaned!$H$2:$H$5743,pg_transaction_cleaned!$O$2:$O$5743,A1335,pg_transaction_cleaned!$F$2:$F$5743,"CAPTURE")</f>
        <v>9997</v>
      </c>
      <c r="M1335" s="6">
        <f>COUNTIFS(pg_transaction_cleaned!$O$2:$O$5743,A1335,pg_transaction_cleaned!$F$2:$F$5743,"REFUND")</f>
        <v>0</v>
      </c>
      <c r="N1335" s="7">
        <f>SUMIFS(pg_transaction_cleaned!$H$2:$H$5743,pg_transaction_cleaned!$O$2:$O$5743,A1335,pg_transaction_cleaned!$F$2:$F$5743,"REFUND")</f>
        <v>0</v>
      </c>
      <c r="O1335" s="6" t="str">
        <f t="shared" si="104"/>
        <v>OK</v>
      </c>
      <c r="P1335" s="8">
        <f t="shared" si="105"/>
        <v>0</v>
      </c>
    </row>
    <row r="1336" spans="1:16" x14ac:dyDescent="0.3">
      <c r="A1336" s="6" t="s">
        <v>2701</v>
      </c>
      <c r="B1336" s="6" t="s">
        <v>11908</v>
      </c>
      <c r="C1336" s="6" t="s">
        <v>2702</v>
      </c>
      <c r="D1336" s="6" t="s">
        <v>61</v>
      </c>
      <c r="E1336" s="6" t="s">
        <v>27</v>
      </c>
      <c r="F1336" s="6" t="s">
        <v>11841</v>
      </c>
      <c r="G1336" s="6" t="s">
        <v>19</v>
      </c>
      <c r="H1336" s="10">
        <f t="shared" si="101"/>
        <v>46275</v>
      </c>
      <c r="I1336" s="7">
        <f t="shared" si="102"/>
        <v>2499</v>
      </c>
      <c r="J1336" s="6" t="str">
        <f t="shared" si="103"/>
        <v>Delhi</v>
      </c>
      <c r="K1336" s="6">
        <f>COUNTIFS(pg_transaction_cleaned!$O$2:$O$5743,A1336,pg_transaction_cleaned!$F$2:$F$5743,"CAPTURE")</f>
        <v>1</v>
      </c>
      <c r="L1336" s="7">
        <f>SUMIFS(pg_transaction_cleaned!$H$2:$H$5743,pg_transaction_cleaned!$O$2:$O$5743,A1336,pg_transaction_cleaned!$F$2:$F$5743,"CAPTURE")</f>
        <v>2499</v>
      </c>
      <c r="M1336" s="6">
        <f>COUNTIFS(pg_transaction_cleaned!$O$2:$O$5743,A1336,pg_transaction_cleaned!$F$2:$F$5743,"REFUND")</f>
        <v>0</v>
      </c>
      <c r="N1336" s="7">
        <f>SUMIFS(pg_transaction_cleaned!$H$2:$H$5743,pg_transaction_cleaned!$O$2:$O$5743,A1336,pg_transaction_cleaned!$F$2:$F$5743,"REFUND")</f>
        <v>0</v>
      </c>
      <c r="O1336" s="6" t="str">
        <f t="shared" si="104"/>
        <v>OK</v>
      </c>
      <c r="P1336" s="8">
        <f t="shared" si="105"/>
        <v>0</v>
      </c>
    </row>
    <row r="1337" spans="1:16" x14ac:dyDescent="0.3">
      <c r="A1337" s="6" t="s">
        <v>2703</v>
      </c>
      <c r="B1337" s="6" t="s">
        <v>11909</v>
      </c>
      <c r="C1337" s="6" t="s">
        <v>2704</v>
      </c>
      <c r="D1337" s="6" t="s">
        <v>26</v>
      </c>
      <c r="E1337" s="6" t="s">
        <v>27</v>
      </c>
      <c r="F1337" s="6" t="s">
        <v>12121</v>
      </c>
      <c r="G1337" s="6" t="s">
        <v>19</v>
      </c>
      <c r="H1337" s="10">
        <f t="shared" si="101"/>
        <v>46276</v>
      </c>
      <c r="I1337" s="7">
        <f t="shared" si="102"/>
        <v>7998</v>
      </c>
      <c r="J1337" s="6" t="str">
        <f t="shared" si="103"/>
        <v>Kolkata</v>
      </c>
      <c r="K1337" s="6">
        <f>COUNTIFS(pg_transaction_cleaned!$O$2:$O$5743,A1337,pg_transaction_cleaned!$F$2:$F$5743,"CAPTURE")</f>
        <v>1</v>
      </c>
      <c r="L1337" s="7">
        <f>SUMIFS(pg_transaction_cleaned!$H$2:$H$5743,pg_transaction_cleaned!$O$2:$O$5743,A1337,pg_transaction_cleaned!$F$2:$F$5743,"CAPTURE")</f>
        <v>7998</v>
      </c>
      <c r="M1337" s="6">
        <f>COUNTIFS(pg_transaction_cleaned!$O$2:$O$5743,A1337,pg_transaction_cleaned!$F$2:$F$5743,"REFUND")</f>
        <v>0</v>
      </c>
      <c r="N1337" s="7">
        <f>SUMIFS(pg_transaction_cleaned!$H$2:$H$5743,pg_transaction_cleaned!$O$2:$O$5743,A1337,pg_transaction_cleaned!$F$2:$F$5743,"REFUND")</f>
        <v>0</v>
      </c>
      <c r="O1337" s="6" t="str">
        <f t="shared" si="104"/>
        <v>OK</v>
      </c>
      <c r="P1337" s="8">
        <f t="shared" si="105"/>
        <v>0</v>
      </c>
    </row>
    <row r="1338" spans="1:16" x14ac:dyDescent="0.3">
      <c r="A1338" s="6" t="s">
        <v>2705</v>
      </c>
      <c r="B1338" s="6" t="s">
        <v>11871</v>
      </c>
      <c r="C1338" s="6" t="s">
        <v>2706</v>
      </c>
      <c r="D1338" s="6" t="s">
        <v>37</v>
      </c>
      <c r="E1338" s="6" t="s">
        <v>18</v>
      </c>
      <c r="F1338" s="6" t="s">
        <v>12098</v>
      </c>
      <c r="G1338" s="6" t="s">
        <v>19</v>
      </c>
      <c r="H1338" s="10">
        <f t="shared" si="101"/>
        <v>46272</v>
      </c>
      <c r="I1338" s="7">
        <f t="shared" si="102"/>
        <v>2148</v>
      </c>
      <c r="J1338" s="6" t="str">
        <f t="shared" si="103"/>
        <v>Lucknow</v>
      </c>
      <c r="K1338" s="6">
        <f>COUNTIFS(pg_transaction_cleaned!$O$2:$O$5743,A1338,pg_transaction_cleaned!$F$2:$F$5743,"CAPTURE")</f>
        <v>1</v>
      </c>
      <c r="L1338" s="7">
        <f>SUMIFS(pg_transaction_cleaned!$H$2:$H$5743,pg_transaction_cleaned!$O$2:$O$5743,A1338,pg_transaction_cleaned!$F$2:$F$5743,"CAPTURE")</f>
        <v>2148</v>
      </c>
      <c r="M1338" s="6">
        <f>COUNTIFS(pg_transaction_cleaned!$O$2:$O$5743,A1338,pg_transaction_cleaned!$F$2:$F$5743,"REFUND")</f>
        <v>0</v>
      </c>
      <c r="N1338" s="7">
        <f>SUMIFS(pg_transaction_cleaned!$H$2:$H$5743,pg_transaction_cleaned!$O$2:$O$5743,A1338,pg_transaction_cleaned!$F$2:$F$5743,"REFUND")</f>
        <v>0</v>
      </c>
      <c r="O1338" s="6" t="str">
        <f t="shared" si="104"/>
        <v>OK</v>
      </c>
      <c r="P1338" s="8">
        <f t="shared" si="105"/>
        <v>0</v>
      </c>
    </row>
    <row r="1339" spans="1:16" x14ac:dyDescent="0.3">
      <c r="A1339" s="6" t="s">
        <v>2707</v>
      </c>
      <c r="B1339" s="6" t="s">
        <v>11844</v>
      </c>
      <c r="C1339" s="6" t="s">
        <v>2708</v>
      </c>
      <c r="D1339" s="6" t="s">
        <v>37</v>
      </c>
      <c r="E1339" s="6" t="s">
        <v>27</v>
      </c>
      <c r="F1339" s="6" t="s">
        <v>12132</v>
      </c>
      <c r="G1339" s="6" t="s">
        <v>19</v>
      </c>
      <c r="H1339" s="10">
        <f t="shared" si="101"/>
        <v>46280</v>
      </c>
      <c r="I1339" s="7">
        <f t="shared" si="102"/>
        <v>1647</v>
      </c>
      <c r="J1339" s="6" t="str">
        <f t="shared" si="103"/>
        <v>Lucknow</v>
      </c>
      <c r="K1339" s="6">
        <f>COUNTIFS(pg_transaction_cleaned!$O$2:$O$5743,A1339,pg_transaction_cleaned!$F$2:$F$5743,"CAPTURE")</f>
        <v>1</v>
      </c>
      <c r="L1339" s="7">
        <f>SUMIFS(pg_transaction_cleaned!$H$2:$H$5743,pg_transaction_cleaned!$O$2:$O$5743,A1339,pg_transaction_cleaned!$F$2:$F$5743,"CAPTURE")</f>
        <v>1647</v>
      </c>
      <c r="M1339" s="6">
        <f>COUNTIFS(pg_transaction_cleaned!$O$2:$O$5743,A1339,pg_transaction_cleaned!$F$2:$F$5743,"REFUND")</f>
        <v>0</v>
      </c>
      <c r="N1339" s="7">
        <f>SUMIFS(pg_transaction_cleaned!$H$2:$H$5743,pg_transaction_cleaned!$O$2:$O$5743,A1339,pg_transaction_cleaned!$F$2:$F$5743,"REFUND")</f>
        <v>0</v>
      </c>
      <c r="O1339" s="6" t="str">
        <f t="shared" si="104"/>
        <v>OK</v>
      </c>
      <c r="P1339" s="8">
        <f t="shared" si="105"/>
        <v>0</v>
      </c>
    </row>
    <row r="1340" spans="1:16" x14ac:dyDescent="0.3">
      <c r="A1340" s="6" t="s">
        <v>2709</v>
      </c>
      <c r="B1340" s="6" t="s">
        <v>11958</v>
      </c>
      <c r="C1340" s="6" t="s">
        <v>2710</v>
      </c>
      <c r="D1340" s="6" t="s">
        <v>42</v>
      </c>
      <c r="E1340" s="6" t="s">
        <v>54</v>
      </c>
      <c r="F1340" s="6" t="s">
        <v>11835</v>
      </c>
      <c r="G1340" s="6" t="s">
        <v>19</v>
      </c>
      <c r="H1340" s="10">
        <f t="shared" si="101"/>
        <v>46281</v>
      </c>
      <c r="I1340" s="7">
        <f t="shared" si="102"/>
        <v>499</v>
      </c>
      <c r="J1340" s="6" t="str">
        <f t="shared" si="103"/>
        <v>Hyderabad</v>
      </c>
      <c r="K1340" s="6">
        <f>COUNTIFS(pg_transaction_cleaned!$O$2:$O$5743,A1340,pg_transaction_cleaned!$F$2:$F$5743,"CAPTURE")</f>
        <v>1</v>
      </c>
      <c r="L1340" s="7">
        <f>SUMIFS(pg_transaction_cleaned!$H$2:$H$5743,pg_transaction_cleaned!$O$2:$O$5743,A1340,pg_transaction_cleaned!$F$2:$F$5743,"CAPTURE")</f>
        <v>499</v>
      </c>
      <c r="M1340" s="6">
        <f>COUNTIFS(pg_transaction_cleaned!$O$2:$O$5743,A1340,pg_transaction_cleaned!$F$2:$F$5743,"REFUND")</f>
        <v>0</v>
      </c>
      <c r="N1340" s="7">
        <f>SUMIFS(pg_transaction_cleaned!$H$2:$H$5743,pg_transaction_cleaned!$O$2:$O$5743,A1340,pg_transaction_cleaned!$F$2:$F$5743,"REFUND")</f>
        <v>0</v>
      </c>
      <c r="O1340" s="6" t="str">
        <f t="shared" si="104"/>
        <v>OK</v>
      </c>
      <c r="P1340" s="8">
        <f t="shared" si="105"/>
        <v>0</v>
      </c>
    </row>
    <row r="1341" spans="1:16" x14ac:dyDescent="0.3">
      <c r="A1341" s="6" t="s">
        <v>2711</v>
      </c>
      <c r="B1341" s="6" t="s">
        <v>11862</v>
      </c>
      <c r="C1341" s="6" t="s">
        <v>2712</v>
      </c>
      <c r="D1341" s="6" t="s">
        <v>51</v>
      </c>
      <c r="E1341" s="6" t="s">
        <v>18</v>
      </c>
      <c r="F1341" s="6" t="s">
        <v>11929</v>
      </c>
      <c r="G1341" s="6" t="s">
        <v>19</v>
      </c>
      <c r="H1341" s="10">
        <f t="shared" si="101"/>
        <v>46272</v>
      </c>
      <c r="I1341" s="7">
        <f t="shared" si="102"/>
        <v>799</v>
      </c>
      <c r="J1341" s="6" t="str">
        <f t="shared" si="103"/>
        <v>Chennai</v>
      </c>
      <c r="K1341" s="6">
        <f>COUNTIFS(pg_transaction_cleaned!$O$2:$O$5743,A1341,pg_transaction_cleaned!$F$2:$F$5743,"CAPTURE")</f>
        <v>1</v>
      </c>
      <c r="L1341" s="7">
        <f>SUMIFS(pg_transaction_cleaned!$H$2:$H$5743,pg_transaction_cleaned!$O$2:$O$5743,A1341,pg_transaction_cleaned!$F$2:$F$5743,"CAPTURE")</f>
        <v>799</v>
      </c>
      <c r="M1341" s="6">
        <f>COUNTIFS(pg_transaction_cleaned!$O$2:$O$5743,A1341,pg_transaction_cleaned!$F$2:$F$5743,"REFUND")</f>
        <v>0</v>
      </c>
      <c r="N1341" s="7">
        <f>SUMIFS(pg_transaction_cleaned!$H$2:$H$5743,pg_transaction_cleaned!$O$2:$O$5743,A1341,pg_transaction_cleaned!$F$2:$F$5743,"REFUND")</f>
        <v>0</v>
      </c>
      <c r="O1341" s="6" t="str">
        <f t="shared" si="104"/>
        <v>OK</v>
      </c>
      <c r="P1341" s="8">
        <f t="shared" si="105"/>
        <v>0</v>
      </c>
    </row>
    <row r="1342" spans="1:16" x14ac:dyDescent="0.3">
      <c r="A1342" s="6" t="s">
        <v>2713</v>
      </c>
      <c r="B1342" s="6" t="s">
        <v>11917</v>
      </c>
      <c r="C1342" s="6" t="s">
        <v>2714</v>
      </c>
      <c r="D1342" s="6" t="s">
        <v>61</v>
      </c>
      <c r="E1342" s="6" t="s">
        <v>54</v>
      </c>
      <c r="F1342" s="6" t="s">
        <v>12081</v>
      </c>
      <c r="G1342" s="6" t="s">
        <v>19</v>
      </c>
      <c r="H1342" s="10">
        <f t="shared" si="101"/>
        <v>46282</v>
      </c>
      <c r="I1342" s="7">
        <f t="shared" si="102"/>
        <v>499</v>
      </c>
      <c r="J1342" s="6" t="str">
        <f t="shared" si="103"/>
        <v>Delhi</v>
      </c>
      <c r="K1342" s="6">
        <f>COUNTIFS(pg_transaction_cleaned!$O$2:$O$5743,A1342,pg_transaction_cleaned!$F$2:$F$5743,"CAPTURE")</f>
        <v>1</v>
      </c>
      <c r="L1342" s="7">
        <f>SUMIFS(pg_transaction_cleaned!$H$2:$H$5743,pg_transaction_cleaned!$O$2:$O$5743,A1342,pg_transaction_cleaned!$F$2:$F$5743,"CAPTURE")</f>
        <v>499</v>
      </c>
      <c r="M1342" s="6">
        <f>COUNTIFS(pg_transaction_cleaned!$O$2:$O$5743,A1342,pg_transaction_cleaned!$F$2:$F$5743,"REFUND")</f>
        <v>0</v>
      </c>
      <c r="N1342" s="7">
        <f>SUMIFS(pg_transaction_cleaned!$H$2:$H$5743,pg_transaction_cleaned!$O$2:$O$5743,A1342,pg_transaction_cleaned!$F$2:$F$5743,"REFUND")</f>
        <v>0</v>
      </c>
      <c r="O1342" s="6" t="str">
        <f t="shared" si="104"/>
        <v>OK</v>
      </c>
      <c r="P1342" s="8">
        <f t="shared" si="105"/>
        <v>0</v>
      </c>
    </row>
    <row r="1343" spans="1:16" x14ac:dyDescent="0.3">
      <c r="A1343" s="6" t="s">
        <v>2715</v>
      </c>
      <c r="B1343" s="6" t="s">
        <v>11888</v>
      </c>
      <c r="C1343" s="6" t="s">
        <v>2716</v>
      </c>
      <c r="D1343" s="6" t="s">
        <v>23</v>
      </c>
      <c r="E1343" s="6" t="s">
        <v>27</v>
      </c>
      <c r="F1343" s="6" t="s">
        <v>11853</v>
      </c>
      <c r="G1343" s="6" t="s">
        <v>19</v>
      </c>
      <c r="H1343" s="10">
        <f t="shared" si="101"/>
        <v>46269</v>
      </c>
      <c r="I1343" s="7">
        <f t="shared" si="102"/>
        <v>1799</v>
      </c>
      <c r="J1343" s="6" t="str">
        <f t="shared" si="103"/>
        <v>Bengaluru</v>
      </c>
      <c r="K1343" s="6">
        <f>COUNTIFS(pg_transaction_cleaned!$O$2:$O$5743,A1343,pg_transaction_cleaned!$F$2:$F$5743,"CAPTURE")</f>
        <v>1</v>
      </c>
      <c r="L1343" s="7">
        <f>SUMIFS(pg_transaction_cleaned!$H$2:$H$5743,pg_transaction_cleaned!$O$2:$O$5743,A1343,pg_transaction_cleaned!$F$2:$F$5743,"CAPTURE")</f>
        <v>1799</v>
      </c>
      <c r="M1343" s="6">
        <f>COUNTIFS(pg_transaction_cleaned!$O$2:$O$5743,A1343,pg_transaction_cleaned!$F$2:$F$5743,"REFUND")</f>
        <v>0</v>
      </c>
      <c r="N1343" s="7">
        <f>SUMIFS(pg_transaction_cleaned!$H$2:$H$5743,pg_transaction_cleaned!$O$2:$O$5743,A1343,pg_transaction_cleaned!$F$2:$F$5743,"REFUND")</f>
        <v>0</v>
      </c>
      <c r="O1343" s="6" t="str">
        <f t="shared" si="104"/>
        <v>OK</v>
      </c>
      <c r="P1343" s="8">
        <f t="shared" si="105"/>
        <v>0</v>
      </c>
    </row>
    <row r="1344" spans="1:16" x14ac:dyDescent="0.3">
      <c r="A1344" s="6" t="s">
        <v>2717</v>
      </c>
      <c r="B1344" s="6" t="s">
        <v>11926</v>
      </c>
      <c r="C1344" s="6" t="s">
        <v>2718</v>
      </c>
      <c r="D1344" s="6" t="s">
        <v>61</v>
      </c>
      <c r="E1344" s="6" t="s">
        <v>27</v>
      </c>
      <c r="F1344" s="6" t="s">
        <v>11929</v>
      </c>
      <c r="G1344" s="6" t="s">
        <v>19</v>
      </c>
      <c r="H1344" s="10">
        <f t="shared" si="101"/>
        <v>46270</v>
      </c>
      <c r="I1344" s="7">
        <f t="shared" si="102"/>
        <v>799</v>
      </c>
      <c r="J1344" s="6" t="str">
        <f t="shared" si="103"/>
        <v>Delhi</v>
      </c>
      <c r="K1344" s="6">
        <f>COUNTIFS(pg_transaction_cleaned!$O$2:$O$5743,A1344,pg_transaction_cleaned!$F$2:$F$5743,"CAPTURE")</f>
        <v>1</v>
      </c>
      <c r="L1344" s="7">
        <f>SUMIFS(pg_transaction_cleaned!$H$2:$H$5743,pg_transaction_cleaned!$O$2:$O$5743,A1344,pg_transaction_cleaned!$F$2:$F$5743,"CAPTURE")</f>
        <v>799</v>
      </c>
      <c r="M1344" s="6">
        <f>COUNTIFS(pg_transaction_cleaned!$O$2:$O$5743,A1344,pg_transaction_cleaned!$F$2:$F$5743,"REFUND")</f>
        <v>0</v>
      </c>
      <c r="N1344" s="7">
        <f>SUMIFS(pg_transaction_cleaned!$H$2:$H$5743,pg_transaction_cleaned!$O$2:$O$5743,A1344,pg_transaction_cleaned!$F$2:$F$5743,"REFUND")</f>
        <v>0</v>
      </c>
      <c r="O1344" s="6" t="str">
        <f t="shared" si="104"/>
        <v>OK</v>
      </c>
      <c r="P1344" s="8">
        <f t="shared" si="105"/>
        <v>0</v>
      </c>
    </row>
    <row r="1345" spans="1:16" x14ac:dyDescent="0.3">
      <c r="A1345" s="6" t="s">
        <v>2719</v>
      </c>
      <c r="B1345" s="6" t="s">
        <v>11915</v>
      </c>
      <c r="C1345" s="6" t="s">
        <v>2720</v>
      </c>
      <c r="D1345" s="6" t="s">
        <v>42</v>
      </c>
      <c r="E1345" s="6" t="s">
        <v>27</v>
      </c>
      <c r="F1345" s="6" t="s">
        <v>11833</v>
      </c>
      <c r="G1345" s="6" t="s">
        <v>19</v>
      </c>
      <c r="H1345" s="10">
        <f t="shared" si="101"/>
        <v>46285</v>
      </c>
      <c r="I1345" s="7">
        <f t="shared" si="102"/>
        <v>3298</v>
      </c>
      <c r="J1345" s="6" t="str">
        <f t="shared" si="103"/>
        <v>Hyderabad</v>
      </c>
      <c r="K1345" s="6">
        <f>COUNTIFS(pg_transaction_cleaned!$O$2:$O$5743,A1345,pg_transaction_cleaned!$F$2:$F$5743,"CAPTURE")</f>
        <v>1</v>
      </c>
      <c r="L1345" s="7">
        <f>SUMIFS(pg_transaction_cleaned!$H$2:$H$5743,pg_transaction_cleaned!$O$2:$O$5743,A1345,pg_transaction_cleaned!$F$2:$F$5743,"CAPTURE")</f>
        <v>3298</v>
      </c>
      <c r="M1345" s="6">
        <f>COUNTIFS(pg_transaction_cleaned!$O$2:$O$5743,A1345,pg_transaction_cleaned!$F$2:$F$5743,"REFUND")</f>
        <v>0</v>
      </c>
      <c r="N1345" s="7">
        <f>SUMIFS(pg_transaction_cleaned!$H$2:$H$5743,pg_transaction_cleaned!$O$2:$O$5743,A1345,pg_transaction_cleaned!$F$2:$F$5743,"REFUND")</f>
        <v>0</v>
      </c>
      <c r="O1345" s="6" t="str">
        <f t="shared" si="104"/>
        <v>OK</v>
      </c>
      <c r="P1345" s="8">
        <f t="shared" si="105"/>
        <v>0</v>
      </c>
    </row>
    <row r="1346" spans="1:16" x14ac:dyDescent="0.3">
      <c r="A1346" s="6" t="s">
        <v>2721</v>
      </c>
      <c r="B1346" s="6" t="s">
        <v>11871</v>
      </c>
      <c r="C1346" s="6" t="s">
        <v>2722</v>
      </c>
      <c r="D1346" s="6" t="s">
        <v>23</v>
      </c>
      <c r="E1346" s="6" t="s">
        <v>43</v>
      </c>
      <c r="F1346" s="6" t="s">
        <v>11835</v>
      </c>
      <c r="G1346" s="6" t="s">
        <v>19</v>
      </c>
      <c r="H1346" s="10">
        <f t="shared" ref="H1346:H1409" si="106">IF(MID(B1346,5,1)="-",DATE(LEFT(B1346,4),MID(B1346,6,2),RIGHT(B1346,2)),DATE(RIGHT(B1346,4),MID(B1346,4,2),LEFT(B1346,2)))</f>
        <v>46272</v>
      </c>
      <c r="I1346" s="7">
        <f t="shared" ref="I1346:I1409" si="107">VALUE(SUBSTITUTE(F1346,",",""))</f>
        <v>499</v>
      </c>
      <c r="J1346" s="6" t="str">
        <f t="shared" ref="J1346:J1409" si="108">IF(TRIM(D1346)="","Unknown",TRIM(D1346))</f>
        <v>Bengaluru</v>
      </c>
      <c r="K1346" s="6">
        <f>COUNTIFS(pg_transaction_cleaned!$O$2:$O$5743,A1346,pg_transaction_cleaned!$F$2:$F$5743,"CAPTURE")</f>
        <v>1</v>
      </c>
      <c r="L1346" s="7">
        <f>SUMIFS(pg_transaction_cleaned!$H$2:$H$5743,pg_transaction_cleaned!$O$2:$O$5743,A1346,pg_transaction_cleaned!$F$2:$F$5743,"CAPTURE")</f>
        <v>499</v>
      </c>
      <c r="M1346" s="6">
        <f>COUNTIFS(pg_transaction_cleaned!$O$2:$O$5743,A1346,pg_transaction_cleaned!$F$2:$F$5743,"REFUND")</f>
        <v>0</v>
      </c>
      <c r="N1346" s="7">
        <f>SUMIFS(pg_transaction_cleaned!$H$2:$H$5743,pg_transaction_cleaned!$O$2:$O$5743,A1346,pg_transaction_cleaned!$F$2:$F$5743,"REFUND")</f>
        <v>0</v>
      </c>
      <c r="O1346" s="6" t="str">
        <f t="shared" si="104"/>
        <v>OK</v>
      </c>
      <c r="P1346" s="8">
        <f t="shared" si="105"/>
        <v>0</v>
      </c>
    </row>
    <row r="1347" spans="1:16" x14ac:dyDescent="0.3">
      <c r="A1347" s="6" t="s">
        <v>2723</v>
      </c>
      <c r="B1347" s="6" t="s">
        <v>11917</v>
      </c>
      <c r="C1347" s="6" t="s">
        <v>2724</v>
      </c>
      <c r="D1347" s="6" t="s">
        <v>75</v>
      </c>
      <c r="E1347" s="6" t="s">
        <v>18</v>
      </c>
      <c r="F1347" s="6" t="s">
        <v>11841</v>
      </c>
      <c r="G1347" s="6" t="s">
        <v>19</v>
      </c>
      <c r="H1347" s="10">
        <f t="shared" si="106"/>
        <v>46282</v>
      </c>
      <c r="I1347" s="7">
        <f t="shared" si="107"/>
        <v>2499</v>
      </c>
      <c r="J1347" s="6" t="str">
        <f t="shared" si="108"/>
        <v>Mumbai</v>
      </c>
      <c r="K1347" s="6">
        <f>COUNTIFS(pg_transaction_cleaned!$O$2:$O$5743,A1347,pg_transaction_cleaned!$F$2:$F$5743,"CAPTURE")</f>
        <v>1</v>
      </c>
      <c r="L1347" s="7">
        <f>SUMIFS(pg_transaction_cleaned!$H$2:$H$5743,pg_transaction_cleaned!$O$2:$O$5743,A1347,pg_transaction_cleaned!$F$2:$F$5743,"CAPTURE")</f>
        <v>2499</v>
      </c>
      <c r="M1347" s="6">
        <f>COUNTIFS(pg_transaction_cleaned!$O$2:$O$5743,A1347,pg_transaction_cleaned!$F$2:$F$5743,"REFUND")</f>
        <v>0</v>
      </c>
      <c r="N1347" s="7">
        <f>SUMIFS(pg_transaction_cleaned!$H$2:$H$5743,pg_transaction_cleaned!$O$2:$O$5743,A1347,pg_transaction_cleaned!$F$2:$F$5743,"REFUND")</f>
        <v>0</v>
      </c>
      <c r="O1347" s="6" t="str">
        <f t="shared" ref="O1347:O1410" si="109">IF(AND(G1347="Paid",K1347=0),"Paid, no payment",IF(AND(OR(G1347="Failed",G1347="Cancelled"),K1347&gt;0),"Payment on failed/cancelled",IF(K1347&gt;1,"Duplicate charge",IF(AND(K1347=1,ROUND(L1347-I1347,2)&lt;&gt;0),"Amount difference",IF(AND(G1347="Refunded",M1347=0),"Refunded, no refund",IF(AND(G1347&lt;&gt;"Refunded",M1347&gt;0),"Refund, order not Refunded",IF(AND(M1347&gt;0,ROUND(N1347-I1347,2)&lt;&gt;0),"Refund amount differs","OK")))))))</f>
        <v>OK</v>
      </c>
      <c r="P1347" s="8">
        <f t="shared" ref="P1347:P1410" si="110">IF(O1347="OK",0,IF(O1347="Paid, no payment",I1347,IF(O1347="Payment on failed/cancelled",L1347,IF(OR(O1347="Duplicate charge",O1347="Amount difference"),L1347-I1347,IF(O1347="Refunded, no refund",I1347,N1347)))))</f>
        <v>0</v>
      </c>
    </row>
    <row r="1348" spans="1:16" x14ac:dyDescent="0.3">
      <c r="A1348" s="6" t="s">
        <v>2725</v>
      </c>
      <c r="B1348" s="6" t="s">
        <v>11914</v>
      </c>
      <c r="C1348" s="6" t="s">
        <v>2726</v>
      </c>
      <c r="D1348" s="6" t="s">
        <v>42</v>
      </c>
      <c r="E1348" s="6" t="s">
        <v>54</v>
      </c>
      <c r="F1348" s="6" t="s">
        <v>11929</v>
      </c>
      <c r="G1348" s="6" t="s">
        <v>19</v>
      </c>
      <c r="H1348" s="10">
        <f t="shared" si="106"/>
        <v>46289</v>
      </c>
      <c r="I1348" s="7">
        <f t="shared" si="107"/>
        <v>799</v>
      </c>
      <c r="J1348" s="6" t="str">
        <f t="shared" si="108"/>
        <v>Hyderabad</v>
      </c>
      <c r="K1348" s="6">
        <f>COUNTIFS(pg_transaction_cleaned!$O$2:$O$5743,A1348,pg_transaction_cleaned!$F$2:$F$5743,"CAPTURE")</f>
        <v>1</v>
      </c>
      <c r="L1348" s="7">
        <f>SUMIFS(pg_transaction_cleaned!$H$2:$H$5743,pg_transaction_cleaned!$O$2:$O$5743,A1348,pg_transaction_cleaned!$F$2:$F$5743,"CAPTURE")</f>
        <v>799</v>
      </c>
      <c r="M1348" s="6">
        <f>COUNTIFS(pg_transaction_cleaned!$O$2:$O$5743,A1348,pg_transaction_cleaned!$F$2:$F$5743,"REFUND")</f>
        <v>0</v>
      </c>
      <c r="N1348" s="7">
        <f>SUMIFS(pg_transaction_cleaned!$H$2:$H$5743,pg_transaction_cleaned!$O$2:$O$5743,A1348,pg_transaction_cleaned!$F$2:$F$5743,"REFUND")</f>
        <v>0</v>
      </c>
      <c r="O1348" s="6" t="str">
        <f t="shared" si="109"/>
        <v>OK</v>
      </c>
      <c r="P1348" s="8">
        <f t="shared" si="110"/>
        <v>0</v>
      </c>
    </row>
    <row r="1349" spans="1:16" x14ac:dyDescent="0.3">
      <c r="A1349" s="6" t="s">
        <v>2727</v>
      </c>
      <c r="B1349" s="6" t="s">
        <v>12020</v>
      </c>
      <c r="C1349" s="6" t="s">
        <v>2728</v>
      </c>
      <c r="D1349" s="6" t="s">
        <v>37</v>
      </c>
      <c r="E1349" s="6" t="s">
        <v>18</v>
      </c>
      <c r="F1349" s="6" t="s">
        <v>12097</v>
      </c>
      <c r="G1349" s="6" t="s">
        <v>19</v>
      </c>
      <c r="H1349" s="10">
        <f t="shared" si="106"/>
        <v>46278</v>
      </c>
      <c r="I1349" s="7">
        <f t="shared" si="107"/>
        <v>12998</v>
      </c>
      <c r="J1349" s="6" t="str">
        <f t="shared" si="108"/>
        <v>Lucknow</v>
      </c>
      <c r="K1349" s="6">
        <f>COUNTIFS(pg_transaction_cleaned!$O$2:$O$5743,A1349,pg_transaction_cleaned!$F$2:$F$5743,"CAPTURE")</f>
        <v>1</v>
      </c>
      <c r="L1349" s="7">
        <f>SUMIFS(pg_transaction_cleaned!$H$2:$H$5743,pg_transaction_cleaned!$O$2:$O$5743,A1349,pg_transaction_cleaned!$F$2:$F$5743,"CAPTURE")</f>
        <v>12998</v>
      </c>
      <c r="M1349" s="6">
        <f>COUNTIFS(pg_transaction_cleaned!$O$2:$O$5743,A1349,pg_transaction_cleaned!$F$2:$F$5743,"REFUND")</f>
        <v>0</v>
      </c>
      <c r="N1349" s="7">
        <f>SUMIFS(pg_transaction_cleaned!$H$2:$H$5743,pg_transaction_cleaned!$O$2:$O$5743,A1349,pg_transaction_cleaned!$F$2:$F$5743,"REFUND")</f>
        <v>0</v>
      </c>
      <c r="O1349" s="6" t="str">
        <f t="shared" si="109"/>
        <v>OK</v>
      </c>
      <c r="P1349" s="8">
        <f t="shared" si="110"/>
        <v>0</v>
      </c>
    </row>
    <row r="1350" spans="1:16" x14ac:dyDescent="0.3">
      <c r="A1350" s="6" t="s">
        <v>2729</v>
      </c>
      <c r="B1350" s="6" t="s">
        <v>11914</v>
      </c>
      <c r="C1350" s="6" t="s">
        <v>2730</v>
      </c>
      <c r="D1350" s="6" t="s">
        <v>17</v>
      </c>
      <c r="E1350" s="6" t="s">
        <v>18</v>
      </c>
      <c r="F1350" s="6" t="s">
        <v>11948</v>
      </c>
      <c r="G1350" s="6" t="s">
        <v>115</v>
      </c>
      <c r="H1350" s="10">
        <f t="shared" si="106"/>
        <v>46289</v>
      </c>
      <c r="I1350" s="7">
        <f t="shared" si="107"/>
        <v>2798</v>
      </c>
      <c r="J1350" s="6" t="str">
        <f t="shared" si="108"/>
        <v>Pune</v>
      </c>
      <c r="K1350" s="6">
        <f>COUNTIFS(pg_transaction_cleaned!$O$2:$O$5743,A1350,pg_transaction_cleaned!$F$2:$F$5743,"CAPTURE")</f>
        <v>0</v>
      </c>
      <c r="L1350" s="7">
        <f>SUMIFS(pg_transaction_cleaned!$H$2:$H$5743,pg_transaction_cleaned!$O$2:$O$5743,A1350,pg_transaction_cleaned!$F$2:$F$5743,"CAPTURE")</f>
        <v>0</v>
      </c>
      <c r="M1350" s="6">
        <f>COUNTIFS(pg_transaction_cleaned!$O$2:$O$5743,A1350,pg_transaction_cleaned!$F$2:$F$5743,"REFUND")</f>
        <v>0</v>
      </c>
      <c r="N1350" s="7">
        <f>SUMIFS(pg_transaction_cleaned!$H$2:$H$5743,pg_transaction_cleaned!$O$2:$O$5743,A1350,pg_transaction_cleaned!$F$2:$F$5743,"REFUND")</f>
        <v>0</v>
      </c>
      <c r="O1350" s="6" t="str">
        <f t="shared" si="109"/>
        <v>OK</v>
      </c>
      <c r="P1350" s="8">
        <f t="shared" si="110"/>
        <v>0</v>
      </c>
    </row>
    <row r="1351" spans="1:16" x14ac:dyDescent="0.3">
      <c r="A1351" s="6" t="s">
        <v>2731</v>
      </c>
      <c r="B1351" s="6" t="s">
        <v>11891</v>
      </c>
      <c r="C1351" s="6" t="s">
        <v>2732</v>
      </c>
      <c r="D1351" s="6" t="s">
        <v>42</v>
      </c>
      <c r="E1351" s="6" t="s">
        <v>54</v>
      </c>
      <c r="F1351" s="6" t="s">
        <v>12153</v>
      </c>
      <c r="G1351" s="6" t="s">
        <v>19</v>
      </c>
      <c r="H1351" s="10">
        <f t="shared" si="106"/>
        <v>46278</v>
      </c>
      <c r="I1351" s="7">
        <f t="shared" si="107"/>
        <v>8897</v>
      </c>
      <c r="J1351" s="6" t="str">
        <f t="shared" si="108"/>
        <v>Hyderabad</v>
      </c>
      <c r="K1351" s="6">
        <f>COUNTIFS(pg_transaction_cleaned!$O$2:$O$5743,A1351,pg_transaction_cleaned!$F$2:$F$5743,"CAPTURE")</f>
        <v>1</v>
      </c>
      <c r="L1351" s="7">
        <f>SUMIFS(pg_transaction_cleaned!$H$2:$H$5743,pg_transaction_cleaned!$O$2:$O$5743,A1351,pg_transaction_cleaned!$F$2:$F$5743,"CAPTURE")</f>
        <v>8897</v>
      </c>
      <c r="M1351" s="6">
        <f>COUNTIFS(pg_transaction_cleaned!$O$2:$O$5743,A1351,pg_transaction_cleaned!$F$2:$F$5743,"REFUND")</f>
        <v>0</v>
      </c>
      <c r="N1351" s="7">
        <f>SUMIFS(pg_transaction_cleaned!$H$2:$H$5743,pg_transaction_cleaned!$O$2:$O$5743,A1351,pg_transaction_cleaned!$F$2:$F$5743,"REFUND")</f>
        <v>0</v>
      </c>
      <c r="O1351" s="6" t="str">
        <f t="shared" si="109"/>
        <v>OK</v>
      </c>
      <c r="P1351" s="8">
        <f t="shared" si="110"/>
        <v>0</v>
      </c>
    </row>
    <row r="1352" spans="1:16" x14ac:dyDescent="0.3">
      <c r="A1352" s="6" t="s">
        <v>2733</v>
      </c>
      <c r="B1352" s="6" t="s">
        <v>11857</v>
      </c>
      <c r="C1352" s="6" t="s">
        <v>2734</v>
      </c>
      <c r="D1352" s="6" t="s">
        <v>26</v>
      </c>
      <c r="E1352" s="6" t="s">
        <v>54</v>
      </c>
      <c r="F1352" s="6" t="s">
        <v>11851</v>
      </c>
      <c r="G1352" s="6" t="s">
        <v>19</v>
      </c>
      <c r="H1352" s="10">
        <f t="shared" si="106"/>
        <v>46287</v>
      </c>
      <c r="I1352" s="7">
        <f t="shared" si="107"/>
        <v>3499</v>
      </c>
      <c r="J1352" s="6" t="str">
        <f t="shared" si="108"/>
        <v>Kolkata</v>
      </c>
      <c r="K1352" s="6">
        <f>COUNTIFS(pg_transaction_cleaned!$O$2:$O$5743,A1352,pg_transaction_cleaned!$F$2:$F$5743,"CAPTURE")</f>
        <v>1</v>
      </c>
      <c r="L1352" s="7">
        <f>SUMIFS(pg_transaction_cleaned!$H$2:$H$5743,pg_transaction_cleaned!$O$2:$O$5743,A1352,pg_transaction_cleaned!$F$2:$F$5743,"CAPTURE")</f>
        <v>3499</v>
      </c>
      <c r="M1352" s="6">
        <f>COUNTIFS(pg_transaction_cleaned!$O$2:$O$5743,A1352,pg_transaction_cleaned!$F$2:$F$5743,"REFUND")</f>
        <v>0</v>
      </c>
      <c r="N1352" s="7">
        <f>SUMIFS(pg_transaction_cleaned!$H$2:$H$5743,pg_transaction_cleaned!$O$2:$O$5743,A1352,pg_transaction_cleaned!$F$2:$F$5743,"REFUND")</f>
        <v>0</v>
      </c>
      <c r="O1352" s="6" t="str">
        <f t="shared" si="109"/>
        <v>OK</v>
      </c>
      <c r="P1352" s="8">
        <f t="shared" si="110"/>
        <v>0</v>
      </c>
    </row>
    <row r="1353" spans="1:16" x14ac:dyDescent="0.3">
      <c r="A1353" s="6" t="s">
        <v>2735</v>
      </c>
      <c r="B1353" s="6" t="s">
        <v>11989</v>
      </c>
      <c r="C1353" s="6" t="s">
        <v>2736</v>
      </c>
      <c r="D1353" s="6" t="s">
        <v>26</v>
      </c>
      <c r="E1353" s="6" t="s">
        <v>18</v>
      </c>
      <c r="F1353" s="6" t="s">
        <v>11990</v>
      </c>
      <c r="G1353" s="6" t="s">
        <v>19</v>
      </c>
      <c r="H1353" s="10">
        <f t="shared" si="106"/>
        <v>46290</v>
      </c>
      <c r="I1353" s="7">
        <f t="shared" si="107"/>
        <v>1348</v>
      </c>
      <c r="J1353" s="6" t="str">
        <f t="shared" si="108"/>
        <v>Kolkata</v>
      </c>
      <c r="K1353" s="6">
        <f>COUNTIFS(pg_transaction_cleaned!$O$2:$O$5743,A1353,pg_transaction_cleaned!$F$2:$F$5743,"CAPTURE")</f>
        <v>1</v>
      </c>
      <c r="L1353" s="7">
        <f>SUMIFS(pg_transaction_cleaned!$H$2:$H$5743,pg_transaction_cleaned!$O$2:$O$5743,A1353,pg_transaction_cleaned!$F$2:$F$5743,"CAPTURE")</f>
        <v>1348</v>
      </c>
      <c r="M1353" s="6">
        <f>COUNTIFS(pg_transaction_cleaned!$O$2:$O$5743,A1353,pg_transaction_cleaned!$F$2:$F$5743,"REFUND")</f>
        <v>0</v>
      </c>
      <c r="N1353" s="7">
        <f>SUMIFS(pg_transaction_cleaned!$H$2:$H$5743,pg_transaction_cleaned!$O$2:$O$5743,A1353,pg_transaction_cleaned!$F$2:$F$5743,"REFUND")</f>
        <v>0</v>
      </c>
      <c r="O1353" s="6" t="str">
        <f t="shared" si="109"/>
        <v>OK</v>
      </c>
      <c r="P1353" s="8">
        <f t="shared" si="110"/>
        <v>0</v>
      </c>
    </row>
    <row r="1354" spans="1:16" x14ac:dyDescent="0.3">
      <c r="A1354" s="6" t="s">
        <v>2737</v>
      </c>
      <c r="B1354" s="6" t="s">
        <v>11844</v>
      </c>
      <c r="C1354" s="6" t="s">
        <v>2738</v>
      </c>
      <c r="D1354" s="6" t="s">
        <v>17</v>
      </c>
      <c r="E1354" s="6" t="s">
        <v>18</v>
      </c>
      <c r="F1354" s="6" t="s">
        <v>11992</v>
      </c>
      <c r="G1354" s="6" t="s">
        <v>19</v>
      </c>
      <c r="H1354" s="10">
        <f t="shared" si="106"/>
        <v>46280</v>
      </c>
      <c r="I1354" s="7">
        <f t="shared" si="107"/>
        <v>799</v>
      </c>
      <c r="J1354" s="6" t="str">
        <f t="shared" si="108"/>
        <v>Pune</v>
      </c>
      <c r="K1354" s="6">
        <f>COUNTIFS(pg_transaction_cleaned!$O$2:$O$5743,A1354,pg_transaction_cleaned!$F$2:$F$5743,"CAPTURE")</f>
        <v>1</v>
      </c>
      <c r="L1354" s="7">
        <f>SUMIFS(pg_transaction_cleaned!$H$2:$H$5743,pg_transaction_cleaned!$O$2:$O$5743,A1354,pg_transaction_cleaned!$F$2:$F$5743,"CAPTURE")</f>
        <v>799</v>
      </c>
      <c r="M1354" s="6">
        <f>COUNTIFS(pg_transaction_cleaned!$O$2:$O$5743,A1354,pg_transaction_cleaned!$F$2:$F$5743,"REFUND")</f>
        <v>0</v>
      </c>
      <c r="N1354" s="7">
        <f>SUMIFS(pg_transaction_cleaned!$H$2:$H$5743,pg_transaction_cleaned!$O$2:$O$5743,A1354,pg_transaction_cleaned!$F$2:$F$5743,"REFUND")</f>
        <v>0</v>
      </c>
      <c r="O1354" s="6" t="str">
        <f t="shared" si="109"/>
        <v>OK</v>
      </c>
      <c r="P1354" s="8">
        <f t="shared" si="110"/>
        <v>0</v>
      </c>
    </row>
    <row r="1355" spans="1:16" x14ac:dyDescent="0.3">
      <c r="A1355" s="6" t="s">
        <v>2739</v>
      </c>
      <c r="B1355" s="6" t="s">
        <v>11854</v>
      </c>
      <c r="C1355" s="6" t="s">
        <v>2740</v>
      </c>
      <c r="D1355" s="6" t="s">
        <v>26</v>
      </c>
      <c r="E1355" s="6" t="s">
        <v>27</v>
      </c>
      <c r="F1355" s="6" t="s">
        <v>12001</v>
      </c>
      <c r="G1355" s="6" t="s">
        <v>19</v>
      </c>
      <c r="H1355" s="10">
        <f t="shared" si="106"/>
        <v>46286</v>
      </c>
      <c r="I1355" s="7">
        <f t="shared" si="107"/>
        <v>7997</v>
      </c>
      <c r="J1355" s="6" t="str">
        <f t="shared" si="108"/>
        <v>Kolkata</v>
      </c>
      <c r="K1355" s="6">
        <f>COUNTIFS(pg_transaction_cleaned!$O$2:$O$5743,A1355,pg_transaction_cleaned!$F$2:$F$5743,"CAPTURE")</f>
        <v>1</v>
      </c>
      <c r="L1355" s="7">
        <f>SUMIFS(pg_transaction_cleaned!$H$2:$H$5743,pg_transaction_cleaned!$O$2:$O$5743,A1355,pg_transaction_cleaned!$F$2:$F$5743,"CAPTURE")</f>
        <v>7997</v>
      </c>
      <c r="M1355" s="6">
        <f>COUNTIFS(pg_transaction_cleaned!$O$2:$O$5743,A1355,pg_transaction_cleaned!$F$2:$F$5743,"REFUND")</f>
        <v>0</v>
      </c>
      <c r="N1355" s="7">
        <f>SUMIFS(pg_transaction_cleaned!$H$2:$H$5743,pg_transaction_cleaned!$O$2:$O$5743,A1355,pg_transaction_cleaned!$F$2:$F$5743,"REFUND")</f>
        <v>0</v>
      </c>
      <c r="O1355" s="6" t="str">
        <f t="shared" si="109"/>
        <v>OK</v>
      </c>
      <c r="P1355" s="8">
        <f t="shared" si="110"/>
        <v>0</v>
      </c>
    </row>
    <row r="1356" spans="1:16" x14ac:dyDescent="0.3">
      <c r="A1356" s="6" t="s">
        <v>2741</v>
      </c>
      <c r="B1356" s="6" t="s">
        <v>11877</v>
      </c>
      <c r="C1356" s="6" t="s">
        <v>2742</v>
      </c>
      <c r="D1356" s="6" t="s">
        <v>34</v>
      </c>
      <c r="E1356" s="6" t="s">
        <v>54</v>
      </c>
      <c r="F1356" s="6" t="s">
        <v>11929</v>
      </c>
      <c r="G1356" s="6" t="s">
        <v>19</v>
      </c>
      <c r="H1356" s="10">
        <f t="shared" si="106"/>
        <v>46267</v>
      </c>
      <c r="I1356" s="7">
        <f t="shared" si="107"/>
        <v>799</v>
      </c>
      <c r="J1356" s="6" t="str">
        <f t="shared" si="108"/>
        <v>Ahmedabad</v>
      </c>
      <c r="K1356" s="6">
        <f>COUNTIFS(pg_transaction_cleaned!$O$2:$O$5743,A1356,pg_transaction_cleaned!$F$2:$F$5743,"CAPTURE")</f>
        <v>1</v>
      </c>
      <c r="L1356" s="7">
        <f>SUMIFS(pg_transaction_cleaned!$H$2:$H$5743,pg_transaction_cleaned!$O$2:$O$5743,A1356,pg_transaction_cleaned!$F$2:$F$5743,"CAPTURE")</f>
        <v>799</v>
      </c>
      <c r="M1356" s="6">
        <f>COUNTIFS(pg_transaction_cleaned!$O$2:$O$5743,A1356,pg_transaction_cleaned!$F$2:$F$5743,"REFUND")</f>
        <v>0</v>
      </c>
      <c r="N1356" s="7">
        <f>SUMIFS(pg_transaction_cleaned!$H$2:$H$5743,pg_transaction_cleaned!$O$2:$O$5743,A1356,pg_transaction_cleaned!$F$2:$F$5743,"REFUND")</f>
        <v>0</v>
      </c>
      <c r="O1356" s="6" t="str">
        <f t="shared" si="109"/>
        <v>OK</v>
      </c>
      <c r="P1356" s="8">
        <f t="shared" si="110"/>
        <v>0</v>
      </c>
    </row>
    <row r="1357" spans="1:16" x14ac:dyDescent="0.3">
      <c r="A1357" s="6" t="s">
        <v>2743</v>
      </c>
      <c r="B1357" s="6" t="s">
        <v>11920</v>
      </c>
      <c r="C1357" s="6" t="s">
        <v>2744</v>
      </c>
      <c r="D1357" s="6" t="s">
        <v>61</v>
      </c>
      <c r="E1357" s="6" t="s">
        <v>18</v>
      </c>
      <c r="F1357" s="6" t="s">
        <v>12115</v>
      </c>
      <c r="G1357" s="6" t="s">
        <v>19</v>
      </c>
      <c r="H1357" s="10">
        <f t="shared" si="106"/>
        <v>46281</v>
      </c>
      <c r="I1357" s="7">
        <f t="shared" si="107"/>
        <v>698</v>
      </c>
      <c r="J1357" s="6" t="str">
        <f t="shared" si="108"/>
        <v>Delhi</v>
      </c>
      <c r="K1357" s="6">
        <f>COUNTIFS(pg_transaction_cleaned!$O$2:$O$5743,A1357,pg_transaction_cleaned!$F$2:$F$5743,"CAPTURE")</f>
        <v>1</v>
      </c>
      <c r="L1357" s="7">
        <f>SUMIFS(pg_transaction_cleaned!$H$2:$H$5743,pg_transaction_cleaned!$O$2:$O$5743,A1357,pg_transaction_cleaned!$F$2:$F$5743,"CAPTURE")</f>
        <v>698</v>
      </c>
      <c r="M1357" s="6">
        <f>COUNTIFS(pg_transaction_cleaned!$O$2:$O$5743,A1357,pg_transaction_cleaned!$F$2:$F$5743,"REFUND")</f>
        <v>0</v>
      </c>
      <c r="N1357" s="7">
        <f>SUMIFS(pg_transaction_cleaned!$H$2:$H$5743,pg_transaction_cleaned!$O$2:$O$5743,A1357,pg_transaction_cleaned!$F$2:$F$5743,"REFUND")</f>
        <v>0</v>
      </c>
      <c r="O1357" s="6" t="str">
        <f t="shared" si="109"/>
        <v>OK</v>
      </c>
      <c r="P1357" s="8">
        <f t="shared" si="110"/>
        <v>0</v>
      </c>
    </row>
    <row r="1358" spans="1:16" x14ac:dyDescent="0.3">
      <c r="A1358" s="6" t="s">
        <v>2745</v>
      </c>
      <c r="B1358" s="6" t="s">
        <v>12106</v>
      </c>
      <c r="C1358" s="6" t="s">
        <v>2746</v>
      </c>
      <c r="D1358" s="6" t="s">
        <v>17</v>
      </c>
      <c r="E1358" s="6" t="s">
        <v>43</v>
      </c>
      <c r="F1358" s="6" t="s">
        <v>11861</v>
      </c>
      <c r="G1358" s="6" t="s">
        <v>19</v>
      </c>
      <c r="H1358" s="10">
        <f t="shared" si="106"/>
        <v>46281</v>
      </c>
      <c r="I1358" s="7">
        <f t="shared" si="107"/>
        <v>7999</v>
      </c>
      <c r="J1358" s="6" t="str">
        <f t="shared" si="108"/>
        <v>Pune</v>
      </c>
      <c r="K1358" s="6">
        <f>COUNTIFS(pg_transaction_cleaned!$O$2:$O$5743,A1358,pg_transaction_cleaned!$F$2:$F$5743,"CAPTURE")</f>
        <v>1</v>
      </c>
      <c r="L1358" s="7">
        <f>SUMIFS(pg_transaction_cleaned!$H$2:$H$5743,pg_transaction_cleaned!$O$2:$O$5743,A1358,pg_transaction_cleaned!$F$2:$F$5743,"CAPTURE")</f>
        <v>7999</v>
      </c>
      <c r="M1358" s="6">
        <f>COUNTIFS(pg_transaction_cleaned!$O$2:$O$5743,A1358,pg_transaction_cleaned!$F$2:$F$5743,"REFUND")</f>
        <v>0</v>
      </c>
      <c r="N1358" s="7">
        <f>SUMIFS(pg_transaction_cleaned!$H$2:$H$5743,pg_transaction_cleaned!$O$2:$O$5743,A1358,pg_transaction_cleaned!$F$2:$F$5743,"REFUND")</f>
        <v>0</v>
      </c>
      <c r="O1358" s="6" t="str">
        <f t="shared" si="109"/>
        <v>OK</v>
      </c>
      <c r="P1358" s="8">
        <f t="shared" si="110"/>
        <v>0</v>
      </c>
    </row>
    <row r="1359" spans="1:16" x14ac:dyDescent="0.3">
      <c r="A1359" s="6" t="s">
        <v>2747</v>
      </c>
      <c r="B1359" s="6" t="s">
        <v>11934</v>
      </c>
      <c r="C1359" s="6" t="s">
        <v>2748</v>
      </c>
      <c r="D1359" s="6" t="s">
        <v>75</v>
      </c>
      <c r="E1359" s="6" t="s">
        <v>18</v>
      </c>
      <c r="F1359" s="6" t="s">
        <v>11843</v>
      </c>
      <c r="G1359" s="6" t="s">
        <v>19</v>
      </c>
      <c r="H1359" s="10">
        <f t="shared" si="106"/>
        <v>46271</v>
      </c>
      <c r="I1359" s="7">
        <f t="shared" si="107"/>
        <v>349</v>
      </c>
      <c r="J1359" s="6" t="str">
        <f t="shared" si="108"/>
        <v>Mumbai</v>
      </c>
      <c r="K1359" s="6">
        <f>COUNTIFS(pg_transaction_cleaned!$O$2:$O$5743,A1359,pg_transaction_cleaned!$F$2:$F$5743,"CAPTURE")</f>
        <v>1</v>
      </c>
      <c r="L1359" s="7">
        <f>SUMIFS(pg_transaction_cleaned!$H$2:$H$5743,pg_transaction_cleaned!$O$2:$O$5743,A1359,pg_transaction_cleaned!$F$2:$F$5743,"CAPTURE")</f>
        <v>349</v>
      </c>
      <c r="M1359" s="6">
        <f>COUNTIFS(pg_transaction_cleaned!$O$2:$O$5743,A1359,pg_transaction_cleaned!$F$2:$F$5743,"REFUND")</f>
        <v>0</v>
      </c>
      <c r="N1359" s="7">
        <f>SUMIFS(pg_transaction_cleaned!$H$2:$H$5743,pg_transaction_cleaned!$O$2:$O$5743,A1359,pg_transaction_cleaned!$F$2:$F$5743,"REFUND")</f>
        <v>0</v>
      </c>
      <c r="O1359" s="6" t="str">
        <f t="shared" si="109"/>
        <v>OK</v>
      </c>
      <c r="P1359" s="8">
        <f t="shared" si="110"/>
        <v>0</v>
      </c>
    </row>
    <row r="1360" spans="1:16" x14ac:dyDescent="0.3">
      <c r="A1360" s="6" t="s">
        <v>2749</v>
      </c>
      <c r="B1360" s="6" t="s">
        <v>11857</v>
      </c>
      <c r="C1360" s="6" t="s">
        <v>2750</v>
      </c>
      <c r="D1360" s="6" t="s">
        <v>48</v>
      </c>
      <c r="E1360" s="6" t="s">
        <v>18</v>
      </c>
      <c r="F1360" s="6" t="s">
        <v>11835</v>
      </c>
      <c r="G1360" s="6" t="s">
        <v>19</v>
      </c>
      <c r="H1360" s="10">
        <f t="shared" si="106"/>
        <v>46287</v>
      </c>
      <c r="I1360" s="7">
        <f t="shared" si="107"/>
        <v>499</v>
      </c>
      <c r="J1360" s="6" t="str">
        <f t="shared" si="108"/>
        <v>Jaipur</v>
      </c>
      <c r="K1360" s="6">
        <f>COUNTIFS(pg_transaction_cleaned!$O$2:$O$5743,A1360,pg_transaction_cleaned!$F$2:$F$5743,"CAPTURE")</f>
        <v>1</v>
      </c>
      <c r="L1360" s="7">
        <f>SUMIFS(pg_transaction_cleaned!$H$2:$H$5743,pg_transaction_cleaned!$O$2:$O$5743,A1360,pg_transaction_cleaned!$F$2:$F$5743,"CAPTURE")</f>
        <v>499</v>
      </c>
      <c r="M1360" s="6">
        <f>COUNTIFS(pg_transaction_cleaned!$O$2:$O$5743,A1360,pg_transaction_cleaned!$F$2:$F$5743,"REFUND")</f>
        <v>0</v>
      </c>
      <c r="N1360" s="7">
        <f>SUMIFS(pg_transaction_cleaned!$H$2:$H$5743,pg_transaction_cleaned!$O$2:$O$5743,A1360,pg_transaction_cleaned!$F$2:$F$5743,"REFUND")</f>
        <v>0</v>
      </c>
      <c r="O1360" s="6" t="str">
        <f t="shared" si="109"/>
        <v>OK</v>
      </c>
      <c r="P1360" s="8">
        <f t="shared" si="110"/>
        <v>0</v>
      </c>
    </row>
    <row r="1361" spans="1:16" x14ac:dyDescent="0.3">
      <c r="A1361" s="6" t="s">
        <v>2751</v>
      </c>
      <c r="B1361" s="6" t="s">
        <v>11871</v>
      </c>
      <c r="C1361" s="6" t="s">
        <v>2752</v>
      </c>
      <c r="D1361" s="6" t="s">
        <v>17</v>
      </c>
      <c r="E1361" s="6" t="s">
        <v>43</v>
      </c>
      <c r="F1361" s="6" t="s">
        <v>11860</v>
      </c>
      <c r="G1361" s="6" t="s">
        <v>19</v>
      </c>
      <c r="H1361" s="10">
        <f t="shared" si="106"/>
        <v>46272</v>
      </c>
      <c r="I1361" s="7">
        <f t="shared" si="107"/>
        <v>3798</v>
      </c>
      <c r="J1361" s="6" t="str">
        <f t="shared" si="108"/>
        <v>Pune</v>
      </c>
      <c r="K1361" s="6">
        <f>COUNTIFS(pg_transaction_cleaned!$O$2:$O$5743,A1361,pg_transaction_cleaned!$F$2:$F$5743,"CAPTURE")</f>
        <v>1</v>
      </c>
      <c r="L1361" s="7">
        <f>SUMIFS(pg_transaction_cleaned!$H$2:$H$5743,pg_transaction_cleaned!$O$2:$O$5743,A1361,pg_transaction_cleaned!$F$2:$F$5743,"CAPTURE")</f>
        <v>3798</v>
      </c>
      <c r="M1361" s="6">
        <f>COUNTIFS(pg_transaction_cleaned!$O$2:$O$5743,A1361,pg_transaction_cleaned!$F$2:$F$5743,"REFUND")</f>
        <v>0</v>
      </c>
      <c r="N1361" s="7">
        <f>SUMIFS(pg_transaction_cleaned!$H$2:$H$5743,pg_transaction_cleaned!$O$2:$O$5743,A1361,pg_transaction_cleaned!$F$2:$F$5743,"REFUND")</f>
        <v>0</v>
      </c>
      <c r="O1361" s="6" t="str">
        <f t="shared" si="109"/>
        <v>OK</v>
      </c>
      <c r="P1361" s="8">
        <f t="shared" si="110"/>
        <v>0</v>
      </c>
    </row>
    <row r="1362" spans="1:16" x14ac:dyDescent="0.3">
      <c r="A1362" s="6" t="s">
        <v>2753</v>
      </c>
      <c r="B1362" s="6" t="s">
        <v>11891</v>
      </c>
      <c r="C1362" s="6" t="s">
        <v>2754</v>
      </c>
      <c r="D1362" s="6" t="s">
        <v>23</v>
      </c>
      <c r="E1362" s="6" t="s">
        <v>18</v>
      </c>
      <c r="F1362" s="6" t="s">
        <v>12088</v>
      </c>
      <c r="G1362" s="6" t="s">
        <v>19</v>
      </c>
      <c r="H1362" s="10">
        <f t="shared" si="106"/>
        <v>46278</v>
      </c>
      <c r="I1362" s="7">
        <f t="shared" si="107"/>
        <v>2597</v>
      </c>
      <c r="J1362" s="6" t="str">
        <f t="shared" si="108"/>
        <v>Bengaluru</v>
      </c>
      <c r="K1362" s="6">
        <f>COUNTIFS(pg_transaction_cleaned!$O$2:$O$5743,A1362,pg_transaction_cleaned!$F$2:$F$5743,"CAPTURE")</f>
        <v>1</v>
      </c>
      <c r="L1362" s="7">
        <f>SUMIFS(pg_transaction_cleaned!$H$2:$H$5743,pg_transaction_cleaned!$O$2:$O$5743,A1362,pg_transaction_cleaned!$F$2:$F$5743,"CAPTURE")</f>
        <v>2597</v>
      </c>
      <c r="M1362" s="6">
        <f>COUNTIFS(pg_transaction_cleaned!$O$2:$O$5743,A1362,pg_transaction_cleaned!$F$2:$F$5743,"REFUND")</f>
        <v>0</v>
      </c>
      <c r="N1362" s="7">
        <f>SUMIFS(pg_transaction_cleaned!$H$2:$H$5743,pg_transaction_cleaned!$O$2:$O$5743,A1362,pg_transaction_cleaned!$F$2:$F$5743,"REFUND")</f>
        <v>0</v>
      </c>
      <c r="O1362" s="6" t="str">
        <f t="shared" si="109"/>
        <v>OK</v>
      </c>
      <c r="P1362" s="8">
        <f t="shared" si="110"/>
        <v>0</v>
      </c>
    </row>
    <row r="1363" spans="1:16" x14ac:dyDescent="0.3">
      <c r="A1363" s="6" t="s">
        <v>2755</v>
      </c>
      <c r="B1363" s="6" t="s">
        <v>11895</v>
      </c>
      <c r="C1363" s="6" t="s">
        <v>2756</v>
      </c>
      <c r="D1363" s="6" t="s">
        <v>26</v>
      </c>
      <c r="E1363" s="6" t="s">
        <v>18</v>
      </c>
      <c r="F1363" s="6" t="s">
        <v>11837</v>
      </c>
      <c r="G1363" s="6" t="s">
        <v>115</v>
      </c>
      <c r="H1363" s="10">
        <f t="shared" si="106"/>
        <v>46295</v>
      </c>
      <c r="I1363" s="7">
        <f t="shared" si="107"/>
        <v>999</v>
      </c>
      <c r="J1363" s="6" t="str">
        <f t="shared" si="108"/>
        <v>Kolkata</v>
      </c>
      <c r="K1363" s="6">
        <f>COUNTIFS(pg_transaction_cleaned!$O$2:$O$5743,A1363,pg_transaction_cleaned!$F$2:$F$5743,"CAPTURE")</f>
        <v>0</v>
      </c>
      <c r="L1363" s="7">
        <f>SUMIFS(pg_transaction_cleaned!$H$2:$H$5743,pg_transaction_cleaned!$O$2:$O$5743,A1363,pg_transaction_cleaned!$F$2:$F$5743,"CAPTURE")</f>
        <v>0</v>
      </c>
      <c r="M1363" s="6">
        <f>COUNTIFS(pg_transaction_cleaned!$O$2:$O$5743,A1363,pg_transaction_cleaned!$F$2:$F$5743,"REFUND")</f>
        <v>0</v>
      </c>
      <c r="N1363" s="7">
        <f>SUMIFS(pg_transaction_cleaned!$H$2:$H$5743,pg_transaction_cleaned!$O$2:$O$5743,A1363,pg_transaction_cleaned!$F$2:$F$5743,"REFUND")</f>
        <v>0</v>
      </c>
      <c r="O1363" s="6" t="str">
        <f t="shared" si="109"/>
        <v>OK</v>
      </c>
      <c r="P1363" s="8">
        <f t="shared" si="110"/>
        <v>0</v>
      </c>
    </row>
    <row r="1364" spans="1:16" x14ac:dyDescent="0.3">
      <c r="A1364" s="6" t="s">
        <v>2757</v>
      </c>
      <c r="B1364" s="6" t="s">
        <v>11928</v>
      </c>
      <c r="C1364" s="6" t="s">
        <v>2758</v>
      </c>
      <c r="D1364" s="6" t="s">
        <v>23</v>
      </c>
      <c r="E1364" s="6" t="s">
        <v>27</v>
      </c>
      <c r="F1364" s="6" t="s">
        <v>11837</v>
      </c>
      <c r="G1364" s="6" t="s">
        <v>19</v>
      </c>
      <c r="H1364" s="10">
        <f t="shared" si="106"/>
        <v>46266</v>
      </c>
      <c r="I1364" s="7">
        <f t="shared" si="107"/>
        <v>999</v>
      </c>
      <c r="J1364" s="6" t="str">
        <f t="shared" si="108"/>
        <v>Bengaluru</v>
      </c>
      <c r="K1364" s="6">
        <f>COUNTIFS(pg_transaction_cleaned!$O$2:$O$5743,A1364,pg_transaction_cleaned!$F$2:$F$5743,"CAPTURE")</f>
        <v>1</v>
      </c>
      <c r="L1364" s="7">
        <f>SUMIFS(pg_transaction_cleaned!$H$2:$H$5743,pg_transaction_cleaned!$O$2:$O$5743,A1364,pg_transaction_cleaned!$F$2:$F$5743,"CAPTURE")</f>
        <v>999</v>
      </c>
      <c r="M1364" s="6">
        <f>COUNTIFS(pg_transaction_cleaned!$O$2:$O$5743,A1364,pg_transaction_cleaned!$F$2:$F$5743,"REFUND")</f>
        <v>0</v>
      </c>
      <c r="N1364" s="7">
        <f>SUMIFS(pg_transaction_cleaned!$H$2:$H$5743,pg_transaction_cleaned!$O$2:$O$5743,A1364,pg_transaction_cleaned!$F$2:$F$5743,"REFUND")</f>
        <v>0</v>
      </c>
      <c r="O1364" s="6" t="str">
        <f t="shared" si="109"/>
        <v>OK</v>
      </c>
      <c r="P1364" s="8">
        <f t="shared" si="110"/>
        <v>0</v>
      </c>
    </row>
    <row r="1365" spans="1:16" x14ac:dyDescent="0.3">
      <c r="A1365" s="6" t="s">
        <v>2759</v>
      </c>
      <c r="B1365" s="6" t="s">
        <v>11840</v>
      </c>
      <c r="C1365" s="6" t="s">
        <v>2760</v>
      </c>
      <c r="D1365" s="6" t="s">
        <v>75</v>
      </c>
      <c r="E1365" s="6" t="s">
        <v>27</v>
      </c>
      <c r="F1365" s="6" t="s">
        <v>11855</v>
      </c>
      <c r="G1365" s="6" t="s">
        <v>19</v>
      </c>
      <c r="H1365" s="10">
        <f t="shared" si="106"/>
        <v>46294</v>
      </c>
      <c r="I1365" s="7">
        <f t="shared" si="107"/>
        <v>4999</v>
      </c>
      <c r="J1365" s="6" t="str">
        <f t="shared" si="108"/>
        <v>Mumbai</v>
      </c>
      <c r="K1365" s="6">
        <f>COUNTIFS(pg_transaction_cleaned!$O$2:$O$5743,A1365,pg_transaction_cleaned!$F$2:$F$5743,"CAPTURE")</f>
        <v>1</v>
      </c>
      <c r="L1365" s="7">
        <f>SUMIFS(pg_transaction_cleaned!$H$2:$H$5743,pg_transaction_cleaned!$O$2:$O$5743,A1365,pg_transaction_cleaned!$F$2:$F$5743,"CAPTURE")</f>
        <v>4999</v>
      </c>
      <c r="M1365" s="6">
        <f>COUNTIFS(pg_transaction_cleaned!$O$2:$O$5743,A1365,pg_transaction_cleaned!$F$2:$F$5743,"REFUND")</f>
        <v>0</v>
      </c>
      <c r="N1365" s="7">
        <f>SUMIFS(pg_transaction_cleaned!$H$2:$H$5743,pg_transaction_cleaned!$O$2:$O$5743,A1365,pg_transaction_cleaned!$F$2:$F$5743,"REFUND")</f>
        <v>0</v>
      </c>
      <c r="O1365" s="6" t="str">
        <f t="shared" si="109"/>
        <v>OK</v>
      </c>
      <c r="P1365" s="8">
        <f t="shared" si="110"/>
        <v>0</v>
      </c>
    </row>
    <row r="1366" spans="1:16" x14ac:dyDescent="0.3">
      <c r="A1366" s="6" t="s">
        <v>2761</v>
      </c>
      <c r="B1366" s="6" t="s">
        <v>11875</v>
      </c>
      <c r="C1366" s="6" t="s">
        <v>2762</v>
      </c>
      <c r="D1366" s="6" t="s">
        <v>37</v>
      </c>
      <c r="E1366" s="6" t="s">
        <v>27</v>
      </c>
      <c r="F1366" s="6" t="s">
        <v>12129</v>
      </c>
      <c r="G1366" s="6" t="s">
        <v>19</v>
      </c>
      <c r="H1366" s="10">
        <f t="shared" si="106"/>
        <v>46279</v>
      </c>
      <c r="I1366" s="7">
        <f t="shared" si="107"/>
        <v>8348</v>
      </c>
      <c r="J1366" s="6" t="str">
        <f t="shared" si="108"/>
        <v>Lucknow</v>
      </c>
      <c r="K1366" s="6">
        <f>COUNTIFS(pg_transaction_cleaned!$O$2:$O$5743,A1366,pg_transaction_cleaned!$F$2:$F$5743,"CAPTURE")</f>
        <v>1</v>
      </c>
      <c r="L1366" s="7">
        <f>SUMIFS(pg_transaction_cleaned!$H$2:$H$5743,pg_transaction_cleaned!$O$2:$O$5743,A1366,pg_transaction_cleaned!$F$2:$F$5743,"CAPTURE")</f>
        <v>8348</v>
      </c>
      <c r="M1366" s="6">
        <f>COUNTIFS(pg_transaction_cleaned!$O$2:$O$5743,A1366,pg_transaction_cleaned!$F$2:$F$5743,"REFUND")</f>
        <v>0</v>
      </c>
      <c r="N1366" s="7">
        <f>SUMIFS(pg_transaction_cleaned!$H$2:$H$5743,pg_transaction_cleaned!$O$2:$O$5743,A1366,pg_transaction_cleaned!$F$2:$F$5743,"REFUND")</f>
        <v>0</v>
      </c>
      <c r="O1366" s="6" t="str">
        <f t="shared" si="109"/>
        <v>OK</v>
      </c>
      <c r="P1366" s="8">
        <f t="shared" si="110"/>
        <v>0</v>
      </c>
    </row>
    <row r="1367" spans="1:16" x14ac:dyDescent="0.3">
      <c r="A1367" s="6" t="s">
        <v>2763</v>
      </c>
      <c r="B1367" s="6" t="s">
        <v>11871</v>
      </c>
      <c r="C1367" s="6" t="s">
        <v>2764</v>
      </c>
      <c r="D1367" s="6" t="s">
        <v>51</v>
      </c>
      <c r="E1367" s="6" t="s">
        <v>18</v>
      </c>
      <c r="F1367" s="6" t="s">
        <v>11856</v>
      </c>
      <c r="G1367" s="6" t="s">
        <v>19</v>
      </c>
      <c r="H1367" s="10">
        <f t="shared" si="106"/>
        <v>46272</v>
      </c>
      <c r="I1367" s="7">
        <f t="shared" si="107"/>
        <v>2598</v>
      </c>
      <c r="J1367" s="6" t="str">
        <f t="shared" si="108"/>
        <v>Chennai</v>
      </c>
      <c r="K1367" s="6">
        <f>COUNTIFS(pg_transaction_cleaned!$O$2:$O$5743,A1367,pg_transaction_cleaned!$F$2:$F$5743,"CAPTURE")</f>
        <v>1</v>
      </c>
      <c r="L1367" s="7">
        <f>SUMIFS(pg_transaction_cleaned!$H$2:$H$5743,pg_transaction_cleaned!$O$2:$O$5743,A1367,pg_transaction_cleaned!$F$2:$F$5743,"CAPTURE")</f>
        <v>2598</v>
      </c>
      <c r="M1367" s="6">
        <f>COUNTIFS(pg_transaction_cleaned!$O$2:$O$5743,A1367,pg_transaction_cleaned!$F$2:$F$5743,"REFUND")</f>
        <v>0</v>
      </c>
      <c r="N1367" s="7">
        <f>SUMIFS(pg_transaction_cleaned!$H$2:$H$5743,pg_transaction_cleaned!$O$2:$O$5743,A1367,pg_transaction_cleaned!$F$2:$F$5743,"REFUND")</f>
        <v>0</v>
      </c>
      <c r="O1367" s="6" t="str">
        <f t="shared" si="109"/>
        <v>OK</v>
      </c>
      <c r="P1367" s="8">
        <f t="shared" si="110"/>
        <v>0</v>
      </c>
    </row>
    <row r="1368" spans="1:16" x14ac:dyDescent="0.3">
      <c r="A1368" s="6" t="s">
        <v>2765</v>
      </c>
      <c r="B1368" s="6" t="s">
        <v>11882</v>
      </c>
      <c r="C1368" s="6" t="s">
        <v>2766</v>
      </c>
      <c r="D1368" s="6" t="s">
        <v>34</v>
      </c>
      <c r="E1368" s="6" t="s">
        <v>18</v>
      </c>
      <c r="F1368" s="6" t="s">
        <v>11839</v>
      </c>
      <c r="G1368" s="6" t="s">
        <v>19</v>
      </c>
      <c r="H1368" s="10">
        <f t="shared" si="106"/>
        <v>46271</v>
      </c>
      <c r="I1368" s="7">
        <f t="shared" si="107"/>
        <v>1299</v>
      </c>
      <c r="J1368" s="6" t="str">
        <f t="shared" si="108"/>
        <v>Ahmedabad</v>
      </c>
      <c r="K1368" s="6">
        <f>COUNTIFS(pg_transaction_cleaned!$O$2:$O$5743,A1368,pg_transaction_cleaned!$F$2:$F$5743,"CAPTURE")</f>
        <v>1</v>
      </c>
      <c r="L1368" s="7">
        <f>SUMIFS(pg_transaction_cleaned!$H$2:$H$5743,pg_transaction_cleaned!$O$2:$O$5743,A1368,pg_transaction_cleaned!$F$2:$F$5743,"CAPTURE")</f>
        <v>1299</v>
      </c>
      <c r="M1368" s="6">
        <f>COUNTIFS(pg_transaction_cleaned!$O$2:$O$5743,A1368,pg_transaction_cleaned!$F$2:$F$5743,"REFUND")</f>
        <v>0</v>
      </c>
      <c r="N1368" s="7">
        <f>SUMIFS(pg_transaction_cleaned!$H$2:$H$5743,pg_transaction_cleaned!$O$2:$O$5743,A1368,pg_transaction_cleaned!$F$2:$F$5743,"REFUND")</f>
        <v>0</v>
      </c>
      <c r="O1368" s="6" t="str">
        <f t="shared" si="109"/>
        <v>OK</v>
      </c>
      <c r="P1368" s="8">
        <f t="shared" si="110"/>
        <v>0</v>
      </c>
    </row>
    <row r="1369" spans="1:16" x14ac:dyDescent="0.3">
      <c r="A1369" s="6" t="s">
        <v>2767</v>
      </c>
      <c r="B1369" s="6" t="s">
        <v>11832</v>
      </c>
      <c r="C1369" s="6" t="s">
        <v>2768</v>
      </c>
      <c r="D1369" s="6" t="s">
        <v>75</v>
      </c>
      <c r="E1369" s="6" t="s">
        <v>27</v>
      </c>
      <c r="F1369" s="6" t="s">
        <v>11902</v>
      </c>
      <c r="G1369" s="6" t="s">
        <v>19</v>
      </c>
      <c r="H1369" s="10">
        <f t="shared" si="106"/>
        <v>46273</v>
      </c>
      <c r="I1369" s="7">
        <f t="shared" si="107"/>
        <v>2999</v>
      </c>
      <c r="J1369" s="6" t="str">
        <f t="shared" si="108"/>
        <v>Mumbai</v>
      </c>
      <c r="K1369" s="6">
        <f>COUNTIFS(pg_transaction_cleaned!$O$2:$O$5743,A1369,pg_transaction_cleaned!$F$2:$F$5743,"CAPTURE")</f>
        <v>1</v>
      </c>
      <c r="L1369" s="7">
        <f>SUMIFS(pg_transaction_cleaned!$H$2:$H$5743,pg_transaction_cleaned!$O$2:$O$5743,A1369,pg_transaction_cleaned!$F$2:$F$5743,"CAPTURE")</f>
        <v>2999</v>
      </c>
      <c r="M1369" s="6">
        <f>COUNTIFS(pg_transaction_cleaned!$O$2:$O$5743,A1369,pg_transaction_cleaned!$F$2:$F$5743,"REFUND")</f>
        <v>0</v>
      </c>
      <c r="N1369" s="7">
        <f>SUMIFS(pg_transaction_cleaned!$H$2:$H$5743,pg_transaction_cleaned!$O$2:$O$5743,A1369,pg_transaction_cleaned!$F$2:$F$5743,"REFUND")</f>
        <v>0</v>
      </c>
      <c r="O1369" s="6" t="str">
        <f t="shared" si="109"/>
        <v>OK</v>
      </c>
      <c r="P1369" s="8">
        <f t="shared" si="110"/>
        <v>0</v>
      </c>
    </row>
    <row r="1370" spans="1:16" x14ac:dyDescent="0.3">
      <c r="A1370" s="6" t="s">
        <v>2769</v>
      </c>
      <c r="B1370" s="6" t="s">
        <v>11887</v>
      </c>
      <c r="C1370" s="6" t="s">
        <v>2770</v>
      </c>
      <c r="D1370" s="6" t="s">
        <v>48</v>
      </c>
      <c r="E1370" s="6" t="s">
        <v>27</v>
      </c>
      <c r="F1370" s="6" t="s">
        <v>11839</v>
      </c>
      <c r="G1370" s="6" t="s">
        <v>19</v>
      </c>
      <c r="H1370" s="10">
        <f t="shared" si="106"/>
        <v>46268</v>
      </c>
      <c r="I1370" s="7">
        <f t="shared" si="107"/>
        <v>1299</v>
      </c>
      <c r="J1370" s="6" t="str">
        <f t="shared" si="108"/>
        <v>Jaipur</v>
      </c>
      <c r="K1370" s="6">
        <f>COUNTIFS(pg_transaction_cleaned!$O$2:$O$5743,A1370,pg_transaction_cleaned!$F$2:$F$5743,"CAPTURE")</f>
        <v>1</v>
      </c>
      <c r="L1370" s="7">
        <f>SUMIFS(pg_transaction_cleaned!$H$2:$H$5743,pg_transaction_cleaned!$O$2:$O$5743,A1370,pg_transaction_cleaned!$F$2:$F$5743,"CAPTURE")</f>
        <v>1299</v>
      </c>
      <c r="M1370" s="6">
        <f>COUNTIFS(pg_transaction_cleaned!$O$2:$O$5743,A1370,pg_transaction_cleaned!$F$2:$F$5743,"REFUND")</f>
        <v>0</v>
      </c>
      <c r="N1370" s="7">
        <f>SUMIFS(pg_transaction_cleaned!$H$2:$H$5743,pg_transaction_cleaned!$O$2:$O$5743,A1370,pg_transaction_cleaned!$F$2:$F$5743,"REFUND")</f>
        <v>0</v>
      </c>
      <c r="O1370" s="6" t="str">
        <f t="shared" si="109"/>
        <v>OK</v>
      </c>
      <c r="P1370" s="8">
        <f t="shared" si="110"/>
        <v>0</v>
      </c>
    </row>
    <row r="1371" spans="1:16" x14ac:dyDescent="0.3">
      <c r="A1371" s="6" t="s">
        <v>2771</v>
      </c>
      <c r="B1371" s="6" t="s">
        <v>11873</v>
      </c>
      <c r="C1371" s="6" t="s">
        <v>2772</v>
      </c>
      <c r="D1371" s="6" t="s">
        <v>26</v>
      </c>
      <c r="E1371" s="6" t="s">
        <v>27</v>
      </c>
      <c r="F1371" s="6" t="s">
        <v>11957</v>
      </c>
      <c r="G1371" s="6" t="s">
        <v>80</v>
      </c>
      <c r="H1371" s="10">
        <f t="shared" si="106"/>
        <v>46291</v>
      </c>
      <c r="I1371" s="7">
        <f t="shared" si="107"/>
        <v>1298</v>
      </c>
      <c r="J1371" s="6" t="str">
        <f t="shared" si="108"/>
        <v>Kolkata</v>
      </c>
      <c r="K1371" s="6">
        <f>COUNTIFS(pg_transaction_cleaned!$O$2:$O$5743,A1371,pg_transaction_cleaned!$F$2:$F$5743,"CAPTURE")</f>
        <v>0</v>
      </c>
      <c r="L1371" s="7">
        <f>SUMIFS(pg_transaction_cleaned!$H$2:$H$5743,pg_transaction_cleaned!$O$2:$O$5743,A1371,pg_transaction_cleaned!$F$2:$F$5743,"CAPTURE")</f>
        <v>0</v>
      </c>
      <c r="M1371" s="6">
        <f>COUNTIFS(pg_transaction_cleaned!$O$2:$O$5743,A1371,pg_transaction_cleaned!$F$2:$F$5743,"REFUND")</f>
        <v>0</v>
      </c>
      <c r="N1371" s="7">
        <f>SUMIFS(pg_transaction_cleaned!$H$2:$H$5743,pg_transaction_cleaned!$O$2:$O$5743,A1371,pg_transaction_cleaned!$F$2:$F$5743,"REFUND")</f>
        <v>0</v>
      </c>
      <c r="O1371" s="6" t="str">
        <f t="shared" si="109"/>
        <v>OK</v>
      </c>
      <c r="P1371" s="8">
        <f t="shared" si="110"/>
        <v>0</v>
      </c>
    </row>
    <row r="1372" spans="1:16" x14ac:dyDescent="0.3">
      <c r="A1372" s="6" t="s">
        <v>2773</v>
      </c>
      <c r="B1372" s="6" t="s">
        <v>11857</v>
      </c>
      <c r="C1372" s="6" t="s">
        <v>2774</v>
      </c>
      <c r="D1372" s="6" t="s">
        <v>34</v>
      </c>
      <c r="E1372" s="6" t="s">
        <v>54</v>
      </c>
      <c r="F1372" s="6" t="s">
        <v>12154</v>
      </c>
      <c r="G1372" s="6" t="s">
        <v>19</v>
      </c>
      <c r="H1372" s="10">
        <f t="shared" si="106"/>
        <v>46287</v>
      </c>
      <c r="I1372" s="7">
        <f t="shared" si="107"/>
        <v>1997</v>
      </c>
      <c r="J1372" s="6" t="str">
        <f t="shared" si="108"/>
        <v>Ahmedabad</v>
      </c>
      <c r="K1372" s="6">
        <f>COUNTIFS(pg_transaction_cleaned!$O$2:$O$5743,A1372,pg_transaction_cleaned!$F$2:$F$5743,"CAPTURE")</f>
        <v>1</v>
      </c>
      <c r="L1372" s="7">
        <f>SUMIFS(pg_transaction_cleaned!$H$2:$H$5743,pg_transaction_cleaned!$O$2:$O$5743,A1372,pg_transaction_cleaned!$F$2:$F$5743,"CAPTURE")</f>
        <v>1997</v>
      </c>
      <c r="M1372" s="6">
        <f>COUNTIFS(pg_transaction_cleaned!$O$2:$O$5743,A1372,pg_transaction_cleaned!$F$2:$F$5743,"REFUND")</f>
        <v>0</v>
      </c>
      <c r="N1372" s="7">
        <f>SUMIFS(pg_transaction_cleaned!$H$2:$H$5743,pg_transaction_cleaned!$O$2:$O$5743,A1372,pg_transaction_cleaned!$F$2:$F$5743,"REFUND")</f>
        <v>0</v>
      </c>
      <c r="O1372" s="6" t="str">
        <f t="shared" si="109"/>
        <v>OK</v>
      </c>
      <c r="P1372" s="8">
        <f t="shared" si="110"/>
        <v>0</v>
      </c>
    </row>
    <row r="1373" spans="1:16" x14ac:dyDescent="0.3">
      <c r="A1373" s="6" t="s">
        <v>2775</v>
      </c>
      <c r="B1373" s="6" t="s">
        <v>11946</v>
      </c>
      <c r="C1373" s="6" t="s">
        <v>2776</v>
      </c>
      <c r="D1373" s="6" t="s">
        <v>48</v>
      </c>
      <c r="E1373" s="6" t="s">
        <v>27</v>
      </c>
      <c r="F1373" s="6" t="s">
        <v>11827</v>
      </c>
      <c r="G1373" s="6" t="s">
        <v>19</v>
      </c>
      <c r="H1373" s="10">
        <f t="shared" si="106"/>
        <v>46268</v>
      </c>
      <c r="I1373" s="7">
        <f t="shared" si="107"/>
        <v>299</v>
      </c>
      <c r="J1373" s="6" t="str">
        <f t="shared" si="108"/>
        <v>Jaipur</v>
      </c>
      <c r="K1373" s="6">
        <f>COUNTIFS(pg_transaction_cleaned!$O$2:$O$5743,A1373,pg_transaction_cleaned!$F$2:$F$5743,"CAPTURE")</f>
        <v>1</v>
      </c>
      <c r="L1373" s="7">
        <f>SUMIFS(pg_transaction_cleaned!$H$2:$H$5743,pg_transaction_cleaned!$O$2:$O$5743,A1373,pg_transaction_cleaned!$F$2:$F$5743,"CAPTURE")</f>
        <v>299</v>
      </c>
      <c r="M1373" s="6">
        <f>COUNTIFS(pg_transaction_cleaned!$O$2:$O$5743,A1373,pg_transaction_cleaned!$F$2:$F$5743,"REFUND")</f>
        <v>0</v>
      </c>
      <c r="N1373" s="7">
        <f>SUMIFS(pg_transaction_cleaned!$H$2:$H$5743,pg_transaction_cleaned!$O$2:$O$5743,A1373,pg_transaction_cleaned!$F$2:$F$5743,"REFUND")</f>
        <v>0</v>
      </c>
      <c r="O1373" s="6" t="str">
        <f t="shared" si="109"/>
        <v>OK</v>
      </c>
      <c r="P1373" s="8">
        <f t="shared" si="110"/>
        <v>0</v>
      </c>
    </row>
    <row r="1374" spans="1:16" x14ac:dyDescent="0.3">
      <c r="A1374" s="6" t="s">
        <v>2777</v>
      </c>
      <c r="B1374" s="6" t="s">
        <v>11826</v>
      </c>
      <c r="C1374" s="6" t="s">
        <v>2778</v>
      </c>
      <c r="D1374" s="6" t="s">
        <v>37</v>
      </c>
      <c r="E1374" s="6" t="s">
        <v>18</v>
      </c>
      <c r="F1374" s="6" t="s">
        <v>12034</v>
      </c>
      <c r="G1374" s="6" t="s">
        <v>19</v>
      </c>
      <c r="H1374" s="10">
        <f t="shared" si="106"/>
        <v>46286</v>
      </c>
      <c r="I1374" s="7">
        <f t="shared" si="107"/>
        <v>4897</v>
      </c>
      <c r="J1374" s="6" t="str">
        <f t="shared" si="108"/>
        <v>Lucknow</v>
      </c>
      <c r="K1374" s="6">
        <f>COUNTIFS(pg_transaction_cleaned!$O$2:$O$5743,A1374,pg_transaction_cleaned!$F$2:$F$5743,"CAPTURE")</f>
        <v>1</v>
      </c>
      <c r="L1374" s="7">
        <f>SUMIFS(pg_transaction_cleaned!$H$2:$H$5743,pg_transaction_cleaned!$O$2:$O$5743,A1374,pg_transaction_cleaned!$F$2:$F$5743,"CAPTURE")</f>
        <v>4897</v>
      </c>
      <c r="M1374" s="6">
        <f>COUNTIFS(pg_transaction_cleaned!$O$2:$O$5743,A1374,pg_transaction_cleaned!$F$2:$F$5743,"REFUND")</f>
        <v>0</v>
      </c>
      <c r="N1374" s="7">
        <f>SUMIFS(pg_transaction_cleaned!$H$2:$H$5743,pg_transaction_cleaned!$O$2:$O$5743,A1374,pg_transaction_cleaned!$F$2:$F$5743,"REFUND")</f>
        <v>0</v>
      </c>
      <c r="O1374" s="6" t="str">
        <f t="shared" si="109"/>
        <v>OK</v>
      </c>
      <c r="P1374" s="8">
        <f t="shared" si="110"/>
        <v>0</v>
      </c>
    </row>
    <row r="1375" spans="1:16" x14ac:dyDescent="0.3">
      <c r="A1375" s="6" t="s">
        <v>2779</v>
      </c>
      <c r="B1375" s="6" t="s">
        <v>11842</v>
      </c>
      <c r="C1375" s="6" t="s">
        <v>2780</v>
      </c>
      <c r="D1375" s="6"/>
      <c r="E1375" s="6" t="s">
        <v>18</v>
      </c>
      <c r="F1375" s="6" t="s">
        <v>11929</v>
      </c>
      <c r="G1375" s="6" t="s">
        <v>19</v>
      </c>
      <c r="H1375" s="10">
        <f t="shared" si="106"/>
        <v>46290</v>
      </c>
      <c r="I1375" s="7">
        <f t="shared" si="107"/>
        <v>799</v>
      </c>
      <c r="J1375" s="6" t="str">
        <f t="shared" si="108"/>
        <v>Unknown</v>
      </c>
      <c r="K1375" s="6">
        <f>COUNTIFS(pg_transaction_cleaned!$O$2:$O$5743,A1375,pg_transaction_cleaned!$F$2:$F$5743,"CAPTURE")</f>
        <v>1</v>
      </c>
      <c r="L1375" s="7">
        <f>SUMIFS(pg_transaction_cleaned!$H$2:$H$5743,pg_transaction_cleaned!$O$2:$O$5743,A1375,pg_transaction_cleaned!$F$2:$F$5743,"CAPTURE")</f>
        <v>799</v>
      </c>
      <c r="M1375" s="6">
        <f>COUNTIFS(pg_transaction_cleaned!$O$2:$O$5743,A1375,pg_transaction_cleaned!$F$2:$F$5743,"REFUND")</f>
        <v>0</v>
      </c>
      <c r="N1375" s="7">
        <f>SUMIFS(pg_transaction_cleaned!$H$2:$H$5743,pg_transaction_cleaned!$O$2:$O$5743,A1375,pg_transaction_cleaned!$F$2:$F$5743,"REFUND")</f>
        <v>0</v>
      </c>
      <c r="O1375" s="6" t="str">
        <f t="shared" si="109"/>
        <v>OK</v>
      </c>
      <c r="P1375" s="8">
        <f t="shared" si="110"/>
        <v>0</v>
      </c>
    </row>
    <row r="1376" spans="1:16" x14ac:dyDescent="0.3">
      <c r="A1376" s="6" t="s">
        <v>2781</v>
      </c>
      <c r="B1376" s="6" t="s">
        <v>11946</v>
      </c>
      <c r="C1376" s="6" t="s">
        <v>2782</v>
      </c>
      <c r="D1376" s="6" t="s">
        <v>26</v>
      </c>
      <c r="E1376" s="6" t="s">
        <v>18</v>
      </c>
      <c r="F1376" s="6" t="s">
        <v>11835</v>
      </c>
      <c r="G1376" s="6" t="s">
        <v>19</v>
      </c>
      <c r="H1376" s="10">
        <f t="shared" si="106"/>
        <v>46268</v>
      </c>
      <c r="I1376" s="7">
        <f t="shared" si="107"/>
        <v>499</v>
      </c>
      <c r="J1376" s="6" t="str">
        <f t="shared" si="108"/>
        <v>Kolkata</v>
      </c>
      <c r="K1376" s="6">
        <f>COUNTIFS(pg_transaction_cleaned!$O$2:$O$5743,A1376,pg_transaction_cleaned!$F$2:$F$5743,"CAPTURE")</f>
        <v>1</v>
      </c>
      <c r="L1376" s="7">
        <f>SUMIFS(pg_transaction_cleaned!$H$2:$H$5743,pg_transaction_cleaned!$O$2:$O$5743,A1376,pg_transaction_cleaned!$F$2:$F$5743,"CAPTURE")</f>
        <v>499</v>
      </c>
      <c r="M1376" s="6">
        <f>COUNTIFS(pg_transaction_cleaned!$O$2:$O$5743,A1376,pg_transaction_cleaned!$F$2:$F$5743,"REFUND")</f>
        <v>0</v>
      </c>
      <c r="N1376" s="7">
        <f>SUMIFS(pg_transaction_cleaned!$H$2:$H$5743,pg_transaction_cleaned!$O$2:$O$5743,A1376,pg_transaction_cleaned!$F$2:$F$5743,"REFUND")</f>
        <v>0</v>
      </c>
      <c r="O1376" s="6" t="str">
        <f t="shared" si="109"/>
        <v>OK</v>
      </c>
      <c r="P1376" s="8">
        <f t="shared" si="110"/>
        <v>0</v>
      </c>
    </row>
    <row r="1377" spans="1:16" x14ac:dyDescent="0.3">
      <c r="A1377" s="6" t="s">
        <v>2783</v>
      </c>
      <c r="B1377" s="6" t="s">
        <v>11871</v>
      </c>
      <c r="C1377" s="6" t="s">
        <v>2784</v>
      </c>
      <c r="D1377" s="6" t="s">
        <v>61</v>
      </c>
      <c r="E1377" s="6" t="s">
        <v>54</v>
      </c>
      <c r="F1377" s="6" t="s">
        <v>12094</v>
      </c>
      <c r="G1377" s="6" t="s">
        <v>19</v>
      </c>
      <c r="H1377" s="10">
        <f t="shared" si="106"/>
        <v>46272</v>
      </c>
      <c r="I1377" s="7">
        <f t="shared" si="107"/>
        <v>4397</v>
      </c>
      <c r="J1377" s="6" t="str">
        <f t="shared" si="108"/>
        <v>Delhi</v>
      </c>
      <c r="K1377" s="6">
        <f>COUNTIFS(pg_transaction_cleaned!$O$2:$O$5743,A1377,pg_transaction_cleaned!$F$2:$F$5743,"CAPTURE")</f>
        <v>1</v>
      </c>
      <c r="L1377" s="7">
        <f>SUMIFS(pg_transaction_cleaned!$H$2:$H$5743,pg_transaction_cleaned!$O$2:$O$5743,A1377,pg_transaction_cleaned!$F$2:$F$5743,"CAPTURE")</f>
        <v>4397</v>
      </c>
      <c r="M1377" s="6">
        <f>COUNTIFS(pg_transaction_cleaned!$O$2:$O$5743,A1377,pg_transaction_cleaned!$F$2:$F$5743,"REFUND")</f>
        <v>0</v>
      </c>
      <c r="N1377" s="7">
        <f>SUMIFS(pg_transaction_cleaned!$H$2:$H$5743,pg_transaction_cleaned!$O$2:$O$5743,A1377,pg_transaction_cleaned!$F$2:$F$5743,"REFUND")</f>
        <v>0</v>
      </c>
      <c r="O1377" s="6" t="str">
        <f t="shared" si="109"/>
        <v>OK</v>
      </c>
      <c r="P1377" s="8">
        <f t="shared" si="110"/>
        <v>0</v>
      </c>
    </row>
    <row r="1378" spans="1:16" x14ac:dyDescent="0.3">
      <c r="A1378" s="6" t="s">
        <v>2785</v>
      </c>
      <c r="B1378" s="6" t="s">
        <v>11981</v>
      </c>
      <c r="C1378" s="6" t="s">
        <v>2786</v>
      </c>
      <c r="D1378" s="6" t="s">
        <v>42</v>
      </c>
      <c r="E1378" s="6" t="s">
        <v>18</v>
      </c>
      <c r="F1378" s="6" t="s">
        <v>11902</v>
      </c>
      <c r="G1378" s="6" t="s">
        <v>19</v>
      </c>
      <c r="H1378" s="10">
        <f t="shared" si="106"/>
        <v>46274</v>
      </c>
      <c r="I1378" s="7">
        <f t="shared" si="107"/>
        <v>2999</v>
      </c>
      <c r="J1378" s="6" t="str">
        <f t="shared" si="108"/>
        <v>Hyderabad</v>
      </c>
      <c r="K1378" s="6">
        <f>COUNTIFS(pg_transaction_cleaned!$O$2:$O$5743,A1378,pg_transaction_cleaned!$F$2:$F$5743,"CAPTURE")</f>
        <v>1</v>
      </c>
      <c r="L1378" s="7">
        <f>SUMIFS(pg_transaction_cleaned!$H$2:$H$5743,pg_transaction_cleaned!$O$2:$O$5743,A1378,pg_transaction_cleaned!$F$2:$F$5743,"CAPTURE")</f>
        <v>2999</v>
      </c>
      <c r="M1378" s="6">
        <f>COUNTIFS(pg_transaction_cleaned!$O$2:$O$5743,A1378,pg_transaction_cleaned!$F$2:$F$5743,"REFUND")</f>
        <v>0</v>
      </c>
      <c r="N1378" s="7">
        <f>SUMIFS(pg_transaction_cleaned!$H$2:$H$5743,pg_transaction_cleaned!$O$2:$O$5743,A1378,pg_transaction_cleaned!$F$2:$F$5743,"REFUND")</f>
        <v>0</v>
      </c>
      <c r="O1378" s="6" t="str">
        <f t="shared" si="109"/>
        <v>OK</v>
      </c>
      <c r="P1378" s="8">
        <f t="shared" si="110"/>
        <v>0</v>
      </c>
    </row>
    <row r="1379" spans="1:16" x14ac:dyDescent="0.3">
      <c r="A1379" s="6" t="s">
        <v>2787</v>
      </c>
      <c r="B1379" s="6" t="s">
        <v>11940</v>
      </c>
      <c r="C1379" s="6" t="s">
        <v>2788</v>
      </c>
      <c r="D1379" s="6"/>
      <c r="E1379" s="6" t="s">
        <v>18</v>
      </c>
      <c r="F1379" s="6" t="s">
        <v>11900</v>
      </c>
      <c r="G1379" s="6" t="s">
        <v>19</v>
      </c>
      <c r="H1379" s="10">
        <f t="shared" si="106"/>
        <v>46290</v>
      </c>
      <c r="I1379" s="7">
        <f t="shared" si="107"/>
        <v>599</v>
      </c>
      <c r="J1379" s="6" t="str">
        <f t="shared" si="108"/>
        <v>Unknown</v>
      </c>
      <c r="K1379" s="6">
        <f>COUNTIFS(pg_transaction_cleaned!$O$2:$O$5743,A1379,pg_transaction_cleaned!$F$2:$F$5743,"CAPTURE")</f>
        <v>1</v>
      </c>
      <c r="L1379" s="7">
        <f>SUMIFS(pg_transaction_cleaned!$H$2:$H$5743,pg_transaction_cleaned!$O$2:$O$5743,A1379,pg_transaction_cleaned!$F$2:$F$5743,"CAPTURE")</f>
        <v>599</v>
      </c>
      <c r="M1379" s="6">
        <f>COUNTIFS(pg_transaction_cleaned!$O$2:$O$5743,A1379,pg_transaction_cleaned!$F$2:$F$5743,"REFUND")</f>
        <v>0</v>
      </c>
      <c r="N1379" s="7">
        <f>SUMIFS(pg_transaction_cleaned!$H$2:$H$5743,pg_transaction_cleaned!$O$2:$O$5743,A1379,pg_transaction_cleaned!$F$2:$F$5743,"REFUND")</f>
        <v>0</v>
      </c>
      <c r="O1379" s="6" t="str">
        <f t="shared" si="109"/>
        <v>OK</v>
      </c>
      <c r="P1379" s="8">
        <f t="shared" si="110"/>
        <v>0</v>
      </c>
    </row>
    <row r="1380" spans="1:16" x14ac:dyDescent="0.3">
      <c r="A1380" s="6" t="s">
        <v>2789</v>
      </c>
      <c r="B1380" s="6" t="s">
        <v>11850</v>
      </c>
      <c r="C1380" s="6" t="s">
        <v>2790</v>
      </c>
      <c r="D1380" s="6" t="s">
        <v>37</v>
      </c>
      <c r="E1380" s="6" t="s">
        <v>43</v>
      </c>
      <c r="F1380" s="6" t="s">
        <v>11902</v>
      </c>
      <c r="G1380" s="6" t="s">
        <v>66</v>
      </c>
      <c r="H1380" s="10">
        <f t="shared" si="106"/>
        <v>46283</v>
      </c>
      <c r="I1380" s="7">
        <f t="shared" si="107"/>
        <v>2999</v>
      </c>
      <c r="J1380" s="6" t="str">
        <f t="shared" si="108"/>
        <v>Lucknow</v>
      </c>
      <c r="K1380" s="6">
        <f>COUNTIFS(pg_transaction_cleaned!$O$2:$O$5743,A1380,pg_transaction_cleaned!$F$2:$F$5743,"CAPTURE")</f>
        <v>1</v>
      </c>
      <c r="L1380" s="7">
        <f>SUMIFS(pg_transaction_cleaned!$H$2:$H$5743,pg_transaction_cleaned!$O$2:$O$5743,A1380,pg_transaction_cleaned!$F$2:$F$5743,"CAPTURE")</f>
        <v>2999</v>
      </c>
      <c r="M1380" s="6">
        <f>COUNTIFS(pg_transaction_cleaned!$O$2:$O$5743,A1380,pg_transaction_cleaned!$F$2:$F$5743,"REFUND")</f>
        <v>1</v>
      </c>
      <c r="N1380" s="7">
        <f>SUMIFS(pg_transaction_cleaned!$H$2:$H$5743,pg_transaction_cleaned!$O$2:$O$5743,A1380,pg_transaction_cleaned!$F$2:$F$5743,"REFUND")</f>
        <v>2999</v>
      </c>
      <c r="O1380" s="6" t="str">
        <f t="shared" si="109"/>
        <v>OK</v>
      </c>
      <c r="P1380" s="8">
        <f t="shared" si="110"/>
        <v>0</v>
      </c>
    </row>
    <row r="1381" spans="1:16" x14ac:dyDescent="0.3">
      <c r="A1381" s="6" t="s">
        <v>2791</v>
      </c>
      <c r="B1381" s="6" t="s">
        <v>11936</v>
      </c>
      <c r="C1381" s="6" t="s">
        <v>2792</v>
      </c>
      <c r="D1381" s="6" t="s">
        <v>34</v>
      </c>
      <c r="E1381" s="6" t="s">
        <v>27</v>
      </c>
      <c r="F1381" s="6" t="s">
        <v>11948</v>
      </c>
      <c r="G1381" s="6" t="s">
        <v>19</v>
      </c>
      <c r="H1381" s="10">
        <f t="shared" si="106"/>
        <v>46293</v>
      </c>
      <c r="I1381" s="7">
        <f t="shared" si="107"/>
        <v>2798</v>
      </c>
      <c r="J1381" s="6" t="str">
        <f t="shared" si="108"/>
        <v>Ahmedabad</v>
      </c>
      <c r="K1381" s="6">
        <f>COUNTIFS(pg_transaction_cleaned!$O$2:$O$5743,A1381,pg_transaction_cleaned!$F$2:$F$5743,"CAPTURE")</f>
        <v>1</v>
      </c>
      <c r="L1381" s="7">
        <f>SUMIFS(pg_transaction_cleaned!$H$2:$H$5743,pg_transaction_cleaned!$O$2:$O$5743,A1381,pg_transaction_cleaned!$F$2:$F$5743,"CAPTURE")</f>
        <v>2798</v>
      </c>
      <c r="M1381" s="6">
        <f>COUNTIFS(pg_transaction_cleaned!$O$2:$O$5743,A1381,pg_transaction_cleaned!$F$2:$F$5743,"REFUND")</f>
        <v>0</v>
      </c>
      <c r="N1381" s="7">
        <f>SUMIFS(pg_transaction_cleaned!$H$2:$H$5743,pg_transaction_cleaned!$O$2:$O$5743,A1381,pg_transaction_cleaned!$F$2:$F$5743,"REFUND")</f>
        <v>0</v>
      </c>
      <c r="O1381" s="6" t="str">
        <f t="shared" si="109"/>
        <v>OK</v>
      </c>
      <c r="P1381" s="8">
        <f t="shared" si="110"/>
        <v>0</v>
      </c>
    </row>
    <row r="1382" spans="1:16" x14ac:dyDescent="0.3">
      <c r="A1382" s="6" t="s">
        <v>2793</v>
      </c>
      <c r="B1382" s="6" t="s">
        <v>11887</v>
      </c>
      <c r="C1382" s="6" t="s">
        <v>2794</v>
      </c>
      <c r="D1382" s="6" t="s">
        <v>61</v>
      </c>
      <c r="E1382" s="6" t="s">
        <v>18</v>
      </c>
      <c r="F1382" s="6" t="s">
        <v>11827</v>
      </c>
      <c r="G1382" s="6" t="s">
        <v>19</v>
      </c>
      <c r="H1382" s="10">
        <f t="shared" si="106"/>
        <v>46268</v>
      </c>
      <c r="I1382" s="7">
        <f t="shared" si="107"/>
        <v>299</v>
      </c>
      <c r="J1382" s="6" t="str">
        <f t="shared" si="108"/>
        <v>Delhi</v>
      </c>
      <c r="K1382" s="6">
        <f>COUNTIFS(pg_transaction_cleaned!$O$2:$O$5743,A1382,pg_transaction_cleaned!$F$2:$F$5743,"CAPTURE")</f>
        <v>1</v>
      </c>
      <c r="L1382" s="7">
        <f>SUMIFS(pg_transaction_cleaned!$H$2:$H$5743,pg_transaction_cleaned!$O$2:$O$5743,A1382,pg_transaction_cleaned!$F$2:$F$5743,"CAPTURE")</f>
        <v>299</v>
      </c>
      <c r="M1382" s="6">
        <f>COUNTIFS(pg_transaction_cleaned!$O$2:$O$5743,A1382,pg_transaction_cleaned!$F$2:$F$5743,"REFUND")</f>
        <v>0</v>
      </c>
      <c r="N1382" s="7">
        <f>SUMIFS(pg_transaction_cleaned!$H$2:$H$5743,pg_transaction_cleaned!$O$2:$O$5743,A1382,pg_transaction_cleaned!$F$2:$F$5743,"REFUND")</f>
        <v>0</v>
      </c>
      <c r="O1382" s="6" t="str">
        <f t="shared" si="109"/>
        <v>OK</v>
      </c>
      <c r="P1382" s="8">
        <f t="shared" si="110"/>
        <v>0</v>
      </c>
    </row>
    <row r="1383" spans="1:16" x14ac:dyDescent="0.3">
      <c r="A1383" s="6" t="s">
        <v>2795</v>
      </c>
      <c r="B1383" s="6" t="s">
        <v>11946</v>
      </c>
      <c r="C1383" s="6" t="s">
        <v>2796</v>
      </c>
      <c r="D1383" s="6" t="s">
        <v>23</v>
      </c>
      <c r="E1383" s="6" t="s">
        <v>27</v>
      </c>
      <c r="F1383" s="6" t="s">
        <v>11841</v>
      </c>
      <c r="G1383" s="6" t="s">
        <v>19</v>
      </c>
      <c r="H1383" s="10">
        <f t="shared" si="106"/>
        <v>46268</v>
      </c>
      <c r="I1383" s="7">
        <f t="shared" si="107"/>
        <v>2499</v>
      </c>
      <c r="J1383" s="6" t="str">
        <f t="shared" si="108"/>
        <v>Bengaluru</v>
      </c>
      <c r="K1383" s="6">
        <f>COUNTIFS(pg_transaction_cleaned!$O$2:$O$5743,A1383,pg_transaction_cleaned!$F$2:$F$5743,"CAPTURE")</f>
        <v>1</v>
      </c>
      <c r="L1383" s="7">
        <f>SUMIFS(pg_transaction_cleaned!$H$2:$H$5743,pg_transaction_cleaned!$O$2:$O$5743,A1383,pg_transaction_cleaned!$F$2:$F$5743,"CAPTURE")</f>
        <v>2499</v>
      </c>
      <c r="M1383" s="6">
        <f>COUNTIFS(pg_transaction_cleaned!$O$2:$O$5743,A1383,pg_transaction_cleaned!$F$2:$F$5743,"REFUND")</f>
        <v>0</v>
      </c>
      <c r="N1383" s="7">
        <f>SUMIFS(pg_transaction_cleaned!$H$2:$H$5743,pg_transaction_cleaned!$O$2:$O$5743,A1383,pg_transaction_cleaned!$F$2:$F$5743,"REFUND")</f>
        <v>0</v>
      </c>
      <c r="O1383" s="6" t="str">
        <f t="shared" si="109"/>
        <v>OK</v>
      </c>
      <c r="P1383" s="8">
        <f t="shared" si="110"/>
        <v>0</v>
      </c>
    </row>
    <row r="1384" spans="1:16" x14ac:dyDescent="0.3">
      <c r="A1384" s="6" t="s">
        <v>2797</v>
      </c>
      <c r="B1384" s="6" t="s">
        <v>11917</v>
      </c>
      <c r="C1384" s="6" t="s">
        <v>2798</v>
      </c>
      <c r="D1384" s="6" t="s">
        <v>23</v>
      </c>
      <c r="E1384" s="6" t="s">
        <v>18</v>
      </c>
      <c r="F1384" s="6" t="s">
        <v>11839</v>
      </c>
      <c r="G1384" s="6" t="s">
        <v>19</v>
      </c>
      <c r="H1384" s="10">
        <f t="shared" si="106"/>
        <v>46282</v>
      </c>
      <c r="I1384" s="7">
        <f t="shared" si="107"/>
        <v>1299</v>
      </c>
      <c r="J1384" s="6" t="str">
        <f t="shared" si="108"/>
        <v>Bengaluru</v>
      </c>
      <c r="K1384" s="6">
        <f>COUNTIFS(pg_transaction_cleaned!$O$2:$O$5743,A1384,pg_transaction_cleaned!$F$2:$F$5743,"CAPTURE")</f>
        <v>1</v>
      </c>
      <c r="L1384" s="7">
        <f>SUMIFS(pg_transaction_cleaned!$H$2:$H$5743,pg_transaction_cleaned!$O$2:$O$5743,A1384,pg_transaction_cleaned!$F$2:$F$5743,"CAPTURE")</f>
        <v>1299</v>
      </c>
      <c r="M1384" s="6">
        <f>COUNTIFS(pg_transaction_cleaned!$O$2:$O$5743,A1384,pg_transaction_cleaned!$F$2:$F$5743,"REFUND")</f>
        <v>0</v>
      </c>
      <c r="N1384" s="7">
        <f>SUMIFS(pg_transaction_cleaned!$H$2:$H$5743,pg_transaction_cleaned!$O$2:$O$5743,A1384,pg_transaction_cleaned!$F$2:$F$5743,"REFUND")</f>
        <v>0</v>
      </c>
      <c r="O1384" s="6" t="str">
        <f t="shared" si="109"/>
        <v>OK</v>
      </c>
      <c r="P1384" s="8">
        <f t="shared" si="110"/>
        <v>0</v>
      </c>
    </row>
    <row r="1385" spans="1:16" x14ac:dyDescent="0.3">
      <c r="A1385" s="6" t="s">
        <v>2799</v>
      </c>
      <c r="B1385" s="6" t="s">
        <v>11875</v>
      </c>
      <c r="C1385" s="6" t="s">
        <v>2800</v>
      </c>
      <c r="D1385" s="6" t="s">
        <v>23</v>
      </c>
      <c r="E1385" s="6" t="s">
        <v>18</v>
      </c>
      <c r="F1385" s="6" t="s">
        <v>11841</v>
      </c>
      <c r="G1385" s="6" t="s">
        <v>19</v>
      </c>
      <c r="H1385" s="10">
        <f t="shared" si="106"/>
        <v>46279</v>
      </c>
      <c r="I1385" s="7">
        <f t="shared" si="107"/>
        <v>2499</v>
      </c>
      <c r="J1385" s="6" t="str">
        <f t="shared" si="108"/>
        <v>Bengaluru</v>
      </c>
      <c r="K1385" s="6">
        <f>COUNTIFS(pg_transaction_cleaned!$O$2:$O$5743,A1385,pg_transaction_cleaned!$F$2:$F$5743,"CAPTURE")</f>
        <v>1</v>
      </c>
      <c r="L1385" s="7">
        <f>SUMIFS(pg_transaction_cleaned!$H$2:$H$5743,pg_transaction_cleaned!$O$2:$O$5743,A1385,pg_transaction_cleaned!$F$2:$F$5743,"CAPTURE")</f>
        <v>2499</v>
      </c>
      <c r="M1385" s="6">
        <f>COUNTIFS(pg_transaction_cleaned!$O$2:$O$5743,A1385,pg_transaction_cleaned!$F$2:$F$5743,"REFUND")</f>
        <v>0</v>
      </c>
      <c r="N1385" s="7">
        <f>SUMIFS(pg_transaction_cleaned!$H$2:$H$5743,pg_transaction_cleaned!$O$2:$O$5743,A1385,pg_transaction_cleaned!$F$2:$F$5743,"REFUND")</f>
        <v>0</v>
      </c>
      <c r="O1385" s="6" t="str">
        <f t="shared" si="109"/>
        <v>OK</v>
      </c>
      <c r="P1385" s="8">
        <f t="shared" si="110"/>
        <v>0</v>
      </c>
    </row>
    <row r="1386" spans="1:16" x14ac:dyDescent="0.3">
      <c r="A1386" s="6" t="s">
        <v>2801</v>
      </c>
      <c r="B1386" s="6" t="s">
        <v>11981</v>
      </c>
      <c r="C1386" s="6" t="s">
        <v>2802</v>
      </c>
      <c r="D1386" s="6" t="s">
        <v>26</v>
      </c>
      <c r="E1386" s="6" t="s">
        <v>18</v>
      </c>
      <c r="F1386" s="6" t="s">
        <v>11990</v>
      </c>
      <c r="G1386" s="6" t="s">
        <v>19</v>
      </c>
      <c r="H1386" s="10">
        <f t="shared" si="106"/>
        <v>46274</v>
      </c>
      <c r="I1386" s="7">
        <f t="shared" si="107"/>
        <v>1348</v>
      </c>
      <c r="J1386" s="6" t="str">
        <f t="shared" si="108"/>
        <v>Kolkata</v>
      </c>
      <c r="K1386" s="6">
        <f>COUNTIFS(pg_transaction_cleaned!$O$2:$O$5743,A1386,pg_transaction_cleaned!$F$2:$F$5743,"CAPTURE")</f>
        <v>1</v>
      </c>
      <c r="L1386" s="7">
        <f>SUMIFS(pg_transaction_cleaned!$H$2:$H$5743,pg_transaction_cleaned!$O$2:$O$5743,A1386,pg_transaction_cleaned!$F$2:$F$5743,"CAPTURE")</f>
        <v>1348</v>
      </c>
      <c r="M1386" s="6">
        <f>COUNTIFS(pg_transaction_cleaned!$O$2:$O$5743,A1386,pg_transaction_cleaned!$F$2:$F$5743,"REFUND")</f>
        <v>0</v>
      </c>
      <c r="N1386" s="7">
        <f>SUMIFS(pg_transaction_cleaned!$H$2:$H$5743,pg_transaction_cleaned!$O$2:$O$5743,A1386,pg_transaction_cleaned!$F$2:$F$5743,"REFUND")</f>
        <v>0</v>
      </c>
      <c r="O1386" s="6" t="str">
        <f t="shared" si="109"/>
        <v>OK</v>
      </c>
      <c r="P1386" s="8">
        <f t="shared" si="110"/>
        <v>0</v>
      </c>
    </row>
    <row r="1387" spans="1:16" x14ac:dyDescent="0.3">
      <c r="A1387" s="6" t="s">
        <v>2803</v>
      </c>
      <c r="B1387" s="6" t="s">
        <v>11830</v>
      </c>
      <c r="C1387" s="6" t="s">
        <v>2804</v>
      </c>
      <c r="D1387" s="6" t="s">
        <v>75</v>
      </c>
      <c r="E1387" s="6" t="s">
        <v>43</v>
      </c>
      <c r="F1387" s="6" t="s">
        <v>11996</v>
      </c>
      <c r="G1387" s="6" t="s">
        <v>19</v>
      </c>
      <c r="H1387" s="10">
        <f t="shared" si="106"/>
        <v>46282</v>
      </c>
      <c r="I1387" s="7">
        <f t="shared" si="107"/>
        <v>4798</v>
      </c>
      <c r="J1387" s="6" t="str">
        <f t="shared" si="108"/>
        <v>Mumbai</v>
      </c>
      <c r="K1387" s="6">
        <f>COUNTIFS(pg_transaction_cleaned!$O$2:$O$5743,A1387,pg_transaction_cleaned!$F$2:$F$5743,"CAPTURE")</f>
        <v>1</v>
      </c>
      <c r="L1387" s="7">
        <f>SUMIFS(pg_transaction_cleaned!$H$2:$H$5743,pg_transaction_cleaned!$O$2:$O$5743,A1387,pg_transaction_cleaned!$F$2:$F$5743,"CAPTURE")</f>
        <v>4798</v>
      </c>
      <c r="M1387" s="6">
        <f>COUNTIFS(pg_transaction_cleaned!$O$2:$O$5743,A1387,pg_transaction_cleaned!$F$2:$F$5743,"REFUND")</f>
        <v>0</v>
      </c>
      <c r="N1387" s="7">
        <f>SUMIFS(pg_transaction_cleaned!$H$2:$H$5743,pg_transaction_cleaned!$O$2:$O$5743,A1387,pg_transaction_cleaned!$F$2:$F$5743,"REFUND")</f>
        <v>0</v>
      </c>
      <c r="O1387" s="6" t="str">
        <f t="shared" si="109"/>
        <v>OK</v>
      </c>
      <c r="P1387" s="8">
        <f t="shared" si="110"/>
        <v>0</v>
      </c>
    </row>
    <row r="1388" spans="1:16" x14ac:dyDescent="0.3">
      <c r="A1388" s="6" t="s">
        <v>2805</v>
      </c>
      <c r="B1388" s="6" t="s">
        <v>11989</v>
      </c>
      <c r="C1388" s="6" t="s">
        <v>2806</v>
      </c>
      <c r="D1388" s="6" t="s">
        <v>37</v>
      </c>
      <c r="E1388" s="6" t="s">
        <v>54</v>
      </c>
      <c r="F1388" s="6" t="s">
        <v>11904</v>
      </c>
      <c r="G1388" s="6" t="s">
        <v>19</v>
      </c>
      <c r="H1388" s="10">
        <f t="shared" si="106"/>
        <v>46290</v>
      </c>
      <c r="I1388" s="7">
        <f t="shared" si="107"/>
        <v>9298</v>
      </c>
      <c r="J1388" s="6" t="str">
        <f t="shared" si="108"/>
        <v>Lucknow</v>
      </c>
      <c r="K1388" s="6">
        <f>COUNTIFS(pg_transaction_cleaned!$O$2:$O$5743,A1388,pg_transaction_cleaned!$F$2:$F$5743,"CAPTURE")</f>
        <v>1</v>
      </c>
      <c r="L1388" s="7">
        <f>SUMIFS(pg_transaction_cleaned!$H$2:$H$5743,pg_transaction_cleaned!$O$2:$O$5743,A1388,pg_transaction_cleaned!$F$2:$F$5743,"CAPTURE")</f>
        <v>9298</v>
      </c>
      <c r="M1388" s="6">
        <f>COUNTIFS(pg_transaction_cleaned!$O$2:$O$5743,A1388,pg_transaction_cleaned!$F$2:$F$5743,"REFUND")</f>
        <v>0</v>
      </c>
      <c r="N1388" s="7">
        <f>SUMIFS(pg_transaction_cleaned!$H$2:$H$5743,pg_transaction_cleaned!$O$2:$O$5743,A1388,pg_transaction_cleaned!$F$2:$F$5743,"REFUND")</f>
        <v>0</v>
      </c>
      <c r="O1388" s="6" t="str">
        <f t="shared" si="109"/>
        <v>OK</v>
      </c>
      <c r="P1388" s="8">
        <f t="shared" si="110"/>
        <v>0</v>
      </c>
    </row>
    <row r="1389" spans="1:16" x14ac:dyDescent="0.3">
      <c r="A1389" s="6" t="s">
        <v>2807</v>
      </c>
      <c r="B1389" s="6" t="s">
        <v>11838</v>
      </c>
      <c r="C1389" s="6" t="s">
        <v>2808</v>
      </c>
      <c r="D1389" s="6" t="s">
        <v>42</v>
      </c>
      <c r="E1389" s="6" t="s">
        <v>18</v>
      </c>
      <c r="F1389" s="6" t="s">
        <v>11853</v>
      </c>
      <c r="G1389" s="6" t="s">
        <v>19</v>
      </c>
      <c r="H1389" s="10">
        <f t="shared" si="106"/>
        <v>46283</v>
      </c>
      <c r="I1389" s="7">
        <f t="shared" si="107"/>
        <v>1799</v>
      </c>
      <c r="J1389" s="6" t="str">
        <f t="shared" si="108"/>
        <v>Hyderabad</v>
      </c>
      <c r="K1389" s="6">
        <f>COUNTIFS(pg_transaction_cleaned!$O$2:$O$5743,A1389,pg_transaction_cleaned!$F$2:$F$5743,"CAPTURE")</f>
        <v>1</v>
      </c>
      <c r="L1389" s="7">
        <f>SUMIFS(pg_transaction_cleaned!$H$2:$H$5743,pg_transaction_cleaned!$O$2:$O$5743,A1389,pg_transaction_cleaned!$F$2:$F$5743,"CAPTURE")</f>
        <v>1799</v>
      </c>
      <c r="M1389" s="6">
        <f>COUNTIFS(pg_transaction_cleaned!$O$2:$O$5743,A1389,pg_transaction_cleaned!$F$2:$F$5743,"REFUND")</f>
        <v>0</v>
      </c>
      <c r="N1389" s="7">
        <f>SUMIFS(pg_transaction_cleaned!$H$2:$H$5743,pg_transaction_cleaned!$O$2:$O$5743,A1389,pg_transaction_cleaned!$F$2:$F$5743,"REFUND")</f>
        <v>0</v>
      </c>
      <c r="O1389" s="6" t="str">
        <f t="shared" si="109"/>
        <v>OK</v>
      </c>
      <c r="P1389" s="8">
        <f t="shared" si="110"/>
        <v>0</v>
      </c>
    </row>
    <row r="1390" spans="1:16" x14ac:dyDescent="0.3">
      <c r="A1390" s="6" t="s">
        <v>2809</v>
      </c>
      <c r="B1390" s="6" t="s">
        <v>11893</v>
      </c>
      <c r="C1390" s="6" t="s">
        <v>2810</v>
      </c>
      <c r="D1390" s="6" t="s">
        <v>61</v>
      </c>
      <c r="E1390" s="6" t="s">
        <v>18</v>
      </c>
      <c r="F1390" s="6" t="s">
        <v>11839</v>
      </c>
      <c r="G1390" s="6" t="s">
        <v>19</v>
      </c>
      <c r="H1390" s="10">
        <f t="shared" si="106"/>
        <v>46280</v>
      </c>
      <c r="I1390" s="7">
        <f t="shared" si="107"/>
        <v>1299</v>
      </c>
      <c r="J1390" s="6" t="str">
        <f t="shared" si="108"/>
        <v>Delhi</v>
      </c>
      <c r="K1390" s="6">
        <f>COUNTIFS(pg_transaction_cleaned!$O$2:$O$5743,A1390,pg_transaction_cleaned!$F$2:$F$5743,"CAPTURE")</f>
        <v>1</v>
      </c>
      <c r="L1390" s="7">
        <f>SUMIFS(pg_transaction_cleaned!$H$2:$H$5743,pg_transaction_cleaned!$O$2:$O$5743,A1390,pg_transaction_cleaned!$F$2:$F$5743,"CAPTURE")</f>
        <v>1299</v>
      </c>
      <c r="M1390" s="6">
        <f>COUNTIFS(pg_transaction_cleaned!$O$2:$O$5743,A1390,pg_transaction_cleaned!$F$2:$F$5743,"REFUND")</f>
        <v>0</v>
      </c>
      <c r="N1390" s="7">
        <f>SUMIFS(pg_transaction_cleaned!$H$2:$H$5743,pg_transaction_cleaned!$O$2:$O$5743,A1390,pg_transaction_cleaned!$F$2:$F$5743,"REFUND")</f>
        <v>0</v>
      </c>
      <c r="O1390" s="6" t="str">
        <f t="shared" si="109"/>
        <v>OK</v>
      </c>
      <c r="P1390" s="8">
        <f t="shared" si="110"/>
        <v>0</v>
      </c>
    </row>
    <row r="1391" spans="1:16" x14ac:dyDescent="0.3">
      <c r="A1391" s="6" t="s">
        <v>2811</v>
      </c>
      <c r="B1391" s="6" t="s">
        <v>11868</v>
      </c>
      <c r="C1391" s="6" t="s">
        <v>2812</v>
      </c>
      <c r="D1391" s="6" t="s">
        <v>51</v>
      </c>
      <c r="E1391" s="6" t="s">
        <v>18</v>
      </c>
      <c r="F1391" s="6" t="s">
        <v>11921</v>
      </c>
      <c r="G1391" s="6" t="s">
        <v>115</v>
      </c>
      <c r="H1391" s="10">
        <f t="shared" si="106"/>
        <v>46288</v>
      </c>
      <c r="I1391" s="7">
        <f t="shared" si="107"/>
        <v>1098</v>
      </c>
      <c r="J1391" s="6" t="str">
        <f t="shared" si="108"/>
        <v>Chennai</v>
      </c>
      <c r="K1391" s="6">
        <f>COUNTIFS(pg_transaction_cleaned!$O$2:$O$5743,A1391,pg_transaction_cleaned!$F$2:$F$5743,"CAPTURE")</f>
        <v>0</v>
      </c>
      <c r="L1391" s="7">
        <f>SUMIFS(pg_transaction_cleaned!$H$2:$H$5743,pg_transaction_cleaned!$O$2:$O$5743,A1391,pg_transaction_cleaned!$F$2:$F$5743,"CAPTURE")</f>
        <v>0</v>
      </c>
      <c r="M1391" s="6">
        <f>COUNTIFS(pg_transaction_cleaned!$O$2:$O$5743,A1391,pg_transaction_cleaned!$F$2:$F$5743,"REFUND")</f>
        <v>0</v>
      </c>
      <c r="N1391" s="7">
        <f>SUMIFS(pg_transaction_cleaned!$H$2:$H$5743,pg_transaction_cleaned!$O$2:$O$5743,A1391,pg_transaction_cleaned!$F$2:$F$5743,"REFUND")</f>
        <v>0</v>
      </c>
      <c r="O1391" s="6" t="str">
        <f t="shared" si="109"/>
        <v>OK</v>
      </c>
      <c r="P1391" s="8">
        <f t="shared" si="110"/>
        <v>0</v>
      </c>
    </row>
    <row r="1392" spans="1:16" x14ac:dyDescent="0.3">
      <c r="A1392" s="6" t="s">
        <v>2813</v>
      </c>
      <c r="B1392" s="6" t="s">
        <v>11958</v>
      </c>
      <c r="C1392" s="6" t="s">
        <v>2814</v>
      </c>
      <c r="D1392" s="6" t="s">
        <v>42</v>
      </c>
      <c r="E1392" s="6" t="s">
        <v>18</v>
      </c>
      <c r="F1392" s="6" t="s">
        <v>11856</v>
      </c>
      <c r="G1392" s="6" t="s">
        <v>66</v>
      </c>
      <c r="H1392" s="10">
        <f t="shared" si="106"/>
        <v>46281</v>
      </c>
      <c r="I1392" s="7">
        <f t="shared" si="107"/>
        <v>2598</v>
      </c>
      <c r="J1392" s="6" t="str">
        <f t="shared" si="108"/>
        <v>Hyderabad</v>
      </c>
      <c r="K1392" s="6">
        <f>COUNTIFS(pg_transaction_cleaned!$O$2:$O$5743,A1392,pg_transaction_cleaned!$F$2:$F$5743,"CAPTURE")</f>
        <v>1</v>
      </c>
      <c r="L1392" s="7">
        <f>SUMIFS(pg_transaction_cleaned!$H$2:$H$5743,pg_transaction_cleaned!$O$2:$O$5743,A1392,pg_transaction_cleaned!$F$2:$F$5743,"CAPTURE")</f>
        <v>2598</v>
      </c>
      <c r="M1392" s="6">
        <f>COUNTIFS(pg_transaction_cleaned!$O$2:$O$5743,A1392,pg_transaction_cleaned!$F$2:$F$5743,"REFUND")</f>
        <v>1</v>
      </c>
      <c r="N1392" s="7">
        <f>SUMIFS(pg_transaction_cleaned!$H$2:$H$5743,pg_transaction_cleaned!$O$2:$O$5743,A1392,pg_transaction_cleaned!$F$2:$F$5743,"REFUND")</f>
        <v>2598</v>
      </c>
      <c r="O1392" s="6" t="str">
        <f t="shared" si="109"/>
        <v>OK</v>
      </c>
      <c r="P1392" s="8">
        <f t="shared" si="110"/>
        <v>0</v>
      </c>
    </row>
    <row r="1393" spans="1:16" x14ac:dyDescent="0.3">
      <c r="A1393" s="6" t="s">
        <v>2815</v>
      </c>
      <c r="B1393" s="6" t="s">
        <v>11826</v>
      </c>
      <c r="C1393" s="6" t="s">
        <v>2816</v>
      </c>
      <c r="D1393" s="6" t="s">
        <v>26</v>
      </c>
      <c r="E1393" s="6" t="s">
        <v>54</v>
      </c>
      <c r="F1393" s="6" t="s">
        <v>11910</v>
      </c>
      <c r="G1393" s="6" t="s">
        <v>115</v>
      </c>
      <c r="H1393" s="10">
        <f t="shared" si="106"/>
        <v>46286</v>
      </c>
      <c r="I1393" s="7">
        <f t="shared" si="107"/>
        <v>1648</v>
      </c>
      <c r="J1393" s="6" t="str">
        <f t="shared" si="108"/>
        <v>Kolkata</v>
      </c>
      <c r="K1393" s="6">
        <f>COUNTIFS(pg_transaction_cleaned!$O$2:$O$5743,A1393,pg_transaction_cleaned!$F$2:$F$5743,"CAPTURE")</f>
        <v>0</v>
      </c>
      <c r="L1393" s="7">
        <f>SUMIFS(pg_transaction_cleaned!$H$2:$H$5743,pg_transaction_cleaned!$O$2:$O$5743,A1393,pg_transaction_cleaned!$F$2:$F$5743,"CAPTURE")</f>
        <v>0</v>
      </c>
      <c r="M1393" s="6">
        <f>COUNTIFS(pg_transaction_cleaned!$O$2:$O$5743,A1393,pg_transaction_cleaned!$F$2:$F$5743,"REFUND")</f>
        <v>0</v>
      </c>
      <c r="N1393" s="7">
        <f>SUMIFS(pg_transaction_cleaned!$H$2:$H$5743,pg_transaction_cleaned!$O$2:$O$5743,A1393,pg_transaction_cleaned!$F$2:$F$5743,"REFUND")</f>
        <v>0</v>
      </c>
      <c r="O1393" s="6" t="str">
        <f t="shared" si="109"/>
        <v>OK</v>
      </c>
      <c r="P1393" s="8">
        <f t="shared" si="110"/>
        <v>0</v>
      </c>
    </row>
    <row r="1394" spans="1:16" x14ac:dyDescent="0.3">
      <c r="A1394" s="6" t="s">
        <v>2817</v>
      </c>
      <c r="B1394" s="6" t="s">
        <v>11895</v>
      </c>
      <c r="C1394" s="6" t="s">
        <v>2818</v>
      </c>
      <c r="D1394" s="6" t="s">
        <v>48</v>
      </c>
      <c r="E1394" s="6" t="s">
        <v>54</v>
      </c>
      <c r="F1394" s="6" t="s">
        <v>11921</v>
      </c>
      <c r="G1394" s="6" t="s">
        <v>19</v>
      </c>
      <c r="H1394" s="10">
        <f t="shared" si="106"/>
        <v>46295</v>
      </c>
      <c r="I1394" s="7">
        <f t="shared" si="107"/>
        <v>1098</v>
      </c>
      <c r="J1394" s="6" t="str">
        <f t="shared" si="108"/>
        <v>Jaipur</v>
      </c>
      <c r="K1394" s="6">
        <f>COUNTIFS(pg_transaction_cleaned!$O$2:$O$5743,A1394,pg_transaction_cleaned!$F$2:$F$5743,"CAPTURE")</f>
        <v>1</v>
      </c>
      <c r="L1394" s="7">
        <f>SUMIFS(pg_transaction_cleaned!$H$2:$H$5743,pg_transaction_cleaned!$O$2:$O$5743,A1394,pg_transaction_cleaned!$F$2:$F$5743,"CAPTURE")</f>
        <v>1098</v>
      </c>
      <c r="M1394" s="6">
        <f>COUNTIFS(pg_transaction_cleaned!$O$2:$O$5743,A1394,pg_transaction_cleaned!$F$2:$F$5743,"REFUND")</f>
        <v>0</v>
      </c>
      <c r="N1394" s="7">
        <f>SUMIFS(pg_transaction_cleaned!$H$2:$H$5743,pg_transaction_cleaned!$O$2:$O$5743,A1394,pg_transaction_cleaned!$F$2:$F$5743,"REFUND")</f>
        <v>0</v>
      </c>
      <c r="O1394" s="6" t="str">
        <f t="shared" si="109"/>
        <v>OK</v>
      </c>
      <c r="P1394" s="8">
        <f t="shared" si="110"/>
        <v>0</v>
      </c>
    </row>
    <row r="1395" spans="1:16" x14ac:dyDescent="0.3">
      <c r="A1395" s="6" t="s">
        <v>2819</v>
      </c>
      <c r="B1395" s="6" t="s">
        <v>11868</v>
      </c>
      <c r="C1395" s="6" t="s">
        <v>2820</v>
      </c>
      <c r="D1395" s="6" t="s">
        <v>26</v>
      </c>
      <c r="E1395" s="6" t="s">
        <v>18</v>
      </c>
      <c r="F1395" s="6" t="s">
        <v>11938</v>
      </c>
      <c r="G1395" s="6" t="s">
        <v>19</v>
      </c>
      <c r="H1395" s="10">
        <f t="shared" si="106"/>
        <v>46288</v>
      </c>
      <c r="I1395" s="7">
        <f t="shared" si="107"/>
        <v>6498</v>
      </c>
      <c r="J1395" s="6" t="str">
        <f t="shared" si="108"/>
        <v>Kolkata</v>
      </c>
      <c r="K1395" s="6">
        <f>COUNTIFS(pg_transaction_cleaned!$O$2:$O$5743,A1395,pg_transaction_cleaned!$F$2:$F$5743,"CAPTURE")</f>
        <v>1</v>
      </c>
      <c r="L1395" s="7">
        <f>SUMIFS(pg_transaction_cleaned!$H$2:$H$5743,pg_transaction_cleaned!$O$2:$O$5743,A1395,pg_transaction_cleaned!$F$2:$F$5743,"CAPTURE")</f>
        <v>6498</v>
      </c>
      <c r="M1395" s="6">
        <f>COUNTIFS(pg_transaction_cleaned!$O$2:$O$5743,A1395,pg_transaction_cleaned!$F$2:$F$5743,"REFUND")</f>
        <v>0</v>
      </c>
      <c r="N1395" s="7">
        <f>SUMIFS(pg_transaction_cleaned!$H$2:$H$5743,pg_transaction_cleaned!$O$2:$O$5743,A1395,pg_transaction_cleaned!$F$2:$F$5743,"REFUND")</f>
        <v>0</v>
      </c>
      <c r="O1395" s="6" t="str">
        <f t="shared" si="109"/>
        <v>OK</v>
      </c>
      <c r="P1395" s="8">
        <f t="shared" si="110"/>
        <v>0</v>
      </c>
    </row>
    <row r="1396" spans="1:16" x14ac:dyDescent="0.3">
      <c r="A1396" s="6" t="s">
        <v>2821</v>
      </c>
      <c r="B1396" s="6" t="s">
        <v>11914</v>
      </c>
      <c r="C1396" s="6" t="s">
        <v>2822</v>
      </c>
      <c r="D1396" s="6" t="s">
        <v>75</v>
      </c>
      <c r="E1396" s="6" t="s">
        <v>54</v>
      </c>
      <c r="F1396" s="6" t="s">
        <v>11869</v>
      </c>
      <c r="G1396" s="6" t="s">
        <v>19</v>
      </c>
      <c r="H1396" s="10">
        <f t="shared" si="106"/>
        <v>46289</v>
      </c>
      <c r="I1396" s="7">
        <f t="shared" si="107"/>
        <v>599</v>
      </c>
      <c r="J1396" s="6" t="str">
        <f t="shared" si="108"/>
        <v>Mumbai</v>
      </c>
      <c r="K1396" s="6">
        <f>COUNTIFS(pg_transaction_cleaned!$O$2:$O$5743,A1396,pg_transaction_cleaned!$F$2:$F$5743,"CAPTURE")</f>
        <v>1</v>
      </c>
      <c r="L1396" s="7">
        <f>SUMIFS(pg_transaction_cleaned!$H$2:$H$5743,pg_transaction_cleaned!$O$2:$O$5743,A1396,pg_transaction_cleaned!$F$2:$F$5743,"CAPTURE")</f>
        <v>599</v>
      </c>
      <c r="M1396" s="6">
        <f>COUNTIFS(pg_transaction_cleaned!$O$2:$O$5743,A1396,pg_transaction_cleaned!$F$2:$F$5743,"REFUND")</f>
        <v>0</v>
      </c>
      <c r="N1396" s="7">
        <f>SUMIFS(pg_transaction_cleaned!$H$2:$H$5743,pg_transaction_cleaned!$O$2:$O$5743,A1396,pg_transaction_cleaned!$F$2:$F$5743,"REFUND")</f>
        <v>0</v>
      </c>
      <c r="O1396" s="6" t="str">
        <f t="shared" si="109"/>
        <v>OK</v>
      </c>
      <c r="P1396" s="8">
        <f t="shared" si="110"/>
        <v>0</v>
      </c>
    </row>
    <row r="1397" spans="1:16" x14ac:dyDescent="0.3">
      <c r="A1397" s="6" t="s">
        <v>2823</v>
      </c>
      <c r="B1397" s="6" t="s">
        <v>11868</v>
      </c>
      <c r="C1397" s="6" t="s">
        <v>2824</v>
      </c>
      <c r="D1397" s="6" t="s">
        <v>42</v>
      </c>
      <c r="E1397" s="6" t="s">
        <v>54</v>
      </c>
      <c r="F1397" s="6" t="s">
        <v>12055</v>
      </c>
      <c r="G1397" s="6" t="s">
        <v>19</v>
      </c>
      <c r="H1397" s="10">
        <f t="shared" si="106"/>
        <v>46288</v>
      </c>
      <c r="I1397" s="7">
        <f t="shared" si="107"/>
        <v>4297</v>
      </c>
      <c r="J1397" s="6" t="str">
        <f t="shared" si="108"/>
        <v>Hyderabad</v>
      </c>
      <c r="K1397" s="6">
        <f>COUNTIFS(pg_transaction_cleaned!$O$2:$O$5743,A1397,pg_transaction_cleaned!$F$2:$F$5743,"CAPTURE")</f>
        <v>1</v>
      </c>
      <c r="L1397" s="7">
        <f>SUMIFS(pg_transaction_cleaned!$H$2:$H$5743,pg_transaction_cleaned!$O$2:$O$5743,A1397,pg_transaction_cleaned!$F$2:$F$5743,"CAPTURE")</f>
        <v>4297</v>
      </c>
      <c r="M1397" s="6">
        <f>COUNTIFS(pg_transaction_cleaned!$O$2:$O$5743,A1397,pg_transaction_cleaned!$F$2:$F$5743,"REFUND")</f>
        <v>0</v>
      </c>
      <c r="N1397" s="7">
        <f>SUMIFS(pg_transaction_cleaned!$H$2:$H$5743,pg_transaction_cleaned!$O$2:$O$5743,A1397,pg_transaction_cleaned!$F$2:$F$5743,"REFUND")</f>
        <v>0</v>
      </c>
      <c r="O1397" s="6" t="str">
        <f t="shared" si="109"/>
        <v>OK</v>
      </c>
      <c r="P1397" s="8">
        <f t="shared" si="110"/>
        <v>0</v>
      </c>
    </row>
    <row r="1398" spans="1:16" x14ac:dyDescent="0.3">
      <c r="A1398" s="6" t="s">
        <v>2825</v>
      </c>
      <c r="B1398" s="6" t="s">
        <v>11832</v>
      </c>
      <c r="C1398" s="6" t="s">
        <v>2826</v>
      </c>
      <c r="D1398" s="6" t="s">
        <v>26</v>
      </c>
      <c r="E1398" s="6" t="s">
        <v>18</v>
      </c>
      <c r="F1398" s="6" t="s">
        <v>11916</v>
      </c>
      <c r="G1398" s="6" t="s">
        <v>19</v>
      </c>
      <c r="H1398" s="10">
        <f t="shared" si="106"/>
        <v>46273</v>
      </c>
      <c r="I1398" s="7">
        <f t="shared" si="107"/>
        <v>5498</v>
      </c>
      <c r="J1398" s="6" t="str">
        <f t="shared" si="108"/>
        <v>Kolkata</v>
      </c>
      <c r="K1398" s="6">
        <f>COUNTIFS(pg_transaction_cleaned!$O$2:$O$5743,A1398,pg_transaction_cleaned!$F$2:$F$5743,"CAPTURE")</f>
        <v>1</v>
      </c>
      <c r="L1398" s="7">
        <f>SUMIFS(pg_transaction_cleaned!$H$2:$H$5743,pg_transaction_cleaned!$O$2:$O$5743,A1398,pg_transaction_cleaned!$F$2:$F$5743,"CAPTURE")</f>
        <v>5498</v>
      </c>
      <c r="M1398" s="6">
        <f>COUNTIFS(pg_transaction_cleaned!$O$2:$O$5743,A1398,pg_transaction_cleaned!$F$2:$F$5743,"REFUND")</f>
        <v>0</v>
      </c>
      <c r="N1398" s="7">
        <f>SUMIFS(pg_transaction_cleaned!$H$2:$H$5743,pg_transaction_cleaned!$O$2:$O$5743,A1398,pg_transaction_cleaned!$F$2:$F$5743,"REFUND")</f>
        <v>0</v>
      </c>
      <c r="O1398" s="6" t="str">
        <f t="shared" si="109"/>
        <v>OK</v>
      </c>
      <c r="P1398" s="8">
        <f t="shared" si="110"/>
        <v>0</v>
      </c>
    </row>
    <row r="1399" spans="1:16" x14ac:dyDescent="0.3">
      <c r="A1399" s="6" t="s">
        <v>2827</v>
      </c>
      <c r="B1399" s="6" t="s">
        <v>11891</v>
      </c>
      <c r="C1399" s="6" t="s">
        <v>2828</v>
      </c>
      <c r="D1399" s="6" t="s">
        <v>26</v>
      </c>
      <c r="E1399" s="6" t="s">
        <v>43</v>
      </c>
      <c r="F1399" s="6" t="s">
        <v>11829</v>
      </c>
      <c r="G1399" s="6" t="s">
        <v>115</v>
      </c>
      <c r="H1399" s="10">
        <f t="shared" si="106"/>
        <v>46278</v>
      </c>
      <c r="I1399" s="7">
        <f t="shared" si="107"/>
        <v>4647</v>
      </c>
      <c r="J1399" s="6" t="str">
        <f t="shared" si="108"/>
        <v>Kolkata</v>
      </c>
      <c r="K1399" s="6">
        <f>COUNTIFS(pg_transaction_cleaned!$O$2:$O$5743,A1399,pg_transaction_cleaned!$F$2:$F$5743,"CAPTURE")</f>
        <v>0</v>
      </c>
      <c r="L1399" s="7">
        <f>SUMIFS(pg_transaction_cleaned!$H$2:$H$5743,pg_transaction_cleaned!$O$2:$O$5743,A1399,pg_transaction_cleaned!$F$2:$F$5743,"CAPTURE")</f>
        <v>0</v>
      </c>
      <c r="M1399" s="6">
        <f>COUNTIFS(pg_transaction_cleaned!$O$2:$O$5743,A1399,pg_transaction_cleaned!$F$2:$F$5743,"REFUND")</f>
        <v>0</v>
      </c>
      <c r="N1399" s="7">
        <f>SUMIFS(pg_transaction_cleaned!$H$2:$H$5743,pg_transaction_cleaned!$O$2:$O$5743,A1399,pg_transaction_cleaned!$F$2:$F$5743,"REFUND")</f>
        <v>0</v>
      </c>
      <c r="O1399" s="6" t="str">
        <f t="shared" si="109"/>
        <v>OK</v>
      </c>
      <c r="P1399" s="8">
        <f t="shared" si="110"/>
        <v>0</v>
      </c>
    </row>
    <row r="1400" spans="1:16" x14ac:dyDescent="0.3">
      <c r="A1400" s="6" t="s">
        <v>2829</v>
      </c>
      <c r="B1400" s="6" t="s">
        <v>11866</v>
      </c>
      <c r="C1400" s="6" t="s">
        <v>2830</v>
      </c>
      <c r="D1400" s="6" t="s">
        <v>26</v>
      </c>
      <c r="E1400" s="6" t="s">
        <v>18</v>
      </c>
      <c r="F1400" s="6" t="s">
        <v>12094</v>
      </c>
      <c r="G1400" s="6" t="s">
        <v>19</v>
      </c>
      <c r="H1400" s="10">
        <f t="shared" si="106"/>
        <v>46274</v>
      </c>
      <c r="I1400" s="7">
        <f t="shared" si="107"/>
        <v>4397</v>
      </c>
      <c r="J1400" s="6" t="str">
        <f t="shared" si="108"/>
        <v>Kolkata</v>
      </c>
      <c r="K1400" s="6">
        <f>COUNTIFS(pg_transaction_cleaned!$O$2:$O$5743,A1400,pg_transaction_cleaned!$F$2:$F$5743,"CAPTURE")</f>
        <v>1</v>
      </c>
      <c r="L1400" s="7">
        <f>SUMIFS(pg_transaction_cleaned!$H$2:$H$5743,pg_transaction_cleaned!$O$2:$O$5743,A1400,pg_transaction_cleaned!$F$2:$F$5743,"CAPTURE")</f>
        <v>4397</v>
      </c>
      <c r="M1400" s="6">
        <f>COUNTIFS(pg_transaction_cleaned!$O$2:$O$5743,A1400,pg_transaction_cleaned!$F$2:$F$5743,"REFUND")</f>
        <v>0</v>
      </c>
      <c r="N1400" s="7">
        <f>SUMIFS(pg_transaction_cleaned!$H$2:$H$5743,pg_transaction_cleaned!$O$2:$O$5743,A1400,pg_transaction_cleaned!$F$2:$F$5743,"REFUND")</f>
        <v>0</v>
      </c>
      <c r="O1400" s="6" t="str">
        <f t="shared" si="109"/>
        <v>OK</v>
      </c>
      <c r="P1400" s="8">
        <f t="shared" si="110"/>
        <v>0</v>
      </c>
    </row>
    <row r="1401" spans="1:16" x14ac:dyDescent="0.3">
      <c r="A1401" s="6" t="s">
        <v>2831</v>
      </c>
      <c r="B1401" s="6" t="s">
        <v>11842</v>
      </c>
      <c r="C1401" s="6" t="s">
        <v>2832</v>
      </c>
      <c r="D1401" s="6" t="s">
        <v>61</v>
      </c>
      <c r="E1401" s="6" t="s">
        <v>27</v>
      </c>
      <c r="F1401" s="6" t="s">
        <v>12090</v>
      </c>
      <c r="G1401" s="6" t="s">
        <v>19</v>
      </c>
      <c r="H1401" s="10">
        <f t="shared" si="106"/>
        <v>46290</v>
      </c>
      <c r="I1401" s="7">
        <f t="shared" si="107"/>
        <v>8697</v>
      </c>
      <c r="J1401" s="6" t="str">
        <f t="shared" si="108"/>
        <v>Delhi</v>
      </c>
      <c r="K1401" s="6">
        <f>COUNTIFS(pg_transaction_cleaned!$O$2:$O$5743,A1401,pg_transaction_cleaned!$F$2:$F$5743,"CAPTURE")</f>
        <v>1</v>
      </c>
      <c r="L1401" s="7">
        <f>SUMIFS(pg_transaction_cleaned!$H$2:$H$5743,pg_transaction_cleaned!$O$2:$O$5743,A1401,pg_transaction_cleaned!$F$2:$F$5743,"CAPTURE")</f>
        <v>8697</v>
      </c>
      <c r="M1401" s="6">
        <f>COUNTIFS(pg_transaction_cleaned!$O$2:$O$5743,A1401,pg_transaction_cleaned!$F$2:$F$5743,"REFUND")</f>
        <v>0</v>
      </c>
      <c r="N1401" s="7">
        <f>SUMIFS(pg_transaction_cleaned!$H$2:$H$5743,pg_transaction_cleaned!$O$2:$O$5743,A1401,pg_transaction_cleaned!$F$2:$F$5743,"REFUND")</f>
        <v>0</v>
      </c>
      <c r="O1401" s="6" t="str">
        <f t="shared" si="109"/>
        <v>OK</v>
      </c>
      <c r="P1401" s="8">
        <f t="shared" si="110"/>
        <v>0</v>
      </c>
    </row>
    <row r="1402" spans="1:16" x14ac:dyDescent="0.3">
      <c r="A1402" s="6" t="s">
        <v>2833</v>
      </c>
      <c r="B1402" s="6" t="s">
        <v>11981</v>
      </c>
      <c r="C1402" s="6" t="s">
        <v>2834</v>
      </c>
      <c r="D1402" s="6" t="s">
        <v>34</v>
      </c>
      <c r="E1402" s="6" t="s">
        <v>18</v>
      </c>
      <c r="F1402" s="6" t="s">
        <v>12155</v>
      </c>
      <c r="G1402" s="6" t="s">
        <v>19</v>
      </c>
      <c r="H1402" s="10">
        <f t="shared" si="106"/>
        <v>46274</v>
      </c>
      <c r="I1402" s="7">
        <f t="shared" si="107"/>
        <v>5397</v>
      </c>
      <c r="J1402" s="6" t="str">
        <f t="shared" si="108"/>
        <v>Ahmedabad</v>
      </c>
      <c r="K1402" s="6">
        <f>COUNTIFS(pg_transaction_cleaned!$O$2:$O$5743,A1402,pg_transaction_cleaned!$F$2:$F$5743,"CAPTURE")</f>
        <v>1</v>
      </c>
      <c r="L1402" s="7">
        <f>SUMIFS(pg_transaction_cleaned!$H$2:$H$5743,pg_transaction_cleaned!$O$2:$O$5743,A1402,pg_transaction_cleaned!$F$2:$F$5743,"CAPTURE")</f>
        <v>5397</v>
      </c>
      <c r="M1402" s="6">
        <f>COUNTIFS(pg_transaction_cleaned!$O$2:$O$5743,A1402,pg_transaction_cleaned!$F$2:$F$5743,"REFUND")</f>
        <v>0</v>
      </c>
      <c r="N1402" s="7">
        <f>SUMIFS(pg_transaction_cleaned!$H$2:$H$5743,pg_transaction_cleaned!$O$2:$O$5743,A1402,pg_transaction_cleaned!$F$2:$F$5743,"REFUND")</f>
        <v>0</v>
      </c>
      <c r="O1402" s="6" t="str">
        <f t="shared" si="109"/>
        <v>OK</v>
      </c>
      <c r="P1402" s="8">
        <f t="shared" si="110"/>
        <v>0</v>
      </c>
    </row>
    <row r="1403" spans="1:16" x14ac:dyDescent="0.3">
      <c r="A1403" s="6" t="s">
        <v>2835</v>
      </c>
      <c r="B1403" s="6" t="s">
        <v>11897</v>
      </c>
      <c r="C1403" s="6" t="s">
        <v>2836</v>
      </c>
      <c r="D1403" s="6" t="s">
        <v>42</v>
      </c>
      <c r="E1403" s="6" t="s">
        <v>18</v>
      </c>
      <c r="F1403" s="6" t="s">
        <v>11843</v>
      </c>
      <c r="G1403" s="6" t="s">
        <v>19</v>
      </c>
      <c r="H1403" s="10">
        <f t="shared" si="106"/>
        <v>46266</v>
      </c>
      <c r="I1403" s="7">
        <f t="shared" si="107"/>
        <v>349</v>
      </c>
      <c r="J1403" s="6" t="str">
        <f t="shared" si="108"/>
        <v>Hyderabad</v>
      </c>
      <c r="K1403" s="6">
        <f>COUNTIFS(pg_transaction_cleaned!$O$2:$O$5743,A1403,pg_transaction_cleaned!$F$2:$F$5743,"CAPTURE")</f>
        <v>1</v>
      </c>
      <c r="L1403" s="7">
        <f>SUMIFS(pg_transaction_cleaned!$H$2:$H$5743,pg_transaction_cleaned!$O$2:$O$5743,A1403,pg_transaction_cleaned!$F$2:$F$5743,"CAPTURE")</f>
        <v>349</v>
      </c>
      <c r="M1403" s="6">
        <f>COUNTIFS(pg_transaction_cleaned!$O$2:$O$5743,A1403,pg_transaction_cleaned!$F$2:$F$5743,"REFUND")</f>
        <v>0</v>
      </c>
      <c r="N1403" s="7">
        <f>SUMIFS(pg_transaction_cleaned!$H$2:$H$5743,pg_transaction_cleaned!$O$2:$O$5743,A1403,pg_transaction_cleaned!$F$2:$F$5743,"REFUND")</f>
        <v>0</v>
      </c>
      <c r="O1403" s="6" t="str">
        <f t="shared" si="109"/>
        <v>OK</v>
      </c>
      <c r="P1403" s="8">
        <f t="shared" si="110"/>
        <v>0</v>
      </c>
    </row>
    <row r="1404" spans="1:16" x14ac:dyDescent="0.3">
      <c r="A1404" s="6" t="s">
        <v>2837</v>
      </c>
      <c r="B1404" s="6" t="s">
        <v>11945</v>
      </c>
      <c r="C1404" s="6" t="s">
        <v>2838</v>
      </c>
      <c r="D1404" s="6" t="s">
        <v>34</v>
      </c>
      <c r="E1404" s="6" t="s">
        <v>27</v>
      </c>
      <c r="F1404" s="6" t="s">
        <v>12060</v>
      </c>
      <c r="G1404" s="6" t="s">
        <v>19</v>
      </c>
      <c r="H1404" s="10">
        <f t="shared" si="106"/>
        <v>46289</v>
      </c>
      <c r="I1404" s="7">
        <f t="shared" si="107"/>
        <v>998</v>
      </c>
      <c r="J1404" s="6" t="str">
        <f t="shared" si="108"/>
        <v>Ahmedabad</v>
      </c>
      <c r="K1404" s="6">
        <f>COUNTIFS(pg_transaction_cleaned!$O$2:$O$5743,A1404,pg_transaction_cleaned!$F$2:$F$5743,"CAPTURE")</f>
        <v>1</v>
      </c>
      <c r="L1404" s="7">
        <f>SUMIFS(pg_transaction_cleaned!$H$2:$H$5743,pg_transaction_cleaned!$O$2:$O$5743,A1404,pg_transaction_cleaned!$F$2:$F$5743,"CAPTURE")</f>
        <v>998</v>
      </c>
      <c r="M1404" s="6">
        <f>COUNTIFS(pg_transaction_cleaned!$O$2:$O$5743,A1404,pg_transaction_cleaned!$F$2:$F$5743,"REFUND")</f>
        <v>0</v>
      </c>
      <c r="N1404" s="7">
        <f>SUMIFS(pg_transaction_cleaned!$H$2:$H$5743,pg_transaction_cleaned!$O$2:$O$5743,A1404,pg_transaction_cleaned!$F$2:$F$5743,"REFUND")</f>
        <v>0</v>
      </c>
      <c r="O1404" s="6" t="str">
        <f t="shared" si="109"/>
        <v>OK</v>
      </c>
      <c r="P1404" s="8">
        <f t="shared" si="110"/>
        <v>0</v>
      </c>
    </row>
    <row r="1405" spans="1:16" x14ac:dyDescent="0.3">
      <c r="A1405" s="6" t="s">
        <v>2839</v>
      </c>
      <c r="B1405" s="6" t="s">
        <v>11859</v>
      </c>
      <c r="C1405" s="6" t="s">
        <v>2840</v>
      </c>
      <c r="D1405" s="6" t="s">
        <v>75</v>
      </c>
      <c r="E1405" s="6" t="s">
        <v>18</v>
      </c>
      <c r="F1405" s="6" t="s">
        <v>11954</v>
      </c>
      <c r="G1405" s="6" t="s">
        <v>19</v>
      </c>
      <c r="H1405" s="10">
        <f t="shared" si="106"/>
        <v>46271</v>
      </c>
      <c r="I1405" s="7">
        <f t="shared" si="107"/>
        <v>1848</v>
      </c>
      <c r="J1405" s="6" t="str">
        <f t="shared" si="108"/>
        <v>Mumbai</v>
      </c>
      <c r="K1405" s="6">
        <f>COUNTIFS(pg_transaction_cleaned!$O$2:$O$5743,A1405,pg_transaction_cleaned!$F$2:$F$5743,"CAPTURE")</f>
        <v>1</v>
      </c>
      <c r="L1405" s="7">
        <f>SUMIFS(pg_transaction_cleaned!$H$2:$H$5743,pg_transaction_cleaned!$O$2:$O$5743,A1405,pg_transaction_cleaned!$F$2:$F$5743,"CAPTURE")</f>
        <v>1848</v>
      </c>
      <c r="M1405" s="6">
        <f>COUNTIFS(pg_transaction_cleaned!$O$2:$O$5743,A1405,pg_transaction_cleaned!$F$2:$F$5743,"REFUND")</f>
        <v>0</v>
      </c>
      <c r="N1405" s="7">
        <f>SUMIFS(pg_transaction_cleaned!$H$2:$H$5743,pg_transaction_cleaned!$O$2:$O$5743,A1405,pg_transaction_cleaned!$F$2:$F$5743,"REFUND")</f>
        <v>0</v>
      </c>
      <c r="O1405" s="6" t="str">
        <f t="shared" si="109"/>
        <v>OK</v>
      </c>
      <c r="P1405" s="8">
        <f t="shared" si="110"/>
        <v>0</v>
      </c>
    </row>
    <row r="1406" spans="1:16" x14ac:dyDescent="0.3">
      <c r="A1406" s="6" t="s">
        <v>2841</v>
      </c>
      <c r="B1406" s="6" t="s">
        <v>11914</v>
      </c>
      <c r="C1406" s="6" t="s">
        <v>2842</v>
      </c>
      <c r="D1406" s="6"/>
      <c r="E1406" s="6" t="s">
        <v>18</v>
      </c>
      <c r="F1406" s="6" t="s">
        <v>11855</v>
      </c>
      <c r="G1406" s="6" t="s">
        <v>19</v>
      </c>
      <c r="H1406" s="10">
        <f t="shared" si="106"/>
        <v>46289</v>
      </c>
      <c r="I1406" s="7">
        <f t="shared" si="107"/>
        <v>4999</v>
      </c>
      <c r="J1406" s="6" t="str">
        <f t="shared" si="108"/>
        <v>Unknown</v>
      </c>
      <c r="K1406" s="6">
        <f>COUNTIFS(pg_transaction_cleaned!$O$2:$O$5743,A1406,pg_transaction_cleaned!$F$2:$F$5743,"CAPTURE")</f>
        <v>1</v>
      </c>
      <c r="L1406" s="7">
        <f>SUMIFS(pg_transaction_cleaned!$H$2:$H$5743,pg_transaction_cleaned!$O$2:$O$5743,A1406,pg_transaction_cleaned!$F$2:$F$5743,"CAPTURE")</f>
        <v>4999</v>
      </c>
      <c r="M1406" s="6">
        <f>COUNTIFS(pg_transaction_cleaned!$O$2:$O$5743,A1406,pg_transaction_cleaned!$F$2:$F$5743,"REFUND")</f>
        <v>0</v>
      </c>
      <c r="N1406" s="7">
        <f>SUMIFS(pg_transaction_cleaned!$H$2:$H$5743,pg_transaction_cleaned!$O$2:$O$5743,A1406,pg_transaction_cleaned!$F$2:$F$5743,"REFUND")</f>
        <v>0</v>
      </c>
      <c r="O1406" s="6" t="str">
        <f t="shared" si="109"/>
        <v>OK</v>
      </c>
      <c r="P1406" s="8">
        <f t="shared" si="110"/>
        <v>0</v>
      </c>
    </row>
    <row r="1407" spans="1:16" x14ac:dyDescent="0.3">
      <c r="A1407" s="6" t="s">
        <v>2843</v>
      </c>
      <c r="B1407" s="6" t="s">
        <v>11956</v>
      </c>
      <c r="C1407" s="6" t="s">
        <v>2844</v>
      </c>
      <c r="D1407" s="6" t="s">
        <v>26</v>
      </c>
      <c r="E1407" s="6" t="s">
        <v>18</v>
      </c>
      <c r="F1407" s="6" t="s">
        <v>12129</v>
      </c>
      <c r="G1407" s="6" t="s">
        <v>19</v>
      </c>
      <c r="H1407" s="10">
        <f t="shared" si="106"/>
        <v>46286</v>
      </c>
      <c r="I1407" s="7">
        <f t="shared" si="107"/>
        <v>8348</v>
      </c>
      <c r="J1407" s="6" t="str">
        <f t="shared" si="108"/>
        <v>Kolkata</v>
      </c>
      <c r="K1407" s="6">
        <f>COUNTIFS(pg_transaction_cleaned!$O$2:$O$5743,A1407,pg_transaction_cleaned!$F$2:$F$5743,"CAPTURE")</f>
        <v>1</v>
      </c>
      <c r="L1407" s="7">
        <f>SUMIFS(pg_transaction_cleaned!$H$2:$H$5743,pg_transaction_cleaned!$O$2:$O$5743,A1407,pg_transaction_cleaned!$F$2:$F$5743,"CAPTURE")</f>
        <v>8348</v>
      </c>
      <c r="M1407" s="6">
        <f>COUNTIFS(pg_transaction_cleaned!$O$2:$O$5743,A1407,pg_transaction_cleaned!$F$2:$F$5743,"REFUND")</f>
        <v>0</v>
      </c>
      <c r="N1407" s="7">
        <f>SUMIFS(pg_transaction_cleaned!$H$2:$H$5743,pg_transaction_cleaned!$O$2:$O$5743,A1407,pg_transaction_cleaned!$F$2:$F$5743,"REFUND")</f>
        <v>0</v>
      </c>
      <c r="O1407" s="6" t="str">
        <f t="shared" si="109"/>
        <v>OK</v>
      </c>
      <c r="P1407" s="8">
        <f t="shared" si="110"/>
        <v>0</v>
      </c>
    </row>
    <row r="1408" spans="1:16" x14ac:dyDescent="0.3">
      <c r="A1408" s="6" t="s">
        <v>2845</v>
      </c>
      <c r="B1408" s="6" t="s">
        <v>11972</v>
      </c>
      <c r="C1408" s="6" t="s">
        <v>2846</v>
      </c>
      <c r="D1408" s="6" t="s">
        <v>34</v>
      </c>
      <c r="E1408" s="6" t="s">
        <v>27</v>
      </c>
      <c r="F1408" s="6" t="s">
        <v>11843</v>
      </c>
      <c r="G1408" s="6" t="s">
        <v>19</v>
      </c>
      <c r="H1408" s="10">
        <f t="shared" si="106"/>
        <v>46269</v>
      </c>
      <c r="I1408" s="7">
        <f t="shared" si="107"/>
        <v>349</v>
      </c>
      <c r="J1408" s="6" t="str">
        <f t="shared" si="108"/>
        <v>Ahmedabad</v>
      </c>
      <c r="K1408" s="6">
        <f>COUNTIFS(pg_transaction_cleaned!$O$2:$O$5743,A1408,pg_transaction_cleaned!$F$2:$F$5743,"CAPTURE")</f>
        <v>1</v>
      </c>
      <c r="L1408" s="7">
        <f>SUMIFS(pg_transaction_cleaned!$H$2:$H$5743,pg_transaction_cleaned!$O$2:$O$5743,A1408,pg_transaction_cleaned!$F$2:$F$5743,"CAPTURE")</f>
        <v>349</v>
      </c>
      <c r="M1408" s="6">
        <f>COUNTIFS(pg_transaction_cleaned!$O$2:$O$5743,A1408,pg_transaction_cleaned!$F$2:$F$5743,"REFUND")</f>
        <v>0</v>
      </c>
      <c r="N1408" s="7">
        <f>SUMIFS(pg_transaction_cleaned!$H$2:$H$5743,pg_transaction_cleaned!$O$2:$O$5743,A1408,pg_transaction_cleaned!$F$2:$F$5743,"REFUND")</f>
        <v>0</v>
      </c>
      <c r="O1408" s="6" t="str">
        <f t="shared" si="109"/>
        <v>OK</v>
      </c>
      <c r="P1408" s="8">
        <f t="shared" si="110"/>
        <v>0</v>
      </c>
    </row>
    <row r="1409" spans="1:16" x14ac:dyDescent="0.3">
      <c r="A1409" s="6" t="s">
        <v>2847</v>
      </c>
      <c r="B1409" s="6" t="s">
        <v>11857</v>
      </c>
      <c r="C1409" s="6" t="s">
        <v>2848</v>
      </c>
      <c r="D1409" s="6" t="s">
        <v>37</v>
      </c>
      <c r="E1409" s="6" t="s">
        <v>27</v>
      </c>
      <c r="F1409" s="6" t="s">
        <v>11827</v>
      </c>
      <c r="G1409" s="6" t="s">
        <v>19</v>
      </c>
      <c r="H1409" s="10">
        <f t="shared" si="106"/>
        <v>46287</v>
      </c>
      <c r="I1409" s="7">
        <f t="shared" si="107"/>
        <v>299</v>
      </c>
      <c r="J1409" s="6" t="str">
        <f t="shared" si="108"/>
        <v>Lucknow</v>
      </c>
      <c r="K1409" s="6">
        <f>COUNTIFS(pg_transaction_cleaned!$O$2:$O$5743,A1409,pg_transaction_cleaned!$F$2:$F$5743,"CAPTURE")</f>
        <v>1</v>
      </c>
      <c r="L1409" s="7">
        <f>SUMIFS(pg_transaction_cleaned!$H$2:$H$5743,pg_transaction_cleaned!$O$2:$O$5743,A1409,pg_transaction_cleaned!$F$2:$F$5743,"CAPTURE")</f>
        <v>299</v>
      </c>
      <c r="M1409" s="6">
        <f>COUNTIFS(pg_transaction_cleaned!$O$2:$O$5743,A1409,pg_transaction_cleaned!$F$2:$F$5743,"REFUND")</f>
        <v>0</v>
      </c>
      <c r="N1409" s="7">
        <f>SUMIFS(pg_transaction_cleaned!$H$2:$H$5743,pg_transaction_cleaned!$O$2:$O$5743,A1409,pg_transaction_cleaned!$F$2:$F$5743,"REFUND")</f>
        <v>0</v>
      </c>
      <c r="O1409" s="6" t="str">
        <f t="shared" si="109"/>
        <v>OK</v>
      </c>
      <c r="P1409" s="8">
        <f t="shared" si="110"/>
        <v>0</v>
      </c>
    </row>
    <row r="1410" spans="1:16" x14ac:dyDescent="0.3">
      <c r="A1410" s="6" t="s">
        <v>2849</v>
      </c>
      <c r="B1410" s="6" t="s">
        <v>11873</v>
      </c>
      <c r="C1410" s="6" t="s">
        <v>2850</v>
      </c>
      <c r="D1410" s="6" t="s">
        <v>37</v>
      </c>
      <c r="E1410" s="6" t="s">
        <v>27</v>
      </c>
      <c r="F1410" s="6" t="s">
        <v>11843</v>
      </c>
      <c r="G1410" s="6" t="s">
        <v>19</v>
      </c>
      <c r="H1410" s="10">
        <f t="shared" ref="H1410:H1473" si="111">IF(MID(B1410,5,1)="-",DATE(LEFT(B1410,4),MID(B1410,6,2),RIGHT(B1410,2)),DATE(RIGHT(B1410,4),MID(B1410,4,2),LEFT(B1410,2)))</f>
        <v>46291</v>
      </c>
      <c r="I1410" s="7">
        <f t="shared" ref="I1410:I1473" si="112">VALUE(SUBSTITUTE(F1410,",",""))</f>
        <v>349</v>
      </c>
      <c r="J1410" s="6" t="str">
        <f t="shared" ref="J1410:J1473" si="113">IF(TRIM(D1410)="","Unknown",TRIM(D1410))</f>
        <v>Lucknow</v>
      </c>
      <c r="K1410" s="6">
        <f>COUNTIFS(pg_transaction_cleaned!$O$2:$O$5743,A1410,pg_transaction_cleaned!$F$2:$F$5743,"CAPTURE")</f>
        <v>1</v>
      </c>
      <c r="L1410" s="7">
        <f>SUMIFS(pg_transaction_cleaned!$H$2:$H$5743,pg_transaction_cleaned!$O$2:$O$5743,A1410,pg_transaction_cleaned!$F$2:$F$5743,"CAPTURE")</f>
        <v>349</v>
      </c>
      <c r="M1410" s="6">
        <f>COUNTIFS(pg_transaction_cleaned!$O$2:$O$5743,A1410,pg_transaction_cleaned!$F$2:$F$5743,"REFUND")</f>
        <v>0</v>
      </c>
      <c r="N1410" s="7">
        <f>SUMIFS(pg_transaction_cleaned!$H$2:$H$5743,pg_transaction_cleaned!$O$2:$O$5743,A1410,pg_transaction_cleaned!$F$2:$F$5743,"REFUND")</f>
        <v>0</v>
      </c>
      <c r="O1410" s="6" t="str">
        <f t="shared" si="109"/>
        <v>OK</v>
      </c>
      <c r="P1410" s="8">
        <f t="shared" si="110"/>
        <v>0</v>
      </c>
    </row>
    <row r="1411" spans="1:16" x14ac:dyDescent="0.3">
      <c r="A1411" s="6" t="s">
        <v>2851</v>
      </c>
      <c r="B1411" s="6" t="s">
        <v>11830</v>
      </c>
      <c r="C1411" s="6" t="s">
        <v>2852</v>
      </c>
      <c r="D1411" s="6" t="s">
        <v>51</v>
      </c>
      <c r="E1411" s="6" t="s">
        <v>18</v>
      </c>
      <c r="F1411" s="6" t="s">
        <v>12003</v>
      </c>
      <c r="G1411" s="6" t="s">
        <v>19</v>
      </c>
      <c r="H1411" s="10">
        <f t="shared" si="111"/>
        <v>46282</v>
      </c>
      <c r="I1411" s="7">
        <f t="shared" si="112"/>
        <v>1499</v>
      </c>
      <c r="J1411" s="6" t="str">
        <f t="shared" si="113"/>
        <v>Chennai</v>
      </c>
      <c r="K1411" s="6">
        <f>COUNTIFS(pg_transaction_cleaned!$O$2:$O$5743,A1411,pg_transaction_cleaned!$F$2:$F$5743,"CAPTURE")</f>
        <v>1</v>
      </c>
      <c r="L1411" s="7">
        <f>SUMIFS(pg_transaction_cleaned!$H$2:$H$5743,pg_transaction_cleaned!$O$2:$O$5743,A1411,pg_transaction_cleaned!$F$2:$F$5743,"CAPTURE")</f>
        <v>1499</v>
      </c>
      <c r="M1411" s="6">
        <f>COUNTIFS(pg_transaction_cleaned!$O$2:$O$5743,A1411,pg_transaction_cleaned!$F$2:$F$5743,"REFUND")</f>
        <v>0</v>
      </c>
      <c r="N1411" s="7">
        <f>SUMIFS(pg_transaction_cleaned!$H$2:$H$5743,pg_transaction_cleaned!$O$2:$O$5743,A1411,pg_transaction_cleaned!$F$2:$F$5743,"REFUND")</f>
        <v>0</v>
      </c>
      <c r="O1411" s="6" t="str">
        <f t="shared" ref="O1411:O1474" si="114">IF(AND(G1411="Paid",K1411=0),"Paid, no payment",IF(AND(OR(G1411="Failed",G1411="Cancelled"),K1411&gt;0),"Payment on failed/cancelled",IF(K1411&gt;1,"Duplicate charge",IF(AND(K1411=1,ROUND(L1411-I1411,2)&lt;&gt;0),"Amount difference",IF(AND(G1411="Refunded",M1411=0),"Refunded, no refund",IF(AND(G1411&lt;&gt;"Refunded",M1411&gt;0),"Refund, order not Refunded",IF(AND(M1411&gt;0,ROUND(N1411-I1411,2)&lt;&gt;0),"Refund amount differs","OK")))))))</f>
        <v>OK</v>
      </c>
      <c r="P1411" s="8">
        <f t="shared" ref="P1411:P1474" si="115">IF(O1411="OK",0,IF(O1411="Paid, no payment",I1411,IF(O1411="Payment on failed/cancelled",L1411,IF(OR(O1411="Duplicate charge",O1411="Amount difference"),L1411-I1411,IF(O1411="Refunded, no refund",I1411,N1411)))))</f>
        <v>0</v>
      </c>
    </row>
    <row r="1412" spans="1:16" x14ac:dyDescent="0.3">
      <c r="A1412" s="6" t="s">
        <v>2853</v>
      </c>
      <c r="B1412" s="6" t="s">
        <v>11903</v>
      </c>
      <c r="C1412" s="6" t="s">
        <v>2854</v>
      </c>
      <c r="D1412" s="6" t="s">
        <v>26</v>
      </c>
      <c r="E1412" s="6" t="s">
        <v>18</v>
      </c>
      <c r="F1412" s="6" t="s">
        <v>12096</v>
      </c>
      <c r="G1412" s="6" t="s">
        <v>19</v>
      </c>
      <c r="H1412" s="10">
        <f t="shared" si="111"/>
        <v>46277</v>
      </c>
      <c r="I1412" s="7">
        <f t="shared" si="112"/>
        <v>9997</v>
      </c>
      <c r="J1412" s="6" t="str">
        <f t="shared" si="113"/>
        <v>Kolkata</v>
      </c>
      <c r="K1412" s="6">
        <f>COUNTIFS(pg_transaction_cleaned!$O$2:$O$5743,A1412,pg_transaction_cleaned!$F$2:$F$5743,"CAPTURE")</f>
        <v>1</v>
      </c>
      <c r="L1412" s="7">
        <f>SUMIFS(pg_transaction_cleaned!$H$2:$H$5743,pg_transaction_cleaned!$O$2:$O$5743,A1412,pg_transaction_cleaned!$F$2:$F$5743,"CAPTURE")</f>
        <v>9997</v>
      </c>
      <c r="M1412" s="6">
        <f>COUNTIFS(pg_transaction_cleaned!$O$2:$O$5743,A1412,pg_transaction_cleaned!$F$2:$F$5743,"REFUND")</f>
        <v>0</v>
      </c>
      <c r="N1412" s="7">
        <f>SUMIFS(pg_transaction_cleaned!$H$2:$H$5743,pg_transaction_cleaned!$O$2:$O$5743,A1412,pg_transaction_cleaned!$F$2:$F$5743,"REFUND")</f>
        <v>0</v>
      </c>
      <c r="O1412" s="6" t="str">
        <f t="shared" si="114"/>
        <v>OK</v>
      </c>
      <c r="P1412" s="8">
        <f t="shared" si="115"/>
        <v>0</v>
      </c>
    </row>
    <row r="1413" spans="1:16" x14ac:dyDescent="0.3">
      <c r="A1413" s="6" t="s">
        <v>2855</v>
      </c>
      <c r="B1413" s="6" t="s">
        <v>11846</v>
      </c>
      <c r="C1413" s="6" t="s">
        <v>2856</v>
      </c>
      <c r="D1413" s="6" t="s">
        <v>34</v>
      </c>
      <c r="E1413" s="6" t="s">
        <v>43</v>
      </c>
      <c r="F1413" s="6" t="s">
        <v>11837</v>
      </c>
      <c r="G1413" s="6" t="s">
        <v>19</v>
      </c>
      <c r="H1413" s="10">
        <f t="shared" si="111"/>
        <v>46285</v>
      </c>
      <c r="I1413" s="7">
        <f t="shared" si="112"/>
        <v>999</v>
      </c>
      <c r="J1413" s="6" t="str">
        <f t="shared" si="113"/>
        <v>Ahmedabad</v>
      </c>
      <c r="K1413" s="6">
        <f>COUNTIFS(pg_transaction_cleaned!$O$2:$O$5743,A1413,pg_transaction_cleaned!$F$2:$F$5743,"CAPTURE")</f>
        <v>1</v>
      </c>
      <c r="L1413" s="7">
        <f>SUMIFS(pg_transaction_cleaned!$H$2:$H$5743,pg_transaction_cleaned!$O$2:$O$5743,A1413,pg_transaction_cleaned!$F$2:$F$5743,"CAPTURE")</f>
        <v>949</v>
      </c>
      <c r="M1413" s="6">
        <f>COUNTIFS(pg_transaction_cleaned!$O$2:$O$5743,A1413,pg_transaction_cleaned!$F$2:$F$5743,"REFUND")</f>
        <v>0</v>
      </c>
      <c r="N1413" s="7">
        <f>SUMIFS(pg_transaction_cleaned!$H$2:$H$5743,pg_transaction_cleaned!$O$2:$O$5743,A1413,pg_transaction_cleaned!$F$2:$F$5743,"REFUND")</f>
        <v>0</v>
      </c>
      <c r="O1413" s="6" t="str">
        <f t="shared" si="114"/>
        <v>Amount difference</v>
      </c>
      <c r="P1413" s="8">
        <f t="shared" si="115"/>
        <v>-50</v>
      </c>
    </row>
    <row r="1414" spans="1:16" x14ac:dyDescent="0.3">
      <c r="A1414" s="6" t="s">
        <v>2857</v>
      </c>
      <c r="B1414" s="6" t="s">
        <v>11936</v>
      </c>
      <c r="C1414" s="6" t="s">
        <v>2858</v>
      </c>
      <c r="D1414" s="6" t="s">
        <v>17</v>
      </c>
      <c r="E1414" s="6" t="s">
        <v>18</v>
      </c>
      <c r="F1414" s="6" t="s">
        <v>12058</v>
      </c>
      <c r="G1414" s="6" t="s">
        <v>115</v>
      </c>
      <c r="H1414" s="10">
        <f t="shared" si="111"/>
        <v>46293</v>
      </c>
      <c r="I1414" s="7">
        <f t="shared" si="112"/>
        <v>12797</v>
      </c>
      <c r="J1414" s="6" t="str">
        <f t="shared" si="113"/>
        <v>Pune</v>
      </c>
      <c r="K1414" s="6">
        <f>COUNTIFS(pg_transaction_cleaned!$O$2:$O$5743,A1414,pg_transaction_cleaned!$F$2:$F$5743,"CAPTURE")</f>
        <v>0</v>
      </c>
      <c r="L1414" s="7">
        <f>SUMIFS(pg_transaction_cleaned!$H$2:$H$5743,pg_transaction_cleaned!$O$2:$O$5743,A1414,pg_transaction_cleaned!$F$2:$F$5743,"CAPTURE")</f>
        <v>0</v>
      </c>
      <c r="M1414" s="6">
        <f>COUNTIFS(pg_transaction_cleaned!$O$2:$O$5743,A1414,pg_transaction_cleaned!$F$2:$F$5743,"REFUND")</f>
        <v>0</v>
      </c>
      <c r="N1414" s="7">
        <f>SUMIFS(pg_transaction_cleaned!$H$2:$H$5743,pg_transaction_cleaned!$O$2:$O$5743,A1414,pg_transaction_cleaned!$F$2:$F$5743,"REFUND")</f>
        <v>0</v>
      </c>
      <c r="O1414" s="6" t="str">
        <f t="shared" si="114"/>
        <v>OK</v>
      </c>
      <c r="P1414" s="8">
        <f t="shared" si="115"/>
        <v>0</v>
      </c>
    </row>
    <row r="1415" spans="1:16" x14ac:dyDescent="0.3">
      <c r="A1415" s="6" t="s">
        <v>2859</v>
      </c>
      <c r="B1415" s="6" t="s">
        <v>11936</v>
      </c>
      <c r="C1415" s="6" t="s">
        <v>2860</v>
      </c>
      <c r="D1415" s="6" t="s">
        <v>37</v>
      </c>
      <c r="E1415" s="6" t="s">
        <v>18</v>
      </c>
      <c r="F1415" s="6" t="s">
        <v>11849</v>
      </c>
      <c r="G1415" s="6" t="s">
        <v>19</v>
      </c>
      <c r="H1415" s="10">
        <f t="shared" si="111"/>
        <v>46293</v>
      </c>
      <c r="I1415" s="7">
        <f t="shared" si="112"/>
        <v>4298</v>
      </c>
      <c r="J1415" s="6" t="str">
        <f t="shared" si="113"/>
        <v>Lucknow</v>
      </c>
      <c r="K1415" s="6">
        <f>COUNTIFS(pg_transaction_cleaned!$O$2:$O$5743,A1415,pg_transaction_cleaned!$F$2:$F$5743,"CAPTURE")</f>
        <v>1</v>
      </c>
      <c r="L1415" s="7">
        <f>SUMIFS(pg_transaction_cleaned!$H$2:$H$5743,pg_transaction_cleaned!$O$2:$O$5743,A1415,pg_transaction_cleaned!$F$2:$F$5743,"CAPTURE")</f>
        <v>4298</v>
      </c>
      <c r="M1415" s="6">
        <f>COUNTIFS(pg_transaction_cleaned!$O$2:$O$5743,A1415,pg_transaction_cleaned!$F$2:$F$5743,"REFUND")</f>
        <v>0</v>
      </c>
      <c r="N1415" s="7">
        <f>SUMIFS(pg_transaction_cleaned!$H$2:$H$5743,pg_transaction_cleaned!$O$2:$O$5743,A1415,pg_transaction_cleaned!$F$2:$F$5743,"REFUND")</f>
        <v>0</v>
      </c>
      <c r="O1415" s="6" t="str">
        <f t="shared" si="114"/>
        <v>OK</v>
      </c>
      <c r="P1415" s="8">
        <f t="shared" si="115"/>
        <v>0</v>
      </c>
    </row>
    <row r="1416" spans="1:16" x14ac:dyDescent="0.3">
      <c r="A1416" s="6" t="s">
        <v>2861</v>
      </c>
      <c r="B1416" s="6" t="s">
        <v>11857</v>
      </c>
      <c r="C1416" s="6" t="s">
        <v>2862</v>
      </c>
      <c r="D1416" s="6" t="s">
        <v>51</v>
      </c>
      <c r="E1416" s="6" t="s">
        <v>18</v>
      </c>
      <c r="F1416" s="6" t="s">
        <v>11955</v>
      </c>
      <c r="G1416" s="6" t="s">
        <v>19</v>
      </c>
      <c r="H1416" s="10">
        <f t="shared" si="111"/>
        <v>46287</v>
      </c>
      <c r="I1416" s="7">
        <f t="shared" si="112"/>
        <v>11297</v>
      </c>
      <c r="J1416" s="6" t="str">
        <f t="shared" si="113"/>
        <v>Chennai</v>
      </c>
      <c r="K1416" s="6">
        <f>COUNTIFS(pg_transaction_cleaned!$O$2:$O$5743,A1416,pg_transaction_cleaned!$F$2:$F$5743,"CAPTURE")</f>
        <v>1</v>
      </c>
      <c r="L1416" s="7">
        <f>SUMIFS(pg_transaction_cleaned!$H$2:$H$5743,pg_transaction_cleaned!$O$2:$O$5743,A1416,pg_transaction_cleaned!$F$2:$F$5743,"CAPTURE")</f>
        <v>11297</v>
      </c>
      <c r="M1416" s="6">
        <f>COUNTIFS(pg_transaction_cleaned!$O$2:$O$5743,A1416,pg_transaction_cleaned!$F$2:$F$5743,"REFUND")</f>
        <v>0</v>
      </c>
      <c r="N1416" s="7">
        <f>SUMIFS(pg_transaction_cleaned!$H$2:$H$5743,pg_transaction_cleaned!$O$2:$O$5743,A1416,pg_transaction_cleaned!$F$2:$F$5743,"REFUND")</f>
        <v>0</v>
      </c>
      <c r="O1416" s="6" t="str">
        <f t="shared" si="114"/>
        <v>OK</v>
      </c>
      <c r="P1416" s="8">
        <f t="shared" si="115"/>
        <v>0</v>
      </c>
    </row>
    <row r="1417" spans="1:16" x14ac:dyDescent="0.3">
      <c r="A1417" s="6" t="s">
        <v>2863</v>
      </c>
      <c r="B1417" s="6" t="s">
        <v>11928</v>
      </c>
      <c r="C1417" s="6" t="s">
        <v>1251</v>
      </c>
      <c r="D1417" s="6" t="s">
        <v>34</v>
      </c>
      <c r="E1417" s="6" t="s">
        <v>27</v>
      </c>
      <c r="F1417" s="6" t="s">
        <v>11930</v>
      </c>
      <c r="G1417" s="6" t="s">
        <v>66</v>
      </c>
      <c r="H1417" s="10">
        <f t="shared" si="111"/>
        <v>46266</v>
      </c>
      <c r="I1417" s="7">
        <f t="shared" si="112"/>
        <v>9297</v>
      </c>
      <c r="J1417" s="6" t="str">
        <f t="shared" si="113"/>
        <v>Ahmedabad</v>
      </c>
      <c r="K1417" s="6">
        <f>COUNTIFS(pg_transaction_cleaned!$O$2:$O$5743,A1417,pg_transaction_cleaned!$F$2:$F$5743,"CAPTURE")</f>
        <v>1</v>
      </c>
      <c r="L1417" s="7">
        <f>SUMIFS(pg_transaction_cleaned!$H$2:$H$5743,pg_transaction_cleaned!$O$2:$O$5743,A1417,pg_transaction_cleaned!$F$2:$F$5743,"CAPTURE")</f>
        <v>9297</v>
      </c>
      <c r="M1417" s="6">
        <f>COUNTIFS(pg_transaction_cleaned!$O$2:$O$5743,A1417,pg_transaction_cleaned!$F$2:$F$5743,"REFUND")</f>
        <v>1</v>
      </c>
      <c r="N1417" s="7">
        <f>SUMIFS(pg_transaction_cleaned!$H$2:$H$5743,pg_transaction_cleaned!$O$2:$O$5743,A1417,pg_transaction_cleaned!$F$2:$F$5743,"REFUND")</f>
        <v>9297</v>
      </c>
      <c r="O1417" s="6" t="str">
        <f t="shared" si="114"/>
        <v>OK</v>
      </c>
      <c r="P1417" s="8">
        <f t="shared" si="115"/>
        <v>0</v>
      </c>
    </row>
    <row r="1418" spans="1:16" x14ac:dyDescent="0.3">
      <c r="A1418" s="6" t="s">
        <v>2864</v>
      </c>
      <c r="B1418" s="6" t="s">
        <v>11852</v>
      </c>
      <c r="C1418" s="6" t="s">
        <v>864</v>
      </c>
      <c r="D1418" s="6" t="s">
        <v>26</v>
      </c>
      <c r="E1418" s="6" t="s">
        <v>27</v>
      </c>
      <c r="F1418" s="6" t="s">
        <v>11948</v>
      </c>
      <c r="G1418" s="6" t="s">
        <v>19</v>
      </c>
      <c r="H1418" s="10">
        <f t="shared" si="111"/>
        <v>46273</v>
      </c>
      <c r="I1418" s="7">
        <f t="shared" si="112"/>
        <v>2798</v>
      </c>
      <c r="J1418" s="6" t="str">
        <f t="shared" si="113"/>
        <v>Kolkata</v>
      </c>
      <c r="K1418" s="6">
        <f>COUNTIFS(pg_transaction_cleaned!$O$2:$O$5743,A1418,pg_transaction_cleaned!$F$2:$F$5743,"CAPTURE")</f>
        <v>1</v>
      </c>
      <c r="L1418" s="7">
        <f>SUMIFS(pg_transaction_cleaned!$H$2:$H$5743,pg_transaction_cleaned!$O$2:$O$5743,A1418,pg_transaction_cleaned!$F$2:$F$5743,"CAPTURE")</f>
        <v>2798</v>
      </c>
      <c r="M1418" s="6">
        <f>COUNTIFS(pg_transaction_cleaned!$O$2:$O$5743,A1418,pg_transaction_cleaned!$F$2:$F$5743,"REFUND")</f>
        <v>0</v>
      </c>
      <c r="N1418" s="7">
        <f>SUMIFS(pg_transaction_cleaned!$H$2:$H$5743,pg_transaction_cleaned!$O$2:$O$5743,A1418,pg_transaction_cleaned!$F$2:$F$5743,"REFUND")</f>
        <v>0</v>
      </c>
      <c r="O1418" s="6" t="str">
        <f t="shared" si="114"/>
        <v>OK</v>
      </c>
      <c r="P1418" s="8">
        <f t="shared" si="115"/>
        <v>0</v>
      </c>
    </row>
    <row r="1419" spans="1:16" x14ac:dyDescent="0.3">
      <c r="A1419" s="6" t="s">
        <v>2865</v>
      </c>
      <c r="B1419" s="6" t="s">
        <v>11962</v>
      </c>
      <c r="C1419" s="6" t="s">
        <v>2866</v>
      </c>
      <c r="D1419" s="6" t="s">
        <v>42</v>
      </c>
      <c r="E1419" s="6" t="s">
        <v>18</v>
      </c>
      <c r="F1419" s="6" t="s">
        <v>12076</v>
      </c>
      <c r="G1419" s="6" t="s">
        <v>19</v>
      </c>
      <c r="H1419" s="10">
        <f t="shared" si="111"/>
        <v>46295</v>
      </c>
      <c r="I1419" s="7">
        <f t="shared" si="112"/>
        <v>10998</v>
      </c>
      <c r="J1419" s="6" t="str">
        <f t="shared" si="113"/>
        <v>Hyderabad</v>
      </c>
      <c r="K1419" s="6">
        <f>COUNTIFS(pg_transaction_cleaned!$O$2:$O$5743,A1419,pg_transaction_cleaned!$F$2:$F$5743,"CAPTURE")</f>
        <v>1</v>
      </c>
      <c r="L1419" s="7">
        <f>SUMIFS(pg_transaction_cleaned!$H$2:$H$5743,pg_transaction_cleaned!$O$2:$O$5743,A1419,pg_transaction_cleaned!$F$2:$F$5743,"CAPTURE")</f>
        <v>10998</v>
      </c>
      <c r="M1419" s="6">
        <f>COUNTIFS(pg_transaction_cleaned!$O$2:$O$5743,A1419,pg_transaction_cleaned!$F$2:$F$5743,"REFUND")</f>
        <v>0</v>
      </c>
      <c r="N1419" s="7">
        <f>SUMIFS(pg_transaction_cleaned!$H$2:$H$5743,pg_transaction_cleaned!$O$2:$O$5743,A1419,pg_transaction_cleaned!$F$2:$F$5743,"REFUND")</f>
        <v>0</v>
      </c>
      <c r="O1419" s="6" t="str">
        <f t="shared" si="114"/>
        <v>OK</v>
      </c>
      <c r="P1419" s="8">
        <f t="shared" si="115"/>
        <v>0</v>
      </c>
    </row>
    <row r="1420" spans="1:16" x14ac:dyDescent="0.3">
      <c r="A1420" s="6" t="s">
        <v>2867</v>
      </c>
      <c r="B1420" s="6" t="s">
        <v>11846</v>
      </c>
      <c r="C1420" s="6" t="s">
        <v>2868</v>
      </c>
      <c r="D1420" s="6" t="s">
        <v>48</v>
      </c>
      <c r="E1420" s="6" t="s">
        <v>18</v>
      </c>
      <c r="F1420" s="6" t="s">
        <v>11851</v>
      </c>
      <c r="G1420" s="6" t="s">
        <v>19</v>
      </c>
      <c r="H1420" s="10">
        <f t="shared" si="111"/>
        <v>46285</v>
      </c>
      <c r="I1420" s="7">
        <f t="shared" si="112"/>
        <v>3499</v>
      </c>
      <c r="J1420" s="6" t="str">
        <f t="shared" si="113"/>
        <v>Jaipur</v>
      </c>
      <c r="K1420" s="6">
        <f>COUNTIFS(pg_transaction_cleaned!$O$2:$O$5743,A1420,pg_transaction_cleaned!$F$2:$F$5743,"CAPTURE")</f>
        <v>1</v>
      </c>
      <c r="L1420" s="7">
        <f>SUMIFS(pg_transaction_cleaned!$H$2:$H$5743,pg_transaction_cleaned!$O$2:$O$5743,A1420,pg_transaction_cleaned!$F$2:$F$5743,"CAPTURE")</f>
        <v>3499</v>
      </c>
      <c r="M1420" s="6">
        <f>COUNTIFS(pg_transaction_cleaned!$O$2:$O$5743,A1420,pg_transaction_cleaned!$F$2:$F$5743,"REFUND")</f>
        <v>0</v>
      </c>
      <c r="N1420" s="7">
        <f>SUMIFS(pg_transaction_cleaned!$H$2:$H$5743,pg_transaction_cleaned!$O$2:$O$5743,A1420,pg_transaction_cleaned!$F$2:$F$5743,"REFUND")</f>
        <v>0</v>
      </c>
      <c r="O1420" s="6" t="str">
        <f t="shared" si="114"/>
        <v>OK</v>
      </c>
      <c r="P1420" s="8">
        <f t="shared" si="115"/>
        <v>0</v>
      </c>
    </row>
    <row r="1421" spans="1:16" x14ac:dyDescent="0.3">
      <c r="A1421" s="6" t="s">
        <v>2869</v>
      </c>
      <c r="B1421" s="6" t="s">
        <v>11877</v>
      </c>
      <c r="C1421" s="6" t="s">
        <v>2870</v>
      </c>
      <c r="D1421" s="6" t="s">
        <v>48</v>
      </c>
      <c r="E1421" s="6" t="s">
        <v>18</v>
      </c>
      <c r="F1421" s="6" t="s">
        <v>11863</v>
      </c>
      <c r="G1421" s="6" t="s">
        <v>19</v>
      </c>
      <c r="H1421" s="10">
        <f t="shared" si="111"/>
        <v>46267</v>
      </c>
      <c r="I1421" s="7">
        <f t="shared" si="112"/>
        <v>1499</v>
      </c>
      <c r="J1421" s="6" t="str">
        <f t="shared" si="113"/>
        <v>Jaipur</v>
      </c>
      <c r="K1421" s="6">
        <f>COUNTIFS(pg_transaction_cleaned!$O$2:$O$5743,A1421,pg_transaction_cleaned!$F$2:$F$5743,"CAPTURE")</f>
        <v>1</v>
      </c>
      <c r="L1421" s="7">
        <f>SUMIFS(pg_transaction_cleaned!$H$2:$H$5743,pg_transaction_cleaned!$O$2:$O$5743,A1421,pg_transaction_cleaned!$F$2:$F$5743,"CAPTURE")</f>
        <v>1499</v>
      </c>
      <c r="M1421" s="6">
        <f>COUNTIFS(pg_transaction_cleaned!$O$2:$O$5743,A1421,pg_transaction_cleaned!$F$2:$F$5743,"REFUND")</f>
        <v>0</v>
      </c>
      <c r="N1421" s="7">
        <f>SUMIFS(pg_transaction_cleaned!$H$2:$H$5743,pg_transaction_cleaned!$O$2:$O$5743,A1421,pg_transaction_cleaned!$F$2:$F$5743,"REFUND")</f>
        <v>0</v>
      </c>
      <c r="O1421" s="6" t="str">
        <f t="shared" si="114"/>
        <v>OK</v>
      </c>
      <c r="P1421" s="8">
        <f t="shared" si="115"/>
        <v>0</v>
      </c>
    </row>
    <row r="1422" spans="1:16" x14ac:dyDescent="0.3">
      <c r="A1422" s="6" t="s">
        <v>2871</v>
      </c>
      <c r="B1422" s="6" t="s">
        <v>11907</v>
      </c>
      <c r="C1422" s="6" t="s">
        <v>2872</v>
      </c>
      <c r="D1422" s="6" t="s">
        <v>23</v>
      </c>
      <c r="E1422" s="6" t="s">
        <v>18</v>
      </c>
      <c r="F1422" s="6" t="s">
        <v>11922</v>
      </c>
      <c r="G1422" s="6" t="s">
        <v>80</v>
      </c>
      <c r="H1422" s="10">
        <f t="shared" si="111"/>
        <v>46293</v>
      </c>
      <c r="I1422" s="7">
        <f t="shared" si="112"/>
        <v>1998</v>
      </c>
      <c r="J1422" s="6" t="str">
        <f t="shared" si="113"/>
        <v>Bengaluru</v>
      </c>
      <c r="K1422" s="6">
        <f>COUNTIFS(pg_transaction_cleaned!$O$2:$O$5743,A1422,pg_transaction_cleaned!$F$2:$F$5743,"CAPTURE")</f>
        <v>0</v>
      </c>
      <c r="L1422" s="7">
        <f>SUMIFS(pg_transaction_cleaned!$H$2:$H$5743,pg_transaction_cleaned!$O$2:$O$5743,A1422,pg_transaction_cleaned!$F$2:$F$5743,"CAPTURE")</f>
        <v>0</v>
      </c>
      <c r="M1422" s="6">
        <f>COUNTIFS(pg_transaction_cleaned!$O$2:$O$5743,A1422,pg_transaction_cleaned!$F$2:$F$5743,"REFUND")</f>
        <v>0</v>
      </c>
      <c r="N1422" s="7">
        <f>SUMIFS(pg_transaction_cleaned!$H$2:$H$5743,pg_transaction_cleaned!$O$2:$O$5743,A1422,pg_transaction_cleaned!$F$2:$F$5743,"REFUND")</f>
        <v>0</v>
      </c>
      <c r="O1422" s="6" t="str">
        <f t="shared" si="114"/>
        <v>OK</v>
      </c>
      <c r="P1422" s="8">
        <f t="shared" si="115"/>
        <v>0</v>
      </c>
    </row>
    <row r="1423" spans="1:16" x14ac:dyDescent="0.3">
      <c r="A1423" s="6" t="s">
        <v>2873</v>
      </c>
      <c r="B1423" s="6" t="s">
        <v>11852</v>
      </c>
      <c r="C1423" s="6" t="s">
        <v>2874</v>
      </c>
      <c r="D1423" s="6" t="s">
        <v>17</v>
      </c>
      <c r="E1423" s="6" t="s">
        <v>27</v>
      </c>
      <c r="F1423" s="6" t="s">
        <v>11835</v>
      </c>
      <c r="G1423" s="6" t="s">
        <v>19</v>
      </c>
      <c r="H1423" s="10">
        <f t="shared" si="111"/>
        <v>46273</v>
      </c>
      <c r="I1423" s="7">
        <f t="shared" si="112"/>
        <v>499</v>
      </c>
      <c r="J1423" s="6" t="str">
        <f t="shared" si="113"/>
        <v>Pune</v>
      </c>
      <c r="K1423" s="6">
        <f>COUNTIFS(pg_transaction_cleaned!$O$2:$O$5743,A1423,pg_transaction_cleaned!$F$2:$F$5743,"CAPTURE")</f>
        <v>1</v>
      </c>
      <c r="L1423" s="7">
        <f>SUMIFS(pg_transaction_cleaned!$H$2:$H$5743,pg_transaction_cleaned!$O$2:$O$5743,A1423,pg_transaction_cleaned!$F$2:$F$5743,"CAPTURE")</f>
        <v>499</v>
      </c>
      <c r="M1423" s="6">
        <f>COUNTIFS(pg_transaction_cleaned!$O$2:$O$5743,A1423,pg_transaction_cleaned!$F$2:$F$5743,"REFUND")</f>
        <v>0</v>
      </c>
      <c r="N1423" s="7">
        <f>SUMIFS(pg_transaction_cleaned!$H$2:$H$5743,pg_transaction_cleaned!$O$2:$O$5743,A1423,pg_transaction_cleaned!$F$2:$F$5743,"REFUND")</f>
        <v>0</v>
      </c>
      <c r="O1423" s="6" t="str">
        <f t="shared" si="114"/>
        <v>OK</v>
      </c>
      <c r="P1423" s="8">
        <f t="shared" si="115"/>
        <v>0</v>
      </c>
    </row>
    <row r="1424" spans="1:16" x14ac:dyDescent="0.3">
      <c r="A1424" s="6" t="s">
        <v>2875</v>
      </c>
      <c r="B1424" s="6" t="s">
        <v>11927</v>
      </c>
      <c r="C1424" s="6" t="s">
        <v>2876</v>
      </c>
      <c r="D1424" s="6" t="s">
        <v>42</v>
      </c>
      <c r="E1424" s="6" t="s">
        <v>27</v>
      </c>
      <c r="F1424" s="6" t="s">
        <v>12156</v>
      </c>
      <c r="G1424" s="6" t="s">
        <v>115</v>
      </c>
      <c r="H1424" s="10">
        <f t="shared" si="111"/>
        <v>46279</v>
      </c>
      <c r="I1424" s="7">
        <f t="shared" si="112"/>
        <v>1797</v>
      </c>
      <c r="J1424" s="6" t="str">
        <f t="shared" si="113"/>
        <v>Hyderabad</v>
      </c>
      <c r="K1424" s="6">
        <f>COUNTIFS(pg_transaction_cleaned!$O$2:$O$5743,A1424,pg_transaction_cleaned!$F$2:$F$5743,"CAPTURE")</f>
        <v>0</v>
      </c>
      <c r="L1424" s="7">
        <f>SUMIFS(pg_transaction_cleaned!$H$2:$H$5743,pg_transaction_cleaned!$O$2:$O$5743,A1424,pg_transaction_cleaned!$F$2:$F$5743,"CAPTURE")</f>
        <v>0</v>
      </c>
      <c r="M1424" s="6">
        <f>COUNTIFS(pg_transaction_cleaned!$O$2:$O$5743,A1424,pg_transaction_cleaned!$F$2:$F$5743,"REFUND")</f>
        <v>0</v>
      </c>
      <c r="N1424" s="7">
        <f>SUMIFS(pg_transaction_cleaned!$H$2:$H$5743,pg_transaction_cleaned!$O$2:$O$5743,A1424,pg_transaction_cleaned!$F$2:$F$5743,"REFUND")</f>
        <v>0</v>
      </c>
      <c r="O1424" s="6" t="str">
        <f t="shared" si="114"/>
        <v>OK</v>
      </c>
      <c r="P1424" s="8">
        <f t="shared" si="115"/>
        <v>0</v>
      </c>
    </row>
    <row r="1425" spans="1:16" x14ac:dyDescent="0.3">
      <c r="A1425" s="6" t="s">
        <v>2877</v>
      </c>
      <c r="B1425" s="6" t="s">
        <v>11857</v>
      </c>
      <c r="C1425" s="6" t="s">
        <v>2878</v>
      </c>
      <c r="D1425" s="6" t="s">
        <v>34</v>
      </c>
      <c r="E1425" s="6" t="s">
        <v>54</v>
      </c>
      <c r="F1425" s="6" t="s">
        <v>11913</v>
      </c>
      <c r="G1425" s="6" t="s">
        <v>19</v>
      </c>
      <c r="H1425" s="10">
        <f t="shared" si="111"/>
        <v>46287</v>
      </c>
      <c r="I1425" s="7">
        <f t="shared" si="112"/>
        <v>3348</v>
      </c>
      <c r="J1425" s="6" t="str">
        <f t="shared" si="113"/>
        <v>Ahmedabad</v>
      </c>
      <c r="K1425" s="6">
        <f>COUNTIFS(pg_transaction_cleaned!$O$2:$O$5743,A1425,pg_transaction_cleaned!$F$2:$F$5743,"CAPTURE")</f>
        <v>1</v>
      </c>
      <c r="L1425" s="7">
        <f>SUMIFS(pg_transaction_cleaned!$H$2:$H$5743,pg_transaction_cleaned!$O$2:$O$5743,A1425,pg_transaction_cleaned!$F$2:$F$5743,"CAPTURE")</f>
        <v>3348</v>
      </c>
      <c r="M1425" s="6">
        <f>COUNTIFS(pg_transaction_cleaned!$O$2:$O$5743,A1425,pg_transaction_cleaned!$F$2:$F$5743,"REFUND")</f>
        <v>0</v>
      </c>
      <c r="N1425" s="7">
        <f>SUMIFS(pg_transaction_cleaned!$H$2:$H$5743,pg_transaction_cleaned!$O$2:$O$5743,A1425,pg_transaction_cleaned!$F$2:$F$5743,"REFUND")</f>
        <v>0</v>
      </c>
      <c r="O1425" s="6" t="str">
        <f t="shared" si="114"/>
        <v>OK</v>
      </c>
      <c r="P1425" s="8">
        <f t="shared" si="115"/>
        <v>0</v>
      </c>
    </row>
    <row r="1426" spans="1:16" x14ac:dyDescent="0.3">
      <c r="A1426" s="6" t="s">
        <v>2879</v>
      </c>
      <c r="B1426" s="6" t="s">
        <v>11887</v>
      </c>
      <c r="C1426" s="6" t="s">
        <v>2880</v>
      </c>
      <c r="D1426" s="6" t="s">
        <v>17</v>
      </c>
      <c r="E1426" s="6" t="s">
        <v>27</v>
      </c>
      <c r="F1426" s="6" t="s">
        <v>12035</v>
      </c>
      <c r="G1426" s="6" t="s">
        <v>80</v>
      </c>
      <c r="H1426" s="10">
        <f t="shared" si="111"/>
        <v>46268</v>
      </c>
      <c r="I1426" s="7">
        <f t="shared" si="112"/>
        <v>9597</v>
      </c>
      <c r="J1426" s="6" t="str">
        <f t="shared" si="113"/>
        <v>Pune</v>
      </c>
      <c r="K1426" s="6">
        <f>COUNTIFS(pg_transaction_cleaned!$O$2:$O$5743,A1426,pg_transaction_cleaned!$F$2:$F$5743,"CAPTURE")</f>
        <v>0</v>
      </c>
      <c r="L1426" s="7">
        <f>SUMIFS(pg_transaction_cleaned!$H$2:$H$5743,pg_transaction_cleaned!$O$2:$O$5743,A1426,pg_transaction_cleaned!$F$2:$F$5743,"CAPTURE")</f>
        <v>0</v>
      </c>
      <c r="M1426" s="6">
        <f>COUNTIFS(pg_transaction_cleaned!$O$2:$O$5743,A1426,pg_transaction_cleaned!$F$2:$F$5743,"REFUND")</f>
        <v>0</v>
      </c>
      <c r="N1426" s="7">
        <f>SUMIFS(pg_transaction_cleaned!$H$2:$H$5743,pg_transaction_cleaned!$O$2:$O$5743,A1426,pg_transaction_cleaned!$F$2:$F$5743,"REFUND")</f>
        <v>0</v>
      </c>
      <c r="O1426" s="6" t="str">
        <f t="shared" si="114"/>
        <v>OK</v>
      </c>
      <c r="P1426" s="8">
        <f t="shared" si="115"/>
        <v>0</v>
      </c>
    </row>
    <row r="1427" spans="1:16" x14ac:dyDescent="0.3">
      <c r="A1427" s="6" t="s">
        <v>2881</v>
      </c>
      <c r="B1427" s="6" t="s">
        <v>11826</v>
      </c>
      <c r="C1427" s="6" t="s">
        <v>2882</v>
      </c>
      <c r="D1427" s="6" t="s">
        <v>48</v>
      </c>
      <c r="E1427" s="6" t="s">
        <v>27</v>
      </c>
      <c r="F1427" s="6" t="s">
        <v>11839</v>
      </c>
      <c r="G1427" s="6" t="s">
        <v>115</v>
      </c>
      <c r="H1427" s="10">
        <f t="shared" si="111"/>
        <v>46286</v>
      </c>
      <c r="I1427" s="7">
        <f t="shared" si="112"/>
        <v>1299</v>
      </c>
      <c r="J1427" s="6" t="str">
        <f t="shared" si="113"/>
        <v>Jaipur</v>
      </c>
      <c r="K1427" s="6">
        <f>COUNTIFS(pg_transaction_cleaned!$O$2:$O$5743,A1427,pg_transaction_cleaned!$F$2:$F$5743,"CAPTURE")</f>
        <v>0</v>
      </c>
      <c r="L1427" s="7">
        <f>SUMIFS(pg_transaction_cleaned!$H$2:$H$5743,pg_transaction_cleaned!$O$2:$O$5743,A1427,pg_transaction_cleaned!$F$2:$F$5743,"CAPTURE")</f>
        <v>0</v>
      </c>
      <c r="M1427" s="6">
        <f>COUNTIFS(pg_transaction_cleaned!$O$2:$O$5743,A1427,pg_transaction_cleaned!$F$2:$F$5743,"REFUND")</f>
        <v>0</v>
      </c>
      <c r="N1427" s="7">
        <f>SUMIFS(pg_transaction_cleaned!$H$2:$H$5743,pg_transaction_cleaned!$O$2:$O$5743,A1427,pg_transaction_cleaned!$F$2:$F$5743,"REFUND")</f>
        <v>0</v>
      </c>
      <c r="O1427" s="6" t="str">
        <f t="shared" si="114"/>
        <v>OK</v>
      </c>
      <c r="P1427" s="8">
        <f t="shared" si="115"/>
        <v>0</v>
      </c>
    </row>
    <row r="1428" spans="1:16" x14ac:dyDescent="0.3">
      <c r="A1428" s="6" t="s">
        <v>2883</v>
      </c>
      <c r="B1428" s="6" t="s">
        <v>11936</v>
      </c>
      <c r="C1428" s="6" t="s">
        <v>2884</v>
      </c>
      <c r="D1428" s="6" t="s">
        <v>17</v>
      </c>
      <c r="E1428" s="6" t="s">
        <v>18</v>
      </c>
      <c r="F1428" s="6" t="s">
        <v>11960</v>
      </c>
      <c r="G1428" s="6" t="s">
        <v>19</v>
      </c>
      <c r="H1428" s="10">
        <f t="shared" si="111"/>
        <v>46293</v>
      </c>
      <c r="I1428" s="7">
        <f t="shared" si="112"/>
        <v>5598</v>
      </c>
      <c r="J1428" s="6" t="str">
        <f t="shared" si="113"/>
        <v>Pune</v>
      </c>
      <c r="K1428" s="6">
        <f>COUNTIFS(pg_transaction_cleaned!$O$2:$O$5743,A1428,pg_transaction_cleaned!$F$2:$F$5743,"CAPTURE")</f>
        <v>1</v>
      </c>
      <c r="L1428" s="7">
        <f>SUMIFS(pg_transaction_cleaned!$H$2:$H$5743,pg_transaction_cleaned!$O$2:$O$5743,A1428,pg_transaction_cleaned!$F$2:$F$5743,"CAPTURE")</f>
        <v>5598</v>
      </c>
      <c r="M1428" s="6">
        <f>COUNTIFS(pg_transaction_cleaned!$O$2:$O$5743,A1428,pg_transaction_cleaned!$F$2:$F$5743,"REFUND")</f>
        <v>0</v>
      </c>
      <c r="N1428" s="7">
        <f>SUMIFS(pg_transaction_cleaned!$H$2:$H$5743,pg_transaction_cleaned!$O$2:$O$5743,A1428,pg_transaction_cleaned!$F$2:$F$5743,"REFUND")</f>
        <v>0</v>
      </c>
      <c r="O1428" s="6" t="str">
        <f t="shared" si="114"/>
        <v>OK</v>
      </c>
      <c r="P1428" s="8">
        <f t="shared" si="115"/>
        <v>0</v>
      </c>
    </row>
    <row r="1429" spans="1:16" x14ac:dyDescent="0.3">
      <c r="A1429" s="6" t="s">
        <v>2885</v>
      </c>
      <c r="B1429" s="6" t="s">
        <v>11946</v>
      </c>
      <c r="C1429" s="6" t="s">
        <v>2886</v>
      </c>
      <c r="D1429" s="6" t="s">
        <v>37</v>
      </c>
      <c r="E1429" s="6" t="s">
        <v>18</v>
      </c>
      <c r="F1429" s="6" t="s">
        <v>11851</v>
      </c>
      <c r="G1429" s="6" t="s">
        <v>19</v>
      </c>
      <c r="H1429" s="10">
        <f t="shared" si="111"/>
        <v>46268</v>
      </c>
      <c r="I1429" s="7">
        <f t="shared" si="112"/>
        <v>3499</v>
      </c>
      <c r="J1429" s="6" t="str">
        <f t="shared" si="113"/>
        <v>Lucknow</v>
      </c>
      <c r="K1429" s="6">
        <f>COUNTIFS(pg_transaction_cleaned!$O$2:$O$5743,A1429,pg_transaction_cleaned!$F$2:$F$5743,"CAPTURE")</f>
        <v>1</v>
      </c>
      <c r="L1429" s="7">
        <f>SUMIFS(pg_transaction_cleaned!$H$2:$H$5743,pg_transaction_cleaned!$O$2:$O$5743,A1429,pg_transaction_cleaned!$F$2:$F$5743,"CAPTURE")</f>
        <v>3499</v>
      </c>
      <c r="M1429" s="6">
        <f>COUNTIFS(pg_transaction_cleaned!$O$2:$O$5743,A1429,pg_transaction_cleaned!$F$2:$F$5743,"REFUND")</f>
        <v>0</v>
      </c>
      <c r="N1429" s="7">
        <f>SUMIFS(pg_transaction_cleaned!$H$2:$H$5743,pg_transaction_cleaned!$O$2:$O$5743,A1429,pg_transaction_cleaned!$F$2:$F$5743,"REFUND")</f>
        <v>0</v>
      </c>
      <c r="O1429" s="6" t="str">
        <f t="shared" si="114"/>
        <v>OK</v>
      </c>
      <c r="P1429" s="8">
        <f t="shared" si="115"/>
        <v>0</v>
      </c>
    </row>
    <row r="1430" spans="1:16" x14ac:dyDescent="0.3">
      <c r="A1430" s="6" t="s">
        <v>2887</v>
      </c>
      <c r="B1430" s="6" t="s">
        <v>11903</v>
      </c>
      <c r="C1430" s="6" t="s">
        <v>2888</v>
      </c>
      <c r="D1430" s="6" t="s">
        <v>42</v>
      </c>
      <c r="E1430" s="6" t="s">
        <v>18</v>
      </c>
      <c r="F1430" s="6" t="s">
        <v>11861</v>
      </c>
      <c r="G1430" s="6" t="s">
        <v>19</v>
      </c>
      <c r="H1430" s="10">
        <f t="shared" si="111"/>
        <v>46277</v>
      </c>
      <c r="I1430" s="7">
        <f t="shared" si="112"/>
        <v>7999</v>
      </c>
      <c r="J1430" s="6" t="str">
        <f t="shared" si="113"/>
        <v>Hyderabad</v>
      </c>
      <c r="K1430" s="6">
        <f>COUNTIFS(pg_transaction_cleaned!$O$2:$O$5743,A1430,pg_transaction_cleaned!$F$2:$F$5743,"CAPTURE")</f>
        <v>1</v>
      </c>
      <c r="L1430" s="7">
        <f>SUMIFS(pg_transaction_cleaned!$H$2:$H$5743,pg_transaction_cleaned!$O$2:$O$5743,A1430,pg_transaction_cleaned!$F$2:$F$5743,"CAPTURE")</f>
        <v>7999</v>
      </c>
      <c r="M1430" s="6">
        <f>COUNTIFS(pg_transaction_cleaned!$O$2:$O$5743,A1430,pg_transaction_cleaned!$F$2:$F$5743,"REFUND")</f>
        <v>0</v>
      </c>
      <c r="N1430" s="7">
        <f>SUMIFS(pg_transaction_cleaned!$H$2:$H$5743,pg_transaction_cleaned!$O$2:$O$5743,A1430,pg_transaction_cleaned!$F$2:$F$5743,"REFUND")</f>
        <v>0</v>
      </c>
      <c r="O1430" s="6" t="str">
        <f t="shared" si="114"/>
        <v>OK</v>
      </c>
      <c r="P1430" s="8">
        <f t="shared" si="115"/>
        <v>0</v>
      </c>
    </row>
    <row r="1431" spans="1:16" x14ac:dyDescent="0.3">
      <c r="A1431" s="6" t="s">
        <v>2889</v>
      </c>
      <c r="B1431" s="6" t="s">
        <v>11968</v>
      </c>
      <c r="C1431" s="6" t="s">
        <v>2890</v>
      </c>
      <c r="D1431" s="6" t="s">
        <v>51</v>
      </c>
      <c r="E1431" s="6" t="s">
        <v>54</v>
      </c>
      <c r="F1431" s="6" t="s">
        <v>12022</v>
      </c>
      <c r="G1431" s="6" t="s">
        <v>19</v>
      </c>
      <c r="H1431" s="10">
        <f t="shared" si="111"/>
        <v>46267</v>
      </c>
      <c r="I1431" s="7">
        <f t="shared" si="112"/>
        <v>2398</v>
      </c>
      <c r="J1431" s="6" t="str">
        <f t="shared" si="113"/>
        <v>Chennai</v>
      </c>
      <c r="K1431" s="6">
        <f>COUNTIFS(pg_transaction_cleaned!$O$2:$O$5743,A1431,pg_transaction_cleaned!$F$2:$F$5743,"CAPTURE")</f>
        <v>1</v>
      </c>
      <c r="L1431" s="7">
        <f>SUMIFS(pg_transaction_cleaned!$H$2:$H$5743,pg_transaction_cleaned!$O$2:$O$5743,A1431,pg_transaction_cleaned!$F$2:$F$5743,"CAPTURE")</f>
        <v>2398</v>
      </c>
      <c r="M1431" s="6">
        <f>COUNTIFS(pg_transaction_cleaned!$O$2:$O$5743,A1431,pg_transaction_cleaned!$F$2:$F$5743,"REFUND")</f>
        <v>0</v>
      </c>
      <c r="N1431" s="7">
        <f>SUMIFS(pg_transaction_cleaned!$H$2:$H$5743,pg_transaction_cleaned!$O$2:$O$5743,A1431,pg_transaction_cleaned!$F$2:$F$5743,"REFUND")</f>
        <v>0</v>
      </c>
      <c r="O1431" s="6" t="str">
        <f t="shared" si="114"/>
        <v>OK</v>
      </c>
      <c r="P1431" s="8">
        <f t="shared" si="115"/>
        <v>0</v>
      </c>
    </row>
    <row r="1432" spans="1:16" x14ac:dyDescent="0.3">
      <c r="A1432" s="6" t="s">
        <v>2891</v>
      </c>
      <c r="B1432" s="6" t="s">
        <v>11873</v>
      </c>
      <c r="C1432" s="6" t="s">
        <v>185</v>
      </c>
      <c r="D1432" s="6" t="s">
        <v>26</v>
      </c>
      <c r="E1432" s="6" t="s">
        <v>27</v>
      </c>
      <c r="F1432" s="6" t="s">
        <v>12045</v>
      </c>
      <c r="G1432" s="6" t="s">
        <v>19</v>
      </c>
      <c r="H1432" s="10">
        <f t="shared" si="111"/>
        <v>46291</v>
      </c>
      <c r="I1432" s="7">
        <f t="shared" si="112"/>
        <v>7297</v>
      </c>
      <c r="J1432" s="6" t="str">
        <f t="shared" si="113"/>
        <v>Kolkata</v>
      </c>
      <c r="K1432" s="6">
        <f>COUNTIFS(pg_transaction_cleaned!$O$2:$O$5743,A1432,pg_transaction_cleaned!$F$2:$F$5743,"CAPTURE")</f>
        <v>1</v>
      </c>
      <c r="L1432" s="7">
        <f>SUMIFS(pg_transaction_cleaned!$H$2:$H$5743,pg_transaction_cleaned!$O$2:$O$5743,A1432,pg_transaction_cleaned!$F$2:$F$5743,"CAPTURE")</f>
        <v>7297</v>
      </c>
      <c r="M1432" s="6">
        <f>COUNTIFS(pg_transaction_cleaned!$O$2:$O$5743,A1432,pg_transaction_cleaned!$F$2:$F$5743,"REFUND")</f>
        <v>0</v>
      </c>
      <c r="N1432" s="7">
        <f>SUMIFS(pg_transaction_cleaned!$H$2:$H$5743,pg_transaction_cleaned!$O$2:$O$5743,A1432,pg_transaction_cleaned!$F$2:$F$5743,"REFUND")</f>
        <v>0</v>
      </c>
      <c r="O1432" s="6" t="str">
        <f t="shared" si="114"/>
        <v>OK</v>
      </c>
      <c r="P1432" s="8">
        <f t="shared" si="115"/>
        <v>0</v>
      </c>
    </row>
    <row r="1433" spans="1:16" x14ac:dyDescent="0.3">
      <c r="A1433" s="6" t="s">
        <v>2892</v>
      </c>
      <c r="B1433" s="6" t="s">
        <v>11897</v>
      </c>
      <c r="C1433" s="6" t="s">
        <v>2893</v>
      </c>
      <c r="D1433" s="6" t="s">
        <v>23</v>
      </c>
      <c r="E1433" s="6" t="s">
        <v>43</v>
      </c>
      <c r="F1433" s="6" t="s">
        <v>11876</v>
      </c>
      <c r="G1433" s="6" t="s">
        <v>19</v>
      </c>
      <c r="H1433" s="10">
        <f t="shared" si="111"/>
        <v>46266</v>
      </c>
      <c r="I1433" s="7">
        <f t="shared" si="112"/>
        <v>9498</v>
      </c>
      <c r="J1433" s="6" t="str">
        <f t="shared" si="113"/>
        <v>Bengaluru</v>
      </c>
      <c r="K1433" s="6">
        <f>COUNTIFS(pg_transaction_cleaned!$O$2:$O$5743,A1433,pg_transaction_cleaned!$F$2:$F$5743,"CAPTURE")</f>
        <v>1</v>
      </c>
      <c r="L1433" s="7">
        <f>SUMIFS(pg_transaction_cleaned!$H$2:$H$5743,pg_transaction_cleaned!$O$2:$O$5743,A1433,pg_transaction_cleaned!$F$2:$F$5743,"CAPTURE")</f>
        <v>9498</v>
      </c>
      <c r="M1433" s="6">
        <f>COUNTIFS(pg_transaction_cleaned!$O$2:$O$5743,A1433,pg_transaction_cleaned!$F$2:$F$5743,"REFUND")</f>
        <v>0</v>
      </c>
      <c r="N1433" s="7">
        <f>SUMIFS(pg_transaction_cleaned!$H$2:$H$5743,pg_transaction_cleaned!$O$2:$O$5743,A1433,pg_transaction_cleaned!$F$2:$F$5743,"REFUND")</f>
        <v>0</v>
      </c>
      <c r="O1433" s="6" t="str">
        <f t="shared" si="114"/>
        <v>OK</v>
      </c>
      <c r="P1433" s="8">
        <f t="shared" si="115"/>
        <v>0</v>
      </c>
    </row>
    <row r="1434" spans="1:16" x14ac:dyDescent="0.3">
      <c r="A1434" s="6" t="s">
        <v>2894</v>
      </c>
      <c r="B1434" s="6" t="s">
        <v>11958</v>
      </c>
      <c r="C1434" s="6" t="s">
        <v>2895</v>
      </c>
      <c r="D1434" s="6" t="s">
        <v>37</v>
      </c>
      <c r="E1434" s="6" t="s">
        <v>27</v>
      </c>
      <c r="F1434" s="6" t="s">
        <v>12148</v>
      </c>
      <c r="G1434" s="6" t="s">
        <v>19</v>
      </c>
      <c r="H1434" s="10">
        <f t="shared" si="111"/>
        <v>46281</v>
      </c>
      <c r="I1434" s="7">
        <f t="shared" si="112"/>
        <v>4497</v>
      </c>
      <c r="J1434" s="6" t="str">
        <f t="shared" si="113"/>
        <v>Lucknow</v>
      </c>
      <c r="K1434" s="6">
        <f>COUNTIFS(pg_transaction_cleaned!$O$2:$O$5743,A1434,pg_transaction_cleaned!$F$2:$F$5743,"CAPTURE")</f>
        <v>1</v>
      </c>
      <c r="L1434" s="7">
        <f>SUMIFS(pg_transaction_cleaned!$H$2:$H$5743,pg_transaction_cleaned!$O$2:$O$5743,A1434,pg_transaction_cleaned!$F$2:$F$5743,"CAPTURE")</f>
        <v>4497</v>
      </c>
      <c r="M1434" s="6">
        <f>COUNTIFS(pg_transaction_cleaned!$O$2:$O$5743,A1434,pg_transaction_cleaned!$F$2:$F$5743,"REFUND")</f>
        <v>0</v>
      </c>
      <c r="N1434" s="7">
        <f>SUMIFS(pg_transaction_cleaned!$H$2:$H$5743,pg_transaction_cleaned!$O$2:$O$5743,A1434,pg_transaction_cleaned!$F$2:$F$5743,"REFUND")</f>
        <v>0</v>
      </c>
      <c r="O1434" s="6" t="str">
        <f t="shared" si="114"/>
        <v>OK</v>
      </c>
      <c r="P1434" s="8">
        <f t="shared" si="115"/>
        <v>0</v>
      </c>
    </row>
    <row r="1435" spans="1:16" x14ac:dyDescent="0.3">
      <c r="A1435" s="6" t="s">
        <v>2896</v>
      </c>
      <c r="B1435" s="6" t="s">
        <v>11834</v>
      </c>
      <c r="C1435" s="6" t="s">
        <v>2897</v>
      </c>
      <c r="D1435" s="6" t="s">
        <v>34</v>
      </c>
      <c r="E1435" s="6" t="s">
        <v>18</v>
      </c>
      <c r="F1435" s="6" t="s">
        <v>11853</v>
      </c>
      <c r="G1435" s="6" t="s">
        <v>66</v>
      </c>
      <c r="H1435" s="10">
        <f t="shared" si="111"/>
        <v>46276</v>
      </c>
      <c r="I1435" s="7">
        <f t="shared" si="112"/>
        <v>1799</v>
      </c>
      <c r="J1435" s="6" t="str">
        <f t="shared" si="113"/>
        <v>Ahmedabad</v>
      </c>
      <c r="K1435" s="6">
        <f>COUNTIFS(pg_transaction_cleaned!$O$2:$O$5743,A1435,pg_transaction_cleaned!$F$2:$F$5743,"CAPTURE")</f>
        <v>1</v>
      </c>
      <c r="L1435" s="7">
        <f>SUMIFS(pg_transaction_cleaned!$H$2:$H$5743,pg_transaction_cleaned!$O$2:$O$5743,A1435,pg_transaction_cleaned!$F$2:$F$5743,"CAPTURE")</f>
        <v>1799</v>
      </c>
      <c r="M1435" s="6">
        <f>COUNTIFS(pg_transaction_cleaned!$O$2:$O$5743,A1435,pg_transaction_cleaned!$F$2:$F$5743,"REFUND")</f>
        <v>1</v>
      </c>
      <c r="N1435" s="7">
        <f>SUMIFS(pg_transaction_cleaned!$H$2:$H$5743,pg_transaction_cleaned!$O$2:$O$5743,A1435,pg_transaction_cleaned!$F$2:$F$5743,"REFUND")</f>
        <v>1799</v>
      </c>
      <c r="O1435" s="6" t="str">
        <f t="shared" si="114"/>
        <v>OK</v>
      </c>
      <c r="P1435" s="8">
        <f t="shared" si="115"/>
        <v>0</v>
      </c>
    </row>
    <row r="1436" spans="1:16" x14ac:dyDescent="0.3">
      <c r="A1436" s="6" t="s">
        <v>2898</v>
      </c>
      <c r="B1436" s="6" t="s">
        <v>11826</v>
      </c>
      <c r="C1436" s="6" t="s">
        <v>2899</v>
      </c>
      <c r="D1436" s="6" t="s">
        <v>51</v>
      </c>
      <c r="E1436" s="6" t="s">
        <v>54</v>
      </c>
      <c r="F1436" s="6" t="s">
        <v>11863</v>
      </c>
      <c r="G1436" s="6" t="s">
        <v>19</v>
      </c>
      <c r="H1436" s="10">
        <f t="shared" si="111"/>
        <v>46286</v>
      </c>
      <c r="I1436" s="7">
        <f t="shared" si="112"/>
        <v>1499</v>
      </c>
      <c r="J1436" s="6" t="str">
        <f t="shared" si="113"/>
        <v>Chennai</v>
      </c>
      <c r="K1436" s="6">
        <f>COUNTIFS(pg_transaction_cleaned!$O$2:$O$5743,A1436,pg_transaction_cleaned!$F$2:$F$5743,"CAPTURE")</f>
        <v>1</v>
      </c>
      <c r="L1436" s="7">
        <f>SUMIFS(pg_transaction_cleaned!$H$2:$H$5743,pg_transaction_cleaned!$O$2:$O$5743,A1436,pg_transaction_cleaned!$F$2:$F$5743,"CAPTURE")</f>
        <v>1499</v>
      </c>
      <c r="M1436" s="6">
        <f>COUNTIFS(pg_transaction_cleaned!$O$2:$O$5743,A1436,pg_transaction_cleaned!$F$2:$F$5743,"REFUND")</f>
        <v>0</v>
      </c>
      <c r="N1436" s="7">
        <f>SUMIFS(pg_transaction_cleaned!$H$2:$H$5743,pg_transaction_cleaned!$O$2:$O$5743,A1436,pg_transaction_cleaned!$F$2:$F$5743,"REFUND")</f>
        <v>0</v>
      </c>
      <c r="O1436" s="6" t="str">
        <f t="shared" si="114"/>
        <v>OK</v>
      </c>
      <c r="P1436" s="8">
        <f t="shared" si="115"/>
        <v>0</v>
      </c>
    </row>
    <row r="1437" spans="1:16" x14ac:dyDescent="0.3">
      <c r="A1437" s="6" t="s">
        <v>2900</v>
      </c>
      <c r="B1437" s="6" t="s">
        <v>11926</v>
      </c>
      <c r="C1437" s="6" t="s">
        <v>2901</v>
      </c>
      <c r="D1437" s="6" t="s">
        <v>61</v>
      </c>
      <c r="E1437" s="6" t="s">
        <v>18</v>
      </c>
      <c r="F1437" s="6" t="s">
        <v>12157</v>
      </c>
      <c r="G1437" s="6" t="s">
        <v>80</v>
      </c>
      <c r="H1437" s="10">
        <f t="shared" si="111"/>
        <v>46270</v>
      </c>
      <c r="I1437" s="7">
        <f t="shared" si="112"/>
        <v>12097</v>
      </c>
      <c r="J1437" s="6" t="str">
        <f t="shared" si="113"/>
        <v>Delhi</v>
      </c>
      <c r="K1437" s="6">
        <f>COUNTIFS(pg_transaction_cleaned!$O$2:$O$5743,A1437,pg_transaction_cleaned!$F$2:$F$5743,"CAPTURE")</f>
        <v>0</v>
      </c>
      <c r="L1437" s="7">
        <f>SUMIFS(pg_transaction_cleaned!$H$2:$H$5743,pg_transaction_cleaned!$O$2:$O$5743,A1437,pg_transaction_cleaned!$F$2:$F$5743,"CAPTURE")</f>
        <v>0</v>
      </c>
      <c r="M1437" s="6">
        <f>COUNTIFS(pg_transaction_cleaned!$O$2:$O$5743,A1437,pg_transaction_cleaned!$F$2:$F$5743,"REFUND")</f>
        <v>0</v>
      </c>
      <c r="N1437" s="7">
        <f>SUMIFS(pg_transaction_cleaned!$H$2:$H$5743,pg_transaction_cleaned!$O$2:$O$5743,A1437,pg_transaction_cleaned!$F$2:$F$5743,"REFUND")</f>
        <v>0</v>
      </c>
      <c r="O1437" s="6" t="str">
        <f t="shared" si="114"/>
        <v>OK</v>
      </c>
      <c r="P1437" s="8">
        <f t="shared" si="115"/>
        <v>0</v>
      </c>
    </row>
    <row r="1438" spans="1:16" x14ac:dyDescent="0.3">
      <c r="A1438" s="6" t="s">
        <v>2902</v>
      </c>
      <c r="B1438" s="6" t="s">
        <v>11998</v>
      </c>
      <c r="C1438" s="6" t="s">
        <v>2903</v>
      </c>
      <c r="D1438" s="6" t="s">
        <v>75</v>
      </c>
      <c r="E1438" s="6" t="s">
        <v>43</v>
      </c>
      <c r="F1438" s="6" t="s">
        <v>11996</v>
      </c>
      <c r="G1438" s="6" t="s">
        <v>19</v>
      </c>
      <c r="H1438" s="10">
        <f t="shared" si="111"/>
        <v>46293</v>
      </c>
      <c r="I1438" s="7">
        <f t="shared" si="112"/>
        <v>4798</v>
      </c>
      <c r="J1438" s="6" t="str">
        <f t="shared" si="113"/>
        <v>Mumbai</v>
      </c>
      <c r="K1438" s="6">
        <f>COUNTIFS(pg_transaction_cleaned!$O$2:$O$5743,A1438,pg_transaction_cleaned!$F$2:$F$5743,"CAPTURE")</f>
        <v>1</v>
      </c>
      <c r="L1438" s="7">
        <f>SUMIFS(pg_transaction_cleaned!$H$2:$H$5743,pg_transaction_cleaned!$O$2:$O$5743,A1438,pg_transaction_cleaned!$F$2:$F$5743,"CAPTURE")</f>
        <v>4798</v>
      </c>
      <c r="M1438" s="6">
        <f>COUNTIFS(pg_transaction_cleaned!$O$2:$O$5743,A1438,pg_transaction_cleaned!$F$2:$F$5743,"REFUND")</f>
        <v>0</v>
      </c>
      <c r="N1438" s="7">
        <f>SUMIFS(pg_transaction_cleaned!$H$2:$H$5743,pg_transaction_cleaned!$O$2:$O$5743,A1438,pg_transaction_cleaned!$F$2:$F$5743,"REFUND")</f>
        <v>0</v>
      </c>
      <c r="O1438" s="6" t="str">
        <f t="shared" si="114"/>
        <v>OK</v>
      </c>
      <c r="P1438" s="8">
        <f t="shared" si="115"/>
        <v>0</v>
      </c>
    </row>
    <row r="1439" spans="1:16" x14ac:dyDescent="0.3">
      <c r="A1439" s="6" t="s">
        <v>2904</v>
      </c>
      <c r="B1439" s="6" t="s">
        <v>11838</v>
      </c>
      <c r="C1439" s="6" t="s">
        <v>2905</v>
      </c>
      <c r="D1439" s="6" t="s">
        <v>26</v>
      </c>
      <c r="E1439" s="6" t="s">
        <v>54</v>
      </c>
      <c r="F1439" s="6" t="s">
        <v>12017</v>
      </c>
      <c r="G1439" s="6" t="s">
        <v>19</v>
      </c>
      <c r="H1439" s="10">
        <f t="shared" si="111"/>
        <v>46283</v>
      </c>
      <c r="I1439" s="7">
        <f t="shared" si="112"/>
        <v>2298</v>
      </c>
      <c r="J1439" s="6" t="str">
        <f t="shared" si="113"/>
        <v>Kolkata</v>
      </c>
      <c r="K1439" s="6">
        <f>COUNTIFS(pg_transaction_cleaned!$O$2:$O$5743,A1439,pg_transaction_cleaned!$F$2:$F$5743,"CAPTURE")</f>
        <v>1</v>
      </c>
      <c r="L1439" s="7">
        <f>SUMIFS(pg_transaction_cleaned!$H$2:$H$5743,pg_transaction_cleaned!$O$2:$O$5743,A1439,pg_transaction_cleaned!$F$2:$F$5743,"CAPTURE")</f>
        <v>2298</v>
      </c>
      <c r="M1439" s="6">
        <f>COUNTIFS(pg_transaction_cleaned!$O$2:$O$5743,A1439,pg_transaction_cleaned!$F$2:$F$5743,"REFUND")</f>
        <v>0</v>
      </c>
      <c r="N1439" s="7">
        <f>SUMIFS(pg_transaction_cleaned!$H$2:$H$5743,pg_transaction_cleaned!$O$2:$O$5743,A1439,pg_transaction_cleaned!$F$2:$F$5743,"REFUND")</f>
        <v>0</v>
      </c>
      <c r="O1439" s="6" t="str">
        <f t="shared" si="114"/>
        <v>OK</v>
      </c>
      <c r="P1439" s="8">
        <f t="shared" si="115"/>
        <v>0</v>
      </c>
    </row>
    <row r="1440" spans="1:16" x14ac:dyDescent="0.3">
      <c r="A1440" s="6" t="s">
        <v>2906</v>
      </c>
      <c r="B1440" s="6" t="s">
        <v>11887</v>
      </c>
      <c r="C1440" s="6" t="s">
        <v>2907</v>
      </c>
      <c r="D1440" s="6" t="s">
        <v>26</v>
      </c>
      <c r="E1440" s="6" t="s">
        <v>54</v>
      </c>
      <c r="F1440" s="6" t="s">
        <v>11982</v>
      </c>
      <c r="G1440" s="6" t="s">
        <v>19</v>
      </c>
      <c r="H1440" s="10">
        <f t="shared" si="111"/>
        <v>46268</v>
      </c>
      <c r="I1440" s="7">
        <f t="shared" si="112"/>
        <v>4298</v>
      </c>
      <c r="J1440" s="6" t="str">
        <f t="shared" si="113"/>
        <v>Kolkata</v>
      </c>
      <c r="K1440" s="6">
        <f>COUNTIFS(pg_transaction_cleaned!$O$2:$O$5743,A1440,pg_transaction_cleaned!$F$2:$F$5743,"CAPTURE")</f>
        <v>1</v>
      </c>
      <c r="L1440" s="7">
        <f>SUMIFS(pg_transaction_cleaned!$H$2:$H$5743,pg_transaction_cleaned!$O$2:$O$5743,A1440,pg_transaction_cleaned!$F$2:$F$5743,"CAPTURE")</f>
        <v>4298</v>
      </c>
      <c r="M1440" s="6">
        <f>COUNTIFS(pg_transaction_cleaned!$O$2:$O$5743,A1440,pg_transaction_cleaned!$F$2:$F$5743,"REFUND")</f>
        <v>0</v>
      </c>
      <c r="N1440" s="7">
        <f>SUMIFS(pg_transaction_cleaned!$H$2:$H$5743,pg_transaction_cleaned!$O$2:$O$5743,A1440,pg_transaction_cleaned!$F$2:$F$5743,"REFUND")</f>
        <v>0</v>
      </c>
      <c r="O1440" s="6" t="str">
        <f t="shared" si="114"/>
        <v>OK</v>
      </c>
      <c r="P1440" s="8">
        <f t="shared" si="115"/>
        <v>0</v>
      </c>
    </row>
    <row r="1441" spans="1:16" x14ac:dyDescent="0.3">
      <c r="A1441" s="6" t="s">
        <v>2908</v>
      </c>
      <c r="B1441" s="6" t="s">
        <v>11888</v>
      </c>
      <c r="C1441" s="6" t="s">
        <v>2909</v>
      </c>
      <c r="D1441" s="6" t="s">
        <v>42</v>
      </c>
      <c r="E1441" s="6" t="s">
        <v>27</v>
      </c>
      <c r="F1441" s="6" t="s">
        <v>11837</v>
      </c>
      <c r="G1441" s="6" t="s">
        <v>19</v>
      </c>
      <c r="H1441" s="10">
        <f t="shared" si="111"/>
        <v>46269</v>
      </c>
      <c r="I1441" s="7">
        <f t="shared" si="112"/>
        <v>999</v>
      </c>
      <c r="J1441" s="6" t="str">
        <f t="shared" si="113"/>
        <v>Hyderabad</v>
      </c>
      <c r="K1441" s="6">
        <f>COUNTIFS(pg_transaction_cleaned!$O$2:$O$5743,A1441,pg_transaction_cleaned!$F$2:$F$5743,"CAPTURE")</f>
        <v>1</v>
      </c>
      <c r="L1441" s="7">
        <f>SUMIFS(pg_transaction_cleaned!$H$2:$H$5743,pg_transaction_cleaned!$O$2:$O$5743,A1441,pg_transaction_cleaned!$F$2:$F$5743,"CAPTURE")</f>
        <v>999</v>
      </c>
      <c r="M1441" s="6">
        <f>COUNTIFS(pg_transaction_cleaned!$O$2:$O$5743,A1441,pg_transaction_cleaned!$F$2:$F$5743,"REFUND")</f>
        <v>0</v>
      </c>
      <c r="N1441" s="7">
        <f>SUMIFS(pg_transaction_cleaned!$H$2:$H$5743,pg_transaction_cleaned!$O$2:$O$5743,A1441,pg_transaction_cleaned!$F$2:$F$5743,"REFUND")</f>
        <v>0</v>
      </c>
      <c r="O1441" s="6" t="str">
        <f t="shared" si="114"/>
        <v>OK</v>
      </c>
      <c r="P1441" s="8">
        <f t="shared" si="115"/>
        <v>0</v>
      </c>
    </row>
    <row r="1442" spans="1:16" x14ac:dyDescent="0.3">
      <c r="A1442" s="6" t="s">
        <v>2910</v>
      </c>
      <c r="B1442" s="6" t="s">
        <v>11844</v>
      </c>
      <c r="C1442" s="6" t="s">
        <v>2911</v>
      </c>
      <c r="D1442" s="6" t="s">
        <v>23</v>
      </c>
      <c r="E1442" s="6" t="s">
        <v>18</v>
      </c>
      <c r="F1442" s="6" t="s">
        <v>12158</v>
      </c>
      <c r="G1442" s="6" t="s">
        <v>19</v>
      </c>
      <c r="H1442" s="10">
        <f t="shared" si="111"/>
        <v>46280</v>
      </c>
      <c r="I1442" s="7">
        <f t="shared" si="112"/>
        <v>3497</v>
      </c>
      <c r="J1442" s="6" t="str">
        <f t="shared" si="113"/>
        <v>Bengaluru</v>
      </c>
      <c r="K1442" s="6">
        <f>COUNTIFS(pg_transaction_cleaned!$O$2:$O$5743,A1442,pg_transaction_cleaned!$F$2:$F$5743,"CAPTURE")</f>
        <v>1</v>
      </c>
      <c r="L1442" s="7">
        <f>SUMIFS(pg_transaction_cleaned!$H$2:$H$5743,pg_transaction_cleaned!$O$2:$O$5743,A1442,pg_transaction_cleaned!$F$2:$F$5743,"CAPTURE")</f>
        <v>3497</v>
      </c>
      <c r="M1442" s="6">
        <f>COUNTIFS(pg_transaction_cleaned!$O$2:$O$5743,A1442,pg_transaction_cleaned!$F$2:$F$5743,"REFUND")</f>
        <v>0</v>
      </c>
      <c r="N1442" s="7">
        <f>SUMIFS(pg_transaction_cleaned!$H$2:$H$5743,pg_transaction_cleaned!$O$2:$O$5743,A1442,pg_transaction_cleaned!$F$2:$F$5743,"REFUND")</f>
        <v>0</v>
      </c>
      <c r="O1442" s="6" t="str">
        <f t="shared" si="114"/>
        <v>OK</v>
      </c>
      <c r="P1442" s="8">
        <f t="shared" si="115"/>
        <v>0</v>
      </c>
    </row>
    <row r="1443" spans="1:16" x14ac:dyDescent="0.3">
      <c r="A1443" s="6" t="s">
        <v>2912</v>
      </c>
      <c r="B1443" s="6" t="s">
        <v>11871</v>
      </c>
      <c r="C1443" s="6" t="s">
        <v>2913</v>
      </c>
      <c r="D1443" s="6" t="s">
        <v>17</v>
      </c>
      <c r="E1443" s="6" t="s">
        <v>27</v>
      </c>
      <c r="F1443" s="6" t="s">
        <v>12011</v>
      </c>
      <c r="G1443" s="6" t="s">
        <v>19</v>
      </c>
      <c r="H1443" s="10">
        <f t="shared" si="111"/>
        <v>46272</v>
      </c>
      <c r="I1443" s="7">
        <f t="shared" si="112"/>
        <v>7097</v>
      </c>
      <c r="J1443" s="6" t="str">
        <f t="shared" si="113"/>
        <v>Pune</v>
      </c>
      <c r="K1443" s="6">
        <f>COUNTIFS(pg_transaction_cleaned!$O$2:$O$5743,A1443,pg_transaction_cleaned!$F$2:$F$5743,"CAPTURE")</f>
        <v>1</v>
      </c>
      <c r="L1443" s="7">
        <f>SUMIFS(pg_transaction_cleaned!$H$2:$H$5743,pg_transaction_cleaned!$O$2:$O$5743,A1443,pg_transaction_cleaned!$F$2:$F$5743,"CAPTURE")</f>
        <v>7097</v>
      </c>
      <c r="M1443" s="6">
        <f>COUNTIFS(pg_transaction_cleaned!$O$2:$O$5743,A1443,pg_transaction_cleaned!$F$2:$F$5743,"REFUND")</f>
        <v>0</v>
      </c>
      <c r="N1443" s="7">
        <f>SUMIFS(pg_transaction_cleaned!$H$2:$H$5743,pg_transaction_cleaned!$O$2:$O$5743,A1443,pg_transaction_cleaned!$F$2:$F$5743,"REFUND")</f>
        <v>0</v>
      </c>
      <c r="O1443" s="6" t="str">
        <f t="shared" si="114"/>
        <v>OK</v>
      </c>
      <c r="P1443" s="8">
        <f t="shared" si="115"/>
        <v>0</v>
      </c>
    </row>
    <row r="1444" spans="1:16" x14ac:dyDescent="0.3">
      <c r="A1444" s="6" t="s">
        <v>2914</v>
      </c>
      <c r="B1444" s="6" t="s">
        <v>11857</v>
      </c>
      <c r="C1444" s="6" t="s">
        <v>2915</v>
      </c>
      <c r="D1444" s="6" t="s">
        <v>75</v>
      </c>
      <c r="E1444" s="6" t="s">
        <v>18</v>
      </c>
      <c r="F1444" s="6" t="s">
        <v>11839</v>
      </c>
      <c r="G1444" s="6" t="s">
        <v>80</v>
      </c>
      <c r="H1444" s="10">
        <f t="shared" si="111"/>
        <v>46287</v>
      </c>
      <c r="I1444" s="7">
        <f t="shared" si="112"/>
        <v>1299</v>
      </c>
      <c r="J1444" s="6" t="str">
        <f t="shared" si="113"/>
        <v>Mumbai</v>
      </c>
      <c r="K1444" s="6">
        <f>COUNTIFS(pg_transaction_cleaned!$O$2:$O$5743,A1444,pg_transaction_cleaned!$F$2:$F$5743,"CAPTURE")</f>
        <v>0</v>
      </c>
      <c r="L1444" s="7">
        <f>SUMIFS(pg_transaction_cleaned!$H$2:$H$5743,pg_transaction_cleaned!$O$2:$O$5743,A1444,pg_transaction_cleaned!$F$2:$F$5743,"CAPTURE")</f>
        <v>0</v>
      </c>
      <c r="M1444" s="6">
        <f>COUNTIFS(pg_transaction_cleaned!$O$2:$O$5743,A1444,pg_transaction_cleaned!$F$2:$F$5743,"REFUND")</f>
        <v>0</v>
      </c>
      <c r="N1444" s="7">
        <f>SUMIFS(pg_transaction_cleaned!$H$2:$H$5743,pg_transaction_cleaned!$O$2:$O$5743,A1444,pg_transaction_cleaned!$F$2:$F$5743,"REFUND")</f>
        <v>0</v>
      </c>
      <c r="O1444" s="6" t="str">
        <f t="shared" si="114"/>
        <v>OK</v>
      </c>
      <c r="P1444" s="8">
        <f t="shared" si="115"/>
        <v>0</v>
      </c>
    </row>
    <row r="1445" spans="1:16" x14ac:dyDescent="0.3">
      <c r="A1445" s="6" t="s">
        <v>2916</v>
      </c>
      <c r="B1445" s="6" t="s">
        <v>11888</v>
      </c>
      <c r="C1445" s="6" t="s">
        <v>2917</v>
      </c>
      <c r="D1445" s="6" t="s">
        <v>51</v>
      </c>
      <c r="E1445" s="6" t="s">
        <v>18</v>
      </c>
      <c r="F1445" s="6" t="s">
        <v>11863</v>
      </c>
      <c r="G1445" s="6" t="s">
        <v>19</v>
      </c>
      <c r="H1445" s="10">
        <f t="shared" si="111"/>
        <v>46269</v>
      </c>
      <c r="I1445" s="7">
        <f t="shared" si="112"/>
        <v>1499</v>
      </c>
      <c r="J1445" s="6" t="str">
        <f t="shared" si="113"/>
        <v>Chennai</v>
      </c>
      <c r="K1445" s="6">
        <f>COUNTIFS(pg_transaction_cleaned!$O$2:$O$5743,A1445,pg_transaction_cleaned!$F$2:$F$5743,"CAPTURE")</f>
        <v>1</v>
      </c>
      <c r="L1445" s="7">
        <f>SUMIFS(pg_transaction_cleaned!$H$2:$H$5743,pg_transaction_cleaned!$O$2:$O$5743,A1445,pg_transaction_cleaned!$F$2:$F$5743,"CAPTURE")</f>
        <v>1499</v>
      </c>
      <c r="M1445" s="6">
        <f>COUNTIFS(pg_transaction_cleaned!$O$2:$O$5743,A1445,pg_transaction_cleaned!$F$2:$F$5743,"REFUND")</f>
        <v>0</v>
      </c>
      <c r="N1445" s="7">
        <f>SUMIFS(pg_transaction_cleaned!$H$2:$H$5743,pg_transaction_cleaned!$O$2:$O$5743,A1445,pg_transaction_cleaned!$F$2:$F$5743,"REFUND")</f>
        <v>0</v>
      </c>
      <c r="O1445" s="6" t="str">
        <f t="shared" si="114"/>
        <v>OK</v>
      </c>
      <c r="P1445" s="8">
        <f t="shared" si="115"/>
        <v>0</v>
      </c>
    </row>
    <row r="1446" spans="1:16" x14ac:dyDescent="0.3">
      <c r="A1446" s="6" t="s">
        <v>2918</v>
      </c>
      <c r="B1446" s="6" t="s">
        <v>11976</v>
      </c>
      <c r="C1446" s="6" t="s">
        <v>2919</v>
      </c>
      <c r="D1446" s="6" t="s">
        <v>23</v>
      </c>
      <c r="E1446" s="6" t="s">
        <v>18</v>
      </c>
      <c r="F1446" s="6" t="s">
        <v>12044</v>
      </c>
      <c r="G1446" s="6" t="s">
        <v>19</v>
      </c>
      <c r="H1446" s="10">
        <f t="shared" si="111"/>
        <v>46284</v>
      </c>
      <c r="I1446" s="7">
        <f t="shared" si="112"/>
        <v>3498</v>
      </c>
      <c r="J1446" s="6" t="str">
        <f t="shared" si="113"/>
        <v>Bengaluru</v>
      </c>
      <c r="K1446" s="6">
        <f>COUNTIFS(pg_transaction_cleaned!$O$2:$O$5743,A1446,pg_transaction_cleaned!$F$2:$F$5743,"CAPTURE")</f>
        <v>1</v>
      </c>
      <c r="L1446" s="7">
        <f>SUMIFS(pg_transaction_cleaned!$H$2:$H$5743,pg_transaction_cleaned!$O$2:$O$5743,A1446,pg_transaction_cleaned!$F$2:$F$5743,"CAPTURE")</f>
        <v>3498</v>
      </c>
      <c r="M1446" s="6">
        <f>COUNTIFS(pg_transaction_cleaned!$O$2:$O$5743,A1446,pg_transaction_cleaned!$F$2:$F$5743,"REFUND")</f>
        <v>0</v>
      </c>
      <c r="N1446" s="7">
        <f>SUMIFS(pg_transaction_cleaned!$H$2:$H$5743,pg_transaction_cleaned!$O$2:$O$5743,A1446,pg_transaction_cleaned!$F$2:$F$5743,"REFUND")</f>
        <v>0</v>
      </c>
      <c r="O1446" s="6" t="str">
        <f t="shared" si="114"/>
        <v>OK</v>
      </c>
      <c r="P1446" s="8">
        <f t="shared" si="115"/>
        <v>0</v>
      </c>
    </row>
    <row r="1447" spans="1:16" x14ac:dyDescent="0.3">
      <c r="A1447" s="6" t="s">
        <v>2920</v>
      </c>
      <c r="B1447" s="6" t="s">
        <v>11891</v>
      </c>
      <c r="C1447" s="6" t="s">
        <v>2921</v>
      </c>
      <c r="D1447" s="6" t="s">
        <v>17</v>
      </c>
      <c r="E1447" s="6" t="s">
        <v>18</v>
      </c>
      <c r="F1447" s="6" t="s">
        <v>11982</v>
      </c>
      <c r="G1447" s="6" t="s">
        <v>19</v>
      </c>
      <c r="H1447" s="10">
        <f t="shared" si="111"/>
        <v>46278</v>
      </c>
      <c r="I1447" s="7">
        <f t="shared" si="112"/>
        <v>4298</v>
      </c>
      <c r="J1447" s="6" t="str">
        <f t="shared" si="113"/>
        <v>Pune</v>
      </c>
      <c r="K1447" s="6">
        <f>COUNTIFS(pg_transaction_cleaned!$O$2:$O$5743,A1447,pg_transaction_cleaned!$F$2:$F$5743,"CAPTURE")</f>
        <v>1</v>
      </c>
      <c r="L1447" s="7">
        <f>SUMIFS(pg_transaction_cleaned!$H$2:$H$5743,pg_transaction_cleaned!$O$2:$O$5743,A1447,pg_transaction_cleaned!$F$2:$F$5743,"CAPTURE")</f>
        <v>4298</v>
      </c>
      <c r="M1447" s="6">
        <f>COUNTIFS(pg_transaction_cleaned!$O$2:$O$5743,A1447,pg_transaction_cleaned!$F$2:$F$5743,"REFUND")</f>
        <v>0</v>
      </c>
      <c r="N1447" s="7">
        <f>SUMIFS(pg_transaction_cleaned!$H$2:$H$5743,pg_transaction_cleaned!$O$2:$O$5743,A1447,pg_transaction_cleaned!$F$2:$F$5743,"REFUND")</f>
        <v>0</v>
      </c>
      <c r="O1447" s="6" t="str">
        <f t="shared" si="114"/>
        <v>OK</v>
      </c>
      <c r="P1447" s="8">
        <f t="shared" si="115"/>
        <v>0</v>
      </c>
    </row>
    <row r="1448" spans="1:16" x14ac:dyDescent="0.3">
      <c r="A1448" s="6" t="s">
        <v>2922</v>
      </c>
      <c r="B1448" s="6" t="s">
        <v>11989</v>
      </c>
      <c r="C1448" s="6" t="s">
        <v>2923</v>
      </c>
      <c r="D1448" s="6" t="s">
        <v>34</v>
      </c>
      <c r="E1448" s="6" t="s">
        <v>18</v>
      </c>
      <c r="F1448" s="6" t="s">
        <v>12159</v>
      </c>
      <c r="G1448" s="6" t="s">
        <v>19</v>
      </c>
      <c r="H1448" s="10">
        <f t="shared" si="111"/>
        <v>46290</v>
      </c>
      <c r="I1448" s="7">
        <f t="shared" si="112"/>
        <v>15998</v>
      </c>
      <c r="J1448" s="6" t="str">
        <f t="shared" si="113"/>
        <v>Ahmedabad</v>
      </c>
      <c r="K1448" s="6">
        <f>COUNTIFS(pg_transaction_cleaned!$O$2:$O$5743,A1448,pg_transaction_cleaned!$F$2:$F$5743,"CAPTURE")</f>
        <v>1</v>
      </c>
      <c r="L1448" s="7">
        <f>SUMIFS(pg_transaction_cleaned!$H$2:$H$5743,pg_transaction_cleaned!$O$2:$O$5743,A1448,pg_transaction_cleaned!$F$2:$F$5743,"CAPTURE")</f>
        <v>15998</v>
      </c>
      <c r="M1448" s="6">
        <f>COUNTIFS(pg_transaction_cleaned!$O$2:$O$5743,A1448,pg_transaction_cleaned!$F$2:$F$5743,"REFUND")</f>
        <v>0</v>
      </c>
      <c r="N1448" s="7">
        <f>SUMIFS(pg_transaction_cleaned!$H$2:$H$5743,pg_transaction_cleaned!$O$2:$O$5743,A1448,pg_transaction_cleaned!$F$2:$F$5743,"REFUND")</f>
        <v>0</v>
      </c>
      <c r="O1448" s="6" t="str">
        <f t="shared" si="114"/>
        <v>OK</v>
      </c>
      <c r="P1448" s="8">
        <f t="shared" si="115"/>
        <v>0</v>
      </c>
    </row>
    <row r="1449" spans="1:16" x14ac:dyDescent="0.3">
      <c r="A1449" s="6" t="s">
        <v>2924</v>
      </c>
      <c r="B1449" s="6" t="s">
        <v>11942</v>
      </c>
      <c r="C1449" s="6" t="s">
        <v>2925</v>
      </c>
      <c r="D1449" s="6" t="s">
        <v>48</v>
      </c>
      <c r="E1449" s="6" t="s">
        <v>18</v>
      </c>
      <c r="F1449" s="6" t="s">
        <v>11843</v>
      </c>
      <c r="G1449" s="6" t="s">
        <v>19</v>
      </c>
      <c r="H1449" s="10">
        <f t="shared" si="111"/>
        <v>46277</v>
      </c>
      <c r="I1449" s="7">
        <f t="shared" si="112"/>
        <v>349</v>
      </c>
      <c r="J1449" s="6" t="str">
        <f t="shared" si="113"/>
        <v>Jaipur</v>
      </c>
      <c r="K1449" s="6">
        <f>COUNTIFS(pg_transaction_cleaned!$O$2:$O$5743,A1449,pg_transaction_cleaned!$F$2:$F$5743,"CAPTURE")</f>
        <v>1</v>
      </c>
      <c r="L1449" s="7">
        <f>SUMIFS(pg_transaction_cleaned!$H$2:$H$5743,pg_transaction_cleaned!$O$2:$O$5743,A1449,pg_transaction_cleaned!$F$2:$F$5743,"CAPTURE")</f>
        <v>349</v>
      </c>
      <c r="M1449" s="6">
        <f>COUNTIFS(pg_transaction_cleaned!$O$2:$O$5743,A1449,pg_transaction_cleaned!$F$2:$F$5743,"REFUND")</f>
        <v>0</v>
      </c>
      <c r="N1449" s="7">
        <f>SUMIFS(pg_transaction_cleaned!$H$2:$H$5743,pg_transaction_cleaned!$O$2:$O$5743,A1449,pg_transaction_cleaned!$F$2:$F$5743,"REFUND")</f>
        <v>0</v>
      </c>
      <c r="O1449" s="6" t="str">
        <f t="shared" si="114"/>
        <v>OK</v>
      </c>
      <c r="P1449" s="8">
        <f t="shared" si="115"/>
        <v>0</v>
      </c>
    </row>
    <row r="1450" spans="1:16" x14ac:dyDescent="0.3">
      <c r="A1450" s="6" t="s">
        <v>2926</v>
      </c>
      <c r="B1450" s="6" t="s">
        <v>11832</v>
      </c>
      <c r="C1450" s="6" t="s">
        <v>2927</v>
      </c>
      <c r="D1450" s="6" t="s">
        <v>17</v>
      </c>
      <c r="E1450" s="6" t="s">
        <v>27</v>
      </c>
      <c r="F1450" s="6" t="s">
        <v>11841</v>
      </c>
      <c r="G1450" s="6" t="s">
        <v>19</v>
      </c>
      <c r="H1450" s="10">
        <f t="shared" si="111"/>
        <v>46273</v>
      </c>
      <c r="I1450" s="7">
        <f t="shared" si="112"/>
        <v>2499</v>
      </c>
      <c r="J1450" s="6" t="str">
        <f t="shared" si="113"/>
        <v>Pune</v>
      </c>
      <c r="K1450" s="6">
        <f>COUNTIFS(pg_transaction_cleaned!$O$2:$O$5743,A1450,pg_transaction_cleaned!$F$2:$F$5743,"CAPTURE")</f>
        <v>1</v>
      </c>
      <c r="L1450" s="7">
        <f>SUMIFS(pg_transaction_cleaned!$H$2:$H$5743,pg_transaction_cleaned!$O$2:$O$5743,A1450,pg_transaction_cleaned!$F$2:$F$5743,"CAPTURE")</f>
        <v>2499</v>
      </c>
      <c r="M1450" s="6">
        <f>COUNTIFS(pg_transaction_cleaned!$O$2:$O$5743,A1450,pg_transaction_cleaned!$F$2:$F$5743,"REFUND")</f>
        <v>0</v>
      </c>
      <c r="N1450" s="7">
        <f>SUMIFS(pg_transaction_cleaned!$H$2:$H$5743,pg_transaction_cleaned!$O$2:$O$5743,A1450,pg_transaction_cleaned!$F$2:$F$5743,"REFUND")</f>
        <v>0</v>
      </c>
      <c r="O1450" s="6" t="str">
        <f t="shared" si="114"/>
        <v>OK</v>
      </c>
      <c r="P1450" s="8">
        <f t="shared" si="115"/>
        <v>0</v>
      </c>
    </row>
    <row r="1451" spans="1:16" x14ac:dyDescent="0.3">
      <c r="A1451" s="6" t="s">
        <v>2928</v>
      </c>
      <c r="B1451" s="6" t="s">
        <v>11873</v>
      </c>
      <c r="C1451" s="6" t="s">
        <v>2929</v>
      </c>
      <c r="D1451" s="6" t="s">
        <v>42</v>
      </c>
      <c r="E1451" s="6" t="s">
        <v>27</v>
      </c>
      <c r="F1451" s="6" t="s">
        <v>11879</v>
      </c>
      <c r="G1451" s="6" t="s">
        <v>19</v>
      </c>
      <c r="H1451" s="10">
        <f t="shared" si="111"/>
        <v>46291</v>
      </c>
      <c r="I1451" s="7">
        <f t="shared" si="112"/>
        <v>1798</v>
      </c>
      <c r="J1451" s="6" t="str">
        <f t="shared" si="113"/>
        <v>Hyderabad</v>
      </c>
      <c r="K1451" s="6">
        <f>COUNTIFS(pg_transaction_cleaned!$O$2:$O$5743,A1451,pg_transaction_cleaned!$F$2:$F$5743,"CAPTURE")</f>
        <v>1</v>
      </c>
      <c r="L1451" s="7">
        <f>SUMIFS(pg_transaction_cleaned!$H$2:$H$5743,pg_transaction_cleaned!$O$2:$O$5743,A1451,pg_transaction_cleaned!$F$2:$F$5743,"CAPTURE")</f>
        <v>1798</v>
      </c>
      <c r="M1451" s="6">
        <f>COUNTIFS(pg_transaction_cleaned!$O$2:$O$5743,A1451,pg_transaction_cleaned!$F$2:$F$5743,"REFUND")</f>
        <v>0</v>
      </c>
      <c r="N1451" s="7">
        <f>SUMIFS(pg_transaction_cleaned!$H$2:$H$5743,pg_transaction_cleaned!$O$2:$O$5743,A1451,pg_transaction_cleaned!$F$2:$F$5743,"REFUND")</f>
        <v>0</v>
      </c>
      <c r="O1451" s="6" t="str">
        <f t="shared" si="114"/>
        <v>OK</v>
      </c>
      <c r="P1451" s="8">
        <f t="shared" si="115"/>
        <v>0</v>
      </c>
    </row>
    <row r="1452" spans="1:16" x14ac:dyDescent="0.3">
      <c r="A1452" s="6" t="s">
        <v>2930</v>
      </c>
      <c r="B1452" s="6" t="s">
        <v>12050</v>
      </c>
      <c r="C1452" s="6" t="s">
        <v>2931</v>
      </c>
      <c r="D1452" s="6" t="s">
        <v>61</v>
      </c>
      <c r="E1452" s="6" t="s">
        <v>27</v>
      </c>
      <c r="F1452" s="6" t="s">
        <v>11843</v>
      </c>
      <c r="G1452" s="6" t="s">
        <v>19</v>
      </c>
      <c r="H1452" s="10">
        <f t="shared" si="111"/>
        <v>46284</v>
      </c>
      <c r="I1452" s="7">
        <f t="shared" si="112"/>
        <v>349</v>
      </c>
      <c r="J1452" s="6" t="str">
        <f t="shared" si="113"/>
        <v>Delhi</v>
      </c>
      <c r="K1452" s="6">
        <f>COUNTIFS(pg_transaction_cleaned!$O$2:$O$5743,A1452,pg_transaction_cleaned!$F$2:$F$5743,"CAPTURE")</f>
        <v>1</v>
      </c>
      <c r="L1452" s="7">
        <f>SUMIFS(pg_transaction_cleaned!$H$2:$H$5743,pg_transaction_cleaned!$O$2:$O$5743,A1452,pg_transaction_cleaned!$F$2:$F$5743,"CAPTURE")</f>
        <v>349</v>
      </c>
      <c r="M1452" s="6">
        <f>COUNTIFS(pg_transaction_cleaned!$O$2:$O$5743,A1452,pg_transaction_cleaned!$F$2:$F$5743,"REFUND")</f>
        <v>0</v>
      </c>
      <c r="N1452" s="7">
        <f>SUMIFS(pg_transaction_cleaned!$H$2:$H$5743,pg_transaction_cleaned!$O$2:$O$5743,A1452,pg_transaction_cleaned!$F$2:$F$5743,"REFUND")</f>
        <v>0</v>
      </c>
      <c r="O1452" s="6" t="str">
        <f t="shared" si="114"/>
        <v>OK</v>
      </c>
      <c r="P1452" s="8">
        <f t="shared" si="115"/>
        <v>0</v>
      </c>
    </row>
    <row r="1453" spans="1:16" x14ac:dyDescent="0.3">
      <c r="A1453" s="6" t="s">
        <v>2932</v>
      </c>
      <c r="B1453" s="6" t="s">
        <v>11891</v>
      </c>
      <c r="C1453" s="6" t="s">
        <v>2933</v>
      </c>
      <c r="D1453" s="6" t="s">
        <v>34</v>
      </c>
      <c r="E1453" s="6" t="s">
        <v>27</v>
      </c>
      <c r="F1453" s="6" t="s">
        <v>12117</v>
      </c>
      <c r="G1453" s="6" t="s">
        <v>19</v>
      </c>
      <c r="H1453" s="10">
        <f t="shared" si="111"/>
        <v>46278</v>
      </c>
      <c r="I1453" s="7">
        <f t="shared" si="112"/>
        <v>3397</v>
      </c>
      <c r="J1453" s="6" t="str">
        <f t="shared" si="113"/>
        <v>Ahmedabad</v>
      </c>
      <c r="K1453" s="6">
        <f>COUNTIFS(pg_transaction_cleaned!$O$2:$O$5743,A1453,pg_transaction_cleaned!$F$2:$F$5743,"CAPTURE")</f>
        <v>1</v>
      </c>
      <c r="L1453" s="7">
        <f>SUMIFS(pg_transaction_cleaned!$H$2:$H$5743,pg_transaction_cleaned!$O$2:$O$5743,A1453,pg_transaction_cleaned!$F$2:$F$5743,"CAPTURE")</f>
        <v>3397</v>
      </c>
      <c r="M1453" s="6">
        <f>COUNTIFS(pg_transaction_cleaned!$O$2:$O$5743,A1453,pg_transaction_cleaned!$F$2:$F$5743,"REFUND")</f>
        <v>0</v>
      </c>
      <c r="N1453" s="7">
        <f>SUMIFS(pg_transaction_cleaned!$H$2:$H$5743,pg_transaction_cleaned!$O$2:$O$5743,A1453,pg_transaction_cleaned!$F$2:$F$5743,"REFUND")</f>
        <v>0</v>
      </c>
      <c r="O1453" s="6" t="str">
        <f t="shared" si="114"/>
        <v>OK</v>
      </c>
      <c r="P1453" s="8">
        <f t="shared" si="115"/>
        <v>0</v>
      </c>
    </row>
    <row r="1454" spans="1:16" x14ac:dyDescent="0.3">
      <c r="A1454" s="6" t="s">
        <v>2934</v>
      </c>
      <c r="B1454" s="6" t="s">
        <v>11887</v>
      </c>
      <c r="C1454" s="6" t="s">
        <v>2935</v>
      </c>
      <c r="D1454" s="6" t="s">
        <v>17</v>
      </c>
      <c r="E1454" s="6" t="s">
        <v>43</v>
      </c>
      <c r="F1454" s="6" t="s">
        <v>11867</v>
      </c>
      <c r="G1454" s="6" t="s">
        <v>19</v>
      </c>
      <c r="H1454" s="10">
        <f t="shared" si="111"/>
        <v>46268</v>
      </c>
      <c r="I1454" s="7">
        <f t="shared" si="112"/>
        <v>10498</v>
      </c>
      <c r="J1454" s="6" t="str">
        <f t="shared" si="113"/>
        <v>Pune</v>
      </c>
      <c r="K1454" s="6">
        <f>COUNTIFS(pg_transaction_cleaned!$O$2:$O$5743,A1454,pg_transaction_cleaned!$F$2:$F$5743,"CAPTURE")</f>
        <v>1</v>
      </c>
      <c r="L1454" s="7">
        <f>SUMIFS(pg_transaction_cleaned!$H$2:$H$5743,pg_transaction_cleaned!$O$2:$O$5743,A1454,pg_transaction_cleaned!$F$2:$F$5743,"CAPTURE")</f>
        <v>10498</v>
      </c>
      <c r="M1454" s="6">
        <f>COUNTIFS(pg_transaction_cleaned!$O$2:$O$5743,A1454,pg_transaction_cleaned!$F$2:$F$5743,"REFUND")</f>
        <v>0</v>
      </c>
      <c r="N1454" s="7">
        <f>SUMIFS(pg_transaction_cleaned!$H$2:$H$5743,pg_transaction_cleaned!$O$2:$O$5743,A1454,pg_transaction_cleaned!$F$2:$F$5743,"REFUND")</f>
        <v>0</v>
      </c>
      <c r="O1454" s="6" t="str">
        <f t="shared" si="114"/>
        <v>OK</v>
      </c>
      <c r="P1454" s="8">
        <f t="shared" si="115"/>
        <v>0</v>
      </c>
    </row>
    <row r="1455" spans="1:16" x14ac:dyDescent="0.3">
      <c r="A1455" s="6" t="s">
        <v>2936</v>
      </c>
      <c r="B1455" s="6" t="s">
        <v>11989</v>
      </c>
      <c r="C1455" s="6" t="s">
        <v>2937</v>
      </c>
      <c r="D1455" s="6" t="s">
        <v>61</v>
      </c>
      <c r="E1455" s="6" t="s">
        <v>18</v>
      </c>
      <c r="F1455" s="6" t="s">
        <v>11902</v>
      </c>
      <c r="G1455" s="6" t="s">
        <v>115</v>
      </c>
      <c r="H1455" s="10">
        <f t="shared" si="111"/>
        <v>46290</v>
      </c>
      <c r="I1455" s="7">
        <f t="shared" si="112"/>
        <v>2999</v>
      </c>
      <c r="J1455" s="6" t="str">
        <f t="shared" si="113"/>
        <v>Delhi</v>
      </c>
      <c r="K1455" s="6">
        <f>COUNTIFS(pg_transaction_cleaned!$O$2:$O$5743,A1455,pg_transaction_cleaned!$F$2:$F$5743,"CAPTURE")</f>
        <v>0</v>
      </c>
      <c r="L1455" s="7">
        <f>SUMIFS(pg_transaction_cleaned!$H$2:$H$5743,pg_transaction_cleaned!$O$2:$O$5743,A1455,pg_transaction_cleaned!$F$2:$F$5743,"CAPTURE")</f>
        <v>0</v>
      </c>
      <c r="M1455" s="6">
        <f>COUNTIFS(pg_transaction_cleaned!$O$2:$O$5743,A1455,pg_transaction_cleaned!$F$2:$F$5743,"REFUND")</f>
        <v>0</v>
      </c>
      <c r="N1455" s="7">
        <f>SUMIFS(pg_transaction_cleaned!$H$2:$H$5743,pg_transaction_cleaned!$O$2:$O$5743,A1455,pg_transaction_cleaned!$F$2:$F$5743,"REFUND")</f>
        <v>0</v>
      </c>
      <c r="O1455" s="6" t="str">
        <f t="shared" si="114"/>
        <v>OK</v>
      </c>
      <c r="P1455" s="8">
        <f t="shared" si="115"/>
        <v>0</v>
      </c>
    </row>
    <row r="1456" spans="1:16" x14ac:dyDescent="0.3">
      <c r="A1456" s="6" t="s">
        <v>2938</v>
      </c>
      <c r="B1456" s="6" t="s">
        <v>11897</v>
      </c>
      <c r="C1456" s="6" t="s">
        <v>2939</v>
      </c>
      <c r="D1456" s="6" t="s">
        <v>23</v>
      </c>
      <c r="E1456" s="6" t="s">
        <v>18</v>
      </c>
      <c r="F1456" s="6" t="s">
        <v>11938</v>
      </c>
      <c r="G1456" s="6" t="s">
        <v>19</v>
      </c>
      <c r="H1456" s="10">
        <f t="shared" si="111"/>
        <v>46266</v>
      </c>
      <c r="I1456" s="7">
        <f t="shared" si="112"/>
        <v>6498</v>
      </c>
      <c r="J1456" s="6" t="str">
        <f t="shared" si="113"/>
        <v>Bengaluru</v>
      </c>
      <c r="K1456" s="6">
        <f>COUNTIFS(pg_transaction_cleaned!$O$2:$O$5743,A1456,pg_transaction_cleaned!$F$2:$F$5743,"CAPTURE")</f>
        <v>1</v>
      </c>
      <c r="L1456" s="7">
        <f>SUMIFS(pg_transaction_cleaned!$H$2:$H$5743,pg_transaction_cleaned!$O$2:$O$5743,A1456,pg_transaction_cleaned!$F$2:$F$5743,"CAPTURE")</f>
        <v>6498</v>
      </c>
      <c r="M1456" s="6">
        <f>COUNTIFS(pg_transaction_cleaned!$O$2:$O$5743,A1456,pg_transaction_cleaned!$F$2:$F$5743,"REFUND")</f>
        <v>0</v>
      </c>
      <c r="N1456" s="7">
        <f>SUMIFS(pg_transaction_cleaned!$H$2:$H$5743,pg_transaction_cleaned!$O$2:$O$5743,A1456,pg_transaction_cleaned!$F$2:$F$5743,"REFUND")</f>
        <v>0</v>
      </c>
      <c r="O1456" s="6" t="str">
        <f t="shared" si="114"/>
        <v>OK</v>
      </c>
      <c r="P1456" s="8">
        <f t="shared" si="115"/>
        <v>0</v>
      </c>
    </row>
    <row r="1457" spans="1:16" x14ac:dyDescent="0.3">
      <c r="A1457" s="6" t="s">
        <v>2940</v>
      </c>
      <c r="B1457" s="6" t="s">
        <v>11956</v>
      </c>
      <c r="C1457" s="6" t="s">
        <v>2941</v>
      </c>
      <c r="D1457" s="6" t="s">
        <v>17</v>
      </c>
      <c r="E1457" s="6" t="s">
        <v>43</v>
      </c>
      <c r="F1457" s="6" t="s">
        <v>11843</v>
      </c>
      <c r="G1457" s="6" t="s">
        <v>19</v>
      </c>
      <c r="H1457" s="10">
        <f t="shared" si="111"/>
        <v>46286</v>
      </c>
      <c r="I1457" s="7">
        <f t="shared" si="112"/>
        <v>349</v>
      </c>
      <c r="J1457" s="6" t="str">
        <f t="shared" si="113"/>
        <v>Pune</v>
      </c>
      <c r="K1457" s="6">
        <f>COUNTIFS(pg_transaction_cleaned!$O$2:$O$5743,A1457,pg_transaction_cleaned!$F$2:$F$5743,"CAPTURE")</f>
        <v>1</v>
      </c>
      <c r="L1457" s="7">
        <f>SUMIFS(pg_transaction_cleaned!$H$2:$H$5743,pg_transaction_cleaned!$O$2:$O$5743,A1457,pg_transaction_cleaned!$F$2:$F$5743,"CAPTURE")</f>
        <v>349</v>
      </c>
      <c r="M1457" s="6">
        <f>COUNTIFS(pg_transaction_cleaned!$O$2:$O$5743,A1457,pg_transaction_cleaned!$F$2:$F$5743,"REFUND")</f>
        <v>0</v>
      </c>
      <c r="N1457" s="7">
        <f>SUMIFS(pg_transaction_cleaned!$H$2:$H$5743,pg_transaction_cleaned!$O$2:$O$5743,A1457,pg_transaction_cleaned!$F$2:$F$5743,"REFUND")</f>
        <v>0</v>
      </c>
      <c r="O1457" s="6" t="str">
        <f t="shared" si="114"/>
        <v>OK</v>
      </c>
      <c r="P1457" s="8">
        <f t="shared" si="115"/>
        <v>0</v>
      </c>
    </row>
    <row r="1458" spans="1:16" x14ac:dyDescent="0.3">
      <c r="A1458" s="6" t="s">
        <v>2942</v>
      </c>
      <c r="B1458" s="6" t="s">
        <v>12031</v>
      </c>
      <c r="C1458" s="6" t="s">
        <v>2943</v>
      </c>
      <c r="D1458" s="6" t="s">
        <v>75</v>
      </c>
      <c r="E1458" s="6" t="s">
        <v>18</v>
      </c>
      <c r="F1458" s="6" t="s">
        <v>11879</v>
      </c>
      <c r="G1458" s="6" t="s">
        <v>66</v>
      </c>
      <c r="H1458" s="10">
        <f t="shared" si="111"/>
        <v>46269</v>
      </c>
      <c r="I1458" s="7">
        <f t="shared" si="112"/>
        <v>1798</v>
      </c>
      <c r="J1458" s="6" t="str">
        <f t="shared" si="113"/>
        <v>Mumbai</v>
      </c>
      <c r="K1458" s="6">
        <f>COUNTIFS(pg_transaction_cleaned!$O$2:$O$5743,A1458,pg_transaction_cleaned!$F$2:$F$5743,"CAPTURE")</f>
        <v>1</v>
      </c>
      <c r="L1458" s="7">
        <f>SUMIFS(pg_transaction_cleaned!$H$2:$H$5743,pg_transaction_cleaned!$O$2:$O$5743,A1458,pg_transaction_cleaned!$F$2:$F$5743,"CAPTURE")</f>
        <v>1798</v>
      </c>
      <c r="M1458" s="6">
        <f>COUNTIFS(pg_transaction_cleaned!$O$2:$O$5743,A1458,pg_transaction_cleaned!$F$2:$F$5743,"REFUND")</f>
        <v>1</v>
      </c>
      <c r="N1458" s="7">
        <f>SUMIFS(pg_transaction_cleaned!$H$2:$H$5743,pg_transaction_cleaned!$O$2:$O$5743,A1458,pg_transaction_cleaned!$F$2:$F$5743,"REFUND")</f>
        <v>1798</v>
      </c>
      <c r="O1458" s="6" t="str">
        <f t="shared" si="114"/>
        <v>OK</v>
      </c>
      <c r="P1458" s="8">
        <f t="shared" si="115"/>
        <v>0</v>
      </c>
    </row>
    <row r="1459" spans="1:16" x14ac:dyDescent="0.3">
      <c r="A1459" s="6" t="s">
        <v>2944</v>
      </c>
      <c r="B1459" s="6" t="s">
        <v>11852</v>
      </c>
      <c r="C1459" s="6" t="s">
        <v>2945</v>
      </c>
      <c r="D1459" s="6" t="s">
        <v>48</v>
      </c>
      <c r="E1459" s="6" t="s">
        <v>18</v>
      </c>
      <c r="F1459" s="6" t="s">
        <v>11827</v>
      </c>
      <c r="G1459" s="6" t="s">
        <v>80</v>
      </c>
      <c r="H1459" s="10">
        <f t="shared" si="111"/>
        <v>46273</v>
      </c>
      <c r="I1459" s="7">
        <f t="shared" si="112"/>
        <v>299</v>
      </c>
      <c r="J1459" s="6" t="str">
        <f t="shared" si="113"/>
        <v>Jaipur</v>
      </c>
      <c r="K1459" s="6">
        <f>COUNTIFS(pg_transaction_cleaned!$O$2:$O$5743,A1459,pg_transaction_cleaned!$F$2:$F$5743,"CAPTURE")</f>
        <v>0</v>
      </c>
      <c r="L1459" s="7">
        <f>SUMIFS(pg_transaction_cleaned!$H$2:$H$5743,pg_transaction_cleaned!$O$2:$O$5743,A1459,pg_transaction_cleaned!$F$2:$F$5743,"CAPTURE")</f>
        <v>0</v>
      </c>
      <c r="M1459" s="6">
        <f>COUNTIFS(pg_transaction_cleaned!$O$2:$O$5743,A1459,pg_transaction_cleaned!$F$2:$F$5743,"REFUND")</f>
        <v>0</v>
      </c>
      <c r="N1459" s="7">
        <f>SUMIFS(pg_transaction_cleaned!$H$2:$H$5743,pg_transaction_cleaned!$O$2:$O$5743,A1459,pg_transaction_cleaned!$F$2:$F$5743,"REFUND")</f>
        <v>0</v>
      </c>
      <c r="O1459" s="6" t="str">
        <f t="shared" si="114"/>
        <v>OK</v>
      </c>
      <c r="P1459" s="8">
        <f t="shared" si="115"/>
        <v>0</v>
      </c>
    </row>
    <row r="1460" spans="1:16" x14ac:dyDescent="0.3">
      <c r="A1460" s="6" t="s">
        <v>2946</v>
      </c>
      <c r="B1460" s="6" t="s">
        <v>11844</v>
      </c>
      <c r="C1460" s="6" t="s">
        <v>2947</v>
      </c>
      <c r="D1460" s="6" t="s">
        <v>37</v>
      </c>
      <c r="E1460" s="6" t="s">
        <v>18</v>
      </c>
      <c r="F1460" s="6" t="s">
        <v>11841</v>
      </c>
      <c r="G1460" s="6" t="s">
        <v>19</v>
      </c>
      <c r="H1460" s="10">
        <f t="shared" si="111"/>
        <v>46280</v>
      </c>
      <c r="I1460" s="7">
        <f t="shared" si="112"/>
        <v>2499</v>
      </c>
      <c r="J1460" s="6" t="str">
        <f t="shared" si="113"/>
        <v>Lucknow</v>
      </c>
      <c r="K1460" s="6">
        <f>COUNTIFS(pg_transaction_cleaned!$O$2:$O$5743,A1460,pg_transaction_cleaned!$F$2:$F$5743,"CAPTURE")</f>
        <v>1</v>
      </c>
      <c r="L1460" s="7">
        <f>SUMIFS(pg_transaction_cleaned!$H$2:$H$5743,pg_transaction_cleaned!$O$2:$O$5743,A1460,pg_transaction_cleaned!$F$2:$F$5743,"CAPTURE")</f>
        <v>2499</v>
      </c>
      <c r="M1460" s="6">
        <f>COUNTIFS(pg_transaction_cleaned!$O$2:$O$5743,A1460,pg_transaction_cleaned!$F$2:$F$5743,"REFUND")</f>
        <v>0</v>
      </c>
      <c r="N1460" s="7">
        <f>SUMIFS(pg_transaction_cleaned!$H$2:$H$5743,pg_transaction_cleaned!$O$2:$O$5743,A1460,pg_transaction_cleaned!$F$2:$F$5743,"REFUND")</f>
        <v>0</v>
      </c>
      <c r="O1460" s="6" t="str">
        <f t="shared" si="114"/>
        <v>OK</v>
      </c>
      <c r="P1460" s="8">
        <f t="shared" si="115"/>
        <v>0</v>
      </c>
    </row>
    <row r="1461" spans="1:16" x14ac:dyDescent="0.3">
      <c r="A1461" s="6" t="s">
        <v>2948</v>
      </c>
      <c r="B1461" s="6" t="s">
        <v>11838</v>
      </c>
      <c r="C1461" s="6" t="s">
        <v>2949</v>
      </c>
      <c r="D1461" s="6" t="s">
        <v>75</v>
      </c>
      <c r="E1461" s="6" t="s">
        <v>43</v>
      </c>
      <c r="F1461" s="6" t="s">
        <v>12039</v>
      </c>
      <c r="G1461" s="6" t="s">
        <v>19</v>
      </c>
      <c r="H1461" s="10">
        <f t="shared" si="111"/>
        <v>46283</v>
      </c>
      <c r="I1461" s="7">
        <f t="shared" si="112"/>
        <v>4098</v>
      </c>
      <c r="J1461" s="6" t="str">
        <f t="shared" si="113"/>
        <v>Mumbai</v>
      </c>
      <c r="K1461" s="6">
        <f>COUNTIFS(pg_transaction_cleaned!$O$2:$O$5743,A1461,pg_transaction_cleaned!$F$2:$F$5743,"CAPTURE")</f>
        <v>1</v>
      </c>
      <c r="L1461" s="7">
        <f>SUMIFS(pg_transaction_cleaned!$H$2:$H$5743,pg_transaction_cleaned!$O$2:$O$5743,A1461,pg_transaction_cleaned!$F$2:$F$5743,"CAPTURE")</f>
        <v>4098</v>
      </c>
      <c r="M1461" s="6">
        <f>COUNTIFS(pg_transaction_cleaned!$O$2:$O$5743,A1461,pg_transaction_cleaned!$F$2:$F$5743,"REFUND")</f>
        <v>0</v>
      </c>
      <c r="N1461" s="7">
        <f>SUMIFS(pg_transaction_cleaned!$H$2:$H$5743,pg_transaction_cleaned!$O$2:$O$5743,A1461,pg_transaction_cleaned!$F$2:$F$5743,"REFUND")</f>
        <v>0</v>
      </c>
      <c r="O1461" s="6" t="str">
        <f t="shared" si="114"/>
        <v>OK</v>
      </c>
      <c r="P1461" s="8">
        <f t="shared" si="115"/>
        <v>0</v>
      </c>
    </row>
    <row r="1462" spans="1:16" x14ac:dyDescent="0.3">
      <c r="A1462" s="6" t="s">
        <v>2950</v>
      </c>
      <c r="B1462" s="6" t="s">
        <v>11862</v>
      </c>
      <c r="C1462" s="6" t="s">
        <v>2951</v>
      </c>
      <c r="D1462" s="6" t="s">
        <v>37</v>
      </c>
      <c r="E1462" s="6" t="s">
        <v>18</v>
      </c>
      <c r="F1462" s="6" t="s">
        <v>11929</v>
      </c>
      <c r="G1462" s="6" t="s">
        <v>19</v>
      </c>
      <c r="H1462" s="10">
        <f t="shared" si="111"/>
        <v>46272</v>
      </c>
      <c r="I1462" s="7">
        <f t="shared" si="112"/>
        <v>799</v>
      </c>
      <c r="J1462" s="6" t="str">
        <f t="shared" si="113"/>
        <v>Lucknow</v>
      </c>
      <c r="K1462" s="6">
        <f>COUNTIFS(pg_transaction_cleaned!$O$2:$O$5743,A1462,pg_transaction_cleaned!$F$2:$F$5743,"CAPTURE")</f>
        <v>1</v>
      </c>
      <c r="L1462" s="7">
        <f>SUMIFS(pg_transaction_cleaned!$H$2:$H$5743,pg_transaction_cleaned!$O$2:$O$5743,A1462,pg_transaction_cleaned!$F$2:$F$5743,"CAPTURE")</f>
        <v>799</v>
      </c>
      <c r="M1462" s="6">
        <f>COUNTIFS(pg_transaction_cleaned!$O$2:$O$5743,A1462,pg_transaction_cleaned!$F$2:$F$5743,"REFUND")</f>
        <v>0</v>
      </c>
      <c r="N1462" s="7">
        <f>SUMIFS(pg_transaction_cleaned!$H$2:$H$5743,pg_transaction_cleaned!$O$2:$O$5743,A1462,pg_transaction_cleaned!$F$2:$F$5743,"REFUND")</f>
        <v>0</v>
      </c>
      <c r="O1462" s="6" t="str">
        <f t="shared" si="114"/>
        <v>OK</v>
      </c>
      <c r="P1462" s="8">
        <f t="shared" si="115"/>
        <v>0</v>
      </c>
    </row>
    <row r="1463" spans="1:16" x14ac:dyDescent="0.3">
      <c r="A1463" s="6" t="s">
        <v>2952</v>
      </c>
      <c r="B1463" s="6" t="s">
        <v>12036</v>
      </c>
      <c r="C1463" s="6" t="s">
        <v>2953</v>
      </c>
      <c r="D1463" s="6" t="s">
        <v>26</v>
      </c>
      <c r="E1463" s="6" t="s">
        <v>18</v>
      </c>
      <c r="F1463" s="6" t="s">
        <v>11841</v>
      </c>
      <c r="G1463" s="6" t="s">
        <v>19</v>
      </c>
      <c r="H1463" s="10">
        <f t="shared" si="111"/>
        <v>46283</v>
      </c>
      <c r="I1463" s="7">
        <f t="shared" si="112"/>
        <v>2499</v>
      </c>
      <c r="J1463" s="6" t="str">
        <f t="shared" si="113"/>
        <v>Kolkata</v>
      </c>
      <c r="K1463" s="6">
        <f>COUNTIFS(pg_transaction_cleaned!$O$2:$O$5743,A1463,pg_transaction_cleaned!$F$2:$F$5743,"CAPTURE")</f>
        <v>1</v>
      </c>
      <c r="L1463" s="7">
        <f>SUMIFS(pg_transaction_cleaned!$H$2:$H$5743,pg_transaction_cleaned!$O$2:$O$5743,A1463,pg_transaction_cleaned!$F$2:$F$5743,"CAPTURE")</f>
        <v>2499</v>
      </c>
      <c r="M1463" s="6">
        <f>COUNTIFS(pg_transaction_cleaned!$O$2:$O$5743,A1463,pg_transaction_cleaned!$F$2:$F$5743,"REFUND")</f>
        <v>0</v>
      </c>
      <c r="N1463" s="7">
        <f>SUMIFS(pg_transaction_cleaned!$H$2:$H$5743,pg_transaction_cleaned!$O$2:$O$5743,A1463,pg_transaction_cleaned!$F$2:$F$5743,"REFUND")</f>
        <v>0</v>
      </c>
      <c r="O1463" s="6" t="str">
        <f t="shared" si="114"/>
        <v>OK</v>
      </c>
      <c r="P1463" s="8">
        <f t="shared" si="115"/>
        <v>0</v>
      </c>
    </row>
    <row r="1464" spans="1:16" x14ac:dyDescent="0.3">
      <c r="A1464" s="6" t="s">
        <v>2954</v>
      </c>
      <c r="B1464" s="6" t="s">
        <v>11887</v>
      </c>
      <c r="C1464" s="6" t="s">
        <v>2955</v>
      </c>
      <c r="D1464" s="6" t="s">
        <v>34</v>
      </c>
      <c r="E1464" s="6" t="s">
        <v>54</v>
      </c>
      <c r="F1464" s="6" t="s">
        <v>11883</v>
      </c>
      <c r="G1464" s="6" t="s">
        <v>19</v>
      </c>
      <c r="H1464" s="10">
        <f t="shared" si="111"/>
        <v>46268</v>
      </c>
      <c r="I1464" s="7">
        <f t="shared" si="112"/>
        <v>1598</v>
      </c>
      <c r="J1464" s="6" t="str">
        <f t="shared" si="113"/>
        <v>Ahmedabad</v>
      </c>
      <c r="K1464" s="6">
        <f>COUNTIFS(pg_transaction_cleaned!$O$2:$O$5743,A1464,pg_transaction_cleaned!$F$2:$F$5743,"CAPTURE")</f>
        <v>1</v>
      </c>
      <c r="L1464" s="7">
        <f>SUMIFS(pg_transaction_cleaned!$H$2:$H$5743,pg_transaction_cleaned!$O$2:$O$5743,A1464,pg_transaction_cleaned!$F$2:$F$5743,"CAPTURE")</f>
        <v>1598</v>
      </c>
      <c r="M1464" s="6">
        <f>COUNTIFS(pg_transaction_cleaned!$O$2:$O$5743,A1464,pg_transaction_cleaned!$F$2:$F$5743,"REFUND")</f>
        <v>0</v>
      </c>
      <c r="N1464" s="7">
        <f>SUMIFS(pg_transaction_cleaned!$H$2:$H$5743,pg_transaction_cleaned!$O$2:$O$5743,A1464,pg_transaction_cleaned!$F$2:$F$5743,"REFUND")</f>
        <v>0</v>
      </c>
      <c r="O1464" s="6" t="str">
        <f t="shared" si="114"/>
        <v>OK</v>
      </c>
      <c r="P1464" s="8">
        <f t="shared" si="115"/>
        <v>0</v>
      </c>
    </row>
    <row r="1465" spans="1:16" x14ac:dyDescent="0.3">
      <c r="A1465" s="6" t="s">
        <v>2956</v>
      </c>
      <c r="B1465" s="6" t="s">
        <v>11946</v>
      </c>
      <c r="C1465" s="6" t="s">
        <v>2957</v>
      </c>
      <c r="D1465" s="6" t="s">
        <v>23</v>
      </c>
      <c r="E1465" s="6" t="s">
        <v>27</v>
      </c>
      <c r="F1465" s="6" t="s">
        <v>11902</v>
      </c>
      <c r="G1465" s="6" t="s">
        <v>19</v>
      </c>
      <c r="H1465" s="10">
        <f t="shared" si="111"/>
        <v>46268</v>
      </c>
      <c r="I1465" s="7">
        <f t="shared" si="112"/>
        <v>2999</v>
      </c>
      <c r="J1465" s="6" t="str">
        <f t="shared" si="113"/>
        <v>Bengaluru</v>
      </c>
      <c r="K1465" s="6">
        <f>COUNTIFS(pg_transaction_cleaned!$O$2:$O$5743,A1465,pg_transaction_cleaned!$F$2:$F$5743,"CAPTURE")</f>
        <v>1</v>
      </c>
      <c r="L1465" s="7">
        <f>SUMIFS(pg_transaction_cleaned!$H$2:$H$5743,pg_transaction_cleaned!$O$2:$O$5743,A1465,pg_transaction_cleaned!$F$2:$F$5743,"CAPTURE")</f>
        <v>2999</v>
      </c>
      <c r="M1465" s="6">
        <f>COUNTIFS(pg_transaction_cleaned!$O$2:$O$5743,A1465,pg_transaction_cleaned!$F$2:$F$5743,"REFUND")</f>
        <v>0</v>
      </c>
      <c r="N1465" s="7">
        <f>SUMIFS(pg_transaction_cleaned!$H$2:$H$5743,pg_transaction_cleaned!$O$2:$O$5743,A1465,pg_transaction_cleaned!$F$2:$F$5743,"REFUND")</f>
        <v>0</v>
      </c>
      <c r="O1465" s="6" t="str">
        <f t="shared" si="114"/>
        <v>OK</v>
      </c>
      <c r="P1465" s="8">
        <f t="shared" si="115"/>
        <v>0</v>
      </c>
    </row>
    <row r="1466" spans="1:16" x14ac:dyDescent="0.3">
      <c r="A1466" s="6" t="s">
        <v>2958</v>
      </c>
      <c r="B1466" s="6" t="s">
        <v>11946</v>
      </c>
      <c r="C1466" s="6" t="s">
        <v>2959</v>
      </c>
      <c r="D1466" s="6" t="s">
        <v>37</v>
      </c>
      <c r="E1466" s="6" t="s">
        <v>18</v>
      </c>
      <c r="F1466" s="6" t="s">
        <v>12045</v>
      </c>
      <c r="G1466" s="6" t="s">
        <v>19</v>
      </c>
      <c r="H1466" s="10">
        <f t="shared" si="111"/>
        <v>46268</v>
      </c>
      <c r="I1466" s="7">
        <f t="shared" si="112"/>
        <v>7297</v>
      </c>
      <c r="J1466" s="6" t="str">
        <f t="shared" si="113"/>
        <v>Lucknow</v>
      </c>
      <c r="K1466" s="6">
        <f>COUNTIFS(pg_transaction_cleaned!$O$2:$O$5743,A1466,pg_transaction_cleaned!$F$2:$F$5743,"CAPTURE")</f>
        <v>1</v>
      </c>
      <c r="L1466" s="7">
        <f>SUMIFS(pg_transaction_cleaned!$H$2:$H$5743,pg_transaction_cleaned!$O$2:$O$5743,A1466,pg_transaction_cleaned!$F$2:$F$5743,"CAPTURE")</f>
        <v>7297</v>
      </c>
      <c r="M1466" s="6">
        <f>COUNTIFS(pg_transaction_cleaned!$O$2:$O$5743,A1466,pg_transaction_cleaned!$F$2:$F$5743,"REFUND")</f>
        <v>0</v>
      </c>
      <c r="N1466" s="7">
        <f>SUMIFS(pg_transaction_cleaned!$H$2:$H$5743,pg_transaction_cleaned!$O$2:$O$5743,A1466,pg_transaction_cleaned!$F$2:$F$5743,"REFUND")</f>
        <v>0</v>
      </c>
      <c r="O1466" s="6" t="str">
        <f t="shared" si="114"/>
        <v>OK</v>
      </c>
      <c r="P1466" s="8">
        <f t="shared" si="115"/>
        <v>0</v>
      </c>
    </row>
    <row r="1467" spans="1:16" x14ac:dyDescent="0.3">
      <c r="A1467" s="6" t="s">
        <v>2960</v>
      </c>
      <c r="B1467" s="6" t="s">
        <v>11828</v>
      </c>
      <c r="C1467" s="6" t="s">
        <v>2961</v>
      </c>
      <c r="D1467" s="6" t="s">
        <v>26</v>
      </c>
      <c r="E1467" s="6" t="s">
        <v>43</v>
      </c>
      <c r="F1467" s="6" t="s">
        <v>12140</v>
      </c>
      <c r="G1467" s="6" t="s">
        <v>19</v>
      </c>
      <c r="H1467" s="10">
        <f t="shared" si="111"/>
        <v>46287</v>
      </c>
      <c r="I1467" s="7">
        <f t="shared" si="112"/>
        <v>12297</v>
      </c>
      <c r="J1467" s="6" t="str">
        <f t="shared" si="113"/>
        <v>Kolkata</v>
      </c>
      <c r="K1467" s="6">
        <f>COUNTIFS(pg_transaction_cleaned!$O$2:$O$5743,A1467,pg_transaction_cleaned!$F$2:$F$5743,"CAPTURE")</f>
        <v>1</v>
      </c>
      <c r="L1467" s="7">
        <f>SUMIFS(pg_transaction_cleaned!$H$2:$H$5743,pg_transaction_cleaned!$O$2:$O$5743,A1467,pg_transaction_cleaned!$F$2:$F$5743,"CAPTURE")</f>
        <v>12297</v>
      </c>
      <c r="M1467" s="6">
        <f>COUNTIFS(pg_transaction_cleaned!$O$2:$O$5743,A1467,pg_transaction_cleaned!$F$2:$F$5743,"REFUND")</f>
        <v>0</v>
      </c>
      <c r="N1467" s="7">
        <f>SUMIFS(pg_transaction_cleaned!$H$2:$H$5743,pg_transaction_cleaned!$O$2:$O$5743,A1467,pg_transaction_cleaned!$F$2:$F$5743,"REFUND")</f>
        <v>0</v>
      </c>
      <c r="O1467" s="6" t="str">
        <f t="shared" si="114"/>
        <v>OK</v>
      </c>
      <c r="P1467" s="8">
        <f t="shared" si="115"/>
        <v>0</v>
      </c>
    </row>
    <row r="1468" spans="1:16" x14ac:dyDescent="0.3">
      <c r="A1468" s="6" t="s">
        <v>2962</v>
      </c>
      <c r="B1468" s="6" t="s">
        <v>11836</v>
      </c>
      <c r="C1468" s="6" t="s">
        <v>2963</v>
      </c>
      <c r="D1468" s="6" t="s">
        <v>17</v>
      </c>
      <c r="E1468" s="6" t="s">
        <v>18</v>
      </c>
      <c r="F1468" s="6" t="s">
        <v>11841</v>
      </c>
      <c r="G1468" s="6" t="s">
        <v>19</v>
      </c>
      <c r="H1468" s="10">
        <f t="shared" si="111"/>
        <v>46278</v>
      </c>
      <c r="I1468" s="7">
        <f t="shared" si="112"/>
        <v>2499</v>
      </c>
      <c r="J1468" s="6" t="str">
        <f t="shared" si="113"/>
        <v>Pune</v>
      </c>
      <c r="K1468" s="6">
        <f>COUNTIFS(pg_transaction_cleaned!$O$2:$O$5743,A1468,pg_transaction_cleaned!$F$2:$F$5743,"CAPTURE")</f>
        <v>1</v>
      </c>
      <c r="L1468" s="7">
        <f>SUMIFS(pg_transaction_cleaned!$H$2:$H$5743,pg_transaction_cleaned!$O$2:$O$5743,A1468,pg_transaction_cleaned!$F$2:$F$5743,"CAPTURE")</f>
        <v>2499</v>
      </c>
      <c r="M1468" s="6">
        <f>COUNTIFS(pg_transaction_cleaned!$O$2:$O$5743,A1468,pg_transaction_cleaned!$F$2:$F$5743,"REFUND")</f>
        <v>0</v>
      </c>
      <c r="N1468" s="7">
        <f>SUMIFS(pg_transaction_cleaned!$H$2:$H$5743,pg_transaction_cleaned!$O$2:$O$5743,A1468,pg_transaction_cleaned!$F$2:$F$5743,"REFUND")</f>
        <v>0</v>
      </c>
      <c r="O1468" s="6" t="str">
        <f t="shared" si="114"/>
        <v>OK</v>
      </c>
      <c r="P1468" s="8">
        <f t="shared" si="115"/>
        <v>0</v>
      </c>
    </row>
    <row r="1469" spans="1:16" x14ac:dyDescent="0.3">
      <c r="A1469" s="6" t="s">
        <v>2964</v>
      </c>
      <c r="B1469" s="6" t="s">
        <v>11857</v>
      </c>
      <c r="C1469" s="6" t="s">
        <v>2965</v>
      </c>
      <c r="D1469" s="6" t="s">
        <v>42</v>
      </c>
      <c r="E1469" s="6" t="s">
        <v>18</v>
      </c>
      <c r="F1469" s="6" t="s">
        <v>11910</v>
      </c>
      <c r="G1469" s="6" t="s">
        <v>19</v>
      </c>
      <c r="H1469" s="10">
        <f t="shared" si="111"/>
        <v>46287</v>
      </c>
      <c r="I1469" s="7">
        <f t="shared" si="112"/>
        <v>1648</v>
      </c>
      <c r="J1469" s="6" t="str">
        <f t="shared" si="113"/>
        <v>Hyderabad</v>
      </c>
      <c r="K1469" s="6">
        <f>COUNTIFS(pg_transaction_cleaned!$O$2:$O$5743,A1469,pg_transaction_cleaned!$F$2:$F$5743,"CAPTURE")</f>
        <v>1</v>
      </c>
      <c r="L1469" s="7">
        <f>SUMIFS(pg_transaction_cleaned!$H$2:$H$5743,pg_transaction_cleaned!$O$2:$O$5743,A1469,pg_transaction_cleaned!$F$2:$F$5743,"CAPTURE")</f>
        <v>1648</v>
      </c>
      <c r="M1469" s="6">
        <f>COUNTIFS(pg_transaction_cleaned!$O$2:$O$5743,A1469,pg_transaction_cleaned!$F$2:$F$5743,"REFUND")</f>
        <v>0</v>
      </c>
      <c r="N1469" s="7">
        <f>SUMIFS(pg_transaction_cleaned!$H$2:$H$5743,pg_transaction_cleaned!$O$2:$O$5743,A1469,pg_transaction_cleaned!$F$2:$F$5743,"REFUND")</f>
        <v>0</v>
      </c>
      <c r="O1469" s="6" t="str">
        <f t="shared" si="114"/>
        <v>OK</v>
      </c>
      <c r="P1469" s="8">
        <f t="shared" si="115"/>
        <v>0</v>
      </c>
    </row>
    <row r="1470" spans="1:16" x14ac:dyDescent="0.3">
      <c r="A1470" s="6" t="s">
        <v>2966</v>
      </c>
      <c r="B1470" s="6" t="s">
        <v>12007</v>
      </c>
      <c r="C1470" s="6" t="s">
        <v>2967</v>
      </c>
      <c r="D1470" s="6" t="s">
        <v>26</v>
      </c>
      <c r="E1470" s="6" t="s">
        <v>18</v>
      </c>
      <c r="F1470" s="6" t="s">
        <v>11929</v>
      </c>
      <c r="G1470" s="6" t="s">
        <v>19</v>
      </c>
      <c r="H1470" s="10">
        <f t="shared" si="111"/>
        <v>46270</v>
      </c>
      <c r="I1470" s="7">
        <f t="shared" si="112"/>
        <v>799</v>
      </c>
      <c r="J1470" s="6" t="str">
        <f t="shared" si="113"/>
        <v>Kolkata</v>
      </c>
      <c r="K1470" s="6">
        <f>COUNTIFS(pg_transaction_cleaned!$O$2:$O$5743,A1470,pg_transaction_cleaned!$F$2:$F$5743,"CAPTURE")</f>
        <v>1</v>
      </c>
      <c r="L1470" s="7">
        <f>SUMIFS(pg_transaction_cleaned!$H$2:$H$5743,pg_transaction_cleaned!$O$2:$O$5743,A1470,pg_transaction_cleaned!$F$2:$F$5743,"CAPTURE")</f>
        <v>799</v>
      </c>
      <c r="M1470" s="6">
        <f>COUNTIFS(pg_transaction_cleaned!$O$2:$O$5743,A1470,pg_transaction_cleaned!$F$2:$F$5743,"REFUND")</f>
        <v>0</v>
      </c>
      <c r="N1470" s="7">
        <f>SUMIFS(pg_transaction_cleaned!$H$2:$H$5743,pg_transaction_cleaned!$O$2:$O$5743,A1470,pg_transaction_cleaned!$F$2:$F$5743,"REFUND")</f>
        <v>0</v>
      </c>
      <c r="O1470" s="6" t="str">
        <f t="shared" si="114"/>
        <v>OK</v>
      </c>
      <c r="P1470" s="8">
        <f t="shared" si="115"/>
        <v>0</v>
      </c>
    </row>
    <row r="1471" spans="1:16" x14ac:dyDescent="0.3">
      <c r="A1471" s="6" t="s">
        <v>2968</v>
      </c>
      <c r="B1471" s="6" t="s">
        <v>11972</v>
      </c>
      <c r="C1471" s="6" t="s">
        <v>2969</v>
      </c>
      <c r="D1471" s="6" t="s">
        <v>34</v>
      </c>
      <c r="E1471" s="6" t="s">
        <v>43</v>
      </c>
      <c r="F1471" s="6" t="s">
        <v>11835</v>
      </c>
      <c r="G1471" s="6" t="s">
        <v>19</v>
      </c>
      <c r="H1471" s="10">
        <f t="shared" si="111"/>
        <v>46269</v>
      </c>
      <c r="I1471" s="7">
        <f t="shared" si="112"/>
        <v>499</v>
      </c>
      <c r="J1471" s="6" t="str">
        <f t="shared" si="113"/>
        <v>Ahmedabad</v>
      </c>
      <c r="K1471" s="6">
        <f>COUNTIFS(pg_transaction_cleaned!$O$2:$O$5743,A1471,pg_transaction_cleaned!$F$2:$F$5743,"CAPTURE")</f>
        <v>1</v>
      </c>
      <c r="L1471" s="7">
        <f>SUMIFS(pg_transaction_cleaned!$H$2:$H$5743,pg_transaction_cleaned!$O$2:$O$5743,A1471,pg_transaction_cleaned!$F$2:$F$5743,"CAPTURE")</f>
        <v>499</v>
      </c>
      <c r="M1471" s="6">
        <f>COUNTIFS(pg_transaction_cleaned!$O$2:$O$5743,A1471,pg_transaction_cleaned!$F$2:$F$5743,"REFUND")</f>
        <v>0</v>
      </c>
      <c r="N1471" s="7">
        <f>SUMIFS(pg_transaction_cleaned!$H$2:$H$5743,pg_transaction_cleaned!$O$2:$O$5743,A1471,pg_transaction_cleaned!$F$2:$F$5743,"REFUND")</f>
        <v>0</v>
      </c>
      <c r="O1471" s="6" t="str">
        <f t="shared" si="114"/>
        <v>OK</v>
      </c>
      <c r="P1471" s="8">
        <f t="shared" si="115"/>
        <v>0</v>
      </c>
    </row>
    <row r="1472" spans="1:16" x14ac:dyDescent="0.3">
      <c r="A1472" s="6" t="s">
        <v>2970</v>
      </c>
      <c r="B1472" s="6" t="s">
        <v>12031</v>
      </c>
      <c r="C1472" s="6" t="s">
        <v>2971</v>
      </c>
      <c r="D1472" s="6" t="s">
        <v>37</v>
      </c>
      <c r="E1472" s="6" t="s">
        <v>18</v>
      </c>
      <c r="F1472" s="6" t="s">
        <v>11878</v>
      </c>
      <c r="G1472" s="6" t="s">
        <v>19</v>
      </c>
      <c r="H1472" s="10">
        <f t="shared" si="111"/>
        <v>46269</v>
      </c>
      <c r="I1472" s="7">
        <f t="shared" si="112"/>
        <v>4498</v>
      </c>
      <c r="J1472" s="6" t="str">
        <f t="shared" si="113"/>
        <v>Lucknow</v>
      </c>
      <c r="K1472" s="6">
        <f>COUNTIFS(pg_transaction_cleaned!$O$2:$O$5743,A1472,pg_transaction_cleaned!$F$2:$F$5743,"CAPTURE")</f>
        <v>1</v>
      </c>
      <c r="L1472" s="7">
        <f>SUMIFS(pg_transaction_cleaned!$H$2:$H$5743,pg_transaction_cleaned!$O$2:$O$5743,A1472,pg_transaction_cleaned!$F$2:$F$5743,"CAPTURE")</f>
        <v>4498</v>
      </c>
      <c r="M1472" s="6">
        <f>COUNTIFS(pg_transaction_cleaned!$O$2:$O$5743,A1472,pg_transaction_cleaned!$F$2:$F$5743,"REFUND")</f>
        <v>0</v>
      </c>
      <c r="N1472" s="7">
        <f>SUMIFS(pg_transaction_cleaned!$H$2:$H$5743,pg_transaction_cleaned!$O$2:$O$5743,A1472,pg_transaction_cleaned!$F$2:$F$5743,"REFUND")</f>
        <v>0</v>
      </c>
      <c r="O1472" s="6" t="str">
        <f t="shared" si="114"/>
        <v>OK</v>
      </c>
      <c r="P1472" s="8">
        <f t="shared" si="115"/>
        <v>0</v>
      </c>
    </row>
    <row r="1473" spans="1:16" x14ac:dyDescent="0.3">
      <c r="A1473" s="6" t="s">
        <v>2972</v>
      </c>
      <c r="B1473" s="6" t="s">
        <v>11888</v>
      </c>
      <c r="C1473" s="6" t="s">
        <v>2973</v>
      </c>
      <c r="D1473" s="6" t="s">
        <v>51</v>
      </c>
      <c r="E1473" s="6" t="s">
        <v>27</v>
      </c>
      <c r="F1473" s="6" t="s">
        <v>11835</v>
      </c>
      <c r="G1473" s="6" t="s">
        <v>19</v>
      </c>
      <c r="H1473" s="10">
        <f t="shared" si="111"/>
        <v>46269</v>
      </c>
      <c r="I1473" s="7">
        <f t="shared" si="112"/>
        <v>499</v>
      </c>
      <c r="J1473" s="6" t="str">
        <f t="shared" si="113"/>
        <v>Chennai</v>
      </c>
      <c r="K1473" s="6">
        <f>COUNTIFS(pg_transaction_cleaned!$O$2:$O$5743,A1473,pg_transaction_cleaned!$F$2:$F$5743,"CAPTURE")</f>
        <v>1</v>
      </c>
      <c r="L1473" s="7">
        <f>SUMIFS(pg_transaction_cleaned!$H$2:$H$5743,pg_transaction_cleaned!$O$2:$O$5743,A1473,pg_transaction_cleaned!$F$2:$F$5743,"CAPTURE")</f>
        <v>499</v>
      </c>
      <c r="M1473" s="6">
        <f>COUNTIFS(pg_transaction_cleaned!$O$2:$O$5743,A1473,pg_transaction_cleaned!$F$2:$F$5743,"REFUND")</f>
        <v>0</v>
      </c>
      <c r="N1473" s="7">
        <f>SUMIFS(pg_transaction_cleaned!$H$2:$H$5743,pg_transaction_cleaned!$O$2:$O$5743,A1473,pg_transaction_cleaned!$F$2:$F$5743,"REFUND")</f>
        <v>0</v>
      </c>
      <c r="O1473" s="6" t="str">
        <f t="shared" si="114"/>
        <v>OK</v>
      </c>
      <c r="P1473" s="8">
        <f t="shared" si="115"/>
        <v>0</v>
      </c>
    </row>
    <row r="1474" spans="1:16" x14ac:dyDescent="0.3">
      <c r="A1474" s="6" t="s">
        <v>2974</v>
      </c>
      <c r="B1474" s="6" t="s">
        <v>11873</v>
      </c>
      <c r="C1474" s="6" t="s">
        <v>2975</v>
      </c>
      <c r="D1474" s="6" t="s">
        <v>34</v>
      </c>
      <c r="E1474" s="6" t="s">
        <v>54</v>
      </c>
      <c r="F1474" s="6" t="s">
        <v>12083</v>
      </c>
      <c r="G1474" s="6" t="s">
        <v>19</v>
      </c>
      <c r="H1474" s="10">
        <f t="shared" ref="H1474:H1537" si="116">IF(MID(B1474,5,1)="-",DATE(LEFT(B1474,4),MID(B1474,6,2),RIGHT(B1474,2)),DATE(RIGHT(B1474,4),MID(B1474,4,2),LEFT(B1474,2)))</f>
        <v>46291</v>
      </c>
      <c r="I1474" s="7">
        <f t="shared" ref="I1474:I1537" si="117">VALUE(SUBSTITUTE(F1474,",",""))</f>
        <v>9797</v>
      </c>
      <c r="J1474" s="6" t="str">
        <f t="shared" ref="J1474:J1537" si="118">IF(TRIM(D1474)="","Unknown",TRIM(D1474))</f>
        <v>Ahmedabad</v>
      </c>
      <c r="K1474" s="6">
        <f>COUNTIFS(pg_transaction_cleaned!$O$2:$O$5743,A1474,pg_transaction_cleaned!$F$2:$F$5743,"CAPTURE")</f>
        <v>1</v>
      </c>
      <c r="L1474" s="7">
        <f>SUMIFS(pg_transaction_cleaned!$H$2:$H$5743,pg_transaction_cleaned!$O$2:$O$5743,A1474,pg_transaction_cleaned!$F$2:$F$5743,"CAPTURE")</f>
        <v>9797</v>
      </c>
      <c r="M1474" s="6">
        <f>COUNTIFS(pg_transaction_cleaned!$O$2:$O$5743,A1474,pg_transaction_cleaned!$F$2:$F$5743,"REFUND")</f>
        <v>0</v>
      </c>
      <c r="N1474" s="7">
        <f>SUMIFS(pg_transaction_cleaned!$H$2:$H$5743,pg_transaction_cleaned!$O$2:$O$5743,A1474,pg_transaction_cleaned!$F$2:$F$5743,"REFUND")</f>
        <v>0</v>
      </c>
      <c r="O1474" s="6" t="str">
        <f t="shared" si="114"/>
        <v>OK</v>
      </c>
      <c r="P1474" s="8">
        <f t="shared" si="115"/>
        <v>0</v>
      </c>
    </row>
    <row r="1475" spans="1:16" x14ac:dyDescent="0.3">
      <c r="A1475" s="6" t="s">
        <v>2976</v>
      </c>
      <c r="B1475" s="6" t="s">
        <v>11976</v>
      </c>
      <c r="C1475" s="6" t="s">
        <v>2977</v>
      </c>
      <c r="D1475" s="6" t="s">
        <v>61</v>
      </c>
      <c r="E1475" s="6" t="s">
        <v>18</v>
      </c>
      <c r="F1475" s="6" t="s">
        <v>11929</v>
      </c>
      <c r="G1475" s="6" t="s">
        <v>19</v>
      </c>
      <c r="H1475" s="10">
        <f t="shared" si="116"/>
        <v>46284</v>
      </c>
      <c r="I1475" s="7">
        <f t="shared" si="117"/>
        <v>799</v>
      </c>
      <c r="J1475" s="6" t="str">
        <f t="shared" si="118"/>
        <v>Delhi</v>
      </c>
      <c r="K1475" s="6">
        <f>COUNTIFS(pg_transaction_cleaned!$O$2:$O$5743,A1475,pg_transaction_cleaned!$F$2:$F$5743,"CAPTURE")</f>
        <v>1</v>
      </c>
      <c r="L1475" s="7">
        <f>SUMIFS(pg_transaction_cleaned!$H$2:$H$5743,pg_transaction_cleaned!$O$2:$O$5743,A1475,pg_transaction_cleaned!$F$2:$F$5743,"CAPTURE")</f>
        <v>799</v>
      </c>
      <c r="M1475" s="6">
        <f>COUNTIFS(pg_transaction_cleaned!$O$2:$O$5743,A1475,pg_transaction_cleaned!$F$2:$F$5743,"REFUND")</f>
        <v>0</v>
      </c>
      <c r="N1475" s="7">
        <f>SUMIFS(pg_transaction_cleaned!$H$2:$H$5743,pg_transaction_cleaned!$O$2:$O$5743,A1475,pg_transaction_cleaned!$F$2:$F$5743,"REFUND")</f>
        <v>0</v>
      </c>
      <c r="O1475" s="6" t="str">
        <f t="shared" ref="O1475:O1538" si="119">IF(AND(G1475="Paid",K1475=0),"Paid, no payment",IF(AND(OR(G1475="Failed",G1475="Cancelled"),K1475&gt;0),"Payment on failed/cancelled",IF(K1475&gt;1,"Duplicate charge",IF(AND(K1475=1,ROUND(L1475-I1475,2)&lt;&gt;0),"Amount difference",IF(AND(G1475="Refunded",M1475=0),"Refunded, no refund",IF(AND(G1475&lt;&gt;"Refunded",M1475&gt;0),"Refund, order not Refunded",IF(AND(M1475&gt;0,ROUND(N1475-I1475,2)&lt;&gt;0),"Refund amount differs","OK")))))))</f>
        <v>OK</v>
      </c>
      <c r="P1475" s="8">
        <f t="shared" ref="P1475:P1538" si="120">IF(O1475="OK",0,IF(O1475="Paid, no payment",I1475,IF(O1475="Payment on failed/cancelled",L1475,IF(OR(O1475="Duplicate charge",O1475="Amount difference"),L1475-I1475,IF(O1475="Refunded, no refund",I1475,N1475)))))</f>
        <v>0</v>
      </c>
    </row>
    <row r="1476" spans="1:16" x14ac:dyDescent="0.3">
      <c r="A1476" s="6" t="s">
        <v>2978</v>
      </c>
      <c r="B1476" s="6" t="s">
        <v>12019</v>
      </c>
      <c r="C1476" s="6" t="s">
        <v>2979</v>
      </c>
      <c r="D1476" s="6" t="s">
        <v>51</v>
      </c>
      <c r="E1476" s="6" t="s">
        <v>54</v>
      </c>
      <c r="F1476" s="6" t="s">
        <v>11935</v>
      </c>
      <c r="G1476" s="6" t="s">
        <v>19</v>
      </c>
      <c r="H1476" s="10">
        <f t="shared" si="116"/>
        <v>46270</v>
      </c>
      <c r="I1476" s="7">
        <f t="shared" si="117"/>
        <v>5998</v>
      </c>
      <c r="J1476" s="6" t="str">
        <f t="shared" si="118"/>
        <v>Chennai</v>
      </c>
      <c r="K1476" s="6">
        <f>COUNTIFS(pg_transaction_cleaned!$O$2:$O$5743,A1476,pg_transaction_cleaned!$F$2:$F$5743,"CAPTURE")</f>
        <v>1</v>
      </c>
      <c r="L1476" s="7">
        <f>SUMIFS(pg_transaction_cleaned!$H$2:$H$5743,pg_transaction_cleaned!$O$2:$O$5743,A1476,pg_transaction_cleaned!$F$2:$F$5743,"CAPTURE")</f>
        <v>5998</v>
      </c>
      <c r="M1476" s="6">
        <f>COUNTIFS(pg_transaction_cleaned!$O$2:$O$5743,A1476,pg_transaction_cleaned!$F$2:$F$5743,"REFUND")</f>
        <v>0</v>
      </c>
      <c r="N1476" s="7">
        <f>SUMIFS(pg_transaction_cleaned!$H$2:$H$5743,pg_transaction_cleaned!$O$2:$O$5743,A1476,pg_transaction_cleaned!$F$2:$F$5743,"REFUND")</f>
        <v>0</v>
      </c>
      <c r="O1476" s="6" t="str">
        <f t="shared" si="119"/>
        <v>OK</v>
      </c>
      <c r="P1476" s="8">
        <f t="shared" si="120"/>
        <v>0</v>
      </c>
    </row>
    <row r="1477" spans="1:16" x14ac:dyDescent="0.3">
      <c r="A1477" s="6" t="s">
        <v>2980</v>
      </c>
      <c r="B1477" s="6" t="s">
        <v>11980</v>
      </c>
      <c r="C1477" s="6" t="s">
        <v>2981</v>
      </c>
      <c r="D1477" s="6" t="s">
        <v>34</v>
      </c>
      <c r="E1477" s="6" t="s">
        <v>27</v>
      </c>
      <c r="F1477" s="6" t="s">
        <v>11902</v>
      </c>
      <c r="G1477" s="6" t="s">
        <v>19</v>
      </c>
      <c r="H1477" s="10">
        <f t="shared" si="116"/>
        <v>46288</v>
      </c>
      <c r="I1477" s="7">
        <f t="shared" si="117"/>
        <v>2999</v>
      </c>
      <c r="J1477" s="6" t="str">
        <f t="shared" si="118"/>
        <v>Ahmedabad</v>
      </c>
      <c r="K1477" s="6">
        <f>COUNTIFS(pg_transaction_cleaned!$O$2:$O$5743,A1477,pg_transaction_cleaned!$F$2:$F$5743,"CAPTURE")</f>
        <v>1</v>
      </c>
      <c r="L1477" s="7">
        <f>SUMIFS(pg_transaction_cleaned!$H$2:$H$5743,pg_transaction_cleaned!$O$2:$O$5743,A1477,pg_transaction_cleaned!$F$2:$F$5743,"CAPTURE")</f>
        <v>2999</v>
      </c>
      <c r="M1477" s="6">
        <f>COUNTIFS(pg_transaction_cleaned!$O$2:$O$5743,A1477,pg_transaction_cleaned!$F$2:$F$5743,"REFUND")</f>
        <v>0</v>
      </c>
      <c r="N1477" s="7">
        <f>SUMIFS(pg_transaction_cleaned!$H$2:$H$5743,pg_transaction_cleaned!$O$2:$O$5743,A1477,pg_transaction_cleaned!$F$2:$F$5743,"REFUND")</f>
        <v>0</v>
      </c>
      <c r="O1477" s="6" t="str">
        <f t="shared" si="119"/>
        <v>OK</v>
      </c>
      <c r="P1477" s="8">
        <f t="shared" si="120"/>
        <v>0</v>
      </c>
    </row>
    <row r="1478" spans="1:16" x14ac:dyDescent="0.3">
      <c r="A1478" s="6" t="s">
        <v>2982</v>
      </c>
      <c r="B1478" s="6" t="s">
        <v>11903</v>
      </c>
      <c r="C1478" s="6" t="s">
        <v>2983</v>
      </c>
      <c r="D1478" s="6" t="s">
        <v>42</v>
      </c>
      <c r="E1478" s="6" t="s">
        <v>18</v>
      </c>
      <c r="F1478" s="6" t="s">
        <v>11856</v>
      </c>
      <c r="G1478" s="6" t="s">
        <v>19</v>
      </c>
      <c r="H1478" s="10">
        <f t="shared" si="116"/>
        <v>46277</v>
      </c>
      <c r="I1478" s="7">
        <f t="shared" si="117"/>
        <v>2598</v>
      </c>
      <c r="J1478" s="6" t="str">
        <f t="shared" si="118"/>
        <v>Hyderabad</v>
      </c>
      <c r="K1478" s="6">
        <f>COUNTIFS(pg_transaction_cleaned!$O$2:$O$5743,A1478,pg_transaction_cleaned!$F$2:$F$5743,"CAPTURE")</f>
        <v>1</v>
      </c>
      <c r="L1478" s="7">
        <f>SUMIFS(pg_transaction_cleaned!$H$2:$H$5743,pg_transaction_cleaned!$O$2:$O$5743,A1478,pg_transaction_cleaned!$F$2:$F$5743,"CAPTURE")</f>
        <v>2598</v>
      </c>
      <c r="M1478" s="6">
        <f>COUNTIFS(pg_transaction_cleaned!$O$2:$O$5743,A1478,pg_transaction_cleaned!$F$2:$F$5743,"REFUND")</f>
        <v>0</v>
      </c>
      <c r="N1478" s="7">
        <f>SUMIFS(pg_transaction_cleaned!$H$2:$H$5743,pg_transaction_cleaned!$O$2:$O$5743,A1478,pg_transaction_cleaned!$F$2:$F$5743,"REFUND")</f>
        <v>0</v>
      </c>
      <c r="O1478" s="6" t="str">
        <f t="shared" si="119"/>
        <v>OK</v>
      </c>
      <c r="P1478" s="8">
        <f t="shared" si="120"/>
        <v>0</v>
      </c>
    </row>
    <row r="1479" spans="1:16" x14ac:dyDescent="0.3">
      <c r="A1479" s="6" t="s">
        <v>2984</v>
      </c>
      <c r="B1479" s="6" t="s">
        <v>11826</v>
      </c>
      <c r="C1479" s="6" t="s">
        <v>2985</v>
      </c>
      <c r="D1479" s="6" t="s">
        <v>17</v>
      </c>
      <c r="E1479" s="6" t="s">
        <v>18</v>
      </c>
      <c r="F1479" s="6" t="s">
        <v>11929</v>
      </c>
      <c r="G1479" s="6" t="s">
        <v>19</v>
      </c>
      <c r="H1479" s="10">
        <f t="shared" si="116"/>
        <v>46286</v>
      </c>
      <c r="I1479" s="7">
        <f t="shared" si="117"/>
        <v>799</v>
      </c>
      <c r="J1479" s="6" t="str">
        <f t="shared" si="118"/>
        <v>Pune</v>
      </c>
      <c r="K1479" s="6">
        <f>COUNTIFS(pg_transaction_cleaned!$O$2:$O$5743,A1479,pg_transaction_cleaned!$F$2:$F$5743,"CAPTURE")</f>
        <v>1</v>
      </c>
      <c r="L1479" s="7">
        <f>SUMIFS(pg_transaction_cleaned!$H$2:$H$5743,pg_transaction_cleaned!$O$2:$O$5743,A1479,pg_transaction_cleaned!$F$2:$F$5743,"CAPTURE")</f>
        <v>799</v>
      </c>
      <c r="M1479" s="6">
        <f>COUNTIFS(pg_transaction_cleaned!$O$2:$O$5743,A1479,pg_transaction_cleaned!$F$2:$F$5743,"REFUND")</f>
        <v>0</v>
      </c>
      <c r="N1479" s="7">
        <f>SUMIFS(pg_transaction_cleaned!$H$2:$H$5743,pg_transaction_cleaned!$O$2:$O$5743,A1479,pg_transaction_cleaned!$F$2:$F$5743,"REFUND")</f>
        <v>0</v>
      </c>
      <c r="O1479" s="6" t="str">
        <f t="shared" si="119"/>
        <v>OK</v>
      </c>
      <c r="P1479" s="8">
        <f t="shared" si="120"/>
        <v>0</v>
      </c>
    </row>
    <row r="1480" spans="1:16" x14ac:dyDescent="0.3">
      <c r="A1480" s="6" t="s">
        <v>2986</v>
      </c>
      <c r="B1480" s="6" t="s">
        <v>11887</v>
      </c>
      <c r="C1480" s="6" t="s">
        <v>2987</v>
      </c>
      <c r="D1480" s="6" t="s">
        <v>48</v>
      </c>
      <c r="E1480" s="6" t="s">
        <v>18</v>
      </c>
      <c r="F1480" s="6" t="s">
        <v>11950</v>
      </c>
      <c r="G1480" s="6" t="s">
        <v>19</v>
      </c>
      <c r="H1480" s="10">
        <f t="shared" si="116"/>
        <v>46268</v>
      </c>
      <c r="I1480" s="7">
        <f t="shared" si="117"/>
        <v>1447</v>
      </c>
      <c r="J1480" s="6" t="str">
        <f t="shared" si="118"/>
        <v>Jaipur</v>
      </c>
      <c r="K1480" s="6">
        <f>COUNTIFS(pg_transaction_cleaned!$O$2:$O$5743,A1480,pg_transaction_cleaned!$F$2:$F$5743,"CAPTURE")</f>
        <v>1</v>
      </c>
      <c r="L1480" s="7">
        <f>SUMIFS(pg_transaction_cleaned!$H$2:$H$5743,pg_transaction_cleaned!$O$2:$O$5743,A1480,pg_transaction_cleaned!$F$2:$F$5743,"CAPTURE")</f>
        <v>1447</v>
      </c>
      <c r="M1480" s="6">
        <f>COUNTIFS(pg_transaction_cleaned!$O$2:$O$5743,A1480,pg_transaction_cleaned!$F$2:$F$5743,"REFUND")</f>
        <v>0</v>
      </c>
      <c r="N1480" s="7">
        <f>SUMIFS(pg_transaction_cleaned!$H$2:$H$5743,pg_transaction_cleaned!$O$2:$O$5743,A1480,pg_transaction_cleaned!$F$2:$F$5743,"REFUND")</f>
        <v>0</v>
      </c>
      <c r="O1480" s="6" t="str">
        <f t="shared" si="119"/>
        <v>OK</v>
      </c>
      <c r="P1480" s="8">
        <f t="shared" si="120"/>
        <v>0</v>
      </c>
    </row>
    <row r="1481" spans="1:16" x14ac:dyDescent="0.3">
      <c r="A1481" s="6" t="s">
        <v>2988</v>
      </c>
      <c r="B1481" s="6" t="s">
        <v>11895</v>
      </c>
      <c r="C1481" s="6" t="s">
        <v>2989</v>
      </c>
      <c r="D1481" s="6" t="s">
        <v>48</v>
      </c>
      <c r="E1481" s="6" t="s">
        <v>54</v>
      </c>
      <c r="F1481" s="6" t="s">
        <v>12160</v>
      </c>
      <c r="G1481" s="6" t="s">
        <v>19</v>
      </c>
      <c r="H1481" s="10">
        <f t="shared" si="116"/>
        <v>46295</v>
      </c>
      <c r="I1481" s="7">
        <f t="shared" si="117"/>
        <v>12998</v>
      </c>
      <c r="J1481" s="6" t="str">
        <f t="shared" si="118"/>
        <v>Jaipur</v>
      </c>
      <c r="K1481" s="6">
        <f>COUNTIFS(pg_transaction_cleaned!$O$2:$O$5743,A1481,pg_transaction_cleaned!$F$2:$F$5743,"CAPTURE")</f>
        <v>2</v>
      </c>
      <c r="L1481" s="7">
        <f>SUMIFS(pg_transaction_cleaned!$H$2:$H$5743,pg_transaction_cleaned!$O$2:$O$5743,A1481,pg_transaction_cleaned!$F$2:$F$5743,"CAPTURE")</f>
        <v>25996</v>
      </c>
      <c r="M1481" s="6">
        <f>COUNTIFS(pg_transaction_cleaned!$O$2:$O$5743,A1481,pg_transaction_cleaned!$F$2:$F$5743,"REFUND")</f>
        <v>0</v>
      </c>
      <c r="N1481" s="7">
        <f>SUMIFS(pg_transaction_cleaned!$H$2:$H$5743,pg_transaction_cleaned!$O$2:$O$5743,A1481,pg_transaction_cleaned!$F$2:$F$5743,"REFUND")</f>
        <v>0</v>
      </c>
      <c r="O1481" s="6" t="str">
        <f t="shared" si="119"/>
        <v>Duplicate charge</v>
      </c>
      <c r="P1481" s="8">
        <f t="shared" si="120"/>
        <v>12998</v>
      </c>
    </row>
    <row r="1482" spans="1:16" x14ac:dyDescent="0.3">
      <c r="A1482" s="6" t="s">
        <v>2990</v>
      </c>
      <c r="B1482" s="6" t="s">
        <v>11895</v>
      </c>
      <c r="C1482" s="6" t="s">
        <v>2991</v>
      </c>
      <c r="D1482" s="6" t="s">
        <v>17</v>
      </c>
      <c r="E1482" s="6" t="s">
        <v>54</v>
      </c>
      <c r="F1482" s="6" t="s">
        <v>12158</v>
      </c>
      <c r="G1482" s="6" t="s">
        <v>19</v>
      </c>
      <c r="H1482" s="10">
        <f t="shared" si="116"/>
        <v>46295</v>
      </c>
      <c r="I1482" s="7">
        <f t="shared" si="117"/>
        <v>3497</v>
      </c>
      <c r="J1482" s="6" t="str">
        <f t="shared" si="118"/>
        <v>Pune</v>
      </c>
      <c r="K1482" s="6">
        <f>COUNTIFS(pg_transaction_cleaned!$O$2:$O$5743,A1482,pg_transaction_cleaned!$F$2:$F$5743,"CAPTURE")</f>
        <v>1</v>
      </c>
      <c r="L1482" s="7">
        <f>SUMIFS(pg_transaction_cleaned!$H$2:$H$5743,pg_transaction_cleaned!$O$2:$O$5743,A1482,pg_transaction_cleaned!$F$2:$F$5743,"CAPTURE")</f>
        <v>3497</v>
      </c>
      <c r="M1482" s="6">
        <f>COUNTIFS(pg_transaction_cleaned!$O$2:$O$5743,A1482,pg_transaction_cleaned!$F$2:$F$5743,"REFUND")</f>
        <v>0</v>
      </c>
      <c r="N1482" s="7">
        <f>SUMIFS(pg_transaction_cleaned!$H$2:$H$5743,pg_transaction_cleaned!$O$2:$O$5743,A1482,pg_transaction_cleaned!$F$2:$F$5743,"REFUND")</f>
        <v>0</v>
      </c>
      <c r="O1482" s="6" t="str">
        <f t="shared" si="119"/>
        <v>OK</v>
      </c>
      <c r="P1482" s="8">
        <f t="shared" si="120"/>
        <v>0</v>
      </c>
    </row>
    <row r="1483" spans="1:16" x14ac:dyDescent="0.3">
      <c r="A1483" s="6" t="s">
        <v>2992</v>
      </c>
      <c r="B1483" s="6" t="s">
        <v>11891</v>
      </c>
      <c r="C1483" s="6" t="s">
        <v>2993</v>
      </c>
      <c r="D1483" s="6" t="s">
        <v>26</v>
      </c>
      <c r="E1483" s="6" t="s">
        <v>43</v>
      </c>
      <c r="F1483" s="6" t="s">
        <v>11841</v>
      </c>
      <c r="G1483" s="6" t="s">
        <v>19</v>
      </c>
      <c r="H1483" s="10">
        <f t="shared" si="116"/>
        <v>46278</v>
      </c>
      <c r="I1483" s="7">
        <f t="shared" si="117"/>
        <v>2499</v>
      </c>
      <c r="J1483" s="6" t="str">
        <f t="shared" si="118"/>
        <v>Kolkata</v>
      </c>
      <c r="K1483" s="6">
        <f>COUNTIFS(pg_transaction_cleaned!$O$2:$O$5743,A1483,pg_transaction_cleaned!$F$2:$F$5743,"CAPTURE")</f>
        <v>1</v>
      </c>
      <c r="L1483" s="7">
        <f>SUMIFS(pg_transaction_cleaned!$H$2:$H$5743,pg_transaction_cleaned!$O$2:$O$5743,A1483,pg_transaction_cleaned!$F$2:$F$5743,"CAPTURE")</f>
        <v>2499</v>
      </c>
      <c r="M1483" s="6">
        <f>COUNTIFS(pg_transaction_cleaned!$O$2:$O$5743,A1483,pg_transaction_cleaned!$F$2:$F$5743,"REFUND")</f>
        <v>0</v>
      </c>
      <c r="N1483" s="7">
        <f>SUMIFS(pg_transaction_cleaned!$H$2:$H$5743,pg_transaction_cleaned!$O$2:$O$5743,A1483,pg_transaction_cleaned!$F$2:$F$5743,"REFUND")</f>
        <v>0</v>
      </c>
      <c r="O1483" s="6" t="str">
        <f t="shared" si="119"/>
        <v>OK</v>
      </c>
      <c r="P1483" s="8">
        <f t="shared" si="120"/>
        <v>0</v>
      </c>
    </row>
    <row r="1484" spans="1:16" x14ac:dyDescent="0.3">
      <c r="A1484" s="6" t="s">
        <v>2994</v>
      </c>
      <c r="B1484" s="6" t="s">
        <v>11868</v>
      </c>
      <c r="C1484" s="6" t="s">
        <v>2995</v>
      </c>
      <c r="D1484" s="6" t="s">
        <v>37</v>
      </c>
      <c r="E1484" s="6" t="s">
        <v>27</v>
      </c>
      <c r="F1484" s="6" t="s">
        <v>11878</v>
      </c>
      <c r="G1484" s="6" t="s">
        <v>19</v>
      </c>
      <c r="H1484" s="10">
        <f t="shared" si="116"/>
        <v>46288</v>
      </c>
      <c r="I1484" s="7">
        <f t="shared" si="117"/>
        <v>4498</v>
      </c>
      <c r="J1484" s="6" t="str">
        <f t="shared" si="118"/>
        <v>Lucknow</v>
      </c>
      <c r="K1484" s="6">
        <f>COUNTIFS(pg_transaction_cleaned!$O$2:$O$5743,A1484,pg_transaction_cleaned!$F$2:$F$5743,"CAPTURE")</f>
        <v>1</v>
      </c>
      <c r="L1484" s="7">
        <f>SUMIFS(pg_transaction_cleaned!$H$2:$H$5743,pg_transaction_cleaned!$O$2:$O$5743,A1484,pg_transaction_cleaned!$F$2:$F$5743,"CAPTURE")</f>
        <v>4498</v>
      </c>
      <c r="M1484" s="6">
        <f>COUNTIFS(pg_transaction_cleaned!$O$2:$O$5743,A1484,pg_transaction_cleaned!$F$2:$F$5743,"REFUND")</f>
        <v>0</v>
      </c>
      <c r="N1484" s="7">
        <f>SUMIFS(pg_transaction_cleaned!$H$2:$H$5743,pg_transaction_cleaned!$O$2:$O$5743,A1484,pg_transaction_cleaned!$F$2:$F$5743,"REFUND")</f>
        <v>0</v>
      </c>
      <c r="O1484" s="6" t="str">
        <f t="shared" si="119"/>
        <v>OK</v>
      </c>
      <c r="P1484" s="8">
        <f t="shared" si="120"/>
        <v>0</v>
      </c>
    </row>
    <row r="1485" spans="1:16" x14ac:dyDescent="0.3">
      <c r="A1485" s="6" t="s">
        <v>2996</v>
      </c>
      <c r="B1485" s="6" t="s">
        <v>11877</v>
      </c>
      <c r="C1485" s="6" t="s">
        <v>2997</v>
      </c>
      <c r="D1485" s="6"/>
      <c r="E1485" s="6" t="s">
        <v>54</v>
      </c>
      <c r="F1485" s="6" t="s">
        <v>11922</v>
      </c>
      <c r="G1485" s="6" t="s">
        <v>19</v>
      </c>
      <c r="H1485" s="10">
        <f t="shared" si="116"/>
        <v>46267</v>
      </c>
      <c r="I1485" s="7">
        <f t="shared" si="117"/>
        <v>1998</v>
      </c>
      <c r="J1485" s="6" t="str">
        <f t="shared" si="118"/>
        <v>Unknown</v>
      </c>
      <c r="K1485" s="6">
        <f>COUNTIFS(pg_transaction_cleaned!$O$2:$O$5743,A1485,pg_transaction_cleaned!$F$2:$F$5743,"CAPTURE")</f>
        <v>1</v>
      </c>
      <c r="L1485" s="7">
        <f>SUMIFS(pg_transaction_cleaned!$H$2:$H$5743,pg_transaction_cleaned!$O$2:$O$5743,A1485,pg_transaction_cleaned!$F$2:$F$5743,"CAPTURE")</f>
        <v>1998</v>
      </c>
      <c r="M1485" s="6">
        <f>COUNTIFS(pg_transaction_cleaned!$O$2:$O$5743,A1485,pg_transaction_cleaned!$F$2:$F$5743,"REFUND")</f>
        <v>0</v>
      </c>
      <c r="N1485" s="7">
        <f>SUMIFS(pg_transaction_cleaned!$H$2:$H$5743,pg_transaction_cleaned!$O$2:$O$5743,A1485,pg_transaction_cleaned!$F$2:$F$5743,"REFUND")</f>
        <v>0</v>
      </c>
      <c r="O1485" s="6" t="str">
        <f t="shared" si="119"/>
        <v>OK</v>
      </c>
      <c r="P1485" s="8">
        <f t="shared" si="120"/>
        <v>0</v>
      </c>
    </row>
    <row r="1486" spans="1:16" x14ac:dyDescent="0.3">
      <c r="A1486" s="6" t="s">
        <v>2998</v>
      </c>
      <c r="B1486" s="6" t="s">
        <v>11859</v>
      </c>
      <c r="C1486" s="6" t="s">
        <v>2999</v>
      </c>
      <c r="D1486" s="6" t="s">
        <v>26</v>
      </c>
      <c r="E1486" s="6" t="s">
        <v>18</v>
      </c>
      <c r="F1486" s="6" t="s">
        <v>11837</v>
      </c>
      <c r="G1486" s="6" t="s">
        <v>19</v>
      </c>
      <c r="H1486" s="10">
        <f t="shared" si="116"/>
        <v>46271</v>
      </c>
      <c r="I1486" s="7">
        <f t="shared" si="117"/>
        <v>999</v>
      </c>
      <c r="J1486" s="6" t="str">
        <f t="shared" si="118"/>
        <v>Kolkata</v>
      </c>
      <c r="K1486" s="6">
        <f>COUNTIFS(pg_transaction_cleaned!$O$2:$O$5743,A1486,pg_transaction_cleaned!$F$2:$F$5743,"CAPTURE")</f>
        <v>1</v>
      </c>
      <c r="L1486" s="7">
        <f>SUMIFS(pg_transaction_cleaned!$H$2:$H$5743,pg_transaction_cleaned!$O$2:$O$5743,A1486,pg_transaction_cleaned!$F$2:$F$5743,"CAPTURE")</f>
        <v>999</v>
      </c>
      <c r="M1486" s="6">
        <f>COUNTIFS(pg_transaction_cleaned!$O$2:$O$5743,A1486,pg_transaction_cleaned!$F$2:$F$5743,"REFUND")</f>
        <v>0</v>
      </c>
      <c r="N1486" s="7">
        <f>SUMIFS(pg_transaction_cleaned!$H$2:$H$5743,pg_transaction_cleaned!$O$2:$O$5743,A1486,pg_transaction_cleaned!$F$2:$F$5743,"REFUND")</f>
        <v>0</v>
      </c>
      <c r="O1486" s="6" t="str">
        <f t="shared" si="119"/>
        <v>OK</v>
      </c>
      <c r="P1486" s="8">
        <f t="shared" si="120"/>
        <v>0</v>
      </c>
    </row>
    <row r="1487" spans="1:16" x14ac:dyDescent="0.3">
      <c r="A1487" s="6" t="s">
        <v>3000</v>
      </c>
      <c r="B1487" s="6" t="s">
        <v>11958</v>
      </c>
      <c r="C1487" s="6" t="s">
        <v>3001</v>
      </c>
      <c r="D1487" s="6" t="s">
        <v>23</v>
      </c>
      <c r="E1487" s="6" t="s">
        <v>18</v>
      </c>
      <c r="F1487" s="6" t="s">
        <v>12023</v>
      </c>
      <c r="G1487" s="6" t="s">
        <v>66</v>
      </c>
      <c r="H1487" s="10">
        <f t="shared" si="116"/>
        <v>46281</v>
      </c>
      <c r="I1487" s="7">
        <f t="shared" si="117"/>
        <v>1498</v>
      </c>
      <c r="J1487" s="6" t="str">
        <f t="shared" si="118"/>
        <v>Bengaluru</v>
      </c>
      <c r="K1487" s="6">
        <f>COUNTIFS(pg_transaction_cleaned!$O$2:$O$5743,A1487,pg_transaction_cleaned!$F$2:$F$5743,"CAPTURE")</f>
        <v>1</v>
      </c>
      <c r="L1487" s="7">
        <f>SUMIFS(pg_transaction_cleaned!$H$2:$H$5743,pg_transaction_cleaned!$O$2:$O$5743,A1487,pg_transaction_cleaned!$F$2:$F$5743,"CAPTURE")</f>
        <v>1498</v>
      </c>
      <c r="M1487" s="6">
        <f>COUNTIFS(pg_transaction_cleaned!$O$2:$O$5743,A1487,pg_transaction_cleaned!$F$2:$F$5743,"REFUND")</f>
        <v>1</v>
      </c>
      <c r="N1487" s="7">
        <f>SUMIFS(pg_transaction_cleaned!$H$2:$H$5743,pg_transaction_cleaned!$O$2:$O$5743,A1487,pg_transaction_cleaned!$F$2:$F$5743,"REFUND")</f>
        <v>1498</v>
      </c>
      <c r="O1487" s="6" t="str">
        <f t="shared" si="119"/>
        <v>OK</v>
      </c>
      <c r="P1487" s="8">
        <f t="shared" si="120"/>
        <v>0</v>
      </c>
    </row>
    <row r="1488" spans="1:16" x14ac:dyDescent="0.3">
      <c r="A1488" s="6" t="s">
        <v>3002</v>
      </c>
      <c r="B1488" s="6" t="s">
        <v>12120</v>
      </c>
      <c r="C1488" s="6" t="s">
        <v>3003</v>
      </c>
      <c r="D1488" s="6" t="s">
        <v>42</v>
      </c>
      <c r="E1488" s="6" t="s">
        <v>18</v>
      </c>
      <c r="F1488" s="6" t="s">
        <v>12160</v>
      </c>
      <c r="G1488" s="6" t="s">
        <v>19</v>
      </c>
      <c r="H1488" s="10">
        <f t="shared" si="116"/>
        <v>46292</v>
      </c>
      <c r="I1488" s="7">
        <f t="shared" si="117"/>
        <v>12998</v>
      </c>
      <c r="J1488" s="6" t="str">
        <f t="shared" si="118"/>
        <v>Hyderabad</v>
      </c>
      <c r="K1488" s="6">
        <f>COUNTIFS(pg_transaction_cleaned!$O$2:$O$5743,A1488,pg_transaction_cleaned!$F$2:$F$5743,"CAPTURE")</f>
        <v>1</v>
      </c>
      <c r="L1488" s="7">
        <f>SUMIFS(pg_transaction_cleaned!$H$2:$H$5743,pg_transaction_cleaned!$O$2:$O$5743,A1488,pg_transaction_cleaned!$F$2:$F$5743,"CAPTURE")</f>
        <v>12998</v>
      </c>
      <c r="M1488" s="6">
        <f>COUNTIFS(pg_transaction_cleaned!$O$2:$O$5743,A1488,pg_transaction_cleaned!$F$2:$F$5743,"REFUND")</f>
        <v>0</v>
      </c>
      <c r="N1488" s="7">
        <f>SUMIFS(pg_transaction_cleaned!$H$2:$H$5743,pg_transaction_cleaned!$O$2:$O$5743,A1488,pg_transaction_cleaned!$F$2:$F$5743,"REFUND")</f>
        <v>0</v>
      </c>
      <c r="O1488" s="6" t="str">
        <f t="shared" si="119"/>
        <v>OK</v>
      </c>
      <c r="P1488" s="8">
        <f t="shared" si="120"/>
        <v>0</v>
      </c>
    </row>
    <row r="1489" spans="1:16" x14ac:dyDescent="0.3">
      <c r="A1489" s="6" t="s">
        <v>3004</v>
      </c>
      <c r="B1489" s="6" t="s">
        <v>11981</v>
      </c>
      <c r="C1489" s="6" t="s">
        <v>3005</v>
      </c>
      <c r="D1489" s="6" t="s">
        <v>42</v>
      </c>
      <c r="E1489" s="6" t="s">
        <v>27</v>
      </c>
      <c r="F1489" s="6" t="s">
        <v>11827</v>
      </c>
      <c r="G1489" s="6" t="s">
        <v>19</v>
      </c>
      <c r="H1489" s="10">
        <f t="shared" si="116"/>
        <v>46274</v>
      </c>
      <c r="I1489" s="7">
        <f t="shared" si="117"/>
        <v>299</v>
      </c>
      <c r="J1489" s="6" t="str">
        <f t="shared" si="118"/>
        <v>Hyderabad</v>
      </c>
      <c r="K1489" s="6">
        <f>COUNTIFS(pg_transaction_cleaned!$O$2:$O$5743,A1489,pg_transaction_cleaned!$F$2:$F$5743,"CAPTURE")</f>
        <v>1</v>
      </c>
      <c r="L1489" s="7">
        <f>SUMIFS(pg_transaction_cleaned!$H$2:$H$5743,pg_transaction_cleaned!$O$2:$O$5743,A1489,pg_transaction_cleaned!$F$2:$F$5743,"CAPTURE")</f>
        <v>299</v>
      </c>
      <c r="M1489" s="6">
        <f>COUNTIFS(pg_transaction_cleaned!$O$2:$O$5743,A1489,pg_transaction_cleaned!$F$2:$F$5743,"REFUND")</f>
        <v>0</v>
      </c>
      <c r="N1489" s="7">
        <f>SUMIFS(pg_transaction_cleaned!$H$2:$H$5743,pg_transaction_cleaned!$O$2:$O$5743,A1489,pg_transaction_cleaned!$F$2:$F$5743,"REFUND")</f>
        <v>0</v>
      </c>
      <c r="O1489" s="6" t="str">
        <f t="shared" si="119"/>
        <v>OK</v>
      </c>
      <c r="P1489" s="8">
        <f t="shared" si="120"/>
        <v>0</v>
      </c>
    </row>
    <row r="1490" spans="1:16" x14ac:dyDescent="0.3">
      <c r="A1490" s="6" t="s">
        <v>3006</v>
      </c>
      <c r="B1490" s="6" t="s">
        <v>11895</v>
      </c>
      <c r="C1490" s="6" t="s">
        <v>3007</v>
      </c>
      <c r="D1490" s="6" t="s">
        <v>75</v>
      </c>
      <c r="E1490" s="6" t="s">
        <v>54</v>
      </c>
      <c r="F1490" s="6" t="s">
        <v>12161</v>
      </c>
      <c r="G1490" s="6" t="s">
        <v>80</v>
      </c>
      <c r="H1490" s="10">
        <f t="shared" si="116"/>
        <v>46295</v>
      </c>
      <c r="I1490" s="7">
        <f t="shared" si="117"/>
        <v>10097</v>
      </c>
      <c r="J1490" s="6" t="str">
        <f t="shared" si="118"/>
        <v>Mumbai</v>
      </c>
      <c r="K1490" s="6">
        <f>COUNTIFS(pg_transaction_cleaned!$O$2:$O$5743,A1490,pg_transaction_cleaned!$F$2:$F$5743,"CAPTURE")</f>
        <v>0</v>
      </c>
      <c r="L1490" s="7">
        <f>SUMIFS(pg_transaction_cleaned!$H$2:$H$5743,pg_transaction_cleaned!$O$2:$O$5743,A1490,pg_transaction_cleaned!$F$2:$F$5743,"CAPTURE")</f>
        <v>0</v>
      </c>
      <c r="M1490" s="6">
        <f>COUNTIFS(pg_transaction_cleaned!$O$2:$O$5743,A1490,pg_transaction_cleaned!$F$2:$F$5743,"REFUND")</f>
        <v>0</v>
      </c>
      <c r="N1490" s="7">
        <f>SUMIFS(pg_transaction_cleaned!$H$2:$H$5743,pg_transaction_cleaned!$O$2:$O$5743,A1490,pg_transaction_cleaned!$F$2:$F$5743,"REFUND")</f>
        <v>0</v>
      </c>
      <c r="O1490" s="6" t="str">
        <f t="shared" si="119"/>
        <v>OK</v>
      </c>
      <c r="P1490" s="8">
        <f t="shared" si="120"/>
        <v>0</v>
      </c>
    </row>
    <row r="1491" spans="1:16" x14ac:dyDescent="0.3">
      <c r="A1491" s="6" t="s">
        <v>3008</v>
      </c>
      <c r="B1491" s="6" t="s">
        <v>11903</v>
      </c>
      <c r="C1491" s="6" t="s">
        <v>3009</v>
      </c>
      <c r="D1491" s="6" t="s">
        <v>75</v>
      </c>
      <c r="E1491" s="6" t="s">
        <v>18</v>
      </c>
      <c r="F1491" s="6" t="s">
        <v>11841</v>
      </c>
      <c r="G1491" s="6" t="s">
        <v>19</v>
      </c>
      <c r="H1491" s="10">
        <f t="shared" si="116"/>
        <v>46277</v>
      </c>
      <c r="I1491" s="7">
        <f t="shared" si="117"/>
        <v>2499</v>
      </c>
      <c r="J1491" s="6" t="str">
        <f t="shared" si="118"/>
        <v>Mumbai</v>
      </c>
      <c r="K1491" s="6">
        <f>COUNTIFS(pg_transaction_cleaned!$O$2:$O$5743,A1491,pg_transaction_cleaned!$F$2:$F$5743,"CAPTURE")</f>
        <v>1</v>
      </c>
      <c r="L1491" s="7">
        <f>SUMIFS(pg_transaction_cleaned!$H$2:$H$5743,pg_transaction_cleaned!$O$2:$O$5743,A1491,pg_transaction_cleaned!$F$2:$F$5743,"CAPTURE")</f>
        <v>2499</v>
      </c>
      <c r="M1491" s="6">
        <f>COUNTIFS(pg_transaction_cleaned!$O$2:$O$5743,A1491,pg_transaction_cleaned!$F$2:$F$5743,"REFUND")</f>
        <v>0</v>
      </c>
      <c r="N1491" s="7">
        <f>SUMIFS(pg_transaction_cleaned!$H$2:$H$5743,pg_transaction_cleaned!$O$2:$O$5743,A1491,pg_transaction_cleaned!$F$2:$F$5743,"REFUND")</f>
        <v>0</v>
      </c>
      <c r="O1491" s="6" t="str">
        <f t="shared" si="119"/>
        <v>OK</v>
      </c>
      <c r="P1491" s="8">
        <f t="shared" si="120"/>
        <v>0</v>
      </c>
    </row>
    <row r="1492" spans="1:16" x14ac:dyDescent="0.3">
      <c r="A1492" s="6" t="s">
        <v>3010</v>
      </c>
      <c r="B1492" s="6" t="s">
        <v>11942</v>
      </c>
      <c r="C1492" s="6" t="s">
        <v>3011</v>
      </c>
      <c r="D1492" s="6" t="s">
        <v>17</v>
      </c>
      <c r="E1492" s="6" t="s">
        <v>18</v>
      </c>
      <c r="F1492" s="6" t="s">
        <v>12101</v>
      </c>
      <c r="G1492" s="6" t="s">
        <v>19</v>
      </c>
      <c r="H1492" s="10">
        <f t="shared" si="116"/>
        <v>46277</v>
      </c>
      <c r="I1492" s="7">
        <f t="shared" si="117"/>
        <v>2797</v>
      </c>
      <c r="J1492" s="6" t="str">
        <f t="shared" si="118"/>
        <v>Pune</v>
      </c>
      <c r="K1492" s="6">
        <f>COUNTIFS(pg_transaction_cleaned!$O$2:$O$5743,A1492,pg_transaction_cleaned!$F$2:$F$5743,"CAPTURE")</f>
        <v>1</v>
      </c>
      <c r="L1492" s="7">
        <f>SUMIFS(pg_transaction_cleaned!$H$2:$H$5743,pg_transaction_cleaned!$O$2:$O$5743,A1492,pg_transaction_cleaned!$F$2:$F$5743,"CAPTURE")</f>
        <v>2797</v>
      </c>
      <c r="M1492" s="6">
        <f>COUNTIFS(pg_transaction_cleaned!$O$2:$O$5743,A1492,pg_transaction_cleaned!$F$2:$F$5743,"REFUND")</f>
        <v>0</v>
      </c>
      <c r="N1492" s="7">
        <f>SUMIFS(pg_transaction_cleaned!$H$2:$H$5743,pg_transaction_cleaned!$O$2:$O$5743,A1492,pg_transaction_cleaned!$F$2:$F$5743,"REFUND")</f>
        <v>0</v>
      </c>
      <c r="O1492" s="6" t="str">
        <f t="shared" si="119"/>
        <v>OK</v>
      </c>
      <c r="P1492" s="8">
        <f t="shared" si="120"/>
        <v>0</v>
      </c>
    </row>
    <row r="1493" spans="1:16" x14ac:dyDescent="0.3">
      <c r="A1493" s="6" t="s">
        <v>3012</v>
      </c>
      <c r="B1493" s="6" t="s">
        <v>11830</v>
      </c>
      <c r="C1493" s="6" t="s">
        <v>3013</v>
      </c>
      <c r="D1493" s="6" t="s">
        <v>42</v>
      </c>
      <c r="E1493" s="6" t="s">
        <v>18</v>
      </c>
      <c r="F1493" s="6" t="s">
        <v>11879</v>
      </c>
      <c r="G1493" s="6" t="s">
        <v>19</v>
      </c>
      <c r="H1493" s="10">
        <f t="shared" si="116"/>
        <v>46282</v>
      </c>
      <c r="I1493" s="7">
        <f t="shared" si="117"/>
        <v>1798</v>
      </c>
      <c r="J1493" s="6" t="str">
        <f t="shared" si="118"/>
        <v>Hyderabad</v>
      </c>
      <c r="K1493" s="6">
        <f>COUNTIFS(pg_transaction_cleaned!$O$2:$O$5743,A1493,pg_transaction_cleaned!$F$2:$F$5743,"CAPTURE")</f>
        <v>1</v>
      </c>
      <c r="L1493" s="7">
        <f>SUMIFS(pg_transaction_cleaned!$H$2:$H$5743,pg_transaction_cleaned!$O$2:$O$5743,A1493,pg_transaction_cleaned!$F$2:$F$5743,"CAPTURE")</f>
        <v>1798</v>
      </c>
      <c r="M1493" s="6">
        <f>COUNTIFS(pg_transaction_cleaned!$O$2:$O$5743,A1493,pg_transaction_cleaned!$F$2:$F$5743,"REFUND")</f>
        <v>0</v>
      </c>
      <c r="N1493" s="7">
        <f>SUMIFS(pg_transaction_cleaned!$H$2:$H$5743,pg_transaction_cleaned!$O$2:$O$5743,A1493,pg_transaction_cleaned!$F$2:$F$5743,"REFUND")</f>
        <v>0</v>
      </c>
      <c r="O1493" s="6" t="str">
        <f t="shared" si="119"/>
        <v>OK</v>
      </c>
      <c r="P1493" s="8">
        <f t="shared" si="120"/>
        <v>0</v>
      </c>
    </row>
    <row r="1494" spans="1:16" x14ac:dyDescent="0.3">
      <c r="A1494" s="6" t="s">
        <v>3014</v>
      </c>
      <c r="B1494" s="6" t="s">
        <v>11832</v>
      </c>
      <c r="C1494" s="6" t="s">
        <v>3015</v>
      </c>
      <c r="D1494" s="6" t="s">
        <v>48</v>
      </c>
      <c r="E1494" s="6" t="s">
        <v>18</v>
      </c>
      <c r="F1494" s="6" t="s">
        <v>12017</v>
      </c>
      <c r="G1494" s="6" t="s">
        <v>19</v>
      </c>
      <c r="H1494" s="10">
        <f t="shared" si="116"/>
        <v>46273</v>
      </c>
      <c r="I1494" s="7">
        <f t="shared" si="117"/>
        <v>2298</v>
      </c>
      <c r="J1494" s="6" t="str">
        <f t="shared" si="118"/>
        <v>Jaipur</v>
      </c>
      <c r="K1494" s="6">
        <f>COUNTIFS(pg_transaction_cleaned!$O$2:$O$5743,A1494,pg_transaction_cleaned!$F$2:$F$5743,"CAPTURE")</f>
        <v>1</v>
      </c>
      <c r="L1494" s="7">
        <f>SUMIFS(pg_transaction_cleaned!$H$2:$H$5743,pg_transaction_cleaned!$O$2:$O$5743,A1494,pg_transaction_cleaned!$F$2:$F$5743,"CAPTURE")</f>
        <v>2298</v>
      </c>
      <c r="M1494" s="6">
        <f>COUNTIFS(pg_transaction_cleaned!$O$2:$O$5743,A1494,pg_transaction_cleaned!$F$2:$F$5743,"REFUND")</f>
        <v>0</v>
      </c>
      <c r="N1494" s="7">
        <f>SUMIFS(pg_transaction_cleaned!$H$2:$H$5743,pg_transaction_cleaned!$O$2:$O$5743,A1494,pg_transaction_cleaned!$F$2:$F$5743,"REFUND")</f>
        <v>0</v>
      </c>
      <c r="O1494" s="6" t="str">
        <f t="shared" si="119"/>
        <v>OK</v>
      </c>
      <c r="P1494" s="8">
        <f t="shared" si="120"/>
        <v>0</v>
      </c>
    </row>
    <row r="1495" spans="1:16" x14ac:dyDescent="0.3">
      <c r="A1495" s="6" t="s">
        <v>3016</v>
      </c>
      <c r="B1495" s="6" t="s">
        <v>12051</v>
      </c>
      <c r="C1495" s="6" t="s">
        <v>3017</v>
      </c>
      <c r="D1495" s="6" t="s">
        <v>61</v>
      </c>
      <c r="E1495" s="6" t="s">
        <v>27</v>
      </c>
      <c r="F1495" s="6" t="s">
        <v>11843</v>
      </c>
      <c r="G1495" s="6" t="s">
        <v>66</v>
      </c>
      <c r="H1495" s="10">
        <f t="shared" si="116"/>
        <v>46291</v>
      </c>
      <c r="I1495" s="7">
        <f t="shared" si="117"/>
        <v>349</v>
      </c>
      <c r="J1495" s="6" t="str">
        <f t="shared" si="118"/>
        <v>Delhi</v>
      </c>
      <c r="K1495" s="6">
        <f>COUNTIFS(pg_transaction_cleaned!$O$2:$O$5743,A1495,pg_transaction_cleaned!$F$2:$F$5743,"CAPTURE")</f>
        <v>1</v>
      </c>
      <c r="L1495" s="7">
        <f>SUMIFS(pg_transaction_cleaned!$H$2:$H$5743,pg_transaction_cleaned!$O$2:$O$5743,A1495,pg_transaction_cleaned!$F$2:$F$5743,"CAPTURE")</f>
        <v>349</v>
      </c>
      <c r="M1495" s="6">
        <f>COUNTIFS(pg_transaction_cleaned!$O$2:$O$5743,A1495,pg_transaction_cleaned!$F$2:$F$5743,"REFUND")</f>
        <v>1</v>
      </c>
      <c r="N1495" s="7">
        <f>SUMIFS(pg_transaction_cleaned!$H$2:$H$5743,pg_transaction_cleaned!$O$2:$O$5743,A1495,pg_transaction_cleaned!$F$2:$F$5743,"REFUND")</f>
        <v>349</v>
      </c>
      <c r="O1495" s="6" t="str">
        <f t="shared" si="119"/>
        <v>OK</v>
      </c>
      <c r="P1495" s="8">
        <f t="shared" si="120"/>
        <v>0</v>
      </c>
    </row>
    <row r="1496" spans="1:16" x14ac:dyDescent="0.3">
      <c r="A1496" s="6" t="s">
        <v>3018</v>
      </c>
      <c r="B1496" s="6" t="s">
        <v>11926</v>
      </c>
      <c r="C1496" s="6" t="s">
        <v>3019</v>
      </c>
      <c r="D1496" s="6" t="s">
        <v>17</v>
      </c>
      <c r="E1496" s="6" t="s">
        <v>18</v>
      </c>
      <c r="F1496" s="6" t="s">
        <v>12086</v>
      </c>
      <c r="G1496" s="6" t="s">
        <v>19</v>
      </c>
      <c r="H1496" s="10">
        <f t="shared" si="116"/>
        <v>46270</v>
      </c>
      <c r="I1496" s="7">
        <f t="shared" si="117"/>
        <v>3499</v>
      </c>
      <c r="J1496" s="6" t="str">
        <f t="shared" si="118"/>
        <v>Pune</v>
      </c>
      <c r="K1496" s="6">
        <f>COUNTIFS(pg_transaction_cleaned!$O$2:$O$5743,A1496,pg_transaction_cleaned!$F$2:$F$5743,"CAPTURE")</f>
        <v>1</v>
      </c>
      <c r="L1496" s="7">
        <f>SUMIFS(pg_transaction_cleaned!$H$2:$H$5743,pg_transaction_cleaned!$O$2:$O$5743,A1496,pg_transaction_cleaned!$F$2:$F$5743,"CAPTURE")</f>
        <v>3499</v>
      </c>
      <c r="M1496" s="6">
        <f>COUNTIFS(pg_transaction_cleaned!$O$2:$O$5743,A1496,pg_transaction_cleaned!$F$2:$F$5743,"REFUND")</f>
        <v>0</v>
      </c>
      <c r="N1496" s="7">
        <f>SUMIFS(pg_transaction_cleaned!$H$2:$H$5743,pg_transaction_cleaned!$O$2:$O$5743,A1496,pg_transaction_cleaned!$F$2:$F$5743,"REFUND")</f>
        <v>0</v>
      </c>
      <c r="O1496" s="6" t="str">
        <f t="shared" si="119"/>
        <v>OK</v>
      </c>
      <c r="P1496" s="8">
        <f t="shared" si="120"/>
        <v>0</v>
      </c>
    </row>
    <row r="1497" spans="1:16" x14ac:dyDescent="0.3">
      <c r="A1497" s="6" t="s">
        <v>3020</v>
      </c>
      <c r="B1497" s="6" t="s">
        <v>11862</v>
      </c>
      <c r="C1497" s="6" t="s">
        <v>3021</v>
      </c>
      <c r="D1497" s="6"/>
      <c r="E1497" s="6" t="s">
        <v>18</v>
      </c>
      <c r="F1497" s="6" t="s">
        <v>11827</v>
      </c>
      <c r="G1497" s="6" t="s">
        <v>19</v>
      </c>
      <c r="H1497" s="10">
        <f t="shared" si="116"/>
        <v>46272</v>
      </c>
      <c r="I1497" s="7">
        <f t="shared" si="117"/>
        <v>299</v>
      </c>
      <c r="J1497" s="6" t="str">
        <f t="shared" si="118"/>
        <v>Unknown</v>
      </c>
      <c r="K1497" s="6">
        <f>COUNTIFS(pg_transaction_cleaned!$O$2:$O$5743,A1497,pg_transaction_cleaned!$F$2:$F$5743,"CAPTURE")</f>
        <v>1</v>
      </c>
      <c r="L1497" s="7">
        <f>SUMIFS(pg_transaction_cleaned!$H$2:$H$5743,pg_transaction_cleaned!$O$2:$O$5743,A1497,pg_transaction_cleaned!$F$2:$F$5743,"CAPTURE")</f>
        <v>299</v>
      </c>
      <c r="M1497" s="6">
        <f>COUNTIFS(pg_transaction_cleaned!$O$2:$O$5743,A1497,pg_transaction_cleaned!$F$2:$F$5743,"REFUND")</f>
        <v>0</v>
      </c>
      <c r="N1497" s="7">
        <f>SUMIFS(pg_transaction_cleaned!$H$2:$H$5743,pg_transaction_cleaned!$O$2:$O$5743,A1497,pg_transaction_cleaned!$F$2:$F$5743,"REFUND")</f>
        <v>0</v>
      </c>
      <c r="O1497" s="6" t="str">
        <f t="shared" si="119"/>
        <v>OK</v>
      </c>
      <c r="P1497" s="8">
        <f t="shared" si="120"/>
        <v>0</v>
      </c>
    </row>
    <row r="1498" spans="1:16" x14ac:dyDescent="0.3">
      <c r="A1498" s="6" t="s">
        <v>3022</v>
      </c>
      <c r="B1498" s="6" t="s">
        <v>11882</v>
      </c>
      <c r="C1498" s="6" t="s">
        <v>3023</v>
      </c>
      <c r="D1498" s="6" t="s">
        <v>48</v>
      </c>
      <c r="E1498" s="6" t="s">
        <v>18</v>
      </c>
      <c r="F1498" s="6" t="s">
        <v>11978</v>
      </c>
      <c r="G1498" s="6" t="s">
        <v>66</v>
      </c>
      <c r="H1498" s="10">
        <f t="shared" si="116"/>
        <v>46271</v>
      </c>
      <c r="I1498" s="7">
        <f t="shared" si="117"/>
        <v>5097</v>
      </c>
      <c r="J1498" s="6" t="str">
        <f t="shared" si="118"/>
        <v>Jaipur</v>
      </c>
      <c r="K1498" s="6">
        <f>COUNTIFS(pg_transaction_cleaned!$O$2:$O$5743,A1498,pg_transaction_cleaned!$F$2:$F$5743,"CAPTURE")</f>
        <v>1</v>
      </c>
      <c r="L1498" s="7">
        <f>SUMIFS(pg_transaction_cleaned!$H$2:$H$5743,pg_transaction_cleaned!$O$2:$O$5743,A1498,pg_transaction_cleaned!$F$2:$F$5743,"CAPTURE")</f>
        <v>5097</v>
      </c>
      <c r="M1498" s="6">
        <f>COUNTIFS(pg_transaction_cleaned!$O$2:$O$5743,A1498,pg_transaction_cleaned!$F$2:$F$5743,"REFUND")</f>
        <v>1</v>
      </c>
      <c r="N1498" s="7">
        <f>SUMIFS(pg_transaction_cleaned!$H$2:$H$5743,pg_transaction_cleaned!$O$2:$O$5743,A1498,pg_transaction_cleaned!$F$2:$F$5743,"REFUND")</f>
        <v>5097</v>
      </c>
      <c r="O1498" s="6" t="str">
        <f t="shared" si="119"/>
        <v>OK</v>
      </c>
      <c r="P1498" s="8">
        <f t="shared" si="120"/>
        <v>0</v>
      </c>
    </row>
    <row r="1499" spans="1:16" x14ac:dyDescent="0.3">
      <c r="A1499" s="6" t="s">
        <v>3024</v>
      </c>
      <c r="B1499" s="6" t="s">
        <v>11958</v>
      </c>
      <c r="C1499" s="6" t="s">
        <v>3025</v>
      </c>
      <c r="D1499" s="6" t="s">
        <v>48</v>
      </c>
      <c r="E1499" s="6" t="s">
        <v>27</v>
      </c>
      <c r="F1499" s="6" t="s">
        <v>12104</v>
      </c>
      <c r="G1499" s="6" t="s">
        <v>19</v>
      </c>
      <c r="H1499" s="10">
        <f t="shared" si="116"/>
        <v>46281</v>
      </c>
      <c r="I1499" s="7">
        <f t="shared" si="117"/>
        <v>4997</v>
      </c>
      <c r="J1499" s="6" t="str">
        <f t="shared" si="118"/>
        <v>Jaipur</v>
      </c>
      <c r="K1499" s="6">
        <f>COUNTIFS(pg_transaction_cleaned!$O$2:$O$5743,A1499,pg_transaction_cleaned!$F$2:$F$5743,"CAPTURE")</f>
        <v>1</v>
      </c>
      <c r="L1499" s="7">
        <f>SUMIFS(pg_transaction_cleaned!$H$2:$H$5743,pg_transaction_cleaned!$O$2:$O$5743,A1499,pg_transaction_cleaned!$F$2:$F$5743,"CAPTURE")</f>
        <v>4997</v>
      </c>
      <c r="M1499" s="6">
        <f>COUNTIFS(pg_transaction_cleaned!$O$2:$O$5743,A1499,pg_transaction_cleaned!$F$2:$F$5743,"REFUND")</f>
        <v>0</v>
      </c>
      <c r="N1499" s="7">
        <f>SUMIFS(pg_transaction_cleaned!$H$2:$H$5743,pg_transaction_cleaned!$O$2:$O$5743,A1499,pg_transaction_cleaned!$F$2:$F$5743,"REFUND")</f>
        <v>0</v>
      </c>
      <c r="O1499" s="6" t="str">
        <f t="shared" si="119"/>
        <v>OK</v>
      </c>
      <c r="P1499" s="8">
        <f t="shared" si="120"/>
        <v>0</v>
      </c>
    </row>
    <row r="1500" spans="1:16" x14ac:dyDescent="0.3">
      <c r="A1500" s="6" t="s">
        <v>3026</v>
      </c>
      <c r="B1500" s="6" t="s">
        <v>11945</v>
      </c>
      <c r="C1500" s="6" t="s">
        <v>3027</v>
      </c>
      <c r="D1500" s="6" t="s">
        <v>61</v>
      </c>
      <c r="E1500" s="6" t="s">
        <v>54</v>
      </c>
      <c r="F1500" s="6" t="s">
        <v>12162</v>
      </c>
      <c r="G1500" s="6" t="s">
        <v>19</v>
      </c>
      <c r="H1500" s="10">
        <f t="shared" si="116"/>
        <v>46289</v>
      </c>
      <c r="I1500" s="7">
        <f t="shared" si="117"/>
        <v>17297</v>
      </c>
      <c r="J1500" s="6" t="str">
        <f t="shared" si="118"/>
        <v>Delhi</v>
      </c>
      <c r="K1500" s="6">
        <f>COUNTIFS(pg_transaction_cleaned!$O$2:$O$5743,A1500,pg_transaction_cleaned!$F$2:$F$5743,"CAPTURE")</f>
        <v>1</v>
      </c>
      <c r="L1500" s="7">
        <f>SUMIFS(pg_transaction_cleaned!$H$2:$H$5743,pg_transaction_cleaned!$O$2:$O$5743,A1500,pg_transaction_cleaned!$F$2:$F$5743,"CAPTURE")</f>
        <v>17297</v>
      </c>
      <c r="M1500" s="6">
        <f>COUNTIFS(pg_transaction_cleaned!$O$2:$O$5743,A1500,pg_transaction_cleaned!$F$2:$F$5743,"REFUND")</f>
        <v>0</v>
      </c>
      <c r="N1500" s="7">
        <f>SUMIFS(pg_transaction_cleaned!$H$2:$H$5743,pg_transaction_cleaned!$O$2:$O$5743,A1500,pg_transaction_cleaned!$F$2:$F$5743,"REFUND")</f>
        <v>0</v>
      </c>
      <c r="O1500" s="6" t="str">
        <f t="shared" si="119"/>
        <v>OK</v>
      </c>
      <c r="P1500" s="8">
        <f t="shared" si="120"/>
        <v>0</v>
      </c>
    </row>
    <row r="1501" spans="1:16" x14ac:dyDescent="0.3">
      <c r="A1501" s="6" t="s">
        <v>3028</v>
      </c>
      <c r="B1501" s="6" t="s">
        <v>12019</v>
      </c>
      <c r="C1501" s="6" t="s">
        <v>3029</v>
      </c>
      <c r="D1501" s="6" t="s">
        <v>51</v>
      </c>
      <c r="E1501" s="6" t="s">
        <v>27</v>
      </c>
      <c r="F1501" s="6" t="s">
        <v>11853</v>
      </c>
      <c r="G1501" s="6" t="s">
        <v>19</v>
      </c>
      <c r="H1501" s="10">
        <f t="shared" si="116"/>
        <v>46270</v>
      </c>
      <c r="I1501" s="7">
        <f t="shared" si="117"/>
        <v>1799</v>
      </c>
      <c r="J1501" s="6" t="str">
        <f t="shared" si="118"/>
        <v>Chennai</v>
      </c>
      <c r="K1501" s="6">
        <f>COUNTIFS(pg_transaction_cleaned!$O$2:$O$5743,A1501,pg_transaction_cleaned!$F$2:$F$5743,"CAPTURE")</f>
        <v>1</v>
      </c>
      <c r="L1501" s="7">
        <f>SUMIFS(pg_transaction_cleaned!$H$2:$H$5743,pg_transaction_cleaned!$O$2:$O$5743,A1501,pg_transaction_cleaned!$F$2:$F$5743,"CAPTURE")</f>
        <v>1799</v>
      </c>
      <c r="M1501" s="6">
        <f>COUNTIFS(pg_transaction_cleaned!$O$2:$O$5743,A1501,pg_transaction_cleaned!$F$2:$F$5743,"REFUND")</f>
        <v>0</v>
      </c>
      <c r="N1501" s="7">
        <f>SUMIFS(pg_transaction_cleaned!$H$2:$H$5743,pg_transaction_cleaned!$O$2:$O$5743,A1501,pg_transaction_cleaned!$F$2:$F$5743,"REFUND")</f>
        <v>0</v>
      </c>
      <c r="O1501" s="6" t="str">
        <f t="shared" si="119"/>
        <v>OK</v>
      </c>
      <c r="P1501" s="8">
        <f t="shared" si="120"/>
        <v>0</v>
      </c>
    </row>
    <row r="1502" spans="1:16" x14ac:dyDescent="0.3">
      <c r="A1502" s="6" t="s">
        <v>3030</v>
      </c>
      <c r="B1502" s="6" t="s">
        <v>11884</v>
      </c>
      <c r="C1502" s="6" t="s">
        <v>3031</v>
      </c>
      <c r="D1502" s="6" t="s">
        <v>17</v>
      </c>
      <c r="E1502" s="6" t="s">
        <v>18</v>
      </c>
      <c r="F1502" s="6" t="s">
        <v>11860</v>
      </c>
      <c r="G1502" s="6" t="s">
        <v>19</v>
      </c>
      <c r="H1502" s="10">
        <f t="shared" si="116"/>
        <v>46279</v>
      </c>
      <c r="I1502" s="7">
        <f t="shared" si="117"/>
        <v>3798</v>
      </c>
      <c r="J1502" s="6" t="str">
        <f t="shared" si="118"/>
        <v>Pune</v>
      </c>
      <c r="K1502" s="6">
        <f>COUNTIFS(pg_transaction_cleaned!$O$2:$O$5743,A1502,pg_transaction_cleaned!$F$2:$F$5743,"CAPTURE")</f>
        <v>1</v>
      </c>
      <c r="L1502" s="7">
        <f>SUMIFS(pg_transaction_cleaned!$H$2:$H$5743,pg_transaction_cleaned!$O$2:$O$5743,A1502,pg_transaction_cleaned!$F$2:$F$5743,"CAPTURE")</f>
        <v>3798</v>
      </c>
      <c r="M1502" s="6">
        <f>COUNTIFS(pg_transaction_cleaned!$O$2:$O$5743,A1502,pg_transaction_cleaned!$F$2:$F$5743,"REFUND")</f>
        <v>0</v>
      </c>
      <c r="N1502" s="7">
        <f>SUMIFS(pg_transaction_cleaned!$H$2:$H$5743,pg_transaction_cleaned!$O$2:$O$5743,A1502,pg_transaction_cleaned!$F$2:$F$5743,"REFUND")</f>
        <v>0</v>
      </c>
      <c r="O1502" s="6" t="str">
        <f t="shared" si="119"/>
        <v>OK</v>
      </c>
      <c r="P1502" s="8">
        <f t="shared" si="120"/>
        <v>0</v>
      </c>
    </row>
    <row r="1503" spans="1:16" x14ac:dyDescent="0.3">
      <c r="A1503" s="6" t="s">
        <v>3032</v>
      </c>
      <c r="B1503" s="6" t="s">
        <v>11940</v>
      </c>
      <c r="C1503" s="6" t="s">
        <v>3033</v>
      </c>
      <c r="D1503" s="6" t="s">
        <v>42</v>
      </c>
      <c r="E1503" s="6" t="s">
        <v>18</v>
      </c>
      <c r="F1503" s="6" t="s">
        <v>11889</v>
      </c>
      <c r="G1503" s="6" t="s">
        <v>19</v>
      </c>
      <c r="H1503" s="10">
        <f t="shared" si="116"/>
        <v>46290</v>
      </c>
      <c r="I1503" s="7">
        <f t="shared" si="117"/>
        <v>3098</v>
      </c>
      <c r="J1503" s="6" t="str">
        <f t="shared" si="118"/>
        <v>Hyderabad</v>
      </c>
      <c r="K1503" s="6">
        <f>COUNTIFS(pg_transaction_cleaned!$O$2:$O$5743,A1503,pg_transaction_cleaned!$F$2:$F$5743,"CAPTURE")</f>
        <v>1</v>
      </c>
      <c r="L1503" s="7">
        <f>SUMIFS(pg_transaction_cleaned!$H$2:$H$5743,pg_transaction_cleaned!$O$2:$O$5743,A1503,pg_transaction_cleaned!$F$2:$F$5743,"CAPTURE")</f>
        <v>3098</v>
      </c>
      <c r="M1503" s="6">
        <f>COUNTIFS(pg_transaction_cleaned!$O$2:$O$5743,A1503,pg_transaction_cleaned!$F$2:$F$5743,"REFUND")</f>
        <v>0</v>
      </c>
      <c r="N1503" s="7">
        <f>SUMIFS(pg_transaction_cleaned!$H$2:$H$5743,pg_transaction_cleaned!$O$2:$O$5743,A1503,pg_transaction_cleaned!$F$2:$F$5743,"REFUND")</f>
        <v>0</v>
      </c>
      <c r="O1503" s="6" t="str">
        <f t="shared" si="119"/>
        <v>OK</v>
      </c>
      <c r="P1503" s="8">
        <f t="shared" si="120"/>
        <v>0</v>
      </c>
    </row>
    <row r="1504" spans="1:16" x14ac:dyDescent="0.3">
      <c r="A1504" s="6" t="s">
        <v>3034</v>
      </c>
      <c r="B1504" s="6" t="s">
        <v>11989</v>
      </c>
      <c r="C1504" s="6" t="s">
        <v>3035</v>
      </c>
      <c r="D1504" s="6" t="s">
        <v>26</v>
      </c>
      <c r="E1504" s="6" t="s">
        <v>27</v>
      </c>
      <c r="F1504" s="6" t="s">
        <v>11861</v>
      </c>
      <c r="G1504" s="6" t="s">
        <v>19</v>
      </c>
      <c r="H1504" s="10">
        <f t="shared" si="116"/>
        <v>46290</v>
      </c>
      <c r="I1504" s="7">
        <f t="shared" si="117"/>
        <v>7999</v>
      </c>
      <c r="J1504" s="6" t="str">
        <f t="shared" si="118"/>
        <v>Kolkata</v>
      </c>
      <c r="K1504" s="6">
        <f>COUNTIFS(pg_transaction_cleaned!$O$2:$O$5743,A1504,pg_transaction_cleaned!$F$2:$F$5743,"CAPTURE")</f>
        <v>1</v>
      </c>
      <c r="L1504" s="7">
        <f>SUMIFS(pg_transaction_cleaned!$H$2:$H$5743,pg_transaction_cleaned!$O$2:$O$5743,A1504,pg_transaction_cleaned!$F$2:$F$5743,"CAPTURE")</f>
        <v>7999</v>
      </c>
      <c r="M1504" s="6">
        <f>COUNTIFS(pg_transaction_cleaned!$O$2:$O$5743,A1504,pg_transaction_cleaned!$F$2:$F$5743,"REFUND")</f>
        <v>0</v>
      </c>
      <c r="N1504" s="7">
        <f>SUMIFS(pg_transaction_cleaned!$H$2:$H$5743,pg_transaction_cleaned!$O$2:$O$5743,A1504,pg_transaction_cleaned!$F$2:$F$5743,"REFUND")</f>
        <v>0</v>
      </c>
      <c r="O1504" s="6" t="str">
        <f t="shared" si="119"/>
        <v>OK</v>
      </c>
      <c r="P1504" s="8">
        <f t="shared" si="120"/>
        <v>0</v>
      </c>
    </row>
    <row r="1505" spans="1:16" x14ac:dyDescent="0.3">
      <c r="A1505" s="6" t="s">
        <v>3036</v>
      </c>
      <c r="B1505" s="6" t="s">
        <v>11871</v>
      </c>
      <c r="C1505" s="6" t="s">
        <v>3037</v>
      </c>
      <c r="D1505" s="6" t="s">
        <v>37</v>
      </c>
      <c r="E1505" s="6" t="s">
        <v>27</v>
      </c>
      <c r="F1505" s="6" t="s">
        <v>11964</v>
      </c>
      <c r="G1505" s="6" t="s">
        <v>19</v>
      </c>
      <c r="H1505" s="10">
        <f t="shared" si="116"/>
        <v>46272</v>
      </c>
      <c r="I1505" s="7">
        <f t="shared" si="117"/>
        <v>8498</v>
      </c>
      <c r="J1505" s="6" t="str">
        <f t="shared" si="118"/>
        <v>Lucknow</v>
      </c>
      <c r="K1505" s="6">
        <f>COUNTIFS(pg_transaction_cleaned!$O$2:$O$5743,A1505,pg_transaction_cleaned!$F$2:$F$5743,"CAPTURE")</f>
        <v>1</v>
      </c>
      <c r="L1505" s="7">
        <f>SUMIFS(pg_transaction_cleaned!$H$2:$H$5743,pg_transaction_cleaned!$O$2:$O$5743,A1505,pg_transaction_cleaned!$F$2:$F$5743,"CAPTURE")</f>
        <v>8498</v>
      </c>
      <c r="M1505" s="6">
        <f>COUNTIFS(pg_transaction_cleaned!$O$2:$O$5743,A1505,pg_transaction_cleaned!$F$2:$F$5743,"REFUND")</f>
        <v>0</v>
      </c>
      <c r="N1505" s="7">
        <f>SUMIFS(pg_transaction_cleaned!$H$2:$H$5743,pg_transaction_cleaned!$O$2:$O$5743,A1505,pg_transaction_cleaned!$F$2:$F$5743,"REFUND")</f>
        <v>0</v>
      </c>
      <c r="O1505" s="6" t="str">
        <f t="shared" si="119"/>
        <v>OK</v>
      </c>
      <c r="P1505" s="8">
        <f t="shared" si="120"/>
        <v>0</v>
      </c>
    </row>
    <row r="1506" spans="1:16" x14ac:dyDescent="0.3">
      <c r="A1506" s="6" t="s">
        <v>3038</v>
      </c>
      <c r="B1506" s="6" t="s">
        <v>11934</v>
      </c>
      <c r="C1506" s="6" t="s">
        <v>3039</v>
      </c>
      <c r="D1506" s="6" t="s">
        <v>17</v>
      </c>
      <c r="E1506" s="6" t="s">
        <v>27</v>
      </c>
      <c r="F1506" s="6" t="s">
        <v>11861</v>
      </c>
      <c r="G1506" s="6" t="s">
        <v>19</v>
      </c>
      <c r="H1506" s="10">
        <f t="shared" si="116"/>
        <v>46271</v>
      </c>
      <c r="I1506" s="7">
        <f t="shared" si="117"/>
        <v>7999</v>
      </c>
      <c r="J1506" s="6" t="str">
        <f t="shared" si="118"/>
        <v>Pune</v>
      </c>
      <c r="K1506" s="6">
        <f>COUNTIFS(pg_transaction_cleaned!$O$2:$O$5743,A1506,pg_transaction_cleaned!$F$2:$F$5743,"CAPTURE")</f>
        <v>1</v>
      </c>
      <c r="L1506" s="7">
        <f>SUMIFS(pg_transaction_cleaned!$H$2:$H$5743,pg_transaction_cleaned!$O$2:$O$5743,A1506,pg_transaction_cleaned!$F$2:$F$5743,"CAPTURE")</f>
        <v>7999</v>
      </c>
      <c r="M1506" s="6">
        <f>COUNTIFS(pg_transaction_cleaned!$O$2:$O$5743,A1506,pg_transaction_cleaned!$F$2:$F$5743,"REFUND")</f>
        <v>0</v>
      </c>
      <c r="N1506" s="7">
        <f>SUMIFS(pg_transaction_cleaned!$H$2:$H$5743,pg_transaction_cleaned!$O$2:$O$5743,A1506,pg_transaction_cleaned!$F$2:$F$5743,"REFUND")</f>
        <v>0</v>
      </c>
      <c r="O1506" s="6" t="str">
        <f t="shared" si="119"/>
        <v>OK</v>
      </c>
      <c r="P1506" s="8">
        <f t="shared" si="120"/>
        <v>0</v>
      </c>
    </row>
    <row r="1507" spans="1:16" x14ac:dyDescent="0.3">
      <c r="A1507" s="6" t="s">
        <v>3040</v>
      </c>
      <c r="B1507" s="6" t="s">
        <v>12007</v>
      </c>
      <c r="C1507" s="6" t="s">
        <v>3041</v>
      </c>
      <c r="D1507" s="6" t="s">
        <v>75</v>
      </c>
      <c r="E1507" s="6" t="s">
        <v>54</v>
      </c>
      <c r="F1507" s="6" t="s">
        <v>11921</v>
      </c>
      <c r="G1507" s="6" t="s">
        <v>66</v>
      </c>
      <c r="H1507" s="10">
        <f t="shared" si="116"/>
        <v>46270</v>
      </c>
      <c r="I1507" s="7">
        <f t="shared" si="117"/>
        <v>1098</v>
      </c>
      <c r="J1507" s="6" t="str">
        <f t="shared" si="118"/>
        <v>Mumbai</v>
      </c>
      <c r="K1507" s="6">
        <f>COUNTIFS(pg_transaction_cleaned!$O$2:$O$5743,A1507,pg_transaction_cleaned!$F$2:$F$5743,"CAPTURE")</f>
        <v>1</v>
      </c>
      <c r="L1507" s="7">
        <f>SUMIFS(pg_transaction_cleaned!$H$2:$H$5743,pg_transaction_cleaned!$O$2:$O$5743,A1507,pg_transaction_cleaned!$F$2:$F$5743,"CAPTURE")</f>
        <v>1098</v>
      </c>
      <c r="M1507" s="6">
        <f>COUNTIFS(pg_transaction_cleaned!$O$2:$O$5743,A1507,pg_transaction_cleaned!$F$2:$F$5743,"REFUND")</f>
        <v>1</v>
      </c>
      <c r="N1507" s="7">
        <f>SUMIFS(pg_transaction_cleaned!$H$2:$H$5743,pg_transaction_cleaned!$O$2:$O$5743,A1507,pg_transaction_cleaned!$F$2:$F$5743,"REFUND")</f>
        <v>1098</v>
      </c>
      <c r="O1507" s="6" t="str">
        <f t="shared" si="119"/>
        <v>OK</v>
      </c>
      <c r="P1507" s="8">
        <f t="shared" si="120"/>
        <v>0</v>
      </c>
    </row>
    <row r="1508" spans="1:16" x14ac:dyDescent="0.3">
      <c r="A1508" s="6" t="s">
        <v>3042</v>
      </c>
      <c r="B1508" s="6" t="s">
        <v>11846</v>
      </c>
      <c r="C1508" s="6" t="s">
        <v>3043</v>
      </c>
      <c r="D1508" s="6" t="s">
        <v>42</v>
      </c>
      <c r="E1508" s="6" t="s">
        <v>18</v>
      </c>
      <c r="F1508" s="6" t="s">
        <v>11901</v>
      </c>
      <c r="G1508" s="6" t="s">
        <v>19</v>
      </c>
      <c r="H1508" s="10">
        <f t="shared" si="116"/>
        <v>46285</v>
      </c>
      <c r="I1508" s="7">
        <f t="shared" si="117"/>
        <v>349</v>
      </c>
      <c r="J1508" s="6" t="str">
        <f t="shared" si="118"/>
        <v>Hyderabad</v>
      </c>
      <c r="K1508" s="6">
        <f>COUNTIFS(pg_transaction_cleaned!$O$2:$O$5743,A1508,pg_transaction_cleaned!$F$2:$F$5743,"CAPTURE")</f>
        <v>1</v>
      </c>
      <c r="L1508" s="7">
        <f>SUMIFS(pg_transaction_cleaned!$H$2:$H$5743,pg_transaction_cleaned!$O$2:$O$5743,A1508,pg_transaction_cleaned!$F$2:$F$5743,"CAPTURE")</f>
        <v>349</v>
      </c>
      <c r="M1508" s="6">
        <f>COUNTIFS(pg_transaction_cleaned!$O$2:$O$5743,A1508,pg_transaction_cleaned!$F$2:$F$5743,"REFUND")</f>
        <v>0</v>
      </c>
      <c r="N1508" s="7">
        <f>SUMIFS(pg_transaction_cleaned!$H$2:$H$5743,pg_transaction_cleaned!$O$2:$O$5743,A1508,pg_transaction_cleaned!$F$2:$F$5743,"REFUND")</f>
        <v>0</v>
      </c>
      <c r="O1508" s="6" t="str">
        <f t="shared" si="119"/>
        <v>OK</v>
      </c>
      <c r="P1508" s="8">
        <f t="shared" si="120"/>
        <v>0</v>
      </c>
    </row>
    <row r="1509" spans="1:16" x14ac:dyDescent="0.3">
      <c r="A1509" s="6" t="s">
        <v>3044</v>
      </c>
      <c r="B1509" s="6" t="s">
        <v>11980</v>
      </c>
      <c r="C1509" s="6" t="s">
        <v>3045</v>
      </c>
      <c r="D1509" s="6" t="s">
        <v>75</v>
      </c>
      <c r="E1509" s="6" t="s">
        <v>18</v>
      </c>
      <c r="F1509" s="6" t="s">
        <v>11925</v>
      </c>
      <c r="G1509" s="6" t="s">
        <v>19</v>
      </c>
      <c r="H1509" s="10">
        <f t="shared" si="116"/>
        <v>46288</v>
      </c>
      <c r="I1509" s="7">
        <f t="shared" si="117"/>
        <v>2197</v>
      </c>
      <c r="J1509" s="6" t="str">
        <f t="shared" si="118"/>
        <v>Mumbai</v>
      </c>
      <c r="K1509" s="6">
        <f>COUNTIFS(pg_transaction_cleaned!$O$2:$O$5743,A1509,pg_transaction_cleaned!$F$2:$F$5743,"CAPTURE")</f>
        <v>1</v>
      </c>
      <c r="L1509" s="7">
        <f>SUMIFS(pg_transaction_cleaned!$H$2:$H$5743,pg_transaction_cleaned!$O$2:$O$5743,A1509,pg_transaction_cleaned!$F$2:$F$5743,"CAPTURE")</f>
        <v>2197</v>
      </c>
      <c r="M1509" s="6">
        <f>COUNTIFS(pg_transaction_cleaned!$O$2:$O$5743,A1509,pg_transaction_cleaned!$F$2:$F$5743,"REFUND")</f>
        <v>0</v>
      </c>
      <c r="N1509" s="7">
        <f>SUMIFS(pg_transaction_cleaned!$H$2:$H$5743,pg_transaction_cleaned!$O$2:$O$5743,A1509,pg_transaction_cleaned!$F$2:$F$5743,"REFUND")</f>
        <v>0</v>
      </c>
      <c r="O1509" s="6" t="str">
        <f t="shared" si="119"/>
        <v>OK</v>
      </c>
      <c r="P1509" s="8">
        <f t="shared" si="120"/>
        <v>0</v>
      </c>
    </row>
    <row r="1510" spans="1:16" x14ac:dyDescent="0.3">
      <c r="A1510" s="6" t="s">
        <v>3046</v>
      </c>
      <c r="B1510" s="6" t="s">
        <v>11908</v>
      </c>
      <c r="C1510" s="6" t="s">
        <v>3047</v>
      </c>
      <c r="D1510" s="6" t="s">
        <v>23</v>
      </c>
      <c r="E1510" s="6" t="s">
        <v>54</v>
      </c>
      <c r="F1510" s="6" t="s">
        <v>11929</v>
      </c>
      <c r="G1510" s="6" t="s">
        <v>19</v>
      </c>
      <c r="H1510" s="10">
        <f t="shared" si="116"/>
        <v>46275</v>
      </c>
      <c r="I1510" s="7">
        <f t="shared" si="117"/>
        <v>799</v>
      </c>
      <c r="J1510" s="6" t="str">
        <f t="shared" si="118"/>
        <v>Bengaluru</v>
      </c>
      <c r="K1510" s="6">
        <f>COUNTIFS(pg_transaction_cleaned!$O$2:$O$5743,A1510,pg_transaction_cleaned!$F$2:$F$5743,"CAPTURE")</f>
        <v>1</v>
      </c>
      <c r="L1510" s="7">
        <f>SUMIFS(pg_transaction_cleaned!$H$2:$H$5743,pg_transaction_cleaned!$O$2:$O$5743,A1510,pg_transaction_cleaned!$F$2:$F$5743,"CAPTURE")</f>
        <v>799</v>
      </c>
      <c r="M1510" s="6">
        <f>COUNTIFS(pg_transaction_cleaned!$O$2:$O$5743,A1510,pg_transaction_cleaned!$F$2:$F$5743,"REFUND")</f>
        <v>0</v>
      </c>
      <c r="N1510" s="7">
        <f>SUMIFS(pg_transaction_cleaned!$H$2:$H$5743,pg_transaction_cleaned!$O$2:$O$5743,A1510,pg_transaction_cleaned!$F$2:$F$5743,"REFUND")</f>
        <v>0</v>
      </c>
      <c r="O1510" s="6" t="str">
        <f t="shared" si="119"/>
        <v>OK</v>
      </c>
      <c r="P1510" s="8">
        <f t="shared" si="120"/>
        <v>0</v>
      </c>
    </row>
    <row r="1511" spans="1:16" x14ac:dyDescent="0.3">
      <c r="A1511" s="6" t="s">
        <v>3048</v>
      </c>
      <c r="B1511" s="6" t="s">
        <v>11909</v>
      </c>
      <c r="C1511" s="6" t="s">
        <v>3049</v>
      </c>
      <c r="D1511" s="6" t="s">
        <v>23</v>
      </c>
      <c r="E1511" s="6" t="s">
        <v>18</v>
      </c>
      <c r="F1511" s="6" t="s">
        <v>11835</v>
      </c>
      <c r="G1511" s="6" t="s">
        <v>19</v>
      </c>
      <c r="H1511" s="10">
        <f t="shared" si="116"/>
        <v>46276</v>
      </c>
      <c r="I1511" s="7">
        <f t="shared" si="117"/>
        <v>499</v>
      </c>
      <c r="J1511" s="6" t="str">
        <f t="shared" si="118"/>
        <v>Bengaluru</v>
      </c>
      <c r="K1511" s="6">
        <f>COUNTIFS(pg_transaction_cleaned!$O$2:$O$5743,A1511,pg_transaction_cleaned!$F$2:$F$5743,"CAPTURE")</f>
        <v>1</v>
      </c>
      <c r="L1511" s="7">
        <f>SUMIFS(pg_transaction_cleaned!$H$2:$H$5743,pg_transaction_cleaned!$O$2:$O$5743,A1511,pg_transaction_cleaned!$F$2:$F$5743,"CAPTURE")</f>
        <v>499</v>
      </c>
      <c r="M1511" s="6">
        <f>COUNTIFS(pg_transaction_cleaned!$O$2:$O$5743,A1511,pg_transaction_cleaned!$F$2:$F$5743,"REFUND")</f>
        <v>0</v>
      </c>
      <c r="N1511" s="7">
        <f>SUMIFS(pg_transaction_cleaned!$H$2:$H$5743,pg_transaction_cleaned!$O$2:$O$5743,A1511,pg_transaction_cleaned!$F$2:$F$5743,"REFUND")</f>
        <v>0</v>
      </c>
      <c r="O1511" s="6" t="str">
        <f t="shared" si="119"/>
        <v>OK</v>
      </c>
      <c r="P1511" s="8">
        <f t="shared" si="120"/>
        <v>0</v>
      </c>
    </row>
    <row r="1512" spans="1:16" x14ac:dyDescent="0.3">
      <c r="A1512" s="6" t="s">
        <v>3050</v>
      </c>
      <c r="B1512" s="6" t="s">
        <v>11908</v>
      </c>
      <c r="C1512" s="6" t="s">
        <v>3051</v>
      </c>
      <c r="D1512" s="6" t="s">
        <v>51</v>
      </c>
      <c r="E1512" s="6" t="s">
        <v>18</v>
      </c>
      <c r="F1512" s="6" t="s">
        <v>11833</v>
      </c>
      <c r="G1512" s="6" t="s">
        <v>19</v>
      </c>
      <c r="H1512" s="10">
        <f t="shared" si="116"/>
        <v>46275</v>
      </c>
      <c r="I1512" s="7">
        <f t="shared" si="117"/>
        <v>3298</v>
      </c>
      <c r="J1512" s="6" t="str">
        <f t="shared" si="118"/>
        <v>Chennai</v>
      </c>
      <c r="K1512" s="6">
        <f>COUNTIFS(pg_transaction_cleaned!$O$2:$O$5743,A1512,pg_transaction_cleaned!$F$2:$F$5743,"CAPTURE")</f>
        <v>1</v>
      </c>
      <c r="L1512" s="7">
        <f>SUMIFS(pg_transaction_cleaned!$H$2:$H$5743,pg_transaction_cleaned!$O$2:$O$5743,A1512,pg_transaction_cleaned!$F$2:$F$5743,"CAPTURE")</f>
        <v>3298</v>
      </c>
      <c r="M1512" s="6">
        <f>COUNTIFS(pg_transaction_cleaned!$O$2:$O$5743,A1512,pg_transaction_cleaned!$F$2:$F$5743,"REFUND")</f>
        <v>0</v>
      </c>
      <c r="N1512" s="7">
        <f>SUMIFS(pg_transaction_cleaned!$H$2:$H$5743,pg_transaction_cleaned!$O$2:$O$5743,A1512,pg_transaction_cleaned!$F$2:$F$5743,"REFUND")</f>
        <v>0</v>
      </c>
      <c r="O1512" s="6" t="str">
        <f t="shared" si="119"/>
        <v>OK</v>
      </c>
      <c r="P1512" s="8">
        <f t="shared" si="120"/>
        <v>0</v>
      </c>
    </row>
    <row r="1513" spans="1:16" x14ac:dyDescent="0.3">
      <c r="A1513" s="6" t="s">
        <v>3052</v>
      </c>
      <c r="B1513" s="6" t="s">
        <v>11834</v>
      </c>
      <c r="C1513" s="6" t="s">
        <v>3053</v>
      </c>
      <c r="D1513" s="6" t="s">
        <v>61</v>
      </c>
      <c r="E1513" s="6" t="s">
        <v>18</v>
      </c>
      <c r="F1513" s="6" t="s">
        <v>11843</v>
      </c>
      <c r="G1513" s="6" t="s">
        <v>19</v>
      </c>
      <c r="H1513" s="10">
        <f t="shared" si="116"/>
        <v>46276</v>
      </c>
      <c r="I1513" s="7">
        <f t="shared" si="117"/>
        <v>349</v>
      </c>
      <c r="J1513" s="6" t="str">
        <f t="shared" si="118"/>
        <v>Delhi</v>
      </c>
      <c r="K1513" s="6">
        <f>COUNTIFS(pg_transaction_cleaned!$O$2:$O$5743,A1513,pg_transaction_cleaned!$F$2:$F$5743,"CAPTURE")</f>
        <v>1</v>
      </c>
      <c r="L1513" s="7">
        <f>SUMIFS(pg_transaction_cleaned!$H$2:$H$5743,pg_transaction_cleaned!$O$2:$O$5743,A1513,pg_transaction_cleaned!$F$2:$F$5743,"CAPTURE")</f>
        <v>349</v>
      </c>
      <c r="M1513" s="6">
        <f>COUNTIFS(pg_transaction_cleaned!$O$2:$O$5743,A1513,pg_transaction_cleaned!$F$2:$F$5743,"REFUND")</f>
        <v>0</v>
      </c>
      <c r="N1513" s="7">
        <f>SUMIFS(pg_transaction_cleaned!$H$2:$H$5743,pg_transaction_cleaned!$O$2:$O$5743,A1513,pg_transaction_cleaned!$F$2:$F$5743,"REFUND")</f>
        <v>0</v>
      </c>
      <c r="O1513" s="6" t="str">
        <f t="shared" si="119"/>
        <v>OK</v>
      </c>
      <c r="P1513" s="8">
        <f t="shared" si="120"/>
        <v>0</v>
      </c>
    </row>
    <row r="1514" spans="1:16" x14ac:dyDescent="0.3">
      <c r="A1514" s="6" t="s">
        <v>3054</v>
      </c>
      <c r="B1514" s="6" t="s">
        <v>12163</v>
      </c>
      <c r="C1514" s="6" t="s">
        <v>3055</v>
      </c>
      <c r="D1514" s="6" t="s">
        <v>48</v>
      </c>
      <c r="E1514" s="6" t="s">
        <v>27</v>
      </c>
      <c r="F1514" s="6" t="s">
        <v>11851</v>
      </c>
      <c r="G1514" s="6" t="s">
        <v>19</v>
      </c>
      <c r="H1514" s="10">
        <f t="shared" si="116"/>
        <v>46276</v>
      </c>
      <c r="I1514" s="7">
        <f t="shared" si="117"/>
        <v>3499</v>
      </c>
      <c r="J1514" s="6" t="str">
        <f t="shared" si="118"/>
        <v>Jaipur</v>
      </c>
      <c r="K1514" s="6">
        <f>COUNTIFS(pg_transaction_cleaned!$O$2:$O$5743,A1514,pg_transaction_cleaned!$F$2:$F$5743,"CAPTURE")</f>
        <v>1</v>
      </c>
      <c r="L1514" s="7">
        <f>SUMIFS(pg_transaction_cleaned!$H$2:$H$5743,pg_transaction_cleaned!$O$2:$O$5743,A1514,pg_transaction_cleaned!$F$2:$F$5743,"CAPTURE")</f>
        <v>3499</v>
      </c>
      <c r="M1514" s="6">
        <f>COUNTIFS(pg_transaction_cleaned!$O$2:$O$5743,A1514,pg_transaction_cleaned!$F$2:$F$5743,"REFUND")</f>
        <v>0</v>
      </c>
      <c r="N1514" s="7">
        <f>SUMIFS(pg_transaction_cleaned!$H$2:$H$5743,pg_transaction_cleaned!$O$2:$O$5743,A1514,pg_transaction_cleaned!$F$2:$F$5743,"REFUND")</f>
        <v>0</v>
      </c>
      <c r="O1514" s="6" t="str">
        <f t="shared" si="119"/>
        <v>OK</v>
      </c>
      <c r="P1514" s="8">
        <f t="shared" si="120"/>
        <v>0</v>
      </c>
    </row>
    <row r="1515" spans="1:16" x14ac:dyDescent="0.3">
      <c r="A1515" s="6" t="s">
        <v>3056</v>
      </c>
      <c r="B1515" s="6" t="s">
        <v>11915</v>
      </c>
      <c r="C1515" s="6" t="s">
        <v>3057</v>
      </c>
      <c r="D1515" s="6" t="s">
        <v>17</v>
      </c>
      <c r="E1515" s="6" t="s">
        <v>18</v>
      </c>
      <c r="F1515" s="6" t="s">
        <v>11869</v>
      </c>
      <c r="G1515" s="6" t="s">
        <v>19</v>
      </c>
      <c r="H1515" s="10">
        <f t="shared" si="116"/>
        <v>46285</v>
      </c>
      <c r="I1515" s="7">
        <f t="shared" si="117"/>
        <v>599</v>
      </c>
      <c r="J1515" s="6" t="str">
        <f t="shared" si="118"/>
        <v>Pune</v>
      </c>
      <c r="K1515" s="6">
        <f>COUNTIFS(pg_transaction_cleaned!$O$2:$O$5743,A1515,pg_transaction_cleaned!$F$2:$F$5743,"CAPTURE")</f>
        <v>1</v>
      </c>
      <c r="L1515" s="7">
        <f>SUMIFS(pg_transaction_cleaned!$H$2:$H$5743,pg_transaction_cleaned!$O$2:$O$5743,A1515,pg_transaction_cleaned!$F$2:$F$5743,"CAPTURE")</f>
        <v>599</v>
      </c>
      <c r="M1515" s="6">
        <f>COUNTIFS(pg_transaction_cleaned!$O$2:$O$5743,A1515,pg_transaction_cleaned!$F$2:$F$5743,"REFUND")</f>
        <v>0</v>
      </c>
      <c r="N1515" s="7">
        <f>SUMIFS(pg_transaction_cleaned!$H$2:$H$5743,pg_transaction_cleaned!$O$2:$O$5743,A1515,pg_transaction_cleaned!$F$2:$F$5743,"REFUND")</f>
        <v>0</v>
      </c>
      <c r="O1515" s="6" t="str">
        <f t="shared" si="119"/>
        <v>OK</v>
      </c>
      <c r="P1515" s="8">
        <f t="shared" si="120"/>
        <v>0</v>
      </c>
    </row>
    <row r="1516" spans="1:16" x14ac:dyDescent="0.3">
      <c r="A1516" s="6" t="s">
        <v>3058</v>
      </c>
      <c r="B1516" s="6" t="s">
        <v>11840</v>
      </c>
      <c r="C1516" s="6" t="s">
        <v>3059</v>
      </c>
      <c r="D1516" s="6" t="s">
        <v>37</v>
      </c>
      <c r="E1516" s="6" t="s">
        <v>27</v>
      </c>
      <c r="F1516" s="6" t="s">
        <v>11835</v>
      </c>
      <c r="G1516" s="6" t="s">
        <v>19</v>
      </c>
      <c r="H1516" s="10">
        <f t="shared" si="116"/>
        <v>46294</v>
      </c>
      <c r="I1516" s="7">
        <f t="shared" si="117"/>
        <v>499</v>
      </c>
      <c r="J1516" s="6" t="str">
        <f t="shared" si="118"/>
        <v>Lucknow</v>
      </c>
      <c r="K1516" s="6">
        <f>COUNTIFS(pg_transaction_cleaned!$O$2:$O$5743,A1516,pg_transaction_cleaned!$F$2:$F$5743,"CAPTURE")</f>
        <v>1</v>
      </c>
      <c r="L1516" s="7">
        <f>SUMIFS(pg_transaction_cleaned!$H$2:$H$5743,pg_transaction_cleaned!$O$2:$O$5743,A1516,pg_transaction_cleaned!$F$2:$F$5743,"CAPTURE")</f>
        <v>499</v>
      </c>
      <c r="M1516" s="6">
        <f>COUNTIFS(pg_transaction_cleaned!$O$2:$O$5743,A1516,pg_transaction_cleaned!$F$2:$F$5743,"REFUND")</f>
        <v>0</v>
      </c>
      <c r="N1516" s="7">
        <f>SUMIFS(pg_transaction_cleaned!$H$2:$H$5743,pg_transaction_cleaned!$O$2:$O$5743,A1516,pg_transaction_cleaned!$F$2:$F$5743,"REFUND")</f>
        <v>0</v>
      </c>
      <c r="O1516" s="6" t="str">
        <f t="shared" si="119"/>
        <v>OK</v>
      </c>
      <c r="P1516" s="8">
        <f t="shared" si="120"/>
        <v>0</v>
      </c>
    </row>
    <row r="1517" spans="1:16" x14ac:dyDescent="0.3">
      <c r="A1517" s="6" t="s">
        <v>3060</v>
      </c>
      <c r="B1517" s="6" t="s">
        <v>11895</v>
      </c>
      <c r="C1517" s="6" t="s">
        <v>3061</v>
      </c>
      <c r="D1517" s="6" t="s">
        <v>48</v>
      </c>
      <c r="E1517" s="6" t="s">
        <v>54</v>
      </c>
      <c r="F1517" s="6" t="s">
        <v>12164</v>
      </c>
      <c r="G1517" s="6" t="s">
        <v>19</v>
      </c>
      <c r="H1517" s="10">
        <f t="shared" si="116"/>
        <v>46295</v>
      </c>
      <c r="I1517" s="7">
        <f t="shared" si="117"/>
        <v>9197</v>
      </c>
      <c r="J1517" s="6" t="str">
        <f t="shared" si="118"/>
        <v>Jaipur</v>
      </c>
      <c r="K1517" s="6">
        <f>COUNTIFS(pg_transaction_cleaned!$O$2:$O$5743,A1517,pg_transaction_cleaned!$F$2:$F$5743,"CAPTURE")</f>
        <v>1</v>
      </c>
      <c r="L1517" s="7">
        <f>SUMIFS(pg_transaction_cleaned!$H$2:$H$5743,pg_transaction_cleaned!$O$2:$O$5743,A1517,pg_transaction_cleaned!$F$2:$F$5743,"CAPTURE")</f>
        <v>9197</v>
      </c>
      <c r="M1517" s="6">
        <f>COUNTIFS(pg_transaction_cleaned!$O$2:$O$5743,A1517,pg_transaction_cleaned!$F$2:$F$5743,"REFUND")</f>
        <v>0</v>
      </c>
      <c r="N1517" s="7">
        <f>SUMIFS(pg_transaction_cleaned!$H$2:$H$5743,pg_transaction_cleaned!$O$2:$O$5743,A1517,pg_transaction_cleaned!$F$2:$F$5743,"REFUND")</f>
        <v>0</v>
      </c>
      <c r="O1517" s="6" t="str">
        <f t="shared" si="119"/>
        <v>OK</v>
      </c>
      <c r="P1517" s="8">
        <f t="shared" si="120"/>
        <v>0</v>
      </c>
    </row>
    <row r="1518" spans="1:16" x14ac:dyDescent="0.3">
      <c r="A1518" s="6" t="s">
        <v>3062</v>
      </c>
      <c r="B1518" s="6" t="s">
        <v>11937</v>
      </c>
      <c r="C1518" s="6" t="s">
        <v>3063</v>
      </c>
      <c r="D1518" s="6" t="s">
        <v>48</v>
      </c>
      <c r="E1518" s="6" t="s">
        <v>54</v>
      </c>
      <c r="F1518" s="6" t="s">
        <v>11929</v>
      </c>
      <c r="G1518" s="6" t="s">
        <v>19</v>
      </c>
      <c r="H1518" s="10">
        <f t="shared" si="116"/>
        <v>46285</v>
      </c>
      <c r="I1518" s="7">
        <f t="shared" si="117"/>
        <v>799</v>
      </c>
      <c r="J1518" s="6" t="str">
        <f t="shared" si="118"/>
        <v>Jaipur</v>
      </c>
      <c r="K1518" s="6">
        <f>COUNTIFS(pg_transaction_cleaned!$O$2:$O$5743,A1518,pg_transaction_cleaned!$F$2:$F$5743,"CAPTURE")</f>
        <v>1</v>
      </c>
      <c r="L1518" s="7">
        <f>SUMIFS(pg_transaction_cleaned!$H$2:$H$5743,pg_transaction_cleaned!$O$2:$O$5743,A1518,pg_transaction_cleaned!$F$2:$F$5743,"CAPTURE")</f>
        <v>799</v>
      </c>
      <c r="M1518" s="6">
        <f>COUNTIFS(pg_transaction_cleaned!$O$2:$O$5743,A1518,pg_transaction_cleaned!$F$2:$F$5743,"REFUND")</f>
        <v>0</v>
      </c>
      <c r="N1518" s="7">
        <f>SUMIFS(pg_transaction_cleaned!$H$2:$H$5743,pg_transaction_cleaned!$O$2:$O$5743,A1518,pg_transaction_cleaned!$F$2:$F$5743,"REFUND")</f>
        <v>0</v>
      </c>
      <c r="O1518" s="6" t="str">
        <f t="shared" si="119"/>
        <v>OK</v>
      </c>
      <c r="P1518" s="8">
        <f t="shared" si="120"/>
        <v>0</v>
      </c>
    </row>
    <row r="1519" spans="1:16" x14ac:dyDescent="0.3">
      <c r="A1519" s="6" t="s">
        <v>3064</v>
      </c>
      <c r="B1519" s="6" t="s">
        <v>11914</v>
      </c>
      <c r="C1519" s="6" t="s">
        <v>3065</v>
      </c>
      <c r="D1519" s="6" t="s">
        <v>48</v>
      </c>
      <c r="E1519" s="6" t="s">
        <v>18</v>
      </c>
      <c r="F1519" s="6" t="s">
        <v>11827</v>
      </c>
      <c r="G1519" s="6" t="s">
        <v>19</v>
      </c>
      <c r="H1519" s="10">
        <f t="shared" si="116"/>
        <v>46289</v>
      </c>
      <c r="I1519" s="7">
        <f t="shared" si="117"/>
        <v>299</v>
      </c>
      <c r="J1519" s="6" t="str">
        <f t="shared" si="118"/>
        <v>Jaipur</v>
      </c>
      <c r="K1519" s="6">
        <f>COUNTIFS(pg_transaction_cleaned!$O$2:$O$5743,A1519,pg_transaction_cleaned!$F$2:$F$5743,"CAPTURE")</f>
        <v>1</v>
      </c>
      <c r="L1519" s="7">
        <f>SUMIFS(pg_transaction_cleaned!$H$2:$H$5743,pg_transaction_cleaned!$O$2:$O$5743,A1519,pg_transaction_cleaned!$F$2:$F$5743,"CAPTURE")</f>
        <v>299</v>
      </c>
      <c r="M1519" s="6">
        <f>COUNTIFS(pg_transaction_cleaned!$O$2:$O$5743,A1519,pg_transaction_cleaned!$F$2:$F$5743,"REFUND")</f>
        <v>0</v>
      </c>
      <c r="N1519" s="7">
        <f>SUMIFS(pg_transaction_cleaned!$H$2:$H$5743,pg_transaction_cleaned!$O$2:$O$5743,A1519,pg_transaction_cleaned!$F$2:$F$5743,"REFUND")</f>
        <v>0</v>
      </c>
      <c r="O1519" s="6" t="str">
        <f t="shared" si="119"/>
        <v>OK</v>
      </c>
      <c r="P1519" s="8">
        <f t="shared" si="120"/>
        <v>0</v>
      </c>
    </row>
    <row r="1520" spans="1:16" x14ac:dyDescent="0.3">
      <c r="A1520" s="6" t="s">
        <v>3066</v>
      </c>
      <c r="B1520" s="6" t="s">
        <v>11903</v>
      </c>
      <c r="C1520" s="6" t="s">
        <v>3067</v>
      </c>
      <c r="D1520" s="6" t="s">
        <v>17</v>
      </c>
      <c r="E1520" s="6" t="s">
        <v>18</v>
      </c>
      <c r="F1520" s="6" t="s">
        <v>11863</v>
      </c>
      <c r="G1520" s="6" t="s">
        <v>19</v>
      </c>
      <c r="H1520" s="10">
        <f t="shared" si="116"/>
        <v>46277</v>
      </c>
      <c r="I1520" s="7">
        <f t="shared" si="117"/>
        <v>1499</v>
      </c>
      <c r="J1520" s="6" t="str">
        <f t="shared" si="118"/>
        <v>Pune</v>
      </c>
      <c r="K1520" s="6">
        <f>COUNTIFS(pg_transaction_cleaned!$O$2:$O$5743,A1520,pg_transaction_cleaned!$F$2:$F$5743,"CAPTURE")</f>
        <v>1</v>
      </c>
      <c r="L1520" s="7">
        <f>SUMIFS(pg_transaction_cleaned!$H$2:$H$5743,pg_transaction_cleaned!$O$2:$O$5743,A1520,pg_transaction_cleaned!$F$2:$F$5743,"CAPTURE")</f>
        <v>1499</v>
      </c>
      <c r="M1520" s="6">
        <f>COUNTIFS(pg_transaction_cleaned!$O$2:$O$5743,A1520,pg_transaction_cleaned!$F$2:$F$5743,"REFUND")</f>
        <v>0</v>
      </c>
      <c r="N1520" s="7">
        <f>SUMIFS(pg_transaction_cleaned!$H$2:$H$5743,pg_transaction_cleaned!$O$2:$O$5743,A1520,pg_transaction_cleaned!$F$2:$F$5743,"REFUND")</f>
        <v>0</v>
      </c>
      <c r="O1520" s="6" t="str">
        <f t="shared" si="119"/>
        <v>OK</v>
      </c>
      <c r="P1520" s="8">
        <f t="shared" si="120"/>
        <v>0</v>
      </c>
    </row>
    <row r="1521" spans="1:16" x14ac:dyDescent="0.3">
      <c r="A1521" s="6" t="s">
        <v>3068</v>
      </c>
      <c r="B1521" s="6" t="s">
        <v>11958</v>
      </c>
      <c r="C1521" s="6" t="s">
        <v>3069</v>
      </c>
      <c r="D1521" s="6" t="s">
        <v>61</v>
      </c>
      <c r="E1521" s="6" t="s">
        <v>18</v>
      </c>
      <c r="F1521" s="6" t="s">
        <v>11953</v>
      </c>
      <c r="G1521" s="6" t="s">
        <v>19</v>
      </c>
      <c r="H1521" s="10">
        <f t="shared" si="116"/>
        <v>46281</v>
      </c>
      <c r="I1521" s="7">
        <f t="shared" si="117"/>
        <v>3598</v>
      </c>
      <c r="J1521" s="6" t="str">
        <f t="shared" si="118"/>
        <v>Delhi</v>
      </c>
      <c r="K1521" s="6">
        <f>COUNTIFS(pg_transaction_cleaned!$O$2:$O$5743,A1521,pg_transaction_cleaned!$F$2:$F$5743,"CAPTURE")</f>
        <v>1</v>
      </c>
      <c r="L1521" s="7">
        <f>SUMIFS(pg_transaction_cleaned!$H$2:$H$5743,pg_transaction_cleaned!$O$2:$O$5743,A1521,pg_transaction_cleaned!$F$2:$F$5743,"CAPTURE")</f>
        <v>3598</v>
      </c>
      <c r="M1521" s="6">
        <f>COUNTIFS(pg_transaction_cleaned!$O$2:$O$5743,A1521,pg_transaction_cleaned!$F$2:$F$5743,"REFUND")</f>
        <v>0</v>
      </c>
      <c r="N1521" s="7">
        <f>SUMIFS(pg_transaction_cleaned!$H$2:$H$5743,pg_transaction_cleaned!$O$2:$O$5743,A1521,pg_transaction_cleaned!$F$2:$F$5743,"REFUND")</f>
        <v>0</v>
      </c>
      <c r="O1521" s="6" t="str">
        <f t="shared" si="119"/>
        <v>OK</v>
      </c>
      <c r="P1521" s="8">
        <f t="shared" si="120"/>
        <v>0</v>
      </c>
    </row>
    <row r="1522" spans="1:16" x14ac:dyDescent="0.3">
      <c r="A1522" s="6" t="s">
        <v>3070</v>
      </c>
      <c r="B1522" s="6" t="s">
        <v>11908</v>
      </c>
      <c r="C1522" s="6" t="s">
        <v>3071</v>
      </c>
      <c r="D1522" s="6" t="s">
        <v>26</v>
      </c>
      <c r="E1522" s="6" t="s">
        <v>54</v>
      </c>
      <c r="F1522" s="6" t="s">
        <v>11841</v>
      </c>
      <c r="G1522" s="6" t="s">
        <v>19</v>
      </c>
      <c r="H1522" s="10">
        <f t="shared" si="116"/>
        <v>46275</v>
      </c>
      <c r="I1522" s="7">
        <f t="shared" si="117"/>
        <v>2499</v>
      </c>
      <c r="J1522" s="6" t="str">
        <f t="shared" si="118"/>
        <v>Kolkata</v>
      </c>
      <c r="K1522" s="6">
        <f>COUNTIFS(pg_transaction_cleaned!$O$2:$O$5743,A1522,pg_transaction_cleaned!$F$2:$F$5743,"CAPTURE")</f>
        <v>1</v>
      </c>
      <c r="L1522" s="7">
        <f>SUMIFS(pg_transaction_cleaned!$H$2:$H$5743,pg_transaction_cleaned!$O$2:$O$5743,A1522,pg_transaction_cleaned!$F$2:$F$5743,"CAPTURE")</f>
        <v>2499</v>
      </c>
      <c r="M1522" s="6">
        <f>COUNTIFS(pg_transaction_cleaned!$O$2:$O$5743,A1522,pg_transaction_cleaned!$F$2:$F$5743,"REFUND")</f>
        <v>0</v>
      </c>
      <c r="N1522" s="7">
        <f>SUMIFS(pg_transaction_cleaned!$H$2:$H$5743,pg_transaction_cleaned!$O$2:$O$5743,A1522,pg_transaction_cleaned!$F$2:$F$5743,"REFUND")</f>
        <v>0</v>
      </c>
      <c r="O1522" s="6" t="str">
        <f t="shared" si="119"/>
        <v>OK</v>
      </c>
      <c r="P1522" s="8">
        <f t="shared" si="120"/>
        <v>0</v>
      </c>
    </row>
    <row r="1523" spans="1:16" x14ac:dyDescent="0.3">
      <c r="A1523" s="6" t="s">
        <v>3072</v>
      </c>
      <c r="B1523" s="6" t="s">
        <v>11958</v>
      </c>
      <c r="C1523" s="6" t="s">
        <v>3073</v>
      </c>
      <c r="D1523" s="6" t="s">
        <v>26</v>
      </c>
      <c r="E1523" s="6" t="s">
        <v>18</v>
      </c>
      <c r="F1523" s="6" t="s">
        <v>12165</v>
      </c>
      <c r="G1523" s="6" t="s">
        <v>66</v>
      </c>
      <c r="H1523" s="10">
        <f t="shared" si="116"/>
        <v>46281</v>
      </c>
      <c r="I1523" s="7">
        <f t="shared" si="117"/>
        <v>11597</v>
      </c>
      <c r="J1523" s="6" t="str">
        <f t="shared" si="118"/>
        <v>Kolkata</v>
      </c>
      <c r="K1523" s="6">
        <f>COUNTIFS(pg_transaction_cleaned!$O$2:$O$5743,A1523,pg_transaction_cleaned!$F$2:$F$5743,"CAPTURE")</f>
        <v>1</v>
      </c>
      <c r="L1523" s="7">
        <f>SUMIFS(pg_transaction_cleaned!$H$2:$H$5743,pg_transaction_cleaned!$O$2:$O$5743,A1523,pg_transaction_cleaned!$F$2:$F$5743,"CAPTURE")</f>
        <v>11597</v>
      </c>
      <c r="M1523" s="6">
        <f>COUNTIFS(pg_transaction_cleaned!$O$2:$O$5743,A1523,pg_transaction_cleaned!$F$2:$F$5743,"REFUND")</f>
        <v>1</v>
      </c>
      <c r="N1523" s="7">
        <f>SUMIFS(pg_transaction_cleaned!$H$2:$H$5743,pg_transaction_cleaned!$O$2:$O$5743,A1523,pg_transaction_cleaned!$F$2:$F$5743,"REFUND")</f>
        <v>11597</v>
      </c>
      <c r="O1523" s="6" t="str">
        <f t="shared" si="119"/>
        <v>OK</v>
      </c>
      <c r="P1523" s="8">
        <f t="shared" si="120"/>
        <v>0</v>
      </c>
    </row>
    <row r="1524" spans="1:16" x14ac:dyDescent="0.3">
      <c r="A1524" s="6" t="s">
        <v>3074</v>
      </c>
      <c r="B1524" s="6" t="s">
        <v>11838</v>
      </c>
      <c r="C1524" s="6" t="s">
        <v>3075</v>
      </c>
      <c r="D1524" s="6" t="s">
        <v>37</v>
      </c>
      <c r="E1524" s="6" t="s">
        <v>18</v>
      </c>
      <c r="F1524" s="6" t="s">
        <v>11860</v>
      </c>
      <c r="G1524" s="6" t="s">
        <v>19</v>
      </c>
      <c r="H1524" s="10">
        <f t="shared" si="116"/>
        <v>46283</v>
      </c>
      <c r="I1524" s="7">
        <f t="shared" si="117"/>
        <v>3798</v>
      </c>
      <c r="J1524" s="6" t="str">
        <f t="shared" si="118"/>
        <v>Lucknow</v>
      </c>
      <c r="K1524" s="6">
        <f>COUNTIFS(pg_transaction_cleaned!$O$2:$O$5743,A1524,pg_transaction_cleaned!$F$2:$F$5743,"CAPTURE")</f>
        <v>1</v>
      </c>
      <c r="L1524" s="7">
        <f>SUMIFS(pg_transaction_cleaned!$H$2:$H$5743,pg_transaction_cleaned!$O$2:$O$5743,A1524,pg_transaction_cleaned!$F$2:$F$5743,"CAPTURE")</f>
        <v>3798</v>
      </c>
      <c r="M1524" s="6">
        <f>COUNTIFS(pg_transaction_cleaned!$O$2:$O$5743,A1524,pg_transaction_cleaned!$F$2:$F$5743,"REFUND")</f>
        <v>0</v>
      </c>
      <c r="N1524" s="7">
        <f>SUMIFS(pg_transaction_cleaned!$H$2:$H$5743,pg_transaction_cleaned!$O$2:$O$5743,A1524,pg_transaction_cleaned!$F$2:$F$5743,"REFUND")</f>
        <v>0</v>
      </c>
      <c r="O1524" s="6" t="str">
        <f t="shared" si="119"/>
        <v>OK</v>
      </c>
      <c r="P1524" s="8">
        <f t="shared" si="120"/>
        <v>0</v>
      </c>
    </row>
    <row r="1525" spans="1:16" x14ac:dyDescent="0.3">
      <c r="A1525" s="6" t="s">
        <v>3076</v>
      </c>
      <c r="B1525" s="6" t="s">
        <v>11871</v>
      </c>
      <c r="C1525" s="6" t="s">
        <v>3077</v>
      </c>
      <c r="D1525" s="6" t="s">
        <v>48</v>
      </c>
      <c r="E1525" s="6" t="s">
        <v>27</v>
      </c>
      <c r="F1525" s="6" t="s">
        <v>11991</v>
      </c>
      <c r="G1525" s="6" t="s">
        <v>19</v>
      </c>
      <c r="H1525" s="10">
        <f t="shared" si="116"/>
        <v>46272</v>
      </c>
      <c r="I1525" s="7">
        <f t="shared" si="117"/>
        <v>3798</v>
      </c>
      <c r="J1525" s="6" t="str">
        <f t="shared" si="118"/>
        <v>Jaipur</v>
      </c>
      <c r="K1525" s="6">
        <f>COUNTIFS(pg_transaction_cleaned!$O$2:$O$5743,A1525,pg_transaction_cleaned!$F$2:$F$5743,"CAPTURE")</f>
        <v>1</v>
      </c>
      <c r="L1525" s="7">
        <f>SUMIFS(pg_transaction_cleaned!$H$2:$H$5743,pg_transaction_cleaned!$O$2:$O$5743,A1525,pg_transaction_cleaned!$F$2:$F$5743,"CAPTURE")</f>
        <v>3798</v>
      </c>
      <c r="M1525" s="6">
        <f>COUNTIFS(pg_transaction_cleaned!$O$2:$O$5743,A1525,pg_transaction_cleaned!$F$2:$F$5743,"REFUND")</f>
        <v>0</v>
      </c>
      <c r="N1525" s="7">
        <f>SUMIFS(pg_transaction_cleaned!$H$2:$H$5743,pg_transaction_cleaned!$O$2:$O$5743,A1525,pg_transaction_cleaned!$F$2:$F$5743,"REFUND")</f>
        <v>0</v>
      </c>
      <c r="O1525" s="6" t="str">
        <f t="shared" si="119"/>
        <v>OK</v>
      </c>
      <c r="P1525" s="8">
        <f t="shared" si="120"/>
        <v>0</v>
      </c>
    </row>
    <row r="1526" spans="1:16" x14ac:dyDescent="0.3">
      <c r="A1526" s="6" t="s">
        <v>3078</v>
      </c>
      <c r="B1526" s="6" t="s">
        <v>11868</v>
      </c>
      <c r="C1526" s="6" t="s">
        <v>3079</v>
      </c>
      <c r="D1526" s="6" t="s">
        <v>48</v>
      </c>
      <c r="E1526" s="6" t="s">
        <v>18</v>
      </c>
      <c r="F1526" s="6" t="s">
        <v>12117</v>
      </c>
      <c r="G1526" s="6" t="s">
        <v>19</v>
      </c>
      <c r="H1526" s="10">
        <f t="shared" si="116"/>
        <v>46288</v>
      </c>
      <c r="I1526" s="7">
        <f t="shared" si="117"/>
        <v>3397</v>
      </c>
      <c r="J1526" s="6" t="str">
        <f t="shared" si="118"/>
        <v>Jaipur</v>
      </c>
      <c r="K1526" s="6">
        <f>COUNTIFS(pg_transaction_cleaned!$O$2:$O$5743,A1526,pg_transaction_cleaned!$F$2:$F$5743,"CAPTURE")</f>
        <v>1</v>
      </c>
      <c r="L1526" s="7">
        <f>SUMIFS(pg_transaction_cleaned!$H$2:$H$5743,pg_transaction_cleaned!$O$2:$O$5743,A1526,pg_transaction_cleaned!$F$2:$F$5743,"CAPTURE")</f>
        <v>3397</v>
      </c>
      <c r="M1526" s="6">
        <f>COUNTIFS(pg_transaction_cleaned!$O$2:$O$5743,A1526,pg_transaction_cleaned!$F$2:$F$5743,"REFUND")</f>
        <v>0</v>
      </c>
      <c r="N1526" s="7">
        <f>SUMIFS(pg_transaction_cleaned!$H$2:$H$5743,pg_transaction_cleaned!$O$2:$O$5743,A1526,pg_transaction_cleaned!$F$2:$F$5743,"REFUND")</f>
        <v>0</v>
      </c>
      <c r="O1526" s="6" t="str">
        <f t="shared" si="119"/>
        <v>OK</v>
      </c>
      <c r="P1526" s="8">
        <f t="shared" si="120"/>
        <v>0</v>
      </c>
    </row>
    <row r="1527" spans="1:16" x14ac:dyDescent="0.3">
      <c r="A1527" s="6" t="s">
        <v>3080</v>
      </c>
      <c r="B1527" s="6" t="s">
        <v>11888</v>
      </c>
      <c r="C1527" s="6" t="s">
        <v>3081</v>
      </c>
      <c r="D1527" s="6" t="s">
        <v>61</v>
      </c>
      <c r="E1527" s="6" t="s">
        <v>18</v>
      </c>
      <c r="F1527" s="6" t="s">
        <v>11869</v>
      </c>
      <c r="G1527" s="6" t="s">
        <v>19</v>
      </c>
      <c r="H1527" s="10">
        <f t="shared" si="116"/>
        <v>46269</v>
      </c>
      <c r="I1527" s="7">
        <f t="shared" si="117"/>
        <v>599</v>
      </c>
      <c r="J1527" s="6" t="str">
        <f t="shared" si="118"/>
        <v>Delhi</v>
      </c>
      <c r="K1527" s="6">
        <f>COUNTIFS(pg_transaction_cleaned!$O$2:$O$5743,A1527,pg_transaction_cleaned!$F$2:$F$5743,"CAPTURE")</f>
        <v>1</v>
      </c>
      <c r="L1527" s="7">
        <f>SUMIFS(pg_transaction_cleaned!$H$2:$H$5743,pg_transaction_cleaned!$O$2:$O$5743,A1527,pg_transaction_cleaned!$F$2:$F$5743,"CAPTURE")</f>
        <v>599</v>
      </c>
      <c r="M1527" s="6">
        <f>COUNTIFS(pg_transaction_cleaned!$O$2:$O$5743,A1527,pg_transaction_cleaned!$F$2:$F$5743,"REFUND")</f>
        <v>0</v>
      </c>
      <c r="N1527" s="7">
        <f>SUMIFS(pg_transaction_cleaned!$H$2:$H$5743,pg_transaction_cleaned!$O$2:$O$5743,A1527,pg_transaction_cleaned!$F$2:$F$5743,"REFUND")</f>
        <v>0</v>
      </c>
      <c r="O1527" s="6" t="str">
        <f t="shared" si="119"/>
        <v>OK</v>
      </c>
      <c r="P1527" s="8">
        <f t="shared" si="120"/>
        <v>0</v>
      </c>
    </row>
    <row r="1528" spans="1:16" x14ac:dyDescent="0.3">
      <c r="A1528" s="6" t="s">
        <v>3082</v>
      </c>
      <c r="B1528" s="6" t="s">
        <v>11970</v>
      </c>
      <c r="C1528" s="6" t="s">
        <v>3083</v>
      </c>
      <c r="D1528" s="6" t="s">
        <v>23</v>
      </c>
      <c r="E1528" s="6" t="s">
        <v>27</v>
      </c>
      <c r="F1528" s="6" t="s">
        <v>11835</v>
      </c>
      <c r="G1528" s="6" t="s">
        <v>19</v>
      </c>
      <c r="H1528" s="10">
        <f t="shared" si="116"/>
        <v>46294</v>
      </c>
      <c r="I1528" s="7">
        <f t="shared" si="117"/>
        <v>499</v>
      </c>
      <c r="J1528" s="6" t="str">
        <f t="shared" si="118"/>
        <v>Bengaluru</v>
      </c>
      <c r="K1528" s="6">
        <f>COUNTIFS(pg_transaction_cleaned!$O$2:$O$5743,A1528,pg_transaction_cleaned!$F$2:$F$5743,"CAPTURE")</f>
        <v>1</v>
      </c>
      <c r="L1528" s="7">
        <f>SUMIFS(pg_transaction_cleaned!$H$2:$H$5743,pg_transaction_cleaned!$O$2:$O$5743,A1528,pg_transaction_cleaned!$F$2:$F$5743,"CAPTURE")</f>
        <v>499</v>
      </c>
      <c r="M1528" s="6">
        <f>COUNTIFS(pg_transaction_cleaned!$O$2:$O$5743,A1528,pg_transaction_cleaned!$F$2:$F$5743,"REFUND")</f>
        <v>0</v>
      </c>
      <c r="N1528" s="7">
        <f>SUMIFS(pg_transaction_cleaned!$H$2:$H$5743,pg_transaction_cleaned!$O$2:$O$5743,A1528,pg_transaction_cleaned!$F$2:$F$5743,"REFUND")</f>
        <v>0</v>
      </c>
      <c r="O1528" s="6" t="str">
        <f t="shared" si="119"/>
        <v>OK</v>
      </c>
      <c r="P1528" s="8">
        <f t="shared" si="120"/>
        <v>0</v>
      </c>
    </row>
    <row r="1529" spans="1:16" x14ac:dyDescent="0.3">
      <c r="A1529" s="6" t="s">
        <v>3084</v>
      </c>
      <c r="B1529" s="6" t="s">
        <v>11896</v>
      </c>
      <c r="C1529" s="6" t="s">
        <v>3085</v>
      </c>
      <c r="D1529" s="6" t="s">
        <v>37</v>
      </c>
      <c r="E1529" s="6" t="s">
        <v>27</v>
      </c>
      <c r="F1529" s="6" t="s">
        <v>11853</v>
      </c>
      <c r="G1529" s="6" t="s">
        <v>19</v>
      </c>
      <c r="H1529" s="10">
        <f t="shared" si="116"/>
        <v>46292</v>
      </c>
      <c r="I1529" s="7">
        <f t="shared" si="117"/>
        <v>1799</v>
      </c>
      <c r="J1529" s="6" t="str">
        <f t="shared" si="118"/>
        <v>Lucknow</v>
      </c>
      <c r="K1529" s="6">
        <f>COUNTIFS(pg_transaction_cleaned!$O$2:$O$5743,A1529,pg_transaction_cleaned!$F$2:$F$5743,"CAPTURE")</f>
        <v>1</v>
      </c>
      <c r="L1529" s="7">
        <f>SUMIFS(pg_transaction_cleaned!$H$2:$H$5743,pg_transaction_cleaned!$O$2:$O$5743,A1529,pg_transaction_cleaned!$F$2:$F$5743,"CAPTURE")</f>
        <v>1799</v>
      </c>
      <c r="M1529" s="6">
        <f>COUNTIFS(pg_transaction_cleaned!$O$2:$O$5743,A1529,pg_transaction_cleaned!$F$2:$F$5743,"REFUND")</f>
        <v>0</v>
      </c>
      <c r="N1529" s="7">
        <f>SUMIFS(pg_transaction_cleaned!$H$2:$H$5743,pg_transaction_cleaned!$O$2:$O$5743,A1529,pg_transaction_cleaned!$F$2:$F$5743,"REFUND")</f>
        <v>0</v>
      </c>
      <c r="O1529" s="6" t="str">
        <f t="shared" si="119"/>
        <v>OK</v>
      </c>
      <c r="P1529" s="8">
        <f t="shared" si="120"/>
        <v>0</v>
      </c>
    </row>
    <row r="1530" spans="1:16" x14ac:dyDescent="0.3">
      <c r="A1530" s="6" t="s">
        <v>3086</v>
      </c>
      <c r="B1530" s="6" t="s">
        <v>11942</v>
      </c>
      <c r="C1530" s="6" t="s">
        <v>3087</v>
      </c>
      <c r="D1530" s="6" t="s">
        <v>61</v>
      </c>
      <c r="E1530" s="6" t="s">
        <v>54</v>
      </c>
      <c r="F1530" s="6" t="s">
        <v>11843</v>
      </c>
      <c r="G1530" s="6" t="s">
        <v>80</v>
      </c>
      <c r="H1530" s="10">
        <f t="shared" si="116"/>
        <v>46277</v>
      </c>
      <c r="I1530" s="7">
        <f t="shared" si="117"/>
        <v>349</v>
      </c>
      <c r="J1530" s="6" t="str">
        <f t="shared" si="118"/>
        <v>Delhi</v>
      </c>
      <c r="K1530" s="6">
        <f>COUNTIFS(pg_transaction_cleaned!$O$2:$O$5743,A1530,pg_transaction_cleaned!$F$2:$F$5743,"CAPTURE")</f>
        <v>0</v>
      </c>
      <c r="L1530" s="7">
        <f>SUMIFS(pg_transaction_cleaned!$H$2:$H$5743,pg_transaction_cleaned!$O$2:$O$5743,A1530,pg_transaction_cleaned!$F$2:$F$5743,"CAPTURE")</f>
        <v>0</v>
      </c>
      <c r="M1530" s="6">
        <f>COUNTIFS(pg_transaction_cleaned!$O$2:$O$5743,A1530,pg_transaction_cleaned!$F$2:$F$5743,"REFUND")</f>
        <v>0</v>
      </c>
      <c r="N1530" s="7">
        <f>SUMIFS(pg_transaction_cleaned!$H$2:$H$5743,pg_transaction_cleaned!$O$2:$O$5743,A1530,pg_transaction_cleaned!$F$2:$F$5743,"REFUND")</f>
        <v>0</v>
      </c>
      <c r="O1530" s="6" t="str">
        <f t="shared" si="119"/>
        <v>OK</v>
      </c>
      <c r="P1530" s="8">
        <f t="shared" si="120"/>
        <v>0</v>
      </c>
    </row>
    <row r="1531" spans="1:16" x14ac:dyDescent="0.3">
      <c r="A1531" s="6" t="s">
        <v>3088</v>
      </c>
      <c r="B1531" s="6" t="s">
        <v>11875</v>
      </c>
      <c r="C1531" s="6" t="s">
        <v>3089</v>
      </c>
      <c r="D1531" s="6" t="s">
        <v>51</v>
      </c>
      <c r="E1531" s="6" t="s">
        <v>27</v>
      </c>
      <c r="F1531" s="6" t="s">
        <v>11879</v>
      </c>
      <c r="G1531" s="6" t="s">
        <v>66</v>
      </c>
      <c r="H1531" s="10">
        <f t="shared" si="116"/>
        <v>46279</v>
      </c>
      <c r="I1531" s="7">
        <f t="shared" si="117"/>
        <v>1798</v>
      </c>
      <c r="J1531" s="6" t="str">
        <f t="shared" si="118"/>
        <v>Chennai</v>
      </c>
      <c r="K1531" s="6">
        <f>COUNTIFS(pg_transaction_cleaned!$O$2:$O$5743,A1531,pg_transaction_cleaned!$F$2:$F$5743,"CAPTURE")</f>
        <v>1</v>
      </c>
      <c r="L1531" s="7">
        <f>SUMIFS(pg_transaction_cleaned!$H$2:$H$5743,pg_transaction_cleaned!$O$2:$O$5743,A1531,pg_transaction_cleaned!$F$2:$F$5743,"CAPTURE")</f>
        <v>1798</v>
      </c>
      <c r="M1531" s="6">
        <f>COUNTIFS(pg_transaction_cleaned!$O$2:$O$5743,A1531,pg_transaction_cleaned!$F$2:$F$5743,"REFUND")</f>
        <v>1</v>
      </c>
      <c r="N1531" s="7">
        <f>SUMIFS(pg_transaction_cleaned!$H$2:$H$5743,pg_transaction_cleaned!$O$2:$O$5743,A1531,pg_transaction_cleaned!$F$2:$F$5743,"REFUND")</f>
        <v>1798</v>
      </c>
      <c r="O1531" s="6" t="str">
        <f t="shared" si="119"/>
        <v>OK</v>
      </c>
      <c r="P1531" s="8">
        <f t="shared" si="120"/>
        <v>0</v>
      </c>
    </row>
    <row r="1532" spans="1:16" x14ac:dyDescent="0.3">
      <c r="A1532" s="6" t="s">
        <v>3090</v>
      </c>
      <c r="B1532" s="6" t="s">
        <v>11852</v>
      </c>
      <c r="C1532" s="6" t="s">
        <v>3091</v>
      </c>
      <c r="D1532" s="6" t="s">
        <v>17</v>
      </c>
      <c r="E1532" s="6" t="s">
        <v>18</v>
      </c>
      <c r="F1532" s="6" t="s">
        <v>12054</v>
      </c>
      <c r="G1532" s="6" t="s">
        <v>66</v>
      </c>
      <c r="H1532" s="10">
        <f t="shared" si="116"/>
        <v>46273</v>
      </c>
      <c r="I1532" s="7">
        <f t="shared" si="117"/>
        <v>2097</v>
      </c>
      <c r="J1532" s="6" t="str">
        <f t="shared" si="118"/>
        <v>Pune</v>
      </c>
      <c r="K1532" s="6">
        <f>COUNTIFS(pg_transaction_cleaned!$O$2:$O$5743,A1532,pg_transaction_cleaned!$F$2:$F$5743,"CAPTURE")</f>
        <v>1</v>
      </c>
      <c r="L1532" s="7">
        <f>SUMIFS(pg_transaction_cleaned!$H$2:$H$5743,pg_transaction_cleaned!$O$2:$O$5743,A1532,pg_transaction_cleaned!$F$2:$F$5743,"CAPTURE")</f>
        <v>2097</v>
      </c>
      <c r="M1532" s="6">
        <f>COUNTIFS(pg_transaction_cleaned!$O$2:$O$5743,A1532,pg_transaction_cleaned!$F$2:$F$5743,"REFUND")</f>
        <v>1</v>
      </c>
      <c r="N1532" s="7">
        <f>SUMIFS(pg_transaction_cleaned!$H$2:$H$5743,pg_transaction_cleaned!$O$2:$O$5743,A1532,pg_transaction_cleaned!$F$2:$F$5743,"REFUND")</f>
        <v>2097</v>
      </c>
      <c r="O1532" s="6" t="str">
        <f t="shared" si="119"/>
        <v>OK</v>
      </c>
      <c r="P1532" s="8">
        <f t="shared" si="120"/>
        <v>0</v>
      </c>
    </row>
    <row r="1533" spans="1:16" x14ac:dyDescent="0.3">
      <c r="A1533" s="6" t="s">
        <v>3092</v>
      </c>
      <c r="B1533" s="6" t="s">
        <v>11945</v>
      </c>
      <c r="C1533" s="6" t="s">
        <v>3093</v>
      </c>
      <c r="D1533" s="6" t="s">
        <v>48</v>
      </c>
      <c r="E1533" s="6" t="s">
        <v>27</v>
      </c>
      <c r="F1533" s="6" t="s">
        <v>11975</v>
      </c>
      <c r="G1533" s="6" t="s">
        <v>19</v>
      </c>
      <c r="H1533" s="10">
        <f t="shared" si="116"/>
        <v>46289</v>
      </c>
      <c r="I1533" s="7">
        <f t="shared" si="117"/>
        <v>7797</v>
      </c>
      <c r="J1533" s="6" t="str">
        <f t="shared" si="118"/>
        <v>Jaipur</v>
      </c>
      <c r="K1533" s="6">
        <f>COUNTIFS(pg_transaction_cleaned!$O$2:$O$5743,A1533,pg_transaction_cleaned!$F$2:$F$5743,"CAPTURE")</f>
        <v>1</v>
      </c>
      <c r="L1533" s="7">
        <f>SUMIFS(pg_transaction_cleaned!$H$2:$H$5743,pg_transaction_cleaned!$O$2:$O$5743,A1533,pg_transaction_cleaned!$F$2:$F$5743,"CAPTURE")</f>
        <v>7797</v>
      </c>
      <c r="M1533" s="6">
        <f>COUNTIFS(pg_transaction_cleaned!$O$2:$O$5743,A1533,pg_transaction_cleaned!$F$2:$F$5743,"REFUND")</f>
        <v>0</v>
      </c>
      <c r="N1533" s="7">
        <f>SUMIFS(pg_transaction_cleaned!$H$2:$H$5743,pg_transaction_cleaned!$O$2:$O$5743,A1533,pg_transaction_cleaned!$F$2:$F$5743,"REFUND")</f>
        <v>0</v>
      </c>
      <c r="O1533" s="6" t="str">
        <f t="shared" si="119"/>
        <v>OK</v>
      </c>
      <c r="P1533" s="8">
        <f t="shared" si="120"/>
        <v>0</v>
      </c>
    </row>
    <row r="1534" spans="1:16" x14ac:dyDescent="0.3">
      <c r="A1534" s="6" t="s">
        <v>3094</v>
      </c>
      <c r="B1534" s="6" t="s">
        <v>11862</v>
      </c>
      <c r="C1534" s="6" t="s">
        <v>3095</v>
      </c>
      <c r="D1534" s="6" t="s">
        <v>61</v>
      </c>
      <c r="E1534" s="6" t="s">
        <v>27</v>
      </c>
      <c r="F1534" s="6" t="s">
        <v>12166</v>
      </c>
      <c r="G1534" s="6" t="s">
        <v>19</v>
      </c>
      <c r="H1534" s="10">
        <f t="shared" si="116"/>
        <v>46272</v>
      </c>
      <c r="I1534" s="7">
        <f t="shared" si="117"/>
        <v>1598</v>
      </c>
      <c r="J1534" s="6" t="str">
        <f t="shared" si="118"/>
        <v>Delhi</v>
      </c>
      <c r="K1534" s="6">
        <f>COUNTIFS(pg_transaction_cleaned!$O$2:$O$5743,A1534,pg_transaction_cleaned!$F$2:$F$5743,"CAPTURE")</f>
        <v>1</v>
      </c>
      <c r="L1534" s="7">
        <f>SUMIFS(pg_transaction_cleaned!$H$2:$H$5743,pg_transaction_cleaned!$O$2:$O$5743,A1534,pg_transaction_cleaned!$F$2:$F$5743,"CAPTURE")</f>
        <v>1449</v>
      </c>
      <c r="M1534" s="6">
        <f>COUNTIFS(pg_transaction_cleaned!$O$2:$O$5743,A1534,pg_transaction_cleaned!$F$2:$F$5743,"REFUND")</f>
        <v>0</v>
      </c>
      <c r="N1534" s="7">
        <f>SUMIFS(pg_transaction_cleaned!$H$2:$H$5743,pg_transaction_cleaned!$O$2:$O$5743,A1534,pg_transaction_cleaned!$F$2:$F$5743,"REFUND")</f>
        <v>0</v>
      </c>
      <c r="O1534" s="6" t="str">
        <f t="shared" si="119"/>
        <v>Amount difference</v>
      </c>
      <c r="P1534" s="8">
        <f t="shared" si="120"/>
        <v>-149</v>
      </c>
    </row>
    <row r="1535" spans="1:16" x14ac:dyDescent="0.3">
      <c r="A1535" s="6" t="s">
        <v>3096</v>
      </c>
      <c r="B1535" s="6" t="s">
        <v>11844</v>
      </c>
      <c r="C1535" s="6" t="s">
        <v>838</v>
      </c>
      <c r="D1535" s="6" t="s">
        <v>17</v>
      </c>
      <c r="E1535" s="6" t="s">
        <v>18</v>
      </c>
      <c r="F1535" s="6" t="s">
        <v>11851</v>
      </c>
      <c r="G1535" s="6" t="s">
        <v>19</v>
      </c>
      <c r="H1535" s="10">
        <f t="shared" si="116"/>
        <v>46280</v>
      </c>
      <c r="I1535" s="7">
        <f t="shared" si="117"/>
        <v>3499</v>
      </c>
      <c r="J1535" s="6" t="str">
        <f t="shared" si="118"/>
        <v>Pune</v>
      </c>
      <c r="K1535" s="6">
        <f>COUNTIFS(pg_transaction_cleaned!$O$2:$O$5743,A1535,pg_transaction_cleaned!$F$2:$F$5743,"CAPTURE")</f>
        <v>1</v>
      </c>
      <c r="L1535" s="7">
        <f>SUMIFS(pg_transaction_cleaned!$H$2:$H$5743,pg_transaction_cleaned!$O$2:$O$5743,A1535,pg_transaction_cleaned!$F$2:$F$5743,"CAPTURE")</f>
        <v>3499</v>
      </c>
      <c r="M1535" s="6">
        <f>COUNTIFS(pg_transaction_cleaned!$O$2:$O$5743,A1535,pg_transaction_cleaned!$F$2:$F$5743,"REFUND")</f>
        <v>0</v>
      </c>
      <c r="N1535" s="7">
        <f>SUMIFS(pg_transaction_cleaned!$H$2:$H$5743,pg_transaction_cleaned!$O$2:$O$5743,A1535,pg_transaction_cleaned!$F$2:$F$5743,"REFUND")</f>
        <v>0</v>
      </c>
      <c r="O1535" s="6" t="str">
        <f t="shared" si="119"/>
        <v>OK</v>
      </c>
      <c r="P1535" s="8">
        <f t="shared" si="120"/>
        <v>0</v>
      </c>
    </row>
    <row r="1536" spans="1:16" x14ac:dyDescent="0.3">
      <c r="A1536" s="6" t="s">
        <v>3097</v>
      </c>
      <c r="B1536" s="6" t="s">
        <v>11958</v>
      </c>
      <c r="C1536" s="6" t="s">
        <v>3098</v>
      </c>
      <c r="D1536" s="6" t="s">
        <v>37</v>
      </c>
      <c r="E1536" s="6" t="s">
        <v>43</v>
      </c>
      <c r="F1536" s="6" t="s">
        <v>11863</v>
      </c>
      <c r="G1536" s="6" t="s">
        <v>19</v>
      </c>
      <c r="H1536" s="10">
        <f t="shared" si="116"/>
        <v>46281</v>
      </c>
      <c r="I1536" s="7">
        <f t="shared" si="117"/>
        <v>1499</v>
      </c>
      <c r="J1536" s="6" t="str">
        <f t="shared" si="118"/>
        <v>Lucknow</v>
      </c>
      <c r="K1536" s="6">
        <f>COUNTIFS(pg_transaction_cleaned!$O$2:$O$5743,A1536,pg_transaction_cleaned!$F$2:$F$5743,"CAPTURE")</f>
        <v>1</v>
      </c>
      <c r="L1536" s="7">
        <f>SUMIFS(pg_transaction_cleaned!$H$2:$H$5743,pg_transaction_cleaned!$O$2:$O$5743,A1536,pg_transaction_cleaned!$F$2:$F$5743,"CAPTURE")</f>
        <v>1499</v>
      </c>
      <c r="M1536" s="6">
        <f>COUNTIFS(pg_transaction_cleaned!$O$2:$O$5743,A1536,pg_transaction_cleaned!$F$2:$F$5743,"REFUND")</f>
        <v>0</v>
      </c>
      <c r="N1536" s="7">
        <f>SUMIFS(pg_transaction_cleaned!$H$2:$H$5743,pg_transaction_cleaned!$O$2:$O$5743,A1536,pg_transaction_cleaned!$F$2:$F$5743,"REFUND")</f>
        <v>0</v>
      </c>
      <c r="O1536" s="6" t="str">
        <f t="shared" si="119"/>
        <v>OK</v>
      </c>
      <c r="P1536" s="8">
        <f t="shared" si="120"/>
        <v>0</v>
      </c>
    </row>
    <row r="1537" spans="1:16" x14ac:dyDescent="0.3">
      <c r="A1537" s="6" t="s">
        <v>3099</v>
      </c>
      <c r="B1537" s="6" t="s">
        <v>11958</v>
      </c>
      <c r="C1537" s="6" t="s">
        <v>3100</v>
      </c>
      <c r="D1537" s="6" t="s">
        <v>26</v>
      </c>
      <c r="E1537" s="6" t="s">
        <v>18</v>
      </c>
      <c r="F1537" s="6" t="s">
        <v>12055</v>
      </c>
      <c r="G1537" s="6" t="s">
        <v>19</v>
      </c>
      <c r="H1537" s="10">
        <f t="shared" si="116"/>
        <v>46281</v>
      </c>
      <c r="I1537" s="7">
        <f t="shared" si="117"/>
        <v>4297</v>
      </c>
      <c r="J1537" s="6" t="str">
        <f t="shared" si="118"/>
        <v>Kolkata</v>
      </c>
      <c r="K1537" s="6">
        <f>COUNTIFS(pg_transaction_cleaned!$O$2:$O$5743,A1537,pg_transaction_cleaned!$F$2:$F$5743,"CAPTURE")</f>
        <v>1</v>
      </c>
      <c r="L1537" s="7">
        <f>SUMIFS(pg_transaction_cleaned!$H$2:$H$5743,pg_transaction_cleaned!$O$2:$O$5743,A1537,pg_transaction_cleaned!$F$2:$F$5743,"CAPTURE")</f>
        <v>4297</v>
      </c>
      <c r="M1537" s="6">
        <f>COUNTIFS(pg_transaction_cleaned!$O$2:$O$5743,A1537,pg_transaction_cleaned!$F$2:$F$5743,"REFUND")</f>
        <v>0</v>
      </c>
      <c r="N1537" s="7">
        <f>SUMIFS(pg_transaction_cleaned!$H$2:$H$5743,pg_transaction_cleaned!$O$2:$O$5743,A1537,pg_transaction_cleaned!$F$2:$F$5743,"REFUND")</f>
        <v>0</v>
      </c>
      <c r="O1537" s="6" t="str">
        <f t="shared" si="119"/>
        <v>OK</v>
      </c>
      <c r="P1537" s="8">
        <f t="shared" si="120"/>
        <v>0</v>
      </c>
    </row>
    <row r="1538" spans="1:16" x14ac:dyDescent="0.3">
      <c r="A1538" s="6" t="s">
        <v>3101</v>
      </c>
      <c r="B1538" s="6" t="s">
        <v>11963</v>
      </c>
      <c r="C1538" s="6" t="s">
        <v>3102</v>
      </c>
      <c r="D1538" s="6" t="s">
        <v>26</v>
      </c>
      <c r="E1538" s="6" t="s">
        <v>18</v>
      </c>
      <c r="F1538" s="6" t="s">
        <v>12167</v>
      </c>
      <c r="G1538" s="6" t="s">
        <v>19</v>
      </c>
      <c r="H1538" s="10">
        <f t="shared" ref="H1538:H1601" si="121">IF(MID(B1538,5,1)="-",DATE(LEFT(B1538,4),MID(B1538,6,2),RIGHT(B1538,2)),DATE(RIGHT(B1538,4),MID(B1538,4,2),LEFT(B1538,2)))</f>
        <v>46287</v>
      </c>
      <c r="I1538" s="7">
        <f t="shared" ref="I1538:I1601" si="122">VALUE(SUBSTITUTE(F1538,",",""))</f>
        <v>948</v>
      </c>
      <c r="J1538" s="6" t="str">
        <f t="shared" ref="J1538:J1601" si="123">IF(TRIM(D1538)="","Unknown",TRIM(D1538))</f>
        <v>Kolkata</v>
      </c>
      <c r="K1538" s="6">
        <f>COUNTIFS(pg_transaction_cleaned!$O$2:$O$5743,A1538,pg_transaction_cleaned!$F$2:$F$5743,"CAPTURE")</f>
        <v>1</v>
      </c>
      <c r="L1538" s="7">
        <f>SUMIFS(pg_transaction_cleaned!$H$2:$H$5743,pg_transaction_cleaned!$O$2:$O$5743,A1538,pg_transaction_cleaned!$F$2:$F$5743,"CAPTURE")</f>
        <v>948</v>
      </c>
      <c r="M1538" s="6">
        <f>COUNTIFS(pg_transaction_cleaned!$O$2:$O$5743,A1538,pg_transaction_cleaned!$F$2:$F$5743,"REFUND")</f>
        <v>0</v>
      </c>
      <c r="N1538" s="7">
        <f>SUMIFS(pg_transaction_cleaned!$H$2:$H$5743,pg_transaction_cleaned!$O$2:$O$5743,A1538,pg_transaction_cleaned!$F$2:$F$5743,"REFUND")</f>
        <v>0</v>
      </c>
      <c r="O1538" s="6" t="str">
        <f t="shared" si="119"/>
        <v>OK</v>
      </c>
      <c r="P1538" s="8">
        <f t="shared" si="120"/>
        <v>0</v>
      </c>
    </row>
    <row r="1539" spans="1:16" x14ac:dyDescent="0.3">
      <c r="A1539" s="6" t="s">
        <v>3103</v>
      </c>
      <c r="B1539" s="6" t="s">
        <v>11972</v>
      </c>
      <c r="C1539" s="6" t="s">
        <v>3104</v>
      </c>
      <c r="D1539" s="6" t="s">
        <v>26</v>
      </c>
      <c r="E1539" s="6" t="s">
        <v>18</v>
      </c>
      <c r="F1539" s="6" t="s">
        <v>11847</v>
      </c>
      <c r="G1539" s="6" t="s">
        <v>19</v>
      </c>
      <c r="H1539" s="10">
        <f t="shared" si="121"/>
        <v>46269</v>
      </c>
      <c r="I1539" s="7">
        <f t="shared" si="122"/>
        <v>5797</v>
      </c>
      <c r="J1539" s="6" t="str">
        <f t="shared" si="123"/>
        <v>Kolkata</v>
      </c>
      <c r="K1539" s="6">
        <f>COUNTIFS(pg_transaction_cleaned!$O$2:$O$5743,A1539,pg_transaction_cleaned!$F$2:$F$5743,"CAPTURE")</f>
        <v>1</v>
      </c>
      <c r="L1539" s="7">
        <f>SUMIFS(pg_transaction_cleaned!$H$2:$H$5743,pg_transaction_cleaned!$O$2:$O$5743,A1539,pg_transaction_cleaned!$F$2:$F$5743,"CAPTURE")</f>
        <v>5797</v>
      </c>
      <c r="M1539" s="6">
        <f>COUNTIFS(pg_transaction_cleaned!$O$2:$O$5743,A1539,pg_transaction_cleaned!$F$2:$F$5743,"REFUND")</f>
        <v>0</v>
      </c>
      <c r="N1539" s="7">
        <f>SUMIFS(pg_transaction_cleaned!$H$2:$H$5743,pg_transaction_cleaned!$O$2:$O$5743,A1539,pg_transaction_cleaned!$F$2:$F$5743,"REFUND")</f>
        <v>0</v>
      </c>
      <c r="O1539" s="6" t="str">
        <f t="shared" ref="O1539:O1602" si="124">IF(AND(G1539="Paid",K1539=0),"Paid, no payment",IF(AND(OR(G1539="Failed",G1539="Cancelled"),K1539&gt;0),"Payment on failed/cancelled",IF(K1539&gt;1,"Duplicate charge",IF(AND(K1539=1,ROUND(L1539-I1539,2)&lt;&gt;0),"Amount difference",IF(AND(G1539="Refunded",M1539=0),"Refunded, no refund",IF(AND(G1539&lt;&gt;"Refunded",M1539&gt;0),"Refund, order not Refunded",IF(AND(M1539&gt;0,ROUND(N1539-I1539,2)&lt;&gt;0),"Refund amount differs","OK")))))))</f>
        <v>OK</v>
      </c>
      <c r="P1539" s="8">
        <f t="shared" ref="P1539:P1602" si="125">IF(O1539="OK",0,IF(O1539="Paid, no payment",I1539,IF(O1539="Payment on failed/cancelled",L1539,IF(OR(O1539="Duplicate charge",O1539="Amount difference"),L1539-I1539,IF(O1539="Refunded, no refund",I1539,N1539)))))</f>
        <v>0</v>
      </c>
    </row>
    <row r="1540" spans="1:16" x14ac:dyDescent="0.3">
      <c r="A1540" s="6" t="s">
        <v>3105</v>
      </c>
      <c r="B1540" s="6" t="s">
        <v>11836</v>
      </c>
      <c r="C1540" s="6" t="s">
        <v>3106</v>
      </c>
      <c r="D1540" s="6" t="s">
        <v>75</v>
      </c>
      <c r="E1540" s="6" t="s">
        <v>27</v>
      </c>
      <c r="F1540" s="6" t="s">
        <v>11843</v>
      </c>
      <c r="G1540" s="6" t="s">
        <v>19</v>
      </c>
      <c r="H1540" s="10">
        <f t="shared" si="121"/>
        <v>46278</v>
      </c>
      <c r="I1540" s="7">
        <f t="shared" si="122"/>
        <v>349</v>
      </c>
      <c r="J1540" s="6" t="str">
        <f t="shared" si="123"/>
        <v>Mumbai</v>
      </c>
      <c r="K1540" s="6">
        <f>COUNTIFS(pg_transaction_cleaned!$O$2:$O$5743,A1540,pg_transaction_cleaned!$F$2:$F$5743,"CAPTURE")</f>
        <v>1</v>
      </c>
      <c r="L1540" s="7">
        <f>SUMIFS(pg_transaction_cleaned!$H$2:$H$5743,pg_transaction_cleaned!$O$2:$O$5743,A1540,pg_transaction_cleaned!$F$2:$F$5743,"CAPTURE")</f>
        <v>349</v>
      </c>
      <c r="M1540" s="6">
        <f>COUNTIFS(pg_transaction_cleaned!$O$2:$O$5743,A1540,pg_transaction_cleaned!$F$2:$F$5743,"REFUND")</f>
        <v>0</v>
      </c>
      <c r="N1540" s="7">
        <f>SUMIFS(pg_transaction_cleaned!$H$2:$H$5743,pg_transaction_cleaned!$O$2:$O$5743,A1540,pg_transaction_cleaned!$F$2:$F$5743,"REFUND")</f>
        <v>0</v>
      </c>
      <c r="O1540" s="6" t="str">
        <f t="shared" si="124"/>
        <v>OK</v>
      </c>
      <c r="P1540" s="8">
        <f t="shared" si="125"/>
        <v>0</v>
      </c>
    </row>
    <row r="1541" spans="1:16" x14ac:dyDescent="0.3">
      <c r="A1541" s="6" t="s">
        <v>3107</v>
      </c>
      <c r="B1541" s="6" t="s">
        <v>11926</v>
      </c>
      <c r="C1541" s="6" t="s">
        <v>3108</v>
      </c>
      <c r="D1541" s="6" t="s">
        <v>37</v>
      </c>
      <c r="E1541" s="6" t="s">
        <v>18</v>
      </c>
      <c r="F1541" s="6" t="s">
        <v>11855</v>
      </c>
      <c r="G1541" s="6" t="s">
        <v>19</v>
      </c>
      <c r="H1541" s="10">
        <f t="shared" si="121"/>
        <v>46270</v>
      </c>
      <c r="I1541" s="7">
        <f t="shared" si="122"/>
        <v>4999</v>
      </c>
      <c r="J1541" s="6" t="str">
        <f t="shared" si="123"/>
        <v>Lucknow</v>
      </c>
      <c r="K1541" s="6">
        <f>COUNTIFS(pg_transaction_cleaned!$O$2:$O$5743,A1541,pg_transaction_cleaned!$F$2:$F$5743,"CAPTURE")</f>
        <v>1</v>
      </c>
      <c r="L1541" s="7">
        <f>SUMIFS(pg_transaction_cleaned!$H$2:$H$5743,pg_transaction_cleaned!$O$2:$O$5743,A1541,pg_transaction_cleaned!$F$2:$F$5743,"CAPTURE")</f>
        <v>4999</v>
      </c>
      <c r="M1541" s="6">
        <f>COUNTIFS(pg_transaction_cleaned!$O$2:$O$5743,A1541,pg_transaction_cleaned!$F$2:$F$5743,"REFUND")</f>
        <v>0</v>
      </c>
      <c r="N1541" s="7">
        <f>SUMIFS(pg_transaction_cleaned!$H$2:$H$5743,pg_transaction_cleaned!$O$2:$O$5743,A1541,pg_transaction_cleaned!$F$2:$F$5743,"REFUND")</f>
        <v>0</v>
      </c>
      <c r="O1541" s="6" t="str">
        <f t="shared" si="124"/>
        <v>OK</v>
      </c>
      <c r="P1541" s="8">
        <f t="shared" si="125"/>
        <v>0</v>
      </c>
    </row>
    <row r="1542" spans="1:16" x14ac:dyDescent="0.3">
      <c r="A1542" s="6" t="s">
        <v>3109</v>
      </c>
      <c r="B1542" s="6" t="s">
        <v>11897</v>
      </c>
      <c r="C1542" s="6" t="s">
        <v>3110</v>
      </c>
      <c r="D1542" s="6" t="s">
        <v>17</v>
      </c>
      <c r="E1542" s="6" t="s">
        <v>27</v>
      </c>
      <c r="F1542" s="6" t="s">
        <v>11855</v>
      </c>
      <c r="G1542" s="6" t="s">
        <v>19</v>
      </c>
      <c r="H1542" s="10">
        <f t="shared" si="121"/>
        <v>46266</v>
      </c>
      <c r="I1542" s="7">
        <f t="shared" si="122"/>
        <v>4999</v>
      </c>
      <c r="J1542" s="6" t="str">
        <f t="shared" si="123"/>
        <v>Pune</v>
      </c>
      <c r="K1542" s="6">
        <f>COUNTIFS(pg_transaction_cleaned!$O$2:$O$5743,A1542,pg_transaction_cleaned!$F$2:$F$5743,"CAPTURE")</f>
        <v>1</v>
      </c>
      <c r="L1542" s="7">
        <f>SUMIFS(pg_transaction_cleaned!$H$2:$H$5743,pg_transaction_cleaned!$O$2:$O$5743,A1542,pg_transaction_cleaned!$F$2:$F$5743,"CAPTURE")</f>
        <v>4999</v>
      </c>
      <c r="M1542" s="6">
        <f>COUNTIFS(pg_transaction_cleaned!$O$2:$O$5743,A1542,pg_transaction_cleaned!$F$2:$F$5743,"REFUND")</f>
        <v>0</v>
      </c>
      <c r="N1542" s="7">
        <f>SUMIFS(pg_transaction_cleaned!$H$2:$H$5743,pg_transaction_cleaned!$O$2:$O$5743,A1542,pg_transaction_cleaned!$F$2:$F$5743,"REFUND")</f>
        <v>0</v>
      </c>
      <c r="O1542" s="6" t="str">
        <f t="shared" si="124"/>
        <v>OK</v>
      </c>
      <c r="P1542" s="8">
        <f t="shared" si="125"/>
        <v>0</v>
      </c>
    </row>
    <row r="1543" spans="1:16" x14ac:dyDescent="0.3">
      <c r="A1543" s="6" t="s">
        <v>3111</v>
      </c>
      <c r="B1543" s="6" t="s">
        <v>11871</v>
      </c>
      <c r="C1543" s="6" t="s">
        <v>3112</v>
      </c>
      <c r="D1543" s="6" t="s">
        <v>42</v>
      </c>
      <c r="E1543" s="6" t="s">
        <v>54</v>
      </c>
      <c r="F1543" s="6" t="s">
        <v>12003</v>
      </c>
      <c r="G1543" s="6" t="s">
        <v>19</v>
      </c>
      <c r="H1543" s="10">
        <f t="shared" si="121"/>
        <v>46272</v>
      </c>
      <c r="I1543" s="7">
        <f t="shared" si="122"/>
        <v>1499</v>
      </c>
      <c r="J1543" s="6" t="str">
        <f t="shared" si="123"/>
        <v>Hyderabad</v>
      </c>
      <c r="K1543" s="6">
        <f>COUNTIFS(pg_transaction_cleaned!$O$2:$O$5743,A1543,pg_transaction_cleaned!$F$2:$F$5743,"CAPTURE")</f>
        <v>1</v>
      </c>
      <c r="L1543" s="7">
        <f>SUMIFS(pg_transaction_cleaned!$H$2:$H$5743,pg_transaction_cleaned!$O$2:$O$5743,A1543,pg_transaction_cleaned!$F$2:$F$5743,"CAPTURE")</f>
        <v>1499</v>
      </c>
      <c r="M1543" s="6">
        <f>COUNTIFS(pg_transaction_cleaned!$O$2:$O$5743,A1543,pg_transaction_cleaned!$F$2:$F$5743,"REFUND")</f>
        <v>0</v>
      </c>
      <c r="N1543" s="7">
        <f>SUMIFS(pg_transaction_cleaned!$H$2:$H$5743,pg_transaction_cleaned!$O$2:$O$5743,A1543,pg_transaction_cleaned!$F$2:$F$5743,"REFUND")</f>
        <v>0</v>
      </c>
      <c r="O1543" s="6" t="str">
        <f t="shared" si="124"/>
        <v>OK</v>
      </c>
      <c r="P1543" s="8">
        <f t="shared" si="125"/>
        <v>0</v>
      </c>
    </row>
    <row r="1544" spans="1:16" x14ac:dyDescent="0.3">
      <c r="A1544" s="6" t="s">
        <v>3113</v>
      </c>
      <c r="B1544" s="6" t="s">
        <v>11909</v>
      </c>
      <c r="C1544" s="6" t="s">
        <v>3114</v>
      </c>
      <c r="D1544" s="6" t="s">
        <v>48</v>
      </c>
      <c r="E1544" s="6" t="s">
        <v>27</v>
      </c>
      <c r="F1544" s="6" t="s">
        <v>11921</v>
      </c>
      <c r="G1544" s="6" t="s">
        <v>19</v>
      </c>
      <c r="H1544" s="10">
        <f t="shared" si="121"/>
        <v>46276</v>
      </c>
      <c r="I1544" s="7">
        <f t="shared" si="122"/>
        <v>1098</v>
      </c>
      <c r="J1544" s="6" t="str">
        <f t="shared" si="123"/>
        <v>Jaipur</v>
      </c>
      <c r="K1544" s="6">
        <f>COUNTIFS(pg_transaction_cleaned!$O$2:$O$5743,A1544,pg_transaction_cleaned!$F$2:$F$5743,"CAPTURE")</f>
        <v>1</v>
      </c>
      <c r="L1544" s="7">
        <f>SUMIFS(pg_transaction_cleaned!$H$2:$H$5743,pg_transaction_cleaned!$O$2:$O$5743,A1544,pg_transaction_cleaned!$F$2:$F$5743,"CAPTURE")</f>
        <v>1098</v>
      </c>
      <c r="M1544" s="6">
        <f>COUNTIFS(pg_transaction_cleaned!$O$2:$O$5743,A1544,pg_transaction_cleaned!$F$2:$F$5743,"REFUND")</f>
        <v>0</v>
      </c>
      <c r="N1544" s="7">
        <f>SUMIFS(pg_transaction_cleaned!$H$2:$H$5743,pg_transaction_cleaned!$O$2:$O$5743,A1544,pg_transaction_cleaned!$F$2:$F$5743,"REFUND")</f>
        <v>0</v>
      </c>
      <c r="O1544" s="6" t="str">
        <f t="shared" si="124"/>
        <v>OK</v>
      </c>
      <c r="P1544" s="8">
        <f t="shared" si="125"/>
        <v>0</v>
      </c>
    </row>
    <row r="1545" spans="1:16" x14ac:dyDescent="0.3">
      <c r="A1545" s="6" t="s">
        <v>3115</v>
      </c>
      <c r="B1545" s="6" t="s">
        <v>11888</v>
      </c>
      <c r="C1545" s="6" t="s">
        <v>3116</v>
      </c>
      <c r="D1545" s="6" t="s">
        <v>48</v>
      </c>
      <c r="E1545" s="6" t="s">
        <v>18</v>
      </c>
      <c r="F1545" s="6" t="s">
        <v>11861</v>
      </c>
      <c r="G1545" s="6" t="s">
        <v>19</v>
      </c>
      <c r="H1545" s="10">
        <f t="shared" si="121"/>
        <v>46269</v>
      </c>
      <c r="I1545" s="7">
        <f t="shared" si="122"/>
        <v>7999</v>
      </c>
      <c r="J1545" s="6" t="str">
        <f t="shared" si="123"/>
        <v>Jaipur</v>
      </c>
      <c r="K1545" s="6">
        <f>COUNTIFS(pg_transaction_cleaned!$O$2:$O$5743,A1545,pg_transaction_cleaned!$F$2:$F$5743,"CAPTURE")</f>
        <v>1</v>
      </c>
      <c r="L1545" s="7">
        <f>SUMIFS(pg_transaction_cleaned!$H$2:$H$5743,pg_transaction_cleaned!$O$2:$O$5743,A1545,pg_transaction_cleaned!$F$2:$F$5743,"CAPTURE")</f>
        <v>7999</v>
      </c>
      <c r="M1545" s="6">
        <f>COUNTIFS(pg_transaction_cleaned!$O$2:$O$5743,A1545,pg_transaction_cleaned!$F$2:$F$5743,"REFUND")</f>
        <v>0</v>
      </c>
      <c r="N1545" s="7">
        <f>SUMIFS(pg_transaction_cleaned!$H$2:$H$5743,pg_transaction_cleaned!$O$2:$O$5743,A1545,pg_transaction_cleaned!$F$2:$F$5743,"REFUND")</f>
        <v>0</v>
      </c>
      <c r="O1545" s="6" t="str">
        <f t="shared" si="124"/>
        <v>OK</v>
      </c>
      <c r="P1545" s="8">
        <f t="shared" si="125"/>
        <v>0</v>
      </c>
    </row>
    <row r="1546" spans="1:16" x14ac:dyDescent="0.3">
      <c r="A1546" s="6" t="s">
        <v>3117</v>
      </c>
      <c r="B1546" s="6" t="s">
        <v>11970</v>
      </c>
      <c r="C1546" s="6" t="s">
        <v>3118</v>
      </c>
      <c r="D1546" s="6" t="s">
        <v>26</v>
      </c>
      <c r="E1546" s="6" t="s">
        <v>18</v>
      </c>
      <c r="F1546" s="6" t="s">
        <v>12062</v>
      </c>
      <c r="G1546" s="6" t="s">
        <v>115</v>
      </c>
      <c r="H1546" s="10">
        <f t="shared" si="121"/>
        <v>46294</v>
      </c>
      <c r="I1546" s="7">
        <f t="shared" si="122"/>
        <v>798</v>
      </c>
      <c r="J1546" s="6" t="str">
        <f t="shared" si="123"/>
        <v>Kolkata</v>
      </c>
      <c r="K1546" s="6">
        <f>COUNTIFS(pg_transaction_cleaned!$O$2:$O$5743,A1546,pg_transaction_cleaned!$F$2:$F$5743,"CAPTURE")</f>
        <v>0</v>
      </c>
      <c r="L1546" s="7">
        <f>SUMIFS(pg_transaction_cleaned!$H$2:$H$5743,pg_transaction_cleaned!$O$2:$O$5743,A1546,pg_transaction_cleaned!$F$2:$F$5743,"CAPTURE")</f>
        <v>0</v>
      </c>
      <c r="M1546" s="6">
        <f>COUNTIFS(pg_transaction_cleaned!$O$2:$O$5743,A1546,pg_transaction_cleaned!$F$2:$F$5743,"REFUND")</f>
        <v>0</v>
      </c>
      <c r="N1546" s="7">
        <f>SUMIFS(pg_transaction_cleaned!$H$2:$H$5743,pg_transaction_cleaned!$O$2:$O$5743,A1546,pg_transaction_cleaned!$F$2:$F$5743,"REFUND")</f>
        <v>0</v>
      </c>
      <c r="O1546" s="6" t="str">
        <f t="shared" si="124"/>
        <v>OK</v>
      </c>
      <c r="P1546" s="8">
        <f t="shared" si="125"/>
        <v>0</v>
      </c>
    </row>
    <row r="1547" spans="1:16" x14ac:dyDescent="0.3">
      <c r="A1547" s="6" t="s">
        <v>3119</v>
      </c>
      <c r="B1547" s="6" t="s">
        <v>11926</v>
      </c>
      <c r="C1547" s="6" t="s">
        <v>3120</v>
      </c>
      <c r="D1547" s="6" t="s">
        <v>26</v>
      </c>
      <c r="E1547" s="6" t="s">
        <v>54</v>
      </c>
      <c r="F1547" s="6" t="s">
        <v>11902</v>
      </c>
      <c r="G1547" s="6" t="s">
        <v>19</v>
      </c>
      <c r="H1547" s="10">
        <f t="shared" si="121"/>
        <v>46270</v>
      </c>
      <c r="I1547" s="7">
        <f t="shared" si="122"/>
        <v>2999</v>
      </c>
      <c r="J1547" s="6" t="str">
        <f t="shared" si="123"/>
        <v>Kolkata</v>
      </c>
      <c r="K1547" s="6">
        <f>COUNTIFS(pg_transaction_cleaned!$O$2:$O$5743,A1547,pg_transaction_cleaned!$F$2:$F$5743,"CAPTURE")</f>
        <v>1</v>
      </c>
      <c r="L1547" s="7">
        <f>SUMIFS(pg_transaction_cleaned!$H$2:$H$5743,pg_transaction_cleaned!$O$2:$O$5743,A1547,pg_transaction_cleaned!$F$2:$F$5743,"CAPTURE")</f>
        <v>2999</v>
      </c>
      <c r="M1547" s="6">
        <f>COUNTIFS(pg_transaction_cleaned!$O$2:$O$5743,A1547,pg_transaction_cleaned!$F$2:$F$5743,"REFUND")</f>
        <v>0</v>
      </c>
      <c r="N1547" s="7">
        <f>SUMIFS(pg_transaction_cleaned!$H$2:$H$5743,pg_transaction_cleaned!$O$2:$O$5743,A1547,pg_transaction_cleaned!$F$2:$F$5743,"REFUND")</f>
        <v>0</v>
      </c>
      <c r="O1547" s="6" t="str">
        <f t="shared" si="124"/>
        <v>OK</v>
      </c>
      <c r="P1547" s="8">
        <f t="shared" si="125"/>
        <v>0</v>
      </c>
    </row>
    <row r="1548" spans="1:16" x14ac:dyDescent="0.3">
      <c r="A1548" s="6" t="s">
        <v>3121</v>
      </c>
      <c r="B1548" s="6" t="s">
        <v>11963</v>
      </c>
      <c r="C1548" s="6" t="s">
        <v>3122</v>
      </c>
      <c r="D1548" s="6" t="s">
        <v>42</v>
      </c>
      <c r="E1548" s="6" t="s">
        <v>18</v>
      </c>
      <c r="F1548" s="6" t="s">
        <v>12037</v>
      </c>
      <c r="G1548" s="6" t="s">
        <v>19</v>
      </c>
      <c r="H1548" s="10">
        <f t="shared" si="121"/>
        <v>46287</v>
      </c>
      <c r="I1548" s="7">
        <f t="shared" si="122"/>
        <v>9847</v>
      </c>
      <c r="J1548" s="6" t="str">
        <f t="shared" si="123"/>
        <v>Hyderabad</v>
      </c>
      <c r="K1548" s="6">
        <f>COUNTIFS(pg_transaction_cleaned!$O$2:$O$5743,A1548,pg_transaction_cleaned!$F$2:$F$5743,"CAPTURE")</f>
        <v>1</v>
      </c>
      <c r="L1548" s="7">
        <f>SUMIFS(pg_transaction_cleaned!$H$2:$H$5743,pg_transaction_cleaned!$O$2:$O$5743,A1548,pg_transaction_cleaned!$F$2:$F$5743,"CAPTURE")</f>
        <v>9847</v>
      </c>
      <c r="M1548" s="6">
        <f>COUNTIFS(pg_transaction_cleaned!$O$2:$O$5743,A1548,pg_transaction_cleaned!$F$2:$F$5743,"REFUND")</f>
        <v>0</v>
      </c>
      <c r="N1548" s="7">
        <f>SUMIFS(pg_transaction_cleaned!$H$2:$H$5743,pg_transaction_cleaned!$O$2:$O$5743,A1548,pg_transaction_cleaned!$F$2:$F$5743,"REFUND")</f>
        <v>0</v>
      </c>
      <c r="O1548" s="6" t="str">
        <f t="shared" si="124"/>
        <v>OK</v>
      </c>
      <c r="P1548" s="8">
        <f t="shared" si="125"/>
        <v>0</v>
      </c>
    </row>
    <row r="1549" spans="1:16" x14ac:dyDescent="0.3">
      <c r="A1549" s="6" t="s">
        <v>3123</v>
      </c>
      <c r="B1549" s="6" t="s">
        <v>11933</v>
      </c>
      <c r="C1549" s="6" t="s">
        <v>3124</v>
      </c>
      <c r="D1549" s="6" t="s">
        <v>75</v>
      </c>
      <c r="E1549" s="6" t="s">
        <v>18</v>
      </c>
      <c r="F1549" s="6" t="s">
        <v>11841</v>
      </c>
      <c r="G1549" s="6" t="s">
        <v>19</v>
      </c>
      <c r="H1549" s="10">
        <f t="shared" si="121"/>
        <v>46277</v>
      </c>
      <c r="I1549" s="7">
        <f t="shared" si="122"/>
        <v>2499</v>
      </c>
      <c r="J1549" s="6" t="str">
        <f t="shared" si="123"/>
        <v>Mumbai</v>
      </c>
      <c r="K1549" s="6">
        <f>COUNTIFS(pg_transaction_cleaned!$O$2:$O$5743,A1549,pg_transaction_cleaned!$F$2:$F$5743,"CAPTURE")</f>
        <v>1</v>
      </c>
      <c r="L1549" s="7">
        <f>SUMIFS(pg_transaction_cleaned!$H$2:$H$5743,pg_transaction_cleaned!$O$2:$O$5743,A1549,pg_transaction_cleaned!$F$2:$F$5743,"CAPTURE")</f>
        <v>2499</v>
      </c>
      <c r="M1549" s="6">
        <f>COUNTIFS(pg_transaction_cleaned!$O$2:$O$5743,A1549,pg_transaction_cleaned!$F$2:$F$5743,"REFUND")</f>
        <v>0</v>
      </c>
      <c r="N1549" s="7">
        <f>SUMIFS(pg_transaction_cleaned!$H$2:$H$5743,pg_transaction_cleaned!$O$2:$O$5743,A1549,pg_transaction_cleaned!$F$2:$F$5743,"REFUND")</f>
        <v>0</v>
      </c>
      <c r="O1549" s="6" t="str">
        <f t="shared" si="124"/>
        <v>OK</v>
      </c>
      <c r="P1549" s="8">
        <f t="shared" si="125"/>
        <v>0</v>
      </c>
    </row>
    <row r="1550" spans="1:16" x14ac:dyDescent="0.3">
      <c r="A1550" s="6" t="s">
        <v>3125</v>
      </c>
      <c r="B1550" s="6" t="s">
        <v>11915</v>
      </c>
      <c r="C1550" s="6" t="s">
        <v>3126</v>
      </c>
      <c r="D1550" s="6" t="s">
        <v>26</v>
      </c>
      <c r="E1550" s="6" t="s">
        <v>18</v>
      </c>
      <c r="F1550" s="6" t="s">
        <v>11835</v>
      </c>
      <c r="G1550" s="6" t="s">
        <v>19</v>
      </c>
      <c r="H1550" s="10">
        <f t="shared" si="121"/>
        <v>46285</v>
      </c>
      <c r="I1550" s="7">
        <f t="shared" si="122"/>
        <v>499</v>
      </c>
      <c r="J1550" s="6" t="str">
        <f t="shared" si="123"/>
        <v>Kolkata</v>
      </c>
      <c r="K1550" s="6">
        <f>COUNTIFS(pg_transaction_cleaned!$O$2:$O$5743,A1550,pg_transaction_cleaned!$F$2:$F$5743,"CAPTURE")</f>
        <v>1</v>
      </c>
      <c r="L1550" s="7">
        <f>SUMIFS(pg_transaction_cleaned!$H$2:$H$5743,pg_transaction_cleaned!$O$2:$O$5743,A1550,pg_transaction_cleaned!$F$2:$F$5743,"CAPTURE")</f>
        <v>499</v>
      </c>
      <c r="M1550" s="6">
        <f>COUNTIFS(pg_transaction_cleaned!$O$2:$O$5743,A1550,pg_transaction_cleaned!$F$2:$F$5743,"REFUND")</f>
        <v>0</v>
      </c>
      <c r="N1550" s="7">
        <f>SUMIFS(pg_transaction_cleaned!$H$2:$H$5743,pg_transaction_cleaned!$O$2:$O$5743,A1550,pg_transaction_cleaned!$F$2:$F$5743,"REFUND")</f>
        <v>0</v>
      </c>
      <c r="O1550" s="6" t="str">
        <f t="shared" si="124"/>
        <v>OK</v>
      </c>
      <c r="P1550" s="8">
        <f t="shared" si="125"/>
        <v>0</v>
      </c>
    </row>
    <row r="1551" spans="1:16" x14ac:dyDescent="0.3">
      <c r="A1551" s="6" t="s">
        <v>3127</v>
      </c>
      <c r="B1551" s="6" t="s">
        <v>11926</v>
      </c>
      <c r="C1551" s="6" t="s">
        <v>3128</v>
      </c>
      <c r="D1551" s="6" t="s">
        <v>42</v>
      </c>
      <c r="E1551" s="6" t="s">
        <v>18</v>
      </c>
      <c r="F1551" s="6" t="s">
        <v>12074</v>
      </c>
      <c r="G1551" s="6" t="s">
        <v>19</v>
      </c>
      <c r="H1551" s="10">
        <f t="shared" si="121"/>
        <v>46270</v>
      </c>
      <c r="I1551" s="7">
        <f t="shared" si="122"/>
        <v>6297</v>
      </c>
      <c r="J1551" s="6" t="str">
        <f t="shared" si="123"/>
        <v>Hyderabad</v>
      </c>
      <c r="K1551" s="6">
        <f>COUNTIFS(pg_transaction_cleaned!$O$2:$O$5743,A1551,pg_transaction_cleaned!$F$2:$F$5743,"CAPTURE")</f>
        <v>1</v>
      </c>
      <c r="L1551" s="7">
        <f>SUMIFS(pg_transaction_cleaned!$H$2:$H$5743,pg_transaction_cleaned!$O$2:$O$5743,A1551,pg_transaction_cleaned!$F$2:$F$5743,"CAPTURE")</f>
        <v>6297</v>
      </c>
      <c r="M1551" s="6">
        <f>COUNTIFS(pg_transaction_cleaned!$O$2:$O$5743,A1551,pg_transaction_cleaned!$F$2:$F$5743,"REFUND")</f>
        <v>0</v>
      </c>
      <c r="N1551" s="7">
        <f>SUMIFS(pg_transaction_cleaned!$H$2:$H$5743,pg_transaction_cleaned!$O$2:$O$5743,A1551,pg_transaction_cleaned!$F$2:$F$5743,"REFUND")</f>
        <v>0</v>
      </c>
      <c r="O1551" s="6" t="str">
        <f t="shared" si="124"/>
        <v>OK</v>
      </c>
      <c r="P1551" s="8">
        <f t="shared" si="125"/>
        <v>0</v>
      </c>
    </row>
    <row r="1552" spans="1:16" x14ac:dyDescent="0.3">
      <c r="A1552" s="6" t="s">
        <v>3129</v>
      </c>
      <c r="B1552" s="6" t="s">
        <v>11881</v>
      </c>
      <c r="C1552" s="6" t="s">
        <v>3130</v>
      </c>
      <c r="D1552" s="6" t="s">
        <v>75</v>
      </c>
      <c r="E1552" s="6" t="s">
        <v>43</v>
      </c>
      <c r="F1552" s="6" t="s">
        <v>11872</v>
      </c>
      <c r="G1552" s="6" t="s">
        <v>80</v>
      </c>
      <c r="H1552" s="10">
        <f t="shared" si="121"/>
        <v>46295</v>
      </c>
      <c r="I1552" s="7">
        <f t="shared" si="122"/>
        <v>3998</v>
      </c>
      <c r="J1552" s="6" t="str">
        <f t="shared" si="123"/>
        <v>Mumbai</v>
      </c>
      <c r="K1552" s="6">
        <f>COUNTIFS(pg_transaction_cleaned!$O$2:$O$5743,A1552,pg_transaction_cleaned!$F$2:$F$5743,"CAPTURE")</f>
        <v>0</v>
      </c>
      <c r="L1552" s="7">
        <f>SUMIFS(pg_transaction_cleaned!$H$2:$H$5743,pg_transaction_cleaned!$O$2:$O$5743,A1552,pg_transaction_cleaned!$F$2:$F$5743,"CAPTURE")</f>
        <v>0</v>
      </c>
      <c r="M1552" s="6">
        <f>COUNTIFS(pg_transaction_cleaned!$O$2:$O$5743,A1552,pg_transaction_cleaned!$F$2:$F$5743,"REFUND")</f>
        <v>0</v>
      </c>
      <c r="N1552" s="7">
        <f>SUMIFS(pg_transaction_cleaned!$H$2:$H$5743,pg_transaction_cleaned!$O$2:$O$5743,A1552,pg_transaction_cleaned!$F$2:$F$5743,"REFUND")</f>
        <v>0</v>
      </c>
      <c r="O1552" s="6" t="str">
        <f t="shared" si="124"/>
        <v>OK</v>
      </c>
      <c r="P1552" s="8">
        <f t="shared" si="125"/>
        <v>0</v>
      </c>
    </row>
    <row r="1553" spans="1:16" x14ac:dyDescent="0.3">
      <c r="A1553" s="6" t="s">
        <v>3131</v>
      </c>
      <c r="B1553" s="6" t="s">
        <v>11936</v>
      </c>
      <c r="C1553" s="6" t="s">
        <v>3132</v>
      </c>
      <c r="D1553" s="6" t="s">
        <v>34</v>
      </c>
      <c r="E1553" s="6" t="s">
        <v>18</v>
      </c>
      <c r="F1553" s="6" t="s">
        <v>11855</v>
      </c>
      <c r="G1553" s="6" t="s">
        <v>19</v>
      </c>
      <c r="H1553" s="10">
        <f t="shared" si="121"/>
        <v>46293</v>
      </c>
      <c r="I1553" s="7">
        <f t="shared" si="122"/>
        <v>4999</v>
      </c>
      <c r="J1553" s="6" t="str">
        <f t="shared" si="123"/>
        <v>Ahmedabad</v>
      </c>
      <c r="K1553" s="6">
        <f>COUNTIFS(pg_transaction_cleaned!$O$2:$O$5743,A1553,pg_transaction_cleaned!$F$2:$F$5743,"CAPTURE")</f>
        <v>1</v>
      </c>
      <c r="L1553" s="7">
        <f>SUMIFS(pg_transaction_cleaned!$H$2:$H$5743,pg_transaction_cleaned!$O$2:$O$5743,A1553,pg_transaction_cleaned!$F$2:$F$5743,"CAPTURE")</f>
        <v>4999</v>
      </c>
      <c r="M1553" s="6">
        <f>COUNTIFS(pg_transaction_cleaned!$O$2:$O$5743,A1553,pg_transaction_cleaned!$F$2:$F$5743,"REFUND")</f>
        <v>0</v>
      </c>
      <c r="N1553" s="7">
        <f>SUMIFS(pg_transaction_cleaned!$H$2:$H$5743,pg_transaction_cleaned!$O$2:$O$5743,A1553,pg_transaction_cleaned!$F$2:$F$5743,"REFUND")</f>
        <v>0</v>
      </c>
      <c r="O1553" s="6" t="str">
        <f t="shared" si="124"/>
        <v>OK</v>
      </c>
      <c r="P1553" s="8">
        <f t="shared" si="125"/>
        <v>0</v>
      </c>
    </row>
    <row r="1554" spans="1:16" x14ac:dyDescent="0.3">
      <c r="A1554" s="6" t="s">
        <v>3133</v>
      </c>
      <c r="B1554" s="6" t="s">
        <v>11914</v>
      </c>
      <c r="C1554" s="6" t="s">
        <v>92</v>
      </c>
      <c r="D1554" s="6" t="s">
        <v>61</v>
      </c>
      <c r="E1554" s="6" t="s">
        <v>18</v>
      </c>
      <c r="F1554" s="6" t="s">
        <v>12129</v>
      </c>
      <c r="G1554" s="6" t="s">
        <v>19</v>
      </c>
      <c r="H1554" s="10">
        <f t="shared" si="121"/>
        <v>46289</v>
      </c>
      <c r="I1554" s="7">
        <f t="shared" si="122"/>
        <v>8348</v>
      </c>
      <c r="J1554" s="6" t="str">
        <f t="shared" si="123"/>
        <v>Delhi</v>
      </c>
      <c r="K1554" s="6">
        <f>COUNTIFS(pg_transaction_cleaned!$O$2:$O$5743,A1554,pg_transaction_cleaned!$F$2:$F$5743,"CAPTURE")</f>
        <v>1</v>
      </c>
      <c r="L1554" s="7">
        <f>SUMIFS(pg_transaction_cleaned!$H$2:$H$5743,pg_transaction_cleaned!$O$2:$O$5743,A1554,pg_transaction_cleaned!$F$2:$F$5743,"CAPTURE")</f>
        <v>8348</v>
      </c>
      <c r="M1554" s="6">
        <f>COUNTIFS(pg_transaction_cleaned!$O$2:$O$5743,A1554,pg_transaction_cleaned!$F$2:$F$5743,"REFUND")</f>
        <v>0</v>
      </c>
      <c r="N1554" s="7">
        <f>SUMIFS(pg_transaction_cleaned!$H$2:$H$5743,pg_transaction_cleaned!$O$2:$O$5743,A1554,pg_transaction_cleaned!$F$2:$F$5743,"REFUND")</f>
        <v>0</v>
      </c>
      <c r="O1554" s="6" t="str">
        <f t="shared" si="124"/>
        <v>OK</v>
      </c>
      <c r="P1554" s="8">
        <f t="shared" si="125"/>
        <v>0</v>
      </c>
    </row>
    <row r="1555" spans="1:16" x14ac:dyDescent="0.3">
      <c r="A1555" s="6" t="s">
        <v>3134</v>
      </c>
      <c r="B1555" s="6" t="s">
        <v>11947</v>
      </c>
      <c r="C1555" s="6" t="s">
        <v>614</v>
      </c>
      <c r="D1555" s="6" t="s">
        <v>34</v>
      </c>
      <c r="E1555" s="6" t="s">
        <v>18</v>
      </c>
      <c r="F1555" s="6" t="s">
        <v>11835</v>
      </c>
      <c r="G1555" s="6" t="s">
        <v>19</v>
      </c>
      <c r="H1555" s="10">
        <f t="shared" si="121"/>
        <v>46268</v>
      </c>
      <c r="I1555" s="7">
        <f t="shared" si="122"/>
        <v>499</v>
      </c>
      <c r="J1555" s="6" t="str">
        <f t="shared" si="123"/>
        <v>Ahmedabad</v>
      </c>
      <c r="K1555" s="6">
        <f>COUNTIFS(pg_transaction_cleaned!$O$2:$O$5743,A1555,pg_transaction_cleaned!$F$2:$F$5743,"CAPTURE")</f>
        <v>1</v>
      </c>
      <c r="L1555" s="7">
        <f>SUMIFS(pg_transaction_cleaned!$H$2:$H$5743,pg_transaction_cleaned!$O$2:$O$5743,A1555,pg_transaction_cleaned!$F$2:$F$5743,"CAPTURE")</f>
        <v>499</v>
      </c>
      <c r="M1555" s="6">
        <f>COUNTIFS(pg_transaction_cleaned!$O$2:$O$5743,A1555,pg_transaction_cleaned!$F$2:$F$5743,"REFUND")</f>
        <v>0</v>
      </c>
      <c r="N1555" s="7">
        <f>SUMIFS(pg_transaction_cleaned!$H$2:$H$5743,pg_transaction_cleaned!$O$2:$O$5743,A1555,pg_transaction_cleaned!$F$2:$F$5743,"REFUND")</f>
        <v>0</v>
      </c>
      <c r="O1555" s="6" t="str">
        <f t="shared" si="124"/>
        <v>OK</v>
      </c>
      <c r="P1555" s="8">
        <f t="shared" si="125"/>
        <v>0</v>
      </c>
    </row>
    <row r="1556" spans="1:16" x14ac:dyDescent="0.3">
      <c r="A1556" s="6" t="s">
        <v>3135</v>
      </c>
      <c r="B1556" s="6" t="s">
        <v>11875</v>
      </c>
      <c r="C1556" s="6" t="s">
        <v>3136</v>
      </c>
      <c r="D1556" s="6" t="s">
        <v>23</v>
      </c>
      <c r="E1556" s="6" t="s">
        <v>27</v>
      </c>
      <c r="F1556" s="6" t="s">
        <v>11996</v>
      </c>
      <c r="G1556" s="6" t="s">
        <v>19</v>
      </c>
      <c r="H1556" s="10">
        <f t="shared" si="121"/>
        <v>46279</v>
      </c>
      <c r="I1556" s="7">
        <f t="shared" si="122"/>
        <v>4798</v>
      </c>
      <c r="J1556" s="6" t="str">
        <f t="shared" si="123"/>
        <v>Bengaluru</v>
      </c>
      <c r="K1556" s="6">
        <f>COUNTIFS(pg_transaction_cleaned!$O$2:$O$5743,A1556,pg_transaction_cleaned!$F$2:$F$5743,"CAPTURE")</f>
        <v>1</v>
      </c>
      <c r="L1556" s="7">
        <f>SUMIFS(pg_transaction_cleaned!$H$2:$H$5743,pg_transaction_cleaned!$O$2:$O$5743,A1556,pg_transaction_cleaned!$F$2:$F$5743,"CAPTURE")</f>
        <v>4798</v>
      </c>
      <c r="M1556" s="6">
        <f>COUNTIFS(pg_transaction_cleaned!$O$2:$O$5743,A1556,pg_transaction_cleaned!$F$2:$F$5743,"REFUND")</f>
        <v>0</v>
      </c>
      <c r="N1556" s="7">
        <f>SUMIFS(pg_transaction_cleaned!$H$2:$H$5743,pg_transaction_cleaned!$O$2:$O$5743,A1556,pg_transaction_cleaned!$F$2:$F$5743,"REFUND")</f>
        <v>0</v>
      </c>
      <c r="O1556" s="6" t="str">
        <f t="shared" si="124"/>
        <v>OK</v>
      </c>
      <c r="P1556" s="8">
        <f t="shared" si="125"/>
        <v>0</v>
      </c>
    </row>
    <row r="1557" spans="1:16" x14ac:dyDescent="0.3">
      <c r="A1557" s="6" t="s">
        <v>3137</v>
      </c>
      <c r="B1557" s="6" t="s">
        <v>11891</v>
      </c>
      <c r="C1557" s="6" t="s">
        <v>3138</v>
      </c>
      <c r="D1557" s="6" t="s">
        <v>23</v>
      </c>
      <c r="E1557" s="6" t="s">
        <v>18</v>
      </c>
      <c r="F1557" s="6" t="s">
        <v>11833</v>
      </c>
      <c r="G1557" s="6" t="s">
        <v>19</v>
      </c>
      <c r="H1557" s="10">
        <f t="shared" si="121"/>
        <v>46278</v>
      </c>
      <c r="I1557" s="7">
        <f t="shared" si="122"/>
        <v>3298</v>
      </c>
      <c r="J1557" s="6" t="str">
        <f t="shared" si="123"/>
        <v>Bengaluru</v>
      </c>
      <c r="K1557" s="6">
        <f>COUNTIFS(pg_transaction_cleaned!$O$2:$O$5743,A1557,pg_transaction_cleaned!$F$2:$F$5743,"CAPTURE")</f>
        <v>1</v>
      </c>
      <c r="L1557" s="7">
        <f>SUMIFS(pg_transaction_cleaned!$H$2:$H$5743,pg_transaction_cleaned!$O$2:$O$5743,A1557,pg_transaction_cleaned!$F$2:$F$5743,"CAPTURE")</f>
        <v>3298</v>
      </c>
      <c r="M1557" s="6">
        <f>COUNTIFS(pg_transaction_cleaned!$O$2:$O$5743,A1557,pg_transaction_cleaned!$F$2:$F$5743,"REFUND")</f>
        <v>0</v>
      </c>
      <c r="N1557" s="7">
        <f>SUMIFS(pg_transaction_cleaned!$H$2:$H$5743,pg_transaction_cleaned!$O$2:$O$5743,A1557,pg_transaction_cleaned!$F$2:$F$5743,"REFUND")</f>
        <v>0</v>
      </c>
      <c r="O1557" s="6" t="str">
        <f t="shared" si="124"/>
        <v>OK</v>
      </c>
      <c r="P1557" s="8">
        <f t="shared" si="125"/>
        <v>0</v>
      </c>
    </row>
    <row r="1558" spans="1:16" x14ac:dyDescent="0.3">
      <c r="A1558" s="6" t="s">
        <v>3139</v>
      </c>
      <c r="B1558" s="6" t="s">
        <v>12020</v>
      </c>
      <c r="C1558" s="6" t="s">
        <v>3140</v>
      </c>
      <c r="D1558" s="6" t="s">
        <v>17</v>
      </c>
      <c r="E1558" s="6" t="s">
        <v>18</v>
      </c>
      <c r="F1558" s="6" t="s">
        <v>11841</v>
      </c>
      <c r="G1558" s="6" t="s">
        <v>19</v>
      </c>
      <c r="H1558" s="10">
        <f t="shared" si="121"/>
        <v>46278</v>
      </c>
      <c r="I1558" s="7">
        <f t="shared" si="122"/>
        <v>2499</v>
      </c>
      <c r="J1558" s="6" t="str">
        <f t="shared" si="123"/>
        <v>Pune</v>
      </c>
      <c r="K1558" s="6">
        <f>COUNTIFS(pg_transaction_cleaned!$O$2:$O$5743,A1558,pg_transaction_cleaned!$F$2:$F$5743,"CAPTURE")</f>
        <v>1</v>
      </c>
      <c r="L1558" s="7">
        <f>SUMIFS(pg_transaction_cleaned!$H$2:$H$5743,pg_transaction_cleaned!$O$2:$O$5743,A1558,pg_transaction_cleaned!$F$2:$F$5743,"CAPTURE")</f>
        <v>2499</v>
      </c>
      <c r="M1558" s="6">
        <f>COUNTIFS(pg_transaction_cleaned!$O$2:$O$5743,A1558,pg_transaction_cleaned!$F$2:$F$5743,"REFUND")</f>
        <v>0</v>
      </c>
      <c r="N1558" s="7">
        <f>SUMIFS(pg_transaction_cleaned!$H$2:$H$5743,pg_transaction_cleaned!$O$2:$O$5743,A1558,pg_transaction_cleaned!$F$2:$F$5743,"REFUND")</f>
        <v>0</v>
      </c>
      <c r="O1558" s="6" t="str">
        <f t="shared" si="124"/>
        <v>OK</v>
      </c>
      <c r="P1558" s="8">
        <f t="shared" si="125"/>
        <v>0</v>
      </c>
    </row>
    <row r="1559" spans="1:16" x14ac:dyDescent="0.3">
      <c r="A1559" s="6" t="s">
        <v>3141</v>
      </c>
      <c r="B1559" s="6" t="s">
        <v>11832</v>
      </c>
      <c r="C1559" s="6" t="s">
        <v>3142</v>
      </c>
      <c r="D1559" s="6" t="s">
        <v>48</v>
      </c>
      <c r="E1559" s="6" t="s">
        <v>43</v>
      </c>
      <c r="F1559" s="6" t="s">
        <v>11827</v>
      </c>
      <c r="G1559" s="6" t="s">
        <v>19</v>
      </c>
      <c r="H1559" s="10">
        <f t="shared" si="121"/>
        <v>46273</v>
      </c>
      <c r="I1559" s="7">
        <f t="shared" si="122"/>
        <v>299</v>
      </c>
      <c r="J1559" s="6" t="str">
        <f t="shared" si="123"/>
        <v>Jaipur</v>
      </c>
      <c r="K1559" s="6">
        <f>COUNTIFS(pg_transaction_cleaned!$O$2:$O$5743,A1559,pg_transaction_cleaned!$F$2:$F$5743,"CAPTURE")</f>
        <v>1</v>
      </c>
      <c r="L1559" s="7">
        <f>SUMIFS(pg_transaction_cleaned!$H$2:$H$5743,pg_transaction_cleaned!$O$2:$O$5743,A1559,pg_transaction_cleaned!$F$2:$F$5743,"CAPTURE")</f>
        <v>299</v>
      </c>
      <c r="M1559" s="6">
        <f>COUNTIFS(pg_transaction_cleaned!$O$2:$O$5743,A1559,pg_transaction_cleaned!$F$2:$F$5743,"REFUND")</f>
        <v>0</v>
      </c>
      <c r="N1559" s="7">
        <f>SUMIFS(pg_transaction_cleaned!$H$2:$H$5743,pg_transaction_cleaned!$O$2:$O$5743,A1559,pg_transaction_cleaned!$F$2:$F$5743,"REFUND")</f>
        <v>0</v>
      </c>
      <c r="O1559" s="6" t="str">
        <f t="shared" si="124"/>
        <v>OK</v>
      </c>
      <c r="P1559" s="8">
        <f t="shared" si="125"/>
        <v>0</v>
      </c>
    </row>
    <row r="1560" spans="1:16" x14ac:dyDescent="0.3">
      <c r="A1560" s="6" t="s">
        <v>3143</v>
      </c>
      <c r="B1560" s="6" t="s">
        <v>12106</v>
      </c>
      <c r="C1560" s="6" t="s">
        <v>3144</v>
      </c>
      <c r="D1560" s="6" t="s">
        <v>42</v>
      </c>
      <c r="E1560" s="6" t="s">
        <v>18</v>
      </c>
      <c r="F1560" s="6" t="s">
        <v>11843</v>
      </c>
      <c r="G1560" s="6" t="s">
        <v>19</v>
      </c>
      <c r="H1560" s="10">
        <f t="shared" si="121"/>
        <v>46281</v>
      </c>
      <c r="I1560" s="7">
        <f t="shared" si="122"/>
        <v>349</v>
      </c>
      <c r="J1560" s="6" t="str">
        <f t="shared" si="123"/>
        <v>Hyderabad</v>
      </c>
      <c r="K1560" s="6">
        <f>COUNTIFS(pg_transaction_cleaned!$O$2:$O$5743,A1560,pg_transaction_cleaned!$F$2:$F$5743,"CAPTURE")</f>
        <v>1</v>
      </c>
      <c r="L1560" s="7">
        <f>SUMIFS(pg_transaction_cleaned!$H$2:$H$5743,pg_transaction_cleaned!$O$2:$O$5743,A1560,pg_transaction_cleaned!$F$2:$F$5743,"CAPTURE")</f>
        <v>349</v>
      </c>
      <c r="M1560" s="6">
        <f>COUNTIFS(pg_transaction_cleaned!$O$2:$O$5743,A1560,pg_transaction_cleaned!$F$2:$F$5743,"REFUND")</f>
        <v>0</v>
      </c>
      <c r="N1560" s="7">
        <f>SUMIFS(pg_transaction_cleaned!$H$2:$H$5743,pg_transaction_cleaned!$O$2:$O$5743,A1560,pg_transaction_cleaned!$F$2:$F$5743,"REFUND")</f>
        <v>0</v>
      </c>
      <c r="O1560" s="6" t="str">
        <f t="shared" si="124"/>
        <v>OK</v>
      </c>
      <c r="P1560" s="8">
        <f t="shared" si="125"/>
        <v>0</v>
      </c>
    </row>
    <row r="1561" spans="1:16" x14ac:dyDescent="0.3">
      <c r="A1561" s="6" t="s">
        <v>3145</v>
      </c>
      <c r="B1561" s="6" t="s">
        <v>11844</v>
      </c>
      <c r="C1561" s="6" t="s">
        <v>3146</v>
      </c>
      <c r="D1561" s="6" t="s">
        <v>23</v>
      </c>
      <c r="E1561" s="6" t="s">
        <v>54</v>
      </c>
      <c r="F1561" s="6" t="s">
        <v>11861</v>
      </c>
      <c r="G1561" s="6" t="s">
        <v>19</v>
      </c>
      <c r="H1561" s="10">
        <f t="shared" si="121"/>
        <v>46280</v>
      </c>
      <c r="I1561" s="7">
        <f t="shared" si="122"/>
        <v>7999</v>
      </c>
      <c r="J1561" s="6" t="str">
        <f t="shared" si="123"/>
        <v>Bengaluru</v>
      </c>
      <c r="K1561" s="6">
        <f>COUNTIFS(pg_transaction_cleaned!$O$2:$O$5743,A1561,pg_transaction_cleaned!$F$2:$F$5743,"CAPTURE")</f>
        <v>1</v>
      </c>
      <c r="L1561" s="7">
        <f>SUMIFS(pg_transaction_cleaned!$H$2:$H$5743,pg_transaction_cleaned!$O$2:$O$5743,A1561,pg_transaction_cleaned!$F$2:$F$5743,"CAPTURE")</f>
        <v>7999</v>
      </c>
      <c r="M1561" s="6">
        <f>COUNTIFS(pg_transaction_cleaned!$O$2:$O$5743,A1561,pg_transaction_cleaned!$F$2:$F$5743,"REFUND")</f>
        <v>0</v>
      </c>
      <c r="N1561" s="7">
        <f>SUMIFS(pg_transaction_cleaned!$H$2:$H$5743,pg_transaction_cleaned!$O$2:$O$5743,A1561,pg_transaction_cleaned!$F$2:$F$5743,"REFUND")</f>
        <v>0</v>
      </c>
      <c r="O1561" s="6" t="str">
        <f t="shared" si="124"/>
        <v>OK</v>
      </c>
      <c r="P1561" s="8">
        <f t="shared" si="125"/>
        <v>0</v>
      </c>
    </row>
    <row r="1562" spans="1:16" x14ac:dyDescent="0.3">
      <c r="A1562" s="6" t="s">
        <v>3147</v>
      </c>
      <c r="B1562" s="6" t="s">
        <v>11862</v>
      </c>
      <c r="C1562" s="6" t="s">
        <v>3148</v>
      </c>
      <c r="D1562" s="6" t="s">
        <v>26</v>
      </c>
      <c r="E1562" s="6" t="s">
        <v>18</v>
      </c>
      <c r="F1562" s="6" t="s">
        <v>11827</v>
      </c>
      <c r="G1562" s="6" t="s">
        <v>19</v>
      </c>
      <c r="H1562" s="10">
        <f t="shared" si="121"/>
        <v>46272</v>
      </c>
      <c r="I1562" s="7">
        <f t="shared" si="122"/>
        <v>299</v>
      </c>
      <c r="J1562" s="6" t="str">
        <f t="shared" si="123"/>
        <v>Kolkata</v>
      </c>
      <c r="K1562" s="6">
        <f>COUNTIFS(pg_transaction_cleaned!$O$2:$O$5743,A1562,pg_transaction_cleaned!$F$2:$F$5743,"CAPTURE")</f>
        <v>1</v>
      </c>
      <c r="L1562" s="7">
        <f>SUMIFS(pg_transaction_cleaned!$H$2:$H$5743,pg_transaction_cleaned!$O$2:$O$5743,A1562,pg_transaction_cleaned!$F$2:$F$5743,"CAPTURE")</f>
        <v>299</v>
      </c>
      <c r="M1562" s="6">
        <f>COUNTIFS(pg_transaction_cleaned!$O$2:$O$5743,A1562,pg_transaction_cleaned!$F$2:$F$5743,"REFUND")</f>
        <v>0</v>
      </c>
      <c r="N1562" s="7">
        <f>SUMIFS(pg_transaction_cleaned!$H$2:$H$5743,pg_transaction_cleaned!$O$2:$O$5743,A1562,pg_transaction_cleaned!$F$2:$F$5743,"REFUND")</f>
        <v>0</v>
      </c>
      <c r="O1562" s="6" t="str">
        <f t="shared" si="124"/>
        <v>OK</v>
      </c>
      <c r="P1562" s="8">
        <f t="shared" si="125"/>
        <v>0</v>
      </c>
    </row>
    <row r="1563" spans="1:16" x14ac:dyDescent="0.3">
      <c r="A1563" s="6" t="s">
        <v>3149</v>
      </c>
      <c r="B1563" s="6" t="s">
        <v>11945</v>
      </c>
      <c r="C1563" s="6" t="s">
        <v>3150</v>
      </c>
      <c r="D1563" s="6" t="s">
        <v>37</v>
      </c>
      <c r="E1563" s="6" t="s">
        <v>18</v>
      </c>
      <c r="F1563" s="6" t="s">
        <v>11851</v>
      </c>
      <c r="G1563" s="6" t="s">
        <v>66</v>
      </c>
      <c r="H1563" s="10">
        <f t="shared" si="121"/>
        <v>46289</v>
      </c>
      <c r="I1563" s="7">
        <f t="shared" si="122"/>
        <v>3499</v>
      </c>
      <c r="J1563" s="6" t="str">
        <f t="shared" si="123"/>
        <v>Lucknow</v>
      </c>
      <c r="K1563" s="6">
        <f>COUNTIFS(pg_transaction_cleaned!$O$2:$O$5743,A1563,pg_transaction_cleaned!$F$2:$F$5743,"CAPTURE")</f>
        <v>1</v>
      </c>
      <c r="L1563" s="7">
        <f>SUMIFS(pg_transaction_cleaned!$H$2:$H$5743,pg_transaction_cleaned!$O$2:$O$5743,A1563,pg_transaction_cleaned!$F$2:$F$5743,"CAPTURE")</f>
        <v>3499</v>
      </c>
      <c r="M1563" s="6">
        <f>COUNTIFS(pg_transaction_cleaned!$O$2:$O$5743,A1563,pg_transaction_cleaned!$F$2:$F$5743,"REFUND")</f>
        <v>1</v>
      </c>
      <c r="N1563" s="7">
        <f>SUMIFS(pg_transaction_cleaned!$H$2:$H$5743,pg_transaction_cleaned!$O$2:$O$5743,A1563,pg_transaction_cleaned!$F$2:$F$5743,"REFUND")</f>
        <v>3499</v>
      </c>
      <c r="O1563" s="6" t="str">
        <f t="shared" si="124"/>
        <v>OK</v>
      </c>
      <c r="P1563" s="8">
        <f t="shared" si="125"/>
        <v>0</v>
      </c>
    </row>
    <row r="1564" spans="1:16" x14ac:dyDescent="0.3">
      <c r="A1564" s="6" t="s">
        <v>3151</v>
      </c>
      <c r="B1564" s="6" t="s">
        <v>11946</v>
      </c>
      <c r="C1564" s="6" t="s">
        <v>3152</v>
      </c>
      <c r="D1564" s="6" t="s">
        <v>61</v>
      </c>
      <c r="E1564" s="6" t="s">
        <v>18</v>
      </c>
      <c r="F1564" s="6" t="s">
        <v>11867</v>
      </c>
      <c r="G1564" s="6" t="s">
        <v>19</v>
      </c>
      <c r="H1564" s="10">
        <f t="shared" si="121"/>
        <v>46268</v>
      </c>
      <c r="I1564" s="7">
        <f t="shared" si="122"/>
        <v>10498</v>
      </c>
      <c r="J1564" s="6" t="str">
        <f t="shared" si="123"/>
        <v>Delhi</v>
      </c>
      <c r="K1564" s="6">
        <f>COUNTIFS(pg_transaction_cleaned!$O$2:$O$5743,A1564,pg_transaction_cleaned!$F$2:$F$5743,"CAPTURE")</f>
        <v>1</v>
      </c>
      <c r="L1564" s="7">
        <f>SUMIFS(pg_transaction_cleaned!$H$2:$H$5743,pg_transaction_cleaned!$O$2:$O$5743,A1564,pg_transaction_cleaned!$F$2:$F$5743,"CAPTURE")</f>
        <v>10498</v>
      </c>
      <c r="M1564" s="6">
        <f>COUNTIFS(pg_transaction_cleaned!$O$2:$O$5743,A1564,pg_transaction_cleaned!$F$2:$F$5743,"REFUND")</f>
        <v>0</v>
      </c>
      <c r="N1564" s="7">
        <f>SUMIFS(pg_transaction_cleaned!$H$2:$H$5743,pg_transaction_cleaned!$O$2:$O$5743,A1564,pg_transaction_cleaned!$F$2:$F$5743,"REFUND")</f>
        <v>0</v>
      </c>
      <c r="O1564" s="6" t="str">
        <f t="shared" si="124"/>
        <v>OK</v>
      </c>
      <c r="P1564" s="8">
        <f t="shared" si="125"/>
        <v>0</v>
      </c>
    </row>
    <row r="1565" spans="1:16" x14ac:dyDescent="0.3">
      <c r="A1565" s="6" t="s">
        <v>3153</v>
      </c>
      <c r="B1565" s="6" t="s">
        <v>11887</v>
      </c>
      <c r="C1565" s="6" t="s">
        <v>3154</v>
      </c>
      <c r="D1565" s="6" t="s">
        <v>61</v>
      </c>
      <c r="E1565" s="6" t="s">
        <v>43</v>
      </c>
      <c r="F1565" s="6" t="s">
        <v>11843</v>
      </c>
      <c r="G1565" s="6" t="s">
        <v>19</v>
      </c>
      <c r="H1565" s="10">
        <f t="shared" si="121"/>
        <v>46268</v>
      </c>
      <c r="I1565" s="7">
        <f t="shared" si="122"/>
        <v>349</v>
      </c>
      <c r="J1565" s="6" t="str">
        <f t="shared" si="123"/>
        <v>Delhi</v>
      </c>
      <c r="K1565" s="6">
        <f>COUNTIFS(pg_transaction_cleaned!$O$2:$O$5743,A1565,pg_transaction_cleaned!$F$2:$F$5743,"CAPTURE")</f>
        <v>1</v>
      </c>
      <c r="L1565" s="7">
        <f>SUMIFS(pg_transaction_cleaned!$H$2:$H$5743,pg_transaction_cleaned!$O$2:$O$5743,A1565,pg_transaction_cleaned!$F$2:$F$5743,"CAPTURE")</f>
        <v>349</v>
      </c>
      <c r="M1565" s="6">
        <f>COUNTIFS(pg_transaction_cleaned!$O$2:$O$5743,A1565,pg_transaction_cleaned!$F$2:$F$5743,"REFUND")</f>
        <v>0</v>
      </c>
      <c r="N1565" s="7">
        <f>SUMIFS(pg_transaction_cleaned!$H$2:$H$5743,pg_transaction_cleaned!$O$2:$O$5743,A1565,pg_transaction_cleaned!$F$2:$F$5743,"REFUND")</f>
        <v>0</v>
      </c>
      <c r="O1565" s="6" t="str">
        <f t="shared" si="124"/>
        <v>OK</v>
      </c>
      <c r="P1565" s="8">
        <f t="shared" si="125"/>
        <v>0</v>
      </c>
    </row>
    <row r="1566" spans="1:16" x14ac:dyDescent="0.3">
      <c r="A1566" s="6" t="s">
        <v>3155</v>
      </c>
      <c r="B1566" s="6" t="s">
        <v>11842</v>
      </c>
      <c r="C1566" s="6" t="s">
        <v>3156</v>
      </c>
      <c r="D1566" s="6" t="s">
        <v>34</v>
      </c>
      <c r="E1566" s="6" t="s">
        <v>27</v>
      </c>
      <c r="F1566" s="6" t="s">
        <v>11863</v>
      </c>
      <c r="G1566" s="6" t="s">
        <v>19</v>
      </c>
      <c r="H1566" s="10">
        <f t="shared" si="121"/>
        <v>46290</v>
      </c>
      <c r="I1566" s="7">
        <f t="shared" si="122"/>
        <v>1499</v>
      </c>
      <c r="J1566" s="6" t="str">
        <f t="shared" si="123"/>
        <v>Ahmedabad</v>
      </c>
      <c r="K1566" s="6">
        <f>COUNTIFS(pg_transaction_cleaned!$O$2:$O$5743,A1566,pg_transaction_cleaned!$F$2:$F$5743,"CAPTURE")</f>
        <v>1</v>
      </c>
      <c r="L1566" s="7">
        <f>SUMIFS(pg_transaction_cleaned!$H$2:$H$5743,pg_transaction_cleaned!$O$2:$O$5743,A1566,pg_transaction_cleaned!$F$2:$F$5743,"CAPTURE")</f>
        <v>1499</v>
      </c>
      <c r="M1566" s="6">
        <f>COUNTIFS(pg_transaction_cleaned!$O$2:$O$5743,A1566,pg_transaction_cleaned!$F$2:$F$5743,"REFUND")</f>
        <v>0</v>
      </c>
      <c r="N1566" s="7">
        <f>SUMIFS(pg_transaction_cleaned!$H$2:$H$5743,pg_transaction_cleaned!$O$2:$O$5743,A1566,pg_transaction_cleaned!$F$2:$F$5743,"REFUND")</f>
        <v>0</v>
      </c>
      <c r="O1566" s="6" t="str">
        <f t="shared" si="124"/>
        <v>OK</v>
      </c>
      <c r="P1566" s="8">
        <f t="shared" si="125"/>
        <v>0</v>
      </c>
    </row>
    <row r="1567" spans="1:16" x14ac:dyDescent="0.3">
      <c r="A1567" s="6" t="s">
        <v>3157</v>
      </c>
      <c r="B1567" s="6" t="s">
        <v>11884</v>
      </c>
      <c r="C1567" s="6" t="s">
        <v>3158</v>
      </c>
      <c r="D1567" s="6" t="s">
        <v>61</v>
      </c>
      <c r="E1567" s="6" t="s">
        <v>18</v>
      </c>
      <c r="F1567" s="6" t="s">
        <v>12084</v>
      </c>
      <c r="G1567" s="6" t="s">
        <v>19</v>
      </c>
      <c r="H1567" s="10">
        <f t="shared" si="121"/>
        <v>46279</v>
      </c>
      <c r="I1567" s="7">
        <f t="shared" si="122"/>
        <v>7497</v>
      </c>
      <c r="J1567" s="6" t="str">
        <f t="shared" si="123"/>
        <v>Delhi</v>
      </c>
      <c r="K1567" s="6">
        <f>COUNTIFS(pg_transaction_cleaned!$O$2:$O$5743,A1567,pg_transaction_cleaned!$F$2:$F$5743,"CAPTURE")</f>
        <v>1</v>
      </c>
      <c r="L1567" s="7">
        <f>SUMIFS(pg_transaction_cleaned!$H$2:$H$5743,pg_transaction_cleaned!$O$2:$O$5743,A1567,pg_transaction_cleaned!$F$2:$F$5743,"CAPTURE")</f>
        <v>7497</v>
      </c>
      <c r="M1567" s="6">
        <f>COUNTIFS(pg_transaction_cleaned!$O$2:$O$5743,A1567,pg_transaction_cleaned!$F$2:$F$5743,"REFUND")</f>
        <v>0</v>
      </c>
      <c r="N1567" s="7">
        <f>SUMIFS(pg_transaction_cleaned!$H$2:$H$5743,pg_transaction_cleaned!$O$2:$O$5743,A1567,pg_transaction_cleaned!$F$2:$F$5743,"REFUND")</f>
        <v>0</v>
      </c>
      <c r="O1567" s="6" t="str">
        <f t="shared" si="124"/>
        <v>OK</v>
      </c>
      <c r="P1567" s="8">
        <f t="shared" si="125"/>
        <v>0</v>
      </c>
    </row>
    <row r="1568" spans="1:16" x14ac:dyDescent="0.3">
      <c r="A1568" s="6" t="s">
        <v>3159</v>
      </c>
      <c r="B1568" s="6" t="s">
        <v>11968</v>
      </c>
      <c r="C1568" s="6" t="s">
        <v>3160</v>
      </c>
      <c r="D1568" s="6" t="s">
        <v>26</v>
      </c>
      <c r="E1568" s="6" t="s">
        <v>18</v>
      </c>
      <c r="F1568" s="6" t="s">
        <v>11975</v>
      </c>
      <c r="G1568" s="6" t="s">
        <v>19</v>
      </c>
      <c r="H1568" s="10">
        <f t="shared" si="121"/>
        <v>46267</v>
      </c>
      <c r="I1568" s="7">
        <f t="shared" si="122"/>
        <v>7797</v>
      </c>
      <c r="J1568" s="6" t="str">
        <f t="shared" si="123"/>
        <v>Kolkata</v>
      </c>
      <c r="K1568" s="6">
        <f>COUNTIFS(pg_transaction_cleaned!$O$2:$O$5743,A1568,pg_transaction_cleaned!$F$2:$F$5743,"CAPTURE")</f>
        <v>1</v>
      </c>
      <c r="L1568" s="7">
        <f>SUMIFS(pg_transaction_cleaned!$H$2:$H$5743,pg_transaction_cleaned!$O$2:$O$5743,A1568,pg_transaction_cleaned!$F$2:$F$5743,"CAPTURE")</f>
        <v>7797</v>
      </c>
      <c r="M1568" s="6">
        <f>COUNTIFS(pg_transaction_cleaned!$O$2:$O$5743,A1568,pg_transaction_cleaned!$F$2:$F$5743,"REFUND")</f>
        <v>0</v>
      </c>
      <c r="N1568" s="7">
        <f>SUMIFS(pg_transaction_cleaned!$H$2:$H$5743,pg_transaction_cleaned!$O$2:$O$5743,A1568,pg_transaction_cleaned!$F$2:$F$5743,"REFUND")</f>
        <v>0</v>
      </c>
      <c r="O1568" s="6" t="str">
        <f t="shared" si="124"/>
        <v>OK</v>
      </c>
      <c r="P1568" s="8">
        <f t="shared" si="125"/>
        <v>0</v>
      </c>
    </row>
    <row r="1569" spans="1:16" x14ac:dyDescent="0.3">
      <c r="A1569" s="6" t="s">
        <v>3161</v>
      </c>
      <c r="B1569" s="6" t="s">
        <v>11857</v>
      </c>
      <c r="C1569" s="6" t="s">
        <v>3162</v>
      </c>
      <c r="D1569" s="6" t="s">
        <v>42</v>
      </c>
      <c r="E1569" s="6" t="s">
        <v>54</v>
      </c>
      <c r="F1569" s="6" t="s">
        <v>11983</v>
      </c>
      <c r="G1569" s="6" t="s">
        <v>19</v>
      </c>
      <c r="H1569" s="10">
        <f t="shared" si="121"/>
        <v>46287</v>
      </c>
      <c r="I1569" s="7">
        <f t="shared" si="122"/>
        <v>5298</v>
      </c>
      <c r="J1569" s="6" t="str">
        <f t="shared" si="123"/>
        <v>Hyderabad</v>
      </c>
      <c r="K1569" s="6">
        <f>COUNTIFS(pg_transaction_cleaned!$O$2:$O$5743,A1569,pg_transaction_cleaned!$F$2:$F$5743,"CAPTURE")</f>
        <v>1</v>
      </c>
      <c r="L1569" s="7">
        <f>SUMIFS(pg_transaction_cleaned!$H$2:$H$5743,pg_transaction_cleaned!$O$2:$O$5743,A1569,pg_transaction_cleaned!$F$2:$F$5743,"CAPTURE")</f>
        <v>5298</v>
      </c>
      <c r="M1569" s="6">
        <f>COUNTIFS(pg_transaction_cleaned!$O$2:$O$5743,A1569,pg_transaction_cleaned!$F$2:$F$5743,"REFUND")</f>
        <v>0</v>
      </c>
      <c r="N1569" s="7">
        <f>SUMIFS(pg_transaction_cleaned!$H$2:$H$5743,pg_transaction_cleaned!$O$2:$O$5743,A1569,pg_transaction_cleaned!$F$2:$F$5743,"REFUND")</f>
        <v>0</v>
      </c>
      <c r="O1569" s="6" t="str">
        <f t="shared" si="124"/>
        <v>OK</v>
      </c>
      <c r="P1569" s="8">
        <f t="shared" si="125"/>
        <v>0</v>
      </c>
    </row>
    <row r="1570" spans="1:16" x14ac:dyDescent="0.3">
      <c r="A1570" s="6" t="s">
        <v>3163</v>
      </c>
      <c r="B1570" s="6" t="s">
        <v>11868</v>
      </c>
      <c r="C1570" s="6" t="s">
        <v>3164</v>
      </c>
      <c r="D1570" s="6" t="s">
        <v>48</v>
      </c>
      <c r="E1570" s="6" t="s">
        <v>18</v>
      </c>
      <c r="F1570" s="6" t="s">
        <v>11839</v>
      </c>
      <c r="G1570" s="6" t="s">
        <v>80</v>
      </c>
      <c r="H1570" s="10">
        <f t="shared" si="121"/>
        <v>46288</v>
      </c>
      <c r="I1570" s="7">
        <f t="shared" si="122"/>
        <v>1299</v>
      </c>
      <c r="J1570" s="6" t="str">
        <f t="shared" si="123"/>
        <v>Jaipur</v>
      </c>
      <c r="K1570" s="6">
        <f>COUNTIFS(pg_transaction_cleaned!$O$2:$O$5743,A1570,pg_transaction_cleaned!$F$2:$F$5743,"CAPTURE")</f>
        <v>0</v>
      </c>
      <c r="L1570" s="7">
        <f>SUMIFS(pg_transaction_cleaned!$H$2:$H$5743,pg_transaction_cleaned!$O$2:$O$5743,A1570,pg_transaction_cleaned!$F$2:$F$5743,"CAPTURE")</f>
        <v>0</v>
      </c>
      <c r="M1570" s="6">
        <f>COUNTIFS(pg_transaction_cleaned!$O$2:$O$5743,A1570,pg_transaction_cleaned!$F$2:$F$5743,"REFUND")</f>
        <v>0</v>
      </c>
      <c r="N1570" s="7">
        <f>SUMIFS(pg_transaction_cleaned!$H$2:$H$5743,pg_transaction_cleaned!$O$2:$O$5743,A1570,pg_transaction_cleaned!$F$2:$F$5743,"REFUND")</f>
        <v>0</v>
      </c>
      <c r="O1570" s="6" t="str">
        <f t="shared" si="124"/>
        <v>OK</v>
      </c>
      <c r="P1570" s="8">
        <f t="shared" si="125"/>
        <v>0</v>
      </c>
    </row>
    <row r="1571" spans="1:16" x14ac:dyDescent="0.3">
      <c r="A1571" s="6" t="s">
        <v>3165</v>
      </c>
      <c r="B1571" s="6" t="s">
        <v>11891</v>
      </c>
      <c r="C1571" s="6" t="s">
        <v>3166</v>
      </c>
      <c r="D1571" s="6" t="s">
        <v>26</v>
      </c>
      <c r="E1571" s="6" t="s">
        <v>27</v>
      </c>
      <c r="F1571" s="6" t="s">
        <v>11851</v>
      </c>
      <c r="G1571" s="6" t="s">
        <v>19</v>
      </c>
      <c r="H1571" s="10">
        <f t="shared" si="121"/>
        <v>46278</v>
      </c>
      <c r="I1571" s="7">
        <f t="shared" si="122"/>
        <v>3499</v>
      </c>
      <c r="J1571" s="6" t="str">
        <f t="shared" si="123"/>
        <v>Kolkata</v>
      </c>
      <c r="K1571" s="6">
        <f>COUNTIFS(pg_transaction_cleaned!$O$2:$O$5743,A1571,pg_transaction_cleaned!$F$2:$F$5743,"CAPTURE")</f>
        <v>1</v>
      </c>
      <c r="L1571" s="7">
        <f>SUMIFS(pg_transaction_cleaned!$H$2:$H$5743,pg_transaction_cleaned!$O$2:$O$5743,A1571,pg_transaction_cleaned!$F$2:$F$5743,"CAPTURE")</f>
        <v>3499</v>
      </c>
      <c r="M1571" s="6">
        <f>COUNTIFS(pg_transaction_cleaned!$O$2:$O$5743,A1571,pg_transaction_cleaned!$F$2:$F$5743,"REFUND")</f>
        <v>0</v>
      </c>
      <c r="N1571" s="7">
        <f>SUMIFS(pg_transaction_cleaned!$H$2:$H$5743,pg_transaction_cleaned!$O$2:$O$5743,A1571,pg_transaction_cleaned!$F$2:$F$5743,"REFUND")</f>
        <v>0</v>
      </c>
      <c r="O1571" s="6" t="str">
        <f t="shared" si="124"/>
        <v>OK</v>
      </c>
      <c r="P1571" s="8">
        <f t="shared" si="125"/>
        <v>0</v>
      </c>
    </row>
    <row r="1572" spans="1:16" x14ac:dyDescent="0.3">
      <c r="A1572" s="6" t="s">
        <v>3167</v>
      </c>
      <c r="B1572" s="6" t="s">
        <v>11934</v>
      </c>
      <c r="C1572" s="6" t="s">
        <v>3168</v>
      </c>
      <c r="D1572" s="6" t="s">
        <v>51</v>
      </c>
      <c r="E1572" s="6" t="s">
        <v>27</v>
      </c>
      <c r="F1572" s="6" t="s">
        <v>12140</v>
      </c>
      <c r="G1572" s="6" t="s">
        <v>19</v>
      </c>
      <c r="H1572" s="10">
        <f t="shared" si="121"/>
        <v>46271</v>
      </c>
      <c r="I1572" s="7">
        <f t="shared" si="122"/>
        <v>12297</v>
      </c>
      <c r="J1572" s="6" t="str">
        <f t="shared" si="123"/>
        <v>Chennai</v>
      </c>
      <c r="K1572" s="6">
        <f>COUNTIFS(pg_transaction_cleaned!$O$2:$O$5743,A1572,pg_transaction_cleaned!$F$2:$F$5743,"CAPTURE")</f>
        <v>1</v>
      </c>
      <c r="L1572" s="7">
        <f>SUMIFS(pg_transaction_cleaned!$H$2:$H$5743,pg_transaction_cleaned!$O$2:$O$5743,A1572,pg_transaction_cleaned!$F$2:$F$5743,"CAPTURE")</f>
        <v>12297</v>
      </c>
      <c r="M1572" s="6">
        <f>COUNTIFS(pg_transaction_cleaned!$O$2:$O$5743,A1572,pg_transaction_cleaned!$F$2:$F$5743,"REFUND")</f>
        <v>0</v>
      </c>
      <c r="N1572" s="7">
        <f>SUMIFS(pg_transaction_cleaned!$H$2:$H$5743,pg_transaction_cleaned!$O$2:$O$5743,A1572,pg_transaction_cleaned!$F$2:$F$5743,"REFUND")</f>
        <v>0</v>
      </c>
      <c r="O1572" s="6" t="str">
        <f t="shared" si="124"/>
        <v>OK</v>
      </c>
      <c r="P1572" s="8">
        <f t="shared" si="125"/>
        <v>0</v>
      </c>
    </row>
    <row r="1573" spans="1:16" x14ac:dyDescent="0.3">
      <c r="A1573" s="6" t="s">
        <v>3169</v>
      </c>
      <c r="B1573" s="6" t="s">
        <v>11854</v>
      </c>
      <c r="C1573" s="6" t="s">
        <v>3170</v>
      </c>
      <c r="D1573" s="6" t="s">
        <v>26</v>
      </c>
      <c r="E1573" s="6" t="s">
        <v>43</v>
      </c>
      <c r="F1573" s="6" t="s">
        <v>11898</v>
      </c>
      <c r="G1573" s="6" t="s">
        <v>19</v>
      </c>
      <c r="H1573" s="10">
        <f t="shared" si="121"/>
        <v>46286</v>
      </c>
      <c r="I1573" s="7">
        <f t="shared" si="122"/>
        <v>10597</v>
      </c>
      <c r="J1573" s="6" t="str">
        <f t="shared" si="123"/>
        <v>Kolkata</v>
      </c>
      <c r="K1573" s="6">
        <f>COUNTIFS(pg_transaction_cleaned!$O$2:$O$5743,A1573,pg_transaction_cleaned!$F$2:$F$5743,"CAPTURE")</f>
        <v>1</v>
      </c>
      <c r="L1573" s="7">
        <f>SUMIFS(pg_transaction_cleaned!$H$2:$H$5743,pg_transaction_cleaned!$O$2:$O$5743,A1573,pg_transaction_cleaned!$F$2:$F$5743,"CAPTURE")</f>
        <v>10597</v>
      </c>
      <c r="M1573" s="6">
        <f>COUNTIFS(pg_transaction_cleaned!$O$2:$O$5743,A1573,pg_transaction_cleaned!$F$2:$F$5743,"REFUND")</f>
        <v>0</v>
      </c>
      <c r="N1573" s="7">
        <f>SUMIFS(pg_transaction_cleaned!$H$2:$H$5743,pg_transaction_cleaned!$O$2:$O$5743,A1573,pg_transaction_cleaned!$F$2:$F$5743,"REFUND")</f>
        <v>0</v>
      </c>
      <c r="O1573" s="6" t="str">
        <f t="shared" si="124"/>
        <v>OK</v>
      </c>
      <c r="P1573" s="8">
        <f t="shared" si="125"/>
        <v>0</v>
      </c>
    </row>
    <row r="1574" spans="1:16" x14ac:dyDescent="0.3">
      <c r="A1574" s="6" t="s">
        <v>3171</v>
      </c>
      <c r="B1574" s="6" t="s">
        <v>11871</v>
      </c>
      <c r="C1574" s="6" t="s">
        <v>3172</v>
      </c>
      <c r="D1574" s="6" t="s">
        <v>75</v>
      </c>
      <c r="E1574" s="6" t="s">
        <v>18</v>
      </c>
      <c r="F1574" s="6" t="s">
        <v>11843</v>
      </c>
      <c r="G1574" s="6" t="s">
        <v>19</v>
      </c>
      <c r="H1574" s="10">
        <f t="shared" si="121"/>
        <v>46272</v>
      </c>
      <c r="I1574" s="7">
        <f t="shared" si="122"/>
        <v>349</v>
      </c>
      <c r="J1574" s="6" t="str">
        <f t="shared" si="123"/>
        <v>Mumbai</v>
      </c>
      <c r="K1574" s="6">
        <f>COUNTIFS(pg_transaction_cleaned!$O$2:$O$5743,A1574,pg_transaction_cleaned!$F$2:$F$5743,"CAPTURE")</f>
        <v>1</v>
      </c>
      <c r="L1574" s="7">
        <f>SUMIFS(pg_transaction_cleaned!$H$2:$H$5743,pg_transaction_cleaned!$O$2:$O$5743,A1574,pg_transaction_cleaned!$F$2:$F$5743,"CAPTURE")</f>
        <v>349</v>
      </c>
      <c r="M1574" s="6">
        <f>COUNTIFS(pg_transaction_cleaned!$O$2:$O$5743,A1574,pg_transaction_cleaned!$F$2:$F$5743,"REFUND")</f>
        <v>0</v>
      </c>
      <c r="N1574" s="7">
        <f>SUMIFS(pg_transaction_cleaned!$H$2:$H$5743,pg_transaction_cleaned!$O$2:$O$5743,A1574,pg_transaction_cleaned!$F$2:$F$5743,"REFUND")</f>
        <v>0</v>
      </c>
      <c r="O1574" s="6" t="str">
        <f t="shared" si="124"/>
        <v>OK</v>
      </c>
      <c r="P1574" s="8">
        <f t="shared" si="125"/>
        <v>0</v>
      </c>
    </row>
    <row r="1575" spans="1:16" x14ac:dyDescent="0.3">
      <c r="A1575" s="6" t="s">
        <v>3173</v>
      </c>
      <c r="B1575" s="6" t="s">
        <v>11852</v>
      </c>
      <c r="C1575" s="6" t="s">
        <v>3174</v>
      </c>
      <c r="D1575" s="6" t="s">
        <v>75</v>
      </c>
      <c r="E1575" s="6" t="s">
        <v>18</v>
      </c>
      <c r="F1575" s="6" t="s">
        <v>11835</v>
      </c>
      <c r="G1575" s="6" t="s">
        <v>19</v>
      </c>
      <c r="H1575" s="10">
        <f t="shared" si="121"/>
        <v>46273</v>
      </c>
      <c r="I1575" s="7">
        <f t="shared" si="122"/>
        <v>499</v>
      </c>
      <c r="J1575" s="6" t="str">
        <f t="shared" si="123"/>
        <v>Mumbai</v>
      </c>
      <c r="K1575" s="6">
        <f>COUNTIFS(pg_transaction_cleaned!$O$2:$O$5743,A1575,pg_transaction_cleaned!$F$2:$F$5743,"CAPTURE")</f>
        <v>1</v>
      </c>
      <c r="L1575" s="7">
        <f>SUMIFS(pg_transaction_cleaned!$H$2:$H$5743,pg_transaction_cleaned!$O$2:$O$5743,A1575,pg_transaction_cleaned!$F$2:$F$5743,"CAPTURE")</f>
        <v>499</v>
      </c>
      <c r="M1575" s="6">
        <f>COUNTIFS(pg_transaction_cleaned!$O$2:$O$5743,A1575,pg_transaction_cleaned!$F$2:$F$5743,"REFUND")</f>
        <v>0</v>
      </c>
      <c r="N1575" s="7">
        <f>SUMIFS(pg_transaction_cleaned!$H$2:$H$5743,pg_transaction_cleaned!$O$2:$O$5743,A1575,pg_transaction_cleaned!$F$2:$F$5743,"REFUND")</f>
        <v>0</v>
      </c>
      <c r="O1575" s="6" t="str">
        <f t="shared" si="124"/>
        <v>OK</v>
      </c>
      <c r="P1575" s="8">
        <f t="shared" si="125"/>
        <v>0</v>
      </c>
    </row>
    <row r="1576" spans="1:16" x14ac:dyDescent="0.3">
      <c r="A1576" s="6" t="s">
        <v>3175</v>
      </c>
      <c r="B1576" s="6" t="s">
        <v>11940</v>
      </c>
      <c r="C1576" s="6" t="s">
        <v>3176</v>
      </c>
      <c r="D1576" s="6" t="s">
        <v>23</v>
      </c>
      <c r="E1576" s="6" t="s">
        <v>27</v>
      </c>
      <c r="F1576" s="6" t="s">
        <v>11869</v>
      </c>
      <c r="G1576" s="6" t="s">
        <v>19</v>
      </c>
      <c r="H1576" s="10">
        <f t="shared" si="121"/>
        <v>46290</v>
      </c>
      <c r="I1576" s="7">
        <f t="shared" si="122"/>
        <v>599</v>
      </c>
      <c r="J1576" s="6" t="str">
        <f t="shared" si="123"/>
        <v>Bengaluru</v>
      </c>
      <c r="K1576" s="6">
        <f>COUNTIFS(pg_transaction_cleaned!$O$2:$O$5743,A1576,pg_transaction_cleaned!$F$2:$F$5743,"CAPTURE")</f>
        <v>1</v>
      </c>
      <c r="L1576" s="7">
        <f>SUMIFS(pg_transaction_cleaned!$H$2:$H$5743,pg_transaction_cleaned!$O$2:$O$5743,A1576,pg_transaction_cleaned!$F$2:$F$5743,"CAPTURE")</f>
        <v>599</v>
      </c>
      <c r="M1576" s="6">
        <f>COUNTIFS(pg_transaction_cleaned!$O$2:$O$5743,A1576,pg_transaction_cleaned!$F$2:$F$5743,"REFUND")</f>
        <v>0</v>
      </c>
      <c r="N1576" s="7">
        <f>SUMIFS(pg_transaction_cleaned!$H$2:$H$5743,pg_transaction_cleaned!$O$2:$O$5743,A1576,pg_transaction_cleaned!$F$2:$F$5743,"REFUND")</f>
        <v>0</v>
      </c>
      <c r="O1576" s="6" t="str">
        <f t="shared" si="124"/>
        <v>OK</v>
      </c>
      <c r="P1576" s="8">
        <f t="shared" si="125"/>
        <v>0</v>
      </c>
    </row>
    <row r="1577" spans="1:16" x14ac:dyDescent="0.3">
      <c r="A1577" s="6" t="s">
        <v>3177</v>
      </c>
      <c r="B1577" s="6" t="s">
        <v>12067</v>
      </c>
      <c r="C1577" s="6" t="s">
        <v>3178</v>
      </c>
      <c r="D1577" s="6" t="s">
        <v>75</v>
      </c>
      <c r="E1577" s="6" t="s">
        <v>27</v>
      </c>
      <c r="F1577" s="6" t="s">
        <v>11841</v>
      </c>
      <c r="G1577" s="6" t="s">
        <v>19</v>
      </c>
      <c r="H1577" s="10">
        <f t="shared" si="121"/>
        <v>46274</v>
      </c>
      <c r="I1577" s="7">
        <f t="shared" si="122"/>
        <v>2499</v>
      </c>
      <c r="J1577" s="6" t="str">
        <f t="shared" si="123"/>
        <v>Mumbai</v>
      </c>
      <c r="K1577" s="6">
        <f>COUNTIFS(pg_transaction_cleaned!$O$2:$O$5743,A1577,pg_transaction_cleaned!$F$2:$F$5743,"CAPTURE")</f>
        <v>1</v>
      </c>
      <c r="L1577" s="7">
        <f>SUMIFS(pg_transaction_cleaned!$H$2:$H$5743,pg_transaction_cleaned!$O$2:$O$5743,A1577,pg_transaction_cleaned!$F$2:$F$5743,"CAPTURE")</f>
        <v>2499</v>
      </c>
      <c r="M1577" s="6">
        <f>COUNTIFS(pg_transaction_cleaned!$O$2:$O$5743,A1577,pg_transaction_cleaned!$F$2:$F$5743,"REFUND")</f>
        <v>0</v>
      </c>
      <c r="N1577" s="7">
        <f>SUMIFS(pg_transaction_cleaned!$H$2:$H$5743,pg_transaction_cleaned!$O$2:$O$5743,A1577,pg_transaction_cleaned!$F$2:$F$5743,"REFUND")</f>
        <v>0</v>
      </c>
      <c r="O1577" s="6" t="str">
        <f t="shared" si="124"/>
        <v>OK</v>
      </c>
      <c r="P1577" s="8">
        <f t="shared" si="125"/>
        <v>0</v>
      </c>
    </row>
    <row r="1578" spans="1:16" x14ac:dyDescent="0.3">
      <c r="A1578" s="6" t="s">
        <v>3179</v>
      </c>
      <c r="B1578" s="6" t="s">
        <v>11968</v>
      </c>
      <c r="C1578" s="6" t="s">
        <v>3180</v>
      </c>
      <c r="D1578" s="6" t="s">
        <v>42</v>
      </c>
      <c r="E1578" s="6" t="s">
        <v>18</v>
      </c>
      <c r="F1578" s="6" t="s">
        <v>11843</v>
      </c>
      <c r="G1578" s="6" t="s">
        <v>80</v>
      </c>
      <c r="H1578" s="10">
        <f t="shared" si="121"/>
        <v>46267</v>
      </c>
      <c r="I1578" s="7">
        <f t="shared" si="122"/>
        <v>349</v>
      </c>
      <c r="J1578" s="6" t="str">
        <f t="shared" si="123"/>
        <v>Hyderabad</v>
      </c>
      <c r="K1578" s="6">
        <f>COUNTIFS(pg_transaction_cleaned!$O$2:$O$5743,A1578,pg_transaction_cleaned!$F$2:$F$5743,"CAPTURE")</f>
        <v>0</v>
      </c>
      <c r="L1578" s="7">
        <f>SUMIFS(pg_transaction_cleaned!$H$2:$H$5743,pg_transaction_cleaned!$O$2:$O$5743,A1578,pg_transaction_cleaned!$F$2:$F$5743,"CAPTURE")</f>
        <v>0</v>
      </c>
      <c r="M1578" s="6">
        <f>COUNTIFS(pg_transaction_cleaned!$O$2:$O$5743,A1578,pg_transaction_cleaned!$F$2:$F$5743,"REFUND")</f>
        <v>0</v>
      </c>
      <c r="N1578" s="7">
        <f>SUMIFS(pg_transaction_cleaned!$H$2:$H$5743,pg_transaction_cleaned!$O$2:$O$5743,A1578,pg_transaction_cleaned!$F$2:$F$5743,"REFUND")</f>
        <v>0</v>
      </c>
      <c r="O1578" s="6" t="str">
        <f t="shared" si="124"/>
        <v>OK</v>
      </c>
      <c r="P1578" s="8">
        <f t="shared" si="125"/>
        <v>0</v>
      </c>
    </row>
    <row r="1579" spans="1:16" x14ac:dyDescent="0.3">
      <c r="A1579" s="6" t="s">
        <v>3181</v>
      </c>
      <c r="B1579" s="6" t="s">
        <v>12020</v>
      </c>
      <c r="C1579" s="6" t="s">
        <v>3182</v>
      </c>
      <c r="D1579" s="6" t="s">
        <v>17</v>
      </c>
      <c r="E1579" s="6" t="s">
        <v>27</v>
      </c>
      <c r="F1579" s="6" t="s">
        <v>11883</v>
      </c>
      <c r="G1579" s="6" t="s">
        <v>19</v>
      </c>
      <c r="H1579" s="10">
        <f t="shared" si="121"/>
        <v>46278</v>
      </c>
      <c r="I1579" s="7">
        <f t="shared" si="122"/>
        <v>1598</v>
      </c>
      <c r="J1579" s="6" t="str">
        <f t="shared" si="123"/>
        <v>Pune</v>
      </c>
      <c r="K1579" s="6">
        <f>COUNTIFS(pg_transaction_cleaned!$O$2:$O$5743,A1579,pg_transaction_cleaned!$F$2:$F$5743,"CAPTURE")</f>
        <v>1</v>
      </c>
      <c r="L1579" s="7">
        <f>SUMIFS(pg_transaction_cleaned!$H$2:$H$5743,pg_transaction_cleaned!$O$2:$O$5743,A1579,pg_transaction_cleaned!$F$2:$F$5743,"CAPTURE")</f>
        <v>1598</v>
      </c>
      <c r="M1579" s="6">
        <f>COUNTIFS(pg_transaction_cleaned!$O$2:$O$5743,A1579,pg_transaction_cleaned!$F$2:$F$5743,"REFUND")</f>
        <v>0</v>
      </c>
      <c r="N1579" s="7">
        <f>SUMIFS(pg_transaction_cleaned!$H$2:$H$5743,pg_transaction_cleaned!$O$2:$O$5743,A1579,pg_transaction_cleaned!$F$2:$F$5743,"REFUND")</f>
        <v>0</v>
      </c>
      <c r="O1579" s="6" t="str">
        <f t="shared" si="124"/>
        <v>OK</v>
      </c>
      <c r="P1579" s="8">
        <f t="shared" si="125"/>
        <v>0</v>
      </c>
    </row>
    <row r="1580" spans="1:16" x14ac:dyDescent="0.3">
      <c r="A1580" s="6" t="s">
        <v>3183</v>
      </c>
      <c r="B1580" s="6" t="s">
        <v>12163</v>
      </c>
      <c r="C1580" s="6" t="s">
        <v>3184</v>
      </c>
      <c r="D1580" s="6" t="s">
        <v>75</v>
      </c>
      <c r="E1580" s="6" t="s">
        <v>43</v>
      </c>
      <c r="F1580" s="6" t="s">
        <v>11983</v>
      </c>
      <c r="G1580" s="6" t="s">
        <v>19</v>
      </c>
      <c r="H1580" s="10">
        <f t="shared" si="121"/>
        <v>46276</v>
      </c>
      <c r="I1580" s="7">
        <f t="shared" si="122"/>
        <v>5298</v>
      </c>
      <c r="J1580" s="6" t="str">
        <f t="shared" si="123"/>
        <v>Mumbai</v>
      </c>
      <c r="K1580" s="6">
        <f>COUNTIFS(pg_transaction_cleaned!$O$2:$O$5743,A1580,pg_transaction_cleaned!$F$2:$F$5743,"CAPTURE")</f>
        <v>0</v>
      </c>
      <c r="L1580" s="7">
        <f>SUMIFS(pg_transaction_cleaned!$H$2:$H$5743,pg_transaction_cleaned!$O$2:$O$5743,A1580,pg_transaction_cleaned!$F$2:$F$5743,"CAPTURE")</f>
        <v>0</v>
      </c>
      <c r="M1580" s="6">
        <f>COUNTIFS(pg_transaction_cleaned!$O$2:$O$5743,A1580,pg_transaction_cleaned!$F$2:$F$5743,"REFUND")</f>
        <v>0</v>
      </c>
      <c r="N1580" s="7">
        <f>SUMIFS(pg_transaction_cleaned!$H$2:$H$5743,pg_transaction_cleaned!$O$2:$O$5743,A1580,pg_transaction_cleaned!$F$2:$F$5743,"REFUND")</f>
        <v>0</v>
      </c>
      <c r="O1580" s="6" t="str">
        <f t="shared" si="124"/>
        <v>Paid, no payment</v>
      </c>
      <c r="P1580" s="8">
        <f t="shared" si="125"/>
        <v>5298</v>
      </c>
    </row>
    <row r="1581" spans="1:16" x14ac:dyDescent="0.3">
      <c r="A1581" s="6" t="s">
        <v>3185</v>
      </c>
      <c r="B1581" s="6" t="s">
        <v>12050</v>
      </c>
      <c r="C1581" s="6" t="s">
        <v>3186</v>
      </c>
      <c r="D1581" s="6" t="s">
        <v>61</v>
      </c>
      <c r="E1581" s="6" t="s">
        <v>18</v>
      </c>
      <c r="F1581" s="6" t="s">
        <v>11872</v>
      </c>
      <c r="G1581" s="6" t="s">
        <v>19</v>
      </c>
      <c r="H1581" s="10">
        <f t="shared" si="121"/>
        <v>46284</v>
      </c>
      <c r="I1581" s="7">
        <f t="shared" si="122"/>
        <v>3998</v>
      </c>
      <c r="J1581" s="6" t="str">
        <f t="shared" si="123"/>
        <v>Delhi</v>
      </c>
      <c r="K1581" s="6">
        <f>COUNTIFS(pg_transaction_cleaned!$O$2:$O$5743,A1581,pg_transaction_cleaned!$F$2:$F$5743,"CAPTURE")</f>
        <v>1</v>
      </c>
      <c r="L1581" s="7">
        <f>SUMIFS(pg_transaction_cleaned!$H$2:$H$5743,pg_transaction_cleaned!$O$2:$O$5743,A1581,pg_transaction_cleaned!$F$2:$F$5743,"CAPTURE")</f>
        <v>3998</v>
      </c>
      <c r="M1581" s="6">
        <f>COUNTIFS(pg_transaction_cleaned!$O$2:$O$5743,A1581,pg_transaction_cleaned!$F$2:$F$5743,"REFUND")</f>
        <v>0</v>
      </c>
      <c r="N1581" s="7">
        <f>SUMIFS(pg_transaction_cleaned!$H$2:$H$5743,pg_transaction_cleaned!$O$2:$O$5743,A1581,pg_transaction_cleaned!$F$2:$F$5743,"REFUND")</f>
        <v>0</v>
      </c>
      <c r="O1581" s="6" t="str">
        <f t="shared" si="124"/>
        <v>OK</v>
      </c>
      <c r="P1581" s="8">
        <f t="shared" si="125"/>
        <v>0</v>
      </c>
    </row>
    <row r="1582" spans="1:16" x14ac:dyDescent="0.3">
      <c r="A1582" s="6" t="s">
        <v>3187</v>
      </c>
      <c r="B1582" s="6" t="s">
        <v>11963</v>
      </c>
      <c r="C1582" s="6" t="s">
        <v>3188</v>
      </c>
      <c r="D1582" s="6" t="s">
        <v>61</v>
      </c>
      <c r="E1582" s="6" t="s">
        <v>27</v>
      </c>
      <c r="F1582" s="6" t="s">
        <v>11913</v>
      </c>
      <c r="G1582" s="6" t="s">
        <v>19</v>
      </c>
      <c r="H1582" s="10">
        <f t="shared" si="121"/>
        <v>46287</v>
      </c>
      <c r="I1582" s="7">
        <f t="shared" si="122"/>
        <v>3348</v>
      </c>
      <c r="J1582" s="6" t="str">
        <f t="shared" si="123"/>
        <v>Delhi</v>
      </c>
      <c r="K1582" s="6">
        <f>COUNTIFS(pg_transaction_cleaned!$O$2:$O$5743,A1582,pg_transaction_cleaned!$F$2:$F$5743,"CAPTURE")</f>
        <v>1</v>
      </c>
      <c r="L1582" s="7">
        <f>SUMIFS(pg_transaction_cleaned!$H$2:$H$5743,pg_transaction_cleaned!$O$2:$O$5743,A1582,pg_transaction_cleaned!$F$2:$F$5743,"CAPTURE")</f>
        <v>3348</v>
      </c>
      <c r="M1582" s="6">
        <f>COUNTIFS(pg_transaction_cleaned!$O$2:$O$5743,A1582,pg_transaction_cleaned!$F$2:$F$5743,"REFUND")</f>
        <v>0</v>
      </c>
      <c r="N1582" s="7">
        <f>SUMIFS(pg_transaction_cleaned!$H$2:$H$5743,pg_transaction_cleaned!$O$2:$O$5743,A1582,pg_transaction_cleaned!$F$2:$F$5743,"REFUND")</f>
        <v>0</v>
      </c>
      <c r="O1582" s="6" t="str">
        <f t="shared" si="124"/>
        <v>OK</v>
      </c>
      <c r="P1582" s="8">
        <f t="shared" si="125"/>
        <v>0</v>
      </c>
    </row>
    <row r="1583" spans="1:16" x14ac:dyDescent="0.3">
      <c r="A1583" s="6" t="s">
        <v>3189</v>
      </c>
      <c r="B1583" s="6" t="s">
        <v>11842</v>
      </c>
      <c r="C1583" s="6" t="s">
        <v>3190</v>
      </c>
      <c r="D1583" s="6" t="s">
        <v>51</v>
      </c>
      <c r="E1583" s="6" t="s">
        <v>27</v>
      </c>
      <c r="F1583" s="6" t="s">
        <v>12095</v>
      </c>
      <c r="G1583" s="6" t="s">
        <v>66</v>
      </c>
      <c r="H1583" s="10">
        <f t="shared" si="121"/>
        <v>46290</v>
      </c>
      <c r="I1583" s="7">
        <f t="shared" si="122"/>
        <v>4097</v>
      </c>
      <c r="J1583" s="6" t="str">
        <f t="shared" si="123"/>
        <v>Chennai</v>
      </c>
      <c r="K1583" s="6">
        <f>COUNTIFS(pg_transaction_cleaned!$O$2:$O$5743,A1583,pg_transaction_cleaned!$F$2:$F$5743,"CAPTURE")</f>
        <v>1</v>
      </c>
      <c r="L1583" s="7">
        <f>SUMIFS(pg_transaction_cleaned!$H$2:$H$5743,pg_transaction_cleaned!$O$2:$O$5743,A1583,pg_transaction_cleaned!$F$2:$F$5743,"CAPTURE")</f>
        <v>4097</v>
      </c>
      <c r="M1583" s="6">
        <f>COUNTIFS(pg_transaction_cleaned!$O$2:$O$5743,A1583,pg_transaction_cleaned!$F$2:$F$5743,"REFUND")</f>
        <v>1</v>
      </c>
      <c r="N1583" s="7">
        <f>SUMIFS(pg_transaction_cleaned!$H$2:$H$5743,pg_transaction_cleaned!$O$2:$O$5743,A1583,pg_transaction_cleaned!$F$2:$F$5743,"REFUND")</f>
        <v>4097</v>
      </c>
      <c r="O1583" s="6" t="str">
        <f t="shared" si="124"/>
        <v>OK</v>
      </c>
      <c r="P1583" s="8">
        <f t="shared" si="125"/>
        <v>0</v>
      </c>
    </row>
    <row r="1584" spans="1:16" x14ac:dyDescent="0.3">
      <c r="A1584" s="6" t="s">
        <v>3191</v>
      </c>
      <c r="B1584" s="6" t="s">
        <v>11844</v>
      </c>
      <c r="C1584" s="6" t="s">
        <v>3192</v>
      </c>
      <c r="D1584" s="6" t="s">
        <v>75</v>
      </c>
      <c r="E1584" s="6" t="s">
        <v>27</v>
      </c>
      <c r="F1584" s="6" t="s">
        <v>11837</v>
      </c>
      <c r="G1584" s="6" t="s">
        <v>19</v>
      </c>
      <c r="H1584" s="10">
        <f t="shared" si="121"/>
        <v>46280</v>
      </c>
      <c r="I1584" s="7">
        <f t="shared" si="122"/>
        <v>999</v>
      </c>
      <c r="J1584" s="6" t="str">
        <f t="shared" si="123"/>
        <v>Mumbai</v>
      </c>
      <c r="K1584" s="6">
        <f>COUNTIFS(pg_transaction_cleaned!$O$2:$O$5743,A1584,pg_transaction_cleaned!$F$2:$F$5743,"CAPTURE")</f>
        <v>1</v>
      </c>
      <c r="L1584" s="7">
        <f>SUMIFS(pg_transaction_cleaned!$H$2:$H$5743,pg_transaction_cleaned!$O$2:$O$5743,A1584,pg_transaction_cleaned!$F$2:$F$5743,"CAPTURE")</f>
        <v>999</v>
      </c>
      <c r="M1584" s="6">
        <f>COUNTIFS(pg_transaction_cleaned!$O$2:$O$5743,A1584,pg_transaction_cleaned!$F$2:$F$5743,"REFUND")</f>
        <v>0</v>
      </c>
      <c r="N1584" s="7">
        <f>SUMIFS(pg_transaction_cleaned!$H$2:$H$5743,pg_transaction_cleaned!$O$2:$O$5743,A1584,pg_transaction_cleaned!$F$2:$F$5743,"REFUND")</f>
        <v>0</v>
      </c>
      <c r="O1584" s="6" t="str">
        <f t="shared" si="124"/>
        <v>OK</v>
      </c>
      <c r="P1584" s="8">
        <f t="shared" si="125"/>
        <v>0</v>
      </c>
    </row>
    <row r="1585" spans="1:16" x14ac:dyDescent="0.3">
      <c r="A1585" s="6" t="s">
        <v>3193</v>
      </c>
      <c r="B1585" s="6" t="s">
        <v>11840</v>
      </c>
      <c r="C1585" s="6" t="s">
        <v>3194</v>
      </c>
      <c r="D1585" s="6" t="s">
        <v>17</v>
      </c>
      <c r="E1585" s="6" t="s">
        <v>54</v>
      </c>
      <c r="F1585" s="6" t="s">
        <v>11930</v>
      </c>
      <c r="G1585" s="6" t="s">
        <v>19</v>
      </c>
      <c r="H1585" s="10">
        <f t="shared" si="121"/>
        <v>46294</v>
      </c>
      <c r="I1585" s="7">
        <f t="shared" si="122"/>
        <v>9297</v>
      </c>
      <c r="J1585" s="6" t="str">
        <f t="shared" si="123"/>
        <v>Pune</v>
      </c>
      <c r="K1585" s="6">
        <f>COUNTIFS(pg_transaction_cleaned!$O$2:$O$5743,A1585,pg_transaction_cleaned!$F$2:$F$5743,"CAPTURE")</f>
        <v>1</v>
      </c>
      <c r="L1585" s="7">
        <f>SUMIFS(pg_transaction_cleaned!$H$2:$H$5743,pg_transaction_cleaned!$O$2:$O$5743,A1585,pg_transaction_cleaned!$F$2:$F$5743,"CAPTURE")</f>
        <v>9297</v>
      </c>
      <c r="M1585" s="6">
        <f>COUNTIFS(pg_transaction_cleaned!$O$2:$O$5743,A1585,pg_transaction_cleaned!$F$2:$F$5743,"REFUND")</f>
        <v>0</v>
      </c>
      <c r="N1585" s="7">
        <f>SUMIFS(pg_transaction_cleaned!$H$2:$H$5743,pg_transaction_cleaned!$O$2:$O$5743,A1585,pg_transaction_cleaned!$F$2:$F$5743,"REFUND")</f>
        <v>0</v>
      </c>
      <c r="O1585" s="6" t="str">
        <f t="shared" si="124"/>
        <v>OK</v>
      </c>
      <c r="P1585" s="8">
        <f t="shared" si="125"/>
        <v>0</v>
      </c>
    </row>
    <row r="1586" spans="1:16" x14ac:dyDescent="0.3">
      <c r="A1586" s="6" t="s">
        <v>3195</v>
      </c>
      <c r="B1586" s="6" t="s">
        <v>11926</v>
      </c>
      <c r="C1586" s="6" t="s">
        <v>3196</v>
      </c>
      <c r="D1586" s="6"/>
      <c r="E1586" s="6" t="s">
        <v>18</v>
      </c>
      <c r="F1586" s="6" t="s">
        <v>12025</v>
      </c>
      <c r="G1586" s="6" t="s">
        <v>19</v>
      </c>
      <c r="H1586" s="10">
        <f t="shared" si="121"/>
        <v>46270</v>
      </c>
      <c r="I1586" s="7">
        <f t="shared" si="122"/>
        <v>4498</v>
      </c>
      <c r="J1586" s="6" t="str">
        <f t="shared" si="123"/>
        <v>Unknown</v>
      </c>
      <c r="K1586" s="6">
        <f>COUNTIFS(pg_transaction_cleaned!$O$2:$O$5743,A1586,pg_transaction_cleaned!$F$2:$F$5743,"CAPTURE")</f>
        <v>1</v>
      </c>
      <c r="L1586" s="7">
        <f>SUMIFS(pg_transaction_cleaned!$H$2:$H$5743,pg_transaction_cleaned!$O$2:$O$5743,A1586,pg_transaction_cleaned!$F$2:$F$5743,"CAPTURE")</f>
        <v>4498</v>
      </c>
      <c r="M1586" s="6">
        <f>COUNTIFS(pg_transaction_cleaned!$O$2:$O$5743,A1586,pg_transaction_cleaned!$F$2:$F$5743,"REFUND")</f>
        <v>0</v>
      </c>
      <c r="N1586" s="7">
        <f>SUMIFS(pg_transaction_cleaned!$H$2:$H$5743,pg_transaction_cleaned!$O$2:$O$5743,A1586,pg_transaction_cleaned!$F$2:$F$5743,"REFUND")</f>
        <v>0</v>
      </c>
      <c r="O1586" s="6" t="str">
        <f t="shared" si="124"/>
        <v>OK</v>
      </c>
      <c r="P1586" s="8">
        <f t="shared" si="125"/>
        <v>0</v>
      </c>
    </row>
    <row r="1587" spans="1:16" x14ac:dyDescent="0.3">
      <c r="A1587" s="6" t="s">
        <v>3197</v>
      </c>
      <c r="B1587" s="6" t="s">
        <v>11936</v>
      </c>
      <c r="C1587" s="6" t="s">
        <v>3198</v>
      </c>
      <c r="D1587" s="6" t="s">
        <v>61</v>
      </c>
      <c r="E1587" s="6" t="s">
        <v>18</v>
      </c>
      <c r="F1587" s="6" t="s">
        <v>12003</v>
      </c>
      <c r="G1587" s="6" t="s">
        <v>19</v>
      </c>
      <c r="H1587" s="10">
        <f t="shared" si="121"/>
        <v>46293</v>
      </c>
      <c r="I1587" s="7">
        <f t="shared" si="122"/>
        <v>1499</v>
      </c>
      <c r="J1587" s="6" t="str">
        <f t="shared" si="123"/>
        <v>Delhi</v>
      </c>
      <c r="K1587" s="6">
        <f>COUNTIFS(pg_transaction_cleaned!$O$2:$O$5743,A1587,pg_transaction_cleaned!$F$2:$F$5743,"CAPTURE")</f>
        <v>1</v>
      </c>
      <c r="L1587" s="7">
        <f>SUMIFS(pg_transaction_cleaned!$H$2:$H$5743,pg_transaction_cleaned!$O$2:$O$5743,A1587,pg_transaction_cleaned!$F$2:$F$5743,"CAPTURE")</f>
        <v>1499</v>
      </c>
      <c r="M1587" s="6">
        <f>COUNTIFS(pg_transaction_cleaned!$O$2:$O$5743,A1587,pg_transaction_cleaned!$F$2:$F$5743,"REFUND")</f>
        <v>0</v>
      </c>
      <c r="N1587" s="7">
        <f>SUMIFS(pg_transaction_cleaned!$H$2:$H$5743,pg_transaction_cleaned!$O$2:$O$5743,A1587,pg_transaction_cleaned!$F$2:$F$5743,"REFUND")</f>
        <v>0</v>
      </c>
      <c r="O1587" s="6" t="str">
        <f t="shared" si="124"/>
        <v>OK</v>
      </c>
      <c r="P1587" s="8">
        <f t="shared" si="125"/>
        <v>0</v>
      </c>
    </row>
    <row r="1588" spans="1:16" x14ac:dyDescent="0.3">
      <c r="A1588" s="6" t="s">
        <v>3199</v>
      </c>
      <c r="B1588" s="6" t="s">
        <v>11887</v>
      </c>
      <c r="C1588" s="6" t="s">
        <v>3200</v>
      </c>
      <c r="D1588" s="6" t="s">
        <v>34</v>
      </c>
      <c r="E1588" s="6" t="s">
        <v>18</v>
      </c>
      <c r="F1588" s="6" t="s">
        <v>11841</v>
      </c>
      <c r="G1588" s="6" t="s">
        <v>19</v>
      </c>
      <c r="H1588" s="10">
        <f t="shared" si="121"/>
        <v>46268</v>
      </c>
      <c r="I1588" s="7">
        <f t="shared" si="122"/>
        <v>2499</v>
      </c>
      <c r="J1588" s="6" t="str">
        <f t="shared" si="123"/>
        <v>Ahmedabad</v>
      </c>
      <c r="K1588" s="6">
        <f>COUNTIFS(pg_transaction_cleaned!$O$2:$O$5743,A1588,pg_transaction_cleaned!$F$2:$F$5743,"CAPTURE")</f>
        <v>1</v>
      </c>
      <c r="L1588" s="7">
        <f>SUMIFS(pg_transaction_cleaned!$H$2:$H$5743,pg_transaction_cleaned!$O$2:$O$5743,A1588,pg_transaction_cleaned!$F$2:$F$5743,"CAPTURE")</f>
        <v>2499</v>
      </c>
      <c r="M1588" s="6">
        <f>COUNTIFS(pg_transaction_cleaned!$O$2:$O$5743,A1588,pg_transaction_cleaned!$F$2:$F$5743,"REFUND")</f>
        <v>0</v>
      </c>
      <c r="N1588" s="7">
        <f>SUMIFS(pg_transaction_cleaned!$H$2:$H$5743,pg_transaction_cleaned!$O$2:$O$5743,A1588,pg_transaction_cleaned!$F$2:$F$5743,"REFUND")</f>
        <v>0</v>
      </c>
      <c r="O1588" s="6" t="str">
        <f t="shared" si="124"/>
        <v>OK</v>
      </c>
      <c r="P1588" s="8">
        <f t="shared" si="125"/>
        <v>0</v>
      </c>
    </row>
    <row r="1589" spans="1:16" x14ac:dyDescent="0.3">
      <c r="A1589" s="6" t="s">
        <v>3201</v>
      </c>
      <c r="B1589" s="6" t="s">
        <v>11866</v>
      </c>
      <c r="C1589" s="6" t="s">
        <v>3202</v>
      </c>
      <c r="D1589" s="6" t="s">
        <v>17</v>
      </c>
      <c r="E1589" s="6" t="s">
        <v>27</v>
      </c>
      <c r="F1589" s="6" t="s">
        <v>11858</v>
      </c>
      <c r="G1589" s="6" t="s">
        <v>19</v>
      </c>
      <c r="H1589" s="10">
        <f t="shared" si="121"/>
        <v>46274</v>
      </c>
      <c r="I1589" s="7">
        <f t="shared" si="122"/>
        <v>5798</v>
      </c>
      <c r="J1589" s="6" t="str">
        <f t="shared" si="123"/>
        <v>Pune</v>
      </c>
      <c r="K1589" s="6">
        <f>COUNTIFS(pg_transaction_cleaned!$O$2:$O$5743,A1589,pg_transaction_cleaned!$F$2:$F$5743,"CAPTURE")</f>
        <v>1</v>
      </c>
      <c r="L1589" s="7">
        <f>SUMIFS(pg_transaction_cleaned!$H$2:$H$5743,pg_transaction_cleaned!$O$2:$O$5743,A1589,pg_transaction_cleaned!$F$2:$F$5743,"CAPTURE")</f>
        <v>5798</v>
      </c>
      <c r="M1589" s="6">
        <f>COUNTIFS(pg_transaction_cleaned!$O$2:$O$5743,A1589,pg_transaction_cleaned!$F$2:$F$5743,"REFUND")</f>
        <v>0</v>
      </c>
      <c r="N1589" s="7">
        <f>SUMIFS(pg_transaction_cleaned!$H$2:$H$5743,pg_transaction_cleaned!$O$2:$O$5743,A1589,pg_transaction_cleaned!$F$2:$F$5743,"REFUND")</f>
        <v>0</v>
      </c>
      <c r="O1589" s="6" t="str">
        <f t="shared" si="124"/>
        <v>OK</v>
      </c>
      <c r="P1589" s="8">
        <f t="shared" si="125"/>
        <v>0</v>
      </c>
    </row>
    <row r="1590" spans="1:16" x14ac:dyDescent="0.3">
      <c r="A1590" s="6" t="s">
        <v>3203</v>
      </c>
      <c r="B1590" s="6" t="s">
        <v>11976</v>
      </c>
      <c r="C1590" s="6" t="s">
        <v>3204</v>
      </c>
      <c r="D1590" s="6" t="s">
        <v>61</v>
      </c>
      <c r="E1590" s="6" t="s">
        <v>18</v>
      </c>
      <c r="F1590" s="6" t="s">
        <v>11957</v>
      </c>
      <c r="G1590" s="6" t="s">
        <v>19</v>
      </c>
      <c r="H1590" s="10">
        <f t="shared" si="121"/>
        <v>46284</v>
      </c>
      <c r="I1590" s="7">
        <f t="shared" si="122"/>
        <v>1298</v>
      </c>
      <c r="J1590" s="6" t="str">
        <f t="shared" si="123"/>
        <v>Delhi</v>
      </c>
      <c r="K1590" s="6">
        <f>COUNTIFS(pg_transaction_cleaned!$O$2:$O$5743,A1590,pg_transaction_cleaned!$F$2:$F$5743,"CAPTURE")</f>
        <v>1</v>
      </c>
      <c r="L1590" s="7">
        <f>SUMIFS(pg_transaction_cleaned!$H$2:$H$5743,pg_transaction_cleaned!$O$2:$O$5743,A1590,pg_transaction_cleaned!$F$2:$F$5743,"CAPTURE")</f>
        <v>1298</v>
      </c>
      <c r="M1590" s="6">
        <f>COUNTIFS(pg_transaction_cleaned!$O$2:$O$5743,A1590,pg_transaction_cleaned!$F$2:$F$5743,"REFUND")</f>
        <v>0</v>
      </c>
      <c r="N1590" s="7">
        <f>SUMIFS(pg_transaction_cleaned!$H$2:$H$5743,pg_transaction_cleaned!$O$2:$O$5743,A1590,pg_transaction_cleaned!$F$2:$F$5743,"REFUND")</f>
        <v>0</v>
      </c>
      <c r="O1590" s="6" t="str">
        <f t="shared" si="124"/>
        <v>OK</v>
      </c>
      <c r="P1590" s="8">
        <f t="shared" si="125"/>
        <v>0</v>
      </c>
    </row>
    <row r="1591" spans="1:16" x14ac:dyDescent="0.3">
      <c r="A1591" s="6" t="s">
        <v>3205</v>
      </c>
      <c r="B1591" s="6" t="s">
        <v>11893</v>
      </c>
      <c r="C1591" s="6" t="s">
        <v>3206</v>
      </c>
      <c r="D1591" s="6" t="s">
        <v>17</v>
      </c>
      <c r="E1591" s="6" t="s">
        <v>54</v>
      </c>
      <c r="F1591" s="6" t="s">
        <v>11853</v>
      </c>
      <c r="G1591" s="6" t="s">
        <v>19</v>
      </c>
      <c r="H1591" s="10">
        <f t="shared" si="121"/>
        <v>46280</v>
      </c>
      <c r="I1591" s="7">
        <f t="shared" si="122"/>
        <v>1799</v>
      </c>
      <c r="J1591" s="6" t="str">
        <f t="shared" si="123"/>
        <v>Pune</v>
      </c>
      <c r="K1591" s="6">
        <f>COUNTIFS(pg_transaction_cleaned!$O$2:$O$5743,A1591,pg_transaction_cleaned!$F$2:$F$5743,"CAPTURE")</f>
        <v>1</v>
      </c>
      <c r="L1591" s="7">
        <f>SUMIFS(pg_transaction_cleaned!$H$2:$H$5743,pg_transaction_cleaned!$O$2:$O$5743,A1591,pg_transaction_cleaned!$F$2:$F$5743,"CAPTURE")</f>
        <v>1799</v>
      </c>
      <c r="M1591" s="6">
        <f>COUNTIFS(pg_transaction_cleaned!$O$2:$O$5743,A1591,pg_transaction_cleaned!$F$2:$F$5743,"REFUND")</f>
        <v>0</v>
      </c>
      <c r="N1591" s="7">
        <f>SUMIFS(pg_transaction_cleaned!$H$2:$H$5743,pg_transaction_cleaned!$O$2:$O$5743,A1591,pg_transaction_cleaned!$F$2:$F$5743,"REFUND")</f>
        <v>0</v>
      </c>
      <c r="O1591" s="6" t="str">
        <f t="shared" si="124"/>
        <v>OK</v>
      </c>
      <c r="P1591" s="8">
        <f t="shared" si="125"/>
        <v>0</v>
      </c>
    </row>
    <row r="1592" spans="1:16" x14ac:dyDescent="0.3">
      <c r="A1592" s="6" t="s">
        <v>3207</v>
      </c>
      <c r="B1592" s="6" t="s">
        <v>11963</v>
      </c>
      <c r="C1592" s="6" t="s">
        <v>3208</v>
      </c>
      <c r="D1592" s="6" t="s">
        <v>75</v>
      </c>
      <c r="E1592" s="6" t="s">
        <v>43</v>
      </c>
      <c r="F1592" s="6" t="s">
        <v>11833</v>
      </c>
      <c r="G1592" s="6" t="s">
        <v>19</v>
      </c>
      <c r="H1592" s="10">
        <f t="shared" si="121"/>
        <v>46287</v>
      </c>
      <c r="I1592" s="7">
        <f t="shared" si="122"/>
        <v>3298</v>
      </c>
      <c r="J1592" s="6" t="str">
        <f t="shared" si="123"/>
        <v>Mumbai</v>
      </c>
      <c r="K1592" s="6">
        <f>COUNTIFS(pg_transaction_cleaned!$O$2:$O$5743,A1592,pg_transaction_cleaned!$F$2:$F$5743,"CAPTURE")</f>
        <v>1</v>
      </c>
      <c r="L1592" s="7">
        <f>SUMIFS(pg_transaction_cleaned!$H$2:$H$5743,pg_transaction_cleaned!$O$2:$O$5743,A1592,pg_transaction_cleaned!$F$2:$F$5743,"CAPTURE")</f>
        <v>3298</v>
      </c>
      <c r="M1592" s="6">
        <f>COUNTIFS(pg_transaction_cleaned!$O$2:$O$5743,A1592,pg_transaction_cleaned!$F$2:$F$5743,"REFUND")</f>
        <v>0</v>
      </c>
      <c r="N1592" s="7">
        <f>SUMIFS(pg_transaction_cleaned!$H$2:$H$5743,pg_transaction_cleaned!$O$2:$O$5743,A1592,pg_transaction_cleaned!$F$2:$F$5743,"REFUND")</f>
        <v>0</v>
      </c>
      <c r="O1592" s="6" t="str">
        <f t="shared" si="124"/>
        <v>OK</v>
      </c>
      <c r="P1592" s="8">
        <f t="shared" si="125"/>
        <v>0</v>
      </c>
    </row>
    <row r="1593" spans="1:16" x14ac:dyDescent="0.3">
      <c r="A1593" s="6" t="s">
        <v>3209</v>
      </c>
      <c r="B1593" s="6" t="s">
        <v>11915</v>
      </c>
      <c r="C1593" s="6" t="s">
        <v>3210</v>
      </c>
      <c r="D1593" s="6" t="s">
        <v>61</v>
      </c>
      <c r="E1593" s="6" t="s">
        <v>43</v>
      </c>
      <c r="F1593" s="6" t="s">
        <v>11979</v>
      </c>
      <c r="G1593" s="6" t="s">
        <v>19</v>
      </c>
      <c r="H1593" s="10">
        <f t="shared" si="121"/>
        <v>46285</v>
      </c>
      <c r="I1593" s="7">
        <f t="shared" si="122"/>
        <v>8797</v>
      </c>
      <c r="J1593" s="6" t="str">
        <f t="shared" si="123"/>
        <v>Delhi</v>
      </c>
      <c r="K1593" s="6">
        <f>COUNTIFS(pg_transaction_cleaned!$O$2:$O$5743,A1593,pg_transaction_cleaned!$F$2:$F$5743,"CAPTURE")</f>
        <v>1</v>
      </c>
      <c r="L1593" s="7">
        <f>SUMIFS(pg_transaction_cleaned!$H$2:$H$5743,pg_transaction_cleaned!$O$2:$O$5743,A1593,pg_transaction_cleaned!$F$2:$F$5743,"CAPTURE")</f>
        <v>8797</v>
      </c>
      <c r="M1593" s="6">
        <f>COUNTIFS(pg_transaction_cleaned!$O$2:$O$5743,A1593,pg_transaction_cleaned!$F$2:$F$5743,"REFUND")</f>
        <v>0</v>
      </c>
      <c r="N1593" s="7">
        <f>SUMIFS(pg_transaction_cleaned!$H$2:$H$5743,pg_transaction_cleaned!$O$2:$O$5743,A1593,pg_transaction_cleaned!$F$2:$F$5743,"REFUND")</f>
        <v>0</v>
      </c>
      <c r="O1593" s="6" t="str">
        <f t="shared" si="124"/>
        <v>OK</v>
      </c>
      <c r="P1593" s="8">
        <f t="shared" si="125"/>
        <v>0</v>
      </c>
    </row>
    <row r="1594" spans="1:16" x14ac:dyDescent="0.3">
      <c r="A1594" s="6" t="s">
        <v>3211</v>
      </c>
      <c r="B1594" s="6" t="s">
        <v>11936</v>
      </c>
      <c r="C1594" s="6" t="s">
        <v>3212</v>
      </c>
      <c r="D1594" s="6" t="s">
        <v>23</v>
      </c>
      <c r="E1594" s="6" t="s">
        <v>27</v>
      </c>
      <c r="F1594" s="6" t="s">
        <v>11929</v>
      </c>
      <c r="G1594" s="6" t="s">
        <v>19</v>
      </c>
      <c r="H1594" s="10">
        <f t="shared" si="121"/>
        <v>46293</v>
      </c>
      <c r="I1594" s="7">
        <f t="shared" si="122"/>
        <v>799</v>
      </c>
      <c r="J1594" s="6" t="str">
        <f t="shared" si="123"/>
        <v>Bengaluru</v>
      </c>
      <c r="K1594" s="6">
        <f>COUNTIFS(pg_transaction_cleaned!$O$2:$O$5743,A1594,pg_transaction_cleaned!$F$2:$F$5743,"CAPTURE")</f>
        <v>1</v>
      </c>
      <c r="L1594" s="7">
        <f>SUMIFS(pg_transaction_cleaned!$H$2:$H$5743,pg_transaction_cleaned!$O$2:$O$5743,A1594,pg_transaction_cleaned!$F$2:$F$5743,"CAPTURE")</f>
        <v>799</v>
      </c>
      <c r="M1594" s="6">
        <f>COUNTIFS(pg_transaction_cleaned!$O$2:$O$5743,A1594,pg_transaction_cleaned!$F$2:$F$5743,"REFUND")</f>
        <v>0</v>
      </c>
      <c r="N1594" s="7">
        <f>SUMIFS(pg_transaction_cleaned!$H$2:$H$5743,pg_transaction_cleaned!$O$2:$O$5743,A1594,pg_transaction_cleaned!$F$2:$F$5743,"REFUND")</f>
        <v>0</v>
      </c>
      <c r="O1594" s="6" t="str">
        <f t="shared" si="124"/>
        <v>OK</v>
      </c>
      <c r="P1594" s="8">
        <f t="shared" si="125"/>
        <v>0</v>
      </c>
    </row>
    <row r="1595" spans="1:16" x14ac:dyDescent="0.3">
      <c r="A1595" s="6" t="s">
        <v>3213</v>
      </c>
      <c r="B1595" s="6" t="s">
        <v>12020</v>
      </c>
      <c r="C1595" s="6" t="s">
        <v>3214</v>
      </c>
      <c r="D1595" s="6" t="s">
        <v>34</v>
      </c>
      <c r="E1595" s="6" t="s">
        <v>18</v>
      </c>
      <c r="F1595" s="6" t="s">
        <v>11913</v>
      </c>
      <c r="G1595" s="6" t="s">
        <v>19</v>
      </c>
      <c r="H1595" s="10">
        <f t="shared" si="121"/>
        <v>46278</v>
      </c>
      <c r="I1595" s="7">
        <f t="shared" si="122"/>
        <v>3348</v>
      </c>
      <c r="J1595" s="6" t="str">
        <f t="shared" si="123"/>
        <v>Ahmedabad</v>
      </c>
      <c r="K1595" s="6">
        <f>COUNTIFS(pg_transaction_cleaned!$O$2:$O$5743,A1595,pg_transaction_cleaned!$F$2:$F$5743,"CAPTURE")</f>
        <v>1</v>
      </c>
      <c r="L1595" s="7">
        <f>SUMIFS(pg_transaction_cleaned!$H$2:$H$5743,pg_transaction_cleaned!$O$2:$O$5743,A1595,pg_transaction_cleaned!$F$2:$F$5743,"CAPTURE")</f>
        <v>3348</v>
      </c>
      <c r="M1595" s="6">
        <f>COUNTIFS(pg_transaction_cleaned!$O$2:$O$5743,A1595,pg_transaction_cleaned!$F$2:$F$5743,"REFUND")</f>
        <v>0</v>
      </c>
      <c r="N1595" s="7">
        <f>SUMIFS(pg_transaction_cleaned!$H$2:$H$5743,pg_transaction_cleaned!$O$2:$O$5743,A1595,pg_transaction_cleaned!$F$2:$F$5743,"REFUND")</f>
        <v>0</v>
      </c>
      <c r="O1595" s="6" t="str">
        <f t="shared" si="124"/>
        <v>OK</v>
      </c>
      <c r="P1595" s="8">
        <f t="shared" si="125"/>
        <v>0</v>
      </c>
    </row>
    <row r="1596" spans="1:16" x14ac:dyDescent="0.3">
      <c r="A1596" s="6" t="s">
        <v>3215</v>
      </c>
      <c r="B1596" s="6" t="s">
        <v>11972</v>
      </c>
      <c r="C1596" s="6" t="s">
        <v>3216</v>
      </c>
      <c r="D1596" s="6" t="s">
        <v>26</v>
      </c>
      <c r="E1596" s="6" t="s">
        <v>54</v>
      </c>
      <c r="F1596" s="6" t="s">
        <v>11835</v>
      </c>
      <c r="G1596" s="6" t="s">
        <v>19</v>
      </c>
      <c r="H1596" s="10">
        <f t="shared" si="121"/>
        <v>46269</v>
      </c>
      <c r="I1596" s="7">
        <f t="shared" si="122"/>
        <v>499</v>
      </c>
      <c r="J1596" s="6" t="str">
        <f t="shared" si="123"/>
        <v>Kolkata</v>
      </c>
      <c r="K1596" s="6">
        <f>COUNTIFS(pg_transaction_cleaned!$O$2:$O$5743,A1596,pg_transaction_cleaned!$F$2:$F$5743,"CAPTURE")</f>
        <v>1</v>
      </c>
      <c r="L1596" s="7">
        <f>SUMIFS(pg_transaction_cleaned!$H$2:$H$5743,pg_transaction_cleaned!$O$2:$O$5743,A1596,pg_transaction_cleaned!$F$2:$F$5743,"CAPTURE")</f>
        <v>499</v>
      </c>
      <c r="M1596" s="6">
        <f>COUNTIFS(pg_transaction_cleaned!$O$2:$O$5743,A1596,pg_transaction_cleaned!$F$2:$F$5743,"REFUND")</f>
        <v>0</v>
      </c>
      <c r="N1596" s="7">
        <f>SUMIFS(pg_transaction_cleaned!$H$2:$H$5743,pg_transaction_cleaned!$O$2:$O$5743,A1596,pg_transaction_cleaned!$F$2:$F$5743,"REFUND")</f>
        <v>0</v>
      </c>
      <c r="O1596" s="6" t="str">
        <f t="shared" si="124"/>
        <v>OK</v>
      </c>
      <c r="P1596" s="8">
        <f t="shared" si="125"/>
        <v>0</v>
      </c>
    </row>
    <row r="1597" spans="1:16" x14ac:dyDescent="0.3">
      <c r="A1597" s="6" t="s">
        <v>3217</v>
      </c>
      <c r="B1597" s="6" t="s">
        <v>11871</v>
      </c>
      <c r="C1597" s="6" t="s">
        <v>3218</v>
      </c>
      <c r="D1597" s="6" t="s">
        <v>23</v>
      </c>
      <c r="E1597" s="6" t="s">
        <v>54</v>
      </c>
      <c r="F1597" s="6" t="s">
        <v>11990</v>
      </c>
      <c r="G1597" s="6" t="s">
        <v>19</v>
      </c>
      <c r="H1597" s="10">
        <f t="shared" si="121"/>
        <v>46272</v>
      </c>
      <c r="I1597" s="7">
        <f t="shared" si="122"/>
        <v>1348</v>
      </c>
      <c r="J1597" s="6" t="str">
        <f t="shared" si="123"/>
        <v>Bengaluru</v>
      </c>
      <c r="K1597" s="6">
        <f>COUNTIFS(pg_transaction_cleaned!$O$2:$O$5743,A1597,pg_transaction_cleaned!$F$2:$F$5743,"CAPTURE")</f>
        <v>1</v>
      </c>
      <c r="L1597" s="7">
        <f>SUMIFS(pg_transaction_cleaned!$H$2:$H$5743,pg_transaction_cleaned!$O$2:$O$5743,A1597,pg_transaction_cleaned!$F$2:$F$5743,"CAPTURE")</f>
        <v>1348</v>
      </c>
      <c r="M1597" s="6">
        <f>COUNTIFS(pg_transaction_cleaned!$O$2:$O$5743,A1597,pg_transaction_cleaned!$F$2:$F$5743,"REFUND")</f>
        <v>0</v>
      </c>
      <c r="N1597" s="7">
        <f>SUMIFS(pg_transaction_cleaned!$H$2:$H$5743,pg_transaction_cleaned!$O$2:$O$5743,A1597,pg_transaction_cleaned!$F$2:$F$5743,"REFUND")</f>
        <v>0</v>
      </c>
      <c r="O1597" s="6" t="str">
        <f t="shared" si="124"/>
        <v>OK</v>
      </c>
      <c r="P1597" s="8">
        <f t="shared" si="125"/>
        <v>0</v>
      </c>
    </row>
    <row r="1598" spans="1:16" x14ac:dyDescent="0.3">
      <c r="A1598" s="6" t="s">
        <v>3219</v>
      </c>
      <c r="B1598" s="6" t="s">
        <v>11980</v>
      </c>
      <c r="C1598" s="6" t="s">
        <v>3220</v>
      </c>
      <c r="D1598" s="6" t="s">
        <v>61</v>
      </c>
      <c r="E1598" s="6" t="s">
        <v>18</v>
      </c>
      <c r="F1598" s="6" t="s">
        <v>12143</v>
      </c>
      <c r="G1598" s="6" t="s">
        <v>19</v>
      </c>
      <c r="H1598" s="10">
        <f t="shared" si="121"/>
        <v>46288</v>
      </c>
      <c r="I1598" s="7">
        <f t="shared" si="122"/>
        <v>2647</v>
      </c>
      <c r="J1598" s="6" t="str">
        <f t="shared" si="123"/>
        <v>Delhi</v>
      </c>
      <c r="K1598" s="6">
        <f>COUNTIFS(pg_transaction_cleaned!$O$2:$O$5743,A1598,pg_transaction_cleaned!$F$2:$F$5743,"CAPTURE")</f>
        <v>1</v>
      </c>
      <c r="L1598" s="7">
        <f>SUMIFS(pg_transaction_cleaned!$H$2:$H$5743,pg_transaction_cleaned!$O$2:$O$5743,A1598,pg_transaction_cleaned!$F$2:$F$5743,"CAPTURE")</f>
        <v>2647</v>
      </c>
      <c r="M1598" s="6">
        <f>COUNTIFS(pg_transaction_cleaned!$O$2:$O$5743,A1598,pg_transaction_cleaned!$F$2:$F$5743,"REFUND")</f>
        <v>0</v>
      </c>
      <c r="N1598" s="7">
        <f>SUMIFS(pg_transaction_cleaned!$H$2:$H$5743,pg_transaction_cleaned!$O$2:$O$5743,A1598,pg_transaction_cleaned!$F$2:$F$5743,"REFUND")</f>
        <v>0</v>
      </c>
      <c r="O1598" s="6" t="str">
        <f t="shared" si="124"/>
        <v>OK</v>
      </c>
      <c r="P1598" s="8">
        <f t="shared" si="125"/>
        <v>0</v>
      </c>
    </row>
    <row r="1599" spans="1:16" x14ac:dyDescent="0.3">
      <c r="A1599" s="6" t="s">
        <v>3221</v>
      </c>
      <c r="B1599" s="6" t="s">
        <v>11826</v>
      </c>
      <c r="C1599" s="6" t="s">
        <v>3222</v>
      </c>
      <c r="D1599" s="6" t="s">
        <v>75</v>
      </c>
      <c r="E1599" s="6" t="s">
        <v>54</v>
      </c>
      <c r="F1599" s="6" t="s">
        <v>11837</v>
      </c>
      <c r="G1599" s="6" t="s">
        <v>19</v>
      </c>
      <c r="H1599" s="10">
        <f t="shared" si="121"/>
        <v>46286</v>
      </c>
      <c r="I1599" s="7">
        <f t="shared" si="122"/>
        <v>999</v>
      </c>
      <c r="J1599" s="6" t="str">
        <f t="shared" si="123"/>
        <v>Mumbai</v>
      </c>
      <c r="K1599" s="6">
        <f>COUNTIFS(pg_transaction_cleaned!$O$2:$O$5743,A1599,pg_transaction_cleaned!$F$2:$F$5743,"CAPTURE")</f>
        <v>1</v>
      </c>
      <c r="L1599" s="7">
        <f>SUMIFS(pg_transaction_cleaned!$H$2:$H$5743,pg_transaction_cleaned!$O$2:$O$5743,A1599,pg_transaction_cleaned!$F$2:$F$5743,"CAPTURE")</f>
        <v>999</v>
      </c>
      <c r="M1599" s="6">
        <f>COUNTIFS(pg_transaction_cleaned!$O$2:$O$5743,A1599,pg_transaction_cleaned!$F$2:$F$5743,"REFUND")</f>
        <v>0</v>
      </c>
      <c r="N1599" s="7">
        <f>SUMIFS(pg_transaction_cleaned!$H$2:$H$5743,pg_transaction_cleaned!$O$2:$O$5743,A1599,pg_transaction_cleaned!$F$2:$F$5743,"REFUND")</f>
        <v>0</v>
      </c>
      <c r="O1599" s="6" t="str">
        <f t="shared" si="124"/>
        <v>OK</v>
      </c>
      <c r="P1599" s="8">
        <f t="shared" si="125"/>
        <v>0</v>
      </c>
    </row>
    <row r="1600" spans="1:16" x14ac:dyDescent="0.3">
      <c r="A1600" s="6" t="s">
        <v>3223</v>
      </c>
      <c r="B1600" s="6" t="s">
        <v>11895</v>
      </c>
      <c r="C1600" s="6" t="s">
        <v>3224</v>
      </c>
      <c r="D1600" s="6" t="s">
        <v>23</v>
      </c>
      <c r="E1600" s="6" t="s">
        <v>18</v>
      </c>
      <c r="F1600" s="6" t="s">
        <v>11855</v>
      </c>
      <c r="G1600" s="6" t="s">
        <v>19</v>
      </c>
      <c r="H1600" s="10">
        <f t="shared" si="121"/>
        <v>46295</v>
      </c>
      <c r="I1600" s="7">
        <f t="shared" si="122"/>
        <v>4999</v>
      </c>
      <c r="J1600" s="6" t="str">
        <f t="shared" si="123"/>
        <v>Bengaluru</v>
      </c>
      <c r="K1600" s="6">
        <f>COUNTIFS(pg_transaction_cleaned!$O$2:$O$5743,A1600,pg_transaction_cleaned!$F$2:$F$5743,"CAPTURE")</f>
        <v>1</v>
      </c>
      <c r="L1600" s="7">
        <f>SUMIFS(pg_transaction_cleaned!$H$2:$H$5743,pg_transaction_cleaned!$O$2:$O$5743,A1600,pg_transaction_cleaned!$F$2:$F$5743,"CAPTURE")</f>
        <v>4999</v>
      </c>
      <c r="M1600" s="6">
        <f>COUNTIFS(pg_transaction_cleaned!$O$2:$O$5743,A1600,pg_transaction_cleaned!$F$2:$F$5743,"REFUND")</f>
        <v>0</v>
      </c>
      <c r="N1600" s="7">
        <f>SUMIFS(pg_transaction_cleaned!$H$2:$H$5743,pg_transaction_cleaned!$O$2:$O$5743,A1600,pg_transaction_cleaned!$F$2:$F$5743,"REFUND")</f>
        <v>0</v>
      </c>
      <c r="O1600" s="6" t="str">
        <f t="shared" si="124"/>
        <v>OK</v>
      </c>
      <c r="P1600" s="8">
        <f t="shared" si="125"/>
        <v>0</v>
      </c>
    </row>
    <row r="1601" spans="1:16" x14ac:dyDescent="0.3">
      <c r="A1601" s="6" t="s">
        <v>3225</v>
      </c>
      <c r="B1601" s="6" t="s">
        <v>11907</v>
      </c>
      <c r="C1601" s="6" t="s">
        <v>3226</v>
      </c>
      <c r="D1601" s="6" t="s">
        <v>61</v>
      </c>
      <c r="E1601" s="6" t="s">
        <v>18</v>
      </c>
      <c r="F1601" s="6" t="s">
        <v>11855</v>
      </c>
      <c r="G1601" s="6" t="s">
        <v>19</v>
      </c>
      <c r="H1601" s="10">
        <f t="shared" si="121"/>
        <v>46293</v>
      </c>
      <c r="I1601" s="7">
        <f t="shared" si="122"/>
        <v>4999</v>
      </c>
      <c r="J1601" s="6" t="str">
        <f t="shared" si="123"/>
        <v>Delhi</v>
      </c>
      <c r="K1601" s="6">
        <f>COUNTIFS(pg_transaction_cleaned!$O$2:$O$5743,A1601,pg_transaction_cleaned!$F$2:$F$5743,"CAPTURE")</f>
        <v>1</v>
      </c>
      <c r="L1601" s="7">
        <f>SUMIFS(pg_transaction_cleaned!$H$2:$H$5743,pg_transaction_cleaned!$O$2:$O$5743,A1601,pg_transaction_cleaned!$F$2:$F$5743,"CAPTURE")</f>
        <v>4999</v>
      </c>
      <c r="M1601" s="6">
        <f>COUNTIFS(pg_transaction_cleaned!$O$2:$O$5743,A1601,pg_transaction_cleaned!$F$2:$F$5743,"REFUND")</f>
        <v>0</v>
      </c>
      <c r="N1601" s="7">
        <f>SUMIFS(pg_transaction_cleaned!$H$2:$H$5743,pg_transaction_cleaned!$O$2:$O$5743,A1601,pg_transaction_cleaned!$F$2:$F$5743,"REFUND")</f>
        <v>0</v>
      </c>
      <c r="O1601" s="6" t="str">
        <f t="shared" si="124"/>
        <v>OK</v>
      </c>
      <c r="P1601" s="8">
        <f t="shared" si="125"/>
        <v>0</v>
      </c>
    </row>
    <row r="1602" spans="1:16" x14ac:dyDescent="0.3">
      <c r="A1602" s="6" t="s">
        <v>3227</v>
      </c>
      <c r="B1602" s="6" t="s">
        <v>11887</v>
      </c>
      <c r="C1602" s="6" t="s">
        <v>3228</v>
      </c>
      <c r="D1602" s="6" t="s">
        <v>26</v>
      </c>
      <c r="E1602" s="6" t="s">
        <v>18</v>
      </c>
      <c r="F1602" s="6" t="s">
        <v>11843</v>
      </c>
      <c r="G1602" s="6" t="s">
        <v>19</v>
      </c>
      <c r="H1602" s="10">
        <f t="shared" ref="H1602:H1665" si="126">IF(MID(B1602,5,1)="-",DATE(LEFT(B1602,4),MID(B1602,6,2),RIGHT(B1602,2)),DATE(RIGHT(B1602,4),MID(B1602,4,2),LEFT(B1602,2)))</f>
        <v>46268</v>
      </c>
      <c r="I1602" s="7">
        <f t="shared" ref="I1602:I1665" si="127">VALUE(SUBSTITUTE(F1602,",",""))</f>
        <v>349</v>
      </c>
      <c r="J1602" s="6" t="str">
        <f t="shared" ref="J1602:J1665" si="128">IF(TRIM(D1602)="","Unknown",TRIM(D1602))</f>
        <v>Kolkata</v>
      </c>
      <c r="K1602" s="6">
        <f>COUNTIFS(pg_transaction_cleaned!$O$2:$O$5743,A1602,pg_transaction_cleaned!$F$2:$F$5743,"CAPTURE")</f>
        <v>1</v>
      </c>
      <c r="L1602" s="7">
        <f>SUMIFS(pg_transaction_cleaned!$H$2:$H$5743,pg_transaction_cleaned!$O$2:$O$5743,A1602,pg_transaction_cleaned!$F$2:$F$5743,"CAPTURE")</f>
        <v>349</v>
      </c>
      <c r="M1602" s="6">
        <f>COUNTIFS(pg_transaction_cleaned!$O$2:$O$5743,A1602,pg_transaction_cleaned!$F$2:$F$5743,"REFUND")</f>
        <v>0</v>
      </c>
      <c r="N1602" s="7">
        <f>SUMIFS(pg_transaction_cleaned!$H$2:$H$5743,pg_transaction_cleaned!$O$2:$O$5743,A1602,pg_transaction_cleaned!$F$2:$F$5743,"REFUND")</f>
        <v>0</v>
      </c>
      <c r="O1602" s="6" t="str">
        <f t="shared" si="124"/>
        <v>OK</v>
      </c>
      <c r="P1602" s="8">
        <f t="shared" si="125"/>
        <v>0</v>
      </c>
    </row>
    <row r="1603" spans="1:16" x14ac:dyDescent="0.3">
      <c r="A1603" s="6" t="s">
        <v>3229</v>
      </c>
      <c r="B1603" s="6" t="s">
        <v>11999</v>
      </c>
      <c r="C1603" s="6" t="s">
        <v>3230</v>
      </c>
      <c r="D1603" s="6" t="s">
        <v>17</v>
      </c>
      <c r="E1603" s="6" t="s">
        <v>18</v>
      </c>
      <c r="F1603" s="6" t="s">
        <v>11902</v>
      </c>
      <c r="G1603" s="6" t="s">
        <v>115</v>
      </c>
      <c r="H1603" s="10">
        <f t="shared" si="126"/>
        <v>46282</v>
      </c>
      <c r="I1603" s="7">
        <f t="shared" si="127"/>
        <v>2999</v>
      </c>
      <c r="J1603" s="6" t="str">
        <f t="shared" si="128"/>
        <v>Pune</v>
      </c>
      <c r="K1603" s="6">
        <f>COUNTIFS(pg_transaction_cleaned!$O$2:$O$5743,A1603,pg_transaction_cleaned!$F$2:$F$5743,"CAPTURE")</f>
        <v>0</v>
      </c>
      <c r="L1603" s="7">
        <f>SUMIFS(pg_transaction_cleaned!$H$2:$H$5743,pg_transaction_cleaned!$O$2:$O$5743,A1603,pg_transaction_cleaned!$F$2:$F$5743,"CAPTURE")</f>
        <v>0</v>
      </c>
      <c r="M1603" s="6">
        <f>COUNTIFS(pg_transaction_cleaned!$O$2:$O$5743,A1603,pg_transaction_cleaned!$F$2:$F$5743,"REFUND")</f>
        <v>0</v>
      </c>
      <c r="N1603" s="7">
        <f>SUMIFS(pg_transaction_cleaned!$H$2:$H$5743,pg_transaction_cleaned!$O$2:$O$5743,A1603,pg_transaction_cleaned!$F$2:$F$5743,"REFUND")</f>
        <v>0</v>
      </c>
      <c r="O1603" s="6" t="str">
        <f t="shared" ref="O1603:O1666" si="129">IF(AND(G1603="Paid",K1603=0),"Paid, no payment",IF(AND(OR(G1603="Failed",G1603="Cancelled"),K1603&gt;0),"Payment on failed/cancelled",IF(K1603&gt;1,"Duplicate charge",IF(AND(K1603=1,ROUND(L1603-I1603,2)&lt;&gt;0),"Amount difference",IF(AND(G1603="Refunded",M1603=0),"Refunded, no refund",IF(AND(G1603&lt;&gt;"Refunded",M1603&gt;0),"Refund, order not Refunded",IF(AND(M1603&gt;0,ROUND(N1603-I1603,2)&lt;&gt;0),"Refund amount differs","OK")))))))</f>
        <v>OK</v>
      </c>
      <c r="P1603" s="8">
        <f t="shared" ref="P1603:P1666" si="130">IF(O1603="OK",0,IF(O1603="Paid, no payment",I1603,IF(O1603="Payment on failed/cancelled",L1603,IF(OR(O1603="Duplicate charge",O1603="Amount difference"),L1603-I1603,IF(O1603="Refunded, no refund",I1603,N1603)))))</f>
        <v>0</v>
      </c>
    </row>
    <row r="1604" spans="1:16" x14ac:dyDescent="0.3">
      <c r="A1604" s="6" t="s">
        <v>3231</v>
      </c>
      <c r="B1604" s="6" t="s">
        <v>11840</v>
      </c>
      <c r="C1604" s="6" t="s">
        <v>3232</v>
      </c>
      <c r="D1604" s="6" t="s">
        <v>34</v>
      </c>
      <c r="E1604" s="6" t="s">
        <v>18</v>
      </c>
      <c r="F1604" s="6" t="s">
        <v>11935</v>
      </c>
      <c r="G1604" s="6" t="s">
        <v>19</v>
      </c>
      <c r="H1604" s="10">
        <f t="shared" si="126"/>
        <v>46294</v>
      </c>
      <c r="I1604" s="7">
        <f t="shared" si="127"/>
        <v>5998</v>
      </c>
      <c r="J1604" s="6" t="str">
        <f t="shared" si="128"/>
        <v>Ahmedabad</v>
      </c>
      <c r="K1604" s="6">
        <f>COUNTIFS(pg_transaction_cleaned!$O$2:$O$5743,A1604,pg_transaction_cleaned!$F$2:$F$5743,"CAPTURE")</f>
        <v>1</v>
      </c>
      <c r="L1604" s="7">
        <f>SUMIFS(pg_transaction_cleaned!$H$2:$H$5743,pg_transaction_cleaned!$O$2:$O$5743,A1604,pg_transaction_cleaned!$F$2:$F$5743,"CAPTURE")</f>
        <v>5998</v>
      </c>
      <c r="M1604" s="6">
        <f>COUNTIFS(pg_transaction_cleaned!$O$2:$O$5743,A1604,pg_transaction_cleaned!$F$2:$F$5743,"REFUND")</f>
        <v>0</v>
      </c>
      <c r="N1604" s="7">
        <f>SUMIFS(pg_transaction_cleaned!$H$2:$H$5743,pg_transaction_cleaned!$O$2:$O$5743,A1604,pg_transaction_cleaned!$F$2:$F$5743,"REFUND")</f>
        <v>0</v>
      </c>
      <c r="O1604" s="6" t="str">
        <f t="shared" si="129"/>
        <v>OK</v>
      </c>
      <c r="P1604" s="8">
        <f t="shared" si="130"/>
        <v>0</v>
      </c>
    </row>
    <row r="1605" spans="1:16" x14ac:dyDescent="0.3">
      <c r="A1605" s="6" t="s">
        <v>3233</v>
      </c>
      <c r="B1605" s="6" t="s">
        <v>11920</v>
      </c>
      <c r="C1605" s="6" t="s">
        <v>3234</v>
      </c>
      <c r="D1605" s="6" t="s">
        <v>37</v>
      </c>
      <c r="E1605" s="6" t="s">
        <v>27</v>
      </c>
      <c r="F1605" s="6" t="s">
        <v>11964</v>
      </c>
      <c r="G1605" s="6" t="s">
        <v>19</v>
      </c>
      <c r="H1605" s="10">
        <f t="shared" si="126"/>
        <v>46281</v>
      </c>
      <c r="I1605" s="7">
        <f t="shared" si="127"/>
        <v>8498</v>
      </c>
      <c r="J1605" s="6" t="str">
        <f t="shared" si="128"/>
        <v>Lucknow</v>
      </c>
      <c r="K1605" s="6">
        <f>COUNTIFS(pg_transaction_cleaned!$O$2:$O$5743,A1605,pg_transaction_cleaned!$F$2:$F$5743,"CAPTURE")</f>
        <v>1</v>
      </c>
      <c r="L1605" s="7">
        <f>SUMIFS(pg_transaction_cleaned!$H$2:$H$5743,pg_transaction_cleaned!$O$2:$O$5743,A1605,pg_transaction_cleaned!$F$2:$F$5743,"CAPTURE")</f>
        <v>8498</v>
      </c>
      <c r="M1605" s="6">
        <f>COUNTIFS(pg_transaction_cleaned!$O$2:$O$5743,A1605,pg_transaction_cleaned!$F$2:$F$5743,"REFUND")</f>
        <v>0</v>
      </c>
      <c r="N1605" s="7">
        <f>SUMIFS(pg_transaction_cleaned!$H$2:$H$5743,pg_transaction_cleaned!$O$2:$O$5743,A1605,pg_transaction_cleaned!$F$2:$F$5743,"REFUND")</f>
        <v>0</v>
      </c>
      <c r="O1605" s="6" t="str">
        <f t="shared" si="129"/>
        <v>OK</v>
      </c>
      <c r="P1605" s="8">
        <f t="shared" si="130"/>
        <v>0</v>
      </c>
    </row>
    <row r="1606" spans="1:16" x14ac:dyDescent="0.3">
      <c r="A1606" s="6" t="s">
        <v>3235</v>
      </c>
      <c r="B1606" s="6" t="s">
        <v>12020</v>
      </c>
      <c r="C1606" s="6" t="s">
        <v>3236</v>
      </c>
      <c r="D1606" s="6" t="s">
        <v>37</v>
      </c>
      <c r="E1606" s="6" t="s">
        <v>27</v>
      </c>
      <c r="F1606" s="6" t="s">
        <v>11853</v>
      </c>
      <c r="G1606" s="6" t="s">
        <v>19</v>
      </c>
      <c r="H1606" s="10">
        <f t="shared" si="126"/>
        <v>46278</v>
      </c>
      <c r="I1606" s="7">
        <f t="shared" si="127"/>
        <v>1799</v>
      </c>
      <c r="J1606" s="6" t="str">
        <f t="shared" si="128"/>
        <v>Lucknow</v>
      </c>
      <c r="K1606" s="6">
        <f>COUNTIFS(pg_transaction_cleaned!$O$2:$O$5743,A1606,pg_transaction_cleaned!$F$2:$F$5743,"CAPTURE")</f>
        <v>1</v>
      </c>
      <c r="L1606" s="7">
        <f>SUMIFS(pg_transaction_cleaned!$H$2:$H$5743,pg_transaction_cleaned!$O$2:$O$5743,A1606,pg_transaction_cleaned!$F$2:$F$5743,"CAPTURE")</f>
        <v>1799</v>
      </c>
      <c r="M1606" s="6">
        <f>COUNTIFS(pg_transaction_cleaned!$O$2:$O$5743,A1606,pg_transaction_cleaned!$F$2:$F$5743,"REFUND")</f>
        <v>0</v>
      </c>
      <c r="N1606" s="7">
        <f>SUMIFS(pg_transaction_cleaned!$H$2:$H$5743,pg_transaction_cleaned!$O$2:$O$5743,A1606,pg_transaction_cleaned!$F$2:$F$5743,"REFUND")</f>
        <v>0</v>
      </c>
      <c r="O1606" s="6" t="str">
        <f t="shared" si="129"/>
        <v>OK</v>
      </c>
      <c r="P1606" s="8">
        <f t="shared" si="130"/>
        <v>0</v>
      </c>
    </row>
    <row r="1607" spans="1:16" x14ac:dyDescent="0.3">
      <c r="A1607" s="6" t="s">
        <v>3237</v>
      </c>
      <c r="B1607" s="6" t="s">
        <v>11846</v>
      </c>
      <c r="C1607" s="6" t="s">
        <v>3238</v>
      </c>
      <c r="D1607" s="6" t="s">
        <v>75</v>
      </c>
      <c r="E1607" s="6" t="s">
        <v>43</v>
      </c>
      <c r="F1607" s="6" t="s">
        <v>11837</v>
      </c>
      <c r="G1607" s="6" t="s">
        <v>19</v>
      </c>
      <c r="H1607" s="10">
        <f t="shared" si="126"/>
        <v>46285</v>
      </c>
      <c r="I1607" s="7">
        <f t="shared" si="127"/>
        <v>999</v>
      </c>
      <c r="J1607" s="6" t="str">
        <f t="shared" si="128"/>
        <v>Mumbai</v>
      </c>
      <c r="K1607" s="6">
        <f>COUNTIFS(pg_transaction_cleaned!$O$2:$O$5743,A1607,pg_transaction_cleaned!$F$2:$F$5743,"CAPTURE")</f>
        <v>1</v>
      </c>
      <c r="L1607" s="7">
        <f>SUMIFS(pg_transaction_cleaned!$H$2:$H$5743,pg_transaction_cleaned!$O$2:$O$5743,A1607,pg_transaction_cleaned!$F$2:$F$5743,"CAPTURE")</f>
        <v>999</v>
      </c>
      <c r="M1607" s="6">
        <f>COUNTIFS(pg_transaction_cleaned!$O$2:$O$5743,A1607,pg_transaction_cleaned!$F$2:$F$5743,"REFUND")</f>
        <v>0</v>
      </c>
      <c r="N1607" s="7">
        <f>SUMIFS(pg_transaction_cleaned!$H$2:$H$5743,pg_transaction_cleaned!$O$2:$O$5743,A1607,pg_transaction_cleaned!$F$2:$F$5743,"REFUND")</f>
        <v>0</v>
      </c>
      <c r="O1607" s="6" t="str">
        <f t="shared" si="129"/>
        <v>OK</v>
      </c>
      <c r="P1607" s="8">
        <f t="shared" si="130"/>
        <v>0</v>
      </c>
    </row>
    <row r="1608" spans="1:16" x14ac:dyDescent="0.3">
      <c r="A1608" s="6" t="s">
        <v>3239</v>
      </c>
      <c r="B1608" s="6" t="s">
        <v>11926</v>
      </c>
      <c r="C1608" s="6" t="s">
        <v>3240</v>
      </c>
      <c r="D1608" s="6" t="s">
        <v>26</v>
      </c>
      <c r="E1608" s="6" t="s">
        <v>18</v>
      </c>
      <c r="F1608" s="6" t="s">
        <v>11922</v>
      </c>
      <c r="G1608" s="6" t="s">
        <v>19</v>
      </c>
      <c r="H1608" s="10">
        <f t="shared" si="126"/>
        <v>46270</v>
      </c>
      <c r="I1608" s="7">
        <f t="shared" si="127"/>
        <v>1998</v>
      </c>
      <c r="J1608" s="6" t="str">
        <f t="shared" si="128"/>
        <v>Kolkata</v>
      </c>
      <c r="K1608" s="6">
        <f>COUNTIFS(pg_transaction_cleaned!$O$2:$O$5743,A1608,pg_transaction_cleaned!$F$2:$F$5743,"CAPTURE")</f>
        <v>1</v>
      </c>
      <c r="L1608" s="7">
        <f>SUMIFS(pg_transaction_cleaned!$H$2:$H$5743,pg_transaction_cleaned!$O$2:$O$5743,A1608,pg_transaction_cleaned!$F$2:$F$5743,"CAPTURE")</f>
        <v>1998</v>
      </c>
      <c r="M1608" s="6">
        <f>COUNTIFS(pg_transaction_cleaned!$O$2:$O$5743,A1608,pg_transaction_cleaned!$F$2:$F$5743,"REFUND")</f>
        <v>0</v>
      </c>
      <c r="N1608" s="7">
        <f>SUMIFS(pg_transaction_cleaned!$H$2:$H$5743,pg_transaction_cleaned!$O$2:$O$5743,A1608,pg_transaction_cleaned!$F$2:$F$5743,"REFUND")</f>
        <v>0</v>
      </c>
      <c r="O1608" s="6" t="str">
        <f t="shared" si="129"/>
        <v>OK</v>
      </c>
      <c r="P1608" s="8">
        <f t="shared" si="130"/>
        <v>0</v>
      </c>
    </row>
    <row r="1609" spans="1:16" x14ac:dyDescent="0.3">
      <c r="A1609" s="6" t="s">
        <v>3241</v>
      </c>
      <c r="B1609" s="6" t="s">
        <v>11866</v>
      </c>
      <c r="C1609" s="6" t="s">
        <v>3242</v>
      </c>
      <c r="D1609" s="6" t="s">
        <v>34</v>
      </c>
      <c r="E1609" s="6" t="s">
        <v>54</v>
      </c>
      <c r="F1609" s="6" t="s">
        <v>11860</v>
      </c>
      <c r="G1609" s="6" t="s">
        <v>66</v>
      </c>
      <c r="H1609" s="10">
        <f t="shared" si="126"/>
        <v>46274</v>
      </c>
      <c r="I1609" s="7">
        <f t="shared" si="127"/>
        <v>3798</v>
      </c>
      <c r="J1609" s="6" t="str">
        <f t="shared" si="128"/>
        <v>Ahmedabad</v>
      </c>
      <c r="K1609" s="6">
        <f>COUNTIFS(pg_transaction_cleaned!$O$2:$O$5743,A1609,pg_transaction_cleaned!$F$2:$F$5743,"CAPTURE")</f>
        <v>1</v>
      </c>
      <c r="L1609" s="7">
        <f>SUMIFS(pg_transaction_cleaned!$H$2:$H$5743,pg_transaction_cleaned!$O$2:$O$5743,A1609,pg_transaction_cleaned!$F$2:$F$5743,"CAPTURE")</f>
        <v>3798</v>
      </c>
      <c r="M1609" s="6">
        <f>COUNTIFS(pg_transaction_cleaned!$O$2:$O$5743,A1609,pg_transaction_cleaned!$F$2:$F$5743,"REFUND")</f>
        <v>1</v>
      </c>
      <c r="N1609" s="7">
        <f>SUMIFS(pg_transaction_cleaned!$H$2:$H$5743,pg_transaction_cleaned!$O$2:$O$5743,A1609,pg_transaction_cleaned!$F$2:$F$5743,"REFUND")</f>
        <v>3798</v>
      </c>
      <c r="O1609" s="6" t="str">
        <f t="shared" si="129"/>
        <v>OK</v>
      </c>
      <c r="P1609" s="8">
        <f t="shared" si="130"/>
        <v>0</v>
      </c>
    </row>
    <row r="1610" spans="1:16" x14ac:dyDescent="0.3">
      <c r="A1610" s="6" t="s">
        <v>3243</v>
      </c>
      <c r="B1610" s="6" t="s">
        <v>11956</v>
      </c>
      <c r="C1610" s="6" t="s">
        <v>3244</v>
      </c>
      <c r="D1610" s="6" t="s">
        <v>48</v>
      </c>
      <c r="E1610" s="6" t="s">
        <v>54</v>
      </c>
      <c r="F1610" s="6" t="s">
        <v>11880</v>
      </c>
      <c r="G1610" s="6" t="s">
        <v>19</v>
      </c>
      <c r="H1610" s="10">
        <f t="shared" si="126"/>
        <v>46286</v>
      </c>
      <c r="I1610" s="7">
        <f t="shared" si="127"/>
        <v>648</v>
      </c>
      <c r="J1610" s="6" t="str">
        <f t="shared" si="128"/>
        <v>Jaipur</v>
      </c>
      <c r="K1610" s="6">
        <f>COUNTIFS(pg_transaction_cleaned!$O$2:$O$5743,A1610,pg_transaction_cleaned!$F$2:$F$5743,"CAPTURE")</f>
        <v>0</v>
      </c>
      <c r="L1610" s="7">
        <f>SUMIFS(pg_transaction_cleaned!$H$2:$H$5743,pg_transaction_cleaned!$O$2:$O$5743,A1610,pg_transaction_cleaned!$F$2:$F$5743,"CAPTURE")</f>
        <v>0</v>
      </c>
      <c r="M1610" s="6">
        <f>COUNTIFS(pg_transaction_cleaned!$O$2:$O$5743,A1610,pg_transaction_cleaned!$F$2:$F$5743,"REFUND")</f>
        <v>0</v>
      </c>
      <c r="N1610" s="7">
        <f>SUMIFS(pg_transaction_cleaned!$H$2:$H$5743,pg_transaction_cleaned!$O$2:$O$5743,A1610,pg_transaction_cleaned!$F$2:$F$5743,"REFUND")</f>
        <v>0</v>
      </c>
      <c r="O1610" s="6" t="str">
        <f t="shared" si="129"/>
        <v>Paid, no payment</v>
      </c>
      <c r="P1610" s="8">
        <f t="shared" si="130"/>
        <v>648</v>
      </c>
    </row>
    <row r="1611" spans="1:16" x14ac:dyDescent="0.3">
      <c r="A1611" s="6" t="s">
        <v>3245</v>
      </c>
      <c r="B1611" s="6" t="s">
        <v>11842</v>
      </c>
      <c r="C1611" s="6" t="s">
        <v>3246</v>
      </c>
      <c r="D1611" s="6" t="s">
        <v>37</v>
      </c>
      <c r="E1611" s="6" t="s">
        <v>18</v>
      </c>
      <c r="F1611" s="6" t="s">
        <v>11841</v>
      </c>
      <c r="G1611" s="6" t="s">
        <v>19</v>
      </c>
      <c r="H1611" s="10">
        <f t="shared" si="126"/>
        <v>46290</v>
      </c>
      <c r="I1611" s="7">
        <f t="shared" si="127"/>
        <v>2499</v>
      </c>
      <c r="J1611" s="6" t="str">
        <f t="shared" si="128"/>
        <v>Lucknow</v>
      </c>
      <c r="K1611" s="6">
        <f>COUNTIFS(pg_transaction_cleaned!$O$2:$O$5743,A1611,pg_transaction_cleaned!$F$2:$F$5743,"CAPTURE")</f>
        <v>1</v>
      </c>
      <c r="L1611" s="7">
        <f>SUMIFS(pg_transaction_cleaned!$H$2:$H$5743,pg_transaction_cleaned!$O$2:$O$5743,A1611,pg_transaction_cleaned!$F$2:$F$5743,"CAPTURE")</f>
        <v>2499</v>
      </c>
      <c r="M1611" s="6">
        <f>COUNTIFS(pg_transaction_cleaned!$O$2:$O$5743,A1611,pg_transaction_cleaned!$F$2:$F$5743,"REFUND")</f>
        <v>0</v>
      </c>
      <c r="N1611" s="7">
        <f>SUMIFS(pg_transaction_cleaned!$H$2:$H$5743,pg_transaction_cleaned!$O$2:$O$5743,A1611,pg_transaction_cleaned!$F$2:$F$5743,"REFUND")</f>
        <v>0</v>
      </c>
      <c r="O1611" s="6" t="str">
        <f t="shared" si="129"/>
        <v>OK</v>
      </c>
      <c r="P1611" s="8">
        <f t="shared" si="130"/>
        <v>0</v>
      </c>
    </row>
    <row r="1612" spans="1:16" x14ac:dyDescent="0.3">
      <c r="A1612" s="6" t="s">
        <v>3247</v>
      </c>
      <c r="B1612" s="6" t="s">
        <v>11928</v>
      </c>
      <c r="C1612" s="6" t="s">
        <v>3248</v>
      </c>
      <c r="D1612" s="6" t="s">
        <v>48</v>
      </c>
      <c r="E1612" s="6" t="s">
        <v>18</v>
      </c>
      <c r="F1612" s="6" t="s">
        <v>11861</v>
      </c>
      <c r="G1612" s="6" t="s">
        <v>19</v>
      </c>
      <c r="H1612" s="10">
        <f t="shared" si="126"/>
        <v>46266</v>
      </c>
      <c r="I1612" s="7">
        <f t="shared" si="127"/>
        <v>7999</v>
      </c>
      <c r="J1612" s="6" t="str">
        <f t="shared" si="128"/>
        <v>Jaipur</v>
      </c>
      <c r="K1612" s="6">
        <f>COUNTIFS(pg_transaction_cleaned!$O$2:$O$5743,A1612,pg_transaction_cleaned!$F$2:$F$5743,"CAPTURE")</f>
        <v>1</v>
      </c>
      <c r="L1612" s="7">
        <f>SUMIFS(pg_transaction_cleaned!$H$2:$H$5743,pg_transaction_cleaned!$O$2:$O$5743,A1612,pg_transaction_cleaned!$F$2:$F$5743,"CAPTURE")</f>
        <v>7999</v>
      </c>
      <c r="M1612" s="6">
        <f>COUNTIFS(pg_transaction_cleaned!$O$2:$O$5743,A1612,pg_transaction_cleaned!$F$2:$F$5743,"REFUND")</f>
        <v>0</v>
      </c>
      <c r="N1612" s="7">
        <f>SUMIFS(pg_transaction_cleaned!$H$2:$H$5743,pg_transaction_cleaned!$O$2:$O$5743,A1612,pg_transaction_cleaned!$F$2:$F$5743,"REFUND")</f>
        <v>0</v>
      </c>
      <c r="O1612" s="6" t="str">
        <f t="shared" si="129"/>
        <v>OK</v>
      </c>
      <c r="P1612" s="8">
        <f t="shared" si="130"/>
        <v>0</v>
      </c>
    </row>
    <row r="1613" spans="1:16" x14ac:dyDescent="0.3">
      <c r="A1613" s="6" t="s">
        <v>3249</v>
      </c>
      <c r="B1613" s="6" t="s">
        <v>11896</v>
      </c>
      <c r="C1613" s="6" t="s">
        <v>3250</v>
      </c>
      <c r="D1613" s="6" t="s">
        <v>26</v>
      </c>
      <c r="E1613" s="6" t="s">
        <v>54</v>
      </c>
      <c r="F1613" s="6" t="s">
        <v>11851</v>
      </c>
      <c r="G1613" s="6" t="s">
        <v>19</v>
      </c>
      <c r="H1613" s="10">
        <f t="shared" si="126"/>
        <v>46292</v>
      </c>
      <c r="I1613" s="7">
        <f t="shared" si="127"/>
        <v>3499</v>
      </c>
      <c r="J1613" s="6" t="str">
        <f t="shared" si="128"/>
        <v>Kolkata</v>
      </c>
      <c r="K1613" s="6">
        <f>COUNTIFS(pg_transaction_cleaned!$O$2:$O$5743,A1613,pg_transaction_cleaned!$F$2:$F$5743,"CAPTURE")</f>
        <v>1</v>
      </c>
      <c r="L1613" s="7">
        <f>SUMIFS(pg_transaction_cleaned!$H$2:$H$5743,pg_transaction_cleaned!$O$2:$O$5743,A1613,pg_transaction_cleaned!$F$2:$F$5743,"CAPTURE")</f>
        <v>3499</v>
      </c>
      <c r="M1613" s="6">
        <f>COUNTIFS(pg_transaction_cleaned!$O$2:$O$5743,A1613,pg_transaction_cleaned!$F$2:$F$5743,"REFUND")</f>
        <v>0</v>
      </c>
      <c r="N1613" s="7">
        <f>SUMIFS(pg_transaction_cleaned!$H$2:$H$5743,pg_transaction_cleaned!$O$2:$O$5743,A1613,pg_transaction_cleaned!$F$2:$F$5743,"REFUND")</f>
        <v>0</v>
      </c>
      <c r="O1613" s="6" t="str">
        <f t="shared" si="129"/>
        <v>OK</v>
      </c>
      <c r="P1613" s="8">
        <f t="shared" si="130"/>
        <v>0</v>
      </c>
    </row>
    <row r="1614" spans="1:16" x14ac:dyDescent="0.3">
      <c r="A1614" s="6" t="s">
        <v>3251</v>
      </c>
      <c r="B1614" s="6" t="s">
        <v>11903</v>
      </c>
      <c r="C1614" s="6" t="s">
        <v>3252</v>
      </c>
      <c r="D1614" s="6" t="s">
        <v>17</v>
      </c>
      <c r="E1614" s="6" t="s">
        <v>18</v>
      </c>
      <c r="F1614" s="6" t="s">
        <v>11861</v>
      </c>
      <c r="G1614" s="6" t="s">
        <v>19</v>
      </c>
      <c r="H1614" s="10">
        <f t="shared" si="126"/>
        <v>46277</v>
      </c>
      <c r="I1614" s="7">
        <f t="shared" si="127"/>
        <v>7999</v>
      </c>
      <c r="J1614" s="6" t="str">
        <f t="shared" si="128"/>
        <v>Pune</v>
      </c>
      <c r="K1614" s="6">
        <f>COUNTIFS(pg_transaction_cleaned!$O$2:$O$5743,A1614,pg_transaction_cleaned!$F$2:$F$5743,"CAPTURE")</f>
        <v>1</v>
      </c>
      <c r="L1614" s="7">
        <f>SUMIFS(pg_transaction_cleaned!$H$2:$H$5743,pg_transaction_cleaned!$O$2:$O$5743,A1614,pg_transaction_cleaned!$F$2:$F$5743,"CAPTURE")</f>
        <v>7999</v>
      </c>
      <c r="M1614" s="6">
        <f>COUNTIFS(pg_transaction_cleaned!$O$2:$O$5743,A1614,pg_transaction_cleaned!$F$2:$F$5743,"REFUND")</f>
        <v>0</v>
      </c>
      <c r="N1614" s="7">
        <f>SUMIFS(pg_transaction_cleaned!$H$2:$H$5743,pg_transaction_cleaned!$O$2:$O$5743,A1614,pg_transaction_cleaned!$F$2:$F$5743,"REFUND")</f>
        <v>0</v>
      </c>
      <c r="O1614" s="6" t="str">
        <f t="shared" si="129"/>
        <v>OK</v>
      </c>
      <c r="P1614" s="8">
        <f t="shared" si="130"/>
        <v>0</v>
      </c>
    </row>
    <row r="1615" spans="1:16" x14ac:dyDescent="0.3">
      <c r="A1615" s="6" t="s">
        <v>3253</v>
      </c>
      <c r="B1615" s="6" t="s">
        <v>11881</v>
      </c>
      <c r="C1615" s="6" t="s">
        <v>3254</v>
      </c>
      <c r="D1615" s="6" t="s">
        <v>61</v>
      </c>
      <c r="E1615" s="6" t="s">
        <v>18</v>
      </c>
      <c r="F1615" s="6" t="s">
        <v>11863</v>
      </c>
      <c r="G1615" s="6" t="s">
        <v>19</v>
      </c>
      <c r="H1615" s="10">
        <f t="shared" si="126"/>
        <v>46295</v>
      </c>
      <c r="I1615" s="7">
        <f t="shared" si="127"/>
        <v>1499</v>
      </c>
      <c r="J1615" s="6" t="str">
        <f t="shared" si="128"/>
        <v>Delhi</v>
      </c>
      <c r="K1615" s="6">
        <f>COUNTIFS(pg_transaction_cleaned!$O$2:$O$5743,A1615,pg_transaction_cleaned!$F$2:$F$5743,"CAPTURE")</f>
        <v>1</v>
      </c>
      <c r="L1615" s="7">
        <f>SUMIFS(pg_transaction_cleaned!$H$2:$H$5743,pg_transaction_cleaned!$O$2:$O$5743,A1615,pg_transaction_cleaned!$F$2:$F$5743,"CAPTURE")</f>
        <v>1499</v>
      </c>
      <c r="M1615" s="6">
        <f>COUNTIFS(pg_transaction_cleaned!$O$2:$O$5743,A1615,pg_transaction_cleaned!$F$2:$F$5743,"REFUND")</f>
        <v>0</v>
      </c>
      <c r="N1615" s="7">
        <f>SUMIFS(pg_transaction_cleaned!$H$2:$H$5743,pg_transaction_cleaned!$O$2:$O$5743,A1615,pg_transaction_cleaned!$F$2:$F$5743,"REFUND")</f>
        <v>0</v>
      </c>
      <c r="O1615" s="6" t="str">
        <f t="shared" si="129"/>
        <v>OK</v>
      </c>
      <c r="P1615" s="8">
        <f t="shared" si="130"/>
        <v>0</v>
      </c>
    </row>
    <row r="1616" spans="1:16" x14ac:dyDescent="0.3">
      <c r="A1616" s="6" t="s">
        <v>3255</v>
      </c>
      <c r="B1616" s="6" t="s">
        <v>11838</v>
      </c>
      <c r="C1616" s="6" t="s">
        <v>3256</v>
      </c>
      <c r="D1616" s="6" t="s">
        <v>42</v>
      </c>
      <c r="E1616" s="6" t="s">
        <v>27</v>
      </c>
      <c r="F1616" s="6" t="s">
        <v>11831</v>
      </c>
      <c r="G1616" s="6" t="s">
        <v>19</v>
      </c>
      <c r="H1616" s="10">
        <f t="shared" si="126"/>
        <v>46283</v>
      </c>
      <c r="I1616" s="7">
        <f t="shared" si="127"/>
        <v>2098</v>
      </c>
      <c r="J1616" s="6" t="str">
        <f t="shared" si="128"/>
        <v>Hyderabad</v>
      </c>
      <c r="K1616" s="6">
        <f>COUNTIFS(pg_transaction_cleaned!$O$2:$O$5743,A1616,pg_transaction_cleaned!$F$2:$F$5743,"CAPTURE")</f>
        <v>1</v>
      </c>
      <c r="L1616" s="7">
        <f>SUMIFS(pg_transaction_cleaned!$H$2:$H$5743,pg_transaction_cleaned!$O$2:$O$5743,A1616,pg_transaction_cleaned!$F$2:$F$5743,"CAPTURE")</f>
        <v>2098</v>
      </c>
      <c r="M1616" s="6">
        <f>COUNTIFS(pg_transaction_cleaned!$O$2:$O$5743,A1616,pg_transaction_cleaned!$F$2:$F$5743,"REFUND")</f>
        <v>0</v>
      </c>
      <c r="N1616" s="7">
        <f>SUMIFS(pg_transaction_cleaned!$H$2:$H$5743,pg_transaction_cleaned!$O$2:$O$5743,A1616,pg_transaction_cleaned!$F$2:$F$5743,"REFUND")</f>
        <v>0</v>
      </c>
      <c r="O1616" s="6" t="str">
        <f t="shared" si="129"/>
        <v>OK</v>
      </c>
      <c r="P1616" s="8">
        <f t="shared" si="130"/>
        <v>0</v>
      </c>
    </row>
    <row r="1617" spans="1:16" x14ac:dyDescent="0.3">
      <c r="A1617" s="6" t="s">
        <v>3257</v>
      </c>
      <c r="B1617" s="6" t="s">
        <v>11980</v>
      </c>
      <c r="C1617" s="6" t="s">
        <v>3258</v>
      </c>
      <c r="D1617" s="6" t="s">
        <v>17</v>
      </c>
      <c r="E1617" s="6" t="s">
        <v>43</v>
      </c>
      <c r="F1617" s="6" t="s">
        <v>12129</v>
      </c>
      <c r="G1617" s="6" t="s">
        <v>66</v>
      </c>
      <c r="H1617" s="10">
        <f t="shared" si="126"/>
        <v>46288</v>
      </c>
      <c r="I1617" s="7">
        <f t="shared" si="127"/>
        <v>8348</v>
      </c>
      <c r="J1617" s="6" t="str">
        <f t="shared" si="128"/>
        <v>Pune</v>
      </c>
      <c r="K1617" s="6">
        <f>COUNTIFS(pg_transaction_cleaned!$O$2:$O$5743,A1617,pg_transaction_cleaned!$F$2:$F$5743,"CAPTURE")</f>
        <v>1</v>
      </c>
      <c r="L1617" s="7">
        <f>SUMIFS(pg_transaction_cleaned!$H$2:$H$5743,pg_transaction_cleaned!$O$2:$O$5743,A1617,pg_transaction_cleaned!$F$2:$F$5743,"CAPTURE")</f>
        <v>8348</v>
      </c>
      <c r="M1617" s="6">
        <f>COUNTIFS(pg_transaction_cleaned!$O$2:$O$5743,A1617,pg_transaction_cleaned!$F$2:$F$5743,"REFUND")</f>
        <v>1</v>
      </c>
      <c r="N1617" s="7">
        <f>SUMIFS(pg_transaction_cleaned!$H$2:$H$5743,pg_transaction_cleaned!$O$2:$O$5743,A1617,pg_transaction_cleaned!$F$2:$F$5743,"REFUND")</f>
        <v>8348</v>
      </c>
      <c r="O1617" s="6" t="str">
        <f t="shared" si="129"/>
        <v>OK</v>
      </c>
      <c r="P1617" s="8">
        <f t="shared" si="130"/>
        <v>0</v>
      </c>
    </row>
    <row r="1618" spans="1:16" x14ac:dyDescent="0.3">
      <c r="A1618" s="6" t="s">
        <v>3259</v>
      </c>
      <c r="B1618" s="6" t="s">
        <v>11826</v>
      </c>
      <c r="C1618" s="6" t="s">
        <v>3260</v>
      </c>
      <c r="D1618" s="6" t="s">
        <v>48</v>
      </c>
      <c r="E1618" s="6" t="s">
        <v>18</v>
      </c>
      <c r="F1618" s="6" t="s">
        <v>11841</v>
      </c>
      <c r="G1618" s="6" t="s">
        <v>80</v>
      </c>
      <c r="H1618" s="10">
        <f t="shared" si="126"/>
        <v>46286</v>
      </c>
      <c r="I1618" s="7">
        <f t="shared" si="127"/>
        <v>2499</v>
      </c>
      <c r="J1618" s="6" t="str">
        <f t="shared" si="128"/>
        <v>Jaipur</v>
      </c>
      <c r="K1618" s="6">
        <f>COUNTIFS(pg_transaction_cleaned!$O$2:$O$5743,A1618,pg_transaction_cleaned!$F$2:$F$5743,"CAPTURE")</f>
        <v>0</v>
      </c>
      <c r="L1618" s="7">
        <f>SUMIFS(pg_transaction_cleaned!$H$2:$H$5743,pg_transaction_cleaned!$O$2:$O$5743,A1618,pg_transaction_cleaned!$F$2:$F$5743,"CAPTURE")</f>
        <v>0</v>
      </c>
      <c r="M1618" s="6">
        <f>COUNTIFS(pg_transaction_cleaned!$O$2:$O$5743,A1618,pg_transaction_cleaned!$F$2:$F$5743,"REFUND")</f>
        <v>0</v>
      </c>
      <c r="N1618" s="7">
        <f>SUMIFS(pg_transaction_cleaned!$H$2:$H$5743,pg_transaction_cleaned!$O$2:$O$5743,A1618,pg_transaction_cleaned!$F$2:$F$5743,"REFUND")</f>
        <v>0</v>
      </c>
      <c r="O1618" s="6" t="str">
        <f t="shared" si="129"/>
        <v>OK</v>
      </c>
      <c r="P1618" s="8">
        <f t="shared" si="130"/>
        <v>0</v>
      </c>
    </row>
    <row r="1619" spans="1:16" x14ac:dyDescent="0.3">
      <c r="A1619" s="6" t="s">
        <v>3261</v>
      </c>
      <c r="B1619" s="6" t="s">
        <v>11888</v>
      </c>
      <c r="C1619" s="6" t="s">
        <v>3262</v>
      </c>
      <c r="D1619" s="6" t="s">
        <v>23</v>
      </c>
      <c r="E1619" s="6" t="s">
        <v>27</v>
      </c>
      <c r="F1619" s="6" t="s">
        <v>11847</v>
      </c>
      <c r="G1619" s="6" t="s">
        <v>19</v>
      </c>
      <c r="H1619" s="10">
        <f t="shared" si="126"/>
        <v>46269</v>
      </c>
      <c r="I1619" s="7">
        <f t="shared" si="127"/>
        <v>5797</v>
      </c>
      <c r="J1619" s="6" t="str">
        <f t="shared" si="128"/>
        <v>Bengaluru</v>
      </c>
      <c r="K1619" s="6">
        <f>COUNTIFS(pg_transaction_cleaned!$O$2:$O$5743,A1619,pg_transaction_cleaned!$F$2:$F$5743,"CAPTURE")</f>
        <v>1</v>
      </c>
      <c r="L1619" s="7">
        <f>SUMIFS(pg_transaction_cleaned!$H$2:$H$5743,pg_transaction_cleaned!$O$2:$O$5743,A1619,pg_transaction_cleaned!$F$2:$F$5743,"CAPTURE")</f>
        <v>5797</v>
      </c>
      <c r="M1619" s="6">
        <f>COUNTIFS(pg_transaction_cleaned!$O$2:$O$5743,A1619,pg_transaction_cleaned!$F$2:$F$5743,"REFUND")</f>
        <v>0</v>
      </c>
      <c r="N1619" s="7">
        <f>SUMIFS(pg_transaction_cleaned!$H$2:$H$5743,pg_transaction_cleaned!$O$2:$O$5743,A1619,pg_transaction_cleaned!$F$2:$F$5743,"REFUND")</f>
        <v>0</v>
      </c>
      <c r="O1619" s="6" t="str">
        <f t="shared" si="129"/>
        <v>OK</v>
      </c>
      <c r="P1619" s="8">
        <f t="shared" si="130"/>
        <v>0</v>
      </c>
    </row>
    <row r="1620" spans="1:16" x14ac:dyDescent="0.3">
      <c r="A1620" s="6" t="s">
        <v>3263</v>
      </c>
      <c r="B1620" s="6" t="s">
        <v>11832</v>
      </c>
      <c r="C1620" s="6" t="s">
        <v>3264</v>
      </c>
      <c r="D1620" s="6" t="s">
        <v>51</v>
      </c>
      <c r="E1620" s="6" t="s">
        <v>43</v>
      </c>
      <c r="F1620" s="6" t="s">
        <v>11889</v>
      </c>
      <c r="G1620" s="6" t="s">
        <v>19</v>
      </c>
      <c r="H1620" s="10">
        <f t="shared" si="126"/>
        <v>46273</v>
      </c>
      <c r="I1620" s="7">
        <f t="shared" si="127"/>
        <v>3098</v>
      </c>
      <c r="J1620" s="6" t="str">
        <f t="shared" si="128"/>
        <v>Chennai</v>
      </c>
      <c r="K1620" s="6">
        <f>COUNTIFS(pg_transaction_cleaned!$O$2:$O$5743,A1620,pg_transaction_cleaned!$F$2:$F$5743,"CAPTURE")</f>
        <v>1</v>
      </c>
      <c r="L1620" s="7">
        <f>SUMIFS(pg_transaction_cleaned!$H$2:$H$5743,pg_transaction_cleaned!$O$2:$O$5743,A1620,pg_transaction_cleaned!$F$2:$F$5743,"CAPTURE")</f>
        <v>3098</v>
      </c>
      <c r="M1620" s="6">
        <f>COUNTIFS(pg_transaction_cleaned!$O$2:$O$5743,A1620,pg_transaction_cleaned!$F$2:$F$5743,"REFUND")</f>
        <v>0</v>
      </c>
      <c r="N1620" s="7">
        <f>SUMIFS(pg_transaction_cleaned!$H$2:$H$5743,pg_transaction_cleaned!$O$2:$O$5743,A1620,pg_transaction_cleaned!$F$2:$F$5743,"REFUND")</f>
        <v>0</v>
      </c>
      <c r="O1620" s="6" t="str">
        <f t="shared" si="129"/>
        <v>OK</v>
      </c>
      <c r="P1620" s="8">
        <f t="shared" si="130"/>
        <v>0</v>
      </c>
    </row>
    <row r="1621" spans="1:16" x14ac:dyDescent="0.3">
      <c r="A1621" s="6" t="s">
        <v>3265</v>
      </c>
      <c r="B1621" s="6" t="s">
        <v>11905</v>
      </c>
      <c r="C1621" s="6" t="s">
        <v>3266</v>
      </c>
      <c r="D1621" s="6" t="s">
        <v>75</v>
      </c>
      <c r="E1621" s="6" t="s">
        <v>27</v>
      </c>
      <c r="F1621" s="6" t="s">
        <v>11904</v>
      </c>
      <c r="G1621" s="6" t="s">
        <v>19</v>
      </c>
      <c r="H1621" s="10">
        <f t="shared" si="126"/>
        <v>46291</v>
      </c>
      <c r="I1621" s="7">
        <f t="shared" si="127"/>
        <v>9298</v>
      </c>
      <c r="J1621" s="6" t="str">
        <f t="shared" si="128"/>
        <v>Mumbai</v>
      </c>
      <c r="K1621" s="6">
        <f>COUNTIFS(pg_transaction_cleaned!$O$2:$O$5743,A1621,pg_transaction_cleaned!$F$2:$F$5743,"CAPTURE")</f>
        <v>1</v>
      </c>
      <c r="L1621" s="7">
        <f>SUMIFS(pg_transaction_cleaned!$H$2:$H$5743,pg_transaction_cleaned!$O$2:$O$5743,A1621,pg_transaction_cleaned!$F$2:$F$5743,"CAPTURE")</f>
        <v>9298</v>
      </c>
      <c r="M1621" s="6">
        <f>COUNTIFS(pg_transaction_cleaned!$O$2:$O$5743,A1621,pg_transaction_cleaned!$F$2:$F$5743,"REFUND")</f>
        <v>0</v>
      </c>
      <c r="N1621" s="7">
        <f>SUMIFS(pg_transaction_cleaned!$H$2:$H$5743,pg_transaction_cleaned!$O$2:$O$5743,A1621,pg_transaction_cleaned!$F$2:$F$5743,"REFUND")</f>
        <v>0</v>
      </c>
      <c r="O1621" s="6" t="str">
        <f t="shared" si="129"/>
        <v>OK</v>
      </c>
      <c r="P1621" s="8">
        <f t="shared" si="130"/>
        <v>0</v>
      </c>
    </row>
    <row r="1622" spans="1:16" x14ac:dyDescent="0.3">
      <c r="A1622" s="6" t="s">
        <v>3267</v>
      </c>
      <c r="B1622" s="6" t="s">
        <v>11903</v>
      </c>
      <c r="C1622" s="6" t="s">
        <v>3268</v>
      </c>
      <c r="D1622" s="6" t="s">
        <v>42</v>
      </c>
      <c r="E1622" s="6" t="s">
        <v>43</v>
      </c>
      <c r="F1622" s="6" t="s">
        <v>11853</v>
      </c>
      <c r="G1622" s="6" t="s">
        <v>19</v>
      </c>
      <c r="H1622" s="10">
        <f t="shared" si="126"/>
        <v>46277</v>
      </c>
      <c r="I1622" s="7">
        <f t="shared" si="127"/>
        <v>1799</v>
      </c>
      <c r="J1622" s="6" t="str">
        <f t="shared" si="128"/>
        <v>Hyderabad</v>
      </c>
      <c r="K1622" s="6">
        <f>COUNTIFS(pg_transaction_cleaned!$O$2:$O$5743,A1622,pg_transaction_cleaned!$F$2:$F$5743,"CAPTURE")</f>
        <v>1</v>
      </c>
      <c r="L1622" s="7">
        <f>SUMIFS(pg_transaction_cleaned!$H$2:$H$5743,pg_transaction_cleaned!$O$2:$O$5743,A1622,pg_transaction_cleaned!$F$2:$F$5743,"CAPTURE")</f>
        <v>1799</v>
      </c>
      <c r="M1622" s="6">
        <f>COUNTIFS(pg_transaction_cleaned!$O$2:$O$5743,A1622,pg_transaction_cleaned!$F$2:$F$5743,"REFUND")</f>
        <v>0</v>
      </c>
      <c r="N1622" s="7">
        <f>SUMIFS(pg_transaction_cleaned!$H$2:$H$5743,pg_transaction_cleaned!$O$2:$O$5743,A1622,pg_transaction_cleaned!$F$2:$F$5743,"REFUND")</f>
        <v>0</v>
      </c>
      <c r="O1622" s="6" t="str">
        <f t="shared" si="129"/>
        <v>OK</v>
      </c>
      <c r="P1622" s="8">
        <f t="shared" si="130"/>
        <v>0</v>
      </c>
    </row>
    <row r="1623" spans="1:16" x14ac:dyDescent="0.3">
      <c r="A1623" s="6" t="s">
        <v>3269</v>
      </c>
      <c r="B1623" s="6" t="s">
        <v>11896</v>
      </c>
      <c r="C1623" s="6" t="s">
        <v>3270</v>
      </c>
      <c r="D1623" s="6"/>
      <c r="E1623" s="6" t="s">
        <v>54</v>
      </c>
      <c r="F1623" s="6" t="s">
        <v>11953</v>
      </c>
      <c r="G1623" s="6" t="s">
        <v>19</v>
      </c>
      <c r="H1623" s="10">
        <f t="shared" si="126"/>
        <v>46292</v>
      </c>
      <c r="I1623" s="7">
        <f t="shared" si="127"/>
        <v>3598</v>
      </c>
      <c r="J1623" s="6" t="str">
        <f t="shared" si="128"/>
        <v>Unknown</v>
      </c>
      <c r="K1623" s="6">
        <f>COUNTIFS(pg_transaction_cleaned!$O$2:$O$5743,A1623,pg_transaction_cleaned!$F$2:$F$5743,"CAPTURE")</f>
        <v>1</v>
      </c>
      <c r="L1623" s="7">
        <f>SUMIFS(pg_transaction_cleaned!$H$2:$H$5743,pg_transaction_cleaned!$O$2:$O$5743,A1623,pg_transaction_cleaned!$F$2:$F$5743,"CAPTURE")</f>
        <v>3598</v>
      </c>
      <c r="M1623" s="6">
        <f>COUNTIFS(pg_transaction_cleaned!$O$2:$O$5743,A1623,pg_transaction_cleaned!$F$2:$F$5743,"REFUND")</f>
        <v>0</v>
      </c>
      <c r="N1623" s="7">
        <f>SUMIFS(pg_transaction_cleaned!$H$2:$H$5743,pg_transaction_cleaned!$O$2:$O$5743,A1623,pg_transaction_cleaned!$F$2:$F$5743,"REFUND")</f>
        <v>0</v>
      </c>
      <c r="O1623" s="6" t="str">
        <f t="shared" si="129"/>
        <v>OK</v>
      </c>
      <c r="P1623" s="8">
        <f t="shared" si="130"/>
        <v>0</v>
      </c>
    </row>
    <row r="1624" spans="1:16" x14ac:dyDescent="0.3">
      <c r="A1624" s="6" t="s">
        <v>3271</v>
      </c>
      <c r="B1624" s="6" t="s">
        <v>11928</v>
      </c>
      <c r="C1624" s="6" t="s">
        <v>3272</v>
      </c>
      <c r="D1624" s="6" t="s">
        <v>51</v>
      </c>
      <c r="E1624" s="6" t="s">
        <v>43</v>
      </c>
      <c r="F1624" s="6" t="s">
        <v>11855</v>
      </c>
      <c r="G1624" s="6" t="s">
        <v>19</v>
      </c>
      <c r="H1624" s="10">
        <f t="shared" si="126"/>
        <v>46266</v>
      </c>
      <c r="I1624" s="7">
        <f t="shared" si="127"/>
        <v>4999</v>
      </c>
      <c r="J1624" s="6" t="str">
        <f t="shared" si="128"/>
        <v>Chennai</v>
      </c>
      <c r="K1624" s="6">
        <f>COUNTIFS(pg_transaction_cleaned!$O$2:$O$5743,A1624,pg_transaction_cleaned!$F$2:$F$5743,"CAPTURE")</f>
        <v>1</v>
      </c>
      <c r="L1624" s="7">
        <f>SUMIFS(pg_transaction_cleaned!$H$2:$H$5743,pg_transaction_cleaned!$O$2:$O$5743,A1624,pg_transaction_cleaned!$F$2:$F$5743,"CAPTURE")</f>
        <v>4999</v>
      </c>
      <c r="M1624" s="6">
        <f>COUNTIFS(pg_transaction_cleaned!$O$2:$O$5743,A1624,pg_transaction_cleaned!$F$2:$F$5743,"REFUND")</f>
        <v>0</v>
      </c>
      <c r="N1624" s="7">
        <f>SUMIFS(pg_transaction_cleaned!$H$2:$H$5743,pg_transaction_cleaned!$O$2:$O$5743,A1624,pg_transaction_cleaned!$F$2:$F$5743,"REFUND")</f>
        <v>0</v>
      </c>
      <c r="O1624" s="6" t="str">
        <f t="shared" si="129"/>
        <v>OK</v>
      </c>
      <c r="P1624" s="8">
        <f t="shared" si="130"/>
        <v>0</v>
      </c>
    </row>
    <row r="1625" spans="1:16" x14ac:dyDescent="0.3">
      <c r="A1625" s="6" t="s">
        <v>3273</v>
      </c>
      <c r="B1625" s="6" t="s">
        <v>11909</v>
      </c>
      <c r="C1625" s="6" t="s">
        <v>2905</v>
      </c>
      <c r="D1625" s="6" t="s">
        <v>23</v>
      </c>
      <c r="E1625" s="6" t="s">
        <v>18</v>
      </c>
      <c r="F1625" s="6" t="s">
        <v>11841</v>
      </c>
      <c r="G1625" s="6" t="s">
        <v>66</v>
      </c>
      <c r="H1625" s="10">
        <f t="shared" si="126"/>
        <v>46276</v>
      </c>
      <c r="I1625" s="7">
        <f t="shared" si="127"/>
        <v>2499</v>
      </c>
      <c r="J1625" s="6" t="str">
        <f t="shared" si="128"/>
        <v>Bengaluru</v>
      </c>
      <c r="K1625" s="6">
        <f>COUNTIFS(pg_transaction_cleaned!$O$2:$O$5743,A1625,pg_transaction_cleaned!$F$2:$F$5743,"CAPTURE")</f>
        <v>1</v>
      </c>
      <c r="L1625" s="7">
        <f>SUMIFS(pg_transaction_cleaned!$H$2:$H$5743,pg_transaction_cleaned!$O$2:$O$5743,A1625,pg_transaction_cleaned!$F$2:$F$5743,"CAPTURE")</f>
        <v>2499</v>
      </c>
      <c r="M1625" s="6">
        <f>COUNTIFS(pg_transaction_cleaned!$O$2:$O$5743,A1625,pg_transaction_cleaned!$F$2:$F$5743,"REFUND")</f>
        <v>1</v>
      </c>
      <c r="N1625" s="7">
        <f>SUMIFS(pg_transaction_cleaned!$H$2:$H$5743,pg_transaction_cleaned!$O$2:$O$5743,A1625,pg_transaction_cleaned!$F$2:$F$5743,"REFUND")</f>
        <v>2499</v>
      </c>
      <c r="O1625" s="6" t="str">
        <f t="shared" si="129"/>
        <v>OK</v>
      </c>
      <c r="P1625" s="8">
        <f t="shared" si="130"/>
        <v>0</v>
      </c>
    </row>
    <row r="1626" spans="1:16" x14ac:dyDescent="0.3">
      <c r="A1626" s="6" t="s">
        <v>3274</v>
      </c>
      <c r="B1626" s="6" t="s">
        <v>11846</v>
      </c>
      <c r="C1626" s="6" t="s">
        <v>3275</v>
      </c>
      <c r="D1626" s="6" t="s">
        <v>26</v>
      </c>
      <c r="E1626" s="6" t="s">
        <v>27</v>
      </c>
      <c r="F1626" s="6" t="s">
        <v>12035</v>
      </c>
      <c r="G1626" s="6" t="s">
        <v>19</v>
      </c>
      <c r="H1626" s="10">
        <f t="shared" si="126"/>
        <v>46285</v>
      </c>
      <c r="I1626" s="7">
        <f t="shared" si="127"/>
        <v>9597</v>
      </c>
      <c r="J1626" s="6" t="str">
        <f t="shared" si="128"/>
        <v>Kolkata</v>
      </c>
      <c r="K1626" s="6">
        <f>COUNTIFS(pg_transaction_cleaned!$O$2:$O$5743,A1626,pg_transaction_cleaned!$F$2:$F$5743,"CAPTURE")</f>
        <v>1</v>
      </c>
      <c r="L1626" s="7">
        <f>SUMIFS(pg_transaction_cleaned!$H$2:$H$5743,pg_transaction_cleaned!$O$2:$O$5743,A1626,pg_transaction_cleaned!$F$2:$F$5743,"CAPTURE")</f>
        <v>9597</v>
      </c>
      <c r="M1626" s="6">
        <f>COUNTIFS(pg_transaction_cleaned!$O$2:$O$5743,A1626,pg_transaction_cleaned!$F$2:$F$5743,"REFUND")</f>
        <v>0</v>
      </c>
      <c r="N1626" s="7">
        <f>SUMIFS(pg_transaction_cleaned!$H$2:$H$5743,pg_transaction_cleaned!$O$2:$O$5743,A1626,pg_transaction_cleaned!$F$2:$F$5743,"REFUND")</f>
        <v>0</v>
      </c>
      <c r="O1626" s="6" t="str">
        <f t="shared" si="129"/>
        <v>OK</v>
      </c>
      <c r="P1626" s="8">
        <f t="shared" si="130"/>
        <v>0</v>
      </c>
    </row>
    <row r="1627" spans="1:16" x14ac:dyDescent="0.3">
      <c r="A1627" s="6" t="s">
        <v>3276</v>
      </c>
      <c r="B1627" s="6" t="s">
        <v>12015</v>
      </c>
      <c r="C1627" s="6" t="s">
        <v>3277</v>
      </c>
      <c r="D1627" s="6" t="s">
        <v>23</v>
      </c>
      <c r="E1627" s="6" t="s">
        <v>18</v>
      </c>
      <c r="F1627" s="6" t="s">
        <v>12028</v>
      </c>
      <c r="G1627" s="6" t="s">
        <v>115</v>
      </c>
      <c r="H1627" s="10">
        <f t="shared" si="126"/>
        <v>46289</v>
      </c>
      <c r="I1627" s="7">
        <f t="shared" si="127"/>
        <v>1299</v>
      </c>
      <c r="J1627" s="6" t="str">
        <f t="shared" si="128"/>
        <v>Bengaluru</v>
      </c>
      <c r="K1627" s="6">
        <f>COUNTIFS(pg_transaction_cleaned!$O$2:$O$5743,A1627,pg_transaction_cleaned!$F$2:$F$5743,"CAPTURE")</f>
        <v>0</v>
      </c>
      <c r="L1627" s="7">
        <f>SUMIFS(pg_transaction_cleaned!$H$2:$H$5743,pg_transaction_cleaned!$O$2:$O$5743,A1627,pg_transaction_cleaned!$F$2:$F$5743,"CAPTURE")</f>
        <v>0</v>
      </c>
      <c r="M1627" s="6">
        <f>COUNTIFS(pg_transaction_cleaned!$O$2:$O$5743,A1627,pg_transaction_cleaned!$F$2:$F$5743,"REFUND")</f>
        <v>0</v>
      </c>
      <c r="N1627" s="7">
        <f>SUMIFS(pg_transaction_cleaned!$H$2:$H$5743,pg_transaction_cleaned!$O$2:$O$5743,A1627,pg_transaction_cleaned!$F$2:$F$5743,"REFUND")</f>
        <v>0</v>
      </c>
      <c r="O1627" s="6" t="str">
        <f t="shared" si="129"/>
        <v>OK</v>
      </c>
      <c r="P1627" s="8">
        <f t="shared" si="130"/>
        <v>0</v>
      </c>
    </row>
    <row r="1628" spans="1:16" x14ac:dyDescent="0.3">
      <c r="A1628" s="6" t="s">
        <v>3278</v>
      </c>
      <c r="B1628" s="6" t="s">
        <v>11888</v>
      </c>
      <c r="C1628" s="6" t="s">
        <v>3279</v>
      </c>
      <c r="D1628" s="6" t="s">
        <v>42</v>
      </c>
      <c r="E1628" s="6" t="s">
        <v>27</v>
      </c>
      <c r="F1628" s="6" t="s">
        <v>12045</v>
      </c>
      <c r="G1628" s="6" t="s">
        <v>19</v>
      </c>
      <c r="H1628" s="10">
        <f t="shared" si="126"/>
        <v>46269</v>
      </c>
      <c r="I1628" s="7">
        <f t="shared" si="127"/>
        <v>7297</v>
      </c>
      <c r="J1628" s="6" t="str">
        <f t="shared" si="128"/>
        <v>Hyderabad</v>
      </c>
      <c r="K1628" s="6">
        <f>COUNTIFS(pg_transaction_cleaned!$O$2:$O$5743,A1628,pg_transaction_cleaned!$F$2:$F$5743,"CAPTURE")</f>
        <v>1</v>
      </c>
      <c r="L1628" s="7">
        <f>SUMIFS(pg_transaction_cleaned!$H$2:$H$5743,pg_transaction_cleaned!$O$2:$O$5743,A1628,pg_transaction_cleaned!$F$2:$F$5743,"CAPTURE")</f>
        <v>7297</v>
      </c>
      <c r="M1628" s="6">
        <f>COUNTIFS(pg_transaction_cleaned!$O$2:$O$5743,A1628,pg_transaction_cleaned!$F$2:$F$5743,"REFUND")</f>
        <v>0</v>
      </c>
      <c r="N1628" s="7">
        <f>SUMIFS(pg_transaction_cleaned!$H$2:$H$5743,pg_transaction_cleaned!$O$2:$O$5743,A1628,pg_transaction_cleaned!$F$2:$F$5743,"REFUND")</f>
        <v>0</v>
      </c>
      <c r="O1628" s="6" t="str">
        <f t="shared" si="129"/>
        <v>OK</v>
      </c>
      <c r="P1628" s="8">
        <f t="shared" si="130"/>
        <v>0</v>
      </c>
    </row>
    <row r="1629" spans="1:16" x14ac:dyDescent="0.3">
      <c r="A1629" s="6" t="s">
        <v>3280</v>
      </c>
      <c r="B1629" s="6" t="s">
        <v>11896</v>
      </c>
      <c r="C1629" s="6" t="s">
        <v>3281</v>
      </c>
      <c r="D1629" s="6" t="s">
        <v>75</v>
      </c>
      <c r="E1629" s="6" t="s">
        <v>18</v>
      </c>
      <c r="F1629" s="6" t="s">
        <v>12023</v>
      </c>
      <c r="G1629" s="6" t="s">
        <v>19</v>
      </c>
      <c r="H1629" s="10">
        <f t="shared" si="126"/>
        <v>46292</v>
      </c>
      <c r="I1629" s="7">
        <f t="shared" si="127"/>
        <v>1498</v>
      </c>
      <c r="J1629" s="6" t="str">
        <f t="shared" si="128"/>
        <v>Mumbai</v>
      </c>
      <c r="K1629" s="6">
        <f>COUNTIFS(pg_transaction_cleaned!$O$2:$O$5743,A1629,pg_transaction_cleaned!$F$2:$F$5743,"CAPTURE")</f>
        <v>1</v>
      </c>
      <c r="L1629" s="7">
        <f>SUMIFS(pg_transaction_cleaned!$H$2:$H$5743,pg_transaction_cleaned!$O$2:$O$5743,A1629,pg_transaction_cleaned!$F$2:$F$5743,"CAPTURE")</f>
        <v>1498</v>
      </c>
      <c r="M1629" s="6">
        <f>COUNTIFS(pg_transaction_cleaned!$O$2:$O$5743,A1629,pg_transaction_cleaned!$F$2:$F$5743,"REFUND")</f>
        <v>0</v>
      </c>
      <c r="N1629" s="7">
        <f>SUMIFS(pg_transaction_cleaned!$H$2:$H$5743,pg_transaction_cleaned!$O$2:$O$5743,A1629,pg_transaction_cleaned!$F$2:$F$5743,"REFUND")</f>
        <v>0</v>
      </c>
      <c r="O1629" s="6" t="str">
        <f t="shared" si="129"/>
        <v>OK</v>
      </c>
      <c r="P1629" s="8">
        <f t="shared" si="130"/>
        <v>0</v>
      </c>
    </row>
    <row r="1630" spans="1:16" x14ac:dyDescent="0.3">
      <c r="A1630" s="6" t="s">
        <v>3282</v>
      </c>
      <c r="B1630" s="6" t="s">
        <v>11826</v>
      </c>
      <c r="C1630" s="6" t="s">
        <v>3283</v>
      </c>
      <c r="D1630" s="6" t="s">
        <v>37</v>
      </c>
      <c r="E1630" s="6" t="s">
        <v>18</v>
      </c>
      <c r="F1630" s="6" t="s">
        <v>12062</v>
      </c>
      <c r="G1630" s="6" t="s">
        <v>19</v>
      </c>
      <c r="H1630" s="10">
        <f t="shared" si="126"/>
        <v>46286</v>
      </c>
      <c r="I1630" s="7">
        <f t="shared" si="127"/>
        <v>798</v>
      </c>
      <c r="J1630" s="6" t="str">
        <f t="shared" si="128"/>
        <v>Lucknow</v>
      </c>
      <c r="K1630" s="6">
        <f>COUNTIFS(pg_transaction_cleaned!$O$2:$O$5743,A1630,pg_transaction_cleaned!$F$2:$F$5743,"CAPTURE")</f>
        <v>1</v>
      </c>
      <c r="L1630" s="7">
        <f>SUMIFS(pg_transaction_cleaned!$H$2:$H$5743,pg_transaction_cleaned!$O$2:$O$5743,A1630,pg_transaction_cleaned!$F$2:$F$5743,"CAPTURE")</f>
        <v>798</v>
      </c>
      <c r="M1630" s="6">
        <f>COUNTIFS(pg_transaction_cleaned!$O$2:$O$5743,A1630,pg_transaction_cleaned!$F$2:$F$5743,"REFUND")</f>
        <v>0</v>
      </c>
      <c r="N1630" s="7">
        <f>SUMIFS(pg_transaction_cleaned!$H$2:$H$5743,pg_transaction_cleaned!$O$2:$O$5743,A1630,pg_transaction_cleaned!$F$2:$F$5743,"REFUND")</f>
        <v>0</v>
      </c>
      <c r="O1630" s="6" t="str">
        <f t="shared" si="129"/>
        <v>OK</v>
      </c>
      <c r="P1630" s="8">
        <f t="shared" si="130"/>
        <v>0</v>
      </c>
    </row>
    <row r="1631" spans="1:16" x14ac:dyDescent="0.3">
      <c r="A1631" s="6" t="s">
        <v>3284</v>
      </c>
      <c r="B1631" s="6" t="s">
        <v>11891</v>
      </c>
      <c r="C1631" s="6" t="s">
        <v>3285</v>
      </c>
      <c r="D1631" s="6" t="s">
        <v>51</v>
      </c>
      <c r="E1631" s="6" t="s">
        <v>54</v>
      </c>
      <c r="F1631" s="6" t="s">
        <v>11851</v>
      </c>
      <c r="G1631" s="6" t="s">
        <v>19</v>
      </c>
      <c r="H1631" s="10">
        <f t="shared" si="126"/>
        <v>46278</v>
      </c>
      <c r="I1631" s="7">
        <f t="shared" si="127"/>
        <v>3499</v>
      </c>
      <c r="J1631" s="6" t="str">
        <f t="shared" si="128"/>
        <v>Chennai</v>
      </c>
      <c r="K1631" s="6">
        <f>COUNTIFS(pg_transaction_cleaned!$O$2:$O$5743,A1631,pg_transaction_cleaned!$F$2:$F$5743,"CAPTURE")</f>
        <v>1</v>
      </c>
      <c r="L1631" s="7">
        <f>SUMIFS(pg_transaction_cleaned!$H$2:$H$5743,pg_transaction_cleaned!$O$2:$O$5743,A1631,pg_transaction_cleaned!$F$2:$F$5743,"CAPTURE")</f>
        <v>3499</v>
      </c>
      <c r="M1631" s="6">
        <f>COUNTIFS(pg_transaction_cleaned!$O$2:$O$5743,A1631,pg_transaction_cleaned!$F$2:$F$5743,"REFUND")</f>
        <v>0</v>
      </c>
      <c r="N1631" s="7">
        <f>SUMIFS(pg_transaction_cleaned!$H$2:$H$5743,pg_transaction_cleaned!$O$2:$O$5743,A1631,pg_transaction_cleaned!$F$2:$F$5743,"REFUND")</f>
        <v>0</v>
      </c>
      <c r="O1631" s="6" t="str">
        <f t="shared" si="129"/>
        <v>OK</v>
      </c>
      <c r="P1631" s="8">
        <f t="shared" si="130"/>
        <v>0</v>
      </c>
    </row>
    <row r="1632" spans="1:16" x14ac:dyDescent="0.3">
      <c r="A1632" s="6" t="s">
        <v>3286</v>
      </c>
      <c r="B1632" s="6" t="s">
        <v>11934</v>
      </c>
      <c r="C1632" s="6" t="s">
        <v>3287</v>
      </c>
      <c r="D1632" s="6" t="s">
        <v>23</v>
      </c>
      <c r="E1632" s="6" t="s">
        <v>18</v>
      </c>
      <c r="F1632" s="6" t="s">
        <v>11902</v>
      </c>
      <c r="G1632" s="6" t="s">
        <v>115</v>
      </c>
      <c r="H1632" s="10">
        <f t="shared" si="126"/>
        <v>46271</v>
      </c>
      <c r="I1632" s="7">
        <f t="shared" si="127"/>
        <v>2999</v>
      </c>
      <c r="J1632" s="6" t="str">
        <f t="shared" si="128"/>
        <v>Bengaluru</v>
      </c>
      <c r="K1632" s="6">
        <f>COUNTIFS(pg_transaction_cleaned!$O$2:$O$5743,A1632,pg_transaction_cleaned!$F$2:$F$5743,"CAPTURE")</f>
        <v>0</v>
      </c>
      <c r="L1632" s="7">
        <f>SUMIFS(pg_transaction_cleaned!$H$2:$H$5743,pg_transaction_cleaned!$O$2:$O$5743,A1632,pg_transaction_cleaned!$F$2:$F$5743,"CAPTURE")</f>
        <v>0</v>
      </c>
      <c r="M1632" s="6">
        <f>COUNTIFS(pg_transaction_cleaned!$O$2:$O$5743,A1632,pg_transaction_cleaned!$F$2:$F$5743,"REFUND")</f>
        <v>0</v>
      </c>
      <c r="N1632" s="7">
        <f>SUMIFS(pg_transaction_cleaned!$H$2:$H$5743,pg_transaction_cleaned!$O$2:$O$5743,A1632,pg_transaction_cleaned!$F$2:$F$5743,"REFUND")</f>
        <v>0</v>
      </c>
      <c r="O1632" s="6" t="str">
        <f t="shared" si="129"/>
        <v>OK</v>
      </c>
      <c r="P1632" s="8">
        <f t="shared" si="130"/>
        <v>0</v>
      </c>
    </row>
    <row r="1633" spans="1:16" x14ac:dyDescent="0.3">
      <c r="A1633" s="6" t="s">
        <v>3288</v>
      </c>
      <c r="B1633" s="6" t="s">
        <v>11914</v>
      </c>
      <c r="C1633" s="6" t="s">
        <v>3289</v>
      </c>
      <c r="D1633" s="6" t="s">
        <v>75</v>
      </c>
      <c r="E1633" s="6" t="s">
        <v>18</v>
      </c>
      <c r="F1633" s="6" t="s">
        <v>11858</v>
      </c>
      <c r="G1633" s="6" t="s">
        <v>19</v>
      </c>
      <c r="H1633" s="10">
        <f t="shared" si="126"/>
        <v>46289</v>
      </c>
      <c r="I1633" s="7">
        <f t="shared" si="127"/>
        <v>5798</v>
      </c>
      <c r="J1633" s="6" t="str">
        <f t="shared" si="128"/>
        <v>Mumbai</v>
      </c>
      <c r="K1633" s="6">
        <f>COUNTIFS(pg_transaction_cleaned!$O$2:$O$5743,A1633,pg_transaction_cleaned!$F$2:$F$5743,"CAPTURE")</f>
        <v>1</v>
      </c>
      <c r="L1633" s="7">
        <f>SUMIFS(pg_transaction_cleaned!$H$2:$H$5743,pg_transaction_cleaned!$O$2:$O$5743,A1633,pg_transaction_cleaned!$F$2:$F$5743,"CAPTURE")</f>
        <v>5798</v>
      </c>
      <c r="M1633" s="6">
        <f>COUNTIFS(pg_transaction_cleaned!$O$2:$O$5743,A1633,pg_transaction_cleaned!$F$2:$F$5743,"REFUND")</f>
        <v>0</v>
      </c>
      <c r="N1633" s="7">
        <f>SUMIFS(pg_transaction_cleaned!$H$2:$H$5743,pg_transaction_cleaned!$O$2:$O$5743,A1633,pg_transaction_cleaned!$F$2:$F$5743,"REFUND")</f>
        <v>0</v>
      </c>
      <c r="O1633" s="6" t="str">
        <f t="shared" si="129"/>
        <v>OK</v>
      </c>
      <c r="P1633" s="8">
        <f t="shared" si="130"/>
        <v>0</v>
      </c>
    </row>
    <row r="1634" spans="1:16" x14ac:dyDescent="0.3">
      <c r="A1634" s="6" t="s">
        <v>3290</v>
      </c>
      <c r="B1634" s="6" t="s">
        <v>11956</v>
      </c>
      <c r="C1634" s="6" t="s">
        <v>3291</v>
      </c>
      <c r="D1634" s="6" t="s">
        <v>17</v>
      </c>
      <c r="E1634" s="6" t="s">
        <v>54</v>
      </c>
      <c r="F1634" s="6" t="s">
        <v>12129</v>
      </c>
      <c r="G1634" s="6" t="s">
        <v>19</v>
      </c>
      <c r="H1634" s="10">
        <f t="shared" si="126"/>
        <v>46286</v>
      </c>
      <c r="I1634" s="7">
        <f t="shared" si="127"/>
        <v>8348</v>
      </c>
      <c r="J1634" s="6" t="str">
        <f t="shared" si="128"/>
        <v>Pune</v>
      </c>
      <c r="K1634" s="6">
        <f>COUNTIFS(pg_transaction_cleaned!$O$2:$O$5743,A1634,pg_transaction_cleaned!$F$2:$F$5743,"CAPTURE")</f>
        <v>1</v>
      </c>
      <c r="L1634" s="7">
        <f>SUMIFS(pg_transaction_cleaned!$H$2:$H$5743,pg_transaction_cleaned!$O$2:$O$5743,A1634,pg_transaction_cleaned!$F$2:$F$5743,"CAPTURE")</f>
        <v>8348</v>
      </c>
      <c r="M1634" s="6">
        <f>COUNTIFS(pg_transaction_cleaned!$O$2:$O$5743,A1634,pg_transaction_cleaned!$F$2:$F$5743,"REFUND")</f>
        <v>0</v>
      </c>
      <c r="N1634" s="7">
        <f>SUMIFS(pg_transaction_cleaned!$H$2:$H$5743,pg_transaction_cleaned!$O$2:$O$5743,A1634,pg_transaction_cleaned!$F$2:$F$5743,"REFUND")</f>
        <v>0</v>
      </c>
      <c r="O1634" s="6" t="str">
        <f t="shared" si="129"/>
        <v>OK</v>
      </c>
      <c r="P1634" s="8">
        <f t="shared" si="130"/>
        <v>0</v>
      </c>
    </row>
    <row r="1635" spans="1:16" x14ac:dyDescent="0.3">
      <c r="A1635" s="6" t="s">
        <v>3292</v>
      </c>
      <c r="B1635" s="6" t="s">
        <v>12007</v>
      </c>
      <c r="C1635" s="6" t="s">
        <v>3293</v>
      </c>
      <c r="D1635" s="6" t="s">
        <v>51</v>
      </c>
      <c r="E1635" s="6" t="s">
        <v>18</v>
      </c>
      <c r="F1635" s="6" t="s">
        <v>11929</v>
      </c>
      <c r="G1635" s="6" t="s">
        <v>115</v>
      </c>
      <c r="H1635" s="10">
        <f t="shared" si="126"/>
        <v>46270</v>
      </c>
      <c r="I1635" s="7">
        <f t="shared" si="127"/>
        <v>799</v>
      </c>
      <c r="J1635" s="6" t="str">
        <f t="shared" si="128"/>
        <v>Chennai</v>
      </c>
      <c r="K1635" s="6">
        <f>COUNTIFS(pg_transaction_cleaned!$O$2:$O$5743,A1635,pg_transaction_cleaned!$F$2:$F$5743,"CAPTURE")</f>
        <v>0</v>
      </c>
      <c r="L1635" s="7">
        <f>SUMIFS(pg_transaction_cleaned!$H$2:$H$5743,pg_transaction_cleaned!$O$2:$O$5743,A1635,pg_transaction_cleaned!$F$2:$F$5743,"CAPTURE")</f>
        <v>0</v>
      </c>
      <c r="M1635" s="6">
        <f>COUNTIFS(pg_transaction_cleaned!$O$2:$O$5743,A1635,pg_transaction_cleaned!$F$2:$F$5743,"REFUND")</f>
        <v>0</v>
      </c>
      <c r="N1635" s="7">
        <f>SUMIFS(pg_transaction_cleaned!$H$2:$H$5743,pg_transaction_cleaned!$O$2:$O$5743,A1635,pg_transaction_cleaned!$F$2:$F$5743,"REFUND")</f>
        <v>0</v>
      </c>
      <c r="O1635" s="6" t="str">
        <f t="shared" si="129"/>
        <v>OK</v>
      </c>
      <c r="P1635" s="8">
        <f t="shared" si="130"/>
        <v>0</v>
      </c>
    </row>
    <row r="1636" spans="1:16" x14ac:dyDescent="0.3">
      <c r="A1636" s="6" t="s">
        <v>3294</v>
      </c>
      <c r="B1636" s="6" t="s">
        <v>11895</v>
      </c>
      <c r="C1636" s="6" t="s">
        <v>3295</v>
      </c>
      <c r="D1636" s="6" t="s">
        <v>17</v>
      </c>
      <c r="E1636" s="6" t="s">
        <v>27</v>
      </c>
      <c r="F1636" s="6" t="s">
        <v>11839</v>
      </c>
      <c r="G1636" s="6" t="s">
        <v>19</v>
      </c>
      <c r="H1636" s="10">
        <f t="shared" si="126"/>
        <v>46295</v>
      </c>
      <c r="I1636" s="7">
        <f t="shared" si="127"/>
        <v>1299</v>
      </c>
      <c r="J1636" s="6" t="str">
        <f t="shared" si="128"/>
        <v>Pune</v>
      </c>
      <c r="K1636" s="6">
        <f>COUNTIFS(pg_transaction_cleaned!$O$2:$O$5743,A1636,pg_transaction_cleaned!$F$2:$F$5743,"CAPTURE")</f>
        <v>1</v>
      </c>
      <c r="L1636" s="7">
        <f>SUMIFS(pg_transaction_cleaned!$H$2:$H$5743,pg_transaction_cleaned!$O$2:$O$5743,A1636,pg_transaction_cleaned!$F$2:$F$5743,"CAPTURE")</f>
        <v>1299</v>
      </c>
      <c r="M1636" s="6">
        <f>COUNTIFS(pg_transaction_cleaned!$O$2:$O$5743,A1636,pg_transaction_cleaned!$F$2:$F$5743,"REFUND")</f>
        <v>0</v>
      </c>
      <c r="N1636" s="7">
        <f>SUMIFS(pg_transaction_cleaned!$H$2:$H$5743,pg_transaction_cleaned!$O$2:$O$5743,A1636,pg_transaction_cleaned!$F$2:$F$5743,"REFUND")</f>
        <v>0</v>
      </c>
      <c r="O1636" s="6" t="str">
        <f t="shared" si="129"/>
        <v>OK</v>
      </c>
      <c r="P1636" s="8">
        <f t="shared" si="130"/>
        <v>0</v>
      </c>
    </row>
    <row r="1637" spans="1:16" x14ac:dyDescent="0.3">
      <c r="A1637" s="6" t="s">
        <v>3296</v>
      </c>
      <c r="B1637" s="6" t="s">
        <v>11920</v>
      </c>
      <c r="C1637" s="6" t="s">
        <v>2878</v>
      </c>
      <c r="D1637" s="6" t="s">
        <v>34</v>
      </c>
      <c r="E1637" s="6" t="s">
        <v>54</v>
      </c>
      <c r="F1637" s="6" t="s">
        <v>12168</v>
      </c>
      <c r="G1637" s="6" t="s">
        <v>19</v>
      </c>
      <c r="H1637" s="10">
        <f t="shared" si="126"/>
        <v>46281</v>
      </c>
      <c r="I1637" s="7">
        <f t="shared" si="127"/>
        <v>3947</v>
      </c>
      <c r="J1637" s="6" t="str">
        <f t="shared" si="128"/>
        <v>Ahmedabad</v>
      </c>
      <c r="K1637" s="6">
        <f>COUNTIFS(pg_transaction_cleaned!$O$2:$O$5743,A1637,pg_transaction_cleaned!$F$2:$F$5743,"CAPTURE")</f>
        <v>1</v>
      </c>
      <c r="L1637" s="7">
        <f>SUMIFS(pg_transaction_cleaned!$H$2:$H$5743,pg_transaction_cleaned!$O$2:$O$5743,A1637,pg_transaction_cleaned!$F$2:$F$5743,"CAPTURE")</f>
        <v>3947</v>
      </c>
      <c r="M1637" s="6">
        <f>COUNTIFS(pg_transaction_cleaned!$O$2:$O$5743,A1637,pg_transaction_cleaned!$F$2:$F$5743,"REFUND")</f>
        <v>0</v>
      </c>
      <c r="N1637" s="7">
        <f>SUMIFS(pg_transaction_cleaned!$H$2:$H$5743,pg_transaction_cleaned!$O$2:$O$5743,A1637,pg_transaction_cleaned!$F$2:$F$5743,"REFUND")</f>
        <v>0</v>
      </c>
      <c r="O1637" s="6" t="str">
        <f t="shared" si="129"/>
        <v>OK</v>
      </c>
      <c r="P1637" s="8">
        <f t="shared" si="130"/>
        <v>0</v>
      </c>
    </row>
    <row r="1638" spans="1:16" x14ac:dyDescent="0.3">
      <c r="A1638" s="6" t="s">
        <v>3297</v>
      </c>
      <c r="B1638" s="6" t="s">
        <v>11873</v>
      </c>
      <c r="C1638" s="6" t="s">
        <v>3298</v>
      </c>
      <c r="D1638" s="6" t="s">
        <v>37</v>
      </c>
      <c r="E1638" s="6" t="s">
        <v>54</v>
      </c>
      <c r="F1638" s="6" t="s">
        <v>11835</v>
      </c>
      <c r="G1638" s="6" t="s">
        <v>19</v>
      </c>
      <c r="H1638" s="10">
        <f t="shared" si="126"/>
        <v>46291</v>
      </c>
      <c r="I1638" s="7">
        <f t="shared" si="127"/>
        <v>499</v>
      </c>
      <c r="J1638" s="6" t="str">
        <f t="shared" si="128"/>
        <v>Lucknow</v>
      </c>
      <c r="K1638" s="6">
        <f>COUNTIFS(pg_transaction_cleaned!$O$2:$O$5743,A1638,pg_transaction_cleaned!$F$2:$F$5743,"CAPTURE")</f>
        <v>1</v>
      </c>
      <c r="L1638" s="7">
        <f>SUMIFS(pg_transaction_cleaned!$H$2:$H$5743,pg_transaction_cleaned!$O$2:$O$5743,A1638,pg_transaction_cleaned!$F$2:$F$5743,"CAPTURE")</f>
        <v>499</v>
      </c>
      <c r="M1638" s="6">
        <f>COUNTIFS(pg_transaction_cleaned!$O$2:$O$5743,A1638,pg_transaction_cleaned!$F$2:$F$5743,"REFUND")</f>
        <v>0</v>
      </c>
      <c r="N1638" s="7">
        <f>SUMIFS(pg_transaction_cleaned!$H$2:$H$5743,pg_transaction_cleaned!$O$2:$O$5743,A1638,pg_transaction_cleaned!$F$2:$F$5743,"REFUND")</f>
        <v>0</v>
      </c>
      <c r="O1638" s="6" t="str">
        <f t="shared" si="129"/>
        <v>OK</v>
      </c>
      <c r="P1638" s="8">
        <f t="shared" si="130"/>
        <v>0</v>
      </c>
    </row>
    <row r="1639" spans="1:16" x14ac:dyDescent="0.3">
      <c r="A1639" s="6" t="s">
        <v>3299</v>
      </c>
      <c r="B1639" s="6" t="s">
        <v>11826</v>
      </c>
      <c r="C1639" s="6" t="s">
        <v>2726</v>
      </c>
      <c r="D1639" s="6" t="s">
        <v>34</v>
      </c>
      <c r="E1639" s="6" t="s">
        <v>18</v>
      </c>
      <c r="F1639" s="6" t="s">
        <v>12080</v>
      </c>
      <c r="G1639" s="6" t="s">
        <v>19</v>
      </c>
      <c r="H1639" s="10">
        <f t="shared" si="126"/>
        <v>46286</v>
      </c>
      <c r="I1639" s="7">
        <f t="shared" si="127"/>
        <v>8298</v>
      </c>
      <c r="J1639" s="6" t="str">
        <f t="shared" si="128"/>
        <v>Ahmedabad</v>
      </c>
      <c r="K1639" s="6">
        <f>COUNTIFS(pg_transaction_cleaned!$O$2:$O$5743,A1639,pg_transaction_cleaned!$F$2:$F$5743,"CAPTURE")</f>
        <v>1</v>
      </c>
      <c r="L1639" s="7">
        <f>SUMIFS(pg_transaction_cleaned!$H$2:$H$5743,pg_transaction_cleaned!$O$2:$O$5743,A1639,pg_transaction_cleaned!$F$2:$F$5743,"CAPTURE")</f>
        <v>8298</v>
      </c>
      <c r="M1639" s="6">
        <f>COUNTIFS(pg_transaction_cleaned!$O$2:$O$5743,A1639,pg_transaction_cleaned!$F$2:$F$5743,"REFUND")</f>
        <v>0</v>
      </c>
      <c r="N1639" s="7">
        <f>SUMIFS(pg_transaction_cleaned!$H$2:$H$5743,pg_transaction_cleaned!$O$2:$O$5743,A1639,pg_transaction_cleaned!$F$2:$F$5743,"REFUND")</f>
        <v>0</v>
      </c>
      <c r="O1639" s="6" t="str">
        <f t="shared" si="129"/>
        <v>OK</v>
      </c>
      <c r="P1639" s="8">
        <f t="shared" si="130"/>
        <v>0</v>
      </c>
    </row>
    <row r="1640" spans="1:16" x14ac:dyDescent="0.3">
      <c r="A1640" s="6" t="s">
        <v>3300</v>
      </c>
      <c r="B1640" s="6" t="s">
        <v>11846</v>
      </c>
      <c r="C1640" s="6" t="s">
        <v>3301</v>
      </c>
      <c r="D1640" s="6" t="s">
        <v>23</v>
      </c>
      <c r="E1640" s="6" t="s">
        <v>27</v>
      </c>
      <c r="F1640" s="6" t="s">
        <v>11831</v>
      </c>
      <c r="G1640" s="6" t="s">
        <v>19</v>
      </c>
      <c r="H1640" s="10">
        <f t="shared" si="126"/>
        <v>46285</v>
      </c>
      <c r="I1640" s="7">
        <f t="shared" si="127"/>
        <v>2098</v>
      </c>
      <c r="J1640" s="6" t="str">
        <f t="shared" si="128"/>
        <v>Bengaluru</v>
      </c>
      <c r="K1640" s="6">
        <f>COUNTIFS(pg_transaction_cleaned!$O$2:$O$5743,A1640,pg_transaction_cleaned!$F$2:$F$5743,"CAPTURE")</f>
        <v>1</v>
      </c>
      <c r="L1640" s="7">
        <f>SUMIFS(pg_transaction_cleaned!$H$2:$H$5743,pg_transaction_cleaned!$O$2:$O$5743,A1640,pg_transaction_cleaned!$F$2:$F$5743,"CAPTURE")</f>
        <v>2098</v>
      </c>
      <c r="M1640" s="6">
        <f>COUNTIFS(pg_transaction_cleaned!$O$2:$O$5743,A1640,pg_transaction_cleaned!$F$2:$F$5743,"REFUND")</f>
        <v>0</v>
      </c>
      <c r="N1640" s="7">
        <f>SUMIFS(pg_transaction_cleaned!$H$2:$H$5743,pg_transaction_cleaned!$O$2:$O$5743,A1640,pg_transaction_cleaned!$F$2:$F$5743,"REFUND")</f>
        <v>0</v>
      </c>
      <c r="O1640" s="6" t="str">
        <f t="shared" si="129"/>
        <v>OK</v>
      </c>
      <c r="P1640" s="8">
        <f t="shared" si="130"/>
        <v>0</v>
      </c>
    </row>
    <row r="1641" spans="1:16" x14ac:dyDescent="0.3">
      <c r="A1641" s="6" t="s">
        <v>3302</v>
      </c>
      <c r="B1641" s="6" t="s">
        <v>11846</v>
      </c>
      <c r="C1641" s="6" t="s">
        <v>3303</v>
      </c>
      <c r="D1641" s="6" t="s">
        <v>23</v>
      </c>
      <c r="E1641" s="6" t="s">
        <v>18</v>
      </c>
      <c r="F1641" s="6" t="s">
        <v>12144</v>
      </c>
      <c r="G1641" s="6" t="s">
        <v>19</v>
      </c>
      <c r="H1641" s="10">
        <f t="shared" si="126"/>
        <v>46285</v>
      </c>
      <c r="I1641" s="7">
        <f t="shared" si="127"/>
        <v>1799</v>
      </c>
      <c r="J1641" s="6" t="str">
        <f t="shared" si="128"/>
        <v>Bengaluru</v>
      </c>
      <c r="K1641" s="6">
        <f>COUNTIFS(pg_transaction_cleaned!$O$2:$O$5743,A1641,pg_transaction_cleaned!$F$2:$F$5743,"CAPTURE")</f>
        <v>1</v>
      </c>
      <c r="L1641" s="7">
        <f>SUMIFS(pg_transaction_cleaned!$H$2:$H$5743,pg_transaction_cleaned!$O$2:$O$5743,A1641,pg_transaction_cleaned!$F$2:$F$5743,"CAPTURE")</f>
        <v>1799</v>
      </c>
      <c r="M1641" s="6">
        <f>COUNTIFS(pg_transaction_cleaned!$O$2:$O$5743,A1641,pg_transaction_cleaned!$F$2:$F$5743,"REFUND")</f>
        <v>0</v>
      </c>
      <c r="N1641" s="7">
        <f>SUMIFS(pg_transaction_cleaned!$H$2:$H$5743,pg_transaction_cleaned!$O$2:$O$5743,A1641,pg_transaction_cleaned!$F$2:$F$5743,"REFUND")</f>
        <v>0</v>
      </c>
      <c r="O1641" s="6" t="str">
        <f t="shared" si="129"/>
        <v>OK</v>
      </c>
      <c r="P1641" s="8">
        <f t="shared" si="130"/>
        <v>0</v>
      </c>
    </row>
    <row r="1642" spans="1:16" x14ac:dyDescent="0.3">
      <c r="A1642" s="6" t="s">
        <v>3304</v>
      </c>
      <c r="B1642" s="6" t="s">
        <v>11936</v>
      </c>
      <c r="C1642" s="6" t="s">
        <v>3305</v>
      </c>
      <c r="D1642" s="6" t="s">
        <v>23</v>
      </c>
      <c r="E1642" s="6" t="s">
        <v>18</v>
      </c>
      <c r="F1642" s="6" t="s">
        <v>11843</v>
      </c>
      <c r="G1642" s="6" t="s">
        <v>115</v>
      </c>
      <c r="H1642" s="10">
        <f t="shared" si="126"/>
        <v>46293</v>
      </c>
      <c r="I1642" s="7">
        <f t="shared" si="127"/>
        <v>349</v>
      </c>
      <c r="J1642" s="6" t="str">
        <f t="shared" si="128"/>
        <v>Bengaluru</v>
      </c>
      <c r="K1642" s="6">
        <f>COUNTIFS(pg_transaction_cleaned!$O$2:$O$5743,A1642,pg_transaction_cleaned!$F$2:$F$5743,"CAPTURE")</f>
        <v>0</v>
      </c>
      <c r="L1642" s="7">
        <f>SUMIFS(pg_transaction_cleaned!$H$2:$H$5743,pg_transaction_cleaned!$O$2:$O$5743,A1642,pg_transaction_cleaned!$F$2:$F$5743,"CAPTURE")</f>
        <v>0</v>
      </c>
      <c r="M1642" s="6">
        <f>COUNTIFS(pg_transaction_cleaned!$O$2:$O$5743,A1642,pg_transaction_cleaned!$F$2:$F$5743,"REFUND")</f>
        <v>0</v>
      </c>
      <c r="N1642" s="7">
        <f>SUMIFS(pg_transaction_cleaned!$H$2:$H$5743,pg_transaction_cleaned!$O$2:$O$5743,A1642,pg_transaction_cleaned!$F$2:$F$5743,"REFUND")</f>
        <v>0</v>
      </c>
      <c r="O1642" s="6" t="str">
        <f t="shared" si="129"/>
        <v>OK</v>
      </c>
      <c r="P1642" s="8">
        <f t="shared" si="130"/>
        <v>0</v>
      </c>
    </row>
    <row r="1643" spans="1:16" x14ac:dyDescent="0.3">
      <c r="A1643" s="6" t="s">
        <v>3306</v>
      </c>
      <c r="B1643" s="6" t="s">
        <v>11887</v>
      </c>
      <c r="C1643" s="6" t="s">
        <v>3307</v>
      </c>
      <c r="D1643" s="6" t="s">
        <v>51</v>
      </c>
      <c r="E1643" s="6" t="s">
        <v>18</v>
      </c>
      <c r="F1643" s="6" t="s">
        <v>11951</v>
      </c>
      <c r="G1643" s="6" t="s">
        <v>19</v>
      </c>
      <c r="H1643" s="10">
        <f t="shared" si="126"/>
        <v>46268</v>
      </c>
      <c r="I1643" s="7">
        <f t="shared" si="127"/>
        <v>4797</v>
      </c>
      <c r="J1643" s="6" t="str">
        <f t="shared" si="128"/>
        <v>Chennai</v>
      </c>
      <c r="K1643" s="6">
        <f>COUNTIFS(pg_transaction_cleaned!$O$2:$O$5743,A1643,pg_transaction_cleaned!$F$2:$F$5743,"CAPTURE")</f>
        <v>1</v>
      </c>
      <c r="L1643" s="7">
        <f>SUMIFS(pg_transaction_cleaned!$H$2:$H$5743,pg_transaction_cleaned!$O$2:$O$5743,A1643,pg_transaction_cleaned!$F$2:$F$5743,"CAPTURE")</f>
        <v>4797</v>
      </c>
      <c r="M1643" s="6">
        <f>COUNTIFS(pg_transaction_cleaned!$O$2:$O$5743,A1643,pg_transaction_cleaned!$F$2:$F$5743,"REFUND")</f>
        <v>0</v>
      </c>
      <c r="N1643" s="7">
        <f>SUMIFS(pg_transaction_cleaned!$H$2:$H$5743,pg_transaction_cleaned!$O$2:$O$5743,A1643,pg_transaction_cleaned!$F$2:$F$5743,"REFUND")</f>
        <v>0</v>
      </c>
      <c r="O1643" s="6" t="str">
        <f t="shared" si="129"/>
        <v>OK</v>
      </c>
      <c r="P1643" s="8">
        <f t="shared" si="130"/>
        <v>0</v>
      </c>
    </row>
    <row r="1644" spans="1:16" x14ac:dyDescent="0.3">
      <c r="A1644" s="6" t="s">
        <v>3308</v>
      </c>
      <c r="B1644" s="6" t="s">
        <v>11980</v>
      </c>
      <c r="C1644" s="6" t="s">
        <v>3309</v>
      </c>
      <c r="D1644" s="6" t="s">
        <v>48</v>
      </c>
      <c r="E1644" s="6" t="s">
        <v>43</v>
      </c>
      <c r="F1644" s="6" t="s">
        <v>11860</v>
      </c>
      <c r="G1644" s="6" t="s">
        <v>19</v>
      </c>
      <c r="H1644" s="10">
        <f t="shared" si="126"/>
        <v>46288</v>
      </c>
      <c r="I1644" s="7">
        <f t="shared" si="127"/>
        <v>3798</v>
      </c>
      <c r="J1644" s="6" t="str">
        <f t="shared" si="128"/>
        <v>Jaipur</v>
      </c>
      <c r="K1644" s="6">
        <f>COUNTIFS(pg_transaction_cleaned!$O$2:$O$5743,A1644,pg_transaction_cleaned!$F$2:$F$5743,"CAPTURE")</f>
        <v>1</v>
      </c>
      <c r="L1644" s="7">
        <f>SUMIFS(pg_transaction_cleaned!$H$2:$H$5743,pg_transaction_cleaned!$O$2:$O$5743,A1644,pg_transaction_cleaned!$F$2:$F$5743,"CAPTURE")</f>
        <v>3798</v>
      </c>
      <c r="M1644" s="6">
        <f>COUNTIFS(pg_transaction_cleaned!$O$2:$O$5743,A1644,pg_transaction_cleaned!$F$2:$F$5743,"REFUND")</f>
        <v>0</v>
      </c>
      <c r="N1644" s="7">
        <f>SUMIFS(pg_transaction_cleaned!$H$2:$H$5743,pg_transaction_cleaned!$O$2:$O$5743,A1644,pg_transaction_cleaned!$F$2:$F$5743,"REFUND")</f>
        <v>0</v>
      </c>
      <c r="O1644" s="6" t="str">
        <f t="shared" si="129"/>
        <v>OK</v>
      </c>
      <c r="P1644" s="8">
        <f t="shared" si="130"/>
        <v>0</v>
      </c>
    </row>
    <row r="1645" spans="1:16" x14ac:dyDescent="0.3">
      <c r="A1645" s="6" t="s">
        <v>3310</v>
      </c>
      <c r="B1645" s="6" t="s">
        <v>11891</v>
      </c>
      <c r="C1645" s="6" t="s">
        <v>3311</v>
      </c>
      <c r="D1645" s="6" t="s">
        <v>26</v>
      </c>
      <c r="E1645" s="6" t="s">
        <v>27</v>
      </c>
      <c r="F1645" s="6" t="s">
        <v>11929</v>
      </c>
      <c r="G1645" s="6" t="s">
        <v>19</v>
      </c>
      <c r="H1645" s="10">
        <f t="shared" si="126"/>
        <v>46278</v>
      </c>
      <c r="I1645" s="7">
        <f t="shared" si="127"/>
        <v>799</v>
      </c>
      <c r="J1645" s="6" t="str">
        <f t="shared" si="128"/>
        <v>Kolkata</v>
      </c>
      <c r="K1645" s="6">
        <f>COUNTIFS(pg_transaction_cleaned!$O$2:$O$5743,A1645,pg_transaction_cleaned!$F$2:$F$5743,"CAPTURE")</f>
        <v>1</v>
      </c>
      <c r="L1645" s="7">
        <f>SUMIFS(pg_transaction_cleaned!$H$2:$H$5743,pg_transaction_cleaned!$O$2:$O$5743,A1645,pg_transaction_cleaned!$F$2:$F$5743,"CAPTURE")</f>
        <v>799</v>
      </c>
      <c r="M1645" s="6">
        <f>COUNTIFS(pg_transaction_cleaned!$O$2:$O$5743,A1645,pg_transaction_cleaned!$F$2:$F$5743,"REFUND")</f>
        <v>0</v>
      </c>
      <c r="N1645" s="7">
        <f>SUMIFS(pg_transaction_cleaned!$H$2:$H$5743,pg_transaction_cleaned!$O$2:$O$5743,A1645,pg_transaction_cleaned!$F$2:$F$5743,"REFUND")</f>
        <v>0</v>
      </c>
      <c r="O1645" s="6" t="str">
        <f t="shared" si="129"/>
        <v>OK</v>
      </c>
      <c r="P1645" s="8">
        <f t="shared" si="130"/>
        <v>0</v>
      </c>
    </row>
    <row r="1646" spans="1:16" x14ac:dyDescent="0.3">
      <c r="A1646" s="6" t="s">
        <v>3312</v>
      </c>
      <c r="B1646" s="6" t="s">
        <v>11888</v>
      </c>
      <c r="C1646" s="6" t="s">
        <v>3313</v>
      </c>
      <c r="D1646" s="6" t="s">
        <v>34</v>
      </c>
      <c r="E1646" s="6" t="s">
        <v>18</v>
      </c>
      <c r="F1646" s="6" t="s">
        <v>11918</v>
      </c>
      <c r="G1646" s="6" t="s">
        <v>19</v>
      </c>
      <c r="H1646" s="10">
        <f t="shared" si="126"/>
        <v>46269</v>
      </c>
      <c r="I1646" s="7">
        <f t="shared" si="127"/>
        <v>9998</v>
      </c>
      <c r="J1646" s="6" t="str">
        <f t="shared" si="128"/>
        <v>Ahmedabad</v>
      </c>
      <c r="K1646" s="6">
        <f>COUNTIFS(pg_transaction_cleaned!$O$2:$O$5743,A1646,pg_transaction_cleaned!$F$2:$F$5743,"CAPTURE")</f>
        <v>1</v>
      </c>
      <c r="L1646" s="7">
        <f>SUMIFS(pg_transaction_cleaned!$H$2:$H$5743,pg_transaction_cleaned!$O$2:$O$5743,A1646,pg_transaction_cleaned!$F$2:$F$5743,"CAPTURE")</f>
        <v>9998</v>
      </c>
      <c r="M1646" s="6">
        <f>COUNTIFS(pg_transaction_cleaned!$O$2:$O$5743,A1646,pg_transaction_cleaned!$F$2:$F$5743,"REFUND")</f>
        <v>0</v>
      </c>
      <c r="N1646" s="7">
        <f>SUMIFS(pg_transaction_cleaned!$H$2:$H$5743,pg_transaction_cleaned!$O$2:$O$5743,A1646,pg_transaction_cleaned!$F$2:$F$5743,"REFUND")</f>
        <v>0</v>
      </c>
      <c r="O1646" s="6" t="str">
        <f t="shared" si="129"/>
        <v>OK</v>
      </c>
      <c r="P1646" s="8">
        <f t="shared" si="130"/>
        <v>0</v>
      </c>
    </row>
    <row r="1647" spans="1:16" x14ac:dyDescent="0.3">
      <c r="A1647" s="6" t="s">
        <v>3314</v>
      </c>
      <c r="B1647" s="6" t="s">
        <v>11875</v>
      </c>
      <c r="C1647" s="6" t="s">
        <v>3315</v>
      </c>
      <c r="D1647" s="6" t="s">
        <v>17</v>
      </c>
      <c r="E1647" s="6" t="s">
        <v>43</v>
      </c>
      <c r="F1647" s="6" t="s">
        <v>11860</v>
      </c>
      <c r="G1647" s="6" t="s">
        <v>19</v>
      </c>
      <c r="H1647" s="10">
        <f t="shared" si="126"/>
        <v>46279</v>
      </c>
      <c r="I1647" s="7">
        <f t="shared" si="127"/>
        <v>3798</v>
      </c>
      <c r="J1647" s="6" t="str">
        <f t="shared" si="128"/>
        <v>Pune</v>
      </c>
      <c r="K1647" s="6">
        <f>COUNTIFS(pg_transaction_cleaned!$O$2:$O$5743,A1647,pg_transaction_cleaned!$F$2:$F$5743,"CAPTURE")</f>
        <v>1</v>
      </c>
      <c r="L1647" s="7">
        <f>SUMIFS(pg_transaction_cleaned!$H$2:$H$5743,pg_transaction_cleaned!$O$2:$O$5743,A1647,pg_transaction_cleaned!$F$2:$F$5743,"CAPTURE")</f>
        <v>3798</v>
      </c>
      <c r="M1647" s="6">
        <f>COUNTIFS(pg_transaction_cleaned!$O$2:$O$5743,A1647,pg_transaction_cleaned!$F$2:$F$5743,"REFUND")</f>
        <v>0</v>
      </c>
      <c r="N1647" s="7">
        <f>SUMIFS(pg_transaction_cleaned!$H$2:$H$5743,pg_transaction_cleaned!$O$2:$O$5743,A1647,pg_transaction_cleaned!$F$2:$F$5743,"REFUND")</f>
        <v>0</v>
      </c>
      <c r="O1647" s="6" t="str">
        <f t="shared" si="129"/>
        <v>OK</v>
      </c>
      <c r="P1647" s="8">
        <f t="shared" si="130"/>
        <v>0</v>
      </c>
    </row>
    <row r="1648" spans="1:16" x14ac:dyDescent="0.3">
      <c r="A1648" s="6" t="s">
        <v>3316</v>
      </c>
      <c r="B1648" s="6" t="s">
        <v>11846</v>
      </c>
      <c r="C1648" s="6" t="s">
        <v>3317</v>
      </c>
      <c r="D1648" s="6" t="s">
        <v>17</v>
      </c>
      <c r="E1648" s="6" t="s">
        <v>18</v>
      </c>
      <c r="F1648" s="6" t="s">
        <v>12021</v>
      </c>
      <c r="G1648" s="6" t="s">
        <v>19</v>
      </c>
      <c r="H1648" s="10">
        <f t="shared" si="126"/>
        <v>46285</v>
      </c>
      <c r="I1648" s="7">
        <f t="shared" si="127"/>
        <v>1898</v>
      </c>
      <c r="J1648" s="6" t="str">
        <f t="shared" si="128"/>
        <v>Pune</v>
      </c>
      <c r="K1648" s="6">
        <f>COUNTIFS(pg_transaction_cleaned!$O$2:$O$5743,A1648,pg_transaction_cleaned!$F$2:$F$5743,"CAPTURE")</f>
        <v>1</v>
      </c>
      <c r="L1648" s="7">
        <f>SUMIFS(pg_transaction_cleaned!$H$2:$H$5743,pg_transaction_cleaned!$O$2:$O$5743,A1648,pg_transaction_cleaned!$F$2:$F$5743,"CAPTURE")</f>
        <v>1898</v>
      </c>
      <c r="M1648" s="6">
        <f>COUNTIFS(pg_transaction_cleaned!$O$2:$O$5743,A1648,pg_transaction_cleaned!$F$2:$F$5743,"REFUND")</f>
        <v>0</v>
      </c>
      <c r="N1648" s="7">
        <f>SUMIFS(pg_transaction_cleaned!$H$2:$H$5743,pg_transaction_cleaned!$O$2:$O$5743,A1648,pg_transaction_cleaned!$F$2:$F$5743,"REFUND")</f>
        <v>0</v>
      </c>
      <c r="O1648" s="6" t="str">
        <f t="shared" si="129"/>
        <v>OK</v>
      </c>
      <c r="P1648" s="8">
        <f t="shared" si="130"/>
        <v>0</v>
      </c>
    </row>
    <row r="1649" spans="1:16" x14ac:dyDescent="0.3">
      <c r="A1649" s="6" t="s">
        <v>3318</v>
      </c>
      <c r="B1649" s="6" t="s">
        <v>11893</v>
      </c>
      <c r="C1649" s="6" t="s">
        <v>3319</v>
      </c>
      <c r="D1649" s="6" t="s">
        <v>42</v>
      </c>
      <c r="E1649" s="6" t="s">
        <v>18</v>
      </c>
      <c r="F1649" s="6" t="s">
        <v>11827</v>
      </c>
      <c r="G1649" s="6" t="s">
        <v>80</v>
      </c>
      <c r="H1649" s="10">
        <f t="shared" si="126"/>
        <v>46280</v>
      </c>
      <c r="I1649" s="7">
        <f t="shared" si="127"/>
        <v>299</v>
      </c>
      <c r="J1649" s="6" t="str">
        <f t="shared" si="128"/>
        <v>Hyderabad</v>
      </c>
      <c r="K1649" s="6">
        <f>COUNTIFS(pg_transaction_cleaned!$O$2:$O$5743,A1649,pg_transaction_cleaned!$F$2:$F$5743,"CAPTURE")</f>
        <v>0</v>
      </c>
      <c r="L1649" s="7">
        <f>SUMIFS(pg_transaction_cleaned!$H$2:$H$5743,pg_transaction_cleaned!$O$2:$O$5743,A1649,pg_transaction_cleaned!$F$2:$F$5743,"CAPTURE")</f>
        <v>0</v>
      </c>
      <c r="M1649" s="6">
        <f>COUNTIFS(pg_transaction_cleaned!$O$2:$O$5743,A1649,pg_transaction_cleaned!$F$2:$F$5743,"REFUND")</f>
        <v>0</v>
      </c>
      <c r="N1649" s="7">
        <f>SUMIFS(pg_transaction_cleaned!$H$2:$H$5743,pg_transaction_cleaned!$O$2:$O$5743,A1649,pg_transaction_cleaned!$F$2:$F$5743,"REFUND")</f>
        <v>0</v>
      </c>
      <c r="O1649" s="6" t="str">
        <f t="shared" si="129"/>
        <v>OK</v>
      </c>
      <c r="P1649" s="8">
        <f t="shared" si="130"/>
        <v>0</v>
      </c>
    </row>
    <row r="1650" spans="1:16" x14ac:dyDescent="0.3">
      <c r="A1650" s="6" t="s">
        <v>3320</v>
      </c>
      <c r="B1650" s="6" t="s">
        <v>11846</v>
      </c>
      <c r="C1650" s="6" t="s">
        <v>3321</v>
      </c>
      <c r="D1650" s="6" t="s">
        <v>26</v>
      </c>
      <c r="E1650" s="6" t="s">
        <v>18</v>
      </c>
      <c r="F1650" s="6" t="s">
        <v>12095</v>
      </c>
      <c r="G1650" s="6" t="s">
        <v>19</v>
      </c>
      <c r="H1650" s="10">
        <f t="shared" si="126"/>
        <v>46285</v>
      </c>
      <c r="I1650" s="7">
        <f t="shared" si="127"/>
        <v>4097</v>
      </c>
      <c r="J1650" s="6" t="str">
        <f t="shared" si="128"/>
        <v>Kolkata</v>
      </c>
      <c r="K1650" s="6">
        <f>COUNTIFS(pg_transaction_cleaned!$O$2:$O$5743,A1650,pg_transaction_cleaned!$F$2:$F$5743,"CAPTURE")</f>
        <v>1</v>
      </c>
      <c r="L1650" s="7">
        <f>SUMIFS(pg_transaction_cleaned!$H$2:$H$5743,pg_transaction_cleaned!$O$2:$O$5743,A1650,pg_transaction_cleaned!$F$2:$F$5743,"CAPTURE")</f>
        <v>4097</v>
      </c>
      <c r="M1650" s="6">
        <f>COUNTIFS(pg_transaction_cleaned!$O$2:$O$5743,A1650,pg_transaction_cleaned!$F$2:$F$5743,"REFUND")</f>
        <v>0</v>
      </c>
      <c r="N1650" s="7">
        <f>SUMIFS(pg_transaction_cleaned!$H$2:$H$5743,pg_transaction_cleaned!$O$2:$O$5743,A1650,pg_transaction_cleaned!$F$2:$F$5743,"REFUND")</f>
        <v>0</v>
      </c>
      <c r="O1650" s="6" t="str">
        <f t="shared" si="129"/>
        <v>OK</v>
      </c>
      <c r="P1650" s="8">
        <f t="shared" si="130"/>
        <v>0</v>
      </c>
    </row>
    <row r="1651" spans="1:16" x14ac:dyDescent="0.3">
      <c r="A1651" s="6" t="s">
        <v>3322</v>
      </c>
      <c r="B1651" s="6" t="s">
        <v>11905</v>
      </c>
      <c r="C1651" s="6" t="s">
        <v>3323</v>
      </c>
      <c r="D1651" s="6" t="s">
        <v>51</v>
      </c>
      <c r="E1651" s="6" t="s">
        <v>18</v>
      </c>
      <c r="F1651" s="6" t="s">
        <v>11837</v>
      </c>
      <c r="G1651" s="6" t="s">
        <v>19</v>
      </c>
      <c r="H1651" s="10">
        <f t="shared" si="126"/>
        <v>46291</v>
      </c>
      <c r="I1651" s="7">
        <f t="shared" si="127"/>
        <v>999</v>
      </c>
      <c r="J1651" s="6" t="str">
        <f t="shared" si="128"/>
        <v>Chennai</v>
      </c>
      <c r="K1651" s="6">
        <f>COUNTIFS(pg_transaction_cleaned!$O$2:$O$5743,A1651,pg_transaction_cleaned!$F$2:$F$5743,"CAPTURE")</f>
        <v>1</v>
      </c>
      <c r="L1651" s="7">
        <f>SUMIFS(pg_transaction_cleaned!$H$2:$H$5743,pg_transaction_cleaned!$O$2:$O$5743,A1651,pg_transaction_cleaned!$F$2:$F$5743,"CAPTURE")</f>
        <v>999</v>
      </c>
      <c r="M1651" s="6">
        <f>COUNTIFS(pg_transaction_cleaned!$O$2:$O$5743,A1651,pg_transaction_cleaned!$F$2:$F$5743,"REFUND")</f>
        <v>0</v>
      </c>
      <c r="N1651" s="7">
        <f>SUMIFS(pg_transaction_cleaned!$H$2:$H$5743,pg_transaction_cleaned!$O$2:$O$5743,A1651,pg_transaction_cleaned!$F$2:$F$5743,"REFUND")</f>
        <v>0</v>
      </c>
      <c r="O1651" s="6" t="str">
        <f t="shared" si="129"/>
        <v>OK</v>
      </c>
      <c r="P1651" s="8">
        <f t="shared" si="130"/>
        <v>0</v>
      </c>
    </row>
    <row r="1652" spans="1:16" x14ac:dyDescent="0.3">
      <c r="A1652" s="6" t="s">
        <v>3324</v>
      </c>
      <c r="B1652" s="6" t="s">
        <v>12007</v>
      </c>
      <c r="C1652" s="6" t="s">
        <v>3325</v>
      </c>
      <c r="D1652" s="6" t="s">
        <v>23</v>
      </c>
      <c r="E1652" s="6" t="s">
        <v>27</v>
      </c>
      <c r="F1652" s="6" t="s">
        <v>11843</v>
      </c>
      <c r="G1652" s="6" t="s">
        <v>19</v>
      </c>
      <c r="H1652" s="10">
        <f t="shared" si="126"/>
        <v>46270</v>
      </c>
      <c r="I1652" s="7">
        <f t="shared" si="127"/>
        <v>349</v>
      </c>
      <c r="J1652" s="6" t="str">
        <f t="shared" si="128"/>
        <v>Bengaluru</v>
      </c>
      <c r="K1652" s="6">
        <f>COUNTIFS(pg_transaction_cleaned!$O$2:$O$5743,A1652,pg_transaction_cleaned!$F$2:$F$5743,"CAPTURE")</f>
        <v>1</v>
      </c>
      <c r="L1652" s="7">
        <f>SUMIFS(pg_transaction_cleaned!$H$2:$H$5743,pg_transaction_cleaned!$O$2:$O$5743,A1652,pg_transaction_cleaned!$F$2:$F$5743,"CAPTURE")</f>
        <v>349</v>
      </c>
      <c r="M1652" s="6">
        <f>COUNTIFS(pg_transaction_cleaned!$O$2:$O$5743,A1652,pg_transaction_cleaned!$F$2:$F$5743,"REFUND")</f>
        <v>0</v>
      </c>
      <c r="N1652" s="7">
        <f>SUMIFS(pg_transaction_cleaned!$H$2:$H$5743,pg_transaction_cleaned!$O$2:$O$5743,A1652,pg_transaction_cleaned!$F$2:$F$5743,"REFUND")</f>
        <v>0</v>
      </c>
      <c r="O1652" s="6" t="str">
        <f t="shared" si="129"/>
        <v>OK</v>
      </c>
      <c r="P1652" s="8">
        <f t="shared" si="130"/>
        <v>0</v>
      </c>
    </row>
    <row r="1653" spans="1:16" x14ac:dyDescent="0.3">
      <c r="A1653" s="6" t="s">
        <v>3326</v>
      </c>
      <c r="B1653" s="6" t="s">
        <v>11844</v>
      </c>
      <c r="C1653" s="6" t="s">
        <v>3327</v>
      </c>
      <c r="D1653" s="6" t="s">
        <v>42</v>
      </c>
      <c r="E1653" s="6" t="s">
        <v>27</v>
      </c>
      <c r="F1653" s="6" t="s">
        <v>11935</v>
      </c>
      <c r="G1653" s="6" t="s">
        <v>115</v>
      </c>
      <c r="H1653" s="10">
        <f t="shared" si="126"/>
        <v>46280</v>
      </c>
      <c r="I1653" s="7">
        <f t="shared" si="127"/>
        <v>5998</v>
      </c>
      <c r="J1653" s="6" t="str">
        <f t="shared" si="128"/>
        <v>Hyderabad</v>
      </c>
      <c r="K1653" s="6">
        <f>COUNTIFS(pg_transaction_cleaned!$O$2:$O$5743,A1653,pg_transaction_cleaned!$F$2:$F$5743,"CAPTURE")</f>
        <v>0</v>
      </c>
      <c r="L1653" s="7">
        <f>SUMIFS(pg_transaction_cleaned!$H$2:$H$5743,pg_transaction_cleaned!$O$2:$O$5743,A1653,pg_transaction_cleaned!$F$2:$F$5743,"CAPTURE")</f>
        <v>0</v>
      </c>
      <c r="M1653" s="6">
        <f>COUNTIFS(pg_transaction_cleaned!$O$2:$O$5743,A1653,pg_transaction_cleaned!$F$2:$F$5743,"REFUND")</f>
        <v>0</v>
      </c>
      <c r="N1653" s="7">
        <f>SUMIFS(pg_transaction_cleaned!$H$2:$H$5743,pg_transaction_cleaned!$O$2:$O$5743,A1653,pg_transaction_cleaned!$F$2:$F$5743,"REFUND")</f>
        <v>0</v>
      </c>
      <c r="O1653" s="6" t="str">
        <f t="shared" si="129"/>
        <v>OK</v>
      </c>
      <c r="P1653" s="8">
        <f t="shared" si="130"/>
        <v>0</v>
      </c>
    </row>
    <row r="1654" spans="1:16" x14ac:dyDescent="0.3">
      <c r="A1654" s="6" t="s">
        <v>3328</v>
      </c>
      <c r="B1654" s="6" t="s">
        <v>11846</v>
      </c>
      <c r="C1654" s="6" t="s">
        <v>3329</v>
      </c>
      <c r="D1654" s="6" t="s">
        <v>17</v>
      </c>
      <c r="E1654" s="6" t="s">
        <v>27</v>
      </c>
      <c r="F1654" s="6" t="s">
        <v>11853</v>
      </c>
      <c r="G1654" s="6" t="s">
        <v>19</v>
      </c>
      <c r="H1654" s="10">
        <f t="shared" si="126"/>
        <v>46285</v>
      </c>
      <c r="I1654" s="7">
        <f t="shared" si="127"/>
        <v>1799</v>
      </c>
      <c r="J1654" s="6" t="str">
        <f t="shared" si="128"/>
        <v>Pune</v>
      </c>
      <c r="K1654" s="6">
        <f>COUNTIFS(pg_transaction_cleaned!$O$2:$O$5743,A1654,pg_transaction_cleaned!$F$2:$F$5743,"CAPTURE")</f>
        <v>1</v>
      </c>
      <c r="L1654" s="7">
        <f>SUMIFS(pg_transaction_cleaned!$H$2:$H$5743,pg_transaction_cleaned!$O$2:$O$5743,A1654,pg_transaction_cleaned!$F$2:$F$5743,"CAPTURE")</f>
        <v>1799</v>
      </c>
      <c r="M1654" s="6">
        <f>COUNTIFS(pg_transaction_cleaned!$O$2:$O$5743,A1654,pg_transaction_cleaned!$F$2:$F$5743,"REFUND")</f>
        <v>0</v>
      </c>
      <c r="N1654" s="7">
        <f>SUMIFS(pg_transaction_cleaned!$H$2:$H$5743,pg_transaction_cleaned!$O$2:$O$5743,A1654,pg_transaction_cleaned!$F$2:$F$5743,"REFUND")</f>
        <v>0</v>
      </c>
      <c r="O1654" s="6" t="str">
        <f t="shared" si="129"/>
        <v>OK</v>
      </c>
      <c r="P1654" s="8">
        <f t="shared" si="130"/>
        <v>0</v>
      </c>
    </row>
    <row r="1655" spans="1:16" x14ac:dyDescent="0.3">
      <c r="A1655" s="6" t="s">
        <v>3330</v>
      </c>
      <c r="B1655" s="6" t="s">
        <v>12050</v>
      </c>
      <c r="C1655" s="6" t="s">
        <v>3331</v>
      </c>
      <c r="D1655" s="6" t="s">
        <v>23</v>
      </c>
      <c r="E1655" s="6" t="s">
        <v>43</v>
      </c>
      <c r="F1655" s="6" t="s">
        <v>11930</v>
      </c>
      <c r="G1655" s="6" t="s">
        <v>19</v>
      </c>
      <c r="H1655" s="10">
        <f t="shared" si="126"/>
        <v>46284</v>
      </c>
      <c r="I1655" s="7">
        <f t="shared" si="127"/>
        <v>9297</v>
      </c>
      <c r="J1655" s="6" t="str">
        <f t="shared" si="128"/>
        <v>Bengaluru</v>
      </c>
      <c r="K1655" s="6">
        <f>COUNTIFS(pg_transaction_cleaned!$O$2:$O$5743,A1655,pg_transaction_cleaned!$F$2:$F$5743,"CAPTURE")</f>
        <v>1</v>
      </c>
      <c r="L1655" s="7">
        <f>SUMIFS(pg_transaction_cleaned!$H$2:$H$5743,pg_transaction_cleaned!$O$2:$O$5743,A1655,pg_transaction_cleaned!$F$2:$F$5743,"CAPTURE")</f>
        <v>9297</v>
      </c>
      <c r="M1655" s="6">
        <f>COUNTIFS(pg_transaction_cleaned!$O$2:$O$5743,A1655,pg_transaction_cleaned!$F$2:$F$5743,"REFUND")</f>
        <v>0</v>
      </c>
      <c r="N1655" s="7">
        <f>SUMIFS(pg_transaction_cleaned!$H$2:$H$5743,pg_transaction_cleaned!$O$2:$O$5743,A1655,pg_transaction_cleaned!$F$2:$F$5743,"REFUND")</f>
        <v>0</v>
      </c>
      <c r="O1655" s="6" t="str">
        <f t="shared" si="129"/>
        <v>OK</v>
      </c>
      <c r="P1655" s="8">
        <f t="shared" si="130"/>
        <v>0</v>
      </c>
    </row>
    <row r="1656" spans="1:16" x14ac:dyDescent="0.3">
      <c r="A1656" s="6" t="s">
        <v>3332</v>
      </c>
      <c r="B1656" s="6" t="s">
        <v>11877</v>
      </c>
      <c r="C1656" s="6" t="s">
        <v>3333</v>
      </c>
      <c r="D1656" s="6" t="s">
        <v>34</v>
      </c>
      <c r="E1656" s="6" t="s">
        <v>18</v>
      </c>
      <c r="F1656" s="6" t="s">
        <v>11879</v>
      </c>
      <c r="G1656" s="6" t="s">
        <v>66</v>
      </c>
      <c r="H1656" s="10">
        <f t="shared" si="126"/>
        <v>46267</v>
      </c>
      <c r="I1656" s="7">
        <f t="shared" si="127"/>
        <v>1798</v>
      </c>
      <c r="J1656" s="6" t="str">
        <f t="shared" si="128"/>
        <v>Ahmedabad</v>
      </c>
      <c r="K1656" s="6">
        <f>COUNTIFS(pg_transaction_cleaned!$O$2:$O$5743,A1656,pg_transaction_cleaned!$F$2:$F$5743,"CAPTURE")</f>
        <v>1</v>
      </c>
      <c r="L1656" s="7">
        <f>SUMIFS(pg_transaction_cleaned!$H$2:$H$5743,pg_transaction_cleaned!$O$2:$O$5743,A1656,pg_transaction_cleaned!$F$2:$F$5743,"CAPTURE")</f>
        <v>1798</v>
      </c>
      <c r="M1656" s="6">
        <f>COUNTIFS(pg_transaction_cleaned!$O$2:$O$5743,A1656,pg_transaction_cleaned!$F$2:$F$5743,"REFUND")</f>
        <v>1</v>
      </c>
      <c r="N1656" s="7">
        <f>SUMIFS(pg_transaction_cleaned!$H$2:$H$5743,pg_transaction_cleaned!$O$2:$O$5743,A1656,pg_transaction_cleaned!$F$2:$F$5743,"REFUND")</f>
        <v>1798</v>
      </c>
      <c r="O1656" s="6" t="str">
        <f t="shared" si="129"/>
        <v>OK</v>
      </c>
      <c r="P1656" s="8">
        <f t="shared" si="130"/>
        <v>0</v>
      </c>
    </row>
    <row r="1657" spans="1:16" x14ac:dyDescent="0.3">
      <c r="A1657" s="6" t="s">
        <v>3334</v>
      </c>
      <c r="B1657" s="6" t="s">
        <v>11859</v>
      </c>
      <c r="C1657" s="6" t="s">
        <v>3335</v>
      </c>
      <c r="D1657" s="6" t="s">
        <v>75</v>
      </c>
      <c r="E1657" s="6" t="s">
        <v>27</v>
      </c>
      <c r="F1657" s="6" t="s">
        <v>12044</v>
      </c>
      <c r="G1657" s="6" t="s">
        <v>19</v>
      </c>
      <c r="H1657" s="10">
        <f t="shared" si="126"/>
        <v>46271</v>
      </c>
      <c r="I1657" s="7">
        <f t="shared" si="127"/>
        <v>3498</v>
      </c>
      <c r="J1657" s="6" t="str">
        <f t="shared" si="128"/>
        <v>Mumbai</v>
      </c>
      <c r="K1657" s="6">
        <f>COUNTIFS(pg_transaction_cleaned!$O$2:$O$5743,A1657,pg_transaction_cleaned!$F$2:$F$5743,"CAPTURE")</f>
        <v>1</v>
      </c>
      <c r="L1657" s="7">
        <f>SUMIFS(pg_transaction_cleaned!$H$2:$H$5743,pg_transaction_cleaned!$O$2:$O$5743,A1657,pg_transaction_cleaned!$F$2:$F$5743,"CAPTURE")</f>
        <v>3498</v>
      </c>
      <c r="M1657" s="6">
        <f>COUNTIFS(pg_transaction_cleaned!$O$2:$O$5743,A1657,pg_transaction_cleaned!$F$2:$F$5743,"REFUND")</f>
        <v>0</v>
      </c>
      <c r="N1657" s="7">
        <f>SUMIFS(pg_transaction_cleaned!$H$2:$H$5743,pg_transaction_cleaned!$O$2:$O$5743,A1657,pg_transaction_cleaned!$F$2:$F$5743,"REFUND")</f>
        <v>0</v>
      </c>
      <c r="O1657" s="6" t="str">
        <f t="shared" si="129"/>
        <v>OK</v>
      </c>
      <c r="P1657" s="8">
        <f t="shared" si="130"/>
        <v>0</v>
      </c>
    </row>
    <row r="1658" spans="1:16" x14ac:dyDescent="0.3">
      <c r="A1658" s="6" t="s">
        <v>3336</v>
      </c>
      <c r="B1658" s="6" t="s">
        <v>11826</v>
      </c>
      <c r="C1658" s="6" t="s">
        <v>3337</v>
      </c>
      <c r="D1658" s="6" t="s">
        <v>75</v>
      </c>
      <c r="E1658" s="6" t="s">
        <v>43</v>
      </c>
      <c r="F1658" s="6" t="s">
        <v>11879</v>
      </c>
      <c r="G1658" s="6" t="s">
        <v>19</v>
      </c>
      <c r="H1658" s="10">
        <f t="shared" si="126"/>
        <v>46286</v>
      </c>
      <c r="I1658" s="7">
        <f t="shared" si="127"/>
        <v>1798</v>
      </c>
      <c r="J1658" s="6" t="str">
        <f t="shared" si="128"/>
        <v>Mumbai</v>
      </c>
      <c r="K1658" s="6">
        <f>COUNTIFS(pg_transaction_cleaned!$O$2:$O$5743,A1658,pg_transaction_cleaned!$F$2:$F$5743,"CAPTURE")</f>
        <v>1</v>
      </c>
      <c r="L1658" s="7">
        <f>SUMIFS(pg_transaction_cleaned!$H$2:$H$5743,pg_transaction_cleaned!$O$2:$O$5743,A1658,pg_transaction_cleaned!$F$2:$F$5743,"CAPTURE")</f>
        <v>1798</v>
      </c>
      <c r="M1658" s="6">
        <f>COUNTIFS(pg_transaction_cleaned!$O$2:$O$5743,A1658,pg_transaction_cleaned!$F$2:$F$5743,"REFUND")</f>
        <v>0</v>
      </c>
      <c r="N1658" s="7">
        <f>SUMIFS(pg_transaction_cleaned!$H$2:$H$5743,pg_transaction_cleaned!$O$2:$O$5743,A1658,pg_transaction_cleaned!$F$2:$F$5743,"REFUND")</f>
        <v>0</v>
      </c>
      <c r="O1658" s="6" t="str">
        <f t="shared" si="129"/>
        <v>OK</v>
      </c>
      <c r="P1658" s="8">
        <f t="shared" si="130"/>
        <v>0</v>
      </c>
    </row>
    <row r="1659" spans="1:16" x14ac:dyDescent="0.3">
      <c r="A1659" s="6" t="s">
        <v>3338</v>
      </c>
      <c r="B1659" s="6" t="s">
        <v>11970</v>
      </c>
      <c r="C1659" s="6" t="s">
        <v>3339</v>
      </c>
      <c r="D1659" s="6" t="s">
        <v>17</v>
      </c>
      <c r="E1659" s="6" t="s">
        <v>18</v>
      </c>
      <c r="F1659" s="6" t="s">
        <v>11831</v>
      </c>
      <c r="G1659" s="6" t="s">
        <v>19</v>
      </c>
      <c r="H1659" s="10">
        <f t="shared" si="126"/>
        <v>46294</v>
      </c>
      <c r="I1659" s="7">
        <f t="shared" si="127"/>
        <v>2098</v>
      </c>
      <c r="J1659" s="6" t="str">
        <f t="shared" si="128"/>
        <v>Pune</v>
      </c>
      <c r="K1659" s="6">
        <f>COUNTIFS(pg_transaction_cleaned!$O$2:$O$5743,A1659,pg_transaction_cleaned!$F$2:$F$5743,"CAPTURE")</f>
        <v>1</v>
      </c>
      <c r="L1659" s="7">
        <f>SUMIFS(pg_transaction_cleaned!$H$2:$H$5743,pg_transaction_cleaned!$O$2:$O$5743,A1659,pg_transaction_cleaned!$F$2:$F$5743,"CAPTURE")</f>
        <v>2098</v>
      </c>
      <c r="M1659" s="6">
        <f>COUNTIFS(pg_transaction_cleaned!$O$2:$O$5743,A1659,pg_transaction_cleaned!$F$2:$F$5743,"REFUND")</f>
        <v>0</v>
      </c>
      <c r="N1659" s="7">
        <f>SUMIFS(pg_transaction_cleaned!$H$2:$H$5743,pg_transaction_cleaned!$O$2:$O$5743,A1659,pg_transaction_cleaned!$F$2:$F$5743,"REFUND")</f>
        <v>0</v>
      </c>
      <c r="O1659" s="6" t="str">
        <f t="shared" si="129"/>
        <v>OK</v>
      </c>
      <c r="P1659" s="8">
        <f t="shared" si="130"/>
        <v>0</v>
      </c>
    </row>
    <row r="1660" spans="1:16" x14ac:dyDescent="0.3">
      <c r="A1660" s="6" t="s">
        <v>3340</v>
      </c>
      <c r="B1660" s="6" t="s">
        <v>11896</v>
      </c>
      <c r="C1660" s="6" t="s">
        <v>3341</v>
      </c>
      <c r="D1660" s="6" t="s">
        <v>17</v>
      </c>
      <c r="E1660" s="6" t="s">
        <v>27</v>
      </c>
      <c r="F1660" s="6" t="s">
        <v>11849</v>
      </c>
      <c r="G1660" s="6" t="s">
        <v>19</v>
      </c>
      <c r="H1660" s="10">
        <f t="shared" si="126"/>
        <v>46292</v>
      </c>
      <c r="I1660" s="7">
        <f t="shared" si="127"/>
        <v>4298</v>
      </c>
      <c r="J1660" s="6" t="str">
        <f t="shared" si="128"/>
        <v>Pune</v>
      </c>
      <c r="K1660" s="6">
        <f>COUNTIFS(pg_transaction_cleaned!$O$2:$O$5743,A1660,pg_transaction_cleaned!$F$2:$F$5743,"CAPTURE")</f>
        <v>1</v>
      </c>
      <c r="L1660" s="7">
        <f>SUMIFS(pg_transaction_cleaned!$H$2:$H$5743,pg_transaction_cleaned!$O$2:$O$5743,A1660,pg_transaction_cleaned!$F$2:$F$5743,"CAPTURE")</f>
        <v>4298</v>
      </c>
      <c r="M1660" s="6">
        <f>COUNTIFS(pg_transaction_cleaned!$O$2:$O$5743,A1660,pg_transaction_cleaned!$F$2:$F$5743,"REFUND")</f>
        <v>0</v>
      </c>
      <c r="N1660" s="7">
        <f>SUMIFS(pg_transaction_cleaned!$H$2:$H$5743,pg_transaction_cleaned!$O$2:$O$5743,A1660,pg_transaction_cleaned!$F$2:$F$5743,"REFUND")</f>
        <v>0</v>
      </c>
      <c r="O1660" s="6" t="str">
        <f t="shared" si="129"/>
        <v>OK</v>
      </c>
      <c r="P1660" s="8">
        <f t="shared" si="130"/>
        <v>0</v>
      </c>
    </row>
    <row r="1661" spans="1:16" x14ac:dyDescent="0.3">
      <c r="A1661" s="6" t="s">
        <v>3342</v>
      </c>
      <c r="B1661" s="6" t="s">
        <v>11838</v>
      </c>
      <c r="C1661" s="6" t="s">
        <v>3343</v>
      </c>
      <c r="D1661" s="6" t="s">
        <v>34</v>
      </c>
      <c r="E1661" s="6" t="s">
        <v>18</v>
      </c>
      <c r="F1661" s="6" t="s">
        <v>11863</v>
      </c>
      <c r="G1661" s="6" t="s">
        <v>19</v>
      </c>
      <c r="H1661" s="10">
        <f t="shared" si="126"/>
        <v>46283</v>
      </c>
      <c r="I1661" s="7">
        <f t="shared" si="127"/>
        <v>1499</v>
      </c>
      <c r="J1661" s="6" t="str">
        <f t="shared" si="128"/>
        <v>Ahmedabad</v>
      </c>
      <c r="K1661" s="6">
        <f>COUNTIFS(pg_transaction_cleaned!$O$2:$O$5743,A1661,pg_transaction_cleaned!$F$2:$F$5743,"CAPTURE")</f>
        <v>1</v>
      </c>
      <c r="L1661" s="7">
        <f>SUMIFS(pg_transaction_cleaned!$H$2:$H$5743,pg_transaction_cleaned!$O$2:$O$5743,A1661,pg_transaction_cleaned!$F$2:$F$5743,"CAPTURE")</f>
        <v>1499</v>
      </c>
      <c r="M1661" s="6">
        <f>COUNTIFS(pg_transaction_cleaned!$O$2:$O$5743,A1661,pg_transaction_cleaned!$F$2:$F$5743,"REFUND")</f>
        <v>0</v>
      </c>
      <c r="N1661" s="7">
        <f>SUMIFS(pg_transaction_cleaned!$H$2:$H$5743,pg_transaction_cleaned!$O$2:$O$5743,A1661,pg_transaction_cleaned!$F$2:$F$5743,"REFUND")</f>
        <v>0</v>
      </c>
      <c r="O1661" s="6" t="str">
        <f t="shared" si="129"/>
        <v>OK</v>
      </c>
      <c r="P1661" s="8">
        <f t="shared" si="130"/>
        <v>0</v>
      </c>
    </row>
    <row r="1662" spans="1:16" x14ac:dyDescent="0.3">
      <c r="A1662" s="6" t="s">
        <v>3344</v>
      </c>
      <c r="B1662" s="6" t="s">
        <v>11998</v>
      </c>
      <c r="C1662" s="6" t="s">
        <v>3345</v>
      </c>
      <c r="D1662" s="6" t="s">
        <v>75</v>
      </c>
      <c r="E1662" s="6" t="s">
        <v>18</v>
      </c>
      <c r="F1662" s="6" t="s">
        <v>12033</v>
      </c>
      <c r="G1662" s="6" t="s">
        <v>80</v>
      </c>
      <c r="H1662" s="10">
        <f t="shared" si="126"/>
        <v>46293</v>
      </c>
      <c r="I1662" s="7">
        <f t="shared" si="127"/>
        <v>9347</v>
      </c>
      <c r="J1662" s="6" t="str">
        <f t="shared" si="128"/>
        <v>Mumbai</v>
      </c>
      <c r="K1662" s="6">
        <f>COUNTIFS(pg_transaction_cleaned!$O$2:$O$5743,A1662,pg_transaction_cleaned!$F$2:$F$5743,"CAPTURE")</f>
        <v>0</v>
      </c>
      <c r="L1662" s="7">
        <f>SUMIFS(pg_transaction_cleaned!$H$2:$H$5743,pg_transaction_cleaned!$O$2:$O$5743,A1662,pg_transaction_cleaned!$F$2:$F$5743,"CAPTURE")</f>
        <v>0</v>
      </c>
      <c r="M1662" s="6">
        <f>COUNTIFS(pg_transaction_cleaned!$O$2:$O$5743,A1662,pg_transaction_cleaned!$F$2:$F$5743,"REFUND")</f>
        <v>0</v>
      </c>
      <c r="N1662" s="7">
        <f>SUMIFS(pg_transaction_cleaned!$H$2:$H$5743,pg_transaction_cleaned!$O$2:$O$5743,A1662,pg_transaction_cleaned!$F$2:$F$5743,"REFUND")</f>
        <v>0</v>
      </c>
      <c r="O1662" s="6" t="str">
        <f t="shared" si="129"/>
        <v>OK</v>
      </c>
      <c r="P1662" s="8">
        <f t="shared" si="130"/>
        <v>0</v>
      </c>
    </row>
    <row r="1663" spans="1:16" x14ac:dyDescent="0.3">
      <c r="A1663" s="6" t="s">
        <v>3346</v>
      </c>
      <c r="B1663" s="6" t="s">
        <v>11896</v>
      </c>
      <c r="C1663" s="6" t="s">
        <v>3347</v>
      </c>
      <c r="D1663" s="6" t="s">
        <v>23</v>
      </c>
      <c r="E1663" s="6" t="s">
        <v>18</v>
      </c>
      <c r="F1663" s="6" t="s">
        <v>11835</v>
      </c>
      <c r="G1663" s="6" t="s">
        <v>19</v>
      </c>
      <c r="H1663" s="10">
        <f t="shared" si="126"/>
        <v>46292</v>
      </c>
      <c r="I1663" s="7">
        <f t="shared" si="127"/>
        <v>499</v>
      </c>
      <c r="J1663" s="6" t="str">
        <f t="shared" si="128"/>
        <v>Bengaluru</v>
      </c>
      <c r="K1663" s="6">
        <f>COUNTIFS(pg_transaction_cleaned!$O$2:$O$5743,A1663,pg_transaction_cleaned!$F$2:$F$5743,"CAPTURE")</f>
        <v>1</v>
      </c>
      <c r="L1663" s="7">
        <f>SUMIFS(pg_transaction_cleaned!$H$2:$H$5743,pg_transaction_cleaned!$O$2:$O$5743,A1663,pg_transaction_cleaned!$F$2:$F$5743,"CAPTURE")</f>
        <v>499</v>
      </c>
      <c r="M1663" s="6">
        <f>COUNTIFS(pg_transaction_cleaned!$O$2:$O$5743,A1663,pg_transaction_cleaned!$F$2:$F$5743,"REFUND")</f>
        <v>0</v>
      </c>
      <c r="N1663" s="7">
        <f>SUMIFS(pg_transaction_cleaned!$H$2:$H$5743,pg_transaction_cleaned!$O$2:$O$5743,A1663,pg_transaction_cleaned!$F$2:$F$5743,"REFUND")</f>
        <v>0</v>
      </c>
      <c r="O1663" s="6" t="str">
        <f t="shared" si="129"/>
        <v>OK</v>
      </c>
      <c r="P1663" s="8">
        <f t="shared" si="130"/>
        <v>0</v>
      </c>
    </row>
    <row r="1664" spans="1:16" x14ac:dyDescent="0.3">
      <c r="A1664" s="6" t="s">
        <v>3348</v>
      </c>
      <c r="B1664" s="6" t="s">
        <v>11859</v>
      </c>
      <c r="C1664" s="6" t="s">
        <v>3349</v>
      </c>
      <c r="D1664" s="6" t="s">
        <v>75</v>
      </c>
      <c r="E1664" s="6" t="s">
        <v>43</v>
      </c>
      <c r="F1664" s="6" t="s">
        <v>11869</v>
      </c>
      <c r="G1664" s="6" t="s">
        <v>19</v>
      </c>
      <c r="H1664" s="10">
        <f t="shared" si="126"/>
        <v>46271</v>
      </c>
      <c r="I1664" s="7">
        <f t="shared" si="127"/>
        <v>599</v>
      </c>
      <c r="J1664" s="6" t="str">
        <f t="shared" si="128"/>
        <v>Mumbai</v>
      </c>
      <c r="K1664" s="6">
        <f>COUNTIFS(pg_transaction_cleaned!$O$2:$O$5743,A1664,pg_transaction_cleaned!$F$2:$F$5743,"CAPTURE")</f>
        <v>1</v>
      </c>
      <c r="L1664" s="7">
        <f>SUMIFS(pg_transaction_cleaned!$H$2:$H$5743,pg_transaction_cleaned!$O$2:$O$5743,A1664,pg_transaction_cleaned!$F$2:$F$5743,"CAPTURE")</f>
        <v>599</v>
      </c>
      <c r="M1664" s="6">
        <f>COUNTIFS(pg_transaction_cleaned!$O$2:$O$5743,A1664,pg_transaction_cleaned!$F$2:$F$5743,"REFUND")</f>
        <v>0</v>
      </c>
      <c r="N1664" s="7">
        <f>SUMIFS(pg_transaction_cleaned!$H$2:$H$5743,pg_transaction_cleaned!$O$2:$O$5743,A1664,pg_transaction_cleaned!$F$2:$F$5743,"REFUND")</f>
        <v>0</v>
      </c>
      <c r="O1664" s="6" t="str">
        <f t="shared" si="129"/>
        <v>OK</v>
      </c>
      <c r="P1664" s="8">
        <f t="shared" si="130"/>
        <v>0</v>
      </c>
    </row>
    <row r="1665" spans="1:16" x14ac:dyDescent="0.3">
      <c r="A1665" s="6" t="s">
        <v>3350</v>
      </c>
      <c r="B1665" s="6" t="s">
        <v>11895</v>
      </c>
      <c r="C1665" s="6" t="s">
        <v>3351</v>
      </c>
      <c r="D1665" s="6" t="s">
        <v>42</v>
      </c>
      <c r="E1665" s="6" t="s">
        <v>18</v>
      </c>
      <c r="F1665" s="6" t="s">
        <v>12026</v>
      </c>
      <c r="G1665" s="6" t="s">
        <v>115</v>
      </c>
      <c r="H1665" s="10">
        <f t="shared" si="126"/>
        <v>46295</v>
      </c>
      <c r="I1665" s="7">
        <f t="shared" si="127"/>
        <v>9097</v>
      </c>
      <c r="J1665" s="6" t="str">
        <f t="shared" si="128"/>
        <v>Hyderabad</v>
      </c>
      <c r="K1665" s="6">
        <f>COUNTIFS(pg_transaction_cleaned!$O$2:$O$5743,A1665,pg_transaction_cleaned!$F$2:$F$5743,"CAPTURE")</f>
        <v>0</v>
      </c>
      <c r="L1665" s="7">
        <f>SUMIFS(pg_transaction_cleaned!$H$2:$H$5743,pg_transaction_cleaned!$O$2:$O$5743,A1665,pg_transaction_cleaned!$F$2:$F$5743,"CAPTURE")</f>
        <v>0</v>
      </c>
      <c r="M1665" s="6">
        <f>COUNTIFS(pg_transaction_cleaned!$O$2:$O$5743,A1665,pg_transaction_cleaned!$F$2:$F$5743,"REFUND")</f>
        <v>0</v>
      </c>
      <c r="N1665" s="7">
        <f>SUMIFS(pg_transaction_cleaned!$H$2:$H$5743,pg_transaction_cleaned!$O$2:$O$5743,A1665,pg_transaction_cleaned!$F$2:$F$5743,"REFUND")</f>
        <v>0</v>
      </c>
      <c r="O1665" s="6" t="str">
        <f t="shared" si="129"/>
        <v>OK</v>
      </c>
      <c r="P1665" s="8">
        <f t="shared" si="130"/>
        <v>0</v>
      </c>
    </row>
    <row r="1666" spans="1:16" x14ac:dyDescent="0.3">
      <c r="A1666" s="6" t="s">
        <v>3352</v>
      </c>
      <c r="B1666" s="6" t="s">
        <v>11946</v>
      </c>
      <c r="C1666" s="6" t="s">
        <v>3353</v>
      </c>
      <c r="D1666" s="6" t="s">
        <v>42</v>
      </c>
      <c r="E1666" s="6" t="s">
        <v>27</v>
      </c>
      <c r="F1666" s="6" t="s">
        <v>11837</v>
      </c>
      <c r="G1666" s="6" t="s">
        <v>19</v>
      </c>
      <c r="H1666" s="10">
        <f t="shared" ref="H1666:H1729" si="131">IF(MID(B1666,5,1)="-",DATE(LEFT(B1666,4),MID(B1666,6,2),RIGHT(B1666,2)),DATE(RIGHT(B1666,4),MID(B1666,4,2),LEFT(B1666,2)))</f>
        <v>46268</v>
      </c>
      <c r="I1666" s="7">
        <f t="shared" ref="I1666:I1729" si="132">VALUE(SUBSTITUTE(F1666,",",""))</f>
        <v>999</v>
      </c>
      <c r="J1666" s="6" t="str">
        <f t="shared" ref="J1666:J1729" si="133">IF(TRIM(D1666)="","Unknown",TRIM(D1666))</f>
        <v>Hyderabad</v>
      </c>
      <c r="K1666" s="6">
        <f>COUNTIFS(pg_transaction_cleaned!$O$2:$O$5743,A1666,pg_transaction_cleaned!$F$2:$F$5743,"CAPTURE")</f>
        <v>1</v>
      </c>
      <c r="L1666" s="7">
        <f>SUMIFS(pg_transaction_cleaned!$H$2:$H$5743,pg_transaction_cleaned!$O$2:$O$5743,A1666,pg_transaction_cleaned!$F$2:$F$5743,"CAPTURE")</f>
        <v>999</v>
      </c>
      <c r="M1666" s="6">
        <f>COUNTIFS(pg_transaction_cleaned!$O$2:$O$5743,A1666,pg_transaction_cleaned!$F$2:$F$5743,"REFUND")</f>
        <v>0</v>
      </c>
      <c r="N1666" s="7">
        <f>SUMIFS(pg_transaction_cleaned!$H$2:$H$5743,pg_transaction_cleaned!$O$2:$O$5743,A1666,pg_transaction_cleaned!$F$2:$F$5743,"REFUND")</f>
        <v>0</v>
      </c>
      <c r="O1666" s="6" t="str">
        <f t="shared" si="129"/>
        <v>OK</v>
      </c>
      <c r="P1666" s="8">
        <f t="shared" si="130"/>
        <v>0</v>
      </c>
    </row>
    <row r="1667" spans="1:16" x14ac:dyDescent="0.3">
      <c r="A1667" s="6" t="s">
        <v>3354</v>
      </c>
      <c r="B1667" s="6" t="s">
        <v>11868</v>
      </c>
      <c r="C1667" s="6" t="s">
        <v>3355</v>
      </c>
      <c r="D1667" s="6" t="s">
        <v>61</v>
      </c>
      <c r="E1667" s="6" t="s">
        <v>18</v>
      </c>
      <c r="F1667" s="6" t="s">
        <v>12081</v>
      </c>
      <c r="G1667" s="6" t="s">
        <v>19</v>
      </c>
      <c r="H1667" s="10">
        <f t="shared" si="131"/>
        <v>46288</v>
      </c>
      <c r="I1667" s="7">
        <f t="shared" si="132"/>
        <v>499</v>
      </c>
      <c r="J1667" s="6" t="str">
        <f t="shared" si="133"/>
        <v>Delhi</v>
      </c>
      <c r="K1667" s="6">
        <f>COUNTIFS(pg_transaction_cleaned!$O$2:$O$5743,A1667,pg_transaction_cleaned!$F$2:$F$5743,"CAPTURE")</f>
        <v>1</v>
      </c>
      <c r="L1667" s="7">
        <f>SUMIFS(pg_transaction_cleaned!$H$2:$H$5743,pg_transaction_cleaned!$O$2:$O$5743,A1667,pg_transaction_cleaned!$F$2:$F$5743,"CAPTURE")</f>
        <v>499</v>
      </c>
      <c r="M1667" s="6">
        <f>COUNTIFS(pg_transaction_cleaned!$O$2:$O$5743,A1667,pg_transaction_cleaned!$F$2:$F$5743,"REFUND")</f>
        <v>0</v>
      </c>
      <c r="N1667" s="7">
        <f>SUMIFS(pg_transaction_cleaned!$H$2:$H$5743,pg_transaction_cleaned!$O$2:$O$5743,A1667,pg_transaction_cleaned!$F$2:$F$5743,"REFUND")</f>
        <v>0</v>
      </c>
      <c r="O1667" s="6" t="str">
        <f t="shared" ref="O1667:O1730" si="134">IF(AND(G1667="Paid",K1667=0),"Paid, no payment",IF(AND(OR(G1667="Failed",G1667="Cancelled"),K1667&gt;0),"Payment on failed/cancelled",IF(K1667&gt;1,"Duplicate charge",IF(AND(K1667=1,ROUND(L1667-I1667,2)&lt;&gt;0),"Amount difference",IF(AND(G1667="Refunded",M1667=0),"Refunded, no refund",IF(AND(G1667&lt;&gt;"Refunded",M1667&gt;0),"Refund, order not Refunded",IF(AND(M1667&gt;0,ROUND(N1667-I1667,2)&lt;&gt;0),"Refund amount differs","OK")))))))</f>
        <v>OK</v>
      </c>
      <c r="P1667" s="8">
        <f t="shared" ref="P1667:P1730" si="135">IF(O1667="OK",0,IF(O1667="Paid, no payment",I1667,IF(O1667="Payment on failed/cancelled",L1667,IF(OR(O1667="Duplicate charge",O1667="Amount difference"),L1667-I1667,IF(O1667="Refunded, no refund",I1667,N1667)))))</f>
        <v>0</v>
      </c>
    </row>
    <row r="1668" spans="1:16" x14ac:dyDescent="0.3">
      <c r="A1668" s="6" t="s">
        <v>3356</v>
      </c>
      <c r="B1668" s="6" t="s">
        <v>11842</v>
      </c>
      <c r="C1668" s="6" t="s">
        <v>3357</v>
      </c>
      <c r="D1668" s="6" t="s">
        <v>48</v>
      </c>
      <c r="E1668" s="6" t="s">
        <v>27</v>
      </c>
      <c r="F1668" s="6" t="s">
        <v>11904</v>
      </c>
      <c r="G1668" s="6" t="s">
        <v>19</v>
      </c>
      <c r="H1668" s="10">
        <f t="shared" si="131"/>
        <v>46290</v>
      </c>
      <c r="I1668" s="7">
        <f t="shared" si="132"/>
        <v>9298</v>
      </c>
      <c r="J1668" s="6" t="str">
        <f t="shared" si="133"/>
        <v>Jaipur</v>
      </c>
      <c r="K1668" s="6">
        <f>COUNTIFS(pg_transaction_cleaned!$O$2:$O$5743,A1668,pg_transaction_cleaned!$F$2:$F$5743,"CAPTURE")</f>
        <v>1</v>
      </c>
      <c r="L1668" s="7">
        <f>SUMIFS(pg_transaction_cleaned!$H$2:$H$5743,pg_transaction_cleaned!$O$2:$O$5743,A1668,pg_transaction_cleaned!$F$2:$F$5743,"CAPTURE")</f>
        <v>9298</v>
      </c>
      <c r="M1668" s="6">
        <f>COUNTIFS(pg_transaction_cleaned!$O$2:$O$5743,A1668,pg_transaction_cleaned!$F$2:$F$5743,"REFUND")</f>
        <v>0</v>
      </c>
      <c r="N1668" s="7">
        <f>SUMIFS(pg_transaction_cleaned!$H$2:$H$5743,pg_transaction_cleaned!$O$2:$O$5743,A1668,pg_transaction_cleaned!$F$2:$F$5743,"REFUND")</f>
        <v>0</v>
      </c>
      <c r="O1668" s="6" t="str">
        <f t="shared" si="134"/>
        <v>OK</v>
      </c>
      <c r="P1668" s="8">
        <f t="shared" si="135"/>
        <v>0</v>
      </c>
    </row>
    <row r="1669" spans="1:16" x14ac:dyDescent="0.3">
      <c r="A1669" s="6" t="s">
        <v>3358</v>
      </c>
      <c r="B1669" s="6" t="s">
        <v>11832</v>
      </c>
      <c r="C1669" s="6" t="s">
        <v>3359</v>
      </c>
      <c r="D1669" s="6" t="s">
        <v>23</v>
      </c>
      <c r="E1669" s="6" t="s">
        <v>18</v>
      </c>
      <c r="F1669" s="6" t="s">
        <v>11878</v>
      </c>
      <c r="G1669" s="6" t="s">
        <v>19</v>
      </c>
      <c r="H1669" s="10">
        <f t="shared" si="131"/>
        <v>46273</v>
      </c>
      <c r="I1669" s="7">
        <f t="shared" si="132"/>
        <v>4498</v>
      </c>
      <c r="J1669" s="6" t="str">
        <f t="shared" si="133"/>
        <v>Bengaluru</v>
      </c>
      <c r="K1669" s="6">
        <f>COUNTIFS(pg_transaction_cleaned!$O$2:$O$5743,A1669,pg_transaction_cleaned!$F$2:$F$5743,"CAPTURE")</f>
        <v>1</v>
      </c>
      <c r="L1669" s="7">
        <f>SUMIFS(pg_transaction_cleaned!$H$2:$H$5743,pg_transaction_cleaned!$O$2:$O$5743,A1669,pg_transaction_cleaned!$F$2:$F$5743,"CAPTURE")</f>
        <v>4498</v>
      </c>
      <c r="M1669" s="6">
        <f>COUNTIFS(pg_transaction_cleaned!$O$2:$O$5743,A1669,pg_transaction_cleaned!$F$2:$F$5743,"REFUND")</f>
        <v>0</v>
      </c>
      <c r="N1669" s="7">
        <f>SUMIFS(pg_transaction_cleaned!$H$2:$H$5743,pg_transaction_cleaned!$O$2:$O$5743,A1669,pg_transaction_cleaned!$F$2:$F$5743,"REFUND")</f>
        <v>0</v>
      </c>
      <c r="O1669" s="6" t="str">
        <f t="shared" si="134"/>
        <v>OK</v>
      </c>
      <c r="P1669" s="8">
        <f t="shared" si="135"/>
        <v>0</v>
      </c>
    </row>
    <row r="1670" spans="1:16" x14ac:dyDescent="0.3">
      <c r="A1670" s="6" t="s">
        <v>3360</v>
      </c>
      <c r="B1670" s="6" t="s">
        <v>11887</v>
      </c>
      <c r="C1670" s="6" t="s">
        <v>3361</v>
      </c>
      <c r="D1670" s="6" t="s">
        <v>23</v>
      </c>
      <c r="E1670" s="6" t="s">
        <v>18</v>
      </c>
      <c r="F1670" s="6" t="s">
        <v>11855</v>
      </c>
      <c r="G1670" s="6" t="s">
        <v>19</v>
      </c>
      <c r="H1670" s="10">
        <f t="shared" si="131"/>
        <v>46268</v>
      </c>
      <c r="I1670" s="7">
        <f t="shared" si="132"/>
        <v>4999</v>
      </c>
      <c r="J1670" s="6" t="str">
        <f t="shared" si="133"/>
        <v>Bengaluru</v>
      </c>
      <c r="K1670" s="6">
        <f>COUNTIFS(pg_transaction_cleaned!$O$2:$O$5743,A1670,pg_transaction_cleaned!$F$2:$F$5743,"CAPTURE")</f>
        <v>1</v>
      </c>
      <c r="L1670" s="7">
        <f>SUMIFS(pg_transaction_cleaned!$H$2:$H$5743,pg_transaction_cleaned!$O$2:$O$5743,A1670,pg_transaction_cleaned!$F$2:$F$5743,"CAPTURE")</f>
        <v>4999</v>
      </c>
      <c r="M1670" s="6">
        <f>COUNTIFS(pg_transaction_cleaned!$O$2:$O$5743,A1670,pg_transaction_cleaned!$F$2:$F$5743,"REFUND")</f>
        <v>0</v>
      </c>
      <c r="N1670" s="7">
        <f>SUMIFS(pg_transaction_cleaned!$H$2:$H$5743,pg_transaction_cleaned!$O$2:$O$5743,A1670,pg_transaction_cleaned!$F$2:$F$5743,"REFUND")</f>
        <v>0</v>
      </c>
      <c r="O1670" s="6" t="str">
        <f t="shared" si="134"/>
        <v>OK</v>
      </c>
      <c r="P1670" s="8">
        <f t="shared" si="135"/>
        <v>0</v>
      </c>
    </row>
    <row r="1671" spans="1:16" x14ac:dyDescent="0.3">
      <c r="A1671" s="6" t="s">
        <v>3362</v>
      </c>
      <c r="B1671" s="6" t="s">
        <v>11828</v>
      </c>
      <c r="C1671" s="6" t="s">
        <v>3363</v>
      </c>
      <c r="D1671" s="6" t="s">
        <v>75</v>
      </c>
      <c r="E1671" s="6" t="s">
        <v>18</v>
      </c>
      <c r="F1671" s="6" t="s">
        <v>12157</v>
      </c>
      <c r="G1671" s="6" t="s">
        <v>19</v>
      </c>
      <c r="H1671" s="10">
        <f t="shared" si="131"/>
        <v>46287</v>
      </c>
      <c r="I1671" s="7">
        <f t="shared" si="132"/>
        <v>12097</v>
      </c>
      <c r="J1671" s="6" t="str">
        <f t="shared" si="133"/>
        <v>Mumbai</v>
      </c>
      <c r="K1671" s="6">
        <f>COUNTIFS(pg_transaction_cleaned!$O$2:$O$5743,A1671,pg_transaction_cleaned!$F$2:$F$5743,"CAPTURE")</f>
        <v>1</v>
      </c>
      <c r="L1671" s="7">
        <f>SUMIFS(pg_transaction_cleaned!$H$2:$H$5743,pg_transaction_cleaned!$O$2:$O$5743,A1671,pg_transaction_cleaned!$F$2:$F$5743,"CAPTURE")</f>
        <v>12097</v>
      </c>
      <c r="M1671" s="6">
        <f>COUNTIFS(pg_transaction_cleaned!$O$2:$O$5743,A1671,pg_transaction_cleaned!$F$2:$F$5743,"REFUND")</f>
        <v>0</v>
      </c>
      <c r="N1671" s="7">
        <f>SUMIFS(pg_transaction_cleaned!$H$2:$H$5743,pg_transaction_cleaned!$O$2:$O$5743,A1671,pg_transaction_cleaned!$F$2:$F$5743,"REFUND")</f>
        <v>0</v>
      </c>
      <c r="O1671" s="6" t="str">
        <f t="shared" si="134"/>
        <v>OK</v>
      </c>
      <c r="P1671" s="8">
        <f t="shared" si="135"/>
        <v>0</v>
      </c>
    </row>
    <row r="1672" spans="1:16" x14ac:dyDescent="0.3">
      <c r="A1672" s="6" t="s">
        <v>3364</v>
      </c>
      <c r="B1672" s="6" t="s">
        <v>11862</v>
      </c>
      <c r="C1672" s="6" t="s">
        <v>3365</v>
      </c>
      <c r="D1672" s="6" t="s">
        <v>34</v>
      </c>
      <c r="E1672" s="6" t="s">
        <v>43</v>
      </c>
      <c r="F1672" s="6" t="s">
        <v>11892</v>
      </c>
      <c r="G1672" s="6" t="s">
        <v>19</v>
      </c>
      <c r="H1672" s="10">
        <f t="shared" si="131"/>
        <v>46272</v>
      </c>
      <c r="I1672" s="7">
        <f t="shared" si="132"/>
        <v>2999</v>
      </c>
      <c r="J1672" s="6" t="str">
        <f t="shared" si="133"/>
        <v>Ahmedabad</v>
      </c>
      <c r="K1672" s="6">
        <f>COUNTIFS(pg_transaction_cleaned!$O$2:$O$5743,A1672,pg_transaction_cleaned!$F$2:$F$5743,"CAPTURE")</f>
        <v>1</v>
      </c>
      <c r="L1672" s="7">
        <f>SUMIFS(pg_transaction_cleaned!$H$2:$H$5743,pg_transaction_cleaned!$O$2:$O$5743,A1672,pg_transaction_cleaned!$F$2:$F$5743,"CAPTURE")</f>
        <v>2999</v>
      </c>
      <c r="M1672" s="6">
        <f>COUNTIFS(pg_transaction_cleaned!$O$2:$O$5743,A1672,pg_transaction_cleaned!$F$2:$F$5743,"REFUND")</f>
        <v>0</v>
      </c>
      <c r="N1672" s="7">
        <f>SUMIFS(pg_transaction_cleaned!$H$2:$H$5743,pg_transaction_cleaned!$O$2:$O$5743,A1672,pg_transaction_cleaned!$F$2:$F$5743,"REFUND")</f>
        <v>0</v>
      </c>
      <c r="O1672" s="6" t="str">
        <f t="shared" si="134"/>
        <v>OK</v>
      </c>
      <c r="P1672" s="8">
        <f t="shared" si="135"/>
        <v>0</v>
      </c>
    </row>
    <row r="1673" spans="1:16" x14ac:dyDescent="0.3">
      <c r="A1673" s="6" t="s">
        <v>3366</v>
      </c>
      <c r="B1673" s="6" t="s">
        <v>11888</v>
      </c>
      <c r="C1673" s="6" t="s">
        <v>3367</v>
      </c>
      <c r="D1673" s="6" t="s">
        <v>51</v>
      </c>
      <c r="E1673" s="6" t="s">
        <v>27</v>
      </c>
      <c r="F1673" s="6" t="s">
        <v>11869</v>
      </c>
      <c r="G1673" s="6" t="s">
        <v>19</v>
      </c>
      <c r="H1673" s="10">
        <f t="shared" si="131"/>
        <v>46269</v>
      </c>
      <c r="I1673" s="7">
        <f t="shared" si="132"/>
        <v>599</v>
      </c>
      <c r="J1673" s="6" t="str">
        <f t="shared" si="133"/>
        <v>Chennai</v>
      </c>
      <c r="K1673" s="6">
        <f>COUNTIFS(pg_transaction_cleaned!$O$2:$O$5743,A1673,pg_transaction_cleaned!$F$2:$F$5743,"CAPTURE")</f>
        <v>1</v>
      </c>
      <c r="L1673" s="7">
        <f>SUMIFS(pg_transaction_cleaned!$H$2:$H$5743,pg_transaction_cleaned!$O$2:$O$5743,A1673,pg_transaction_cleaned!$F$2:$F$5743,"CAPTURE")</f>
        <v>599</v>
      </c>
      <c r="M1673" s="6">
        <f>COUNTIFS(pg_transaction_cleaned!$O$2:$O$5743,A1673,pg_transaction_cleaned!$F$2:$F$5743,"REFUND")</f>
        <v>0</v>
      </c>
      <c r="N1673" s="7">
        <f>SUMIFS(pg_transaction_cleaned!$H$2:$H$5743,pg_transaction_cleaned!$O$2:$O$5743,A1673,pg_transaction_cleaned!$F$2:$F$5743,"REFUND")</f>
        <v>0</v>
      </c>
      <c r="O1673" s="6" t="str">
        <f t="shared" si="134"/>
        <v>OK</v>
      </c>
      <c r="P1673" s="8">
        <f t="shared" si="135"/>
        <v>0</v>
      </c>
    </row>
    <row r="1674" spans="1:16" x14ac:dyDescent="0.3">
      <c r="A1674" s="6" t="s">
        <v>3368</v>
      </c>
      <c r="B1674" s="6" t="s">
        <v>11842</v>
      </c>
      <c r="C1674" s="6" t="s">
        <v>3369</v>
      </c>
      <c r="D1674" s="6" t="s">
        <v>17</v>
      </c>
      <c r="E1674" s="6" t="s">
        <v>18</v>
      </c>
      <c r="F1674" s="6" t="s">
        <v>11851</v>
      </c>
      <c r="G1674" s="6" t="s">
        <v>19</v>
      </c>
      <c r="H1674" s="10">
        <f t="shared" si="131"/>
        <v>46290</v>
      </c>
      <c r="I1674" s="7">
        <f t="shared" si="132"/>
        <v>3499</v>
      </c>
      <c r="J1674" s="6" t="str">
        <f t="shared" si="133"/>
        <v>Pune</v>
      </c>
      <c r="K1674" s="6">
        <f>COUNTIFS(pg_transaction_cleaned!$O$2:$O$5743,A1674,pg_transaction_cleaned!$F$2:$F$5743,"CAPTURE")</f>
        <v>1</v>
      </c>
      <c r="L1674" s="7">
        <f>SUMIFS(pg_transaction_cleaned!$H$2:$H$5743,pg_transaction_cleaned!$O$2:$O$5743,A1674,pg_transaction_cleaned!$F$2:$F$5743,"CAPTURE")</f>
        <v>3499</v>
      </c>
      <c r="M1674" s="6">
        <f>COUNTIFS(pg_transaction_cleaned!$O$2:$O$5743,A1674,pg_transaction_cleaned!$F$2:$F$5743,"REFUND")</f>
        <v>0</v>
      </c>
      <c r="N1674" s="7">
        <f>SUMIFS(pg_transaction_cleaned!$H$2:$H$5743,pg_transaction_cleaned!$O$2:$O$5743,A1674,pg_transaction_cleaned!$F$2:$F$5743,"REFUND")</f>
        <v>0</v>
      </c>
      <c r="O1674" s="6" t="str">
        <f t="shared" si="134"/>
        <v>OK</v>
      </c>
      <c r="P1674" s="8">
        <f t="shared" si="135"/>
        <v>0</v>
      </c>
    </row>
    <row r="1675" spans="1:16" x14ac:dyDescent="0.3">
      <c r="A1675" s="6" t="s">
        <v>3370</v>
      </c>
      <c r="B1675" s="6" t="s">
        <v>11895</v>
      </c>
      <c r="C1675" s="6" t="s">
        <v>3371</v>
      </c>
      <c r="D1675" s="6" t="s">
        <v>37</v>
      </c>
      <c r="E1675" s="6" t="s">
        <v>18</v>
      </c>
      <c r="F1675" s="6" t="s">
        <v>11869</v>
      </c>
      <c r="G1675" s="6" t="s">
        <v>115</v>
      </c>
      <c r="H1675" s="10">
        <f t="shared" si="131"/>
        <v>46295</v>
      </c>
      <c r="I1675" s="7">
        <f t="shared" si="132"/>
        <v>599</v>
      </c>
      <c r="J1675" s="6" t="str">
        <f t="shared" si="133"/>
        <v>Lucknow</v>
      </c>
      <c r="K1675" s="6">
        <f>COUNTIFS(pg_transaction_cleaned!$O$2:$O$5743,A1675,pg_transaction_cleaned!$F$2:$F$5743,"CAPTURE")</f>
        <v>0</v>
      </c>
      <c r="L1675" s="7">
        <f>SUMIFS(pg_transaction_cleaned!$H$2:$H$5743,pg_transaction_cleaned!$O$2:$O$5743,A1675,pg_transaction_cleaned!$F$2:$F$5743,"CAPTURE")</f>
        <v>0</v>
      </c>
      <c r="M1675" s="6">
        <f>COUNTIFS(pg_transaction_cleaned!$O$2:$O$5743,A1675,pg_transaction_cleaned!$F$2:$F$5743,"REFUND")</f>
        <v>0</v>
      </c>
      <c r="N1675" s="7">
        <f>SUMIFS(pg_transaction_cleaned!$H$2:$H$5743,pg_transaction_cleaned!$O$2:$O$5743,A1675,pg_transaction_cleaned!$F$2:$F$5743,"REFUND")</f>
        <v>0</v>
      </c>
      <c r="O1675" s="6" t="str">
        <f t="shared" si="134"/>
        <v>OK</v>
      </c>
      <c r="P1675" s="8">
        <f t="shared" si="135"/>
        <v>0</v>
      </c>
    </row>
    <row r="1676" spans="1:16" x14ac:dyDescent="0.3">
      <c r="A1676" s="6" t="s">
        <v>3372</v>
      </c>
      <c r="B1676" s="6" t="s">
        <v>11830</v>
      </c>
      <c r="C1676" s="6" t="s">
        <v>3373</v>
      </c>
      <c r="D1676" s="6" t="s">
        <v>61</v>
      </c>
      <c r="E1676" s="6" t="s">
        <v>18</v>
      </c>
      <c r="F1676" s="6" t="s">
        <v>11997</v>
      </c>
      <c r="G1676" s="6" t="s">
        <v>19</v>
      </c>
      <c r="H1676" s="10">
        <f t="shared" si="131"/>
        <v>46282</v>
      </c>
      <c r="I1676" s="7">
        <f t="shared" si="132"/>
        <v>4999</v>
      </c>
      <c r="J1676" s="6" t="str">
        <f t="shared" si="133"/>
        <v>Delhi</v>
      </c>
      <c r="K1676" s="6">
        <f>COUNTIFS(pg_transaction_cleaned!$O$2:$O$5743,A1676,pg_transaction_cleaned!$F$2:$F$5743,"CAPTURE")</f>
        <v>1</v>
      </c>
      <c r="L1676" s="7">
        <f>SUMIFS(pg_transaction_cleaned!$H$2:$H$5743,pg_transaction_cleaned!$O$2:$O$5743,A1676,pg_transaction_cleaned!$F$2:$F$5743,"CAPTURE")</f>
        <v>4999</v>
      </c>
      <c r="M1676" s="6">
        <f>COUNTIFS(pg_transaction_cleaned!$O$2:$O$5743,A1676,pg_transaction_cleaned!$F$2:$F$5743,"REFUND")</f>
        <v>0</v>
      </c>
      <c r="N1676" s="7">
        <f>SUMIFS(pg_transaction_cleaned!$H$2:$H$5743,pg_transaction_cleaned!$O$2:$O$5743,A1676,pg_transaction_cleaned!$F$2:$F$5743,"REFUND")</f>
        <v>0</v>
      </c>
      <c r="O1676" s="6" t="str">
        <f t="shared" si="134"/>
        <v>OK</v>
      </c>
      <c r="P1676" s="8">
        <f t="shared" si="135"/>
        <v>0</v>
      </c>
    </row>
    <row r="1677" spans="1:16" x14ac:dyDescent="0.3">
      <c r="A1677" s="6" t="s">
        <v>3374</v>
      </c>
      <c r="B1677" s="6" t="s">
        <v>11963</v>
      </c>
      <c r="C1677" s="6" t="s">
        <v>3375</v>
      </c>
      <c r="D1677" s="6" t="s">
        <v>17</v>
      </c>
      <c r="E1677" s="6" t="s">
        <v>18</v>
      </c>
      <c r="F1677" s="6" t="s">
        <v>11861</v>
      </c>
      <c r="G1677" s="6" t="s">
        <v>19</v>
      </c>
      <c r="H1677" s="10">
        <f t="shared" si="131"/>
        <v>46287</v>
      </c>
      <c r="I1677" s="7">
        <f t="shared" si="132"/>
        <v>7999</v>
      </c>
      <c r="J1677" s="6" t="str">
        <f t="shared" si="133"/>
        <v>Pune</v>
      </c>
      <c r="K1677" s="6">
        <f>COUNTIFS(pg_transaction_cleaned!$O$2:$O$5743,A1677,pg_transaction_cleaned!$F$2:$F$5743,"CAPTURE")</f>
        <v>1</v>
      </c>
      <c r="L1677" s="7">
        <f>SUMIFS(pg_transaction_cleaned!$H$2:$H$5743,pg_transaction_cleaned!$O$2:$O$5743,A1677,pg_transaction_cleaned!$F$2:$F$5743,"CAPTURE")</f>
        <v>7999</v>
      </c>
      <c r="M1677" s="6">
        <f>COUNTIFS(pg_transaction_cleaned!$O$2:$O$5743,A1677,pg_transaction_cleaned!$F$2:$F$5743,"REFUND")</f>
        <v>0</v>
      </c>
      <c r="N1677" s="7">
        <f>SUMIFS(pg_transaction_cleaned!$H$2:$H$5743,pg_transaction_cleaned!$O$2:$O$5743,A1677,pg_transaction_cleaned!$F$2:$F$5743,"REFUND")</f>
        <v>0</v>
      </c>
      <c r="O1677" s="6" t="str">
        <f t="shared" si="134"/>
        <v>OK</v>
      </c>
      <c r="P1677" s="8">
        <f t="shared" si="135"/>
        <v>0</v>
      </c>
    </row>
    <row r="1678" spans="1:16" x14ac:dyDescent="0.3">
      <c r="A1678" s="6" t="s">
        <v>3376</v>
      </c>
      <c r="B1678" s="6" t="s">
        <v>11945</v>
      </c>
      <c r="C1678" s="6" t="s">
        <v>3377</v>
      </c>
      <c r="D1678" s="6" t="s">
        <v>75</v>
      </c>
      <c r="E1678" s="6" t="s">
        <v>18</v>
      </c>
      <c r="F1678" s="6" t="s">
        <v>11869</v>
      </c>
      <c r="G1678" s="6" t="s">
        <v>19</v>
      </c>
      <c r="H1678" s="10">
        <f t="shared" si="131"/>
        <v>46289</v>
      </c>
      <c r="I1678" s="7">
        <f t="shared" si="132"/>
        <v>599</v>
      </c>
      <c r="J1678" s="6" t="str">
        <f t="shared" si="133"/>
        <v>Mumbai</v>
      </c>
      <c r="K1678" s="6">
        <f>COUNTIFS(pg_transaction_cleaned!$O$2:$O$5743,A1678,pg_transaction_cleaned!$F$2:$F$5743,"CAPTURE")</f>
        <v>1</v>
      </c>
      <c r="L1678" s="7">
        <f>SUMIFS(pg_transaction_cleaned!$H$2:$H$5743,pg_transaction_cleaned!$O$2:$O$5743,A1678,pg_transaction_cleaned!$F$2:$F$5743,"CAPTURE")</f>
        <v>599</v>
      </c>
      <c r="M1678" s="6">
        <f>COUNTIFS(pg_transaction_cleaned!$O$2:$O$5743,A1678,pg_transaction_cleaned!$F$2:$F$5743,"REFUND")</f>
        <v>0</v>
      </c>
      <c r="N1678" s="7">
        <f>SUMIFS(pg_transaction_cleaned!$H$2:$H$5743,pg_transaction_cleaned!$O$2:$O$5743,A1678,pg_transaction_cleaned!$F$2:$F$5743,"REFUND")</f>
        <v>0</v>
      </c>
      <c r="O1678" s="6" t="str">
        <f t="shared" si="134"/>
        <v>OK</v>
      </c>
      <c r="P1678" s="8">
        <f t="shared" si="135"/>
        <v>0</v>
      </c>
    </row>
    <row r="1679" spans="1:16" x14ac:dyDescent="0.3">
      <c r="A1679" s="6" t="s">
        <v>3378</v>
      </c>
      <c r="B1679" s="6" t="s">
        <v>11958</v>
      </c>
      <c r="C1679" s="6" t="s">
        <v>3379</v>
      </c>
      <c r="D1679" s="6" t="s">
        <v>51</v>
      </c>
      <c r="E1679" s="6" t="s">
        <v>54</v>
      </c>
      <c r="F1679" s="6" t="s">
        <v>12055</v>
      </c>
      <c r="G1679" s="6" t="s">
        <v>19</v>
      </c>
      <c r="H1679" s="10">
        <f t="shared" si="131"/>
        <v>46281</v>
      </c>
      <c r="I1679" s="7">
        <f t="shared" si="132"/>
        <v>4297</v>
      </c>
      <c r="J1679" s="6" t="str">
        <f t="shared" si="133"/>
        <v>Chennai</v>
      </c>
      <c r="K1679" s="6">
        <f>COUNTIFS(pg_transaction_cleaned!$O$2:$O$5743,A1679,pg_transaction_cleaned!$F$2:$F$5743,"CAPTURE")</f>
        <v>1</v>
      </c>
      <c r="L1679" s="7">
        <f>SUMIFS(pg_transaction_cleaned!$H$2:$H$5743,pg_transaction_cleaned!$O$2:$O$5743,A1679,pg_transaction_cleaned!$F$2:$F$5743,"CAPTURE")</f>
        <v>4297</v>
      </c>
      <c r="M1679" s="6">
        <f>COUNTIFS(pg_transaction_cleaned!$O$2:$O$5743,A1679,pg_transaction_cleaned!$F$2:$F$5743,"REFUND")</f>
        <v>0</v>
      </c>
      <c r="N1679" s="7">
        <f>SUMIFS(pg_transaction_cleaned!$H$2:$H$5743,pg_transaction_cleaned!$O$2:$O$5743,A1679,pg_transaction_cleaned!$F$2:$F$5743,"REFUND")</f>
        <v>0</v>
      </c>
      <c r="O1679" s="6" t="str">
        <f t="shared" si="134"/>
        <v>OK</v>
      </c>
      <c r="P1679" s="8">
        <f t="shared" si="135"/>
        <v>0</v>
      </c>
    </row>
    <row r="1680" spans="1:16" x14ac:dyDescent="0.3">
      <c r="A1680" s="6" t="s">
        <v>3380</v>
      </c>
      <c r="B1680" s="6" t="s">
        <v>11875</v>
      </c>
      <c r="C1680" s="6" t="s">
        <v>3381</v>
      </c>
      <c r="D1680" s="6" t="s">
        <v>75</v>
      </c>
      <c r="E1680" s="6" t="s">
        <v>18</v>
      </c>
      <c r="F1680" s="6" t="s">
        <v>11835</v>
      </c>
      <c r="G1680" s="6" t="s">
        <v>19</v>
      </c>
      <c r="H1680" s="10">
        <f t="shared" si="131"/>
        <v>46279</v>
      </c>
      <c r="I1680" s="7">
        <f t="shared" si="132"/>
        <v>499</v>
      </c>
      <c r="J1680" s="6" t="str">
        <f t="shared" si="133"/>
        <v>Mumbai</v>
      </c>
      <c r="K1680" s="6">
        <f>COUNTIFS(pg_transaction_cleaned!$O$2:$O$5743,A1680,pg_transaction_cleaned!$F$2:$F$5743,"CAPTURE")</f>
        <v>1</v>
      </c>
      <c r="L1680" s="7">
        <f>SUMIFS(pg_transaction_cleaned!$H$2:$H$5743,pg_transaction_cleaned!$O$2:$O$5743,A1680,pg_transaction_cleaned!$F$2:$F$5743,"CAPTURE")</f>
        <v>499</v>
      </c>
      <c r="M1680" s="6">
        <f>COUNTIFS(pg_transaction_cleaned!$O$2:$O$5743,A1680,pg_transaction_cleaned!$F$2:$F$5743,"REFUND")</f>
        <v>0</v>
      </c>
      <c r="N1680" s="7">
        <f>SUMIFS(pg_transaction_cleaned!$H$2:$H$5743,pg_transaction_cleaned!$O$2:$O$5743,A1680,pg_transaction_cleaned!$F$2:$F$5743,"REFUND")</f>
        <v>0</v>
      </c>
      <c r="O1680" s="6" t="str">
        <f t="shared" si="134"/>
        <v>OK</v>
      </c>
      <c r="P1680" s="8">
        <f t="shared" si="135"/>
        <v>0</v>
      </c>
    </row>
    <row r="1681" spans="1:16" x14ac:dyDescent="0.3">
      <c r="A1681" s="6" t="s">
        <v>3382</v>
      </c>
      <c r="B1681" s="6" t="s">
        <v>11844</v>
      </c>
      <c r="C1681" s="6" t="s">
        <v>3383</v>
      </c>
      <c r="D1681" s="6" t="s">
        <v>23</v>
      </c>
      <c r="E1681" s="6" t="s">
        <v>27</v>
      </c>
      <c r="F1681" s="6" t="s">
        <v>11837</v>
      </c>
      <c r="G1681" s="6" t="s">
        <v>19</v>
      </c>
      <c r="H1681" s="10">
        <f t="shared" si="131"/>
        <v>46280</v>
      </c>
      <c r="I1681" s="7">
        <f t="shared" si="132"/>
        <v>999</v>
      </c>
      <c r="J1681" s="6" t="str">
        <f t="shared" si="133"/>
        <v>Bengaluru</v>
      </c>
      <c r="K1681" s="6">
        <f>COUNTIFS(pg_transaction_cleaned!$O$2:$O$5743,A1681,pg_transaction_cleaned!$F$2:$F$5743,"CAPTURE")</f>
        <v>1</v>
      </c>
      <c r="L1681" s="7">
        <f>SUMIFS(pg_transaction_cleaned!$H$2:$H$5743,pg_transaction_cleaned!$O$2:$O$5743,A1681,pg_transaction_cleaned!$F$2:$F$5743,"CAPTURE")</f>
        <v>999</v>
      </c>
      <c r="M1681" s="6">
        <f>COUNTIFS(pg_transaction_cleaned!$O$2:$O$5743,A1681,pg_transaction_cleaned!$F$2:$F$5743,"REFUND")</f>
        <v>0</v>
      </c>
      <c r="N1681" s="7">
        <f>SUMIFS(pg_transaction_cleaned!$H$2:$H$5743,pg_transaction_cleaned!$O$2:$O$5743,A1681,pg_transaction_cleaned!$F$2:$F$5743,"REFUND")</f>
        <v>0</v>
      </c>
      <c r="O1681" s="6" t="str">
        <f t="shared" si="134"/>
        <v>OK</v>
      </c>
      <c r="P1681" s="8">
        <f t="shared" si="135"/>
        <v>0</v>
      </c>
    </row>
    <row r="1682" spans="1:16" x14ac:dyDescent="0.3">
      <c r="A1682" s="6" t="s">
        <v>3384</v>
      </c>
      <c r="B1682" s="6" t="s">
        <v>11908</v>
      </c>
      <c r="C1682" s="6" t="s">
        <v>3385</v>
      </c>
      <c r="D1682" s="6" t="s">
        <v>34</v>
      </c>
      <c r="E1682" s="6" t="s">
        <v>18</v>
      </c>
      <c r="F1682" s="6" t="s">
        <v>11839</v>
      </c>
      <c r="G1682" s="6" t="s">
        <v>19</v>
      </c>
      <c r="H1682" s="10">
        <f t="shared" si="131"/>
        <v>46275</v>
      </c>
      <c r="I1682" s="7">
        <f t="shared" si="132"/>
        <v>1299</v>
      </c>
      <c r="J1682" s="6" t="str">
        <f t="shared" si="133"/>
        <v>Ahmedabad</v>
      </c>
      <c r="K1682" s="6">
        <f>COUNTIFS(pg_transaction_cleaned!$O$2:$O$5743,A1682,pg_transaction_cleaned!$F$2:$F$5743,"CAPTURE")</f>
        <v>1</v>
      </c>
      <c r="L1682" s="7">
        <f>SUMIFS(pg_transaction_cleaned!$H$2:$H$5743,pg_transaction_cleaned!$O$2:$O$5743,A1682,pg_transaction_cleaned!$F$2:$F$5743,"CAPTURE")</f>
        <v>1299</v>
      </c>
      <c r="M1682" s="6">
        <f>COUNTIFS(pg_transaction_cleaned!$O$2:$O$5743,A1682,pg_transaction_cleaned!$F$2:$F$5743,"REFUND")</f>
        <v>0</v>
      </c>
      <c r="N1682" s="7">
        <f>SUMIFS(pg_transaction_cleaned!$H$2:$H$5743,pg_transaction_cleaned!$O$2:$O$5743,A1682,pg_transaction_cleaned!$F$2:$F$5743,"REFUND")</f>
        <v>0</v>
      </c>
      <c r="O1682" s="6" t="str">
        <f t="shared" si="134"/>
        <v>OK</v>
      </c>
      <c r="P1682" s="8">
        <f t="shared" si="135"/>
        <v>0</v>
      </c>
    </row>
    <row r="1683" spans="1:16" x14ac:dyDescent="0.3">
      <c r="A1683" s="6" t="s">
        <v>3386</v>
      </c>
      <c r="B1683" s="6" t="s">
        <v>11830</v>
      </c>
      <c r="C1683" s="6" t="s">
        <v>3387</v>
      </c>
      <c r="D1683" s="6" t="s">
        <v>23</v>
      </c>
      <c r="E1683" s="6" t="s">
        <v>18</v>
      </c>
      <c r="F1683" s="6" t="s">
        <v>11913</v>
      </c>
      <c r="G1683" s="6" t="s">
        <v>19</v>
      </c>
      <c r="H1683" s="10">
        <f t="shared" si="131"/>
        <v>46282</v>
      </c>
      <c r="I1683" s="7">
        <f t="shared" si="132"/>
        <v>3348</v>
      </c>
      <c r="J1683" s="6" t="str">
        <f t="shared" si="133"/>
        <v>Bengaluru</v>
      </c>
      <c r="K1683" s="6">
        <f>COUNTIFS(pg_transaction_cleaned!$O$2:$O$5743,A1683,pg_transaction_cleaned!$F$2:$F$5743,"CAPTURE")</f>
        <v>1</v>
      </c>
      <c r="L1683" s="7">
        <f>SUMIFS(pg_transaction_cleaned!$H$2:$H$5743,pg_transaction_cleaned!$O$2:$O$5743,A1683,pg_transaction_cleaned!$F$2:$F$5743,"CAPTURE")</f>
        <v>3348</v>
      </c>
      <c r="M1683" s="6">
        <f>COUNTIFS(pg_transaction_cleaned!$O$2:$O$5743,A1683,pg_transaction_cleaned!$F$2:$F$5743,"REFUND")</f>
        <v>0</v>
      </c>
      <c r="N1683" s="7">
        <f>SUMIFS(pg_transaction_cleaned!$H$2:$H$5743,pg_transaction_cleaned!$O$2:$O$5743,A1683,pg_transaction_cleaned!$F$2:$F$5743,"REFUND")</f>
        <v>0</v>
      </c>
      <c r="O1683" s="6" t="str">
        <f t="shared" si="134"/>
        <v>OK</v>
      </c>
      <c r="P1683" s="8">
        <f t="shared" si="135"/>
        <v>0</v>
      </c>
    </row>
    <row r="1684" spans="1:16" x14ac:dyDescent="0.3">
      <c r="A1684" s="6" t="s">
        <v>3388</v>
      </c>
      <c r="B1684" s="6" t="s">
        <v>12031</v>
      </c>
      <c r="C1684" s="6" t="s">
        <v>3389</v>
      </c>
      <c r="D1684" s="6" t="s">
        <v>17</v>
      </c>
      <c r="E1684" s="6" t="s">
        <v>18</v>
      </c>
      <c r="F1684" s="6" t="s">
        <v>11827</v>
      </c>
      <c r="G1684" s="6" t="s">
        <v>19</v>
      </c>
      <c r="H1684" s="10">
        <f t="shared" si="131"/>
        <v>46269</v>
      </c>
      <c r="I1684" s="7">
        <f t="shared" si="132"/>
        <v>299</v>
      </c>
      <c r="J1684" s="6" t="str">
        <f t="shared" si="133"/>
        <v>Pune</v>
      </c>
      <c r="K1684" s="6">
        <f>COUNTIFS(pg_transaction_cleaned!$O$2:$O$5743,A1684,pg_transaction_cleaned!$F$2:$F$5743,"CAPTURE")</f>
        <v>1</v>
      </c>
      <c r="L1684" s="7">
        <f>SUMIFS(pg_transaction_cleaned!$H$2:$H$5743,pg_transaction_cleaned!$O$2:$O$5743,A1684,pg_transaction_cleaned!$F$2:$F$5743,"CAPTURE")</f>
        <v>299</v>
      </c>
      <c r="M1684" s="6">
        <f>COUNTIFS(pg_transaction_cleaned!$O$2:$O$5743,A1684,pg_transaction_cleaned!$F$2:$F$5743,"REFUND")</f>
        <v>0</v>
      </c>
      <c r="N1684" s="7">
        <f>SUMIFS(pg_transaction_cleaned!$H$2:$H$5743,pg_transaction_cleaned!$O$2:$O$5743,A1684,pg_transaction_cleaned!$F$2:$F$5743,"REFUND")</f>
        <v>0</v>
      </c>
      <c r="O1684" s="6" t="str">
        <f t="shared" si="134"/>
        <v>OK</v>
      </c>
      <c r="P1684" s="8">
        <f t="shared" si="135"/>
        <v>0</v>
      </c>
    </row>
    <row r="1685" spans="1:16" x14ac:dyDescent="0.3">
      <c r="A1685" s="6" t="s">
        <v>3390</v>
      </c>
      <c r="B1685" s="6" t="s">
        <v>12067</v>
      </c>
      <c r="C1685" s="6" t="s">
        <v>3391</v>
      </c>
      <c r="D1685" s="6" t="s">
        <v>17</v>
      </c>
      <c r="E1685" s="6" t="s">
        <v>18</v>
      </c>
      <c r="F1685" s="6" t="s">
        <v>11841</v>
      </c>
      <c r="G1685" s="6" t="s">
        <v>19</v>
      </c>
      <c r="H1685" s="10">
        <f t="shared" si="131"/>
        <v>46274</v>
      </c>
      <c r="I1685" s="7">
        <f t="shared" si="132"/>
        <v>2499</v>
      </c>
      <c r="J1685" s="6" t="str">
        <f t="shared" si="133"/>
        <v>Pune</v>
      </c>
      <c r="K1685" s="6">
        <f>COUNTIFS(pg_transaction_cleaned!$O$2:$O$5743,A1685,pg_transaction_cleaned!$F$2:$F$5743,"CAPTURE")</f>
        <v>1</v>
      </c>
      <c r="L1685" s="7">
        <f>SUMIFS(pg_transaction_cleaned!$H$2:$H$5743,pg_transaction_cleaned!$O$2:$O$5743,A1685,pg_transaction_cleaned!$F$2:$F$5743,"CAPTURE")</f>
        <v>2299</v>
      </c>
      <c r="M1685" s="6">
        <f>COUNTIFS(pg_transaction_cleaned!$O$2:$O$5743,A1685,pg_transaction_cleaned!$F$2:$F$5743,"REFUND")</f>
        <v>0</v>
      </c>
      <c r="N1685" s="7">
        <f>SUMIFS(pg_transaction_cleaned!$H$2:$H$5743,pg_transaction_cleaned!$O$2:$O$5743,A1685,pg_transaction_cleaned!$F$2:$F$5743,"REFUND")</f>
        <v>0</v>
      </c>
      <c r="O1685" s="6" t="str">
        <f t="shared" si="134"/>
        <v>Amount difference</v>
      </c>
      <c r="P1685" s="8">
        <f t="shared" si="135"/>
        <v>-200</v>
      </c>
    </row>
    <row r="1686" spans="1:16" x14ac:dyDescent="0.3">
      <c r="A1686" s="6" t="s">
        <v>3392</v>
      </c>
      <c r="B1686" s="6" t="s">
        <v>11852</v>
      </c>
      <c r="C1686" s="6" t="s">
        <v>3393</v>
      </c>
      <c r="D1686" s="6" t="s">
        <v>51</v>
      </c>
      <c r="E1686" s="6" t="s">
        <v>18</v>
      </c>
      <c r="F1686" s="6" t="s">
        <v>12140</v>
      </c>
      <c r="G1686" s="6" t="s">
        <v>19</v>
      </c>
      <c r="H1686" s="10">
        <f t="shared" si="131"/>
        <v>46273</v>
      </c>
      <c r="I1686" s="7">
        <f t="shared" si="132"/>
        <v>12297</v>
      </c>
      <c r="J1686" s="6" t="str">
        <f t="shared" si="133"/>
        <v>Chennai</v>
      </c>
      <c r="K1686" s="6">
        <f>COUNTIFS(pg_transaction_cleaned!$O$2:$O$5743,A1686,pg_transaction_cleaned!$F$2:$F$5743,"CAPTURE")</f>
        <v>1</v>
      </c>
      <c r="L1686" s="7">
        <f>SUMIFS(pg_transaction_cleaned!$H$2:$H$5743,pg_transaction_cleaned!$O$2:$O$5743,A1686,pg_transaction_cleaned!$F$2:$F$5743,"CAPTURE")</f>
        <v>12297</v>
      </c>
      <c r="M1686" s="6">
        <f>COUNTIFS(pg_transaction_cleaned!$O$2:$O$5743,A1686,pg_transaction_cleaned!$F$2:$F$5743,"REFUND")</f>
        <v>0</v>
      </c>
      <c r="N1686" s="7">
        <f>SUMIFS(pg_transaction_cleaned!$H$2:$H$5743,pg_transaction_cleaned!$O$2:$O$5743,A1686,pg_transaction_cleaned!$F$2:$F$5743,"REFUND")</f>
        <v>0</v>
      </c>
      <c r="O1686" s="6" t="str">
        <f t="shared" si="134"/>
        <v>OK</v>
      </c>
      <c r="P1686" s="8">
        <f t="shared" si="135"/>
        <v>0</v>
      </c>
    </row>
    <row r="1687" spans="1:16" x14ac:dyDescent="0.3">
      <c r="A1687" s="6" t="s">
        <v>3394</v>
      </c>
      <c r="B1687" s="6" t="s">
        <v>11826</v>
      </c>
      <c r="C1687" s="6" t="s">
        <v>3395</v>
      </c>
      <c r="D1687" s="6" t="s">
        <v>61</v>
      </c>
      <c r="E1687" s="6" t="s">
        <v>27</v>
      </c>
      <c r="F1687" s="6" t="s">
        <v>11851</v>
      </c>
      <c r="G1687" s="6" t="s">
        <v>19</v>
      </c>
      <c r="H1687" s="10">
        <f t="shared" si="131"/>
        <v>46286</v>
      </c>
      <c r="I1687" s="7">
        <f t="shared" si="132"/>
        <v>3499</v>
      </c>
      <c r="J1687" s="6" t="str">
        <f t="shared" si="133"/>
        <v>Delhi</v>
      </c>
      <c r="K1687" s="6">
        <f>COUNTIFS(pg_transaction_cleaned!$O$2:$O$5743,A1687,pg_transaction_cleaned!$F$2:$F$5743,"CAPTURE")</f>
        <v>1</v>
      </c>
      <c r="L1687" s="7">
        <f>SUMIFS(pg_transaction_cleaned!$H$2:$H$5743,pg_transaction_cleaned!$O$2:$O$5743,A1687,pg_transaction_cleaned!$F$2:$F$5743,"CAPTURE")</f>
        <v>3499</v>
      </c>
      <c r="M1687" s="6">
        <f>COUNTIFS(pg_transaction_cleaned!$O$2:$O$5743,A1687,pg_transaction_cleaned!$F$2:$F$5743,"REFUND")</f>
        <v>0</v>
      </c>
      <c r="N1687" s="7">
        <f>SUMIFS(pg_transaction_cleaned!$H$2:$H$5743,pg_transaction_cleaned!$O$2:$O$5743,A1687,pg_transaction_cleaned!$F$2:$F$5743,"REFUND")</f>
        <v>0</v>
      </c>
      <c r="O1687" s="6" t="str">
        <f t="shared" si="134"/>
        <v>OK</v>
      </c>
      <c r="P1687" s="8">
        <f t="shared" si="135"/>
        <v>0</v>
      </c>
    </row>
    <row r="1688" spans="1:16" x14ac:dyDescent="0.3">
      <c r="A1688" s="6" t="s">
        <v>3396</v>
      </c>
      <c r="B1688" s="6" t="s">
        <v>11999</v>
      </c>
      <c r="C1688" s="6" t="s">
        <v>3397</v>
      </c>
      <c r="D1688" s="6" t="s">
        <v>61</v>
      </c>
      <c r="E1688" s="6" t="s">
        <v>54</v>
      </c>
      <c r="F1688" s="6" t="s">
        <v>12084</v>
      </c>
      <c r="G1688" s="6" t="s">
        <v>19</v>
      </c>
      <c r="H1688" s="10">
        <f t="shared" si="131"/>
        <v>46282</v>
      </c>
      <c r="I1688" s="7">
        <f t="shared" si="132"/>
        <v>7497</v>
      </c>
      <c r="J1688" s="6" t="str">
        <f t="shared" si="133"/>
        <v>Delhi</v>
      </c>
      <c r="K1688" s="6">
        <f>COUNTIFS(pg_transaction_cleaned!$O$2:$O$5743,A1688,pg_transaction_cleaned!$F$2:$F$5743,"CAPTURE")</f>
        <v>1</v>
      </c>
      <c r="L1688" s="7">
        <f>SUMIFS(pg_transaction_cleaned!$H$2:$H$5743,pg_transaction_cleaned!$O$2:$O$5743,A1688,pg_transaction_cleaned!$F$2:$F$5743,"CAPTURE")</f>
        <v>7497</v>
      </c>
      <c r="M1688" s="6">
        <f>COUNTIFS(pg_transaction_cleaned!$O$2:$O$5743,A1688,pg_transaction_cleaned!$F$2:$F$5743,"REFUND")</f>
        <v>0</v>
      </c>
      <c r="N1688" s="7">
        <f>SUMIFS(pg_transaction_cleaned!$H$2:$H$5743,pg_transaction_cleaned!$O$2:$O$5743,A1688,pg_transaction_cleaned!$F$2:$F$5743,"REFUND")</f>
        <v>0</v>
      </c>
      <c r="O1688" s="6" t="str">
        <f t="shared" si="134"/>
        <v>OK</v>
      </c>
      <c r="P1688" s="8">
        <f t="shared" si="135"/>
        <v>0</v>
      </c>
    </row>
    <row r="1689" spans="1:16" x14ac:dyDescent="0.3">
      <c r="A1689" s="6" t="s">
        <v>3398</v>
      </c>
      <c r="B1689" s="6" t="s">
        <v>11909</v>
      </c>
      <c r="C1689" s="6" t="s">
        <v>3399</v>
      </c>
      <c r="D1689" s="6"/>
      <c r="E1689" s="6" t="s">
        <v>18</v>
      </c>
      <c r="F1689" s="6" t="s">
        <v>12169</v>
      </c>
      <c r="G1689" s="6" t="s">
        <v>19</v>
      </c>
      <c r="H1689" s="10">
        <f t="shared" si="131"/>
        <v>46276</v>
      </c>
      <c r="I1689" s="7">
        <f t="shared" si="132"/>
        <v>1347</v>
      </c>
      <c r="J1689" s="6" t="str">
        <f t="shared" si="133"/>
        <v>Unknown</v>
      </c>
      <c r="K1689" s="6">
        <f>COUNTIFS(pg_transaction_cleaned!$O$2:$O$5743,A1689,pg_transaction_cleaned!$F$2:$F$5743,"CAPTURE")</f>
        <v>1</v>
      </c>
      <c r="L1689" s="7">
        <f>SUMIFS(pg_transaction_cleaned!$H$2:$H$5743,pg_transaction_cleaned!$O$2:$O$5743,A1689,pg_transaction_cleaned!$F$2:$F$5743,"CAPTURE")</f>
        <v>1347</v>
      </c>
      <c r="M1689" s="6">
        <f>COUNTIFS(pg_transaction_cleaned!$O$2:$O$5743,A1689,pg_transaction_cleaned!$F$2:$F$5743,"REFUND")</f>
        <v>0</v>
      </c>
      <c r="N1689" s="7">
        <f>SUMIFS(pg_transaction_cleaned!$H$2:$H$5743,pg_transaction_cleaned!$O$2:$O$5743,A1689,pg_transaction_cleaned!$F$2:$F$5743,"REFUND")</f>
        <v>0</v>
      </c>
      <c r="O1689" s="6" t="str">
        <f t="shared" si="134"/>
        <v>OK</v>
      </c>
      <c r="P1689" s="8">
        <f t="shared" si="135"/>
        <v>0</v>
      </c>
    </row>
    <row r="1690" spans="1:16" x14ac:dyDescent="0.3">
      <c r="A1690" s="6" t="s">
        <v>3400</v>
      </c>
      <c r="B1690" s="6" t="s">
        <v>11875</v>
      </c>
      <c r="C1690" s="6" t="s">
        <v>3401</v>
      </c>
      <c r="D1690" s="6" t="s">
        <v>61</v>
      </c>
      <c r="E1690" s="6" t="s">
        <v>18</v>
      </c>
      <c r="F1690" s="6" t="s">
        <v>11827</v>
      </c>
      <c r="G1690" s="6" t="s">
        <v>19</v>
      </c>
      <c r="H1690" s="10">
        <f t="shared" si="131"/>
        <v>46279</v>
      </c>
      <c r="I1690" s="7">
        <f t="shared" si="132"/>
        <v>299</v>
      </c>
      <c r="J1690" s="6" t="str">
        <f t="shared" si="133"/>
        <v>Delhi</v>
      </c>
      <c r="K1690" s="6">
        <f>COUNTIFS(pg_transaction_cleaned!$O$2:$O$5743,A1690,pg_transaction_cleaned!$F$2:$F$5743,"CAPTURE")</f>
        <v>1</v>
      </c>
      <c r="L1690" s="7">
        <f>SUMIFS(pg_transaction_cleaned!$H$2:$H$5743,pg_transaction_cleaned!$O$2:$O$5743,A1690,pg_transaction_cleaned!$F$2:$F$5743,"CAPTURE")</f>
        <v>299</v>
      </c>
      <c r="M1690" s="6">
        <f>COUNTIFS(pg_transaction_cleaned!$O$2:$O$5743,A1690,pg_transaction_cleaned!$F$2:$F$5743,"REFUND")</f>
        <v>0</v>
      </c>
      <c r="N1690" s="7">
        <f>SUMIFS(pg_transaction_cleaned!$H$2:$H$5743,pg_transaction_cleaned!$O$2:$O$5743,A1690,pg_transaction_cleaned!$F$2:$F$5743,"REFUND")</f>
        <v>0</v>
      </c>
      <c r="O1690" s="6" t="str">
        <f t="shared" si="134"/>
        <v>OK</v>
      </c>
      <c r="P1690" s="8">
        <f t="shared" si="135"/>
        <v>0</v>
      </c>
    </row>
    <row r="1691" spans="1:16" x14ac:dyDescent="0.3">
      <c r="A1691" s="6" t="s">
        <v>3402</v>
      </c>
      <c r="B1691" s="6" t="s">
        <v>11963</v>
      </c>
      <c r="C1691" s="6" t="s">
        <v>3403</v>
      </c>
      <c r="D1691" s="6" t="s">
        <v>34</v>
      </c>
      <c r="E1691" s="6" t="s">
        <v>18</v>
      </c>
      <c r="F1691" s="6" t="s">
        <v>11841</v>
      </c>
      <c r="G1691" s="6" t="s">
        <v>19</v>
      </c>
      <c r="H1691" s="10">
        <f t="shared" si="131"/>
        <v>46287</v>
      </c>
      <c r="I1691" s="7">
        <f t="shared" si="132"/>
        <v>2499</v>
      </c>
      <c r="J1691" s="6" t="str">
        <f t="shared" si="133"/>
        <v>Ahmedabad</v>
      </c>
      <c r="K1691" s="6">
        <f>COUNTIFS(pg_transaction_cleaned!$O$2:$O$5743,A1691,pg_transaction_cleaned!$F$2:$F$5743,"CAPTURE")</f>
        <v>1</v>
      </c>
      <c r="L1691" s="7">
        <f>SUMIFS(pg_transaction_cleaned!$H$2:$H$5743,pg_transaction_cleaned!$O$2:$O$5743,A1691,pg_transaction_cleaned!$F$2:$F$5743,"CAPTURE")</f>
        <v>2499</v>
      </c>
      <c r="M1691" s="6">
        <f>COUNTIFS(pg_transaction_cleaned!$O$2:$O$5743,A1691,pg_transaction_cleaned!$F$2:$F$5743,"REFUND")</f>
        <v>0</v>
      </c>
      <c r="N1691" s="7">
        <f>SUMIFS(pg_transaction_cleaned!$H$2:$H$5743,pg_transaction_cleaned!$O$2:$O$5743,A1691,pg_transaction_cleaned!$F$2:$F$5743,"REFUND")</f>
        <v>0</v>
      </c>
      <c r="O1691" s="6" t="str">
        <f t="shared" si="134"/>
        <v>OK</v>
      </c>
      <c r="P1691" s="8">
        <f t="shared" si="135"/>
        <v>0</v>
      </c>
    </row>
    <row r="1692" spans="1:16" x14ac:dyDescent="0.3">
      <c r="A1692" s="6" t="s">
        <v>3404</v>
      </c>
      <c r="B1692" s="6" t="s">
        <v>11936</v>
      </c>
      <c r="C1692" s="6" t="s">
        <v>3405</v>
      </c>
      <c r="D1692" s="6" t="s">
        <v>42</v>
      </c>
      <c r="E1692" s="6" t="s">
        <v>43</v>
      </c>
      <c r="F1692" s="6" t="s">
        <v>12003</v>
      </c>
      <c r="G1692" s="6" t="s">
        <v>19</v>
      </c>
      <c r="H1692" s="10">
        <f t="shared" si="131"/>
        <v>46293</v>
      </c>
      <c r="I1692" s="7">
        <f t="shared" si="132"/>
        <v>1499</v>
      </c>
      <c r="J1692" s="6" t="str">
        <f t="shared" si="133"/>
        <v>Hyderabad</v>
      </c>
      <c r="K1692" s="6">
        <f>COUNTIFS(pg_transaction_cleaned!$O$2:$O$5743,A1692,pg_transaction_cleaned!$F$2:$F$5743,"CAPTURE")</f>
        <v>1</v>
      </c>
      <c r="L1692" s="7">
        <f>SUMIFS(pg_transaction_cleaned!$H$2:$H$5743,pg_transaction_cleaned!$O$2:$O$5743,A1692,pg_transaction_cleaned!$F$2:$F$5743,"CAPTURE")</f>
        <v>1499</v>
      </c>
      <c r="M1692" s="6">
        <f>COUNTIFS(pg_transaction_cleaned!$O$2:$O$5743,A1692,pg_transaction_cleaned!$F$2:$F$5743,"REFUND")</f>
        <v>0</v>
      </c>
      <c r="N1692" s="7">
        <f>SUMIFS(pg_transaction_cleaned!$H$2:$H$5743,pg_transaction_cleaned!$O$2:$O$5743,A1692,pg_transaction_cleaned!$F$2:$F$5743,"REFUND")</f>
        <v>0</v>
      </c>
      <c r="O1692" s="6" t="str">
        <f t="shared" si="134"/>
        <v>OK</v>
      </c>
      <c r="P1692" s="8">
        <f t="shared" si="135"/>
        <v>0</v>
      </c>
    </row>
    <row r="1693" spans="1:16" x14ac:dyDescent="0.3">
      <c r="A1693" s="6" t="s">
        <v>3406</v>
      </c>
      <c r="B1693" s="6" t="s">
        <v>11896</v>
      </c>
      <c r="C1693" s="6" t="s">
        <v>3407</v>
      </c>
      <c r="D1693" s="6" t="s">
        <v>17</v>
      </c>
      <c r="E1693" s="6" t="s">
        <v>27</v>
      </c>
      <c r="F1693" s="6" t="s">
        <v>11853</v>
      </c>
      <c r="G1693" s="6" t="s">
        <v>19</v>
      </c>
      <c r="H1693" s="10">
        <f t="shared" si="131"/>
        <v>46292</v>
      </c>
      <c r="I1693" s="7">
        <f t="shared" si="132"/>
        <v>1799</v>
      </c>
      <c r="J1693" s="6" t="str">
        <f t="shared" si="133"/>
        <v>Pune</v>
      </c>
      <c r="K1693" s="6">
        <f>COUNTIFS(pg_transaction_cleaned!$O$2:$O$5743,A1693,pg_transaction_cleaned!$F$2:$F$5743,"CAPTURE")</f>
        <v>1</v>
      </c>
      <c r="L1693" s="7">
        <f>SUMIFS(pg_transaction_cleaned!$H$2:$H$5743,pg_transaction_cleaned!$O$2:$O$5743,A1693,pg_transaction_cleaned!$F$2:$F$5743,"CAPTURE")</f>
        <v>1799</v>
      </c>
      <c r="M1693" s="6">
        <f>COUNTIFS(pg_transaction_cleaned!$O$2:$O$5743,A1693,pg_transaction_cleaned!$F$2:$F$5743,"REFUND")</f>
        <v>0</v>
      </c>
      <c r="N1693" s="7">
        <f>SUMIFS(pg_transaction_cleaned!$H$2:$H$5743,pg_transaction_cleaned!$O$2:$O$5743,A1693,pg_transaction_cleaned!$F$2:$F$5743,"REFUND")</f>
        <v>0</v>
      </c>
      <c r="O1693" s="6" t="str">
        <f t="shared" si="134"/>
        <v>OK</v>
      </c>
      <c r="P1693" s="8">
        <f t="shared" si="135"/>
        <v>0</v>
      </c>
    </row>
    <row r="1694" spans="1:16" x14ac:dyDescent="0.3">
      <c r="A1694" s="6" t="s">
        <v>3408</v>
      </c>
      <c r="B1694" s="6" t="s">
        <v>11949</v>
      </c>
      <c r="C1694" s="6" t="s">
        <v>3409</v>
      </c>
      <c r="D1694" s="6" t="s">
        <v>34</v>
      </c>
      <c r="E1694" s="6" t="s">
        <v>54</v>
      </c>
      <c r="F1694" s="6" t="s">
        <v>12170</v>
      </c>
      <c r="G1694" s="6" t="s">
        <v>19</v>
      </c>
      <c r="H1694" s="10">
        <f t="shared" si="131"/>
        <v>46275</v>
      </c>
      <c r="I1694" s="7">
        <f t="shared" si="132"/>
        <v>3997</v>
      </c>
      <c r="J1694" s="6" t="str">
        <f t="shared" si="133"/>
        <v>Ahmedabad</v>
      </c>
      <c r="K1694" s="6">
        <f>COUNTIFS(pg_transaction_cleaned!$O$2:$O$5743,A1694,pg_transaction_cleaned!$F$2:$F$5743,"CAPTURE")</f>
        <v>1</v>
      </c>
      <c r="L1694" s="7">
        <f>SUMIFS(pg_transaction_cleaned!$H$2:$H$5743,pg_transaction_cleaned!$O$2:$O$5743,A1694,pg_transaction_cleaned!$F$2:$F$5743,"CAPTURE")</f>
        <v>3997</v>
      </c>
      <c r="M1694" s="6">
        <f>COUNTIFS(pg_transaction_cleaned!$O$2:$O$5743,A1694,pg_transaction_cleaned!$F$2:$F$5743,"REFUND")</f>
        <v>0</v>
      </c>
      <c r="N1694" s="7">
        <f>SUMIFS(pg_transaction_cleaned!$H$2:$H$5743,pg_transaction_cleaned!$O$2:$O$5743,A1694,pg_transaction_cleaned!$F$2:$F$5743,"REFUND")</f>
        <v>0</v>
      </c>
      <c r="O1694" s="6" t="str">
        <f t="shared" si="134"/>
        <v>OK</v>
      </c>
      <c r="P1694" s="8">
        <f t="shared" si="135"/>
        <v>0</v>
      </c>
    </row>
    <row r="1695" spans="1:16" x14ac:dyDescent="0.3">
      <c r="A1695" s="6" t="s">
        <v>3410</v>
      </c>
      <c r="B1695" s="6" t="s">
        <v>12067</v>
      </c>
      <c r="C1695" s="6" t="s">
        <v>3381</v>
      </c>
      <c r="D1695" s="6" t="s">
        <v>48</v>
      </c>
      <c r="E1695" s="6" t="s">
        <v>18</v>
      </c>
      <c r="F1695" s="6" t="s">
        <v>12003</v>
      </c>
      <c r="G1695" s="6" t="s">
        <v>19</v>
      </c>
      <c r="H1695" s="10">
        <f t="shared" si="131"/>
        <v>46274</v>
      </c>
      <c r="I1695" s="7">
        <f t="shared" si="132"/>
        <v>1499</v>
      </c>
      <c r="J1695" s="6" t="str">
        <f t="shared" si="133"/>
        <v>Jaipur</v>
      </c>
      <c r="K1695" s="6">
        <f>COUNTIFS(pg_transaction_cleaned!$O$2:$O$5743,A1695,pg_transaction_cleaned!$F$2:$F$5743,"CAPTURE")</f>
        <v>1</v>
      </c>
      <c r="L1695" s="7">
        <f>SUMIFS(pg_transaction_cleaned!$H$2:$H$5743,pg_transaction_cleaned!$O$2:$O$5743,A1695,pg_transaction_cleaned!$F$2:$F$5743,"CAPTURE")</f>
        <v>1499</v>
      </c>
      <c r="M1695" s="6">
        <f>COUNTIFS(pg_transaction_cleaned!$O$2:$O$5743,A1695,pg_transaction_cleaned!$F$2:$F$5743,"REFUND")</f>
        <v>0</v>
      </c>
      <c r="N1695" s="7">
        <f>SUMIFS(pg_transaction_cleaned!$H$2:$H$5743,pg_transaction_cleaned!$O$2:$O$5743,A1695,pg_transaction_cleaned!$F$2:$F$5743,"REFUND")</f>
        <v>0</v>
      </c>
      <c r="O1695" s="6" t="str">
        <f t="shared" si="134"/>
        <v>OK</v>
      </c>
      <c r="P1695" s="8">
        <f t="shared" si="135"/>
        <v>0</v>
      </c>
    </row>
    <row r="1696" spans="1:16" x14ac:dyDescent="0.3">
      <c r="A1696" s="6" t="s">
        <v>3411</v>
      </c>
      <c r="B1696" s="6" t="s">
        <v>11842</v>
      </c>
      <c r="C1696" s="6" t="s">
        <v>3412</v>
      </c>
      <c r="D1696" s="6" t="s">
        <v>48</v>
      </c>
      <c r="E1696" s="6" t="s">
        <v>18</v>
      </c>
      <c r="F1696" s="6" t="s">
        <v>12171</v>
      </c>
      <c r="G1696" s="6" t="s">
        <v>19</v>
      </c>
      <c r="H1696" s="10">
        <f t="shared" si="131"/>
        <v>46290</v>
      </c>
      <c r="I1696" s="7">
        <f t="shared" si="132"/>
        <v>23997</v>
      </c>
      <c r="J1696" s="6" t="str">
        <f t="shared" si="133"/>
        <v>Jaipur</v>
      </c>
      <c r="K1696" s="6">
        <f>COUNTIFS(pg_transaction_cleaned!$O$2:$O$5743,A1696,pg_transaction_cleaned!$F$2:$F$5743,"CAPTURE")</f>
        <v>1</v>
      </c>
      <c r="L1696" s="7">
        <f>SUMIFS(pg_transaction_cleaned!$H$2:$H$5743,pg_transaction_cleaned!$O$2:$O$5743,A1696,pg_transaction_cleaned!$F$2:$F$5743,"CAPTURE")</f>
        <v>23997</v>
      </c>
      <c r="M1696" s="6">
        <f>COUNTIFS(pg_transaction_cleaned!$O$2:$O$5743,A1696,pg_transaction_cleaned!$F$2:$F$5743,"REFUND")</f>
        <v>0</v>
      </c>
      <c r="N1696" s="7">
        <f>SUMIFS(pg_transaction_cleaned!$H$2:$H$5743,pg_transaction_cleaned!$O$2:$O$5743,A1696,pg_transaction_cleaned!$F$2:$F$5743,"REFUND")</f>
        <v>0</v>
      </c>
      <c r="O1696" s="6" t="str">
        <f t="shared" si="134"/>
        <v>OK</v>
      </c>
      <c r="P1696" s="8">
        <f t="shared" si="135"/>
        <v>0</v>
      </c>
    </row>
    <row r="1697" spans="1:16" x14ac:dyDescent="0.3">
      <c r="A1697" s="6" t="s">
        <v>3413</v>
      </c>
      <c r="B1697" s="6" t="s">
        <v>11914</v>
      </c>
      <c r="C1697" s="6" t="s">
        <v>3414</v>
      </c>
      <c r="D1697" s="6" t="s">
        <v>51</v>
      </c>
      <c r="E1697" s="6" t="s">
        <v>27</v>
      </c>
      <c r="F1697" s="6" t="s">
        <v>12054</v>
      </c>
      <c r="G1697" s="6" t="s">
        <v>19</v>
      </c>
      <c r="H1697" s="10">
        <f t="shared" si="131"/>
        <v>46289</v>
      </c>
      <c r="I1697" s="7">
        <f t="shared" si="132"/>
        <v>2097</v>
      </c>
      <c r="J1697" s="6" t="str">
        <f t="shared" si="133"/>
        <v>Chennai</v>
      </c>
      <c r="K1697" s="6">
        <f>COUNTIFS(pg_transaction_cleaned!$O$2:$O$5743,A1697,pg_transaction_cleaned!$F$2:$F$5743,"CAPTURE")</f>
        <v>1</v>
      </c>
      <c r="L1697" s="7">
        <f>SUMIFS(pg_transaction_cleaned!$H$2:$H$5743,pg_transaction_cleaned!$O$2:$O$5743,A1697,pg_transaction_cleaned!$F$2:$F$5743,"CAPTURE")</f>
        <v>2097</v>
      </c>
      <c r="M1697" s="6">
        <f>COUNTIFS(pg_transaction_cleaned!$O$2:$O$5743,A1697,pg_transaction_cleaned!$F$2:$F$5743,"REFUND")</f>
        <v>0</v>
      </c>
      <c r="N1697" s="7">
        <f>SUMIFS(pg_transaction_cleaned!$H$2:$H$5743,pg_transaction_cleaned!$O$2:$O$5743,A1697,pg_transaction_cleaned!$F$2:$F$5743,"REFUND")</f>
        <v>0</v>
      </c>
      <c r="O1697" s="6" t="str">
        <f t="shared" si="134"/>
        <v>OK</v>
      </c>
      <c r="P1697" s="8">
        <f t="shared" si="135"/>
        <v>0</v>
      </c>
    </row>
    <row r="1698" spans="1:16" x14ac:dyDescent="0.3">
      <c r="A1698" s="6" t="s">
        <v>3415</v>
      </c>
      <c r="B1698" s="6" t="s">
        <v>11920</v>
      </c>
      <c r="C1698" s="6" t="s">
        <v>3416</v>
      </c>
      <c r="D1698" s="6" t="s">
        <v>51</v>
      </c>
      <c r="E1698" s="6" t="s">
        <v>27</v>
      </c>
      <c r="F1698" s="6" t="s">
        <v>11869</v>
      </c>
      <c r="G1698" s="6" t="s">
        <v>19</v>
      </c>
      <c r="H1698" s="10">
        <f t="shared" si="131"/>
        <v>46281</v>
      </c>
      <c r="I1698" s="7">
        <f t="shared" si="132"/>
        <v>599</v>
      </c>
      <c r="J1698" s="6" t="str">
        <f t="shared" si="133"/>
        <v>Chennai</v>
      </c>
      <c r="K1698" s="6">
        <f>COUNTIFS(pg_transaction_cleaned!$O$2:$O$5743,A1698,pg_transaction_cleaned!$F$2:$F$5743,"CAPTURE")</f>
        <v>1</v>
      </c>
      <c r="L1698" s="7">
        <f>SUMIFS(pg_transaction_cleaned!$H$2:$H$5743,pg_transaction_cleaned!$O$2:$O$5743,A1698,pg_transaction_cleaned!$F$2:$F$5743,"CAPTURE")</f>
        <v>599</v>
      </c>
      <c r="M1698" s="6">
        <f>COUNTIFS(pg_transaction_cleaned!$O$2:$O$5743,A1698,pg_transaction_cleaned!$F$2:$F$5743,"REFUND")</f>
        <v>0</v>
      </c>
      <c r="N1698" s="7">
        <f>SUMIFS(pg_transaction_cleaned!$H$2:$H$5743,pg_transaction_cleaned!$O$2:$O$5743,A1698,pg_transaction_cleaned!$F$2:$F$5743,"REFUND")</f>
        <v>0</v>
      </c>
      <c r="O1698" s="6" t="str">
        <f t="shared" si="134"/>
        <v>OK</v>
      </c>
      <c r="P1698" s="8">
        <f t="shared" si="135"/>
        <v>0</v>
      </c>
    </row>
    <row r="1699" spans="1:16" x14ac:dyDescent="0.3">
      <c r="A1699" s="6" t="s">
        <v>3417</v>
      </c>
      <c r="B1699" s="6" t="s">
        <v>11871</v>
      </c>
      <c r="C1699" s="6" t="s">
        <v>3418</v>
      </c>
      <c r="D1699" s="6" t="s">
        <v>48</v>
      </c>
      <c r="E1699" s="6" t="s">
        <v>54</v>
      </c>
      <c r="F1699" s="6" t="s">
        <v>12172</v>
      </c>
      <c r="G1699" s="6" t="s">
        <v>19</v>
      </c>
      <c r="H1699" s="10">
        <f t="shared" si="131"/>
        <v>46272</v>
      </c>
      <c r="I1699" s="7">
        <f t="shared" si="132"/>
        <v>2247</v>
      </c>
      <c r="J1699" s="6" t="str">
        <f t="shared" si="133"/>
        <v>Jaipur</v>
      </c>
      <c r="K1699" s="6">
        <f>COUNTIFS(pg_transaction_cleaned!$O$2:$O$5743,A1699,pg_transaction_cleaned!$F$2:$F$5743,"CAPTURE")</f>
        <v>1</v>
      </c>
      <c r="L1699" s="7">
        <f>SUMIFS(pg_transaction_cleaned!$H$2:$H$5743,pg_transaction_cleaned!$O$2:$O$5743,A1699,pg_transaction_cleaned!$F$2:$F$5743,"CAPTURE")</f>
        <v>2247</v>
      </c>
      <c r="M1699" s="6">
        <f>COUNTIFS(pg_transaction_cleaned!$O$2:$O$5743,A1699,pg_transaction_cleaned!$F$2:$F$5743,"REFUND")</f>
        <v>0</v>
      </c>
      <c r="N1699" s="7">
        <f>SUMIFS(pg_transaction_cleaned!$H$2:$H$5743,pg_transaction_cleaned!$O$2:$O$5743,A1699,pg_transaction_cleaned!$F$2:$F$5743,"REFUND")</f>
        <v>0</v>
      </c>
      <c r="O1699" s="6" t="str">
        <f t="shared" si="134"/>
        <v>OK</v>
      </c>
      <c r="P1699" s="8">
        <f t="shared" si="135"/>
        <v>0</v>
      </c>
    </row>
    <row r="1700" spans="1:16" x14ac:dyDescent="0.3">
      <c r="A1700" s="6" t="s">
        <v>3419</v>
      </c>
      <c r="B1700" s="6" t="s">
        <v>12077</v>
      </c>
      <c r="C1700" s="6" t="s">
        <v>3420</v>
      </c>
      <c r="D1700" s="6" t="s">
        <v>26</v>
      </c>
      <c r="E1700" s="6" t="s">
        <v>27</v>
      </c>
      <c r="F1700" s="6" t="s">
        <v>12017</v>
      </c>
      <c r="G1700" s="6" t="s">
        <v>19</v>
      </c>
      <c r="H1700" s="10">
        <f t="shared" si="131"/>
        <v>46294</v>
      </c>
      <c r="I1700" s="7">
        <f t="shared" si="132"/>
        <v>2298</v>
      </c>
      <c r="J1700" s="6" t="str">
        <f t="shared" si="133"/>
        <v>Kolkata</v>
      </c>
      <c r="K1700" s="6">
        <f>COUNTIFS(pg_transaction_cleaned!$O$2:$O$5743,A1700,pg_transaction_cleaned!$F$2:$F$5743,"CAPTURE")</f>
        <v>1</v>
      </c>
      <c r="L1700" s="7">
        <f>SUMIFS(pg_transaction_cleaned!$H$2:$H$5743,pg_transaction_cleaned!$O$2:$O$5743,A1700,pg_transaction_cleaned!$F$2:$F$5743,"CAPTURE")</f>
        <v>2298</v>
      </c>
      <c r="M1700" s="6">
        <f>COUNTIFS(pg_transaction_cleaned!$O$2:$O$5743,A1700,pg_transaction_cleaned!$F$2:$F$5743,"REFUND")</f>
        <v>0</v>
      </c>
      <c r="N1700" s="7">
        <f>SUMIFS(pg_transaction_cleaned!$H$2:$H$5743,pg_transaction_cleaned!$O$2:$O$5743,A1700,pg_transaction_cleaned!$F$2:$F$5743,"REFUND")</f>
        <v>0</v>
      </c>
      <c r="O1700" s="6" t="str">
        <f t="shared" si="134"/>
        <v>OK</v>
      </c>
      <c r="P1700" s="8">
        <f t="shared" si="135"/>
        <v>0</v>
      </c>
    </row>
    <row r="1701" spans="1:16" x14ac:dyDescent="0.3">
      <c r="A1701" s="6" t="s">
        <v>3421</v>
      </c>
      <c r="B1701" s="6" t="s">
        <v>12050</v>
      </c>
      <c r="C1701" s="6" t="s">
        <v>1686</v>
      </c>
      <c r="D1701" s="6" t="s">
        <v>37</v>
      </c>
      <c r="E1701" s="6" t="s">
        <v>27</v>
      </c>
      <c r="F1701" s="6" t="s">
        <v>11883</v>
      </c>
      <c r="G1701" s="6" t="s">
        <v>19</v>
      </c>
      <c r="H1701" s="10">
        <f t="shared" si="131"/>
        <v>46284</v>
      </c>
      <c r="I1701" s="7">
        <f t="shared" si="132"/>
        <v>1598</v>
      </c>
      <c r="J1701" s="6" t="str">
        <f t="shared" si="133"/>
        <v>Lucknow</v>
      </c>
      <c r="K1701" s="6">
        <f>COUNTIFS(pg_transaction_cleaned!$O$2:$O$5743,A1701,pg_transaction_cleaned!$F$2:$F$5743,"CAPTURE")</f>
        <v>1</v>
      </c>
      <c r="L1701" s="7">
        <f>SUMIFS(pg_transaction_cleaned!$H$2:$H$5743,pg_transaction_cleaned!$O$2:$O$5743,A1701,pg_transaction_cleaned!$F$2:$F$5743,"CAPTURE")</f>
        <v>1598</v>
      </c>
      <c r="M1701" s="6">
        <f>COUNTIFS(pg_transaction_cleaned!$O$2:$O$5743,A1701,pg_transaction_cleaned!$F$2:$F$5743,"REFUND")</f>
        <v>0</v>
      </c>
      <c r="N1701" s="7">
        <f>SUMIFS(pg_transaction_cleaned!$H$2:$H$5743,pg_transaction_cleaned!$O$2:$O$5743,A1701,pg_transaction_cleaned!$F$2:$F$5743,"REFUND")</f>
        <v>0</v>
      </c>
      <c r="O1701" s="6" t="str">
        <f t="shared" si="134"/>
        <v>OK</v>
      </c>
      <c r="P1701" s="8">
        <f t="shared" si="135"/>
        <v>0</v>
      </c>
    </row>
    <row r="1702" spans="1:16" x14ac:dyDescent="0.3">
      <c r="A1702" s="6" t="s">
        <v>3422</v>
      </c>
      <c r="B1702" s="6" t="s">
        <v>11888</v>
      </c>
      <c r="C1702" s="6" t="s">
        <v>3423</v>
      </c>
      <c r="D1702" s="6" t="s">
        <v>42</v>
      </c>
      <c r="E1702" s="6" t="s">
        <v>27</v>
      </c>
      <c r="F1702" s="6" t="s">
        <v>12142</v>
      </c>
      <c r="G1702" s="6" t="s">
        <v>19</v>
      </c>
      <c r="H1702" s="10">
        <f t="shared" si="131"/>
        <v>46269</v>
      </c>
      <c r="I1702" s="7">
        <f t="shared" si="132"/>
        <v>6498</v>
      </c>
      <c r="J1702" s="6" t="str">
        <f t="shared" si="133"/>
        <v>Hyderabad</v>
      </c>
      <c r="K1702" s="6">
        <f>COUNTIFS(pg_transaction_cleaned!$O$2:$O$5743,A1702,pg_transaction_cleaned!$F$2:$F$5743,"CAPTURE")</f>
        <v>1</v>
      </c>
      <c r="L1702" s="7">
        <f>SUMIFS(pg_transaction_cleaned!$H$2:$H$5743,pg_transaction_cleaned!$O$2:$O$5743,A1702,pg_transaction_cleaned!$F$2:$F$5743,"CAPTURE")</f>
        <v>6498</v>
      </c>
      <c r="M1702" s="6">
        <f>COUNTIFS(pg_transaction_cleaned!$O$2:$O$5743,A1702,pg_transaction_cleaned!$F$2:$F$5743,"REFUND")</f>
        <v>0</v>
      </c>
      <c r="N1702" s="7">
        <f>SUMIFS(pg_transaction_cleaned!$H$2:$H$5743,pg_transaction_cleaned!$O$2:$O$5743,A1702,pg_transaction_cleaned!$F$2:$F$5743,"REFUND")</f>
        <v>0</v>
      </c>
      <c r="O1702" s="6" t="str">
        <f t="shared" si="134"/>
        <v>OK</v>
      </c>
      <c r="P1702" s="8">
        <f t="shared" si="135"/>
        <v>0</v>
      </c>
    </row>
    <row r="1703" spans="1:16" x14ac:dyDescent="0.3">
      <c r="A1703" s="6" t="s">
        <v>3424</v>
      </c>
      <c r="B1703" s="6" t="s">
        <v>11888</v>
      </c>
      <c r="C1703" s="6" t="s">
        <v>3425</v>
      </c>
      <c r="D1703" s="6" t="s">
        <v>61</v>
      </c>
      <c r="E1703" s="6" t="s">
        <v>18</v>
      </c>
      <c r="F1703" s="6" t="s">
        <v>11863</v>
      </c>
      <c r="G1703" s="6" t="s">
        <v>115</v>
      </c>
      <c r="H1703" s="10">
        <f t="shared" si="131"/>
        <v>46269</v>
      </c>
      <c r="I1703" s="7">
        <f t="shared" si="132"/>
        <v>1499</v>
      </c>
      <c r="J1703" s="6" t="str">
        <f t="shared" si="133"/>
        <v>Delhi</v>
      </c>
      <c r="K1703" s="6">
        <f>COUNTIFS(pg_transaction_cleaned!$O$2:$O$5743,A1703,pg_transaction_cleaned!$F$2:$F$5743,"CAPTURE")</f>
        <v>0</v>
      </c>
      <c r="L1703" s="7">
        <f>SUMIFS(pg_transaction_cleaned!$H$2:$H$5743,pg_transaction_cleaned!$O$2:$O$5743,A1703,pg_transaction_cleaned!$F$2:$F$5743,"CAPTURE")</f>
        <v>0</v>
      </c>
      <c r="M1703" s="6">
        <f>COUNTIFS(pg_transaction_cleaned!$O$2:$O$5743,A1703,pg_transaction_cleaned!$F$2:$F$5743,"REFUND")</f>
        <v>0</v>
      </c>
      <c r="N1703" s="7">
        <f>SUMIFS(pg_transaction_cleaned!$H$2:$H$5743,pg_transaction_cleaned!$O$2:$O$5743,A1703,pg_transaction_cleaned!$F$2:$F$5743,"REFUND")</f>
        <v>0</v>
      </c>
      <c r="O1703" s="6" t="str">
        <f t="shared" si="134"/>
        <v>OK</v>
      </c>
      <c r="P1703" s="8">
        <f t="shared" si="135"/>
        <v>0</v>
      </c>
    </row>
    <row r="1704" spans="1:16" x14ac:dyDescent="0.3">
      <c r="A1704" s="6" t="s">
        <v>3426</v>
      </c>
      <c r="B1704" s="6" t="s">
        <v>11999</v>
      </c>
      <c r="C1704" s="6" t="s">
        <v>3427</v>
      </c>
      <c r="D1704" s="6" t="s">
        <v>42</v>
      </c>
      <c r="E1704" s="6" t="s">
        <v>18</v>
      </c>
      <c r="F1704" s="6" t="s">
        <v>11841</v>
      </c>
      <c r="G1704" s="6" t="s">
        <v>19</v>
      </c>
      <c r="H1704" s="10">
        <f t="shared" si="131"/>
        <v>46282</v>
      </c>
      <c r="I1704" s="7">
        <f t="shared" si="132"/>
        <v>2499</v>
      </c>
      <c r="J1704" s="6" t="str">
        <f t="shared" si="133"/>
        <v>Hyderabad</v>
      </c>
      <c r="K1704" s="6">
        <f>COUNTIFS(pg_transaction_cleaned!$O$2:$O$5743,A1704,pg_transaction_cleaned!$F$2:$F$5743,"CAPTURE")</f>
        <v>1</v>
      </c>
      <c r="L1704" s="7">
        <f>SUMIFS(pg_transaction_cleaned!$H$2:$H$5743,pg_transaction_cleaned!$O$2:$O$5743,A1704,pg_transaction_cleaned!$F$2:$F$5743,"CAPTURE")</f>
        <v>2499</v>
      </c>
      <c r="M1704" s="6">
        <f>COUNTIFS(pg_transaction_cleaned!$O$2:$O$5743,A1704,pg_transaction_cleaned!$F$2:$F$5743,"REFUND")</f>
        <v>0</v>
      </c>
      <c r="N1704" s="7">
        <f>SUMIFS(pg_transaction_cleaned!$H$2:$H$5743,pg_transaction_cleaned!$O$2:$O$5743,A1704,pg_transaction_cleaned!$F$2:$F$5743,"REFUND")</f>
        <v>0</v>
      </c>
      <c r="O1704" s="6" t="str">
        <f t="shared" si="134"/>
        <v>OK</v>
      </c>
      <c r="P1704" s="8">
        <f t="shared" si="135"/>
        <v>0</v>
      </c>
    </row>
    <row r="1705" spans="1:16" x14ac:dyDescent="0.3">
      <c r="A1705" s="6" t="s">
        <v>3428</v>
      </c>
      <c r="B1705" s="6" t="s">
        <v>11887</v>
      </c>
      <c r="C1705" s="6" t="s">
        <v>3429</v>
      </c>
      <c r="D1705" s="6" t="s">
        <v>17</v>
      </c>
      <c r="E1705" s="6" t="s">
        <v>18</v>
      </c>
      <c r="F1705" s="6" t="s">
        <v>11827</v>
      </c>
      <c r="G1705" s="6" t="s">
        <v>19</v>
      </c>
      <c r="H1705" s="10">
        <f t="shared" si="131"/>
        <v>46268</v>
      </c>
      <c r="I1705" s="7">
        <f t="shared" si="132"/>
        <v>299</v>
      </c>
      <c r="J1705" s="6" t="str">
        <f t="shared" si="133"/>
        <v>Pune</v>
      </c>
      <c r="K1705" s="6">
        <f>COUNTIFS(pg_transaction_cleaned!$O$2:$O$5743,A1705,pg_transaction_cleaned!$F$2:$F$5743,"CAPTURE")</f>
        <v>1</v>
      </c>
      <c r="L1705" s="7">
        <f>SUMIFS(pg_transaction_cleaned!$H$2:$H$5743,pg_transaction_cleaned!$O$2:$O$5743,A1705,pg_transaction_cleaned!$F$2:$F$5743,"CAPTURE")</f>
        <v>299</v>
      </c>
      <c r="M1705" s="6">
        <f>COUNTIFS(pg_transaction_cleaned!$O$2:$O$5743,A1705,pg_transaction_cleaned!$F$2:$F$5743,"REFUND")</f>
        <v>0</v>
      </c>
      <c r="N1705" s="7">
        <f>SUMIFS(pg_transaction_cleaned!$H$2:$H$5743,pg_transaction_cleaned!$O$2:$O$5743,A1705,pg_transaction_cleaned!$F$2:$F$5743,"REFUND")</f>
        <v>0</v>
      </c>
      <c r="O1705" s="6" t="str">
        <f t="shared" si="134"/>
        <v>OK</v>
      </c>
      <c r="P1705" s="8">
        <f t="shared" si="135"/>
        <v>0</v>
      </c>
    </row>
    <row r="1706" spans="1:16" x14ac:dyDescent="0.3">
      <c r="A1706" s="6" t="s">
        <v>3430</v>
      </c>
      <c r="B1706" s="6" t="s">
        <v>11877</v>
      </c>
      <c r="C1706" s="6" t="s">
        <v>3431</v>
      </c>
      <c r="D1706" s="6" t="s">
        <v>75</v>
      </c>
      <c r="E1706" s="6" t="s">
        <v>27</v>
      </c>
      <c r="F1706" s="6" t="s">
        <v>11921</v>
      </c>
      <c r="G1706" s="6" t="s">
        <v>19</v>
      </c>
      <c r="H1706" s="10">
        <f t="shared" si="131"/>
        <v>46267</v>
      </c>
      <c r="I1706" s="7">
        <f t="shared" si="132"/>
        <v>1098</v>
      </c>
      <c r="J1706" s="6" t="str">
        <f t="shared" si="133"/>
        <v>Mumbai</v>
      </c>
      <c r="K1706" s="6">
        <f>COUNTIFS(pg_transaction_cleaned!$O$2:$O$5743,A1706,pg_transaction_cleaned!$F$2:$F$5743,"CAPTURE")</f>
        <v>1</v>
      </c>
      <c r="L1706" s="7">
        <f>SUMIFS(pg_transaction_cleaned!$H$2:$H$5743,pg_transaction_cleaned!$O$2:$O$5743,A1706,pg_transaction_cleaned!$F$2:$F$5743,"CAPTURE")</f>
        <v>1098</v>
      </c>
      <c r="M1706" s="6">
        <f>COUNTIFS(pg_transaction_cleaned!$O$2:$O$5743,A1706,pg_transaction_cleaned!$F$2:$F$5743,"REFUND")</f>
        <v>0</v>
      </c>
      <c r="N1706" s="7">
        <f>SUMIFS(pg_transaction_cleaned!$H$2:$H$5743,pg_transaction_cleaned!$O$2:$O$5743,A1706,pg_transaction_cleaned!$F$2:$F$5743,"REFUND")</f>
        <v>0</v>
      </c>
      <c r="O1706" s="6" t="str">
        <f t="shared" si="134"/>
        <v>OK</v>
      </c>
      <c r="P1706" s="8">
        <f t="shared" si="135"/>
        <v>0</v>
      </c>
    </row>
    <row r="1707" spans="1:16" x14ac:dyDescent="0.3">
      <c r="A1707" s="6" t="s">
        <v>3432</v>
      </c>
      <c r="B1707" s="6" t="s">
        <v>12067</v>
      </c>
      <c r="C1707" s="6" t="s">
        <v>3433</v>
      </c>
      <c r="D1707" s="6" t="s">
        <v>48</v>
      </c>
      <c r="E1707" s="6" t="s">
        <v>27</v>
      </c>
      <c r="F1707" s="6" t="s">
        <v>11837</v>
      </c>
      <c r="G1707" s="6" t="s">
        <v>19</v>
      </c>
      <c r="H1707" s="10">
        <f t="shared" si="131"/>
        <v>46274</v>
      </c>
      <c r="I1707" s="7">
        <f t="shared" si="132"/>
        <v>999</v>
      </c>
      <c r="J1707" s="6" t="str">
        <f t="shared" si="133"/>
        <v>Jaipur</v>
      </c>
      <c r="K1707" s="6">
        <f>COUNTIFS(pg_transaction_cleaned!$O$2:$O$5743,A1707,pg_transaction_cleaned!$F$2:$F$5743,"CAPTURE")</f>
        <v>1</v>
      </c>
      <c r="L1707" s="7">
        <f>SUMIFS(pg_transaction_cleaned!$H$2:$H$5743,pg_transaction_cleaned!$O$2:$O$5743,A1707,pg_transaction_cleaned!$F$2:$F$5743,"CAPTURE")</f>
        <v>999</v>
      </c>
      <c r="M1707" s="6">
        <f>COUNTIFS(pg_transaction_cleaned!$O$2:$O$5743,A1707,pg_transaction_cleaned!$F$2:$F$5743,"REFUND")</f>
        <v>0</v>
      </c>
      <c r="N1707" s="7">
        <f>SUMIFS(pg_transaction_cleaned!$H$2:$H$5743,pg_transaction_cleaned!$O$2:$O$5743,A1707,pg_transaction_cleaned!$F$2:$F$5743,"REFUND")</f>
        <v>0</v>
      </c>
      <c r="O1707" s="6" t="str">
        <f t="shared" si="134"/>
        <v>OK</v>
      </c>
      <c r="P1707" s="8">
        <f t="shared" si="135"/>
        <v>0</v>
      </c>
    </row>
    <row r="1708" spans="1:16" x14ac:dyDescent="0.3">
      <c r="A1708" s="6" t="s">
        <v>3434</v>
      </c>
      <c r="B1708" s="6" t="s">
        <v>11926</v>
      </c>
      <c r="C1708" s="6" t="s">
        <v>3435</v>
      </c>
      <c r="D1708" s="6" t="s">
        <v>26</v>
      </c>
      <c r="E1708" s="6" t="s">
        <v>54</v>
      </c>
      <c r="F1708" s="6" t="s">
        <v>11851</v>
      </c>
      <c r="G1708" s="6" t="s">
        <v>19</v>
      </c>
      <c r="H1708" s="10">
        <f t="shared" si="131"/>
        <v>46270</v>
      </c>
      <c r="I1708" s="7">
        <f t="shared" si="132"/>
        <v>3499</v>
      </c>
      <c r="J1708" s="6" t="str">
        <f t="shared" si="133"/>
        <v>Kolkata</v>
      </c>
      <c r="K1708" s="6">
        <f>COUNTIFS(pg_transaction_cleaned!$O$2:$O$5743,A1708,pg_transaction_cleaned!$F$2:$F$5743,"CAPTURE")</f>
        <v>1</v>
      </c>
      <c r="L1708" s="7">
        <f>SUMIFS(pg_transaction_cleaned!$H$2:$H$5743,pg_transaction_cleaned!$O$2:$O$5743,A1708,pg_transaction_cleaned!$F$2:$F$5743,"CAPTURE")</f>
        <v>3499</v>
      </c>
      <c r="M1708" s="6">
        <f>COUNTIFS(pg_transaction_cleaned!$O$2:$O$5743,A1708,pg_transaction_cleaned!$F$2:$F$5743,"REFUND")</f>
        <v>0</v>
      </c>
      <c r="N1708" s="7">
        <f>SUMIFS(pg_transaction_cleaned!$H$2:$H$5743,pg_transaction_cleaned!$O$2:$O$5743,A1708,pg_transaction_cleaned!$F$2:$F$5743,"REFUND")</f>
        <v>0</v>
      </c>
      <c r="O1708" s="6" t="str">
        <f t="shared" si="134"/>
        <v>OK</v>
      </c>
      <c r="P1708" s="8">
        <f t="shared" si="135"/>
        <v>0</v>
      </c>
    </row>
    <row r="1709" spans="1:16" x14ac:dyDescent="0.3">
      <c r="A1709" s="6" t="s">
        <v>3436</v>
      </c>
      <c r="B1709" s="6" t="s">
        <v>11976</v>
      </c>
      <c r="C1709" s="6" t="s">
        <v>3437</v>
      </c>
      <c r="D1709" s="6" t="s">
        <v>23</v>
      </c>
      <c r="E1709" s="6" t="s">
        <v>18</v>
      </c>
      <c r="F1709" s="6" t="s">
        <v>11929</v>
      </c>
      <c r="G1709" s="6" t="s">
        <v>19</v>
      </c>
      <c r="H1709" s="10">
        <f t="shared" si="131"/>
        <v>46284</v>
      </c>
      <c r="I1709" s="7">
        <f t="shared" si="132"/>
        <v>799</v>
      </c>
      <c r="J1709" s="6" t="str">
        <f t="shared" si="133"/>
        <v>Bengaluru</v>
      </c>
      <c r="K1709" s="6">
        <f>COUNTIFS(pg_transaction_cleaned!$O$2:$O$5743,A1709,pg_transaction_cleaned!$F$2:$F$5743,"CAPTURE")</f>
        <v>1</v>
      </c>
      <c r="L1709" s="7">
        <f>SUMIFS(pg_transaction_cleaned!$H$2:$H$5743,pg_transaction_cleaned!$O$2:$O$5743,A1709,pg_transaction_cleaned!$F$2:$F$5743,"CAPTURE")</f>
        <v>799</v>
      </c>
      <c r="M1709" s="6">
        <f>COUNTIFS(pg_transaction_cleaned!$O$2:$O$5743,A1709,pg_transaction_cleaned!$F$2:$F$5743,"REFUND")</f>
        <v>0</v>
      </c>
      <c r="N1709" s="7">
        <f>SUMIFS(pg_transaction_cleaned!$H$2:$H$5743,pg_transaction_cleaned!$O$2:$O$5743,A1709,pg_transaction_cleaned!$F$2:$F$5743,"REFUND")</f>
        <v>0</v>
      </c>
      <c r="O1709" s="6" t="str">
        <f t="shared" si="134"/>
        <v>OK</v>
      </c>
      <c r="P1709" s="8">
        <f t="shared" si="135"/>
        <v>0</v>
      </c>
    </row>
    <row r="1710" spans="1:16" x14ac:dyDescent="0.3">
      <c r="A1710" s="6" t="s">
        <v>3438</v>
      </c>
      <c r="B1710" s="6" t="s">
        <v>11905</v>
      </c>
      <c r="C1710" s="6" t="s">
        <v>3439</v>
      </c>
      <c r="D1710" s="6" t="s">
        <v>42</v>
      </c>
      <c r="E1710" s="6" t="s">
        <v>54</v>
      </c>
      <c r="F1710" s="6" t="s">
        <v>11971</v>
      </c>
      <c r="G1710" s="6" t="s">
        <v>19</v>
      </c>
      <c r="H1710" s="10">
        <f t="shared" si="131"/>
        <v>46291</v>
      </c>
      <c r="I1710" s="7">
        <f t="shared" si="132"/>
        <v>5597</v>
      </c>
      <c r="J1710" s="6" t="str">
        <f t="shared" si="133"/>
        <v>Hyderabad</v>
      </c>
      <c r="K1710" s="6">
        <f>COUNTIFS(pg_transaction_cleaned!$O$2:$O$5743,A1710,pg_transaction_cleaned!$F$2:$F$5743,"CAPTURE")</f>
        <v>1</v>
      </c>
      <c r="L1710" s="7">
        <f>SUMIFS(pg_transaction_cleaned!$H$2:$H$5743,pg_transaction_cleaned!$O$2:$O$5743,A1710,pg_transaction_cleaned!$F$2:$F$5743,"CAPTURE")</f>
        <v>5597</v>
      </c>
      <c r="M1710" s="6">
        <f>COUNTIFS(pg_transaction_cleaned!$O$2:$O$5743,A1710,pg_transaction_cleaned!$F$2:$F$5743,"REFUND")</f>
        <v>0</v>
      </c>
      <c r="N1710" s="7">
        <f>SUMIFS(pg_transaction_cleaned!$H$2:$H$5743,pg_transaction_cleaned!$O$2:$O$5743,A1710,pg_transaction_cleaned!$F$2:$F$5743,"REFUND")</f>
        <v>0</v>
      </c>
      <c r="O1710" s="6" t="str">
        <f t="shared" si="134"/>
        <v>OK</v>
      </c>
      <c r="P1710" s="8">
        <f t="shared" si="135"/>
        <v>0</v>
      </c>
    </row>
    <row r="1711" spans="1:16" x14ac:dyDescent="0.3">
      <c r="A1711" s="6" t="s">
        <v>3440</v>
      </c>
      <c r="B1711" s="6" t="s">
        <v>11915</v>
      </c>
      <c r="C1711" s="6" t="s">
        <v>3441</v>
      </c>
      <c r="D1711" s="6" t="s">
        <v>37</v>
      </c>
      <c r="E1711" s="6" t="s">
        <v>27</v>
      </c>
      <c r="F1711" s="6" t="s">
        <v>11835</v>
      </c>
      <c r="G1711" s="6" t="s">
        <v>19</v>
      </c>
      <c r="H1711" s="10">
        <f t="shared" si="131"/>
        <v>46285</v>
      </c>
      <c r="I1711" s="7">
        <f t="shared" si="132"/>
        <v>499</v>
      </c>
      <c r="J1711" s="6" t="str">
        <f t="shared" si="133"/>
        <v>Lucknow</v>
      </c>
      <c r="K1711" s="6">
        <f>COUNTIFS(pg_transaction_cleaned!$O$2:$O$5743,A1711,pg_transaction_cleaned!$F$2:$F$5743,"CAPTURE")</f>
        <v>1</v>
      </c>
      <c r="L1711" s="7">
        <f>SUMIFS(pg_transaction_cleaned!$H$2:$H$5743,pg_transaction_cleaned!$O$2:$O$5743,A1711,pg_transaction_cleaned!$F$2:$F$5743,"CAPTURE")</f>
        <v>499</v>
      </c>
      <c r="M1711" s="6">
        <f>COUNTIFS(pg_transaction_cleaned!$O$2:$O$5743,A1711,pg_transaction_cleaned!$F$2:$F$5743,"REFUND")</f>
        <v>0</v>
      </c>
      <c r="N1711" s="7">
        <f>SUMIFS(pg_transaction_cleaned!$H$2:$H$5743,pg_transaction_cleaned!$O$2:$O$5743,A1711,pg_transaction_cleaned!$F$2:$F$5743,"REFUND")</f>
        <v>0</v>
      </c>
      <c r="O1711" s="6" t="str">
        <f t="shared" si="134"/>
        <v>OK</v>
      </c>
      <c r="P1711" s="8">
        <f t="shared" si="135"/>
        <v>0</v>
      </c>
    </row>
    <row r="1712" spans="1:16" x14ac:dyDescent="0.3">
      <c r="A1712" s="6" t="s">
        <v>3442</v>
      </c>
      <c r="B1712" s="6" t="s">
        <v>11926</v>
      </c>
      <c r="C1712" s="6" t="s">
        <v>3443</v>
      </c>
      <c r="D1712" s="6" t="s">
        <v>42</v>
      </c>
      <c r="E1712" s="6" t="s">
        <v>27</v>
      </c>
      <c r="F1712" s="6" t="s">
        <v>11952</v>
      </c>
      <c r="G1712" s="6" t="s">
        <v>19</v>
      </c>
      <c r="H1712" s="10">
        <f t="shared" si="131"/>
        <v>46270</v>
      </c>
      <c r="I1712" s="7">
        <f t="shared" si="132"/>
        <v>6397</v>
      </c>
      <c r="J1712" s="6" t="str">
        <f t="shared" si="133"/>
        <v>Hyderabad</v>
      </c>
      <c r="K1712" s="6">
        <f>COUNTIFS(pg_transaction_cleaned!$O$2:$O$5743,A1712,pg_transaction_cleaned!$F$2:$F$5743,"CAPTURE")</f>
        <v>1</v>
      </c>
      <c r="L1712" s="7">
        <f>SUMIFS(pg_transaction_cleaned!$H$2:$H$5743,pg_transaction_cleaned!$O$2:$O$5743,A1712,pg_transaction_cleaned!$F$2:$F$5743,"CAPTURE")</f>
        <v>6397</v>
      </c>
      <c r="M1712" s="6">
        <f>COUNTIFS(pg_transaction_cleaned!$O$2:$O$5743,A1712,pg_transaction_cleaned!$F$2:$F$5743,"REFUND")</f>
        <v>0</v>
      </c>
      <c r="N1712" s="7">
        <f>SUMIFS(pg_transaction_cleaned!$H$2:$H$5743,pg_transaction_cleaned!$O$2:$O$5743,A1712,pg_transaction_cleaned!$F$2:$F$5743,"REFUND")</f>
        <v>0</v>
      </c>
      <c r="O1712" s="6" t="str">
        <f t="shared" si="134"/>
        <v>OK</v>
      </c>
      <c r="P1712" s="8">
        <f t="shared" si="135"/>
        <v>0</v>
      </c>
    </row>
    <row r="1713" spans="1:16" x14ac:dyDescent="0.3">
      <c r="A1713" s="6" t="s">
        <v>3444</v>
      </c>
      <c r="B1713" s="6" t="s">
        <v>11887</v>
      </c>
      <c r="C1713" s="6" t="s">
        <v>3445</v>
      </c>
      <c r="D1713" s="6" t="s">
        <v>26</v>
      </c>
      <c r="E1713" s="6" t="s">
        <v>18</v>
      </c>
      <c r="F1713" s="6" t="s">
        <v>11841</v>
      </c>
      <c r="G1713" s="6" t="s">
        <v>115</v>
      </c>
      <c r="H1713" s="10">
        <f t="shared" si="131"/>
        <v>46268</v>
      </c>
      <c r="I1713" s="7">
        <f t="shared" si="132"/>
        <v>2499</v>
      </c>
      <c r="J1713" s="6" t="str">
        <f t="shared" si="133"/>
        <v>Kolkata</v>
      </c>
      <c r="K1713" s="6">
        <f>COUNTIFS(pg_transaction_cleaned!$O$2:$O$5743,A1713,pg_transaction_cleaned!$F$2:$F$5743,"CAPTURE")</f>
        <v>0</v>
      </c>
      <c r="L1713" s="7">
        <f>SUMIFS(pg_transaction_cleaned!$H$2:$H$5743,pg_transaction_cleaned!$O$2:$O$5743,A1713,pg_transaction_cleaned!$F$2:$F$5743,"CAPTURE")</f>
        <v>0</v>
      </c>
      <c r="M1713" s="6">
        <f>COUNTIFS(pg_transaction_cleaned!$O$2:$O$5743,A1713,pg_transaction_cleaned!$F$2:$F$5743,"REFUND")</f>
        <v>0</v>
      </c>
      <c r="N1713" s="7">
        <f>SUMIFS(pg_transaction_cleaned!$H$2:$H$5743,pg_transaction_cleaned!$O$2:$O$5743,A1713,pg_transaction_cleaned!$F$2:$F$5743,"REFUND")</f>
        <v>0</v>
      </c>
      <c r="O1713" s="6" t="str">
        <f t="shared" si="134"/>
        <v>OK</v>
      </c>
      <c r="P1713" s="8">
        <f t="shared" si="135"/>
        <v>0</v>
      </c>
    </row>
    <row r="1714" spans="1:16" x14ac:dyDescent="0.3">
      <c r="A1714" s="6" t="s">
        <v>3446</v>
      </c>
      <c r="B1714" s="6" t="s">
        <v>11873</v>
      </c>
      <c r="C1714" s="6" t="s">
        <v>3447</v>
      </c>
      <c r="D1714" s="6" t="s">
        <v>51</v>
      </c>
      <c r="E1714" s="6" t="s">
        <v>27</v>
      </c>
      <c r="F1714" s="6" t="s">
        <v>12089</v>
      </c>
      <c r="G1714" s="6" t="s">
        <v>19</v>
      </c>
      <c r="H1714" s="10">
        <f t="shared" si="131"/>
        <v>46291</v>
      </c>
      <c r="I1714" s="7">
        <f t="shared" si="132"/>
        <v>848</v>
      </c>
      <c r="J1714" s="6" t="str">
        <f t="shared" si="133"/>
        <v>Chennai</v>
      </c>
      <c r="K1714" s="6">
        <f>COUNTIFS(pg_transaction_cleaned!$O$2:$O$5743,A1714,pg_transaction_cleaned!$F$2:$F$5743,"CAPTURE")</f>
        <v>1</v>
      </c>
      <c r="L1714" s="7">
        <f>SUMIFS(pg_transaction_cleaned!$H$2:$H$5743,pg_transaction_cleaned!$O$2:$O$5743,A1714,pg_transaction_cleaned!$F$2:$F$5743,"CAPTURE")</f>
        <v>848</v>
      </c>
      <c r="M1714" s="6">
        <f>COUNTIFS(pg_transaction_cleaned!$O$2:$O$5743,A1714,pg_transaction_cleaned!$F$2:$F$5743,"REFUND")</f>
        <v>0</v>
      </c>
      <c r="N1714" s="7">
        <f>SUMIFS(pg_transaction_cleaned!$H$2:$H$5743,pg_transaction_cleaned!$O$2:$O$5743,A1714,pg_transaction_cleaned!$F$2:$F$5743,"REFUND")</f>
        <v>0</v>
      </c>
      <c r="O1714" s="6" t="str">
        <f t="shared" si="134"/>
        <v>OK</v>
      </c>
      <c r="P1714" s="8">
        <f t="shared" si="135"/>
        <v>0</v>
      </c>
    </row>
    <row r="1715" spans="1:16" x14ac:dyDescent="0.3">
      <c r="A1715" s="6" t="s">
        <v>3448</v>
      </c>
      <c r="B1715" s="6" t="s">
        <v>11893</v>
      </c>
      <c r="C1715" s="6" t="s">
        <v>3449</v>
      </c>
      <c r="D1715" s="6" t="s">
        <v>75</v>
      </c>
      <c r="E1715" s="6" t="s">
        <v>54</v>
      </c>
      <c r="F1715" s="6" t="s">
        <v>11839</v>
      </c>
      <c r="G1715" s="6" t="s">
        <v>19</v>
      </c>
      <c r="H1715" s="10">
        <f t="shared" si="131"/>
        <v>46280</v>
      </c>
      <c r="I1715" s="7">
        <f t="shared" si="132"/>
        <v>1299</v>
      </c>
      <c r="J1715" s="6" t="str">
        <f t="shared" si="133"/>
        <v>Mumbai</v>
      </c>
      <c r="K1715" s="6">
        <f>COUNTIFS(pg_transaction_cleaned!$O$2:$O$5743,A1715,pg_transaction_cleaned!$F$2:$F$5743,"CAPTURE")</f>
        <v>1</v>
      </c>
      <c r="L1715" s="7">
        <f>SUMIFS(pg_transaction_cleaned!$H$2:$H$5743,pg_transaction_cleaned!$O$2:$O$5743,A1715,pg_transaction_cleaned!$F$2:$F$5743,"CAPTURE")</f>
        <v>1299</v>
      </c>
      <c r="M1715" s="6">
        <f>COUNTIFS(pg_transaction_cleaned!$O$2:$O$5743,A1715,pg_transaction_cleaned!$F$2:$F$5743,"REFUND")</f>
        <v>0</v>
      </c>
      <c r="N1715" s="7">
        <f>SUMIFS(pg_transaction_cleaned!$H$2:$H$5743,pg_transaction_cleaned!$O$2:$O$5743,A1715,pg_transaction_cleaned!$F$2:$F$5743,"REFUND")</f>
        <v>0</v>
      </c>
      <c r="O1715" s="6" t="str">
        <f t="shared" si="134"/>
        <v>OK</v>
      </c>
      <c r="P1715" s="8">
        <f t="shared" si="135"/>
        <v>0</v>
      </c>
    </row>
    <row r="1716" spans="1:16" x14ac:dyDescent="0.3">
      <c r="A1716" s="6" t="s">
        <v>3450</v>
      </c>
      <c r="B1716" s="6" t="s">
        <v>11895</v>
      </c>
      <c r="C1716" s="6" t="s">
        <v>3451</v>
      </c>
      <c r="D1716" s="6" t="s">
        <v>42</v>
      </c>
      <c r="E1716" s="6" t="s">
        <v>27</v>
      </c>
      <c r="F1716" s="6" t="s">
        <v>11983</v>
      </c>
      <c r="G1716" s="6" t="s">
        <v>19</v>
      </c>
      <c r="H1716" s="10">
        <f t="shared" si="131"/>
        <v>46295</v>
      </c>
      <c r="I1716" s="7">
        <f t="shared" si="132"/>
        <v>5298</v>
      </c>
      <c r="J1716" s="6" t="str">
        <f t="shared" si="133"/>
        <v>Hyderabad</v>
      </c>
      <c r="K1716" s="6">
        <f>COUNTIFS(pg_transaction_cleaned!$O$2:$O$5743,A1716,pg_transaction_cleaned!$F$2:$F$5743,"CAPTURE")</f>
        <v>1</v>
      </c>
      <c r="L1716" s="7">
        <f>SUMIFS(pg_transaction_cleaned!$H$2:$H$5743,pg_transaction_cleaned!$O$2:$O$5743,A1716,pg_transaction_cleaned!$F$2:$F$5743,"CAPTURE")</f>
        <v>5298</v>
      </c>
      <c r="M1716" s="6">
        <f>COUNTIFS(pg_transaction_cleaned!$O$2:$O$5743,A1716,pg_transaction_cleaned!$F$2:$F$5743,"REFUND")</f>
        <v>0</v>
      </c>
      <c r="N1716" s="7">
        <f>SUMIFS(pg_transaction_cleaned!$H$2:$H$5743,pg_transaction_cleaned!$O$2:$O$5743,A1716,pg_transaction_cleaned!$F$2:$F$5743,"REFUND")</f>
        <v>0</v>
      </c>
      <c r="O1716" s="6" t="str">
        <f t="shared" si="134"/>
        <v>OK</v>
      </c>
      <c r="P1716" s="8">
        <f t="shared" si="135"/>
        <v>0</v>
      </c>
    </row>
    <row r="1717" spans="1:16" x14ac:dyDescent="0.3">
      <c r="A1717" s="6" t="s">
        <v>3452</v>
      </c>
      <c r="B1717" s="6" t="s">
        <v>11873</v>
      </c>
      <c r="C1717" s="6" t="s">
        <v>3453</v>
      </c>
      <c r="D1717" s="6" t="s">
        <v>37</v>
      </c>
      <c r="E1717" s="6" t="s">
        <v>18</v>
      </c>
      <c r="F1717" s="6" t="s">
        <v>11841</v>
      </c>
      <c r="G1717" s="6" t="s">
        <v>19</v>
      </c>
      <c r="H1717" s="10">
        <f t="shared" si="131"/>
        <v>46291</v>
      </c>
      <c r="I1717" s="7">
        <f t="shared" si="132"/>
        <v>2499</v>
      </c>
      <c r="J1717" s="6" t="str">
        <f t="shared" si="133"/>
        <v>Lucknow</v>
      </c>
      <c r="K1717" s="6">
        <f>COUNTIFS(pg_transaction_cleaned!$O$2:$O$5743,A1717,pg_transaction_cleaned!$F$2:$F$5743,"CAPTURE")</f>
        <v>1</v>
      </c>
      <c r="L1717" s="7">
        <f>SUMIFS(pg_transaction_cleaned!$H$2:$H$5743,pg_transaction_cleaned!$O$2:$O$5743,A1717,pg_transaction_cleaned!$F$2:$F$5743,"CAPTURE")</f>
        <v>2499</v>
      </c>
      <c r="M1717" s="6">
        <f>COUNTIFS(pg_transaction_cleaned!$O$2:$O$5743,A1717,pg_transaction_cleaned!$F$2:$F$5743,"REFUND")</f>
        <v>0</v>
      </c>
      <c r="N1717" s="7">
        <f>SUMIFS(pg_transaction_cleaned!$H$2:$H$5743,pg_transaction_cleaned!$O$2:$O$5743,A1717,pg_transaction_cleaned!$F$2:$F$5743,"REFUND")</f>
        <v>0</v>
      </c>
      <c r="O1717" s="6" t="str">
        <f t="shared" si="134"/>
        <v>OK</v>
      </c>
      <c r="P1717" s="8">
        <f t="shared" si="135"/>
        <v>0</v>
      </c>
    </row>
    <row r="1718" spans="1:16" x14ac:dyDescent="0.3">
      <c r="A1718" s="6" t="s">
        <v>3454</v>
      </c>
      <c r="B1718" s="6" t="s">
        <v>11970</v>
      </c>
      <c r="C1718" s="6" t="s">
        <v>3455</v>
      </c>
      <c r="D1718" s="6" t="s">
        <v>75</v>
      </c>
      <c r="E1718" s="6" t="s">
        <v>18</v>
      </c>
      <c r="F1718" s="6" t="s">
        <v>11827</v>
      </c>
      <c r="G1718" s="6" t="s">
        <v>19</v>
      </c>
      <c r="H1718" s="10">
        <f t="shared" si="131"/>
        <v>46294</v>
      </c>
      <c r="I1718" s="7">
        <f t="shared" si="132"/>
        <v>299</v>
      </c>
      <c r="J1718" s="6" t="str">
        <f t="shared" si="133"/>
        <v>Mumbai</v>
      </c>
      <c r="K1718" s="6">
        <f>COUNTIFS(pg_transaction_cleaned!$O$2:$O$5743,A1718,pg_transaction_cleaned!$F$2:$F$5743,"CAPTURE")</f>
        <v>1</v>
      </c>
      <c r="L1718" s="7">
        <f>SUMIFS(pg_transaction_cleaned!$H$2:$H$5743,pg_transaction_cleaned!$O$2:$O$5743,A1718,pg_transaction_cleaned!$F$2:$F$5743,"CAPTURE")</f>
        <v>299</v>
      </c>
      <c r="M1718" s="6">
        <f>COUNTIFS(pg_transaction_cleaned!$O$2:$O$5743,A1718,pg_transaction_cleaned!$F$2:$F$5743,"REFUND")</f>
        <v>0</v>
      </c>
      <c r="N1718" s="7">
        <f>SUMIFS(pg_transaction_cleaned!$H$2:$H$5743,pg_transaction_cleaned!$O$2:$O$5743,A1718,pg_transaction_cleaned!$F$2:$F$5743,"REFUND")</f>
        <v>0</v>
      </c>
      <c r="O1718" s="6" t="str">
        <f t="shared" si="134"/>
        <v>OK</v>
      </c>
      <c r="P1718" s="8">
        <f t="shared" si="135"/>
        <v>0</v>
      </c>
    </row>
    <row r="1719" spans="1:16" x14ac:dyDescent="0.3">
      <c r="A1719" s="6" t="s">
        <v>3456</v>
      </c>
      <c r="B1719" s="6" t="s">
        <v>11893</v>
      </c>
      <c r="C1719" s="6" t="s">
        <v>3457</v>
      </c>
      <c r="D1719" s="6" t="s">
        <v>17</v>
      </c>
      <c r="E1719" s="6" t="s">
        <v>18</v>
      </c>
      <c r="F1719" s="6" t="s">
        <v>11876</v>
      </c>
      <c r="G1719" s="6" t="s">
        <v>19</v>
      </c>
      <c r="H1719" s="10">
        <f t="shared" si="131"/>
        <v>46280</v>
      </c>
      <c r="I1719" s="7">
        <f t="shared" si="132"/>
        <v>9498</v>
      </c>
      <c r="J1719" s="6" t="str">
        <f t="shared" si="133"/>
        <v>Pune</v>
      </c>
      <c r="K1719" s="6">
        <f>COUNTIFS(pg_transaction_cleaned!$O$2:$O$5743,A1719,pg_transaction_cleaned!$F$2:$F$5743,"CAPTURE")</f>
        <v>1</v>
      </c>
      <c r="L1719" s="7">
        <f>SUMIFS(pg_transaction_cleaned!$H$2:$H$5743,pg_transaction_cleaned!$O$2:$O$5743,A1719,pg_transaction_cleaned!$F$2:$F$5743,"CAPTURE")</f>
        <v>9498</v>
      </c>
      <c r="M1719" s="6">
        <f>COUNTIFS(pg_transaction_cleaned!$O$2:$O$5743,A1719,pg_transaction_cleaned!$F$2:$F$5743,"REFUND")</f>
        <v>0</v>
      </c>
      <c r="N1719" s="7">
        <f>SUMIFS(pg_transaction_cleaned!$H$2:$H$5743,pg_transaction_cleaned!$O$2:$O$5743,A1719,pg_transaction_cleaned!$F$2:$F$5743,"REFUND")</f>
        <v>0</v>
      </c>
      <c r="O1719" s="6" t="str">
        <f t="shared" si="134"/>
        <v>OK</v>
      </c>
      <c r="P1719" s="8">
        <f t="shared" si="135"/>
        <v>0</v>
      </c>
    </row>
    <row r="1720" spans="1:16" x14ac:dyDescent="0.3">
      <c r="A1720" s="6" t="s">
        <v>3458</v>
      </c>
      <c r="B1720" s="6" t="s">
        <v>11834</v>
      </c>
      <c r="C1720" s="6" t="s">
        <v>3459</v>
      </c>
      <c r="D1720" s="6" t="s">
        <v>75</v>
      </c>
      <c r="E1720" s="6" t="s">
        <v>18</v>
      </c>
      <c r="F1720" s="6" t="s">
        <v>12129</v>
      </c>
      <c r="G1720" s="6" t="s">
        <v>19</v>
      </c>
      <c r="H1720" s="10">
        <f t="shared" si="131"/>
        <v>46276</v>
      </c>
      <c r="I1720" s="7">
        <f t="shared" si="132"/>
        <v>8348</v>
      </c>
      <c r="J1720" s="6" t="str">
        <f t="shared" si="133"/>
        <v>Mumbai</v>
      </c>
      <c r="K1720" s="6">
        <f>COUNTIFS(pg_transaction_cleaned!$O$2:$O$5743,A1720,pg_transaction_cleaned!$F$2:$F$5743,"CAPTURE")</f>
        <v>1</v>
      </c>
      <c r="L1720" s="7">
        <f>SUMIFS(pg_transaction_cleaned!$H$2:$H$5743,pg_transaction_cleaned!$O$2:$O$5743,A1720,pg_transaction_cleaned!$F$2:$F$5743,"CAPTURE")</f>
        <v>8348</v>
      </c>
      <c r="M1720" s="6">
        <f>COUNTIFS(pg_transaction_cleaned!$O$2:$O$5743,A1720,pg_transaction_cleaned!$F$2:$F$5743,"REFUND")</f>
        <v>0</v>
      </c>
      <c r="N1720" s="7">
        <f>SUMIFS(pg_transaction_cleaned!$H$2:$H$5743,pg_transaction_cleaned!$O$2:$O$5743,A1720,pg_transaction_cleaned!$F$2:$F$5743,"REFUND")</f>
        <v>0</v>
      </c>
      <c r="O1720" s="6" t="str">
        <f t="shared" si="134"/>
        <v>OK</v>
      </c>
      <c r="P1720" s="8">
        <f t="shared" si="135"/>
        <v>0</v>
      </c>
    </row>
    <row r="1721" spans="1:16" x14ac:dyDescent="0.3">
      <c r="A1721" s="6" t="s">
        <v>3460</v>
      </c>
      <c r="B1721" s="6" t="s">
        <v>11888</v>
      </c>
      <c r="C1721" s="6" t="s">
        <v>3461</v>
      </c>
      <c r="D1721" s="6" t="s">
        <v>48</v>
      </c>
      <c r="E1721" s="6" t="s">
        <v>18</v>
      </c>
      <c r="F1721" s="6" t="s">
        <v>12045</v>
      </c>
      <c r="G1721" s="6" t="s">
        <v>19</v>
      </c>
      <c r="H1721" s="10">
        <f t="shared" si="131"/>
        <v>46269</v>
      </c>
      <c r="I1721" s="7">
        <f t="shared" si="132"/>
        <v>7297</v>
      </c>
      <c r="J1721" s="6" t="str">
        <f t="shared" si="133"/>
        <v>Jaipur</v>
      </c>
      <c r="K1721" s="6">
        <f>COUNTIFS(pg_transaction_cleaned!$O$2:$O$5743,A1721,pg_transaction_cleaned!$F$2:$F$5743,"CAPTURE")</f>
        <v>1</v>
      </c>
      <c r="L1721" s="7">
        <f>SUMIFS(pg_transaction_cleaned!$H$2:$H$5743,pg_transaction_cleaned!$O$2:$O$5743,A1721,pg_transaction_cleaned!$F$2:$F$5743,"CAPTURE")</f>
        <v>7297</v>
      </c>
      <c r="M1721" s="6">
        <f>COUNTIFS(pg_transaction_cleaned!$O$2:$O$5743,A1721,pg_transaction_cleaned!$F$2:$F$5743,"REFUND")</f>
        <v>0</v>
      </c>
      <c r="N1721" s="7">
        <f>SUMIFS(pg_transaction_cleaned!$H$2:$H$5743,pg_transaction_cleaned!$O$2:$O$5743,A1721,pg_transaction_cleaned!$F$2:$F$5743,"REFUND")</f>
        <v>0</v>
      </c>
      <c r="O1721" s="6" t="str">
        <f t="shared" si="134"/>
        <v>OK</v>
      </c>
      <c r="P1721" s="8">
        <f t="shared" si="135"/>
        <v>0</v>
      </c>
    </row>
    <row r="1722" spans="1:16" x14ac:dyDescent="0.3">
      <c r="A1722" s="6" t="s">
        <v>3462</v>
      </c>
      <c r="B1722" s="6" t="s">
        <v>11926</v>
      </c>
      <c r="C1722" s="6" t="s">
        <v>3463</v>
      </c>
      <c r="D1722" s="6" t="s">
        <v>61</v>
      </c>
      <c r="E1722" s="6" t="s">
        <v>54</v>
      </c>
      <c r="F1722" s="6" t="s">
        <v>11941</v>
      </c>
      <c r="G1722" s="6" t="s">
        <v>19</v>
      </c>
      <c r="H1722" s="10">
        <f t="shared" si="131"/>
        <v>46270</v>
      </c>
      <c r="I1722" s="7">
        <f t="shared" si="132"/>
        <v>4998</v>
      </c>
      <c r="J1722" s="6" t="str">
        <f t="shared" si="133"/>
        <v>Delhi</v>
      </c>
      <c r="K1722" s="6">
        <f>COUNTIFS(pg_transaction_cleaned!$O$2:$O$5743,A1722,pg_transaction_cleaned!$F$2:$F$5743,"CAPTURE")</f>
        <v>1</v>
      </c>
      <c r="L1722" s="7">
        <f>SUMIFS(pg_transaction_cleaned!$H$2:$H$5743,pg_transaction_cleaned!$O$2:$O$5743,A1722,pg_transaction_cleaned!$F$2:$F$5743,"CAPTURE")</f>
        <v>4998</v>
      </c>
      <c r="M1722" s="6">
        <f>COUNTIFS(pg_transaction_cleaned!$O$2:$O$5743,A1722,pg_transaction_cleaned!$F$2:$F$5743,"REFUND")</f>
        <v>0</v>
      </c>
      <c r="N1722" s="7">
        <f>SUMIFS(pg_transaction_cleaned!$H$2:$H$5743,pg_transaction_cleaned!$O$2:$O$5743,A1722,pg_transaction_cleaned!$F$2:$F$5743,"REFUND")</f>
        <v>0</v>
      </c>
      <c r="O1722" s="6" t="str">
        <f t="shared" si="134"/>
        <v>OK</v>
      </c>
      <c r="P1722" s="8">
        <f t="shared" si="135"/>
        <v>0</v>
      </c>
    </row>
    <row r="1723" spans="1:16" x14ac:dyDescent="0.3">
      <c r="A1723" s="6" t="s">
        <v>3464</v>
      </c>
      <c r="B1723" s="6" t="s">
        <v>12014</v>
      </c>
      <c r="C1723" s="6" t="s">
        <v>3465</v>
      </c>
      <c r="D1723" s="6" t="s">
        <v>17</v>
      </c>
      <c r="E1723" s="6" t="s">
        <v>27</v>
      </c>
      <c r="F1723" s="6" t="s">
        <v>12110</v>
      </c>
      <c r="G1723" s="6" t="s">
        <v>19</v>
      </c>
      <c r="H1723" s="10">
        <f t="shared" si="131"/>
        <v>46275</v>
      </c>
      <c r="I1723" s="7">
        <f t="shared" si="132"/>
        <v>4597</v>
      </c>
      <c r="J1723" s="6" t="str">
        <f t="shared" si="133"/>
        <v>Pune</v>
      </c>
      <c r="K1723" s="6">
        <f>COUNTIFS(pg_transaction_cleaned!$O$2:$O$5743,A1723,pg_transaction_cleaned!$F$2:$F$5743,"CAPTURE")</f>
        <v>1</v>
      </c>
      <c r="L1723" s="7">
        <f>SUMIFS(pg_transaction_cleaned!$H$2:$H$5743,pg_transaction_cleaned!$O$2:$O$5743,A1723,pg_transaction_cleaned!$F$2:$F$5743,"CAPTURE")</f>
        <v>4597</v>
      </c>
      <c r="M1723" s="6">
        <f>COUNTIFS(pg_transaction_cleaned!$O$2:$O$5743,A1723,pg_transaction_cleaned!$F$2:$F$5743,"REFUND")</f>
        <v>0</v>
      </c>
      <c r="N1723" s="7">
        <f>SUMIFS(pg_transaction_cleaned!$H$2:$H$5743,pg_transaction_cleaned!$O$2:$O$5743,A1723,pg_transaction_cleaned!$F$2:$F$5743,"REFUND")</f>
        <v>0</v>
      </c>
      <c r="O1723" s="6" t="str">
        <f t="shared" si="134"/>
        <v>OK</v>
      </c>
      <c r="P1723" s="8">
        <f t="shared" si="135"/>
        <v>0</v>
      </c>
    </row>
    <row r="1724" spans="1:16" x14ac:dyDescent="0.3">
      <c r="A1724" s="6" t="s">
        <v>3466</v>
      </c>
      <c r="B1724" s="6" t="s">
        <v>11887</v>
      </c>
      <c r="C1724" s="6" t="s">
        <v>3467</v>
      </c>
      <c r="D1724" s="6" t="s">
        <v>23</v>
      </c>
      <c r="E1724" s="6" t="s">
        <v>18</v>
      </c>
      <c r="F1724" s="6" t="s">
        <v>11835</v>
      </c>
      <c r="G1724" s="6" t="s">
        <v>19</v>
      </c>
      <c r="H1724" s="10">
        <f t="shared" si="131"/>
        <v>46268</v>
      </c>
      <c r="I1724" s="7">
        <f t="shared" si="132"/>
        <v>499</v>
      </c>
      <c r="J1724" s="6" t="str">
        <f t="shared" si="133"/>
        <v>Bengaluru</v>
      </c>
      <c r="K1724" s="6">
        <f>COUNTIFS(pg_transaction_cleaned!$O$2:$O$5743,A1724,pg_transaction_cleaned!$F$2:$F$5743,"CAPTURE")</f>
        <v>1</v>
      </c>
      <c r="L1724" s="7">
        <f>SUMIFS(pg_transaction_cleaned!$H$2:$H$5743,pg_transaction_cleaned!$O$2:$O$5743,A1724,pg_transaction_cleaned!$F$2:$F$5743,"CAPTURE")</f>
        <v>499</v>
      </c>
      <c r="M1724" s="6">
        <f>COUNTIFS(pg_transaction_cleaned!$O$2:$O$5743,A1724,pg_transaction_cleaned!$F$2:$F$5743,"REFUND")</f>
        <v>0</v>
      </c>
      <c r="N1724" s="7">
        <f>SUMIFS(pg_transaction_cleaned!$H$2:$H$5743,pg_transaction_cleaned!$O$2:$O$5743,A1724,pg_transaction_cleaned!$F$2:$F$5743,"REFUND")</f>
        <v>0</v>
      </c>
      <c r="O1724" s="6" t="str">
        <f t="shared" si="134"/>
        <v>OK</v>
      </c>
      <c r="P1724" s="8">
        <f t="shared" si="135"/>
        <v>0</v>
      </c>
    </row>
    <row r="1725" spans="1:16" x14ac:dyDescent="0.3">
      <c r="A1725" s="6" t="s">
        <v>3468</v>
      </c>
      <c r="B1725" s="6" t="s">
        <v>11871</v>
      </c>
      <c r="C1725" s="6" t="s">
        <v>3469</v>
      </c>
      <c r="D1725" s="6" t="s">
        <v>75</v>
      </c>
      <c r="E1725" s="6" t="s">
        <v>18</v>
      </c>
      <c r="F1725" s="6" t="s">
        <v>11863</v>
      </c>
      <c r="G1725" s="6" t="s">
        <v>19</v>
      </c>
      <c r="H1725" s="10">
        <f t="shared" si="131"/>
        <v>46272</v>
      </c>
      <c r="I1725" s="7">
        <f t="shared" si="132"/>
        <v>1499</v>
      </c>
      <c r="J1725" s="6" t="str">
        <f t="shared" si="133"/>
        <v>Mumbai</v>
      </c>
      <c r="K1725" s="6">
        <f>COUNTIFS(pg_transaction_cleaned!$O$2:$O$5743,A1725,pg_transaction_cleaned!$F$2:$F$5743,"CAPTURE")</f>
        <v>1</v>
      </c>
      <c r="L1725" s="7">
        <f>SUMIFS(pg_transaction_cleaned!$H$2:$H$5743,pg_transaction_cleaned!$O$2:$O$5743,A1725,pg_transaction_cleaned!$F$2:$F$5743,"CAPTURE")</f>
        <v>1499</v>
      </c>
      <c r="M1725" s="6">
        <f>COUNTIFS(pg_transaction_cleaned!$O$2:$O$5743,A1725,pg_transaction_cleaned!$F$2:$F$5743,"REFUND")</f>
        <v>0</v>
      </c>
      <c r="N1725" s="7">
        <f>SUMIFS(pg_transaction_cleaned!$H$2:$H$5743,pg_transaction_cleaned!$O$2:$O$5743,A1725,pg_transaction_cleaned!$F$2:$F$5743,"REFUND")</f>
        <v>0</v>
      </c>
      <c r="O1725" s="6" t="str">
        <f t="shared" si="134"/>
        <v>OK</v>
      </c>
      <c r="P1725" s="8">
        <f t="shared" si="135"/>
        <v>0</v>
      </c>
    </row>
    <row r="1726" spans="1:16" x14ac:dyDescent="0.3">
      <c r="A1726" s="6" t="s">
        <v>3470</v>
      </c>
      <c r="B1726" s="6" t="s">
        <v>11881</v>
      </c>
      <c r="C1726" s="6" t="s">
        <v>3471</v>
      </c>
      <c r="D1726" s="6" t="s">
        <v>48</v>
      </c>
      <c r="E1726" s="6" t="s">
        <v>54</v>
      </c>
      <c r="F1726" s="6" t="s">
        <v>11929</v>
      </c>
      <c r="G1726" s="6" t="s">
        <v>19</v>
      </c>
      <c r="H1726" s="10">
        <f t="shared" si="131"/>
        <v>46295</v>
      </c>
      <c r="I1726" s="7">
        <f t="shared" si="132"/>
        <v>799</v>
      </c>
      <c r="J1726" s="6" t="str">
        <f t="shared" si="133"/>
        <v>Jaipur</v>
      </c>
      <c r="K1726" s="6">
        <f>COUNTIFS(pg_transaction_cleaned!$O$2:$O$5743,A1726,pg_transaction_cleaned!$F$2:$F$5743,"CAPTURE")</f>
        <v>1</v>
      </c>
      <c r="L1726" s="7">
        <f>SUMIFS(pg_transaction_cleaned!$H$2:$H$5743,pg_transaction_cleaned!$O$2:$O$5743,A1726,pg_transaction_cleaned!$F$2:$F$5743,"CAPTURE")</f>
        <v>799</v>
      </c>
      <c r="M1726" s="6">
        <f>COUNTIFS(pg_transaction_cleaned!$O$2:$O$5743,A1726,pg_transaction_cleaned!$F$2:$F$5743,"REFUND")</f>
        <v>0</v>
      </c>
      <c r="N1726" s="7">
        <f>SUMIFS(pg_transaction_cleaned!$H$2:$H$5743,pg_transaction_cleaned!$O$2:$O$5743,A1726,pg_transaction_cleaned!$F$2:$F$5743,"REFUND")</f>
        <v>0</v>
      </c>
      <c r="O1726" s="6" t="str">
        <f t="shared" si="134"/>
        <v>OK</v>
      </c>
      <c r="P1726" s="8">
        <f t="shared" si="135"/>
        <v>0</v>
      </c>
    </row>
    <row r="1727" spans="1:16" x14ac:dyDescent="0.3">
      <c r="A1727" s="6" t="s">
        <v>3472</v>
      </c>
      <c r="B1727" s="6" t="s">
        <v>11981</v>
      </c>
      <c r="C1727" s="6" t="s">
        <v>3473</v>
      </c>
      <c r="D1727" s="6" t="s">
        <v>61</v>
      </c>
      <c r="E1727" s="6" t="s">
        <v>27</v>
      </c>
      <c r="F1727" s="6" t="s">
        <v>11878</v>
      </c>
      <c r="G1727" s="6" t="s">
        <v>19</v>
      </c>
      <c r="H1727" s="10">
        <f t="shared" si="131"/>
        <v>46274</v>
      </c>
      <c r="I1727" s="7">
        <f t="shared" si="132"/>
        <v>4498</v>
      </c>
      <c r="J1727" s="6" t="str">
        <f t="shared" si="133"/>
        <v>Delhi</v>
      </c>
      <c r="K1727" s="6">
        <f>COUNTIFS(pg_transaction_cleaned!$O$2:$O$5743,A1727,pg_transaction_cleaned!$F$2:$F$5743,"CAPTURE")</f>
        <v>1</v>
      </c>
      <c r="L1727" s="7">
        <f>SUMIFS(pg_transaction_cleaned!$H$2:$H$5743,pg_transaction_cleaned!$O$2:$O$5743,A1727,pg_transaction_cleaned!$F$2:$F$5743,"CAPTURE")</f>
        <v>4498</v>
      </c>
      <c r="M1727" s="6">
        <f>COUNTIFS(pg_transaction_cleaned!$O$2:$O$5743,A1727,pg_transaction_cleaned!$F$2:$F$5743,"REFUND")</f>
        <v>0</v>
      </c>
      <c r="N1727" s="7">
        <f>SUMIFS(pg_transaction_cleaned!$H$2:$H$5743,pg_transaction_cleaned!$O$2:$O$5743,A1727,pg_transaction_cleaned!$F$2:$F$5743,"REFUND")</f>
        <v>0</v>
      </c>
      <c r="O1727" s="6" t="str">
        <f t="shared" si="134"/>
        <v>OK</v>
      </c>
      <c r="P1727" s="8">
        <f t="shared" si="135"/>
        <v>0</v>
      </c>
    </row>
    <row r="1728" spans="1:16" x14ac:dyDescent="0.3">
      <c r="A1728" s="6" t="s">
        <v>3474</v>
      </c>
      <c r="B1728" s="6" t="s">
        <v>11826</v>
      </c>
      <c r="C1728" s="6" t="s">
        <v>3475</v>
      </c>
      <c r="D1728" s="6" t="s">
        <v>61</v>
      </c>
      <c r="E1728" s="6" t="s">
        <v>27</v>
      </c>
      <c r="F1728" s="6" t="s">
        <v>11835</v>
      </c>
      <c r="G1728" s="6" t="s">
        <v>19</v>
      </c>
      <c r="H1728" s="10">
        <f t="shared" si="131"/>
        <v>46286</v>
      </c>
      <c r="I1728" s="7">
        <f t="shared" si="132"/>
        <v>499</v>
      </c>
      <c r="J1728" s="6" t="str">
        <f t="shared" si="133"/>
        <v>Delhi</v>
      </c>
      <c r="K1728" s="6">
        <f>COUNTIFS(pg_transaction_cleaned!$O$2:$O$5743,A1728,pg_transaction_cleaned!$F$2:$F$5743,"CAPTURE")</f>
        <v>1</v>
      </c>
      <c r="L1728" s="7">
        <f>SUMIFS(pg_transaction_cleaned!$H$2:$H$5743,pg_transaction_cleaned!$O$2:$O$5743,A1728,pg_transaction_cleaned!$F$2:$F$5743,"CAPTURE")</f>
        <v>499</v>
      </c>
      <c r="M1728" s="6">
        <f>COUNTIFS(pg_transaction_cleaned!$O$2:$O$5743,A1728,pg_transaction_cleaned!$F$2:$F$5743,"REFUND")</f>
        <v>0</v>
      </c>
      <c r="N1728" s="7">
        <f>SUMIFS(pg_transaction_cleaned!$H$2:$H$5743,pg_transaction_cleaned!$O$2:$O$5743,A1728,pg_transaction_cleaned!$F$2:$F$5743,"REFUND")</f>
        <v>0</v>
      </c>
      <c r="O1728" s="6" t="str">
        <f t="shared" si="134"/>
        <v>OK</v>
      </c>
      <c r="P1728" s="8">
        <f t="shared" si="135"/>
        <v>0</v>
      </c>
    </row>
    <row r="1729" spans="1:16" x14ac:dyDescent="0.3">
      <c r="A1729" s="6" t="s">
        <v>3476</v>
      </c>
      <c r="B1729" s="6" t="s">
        <v>11830</v>
      </c>
      <c r="C1729" s="6" t="s">
        <v>3477</v>
      </c>
      <c r="D1729" s="6" t="s">
        <v>17</v>
      </c>
      <c r="E1729" s="6" t="s">
        <v>18</v>
      </c>
      <c r="F1729" s="6" t="s">
        <v>12173</v>
      </c>
      <c r="G1729" s="6" t="s">
        <v>19</v>
      </c>
      <c r="H1729" s="10">
        <f t="shared" si="131"/>
        <v>46282</v>
      </c>
      <c r="I1729" s="7">
        <f t="shared" si="132"/>
        <v>5897</v>
      </c>
      <c r="J1729" s="6" t="str">
        <f t="shared" si="133"/>
        <v>Pune</v>
      </c>
      <c r="K1729" s="6">
        <f>COUNTIFS(pg_transaction_cleaned!$O$2:$O$5743,A1729,pg_transaction_cleaned!$F$2:$F$5743,"CAPTURE")</f>
        <v>1</v>
      </c>
      <c r="L1729" s="7">
        <f>SUMIFS(pg_transaction_cleaned!$H$2:$H$5743,pg_transaction_cleaned!$O$2:$O$5743,A1729,pg_transaction_cleaned!$F$2:$F$5743,"CAPTURE")</f>
        <v>5897</v>
      </c>
      <c r="M1729" s="6">
        <f>COUNTIFS(pg_transaction_cleaned!$O$2:$O$5743,A1729,pg_transaction_cleaned!$F$2:$F$5743,"REFUND")</f>
        <v>0</v>
      </c>
      <c r="N1729" s="7">
        <f>SUMIFS(pg_transaction_cleaned!$H$2:$H$5743,pg_transaction_cleaned!$O$2:$O$5743,A1729,pg_transaction_cleaned!$F$2:$F$5743,"REFUND")</f>
        <v>0</v>
      </c>
      <c r="O1729" s="6" t="str">
        <f t="shared" si="134"/>
        <v>OK</v>
      </c>
      <c r="P1729" s="8">
        <f t="shared" si="135"/>
        <v>0</v>
      </c>
    </row>
    <row r="1730" spans="1:16" x14ac:dyDescent="0.3">
      <c r="A1730" s="6" t="s">
        <v>3478</v>
      </c>
      <c r="B1730" s="6" t="s">
        <v>11976</v>
      </c>
      <c r="C1730" s="6" t="s">
        <v>3479</v>
      </c>
      <c r="D1730" s="6" t="s">
        <v>34</v>
      </c>
      <c r="E1730" s="6" t="s">
        <v>18</v>
      </c>
      <c r="F1730" s="6" t="s">
        <v>11872</v>
      </c>
      <c r="G1730" s="6" t="s">
        <v>19</v>
      </c>
      <c r="H1730" s="10">
        <f t="shared" ref="H1730:H1793" si="136">IF(MID(B1730,5,1)="-",DATE(LEFT(B1730,4),MID(B1730,6,2),RIGHT(B1730,2)),DATE(RIGHT(B1730,4),MID(B1730,4,2),LEFT(B1730,2)))</f>
        <v>46284</v>
      </c>
      <c r="I1730" s="7">
        <f t="shared" ref="I1730:I1793" si="137">VALUE(SUBSTITUTE(F1730,",",""))</f>
        <v>3998</v>
      </c>
      <c r="J1730" s="6" t="str">
        <f t="shared" ref="J1730:J1793" si="138">IF(TRIM(D1730)="","Unknown",TRIM(D1730))</f>
        <v>Ahmedabad</v>
      </c>
      <c r="K1730" s="6">
        <f>COUNTIFS(pg_transaction_cleaned!$O$2:$O$5743,A1730,pg_transaction_cleaned!$F$2:$F$5743,"CAPTURE")</f>
        <v>1</v>
      </c>
      <c r="L1730" s="7">
        <f>SUMIFS(pg_transaction_cleaned!$H$2:$H$5743,pg_transaction_cleaned!$O$2:$O$5743,A1730,pg_transaction_cleaned!$F$2:$F$5743,"CAPTURE")</f>
        <v>3998</v>
      </c>
      <c r="M1730" s="6">
        <f>COUNTIFS(pg_transaction_cleaned!$O$2:$O$5743,A1730,pg_transaction_cleaned!$F$2:$F$5743,"REFUND")</f>
        <v>0</v>
      </c>
      <c r="N1730" s="7">
        <f>SUMIFS(pg_transaction_cleaned!$H$2:$H$5743,pg_transaction_cleaned!$O$2:$O$5743,A1730,pg_transaction_cleaned!$F$2:$F$5743,"REFUND")</f>
        <v>0</v>
      </c>
      <c r="O1730" s="6" t="str">
        <f t="shared" si="134"/>
        <v>OK</v>
      </c>
      <c r="P1730" s="8">
        <f t="shared" si="135"/>
        <v>0</v>
      </c>
    </row>
    <row r="1731" spans="1:16" x14ac:dyDescent="0.3">
      <c r="A1731" s="6" t="s">
        <v>3480</v>
      </c>
      <c r="B1731" s="6" t="s">
        <v>11875</v>
      </c>
      <c r="C1731" s="6" t="s">
        <v>3481</v>
      </c>
      <c r="D1731" s="6"/>
      <c r="E1731" s="6" t="s">
        <v>18</v>
      </c>
      <c r="F1731" s="6" t="s">
        <v>12062</v>
      </c>
      <c r="G1731" s="6" t="s">
        <v>19</v>
      </c>
      <c r="H1731" s="10">
        <f t="shared" si="136"/>
        <v>46279</v>
      </c>
      <c r="I1731" s="7">
        <f t="shared" si="137"/>
        <v>798</v>
      </c>
      <c r="J1731" s="6" t="str">
        <f t="shared" si="138"/>
        <v>Unknown</v>
      </c>
      <c r="K1731" s="6">
        <f>COUNTIFS(pg_transaction_cleaned!$O$2:$O$5743,A1731,pg_transaction_cleaned!$F$2:$F$5743,"CAPTURE")</f>
        <v>1</v>
      </c>
      <c r="L1731" s="7">
        <f>SUMIFS(pg_transaction_cleaned!$H$2:$H$5743,pg_transaction_cleaned!$O$2:$O$5743,A1731,pg_transaction_cleaned!$F$2:$F$5743,"CAPTURE")</f>
        <v>798</v>
      </c>
      <c r="M1731" s="6">
        <f>COUNTIFS(pg_transaction_cleaned!$O$2:$O$5743,A1731,pg_transaction_cleaned!$F$2:$F$5743,"REFUND")</f>
        <v>0</v>
      </c>
      <c r="N1731" s="7">
        <f>SUMIFS(pg_transaction_cleaned!$H$2:$H$5743,pg_transaction_cleaned!$O$2:$O$5743,A1731,pg_transaction_cleaned!$F$2:$F$5743,"REFUND")</f>
        <v>0</v>
      </c>
      <c r="O1731" s="6" t="str">
        <f t="shared" ref="O1731:O1794" si="139">IF(AND(G1731="Paid",K1731=0),"Paid, no payment",IF(AND(OR(G1731="Failed",G1731="Cancelled"),K1731&gt;0),"Payment on failed/cancelled",IF(K1731&gt;1,"Duplicate charge",IF(AND(K1731=1,ROUND(L1731-I1731,2)&lt;&gt;0),"Amount difference",IF(AND(G1731="Refunded",M1731=0),"Refunded, no refund",IF(AND(G1731&lt;&gt;"Refunded",M1731&gt;0),"Refund, order not Refunded",IF(AND(M1731&gt;0,ROUND(N1731-I1731,2)&lt;&gt;0),"Refund amount differs","OK")))))))</f>
        <v>OK</v>
      </c>
      <c r="P1731" s="8">
        <f t="shared" ref="P1731:P1794" si="140">IF(O1731="OK",0,IF(O1731="Paid, no payment",I1731,IF(O1731="Payment on failed/cancelled",L1731,IF(OR(O1731="Duplicate charge",O1731="Amount difference"),L1731-I1731,IF(O1731="Refunded, no refund",I1731,N1731)))))</f>
        <v>0</v>
      </c>
    </row>
    <row r="1732" spans="1:16" x14ac:dyDescent="0.3">
      <c r="A1732" s="6" t="s">
        <v>3482</v>
      </c>
      <c r="B1732" s="6" t="s">
        <v>12050</v>
      </c>
      <c r="C1732" s="6" t="s">
        <v>3483</v>
      </c>
      <c r="D1732" s="6" t="s">
        <v>34</v>
      </c>
      <c r="E1732" s="6" t="s">
        <v>54</v>
      </c>
      <c r="F1732" s="6" t="s">
        <v>11827</v>
      </c>
      <c r="G1732" s="6" t="s">
        <v>19</v>
      </c>
      <c r="H1732" s="10">
        <f t="shared" si="136"/>
        <v>46284</v>
      </c>
      <c r="I1732" s="7">
        <f t="shared" si="137"/>
        <v>299</v>
      </c>
      <c r="J1732" s="6" t="str">
        <f t="shared" si="138"/>
        <v>Ahmedabad</v>
      </c>
      <c r="K1732" s="6">
        <f>COUNTIFS(pg_transaction_cleaned!$O$2:$O$5743,A1732,pg_transaction_cleaned!$F$2:$F$5743,"CAPTURE")</f>
        <v>1</v>
      </c>
      <c r="L1732" s="7">
        <f>SUMIFS(pg_transaction_cleaned!$H$2:$H$5743,pg_transaction_cleaned!$O$2:$O$5743,A1732,pg_transaction_cleaned!$F$2:$F$5743,"CAPTURE")</f>
        <v>299</v>
      </c>
      <c r="M1732" s="6">
        <f>COUNTIFS(pg_transaction_cleaned!$O$2:$O$5743,A1732,pg_transaction_cleaned!$F$2:$F$5743,"REFUND")</f>
        <v>0</v>
      </c>
      <c r="N1732" s="7">
        <f>SUMIFS(pg_transaction_cleaned!$H$2:$H$5743,pg_transaction_cleaned!$O$2:$O$5743,A1732,pg_transaction_cleaned!$F$2:$F$5743,"REFUND")</f>
        <v>0</v>
      </c>
      <c r="O1732" s="6" t="str">
        <f t="shared" si="139"/>
        <v>OK</v>
      </c>
      <c r="P1732" s="8">
        <f t="shared" si="140"/>
        <v>0</v>
      </c>
    </row>
    <row r="1733" spans="1:16" x14ac:dyDescent="0.3">
      <c r="A1733" s="6" t="s">
        <v>3484</v>
      </c>
      <c r="B1733" s="6" t="s">
        <v>11877</v>
      </c>
      <c r="C1733" s="6" t="s">
        <v>3485</v>
      </c>
      <c r="D1733" s="6" t="s">
        <v>75</v>
      </c>
      <c r="E1733" s="6" t="s">
        <v>27</v>
      </c>
      <c r="F1733" s="6" t="s">
        <v>11835</v>
      </c>
      <c r="G1733" s="6" t="s">
        <v>19</v>
      </c>
      <c r="H1733" s="10">
        <f t="shared" si="136"/>
        <v>46267</v>
      </c>
      <c r="I1733" s="7">
        <f t="shared" si="137"/>
        <v>499</v>
      </c>
      <c r="J1733" s="6" t="str">
        <f t="shared" si="138"/>
        <v>Mumbai</v>
      </c>
      <c r="K1733" s="6">
        <f>COUNTIFS(pg_transaction_cleaned!$O$2:$O$5743,A1733,pg_transaction_cleaned!$F$2:$F$5743,"CAPTURE")</f>
        <v>1</v>
      </c>
      <c r="L1733" s="7">
        <f>SUMIFS(pg_transaction_cleaned!$H$2:$H$5743,pg_transaction_cleaned!$O$2:$O$5743,A1733,pg_transaction_cleaned!$F$2:$F$5743,"CAPTURE")</f>
        <v>499</v>
      </c>
      <c r="M1733" s="6">
        <f>COUNTIFS(pg_transaction_cleaned!$O$2:$O$5743,A1733,pg_transaction_cleaned!$F$2:$F$5743,"REFUND")</f>
        <v>0</v>
      </c>
      <c r="N1733" s="7">
        <f>SUMIFS(pg_transaction_cleaned!$H$2:$H$5743,pg_transaction_cleaned!$O$2:$O$5743,A1733,pg_transaction_cleaned!$F$2:$F$5743,"REFUND")</f>
        <v>0</v>
      </c>
      <c r="O1733" s="6" t="str">
        <f t="shared" si="139"/>
        <v>OK</v>
      </c>
      <c r="P1733" s="8">
        <f t="shared" si="140"/>
        <v>0</v>
      </c>
    </row>
    <row r="1734" spans="1:16" x14ac:dyDescent="0.3">
      <c r="A1734" s="6" t="s">
        <v>3486</v>
      </c>
      <c r="B1734" s="6" t="s">
        <v>11934</v>
      </c>
      <c r="C1734" s="6" t="s">
        <v>3487</v>
      </c>
      <c r="D1734" s="6" t="s">
        <v>48</v>
      </c>
      <c r="E1734" s="6" t="s">
        <v>18</v>
      </c>
      <c r="F1734" s="6" t="s">
        <v>11853</v>
      </c>
      <c r="G1734" s="6" t="s">
        <v>19</v>
      </c>
      <c r="H1734" s="10">
        <f t="shared" si="136"/>
        <v>46271</v>
      </c>
      <c r="I1734" s="7">
        <f t="shared" si="137"/>
        <v>1799</v>
      </c>
      <c r="J1734" s="6" t="str">
        <f t="shared" si="138"/>
        <v>Jaipur</v>
      </c>
      <c r="K1734" s="6">
        <f>COUNTIFS(pg_transaction_cleaned!$O$2:$O$5743,A1734,pg_transaction_cleaned!$F$2:$F$5743,"CAPTURE")</f>
        <v>1</v>
      </c>
      <c r="L1734" s="7">
        <f>SUMIFS(pg_transaction_cleaned!$H$2:$H$5743,pg_transaction_cleaned!$O$2:$O$5743,A1734,pg_transaction_cleaned!$F$2:$F$5743,"CAPTURE")</f>
        <v>1799</v>
      </c>
      <c r="M1734" s="6">
        <f>COUNTIFS(pg_transaction_cleaned!$O$2:$O$5743,A1734,pg_transaction_cleaned!$F$2:$F$5743,"REFUND")</f>
        <v>0</v>
      </c>
      <c r="N1734" s="7">
        <f>SUMIFS(pg_transaction_cleaned!$H$2:$H$5743,pg_transaction_cleaned!$O$2:$O$5743,A1734,pg_transaction_cleaned!$F$2:$F$5743,"REFUND")</f>
        <v>0</v>
      </c>
      <c r="O1734" s="6" t="str">
        <f t="shared" si="139"/>
        <v>OK</v>
      </c>
      <c r="P1734" s="8">
        <f t="shared" si="140"/>
        <v>0</v>
      </c>
    </row>
    <row r="1735" spans="1:16" x14ac:dyDescent="0.3">
      <c r="A1735" s="6" t="s">
        <v>3488</v>
      </c>
      <c r="B1735" s="6" t="s">
        <v>11836</v>
      </c>
      <c r="C1735" s="6" t="s">
        <v>3489</v>
      </c>
      <c r="D1735" s="6" t="s">
        <v>51</v>
      </c>
      <c r="E1735" s="6" t="s">
        <v>18</v>
      </c>
      <c r="F1735" s="6" t="s">
        <v>12108</v>
      </c>
      <c r="G1735" s="6" t="s">
        <v>19</v>
      </c>
      <c r="H1735" s="10">
        <f t="shared" si="136"/>
        <v>46278</v>
      </c>
      <c r="I1735" s="7">
        <f t="shared" si="137"/>
        <v>848</v>
      </c>
      <c r="J1735" s="6" t="str">
        <f t="shared" si="138"/>
        <v>Chennai</v>
      </c>
      <c r="K1735" s="6">
        <f>COUNTIFS(pg_transaction_cleaned!$O$2:$O$5743,A1735,pg_transaction_cleaned!$F$2:$F$5743,"CAPTURE")</f>
        <v>1</v>
      </c>
      <c r="L1735" s="7">
        <f>SUMIFS(pg_transaction_cleaned!$H$2:$H$5743,pg_transaction_cleaned!$O$2:$O$5743,A1735,pg_transaction_cleaned!$F$2:$F$5743,"CAPTURE")</f>
        <v>848</v>
      </c>
      <c r="M1735" s="6">
        <f>COUNTIFS(pg_transaction_cleaned!$O$2:$O$5743,A1735,pg_transaction_cleaned!$F$2:$F$5743,"REFUND")</f>
        <v>0</v>
      </c>
      <c r="N1735" s="7">
        <f>SUMIFS(pg_transaction_cleaned!$H$2:$H$5743,pg_transaction_cleaned!$O$2:$O$5743,A1735,pg_transaction_cleaned!$F$2:$F$5743,"REFUND")</f>
        <v>0</v>
      </c>
      <c r="O1735" s="6" t="str">
        <f t="shared" si="139"/>
        <v>OK</v>
      </c>
      <c r="P1735" s="8">
        <f t="shared" si="140"/>
        <v>0</v>
      </c>
    </row>
    <row r="1736" spans="1:16" x14ac:dyDescent="0.3">
      <c r="A1736" s="6" t="s">
        <v>3490</v>
      </c>
      <c r="B1736" s="6" t="s">
        <v>11844</v>
      </c>
      <c r="C1736" s="6" t="s">
        <v>3491</v>
      </c>
      <c r="D1736" s="6" t="s">
        <v>26</v>
      </c>
      <c r="E1736" s="6" t="s">
        <v>27</v>
      </c>
      <c r="F1736" s="6" t="s">
        <v>12016</v>
      </c>
      <c r="G1736" s="6" t="s">
        <v>19</v>
      </c>
      <c r="H1736" s="10">
        <f t="shared" si="136"/>
        <v>46280</v>
      </c>
      <c r="I1736" s="7">
        <f t="shared" si="137"/>
        <v>13497</v>
      </c>
      <c r="J1736" s="6" t="str">
        <f t="shared" si="138"/>
        <v>Kolkata</v>
      </c>
      <c r="K1736" s="6">
        <f>COUNTIFS(pg_transaction_cleaned!$O$2:$O$5743,A1736,pg_transaction_cleaned!$F$2:$F$5743,"CAPTURE")</f>
        <v>1</v>
      </c>
      <c r="L1736" s="7">
        <f>SUMIFS(pg_transaction_cleaned!$H$2:$H$5743,pg_transaction_cleaned!$O$2:$O$5743,A1736,pg_transaction_cleaned!$F$2:$F$5743,"CAPTURE")</f>
        <v>13497</v>
      </c>
      <c r="M1736" s="6">
        <f>COUNTIFS(pg_transaction_cleaned!$O$2:$O$5743,A1736,pg_transaction_cleaned!$F$2:$F$5743,"REFUND")</f>
        <v>0</v>
      </c>
      <c r="N1736" s="7">
        <f>SUMIFS(pg_transaction_cleaned!$H$2:$H$5743,pg_transaction_cleaned!$O$2:$O$5743,A1736,pg_transaction_cleaned!$F$2:$F$5743,"REFUND")</f>
        <v>0</v>
      </c>
      <c r="O1736" s="6" t="str">
        <f t="shared" si="139"/>
        <v>OK</v>
      </c>
      <c r="P1736" s="8">
        <f t="shared" si="140"/>
        <v>0</v>
      </c>
    </row>
    <row r="1737" spans="1:16" x14ac:dyDescent="0.3">
      <c r="A1737" s="6" t="s">
        <v>3492</v>
      </c>
      <c r="B1737" s="6" t="s">
        <v>11946</v>
      </c>
      <c r="C1737" s="6" t="s">
        <v>3493</v>
      </c>
      <c r="D1737" s="6" t="s">
        <v>48</v>
      </c>
      <c r="E1737" s="6" t="s">
        <v>18</v>
      </c>
      <c r="F1737" s="6" t="s">
        <v>12055</v>
      </c>
      <c r="G1737" s="6" t="s">
        <v>19</v>
      </c>
      <c r="H1737" s="10">
        <f t="shared" si="136"/>
        <v>46268</v>
      </c>
      <c r="I1737" s="7">
        <f t="shared" si="137"/>
        <v>4297</v>
      </c>
      <c r="J1737" s="6" t="str">
        <f t="shared" si="138"/>
        <v>Jaipur</v>
      </c>
      <c r="K1737" s="6">
        <f>COUNTIFS(pg_transaction_cleaned!$O$2:$O$5743,A1737,pg_transaction_cleaned!$F$2:$F$5743,"CAPTURE")</f>
        <v>1</v>
      </c>
      <c r="L1737" s="7">
        <f>SUMIFS(pg_transaction_cleaned!$H$2:$H$5743,pg_transaction_cleaned!$O$2:$O$5743,A1737,pg_transaction_cleaned!$F$2:$F$5743,"CAPTURE")</f>
        <v>4297</v>
      </c>
      <c r="M1737" s="6">
        <f>COUNTIFS(pg_transaction_cleaned!$O$2:$O$5743,A1737,pg_transaction_cleaned!$F$2:$F$5743,"REFUND")</f>
        <v>0</v>
      </c>
      <c r="N1737" s="7">
        <f>SUMIFS(pg_transaction_cleaned!$H$2:$H$5743,pg_transaction_cleaned!$O$2:$O$5743,A1737,pg_transaction_cleaned!$F$2:$F$5743,"REFUND")</f>
        <v>0</v>
      </c>
      <c r="O1737" s="6" t="str">
        <f t="shared" si="139"/>
        <v>OK</v>
      </c>
      <c r="P1737" s="8">
        <f t="shared" si="140"/>
        <v>0</v>
      </c>
    </row>
    <row r="1738" spans="1:16" x14ac:dyDescent="0.3">
      <c r="A1738" s="6" t="s">
        <v>3494</v>
      </c>
      <c r="B1738" s="6" t="s">
        <v>11866</v>
      </c>
      <c r="C1738" s="6" t="s">
        <v>3495</v>
      </c>
      <c r="D1738" s="6" t="s">
        <v>37</v>
      </c>
      <c r="E1738" s="6" t="s">
        <v>54</v>
      </c>
      <c r="F1738" s="6" t="s">
        <v>11851</v>
      </c>
      <c r="G1738" s="6" t="s">
        <v>19</v>
      </c>
      <c r="H1738" s="10">
        <f t="shared" si="136"/>
        <v>46274</v>
      </c>
      <c r="I1738" s="7">
        <f t="shared" si="137"/>
        <v>3499</v>
      </c>
      <c r="J1738" s="6" t="str">
        <f t="shared" si="138"/>
        <v>Lucknow</v>
      </c>
      <c r="K1738" s="6">
        <f>COUNTIFS(pg_transaction_cleaned!$O$2:$O$5743,A1738,pg_transaction_cleaned!$F$2:$F$5743,"CAPTURE")</f>
        <v>1</v>
      </c>
      <c r="L1738" s="7">
        <f>SUMIFS(pg_transaction_cleaned!$H$2:$H$5743,pg_transaction_cleaned!$O$2:$O$5743,A1738,pg_transaction_cleaned!$F$2:$F$5743,"CAPTURE")</f>
        <v>3499</v>
      </c>
      <c r="M1738" s="6">
        <f>COUNTIFS(pg_transaction_cleaned!$O$2:$O$5743,A1738,pg_transaction_cleaned!$F$2:$F$5743,"REFUND")</f>
        <v>0</v>
      </c>
      <c r="N1738" s="7">
        <f>SUMIFS(pg_transaction_cleaned!$H$2:$H$5743,pg_transaction_cleaned!$O$2:$O$5743,A1738,pg_transaction_cleaned!$F$2:$F$5743,"REFUND")</f>
        <v>0</v>
      </c>
      <c r="O1738" s="6" t="str">
        <f t="shared" si="139"/>
        <v>OK</v>
      </c>
      <c r="P1738" s="8">
        <f t="shared" si="140"/>
        <v>0</v>
      </c>
    </row>
    <row r="1739" spans="1:16" x14ac:dyDescent="0.3">
      <c r="A1739" s="6" t="s">
        <v>3496</v>
      </c>
      <c r="B1739" s="6" t="s">
        <v>11846</v>
      </c>
      <c r="C1739" s="6" t="s">
        <v>3497</v>
      </c>
      <c r="D1739" s="6" t="s">
        <v>17</v>
      </c>
      <c r="E1739" s="6" t="s">
        <v>27</v>
      </c>
      <c r="F1739" s="6" t="s">
        <v>11880</v>
      </c>
      <c r="G1739" s="6" t="s">
        <v>19</v>
      </c>
      <c r="H1739" s="10">
        <f t="shared" si="136"/>
        <v>46285</v>
      </c>
      <c r="I1739" s="7">
        <f t="shared" si="137"/>
        <v>648</v>
      </c>
      <c r="J1739" s="6" t="str">
        <f t="shared" si="138"/>
        <v>Pune</v>
      </c>
      <c r="K1739" s="6">
        <f>COUNTIFS(pg_transaction_cleaned!$O$2:$O$5743,A1739,pg_transaction_cleaned!$F$2:$F$5743,"CAPTURE")</f>
        <v>1</v>
      </c>
      <c r="L1739" s="7">
        <f>SUMIFS(pg_transaction_cleaned!$H$2:$H$5743,pg_transaction_cleaned!$O$2:$O$5743,A1739,pg_transaction_cleaned!$F$2:$F$5743,"CAPTURE")</f>
        <v>448</v>
      </c>
      <c r="M1739" s="6">
        <f>COUNTIFS(pg_transaction_cleaned!$O$2:$O$5743,A1739,pg_transaction_cleaned!$F$2:$F$5743,"REFUND")</f>
        <v>0</v>
      </c>
      <c r="N1739" s="7">
        <f>SUMIFS(pg_transaction_cleaned!$H$2:$H$5743,pg_transaction_cleaned!$O$2:$O$5743,A1739,pg_transaction_cleaned!$F$2:$F$5743,"REFUND")</f>
        <v>0</v>
      </c>
      <c r="O1739" s="6" t="str">
        <f t="shared" si="139"/>
        <v>Amount difference</v>
      </c>
      <c r="P1739" s="8">
        <f t="shared" si="140"/>
        <v>-200</v>
      </c>
    </row>
    <row r="1740" spans="1:16" x14ac:dyDescent="0.3">
      <c r="A1740" s="6" t="s">
        <v>3498</v>
      </c>
      <c r="B1740" s="6" t="s">
        <v>11857</v>
      </c>
      <c r="C1740" s="6" t="s">
        <v>3499</v>
      </c>
      <c r="D1740" s="6" t="s">
        <v>23</v>
      </c>
      <c r="E1740" s="6" t="s">
        <v>18</v>
      </c>
      <c r="F1740" s="6" t="s">
        <v>11863</v>
      </c>
      <c r="G1740" s="6" t="s">
        <v>80</v>
      </c>
      <c r="H1740" s="10">
        <f t="shared" si="136"/>
        <v>46287</v>
      </c>
      <c r="I1740" s="7">
        <f t="shared" si="137"/>
        <v>1499</v>
      </c>
      <c r="J1740" s="6" t="str">
        <f t="shared" si="138"/>
        <v>Bengaluru</v>
      </c>
      <c r="K1740" s="6">
        <f>COUNTIFS(pg_transaction_cleaned!$O$2:$O$5743,A1740,pg_transaction_cleaned!$F$2:$F$5743,"CAPTURE")</f>
        <v>0</v>
      </c>
      <c r="L1740" s="7">
        <f>SUMIFS(pg_transaction_cleaned!$H$2:$H$5743,pg_transaction_cleaned!$O$2:$O$5743,A1740,pg_transaction_cleaned!$F$2:$F$5743,"CAPTURE")</f>
        <v>0</v>
      </c>
      <c r="M1740" s="6">
        <f>COUNTIFS(pg_transaction_cleaned!$O$2:$O$5743,A1740,pg_transaction_cleaned!$F$2:$F$5743,"REFUND")</f>
        <v>0</v>
      </c>
      <c r="N1740" s="7">
        <f>SUMIFS(pg_transaction_cleaned!$H$2:$H$5743,pg_transaction_cleaned!$O$2:$O$5743,A1740,pg_transaction_cleaned!$F$2:$F$5743,"REFUND")</f>
        <v>0</v>
      </c>
      <c r="O1740" s="6" t="str">
        <f t="shared" si="139"/>
        <v>OK</v>
      </c>
      <c r="P1740" s="8">
        <f t="shared" si="140"/>
        <v>0</v>
      </c>
    </row>
    <row r="1741" spans="1:16" x14ac:dyDescent="0.3">
      <c r="A1741" s="6" t="s">
        <v>3500</v>
      </c>
      <c r="B1741" s="6" t="s">
        <v>11972</v>
      </c>
      <c r="C1741" s="6" t="s">
        <v>3501</v>
      </c>
      <c r="D1741" s="6" t="s">
        <v>17</v>
      </c>
      <c r="E1741" s="6" t="s">
        <v>27</v>
      </c>
      <c r="F1741" s="6" t="s">
        <v>11851</v>
      </c>
      <c r="G1741" s="6" t="s">
        <v>115</v>
      </c>
      <c r="H1741" s="10">
        <f t="shared" si="136"/>
        <v>46269</v>
      </c>
      <c r="I1741" s="7">
        <f t="shared" si="137"/>
        <v>3499</v>
      </c>
      <c r="J1741" s="6" t="str">
        <f t="shared" si="138"/>
        <v>Pune</v>
      </c>
      <c r="K1741" s="6">
        <f>COUNTIFS(pg_transaction_cleaned!$O$2:$O$5743,A1741,pg_transaction_cleaned!$F$2:$F$5743,"CAPTURE")</f>
        <v>0</v>
      </c>
      <c r="L1741" s="7">
        <f>SUMIFS(pg_transaction_cleaned!$H$2:$H$5743,pg_transaction_cleaned!$O$2:$O$5743,A1741,pg_transaction_cleaned!$F$2:$F$5743,"CAPTURE")</f>
        <v>0</v>
      </c>
      <c r="M1741" s="6">
        <f>COUNTIFS(pg_transaction_cleaned!$O$2:$O$5743,A1741,pg_transaction_cleaned!$F$2:$F$5743,"REFUND")</f>
        <v>0</v>
      </c>
      <c r="N1741" s="7">
        <f>SUMIFS(pg_transaction_cleaned!$H$2:$H$5743,pg_transaction_cleaned!$O$2:$O$5743,A1741,pg_transaction_cleaned!$F$2:$F$5743,"REFUND")</f>
        <v>0</v>
      </c>
      <c r="O1741" s="6" t="str">
        <f t="shared" si="139"/>
        <v>OK</v>
      </c>
      <c r="P1741" s="8">
        <f t="shared" si="140"/>
        <v>0</v>
      </c>
    </row>
    <row r="1742" spans="1:16" x14ac:dyDescent="0.3">
      <c r="A1742" s="6" t="s">
        <v>3502</v>
      </c>
      <c r="B1742" s="6" t="s">
        <v>11968</v>
      </c>
      <c r="C1742" s="6" t="s">
        <v>3503</v>
      </c>
      <c r="D1742" s="6" t="s">
        <v>51</v>
      </c>
      <c r="E1742" s="6" t="s">
        <v>27</v>
      </c>
      <c r="F1742" s="6" t="s">
        <v>12099</v>
      </c>
      <c r="G1742" s="6" t="s">
        <v>19</v>
      </c>
      <c r="H1742" s="10">
        <f t="shared" si="136"/>
        <v>46267</v>
      </c>
      <c r="I1742" s="7">
        <f t="shared" si="137"/>
        <v>1148</v>
      </c>
      <c r="J1742" s="6" t="str">
        <f t="shared" si="138"/>
        <v>Chennai</v>
      </c>
      <c r="K1742" s="6">
        <f>COUNTIFS(pg_transaction_cleaned!$O$2:$O$5743,A1742,pg_transaction_cleaned!$F$2:$F$5743,"CAPTURE")</f>
        <v>1</v>
      </c>
      <c r="L1742" s="7">
        <f>SUMIFS(pg_transaction_cleaned!$H$2:$H$5743,pg_transaction_cleaned!$O$2:$O$5743,A1742,pg_transaction_cleaned!$F$2:$F$5743,"CAPTURE")</f>
        <v>1148</v>
      </c>
      <c r="M1742" s="6">
        <f>COUNTIFS(pg_transaction_cleaned!$O$2:$O$5743,A1742,pg_transaction_cleaned!$F$2:$F$5743,"REFUND")</f>
        <v>0</v>
      </c>
      <c r="N1742" s="7">
        <f>SUMIFS(pg_transaction_cleaned!$H$2:$H$5743,pg_transaction_cleaned!$O$2:$O$5743,A1742,pg_transaction_cleaned!$F$2:$F$5743,"REFUND")</f>
        <v>0</v>
      </c>
      <c r="O1742" s="6" t="str">
        <f t="shared" si="139"/>
        <v>OK</v>
      </c>
      <c r="P1742" s="8">
        <f t="shared" si="140"/>
        <v>0</v>
      </c>
    </row>
    <row r="1743" spans="1:16" x14ac:dyDescent="0.3">
      <c r="A1743" s="6" t="s">
        <v>3504</v>
      </c>
      <c r="B1743" s="6" t="s">
        <v>11846</v>
      </c>
      <c r="C1743" s="6" t="s">
        <v>3505</v>
      </c>
      <c r="D1743" s="6" t="s">
        <v>61</v>
      </c>
      <c r="E1743" s="6" t="s">
        <v>27</v>
      </c>
      <c r="F1743" s="6" t="s">
        <v>11979</v>
      </c>
      <c r="G1743" s="6" t="s">
        <v>19</v>
      </c>
      <c r="H1743" s="10">
        <f t="shared" si="136"/>
        <v>46285</v>
      </c>
      <c r="I1743" s="7">
        <f t="shared" si="137"/>
        <v>8797</v>
      </c>
      <c r="J1743" s="6" t="str">
        <f t="shared" si="138"/>
        <v>Delhi</v>
      </c>
      <c r="K1743" s="6">
        <f>COUNTIFS(pg_transaction_cleaned!$O$2:$O$5743,A1743,pg_transaction_cleaned!$F$2:$F$5743,"CAPTURE")</f>
        <v>1</v>
      </c>
      <c r="L1743" s="7">
        <f>SUMIFS(pg_transaction_cleaned!$H$2:$H$5743,pg_transaction_cleaned!$O$2:$O$5743,A1743,pg_transaction_cleaned!$F$2:$F$5743,"CAPTURE")</f>
        <v>8797</v>
      </c>
      <c r="M1743" s="6">
        <f>COUNTIFS(pg_transaction_cleaned!$O$2:$O$5743,A1743,pg_transaction_cleaned!$F$2:$F$5743,"REFUND")</f>
        <v>0</v>
      </c>
      <c r="N1743" s="7">
        <f>SUMIFS(pg_transaction_cleaned!$H$2:$H$5743,pg_transaction_cleaned!$O$2:$O$5743,A1743,pg_transaction_cleaned!$F$2:$F$5743,"REFUND")</f>
        <v>0</v>
      </c>
      <c r="O1743" s="6" t="str">
        <f t="shared" si="139"/>
        <v>OK</v>
      </c>
      <c r="P1743" s="8">
        <f t="shared" si="140"/>
        <v>0</v>
      </c>
    </row>
    <row r="1744" spans="1:16" x14ac:dyDescent="0.3">
      <c r="A1744" s="6" t="s">
        <v>3506</v>
      </c>
      <c r="B1744" s="6" t="s">
        <v>11826</v>
      </c>
      <c r="C1744" s="6" t="s">
        <v>3507</v>
      </c>
      <c r="D1744" s="6" t="s">
        <v>42</v>
      </c>
      <c r="E1744" s="6" t="s">
        <v>18</v>
      </c>
      <c r="F1744" s="6" t="s">
        <v>12022</v>
      </c>
      <c r="G1744" s="6" t="s">
        <v>19</v>
      </c>
      <c r="H1744" s="10">
        <f t="shared" si="136"/>
        <v>46286</v>
      </c>
      <c r="I1744" s="7">
        <f t="shared" si="137"/>
        <v>2398</v>
      </c>
      <c r="J1744" s="6" t="str">
        <f t="shared" si="138"/>
        <v>Hyderabad</v>
      </c>
      <c r="K1744" s="6">
        <f>COUNTIFS(pg_transaction_cleaned!$O$2:$O$5743,A1744,pg_transaction_cleaned!$F$2:$F$5743,"CAPTURE")</f>
        <v>1</v>
      </c>
      <c r="L1744" s="7">
        <f>SUMIFS(pg_transaction_cleaned!$H$2:$H$5743,pg_transaction_cleaned!$O$2:$O$5743,A1744,pg_transaction_cleaned!$F$2:$F$5743,"CAPTURE")</f>
        <v>2398</v>
      </c>
      <c r="M1744" s="6">
        <f>COUNTIFS(pg_transaction_cleaned!$O$2:$O$5743,A1744,pg_transaction_cleaned!$F$2:$F$5743,"REFUND")</f>
        <v>0</v>
      </c>
      <c r="N1744" s="7">
        <f>SUMIFS(pg_transaction_cleaned!$H$2:$H$5743,pg_transaction_cleaned!$O$2:$O$5743,A1744,pg_transaction_cleaned!$F$2:$F$5743,"REFUND")</f>
        <v>0</v>
      </c>
      <c r="O1744" s="6" t="str">
        <f t="shared" si="139"/>
        <v>OK</v>
      </c>
      <c r="P1744" s="8">
        <f t="shared" si="140"/>
        <v>0</v>
      </c>
    </row>
    <row r="1745" spans="1:16" x14ac:dyDescent="0.3">
      <c r="A1745" s="6" t="s">
        <v>3508</v>
      </c>
      <c r="B1745" s="6" t="s">
        <v>11832</v>
      </c>
      <c r="C1745" s="6" t="s">
        <v>3509</v>
      </c>
      <c r="D1745" s="6" t="s">
        <v>17</v>
      </c>
      <c r="E1745" s="6" t="s">
        <v>43</v>
      </c>
      <c r="F1745" s="6" t="s">
        <v>11851</v>
      </c>
      <c r="G1745" s="6" t="s">
        <v>19</v>
      </c>
      <c r="H1745" s="10">
        <f t="shared" si="136"/>
        <v>46273</v>
      </c>
      <c r="I1745" s="7">
        <f t="shared" si="137"/>
        <v>3499</v>
      </c>
      <c r="J1745" s="6" t="str">
        <f t="shared" si="138"/>
        <v>Pune</v>
      </c>
      <c r="K1745" s="6">
        <f>COUNTIFS(pg_transaction_cleaned!$O$2:$O$5743,A1745,pg_transaction_cleaned!$F$2:$F$5743,"CAPTURE")</f>
        <v>1</v>
      </c>
      <c r="L1745" s="7">
        <f>SUMIFS(pg_transaction_cleaned!$H$2:$H$5743,pg_transaction_cleaned!$O$2:$O$5743,A1745,pg_transaction_cleaned!$F$2:$F$5743,"CAPTURE")</f>
        <v>3499</v>
      </c>
      <c r="M1745" s="6">
        <f>COUNTIFS(pg_transaction_cleaned!$O$2:$O$5743,A1745,pg_transaction_cleaned!$F$2:$F$5743,"REFUND")</f>
        <v>0</v>
      </c>
      <c r="N1745" s="7">
        <f>SUMIFS(pg_transaction_cleaned!$H$2:$H$5743,pg_transaction_cleaned!$O$2:$O$5743,A1745,pg_transaction_cleaned!$F$2:$F$5743,"REFUND")</f>
        <v>0</v>
      </c>
      <c r="O1745" s="6" t="str">
        <f t="shared" si="139"/>
        <v>OK</v>
      </c>
      <c r="P1745" s="8">
        <f t="shared" si="140"/>
        <v>0</v>
      </c>
    </row>
    <row r="1746" spans="1:16" x14ac:dyDescent="0.3">
      <c r="A1746" s="6" t="s">
        <v>3510</v>
      </c>
      <c r="B1746" s="6" t="s">
        <v>12050</v>
      </c>
      <c r="C1746" s="6" t="s">
        <v>3511</v>
      </c>
      <c r="D1746" s="6" t="s">
        <v>61</v>
      </c>
      <c r="E1746" s="6" t="s">
        <v>18</v>
      </c>
      <c r="F1746" s="6" t="s">
        <v>11902</v>
      </c>
      <c r="G1746" s="6" t="s">
        <v>80</v>
      </c>
      <c r="H1746" s="10">
        <f t="shared" si="136"/>
        <v>46284</v>
      </c>
      <c r="I1746" s="7">
        <f t="shared" si="137"/>
        <v>2999</v>
      </c>
      <c r="J1746" s="6" t="str">
        <f t="shared" si="138"/>
        <v>Delhi</v>
      </c>
      <c r="K1746" s="6">
        <f>COUNTIFS(pg_transaction_cleaned!$O$2:$O$5743,A1746,pg_transaction_cleaned!$F$2:$F$5743,"CAPTURE")</f>
        <v>1</v>
      </c>
      <c r="L1746" s="7">
        <f>SUMIFS(pg_transaction_cleaned!$H$2:$H$5743,pg_transaction_cleaned!$O$2:$O$5743,A1746,pg_transaction_cleaned!$F$2:$F$5743,"CAPTURE")</f>
        <v>2999</v>
      </c>
      <c r="M1746" s="6">
        <f>COUNTIFS(pg_transaction_cleaned!$O$2:$O$5743,A1746,pg_transaction_cleaned!$F$2:$F$5743,"REFUND")</f>
        <v>0</v>
      </c>
      <c r="N1746" s="7">
        <f>SUMIFS(pg_transaction_cleaned!$H$2:$H$5743,pg_transaction_cleaned!$O$2:$O$5743,A1746,pg_transaction_cleaned!$F$2:$F$5743,"REFUND")</f>
        <v>0</v>
      </c>
      <c r="O1746" s="6" t="str">
        <f t="shared" si="139"/>
        <v>Payment on failed/cancelled</v>
      </c>
      <c r="P1746" s="8">
        <f t="shared" si="140"/>
        <v>2999</v>
      </c>
    </row>
    <row r="1747" spans="1:16" x14ac:dyDescent="0.3">
      <c r="A1747" s="6" t="s">
        <v>3512</v>
      </c>
      <c r="B1747" s="6" t="s">
        <v>11970</v>
      </c>
      <c r="C1747" s="6" t="s">
        <v>3513</v>
      </c>
      <c r="D1747" s="6"/>
      <c r="E1747" s="6" t="s">
        <v>27</v>
      </c>
      <c r="F1747" s="6" t="s">
        <v>11987</v>
      </c>
      <c r="G1747" s="6" t="s">
        <v>19</v>
      </c>
      <c r="H1747" s="10">
        <f t="shared" si="136"/>
        <v>46294</v>
      </c>
      <c r="I1747" s="7">
        <f t="shared" si="137"/>
        <v>999</v>
      </c>
      <c r="J1747" s="6" t="str">
        <f t="shared" si="138"/>
        <v>Unknown</v>
      </c>
      <c r="K1747" s="6">
        <f>COUNTIFS(pg_transaction_cleaned!$O$2:$O$5743,A1747,pg_transaction_cleaned!$F$2:$F$5743,"CAPTURE")</f>
        <v>1</v>
      </c>
      <c r="L1747" s="7">
        <f>SUMIFS(pg_transaction_cleaned!$H$2:$H$5743,pg_transaction_cleaned!$O$2:$O$5743,A1747,pg_transaction_cleaned!$F$2:$F$5743,"CAPTURE")</f>
        <v>999</v>
      </c>
      <c r="M1747" s="6">
        <f>COUNTIFS(pg_transaction_cleaned!$O$2:$O$5743,A1747,pg_transaction_cleaned!$F$2:$F$5743,"REFUND")</f>
        <v>0</v>
      </c>
      <c r="N1747" s="7">
        <f>SUMIFS(pg_transaction_cleaned!$H$2:$H$5743,pg_transaction_cleaned!$O$2:$O$5743,A1747,pg_transaction_cleaned!$F$2:$F$5743,"REFUND")</f>
        <v>0</v>
      </c>
      <c r="O1747" s="6" t="str">
        <f t="shared" si="139"/>
        <v>OK</v>
      </c>
      <c r="P1747" s="8">
        <f t="shared" si="140"/>
        <v>0</v>
      </c>
    </row>
    <row r="1748" spans="1:16" x14ac:dyDescent="0.3">
      <c r="A1748" s="6" t="s">
        <v>3514</v>
      </c>
      <c r="B1748" s="6" t="s">
        <v>11934</v>
      </c>
      <c r="C1748" s="6" t="s">
        <v>3515</v>
      </c>
      <c r="D1748" s="6" t="s">
        <v>37</v>
      </c>
      <c r="E1748" s="6" t="s">
        <v>18</v>
      </c>
      <c r="F1748" s="6" t="s">
        <v>12096</v>
      </c>
      <c r="G1748" s="6" t="s">
        <v>19</v>
      </c>
      <c r="H1748" s="10">
        <f t="shared" si="136"/>
        <v>46271</v>
      </c>
      <c r="I1748" s="7">
        <f t="shared" si="137"/>
        <v>9997</v>
      </c>
      <c r="J1748" s="6" t="str">
        <f t="shared" si="138"/>
        <v>Lucknow</v>
      </c>
      <c r="K1748" s="6">
        <f>COUNTIFS(pg_transaction_cleaned!$O$2:$O$5743,A1748,pg_transaction_cleaned!$F$2:$F$5743,"CAPTURE")</f>
        <v>1</v>
      </c>
      <c r="L1748" s="7">
        <f>SUMIFS(pg_transaction_cleaned!$H$2:$H$5743,pg_transaction_cleaned!$O$2:$O$5743,A1748,pg_transaction_cleaned!$F$2:$F$5743,"CAPTURE")</f>
        <v>9997</v>
      </c>
      <c r="M1748" s="6">
        <f>COUNTIFS(pg_transaction_cleaned!$O$2:$O$5743,A1748,pg_transaction_cleaned!$F$2:$F$5743,"REFUND")</f>
        <v>0</v>
      </c>
      <c r="N1748" s="7">
        <f>SUMIFS(pg_transaction_cleaned!$H$2:$H$5743,pg_transaction_cleaned!$O$2:$O$5743,A1748,pg_transaction_cleaned!$F$2:$F$5743,"REFUND")</f>
        <v>0</v>
      </c>
      <c r="O1748" s="6" t="str">
        <f t="shared" si="139"/>
        <v>OK</v>
      </c>
      <c r="P1748" s="8">
        <f t="shared" si="140"/>
        <v>0</v>
      </c>
    </row>
    <row r="1749" spans="1:16" x14ac:dyDescent="0.3">
      <c r="A1749" s="6" t="s">
        <v>3516</v>
      </c>
      <c r="B1749" s="6" t="s">
        <v>12120</v>
      </c>
      <c r="C1749" s="6" t="s">
        <v>3517</v>
      </c>
      <c r="D1749" s="6" t="s">
        <v>17</v>
      </c>
      <c r="E1749" s="6" t="s">
        <v>54</v>
      </c>
      <c r="F1749" s="6" t="s">
        <v>11948</v>
      </c>
      <c r="G1749" s="6" t="s">
        <v>19</v>
      </c>
      <c r="H1749" s="10">
        <f t="shared" si="136"/>
        <v>46292</v>
      </c>
      <c r="I1749" s="7">
        <f t="shared" si="137"/>
        <v>2798</v>
      </c>
      <c r="J1749" s="6" t="str">
        <f t="shared" si="138"/>
        <v>Pune</v>
      </c>
      <c r="K1749" s="6">
        <f>COUNTIFS(pg_transaction_cleaned!$O$2:$O$5743,A1749,pg_transaction_cleaned!$F$2:$F$5743,"CAPTURE")</f>
        <v>1</v>
      </c>
      <c r="L1749" s="7">
        <f>SUMIFS(pg_transaction_cleaned!$H$2:$H$5743,pg_transaction_cleaned!$O$2:$O$5743,A1749,pg_transaction_cleaned!$F$2:$F$5743,"CAPTURE")</f>
        <v>2798</v>
      </c>
      <c r="M1749" s="6">
        <f>COUNTIFS(pg_transaction_cleaned!$O$2:$O$5743,A1749,pg_transaction_cleaned!$F$2:$F$5743,"REFUND")</f>
        <v>0</v>
      </c>
      <c r="N1749" s="7">
        <f>SUMIFS(pg_transaction_cleaned!$H$2:$H$5743,pg_transaction_cleaned!$O$2:$O$5743,A1749,pg_transaction_cleaned!$F$2:$F$5743,"REFUND")</f>
        <v>0</v>
      </c>
      <c r="O1749" s="6" t="str">
        <f t="shared" si="139"/>
        <v>OK</v>
      </c>
      <c r="P1749" s="8">
        <f t="shared" si="140"/>
        <v>0</v>
      </c>
    </row>
    <row r="1750" spans="1:16" x14ac:dyDescent="0.3">
      <c r="A1750" s="6" t="s">
        <v>3518</v>
      </c>
      <c r="B1750" s="6" t="s">
        <v>11893</v>
      </c>
      <c r="C1750" s="6" t="s">
        <v>3519</v>
      </c>
      <c r="D1750" s="6" t="s">
        <v>48</v>
      </c>
      <c r="E1750" s="6" t="s">
        <v>27</v>
      </c>
      <c r="F1750" s="6" t="s">
        <v>11849</v>
      </c>
      <c r="G1750" s="6" t="s">
        <v>19</v>
      </c>
      <c r="H1750" s="10">
        <f t="shared" si="136"/>
        <v>46280</v>
      </c>
      <c r="I1750" s="7">
        <f t="shared" si="137"/>
        <v>4298</v>
      </c>
      <c r="J1750" s="6" t="str">
        <f t="shared" si="138"/>
        <v>Jaipur</v>
      </c>
      <c r="K1750" s="6">
        <f>COUNTIFS(pg_transaction_cleaned!$O$2:$O$5743,A1750,pg_transaction_cleaned!$F$2:$F$5743,"CAPTURE")</f>
        <v>1</v>
      </c>
      <c r="L1750" s="7">
        <f>SUMIFS(pg_transaction_cleaned!$H$2:$H$5743,pg_transaction_cleaned!$O$2:$O$5743,A1750,pg_transaction_cleaned!$F$2:$F$5743,"CAPTURE")</f>
        <v>4298</v>
      </c>
      <c r="M1750" s="6">
        <f>COUNTIFS(pg_transaction_cleaned!$O$2:$O$5743,A1750,pg_transaction_cleaned!$F$2:$F$5743,"REFUND")</f>
        <v>0</v>
      </c>
      <c r="N1750" s="7">
        <f>SUMIFS(pg_transaction_cleaned!$H$2:$H$5743,pg_transaction_cleaned!$O$2:$O$5743,A1750,pg_transaction_cleaned!$F$2:$F$5743,"REFUND")</f>
        <v>0</v>
      </c>
      <c r="O1750" s="6" t="str">
        <f t="shared" si="139"/>
        <v>OK</v>
      </c>
      <c r="P1750" s="8">
        <f t="shared" si="140"/>
        <v>0</v>
      </c>
    </row>
    <row r="1751" spans="1:16" x14ac:dyDescent="0.3">
      <c r="A1751" s="6" t="s">
        <v>3520</v>
      </c>
      <c r="B1751" s="6" t="s">
        <v>11908</v>
      </c>
      <c r="C1751" s="6" t="s">
        <v>3521</v>
      </c>
      <c r="D1751" s="6" t="s">
        <v>51</v>
      </c>
      <c r="E1751" s="6" t="s">
        <v>18</v>
      </c>
      <c r="F1751" s="6" t="s">
        <v>11843</v>
      </c>
      <c r="G1751" s="6" t="s">
        <v>19</v>
      </c>
      <c r="H1751" s="10">
        <f t="shared" si="136"/>
        <v>46275</v>
      </c>
      <c r="I1751" s="7">
        <f t="shared" si="137"/>
        <v>349</v>
      </c>
      <c r="J1751" s="6" t="str">
        <f t="shared" si="138"/>
        <v>Chennai</v>
      </c>
      <c r="K1751" s="6">
        <f>COUNTIFS(pg_transaction_cleaned!$O$2:$O$5743,A1751,pg_transaction_cleaned!$F$2:$F$5743,"CAPTURE")</f>
        <v>1</v>
      </c>
      <c r="L1751" s="7">
        <f>SUMIFS(pg_transaction_cleaned!$H$2:$H$5743,pg_transaction_cleaned!$O$2:$O$5743,A1751,pg_transaction_cleaned!$F$2:$F$5743,"CAPTURE")</f>
        <v>349</v>
      </c>
      <c r="M1751" s="6">
        <f>COUNTIFS(pg_transaction_cleaned!$O$2:$O$5743,A1751,pg_transaction_cleaned!$F$2:$F$5743,"REFUND")</f>
        <v>0</v>
      </c>
      <c r="N1751" s="7">
        <f>SUMIFS(pg_transaction_cleaned!$H$2:$H$5743,pg_transaction_cleaned!$O$2:$O$5743,A1751,pg_transaction_cleaned!$F$2:$F$5743,"REFUND")</f>
        <v>0</v>
      </c>
      <c r="O1751" s="6" t="str">
        <f t="shared" si="139"/>
        <v>OK</v>
      </c>
      <c r="P1751" s="8">
        <f t="shared" si="140"/>
        <v>0</v>
      </c>
    </row>
    <row r="1752" spans="1:16" x14ac:dyDescent="0.3">
      <c r="A1752" s="6" t="s">
        <v>3522</v>
      </c>
      <c r="B1752" s="6" t="s">
        <v>11897</v>
      </c>
      <c r="C1752" s="6" t="s">
        <v>3523</v>
      </c>
      <c r="D1752" s="6" t="s">
        <v>26</v>
      </c>
      <c r="E1752" s="6" t="s">
        <v>54</v>
      </c>
      <c r="F1752" s="6" t="s">
        <v>11861</v>
      </c>
      <c r="G1752" s="6" t="s">
        <v>80</v>
      </c>
      <c r="H1752" s="10">
        <f t="shared" si="136"/>
        <v>46266</v>
      </c>
      <c r="I1752" s="7">
        <f t="shared" si="137"/>
        <v>7999</v>
      </c>
      <c r="J1752" s="6" t="str">
        <f t="shared" si="138"/>
        <v>Kolkata</v>
      </c>
      <c r="K1752" s="6">
        <f>COUNTIFS(pg_transaction_cleaned!$O$2:$O$5743,A1752,pg_transaction_cleaned!$F$2:$F$5743,"CAPTURE")</f>
        <v>0</v>
      </c>
      <c r="L1752" s="7">
        <f>SUMIFS(pg_transaction_cleaned!$H$2:$H$5743,pg_transaction_cleaned!$O$2:$O$5743,A1752,pg_transaction_cleaned!$F$2:$F$5743,"CAPTURE")</f>
        <v>0</v>
      </c>
      <c r="M1752" s="6">
        <f>COUNTIFS(pg_transaction_cleaned!$O$2:$O$5743,A1752,pg_transaction_cleaned!$F$2:$F$5743,"REFUND")</f>
        <v>0</v>
      </c>
      <c r="N1752" s="7">
        <f>SUMIFS(pg_transaction_cleaned!$H$2:$H$5743,pg_transaction_cleaned!$O$2:$O$5743,A1752,pg_transaction_cleaned!$F$2:$F$5743,"REFUND")</f>
        <v>0</v>
      </c>
      <c r="O1752" s="6" t="str">
        <f t="shared" si="139"/>
        <v>OK</v>
      </c>
      <c r="P1752" s="8">
        <f t="shared" si="140"/>
        <v>0</v>
      </c>
    </row>
    <row r="1753" spans="1:16" x14ac:dyDescent="0.3">
      <c r="A1753" s="6" t="s">
        <v>3524</v>
      </c>
      <c r="B1753" s="6" t="s">
        <v>11868</v>
      </c>
      <c r="C1753" s="6" t="s">
        <v>3525</v>
      </c>
      <c r="D1753" s="6" t="s">
        <v>17</v>
      </c>
      <c r="E1753" s="6" t="s">
        <v>18</v>
      </c>
      <c r="F1753" s="6" t="s">
        <v>11843</v>
      </c>
      <c r="G1753" s="6" t="s">
        <v>19</v>
      </c>
      <c r="H1753" s="10">
        <f t="shared" si="136"/>
        <v>46288</v>
      </c>
      <c r="I1753" s="7">
        <f t="shared" si="137"/>
        <v>349</v>
      </c>
      <c r="J1753" s="6" t="str">
        <f t="shared" si="138"/>
        <v>Pune</v>
      </c>
      <c r="K1753" s="6">
        <f>COUNTIFS(pg_transaction_cleaned!$O$2:$O$5743,A1753,pg_transaction_cleaned!$F$2:$F$5743,"CAPTURE")</f>
        <v>1</v>
      </c>
      <c r="L1753" s="7">
        <f>SUMIFS(pg_transaction_cleaned!$H$2:$H$5743,pg_transaction_cleaned!$O$2:$O$5743,A1753,pg_transaction_cleaned!$F$2:$F$5743,"CAPTURE")</f>
        <v>349</v>
      </c>
      <c r="M1753" s="6">
        <f>COUNTIFS(pg_transaction_cleaned!$O$2:$O$5743,A1753,pg_transaction_cleaned!$F$2:$F$5743,"REFUND")</f>
        <v>0</v>
      </c>
      <c r="N1753" s="7">
        <f>SUMIFS(pg_transaction_cleaned!$H$2:$H$5743,pg_transaction_cleaned!$O$2:$O$5743,A1753,pg_transaction_cleaned!$F$2:$F$5743,"REFUND")</f>
        <v>0</v>
      </c>
      <c r="O1753" s="6" t="str">
        <f t="shared" si="139"/>
        <v>OK</v>
      </c>
      <c r="P1753" s="8">
        <f t="shared" si="140"/>
        <v>0</v>
      </c>
    </row>
    <row r="1754" spans="1:16" x14ac:dyDescent="0.3">
      <c r="A1754" s="6" t="s">
        <v>3526</v>
      </c>
      <c r="B1754" s="6" t="s">
        <v>12036</v>
      </c>
      <c r="C1754" s="6" t="s">
        <v>3527</v>
      </c>
      <c r="D1754" s="6" t="s">
        <v>26</v>
      </c>
      <c r="E1754" s="6" t="s">
        <v>27</v>
      </c>
      <c r="F1754" s="6" t="s">
        <v>12070</v>
      </c>
      <c r="G1754" s="6" t="s">
        <v>19</v>
      </c>
      <c r="H1754" s="10">
        <f t="shared" si="136"/>
        <v>46283</v>
      </c>
      <c r="I1754" s="7">
        <f t="shared" si="137"/>
        <v>8598</v>
      </c>
      <c r="J1754" s="6" t="str">
        <f t="shared" si="138"/>
        <v>Kolkata</v>
      </c>
      <c r="K1754" s="6">
        <f>COUNTIFS(pg_transaction_cleaned!$O$2:$O$5743,A1754,pg_transaction_cleaned!$F$2:$F$5743,"CAPTURE")</f>
        <v>1</v>
      </c>
      <c r="L1754" s="7">
        <f>SUMIFS(pg_transaction_cleaned!$H$2:$H$5743,pg_transaction_cleaned!$O$2:$O$5743,A1754,pg_transaction_cleaned!$F$2:$F$5743,"CAPTURE")</f>
        <v>8598</v>
      </c>
      <c r="M1754" s="6">
        <f>COUNTIFS(pg_transaction_cleaned!$O$2:$O$5743,A1754,pg_transaction_cleaned!$F$2:$F$5743,"REFUND")</f>
        <v>0</v>
      </c>
      <c r="N1754" s="7">
        <f>SUMIFS(pg_transaction_cleaned!$H$2:$H$5743,pg_transaction_cleaned!$O$2:$O$5743,A1754,pg_transaction_cleaned!$F$2:$F$5743,"REFUND")</f>
        <v>0</v>
      </c>
      <c r="O1754" s="6" t="str">
        <f t="shared" si="139"/>
        <v>OK</v>
      </c>
      <c r="P1754" s="8">
        <f t="shared" si="140"/>
        <v>0</v>
      </c>
    </row>
    <row r="1755" spans="1:16" x14ac:dyDescent="0.3">
      <c r="A1755" s="6" t="s">
        <v>3528</v>
      </c>
      <c r="B1755" s="6" t="s">
        <v>11846</v>
      </c>
      <c r="C1755" s="6" t="s">
        <v>3529</v>
      </c>
      <c r="D1755" s="6" t="s">
        <v>42</v>
      </c>
      <c r="E1755" s="6" t="s">
        <v>18</v>
      </c>
      <c r="F1755" s="6" t="s">
        <v>11853</v>
      </c>
      <c r="G1755" s="6" t="s">
        <v>19</v>
      </c>
      <c r="H1755" s="10">
        <f t="shared" si="136"/>
        <v>46285</v>
      </c>
      <c r="I1755" s="7">
        <f t="shared" si="137"/>
        <v>1799</v>
      </c>
      <c r="J1755" s="6" t="str">
        <f t="shared" si="138"/>
        <v>Hyderabad</v>
      </c>
      <c r="K1755" s="6">
        <f>COUNTIFS(pg_transaction_cleaned!$O$2:$O$5743,A1755,pg_transaction_cleaned!$F$2:$F$5743,"CAPTURE")</f>
        <v>1</v>
      </c>
      <c r="L1755" s="7">
        <f>SUMIFS(pg_transaction_cleaned!$H$2:$H$5743,pg_transaction_cleaned!$O$2:$O$5743,A1755,pg_transaction_cleaned!$F$2:$F$5743,"CAPTURE")</f>
        <v>1799</v>
      </c>
      <c r="M1755" s="6">
        <f>COUNTIFS(pg_transaction_cleaned!$O$2:$O$5743,A1755,pg_transaction_cleaned!$F$2:$F$5743,"REFUND")</f>
        <v>0</v>
      </c>
      <c r="N1755" s="7">
        <f>SUMIFS(pg_transaction_cleaned!$H$2:$H$5743,pg_transaction_cleaned!$O$2:$O$5743,A1755,pg_transaction_cleaned!$F$2:$F$5743,"REFUND")</f>
        <v>0</v>
      </c>
      <c r="O1755" s="6" t="str">
        <f t="shared" si="139"/>
        <v>OK</v>
      </c>
      <c r="P1755" s="8">
        <f t="shared" si="140"/>
        <v>0</v>
      </c>
    </row>
    <row r="1756" spans="1:16" x14ac:dyDescent="0.3">
      <c r="A1756" s="6" t="s">
        <v>3530</v>
      </c>
      <c r="B1756" s="6" t="s">
        <v>11854</v>
      </c>
      <c r="C1756" s="6" t="s">
        <v>3531</v>
      </c>
      <c r="D1756" s="6" t="s">
        <v>75</v>
      </c>
      <c r="E1756" s="6" t="s">
        <v>18</v>
      </c>
      <c r="F1756" s="6" t="s">
        <v>11827</v>
      </c>
      <c r="G1756" s="6" t="s">
        <v>19</v>
      </c>
      <c r="H1756" s="10">
        <f t="shared" si="136"/>
        <v>46286</v>
      </c>
      <c r="I1756" s="7">
        <f t="shared" si="137"/>
        <v>299</v>
      </c>
      <c r="J1756" s="6" t="str">
        <f t="shared" si="138"/>
        <v>Mumbai</v>
      </c>
      <c r="K1756" s="6">
        <f>COUNTIFS(pg_transaction_cleaned!$O$2:$O$5743,A1756,pg_transaction_cleaned!$F$2:$F$5743,"CAPTURE")</f>
        <v>1</v>
      </c>
      <c r="L1756" s="7">
        <f>SUMIFS(pg_transaction_cleaned!$H$2:$H$5743,pg_transaction_cleaned!$O$2:$O$5743,A1756,pg_transaction_cleaned!$F$2:$F$5743,"CAPTURE")</f>
        <v>299</v>
      </c>
      <c r="M1756" s="6">
        <f>COUNTIFS(pg_transaction_cleaned!$O$2:$O$5743,A1756,pg_transaction_cleaned!$F$2:$F$5743,"REFUND")</f>
        <v>0</v>
      </c>
      <c r="N1756" s="7">
        <f>SUMIFS(pg_transaction_cleaned!$H$2:$H$5743,pg_transaction_cleaned!$O$2:$O$5743,A1756,pg_transaction_cleaned!$F$2:$F$5743,"REFUND")</f>
        <v>0</v>
      </c>
      <c r="O1756" s="6" t="str">
        <f t="shared" si="139"/>
        <v>OK</v>
      </c>
      <c r="P1756" s="8">
        <f t="shared" si="140"/>
        <v>0</v>
      </c>
    </row>
    <row r="1757" spans="1:16" x14ac:dyDescent="0.3">
      <c r="A1757" s="6" t="s">
        <v>3532</v>
      </c>
      <c r="B1757" s="6" t="s">
        <v>11926</v>
      </c>
      <c r="C1757" s="6" t="s">
        <v>3533</v>
      </c>
      <c r="D1757" s="6" t="s">
        <v>75</v>
      </c>
      <c r="E1757" s="6" t="s">
        <v>18</v>
      </c>
      <c r="F1757" s="6" t="s">
        <v>11853</v>
      </c>
      <c r="G1757" s="6" t="s">
        <v>19</v>
      </c>
      <c r="H1757" s="10">
        <f t="shared" si="136"/>
        <v>46270</v>
      </c>
      <c r="I1757" s="7">
        <f t="shared" si="137"/>
        <v>1799</v>
      </c>
      <c r="J1757" s="6" t="str">
        <f t="shared" si="138"/>
        <v>Mumbai</v>
      </c>
      <c r="K1757" s="6">
        <f>COUNTIFS(pg_transaction_cleaned!$O$2:$O$5743,A1757,pg_transaction_cleaned!$F$2:$F$5743,"CAPTURE")</f>
        <v>1</v>
      </c>
      <c r="L1757" s="7">
        <f>SUMIFS(pg_transaction_cleaned!$H$2:$H$5743,pg_transaction_cleaned!$O$2:$O$5743,A1757,pg_transaction_cleaned!$F$2:$F$5743,"CAPTURE")</f>
        <v>1799</v>
      </c>
      <c r="M1757" s="6">
        <f>COUNTIFS(pg_transaction_cleaned!$O$2:$O$5743,A1757,pg_transaction_cleaned!$F$2:$F$5743,"REFUND")</f>
        <v>0</v>
      </c>
      <c r="N1757" s="7">
        <f>SUMIFS(pg_transaction_cleaned!$H$2:$H$5743,pg_transaction_cleaned!$O$2:$O$5743,A1757,pg_transaction_cleaned!$F$2:$F$5743,"REFUND")</f>
        <v>0</v>
      </c>
      <c r="O1757" s="6" t="str">
        <f t="shared" si="139"/>
        <v>OK</v>
      </c>
      <c r="P1757" s="8">
        <f t="shared" si="140"/>
        <v>0</v>
      </c>
    </row>
    <row r="1758" spans="1:16" x14ac:dyDescent="0.3">
      <c r="A1758" s="6" t="s">
        <v>3534</v>
      </c>
      <c r="B1758" s="6" t="s">
        <v>11852</v>
      </c>
      <c r="C1758" s="6" t="s">
        <v>3535</v>
      </c>
      <c r="D1758" s="6" t="s">
        <v>51</v>
      </c>
      <c r="E1758" s="6" t="s">
        <v>54</v>
      </c>
      <c r="F1758" s="6" t="s">
        <v>12075</v>
      </c>
      <c r="G1758" s="6" t="s">
        <v>80</v>
      </c>
      <c r="H1758" s="10">
        <f t="shared" si="136"/>
        <v>46273</v>
      </c>
      <c r="I1758" s="7">
        <f t="shared" si="137"/>
        <v>5348</v>
      </c>
      <c r="J1758" s="6" t="str">
        <f t="shared" si="138"/>
        <v>Chennai</v>
      </c>
      <c r="K1758" s="6">
        <f>COUNTIFS(pg_transaction_cleaned!$O$2:$O$5743,A1758,pg_transaction_cleaned!$F$2:$F$5743,"CAPTURE")</f>
        <v>0</v>
      </c>
      <c r="L1758" s="7">
        <f>SUMIFS(pg_transaction_cleaned!$H$2:$H$5743,pg_transaction_cleaned!$O$2:$O$5743,A1758,pg_transaction_cleaned!$F$2:$F$5743,"CAPTURE")</f>
        <v>0</v>
      </c>
      <c r="M1758" s="6">
        <f>COUNTIFS(pg_transaction_cleaned!$O$2:$O$5743,A1758,pg_transaction_cleaned!$F$2:$F$5743,"REFUND")</f>
        <v>0</v>
      </c>
      <c r="N1758" s="7">
        <f>SUMIFS(pg_transaction_cleaned!$H$2:$H$5743,pg_transaction_cleaned!$O$2:$O$5743,A1758,pg_transaction_cleaned!$F$2:$F$5743,"REFUND")</f>
        <v>0</v>
      </c>
      <c r="O1758" s="6" t="str">
        <f t="shared" si="139"/>
        <v>OK</v>
      </c>
      <c r="P1758" s="8">
        <f t="shared" si="140"/>
        <v>0</v>
      </c>
    </row>
    <row r="1759" spans="1:16" x14ac:dyDescent="0.3">
      <c r="A1759" s="6" t="s">
        <v>3536</v>
      </c>
      <c r="B1759" s="6" t="s">
        <v>11946</v>
      </c>
      <c r="C1759" s="6" t="s">
        <v>3537</v>
      </c>
      <c r="D1759" s="6" t="s">
        <v>34</v>
      </c>
      <c r="E1759" s="6" t="s">
        <v>18</v>
      </c>
      <c r="F1759" s="6" t="s">
        <v>11935</v>
      </c>
      <c r="G1759" s="6" t="s">
        <v>19</v>
      </c>
      <c r="H1759" s="10">
        <f t="shared" si="136"/>
        <v>46268</v>
      </c>
      <c r="I1759" s="7">
        <f t="shared" si="137"/>
        <v>5998</v>
      </c>
      <c r="J1759" s="6" t="str">
        <f t="shared" si="138"/>
        <v>Ahmedabad</v>
      </c>
      <c r="K1759" s="6">
        <f>COUNTIFS(pg_transaction_cleaned!$O$2:$O$5743,A1759,pg_transaction_cleaned!$F$2:$F$5743,"CAPTURE")</f>
        <v>1</v>
      </c>
      <c r="L1759" s="7">
        <f>SUMIFS(pg_transaction_cleaned!$H$2:$H$5743,pg_transaction_cleaned!$O$2:$O$5743,A1759,pg_transaction_cleaned!$F$2:$F$5743,"CAPTURE")</f>
        <v>5998</v>
      </c>
      <c r="M1759" s="6">
        <f>COUNTIFS(pg_transaction_cleaned!$O$2:$O$5743,A1759,pg_transaction_cleaned!$F$2:$F$5743,"REFUND")</f>
        <v>0</v>
      </c>
      <c r="N1759" s="7">
        <f>SUMIFS(pg_transaction_cleaned!$H$2:$H$5743,pg_transaction_cleaned!$O$2:$O$5743,A1759,pg_transaction_cleaned!$F$2:$F$5743,"REFUND")</f>
        <v>0</v>
      </c>
      <c r="O1759" s="6" t="str">
        <f t="shared" si="139"/>
        <v>OK</v>
      </c>
      <c r="P1759" s="8">
        <f t="shared" si="140"/>
        <v>0</v>
      </c>
    </row>
    <row r="1760" spans="1:16" x14ac:dyDescent="0.3">
      <c r="A1760" s="6" t="s">
        <v>3538</v>
      </c>
      <c r="B1760" s="6" t="s">
        <v>12007</v>
      </c>
      <c r="C1760" s="6" t="s">
        <v>3539</v>
      </c>
      <c r="D1760" s="6" t="s">
        <v>23</v>
      </c>
      <c r="E1760" s="6" t="s">
        <v>18</v>
      </c>
      <c r="F1760" s="6" t="s">
        <v>11851</v>
      </c>
      <c r="G1760" s="6" t="s">
        <v>19</v>
      </c>
      <c r="H1760" s="10">
        <f t="shared" si="136"/>
        <v>46270</v>
      </c>
      <c r="I1760" s="7">
        <f t="shared" si="137"/>
        <v>3499</v>
      </c>
      <c r="J1760" s="6" t="str">
        <f t="shared" si="138"/>
        <v>Bengaluru</v>
      </c>
      <c r="K1760" s="6">
        <f>COUNTIFS(pg_transaction_cleaned!$O$2:$O$5743,A1760,pg_transaction_cleaned!$F$2:$F$5743,"CAPTURE")</f>
        <v>1</v>
      </c>
      <c r="L1760" s="7">
        <f>SUMIFS(pg_transaction_cleaned!$H$2:$H$5743,pg_transaction_cleaned!$O$2:$O$5743,A1760,pg_transaction_cleaned!$F$2:$F$5743,"CAPTURE")</f>
        <v>3499</v>
      </c>
      <c r="M1760" s="6">
        <f>COUNTIFS(pg_transaction_cleaned!$O$2:$O$5743,A1760,pg_transaction_cleaned!$F$2:$F$5743,"REFUND")</f>
        <v>0</v>
      </c>
      <c r="N1760" s="7">
        <f>SUMIFS(pg_transaction_cleaned!$H$2:$H$5743,pg_transaction_cleaned!$O$2:$O$5743,A1760,pg_transaction_cleaned!$F$2:$F$5743,"REFUND")</f>
        <v>0</v>
      </c>
      <c r="O1760" s="6" t="str">
        <f t="shared" si="139"/>
        <v>OK</v>
      </c>
      <c r="P1760" s="8">
        <f t="shared" si="140"/>
        <v>0</v>
      </c>
    </row>
    <row r="1761" spans="1:16" x14ac:dyDescent="0.3">
      <c r="A1761" s="6" t="s">
        <v>3540</v>
      </c>
      <c r="B1761" s="6" t="s">
        <v>11826</v>
      </c>
      <c r="C1761" s="6" t="s">
        <v>3541</v>
      </c>
      <c r="D1761" s="6" t="s">
        <v>75</v>
      </c>
      <c r="E1761" s="6" t="s">
        <v>27</v>
      </c>
      <c r="F1761" s="6" t="s">
        <v>11839</v>
      </c>
      <c r="G1761" s="6" t="s">
        <v>19</v>
      </c>
      <c r="H1761" s="10">
        <f t="shared" si="136"/>
        <v>46286</v>
      </c>
      <c r="I1761" s="7">
        <f t="shared" si="137"/>
        <v>1299</v>
      </c>
      <c r="J1761" s="6" t="str">
        <f t="shared" si="138"/>
        <v>Mumbai</v>
      </c>
      <c r="K1761" s="6">
        <f>COUNTIFS(pg_transaction_cleaned!$O$2:$O$5743,A1761,pg_transaction_cleaned!$F$2:$F$5743,"CAPTURE")</f>
        <v>1</v>
      </c>
      <c r="L1761" s="7">
        <f>SUMIFS(pg_transaction_cleaned!$H$2:$H$5743,pg_transaction_cleaned!$O$2:$O$5743,A1761,pg_transaction_cleaned!$F$2:$F$5743,"CAPTURE")</f>
        <v>1299</v>
      </c>
      <c r="M1761" s="6">
        <f>COUNTIFS(pg_transaction_cleaned!$O$2:$O$5743,A1761,pg_transaction_cleaned!$F$2:$F$5743,"REFUND")</f>
        <v>0</v>
      </c>
      <c r="N1761" s="7">
        <f>SUMIFS(pg_transaction_cleaned!$H$2:$H$5743,pg_transaction_cleaned!$O$2:$O$5743,A1761,pg_transaction_cleaned!$F$2:$F$5743,"REFUND")</f>
        <v>0</v>
      </c>
      <c r="O1761" s="6" t="str">
        <f t="shared" si="139"/>
        <v>OK</v>
      </c>
      <c r="P1761" s="8">
        <f t="shared" si="140"/>
        <v>0</v>
      </c>
    </row>
    <row r="1762" spans="1:16" x14ac:dyDescent="0.3">
      <c r="A1762" s="6" t="s">
        <v>3542</v>
      </c>
      <c r="B1762" s="6" t="s">
        <v>11895</v>
      </c>
      <c r="C1762" s="6" t="s">
        <v>3543</v>
      </c>
      <c r="D1762" s="6" t="s">
        <v>37</v>
      </c>
      <c r="E1762" s="6" t="s">
        <v>43</v>
      </c>
      <c r="F1762" s="6" t="s">
        <v>11827</v>
      </c>
      <c r="G1762" s="6" t="s">
        <v>19</v>
      </c>
      <c r="H1762" s="10">
        <f t="shared" si="136"/>
        <v>46295</v>
      </c>
      <c r="I1762" s="7">
        <f t="shared" si="137"/>
        <v>299</v>
      </c>
      <c r="J1762" s="6" t="str">
        <f t="shared" si="138"/>
        <v>Lucknow</v>
      </c>
      <c r="K1762" s="6">
        <f>COUNTIFS(pg_transaction_cleaned!$O$2:$O$5743,A1762,pg_transaction_cleaned!$F$2:$F$5743,"CAPTURE")</f>
        <v>1</v>
      </c>
      <c r="L1762" s="7">
        <f>SUMIFS(pg_transaction_cleaned!$H$2:$H$5743,pg_transaction_cleaned!$O$2:$O$5743,A1762,pg_transaction_cleaned!$F$2:$F$5743,"CAPTURE")</f>
        <v>299</v>
      </c>
      <c r="M1762" s="6">
        <f>COUNTIFS(pg_transaction_cleaned!$O$2:$O$5743,A1762,pg_transaction_cleaned!$F$2:$F$5743,"REFUND")</f>
        <v>0</v>
      </c>
      <c r="N1762" s="7">
        <f>SUMIFS(pg_transaction_cleaned!$H$2:$H$5743,pg_transaction_cleaned!$O$2:$O$5743,A1762,pg_transaction_cleaned!$F$2:$F$5743,"REFUND")</f>
        <v>0</v>
      </c>
      <c r="O1762" s="6" t="str">
        <f t="shared" si="139"/>
        <v>OK</v>
      </c>
      <c r="P1762" s="8">
        <f t="shared" si="140"/>
        <v>0</v>
      </c>
    </row>
    <row r="1763" spans="1:16" x14ac:dyDescent="0.3">
      <c r="A1763" s="6" t="s">
        <v>3544</v>
      </c>
      <c r="B1763" s="6" t="s">
        <v>11907</v>
      </c>
      <c r="C1763" s="6" t="s">
        <v>3545</v>
      </c>
      <c r="D1763" s="6" t="s">
        <v>26</v>
      </c>
      <c r="E1763" s="6" t="s">
        <v>27</v>
      </c>
      <c r="F1763" s="6" t="s">
        <v>11935</v>
      </c>
      <c r="G1763" s="6" t="s">
        <v>19</v>
      </c>
      <c r="H1763" s="10">
        <f t="shared" si="136"/>
        <v>46293</v>
      </c>
      <c r="I1763" s="7">
        <f t="shared" si="137"/>
        <v>5998</v>
      </c>
      <c r="J1763" s="6" t="str">
        <f t="shared" si="138"/>
        <v>Kolkata</v>
      </c>
      <c r="K1763" s="6">
        <f>COUNTIFS(pg_transaction_cleaned!$O$2:$O$5743,A1763,pg_transaction_cleaned!$F$2:$F$5743,"CAPTURE")</f>
        <v>1</v>
      </c>
      <c r="L1763" s="7">
        <f>SUMIFS(pg_transaction_cleaned!$H$2:$H$5743,pg_transaction_cleaned!$O$2:$O$5743,A1763,pg_transaction_cleaned!$F$2:$F$5743,"CAPTURE")</f>
        <v>5998</v>
      </c>
      <c r="M1763" s="6">
        <f>COUNTIFS(pg_transaction_cleaned!$O$2:$O$5743,A1763,pg_transaction_cleaned!$F$2:$F$5743,"REFUND")</f>
        <v>0</v>
      </c>
      <c r="N1763" s="7">
        <f>SUMIFS(pg_transaction_cleaned!$H$2:$H$5743,pg_transaction_cleaned!$O$2:$O$5743,A1763,pg_transaction_cleaned!$F$2:$F$5743,"REFUND")</f>
        <v>0</v>
      </c>
      <c r="O1763" s="6" t="str">
        <f t="shared" si="139"/>
        <v>OK</v>
      </c>
      <c r="P1763" s="8">
        <f t="shared" si="140"/>
        <v>0</v>
      </c>
    </row>
    <row r="1764" spans="1:16" x14ac:dyDescent="0.3">
      <c r="A1764" s="6" t="s">
        <v>3546</v>
      </c>
      <c r="B1764" s="6" t="s">
        <v>11940</v>
      </c>
      <c r="C1764" s="6" t="s">
        <v>3547</v>
      </c>
      <c r="D1764" s="6" t="s">
        <v>17</v>
      </c>
      <c r="E1764" s="6" t="s">
        <v>18</v>
      </c>
      <c r="F1764" s="6" t="s">
        <v>11872</v>
      </c>
      <c r="G1764" s="6" t="s">
        <v>19</v>
      </c>
      <c r="H1764" s="10">
        <f t="shared" si="136"/>
        <v>46290</v>
      </c>
      <c r="I1764" s="7">
        <f t="shared" si="137"/>
        <v>3998</v>
      </c>
      <c r="J1764" s="6" t="str">
        <f t="shared" si="138"/>
        <v>Pune</v>
      </c>
      <c r="K1764" s="6">
        <f>COUNTIFS(pg_transaction_cleaned!$O$2:$O$5743,A1764,pg_transaction_cleaned!$F$2:$F$5743,"CAPTURE")</f>
        <v>1</v>
      </c>
      <c r="L1764" s="7">
        <f>SUMIFS(pg_transaction_cleaned!$H$2:$H$5743,pg_transaction_cleaned!$O$2:$O$5743,A1764,pg_transaction_cleaned!$F$2:$F$5743,"CAPTURE")</f>
        <v>3998</v>
      </c>
      <c r="M1764" s="6">
        <f>COUNTIFS(pg_transaction_cleaned!$O$2:$O$5743,A1764,pg_transaction_cleaned!$F$2:$F$5743,"REFUND")</f>
        <v>0</v>
      </c>
      <c r="N1764" s="7">
        <f>SUMIFS(pg_transaction_cleaned!$H$2:$H$5743,pg_transaction_cleaned!$O$2:$O$5743,A1764,pg_transaction_cleaned!$F$2:$F$5743,"REFUND")</f>
        <v>0</v>
      </c>
      <c r="O1764" s="6" t="str">
        <f t="shared" si="139"/>
        <v>OK</v>
      </c>
      <c r="P1764" s="8">
        <f t="shared" si="140"/>
        <v>0</v>
      </c>
    </row>
    <row r="1765" spans="1:16" x14ac:dyDescent="0.3">
      <c r="A1765" s="6" t="s">
        <v>3548</v>
      </c>
      <c r="B1765" s="6" t="s">
        <v>11844</v>
      </c>
      <c r="C1765" s="6" t="s">
        <v>3549</v>
      </c>
      <c r="D1765" s="6" t="s">
        <v>51</v>
      </c>
      <c r="E1765" s="6" t="s">
        <v>18</v>
      </c>
      <c r="F1765" s="6" t="s">
        <v>11841</v>
      </c>
      <c r="G1765" s="6" t="s">
        <v>66</v>
      </c>
      <c r="H1765" s="10">
        <f t="shared" si="136"/>
        <v>46280</v>
      </c>
      <c r="I1765" s="7">
        <f t="shared" si="137"/>
        <v>2499</v>
      </c>
      <c r="J1765" s="6" t="str">
        <f t="shared" si="138"/>
        <v>Chennai</v>
      </c>
      <c r="K1765" s="6">
        <f>COUNTIFS(pg_transaction_cleaned!$O$2:$O$5743,A1765,pg_transaction_cleaned!$F$2:$F$5743,"CAPTURE")</f>
        <v>1</v>
      </c>
      <c r="L1765" s="7">
        <f>SUMIFS(pg_transaction_cleaned!$H$2:$H$5743,pg_transaction_cleaned!$O$2:$O$5743,A1765,pg_transaction_cleaned!$F$2:$F$5743,"CAPTURE")</f>
        <v>2499</v>
      </c>
      <c r="M1765" s="6">
        <f>COUNTIFS(pg_transaction_cleaned!$O$2:$O$5743,A1765,pg_transaction_cleaned!$F$2:$F$5743,"REFUND")</f>
        <v>1</v>
      </c>
      <c r="N1765" s="7">
        <f>SUMIFS(pg_transaction_cleaned!$H$2:$H$5743,pg_transaction_cleaned!$O$2:$O$5743,A1765,pg_transaction_cleaned!$F$2:$F$5743,"REFUND")</f>
        <v>2499</v>
      </c>
      <c r="O1765" s="6" t="str">
        <f t="shared" si="139"/>
        <v>OK</v>
      </c>
      <c r="P1765" s="8">
        <f t="shared" si="140"/>
        <v>0</v>
      </c>
    </row>
    <row r="1766" spans="1:16" x14ac:dyDescent="0.3">
      <c r="A1766" s="6" t="s">
        <v>3550</v>
      </c>
      <c r="B1766" s="6" t="s">
        <v>11884</v>
      </c>
      <c r="C1766" s="6" t="s">
        <v>3551</v>
      </c>
      <c r="D1766" s="6" t="s">
        <v>26</v>
      </c>
      <c r="E1766" s="6" t="s">
        <v>27</v>
      </c>
      <c r="F1766" s="6" t="s">
        <v>11869</v>
      </c>
      <c r="G1766" s="6" t="s">
        <v>19</v>
      </c>
      <c r="H1766" s="10">
        <f t="shared" si="136"/>
        <v>46279</v>
      </c>
      <c r="I1766" s="7">
        <f t="shared" si="137"/>
        <v>599</v>
      </c>
      <c r="J1766" s="6" t="str">
        <f t="shared" si="138"/>
        <v>Kolkata</v>
      </c>
      <c r="K1766" s="6">
        <f>COUNTIFS(pg_transaction_cleaned!$O$2:$O$5743,A1766,pg_transaction_cleaned!$F$2:$F$5743,"CAPTURE")</f>
        <v>1</v>
      </c>
      <c r="L1766" s="7">
        <f>SUMIFS(pg_transaction_cleaned!$H$2:$H$5743,pg_transaction_cleaned!$O$2:$O$5743,A1766,pg_transaction_cleaned!$F$2:$F$5743,"CAPTURE")</f>
        <v>599</v>
      </c>
      <c r="M1766" s="6">
        <f>COUNTIFS(pg_transaction_cleaned!$O$2:$O$5743,A1766,pg_transaction_cleaned!$F$2:$F$5743,"REFUND")</f>
        <v>0</v>
      </c>
      <c r="N1766" s="7">
        <f>SUMIFS(pg_transaction_cleaned!$H$2:$H$5743,pg_transaction_cleaned!$O$2:$O$5743,A1766,pg_transaction_cleaned!$F$2:$F$5743,"REFUND")</f>
        <v>0</v>
      </c>
      <c r="O1766" s="6" t="str">
        <f t="shared" si="139"/>
        <v>OK</v>
      </c>
      <c r="P1766" s="8">
        <f t="shared" si="140"/>
        <v>0</v>
      </c>
    </row>
    <row r="1767" spans="1:16" x14ac:dyDescent="0.3">
      <c r="A1767" s="6" t="s">
        <v>3552</v>
      </c>
      <c r="B1767" s="6" t="s">
        <v>11914</v>
      </c>
      <c r="C1767" s="6" t="s">
        <v>3553</v>
      </c>
      <c r="D1767" s="6" t="s">
        <v>75</v>
      </c>
      <c r="E1767" s="6" t="s">
        <v>18</v>
      </c>
      <c r="F1767" s="6" t="s">
        <v>11948</v>
      </c>
      <c r="G1767" s="6" t="s">
        <v>66</v>
      </c>
      <c r="H1767" s="10">
        <f t="shared" si="136"/>
        <v>46289</v>
      </c>
      <c r="I1767" s="7">
        <f t="shared" si="137"/>
        <v>2798</v>
      </c>
      <c r="J1767" s="6" t="str">
        <f t="shared" si="138"/>
        <v>Mumbai</v>
      </c>
      <c r="K1767" s="6">
        <f>COUNTIFS(pg_transaction_cleaned!$O$2:$O$5743,A1767,pg_transaction_cleaned!$F$2:$F$5743,"CAPTURE")</f>
        <v>1</v>
      </c>
      <c r="L1767" s="7">
        <f>SUMIFS(pg_transaction_cleaned!$H$2:$H$5743,pg_transaction_cleaned!$O$2:$O$5743,A1767,pg_transaction_cleaned!$F$2:$F$5743,"CAPTURE")</f>
        <v>2798</v>
      </c>
      <c r="M1767" s="6">
        <f>COUNTIFS(pg_transaction_cleaned!$O$2:$O$5743,A1767,pg_transaction_cleaned!$F$2:$F$5743,"REFUND")</f>
        <v>1</v>
      </c>
      <c r="N1767" s="7">
        <f>SUMIFS(pg_transaction_cleaned!$H$2:$H$5743,pg_transaction_cleaned!$O$2:$O$5743,A1767,pg_transaction_cleaned!$F$2:$F$5743,"REFUND")</f>
        <v>2798</v>
      </c>
      <c r="O1767" s="6" t="str">
        <f t="shared" si="139"/>
        <v>OK</v>
      </c>
      <c r="P1767" s="8">
        <f t="shared" si="140"/>
        <v>0</v>
      </c>
    </row>
    <row r="1768" spans="1:16" x14ac:dyDescent="0.3">
      <c r="A1768" s="6" t="s">
        <v>3554</v>
      </c>
      <c r="B1768" s="6" t="s">
        <v>11887</v>
      </c>
      <c r="C1768" s="6" t="s">
        <v>3555</v>
      </c>
      <c r="D1768" s="6"/>
      <c r="E1768" s="6" t="s">
        <v>18</v>
      </c>
      <c r="F1768" s="6" t="s">
        <v>11835</v>
      </c>
      <c r="G1768" s="6" t="s">
        <v>19</v>
      </c>
      <c r="H1768" s="10">
        <f t="shared" si="136"/>
        <v>46268</v>
      </c>
      <c r="I1768" s="7">
        <f t="shared" si="137"/>
        <v>499</v>
      </c>
      <c r="J1768" s="6" t="str">
        <f t="shared" si="138"/>
        <v>Unknown</v>
      </c>
      <c r="K1768" s="6">
        <f>COUNTIFS(pg_transaction_cleaned!$O$2:$O$5743,A1768,pg_transaction_cleaned!$F$2:$F$5743,"CAPTURE")</f>
        <v>1</v>
      </c>
      <c r="L1768" s="7">
        <f>SUMIFS(pg_transaction_cleaned!$H$2:$H$5743,pg_transaction_cleaned!$O$2:$O$5743,A1768,pg_transaction_cleaned!$F$2:$F$5743,"CAPTURE")</f>
        <v>499</v>
      </c>
      <c r="M1768" s="6">
        <f>COUNTIFS(pg_transaction_cleaned!$O$2:$O$5743,A1768,pg_transaction_cleaned!$F$2:$F$5743,"REFUND")</f>
        <v>0</v>
      </c>
      <c r="N1768" s="7">
        <f>SUMIFS(pg_transaction_cleaned!$H$2:$H$5743,pg_transaction_cleaned!$O$2:$O$5743,A1768,pg_transaction_cleaned!$F$2:$F$5743,"REFUND")</f>
        <v>0</v>
      </c>
      <c r="O1768" s="6" t="str">
        <f t="shared" si="139"/>
        <v>OK</v>
      </c>
      <c r="P1768" s="8">
        <f t="shared" si="140"/>
        <v>0</v>
      </c>
    </row>
    <row r="1769" spans="1:16" x14ac:dyDescent="0.3">
      <c r="A1769" s="6" t="s">
        <v>3556</v>
      </c>
      <c r="B1769" s="6" t="s">
        <v>11937</v>
      </c>
      <c r="C1769" s="6" t="s">
        <v>3557</v>
      </c>
      <c r="D1769" s="6" t="s">
        <v>17</v>
      </c>
      <c r="E1769" s="6" t="s">
        <v>18</v>
      </c>
      <c r="F1769" s="6" t="s">
        <v>11995</v>
      </c>
      <c r="G1769" s="6" t="s">
        <v>19</v>
      </c>
      <c r="H1769" s="10">
        <f t="shared" si="136"/>
        <v>46285</v>
      </c>
      <c r="I1769" s="7">
        <f t="shared" si="137"/>
        <v>1897</v>
      </c>
      <c r="J1769" s="6" t="str">
        <f t="shared" si="138"/>
        <v>Pune</v>
      </c>
      <c r="K1769" s="6">
        <f>COUNTIFS(pg_transaction_cleaned!$O$2:$O$5743,A1769,pg_transaction_cleaned!$F$2:$F$5743,"CAPTURE")</f>
        <v>1</v>
      </c>
      <c r="L1769" s="7">
        <f>SUMIFS(pg_transaction_cleaned!$H$2:$H$5743,pg_transaction_cleaned!$O$2:$O$5743,A1769,pg_transaction_cleaned!$F$2:$F$5743,"CAPTURE")</f>
        <v>1897</v>
      </c>
      <c r="M1769" s="6">
        <f>COUNTIFS(pg_transaction_cleaned!$O$2:$O$5743,A1769,pg_transaction_cleaned!$F$2:$F$5743,"REFUND")</f>
        <v>0</v>
      </c>
      <c r="N1769" s="7">
        <f>SUMIFS(pg_transaction_cleaned!$H$2:$H$5743,pg_transaction_cleaned!$O$2:$O$5743,A1769,pg_transaction_cleaned!$F$2:$F$5743,"REFUND")</f>
        <v>0</v>
      </c>
      <c r="O1769" s="6" t="str">
        <f t="shared" si="139"/>
        <v>OK</v>
      </c>
      <c r="P1769" s="8">
        <f t="shared" si="140"/>
        <v>0</v>
      </c>
    </row>
    <row r="1770" spans="1:16" x14ac:dyDescent="0.3">
      <c r="A1770" s="6" t="s">
        <v>3558</v>
      </c>
      <c r="B1770" s="6" t="s">
        <v>11887</v>
      </c>
      <c r="C1770" s="6" t="s">
        <v>3559</v>
      </c>
      <c r="D1770" s="6" t="s">
        <v>23</v>
      </c>
      <c r="E1770" s="6" t="s">
        <v>27</v>
      </c>
      <c r="F1770" s="6" t="s">
        <v>11853</v>
      </c>
      <c r="G1770" s="6" t="s">
        <v>19</v>
      </c>
      <c r="H1770" s="10">
        <f t="shared" si="136"/>
        <v>46268</v>
      </c>
      <c r="I1770" s="7">
        <f t="shared" si="137"/>
        <v>1799</v>
      </c>
      <c r="J1770" s="6" t="str">
        <f t="shared" si="138"/>
        <v>Bengaluru</v>
      </c>
      <c r="K1770" s="6">
        <f>COUNTIFS(pg_transaction_cleaned!$O$2:$O$5743,A1770,pg_transaction_cleaned!$F$2:$F$5743,"CAPTURE")</f>
        <v>1</v>
      </c>
      <c r="L1770" s="7">
        <f>SUMIFS(pg_transaction_cleaned!$H$2:$H$5743,pg_transaction_cleaned!$O$2:$O$5743,A1770,pg_transaction_cleaned!$F$2:$F$5743,"CAPTURE")</f>
        <v>1799</v>
      </c>
      <c r="M1770" s="6">
        <f>COUNTIFS(pg_transaction_cleaned!$O$2:$O$5743,A1770,pg_transaction_cleaned!$F$2:$F$5743,"REFUND")</f>
        <v>0</v>
      </c>
      <c r="N1770" s="7">
        <f>SUMIFS(pg_transaction_cleaned!$H$2:$H$5743,pg_transaction_cleaned!$O$2:$O$5743,A1770,pg_transaction_cleaned!$F$2:$F$5743,"REFUND")</f>
        <v>0</v>
      </c>
      <c r="O1770" s="6" t="str">
        <f t="shared" si="139"/>
        <v>OK</v>
      </c>
      <c r="P1770" s="8">
        <f t="shared" si="140"/>
        <v>0</v>
      </c>
    </row>
    <row r="1771" spans="1:16" x14ac:dyDescent="0.3">
      <c r="A1771" s="6" t="s">
        <v>3560</v>
      </c>
      <c r="B1771" s="6" t="s">
        <v>11893</v>
      </c>
      <c r="C1771" s="6" t="s">
        <v>3561</v>
      </c>
      <c r="D1771" s="6" t="s">
        <v>48</v>
      </c>
      <c r="E1771" s="6" t="s">
        <v>43</v>
      </c>
      <c r="F1771" s="6" t="s">
        <v>12127</v>
      </c>
      <c r="G1771" s="6" t="s">
        <v>19</v>
      </c>
      <c r="H1771" s="10">
        <f t="shared" si="136"/>
        <v>46280</v>
      </c>
      <c r="I1771" s="7">
        <f t="shared" si="137"/>
        <v>6797</v>
      </c>
      <c r="J1771" s="6" t="str">
        <f t="shared" si="138"/>
        <v>Jaipur</v>
      </c>
      <c r="K1771" s="6">
        <f>COUNTIFS(pg_transaction_cleaned!$O$2:$O$5743,A1771,pg_transaction_cleaned!$F$2:$F$5743,"CAPTURE")</f>
        <v>1</v>
      </c>
      <c r="L1771" s="7">
        <f>SUMIFS(pg_transaction_cleaned!$H$2:$H$5743,pg_transaction_cleaned!$O$2:$O$5743,A1771,pg_transaction_cleaned!$F$2:$F$5743,"CAPTURE")</f>
        <v>6797</v>
      </c>
      <c r="M1771" s="6">
        <f>COUNTIFS(pg_transaction_cleaned!$O$2:$O$5743,A1771,pg_transaction_cleaned!$F$2:$F$5743,"REFUND")</f>
        <v>0</v>
      </c>
      <c r="N1771" s="7">
        <f>SUMIFS(pg_transaction_cleaned!$H$2:$H$5743,pg_transaction_cleaned!$O$2:$O$5743,A1771,pg_transaction_cleaned!$F$2:$F$5743,"REFUND")</f>
        <v>0</v>
      </c>
      <c r="O1771" s="6" t="str">
        <f t="shared" si="139"/>
        <v>OK</v>
      </c>
      <c r="P1771" s="8">
        <f t="shared" si="140"/>
        <v>0</v>
      </c>
    </row>
    <row r="1772" spans="1:16" x14ac:dyDescent="0.3">
      <c r="A1772" s="6" t="s">
        <v>3562</v>
      </c>
      <c r="B1772" s="6" t="s">
        <v>12077</v>
      </c>
      <c r="C1772" s="6" t="s">
        <v>3563</v>
      </c>
      <c r="D1772" s="6" t="s">
        <v>51</v>
      </c>
      <c r="E1772" s="6" t="s">
        <v>18</v>
      </c>
      <c r="F1772" s="6" t="s">
        <v>11837</v>
      </c>
      <c r="G1772" s="6" t="s">
        <v>19</v>
      </c>
      <c r="H1772" s="10">
        <f t="shared" si="136"/>
        <v>46294</v>
      </c>
      <c r="I1772" s="7">
        <f t="shared" si="137"/>
        <v>999</v>
      </c>
      <c r="J1772" s="6" t="str">
        <f t="shared" si="138"/>
        <v>Chennai</v>
      </c>
      <c r="K1772" s="6">
        <f>COUNTIFS(pg_transaction_cleaned!$O$2:$O$5743,A1772,pg_transaction_cleaned!$F$2:$F$5743,"CAPTURE")</f>
        <v>1</v>
      </c>
      <c r="L1772" s="7">
        <f>SUMIFS(pg_transaction_cleaned!$H$2:$H$5743,pg_transaction_cleaned!$O$2:$O$5743,A1772,pg_transaction_cleaned!$F$2:$F$5743,"CAPTURE")</f>
        <v>999</v>
      </c>
      <c r="M1772" s="6">
        <f>COUNTIFS(pg_transaction_cleaned!$O$2:$O$5743,A1772,pg_transaction_cleaned!$F$2:$F$5743,"REFUND")</f>
        <v>0</v>
      </c>
      <c r="N1772" s="7">
        <f>SUMIFS(pg_transaction_cleaned!$H$2:$H$5743,pg_transaction_cleaned!$O$2:$O$5743,A1772,pg_transaction_cleaned!$F$2:$F$5743,"REFUND")</f>
        <v>0</v>
      </c>
      <c r="O1772" s="6" t="str">
        <f t="shared" si="139"/>
        <v>OK</v>
      </c>
      <c r="P1772" s="8">
        <f t="shared" si="140"/>
        <v>0</v>
      </c>
    </row>
    <row r="1773" spans="1:16" x14ac:dyDescent="0.3">
      <c r="A1773" s="6" t="s">
        <v>3564</v>
      </c>
      <c r="B1773" s="6" t="s">
        <v>11970</v>
      </c>
      <c r="C1773" s="6" t="s">
        <v>3565</v>
      </c>
      <c r="D1773" s="6" t="s">
        <v>48</v>
      </c>
      <c r="E1773" s="6" t="s">
        <v>18</v>
      </c>
      <c r="F1773" s="6" t="s">
        <v>11935</v>
      </c>
      <c r="G1773" s="6" t="s">
        <v>19</v>
      </c>
      <c r="H1773" s="10">
        <f t="shared" si="136"/>
        <v>46294</v>
      </c>
      <c r="I1773" s="7">
        <f t="shared" si="137"/>
        <v>5998</v>
      </c>
      <c r="J1773" s="6" t="str">
        <f t="shared" si="138"/>
        <v>Jaipur</v>
      </c>
      <c r="K1773" s="6">
        <f>COUNTIFS(pg_transaction_cleaned!$O$2:$O$5743,A1773,pg_transaction_cleaned!$F$2:$F$5743,"CAPTURE")</f>
        <v>1</v>
      </c>
      <c r="L1773" s="7">
        <f>SUMIFS(pg_transaction_cleaned!$H$2:$H$5743,pg_transaction_cleaned!$O$2:$O$5743,A1773,pg_transaction_cleaned!$F$2:$F$5743,"CAPTURE")</f>
        <v>5998</v>
      </c>
      <c r="M1773" s="6">
        <f>COUNTIFS(pg_transaction_cleaned!$O$2:$O$5743,A1773,pg_transaction_cleaned!$F$2:$F$5743,"REFUND")</f>
        <v>0</v>
      </c>
      <c r="N1773" s="7">
        <f>SUMIFS(pg_transaction_cleaned!$H$2:$H$5743,pg_transaction_cleaned!$O$2:$O$5743,A1773,pg_transaction_cleaned!$F$2:$F$5743,"REFUND")</f>
        <v>0</v>
      </c>
      <c r="O1773" s="6" t="str">
        <f t="shared" si="139"/>
        <v>OK</v>
      </c>
      <c r="P1773" s="8">
        <f t="shared" si="140"/>
        <v>0</v>
      </c>
    </row>
    <row r="1774" spans="1:16" x14ac:dyDescent="0.3">
      <c r="A1774" s="6" t="s">
        <v>3566</v>
      </c>
      <c r="B1774" s="6" t="s">
        <v>11852</v>
      </c>
      <c r="C1774" s="6" t="s">
        <v>3567</v>
      </c>
      <c r="D1774" s="6" t="s">
        <v>75</v>
      </c>
      <c r="E1774" s="6" t="s">
        <v>18</v>
      </c>
      <c r="F1774" s="6" t="s">
        <v>11851</v>
      </c>
      <c r="G1774" s="6" t="s">
        <v>19</v>
      </c>
      <c r="H1774" s="10">
        <f t="shared" si="136"/>
        <v>46273</v>
      </c>
      <c r="I1774" s="7">
        <f t="shared" si="137"/>
        <v>3499</v>
      </c>
      <c r="J1774" s="6" t="str">
        <f t="shared" si="138"/>
        <v>Mumbai</v>
      </c>
      <c r="K1774" s="6">
        <f>COUNTIFS(pg_transaction_cleaned!$O$2:$O$5743,A1774,pg_transaction_cleaned!$F$2:$F$5743,"CAPTURE")</f>
        <v>1</v>
      </c>
      <c r="L1774" s="7">
        <f>SUMIFS(pg_transaction_cleaned!$H$2:$H$5743,pg_transaction_cleaned!$O$2:$O$5743,A1774,pg_transaction_cleaned!$F$2:$F$5743,"CAPTURE")</f>
        <v>3499</v>
      </c>
      <c r="M1774" s="6">
        <f>COUNTIFS(pg_transaction_cleaned!$O$2:$O$5743,A1774,pg_transaction_cleaned!$F$2:$F$5743,"REFUND")</f>
        <v>0</v>
      </c>
      <c r="N1774" s="7">
        <f>SUMIFS(pg_transaction_cleaned!$H$2:$H$5743,pg_transaction_cleaned!$O$2:$O$5743,A1774,pg_transaction_cleaned!$F$2:$F$5743,"REFUND")</f>
        <v>0</v>
      </c>
      <c r="O1774" s="6" t="str">
        <f t="shared" si="139"/>
        <v>OK</v>
      </c>
      <c r="P1774" s="8">
        <f t="shared" si="140"/>
        <v>0</v>
      </c>
    </row>
    <row r="1775" spans="1:16" x14ac:dyDescent="0.3">
      <c r="A1775" s="6" t="s">
        <v>3568</v>
      </c>
      <c r="B1775" s="6" t="s">
        <v>11832</v>
      </c>
      <c r="C1775" s="6" t="s">
        <v>3569</v>
      </c>
      <c r="D1775" s="6" t="s">
        <v>75</v>
      </c>
      <c r="E1775" s="6" t="s">
        <v>18</v>
      </c>
      <c r="F1775" s="6" t="s">
        <v>11845</v>
      </c>
      <c r="G1775" s="6" t="s">
        <v>19</v>
      </c>
      <c r="H1775" s="10">
        <f t="shared" si="136"/>
        <v>46273</v>
      </c>
      <c r="I1775" s="7">
        <f t="shared" si="137"/>
        <v>9497</v>
      </c>
      <c r="J1775" s="6" t="str">
        <f t="shared" si="138"/>
        <v>Mumbai</v>
      </c>
      <c r="K1775" s="6">
        <f>COUNTIFS(pg_transaction_cleaned!$O$2:$O$5743,A1775,pg_transaction_cleaned!$F$2:$F$5743,"CAPTURE")</f>
        <v>1</v>
      </c>
      <c r="L1775" s="7">
        <f>SUMIFS(pg_transaction_cleaned!$H$2:$H$5743,pg_transaction_cleaned!$O$2:$O$5743,A1775,pg_transaction_cleaned!$F$2:$F$5743,"CAPTURE")</f>
        <v>9497</v>
      </c>
      <c r="M1775" s="6">
        <f>COUNTIFS(pg_transaction_cleaned!$O$2:$O$5743,A1775,pg_transaction_cleaned!$F$2:$F$5743,"REFUND")</f>
        <v>0</v>
      </c>
      <c r="N1775" s="7">
        <f>SUMIFS(pg_transaction_cleaned!$H$2:$H$5743,pg_transaction_cleaned!$O$2:$O$5743,A1775,pg_transaction_cleaned!$F$2:$F$5743,"REFUND")</f>
        <v>0</v>
      </c>
      <c r="O1775" s="6" t="str">
        <f t="shared" si="139"/>
        <v>OK</v>
      </c>
      <c r="P1775" s="8">
        <f t="shared" si="140"/>
        <v>0</v>
      </c>
    </row>
    <row r="1776" spans="1:16" x14ac:dyDescent="0.3">
      <c r="A1776" s="6" t="s">
        <v>3570</v>
      </c>
      <c r="B1776" s="6" t="s">
        <v>11866</v>
      </c>
      <c r="C1776" s="6" t="s">
        <v>3571</v>
      </c>
      <c r="D1776" s="6" t="s">
        <v>75</v>
      </c>
      <c r="E1776" s="6" t="s">
        <v>43</v>
      </c>
      <c r="F1776" s="6" t="s">
        <v>11841</v>
      </c>
      <c r="G1776" s="6" t="s">
        <v>19</v>
      </c>
      <c r="H1776" s="10">
        <f t="shared" si="136"/>
        <v>46274</v>
      </c>
      <c r="I1776" s="7">
        <f t="shared" si="137"/>
        <v>2499</v>
      </c>
      <c r="J1776" s="6" t="str">
        <f t="shared" si="138"/>
        <v>Mumbai</v>
      </c>
      <c r="K1776" s="6">
        <f>COUNTIFS(pg_transaction_cleaned!$O$2:$O$5743,A1776,pg_transaction_cleaned!$F$2:$F$5743,"CAPTURE")</f>
        <v>1</v>
      </c>
      <c r="L1776" s="7">
        <f>SUMIFS(pg_transaction_cleaned!$H$2:$H$5743,pg_transaction_cleaned!$O$2:$O$5743,A1776,pg_transaction_cleaned!$F$2:$F$5743,"CAPTURE")</f>
        <v>2499</v>
      </c>
      <c r="M1776" s="6">
        <f>COUNTIFS(pg_transaction_cleaned!$O$2:$O$5743,A1776,pg_transaction_cleaned!$F$2:$F$5743,"REFUND")</f>
        <v>0</v>
      </c>
      <c r="N1776" s="7">
        <f>SUMIFS(pg_transaction_cleaned!$H$2:$H$5743,pg_transaction_cleaned!$O$2:$O$5743,A1776,pg_transaction_cleaned!$F$2:$F$5743,"REFUND")</f>
        <v>0</v>
      </c>
      <c r="O1776" s="6" t="str">
        <f t="shared" si="139"/>
        <v>OK</v>
      </c>
      <c r="P1776" s="8">
        <f t="shared" si="140"/>
        <v>0</v>
      </c>
    </row>
    <row r="1777" spans="1:16" x14ac:dyDescent="0.3">
      <c r="A1777" s="6" t="s">
        <v>3572</v>
      </c>
      <c r="B1777" s="6" t="s">
        <v>11981</v>
      </c>
      <c r="C1777" s="6" t="s">
        <v>3573</v>
      </c>
      <c r="D1777" s="6" t="s">
        <v>75</v>
      </c>
      <c r="E1777" s="6" t="s">
        <v>18</v>
      </c>
      <c r="F1777" s="6" t="s">
        <v>11948</v>
      </c>
      <c r="G1777" s="6" t="s">
        <v>19</v>
      </c>
      <c r="H1777" s="10">
        <f t="shared" si="136"/>
        <v>46274</v>
      </c>
      <c r="I1777" s="7">
        <f t="shared" si="137"/>
        <v>2798</v>
      </c>
      <c r="J1777" s="6" t="str">
        <f t="shared" si="138"/>
        <v>Mumbai</v>
      </c>
      <c r="K1777" s="6">
        <f>COUNTIFS(pg_transaction_cleaned!$O$2:$O$5743,A1777,pg_transaction_cleaned!$F$2:$F$5743,"CAPTURE")</f>
        <v>1</v>
      </c>
      <c r="L1777" s="7">
        <f>SUMIFS(pg_transaction_cleaned!$H$2:$H$5743,pg_transaction_cleaned!$O$2:$O$5743,A1777,pg_transaction_cleaned!$F$2:$F$5743,"CAPTURE")</f>
        <v>2798</v>
      </c>
      <c r="M1777" s="6">
        <f>COUNTIFS(pg_transaction_cleaned!$O$2:$O$5743,A1777,pg_transaction_cleaned!$F$2:$F$5743,"REFUND")</f>
        <v>0</v>
      </c>
      <c r="N1777" s="7">
        <f>SUMIFS(pg_transaction_cleaned!$H$2:$H$5743,pg_transaction_cleaned!$O$2:$O$5743,A1777,pg_transaction_cleaned!$F$2:$F$5743,"REFUND")</f>
        <v>0</v>
      </c>
      <c r="O1777" s="6" t="str">
        <f t="shared" si="139"/>
        <v>OK</v>
      </c>
      <c r="P1777" s="8">
        <f t="shared" si="140"/>
        <v>0</v>
      </c>
    </row>
    <row r="1778" spans="1:16" x14ac:dyDescent="0.3">
      <c r="A1778" s="6" t="s">
        <v>3574</v>
      </c>
      <c r="B1778" s="6" t="s">
        <v>11832</v>
      </c>
      <c r="C1778" s="6" t="s">
        <v>3575</v>
      </c>
      <c r="D1778" s="6" t="s">
        <v>42</v>
      </c>
      <c r="E1778" s="6" t="s">
        <v>18</v>
      </c>
      <c r="F1778" s="6" t="s">
        <v>11839</v>
      </c>
      <c r="G1778" s="6" t="s">
        <v>19</v>
      </c>
      <c r="H1778" s="10">
        <f t="shared" si="136"/>
        <v>46273</v>
      </c>
      <c r="I1778" s="7">
        <f t="shared" si="137"/>
        <v>1299</v>
      </c>
      <c r="J1778" s="6" t="str">
        <f t="shared" si="138"/>
        <v>Hyderabad</v>
      </c>
      <c r="K1778" s="6">
        <f>COUNTIFS(pg_transaction_cleaned!$O$2:$O$5743,A1778,pg_transaction_cleaned!$F$2:$F$5743,"CAPTURE")</f>
        <v>1</v>
      </c>
      <c r="L1778" s="7">
        <f>SUMIFS(pg_transaction_cleaned!$H$2:$H$5743,pg_transaction_cleaned!$O$2:$O$5743,A1778,pg_transaction_cleaned!$F$2:$F$5743,"CAPTURE")</f>
        <v>1299</v>
      </c>
      <c r="M1778" s="6">
        <f>COUNTIFS(pg_transaction_cleaned!$O$2:$O$5743,A1778,pg_transaction_cleaned!$F$2:$F$5743,"REFUND")</f>
        <v>0</v>
      </c>
      <c r="N1778" s="7">
        <f>SUMIFS(pg_transaction_cleaned!$H$2:$H$5743,pg_transaction_cleaned!$O$2:$O$5743,A1778,pg_transaction_cleaned!$F$2:$F$5743,"REFUND")</f>
        <v>0</v>
      </c>
      <c r="O1778" s="6" t="str">
        <f t="shared" si="139"/>
        <v>OK</v>
      </c>
      <c r="P1778" s="8">
        <f t="shared" si="140"/>
        <v>0</v>
      </c>
    </row>
    <row r="1779" spans="1:16" x14ac:dyDescent="0.3">
      <c r="A1779" s="6" t="s">
        <v>3576</v>
      </c>
      <c r="B1779" s="6" t="s">
        <v>11968</v>
      </c>
      <c r="C1779" s="6" t="s">
        <v>3577</v>
      </c>
      <c r="D1779" s="6" t="s">
        <v>42</v>
      </c>
      <c r="E1779" s="6" t="s">
        <v>54</v>
      </c>
      <c r="F1779" s="6" t="s">
        <v>11935</v>
      </c>
      <c r="G1779" s="6" t="s">
        <v>80</v>
      </c>
      <c r="H1779" s="10">
        <f t="shared" si="136"/>
        <v>46267</v>
      </c>
      <c r="I1779" s="7">
        <f t="shared" si="137"/>
        <v>5998</v>
      </c>
      <c r="J1779" s="6" t="str">
        <f t="shared" si="138"/>
        <v>Hyderabad</v>
      </c>
      <c r="K1779" s="6">
        <f>COUNTIFS(pg_transaction_cleaned!$O$2:$O$5743,A1779,pg_transaction_cleaned!$F$2:$F$5743,"CAPTURE")</f>
        <v>0</v>
      </c>
      <c r="L1779" s="7">
        <f>SUMIFS(pg_transaction_cleaned!$H$2:$H$5743,pg_transaction_cleaned!$O$2:$O$5743,A1779,pg_transaction_cleaned!$F$2:$F$5743,"CAPTURE")</f>
        <v>0</v>
      </c>
      <c r="M1779" s="6">
        <f>COUNTIFS(pg_transaction_cleaned!$O$2:$O$5743,A1779,pg_transaction_cleaned!$F$2:$F$5743,"REFUND")</f>
        <v>0</v>
      </c>
      <c r="N1779" s="7">
        <f>SUMIFS(pg_transaction_cleaned!$H$2:$H$5743,pg_transaction_cleaned!$O$2:$O$5743,A1779,pg_transaction_cleaned!$F$2:$F$5743,"REFUND")</f>
        <v>0</v>
      </c>
      <c r="O1779" s="6" t="str">
        <f t="shared" si="139"/>
        <v>OK</v>
      </c>
      <c r="P1779" s="8">
        <f t="shared" si="140"/>
        <v>0</v>
      </c>
    </row>
    <row r="1780" spans="1:16" x14ac:dyDescent="0.3">
      <c r="A1780" s="6" t="s">
        <v>3578</v>
      </c>
      <c r="B1780" s="6" t="s">
        <v>11873</v>
      </c>
      <c r="C1780" s="6" t="s">
        <v>3579</v>
      </c>
      <c r="D1780" s="6" t="s">
        <v>26</v>
      </c>
      <c r="E1780" s="6" t="s">
        <v>27</v>
      </c>
      <c r="F1780" s="6" t="s">
        <v>11960</v>
      </c>
      <c r="G1780" s="6" t="s">
        <v>19</v>
      </c>
      <c r="H1780" s="10">
        <f t="shared" si="136"/>
        <v>46291</v>
      </c>
      <c r="I1780" s="7">
        <f t="shared" si="137"/>
        <v>5598</v>
      </c>
      <c r="J1780" s="6" t="str">
        <f t="shared" si="138"/>
        <v>Kolkata</v>
      </c>
      <c r="K1780" s="6">
        <f>COUNTIFS(pg_transaction_cleaned!$O$2:$O$5743,A1780,pg_transaction_cleaned!$F$2:$F$5743,"CAPTURE")</f>
        <v>1</v>
      </c>
      <c r="L1780" s="7">
        <f>SUMIFS(pg_transaction_cleaned!$H$2:$H$5743,pg_transaction_cleaned!$O$2:$O$5743,A1780,pg_transaction_cleaned!$F$2:$F$5743,"CAPTURE")</f>
        <v>5598</v>
      </c>
      <c r="M1780" s="6">
        <f>COUNTIFS(pg_transaction_cleaned!$O$2:$O$5743,A1780,pg_transaction_cleaned!$F$2:$F$5743,"REFUND")</f>
        <v>0</v>
      </c>
      <c r="N1780" s="7">
        <f>SUMIFS(pg_transaction_cleaned!$H$2:$H$5743,pg_transaction_cleaned!$O$2:$O$5743,A1780,pg_transaction_cleaned!$F$2:$F$5743,"REFUND")</f>
        <v>0</v>
      </c>
      <c r="O1780" s="6" t="str">
        <f t="shared" si="139"/>
        <v>OK</v>
      </c>
      <c r="P1780" s="8">
        <f t="shared" si="140"/>
        <v>0</v>
      </c>
    </row>
    <row r="1781" spans="1:16" x14ac:dyDescent="0.3">
      <c r="A1781" s="6" t="s">
        <v>3580</v>
      </c>
      <c r="B1781" s="6" t="s">
        <v>11936</v>
      </c>
      <c r="C1781" s="6" t="s">
        <v>3581</v>
      </c>
      <c r="D1781" s="6" t="s">
        <v>48</v>
      </c>
      <c r="E1781" s="6" t="s">
        <v>27</v>
      </c>
      <c r="F1781" s="6" t="s">
        <v>11964</v>
      </c>
      <c r="G1781" s="6" t="s">
        <v>115</v>
      </c>
      <c r="H1781" s="10">
        <f t="shared" si="136"/>
        <v>46293</v>
      </c>
      <c r="I1781" s="7">
        <f t="shared" si="137"/>
        <v>8498</v>
      </c>
      <c r="J1781" s="6" t="str">
        <f t="shared" si="138"/>
        <v>Jaipur</v>
      </c>
      <c r="K1781" s="6">
        <f>COUNTIFS(pg_transaction_cleaned!$O$2:$O$5743,A1781,pg_transaction_cleaned!$F$2:$F$5743,"CAPTURE")</f>
        <v>0</v>
      </c>
      <c r="L1781" s="7">
        <f>SUMIFS(pg_transaction_cleaned!$H$2:$H$5743,pg_transaction_cleaned!$O$2:$O$5743,A1781,pg_transaction_cleaned!$F$2:$F$5743,"CAPTURE")</f>
        <v>0</v>
      </c>
      <c r="M1781" s="6">
        <f>COUNTIFS(pg_transaction_cleaned!$O$2:$O$5743,A1781,pg_transaction_cleaned!$F$2:$F$5743,"REFUND")</f>
        <v>0</v>
      </c>
      <c r="N1781" s="7">
        <f>SUMIFS(pg_transaction_cleaned!$H$2:$H$5743,pg_transaction_cleaned!$O$2:$O$5743,A1781,pg_transaction_cleaned!$F$2:$F$5743,"REFUND")</f>
        <v>0</v>
      </c>
      <c r="O1781" s="6" t="str">
        <f t="shared" si="139"/>
        <v>OK</v>
      </c>
      <c r="P1781" s="8">
        <f t="shared" si="140"/>
        <v>0</v>
      </c>
    </row>
    <row r="1782" spans="1:16" x14ac:dyDescent="0.3">
      <c r="A1782" s="6" t="s">
        <v>3582</v>
      </c>
      <c r="B1782" s="6" t="s">
        <v>11891</v>
      </c>
      <c r="C1782" s="6" t="s">
        <v>2116</v>
      </c>
      <c r="D1782" s="6" t="s">
        <v>37</v>
      </c>
      <c r="E1782" s="6" t="s">
        <v>18</v>
      </c>
      <c r="F1782" s="6" t="s">
        <v>12091</v>
      </c>
      <c r="G1782" s="6" t="s">
        <v>66</v>
      </c>
      <c r="H1782" s="10">
        <f t="shared" si="136"/>
        <v>46278</v>
      </c>
      <c r="I1782" s="7">
        <f t="shared" si="137"/>
        <v>11797</v>
      </c>
      <c r="J1782" s="6" t="str">
        <f t="shared" si="138"/>
        <v>Lucknow</v>
      </c>
      <c r="K1782" s="6">
        <f>COUNTIFS(pg_transaction_cleaned!$O$2:$O$5743,A1782,pg_transaction_cleaned!$F$2:$F$5743,"CAPTURE")</f>
        <v>1</v>
      </c>
      <c r="L1782" s="7">
        <f>SUMIFS(pg_transaction_cleaned!$H$2:$H$5743,pg_transaction_cleaned!$O$2:$O$5743,A1782,pg_transaction_cleaned!$F$2:$F$5743,"CAPTURE")</f>
        <v>11797</v>
      </c>
      <c r="M1782" s="6">
        <f>COUNTIFS(pg_transaction_cleaned!$O$2:$O$5743,A1782,pg_transaction_cleaned!$F$2:$F$5743,"REFUND")</f>
        <v>1</v>
      </c>
      <c r="N1782" s="7">
        <f>SUMIFS(pg_transaction_cleaned!$H$2:$H$5743,pg_transaction_cleaned!$O$2:$O$5743,A1782,pg_transaction_cleaned!$F$2:$F$5743,"REFUND")</f>
        <v>11797</v>
      </c>
      <c r="O1782" s="6" t="str">
        <f t="shared" si="139"/>
        <v>OK</v>
      </c>
      <c r="P1782" s="8">
        <f t="shared" si="140"/>
        <v>0</v>
      </c>
    </row>
    <row r="1783" spans="1:16" x14ac:dyDescent="0.3">
      <c r="A1783" s="6" t="s">
        <v>3583</v>
      </c>
      <c r="B1783" s="6" t="s">
        <v>12015</v>
      </c>
      <c r="C1783" s="6" t="s">
        <v>3584</v>
      </c>
      <c r="D1783" s="6" t="s">
        <v>23</v>
      </c>
      <c r="E1783" s="6" t="s">
        <v>54</v>
      </c>
      <c r="F1783" s="6" t="s">
        <v>11912</v>
      </c>
      <c r="G1783" s="6" t="s">
        <v>19</v>
      </c>
      <c r="H1783" s="10">
        <f t="shared" si="136"/>
        <v>46289</v>
      </c>
      <c r="I1783" s="7">
        <f t="shared" si="137"/>
        <v>6798</v>
      </c>
      <c r="J1783" s="6" t="str">
        <f t="shared" si="138"/>
        <v>Bengaluru</v>
      </c>
      <c r="K1783" s="6">
        <f>COUNTIFS(pg_transaction_cleaned!$O$2:$O$5743,A1783,pg_transaction_cleaned!$F$2:$F$5743,"CAPTURE")</f>
        <v>1</v>
      </c>
      <c r="L1783" s="7">
        <f>SUMIFS(pg_transaction_cleaned!$H$2:$H$5743,pg_transaction_cleaned!$O$2:$O$5743,A1783,pg_transaction_cleaned!$F$2:$F$5743,"CAPTURE")</f>
        <v>6798</v>
      </c>
      <c r="M1783" s="6">
        <f>COUNTIFS(pg_transaction_cleaned!$O$2:$O$5743,A1783,pg_transaction_cleaned!$F$2:$F$5743,"REFUND")</f>
        <v>0</v>
      </c>
      <c r="N1783" s="7">
        <f>SUMIFS(pg_transaction_cleaned!$H$2:$H$5743,pg_transaction_cleaned!$O$2:$O$5743,A1783,pg_transaction_cleaned!$F$2:$F$5743,"REFUND")</f>
        <v>0</v>
      </c>
      <c r="O1783" s="6" t="str">
        <f t="shared" si="139"/>
        <v>OK</v>
      </c>
      <c r="P1783" s="8">
        <f t="shared" si="140"/>
        <v>0</v>
      </c>
    </row>
    <row r="1784" spans="1:16" x14ac:dyDescent="0.3">
      <c r="A1784" s="6" t="s">
        <v>3585</v>
      </c>
      <c r="B1784" s="6" t="s">
        <v>12019</v>
      </c>
      <c r="C1784" s="6" t="s">
        <v>3586</v>
      </c>
      <c r="D1784" s="6" t="s">
        <v>23</v>
      </c>
      <c r="E1784" s="6" t="s">
        <v>54</v>
      </c>
      <c r="F1784" s="6" t="s">
        <v>11929</v>
      </c>
      <c r="G1784" s="6" t="s">
        <v>19</v>
      </c>
      <c r="H1784" s="10">
        <f t="shared" si="136"/>
        <v>46270</v>
      </c>
      <c r="I1784" s="7">
        <f t="shared" si="137"/>
        <v>799</v>
      </c>
      <c r="J1784" s="6" t="str">
        <f t="shared" si="138"/>
        <v>Bengaluru</v>
      </c>
      <c r="K1784" s="6">
        <f>COUNTIFS(pg_transaction_cleaned!$O$2:$O$5743,A1784,pg_transaction_cleaned!$F$2:$F$5743,"CAPTURE")</f>
        <v>1</v>
      </c>
      <c r="L1784" s="7">
        <f>SUMIFS(pg_transaction_cleaned!$H$2:$H$5743,pg_transaction_cleaned!$O$2:$O$5743,A1784,pg_transaction_cleaned!$F$2:$F$5743,"CAPTURE")</f>
        <v>799</v>
      </c>
      <c r="M1784" s="6">
        <f>COUNTIFS(pg_transaction_cleaned!$O$2:$O$5743,A1784,pg_transaction_cleaned!$F$2:$F$5743,"REFUND")</f>
        <v>0</v>
      </c>
      <c r="N1784" s="7">
        <f>SUMIFS(pg_transaction_cleaned!$H$2:$H$5743,pg_transaction_cleaned!$O$2:$O$5743,A1784,pg_transaction_cleaned!$F$2:$F$5743,"REFUND")</f>
        <v>0</v>
      </c>
      <c r="O1784" s="6" t="str">
        <f t="shared" si="139"/>
        <v>OK</v>
      </c>
      <c r="P1784" s="8">
        <f t="shared" si="140"/>
        <v>0</v>
      </c>
    </row>
    <row r="1785" spans="1:16" x14ac:dyDescent="0.3">
      <c r="A1785" s="6" t="s">
        <v>3587</v>
      </c>
      <c r="B1785" s="6" t="s">
        <v>11989</v>
      </c>
      <c r="C1785" s="6" t="s">
        <v>3588</v>
      </c>
      <c r="D1785" s="6" t="s">
        <v>51</v>
      </c>
      <c r="E1785" s="6" t="s">
        <v>18</v>
      </c>
      <c r="F1785" s="6" t="s">
        <v>11879</v>
      </c>
      <c r="G1785" s="6" t="s">
        <v>19</v>
      </c>
      <c r="H1785" s="10">
        <f t="shared" si="136"/>
        <v>46290</v>
      </c>
      <c r="I1785" s="7">
        <f t="shared" si="137"/>
        <v>1798</v>
      </c>
      <c r="J1785" s="6" t="str">
        <f t="shared" si="138"/>
        <v>Chennai</v>
      </c>
      <c r="K1785" s="6">
        <f>COUNTIFS(pg_transaction_cleaned!$O$2:$O$5743,A1785,pg_transaction_cleaned!$F$2:$F$5743,"CAPTURE")</f>
        <v>1</v>
      </c>
      <c r="L1785" s="7">
        <f>SUMIFS(pg_transaction_cleaned!$H$2:$H$5743,pg_transaction_cleaned!$O$2:$O$5743,A1785,pg_transaction_cleaned!$F$2:$F$5743,"CAPTURE")</f>
        <v>1798</v>
      </c>
      <c r="M1785" s="6">
        <f>COUNTIFS(pg_transaction_cleaned!$O$2:$O$5743,A1785,pg_transaction_cleaned!$F$2:$F$5743,"REFUND")</f>
        <v>0</v>
      </c>
      <c r="N1785" s="7">
        <f>SUMIFS(pg_transaction_cleaned!$H$2:$H$5743,pg_transaction_cleaned!$O$2:$O$5743,A1785,pg_transaction_cleaned!$F$2:$F$5743,"REFUND")</f>
        <v>0</v>
      </c>
      <c r="O1785" s="6" t="str">
        <f t="shared" si="139"/>
        <v>OK</v>
      </c>
      <c r="P1785" s="8">
        <f t="shared" si="140"/>
        <v>0</v>
      </c>
    </row>
    <row r="1786" spans="1:16" x14ac:dyDescent="0.3">
      <c r="A1786" s="6" t="s">
        <v>3589</v>
      </c>
      <c r="B1786" s="6" t="s">
        <v>11981</v>
      </c>
      <c r="C1786" s="6" t="s">
        <v>3590</v>
      </c>
      <c r="D1786" s="6" t="s">
        <v>42</v>
      </c>
      <c r="E1786" s="6" t="s">
        <v>27</v>
      </c>
      <c r="F1786" s="6" t="s">
        <v>11979</v>
      </c>
      <c r="G1786" s="6" t="s">
        <v>19</v>
      </c>
      <c r="H1786" s="10">
        <f t="shared" si="136"/>
        <v>46274</v>
      </c>
      <c r="I1786" s="7">
        <f t="shared" si="137"/>
        <v>8797</v>
      </c>
      <c r="J1786" s="6" t="str">
        <f t="shared" si="138"/>
        <v>Hyderabad</v>
      </c>
      <c r="K1786" s="6">
        <f>COUNTIFS(pg_transaction_cleaned!$O$2:$O$5743,A1786,pg_transaction_cleaned!$F$2:$F$5743,"CAPTURE")</f>
        <v>1</v>
      </c>
      <c r="L1786" s="7">
        <f>SUMIFS(pg_transaction_cleaned!$H$2:$H$5743,pg_transaction_cleaned!$O$2:$O$5743,A1786,pg_transaction_cleaned!$F$2:$F$5743,"CAPTURE")</f>
        <v>8797</v>
      </c>
      <c r="M1786" s="6">
        <f>COUNTIFS(pg_transaction_cleaned!$O$2:$O$5743,A1786,pg_transaction_cleaned!$F$2:$F$5743,"REFUND")</f>
        <v>0</v>
      </c>
      <c r="N1786" s="7">
        <f>SUMIFS(pg_transaction_cleaned!$H$2:$H$5743,pg_transaction_cleaned!$O$2:$O$5743,A1786,pg_transaction_cleaned!$F$2:$F$5743,"REFUND")</f>
        <v>0</v>
      </c>
      <c r="O1786" s="6" t="str">
        <f t="shared" si="139"/>
        <v>OK</v>
      </c>
      <c r="P1786" s="8">
        <f t="shared" si="140"/>
        <v>0</v>
      </c>
    </row>
    <row r="1787" spans="1:16" x14ac:dyDescent="0.3">
      <c r="A1787" s="6" t="s">
        <v>3591</v>
      </c>
      <c r="B1787" s="6" t="s">
        <v>11976</v>
      </c>
      <c r="C1787" s="6" t="s">
        <v>3592</v>
      </c>
      <c r="D1787" s="6" t="s">
        <v>34</v>
      </c>
      <c r="E1787" s="6" t="s">
        <v>18</v>
      </c>
      <c r="F1787" s="6" t="s">
        <v>12083</v>
      </c>
      <c r="G1787" s="6" t="s">
        <v>19</v>
      </c>
      <c r="H1787" s="10">
        <f t="shared" si="136"/>
        <v>46284</v>
      </c>
      <c r="I1787" s="7">
        <f t="shared" si="137"/>
        <v>9797</v>
      </c>
      <c r="J1787" s="6" t="str">
        <f t="shared" si="138"/>
        <v>Ahmedabad</v>
      </c>
      <c r="K1787" s="6">
        <f>COUNTIFS(pg_transaction_cleaned!$O$2:$O$5743,A1787,pg_transaction_cleaned!$F$2:$F$5743,"CAPTURE")</f>
        <v>1</v>
      </c>
      <c r="L1787" s="7">
        <f>SUMIFS(pg_transaction_cleaned!$H$2:$H$5743,pg_transaction_cleaned!$O$2:$O$5743,A1787,pg_transaction_cleaned!$F$2:$F$5743,"CAPTURE")</f>
        <v>9797</v>
      </c>
      <c r="M1787" s="6">
        <f>COUNTIFS(pg_transaction_cleaned!$O$2:$O$5743,A1787,pg_transaction_cleaned!$F$2:$F$5743,"REFUND")</f>
        <v>0</v>
      </c>
      <c r="N1787" s="7">
        <f>SUMIFS(pg_transaction_cleaned!$H$2:$H$5743,pg_transaction_cleaned!$O$2:$O$5743,A1787,pg_transaction_cleaned!$F$2:$F$5743,"REFUND")</f>
        <v>0</v>
      </c>
      <c r="O1787" s="6" t="str">
        <f t="shared" si="139"/>
        <v>OK</v>
      </c>
      <c r="P1787" s="8">
        <f t="shared" si="140"/>
        <v>0</v>
      </c>
    </row>
    <row r="1788" spans="1:16" x14ac:dyDescent="0.3">
      <c r="A1788" s="6" t="s">
        <v>3593</v>
      </c>
      <c r="B1788" s="6" t="s">
        <v>11897</v>
      </c>
      <c r="C1788" s="6" t="s">
        <v>3594</v>
      </c>
      <c r="D1788" s="6" t="s">
        <v>26</v>
      </c>
      <c r="E1788" s="6" t="s">
        <v>43</v>
      </c>
      <c r="F1788" s="6" t="s">
        <v>11957</v>
      </c>
      <c r="G1788" s="6" t="s">
        <v>19</v>
      </c>
      <c r="H1788" s="10">
        <f t="shared" si="136"/>
        <v>46266</v>
      </c>
      <c r="I1788" s="7">
        <f t="shared" si="137"/>
        <v>1298</v>
      </c>
      <c r="J1788" s="6" t="str">
        <f t="shared" si="138"/>
        <v>Kolkata</v>
      </c>
      <c r="K1788" s="6">
        <f>COUNTIFS(pg_transaction_cleaned!$O$2:$O$5743,A1788,pg_transaction_cleaned!$F$2:$F$5743,"CAPTURE")</f>
        <v>1</v>
      </c>
      <c r="L1788" s="7">
        <f>SUMIFS(pg_transaction_cleaned!$H$2:$H$5743,pg_transaction_cleaned!$O$2:$O$5743,A1788,pg_transaction_cleaned!$F$2:$F$5743,"CAPTURE")</f>
        <v>1298</v>
      </c>
      <c r="M1788" s="6">
        <f>COUNTIFS(pg_transaction_cleaned!$O$2:$O$5743,A1788,pg_transaction_cleaned!$F$2:$F$5743,"REFUND")</f>
        <v>0</v>
      </c>
      <c r="N1788" s="7">
        <f>SUMIFS(pg_transaction_cleaned!$H$2:$H$5743,pg_transaction_cleaned!$O$2:$O$5743,A1788,pg_transaction_cleaned!$F$2:$F$5743,"REFUND")</f>
        <v>0</v>
      </c>
      <c r="O1788" s="6" t="str">
        <f t="shared" si="139"/>
        <v>OK</v>
      </c>
      <c r="P1788" s="8">
        <f t="shared" si="140"/>
        <v>0</v>
      </c>
    </row>
    <row r="1789" spans="1:16" x14ac:dyDescent="0.3">
      <c r="A1789" s="6" t="s">
        <v>3595</v>
      </c>
      <c r="B1789" s="6" t="s">
        <v>11968</v>
      </c>
      <c r="C1789" s="6" t="s">
        <v>3596</v>
      </c>
      <c r="D1789" s="6" t="s">
        <v>34</v>
      </c>
      <c r="E1789" s="6" t="s">
        <v>27</v>
      </c>
      <c r="F1789" s="6" t="s">
        <v>12099</v>
      </c>
      <c r="G1789" s="6" t="s">
        <v>115</v>
      </c>
      <c r="H1789" s="10">
        <f t="shared" si="136"/>
        <v>46267</v>
      </c>
      <c r="I1789" s="7">
        <f t="shared" si="137"/>
        <v>1148</v>
      </c>
      <c r="J1789" s="6" t="str">
        <f t="shared" si="138"/>
        <v>Ahmedabad</v>
      </c>
      <c r="K1789" s="6">
        <f>COUNTIFS(pg_transaction_cleaned!$O$2:$O$5743,A1789,pg_transaction_cleaned!$F$2:$F$5743,"CAPTURE")</f>
        <v>0</v>
      </c>
      <c r="L1789" s="7">
        <f>SUMIFS(pg_transaction_cleaned!$H$2:$H$5743,pg_transaction_cleaned!$O$2:$O$5743,A1789,pg_transaction_cleaned!$F$2:$F$5743,"CAPTURE")</f>
        <v>0</v>
      </c>
      <c r="M1789" s="6">
        <f>COUNTIFS(pg_transaction_cleaned!$O$2:$O$5743,A1789,pg_transaction_cleaned!$F$2:$F$5743,"REFUND")</f>
        <v>0</v>
      </c>
      <c r="N1789" s="7">
        <f>SUMIFS(pg_transaction_cleaned!$H$2:$H$5743,pg_transaction_cleaned!$O$2:$O$5743,A1789,pg_transaction_cleaned!$F$2:$F$5743,"REFUND")</f>
        <v>0</v>
      </c>
      <c r="O1789" s="6" t="str">
        <f t="shared" si="139"/>
        <v>OK</v>
      </c>
      <c r="P1789" s="8">
        <f t="shared" si="140"/>
        <v>0</v>
      </c>
    </row>
    <row r="1790" spans="1:16" x14ac:dyDescent="0.3">
      <c r="A1790" s="6" t="s">
        <v>3597</v>
      </c>
      <c r="B1790" s="6" t="s">
        <v>11934</v>
      </c>
      <c r="C1790" s="6" t="s">
        <v>3598</v>
      </c>
      <c r="D1790" s="6" t="s">
        <v>61</v>
      </c>
      <c r="E1790" s="6" t="s">
        <v>18</v>
      </c>
      <c r="F1790" s="6" t="s">
        <v>11855</v>
      </c>
      <c r="G1790" s="6" t="s">
        <v>19</v>
      </c>
      <c r="H1790" s="10">
        <f t="shared" si="136"/>
        <v>46271</v>
      </c>
      <c r="I1790" s="7">
        <f t="shared" si="137"/>
        <v>4999</v>
      </c>
      <c r="J1790" s="6" t="str">
        <f t="shared" si="138"/>
        <v>Delhi</v>
      </c>
      <c r="K1790" s="6">
        <f>COUNTIFS(pg_transaction_cleaned!$O$2:$O$5743,A1790,pg_transaction_cleaned!$F$2:$F$5743,"CAPTURE")</f>
        <v>1</v>
      </c>
      <c r="L1790" s="7">
        <f>SUMIFS(pg_transaction_cleaned!$H$2:$H$5743,pg_transaction_cleaned!$O$2:$O$5743,A1790,pg_transaction_cleaned!$F$2:$F$5743,"CAPTURE")</f>
        <v>4999</v>
      </c>
      <c r="M1790" s="6">
        <f>COUNTIFS(pg_transaction_cleaned!$O$2:$O$5743,A1790,pg_transaction_cleaned!$F$2:$F$5743,"REFUND")</f>
        <v>0</v>
      </c>
      <c r="N1790" s="7">
        <f>SUMIFS(pg_transaction_cleaned!$H$2:$H$5743,pg_transaction_cleaned!$O$2:$O$5743,A1790,pg_transaction_cleaned!$F$2:$F$5743,"REFUND")</f>
        <v>0</v>
      </c>
      <c r="O1790" s="6" t="str">
        <f t="shared" si="139"/>
        <v>OK</v>
      </c>
      <c r="P1790" s="8">
        <f t="shared" si="140"/>
        <v>0</v>
      </c>
    </row>
    <row r="1791" spans="1:16" x14ac:dyDescent="0.3">
      <c r="A1791" s="6" t="s">
        <v>3599</v>
      </c>
      <c r="B1791" s="6" t="s">
        <v>11852</v>
      </c>
      <c r="C1791" s="6" t="s">
        <v>3600</v>
      </c>
      <c r="D1791" s="6" t="s">
        <v>75</v>
      </c>
      <c r="E1791" s="6" t="s">
        <v>18</v>
      </c>
      <c r="F1791" s="6" t="s">
        <v>12123</v>
      </c>
      <c r="G1791" s="6" t="s">
        <v>19</v>
      </c>
      <c r="H1791" s="10">
        <f t="shared" si="136"/>
        <v>46273</v>
      </c>
      <c r="I1791" s="7">
        <f t="shared" si="137"/>
        <v>8997</v>
      </c>
      <c r="J1791" s="6" t="str">
        <f t="shared" si="138"/>
        <v>Mumbai</v>
      </c>
      <c r="K1791" s="6">
        <f>COUNTIFS(pg_transaction_cleaned!$O$2:$O$5743,A1791,pg_transaction_cleaned!$F$2:$F$5743,"CAPTURE")</f>
        <v>1</v>
      </c>
      <c r="L1791" s="7">
        <f>SUMIFS(pg_transaction_cleaned!$H$2:$H$5743,pg_transaction_cleaned!$O$2:$O$5743,A1791,pg_transaction_cleaned!$F$2:$F$5743,"CAPTURE")</f>
        <v>8997</v>
      </c>
      <c r="M1791" s="6">
        <f>COUNTIFS(pg_transaction_cleaned!$O$2:$O$5743,A1791,pg_transaction_cleaned!$F$2:$F$5743,"REFUND")</f>
        <v>0</v>
      </c>
      <c r="N1791" s="7">
        <f>SUMIFS(pg_transaction_cleaned!$H$2:$H$5743,pg_transaction_cleaned!$O$2:$O$5743,A1791,pg_transaction_cleaned!$F$2:$F$5743,"REFUND")</f>
        <v>0</v>
      </c>
      <c r="O1791" s="6" t="str">
        <f t="shared" si="139"/>
        <v>OK</v>
      </c>
      <c r="P1791" s="8">
        <f t="shared" si="140"/>
        <v>0</v>
      </c>
    </row>
    <row r="1792" spans="1:16" x14ac:dyDescent="0.3">
      <c r="A1792" s="6" t="s">
        <v>3601</v>
      </c>
      <c r="B1792" s="6" t="s">
        <v>11859</v>
      </c>
      <c r="C1792" s="6" t="s">
        <v>3602</v>
      </c>
      <c r="D1792" s="6" t="s">
        <v>75</v>
      </c>
      <c r="E1792" s="6" t="s">
        <v>18</v>
      </c>
      <c r="F1792" s="6" t="s">
        <v>11955</v>
      </c>
      <c r="G1792" s="6" t="s">
        <v>19</v>
      </c>
      <c r="H1792" s="10">
        <f t="shared" si="136"/>
        <v>46271</v>
      </c>
      <c r="I1792" s="7">
        <f t="shared" si="137"/>
        <v>11297</v>
      </c>
      <c r="J1792" s="6" t="str">
        <f t="shared" si="138"/>
        <v>Mumbai</v>
      </c>
      <c r="K1792" s="6">
        <f>COUNTIFS(pg_transaction_cleaned!$O$2:$O$5743,A1792,pg_transaction_cleaned!$F$2:$F$5743,"CAPTURE")</f>
        <v>1</v>
      </c>
      <c r="L1792" s="7">
        <f>SUMIFS(pg_transaction_cleaned!$H$2:$H$5743,pg_transaction_cleaned!$O$2:$O$5743,A1792,pg_transaction_cleaned!$F$2:$F$5743,"CAPTURE")</f>
        <v>11297</v>
      </c>
      <c r="M1792" s="6">
        <f>COUNTIFS(pg_transaction_cleaned!$O$2:$O$5743,A1792,pg_transaction_cleaned!$F$2:$F$5743,"REFUND")</f>
        <v>0</v>
      </c>
      <c r="N1792" s="7">
        <f>SUMIFS(pg_transaction_cleaned!$H$2:$H$5743,pg_transaction_cleaned!$O$2:$O$5743,A1792,pg_transaction_cleaned!$F$2:$F$5743,"REFUND")</f>
        <v>0</v>
      </c>
      <c r="O1792" s="6" t="str">
        <f t="shared" si="139"/>
        <v>OK</v>
      </c>
      <c r="P1792" s="8">
        <f t="shared" si="140"/>
        <v>0</v>
      </c>
    </row>
    <row r="1793" spans="1:16" x14ac:dyDescent="0.3">
      <c r="A1793" s="6" t="s">
        <v>3603</v>
      </c>
      <c r="B1793" s="6" t="s">
        <v>11868</v>
      </c>
      <c r="C1793" s="6" t="s">
        <v>3604</v>
      </c>
      <c r="D1793" s="6" t="s">
        <v>48</v>
      </c>
      <c r="E1793" s="6" t="s">
        <v>43</v>
      </c>
      <c r="F1793" s="6" t="s">
        <v>11929</v>
      </c>
      <c r="G1793" s="6" t="s">
        <v>19</v>
      </c>
      <c r="H1793" s="10">
        <f t="shared" si="136"/>
        <v>46288</v>
      </c>
      <c r="I1793" s="7">
        <f t="shared" si="137"/>
        <v>799</v>
      </c>
      <c r="J1793" s="6" t="str">
        <f t="shared" si="138"/>
        <v>Jaipur</v>
      </c>
      <c r="K1793" s="6">
        <f>COUNTIFS(pg_transaction_cleaned!$O$2:$O$5743,A1793,pg_transaction_cleaned!$F$2:$F$5743,"CAPTURE")</f>
        <v>1</v>
      </c>
      <c r="L1793" s="7">
        <f>SUMIFS(pg_transaction_cleaned!$H$2:$H$5743,pg_transaction_cleaned!$O$2:$O$5743,A1793,pg_transaction_cleaned!$F$2:$F$5743,"CAPTURE")</f>
        <v>799</v>
      </c>
      <c r="M1793" s="6">
        <f>COUNTIFS(pg_transaction_cleaned!$O$2:$O$5743,A1793,pg_transaction_cleaned!$F$2:$F$5743,"REFUND")</f>
        <v>0</v>
      </c>
      <c r="N1793" s="7">
        <f>SUMIFS(pg_transaction_cleaned!$H$2:$H$5743,pg_transaction_cleaned!$O$2:$O$5743,A1793,pg_transaction_cleaned!$F$2:$F$5743,"REFUND")</f>
        <v>0</v>
      </c>
      <c r="O1793" s="6" t="str">
        <f t="shared" si="139"/>
        <v>OK</v>
      </c>
      <c r="P1793" s="8">
        <f t="shared" si="140"/>
        <v>0</v>
      </c>
    </row>
    <row r="1794" spans="1:16" x14ac:dyDescent="0.3">
      <c r="A1794" s="6" t="s">
        <v>3605</v>
      </c>
      <c r="B1794" s="6" t="s">
        <v>11980</v>
      </c>
      <c r="C1794" s="6" t="s">
        <v>3606</v>
      </c>
      <c r="D1794" s="6" t="s">
        <v>34</v>
      </c>
      <c r="E1794" s="6" t="s">
        <v>18</v>
      </c>
      <c r="F1794" s="6" t="s">
        <v>11841</v>
      </c>
      <c r="G1794" s="6" t="s">
        <v>19</v>
      </c>
      <c r="H1794" s="10">
        <f t="shared" ref="H1794:H1857" si="141">IF(MID(B1794,5,1)="-",DATE(LEFT(B1794,4),MID(B1794,6,2),RIGHT(B1794,2)),DATE(RIGHT(B1794,4),MID(B1794,4,2),LEFT(B1794,2)))</f>
        <v>46288</v>
      </c>
      <c r="I1794" s="7">
        <f t="shared" ref="I1794:I1857" si="142">VALUE(SUBSTITUTE(F1794,",",""))</f>
        <v>2499</v>
      </c>
      <c r="J1794" s="6" t="str">
        <f t="shared" ref="J1794:J1857" si="143">IF(TRIM(D1794)="","Unknown",TRIM(D1794))</f>
        <v>Ahmedabad</v>
      </c>
      <c r="K1794" s="6">
        <f>COUNTIFS(pg_transaction_cleaned!$O$2:$O$5743,A1794,pg_transaction_cleaned!$F$2:$F$5743,"CAPTURE")</f>
        <v>1</v>
      </c>
      <c r="L1794" s="7">
        <f>SUMIFS(pg_transaction_cleaned!$H$2:$H$5743,pg_transaction_cleaned!$O$2:$O$5743,A1794,pg_transaction_cleaned!$F$2:$F$5743,"CAPTURE")</f>
        <v>2499</v>
      </c>
      <c r="M1794" s="6">
        <f>COUNTIFS(pg_transaction_cleaned!$O$2:$O$5743,A1794,pg_transaction_cleaned!$F$2:$F$5743,"REFUND")</f>
        <v>0</v>
      </c>
      <c r="N1794" s="7">
        <f>SUMIFS(pg_transaction_cleaned!$H$2:$H$5743,pg_transaction_cleaned!$O$2:$O$5743,A1794,pg_transaction_cleaned!$F$2:$F$5743,"REFUND")</f>
        <v>0</v>
      </c>
      <c r="O1794" s="6" t="str">
        <f t="shared" si="139"/>
        <v>OK</v>
      </c>
      <c r="P1794" s="8">
        <f t="shared" si="140"/>
        <v>0</v>
      </c>
    </row>
    <row r="1795" spans="1:16" x14ac:dyDescent="0.3">
      <c r="A1795" s="6" t="s">
        <v>3607</v>
      </c>
      <c r="B1795" s="6" t="s">
        <v>11888</v>
      </c>
      <c r="C1795" s="6" t="s">
        <v>3608</v>
      </c>
      <c r="D1795" s="6" t="s">
        <v>26</v>
      </c>
      <c r="E1795" s="6" t="s">
        <v>27</v>
      </c>
      <c r="F1795" s="6" t="s">
        <v>11969</v>
      </c>
      <c r="G1795" s="6" t="s">
        <v>19</v>
      </c>
      <c r="H1795" s="10">
        <f t="shared" si="141"/>
        <v>46269</v>
      </c>
      <c r="I1795" s="7">
        <f t="shared" si="142"/>
        <v>948</v>
      </c>
      <c r="J1795" s="6" t="str">
        <f t="shared" si="143"/>
        <v>Kolkata</v>
      </c>
      <c r="K1795" s="6">
        <f>COUNTIFS(pg_transaction_cleaned!$O$2:$O$5743,A1795,pg_transaction_cleaned!$F$2:$F$5743,"CAPTURE")</f>
        <v>1</v>
      </c>
      <c r="L1795" s="7">
        <f>SUMIFS(pg_transaction_cleaned!$H$2:$H$5743,pg_transaction_cleaned!$O$2:$O$5743,A1795,pg_transaction_cleaned!$F$2:$F$5743,"CAPTURE")</f>
        <v>948</v>
      </c>
      <c r="M1795" s="6">
        <f>COUNTIFS(pg_transaction_cleaned!$O$2:$O$5743,A1795,pg_transaction_cleaned!$F$2:$F$5743,"REFUND")</f>
        <v>0</v>
      </c>
      <c r="N1795" s="7">
        <f>SUMIFS(pg_transaction_cleaned!$H$2:$H$5743,pg_transaction_cleaned!$O$2:$O$5743,A1795,pg_transaction_cleaned!$F$2:$F$5743,"REFUND")</f>
        <v>0</v>
      </c>
      <c r="O1795" s="6" t="str">
        <f t="shared" ref="O1795:O1858" si="144">IF(AND(G1795="Paid",K1795=0),"Paid, no payment",IF(AND(OR(G1795="Failed",G1795="Cancelled"),K1795&gt;0),"Payment on failed/cancelled",IF(K1795&gt;1,"Duplicate charge",IF(AND(K1795=1,ROUND(L1795-I1795,2)&lt;&gt;0),"Amount difference",IF(AND(G1795="Refunded",M1795=0),"Refunded, no refund",IF(AND(G1795&lt;&gt;"Refunded",M1795&gt;0),"Refund, order not Refunded",IF(AND(M1795&gt;0,ROUND(N1795-I1795,2)&lt;&gt;0),"Refund amount differs","OK")))))))</f>
        <v>OK</v>
      </c>
      <c r="P1795" s="8">
        <f t="shared" ref="P1795:P1858" si="145">IF(O1795="OK",0,IF(O1795="Paid, no payment",I1795,IF(O1795="Payment on failed/cancelled",L1795,IF(OR(O1795="Duplicate charge",O1795="Amount difference"),L1795-I1795,IF(O1795="Refunded, no refund",I1795,N1795)))))</f>
        <v>0</v>
      </c>
    </row>
    <row r="1796" spans="1:16" x14ac:dyDescent="0.3">
      <c r="A1796" s="6" t="s">
        <v>3609</v>
      </c>
      <c r="B1796" s="6" t="s">
        <v>11887</v>
      </c>
      <c r="C1796" s="6" t="s">
        <v>3610</v>
      </c>
      <c r="D1796" s="6" t="s">
        <v>51</v>
      </c>
      <c r="E1796" s="6" t="s">
        <v>27</v>
      </c>
      <c r="F1796" s="6" t="s">
        <v>12088</v>
      </c>
      <c r="G1796" s="6" t="s">
        <v>19</v>
      </c>
      <c r="H1796" s="10">
        <f t="shared" si="141"/>
        <v>46268</v>
      </c>
      <c r="I1796" s="7">
        <f t="shared" si="142"/>
        <v>2597</v>
      </c>
      <c r="J1796" s="6" t="str">
        <f t="shared" si="143"/>
        <v>Chennai</v>
      </c>
      <c r="K1796" s="6">
        <f>COUNTIFS(pg_transaction_cleaned!$O$2:$O$5743,A1796,pg_transaction_cleaned!$F$2:$F$5743,"CAPTURE")</f>
        <v>1</v>
      </c>
      <c r="L1796" s="7">
        <f>SUMIFS(pg_transaction_cleaned!$H$2:$H$5743,pg_transaction_cleaned!$O$2:$O$5743,A1796,pg_transaction_cleaned!$F$2:$F$5743,"CAPTURE")</f>
        <v>2597</v>
      </c>
      <c r="M1796" s="6">
        <f>COUNTIFS(pg_transaction_cleaned!$O$2:$O$5743,A1796,pg_transaction_cleaned!$F$2:$F$5743,"REFUND")</f>
        <v>0</v>
      </c>
      <c r="N1796" s="7">
        <f>SUMIFS(pg_transaction_cleaned!$H$2:$H$5743,pg_transaction_cleaned!$O$2:$O$5743,A1796,pg_transaction_cleaned!$F$2:$F$5743,"REFUND")</f>
        <v>0</v>
      </c>
      <c r="O1796" s="6" t="str">
        <f t="shared" si="144"/>
        <v>OK</v>
      </c>
      <c r="P1796" s="8">
        <f t="shared" si="145"/>
        <v>0</v>
      </c>
    </row>
    <row r="1797" spans="1:16" x14ac:dyDescent="0.3">
      <c r="A1797" s="6" t="s">
        <v>3611</v>
      </c>
      <c r="B1797" s="6" t="s">
        <v>11884</v>
      </c>
      <c r="C1797" s="6" t="s">
        <v>3612</v>
      </c>
      <c r="D1797" s="6" t="s">
        <v>42</v>
      </c>
      <c r="E1797" s="6" t="s">
        <v>18</v>
      </c>
      <c r="F1797" s="6" t="s">
        <v>12130</v>
      </c>
      <c r="G1797" s="6" t="s">
        <v>19</v>
      </c>
      <c r="H1797" s="10">
        <f t="shared" si="141"/>
        <v>46279</v>
      </c>
      <c r="I1797" s="7">
        <f t="shared" si="142"/>
        <v>3297</v>
      </c>
      <c r="J1797" s="6" t="str">
        <f t="shared" si="143"/>
        <v>Hyderabad</v>
      </c>
      <c r="K1797" s="6">
        <f>COUNTIFS(pg_transaction_cleaned!$O$2:$O$5743,A1797,pg_transaction_cleaned!$F$2:$F$5743,"CAPTURE")</f>
        <v>1</v>
      </c>
      <c r="L1797" s="7">
        <f>SUMIFS(pg_transaction_cleaned!$H$2:$H$5743,pg_transaction_cleaned!$O$2:$O$5743,A1797,pg_transaction_cleaned!$F$2:$F$5743,"CAPTURE")</f>
        <v>3297</v>
      </c>
      <c r="M1797" s="6">
        <f>COUNTIFS(pg_transaction_cleaned!$O$2:$O$5743,A1797,pg_transaction_cleaned!$F$2:$F$5743,"REFUND")</f>
        <v>0</v>
      </c>
      <c r="N1797" s="7">
        <f>SUMIFS(pg_transaction_cleaned!$H$2:$H$5743,pg_transaction_cleaned!$O$2:$O$5743,A1797,pg_transaction_cleaned!$F$2:$F$5743,"REFUND")</f>
        <v>0</v>
      </c>
      <c r="O1797" s="6" t="str">
        <f t="shared" si="144"/>
        <v>OK</v>
      </c>
      <c r="P1797" s="8">
        <f t="shared" si="145"/>
        <v>0</v>
      </c>
    </row>
    <row r="1798" spans="1:16" x14ac:dyDescent="0.3">
      <c r="A1798" s="6" t="s">
        <v>3613</v>
      </c>
      <c r="B1798" s="6" t="s">
        <v>11881</v>
      </c>
      <c r="C1798" s="6" t="s">
        <v>3614</v>
      </c>
      <c r="D1798" s="6"/>
      <c r="E1798" s="6" t="s">
        <v>27</v>
      </c>
      <c r="F1798" s="6" t="s">
        <v>11841</v>
      </c>
      <c r="G1798" s="6" t="s">
        <v>19</v>
      </c>
      <c r="H1798" s="10">
        <f t="shared" si="141"/>
        <v>46295</v>
      </c>
      <c r="I1798" s="7">
        <f t="shared" si="142"/>
        <v>2499</v>
      </c>
      <c r="J1798" s="6" t="str">
        <f t="shared" si="143"/>
        <v>Unknown</v>
      </c>
      <c r="K1798" s="6">
        <f>COUNTIFS(pg_transaction_cleaned!$O$2:$O$5743,A1798,pg_transaction_cleaned!$F$2:$F$5743,"CAPTURE")</f>
        <v>1</v>
      </c>
      <c r="L1798" s="7">
        <f>SUMIFS(pg_transaction_cleaned!$H$2:$H$5743,pg_transaction_cleaned!$O$2:$O$5743,A1798,pg_transaction_cleaned!$F$2:$F$5743,"CAPTURE")</f>
        <v>2499</v>
      </c>
      <c r="M1798" s="6">
        <f>COUNTIFS(pg_transaction_cleaned!$O$2:$O$5743,A1798,pg_transaction_cleaned!$F$2:$F$5743,"REFUND")</f>
        <v>0</v>
      </c>
      <c r="N1798" s="7">
        <f>SUMIFS(pg_transaction_cleaned!$H$2:$H$5743,pg_transaction_cleaned!$O$2:$O$5743,A1798,pg_transaction_cleaned!$F$2:$F$5743,"REFUND")</f>
        <v>0</v>
      </c>
      <c r="O1798" s="6" t="str">
        <f t="shared" si="144"/>
        <v>OK</v>
      </c>
      <c r="P1798" s="8">
        <f t="shared" si="145"/>
        <v>0</v>
      </c>
    </row>
    <row r="1799" spans="1:16" x14ac:dyDescent="0.3">
      <c r="A1799" s="6" t="s">
        <v>3615</v>
      </c>
      <c r="B1799" s="6" t="s">
        <v>11868</v>
      </c>
      <c r="C1799" s="6" t="s">
        <v>3616</v>
      </c>
      <c r="D1799" s="6" t="s">
        <v>37</v>
      </c>
      <c r="E1799" s="6" t="s">
        <v>54</v>
      </c>
      <c r="F1799" s="6" t="s">
        <v>11930</v>
      </c>
      <c r="G1799" s="6" t="s">
        <v>19</v>
      </c>
      <c r="H1799" s="10">
        <f t="shared" si="141"/>
        <v>46288</v>
      </c>
      <c r="I1799" s="7">
        <f t="shared" si="142"/>
        <v>9297</v>
      </c>
      <c r="J1799" s="6" t="str">
        <f t="shared" si="143"/>
        <v>Lucknow</v>
      </c>
      <c r="K1799" s="6">
        <f>COUNTIFS(pg_transaction_cleaned!$O$2:$O$5743,A1799,pg_transaction_cleaned!$F$2:$F$5743,"CAPTURE")</f>
        <v>1</v>
      </c>
      <c r="L1799" s="7">
        <f>SUMIFS(pg_transaction_cleaned!$H$2:$H$5743,pg_transaction_cleaned!$O$2:$O$5743,A1799,pg_transaction_cleaned!$F$2:$F$5743,"CAPTURE")</f>
        <v>9297</v>
      </c>
      <c r="M1799" s="6">
        <f>COUNTIFS(pg_transaction_cleaned!$O$2:$O$5743,A1799,pg_transaction_cleaned!$F$2:$F$5743,"REFUND")</f>
        <v>0</v>
      </c>
      <c r="N1799" s="7">
        <f>SUMIFS(pg_transaction_cleaned!$H$2:$H$5743,pg_transaction_cleaned!$O$2:$O$5743,A1799,pg_transaction_cleaned!$F$2:$F$5743,"REFUND")</f>
        <v>0</v>
      </c>
      <c r="O1799" s="6" t="str">
        <f t="shared" si="144"/>
        <v>OK</v>
      </c>
      <c r="P1799" s="8">
        <f t="shared" si="145"/>
        <v>0</v>
      </c>
    </row>
    <row r="1800" spans="1:16" x14ac:dyDescent="0.3">
      <c r="A1800" s="6" t="s">
        <v>3617</v>
      </c>
      <c r="B1800" s="6" t="s">
        <v>11968</v>
      </c>
      <c r="C1800" s="6" t="s">
        <v>3618</v>
      </c>
      <c r="D1800" s="6" t="s">
        <v>23</v>
      </c>
      <c r="E1800" s="6" t="s">
        <v>27</v>
      </c>
      <c r="F1800" s="6" t="s">
        <v>11959</v>
      </c>
      <c r="G1800" s="6" t="s">
        <v>19</v>
      </c>
      <c r="H1800" s="10">
        <f t="shared" si="141"/>
        <v>46267</v>
      </c>
      <c r="I1800" s="7">
        <f t="shared" si="142"/>
        <v>5297</v>
      </c>
      <c r="J1800" s="6" t="str">
        <f t="shared" si="143"/>
        <v>Bengaluru</v>
      </c>
      <c r="K1800" s="6">
        <f>COUNTIFS(pg_transaction_cleaned!$O$2:$O$5743,A1800,pg_transaction_cleaned!$F$2:$F$5743,"CAPTURE")</f>
        <v>1</v>
      </c>
      <c r="L1800" s="7">
        <f>SUMIFS(pg_transaction_cleaned!$H$2:$H$5743,pg_transaction_cleaned!$O$2:$O$5743,A1800,pg_transaction_cleaned!$F$2:$F$5743,"CAPTURE")</f>
        <v>5297</v>
      </c>
      <c r="M1800" s="6">
        <f>COUNTIFS(pg_transaction_cleaned!$O$2:$O$5743,A1800,pg_transaction_cleaned!$F$2:$F$5743,"REFUND")</f>
        <v>0</v>
      </c>
      <c r="N1800" s="7">
        <f>SUMIFS(pg_transaction_cleaned!$H$2:$H$5743,pg_transaction_cleaned!$O$2:$O$5743,A1800,pg_transaction_cleaned!$F$2:$F$5743,"REFUND")</f>
        <v>0</v>
      </c>
      <c r="O1800" s="6" t="str">
        <f t="shared" si="144"/>
        <v>OK</v>
      </c>
      <c r="P1800" s="8">
        <f t="shared" si="145"/>
        <v>0</v>
      </c>
    </row>
    <row r="1801" spans="1:16" x14ac:dyDescent="0.3">
      <c r="A1801" s="6" t="s">
        <v>3619</v>
      </c>
      <c r="B1801" s="6" t="s">
        <v>11976</v>
      </c>
      <c r="C1801" s="6" t="s">
        <v>3620</v>
      </c>
      <c r="D1801" s="6" t="s">
        <v>48</v>
      </c>
      <c r="E1801" s="6" t="s">
        <v>18</v>
      </c>
      <c r="F1801" s="6" t="s">
        <v>11916</v>
      </c>
      <c r="G1801" s="6" t="s">
        <v>19</v>
      </c>
      <c r="H1801" s="10">
        <f t="shared" si="141"/>
        <v>46284</v>
      </c>
      <c r="I1801" s="7">
        <f t="shared" si="142"/>
        <v>5498</v>
      </c>
      <c r="J1801" s="6" t="str">
        <f t="shared" si="143"/>
        <v>Jaipur</v>
      </c>
      <c r="K1801" s="6">
        <f>COUNTIFS(pg_transaction_cleaned!$O$2:$O$5743,A1801,pg_transaction_cleaned!$F$2:$F$5743,"CAPTURE")</f>
        <v>1</v>
      </c>
      <c r="L1801" s="7">
        <f>SUMIFS(pg_transaction_cleaned!$H$2:$H$5743,pg_transaction_cleaned!$O$2:$O$5743,A1801,pg_transaction_cleaned!$F$2:$F$5743,"CAPTURE")</f>
        <v>5498</v>
      </c>
      <c r="M1801" s="6">
        <f>COUNTIFS(pg_transaction_cleaned!$O$2:$O$5743,A1801,pg_transaction_cleaned!$F$2:$F$5743,"REFUND")</f>
        <v>0</v>
      </c>
      <c r="N1801" s="7">
        <f>SUMIFS(pg_transaction_cleaned!$H$2:$H$5743,pg_transaction_cleaned!$O$2:$O$5743,A1801,pg_transaction_cleaned!$F$2:$F$5743,"REFUND")</f>
        <v>0</v>
      </c>
      <c r="O1801" s="6" t="str">
        <f t="shared" si="144"/>
        <v>OK</v>
      </c>
      <c r="P1801" s="8">
        <f t="shared" si="145"/>
        <v>0</v>
      </c>
    </row>
    <row r="1802" spans="1:16" x14ac:dyDescent="0.3">
      <c r="A1802" s="6" t="s">
        <v>3621</v>
      </c>
      <c r="B1802" s="6" t="s">
        <v>11905</v>
      </c>
      <c r="C1802" s="6" t="s">
        <v>3622</v>
      </c>
      <c r="D1802" s="6" t="s">
        <v>51</v>
      </c>
      <c r="E1802" s="6" t="s">
        <v>18</v>
      </c>
      <c r="F1802" s="6" t="s">
        <v>11841</v>
      </c>
      <c r="G1802" s="6" t="s">
        <v>19</v>
      </c>
      <c r="H1802" s="10">
        <f t="shared" si="141"/>
        <v>46291</v>
      </c>
      <c r="I1802" s="7">
        <f t="shared" si="142"/>
        <v>2499</v>
      </c>
      <c r="J1802" s="6" t="str">
        <f t="shared" si="143"/>
        <v>Chennai</v>
      </c>
      <c r="K1802" s="6">
        <f>COUNTIFS(pg_transaction_cleaned!$O$2:$O$5743,A1802,pg_transaction_cleaned!$F$2:$F$5743,"CAPTURE")</f>
        <v>1</v>
      </c>
      <c r="L1802" s="7">
        <f>SUMIFS(pg_transaction_cleaned!$H$2:$H$5743,pg_transaction_cleaned!$O$2:$O$5743,A1802,pg_transaction_cleaned!$F$2:$F$5743,"CAPTURE")</f>
        <v>2499</v>
      </c>
      <c r="M1802" s="6">
        <f>COUNTIFS(pg_transaction_cleaned!$O$2:$O$5743,A1802,pg_transaction_cleaned!$F$2:$F$5743,"REFUND")</f>
        <v>0</v>
      </c>
      <c r="N1802" s="7">
        <f>SUMIFS(pg_transaction_cleaned!$H$2:$H$5743,pg_transaction_cleaned!$O$2:$O$5743,A1802,pg_transaction_cleaned!$F$2:$F$5743,"REFUND")</f>
        <v>0</v>
      </c>
      <c r="O1802" s="6" t="str">
        <f t="shared" si="144"/>
        <v>OK</v>
      </c>
      <c r="P1802" s="8">
        <f t="shared" si="145"/>
        <v>0</v>
      </c>
    </row>
    <row r="1803" spans="1:16" x14ac:dyDescent="0.3">
      <c r="A1803" s="6" t="s">
        <v>3623</v>
      </c>
      <c r="B1803" s="6" t="s">
        <v>11981</v>
      </c>
      <c r="C1803" s="6" t="s">
        <v>3624</v>
      </c>
      <c r="D1803" s="6" t="s">
        <v>23</v>
      </c>
      <c r="E1803" s="6" t="s">
        <v>54</v>
      </c>
      <c r="F1803" s="6" t="s">
        <v>11861</v>
      </c>
      <c r="G1803" s="6" t="s">
        <v>19</v>
      </c>
      <c r="H1803" s="10">
        <f t="shared" si="141"/>
        <v>46274</v>
      </c>
      <c r="I1803" s="7">
        <f t="shared" si="142"/>
        <v>7999</v>
      </c>
      <c r="J1803" s="6" t="str">
        <f t="shared" si="143"/>
        <v>Bengaluru</v>
      </c>
      <c r="K1803" s="6">
        <f>COUNTIFS(pg_transaction_cleaned!$O$2:$O$5743,A1803,pg_transaction_cleaned!$F$2:$F$5743,"CAPTURE")</f>
        <v>1</v>
      </c>
      <c r="L1803" s="7">
        <f>SUMIFS(pg_transaction_cleaned!$H$2:$H$5743,pg_transaction_cleaned!$O$2:$O$5743,A1803,pg_transaction_cleaned!$F$2:$F$5743,"CAPTURE")</f>
        <v>7999</v>
      </c>
      <c r="M1803" s="6">
        <f>COUNTIFS(pg_transaction_cleaned!$O$2:$O$5743,A1803,pg_transaction_cleaned!$F$2:$F$5743,"REFUND")</f>
        <v>0</v>
      </c>
      <c r="N1803" s="7">
        <f>SUMIFS(pg_transaction_cleaned!$H$2:$H$5743,pg_transaction_cleaned!$O$2:$O$5743,A1803,pg_transaction_cleaned!$F$2:$F$5743,"REFUND")</f>
        <v>0</v>
      </c>
      <c r="O1803" s="6" t="str">
        <f t="shared" si="144"/>
        <v>OK</v>
      </c>
      <c r="P1803" s="8">
        <f t="shared" si="145"/>
        <v>0</v>
      </c>
    </row>
    <row r="1804" spans="1:16" x14ac:dyDescent="0.3">
      <c r="A1804" s="6" t="s">
        <v>3625</v>
      </c>
      <c r="B1804" s="6" t="s">
        <v>11905</v>
      </c>
      <c r="C1804" s="6" t="s">
        <v>3626</v>
      </c>
      <c r="D1804" s="6" t="s">
        <v>23</v>
      </c>
      <c r="E1804" s="6" t="s">
        <v>27</v>
      </c>
      <c r="F1804" s="6" t="s">
        <v>11869</v>
      </c>
      <c r="G1804" s="6" t="s">
        <v>19</v>
      </c>
      <c r="H1804" s="10">
        <f t="shared" si="141"/>
        <v>46291</v>
      </c>
      <c r="I1804" s="7">
        <f t="shared" si="142"/>
        <v>599</v>
      </c>
      <c r="J1804" s="6" t="str">
        <f t="shared" si="143"/>
        <v>Bengaluru</v>
      </c>
      <c r="K1804" s="6">
        <f>COUNTIFS(pg_transaction_cleaned!$O$2:$O$5743,A1804,pg_transaction_cleaned!$F$2:$F$5743,"CAPTURE")</f>
        <v>1</v>
      </c>
      <c r="L1804" s="7">
        <f>SUMIFS(pg_transaction_cleaned!$H$2:$H$5743,pg_transaction_cleaned!$O$2:$O$5743,A1804,pg_transaction_cleaned!$F$2:$F$5743,"CAPTURE")</f>
        <v>599</v>
      </c>
      <c r="M1804" s="6">
        <f>COUNTIFS(pg_transaction_cleaned!$O$2:$O$5743,A1804,pg_transaction_cleaned!$F$2:$F$5743,"REFUND")</f>
        <v>0</v>
      </c>
      <c r="N1804" s="7">
        <f>SUMIFS(pg_transaction_cleaned!$H$2:$H$5743,pg_transaction_cleaned!$O$2:$O$5743,A1804,pg_transaction_cleaned!$F$2:$F$5743,"REFUND")</f>
        <v>0</v>
      </c>
      <c r="O1804" s="6" t="str">
        <f t="shared" si="144"/>
        <v>OK</v>
      </c>
      <c r="P1804" s="8">
        <f t="shared" si="145"/>
        <v>0</v>
      </c>
    </row>
    <row r="1805" spans="1:16" x14ac:dyDescent="0.3">
      <c r="A1805" s="6" t="s">
        <v>3627</v>
      </c>
      <c r="B1805" s="6" t="s">
        <v>11844</v>
      </c>
      <c r="C1805" s="6" t="s">
        <v>3628</v>
      </c>
      <c r="D1805" s="6" t="s">
        <v>34</v>
      </c>
      <c r="E1805" s="6" t="s">
        <v>18</v>
      </c>
      <c r="F1805" s="6" t="s">
        <v>12143</v>
      </c>
      <c r="G1805" s="6" t="s">
        <v>19</v>
      </c>
      <c r="H1805" s="10">
        <f t="shared" si="141"/>
        <v>46280</v>
      </c>
      <c r="I1805" s="7">
        <f t="shared" si="142"/>
        <v>2647</v>
      </c>
      <c r="J1805" s="6" t="str">
        <f t="shared" si="143"/>
        <v>Ahmedabad</v>
      </c>
      <c r="K1805" s="6">
        <f>COUNTIFS(pg_transaction_cleaned!$O$2:$O$5743,A1805,pg_transaction_cleaned!$F$2:$F$5743,"CAPTURE")</f>
        <v>1</v>
      </c>
      <c r="L1805" s="7">
        <f>SUMIFS(pg_transaction_cleaned!$H$2:$H$5743,pg_transaction_cleaned!$O$2:$O$5743,A1805,pg_transaction_cleaned!$F$2:$F$5743,"CAPTURE")</f>
        <v>2647</v>
      </c>
      <c r="M1805" s="6">
        <f>COUNTIFS(pg_transaction_cleaned!$O$2:$O$5743,A1805,pg_transaction_cleaned!$F$2:$F$5743,"REFUND")</f>
        <v>0</v>
      </c>
      <c r="N1805" s="7">
        <f>SUMIFS(pg_transaction_cleaned!$H$2:$H$5743,pg_transaction_cleaned!$O$2:$O$5743,A1805,pg_transaction_cleaned!$F$2:$F$5743,"REFUND")</f>
        <v>0</v>
      </c>
      <c r="O1805" s="6" t="str">
        <f t="shared" si="144"/>
        <v>OK</v>
      </c>
      <c r="P1805" s="8">
        <f t="shared" si="145"/>
        <v>0</v>
      </c>
    </row>
    <row r="1806" spans="1:16" x14ac:dyDescent="0.3">
      <c r="A1806" s="6" t="s">
        <v>3629</v>
      </c>
      <c r="B1806" s="6" t="s">
        <v>11846</v>
      </c>
      <c r="C1806" s="6" t="s">
        <v>3630</v>
      </c>
      <c r="D1806" s="6" t="s">
        <v>48</v>
      </c>
      <c r="E1806" s="6" t="s">
        <v>18</v>
      </c>
      <c r="F1806" s="6" t="s">
        <v>11863</v>
      </c>
      <c r="G1806" s="6" t="s">
        <v>19</v>
      </c>
      <c r="H1806" s="10">
        <f t="shared" si="141"/>
        <v>46285</v>
      </c>
      <c r="I1806" s="7">
        <f t="shared" si="142"/>
        <v>1499</v>
      </c>
      <c r="J1806" s="6" t="str">
        <f t="shared" si="143"/>
        <v>Jaipur</v>
      </c>
      <c r="K1806" s="6">
        <f>COUNTIFS(pg_transaction_cleaned!$O$2:$O$5743,A1806,pg_transaction_cleaned!$F$2:$F$5743,"CAPTURE")</f>
        <v>1</v>
      </c>
      <c r="L1806" s="7">
        <f>SUMIFS(pg_transaction_cleaned!$H$2:$H$5743,pg_transaction_cleaned!$O$2:$O$5743,A1806,pg_transaction_cleaned!$F$2:$F$5743,"CAPTURE")</f>
        <v>1499</v>
      </c>
      <c r="M1806" s="6">
        <f>COUNTIFS(pg_transaction_cleaned!$O$2:$O$5743,A1806,pg_transaction_cleaned!$F$2:$F$5743,"REFUND")</f>
        <v>0</v>
      </c>
      <c r="N1806" s="7">
        <f>SUMIFS(pg_transaction_cleaned!$H$2:$H$5743,pg_transaction_cleaned!$O$2:$O$5743,A1806,pg_transaction_cleaned!$F$2:$F$5743,"REFUND")</f>
        <v>0</v>
      </c>
      <c r="O1806" s="6" t="str">
        <f t="shared" si="144"/>
        <v>OK</v>
      </c>
      <c r="P1806" s="8">
        <f t="shared" si="145"/>
        <v>0</v>
      </c>
    </row>
    <row r="1807" spans="1:16" x14ac:dyDescent="0.3">
      <c r="A1807" s="6" t="s">
        <v>3631</v>
      </c>
      <c r="B1807" s="6" t="s">
        <v>11852</v>
      </c>
      <c r="C1807" s="6" t="s">
        <v>3632</v>
      </c>
      <c r="D1807" s="6" t="s">
        <v>51</v>
      </c>
      <c r="E1807" s="6" t="s">
        <v>27</v>
      </c>
      <c r="F1807" s="6" t="s">
        <v>11916</v>
      </c>
      <c r="G1807" s="6" t="s">
        <v>19</v>
      </c>
      <c r="H1807" s="10">
        <f t="shared" si="141"/>
        <v>46273</v>
      </c>
      <c r="I1807" s="7">
        <f t="shared" si="142"/>
        <v>5498</v>
      </c>
      <c r="J1807" s="6" t="str">
        <f t="shared" si="143"/>
        <v>Chennai</v>
      </c>
      <c r="K1807" s="6">
        <f>COUNTIFS(pg_transaction_cleaned!$O$2:$O$5743,A1807,pg_transaction_cleaned!$F$2:$F$5743,"CAPTURE")</f>
        <v>1</v>
      </c>
      <c r="L1807" s="7">
        <f>SUMIFS(pg_transaction_cleaned!$H$2:$H$5743,pg_transaction_cleaned!$O$2:$O$5743,A1807,pg_transaction_cleaned!$F$2:$F$5743,"CAPTURE")</f>
        <v>5498</v>
      </c>
      <c r="M1807" s="6">
        <f>COUNTIFS(pg_transaction_cleaned!$O$2:$O$5743,A1807,pg_transaction_cleaned!$F$2:$F$5743,"REFUND")</f>
        <v>0</v>
      </c>
      <c r="N1807" s="7">
        <f>SUMIFS(pg_transaction_cleaned!$H$2:$H$5743,pg_transaction_cleaned!$O$2:$O$5743,A1807,pg_transaction_cleaned!$F$2:$F$5743,"REFUND")</f>
        <v>0</v>
      </c>
      <c r="O1807" s="6" t="str">
        <f t="shared" si="144"/>
        <v>OK</v>
      </c>
      <c r="P1807" s="8">
        <f t="shared" si="145"/>
        <v>0</v>
      </c>
    </row>
    <row r="1808" spans="1:16" x14ac:dyDescent="0.3">
      <c r="A1808" s="6" t="s">
        <v>3633</v>
      </c>
      <c r="B1808" s="6" t="s">
        <v>11834</v>
      </c>
      <c r="C1808" s="6" t="s">
        <v>3634</v>
      </c>
      <c r="D1808" s="6" t="s">
        <v>37</v>
      </c>
      <c r="E1808" s="6" t="s">
        <v>18</v>
      </c>
      <c r="F1808" s="6" t="s">
        <v>11843</v>
      </c>
      <c r="G1808" s="6" t="s">
        <v>19</v>
      </c>
      <c r="H1808" s="10">
        <f t="shared" si="141"/>
        <v>46276</v>
      </c>
      <c r="I1808" s="7">
        <f t="shared" si="142"/>
        <v>349</v>
      </c>
      <c r="J1808" s="6" t="str">
        <f t="shared" si="143"/>
        <v>Lucknow</v>
      </c>
      <c r="K1808" s="6">
        <f>COUNTIFS(pg_transaction_cleaned!$O$2:$O$5743,A1808,pg_transaction_cleaned!$F$2:$F$5743,"CAPTURE")</f>
        <v>1</v>
      </c>
      <c r="L1808" s="7">
        <f>SUMIFS(pg_transaction_cleaned!$H$2:$H$5743,pg_transaction_cleaned!$O$2:$O$5743,A1808,pg_transaction_cleaned!$F$2:$F$5743,"CAPTURE")</f>
        <v>349</v>
      </c>
      <c r="M1808" s="6">
        <f>COUNTIFS(pg_transaction_cleaned!$O$2:$O$5743,A1808,pg_transaction_cleaned!$F$2:$F$5743,"REFUND")</f>
        <v>0</v>
      </c>
      <c r="N1808" s="7">
        <f>SUMIFS(pg_transaction_cleaned!$H$2:$H$5743,pg_transaction_cleaned!$O$2:$O$5743,A1808,pg_transaction_cleaned!$F$2:$F$5743,"REFUND")</f>
        <v>0</v>
      </c>
      <c r="O1808" s="6" t="str">
        <f t="shared" si="144"/>
        <v>OK</v>
      </c>
      <c r="P1808" s="8">
        <f t="shared" si="145"/>
        <v>0</v>
      </c>
    </row>
    <row r="1809" spans="1:16" x14ac:dyDescent="0.3">
      <c r="A1809" s="6" t="s">
        <v>3635</v>
      </c>
      <c r="B1809" s="6" t="s">
        <v>12106</v>
      </c>
      <c r="C1809" s="6" t="s">
        <v>3636</v>
      </c>
      <c r="D1809" s="6" t="s">
        <v>26</v>
      </c>
      <c r="E1809" s="6" t="s">
        <v>18</v>
      </c>
      <c r="F1809" s="6" t="s">
        <v>12057</v>
      </c>
      <c r="G1809" s="6" t="s">
        <v>19</v>
      </c>
      <c r="H1809" s="10">
        <f t="shared" si="141"/>
        <v>46281</v>
      </c>
      <c r="I1809" s="7">
        <f t="shared" si="142"/>
        <v>6097</v>
      </c>
      <c r="J1809" s="6" t="str">
        <f t="shared" si="143"/>
        <v>Kolkata</v>
      </c>
      <c r="K1809" s="6">
        <f>COUNTIFS(pg_transaction_cleaned!$O$2:$O$5743,A1809,pg_transaction_cleaned!$F$2:$F$5743,"CAPTURE")</f>
        <v>1</v>
      </c>
      <c r="L1809" s="7">
        <f>SUMIFS(pg_transaction_cleaned!$H$2:$H$5743,pg_transaction_cleaned!$O$2:$O$5743,A1809,pg_transaction_cleaned!$F$2:$F$5743,"CAPTURE")</f>
        <v>6097</v>
      </c>
      <c r="M1809" s="6">
        <f>COUNTIFS(pg_transaction_cleaned!$O$2:$O$5743,A1809,pg_transaction_cleaned!$F$2:$F$5743,"REFUND")</f>
        <v>0</v>
      </c>
      <c r="N1809" s="7">
        <f>SUMIFS(pg_transaction_cleaned!$H$2:$H$5743,pg_transaction_cleaned!$O$2:$O$5743,A1809,pg_transaction_cleaned!$F$2:$F$5743,"REFUND")</f>
        <v>0</v>
      </c>
      <c r="O1809" s="6" t="str">
        <f t="shared" si="144"/>
        <v>OK</v>
      </c>
      <c r="P1809" s="8">
        <f t="shared" si="145"/>
        <v>0</v>
      </c>
    </row>
    <row r="1810" spans="1:16" x14ac:dyDescent="0.3">
      <c r="A1810" s="6" t="s">
        <v>3637</v>
      </c>
      <c r="B1810" s="6" t="s">
        <v>11866</v>
      </c>
      <c r="C1810" s="6" t="s">
        <v>3638</v>
      </c>
      <c r="D1810" s="6" t="s">
        <v>26</v>
      </c>
      <c r="E1810" s="6" t="s">
        <v>18</v>
      </c>
      <c r="F1810" s="6" t="s">
        <v>11941</v>
      </c>
      <c r="G1810" s="6" t="s">
        <v>19</v>
      </c>
      <c r="H1810" s="10">
        <f t="shared" si="141"/>
        <v>46274</v>
      </c>
      <c r="I1810" s="7">
        <f t="shared" si="142"/>
        <v>4998</v>
      </c>
      <c r="J1810" s="6" t="str">
        <f t="shared" si="143"/>
        <v>Kolkata</v>
      </c>
      <c r="K1810" s="6">
        <f>COUNTIFS(pg_transaction_cleaned!$O$2:$O$5743,A1810,pg_transaction_cleaned!$F$2:$F$5743,"CAPTURE")</f>
        <v>1</v>
      </c>
      <c r="L1810" s="7">
        <f>SUMIFS(pg_transaction_cleaned!$H$2:$H$5743,pg_transaction_cleaned!$O$2:$O$5743,A1810,pg_transaction_cleaned!$F$2:$F$5743,"CAPTURE")</f>
        <v>4998</v>
      </c>
      <c r="M1810" s="6">
        <f>COUNTIFS(pg_transaction_cleaned!$O$2:$O$5743,A1810,pg_transaction_cleaned!$F$2:$F$5743,"REFUND")</f>
        <v>0</v>
      </c>
      <c r="N1810" s="7">
        <f>SUMIFS(pg_transaction_cleaned!$H$2:$H$5743,pg_transaction_cleaned!$O$2:$O$5743,A1810,pg_transaction_cleaned!$F$2:$F$5743,"REFUND")</f>
        <v>0</v>
      </c>
      <c r="O1810" s="6" t="str">
        <f t="shared" si="144"/>
        <v>OK</v>
      </c>
      <c r="P1810" s="8">
        <f t="shared" si="145"/>
        <v>0</v>
      </c>
    </row>
    <row r="1811" spans="1:16" x14ac:dyDescent="0.3">
      <c r="A1811" s="6" t="s">
        <v>3639</v>
      </c>
      <c r="B1811" s="6" t="s">
        <v>11928</v>
      </c>
      <c r="C1811" s="6" t="s">
        <v>3640</v>
      </c>
      <c r="D1811" s="6" t="s">
        <v>26</v>
      </c>
      <c r="E1811" s="6" t="s">
        <v>18</v>
      </c>
      <c r="F1811" s="6" t="s">
        <v>12169</v>
      </c>
      <c r="G1811" s="6" t="s">
        <v>19</v>
      </c>
      <c r="H1811" s="10">
        <f t="shared" si="141"/>
        <v>46266</v>
      </c>
      <c r="I1811" s="7">
        <f t="shared" si="142"/>
        <v>1347</v>
      </c>
      <c r="J1811" s="6" t="str">
        <f t="shared" si="143"/>
        <v>Kolkata</v>
      </c>
      <c r="K1811" s="6">
        <f>COUNTIFS(pg_transaction_cleaned!$O$2:$O$5743,A1811,pg_transaction_cleaned!$F$2:$F$5743,"CAPTURE")</f>
        <v>1</v>
      </c>
      <c r="L1811" s="7">
        <f>SUMIFS(pg_transaction_cleaned!$H$2:$H$5743,pg_transaction_cleaned!$O$2:$O$5743,A1811,pg_transaction_cleaned!$F$2:$F$5743,"CAPTURE")</f>
        <v>1347</v>
      </c>
      <c r="M1811" s="6">
        <f>COUNTIFS(pg_transaction_cleaned!$O$2:$O$5743,A1811,pg_transaction_cleaned!$F$2:$F$5743,"REFUND")</f>
        <v>0</v>
      </c>
      <c r="N1811" s="7">
        <f>SUMIFS(pg_transaction_cleaned!$H$2:$H$5743,pg_transaction_cleaned!$O$2:$O$5743,A1811,pg_transaction_cleaned!$F$2:$F$5743,"REFUND")</f>
        <v>0</v>
      </c>
      <c r="O1811" s="6" t="str">
        <f t="shared" si="144"/>
        <v>OK</v>
      </c>
      <c r="P1811" s="8">
        <f t="shared" si="145"/>
        <v>0</v>
      </c>
    </row>
    <row r="1812" spans="1:16" x14ac:dyDescent="0.3">
      <c r="A1812" s="6" t="s">
        <v>3641</v>
      </c>
      <c r="B1812" s="6" t="s">
        <v>11903</v>
      </c>
      <c r="C1812" s="6" t="s">
        <v>3642</v>
      </c>
      <c r="D1812" s="6" t="s">
        <v>17</v>
      </c>
      <c r="E1812" s="6" t="s">
        <v>18</v>
      </c>
      <c r="F1812" s="6" t="s">
        <v>12028</v>
      </c>
      <c r="G1812" s="6" t="s">
        <v>19</v>
      </c>
      <c r="H1812" s="10">
        <f t="shared" si="141"/>
        <v>46277</v>
      </c>
      <c r="I1812" s="7">
        <f t="shared" si="142"/>
        <v>1299</v>
      </c>
      <c r="J1812" s="6" t="str">
        <f t="shared" si="143"/>
        <v>Pune</v>
      </c>
      <c r="K1812" s="6">
        <f>COUNTIFS(pg_transaction_cleaned!$O$2:$O$5743,A1812,pg_transaction_cleaned!$F$2:$F$5743,"CAPTURE")</f>
        <v>1</v>
      </c>
      <c r="L1812" s="7">
        <f>SUMIFS(pg_transaction_cleaned!$H$2:$H$5743,pg_transaction_cleaned!$O$2:$O$5743,A1812,pg_transaction_cleaned!$F$2:$F$5743,"CAPTURE")</f>
        <v>1299</v>
      </c>
      <c r="M1812" s="6">
        <f>COUNTIFS(pg_transaction_cleaned!$O$2:$O$5743,A1812,pg_transaction_cleaned!$F$2:$F$5743,"REFUND")</f>
        <v>0</v>
      </c>
      <c r="N1812" s="7">
        <f>SUMIFS(pg_transaction_cleaned!$H$2:$H$5743,pg_transaction_cleaned!$O$2:$O$5743,A1812,pg_transaction_cleaned!$F$2:$F$5743,"REFUND")</f>
        <v>0</v>
      </c>
      <c r="O1812" s="6" t="str">
        <f t="shared" si="144"/>
        <v>OK</v>
      </c>
      <c r="P1812" s="8">
        <f t="shared" si="145"/>
        <v>0</v>
      </c>
    </row>
    <row r="1813" spans="1:16" x14ac:dyDescent="0.3">
      <c r="A1813" s="6" t="s">
        <v>3643</v>
      </c>
      <c r="B1813" s="6" t="s">
        <v>12163</v>
      </c>
      <c r="C1813" s="6" t="s">
        <v>3644</v>
      </c>
      <c r="D1813" s="6" t="s">
        <v>17</v>
      </c>
      <c r="E1813" s="6" t="s">
        <v>18</v>
      </c>
      <c r="F1813" s="6" t="s">
        <v>11841</v>
      </c>
      <c r="G1813" s="6" t="s">
        <v>19</v>
      </c>
      <c r="H1813" s="10">
        <f t="shared" si="141"/>
        <v>46276</v>
      </c>
      <c r="I1813" s="7">
        <f t="shared" si="142"/>
        <v>2499</v>
      </c>
      <c r="J1813" s="6" t="str">
        <f t="shared" si="143"/>
        <v>Pune</v>
      </c>
      <c r="K1813" s="6">
        <f>COUNTIFS(pg_transaction_cleaned!$O$2:$O$5743,A1813,pg_transaction_cleaned!$F$2:$F$5743,"CAPTURE")</f>
        <v>1</v>
      </c>
      <c r="L1813" s="7">
        <f>SUMIFS(pg_transaction_cleaned!$H$2:$H$5743,pg_transaction_cleaned!$O$2:$O$5743,A1813,pg_transaction_cleaned!$F$2:$F$5743,"CAPTURE")</f>
        <v>2499</v>
      </c>
      <c r="M1813" s="6">
        <f>COUNTIFS(pg_transaction_cleaned!$O$2:$O$5743,A1813,pg_transaction_cleaned!$F$2:$F$5743,"REFUND")</f>
        <v>0</v>
      </c>
      <c r="N1813" s="7">
        <f>SUMIFS(pg_transaction_cleaned!$H$2:$H$5743,pg_transaction_cleaned!$O$2:$O$5743,A1813,pg_transaction_cleaned!$F$2:$F$5743,"REFUND")</f>
        <v>0</v>
      </c>
      <c r="O1813" s="6" t="str">
        <f t="shared" si="144"/>
        <v>OK</v>
      </c>
      <c r="P1813" s="8">
        <f t="shared" si="145"/>
        <v>0</v>
      </c>
    </row>
    <row r="1814" spans="1:16" x14ac:dyDescent="0.3">
      <c r="A1814" s="6" t="s">
        <v>3645</v>
      </c>
      <c r="B1814" s="6" t="s">
        <v>11914</v>
      </c>
      <c r="C1814" s="6" t="s">
        <v>3646</v>
      </c>
      <c r="D1814" s="6" t="s">
        <v>42</v>
      </c>
      <c r="E1814" s="6" t="s">
        <v>27</v>
      </c>
      <c r="F1814" s="6" t="s">
        <v>11863</v>
      </c>
      <c r="G1814" s="6" t="s">
        <v>115</v>
      </c>
      <c r="H1814" s="10">
        <f t="shared" si="141"/>
        <v>46289</v>
      </c>
      <c r="I1814" s="7">
        <f t="shared" si="142"/>
        <v>1499</v>
      </c>
      <c r="J1814" s="6" t="str">
        <f t="shared" si="143"/>
        <v>Hyderabad</v>
      </c>
      <c r="K1814" s="6">
        <f>COUNTIFS(pg_transaction_cleaned!$O$2:$O$5743,A1814,pg_transaction_cleaned!$F$2:$F$5743,"CAPTURE")</f>
        <v>1</v>
      </c>
      <c r="L1814" s="7">
        <f>SUMIFS(pg_transaction_cleaned!$H$2:$H$5743,pg_transaction_cleaned!$O$2:$O$5743,A1814,pg_transaction_cleaned!$F$2:$F$5743,"CAPTURE")</f>
        <v>1499</v>
      </c>
      <c r="M1814" s="6">
        <f>COUNTIFS(pg_transaction_cleaned!$O$2:$O$5743,A1814,pg_transaction_cleaned!$F$2:$F$5743,"REFUND")</f>
        <v>0</v>
      </c>
      <c r="N1814" s="7">
        <f>SUMIFS(pg_transaction_cleaned!$H$2:$H$5743,pg_transaction_cleaned!$O$2:$O$5743,A1814,pg_transaction_cleaned!$F$2:$F$5743,"REFUND")</f>
        <v>0</v>
      </c>
      <c r="O1814" s="6" t="str">
        <f t="shared" si="144"/>
        <v>Payment on failed/cancelled</v>
      </c>
      <c r="P1814" s="8">
        <f t="shared" si="145"/>
        <v>1499</v>
      </c>
    </row>
    <row r="1815" spans="1:16" x14ac:dyDescent="0.3">
      <c r="A1815" s="6" t="s">
        <v>3647</v>
      </c>
      <c r="B1815" s="6" t="s">
        <v>11989</v>
      </c>
      <c r="C1815" s="6" t="s">
        <v>3648</v>
      </c>
      <c r="D1815" s="6" t="s">
        <v>48</v>
      </c>
      <c r="E1815" s="6" t="s">
        <v>27</v>
      </c>
      <c r="F1815" s="6" t="s">
        <v>11872</v>
      </c>
      <c r="G1815" s="6" t="s">
        <v>19</v>
      </c>
      <c r="H1815" s="10">
        <f t="shared" si="141"/>
        <v>46290</v>
      </c>
      <c r="I1815" s="7">
        <f t="shared" si="142"/>
        <v>3998</v>
      </c>
      <c r="J1815" s="6" t="str">
        <f t="shared" si="143"/>
        <v>Jaipur</v>
      </c>
      <c r="K1815" s="6">
        <f>COUNTIFS(pg_transaction_cleaned!$O$2:$O$5743,A1815,pg_transaction_cleaned!$F$2:$F$5743,"CAPTURE")</f>
        <v>1</v>
      </c>
      <c r="L1815" s="7">
        <f>SUMIFS(pg_transaction_cleaned!$H$2:$H$5743,pg_transaction_cleaned!$O$2:$O$5743,A1815,pg_transaction_cleaned!$F$2:$F$5743,"CAPTURE")</f>
        <v>3998</v>
      </c>
      <c r="M1815" s="6">
        <f>COUNTIFS(pg_transaction_cleaned!$O$2:$O$5743,A1815,pg_transaction_cleaned!$F$2:$F$5743,"REFUND")</f>
        <v>0</v>
      </c>
      <c r="N1815" s="7">
        <f>SUMIFS(pg_transaction_cleaned!$H$2:$H$5743,pg_transaction_cleaned!$O$2:$O$5743,A1815,pg_transaction_cleaned!$F$2:$F$5743,"REFUND")</f>
        <v>0</v>
      </c>
      <c r="O1815" s="6" t="str">
        <f t="shared" si="144"/>
        <v>OK</v>
      </c>
      <c r="P1815" s="8">
        <f t="shared" si="145"/>
        <v>0</v>
      </c>
    </row>
    <row r="1816" spans="1:16" x14ac:dyDescent="0.3">
      <c r="A1816" s="6" t="s">
        <v>3649</v>
      </c>
      <c r="B1816" s="6" t="s">
        <v>11946</v>
      </c>
      <c r="C1816" s="6" t="s">
        <v>3650</v>
      </c>
      <c r="D1816" s="6" t="s">
        <v>34</v>
      </c>
      <c r="E1816" s="6" t="s">
        <v>18</v>
      </c>
      <c r="F1816" s="6" t="s">
        <v>11827</v>
      </c>
      <c r="G1816" s="6" t="s">
        <v>19</v>
      </c>
      <c r="H1816" s="10">
        <f t="shared" si="141"/>
        <v>46268</v>
      </c>
      <c r="I1816" s="7">
        <f t="shared" si="142"/>
        <v>299</v>
      </c>
      <c r="J1816" s="6" t="str">
        <f t="shared" si="143"/>
        <v>Ahmedabad</v>
      </c>
      <c r="K1816" s="6">
        <f>COUNTIFS(pg_transaction_cleaned!$O$2:$O$5743,A1816,pg_transaction_cleaned!$F$2:$F$5743,"CAPTURE")</f>
        <v>1</v>
      </c>
      <c r="L1816" s="7">
        <f>SUMIFS(pg_transaction_cleaned!$H$2:$H$5743,pg_transaction_cleaned!$O$2:$O$5743,A1816,pg_transaction_cleaned!$F$2:$F$5743,"CAPTURE")</f>
        <v>299</v>
      </c>
      <c r="M1816" s="6">
        <f>COUNTIFS(pg_transaction_cleaned!$O$2:$O$5743,A1816,pg_transaction_cleaned!$F$2:$F$5743,"REFUND")</f>
        <v>0</v>
      </c>
      <c r="N1816" s="7">
        <f>SUMIFS(pg_transaction_cleaned!$H$2:$H$5743,pg_transaction_cleaned!$O$2:$O$5743,A1816,pg_transaction_cleaned!$F$2:$F$5743,"REFUND")</f>
        <v>0</v>
      </c>
      <c r="O1816" s="6" t="str">
        <f t="shared" si="144"/>
        <v>OK</v>
      </c>
      <c r="P1816" s="8">
        <f t="shared" si="145"/>
        <v>0</v>
      </c>
    </row>
    <row r="1817" spans="1:16" x14ac:dyDescent="0.3">
      <c r="A1817" s="6" t="s">
        <v>3651</v>
      </c>
      <c r="B1817" s="6" t="s">
        <v>11891</v>
      </c>
      <c r="C1817" s="6" t="s">
        <v>3652</v>
      </c>
      <c r="D1817" s="6" t="s">
        <v>17</v>
      </c>
      <c r="E1817" s="6" t="s">
        <v>27</v>
      </c>
      <c r="F1817" s="6" t="s">
        <v>11863</v>
      </c>
      <c r="G1817" s="6" t="s">
        <v>19</v>
      </c>
      <c r="H1817" s="10">
        <f t="shared" si="141"/>
        <v>46278</v>
      </c>
      <c r="I1817" s="7">
        <f t="shared" si="142"/>
        <v>1499</v>
      </c>
      <c r="J1817" s="6" t="str">
        <f t="shared" si="143"/>
        <v>Pune</v>
      </c>
      <c r="K1817" s="6">
        <f>COUNTIFS(pg_transaction_cleaned!$O$2:$O$5743,A1817,pg_transaction_cleaned!$F$2:$F$5743,"CAPTURE")</f>
        <v>1</v>
      </c>
      <c r="L1817" s="7">
        <f>SUMIFS(pg_transaction_cleaned!$H$2:$H$5743,pg_transaction_cleaned!$O$2:$O$5743,A1817,pg_transaction_cleaned!$F$2:$F$5743,"CAPTURE")</f>
        <v>1499</v>
      </c>
      <c r="M1817" s="6">
        <f>COUNTIFS(pg_transaction_cleaned!$O$2:$O$5743,A1817,pg_transaction_cleaned!$F$2:$F$5743,"REFUND")</f>
        <v>0</v>
      </c>
      <c r="N1817" s="7">
        <f>SUMIFS(pg_transaction_cleaned!$H$2:$H$5743,pg_transaction_cleaned!$O$2:$O$5743,A1817,pg_transaction_cleaned!$F$2:$F$5743,"REFUND")</f>
        <v>0</v>
      </c>
      <c r="O1817" s="6" t="str">
        <f t="shared" si="144"/>
        <v>OK</v>
      </c>
      <c r="P1817" s="8">
        <f t="shared" si="145"/>
        <v>0</v>
      </c>
    </row>
    <row r="1818" spans="1:16" x14ac:dyDescent="0.3">
      <c r="A1818" s="6" t="s">
        <v>3653</v>
      </c>
      <c r="B1818" s="6" t="s">
        <v>11832</v>
      </c>
      <c r="C1818" s="6" t="s">
        <v>3654</v>
      </c>
      <c r="D1818" s="6" t="s">
        <v>37</v>
      </c>
      <c r="E1818" s="6" t="s">
        <v>27</v>
      </c>
      <c r="F1818" s="6" t="s">
        <v>12003</v>
      </c>
      <c r="G1818" s="6" t="s">
        <v>19</v>
      </c>
      <c r="H1818" s="10">
        <f t="shared" si="141"/>
        <v>46273</v>
      </c>
      <c r="I1818" s="7">
        <f t="shared" si="142"/>
        <v>1499</v>
      </c>
      <c r="J1818" s="6" t="str">
        <f t="shared" si="143"/>
        <v>Lucknow</v>
      </c>
      <c r="K1818" s="6">
        <f>COUNTIFS(pg_transaction_cleaned!$O$2:$O$5743,A1818,pg_transaction_cleaned!$F$2:$F$5743,"CAPTURE")</f>
        <v>1</v>
      </c>
      <c r="L1818" s="7">
        <f>SUMIFS(pg_transaction_cleaned!$H$2:$H$5743,pg_transaction_cleaned!$O$2:$O$5743,A1818,pg_transaction_cleaned!$F$2:$F$5743,"CAPTURE")</f>
        <v>1499</v>
      </c>
      <c r="M1818" s="6">
        <f>COUNTIFS(pg_transaction_cleaned!$O$2:$O$5743,A1818,pg_transaction_cleaned!$F$2:$F$5743,"REFUND")</f>
        <v>0</v>
      </c>
      <c r="N1818" s="7">
        <f>SUMIFS(pg_transaction_cleaned!$H$2:$H$5743,pg_transaction_cleaned!$O$2:$O$5743,A1818,pg_transaction_cleaned!$F$2:$F$5743,"REFUND")</f>
        <v>0</v>
      </c>
      <c r="O1818" s="6" t="str">
        <f t="shared" si="144"/>
        <v>OK</v>
      </c>
      <c r="P1818" s="8">
        <f t="shared" si="145"/>
        <v>0</v>
      </c>
    </row>
    <row r="1819" spans="1:16" x14ac:dyDescent="0.3">
      <c r="A1819" s="6" t="s">
        <v>3655</v>
      </c>
      <c r="B1819" s="6" t="s">
        <v>11999</v>
      </c>
      <c r="C1819" s="6" t="s">
        <v>3656</v>
      </c>
      <c r="D1819" s="6" t="s">
        <v>75</v>
      </c>
      <c r="E1819" s="6" t="s">
        <v>27</v>
      </c>
      <c r="F1819" s="6" t="s">
        <v>11879</v>
      </c>
      <c r="G1819" s="6" t="s">
        <v>19</v>
      </c>
      <c r="H1819" s="10">
        <f t="shared" si="141"/>
        <v>46282</v>
      </c>
      <c r="I1819" s="7">
        <f t="shared" si="142"/>
        <v>1798</v>
      </c>
      <c r="J1819" s="6" t="str">
        <f t="shared" si="143"/>
        <v>Mumbai</v>
      </c>
      <c r="K1819" s="6">
        <f>COUNTIFS(pg_transaction_cleaned!$O$2:$O$5743,A1819,pg_transaction_cleaned!$F$2:$F$5743,"CAPTURE")</f>
        <v>1</v>
      </c>
      <c r="L1819" s="7">
        <f>SUMIFS(pg_transaction_cleaned!$H$2:$H$5743,pg_transaction_cleaned!$O$2:$O$5743,A1819,pg_transaction_cleaned!$F$2:$F$5743,"CAPTURE")</f>
        <v>1798</v>
      </c>
      <c r="M1819" s="6">
        <f>COUNTIFS(pg_transaction_cleaned!$O$2:$O$5743,A1819,pg_transaction_cleaned!$F$2:$F$5743,"REFUND")</f>
        <v>0</v>
      </c>
      <c r="N1819" s="7">
        <f>SUMIFS(pg_transaction_cleaned!$H$2:$H$5743,pg_transaction_cleaned!$O$2:$O$5743,A1819,pg_transaction_cleaned!$F$2:$F$5743,"REFUND")</f>
        <v>0</v>
      </c>
      <c r="O1819" s="6" t="str">
        <f t="shared" si="144"/>
        <v>OK</v>
      </c>
      <c r="P1819" s="8">
        <f t="shared" si="145"/>
        <v>0</v>
      </c>
    </row>
    <row r="1820" spans="1:16" x14ac:dyDescent="0.3">
      <c r="A1820" s="6" t="s">
        <v>3657</v>
      </c>
      <c r="B1820" s="6" t="s">
        <v>12120</v>
      </c>
      <c r="C1820" s="6" t="s">
        <v>3658</v>
      </c>
      <c r="D1820" s="6" t="s">
        <v>51</v>
      </c>
      <c r="E1820" s="6" t="s">
        <v>27</v>
      </c>
      <c r="F1820" s="6" t="s">
        <v>12155</v>
      </c>
      <c r="G1820" s="6" t="s">
        <v>19</v>
      </c>
      <c r="H1820" s="10">
        <f t="shared" si="141"/>
        <v>46292</v>
      </c>
      <c r="I1820" s="7">
        <f t="shared" si="142"/>
        <v>5397</v>
      </c>
      <c r="J1820" s="6" t="str">
        <f t="shared" si="143"/>
        <v>Chennai</v>
      </c>
      <c r="K1820" s="6">
        <f>COUNTIFS(pg_transaction_cleaned!$O$2:$O$5743,A1820,pg_transaction_cleaned!$F$2:$F$5743,"CAPTURE")</f>
        <v>1</v>
      </c>
      <c r="L1820" s="7">
        <f>SUMIFS(pg_transaction_cleaned!$H$2:$H$5743,pg_transaction_cleaned!$O$2:$O$5743,A1820,pg_transaction_cleaned!$F$2:$F$5743,"CAPTURE")</f>
        <v>5397</v>
      </c>
      <c r="M1820" s="6">
        <f>COUNTIFS(pg_transaction_cleaned!$O$2:$O$5743,A1820,pg_transaction_cleaned!$F$2:$F$5743,"REFUND")</f>
        <v>0</v>
      </c>
      <c r="N1820" s="7">
        <f>SUMIFS(pg_transaction_cleaned!$H$2:$H$5743,pg_transaction_cleaned!$O$2:$O$5743,A1820,pg_transaction_cleaned!$F$2:$F$5743,"REFUND")</f>
        <v>0</v>
      </c>
      <c r="O1820" s="6" t="str">
        <f t="shared" si="144"/>
        <v>OK</v>
      </c>
      <c r="P1820" s="8">
        <f t="shared" si="145"/>
        <v>0</v>
      </c>
    </row>
    <row r="1821" spans="1:16" x14ac:dyDescent="0.3">
      <c r="A1821" s="6" t="s">
        <v>3659</v>
      </c>
      <c r="B1821" s="6" t="s">
        <v>11888</v>
      </c>
      <c r="C1821" s="6" t="s">
        <v>3660</v>
      </c>
      <c r="D1821" s="6" t="s">
        <v>34</v>
      </c>
      <c r="E1821" s="6" t="s">
        <v>18</v>
      </c>
      <c r="F1821" s="6" t="s">
        <v>11929</v>
      </c>
      <c r="G1821" s="6" t="s">
        <v>19</v>
      </c>
      <c r="H1821" s="10">
        <f t="shared" si="141"/>
        <v>46269</v>
      </c>
      <c r="I1821" s="7">
        <f t="shared" si="142"/>
        <v>799</v>
      </c>
      <c r="J1821" s="6" t="str">
        <f t="shared" si="143"/>
        <v>Ahmedabad</v>
      </c>
      <c r="K1821" s="6">
        <f>COUNTIFS(pg_transaction_cleaned!$O$2:$O$5743,A1821,pg_transaction_cleaned!$F$2:$F$5743,"CAPTURE")</f>
        <v>1</v>
      </c>
      <c r="L1821" s="7">
        <f>SUMIFS(pg_transaction_cleaned!$H$2:$H$5743,pg_transaction_cleaned!$O$2:$O$5743,A1821,pg_transaction_cleaned!$F$2:$F$5743,"CAPTURE")</f>
        <v>799</v>
      </c>
      <c r="M1821" s="6">
        <f>COUNTIFS(pg_transaction_cleaned!$O$2:$O$5743,A1821,pg_transaction_cleaned!$F$2:$F$5743,"REFUND")</f>
        <v>0</v>
      </c>
      <c r="N1821" s="7">
        <f>SUMIFS(pg_transaction_cleaned!$H$2:$H$5743,pg_transaction_cleaned!$O$2:$O$5743,A1821,pg_transaction_cleaned!$F$2:$F$5743,"REFUND")</f>
        <v>0</v>
      </c>
      <c r="O1821" s="6" t="str">
        <f t="shared" si="144"/>
        <v>OK</v>
      </c>
      <c r="P1821" s="8">
        <f t="shared" si="145"/>
        <v>0</v>
      </c>
    </row>
    <row r="1822" spans="1:16" x14ac:dyDescent="0.3">
      <c r="A1822" s="6" t="s">
        <v>3661</v>
      </c>
      <c r="B1822" s="6" t="s">
        <v>11832</v>
      </c>
      <c r="C1822" s="6" t="s">
        <v>3662</v>
      </c>
      <c r="D1822" s="6" t="s">
        <v>17</v>
      </c>
      <c r="E1822" s="6" t="s">
        <v>18</v>
      </c>
      <c r="F1822" s="6" t="s">
        <v>11929</v>
      </c>
      <c r="G1822" s="6" t="s">
        <v>80</v>
      </c>
      <c r="H1822" s="10">
        <f t="shared" si="141"/>
        <v>46273</v>
      </c>
      <c r="I1822" s="7">
        <f t="shared" si="142"/>
        <v>799</v>
      </c>
      <c r="J1822" s="6" t="str">
        <f t="shared" si="143"/>
        <v>Pune</v>
      </c>
      <c r="K1822" s="6">
        <f>COUNTIFS(pg_transaction_cleaned!$O$2:$O$5743,A1822,pg_transaction_cleaned!$F$2:$F$5743,"CAPTURE")</f>
        <v>0</v>
      </c>
      <c r="L1822" s="7">
        <f>SUMIFS(pg_transaction_cleaned!$H$2:$H$5743,pg_transaction_cleaned!$O$2:$O$5743,A1822,pg_transaction_cleaned!$F$2:$F$5743,"CAPTURE")</f>
        <v>0</v>
      </c>
      <c r="M1822" s="6">
        <f>COUNTIFS(pg_transaction_cleaned!$O$2:$O$5743,A1822,pg_transaction_cleaned!$F$2:$F$5743,"REFUND")</f>
        <v>0</v>
      </c>
      <c r="N1822" s="7">
        <f>SUMIFS(pg_transaction_cleaned!$H$2:$H$5743,pg_transaction_cleaned!$O$2:$O$5743,A1822,pg_transaction_cleaned!$F$2:$F$5743,"REFUND")</f>
        <v>0</v>
      </c>
      <c r="O1822" s="6" t="str">
        <f t="shared" si="144"/>
        <v>OK</v>
      </c>
      <c r="P1822" s="8">
        <f t="shared" si="145"/>
        <v>0</v>
      </c>
    </row>
    <row r="1823" spans="1:16" x14ac:dyDescent="0.3">
      <c r="A1823" s="6" t="s">
        <v>3663</v>
      </c>
      <c r="B1823" s="6" t="s">
        <v>11895</v>
      </c>
      <c r="C1823" s="6" t="s">
        <v>3664</v>
      </c>
      <c r="D1823" s="6" t="s">
        <v>48</v>
      </c>
      <c r="E1823" s="6" t="s">
        <v>18</v>
      </c>
      <c r="F1823" s="6" t="s">
        <v>11902</v>
      </c>
      <c r="G1823" s="6" t="s">
        <v>19</v>
      </c>
      <c r="H1823" s="10">
        <f t="shared" si="141"/>
        <v>46295</v>
      </c>
      <c r="I1823" s="7">
        <f t="shared" si="142"/>
        <v>2999</v>
      </c>
      <c r="J1823" s="6" t="str">
        <f t="shared" si="143"/>
        <v>Jaipur</v>
      </c>
      <c r="K1823" s="6">
        <f>COUNTIFS(pg_transaction_cleaned!$O$2:$O$5743,A1823,pg_transaction_cleaned!$F$2:$F$5743,"CAPTURE")</f>
        <v>1</v>
      </c>
      <c r="L1823" s="7">
        <f>SUMIFS(pg_transaction_cleaned!$H$2:$H$5743,pg_transaction_cleaned!$O$2:$O$5743,A1823,pg_transaction_cleaned!$F$2:$F$5743,"CAPTURE")</f>
        <v>2999</v>
      </c>
      <c r="M1823" s="6">
        <f>COUNTIFS(pg_transaction_cleaned!$O$2:$O$5743,A1823,pg_transaction_cleaned!$F$2:$F$5743,"REFUND")</f>
        <v>0</v>
      </c>
      <c r="N1823" s="7">
        <f>SUMIFS(pg_transaction_cleaned!$H$2:$H$5743,pg_transaction_cleaned!$O$2:$O$5743,A1823,pg_transaction_cleaned!$F$2:$F$5743,"REFUND")</f>
        <v>0</v>
      </c>
      <c r="O1823" s="6" t="str">
        <f t="shared" si="144"/>
        <v>OK</v>
      </c>
      <c r="P1823" s="8">
        <f t="shared" si="145"/>
        <v>0</v>
      </c>
    </row>
    <row r="1824" spans="1:16" x14ac:dyDescent="0.3">
      <c r="A1824" s="6" t="s">
        <v>3665</v>
      </c>
      <c r="B1824" s="6" t="s">
        <v>11842</v>
      </c>
      <c r="C1824" s="6" t="s">
        <v>3666</v>
      </c>
      <c r="D1824" s="6" t="s">
        <v>48</v>
      </c>
      <c r="E1824" s="6" t="s">
        <v>18</v>
      </c>
      <c r="F1824" s="6" t="s">
        <v>11827</v>
      </c>
      <c r="G1824" s="6" t="s">
        <v>19</v>
      </c>
      <c r="H1824" s="10">
        <f t="shared" si="141"/>
        <v>46290</v>
      </c>
      <c r="I1824" s="7">
        <f t="shared" si="142"/>
        <v>299</v>
      </c>
      <c r="J1824" s="6" t="str">
        <f t="shared" si="143"/>
        <v>Jaipur</v>
      </c>
      <c r="K1824" s="6">
        <f>COUNTIFS(pg_transaction_cleaned!$O$2:$O$5743,A1824,pg_transaction_cleaned!$F$2:$F$5743,"CAPTURE")</f>
        <v>1</v>
      </c>
      <c r="L1824" s="7">
        <f>SUMIFS(pg_transaction_cleaned!$H$2:$H$5743,pg_transaction_cleaned!$O$2:$O$5743,A1824,pg_transaction_cleaned!$F$2:$F$5743,"CAPTURE")</f>
        <v>299</v>
      </c>
      <c r="M1824" s="6">
        <f>COUNTIFS(pg_transaction_cleaned!$O$2:$O$5743,A1824,pg_transaction_cleaned!$F$2:$F$5743,"REFUND")</f>
        <v>0</v>
      </c>
      <c r="N1824" s="7">
        <f>SUMIFS(pg_transaction_cleaned!$H$2:$H$5743,pg_transaction_cleaned!$O$2:$O$5743,A1824,pg_transaction_cleaned!$F$2:$F$5743,"REFUND")</f>
        <v>0</v>
      </c>
      <c r="O1824" s="6" t="str">
        <f t="shared" si="144"/>
        <v>OK</v>
      </c>
      <c r="P1824" s="8">
        <f t="shared" si="145"/>
        <v>0</v>
      </c>
    </row>
    <row r="1825" spans="1:16" x14ac:dyDescent="0.3">
      <c r="A1825" s="6" t="s">
        <v>3667</v>
      </c>
      <c r="B1825" s="6" t="s">
        <v>11873</v>
      </c>
      <c r="C1825" s="6" t="s">
        <v>3668</v>
      </c>
      <c r="D1825" s="6" t="s">
        <v>23</v>
      </c>
      <c r="E1825" s="6" t="s">
        <v>43</v>
      </c>
      <c r="F1825" s="6" t="s">
        <v>11827</v>
      </c>
      <c r="G1825" s="6" t="s">
        <v>19</v>
      </c>
      <c r="H1825" s="10">
        <f t="shared" si="141"/>
        <v>46291</v>
      </c>
      <c r="I1825" s="7">
        <f t="shared" si="142"/>
        <v>299</v>
      </c>
      <c r="J1825" s="6" t="str">
        <f t="shared" si="143"/>
        <v>Bengaluru</v>
      </c>
      <c r="K1825" s="6">
        <f>COUNTIFS(pg_transaction_cleaned!$O$2:$O$5743,A1825,pg_transaction_cleaned!$F$2:$F$5743,"CAPTURE")</f>
        <v>1</v>
      </c>
      <c r="L1825" s="7">
        <f>SUMIFS(pg_transaction_cleaned!$H$2:$H$5743,pg_transaction_cleaned!$O$2:$O$5743,A1825,pg_transaction_cleaned!$F$2:$F$5743,"CAPTURE")</f>
        <v>299</v>
      </c>
      <c r="M1825" s="6">
        <f>COUNTIFS(pg_transaction_cleaned!$O$2:$O$5743,A1825,pg_transaction_cleaned!$F$2:$F$5743,"REFUND")</f>
        <v>0</v>
      </c>
      <c r="N1825" s="7">
        <f>SUMIFS(pg_transaction_cleaned!$H$2:$H$5743,pg_transaction_cleaned!$O$2:$O$5743,A1825,pg_transaction_cleaned!$F$2:$F$5743,"REFUND")</f>
        <v>0</v>
      </c>
      <c r="O1825" s="6" t="str">
        <f t="shared" si="144"/>
        <v>OK</v>
      </c>
      <c r="P1825" s="8">
        <f t="shared" si="145"/>
        <v>0</v>
      </c>
    </row>
    <row r="1826" spans="1:16" x14ac:dyDescent="0.3">
      <c r="A1826" s="6" t="s">
        <v>3669</v>
      </c>
      <c r="B1826" s="6" t="s">
        <v>11908</v>
      </c>
      <c r="C1826" s="6" t="s">
        <v>3670</v>
      </c>
      <c r="D1826" s="6" t="s">
        <v>42</v>
      </c>
      <c r="E1826" s="6" t="s">
        <v>18</v>
      </c>
      <c r="F1826" s="6" t="s">
        <v>11996</v>
      </c>
      <c r="G1826" s="6" t="s">
        <v>19</v>
      </c>
      <c r="H1826" s="10">
        <f t="shared" si="141"/>
        <v>46275</v>
      </c>
      <c r="I1826" s="7">
        <f t="shared" si="142"/>
        <v>4798</v>
      </c>
      <c r="J1826" s="6" t="str">
        <f t="shared" si="143"/>
        <v>Hyderabad</v>
      </c>
      <c r="K1826" s="6">
        <f>COUNTIFS(pg_transaction_cleaned!$O$2:$O$5743,A1826,pg_transaction_cleaned!$F$2:$F$5743,"CAPTURE")</f>
        <v>1</v>
      </c>
      <c r="L1826" s="7">
        <f>SUMIFS(pg_transaction_cleaned!$H$2:$H$5743,pg_transaction_cleaned!$O$2:$O$5743,A1826,pg_transaction_cleaned!$F$2:$F$5743,"CAPTURE")</f>
        <v>4798</v>
      </c>
      <c r="M1826" s="6">
        <f>COUNTIFS(pg_transaction_cleaned!$O$2:$O$5743,A1826,pg_transaction_cleaned!$F$2:$F$5743,"REFUND")</f>
        <v>0</v>
      </c>
      <c r="N1826" s="7">
        <f>SUMIFS(pg_transaction_cleaned!$H$2:$H$5743,pg_transaction_cleaned!$O$2:$O$5743,A1826,pg_transaction_cleaned!$F$2:$F$5743,"REFUND")</f>
        <v>0</v>
      </c>
      <c r="O1826" s="6" t="str">
        <f t="shared" si="144"/>
        <v>OK</v>
      </c>
      <c r="P1826" s="8">
        <f t="shared" si="145"/>
        <v>0</v>
      </c>
    </row>
    <row r="1827" spans="1:16" x14ac:dyDescent="0.3">
      <c r="A1827" s="6" t="s">
        <v>3671</v>
      </c>
      <c r="B1827" s="6" t="s">
        <v>11962</v>
      </c>
      <c r="C1827" s="6" t="s">
        <v>3672</v>
      </c>
      <c r="D1827" s="6" t="s">
        <v>26</v>
      </c>
      <c r="E1827" s="6" t="s">
        <v>43</v>
      </c>
      <c r="F1827" s="6" t="s">
        <v>11851</v>
      </c>
      <c r="G1827" s="6" t="s">
        <v>19</v>
      </c>
      <c r="H1827" s="10">
        <f t="shared" si="141"/>
        <v>46295</v>
      </c>
      <c r="I1827" s="7">
        <f t="shared" si="142"/>
        <v>3499</v>
      </c>
      <c r="J1827" s="6" t="str">
        <f t="shared" si="143"/>
        <v>Kolkata</v>
      </c>
      <c r="K1827" s="6">
        <f>COUNTIFS(pg_transaction_cleaned!$O$2:$O$5743,A1827,pg_transaction_cleaned!$F$2:$F$5743,"CAPTURE")</f>
        <v>1</v>
      </c>
      <c r="L1827" s="7">
        <f>SUMIFS(pg_transaction_cleaned!$H$2:$H$5743,pg_transaction_cleaned!$O$2:$O$5743,A1827,pg_transaction_cleaned!$F$2:$F$5743,"CAPTURE")</f>
        <v>3499</v>
      </c>
      <c r="M1827" s="6">
        <f>COUNTIFS(pg_transaction_cleaned!$O$2:$O$5743,A1827,pg_transaction_cleaned!$F$2:$F$5743,"REFUND")</f>
        <v>0</v>
      </c>
      <c r="N1827" s="7">
        <f>SUMIFS(pg_transaction_cleaned!$H$2:$H$5743,pg_transaction_cleaned!$O$2:$O$5743,A1827,pg_transaction_cleaned!$F$2:$F$5743,"REFUND")</f>
        <v>0</v>
      </c>
      <c r="O1827" s="6" t="str">
        <f t="shared" si="144"/>
        <v>OK</v>
      </c>
      <c r="P1827" s="8">
        <f t="shared" si="145"/>
        <v>0</v>
      </c>
    </row>
    <row r="1828" spans="1:16" x14ac:dyDescent="0.3">
      <c r="A1828" s="6" t="s">
        <v>3673</v>
      </c>
      <c r="B1828" s="6" t="s">
        <v>12106</v>
      </c>
      <c r="C1828" s="6" t="s">
        <v>3674</v>
      </c>
      <c r="D1828" s="6" t="s">
        <v>17</v>
      </c>
      <c r="E1828" s="6" t="s">
        <v>54</v>
      </c>
      <c r="F1828" s="6" t="s">
        <v>11843</v>
      </c>
      <c r="G1828" s="6" t="s">
        <v>19</v>
      </c>
      <c r="H1828" s="10">
        <f t="shared" si="141"/>
        <v>46281</v>
      </c>
      <c r="I1828" s="7">
        <f t="shared" si="142"/>
        <v>349</v>
      </c>
      <c r="J1828" s="6" t="str">
        <f t="shared" si="143"/>
        <v>Pune</v>
      </c>
      <c r="K1828" s="6">
        <f>COUNTIFS(pg_transaction_cleaned!$O$2:$O$5743,A1828,pg_transaction_cleaned!$F$2:$F$5743,"CAPTURE")</f>
        <v>1</v>
      </c>
      <c r="L1828" s="7">
        <f>SUMIFS(pg_transaction_cleaned!$H$2:$H$5743,pg_transaction_cleaned!$O$2:$O$5743,A1828,pg_transaction_cleaned!$F$2:$F$5743,"CAPTURE")</f>
        <v>349</v>
      </c>
      <c r="M1828" s="6">
        <f>COUNTIFS(pg_transaction_cleaned!$O$2:$O$5743,A1828,pg_transaction_cleaned!$F$2:$F$5743,"REFUND")</f>
        <v>0</v>
      </c>
      <c r="N1828" s="7">
        <f>SUMIFS(pg_transaction_cleaned!$H$2:$H$5743,pg_transaction_cleaned!$O$2:$O$5743,A1828,pg_transaction_cleaned!$F$2:$F$5743,"REFUND")</f>
        <v>0</v>
      </c>
      <c r="O1828" s="6" t="str">
        <f t="shared" si="144"/>
        <v>OK</v>
      </c>
      <c r="P1828" s="8">
        <f t="shared" si="145"/>
        <v>0</v>
      </c>
    </row>
    <row r="1829" spans="1:16" x14ac:dyDescent="0.3">
      <c r="A1829" s="6" t="s">
        <v>3675</v>
      </c>
      <c r="B1829" s="6" t="s">
        <v>11903</v>
      </c>
      <c r="C1829" s="6" t="s">
        <v>2742</v>
      </c>
      <c r="D1829" s="6" t="s">
        <v>61</v>
      </c>
      <c r="E1829" s="6" t="s">
        <v>27</v>
      </c>
      <c r="F1829" s="6" t="s">
        <v>11851</v>
      </c>
      <c r="G1829" s="6" t="s">
        <v>19</v>
      </c>
      <c r="H1829" s="10">
        <f t="shared" si="141"/>
        <v>46277</v>
      </c>
      <c r="I1829" s="7">
        <f t="shared" si="142"/>
        <v>3499</v>
      </c>
      <c r="J1829" s="6" t="str">
        <f t="shared" si="143"/>
        <v>Delhi</v>
      </c>
      <c r="K1829" s="6">
        <f>COUNTIFS(pg_transaction_cleaned!$O$2:$O$5743,A1829,pg_transaction_cleaned!$F$2:$F$5743,"CAPTURE")</f>
        <v>1</v>
      </c>
      <c r="L1829" s="7">
        <f>SUMIFS(pg_transaction_cleaned!$H$2:$H$5743,pg_transaction_cleaned!$O$2:$O$5743,A1829,pg_transaction_cleaned!$F$2:$F$5743,"CAPTURE")</f>
        <v>3499</v>
      </c>
      <c r="M1829" s="6">
        <f>COUNTIFS(pg_transaction_cleaned!$O$2:$O$5743,A1829,pg_transaction_cleaned!$F$2:$F$5743,"REFUND")</f>
        <v>0</v>
      </c>
      <c r="N1829" s="7">
        <f>SUMIFS(pg_transaction_cleaned!$H$2:$H$5743,pg_transaction_cleaned!$O$2:$O$5743,A1829,pg_transaction_cleaned!$F$2:$F$5743,"REFUND")</f>
        <v>0</v>
      </c>
      <c r="O1829" s="6" t="str">
        <f t="shared" si="144"/>
        <v>OK</v>
      </c>
      <c r="P1829" s="8">
        <f t="shared" si="145"/>
        <v>0</v>
      </c>
    </row>
    <row r="1830" spans="1:16" x14ac:dyDescent="0.3">
      <c r="A1830" s="6" t="s">
        <v>3676</v>
      </c>
      <c r="B1830" s="6" t="s">
        <v>11999</v>
      </c>
      <c r="C1830" s="6" t="s">
        <v>3677</v>
      </c>
      <c r="D1830" s="6"/>
      <c r="E1830" s="6" t="s">
        <v>27</v>
      </c>
      <c r="F1830" s="6" t="s">
        <v>11929</v>
      </c>
      <c r="G1830" s="6" t="s">
        <v>19</v>
      </c>
      <c r="H1830" s="10">
        <f t="shared" si="141"/>
        <v>46282</v>
      </c>
      <c r="I1830" s="7">
        <f t="shared" si="142"/>
        <v>799</v>
      </c>
      <c r="J1830" s="6" t="str">
        <f t="shared" si="143"/>
        <v>Unknown</v>
      </c>
      <c r="K1830" s="6">
        <f>COUNTIFS(pg_transaction_cleaned!$O$2:$O$5743,A1830,pg_transaction_cleaned!$F$2:$F$5743,"CAPTURE")</f>
        <v>1</v>
      </c>
      <c r="L1830" s="7">
        <f>SUMIFS(pg_transaction_cleaned!$H$2:$H$5743,pg_transaction_cleaned!$O$2:$O$5743,A1830,pg_transaction_cleaned!$F$2:$F$5743,"CAPTURE")</f>
        <v>799</v>
      </c>
      <c r="M1830" s="6">
        <f>COUNTIFS(pg_transaction_cleaned!$O$2:$O$5743,A1830,pg_transaction_cleaned!$F$2:$F$5743,"REFUND")</f>
        <v>0</v>
      </c>
      <c r="N1830" s="7">
        <f>SUMIFS(pg_transaction_cleaned!$H$2:$H$5743,pg_transaction_cleaned!$O$2:$O$5743,A1830,pg_transaction_cleaned!$F$2:$F$5743,"REFUND")</f>
        <v>0</v>
      </c>
      <c r="O1830" s="6" t="str">
        <f t="shared" si="144"/>
        <v>OK</v>
      </c>
      <c r="P1830" s="8">
        <f t="shared" si="145"/>
        <v>0</v>
      </c>
    </row>
    <row r="1831" spans="1:16" x14ac:dyDescent="0.3">
      <c r="A1831" s="6" t="s">
        <v>3678</v>
      </c>
      <c r="B1831" s="6" t="s">
        <v>11868</v>
      </c>
      <c r="C1831" s="6" t="s">
        <v>3679</v>
      </c>
      <c r="D1831" s="6" t="s">
        <v>51</v>
      </c>
      <c r="E1831" s="6" t="s">
        <v>27</v>
      </c>
      <c r="F1831" s="6" t="s">
        <v>12088</v>
      </c>
      <c r="G1831" s="6" t="s">
        <v>19</v>
      </c>
      <c r="H1831" s="10">
        <f t="shared" si="141"/>
        <v>46288</v>
      </c>
      <c r="I1831" s="7">
        <f t="shared" si="142"/>
        <v>2597</v>
      </c>
      <c r="J1831" s="6" t="str">
        <f t="shared" si="143"/>
        <v>Chennai</v>
      </c>
      <c r="K1831" s="6">
        <f>COUNTIFS(pg_transaction_cleaned!$O$2:$O$5743,A1831,pg_transaction_cleaned!$F$2:$F$5743,"CAPTURE")</f>
        <v>1</v>
      </c>
      <c r="L1831" s="7">
        <f>SUMIFS(pg_transaction_cleaned!$H$2:$H$5743,pg_transaction_cleaned!$O$2:$O$5743,A1831,pg_transaction_cleaned!$F$2:$F$5743,"CAPTURE")</f>
        <v>2597</v>
      </c>
      <c r="M1831" s="6">
        <f>COUNTIFS(pg_transaction_cleaned!$O$2:$O$5743,A1831,pg_transaction_cleaned!$F$2:$F$5743,"REFUND")</f>
        <v>0</v>
      </c>
      <c r="N1831" s="7">
        <f>SUMIFS(pg_transaction_cleaned!$H$2:$H$5743,pg_transaction_cleaned!$O$2:$O$5743,A1831,pg_transaction_cleaned!$F$2:$F$5743,"REFUND")</f>
        <v>0</v>
      </c>
      <c r="O1831" s="6" t="str">
        <f t="shared" si="144"/>
        <v>OK</v>
      </c>
      <c r="P1831" s="8">
        <f t="shared" si="145"/>
        <v>0</v>
      </c>
    </row>
    <row r="1832" spans="1:16" x14ac:dyDescent="0.3">
      <c r="A1832" s="6" t="s">
        <v>3680</v>
      </c>
      <c r="B1832" s="6" t="s">
        <v>11871</v>
      </c>
      <c r="C1832" s="6" t="s">
        <v>3681</v>
      </c>
      <c r="D1832" s="6" t="s">
        <v>75</v>
      </c>
      <c r="E1832" s="6" t="s">
        <v>18</v>
      </c>
      <c r="F1832" s="6" t="s">
        <v>11977</v>
      </c>
      <c r="G1832" s="6" t="s">
        <v>19</v>
      </c>
      <c r="H1832" s="10">
        <f t="shared" si="141"/>
        <v>46272</v>
      </c>
      <c r="I1832" s="7">
        <f t="shared" si="142"/>
        <v>10998</v>
      </c>
      <c r="J1832" s="6" t="str">
        <f t="shared" si="143"/>
        <v>Mumbai</v>
      </c>
      <c r="K1832" s="6">
        <f>COUNTIFS(pg_transaction_cleaned!$O$2:$O$5743,A1832,pg_transaction_cleaned!$F$2:$F$5743,"CAPTURE")</f>
        <v>1</v>
      </c>
      <c r="L1832" s="7">
        <f>SUMIFS(pg_transaction_cleaned!$H$2:$H$5743,pg_transaction_cleaned!$O$2:$O$5743,A1832,pg_transaction_cleaned!$F$2:$F$5743,"CAPTURE")</f>
        <v>10998</v>
      </c>
      <c r="M1832" s="6">
        <f>COUNTIFS(pg_transaction_cleaned!$O$2:$O$5743,A1832,pg_transaction_cleaned!$F$2:$F$5743,"REFUND")</f>
        <v>0</v>
      </c>
      <c r="N1832" s="7">
        <f>SUMIFS(pg_transaction_cleaned!$H$2:$H$5743,pg_transaction_cleaned!$O$2:$O$5743,A1832,pg_transaction_cleaned!$F$2:$F$5743,"REFUND")</f>
        <v>0</v>
      </c>
      <c r="O1832" s="6" t="str">
        <f t="shared" si="144"/>
        <v>OK</v>
      </c>
      <c r="P1832" s="8">
        <f t="shared" si="145"/>
        <v>0</v>
      </c>
    </row>
    <row r="1833" spans="1:16" x14ac:dyDescent="0.3">
      <c r="A1833" s="6" t="s">
        <v>3682</v>
      </c>
      <c r="B1833" s="6" t="s">
        <v>11852</v>
      </c>
      <c r="C1833" s="6" t="s">
        <v>3683</v>
      </c>
      <c r="D1833" s="6" t="s">
        <v>23</v>
      </c>
      <c r="E1833" s="6" t="s">
        <v>54</v>
      </c>
      <c r="F1833" s="6" t="s">
        <v>11841</v>
      </c>
      <c r="G1833" s="6" t="s">
        <v>19</v>
      </c>
      <c r="H1833" s="10">
        <f t="shared" si="141"/>
        <v>46273</v>
      </c>
      <c r="I1833" s="7">
        <f t="shared" si="142"/>
        <v>2499</v>
      </c>
      <c r="J1833" s="6" t="str">
        <f t="shared" si="143"/>
        <v>Bengaluru</v>
      </c>
      <c r="K1833" s="6">
        <f>COUNTIFS(pg_transaction_cleaned!$O$2:$O$5743,A1833,pg_transaction_cleaned!$F$2:$F$5743,"CAPTURE")</f>
        <v>1</v>
      </c>
      <c r="L1833" s="7">
        <f>SUMIFS(pg_transaction_cleaned!$H$2:$H$5743,pg_transaction_cleaned!$O$2:$O$5743,A1833,pg_transaction_cleaned!$F$2:$F$5743,"CAPTURE")</f>
        <v>2499</v>
      </c>
      <c r="M1833" s="6">
        <f>COUNTIFS(pg_transaction_cleaned!$O$2:$O$5743,A1833,pg_transaction_cleaned!$F$2:$F$5743,"REFUND")</f>
        <v>0</v>
      </c>
      <c r="N1833" s="7">
        <f>SUMIFS(pg_transaction_cleaned!$H$2:$H$5743,pg_transaction_cleaned!$O$2:$O$5743,A1833,pg_transaction_cleaned!$F$2:$F$5743,"REFUND")</f>
        <v>0</v>
      </c>
      <c r="O1833" s="6" t="str">
        <f t="shared" si="144"/>
        <v>OK</v>
      </c>
      <c r="P1833" s="8">
        <f t="shared" si="145"/>
        <v>0</v>
      </c>
    </row>
    <row r="1834" spans="1:16" x14ac:dyDescent="0.3">
      <c r="A1834" s="6" t="s">
        <v>3684</v>
      </c>
      <c r="B1834" s="6" t="s">
        <v>11866</v>
      </c>
      <c r="C1834" s="6" t="s">
        <v>3685</v>
      </c>
      <c r="D1834" s="6" t="s">
        <v>61</v>
      </c>
      <c r="E1834" s="6" t="s">
        <v>27</v>
      </c>
      <c r="F1834" s="6" t="s">
        <v>11922</v>
      </c>
      <c r="G1834" s="6" t="s">
        <v>19</v>
      </c>
      <c r="H1834" s="10">
        <f t="shared" si="141"/>
        <v>46274</v>
      </c>
      <c r="I1834" s="7">
        <f t="shared" si="142"/>
        <v>1998</v>
      </c>
      <c r="J1834" s="6" t="str">
        <f t="shared" si="143"/>
        <v>Delhi</v>
      </c>
      <c r="K1834" s="6">
        <f>COUNTIFS(pg_transaction_cleaned!$O$2:$O$5743,A1834,pg_transaction_cleaned!$F$2:$F$5743,"CAPTURE")</f>
        <v>1</v>
      </c>
      <c r="L1834" s="7">
        <f>SUMIFS(pg_transaction_cleaned!$H$2:$H$5743,pg_transaction_cleaned!$O$2:$O$5743,A1834,pg_transaction_cleaned!$F$2:$F$5743,"CAPTURE")</f>
        <v>1998</v>
      </c>
      <c r="M1834" s="6">
        <f>COUNTIFS(pg_transaction_cleaned!$O$2:$O$5743,A1834,pg_transaction_cleaned!$F$2:$F$5743,"REFUND")</f>
        <v>0</v>
      </c>
      <c r="N1834" s="7">
        <f>SUMIFS(pg_transaction_cleaned!$H$2:$H$5743,pg_transaction_cleaned!$O$2:$O$5743,A1834,pg_transaction_cleaned!$F$2:$F$5743,"REFUND")</f>
        <v>0</v>
      </c>
      <c r="O1834" s="6" t="str">
        <f t="shared" si="144"/>
        <v>OK</v>
      </c>
      <c r="P1834" s="8">
        <f t="shared" si="145"/>
        <v>0</v>
      </c>
    </row>
    <row r="1835" spans="1:16" x14ac:dyDescent="0.3">
      <c r="A1835" s="6" t="s">
        <v>3686</v>
      </c>
      <c r="B1835" s="6" t="s">
        <v>11871</v>
      </c>
      <c r="C1835" s="6" t="s">
        <v>3687</v>
      </c>
      <c r="D1835" s="6" t="s">
        <v>17</v>
      </c>
      <c r="E1835" s="6" t="s">
        <v>18</v>
      </c>
      <c r="F1835" s="6" t="s">
        <v>12103</v>
      </c>
      <c r="G1835" s="6" t="s">
        <v>19</v>
      </c>
      <c r="H1835" s="10">
        <f t="shared" si="141"/>
        <v>46272</v>
      </c>
      <c r="I1835" s="7">
        <f t="shared" si="142"/>
        <v>10147</v>
      </c>
      <c r="J1835" s="6" t="str">
        <f t="shared" si="143"/>
        <v>Pune</v>
      </c>
      <c r="K1835" s="6">
        <f>COUNTIFS(pg_transaction_cleaned!$O$2:$O$5743,A1835,pg_transaction_cleaned!$F$2:$F$5743,"CAPTURE")</f>
        <v>1</v>
      </c>
      <c r="L1835" s="7">
        <f>SUMIFS(pg_transaction_cleaned!$H$2:$H$5743,pg_transaction_cleaned!$O$2:$O$5743,A1835,pg_transaction_cleaned!$F$2:$F$5743,"CAPTURE")</f>
        <v>10147</v>
      </c>
      <c r="M1835" s="6">
        <f>COUNTIFS(pg_transaction_cleaned!$O$2:$O$5743,A1835,pg_transaction_cleaned!$F$2:$F$5743,"REFUND")</f>
        <v>0</v>
      </c>
      <c r="N1835" s="7">
        <f>SUMIFS(pg_transaction_cleaned!$H$2:$H$5743,pg_transaction_cleaned!$O$2:$O$5743,A1835,pg_transaction_cleaned!$F$2:$F$5743,"REFUND")</f>
        <v>0</v>
      </c>
      <c r="O1835" s="6" t="str">
        <f t="shared" si="144"/>
        <v>OK</v>
      </c>
      <c r="P1835" s="8">
        <f t="shared" si="145"/>
        <v>0</v>
      </c>
    </row>
    <row r="1836" spans="1:16" x14ac:dyDescent="0.3">
      <c r="A1836" s="6" t="s">
        <v>3688</v>
      </c>
      <c r="B1836" s="6" t="s">
        <v>11958</v>
      </c>
      <c r="C1836" s="6" t="s">
        <v>3689</v>
      </c>
      <c r="D1836" s="6" t="s">
        <v>37</v>
      </c>
      <c r="E1836" s="6" t="s">
        <v>18</v>
      </c>
      <c r="F1836" s="6" t="s">
        <v>11889</v>
      </c>
      <c r="G1836" s="6" t="s">
        <v>19</v>
      </c>
      <c r="H1836" s="10">
        <f t="shared" si="141"/>
        <v>46281</v>
      </c>
      <c r="I1836" s="7">
        <f t="shared" si="142"/>
        <v>3098</v>
      </c>
      <c r="J1836" s="6" t="str">
        <f t="shared" si="143"/>
        <v>Lucknow</v>
      </c>
      <c r="K1836" s="6">
        <f>COUNTIFS(pg_transaction_cleaned!$O$2:$O$5743,A1836,pg_transaction_cleaned!$F$2:$F$5743,"CAPTURE")</f>
        <v>1</v>
      </c>
      <c r="L1836" s="7">
        <f>SUMIFS(pg_transaction_cleaned!$H$2:$H$5743,pg_transaction_cleaned!$O$2:$O$5743,A1836,pg_transaction_cleaned!$F$2:$F$5743,"CAPTURE")</f>
        <v>3098</v>
      </c>
      <c r="M1836" s="6">
        <f>COUNTIFS(pg_transaction_cleaned!$O$2:$O$5743,A1836,pg_transaction_cleaned!$F$2:$F$5743,"REFUND")</f>
        <v>0</v>
      </c>
      <c r="N1836" s="7">
        <f>SUMIFS(pg_transaction_cleaned!$H$2:$H$5743,pg_transaction_cleaned!$O$2:$O$5743,A1836,pg_transaction_cleaned!$F$2:$F$5743,"REFUND")</f>
        <v>0</v>
      </c>
      <c r="O1836" s="6" t="str">
        <f t="shared" si="144"/>
        <v>OK</v>
      </c>
      <c r="P1836" s="8">
        <f t="shared" si="145"/>
        <v>0</v>
      </c>
    </row>
    <row r="1837" spans="1:16" x14ac:dyDescent="0.3">
      <c r="A1837" s="6" t="s">
        <v>3690</v>
      </c>
      <c r="B1837" s="6" t="s">
        <v>11891</v>
      </c>
      <c r="C1837" s="6" t="s">
        <v>3691</v>
      </c>
      <c r="D1837" s="6" t="s">
        <v>42</v>
      </c>
      <c r="E1837" s="6" t="s">
        <v>18</v>
      </c>
      <c r="F1837" s="6" t="s">
        <v>12057</v>
      </c>
      <c r="G1837" s="6" t="s">
        <v>19</v>
      </c>
      <c r="H1837" s="10">
        <f t="shared" si="141"/>
        <v>46278</v>
      </c>
      <c r="I1837" s="7">
        <f t="shared" si="142"/>
        <v>6097</v>
      </c>
      <c r="J1837" s="6" t="str">
        <f t="shared" si="143"/>
        <v>Hyderabad</v>
      </c>
      <c r="K1837" s="6">
        <f>COUNTIFS(pg_transaction_cleaned!$O$2:$O$5743,A1837,pg_transaction_cleaned!$F$2:$F$5743,"CAPTURE")</f>
        <v>1</v>
      </c>
      <c r="L1837" s="7">
        <f>SUMIFS(pg_transaction_cleaned!$H$2:$H$5743,pg_transaction_cleaned!$O$2:$O$5743,A1837,pg_transaction_cleaned!$F$2:$F$5743,"CAPTURE")</f>
        <v>6097</v>
      </c>
      <c r="M1837" s="6">
        <f>COUNTIFS(pg_transaction_cleaned!$O$2:$O$5743,A1837,pg_transaction_cleaned!$F$2:$F$5743,"REFUND")</f>
        <v>0</v>
      </c>
      <c r="N1837" s="7">
        <f>SUMIFS(pg_transaction_cleaned!$H$2:$H$5743,pg_transaction_cleaned!$O$2:$O$5743,A1837,pg_transaction_cleaned!$F$2:$F$5743,"REFUND")</f>
        <v>0</v>
      </c>
      <c r="O1837" s="6" t="str">
        <f t="shared" si="144"/>
        <v>OK</v>
      </c>
      <c r="P1837" s="8">
        <f t="shared" si="145"/>
        <v>0</v>
      </c>
    </row>
    <row r="1838" spans="1:16" x14ac:dyDescent="0.3">
      <c r="A1838" s="6" t="s">
        <v>3692</v>
      </c>
      <c r="B1838" s="6" t="s">
        <v>11896</v>
      </c>
      <c r="C1838" s="6" t="s">
        <v>3693</v>
      </c>
      <c r="D1838" s="6" t="s">
        <v>26</v>
      </c>
      <c r="E1838" s="6" t="s">
        <v>18</v>
      </c>
      <c r="F1838" s="6" t="s">
        <v>11929</v>
      </c>
      <c r="G1838" s="6" t="s">
        <v>19</v>
      </c>
      <c r="H1838" s="10">
        <f t="shared" si="141"/>
        <v>46292</v>
      </c>
      <c r="I1838" s="7">
        <f t="shared" si="142"/>
        <v>799</v>
      </c>
      <c r="J1838" s="6" t="str">
        <f t="shared" si="143"/>
        <v>Kolkata</v>
      </c>
      <c r="K1838" s="6">
        <f>COUNTIFS(pg_transaction_cleaned!$O$2:$O$5743,A1838,pg_transaction_cleaned!$F$2:$F$5743,"CAPTURE")</f>
        <v>1</v>
      </c>
      <c r="L1838" s="7">
        <f>SUMIFS(pg_transaction_cleaned!$H$2:$H$5743,pg_transaction_cleaned!$O$2:$O$5743,A1838,pg_transaction_cleaned!$F$2:$F$5743,"CAPTURE")</f>
        <v>799</v>
      </c>
      <c r="M1838" s="6">
        <f>COUNTIFS(pg_transaction_cleaned!$O$2:$O$5743,A1838,pg_transaction_cleaned!$F$2:$F$5743,"REFUND")</f>
        <v>0</v>
      </c>
      <c r="N1838" s="7">
        <f>SUMIFS(pg_transaction_cleaned!$H$2:$H$5743,pg_transaction_cleaned!$O$2:$O$5743,A1838,pg_transaction_cleaned!$F$2:$F$5743,"REFUND")</f>
        <v>0</v>
      </c>
      <c r="O1838" s="6" t="str">
        <f t="shared" si="144"/>
        <v>OK</v>
      </c>
      <c r="P1838" s="8">
        <f t="shared" si="145"/>
        <v>0</v>
      </c>
    </row>
    <row r="1839" spans="1:16" x14ac:dyDescent="0.3">
      <c r="A1839" s="6" t="s">
        <v>3694</v>
      </c>
      <c r="B1839" s="6" t="s">
        <v>11846</v>
      </c>
      <c r="C1839" s="6" t="s">
        <v>1684</v>
      </c>
      <c r="D1839" s="6" t="s">
        <v>42</v>
      </c>
      <c r="E1839" s="6" t="s">
        <v>18</v>
      </c>
      <c r="F1839" s="6" t="s">
        <v>11853</v>
      </c>
      <c r="G1839" s="6" t="s">
        <v>19</v>
      </c>
      <c r="H1839" s="10">
        <f t="shared" si="141"/>
        <v>46285</v>
      </c>
      <c r="I1839" s="7">
        <f t="shared" si="142"/>
        <v>1799</v>
      </c>
      <c r="J1839" s="6" t="str">
        <f t="shared" si="143"/>
        <v>Hyderabad</v>
      </c>
      <c r="K1839" s="6">
        <f>COUNTIFS(pg_transaction_cleaned!$O$2:$O$5743,A1839,pg_transaction_cleaned!$F$2:$F$5743,"CAPTURE")</f>
        <v>1</v>
      </c>
      <c r="L1839" s="7">
        <f>SUMIFS(pg_transaction_cleaned!$H$2:$H$5743,pg_transaction_cleaned!$O$2:$O$5743,A1839,pg_transaction_cleaned!$F$2:$F$5743,"CAPTURE")</f>
        <v>1799</v>
      </c>
      <c r="M1839" s="6">
        <f>COUNTIFS(pg_transaction_cleaned!$O$2:$O$5743,A1839,pg_transaction_cleaned!$F$2:$F$5743,"REFUND")</f>
        <v>0</v>
      </c>
      <c r="N1839" s="7">
        <f>SUMIFS(pg_transaction_cleaned!$H$2:$H$5743,pg_transaction_cleaned!$O$2:$O$5743,A1839,pg_transaction_cleaned!$F$2:$F$5743,"REFUND")</f>
        <v>0</v>
      </c>
      <c r="O1839" s="6" t="str">
        <f t="shared" si="144"/>
        <v>OK</v>
      </c>
      <c r="P1839" s="8">
        <f t="shared" si="145"/>
        <v>0</v>
      </c>
    </row>
    <row r="1840" spans="1:16" x14ac:dyDescent="0.3">
      <c r="A1840" s="6" t="s">
        <v>3695</v>
      </c>
      <c r="B1840" s="6" t="s">
        <v>11927</v>
      </c>
      <c r="C1840" s="6" t="s">
        <v>3696</v>
      </c>
      <c r="D1840" s="6" t="s">
        <v>51</v>
      </c>
      <c r="E1840" s="6" t="s">
        <v>18</v>
      </c>
      <c r="F1840" s="6" t="s">
        <v>11883</v>
      </c>
      <c r="G1840" s="6" t="s">
        <v>19</v>
      </c>
      <c r="H1840" s="10">
        <f t="shared" si="141"/>
        <v>46279</v>
      </c>
      <c r="I1840" s="7">
        <f t="shared" si="142"/>
        <v>1598</v>
      </c>
      <c r="J1840" s="6" t="str">
        <f t="shared" si="143"/>
        <v>Chennai</v>
      </c>
      <c r="K1840" s="6">
        <f>COUNTIFS(pg_transaction_cleaned!$O$2:$O$5743,A1840,pg_transaction_cleaned!$F$2:$F$5743,"CAPTURE")</f>
        <v>1</v>
      </c>
      <c r="L1840" s="7">
        <f>SUMIFS(pg_transaction_cleaned!$H$2:$H$5743,pg_transaction_cleaned!$O$2:$O$5743,A1840,pg_transaction_cleaned!$F$2:$F$5743,"CAPTURE")</f>
        <v>1598</v>
      </c>
      <c r="M1840" s="6">
        <f>COUNTIFS(pg_transaction_cleaned!$O$2:$O$5743,A1840,pg_transaction_cleaned!$F$2:$F$5743,"REFUND")</f>
        <v>0</v>
      </c>
      <c r="N1840" s="7">
        <f>SUMIFS(pg_transaction_cleaned!$H$2:$H$5743,pg_transaction_cleaned!$O$2:$O$5743,A1840,pg_transaction_cleaned!$F$2:$F$5743,"REFUND")</f>
        <v>0</v>
      </c>
      <c r="O1840" s="6" t="str">
        <f t="shared" si="144"/>
        <v>OK</v>
      </c>
      <c r="P1840" s="8">
        <f t="shared" si="145"/>
        <v>0</v>
      </c>
    </row>
    <row r="1841" spans="1:16" x14ac:dyDescent="0.3">
      <c r="A1841" s="6" t="s">
        <v>3697</v>
      </c>
      <c r="B1841" s="6" t="s">
        <v>11857</v>
      </c>
      <c r="C1841" s="6" t="s">
        <v>3698</v>
      </c>
      <c r="D1841" s="6" t="s">
        <v>34</v>
      </c>
      <c r="E1841" s="6" t="s">
        <v>27</v>
      </c>
      <c r="F1841" s="6" t="s">
        <v>11837</v>
      </c>
      <c r="G1841" s="6" t="s">
        <v>19</v>
      </c>
      <c r="H1841" s="10">
        <f t="shared" si="141"/>
        <v>46287</v>
      </c>
      <c r="I1841" s="7">
        <f t="shared" si="142"/>
        <v>999</v>
      </c>
      <c r="J1841" s="6" t="str">
        <f t="shared" si="143"/>
        <v>Ahmedabad</v>
      </c>
      <c r="K1841" s="6">
        <f>COUNTIFS(pg_transaction_cleaned!$O$2:$O$5743,A1841,pg_transaction_cleaned!$F$2:$F$5743,"CAPTURE")</f>
        <v>1</v>
      </c>
      <c r="L1841" s="7">
        <f>SUMIFS(pg_transaction_cleaned!$H$2:$H$5743,pg_transaction_cleaned!$O$2:$O$5743,A1841,pg_transaction_cleaned!$F$2:$F$5743,"CAPTURE")</f>
        <v>999</v>
      </c>
      <c r="M1841" s="6">
        <f>COUNTIFS(pg_transaction_cleaned!$O$2:$O$5743,A1841,pg_transaction_cleaned!$F$2:$F$5743,"REFUND")</f>
        <v>0</v>
      </c>
      <c r="N1841" s="7">
        <f>SUMIFS(pg_transaction_cleaned!$H$2:$H$5743,pg_transaction_cleaned!$O$2:$O$5743,A1841,pg_transaction_cleaned!$F$2:$F$5743,"REFUND")</f>
        <v>0</v>
      </c>
      <c r="O1841" s="6" t="str">
        <f t="shared" si="144"/>
        <v>OK</v>
      </c>
      <c r="P1841" s="8">
        <f t="shared" si="145"/>
        <v>0</v>
      </c>
    </row>
    <row r="1842" spans="1:16" x14ac:dyDescent="0.3">
      <c r="A1842" s="6" t="s">
        <v>3699</v>
      </c>
      <c r="B1842" s="6" t="s">
        <v>11846</v>
      </c>
      <c r="C1842" s="6" t="s">
        <v>3700</v>
      </c>
      <c r="D1842" s="6"/>
      <c r="E1842" s="6" t="s">
        <v>18</v>
      </c>
      <c r="F1842" s="6" t="s">
        <v>11943</v>
      </c>
      <c r="G1842" s="6" t="s">
        <v>19</v>
      </c>
      <c r="H1842" s="10">
        <f t="shared" si="141"/>
        <v>46285</v>
      </c>
      <c r="I1842" s="7">
        <f t="shared" si="142"/>
        <v>3598</v>
      </c>
      <c r="J1842" s="6" t="str">
        <f t="shared" si="143"/>
        <v>Unknown</v>
      </c>
      <c r="K1842" s="6">
        <f>COUNTIFS(pg_transaction_cleaned!$O$2:$O$5743,A1842,pg_transaction_cleaned!$F$2:$F$5743,"CAPTURE")</f>
        <v>1</v>
      </c>
      <c r="L1842" s="7">
        <f>SUMIFS(pg_transaction_cleaned!$H$2:$H$5743,pg_transaction_cleaned!$O$2:$O$5743,A1842,pg_transaction_cleaned!$F$2:$F$5743,"CAPTURE")</f>
        <v>3598</v>
      </c>
      <c r="M1842" s="6">
        <f>COUNTIFS(pg_transaction_cleaned!$O$2:$O$5743,A1842,pg_transaction_cleaned!$F$2:$F$5743,"REFUND")</f>
        <v>0</v>
      </c>
      <c r="N1842" s="7">
        <f>SUMIFS(pg_transaction_cleaned!$H$2:$H$5743,pg_transaction_cleaned!$O$2:$O$5743,A1842,pg_transaction_cleaned!$F$2:$F$5743,"REFUND")</f>
        <v>0</v>
      </c>
      <c r="O1842" s="6" t="str">
        <f t="shared" si="144"/>
        <v>OK</v>
      </c>
      <c r="P1842" s="8">
        <f t="shared" si="145"/>
        <v>0</v>
      </c>
    </row>
    <row r="1843" spans="1:16" x14ac:dyDescent="0.3">
      <c r="A1843" s="6" t="s">
        <v>3701</v>
      </c>
      <c r="B1843" s="6" t="s">
        <v>11877</v>
      </c>
      <c r="C1843" s="6" t="s">
        <v>3702</v>
      </c>
      <c r="D1843" s="6" t="s">
        <v>34</v>
      </c>
      <c r="E1843" s="6" t="s">
        <v>18</v>
      </c>
      <c r="F1843" s="6" t="s">
        <v>12133</v>
      </c>
      <c r="G1843" s="6" t="s">
        <v>19</v>
      </c>
      <c r="H1843" s="10">
        <f t="shared" si="141"/>
        <v>46267</v>
      </c>
      <c r="I1843" s="7">
        <f t="shared" si="142"/>
        <v>5998</v>
      </c>
      <c r="J1843" s="6" t="str">
        <f t="shared" si="143"/>
        <v>Ahmedabad</v>
      </c>
      <c r="K1843" s="6">
        <f>COUNTIFS(pg_transaction_cleaned!$O$2:$O$5743,A1843,pg_transaction_cleaned!$F$2:$F$5743,"CAPTURE")</f>
        <v>1</v>
      </c>
      <c r="L1843" s="7">
        <f>SUMIFS(pg_transaction_cleaned!$H$2:$H$5743,pg_transaction_cleaned!$O$2:$O$5743,A1843,pg_transaction_cleaned!$F$2:$F$5743,"CAPTURE")</f>
        <v>5998</v>
      </c>
      <c r="M1843" s="6">
        <f>COUNTIFS(pg_transaction_cleaned!$O$2:$O$5743,A1843,pg_transaction_cleaned!$F$2:$F$5743,"REFUND")</f>
        <v>0</v>
      </c>
      <c r="N1843" s="7">
        <f>SUMIFS(pg_transaction_cleaned!$H$2:$H$5743,pg_transaction_cleaned!$O$2:$O$5743,A1843,pg_transaction_cleaned!$F$2:$F$5743,"REFUND")</f>
        <v>0</v>
      </c>
      <c r="O1843" s="6" t="str">
        <f t="shared" si="144"/>
        <v>OK</v>
      </c>
      <c r="P1843" s="8">
        <f t="shared" si="145"/>
        <v>0</v>
      </c>
    </row>
    <row r="1844" spans="1:16" x14ac:dyDescent="0.3">
      <c r="A1844" s="6" t="s">
        <v>3703</v>
      </c>
      <c r="B1844" s="6" t="s">
        <v>11875</v>
      </c>
      <c r="C1844" s="6" t="s">
        <v>3704</v>
      </c>
      <c r="D1844" s="6" t="s">
        <v>75</v>
      </c>
      <c r="E1844" s="6" t="s">
        <v>27</v>
      </c>
      <c r="F1844" s="6" t="s">
        <v>11921</v>
      </c>
      <c r="G1844" s="6" t="s">
        <v>19</v>
      </c>
      <c r="H1844" s="10">
        <f t="shared" si="141"/>
        <v>46279</v>
      </c>
      <c r="I1844" s="7">
        <f t="shared" si="142"/>
        <v>1098</v>
      </c>
      <c r="J1844" s="6" t="str">
        <f t="shared" si="143"/>
        <v>Mumbai</v>
      </c>
      <c r="K1844" s="6">
        <f>COUNTIFS(pg_transaction_cleaned!$O$2:$O$5743,A1844,pg_transaction_cleaned!$F$2:$F$5743,"CAPTURE")</f>
        <v>1</v>
      </c>
      <c r="L1844" s="7">
        <f>SUMIFS(pg_transaction_cleaned!$H$2:$H$5743,pg_transaction_cleaned!$O$2:$O$5743,A1844,pg_transaction_cleaned!$F$2:$F$5743,"CAPTURE")</f>
        <v>1098</v>
      </c>
      <c r="M1844" s="6">
        <f>COUNTIFS(pg_transaction_cleaned!$O$2:$O$5743,A1844,pg_transaction_cleaned!$F$2:$F$5743,"REFUND")</f>
        <v>0</v>
      </c>
      <c r="N1844" s="7">
        <f>SUMIFS(pg_transaction_cleaned!$H$2:$H$5743,pg_transaction_cleaned!$O$2:$O$5743,A1844,pg_transaction_cleaned!$F$2:$F$5743,"REFUND")</f>
        <v>0</v>
      </c>
      <c r="O1844" s="6" t="str">
        <f t="shared" si="144"/>
        <v>OK</v>
      </c>
      <c r="P1844" s="8">
        <f t="shared" si="145"/>
        <v>0</v>
      </c>
    </row>
    <row r="1845" spans="1:16" x14ac:dyDescent="0.3">
      <c r="A1845" s="6" t="s">
        <v>3705</v>
      </c>
      <c r="B1845" s="6" t="s">
        <v>11908</v>
      </c>
      <c r="C1845" s="6" t="s">
        <v>3706</v>
      </c>
      <c r="D1845" s="6" t="s">
        <v>17</v>
      </c>
      <c r="E1845" s="6" t="s">
        <v>18</v>
      </c>
      <c r="F1845" s="6" t="s">
        <v>12021</v>
      </c>
      <c r="G1845" s="6" t="s">
        <v>19</v>
      </c>
      <c r="H1845" s="10">
        <f t="shared" si="141"/>
        <v>46275</v>
      </c>
      <c r="I1845" s="7">
        <f t="shared" si="142"/>
        <v>1898</v>
      </c>
      <c r="J1845" s="6" t="str">
        <f t="shared" si="143"/>
        <v>Pune</v>
      </c>
      <c r="K1845" s="6">
        <f>COUNTIFS(pg_transaction_cleaned!$O$2:$O$5743,A1845,pg_transaction_cleaned!$F$2:$F$5743,"CAPTURE")</f>
        <v>1</v>
      </c>
      <c r="L1845" s="7">
        <f>SUMIFS(pg_transaction_cleaned!$H$2:$H$5743,pg_transaction_cleaned!$O$2:$O$5743,A1845,pg_transaction_cleaned!$F$2:$F$5743,"CAPTURE")</f>
        <v>1898</v>
      </c>
      <c r="M1845" s="6">
        <f>COUNTIFS(pg_transaction_cleaned!$O$2:$O$5743,A1845,pg_transaction_cleaned!$F$2:$F$5743,"REFUND")</f>
        <v>0</v>
      </c>
      <c r="N1845" s="7">
        <f>SUMIFS(pg_transaction_cleaned!$H$2:$H$5743,pg_transaction_cleaned!$O$2:$O$5743,A1845,pg_transaction_cleaned!$F$2:$F$5743,"REFUND")</f>
        <v>0</v>
      </c>
      <c r="O1845" s="6" t="str">
        <f t="shared" si="144"/>
        <v>OK</v>
      </c>
      <c r="P1845" s="8">
        <f t="shared" si="145"/>
        <v>0</v>
      </c>
    </row>
    <row r="1846" spans="1:16" x14ac:dyDescent="0.3">
      <c r="A1846" s="6" t="s">
        <v>3707</v>
      </c>
      <c r="B1846" s="6" t="s">
        <v>11846</v>
      </c>
      <c r="C1846" s="6" t="s">
        <v>3708</v>
      </c>
      <c r="D1846" s="6" t="s">
        <v>26</v>
      </c>
      <c r="E1846" s="6" t="s">
        <v>18</v>
      </c>
      <c r="F1846" s="6" t="s">
        <v>12023</v>
      </c>
      <c r="G1846" s="6" t="s">
        <v>19</v>
      </c>
      <c r="H1846" s="10">
        <f t="shared" si="141"/>
        <v>46285</v>
      </c>
      <c r="I1846" s="7">
        <f t="shared" si="142"/>
        <v>1498</v>
      </c>
      <c r="J1846" s="6" t="str">
        <f t="shared" si="143"/>
        <v>Kolkata</v>
      </c>
      <c r="K1846" s="6">
        <f>COUNTIFS(pg_transaction_cleaned!$O$2:$O$5743,A1846,pg_transaction_cleaned!$F$2:$F$5743,"CAPTURE")</f>
        <v>1</v>
      </c>
      <c r="L1846" s="7">
        <f>SUMIFS(pg_transaction_cleaned!$H$2:$H$5743,pg_transaction_cleaned!$O$2:$O$5743,A1846,pg_transaction_cleaned!$F$2:$F$5743,"CAPTURE")</f>
        <v>1498</v>
      </c>
      <c r="M1846" s="6">
        <f>COUNTIFS(pg_transaction_cleaned!$O$2:$O$5743,A1846,pg_transaction_cleaned!$F$2:$F$5743,"REFUND")</f>
        <v>0</v>
      </c>
      <c r="N1846" s="7">
        <f>SUMIFS(pg_transaction_cleaned!$H$2:$H$5743,pg_transaction_cleaned!$O$2:$O$5743,A1846,pg_transaction_cleaned!$F$2:$F$5743,"REFUND")</f>
        <v>0</v>
      </c>
      <c r="O1846" s="6" t="str">
        <f t="shared" si="144"/>
        <v>OK</v>
      </c>
      <c r="P1846" s="8">
        <f t="shared" si="145"/>
        <v>0</v>
      </c>
    </row>
    <row r="1847" spans="1:16" x14ac:dyDescent="0.3">
      <c r="A1847" s="6" t="s">
        <v>3709</v>
      </c>
      <c r="B1847" s="6" t="s">
        <v>11887</v>
      </c>
      <c r="C1847" s="6" t="s">
        <v>3710</v>
      </c>
      <c r="D1847" s="6" t="s">
        <v>48</v>
      </c>
      <c r="E1847" s="6" t="s">
        <v>18</v>
      </c>
      <c r="F1847" s="6" t="s">
        <v>12052</v>
      </c>
      <c r="G1847" s="6" t="s">
        <v>19</v>
      </c>
      <c r="H1847" s="10">
        <f t="shared" si="141"/>
        <v>46268</v>
      </c>
      <c r="I1847" s="7">
        <f t="shared" si="142"/>
        <v>6997</v>
      </c>
      <c r="J1847" s="6" t="str">
        <f t="shared" si="143"/>
        <v>Jaipur</v>
      </c>
      <c r="K1847" s="6">
        <f>COUNTIFS(pg_transaction_cleaned!$O$2:$O$5743,A1847,pg_transaction_cleaned!$F$2:$F$5743,"CAPTURE")</f>
        <v>1</v>
      </c>
      <c r="L1847" s="7">
        <f>SUMIFS(pg_transaction_cleaned!$H$2:$H$5743,pg_transaction_cleaned!$O$2:$O$5743,A1847,pg_transaction_cleaned!$F$2:$F$5743,"CAPTURE")</f>
        <v>6997</v>
      </c>
      <c r="M1847" s="6">
        <f>COUNTIFS(pg_transaction_cleaned!$O$2:$O$5743,A1847,pg_transaction_cleaned!$F$2:$F$5743,"REFUND")</f>
        <v>0</v>
      </c>
      <c r="N1847" s="7">
        <f>SUMIFS(pg_transaction_cleaned!$H$2:$H$5743,pg_transaction_cleaned!$O$2:$O$5743,A1847,pg_transaction_cleaned!$F$2:$F$5743,"REFUND")</f>
        <v>0</v>
      </c>
      <c r="O1847" s="6" t="str">
        <f t="shared" si="144"/>
        <v>OK</v>
      </c>
      <c r="P1847" s="8">
        <f t="shared" si="145"/>
        <v>0</v>
      </c>
    </row>
    <row r="1848" spans="1:16" x14ac:dyDescent="0.3">
      <c r="A1848" s="6" t="s">
        <v>3711</v>
      </c>
      <c r="B1848" s="6" t="s">
        <v>11871</v>
      </c>
      <c r="C1848" s="6" t="s">
        <v>3712</v>
      </c>
      <c r="D1848" s="6" t="s">
        <v>26</v>
      </c>
      <c r="E1848" s="6" t="s">
        <v>18</v>
      </c>
      <c r="F1848" s="6" t="s">
        <v>11853</v>
      </c>
      <c r="G1848" s="6" t="s">
        <v>19</v>
      </c>
      <c r="H1848" s="10">
        <f t="shared" si="141"/>
        <v>46272</v>
      </c>
      <c r="I1848" s="7">
        <f t="shared" si="142"/>
        <v>1799</v>
      </c>
      <c r="J1848" s="6" t="str">
        <f t="shared" si="143"/>
        <v>Kolkata</v>
      </c>
      <c r="K1848" s="6">
        <f>COUNTIFS(pg_transaction_cleaned!$O$2:$O$5743,A1848,pg_transaction_cleaned!$F$2:$F$5743,"CAPTURE")</f>
        <v>1</v>
      </c>
      <c r="L1848" s="7">
        <f>SUMIFS(pg_transaction_cleaned!$H$2:$H$5743,pg_transaction_cleaned!$O$2:$O$5743,A1848,pg_transaction_cleaned!$F$2:$F$5743,"CAPTURE")</f>
        <v>1799</v>
      </c>
      <c r="M1848" s="6">
        <f>COUNTIFS(pg_transaction_cleaned!$O$2:$O$5743,A1848,pg_transaction_cleaned!$F$2:$F$5743,"REFUND")</f>
        <v>0</v>
      </c>
      <c r="N1848" s="7">
        <f>SUMIFS(pg_transaction_cleaned!$H$2:$H$5743,pg_transaction_cleaned!$O$2:$O$5743,A1848,pg_transaction_cleaned!$F$2:$F$5743,"REFUND")</f>
        <v>0</v>
      </c>
      <c r="O1848" s="6" t="str">
        <f t="shared" si="144"/>
        <v>OK</v>
      </c>
      <c r="P1848" s="8">
        <f t="shared" si="145"/>
        <v>0</v>
      </c>
    </row>
    <row r="1849" spans="1:16" x14ac:dyDescent="0.3">
      <c r="A1849" s="6" t="s">
        <v>3713</v>
      </c>
      <c r="B1849" s="6" t="s">
        <v>11936</v>
      </c>
      <c r="C1849" s="6" t="s">
        <v>3714</v>
      </c>
      <c r="D1849" s="6" t="s">
        <v>23</v>
      </c>
      <c r="E1849" s="6" t="s">
        <v>18</v>
      </c>
      <c r="F1849" s="6" t="s">
        <v>11952</v>
      </c>
      <c r="G1849" s="6" t="s">
        <v>19</v>
      </c>
      <c r="H1849" s="10">
        <f t="shared" si="141"/>
        <v>46293</v>
      </c>
      <c r="I1849" s="7">
        <f t="shared" si="142"/>
        <v>6397</v>
      </c>
      <c r="J1849" s="6" t="str">
        <f t="shared" si="143"/>
        <v>Bengaluru</v>
      </c>
      <c r="K1849" s="6">
        <f>COUNTIFS(pg_transaction_cleaned!$O$2:$O$5743,A1849,pg_transaction_cleaned!$F$2:$F$5743,"CAPTURE")</f>
        <v>1</v>
      </c>
      <c r="L1849" s="7">
        <f>SUMIFS(pg_transaction_cleaned!$H$2:$H$5743,pg_transaction_cleaned!$O$2:$O$5743,A1849,pg_transaction_cleaned!$F$2:$F$5743,"CAPTURE")</f>
        <v>6397</v>
      </c>
      <c r="M1849" s="6">
        <f>COUNTIFS(pg_transaction_cleaned!$O$2:$O$5743,A1849,pg_transaction_cleaned!$F$2:$F$5743,"REFUND")</f>
        <v>0</v>
      </c>
      <c r="N1849" s="7">
        <f>SUMIFS(pg_transaction_cleaned!$H$2:$H$5743,pg_transaction_cleaned!$O$2:$O$5743,A1849,pg_transaction_cleaned!$F$2:$F$5743,"REFUND")</f>
        <v>0</v>
      </c>
      <c r="O1849" s="6" t="str">
        <f t="shared" si="144"/>
        <v>OK</v>
      </c>
      <c r="P1849" s="8">
        <f t="shared" si="145"/>
        <v>0</v>
      </c>
    </row>
    <row r="1850" spans="1:16" x14ac:dyDescent="0.3">
      <c r="A1850" s="6" t="s">
        <v>3715</v>
      </c>
      <c r="B1850" s="6" t="s">
        <v>12036</v>
      </c>
      <c r="C1850" s="6" t="s">
        <v>3716</v>
      </c>
      <c r="D1850" s="6" t="s">
        <v>17</v>
      </c>
      <c r="E1850" s="6" t="s">
        <v>27</v>
      </c>
      <c r="F1850" s="6" t="s">
        <v>12118</v>
      </c>
      <c r="G1850" s="6" t="s">
        <v>19</v>
      </c>
      <c r="H1850" s="10">
        <f t="shared" si="141"/>
        <v>46283</v>
      </c>
      <c r="I1850" s="7">
        <f t="shared" si="142"/>
        <v>1197</v>
      </c>
      <c r="J1850" s="6" t="str">
        <f t="shared" si="143"/>
        <v>Pune</v>
      </c>
      <c r="K1850" s="6">
        <f>COUNTIFS(pg_transaction_cleaned!$O$2:$O$5743,A1850,pg_transaction_cleaned!$F$2:$F$5743,"CAPTURE")</f>
        <v>1</v>
      </c>
      <c r="L1850" s="7">
        <f>SUMIFS(pg_transaction_cleaned!$H$2:$H$5743,pg_transaction_cleaned!$O$2:$O$5743,A1850,pg_transaction_cleaned!$F$2:$F$5743,"CAPTURE")</f>
        <v>1197</v>
      </c>
      <c r="M1850" s="6">
        <f>COUNTIFS(pg_transaction_cleaned!$O$2:$O$5743,A1850,pg_transaction_cleaned!$F$2:$F$5743,"REFUND")</f>
        <v>0</v>
      </c>
      <c r="N1850" s="7">
        <f>SUMIFS(pg_transaction_cleaned!$H$2:$H$5743,pg_transaction_cleaned!$O$2:$O$5743,A1850,pg_transaction_cleaned!$F$2:$F$5743,"REFUND")</f>
        <v>0</v>
      </c>
      <c r="O1850" s="6" t="str">
        <f t="shared" si="144"/>
        <v>OK</v>
      </c>
      <c r="P1850" s="8">
        <f t="shared" si="145"/>
        <v>0</v>
      </c>
    </row>
    <row r="1851" spans="1:16" x14ac:dyDescent="0.3">
      <c r="A1851" s="6" t="s">
        <v>3717</v>
      </c>
      <c r="B1851" s="6" t="s">
        <v>11830</v>
      </c>
      <c r="C1851" s="6" t="s">
        <v>3718</v>
      </c>
      <c r="D1851" s="6" t="s">
        <v>23</v>
      </c>
      <c r="E1851" s="6" t="s">
        <v>18</v>
      </c>
      <c r="F1851" s="6" t="s">
        <v>11938</v>
      </c>
      <c r="G1851" s="6" t="s">
        <v>19</v>
      </c>
      <c r="H1851" s="10">
        <f t="shared" si="141"/>
        <v>46282</v>
      </c>
      <c r="I1851" s="7">
        <f t="shared" si="142"/>
        <v>6498</v>
      </c>
      <c r="J1851" s="6" t="str">
        <f t="shared" si="143"/>
        <v>Bengaluru</v>
      </c>
      <c r="K1851" s="6">
        <f>COUNTIFS(pg_transaction_cleaned!$O$2:$O$5743,A1851,pg_transaction_cleaned!$F$2:$F$5743,"CAPTURE")</f>
        <v>1</v>
      </c>
      <c r="L1851" s="7">
        <f>SUMIFS(pg_transaction_cleaned!$H$2:$H$5743,pg_transaction_cleaned!$O$2:$O$5743,A1851,pg_transaction_cleaned!$F$2:$F$5743,"CAPTURE")</f>
        <v>6498</v>
      </c>
      <c r="M1851" s="6">
        <f>COUNTIFS(pg_transaction_cleaned!$O$2:$O$5743,A1851,pg_transaction_cleaned!$F$2:$F$5743,"REFUND")</f>
        <v>0</v>
      </c>
      <c r="N1851" s="7">
        <f>SUMIFS(pg_transaction_cleaned!$H$2:$H$5743,pg_transaction_cleaned!$O$2:$O$5743,A1851,pg_transaction_cleaned!$F$2:$F$5743,"REFUND")</f>
        <v>0</v>
      </c>
      <c r="O1851" s="6" t="str">
        <f t="shared" si="144"/>
        <v>OK</v>
      </c>
      <c r="P1851" s="8">
        <f t="shared" si="145"/>
        <v>0</v>
      </c>
    </row>
    <row r="1852" spans="1:16" x14ac:dyDescent="0.3">
      <c r="A1852" s="6" t="s">
        <v>3719</v>
      </c>
      <c r="B1852" s="6" t="s">
        <v>11826</v>
      </c>
      <c r="C1852" s="6" t="s">
        <v>3720</v>
      </c>
      <c r="D1852" s="6" t="s">
        <v>26</v>
      </c>
      <c r="E1852" s="6" t="s">
        <v>43</v>
      </c>
      <c r="F1852" s="6" t="s">
        <v>12125</v>
      </c>
      <c r="G1852" s="6" t="s">
        <v>19</v>
      </c>
      <c r="H1852" s="10">
        <f t="shared" si="141"/>
        <v>46286</v>
      </c>
      <c r="I1852" s="7">
        <f t="shared" si="142"/>
        <v>1697</v>
      </c>
      <c r="J1852" s="6" t="str">
        <f t="shared" si="143"/>
        <v>Kolkata</v>
      </c>
      <c r="K1852" s="6">
        <f>COUNTIFS(pg_transaction_cleaned!$O$2:$O$5743,A1852,pg_transaction_cleaned!$F$2:$F$5743,"CAPTURE")</f>
        <v>1</v>
      </c>
      <c r="L1852" s="7">
        <f>SUMIFS(pg_transaction_cleaned!$H$2:$H$5743,pg_transaction_cleaned!$O$2:$O$5743,A1852,pg_transaction_cleaned!$F$2:$F$5743,"CAPTURE")</f>
        <v>1697</v>
      </c>
      <c r="M1852" s="6">
        <f>COUNTIFS(pg_transaction_cleaned!$O$2:$O$5743,A1852,pg_transaction_cleaned!$F$2:$F$5743,"REFUND")</f>
        <v>0</v>
      </c>
      <c r="N1852" s="7">
        <f>SUMIFS(pg_transaction_cleaned!$H$2:$H$5743,pg_transaction_cleaned!$O$2:$O$5743,A1852,pg_transaction_cleaned!$F$2:$F$5743,"REFUND")</f>
        <v>0</v>
      </c>
      <c r="O1852" s="6" t="str">
        <f t="shared" si="144"/>
        <v>OK</v>
      </c>
      <c r="P1852" s="8">
        <f t="shared" si="145"/>
        <v>0</v>
      </c>
    </row>
    <row r="1853" spans="1:16" x14ac:dyDescent="0.3">
      <c r="A1853" s="6" t="s">
        <v>3721</v>
      </c>
      <c r="B1853" s="6" t="s">
        <v>11926</v>
      </c>
      <c r="C1853" s="6" t="s">
        <v>3722</v>
      </c>
      <c r="D1853" s="6" t="s">
        <v>75</v>
      </c>
      <c r="E1853" s="6" t="s">
        <v>18</v>
      </c>
      <c r="F1853" s="6" t="s">
        <v>12174</v>
      </c>
      <c r="G1853" s="6" t="s">
        <v>19</v>
      </c>
      <c r="H1853" s="10">
        <f t="shared" si="141"/>
        <v>46270</v>
      </c>
      <c r="I1853" s="7">
        <f t="shared" si="142"/>
        <v>9147</v>
      </c>
      <c r="J1853" s="6" t="str">
        <f t="shared" si="143"/>
        <v>Mumbai</v>
      </c>
      <c r="K1853" s="6">
        <f>COUNTIFS(pg_transaction_cleaned!$O$2:$O$5743,A1853,pg_transaction_cleaned!$F$2:$F$5743,"CAPTURE")</f>
        <v>1</v>
      </c>
      <c r="L1853" s="7">
        <f>SUMIFS(pg_transaction_cleaned!$H$2:$H$5743,pg_transaction_cleaned!$O$2:$O$5743,A1853,pg_transaction_cleaned!$F$2:$F$5743,"CAPTURE")</f>
        <v>9147</v>
      </c>
      <c r="M1853" s="6">
        <f>COUNTIFS(pg_transaction_cleaned!$O$2:$O$5743,A1853,pg_transaction_cleaned!$F$2:$F$5743,"REFUND")</f>
        <v>0</v>
      </c>
      <c r="N1853" s="7">
        <f>SUMIFS(pg_transaction_cleaned!$H$2:$H$5743,pg_transaction_cleaned!$O$2:$O$5743,A1853,pg_transaction_cleaned!$F$2:$F$5743,"REFUND")</f>
        <v>0</v>
      </c>
      <c r="O1853" s="6" t="str">
        <f t="shared" si="144"/>
        <v>OK</v>
      </c>
      <c r="P1853" s="8">
        <f t="shared" si="145"/>
        <v>0</v>
      </c>
    </row>
    <row r="1854" spans="1:16" x14ac:dyDescent="0.3">
      <c r="A1854" s="6" t="s">
        <v>3723</v>
      </c>
      <c r="B1854" s="6" t="s">
        <v>11897</v>
      </c>
      <c r="C1854" s="6" t="s">
        <v>3724</v>
      </c>
      <c r="D1854" s="6" t="s">
        <v>26</v>
      </c>
      <c r="E1854" s="6" t="s">
        <v>18</v>
      </c>
      <c r="F1854" s="6" t="s">
        <v>12140</v>
      </c>
      <c r="G1854" s="6" t="s">
        <v>115</v>
      </c>
      <c r="H1854" s="10">
        <f t="shared" si="141"/>
        <v>46266</v>
      </c>
      <c r="I1854" s="7">
        <f t="shared" si="142"/>
        <v>12297</v>
      </c>
      <c r="J1854" s="6" t="str">
        <f t="shared" si="143"/>
        <v>Kolkata</v>
      </c>
      <c r="K1854" s="6">
        <f>COUNTIFS(pg_transaction_cleaned!$O$2:$O$5743,A1854,pg_transaction_cleaned!$F$2:$F$5743,"CAPTURE")</f>
        <v>0</v>
      </c>
      <c r="L1854" s="7">
        <f>SUMIFS(pg_transaction_cleaned!$H$2:$H$5743,pg_transaction_cleaned!$O$2:$O$5743,A1854,pg_transaction_cleaned!$F$2:$F$5743,"CAPTURE")</f>
        <v>0</v>
      </c>
      <c r="M1854" s="6">
        <f>COUNTIFS(pg_transaction_cleaned!$O$2:$O$5743,A1854,pg_transaction_cleaned!$F$2:$F$5743,"REFUND")</f>
        <v>0</v>
      </c>
      <c r="N1854" s="7">
        <f>SUMIFS(pg_transaction_cleaned!$H$2:$H$5743,pg_transaction_cleaned!$O$2:$O$5743,A1854,pg_transaction_cleaned!$F$2:$F$5743,"REFUND")</f>
        <v>0</v>
      </c>
      <c r="O1854" s="6" t="str">
        <f t="shared" si="144"/>
        <v>OK</v>
      </c>
      <c r="P1854" s="8">
        <f t="shared" si="145"/>
        <v>0</v>
      </c>
    </row>
    <row r="1855" spans="1:16" x14ac:dyDescent="0.3">
      <c r="A1855" s="6" t="s">
        <v>3725</v>
      </c>
      <c r="B1855" s="6" t="s">
        <v>11871</v>
      </c>
      <c r="C1855" s="6" t="s">
        <v>3726</v>
      </c>
      <c r="D1855" s="6" t="s">
        <v>42</v>
      </c>
      <c r="E1855" s="6" t="s">
        <v>18</v>
      </c>
      <c r="F1855" s="6" t="s">
        <v>11932</v>
      </c>
      <c r="G1855" s="6" t="s">
        <v>19</v>
      </c>
      <c r="H1855" s="10">
        <f t="shared" si="141"/>
        <v>46272</v>
      </c>
      <c r="I1855" s="7">
        <f t="shared" si="142"/>
        <v>8798</v>
      </c>
      <c r="J1855" s="6" t="str">
        <f t="shared" si="143"/>
        <v>Hyderabad</v>
      </c>
      <c r="K1855" s="6">
        <f>COUNTIFS(pg_transaction_cleaned!$O$2:$O$5743,A1855,pg_transaction_cleaned!$F$2:$F$5743,"CAPTURE")</f>
        <v>1</v>
      </c>
      <c r="L1855" s="7">
        <f>SUMIFS(pg_transaction_cleaned!$H$2:$H$5743,pg_transaction_cleaned!$O$2:$O$5743,A1855,pg_transaction_cleaned!$F$2:$F$5743,"CAPTURE")</f>
        <v>8798</v>
      </c>
      <c r="M1855" s="6">
        <f>COUNTIFS(pg_transaction_cleaned!$O$2:$O$5743,A1855,pg_transaction_cleaned!$F$2:$F$5743,"REFUND")</f>
        <v>0</v>
      </c>
      <c r="N1855" s="7">
        <f>SUMIFS(pg_transaction_cleaned!$H$2:$H$5743,pg_transaction_cleaned!$O$2:$O$5743,A1855,pg_transaction_cleaned!$F$2:$F$5743,"REFUND")</f>
        <v>0</v>
      </c>
      <c r="O1855" s="6" t="str">
        <f t="shared" si="144"/>
        <v>OK</v>
      </c>
      <c r="P1855" s="8">
        <f t="shared" si="145"/>
        <v>0</v>
      </c>
    </row>
    <row r="1856" spans="1:16" x14ac:dyDescent="0.3">
      <c r="A1856" s="6" t="s">
        <v>3727</v>
      </c>
      <c r="B1856" s="6" t="s">
        <v>11866</v>
      </c>
      <c r="C1856" s="6" t="s">
        <v>3728</v>
      </c>
      <c r="D1856" s="6" t="s">
        <v>26</v>
      </c>
      <c r="E1856" s="6" t="s">
        <v>27</v>
      </c>
      <c r="F1856" s="6" t="s">
        <v>11969</v>
      </c>
      <c r="G1856" s="6" t="s">
        <v>19</v>
      </c>
      <c r="H1856" s="10">
        <f t="shared" si="141"/>
        <v>46274</v>
      </c>
      <c r="I1856" s="7">
        <f t="shared" si="142"/>
        <v>948</v>
      </c>
      <c r="J1856" s="6" t="str">
        <f t="shared" si="143"/>
        <v>Kolkata</v>
      </c>
      <c r="K1856" s="6">
        <f>COUNTIFS(pg_transaction_cleaned!$O$2:$O$5743,A1856,pg_transaction_cleaned!$F$2:$F$5743,"CAPTURE")</f>
        <v>1</v>
      </c>
      <c r="L1856" s="7">
        <f>SUMIFS(pg_transaction_cleaned!$H$2:$H$5743,pg_transaction_cleaned!$O$2:$O$5743,A1856,pg_transaction_cleaned!$F$2:$F$5743,"CAPTURE")</f>
        <v>948</v>
      </c>
      <c r="M1856" s="6">
        <f>COUNTIFS(pg_transaction_cleaned!$O$2:$O$5743,A1856,pg_transaction_cleaned!$F$2:$F$5743,"REFUND")</f>
        <v>0</v>
      </c>
      <c r="N1856" s="7">
        <f>SUMIFS(pg_transaction_cleaned!$H$2:$H$5743,pg_transaction_cleaned!$O$2:$O$5743,A1856,pg_transaction_cleaned!$F$2:$F$5743,"REFUND")</f>
        <v>0</v>
      </c>
      <c r="O1856" s="6" t="str">
        <f t="shared" si="144"/>
        <v>OK</v>
      </c>
      <c r="P1856" s="8">
        <f t="shared" si="145"/>
        <v>0</v>
      </c>
    </row>
    <row r="1857" spans="1:16" x14ac:dyDescent="0.3">
      <c r="A1857" s="6" t="s">
        <v>3729</v>
      </c>
      <c r="B1857" s="6" t="s">
        <v>11908</v>
      </c>
      <c r="C1857" s="6" t="s">
        <v>3730</v>
      </c>
      <c r="D1857" s="6" t="s">
        <v>42</v>
      </c>
      <c r="E1857" s="6" t="s">
        <v>27</v>
      </c>
      <c r="F1857" s="6" t="s">
        <v>11969</v>
      </c>
      <c r="G1857" s="6" t="s">
        <v>66</v>
      </c>
      <c r="H1857" s="10">
        <f t="shared" si="141"/>
        <v>46275</v>
      </c>
      <c r="I1857" s="7">
        <f t="shared" si="142"/>
        <v>948</v>
      </c>
      <c r="J1857" s="6" t="str">
        <f t="shared" si="143"/>
        <v>Hyderabad</v>
      </c>
      <c r="K1857" s="6">
        <f>COUNTIFS(pg_transaction_cleaned!$O$2:$O$5743,A1857,pg_transaction_cleaned!$F$2:$F$5743,"CAPTURE")</f>
        <v>1</v>
      </c>
      <c r="L1857" s="7">
        <f>SUMIFS(pg_transaction_cleaned!$H$2:$H$5743,pg_transaction_cleaned!$O$2:$O$5743,A1857,pg_transaction_cleaned!$F$2:$F$5743,"CAPTURE")</f>
        <v>948</v>
      </c>
      <c r="M1857" s="6">
        <f>COUNTIFS(pg_transaction_cleaned!$O$2:$O$5743,A1857,pg_transaction_cleaned!$F$2:$F$5743,"REFUND")</f>
        <v>1</v>
      </c>
      <c r="N1857" s="7">
        <f>SUMIFS(pg_transaction_cleaned!$H$2:$H$5743,pg_transaction_cleaned!$O$2:$O$5743,A1857,pg_transaction_cleaned!$F$2:$F$5743,"REFUND")</f>
        <v>948</v>
      </c>
      <c r="O1857" s="6" t="str">
        <f t="shared" si="144"/>
        <v>OK</v>
      </c>
      <c r="P1857" s="8">
        <f t="shared" si="145"/>
        <v>0</v>
      </c>
    </row>
    <row r="1858" spans="1:16" x14ac:dyDescent="0.3">
      <c r="A1858" s="6" t="s">
        <v>3731</v>
      </c>
      <c r="B1858" s="6" t="s">
        <v>11881</v>
      </c>
      <c r="C1858" s="6" t="s">
        <v>3732</v>
      </c>
      <c r="D1858" s="6" t="s">
        <v>51</v>
      </c>
      <c r="E1858" s="6" t="s">
        <v>54</v>
      </c>
      <c r="F1858" s="6" t="s">
        <v>11994</v>
      </c>
      <c r="G1858" s="6" t="s">
        <v>19</v>
      </c>
      <c r="H1858" s="10">
        <f t="shared" ref="H1858:H1921" si="146">IF(MID(B1858,5,1)="-",DATE(LEFT(B1858,4),MID(B1858,6,2),RIGHT(B1858,2)),DATE(RIGHT(B1858,4),MID(B1858,4,2),LEFT(B1858,2)))</f>
        <v>46295</v>
      </c>
      <c r="I1858" s="7">
        <f t="shared" ref="I1858:I1921" si="147">VALUE(SUBSTITUTE(F1858,",",""))</f>
        <v>4197</v>
      </c>
      <c r="J1858" s="6" t="str">
        <f t="shared" ref="J1858:J1921" si="148">IF(TRIM(D1858)="","Unknown",TRIM(D1858))</f>
        <v>Chennai</v>
      </c>
      <c r="K1858" s="6">
        <f>COUNTIFS(pg_transaction_cleaned!$O$2:$O$5743,A1858,pg_transaction_cleaned!$F$2:$F$5743,"CAPTURE")</f>
        <v>1</v>
      </c>
      <c r="L1858" s="7">
        <f>SUMIFS(pg_transaction_cleaned!$H$2:$H$5743,pg_transaction_cleaned!$O$2:$O$5743,A1858,pg_transaction_cleaned!$F$2:$F$5743,"CAPTURE")</f>
        <v>4197</v>
      </c>
      <c r="M1858" s="6">
        <f>COUNTIFS(pg_transaction_cleaned!$O$2:$O$5743,A1858,pg_transaction_cleaned!$F$2:$F$5743,"REFUND")</f>
        <v>0</v>
      </c>
      <c r="N1858" s="7">
        <f>SUMIFS(pg_transaction_cleaned!$H$2:$H$5743,pg_transaction_cleaned!$O$2:$O$5743,A1858,pg_transaction_cleaned!$F$2:$F$5743,"REFUND")</f>
        <v>0</v>
      </c>
      <c r="O1858" s="6" t="str">
        <f t="shared" si="144"/>
        <v>OK</v>
      </c>
      <c r="P1858" s="8">
        <f t="shared" si="145"/>
        <v>0</v>
      </c>
    </row>
    <row r="1859" spans="1:16" x14ac:dyDescent="0.3">
      <c r="A1859" s="6" t="s">
        <v>3733</v>
      </c>
      <c r="B1859" s="6" t="s">
        <v>11842</v>
      </c>
      <c r="C1859" s="6" t="s">
        <v>3734</v>
      </c>
      <c r="D1859" s="6" t="s">
        <v>26</v>
      </c>
      <c r="E1859" s="6" t="s">
        <v>27</v>
      </c>
      <c r="F1859" s="6" t="s">
        <v>11984</v>
      </c>
      <c r="G1859" s="6" t="s">
        <v>19</v>
      </c>
      <c r="H1859" s="10">
        <f t="shared" si="146"/>
        <v>46290</v>
      </c>
      <c r="I1859" s="7">
        <f t="shared" si="147"/>
        <v>3848</v>
      </c>
      <c r="J1859" s="6" t="str">
        <f t="shared" si="148"/>
        <v>Kolkata</v>
      </c>
      <c r="K1859" s="6">
        <f>COUNTIFS(pg_transaction_cleaned!$O$2:$O$5743,A1859,pg_transaction_cleaned!$F$2:$F$5743,"CAPTURE")</f>
        <v>1</v>
      </c>
      <c r="L1859" s="7">
        <f>SUMIFS(pg_transaction_cleaned!$H$2:$H$5743,pg_transaction_cleaned!$O$2:$O$5743,A1859,pg_transaction_cleaned!$F$2:$F$5743,"CAPTURE")</f>
        <v>3848</v>
      </c>
      <c r="M1859" s="6">
        <f>COUNTIFS(pg_transaction_cleaned!$O$2:$O$5743,A1859,pg_transaction_cleaned!$F$2:$F$5743,"REFUND")</f>
        <v>0</v>
      </c>
      <c r="N1859" s="7">
        <f>SUMIFS(pg_transaction_cleaned!$H$2:$H$5743,pg_transaction_cleaned!$O$2:$O$5743,A1859,pg_transaction_cleaned!$F$2:$F$5743,"REFUND")</f>
        <v>0</v>
      </c>
      <c r="O1859" s="6" t="str">
        <f t="shared" ref="O1859:O1922" si="149">IF(AND(G1859="Paid",K1859=0),"Paid, no payment",IF(AND(OR(G1859="Failed",G1859="Cancelled"),K1859&gt;0),"Payment on failed/cancelled",IF(K1859&gt;1,"Duplicate charge",IF(AND(K1859=1,ROUND(L1859-I1859,2)&lt;&gt;0),"Amount difference",IF(AND(G1859="Refunded",M1859=0),"Refunded, no refund",IF(AND(G1859&lt;&gt;"Refunded",M1859&gt;0),"Refund, order not Refunded",IF(AND(M1859&gt;0,ROUND(N1859-I1859,2)&lt;&gt;0),"Refund amount differs","OK")))))))</f>
        <v>OK</v>
      </c>
      <c r="P1859" s="8">
        <f t="shared" ref="P1859:P1922" si="150">IF(O1859="OK",0,IF(O1859="Paid, no payment",I1859,IF(O1859="Payment on failed/cancelled",L1859,IF(OR(O1859="Duplicate charge",O1859="Amount difference"),L1859-I1859,IF(O1859="Refunded, no refund",I1859,N1859)))))</f>
        <v>0</v>
      </c>
    </row>
    <row r="1860" spans="1:16" x14ac:dyDescent="0.3">
      <c r="A1860" s="6" t="s">
        <v>3735</v>
      </c>
      <c r="B1860" s="6" t="s">
        <v>11989</v>
      </c>
      <c r="C1860" s="6" t="s">
        <v>3736</v>
      </c>
      <c r="D1860" s="6" t="s">
        <v>42</v>
      </c>
      <c r="E1860" s="6" t="s">
        <v>27</v>
      </c>
      <c r="F1860" s="6" t="s">
        <v>11863</v>
      </c>
      <c r="G1860" s="6" t="s">
        <v>19</v>
      </c>
      <c r="H1860" s="10">
        <f t="shared" si="146"/>
        <v>46290</v>
      </c>
      <c r="I1860" s="7">
        <f t="shared" si="147"/>
        <v>1499</v>
      </c>
      <c r="J1860" s="6" t="str">
        <f t="shared" si="148"/>
        <v>Hyderabad</v>
      </c>
      <c r="K1860" s="6">
        <f>COUNTIFS(pg_transaction_cleaned!$O$2:$O$5743,A1860,pg_transaction_cleaned!$F$2:$F$5743,"CAPTURE")</f>
        <v>1</v>
      </c>
      <c r="L1860" s="7">
        <f>SUMIFS(pg_transaction_cleaned!$H$2:$H$5743,pg_transaction_cleaned!$O$2:$O$5743,A1860,pg_transaction_cleaned!$F$2:$F$5743,"CAPTURE")</f>
        <v>1499</v>
      </c>
      <c r="M1860" s="6">
        <f>COUNTIFS(pg_transaction_cleaned!$O$2:$O$5743,A1860,pg_transaction_cleaned!$F$2:$F$5743,"REFUND")</f>
        <v>0</v>
      </c>
      <c r="N1860" s="7">
        <f>SUMIFS(pg_transaction_cleaned!$H$2:$H$5743,pg_transaction_cleaned!$O$2:$O$5743,A1860,pg_transaction_cleaned!$F$2:$F$5743,"REFUND")</f>
        <v>0</v>
      </c>
      <c r="O1860" s="6" t="str">
        <f t="shared" si="149"/>
        <v>OK</v>
      </c>
      <c r="P1860" s="8">
        <f t="shared" si="150"/>
        <v>0</v>
      </c>
    </row>
    <row r="1861" spans="1:16" x14ac:dyDescent="0.3">
      <c r="A1861" s="6" t="s">
        <v>3737</v>
      </c>
      <c r="B1861" s="6" t="s">
        <v>12163</v>
      </c>
      <c r="C1861" s="6" t="s">
        <v>3738</v>
      </c>
      <c r="D1861" s="6" t="s">
        <v>61</v>
      </c>
      <c r="E1861" s="6" t="s">
        <v>18</v>
      </c>
      <c r="F1861" s="6" t="s">
        <v>11855</v>
      </c>
      <c r="G1861" s="6" t="s">
        <v>19</v>
      </c>
      <c r="H1861" s="10">
        <f t="shared" si="146"/>
        <v>46276</v>
      </c>
      <c r="I1861" s="7">
        <f t="shared" si="147"/>
        <v>4999</v>
      </c>
      <c r="J1861" s="6" t="str">
        <f t="shared" si="148"/>
        <v>Delhi</v>
      </c>
      <c r="K1861" s="6">
        <f>COUNTIFS(pg_transaction_cleaned!$O$2:$O$5743,A1861,pg_transaction_cleaned!$F$2:$F$5743,"CAPTURE")</f>
        <v>1</v>
      </c>
      <c r="L1861" s="7">
        <f>SUMIFS(pg_transaction_cleaned!$H$2:$H$5743,pg_transaction_cleaned!$O$2:$O$5743,A1861,pg_transaction_cleaned!$F$2:$F$5743,"CAPTURE")</f>
        <v>4999</v>
      </c>
      <c r="M1861" s="6">
        <f>COUNTIFS(pg_transaction_cleaned!$O$2:$O$5743,A1861,pg_transaction_cleaned!$F$2:$F$5743,"REFUND")</f>
        <v>0</v>
      </c>
      <c r="N1861" s="7">
        <f>SUMIFS(pg_transaction_cleaned!$H$2:$H$5743,pg_transaction_cleaned!$O$2:$O$5743,A1861,pg_transaction_cleaned!$F$2:$F$5743,"REFUND")</f>
        <v>0</v>
      </c>
      <c r="O1861" s="6" t="str">
        <f t="shared" si="149"/>
        <v>OK</v>
      </c>
      <c r="P1861" s="8">
        <f t="shared" si="150"/>
        <v>0</v>
      </c>
    </row>
    <row r="1862" spans="1:16" x14ac:dyDescent="0.3">
      <c r="A1862" s="6" t="s">
        <v>3739</v>
      </c>
      <c r="B1862" s="6" t="s">
        <v>11862</v>
      </c>
      <c r="C1862" s="6" t="s">
        <v>3740</v>
      </c>
      <c r="D1862" s="6" t="s">
        <v>48</v>
      </c>
      <c r="E1862" s="6" t="s">
        <v>18</v>
      </c>
      <c r="F1862" s="6" t="s">
        <v>11889</v>
      </c>
      <c r="G1862" s="6" t="s">
        <v>19</v>
      </c>
      <c r="H1862" s="10">
        <f t="shared" si="146"/>
        <v>46272</v>
      </c>
      <c r="I1862" s="7">
        <f t="shared" si="147"/>
        <v>3098</v>
      </c>
      <c r="J1862" s="6" t="str">
        <f t="shared" si="148"/>
        <v>Jaipur</v>
      </c>
      <c r="K1862" s="6">
        <f>COUNTIFS(pg_transaction_cleaned!$O$2:$O$5743,A1862,pg_transaction_cleaned!$F$2:$F$5743,"CAPTURE")</f>
        <v>1</v>
      </c>
      <c r="L1862" s="7">
        <f>SUMIFS(pg_transaction_cleaned!$H$2:$H$5743,pg_transaction_cleaned!$O$2:$O$5743,A1862,pg_transaction_cleaned!$F$2:$F$5743,"CAPTURE")</f>
        <v>3098</v>
      </c>
      <c r="M1862" s="6">
        <f>COUNTIFS(pg_transaction_cleaned!$O$2:$O$5743,A1862,pg_transaction_cleaned!$F$2:$F$5743,"REFUND")</f>
        <v>0</v>
      </c>
      <c r="N1862" s="7">
        <f>SUMIFS(pg_transaction_cleaned!$H$2:$H$5743,pg_transaction_cleaned!$O$2:$O$5743,A1862,pg_transaction_cleaned!$F$2:$F$5743,"REFUND")</f>
        <v>0</v>
      </c>
      <c r="O1862" s="6" t="str">
        <f t="shared" si="149"/>
        <v>OK</v>
      </c>
      <c r="P1862" s="8">
        <f t="shared" si="150"/>
        <v>0</v>
      </c>
    </row>
    <row r="1863" spans="1:16" x14ac:dyDescent="0.3">
      <c r="A1863" s="6" t="s">
        <v>3741</v>
      </c>
      <c r="B1863" s="6" t="s">
        <v>11914</v>
      </c>
      <c r="C1863" s="6" t="s">
        <v>3742</v>
      </c>
      <c r="D1863" s="6" t="s">
        <v>42</v>
      </c>
      <c r="E1863" s="6" t="s">
        <v>18</v>
      </c>
      <c r="F1863" s="6" t="s">
        <v>11960</v>
      </c>
      <c r="G1863" s="6" t="s">
        <v>19</v>
      </c>
      <c r="H1863" s="10">
        <f t="shared" si="146"/>
        <v>46289</v>
      </c>
      <c r="I1863" s="7">
        <f t="shared" si="147"/>
        <v>5598</v>
      </c>
      <c r="J1863" s="6" t="str">
        <f t="shared" si="148"/>
        <v>Hyderabad</v>
      </c>
      <c r="K1863" s="6">
        <f>COUNTIFS(pg_transaction_cleaned!$O$2:$O$5743,A1863,pg_transaction_cleaned!$F$2:$F$5743,"CAPTURE")</f>
        <v>1</v>
      </c>
      <c r="L1863" s="7">
        <f>SUMIFS(pg_transaction_cleaned!$H$2:$H$5743,pg_transaction_cleaned!$O$2:$O$5743,A1863,pg_transaction_cleaned!$F$2:$F$5743,"CAPTURE")</f>
        <v>5598</v>
      </c>
      <c r="M1863" s="6">
        <f>COUNTIFS(pg_transaction_cleaned!$O$2:$O$5743,A1863,pg_transaction_cleaned!$F$2:$F$5743,"REFUND")</f>
        <v>0</v>
      </c>
      <c r="N1863" s="7">
        <f>SUMIFS(pg_transaction_cleaned!$H$2:$H$5743,pg_transaction_cleaned!$O$2:$O$5743,A1863,pg_transaction_cleaned!$F$2:$F$5743,"REFUND")</f>
        <v>0</v>
      </c>
      <c r="O1863" s="6" t="str">
        <f t="shared" si="149"/>
        <v>OK</v>
      </c>
      <c r="P1863" s="8">
        <f t="shared" si="150"/>
        <v>0</v>
      </c>
    </row>
    <row r="1864" spans="1:16" x14ac:dyDescent="0.3">
      <c r="A1864" s="6" t="s">
        <v>3743</v>
      </c>
      <c r="B1864" s="6" t="s">
        <v>11945</v>
      </c>
      <c r="C1864" s="6" t="s">
        <v>3744</v>
      </c>
      <c r="D1864" s="6" t="s">
        <v>37</v>
      </c>
      <c r="E1864" s="6" t="s">
        <v>18</v>
      </c>
      <c r="F1864" s="6" t="s">
        <v>11861</v>
      </c>
      <c r="G1864" s="6" t="s">
        <v>19</v>
      </c>
      <c r="H1864" s="10">
        <f t="shared" si="146"/>
        <v>46289</v>
      </c>
      <c r="I1864" s="7">
        <f t="shared" si="147"/>
        <v>7999</v>
      </c>
      <c r="J1864" s="6" t="str">
        <f t="shared" si="148"/>
        <v>Lucknow</v>
      </c>
      <c r="K1864" s="6">
        <f>COUNTIFS(pg_transaction_cleaned!$O$2:$O$5743,A1864,pg_transaction_cleaned!$F$2:$F$5743,"CAPTURE")</f>
        <v>1</v>
      </c>
      <c r="L1864" s="7">
        <f>SUMIFS(pg_transaction_cleaned!$H$2:$H$5743,pg_transaction_cleaned!$O$2:$O$5743,A1864,pg_transaction_cleaned!$F$2:$F$5743,"CAPTURE")</f>
        <v>7999</v>
      </c>
      <c r="M1864" s="6">
        <f>COUNTIFS(pg_transaction_cleaned!$O$2:$O$5743,A1864,pg_transaction_cleaned!$F$2:$F$5743,"REFUND")</f>
        <v>0</v>
      </c>
      <c r="N1864" s="7">
        <f>SUMIFS(pg_transaction_cleaned!$H$2:$H$5743,pg_transaction_cleaned!$O$2:$O$5743,A1864,pg_transaction_cleaned!$F$2:$F$5743,"REFUND")</f>
        <v>0</v>
      </c>
      <c r="O1864" s="6" t="str">
        <f t="shared" si="149"/>
        <v>OK</v>
      </c>
      <c r="P1864" s="8">
        <f t="shared" si="150"/>
        <v>0</v>
      </c>
    </row>
    <row r="1865" spans="1:16" x14ac:dyDescent="0.3">
      <c r="A1865" s="6" t="s">
        <v>3745</v>
      </c>
      <c r="B1865" s="6" t="s">
        <v>11875</v>
      </c>
      <c r="C1865" s="6" t="s">
        <v>3746</v>
      </c>
      <c r="D1865" s="6" t="s">
        <v>48</v>
      </c>
      <c r="E1865" s="6" t="s">
        <v>27</v>
      </c>
      <c r="F1865" s="6" t="s">
        <v>11929</v>
      </c>
      <c r="G1865" s="6" t="s">
        <v>19</v>
      </c>
      <c r="H1865" s="10">
        <f t="shared" si="146"/>
        <v>46279</v>
      </c>
      <c r="I1865" s="7">
        <f t="shared" si="147"/>
        <v>799</v>
      </c>
      <c r="J1865" s="6" t="str">
        <f t="shared" si="148"/>
        <v>Jaipur</v>
      </c>
      <c r="K1865" s="6">
        <f>COUNTIFS(pg_transaction_cleaned!$O$2:$O$5743,A1865,pg_transaction_cleaned!$F$2:$F$5743,"CAPTURE")</f>
        <v>1</v>
      </c>
      <c r="L1865" s="7">
        <f>SUMIFS(pg_transaction_cleaned!$H$2:$H$5743,pg_transaction_cleaned!$O$2:$O$5743,A1865,pg_transaction_cleaned!$F$2:$F$5743,"CAPTURE")</f>
        <v>799</v>
      </c>
      <c r="M1865" s="6">
        <f>COUNTIFS(pg_transaction_cleaned!$O$2:$O$5743,A1865,pg_transaction_cleaned!$F$2:$F$5743,"REFUND")</f>
        <v>0</v>
      </c>
      <c r="N1865" s="7">
        <f>SUMIFS(pg_transaction_cleaned!$H$2:$H$5743,pg_transaction_cleaned!$O$2:$O$5743,A1865,pg_transaction_cleaned!$F$2:$F$5743,"REFUND")</f>
        <v>0</v>
      </c>
      <c r="O1865" s="6" t="str">
        <f t="shared" si="149"/>
        <v>OK</v>
      </c>
      <c r="P1865" s="8">
        <f t="shared" si="150"/>
        <v>0</v>
      </c>
    </row>
    <row r="1866" spans="1:16" x14ac:dyDescent="0.3">
      <c r="A1866" s="6" t="s">
        <v>3747</v>
      </c>
      <c r="B1866" s="6" t="s">
        <v>12106</v>
      </c>
      <c r="C1866" s="6" t="s">
        <v>3748</v>
      </c>
      <c r="D1866" s="6" t="s">
        <v>48</v>
      </c>
      <c r="E1866" s="6" t="s">
        <v>18</v>
      </c>
      <c r="F1866" s="6" t="s">
        <v>11902</v>
      </c>
      <c r="G1866" s="6" t="s">
        <v>19</v>
      </c>
      <c r="H1866" s="10">
        <f t="shared" si="146"/>
        <v>46281</v>
      </c>
      <c r="I1866" s="7">
        <f t="shared" si="147"/>
        <v>2999</v>
      </c>
      <c r="J1866" s="6" t="str">
        <f t="shared" si="148"/>
        <v>Jaipur</v>
      </c>
      <c r="K1866" s="6">
        <f>COUNTIFS(pg_transaction_cleaned!$O$2:$O$5743,A1866,pg_transaction_cleaned!$F$2:$F$5743,"CAPTURE")</f>
        <v>1</v>
      </c>
      <c r="L1866" s="7">
        <f>SUMIFS(pg_transaction_cleaned!$H$2:$H$5743,pg_transaction_cleaned!$O$2:$O$5743,A1866,pg_transaction_cleaned!$F$2:$F$5743,"CAPTURE")</f>
        <v>2999</v>
      </c>
      <c r="M1866" s="6">
        <f>COUNTIFS(pg_transaction_cleaned!$O$2:$O$5743,A1866,pg_transaction_cleaned!$F$2:$F$5743,"REFUND")</f>
        <v>0</v>
      </c>
      <c r="N1866" s="7">
        <f>SUMIFS(pg_transaction_cleaned!$H$2:$H$5743,pg_transaction_cleaned!$O$2:$O$5743,A1866,pg_transaction_cleaned!$F$2:$F$5743,"REFUND")</f>
        <v>0</v>
      </c>
      <c r="O1866" s="6" t="str">
        <f t="shared" si="149"/>
        <v>OK</v>
      </c>
      <c r="P1866" s="8">
        <f t="shared" si="150"/>
        <v>0</v>
      </c>
    </row>
    <row r="1867" spans="1:16" x14ac:dyDescent="0.3">
      <c r="A1867" s="6" t="s">
        <v>3749</v>
      </c>
      <c r="B1867" s="6" t="s">
        <v>11838</v>
      </c>
      <c r="C1867" s="6" t="s">
        <v>3750</v>
      </c>
      <c r="D1867" s="6" t="s">
        <v>75</v>
      </c>
      <c r="E1867" s="6" t="s">
        <v>18</v>
      </c>
      <c r="F1867" s="6" t="s">
        <v>11994</v>
      </c>
      <c r="G1867" s="6" t="s">
        <v>19</v>
      </c>
      <c r="H1867" s="10">
        <f t="shared" si="146"/>
        <v>46283</v>
      </c>
      <c r="I1867" s="7">
        <f t="shared" si="147"/>
        <v>4197</v>
      </c>
      <c r="J1867" s="6" t="str">
        <f t="shared" si="148"/>
        <v>Mumbai</v>
      </c>
      <c r="K1867" s="6">
        <f>COUNTIFS(pg_transaction_cleaned!$O$2:$O$5743,A1867,pg_transaction_cleaned!$F$2:$F$5743,"CAPTURE")</f>
        <v>1</v>
      </c>
      <c r="L1867" s="7">
        <f>SUMIFS(pg_transaction_cleaned!$H$2:$H$5743,pg_transaction_cleaned!$O$2:$O$5743,A1867,pg_transaction_cleaned!$F$2:$F$5743,"CAPTURE")</f>
        <v>4197</v>
      </c>
      <c r="M1867" s="6">
        <f>COUNTIFS(pg_transaction_cleaned!$O$2:$O$5743,A1867,pg_transaction_cleaned!$F$2:$F$5743,"REFUND")</f>
        <v>0</v>
      </c>
      <c r="N1867" s="7">
        <f>SUMIFS(pg_transaction_cleaned!$H$2:$H$5743,pg_transaction_cleaned!$O$2:$O$5743,A1867,pg_transaction_cleaned!$F$2:$F$5743,"REFUND")</f>
        <v>0</v>
      </c>
      <c r="O1867" s="6" t="str">
        <f t="shared" si="149"/>
        <v>OK</v>
      </c>
      <c r="P1867" s="8">
        <f t="shared" si="150"/>
        <v>0</v>
      </c>
    </row>
    <row r="1868" spans="1:16" x14ac:dyDescent="0.3">
      <c r="A1868" s="6" t="s">
        <v>3751</v>
      </c>
      <c r="B1868" s="6" t="s">
        <v>11859</v>
      </c>
      <c r="C1868" s="6" t="s">
        <v>3752</v>
      </c>
      <c r="D1868" s="6" t="s">
        <v>75</v>
      </c>
      <c r="E1868" s="6" t="s">
        <v>18</v>
      </c>
      <c r="F1868" s="6" t="s">
        <v>11984</v>
      </c>
      <c r="G1868" s="6" t="s">
        <v>19</v>
      </c>
      <c r="H1868" s="10">
        <f t="shared" si="146"/>
        <v>46271</v>
      </c>
      <c r="I1868" s="7">
        <f t="shared" si="147"/>
        <v>3848</v>
      </c>
      <c r="J1868" s="6" t="str">
        <f t="shared" si="148"/>
        <v>Mumbai</v>
      </c>
      <c r="K1868" s="6">
        <f>COUNTIFS(pg_transaction_cleaned!$O$2:$O$5743,A1868,pg_transaction_cleaned!$F$2:$F$5743,"CAPTURE")</f>
        <v>1</v>
      </c>
      <c r="L1868" s="7">
        <f>SUMIFS(pg_transaction_cleaned!$H$2:$H$5743,pg_transaction_cleaned!$O$2:$O$5743,A1868,pg_transaction_cleaned!$F$2:$F$5743,"CAPTURE")</f>
        <v>3848</v>
      </c>
      <c r="M1868" s="6">
        <f>COUNTIFS(pg_transaction_cleaned!$O$2:$O$5743,A1868,pg_transaction_cleaned!$F$2:$F$5743,"REFUND")</f>
        <v>0</v>
      </c>
      <c r="N1868" s="7">
        <f>SUMIFS(pg_transaction_cleaned!$H$2:$H$5743,pg_transaction_cleaned!$O$2:$O$5743,A1868,pg_transaction_cleaned!$F$2:$F$5743,"REFUND")</f>
        <v>0</v>
      </c>
      <c r="O1868" s="6" t="str">
        <f t="shared" si="149"/>
        <v>OK</v>
      </c>
      <c r="P1868" s="8">
        <f t="shared" si="150"/>
        <v>0</v>
      </c>
    </row>
    <row r="1869" spans="1:16" x14ac:dyDescent="0.3">
      <c r="A1869" s="6" t="s">
        <v>3753</v>
      </c>
      <c r="B1869" s="6" t="s">
        <v>11970</v>
      </c>
      <c r="C1869" s="6" t="s">
        <v>3754</v>
      </c>
      <c r="D1869" s="6" t="s">
        <v>48</v>
      </c>
      <c r="E1869" s="6" t="s">
        <v>18</v>
      </c>
      <c r="F1869" s="6" t="s">
        <v>11922</v>
      </c>
      <c r="G1869" s="6" t="s">
        <v>19</v>
      </c>
      <c r="H1869" s="10">
        <f t="shared" si="146"/>
        <v>46294</v>
      </c>
      <c r="I1869" s="7">
        <f t="shared" si="147"/>
        <v>1998</v>
      </c>
      <c r="J1869" s="6" t="str">
        <f t="shared" si="148"/>
        <v>Jaipur</v>
      </c>
      <c r="K1869" s="6">
        <f>COUNTIFS(pg_transaction_cleaned!$O$2:$O$5743,A1869,pg_transaction_cleaned!$F$2:$F$5743,"CAPTURE")</f>
        <v>1</v>
      </c>
      <c r="L1869" s="7">
        <f>SUMIFS(pg_transaction_cleaned!$H$2:$H$5743,pg_transaction_cleaned!$O$2:$O$5743,A1869,pg_transaction_cleaned!$F$2:$F$5743,"CAPTURE")</f>
        <v>1998</v>
      </c>
      <c r="M1869" s="6">
        <f>COUNTIFS(pg_transaction_cleaned!$O$2:$O$5743,A1869,pg_transaction_cleaned!$F$2:$F$5743,"REFUND")</f>
        <v>0</v>
      </c>
      <c r="N1869" s="7">
        <f>SUMIFS(pg_transaction_cleaned!$H$2:$H$5743,pg_transaction_cleaned!$O$2:$O$5743,A1869,pg_transaction_cleaned!$F$2:$F$5743,"REFUND")</f>
        <v>0</v>
      </c>
      <c r="O1869" s="6" t="str">
        <f t="shared" si="149"/>
        <v>OK</v>
      </c>
      <c r="P1869" s="8">
        <f t="shared" si="150"/>
        <v>0</v>
      </c>
    </row>
    <row r="1870" spans="1:16" x14ac:dyDescent="0.3">
      <c r="A1870" s="6" t="s">
        <v>3755</v>
      </c>
      <c r="B1870" s="6" t="s">
        <v>11875</v>
      </c>
      <c r="C1870" s="6" t="s">
        <v>3756</v>
      </c>
      <c r="D1870" s="6" t="s">
        <v>42</v>
      </c>
      <c r="E1870" s="6" t="s">
        <v>54</v>
      </c>
      <c r="F1870" s="6" t="s">
        <v>11921</v>
      </c>
      <c r="G1870" s="6" t="s">
        <v>19</v>
      </c>
      <c r="H1870" s="10">
        <f t="shared" si="146"/>
        <v>46279</v>
      </c>
      <c r="I1870" s="7">
        <f t="shared" si="147"/>
        <v>1098</v>
      </c>
      <c r="J1870" s="6" t="str">
        <f t="shared" si="148"/>
        <v>Hyderabad</v>
      </c>
      <c r="K1870" s="6">
        <f>COUNTIFS(pg_transaction_cleaned!$O$2:$O$5743,A1870,pg_transaction_cleaned!$F$2:$F$5743,"CAPTURE")</f>
        <v>1</v>
      </c>
      <c r="L1870" s="7">
        <f>SUMIFS(pg_transaction_cleaned!$H$2:$H$5743,pg_transaction_cleaned!$O$2:$O$5743,A1870,pg_transaction_cleaned!$F$2:$F$5743,"CAPTURE")</f>
        <v>1098</v>
      </c>
      <c r="M1870" s="6">
        <f>COUNTIFS(pg_transaction_cleaned!$O$2:$O$5743,A1870,pg_transaction_cleaned!$F$2:$F$5743,"REFUND")</f>
        <v>0</v>
      </c>
      <c r="N1870" s="7">
        <f>SUMIFS(pg_transaction_cleaned!$H$2:$H$5743,pg_transaction_cleaned!$O$2:$O$5743,A1870,pg_transaction_cleaned!$F$2:$F$5743,"REFUND")</f>
        <v>0</v>
      </c>
      <c r="O1870" s="6" t="str">
        <f t="shared" si="149"/>
        <v>OK</v>
      </c>
      <c r="P1870" s="8">
        <f t="shared" si="150"/>
        <v>0</v>
      </c>
    </row>
    <row r="1871" spans="1:16" x14ac:dyDescent="0.3">
      <c r="A1871" s="6" t="s">
        <v>3757</v>
      </c>
      <c r="B1871" s="6" t="s">
        <v>11830</v>
      </c>
      <c r="C1871" s="6" t="s">
        <v>3758</v>
      </c>
      <c r="D1871" s="6" t="s">
        <v>61</v>
      </c>
      <c r="E1871" s="6" t="s">
        <v>27</v>
      </c>
      <c r="F1871" s="6" t="s">
        <v>11841</v>
      </c>
      <c r="G1871" s="6" t="s">
        <v>115</v>
      </c>
      <c r="H1871" s="10">
        <f t="shared" si="146"/>
        <v>46282</v>
      </c>
      <c r="I1871" s="7">
        <f t="shared" si="147"/>
        <v>2499</v>
      </c>
      <c r="J1871" s="6" t="str">
        <f t="shared" si="148"/>
        <v>Delhi</v>
      </c>
      <c r="K1871" s="6">
        <f>COUNTIFS(pg_transaction_cleaned!$O$2:$O$5743,A1871,pg_transaction_cleaned!$F$2:$F$5743,"CAPTURE")</f>
        <v>0</v>
      </c>
      <c r="L1871" s="7">
        <f>SUMIFS(pg_transaction_cleaned!$H$2:$H$5743,pg_transaction_cleaned!$O$2:$O$5743,A1871,pg_transaction_cleaned!$F$2:$F$5743,"CAPTURE")</f>
        <v>0</v>
      </c>
      <c r="M1871" s="6">
        <f>COUNTIFS(pg_transaction_cleaned!$O$2:$O$5743,A1871,pg_transaction_cleaned!$F$2:$F$5743,"REFUND")</f>
        <v>0</v>
      </c>
      <c r="N1871" s="7">
        <f>SUMIFS(pg_transaction_cleaned!$H$2:$H$5743,pg_transaction_cleaned!$O$2:$O$5743,A1871,pg_transaction_cleaned!$F$2:$F$5743,"REFUND")</f>
        <v>0</v>
      </c>
      <c r="O1871" s="6" t="str">
        <f t="shared" si="149"/>
        <v>OK</v>
      </c>
      <c r="P1871" s="8">
        <f t="shared" si="150"/>
        <v>0</v>
      </c>
    </row>
    <row r="1872" spans="1:16" x14ac:dyDescent="0.3">
      <c r="A1872" s="6" t="s">
        <v>3759</v>
      </c>
      <c r="B1872" s="6" t="s">
        <v>11949</v>
      </c>
      <c r="C1872" s="6" t="s">
        <v>3760</v>
      </c>
      <c r="D1872" s="6" t="s">
        <v>48</v>
      </c>
      <c r="E1872" s="6" t="s">
        <v>54</v>
      </c>
      <c r="F1872" s="6" t="s">
        <v>11953</v>
      </c>
      <c r="G1872" s="6" t="s">
        <v>19</v>
      </c>
      <c r="H1872" s="10">
        <f t="shared" si="146"/>
        <v>46275</v>
      </c>
      <c r="I1872" s="7">
        <f t="shared" si="147"/>
        <v>3598</v>
      </c>
      <c r="J1872" s="6" t="str">
        <f t="shared" si="148"/>
        <v>Jaipur</v>
      </c>
      <c r="K1872" s="6">
        <f>COUNTIFS(pg_transaction_cleaned!$O$2:$O$5743,A1872,pg_transaction_cleaned!$F$2:$F$5743,"CAPTURE")</f>
        <v>1</v>
      </c>
      <c r="L1872" s="7">
        <f>SUMIFS(pg_transaction_cleaned!$H$2:$H$5743,pg_transaction_cleaned!$O$2:$O$5743,A1872,pg_transaction_cleaned!$F$2:$F$5743,"CAPTURE")</f>
        <v>3598</v>
      </c>
      <c r="M1872" s="6">
        <f>COUNTIFS(pg_transaction_cleaned!$O$2:$O$5743,A1872,pg_transaction_cleaned!$F$2:$F$5743,"REFUND")</f>
        <v>0</v>
      </c>
      <c r="N1872" s="7">
        <f>SUMIFS(pg_transaction_cleaned!$H$2:$H$5743,pg_transaction_cleaned!$O$2:$O$5743,A1872,pg_transaction_cleaned!$F$2:$F$5743,"REFUND")</f>
        <v>0</v>
      </c>
      <c r="O1872" s="6" t="str">
        <f t="shared" si="149"/>
        <v>OK</v>
      </c>
      <c r="P1872" s="8">
        <f t="shared" si="150"/>
        <v>0</v>
      </c>
    </row>
    <row r="1873" spans="1:16" x14ac:dyDescent="0.3">
      <c r="A1873" s="6" t="s">
        <v>3761</v>
      </c>
      <c r="B1873" s="6" t="s">
        <v>11846</v>
      </c>
      <c r="C1873" s="6" t="s">
        <v>3762</v>
      </c>
      <c r="D1873" s="6" t="s">
        <v>61</v>
      </c>
      <c r="E1873" s="6" t="s">
        <v>54</v>
      </c>
      <c r="F1873" s="6" t="s">
        <v>11863</v>
      </c>
      <c r="G1873" s="6" t="s">
        <v>19</v>
      </c>
      <c r="H1873" s="10">
        <f t="shared" si="146"/>
        <v>46285</v>
      </c>
      <c r="I1873" s="7">
        <f t="shared" si="147"/>
        <v>1499</v>
      </c>
      <c r="J1873" s="6" t="str">
        <f t="shared" si="148"/>
        <v>Delhi</v>
      </c>
      <c r="K1873" s="6">
        <f>COUNTIFS(pg_transaction_cleaned!$O$2:$O$5743,A1873,pg_transaction_cleaned!$F$2:$F$5743,"CAPTURE")</f>
        <v>1</v>
      </c>
      <c r="L1873" s="7">
        <f>SUMIFS(pg_transaction_cleaned!$H$2:$H$5743,pg_transaction_cleaned!$O$2:$O$5743,A1873,pg_transaction_cleaned!$F$2:$F$5743,"CAPTURE")</f>
        <v>1499</v>
      </c>
      <c r="M1873" s="6">
        <f>COUNTIFS(pg_transaction_cleaned!$O$2:$O$5743,A1873,pg_transaction_cleaned!$F$2:$F$5743,"REFUND")</f>
        <v>0</v>
      </c>
      <c r="N1873" s="7">
        <f>SUMIFS(pg_transaction_cleaned!$H$2:$H$5743,pg_transaction_cleaned!$O$2:$O$5743,A1873,pg_transaction_cleaned!$F$2:$F$5743,"REFUND")</f>
        <v>0</v>
      </c>
      <c r="O1873" s="6" t="str">
        <f t="shared" si="149"/>
        <v>OK</v>
      </c>
      <c r="P1873" s="8">
        <f t="shared" si="150"/>
        <v>0</v>
      </c>
    </row>
    <row r="1874" spans="1:16" x14ac:dyDescent="0.3">
      <c r="A1874" s="6" t="s">
        <v>3763</v>
      </c>
      <c r="B1874" s="6" t="s">
        <v>11999</v>
      </c>
      <c r="C1874" s="6" t="s">
        <v>3764</v>
      </c>
      <c r="D1874" s="6" t="s">
        <v>17</v>
      </c>
      <c r="E1874" s="6" t="s">
        <v>18</v>
      </c>
      <c r="F1874" s="6" t="s">
        <v>12083</v>
      </c>
      <c r="G1874" s="6" t="s">
        <v>19</v>
      </c>
      <c r="H1874" s="10">
        <f t="shared" si="146"/>
        <v>46282</v>
      </c>
      <c r="I1874" s="7">
        <f t="shared" si="147"/>
        <v>9797</v>
      </c>
      <c r="J1874" s="6" t="str">
        <f t="shared" si="148"/>
        <v>Pune</v>
      </c>
      <c r="K1874" s="6">
        <f>COUNTIFS(pg_transaction_cleaned!$O$2:$O$5743,A1874,pg_transaction_cleaned!$F$2:$F$5743,"CAPTURE")</f>
        <v>1</v>
      </c>
      <c r="L1874" s="7">
        <f>SUMIFS(pg_transaction_cleaned!$H$2:$H$5743,pg_transaction_cleaned!$O$2:$O$5743,A1874,pg_transaction_cleaned!$F$2:$F$5743,"CAPTURE")</f>
        <v>9797</v>
      </c>
      <c r="M1874" s="6">
        <f>COUNTIFS(pg_transaction_cleaned!$O$2:$O$5743,A1874,pg_transaction_cleaned!$F$2:$F$5743,"REFUND")</f>
        <v>0</v>
      </c>
      <c r="N1874" s="7">
        <f>SUMIFS(pg_transaction_cleaned!$H$2:$H$5743,pg_transaction_cleaned!$O$2:$O$5743,A1874,pg_transaction_cleaned!$F$2:$F$5743,"REFUND")</f>
        <v>0</v>
      </c>
      <c r="O1874" s="6" t="str">
        <f t="shared" si="149"/>
        <v>OK</v>
      </c>
      <c r="P1874" s="8">
        <f t="shared" si="150"/>
        <v>0</v>
      </c>
    </row>
    <row r="1875" spans="1:16" x14ac:dyDescent="0.3">
      <c r="A1875" s="6" t="s">
        <v>3765</v>
      </c>
      <c r="B1875" s="6" t="s">
        <v>11897</v>
      </c>
      <c r="C1875" s="6" t="s">
        <v>3766</v>
      </c>
      <c r="D1875" s="6" t="s">
        <v>34</v>
      </c>
      <c r="E1875" s="6" t="s">
        <v>27</v>
      </c>
      <c r="F1875" s="6" t="s">
        <v>11851</v>
      </c>
      <c r="G1875" s="6" t="s">
        <v>19</v>
      </c>
      <c r="H1875" s="10">
        <f t="shared" si="146"/>
        <v>46266</v>
      </c>
      <c r="I1875" s="7">
        <f t="shared" si="147"/>
        <v>3499</v>
      </c>
      <c r="J1875" s="6" t="str">
        <f t="shared" si="148"/>
        <v>Ahmedabad</v>
      </c>
      <c r="K1875" s="6">
        <f>COUNTIFS(pg_transaction_cleaned!$O$2:$O$5743,A1875,pg_transaction_cleaned!$F$2:$F$5743,"CAPTURE")</f>
        <v>1</v>
      </c>
      <c r="L1875" s="7">
        <f>SUMIFS(pg_transaction_cleaned!$H$2:$H$5743,pg_transaction_cleaned!$O$2:$O$5743,A1875,pg_transaction_cleaned!$F$2:$F$5743,"CAPTURE")</f>
        <v>3499</v>
      </c>
      <c r="M1875" s="6">
        <f>COUNTIFS(pg_transaction_cleaned!$O$2:$O$5743,A1875,pg_transaction_cleaned!$F$2:$F$5743,"REFUND")</f>
        <v>0</v>
      </c>
      <c r="N1875" s="7">
        <f>SUMIFS(pg_transaction_cleaned!$H$2:$H$5743,pg_transaction_cleaned!$O$2:$O$5743,A1875,pg_transaction_cleaned!$F$2:$F$5743,"REFUND")</f>
        <v>0</v>
      </c>
      <c r="O1875" s="6" t="str">
        <f t="shared" si="149"/>
        <v>OK</v>
      </c>
      <c r="P1875" s="8">
        <f t="shared" si="150"/>
        <v>0</v>
      </c>
    </row>
    <row r="1876" spans="1:16" x14ac:dyDescent="0.3">
      <c r="A1876" s="6" t="s">
        <v>3767</v>
      </c>
      <c r="B1876" s="6" t="s">
        <v>11834</v>
      </c>
      <c r="C1876" s="6" t="s">
        <v>3768</v>
      </c>
      <c r="D1876" s="6" t="s">
        <v>51</v>
      </c>
      <c r="E1876" s="6" t="s">
        <v>27</v>
      </c>
      <c r="F1876" s="6" t="s">
        <v>11827</v>
      </c>
      <c r="G1876" s="6" t="s">
        <v>19</v>
      </c>
      <c r="H1876" s="10">
        <f t="shared" si="146"/>
        <v>46276</v>
      </c>
      <c r="I1876" s="7">
        <f t="shared" si="147"/>
        <v>299</v>
      </c>
      <c r="J1876" s="6" t="str">
        <f t="shared" si="148"/>
        <v>Chennai</v>
      </c>
      <c r="K1876" s="6">
        <f>COUNTIFS(pg_transaction_cleaned!$O$2:$O$5743,A1876,pg_transaction_cleaned!$F$2:$F$5743,"CAPTURE")</f>
        <v>1</v>
      </c>
      <c r="L1876" s="7">
        <f>SUMIFS(pg_transaction_cleaned!$H$2:$H$5743,pg_transaction_cleaned!$O$2:$O$5743,A1876,pg_transaction_cleaned!$F$2:$F$5743,"CAPTURE")</f>
        <v>299</v>
      </c>
      <c r="M1876" s="6">
        <f>COUNTIFS(pg_transaction_cleaned!$O$2:$O$5743,A1876,pg_transaction_cleaned!$F$2:$F$5743,"REFUND")</f>
        <v>0</v>
      </c>
      <c r="N1876" s="7">
        <f>SUMIFS(pg_transaction_cleaned!$H$2:$H$5743,pg_transaction_cleaned!$O$2:$O$5743,A1876,pg_transaction_cleaned!$F$2:$F$5743,"REFUND")</f>
        <v>0</v>
      </c>
      <c r="O1876" s="6" t="str">
        <f t="shared" si="149"/>
        <v>OK</v>
      </c>
      <c r="P1876" s="8">
        <f t="shared" si="150"/>
        <v>0</v>
      </c>
    </row>
    <row r="1877" spans="1:16" x14ac:dyDescent="0.3">
      <c r="A1877" s="6" t="s">
        <v>3769</v>
      </c>
      <c r="B1877" s="6" t="s">
        <v>11826</v>
      </c>
      <c r="C1877" s="6" t="s">
        <v>3770</v>
      </c>
      <c r="D1877" s="6" t="s">
        <v>42</v>
      </c>
      <c r="E1877" s="6" t="s">
        <v>54</v>
      </c>
      <c r="F1877" s="6" t="s">
        <v>11883</v>
      </c>
      <c r="G1877" s="6" t="s">
        <v>19</v>
      </c>
      <c r="H1877" s="10">
        <f t="shared" si="146"/>
        <v>46286</v>
      </c>
      <c r="I1877" s="7">
        <f t="shared" si="147"/>
        <v>1598</v>
      </c>
      <c r="J1877" s="6" t="str">
        <f t="shared" si="148"/>
        <v>Hyderabad</v>
      </c>
      <c r="K1877" s="6">
        <f>COUNTIFS(pg_transaction_cleaned!$O$2:$O$5743,A1877,pg_transaction_cleaned!$F$2:$F$5743,"CAPTURE")</f>
        <v>1</v>
      </c>
      <c r="L1877" s="7">
        <f>SUMIFS(pg_transaction_cleaned!$H$2:$H$5743,pg_transaction_cleaned!$O$2:$O$5743,A1877,pg_transaction_cleaned!$F$2:$F$5743,"CAPTURE")</f>
        <v>1598</v>
      </c>
      <c r="M1877" s="6">
        <f>COUNTIFS(pg_transaction_cleaned!$O$2:$O$5743,A1877,pg_transaction_cleaned!$F$2:$F$5743,"REFUND")</f>
        <v>0</v>
      </c>
      <c r="N1877" s="7">
        <f>SUMIFS(pg_transaction_cleaned!$H$2:$H$5743,pg_transaction_cleaned!$O$2:$O$5743,A1877,pg_transaction_cleaned!$F$2:$F$5743,"REFUND")</f>
        <v>0</v>
      </c>
      <c r="O1877" s="6" t="str">
        <f t="shared" si="149"/>
        <v>OK</v>
      </c>
      <c r="P1877" s="8">
        <f t="shared" si="150"/>
        <v>0</v>
      </c>
    </row>
    <row r="1878" spans="1:16" x14ac:dyDescent="0.3">
      <c r="A1878" s="6" t="s">
        <v>3771</v>
      </c>
      <c r="B1878" s="6" t="s">
        <v>11923</v>
      </c>
      <c r="C1878" s="6" t="s">
        <v>3772</v>
      </c>
      <c r="D1878" s="6" t="s">
        <v>42</v>
      </c>
      <c r="E1878" s="6" t="s">
        <v>27</v>
      </c>
      <c r="F1878" s="6" t="s">
        <v>11935</v>
      </c>
      <c r="G1878" s="6" t="s">
        <v>19</v>
      </c>
      <c r="H1878" s="10">
        <f t="shared" si="146"/>
        <v>46292</v>
      </c>
      <c r="I1878" s="7">
        <f t="shared" si="147"/>
        <v>5998</v>
      </c>
      <c r="J1878" s="6" t="str">
        <f t="shared" si="148"/>
        <v>Hyderabad</v>
      </c>
      <c r="K1878" s="6">
        <f>COUNTIFS(pg_transaction_cleaned!$O$2:$O$5743,A1878,pg_transaction_cleaned!$F$2:$F$5743,"CAPTURE")</f>
        <v>1</v>
      </c>
      <c r="L1878" s="7">
        <f>SUMIFS(pg_transaction_cleaned!$H$2:$H$5743,pg_transaction_cleaned!$O$2:$O$5743,A1878,pg_transaction_cleaned!$F$2:$F$5743,"CAPTURE")</f>
        <v>5998</v>
      </c>
      <c r="M1878" s="6">
        <f>COUNTIFS(pg_transaction_cleaned!$O$2:$O$5743,A1878,pg_transaction_cleaned!$F$2:$F$5743,"REFUND")</f>
        <v>0</v>
      </c>
      <c r="N1878" s="7">
        <f>SUMIFS(pg_transaction_cleaned!$H$2:$H$5743,pg_transaction_cleaned!$O$2:$O$5743,A1878,pg_transaction_cleaned!$F$2:$F$5743,"REFUND")</f>
        <v>0</v>
      </c>
      <c r="O1878" s="6" t="str">
        <f t="shared" si="149"/>
        <v>OK</v>
      </c>
      <c r="P1878" s="8">
        <f t="shared" si="150"/>
        <v>0</v>
      </c>
    </row>
    <row r="1879" spans="1:16" x14ac:dyDescent="0.3">
      <c r="A1879" s="6" t="s">
        <v>3773</v>
      </c>
      <c r="B1879" s="6" t="s">
        <v>11838</v>
      </c>
      <c r="C1879" s="6" t="s">
        <v>3774</v>
      </c>
      <c r="D1879" s="6" t="s">
        <v>23</v>
      </c>
      <c r="E1879" s="6" t="s">
        <v>27</v>
      </c>
      <c r="F1879" s="6" t="s">
        <v>11935</v>
      </c>
      <c r="G1879" s="6" t="s">
        <v>19</v>
      </c>
      <c r="H1879" s="10">
        <f t="shared" si="146"/>
        <v>46283</v>
      </c>
      <c r="I1879" s="7">
        <f t="shared" si="147"/>
        <v>5998</v>
      </c>
      <c r="J1879" s="6" t="str">
        <f t="shared" si="148"/>
        <v>Bengaluru</v>
      </c>
      <c r="K1879" s="6">
        <f>COUNTIFS(pg_transaction_cleaned!$O$2:$O$5743,A1879,pg_transaction_cleaned!$F$2:$F$5743,"CAPTURE")</f>
        <v>1</v>
      </c>
      <c r="L1879" s="7">
        <f>SUMIFS(pg_transaction_cleaned!$H$2:$H$5743,pg_transaction_cleaned!$O$2:$O$5743,A1879,pg_transaction_cleaned!$F$2:$F$5743,"CAPTURE")</f>
        <v>5998</v>
      </c>
      <c r="M1879" s="6">
        <f>COUNTIFS(pg_transaction_cleaned!$O$2:$O$5743,A1879,pg_transaction_cleaned!$F$2:$F$5743,"REFUND")</f>
        <v>0</v>
      </c>
      <c r="N1879" s="7">
        <f>SUMIFS(pg_transaction_cleaned!$H$2:$H$5743,pg_transaction_cleaned!$O$2:$O$5743,A1879,pg_transaction_cleaned!$F$2:$F$5743,"REFUND")</f>
        <v>0</v>
      </c>
      <c r="O1879" s="6" t="str">
        <f t="shared" si="149"/>
        <v>OK</v>
      </c>
      <c r="P1879" s="8">
        <f t="shared" si="150"/>
        <v>0</v>
      </c>
    </row>
    <row r="1880" spans="1:16" x14ac:dyDescent="0.3">
      <c r="A1880" s="6" t="s">
        <v>3775</v>
      </c>
      <c r="B1880" s="6" t="s">
        <v>11981</v>
      </c>
      <c r="C1880" s="6" t="s">
        <v>3776</v>
      </c>
      <c r="D1880" s="6" t="s">
        <v>37</v>
      </c>
      <c r="E1880" s="6" t="s">
        <v>18</v>
      </c>
      <c r="F1880" s="6" t="s">
        <v>11929</v>
      </c>
      <c r="G1880" s="6" t="s">
        <v>19</v>
      </c>
      <c r="H1880" s="10">
        <f t="shared" si="146"/>
        <v>46274</v>
      </c>
      <c r="I1880" s="7">
        <f t="shared" si="147"/>
        <v>799</v>
      </c>
      <c r="J1880" s="6" t="str">
        <f t="shared" si="148"/>
        <v>Lucknow</v>
      </c>
      <c r="K1880" s="6">
        <f>COUNTIFS(pg_transaction_cleaned!$O$2:$O$5743,A1880,pg_transaction_cleaned!$F$2:$F$5743,"CAPTURE")</f>
        <v>1</v>
      </c>
      <c r="L1880" s="7">
        <f>SUMIFS(pg_transaction_cleaned!$H$2:$H$5743,pg_transaction_cleaned!$O$2:$O$5743,A1880,pg_transaction_cleaned!$F$2:$F$5743,"CAPTURE")</f>
        <v>799</v>
      </c>
      <c r="M1880" s="6">
        <f>COUNTIFS(pg_transaction_cleaned!$O$2:$O$5743,A1880,pg_transaction_cleaned!$F$2:$F$5743,"REFUND")</f>
        <v>0</v>
      </c>
      <c r="N1880" s="7">
        <f>SUMIFS(pg_transaction_cleaned!$H$2:$H$5743,pg_transaction_cleaned!$O$2:$O$5743,A1880,pg_transaction_cleaned!$F$2:$F$5743,"REFUND")</f>
        <v>0</v>
      </c>
      <c r="O1880" s="6" t="str">
        <f t="shared" si="149"/>
        <v>OK</v>
      </c>
      <c r="P1880" s="8">
        <f t="shared" si="150"/>
        <v>0</v>
      </c>
    </row>
    <row r="1881" spans="1:16" x14ac:dyDescent="0.3">
      <c r="A1881" s="6" t="s">
        <v>3777</v>
      </c>
      <c r="B1881" s="6" t="s">
        <v>11826</v>
      </c>
      <c r="C1881" s="6" t="s">
        <v>3778</v>
      </c>
      <c r="D1881" s="6" t="s">
        <v>37</v>
      </c>
      <c r="E1881" s="6" t="s">
        <v>27</v>
      </c>
      <c r="F1881" s="6" t="s">
        <v>12044</v>
      </c>
      <c r="G1881" s="6" t="s">
        <v>19</v>
      </c>
      <c r="H1881" s="10">
        <f t="shared" si="146"/>
        <v>46286</v>
      </c>
      <c r="I1881" s="7">
        <f t="shared" si="147"/>
        <v>3498</v>
      </c>
      <c r="J1881" s="6" t="str">
        <f t="shared" si="148"/>
        <v>Lucknow</v>
      </c>
      <c r="K1881" s="6">
        <f>COUNTIFS(pg_transaction_cleaned!$O$2:$O$5743,A1881,pg_transaction_cleaned!$F$2:$F$5743,"CAPTURE")</f>
        <v>1</v>
      </c>
      <c r="L1881" s="7">
        <f>SUMIFS(pg_transaction_cleaned!$H$2:$H$5743,pg_transaction_cleaned!$O$2:$O$5743,A1881,pg_transaction_cleaned!$F$2:$F$5743,"CAPTURE")</f>
        <v>3498</v>
      </c>
      <c r="M1881" s="6">
        <f>COUNTIFS(pg_transaction_cleaned!$O$2:$O$5743,A1881,pg_transaction_cleaned!$F$2:$F$5743,"REFUND")</f>
        <v>0</v>
      </c>
      <c r="N1881" s="7">
        <f>SUMIFS(pg_transaction_cleaned!$H$2:$H$5743,pg_transaction_cleaned!$O$2:$O$5743,A1881,pg_transaction_cleaned!$F$2:$F$5743,"REFUND")</f>
        <v>0</v>
      </c>
      <c r="O1881" s="6" t="str">
        <f t="shared" si="149"/>
        <v>OK</v>
      </c>
      <c r="P1881" s="8">
        <f t="shared" si="150"/>
        <v>0</v>
      </c>
    </row>
    <row r="1882" spans="1:16" x14ac:dyDescent="0.3">
      <c r="A1882" s="6" t="s">
        <v>3779</v>
      </c>
      <c r="B1882" s="6" t="s">
        <v>11857</v>
      </c>
      <c r="C1882" s="6" t="s">
        <v>3780</v>
      </c>
      <c r="D1882" s="6" t="s">
        <v>17</v>
      </c>
      <c r="E1882" s="6" t="s">
        <v>18</v>
      </c>
      <c r="F1882" s="6" t="s">
        <v>12175</v>
      </c>
      <c r="G1882" s="6" t="s">
        <v>19</v>
      </c>
      <c r="H1882" s="10">
        <f t="shared" si="146"/>
        <v>46287</v>
      </c>
      <c r="I1882" s="7">
        <f t="shared" si="147"/>
        <v>1098</v>
      </c>
      <c r="J1882" s="6" t="str">
        <f t="shared" si="148"/>
        <v>Pune</v>
      </c>
      <c r="K1882" s="6">
        <f>COUNTIFS(pg_transaction_cleaned!$O$2:$O$5743,A1882,pg_transaction_cleaned!$F$2:$F$5743,"CAPTURE")</f>
        <v>1</v>
      </c>
      <c r="L1882" s="7">
        <f>SUMIFS(pg_transaction_cleaned!$H$2:$H$5743,pg_transaction_cleaned!$O$2:$O$5743,A1882,pg_transaction_cleaned!$F$2:$F$5743,"CAPTURE")</f>
        <v>1098</v>
      </c>
      <c r="M1882" s="6">
        <f>COUNTIFS(pg_transaction_cleaned!$O$2:$O$5743,A1882,pg_transaction_cleaned!$F$2:$F$5743,"REFUND")</f>
        <v>0</v>
      </c>
      <c r="N1882" s="7">
        <f>SUMIFS(pg_transaction_cleaned!$H$2:$H$5743,pg_transaction_cleaned!$O$2:$O$5743,A1882,pg_transaction_cleaned!$F$2:$F$5743,"REFUND")</f>
        <v>0</v>
      </c>
      <c r="O1882" s="6" t="str">
        <f t="shared" si="149"/>
        <v>OK</v>
      </c>
      <c r="P1882" s="8">
        <f t="shared" si="150"/>
        <v>0</v>
      </c>
    </row>
    <row r="1883" spans="1:16" x14ac:dyDescent="0.3">
      <c r="A1883" s="6" t="s">
        <v>3781</v>
      </c>
      <c r="B1883" s="6" t="s">
        <v>11895</v>
      </c>
      <c r="C1883" s="6" t="s">
        <v>3782</v>
      </c>
      <c r="D1883" s="6" t="s">
        <v>17</v>
      </c>
      <c r="E1883" s="6" t="s">
        <v>43</v>
      </c>
      <c r="F1883" s="6" t="s">
        <v>12060</v>
      </c>
      <c r="G1883" s="6" t="s">
        <v>19</v>
      </c>
      <c r="H1883" s="10">
        <f t="shared" si="146"/>
        <v>46295</v>
      </c>
      <c r="I1883" s="7">
        <f t="shared" si="147"/>
        <v>998</v>
      </c>
      <c r="J1883" s="6" t="str">
        <f t="shared" si="148"/>
        <v>Pune</v>
      </c>
      <c r="K1883" s="6">
        <f>COUNTIFS(pg_transaction_cleaned!$O$2:$O$5743,A1883,pg_transaction_cleaned!$F$2:$F$5743,"CAPTURE")</f>
        <v>1</v>
      </c>
      <c r="L1883" s="7">
        <f>SUMIFS(pg_transaction_cleaned!$H$2:$H$5743,pg_transaction_cleaned!$O$2:$O$5743,A1883,pg_transaction_cleaned!$F$2:$F$5743,"CAPTURE")</f>
        <v>998</v>
      </c>
      <c r="M1883" s="6">
        <f>COUNTIFS(pg_transaction_cleaned!$O$2:$O$5743,A1883,pg_transaction_cleaned!$F$2:$F$5743,"REFUND")</f>
        <v>0</v>
      </c>
      <c r="N1883" s="7">
        <f>SUMIFS(pg_transaction_cleaned!$H$2:$H$5743,pg_transaction_cleaned!$O$2:$O$5743,A1883,pg_transaction_cleaned!$F$2:$F$5743,"REFUND")</f>
        <v>0</v>
      </c>
      <c r="O1883" s="6" t="str">
        <f t="shared" si="149"/>
        <v>OK</v>
      </c>
      <c r="P1883" s="8">
        <f t="shared" si="150"/>
        <v>0</v>
      </c>
    </row>
    <row r="1884" spans="1:16" x14ac:dyDescent="0.3">
      <c r="A1884" s="6" t="s">
        <v>3783</v>
      </c>
      <c r="B1884" s="6" t="s">
        <v>11970</v>
      </c>
      <c r="C1884" s="6" t="s">
        <v>3784</v>
      </c>
      <c r="D1884" s="6"/>
      <c r="E1884" s="6" t="s">
        <v>18</v>
      </c>
      <c r="F1884" s="6" t="s">
        <v>11835</v>
      </c>
      <c r="G1884" s="6" t="s">
        <v>19</v>
      </c>
      <c r="H1884" s="10">
        <f t="shared" si="146"/>
        <v>46294</v>
      </c>
      <c r="I1884" s="7">
        <f t="shared" si="147"/>
        <v>499</v>
      </c>
      <c r="J1884" s="6" t="str">
        <f t="shared" si="148"/>
        <v>Unknown</v>
      </c>
      <c r="K1884" s="6">
        <f>COUNTIFS(pg_transaction_cleaned!$O$2:$O$5743,A1884,pg_transaction_cleaned!$F$2:$F$5743,"CAPTURE")</f>
        <v>1</v>
      </c>
      <c r="L1884" s="7">
        <f>SUMIFS(pg_transaction_cleaned!$H$2:$H$5743,pg_transaction_cleaned!$O$2:$O$5743,A1884,pg_transaction_cleaned!$F$2:$F$5743,"CAPTURE")</f>
        <v>499</v>
      </c>
      <c r="M1884" s="6">
        <f>COUNTIFS(pg_transaction_cleaned!$O$2:$O$5743,A1884,pg_transaction_cleaned!$F$2:$F$5743,"REFUND")</f>
        <v>0</v>
      </c>
      <c r="N1884" s="7">
        <f>SUMIFS(pg_transaction_cleaned!$H$2:$H$5743,pg_transaction_cleaned!$O$2:$O$5743,A1884,pg_transaction_cleaned!$F$2:$F$5743,"REFUND")</f>
        <v>0</v>
      </c>
      <c r="O1884" s="6" t="str">
        <f t="shared" si="149"/>
        <v>OK</v>
      </c>
      <c r="P1884" s="8">
        <f t="shared" si="150"/>
        <v>0</v>
      </c>
    </row>
    <row r="1885" spans="1:16" x14ac:dyDescent="0.3">
      <c r="A1885" s="6" t="s">
        <v>3785</v>
      </c>
      <c r="B1885" s="6" t="s">
        <v>11909</v>
      </c>
      <c r="C1885" s="6" t="s">
        <v>3786</v>
      </c>
      <c r="D1885" s="6" t="s">
        <v>26</v>
      </c>
      <c r="E1885" s="6" t="s">
        <v>18</v>
      </c>
      <c r="F1885" s="6" t="s">
        <v>11853</v>
      </c>
      <c r="G1885" s="6" t="s">
        <v>19</v>
      </c>
      <c r="H1885" s="10">
        <f t="shared" si="146"/>
        <v>46276</v>
      </c>
      <c r="I1885" s="7">
        <f t="shared" si="147"/>
        <v>1799</v>
      </c>
      <c r="J1885" s="6" t="str">
        <f t="shared" si="148"/>
        <v>Kolkata</v>
      </c>
      <c r="K1885" s="6">
        <f>COUNTIFS(pg_transaction_cleaned!$O$2:$O$5743,A1885,pg_transaction_cleaned!$F$2:$F$5743,"CAPTURE")</f>
        <v>1</v>
      </c>
      <c r="L1885" s="7">
        <f>SUMIFS(pg_transaction_cleaned!$H$2:$H$5743,pg_transaction_cleaned!$O$2:$O$5743,A1885,pg_transaction_cleaned!$F$2:$F$5743,"CAPTURE")</f>
        <v>1799</v>
      </c>
      <c r="M1885" s="6">
        <f>COUNTIFS(pg_transaction_cleaned!$O$2:$O$5743,A1885,pg_transaction_cleaned!$F$2:$F$5743,"REFUND")</f>
        <v>0</v>
      </c>
      <c r="N1885" s="7">
        <f>SUMIFS(pg_transaction_cleaned!$H$2:$H$5743,pg_transaction_cleaned!$O$2:$O$5743,A1885,pg_transaction_cleaned!$F$2:$F$5743,"REFUND")</f>
        <v>0</v>
      </c>
      <c r="O1885" s="6" t="str">
        <f t="shared" si="149"/>
        <v>OK</v>
      </c>
      <c r="P1885" s="8">
        <f t="shared" si="150"/>
        <v>0</v>
      </c>
    </row>
    <row r="1886" spans="1:16" x14ac:dyDescent="0.3">
      <c r="A1886" s="6" t="s">
        <v>3787</v>
      </c>
      <c r="B1886" s="6" t="s">
        <v>11989</v>
      </c>
      <c r="C1886" s="6" t="s">
        <v>3788</v>
      </c>
      <c r="D1886" s="6" t="s">
        <v>48</v>
      </c>
      <c r="E1886" s="6" t="s">
        <v>43</v>
      </c>
      <c r="F1886" s="6" t="s">
        <v>11941</v>
      </c>
      <c r="G1886" s="6" t="s">
        <v>19</v>
      </c>
      <c r="H1886" s="10">
        <f t="shared" si="146"/>
        <v>46290</v>
      </c>
      <c r="I1886" s="7">
        <f t="shared" si="147"/>
        <v>4998</v>
      </c>
      <c r="J1886" s="6" t="str">
        <f t="shared" si="148"/>
        <v>Jaipur</v>
      </c>
      <c r="K1886" s="6">
        <f>COUNTIFS(pg_transaction_cleaned!$O$2:$O$5743,A1886,pg_transaction_cleaned!$F$2:$F$5743,"CAPTURE")</f>
        <v>1</v>
      </c>
      <c r="L1886" s="7">
        <f>SUMIFS(pg_transaction_cleaned!$H$2:$H$5743,pg_transaction_cleaned!$O$2:$O$5743,A1886,pg_transaction_cleaned!$F$2:$F$5743,"CAPTURE")</f>
        <v>4998</v>
      </c>
      <c r="M1886" s="6">
        <f>COUNTIFS(pg_transaction_cleaned!$O$2:$O$5743,A1886,pg_transaction_cleaned!$F$2:$F$5743,"REFUND")</f>
        <v>0</v>
      </c>
      <c r="N1886" s="7">
        <f>SUMIFS(pg_transaction_cleaned!$H$2:$H$5743,pg_transaction_cleaned!$O$2:$O$5743,A1886,pg_transaction_cleaned!$F$2:$F$5743,"REFUND")</f>
        <v>0</v>
      </c>
      <c r="O1886" s="6" t="str">
        <f t="shared" si="149"/>
        <v>OK</v>
      </c>
      <c r="P1886" s="8">
        <f t="shared" si="150"/>
        <v>0</v>
      </c>
    </row>
    <row r="1887" spans="1:16" x14ac:dyDescent="0.3">
      <c r="A1887" s="6" t="s">
        <v>3789</v>
      </c>
      <c r="B1887" s="6" t="s">
        <v>11887</v>
      </c>
      <c r="C1887" s="6" t="s">
        <v>3790</v>
      </c>
      <c r="D1887" s="6" t="s">
        <v>61</v>
      </c>
      <c r="E1887" s="6" t="s">
        <v>54</v>
      </c>
      <c r="F1887" s="6" t="s">
        <v>12070</v>
      </c>
      <c r="G1887" s="6" t="s">
        <v>80</v>
      </c>
      <c r="H1887" s="10">
        <f t="shared" si="146"/>
        <v>46268</v>
      </c>
      <c r="I1887" s="7">
        <f t="shared" si="147"/>
        <v>8598</v>
      </c>
      <c r="J1887" s="6" t="str">
        <f t="shared" si="148"/>
        <v>Delhi</v>
      </c>
      <c r="K1887" s="6">
        <f>COUNTIFS(pg_transaction_cleaned!$O$2:$O$5743,A1887,pg_transaction_cleaned!$F$2:$F$5743,"CAPTURE")</f>
        <v>0</v>
      </c>
      <c r="L1887" s="7">
        <f>SUMIFS(pg_transaction_cleaned!$H$2:$H$5743,pg_transaction_cleaned!$O$2:$O$5743,A1887,pg_transaction_cleaned!$F$2:$F$5743,"CAPTURE")</f>
        <v>0</v>
      </c>
      <c r="M1887" s="6">
        <f>COUNTIFS(pg_transaction_cleaned!$O$2:$O$5743,A1887,pg_transaction_cleaned!$F$2:$F$5743,"REFUND")</f>
        <v>0</v>
      </c>
      <c r="N1887" s="7">
        <f>SUMIFS(pg_transaction_cleaned!$H$2:$H$5743,pg_transaction_cleaned!$O$2:$O$5743,A1887,pg_transaction_cleaned!$F$2:$F$5743,"REFUND")</f>
        <v>0</v>
      </c>
      <c r="O1887" s="6" t="str">
        <f t="shared" si="149"/>
        <v>OK</v>
      </c>
      <c r="P1887" s="8">
        <f t="shared" si="150"/>
        <v>0</v>
      </c>
    </row>
    <row r="1888" spans="1:16" x14ac:dyDescent="0.3">
      <c r="A1888" s="6" t="s">
        <v>3791</v>
      </c>
      <c r="B1888" s="6" t="s">
        <v>11896</v>
      </c>
      <c r="C1888" s="6" t="s">
        <v>3792</v>
      </c>
      <c r="D1888" s="6" t="s">
        <v>17</v>
      </c>
      <c r="E1888" s="6" t="s">
        <v>27</v>
      </c>
      <c r="F1888" s="6" t="s">
        <v>11833</v>
      </c>
      <c r="G1888" s="6" t="s">
        <v>19</v>
      </c>
      <c r="H1888" s="10">
        <f t="shared" si="146"/>
        <v>46292</v>
      </c>
      <c r="I1888" s="7">
        <f t="shared" si="147"/>
        <v>3298</v>
      </c>
      <c r="J1888" s="6" t="str">
        <f t="shared" si="148"/>
        <v>Pune</v>
      </c>
      <c r="K1888" s="6">
        <f>COUNTIFS(pg_transaction_cleaned!$O$2:$O$5743,A1888,pg_transaction_cleaned!$F$2:$F$5743,"CAPTURE")</f>
        <v>1</v>
      </c>
      <c r="L1888" s="7">
        <f>SUMIFS(pg_transaction_cleaned!$H$2:$H$5743,pg_transaction_cleaned!$O$2:$O$5743,A1888,pg_transaction_cleaned!$F$2:$F$5743,"CAPTURE")</f>
        <v>3298</v>
      </c>
      <c r="M1888" s="6">
        <f>COUNTIFS(pg_transaction_cleaned!$O$2:$O$5743,A1888,pg_transaction_cleaned!$F$2:$F$5743,"REFUND")</f>
        <v>0</v>
      </c>
      <c r="N1888" s="7">
        <f>SUMIFS(pg_transaction_cleaned!$H$2:$H$5743,pg_transaction_cleaned!$O$2:$O$5743,A1888,pg_transaction_cleaned!$F$2:$F$5743,"REFUND")</f>
        <v>0</v>
      </c>
      <c r="O1888" s="6" t="str">
        <f t="shared" si="149"/>
        <v>OK</v>
      </c>
      <c r="P1888" s="8">
        <f t="shared" si="150"/>
        <v>0</v>
      </c>
    </row>
    <row r="1889" spans="1:16" x14ac:dyDescent="0.3">
      <c r="A1889" s="6" t="s">
        <v>3793</v>
      </c>
      <c r="B1889" s="6" t="s">
        <v>11838</v>
      </c>
      <c r="C1889" s="6" t="s">
        <v>3794</v>
      </c>
      <c r="D1889" s="6" t="s">
        <v>51</v>
      </c>
      <c r="E1889" s="6" t="s">
        <v>43</v>
      </c>
      <c r="F1889" s="6" t="s">
        <v>11872</v>
      </c>
      <c r="G1889" s="6" t="s">
        <v>19</v>
      </c>
      <c r="H1889" s="10">
        <f t="shared" si="146"/>
        <v>46283</v>
      </c>
      <c r="I1889" s="7">
        <f t="shared" si="147"/>
        <v>3998</v>
      </c>
      <c r="J1889" s="6" t="str">
        <f t="shared" si="148"/>
        <v>Chennai</v>
      </c>
      <c r="K1889" s="6">
        <f>COUNTIFS(pg_transaction_cleaned!$O$2:$O$5743,A1889,pg_transaction_cleaned!$F$2:$F$5743,"CAPTURE")</f>
        <v>1</v>
      </c>
      <c r="L1889" s="7">
        <f>SUMIFS(pg_transaction_cleaned!$H$2:$H$5743,pg_transaction_cleaned!$O$2:$O$5743,A1889,pg_transaction_cleaned!$F$2:$F$5743,"CAPTURE")</f>
        <v>3998</v>
      </c>
      <c r="M1889" s="6">
        <f>COUNTIFS(pg_transaction_cleaned!$O$2:$O$5743,A1889,pg_transaction_cleaned!$F$2:$F$5743,"REFUND")</f>
        <v>0</v>
      </c>
      <c r="N1889" s="7">
        <f>SUMIFS(pg_transaction_cleaned!$H$2:$H$5743,pg_transaction_cleaned!$O$2:$O$5743,A1889,pg_transaction_cleaned!$F$2:$F$5743,"REFUND")</f>
        <v>0</v>
      </c>
      <c r="O1889" s="6" t="str">
        <f t="shared" si="149"/>
        <v>OK</v>
      </c>
      <c r="P1889" s="8">
        <f t="shared" si="150"/>
        <v>0</v>
      </c>
    </row>
    <row r="1890" spans="1:16" x14ac:dyDescent="0.3">
      <c r="A1890" s="6" t="s">
        <v>3795</v>
      </c>
      <c r="B1890" s="6" t="s">
        <v>11945</v>
      </c>
      <c r="C1890" s="6" t="s">
        <v>3796</v>
      </c>
      <c r="D1890" s="6" t="s">
        <v>26</v>
      </c>
      <c r="E1890" s="6" t="s">
        <v>54</v>
      </c>
      <c r="F1890" s="6" t="s">
        <v>11889</v>
      </c>
      <c r="G1890" s="6" t="s">
        <v>19</v>
      </c>
      <c r="H1890" s="10">
        <f t="shared" si="146"/>
        <v>46289</v>
      </c>
      <c r="I1890" s="7">
        <f t="shared" si="147"/>
        <v>3098</v>
      </c>
      <c r="J1890" s="6" t="str">
        <f t="shared" si="148"/>
        <v>Kolkata</v>
      </c>
      <c r="K1890" s="6">
        <f>COUNTIFS(pg_transaction_cleaned!$O$2:$O$5743,A1890,pg_transaction_cleaned!$F$2:$F$5743,"CAPTURE")</f>
        <v>1</v>
      </c>
      <c r="L1890" s="7">
        <f>SUMIFS(pg_transaction_cleaned!$H$2:$H$5743,pg_transaction_cleaned!$O$2:$O$5743,A1890,pg_transaction_cleaned!$F$2:$F$5743,"CAPTURE")</f>
        <v>3098</v>
      </c>
      <c r="M1890" s="6">
        <f>COUNTIFS(pg_transaction_cleaned!$O$2:$O$5743,A1890,pg_transaction_cleaned!$F$2:$F$5743,"REFUND")</f>
        <v>0</v>
      </c>
      <c r="N1890" s="7">
        <f>SUMIFS(pg_transaction_cleaned!$H$2:$H$5743,pg_transaction_cleaned!$O$2:$O$5743,A1890,pg_transaction_cleaned!$F$2:$F$5743,"REFUND")</f>
        <v>0</v>
      </c>
      <c r="O1890" s="6" t="str">
        <f t="shared" si="149"/>
        <v>OK</v>
      </c>
      <c r="P1890" s="8">
        <f t="shared" si="150"/>
        <v>0</v>
      </c>
    </row>
    <row r="1891" spans="1:16" x14ac:dyDescent="0.3">
      <c r="A1891" s="6" t="s">
        <v>3797</v>
      </c>
      <c r="B1891" s="6" t="s">
        <v>11942</v>
      </c>
      <c r="C1891" s="6" t="s">
        <v>3798</v>
      </c>
      <c r="D1891" s="6" t="s">
        <v>48</v>
      </c>
      <c r="E1891" s="6" t="s">
        <v>18</v>
      </c>
      <c r="F1891" s="6" t="s">
        <v>11851</v>
      </c>
      <c r="G1891" s="6" t="s">
        <v>66</v>
      </c>
      <c r="H1891" s="10">
        <f t="shared" si="146"/>
        <v>46277</v>
      </c>
      <c r="I1891" s="7">
        <f t="shared" si="147"/>
        <v>3499</v>
      </c>
      <c r="J1891" s="6" t="str">
        <f t="shared" si="148"/>
        <v>Jaipur</v>
      </c>
      <c r="K1891" s="6">
        <f>COUNTIFS(pg_transaction_cleaned!$O$2:$O$5743,A1891,pg_transaction_cleaned!$F$2:$F$5743,"CAPTURE")</f>
        <v>1</v>
      </c>
      <c r="L1891" s="7">
        <f>SUMIFS(pg_transaction_cleaned!$H$2:$H$5743,pg_transaction_cleaned!$O$2:$O$5743,A1891,pg_transaction_cleaned!$F$2:$F$5743,"CAPTURE")</f>
        <v>3499</v>
      </c>
      <c r="M1891" s="6">
        <f>COUNTIFS(pg_transaction_cleaned!$O$2:$O$5743,A1891,pg_transaction_cleaned!$F$2:$F$5743,"REFUND")</f>
        <v>1</v>
      </c>
      <c r="N1891" s="7">
        <f>SUMIFS(pg_transaction_cleaned!$H$2:$H$5743,pg_transaction_cleaned!$O$2:$O$5743,A1891,pg_transaction_cleaned!$F$2:$F$5743,"REFUND")</f>
        <v>3499</v>
      </c>
      <c r="O1891" s="6" t="str">
        <f t="shared" si="149"/>
        <v>OK</v>
      </c>
      <c r="P1891" s="8">
        <f t="shared" si="150"/>
        <v>0</v>
      </c>
    </row>
    <row r="1892" spans="1:16" x14ac:dyDescent="0.3">
      <c r="A1892" s="6" t="s">
        <v>3799</v>
      </c>
      <c r="B1892" s="6" t="s">
        <v>11871</v>
      </c>
      <c r="C1892" s="6" t="s">
        <v>3800</v>
      </c>
      <c r="D1892" s="6" t="s">
        <v>42</v>
      </c>
      <c r="E1892" s="6" t="s">
        <v>18</v>
      </c>
      <c r="F1892" s="6" t="s">
        <v>11841</v>
      </c>
      <c r="G1892" s="6" t="s">
        <v>19</v>
      </c>
      <c r="H1892" s="10">
        <f t="shared" si="146"/>
        <v>46272</v>
      </c>
      <c r="I1892" s="7">
        <f t="shared" si="147"/>
        <v>2499</v>
      </c>
      <c r="J1892" s="6" t="str">
        <f t="shared" si="148"/>
        <v>Hyderabad</v>
      </c>
      <c r="K1892" s="6">
        <f>COUNTIFS(pg_transaction_cleaned!$O$2:$O$5743,A1892,pg_transaction_cleaned!$F$2:$F$5743,"CAPTURE")</f>
        <v>1</v>
      </c>
      <c r="L1892" s="7">
        <f>SUMIFS(pg_transaction_cleaned!$H$2:$H$5743,pg_transaction_cleaned!$O$2:$O$5743,A1892,pg_transaction_cleaned!$F$2:$F$5743,"CAPTURE")</f>
        <v>2499</v>
      </c>
      <c r="M1892" s="6">
        <f>COUNTIFS(pg_transaction_cleaned!$O$2:$O$5743,A1892,pg_transaction_cleaned!$F$2:$F$5743,"REFUND")</f>
        <v>0</v>
      </c>
      <c r="N1892" s="7">
        <f>SUMIFS(pg_transaction_cleaned!$H$2:$H$5743,pg_transaction_cleaned!$O$2:$O$5743,A1892,pg_transaction_cleaned!$F$2:$F$5743,"REFUND")</f>
        <v>0</v>
      </c>
      <c r="O1892" s="6" t="str">
        <f t="shared" si="149"/>
        <v>OK</v>
      </c>
      <c r="P1892" s="8">
        <f t="shared" si="150"/>
        <v>0</v>
      </c>
    </row>
    <row r="1893" spans="1:16" x14ac:dyDescent="0.3">
      <c r="A1893" s="6" t="s">
        <v>3801</v>
      </c>
      <c r="B1893" s="6" t="s">
        <v>11999</v>
      </c>
      <c r="C1893" s="6" t="s">
        <v>3802</v>
      </c>
      <c r="D1893" s="6" t="s">
        <v>34</v>
      </c>
      <c r="E1893" s="6" t="s">
        <v>27</v>
      </c>
      <c r="F1893" s="6" t="s">
        <v>11841</v>
      </c>
      <c r="G1893" s="6" t="s">
        <v>19</v>
      </c>
      <c r="H1893" s="10">
        <f t="shared" si="146"/>
        <v>46282</v>
      </c>
      <c r="I1893" s="7">
        <f t="shared" si="147"/>
        <v>2499</v>
      </c>
      <c r="J1893" s="6" t="str">
        <f t="shared" si="148"/>
        <v>Ahmedabad</v>
      </c>
      <c r="K1893" s="6">
        <f>COUNTIFS(pg_transaction_cleaned!$O$2:$O$5743,A1893,pg_transaction_cleaned!$F$2:$F$5743,"CAPTURE")</f>
        <v>1</v>
      </c>
      <c r="L1893" s="7">
        <f>SUMIFS(pg_transaction_cleaned!$H$2:$H$5743,pg_transaction_cleaned!$O$2:$O$5743,A1893,pg_transaction_cleaned!$F$2:$F$5743,"CAPTURE")</f>
        <v>2499</v>
      </c>
      <c r="M1893" s="6">
        <f>COUNTIFS(pg_transaction_cleaned!$O$2:$O$5743,A1893,pg_transaction_cleaned!$F$2:$F$5743,"REFUND")</f>
        <v>0</v>
      </c>
      <c r="N1893" s="7">
        <f>SUMIFS(pg_transaction_cleaned!$H$2:$H$5743,pg_transaction_cleaned!$O$2:$O$5743,A1893,pg_transaction_cleaned!$F$2:$F$5743,"REFUND")</f>
        <v>0</v>
      </c>
      <c r="O1893" s="6" t="str">
        <f t="shared" si="149"/>
        <v>OK</v>
      </c>
      <c r="P1893" s="8">
        <f t="shared" si="150"/>
        <v>0</v>
      </c>
    </row>
    <row r="1894" spans="1:16" x14ac:dyDescent="0.3">
      <c r="A1894" s="6" t="s">
        <v>3803</v>
      </c>
      <c r="B1894" s="6" t="s">
        <v>11836</v>
      </c>
      <c r="C1894" s="6" t="s">
        <v>3804</v>
      </c>
      <c r="D1894" s="6"/>
      <c r="E1894" s="6" t="s">
        <v>18</v>
      </c>
      <c r="F1894" s="6" t="s">
        <v>11851</v>
      </c>
      <c r="G1894" s="6" t="s">
        <v>19</v>
      </c>
      <c r="H1894" s="10">
        <f t="shared" si="146"/>
        <v>46278</v>
      </c>
      <c r="I1894" s="7">
        <f t="shared" si="147"/>
        <v>3499</v>
      </c>
      <c r="J1894" s="6" t="str">
        <f t="shared" si="148"/>
        <v>Unknown</v>
      </c>
      <c r="K1894" s="6">
        <f>COUNTIFS(pg_transaction_cleaned!$O$2:$O$5743,A1894,pg_transaction_cleaned!$F$2:$F$5743,"CAPTURE")</f>
        <v>1</v>
      </c>
      <c r="L1894" s="7">
        <f>SUMIFS(pg_transaction_cleaned!$H$2:$H$5743,pg_transaction_cleaned!$O$2:$O$5743,A1894,pg_transaction_cleaned!$F$2:$F$5743,"CAPTURE")</f>
        <v>3499</v>
      </c>
      <c r="M1894" s="6">
        <f>COUNTIFS(pg_transaction_cleaned!$O$2:$O$5743,A1894,pg_transaction_cleaned!$F$2:$F$5743,"REFUND")</f>
        <v>0</v>
      </c>
      <c r="N1894" s="7">
        <f>SUMIFS(pg_transaction_cleaned!$H$2:$H$5743,pg_transaction_cleaned!$O$2:$O$5743,A1894,pg_transaction_cleaned!$F$2:$F$5743,"REFUND")</f>
        <v>0</v>
      </c>
      <c r="O1894" s="6" t="str">
        <f t="shared" si="149"/>
        <v>OK</v>
      </c>
      <c r="P1894" s="8">
        <f t="shared" si="150"/>
        <v>0</v>
      </c>
    </row>
    <row r="1895" spans="1:16" x14ac:dyDescent="0.3">
      <c r="A1895" s="6" t="s">
        <v>3805</v>
      </c>
      <c r="B1895" s="6" t="s">
        <v>11896</v>
      </c>
      <c r="C1895" s="6" t="s">
        <v>3806</v>
      </c>
      <c r="D1895" s="6" t="s">
        <v>34</v>
      </c>
      <c r="E1895" s="6" t="s">
        <v>18</v>
      </c>
      <c r="F1895" s="6" t="s">
        <v>11861</v>
      </c>
      <c r="G1895" s="6" t="s">
        <v>19</v>
      </c>
      <c r="H1895" s="10">
        <f t="shared" si="146"/>
        <v>46292</v>
      </c>
      <c r="I1895" s="7">
        <f t="shared" si="147"/>
        <v>7999</v>
      </c>
      <c r="J1895" s="6" t="str">
        <f t="shared" si="148"/>
        <v>Ahmedabad</v>
      </c>
      <c r="K1895" s="6">
        <f>COUNTIFS(pg_transaction_cleaned!$O$2:$O$5743,A1895,pg_transaction_cleaned!$F$2:$F$5743,"CAPTURE")</f>
        <v>1</v>
      </c>
      <c r="L1895" s="7">
        <f>SUMIFS(pg_transaction_cleaned!$H$2:$H$5743,pg_transaction_cleaned!$O$2:$O$5743,A1895,pg_transaction_cleaned!$F$2:$F$5743,"CAPTURE")</f>
        <v>7999</v>
      </c>
      <c r="M1895" s="6">
        <f>COUNTIFS(pg_transaction_cleaned!$O$2:$O$5743,A1895,pg_transaction_cleaned!$F$2:$F$5743,"REFUND")</f>
        <v>0</v>
      </c>
      <c r="N1895" s="7">
        <f>SUMIFS(pg_transaction_cleaned!$H$2:$H$5743,pg_transaction_cleaned!$O$2:$O$5743,A1895,pg_transaction_cleaned!$F$2:$F$5743,"REFUND")</f>
        <v>0</v>
      </c>
      <c r="O1895" s="6" t="str">
        <f t="shared" si="149"/>
        <v>OK</v>
      </c>
      <c r="P1895" s="8">
        <f t="shared" si="150"/>
        <v>0</v>
      </c>
    </row>
    <row r="1896" spans="1:16" x14ac:dyDescent="0.3">
      <c r="A1896" s="6" t="s">
        <v>3807</v>
      </c>
      <c r="B1896" s="6" t="s">
        <v>11958</v>
      </c>
      <c r="C1896" s="6" t="s">
        <v>3808</v>
      </c>
      <c r="D1896" s="6" t="s">
        <v>17</v>
      </c>
      <c r="E1896" s="6" t="s">
        <v>27</v>
      </c>
      <c r="F1896" s="6" t="s">
        <v>11863</v>
      </c>
      <c r="G1896" s="6" t="s">
        <v>19</v>
      </c>
      <c r="H1896" s="10">
        <f t="shared" si="146"/>
        <v>46281</v>
      </c>
      <c r="I1896" s="7">
        <f t="shared" si="147"/>
        <v>1499</v>
      </c>
      <c r="J1896" s="6" t="str">
        <f t="shared" si="148"/>
        <v>Pune</v>
      </c>
      <c r="K1896" s="6">
        <f>COUNTIFS(pg_transaction_cleaned!$O$2:$O$5743,A1896,pg_transaction_cleaned!$F$2:$F$5743,"CAPTURE")</f>
        <v>1</v>
      </c>
      <c r="L1896" s="7">
        <f>SUMIFS(pg_transaction_cleaned!$H$2:$H$5743,pg_transaction_cleaned!$O$2:$O$5743,A1896,pg_transaction_cleaned!$F$2:$F$5743,"CAPTURE")</f>
        <v>1499</v>
      </c>
      <c r="M1896" s="6">
        <f>COUNTIFS(pg_transaction_cleaned!$O$2:$O$5743,A1896,pg_transaction_cleaned!$F$2:$F$5743,"REFUND")</f>
        <v>0</v>
      </c>
      <c r="N1896" s="7">
        <f>SUMIFS(pg_transaction_cleaned!$H$2:$H$5743,pg_transaction_cleaned!$O$2:$O$5743,A1896,pg_transaction_cleaned!$F$2:$F$5743,"REFUND")</f>
        <v>0</v>
      </c>
      <c r="O1896" s="6" t="str">
        <f t="shared" si="149"/>
        <v>OK</v>
      </c>
      <c r="P1896" s="8">
        <f t="shared" si="150"/>
        <v>0</v>
      </c>
    </row>
    <row r="1897" spans="1:16" x14ac:dyDescent="0.3">
      <c r="A1897" s="6" t="s">
        <v>3809</v>
      </c>
      <c r="B1897" s="6" t="s">
        <v>11877</v>
      </c>
      <c r="C1897" s="6" t="s">
        <v>3810</v>
      </c>
      <c r="D1897" s="6" t="s">
        <v>61</v>
      </c>
      <c r="E1897" s="6" t="s">
        <v>27</v>
      </c>
      <c r="F1897" s="6" t="s">
        <v>11827</v>
      </c>
      <c r="G1897" s="6" t="s">
        <v>19</v>
      </c>
      <c r="H1897" s="10">
        <f t="shared" si="146"/>
        <v>46267</v>
      </c>
      <c r="I1897" s="7">
        <f t="shared" si="147"/>
        <v>299</v>
      </c>
      <c r="J1897" s="6" t="str">
        <f t="shared" si="148"/>
        <v>Delhi</v>
      </c>
      <c r="K1897" s="6">
        <f>COUNTIFS(pg_transaction_cleaned!$O$2:$O$5743,A1897,pg_transaction_cleaned!$F$2:$F$5743,"CAPTURE")</f>
        <v>1</v>
      </c>
      <c r="L1897" s="7">
        <f>SUMIFS(pg_transaction_cleaned!$H$2:$H$5743,pg_transaction_cleaned!$O$2:$O$5743,A1897,pg_transaction_cleaned!$F$2:$F$5743,"CAPTURE")</f>
        <v>299</v>
      </c>
      <c r="M1897" s="6">
        <f>COUNTIFS(pg_transaction_cleaned!$O$2:$O$5743,A1897,pg_transaction_cleaned!$F$2:$F$5743,"REFUND")</f>
        <v>0</v>
      </c>
      <c r="N1897" s="7">
        <f>SUMIFS(pg_transaction_cleaned!$H$2:$H$5743,pg_transaction_cleaned!$O$2:$O$5743,A1897,pg_transaction_cleaned!$F$2:$F$5743,"REFUND")</f>
        <v>0</v>
      </c>
      <c r="O1897" s="6" t="str">
        <f t="shared" si="149"/>
        <v>OK</v>
      </c>
      <c r="P1897" s="8">
        <f t="shared" si="150"/>
        <v>0</v>
      </c>
    </row>
    <row r="1898" spans="1:16" x14ac:dyDescent="0.3">
      <c r="A1898" s="6" t="s">
        <v>3811</v>
      </c>
      <c r="B1898" s="6" t="s">
        <v>11887</v>
      </c>
      <c r="C1898" s="6" t="s">
        <v>3812</v>
      </c>
      <c r="D1898" s="6" t="s">
        <v>51</v>
      </c>
      <c r="E1898" s="6" t="s">
        <v>18</v>
      </c>
      <c r="F1898" s="6" t="s">
        <v>12159</v>
      </c>
      <c r="G1898" s="6" t="s">
        <v>19</v>
      </c>
      <c r="H1898" s="10">
        <f t="shared" si="146"/>
        <v>46268</v>
      </c>
      <c r="I1898" s="7">
        <f t="shared" si="147"/>
        <v>15998</v>
      </c>
      <c r="J1898" s="6" t="str">
        <f t="shared" si="148"/>
        <v>Chennai</v>
      </c>
      <c r="K1898" s="6">
        <f>COUNTIFS(pg_transaction_cleaned!$O$2:$O$5743,A1898,pg_transaction_cleaned!$F$2:$F$5743,"CAPTURE")</f>
        <v>1</v>
      </c>
      <c r="L1898" s="7">
        <f>SUMIFS(pg_transaction_cleaned!$H$2:$H$5743,pg_transaction_cleaned!$O$2:$O$5743,A1898,pg_transaction_cleaned!$F$2:$F$5743,"CAPTURE")</f>
        <v>15998</v>
      </c>
      <c r="M1898" s="6">
        <f>COUNTIFS(pg_transaction_cleaned!$O$2:$O$5743,A1898,pg_transaction_cleaned!$F$2:$F$5743,"REFUND")</f>
        <v>0</v>
      </c>
      <c r="N1898" s="7">
        <f>SUMIFS(pg_transaction_cleaned!$H$2:$H$5743,pg_transaction_cleaned!$O$2:$O$5743,A1898,pg_transaction_cleaned!$F$2:$F$5743,"REFUND")</f>
        <v>0</v>
      </c>
      <c r="O1898" s="6" t="str">
        <f t="shared" si="149"/>
        <v>OK</v>
      </c>
      <c r="P1898" s="8">
        <f t="shared" si="150"/>
        <v>0</v>
      </c>
    </row>
    <row r="1899" spans="1:16" x14ac:dyDescent="0.3">
      <c r="A1899" s="6" t="s">
        <v>3813</v>
      </c>
      <c r="B1899" s="6" t="s">
        <v>11888</v>
      </c>
      <c r="C1899" s="6" t="s">
        <v>3814</v>
      </c>
      <c r="D1899" s="6" t="s">
        <v>51</v>
      </c>
      <c r="E1899" s="6" t="s">
        <v>27</v>
      </c>
      <c r="F1899" s="6" t="s">
        <v>11932</v>
      </c>
      <c r="G1899" s="6" t="s">
        <v>19</v>
      </c>
      <c r="H1899" s="10">
        <f t="shared" si="146"/>
        <v>46269</v>
      </c>
      <c r="I1899" s="7">
        <f t="shared" si="147"/>
        <v>8798</v>
      </c>
      <c r="J1899" s="6" t="str">
        <f t="shared" si="148"/>
        <v>Chennai</v>
      </c>
      <c r="K1899" s="6">
        <f>COUNTIFS(pg_transaction_cleaned!$O$2:$O$5743,A1899,pg_transaction_cleaned!$F$2:$F$5743,"CAPTURE")</f>
        <v>1</v>
      </c>
      <c r="L1899" s="7">
        <f>SUMIFS(pg_transaction_cleaned!$H$2:$H$5743,pg_transaction_cleaned!$O$2:$O$5743,A1899,pg_transaction_cleaned!$F$2:$F$5743,"CAPTURE")</f>
        <v>8798</v>
      </c>
      <c r="M1899" s="6">
        <f>COUNTIFS(pg_transaction_cleaned!$O$2:$O$5743,A1899,pg_transaction_cleaned!$F$2:$F$5743,"REFUND")</f>
        <v>0</v>
      </c>
      <c r="N1899" s="7">
        <f>SUMIFS(pg_transaction_cleaned!$H$2:$H$5743,pg_transaction_cleaned!$O$2:$O$5743,A1899,pg_transaction_cleaned!$F$2:$F$5743,"REFUND")</f>
        <v>0</v>
      </c>
      <c r="O1899" s="6" t="str">
        <f t="shared" si="149"/>
        <v>OK</v>
      </c>
      <c r="P1899" s="8">
        <f t="shared" si="150"/>
        <v>0</v>
      </c>
    </row>
    <row r="1900" spans="1:16" x14ac:dyDescent="0.3">
      <c r="A1900" s="6" t="s">
        <v>3815</v>
      </c>
      <c r="B1900" s="6" t="s">
        <v>11896</v>
      </c>
      <c r="C1900" s="6" t="s">
        <v>3816</v>
      </c>
      <c r="D1900" s="6" t="s">
        <v>48</v>
      </c>
      <c r="E1900" s="6" t="s">
        <v>54</v>
      </c>
      <c r="F1900" s="6" t="s">
        <v>12176</v>
      </c>
      <c r="G1900" s="6" t="s">
        <v>19</v>
      </c>
      <c r="H1900" s="10">
        <f t="shared" si="146"/>
        <v>46292</v>
      </c>
      <c r="I1900" s="7">
        <f t="shared" si="147"/>
        <v>12497</v>
      </c>
      <c r="J1900" s="6" t="str">
        <f t="shared" si="148"/>
        <v>Jaipur</v>
      </c>
      <c r="K1900" s="6">
        <f>COUNTIFS(pg_transaction_cleaned!$O$2:$O$5743,A1900,pg_transaction_cleaned!$F$2:$F$5743,"CAPTURE")</f>
        <v>1</v>
      </c>
      <c r="L1900" s="7">
        <f>SUMIFS(pg_transaction_cleaned!$H$2:$H$5743,pg_transaction_cleaned!$O$2:$O$5743,A1900,pg_transaction_cleaned!$F$2:$F$5743,"CAPTURE")</f>
        <v>12497</v>
      </c>
      <c r="M1900" s="6">
        <f>COUNTIFS(pg_transaction_cleaned!$O$2:$O$5743,A1900,pg_transaction_cleaned!$F$2:$F$5743,"REFUND")</f>
        <v>0</v>
      </c>
      <c r="N1900" s="7">
        <f>SUMIFS(pg_transaction_cleaned!$H$2:$H$5743,pg_transaction_cleaned!$O$2:$O$5743,A1900,pg_transaction_cleaned!$F$2:$F$5743,"REFUND")</f>
        <v>0</v>
      </c>
      <c r="O1900" s="6" t="str">
        <f t="shared" si="149"/>
        <v>OK</v>
      </c>
      <c r="P1900" s="8">
        <f t="shared" si="150"/>
        <v>0</v>
      </c>
    </row>
    <row r="1901" spans="1:16" x14ac:dyDescent="0.3">
      <c r="A1901" s="6" t="s">
        <v>3817</v>
      </c>
      <c r="B1901" s="6" t="s">
        <v>11897</v>
      </c>
      <c r="C1901" s="6" t="s">
        <v>3818</v>
      </c>
      <c r="D1901" s="6" t="s">
        <v>48</v>
      </c>
      <c r="E1901" s="6" t="s">
        <v>18</v>
      </c>
      <c r="F1901" s="6" t="s">
        <v>11898</v>
      </c>
      <c r="G1901" s="6" t="s">
        <v>19</v>
      </c>
      <c r="H1901" s="10">
        <f t="shared" si="146"/>
        <v>46266</v>
      </c>
      <c r="I1901" s="7">
        <f t="shared" si="147"/>
        <v>10597</v>
      </c>
      <c r="J1901" s="6" t="str">
        <f t="shared" si="148"/>
        <v>Jaipur</v>
      </c>
      <c r="K1901" s="6">
        <f>COUNTIFS(pg_transaction_cleaned!$O$2:$O$5743,A1901,pg_transaction_cleaned!$F$2:$F$5743,"CAPTURE")</f>
        <v>1</v>
      </c>
      <c r="L1901" s="7">
        <f>SUMIFS(pg_transaction_cleaned!$H$2:$H$5743,pg_transaction_cleaned!$O$2:$O$5743,A1901,pg_transaction_cleaned!$F$2:$F$5743,"CAPTURE")</f>
        <v>10597</v>
      </c>
      <c r="M1901" s="6">
        <f>COUNTIFS(pg_transaction_cleaned!$O$2:$O$5743,A1901,pg_transaction_cleaned!$F$2:$F$5743,"REFUND")</f>
        <v>0</v>
      </c>
      <c r="N1901" s="7">
        <f>SUMIFS(pg_transaction_cleaned!$H$2:$H$5743,pg_transaction_cleaned!$O$2:$O$5743,A1901,pg_transaction_cleaned!$F$2:$F$5743,"REFUND")</f>
        <v>0</v>
      </c>
      <c r="O1901" s="6" t="str">
        <f t="shared" si="149"/>
        <v>OK</v>
      </c>
      <c r="P1901" s="8">
        <f t="shared" si="150"/>
        <v>0</v>
      </c>
    </row>
    <row r="1902" spans="1:16" x14ac:dyDescent="0.3">
      <c r="A1902" s="6" t="s">
        <v>3819</v>
      </c>
      <c r="B1902" s="6" t="s">
        <v>11926</v>
      </c>
      <c r="C1902" s="6" t="s">
        <v>3820</v>
      </c>
      <c r="D1902" s="6" t="s">
        <v>48</v>
      </c>
      <c r="E1902" s="6" t="s">
        <v>18</v>
      </c>
      <c r="F1902" s="6" t="s">
        <v>12132</v>
      </c>
      <c r="G1902" s="6" t="s">
        <v>19</v>
      </c>
      <c r="H1902" s="10">
        <f t="shared" si="146"/>
        <v>46270</v>
      </c>
      <c r="I1902" s="7">
        <f t="shared" si="147"/>
        <v>1647</v>
      </c>
      <c r="J1902" s="6" t="str">
        <f t="shared" si="148"/>
        <v>Jaipur</v>
      </c>
      <c r="K1902" s="6">
        <f>COUNTIFS(pg_transaction_cleaned!$O$2:$O$5743,A1902,pg_transaction_cleaned!$F$2:$F$5743,"CAPTURE")</f>
        <v>1</v>
      </c>
      <c r="L1902" s="7">
        <f>SUMIFS(pg_transaction_cleaned!$H$2:$H$5743,pg_transaction_cleaned!$O$2:$O$5743,A1902,pg_transaction_cleaned!$F$2:$F$5743,"CAPTURE")</f>
        <v>1647</v>
      </c>
      <c r="M1902" s="6">
        <f>COUNTIFS(pg_transaction_cleaned!$O$2:$O$5743,A1902,pg_transaction_cleaned!$F$2:$F$5743,"REFUND")</f>
        <v>1</v>
      </c>
      <c r="N1902" s="7">
        <f>SUMIFS(pg_transaction_cleaned!$H$2:$H$5743,pg_transaction_cleaned!$O$2:$O$5743,A1902,pg_transaction_cleaned!$F$2:$F$5743,"REFUND")</f>
        <v>1647</v>
      </c>
      <c r="O1902" s="6" t="str">
        <f t="shared" si="149"/>
        <v>Refund, order not Refunded</v>
      </c>
      <c r="P1902" s="8">
        <f t="shared" si="150"/>
        <v>1647</v>
      </c>
    </row>
    <row r="1903" spans="1:16" x14ac:dyDescent="0.3">
      <c r="A1903" s="6" t="s">
        <v>3821</v>
      </c>
      <c r="B1903" s="6" t="s">
        <v>11875</v>
      </c>
      <c r="C1903" s="6" t="s">
        <v>3822</v>
      </c>
      <c r="D1903" s="6" t="s">
        <v>42</v>
      </c>
      <c r="E1903" s="6" t="s">
        <v>43</v>
      </c>
      <c r="F1903" s="6" t="s">
        <v>11902</v>
      </c>
      <c r="G1903" s="6" t="s">
        <v>19</v>
      </c>
      <c r="H1903" s="10">
        <f t="shared" si="146"/>
        <v>46279</v>
      </c>
      <c r="I1903" s="7">
        <f t="shared" si="147"/>
        <v>2999</v>
      </c>
      <c r="J1903" s="6" t="str">
        <f t="shared" si="148"/>
        <v>Hyderabad</v>
      </c>
      <c r="K1903" s="6">
        <f>COUNTIFS(pg_transaction_cleaned!$O$2:$O$5743,A1903,pg_transaction_cleaned!$F$2:$F$5743,"CAPTURE")</f>
        <v>1</v>
      </c>
      <c r="L1903" s="7">
        <f>SUMIFS(pg_transaction_cleaned!$H$2:$H$5743,pg_transaction_cleaned!$O$2:$O$5743,A1903,pg_transaction_cleaned!$F$2:$F$5743,"CAPTURE")</f>
        <v>2999</v>
      </c>
      <c r="M1903" s="6">
        <f>COUNTIFS(pg_transaction_cleaned!$O$2:$O$5743,A1903,pg_transaction_cleaned!$F$2:$F$5743,"REFUND")</f>
        <v>0</v>
      </c>
      <c r="N1903" s="7">
        <f>SUMIFS(pg_transaction_cleaned!$H$2:$H$5743,pg_transaction_cleaned!$O$2:$O$5743,A1903,pg_transaction_cleaned!$F$2:$F$5743,"REFUND")</f>
        <v>0</v>
      </c>
      <c r="O1903" s="6" t="str">
        <f t="shared" si="149"/>
        <v>OK</v>
      </c>
      <c r="P1903" s="8">
        <f t="shared" si="150"/>
        <v>0</v>
      </c>
    </row>
    <row r="1904" spans="1:16" x14ac:dyDescent="0.3">
      <c r="A1904" s="6" t="s">
        <v>3823</v>
      </c>
      <c r="B1904" s="6" t="s">
        <v>11981</v>
      </c>
      <c r="C1904" s="6" t="s">
        <v>3824</v>
      </c>
      <c r="D1904" s="6" t="s">
        <v>37</v>
      </c>
      <c r="E1904" s="6" t="s">
        <v>27</v>
      </c>
      <c r="F1904" s="6" t="s">
        <v>11990</v>
      </c>
      <c r="G1904" s="6" t="s">
        <v>19</v>
      </c>
      <c r="H1904" s="10">
        <f t="shared" si="146"/>
        <v>46274</v>
      </c>
      <c r="I1904" s="7">
        <f t="shared" si="147"/>
        <v>1348</v>
      </c>
      <c r="J1904" s="6" t="str">
        <f t="shared" si="148"/>
        <v>Lucknow</v>
      </c>
      <c r="K1904" s="6">
        <f>COUNTIFS(pg_transaction_cleaned!$O$2:$O$5743,A1904,pg_transaction_cleaned!$F$2:$F$5743,"CAPTURE")</f>
        <v>1</v>
      </c>
      <c r="L1904" s="7">
        <f>SUMIFS(pg_transaction_cleaned!$H$2:$H$5743,pg_transaction_cleaned!$O$2:$O$5743,A1904,pg_transaction_cleaned!$F$2:$F$5743,"CAPTURE")</f>
        <v>1348</v>
      </c>
      <c r="M1904" s="6">
        <f>COUNTIFS(pg_transaction_cleaned!$O$2:$O$5743,A1904,pg_transaction_cleaned!$F$2:$F$5743,"REFUND")</f>
        <v>0</v>
      </c>
      <c r="N1904" s="7">
        <f>SUMIFS(pg_transaction_cleaned!$H$2:$H$5743,pg_transaction_cleaned!$O$2:$O$5743,A1904,pg_transaction_cleaned!$F$2:$F$5743,"REFUND")</f>
        <v>0</v>
      </c>
      <c r="O1904" s="6" t="str">
        <f t="shared" si="149"/>
        <v>OK</v>
      </c>
      <c r="P1904" s="8">
        <f t="shared" si="150"/>
        <v>0</v>
      </c>
    </row>
    <row r="1905" spans="1:16" x14ac:dyDescent="0.3">
      <c r="A1905" s="6" t="s">
        <v>3825</v>
      </c>
      <c r="B1905" s="6" t="s">
        <v>11881</v>
      </c>
      <c r="C1905" s="6" t="s">
        <v>3826</v>
      </c>
      <c r="D1905" s="6" t="s">
        <v>61</v>
      </c>
      <c r="E1905" s="6" t="s">
        <v>18</v>
      </c>
      <c r="F1905" s="6" t="s">
        <v>12177</v>
      </c>
      <c r="G1905" s="6" t="s">
        <v>115</v>
      </c>
      <c r="H1905" s="10">
        <f t="shared" si="146"/>
        <v>46295</v>
      </c>
      <c r="I1905" s="7">
        <f t="shared" si="147"/>
        <v>698</v>
      </c>
      <c r="J1905" s="6" t="str">
        <f t="shared" si="148"/>
        <v>Delhi</v>
      </c>
      <c r="K1905" s="6">
        <f>COUNTIFS(pg_transaction_cleaned!$O$2:$O$5743,A1905,pg_transaction_cleaned!$F$2:$F$5743,"CAPTURE")</f>
        <v>0</v>
      </c>
      <c r="L1905" s="7">
        <f>SUMIFS(pg_transaction_cleaned!$H$2:$H$5743,pg_transaction_cleaned!$O$2:$O$5743,A1905,pg_transaction_cleaned!$F$2:$F$5743,"CAPTURE")</f>
        <v>0</v>
      </c>
      <c r="M1905" s="6">
        <f>COUNTIFS(pg_transaction_cleaned!$O$2:$O$5743,A1905,pg_transaction_cleaned!$F$2:$F$5743,"REFUND")</f>
        <v>0</v>
      </c>
      <c r="N1905" s="7">
        <f>SUMIFS(pg_transaction_cleaned!$H$2:$H$5743,pg_transaction_cleaned!$O$2:$O$5743,A1905,pg_transaction_cleaned!$F$2:$F$5743,"REFUND")</f>
        <v>0</v>
      </c>
      <c r="O1905" s="6" t="str">
        <f t="shared" si="149"/>
        <v>OK</v>
      </c>
      <c r="P1905" s="8">
        <f t="shared" si="150"/>
        <v>0</v>
      </c>
    </row>
    <row r="1906" spans="1:16" x14ac:dyDescent="0.3">
      <c r="A1906" s="6" t="s">
        <v>3827</v>
      </c>
      <c r="B1906" s="6" t="s">
        <v>11909</v>
      </c>
      <c r="C1906" s="6" t="s">
        <v>3828</v>
      </c>
      <c r="D1906" s="6" t="s">
        <v>51</v>
      </c>
      <c r="E1906" s="6" t="s">
        <v>27</v>
      </c>
      <c r="F1906" s="6" t="s">
        <v>11833</v>
      </c>
      <c r="G1906" s="6" t="s">
        <v>19</v>
      </c>
      <c r="H1906" s="10">
        <f t="shared" si="146"/>
        <v>46276</v>
      </c>
      <c r="I1906" s="7">
        <f t="shared" si="147"/>
        <v>3298</v>
      </c>
      <c r="J1906" s="6" t="str">
        <f t="shared" si="148"/>
        <v>Chennai</v>
      </c>
      <c r="K1906" s="6">
        <f>COUNTIFS(pg_transaction_cleaned!$O$2:$O$5743,A1906,pg_transaction_cleaned!$F$2:$F$5743,"CAPTURE")</f>
        <v>1</v>
      </c>
      <c r="L1906" s="7">
        <f>SUMIFS(pg_transaction_cleaned!$H$2:$H$5743,pg_transaction_cleaned!$O$2:$O$5743,A1906,pg_transaction_cleaned!$F$2:$F$5743,"CAPTURE")</f>
        <v>3298</v>
      </c>
      <c r="M1906" s="6">
        <f>COUNTIFS(pg_transaction_cleaned!$O$2:$O$5743,A1906,pg_transaction_cleaned!$F$2:$F$5743,"REFUND")</f>
        <v>0</v>
      </c>
      <c r="N1906" s="7">
        <f>SUMIFS(pg_transaction_cleaned!$H$2:$H$5743,pg_transaction_cleaned!$O$2:$O$5743,A1906,pg_transaction_cleaned!$F$2:$F$5743,"REFUND")</f>
        <v>0</v>
      </c>
      <c r="O1906" s="6" t="str">
        <f t="shared" si="149"/>
        <v>OK</v>
      </c>
      <c r="P1906" s="8">
        <f t="shared" si="150"/>
        <v>0</v>
      </c>
    </row>
    <row r="1907" spans="1:16" x14ac:dyDescent="0.3">
      <c r="A1907" s="6" t="s">
        <v>3829</v>
      </c>
      <c r="B1907" s="6" t="s">
        <v>11893</v>
      </c>
      <c r="C1907" s="6" t="s">
        <v>3830</v>
      </c>
      <c r="D1907" s="6" t="s">
        <v>23</v>
      </c>
      <c r="E1907" s="6" t="s">
        <v>18</v>
      </c>
      <c r="F1907" s="6" t="s">
        <v>11851</v>
      </c>
      <c r="G1907" s="6" t="s">
        <v>80</v>
      </c>
      <c r="H1907" s="10">
        <f t="shared" si="146"/>
        <v>46280</v>
      </c>
      <c r="I1907" s="7">
        <f t="shared" si="147"/>
        <v>3499</v>
      </c>
      <c r="J1907" s="6" t="str">
        <f t="shared" si="148"/>
        <v>Bengaluru</v>
      </c>
      <c r="K1907" s="6">
        <f>COUNTIFS(pg_transaction_cleaned!$O$2:$O$5743,A1907,pg_transaction_cleaned!$F$2:$F$5743,"CAPTURE")</f>
        <v>0</v>
      </c>
      <c r="L1907" s="7">
        <f>SUMIFS(pg_transaction_cleaned!$H$2:$H$5743,pg_transaction_cleaned!$O$2:$O$5743,A1907,pg_transaction_cleaned!$F$2:$F$5743,"CAPTURE")</f>
        <v>0</v>
      </c>
      <c r="M1907" s="6">
        <f>COUNTIFS(pg_transaction_cleaned!$O$2:$O$5743,A1907,pg_transaction_cleaned!$F$2:$F$5743,"REFUND")</f>
        <v>0</v>
      </c>
      <c r="N1907" s="7">
        <f>SUMIFS(pg_transaction_cleaned!$H$2:$H$5743,pg_transaction_cleaned!$O$2:$O$5743,A1907,pg_transaction_cleaned!$F$2:$F$5743,"REFUND")</f>
        <v>0</v>
      </c>
      <c r="O1907" s="6" t="str">
        <f t="shared" si="149"/>
        <v>OK</v>
      </c>
      <c r="P1907" s="8">
        <f t="shared" si="150"/>
        <v>0</v>
      </c>
    </row>
    <row r="1908" spans="1:16" x14ac:dyDescent="0.3">
      <c r="A1908" s="6" t="s">
        <v>3831</v>
      </c>
      <c r="B1908" s="6" t="s">
        <v>11945</v>
      </c>
      <c r="C1908" s="6" t="s">
        <v>3832</v>
      </c>
      <c r="D1908" s="6" t="s">
        <v>61</v>
      </c>
      <c r="E1908" s="6" t="s">
        <v>18</v>
      </c>
      <c r="F1908" s="6" t="s">
        <v>12114</v>
      </c>
      <c r="G1908" s="6" t="s">
        <v>19</v>
      </c>
      <c r="H1908" s="10">
        <f t="shared" si="146"/>
        <v>46289</v>
      </c>
      <c r="I1908" s="7">
        <f t="shared" si="147"/>
        <v>1597</v>
      </c>
      <c r="J1908" s="6" t="str">
        <f t="shared" si="148"/>
        <v>Delhi</v>
      </c>
      <c r="K1908" s="6">
        <f>COUNTIFS(pg_transaction_cleaned!$O$2:$O$5743,A1908,pg_transaction_cleaned!$F$2:$F$5743,"CAPTURE")</f>
        <v>1</v>
      </c>
      <c r="L1908" s="7">
        <f>SUMIFS(pg_transaction_cleaned!$H$2:$H$5743,pg_transaction_cleaned!$O$2:$O$5743,A1908,pg_transaction_cleaned!$F$2:$F$5743,"CAPTURE")</f>
        <v>1597</v>
      </c>
      <c r="M1908" s="6">
        <f>COUNTIFS(pg_transaction_cleaned!$O$2:$O$5743,A1908,pg_transaction_cleaned!$F$2:$F$5743,"REFUND")</f>
        <v>0</v>
      </c>
      <c r="N1908" s="7">
        <f>SUMIFS(pg_transaction_cleaned!$H$2:$H$5743,pg_transaction_cleaned!$O$2:$O$5743,A1908,pg_transaction_cleaned!$F$2:$F$5743,"REFUND")</f>
        <v>0</v>
      </c>
      <c r="O1908" s="6" t="str">
        <f t="shared" si="149"/>
        <v>OK</v>
      </c>
      <c r="P1908" s="8">
        <f t="shared" si="150"/>
        <v>0</v>
      </c>
    </row>
    <row r="1909" spans="1:16" x14ac:dyDescent="0.3">
      <c r="A1909" s="6" t="s">
        <v>3833</v>
      </c>
      <c r="B1909" s="6" t="s">
        <v>11976</v>
      </c>
      <c r="C1909" s="6" t="s">
        <v>3834</v>
      </c>
      <c r="D1909" s="6" t="s">
        <v>61</v>
      </c>
      <c r="E1909" s="6" t="s">
        <v>18</v>
      </c>
      <c r="F1909" s="6" t="s">
        <v>11839</v>
      </c>
      <c r="G1909" s="6" t="s">
        <v>19</v>
      </c>
      <c r="H1909" s="10">
        <f t="shared" si="146"/>
        <v>46284</v>
      </c>
      <c r="I1909" s="7">
        <f t="shared" si="147"/>
        <v>1299</v>
      </c>
      <c r="J1909" s="6" t="str">
        <f t="shared" si="148"/>
        <v>Delhi</v>
      </c>
      <c r="K1909" s="6">
        <f>COUNTIFS(pg_transaction_cleaned!$O$2:$O$5743,A1909,pg_transaction_cleaned!$F$2:$F$5743,"CAPTURE")</f>
        <v>1</v>
      </c>
      <c r="L1909" s="7">
        <f>SUMIFS(pg_transaction_cleaned!$H$2:$H$5743,pg_transaction_cleaned!$O$2:$O$5743,A1909,pg_transaction_cleaned!$F$2:$F$5743,"CAPTURE")</f>
        <v>1299</v>
      </c>
      <c r="M1909" s="6">
        <f>COUNTIFS(pg_transaction_cleaned!$O$2:$O$5743,A1909,pg_transaction_cleaned!$F$2:$F$5743,"REFUND")</f>
        <v>0</v>
      </c>
      <c r="N1909" s="7">
        <f>SUMIFS(pg_transaction_cleaned!$H$2:$H$5743,pg_transaction_cleaned!$O$2:$O$5743,A1909,pg_transaction_cleaned!$F$2:$F$5743,"REFUND")</f>
        <v>0</v>
      </c>
      <c r="O1909" s="6" t="str">
        <f t="shared" si="149"/>
        <v>OK</v>
      </c>
      <c r="P1909" s="8">
        <f t="shared" si="150"/>
        <v>0</v>
      </c>
    </row>
    <row r="1910" spans="1:16" x14ac:dyDescent="0.3">
      <c r="A1910" s="6" t="s">
        <v>3835</v>
      </c>
      <c r="B1910" s="6" t="s">
        <v>11908</v>
      </c>
      <c r="C1910" s="6" t="s">
        <v>3836</v>
      </c>
      <c r="D1910" s="6" t="s">
        <v>37</v>
      </c>
      <c r="E1910" s="6" t="s">
        <v>18</v>
      </c>
      <c r="F1910" s="6" t="s">
        <v>11851</v>
      </c>
      <c r="G1910" s="6" t="s">
        <v>19</v>
      </c>
      <c r="H1910" s="10">
        <f t="shared" si="146"/>
        <v>46275</v>
      </c>
      <c r="I1910" s="7">
        <f t="shared" si="147"/>
        <v>3499</v>
      </c>
      <c r="J1910" s="6" t="str">
        <f t="shared" si="148"/>
        <v>Lucknow</v>
      </c>
      <c r="K1910" s="6">
        <f>COUNTIFS(pg_transaction_cleaned!$O$2:$O$5743,A1910,pg_transaction_cleaned!$F$2:$F$5743,"CAPTURE")</f>
        <v>1</v>
      </c>
      <c r="L1910" s="7">
        <f>SUMIFS(pg_transaction_cleaned!$H$2:$H$5743,pg_transaction_cleaned!$O$2:$O$5743,A1910,pg_transaction_cleaned!$F$2:$F$5743,"CAPTURE")</f>
        <v>3499</v>
      </c>
      <c r="M1910" s="6">
        <f>COUNTIFS(pg_transaction_cleaned!$O$2:$O$5743,A1910,pg_transaction_cleaned!$F$2:$F$5743,"REFUND")</f>
        <v>0</v>
      </c>
      <c r="N1910" s="7">
        <f>SUMIFS(pg_transaction_cleaned!$H$2:$H$5743,pg_transaction_cleaned!$O$2:$O$5743,A1910,pg_transaction_cleaned!$F$2:$F$5743,"REFUND")</f>
        <v>0</v>
      </c>
      <c r="O1910" s="6" t="str">
        <f t="shared" si="149"/>
        <v>OK</v>
      </c>
      <c r="P1910" s="8">
        <f t="shared" si="150"/>
        <v>0</v>
      </c>
    </row>
    <row r="1911" spans="1:16" x14ac:dyDescent="0.3">
      <c r="A1911" s="6" t="s">
        <v>3837</v>
      </c>
      <c r="B1911" s="6" t="s">
        <v>11942</v>
      </c>
      <c r="C1911" s="6" t="s">
        <v>3838</v>
      </c>
      <c r="D1911" s="6" t="s">
        <v>61</v>
      </c>
      <c r="E1911" s="6" t="s">
        <v>18</v>
      </c>
      <c r="F1911" s="6" t="s">
        <v>11855</v>
      </c>
      <c r="G1911" s="6" t="s">
        <v>19</v>
      </c>
      <c r="H1911" s="10">
        <f t="shared" si="146"/>
        <v>46277</v>
      </c>
      <c r="I1911" s="7">
        <f t="shared" si="147"/>
        <v>4999</v>
      </c>
      <c r="J1911" s="6" t="str">
        <f t="shared" si="148"/>
        <v>Delhi</v>
      </c>
      <c r="K1911" s="6">
        <f>COUNTIFS(pg_transaction_cleaned!$O$2:$O$5743,A1911,pg_transaction_cleaned!$F$2:$F$5743,"CAPTURE")</f>
        <v>1</v>
      </c>
      <c r="L1911" s="7">
        <f>SUMIFS(pg_transaction_cleaned!$H$2:$H$5743,pg_transaction_cleaned!$O$2:$O$5743,A1911,pg_transaction_cleaned!$F$2:$F$5743,"CAPTURE")</f>
        <v>4999</v>
      </c>
      <c r="M1911" s="6">
        <f>COUNTIFS(pg_transaction_cleaned!$O$2:$O$5743,A1911,pg_transaction_cleaned!$F$2:$F$5743,"REFUND")</f>
        <v>0</v>
      </c>
      <c r="N1911" s="7">
        <f>SUMIFS(pg_transaction_cleaned!$H$2:$H$5743,pg_transaction_cleaned!$O$2:$O$5743,A1911,pg_transaction_cleaned!$F$2:$F$5743,"REFUND")</f>
        <v>0</v>
      </c>
      <c r="O1911" s="6" t="str">
        <f t="shared" si="149"/>
        <v>OK</v>
      </c>
      <c r="P1911" s="8">
        <f t="shared" si="150"/>
        <v>0</v>
      </c>
    </row>
    <row r="1912" spans="1:16" x14ac:dyDescent="0.3">
      <c r="A1912" s="6" t="s">
        <v>3839</v>
      </c>
      <c r="B1912" s="6" t="s">
        <v>11877</v>
      </c>
      <c r="C1912" s="6" t="s">
        <v>3840</v>
      </c>
      <c r="D1912" s="6" t="s">
        <v>51</v>
      </c>
      <c r="E1912" s="6" t="s">
        <v>18</v>
      </c>
      <c r="F1912" s="6" t="s">
        <v>11879</v>
      </c>
      <c r="G1912" s="6" t="s">
        <v>19</v>
      </c>
      <c r="H1912" s="10">
        <f t="shared" si="146"/>
        <v>46267</v>
      </c>
      <c r="I1912" s="7">
        <f t="shared" si="147"/>
        <v>1798</v>
      </c>
      <c r="J1912" s="6" t="str">
        <f t="shared" si="148"/>
        <v>Chennai</v>
      </c>
      <c r="K1912" s="6">
        <f>COUNTIFS(pg_transaction_cleaned!$O$2:$O$5743,A1912,pg_transaction_cleaned!$F$2:$F$5743,"CAPTURE")</f>
        <v>1</v>
      </c>
      <c r="L1912" s="7">
        <f>SUMIFS(pg_transaction_cleaned!$H$2:$H$5743,pg_transaction_cleaned!$O$2:$O$5743,A1912,pg_transaction_cleaned!$F$2:$F$5743,"CAPTURE")</f>
        <v>1798</v>
      </c>
      <c r="M1912" s="6">
        <f>COUNTIFS(pg_transaction_cleaned!$O$2:$O$5743,A1912,pg_transaction_cleaned!$F$2:$F$5743,"REFUND")</f>
        <v>0</v>
      </c>
      <c r="N1912" s="7">
        <f>SUMIFS(pg_transaction_cleaned!$H$2:$H$5743,pg_transaction_cleaned!$O$2:$O$5743,A1912,pg_transaction_cleaned!$F$2:$F$5743,"REFUND")</f>
        <v>0</v>
      </c>
      <c r="O1912" s="6" t="str">
        <f t="shared" si="149"/>
        <v>OK</v>
      </c>
      <c r="P1912" s="8">
        <f t="shared" si="150"/>
        <v>0</v>
      </c>
    </row>
    <row r="1913" spans="1:16" x14ac:dyDescent="0.3">
      <c r="A1913" s="6" t="s">
        <v>3841</v>
      </c>
      <c r="B1913" s="6" t="s">
        <v>11826</v>
      </c>
      <c r="C1913" s="6" t="s">
        <v>3842</v>
      </c>
      <c r="D1913" s="6" t="s">
        <v>42</v>
      </c>
      <c r="E1913" s="6" t="s">
        <v>54</v>
      </c>
      <c r="F1913" s="6" t="s">
        <v>12178</v>
      </c>
      <c r="G1913" s="6" t="s">
        <v>19</v>
      </c>
      <c r="H1913" s="10">
        <f t="shared" si="146"/>
        <v>46286</v>
      </c>
      <c r="I1913" s="7">
        <f t="shared" si="147"/>
        <v>6397</v>
      </c>
      <c r="J1913" s="6" t="str">
        <f t="shared" si="148"/>
        <v>Hyderabad</v>
      </c>
      <c r="K1913" s="6">
        <f>COUNTIFS(pg_transaction_cleaned!$O$2:$O$5743,A1913,pg_transaction_cleaned!$F$2:$F$5743,"CAPTURE")</f>
        <v>1</v>
      </c>
      <c r="L1913" s="7">
        <f>SUMIFS(pg_transaction_cleaned!$H$2:$H$5743,pg_transaction_cleaned!$O$2:$O$5743,A1913,pg_transaction_cleaned!$F$2:$F$5743,"CAPTURE")</f>
        <v>6397</v>
      </c>
      <c r="M1913" s="6">
        <f>COUNTIFS(pg_transaction_cleaned!$O$2:$O$5743,A1913,pg_transaction_cleaned!$F$2:$F$5743,"REFUND")</f>
        <v>0</v>
      </c>
      <c r="N1913" s="7">
        <f>SUMIFS(pg_transaction_cleaned!$H$2:$H$5743,pg_transaction_cleaned!$O$2:$O$5743,A1913,pg_transaction_cleaned!$F$2:$F$5743,"REFUND")</f>
        <v>0</v>
      </c>
      <c r="O1913" s="6" t="str">
        <f t="shared" si="149"/>
        <v>OK</v>
      </c>
      <c r="P1913" s="8">
        <f t="shared" si="150"/>
        <v>0</v>
      </c>
    </row>
    <row r="1914" spans="1:16" x14ac:dyDescent="0.3">
      <c r="A1914" s="6" t="s">
        <v>3843</v>
      </c>
      <c r="B1914" s="6" t="s">
        <v>11946</v>
      </c>
      <c r="C1914" s="6" t="s">
        <v>3844</v>
      </c>
      <c r="D1914" s="6" t="s">
        <v>17</v>
      </c>
      <c r="E1914" s="6" t="s">
        <v>18</v>
      </c>
      <c r="F1914" s="6" t="s">
        <v>11960</v>
      </c>
      <c r="G1914" s="6" t="s">
        <v>19</v>
      </c>
      <c r="H1914" s="10">
        <f t="shared" si="146"/>
        <v>46268</v>
      </c>
      <c r="I1914" s="7">
        <f t="shared" si="147"/>
        <v>5598</v>
      </c>
      <c r="J1914" s="6" t="str">
        <f t="shared" si="148"/>
        <v>Pune</v>
      </c>
      <c r="K1914" s="6">
        <f>COUNTIFS(pg_transaction_cleaned!$O$2:$O$5743,A1914,pg_transaction_cleaned!$F$2:$F$5743,"CAPTURE")</f>
        <v>1</v>
      </c>
      <c r="L1914" s="7">
        <f>SUMIFS(pg_transaction_cleaned!$H$2:$H$5743,pg_transaction_cleaned!$O$2:$O$5743,A1914,pg_transaction_cleaned!$F$2:$F$5743,"CAPTURE")</f>
        <v>5598</v>
      </c>
      <c r="M1914" s="6">
        <f>COUNTIFS(pg_transaction_cleaned!$O$2:$O$5743,A1914,pg_transaction_cleaned!$F$2:$F$5743,"REFUND")</f>
        <v>0</v>
      </c>
      <c r="N1914" s="7">
        <f>SUMIFS(pg_transaction_cleaned!$H$2:$H$5743,pg_transaction_cleaned!$O$2:$O$5743,A1914,pg_transaction_cleaned!$F$2:$F$5743,"REFUND")</f>
        <v>0</v>
      </c>
      <c r="O1914" s="6" t="str">
        <f t="shared" si="149"/>
        <v>OK</v>
      </c>
      <c r="P1914" s="8">
        <f t="shared" si="150"/>
        <v>0</v>
      </c>
    </row>
    <row r="1915" spans="1:16" x14ac:dyDescent="0.3">
      <c r="A1915" s="6" t="s">
        <v>3845</v>
      </c>
      <c r="B1915" s="6" t="s">
        <v>11830</v>
      </c>
      <c r="C1915" s="6" t="s">
        <v>3846</v>
      </c>
      <c r="D1915" s="6" t="s">
        <v>37</v>
      </c>
      <c r="E1915" s="6" t="s">
        <v>27</v>
      </c>
      <c r="F1915" s="6" t="s">
        <v>12104</v>
      </c>
      <c r="G1915" s="6" t="s">
        <v>19</v>
      </c>
      <c r="H1915" s="10">
        <f t="shared" si="146"/>
        <v>46282</v>
      </c>
      <c r="I1915" s="7">
        <f t="shared" si="147"/>
        <v>4997</v>
      </c>
      <c r="J1915" s="6" t="str">
        <f t="shared" si="148"/>
        <v>Lucknow</v>
      </c>
      <c r="K1915" s="6">
        <f>COUNTIFS(pg_transaction_cleaned!$O$2:$O$5743,A1915,pg_transaction_cleaned!$F$2:$F$5743,"CAPTURE")</f>
        <v>1</v>
      </c>
      <c r="L1915" s="7">
        <f>SUMIFS(pg_transaction_cleaned!$H$2:$H$5743,pg_transaction_cleaned!$O$2:$O$5743,A1915,pg_transaction_cleaned!$F$2:$F$5743,"CAPTURE")</f>
        <v>4997</v>
      </c>
      <c r="M1915" s="6">
        <f>COUNTIFS(pg_transaction_cleaned!$O$2:$O$5743,A1915,pg_transaction_cleaned!$F$2:$F$5743,"REFUND")</f>
        <v>0</v>
      </c>
      <c r="N1915" s="7">
        <f>SUMIFS(pg_transaction_cleaned!$H$2:$H$5743,pg_transaction_cleaned!$O$2:$O$5743,A1915,pg_transaction_cleaned!$F$2:$F$5743,"REFUND")</f>
        <v>0</v>
      </c>
      <c r="O1915" s="6" t="str">
        <f t="shared" si="149"/>
        <v>OK</v>
      </c>
      <c r="P1915" s="8">
        <f t="shared" si="150"/>
        <v>0</v>
      </c>
    </row>
    <row r="1916" spans="1:16" x14ac:dyDescent="0.3">
      <c r="A1916" s="6" t="s">
        <v>3847</v>
      </c>
      <c r="B1916" s="6" t="s">
        <v>11891</v>
      </c>
      <c r="C1916" s="6" t="s">
        <v>3848</v>
      </c>
      <c r="D1916" s="6" t="s">
        <v>61</v>
      </c>
      <c r="E1916" s="6" t="s">
        <v>27</v>
      </c>
      <c r="F1916" s="6" t="s">
        <v>12040</v>
      </c>
      <c r="G1916" s="6" t="s">
        <v>19</v>
      </c>
      <c r="H1916" s="10">
        <f t="shared" si="146"/>
        <v>46278</v>
      </c>
      <c r="I1916" s="7">
        <f t="shared" si="147"/>
        <v>3797</v>
      </c>
      <c r="J1916" s="6" t="str">
        <f t="shared" si="148"/>
        <v>Delhi</v>
      </c>
      <c r="K1916" s="6">
        <f>COUNTIFS(pg_transaction_cleaned!$O$2:$O$5743,A1916,pg_transaction_cleaned!$F$2:$F$5743,"CAPTURE")</f>
        <v>1</v>
      </c>
      <c r="L1916" s="7">
        <f>SUMIFS(pg_transaction_cleaned!$H$2:$H$5743,pg_transaction_cleaned!$O$2:$O$5743,A1916,pg_transaction_cleaned!$F$2:$F$5743,"CAPTURE")</f>
        <v>3797</v>
      </c>
      <c r="M1916" s="6">
        <f>COUNTIFS(pg_transaction_cleaned!$O$2:$O$5743,A1916,pg_transaction_cleaned!$F$2:$F$5743,"REFUND")</f>
        <v>1</v>
      </c>
      <c r="N1916" s="7">
        <f>SUMIFS(pg_transaction_cleaned!$H$2:$H$5743,pg_transaction_cleaned!$O$2:$O$5743,A1916,pg_transaction_cleaned!$F$2:$F$5743,"REFUND")</f>
        <v>3797</v>
      </c>
      <c r="O1916" s="6" t="str">
        <f t="shared" si="149"/>
        <v>Refund, order not Refunded</v>
      </c>
      <c r="P1916" s="8">
        <f t="shared" si="150"/>
        <v>3797</v>
      </c>
    </row>
    <row r="1917" spans="1:16" x14ac:dyDescent="0.3">
      <c r="A1917" s="6" t="s">
        <v>3849</v>
      </c>
      <c r="B1917" s="6" t="s">
        <v>11875</v>
      </c>
      <c r="C1917" s="6" t="s">
        <v>3850</v>
      </c>
      <c r="D1917" s="6" t="s">
        <v>42</v>
      </c>
      <c r="E1917" s="6" t="s">
        <v>18</v>
      </c>
      <c r="F1917" s="6" t="s">
        <v>11922</v>
      </c>
      <c r="G1917" s="6" t="s">
        <v>19</v>
      </c>
      <c r="H1917" s="10">
        <f t="shared" si="146"/>
        <v>46279</v>
      </c>
      <c r="I1917" s="7">
        <f t="shared" si="147"/>
        <v>1998</v>
      </c>
      <c r="J1917" s="6" t="str">
        <f t="shared" si="148"/>
        <v>Hyderabad</v>
      </c>
      <c r="K1917" s="6">
        <f>COUNTIFS(pg_transaction_cleaned!$O$2:$O$5743,A1917,pg_transaction_cleaned!$F$2:$F$5743,"CAPTURE")</f>
        <v>1</v>
      </c>
      <c r="L1917" s="7">
        <f>SUMIFS(pg_transaction_cleaned!$H$2:$H$5743,pg_transaction_cleaned!$O$2:$O$5743,A1917,pg_transaction_cleaned!$F$2:$F$5743,"CAPTURE")</f>
        <v>1998</v>
      </c>
      <c r="M1917" s="6">
        <f>COUNTIFS(pg_transaction_cleaned!$O$2:$O$5743,A1917,pg_transaction_cleaned!$F$2:$F$5743,"REFUND")</f>
        <v>0</v>
      </c>
      <c r="N1917" s="7">
        <f>SUMIFS(pg_transaction_cleaned!$H$2:$H$5743,pg_transaction_cleaned!$O$2:$O$5743,A1917,pg_transaction_cleaned!$F$2:$F$5743,"REFUND")</f>
        <v>0</v>
      </c>
      <c r="O1917" s="6" t="str">
        <f t="shared" si="149"/>
        <v>OK</v>
      </c>
      <c r="P1917" s="8">
        <f t="shared" si="150"/>
        <v>0</v>
      </c>
    </row>
    <row r="1918" spans="1:16" x14ac:dyDescent="0.3">
      <c r="A1918" s="6" t="s">
        <v>3851</v>
      </c>
      <c r="B1918" s="6" t="s">
        <v>11859</v>
      </c>
      <c r="C1918" s="6" t="s">
        <v>3852</v>
      </c>
      <c r="D1918" s="6" t="s">
        <v>34</v>
      </c>
      <c r="E1918" s="6" t="s">
        <v>18</v>
      </c>
      <c r="F1918" s="6" t="s">
        <v>12017</v>
      </c>
      <c r="G1918" s="6" t="s">
        <v>19</v>
      </c>
      <c r="H1918" s="10">
        <f t="shared" si="146"/>
        <v>46271</v>
      </c>
      <c r="I1918" s="7">
        <f t="shared" si="147"/>
        <v>2298</v>
      </c>
      <c r="J1918" s="6" t="str">
        <f t="shared" si="148"/>
        <v>Ahmedabad</v>
      </c>
      <c r="K1918" s="6">
        <f>COUNTIFS(pg_transaction_cleaned!$O$2:$O$5743,A1918,pg_transaction_cleaned!$F$2:$F$5743,"CAPTURE")</f>
        <v>1</v>
      </c>
      <c r="L1918" s="7">
        <f>SUMIFS(pg_transaction_cleaned!$H$2:$H$5743,pg_transaction_cleaned!$O$2:$O$5743,A1918,pg_transaction_cleaned!$F$2:$F$5743,"CAPTURE")</f>
        <v>2298</v>
      </c>
      <c r="M1918" s="6">
        <f>COUNTIFS(pg_transaction_cleaned!$O$2:$O$5743,A1918,pg_transaction_cleaned!$F$2:$F$5743,"REFUND")</f>
        <v>0</v>
      </c>
      <c r="N1918" s="7">
        <f>SUMIFS(pg_transaction_cleaned!$H$2:$H$5743,pg_transaction_cleaned!$O$2:$O$5743,A1918,pg_transaction_cleaned!$F$2:$F$5743,"REFUND")</f>
        <v>0</v>
      </c>
      <c r="O1918" s="6" t="str">
        <f t="shared" si="149"/>
        <v>OK</v>
      </c>
      <c r="P1918" s="8">
        <f t="shared" si="150"/>
        <v>0</v>
      </c>
    </row>
    <row r="1919" spans="1:16" x14ac:dyDescent="0.3">
      <c r="A1919" s="6" t="s">
        <v>3853</v>
      </c>
      <c r="B1919" s="6" t="s">
        <v>11976</v>
      </c>
      <c r="C1919" s="6" t="s">
        <v>3854</v>
      </c>
      <c r="D1919" s="6" t="s">
        <v>42</v>
      </c>
      <c r="E1919" s="6" t="s">
        <v>18</v>
      </c>
      <c r="F1919" s="6" t="s">
        <v>11996</v>
      </c>
      <c r="G1919" s="6" t="s">
        <v>19</v>
      </c>
      <c r="H1919" s="10">
        <f t="shared" si="146"/>
        <v>46284</v>
      </c>
      <c r="I1919" s="7">
        <f t="shared" si="147"/>
        <v>4798</v>
      </c>
      <c r="J1919" s="6" t="str">
        <f t="shared" si="148"/>
        <v>Hyderabad</v>
      </c>
      <c r="K1919" s="6">
        <f>COUNTIFS(pg_transaction_cleaned!$O$2:$O$5743,A1919,pg_transaction_cleaned!$F$2:$F$5743,"CAPTURE")</f>
        <v>1</v>
      </c>
      <c r="L1919" s="7">
        <f>SUMIFS(pg_transaction_cleaned!$H$2:$H$5743,pg_transaction_cleaned!$O$2:$O$5743,A1919,pg_transaction_cleaned!$F$2:$F$5743,"CAPTURE")</f>
        <v>4798</v>
      </c>
      <c r="M1919" s="6">
        <f>COUNTIFS(pg_transaction_cleaned!$O$2:$O$5743,A1919,pg_transaction_cleaned!$F$2:$F$5743,"REFUND")</f>
        <v>0</v>
      </c>
      <c r="N1919" s="7">
        <f>SUMIFS(pg_transaction_cleaned!$H$2:$H$5743,pg_transaction_cleaned!$O$2:$O$5743,A1919,pg_transaction_cleaned!$F$2:$F$5743,"REFUND")</f>
        <v>0</v>
      </c>
      <c r="O1919" s="6" t="str">
        <f t="shared" si="149"/>
        <v>OK</v>
      </c>
      <c r="P1919" s="8">
        <f t="shared" si="150"/>
        <v>0</v>
      </c>
    </row>
    <row r="1920" spans="1:16" x14ac:dyDescent="0.3">
      <c r="A1920" s="6" t="s">
        <v>3855</v>
      </c>
      <c r="B1920" s="6" t="s">
        <v>11945</v>
      </c>
      <c r="C1920" s="6" t="s">
        <v>3856</v>
      </c>
      <c r="D1920" s="6" t="s">
        <v>75</v>
      </c>
      <c r="E1920" s="6" t="s">
        <v>27</v>
      </c>
      <c r="F1920" s="6" t="s">
        <v>11841</v>
      </c>
      <c r="G1920" s="6" t="s">
        <v>19</v>
      </c>
      <c r="H1920" s="10">
        <f t="shared" si="146"/>
        <v>46289</v>
      </c>
      <c r="I1920" s="7">
        <f t="shared" si="147"/>
        <v>2499</v>
      </c>
      <c r="J1920" s="6" t="str">
        <f t="shared" si="148"/>
        <v>Mumbai</v>
      </c>
      <c r="K1920" s="6">
        <f>COUNTIFS(pg_transaction_cleaned!$O$2:$O$5743,A1920,pg_transaction_cleaned!$F$2:$F$5743,"CAPTURE")</f>
        <v>1</v>
      </c>
      <c r="L1920" s="7">
        <f>SUMIFS(pg_transaction_cleaned!$H$2:$H$5743,pg_transaction_cleaned!$O$2:$O$5743,A1920,pg_transaction_cleaned!$F$2:$F$5743,"CAPTURE")</f>
        <v>2499</v>
      </c>
      <c r="M1920" s="6">
        <f>COUNTIFS(pg_transaction_cleaned!$O$2:$O$5743,A1920,pg_transaction_cleaned!$F$2:$F$5743,"REFUND")</f>
        <v>0</v>
      </c>
      <c r="N1920" s="7">
        <f>SUMIFS(pg_transaction_cleaned!$H$2:$H$5743,pg_transaction_cleaned!$O$2:$O$5743,A1920,pg_transaction_cleaned!$F$2:$F$5743,"REFUND")</f>
        <v>0</v>
      </c>
      <c r="O1920" s="6" t="str">
        <f t="shared" si="149"/>
        <v>OK</v>
      </c>
      <c r="P1920" s="8">
        <f t="shared" si="150"/>
        <v>0</v>
      </c>
    </row>
    <row r="1921" spans="1:16" x14ac:dyDescent="0.3">
      <c r="A1921" s="6" t="s">
        <v>3857</v>
      </c>
      <c r="B1921" s="6" t="s">
        <v>11895</v>
      </c>
      <c r="C1921" s="6" t="s">
        <v>3858</v>
      </c>
      <c r="D1921" s="6" t="s">
        <v>26</v>
      </c>
      <c r="E1921" s="6" t="s">
        <v>54</v>
      </c>
      <c r="F1921" s="6" t="s">
        <v>11855</v>
      </c>
      <c r="G1921" s="6" t="s">
        <v>80</v>
      </c>
      <c r="H1921" s="10">
        <f t="shared" si="146"/>
        <v>46295</v>
      </c>
      <c r="I1921" s="7">
        <f t="shared" si="147"/>
        <v>4999</v>
      </c>
      <c r="J1921" s="6" t="str">
        <f t="shared" si="148"/>
        <v>Kolkata</v>
      </c>
      <c r="K1921" s="6">
        <f>COUNTIFS(pg_transaction_cleaned!$O$2:$O$5743,A1921,pg_transaction_cleaned!$F$2:$F$5743,"CAPTURE")</f>
        <v>0</v>
      </c>
      <c r="L1921" s="7">
        <f>SUMIFS(pg_transaction_cleaned!$H$2:$H$5743,pg_transaction_cleaned!$O$2:$O$5743,A1921,pg_transaction_cleaned!$F$2:$F$5743,"CAPTURE")</f>
        <v>0</v>
      </c>
      <c r="M1921" s="6">
        <f>COUNTIFS(pg_transaction_cleaned!$O$2:$O$5743,A1921,pg_transaction_cleaned!$F$2:$F$5743,"REFUND")</f>
        <v>0</v>
      </c>
      <c r="N1921" s="7">
        <f>SUMIFS(pg_transaction_cleaned!$H$2:$H$5743,pg_transaction_cleaned!$O$2:$O$5743,A1921,pg_transaction_cleaned!$F$2:$F$5743,"REFUND")</f>
        <v>0</v>
      </c>
      <c r="O1921" s="6" t="str">
        <f t="shared" si="149"/>
        <v>OK</v>
      </c>
      <c r="P1921" s="8">
        <f t="shared" si="150"/>
        <v>0</v>
      </c>
    </row>
    <row r="1922" spans="1:16" x14ac:dyDescent="0.3">
      <c r="A1922" s="6" t="s">
        <v>3859</v>
      </c>
      <c r="B1922" s="6" t="s">
        <v>11875</v>
      </c>
      <c r="C1922" s="6" t="s">
        <v>3860</v>
      </c>
      <c r="D1922" s="6" t="s">
        <v>61</v>
      </c>
      <c r="E1922" s="6" t="s">
        <v>18</v>
      </c>
      <c r="F1922" s="6" t="s">
        <v>11841</v>
      </c>
      <c r="G1922" s="6" t="s">
        <v>19</v>
      </c>
      <c r="H1922" s="10">
        <f t="shared" ref="H1922:H1985" si="151">IF(MID(B1922,5,1)="-",DATE(LEFT(B1922,4),MID(B1922,6,2),RIGHT(B1922,2)),DATE(RIGHT(B1922,4),MID(B1922,4,2),LEFT(B1922,2)))</f>
        <v>46279</v>
      </c>
      <c r="I1922" s="7">
        <f t="shared" ref="I1922:I1985" si="152">VALUE(SUBSTITUTE(F1922,",",""))</f>
        <v>2499</v>
      </c>
      <c r="J1922" s="6" t="str">
        <f t="shared" ref="J1922:J1985" si="153">IF(TRIM(D1922)="","Unknown",TRIM(D1922))</f>
        <v>Delhi</v>
      </c>
      <c r="K1922" s="6">
        <f>COUNTIFS(pg_transaction_cleaned!$O$2:$O$5743,A1922,pg_transaction_cleaned!$F$2:$F$5743,"CAPTURE")</f>
        <v>1</v>
      </c>
      <c r="L1922" s="7">
        <f>SUMIFS(pg_transaction_cleaned!$H$2:$H$5743,pg_transaction_cleaned!$O$2:$O$5743,A1922,pg_transaction_cleaned!$F$2:$F$5743,"CAPTURE")</f>
        <v>2499</v>
      </c>
      <c r="M1922" s="6">
        <f>COUNTIFS(pg_transaction_cleaned!$O$2:$O$5743,A1922,pg_transaction_cleaned!$F$2:$F$5743,"REFUND")</f>
        <v>0</v>
      </c>
      <c r="N1922" s="7">
        <f>SUMIFS(pg_transaction_cleaned!$H$2:$H$5743,pg_transaction_cleaned!$O$2:$O$5743,A1922,pg_transaction_cleaned!$F$2:$F$5743,"REFUND")</f>
        <v>0</v>
      </c>
      <c r="O1922" s="6" t="str">
        <f t="shared" si="149"/>
        <v>OK</v>
      </c>
      <c r="P1922" s="8">
        <f t="shared" si="150"/>
        <v>0</v>
      </c>
    </row>
    <row r="1923" spans="1:16" x14ac:dyDescent="0.3">
      <c r="A1923" s="6" t="s">
        <v>3861</v>
      </c>
      <c r="B1923" s="6" t="s">
        <v>11895</v>
      </c>
      <c r="C1923" s="6" t="s">
        <v>3862</v>
      </c>
      <c r="D1923" s="6" t="s">
        <v>37</v>
      </c>
      <c r="E1923" s="6" t="s">
        <v>54</v>
      </c>
      <c r="F1923" s="6" t="s">
        <v>11841</v>
      </c>
      <c r="G1923" s="6" t="s">
        <v>66</v>
      </c>
      <c r="H1923" s="10">
        <f t="shared" si="151"/>
        <v>46295</v>
      </c>
      <c r="I1923" s="7">
        <f t="shared" si="152"/>
        <v>2499</v>
      </c>
      <c r="J1923" s="6" t="str">
        <f t="shared" si="153"/>
        <v>Lucknow</v>
      </c>
      <c r="K1923" s="6">
        <f>COUNTIFS(pg_transaction_cleaned!$O$2:$O$5743,A1923,pg_transaction_cleaned!$F$2:$F$5743,"CAPTURE")</f>
        <v>1</v>
      </c>
      <c r="L1923" s="7">
        <f>SUMIFS(pg_transaction_cleaned!$H$2:$H$5743,pg_transaction_cleaned!$O$2:$O$5743,A1923,pg_transaction_cleaned!$F$2:$F$5743,"CAPTURE")</f>
        <v>2499</v>
      </c>
      <c r="M1923" s="6">
        <f>COUNTIFS(pg_transaction_cleaned!$O$2:$O$5743,A1923,pg_transaction_cleaned!$F$2:$F$5743,"REFUND")</f>
        <v>1</v>
      </c>
      <c r="N1923" s="7">
        <f>SUMIFS(pg_transaction_cleaned!$H$2:$H$5743,pg_transaction_cleaned!$O$2:$O$5743,A1923,pg_transaction_cleaned!$F$2:$F$5743,"REFUND")</f>
        <v>2499</v>
      </c>
      <c r="O1923" s="6" t="str">
        <f t="shared" ref="O1923:O1986" si="154">IF(AND(G1923="Paid",K1923=0),"Paid, no payment",IF(AND(OR(G1923="Failed",G1923="Cancelled"),K1923&gt;0),"Payment on failed/cancelled",IF(K1923&gt;1,"Duplicate charge",IF(AND(K1923=1,ROUND(L1923-I1923,2)&lt;&gt;0),"Amount difference",IF(AND(G1923="Refunded",M1923=0),"Refunded, no refund",IF(AND(G1923&lt;&gt;"Refunded",M1923&gt;0),"Refund, order not Refunded",IF(AND(M1923&gt;0,ROUND(N1923-I1923,2)&lt;&gt;0),"Refund amount differs","OK")))))))</f>
        <v>OK</v>
      </c>
      <c r="P1923" s="8">
        <f t="shared" ref="P1923:P1986" si="155">IF(O1923="OK",0,IF(O1923="Paid, no payment",I1923,IF(O1923="Payment on failed/cancelled",L1923,IF(OR(O1923="Duplicate charge",O1923="Amount difference"),L1923-I1923,IF(O1923="Refunded, no refund",I1923,N1923)))))</f>
        <v>0</v>
      </c>
    </row>
    <row r="1924" spans="1:16" x14ac:dyDescent="0.3">
      <c r="A1924" s="6" t="s">
        <v>3863</v>
      </c>
      <c r="B1924" s="6" t="s">
        <v>11989</v>
      </c>
      <c r="C1924" s="6" t="s">
        <v>3864</v>
      </c>
      <c r="D1924" s="6"/>
      <c r="E1924" s="6" t="s">
        <v>27</v>
      </c>
      <c r="F1924" s="6" t="s">
        <v>11835</v>
      </c>
      <c r="G1924" s="6" t="s">
        <v>19</v>
      </c>
      <c r="H1924" s="10">
        <f t="shared" si="151"/>
        <v>46290</v>
      </c>
      <c r="I1924" s="7">
        <f t="shared" si="152"/>
        <v>499</v>
      </c>
      <c r="J1924" s="6" t="str">
        <f t="shared" si="153"/>
        <v>Unknown</v>
      </c>
      <c r="K1924" s="6">
        <f>COUNTIFS(pg_transaction_cleaned!$O$2:$O$5743,A1924,pg_transaction_cleaned!$F$2:$F$5743,"CAPTURE")</f>
        <v>1</v>
      </c>
      <c r="L1924" s="7">
        <f>SUMIFS(pg_transaction_cleaned!$H$2:$H$5743,pg_transaction_cleaned!$O$2:$O$5743,A1924,pg_transaction_cleaned!$F$2:$F$5743,"CAPTURE")</f>
        <v>499</v>
      </c>
      <c r="M1924" s="6">
        <f>COUNTIFS(pg_transaction_cleaned!$O$2:$O$5743,A1924,pg_transaction_cleaned!$F$2:$F$5743,"REFUND")</f>
        <v>0</v>
      </c>
      <c r="N1924" s="7">
        <f>SUMIFS(pg_transaction_cleaned!$H$2:$H$5743,pg_transaction_cleaned!$O$2:$O$5743,A1924,pg_transaction_cleaned!$F$2:$F$5743,"REFUND")</f>
        <v>0</v>
      </c>
      <c r="O1924" s="6" t="str">
        <f t="shared" si="154"/>
        <v>OK</v>
      </c>
      <c r="P1924" s="8">
        <f t="shared" si="155"/>
        <v>0</v>
      </c>
    </row>
    <row r="1925" spans="1:16" x14ac:dyDescent="0.3">
      <c r="A1925" s="6" t="s">
        <v>3865</v>
      </c>
      <c r="B1925" s="6" t="s">
        <v>11949</v>
      </c>
      <c r="C1925" s="6" t="s">
        <v>3866</v>
      </c>
      <c r="D1925" s="6" t="s">
        <v>75</v>
      </c>
      <c r="E1925" s="6" t="s">
        <v>18</v>
      </c>
      <c r="F1925" s="6" t="s">
        <v>11855</v>
      </c>
      <c r="G1925" s="6" t="s">
        <v>19</v>
      </c>
      <c r="H1925" s="10">
        <f t="shared" si="151"/>
        <v>46275</v>
      </c>
      <c r="I1925" s="7">
        <f t="shared" si="152"/>
        <v>4999</v>
      </c>
      <c r="J1925" s="6" t="str">
        <f t="shared" si="153"/>
        <v>Mumbai</v>
      </c>
      <c r="K1925" s="6">
        <f>COUNTIFS(pg_transaction_cleaned!$O$2:$O$5743,A1925,pg_transaction_cleaned!$F$2:$F$5743,"CAPTURE")</f>
        <v>1</v>
      </c>
      <c r="L1925" s="7">
        <f>SUMIFS(pg_transaction_cleaned!$H$2:$H$5743,pg_transaction_cleaned!$O$2:$O$5743,A1925,pg_transaction_cleaned!$F$2:$F$5743,"CAPTURE")</f>
        <v>4999</v>
      </c>
      <c r="M1925" s="6">
        <f>COUNTIFS(pg_transaction_cleaned!$O$2:$O$5743,A1925,pg_transaction_cleaned!$F$2:$F$5743,"REFUND")</f>
        <v>0</v>
      </c>
      <c r="N1925" s="7">
        <f>SUMIFS(pg_transaction_cleaned!$H$2:$H$5743,pg_transaction_cleaned!$O$2:$O$5743,A1925,pg_transaction_cleaned!$F$2:$F$5743,"REFUND")</f>
        <v>0</v>
      </c>
      <c r="O1925" s="6" t="str">
        <f t="shared" si="154"/>
        <v>OK</v>
      </c>
      <c r="P1925" s="8">
        <f t="shared" si="155"/>
        <v>0</v>
      </c>
    </row>
    <row r="1926" spans="1:16" x14ac:dyDescent="0.3">
      <c r="A1926" s="6" t="s">
        <v>3867</v>
      </c>
      <c r="B1926" s="6" t="s">
        <v>11857</v>
      </c>
      <c r="C1926" s="6" t="s">
        <v>3868</v>
      </c>
      <c r="D1926" s="6" t="s">
        <v>61</v>
      </c>
      <c r="E1926" s="6" t="s">
        <v>18</v>
      </c>
      <c r="F1926" s="6" t="s">
        <v>11869</v>
      </c>
      <c r="G1926" s="6" t="s">
        <v>115</v>
      </c>
      <c r="H1926" s="10">
        <f t="shared" si="151"/>
        <v>46287</v>
      </c>
      <c r="I1926" s="7">
        <f t="shared" si="152"/>
        <v>599</v>
      </c>
      <c r="J1926" s="6" t="str">
        <f t="shared" si="153"/>
        <v>Delhi</v>
      </c>
      <c r="K1926" s="6">
        <f>COUNTIFS(pg_transaction_cleaned!$O$2:$O$5743,A1926,pg_transaction_cleaned!$F$2:$F$5743,"CAPTURE")</f>
        <v>0</v>
      </c>
      <c r="L1926" s="7">
        <f>SUMIFS(pg_transaction_cleaned!$H$2:$H$5743,pg_transaction_cleaned!$O$2:$O$5743,A1926,pg_transaction_cleaned!$F$2:$F$5743,"CAPTURE")</f>
        <v>0</v>
      </c>
      <c r="M1926" s="6">
        <f>COUNTIFS(pg_transaction_cleaned!$O$2:$O$5743,A1926,pg_transaction_cleaned!$F$2:$F$5743,"REFUND")</f>
        <v>0</v>
      </c>
      <c r="N1926" s="7">
        <f>SUMIFS(pg_transaction_cleaned!$H$2:$H$5743,pg_transaction_cleaned!$O$2:$O$5743,A1926,pg_transaction_cleaned!$F$2:$F$5743,"REFUND")</f>
        <v>0</v>
      </c>
      <c r="O1926" s="6" t="str">
        <f t="shared" si="154"/>
        <v>OK</v>
      </c>
      <c r="P1926" s="8">
        <f t="shared" si="155"/>
        <v>0</v>
      </c>
    </row>
    <row r="1927" spans="1:16" x14ac:dyDescent="0.3">
      <c r="A1927" s="6" t="s">
        <v>3869</v>
      </c>
      <c r="B1927" s="6" t="s">
        <v>11832</v>
      </c>
      <c r="C1927" s="6" t="s">
        <v>3870</v>
      </c>
      <c r="D1927" s="6" t="s">
        <v>48</v>
      </c>
      <c r="E1927" s="6" t="s">
        <v>18</v>
      </c>
      <c r="F1927" s="6" t="s">
        <v>11839</v>
      </c>
      <c r="G1927" s="6" t="s">
        <v>19</v>
      </c>
      <c r="H1927" s="10">
        <f t="shared" si="151"/>
        <v>46273</v>
      </c>
      <c r="I1927" s="7">
        <f t="shared" si="152"/>
        <v>1299</v>
      </c>
      <c r="J1927" s="6" t="str">
        <f t="shared" si="153"/>
        <v>Jaipur</v>
      </c>
      <c r="K1927" s="6">
        <f>COUNTIFS(pg_transaction_cleaned!$O$2:$O$5743,A1927,pg_transaction_cleaned!$F$2:$F$5743,"CAPTURE")</f>
        <v>1</v>
      </c>
      <c r="L1927" s="7">
        <f>SUMIFS(pg_transaction_cleaned!$H$2:$H$5743,pg_transaction_cleaned!$O$2:$O$5743,A1927,pg_transaction_cleaned!$F$2:$F$5743,"CAPTURE")</f>
        <v>1299</v>
      </c>
      <c r="M1927" s="6">
        <f>COUNTIFS(pg_transaction_cleaned!$O$2:$O$5743,A1927,pg_transaction_cleaned!$F$2:$F$5743,"REFUND")</f>
        <v>0</v>
      </c>
      <c r="N1927" s="7">
        <f>SUMIFS(pg_transaction_cleaned!$H$2:$H$5743,pg_transaction_cleaned!$O$2:$O$5743,A1927,pg_transaction_cleaned!$F$2:$F$5743,"REFUND")</f>
        <v>0</v>
      </c>
      <c r="O1927" s="6" t="str">
        <f t="shared" si="154"/>
        <v>OK</v>
      </c>
      <c r="P1927" s="8">
        <f t="shared" si="155"/>
        <v>0</v>
      </c>
    </row>
    <row r="1928" spans="1:16" x14ac:dyDescent="0.3">
      <c r="A1928" s="6" t="s">
        <v>3871</v>
      </c>
      <c r="B1928" s="6" t="s">
        <v>11936</v>
      </c>
      <c r="C1928" s="6" t="s">
        <v>3872</v>
      </c>
      <c r="D1928" s="6" t="s">
        <v>48</v>
      </c>
      <c r="E1928" s="6" t="s">
        <v>18</v>
      </c>
      <c r="F1928" s="6" t="s">
        <v>11827</v>
      </c>
      <c r="G1928" s="6" t="s">
        <v>19</v>
      </c>
      <c r="H1928" s="10">
        <f t="shared" si="151"/>
        <v>46293</v>
      </c>
      <c r="I1928" s="7">
        <f t="shared" si="152"/>
        <v>299</v>
      </c>
      <c r="J1928" s="6" t="str">
        <f t="shared" si="153"/>
        <v>Jaipur</v>
      </c>
      <c r="K1928" s="6">
        <f>COUNTIFS(pg_transaction_cleaned!$O$2:$O$5743,A1928,pg_transaction_cleaned!$F$2:$F$5743,"CAPTURE")</f>
        <v>1</v>
      </c>
      <c r="L1928" s="7">
        <f>SUMIFS(pg_transaction_cleaned!$H$2:$H$5743,pg_transaction_cleaned!$O$2:$O$5743,A1928,pg_transaction_cleaned!$F$2:$F$5743,"CAPTURE")</f>
        <v>299</v>
      </c>
      <c r="M1928" s="6">
        <f>COUNTIFS(pg_transaction_cleaned!$O$2:$O$5743,A1928,pg_transaction_cleaned!$F$2:$F$5743,"REFUND")</f>
        <v>0</v>
      </c>
      <c r="N1928" s="7">
        <f>SUMIFS(pg_transaction_cleaned!$H$2:$H$5743,pg_transaction_cleaned!$O$2:$O$5743,A1928,pg_transaction_cleaned!$F$2:$F$5743,"REFUND")</f>
        <v>0</v>
      </c>
      <c r="O1928" s="6" t="str">
        <f t="shared" si="154"/>
        <v>OK</v>
      </c>
      <c r="P1928" s="8">
        <f t="shared" si="155"/>
        <v>0</v>
      </c>
    </row>
    <row r="1929" spans="1:16" x14ac:dyDescent="0.3">
      <c r="A1929" s="6" t="s">
        <v>3873</v>
      </c>
      <c r="B1929" s="6" t="s">
        <v>11857</v>
      </c>
      <c r="C1929" s="6" t="s">
        <v>3874</v>
      </c>
      <c r="D1929" s="6" t="s">
        <v>23</v>
      </c>
      <c r="E1929" s="6" t="s">
        <v>27</v>
      </c>
      <c r="F1929" s="6" t="s">
        <v>12039</v>
      </c>
      <c r="G1929" s="6" t="s">
        <v>115</v>
      </c>
      <c r="H1929" s="10">
        <f t="shared" si="151"/>
        <v>46287</v>
      </c>
      <c r="I1929" s="7">
        <f t="shared" si="152"/>
        <v>4098</v>
      </c>
      <c r="J1929" s="6" t="str">
        <f t="shared" si="153"/>
        <v>Bengaluru</v>
      </c>
      <c r="K1929" s="6">
        <f>COUNTIFS(pg_transaction_cleaned!$O$2:$O$5743,A1929,pg_transaction_cleaned!$F$2:$F$5743,"CAPTURE")</f>
        <v>0</v>
      </c>
      <c r="L1929" s="7">
        <f>SUMIFS(pg_transaction_cleaned!$H$2:$H$5743,pg_transaction_cleaned!$O$2:$O$5743,A1929,pg_transaction_cleaned!$F$2:$F$5743,"CAPTURE")</f>
        <v>0</v>
      </c>
      <c r="M1929" s="6">
        <f>COUNTIFS(pg_transaction_cleaned!$O$2:$O$5743,A1929,pg_transaction_cleaned!$F$2:$F$5743,"REFUND")</f>
        <v>0</v>
      </c>
      <c r="N1929" s="7">
        <f>SUMIFS(pg_transaction_cleaned!$H$2:$H$5743,pg_transaction_cleaned!$O$2:$O$5743,A1929,pg_transaction_cleaned!$F$2:$F$5743,"REFUND")</f>
        <v>0</v>
      </c>
      <c r="O1929" s="6" t="str">
        <f t="shared" si="154"/>
        <v>OK</v>
      </c>
      <c r="P1929" s="8">
        <f t="shared" si="155"/>
        <v>0</v>
      </c>
    </row>
    <row r="1930" spans="1:16" x14ac:dyDescent="0.3">
      <c r="A1930" s="6" t="s">
        <v>3875</v>
      </c>
      <c r="B1930" s="6" t="s">
        <v>11842</v>
      </c>
      <c r="C1930" s="6" t="s">
        <v>3876</v>
      </c>
      <c r="D1930" s="6" t="s">
        <v>26</v>
      </c>
      <c r="E1930" s="6" t="s">
        <v>27</v>
      </c>
      <c r="F1930" s="6" t="s">
        <v>11839</v>
      </c>
      <c r="G1930" s="6" t="s">
        <v>19</v>
      </c>
      <c r="H1930" s="10">
        <f t="shared" si="151"/>
        <v>46290</v>
      </c>
      <c r="I1930" s="7">
        <f t="shared" si="152"/>
        <v>1299</v>
      </c>
      <c r="J1930" s="6" t="str">
        <f t="shared" si="153"/>
        <v>Kolkata</v>
      </c>
      <c r="K1930" s="6">
        <f>COUNTIFS(pg_transaction_cleaned!$O$2:$O$5743,A1930,pg_transaction_cleaned!$F$2:$F$5743,"CAPTURE")</f>
        <v>1</v>
      </c>
      <c r="L1930" s="7">
        <f>SUMIFS(pg_transaction_cleaned!$H$2:$H$5743,pg_transaction_cleaned!$O$2:$O$5743,A1930,pg_transaction_cleaned!$F$2:$F$5743,"CAPTURE")</f>
        <v>1299</v>
      </c>
      <c r="M1930" s="6">
        <f>COUNTIFS(pg_transaction_cleaned!$O$2:$O$5743,A1930,pg_transaction_cleaned!$F$2:$F$5743,"REFUND")</f>
        <v>0</v>
      </c>
      <c r="N1930" s="7">
        <f>SUMIFS(pg_transaction_cleaned!$H$2:$H$5743,pg_transaction_cleaned!$O$2:$O$5743,A1930,pg_transaction_cleaned!$F$2:$F$5743,"REFUND")</f>
        <v>0</v>
      </c>
      <c r="O1930" s="6" t="str">
        <f t="shared" si="154"/>
        <v>OK</v>
      </c>
      <c r="P1930" s="8">
        <f t="shared" si="155"/>
        <v>0</v>
      </c>
    </row>
    <row r="1931" spans="1:16" x14ac:dyDescent="0.3">
      <c r="A1931" s="6" t="s">
        <v>3877</v>
      </c>
      <c r="B1931" s="6" t="s">
        <v>11989</v>
      </c>
      <c r="C1931" s="6" t="s">
        <v>3878</v>
      </c>
      <c r="D1931" s="6" t="s">
        <v>37</v>
      </c>
      <c r="E1931" s="6" t="s">
        <v>27</v>
      </c>
      <c r="F1931" s="6" t="s">
        <v>11929</v>
      </c>
      <c r="G1931" s="6" t="s">
        <v>19</v>
      </c>
      <c r="H1931" s="10">
        <f t="shared" si="151"/>
        <v>46290</v>
      </c>
      <c r="I1931" s="7">
        <f t="shared" si="152"/>
        <v>799</v>
      </c>
      <c r="J1931" s="6" t="str">
        <f t="shared" si="153"/>
        <v>Lucknow</v>
      </c>
      <c r="K1931" s="6">
        <f>COUNTIFS(pg_transaction_cleaned!$O$2:$O$5743,A1931,pg_transaction_cleaned!$F$2:$F$5743,"CAPTURE")</f>
        <v>1</v>
      </c>
      <c r="L1931" s="7">
        <f>SUMIFS(pg_transaction_cleaned!$H$2:$H$5743,pg_transaction_cleaned!$O$2:$O$5743,A1931,pg_transaction_cleaned!$F$2:$F$5743,"CAPTURE")</f>
        <v>799</v>
      </c>
      <c r="M1931" s="6">
        <f>COUNTIFS(pg_transaction_cleaned!$O$2:$O$5743,A1931,pg_transaction_cleaned!$F$2:$F$5743,"REFUND")</f>
        <v>0</v>
      </c>
      <c r="N1931" s="7">
        <f>SUMIFS(pg_transaction_cleaned!$H$2:$H$5743,pg_transaction_cleaned!$O$2:$O$5743,A1931,pg_transaction_cleaned!$F$2:$F$5743,"REFUND")</f>
        <v>0</v>
      </c>
      <c r="O1931" s="6" t="str">
        <f t="shared" si="154"/>
        <v>OK</v>
      </c>
      <c r="P1931" s="8">
        <f t="shared" si="155"/>
        <v>0</v>
      </c>
    </row>
    <row r="1932" spans="1:16" x14ac:dyDescent="0.3">
      <c r="A1932" s="6" t="s">
        <v>3879</v>
      </c>
      <c r="B1932" s="6" t="s">
        <v>11891</v>
      </c>
      <c r="C1932" s="6" t="s">
        <v>3880</v>
      </c>
      <c r="D1932" s="6" t="s">
        <v>75</v>
      </c>
      <c r="E1932" s="6" t="s">
        <v>27</v>
      </c>
      <c r="F1932" s="6" t="s">
        <v>11990</v>
      </c>
      <c r="G1932" s="6" t="s">
        <v>19</v>
      </c>
      <c r="H1932" s="10">
        <f t="shared" si="151"/>
        <v>46278</v>
      </c>
      <c r="I1932" s="7">
        <f t="shared" si="152"/>
        <v>1348</v>
      </c>
      <c r="J1932" s="6" t="str">
        <f t="shared" si="153"/>
        <v>Mumbai</v>
      </c>
      <c r="K1932" s="6">
        <f>COUNTIFS(pg_transaction_cleaned!$O$2:$O$5743,A1932,pg_transaction_cleaned!$F$2:$F$5743,"CAPTURE")</f>
        <v>1</v>
      </c>
      <c r="L1932" s="7">
        <f>SUMIFS(pg_transaction_cleaned!$H$2:$H$5743,pg_transaction_cleaned!$O$2:$O$5743,A1932,pg_transaction_cleaned!$F$2:$F$5743,"CAPTURE")</f>
        <v>1348</v>
      </c>
      <c r="M1932" s="6">
        <f>COUNTIFS(pg_transaction_cleaned!$O$2:$O$5743,A1932,pg_transaction_cleaned!$F$2:$F$5743,"REFUND")</f>
        <v>0</v>
      </c>
      <c r="N1932" s="7">
        <f>SUMIFS(pg_transaction_cleaned!$H$2:$H$5743,pg_transaction_cleaned!$O$2:$O$5743,A1932,pg_transaction_cleaned!$F$2:$F$5743,"REFUND")</f>
        <v>0</v>
      </c>
      <c r="O1932" s="6" t="str">
        <f t="shared" si="154"/>
        <v>OK</v>
      </c>
      <c r="P1932" s="8">
        <f t="shared" si="155"/>
        <v>0</v>
      </c>
    </row>
    <row r="1933" spans="1:16" x14ac:dyDescent="0.3">
      <c r="A1933" s="6" t="s">
        <v>3881</v>
      </c>
      <c r="B1933" s="6" t="s">
        <v>11852</v>
      </c>
      <c r="C1933" s="6" t="s">
        <v>2066</v>
      </c>
      <c r="D1933" s="6" t="s">
        <v>75</v>
      </c>
      <c r="E1933" s="6" t="s">
        <v>18</v>
      </c>
      <c r="F1933" s="6" t="s">
        <v>11916</v>
      </c>
      <c r="G1933" s="6" t="s">
        <v>19</v>
      </c>
      <c r="H1933" s="10">
        <f t="shared" si="151"/>
        <v>46273</v>
      </c>
      <c r="I1933" s="7">
        <f t="shared" si="152"/>
        <v>5498</v>
      </c>
      <c r="J1933" s="6" t="str">
        <f t="shared" si="153"/>
        <v>Mumbai</v>
      </c>
      <c r="K1933" s="6">
        <f>COUNTIFS(pg_transaction_cleaned!$O$2:$O$5743,A1933,pg_transaction_cleaned!$F$2:$F$5743,"CAPTURE")</f>
        <v>1</v>
      </c>
      <c r="L1933" s="7">
        <f>SUMIFS(pg_transaction_cleaned!$H$2:$H$5743,pg_transaction_cleaned!$O$2:$O$5743,A1933,pg_transaction_cleaned!$F$2:$F$5743,"CAPTURE")</f>
        <v>5498</v>
      </c>
      <c r="M1933" s="6">
        <f>COUNTIFS(pg_transaction_cleaned!$O$2:$O$5743,A1933,pg_transaction_cleaned!$F$2:$F$5743,"REFUND")</f>
        <v>0</v>
      </c>
      <c r="N1933" s="7">
        <f>SUMIFS(pg_transaction_cleaned!$H$2:$H$5743,pg_transaction_cleaned!$O$2:$O$5743,A1933,pg_transaction_cleaned!$F$2:$F$5743,"REFUND")</f>
        <v>0</v>
      </c>
      <c r="O1933" s="6" t="str">
        <f t="shared" si="154"/>
        <v>OK</v>
      </c>
      <c r="P1933" s="8">
        <f t="shared" si="155"/>
        <v>0</v>
      </c>
    </row>
    <row r="1934" spans="1:16" x14ac:dyDescent="0.3">
      <c r="A1934" s="6" t="s">
        <v>3882</v>
      </c>
      <c r="B1934" s="6" t="s">
        <v>11846</v>
      </c>
      <c r="C1934" s="6" t="s">
        <v>657</v>
      </c>
      <c r="D1934" s="6" t="s">
        <v>34</v>
      </c>
      <c r="E1934" s="6" t="s">
        <v>27</v>
      </c>
      <c r="F1934" s="6" t="s">
        <v>11874</v>
      </c>
      <c r="G1934" s="6" t="s">
        <v>115</v>
      </c>
      <c r="H1934" s="10">
        <f t="shared" si="151"/>
        <v>46285</v>
      </c>
      <c r="I1934" s="7">
        <f t="shared" si="152"/>
        <v>6298</v>
      </c>
      <c r="J1934" s="6" t="str">
        <f t="shared" si="153"/>
        <v>Ahmedabad</v>
      </c>
      <c r="K1934" s="6">
        <f>COUNTIFS(pg_transaction_cleaned!$O$2:$O$5743,A1934,pg_transaction_cleaned!$F$2:$F$5743,"CAPTURE")</f>
        <v>1</v>
      </c>
      <c r="L1934" s="7">
        <f>SUMIFS(pg_transaction_cleaned!$H$2:$H$5743,pg_transaction_cleaned!$O$2:$O$5743,A1934,pg_transaction_cleaned!$F$2:$F$5743,"CAPTURE")</f>
        <v>6298</v>
      </c>
      <c r="M1934" s="6">
        <f>COUNTIFS(pg_transaction_cleaned!$O$2:$O$5743,A1934,pg_transaction_cleaned!$F$2:$F$5743,"REFUND")</f>
        <v>0</v>
      </c>
      <c r="N1934" s="7">
        <f>SUMIFS(pg_transaction_cleaned!$H$2:$H$5743,pg_transaction_cleaned!$O$2:$O$5743,A1934,pg_transaction_cleaned!$F$2:$F$5743,"REFUND")</f>
        <v>0</v>
      </c>
      <c r="O1934" s="6" t="str">
        <f t="shared" si="154"/>
        <v>Payment on failed/cancelled</v>
      </c>
      <c r="P1934" s="8">
        <f t="shared" si="155"/>
        <v>6298</v>
      </c>
    </row>
    <row r="1935" spans="1:16" x14ac:dyDescent="0.3">
      <c r="A1935" s="6" t="s">
        <v>3883</v>
      </c>
      <c r="B1935" s="6" t="s">
        <v>11871</v>
      </c>
      <c r="C1935" s="6" t="s">
        <v>3884</v>
      </c>
      <c r="D1935" s="6" t="s">
        <v>61</v>
      </c>
      <c r="E1935" s="6" t="s">
        <v>18</v>
      </c>
      <c r="F1935" s="6" t="s">
        <v>11869</v>
      </c>
      <c r="G1935" s="6" t="s">
        <v>19</v>
      </c>
      <c r="H1935" s="10">
        <f t="shared" si="151"/>
        <v>46272</v>
      </c>
      <c r="I1935" s="7">
        <f t="shared" si="152"/>
        <v>599</v>
      </c>
      <c r="J1935" s="6" t="str">
        <f t="shared" si="153"/>
        <v>Delhi</v>
      </c>
      <c r="K1935" s="6">
        <f>COUNTIFS(pg_transaction_cleaned!$O$2:$O$5743,A1935,pg_transaction_cleaned!$F$2:$F$5743,"CAPTURE")</f>
        <v>1</v>
      </c>
      <c r="L1935" s="7">
        <f>SUMIFS(pg_transaction_cleaned!$H$2:$H$5743,pg_transaction_cleaned!$O$2:$O$5743,A1935,pg_transaction_cleaned!$F$2:$F$5743,"CAPTURE")</f>
        <v>599</v>
      </c>
      <c r="M1935" s="6">
        <f>COUNTIFS(pg_transaction_cleaned!$O$2:$O$5743,A1935,pg_transaction_cleaned!$F$2:$F$5743,"REFUND")</f>
        <v>0</v>
      </c>
      <c r="N1935" s="7">
        <f>SUMIFS(pg_transaction_cleaned!$H$2:$H$5743,pg_transaction_cleaned!$O$2:$O$5743,A1935,pg_transaction_cleaned!$F$2:$F$5743,"REFUND")</f>
        <v>0</v>
      </c>
      <c r="O1935" s="6" t="str">
        <f t="shared" si="154"/>
        <v>OK</v>
      </c>
      <c r="P1935" s="8">
        <f t="shared" si="155"/>
        <v>0</v>
      </c>
    </row>
    <row r="1936" spans="1:16" x14ac:dyDescent="0.3">
      <c r="A1936" s="6" t="s">
        <v>3885</v>
      </c>
      <c r="B1936" s="6" t="s">
        <v>11884</v>
      </c>
      <c r="C1936" s="6" t="s">
        <v>3886</v>
      </c>
      <c r="D1936" s="6" t="s">
        <v>75</v>
      </c>
      <c r="E1936" s="6" t="s">
        <v>27</v>
      </c>
      <c r="F1936" s="6" t="s">
        <v>11929</v>
      </c>
      <c r="G1936" s="6" t="s">
        <v>19</v>
      </c>
      <c r="H1936" s="10">
        <f t="shared" si="151"/>
        <v>46279</v>
      </c>
      <c r="I1936" s="7">
        <f t="shared" si="152"/>
        <v>799</v>
      </c>
      <c r="J1936" s="6" t="str">
        <f t="shared" si="153"/>
        <v>Mumbai</v>
      </c>
      <c r="K1936" s="6">
        <f>COUNTIFS(pg_transaction_cleaned!$O$2:$O$5743,A1936,pg_transaction_cleaned!$F$2:$F$5743,"CAPTURE")</f>
        <v>1</v>
      </c>
      <c r="L1936" s="7">
        <f>SUMIFS(pg_transaction_cleaned!$H$2:$H$5743,pg_transaction_cleaned!$O$2:$O$5743,A1936,pg_transaction_cleaned!$F$2:$F$5743,"CAPTURE")</f>
        <v>799</v>
      </c>
      <c r="M1936" s="6">
        <f>COUNTIFS(pg_transaction_cleaned!$O$2:$O$5743,A1936,pg_transaction_cleaned!$F$2:$F$5743,"REFUND")</f>
        <v>0</v>
      </c>
      <c r="N1936" s="7">
        <f>SUMIFS(pg_transaction_cleaned!$H$2:$H$5743,pg_transaction_cleaned!$O$2:$O$5743,A1936,pg_transaction_cleaned!$F$2:$F$5743,"REFUND")</f>
        <v>0</v>
      </c>
      <c r="O1936" s="6" t="str">
        <f t="shared" si="154"/>
        <v>OK</v>
      </c>
      <c r="P1936" s="8">
        <f t="shared" si="155"/>
        <v>0</v>
      </c>
    </row>
    <row r="1937" spans="1:16" x14ac:dyDescent="0.3">
      <c r="A1937" s="6" t="s">
        <v>3887</v>
      </c>
      <c r="B1937" s="6" t="s">
        <v>11981</v>
      </c>
      <c r="C1937" s="6" t="s">
        <v>3888</v>
      </c>
      <c r="D1937" s="6" t="s">
        <v>34</v>
      </c>
      <c r="E1937" s="6" t="s">
        <v>18</v>
      </c>
      <c r="F1937" s="6" t="s">
        <v>12060</v>
      </c>
      <c r="G1937" s="6" t="s">
        <v>19</v>
      </c>
      <c r="H1937" s="10">
        <f t="shared" si="151"/>
        <v>46274</v>
      </c>
      <c r="I1937" s="7">
        <f t="shared" si="152"/>
        <v>998</v>
      </c>
      <c r="J1937" s="6" t="str">
        <f t="shared" si="153"/>
        <v>Ahmedabad</v>
      </c>
      <c r="K1937" s="6">
        <f>COUNTIFS(pg_transaction_cleaned!$O$2:$O$5743,A1937,pg_transaction_cleaned!$F$2:$F$5743,"CAPTURE")</f>
        <v>1</v>
      </c>
      <c r="L1937" s="7">
        <f>SUMIFS(pg_transaction_cleaned!$H$2:$H$5743,pg_transaction_cleaned!$O$2:$O$5743,A1937,pg_transaction_cleaned!$F$2:$F$5743,"CAPTURE")</f>
        <v>998</v>
      </c>
      <c r="M1937" s="6">
        <f>COUNTIFS(pg_transaction_cleaned!$O$2:$O$5743,A1937,pg_transaction_cleaned!$F$2:$F$5743,"REFUND")</f>
        <v>0</v>
      </c>
      <c r="N1937" s="7">
        <f>SUMIFS(pg_transaction_cleaned!$H$2:$H$5743,pg_transaction_cleaned!$O$2:$O$5743,A1937,pg_transaction_cleaned!$F$2:$F$5743,"REFUND")</f>
        <v>0</v>
      </c>
      <c r="O1937" s="6" t="str">
        <f t="shared" si="154"/>
        <v>OK</v>
      </c>
      <c r="P1937" s="8">
        <f t="shared" si="155"/>
        <v>0</v>
      </c>
    </row>
    <row r="1938" spans="1:16" x14ac:dyDescent="0.3">
      <c r="A1938" s="6" t="s">
        <v>3889</v>
      </c>
      <c r="B1938" s="6" t="s">
        <v>11873</v>
      </c>
      <c r="C1938" s="6" t="s">
        <v>3890</v>
      </c>
      <c r="D1938" s="6" t="s">
        <v>75</v>
      </c>
      <c r="E1938" s="6" t="s">
        <v>18</v>
      </c>
      <c r="F1938" s="6" t="s">
        <v>11837</v>
      </c>
      <c r="G1938" s="6" t="s">
        <v>19</v>
      </c>
      <c r="H1938" s="10">
        <f t="shared" si="151"/>
        <v>46291</v>
      </c>
      <c r="I1938" s="7">
        <f t="shared" si="152"/>
        <v>999</v>
      </c>
      <c r="J1938" s="6" t="str">
        <f t="shared" si="153"/>
        <v>Mumbai</v>
      </c>
      <c r="K1938" s="6">
        <f>COUNTIFS(pg_transaction_cleaned!$O$2:$O$5743,A1938,pg_transaction_cleaned!$F$2:$F$5743,"CAPTURE")</f>
        <v>1</v>
      </c>
      <c r="L1938" s="7">
        <f>SUMIFS(pg_transaction_cleaned!$H$2:$H$5743,pg_transaction_cleaned!$O$2:$O$5743,A1938,pg_transaction_cleaned!$F$2:$F$5743,"CAPTURE")</f>
        <v>999</v>
      </c>
      <c r="M1938" s="6">
        <f>COUNTIFS(pg_transaction_cleaned!$O$2:$O$5743,A1938,pg_transaction_cleaned!$F$2:$F$5743,"REFUND")</f>
        <v>0</v>
      </c>
      <c r="N1938" s="7">
        <f>SUMIFS(pg_transaction_cleaned!$H$2:$H$5743,pg_transaction_cleaned!$O$2:$O$5743,A1938,pg_transaction_cleaned!$F$2:$F$5743,"REFUND")</f>
        <v>0</v>
      </c>
      <c r="O1938" s="6" t="str">
        <f t="shared" si="154"/>
        <v>OK</v>
      </c>
      <c r="P1938" s="8">
        <f t="shared" si="155"/>
        <v>0</v>
      </c>
    </row>
    <row r="1939" spans="1:16" x14ac:dyDescent="0.3">
      <c r="A1939" s="6" t="s">
        <v>3891</v>
      </c>
      <c r="B1939" s="6" t="s">
        <v>11859</v>
      </c>
      <c r="C1939" s="6" t="s">
        <v>3892</v>
      </c>
      <c r="D1939" s="6" t="s">
        <v>75</v>
      </c>
      <c r="E1939" s="6" t="s">
        <v>18</v>
      </c>
      <c r="F1939" s="6" t="s">
        <v>11835</v>
      </c>
      <c r="G1939" s="6" t="s">
        <v>19</v>
      </c>
      <c r="H1939" s="10">
        <f t="shared" si="151"/>
        <v>46271</v>
      </c>
      <c r="I1939" s="7">
        <f t="shared" si="152"/>
        <v>499</v>
      </c>
      <c r="J1939" s="6" t="str">
        <f t="shared" si="153"/>
        <v>Mumbai</v>
      </c>
      <c r="K1939" s="6">
        <f>COUNTIFS(pg_transaction_cleaned!$O$2:$O$5743,A1939,pg_transaction_cleaned!$F$2:$F$5743,"CAPTURE")</f>
        <v>1</v>
      </c>
      <c r="L1939" s="7">
        <f>SUMIFS(pg_transaction_cleaned!$H$2:$H$5743,pg_transaction_cleaned!$O$2:$O$5743,A1939,pg_transaction_cleaned!$F$2:$F$5743,"CAPTURE")</f>
        <v>499</v>
      </c>
      <c r="M1939" s="6">
        <f>COUNTIFS(pg_transaction_cleaned!$O$2:$O$5743,A1939,pg_transaction_cleaned!$F$2:$F$5743,"REFUND")</f>
        <v>0</v>
      </c>
      <c r="N1939" s="7">
        <f>SUMIFS(pg_transaction_cleaned!$H$2:$H$5743,pg_transaction_cleaned!$O$2:$O$5743,A1939,pg_transaction_cleaned!$F$2:$F$5743,"REFUND")</f>
        <v>0</v>
      </c>
      <c r="O1939" s="6" t="str">
        <f t="shared" si="154"/>
        <v>OK</v>
      </c>
      <c r="P1939" s="8">
        <f t="shared" si="155"/>
        <v>0</v>
      </c>
    </row>
    <row r="1940" spans="1:16" x14ac:dyDescent="0.3">
      <c r="A1940" s="6" t="s">
        <v>3893</v>
      </c>
      <c r="B1940" s="6" t="s">
        <v>11920</v>
      </c>
      <c r="C1940" s="6" t="s">
        <v>1349</v>
      </c>
      <c r="D1940" s="6" t="s">
        <v>17</v>
      </c>
      <c r="E1940" s="6" t="s">
        <v>18</v>
      </c>
      <c r="F1940" s="6" t="s">
        <v>11971</v>
      </c>
      <c r="G1940" s="6" t="s">
        <v>19</v>
      </c>
      <c r="H1940" s="10">
        <f t="shared" si="151"/>
        <v>46281</v>
      </c>
      <c r="I1940" s="7">
        <f t="shared" si="152"/>
        <v>5597</v>
      </c>
      <c r="J1940" s="6" t="str">
        <f t="shared" si="153"/>
        <v>Pune</v>
      </c>
      <c r="K1940" s="6">
        <f>COUNTIFS(pg_transaction_cleaned!$O$2:$O$5743,A1940,pg_transaction_cleaned!$F$2:$F$5743,"CAPTURE")</f>
        <v>1</v>
      </c>
      <c r="L1940" s="7">
        <f>SUMIFS(pg_transaction_cleaned!$H$2:$H$5743,pg_transaction_cleaned!$O$2:$O$5743,A1940,pg_transaction_cleaned!$F$2:$F$5743,"CAPTURE")</f>
        <v>5597</v>
      </c>
      <c r="M1940" s="6">
        <f>COUNTIFS(pg_transaction_cleaned!$O$2:$O$5743,A1940,pg_transaction_cleaned!$F$2:$F$5743,"REFUND")</f>
        <v>0</v>
      </c>
      <c r="N1940" s="7">
        <f>SUMIFS(pg_transaction_cleaned!$H$2:$H$5743,pg_transaction_cleaned!$O$2:$O$5743,A1940,pg_transaction_cleaned!$F$2:$F$5743,"REFUND")</f>
        <v>0</v>
      </c>
      <c r="O1940" s="6" t="str">
        <f t="shared" si="154"/>
        <v>OK</v>
      </c>
      <c r="P1940" s="8">
        <f t="shared" si="155"/>
        <v>0</v>
      </c>
    </row>
    <row r="1941" spans="1:16" x14ac:dyDescent="0.3">
      <c r="A1941" s="6" t="s">
        <v>3894</v>
      </c>
      <c r="B1941" s="6" t="s">
        <v>11846</v>
      </c>
      <c r="C1941" s="6" t="s">
        <v>3895</v>
      </c>
      <c r="D1941" s="6" t="s">
        <v>51</v>
      </c>
      <c r="E1941" s="6" t="s">
        <v>27</v>
      </c>
      <c r="F1941" s="6" t="s">
        <v>11948</v>
      </c>
      <c r="G1941" s="6" t="s">
        <v>19</v>
      </c>
      <c r="H1941" s="10">
        <f t="shared" si="151"/>
        <v>46285</v>
      </c>
      <c r="I1941" s="7">
        <f t="shared" si="152"/>
        <v>2798</v>
      </c>
      <c r="J1941" s="6" t="str">
        <f t="shared" si="153"/>
        <v>Chennai</v>
      </c>
      <c r="K1941" s="6">
        <f>COUNTIFS(pg_transaction_cleaned!$O$2:$O$5743,A1941,pg_transaction_cleaned!$F$2:$F$5743,"CAPTURE")</f>
        <v>1</v>
      </c>
      <c r="L1941" s="7">
        <f>SUMIFS(pg_transaction_cleaned!$H$2:$H$5743,pg_transaction_cleaned!$O$2:$O$5743,A1941,pg_transaction_cleaned!$F$2:$F$5743,"CAPTURE")</f>
        <v>2798</v>
      </c>
      <c r="M1941" s="6">
        <f>COUNTIFS(pg_transaction_cleaned!$O$2:$O$5743,A1941,pg_transaction_cleaned!$F$2:$F$5743,"REFUND")</f>
        <v>0</v>
      </c>
      <c r="N1941" s="7">
        <f>SUMIFS(pg_transaction_cleaned!$H$2:$H$5743,pg_transaction_cleaned!$O$2:$O$5743,A1941,pg_transaction_cleaned!$F$2:$F$5743,"REFUND")</f>
        <v>0</v>
      </c>
      <c r="O1941" s="6" t="str">
        <f t="shared" si="154"/>
        <v>OK</v>
      </c>
      <c r="P1941" s="8">
        <f t="shared" si="155"/>
        <v>0</v>
      </c>
    </row>
    <row r="1942" spans="1:16" x14ac:dyDescent="0.3">
      <c r="A1942" s="6" t="s">
        <v>3896</v>
      </c>
      <c r="B1942" s="6" t="s">
        <v>11888</v>
      </c>
      <c r="C1942" s="6" t="s">
        <v>3897</v>
      </c>
      <c r="D1942" s="6" t="s">
        <v>17</v>
      </c>
      <c r="E1942" s="6" t="s">
        <v>18</v>
      </c>
      <c r="F1942" s="6" t="s">
        <v>11839</v>
      </c>
      <c r="G1942" s="6" t="s">
        <v>19</v>
      </c>
      <c r="H1942" s="10">
        <f t="shared" si="151"/>
        <v>46269</v>
      </c>
      <c r="I1942" s="7">
        <f t="shared" si="152"/>
        <v>1299</v>
      </c>
      <c r="J1942" s="6" t="str">
        <f t="shared" si="153"/>
        <v>Pune</v>
      </c>
      <c r="K1942" s="6">
        <f>COUNTIFS(pg_transaction_cleaned!$O$2:$O$5743,A1942,pg_transaction_cleaned!$F$2:$F$5743,"CAPTURE")</f>
        <v>1</v>
      </c>
      <c r="L1942" s="7">
        <f>SUMIFS(pg_transaction_cleaned!$H$2:$H$5743,pg_transaction_cleaned!$O$2:$O$5743,A1942,pg_transaction_cleaned!$F$2:$F$5743,"CAPTURE")</f>
        <v>1299</v>
      </c>
      <c r="M1942" s="6">
        <f>COUNTIFS(pg_transaction_cleaned!$O$2:$O$5743,A1942,pg_transaction_cleaned!$F$2:$F$5743,"REFUND")</f>
        <v>0</v>
      </c>
      <c r="N1942" s="7">
        <f>SUMIFS(pg_transaction_cleaned!$H$2:$H$5743,pg_transaction_cleaned!$O$2:$O$5743,A1942,pg_transaction_cleaned!$F$2:$F$5743,"REFUND")</f>
        <v>0</v>
      </c>
      <c r="O1942" s="6" t="str">
        <f t="shared" si="154"/>
        <v>OK</v>
      </c>
      <c r="P1942" s="8">
        <f t="shared" si="155"/>
        <v>0</v>
      </c>
    </row>
    <row r="1943" spans="1:16" x14ac:dyDescent="0.3">
      <c r="A1943" s="6" t="s">
        <v>3898</v>
      </c>
      <c r="B1943" s="6" t="s">
        <v>11926</v>
      </c>
      <c r="C1943" s="6" t="s">
        <v>3899</v>
      </c>
      <c r="D1943" s="6" t="s">
        <v>23</v>
      </c>
      <c r="E1943" s="6" t="s">
        <v>27</v>
      </c>
      <c r="F1943" s="6" t="s">
        <v>11837</v>
      </c>
      <c r="G1943" s="6" t="s">
        <v>80</v>
      </c>
      <c r="H1943" s="10">
        <f t="shared" si="151"/>
        <v>46270</v>
      </c>
      <c r="I1943" s="7">
        <f t="shared" si="152"/>
        <v>999</v>
      </c>
      <c r="J1943" s="6" t="str">
        <f t="shared" si="153"/>
        <v>Bengaluru</v>
      </c>
      <c r="K1943" s="6">
        <f>COUNTIFS(pg_transaction_cleaned!$O$2:$O$5743,A1943,pg_transaction_cleaned!$F$2:$F$5743,"CAPTURE")</f>
        <v>0</v>
      </c>
      <c r="L1943" s="7">
        <f>SUMIFS(pg_transaction_cleaned!$H$2:$H$5743,pg_transaction_cleaned!$O$2:$O$5743,A1943,pg_transaction_cleaned!$F$2:$F$5743,"CAPTURE")</f>
        <v>0</v>
      </c>
      <c r="M1943" s="6">
        <f>COUNTIFS(pg_transaction_cleaned!$O$2:$O$5743,A1943,pg_transaction_cleaned!$F$2:$F$5743,"REFUND")</f>
        <v>0</v>
      </c>
      <c r="N1943" s="7">
        <f>SUMIFS(pg_transaction_cleaned!$H$2:$H$5743,pg_transaction_cleaned!$O$2:$O$5743,A1943,pg_transaction_cleaned!$F$2:$F$5743,"REFUND")</f>
        <v>0</v>
      </c>
      <c r="O1943" s="6" t="str">
        <f t="shared" si="154"/>
        <v>OK</v>
      </c>
      <c r="P1943" s="8">
        <f t="shared" si="155"/>
        <v>0</v>
      </c>
    </row>
    <row r="1944" spans="1:16" x14ac:dyDescent="0.3">
      <c r="A1944" s="6" t="s">
        <v>3900</v>
      </c>
      <c r="B1944" s="6" t="s">
        <v>11999</v>
      </c>
      <c r="C1944" s="6" t="s">
        <v>3901</v>
      </c>
      <c r="D1944" s="6" t="s">
        <v>75</v>
      </c>
      <c r="E1944" s="6" t="s">
        <v>18</v>
      </c>
      <c r="F1944" s="6" t="s">
        <v>12010</v>
      </c>
      <c r="G1944" s="6" t="s">
        <v>19</v>
      </c>
      <c r="H1944" s="10">
        <f t="shared" si="151"/>
        <v>46282</v>
      </c>
      <c r="I1944" s="7">
        <f t="shared" si="152"/>
        <v>11498</v>
      </c>
      <c r="J1944" s="6" t="str">
        <f t="shared" si="153"/>
        <v>Mumbai</v>
      </c>
      <c r="K1944" s="6">
        <f>COUNTIFS(pg_transaction_cleaned!$O$2:$O$5743,A1944,pg_transaction_cleaned!$F$2:$F$5743,"CAPTURE")</f>
        <v>1</v>
      </c>
      <c r="L1944" s="7">
        <f>SUMIFS(pg_transaction_cleaned!$H$2:$H$5743,pg_transaction_cleaned!$O$2:$O$5743,A1944,pg_transaction_cleaned!$F$2:$F$5743,"CAPTURE")</f>
        <v>11498</v>
      </c>
      <c r="M1944" s="6">
        <f>COUNTIFS(pg_transaction_cleaned!$O$2:$O$5743,A1944,pg_transaction_cleaned!$F$2:$F$5743,"REFUND")</f>
        <v>0</v>
      </c>
      <c r="N1944" s="7">
        <f>SUMIFS(pg_transaction_cleaned!$H$2:$H$5743,pg_transaction_cleaned!$O$2:$O$5743,A1944,pg_transaction_cleaned!$F$2:$F$5743,"REFUND")</f>
        <v>0</v>
      </c>
      <c r="O1944" s="6" t="str">
        <f t="shared" si="154"/>
        <v>OK</v>
      </c>
      <c r="P1944" s="8">
        <f t="shared" si="155"/>
        <v>0</v>
      </c>
    </row>
    <row r="1945" spans="1:16" x14ac:dyDescent="0.3">
      <c r="A1945" s="6" t="s">
        <v>3902</v>
      </c>
      <c r="B1945" s="6" t="s">
        <v>11888</v>
      </c>
      <c r="C1945" s="6" t="s">
        <v>3903</v>
      </c>
      <c r="D1945" s="6" t="s">
        <v>42</v>
      </c>
      <c r="E1945" s="6" t="s">
        <v>27</v>
      </c>
      <c r="F1945" s="6" t="s">
        <v>11988</v>
      </c>
      <c r="G1945" s="6" t="s">
        <v>19</v>
      </c>
      <c r="H1945" s="10">
        <f t="shared" si="151"/>
        <v>46269</v>
      </c>
      <c r="I1945" s="7">
        <f t="shared" si="152"/>
        <v>2498</v>
      </c>
      <c r="J1945" s="6" t="str">
        <f t="shared" si="153"/>
        <v>Hyderabad</v>
      </c>
      <c r="K1945" s="6">
        <f>COUNTIFS(pg_transaction_cleaned!$O$2:$O$5743,A1945,pg_transaction_cleaned!$F$2:$F$5743,"CAPTURE")</f>
        <v>1</v>
      </c>
      <c r="L1945" s="7">
        <f>SUMIFS(pg_transaction_cleaned!$H$2:$H$5743,pg_transaction_cleaned!$O$2:$O$5743,A1945,pg_transaction_cleaned!$F$2:$F$5743,"CAPTURE")</f>
        <v>2498</v>
      </c>
      <c r="M1945" s="6">
        <f>COUNTIFS(pg_transaction_cleaned!$O$2:$O$5743,A1945,pg_transaction_cleaned!$F$2:$F$5743,"REFUND")</f>
        <v>0</v>
      </c>
      <c r="N1945" s="7">
        <f>SUMIFS(pg_transaction_cleaned!$H$2:$H$5743,pg_transaction_cleaned!$O$2:$O$5743,A1945,pg_transaction_cleaned!$F$2:$F$5743,"REFUND")</f>
        <v>0</v>
      </c>
      <c r="O1945" s="6" t="str">
        <f t="shared" si="154"/>
        <v>OK</v>
      </c>
      <c r="P1945" s="8">
        <f t="shared" si="155"/>
        <v>0</v>
      </c>
    </row>
    <row r="1946" spans="1:16" x14ac:dyDescent="0.3">
      <c r="A1946" s="6" t="s">
        <v>3904</v>
      </c>
      <c r="B1946" s="6" t="s">
        <v>11875</v>
      </c>
      <c r="C1946" s="6" t="s">
        <v>3905</v>
      </c>
      <c r="D1946" s="6" t="s">
        <v>42</v>
      </c>
      <c r="E1946" s="6" t="s">
        <v>43</v>
      </c>
      <c r="F1946" s="6" t="s">
        <v>11902</v>
      </c>
      <c r="G1946" s="6" t="s">
        <v>19</v>
      </c>
      <c r="H1946" s="10">
        <f t="shared" si="151"/>
        <v>46279</v>
      </c>
      <c r="I1946" s="7">
        <f t="shared" si="152"/>
        <v>2999</v>
      </c>
      <c r="J1946" s="6" t="str">
        <f t="shared" si="153"/>
        <v>Hyderabad</v>
      </c>
      <c r="K1946" s="6">
        <f>COUNTIFS(pg_transaction_cleaned!$O$2:$O$5743,A1946,pg_transaction_cleaned!$F$2:$F$5743,"CAPTURE")</f>
        <v>1</v>
      </c>
      <c r="L1946" s="7">
        <f>SUMIFS(pg_transaction_cleaned!$H$2:$H$5743,pg_transaction_cleaned!$O$2:$O$5743,A1946,pg_transaction_cleaned!$F$2:$F$5743,"CAPTURE")</f>
        <v>2999</v>
      </c>
      <c r="M1946" s="6">
        <f>COUNTIFS(pg_transaction_cleaned!$O$2:$O$5743,A1946,pg_transaction_cleaned!$F$2:$F$5743,"REFUND")</f>
        <v>0</v>
      </c>
      <c r="N1946" s="7">
        <f>SUMIFS(pg_transaction_cleaned!$H$2:$H$5743,pg_transaction_cleaned!$O$2:$O$5743,A1946,pg_transaction_cleaned!$F$2:$F$5743,"REFUND")</f>
        <v>0</v>
      </c>
      <c r="O1946" s="6" t="str">
        <f t="shared" si="154"/>
        <v>OK</v>
      </c>
      <c r="P1946" s="8">
        <f t="shared" si="155"/>
        <v>0</v>
      </c>
    </row>
    <row r="1947" spans="1:16" x14ac:dyDescent="0.3">
      <c r="A1947" s="6" t="s">
        <v>3906</v>
      </c>
      <c r="B1947" s="6" t="s">
        <v>11859</v>
      </c>
      <c r="C1947" s="6" t="s">
        <v>3907</v>
      </c>
      <c r="D1947" s="6" t="s">
        <v>75</v>
      </c>
      <c r="E1947" s="6" t="s">
        <v>18</v>
      </c>
      <c r="F1947" s="6" t="s">
        <v>11837</v>
      </c>
      <c r="G1947" s="6" t="s">
        <v>19</v>
      </c>
      <c r="H1947" s="10">
        <f t="shared" si="151"/>
        <v>46271</v>
      </c>
      <c r="I1947" s="7">
        <f t="shared" si="152"/>
        <v>999</v>
      </c>
      <c r="J1947" s="6" t="str">
        <f t="shared" si="153"/>
        <v>Mumbai</v>
      </c>
      <c r="K1947" s="6">
        <f>COUNTIFS(pg_transaction_cleaned!$O$2:$O$5743,A1947,pg_transaction_cleaned!$F$2:$F$5743,"CAPTURE")</f>
        <v>1</v>
      </c>
      <c r="L1947" s="7">
        <f>SUMIFS(pg_transaction_cleaned!$H$2:$H$5743,pg_transaction_cleaned!$O$2:$O$5743,A1947,pg_transaction_cleaned!$F$2:$F$5743,"CAPTURE")</f>
        <v>999</v>
      </c>
      <c r="M1947" s="6">
        <f>COUNTIFS(pg_transaction_cleaned!$O$2:$O$5743,A1947,pg_transaction_cleaned!$F$2:$F$5743,"REFUND")</f>
        <v>0</v>
      </c>
      <c r="N1947" s="7">
        <f>SUMIFS(pg_transaction_cleaned!$H$2:$H$5743,pg_transaction_cleaned!$O$2:$O$5743,A1947,pg_transaction_cleaned!$F$2:$F$5743,"REFUND")</f>
        <v>0</v>
      </c>
      <c r="O1947" s="6" t="str">
        <f t="shared" si="154"/>
        <v>OK</v>
      </c>
      <c r="P1947" s="8">
        <f t="shared" si="155"/>
        <v>0</v>
      </c>
    </row>
    <row r="1948" spans="1:16" x14ac:dyDescent="0.3">
      <c r="A1948" s="6" t="s">
        <v>3908</v>
      </c>
      <c r="B1948" s="6" t="s">
        <v>11846</v>
      </c>
      <c r="C1948" s="6" t="s">
        <v>3909</v>
      </c>
      <c r="D1948" s="6" t="s">
        <v>23</v>
      </c>
      <c r="E1948" s="6" t="s">
        <v>18</v>
      </c>
      <c r="F1948" s="6" t="s">
        <v>11837</v>
      </c>
      <c r="G1948" s="6" t="s">
        <v>19</v>
      </c>
      <c r="H1948" s="10">
        <f t="shared" si="151"/>
        <v>46285</v>
      </c>
      <c r="I1948" s="7">
        <f t="shared" si="152"/>
        <v>999</v>
      </c>
      <c r="J1948" s="6" t="str">
        <f t="shared" si="153"/>
        <v>Bengaluru</v>
      </c>
      <c r="K1948" s="6">
        <f>COUNTIFS(pg_transaction_cleaned!$O$2:$O$5743,A1948,pg_transaction_cleaned!$F$2:$F$5743,"CAPTURE")</f>
        <v>1</v>
      </c>
      <c r="L1948" s="7">
        <f>SUMIFS(pg_transaction_cleaned!$H$2:$H$5743,pg_transaction_cleaned!$O$2:$O$5743,A1948,pg_transaction_cleaned!$F$2:$F$5743,"CAPTURE")</f>
        <v>999</v>
      </c>
      <c r="M1948" s="6">
        <f>COUNTIFS(pg_transaction_cleaned!$O$2:$O$5743,A1948,pg_transaction_cleaned!$F$2:$F$5743,"REFUND")</f>
        <v>0</v>
      </c>
      <c r="N1948" s="7">
        <f>SUMIFS(pg_transaction_cleaned!$H$2:$H$5743,pg_transaction_cleaned!$O$2:$O$5743,A1948,pg_transaction_cleaned!$F$2:$F$5743,"REFUND")</f>
        <v>0</v>
      </c>
      <c r="O1948" s="6" t="str">
        <f t="shared" si="154"/>
        <v>OK</v>
      </c>
      <c r="P1948" s="8">
        <f t="shared" si="155"/>
        <v>0</v>
      </c>
    </row>
    <row r="1949" spans="1:16" x14ac:dyDescent="0.3">
      <c r="A1949" s="6" t="s">
        <v>3910</v>
      </c>
      <c r="B1949" s="6" t="s">
        <v>11859</v>
      </c>
      <c r="C1949" s="6" t="s">
        <v>3911</v>
      </c>
      <c r="D1949" s="6" t="s">
        <v>34</v>
      </c>
      <c r="E1949" s="6" t="s">
        <v>27</v>
      </c>
      <c r="F1949" s="6" t="s">
        <v>11853</v>
      </c>
      <c r="G1949" s="6" t="s">
        <v>19</v>
      </c>
      <c r="H1949" s="10">
        <f t="shared" si="151"/>
        <v>46271</v>
      </c>
      <c r="I1949" s="7">
        <f t="shared" si="152"/>
        <v>1799</v>
      </c>
      <c r="J1949" s="6" t="str">
        <f t="shared" si="153"/>
        <v>Ahmedabad</v>
      </c>
      <c r="K1949" s="6">
        <f>COUNTIFS(pg_transaction_cleaned!$O$2:$O$5743,A1949,pg_transaction_cleaned!$F$2:$F$5743,"CAPTURE")</f>
        <v>1</v>
      </c>
      <c r="L1949" s="7">
        <f>SUMIFS(pg_transaction_cleaned!$H$2:$H$5743,pg_transaction_cleaned!$O$2:$O$5743,A1949,pg_transaction_cleaned!$F$2:$F$5743,"CAPTURE")</f>
        <v>1799</v>
      </c>
      <c r="M1949" s="6">
        <f>COUNTIFS(pg_transaction_cleaned!$O$2:$O$5743,A1949,pg_transaction_cleaned!$F$2:$F$5743,"REFUND")</f>
        <v>0</v>
      </c>
      <c r="N1949" s="7">
        <f>SUMIFS(pg_transaction_cleaned!$H$2:$H$5743,pg_transaction_cleaned!$O$2:$O$5743,A1949,pg_transaction_cleaned!$F$2:$F$5743,"REFUND")</f>
        <v>0</v>
      </c>
      <c r="O1949" s="6" t="str">
        <f t="shared" si="154"/>
        <v>OK</v>
      </c>
      <c r="P1949" s="8">
        <f t="shared" si="155"/>
        <v>0</v>
      </c>
    </row>
    <row r="1950" spans="1:16" x14ac:dyDescent="0.3">
      <c r="A1950" s="6" t="s">
        <v>3912</v>
      </c>
      <c r="B1950" s="6" t="s">
        <v>11927</v>
      </c>
      <c r="C1950" s="6" t="s">
        <v>3913</v>
      </c>
      <c r="D1950" s="6" t="s">
        <v>48</v>
      </c>
      <c r="E1950" s="6" t="s">
        <v>27</v>
      </c>
      <c r="F1950" s="6" t="s">
        <v>11837</v>
      </c>
      <c r="G1950" s="6" t="s">
        <v>66</v>
      </c>
      <c r="H1950" s="10">
        <f t="shared" si="151"/>
        <v>46279</v>
      </c>
      <c r="I1950" s="7">
        <f t="shared" si="152"/>
        <v>999</v>
      </c>
      <c r="J1950" s="6" t="str">
        <f t="shared" si="153"/>
        <v>Jaipur</v>
      </c>
      <c r="K1950" s="6">
        <f>COUNTIFS(pg_transaction_cleaned!$O$2:$O$5743,A1950,pg_transaction_cleaned!$F$2:$F$5743,"CAPTURE")</f>
        <v>1</v>
      </c>
      <c r="L1950" s="7">
        <f>SUMIFS(pg_transaction_cleaned!$H$2:$H$5743,pg_transaction_cleaned!$O$2:$O$5743,A1950,pg_transaction_cleaned!$F$2:$F$5743,"CAPTURE")</f>
        <v>999</v>
      </c>
      <c r="M1950" s="6">
        <f>COUNTIFS(pg_transaction_cleaned!$O$2:$O$5743,A1950,pg_transaction_cleaned!$F$2:$F$5743,"REFUND")</f>
        <v>1</v>
      </c>
      <c r="N1950" s="7">
        <f>SUMIFS(pg_transaction_cleaned!$H$2:$H$5743,pg_transaction_cleaned!$O$2:$O$5743,A1950,pg_transaction_cleaned!$F$2:$F$5743,"REFUND")</f>
        <v>999</v>
      </c>
      <c r="O1950" s="6" t="str">
        <f t="shared" si="154"/>
        <v>OK</v>
      </c>
      <c r="P1950" s="8">
        <f t="shared" si="155"/>
        <v>0</v>
      </c>
    </row>
    <row r="1951" spans="1:16" x14ac:dyDescent="0.3">
      <c r="A1951" s="6" t="s">
        <v>3914</v>
      </c>
      <c r="B1951" s="6" t="s">
        <v>11976</v>
      </c>
      <c r="C1951" s="6" t="s">
        <v>3915</v>
      </c>
      <c r="D1951" s="6" t="s">
        <v>17</v>
      </c>
      <c r="E1951" s="6" t="s">
        <v>18</v>
      </c>
      <c r="F1951" s="6" t="s">
        <v>11880</v>
      </c>
      <c r="G1951" s="6" t="s">
        <v>19</v>
      </c>
      <c r="H1951" s="10">
        <f t="shared" si="151"/>
        <v>46284</v>
      </c>
      <c r="I1951" s="7">
        <f t="shared" si="152"/>
        <v>648</v>
      </c>
      <c r="J1951" s="6" t="str">
        <f t="shared" si="153"/>
        <v>Pune</v>
      </c>
      <c r="K1951" s="6">
        <f>COUNTIFS(pg_transaction_cleaned!$O$2:$O$5743,A1951,pg_transaction_cleaned!$F$2:$F$5743,"CAPTURE")</f>
        <v>1</v>
      </c>
      <c r="L1951" s="7">
        <f>SUMIFS(pg_transaction_cleaned!$H$2:$H$5743,pg_transaction_cleaned!$O$2:$O$5743,A1951,pg_transaction_cleaned!$F$2:$F$5743,"CAPTURE")</f>
        <v>648</v>
      </c>
      <c r="M1951" s="6">
        <f>COUNTIFS(pg_transaction_cleaned!$O$2:$O$5743,A1951,pg_transaction_cleaned!$F$2:$F$5743,"REFUND")</f>
        <v>0</v>
      </c>
      <c r="N1951" s="7">
        <f>SUMIFS(pg_transaction_cleaned!$H$2:$H$5743,pg_transaction_cleaned!$O$2:$O$5743,A1951,pg_transaction_cleaned!$F$2:$F$5743,"REFUND")</f>
        <v>0</v>
      </c>
      <c r="O1951" s="6" t="str">
        <f t="shared" si="154"/>
        <v>OK</v>
      </c>
      <c r="P1951" s="8">
        <f t="shared" si="155"/>
        <v>0</v>
      </c>
    </row>
    <row r="1952" spans="1:16" x14ac:dyDescent="0.3">
      <c r="A1952" s="6" t="s">
        <v>3916</v>
      </c>
      <c r="B1952" s="6" t="s">
        <v>11891</v>
      </c>
      <c r="C1952" s="6" t="s">
        <v>3917</v>
      </c>
      <c r="D1952" s="6" t="s">
        <v>26</v>
      </c>
      <c r="E1952" s="6" t="s">
        <v>27</v>
      </c>
      <c r="F1952" s="6" t="s">
        <v>11984</v>
      </c>
      <c r="G1952" s="6" t="s">
        <v>19</v>
      </c>
      <c r="H1952" s="10">
        <f t="shared" si="151"/>
        <v>46278</v>
      </c>
      <c r="I1952" s="7">
        <f t="shared" si="152"/>
        <v>3848</v>
      </c>
      <c r="J1952" s="6" t="str">
        <f t="shared" si="153"/>
        <v>Kolkata</v>
      </c>
      <c r="K1952" s="6">
        <f>COUNTIFS(pg_transaction_cleaned!$O$2:$O$5743,A1952,pg_transaction_cleaned!$F$2:$F$5743,"CAPTURE")</f>
        <v>1</v>
      </c>
      <c r="L1952" s="7">
        <f>SUMIFS(pg_transaction_cleaned!$H$2:$H$5743,pg_transaction_cleaned!$O$2:$O$5743,A1952,pg_transaction_cleaned!$F$2:$F$5743,"CAPTURE")</f>
        <v>3848</v>
      </c>
      <c r="M1952" s="6">
        <f>COUNTIFS(pg_transaction_cleaned!$O$2:$O$5743,A1952,pg_transaction_cleaned!$F$2:$F$5743,"REFUND")</f>
        <v>0</v>
      </c>
      <c r="N1952" s="7">
        <f>SUMIFS(pg_transaction_cleaned!$H$2:$H$5743,pg_transaction_cleaned!$O$2:$O$5743,A1952,pg_transaction_cleaned!$F$2:$F$5743,"REFUND")</f>
        <v>0</v>
      </c>
      <c r="O1952" s="6" t="str">
        <f t="shared" si="154"/>
        <v>OK</v>
      </c>
      <c r="P1952" s="8">
        <f t="shared" si="155"/>
        <v>0</v>
      </c>
    </row>
    <row r="1953" spans="1:16" x14ac:dyDescent="0.3">
      <c r="A1953" s="6" t="s">
        <v>3918</v>
      </c>
      <c r="B1953" s="6" t="s">
        <v>11836</v>
      </c>
      <c r="C1953" s="6" t="s">
        <v>3919</v>
      </c>
      <c r="D1953" s="6" t="s">
        <v>17</v>
      </c>
      <c r="E1953" s="6" t="s">
        <v>18</v>
      </c>
      <c r="F1953" s="6" t="s">
        <v>11835</v>
      </c>
      <c r="G1953" s="6" t="s">
        <v>80</v>
      </c>
      <c r="H1953" s="10">
        <f t="shared" si="151"/>
        <v>46278</v>
      </c>
      <c r="I1953" s="7">
        <f t="shared" si="152"/>
        <v>499</v>
      </c>
      <c r="J1953" s="6" t="str">
        <f t="shared" si="153"/>
        <v>Pune</v>
      </c>
      <c r="K1953" s="6">
        <f>COUNTIFS(pg_transaction_cleaned!$O$2:$O$5743,A1953,pg_transaction_cleaned!$F$2:$F$5743,"CAPTURE")</f>
        <v>0</v>
      </c>
      <c r="L1953" s="7">
        <f>SUMIFS(pg_transaction_cleaned!$H$2:$H$5743,pg_transaction_cleaned!$O$2:$O$5743,A1953,pg_transaction_cleaned!$F$2:$F$5743,"CAPTURE")</f>
        <v>0</v>
      </c>
      <c r="M1953" s="6">
        <f>COUNTIFS(pg_transaction_cleaned!$O$2:$O$5743,A1953,pg_transaction_cleaned!$F$2:$F$5743,"REFUND")</f>
        <v>0</v>
      </c>
      <c r="N1953" s="7">
        <f>SUMIFS(pg_transaction_cleaned!$H$2:$H$5743,pg_transaction_cleaned!$O$2:$O$5743,A1953,pg_transaction_cleaned!$F$2:$F$5743,"REFUND")</f>
        <v>0</v>
      </c>
      <c r="O1953" s="6" t="str">
        <f t="shared" si="154"/>
        <v>OK</v>
      </c>
      <c r="P1953" s="8">
        <f t="shared" si="155"/>
        <v>0</v>
      </c>
    </row>
    <row r="1954" spans="1:16" x14ac:dyDescent="0.3">
      <c r="A1954" s="6" t="s">
        <v>3920</v>
      </c>
      <c r="B1954" s="6" t="s">
        <v>11896</v>
      </c>
      <c r="C1954" s="6" t="s">
        <v>3921</v>
      </c>
      <c r="D1954" s="6" t="s">
        <v>37</v>
      </c>
      <c r="E1954" s="6" t="s">
        <v>18</v>
      </c>
      <c r="F1954" s="6" t="s">
        <v>12075</v>
      </c>
      <c r="G1954" s="6" t="s">
        <v>19</v>
      </c>
      <c r="H1954" s="10">
        <f t="shared" si="151"/>
        <v>46292</v>
      </c>
      <c r="I1954" s="7">
        <f t="shared" si="152"/>
        <v>5348</v>
      </c>
      <c r="J1954" s="6" t="str">
        <f t="shared" si="153"/>
        <v>Lucknow</v>
      </c>
      <c r="K1954" s="6">
        <f>COUNTIFS(pg_transaction_cleaned!$O$2:$O$5743,A1954,pg_transaction_cleaned!$F$2:$F$5743,"CAPTURE")</f>
        <v>1</v>
      </c>
      <c r="L1954" s="7">
        <f>SUMIFS(pg_transaction_cleaned!$H$2:$H$5743,pg_transaction_cleaned!$O$2:$O$5743,A1954,pg_transaction_cleaned!$F$2:$F$5743,"CAPTURE")</f>
        <v>5348</v>
      </c>
      <c r="M1954" s="6">
        <f>COUNTIFS(pg_transaction_cleaned!$O$2:$O$5743,A1954,pg_transaction_cleaned!$F$2:$F$5743,"REFUND")</f>
        <v>0</v>
      </c>
      <c r="N1954" s="7">
        <f>SUMIFS(pg_transaction_cleaned!$H$2:$H$5743,pg_transaction_cleaned!$O$2:$O$5743,A1954,pg_transaction_cleaned!$F$2:$F$5743,"REFUND")</f>
        <v>0</v>
      </c>
      <c r="O1954" s="6" t="str">
        <f t="shared" si="154"/>
        <v>OK</v>
      </c>
      <c r="P1954" s="8">
        <f t="shared" si="155"/>
        <v>0</v>
      </c>
    </row>
    <row r="1955" spans="1:16" x14ac:dyDescent="0.3">
      <c r="A1955" s="6" t="s">
        <v>3922</v>
      </c>
      <c r="B1955" s="6" t="s">
        <v>11830</v>
      </c>
      <c r="C1955" s="6" t="s">
        <v>3923</v>
      </c>
      <c r="D1955" s="6"/>
      <c r="E1955" s="6" t="s">
        <v>27</v>
      </c>
      <c r="F1955" s="6" t="s">
        <v>12097</v>
      </c>
      <c r="G1955" s="6" t="s">
        <v>19</v>
      </c>
      <c r="H1955" s="10">
        <f t="shared" si="151"/>
        <v>46282</v>
      </c>
      <c r="I1955" s="7">
        <f t="shared" si="152"/>
        <v>12998</v>
      </c>
      <c r="J1955" s="6" t="str">
        <f t="shared" si="153"/>
        <v>Unknown</v>
      </c>
      <c r="K1955" s="6">
        <f>COUNTIFS(pg_transaction_cleaned!$O$2:$O$5743,A1955,pg_transaction_cleaned!$F$2:$F$5743,"CAPTURE")</f>
        <v>1</v>
      </c>
      <c r="L1955" s="7">
        <f>SUMIFS(pg_transaction_cleaned!$H$2:$H$5743,pg_transaction_cleaned!$O$2:$O$5743,A1955,pg_transaction_cleaned!$F$2:$F$5743,"CAPTURE")</f>
        <v>12998</v>
      </c>
      <c r="M1955" s="6">
        <f>COUNTIFS(pg_transaction_cleaned!$O$2:$O$5743,A1955,pg_transaction_cleaned!$F$2:$F$5743,"REFUND")</f>
        <v>0</v>
      </c>
      <c r="N1955" s="7">
        <f>SUMIFS(pg_transaction_cleaned!$H$2:$H$5743,pg_transaction_cleaned!$O$2:$O$5743,A1955,pg_transaction_cleaned!$F$2:$F$5743,"REFUND")</f>
        <v>0</v>
      </c>
      <c r="O1955" s="6" t="str">
        <f t="shared" si="154"/>
        <v>OK</v>
      </c>
      <c r="P1955" s="8">
        <f t="shared" si="155"/>
        <v>0</v>
      </c>
    </row>
    <row r="1956" spans="1:16" x14ac:dyDescent="0.3">
      <c r="A1956" s="6" t="s">
        <v>3924</v>
      </c>
      <c r="B1956" s="6" t="s">
        <v>11958</v>
      </c>
      <c r="C1956" s="6" t="s">
        <v>3925</v>
      </c>
      <c r="D1956" s="6" t="s">
        <v>42</v>
      </c>
      <c r="E1956" s="6" t="s">
        <v>18</v>
      </c>
      <c r="F1956" s="6" t="s">
        <v>11855</v>
      </c>
      <c r="G1956" s="6" t="s">
        <v>80</v>
      </c>
      <c r="H1956" s="10">
        <f t="shared" si="151"/>
        <v>46281</v>
      </c>
      <c r="I1956" s="7">
        <f t="shared" si="152"/>
        <v>4999</v>
      </c>
      <c r="J1956" s="6" t="str">
        <f t="shared" si="153"/>
        <v>Hyderabad</v>
      </c>
      <c r="K1956" s="6">
        <f>COUNTIFS(pg_transaction_cleaned!$O$2:$O$5743,A1956,pg_transaction_cleaned!$F$2:$F$5743,"CAPTURE")</f>
        <v>0</v>
      </c>
      <c r="L1956" s="7">
        <f>SUMIFS(pg_transaction_cleaned!$H$2:$H$5743,pg_transaction_cleaned!$O$2:$O$5743,A1956,pg_transaction_cleaned!$F$2:$F$5743,"CAPTURE")</f>
        <v>0</v>
      </c>
      <c r="M1956" s="6">
        <f>COUNTIFS(pg_transaction_cleaned!$O$2:$O$5743,A1956,pg_transaction_cleaned!$F$2:$F$5743,"REFUND")</f>
        <v>0</v>
      </c>
      <c r="N1956" s="7">
        <f>SUMIFS(pg_transaction_cleaned!$H$2:$H$5743,pg_transaction_cleaned!$O$2:$O$5743,A1956,pg_transaction_cleaned!$F$2:$F$5743,"REFUND")</f>
        <v>0</v>
      </c>
      <c r="O1956" s="6" t="str">
        <f t="shared" si="154"/>
        <v>OK</v>
      </c>
      <c r="P1956" s="8">
        <f t="shared" si="155"/>
        <v>0</v>
      </c>
    </row>
    <row r="1957" spans="1:16" x14ac:dyDescent="0.3">
      <c r="A1957" s="6" t="s">
        <v>3926</v>
      </c>
      <c r="B1957" s="6" t="s">
        <v>11999</v>
      </c>
      <c r="C1957" s="6" t="s">
        <v>3927</v>
      </c>
      <c r="D1957" s="6" t="s">
        <v>75</v>
      </c>
      <c r="E1957" s="6" t="s">
        <v>27</v>
      </c>
      <c r="F1957" s="6" t="s">
        <v>12095</v>
      </c>
      <c r="G1957" s="6" t="s">
        <v>115</v>
      </c>
      <c r="H1957" s="10">
        <f t="shared" si="151"/>
        <v>46282</v>
      </c>
      <c r="I1957" s="7">
        <f t="shared" si="152"/>
        <v>4097</v>
      </c>
      <c r="J1957" s="6" t="str">
        <f t="shared" si="153"/>
        <v>Mumbai</v>
      </c>
      <c r="K1957" s="6">
        <f>COUNTIFS(pg_transaction_cleaned!$O$2:$O$5743,A1957,pg_transaction_cleaned!$F$2:$F$5743,"CAPTURE")</f>
        <v>0</v>
      </c>
      <c r="L1957" s="7">
        <f>SUMIFS(pg_transaction_cleaned!$H$2:$H$5743,pg_transaction_cleaned!$O$2:$O$5743,A1957,pg_transaction_cleaned!$F$2:$F$5743,"CAPTURE")</f>
        <v>0</v>
      </c>
      <c r="M1957" s="6">
        <f>COUNTIFS(pg_transaction_cleaned!$O$2:$O$5743,A1957,pg_transaction_cleaned!$F$2:$F$5743,"REFUND")</f>
        <v>0</v>
      </c>
      <c r="N1957" s="7">
        <f>SUMIFS(pg_transaction_cleaned!$H$2:$H$5743,pg_transaction_cleaned!$O$2:$O$5743,A1957,pg_transaction_cleaned!$F$2:$F$5743,"REFUND")</f>
        <v>0</v>
      </c>
      <c r="O1957" s="6" t="str">
        <f t="shared" si="154"/>
        <v>OK</v>
      </c>
      <c r="P1957" s="8">
        <f t="shared" si="155"/>
        <v>0</v>
      </c>
    </row>
    <row r="1958" spans="1:16" x14ac:dyDescent="0.3">
      <c r="A1958" s="6" t="s">
        <v>3928</v>
      </c>
      <c r="B1958" s="6" t="s">
        <v>11875</v>
      </c>
      <c r="C1958" s="6" t="s">
        <v>3929</v>
      </c>
      <c r="D1958" s="6" t="s">
        <v>42</v>
      </c>
      <c r="E1958" s="6" t="s">
        <v>27</v>
      </c>
      <c r="F1958" s="6" t="s">
        <v>11827</v>
      </c>
      <c r="G1958" s="6" t="s">
        <v>19</v>
      </c>
      <c r="H1958" s="10">
        <f t="shared" si="151"/>
        <v>46279</v>
      </c>
      <c r="I1958" s="7">
        <f t="shared" si="152"/>
        <v>299</v>
      </c>
      <c r="J1958" s="6" t="str">
        <f t="shared" si="153"/>
        <v>Hyderabad</v>
      </c>
      <c r="K1958" s="6">
        <f>COUNTIFS(pg_transaction_cleaned!$O$2:$O$5743,A1958,pg_transaction_cleaned!$F$2:$F$5743,"CAPTURE")</f>
        <v>1</v>
      </c>
      <c r="L1958" s="7">
        <f>SUMIFS(pg_transaction_cleaned!$H$2:$H$5743,pg_transaction_cleaned!$O$2:$O$5743,A1958,pg_transaction_cleaned!$F$2:$F$5743,"CAPTURE")</f>
        <v>299</v>
      </c>
      <c r="M1958" s="6">
        <f>COUNTIFS(pg_transaction_cleaned!$O$2:$O$5743,A1958,pg_transaction_cleaned!$F$2:$F$5743,"REFUND")</f>
        <v>0</v>
      </c>
      <c r="N1958" s="7">
        <f>SUMIFS(pg_transaction_cleaned!$H$2:$H$5743,pg_transaction_cleaned!$O$2:$O$5743,A1958,pg_transaction_cleaned!$F$2:$F$5743,"REFUND")</f>
        <v>0</v>
      </c>
      <c r="O1958" s="6" t="str">
        <f t="shared" si="154"/>
        <v>OK</v>
      </c>
      <c r="P1958" s="8">
        <f t="shared" si="155"/>
        <v>0</v>
      </c>
    </row>
    <row r="1959" spans="1:16" x14ac:dyDescent="0.3">
      <c r="A1959" s="6" t="s">
        <v>3930</v>
      </c>
      <c r="B1959" s="6" t="s">
        <v>11893</v>
      </c>
      <c r="C1959" s="6" t="s">
        <v>3931</v>
      </c>
      <c r="D1959" s="6" t="s">
        <v>51</v>
      </c>
      <c r="E1959" s="6" t="s">
        <v>18</v>
      </c>
      <c r="F1959" s="6" t="s">
        <v>12121</v>
      </c>
      <c r="G1959" s="6" t="s">
        <v>19</v>
      </c>
      <c r="H1959" s="10">
        <f t="shared" si="151"/>
        <v>46280</v>
      </c>
      <c r="I1959" s="7">
        <f t="shared" si="152"/>
        <v>7998</v>
      </c>
      <c r="J1959" s="6" t="str">
        <f t="shared" si="153"/>
        <v>Chennai</v>
      </c>
      <c r="K1959" s="6">
        <f>COUNTIFS(pg_transaction_cleaned!$O$2:$O$5743,A1959,pg_transaction_cleaned!$F$2:$F$5743,"CAPTURE")</f>
        <v>1</v>
      </c>
      <c r="L1959" s="7">
        <f>SUMIFS(pg_transaction_cleaned!$H$2:$H$5743,pg_transaction_cleaned!$O$2:$O$5743,A1959,pg_transaction_cleaned!$F$2:$F$5743,"CAPTURE")</f>
        <v>7998</v>
      </c>
      <c r="M1959" s="6">
        <f>COUNTIFS(pg_transaction_cleaned!$O$2:$O$5743,A1959,pg_transaction_cleaned!$F$2:$F$5743,"REFUND")</f>
        <v>0</v>
      </c>
      <c r="N1959" s="7">
        <f>SUMIFS(pg_transaction_cleaned!$H$2:$H$5743,pg_transaction_cleaned!$O$2:$O$5743,A1959,pg_transaction_cleaned!$F$2:$F$5743,"REFUND")</f>
        <v>0</v>
      </c>
      <c r="O1959" s="6" t="str">
        <f t="shared" si="154"/>
        <v>OK</v>
      </c>
      <c r="P1959" s="8">
        <f t="shared" si="155"/>
        <v>0</v>
      </c>
    </row>
    <row r="1960" spans="1:16" x14ac:dyDescent="0.3">
      <c r="A1960" s="6" t="s">
        <v>3932</v>
      </c>
      <c r="B1960" s="6" t="s">
        <v>11852</v>
      </c>
      <c r="C1960" s="6" t="s">
        <v>3933</v>
      </c>
      <c r="D1960" s="6"/>
      <c r="E1960" s="6" t="s">
        <v>27</v>
      </c>
      <c r="F1960" s="6" t="s">
        <v>11841</v>
      </c>
      <c r="G1960" s="6" t="s">
        <v>19</v>
      </c>
      <c r="H1960" s="10">
        <f t="shared" si="151"/>
        <v>46273</v>
      </c>
      <c r="I1960" s="7">
        <f t="shared" si="152"/>
        <v>2499</v>
      </c>
      <c r="J1960" s="6" t="str">
        <f t="shared" si="153"/>
        <v>Unknown</v>
      </c>
      <c r="K1960" s="6">
        <f>COUNTIFS(pg_transaction_cleaned!$O$2:$O$5743,A1960,pg_transaction_cleaned!$F$2:$F$5743,"CAPTURE")</f>
        <v>1</v>
      </c>
      <c r="L1960" s="7">
        <f>SUMIFS(pg_transaction_cleaned!$H$2:$H$5743,pg_transaction_cleaned!$O$2:$O$5743,A1960,pg_transaction_cleaned!$F$2:$F$5743,"CAPTURE")</f>
        <v>2499</v>
      </c>
      <c r="M1960" s="6">
        <f>COUNTIFS(pg_transaction_cleaned!$O$2:$O$5743,A1960,pg_transaction_cleaned!$F$2:$F$5743,"REFUND")</f>
        <v>0</v>
      </c>
      <c r="N1960" s="7">
        <f>SUMIFS(pg_transaction_cleaned!$H$2:$H$5743,pg_transaction_cleaned!$O$2:$O$5743,A1960,pg_transaction_cleaned!$F$2:$F$5743,"REFUND")</f>
        <v>0</v>
      </c>
      <c r="O1960" s="6" t="str">
        <f t="shared" si="154"/>
        <v>OK</v>
      </c>
      <c r="P1960" s="8">
        <f t="shared" si="155"/>
        <v>0</v>
      </c>
    </row>
    <row r="1961" spans="1:16" x14ac:dyDescent="0.3">
      <c r="A1961" s="6" t="s">
        <v>3934</v>
      </c>
      <c r="B1961" s="6" t="s">
        <v>11884</v>
      </c>
      <c r="C1961" s="6" t="s">
        <v>3935</v>
      </c>
      <c r="D1961" s="6" t="s">
        <v>51</v>
      </c>
      <c r="E1961" s="6" t="s">
        <v>54</v>
      </c>
      <c r="F1961" s="6" t="s">
        <v>11959</v>
      </c>
      <c r="G1961" s="6" t="s">
        <v>19</v>
      </c>
      <c r="H1961" s="10">
        <f t="shared" si="151"/>
        <v>46279</v>
      </c>
      <c r="I1961" s="7">
        <f t="shared" si="152"/>
        <v>5297</v>
      </c>
      <c r="J1961" s="6" t="str">
        <f t="shared" si="153"/>
        <v>Chennai</v>
      </c>
      <c r="K1961" s="6">
        <f>COUNTIFS(pg_transaction_cleaned!$O$2:$O$5743,A1961,pg_transaction_cleaned!$F$2:$F$5743,"CAPTURE")</f>
        <v>1</v>
      </c>
      <c r="L1961" s="7">
        <f>SUMIFS(pg_transaction_cleaned!$H$2:$H$5743,pg_transaction_cleaned!$O$2:$O$5743,A1961,pg_transaction_cleaned!$F$2:$F$5743,"CAPTURE")</f>
        <v>5297</v>
      </c>
      <c r="M1961" s="6">
        <f>COUNTIFS(pg_transaction_cleaned!$O$2:$O$5743,A1961,pg_transaction_cleaned!$F$2:$F$5743,"REFUND")</f>
        <v>0</v>
      </c>
      <c r="N1961" s="7">
        <f>SUMIFS(pg_transaction_cleaned!$H$2:$H$5743,pg_transaction_cleaned!$O$2:$O$5743,A1961,pg_transaction_cleaned!$F$2:$F$5743,"REFUND")</f>
        <v>0</v>
      </c>
      <c r="O1961" s="6" t="str">
        <f t="shared" si="154"/>
        <v>OK</v>
      </c>
      <c r="P1961" s="8">
        <f t="shared" si="155"/>
        <v>0</v>
      </c>
    </row>
    <row r="1962" spans="1:16" x14ac:dyDescent="0.3">
      <c r="A1962" s="6" t="s">
        <v>3936</v>
      </c>
      <c r="B1962" s="6" t="s">
        <v>11834</v>
      </c>
      <c r="C1962" s="6" t="s">
        <v>3937</v>
      </c>
      <c r="D1962" s="6" t="s">
        <v>23</v>
      </c>
      <c r="E1962" s="6" t="s">
        <v>18</v>
      </c>
      <c r="F1962" s="6" t="s">
        <v>11837</v>
      </c>
      <c r="G1962" s="6" t="s">
        <v>19</v>
      </c>
      <c r="H1962" s="10">
        <f t="shared" si="151"/>
        <v>46276</v>
      </c>
      <c r="I1962" s="7">
        <f t="shared" si="152"/>
        <v>999</v>
      </c>
      <c r="J1962" s="6" t="str">
        <f t="shared" si="153"/>
        <v>Bengaluru</v>
      </c>
      <c r="K1962" s="6">
        <f>COUNTIFS(pg_transaction_cleaned!$O$2:$O$5743,A1962,pg_transaction_cleaned!$F$2:$F$5743,"CAPTURE")</f>
        <v>1</v>
      </c>
      <c r="L1962" s="7">
        <f>SUMIFS(pg_transaction_cleaned!$H$2:$H$5743,pg_transaction_cleaned!$O$2:$O$5743,A1962,pg_transaction_cleaned!$F$2:$F$5743,"CAPTURE")</f>
        <v>999</v>
      </c>
      <c r="M1962" s="6">
        <f>COUNTIFS(pg_transaction_cleaned!$O$2:$O$5743,A1962,pg_transaction_cleaned!$F$2:$F$5743,"REFUND")</f>
        <v>0</v>
      </c>
      <c r="N1962" s="7">
        <f>SUMIFS(pg_transaction_cleaned!$H$2:$H$5743,pg_transaction_cleaned!$O$2:$O$5743,A1962,pg_transaction_cleaned!$F$2:$F$5743,"REFUND")</f>
        <v>0</v>
      </c>
      <c r="O1962" s="6" t="str">
        <f t="shared" si="154"/>
        <v>OK</v>
      </c>
      <c r="P1962" s="8">
        <f t="shared" si="155"/>
        <v>0</v>
      </c>
    </row>
    <row r="1963" spans="1:16" x14ac:dyDescent="0.3">
      <c r="A1963" s="6" t="s">
        <v>3938</v>
      </c>
      <c r="B1963" s="6" t="s">
        <v>11850</v>
      </c>
      <c r="C1963" s="6" t="s">
        <v>3939</v>
      </c>
      <c r="D1963" s="6" t="s">
        <v>17</v>
      </c>
      <c r="E1963" s="6" t="s">
        <v>18</v>
      </c>
      <c r="F1963" s="6" t="s">
        <v>11951</v>
      </c>
      <c r="G1963" s="6" t="s">
        <v>19</v>
      </c>
      <c r="H1963" s="10">
        <f t="shared" si="151"/>
        <v>46283</v>
      </c>
      <c r="I1963" s="7">
        <f t="shared" si="152"/>
        <v>4797</v>
      </c>
      <c r="J1963" s="6" t="str">
        <f t="shared" si="153"/>
        <v>Pune</v>
      </c>
      <c r="K1963" s="6">
        <f>COUNTIFS(pg_transaction_cleaned!$O$2:$O$5743,A1963,pg_transaction_cleaned!$F$2:$F$5743,"CAPTURE")</f>
        <v>1</v>
      </c>
      <c r="L1963" s="7">
        <f>SUMIFS(pg_transaction_cleaned!$H$2:$H$5743,pg_transaction_cleaned!$O$2:$O$5743,A1963,pg_transaction_cleaned!$F$2:$F$5743,"CAPTURE")</f>
        <v>4797</v>
      </c>
      <c r="M1963" s="6">
        <f>COUNTIFS(pg_transaction_cleaned!$O$2:$O$5743,A1963,pg_transaction_cleaned!$F$2:$F$5743,"REFUND")</f>
        <v>0</v>
      </c>
      <c r="N1963" s="7">
        <f>SUMIFS(pg_transaction_cleaned!$H$2:$H$5743,pg_transaction_cleaned!$O$2:$O$5743,A1963,pg_transaction_cleaned!$F$2:$F$5743,"REFUND")</f>
        <v>0</v>
      </c>
      <c r="O1963" s="6" t="str">
        <f t="shared" si="154"/>
        <v>OK</v>
      </c>
      <c r="P1963" s="8">
        <f t="shared" si="155"/>
        <v>0</v>
      </c>
    </row>
    <row r="1964" spans="1:16" x14ac:dyDescent="0.3">
      <c r="A1964" s="6" t="s">
        <v>3940</v>
      </c>
      <c r="B1964" s="6" t="s">
        <v>11854</v>
      </c>
      <c r="C1964" s="6" t="s">
        <v>3941</v>
      </c>
      <c r="D1964" s="6" t="s">
        <v>51</v>
      </c>
      <c r="E1964" s="6" t="s">
        <v>27</v>
      </c>
      <c r="F1964" s="6" t="s">
        <v>11948</v>
      </c>
      <c r="G1964" s="6" t="s">
        <v>19</v>
      </c>
      <c r="H1964" s="10">
        <f t="shared" si="151"/>
        <v>46286</v>
      </c>
      <c r="I1964" s="7">
        <f t="shared" si="152"/>
        <v>2798</v>
      </c>
      <c r="J1964" s="6" t="str">
        <f t="shared" si="153"/>
        <v>Chennai</v>
      </c>
      <c r="K1964" s="6">
        <f>COUNTIFS(pg_transaction_cleaned!$O$2:$O$5743,A1964,pg_transaction_cleaned!$F$2:$F$5743,"CAPTURE")</f>
        <v>1</v>
      </c>
      <c r="L1964" s="7">
        <f>SUMIFS(pg_transaction_cleaned!$H$2:$H$5743,pg_transaction_cleaned!$O$2:$O$5743,A1964,pg_transaction_cleaned!$F$2:$F$5743,"CAPTURE")</f>
        <v>2798</v>
      </c>
      <c r="M1964" s="6">
        <f>COUNTIFS(pg_transaction_cleaned!$O$2:$O$5743,A1964,pg_transaction_cleaned!$F$2:$F$5743,"REFUND")</f>
        <v>0</v>
      </c>
      <c r="N1964" s="7">
        <f>SUMIFS(pg_transaction_cleaned!$H$2:$H$5743,pg_transaction_cleaned!$O$2:$O$5743,A1964,pg_transaction_cleaned!$F$2:$F$5743,"REFUND")</f>
        <v>0</v>
      </c>
      <c r="O1964" s="6" t="str">
        <f t="shared" si="154"/>
        <v>OK</v>
      </c>
      <c r="P1964" s="8">
        <f t="shared" si="155"/>
        <v>0</v>
      </c>
    </row>
    <row r="1965" spans="1:16" x14ac:dyDescent="0.3">
      <c r="A1965" s="6" t="s">
        <v>3942</v>
      </c>
      <c r="B1965" s="6" t="s">
        <v>11908</v>
      </c>
      <c r="C1965" s="6" t="s">
        <v>3943</v>
      </c>
      <c r="D1965" s="6" t="s">
        <v>61</v>
      </c>
      <c r="E1965" s="6" t="s">
        <v>27</v>
      </c>
      <c r="F1965" s="6" t="s">
        <v>11855</v>
      </c>
      <c r="G1965" s="6" t="s">
        <v>19</v>
      </c>
      <c r="H1965" s="10">
        <f t="shared" si="151"/>
        <v>46275</v>
      </c>
      <c r="I1965" s="7">
        <f t="shared" si="152"/>
        <v>4999</v>
      </c>
      <c r="J1965" s="6" t="str">
        <f t="shared" si="153"/>
        <v>Delhi</v>
      </c>
      <c r="K1965" s="6">
        <f>COUNTIFS(pg_transaction_cleaned!$O$2:$O$5743,A1965,pg_transaction_cleaned!$F$2:$F$5743,"CAPTURE")</f>
        <v>1</v>
      </c>
      <c r="L1965" s="7">
        <f>SUMIFS(pg_transaction_cleaned!$H$2:$H$5743,pg_transaction_cleaned!$O$2:$O$5743,A1965,pg_transaction_cleaned!$F$2:$F$5743,"CAPTURE")</f>
        <v>4999</v>
      </c>
      <c r="M1965" s="6">
        <f>COUNTIFS(pg_transaction_cleaned!$O$2:$O$5743,A1965,pg_transaction_cleaned!$F$2:$F$5743,"REFUND")</f>
        <v>0</v>
      </c>
      <c r="N1965" s="7">
        <f>SUMIFS(pg_transaction_cleaned!$H$2:$H$5743,pg_transaction_cleaned!$O$2:$O$5743,A1965,pg_transaction_cleaned!$F$2:$F$5743,"REFUND")</f>
        <v>0</v>
      </c>
      <c r="O1965" s="6" t="str">
        <f t="shared" si="154"/>
        <v>OK</v>
      </c>
      <c r="P1965" s="8">
        <f t="shared" si="155"/>
        <v>0</v>
      </c>
    </row>
    <row r="1966" spans="1:16" x14ac:dyDescent="0.3">
      <c r="A1966" s="6" t="s">
        <v>3944</v>
      </c>
      <c r="B1966" s="6" t="s">
        <v>11937</v>
      </c>
      <c r="C1966" s="6" t="s">
        <v>3945</v>
      </c>
      <c r="D1966" s="6" t="s">
        <v>42</v>
      </c>
      <c r="E1966" s="6" t="s">
        <v>18</v>
      </c>
      <c r="F1966" s="6" t="s">
        <v>11931</v>
      </c>
      <c r="G1966" s="6" t="s">
        <v>19</v>
      </c>
      <c r="H1966" s="10">
        <f t="shared" si="151"/>
        <v>46285</v>
      </c>
      <c r="I1966" s="7">
        <f t="shared" si="152"/>
        <v>2998</v>
      </c>
      <c r="J1966" s="6" t="str">
        <f t="shared" si="153"/>
        <v>Hyderabad</v>
      </c>
      <c r="K1966" s="6">
        <f>COUNTIFS(pg_transaction_cleaned!$O$2:$O$5743,A1966,pg_transaction_cleaned!$F$2:$F$5743,"CAPTURE")</f>
        <v>1</v>
      </c>
      <c r="L1966" s="7">
        <f>SUMIFS(pg_transaction_cleaned!$H$2:$H$5743,pg_transaction_cleaned!$O$2:$O$5743,A1966,pg_transaction_cleaned!$F$2:$F$5743,"CAPTURE")</f>
        <v>2998</v>
      </c>
      <c r="M1966" s="6">
        <f>COUNTIFS(pg_transaction_cleaned!$O$2:$O$5743,A1966,pg_transaction_cleaned!$F$2:$F$5743,"REFUND")</f>
        <v>0</v>
      </c>
      <c r="N1966" s="7">
        <f>SUMIFS(pg_transaction_cleaned!$H$2:$H$5743,pg_transaction_cleaned!$O$2:$O$5743,A1966,pg_transaction_cleaned!$F$2:$F$5743,"REFUND")</f>
        <v>0</v>
      </c>
      <c r="O1966" s="6" t="str">
        <f t="shared" si="154"/>
        <v>OK</v>
      </c>
      <c r="P1966" s="8">
        <f t="shared" si="155"/>
        <v>0</v>
      </c>
    </row>
    <row r="1967" spans="1:16" x14ac:dyDescent="0.3">
      <c r="A1967" s="6" t="s">
        <v>3946</v>
      </c>
      <c r="B1967" s="6" t="s">
        <v>11838</v>
      </c>
      <c r="C1967" s="6" t="s">
        <v>3947</v>
      </c>
      <c r="D1967" s="6" t="s">
        <v>17</v>
      </c>
      <c r="E1967" s="6" t="s">
        <v>18</v>
      </c>
      <c r="F1967" s="6" t="s">
        <v>12117</v>
      </c>
      <c r="G1967" s="6" t="s">
        <v>115</v>
      </c>
      <c r="H1967" s="10">
        <f t="shared" si="151"/>
        <v>46283</v>
      </c>
      <c r="I1967" s="7">
        <f t="shared" si="152"/>
        <v>3397</v>
      </c>
      <c r="J1967" s="6" t="str">
        <f t="shared" si="153"/>
        <v>Pune</v>
      </c>
      <c r="K1967" s="6">
        <f>COUNTIFS(pg_transaction_cleaned!$O$2:$O$5743,A1967,pg_transaction_cleaned!$F$2:$F$5743,"CAPTURE")</f>
        <v>0</v>
      </c>
      <c r="L1967" s="7">
        <f>SUMIFS(pg_transaction_cleaned!$H$2:$H$5743,pg_transaction_cleaned!$O$2:$O$5743,A1967,pg_transaction_cleaned!$F$2:$F$5743,"CAPTURE")</f>
        <v>0</v>
      </c>
      <c r="M1967" s="6">
        <f>COUNTIFS(pg_transaction_cleaned!$O$2:$O$5743,A1967,pg_transaction_cleaned!$F$2:$F$5743,"REFUND")</f>
        <v>0</v>
      </c>
      <c r="N1967" s="7">
        <f>SUMIFS(pg_transaction_cleaned!$H$2:$H$5743,pg_transaction_cleaned!$O$2:$O$5743,A1967,pg_transaction_cleaned!$F$2:$F$5743,"REFUND")</f>
        <v>0</v>
      </c>
      <c r="O1967" s="6" t="str">
        <f t="shared" si="154"/>
        <v>OK</v>
      </c>
      <c r="P1967" s="8">
        <f t="shared" si="155"/>
        <v>0</v>
      </c>
    </row>
    <row r="1968" spans="1:16" x14ac:dyDescent="0.3">
      <c r="A1968" s="6" t="s">
        <v>3948</v>
      </c>
      <c r="B1968" s="6" t="s">
        <v>11888</v>
      </c>
      <c r="C1968" s="6" t="s">
        <v>3949</v>
      </c>
      <c r="D1968" s="6" t="s">
        <v>61</v>
      </c>
      <c r="E1968" s="6" t="s">
        <v>27</v>
      </c>
      <c r="F1968" s="6" t="s">
        <v>12009</v>
      </c>
      <c r="G1968" s="6" t="s">
        <v>66</v>
      </c>
      <c r="H1968" s="10">
        <f t="shared" si="151"/>
        <v>46269</v>
      </c>
      <c r="I1968" s="7">
        <f t="shared" si="152"/>
        <v>1198</v>
      </c>
      <c r="J1968" s="6" t="str">
        <f t="shared" si="153"/>
        <v>Delhi</v>
      </c>
      <c r="K1968" s="6">
        <f>COUNTIFS(pg_transaction_cleaned!$O$2:$O$5743,A1968,pg_transaction_cleaned!$F$2:$F$5743,"CAPTURE")</f>
        <v>1</v>
      </c>
      <c r="L1968" s="7">
        <f>SUMIFS(pg_transaction_cleaned!$H$2:$H$5743,pg_transaction_cleaned!$O$2:$O$5743,A1968,pg_transaction_cleaned!$F$2:$F$5743,"CAPTURE")</f>
        <v>1198</v>
      </c>
      <c r="M1968" s="6">
        <f>COUNTIFS(pg_transaction_cleaned!$O$2:$O$5743,A1968,pg_transaction_cleaned!$F$2:$F$5743,"REFUND")</f>
        <v>1</v>
      </c>
      <c r="N1968" s="7">
        <f>SUMIFS(pg_transaction_cleaned!$H$2:$H$5743,pg_transaction_cleaned!$O$2:$O$5743,A1968,pg_transaction_cleaned!$F$2:$F$5743,"REFUND")</f>
        <v>1198</v>
      </c>
      <c r="O1968" s="6" t="str">
        <f t="shared" si="154"/>
        <v>OK</v>
      </c>
      <c r="P1968" s="8">
        <f t="shared" si="155"/>
        <v>0</v>
      </c>
    </row>
    <row r="1969" spans="1:16" x14ac:dyDescent="0.3">
      <c r="A1969" s="6" t="s">
        <v>3950</v>
      </c>
      <c r="B1969" s="6" t="s">
        <v>11842</v>
      </c>
      <c r="C1969" s="6" t="s">
        <v>3951</v>
      </c>
      <c r="D1969" s="6" t="s">
        <v>42</v>
      </c>
      <c r="E1969" s="6" t="s">
        <v>18</v>
      </c>
      <c r="F1969" s="6" t="s">
        <v>12094</v>
      </c>
      <c r="G1969" s="6" t="s">
        <v>19</v>
      </c>
      <c r="H1969" s="10">
        <f t="shared" si="151"/>
        <v>46290</v>
      </c>
      <c r="I1969" s="7">
        <f t="shared" si="152"/>
        <v>4397</v>
      </c>
      <c r="J1969" s="6" t="str">
        <f t="shared" si="153"/>
        <v>Hyderabad</v>
      </c>
      <c r="K1969" s="6">
        <f>COUNTIFS(pg_transaction_cleaned!$O$2:$O$5743,A1969,pg_transaction_cleaned!$F$2:$F$5743,"CAPTURE")</f>
        <v>1</v>
      </c>
      <c r="L1969" s="7">
        <f>SUMIFS(pg_transaction_cleaned!$H$2:$H$5743,pg_transaction_cleaned!$O$2:$O$5743,A1969,pg_transaction_cleaned!$F$2:$F$5743,"CAPTURE")</f>
        <v>4397</v>
      </c>
      <c r="M1969" s="6">
        <f>COUNTIFS(pg_transaction_cleaned!$O$2:$O$5743,A1969,pg_transaction_cleaned!$F$2:$F$5743,"REFUND")</f>
        <v>0</v>
      </c>
      <c r="N1969" s="7">
        <f>SUMIFS(pg_transaction_cleaned!$H$2:$H$5743,pg_transaction_cleaned!$O$2:$O$5743,A1969,pg_transaction_cleaned!$F$2:$F$5743,"REFUND")</f>
        <v>0</v>
      </c>
      <c r="O1969" s="6" t="str">
        <f t="shared" si="154"/>
        <v>OK</v>
      </c>
      <c r="P1969" s="8">
        <f t="shared" si="155"/>
        <v>0</v>
      </c>
    </row>
    <row r="1970" spans="1:16" x14ac:dyDescent="0.3">
      <c r="A1970" s="6" t="s">
        <v>3952</v>
      </c>
      <c r="B1970" s="6" t="s">
        <v>11909</v>
      </c>
      <c r="C1970" s="6" t="s">
        <v>3953</v>
      </c>
      <c r="D1970" s="6" t="s">
        <v>51</v>
      </c>
      <c r="E1970" s="6" t="s">
        <v>54</v>
      </c>
      <c r="F1970" s="6" t="s">
        <v>11902</v>
      </c>
      <c r="G1970" s="6" t="s">
        <v>19</v>
      </c>
      <c r="H1970" s="10">
        <f t="shared" si="151"/>
        <v>46276</v>
      </c>
      <c r="I1970" s="7">
        <f t="shared" si="152"/>
        <v>2999</v>
      </c>
      <c r="J1970" s="6" t="str">
        <f t="shared" si="153"/>
        <v>Chennai</v>
      </c>
      <c r="K1970" s="6">
        <f>COUNTIFS(pg_transaction_cleaned!$O$2:$O$5743,A1970,pg_transaction_cleaned!$F$2:$F$5743,"CAPTURE")</f>
        <v>1</v>
      </c>
      <c r="L1970" s="7">
        <f>SUMIFS(pg_transaction_cleaned!$H$2:$H$5743,pg_transaction_cleaned!$O$2:$O$5743,A1970,pg_transaction_cleaned!$F$2:$F$5743,"CAPTURE")</f>
        <v>2999</v>
      </c>
      <c r="M1970" s="6">
        <f>COUNTIFS(pg_transaction_cleaned!$O$2:$O$5743,A1970,pg_transaction_cleaned!$F$2:$F$5743,"REFUND")</f>
        <v>0</v>
      </c>
      <c r="N1970" s="7">
        <f>SUMIFS(pg_transaction_cleaned!$H$2:$H$5743,pg_transaction_cleaned!$O$2:$O$5743,A1970,pg_transaction_cleaned!$F$2:$F$5743,"REFUND")</f>
        <v>0</v>
      </c>
      <c r="O1970" s="6" t="str">
        <f t="shared" si="154"/>
        <v>OK</v>
      </c>
      <c r="P1970" s="8">
        <f t="shared" si="155"/>
        <v>0</v>
      </c>
    </row>
    <row r="1971" spans="1:16" x14ac:dyDescent="0.3">
      <c r="A1971" s="6" t="s">
        <v>3954</v>
      </c>
      <c r="B1971" s="6" t="s">
        <v>11999</v>
      </c>
      <c r="C1971" s="6" t="s">
        <v>3955</v>
      </c>
      <c r="D1971" s="6" t="s">
        <v>42</v>
      </c>
      <c r="E1971" s="6" t="s">
        <v>18</v>
      </c>
      <c r="F1971" s="6" t="s">
        <v>11889</v>
      </c>
      <c r="G1971" s="6" t="s">
        <v>19</v>
      </c>
      <c r="H1971" s="10">
        <f t="shared" si="151"/>
        <v>46282</v>
      </c>
      <c r="I1971" s="7">
        <f t="shared" si="152"/>
        <v>3098</v>
      </c>
      <c r="J1971" s="6" t="str">
        <f t="shared" si="153"/>
        <v>Hyderabad</v>
      </c>
      <c r="K1971" s="6">
        <f>COUNTIFS(pg_transaction_cleaned!$O$2:$O$5743,A1971,pg_transaction_cleaned!$F$2:$F$5743,"CAPTURE")</f>
        <v>1</v>
      </c>
      <c r="L1971" s="7">
        <f>SUMIFS(pg_transaction_cleaned!$H$2:$H$5743,pg_transaction_cleaned!$O$2:$O$5743,A1971,pg_transaction_cleaned!$F$2:$F$5743,"CAPTURE")</f>
        <v>3098</v>
      </c>
      <c r="M1971" s="6">
        <f>COUNTIFS(pg_transaction_cleaned!$O$2:$O$5743,A1971,pg_transaction_cleaned!$F$2:$F$5743,"REFUND")</f>
        <v>0</v>
      </c>
      <c r="N1971" s="7">
        <f>SUMIFS(pg_transaction_cleaned!$H$2:$H$5743,pg_transaction_cleaned!$O$2:$O$5743,A1971,pg_transaction_cleaned!$F$2:$F$5743,"REFUND")</f>
        <v>0</v>
      </c>
      <c r="O1971" s="6" t="str">
        <f t="shared" si="154"/>
        <v>OK</v>
      </c>
      <c r="P1971" s="8">
        <f t="shared" si="155"/>
        <v>0</v>
      </c>
    </row>
    <row r="1972" spans="1:16" x14ac:dyDescent="0.3">
      <c r="A1972" s="6" t="s">
        <v>3956</v>
      </c>
      <c r="B1972" s="6" t="s">
        <v>11896</v>
      </c>
      <c r="C1972" s="6" t="s">
        <v>3957</v>
      </c>
      <c r="D1972" s="6" t="s">
        <v>51</v>
      </c>
      <c r="E1972" s="6" t="s">
        <v>18</v>
      </c>
      <c r="F1972" s="6" t="s">
        <v>11964</v>
      </c>
      <c r="G1972" s="6" t="s">
        <v>19</v>
      </c>
      <c r="H1972" s="10">
        <f t="shared" si="151"/>
        <v>46292</v>
      </c>
      <c r="I1972" s="7">
        <f t="shared" si="152"/>
        <v>8498</v>
      </c>
      <c r="J1972" s="6" t="str">
        <f t="shared" si="153"/>
        <v>Chennai</v>
      </c>
      <c r="K1972" s="6">
        <f>COUNTIFS(pg_transaction_cleaned!$O$2:$O$5743,A1972,pg_transaction_cleaned!$F$2:$F$5743,"CAPTURE")</f>
        <v>1</v>
      </c>
      <c r="L1972" s="7">
        <f>SUMIFS(pg_transaction_cleaned!$H$2:$H$5743,pg_transaction_cleaned!$O$2:$O$5743,A1972,pg_transaction_cleaned!$F$2:$F$5743,"CAPTURE")</f>
        <v>8498</v>
      </c>
      <c r="M1972" s="6">
        <f>COUNTIFS(pg_transaction_cleaned!$O$2:$O$5743,A1972,pg_transaction_cleaned!$F$2:$F$5743,"REFUND")</f>
        <v>0</v>
      </c>
      <c r="N1972" s="7">
        <f>SUMIFS(pg_transaction_cleaned!$H$2:$H$5743,pg_transaction_cleaned!$O$2:$O$5743,A1972,pg_transaction_cleaned!$F$2:$F$5743,"REFUND")</f>
        <v>0</v>
      </c>
      <c r="O1972" s="6" t="str">
        <f t="shared" si="154"/>
        <v>OK</v>
      </c>
      <c r="P1972" s="8">
        <f t="shared" si="155"/>
        <v>0</v>
      </c>
    </row>
    <row r="1973" spans="1:16" x14ac:dyDescent="0.3">
      <c r="A1973" s="6" t="s">
        <v>3958</v>
      </c>
      <c r="B1973" s="6" t="s">
        <v>11842</v>
      </c>
      <c r="C1973" s="6" t="s">
        <v>3959</v>
      </c>
      <c r="D1973" s="6" t="s">
        <v>26</v>
      </c>
      <c r="E1973" s="6" t="s">
        <v>18</v>
      </c>
      <c r="F1973" s="6" t="s">
        <v>12044</v>
      </c>
      <c r="G1973" s="6" t="s">
        <v>19</v>
      </c>
      <c r="H1973" s="10">
        <f t="shared" si="151"/>
        <v>46290</v>
      </c>
      <c r="I1973" s="7">
        <f t="shared" si="152"/>
        <v>3498</v>
      </c>
      <c r="J1973" s="6" t="str">
        <f t="shared" si="153"/>
        <v>Kolkata</v>
      </c>
      <c r="K1973" s="6">
        <f>COUNTIFS(pg_transaction_cleaned!$O$2:$O$5743,A1973,pg_transaction_cleaned!$F$2:$F$5743,"CAPTURE")</f>
        <v>1</v>
      </c>
      <c r="L1973" s="7">
        <f>SUMIFS(pg_transaction_cleaned!$H$2:$H$5743,pg_transaction_cleaned!$O$2:$O$5743,A1973,pg_transaction_cleaned!$F$2:$F$5743,"CAPTURE")</f>
        <v>3498</v>
      </c>
      <c r="M1973" s="6">
        <f>COUNTIFS(pg_transaction_cleaned!$O$2:$O$5743,A1973,pg_transaction_cleaned!$F$2:$F$5743,"REFUND")</f>
        <v>0</v>
      </c>
      <c r="N1973" s="7">
        <f>SUMIFS(pg_transaction_cleaned!$H$2:$H$5743,pg_transaction_cleaned!$O$2:$O$5743,A1973,pg_transaction_cleaned!$F$2:$F$5743,"REFUND")</f>
        <v>0</v>
      </c>
      <c r="O1973" s="6" t="str">
        <f t="shared" si="154"/>
        <v>OK</v>
      </c>
      <c r="P1973" s="8">
        <f t="shared" si="155"/>
        <v>0</v>
      </c>
    </row>
    <row r="1974" spans="1:16" x14ac:dyDescent="0.3">
      <c r="A1974" s="6" t="s">
        <v>3960</v>
      </c>
      <c r="B1974" s="6" t="s">
        <v>11884</v>
      </c>
      <c r="C1974" s="6" t="s">
        <v>3961</v>
      </c>
      <c r="D1974" s="6" t="s">
        <v>37</v>
      </c>
      <c r="E1974" s="6" t="s">
        <v>18</v>
      </c>
      <c r="F1974" s="6" t="s">
        <v>11953</v>
      </c>
      <c r="G1974" s="6" t="s">
        <v>19</v>
      </c>
      <c r="H1974" s="10">
        <f t="shared" si="151"/>
        <v>46279</v>
      </c>
      <c r="I1974" s="7">
        <f t="shared" si="152"/>
        <v>3598</v>
      </c>
      <c r="J1974" s="6" t="str">
        <f t="shared" si="153"/>
        <v>Lucknow</v>
      </c>
      <c r="K1974" s="6">
        <f>COUNTIFS(pg_transaction_cleaned!$O$2:$O$5743,A1974,pg_transaction_cleaned!$F$2:$F$5743,"CAPTURE")</f>
        <v>1</v>
      </c>
      <c r="L1974" s="7">
        <f>SUMIFS(pg_transaction_cleaned!$H$2:$H$5743,pg_transaction_cleaned!$O$2:$O$5743,A1974,pg_transaction_cleaned!$F$2:$F$5743,"CAPTURE")</f>
        <v>3598</v>
      </c>
      <c r="M1974" s="6">
        <f>COUNTIFS(pg_transaction_cleaned!$O$2:$O$5743,A1974,pg_transaction_cleaned!$F$2:$F$5743,"REFUND")</f>
        <v>0</v>
      </c>
      <c r="N1974" s="7">
        <f>SUMIFS(pg_transaction_cleaned!$H$2:$H$5743,pg_transaction_cleaned!$O$2:$O$5743,A1974,pg_transaction_cleaned!$F$2:$F$5743,"REFUND")</f>
        <v>0</v>
      </c>
      <c r="O1974" s="6" t="str">
        <f t="shared" si="154"/>
        <v>OK</v>
      </c>
      <c r="P1974" s="8">
        <f t="shared" si="155"/>
        <v>0</v>
      </c>
    </row>
    <row r="1975" spans="1:16" x14ac:dyDescent="0.3">
      <c r="A1975" s="6" t="s">
        <v>3962</v>
      </c>
      <c r="B1975" s="6" t="s">
        <v>11999</v>
      </c>
      <c r="C1975" s="6" t="s">
        <v>3963</v>
      </c>
      <c r="D1975" s="6" t="s">
        <v>51</v>
      </c>
      <c r="E1975" s="6" t="s">
        <v>18</v>
      </c>
      <c r="F1975" s="6" t="s">
        <v>11841</v>
      </c>
      <c r="G1975" s="6" t="s">
        <v>19</v>
      </c>
      <c r="H1975" s="10">
        <f t="shared" si="151"/>
        <v>46282</v>
      </c>
      <c r="I1975" s="7">
        <f t="shared" si="152"/>
        <v>2499</v>
      </c>
      <c r="J1975" s="6" t="str">
        <f t="shared" si="153"/>
        <v>Chennai</v>
      </c>
      <c r="K1975" s="6">
        <f>COUNTIFS(pg_transaction_cleaned!$O$2:$O$5743,A1975,pg_transaction_cleaned!$F$2:$F$5743,"CAPTURE")</f>
        <v>1</v>
      </c>
      <c r="L1975" s="7">
        <f>SUMIFS(pg_transaction_cleaned!$H$2:$H$5743,pg_transaction_cleaned!$O$2:$O$5743,A1975,pg_transaction_cleaned!$F$2:$F$5743,"CAPTURE")</f>
        <v>2499</v>
      </c>
      <c r="M1975" s="6">
        <f>COUNTIFS(pg_transaction_cleaned!$O$2:$O$5743,A1975,pg_transaction_cleaned!$F$2:$F$5743,"REFUND")</f>
        <v>0</v>
      </c>
      <c r="N1975" s="7">
        <f>SUMIFS(pg_transaction_cleaned!$H$2:$H$5743,pg_transaction_cleaned!$O$2:$O$5743,A1975,pg_transaction_cleaned!$F$2:$F$5743,"REFUND")</f>
        <v>0</v>
      </c>
      <c r="O1975" s="6" t="str">
        <f t="shared" si="154"/>
        <v>OK</v>
      </c>
      <c r="P1975" s="8">
        <f t="shared" si="155"/>
        <v>0</v>
      </c>
    </row>
    <row r="1976" spans="1:16" x14ac:dyDescent="0.3">
      <c r="A1976" s="6" t="s">
        <v>3964</v>
      </c>
      <c r="B1976" s="6" t="s">
        <v>11915</v>
      </c>
      <c r="C1976" s="6" t="s">
        <v>3965</v>
      </c>
      <c r="D1976" s="6" t="s">
        <v>51</v>
      </c>
      <c r="E1976" s="6" t="s">
        <v>18</v>
      </c>
      <c r="F1976" s="6" t="s">
        <v>11835</v>
      </c>
      <c r="G1976" s="6" t="s">
        <v>19</v>
      </c>
      <c r="H1976" s="10">
        <f t="shared" si="151"/>
        <v>46285</v>
      </c>
      <c r="I1976" s="7">
        <f t="shared" si="152"/>
        <v>499</v>
      </c>
      <c r="J1976" s="6" t="str">
        <f t="shared" si="153"/>
        <v>Chennai</v>
      </c>
      <c r="K1976" s="6">
        <f>COUNTIFS(pg_transaction_cleaned!$O$2:$O$5743,A1976,pg_transaction_cleaned!$F$2:$F$5743,"CAPTURE")</f>
        <v>1</v>
      </c>
      <c r="L1976" s="7">
        <f>SUMIFS(pg_transaction_cleaned!$H$2:$H$5743,pg_transaction_cleaned!$O$2:$O$5743,A1976,pg_transaction_cleaned!$F$2:$F$5743,"CAPTURE")</f>
        <v>499</v>
      </c>
      <c r="M1976" s="6">
        <f>COUNTIFS(pg_transaction_cleaned!$O$2:$O$5743,A1976,pg_transaction_cleaned!$F$2:$F$5743,"REFUND")</f>
        <v>0</v>
      </c>
      <c r="N1976" s="7">
        <f>SUMIFS(pg_transaction_cleaned!$H$2:$H$5743,pg_transaction_cleaned!$O$2:$O$5743,A1976,pg_transaction_cleaned!$F$2:$F$5743,"REFUND")</f>
        <v>0</v>
      </c>
      <c r="O1976" s="6" t="str">
        <f t="shared" si="154"/>
        <v>OK</v>
      </c>
      <c r="P1976" s="8">
        <f t="shared" si="155"/>
        <v>0</v>
      </c>
    </row>
    <row r="1977" spans="1:16" x14ac:dyDescent="0.3">
      <c r="A1977" s="6" t="s">
        <v>3966</v>
      </c>
      <c r="B1977" s="6" t="s">
        <v>11897</v>
      </c>
      <c r="C1977" s="6" t="s">
        <v>3967</v>
      </c>
      <c r="D1977" s="6" t="s">
        <v>61</v>
      </c>
      <c r="E1977" s="6" t="s">
        <v>18</v>
      </c>
      <c r="F1977" s="6" t="s">
        <v>12179</v>
      </c>
      <c r="G1977" s="6" t="s">
        <v>19</v>
      </c>
      <c r="H1977" s="10">
        <f t="shared" si="151"/>
        <v>46266</v>
      </c>
      <c r="I1977" s="7">
        <f t="shared" si="152"/>
        <v>10497</v>
      </c>
      <c r="J1977" s="6" t="str">
        <f t="shared" si="153"/>
        <v>Delhi</v>
      </c>
      <c r="K1977" s="6">
        <f>COUNTIFS(pg_transaction_cleaned!$O$2:$O$5743,A1977,pg_transaction_cleaned!$F$2:$F$5743,"CAPTURE")</f>
        <v>1</v>
      </c>
      <c r="L1977" s="7">
        <f>SUMIFS(pg_transaction_cleaned!$H$2:$H$5743,pg_transaction_cleaned!$O$2:$O$5743,A1977,pg_transaction_cleaned!$F$2:$F$5743,"CAPTURE")</f>
        <v>10497</v>
      </c>
      <c r="M1977" s="6">
        <f>COUNTIFS(pg_transaction_cleaned!$O$2:$O$5743,A1977,pg_transaction_cleaned!$F$2:$F$5743,"REFUND")</f>
        <v>0</v>
      </c>
      <c r="N1977" s="7">
        <f>SUMIFS(pg_transaction_cleaned!$H$2:$H$5743,pg_transaction_cleaned!$O$2:$O$5743,A1977,pg_transaction_cleaned!$F$2:$F$5743,"REFUND")</f>
        <v>0</v>
      </c>
      <c r="O1977" s="6" t="str">
        <f t="shared" si="154"/>
        <v>OK</v>
      </c>
      <c r="P1977" s="8">
        <f t="shared" si="155"/>
        <v>0</v>
      </c>
    </row>
    <row r="1978" spans="1:16" x14ac:dyDescent="0.3">
      <c r="A1978" s="6" t="s">
        <v>3968</v>
      </c>
      <c r="B1978" s="6" t="s">
        <v>11844</v>
      </c>
      <c r="C1978" s="6" t="s">
        <v>3969</v>
      </c>
      <c r="D1978" s="6" t="s">
        <v>51</v>
      </c>
      <c r="E1978" s="6" t="s">
        <v>18</v>
      </c>
      <c r="F1978" s="6" t="s">
        <v>11851</v>
      </c>
      <c r="G1978" s="6" t="s">
        <v>19</v>
      </c>
      <c r="H1978" s="10">
        <f t="shared" si="151"/>
        <v>46280</v>
      </c>
      <c r="I1978" s="7">
        <f t="shared" si="152"/>
        <v>3499</v>
      </c>
      <c r="J1978" s="6" t="str">
        <f t="shared" si="153"/>
        <v>Chennai</v>
      </c>
      <c r="K1978" s="6">
        <f>COUNTIFS(pg_transaction_cleaned!$O$2:$O$5743,A1978,pg_transaction_cleaned!$F$2:$F$5743,"CAPTURE")</f>
        <v>1</v>
      </c>
      <c r="L1978" s="7">
        <f>SUMIFS(pg_transaction_cleaned!$H$2:$H$5743,pg_transaction_cleaned!$O$2:$O$5743,A1978,pg_transaction_cleaned!$F$2:$F$5743,"CAPTURE")</f>
        <v>3499</v>
      </c>
      <c r="M1978" s="6">
        <f>COUNTIFS(pg_transaction_cleaned!$O$2:$O$5743,A1978,pg_transaction_cleaned!$F$2:$F$5743,"REFUND")</f>
        <v>0</v>
      </c>
      <c r="N1978" s="7">
        <f>SUMIFS(pg_transaction_cleaned!$H$2:$H$5743,pg_transaction_cleaned!$O$2:$O$5743,A1978,pg_transaction_cleaned!$F$2:$F$5743,"REFUND")</f>
        <v>0</v>
      </c>
      <c r="O1978" s="6" t="str">
        <f t="shared" si="154"/>
        <v>OK</v>
      </c>
      <c r="P1978" s="8">
        <f t="shared" si="155"/>
        <v>0</v>
      </c>
    </row>
    <row r="1979" spans="1:16" x14ac:dyDescent="0.3">
      <c r="A1979" s="6" t="s">
        <v>3970</v>
      </c>
      <c r="B1979" s="6" t="s">
        <v>12007</v>
      </c>
      <c r="C1979" s="6" t="s">
        <v>3971</v>
      </c>
      <c r="D1979" s="6" t="s">
        <v>34</v>
      </c>
      <c r="E1979" s="6" t="s">
        <v>18</v>
      </c>
      <c r="F1979" s="6" t="s">
        <v>11843</v>
      </c>
      <c r="G1979" s="6" t="s">
        <v>115</v>
      </c>
      <c r="H1979" s="10">
        <f t="shared" si="151"/>
        <v>46270</v>
      </c>
      <c r="I1979" s="7">
        <f t="shared" si="152"/>
        <v>349</v>
      </c>
      <c r="J1979" s="6" t="str">
        <f t="shared" si="153"/>
        <v>Ahmedabad</v>
      </c>
      <c r="K1979" s="6">
        <f>COUNTIFS(pg_transaction_cleaned!$O$2:$O$5743,A1979,pg_transaction_cleaned!$F$2:$F$5743,"CAPTURE")</f>
        <v>0</v>
      </c>
      <c r="L1979" s="7">
        <f>SUMIFS(pg_transaction_cleaned!$H$2:$H$5743,pg_transaction_cleaned!$O$2:$O$5743,A1979,pg_transaction_cleaned!$F$2:$F$5743,"CAPTURE")</f>
        <v>0</v>
      </c>
      <c r="M1979" s="6">
        <f>COUNTIFS(pg_transaction_cleaned!$O$2:$O$5743,A1979,pg_transaction_cleaned!$F$2:$F$5743,"REFUND")</f>
        <v>0</v>
      </c>
      <c r="N1979" s="7">
        <f>SUMIFS(pg_transaction_cleaned!$H$2:$H$5743,pg_transaction_cleaned!$O$2:$O$5743,A1979,pg_transaction_cleaned!$F$2:$F$5743,"REFUND")</f>
        <v>0</v>
      </c>
      <c r="O1979" s="6" t="str">
        <f t="shared" si="154"/>
        <v>OK</v>
      </c>
      <c r="P1979" s="8">
        <f t="shared" si="155"/>
        <v>0</v>
      </c>
    </row>
    <row r="1980" spans="1:16" x14ac:dyDescent="0.3">
      <c r="A1980" s="6" t="s">
        <v>3972</v>
      </c>
      <c r="B1980" s="6" t="s">
        <v>11832</v>
      </c>
      <c r="C1980" s="6" t="s">
        <v>3973</v>
      </c>
      <c r="D1980" s="6" t="s">
        <v>17</v>
      </c>
      <c r="E1980" s="6" t="s">
        <v>54</v>
      </c>
      <c r="F1980" s="6" t="s">
        <v>12110</v>
      </c>
      <c r="G1980" s="6" t="s">
        <v>19</v>
      </c>
      <c r="H1980" s="10">
        <f t="shared" si="151"/>
        <v>46273</v>
      </c>
      <c r="I1980" s="7">
        <f t="shared" si="152"/>
        <v>4597</v>
      </c>
      <c r="J1980" s="6" t="str">
        <f t="shared" si="153"/>
        <v>Pune</v>
      </c>
      <c r="K1980" s="6">
        <f>COUNTIFS(pg_transaction_cleaned!$O$2:$O$5743,A1980,pg_transaction_cleaned!$F$2:$F$5743,"CAPTURE")</f>
        <v>1</v>
      </c>
      <c r="L1980" s="7">
        <f>SUMIFS(pg_transaction_cleaned!$H$2:$H$5743,pg_transaction_cleaned!$O$2:$O$5743,A1980,pg_transaction_cleaned!$F$2:$F$5743,"CAPTURE")</f>
        <v>4597</v>
      </c>
      <c r="M1980" s="6">
        <f>COUNTIFS(pg_transaction_cleaned!$O$2:$O$5743,A1980,pg_transaction_cleaned!$F$2:$F$5743,"REFUND")</f>
        <v>0</v>
      </c>
      <c r="N1980" s="7">
        <f>SUMIFS(pg_transaction_cleaned!$H$2:$H$5743,pg_transaction_cleaned!$O$2:$O$5743,A1980,pg_transaction_cleaned!$F$2:$F$5743,"REFUND")</f>
        <v>0</v>
      </c>
      <c r="O1980" s="6" t="str">
        <f t="shared" si="154"/>
        <v>OK</v>
      </c>
      <c r="P1980" s="8">
        <f t="shared" si="155"/>
        <v>0</v>
      </c>
    </row>
    <row r="1981" spans="1:16" x14ac:dyDescent="0.3">
      <c r="A1981" s="6" t="s">
        <v>3974</v>
      </c>
      <c r="B1981" s="6" t="s">
        <v>11905</v>
      </c>
      <c r="C1981" s="6" t="s">
        <v>3975</v>
      </c>
      <c r="D1981" s="6" t="s">
        <v>34</v>
      </c>
      <c r="E1981" s="6" t="s">
        <v>54</v>
      </c>
      <c r="F1981" s="6" t="s">
        <v>11966</v>
      </c>
      <c r="G1981" s="6" t="s">
        <v>19</v>
      </c>
      <c r="H1981" s="10">
        <f t="shared" si="151"/>
        <v>46291</v>
      </c>
      <c r="I1981" s="7">
        <f t="shared" si="152"/>
        <v>8998</v>
      </c>
      <c r="J1981" s="6" t="str">
        <f t="shared" si="153"/>
        <v>Ahmedabad</v>
      </c>
      <c r="K1981" s="6">
        <f>COUNTIFS(pg_transaction_cleaned!$O$2:$O$5743,A1981,pg_transaction_cleaned!$F$2:$F$5743,"CAPTURE")</f>
        <v>1</v>
      </c>
      <c r="L1981" s="7">
        <f>SUMIFS(pg_transaction_cleaned!$H$2:$H$5743,pg_transaction_cleaned!$O$2:$O$5743,A1981,pg_transaction_cleaned!$F$2:$F$5743,"CAPTURE")</f>
        <v>8998</v>
      </c>
      <c r="M1981" s="6">
        <f>COUNTIFS(pg_transaction_cleaned!$O$2:$O$5743,A1981,pg_transaction_cleaned!$F$2:$F$5743,"REFUND")</f>
        <v>0</v>
      </c>
      <c r="N1981" s="7">
        <f>SUMIFS(pg_transaction_cleaned!$H$2:$H$5743,pg_transaction_cleaned!$O$2:$O$5743,A1981,pg_transaction_cleaned!$F$2:$F$5743,"REFUND")</f>
        <v>0</v>
      </c>
      <c r="O1981" s="6" t="str">
        <f t="shared" si="154"/>
        <v>OK</v>
      </c>
      <c r="P1981" s="8">
        <f t="shared" si="155"/>
        <v>0</v>
      </c>
    </row>
    <row r="1982" spans="1:16" x14ac:dyDescent="0.3">
      <c r="A1982" s="6" t="s">
        <v>3976</v>
      </c>
      <c r="B1982" s="6" t="s">
        <v>11945</v>
      </c>
      <c r="C1982" s="6" t="s">
        <v>3977</v>
      </c>
      <c r="D1982" s="6" t="s">
        <v>48</v>
      </c>
      <c r="E1982" s="6" t="s">
        <v>27</v>
      </c>
      <c r="F1982" s="6" t="s">
        <v>11827</v>
      </c>
      <c r="G1982" s="6" t="s">
        <v>19</v>
      </c>
      <c r="H1982" s="10">
        <f t="shared" si="151"/>
        <v>46289</v>
      </c>
      <c r="I1982" s="7">
        <f t="shared" si="152"/>
        <v>299</v>
      </c>
      <c r="J1982" s="6" t="str">
        <f t="shared" si="153"/>
        <v>Jaipur</v>
      </c>
      <c r="K1982" s="6">
        <f>COUNTIFS(pg_transaction_cleaned!$O$2:$O$5743,A1982,pg_transaction_cleaned!$F$2:$F$5743,"CAPTURE")</f>
        <v>1</v>
      </c>
      <c r="L1982" s="7">
        <f>SUMIFS(pg_transaction_cleaned!$H$2:$H$5743,pg_transaction_cleaned!$O$2:$O$5743,A1982,pg_transaction_cleaned!$F$2:$F$5743,"CAPTURE")</f>
        <v>299</v>
      </c>
      <c r="M1982" s="6">
        <f>COUNTIFS(pg_transaction_cleaned!$O$2:$O$5743,A1982,pg_transaction_cleaned!$F$2:$F$5743,"REFUND")</f>
        <v>0</v>
      </c>
      <c r="N1982" s="7">
        <f>SUMIFS(pg_transaction_cleaned!$H$2:$H$5743,pg_transaction_cleaned!$O$2:$O$5743,A1982,pg_transaction_cleaned!$F$2:$F$5743,"REFUND")</f>
        <v>0</v>
      </c>
      <c r="O1982" s="6" t="str">
        <f t="shared" si="154"/>
        <v>OK</v>
      </c>
      <c r="P1982" s="8">
        <f t="shared" si="155"/>
        <v>0</v>
      </c>
    </row>
    <row r="1983" spans="1:16" x14ac:dyDescent="0.3">
      <c r="A1983" s="6" t="s">
        <v>3978</v>
      </c>
      <c r="B1983" s="6" t="s">
        <v>11958</v>
      </c>
      <c r="C1983" s="6" t="s">
        <v>3979</v>
      </c>
      <c r="D1983" s="6" t="s">
        <v>17</v>
      </c>
      <c r="E1983" s="6" t="s">
        <v>18</v>
      </c>
      <c r="F1983" s="6" t="s">
        <v>12075</v>
      </c>
      <c r="G1983" s="6" t="s">
        <v>19</v>
      </c>
      <c r="H1983" s="10">
        <f t="shared" si="151"/>
        <v>46281</v>
      </c>
      <c r="I1983" s="7">
        <f t="shared" si="152"/>
        <v>5348</v>
      </c>
      <c r="J1983" s="6" t="str">
        <f t="shared" si="153"/>
        <v>Pune</v>
      </c>
      <c r="K1983" s="6">
        <f>COUNTIFS(pg_transaction_cleaned!$O$2:$O$5743,A1983,pg_transaction_cleaned!$F$2:$F$5743,"CAPTURE")</f>
        <v>1</v>
      </c>
      <c r="L1983" s="7">
        <f>SUMIFS(pg_transaction_cleaned!$H$2:$H$5743,pg_transaction_cleaned!$O$2:$O$5743,A1983,pg_transaction_cleaned!$F$2:$F$5743,"CAPTURE")</f>
        <v>5348</v>
      </c>
      <c r="M1983" s="6">
        <f>COUNTIFS(pg_transaction_cleaned!$O$2:$O$5743,A1983,pg_transaction_cleaned!$F$2:$F$5743,"REFUND")</f>
        <v>0</v>
      </c>
      <c r="N1983" s="7">
        <f>SUMIFS(pg_transaction_cleaned!$H$2:$H$5743,pg_transaction_cleaned!$O$2:$O$5743,A1983,pg_transaction_cleaned!$F$2:$F$5743,"REFUND")</f>
        <v>0</v>
      </c>
      <c r="O1983" s="6" t="str">
        <f t="shared" si="154"/>
        <v>OK</v>
      </c>
      <c r="P1983" s="8">
        <f t="shared" si="155"/>
        <v>0</v>
      </c>
    </row>
    <row r="1984" spans="1:16" x14ac:dyDescent="0.3">
      <c r="A1984" s="6" t="s">
        <v>3980</v>
      </c>
      <c r="B1984" s="6" t="s">
        <v>11868</v>
      </c>
      <c r="C1984" s="6" t="s">
        <v>3981</v>
      </c>
      <c r="D1984" s="6" t="s">
        <v>42</v>
      </c>
      <c r="E1984" s="6" t="s">
        <v>18</v>
      </c>
      <c r="F1984" s="6" t="s">
        <v>12150</v>
      </c>
      <c r="G1984" s="6" t="s">
        <v>19</v>
      </c>
      <c r="H1984" s="10">
        <f t="shared" si="151"/>
        <v>46288</v>
      </c>
      <c r="I1984" s="7">
        <f t="shared" si="152"/>
        <v>4798</v>
      </c>
      <c r="J1984" s="6" t="str">
        <f t="shared" si="153"/>
        <v>Hyderabad</v>
      </c>
      <c r="K1984" s="6">
        <f>COUNTIFS(pg_transaction_cleaned!$O$2:$O$5743,A1984,pg_transaction_cleaned!$F$2:$F$5743,"CAPTURE")</f>
        <v>1</v>
      </c>
      <c r="L1984" s="7">
        <f>SUMIFS(pg_transaction_cleaned!$H$2:$H$5743,pg_transaction_cleaned!$O$2:$O$5743,A1984,pg_transaction_cleaned!$F$2:$F$5743,"CAPTURE")</f>
        <v>4798</v>
      </c>
      <c r="M1984" s="6">
        <f>COUNTIFS(pg_transaction_cleaned!$O$2:$O$5743,A1984,pg_transaction_cleaned!$F$2:$F$5743,"REFUND")</f>
        <v>0</v>
      </c>
      <c r="N1984" s="7">
        <f>SUMIFS(pg_transaction_cleaned!$H$2:$H$5743,pg_transaction_cleaned!$O$2:$O$5743,A1984,pg_transaction_cleaned!$F$2:$F$5743,"REFUND")</f>
        <v>0</v>
      </c>
      <c r="O1984" s="6" t="str">
        <f t="shared" si="154"/>
        <v>OK</v>
      </c>
      <c r="P1984" s="8">
        <f t="shared" si="155"/>
        <v>0</v>
      </c>
    </row>
    <row r="1985" spans="1:16" x14ac:dyDescent="0.3">
      <c r="A1985" s="6" t="s">
        <v>3982</v>
      </c>
      <c r="B1985" s="6" t="s">
        <v>11873</v>
      </c>
      <c r="C1985" s="6" t="s">
        <v>3983</v>
      </c>
      <c r="D1985" s="6" t="s">
        <v>48</v>
      </c>
      <c r="E1985" s="6" t="s">
        <v>18</v>
      </c>
      <c r="F1985" s="6" t="s">
        <v>12159</v>
      </c>
      <c r="G1985" s="6" t="s">
        <v>19</v>
      </c>
      <c r="H1985" s="10">
        <f t="shared" si="151"/>
        <v>46291</v>
      </c>
      <c r="I1985" s="7">
        <f t="shared" si="152"/>
        <v>15998</v>
      </c>
      <c r="J1985" s="6" t="str">
        <f t="shared" si="153"/>
        <v>Jaipur</v>
      </c>
      <c r="K1985" s="6">
        <f>COUNTIFS(pg_transaction_cleaned!$O$2:$O$5743,A1985,pg_transaction_cleaned!$F$2:$F$5743,"CAPTURE")</f>
        <v>1</v>
      </c>
      <c r="L1985" s="7">
        <f>SUMIFS(pg_transaction_cleaned!$H$2:$H$5743,pg_transaction_cleaned!$O$2:$O$5743,A1985,pg_transaction_cleaned!$F$2:$F$5743,"CAPTURE")</f>
        <v>15998</v>
      </c>
      <c r="M1985" s="6">
        <f>COUNTIFS(pg_transaction_cleaned!$O$2:$O$5743,A1985,pg_transaction_cleaned!$F$2:$F$5743,"REFUND")</f>
        <v>0</v>
      </c>
      <c r="N1985" s="7">
        <f>SUMIFS(pg_transaction_cleaned!$H$2:$H$5743,pg_transaction_cleaned!$O$2:$O$5743,A1985,pg_transaction_cleaned!$F$2:$F$5743,"REFUND")</f>
        <v>0</v>
      </c>
      <c r="O1985" s="6" t="str">
        <f t="shared" si="154"/>
        <v>OK</v>
      </c>
      <c r="P1985" s="8">
        <f t="shared" si="155"/>
        <v>0</v>
      </c>
    </row>
    <row r="1986" spans="1:16" x14ac:dyDescent="0.3">
      <c r="A1986" s="6" t="s">
        <v>3984</v>
      </c>
      <c r="B1986" s="6" t="s">
        <v>11826</v>
      </c>
      <c r="C1986" s="6" t="s">
        <v>3985</v>
      </c>
      <c r="D1986" s="6" t="s">
        <v>37</v>
      </c>
      <c r="E1986" s="6" t="s">
        <v>18</v>
      </c>
      <c r="F1986" s="6" t="s">
        <v>11975</v>
      </c>
      <c r="G1986" s="6" t="s">
        <v>19</v>
      </c>
      <c r="H1986" s="10">
        <f t="shared" ref="H1986:H2049" si="156">IF(MID(B1986,5,1)="-",DATE(LEFT(B1986,4),MID(B1986,6,2),RIGHT(B1986,2)),DATE(RIGHT(B1986,4),MID(B1986,4,2),LEFT(B1986,2)))</f>
        <v>46286</v>
      </c>
      <c r="I1986" s="7">
        <f t="shared" ref="I1986:I2049" si="157">VALUE(SUBSTITUTE(F1986,",",""))</f>
        <v>7797</v>
      </c>
      <c r="J1986" s="6" t="str">
        <f t="shared" ref="J1986:J2049" si="158">IF(TRIM(D1986)="","Unknown",TRIM(D1986))</f>
        <v>Lucknow</v>
      </c>
      <c r="K1986" s="6">
        <f>COUNTIFS(pg_transaction_cleaned!$O$2:$O$5743,A1986,pg_transaction_cleaned!$F$2:$F$5743,"CAPTURE")</f>
        <v>1</v>
      </c>
      <c r="L1986" s="7">
        <f>SUMIFS(pg_transaction_cleaned!$H$2:$H$5743,pg_transaction_cleaned!$O$2:$O$5743,A1986,pg_transaction_cleaned!$F$2:$F$5743,"CAPTURE")</f>
        <v>7797</v>
      </c>
      <c r="M1986" s="6">
        <f>COUNTIFS(pg_transaction_cleaned!$O$2:$O$5743,A1986,pg_transaction_cleaned!$F$2:$F$5743,"REFUND")</f>
        <v>0</v>
      </c>
      <c r="N1986" s="7">
        <f>SUMIFS(pg_transaction_cleaned!$H$2:$H$5743,pg_transaction_cleaned!$O$2:$O$5743,A1986,pg_transaction_cleaned!$F$2:$F$5743,"REFUND")</f>
        <v>0</v>
      </c>
      <c r="O1986" s="6" t="str">
        <f t="shared" si="154"/>
        <v>OK</v>
      </c>
      <c r="P1986" s="8">
        <f t="shared" si="155"/>
        <v>0</v>
      </c>
    </row>
    <row r="1987" spans="1:16" x14ac:dyDescent="0.3">
      <c r="A1987" s="6" t="s">
        <v>3986</v>
      </c>
      <c r="B1987" s="6" t="s">
        <v>11842</v>
      </c>
      <c r="C1987" s="6" t="s">
        <v>3987</v>
      </c>
      <c r="D1987" s="6" t="s">
        <v>61</v>
      </c>
      <c r="E1987" s="6" t="s">
        <v>18</v>
      </c>
      <c r="F1987" s="6" t="s">
        <v>11851</v>
      </c>
      <c r="G1987" s="6" t="s">
        <v>19</v>
      </c>
      <c r="H1987" s="10">
        <f t="shared" si="156"/>
        <v>46290</v>
      </c>
      <c r="I1987" s="7">
        <f t="shared" si="157"/>
        <v>3499</v>
      </c>
      <c r="J1987" s="6" t="str">
        <f t="shared" si="158"/>
        <v>Delhi</v>
      </c>
      <c r="K1987" s="6">
        <f>COUNTIFS(pg_transaction_cleaned!$O$2:$O$5743,A1987,pg_transaction_cleaned!$F$2:$F$5743,"CAPTURE")</f>
        <v>1</v>
      </c>
      <c r="L1987" s="7">
        <f>SUMIFS(pg_transaction_cleaned!$H$2:$H$5743,pg_transaction_cleaned!$O$2:$O$5743,A1987,pg_transaction_cleaned!$F$2:$F$5743,"CAPTURE")</f>
        <v>3499</v>
      </c>
      <c r="M1987" s="6">
        <f>COUNTIFS(pg_transaction_cleaned!$O$2:$O$5743,A1987,pg_transaction_cleaned!$F$2:$F$5743,"REFUND")</f>
        <v>0</v>
      </c>
      <c r="N1987" s="7">
        <f>SUMIFS(pg_transaction_cleaned!$H$2:$H$5743,pg_transaction_cleaned!$O$2:$O$5743,A1987,pg_transaction_cleaned!$F$2:$F$5743,"REFUND")</f>
        <v>0</v>
      </c>
      <c r="O1987" s="6" t="str">
        <f t="shared" ref="O1987:O2050" si="159">IF(AND(G1987="Paid",K1987=0),"Paid, no payment",IF(AND(OR(G1987="Failed",G1987="Cancelled"),K1987&gt;0),"Payment on failed/cancelled",IF(K1987&gt;1,"Duplicate charge",IF(AND(K1987=1,ROUND(L1987-I1987,2)&lt;&gt;0),"Amount difference",IF(AND(G1987="Refunded",M1987=0),"Refunded, no refund",IF(AND(G1987&lt;&gt;"Refunded",M1987&gt;0),"Refund, order not Refunded",IF(AND(M1987&gt;0,ROUND(N1987-I1987,2)&lt;&gt;0),"Refund amount differs","OK")))))))</f>
        <v>OK</v>
      </c>
      <c r="P1987" s="8">
        <f t="shared" ref="P1987:P2050" si="160">IF(O1987="OK",0,IF(O1987="Paid, no payment",I1987,IF(O1987="Payment on failed/cancelled",L1987,IF(OR(O1987="Duplicate charge",O1987="Amount difference"),L1987-I1987,IF(O1987="Refunded, no refund",I1987,N1987)))))</f>
        <v>0</v>
      </c>
    </row>
    <row r="1988" spans="1:16" x14ac:dyDescent="0.3">
      <c r="A1988" s="6" t="s">
        <v>3988</v>
      </c>
      <c r="B1988" s="6" t="s">
        <v>11895</v>
      </c>
      <c r="C1988" s="6" t="s">
        <v>3989</v>
      </c>
      <c r="D1988" s="6" t="s">
        <v>17</v>
      </c>
      <c r="E1988" s="6" t="s">
        <v>18</v>
      </c>
      <c r="F1988" s="6" t="s">
        <v>11997</v>
      </c>
      <c r="G1988" s="6" t="s">
        <v>19</v>
      </c>
      <c r="H1988" s="10">
        <f t="shared" si="156"/>
        <v>46295</v>
      </c>
      <c r="I1988" s="7">
        <f t="shared" si="157"/>
        <v>4999</v>
      </c>
      <c r="J1988" s="6" t="str">
        <f t="shared" si="158"/>
        <v>Pune</v>
      </c>
      <c r="K1988" s="6">
        <f>COUNTIFS(pg_transaction_cleaned!$O$2:$O$5743,A1988,pg_transaction_cleaned!$F$2:$F$5743,"CAPTURE")</f>
        <v>1</v>
      </c>
      <c r="L1988" s="7">
        <f>SUMIFS(pg_transaction_cleaned!$H$2:$H$5743,pg_transaction_cleaned!$O$2:$O$5743,A1988,pg_transaction_cleaned!$F$2:$F$5743,"CAPTURE")</f>
        <v>4999</v>
      </c>
      <c r="M1988" s="6">
        <f>COUNTIFS(pg_transaction_cleaned!$O$2:$O$5743,A1988,pg_transaction_cleaned!$F$2:$F$5743,"REFUND")</f>
        <v>0</v>
      </c>
      <c r="N1988" s="7">
        <f>SUMIFS(pg_transaction_cleaned!$H$2:$H$5743,pg_transaction_cleaned!$O$2:$O$5743,A1988,pg_transaction_cleaned!$F$2:$F$5743,"REFUND")</f>
        <v>0</v>
      </c>
      <c r="O1988" s="6" t="str">
        <f t="shared" si="159"/>
        <v>OK</v>
      </c>
      <c r="P1988" s="8">
        <f t="shared" si="160"/>
        <v>0</v>
      </c>
    </row>
    <row r="1989" spans="1:16" x14ac:dyDescent="0.3">
      <c r="A1989" s="6" t="s">
        <v>3990</v>
      </c>
      <c r="B1989" s="6" t="s">
        <v>11893</v>
      </c>
      <c r="C1989" s="6" t="s">
        <v>3991</v>
      </c>
      <c r="D1989" s="6" t="s">
        <v>51</v>
      </c>
      <c r="E1989" s="6" t="s">
        <v>18</v>
      </c>
      <c r="F1989" s="6" t="s">
        <v>12011</v>
      </c>
      <c r="G1989" s="6" t="s">
        <v>19</v>
      </c>
      <c r="H1989" s="10">
        <f t="shared" si="156"/>
        <v>46280</v>
      </c>
      <c r="I1989" s="7">
        <f t="shared" si="157"/>
        <v>7097</v>
      </c>
      <c r="J1989" s="6" t="str">
        <f t="shared" si="158"/>
        <v>Chennai</v>
      </c>
      <c r="K1989" s="6">
        <f>COUNTIFS(pg_transaction_cleaned!$O$2:$O$5743,A1989,pg_transaction_cleaned!$F$2:$F$5743,"CAPTURE")</f>
        <v>1</v>
      </c>
      <c r="L1989" s="7">
        <f>SUMIFS(pg_transaction_cleaned!$H$2:$H$5743,pg_transaction_cleaned!$O$2:$O$5743,A1989,pg_transaction_cleaned!$F$2:$F$5743,"CAPTURE")</f>
        <v>7097</v>
      </c>
      <c r="M1989" s="6">
        <f>COUNTIFS(pg_transaction_cleaned!$O$2:$O$5743,A1989,pg_transaction_cleaned!$F$2:$F$5743,"REFUND")</f>
        <v>0</v>
      </c>
      <c r="N1989" s="7">
        <f>SUMIFS(pg_transaction_cleaned!$H$2:$H$5743,pg_transaction_cleaned!$O$2:$O$5743,A1989,pg_transaction_cleaned!$F$2:$F$5743,"REFUND")</f>
        <v>0</v>
      </c>
      <c r="O1989" s="6" t="str">
        <f t="shared" si="159"/>
        <v>OK</v>
      </c>
      <c r="P1989" s="8">
        <f t="shared" si="160"/>
        <v>0</v>
      </c>
    </row>
    <row r="1990" spans="1:16" x14ac:dyDescent="0.3">
      <c r="A1990" s="6" t="s">
        <v>3992</v>
      </c>
      <c r="B1990" s="6" t="s">
        <v>12051</v>
      </c>
      <c r="C1990" s="6" t="s">
        <v>3993</v>
      </c>
      <c r="D1990" s="6"/>
      <c r="E1990" s="6" t="s">
        <v>27</v>
      </c>
      <c r="F1990" s="6" t="s">
        <v>11849</v>
      </c>
      <c r="G1990" s="6" t="s">
        <v>19</v>
      </c>
      <c r="H1990" s="10">
        <f t="shared" si="156"/>
        <v>46291</v>
      </c>
      <c r="I1990" s="7">
        <f t="shared" si="157"/>
        <v>4298</v>
      </c>
      <c r="J1990" s="6" t="str">
        <f t="shared" si="158"/>
        <v>Unknown</v>
      </c>
      <c r="K1990" s="6">
        <f>COUNTIFS(pg_transaction_cleaned!$O$2:$O$5743,A1990,pg_transaction_cleaned!$F$2:$F$5743,"CAPTURE")</f>
        <v>1</v>
      </c>
      <c r="L1990" s="7">
        <f>SUMIFS(pg_transaction_cleaned!$H$2:$H$5743,pg_transaction_cleaned!$O$2:$O$5743,A1990,pg_transaction_cleaned!$F$2:$F$5743,"CAPTURE")</f>
        <v>4298</v>
      </c>
      <c r="M1990" s="6">
        <f>COUNTIFS(pg_transaction_cleaned!$O$2:$O$5743,A1990,pg_transaction_cleaned!$F$2:$F$5743,"REFUND")</f>
        <v>0</v>
      </c>
      <c r="N1990" s="7">
        <f>SUMIFS(pg_transaction_cleaned!$H$2:$H$5743,pg_transaction_cleaned!$O$2:$O$5743,A1990,pg_transaction_cleaned!$F$2:$F$5743,"REFUND")</f>
        <v>0</v>
      </c>
      <c r="O1990" s="6" t="str">
        <f t="shared" si="159"/>
        <v>OK</v>
      </c>
      <c r="P1990" s="8">
        <f t="shared" si="160"/>
        <v>0</v>
      </c>
    </row>
    <row r="1991" spans="1:16" x14ac:dyDescent="0.3">
      <c r="A1991" s="6" t="s">
        <v>3994</v>
      </c>
      <c r="B1991" s="6" t="s">
        <v>11830</v>
      </c>
      <c r="C1991" s="6" t="s">
        <v>3995</v>
      </c>
      <c r="D1991" s="6" t="s">
        <v>42</v>
      </c>
      <c r="E1991" s="6" t="s">
        <v>18</v>
      </c>
      <c r="F1991" s="6" t="s">
        <v>11827</v>
      </c>
      <c r="G1991" s="6" t="s">
        <v>19</v>
      </c>
      <c r="H1991" s="10">
        <f t="shared" si="156"/>
        <v>46282</v>
      </c>
      <c r="I1991" s="7">
        <f t="shared" si="157"/>
        <v>299</v>
      </c>
      <c r="J1991" s="6" t="str">
        <f t="shared" si="158"/>
        <v>Hyderabad</v>
      </c>
      <c r="K1991" s="6">
        <f>COUNTIFS(pg_transaction_cleaned!$O$2:$O$5743,A1991,pg_transaction_cleaned!$F$2:$F$5743,"CAPTURE")</f>
        <v>1</v>
      </c>
      <c r="L1991" s="7">
        <f>SUMIFS(pg_transaction_cleaned!$H$2:$H$5743,pg_transaction_cleaned!$O$2:$O$5743,A1991,pg_transaction_cleaned!$F$2:$F$5743,"CAPTURE")</f>
        <v>299</v>
      </c>
      <c r="M1991" s="6">
        <f>COUNTIFS(pg_transaction_cleaned!$O$2:$O$5743,A1991,pg_transaction_cleaned!$F$2:$F$5743,"REFUND")</f>
        <v>0</v>
      </c>
      <c r="N1991" s="7">
        <f>SUMIFS(pg_transaction_cleaned!$H$2:$H$5743,pg_transaction_cleaned!$O$2:$O$5743,A1991,pg_transaction_cleaned!$F$2:$F$5743,"REFUND")</f>
        <v>0</v>
      </c>
      <c r="O1991" s="6" t="str">
        <f t="shared" si="159"/>
        <v>OK</v>
      </c>
      <c r="P1991" s="8">
        <f t="shared" si="160"/>
        <v>0</v>
      </c>
    </row>
    <row r="1992" spans="1:16" x14ac:dyDescent="0.3">
      <c r="A1992" s="6" t="s">
        <v>3996</v>
      </c>
      <c r="B1992" s="6" t="s">
        <v>11908</v>
      </c>
      <c r="C1992" s="6" t="s">
        <v>3997</v>
      </c>
      <c r="D1992" s="6" t="s">
        <v>42</v>
      </c>
      <c r="E1992" s="6" t="s">
        <v>27</v>
      </c>
      <c r="F1992" s="6" t="s">
        <v>12063</v>
      </c>
      <c r="G1992" s="6" t="s">
        <v>19</v>
      </c>
      <c r="H1992" s="10">
        <f t="shared" si="156"/>
        <v>46275</v>
      </c>
      <c r="I1992" s="7">
        <f t="shared" si="157"/>
        <v>5997</v>
      </c>
      <c r="J1992" s="6" t="str">
        <f t="shared" si="158"/>
        <v>Hyderabad</v>
      </c>
      <c r="K1992" s="6">
        <f>COUNTIFS(pg_transaction_cleaned!$O$2:$O$5743,A1992,pg_transaction_cleaned!$F$2:$F$5743,"CAPTURE")</f>
        <v>1</v>
      </c>
      <c r="L1992" s="7">
        <f>SUMIFS(pg_transaction_cleaned!$H$2:$H$5743,pg_transaction_cleaned!$O$2:$O$5743,A1992,pg_transaction_cleaned!$F$2:$F$5743,"CAPTURE")</f>
        <v>5997</v>
      </c>
      <c r="M1992" s="6">
        <f>COUNTIFS(pg_transaction_cleaned!$O$2:$O$5743,A1992,pg_transaction_cleaned!$F$2:$F$5743,"REFUND")</f>
        <v>0</v>
      </c>
      <c r="N1992" s="7">
        <f>SUMIFS(pg_transaction_cleaned!$H$2:$H$5743,pg_transaction_cleaned!$O$2:$O$5743,A1992,pg_transaction_cleaned!$F$2:$F$5743,"REFUND")</f>
        <v>0</v>
      </c>
      <c r="O1992" s="6" t="str">
        <f t="shared" si="159"/>
        <v>OK</v>
      </c>
      <c r="P1992" s="8">
        <f t="shared" si="160"/>
        <v>0</v>
      </c>
    </row>
    <row r="1993" spans="1:16" x14ac:dyDescent="0.3">
      <c r="A1993" s="6" t="s">
        <v>3998</v>
      </c>
      <c r="B1993" s="6" t="s">
        <v>12007</v>
      </c>
      <c r="C1993" s="6" t="s">
        <v>3999</v>
      </c>
      <c r="D1993" s="6" t="s">
        <v>42</v>
      </c>
      <c r="E1993" s="6" t="s">
        <v>18</v>
      </c>
      <c r="F1993" s="6" t="s">
        <v>12123</v>
      </c>
      <c r="G1993" s="6" t="s">
        <v>19</v>
      </c>
      <c r="H1993" s="10">
        <f t="shared" si="156"/>
        <v>46270</v>
      </c>
      <c r="I1993" s="7">
        <f t="shared" si="157"/>
        <v>8997</v>
      </c>
      <c r="J1993" s="6" t="str">
        <f t="shared" si="158"/>
        <v>Hyderabad</v>
      </c>
      <c r="K1993" s="6">
        <f>COUNTIFS(pg_transaction_cleaned!$O$2:$O$5743,A1993,pg_transaction_cleaned!$F$2:$F$5743,"CAPTURE")</f>
        <v>1</v>
      </c>
      <c r="L1993" s="7">
        <f>SUMIFS(pg_transaction_cleaned!$H$2:$H$5743,pg_transaction_cleaned!$O$2:$O$5743,A1993,pg_transaction_cleaned!$F$2:$F$5743,"CAPTURE")</f>
        <v>8997</v>
      </c>
      <c r="M1993" s="6">
        <f>COUNTIFS(pg_transaction_cleaned!$O$2:$O$5743,A1993,pg_transaction_cleaned!$F$2:$F$5743,"REFUND")</f>
        <v>0</v>
      </c>
      <c r="N1993" s="7">
        <f>SUMIFS(pg_transaction_cleaned!$H$2:$H$5743,pg_transaction_cleaned!$O$2:$O$5743,A1993,pg_transaction_cleaned!$F$2:$F$5743,"REFUND")</f>
        <v>0</v>
      </c>
      <c r="O1993" s="6" t="str">
        <f t="shared" si="159"/>
        <v>OK</v>
      </c>
      <c r="P1993" s="8">
        <f t="shared" si="160"/>
        <v>0</v>
      </c>
    </row>
    <row r="1994" spans="1:16" x14ac:dyDescent="0.3">
      <c r="A1994" s="6" t="s">
        <v>4000</v>
      </c>
      <c r="B1994" s="6" t="s">
        <v>11854</v>
      </c>
      <c r="C1994" s="6" t="s">
        <v>4001</v>
      </c>
      <c r="D1994" s="6" t="s">
        <v>37</v>
      </c>
      <c r="E1994" s="6" t="s">
        <v>27</v>
      </c>
      <c r="F1994" s="6" t="s">
        <v>11827</v>
      </c>
      <c r="G1994" s="6" t="s">
        <v>19</v>
      </c>
      <c r="H1994" s="10">
        <f t="shared" si="156"/>
        <v>46286</v>
      </c>
      <c r="I1994" s="7">
        <f t="shared" si="157"/>
        <v>299</v>
      </c>
      <c r="J1994" s="6" t="str">
        <f t="shared" si="158"/>
        <v>Lucknow</v>
      </c>
      <c r="K1994" s="6">
        <f>COUNTIFS(pg_transaction_cleaned!$O$2:$O$5743,A1994,pg_transaction_cleaned!$F$2:$F$5743,"CAPTURE")</f>
        <v>1</v>
      </c>
      <c r="L1994" s="7">
        <f>SUMIFS(pg_transaction_cleaned!$H$2:$H$5743,pg_transaction_cleaned!$O$2:$O$5743,A1994,pg_transaction_cleaned!$F$2:$F$5743,"CAPTURE")</f>
        <v>299</v>
      </c>
      <c r="M1994" s="6">
        <f>COUNTIFS(pg_transaction_cleaned!$O$2:$O$5743,A1994,pg_transaction_cleaned!$F$2:$F$5743,"REFUND")</f>
        <v>0</v>
      </c>
      <c r="N1994" s="7">
        <f>SUMIFS(pg_transaction_cleaned!$H$2:$H$5743,pg_transaction_cleaned!$O$2:$O$5743,A1994,pg_transaction_cleaned!$F$2:$F$5743,"REFUND")</f>
        <v>0</v>
      </c>
      <c r="O1994" s="6" t="str">
        <f t="shared" si="159"/>
        <v>OK</v>
      </c>
      <c r="P1994" s="8">
        <f t="shared" si="160"/>
        <v>0</v>
      </c>
    </row>
    <row r="1995" spans="1:16" x14ac:dyDescent="0.3">
      <c r="A1995" s="6" t="s">
        <v>4002</v>
      </c>
      <c r="B1995" s="6" t="s">
        <v>11897</v>
      </c>
      <c r="C1995" s="6" t="s">
        <v>4003</v>
      </c>
      <c r="D1995" s="6" t="s">
        <v>26</v>
      </c>
      <c r="E1995" s="6" t="s">
        <v>27</v>
      </c>
      <c r="F1995" s="6" t="s">
        <v>11837</v>
      </c>
      <c r="G1995" s="6" t="s">
        <v>19</v>
      </c>
      <c r="H1995" s="10">
        <f t="shared" si="156"/>
        <v>46266</v>
      </c>
      <c r="I1995" s="7">
        <f t="shared" si="157"/>
        <v>999</v>
      </c>
      <c r="J1995" s="6" t="str">
        <f t="shared" si="158"/>
        <v>Kolkata</v>
      </c>
      <c r="K1995" s="6">
        <f>COUNTIFS(pg_transaction_cleaned!$O$2:$O$5743,A1995,pg_transaction_cleaned!$F$2:$F$5743,"CAPTURE")</f>
        <v>1</v>
      </c>
      <c r="L1995" s="7">
        <f>SUMIFS(pg_transaction_cleaned!$H$2:$H$5743,pg_transaction_cleaned!$O$2:$O$5743,A1995,pg_transaction_cleaned!$F$2:$F$5743,"CAPTURE")</f>
        <v>999</v>
      </c>
      <c r="M1995" s="6">
        <f>COUNTIFS(pg_transaction_cleaned!$O$2:$O$5743,A1995,pg_transaction_cleaned!$F$2:$F$5743,"REFUND")</f>
        <v>0</v>
      </c>
      <c r="N1995" s="7">
        <f>SUMIFS(pg_transaction_cleaned!$H$2:$H$5743,pg_transaction_cleaned!$O$2:$O$5743,A1995,pg_transaction_cleaned!$F$2:$F$5743,"REFUND")</f>
        <v>0</v>
      </c>
      <c r="O1995" s="6" t="str">
        <f t="shared" si="159"/>
        <v>OK</v>
      </c>
      <c r="P1995" s="8">
        <f t="shared" si="160"/>
        <v>0</v>
      </c>
    </row>
    <row r="1996" spans="1:16" x14ac:dyDescent="0.3">
      <c r="A1996" s="6" t="s">
        <v>4004</v>
      </c>
      <c r="B1996" s="6" t="s">
        <v>11958</v>
      </c>
      <c r="C1996" s="6" t="s">
        <v>4005</v>
      </c>
      <c r="D1996" s="6" t="s">
        <v>51</v>
      </c>
      <c r="E1996" s="6" t="s">
        <v>27</v>
      </c>
      <c r="F1996" s="6" t="s">
        <v>12023</v>
      </c>
      <c r="G1996" s="6" t="s">
        <v>19</v>
      </c>
      <c r="H1996" s="10">
        <f t="shared" si="156"/>
        <v>46281</v>
      </c>
      <c r="I1996" s="7">
        <f t="shared" si="157"/>
        <v>1498</v>
      </c>
      <c r="J1996" s="6" t="str">
        <f t="shared" si="158"/>
        <v>Chennai</v>
      </c>
      <c r="K1996" s="6">
        <f>COUNTIFS(pg_transaction_cleaned!$O$2:$O$5743,A1996,pg_transaction_cleaned!$F$2:$F$5743,"CAPTURE")</f>
        <v>1</v>
      </c>
      <c r="L1996" s="7">
        <f>SUMIFS(pg_transaction_cleaned!$H$2:$H$5743,pg_transaction_cleaned!$O$2:$O$5743,A1996,pg_transaction_cleaned!$F$2:$F$5743,"CAPTURE")</f>
        <v>1498</v>
      </c>
      <c r="M1996" s="6">
        <f>COUNTIFS(pg_transaction_cleaned!$O$2:$O$5743,A1996,pg_transaction_cleaned!$F$2:$F$5743,"REFUND")</f>
        <v>0</v>
      </c>
      <c r="N1996" s="7">
        <f>SUMIFS(pg_transaction_cleaned!$H$2:$H$5743,pg_transaction_cleaned!$O$2:$O$5743,A1996,pg_transaction_cleaned!$F$2:$F$5743,"REFUND")</f>
        <v>0</v>
      </c>
      <c r="O1996" s="6" t="str">
        <f t="shared" si="159"/>
        <v>OK</v>
      </c>
      <c r="P1996" s="8">
        <f t="shared" si="160"/>
        <v>0</v>
      </c>
    </row>
    <row r="1997" spans="1:16" x14ac:dyDescent="0.3">
      <c r="A1997" s="6" t="s">
        <v>4006</v>
      </c>
      <c r="B1997" s="6" t="s">
        <v>11830</v>
      </c>
      <c r="C1997" s="6" t="s">
        <v>4007</v>
      </c>
      <c r="D1997" s="6" t="s">
        <v>48</v>
      </c>
      <c r="E1997" s="6" t="s">
        <v>18</v>
      </c>
      <c r="F1997" s="6" t="s">
        <v>11839</v>
      </c>
      <c r="G1997" s="6" t="s">
        <v>19</v>
      </c>
      <c r="H1997" s="10">
        <f t="shared" si="156"/>
        <v>46282</v>
      </c>
      <c r="I1997" s="7">
        <f t="shared" si="157"/>
        <v>1299</v>
      </c>
      <c r="J1997" s="6" t="str">
        <f t="shared" si="158"/>
        <v>Jaipur</v>
      </c>
      <c r="K1997" s="6">
        <f>COUNTIFS(pg_transaction_cleaned!$O$2:$O$5743,A1997,pg_transaction_cleaned!$F$2:$F$5743,"CAPTURE")</f>
        <v>1</v>
      </c>
      <c r="L1997" s="7">
        <f>SUMIFS(pg_transaction_cleaned!$H$2:$H$5743,pg_transaction_cleaned!$O$2:$O$5743,A1997,pg_transaction_cleaned!$F$2:$F$5743,"CAPTURE")</f>
        <v>1299</v>
      </c>
      <c r="M1997" s="6">
        <f>COUNTIFS(pg_transaction_cleaned!$O$2:$O$5743,A1997,pg_transaction_cleaned!$F$2:$F$5743,"REFUND")</f>
        <v>0</v>
      </c>
      <c r="N1997" s="7">
        <f>SUMIFS(pg_transaction_cleaned!$H$2:$H$5743,pg_transaction_cleaned!$O$2:$O$5743,A1997,pg_transaction_cleaned!$F$2:$F$5743,"REFUND")</f>
        <v>0</v>
      </c>
      <c r="O1997" s="6" t="str">
        <f t="shared" si="159"/>
        <v>OK</v>
      </c>
      <c r="P1997" s="8">
        <f t="shared" si="160"/>
        <v>0</v>
      </c>
    </row>
    <row r="1998" spans="1:16" x14ac:dyDescent="0.3">
      <c r="A1998" s="6" t="s">
        <v>4008</v>
      </c>
      <c r="B1998" s="6" t="s">
        <v>11958</v>
      </c>
      <c r="C1998" s="6" t="s">
        <v>4009</v>
      </c>
      <c r="D1998" s="6" t="s">
        <v>51</v>
      </c>
      <c r="E1998" s="6" t="s">
        <v>18</v>
      </c>
      <c r="F1998" s="6" t="s">
        <v>11863</v>
      </c>
      <c r="G1998" s="6" t="s">
        <v>115</v>
      </c>
      <c r="H1998" s="10">
        <f t="shared" si="156"/>
        <v>46281</v>
      </c>
      <c r="I1998" s="7">
        <f t="shared" si="157"/>
        <v>1499</v>
      </c>
      <c r="J1998" s="6" t="str">
        <f t="shared" si="158"/>
        <v>Chennai</v>
      </c>
      <c r="K1998" s="6">
        <f>COUNTIFS(pg_transaction_cleaned!$O$2:$O$5743,A1998,pg_transaction_cleaned!$F$2:$F$5743,"CAPTURE")</f>
        <v>0</v>
      </c>
      <c r="L1998" s="7">
        <f>SUMIFS(pg_transaction_cleaned!$H$2:$H$5743,pg_transaction_cleaned!$O$2:$O$5743,A1998,pg_transaction_cleaned!$F$2:$F$5743,"CAPTURE")</f>
        <v>0</v>
      </c>
      <c r="M1998" s="6">
        <f>COUNTIFS(pg_transaction_cleaned!$O$2:$O$5743,A1998,pg_transaction_cleaned!$F$2:$F$5743,"REFUND")</f>
        <v>0</v>
      </c>
      <c r="N1998" s="7">
        <f>SUMIFS(pg_transaction_cleaned!$H$2:$H$5743,pg_transaction_cleaned!$O$2:$O$5743,A1998,pg_transaction_cleaned!$F$2:$F$5743,"REFUND")</f>
        <v>0</v>
      </c>
      <c r="O1998" s="6" t="str">
        <f t="shared" si="159"/>
        <v>OK</v>
      </c>
      <c r="P1998" s="8">
        <f t="shared" si="160"/>
        <v>0</v>
      </c>
    </row>
    <row r="1999" spans="1:16" x14ac:dyDescent="0.3">
      <c r="A1999" s="6" t="s">
        <v>4010</v>
      </c>
      <c r="B1999" s="6" t="s">
        <v>11852</v>
      </c>
      <c r="C1999" s="6" t="s">
        <v>4011</v>
      </c>
      <c r="D1999" s="6" t="s">
        <v>23</v>
      </c>
      <c r="E1999" s="6" t="s">
        <v>18</v>
      </c>
      <c r="F1999" s="6" t="s">
        <v>11869</v>
      </c>
      <c r="G1999" s="6" t="s">
        <v>19</v>
      </c>
      <c r="H1999" s="10">
        <f t="shared" si="156"/>
        <v>46273</v>
      </c>
      <c r="I1999" s="7">
        <f t="shared" si="157"/>
        <v>599</v>
      </c>
      <c r="J1999" s="6" t="str">
        <f t="shared" si="158"/>
        <v>Bengaluru</v>
      </c>
      <c r="K1999" s="6">
        <f>COUNTIFS(pg_transaction_cleaned!$O$2:$O$5743,A1999,pg_transaction_cleaned!$F$2:$F$5743,"CAPTURE")</f>
        <v>1</v>
      </c>
      <c r="L1999" s="7">
        <f>SUMIFS(pg_transaction_cleaned!$H$2:$H$5743,pg_transaction_cleaned!$O$2:$O$5743,A1999,pg_transaction_cleaned!$F$2:$F$5743,"CAPTURE")</f>
        <v>599</v>
      </c>
      <c r="M1999" s="6">
        <f>COUNTIFS(pg_transaction_cleaned!$O$2:$O$5743,A1999,pg_transaction_cleaned!$F$2:$F$5743,"REFUND")</f>
        <v>0</v>
      </c>
      <c r="N1999" s="7">
        <f>SUMIFS(pg_transaction_cleaned!$H$2:$H$5743,pg_transaction_cleaned!$O$2:$O$5743,A1999,pg_transaction_cleaned!$F$2:$F$5743,"REFUND")</f>
        <v>0</v>
      </c>
      <c r="O1999" s="6" t="str">
        <f t="shared" si="159"/>
        <v>OK</v>
      </c>
      <c r="P1999" s="8">
        <f t="shared" si="160"/>
        <v>0</v>
      </c>
    </row>
    <row r="2000" spans="1:16" x14ac:dyDescent="0.3">
      <c r="A2000" s="6" t="s">
        <v>4012</v>
      </c>
      <c r="B2000" s="6" t="s">
        <v>11903</v>
      </c>
      <c r="C2000" s="6" t="s">
        <v>4013</v>
      </c>
      <c r="D2000" s="6" t="s">
        <v>23</v>
      </c>
      <c r="E2000" s="6" t="s">
        <v>54</v>
      </c>
      <c r="F2000" s="6" t="s">
        <v>11872</v>
      </c>
      <c r="G2000" s="6" t="s">
        <v>115</v>
      </c>
      <c r="H2000" s="10">
        <f t="shared" si="156"/>
        <v>46277</v>
      </c>
      <c r="I2000" s="7">
        <f t="shared" si="157"/>
        <v>3998</v>
      </c>
      <c r="J2000" s="6" t="str">
        <f t="shared" si="158"/>
        <v>Bengaluru</v>
      </c>
      <c r="K2000" s="6">
        <f>COUNTIFS(pg_transaction_cleaned!$O$2:$O$5743,A2000,pg_transaction_cleaned!$F$2:$F$5743,"CAPTURE")</f>
        <v>0</v>
      </c>
      <c r="L2000" s="7">
        <f>SUMIFS(pg_transaction_cleaned!$H$2:$H$5743,pg_transaction_cleaned!$O$2:$O$5743,A2000,pg_transaction_cleaned!$F$2:$F$5743,"CAPTURE")</f>
        <v>0</v>
      </c>
      <c r="M2000" s="6">
        <f>COUNTIFS(pg_transaction_cleaned!$O$2:$O$5743,A2000,pg_transaction_cleaned!$F$2:$F$5743,"REFUND")</f>
        <v>0</v>
      </c>
      <c r="N2000" s="7">
        <f>SUMIFS(pg_transaction_cleaned!$H$2:$H$5743,pg_transaction_cleaned!$O$2:$O$5743,A2000,pg_transaction_cleaned!$F$2:$F$5743,"REFUND")</f>
        <v>0</v>
      </c>
      <c r="O2000" s="6" t="str">
        <f t="shared" si="159"/>
        <v>OK</v>
      </c>
      <c r="P2000" s="8">
        <f t="shared" si="160"/>
        <v>0</v>
      </c>
    </row>
    <row r="2001" spans="1:16" x14ac:dyDescent="0.3">
      <c r="A2001" s="6" t="s">
        <v>4014</v>
      </c>
      <c r="B2001" s="6" t="s">
        <v>11945</v>
      </c>
      <c r="C2001" s="6" t="s">
        <v>4015</v>
      </c>
      <c r="D2001" s="6" t="s">
        <v>51</v>
      </c>
      <c r="E2001" s="6" t="s">
        <v>18</v>
      </c>
      <c r="F2001" s="6" t="s">
        <v>11837</v>
      </c>
      <c r="G2001" s="6" t="s">
        <v>19</v>
      </c>
      <c r="H2001" s="10">
        <f t="shared" si="156"/>
        <v>46289</v>
      </c>
      <c r="I2001" s="7">
        <f t="shared" si="157"/>
        <v>999</v>
      </c>
      <c r="J2001" s="6" t="str">
        <f t="shared" si="158"/>
        <v>Chennai</v>
      </c>
      <c r="K2001" s="6">
        <f>COUNTIFS(pg_transaction_cleaned!$O$2:$O$5743,A2001,pg_transaction_cleaned!$F$2:$F$5743,"CAPTURE")</f>
        <v>1</v>
      </c>
      <c r="L2001" s="7">
        <f>SUMIFS(pg_transaction_cleaned!$H$2:$H$5743,pg_transaction_cleaned!$O$2:$O$5743,A2001,pg_transaction_cleaned!$F$2:$F$5743,"CAPTURE")</f>
        <v>999</v>
      </c>
      <c r="M2001" s="6">
        <f>COUNTIFS(pg_transaction_cleaned!$O$2:$O$5743,A2001,pg_transaction_cleaned!$F$2:$F$5743,"REFUND")</f>
        <v>0</v>
      </c>
      <c r="N2001" s="7">
        <f>SUMIFS(pg_transaction_cleaned!$H$2:$H$5743,pg_transaction_cleaned!$O$2:$O$5743,A2001,pg_transaction_cleaned!$F$2:$F$5743,"REFUND")</f>
        <v>0</v>
      </c>
      <c r="O2001" s="6" t="str">
        <f t="shared" si="159"/>
        <v>OK</v>
      </c>
      <c r="P2001" s="8">
        <f t="shared" si="160"/>
        <v>0</v>
      </c>
    </row>
    <row r="2002" spans="1:16" x14ac:dyDescent="0.3">
      <c r="A2002" s="6" t="s">
        <v>4016</v>
      </c>
      <c r="B2002" s="6" t="s">
        <v>11999</v>
      </c>
      <c r="C2002" s="6" t="s">
        <v>3766</v>
      </c>
      <c r="D2002" s="6" t="s">
        <v>17</v>
      </c>
      <c r="E2002" s="6" t="s">
        <v>18</v>
      </c>
      <c r="F2002" s="6" t="s">
        <v>11929</v>
      </c>
      <c r="G2002" s="6" t="s">
        <v>19</v>
      </c>
      <c r="H2002" s="10">
        <f t="shared" si="156"/>
        <v>46282</v>
      </c>
      <c r="I2002" s="7">
        <f t="shared" si="157"/>
        <v>799</v>
      </c>
      <c r="J2002" s="6" t="str">
        <f t="shared" si="158"/>
        <v>Pune</v>
      </c>
      <c r="K2002" s="6">
        <f>COUNTIFS(pg_transaction_cleaned!$O$2:$O$5743,A2002,pg_transaction_cleaned!$F$2:$F$5743,"CAPTURE")</f>
        <v>1</v>
      </c>
      <c r="L2002" s="7">
        <f>SUMIFS(pg_transaction_cleaned!$H$2:$H$5743,pg_transaction_cleaned!$O$2:$O$5743,A2002,pg_transaction_cleaned!$F$2:$F$5743,"CAPTURE")</f>
        <v>799</v>
      </c>
      <c r="M2002" s="6">
        <f>COUNTIFS(pg_transaction_cleaned!$O$2:$O$5743,A2002,pg_transaction_cleaned!$F$2:$F$5743,"REFUND")</f>
        <v>0</v>
      </c>
      <c r="N2002" s="7">
        <f>SUMIFS(pg_transaction_cleaned!$H$2:$H$5743,pg_transaction_cleaned!$O$2:$O$5743,A2002,pg_transaction_cleaned!$F$2:$F$5743,"REFUND")</f>
        <v>0</v>
      </c>
      <c r="O2002" s="6" t="str">
        <f t="shared" si="159"/>
        <v>OK</v>
      </c>
      <c r="P2002" s="8">
        <f t="shared" si="160"/>
        <v>0</v>
      </c>
    </row>
    <row r="2003" spans="1:16" x14ac:dyDescent="0.3">
      <c r="A2003" s="6" t="s">
        <v>4017</v>
      </c>
      <c r="B2003" s="6" t="s">
        <v>12051</v>
      </c>
      <c r="C2003" s="6" t="s">
        <v>4018</v>
      </c>
      <c r="D2003" s="6" t="s">
        <v>61</v>
      </c>
      <c r="E2003" s="6" t="s">
        <v>18</v>
      </c>
      <c r="F2003" s="6" t="s">
        <v>11863</v>
      </c>
      <c r="G2003" s="6" t="s">
        <v>19</v>
      </c>
      <c r="H2003" s="10">
        <f t="shared" si="156"/>
        <v>46291</v>
      </c>
      <c r="I2003" s="7">
        <f t="shared" si="157"/>
        <v>1499</v>
      </c>
      <c r="J2003" s="6" t="str">
        <f t="shared" si="158"/>
        <v>Delhi</v>
      </c>
      <c r="K2003" s="6">
        <f>COUNTIFS(pg_transaction_cleaned!$O$2:$O$5743,A2003,pg_transaction_cleaned!$F$2:$F$5743,"CAPTURE")</f>
        <v>1</v>
      </c>
      <c r="L2003" s="7">
        <f>SUMIFS(pg_transaction_cleaned!$H$2:$H$5743,pg_transaction_cleaned!$O$2:$O$5743,A2003,pg_transaction_cleaned!$F$2:$F$5743,"CAPTURE")</f>
        <v>1499</v>
      </c>
      <c r="M2003" s="6">
        <f>COUNTIFS(pg_transaction_cleaned!$O$2:$O$5743,A2003,pg_transaction_cleaned!$F$2:$F$5743,"REFUND")</f>
        <v>0</v>
      </c>
      <c r="N2003" s="7">
        <f>SUMIFS(pg_transaction_cleaned!$H$2:$H$5743,pg_transaction_cleaned!$O$2:$O$5743,A2003,pg_transaction_cleaned!$F$2:$F$5743,"REFUND")</f>
        <v>0</v>
      </c>
      <c r="O2003" s="6" t="str">
        <f t="shared" si="159"/>
        <v>OK</v>
      </c>
      <c r="P2003" s="8">
        <f t="shared" si="160"/>
        <v>0</v>
      </c>
    </row>
    <row r="2004" spans="1:16" x14ac:dyDescent="0.3">
      <c r="A2004" s="6" t="s">
        <v>4019</v>
      </c>
      <c r="B2004" s="6" t="s">
        <v>11868</v>
      </c>
      <c r="C2004" s="6" t="s">
        <v>4020</v>
      </c>
      <c r="D2004" s="6" t="s">
        <v>37</v>
      </c>
      <c r="E2004" s="6" t="s">
        <v>18</v>
      </c>
      <c r="F2004" s="6" t="s">
        <v>12180</v>
      </c>
      <c r="G2004" s="6" t="s">
        <v>19</v>
      </c>
      <c r="H2004" s="10">
        <f t="shared" si="156"/>
        <v>46288</v>
      </c>
      <c r="I2004" s="7">
        <f t="shared" si="157"/>
        <v>9197</v>
      </c>
      <c r="J2004" s="6" t="str">
        <f t="shared" si="158"/>
        <v>Lucknow</v>
      </c>
      <c r="K2004" s="6">
        <f>COUNTIFS(pg_transaction_cleaned!$O$2:$O$5743,A2004,pg_transaction_cleaned!$F$2:$F$5743,"CAPTURE")</f>
        <v>1</v>
      </c>
      <c r="L2004" s="7">
        <f>SUMIFS(pg_transaction_cleaned!$H$2:$H$5743,pg_transaction_cleaned!$O$2:$O$5743,A2004,pg_transaction_cleaned!$F$2:$F$5743,"CAPTURE")</f>
        <v>9197</v>
      </c>
      <c r="M2004" s="6">
        <f>COUNTIFS(pg_transaction_cleaned!$O$2:$O$5743,A2004,pg_transaction_cleaned!$F$2:$F$5743,"REFUND")</f>
        <v>0</v>
      </c>
      <c r="N2004" s="7">
        <f>SUMIFS(pg_transaction_cleaned!$H$2:$H$5743,pg_transaction_cleaned!$O$2:$O$5743,A2004,pg_transaction_cleaned!$F$2:$F$5743,"REFUND")</f>
        <v>0</v>
      </c>
      <c r="O2004" s="6" t="str">
        <f t="shared" si="159"/>
        <v>OK</v>
      </c>
      <c r="P2004" s="8">
        <f t="shared" si="160"/>
        <v>0</v>
      </c>
    </row>
    <row r="2005" spans="1:16" x14ac:dyDescent="0.3">
      <c r="A2005" s="6" t="s">
        <v>4021</v>
      </c>
      <c r="B2005" s="6" t="s">
        <v>11981</v>
      </c>
      <c r="C2005" s="6" t="s">
        <v>4022</v>
      </c>
      <c r="D2005" s="6" t="s">
        <v>61</v>
      </c>
      <c r="E2005" s="6" t="s">
        <v>27</v>
      </c>
      <c r="F2005" s="6" t="s">
        <v>12181</v>
      </c>
      <c r="G2005" s="6" t="s">
        <v>19</v>
      </c>
      <c r="H2005" s="10">
        <f t="shared" si="156"/>
        <v>46274</v>
      </c>
      <c r="I2005" s="7">
        <f t="shared" si="157"/>
        <v>1148</v>
      </c>
      <c r="J2005" s="6" t="str">
        <f t="shared" si="158"/>
        <v>Delhi</v>
      </c>
      <c r="K2005" s="6">
        <f>COUNTIFS(pg_transaction_cleaned!$O$2:$O$5743,A2005,pg_transaction_cleaned!$F$2:$F$5743,"CAPTURE")</f>
        <v>1</v>
      </c>
      <c r="L2005" s="7">
        <f>SUMIFS(pg_transaction_cleaned!$H$2:$H$5743,pg_transaction_cleaned!$O$2:$O$5743,A2005,pg_transaction_cleaned!$F$2:$F$5743,"CAPTURE")</f>
        <v>1148</v>
      </c>
      <c r="M2005" s="6">
        <f>COUNTIFS(pg_transaction_cleaned!$O$2:$O$5743,A2005,pg_transaction_cleaned!$F$2:$F$5743,"REFUND")</f>
        <v>0</v>
      </c>
      <c r="N2005" s="7">
        <f>SUMIFS(pg_transaction_cleaned!$H$2:$H$5743,pg_transaction_cleaned!$O$2:$O$5743,A2005,pg_transaction_cleaned!$F$2:$F$5743,"REFUND")</f>
        <v>0</v>
      </c>
      <c r="O2005" s="6" t="str">
        <f t="shared" si="159"/>
        <v>OK</v>
      </c>
      <c r="P2005" s="8">
        <f t="shared" si="160"/>
        <v>0</v>
      </c>
    </row>
    <row r="2006" spans="1:16" x14ac:dyDescent="0.3">
      <c r="A2006" s="6" t="s">
        <v>4023</v>
      </c>
      <c r="B2006" s="6" t="s">
        <v>11830</v>
      </c>
      <c r="C2006" s="6" t="s">
        <v>4024</v>
      </c>
      <c r="D2006" s="6" t="s">
        <v>34</v>
      </c>
      <c r="E2006" s="6" t="s">
        <v>18</v>
      </c>
      <c r="F2006" s="6" t="s">
        <v>11827</v>
      </c>
      <c r="G2006" s="6" t="s">
        <v>19</v>
      </c>
      <c r="H2006" s="10">
        <f t="shared" si="156"/>
        <v>46282</v>
      </c>
      <c r="I2006" s="7">
        <f t="shared" si="157"/>
        <v>299</v>
      </c>
      <c r="J2006" s="6" t="str">
        <f t="shared" si="158"/>
        <v>Ahmedabad</v>
      </c>
      <c r="K2006" s="6">
        <f>COUNTIFS(pg_transaction_cleaned!$O$2:$O$5743,A2006,pg_transaction_cleaned!$F$2:$F$5743,"CAPTURE")</f>
        <v>1</v>
      </c>
      <c r="L2006" s="7">
        <f>SUMIFS(pg_transaction_cleaned!$H$2:$H$5743,pg_transaction_cleaned!$O$2:$O$5743,A2006,pg_transaction_cleaned!$F$2:$F$5743,"CAPTURE")</f>
        <v>299</v>
      </c>
      <c r="M2006" s="6">
        <f>COUNTIFS(pg_transaction_cleaned!$O$2:$O$5743,A2006,pg_transaction_cleaned!$F$2:$F$5743,"REFUND")</f>
        <v>0</v>
      </c>
      <c r="N2006" s="7">
        <f>SUMIFS(pg_transaction_cleaned!$H$2:$H$5743,pg_transaction_cleaned!$O$2:$O$5743,A2006,pg_transaction_cleaned!$F$2:$F$5743,"REFUND")</f>
        <v>0</v>
      </c>
      <c r="O2006" s="6" t="str">
        <f t="shared" si="159"/>
        <v>OK</v>
      </c>
      <c r="P2006" s="8">
        <f t="shared" si="160"/>
        <v>0</v>
      </c>
    </row>
    <row r="2007" spans="1:16" x14ac:dyDescent="0.3">
      <c r="A2007" s="6" t="s">
        <v>4025</v>
      </c>
      <c r="B2007" s="6" t="s">
        <v>11844</v>
      </c>
      <c r="C2007" s="6" t="s">
        <v>4026</v>
      </c>
      <c r="D2007" s="6" t="s">
        <v>17</v>
      </c>
      <c r="E2007" s="6" t="s">
        <v>18</v>
      </c>
      <c r="F2007" s="6" t="s">
        <v>11853</v>
      </c>
      <c r="G2007" s="6" t="s">
        <v>115</v>
      </c>
      <c r="H2007" s="10">
        <f t="shared" si="156"/>
        <v>46280</v>
      </c>
      <c r="I2007" s="7">
        <f t="shared" si="157"/>
        <v>1799</v>
      </c>
      <c r="J2007" s="6" t="str">
        <f t="shared" si="158"/>
        <v>Pune</v>
      </c>
      <c r="K2007" s="6">
        <f>COUNTIFS(pg_transaction_cleaned!$O$2:$O$5743,A2007,pg_transaction_cleaned!$F$2:$F$5743,"CAPTURE")</f>
        <v>0</v>
      </c>
      <c r="L2007" s="7">
        <f>SUMIFS(pg_transaction_cleaned!$H$2:$H$5743,pg_transaction_cleaned!$O$2:$O$5743,A2007,pg_transaction_cleaned!$F$2:$F$5743,"CAPTURE")</f>
        <v>0</v>
      </c>
      <c r="M2007" s="6">
        <f>COUNTIFS(pg_transaction_cleaned!$O$2:$O$5743,A2007,pg_transaction_cleaned!$F$2:$F$5743,"REFUND")</f>
        <v>0</v>
      </c>
      <c r="N2007" s="7">
        <f>SUMIFS(pg_transaction_cleaned!$H$2:$H$5743,pg_transaction_cleaned!$O$2:$O$5743,A2007,pg_transaction_cleaned!$F$2:$F$5743,"REFUND")</f>
        <v>0</v>
      </c>
      <c r="O2007" s="6" t="str">
        <f t="shared" si="159"/>
        <v>OK</v>
      </c>
      <c r="P2007" s="8">
        <f t="shared" si="160"/>
        <v>0</v>
      </c>
    </row>
    <row r="2008" spans="1:16" x14ac:dyDescent="0.3">
      <c r="A2008" s="6" t="s">
        <v>4027</v>
      </c>
      <c r="B2008" s="6" t="s">
        <v>11862</v>
      </c>
      <c r="C2008" s="6" t="s">
        <v>4028</v>
      </c>
      <c r="D2008" s="6" t="s">
        <v>37</v>
      </c>
      <c r="E2008" s="6" t="s">
        <v>18</v>
      </c>
      <c r="F2008" s="6" t="s">
        <v>11954</v>
      </c>
      <c r="G2008" s="6" t="s">
        <v>19</v>
      </c>
      <c r="H2008" s="10">
        <f t="shared" si="156"/>
        <v>46272</v>
      </c>
      <c r="I2008" s="7">
        <f t="shared" si="157"/>
        <v>1848</v>
      </c>
      <c r="J2008" s="6" t="str">
        <f t="shared" si="158"/>
        <v>Lucknow</v>
      </c>
      <c r="K2008" s="6">
        <f>COUNTIFS(pg_transaction_cleaned!$O$2:$O$5743,A2008,pg_transaction_cleaned!$F$2:$F$5743,"CAPTURE")</f>
        <v>1</v>
      </c>
      <c r="L2008" s="7">
        <f>SUMIFS(pg_transaction_cleaned!$H$2:$H$5743,pg_transaction_cleaned!$O$2:$O$5743,A2008,pg_transaction_cleaned!$F$2:$F$5743,"CAPTURE")</f>
        <v>1348</v>
      </c>
      <c r="M2008" s="6">
        <f>COUNTIFS(pg_transaction_cleaned!$O$2:$O$5743,A2008,pg_transaction_cleaned!$F$2:$F$5743,"REFUND")</f>
        <v>0</v>
      </c>
      <c r="N2008" s="7">
        <f>SUMIFS(pg_transaction_cleaned!$H$2:$H$5743,pg_transaction_cleaned!$O$2:$O$5743,A2008,pg_transaction_cleaned!$F$2:$F$5743,"REFUND")</f>
        <v>0</v>
      </c>
      <c r="O2008" s="6" t="str">
        <f t="shared" si="159"/>
        <v>Amount difference</v>
      </c>
      <c r="P2008" s="8">
        <f t="shared" si="160"/>
        <v>-500</v>
      </c>
    </row>
    <row r="2009" spans="1:16" x14ac:dyDescent="0.3">
      <c r="A2009" s="6" t="s">
        <v>4029</v>
      </c>
      <c r="B2009" s="6" t="s">
        <v>11871</v>
      </c>
      <c r="C2009" s="6" t="s">
        <v>4030</v>
      </c>
      <c r="D2009" s="6" t="s">
        <v>34</v>
      </c>
      <c r="E2009" s="6" t="s">
        <v>27</v>
      </c>
      <c r="F2009" s="6" t="s">
        <v>12017</v>
      </c>
      <c r="G2009" s="6" t="s">
        <v>19</v>
      </c>
      <c r="H2009" s="10">
        <f t="shared" si="156"/>
        <v>46272</v>
      </c>
      <c r="I2009" s="7">
        <f t="shared" si="157"/>
        <v>2298</v>
      </c>
      <c r="J2009" s="6" t="str">
        <f t="shared" si="158"/>
        <v>Ahmedabad</v>
      </c>
      <c r="K2009" s="6">
        <f>COUNTIFS(pg_transaction_cleaned!$O$2:$O$5743,A2009,pg_transaction_cleaned!$F$2:$F$5743,"CAPTURE")</f>
        <v>1</v>
      </c>
      <c r="L2009" s="7">
        <f>SUMIFS(pg_transaction_cleaned!$H$2:$H$5743,pg_transaction_cleaned!$O$2:$O$5743,A2009,pg_transaction_cleaned!$F$2:$F$5743,"CAPTURE")</f>
        <v>2298</v>
      </c>
      <c r="M2009" s="6">
        <f>COUNTIFS(pg_transaction_cleaned!$O$2:$O$5743,A2009,pg_transaction_cleaned!$F$2:$F$5743,"REFUND")</f>
        <v>0</v>
      </c>
      <c r="N2009" s="7">
        <f>SUMIFS(pg_transaction_cleaned!$H$2:$H$5743,pg_transaction_cleaned!$O$2:$O$5743,A2009,pg_transaction_cleaned!$F$2:$F$5743,"REFUND")</f>
        <v>0</v>
      </c>
      <c r="O2009" s="6" t="str">
        <f t="shared" si="159"/>
        <v>OK</v>
      </c>
      <c r="P2009" s="8">
        <f t="shared" si="160"/>
        <v>0</v>
      </c>
    </row>
    <row r="2010" spans="1:16" x14ac:dyDescent="0.3">
      <c r="A2010" s="6" t="s">
        <v>4031</v>
      </c>
      <c r="B2010" s="6" t="s">
        <v>11842</v>
      </c>
      <c r="C2010" s="6" t="s">
        <v>4032</v>
      </c>
      <c r="D2010" s="6" t="s">
        <v>42</v>
      </c>
      <c r="E2010" s="6" t="s">
        <v>27</v>
      </c>
      <c r="F2010" s="6" t="s">
        <v>12182</v>
      </c>
      <c r="G2010" s="6" t="s">
        <v>19</v>
      </c>
      <c r="H2010" s="10">
        <f t="shared" si="156"/>
        <v>46290</v>
      </c>
      <c r="I2010" s="7">
        <f t="shared" si="157"/>
        <v>8097</v>
      </c>
      <c r="J2010" s="6" t="str">
        <f t="shared" si="158"/>
        <v>Hyderabad</v>
      </c>
      <c r="K2010" s="6">
        <f>COUNTIFS(pg_transaction_cleaned!$O$2:$O$5743,A2010,pg_transaction_cleaned!$F$2:$F$5743,"CAPTURE")</f>
        <v>1</v>
      </c>
      <c r="L2010" s="7">
        <f>SUMIFS(pg_transaction_cleaned!$H$2:$H$5743,pg_transaction_cleaned!$O$2:$O$5743,A2010,pg_transaction_cleaned!$F$2:$F$5743,"CAPTURE")</f>
        <v>8097</v>
      </c>
      <c r="M2010" s="6">
        <f>COUNTIFS(pg_transaction_cleaned!$O$2:$O$5743,A2010,pg_transaction_cleaned!$F$2:$F$5743,"REFUND")</f>
        <v>0</v>
      </c>
      <c r="N2010" s="7">
        <f>SUMIFS(pg_transaction_cleaned!$H$2:$H$5743,pg_transaction_cleaned!$O$2:$O$5743,A2010,pg_transaction_cleaned!$F$2:$F$5743,"REFUND")</f>
        <v>0</v>
      </c>
      <c r="O2010" s="6" t="str">
        <f t="shared" si="159"/>
        <v>OK</v>
      </c>
      <c r="P2010" s="8">
        <f t="shared" si="160"/>
        <v>0</v>
      </c>
    </row>
    <row r="2011" spans="1:16" x14ac:dyDescent="0.3">
      <c r="A2011" s="6" t="s">
        <v>4033</v>
      </c>
      <c r="B2011" s="6" t="s">
        <v>11940</v>
      </c>
      <c r="C2011" s="6" t="s">
        <v>4034</v>
      </c>
      <c r="D2011" s="6" t="s">
        <v>34</v>
      </c>
      <c r="E2011" s="6" t="s">
        <v>18</v>
      </c>
      <c r="F2011" s="6" t="s">
        <v>11833</v>
      </c>
      <c r="G2011" s="6" t="s">
        <v>19</v>
      </c>
      <c r="H2011" s="10">
        <f t="shared" si="156"/>
        <v>46290</v>
      </c>
      <c r="I2011" s="7">
        <f t="shared" si="157"/>
        <v>3298</v>
      </c>
      <c r="J2011" s="6" t="str">
        <f t="shared" si="158"/>
        <v>Ahmedabad</v>
      </c>
      <c r="K2011" s="6">
        <f>COUNTIFS(pg_transaction_cleaned!$O$2:$O$5743,A2011,pg_transaction_cleaned!$F$2:$F$5743,"CAPTURE")</f>
        <v>1</v>
      </c>
      <c r="L2011" s="7">
        <f>SUMIFS(pg_transaction_cleaned!$H$2:$H$5743,pg_transaction_cleaned!$O$2:$O$5743,A2011,pg_transaction_cleaned!$F$2:$F$5743,"CAPTURE")</f>
        <v>3298</v>
      </c>
      <c r="M2011" s="6">
        <f>COUNTIFS(pg_transaction_cleaned!$O$2:$O$5743,A2011,pg_transaction_cleaned!$F$2:$F$5743,"REFUND")</f>
        <v>0</v>
      </c>
      <c r="N2011" s="7">
        <f>SUMIFS(pg_transaction_cleaned!$H$2:$H$5743,pg_transaction_cleaned!$O$2:$O$5743,A2011,pg_transaction_cleaned!$F$2:$F$5743,"REFUND")</f>
        <v>0</v>
      </c>
      <c r="O2011" s="6" t="str">
        <f t="shared" si="159"/>
        <v>OK</v>
      </c>
      <c r="P2011" s="8">
        <f t="shared" si="160"/>
        <v>0</v>
      </c>
    </row>
    <row r="2012" spans="1:16" x14ac:dyDescent="0.3">
      <c r="A2012" s="6" t="s">
        <v>4035</v>
      </c>
      <c r="B2012" s="6" t="s">
        <v>11917</v>
      </c>
      <c r="C2012" s="6" t="s">
        <v>4036</v>
      </c>
      <c r="D2012" s="6" t="s">
        <v>51</v>
      </c>
      <c r="E2012" s="6" t="s">
        <v>43</v>
      </c>
      <c r="F2012" s="6" t="s">
        <v>11902</v>
      </c>
      <c r="G2012" s="6" t="s">
        <v>19</v>
      </c>
      <c r="H2012" s="10">
        <f t="shared" si="156"/>
        <v>46282</v>
      </c>
      <c r="I2012" s="7">
        <f t="shared" si="157"/>
        <v>2999</v>
      </c>
      <c r="J2012" s="6" t="str">
        <f t="shared" si="158"/>
        <v>Chennai</v>
      </c>
      <c r="K2012" s="6">
        <f>COUNTIFS(pg_transaction_cleaned!$O$2:$O$5743,A2012,pg_transaction_cleaned!$F$2:$F$5743,"CAPTURE")</f>
        <v>1</v>
      </c>
      <c r="L2012" s="7">
        <f>SUMIFS(pg_transaction_cleaned!$H$2:$H$5743,pg_transaction_cleaned!$O$2:$O$5743,A2012,pg_transaction_cleaned!$F$2:$F$5743,"CAPTURE")</f>
        <v>2999</v>
      </c>
      <c r="M2012" s="6">
        <f>COUNTIFS(pg_transaction_cleaned!$O$2:$O$5743,A2012,pg_transaction_cleaned!$F$2:$F$5743,"REFUND")</f>
        <v>0</v>
      </c>
      <c r="N2012" s="7">
        <f>SUMIFS(pg_transaction_cleaned!$H$2:$H$5743,pg_transaction_cleaned!$O$2:$O$5743,A2012,pg_transaction_cleaned!$F$2:$F$5743,"REFUND")</f>
        <v>0</v>
      </c>
      <c r="O2012" s="6" t="str">
        <f t="shared" si="159"/>
        <v>OK</v>
      </c>
      <c r="P2012" s="8">
        <f t="shared" si="160"/>
        <v>0</v>
      </c>
    </row>
    <row r="2013" spans="1:16" x14ac:dyDescent="0.3">
      <c r="A2013" s="6" t="s">
        <v>4037</v>
      </c>
      <c r="B2013" s="6" t="s">
        <v>11981</v>
      </c>
      <c r="C2013" s="6" t="s">
        <v>3015</v>
      </c>
      <c r="D2013" s="6" t="s">
        <v>34</v>
      </c>
      <c r="E2013" s="6" t="s">
        <v>18</v>
      </c>
      <c r="F2013" s="6" t="s">
        <v>12094</v>
      </c>
      <c r="G2013" s="6" t="s">
        <v>19</v>
      </c>
      <c r="H2013" s="10">
        <f t="shared" si="156"/>
        <v>46274</v>
      </c>
      <c r="I2013" s="7">
        <f t="shared" si="157"/>
        <v>4397</v>
      </c>
      <c r="J2013" s="6" t="str">
        <f t="shared" si="158"/>
        <v>Ahmedabad</v>
      </c>
      <c r="K2013" s="6">
        <f>COUNTIFS(pg_transaction_cleaned!$O$2:$O$5743,A2013,pg_transaction_cleaned!$F$2:$F$5743,"CAPTURE")</f>
        <v>1</v>
      </c>
      <c r="L2013" s="7">
        <f>SUMIFS(pg_transaction_cleaned!$H$2:$H$5743,pg_transaction_cleaned!$O$2:$O$5743,A2013,pg_transaction_cleaned!$F$2:$F$5743,"CAPTURE")</f>
        <v>4397</v>
      </c>
      <c r="M2013" s="6">
        <f>COUNTIFS(pg_transaction_cleaned!$O$2:$O$5743,A2013,pg_transaction_cleaned!$F$2:$F$5743,"REFUND")</f>
        <v>0</v>
      </c>
      <c r="N2013" s="7">
        <f>SUMIFS(pg_transaction_cleaned!$H$2:$H$5743,pg_transaction_cleaned!$O$2:$O$5743,A2013,pg_transaction_cleaned!$F$2:$F$5743,"REFUND")</f>
        <v>0</v>
      </c>
      <c r="O2013" s="6" t="str">
        <f t="shared" si="159"/>
        <v>OK</v>
      </c>
      <c r="P2013" s="8">
        <f t="shared" si="160"/>
        <v>0</v>
      </c>
    </row>
    <row r="2014" spans="1:16" x14ac:dyDescent="0.3">
      <c r="A2014" s="6" t="s">
        <v>4038</v>
      </c>
      <c r="B2014" s="6" t="s">
        <v>11928</v>
      </c>
      <c r="C2014" s="6" t="s">
        <v>4039</v>
      </c>
      <c r="D2014" s="6" t="s">
        <v>26</v>
      </c>
      <c r="E2014" s="6" t="s">
        <v>18</v>
      </c>
      <c r="F2014" s="6" t="s">
        <v>12144</v>
      </c>
      <c r="G2014" s="6" t="s">
        <v>19</v>
      </c>
      <c r="H2014" s="10">
        <f t="shared" si="156"/>
        <v>46266</v>
      </c>
      <c r="I2014" s="7">
        <f t="shared" si="157"/>
        <v>1799</v>
      </c>
      <c r="J2014" s="6" t="str">
        <f t="shared" si="158"/>
        <v>Kolkata</v>
      </c>
      <c r="K2014" s="6">
        <f>COUNTIFS(pg_transaction_cleaned!$O$2:$O$5743,A2014,pg_transaction_cleaned!$F$2:$F$5743,"CAPTURE")</f>
        <v>1</v>
      </c>
      <c r="L2014" s="7">
        <f>SUMIFS(pg_transaction_cleaned!$H$2:$H$5743,pg_transaction_cleaned!$O$2:$O$5743,A2014,pg_transaction_cleaned!$F$2:$F$5743,"CAPTURE")</f>
        <v>1799</v>
      </c>
      <c r="M2014" s="6">
        <f>COUNTIFS(pg_transaction_cleaned!$O$2:$O$5743,A2014,pg_transaction_cleaned!$F$2:$F$5743,"REFUND")</f>
        <v>0</v>
      </c>
      <c r="N2014" s="7">
        <f>SUMIFS(pg_transaction_cleaned!$H$2:$H$5743,pg_transaction_cleaned!$O$2:$O$5743,A2014,pg_transaction_cleaned!$F$2:$F$5743,"REFUND")</f>
        <v>0</v>
      </c>
      <c r="O2014" s="6" t="str">
        <f t="shared" si="159"/>
        <v>OK</v>
      </c>
      <c r="P2014" s="8">
        <f t="shared" si="160"/>
        <v>0</v>
      </c>
    </row>
    <row r="2015" spans="1:16" x14ac:dyDescent="0.3">
      <c r="A2015" s="6" t="s">
        <v>4040</v>
      </c>
      <c r="B2015" s="6" t="s">
        <v>11857</v>
      </c>
      <c r="C2015" s="6" t="s">
        <v>4041</v>
      </c>
      <c r="D2015" s="6" t="s">
        <v>48</v>
      </c>
      <c r="E2015" s="6" t="s">
        <v>18</v>
      </c>
      <c r="F2015" s="6" t="s">
        <v>11843</v>
      </c>
      <c r="G2015" s="6" t="s">
        <v>115</v>
      </c>
      <c r="H2015" s="10">
        <f t="shared" si="156"/>
        <v>46287</v>
      </c>
      <c r="I2015" s="7">
        <f t="shared" si="157"/>
        <v>349</v>
      </c>
      <c r="J2015" s="6" t="str">
        <f t="shared" si="158"/>
        <v>Jaipur</v>
      </c>
      <c r="K2015" s="6">
        <f>COUNTIFS(pg_transaction_cleaned!$O$2:$O$5743,A2015,pg_transaction_cleaned!$F$2:$F$5743,"CAPTURE")</f>
        <v>0</v>
      </c>
      <c r="L2015" s="7">
        <f>SUMIFS(pg_transaction_cleaned!$H$2:$H$5743,pg_transaction_cleaned!$O$2:$O$5743,A2015,pg_transaction_cleaned!$F$2:$F$5743,"CAPTURE")</f>
        <v>0</v>
      </c>
      <c r="M2015" s="6">
        <f>COUNTIFS(pg_transaction_cleaned!$O$2:$O$5743,A2015,pg_transaction_cleaned!$F$2:$F$5743,"REFUND")</f>
        <v>0</v>
      </c>
      <c r="N2015" s="7">
        <f>SUMIFS(pg_transaction_cleaned!$H$2:$H$5743,pg_transaction_cleaned!$O$2:$O$5743,A2015,pg_transaction_cleaned!$F$2:$F$5743,"REFUND")</f>
        <v>0</v>
      </c>
      <c r="O2015" s="6" t="str">
        <f t="shared" si="159"/>
        <v>OK</v>
      </c>
      <c r="P2015" s="8">
        <f t="shared" si="160"/>
        <v>0</v>
      </c>
    </row>
    <row r="2016" spans="1:16" x14ac:dyDescent="0.3">
      <c r="A2016" s="6" t="s">
        <v>4042</v>
      </c>
      <c r="B2016" s="6" t="s">
        <v>11896</v>
      </c>
      <c r="C2016" s="6" t="s">
        <v>4043</v>
      </c>
      <c r="D2016" s="6" t="s">
        <v>42</v>
      </c>
      <c r="E2016" s="6" t="s">
        <v>27</v>
      </c>
      <c r="F2016" s="6" t="s">
        <v>11869</v>
      </c>
      <c r="G2016" s="6" t="s">
        <v>19</v>
      </c>
      <c r="H2016" s="10">
        <f t="shared" si="156"/>
        <v>46292</v>
      </c>
      <c r="I2016" s="7">
        <f t="shared" si="157"/>
        <v>599</v>
      </c>
      <c r="J2016" s="6" t="str">
        <f t="shared" si="158"/>
        <v>Hyderabad</v>
      </c>
      <c r="K2016" s="6">
        <f>COUNTIFS(pg_transaction_cleaned!$O$2:$O$5743,A2016,pg_transaction_cleaned!$F$2:$F$5743,"CAPTURE")</f>
        <v>1</v>
      </c>
      <c r="L2016" s="7">
        <f>SUMIFS(pg_transaction_cleaned!$H$2:$H$5743,pg_transaction_cleaned!$O$2:$O$5743,A2016,pg_transaction_cleaned!$F$2:$F$5743,"CAPTURE")</f>
        <v>599</v>
      </c>
      <c r="M2016" s="6">
        <f>COUNTIFS(pg_transaction_cleaned!$O$2:$O$5743,A2016,pg_transaction_cleaned!$F$2:$F$5743,"REFUND")</f>
        <v>0</v>
      </c>
      <c r="N2016" s="7">
        <f>SUMIFS(pg_transaction_cleaned!$H$2:$H$5743,pg_transaction_cleaned!$O$2:$O$5743,A2016,pg_transaction_cleaned!$F$2:$F$5743,"REFUND")</f>
        <v>0</v>
      </c>
      <c r="O2016" s="6" t="str">
        <f t="shared" si="159"/>
        <v>OK</v>
      </c>
      <c r="P2016" s="8">
        <f t="shared" si="160"/>
        <v>0</v>
      </c>
    </row>
    <row r="2017" spans="1:16" x14ac:dyDescent="0.3">
      <c r="A2017" s="6" t="s">
        <v>4044</v>
      </c>
      <c r="B2017" s="6" t="s">
        <v>11999</v>
      </c>
      <c r="C2017" s="6" t="s">
        <v>4045</v>
      </c>
      <c r="D2017" s="6" t="s">
        <v>42</v>
      </c>
      <c r="E2017" s="6" t="s">
        <v>18</v>
      </c>
      <c r="F2017" s="6" t="s">
        <v>11837</v>
      </c>
      <c r="G2017" s="6" t="s">
        <v>19</v>
      </c>
      <c r="H2017" s="10">
        <f t="shared" si="156"/>
        <v>46282</v>
      </c>
      <c r="I2017" s="7">
        <f t="shared" si="157"/>
        <v>999</v>
      </c>
      <c r="J2017" s="6" t="str">
        <f t="shared" si="158"/>
        <v>Hyderabad</v>
      </c>
      <c r="K2017" s="6">
        <f>COUNTIFS(pg_transaction_cleaned!$O$2:$O$5743,A2017,pg_transaction_cleaned!$F$2:$F$5743,"CAPTURE")</f>
        <v>1</v>
      </c>
      <c r="L2017" s="7">
        <f>SUMIFS(pg_transaction_cleaned!$H$2:$H$5743,pg_transaction_cleaned!$O$2:$O$5743,A2017,pg_transaction_cleaned!$F$2:$F$5743,"CAPTURE")</f>
        <v>999</v>
      </c>
      <c r="M2017" s="6">
        <f>COUNTIFS(pg_transaction_cleaned!$O$2:$O$5743,A2017,pg_transaction_cleaned!$F$2:$F$5743,"REFUND")</f>
        <v>0</v>
      </c>
      <c r="N2017" s="7">
        <f>SUMIFS(pg_transaction_cleaned!$H$2:$H$5743,pg_transaction_cleaned!$O$2:$O$5743,A2017,pg_transaction_cleaned!$F$2:$F$5743,"REFUND")</f>
        <v>0</v>
      </c>
      <c r="O2017" s="6" t="str">
        <f t="shared" si="159"/>
        <v>OK</v>
      </c>
      <c r="P2017" s="8">
        <f t="shared" si="160"/>
        <v>0</v>
      </c>
    </row>
    <row r="2018" spans="1:16" x14ac:dyDescent="0.3">
      <c r="A2018" s="6" t="s">
        <v>4046</v>
      </c>
      <c r="B2018" s="6" t="s">
        <v>11881</v>
      </c>
      <c r="C2018" s="6" t="s">
        <v>4047</v>
      </c>
      <c r="D2018" s="6" t="s">
        <v>26</v>
      </c>
      <c r="E2018" s="6" t="s">
        <v>18</v>
      </c>
      <c r="F2018" s="6" t="s">
        <v>11889</v>
      </c>
      <c r="G2018" s="6" t="s">
        <v>19</v>
      </c>
      <c r="H2018" s="10">
        <f t="shared" si="156"/>
        <v>46295</v>
      </c>
      <c r="I2018" s="7">
        <f t="shared" si="157"/>
        <v>3098</v>
      </c>
      <c r="J2018" s="6" t="str">
        <f t="shared" si="158"/>
        <v>Kolkata</v>
      </c>
      <c r="K2018" s="6">
        <f>COUNTIFS(pg_transaction_cleaned!$O$2:$O$5743,A2018,pg_transaction_cleaned!$F$2:$F$5743,"CAPTURE")</f>
        <v>1</v>
      </c>
      <c r="L2018" s="7">
        <f>SUMIFS(pg_transaction_cleaned!$H$2:$H$5743,pg_transaction_cleaned!$O$2:$O$5743,A2018,pg_transaction_cleaned!$F$2:$F$5743,"CAPTURE")</f>
        <v>3098</v>
      </c>
      <c r="M2018" s="6">
        <f>COUNTIFS(pg_transaction_cleaned!$O$2:$O$5743,A2018,pg_transaction_cleaned!$F$2:$F$5743,"REFUND")</f>
        <v>0</v>
      </c>
      <c r="N2018" s="7">
        <f>SUMIFS(pg_transaction_cleaned!$H$2:$H$5743,pg_transaction_cleaned!$O$2:$O$5743,A2018,pg_transaction_cleaned!$F$2:$F$5743,"REFUND")</f>
        <v>0</v>
      </c>
      <c r="O2018" s="6" t="str">
        <f t="shared" si="159"/>
        <v>OK</v>
      </c>
      <c r="P2018" s="8">
        <f t="shared" si="160"/>
        <v>0</v>
      </c>
    </row>
    <row r="2019" spans="1:16" x14ac:dyDescent="0.3">
      <c r="A2019" s="6" t="s">
        <v>4048</v>
      </c>
      <c r="B2019" s="6" t="s">
        <v>11905</v>
      </c>
      <c r="C2019" s="6" t="s">
        <v>4049</v>
      </c>
      <c r="D2019" s="6" t="s">
        <v>48</v>
      </c>
      <c r="E2019" s="6" t="s">
        <v>27</v>
      </c>
      <c r="F2019" s="6" t="s">
        <v>11861</v>
      </c>
      <c r="G2019" s="6" t="s">
        <v>19</v>
      </c>
      <c r="H2019" s="10">
        <f t="shared" si="156"/>
        <v>46291</v>
      </c>
      <c r="I2019" s="7">
        <f t="shared" si="157"/>
        <v>7999</v>
      </c>
      <c r="J2019" s="6" t="str">
        <f t="shared" si="158"/>
        <v>Jaipur</v>
      </c>
      <c r="K2019" s="6">
        <f>COUNTIFS(pg_transaction_cleaned!$O$2:$O$5743,A2019,pg_transaction_cleaned!$F$2:$F$5743,"CAPTURE")</f>
        <v>1</v>
      </c>
      <c r="L2019" s="7">
        <f>SUMIFS(pg_transaction_cleaned!$H$2:$H$5743,pg_transaction_cleaned!$O$2:$O$5743,A2019,pg_transaction_cleaned!$F$2:$F$5743,"CAPTURE")</f>
        <v>7999</v>
      </c>
      <c r="M2019" s="6">
        <f>COUNTIFS(pg_transaction_cleaned!$O$2:$O$5743,A2019,pg_transaction_cleaned!$F$2:$F$5743,"REFUND")</f>
        <v>0</v>
      </c>
      <c r="N2019" s="7">
        <f>SUMIFS(pg_transaction_cleaned!$H$2:$H$5743,pg_transaction_cleaned!$O$2:$O$5743,A2019,pg_transaction_cleaned!$F$2:$F$5743,"REFUND")</f>
        <v>0</v>
      </c>
      <c r="O2019" s="6" t="str">
        <f t="shared" si="159"/>
        <v>OK</v>
      </c>
      <c r="P2019" s="8">
        <f t="shared" si="160"/>
        <v>0</v>
      </c>
    </row>
    <row r="2020" spans="1:16" x14ac:dyDescent="0.3">
      <c r="A2020" s="6" t="s">
        <v>4050</v>
      </c>
      <c r="B2020" s="6" t="s">
        <v>11958</v>
      </c>
      <c r="C2020" s="6" t="s">
        <v>4051</v>
      </c>
      <c r="D2020" s="6" t="s">
        <v>34</v>
      </c>
      <c r="E2020" s="6" t="s">
        <v>18</v>
      </c>
      <c r="F2020" s="6" t="s">
        <v>11979</v>
      </c>
      <c r="G2020" s="6" t="s">
        <v>19</v>
      </c>
      <c r="H2020" s="10">
        <f t="shared" si="156"/>
        <v>46281</v>
      </c>
      <c r="I2020" s="7">
        <f t="shared" si="157"/>
        <v>8797</v>
      </c>
      <c r="J2020" s="6" t="str">
        <f t="shared" si="158"/>
        <v>Ahmedabad</v>
      </c>
      <c r="K2020" s="6">
        <f>COUNTIFS(pg_transaction_cleaned!$O$2:$O$5743,A2020,pg_transaction_cleaned!$F$2:$F$5743,"CAPTURE")</f>
        <v>1</v>
      </c>
      <c r="L2020" s="7">
        <f>SUMIFS(pg_transaction_cleaned!$H$2:$H$5743,pg_transaction_cleaned!$O$2:$O$5743,A2020,pg_transaction_cleaned!$F$2:$F$5743,"CAPTURE")</f>
        <v>8797</v>
      </c>
      <c r="M2020" s="6">
        <f>COUNTIFS(pg_transaction_cleaned!$O$2:$O$5743,A2020,pg_transaction_cleaned!$F$2:$F$5743,"REFUND")</f>
        <v>0</v>
      </c>
      <c r="N2020" s="7">
        <f>SUMIFS(pg_transaction_cleaned!$H$2:$H$5743,pg_transaction_cleaned!$O$2:$O$5743,A2020,pg_transaction_cleaned!$F$2:$F$5743,"REFUND")</f>
        <v>0</v>
      </c>
      <c r="O2020" s="6" t="str">
        <f t="shared" si="159"/>
        <v>OK</v>
      </c>
      <c r="P2020" s="8">
        <f t="shared" si="160"/>
        <v>0</v>
      </c>
    </row>
    <row r="2021" spans="1:16" x14ac:dyDescent="0.3">
      <c r="A2021" s="6" t="s">
        <v>4052</v>
      </c>
      <c r="B2021" s="6" t="s">
        <v>11962</v>
      </c>
      <c r="C2021" s="6" t="s">
        <v>4053</v>
      </c>
      <c r="D2021" s="6" t="s">
        <v>51</v>
      </c>
      <c r="E2021" s="6" t="s">
        <v>18</v>
      </c>
      <c r="F2021" s="6" t="s">
        <v>11837</v>
      </c>
      <c r="G2021" s="6" t="s">
        <v>19</v>
      </c>
      <c r="H2021" s="10">
        <f t="shared" si="156"/>
        <v>46295</v>
      </c>
      <c r="I2021" s="7">
        <f t="shared" si="157"/>
        <v>999</v>
      </c>
      <c r="J2021" s="6" t="str">
        <f t="shared" si="158"/>
        <v>Chennai</v>
      </c>
      <c r="K2021" s="6">
        <f>COUNTIFS(pg_transaction_cleaned!$O$2:$O$5743,A2021,pg_transaction_cleaned!$F$2:$F$5743,"CAPTURE")</f>
        <v>1</v>
      </c>
      <c r="L2021" s="7">
        <f>SUMIFS(pg_transaction_cleaned!$H$2:$H$5743,pg_transaction_cleaned!$O$2:$O$5743,A2021,pg_transaction_cleaned!$F$2:$F$5743,"CAPTURE")</f>
        <v>999</v>
      </c>
      <c r="M2021" s="6">
        <f>COUNTIFS(pg_transaction_cleaned!$O$2:$O$5743,A2021,pg_transaction_cleaned!$F$2:$F$5743,"REFUND")</f>
        <v>0</v>
      </c>
      <c r="N2021" s="7">
        <f>SUMIFS(pg_transaction_cleaned!$H$2:$H$5743,pg_transaction_cleaned!$O$2:$O$5743,A2021,pg_transaction_cleaned!$F$2:$F$5743,"REFUND")</f>
        <v>0</v>
      </c>
      <c r="O2021" s="6" t="str">
        <f t="shared" si="159"/>
        <v>OK</v>
      </c>
      <c r="P2021" s="8">
        <f t="shared" si="160"/>
        <v>0</v>
      </c>
    </row>
    <row r="2022" spans="1:16" x14ac:dyDescent="0.3">
      <c r="A2022" s="6" t="s">
        <v>4054</v>
      </c>
      <c r="B2022" s="6" t="s">
        <v>11844</v>
      </c>
      <c r="C2022" s="6" t="s">
        <v>4055</v>
      </c>
      <c r="D2022" s="6" t="s">
        <v>26</v>
      </c>
      <c r="E2022" s="6" t="s">
        <v>27</v>
      </c>
      <c r="F2022" s="6" t="s">
        <v>11839</v>
      </c>
      <c r="G2022" s="6" t="s">
        <v>19</v>
      </c>
      <c r="H2022" s="10">
        <f t="shared" si="156"/>
        <v>46280</v>
      </c>
      <c r="I2022" s="7">
        <f t="shared" si="157"/>
        <v>1299</v>
      </c>
      <c r="J2022" s="6" t="str">
        <f t="shared" si="158"/>
        <v>Kolkata</v>
      </c>
      <c r="K2022" s="6">
        <f>COUNTIFS(pg_transaction_cleaned!$O$2:$O$5743,A2022,pg_transaction_cleaned!$F$2:$F$5743,"CAPTURE")</f>
        <v>1</v>
      </c>
      <c r="L2022" s="7">
        <f>SUMIFS(pg_transaction_cleaned!$H$2:$H$5743,pg_transaction_cleaned!$O$2:$O$5743,A2022,pg_transaction_cleaned!$F$2:$F$5743,"CAPTURE")</f>
        <v>1299</v>
      </c>
      <c r="M2022" s="6">
        <f>COUNTIFS(pg_transaction_cleaned!$O$2:$O$5743,A2022,pg_transaction_cleaned!$F$2:$F$5743,"REFUND")</f>
        <v>0</v>
      </c>
      <c r="N2022" s="7">
        <f>SUMIFS(pg_transaction_cleaned!$H$2:$H$5743,pg_transaction_cleaned!$O$2:$O$5743,A2022,pg_transaction_cleaned!$F$2:$F$5743,"REFUND")</f>
        <v>0</v>
      </c>
      <c r="O2022" s="6" t="str">
        <f t="shared" si="159"/>
        <v>OK</v>
      </c>
      <c r="P2022" s="8">
        <f t="shared" si="160"/>
        <v>0</v>
      </c>
    </row>
    <row r="2023" spans="1:16" x14ac:dyDescent="0.3">
      <c r="A2023" s="6" t="s">
        <v>4056</v>
      </c>
      <c r="B2023" s="6" t="s">
        <v>11877</v>
      </c>
      <c r="C2023" s="6" t="s">
        <v>4057</v>
      </c>
      <c r="D2023" s="6" t="s">
        <v>75</v>
      </c>
      <c r="E2023" s="6" t="s">
        <v>54</v>
      </c>
      <c r="F2023" s="6" t="s">
        <v>11872</v>
      </c>
      <c r="G2023" s="6" t="s">
        <v>19</v>
      </c>
      <c r="H2023" s="10">
        <f t="shared" si="156"/>
        <v>46267</v>
      </c>
      <c r="I2023" s="7">
        <f t="shared" si="157"/>
        <v>3998</v>
      </c>
      <c r="J2023" s="6" t="str">
        <f t="shared" si="158"/>
        <v>Mumbai</v>
      </c>
      <c r="K2023" s="6">
        <f>COUNTIFS(pg_transaction_cleaned!$O$2:$O$5743,A2023,pg_transaction_cleaned!$F$2:$F$5743,"CAPTURE")</f>
        <v>1</v>
      </c>
      <c r="L2023" s="7">
        <f>SUMIFS(pg_transaction_cleaned!$H$2:$H$5743,pg_transaction_cleaned!$O$2:$O$5743,A2023,pg_transaction_cleaned!$F$2:$F$5743,"CAPTURE")</f>
        <v>3998</v>
      </c>
      <c r="M2023" s="6">
        <f>COUNTIFS(pg_transaction_cleaned!$O$2:$O$5743,A2023,pg_transaction_cleaned!$F$2:$F$5743,"REFUND")</f>
        <v>0</v>
      </c>
      <c r="N2023" s="7">
        <f>SUMIFS(pg_transaction_cleaned!$H$2:$H$5743,pg_transaction_cleaned!$O$2:$O$5743,A2023,pg_transaction_cleaned!$F$2:$F$5743,"REFUND")</f>
        <v>0</v>
      </c>
      <c r="O2023" s="6" t="str">
        <f t="shared" si="159"/>
        <v>OK</v>
      </c>
      <c r="P2023" s="8">
        <f t="shared" si="160"/>
        <v>0</v>
      </c>
    </row>
    <row r="2024" spans="1:16" x14ac:dyDescent="0.3">
      <c r="A2024" s="6" t="s">
        <v>4058</v>
      </c>
      <c r="B2024" s="6" t="s">
        <v>11896</v>
      </c>
      <c r="C2024" s="6" t="s">
        <v>4059</v>
      </c>
      <c r="D2024" s="6" t="s">
        <v>75</v>
      </c>
      <c r="E2024" s="6" t="s">
        <v>18</v>
      </c>
      <c r="F2024" s="6" t="s">
        <v>11994</v>
      </c>
      <c r="G2024" s="6" t="s">
        <v>19</v>
      </c>
      <c r="H2024" s="10">
        <f t="shared" si="156"/>
        <v>46292</v>
      </c>
      <c r="I2024" s="7">
        <f t="shared" si="157"/>
        <v>4197</v>
      </c>
      <c r="J2024" s="6" t="str">
        <f t="shared" si="158"/>
        <v>Mumbai</v>
      </c>
      <c r="K2024" s="6">
        <f>COUNTIFS(pg_transaction_cleaned!$O$2:$O$5743,A2024,pg_transaction_cleaned!$F$2:$F$5743,"CAPTURE")</f>
        <v>1</v>
      </c>
      <c r="L2024" s="7">
        <f>SUMIFS(pg_transaction_cleaned!$H$2:$H$5743,pg_transaction_cleaned!$O$2:$O$5743,A2024,pg_transaction_cleaned!$F$2:$F$5743,"CAPTURE")</f>
        <v>4197</v>
      </c>
      <c r="M2024" s="6">
        <f>COUNTIFS(pg_transaction_cleaned!$O$2:$O$5743,A2024,pg_transaction_cleaned!$F$2:$F$5743,"REFUND")</f>
        <v>0</v>
      </c>
      <c r="N2024" s="7">
        <f>SUMIFS(pg_transaction_cleaned!$H$2:$H$5743,pg_transaction_cleaned!$O$2:$O$5743,A2024,pg_transaction_cleaned!$F$2:$F$5743,"REFUND")</f>
        <v>0</v>
      </c>
      <c r="O2024" s="6" t="str">
        <f t="shared" si="159"/>
        <v>OK</v>
      </c>
      <c r="P2024" s="8">
        <f t="shared" si="160"/>
        <v>0</v>
      </c>
    </row>
    <row r="2025" spans="1:16" x14ac:dyDescent="0.3">
      <c r="A2025" s="6" t="s">
        <v>4060</v>
      </c>
      <c r="B2025" s="6" t="s">
        <v>11834</v>
      </c>
      <c r="C2025" s="6" t="s">
        <v>4061</v>
      </c>
      <c r="D2025" s="6" t="s">
        <v>23</v>
      </c>
      <c r="E2025" s="6" t="s">
        <v>27</v>
      </c>
      <c r="F2025" s="6" t="s">
        <v>11874</v>
      </c>
      <c r="G2025" s="6" t="s">
        <v>19</v>
      </c>
      <c r="H2025" s="10">
        <f t="shared" si="156"/>
        <v>46276</v>
      </c>
      <c r="I2025" s="7">
        <f t="shared" si="157"/>
        <v>6298</v>
      </c>
      <c r="J2025" s="6" t="str">
        <f t="shared" si="158"/>
        <v>Bengaluru</v>
      </c>
      <c r="K2025" s="6">
        <f>COUNTIFS(pg_transaction_cleaned!$O$2:$O$5743,A2025,pg_transaction_cleaned!$F$2:$F$5743,"CAPTURE")</f>
        <v>1</v>
      </c>
      <c r="L2025" s="7">
        <f>SUMIFS(pg_transaction_cleaned!$H$2:$H$5743,pg_transaction_cleaned!$O$2:$O$5743,A2025,pg_transaction_cleaned!$F$2:$F$5743,"CAPTURE")</f>
        <v>6298</v>
      </c>
      <c r="M2025" s="6">
        <f>COUNTIFS(pg_transaction_cleaned!$O$2:$O$5743,A2025,pg_transaction_cleaned!$F$2:$F$5743,"REFUND")</f>
        <v>0</v>
      </c>
      <c r="N2025" s="7">
        <f>SUMIFS(pg_transaction_cleaned!$H$2:$H$5743,pg_transaction_cleaned!$O$2:$O$5743,A2025,pg_transaction_cleaned!$F$2:$F$5743,"REFUND")</f>
        <v>0</v>
      </c>
      <c r="O2025" s="6" t="str">
        <f t="shared" si="159"/>
        <v>OK</v>
      </c>
      <c r="P2025" s="8">
        <f t="shared" si="160"/>
        <v>0</v>
      </c>
    </row>
    <row r="2026" spans="1:16" x14ac:dyDescent="0.3">
      <c r="A2026" s="6" t="s">
        <v>4062</v>
      </c>
      <c r="B2026" s="6" t="s">
        <v>11846</v>
      </c>
      <c r="C2026" s="6" t="s">
        <v>4063</v>
      </c>
      <c r="D2026" s="6" t="s">
        <v>51</v>
      </c>
      <c r="E2026" s="6" t="s">
        <v>18</v>
      </c>
      <c r="F2026" s="6" t="s">
        <v>11876</v>
      </c>
      <c r="G2026" s="6" t="s">
        <v>19</v>
      </c>
      <c r="H2026" s="10">
        <f t="shared" si="156"/>
        <v>46285</v>
      </c>
      <c r="I2026" s="7">
        <f t="shared" si="157"/>
        <v>9498</v>
      </c>
      <c r="J2026" s="6" t="str">
        <f t="shared" si="158"/>
        <v>Chennai</v>
      </c>
      <c r="K2026" s="6">
        <f>COUNTIFS(pg_transaction_cleaned!$O$2:$O$5743,A2026,pg_transaction_cleaned!$F$2:$F$5743,"CAPTURE")</f>
        <v>1</v>
      </c>
      <c r="L2026" s="7">
        <f>SUMIFS(pg_transaction_cleaned!$H$2:$H$5743,pg_transaction_cleaned!$O$2:$O$5743,A2026,pg_transaction_cleaned!$F$2:$F$5743,"CAPTURE")</f>
        <v>9498</v>
      </c>
      <c r="M2026" s="6">
        <f>COUNTIFS(pg_transaction_cleaned!$O$2:$O$5743,A2026,pg_transaction_cleaned!$F$2:$F$5743,"REFUND")</f>
        <v>0</v>
      </c>
      <c r="N2026" s="7">
        <f>SUMIFS(pg_transaction_cleaned!$H$2:$H$5743,pg_transaction_cleaned!$O$2:$O$5743,A2026,pg_transaction_cleaned!$F$2:$F$5743,"REFUND")</f>
        <v>0</v>
      </c>
      <c r="O2026" s="6" t="str">
        <f t="shared" si="159"/>
        <v>OK</v>
      </c>
      <c r="P2026" s="8">
        <f t="shared" si="160"/>
        <v>0</v>
      </c>
    </row>
    <row r="2027" spans="1:16" x14ac:dyDescent="0.3">
      <c r="A2027" s="6" t="s">
        <v>4064</v>
      </c>
      <c r="B2027" s="6" t="s">
        <v>11945</v>
      </c>
      <c r="C2027" s="6" t="s">
        <v>4065</v>
      </c>
      <c r="D2027" s="6" t="s">
        <v>26</v>
      </c>
      <c r="E2027" s="6" t="s">
        <v>54</v>
      </c>
      <c r="F2027" s="6" t="s">
        <v>11935</v>
      </c>
      <c r="G2027" s="6" t="s">
        <v>19</v>
      </c>
      <c r="H2027" s="10">
        <f t="shared" si="156"/>
        <v>46289</v>
      </c>
      <c r="I2027" s="7">
        <f t="shared" si="157"/>
        <v>5998</v>
      </c>
      <c r="J2027" s="6" t="str">
        <f t="shared" si="158"/>
        <v>Kolkata</v>
      </c>
      <c r="K2027" s="6">
        <f>COUNTIFS(pg_transaction_cleaned!$O$2:$O$5743,A2027,pg_transaction_cleaned!$F$2:$F$5743,"CAPTURE")</f>
        <v>0</v>
      </c>
      <c r="L2027" s="7">
        <f>SUMIFS(pg_transaction_cleaned!$H$2:$H$5743,pg_transaction_cleaned!$O$2:$O$5743,A2027,pg_transaction_cleaned!$F$2:$F$5743,"CAPTURE")</f>
        <v>0</v>
      </c>
      <c r="M2027" s="6">
        <f>COUNTIFS(pg_transaction_cleaned!$O$2:$O$5743,A2027,pg_transaction_cleaned!$F$2:$F$5743,"REFUND")</f>
        <v>0</v>
      </c>
      <c r="N2027" s="7">
        <f>SUMIFS(pg_transaction_cleaned!$H$2:$H$5743,pg_transaction_cleaned!$O$2:$O$5743,A2027,pg_transaction_cleaned!$F$2:$F$5743,"REFUND")</f>
        <v>0</v>
      </c>
      <c r="O2027" s="6" t="str">
        <f t="shared" si="159"/>
        <v>Paid, no payment</v>
      </c>
      <c r="P2027" s="8">
        <f t="shared" si="160"/>
        <v>5998</v>
      </c>
    </row>
    <row r="2028" spans="1:16" x14ac:dyDescent="0.3">
      <c r="A2028" s="6" t="s">
        <v>4066</v>
      </c>
      <c r="B2028" s="6" t="s">
        <v>11868</v>
      </c>
      <c r="C2028" s="6" t="s">
        <v>4067</v>
      </c>
      <c r="D2028" s="6" t="s">
        <v>17</v>
      </c>
      <c r="E2028" s="6" t="s">
        <v>27</v>
      </c>
      <c r="F2028" s="6" t="s">
        <v>12066</v>
      </c>
      <c r="G2028" s="6" t="s">
        <v>66</v>
      </c>
      <c r="H2028" s="10">
        <f t="shared" si="156"/>
        <v>46288</v>
      </c>
      <c r="I2028" s="7">
        <f t="shared" si="157"/>
        <v>2897</v>
      </c>
      <c r="J2028" s="6" t="str">
        <f t="shared" si="158"/>
        <v>Pune</v>
      </c>
      <c r="K2028" s="6">
        <f>COUNTIFS(pg_transaction_cleaned!$O$2:$O$5743,A2028,pg_transaction_cleaned!$F$2:$F$5743,"CAPTURE")</f>
        <v>1</v>
      </c>
      <c r="L2028" s="7">
        <f>SUMIFS(pg_transaction_cleaned!$H$2:$H$5743,pg_transaction_cleaned!$O$2:$O$5743,A2028,pg_transaction_cleaned!$F$2:$F$5743,"CAPTURE")</f>
        <v>2897</v>
      </c>
      <c r="M2028" s="6">
        <f>COUNTIFS(pg_transaction_cleaned!$O$2:$O$5743,A2028,pg_transaction_cleaned!$F$2:$F$5743,"REFUND")</f>
        <v>1</v>
      </c>
      <c r="N2028" s="7">
        <f>SUMIFS(pg_transaction_cleaned!$H$2:$H$5743,pg_transaction_cleaned!$O$2:$O$5743,A2028,pg_transaction_cleaned!$F$2:$F$5743,"REFUND")</f>
        <v>2897</v>
      </c>
      <c r="O2028" s="6" t="str">
        <f t="shared" si="159"/>
        <v>OK</v>
      </c>
      <c r="P2028" s="8">
        <f t="shared" si="160"/>
        <v>0</v>
      </c>
    </row>
    <row r="2029" spans="1:16" x14ac:dyDescent="0.3">
      <c r="A2029" s="6" t="s">
        <v>4068</v>
      </c>
      <c r="B2029" s="6" t="s">
        <v>11877</v>
      </c>
      <c r="C2029" s="6" t="s">
        <v>4069</v>
      </c>
      <c r="D2029" s="6" t="s">
        <v>34</v>
      </c>
      <c r="E2029" s="6" t="s">
        <v>54</v>
      </c>
      <c r="F2029" s="6" t="s">
        <v>12029</v>
      </c>
      <c r="G2029" s="6" t="s">
        <v>19</v>
      </c>
      <c r="H2029" s="10">
        <f t="shared" si="156"/>
        <v>46267</v>
      </c>
      <c r="I2029" s="7">
        <f t="shared" si="157"/>
        <v>3597</v>
      </c>
      <c r="J2029" s="6" t="str">
        <f t="shared" si="158"/>
        <v>Ahmedabad</v>
      </c>
      <c r="K2029" s="6">
        <f>COUNTIFS(pg_transaction_cleaned!$O$2:$O$5743,A2029,pg_transaction_cleaned!$F$2:$F$5743,"CAPTURE")</f>
        <v>1</v>
      </c>
      <c r="L2029" s="7">
        <f>SUMIFS(pg_transaction_cleaned!$H$2:$H$5743,pg_transaction_cleaned!$O$2:$O$5743,A2029,pg_transaction_cleaned!$F$2:$F$5743,"CAPTURE")</f>
        <v>3597</v>
      </c>
      <c r="M2029" s="6">
        <f>COUNTIFS(pg_transaction_cleaned!$O$2:$O$5743,A2029,pg_transaction_cleaned!$F$2:$F$5743,"REFUND")</f>
        <v>0</v>
      </c>
      <c r="N2029" s="7">
        <f>SUMIFS(pg_transaction_cleaned!$H$2:$H$5743,pg_transaction_cleaned!$O$2:$O$5743,A2029,pg_transaction_cleaned!$F$2:$F$5743,"REFUND")</f>
        <v>0</v>
      </c>
      <c r="O2029" s="6" t="str">
        <f t="shared" si="159"/>
        <v>OK</v>
      </c>
      <c r="P2029" s="8">
        <f t="shared" si="160"/>
        <v>0</v>
      </c>
    </row>
    <row r="2030" spans="1:16" x14ac:dyDescent="0.3">
      <c r="A2030" s="6" t="s">
        <v>4070</v>
      </c>
      <c r="B2030" s="6" t="s">
        <v>12019</v>
      </c>
      <c r="C2030" s="6" t="s">
        <v>4071</v>
      </c>
      <c r="D2030" s="6" t="s">
        <v>37</v>
      </c>
      <c r="E2030" s="6" t="s">
        <v>43</v>
      </c>
      <c r="F2030" s="6" t="s">
        <v>12093</v>
      </c>
      <c r="G2030" s="6" t="s">
        <v>19</v>
      </c>
      <c r="H2030" s="10">
        <f t="shared" si="156"/>
        <v>46270</v>
      </c>
      <c r="I2030" s="7">
        <f t="shared" si="157"/>
        <v>6347</v>
      </c>
      <c r="J2030" s="6" t="str">
        <f t="shared" si="158"/>
        <v>Lucknow</v>
      </c>
      <c r="K2030" s="6">
        <f>COUNTIFS(pg_transaction_cleaned!$O$2:$O$5743,A2030,pg_transaction_cleaned!$F$2:$F$5743,"CAPTURE")</f>
        <v>1</v>
      </c>
      <c r="L2030" s="7">
        <f>SUMIFS(pg_transaction_cleaned!$H$2:$H$5743,pg_transaction_cleaned!$O$2:$O$5743,A2030,pg_transaction_cleaned!$F$2:$F$5743,"CAPTURE")</f>
        <v>6347</v>
      </c>
      <c r="M2030" s="6">
        <f>COUNTIFS(pg_transaction_cleaned!$O$2:$O$5743,A2030,pg_transaction_cleaned!$F$2:$F$5743,"REFUND")</f>
        <v>0</v>
      </c>
      <c r="N2030" s="7">
        <f>SUMIFS(pg_transaction_cleaned!$H$2:$H$5743,pg_transaction_cleaned!$O$2:$O$5743,A2030,pg_transaction_cleaned!$F$2:$F$5743,"REFUND")</f>
        <v>0</v>
      </c>
      <c r="O2030" s="6" t="str">
        <f t="shared" si="159"/>
        <v>OK</v>
      </c>
      <c r="P2030" s="8">
        <f t="shared" si="160"/>
        <v>0</v>
      </c>
    </row>
    <row r="2031" spans="1:16" x14ac:dyDescent="0.3">
      <c r="A2031" s="6" t="s">
        <v>4072</v>
      </c>
      <c r="B2031" s="6" t="s">
        <v>11949</v>
      </c>
      <c r="C2031" s="6" t="s">
        <v>4073</v>
      </c>
      <c r="D2031" s="6" t="s">
        <v>48</v>
      </c>
      <c r="E2031" s="6" t="s">
        <v>18</v>
      </c>
      <c r="F2031" s="6" t="s">
        <v>12183</v>
      </c>
      <c r="G2031" s="6" t="s">
        <v>19</v>
      </c>
      <c r="H2031" s="10">
        <f t="shared" si="156"/>
        <v>46275</v>
      </c>
      <c r="I2031" s="7">
        <f t="shared" si="157"/>
        <v>2398</v>
      </c>
      <c r="J2031" s="6" t="str">
        <f t="shared" si="158"/>
        <v>Jaipur</v>
      </c>
      <c r="K2031" s="6">
        <f>COUNTIFS(pg_transaction_cleaned!$O$2:$O$5743,A2031,pg_transaction_cleaned!$F$2:$F$5743,"CAPTURE")</f>
        <v>1</v>
      </c>
      <c r="L2031" s="7">
        <f>SUMIFS(pg_transaction_cleaned!$H$2:$H$5743,pg_transaction_cleaned!$O$2:$O$5743,A2031,pg_transaction_cleaned!$F$2:$F$5743,"CAPTURE")</f>
        <v>2398</v>
      </c>
      <c r="M2031" s="6">
        <f>COUNTIFS(pg_transaction_cleaned!$O$2:$O$5743,A2031,pg_transaction_cleaned!$F$2:$F$5743,"REFUND")</f>
        <v>0</v>
      </c>
      <c r="N2031" s="7">
        <f>SUMIFS(pg_transaction_cleaned!$H$2:$H$5743,pg_transaction_cleaned!$O$2:$O$5743,A2031,pg_transaction_cleaned!$F$2:$F$5743,"REFUND")</f>
        <v>0</v>
      </c>
      <c r="O2031" s="6" t="str">
        <f t="shared" si="159"/>
        <v>OK</v>
      </c>
      <c r="P2031" s="8">
        <f t="shared" si="160"/>
        <v>0</v>
      </c>
    </row>
    <row r="2032" spans="1:16" x14ac:dyDescent="0.3">
      <c r="A2032" s="6" t="s">
        <v>4074</v>
      </c>
      <c r="B2032" s="6" t="s">
        <v>11989</v>
      </c>
      <c r="C2032" s="6" t="s">
        <v>4075</v>
      </c>
      <c r="D2032" s="6" t="s">
        <v>17</v>
      </c>
      <c r="E2032" s="6" t="s">
        <v>27</v>
      </c>
      <c r="F2032" s="6" t="s">
        <v>12094</v>
      </c>
      <c r="G2032" s="6" t="s">
        <v>19</v>
      </c>
      <c r="H2032" s="10">
        <f t="shared" si="156"/>
        <v>46290</v>
      </c>
      <c r="I2032" s="7">
        <f t="shared" si="157"/>
        <v>4397</v>
      </c>
      <c r="J2032" s="6" t="str">
        <f t="shared" si="158"/>
        <v>Pune</v>
      </c>
      <c r="K2032" s="6">
        <f>COUNTIFS(pg_transaction_cleaned!$O$2:$O$5743,A2032,pg_transaction_cleaned!$F$2:$F$5743,"CAPTURE")</f>
        <v>1</v>
      </c>
      <c r="L2032" s="7">
        <f>SUMIFS(pg_transaction_cleaned!$H$2:$H$5743,pg_transaction_cleaned!$O$2:$O$5743,A2032,pg_transaction_cleaned!$F$2:$F$5743,"CAPTURE")</f>
        <v>4397</v>
      </c>
      <c r="M2032" s="6">
        <f>COUNTIFS(pg_transaction_cleaned!$O$2:$O$5743,A2032,pg_transaction_cleaned!$F$2:$F$5743,"REFUND")</f>
        <v>0</v>
      </c>
      <c r="N2032" s="7">
        <f>SUMIFS(pg_transaction_cleaned!$H$2:$H$5743,pg_transaction_cleaned!$O$2:$O$5743,A2032,pg_transaction_cleaned!$F$2:$F$5743,"REFUND")</f>
        <v>0</v>
      </c>
      <c r="O2032" s="6" t="str">
        <f t="shared" si="159"/>
        <v>OK</v>
      </c>
      <c r="P2032" s="8">
        <f t="shared" si="160"/>
        <v>0</v>
      </c>
    </row>
    <row r="2033" spans="1:16" x14ac:dyDescent="0.3">
      <c r="A2033" s="6" t="s">
        <v>4076</v>
      </c>
      <c r="B2033" s="6" t="s">
        <v>11936</v>
      </c>
      <c r="C2033" s="6" t="s">
        <v>4077</v>
      </c>
      <c r="D2033" s="6"/>
      <c r="E2033" s="6" t="s">
        <v>18</v>
      </c>
      <c r="F2033" s="6" t="s">
        <v>12001</v>
      </c>
      <c r="G2033" s="6" t="s">
        <v>80</v>
      </c>
      <c r="H2033" s="10">
        <f t="shared" si="156"/>
        <v>46293</v>
      </c>
      <c r="I2033" s="7">
        <f t="shared" si="157"/>
        <v>7997</v>
      </c>
      <c r="J2033" s="6" t="str">
        <f t="shared" si="158"/>
        <v>Unknown</v>
      </c>
      <c r="K2033" s="6">
        <f>COUNTIFS(pg_transaction_cleaned!$O$2:$O$5743,A2033,pg_transaction_cleaned!$F$2:$F$5743,"CAPTURE")</f>
        <v>0</v>
      </c>
      <c r="L2033" s="7">
        <f>SUMIFS(pg_transaction_cleaned!$H$2:$H$5743,pg_transaction_cleaned!$O$2:$O$5743,A2033,pg_transaction_cleaned!$F$2:$F$5743,"CAPTURE")</f>
        <v>0</v>
      </c>
      <c r="M2033" s="6">
        <f>COUNTIFS(pg_transaction_cleaned!$O$2:$O$5743,A2033,pg_transaction_cleaned!$F$2:$F$5743,"REFUND")</f>
        <v>0</v>
      </c>
      <c r="N2033" s="7">
        <f>SUMIFS(pg_transaction_cleaned!$H$2:$H$5743,pg_transaction_cleaned!$O$2:$O$5743,A2033,pg_transaction_cleaned!$F$2:$F$5743,"REFUND")</f>
        <v>0</v>
      </c>
      <c r="O2033" s="6" t="str">
        <f t="shared" si="159"/>
        <v>OK</v>
      </c>
      <c r="P2033" s="8">
        <f t="shared" si="160"/>
        <v>0</v>
      </c>
    </row>
    <row r="2034" spans="1:16" x14ac:dyDescent="0.3">
      <c r="A2034" s="6" t="s">
        <v>4078</v>
      </c>
      <c r="B2034" s="6" t="s">
        <v>11882</v>
      </c>
      <c r="C2034" s="6" t="s">
        <v>4079</v>
      </c>
      <c r="D2034" s="6" t="s">
        <v>42</v>
      </c>
      <c r="E2034" s="6" t="s">
        <v>18</v>
      </c>
      <c r="F2034" s="6" t="s">
        <v>11863</v>
      </c>
      <c r="G2034" s="6" t="s">
        <v>19</v>
      </c>
      <c r="H2034" s="10">
        <f t="shared" si="156"/>
        <v>46271</v>
      </c>
      <c r="I2034" s="7">
        <f t="shared" si="157"/>
        <v>1499</v>
      </c>
      <c r="J2034" s="6" t="str">
        <f t="shared" si="158"/>
        <v>Hyderabad</v>
      </c>
      <c r="K2034" s="6">
        <f>COUNTIFS(pg_transaction_cleaned!$O$2:$O$5743,A2034,pg_transaction_cleaned!$F$2:$F$5743,"CAPTURE")</f>
        <v>1</v>
      </c>
      <c r="L2034" s="7">
        <f>SUMIFS(pg_transaction_cleaned!$H$2:$H$5743,pg_transaction_cleaned!$O$2:$O$5743,A2034,pg_transaction_cleaned!$F$2:$F$5743,"CAPTURE")</f>
        <v>1499</v>
      </c>
      <c r="M2034" s="6">
        <f>COUNTIFS(pg_transaction_cleaned!$O$2:$O$5743,A2034,pg_transaction_cleaned!$F$2:$F$5743,"REFUND")</f>
        <v>0</v>
      </c>
      <c r="N2034" s="7">
        <f>SUMIFS(pg_transaction_cleaned!$H$2:$H$5743,pg_transaction_cleaned!$O$2:$O$5743,A2034,pg_transaction_cleaned!$F$2:$F$5743,"REFUND")</f>
        <v>0</v>
      </c>
      <c r="O2034" s="6" t="str">
        <f t="shared" si="159"/>
        <v>OK</v>
      </c>
      <c r="P2034" s="8">
        <f t="shared" si="160"/>
        <v>0</v>
      </c>
    </row>
    <row r="2035" spans="1:16" x14ac:dyDescent="0.3">
      <c r="A2035" s="6" t="s">
        <v>4080</v>
      </c>
      <c r="B2035" s="6" t="s">
        <v>11866</v>
      </c>
      <c r="C2035" s="6" t="s">
        <v>4081</v>
      </c>
      <c r="D2035" s="6" t="s">
        <v>26</v>
      </c>
      <c r="E2035" s="6" t="s">
        <v>27</v>
      </c>
      <c r="F2035" s="6" t="s">
        <v>11860</v>
      </c>
      <c r="G2035" s="6" t="s">
        <v>19</v>
      </c>
      <c r="H2035" s="10">
        <f t="shared" si="156"/>
        <v>46274</v>
      </c>
      <c r="I2035" s="7">
        <f t="shared" si="157"/>
        <v>3798</v>
      </c>
      <c r="J2035" s="6" t="str">
        <f t="shared" si="158"/>
        <v>Kolkata</v>
      </c>
      <c r="K2035" s="6">
        <f>COUNTIFS(pg_transaction_cleaned!$O$2:$O$5743,A2035,pg_transaction_cleaned!$F$2:$F$5743,"CAPTURE")</f>
        <v>1</v>
      </c>
      <c r="L2035" s="7">
        <f>SUMIFS(pg_transaction_cleaned!$H$2:$H$5743,pg_transaction_cleaned!$O$2:$O$5743,A2035,pg_transaction_cleaned!$F$2:$F$5743,"CAPTURE")</f>
        <v>3798</v>
      </c>
      <c r="M2035" s="6">
        <f>COUNTIFS(pg_transaction_cleaned!$O$2:$O$5743,A2035,pg_transaction_cleaned!$F$2:$F$5743,"REFUND")</f>
        <v>0</v>
      </c>
      <c r="N2035" s="7">
        <f>SUMIFS(pg_transaction_cleaned!$H$2:$H$5743,pg_transaction_cleaned!$O$2:$O$5743,A2035,pg_transaction_cleaned!$F$2:$F$5743,"REFUND")</f>
        <v>0</v>
      </c>
      <c r="O2035" s="6" t="str">
        <f t="shared" si="159"/>
        <v>OK</v>
      </c>
      <c r="P2035" s="8">
        <f t="shared" si="160"/>
        <v>0</v>
      </c>
    </row>
    <row r="2036" spans="1:16" x14ac:dyDescent="0.3">
      <c r="A2036" s="6" t="s">
        <v>4082</v>
      </c>
      <c r="B2036" s="6" t="s">
        <v>11905</v>
      </c>
      <c r="C2036" s="6" t="s">
        <v>4083</v>
      </c>
      <c r="D2036" s="6" t="s">
        <v>51</v>
      </c>
      <c r="E2036" s="6" t="s">
        <v>18</v>
      </c>
      <c r="F2036" s="6" t="s">
        <v>11983</v>
      </c>
      <c r="G2036" s="6" t="s">
        <v>19</v>
      </c>
      <c r="H2036" s="10">
        <f t="shared" si="156"/>
        <v>46291</v>
      </c>
      <c r="I2036" s="7">
        <f t="shared" si="157"/>
        <v>5298</v>
      </c>
      <c r="J2036" s="6" t="str">
        <f t="shared" si="158"/>
        <v>Chennai</v>
      </c>
      <c r="K2036" s="6">
        <f>COUNTIFS(pg_transaction_cleaned!$O$2:$O$5743,A2036,pg_transaction_cleaned!$F$2:$F$5743,"CAPTURE")</f>
        <v>1</v>
      </c>
      <c r="L2036" s="7">
        <f>SUMIFS(pg_transaction_cleaned!$H$2:$H$5743,pg_transaction_cleaned!$O$2:$O$5743,A2036,pg_transaction_cleaned!$F$2:$F$5743,"CAPTURE")</f>
        <v>5298</v>
      </c>
      <c r="M2036" s="6">
        <f>COUNTIFS(pg_transaction_cleaned!$O$2:$O$5743,A2036,pg_transaction_cleaned!$F$2:$F$5743,"REFUND")</f>
        <v>0</v>
      </c>
      <c r="N2036" s="7">
        <f>SUMIFS(pg_transaction_cleaned!$H$2:$H$5743,pg_transaction_cleaned!$O$2:$O$5743,A2036,pg_transaction_cleaned!$F$2:$F$5743,"REFUND")</f>
        <v>0</v>
      </c>
      <c r="O2036" s="6" t="str">
        <f t="shared" si="159"/>
        <v>OK</v>
      </c>
      <c r="P2036" s="8">
        <f t="shared" si="160"/>
        <v>0</v>
      </c>
    </row>
    <row r="2037" spans="1:16" x14ac:dyDescent="0.3">
      <c r="A2037" s="6" t="s">
        <v>4084</v>
      </c>
      <c r="B2037" s="6" t="s">
        <v>11897</v>
      </c>
      <c r="C2037" s="6" t="s">
        <v>4085</v>
      </c>
      <c r="D2037" s="6" t="s">
        <v>48</v>
      </c>
      <c r="E2037" s="6" t="s">
        <v>43</v>
      </c>
      <c r="F2037" s="6" t="s">
        <v>11883</v>
      </c>
      <c r="G2037" s="6" t="s">
        <v>80</v>
      </c>
      <c r="H2037" s="10">
        <f t="shared" si="156"/>
        <v>46266</v>
      </c>
      <c r="I2037" s="7">
        <f t="shared" si="157"/>
        <v>1598</v>
      </c>
      <c r="J2037" s="6" t="str">
        <f t="shared" si="158"/>
        <v>Jaipur</v>
      </c>
      <c r="K2037" s="6">
        <f>COUNTIFS(pg_transaction_cleaned!$O$2:$O$5743,A2037,pg_transaction_cleaned!$F$2:$F$5743,"CAPTURE")</f>
        <v>0</v>
      </c>
      <c r="L2037" s="7">
        <f>SUMIFS(pg_transaction_cleaned!$H$2:$H$5743,pg_transaction_cleaned!$O$2:$O$5743,A2037,pg_transaction_cleaned!$F$2:$F$5743,"CAPTURE")</f>
        <v>0</v>
      </c>
      <c r="M2037" s="6">
        <f>COUNTIFS(pg_transaction_cleaned!$O$2:$O$5743,A2037,pg_transaction_cleaned!$F$2:$F$5743,"REFUND")</f>
        <v>0</v>
      </c>
      <c r="N2037" s="7">
        <f>SUMIFS(pg_transaction_cleaned!$H$2:$H$5743,pg_transaction_cleaned!$O$2:$O$5743,A2037,pg_transaction_cleaned!$F$2:$F$5743,"REFUND")</f>
        <v>0</v>
      </c>
      <c r="O2037" s="6" t="str">
        <f t="shared" si="159"/>
        <v>OK</v>
      </c>
      <c r="P2037" s="8">
        <f t="shared" si="160"/>
        <v>0</v>
      </c>
    </row>
    <row r="2038" spans="1:16" x14ac:dyDescent="0.3">
      <c r="A2038" s="6" t="s">
        <v>4086</v>
      </c>
      <c r="B2038" s="6" t="s">
        <v>11958</v>
      </c>
      <c r="C2038" s="6" t="s">
        <v>4087</v>
      </c>
      <c r="D2038" s="6" t="s">
        <v>37</v>
      </c>
      <c r="E2038" s="6" t="s">
        <v>18</v>
      </c>
      <c r="F2038" s="6" t="s">
        <v>11841</v>
      </c>
      <c r="G2038" s="6" t="s">
        <v>19</v>
      </c>
      <c r="H2038" s="10">
        <f t="shared" si="156"/>
        <v>46281</v>
      </c>
      <c r="I2038" s="7">
        <f t="shared" si="157"/>
        <v>2499</v>
      </c>
      <c r="J2038" s="6" t="str">
        <f t="shared" si="158"/>
        <v>Lucknow</v>
      </c>
      <c r="K2038" s="6">
        <f>COUNTIFS(pg_transaction_cleaned!$O$2:$O$5743,A2038,pg_transaction_cleaned!$F$2:$F$5743,"CAPTURE")</f>
        <v>1</v>
      </c>
      <c r="L2038" s="7">
        <f>SUMIFS(pg_transaction_cleaned!$H$2:$H$5743,pg_transaction_cleaned!$O$2:$O$5743,A2038,pg_transaction_cleaned!$F$2:$F$5743,"CAPTURE")</f>
        <v>2499</v>
      </c>
      <c r="M2038" s="6">
        <f>COUNTIFS(pg_transaction_cleaned!$O$2:$O$5743,A2038,pg_transaction_cleaned!$F$2:$F$5743,"REFUND")</f>
        <v>0</v>
      </c>
      <c r="N2038" s="7">
        <f>SUMIFS(pg_transaction_cleaned!$H$2:$H$5743,pg_transaction_cleaned!$O$2:$O$5743,A2038,pg_transaction_cleaned!$F$2:$F$5743,"REFUND")</f>
        <v>0</v>
      </c>
      <c r="O2038" s="6" t="str">
        <f t="shared" si="159"/>
        <v>OK</v>
      </c>
      <c r="P2038" s="8">
        <f t="shared" si="160"/>
        <v>0</v>
      </c>
    </row>
    <row r="2039" spans="1:16" x14ac:dyDescent="0.3">
      <c r="A2039" s="6" t="s">
        <v>4088</v>
      </c>
      <c r="B2039" s="6" t="s">
        <v>11946</v>
      </c>
      <c r="C2039" s="6" t="s">
        <v>4089</v>
      </c>
      <c r="D2039" s="6" t="s">
        <v>37</v>
      </c>
      <c r="E2039" s="6" t="s">
        <v>27</v>
      </c>
      <c r="F2039" s="6" t="s">
        <v>12136</v>
      </c>
      <c r="G2039" s="6" t="s">
        <v>19</v>
      </c>
      <c r="H2039" s="10">
        <f t="shared" si="156"/>
        <v>46268</v>
      </c>
      <c r="I2039" s="7">
        <f t="shared" si="157"/>
        <v>5348</v>
      </c>
      <c r="J2039" s="6" t="str">
        <f t="shared" si="158"/>
        <v>Lucknow</v>
      </c>
      <c r="K2039" s="6">
        <f>COUNTIFS(pg_transaction_cleaned!$O$2:$O$5743,A2039,pg_transaction_cleaned!$F$2:$F$5743,"CAPTURE")</f>
        <v>1</v>
      </c>
      <c r="L2039" s="7">
        <f>SUMIFS(pg_transaction_cleaned!$H$2:$H$5743,pg_transaction_cleaned!$O$2:$O$5743,A2039,pg_transaction_cleaned!$F$2:$F$5743,"CAPTURE")</f>
        <v>5348</v>
      </c>
      <c r="M2039" s="6">
        <f>COUNTIFS(pg_transaction_cleaned!$O$2:$O$5743,A2039,pg_transaction_cleaned!$F$2:$F$5743,"REFUND")</f>
        <v>0</v>
      </c>
      <c r="N2039" s="7">
        <f>SUMIFS(pg_transaction_cleaned!$H$2:$H$5743,pg_transaction_cleaned!$O$2:$O$5743,A2039,pg_transaction_cleaned!$F$2:$F$5743,"REFUND")</f>
        <v>0</v>
      </c>
      <c r="O2039" s="6" t="str">
        <f t="shared" si="159"/>
        <v>OK</v>
      </c>
      <c r="P2039" s="8">
        <f t="shared" si="160"/>
        <v>0</v>
      </c>
    </row>
    <row r="2040" spans="1:16" x14ac:dyDescent="0.3">
      <c r="A2040" s="6" t="s">
        <v>4090</v>
      </c>
      <c r="B2040" s="6" t="s">
        <v>11895</v>
      </c>
      <c r="C2040" s="6" t="s">
        <v>4091</v>
      </c>
      <c r="D2040" s="6" t="s">
        <v>26</v>
      </c>
      <c r="E2040" s="6" t="s">
        <v>27</v>
      </c>
      <c r="F2040" s="6" t="s">
        <v>11916</v>
      </c>
      <c r="G2040" s="6" t="s">
        <v>66</v>
      </c>
      <c r="H2040" s="10">
        <f t="shared" si="156"/>
        <v>46295</v>
      </c>
      <c r="I2040" s="7">
        <f t="shared" si="157"/>
        <v>5498</v>
      </c>
      <c r="J2040" s="6" t="str">
        <f t="shared" si="158"/>
        <v>Kolkata</v>
      </c>
      <c r="K2040" s="6">
        <f>COUNTIFS(pg_transaction_cleaned!$O$2:$O$5743,A2040,pg_transaction_cleaned!$F$2:$F$5743,"CAPTURE")</f>
        <v>1</v>
      </c>
      <c r="L2040" s="7">
        <f>SUMIFS(pg_transaction_cleaned!$H$2:$H$5743,pg_transaction_cleaned!$O$2:$O$5743,A2040,pg_transaction_cleaned!$F$2:$F$5743,"CAPTURE")</f>
        <v>5498</v>
      </c>
      <c r="M2040" s="6">
        <f>COUNTIFS(pg_transaction_cleaned!$O$2:$O$5743,A2040,pg_transaction_cleaned!$F$2:$F$5743,"REFUND")</f>
        <v>1</v>
      </c>
      <c r="N2040" s="7">
        <f>SUMIFS(pg_transaction_cleaned!$H$2:$H$5743,pg_transaction_cleaned!$O$2:$O$5743,A2040,pg_transaction_cleaned!$F$2:$F$5743,"REFUND")</f>
        <v>5498</v>
      </c>
      <c r="O2040" s="6" t="str">
        <f t="shared" si="159"/>
        <v>OK</v>
      </c>
      <c r="P2040" s="8">
        <f t="shared" si="160"/>
        <v>0</v>
      </c>
    </row>
    <row r="2041" spans="1:16" x14ac:dyDescent="0.3">
      <c r="A2041" s="6" t="s">
        <v>4092</v>
      </c>
      <c r="B2041" s="6" t="s">
        <v>11896</v>
      </c>
      <c r="C2041" s="6" t="s">
        <v>4093</v>
      </c>
      <c r="D2041" s="6" t="s">
        <v>51</v>
      </c>
      <c r="E2041" s="6" t="s">
        <v>54</v>
      </c>
      <c r="F2041" s="6" t="s">
        <v>11863</v>
      </c>
      <c r="G2041" s="6" t="s">
        <v>19</v>
      </c>
      <c r="H2041" s="10">
        <f t="shared" si="156"/>
        <v>46292</v>
      </c>
      <c r="I2041" s="7">
        <f t="shared" si="157"/>
        <v>1499</v>
      </c>
      <c r="J2041" s="6" t="str">
        <f t="shared" si="158"/>
        <v>Chennai</v>
      </c>
      <c r="K2041" s="6">
        <f>COUNTIFS(pg_transaction_cleaned!$O$2:$O$5743,A2041,pg_transaction_cleaned!$F$2:$F$5743,"CAPTURE")</f>
        <v>1</v>
      </c>
      <c r="L2041" s="7">
        <f>SUMIFS(pg_transaction_cleaned!$H$2:$H$5743,pg_transaction_cleaned!$O$2:$O$5743,A2041,pg_transaction_cleaned!$F$2:$F$5743,"CAPTURE")</f>
        <v>1499</v>
      </c>
      <c r="M2041" s="6">
        <f>COUNTIFS(pg_transaction_cleaned!$O$2:$O$5743,A2041,pg_transaction_cleaned!$F$2:$F$5743,"REFUND")</f>
        <v>0</v>
      </c>
      <c r="N2041" s="7">
        <f>SUMIFS(pg_transaction_cleaned!$H$2:$H$5743,pg_transaction_cleaned!$O$2:$O$5743,A2041,pg_transaction_cleaned!$F$2:$F$5743,"REFUND")</f>
        <v>0</v>
      </c>
      <c r="O2041" s="6" t="str">
        <f t="shared" si="159"/>
        <v>OK</v>
      </c>
      <c r="P2041" s="8">
        <f t="shared" si="160"/>
        <v>0</v>
      </c>
    </row>
    <row r="2042" spans="1:16" x14ac:dyDescent="0.3">
      <c r="A2042" s="6" t="s">
        <v>4094</v>
      </c>
      <c r="B2042" s="6" t="s">
        <v>11887</v>
      </c>
      <c r="C2042" s="6" t="s">
        <v>4095</v>
      </c>
      <c r="D2042" s="6" t="s">
        <v>75</v>
      </c>
      <c r="E2042" s="6" t="s">
        <v>18</v>
      </c>
      <c r="F2042" s="6" t="s">
        <v>11902</v>
      </c>
      <c r="G2042" s="6" t="s">
        <v>19</v>
      </c>
      <c r="H2042" s="10">
        <f t="shared" si="156"/>
        <v>46268</v>
      </c>
      <c r="I2042" s="7">
        <f t="shared" si="157"/>
        <v>2999</v>
      </c>
      <c r="J2042" s="6" t="str">
        <f t="shared" si="158"/>
        <v>Mumbai</v>
      </c>
      <c r="K2042" s="6">
        <f>COUNTIFS(pg_transaction_cleaned!$O$2:$O$5743,A2042,pg_transaction_cleaned!$F$2:$F$5743,"CAPTURE")</f>
        <v>1</v>
      </c>
      <c r="L2042" s="7">
        <f>SUMIFS(pg_transaction_cleaned!$H$2:$H$5743,pg_transaction_cleaned!$O$2:$O$5743,A2042,pg_transaction_cleaned!$F$2:$F$5743,"CAPTURE")</f>
        <v>2999</v>
      </c>
      <c r="M2042" s="6">
        <f>COUNTIFS(pg_transaction_cleaned!$O$2:$O$5743,A2042,pg_transaction_cleaned!$F$2:$F$5743,"REFUND")</f>
        <v>0</v>
      </c>
      <c r="N2042" s="7">
        <f>SUMIFS(pg_transaction_cleaned!$H$2:$H$5743,pg_transaction_cleaned!$O$2:$O$5743,A2042,pg_transaction_cleaned!$F$2:$F$5743,"REFUND")</f>
        <v>0</v>
      </c>
      <c r="O2042" s="6" t="str">
        <f t="shared" si="159"/>
        <v>OK</v>
      </c>
      <c r="P2042" s="8">
        <f t="shared" si="160"/>
        <v>0</v>
      </c>
    </row>
    <row r="2043" spans="1:16" x14ac:dyDescent="0.3">
      <c r="A2043" s="6" t="s">
        <v>4096</v>
      </c>
      <c r="B2043" s="6" t="s">
        <v>11891</v>
      </c>
      <c r="C2043" s="6" t="s">
        <v>4097</v>
      </c>
      <c r="D2043" s="6" t="s">
        <v>23</v>
      </c>
      <c r="E2043" s="6" t="s">
        <v>18</v>
      </c>
      <c r="F2043" s="6" t="s">
        <v>11921</v>
      </c>
      <c r="G2043" s="6" t="s">
        <v>19</v>
      </c>
      <c r="H2043" s="10">
        <f t="shared" si="156"/>
        <v>46278</v>
      </c>
      <c r="I2043" s="7">
        <f t="shared" si="157"/>
        <v>1098</v>
      </c>
      <c r="J2043" s="6" t="str">
        <f t="shared" si="158"/>
        <v>Bengaluru</v>
      </c>
      <c r="K2043" s="6">
        <f>COUNTIFS(pg_transaction_cleaned!$O$2:$O$5743,A2043,pg_transaction_cleaned!$F$2:$F$5743,"CAPTURE")</f>
        <v>1</v>
      </c>
      <c r="L2043" s="7">
        <f>SUMIFS(pg_transaction_cleaned!$H$2:$H$5743,pg_transaction_cleaned!$O$2:$O$5743,A2043,pg_transaction_cleaned!$F$2:$F$5743,"CAPTURE")</f>
        <v>1098</v>
      </c>
      <c r="M2043" s="6">
        <f>COUNTIFS(pg_transaction_cleaned!$O$2:$O$5743,A2043,pg_transaction_cleaned!$F$2:$F$5743,"REFUND")</f>
        <v>0</v>
      </c>
      <c r="N2043" s="7">
        <f>SUMIFS(pg_transaction_cleaned!$H$2:$H$5743,pg_transaction_cleaned!$O$2:$O$5743,A2043,pg_transaction_cleaned!$F$2:$F$5743,"REFUND")</f>
        <v>0</v>
      </c>
      <c r="O2043" s="6" t="str">
        <f t="shared" si="159"/>
        <v>OK</v>
      </c>
      <c r="P2043" s="8">
        <f t="shared" si="160"/>
        <v>0</v>
      </c>
    </row>
    <row r="2044" spans="1:16" x14ac:dyDescent="0.3">
      <c r="A2044" s="6" t="s">
        <v>4098</v>
      </c>
      <c r="B2044" s="6" t="s">
        <v>11909</v>
      </c>
      <c r="C2044" s="6" t="s">
        <v>4099</v>
      </c>
      <c r="D2044" s="6" t="s">
        <v>48</v>
      </c>
      <c r="E2044" s="6" t="s">
        <v>27</v>
      </c>
      <c r="F2044" s="6" t="s">
        <v>11957</v>
      </c>
      <c r="G2044" s="6" t="s">
        <v>19</v>
      </c>
      <c r="H2044" s="10">
        <f t="shared" si="156"/>
        <v>46276</v>
      </c>
      <c r="I2044" s="7">
        <f t="shared" si="157"/>
        <v>1298</v>
      </c>
      <c r="J2044" s="6" t="str">
        <f t="shared" si="158"/>
        <v>Jaipur</v>
      </c>
      <c r="K2044" s="6">
        <f>COUNTIFS(pg_transaction_cleaned!$O$2:$O$5743,A2044,pg_transaction_cleaned!$F$2:$F$5743,"CAPTURE")</f>
        <v>1</v>
      </c>
      <c r="L2044" s="7">
        <f>SUMIFS(pg_transaction_cleaned!$H$2:$H$5743,pg_transaction_cleaned!$O$2:$O$5743,A2044,pg_transaction_cleaned!$F$2:$F$5743,"CAPTURE")</f>
        <v>1298</v>
      </c>
      <c r="M2044" s="6">
        <f>COUNTIFS(pg_transaction_cleaned!$O$2:$O$5743,A2044,pg_transaction_cleaned!$F$2:$F$5743,"REFUND")</f>
        <v>0</v>
      </c>
      <c r="N2044" s="7">
        <f>SUMIFS(pg_transaction_cleaned!$H$2:$H$5743,pg_transaction_cleaned!$O$2:$O$5743,A2044,pg_transaction_cleaned!$F$2:$F$5743,"REFUND")</f>
        <v>0</v>
      </c>
      <c r="O2044" s="6" t="str">
        <f t="shared" si="159"/>
        <v>OK</v>
      </c>
      <c r="P2044" s="8">
        <f t="shared" si="160"/>
        <v>0</v>
      </c>
    </row>
    <row r="2045" spans="1:16" x14ac:dyDescent="0.3">
      <c r="A2045" s="6" t="s">
        <v>4100</v>
      </c>
      <c r="B2045" s="6" t="s">
        <v>11844</v>
      </c>
      <c r="C2045" s="6" t="s">
        <v>4101</v>
      </c>
      <c r="D2045" s="6" t="s">
        <v>61</v>
      </c>
      <c r="E2045" s="6" t="s">
        <v>54</v>
      </c>
      <c r="F2045" s="6" t="s">
        <v>12184</v>
      </c>
      <c r="G2045" s="6" t="s">
        <v>19</v>
      </c>
      <c r="H2045" s="10">
        <f t="shared" si="156"/>
        <v>46280</v>
      </c>
      <c r="I2045" s="7">
        <f t="shared" si="157"/>
        <v>8597</v>
      </c>
      <c r="J2045" s="6" t="str">
        <f t="shared" si="158"/>
        <v>Delhi</v>
      </c>
      <c r="K2045" s="6">
        <f>COUNTIFS(pg_transaction_cleaned!$O$2:$O$5743,A2045,pg_transaction_cleaned!$F$2:$F$5743,"CAPTURE")</f>
        <v>1</v>
      </c>
      <c r="L2045" s="7">
        <f>SUMIFS(pg_transaction_cleaned!$H$2:$H$5743,pg_transaction_cleaned!$O$2:$O$5743,A2045,pg_transaction_cleaned!$F$2:$F$5743,"CAPTURE")</f>
        <v>8597</v>
      </c>
      <c r="M2045" s="6">
        <f>COUNTIFS(pg_transaction_cleaned!$O$2:$O$5743,A2045,pg_transaction_cleaned!$F$2:$F$5743,"REFUND")</f>
        <v>0</v>
      </c>
      <c r="N2045" s="7">
        <f>SUMIFS(pg_transaction_cleaned!$H$2:$H$5743,pg_transaction_cleaned!$O$2:$O$5743,A2045,pg_transaction_cleaned!$F$2:$F$5743,"REFUND")</f>
        <v>0</v>
      </c>
      <c r="O2045" s="6" t="str">
        <f t="shared" si="159"/>
        <v>OK</v>
      </c>
      <c r="P2045" s="8">
        <f t="shared" si="160"/>
        <v>0</v>
      </c>
    </row>
    <row r="2046" spans="1:16" x14ac:dyDescent="0.3">
      <c r="A2046" s="6" t="s">
        <v>4102</v>
      </c>
      <c r="B2046" s="6" t="s">
        <v>11862</v>
      </c>
      <c r="C2046" s="6" t="s">
        <v>4103</v>
      </c>
      <c r="D2046" s="6" t="s">
        <v>37</v>
      </c>
      <c r="E2046" s="6" t="s">
        <v>18</v>
      </c>
      <c r="F2046" s="6" t="s">
        <v>11869</v>
      </c>
      <c r="G2046" s="6" t="s">
        <v>19</v>
      </c>
      <c r="H2046" s="10">
        <f t="shared" si="156"/>
        <v>46272</v>
      </c>
      <c r="I2046" s="7">
        <f t="shared" si="157"/>
        <v>599</v>
      </c>
      <c r="J2046" s="6" t="str">
        <f t="shared" si="158"/>
        <v>Lucknow</v>
      </c>
      <c r="K2046" s="6">
        <f>COUNTIFS(pg_transaction_cleaned!$O$2:$O$5743,A2046,pg_transaction_cleaned!$F$2:$F$5743,"CAPTURE")</f>
        <v>1</v>
      </c>
      <c r="L2046" s="7">
        <f>SUMIFS(pg_transaction_cleaned!$H$2:$H$5743,pg_transaction_cleaned!$O$2:$O$5743,A2046,pg_transaction_cleaned!$F$2:$F$5743,"CAPTURE")</f>
        <v>599</v>
      </c>
      <c r="M2046" s="6">
        <f>COUNTIFS(pg_transaction_cleaned!$O$2:$O$5743,A2046,pg_transaction_cleaned!$F$2:$F$5743,"REFUND")</f>
        <v>0</v>
      </c>
      <c r="N2046" s="7">
        <f>SUMIFS(pg_transaction_cleaned!$H$2:$H$5743,pg_transaction_cleaned!$O$2:$O$5743,A2046,pg_transaction_cleaned!$F$2:$F$5743,"REFUND")</f>
        <v>0</v>
      </c>
      <c r="O2046" s="6" t="str">
        <f t="shared" si="159"/>
        <v>OK</v>
      </c>
      <c r="P2046" s="8">
        <f t="shared" si="160"/>
        <v>0</v>
      </c>
    </row>
    <row r="2047" spans="1:16" x14ac:dyDescent="0.3">
      <c r="A2047" s="6" t="s">
        <v>4104</v>
      </c>
      <c r="B2047" s="6" t="s">
        <v>11907</v>
      </c>
      <c r="C2047" s="6" t="s">
        <v>4105</v>
      </c>
      <c r="D2047" s="6" t="s">
        <v>51</v>
      </c>
      <c r="E2047" s="6" t="s">
        <v>18</v>
      </c>
      <c r="F2047" s="6" t="s">
        <v>11855</v>
      </c>
      <c r="G2047" s="6" t="s">
        <v>19</v>
      </c>
      <c r="H2047" s="10">
        <f t="shared" si="156"/>
        <v>46293</v>
      </c>
      <c r="I2047" s="7">
        <f t="shared" si="157"/>
        <v>4999</v>
      </c>
      <c r="J2047" s="6" t="str">
        <f t="shared" si="158"/>
        <v>Chennai</v>
      </c>
      <c r="K2047" s="6">
        <f>COUNTIFS(pg_transaction_cleaned!$O$2:$O$5743,A2047,pg_transaction_cleaned!$F$2:$F$5743,"CAPTURE")</f>
        <v>1</v>
      </c>
      <c r="L2047" s="7">
        <f>SUMIFS(pg_transaction_cleaned!$H$2:$H$5743,pg_transaction_cleaned!$O$2:$O$5743,A2047,pg_transaction_cleaned!$F$2:$F$5743,"CAPTURE")</f>
        <v>4999</v>
      </c>
      <c r="M2047" s="6">
        <f>COUNTIFS(pg_transaction_cleaned!$O$2:$O$5743,A2047,pg_transaction_cleaned!$F$2:$F$5743,"REFUND")</f>
        <v>0</v>
      </c>
      <c r="N2047" s="7">
        <f>SUMIFS(pg_transaction_cleaned!$H$2:$H$5743,pg_transaction_cleaned!$O$2:$O$5743,A2047,pg_transaction_cleaned!$F$2:$F$5743,"REFUND")</f>
        <v>0</v>
      </c>
      <c r="O2047" s="6" t="str">
        <f t="shared" si="159"/>
        <v>OK</v>
      </c>
      <c r="P2047" s="8">
        <f t="shared" si="160"/>
        <v>0</v>
      </c>
    </row>
    <row r="2048" spans="1:16" x14ac:dyDescent="0.3">
      <c r="A2048" s="6" t="s">
        <v>4106</v>
      </c>
      <c r="B2048" s="6" t="s">
        <v>11936</v>
      </c>
      <c r="C2048" s="6" t="s">
        <v>4107</v>
      </c>
      <c r="D2048" s="6" t="s">
        <v>26</v>
      </c>
      <c r="E2048" s="6" t="s">
        <v>18</v>
      </c>
      <c r="F2048" s="6" t="s">
        <v>11869</v>
      </c>
      <c r="G2048" s="6" t="s">
        <v>19</v>
      </c>
      <c r="H2048" s="10">
        <f t="shared" si="156"/>
        <v>46293</v>
      </c>
      <c r="I2048" s="7">
        <f t="shared" si="157"/>
        <v>599</v>
      </c>
      <c r="J2048" s="6" t="str">
        <f t="shared" si="158"/>
        <v>Kolkata</v>
      </c>
      <c r="K2048" s="6">
        <f>COUNTIFS(pg_transaction_cleaned!$O$2:$O$5743,A2048,pg_transaction_cleaned!$F$2:$F$5743,"CAPTURE")</f>
        <v>1</v>
      </c>
      <c r="L2048" s="7">
        <f>SUMIFS(pg_transaction_cleaned!$H$2:$H$5743,pg_transaction_cleaned!$O$2:$O$5743,A2048,pg_transaction_cleaned!$F$2:$F$5743,"CAPTURE")</f>
        <v>599</v>
      </c>
      <c r="M2048" s="6">
        <f>COUNTIFS(pg_transaction_cleaned!$O$2:$O$5743,A2048,pg_transaction_cleaned!$F$2:$F$5743,"REFUND")</f>
        <v>0</v>
      </c>
      <c r="N2048" s="7">
        <f>SUMIFS(pg_transaction_cleaned!$H$2:$H$5743,pg_transaction_cleaned!$O$2:$O$5743,A2048,pg_transaction_cleaned!$F$2:$F$5743,"REFUND")</f>
        <v>0</v>
      </c>
      <c r="O2048" s="6" t="str">
        <f t="shared" si="159"/>
        <v>OK</v>
      </c>
      <c r="P2048" s="8">
        <f t="shared" si="160"/>
        <v>0</v>
      </c>
    </row>
    <row r="2049" spans="1:16" x14ac:dyDescent="0.3">
      <c r="A2049" s="6" t="s">
        <v>4108</v>
      </c>
      <c r="B2049" s="6" t="s">
        <v>11981</v>
      </c>
      <c r="C2049" s="6" t="s">
        <v>4109</v>
      </c>
      <c r="D2049" s="6" t="s">
        <v>17</v>
      </c>
      <c r="E2049" s="6" t="s">
        <v>18</v>
      </c>
      <c r="F2049" s="6" t="s">
        <v>11869</v>
      </c>
      <c r="G2049" s="6" t="s">
        <v>19</v>
      </c>
      <c r="H2049" s="10">
        <f t="shared" si="156"/>
        <v>46274</v>
      </c>
      <c r="I2049" s="7">
        <f t="shared" si="157"/>
        <v>599</v>
      </c>
      <c r="J2049" s="6" t="str">
        <f t="shared" si="158"/>
        <v>Pune</v>
      </c>
      <c r="K2049" s="6">
        <f>COUNTIFS(pg_transaction_cleaned!$O$2:$O$5743,A2049,pg_transaction_cleaned!$F$2:$F$5743,"CAPTURE")</f>
        <v>1</v>
      </c>
      <c r="L2049" s="7">
        <f>SUMIFS(pg_transaction_cleaned!$H$2:$H$5743,pg_transaction_cleaned!$O$2:$O$5743,A2049,pg_transaction_cleaned!$F$2:$F$5743,"CAPTURE")</f>
        <v>599</v>
      </c>
      <c r="M2049" s="6">
        <f>COUNTIFS(pg_transaction_cleaned!$O$2:$O$5743,A2049,pg_transaction_cleaned!$F$2:$F$5743,"REFUND")</f>
        <v>0</v>
      </c>
      <c r="N2049" s="7">
        <f>SUMIFS(pg_transaction_cleaned!$H$2:$H$5743,pg_transaction_cleaned!$O$2:$O$5743,A2049,pg_transaction_cleaned!$F$2:$F$5743,"REFUND")</f>
        <v>0</v>
      </c>
      <c r="O2049" s="6" t="str">
        <f t="shared" si="159"/>
        <v>OK</v>
      </c>
      <c r="P2049" s="8">
        <f t="shared" si="160"/>
        <v>0</v>
      </c>
    </row>
    <row r="2050" spans="1:16" x14ac:dyDescent="0.3">
      <c r="A2050" s="6" t="s">
        <v>4110</v>
      </c>
      <c r="B2050" s="6" t="s">
        <v>11923</v>
      </c>
      <c r="C2050" s="6" t="s">
        <v>4111</v>
      </c>
      <c r="D2050" s="6" t="s">
        <v>26</v>
      </c>
      <c r="E2050" s="6" t="s">
        <v>43</v>
      </c>
      <c r="F2050" s="6" t="s">
        <v>11879</v>
      </c>
      <c r="G2050" s="6" t="s">
        <v>19</v>
      </c>
      <c r="H2050" s="10">
        <f t="shared" ref="H2050:H2113" si="161">IF(MID(B2050,5,1)="-",DATE(LEFT(B2050,4),MID(B2050,6,2),RIGHT(B2050,2)),DATE(RIGHT(B2050,4),MID(B2050,4,2),LEFT(B2050,2)))</f>
        <v>46292</v>
      </c>
      <c r="I2050" s="7">
        <f t="shared" ref="I2050:I2113" si="162">VALUE(SUBSTITUTE(F2050,",",""))</f>
        <v>1798</v>
      </c>
      <c r="J2050" s="6" t="str">
        <f t="shared" ref="J2050:J2113" si="163">IF(TRIM(D2050)="","Unknown",TRIM(D2050))</f>
        <v>Kolkata</v>
      </c>
      <c r="K2050" s="6">
        <f>COUNTIFS(pg_transaction_cleaned!$O$2:$O$5743,A2050,pg_transaction_cleaned!$F$2:$F$5743,"CAPTURE")</f>
        <v>1</v>
      </c>
      <c r="L2050" s="7">
        <f>SUMIFS(pg_transaction_cleaned!$H$2:$H$5743,pg_transaction_cleaned!$O$2:$O$5743,A2050,pg_transaction_cleaned!$F$2:$F$5743,"CAPTURE")</f>
        <v>1798</v>
      </c>
      <c r="M2050" s="6">
        <f>COUNTIFS(pg_transaction_cleaned!$O$2:$O$5743,A2050,pg_transaction_cleaned!$F$2:$F$5743,"REFUND")</f>
        <v>0</v>
      </c>
      <c r="N2050" s="7">
        <f>SUMIFS(pg_transaction_cleaned!$H$2:$H$5743,pg_transaction_cleaned!$O$2:$O$5743,A2050,pg_transaction_cleaned!$F$2:$F$5743,"REFUND")</f>
        <v>0</v>
      </c>
      <c r="O2050" s="6" t="str">
        <f t="shared" si="159"/>
        <v>OK</v>
      </c>
      <c r="P2050" s="8">
        <f t="shared" si="160"/>
        <v>0</v>
      </c>
    </row>
    <row r="2051" spans="1:16" x14ac:dyDescent="0.3">
      <c r="A2051" s="6" t="s">
        <v>4112</v>
      </c>
      <c r="B2051" s="6" t="s">
        <v>11968</v>
      </c>
      <c r="C2051" s="6" t="s">
        <v>4113</v>
      </c>
      <c r="D2051" s="6" t="s">
        <v>17</v>
      </c>
      <c r="E2051" s="6" t="s">
        <v>27</v>
      </c>
      <c r="F2051" s="6" t="s">
        <v>11948</v>
      </c>
      <c r="G2051" s="6" t="s">
        <v>19</v>
      </c>
      <c r="H2051" s="10">
        <f t="shared" si="161"/>
        <v>46267</v>
      </c>
      <c r="I2051" s="7">
        <f t="shared" si="162"/>
        <v>2798</v>
      </c>
      <c r="J2051" s="6" t="str">
        <f t="shared" si="163"/>
        <v>Pune</v>
      </c>
      <c r="K2051" s="6">
        <f>COUNTIFS(pg_transaction_cleaned!$O$2:$O$5743,A2051,pg_transaction_cleaned!$F$2:$F$5743,"CAPTURE")</f>
        <v>1</v>
      </c>
      <c r="L2051" s="7">
        <f>SUMIFS(pg_transaction_cleaned!$H$2:$H$5743,pg_transaction_cleaned!$O$2:$O$5743,A2051,pg_transaction_cleaned!$F$2:$F$5743,"CAPTURE")</f>
        <v>2798</v>
      </c>
      <c r="M2051" s="6">
        <f>COUNTIFS(pg_transaction_cleaned!$O$2:$O$5743,A2051,pg_transaction_cleaned!$F$2:$F$5743,"REFUND")</f>
        <v>0</v>
      </c>
      <c r="N2051" s="7">
        <f>SUMIFS(pg_transaction_cleaned!$H$2:$H$5743,pg_transaction_cleaned!$O$2:$O$5743,A2051,pg_transaction_cleaned!$F$2:$F$5743,"REFUND")</f>
        <v>0</v>
      </c>
      <c r="O2051" s="6" t="str">
        <f t="shared" ref="O2051:O2114" si="164">IF(AND(G2051="Paid",K2051=0),"Paid, no payment",IF(AND(OR(G2051="Failed",G2051="Cancelled"),K2051&gt;0),"Payment on failed/cancelled",IF(K2051&gt;1,"Duplicate charge",IF(AND(K2051=1,ROUND(L2051-I2051,2)&lt;&gt;0),"Amount difference",IF(AND(G2051="Refunded",M2051=0),"Refunded, no refund",IF(AND(G2051&lt;&gt;"Refunded",M2051&gt;0),"Refund, order not Refunded",IF(AND(M2051&gt;0,ROUND(N2051-I2051,2)&lt;&gt;0),"Refund amount differs","OK")))))))</f>
        <v>OK</v>
      </c>
      <c r="P2051" s="8">
        <f t="shared" ref="P2051:P2114" si="165">IF(O2051="OK",0,IF(O2051="Paid, no payment",I2051,IF(O2051="Payment on failed/cancelled",L2051,IF(OR(O2051="Duplicate charge",O2051="Amount difference"),L2051-I2051,IF(O2051="Refunded, no refund",I2051,N2051)))))</f>
        <v>0</v>
      </c>
    </row>
    <row r="2052" spans="1:16" x14ac:dyDescent="0.3">
      <c r="A2052" s="6" t="s">
        <v>4114</v>
      </c>
      <c r="B2052" s="6" t="s">
        <v>11887</v>
      </c>
      <c r="C2052" s="6" t="s">
        <v>4115</v>
      </c>
      <c r="D2052" s="6" t="s">
        <v>61</v>
      </c>
      <c r="E2052" s="6" t="s">
        <v>27</v>
      </c>
      <c r="F2052" s="6" t="s">
        <v>11853</v>
      </c>
      <c r="G2052" s="6" t="s">
        <v>115</v>
      </c>
      <c r="H2052" s="10">
        <f t="shared" si="161"/>
        <v>46268</v>
      </c>
      <c r="I2052" s="7">
        <f t="shared" si="162"/>
        <v>1799</v>
      </c>
      <c r="J2052" s="6" t="str">
        <f t="shared" si="163"/>
        <v>Delhi</v>
      </c>
      <c r="K2052" s="6">
        <f>COUNTIFS(pg_transaction_cleaned!$O$2:$O$5743,A2052,pg_transaction_cleaned!$F$2:$F$5743,"CAPTURE")</f>
        <v>0</v>
      </c>
      <c r="L2052" s="7">
        <f>SUMIFS(pg_transaction_cleaned!$H$2:$H$5743,pg_transaction_cleaned!$O$2:$O$5743,A2052,pg_transaction_cleaned!$F$2:$F$5743,"CAPTURE")</f>
        <v>0</v>
      </c>
      <c r="M2052" s="6">
        <f>COUNTIFS(pg_transaction_cleaned!$O$2:$O$5743,A2052,pg_transaction_cleaned!$F$2:$F$5743,"REFUND")</f>
        <v>0</v>
      </c>
      <c r="N2052" s="7">
        <f>SUMIFS(pg_transaction_cleaned!$H$2:$H$5743,pg_transaction_cleaned!$O$2:$O$5743,A2052,pg_transaction_cleaned!$F$2:$F$5743,"REFUND")</f>
        <v>0</v>
      </c>
      <c r="O2052" s="6" t="str">
        <f t="shared" si="164"/>
        <v>OK</v>
      </c>
      <c r="P2052" s="8">
        <f t="shared" si="165"/>
        <v>0</v>
      </c>
    </row>
    <row r="2053" spans="1:16" x14ac:dyDescent="0.3">
      <c r="A2053" s="6" t="s">
        <v>4116</v>
      </c>
      <c r="B2053" s="6" t="s">
        <v>11842</v>
      </c>
      <c r="C2053" s="6" t="s">
        <v>4117</v>
      </c>
      <c r="D2053" s="6" t="s">
        <v>51</v>
      </c>
      <c r="E2053" s="6" t="s">
        <v>27</v>
      </c>
      <c r="F2053" s="6" t="s">
        <v>11901</v>
      </c>
      <c r="G2053" s="6" t="s">
        <v>80</v>
      </c>
      <c r="H2053" s="10">
        <f t="shared" si="161"/>
        <v>46290</v>
      </c>
      <c r="I2053" s="7">
        <f t="shared" si="162"/>
        <v>349</v>
      </c>
      <c r="J2053" s="6" t="str">
        <f t="shared" si="163"/>
        <v>Chennai</v>
      </c>
      <c r="K2053" s="6">
        <f>COUNTIFS(pg_transaction_cleaned!$O$2:$O$5743,A2053,pg_transaction_cleaned!$F$2:$F$5743,"CAPTURE")</f>
        <v>0</v>
      </c>
      <c r="L2053" s="7">
        <f>SUMIFS(pg_transaction_cleaned!$H$2:$H$5743,pg_transaction_cleaned!$O$2:$O$5743,A2053,pg_transaction_cleaned!$F$2:$F$5743,"CAPTURE")</f>
        <v>0</v>
      </c>
      <c r="M2053" s="6">
        <f>COUNTIFS(pg_transaction_cleaned!$O$2:$O$5743,A2053,pg_transaction_cleaned!$F$2:$F$5743,"REFUND")</f>
        <v>0</v>
      </c>
      <c r="N2053" s="7">
        <f>SUMIFS(pg_transaction_cleaned!$H$2:$H$5743,pg_transaction_cleaned!$O$2:$O$5743,A2053,pg_transaction_cleaned!$F$2:$F$5743,"REFUND")</f>
        <v>0</v>
      </c>
      <c r="O2053" s="6" t="str">
        <f t="shared" si="164"/>
        <v>OK</v>
      </c>
      <c r="P2053" s="8">
        <f t="shared" si="165"/>
        <v>0</v>
      </c>
    </row>
    <row r="2054" spans="1:16" x14ac:dyDescent="0.3">
      <c r="A2054" s="6" t="s">
        <v>4118</v>
      </c>
      <c r="B2054" s="6" t="s">
        <v>11875</v>
      </c>
      <c r="C2054" s="6" t="s">
        <v>4119</v>
      </c>
      <c r="D2054" s="6" t="s">
        <v>34</v>
      </c>
      <c r="E2054" s="6" t="s">
        <v>27</v>
      </c>
      <c r="F2054" s="6" t="s">
        <v>11869</v>
      </c>
      <c r="G2054" s="6" t="s">
        <v>66</v>
      </c>
      <c r="H2054" s="10">
        <f t="shared" si="161"/>
        <v>46279</v>
      </c>
      <c r="I2054" s="7">
        <f t="shared" si="162"/>
        <v>599</v>
      </c>
      <c r="J2054" s="6" t="str">
        <f t="shared" si="163"/>
        <v>Ahmedabad</v>
      </c>
      <c r="K2054" s="6">
        <f>COUNTIFS(pg_transaction_cleaned!$O$2:$O$5743,A2054,pg_transaction_cleaned!$F$2:$F$5743,"CAPTURE")</f>
        <v>1</v>
      </c>
      <c r="L2054" s="7">
        <f>SUMIFS(pg_transaction_cleaned!$H$2:$H$5743,pg_transaction_cleaned!$O$2:$O$5743,A2054,pg_transaction_cleaned!$F$2:$F$5743,"CAPTURE")</f>
        <v>599</v>
      </c>
      <c r="M2054" s="6">
        <f>COUNTIFS(pg_transaction_cleaned!$O$2:$O$5743,A2054,pg_transaction_cleaned!$F$2:$F$5743,"REFUND")</f>
        <v>1</v>
      </c>
      <c r="N2054" s="7">
        <f>SUMIFS(pg_transaction_cleaned!$H$2:$H$5743,pg_transaction_cleaned!$O$2:$O$5743,A2054,pg_transaction_cleaned!$F$2:$F$5743,"REFUND")</f>
        <v>599</v>
      </c>
      <c r="O2054" s="6" t="str">
        <f t="shared" si="164"/>
        <v>OK</v>
      </c>
      <c r="P2054" s="8">
        <f t="shared" si="165"/>
        <v>0</v>
      </c>
    </row>
    <row r="2055" spans="1:16" x14ac:dyDescent="0.3">
      <c r="A2055" s="6" t="s">
        <v>4120</v>
      </c>
      <c r="B2055" s="6" t="s">
        <v>11866</v>
      </c>
      <c r="C2055" s="6" t="s">
        <v>4121</v>
      </c>
      <c r="D2055" s="6" t="s">
        <v>26</v>
      </c>
      <c r="E2055" s="6" t="s">
        <v>18</v>
      </c>
      <c r="F2055" s="6" t="s">
        <v>11954</v>
      </c>
      <c r="G2055" s="6" t="s">
        <v>19</v>
      </c>
      <c r="H2055" s="10">
        <f t="shared" si="161"/>
        <v>46274</v>
      </c>
      <c r="I2055" s="7">
        <f t="shared" si="162"/>
        <v>1848</v>
      </c>
      <c r="J2055" s="6" t="str">
        <f t="shared" si="163"/>
        <v>Kolkata</v>
      </c>
      <c r="K2055" s="6">
        <f>COUNTIFS(pg_transaction_cleaned!$O$2:$O$5743,A2055,pg_transaction_cleaned!$F$2:$F$5743,"CAPTURE")</f>
        <v>1</v>
      </c>
      <c r="L2055" s="7">
        <f>SUMIFS(pg_transaction_cleaned!$H$2:$H$5743,pg_transaction_cleaned!$O$2:$O$5743,A2055,pg_transaction_cleaned!$F$2:$F$5743,"CAPTURE")</f>
        <v>1848</v>
      </c>
      <c r="M2055" s="6">
        <f>COUNTIFS(pg_transaction_cleaned!$O$2:$O$5743,A2055,pg_transaction_cleaned!$F$2:$F$5743,"REFUND")</f>
        <v>0</v>
      </c>
      <c r="N2055" s="7">
        <f>SUMIFS(pg_transaction_cleaned!$H$2:$H$5743,pg_transaction_cleaned!$O$2:$O$5743,A2055,pg_transaction_cleaned!$F$2:$F$5743,"REFUND")</f>
        <v>0</v>
      </c>
      <c r="O2055" s="6" t="str">
        <f t="shared" si="164"/>
        <v>OK</v>
      </c>
      <c r="P2055" s="8">
        <f t="shared" si="165"/>
        <v>0</v>
      </c>
    </row>
    <row r="2056" spans="1:16" x14ac:dyDescent="0.3">
      <c r="A2056" s="6" t="s">
        <v>4122</v>
      </c>
      <c r="B2056" s="6" t="s">
        <v>11907</v>
      </c>
      <c r="C2056" s="6" t="s">
        <v>4123</v>
      </c>
      <c r="D2056" s="6" t="s">
        <v>26</v>
      </c>
      <c r="E2056" s="6" t="s">
        <v>18</v>
      </c>
      <c r="F2056" s="6" t="s">
        <v>11837</v>
      </c>
      <c r="G2056" s="6" t="s">
        <v>19</v>
      </c>
      <c r="H2056" s="10">
        <f t="shared" si="161"/>
        <v>46293</v>
      </c>
      <c r="I2056" s="7">
        <f t="shared" si="162"/>
        <v>999</v>
      </c>
      <c r="J2056" s="6" t="str">
        <f t="shared" si="163"/>
        <v>Kolkata</v>
      </c>
      <c r="K2056" s="6">
        <f>COUNTIFS(pg_transaction_cleaned!$O$2:$O$5743,A2056,pg_transaction_cleaned!$F$2:$F$5743,"CAPTURE")</f>
        <v>1</v>
      </c>
      <c r="L2056" s="7">
        <f>SUMIFS(pg_transaction_cleaned!$H$2:$H$5743,pg_transaction_cleaned!$O$2:$O$5743,A2056,pg_transaction_cleaned!$F$2:$F$5743,"CAPTURE")</f>
        <v>999</v>
      </c>
      <c r="M2056" s="6">
        <f>COUNTIFS(pg_transaction_cleaned!$O$2:$O$5743,A2056,pg_transaction_cleaned!$F$2:$F$5743,"REFUND")</f>
        <v>0</v>
      </c>
      <c r="N2056" s="7">
        <f>SUMIFS(pg_transaction_cleaned!$H$2:$H$5743,pg_transaction_cleaned!$O$2:$O$5743,A2056,pg_transaction_cleaned!$F$2:$F$5743,"REFUND")</f>
        <v>0</v>
      </c>
      <c r="O2056" s="6" t="str">
        <f t="shared" si="164"/>
        <v>OK</v>
      </c>
      <c r="P2056" s="8">
        <f t="shared" si="165"/>
        <v>0</v>
      </c>
    </row>
    <row r="2057" spans="1:16" x14ac:dyDescent="0.3">
      <c r="A2057" s="6" t="s">
        <v>4124</v>
      </c>
      <c r="B2057" s="6" t="s">
        <v>11907</v>
      </c>
      <c r="C2057" s="6" t="s">
        <v>4125</v>
      </c>
      <c r="D2057" s="6" t="s">
        <v>34</v>
      </c>
      <c r="E2057" s="6" t="s">
        <v>27</v>
      </c>
      <c r="F2057" s="6" t="s">
        <v>12034</v>
      </c>
      <c r="G2057" s="6" t="s">
        <v>19</v>
      </c>
      <c r="H2057" s="10">
        <f t="shared" si="161"/>
        <v>46293</v>
      </c>
      <c r="I2057" s="7">
        <f t="shared" si="162"/>
        <v>4897</v>
      </c>
      <c r="J2057" s="6" t="str">
        <f t="shared" si="163"/>
        <v>Ahmedabad</v>
      </c>
      <c r="K2057" s="6">
        <f>COUNTIFS(pg_transaction_cleaned!$O$2:$O$5743,A2057,pg_transaction_cleaned!$F$2:$F$5743,"CAPTURE")</f>
        <v>1</v>
      </c>
      <c r="L2057" s="7">
        <f>SUMIFS(pg_transaction_cleaned!$H$2:$H$5743,pg_transaction_cleaned!$O$2:$O$5743,A2057,pg_transaction_cleaned!$F$2:$F$5743,"CAPTURE")</f>
        <v>4897</v>
      </c>
      <c r="M2057" s="6">
        <f>COUNTIFS(pg_transaction_cleaned!$O$2:$O$5743,A2057,pg_transaction_cleaned!$F$2:$F$5743,"REFUND")</f>
        <v>0</v>
      </c>
      <c r="N2057" s="7">
        <f>SUMIFS(pg_transaction_cleaned!$H$2:$H$5743,pg_transaction_cleaned!$O$2:$O$5743,A2057,pg_transaction_cleaned!$F$2:$F$5743,"REFUND")</f>
        <v>0</v>
      </c>
      <c r="O2057" s="6" t="str">
        <f t="shared" si="164"/>
        <v>OK</v>
      </c>
      <c r="P2057" s="8">
        <f t="shared" si="165"/>
        <v>0</v>
      </c>
    </row>
    <row r="2058" spans="1:16" x14ac:dyDescent="0.3">
      <c r="A2058" s="6" t="s">
        <v>4126</v>
      </c>
      <c r="B2058" s="6" t="s">
        <v>11897</v>
      </c>
      <c r="C2058" s="6" t="s">
        <v>4127</v>
      </c>
      <c r="D2058" s="6" t="s">
        <v>23</v>
      </c>
      <c r="E2058" s="6" t="s">
        <v>18</v>
      </c>
      <c r="F2058" s="6" t="s">
        <v>11851</v>
      </c>
      <c r="G2058" s="6" t="s">
        <v>19</v>
      </c>
      <c r="H2058" s="10">
        <f t="shared" si="161"/>
        <v>46266</v>
      </c>
      <c r="I2058" s="7">
        <f t="shared" si="162"/>
        <v>3499</v>
      </c>
      <c r="J2058" s="6" t="str">
        <f t="shared" si="163"/>
        <v>Bengaluru</v>
      </c>
      <c r="K2058" s="6">
        <f>COUNTIFS(pg_transaction_cleaned!$O$2:$O$5743,A2058,pg_transaction_cleaned!$F$2:$F$5743,"CAPTURE")</f>
        <v>1</v>
      </c>
      <c r="L2058" s="7">
        <f>SUMIFS(pg_transaction_cleaned!$H$2:$H$5743,pg_transaction_cleaned!$O$2:$O$5743,A2058,pg_transaction_cleaned!$F$2:$F$5743,"CAPTURE")</f>
        <v>3499</v>
      </c>
      <c r="M2058" s="6">
        <f>COUNTIFS(pg_transaction_cleaned!$O$2:$O$5743,A2058,pg_transaction_cleaned!$F$2:$F$5743,"REFUND")</f>
        <v>0</v>
      </c>
      <c r="N2058" s="7">
        <f>SUMIFS(pg_transaction_cleaned!$H$2:$H$5743,pg_transaction_cleaned!$O$2:$O$5743,A2058,pg_transaction_cleaned!$F$2:$F$5743,"REFUND")</f>
        <v>0</v>
      </c>
      <c r="O2058" s="6" t="str">
        <f t="shared" si="164"/>
        <v>OK</v>
      </c>
      <c r="P2058" s="8">
        <f t="shared" si="165"/>
        <v>0</v>
      </c>
    </row>
    <row r="2059" spans="1:16" x14ac:dyDescent="0.3">
      <c r="A2059" s="6" t="s">
        <v>4128</v>
      </c>
      <c r="B2059" s="6" t="s">
        <v>11934</v>
      </c>
      <c r="C2059" s="6" t="s">
        <v>4129</v>
      </c>
      <c r="D2059" s="6" t="s">
        <v>75</v>
      </c>
      <c r="E2059" s="6" t="s">
        <v>18</v>
      </c>
      <c r="F2059" s="6" t="s">
        <v>12062</v>
      </c>
      <c r="G2059" s="6" t="s">
        <v>19</v>
      </c>
      <c r="H2059" s="10">
        <f t="shared" si="161"/>
        <v>46271</v>
      </c>
      <c r="I2059" s="7">
        <f t="shared" si="162"/>
        <v>798</v>
      </c>
      <c r="J2059" s="6" t="str">
        <f t="shared" si="163"/>
        <v>Mumbai</v>
      </c>
      <c r="K2059" s="6">
        <f>COUNTIFS(pg_transaction_cleaned!$O$2:$O$5743,A2059,pg_transaction_cleaned!$F$2:$F$5743,"CAPTURE")</f>
        <v>1</v>
      </c>
      <c r="L2059" s="7">
        <f>SUMIFS(pg_transaction_cleaned!$H$2:$H$5743,pg_transaction_cleaned!$O$2:$O$5743,A2059,pg_transaction_cleaned!$F$2:$F$5743,"CAPTURE")</f>
        <v>798</v>
      </c>
      <c r="M2059" s="6">
        <f>COUNTIFS(pg_transaction_cleaned!$O$2:$O$5743,A2059,pg_transaction_cleaned!$F$2:$F$5743,"REFUND")</f>
        <v>0</v>
      </c>
      <c r="N2059" s="7">
        <f>SUMIFS(pg_transaction_cleaned!$H$2:$H$5743,pg_transaction_cleaned!$O$2:$O$5743,A2059,pg_transaction_cleaned!$F$2:$F$5743,"REFUND")</f>
        <v>0</v>
      </c>
      <c r="O2059" s="6" t="str">
        <f t="shared" si="164"/>
        <v>OK</v>
      </c>
      <c r="P2059" s="8">
        <f t="shared" si="165"/>
        <v>0</v>
      </c>
    </row>
    <row r="2060" spans="1:16" x14ac:dyDescent="0.3">
      <c r="A2060" s="6" t="s">
        <v>4130</v>
      </c>
      <c r="B2060" s="6" t="s">
        <v>11877</v>
      </c>
      <c r="C2060" s="6" t="s">
        <v>4131</v>
      </c>
      <c r="D2060" s="6" t="s">
        <v>37</v>
      </c>
      <c r="E2060" s="6" t="s">
        <v>27</v>
      </c>
      <c r="F2060" s="6" t="s">
        <v>11960</v>
      </c>
      <c r="G2060" s="6" t="s">
        <v>19</v>
      </c>
      <c r="H2060" s="10">
        <f t="shared" si="161"/>
        <v>46267</v>
      </c>
      <c r="I2060" s="7">
        <f t="shared" si="162"/>
        <v>5598</v>
      </c>
      <c r="J2060" s="6" t="str">
        <f t="shared" si="163"/>
        <v>Lucknow</v>
      </c>
      <c r="K2060" s="6">
        <f>COUNTIFS(pg_transaction_cleaned!$O$2:$O$5743,A2060,pg_transaction_cleaned!$F$2:$F$5743,"CAPTURE")</f>
        <v>1</v>
      </c>
      <c r="L2060" s="7">
        <f>SUMIFS(pg_transaction_cleaned!$H$2:$H$5743,pg_transaction_cleaned!$O$2:$O$5743,A2060,pg_transaction_cleaned!$F$2:$F$5743,"CAPTURE")</f>
        <v>5598</v>
      </c>
      <c r="M2060" s="6">
        <f>COUNTIFS(pg_transaction_cleaned!$O$2:$O$5743,A2060,pg_transaction_cleaned!$F$2:$F$5743,"REFUND")</f>
        <v>0</v>
      </c>
      <c r="N2060" s="7">
        <f>SUMIFS(pg_transaction_cleaned!$H$2:$H$5743,pg_transaction_cleaned!$O$2:$O$5743,A2060,pg_transaction_cleaned!$F$2:$F$5743,"REFUND")</f>
        <v>0</v>
      </c>
      <c r="O2060" s="6" t="str">
        <f t="shared" si="164"/>
        <v>OK</v>
      </c>
      <c r="P2060" s="8">
        <f t="shared" si="165"/>
        <v>0</v>
      </c>
    </row>
    <row r="2061" spans="1:16" x14ac:dyDescent="0.3">
      <c r="A2061" s="6" t="s">
        <v>4132</v>
      </c>
      <c r="B2061" s="6" t="s">
        <v>11875</v>
      </c>
      <c r="C2061" s="6" t="s">
        <v>4133</v>
      </c>
      <c r="D2061" s="6" t="s">
        <v>61</v>
      </c>
      <c r="E2061" s="6" t="s">
        <v>54</v>
      </c>
      <c r="F2061" s="6" t="s">
        <v>11839</v>
      </c>
      <c r="G2061" s="6" t="s">
        <v>19</v>
      </c>
      <c r="H2061" s="10">
        <f t="shared" si="161"/>
        <v>46279</v>
      </c>
      <c r="I2061" s="7">
        <f t="shared" si="162"/>
        <v>1299</v>
      </c>
      <c r="J2061" s="6" t="str">
        <f t="shared" si="163"/>
        <v>Delhi</v>
      </c>
      <c r="K2061" s="6">
        <f>COUNTIFS(pg_transaction_cleaned!$O$2:$O$5743,A2061,pg_transaction_cleaned!$F$2:$F$5743,"CAPTURE")</f>
        <v>1</v>
      </c>
      <c r="L2061" s="7">
        <f>SUMIFS(pg_transaction_cleaned!$H$2:$H$5743,pg_transaction_cleaned!$O$2:$O$5743,A2061,pg_transaction_cleaned!$F$2:$F$5743,"CAPTURE")</f>
        <v>1299</v>
      </c>
      <c r="M2061" s="6">
        <f>COUNTIFS(pg_transaction_cleaned!$O$2:$O$5743,A2061,pg_transaction_cleaned!$F$2:$F$5743,"REFUND")</f>
        <v>0</v>
      </c>
      <c r="N2061" s="7">
        <f>SUMIFS(pg_transaction_cleaned!$H$2:$H$5743,pg_transaction_cleaned!$O$2:$O$5743,A2061,pg_transaction_cleaned!$F$2:$F$5743,"REFUND")</f>
        <v>0</v>
      </c>
      <c r="O2061" s="6" t="str">
        <f t="shared" si="164"/>
        <v>OK</v>
      </c>
      <c r="P2061" s="8">
        <f t="shared" si="165"/>
        <v>0</v>
      </c>
    </row>
    <row r="2062" spans="1:16" x14ac:dyDescent="0.3">
      <c r="A2062" s="6" t="s">
        <v>4134</v>
      </c>
      <c r="B2062" s="6" t="s">
        <v>11903</v>
      </c>
      <c r="C2062" s="6" t="s">
        <v>4135</v>
      </c>
      <c r="D2062" s="6" t="s">
        <v>26</v>
      </c>
      <c r="E2062" s="6" t="s">
        <v>18</v>
      </c>
      <c r="F2062" s="6" t="s">
        <v>11855</v>
      </c>
      <c r="G2062" s="6" t="s">
        <v>19</v>
      </c>
      <c r="H2062" s="10">
        <f t="shared" si="161"/>
        <v>46277</v>
      </c>
      <c r="I2062" s="7">
        <f t="shared" si="162"/>
        <v>4999</v>
      </c>
      <c r="J2062" s="6" t="str">
        <f t="shared" si="163"/>
        <v>Kolkata</v>
      </c>
      <c r="K2062" s="6">
        <f>COUNTIFS(pg_transaction_cleaned!$O$2:$O$5743,A2062,pg_transaction_cleaned!$F$2:$F$5743,"CAPTURE")</f>
        <v>1</v>
      </c>
      <c r="L2062" s="7">
        <f>SUMIFS(pg_transaction_cleaned!$H$2:$H$5743,pg_transaction_cleaned!$O$2:$O$5743,A2062,pg_transaction_cleaned!$F$2:$F$5743,"CAPTURE")</f>
        <v>4999</v>
      </c>
      <c r="M2062" s="6">
        <f>COUNTIFS(pg_transaction_cleaned!$O$2:$O$5743,A2062,pg_transaction_cleaned!$F$2:$F$5743,"REFUND")</f>
        <v>0</v>
      </c>
      <c r="N2062" s="7">
        <f>SUMIFS(pg_transaction_cleaned!$H$2:$H$5743,pg_transaction_cleaned!$O$2:$O$5743,A2062,pg_transaction_cleaned!$F$2:$F$5743,"REFUND")</f>
        <v>0</v>
      </c>
      <c r="O2062" s="6" t="str">
        <f t="shared" si="164"/>
        <v>OK</v>
      </c>
      <c r="P2062" s="8">
        <f t="shared" si="165"/>
        <v>0</v>
      </c>
    </row>
    <row r="2063" spans="1:16" x14ac:dyDescent="0.3">
      <c r="A2063" s="6" t="s">
        <v>4136</v>
      </c>
      <c r="B2063" s="6" t="s">
        <v>11854</v>
      </c>
      <c r="C2063" s="6" t="s">
        <v>4137</v>
      </c>
      <c r="D2063" s="6" t="s">
        <v>51</v>
      </c>
      <c r="E2063" s="6" t="s">
        <v>18</v>
      </c>
      <c r="F2063" s="6" t="s">
        <v>11861</v>
      </c>
      <c r="G2063" s="6" t="s">
        <v>19</v>
      </c>
      <c r="H2063" s="10">
        <f t="shared" si="161"/>
        <v>46286</v>
      </c>
      <c r="I2063" s="7">
        <f t="shared" si="162"/>
        <v>7999</v>
      </c>
      <c r="J2063" s="6" t="str">
        <f t="shared" si="163"/>
        <v>Chennai</v>
      </c>
      <c r="K2063" s="6">
        <f>COUNTIFS(pg_transaction_cleaned!$O$2:$O$5743,A2063,pg_transaction_cleaned!$F$2:$F$5743,"CAPTURE")</f>
        <v>1</v>
      </c>
      <c r="L2063" s="7">
        <f>SUMIFS(pg_transaction_cleaned!$H$2:$H$5743,pg_transaction_cleaned!$O$2:$O$5743,A2063,pg_transaction_cleaned!$F$2:$F$5743,"CAPTURE")</f>
        <v>7999</v>
      </c>
      <c r="M2063" s="6">
        <f>COUNTIFS(pg_transaction_cleaned!$O$2:$O$5743,A2063,pg_transaction_cleaned!$F$2:$F$5743,"REFUND")</f>
        <v>0</v>
      </c>
      <c r="N2063" s="7">
        <f>SUMIFS(pg_transaction_cleaned!$H$2:$H$5743,pg_transaction_cleaned!$O$2:$O$5743,A2063,pg_transaction_cleaned!$F$2:$F$5743,"REFUND")</f>
        <v>0</v>
      </c>
      <c r="O2063" s="6" t="str">
        <f t="shared" si="164"/>
        <v>OK</v>
      </c>
      <c r="P2063" s="8">
        <f t="shared" si="165"/>
        <v>0</v>
      </c>
    </row>
    <row r="2064" spans="1:16" x14ac:dyDescent="0.3">
      <c r="A2064" s="6" t="s">
        <v>4138</v>
      </c>
      <c r="B2064" s="6" t="s">
        <v>11897</v>
      </c>
      <c r="C2064" s="6" t="s">
        <v>4139</v>
      </c>
      <c r="D2064" s="6" t="s">
        <v>48</v>
      </c>
      <c r="E2064" s="6" t="s">
        <v>54</v>
      </c>
      <c r="F2064" s="6" t="s">
        <v>11860</v>
      </c>
      <c r="G2064" s="6" t="s">
        <v>19</v>
      </c>
      <c r="H2064" s="10">
        <f t="shared" si="161"/>
        <v>46266</v>
      </c>
      <c r="I2064" s="7">
        <f t="shared" si="162"/>
        <v>3798</v>
      </c>
      <c r="J2064" s="6" t="str">
        <f t="shared" si="163"/>
        <v>Jaipur</v>
      </c>
      <c r="K2064" s="6">
        <f>COUNTIFS(pg_transaction_cleaned!$O$2:$O$5743,A2064,pg_transaction_cleaned!$F$2:$F$5743,"CAPTURE")</f>
        <v>1</v>
      </c>
      <c r="L2064" s="7">
        <f>SUMIFS(pg_transaction_cleaned!$H$2:$H$5743,pg_transaction_cleaned!$O$2:$O$5743,A2064,pg_transaction_cleaned!$F$2:$F$5743,"CAPTURE")</f>
        <v>3798</v>
      </c>
      <c r="M2064" s="6">
        <f>COUNTIFS(pg_transaction_cleaned!$O$2:$O$5743,A2064,pg_transaction_cleaned!$F$2:$F$5743,"REFUND")</f>
        <v>0</v>
      </c>
      <c r="N2064" s="7">
        <f>SUMIFS(pg_transaction_cleaned!$H$2:$H$5743,pg_transaction_cleaned!$O$2:$O$5743,A2064,pg_transaction_cleaned!$F$2:$F$5743,"REFUND")</f>
        <v>0</v>
      </c>
      <c r="O2064" s="6" t="str">
        <f t="shared" si="164"/>
        <v>OK</v>
      </c>
      <c r="P2064" s="8">
        <f t="shared" si="165"/>
        <v>0</v>
      </c>
    </row>
    <row r="2065" spans="1:16" x14ac:dyDescent="0.3">
      <c r="A2065" s="6" t="s">
        <v>4140</v>
      </c>
      <c r="B2065" s="6" t="s">
        <v>11836</v>
      </c>
      <c r="C2065" s="6" t="s">
        <v>4141</v>
      </c>
      <c r="D2065" s="6" t="s">
        <v>23</v>
      </c>
      <c r="E2065" s="6" t="s">
        <v>18</v>
      </c>
      <c r="F2065" s="6" t="s">
        <v>12185</v>
      </c>
      <c r="G2065" s="6" t="s">
        <v>19</v>
      </c>
      <c r="H2065" s="10">
        <f t="shared" si="161"/>
        <v>46278</v>
      </c>
      <c r="I2065" s="7">
        <f t="shared" si="162"/>
        <v>5298</v>
      </c>
      <c r="J2065" s="6" t="str">
        <f t="shared" si="163"/>
        <v>Bengaluru</v>
      </c>
      <c r="K2065" s="6">
        <f>COUNTIFS(pg_transaction_cleaned!$O$2:$O$5743,A2065,pg_transaction_cleaned!$F$2:$F$5743,"CAPTURE")</f>
        <v>1</v>
      </c>
      <c r="L2065" s="7">
        <f>SUMIFS(pg_transaction_cleaned!$H$2:$H$5743,pg_transaction_cleaned!$O$2:$O$5743,A2065,pg_transaction_cleaned!$F$2:$F$5743,"CAPTURE")</f>
        <v>5298</v>
      </c>
      <c r="M2065" s="6">
        <f>COUNTIFS(pg_transaction_cleaned!$O$2:$O$5743,A2065,pg_transaction_cleaned!$F$2:$F$5743,"REFUND")</f>
        <v>0</v>
      </c>
      <c r="N2065" s="7">
        <f>SUMIFS(pg_transaction_cleaned!$H$2:$H$5743,pg_transaction_cleaned!$O$2:$O$5743,A2065,pg_transaction_cleaned!$F$2:$F$5743,"REFUND")</f>
        <v>0</v>
      </c>
      <c r="O2065" s="6" t="str">
        <f t="shared" si="164"/>
        <v>OK</v>
      </c>
      <c r="P2065" s="8">
        <f t="shared" si="165"/>
        <v>0</v>
      </c>
    </row>
    <row r="2066" spans="1:16" x14ac:dyDescent="0.3">
      <c r="A2066" s="6" t="s">
        <v>4142</v>
      </c>
      <c r="B2066" s="6" t="s">
        <v>11947</v>
      </c>
      <c r="C2066" s="6" t="s">
        <v>4143</v>
      </c>
      <c r="D2066" s="6" t="s">
        <v>48</v>
      </c>
      <c r="E2066" s="6" t="s">
        <v>18</v>
      </c>
      <c r="F2066" s="6" t="s">
        <v>12115</v>
      </c>
      <c r="G2066" s="6" t="s">
        <v>66</v>
      </c>
      <c r="H2066" s="10">
        <f t="shared" si="161"/>
        <v>46268</v>
      </c>
      <c r="I2066" s="7">
        <f t="shared" si="162"/>
        <v>698</v>
      </c>
      <c r="J2066" s="6" t="str">
        <f t="shared" si="163"/>
        <v>Jaipur</v>
      </c>
      <c r="K2066" s="6">
        <f>COUNTIFS(pg_transaction_cleaned!$O$2:$O$5743,A2066,pg_transaction_cleaned!$F$2:$F$5743,"CAPTURE")</f>
        <v>1</v>
      </c>
      <c r="L2066" s="7">
        <f>SUMIFS(pg_transaction_cleaned!$H$2:$H$5743,pg_transaction_cleaned!$O$2:$O$5743,A2066,pg_transaction_cleaned!$F$2:$F$5743,"CAPTURE")</f>
        <v>698</v>
      </c>
      <c r="M2066" s="6">
        <f>COUNTIFS(pg_transaction_cleaned!$O$2:$O$5743,A2066,pg_transaction_cleaned!$F$2:$F$5743,"REFUND")</f>
        <v>1</v>
      </c>
      <c r="N2066" s="7">
        <f>SUMIFS(pg_transaction_cleaned!$H$2:$H$5743,pg_transaction_cleaned!$O$2:$O$5743,A2066,pg_transaction_cleaned!$F$2:$F$5743,"REFUND")</f>
        <v>698</v>
      </c>
      <c r="O2066" s="6" t="str">
        <f t="shared" si="164"/>
        <v>OK</v>
      </c>
      <c r="P2066" s="8">
        <f t="shared" si="165"/>
        <v>0</v>
      </c>
    </row>
    <row r="2067" spans="1:16" x14ac:dyDescent="0.3">
      <c r="A2067" s="6" t="s">
        <v>4144</v>
      </c>
      <c r="B2067" s="6" t="s">
        <v>11893</v>
      </c>
      <c r="C2067" s="6" t="s">
        <v>4145</v>
      </c>
      <c r="D2067" s="6" t="s">
        <v>34</v>
      </c>
      <c r="E2067" s="6" t="s">
        <v>27</v>
      </c>
      <c r="F2067" s="6" t="s">
        <v>11861</v>
      </c>
      <c r="G2067" s="6" t="s">
        <v>19</v>
      </c>
      <c r="H2067" s="10">
        <f t="shared" si="161"/>
        <v>46280</v>
      </c>
      <c r="I2067" s="7">
        <f t="shared" si="162"/>
        <v>7999</v>
      </c>
      <c r="J2067" s="6" t="str">
        <f t="shared" si="163"/>
        <v>Ahmedabad</v>
      </c>
      <c r="K2067" s="6">
        <f>COUNTIFS(pg_transaction_cleaned!$O$2:$O$5743,A2067,pg_transaction_cleaned!$F$2:$F$5743,"CAPTURE")</f>
        <v>1</v>
      </c>
      <c r="L2067" s="7">
        <f>SUMIFS(pg_transaction_cleaned!$H$2:$H$5743,pg_transaction_cleaned!$O$2:$O$5743,A2067,pg_transaction_cleaned!$F$2:$F$5743,"CAPTURE")</f>
        <v>7999</v>
      </c>
      <c r="M2067" s="6">
        <f>COUNTIFS(pg_transaction_cleaned!$O$2:$O$5743,A2067,pg_transaction_cleaned!$F$2:$F$5743,"REFUND")</f>
        <v>0</v>
      </c>
      <c r="N2067" s="7">
        <f>SUMIFS(pg_transaction_cleaned!$H$2:$H$5743,pg_transaction_cleaned!$O$2:$O$5743,A2067,pg_transaction_cleaned!$F$2:$F$5743,"REFUND")</f>
        <v>0</v>
      </c>
      <c r="O2067" s="6" t="str">
        <f t="shared" si="164"/>
        <v>OK</v>
      </c>
      <c r="P2067" s="8">
        <f t="shared" si="165"/>
        <v>0</v>
      </c>
    </row>
    <row r="2068" spans="1:16" x14ac:dyDescent="0.3">
      <c r="A2068" s="6" t="s">
        <v>4146</v>
      </c>
      <c r="B2068" s="6" t="s">
        <v>11958</v>
      </c>
      <c r="C2068" s="6" t="s">
        <v>4147</v>
      </c>
      <c r="D2068" s="6" t="s">
        <v>17</v>
      </c>
      <c r="E2068" s="6" t="s">
        <v>18</v>
      </c>
      <c r="F2068" s="6" t="s">
        <v>11835</v>
      </c>
      <c r="G2068" s="6" t="s">
        <v>19</v>
      </c>
      <c r="H2068" s="10">
        <f t="shared" si="161"/>
        <v>46281</v>
      </c>
      <c r="I2068" s="7">
        <f t="shared" si="162"/>
        <v>499</v>
      </c>
      <c r="J2068" s="6" t="str">
        <f t="shared" si="163"/>
        <v>Pune</v>
      </c>
      <c r="K2068" s="6">
        <f>COUNTIFS(pg_transaction_cleaned!$O$2:$O$5743,A2068,pg_transaction_cleaned!$F$2:$F$5743,"CAPTURE")</f>
        <v>1</v>
      </c>
      <c r="L2068" s="7">
        <f>SUMIFS(pg_transaction_cleaned!$H$2:$H$5743,pg_transaction_cleaned!$O$2:$O$5743,A2068,pg_transaction_cleaned!$F$2:$F$5743,"CAPTURE")</f>
        <v>499</v>
      </c>
      <c r="M2068" s="6">
        <f>COUNTIFS(pg_transaction_cleaned!$O$2:$O$5743,A2068,pg_transaction_cleaned!$F$2:$F$5743,"REFUND")</f>
        <v>0</v>
      </c>
      <c r="N2068" s="7">
        <f>SUMIFS(pg_transaction_cleaned!$H$2:$H$5743,pg_transaction_cleaned!$O$2:$O$5743,A2068,pg_transaction_cleaned!$F$2:$F$5743,"REFUND")</f>
        <v>0</v>
      </c>
      <c r="O2068" s="6" t="str">
        <f t="shared" si="164"/>
        <v>OK</v>
      </c>
      <c r="P2068" s="8">
        <f t="shared" si="165"/>
        <v>0</v>
      </c>
    </row>
    <row r="2069" spans="1:16" x14ac:dyDescent="0.3">
      <c r="A2069" s="6" t="s">
        <v>4148</v>
      </c>
      <c r="B2069" s="6" t="s">
        <v>11958</v>
      </c>
      <c r="C2069" s="6" t="s">
        <v>4149</v>
      </c>
      <c r="D2069" s="6" t="s">
        <v>48</v>
      </c>
      <c r="E2069" s="6" t="s">
        <v>18</v>
      </c>
      <c r="F2069" s="6" t="s">
        <v>12010</v>
      </c>
      <c r="G2069" s="6" t="s">
        <v>19</v>
      </c>
      <c r="H2069" s="10">
        <f t="shared" si="161"/>
        <v>46281</v>
      </c>
      <c r="I2069" s="7">
        <f t="shared" si="162"/>
        <v>11498</v>
      </c>
      <c r="J2069" s="6" t="str">
        <f t="shared" si="163"/>
        <v>Jaipur</v>
      </c>
      <c r="K2069" s="6">
        <f>COUNTIFS(pg_transaction_cleaned!$O$2:$O$5743,A2069,pg_transaction_cleaned!$F$2:$F$5743,"CAPTURE")</f>
        <v>1</v>
      </c>
      <c r="L2069" s="7">
        <f>SUMIFS(pg_transaction_cleaned!$H$2:$H$5743,pg_transaction_cleaned!$O$2:$O$5743,A2069,pg_transaction_cleaned!$F$2:$F$5743,"CAPTURE")</f>
        <v>11498</v>
      </c>
      <c r="M2069" s="6">
        <f>COUNTIFS(pg_transaction_cleaned!$O$2:$O$5743,A2069,pg_transaction_cleaned!$F$2:$F$5743,"REFUND")</f>
        <v>0</v>
      </c>
      <c r="N2069" s="7">
        <f>SUMIFS(pg_transaction_cleaned!$H$2:$H$5743,pg_transaction_cleaned!$O$2:$O$5743,A2069,pg_transaction_cleaned!$F$2:$F$5743,"REFUND")</f>
        <v>0</v>
      </c>
      <c r="O2069" s="6" t="str">
        <f t="shared" si="164"/>
        <v>OK</v>
      </c>
      <c r="P2069" s="8">
        <f t="shared" si="165"/>
        <v>0</v>
      </c>
    </row>
    <row r="2070" spans="1:16" x14ac:dyDescent="0.3">
      <c r="A2070" s="6" t="s">
        <v>4150</v>
      </c>
      <c r="B2070" s="6" t="s">
        <v>12007</v>
      </c>
      <c r="C2070" s="6" t="s">
        <v>4151</v>
      </c>
      <c r="D2070" s="6" t="s">
        <v>42</v>
      </c>
      <c r="E2070" s="6" t="s">
        <v>27</v>
      </c>
      <c r="F2070" s="6" t="s">
        <v>11869</v>
      </c>
      <c r="G2070" s="6" t="s">
        <v>19</v>
      </c>
      <c r="H2070" s="10">
        <f t="shared" si="161"/>
        <v>46270</v>
      </c>
      <c r="I2070" s="7">
        <f t="shared" si="162"/>
        <v>599</v>
      </c>
      <c r="J2070" s="6" t="str">
        <f t="shared" si="163"/>
        <v>Hyderabad</v>
      </c>
      <c r="K2070" s="6">
        <f>COUNTIFS(pg_transaction_cleaned!$O$2:$O$5743,A2070,pg_transaction_cleaned!$F$2:$F$5743,"CAPTURE")</f>
        <v>1</v>
      </c>
      <c r="L2070" s="7">
        <f>SUMIFS(pg_transaction_cleaned!$H$2:$H$5743,pg_transaction_cleaned!$O$2:$O$5743,A2070,pg_transaction_cleaned!$F$2:$F$5743,"CAPTURE")</f>
        <v>599</v>
      </c>
      <c r="M2070" s="6">
        <f>COUNTIFS(pg_transaction_cleaned!$O$2:$O$5743,A2070,pg_transaction_cleaned!$F$2:$F$5743,"REFUND")</f>
        <v>0</v>
      </c>
      <c r="N2070" s="7">
        <f>SUMIFS(pg_transaction_cleaned!$H$2:$H$5743,pg_transaction_cleaned!$O$2:$O$5743,A2070,pg_transaction_cleaned!$F$2:$F$5743,"REFUND")</f>
        <v>0</v>
      </c>
      <c r="O2070" s="6" t="str">
        <f t="shared" si="164"/>
        <v>OK</v>
      </c>
      <c r="P2070" s="8">
        <f t="shared" si="165"/>
        <v>0</v>
      </c>
    </row>
    <row r="2071" spans="1:16" x14ac:dyDescent="0.3">
      <c r="A2071" s="6" t="s">
        <v>4152</v>
      </c>
      <c r="B2071" s="6" t="s">
        <v>11970</v>
      </c>
      <c r="C2071" s="6" t="s">
        <v>4153</v>
      </c>
      <c r="D2071" s="6" t="s">
        <v>42</v>
      </c>
      <c r="E2071" s="6" t="s">
        <v>18</v>
      </c>
      <c r="F2071" s="6" t="s">
        <v>11969</v>
      </c>
      <c r="G2071" s="6" t="s">
        <v>19</v>
      </c>
      <c r="H2071" s="10">
        <f t="shared" si="161"/>
        <v>46294</v>
      </c>
      <c r="I2071" s="7">
        <f t="shared" si="162"/>
        <v>948</v>
      </c>
      <c r="J2071" s="6" t="str">
        <f t="shared" si="163"/>
        <v>Hyderabad</v>
      </c>
      <c r="K2071" s="6">
        <f>COUNTIFS(pg_transaction_cleaned!$O$2:$O$5743,A2071,pg_transaction_cleaned!$F$2:$F$5743,"CAPTURE")</f>
        <v>1</v>
      </c>
      <c r="L2071" s="7">
        <f>SUMIFS(pg_transaction_cleaned!$H$2:$H$5743,pg_transaction_cleaned!$O$2:$O$5743,A2071,pg_transaction_cleaned!$F$2:$F$5743,"CAPTURE")</f>
        <v>948</v>
      </c>
      <c r="M2071" s="6">
        <f>COUNTIFS(pg_transaction_cleaned!$O$2:$O$5743,A2071,pg_transaction_cleaned!$F$2:$F$5743,"REFUND")</f>
        <v>0</v>
      </c>
      <c r="N2071" s="7">
        <f>SUMIFS(pg_transaction_cleaned!$H$2:$H$5743,pg_transaction_cleaned!$O$2:$O$5743,A2071,pg_transaction_cleaned!$F$2:$F$5743,"REFUND")</f>
        <v>0</v>
      </c>
      <c r="O2071" s="6" t="str">
        <f t="shared" si="164"/>
        <v>OK</v>
      </c>
      <c r="P2071" s="8">
        <f t="shared" si="165"/>
        <v>0</v>
      </c>
    </row>
    <row r="2072" spans="1:16" x14ac:dyDescent="0.3">
      <c r="A2072" s="6" t="s">
        <v>4154</v>
      </c>
      <c r="B2072" s="6" t="s">
        <v>11834</v>
      </c>
      <c r="C2072" s="6" t="s">
        <v>4155</v>
      </c>
      <c r="D2072" s="6" t="s">
        <v>61</v>
      </c>
      <c r="E2072" s="6" t="s">
        <v>27</v>
      </c>
      <c r="F2072" s="6" t="s">
        <v>12052</v>
      </c>
      <c r="G2072" s="6" t="s">
        <v>19</v>
      </c>
      <c r="H2072" s="10">
        <f t="shared" si="161"/>
        <v>46276</v>
      </c>
      <c r="I2072" s="7">
        <f t="shared" si="162"/>
        <v>6997</v>
      </c>
      <c r="J2072" s="6" t="str">
        <f t="shared" si="163"/>
        <v>Delhi</v>
      </c>
      <c r="K2072" s="6">
        <f>COUNTIFS(pg_transaction_cleaned!$O$2:$O$5743,A2072,pg_transaction_cleaned!$F$2:$F$5743,"CAPTURE")</f>
        <v>1</v>
      </c>
      <c r="L2072" s="7">
        <f>SUMIFS(pg_transaction_cleaned!$H$2:$H$5743,pg_transaction_cleaned!$O$2:$O$5743,A2072,pg_transaction_cleaned!$F$2:$F$5743,"CAPTURE")</f>
        <v>6997</v>
      </c>
      <c r="M2072" s="6">
        <f>COUNTIFS(pg_transaction_cleaned!$O$2:$O$5743,A2072,pg_transaction_cleaned!$F$2:$F$5743,"REFUND")</f>
        <v>0</v>
      </c>
      <c r="N2072" s="7">
        <f>SUMIFS(pg_transaction_cleaned!$H$2:$H$5743,pg_transaction_cleaned!$O$2:$O$5743,A2072,pg_transaction_cleaned!$F$2:$F$5743,"REFUND")</f>
        <v>0</v>
      </c>
      <c r="O2072" s="6" t="str">
        <f t="shared" si="164"/>
        <v>OK</v>
      </c>
      <c r="P2072" s="8">
        <f t="shared" si="165"/>
        <v>0</v>
      </c>
    </row>
    <row r="2073" spans="1:16" x14ac:dyDescent="0.3">
      <c r="A2073" s="6" t="s">
        <v>4156</v>
      </c>
      <c r="B2073" s="6" t="s">
        <v>11909</v>
      </c>
      <c r="C2073" s="6" t="s">
        <v>4157</v>
      </c>
      <c r="D2073" s="6" t="s">
        <v>26</v>
      </c>
      <c r="E2073" s="6" t="s">
        <v>27</v>
      </c>
      <c r="F2073" s="6" t="s">
        <v>11872</v>
      </c>
      <c r="G2073" s="6" t="s">
        <v>19</v>
      </c>
      <c r="H2073" s="10">
        <f t="shared" si="161"/>
        <v>46276</v>
      </c>
      <c r="I2073" s="7">
        <f t="shared" si="162"/>
        <v>3998</v>
      </c>
      <c r="J2073" s="6" t="str">
        <f t="shared" si="163"/>
        <v>Kolkata</v>
      </c>
      <c r="K2073" s="6">
        <f>COUNTIFS(pg_transaction_cleaned!$O$2:$O$5743,A2073,pg_transaction_cleaned!$F$2:$F$5743,"CAPTURE")</f>
        <v>1</v>
      </c>
      <c r="L2073" s="7">
        <f>SUMIFS(pg_transaction_cleaned!$H$2:$H$5743,pg_transaction_cleaned!$O$2:$O$5743,A2073,pg_transaction_cleaned!$F$2:$F$5743,"CAPTURE")</f>
        <v>3998</v>
      </c>
      <c r="M2073" s="6">
        <f>COUNTIFS(pg_transaction_cleaned!$O$2:$O$5743,A2073,pg_transaction_cleaned!$F$2:$F$5743,"REFUND")</f>
        <v>0</v>
      </c>
      <c r="N2073" s="7">
        <f>SUMIFS(pg_transaction_cleaned!$H$2:$H$5743,pg_transaction_cleaned!$O$2:$O$5743,A2073,pg_transaction_cleaned!$F$2:$F$5743,"REFUND")</f>
        <v>0</v>
      </c>
      <c r="O2073" s="6" t="str">
        <f t="shared" si="164"/>
        <v>OK</v>
      </c>
      <c r="P2073" s="8">
        <f t="shared" si="165"/>
        <v>0</v>
      </c>
    </row>
    <row r="2074" spans="1:16" x14ac:dyDescent="0.3">
      <c r="A2074" s="6" t="s">
        <v>4158</v>
      </c>
      <c r="B2074" s="6" t="s">
        <v>11956</v>
      </c>
      <c r="C2074" s="6" t="s">
        <v>4159</v>
      </c>
      <c r="D2074" s="6" t="s">
        <v>75</v>
      </c>
      <c r="E2074" s="6" t="s">
        <v>18</v>
      </c>
      <c r="F2074" s="6" t="s">
        <v>11855</v>
      </c>
      <c r="G2074" s="6" t="s">
        <v>19</v>
      </c>
      <c r="H2074" s="10">
        <f t="shared" si="161"/>
        <v>46286</v>
      </c>
      <c r="I2074" s="7">
        <f t="shared" si="162"/>
        <v>4999</v>
      </c>
      <c r="J2074" s="6" t="str">
        <f t="shared" si="163"/>
        <v>Mumbai</v>
      </c>
      <c r="K2074" s="6">
        <f>COUNTIFS(pg_transaction_cleaned!$O$2:$O$5743,A2074,pg_transaction_cleaned!$F$2:$F$5743,"CAPTURE")</f>
        <v>1</v>
      </c>
      <c r="L2074" s="7">
        <f>SUMIFS(pg_transaction_cleaned!$H$2:$H$5743,pg_transaction_cleaned!$O$2:$O$5743,A2074,pg_transaction_cleaned!$F$2:$F$5743,"CAPTURE")</f>
        <v>4999</v>
      </c>
      <c r="M2074" s="6">
        <f>COUNTIFS(pg_transaction_cleaned!$O$2:$O$5743,A2074,pg_transaction_cleaned!$F$2:$F$5743,"REFUND")</f>
        <v>0</v>
      </c>
      <c r="N2074" s="7">
        <f>SUMIFS(pg_transaction_cleaned!$H$2:$H$5743,pg_transaction_cleaned!$O$2:$O$5743,A2074,pg_transaction_cleaned!$F$2:$F$5743,"REFUND")</f>
        <v>0</v>
      </c>
      <c r="O2074" s="6" t="str">
        <f t="shared" si="164"/>
        <v>OK</v>
      </c>
      <c r="P2074" s="8">
        <f t="shared" si="165"/>
        <v>0</v>
      </c>
    </row>
    <row r="2075" spans="1:16" x14ac:dyDescent="0.3">
      <c r="A2075" s="6" t="s">
        <v>4160</v>
      </c>
      <c r="B2075" s="6" t="s">
        <v>12120</v>
      </c>
      <c r="C2075" s="6" t="s">
        <v>4161</v>
      </c>
      <c r="D2075" s="6" t="s">
        <v>34</v>
      </c>
      <c r="E2075" s="6" t="s">
        <v>18</v>
      </c>
      <c r="F2075" s="6" t="s">
        <v>11835</v>
      </c>
      <c r="G2075" s="6" t="s">
        <v>19</v>
      </c>
      <c r="H2075" s="10">
        <f t="shared" si="161"/>
        <v>46292</v>
      </c>
      <c r="I2075" s="7">
        <f t="shared" si="162"/>
        <v>499</v>
      </c>
      <c r="J2075" s="6" t="str">
        <f t="shared" si="163"/>
        <v>Ahmedabad</v>
      </c>
      <c r="K2075" s="6">
        <f>COUNTIFS(pg_transaction_cleaned!$O$2:$O$5743,A2075,pg_transaction_cleaned!$F$2:$F$5743,"CAPTURE")</f>
        <v>1</v>
      </c>
      <c r="L2075" s="7">
        <f>SUMIFS(pg_transaction_cleaned!$H$2:$H$5743,pg_transaction_cleaned!$O$2:$O$5743,A2075,pg_transaction_cleaned!$F$2:$F$5743,"CAPTURE")</f>
        <v>499</v>
      </c>
      <c r="M2075" s="6">
        <f>COUNTIFS(pg_transaction_cleaned!$O$2:$O$5743,A2075,pg_transaction_cleaned!$F$2:$F$5743,"REFUND")</f>
        <v>0</v>
      </c>
      <c r="N2075" s="7">
        <f>SUMIFS(pg_transaction_cleaned!$H$2:$H$5743,pg_transaction_cleaned!$O$2:$O$5743,A2075,pg_transaction_cleaned!$F$2:$F$5743,"REFUND")</f>
        <v>0</v>
      </c>
      <c r="O2075" s="6" t="str">
        <f t="shared" si="164"/>
        <v>OK</v>
      </c>
      <c r="P2075" s="8">
        <f t="shared" si="165"/>
        <v>0</v>
      </c>
    </row>
    <row r="2076" spans="1:16" x14ac:dyDescent="0.3">
      <c r="A2076" s="6" t="s">
        <v>4162</v>
      </c>
      <c r="B2076" s="6" t="s">
        <v>11936</v>
      </c>
      <c r="C2076" s="6" t="s">
        <v>4163</v>
      </c>
      <c r="D2076" s="6" t="s">
        <v>26</v>
      </c>
      <c r="E2076" s="6" t="s">
        <v>43</v>
      </c>
      <c r="F2076" s="6" t="s">
        <v>11869</v>
      </c>
      <c r="G2076" s="6" t="s">
        <v>19</v>
      </c>
      <c r="H2076" s="10">
        <f t="shared" si="161"/>
        <v>46293</v>
      </c>
      <c r="I2076" s="7">
        <f t="shared" si="162"/>
        <v>599</v>
      </c>
      <c r="J2076" s="6" t="str">
        <f t="shared" si="163"/>
        <v>Kolkata</v>
      </c>
      <c r="K2076" s="6">
        <f>COUNTIFS(pg_transaction_cleaned!$O$2:$O$5743,A2076,pg_transaction_cleaned!$F$2:$F$5743,"CAPTURE")</f>
        <v>1</v>
      </c>
      <c r="L2076" s="7">
        <f>SUMIFS(pg_transaction_cleaned!$H$2:$H$5743,pg_transaction_cleaned!$O$2:$O$5743,A2076,pg_transaction_cleaned!$F$2:$F$5743,"CAPTURE")</f>
        <v>599</v>
      </c>
      <c r="M2076" s="6">
        <f>COUNTIFS(pg_transaction_cleaned!$O$2:$O$5743,A2076,pg_transaction_cleaned!$F$2:$F$5743,"REFUND")</f>
        <v>0</v>
      </c>
      <c r="N2076" s="7">
        <f>SUMIFS(pg_transaction_cleaned!$H$2:$H$5743,pg_transaction_cleaned!$O$2:$O$5743,A2076,pg_transaction_cleaned!$F$2:$F$5743,"REFUND")</f>
        <v>0</v>
      </c>
      <c r="O2076" s="6" t="str">
        <f t="shared" si="164"/>
        <v>OK</v>
      </c>
      <c r="P2076" s="8">
        <f t="shared" si="165"/>
        <v>0</v>
      </c>
    </row>
    <row r="2077" spans="1:16" x14ac:dyDescent="0.3">
      <c r="A2077" s="6" t="s">
        <v>4164</v>
      </c>
      <c r="B2077" s="6" t="s">
        <v>11844</v>
      </c>
      <c r="C2077" s="6" t="s">
        <v>4165</v>
      </c>
      <c r="D2077" s="6" t="s">
        <v>42</v>
      </c>
      <c r="E2077" s="6" t="s">
        <v>18</v>
      </c>
      <c r="F2077" s="6" t="s">
        <v>11863</v>
      </c>
      <c r="G2077" s="6" t="s">
        <v>19</v>
      </c>
      <c r="H2077" s="10">
        <f t="shared" si="161"/>
        <v>46280</v>
      </c>
      <c r="I2077" s="7">
        <f t="shared" si="162"/>
        <v>1499</v>
      </c>
      <c r="J2077" s="6" t="str">
        <f t="shared" si="163"/>
        <v>Hyderabad</v>
      </c>
      <c r="K2077" s="6">
        <f>COUNTIFS(pg_transaction_cleaned!$O$2:$O$5743,A2077,pg_transaction_cleaned!$F$2:$F$5743,"CAPTURE")</f>
        <v>1</v>
      </c>
      <c r="L2077" s="7">
        <f>SUMIFS(pg_transaction_cleaned!$H$2:$H$5743,pg_transaction_cleaned!$O$2:$O$5743,A2077,pg_transaction_cleaned!$F$2:$F$5743,"CAPTURE")</f>
        <v>1499</v>
      </c>
      <c r="M2077" s="6">
        <f>COUNTIFS(pg_transaction_cleaned!$O$2:$O$5743,A2077,pg_transaction_cleaned!$F$2:$F$5743,"REFUND")</f>
        <v>0</v>
      </c>
      <c r="N2077" s="7">
        <f>SUMIFS(pg_transaction_cleaned!$H$2:$H$5743,pg_transaction_cleaned!$O$2:$O$5743,A2077,pg_transaction_cleaned!$F$2:$F$5743,"REFUND")</f>
        <v>0</v>
      </c>
      <c r="O2077" s="6" t="str">
        <f t="shared" si="164"/>
        <v>OK</v>
      </c>
      <c r="P2077" s="8">
        <f t="shared" si="165"/>
        <v>0</v>
      </c>
    </row>
    <row r="2078" spans="1:16" x14ac:dyDescent="0.3">
      <c r="A2078" s="6" t="s">
        <v>4166</v>
      </c>
      <c r="B2078" s="6" t="s">
        <v>11956</v>
      </c>
      <c r="C2078" s="6" t="s">
        <v>4167</v>
      </c>
      <c r="D2078" s="6" t="s">
        <v>34</v>
      </c>
      <c r="E2078" s="6" t="s">
        <v>18</v>
      </c>
      <c r="F2078" s="6" t="s">
        <v>11922</v>
      </c>
      <c r="G2078" s="6" t="s">
        <v>66</v>
      </c>
      <c r="H2078" s="10">
        <f t="shared" si="161"/>
        <v>46286</v>
      </c>
      <c r="I2078" s="7">
        <f t="shared" si="162"/>
        <v>1998</v>
      </c>
      <c r="J2078" s="6" t="str">
        <f t="shared" si="163"/>
        <v>Ahmedabad</v>
      </c>
      <c r="K2078" s="6">
        <f>COUNTIFS(pg_transaction_cleaned!$O$2:$O$5743,A2078,pg_transaction_cleaned!$F$2:$F$5743,"CAPTURE")</f>
        <v>1</v>
      </c>
      <c r="L2078" s="7">
        <f>SUMIFS(pg_transaction_cleaned!$H$2:$H$5743,pg_transaction_cleaned!$O$2:$O$5743,A2078,pg_transaction_cleaned!$F$2:$F$5743,"CAPTURE")</f>
        <v>1998</v>
      </c>
      <c r="M2078" s="6">
        <f>COUNTIFS(pg_transaction_cleaned!$O$2:$O$5743,A2078,pg_transaction_cleaned!$F$2:$F$5743,"REFUND")</f>
        <v>1</v>
      </c>
      <c r="N2078" s="7">
        <f>SUMIFS(pg_transaction_cleaned!$H$2:$H$5743,pg_transaction_cleaned!$O$2:$O$5743,A2078,pg_transaction_cleaned!$F$2:$F$5743,"REFUND")</f>
        <v>1998</v>
      </c>
      <c r="O2078" s="6" t="str">
        <f t="shared" si="164"/>
        <v>OK</v>
      </c>
      <c r="P2078" s="8">
        <f t="shared" si="165"/>
        <v>0</v>
      </c>
    </row>
    <row r="2079" spans="1:16" x14ac:dyDescent="0.3">
      <c r="A2079" s="6" t="s">
        <v>4168</v>
      </c>
      <c r="B2079" s="6" t="s">
        <v>11842</v>
      </c>
      <c r="C2079" s="6" t="s">
        <v>4169</v>
      </c>
      <c r="D2079" s="6" t="s">
        <v>42</v>
      </c>
      <c r="E2079" s="6" t="s">
        <v>43</v>
      </c>
      <c r="F2079" s="6" t="s">
        <v>11878</v>
      </c>
      <c r="G2079" s="6" t="s">
        <v>19</v>
      </c>
      <c r="H2079" s="10">
        <f t="shared" si="161"/>
        <v>46290</v>
      </c>
      <c r="I2079" s="7">
        <f t="shared" si="162"/>
        <v>4498</v>
      </c>
      <c r="J2079" s="6" t="str">
        <f t="shared" si="163"/>
        <v>Hyderabad</v>
      </c>
      <c r="K2079" s="6">
        <f>COUNTIFS(pg_transaction_cleaned!$O$2:$O$5743,A2079,pg_transaction_cleaned!$F$2:$F$5743,"CAPTURE")</f>
        <v>1</v>
      </c>
      <c r="L2079" s="7">
        <f>SUMIFS(pg_transaction_cleaned!$H$2:$H$5743,pg_transaction_cleaned!$O$2:$O$5743,A2079,pg_transaction_cleaned!$F$2:$F$5743,"CAPTURE")</f>
        <v>4498</v>
      </c>
      <c r="M2079" s="6">
        <f>COUNTIFS(pg_transaction_cleaned!$O$2:$O$5743,A2079,pg_transaction_cleaned!$F$2:$F$5743,"REFUND")</f>
        <v>0</v>
      </c>
      <c r="N2079" s="7">
        <f>SUMIFS(pg_transaction_cleaned!$H$2:$H$5743,pg_transaction_cleaned!$O$2:$O$5743,A2079,pg_transaction_cleaned!$F$2:$F$5743,"REFUND")</f>
        <v>0</v>
      </c>
      <c r="O2079" s="6" t="str">
        <f t="shared" si="164"/>
        <v>OK</v>
      </c>
      <c r="P2079" s="8">
        <f t="shared" si="165"/>
        <v>0</v>
      </c>
    </row>
    <row r="2080" spans="1:16" x14ac:dyDescent="0.3">
      <c r="A2080" s="6" t="s">
        <v>4170</v>
      </c>
      <c r="B2080" s="6" t="s">
        <v>11946</v>
      </c>
      <c r="C2080" s="6" t="s">
        <v>222</v>
      </c>
      <c r="D2080" s="6" t="s">
        <v>17</v>
      </c>
      <c r="E2080" s="6" t="s">
        <v>54</v>
      </c>
      <c r="F2080" s="6" t="s">
        <v>11839</v>
      </c>
      <c r="G2080" s="6" t="s">
        <v>19</v>
      </c>
      <c r="H2080" s="10">
        <f t="shared" si="161"/>
        <v>46268</v>
      </c>
      <c r="I2080" s="7">
        <f t="shared" si="162"/>
        <v>1299</v>
      </c>
      <c r="J2080" s="6" t="str">
        <f t="shared" si="163"/>
        <v>Pune</v>
      </c>
      <c r="K2080" s="6">
        <f>COUNTIFS(pg_transaction_cleaned!$O$2:$O$5743,A2080,pg_transaction_cleaned!$F$2:$F$5743,"CAPTURE")</f>
        <v>1</v>
      </c>
      <c r="L2080" s="7">
        <f>SUMIFS(pg_transaction_cleaned!$H$2:$H$5743,pg_transaction_cleaned!$O$2:$O$5743,A2080,pg_transaction_cleaned!$F$2:$F$5743,"CAPTURE")</f>
        <v>1299</v>
      </c>
      <c r="M2080" s="6">
        <f>COUNTIFS(pg_transaction_cleaned!$O$2:$O$5743,A2080,pg_transaction_cleaned!$F$2:$F$5743,"REFUND")</f>
        <v>0</v>
      </c>
      <c r="N2080" s="7">
        <f>SUMIFS(pg_transaction_cleaned!$H$2:$H$5743,pg_transaction_cleaned!$O$2:$O$5743,A2080,pg_transaction_cleaned!$F$2:$F$5743,"REFUND")</f>
        <v>0</v>
      </c>
      <c r="O2080" s="6" t="str">
        <f t="shared" si="164"/>
        <v>OK</v>
      </c>
      <c r="P2080" s="8">
        <f t="shared" si="165"/>
        <v>0</v>
      </c>
    </row>
    <row r="2081" spans="1:16" x14ac:dyDescent="0.3">
      <c r="A2081" s="6" t="s">
        <v>4171</v>
      </c>
      <c r="B2081" s="6" t="s">
        <v>11852</v>
      </c>
      <c r="C2081" s="6" t="s">
        <v>4172</v>
      </c>
      <c r="D2081" s="6" t="s">
        <v>51</v>
      </c>
      <c r="E2081" s="6" t="s">
        <v>27</v>
      </c>
      <c r="F2081" s="6" t="s">
        <v>12129</v>
      </c>
      <c r="G2081" s="6" t="s">
        <v>19</v>
      </c>
      <c r="H2081" s="10">
        <f t="shared" si="161"/>
        <v>46273</v>
      </c>
      <c r="I2081" s="7">
        <f t="shared" si="162"/>
        <v>8348</v>
      </c>
      <c r="J2081" s="6" t="str">
        <f t="shared" si="163"/>
        <v>Chennai</v>
      </c>
      <c r="K2081" s="6">
        <f>COUNTIFS(pg_transaction_cleaned!$O$2:$O$5743,A2081,pg_transaction_cleaned!$F$2:$F$5743,"CAPTURE")</f>
        <v>1</v>
      </c>
      <c r="L2081" s="7">
        <f>SUMIFS(pg_transaction_cleaned!$H$2:$H$5743,pg_transaction_cleaned!$O$2:$O$5743,A2081,pg_transaction_cleaned!$F$2:$F$5743,"CAPTURE")</f>
        <v>8348</v>
      </c>
      <c r="M2081" s="6">
        <f>COUNTIFS(pg_transaction_cleaned!$O$2:$O$5743,A2081,pg_transaction_cleaned!$F$2:$F$5743,"REFUND")</f>
        <v>0</v>
      </c>
      <c r="N2081" s="7">
        <f>SUMIFS(pg_transaction_cleaned!$H$2:$H$5743,pg_transaction_cleaned!$O$2:$O$5743,A2081,pg_transaction_cleaned!$F$2:$F$5743,"REFUND")</f>
        <v>0</v>
      </c>
      <c r="O2081" s="6" t="str">
        <f t="shared" si="164"/>
        <v>OK</v>
      </c>
      <c r="P2081" s="8">
        <f t="shared" si="165"/>
        <v>0</v>
      </c>
    </row>
    <row r="2082" spans="1:16" x14ac:dyDescent="0.3">
      <c r="A2082" s="6" t="s">
        <v>4173</v>
      </c>
      <c r="B2082" s="6" t="s">
        <v>11908</v>
      </c>
      <c r="C2082" s="6" t="s">
        <v>4174</v>
      </c>
      <c r="D2082" s="6" t="s">
        <v>61</v>
      </c>
      <c r="E2082" s="6" t="s">
        <v>18</v>
      </c>
      <c r="F2082" s="6" t="s">
        <v>11889</v>
      </c>
      <c r="G2082" s="6" t="s">
        <v>66</v>
      </c>
      <c r="H2082" s="10">
        <f t="shared" si="161"/>
        <v>46275</v>
      </c>
      <c r="I2082" s="7">
        <f t="shared" si="162"/>
        <v>3098</v>
      </c>
      <c r="J2082" s="6" t="str">
        <f t="shared" si="163"/>
        <v>Delhi</v>
      </c>
      <c r="K2082" s="6">
        <f>COUNTIFS(pg_transaction_cleaned!$O$2:$O$5743,A2082,pg_transaction_cleaned!$F$2:$F$5743,"CAPTURE")</f>
        <v>1</v>
      </c>
      <c r="L2082" s="7">
        <f>SUMIFS(pg_transaction_cleaned!$H$2:$H$5743,pg_transaction_cleaned!$O$2:$O$5743,A2082,pg_transaction_cleaned!$F$2:$F$5743,"CAPTURE")</f>
        <v>3098</v>
      </c>
      <c r="M2082" s="6">
        <f>COUNTIFS(pg_transaction_cleaned!$O$2:$O$5743,A2082,pg_transaction_cleaned!$F$2:$F$5743,"REFUND")</f>
        <v>1</v>
      </c>
      <c r="N2082" s="7">
        <f>SUMIFS(pg_transaction_cleaned!$H$2:$H$5743,pg_transaction_cleaned!$O$2:$O$5743,A2082,pg_transaction_cleaned!$F$2:$F$5743,"REFUND")</f>
        <v>3098</v>
      </c>
      <c r="O2082" s="6" t="str">
        <f t="shared" si="164"/>
        <v>OK</v>
      </c>
      <c r="P2082" s="8">
        <f t="shared" si="165"/>
        <v>0</v>
      </c>
    </row>
    <row r="2083" spans="1:16" x14ac:dyDescent="0.3">
      <c r="A2083" s="6" t="s">
        <v>4175</v>
      </c>
      <c r="B2083" s="6" t="s">
        <v>11891</v>
      </c>
      <c r="C2083" s="6" t="s">
        <v>4176</v>
      </c>
      <c r="D2083" s="6" t="s">
        <v>23</v>
      </c>
      <c r="E2083" s="6" t="s">
        <v>18</v>
      </c>
      <c r="F2083" s="6" t="s">
        <v>11921</v>
      </c>
      <c r="G2083" s="6" t="s">
        <v>19</v>
      </c>
      <c r="H2083" s="10">
        <f t="shared" si="161"/>
        <v>46278</v>
      </c>
      <c r="I2083" s="7">
        <f t="shared" si="162"/>
        <v>1098</v>
      </c>
      <c r="J2083" s="6" t="str">
        <f t="shared" si="163"/>
        <v>Bengaluru</v>
      </c>
      <c r="K2083" s="6">
        <f>COUNTIFS(pg_transaction_cleaned!$O$2:$O$5743,A2083,pg_transaction_cleaned!$F$2:$F$5743,"CAPTURE")</f>
        <v>1</v>
      </c>
      <c r="L2083" s="7">
        <f>SUMIFS(pg_transaction_cleaned!$H$2:$H$5743,pg_transaction_cleaned!$O$2:$O$5743,A2083,pg_transaction_cleaned!$F$2:$F$5743,"CAPTURE")</f>
        <v>1098</v>
      </c>
      <c r="M2083" s="6">
        <f>COUNTIFS(pg_transaction_cleaned!$O$2:$O$5743,A2083,pg_transaction_cleaned!$F$2:$F$5743,"REFUND")</f>
        <v>0</v>
      </c>
      <c r="N2083" s="7">
        <f>SUMIFS(pg_transaction_cleaned!$H$2:$H$5743,pg_transaction_cleaned!$O$2:$O$5743,A2083,pg_transaction_cleaned!$F$2:$F$5743,"REFUND")</f>
        <v>0</v>
      </c>
      <c r="O2083" s="6" t="str">
        <f t="shared" si="164"/>
        <v>OK</v>
      </c>
      <c r="P2083" s="8">
        <f t="shared" si="165"/>
        <v>0</v>
      </c>
    </row>
    <row r="2084" spans="1:16" x14ac:dyDescent="0.3">
      <c r="A2084" s="6" t="s">
        <v>4177</v>
      </c>
      <c r="B2084" s="6" t="s">
        <v>11914</v>
      </c>
      <c r="C2084" s="6" t="s">
        <v>415</v>
      </c>
      <c r="D2084" s="6" t="s">
        <v>48</v>
      </c>
      <c r="E2084" s="6" t="s">
        <v>27</v>
      </c>
      <c r="F2084" s="6" t="s">
        <v>11959</v>
      </c>
      <c r="G2084" s="6" t="s">
        <v>19</v>
      </c>
      <c r="H2084" s="10">
        <f t="shared" si="161"/>
        <v>46289</v>
      </c>
      <c r="I2084" s="7">
        <f t="shared" si="162"/>
        <v>5297</v>
      </c>
      <c r="J2084" s="6" t="str">
        <f t="shared" si="163"/>
        <v>Jaipur</v>
      </c>
      <c r="K2084" s="6">
        <f>COUNTIFS(pg_transaction_cleaned!$O$2:$O$5743,A2084,pg_transaction_cleaned!$F$2:$F$5743,"CAPTURE")</f>
        <v>1</v>
      </c>
      <c r="L2084" s="7">
        <f>SUMIFS(pg_transaction_cleaned!$H$2:$H$5743,pg_transaction_cleaned!$O$2:$O$5743,A2084,pg_transaction_cleaned!$F$2:$F$5743,"CAPTURE")</f>
        <v>5297</v>
      </c>
      <c r="M2084" s="6">
        <f>COUNTIFS(pg_transaction_cleaned!$O$2:$O$5743,A2084,pg_transaction_cleaned!$F$2:$F$5743,"REFUND")</f>
        <v>0</v>
      </c>
      <c r="N2084" s="7">
        <f>SUMIFS(pg_transaction_cleaned!$H$2:$H$5743,pg_transaction_cleaned!$O$2:$O$5743,A2084,pg_transaction_cleaned!$F$2:$F$5743,"REFUND")</f>
        <v>0</v>
      </c>
      <c r="O2084" s="6" t="str">
        <f t="shared" si="164"/>
        <v>OK</v>
      </c>
      <c r="P2084" s="8">
        <f t="shared" si="165"/>
        <v>0</v>
      </c>
    </row>
    <row r="2085" spans="1:16" x14ac:dyDescent="0.3">
      <c r="A2085" s="6" t="s">
        <v>4178</v>
      </c>
      <c r="B2085" s="6" t="s">
        <v>11968</v>
      </c>
      <c r="C2085" s="6" t="s">
        <v>4179</v>
      </c>
      <c r="D2085" s="6" t="s">
        <v>61</v>
      </c>
      <c r="E2085" s="6" t="s">
        <v>54</v>
      </c>
      <c r="F2085" s="6" t="s">
        <v>11948</v>
      </c>
      <c r="G2085" s="6" t="s">
        <v>19</v>
      </c>
      <c r="H2085" s="10">
        <f t="shared" si="161"/>
        <v>46267</v>
      </c>
      <c r="I2085" s="7">
        <f t="shared" si="162"/>
        <v>2798</v>
      </c>
      <c r="J2085" s="6" t="str">
        <f t="shared" si="163"/>
        <v>Delhi</v>
      </c>
      <c r="K2085" s="6">
        <f>COUNTIFS(pg_transaction_cleaned!$O$2:$O$5743,A2085,pg_transaction_cleaned!$F$2:$F$5743,"CAPTURE")</f>
        <v>1</v>
      </c>
      <c r="L2085" s="7">
        <f>SUMIFS(pg_transaction_cleaned!$H$2:$H$5743,pg_transaction_cleaned!$O$2:$O$5743,A2085,pg_transaction_cleaned!$F$2:$F$5743,"CAPTURE")</f>
        <v>2798</v>
      </c>
      <c r="M2085" s="6">
        <f>COUNTIFS(pg_transaction_cleaned!$O$2:$O$5743,A2085,pg_transaction_cleaned!$F$2:$F$5743,"REFUND")</f>
        <v>0</v>
      </c>
      <c r="N2085" s="7">
        <f>SUMIFS(pg_transaction_cleaned!$H$2:$H$5743,pg_transaction_cleaned!$O$2:$O$5743,A2085,pg_transaction_cleaned!$F$2:$F$5743,"REFUND")</f>
        <v>0</v>
      </c>
      <c r="O2085" s="6" t="str">
        <f t="shared" si="164"/>
        <v>OK</v>
      </c>
      <c r="P2085" s="8">
        <f t="shared" si="165"/>
        <v>0</v>
      </c>
    </row>
    <row r="2086" spans="1:16" x14ac:dyDescent="0.3">
      <c r="A2086" s="6" t="s">
        <v>4180</v>
      </c>
      <c r="B2086" s="6" t="s">
        <v>11903</v>
      </c>
      <c r="C2086" s="6" t="s">
        <v>4181</v>
      </c>
      <c r="D2086" s="6" t="s">
        <v>23</v>
      </c>
      <c r="E2086" s="6" t="s">
        <v>27</v>
      </c>
      <c r="F2086" s="6" t="s">
        <v>11843</v>
      </c>
      <c r="G2086" s="6" t="s">
        <v>19</v>
      </c>
      <c r="H2086" s="10">
        <f t="shared" si="161"/>
        <v>46277</v>
      </c>
      <c r="I2086" s="7">
        <f t="shared" si="162"/>
        <v>349</v>
      </c>
      <c r="J2086" s="6" t="str">
        <f t="shared" si="163"/>
        <v>Bengaluru</v>
      </c>
      <c r="K2086" s="6">
        <f>COUNTIFS(pg_transaction_cleaned!$O$2:$O$5743,A2086,pg_transaction_cleaned!$F$2:$F$5743,"CAPTURE")</f>
        <v>1</v>
      </c>
      <c r="L2086" s="7">
        <f>SUMIFS(pg_transaction_cleaned!$H$2:$H$5743,pg_transaction_cleaned!$O$2:$O$5743,A2086,pg_transaction_cleaned!$F$2:$F$5743,"CAPTURE")</f>
        <v>349</v>
      </c>
      <c r="M2086" s="6">
        <f>COUNTIFS(pg_transaction_cleaned!$O$2:$O$5743,A2086,pg_transaction_cleaned!$F$2:$F$5743,"REFUND")</f>
        <v>0</v>
      </c>
      <c r="N2086" s="7">
        <f>SUMIFS(pg_transaction_cleaned!$H$2:$H$5743,pg_transaction_cleaned!$O$2:$O$5743,A2086,pg_transaction_cleaned!$F$2:$F$5743,"REFUND")</f>
        <v>0</v>
      </c>
      <c r="O2086" s="6" t="str">
        <f t="shared" si="164"/>
        <v>OK</v>
      </c>
      <c r="P2086" s="8">
        <f t="shared" si="165"/>
        <v>0</v>
      </c>
    </row>
    <row r="2087" spans="1:16" x14ac:dyDescent="0.3">
      <c r="A2087" s="6" t="s">
        <v>4182</v>
      </c>
      <c r="B2087" s="6" t="s">
        <v>11896</v>
      </c>
      <c r="C2087" s="6" t="s">
        <v>4183</v>
      </c>
      <c r="D2087" s="6" t="s">
        <v>26</v>
      </c>
      <c r="E2087" s="6" t="s">
        <v>18</v>
      </c>
      <c r="F2087" s="6" t="s">
        <v>11951</v>
      </c>
      <c r="G2087" s="6" t="s">
        <v>19</v>
      </c>
      <c r="H2087" s="10">
        <f t="shared" si="161"/>
        <v>46292</v>
      </c>
      <c r="I2087" s="7">
        <f t="shared" si="162"/>
        <v>4797</v>
      </c>
      <c r="J2087" s="6" t="str">
        <f t="shared" si="163"/>
        <v>Kolkata</v>
      </c>
      <c r="K2087" s="6">
        <f>COUNTIFS(pg_transaction_cleaned!$O$2:$O$5743,A2087,pg_transaction_cleaned!$F$2:$F$5743,"CAPTURE")</f>
        <v>1</v>
      </c>
      <c r="L2087" s="7">
        <f>SUMIFS(pg_transaction_cleaned!$H$2:$H$5743,pg_transaction_cleaned!$O$2:$O$5743,A2087,pg_transaction_cleaned!$F$2:$F$5743,"CAPTURE")</f>
        <v>4797</v>
      </c>
      <c r="M2087" s="6">
        <f>COUNTIFS(pg_transaction_cleaned!$O$2:$O$5743,A2087,pg_transaction_cleaned!$F$2:$F$5743,"REFUND")</f>
        <v>0</v>
      </c>
      <c r="N2087" s="7">
        <f>SUMIFS(pg_transaction_cleaned!$H$2:$H$5743,pg_transaction_cleaned!$O$2:$O$5743,A2087,pg_transaction_cleaned!$F$2:$F$5743,"REFUND")</f>
        <v>0</v>
      </c>
      <c r="O2087" s="6" t="str">
        <f t="shared" si="164"/>
        <v>OK</v>
      </c>
      <c r="P2087" s="8">
        <f t="shared" si="165"/>
        <v>0</v>
      </c>
    </row>
    <row r="2088" spans="1:16" x14ac:dyDescent="0.3">
      <c r="A2088" s="6" t="s">
        <v>4184</v>
      </c>
      <c r="B2088" s="6" t="s">
        <v>11949</v>
      </c>
      <c r="C2088" s="6" t="s">
        <v>4185</v>
      </c>
      <c r="D2088" s="6" t="s">
        <v>42</v>
      </c>
      <c r="E2088" s="6" t="s">
        <v>18</v>
      </c>
      <c r="F2088" s="6" t="s">
        <v>11889</v>
      </c>
      <c r="G2088" s="6" t="s">
        <v>115</v>
      </c>
      <c r="H2088" s="10">
        <f t="shared" si="161"/>
        <v>46275</v>
      </c>
      <c r="I2088" s="7">
        <f t="shared" si="162"/>
        <v>3098</v>
      </c>
      <c r="J2088" s="6" t="str">
        <f t="shared" si="163"/>
        <v>Hyderabad</v>
      </c>
      <c r="K2088" s="6">
        <f>COUNTIFS(pg_transaction_cleaned!$O$2:$O$5743,A2088,pg_transaction_cleaned!$F$2:$F$5743,"CAPTURE")</f>
        <v>0</v>
      </c>
      <c r="L2088" s="7">
        <f>SUMIFS(pg_transaction_cleaned!$H$2:$H$5743,pg_transaction_cleaned!$O$2:$O$5743,A2088,pg_transaction_cleaned!$F$2:$F$5743,"CAPTURE")</f>
        <v>0</v>
      </c>
      <c r="M2088" s="6">
        <f>COUNTIFS(pg_transaction_cleaned!$O$2:$O$5743,A2088,pg_transaction_cleaned!$F$2:$F$5743,"REFUND")</f>
        <v>0</v>
      </c>
      <c r="N2088" s="7">
        <f>SUMIFS(pg_transaction_cleaned!$H$2:$H$5743,pg_transaction_cleaned!$O$2:$O$5743,A2088,pg_transaction_cleaned!$F$2:$F$5743,"REFUND")</f>
        <v>0</v>
      </c>
      <c r="O2088" s="6" t="str">
        <f t="shared" si="164"/>
        <v>OK</v>
      </c>
      <c r="P2088" s="8">
        <f t="shared" si="165"/>
        <v>0</v>
      </c>
    </row>
    <row r="2089" spans="1:16" x14ac:dyDescent="0.3">
      <c r="A2089" s="6" t="s">
        <v>4186</v>
      </c>
      <c r="B2089" s="6" t="s">
        <v>11897</v>
      </c>
      <c r="C2089" s="6" t="s">
        <v>4187</v>
      </c>
      <c r="D2089" s="6" t="s">
        <v>37</v>
      </c>
      <c r="E2089" s="6" t="s">
        <v>27</v>
      </c>
      <c r="F2089" s="6" t="s">
        <v>11929</v>
      </c>
      <c r="G2089" s="6" t="s">
        <v>19</v>
      </c>
      <c r="H2089" s="10">
        <f t="shared" si="161"/>
        <v>46266</v>
      </c>
      <c r="I2089" s="7">
        <f t="shared" si="162"/>
        <v>799</v>
      </c>
      <c r="J2089" s="6" t="str">
        <f t="shared" si="163"/>
        <v>Lucknow</v>
      </c>
      <c r="K2089" s="6">
        <f>COUNTIFS(pg_transaction_cleaned!$O$2:$O$5743,A2089,pg_transaction_cleaned!$F$2:$F$5743,"CAPTURE")</f>
        <v>1</v>
      </c>
      <c r="L2089" s="7">
        <f>SUMIFS(pg_transaction_cleaned!$H$2:$H$5743,pg_transaction_cleaned!$O$2:$O$5743,A2089,pg_transaction_cleaned!$F$2:$F$5743,"CAPTURE")</f>
        <v>799</v>
      </c>
      <c r="M2089" s="6">
        <f>COUNTIFS(pg_transaction_cleaned!$O$2:$O$5743,A2089,pg_transaction_cleaned!$F$2:$F$5743,"REFUND")</f>
        <v>0</v>
      </c>
      <c r="N2089" s="7">
        <f>SUMIFS(pg_transaction_cleaned!$H$2:$H$5743,pg_transaction_cleaned!$O$2:$O$5743,A2089,pg_transaction_cleaned!$F$2:$F$5743,"REFUND")</f>
        <v>0</v>
      </c>
      <c r="O2089" s="6" t="str">
        <f t="shared" si="164"/>
        <v>OK</v>
      </c>
      <c r="P2089" s="8">
        <f t="shared" si="165"/>
        <v>0</v>
      </c>
    </row>
    <row r="2090" spans="1:16" x14ac:dyDescent="0.3">
      <c r="A2090" s="6" t="s">
        <v>4188</v>
      </c>
      <c r="B2090" s="6" t="s">
        <v>11846</v>
      </c>
      <c r="C2090" s="6" t="s">
        <v>4189</v>
      </c>
      <c r="D2090" s="6" t="s">
        <v>61</v>
      </c>
      <c r="E2090" s="6" t="s">
        <v>18</v>
      </c>
      <c r="F2090" s="6" t="s">
        <v>11827</v>
      </c>
      <c r="G2090" s="6" t="s">
        <v>19</v>
      </c>
      <c r="H2090" s="10">
        <f t="shared" si="161"/>
        <v>46285</v>
      </c>
      <c r="I2090" s="7">
        <f t="shared" si="162"/>
        <v>299</v>
      </c>
      <c r="J2090" s="6" t="str">
        <f t="shared" si="163"/>
        <v>Delhi</v>
      </c>
      <c r="K2090" s="6">
        <f>COUNTIFS(pg_transaction_cleaned!$O$2:$O$5743,A2090,pg_transaction_cleaned!$F$2:$F$5743,"CAPTURE")</f>
        <v>1</v>
      </c>
      <c r="L2090" s="7">
        <f>SUMIFS(pg_transaction_cleaned!$H$2:$H$5743,pg_transaction_cleaned!$O$2:$O$5743,A2090,pg_transaction_cleaned!$F$2:$F$5743,"CAPTURE")</f>
        <v>299</v>
      </c>
      <c r="M2090" s="6">
        <f>COUNTIFS(pg_transaction_cleaned!$O$2:$O$5743,A2090,pg_transaction_cleaned!$F$2:$F$5743,"REFUND")</f>
        <v>0</v>
      </c>
      <c r="N2090" s="7">
        <f>SUMIFS(pg_transaction_cleaned!$H$2:$H$5743,pg_transaction_cleaned!$O$2:$O$5743,A2090,pg_transaction_cleaned!$F$2:$F$5743,"REFUND")</f>
        <v>0</v>
      </c>
      <c r="O2090" s="6" t="str">
        <f t="shared" si="164"/>
        <v>OK</v>
      </c>
      <c r="P2090" s="8">
        <f t="shared" si="165"/>
        <v>0</v>
      </c>
    </row>
    <row r="2091" spans="1:16" x14ac:dyDescent="0.3">
      <c r="A2091" s="6" t="s">
        <v>4190</v>
      </c>
      <c r="B2091" s="6" t="s">
        <v>11842</v>
      </c>
      <c r="C2091" s="6" t="s">
        <v>4191</v>
      </c>
      <c r="D2091" s="6"/>
      <c r="E2091" s="6" t="s">
        <v>27</v>
      </c>
      <c r="F2091" s="6" t="s">
        <v>12028</v>
      </c>
      <c r="G2091" s="6" t="s">
        <v>19</v>
      </c>
      <c r="H2091" s="10">
        <f t="shared" si="161"/>
        <v>46290</v>
      </c>
      <c r="I2091" s="7">
        <f t="shared" si="162"/>
        <v>1299</v>
      </c>
      <c r="J2091" s="6" t="str">
        <f t="shared" si="163"/>
        <v>Unknown</v>
      </c>
      <c r="K2091" s="6">
        <f>COUNTIFS(pg_transaction_cleaned!$O$2:$O$5743,A2091,pg_transaction_cleaned!$F$2:$F$5743,"CAPTURE")</f>
        <v>1</v>
      </c>
      <c r="L2091" s="7">
        <f>SUMIFS(pg_transaction_cleaned!$H$2:$H$5743,pg_transaction_cleaned!$O$2:$O$5743,A2091,pg_transaction_cleaned!$F$2:$F$5743,"CAPTURE")</f>
        <v>1299</v>
      </c>
      <c r="M2091" s="6">
        <f>COUNTIFS(pg_transaction_cleaned!$O$2:$O$5743,A2091,pg_transaction_cleaned!$F$2:$F$5743,"REFUND")</f>
        <v>0</v>
      </c>
      <c r="N2091" s="7">
        <f>SUMIFS(pg_transaction_cleaned!$H$2:$H$5743,pg_transaction_cleaned!$O$2:$O$5743,A2091,pg_transaction_cleaned!$F$2:$F$5743,"REFUND")</f>
        <v>0</v>
      </c>
      <c r="O2091" s="6" t="str">
        <f t="shared" si="164"/>
        <v>OK</v>
      </c>
      <c r="P2091" s="8">
        <f t="shared" si="165"/>
        <v>0</v>
      </c>
    </row>
    <row r="2092" spans="1:16" x14ac:dyDescent="0.3">
      <c r="A2092" s="6" t="s">
        <v>4192</v>
      </c>
      <c r="B2092" s="6" t="s">
        <v>11862</v>
      </c>
      <c r="C2092" s="6" t="s">
        <v>4193</v>
      </c>
      <c r="D2092" s="6" t="s">
        <v>61</v>
      </c>
      <c r="E2092" s="6" t="s">
        <v>18</v>
      </c>
      <c r="F2092" s="6" t="s">
        <v>11861</v>
      </c>
      <c r="G2092" s="6" t="s">
        <v>19</v>
      </c>
      <c r="H2092" s="10">
        <f t="shared" si="161"/>
        <v>46272</v>
      </c>
      <c r="I2092" s="7">
        <f t="shared" si="162"/>
        <v>7999</v>
      </c>
      <c r="J2092" s="6" t="str">
        <f t="shared" si="163"/>
        <v>Delhi</v>
      </c>
      <c r="K2092" s="6">
        <f>COUNTIFS(pg_transaction_cleaned!$O$2:$O$5743,A2092,pg_transaction_cleaned!$F$2:$F$5743,"CAPTURE")</f>
        <v>1</v>
      </c>
      <c r="L2092" s="7">
        <f>SUMIFS(pg_transaction_cleaned!$H$2:$H$5743,pg_transaction_cleaned!$O$2:$O$5743,A2092,pg_transaction_cleaned!$F$2:$F$5743,"CAPTURE")</f>
        <v>7999</v>
      </c>
      <c r="M2092" s="6">
        <f>COUNTIFS(pg_transaction_cleaned!$O$2:$O$5743,A2092,pg_transaction_cleaned!$F$2:$F$5743,"REFUND")</f>
        <v>0</v>
      </c>
      <c r="N2092" s="7">
        <f>SUMIFS(pg_transaction_cleaned!$H$2:$H$5743,pg_transaction_cleaned!$O$2:$O$5743,A2092,pg_transaction_cleaned!$F$2:$F$5743,"REFUND")</f>
        <v>0</v>
      </c>
      <c r="O2092" s="6" t="str">
        <f t="shared" si="164"/>
        <v>OK</v>
      </c>
      <c r="P2092" s="8">
        <f t="shared" si="165"/>
        <v>0</v>
      </c>
    </row>
    <row r="2093" spans="1:16" x14ac:dyDescent="0.3">
      <c r="A2093" s="6" t="s">
        <v>4194</v>
      </c>
      <c r="B2093" s="6" t="s">
        <v>11970</v>
      </c>
      <c r="C2093" s="6" t="s">
        <v>4195</v>
      </c>
      <c r="D2093" s="6" t="s">
        <v>23</v>
      </c>
      <c r="E2093" s="6" t="s">
        <v>54</v>
      </c>
      <c r="F2093" s="6" t="s">
        <v>11984</v>
      </c>
      <c r="G2093" s="6" t="s">
        <v>19</v>
      </c>
      <c r="H2093" s="10">
        <f t="shared" si="161"/>
        <v>46294</v>
      </c>
      <c r="I2093" s="7">
        <f t="shared" si="162"/>
        <v>3848</v>
      </c>
      <c r="J2093" s="6" t="str">
        <f t="shared" si="163"/>
        <v>Bengaluru</v>
      </c>
      <c r="K2093" s="6">
        <f>COUNTIFS(pg_transaction_cleaned!$O$2:$O$5743,A2093,pg_transaction_cleaned!$F$2:$F$5743,"CAPTURE")</f>
        <v>1</v>
      </c>
      <c r="L2093" s="7">
        <f>SUMIFS(pg_transaction_cleaned!$H$2:$H$5743,pg_transaction_cleaned!$O$2:$O$5743,A2093,pg_transaction_cleaned!$F$2:$F$5743,"CAPTURE")</f>
        <v>3848</v>
      </c>
      <c r="M2093" s="6">
        <f>COUNTIFS(pg_transaction_cleaned!$O$2:$O$5743,A2093,pg_transaction_cleaned!$F$2:$F$5743,"REFUND")</f>
        <v>0</v>
      </c>
      <c r="N2093" s="7">
        <f>SUMIFS(pg_transaction_cleaned!$H$2:$H$5743,pg_transaction_cleaned!$O$2:$O$5743,A2093,pg_transaction_cleaned!$F$2:$F$5743,"REFUND")</f>
        <v>0</v>
      </c>
      <c r="O2093" s="6" t="str">
        <f t="shared" si="164"/>
        <v>OK</v>
      </c>
      <c r="P2093" s="8">
        <f t="shared" si="165"/>
        <v>0</v>
      </c>
    </row>
    <row r="2094" spans="1:16" x14ac:dyDescent="0.3">
      <c r="A2094" s="6" t="s">
        <v>4196</v>
      </c>
      <c r="B2094" s="6" t="s">
        <v>11844</v>
      </c>
      <c r="C2094" s="6" t="s">
        <v>4197</v>
      </c>
      <c r="D2094" s="6" t="s">
        <v>17</v>
      </c>
      <c r="E2094" s="6" t="s">
        <v>18</v>
      </c>
      <c r="F2094" s="6" t="s">
        <v>11902</v>
      </c>
      <c r="G2094" s="6" t="s">
        <v>19</v>
      </c>
      <c r="H2094" s="10">
        <f t="shared" si="161"/>
        <v>46280</v>
      </c>
      <c r="I2094" s="7">
        <f t="shared" si="162"/>
        <v>2999</v>
      </c>
      <c r="J2094" s="6" t="str">
        <f t="shared" si="163"/>
        <v>Pune</v>
      </c>
      <c r="K2094" s="6">
        <f>COUNTIFS(pg_transaction_cleaned!$O$2:$O$5743,A2094,pg_transaction_cleaned!$F$2:$F$5743,"CAPTURE")</f>
        <v>1</v>
      </c>
      <c r="L2094" s="7">
        <f>SUMIFS(pg_transaction_cleaned!$H$2:$H$5743,pg_transaction_cleaned!$O$2:$O$5743,A2094,pg_transaction_cleaned!$F$2:$F$5743,"CAPTURE")</f>
        <v>2999</v>
      </c>
      <c r="M2094" s="6">
        <f>COUNTIFS(pg_transaction_cleaned!$O$2:$O$5743,A2094,pg_transaction_cleaned!$F$2:$F$5743,"REFUND")</f>
        <v>0</v>
      </c>
      <c r="N2094" s="7">
        <f>SUMIFS(pg_transaction_cleaned!$H$2:$H$5743,pg_transaction_cleaned!$O$2:$O$5743,A2094,pg_transaction_cleaned!$F$2:$F$5743,"REFUND")</f>
        <v>0</v>
      </c>
      <c r="O2094" s="6" t="str">
        <f t="shared" si="164"/>
        <v>OK</v>
      </c>
      <c r="P2094" s="8">
        <f t="shared" si="165"/>
        <v>0</v>
      </c>
    </row>
    <row r="2095" spans="1:16" x14ac:dyDescent="0.3">
      <c r="A2095" s="6" t="s">
        <v>4198</v>
      </c>
      <c r="B2095" s="6" t="s">
        <v>11830</v>
      </c>
      <c r="C2095" s="6" t="s">
        <v>4199</v>
      </c>
      <c r="D2095" s="6" t="s">
        <v>23</v>
      </c>
      <c r="E2095" s="6" t="s">
        <v>27</v>
      </c>
      <c r="F2095" s="6" t="s">
        <v>11853</v>
      </c>
      <c r="G2095" s="6" t="s">
        <v>19</v>
      </c>
      <c r="H2095" s="10">
        <f t="shared" si="161"/>
        <v>46282</v>
      </c>
      <c r="I2095" s="7">
        <f t="shared" si="162"/>
        <v>1799</v>
      </c>
      <c r="J2095" s="6" t="str">
        <f t="shared" si="163"/>
        <v>Bengaluru</v>
      </c>
      <c r="K2095" s="6">
        <f>COUNTIFS(pg_transaction_cleaned!$O$2:$O$5743,A2095,pg_transaction_cleaned!$F$2:$F$5743,"CAPTURE")</f>
        <v>1</v>
      </c>
      <c r="L2095" s="7">
        <f>SUMIFS(pg_transaction_cleaned!$H$2:$H$5743,pg_transaction_cleaned!$O$2:$O$5743,A2095,pg_transaction_cleaned!$F$2:$F$5743,"CAPTURE")</f>
        <v>1799</v>
      </c>
      <c r="M2095" s="6">
        <f>COUNTIFS(pg_transaction_cleaned!$O$2:$O$5743,A2095,pg_transaction_cleaned!$F$2:$F$5743,"REFUND")</f>
        <v>0</v>
      </c>
      <c r="N2095" s="7">
        <f>SUMIFS(pg_transaction_cleaned!$H$2:$H$5743,pg_transaction_cleaned!$O$2:$O$5743,A2095,pg_transaction_cleaned!$F$2:$F$5743,"REFUND")</f>
        <v>0</v>
      </c>
      <c r="O2095" s="6" t="str">
        <f t="shared" si="164"/>
        <v>OK</v>
      </c>
      <c r="P2095" s="8">
        <f t="shared" si="165"/>
        <v>0</v>
      </c>
    </row>
    <row r="2096" spans="1:16" x14ac:dyDescent="0.3">
      <c r="A2096" s="6" t="s">
        <v>4200</v>
      </c>
      <c r="B2096" s="6" t="s">
        <v>11828</v>
      </c>
      <c r="C2096" s="6" t="s">
        <v>4201</v>
      </c>
      <c r="D2096" s="6" t="s">
        <v>61</v>
      </c>
      <c r="E2096" s="6" t="s">
        <v>27</v>
      </c>
      <c r="F2096" s="6" t="s">
        <v>11932</v>
      </c>
      <c r="G2096" s="6" t="s">
        <v>19</v>
      </c>
      <c r="H2096" s="10">
        <f t="shared" si="161"/>
        <v>46287</v>
      </c>
      <c r="I2096" s="7">
        <f t="shared" si="162"/>
        <v>8798</v>
      </c>
      <c r="J2096" s="6" t="str">
        <f t="shared" si="163"/>
        <v>Delhi</v>
      </c>
      <c r="K2096" s="6">
        <f>COUNTIFS(pg_transaction_cleaned!$O$2:$O$5743,A2096,pg_transaction_cleaned!$F$2:$F$5743,"CAPTURE")</f>
        <v>1</v>
      </c>
      <c r="L2096" s="7">
        <f>SUMIFS(pg_transaction_cleaned!$H$2:$H$5743,pg_transaction_cleaned!$O$2:$O$5743,A2096,pg_transaction_cleaned!$F$2:$F$5743,"CAPTURE")</f>
        <v>8798</v>
      </c>
      <c r="M2096" s="6">
        <f>COUNTIFS(pg_transaction_cleaned!$O$2:$O$5743,A2096,pg_transaction_cleaned!$F$2:$F$5743,"REFUND")</f>
        <v>0</v>
      </c>
      <c r="N2096" s="7">
        <f>SUMIFS(pg_transaction_cleaned!$H$2:$H$5743,pg_transaction_cleaned!$O$2:$O$5743,A2096,pg_transaction_cleaned!$F$2:$F$5743,"REFUND")</f>
        <v>0</v>
      </c>
      <c r="O2096" s="6" t="str">
        <f t="shared" si="164"/>
        <v>OK</v>
      </c>
      <c r="P2096" s="8">
        <f t="shared" si="165"/>
        <v>0</v>
      </c>
    </row>
    <row r="2097" spans="1:16" x14ac:dyDescent="0.3">
      <c r="A2097" s="6" t="s">
        <v>4202</v>
      </c>
      <c r="B2097" s="6" t="s">
        <v>11946</v>
      </c>
      <c r="C2097" s="6" t="s">
        <v>4203</v>
      </c>
      <c r="D2097" s="6" t="s">
        <v>34</v>
      </c>
      <c r="E2097" s="6" t="s">
        <v>54</v>
      </c>
      <c r="F2097" s="6" t="s">
        <v>12054</v>
      </c>
      <c r="G2097" s="6" t="s">
        <v>19</v>
      </c>
      <c r="H2097" s="10">
        <f t="shared" si="161"/>
        <v>46268</v>
      </c>
      <c r="I2097" s="7">
        <f t="shared" si="162"/>
        <v>2097</v>
      </c>
      <c r="J2097" s="6" t="str">
        <f t="shared" si="163"/>
        <v>Ahmedabad</v>
      </c>
      <c r="K2097" s="6">
        <f>COUNTIFS(pg_transaction_cleaned!$O$2:$O$5743,A2097,pg_transaction_cleaned!$F$2:$F$5743,"CAPTURE")</f>
        <v>1</v>
      </c>
      <c r="L2097" s="7">
        <f>SUMIFS(pg_transaction_cleaned!$H$2:$H$5743,pg_transaction_cleaned!$O$2:$O$5743,A2097,pg_transaction_cleaned!$F$2:$F$5743,"CAPTURE")</f>
        <v>2097</v>
      </c>
      <c r="M2097" s="6">
        <f>COUNTIFS(pg_transaction_cleaned!$O$2:$O$5743,A2097,pg_transaction_cleaned!$F$2:$F$5743,"REFUND")</f>
        <v>0</v>
      </c>
      <c r="N2097" s="7">
        <f>SUMIFS(pg_transaction_cleaned!$H$2:$H$5743,pg_transaction_cleaned!$O$2:$O$5743,A2097,pg_transaction_cleaned!$F$2:$F$5743,"REFUND")</f>
        <v>0</v>
      </c>
      <c r="O2097" s="6" t="str">
        <f t="shared" si="164"/>
        <v>OK</v>
      </c>
      <c r="P2097" s="8">
        <f t="shared" si="165"/>
        <v>0</v>
      </c>
    </row>
    <row r="2098" spans="1:16" x14ac:dyDescent="0.3">
      <c r="A2098" s="6" t="s">
        <v>4204</v>
      </c>
      <c r="B2098" s="6" t="s">
        <v>11875</v>
      </c>
      <c r="C2098" s="6" t="s">
        <v>4205</v>
      </c>
      <c r="D2098" s="6" t="s">
        <v>23</v>
      </c>
      <c r="E2098" s="6" t="s">
        <v>27</v>
      </c>
      <c r="F2098" s="6" t="s">
        <v>11872</v>
      </c>
      <c r="G2098" s="6" t="s">
        <v>19</v>
      </c>
      <c r="H2098" s="10">
        <f t="shared" si="161"/>
        <v>46279</v>
      </c>
      <c r="I2098" s="7">
        <f t="shared" si="162"/>
        <v>3998</v>
      </c>
      <c r="J2098" s="6" t="str">
        <f t="shared" si="163"/>
        <v>Bengaluru</v>
      </c>
      <c r="K2098" s="6">
        <f>COUNTIFS(pg_transaction_cleaned!$O$2:$O$5743,A2098,pg_transaction_cleaned!$F$2:$F$5743,"CAPTURE")</f>
        <v>1</v>
      </c>
      <c r="L2098" s="7">
        <f>SUMIFS(pg_transaction_cleaned!$H$2:$H$5743,pg_transaction_cleaned!$O$2:$O$5743,A2098,pg_transaction_cleaned!$F$2:$F$5743,"CAPTURE")</f>
        <v>3998</v>
      </c>
      <c r="M2098" s="6">
        <f>COUNTIFS(pg_transaction_cleaned!$O$2:$O$5743,A2098,pg_transaction_cleaned!$F$2:$F$5743,"REFUND")</f>
        <v>0</v>
      </c>
      <c r="N2098" s="7">
        <f>SUMIFS(pg_transaction_cleaned!$H$2:$H$5743,pg_transaction_cleaned!$O$2:$O$5743,A2098,pg_transaction_cleaned!$F$2:$F$5743,"REFUND")</f>
        <v>0</v>
      </c>
      <c r="O2098" s="6" t="str">
        <f t="shared" si="164"/>
        <v>OK</v>
      </c>
      <c r="P2098" s="8">
        <f t="shared" si="165"/>
        <v>0</v>
      </c>
    </row>
    <row r="2099" spans="1:16" x14ac:dyDescent="0.3">
      <c r="A2099" s="6" t="s">
        <v>4206</v>
      </c>
      <c r="B2099" s="6" t="s">
        <v>11999</v>
      </c>
      <c r="C2099" s="6" t="s">
        <v>4207</v>
      </c>
      <c r="D2099" s="6" t="s">
        <v>51</v>
      </c>
      <c r="E2099" s="6" t="s">
        <v>27</v>
      </c>
      <c r="F2099" s="6" t="s">
        <v>11843</v>
      </c>
      <c r="G2099" s="6" t="s">
        <v>66</v>
      </c>
      <c r="H2099" s="10">
        <f t="shared" si="161"/>
        <v>46282</v>
      </c>
      <c r="I2099" s="7">
        <f t="shared" si="162"/>
        <v>349</v>
      </c>
      <c r="J2099" s="6" t="str">
        <f t="shared" si="163"/>
        <v>Chennai</v>
      </c>
      <c r="K2099" s="6">
        <f>COUNTIFS(pg_transaction_cleaned!$O$2:$O$5743,A2099,pg_transaction_cleaned!$F$2:$F$5743,"CAPTURE")</f>
        <v>1</v>
      </c>
      <c r="L2099" s="7">
        <f>SUMIFS(pg_transaction_cleaned!$H$2:$H$5743,pg_transaction_cleaned!$O$2:$O$5743,A2099,pg_transaction_cleaned!$F$2:$F$5743,"CAPTURE")</f>
        <v>349</v>
      </c>
      <c r="M2099" s="6">
        <f>COUNTIFS(pg_transaction_cleaned!$O$2:$O$5743,A2099,pg_transaction_cleaned!$F$2:$F$5743,"REFUND")</f>
        <v>1</v>
      </c>
      <c r="N2099" s="7">
        <f>SUMIFS(pg_transaction_cleaned!$H$2:$H$5743,pg_transaction_cleaned!$O$2:$O$5743,A2099,pg_transaction_cleaned!$F$2:$F$5743,"REFUND")</f>
        <v>349</v>
      </c>
      <c r="O2099" s="6" t="str">
        <f t="shared" si="164"/>
        <v>OK</v>
      </c>
      <c r="P2099" s="8">
        <f t="shared" si="165"/>
        <v>0</v>
      </c>
    </row>
    <row r="2100" spans="1:16" x14ac:dyDescent="0.3">
      <c r="A2100" s="6" t="s">
        <v>4208</v>
      </c>
      <c r="B2100" s="6" t="s">
        <v>11852</v>
      </c>
      <c r="C2100" s="6" t="s">
        <v>4209</v>
      </c>
      <c r="D2100" s="6"/>
      <c r="E2100" s="6" t="s">
        <v>18</v>
      </c>
      <c r="F2100" s="6" t="s">
        <v>12186</v>
      </c>
      <c r="G2100" s="6" t="s">
        <v>66</v>
      </c>
      <c r="H2100" s="10">
        <f t="shared" si="161"/>
        <v>46273</v>
      </c>
      <c r="I2100" s="7">
        <f t="shared" si="162"/>
        <v>12997</v>
      </c>
      <c r="J2100" s="6" t="str">
        <f t="shared" si="163"/>
        <v>Unknown</v>
      </c>
      <c r="K2100" s="6">
        <f>COUNTIFS(pg_transaction_cleaned!$O$2:$O$5743,A2100,pg_transaction_cleaned!$F$2:$F$5743,"CAPTURE")</f>
        <v>1</v>
      </c>
      <c r="L2100" s="7">
        <f>SUMIFS(pg_transaction_cleaned!$H$2:$H$5743,pg_transaction_cleaned!$O$2:$O$5743,A2100,pg_transaction_cleaned!$F$2:$F$5743,"CAPTURE")</f>
        <v>12997</v>
      </c>
      <c r="M2100" s="6">
        <f>COUNTIFS(pg_transaction_cleaned!$O$2:$O$5743,A2100,pg_transaction_cleaned!$F$2:$F$5743,"REFUND")</f>
        <v>1</v>
      </c>
      <c r="N2100" s="7">
        <f>SUMIFS(pg_transaction_cleaned!$H$2:$H$5743,pg_transaction_cleaned!$O$2:$O$5743,A2100,pg_transaction_cleaned!$F$2:$F$5743,"REFUND")</f>
        <v>12997</v>
      </c>
      <c r="O2100" s="6" t="str">
        <f t="shared" si="164"/>
        <v>OK</v>
      </c>
      <c r="P2100" s="8">
        <f t="shared" si="165"/>
        <v>0</v>
      </c>
    </row>
    <row r="2101" spans="1:16" x14ac:dyDescent="0.3">
      <c r="A2101" s="6" t="s">
        <v>4210</v>
      </c>
      <c r="B2101" s="6" t="s">
        <v>11936</v>
      </c>
      <c r="C2101" s="6" t="s">
        <v>4211</v>
      </c>
      <c r="D2101" s="6" t="s">
        <v>48</v>
      </c>
      <c r="E2101" s="6" t="s">
        <v>18</v>
      </c>
      <c r="F2101" s="6" t="s">
        <v>11861</v>
      </c>
      <c r="G2101" s="6" t="s">
        <v>19</v>
      </c>
      <c r="H2101" s="10">
        <f t="shared" si="161"/>
        <v>46293</v>
      </c>
      <c r="I2101" s="7">
        <f t="shared" si="162"/>
        <v>7999</v>
      </c>
      <c r="J2101" s="6" t="str">
        <f t="shared" si="163"/>
        <v>Jaipur</v>
      </c>
      <c r="K2101" s="6">
        <f>COUNTIFS(pg_transaction_cleaned!$O$2:$O$5743,A2101,pg_transaction_cleaned!$F$2:$F$5743,"CAPTURE")</f>
        <v>1</v>
      </c>
      <c r="L2101" s="7">
        <f>SUMIFS(pg_transaction_cleaned!$H$2:$H$5743,pg_transaction_cleaned!$O$2:$O$5743,A2101,pg_transaction_cleaned!$F$2:$F$5743,"CAPTURE")</f>
        <v>7999</v>
      </c>
      <c r="M2101" s="6">
        <f>COUNTIFS(pg_transaction_cleaned!$O$2:$O$5743,A2101,pg_transaction_cleaned!$F$2:$F$5743,"REFUND")</f>
        <v>0</v>
      </c>
      <c r="N2101" s="7">
        <f>SUMIFS(pg_transaction_cleaned!$H$2:$H$5743,pg_transaction_cleaned!$O$2:$O$5743,A2101,pg_transaction_cleaned!$F$2:$F$5743,"REFUND")</f>
        <v>0</v>
      </c>
      <c r="O2101" s="6" t="str">
        <f t="shared" si="164"/>
        <v>OK</v>
      </c>
      <c r="P2101" s="8">
        <f t="shared" si="165"/>
        <v>0</v>
      </c>
    </row>
    <row r="2102" spans="1:16" x14ac:dyDescent="0.3">
      <c r="A2102" s="6" t="s">
        <v>4212</v>
      </c>
      <c r="B2102" s="6" t="s">
        <v>11834</v>
      </c>
      <c r="C2102" s="6" t="s">
        <v>4213</v>
      </c>
      <c r="D2102" s="6" t="s">
        <v>17</v>
      </c>
      <c r="E2102" s="6" t="s">
        <v>18</v>
      </c>
      <c r="F2102" s="6" t="s">
        <v>11977</v>
      </c>
      <c r="G2102" s="6" t="s">
        <v>19</v>
      </c>
      <c r="H2102" s="10">
        <f t="shared" si="161"/>
        <v>46276</v>
      </c>
      <c r="I2102" s="7">
        <f t="shared" si="162"/>
        <v>10998</v>
      </c>
      <c r="J2102" s="6" t="str">
        <f t="shared" si="163"/>
        <v>Pune</v>
      </c>
      <c r="K2102" s="6">
        <f>COUNTIFS(pg_transaction_cleaned!$O$2:$O$5743,A2102,pg_transaction_cleaned!$F$2:$F$5743,"CAPTURE")</f>
        <v>1</v>
      </c>
      <c r="L2102" s="7">
        <f>SUMIFS(pg_transaction_cleaned!$H$2:$H$5743,pg_transaction_cleaned!$O$2:$O$5743,A2102,pg_transaction_cleaned!$F$2:$F$5743,"CAPTURE")</f>
        <v>10998</v>
      </c>
      <c r="M2102" s="6">
        <f>COUNTIFS(pg_transaction_cleaned!$O$2:$O$5743,A2102,pg_transaction_cleaned!$F$2:$F$5743,"REFUND")</f>
        <v>0</v>
      </c>
      <c r="N2102" s="7">
        <f>SUMIFS(pg_transaction_cleaned!$H$2:$H$5743,pg_transaction_cleaned!$O$2:$O$5743,A2102,pg_transaction_cleaned!$F$2:$F$5743,"REFUND")</f>
        <v>0</v>
      </c>
      <c r="O2102" s="6" t="str">
        <f t="shared" si="164"/>
        <v>OK</v>
      </c>
      <c r="P2102" s="8">
        <f t="shared" si="165"/>
        <v>0</v>
      </c>
    </row>
    <row r="2103" spans="1:16" x14ac:dyDescent="0.3">
      <c r="A2103" s="6" t="s">
        <v>4214</v>
      </c>
      <c r="B2103" s="6" t="s">
        <v>11868</v>
      </c>
      <c r="C2103" s="6" t="s">
        <v>4215</v>
      </c>
      <c r="D2103" s="6" t="s">
        <v>42</v>
      </c>
      <c r="E2103" s="6" t="s">
        <v>27</v>
      </c>
      <c r="F2103" s="6" t="s">
        <v>11889</v>
      </c>
      <c r="G2103" s="6" t="s">
        <v>19</v>
      </c>
      <c r="H2103" s="10">
        <f t="shared" si="161"/>
        <v>46288</v>
      </c>
      <c r="I2103" s="7">
        <f t="shared" si="162"/>
        <v>3098</v>
      </c>
      <c r="J2103" s="6" t="str">
        <f t="shared" si="163"/>
        <v>Hyderabad</v>
      </c>
      <c r="K2103" s="6">
        <f>COUNTIFS(pg_transaction_cleaned!$O$2:$O$5743,A2103,pg_transaction_cleaned!$F$2:$F$5743,"CAPTURE")</f>
        <v>1</v>
      </c>
      <c r="L2103" s="7">
        <f>SUMIFS(pg_transaction_cleaned!$H$2:$H$5743,pg_transaction_cleaned!$O$2:$O$5743,A2103,pg_transaction_cleaned!$F$2:$F$5743,"CAPTURE")</f>
        <v>3098</v>
      </c>
      <c r="M2103" s="6">
        <f>COUNTIFS(pg_transaction_cleaned!$O$2:$O$5743,A2103,pg_transaction_cleaned!$F$2:$F$5743,"REFUND")</f>
        <v>0</v>
      </c>
      <c r="N2103" s="7">
        <f>SUMIFS(pg_transaction_cleaned!$H$2:$H$5743,pg_transaction_cleaned!$O$2:$O$5743,A2103,pg_transaction_cleaned!$F$2:$F$5743,"REFUND")</f>
        <v>0</v>
      </c>
      <c r="O2103" s="6" t="str">
        <f t="shared" si="164"/>
        <v>OK</v>
      </c>
      <c r="P2103" s="8">
        <f t="shared" si="165"/>
        <v>0</v>
      </c>
    </row>
    <row r="2104" spans="1:16" x14ac:dyDescent="0.3">
      <c r="A2104" s="6" t="s">
        <v>4216</v>
      </c>
      <c r="B2104" s="6" t="s">
        <v>11888</v>
      </c>
      <c r="C2104" s="6" t="s">
        <v>4217</v>
      </c>
      <c r="D2104" s="6" t="s">
        <v>26</v>
      </c>
      <c r="E2104" s="6" t="s">
        <v>18</v>
      </c>
      <c r="F2104" s="6" t="s">
        <v>11847</v>
      </c>
      <c r="G2104" s="6" t="s">
        <v>19</v>
      </c>
      <c r="H2104" s="10">
        <f t="shared" si="161"/>
        <v>46269</v>
      </c>
      <c r="I2104" s="7">
        <f t="shared" si="162"/>
        <v>5797</v>
      </c>
      <c r="J2104" s="6" t="str">
        <f t="shared" si="163"/>
        <v>Kolkata</v>
      </c>
      <c r="K2104" s="6">
        <f>COUNTIFS(pg_transaction_cleaned!$O$2:$O$5743,A2104,pg_transaction_cleaned!$F$2:$F$5743,"CAPTURE")</f>
        <v>1</v>
      </c>
      <c r="L2104" s="7">
        <f>SUMIFS(pg_transaction_cleaned!$H$2:$H$5743,pg_transaction_cleaned!$O$2:$O$5743,A2104,pg_transaction_cleaned!$F$2:$F$5743,"CAPTURE")</f>
        <v>5797</v>
      </c>
      <c r="M2104" s="6">
        <f>COUNTIFS(pg_transaction_cleaned!$O$2:$O$5743,A2104,pg_transaction_cleaned!$F$2:$F$5743,"REFUND")</f>
        <v>0</v>
      </c>
      <c r="N2104" s="7">
        <f>SUMIFS(pg_transaction_cleaned!$H$2:$H$5743,pg_transaction_cleaned!$O$2:$O$5743,A2104,pg_transaction_cleaned!$F$2:$F$5743,"REFUND")</f>
        <v>0</v>
      </c>
      <c r="O2104" s="6" t="str">
        <f t="shared" si="164"/>
        <v>OK</v>
      </c>
      <c r="P2104" s="8">
        <f t="shared" si="165"/>
        <v>0</v>
      </c>
    </row>
    <row r="2105" spans="1:16" x14ac:dyDescent="0.3">
      <c r="A2105" s="6" t="s">
        <v>4218</v>
      </c>
      <c r="B2105" s="6" t="s">
        <v>11877</v>
      </c>
      <c r="C2105" s="6" t="s">
        <v>4219</v>
      </c>
      <c r="D2105" s="6" t="s">
        <v>37</v>
      </c>
      <c r="E2105" s="6" t="s">
        <v>27</v>
      </c>
      <c r="F2105" s="6" t="s">
        <v>11894</v>
      </c>
      <c r="G2105" s="6" t="s">
        <v>19</v>
      </c>
      <c r="H2105" s="10">
        <f t="shared" si="161"/>
        <v>46267</v>
      </c>
      <c r="I2105" s="7">
        <f t="shared" si="162"/>
        <v>2848</v>
      </c>
      <c r="J2105" s="6" t="str">
        <f t="shared" si="163"/>
        <v>Lucknow</v>
      </c>
      <c r="K2105" s="6">
        <f>COUNTIFS(pg_transaction_cleaned!$O$2:$O$5743,A2105,pg_transaction_cleaned!$F$2:$F$5743,"CAPTURE")</f>
        <v>1</v>
      </c>
      <c r="L2105" s="7">
        <f>SUMIFS(pg_transaction_cleaned!$H$2:$H$5743,pg_transaction_cleaned!$O$2:$O$5743,A2105,pg_transaction_cleaned!$F$2:$F$5743,"CAPTURE")</f>
        <v>2848</v>
      </c>
      <c r="M2105" s="6">
        <f>COUNTIFS(pg_transaction_cleaned!$O$2:$O$5743,A2105,pg_transaction_cleaned!$F$2:$F$5743,"REFUND")</f>
        <v>0</v>
      </c>
      <c r="N2105" s="7">
        <f>SUMIFS(pg_transaction_cleaned!$H$2:$H$5743,pg_transaction_cleaned!$O$2:$O$5743,A2105,pg_transaction_cleaned!$F$2:$F$5743,"REFUND")</f>
        <v>0</v>
      </c>
      <c r="O2105" s="6" t="str">
        <f t="shared" si="164"/>
        <v>OK</v>
      </c>
      <c r="P2105" s="8">
        <f t="shared" si="165"/>
        <v>0</v>
      </c>
    </row>
    <row r="2106" spans="1:16" x14ac:dyDescent="0.3">
      <c r="A2106" s="6" t="s">
        <v>4220</v>
      </c>
      <c r="B2106" s="6" t="s">
        <v>11888</v>
      </c>
      <c r="C2106" s="6" t="s">
        <v>4221</v>
      </c>
      <c r="D2106" s="6" t="s">
        <v>26</v>
      </c>
      <c r="E2106" s="6" t="s">
        <v>27</v>
      </c>
      <c r="F2106" s="6" t="s">
        <v>11855</v>
      </c>
      <c r="G2106" s="6" t="s">
        <v>19</v>
      </c>
      <c r="H2106" s="10">
        <f t="shared" si="161"/>
        <v>46269</v>
      </c>
      <c r="I2106" s="7">
        <f t="shared" si="162"/>
        <v>4999</v>
      </c>
      <c r="J2106" s="6" t="str">
        <f t="shared" si="163"/>
        <v>Kolkata</v>
      </c>
      <c r="K2106" s="6">
        <f>COUNTIFS(pg_transaction_cleaned!$O$2:$O$5743,A2106,pg_transaction_cleaned!$F$2:$F$5743,"CAPTURE")</f>
        <v>1</v>
      </c>
      <c r="L2106" s="7">
        <f>SUMIFS(pg_transaction_cleaned!$H$2:$H$5743,pg_transaction_cleaned!$O$2:$O$5743,A2106,pg_transaction_cleaned!$F$2:$F$5743,"CAPTURE")</f>
        <v>4999</v>
      </c>
      <c r="M2106" s="6">
        <f>COUNTIFS(pg_transaction_cleaned!$O$2:$O$5743,A2106,pg_transaction_cleaned!$F$2:$F$5743,"REFUND")</f>
        <v>0</v>
      </c>
      <c r="N2106" s="7">
        <f>SUMIFS(pg_transaction_cleaned!$H$2:$H$5743,pg_transaction_cleaned!$O$2:$O$5743,A2106,pg_transaction_cleaned!$F$2:$F$5743,"REFUND")</f>
        <v>0</v>
      </c>
      <c r="O2106" s="6" t="str">
        <f t="shared" si="164"/>
        <v>OK</v>
      </c>
      <c r="P2106" s="8">
        <f t="shared" si="165"/>
        <v>0</v>
      </c>
    </row>
    <row r="2107" spans="1:16" x14ac:dyDescent="0.3">
      <c r="A2107" s="6" t="s">
        <v>4222</v>
      </c>
      <c r="B2107" s="6" t="s">
        <v>11896</v>
      </c>
      <c r="C2107" s="6" t="s">
        <v>4223</v>
      </c>
      <c r="D2107" s="6" t="s">
        <v>34</v>
      </c>
      <c r="E2107" s="6" t="s">
        <v>27</v>
      </c>
      <c r="F2107" s="6" t="s">
        <v>12124</v>
      </c>
      <c r="G2107" s="6" t="s">
        <v>19</v>
      </c>
      <c r="H2107" s="10">
        <f t="shared" si="161"/>
        <v>46292</v>
      </c>
      <c r="I2107" s="7">
        <f t="shared" si="162"/>
        <v>6998</v>
      </c>
      <c r="J2107" s="6" t="str">
        <f t="shared" si="163"/>
        <v>Ahmedabad</v>
      </c>
      <c r="K2107" s="6">
        <f>COUNTIFS(pg_transaction_cleaned!$O$2:$O$5743,A2107,pg_transaction_cleaned!$F$2:$F$5743,"CAPTURE")</f>
        <v>1</v>
      </c>
      <c r="L2107" s="7">
        <f>SUMIFS(pg_transaction_cleaned!$H$2:$H$5743,pg_transaction_cleaned!$O$2:$O$5743,A2107,pg_transaction_cleaned!$F$2:$F$5743,"CAPTURE")</f>
        <v>6998</v>
      </c>
      <c r="M2107" s="6">
        <f>COUNTIFS(pg_transaction_cleaned!$O$2:$O$5743,A2107,pg_transaction_cleaned!$F$2:$F$5743,"REFUND")</f>
        <v>0</v>
      </c>
      <c r="N2107" s="7">
        <f>SUMIFS(pg_transaction_cleaned!$H$2:$H$5743,pg_transaction_cleaned!$O$2:$O$5743,A2107,pg_transaction_cleaned!$F$2:$F$5743,"REFUND")</f>
        <v>0</v>
      </c>
      <c r="O2107" s="6" t="str">
        <f t="shared" si="164"/>
        <v>OK</v>
      </c>
      <c r="P2107" s="8">
        <f t="shared" si="165"/>
        <v>0</v>
      </c>
    </row>
    <row r="2108" spans="1:16" x14ac:dyDescent="0.3">
      <c r="A2108" s="6" t="s">
        <v>4224</v>
      </c>
      <c r="B2108" s="6" t="s">
        <v>11976</v>
      </c>
      <c r="C2108" s="6" t="s">
        <v>4225</v>
      </c>
      <c r="D2108" s="6" t="s">
        <v>75</v>
      </c>
      <c r="E2108" s="6" t="s">
        <v>27</v>
      </c>
      <c r="F2108" s="6" t="s">
        <v>11883</v>
      </c>
      <c r="G2108" s="6" t="s">
        <v>19</v>
      </c>
      <c r="H2108" s="10">
        <f t="shared" si="161"/>
        <v>46284</v>
      </c>
      <c r="I2108" s="7">
        <f t="shared" si="162"/>
        <v>1598</v>
      </c>
      <c r="J2108" s="6" t="str">
        <f t="shared" si="163"/>
        <v>Mumbai</v>
      </c>
      <c r="K2108" s="6">
        <f>COUNTIFS(pg_transaction_cleaned!$O$2:$O$5743,A2108,pg_transaction_cleaned!$F$2:$F$5743,"CAPTURE")</f>
        <v>1</v>
      </c>
      <c r="L2108" s="7">
        <f>SUMIFS(pg_transaction_cleaned!$H$2:$H$5743,pg_transaction_cleaned!$O$2:$O$5743,A2108,pg_transaction_cleaned!$F$2:$F$5743,"CAPTURE")</f>
        <v>1598</v>
      </c>
      <c r="M2108" s="6">
        <f>COUNTIFS(pg_transaction_cleaned!$O$2:$O$5743,A2108,pg_transaction_cleaned!$F$2:$F$5743,"REFUND")</f>
        <v>0</v>
      </c>
      <c r="N2108" s="7">
        <f>SUMIFS(pg_transaction_cleaned!$H$2:$H$5743,pg_transaction_cleaned!$O$2:$O$5743,A2108,pg_transaction_cleaned!$F$2:$F$5743,"REFUND")</f>
        <v>0</v>
      </c>
      <c r="O2108" s="6" t="str">
        <f t="shared" si="164"/>
        <v>OK</v>
      </c>
      <c r="P2108" s="8">
        <f t="shared" si="165"/>
        <v>0</v>
      </c>
    </row>
    <row r="2109" spans="1:16" x14ac:dyDescent="0.3">
      <c r="A2109" s="6" t="s">
        <v>4226</v>
      </c>
      <c r="B2109" s="6" t="s">
        <v>11862</v>
      </c>
      <c r="C2109" s="6" t="s">
        <v>4227</v>
      </c>
      <c r="D2109" s="6" t="s">
        <v>26</v>
      </c>
      <c r="E2109" s="6" t="s">
        <v>18</v>
      </c>
      <c r="F2109" s="6" t="s">
        <v>12062</v>
      </c>
      <c r="G2109" s="6" t="s">
        <v>19</v>
      </c>
      <c r="H2109" s="10">
        <f t="shared" si="161"/>
        <v>46272</v>
      </c>
      <c r="I2109" s="7">
        <f t="shared" si="162"/>
        <v>798</v>
      </c>
      <c r="J2109" s="6" t="str">
        <f t="shared" si="163"/>
        <v>Kolkata</v>
      </c>
      <c r="K2109" s="6">
        <f>COUNTIFS(pg_transaction_cleaned!$O$2:$O$5743,A2109,pg_transaction_cleaned!$F$2:$F$5743,"CAPTURE")</f>
        <v>1</v>
      </c>
      <c r="L2109" s="7">
        <f>SUMIFS(pg_transaction_cleaned!$H$2:$H$5743,pg_transaction_cleaned!$O$2:$O$5743,A2109,pg_transaction_cleaned!$F$2:$F$5743,"CAPTURE")</f>
        <v>798</v>
      </c>
      <c r="M2109" s="6">
        <f>COUNTIFS(pg_transaction_cleaned!$O$2:$O$5743,A2109,pg_transaction_cleaned!$F$2:$F$5743,"REFUND")</f>
        <v>0</v>
      </c>
      <c r="N2109" s="7">
        <f>SUMIFS(pg_transaction_cleaned!$H$2:$H$5743,pg_transaction_cleaned!$O$2:$O$5743,A2109,pg_transaction_cleaned!$F$2:$F$5743,"REFUND")</f>
        <v>0</v>
      </c>
      <c r="O2109" s="6" t="str">
        <f t="shared" si="164"/>
        <v>OK</v>
      </c>
      <c r="P2109" s="8">
        <f t="shared" si="165"/>
        <v>0</v>
      </c>
    </row>
    <row r="2110" spans="1:16" x14ac:dyDescent="0.3">
      <c r="A2110" s="6" t="s">
        <v>4228</v>
      </c>
      <c r="B2110" s="6" t="s">
        <v>11905</v>
      </c>
      <c r="C2110" s="6" t="s">
        <v>4229</v>
      </c>
      <c r="D2110" s="6" t="s">
        <v>51</v>
      </c>
      <c r="E2110" s="6" t="s">
        <v>54</v>
      </c>
      <c r="F2110" s="6" t="s">
        <v>11851</v>
      </c>
      <c r="G2110" s="6" t="s">
        <v>19</v>
      </c>
      <c r="H2110" s="10">
        <f t="shared" si="161"/>
        <v>46291</v>
      </c>
      <c r="I2110" s="7">
        <f t="shared" si="162"/>
        <v>3499</v>
      </c>
      <c r="J2110" s="6" t="str">
        <f t="shared" si="163"/>
        <v>Chennai</v>
      </c>
      <c r="K2110" s="6">
        <f>COUNTIFS(pg_transaction_cleaned!$O$2:$O$5743,A2110,pg_transaction_cleaned!$F$2:$F$5743,"CAPTURE")</f>
        <v>1</v>
      </c>
      <c r="L2110" s="7">
        <f>SUMIFS(pg_transaction_cleaned!$H$2:$H$5743,pg_transaction_cleaned!$O$2:$O$5743,A2110,pg_transaction_cleaned!$F$2:$F$5743,"CAPTURE")</f>
        <v>3499</v>
      </c>
      <c r="M2110" s="6">
        <f>COUNTIFS(pg_transaction_cleaned!$O$2:$O$5743,A2110,pg_transaction_cleaned!$F$2:$F$5743,"REFUND")</f>
        <v>0</v>
      </c>
      <c r="N2110" s="7">
        <f>SUMIFS(pg_transaction_cleaned!$H$2:$H$5743,pg_transaction_cleaned!$O$2:$O$5743,A2110,pg_transaction_cleaned!$F$2:$F$5743,"REFUND")</f>
        <v>0</v>
      </c>
      <c r="O2110" s="6" t="str">
        <f t="shared" si="164"/>
        <v>OK</v>
      </c>
      <c r="P2110" s="8">
        <f t="shared" si="165"/>
        <v>0</v>
      </c>
    </row>
    <row r="2111" spans="1:16" x14ac:dyDescent="0.3">
      <c r="A2111" s="6" t="s">
        <v>4230</v>
      </c>
      <c r="B2111" s="6" t="s">
        <v>11903</v>
      </c>
      <c r="C2111" s="6" t="s">
        <v>4231</v>
      </c>
      <c r="D2111" s="6" t="s">
        <v>42</v>
      </c>
      <c r="E2111" s="6" t="s">
        <v>18</v>
      </c>
      <c r="F2111" s="6" t="s">
        <v>11929</v>
      </c>
      <c r="G2111" s="6" t="s">
        <v>19</v>
      </c>
      <c r="H2111" s="10">
        <f t="shared" si="161"/>
        <v>46277</v>
      </c>
      <c r="I2111" s="7">
        <f t="shared" si="162"/>
        <v>799</v>
      </c>
      <c r="J2111" s="6" t="str">
        <f t="shared" si="163"/>
        <v>Hyderabad</v>
      </c>
      <c r="K2111" s="6">
        <f>COUNTIFS(pg_transaction_cleaned!$O$2:$O$5743,A2111,pg_transaction_cleaned!$F$2:$F$5743,"CAPTURE")</f>
        <v>1</v>
      </c>
      <c r="L2111" s="7">
        <f>SUMIFS(pg_transaction_cleaned!$H$2:$H$5743,pg_transaction_cleaned!$O$2:$O$5743,A2111,pg_transaction_cleaned!$F$2:$F$5743,"CAPTURE")</f>
        <v>799</v>
      </c>
      <c r="M2111" s="6">
        <f>COUNTIFS(pg_transaction_cleaned!$O$2:$O$5743,A2111,pg_transaction_cleaned!$F$2:$F$5743,"REFUND")</f>
        <v>0</v>
      </c>
      <c r="N2111" s="7">
        <f>SUMIFS(pg_transaction_cleaned!$H$2:$H$5743,pg_transaction_cleaned!$O$2:$O$5743,A2111,pg_transaction_cleaned!$F$2:$F$5743,"REFUND")</f>
        <v>0</v>
      </c>
      <c r="O2111" s="6" t="str">
        <f t="shared" si="164"/>
        <v>OK</v>
      </c>
      <c r="P2111" s="8">
        <f t="shared" si="165"/>
        <v>0</v>
      </c>
    </row>
    <row r="2112" spans="1:16" x14ac:dyDescent="0.3">
      <c r="A2112" s="6" t="s">
        <v>4232</v>
      </c>
      <c r="B2112" s="6" t="s">
        <v>11989</v>
      </c>
      <c r="C2112" s="6" t="s">
        <v>4233</v>
      </c>
      <c r="D2112" s="6" t="s">
        <v>51</v>
      </c>
      <c r="E2112" s="6" t="s">
        <v>43</v>
      </c>
      <c r="F2112" s="6" t="s">
        <v>11869</v>
      </c>
      <c r="G2112" s="6" t="s">
        <v>19</v>
      </c>
      <c r="H2112" s="10">
        <f t="shared" si="161"/>
        <v>46290</v>
      </c>
      <c r="I2112" s="7">
        <f t="shared" si="162"/>
        <v>599</v>
      </c>
      <c r="J2112" s="6" t="str">
        <f t="shared" si="163"/>
        <v>Chennai</v>
      </c>
      <c r="K2112" s="6">
        <f>COUNTIFS(pg_transaction_cleaned!$O$2:$O$5743,A2112,pg_transaction_cleaned!$F$2:$F$5743,"CAPTURE")</f>
        <v>1</v>
      </c>
      <c r="L2112" s="7">
        <f>SUMIFS(pg_transaction_cleaned!$H$2:$H$5743,pg_transaction_cleaned!$O$2:$O$5743,A2112,pg_transaction_cleaned!$F$2:$F$5743,"CAPTURE")</f>
        <v>599</v>
      </c>
      <c r="M2112" s="6">
        <f>COUNTIFS(pg_transaction_cleaned!$O$2:$O$5743,A2112,pg_transaction_cleaned!$F$2:$F$5743,"REFUND")</f>
        <v>0</v>
      </c>
      <c r="N2112" s="7">
        <f>SUMIFS(pg_transaction_cleaned!$H$2:$H$5743,pg_transaction_cleaned!$O$2:$O$5743,A2112,pg_transaction_cleaned!$F$2:$F$5743,"REFUND")</f>
        <v>0</v>
      </c>
      <c r="O2112" s="6" t="str">
        <f t="shared" si="164"/>
        <v>OK</v>
      </c>
      <c r="P2112" s="8">
        <f t="shared" si="165"/>
        <v>0</v>
      </c>
    </row>
    <row r="2113" spans="1:16" x14ac:dyDescent="0.3">
      <c r="A2113" s="6" t="s">
        <v>4234</v>
      </c>
      <c r="B2113" s="6" t="s">
        <v>11914</v>
      </c>
      <c r="C2113" s="6" t="s">
        <v>4235</v>
      </c>
      <c r="D2113" s="6" t="s">
        <v>17</v>
      </c>
      <c r="E2113" s="6" t="s">
        <v>18</v>
      </c>
      <c r="F2113" s="6" t="s">
        <v>11935</v>
      </c>
      <c r="G2113" s="6" t="s">
        <v>19</v>
      </c>
      <c r="H2113" s="10">
        <f t="shared" si="161"/>
        <v>46289</v>
      </c>
      <c r="I2113" s="7">
        <f t="shared" si="162"/>
        <v>5998</v>
      </c>
      <c r="J2113" s="6" t="str">
        <f t="shared" si="163"/>
        <v>Pune</v>
      </c>
      <c r="K2113" s="6">
        <f>COUNTIFS(pg_transaction_cleaned!$O$2:$O$5743,A2113,pg_transaction_cleaned!$F$2:$F$5743,"CAPTURE")</f>
        <v>1</v>
      </c>
      <c r="L2113" s="7">
        <f>SUMIFS(pg_transaction_cleaned!$H$2:$H$5743,pg_transaction_cleaned!$O$2:$O$5743,A2113,pg_transaction_cleaned!$F$2:$F$5743,"CAPTURE")</f>
        <v>5998</v>
      </c>
      <c r="M2113" s="6">
        <f>COUNTIFS(pg_transaction_cleaned!$O$2:$O$5743,A2113,pg_transaction_cleaned!$F$2:$F$5743,"REFUND")</f>
        <v>0</v>
      </c>
      <c r="N2113" s="7">
        <f>SUMIFS(pg_transaction_cleaned!$H$2:$H$5743,pg_transaction_cleaned!$O$2:$O$5743,A2113,pg_transaction_cleaned!$F$2:$F$5743,"REFUND")</f>
        <v>0</v>
      </c>
      <c r="O2113" s="6" t="str">
        <f t="shared" si="164"/>
        <v>OK</v>
      </c>
      <c r="P2113" s="8">
        <f t="shared" si="165"/>
        <v>0</v>
      </c>
    </row>
    <row r="2114" spans="1:16" x14ac:dyDescent="0.3">
      <c r="A2114" s="6" t="s">
        <v>4236</v>
      </c>
      <c r="B2114" s="6" t="s">
        <v>11909</v>
      </c>
      <c r="C2114" s="6" t="s">
        <v>4237</v>
      </c>
      <c r="D2114" s="6" t="s">
        <v>51</v>
      </c>
      <c r="E2114" s="6" t="s">
        <v>43</v>
      </c>
      <c r="F2114" s="6" t="s">
        <v>11841</v>
      </c>
      <c r="G2114" s="6" t="s">
        <v>19</v>
      </c>
      <c r="H2114" s="10">
        <f t="shared" ref="H2114:H2177" si="166">IF(MID(B2114,5,1)="-",DATE(LEFT(B2114,4),MID(B2114,6,2),RIGHT(B2114,2)),DATE(RIGHT(B2114,4),MID(B2114,4,2),LEFT(B2114,2)))</f>
        <v>46276</v>
      </c>
      <c r="I2114" s="7">
        <f t="shared" ref="I2114:I2177" si="167">VALUE(SUBSTITUTE(F2114,",",""))</f>
        <v>2499</v>
      </c>
      <c r="J2114" s="6" t="str">
        <f t="shared" ref="J2114:J2177" si="168">IF(TRIM(D2114)="","Unknown",TRIM(D2114))</f>
        <v>Chennai</v>
      </c>
      <c r="K2114" s="6">
        <f>COUNTIFS(pg_transaction_cleaned!$O$2:$O$5743,A2114,pg_transaction_cleaned!$F$2:$F$5743,"CAPTURE")</f>
        <v>1</v>
      </c>
      <c r="L2114" s="7">
        <f>SUMIFS(pg_transaction_cleaned!$H$2:$H$5743,pg_transaction_cleaned!$O$2:$O$5743,A2114,pg_transaction_cleaned!$F$2:$F$5743,"CAPTURE")</f>
        <v>2499</v>
      </c>
      <c r="M2114" s="6">
        <f>COUNTIFS(pg_transaction_cleaned!$O$2:$O$5743,A2114,pg_transaction_cleaned!$F$2:$F$5743,"REFUND")</f>
        <v>0</v>
      </c>
      <c r="N2114" s="7">
        <f>SUMIFS(pg_transaction_cleaned!$H$2:$H$5743,pg_transaction_cleaned!$O$2:$O$5743,A2114,pg_transaction_cleaned!$F$2:$F$5743,"REFUND")</f>
        <v>0</v>
      </c>
      <c r="O2114" s="6" t="str">
        <f t="shared" si="164"/>
        <v>OK</v>
      </c>
      <c r="P2114" s="8">
        <f t="shared" si="165"/>
        <v>0</v>
      </c>
    </row>
    <row r="2115" spans="1:16" x14ac:dyDescent="0.3">
      <c r="A2115" s="6" t="s">
        <v>4238</v>
      </c>
      <c r="B2115" s="6" t="s">
        <v>11923</v>
      </c>
      <c r="C2115" s="6" t="s">
        <v>4239</v>
      </c>
      <c r="D2115" s="6" t="s">
        <v>51</v>
      </c>
      <c r="E2115" s="6" t="s">
        <v>18</v>
      </c>
      <c r="F2115" s="6" t="s">
        <v>11843</v>
      </c>
      <c r="G2115" s="6" t="s">
        <v>115</v>
      </c>
      <c r="H2115" s="10">
        <f t="shared" si="166"/>
        <v>46292</v>
      </c>
      <c r="I2115" s="7">
        <f t="shared" si="167"/>
        <v>349</v>
      </c>
      <c r="J2115" s="6" t="str">
        <f t="shared" si="168"/>
        <v>Chennai</v>
      </c>
      <c r="K2115" s="6">
        <f>COUNTIFS(pg_transaction_cleaned!$O$2:$O$5743,A2115,pg_transaction_cleaned!$F$2:$F$5743,"CAPTURE")</f>
        <v>0</v>
      </c>
      <c r="L2115" s="7">
        <f>SUMIFS(pg_transaction_cleaned!$H$2:$H$5743,pg_transaction_cleaned!$O$2:$O$5743,A2115,pg_transaction_cleaned!$F$2:$F$5743,"CAPTURE")</f>
        <v>0</v>
      </c>
      <c r="M2115" s="6">
        <f>COUNTIFS(pg_transaction_cleaned!$O$2:$O$5743,A2115,pg_transaction_cleaned!$F$2:$F$5743,"REFUND")</f>
        <v>0</v>
      </c>
      <c r="N2115" s="7">
        <f>SUMIFS(pg_transaction_cleaned!$H$2:$H$5743,pg_transaction_cleaned!$O$2:$O$5743,A2115,pg_transaction_cleaned!$F$2:$F$5743,"REFUND")</f>
        <v>0</v>
      </c>
      <c r="O2115" s="6" t="str">
        <f t="shared" ref="O2115:O2178" si="169">IF(AND(G2115="Paid",K2115=0),"Paid, no payment",IF(AND(OR(G2115="Failed",G2115="Cancelled"),K2115&gt;0),"Payment on failed/cancelled",IF(K2115&gt;1,"Duplicate charge",IF(AND(K2115=1,ROUND(L2115-I2115,2)&lt;&gt;0),"Amount difference",IF(AND(G2115="Refunded",M2115=0),"Refunded, no refund",IF(AND(G2115&lt;&gt;"Refunded",M2115&gt;0),"Refund, order not Refunded",IF(AND(M2115&gt;0,ROUND(N2115-I2115,2)&lt;&gt;0),"Refund amount differs","OK")))))))</f>
        <v>OK</v>
      </c>
      <c r="P2115" s="8">
        <f t="shared" ref="P2115:P2178" si="170">IF(O2115="OK",0,IF(O2115="Paid, no payment",I2115,IF(O2115="Payment on failed/cancelled",L2115,IF(OR(O2115="Duplicate charge",O2115="Amount difference"),L2115-I2115,IF(O2115="Refunded, no refund",I2115,N2115)))))</f>
        <v>0</v>
      </c>
    </row>
    <row r="2116" spans="1:16" x14ac:dyDescent="0.3">
      <c r="A2116" s="6" t="s">
        <v>4240</v>
      </c>
      <c r="B2116" s="6" t="s">
        <v>11915</v>
      </c>
      <c r="C2116" s="6" t="s">
        <v>4241</v>
      </c>
      <c r="D2116" s="6" t="s">
        <v>51</v>
      </c>
      <c r="E2116" s="6" t="s">
        <v>18</v>
      </c>
      <c r="F2116" s="6" t="s">
        <v>12044</v>
      </c>
      <c r="G2116" s="6" t="s">
        <v>19</v>
      </c>
      <c r="H2116" s="10">
        <f t="shared" si="166"/>
        <v>46285</v>
      </c>
      <c r="I2116" s="7">
        <f t="shared" si="167"/>
        <v>3498</v>
      </c>
      <c r="J2116" s="6" t="str">
        <f t="shared" si="168"/>
        <v>Chennai</v>
      </c>
      <c r="K2116" s="6">
        <f>COUNTIFS(pg_transaction_cleaned!$O$2:$O$5743,A2116,pg_transaction_cleaned!$F$2:$F$5743,"CAPTURE")</f>
        <v>1</v>
      </c>
      <c r="L2116" s="7">
        <f>SUMIFS(pg_transaction_cleaned!$H$2:$H$5743,pg_transaction_cleaned!$O$2:$O$5743,A2116,pg_transaction_cleaned!$F$2:$F$5743,"CAPTURE")</f>
        <v>3498</v>
      </c>
      <c r="M2116" s="6">
        <f>COUNTIFS(pg_transaction_cleaned!$O$2:$O$5743,A2116,pg_transaction_cleaned!$F$2:$F$5743,"REFUND")</f>
        <v>0</v>
      </c>
      <c r="N2116" s="7">
        <f>SUMIFS(pg_transaction_cleaned!$H$2:$H$5743,pg_transaction_cleaned!$O$2:$O$5743,A2116,pg_transaction_cleaned!$F$2:$F$5743,"REFUND")</f>
        <v>0</v>
      </c>
      <c r="O2116" s="6" t="str">
        <f t="shared" si="169"/>
        <v>OK</v>
      </c>
      <c r="P2116" s="8">
        <f t="shared" si="170"/>
        <v>0</v>
      </c>
    </row>
    <row r="2117" spans="1:16" x14ac:dyDescent="0.3">
      <c r="A2117" s="6" t="s">
        <v>4242</v>
      </c>
      <c r="B2117" s="6" t="s">
        <v>11834</v>
      </c>
      <c r="C2117" s="6" t="s">
        <v>2046</v>
      </c>
      <c r="D2117" s="6" t="s">
        <v>17</v>
      </c>
      <c r="E2117" s="6" t="s">
        <v>18</v>
      </c>
      <c r="F2117" s="6" t="s">
        <v>11935</v>
      </c>
      <c r="G2117" s="6" t="s">
        <v>19</v>
      </c>
      <c r="H2117" s="10">
        <f t="shared" si="166"/>
        <v>46276</v>
      </c>
      <c r="I2117" s="7">
        <f t="shared" si="167"/>
        <v>5998</v>
      </c>
      <c r="J2117" s="6" t="str">
        <f t="shared" si="168"/>
        <v>Pune</v>
      </c>
      <c r="K2117" s="6">
        <f>COUNTIFS(pg_transaction_cleaned!$O$2:$O$5743,A2117,pg_transaction_cleaned!$F$2:$F$5743,"CAPTURE")</f>
        <v>1</v>
      </c>
      <c r="L2117" s="7">
        <f>SUMIFS(pg_transaction_cleaned!$H$2:$H$5743,pg_transaction_cleaned!$O$2:$O$5743,A2117,pg_transaction_cleaned!$F$2:$F$5743,"CAPTURE")</f>
        <v>5998</v>
      </c>
      <c r="M2117" s="6">
        <f>COUNTIFS(pg_transaction_cleaned!$O$2:$O$5743,A2117,pg_transaction_cleaned!$F$2:$F$5743,"REFUND")</f>
        <v>0</v>
      </c>
      <c r="N2117" s="7">
        <f>SUMIFS(pg_transaction_cleaned!$H$2:$H$5743,pg_transaction_cleaned!$O$2:$O$5743,A2117,pg_transaction_cleaned!$F$2:$F$5743,"REFUND")</f>
        <v>0</v>
      </c>
      <c r="O2117" s="6" t="str">
        <f t="shared" si="169"/>
        <v>OK</v>
      </c>
      <c r="P2117" s="8">
        <f t="shared" si="170"/>
        <v>0</v>
      </c>
    </row>
    <row r="2118" spans="1:16" x14ac:dyDescent="0.3">
      <c r="A2118" s="6" t="s">
        <v>4243</v>
      </c>
      <c r="B2118" s="6" t="s">
        <v>11862</v>
      </c>
      <c r="C2118" s="6" t="s">
        <v>4244</v>
      </c>
      <c r="D2118" s="6" t="s">
        <v>48</v>
      </c>
      <c r="E2118" s="6" t="s">
        <v>27</v>
      </c>
      <c r="F2118" s="6" t="s">
        <v>11856</v>
      </c>
      <c r="G2118" s="6" t="s">
        <v>19</v>
      </c>
      <c r="H2118" s="10">
        <f t="shared" si="166"/>
        <v>46272</v>
      </c>
      <c r="I2118" s="7">
        <f t="shared" si="167"/>
        <v>2598</v>
      </c>
      <c r="J2118" s="6" t="str">
        <f t="shared" si="168"/>
        <v>Jaipur</v>
      </c>
      <c r="K2118" s="6">
        <f>COUNTIFS(pg_transaction_cleaned!$O$2:$O$5743,A2118,pg_transaction_cleaned!$F$2:$F$5743,"CAPTURE")</f>
        <v>1</v>
      </c>
      <c r="L2118" s="7">
        <f>SUMIFS(pg_transaction_cleaned!$H$2:$H$5743,pg_transaction_cleaned!$O$2:$O$5743,A2118,pg_transaction_cleaned!$F$2:$F$5743,"CAPTURE")</f>
        <v>2598</v>
      </c>
      <c r="M2118" s="6">
        <f>COUNTIFS(pg_transaction_cleaned!$O$2:$O$5743,A2118,pg_transaction_cleaned!$F$2:$F$5743,"REFUND")</f>
        <v>0</v>
      </c>
      <c r="N2118" s="7">
        <f>SUMIFS(pg_transaction_cleaned!$H$2:$H$5743,pg_transaction_cleaned!$O$2:$O$5743,A2118,pg_transaction_cleaned!$F$2:$F$5743,"REFUND")</f>
        <v>0</v>
      </c>
      <c r="O2118" s="6" t="str">
        <f t="shared" si="169"/>
        <v>OK</v>
      </c>
      <c r="P2118" s="8">
        <f t="shared" si="170"/>
        <v>0</v>
      </c>
    </row>
    <row r="2119" spans="1:16" x14ac:dyDescent="0.3">
      <c r="A2119" s="6" t="s">
        <v>4245</v>
      </c>
      <c r="B2119" s="6" t="s">
        <v>11859</v>
      </c>
      <c r="C2119" s="6" t="s">
        <v>4246</v>
      </c>
      <c r="D2119" s="6" t="s">
        <v>26</v>
      </c>
      <c r="E2119" s="6" t="s">
        <v>18</v>
      </c>
      <c r="F2119" s="6" t="s">
        <v>11935</v>
      </c>
      <c r="G2119" s="6" t="s">
        <v>19</v>
      </c>
      <c r="H2119" s="10">
        <f t="shared" si="166"/>
        <v>46271</v>
      </c>
      <c r="I2119" s="7">
        <f t="shared" si="167"/>
        <v>5998</v>
      </c>
      <c r="J2119" s="6" t="str">
        <f t="shared" si="168"/>
        <v>Kolkata</v>
      </c>
      <c r="K2119" s="6">
        <f>COUNTIFS(pg_transaction_cleaned!$O$2:$O$5743,A2119,pg_transaction_cleaned!$F$2:$F$5743,"CAPTURE")</f>
        <v>1</v>
      </c>
      <c r="L2119" s="7">
        <f>SUMIFS(pg_transaction_cleaned!$H$2:$H$5743,pg_transaction_cleaned!$O$2:$O$5743,A2119,pg_transaction_cleaned!$F$2:$F$5743,"CAPTURE")</f>
        <v>5998</v>
      </c>
      <c r="M2119" s="6">
        <f>COUNTIFS(pg_transaction_cleaned!$O$2:$O$5743,A2119,pg_transaction_cleaned!$F$2:$F$5743,"REFUND")</f>
        <v>0</v>
      </c>
      <c r="N2119" s="7">
        <f>SUMIFS(pg_transaction_cleaned!$H$2:$H$5743,pg_transaction_cleaned!$O$2:$O$5743,A2119,pg_transaction_cleaned!$F$2:$F$5743,"REFUND")</f>
        <v>0</v>
      </c>
      <c r="O2119" s="6" t="str">
        <f t="shared" si="169"/>
        <v>OK</v>
      </c>
      <c r="P2119" s="8">
        <f t="shared" si="170"/>
        <v>0</v>
      </c>
    </row>
    <row r="2120" spans="1:16" x14ac:dyDescent="0.3">
      <c r="A2120" s="6" t="s">
        <v>4247</v>
      </c>
      <c r="B2120" s="6" t="s">
        <v>11998</v>
      </c>
      <c r="C2120" s="6" t="s">
        <v>4248</v>
      </c>
      <c r="D2120" s="6" t="s">
        <v>61</v>
      </c>
      <c r="E2120" s="6" t="s">
        <v>18</v>
      </c>
      <c r="F2120" s="6" t="s">
        <v>11835</v>
      </c>
      <c r="G2120" s="6" t="s">
        <v>19</v>
      </c>
      <c r="H2120" s="10">
        <f t="shared" si="166"/>
        <v>46293</v>
      </c>
      <c r="I2120" s="7">
        <f t="shared" si="167"/>
        <v>499</v>
      </c>
      <c r="J2120" s="6" t="str">
        <f t="shared" si="168"/>
        <v>Delhi</v>
      </c>
      <c r="K2120" s="6">
        <f>COUNTIFS(pg_transaction_cleaned!$O$2:$O$5743,A2120,pg_transaction_cleaned!$F$2:$F$5743,"CAPTURE")</f>
        <v>1</v>
      </c>
      <c r="L2120" s="7">
        <f>SUMIFS(pg_transaction_cleaned!$H$2:$H$5743,pg_transaction_cleaned!$O$2:$O$5743,A2120,pg_transaction_cleaned!$F$2:$F$5743,"CAPTURE")</f>
        <v>499</v>
      </c>
      <c r="M2120" s="6">
        <f>COUNTIFS(pg_transaction_cleaned!$O$2:$O$5743,A2120,pg_transaction_cleaned!$F$2:$F$5743,"REFUND")</f>
        <v>0</v>
      </c>
      <c r="N2120" s="7">
        <f>SUMIFS(pg_transaction_cleaned!$H$2:$H$5743,pg_transaction_cleaned!$O$2:$O$5743,A2120,pg_transaction_cleaned!$F$2:$F$5743,"REFUND")</f>
        <v>0</v>
      </c>
      <c r="O2120" s="6" t="str">
        <f t="shared" si="169"/>
        <v>OK</v>
      </c>
      <c r="P2120" s="8">
        <f t="shared" si="170"/>
        <v>0</v>
      </c>
    </row>
    <row r="2121" spans="1:16" x14ac:dyDescent="0.3">
      <c r="A2121" s="6" t="s">
        <v>4249</v>
      </c>
      <c r="B2121" s="6" t="s">
        <v>11895</v>
      </c>
      <c r="C2121" s="6" t="s">
        <v>4250</v>
      </c>
      <c r="D2121" s="6" t="s">
        <v>37</v>
      </c>
      <c r="E2121" s="6" t="s">
        <v>43</v>
      </c>
      <c r="F2121" s="6" t="s">
        <v>12129</v>
      </c>
      <c r="G2121" s="6" t="s">
        <v>80</v>
      </c>
      <c r="H2121" s="10">
        <f t="shared" si="166"/>
        <v>46295</v>
      </c>
      <c r="I2121" s="7">
        <f t="shared" si="167"/>
        <v>8348</v>
      </c>
      <c r="J2121" s="6" t="str">
        <f t="shared" si="168"/>
        <v>Lucknow</v>
      </c>
      <c r="K2121" s="6">
        <f>COUNTIFS(pg_transaction_cleaned!$O$2:$O$5743,A2121,pg_transaction_cleaned!$F$2:$F$5743,"CAPTURE")</f>
        <v>0</v>
      </c>
      <c r="L2121" s="7">
        <f>SUMIFS(pg_transaction_cleaned!$H$2:$H$5743,pg_transaction_cleaned!$O$2:$O$5743,A2121,pg_transaction_cleaned!$F$2:$F$5743,"CAPTURE")</f>
        <v>0</v>
      </c>
      <c r="M2121" s="6">
        <f>COUNTIFS(pg_transaction_cleaned!$O$2:$O$5743,A2121,pg_transaction_cleaned!$F$2:$F$5743,"REFUND")</f>
        <v>0</v>
      </c>
      <c r="N2121" s="7">
        <f>SUMIFS(pg_transaction_cleaned!$H$2:$H$5743,pg_transaction_cleaned!$O$2:$O$5743,A2121,pg_transaction_cleaned!$F$2:$F$5743,"REFUND")</f>
        <v>0</v>
      </c>
      <c r="O2121" s="6" t="str">
        <f t="shared" si="169"/>
        <v>OK</v>
      </c>
      <c r="P2121" s="8">
        <f t="shared" si="170"/>
        <v>0</v>
      </c>
    </row>
    <row r="2122" spans="1:16" x14ac:dyDescent="0.3">
      <c r="A2122" s="6" t="s">
        <v>4251</v>
      </c>
      <c r="B2122" s="6" t="s">
        <v>11976</v>
      </c>
      <c r="C2122" s="6" t="s">
        <v>4252</v>
      </c>
      <c r="D2122" s="6" t="s">
        <v>23</v>
      </c>
      <c r="E2122" s="6" t="s">
        <v>18</v>
      </c>
      <c r="F2122" s="6" t="s">
        <v>11837</v>
      </c>
      <c r="G2122" s="6" t="s">
        <v>66</v>
      </c>
      <c r="H2122" s="10">
        <f t="shared" si="166"/>
        <v>46284</v>
      </c>
      <c r="I2122" s="7">
        <f t="shared" si="167"/>
        <v>999</v>
      </c>
      <c r="J2122" s="6" t="str">
        <f t="shared" si="168"/>
        <v>Bengaluru</v>
      </c>
      <c r="K2122" s="6">
        <f>COUNTIFS(pg_transaction_cleaned!$O$2:$O$5743,A2122,pg_transaction_cleaned!$F$2:$F$5743,"CAPTURE")</f>
        <v>1</v>
      </c>
      <c r="L2122" s="7">
        <f>SUMIFS(pg_transaction_cleaned!$H$2:$H$5743,pg_transaction_cleaned!$O$2:$O$5743,A2122,pg_transaction_cleaned!$F$2:$F$5743,"CAPTURE")</f>
        <v>999</v>
      </c>
      <c r="M2122" s="6">
        <f>COUNTIFS(pg_transaction_cleaned!$O$2:$O$5743,A2122,pg_transaction_cleaned!$F$2:$F$5743,"REFUND")</f>
        <v>1</v>
      </c>
      <c r="N2122" s="7">
        <f>SUMIFS(pg_transaction_cleaned!$H$2:$H$5743,pg_transaction_cleaned!$O$2:$O$5743,A2122,pg_transaction_cleaned!$F$2:$F$5743,"REFUND")</f>
        <v>999</v>
      </c>
      <c r="O2122" s="6" t="str">
        <f t="shared" si="169"/>
        <v>OK</v>
      </c>
      <c r="P2122" s="8">
        <f t="shared" si="170"/>
        <v>0</v>
      </c>
    </row>
    <row r="2123" spans="1:16" x14ac:dyDescent="0.3">
      <c r="A2123" s="6" t="s">
        <v>4253</v>
      </c>
      <c r="B2123" s="6" t="s">
        <v>11838</v>
      </c>
      <c r="C2123" s="6" t="s">
        <v>4254</v>
      </c>
      <c r="D2123" s="6" t="s">
        <v>23</v>
      </c>
      <c r="E2123" s="6" t="s">
        <v>18</v>
      </c>
      <c r="F2123" s="6" t="s">
        <v>11902</v>
      </c>
      <c r="G2123" s="6" t="s">
        <v>66</v>
      </c>
      <c r="H2123" s="10">
        <f t="shared" si="166"/>
        <v>46283</v>
      </c>
      <c r="I2123" s="7">
        <f t="shared" si="167"/>
        <v>2999</v>
      </c>
      <c r="J2123" s="6" t="str">
        <f t="shared" si="168"/>
        <v>Bengaluru</v>
      </c>
      <c r="K2123" s="6">
        <f>COUNTIFS(pg_transaction_cleaned!$O$2:$O$5743,A2123,pg_transaction_cleaned!$F$2:$F$5743,"CAPTURE")</f>
        <v>1</v>
      </c>
      <c r="L2123" s="7">
        <f>SUMIFS(pg_transaction_cleaned!$H$2:$H$5743,pg_transaction_cleaned!$O$2:$O$5743,A2123,pg_transaction_cleaned!$F$2:$F$5743,"CAPTURE")</f>
        <v>2999</v>
      </c>
      <c r="M2123" s="6">
        <f>COUNTIFS(pg_transaction_cleaned!$O$2:$O$5743,A2123,pg_transaction_cleaned!$F$2:$F$5743,"REFUND")</f>
        <v>1</v>
      </c>
      <c r="N2123" s="7">
        <f>SUMIFS(pg_transaction_cleaned!$H$2:$H$5743,pg_transaction_cleaned!$O$2:$O$5743,A2123,pg_transaction_cleaned!$F$2:$F$5743,"REFUND")</f>
        <v>2999</v>
      </c>
      <c r="O2123" s="6" t="str">
        <f t="shared" si="169"/>
        <v>OK</v>
      </c>
      <c r="P2123" s="8">
        <f t="shared" si="170"/>
        <v>0</v>
      </c>
    </row>
    <row r="2124" spans="1:16" x14ac:dyDescent="0.3">
      <c r="A2124" s="6" t="s">
        <v>4255</v>
      </c>
      <c r="B2124" s="6" t="s">
        <v>11852</v>
      </c>
      <c r="C2124" s="6" t="s">
        <v>4256</v>
      </c>
      <c r="D2124" s="6" t="s">
        <v>42</v>
      </c>
      <c r="E2124" s="6" t="s">
        <v>18</v>
      </c>
      <c r="F2124" s="6" t="s">
        <v>11863</v>
      </c>
      <c r="G2124" s="6" t="s">
        <v>19</v>
      </c>
      <c r="H2124" s="10">
        <f t="shared" si="166"/>
        <v>46273</v>
      </c>
      <c r="I2124" s="7">
        <f t="shared" si="167"/>
        <v>1499</v>
      </c>
      <c r="J2124" s="6" t="str">
        <f t="shared" si="168"/>
        <v>Hyderabad</v>
      </c>
      <c r="K2124" s="6">
        <f>COUNTIFS(pg_transaction_cleaned!$O$2:$O$5743,A2124,pg_transaction_cleaned!$F$2:$F$5743,"CAPTURE")</f>
        <v>1</v>
      </c>
      <c r="L2124" s="7">
        <f>SUMIFS(pg_transaction_cleaned!$H$2:$H$5743,pg_transaction_cleaned!$O$2:$O$5743,A2124,pg_transaction_cleaned!$F$2:$F$5743,"CAPTURE")</f>
        <v>1499</v>
      </c>
      <c r="M2124" s="6">
        <f>COUNTIFS(pg_transaction_cleaned!$O$2:$O$5743,A2124,pg_transaction_cleaned!$F$2:$F$5743,"REFUND")</f>
        <v>0</v>
      </c>
      <c r="N2124" s="7">
        <f>SUMIFS(pg_transaction_cleaned!$H$2:$H$5743,pg_transaction_cleaned!$O$2:$O$5743,A2124,pg_transaction_cleaned!$F$2:$F$5743,"REFUND")</f>
        <v>0</v>
      </c>
      <c r="O2124" s="6" t="str">
        <f t="shared" si="169"/>
        <v>OK</v>
      </c>
      <c r="P2124" s="8">
        <f t="shared" si="170"/>
        <v>0</v>
      </c>
    </row>
    <row r="2125" spans="1:16" x14ac:dyDescent="0.3">
      <c r="A2125" s="6" t="s">
        <v>4257</v>
      </c>
      <c r="B2125" s="6" t="s">
        <v>11852</v>
      </c>
      <c r="C2125" s="6" t="s">
        <v>4258</v>
      </c>
      <c r="D2125" s="6" t="s">
        <v>48</v>
      </c>
      <c r="E2125" s="6" t="s">
        <v>43</v>
      </c>
      <c r="F2125" s="6" t="s">
        <v>11861</v>
      </c>
      <c r="G2125" s="6" t="s">
        <v>19</v>
      </c>
      <c r="H2125" s="10">
        <f t="shared" si="166"/>
        <v>46273</v>
      </c>
      <c r="I2125" s="7">
        <f t="shared" si="167"/>
        <v>7999</v>
      </c>
      <c r="J2125" s="6" t="str">
        <f t="shared" si="168"/>
        <v>Jaipur</v>
      </c>
      <c r="K2125" s="6">
        <f>COUNTIFS(pg_transaction_cleaned!$O$2:$O$5743,A2125,pg_transaction_cleaned!$F$2:$F$5743,"CAPTURE")</f>
        <v>1</v>
      </c>
      <c r="L2125" s="7">
        <f>SUMIFS(pg_transaction_cleaned!$H$2:$H$5743,pg_transaction_cleaned!$O$2:$O$5743,A2125,pg_transaction_cleaned!$F$2:$F$5743,"CAPTURE")</f>
        <v>7999</v>
      </c>
      <c r="M2125" s="6">
        <f>COUNTIFS(pg_transaction_cleaned!$O$2:$O$5743,A2125,pg_transaction_cleaned!$F$2:$F$5743,"REFUND")</f>
        <v>0</v>
      </c>
      <c r="N2125" s="7">
        <f>SUMIFS(pg_transaction_cleaned!$H$2:$H$5743,pg_transaction_cleaned!$O$2:$O$5743,A2125,pg_transaction_cleaned!$F$2:$F$5743,"REFUND")</f>
        <v>0</v>
      </c>
      <c r="O2125" s="6" t="str">
        <f t="shared" si="169"/>
        <v>OK</v>
      </c>
      <c r="P2125" s="8">
        <f t="shared" si="170"/>
        <v>0</v>
      </c>
    </row>
    <row r="2126" spans="1:16" x14ac:dyDescent="0.3">
      <c r="A2126" s="6" t="s">
        <v>4259</v>
      </c>
      <c r="B2126" s="6" t="s">
        <v>11838</v>
      </c>
      <c r="C2126" s="6" t="s">
        <v>4260</v>
      </c>
      <c r="D2126" s="6" t="s">
        <v>37</v>
      </c>
      <c r="E2126" s="6" t="s">
        <v>18</v>
      </c>
      <c r="F2126" s="6" t="s">
        <v>12021</v>
      </c>
      <c r="G2126" s="6" t="s">
        <v>19</v>
      </c>
      <c r="H2126" s="10">
        <f t="shared" si="166"/>
        <v>46283</v>
      </c>
      <c r="I2126" s="7">
        <f t="shared" si="167"/>
        <v>1898</v>
      </c>
      <c r="J2126" s="6" t="str">
        <f t="shared" si="168"/>
        <v>Lucknow</v>
      </c>
      <c r="K2126" s="6">
        <f>COUNTIFS(pg_transaction_cleaned!$O$2:$O$5743,A2126,pg_transaction_cleaned!$F$2:$F$5743,"CAPTURE")</f>
        <v>1</v>
      </c>
      <c r="L2126" s="7">
        <f>SUMIFS(pg_transaction_cleaned!$H$2:$H$5743,pg_transaction_cleaned!$O$2:$O$5743,A2126,pg_transaction_cleaned!$F$2:$F$5743,"CAPTURE")</f>
        <v>1898</v>
      </c>
      <c r="M2126" s="6">
        <f>COUNTIFS(pg_transaction_cleaned!$O$2:$O$5743,A2126,pg_transaction_cleaned!$F$2:$F$5743,"REFUND")</f>
        <v>0</v>
      </c>
      <c r="N2126" s="7">
        <f>SUMIFS(pg_transaction_cleaned!$H$2:$H$5743,pg_transaction_cleaned!$O$2:$O$5743,A2126,pg_transaction_cleaned!$F$2:$F$5743,"REFUND")</f>
        <v>0</v>
      </c>
      <c r="O2126" s="6" t="str">
        <f t="shared" si="169"/>
        <v>OK</v>
      </c>
      <c r="P2126" s="8">
        <f t="shared" si="170"/>
        <v>0</v>
      </c>
    </row>
    <row r="2127" spans="1:16" x14ac:dyDescent="0.3">
      <c r="A2127" s="6" t="s">
        <v>4261</v>
      </c>
      <c r="B2127" s="6" t="s">
        <v>11970</v>
      </c>
      <c r="C2127" s="6" t="s">
        <v>4262</v>
      </c>
      <c r="D2127" s="6" t="s">
        <v>26</v>
      </c>
      <c r="E2127" s="6" t="s">
        <v>54</v>
      </c>
      <c r="F2127" s="6" t="s">
        <v>11849</v>
      </c>
      <c r="G2127" s="6" t="s">
        <v>19</v>
      </c>
      <c r="H2127" s="10">
        <f t="shared" si="166"/>
        <v>46294</v>
      </c>
      <c r="I2127" s="7">
        <f t="shared" si="167"/>
        <v>4298</v>
      </c>
      <c r="J2127" s="6" t="str">
        <f t="shared" si="168"/>
        <v>Kolkata</v>
      </c>
      <c r="K2127" s="6">
        <f>COUNTIFS(pg_transaction_cleaned!$O$2:$O$5743,A2127,pg_transaction_cleaned!$F$2:$F$5743,"CAPTURE")</f>
        <v>1</v>
      </c>
      <c r="L2127" s="7">
        <f>SUMIFS(pg_transaction_cleaned!$H$2:$H$5743,pg_transaction_cleaned!$O$2:$O$5743,A2127,pg_transaction_cleaned!$F$2:$F$5743,"CAPTURE")</f>
        <v>4298</v>
      </c>
      <c r="M2127" s="6">
        <f>COUNTIFS(pg_transaction_cleaned!$O$2:$O$5743,A2127,pg_transaction_cleaned!$F$2:$F$5743,"REFUND")</f>
        <v>0</v>
      </c>
      <c r="N2127" s="7">
        <f>SUMIFS(pg_transaction_cleaned!$H$2:$H$5743,pg_transaction_cleaned!$O$2:$O$5743,A2127,pg_transaction_cleaned!$F$2:$F$5743,"REFUND")</f>
        <v>0</v>
      </c>
      <c r="O2127" s="6" t="str">
        <f t="shared" si="169"/>
        <v>OK</v>
      </c>
      <c r="P2127" s="8">
        <f t="shared" si="170"/>
        <v>0</v>
      </c>
    </row>
    <row r="2128" spans="1:16" x14ac:dyDescent="0.3">
      <c r="A2128" s="6" t="s">
        <v>4263</v>
      </c>
      <c r="B2128" s="6" t="s">
        <v>11942</v>
      </c>
      <c r="C2128" s="6" t="s">
        <v>4264</v>
      </c>
      <c r="D2128" s="6" t="s">
        <v>51</v>
      </c>
      <c r="E2128" s="6" t="s">
        <v>18</v>
      </c>
      <c r="F2128" s="6" t="s">
        <v>11869</v>
      </c>
      <c r="G2128" s="6" t="s">
        <v>19</v>
      </c>
      <c r="H2128" s="10">
        <f t="shared" si="166"/>
        <v>46277</v>
      </c>
      <c r="I2128" s="7">
        <f t="shared" si="167"/>
        <v>599</v>
      </c>
      <c r="J2128" s="6" t="str">
        <f t="shared" si="168"/>
        <v>Chennai</v>
      </c>
      <c r="K2128" s="6">
        <f>COUNTIFS(pg_transaction_cleaned!$O$2:$O$5743,A2128,pg_transaction_cleaned!$F$2:$F$5743,"CAPTURE")</f>
        <v>1</v>
      </c>
      <c r="L2128" s="7">
        <f>SUMIFS(pg_transaction_cleaned!$H$2:$H$5743,pg_transaction_cleaned!$O$2:$O$5743,A2128,pg_transaction_cleaned!$F$2:$F$5743,"CAPTURE")</f>
        <v>599</v>
      </c>
      <c r="M2128" s="6">
        <f>COUNTIFS(pg_transaction_cleaned!$O$2:$O$5743,A2128,pg_transaction_cleaned!$F$2:$F$5743,"REFUND")</f>
        <v>0</v>
      </c>
      <c r="N2128" s="7">
        <f>SUMIFS(pg_transaction_cleaned!$H$2:$H$5743,pg_transaction_cleaned!$O$2:$O$5743,A2128,pg_transaction_cleaned!$F$2:$F$5743,"REFUND")</f>
        <v>0</v>
      </c>
      <c r="O2128" s="6" t="str">
        <f t="shared" si="169"/>
        <v>OK</v>
      </c>
      <c r="P2128" s="8">
        <f t="shared" si="170"/>
        <v>0</v>
      </c>
    </row>
    <row r="2129" spans="1:16" x14ac:dyDescent="0.3">
      <c r="A2129" s="6" t="s">
        <v>4265</v>
      </c>
      <c r="B2129" s="6" t="s">
        <v>11998</v>
      </c>
      <c r="C2129" s="6" t="s">
        <v>4266</v>
      </c>
      <c r="D2129" s="6" t="s">
        <v>34</v>
      </c>
      <c r="E2129" s="6" t="s">
        <v>18</v>
      </c>
      <c r="F2129" s="6" t="s">
        <v>12068</v>
      </c>
      <c r="G2129" s="6" t="s">
        <v>19</v>
      </c>
      <c r="H2129" s="10">
        <f t="shared" si="166"/>
        <v>46293</v>
      </c>
      <c r="I2129" s="7">
        <f t="shared" si="167"/>
        <v>7397</v>
      </c>
      <c r="J2129" s="6" t="str">
        <f t="shared" si="168"/>
        <v>Ahmedabad</v>
      </c>
      <c r="K2129" s="6">
        <f>COUNTIFS(pg_transaction_cleaned!$O$2:$O$5743,A2129,pg_transaction_cleaned!$F$2:$F$5743,"CAPTURE")</f>
        <v>1</v>
      </c>
      <c r="L2129" s="7">
        <f>SUMIFS(pg_transaction_cleaned!$H$2:$H$5743,pg_transaction_cleaned!$O$2:$O$5743,A2129,pg_transaction_cleaned!$F$2:$F$5743,"CAPTURE")</f>
        <v>7397</v>
      </c>
      <c r="M2129" s="6">
        <f>COUNTIFS(pg_transaction_cleaned!$O$2:$O$5743,A2129,pg_transaction_cleaned!$F$2:$F$5743,"REFUND")</f>
        <v>0</v>
      </c>
      <c r="N2129" s="7">
        <f>SUMIFS(pg_transaction_cleaned!$H$2:$H$5743,pg_transaction_cleaned!$O$2:$O$5743,A2129,pg_transaction_cleaned!$F$2:$F$5743,"REFUND")</f>
        <v>0</v>
      </c>
      <c r="O2129" s="6" t="str">
        <f t="shared" si="169"/>
        <v>OK</v>
      </c>
      <c r="P2129" s="8">
        <f t="shared" si="170"/>
        <v>0</v>
      </c>
    </row>
    <row r="2130" spans="1:16" x14ac:dyDescent="0.3">
      <c r="A2130" s="6" t="s">
        <v>4267</v>
      </c>
      <c r="B2130" s="6" t="s">
        <v>11838</v>
      </c>
      <c r="C2130" s="6" t="s">
        <v>4268</v>
      </c>
      <c r="D2130" s="6" t="s">
        <v>48</v>
      </c>
      <c r="E2130" s="6" t="s">
        <v>27</v>
      </c>
      <c r="F2130" s="6" t="s">
        <v>11843</v>
      </c>
      <c r="G2130" s="6" t="s">
        <v>19</v>
      </c>
      <c r="H2130" s="10">
        <f t="shared" si="166"/>
        <v>46283</v>
      </c>
      <c r="I2130" s="7">
        <f t="shared" si="167"/>
        <v>349</v>
      </c>
      <c r="J2130" s="6" t="str">
        <f t="shared" si="168"/>
        <v>Jaipur</v>
      </c>
      <c r="K2130" s="6">
        <f>COUNTIFS(pg_transaction_cleaned!$O$2:$O$5743,A2130,pg_transaction_cleaned!$F$2:$F$5743,"CAPTURE")</f>
        <v>1</v>
      </c>
      <c r="L2130" s="7">
        <f>SUMIFS(pg_transaction_cleaned!$H$2:$H$5743,pg_transaction_cleaned!$O$2:$O$5743,A2130,pg_transaction_cleaned!$F$2:$F$5743,"CAPTURE")</f>
        <v>349</v>
      </c>
      <c r="M2130" s="6">
        <f>COUNTIFS(pg_transaction_cleaned!$O$2:$O$5743,A2130,pg_transaction_cleaned!$F$2:$F$5743,"REFUND")</f>
        <v>0</v>
      </c>
      <c r="N2130" s="7">
        <f>SUMIFS(pg_transaction_cleaned!$H$2:$H$5743,pg_transaction_cleaned!$O$2:$O$5743,A2130,pg_transaction_cleaned!$F$2:$F$5743,"REFUND")</f>
        <v>0</v>
      </c>
      <c r="O2130" s="6" t="str">
        <f t="shared" si="169"/>
        <v>OK</v>
      </c>
      <c r="P2130" s="8">
        <f t="shared" si="170"/>
        <v>0</v>
      </c>
    </row>
    <row r="2131" spans="1:16" x14ac:dyDescent="0.3">
      <c r="A2131" s="6" t="s">
        <v>4269</v>
      </c>
      <c r="B2131" s="6" t="s">
        <v>11896</v>
      </c>
      <c r="C2131" s="6" t="s">
        <v>4270</v>
      </c>
      <c r="D2131" s="6" t="s">
        <v>37</v>
      </c>
      <c r="E2131" s="6" t="s">
        <v>43</v>
      </c>
      <c r="F2131" s="6" t="s">
        <v>11863</v>
      </c>
      <c r="G2131" s="6" t="s">
        <v>19</v>
      </c>
      <c r="H2131" s="10">
        <f t="shared" si="166"/>
        <v>46292</v>
      </c>
      <c r="I2131" s="7">
        <f t="shared" si="167"/>
        <v>1499</v>
      </c>
      <c r="J2131" s="6" t="str">
        <f t="shared" si="168"/>
        <v>Lucknow</v>
      </c>
      <c r="K2131" s="6">
        <f>COUNTIFS(pg_transaction_cleaned!$O$2:$O$5743,A2131,pg_transaction_cleaned!$F$2:$F$5743,"CAPTURE")</f>
        <v>1</v>
      </c>
      <c r="L2131" s="7">
        <f>SUMIFS(pg_transaction_cleaned!$H$2:$H$5743,pg_transaction_cleaned!$O$2:$O$5743,A2131,pg_transaction_cleaned!$F$2:$F$5743,"CAPTURE")</f>
        <v>1499</v>
      </c>
      <c r="M2131" s="6">
        <f>COUNTIFS(pg_transaction_cleaned!$O$2:$O$5743,A2131,pg_transaction_cleaned!$F$2:$F$5743,"REFUND")</f>
        <v>0</v>
      </c>
      <c r="N2131" s="7">
        <f>SUMIFS(pg_transaction_cleaned!$H$2:$H$5743,pg_transaction_cleaned!$O$2:$O$5743,A2131,pg_transaction_cleaned!$F$2:$F$5743,"REFUND")</f>
        <v>0</v>
      </c>
      <c r="O2131" s="6" t="str">
        <f t="shared" si="169"/>
        <v>OK</v>
      </c>
      <c r="P2131" s="8">
        <f t="shared" si="170"/>
        <v>0</v>
      </c>
    </row>
    <row r="2132" spans="1:16" x14ac:dyDescent="0.3">
      <c r="A2132" s="6" t="s">
        <v>4271</v>
      </c>
      <c r="B2132" s="6" t="s">
        <v>11893</v>
      </c>
      <c r="C2132" s="6" t="s">
        <v>4272</v>
      </c>
      <c r="D2132" s="6" t="s">
        <v>48</v>
      </c>
      <c r="E2132" s="6" t="s">
        <v>54</v>
      </c>
      <c r="F2132" s="6" t="s">
        <v>11860</v>
      </c>
      <c r="G2132" s="6" t="s">
        <v>19</v>
      </c>
      <c r="H2132" s="10">
        <f t="shared" si="166"/>
        <v>46280</v>
      </c>
      <c r="I2132" s="7">
        <f t="shared" si="167"/>
        <v>3798</v>
      </c>
      <c r="J2132" s="6" t="str">
        <f t="shared" si="168"/>
        <v>Jaipur</v>
      </c>
      <c r="K2132" s="6">
        <f>COUNTIFS(pg_transaction_cleaned!$O$2:$O$5743,A2132,pg_transaction_cleaned!$F$2:$F$5743,"CAPTURE")</f>
        <v>1</v>
      </c>
      <c r="L2132" s="7">
        <f>SUMIFS(pg_transaction_cleaned!$H$2:$H$5743,pg_transaction_cleaned!$O$2:$O$5743,A2132,pg_transaction_cleaned!$F$2:$F$5743,"CAPTURE")</f>
        <v>3798</v>
      </c>
      <c r="M2132" s="6">
        <f>COUNTIFS(pg_transaction_cleaned!$O$2:$O$5743,A2132,pg_transaction_cleaned!$F$2:$F$5743,"REFUND")</f>
        <v>0</v>
      </c>
      <c r="N2132" s="7">
        <f>SUMIFS(pg_transaction_cleaned!$H$2:$H$5743,pg_transaction_cleaned!$O$2:$O$5743,A2132,pg_transaction_cleaned!$F$2:$F$5743,"REFUND")</f>
        <v>0</v>
      </c>
      <c r="O2132" s="6" t="str">
        <f t="shared" si="169"/>
        <v>OK</v>
      </c>
      <c r="P2132" s="8">
        <f t="shared" si="170"/>
        <v>0</v>
      </c>
    </row>
    <row r="2133" spans="1:16" x14ac:dyDescent="0.3">
      <c r="A2133" s="6" t="s">
        <v>4273</v>
      </c>
      <c r="B2133" s="6" t="s">
        <v>11844</v>
      </c>
      <c r="C2133" s="6" t="s">
        <v>4274</v>
      </c>
      <c r="D2133" s="6" t="s">
        <v>17</v>
      </c>
      <c r="E2133" s="6" t="s">
        <v>18</v>
      </c>
      <c r="F2133" s="6" t="s">
        <v>11833</v>
      </c>
      <c r="G2133" s="6" t="s">
        <v>115</v>
      </c>
      <c r="H2133" s="10">
        <f t="shared" si="166"/>
        <v>46280</v>
      </c>
      <c r="I2133" s="7">
        <f t="shared" si="167"/>
        <v>3298</v>
      </c>
      <c r="J2133" s="6" t="str">
        <f t="shared" si="168"/>
        <v>Pune</v>
      </c>
      <c r="K2133" s="6">
        <f>COUNTIFS(pg_transaction_cleaned!$O$2:$O$5743,A2133,pg_transaction_cleaned!$F$2:$F$5743,"CAPTURE")</f>
        <v>0</v>
      </c>
      <c r="L2133" s="7">
        <f>SUMIFS(pg_transaction_cleaned!$H$2:$H$5743,pg_transaction_cleaned!$O$2:$O$5743,A2133,pg_transaction_cleaned!$F$2:$F$5743,"CAPTURE")</f>
        <v>0</v>
      </c>
      <c r="M2133" s="6">
        <f>COUNTIFS(pg_transaction_cleaned!$O$2:$O$5743,A2133,pg_transaction_cleaned!$F$2:$F$5743,"REFUND")</f>
        <v>0</v>
      </c>
      <c r="N2133" s="7">
        <f>SUMIFS(pg_transaction_cleaned!$H$2:$H$5743,pg_transaction_cleaned!$O$2:$O$5743,A2133,pg_transaction_cleaned!$F$2:$F$5743,"REFUND")</f>
        <v>0</v>
      </c>
      <c r="O2133" s="6" t="str">
        <f t="shared" si="169"/>
        <v>OK</v>
      </c>
      <c r="P2133" s="8">
        <f t="shared" si="170"/>
        <v>0</v>
      </c>
    </row>
    <row r="2134" spans="1:16" x14ac:dyDescent="0.3">
      <c r="A2134" s="6" t="s">
        <v>4275</v>
      </c>
      <c r="B2134" s="6" t="s">
        <v>11857</v>
      </c>
      <c r="C2134" s="6" t="s">
        <v>4276</v>
      </c>
      <c r="D2134" s="6" t="s">
        <v>75</v>
      </c>
      <c r="E2134" s="6" t="s">
        <v>18</v>
      </c>
      <c r="F2134" s="6" t="s">
        <v>11843</v>
      </c>
      <c r="G2134" s="6" t="s">
        <v>80</v>
      </c>
      <c r="H2134" s="10">
        <f t="shared" si="166"/>
        <v>46287</v>
      </c>
      <c r="I2134" s="7">
        <f t="shared" si="167"/>
        <v>349</v>
      </c>
      <c r="J2134" s="6" t="str">
        <f t="shared" si="168"/>
        <v>Mumbai</v>
      </c>
      <c r="K2134" s="6">
        <f>COUNTIFS(pg_transaction_cleaned!$O$2:$O$5743,A2134,pg_transaction_cleaned!$F$2:$F$5743,"CAPTURE")</f>
        <v>0</v>
      </c>
      <c r="L2134" s="7">
        <f>SUMIFS(pg_transaction_cleaned!$H$2:$H$5743,pg_transaction_cleaned!$O$2:$O$5743,A2134,pg_transaction_cleaned!$F$2:$F$5743,"CAPTURE")</f>
        <v>0</v>
      </c>
      <c r="M2134" s="6">
        <f>COUNTIFS(pg_transaction_cleaned!$O$2:$O$5743,A2134,pg_transaction_cleaned!$F$2:$F$5743,"REFUND")</f>
        <v>0</v>
      </c>
      <c r="N2134" s="7">
        <f>SUMIFS(pg_transaction_cleaned!$H$2:$H$5743,pg_transaction_cleaned!$O$2:$O$5743,A2134,pg_transaction_cleaned!$F$2:$F$5743,"REFUND")</f>
        <v>0</v>
      </c>
      <c r="O2134" s="6" t="str">
        <f t="shared" si="169"/>
        <v>OK</v>
      </c>
      <c r="P2134" s="8">
        <f t="shared" si="170"/>
        <v>0</v>
      </c>
    </row>
    <row r="2135" spans="1:16" x14ac:dyDescent="0.3">
      <c r="A2135" s="6" t="s">
        <v>4277</v>
      </c>
      <c r="B2135" s="6" t="s">
        <v>11899</v>
      </c>
      <c r="C2135" s="6" t="s">
        <v>4278</v>
      </c>
      <c r="D2135" s="6" t="s">
        <v>23</v>
      </c>
      <c r="E2135" s="6" t="s">
        <v>54</v>
      </c>
      <c r="F2135" s="6" t="s">
        <v>11948</v>
      </c>
      <c r="G2135" s="6" t="s">
        <v>19</v>
      </c>
      <c r="H2135" s="10">
        <f t="shared" si="166"/>
        <v>46288</v>
      </c>
      <c r="I2135" s="7">
        <f t="shared" si="167"/>
        <v>2798</v>
      </c>
      <c r="J2135" s="6" t="str">
        <f t="shared" si="168"/>
        <v>Bengaluru</v>
      </c>
      <c r="K2135" s="6">
        <f>COUNTIFS(pg_transaction_cleaned!$O$2:$O$5743,A2135,pg_transaction_cleaned!$F$2:$F$5743,"CAPTURE")</f>
        <v>1</v>
      </c>
      <c r="L2135" s="7">
        <f>SUMIFS(pg_transaction_cleaned!$H$2:$H$5743,pg_transaction_cleaned!$O$2:$O$5743,A2135,pg_transaction_cleaned!$F$2:$F$5743,"CAPTURE")</f>
        <v>2798</v>
      </c>
      <c r="M2135" s="6">
        <f>COUNTIFS(pg_transaction_cleaned!$O$2:$O$5743,A2135,pg_transaction_cleaned!$F$2:$F$5743,"REFUND")</f>
        <v>0</v>
      </c>
      <c r="N2135" s="7">
        <f>SUMIFS(pg_transaction_cleaned!$H$2:$H$5743,pg_transaction_cleaned!$O$2:$O$5743,A2135,pg_transaction_cleaned!$F$2:$F$5743,"REFUND")</f>
        <v>0</v>
      </c>
      <c r="O2135" s="6" t="str">
        <f t="shared" si="169"/>
        <v>OK</v>
      </c>
      <c r="P2135" s="8">
        <f t="shared" si="170"/>
        <v>0</v>
      </c>
    </row>
    <row r="2136" spans="1:16" x14ac:dyDescent="0.3">
      <c r="A2136" s="6" t="s">
        <v>4279</v>
      </c>
      <c r="B2136" s="6" t="s">
        <v>11963</v>
      </c>
      <c r="C2136" s="6" t="s">
        <v>4280</v>
      </c>
      <c r="D2136" s="6" t="s">
        <v>37</v>
      </c>
      <c r="E2136" s="6" t="s">
        <v>18</v>
      </c>
      <c r="F2136" s="6" t="s">
        <v>11856</v>
      </c>
      <c r="G2136" s="6" t="s">
        <v>19</v>
      </c>
      <c r="H2136" s="10">
        <f t="shared" si="166"/>
        <v>46287</v>
      </c>
      <c r="I2136" s="7">
        <f t="shared" si="167"/>
        <v>2598</v>
      </c>
      <c r="J2136" s="6" t="str">
        <f t="shared" si="168"/>
        <v>Lucknow</v>
      </c>
      <c r="K2136" s="6">
        <f>COUNTIFS(pg_transaction_cleaned!$O$2:$O$5743,A2136,pg_transaction_cleaned!$F$2:$F$5743,"CAPTURE")</f>
        <v>1</v>
      </c>
      <c r="L2136" s="7">
        <f>SUMIFS(pg_transaction_cleaned!$H$2:$H$5743,pg_transaction_cleaned!$O$2:$O$5743,A2136,pg_transaction_cleaned!$F$2:$F$5743,"CAPTURE")</f>
        <v>2598</v>
      </c>
      <c r="M2136" s="6">
        <f>COUNTIFS(pg_transaction_cleaned!$O$2:$O$5743,A2136,pg_transaction_cleaned!$F$2:$F$5743,"REFUND")</f>
        <v>0</v>
      </c>
      <c r="N2136" s="7">
        <f>SUMIFS(pg_transaction_cleaned!$H$2:$H$5743,pg_transaction_cleaned!$O$2:$O$5743,A2136,pg_transaction_cleaned!$F$2:$F$5743,"REFUND")</f>
        <v>0</v>
      </c>
      <c r="O2136" s="6" t="str">
        <f t="shared" si="169"/>
        <v>OK</v>
      </c>
      <c r="P2136" s="8">
        <f t="shared" si="170"/>
        <v>0</v>
      </c>
    </row>
    <row r="2137" spans="1:16" x14ac:dyDescent="0.3">
      <c r="A2137" s="6" t="s">
        <v>4281</v>
      </c>
      <c r="B2137" s="6" t="s">
        <v>12051</v>
      </c>
      <c r="C2137" s="6" t="s">
        <v>4282</v>
      </c>
      <c r="D2137" s="6" t="s">
        <v>51</v>
      </c>
      <c r="E2137" s="6" t="s">
        <v>54</v>
      </c>
      <c r="F2137" s="6" t="s">
        <v>11879</v>
      </c>
      <c r="G2137" s="6" t="s">
        <v>19</v>
      </c>
      <c r="H2137" s="10">
        <f t="shared" si="166"/>
        <v>46291</v>
      </c>
      <c r="I2137" s="7">
        <f t="shared" si="167"/>
        <v>1798</v>
      </c>
      <c r="J2137" s="6" t="str">
        <f t="shared" si="168"/>
        <v>Chennai</v>
      </c>
      <c r="K2137" s="6">
        <f>COUNTIFS(pg_transaction_cleaned!$O$2:$O$5743,A2137,pg_transaction_cleaned!$F$2:$F$5743,"CAPTURE")</f>
        <v>1</v>
      </c>
      <c r="L2137" s="7">
        <f>SUMIFS(pg_transaction_cleaned!$H$2:$H$5743,pg_transaction_cleaned!$O$2:$O$5743,A2137,pg_transaction_cleaned!$F$2:$F$5743,"CAPTURE")</f>
        <v>1798</v>
      </c>
      <c r="M2137" s="6">
        <f>COUNTIFS(pg_transaction_cleaned!$O$2:$O$5743,A2137,pg_transaction_cleaned!$F$2:$F$5743,"REFUND")</f>
        <v>0</v>
      </c>
      <c r="N2137" s="7">
        <f>SUMIFS(pg_transaction_cleaned!$H$2:$H$5743,pg_transaction_cleaned!$O$2:$O$5743,A2137,pg_transaction_cleaned!$F$2:$F$5743,"REFUND")</f>
        <v>0</v>
      </c>
      <c r="O2137" s="6" t="str">
        <f t="shared" si="169"/>
        <v>OK</v>
      </c>
      <c r="P2137" s="8">
        <f t="shared" si="170"/>
        <v>0</v>
      </c>
    </row>
    <row r="2138" spans="1:16" x14ac:dyDescent="0.3">
      <c r="A2138" s="6" t="s">
        <v>4283</v>
      </c>
      <c r="B2138" s="6" t="s">
        <v>11907</v>
      </c>
      <c r="C2138" s="6" t="s">
        <v>4284</v>
      </c>
      <c r="D2138" s="6" t="s">
        <v>17</v>
      </c>
      <c r="E2138" s="6" t="s">
        <v>27</v>
      </c>
      <c r="F2138" s="6" t="s">
        <v>11841</v>
      </c>
      <c r="G2138" s="6" t="s">
        <v>19</v>
      </c>
      <c r="H2138" s="10">
        <f t="shared" si="166"/>
        <v>46293</v>
      </c>
      <c r="I2138" s="7">
        <f t="shared" si="167"/>
        <v>2499</v>
      </c>
      <c r="J2138" s="6" t="str">
        <f t="shared" si="168"/>
        <v>Pune</v>
      </c>
      <c r="K2138" s="6">
        <f>COUNTIFS(pg_transaction_cleaned!$O$2:$O$5743,A2138,pg_transaction_cleaned!$F$2:$F$5743,"CAPTURE")</f>
        <v>1</v>
      </c>
      <c r="L2138" s="7">
        <f>SUMIFS(pg_transaction_cleaned!$H$2:$H$5743,pg_transaction_cleaned!$O$2:$O$5743,A2138,pg_transaction_cleaned!$F$2:$F$5743,"CAPTURE")</f>
        <v>2499</v>
      </c>
      <c r="M2138" s="6">
        <f>COUNTIFS(pg_transaction_cleaned!$O$2:$O$5743,A2138,pg_transaction_cleaned!$F$2:$F$5743,"REFUND")</f>
        <v>0</v>
      </c>
      <c r="N2138" s="7">
        <f>SUMIFS(pg_transaction_cleaned!$H$2:$H$5743,pg_transaction_cleaned!$O$2:$O$5743,A2138,pg_transaction_cleaned!$F$2:$F$5743,"REFUND")</f>
        <v>0</v>
      </c>
      <c r="O2138" s="6" t="str">
        <f t="shared" si="169"/>
        <v>OK</v>
      </c>
      <c r="P2138" s="8">
        <f t="shared" si="170"/>
        <v>0</v>
      </c>
    </row>
    <row r="2139" spans="1:16" x14ac:dyDescent="0.3">
      <c r="A2139" s="6" t="s">
        <v>4285</v>
      </c>
      <c r="B2139" s="6" t="s">
        <v>11940</v>
      </c>
      <c r="C2139" s="6" t="s">
        <v>4286</v>
      </c>
      <c r="D2139" s="6" t="s">
        <v>23</v>
      </c>
      <c r="E2139" s="6" t="s">
        <v>18</v>
      </c>
      <c r="F2139" s="6" t="s">
        <v>11841</v>
      </c>
      <c r="G2139" s="6" t="s">
        <v>19</v>
      </c>
      <c r="H2139" s="10">
        <f t="shared" si="166"/>
        <v>46290</v>
      </c>
      <c r="I2139" s="7">
        <f t="shared" si="167"/>
        <v>2499</v>
      </c>
      <c r="J2139" s="6" t="str">
        <f t="shared" si="168"/>
        <v>Bengaluru</v>
      </c>
      <c r="K2139" s="6">
        <f>COUNTIFS(pg_transaction_cleaned!$O$2:$O$5743,A2139,pg_transaction_cleaned!$F$2:$F$5743,"CAPTURE")</f>
        <v>1</v>
      </c>
      <c r="L2139" s="7">
        <f>SUMIFS(pg_transaction_cleaned!$H$2:$H$5743,pg_transaction_cleaned!$O$2:$O$5743,A2139,pg_transaction_cleaned!$F$2:$F$5743,"CAPTURE")</f>
        <v>2499</v>
      </c>
      <c r="M2139" s="6">
        <f>COUNTIFS(pg_transaction_cleaned!$O$2:$O$5743,A2139,pg_transaction_cleaned!$F$2:$F$5743,"REFUND")</f>
        <v>0</v>
      </c>
      <c r="N2139" s="7">
        <f>SUMIFS(pg_transaction_cleaned!$H$2:$H$5743,pg_transaction_cleaned!$O$2:$O$5743,A2139,pg_transaction_cleaned!$F$2:$F$5743,"REFUND")</f>
        <v>0</v>
      </c>
      <c r="O2139" s="6" t="str">
        <f t="shared" si="169"/>
        <v>OK</v>
      </c>
      <c r="P2139" s="8">
        <f t="shared" si="170"/>
        <v>0</v>
      </c>
    </row>
    <row r="2140" spans="1:16" x14ac:dyDescent="0.3">
      <c r="A2140" s="6" t="s">
        <v>4287</v>
      </c>
      <c r="B2140" s="6" t="s">
        <v>11852</v>
      </c>
      <c r="C2140" s="6" t="s">
        <v>4288</v>
      </c>
      <c r="D2140" s="6" t="s">
        <v>34</v>
      </c>
      <c r="E2140" s="6" t="s">
        <v>43</v>
      </c>
      <c r="F2140" s="6" t="s">
        <v>11918</v>
      </c>
      <c r="G2140" s="6" t="s">
        <v>66</v>
      </c>
      <c r="H2140" s="10">
        <f t="shared" si="166"/>
        <v>46273</v>
      </c>
      <c r="I2140" s="7">
        <f t="shared" si="167"/>
        <v>9998</v>
      </c>
      <c r="J2140" s="6" t="str">
        <f t="shared" si="168"/>
        <v>Ahmedabad</v>
      </c>
      <c r="K2140" s="6">
        <f>COUNTIFS(pg_transaction_cleaned!$O$2:$O$5743,A2140,pg_transaction_cleaned!$F$2:$F$5743,"CAPTURE")</f>
        <v>1</v>
      </c>
      <c r="L2140" s="7">
        <f>SUMIFS(pg_transaction_cleaned!$H$2:$H$5743,pg_transaction_cleaned!$O$2:$O$5743,A2140,pg_transaction_cleaned!$F$2:$F$5743,"CAPTURE")</f>
        <v>9998</v>
      </c>
      <c r="M2140" s="6">
        <f>COUNTIFS(pg_transaction_cleaned!$O$2:$O$5743,A2140,pg_transaction_cleaned!$F$2:$F$5743,"REFUND")</f>
        <v>1</v>
      </c>
      <c r="N2140" s="7">
        <f>SUMIFS(pg_transaction_cleaned!$H$2:$H$5743,pg_transaction_cleaned!$O$2:$O$5743,A2140,pg_transaction_cleaned!$F$2:$F$5743,"REFUND")</f>
        <v>9998</v>
      </c>
      <c r="O2140" s="6" t="str">
        <f t="shared" si="169"/>
        <v>OK</v>
      </c>
      <c r="P2140" s="8">
        <f t="shared" si="170"/>
        <v>0</v>
      </c>
    </row>
    <row r="2141" spans="1:16" x14ac:dyDescent="0.3">
      <c r="A2141" s="6" t="s">
        <v>4289</v>
      </c>
      <c r="B2141" s="6" t="s">
        <v>11914</v>
      </c>
      <c r="C2141" s="6" t="s">
        <v>4290</v>
      </c>
      <c r="D2141" s="6" t="s">
        <v>26</v>
      </c>
      <c r="E2141" s="6" t="s">
        <v>54</v>
      </c>
      <c r="F2141" s="6" t="s">
        <v>11837</v>
      </c>
      <c r="G2141" s="6" t="s">
        <v>19</v>
      </c>
      <c r="H2141" s="10">
        <f t="shared" si="166"/>
        <v>46289</v>
      </c>
      <c r="I2141" s="7">
        <f t="shared" si="167"/>
        <v>999</v>
      </c>
      <c r="J2141" s="6" t="str">
        <f t="shared" si="168"/>
        <v>Kolkata</v>
      </c>
      <c r="K2141" s="6">
        <f>COUNTIFS(pg_transaction_cleaned!$O$2:$O$5743,A2141,pg_transaction_cleaned!$F$2:$F$5743,"CAPTURE")</f>
        <v>1</v>
      </c>
      <c r="L2141" s="7">
        <f>SUMIFS(pg_transaction_cleaned!$H$2:$H$5743,pg_transaction_cleaned!$O$2:$O$5743,A2141,pg_transaction_cleaned!$F$2:$F$5743,"CAPTURE")</f>
        <v>999</v>
      </c>
      <c r="M2141" s="6">
        <f>COUNTIFS(pg_transaction_cleaned!$O$2:$O$5743,A2141,pg_transaction_cleaned!$F$2:$F$5743,"REFUND")</f>
        <v>0</v>
      </c>
      <c r="N2141" s="7">
        <f>SUMIFS(pg_transaction_cleaned!$H$2:$H$5743,pg_transaction_cleaned!$O$2:$O$5743,A2141,pg_transaction_cleaned!$F$2:$F$5743,"REFUND")</f>
        <v>0</v>
      </c>
      <c r="O2141" s="6" t="str">
        <f t="shared" si="169"/>
        <v>OK</v>
      </c>
      <c r="P2141" s="8">
        <f t="shared" si="170"/>
        <v>0</v>
      </c>
    </row>
    <row r="2142" spans="1:16" x14ac:dyDescent="0.3">
      <c r="A2142" s="6" t="s">
        <v>4291</v>
      </c>
      <c r="B2142" s="6" t="s">
        <v>11905</v>
      </c>
      <c r="C2142" s="6" t="s">
        <v>4292</v>
      </c>
      <c r="D2142" s="6" t="s">
        <v>17</v>
      </c>
      <c r="E2142" s="6" t="s">
        <v>43</v>
      </c>
      <c r="F2142" s="6" t="s">
        <v>11996</v>
      </c>
      <c r="G2142" s="6" t="s">
        <v>19</v>
      </c>
      <c r="H2142" s="10">
        <f t="shared" si="166"/>
        <v>46291</v>
      </c>
      <c r="I2142" s="7">
        <f t="shared" si="167"/>
        <v>4798</v>
      </c>
      <c r="J2142" s="6" t="str">
        <f t="shared" si="168"/>
        <v>Pune</v>
      </c>
      <c r="K2142" s="6">
        <f>COUNTIFS(pg_transaction_cleaned!$O$2:$O$5743,A2142,pg_transaction_cleaned!$F$2:$F$5743,"CAPTURE")</f>
        <v>1</v>
      </c>
      <c r="L2142" s="7">
        <f>SUMIFS(pg_transaction_cleaned!$H$2:$H$5743,pg_transaction_cleaned!$O$2:$O$5743,A2142,pg_transaction_cleaned!$F$2:$F$5743,"CAPTURE")</f>
        <v>4798</v>
      </c>
      <c r="M2142" s="6">
        <f>COUNTIFS(pg_transaction_cleaned!$O$2:$O$5743,A2142,pg_transaction_cleaned!$F$2:$F$5743,"REFUND")</f>
        <v>0</v>
      </c>
      <c r="N2142" s="7">
        <f>SUMIFS(pg_transaction_cleaned!$H$2:$H$5743,pg_transaction_cleaned!$O$2:$O$5743,A2142,pg_transaction_cleaned!$F$2:$F$5743,"REFUND")</f>
        <v>0</v>
      </c>
      <c r="O2142" s="6" t="str">
        <f t="shared" si="169"/>
        <v>OK</v>
      </c>
      <c r="P2142" s="8">
        <f t="shared" si="170"/>
        <v>0</v>
      </c>
    </row>
    <row r="2143" spans="1:16" x14ac:dyDescent="0.3">
      <c r="A2143" s="6" t="s">
        <v>4293</v>
      </c>
      <c r="B2143" s="6" t="s">
        <v>11908</v>
      </c>
      <c r="C2143" s="6" t="s">
        <v>4294</v>
      </c>
      <c r="D2143" s="6" t="s">
        <v>17</v>
      </c>
      <c r="E2143" s="6" t="s">
        <v>43</v>
      </c>
      <c r="F2143" s="6" t="s">
        <v>12081</v>
      </c>
      <c r="G2143" s="6" t="s">
        <v>19</v>
      </c>
      <c r="H2143" s="10">
        <f t="shared" si="166"/>
        <v>46275</v>
      </c>
      <c r="I2143" s="7">
        <f t="shared" si="167"/>
        <v>499</v>
      </c>
      <c r="J2143" s="6" t="str">
        <f t="shared" si="168"/>
        <v>Pune</v>
      </c>
      <c r="K2143" s="6">
        <f>COUNTIFS(pg_transaction_cleaned!$O$2:$O$5743,A2143,pg_transaction_cleaned!$F$2:$F$5743,"CAPTURE")</f>
        <v>1</v>
      </c>
      <c r="L2143" s="7">
        <f>SUMIFS(pg_transaction_cleaned!$H$2:$H$5743,pg_transaction_cleaned!$O$2:$O$5743,A2143,pg_transaction_cleaned!$F$2:$F$5743,"CAPTURE")</f>
        <v>499</v>
      </c>
      <c r="M2143" s="6">
        <f>COUNTIFS(pg_transaction_cleaned!$O$2:$O$5743,A2143,pg_transaction_cleaned!$F$2:$F$5743,"REFUND")</f>
        <v>0</v>
      </c>
      <c r="N2143" s="7">
        <f>SUMIFS(pg_transaction_cleaned!$H$2:$H$5743,pg_transaction_cleaned!$O$2:$O$5743,A2143,pg_transaction_cleaned!$F$2:$F$5743,"REFUND")</f>
        <v>0</v>
      </c>
      <c r="O2143" s="6" t="str">
        <f t="shared" si="169"/>
        <v>OK</v>
      </c>
      <c r="P2143" s="8">
        <f t="shared" si="170"/>
        <v>0</v>
      </c>
    </row>
    <row r="2144" spans="1:16" x14ac:dyDescent="0.3">
      <c r="A2144" s="6" t="s">
        <v>4295</v>
      </c>
      <c r="B2144" s="6" t="s">
        <v>11859</v>
      </c>
      <c r="C2144" s="6" t="s">
        <v>4296</v>
      </c>
      <c r="D2144" s="6" t="s">
        <v>17</v>
      </c>
      <c r="E2144" s="6" t="s">
        <v>18</v>
      </c>
      <c r="F2144" s="6" t="s">
        <v>11839</v>
      </c>
      <c r="G2144" s="6" t="s">
        <v>19</v>
      </c>
      <c r="H2144" s="10">
        <f t="shared" si="166"/>
        <v>46271</v>
      </c>
      <c r="I2144" s="7">
        <f t="shared" si="167"/>
        <v>1299</v>
      </c>
      <c r="J2144" s="6" t="str">
        <f t="shared" si="168"/>
        <v>Pune</v>
      </c>
      <c r="K2144" s="6">
        <f>COUNTIFS(pg_transaction_cleaned!$O$2:$O$5743,A2144,pg_transaction_cleaned!$F$2:$F$5743,"CAPTURE")</f>
        <v>1</v>
      </c>
      <c r="L2144" s="7">
        <f>SUMIFS(pg_transaction_cleaned!$H$2:$H$5743,pg_transaction_cleaned!$O$2:$O$5743,A2144,pg_transaction_cleaned!$F$2:$F$5743,"CAPTURE")</f>
        <v>1299</v>
      </c>
      <c r="M2144" s="6">
        <f>COUNTIFS(pg_transaction_cleaned!$O$2:$O$5743,A2144,pg_transaction_cleaned!$F$2:$F$5743,"REFUND")</f>
        <v>0</v>
      </c>
      <c r="N2144" s="7">
        <f>SUMIFS(pg_transaction_cleaned!$H$2:$H$5743,pg_transaction_cleaned!$O$2:$O$5743,A2144,pg_transaction_cleaned!$F$2:$F$5743,"REFUND")</f>
        <v>0</v>
      </c>
      <c r="O2144" s="6" t="str">
        <f t="shared" si="169"/>
        <v>OK</v>
      </c>
      <c r="P2144" s="8">
        <f t="shared" si="170"/>
        <v>0</v>
      </c>
    </row>
    <row r="2145" spans="1:16" x14ac:dyDescent="0.3">
      <c r="A2145" s="6" t="s">
        <v>4297</v>
      </c>
      <c r="B2145" s="6" t="s">
        <v>11834</v>
      </c>
      <c r="C2145" s="6" t="s">
        <v>4298</v>
      </c>
      <c r="D2145" s="6" t="s">
        <v>75</v>
      </c>
      <c r="E2145" s="6" t="s">
        <v>18</v>
      </c>
      <c r="F2145" s="6" t="s">
        <v>12136</v>
      </c>
      <c r="G2145" s="6" t="s">
        <v>19</v>
      </c>
      <c r="H2145" s="10">
        <f t="shared" si="166"/>
        <v>46276</v>
      </c>
      <c r="I2145" s="7">
        <f t="shared" si="167"/>
        <v>5348</v>
      </c>
      <c r="J2145" s="6" t="str">
        <f t="shared" si="168"/>
        <v>Mumbai</v>
      </c>
      <c r="K2145" s="6">
        <f>COUNTIFS(pg_transaction_cleaned!$O$2:$O$5743,A2145,pg_transaction_cleaned!$F$2:$F$5743,"CAPTURE")</f>
        <v>1</v>
      </c>
      <c r="L2145" s="7">
        <f>SUMIFS(pg_transaction_cleaned!$H$2:$H$5743,pg_transaction_cleaned!$O$2:$O$5743,A2145,pg_transaction_cleaned!$F$2:$F$5743,"CAPTURE")</f>
        <v>5348</v>
      </c>
      <c r="M2145" s="6">
        <f>COUNTIFS(pg_transaction_cleaned!$O$2:$O$5743,A2145,pg_transaction_cleaned!$F$2:$F$5743,"REFUND")</f>
        <v>0</v>
      </c>
      <c r="N2145" s="7">
        <f>SUMIFS(pg_transaction_cleaned!$H$2:$H$5743,pg_transaction_cleaned!$O$2:$O$5743,A2145,pg_transaction_cleaned!$F$2:$F$5743,"REFUND")</f>
        <v>0</v>
      </c>
      <c r="O2145" s="6" t="str">
        <f t="shared" si="169"/>
        <v>OK</v>
      </c>
      <c r="P2145" s="8">
        <f t="shared" si="170"/>
        <v>0</v>
      </c>
    </row>
    <row r="2146" spans="1:16" x14ac:dyDescent="0.3">
      <c r="A2146" s="6" t="s">
        <v>4299</v>
      </c>
      <c r="B2146" s="6" t="s">
        <v>11850</v>
      </c>
      <c r="C2146" s="6" t="s">
        <v>4300</v>
      </c>
      <c r="D2146" s="6" t="s">
        <v>75</v>
      </c>
      <c r="E2146" s="6" t="s">
        <v>18</v>
      </c>
      <c r="F2146" s="6" t="s">
        <v>11902</v>
      </c>
      <c r="G2146" s="6" t="s">
        <v>19</v>
      </c>
      <c r="H2146" s="10">
        <f t="shared" si="166"/>
        <v>46283</v>
      </c>
      <c r="I2146" s="7">
        <f t="shared" si="167"/>
        <v>2999</v>
      </c>
      <c r="J2146" s="6" t="str">
        <f t="shared" si="168"/>
        <v>Mumbai</v>
      </c>
      <c r="K2146" s="6">
        <f>COUNTIFS(pg_transaction_cleaned!$O$2:$O$5743,A2146,pg_transaction_cleaned!$F$2:$F$5743,"CAPTURE")</f>
        <v>1</v>
      </c>
      <c r="L2146" s="7">
        <f>SUMIFS(pg_transaction_cleaned!$H$2:$H$5743,pg_transaction_cleaned!$O$2:$O$5743,A2146,pg_transaction_cleaned!$F$2:$F$5743,"CAPTURE")</f>
        <v>2999</v>
      </c>
      <c r="M2146" s="6">
        <f>COUNTIFS(pg_transaction_cleaned!$O$2:$O$5743,A2146,pg_transaction_cleaned!$F$2:$F$5743,"REFUND")</f>
        <v>0</v>
      </c>
      <c r="N2146" s="7">
        <f>SUMIFS(pg_transaction_cleaned!$H$2:$H$5743,pg_transaction_cleaned!$O$2:$O$5743,A2146,pg_transaction_cleaned!$F$2:$F$5743,"REFUND")</f>
        <v>0</v>
      </c>
      <c r="O2146" s="6" t="str">
        <f t="shared" si="169"/>
        <v>OK</v>
      </c>
      <c r="P2146" s="8">
        <f t="shared" si="170"/>
        <v>0</v>
      </c>
    </row>
    <row r="2147" spans="1:16" x14ac:dyDescent="0.3">
      <c r="A2147" s="6" t="s">
        <v>4301</v>
      </c>
      <c r="B2147" s="6" t="s">
        <v>11928</v>
      </c>
      <c r="C2147" s="6" t="s">
        <v>4302</v>
      </c>
      <c r="D2147" s="6" t="s">
        <v>37</v>
      </c>
      <c r="E2147" s="6" t="s">
        <v>43</v>
      </c>
      <c r="F2147" s="6" t="s">
        <v>11839</v>
      </c>
      <c r="G2147" s="6" t="s">
        <v>19</v>
      </c>
      <c r="H2147" s="10">
        <f t="shared" si="166"/>
        <v>46266</v>
      </c>
      <c r="I2147" s="7">
        <f t="shared" si="167"/>
        <v>1299</v>
      </c>
      <c r="J2147" s="6" t="str">
        <f t="shared" si="168"/>
        <v>Lucknow</v>
      </c>
      <c r="K2147" s="6">
        <f>COUNTIFS(pg_transaction_cleaned!$O$2:$O$5743,A2147,pg_transaction_cleaned!$F$2:$F$5743,"CAPTURE")</f>
        <v>1</v>
      </c>
      <c r="L2147" s="7">
        <f>SUMIFS(pg_transaction_cleaned!$H$2:$H$5743,pg_transaction_cleaned!$O$2:$O$5743,A2147,pg_transaction_cleaned!$F$2:$F$5743,"CAPTURE")</f>
        <v>1299</v>
      </c>
      <c r="M2147" s="6">
        <f>COUNTIFS(pg_transaction_cleaned!$O$2:$O$5743,A2147,pg_transaction_cleaned!$F$2:$F$5743,"REFUND")</f>
        <v>0</v>
      </c>
      <c r="N2147" s="7">
        <f>SUMIFS(pg_transaction_cleaned!$H$2:$H$5743,pg_transaction_cleaned!$O$2:$O$5743,A2147,pg_transaction_cleaned!$F$2:$F$5743,"REFUND")</f>
        <v>0</v>
      </c>
      <c r="O2147" s="6" t="str">
        <f t="shared" si="169"/>
        <v>OK</v>
      </c>
      <c r="P2147" s="8">
        <f t="shared" si="170"/>
        <v>0</v>
      </c>
    </row>
    <row r="2148" spans="1:16" x14ac:dyDescent="0.3">
      <c r="A2148" s="6" t="s">
        <v>4303</v>
      </c>
      <c r="B2148" s="6" t="s">
        <v>11942</v>
      </c>
      <c r="C2148" s="6" t="s">
        <v>4304</v>
      </c>
      <c r="D2148" s="6" t="s">
        <v>48</v>
      </c>
      <c r="E2148" s="6" t="s">
        <v>27</v>
      </c>
      <c r="F2148" s="6" t="s">
        <v>11835</v>
      </c>
      <c r="G2148" s="6" t="s">
        <v>19</v>
      </c>
      <c r="H2148" s="10">
        <f t="shared" si="166"/>
        <v>46277</v>
      </c>
      <c r="I2148" s="7">
        <f t="shared" si="167"/>
        <v>499</v>
      </c>
      <c r="J2148" s="6" t="str">
        <f t="shared" si="168"/>
        <v>Jaipur</v>
      </c>
      <c r="K2148" s="6">
        <f>COUNTIFS(pg_transaction_cleaned!$O$2:$O$5743,A2148,pg_transaction_cleaned!$F$2:$F$5743,"CAPTURE")</f>
        <v>1</v>
      </c>
      <c r="L2148" s="7">
        <f>SUMIFS(pg_transaction_cleaned!$H$2:$H$5743,pg_transaction_cleaned!$O$2:$O$5743,A2148,pg_transaction_cleaned!$F$2:$F$5743,"CAPTURE")</f>
        <v>499</v>
      </c>
      <c r="M2148" s="6">
        <f>COUNTIFS(pg_transaction_cleaned!$O$2:$O$5743,A2148,pg_transaction_cleaned!$F$2:$F$5743,"REFUND")</f>
        <v>0</v>
      </c>
      <c r="N2148" s="7">
        <f>SUMIFS(pg_transaction_cleaned!$H$2:$H$5743,pg_transaction_cleaned!$O$2:$O$5743,A2148,pg_transaction_cleaned!$F$2:$F$5743,"REFUND")</f>
        <v>0</v>
      </c>
      <c r="O2148" s="6" t="str">
        <f t="shared" si="169"/>
        <v>OK</v>
      </c>
      <c r="P2148" s="8">
        <f t="shared" si="170"/>
        <v>0</v>
      </c>
    </row>
    <row r="2149" spans="1:16" x14ac:dyDescent="0.3">
      <c r="A2149" s="6" t="s">
        <v>4305</v>
      </c>
      <c r="B2149" s="6" t="s">
        <v>11862</v>
      </c>
      <c r="C2149" s="6" t="s">
        <v>4306</v>
      </c>
      <c r="D2149" s="6" t="s">
        <v>51</v>
      </c>
      <c r="E2149" s="6" t="s">
        <v>54</v>
      </c>
      <c r="F2149" s="6" t="s">
        <v>11843</v>
      </c>
      <c r="G2149" s="6" t="s">
        <v>19</v>
      </c>
      <c r="H2149" s="10">
        <f t="shared" si="166"/>
        <v>46272</v>
      </c>
      <c r="I2149" s="7">
        <f t="shared" si="167"/>
        <v>349</v>
      </c>
      <c r="J2149" s="6" t="str">
        <f t="shared" si="168"/>
        <v>Chennai</v>
      </c>
      <c r="K2149" s="6">
        <f>COUNTIFS(pg_transaction_cleaned!$O$2:$O$5743,A2149,pg_transaction_cleaned!$F$2:$F$5743,"CAPTURE")</f>
        <v>1</v>
      </c>
      <c r="L2149" s="7">
        <f>SUMIFS(pg_transaction_cleaned!$H$2:$H$5743,pg_transaction_cleaned!$O$2:$O$5743,A2149,pg_transaction_cleaned!$F$2:$F$5743,"CAPTURE")</f>
        <v>349</v>
      </c>
      <c r="M2149" s="6">
        <f>COUNTIFS(pg_transaction_cleaned!$O$2:$O$5743,A2149,pg_transaction_cleaned!$F$2:$F$5743,"REFUND")</f>
        <v>0</v>
      </c>
      <c r="N2149" s="7">
        <f>SUMIFS(pg_transaction_cleaned!$H$2:$H$5743,pg_transaction_cleaned!$O$2:$O$5743,A2149,pg_transaction_cleaned!$F$2:$F$5743,"REFUND")</f>
        <v>0</v>
      </c>
      <c r="O2149" s="6" t="str">
        <f t="shared" si="169"/>
        <v>OK</v>
      </c>
      <c r="P2149" s="8">
        <f t="shared" si="170"/>
        <v>0</v>
      </c>
    </row>
    <row r="2150" spans="1:16" x14ac:dyDescent="0.3">
      <c r="A2150" s="6" t="s">
        <v>4307</v>
      </c>
      <c r="B2150" s="6" t="s">
        <v>11976</v>
      </c>
      <c r="C2150" s="6" t="s">
        <v>4308</v>
      </c>
      <c r="D2150" s="6" t="s">
        <v>48</v>
      </c>
      <c r="E2150" s="6" t="s">
        <v>43</v>
      </c>
      <c r="F2150" s="6" t="s">
        <v>11863</v>
      </c>
      <c r="G2150" s="6" t="s">
        <v>19</v>
      </c>
      <c r="H2150" s="10">
        <f t="shared" si="166"/>
        <v>46284</v>
      </c>
      <c r="I2150" s="7">
        <f t="shared" si="167"/>
        <v>1499</v>
      </c>
      <c r="J2150" s="6" t="str">
        <f t="shared" si="168"/>
        <v>Jaipur</v>
      </c>
      <c r="K2150" s="6">
        <f>COUNTIFS(pg_transaction_cleaned!$O$2:$O$5743,A2150,pg_transaction_cleaned!$F$2:$F$5743,"CAPTURE")</f>
        <v>1</v>
      </c>
      <c r="L2150" s="7">
        <f>SUMIFS(pg_transaction_cleaned!$H$2:$H$5743,pg_transaction_cleaned!$O$2:$O$5743,A2150,pg_transaction_cleaned!$F$2:$F$5743,"CAPTURE")</f>
        <v>1499</v>
      </c>
      <c r="M2150" s="6">
        <f>COUNTIFS(pg_transaction_cleaned!$O$2:$O$5743,A2150,pg_transaction_cleaned!$F$2:$F$5743,"REFUND")</f>
        <v>0</v>
      </c>
      <c r="N2150" s="7">
        <f>SUMIFS(pg_transaction_cleaned!$H$2:$H$5743,pg_transaction_cleaned!$O$2:$O$5743,A2150,pg_transaction_cleaned!$F$2:$F$5743,"REFUND")</f>
        <v>0</v>
      </c>
      <c r="O2150" s="6" t="str">
        <f t="shared" si="169"/>
        <v>OK</v>
      </c>
      <c r="P2150" s="8">
        <f t="shared" si="170"/>
        <v>0</v>
      </c>
    </row>
    <row r="2151" spans="1:16" x14ac:dyDescent="0.3">
      <c r="A2151" s="6" t="s">
        <v>4309</v>
      </c>
      <c r="B2151" s="6" t="s">
        <v>11926</v>
      </c>
      <c r="C2151" s="6" t="s">
        <v>1118</v>
      </c>
      <c r="D2151" s="6" t="s">
        <v>42</v>
      </c>
      <c r="E2151" s="6" t="s">
        <v>18</v>
      </c>
      <c r="F2151" s="6" t="s">
        <v>11948</v>
      </c>
      <c r="G2151" s="6" t="s">
        <v>19</v>
      </c>
      <c r="H2151" s="10">
        <f t="shared" si="166"/>
        <v>46270</v>
      </c>
      <c r="I2151" s="7">
        <f t="shared" si="167"/>
        <v>2798</v>
      </c>
      <c r="J2151" s="6" t="str">
        <f t="shared" si="168"/>
        <v>Hyderabad</v>
      </c>
      <c r="K2151" s="6">
        <f>COUNTIFS(pg_transaction_cleaned!$O$2:$O$5743,A2151,pg_transaction_cleaned!$F$2:$F$5743,"CAPTURE")</f>
        <v>1</v>
      </c>
      <c r="L2151" s="7">
        <f>SUMIFS(pg_transaction_cleaned!$H$2:$H$5743,pg_transaction_cleaned!$O$2:$O$5743,A2151,pg_transaction_cleaned!$F$2:$F$5743,"CAPTURE")</f>
        <v>2798</v>
      </c>
      <c r="M2151" s="6">
        <f>COUNTIFS(pg_transaction_cleaned!$O$2:$O$5743,A2151,pg_transaction_cleaned!$F$2:$F$5743,"REFUND")</f>
        <v>0</v>
      </c>
      <c r="N2151" s="7">
        <f>SUMIFS(pg_transaction_cleaned!$H$2:$H$5743,pg_transaction_cleaned!$O$2:$O$5743,A2151,pg_transaction_cleaned!$F$2:$F$5743,"REFUND")</f>
        <v>0</v>
      </c>
      <c r="O2151" s="6" t="str">
        <f t="shared" si="169"/>
        <v>OK</v>
      </c>
      <c r="P2151" s="8">
        <f t="shared" si="170"/>
        <v>0</v>
      </c>
    </row>
    <row r="2152" spans="1:16" x14ac:dyDescent="0.3">
      <c r="A2152" s="6" t="s">
        <v>4310</v>
      </c>
      <c r="B2152" s="6" t="s">
        <v>11895</v>
      </c>
      <c r="C2152" s="6" t="s">
        <v>4311</v>
      </c>
      <c r="D2152" s="6" t="s">
        <v>61</v>
      </c>
      <c r="E2152" s="6" t="s">
        <v>18</v>
      </c>
      <c r="F2152" s="6" t="s">
        <v>11843</v>
      </c>
      <c r="G2152" s="6" t="s">
        <v>19</v>
      </c>
      <c r="H2152" s="10">
        <f t="shared" si="166"/>
        <v>46295</v>
      </c>
      <c r="I2152" s="7">
        <f t="shared" si="167"/>
        <v>349</v>
      </c>
      <c r="J2152" s="6" t="str">
        <f t="shared" si="168"/>
        <v>Delhi</v>
      </c>
      <c r="K2152" s="6">
        <f>COUNTIFS(pg_transaction_cleaned!$O$2:$O$5743,A2152,pg_transaction_cleaned!$F$2:$F$5743,"CAPTURE")</f>
        <v>1</v>
      </c>
      <c r="L2152" s="7">
        <f>SUMIFS(pg_transaction_cleaned!$H$2:$H$5743,pg_transaction_cleaned!$O$2:$O$5743,A2152,pg_transaction_cleaned!$F$2:$F$5743,"CAPTURE")</f>
        <v>349</v>
      </c>
      <c r="M2152" s="6">
        <f>COUNTIFS(pg_transaction_cleaned!$O$2:$O$5743,A2152,pg_transaction_cleaned!$F$2:$F$5743,"REFUND")</f>
        <v>0</v>
      </c>
      <c r="N2152" s="7">
        <f>SUMIFS(pg_transaction_cleaned!$H$2:$H$5743,pg_transaction_cleaned!$O$2:$O$5743,A2152,pg_transaction_cleaned!$F$2:$F$5743,"REFUND")</f>
        <v>0</v>
      </c>
      <c r="O2152" s="6" t="str">
        <f t="shared" si="169"/>
        <v>OK</v>
      </c>
      <c r="P2152" s="8">
        <f t="shared" si="170"/>
        <v>0</v>
      </c>
    </row>
    <row r="2153" spans="1:16" x14ac:dyDescent="0.3">
      <c r="A2153" s="6" t="s">
        <v>4312</v>
      </c>
      <c r="B2153" s="6" t="s">
        <v>11970</v>
      </c>
      <c r="C2153" s="6" t="s">
        <v>4313</v>
      </c>
      <c r="D2153" s="6" t="s">
        <v>51</v>
      </c>
      <c r="E2153" s="6" t="s">
        <v>18</v>
      </c>
      <c r="F2153" s="6" t="s">
        <v>11863</v>
      </c>
      <c r="G2153" s="6" t="s">
        <v>19</v>
      </c>
      <c r="H2153" s="10">
        <f t="shared" si="166"/>
        <v>46294</v>
      </c>
      <c r="I2153" s="7">
        <f t="shared" si="167"/>
        <v>1499</v>
      </c>
      <c r="J2153" s="6" t="str">
        <f t="shared" si="168"/>
        <v>Chennai</v>
      </c>
      <c r="K2153" s="6">
        <f>COUNTIFS(pg_transaction_cleaned!$O$2:$O$5743,A2153,pg_transaction_cleaned!$F$2:$F$5743,"CAPTURE")</f>
        <v>1</v>
      </c>
      <c r="L2153" s="7">
        <f>SUMIFS(pg_transaction_cleaned!$H$2:$H$5743,pg_transaction_cleaned!$O$2:$O$5743,A2153,pg_transaction_cleaned!$F$2:$F$5743,"CAPTURE")</f>
        <v>1499</v>
      </c>
      <c r="M2153" s="6">
        <f>COUNTIFS(pg_transaction_cleaned!$O$2:$O$5743,A2153,pg_transaction_cleaned!$F$2:$F$5743,"REFUND")</f>
        <v>0</v>
      </c>
      <c r="N2153" s="7">
        <f>SUMIFS(pg_transaction_cleaned!$H$2:$H$5743,pg_transaction_cleaned!$O$2:$O$5743,A2153,pg_transaction_cleaned!$F$2:$F$5743,"REFUND")</f>
        <v>0</v>
      </c>
      <c r="O2153" s="6" t="str">
        <f t="shared" si="169"/>
        <v>OK</v>
      </c>
      <c r="P2153" s="8">
        <f t="shared" si="170"/>
        <v>0</v>
      </c>
    </row>
    <row r="2154" spans="1:16" x14ac:dyDescent="0.3">
      <c r="A2154" s="6" t="s">
        <v>4314</v>
      </c>
      <c r="B2154" s="6" t="s">
        <v>11844</v>
      </c>
      <c r="C2154" s="6" t="s">
        <v>4315</v>
      </c>
      <c r="D2154" s="6" t="s">
        <v>48</v>
      </c>
      <c r="E2154" s="6" t="s">
        <v>54</v>
      </c>
      <c r="F2154" s="6" t="s">
        <v>12146</v>
      </c>
      <c r="G2154" s="6" t="s">
        <v>19</v>
      </c>
      <c r="H2154" s="10">
        <f t="shared" si="166"/>
        <v>46280</v>
      </c>
      <c r="I2154" s="7">
        <f t="shared" si="167"/>
        <v>11097</v>
      </c>
      <c r="J2154" s="6" t="str">
        <f t="shared" si="168"/>
        <v>Jaipur</v>
      </c>
      <c r="K2154" s="6">
        <f>COUNTIFS(pg_transaction_cleaned!$O$2:$O$5743,A2154,pg_transaction_cleaned!$F$2:$F$5743,"CAPTURE")</f>
        <v>1</v>
      </c>
      <c r="L2154" s="7">
        <f>SUMIFS(pg_transaction_cleaned!$H$2:$H$5743,pg_transaction_cleaned!$O$2:$O$5743,A2154,pg_transaction_cleaned!$F$2:$F$5743,"CAPTURE")</f>
        <v>11097</v>
      </c>
      <c r="M2154" s="6">
        <f>COUNTIFS(pg_transaction_cleaned!$O$2:$O$5743,A2154,pg_transaction_cleaned!$F$2:$F$5743,"REFUND")</f>
        <v>0</v>
      </c>
      <c r="N2154" s="7">
        <f>SUMIFS(pg_transaction_cleaned!$H$2:$H$5743,pg_transaction_cleaned!$O$2:$O$5743,A2154,pg_transaction_cleaned!$F$2:$F$5743,"REFUND")</f>
        <v>0</v>
      </c>
      <c r="O2154" s="6" t="str">
        <f t="shared" si="169"/>
        <v>OK</v>
      </c>
      <c r="P2154" s="8">
        <f t="shared" si="170"/>
        <v>0</v>
      </c>
    </row>
    <row r="2155" spans="1:16" x14ac:dyDescent="0.3">
      <c r="A2155" s="6" t="s">
        <v>4316</v>
      </c>
      <c r="B2155" s="6" t="s">
        <v>11946</v>
      </c>
      <c r="C2155" s="6" t="s">
        <v>4317</v>
      </c>
      <c r="D2155" s="6" t="s">
        <v>23</v>
      </c>
      <c r="E2155" s="6" t="s">
        <v>18</v>
      </c>
      <c r="F2155" s="6" t="s">
        <v>11869</v>
      </c>
      <c r="G2155" s="6" t="s">
        <v>19</v>
      </c>
      <c r="H2155" s="10">
        <f t="shared" si="166"/>
        <v>46268</v>
      </c>
      <c r="I2155" s="7">
        <f t="shared" si="167"/>
        <v>599</v>
      </c>
      <c r="J2155" s="6" t="str">
        <f t="shared" si="168"/>
        <v>Bengaluru</v>
      </c>
      <c r="K2155" s="6">
        <f>COUNTIFS(pg_transaction_cleaned!$O$2:$O$5743,A2155,pg_transaction_cleaned!$F$2:$F$5743,"CAPTURE")</f>
        <v>1</v>
      </c>
      <c r="L2155" s="7">
        <f>SUMIFS(pg_transaction_cleaned!$H$2:$H$5743,pg_transaction_cleaned!$O$2:$O$5743,A2155,pg_transaction_cleaned!$F$2:$F$5743,"CAPTURE")</f>
        <v>599</v>
      </c>
      <c r="M2155" s="6">
        <f>COUNTIFS(pg_transaction_cleaned!$O$2:$O$5743,A2155,pg_transaction_cleaned!$F$2:$F$5743,"REFUND")</f>
        <v>0</v>
      </c>
      <c r="N2155" s="7">
        <f>SUMIFS(pg_transaction_cleaned!$H$2:$H$5743,pg_transaction_cleaned!$O$2:$O$5743,A2155,pg_transaction_cleaned!$F$2:$F$5743,"REFUND")</f>
        <v>0</v>
      </c>
      <c r="O2155" s="6" t="str">
        <f t="shared" si="169"/>
        <v>OK</v>
      </c>
      <c r="P2155" s="8">
        <f t="shared" si="170"/>
        <v>0</v>
      </c>
    </row>
    <row r="2156" spans="1:16" x14ac:dyDescent="0.3">
      <c r="A2156" s="6" t="s">
        <v>4318</v>
      </c>
      <c r="B2156" s="6" t="s">
        <v>11905</v>
      </c>
      <c r="C2156" s="6" t="s">
        <v>4319</v>
      </c>
      <c r="D2156" s="6" t="s">
        <v>37</v>
      </c>
      <c r="E2156" s="6" t="s">
        <v>54</v>
      </c>
      <c r="F2156" s="6" t="s">
        <v>11957</v>
      </c>
      <c r="G2156" s="6" t="s">
        <v>19</v>
      </c>
      <c r="H2156" s="10">
        <f t="shared" si="166"/>
        <v>46291</v>
      </c>
      <c r="I2156" s="7">
        <f t="shared" si="167"/>
        <v>1298</v>
      </c>
      <c r="J2156" s="6" t="str">
        <f t="shared" si="168"/>
        <v>Lucknow</v>
      </c>
      <c r="K2156" s="6">
        <f>COUNTIFS(pg_transaction_cleaned!$O$2:$O$5743,A2156,pg_transaction_cleaned!$F$2:$F$5743,"CAPTURE")</f>
        <v>1</v>
      </c>
      <c r="L2156" s="7">
        <f>SUMIFS(pg_transaction_cleaned!$H$2:$H$5743,pg_transaction_cleaned!$O$2:$O$5743,A2156,pg_transaction_cleaned!$F$2:$F$5743,"CAPTURE")</f>
        <v>1298</v>
      </c>
      <c r="M2156" s="6">
        <f>COUNTIFS(pg_transaction_cleaned!$O$2:$O$5743,A2156,pg_transaction_cleaned!$F$2:$F$5743,"REFUND")</f>
        <v>0</v>
      </c>
      <c r="N2156" s="7">
        <f>SUMIFS(pg_transaction_cleaned!$H$2:$H$5743,pg_transaction_cleaned!$O$2:$O$5743,A2156,pg_transaction_cleaned!$F$2:$F$5743,"REFUND")</f>
        <v>0</v>
      </c>
      <c r="O2156" s="6" t="str">
        <f t="shared" si="169"/>
        <v>OK</v>
      </c>
      <c r="P2156" s="8">
        <f t="shared" si="170"/>
        <v>0</v>
      </c>
    </row>
    <row r="2157" spans="1:16" x14ac:dyDescent="0.3">
      <c r="A2157" s="6" t="s">
        <v>4320</v>
      </c>
      <c r="B2157" s="6" t="s">
        <v>11888</v>
      </c>
      <c r="C2157" s="6" t="s">
        <v>4321</v>
      </c>
      <c r="D2157" s="6" t="s">
        <v>37</v>
      </c>
      <c r="E2157" s="6" t="s">
        <v>54</v>
      </c>
      <c r="F2157" s="6" t="s">
        <v>12027</v>
      </c>
      <c r="G2157" s="6" t="s">
        <v>19</v>
      </c>
      <c r="H2157" s="10">
        <f t="shared" si="166"/>
        <v>46269</v>
      </c>
      <c r="I2157" s="7">
        <f t="shared" si="167"/>
        <v>3348</v>
      </c>
      <c r="J2157" s="6" t="str">
        <f t="shared" si="168"/>
        <v>Lucknow</v>
      </c>
      <c r="K2157" s="6">
        <f>COUNTIFS(pg_transaction_cleaned!$O$2:$O$5743,A2157,pg_transaction_cleaned!$F$2:$F$5743,"CAPTURE")</f>
        <v>1</v>
      </c>
      <c r="L2157" s="7">
        <f>SUMIFS(pg_transaction_cleaned!$H$2:$H$5743,pg_transaction_cleaned!$O$2:$O$5743,A2157,pg_transaction_cleaned!$F$2:$F$5743,"CAPTURE")</f>
        <v>3348</v>
      </c>
      <c r="M2157" s="6">
        <f>COUNTIFS(pg_transaction_cleaned!$O$2:$O$5743,A2157,pg_transaction_cleaned!$F$2:$F$5743,"REFUND")</f>
        <v>0</v>
      </c>
      <c r="N2157" s="7">
        <f>SUMIFS(pg_transaction_cleaned!$H$2:$H$5743,pg_transaction_cleaned!$O$2:$O$5743,A2157,pg_transaction_cleaned!$F$2:$F$5743,"REFUND")</f>
        <v>0</v>
      </c>
      <c r="O2157" s="6" t="str">
        <f t="shared" si="169"/>
        <v>OK</v>
      </c>
      <c r="P2157" s="8">
        <f t="shared" si="170"/>
        <v>0</v>
      </c>
    </row>
    <row r="2158" spans="1:16" x14ac:dyDescent="0.3">
      <c r="A2158" s="6" t="s">
        <v>4322</v>
      </c>
      <c r="B2158" s="6" t="s">
        <v>11868</v>
      </c>
      <c r="C2158" s="6" t="s">
        <v>4323</v>
      </c>
      <c r="D2158" s="6" t="s">
        <v>51</v>
      </c>
      <c r="E2158" s="6" t="s">
        <v>27</v>
      </c>
      <c r="F2158" s="6" t="s">
        <v>11889</v>
      </c>
      <c r="G2158" s="6" t="s">
        <v>19</v>
      </c>
      <c r="H2158" s="10">
        <f t="shared" si="166"/>
        <v>46288</v>
      </c>
      <c r="I2158" s="7">
        <f t="shared" si="167"/>
        <v>3098</v>
      </c>
      <c r="J2158" s="6" t="str">
        <f t="shared" si="168"/>
        <v>Chennai</v>
      </c>
      <c r="K2158" s="6">
        <f>COUNTIFS(pg_transaction_cleaned!$O$2:$O$5743,A2158,pg_transaction_cleaned!$F$2:$F$5743,"CAPTURE")</f>
        <v>1</v>
      </c>
      <c r="L2158" s="7">
        <f>SUMIFS(pg_transaction_cleaned!$H$2:$H$5743,pg_transaction_cleaned!$O$2:$O$5743,A2158,pg_transaction_cleaned!$F$2:$F$5743,"CAPTURE")</f>
        <v>3098</v>
      </c>
      <c r="M2158" s="6">
        <f>COUNTIFS(pg_transaction_cleaned!$O$2:$O$5743,A2158,pg_transaction_cleaned!$F$2:$F$5743,"REFUND")</f>
        <v>0</v>
      </c>
      <c r="N2158" s="7">
        <f>SUMIFS(pg_transaction_cleaned!$H$2:$H$5743,pg_transaction_cleaned!$O$2:$O$5743,A2158,pg_transaction_cleaned!$F$2:$F$5743,"REFUND")</f>
        <v>0</v>
      </c>
      <c r="O2158" s="6" t="str">
        <f t="shared" si="169"/>
        <v>OK</v>
      </c>
      <c r="P2158" s="8">
        <f t="shared" si="170"/>
        <v>0</v>
      </c>
    </row>
    <row r="2159" spans="1:16" x14ac:dyDescent="0.3">
      <c r="A2159" s="6" t="s">
        <v>4324</v>
      </c>
      <c r="B2159" s="6" t="s">
        <v>12019</v>
      </c>
      <c r="C2159" s="6" t="s">
        <v>4325</v>
      </c>
      <c r="D2159" s="6"/>
      <c r="E2159" s="6" t="s">
        <v>27</v>
      </c>
      <c r="F2159" s="6" t="s">
        <v>11960</v>
      </c>
      <c r="G2159" s="6" t="s">
        <v>19</v>
      </c>
      <c r="H2159" s="10">
        <f t="shared" si="166"/>
        <v>46270</v>
      </c>
      <c r="I2159" s="7">
        <f t="shared" si="167"/>
        <v>5598</v>
      </c>
      <c r="J2159" s="6" t="str">
        <f t="shared" si="168"/>
        <v>Unknown</v>
      </c>
      <c r="K2159" s="6">
        <f>COUNTIFS(pg_transaction_cleaned!$O$2:$O$5743,A2159,pg_transaction_cleaned!$F$2:$F$5743,"CAPTURE")</f>
        <v>1</v>
      </c>
      <c r="L2159" s="7">
        <f>SUMIFS(pg_transaction_cleaned!$H$2:$H$5743,pg_transaction_cleaned!$O$2:$O$5743,A2159,pg_transaction_cleaned!$F$2:$F$5743,"CAPTURE")</f>
        <v>5598</v>
      </c>
      <c r="M2159" s="6">
        <f>COUNTIFS(pg_transaction_cleaned!$O$2:$O$5743,A2159,pg_transaction_cleaned!$F$2:$F$5743,"REFUND")</f>
        <v>0</v>
      </c>
      <c r="N2159" s="7">
        <f>SUMIFS(pg_transaction_cleaned!$H$2:$H$5743,pg_transaction_cleaned!$O$2:$O$5743,A2159,pg_transaction_cleaned!$F$2:$F$5743,"REFUND")</f>
        <v>0</v>
      </c>
      <c r="O2159" s="6" t="str">
        <f t="shared" si="169"/>
        <v>OK</v>
      </c>
      <c r="P2159" s="8">
        <f t="shared" si="170"/>
        <v>0</v>
      </c>
    </row>
    <row r="2160" spans="1:16" x14ac:dyDescent="0.3">
      <c r="A2160" s="6" t="s">
        <v>4326</v>
      </c>
      <c r="B2160" s="6" t="s">
        <v>11891</v>
      </c>
      <c r="C2160" s="6" t="s">
        <v>4327</v>
      </c>
      <c r="D2160" s="6" t="s">
        <v>34</v>
      </c>
      <c r="E2160" s="6" t="s">
        <v>18</v>
      </c>
      <c r="F2160" s="6" t="s">
        <v>11863</v>
      </c>
      <c r="G2160" s="6" t="s">
        <v>19</v>
      </c>
      <c r="H2160" s="10">
        <f t="shared" si="166"/>
        <v>46278</v>
      </c>
      <c r="I2160" s="7">
        <f t="shared" si="167"/>
        <v>1499</v>
      </c>
      <c r="J2160" s="6" t="str">
        <f t="shared" si="168"/>
        <v>Ahmedabad</v>
      </c>
      <c r="K2160" s="6">
        <f>COUNTIFS(pg_transaction_cleaned!$O$2:$O$5743,A2160,pg_transaction_cleaned!$F$2:$F$5743,"CAPTURE")</f>
        <v>1</v>
      </c>
      <c r="L2160" s="7">
        <f>SUMIFS(pg_transaction_cleaned!$H$2:$H$5743,pg_transaction_cleaned!$O$2:$O$5743,A2160,pg_transaction_cleaned!$F$2:$F$5743,"CAPTURE")</f>
        <v>1499</v>
      </c>
      <c r="M2160" s="6">
        <f>COUNTIFS(pg_transaction_cleaned!$O$2:$O$5743,A2160,pg_transaction_cleaned!$F$2:$F$5743,"REFUND")</f>
        <v>0</v>
      </c>
      <c r="N2160" s="7">
        <f>SUMIFS(pg_transaction_cleaned!$H$2:$H$5743,pg_transaction_cleaned!$O$2:$O$5743,A2160,pg_transaction_cleaned!$F$2:$F$5743,"REFUND")</f>
        <v>0</v>
      </c>
      <c r="O2160" s="6" t="str">
        <f t="shared" si="169"/>
        <v>OK</v>
      </c>
      <c r="P2160" s="8">
        <f t="shared" si="170"/>
        <v>0</v>
      </c>
    </row>
    <row r="2161" spans="1:16" x14ac:dyDescent="0.3">
      <c r="A2161" s="6" t="s">
        <v>4328</v>
      </c>
      <c r="B2161" s="6" t="s">
        <v>11846</v>
      </c>
      <c r="C2161" s="6" t="s">
        <v>4329</v>
      </c>
      <c r="D2161" s="6" t="s">
        <v>75</v>
      </c>
      <c r="E2161" s="6" t="s">
        <v>27</v>
      </c>
      <c r="F2161" s="6" t="s">
        <v>12017</v>
      </c>
      <c r="G2161" s="6" t="s">
        <v>66</v>
      </c>
      <c r="H2161" s="10">
        <f t="shared" si="166"/>
        <v>46285</v>
      </c>
      <c r="I2161" s="7">
        <f t="shared" si="167"/>
        <v>2298</v>
      </c>
      <c r="J2161" s="6" t="str">
        <f t="shared" si="168"/>
        <v>Mumbai</v>
      </c>
      <c r="K2161" s="6">
        <f>COUNTIFS(pg_transaction_cleaned!$O$2:$O$5743,A2161,pg_transaction_cleaned!$F$2:$F$5743,"CAPTURE")</f>
        <v>1</v>
      </c>
      <c r="L2161" s="7">
        <f>SUMIFS(pg_transaction_cleaned!$H$2:$H$5743,pg_transaction_cleaned!$O$2:$O$5743,A2161,pg_transaction_cleaned!$F$2:$F$5743,"CAPTURE")</f>
        <v>2298</v>
      </c>
      <c r="M2161" s="6">
        <f>COUNTIFS(pg_transaction_cleaned!$O$2:$O$5743,A2161,pg_transaction_cleaned!$F$2:$F$5743,"REFUND")</f>
        <v>1</v>
      </c>
      <c r="N2161" s="7">
        <f>SUMIFS(pg_transaction_cleaned!$H$2:$H$5743,pg_transaction_cleaned!$O$2:$O$5743,A2161,pg_transaction_cleaned!$F$2:$F$5743,"REFUND")</f>
        <v>2298</v>
      </c>
      <c r="O2161" s="6" t="str">
        <f t="shared" si="169"/>
        <v>OK</v>
      </c>
      <c r="P2161" s="8">
        <f t="shared" si="170"/>
        <v>0</v>
      </c>
    </row>
    <row r="2162" spans="1:16" x14ac:dyDescent="0.3">
      <c r="A2162" s="6" t="s">
        <v>4330</v>
      </c>
      <c r="B2162" s="6" t="s">
        <v>11999</v>
      </c>
      <c r="C2162" s="6" t="s">
        <v>4331</v>
      </c>
      <c r="D2162" s="6" t="s">
        <v>37</v>
      </c>
      <c r="E2162" s="6" t="s">
        <v>18</v>
      </c>
      <c r="F2162" s="6" t="s">
        <v>11869</v>
      </c>
      <c r="G2162" s="6" t="s">
        <v>80</v>
      </c>
      <c r="H2162" s="10">
        <f t="shared" si="166"/>
        <v>46282</v>
      </c>
      <c r="I2162" s="7">
        <f t="shared" si="167"/>
        <v>599</v>
      </c>
      <c r="J2162" s="6" t="str">
        <f t="shared" si="168"/>
        <v>Lucknow</v>
      </c>
      <c r="K2162" s="6">
        <f>COUNTIFS(pg_transaction_cleaned!$O$2:$O$5743,A2162,pg_transaction_cleaned!$F$2:$F$5743,"CAPTURE")</f>
        <v>0</v>
      </c>
      <c r="L2162" s="7">
        <f>SUMIFS(pg_transaction_cleaned!$H$2:$H$5743,pg_transaction_cleaned!$O$2:$O$5743,A2162,pg_transaction_cleaned!$F$2:$F$5743,"CAPTURE")</f>
        <v>0</v>
      </c>
      <c r="M2162" s="6">
        <f>COUNTIFS(pg_transaction_cleaned!$O$2:$O$5743,A2162,pg_transaction_cleaned!$F$2:$F$5743,"REFUND")</f>
        <v>0</v>
      </c>
      <c r="N2162" s="7">
        <f>SUMIFS(pg_transaction_cleaned!$H$2:$H$5743,pg_transaction_cleaned!$O$2:$O$5743,A2162,pg_transaction_cleaned!$F$2:$F$5743,"REFUND")</f>
        <v>0</v>
      </c>
      <c r="O2162" s="6" t="str">
        <f t="shared" si="169"/>
        <v>OK</v>
      </c>
      <c r="P2162" s="8">
        <f t="shared" si="170"/>
        <v>0</v>
      </c>
    </row>
    <row r="2163" spans="1:16" x14ac:dyDescent="0.3">
      <c r="A2163" s="6" t="s">
        <v>4332</v>
      </c>
      <c r="B2163" s="6" t="s">
        <v>11838</v>
      </c>
      <c r="C2163" s="6" t="s">
        <v>4333</v>
      </c>
      <c r="D2163" s="6" t="s">
        <v>75</v>
      </c>
      <c r="E2163" s="6" t="s">
        <v>18</v>
      </c>
      <c r="F2163" s="6" t="s">
        <v>11902</v>
      </c>
      <c r="G2163" s="6" t="s">
        <v>19</v>
      </c>
      <c r="H2163" s="10">
        <f t="shared" si="166"/>
        <v>46283</v>
      </c>
      <c r="I2163" s="7">
        <f t="shared" si="167"/>
        <v>2999</v>
      </c>
      <c r="J2163" s="6" t="str">
        <f t="shared" si="168"/>
        <v>Mumbai</v>
      </c>
      <c r="K2163" s="6">
        <f>COUNTIFS(pg_transaction_cleaned!$O$2:$O$5743,A2163,pg_transaction_cleaned!$F$2:$F$5743,"CAPTURE")</f>
        <v>1</v>
      </c>
      <c r="L2163" s="7">
        <f>SUMIFS(pg_transaction_cleaned!$H$2:$H$5743,pg_transaction_cleaned!$O$2:$O$5743,A2163,pg_transaction_cleaned!$F$2:$F$5743,"CAPTURE")</f>
        <v>2999</v>
      </c>
      <c r="M2163" s="6">
        <f>COUNTIFS(pg_transaction_cleaned!$O$2:$O$5743,A2163,pg_transaction_cleaned!$F$2:$F$5743,"REFUND")</f>
        <v>0</v>
      </c>
      <c r="N2163" s="7">
        <f>SUMIFS(pg_transaction_cleaned!$H$2:$H$5743,pg_transaction_cleaned!$O$2:$O$5743,A2163,pg_transaction_cleaned!$F$2:$F$5743,"REFUND")</f>
        <v>0</v>
      </c>
      <c r="O2163" s="6" t="str">
        <f t="shared" si="169"/>
        <v>OK</v>
      </c>
      <c r="P2163" s="8">
        <f t="shared" si="170"/>
        <v>0</v>
      </c>
    </row>
    <row r="2164" spans="1:16" x14ac:dyDescent="0.3">
      <c r="A2164" s="6" t="s">
        <v>4334</v>
      </c>
      <c r="B2164" s="6" t="s">
        <v>11949</v>
      </c>
      <c r="C2164" s="6" t="s">
        <v>4335</v>
      </c>
      <c r="D2164" s="6" t="s">
        <v>26</v>
      </c>
      <c r="E2164" s="6" t="s">
        <v>18</v>
      </c>
      <c r="F2164" s="6" t="s">
        <v>11883</v>
      </c>
      <c r="G2164" s="6" t="s">
        <v>66</v>
      </c>
      <c r="H2164" s="10">
        <f t="shared" si="166"/>
        <v>46275</v>
      </c>
      <c r="I2164" s="7">
        <f t="shared" si="167"/>
        <v>1598</v>
      </c>
      <c r="J2164" s="6" t="str">
        <f t="shared" si="168"/>
        <v>Kolkata</v>
      </c>
      <c r="K2164" s="6">
        <f>COUNTIFS(pg_transaction_cleaned!$O$2:$O$5743,A2164,pg_transaction_cleaned!$F$2:$F$5743,"CAPTURE")</f>
        <v>1</v>
      </c>
      <c r="L2164" s="7">
        <f>SUMIFS(pg_transaction_cleaned!$H$2:$H$5743,pg_transaction_cleaned!$O$2:$O$5743,A2164,pg_transaction_cleaned!$F$2:$F$5743,"CAPTURE")</f>
        <v>1598</v>
      </c>
      <c r="M2164" s="6">
        <f>COUNTIFS(pg_transaction_cleaned!$O$2:$O$5743,A2164,pg_transaction_cleaned!$F$2:$F$5743,"REFUND")</f>
        <v>1</v>
      </c>
      <c r="N2164" s="7">
        <f>SUMIFS(pg_transaction_cleaned!$H$2:$H$5743,pg_transaction_cleaned!$O$2:$O$5743,A2164,pg_transaction_cleaned!$F$2:$F$5743,"REFUND")</f>
        <v>1598</v>
      </c>
      <c r="O2164" s="6" t="str">
        <f t="shared" si="169"/>
        <v>OK</v>
      </c>
      <c r="P2164" s="8">
        <f t="shared" si="170"/>
        <v>0</v>
      </c>
    </row>
    <row r="2165" spans="1:16" x14ac:dyDescent="0.3">
      <c r="A2165" s="6" t="s">
        <v>4336</v>
      </c>
      <c r="B2165" s="6" t="s">
        <v>11945</v>
      </c>
      <c r="C2165" s="6" t="s">
        <v>4337</v>
      </c>
      <c r="D2165" s="6" t="s">
        <v>23</v>
      </c>
      <c r="E2165" s="6" t="s">
        <v>18</v>
      </c>
      <c r="F2165" s="6" t="s">
        <v>11986</v>
      </c>
      <c r="G2165" s="6" t="s">
        <v>19</v>
      </c>
      <c r="H2165" s="10">
        <f t="shared" si="166"/>
        <v>46289</v>
      </c>
      <c r="I2165" s="7">
        <f t="shared" si="167"/>
        <v>9798</v>
      </c>
      <c r="J2165" s="6" t="str">
        <f t="shared" si="168"/>
        <v>Bengaluru</v>
      </c>
      <c r="K2165" s="6">
        <f>COUNTIFS(pg_transaction_cleaned!$O$2:$O$5743,A2165,pg_transaction_cleaned!$F$2:$F$5743,"CAPTURE")</f>
        <v>1</v>
      </c>
      <c r="L2165" s="7">
        <f>SUMIFS(pg_transaction_cleaned!$H$2:$H$5743,pg_transaction_cleaned!$O$2:$O$5743,A2165,pg_transaction_cleaned!$F$2:$F$5743,"CAPTURE")</f>
        <v>9798</v>
      </c>
      <c r="M2165" s="6">
        <f>COUNTIFS(pg_transaction_cleaned!$O$2:$O$5743,A2165,pg_transaction_cleaned!$F$2:$F$5743,"REFUND")</f>
        <v>0</v>
      </c>
      <c r="N2165" s="7">
        <f>SUMIFS(pg_transaction_cleaned!$H$2:$H$5743,pg_transaction_cleaned!$O$2:$O$5743,A2165,pg_transaction_cleaned!$F$2:$F$5743,"REFUND")</f>
        <v>0</v>
      </c>
      <c r="O2165" s="6" t="str">
        <f t="shared" si="169"/>
        <v>OK</v>
      </c>
      <c r="P2165" s="8">
        <f t="shared" si="170"/>
        <v>0</v>
      </c>
    </row>
    <row r="2166" spans="1:16" x14ac:dyDescent="0.3">
      <c r="A2166" s="6" t="s">
        <v>4338</v>
      </c>
      <c r="B2166" s="6" t="s">
        <v>11888</v>
      </c>
      <c r="C2166" s="6" t="s">
        <v>4339</v>
      </c>
      <c r="D2166" s="6" t="s">
        <v>34</v>
      </c>
      <c r="E2166" s="6" t="s">
        <v>18</v>
      </c>
      <c r="F2166" s="6" t="s">
        <v>11921</v>
      </c>
      <c r="G2166" s="6" t="s">
        <v>19</v>
      </c>
      <c r="H2166" s="10">
        <f t="shared" si="166"/>
        <v>46269</v>
      </c>
      <c r="I2166" s="7">
        <f t="shared" si="167"/>
        <v>1098</v>
      </c>
      <c r="J2166" s="6" t="str">
        <f t="shared" si="168"/>
        <v>Ahmedabad</v>
      </c>
      <c r="K2166" s="6">
        <f>COUNTIFS(pg_transaction_cleaned!$O$2:$O$5743,A2166,pg_transaction_cleaned!$F$2:$F$5743,"CAPTURE")</f>
        <v>1</v>
      </c>
      <c r="L2166" s="7">
        <f>SUMIFS(pg_transaction_cleaned!$H$2:$H$5743,pg_transaction_cleaned!$O$2:$O$5743,A2166,pg_transaction_cleaned!$F$2:$F$5743,"CAPTURE")</f>
        <v>1098</v>
      </c>
      <c r="M2166" s="6">
        <f>COUNTIFS(pg_transaction_cleaned!$O$2:$O$5743,A2166,pg_transaction_cleaned!$F$2:$F$5743,"REFUND")</f>
        <v>0</v>
      </c>
      <c r="N2166" s="7">
        <f>SUMIFS(pg_transaction_cleaned!$H$2:$H$5743,pg_transaction_cleaned!$O$2:$O$5743,A2166,pg_transaction_cleaned!$F$2:$F$5743,"REFUND")</f>
        <v>0</v>
      </c>
      <c r="O2166" s="6" t="str">
        <f t="shared" si="169"/>
        <v>OK</v>
      </c>
      <c r="P2166" s="8">
        <f t="shared" si="170"/>
        <v>0</v>
      </c>
    </row>
    <row r="2167" spans="1:16" x14ac:dyDescent="0.3">
      <c r="A2167" s="6" t="s">
        <v>4340</v>
      </c>
      <c r="B2167" s="6" t="s">
        <v>11871</v>
      </c>
      <c r="C2167" s="6" t="s">
        <v>4341</v>
      </c>
      <c r="D2167" s="6" t="s">
        <v>17</v>
      </c>
      <c r="E2167" s="6" t="s">
        <v>54</v>
      </c>
      <c r="F2167" s="6" t="s">
        <v>11916</v>
      </c>
      <c r="G2167" s="6" t="s">
        <v>19</v>
      </c>
      <c r="H2167" s="10">
        <f t="shared" si="166"/>
        <v>46272</v>
      </c>
      <c r="I2167" s="7">
        <f t="shared" si="167"/>
        <v>5498</v>
      </c>
      <c r="J2167" s="6" t="str">
        <f t="shared" si="168"/>
        <v>Pune</v>
      </c>
      <c r="K2167" s="6">
        <f>COUNTIFS(pg_transaction_cleaned!$O$2:$O$5743,A2167,pg_transaction_cleaned!$F$2:$F$5743,"CAPTURE")</f>
        <v>1</v>
      </c>
      <c r="L2167" s="7">
        <f>SUMIFS(pg_transaction_cleaned!$H$2:$H$5743,pg_transaction_cleaned!$O$2:$O$5743,A2167,pg_transaction_cleaned!$F$2:$F$5743,"CAPTURE")</f>
        <v>5498</v>
      </c>
      <c r="M2167" s="6">
        <f>COUNTIFS(pg_transaction_cleaned!$O$2:$O$5743,A2167,pg_transaction_cleaned!$F$2:$F$5743,"REFUND")</f>
        <v>0</v>
      </c>
      <c r="N2167" s="7">
        <f>SUMIFS(pg_transaction_cleaned!$H$2:$H$5743,pg_transaction_cleaned!$O$2:$O$5743,A2167,pg_transaction_cleaned!$F$2:$F$5743,"REFUND")</f>
        <v>0</v>
      </c>
      <c r="O2167" s="6" t="str">
        <f t="shared" si="169"/>
        <v>OK</v>
      </c>
      <c r="P2167" s="8">
        <f t="shared" si="170"/>
        <v>0</v>
      </c>
    </row>
    <row r="2168" spans="1:16" x14ac:dyDescent="0.3">
      <c r="A2168" s="6" t="s">
        <v>4342</v>
      </c>
      <c r="B2168" s="6" t="s">
        <v>11962</v>
      </c>
      <c r="C2168" s="6" t="s">
        <v>4343</v>
      </c>
      <c r="D2168" s="6" t="s">
        <v>61</v>
      </c>
      <c r="E2168" s="6" t="s">
        <v>27</v>
      </c>
      <c r="F2168" s="6" t="s">
        <v>11827</v>
      </c>
      <c r="G2168" s="6" t="s">
        <v>115</v>
      </c>
      <c r="H2168" s="10">
        <f t="shared" si="166"/>
        <v>46295</v>
      </c>
      <c r="I2168" s="7">
        <f t="shared" si="167"/>
        <v>299</v>
      </c>
      <c r="J2168" s="6" t="str">
        <f t="shared" si="168"/>
        <v>Delhi</v>
      </c>
      <c r="K2168" s="6">
        <f>COUNTIFS(pg_transaction_cleaned!$O$2:$O$5743,A2168,pg_transaction_cleaned!$F$2:$F$5743,"CAPTURE")</f>
        <v>0</v>
      </c>
      <c r="L2168" s="7">
        <f>SUMIFS(pg_transaction_cleaned!$H$2:$H$5743,pg_transaction_cleaned!$O$2:$O$5743,A2168,pg_transaction_cleaned!$F$2:$F$5743,"CAPTURE")</f>
        <v>0</v>
      </c>
      <c r="M2168" s="6">
        <f>COUNTIFS(pg_transaction_cleaned!$O$2:$O$5743,A2168,pg_transaction_cleaned!$F$2:$F$5743,"REFUND")</f>
        <v>0</v>
      </c>
      <c r="N2168" s="7">
        <f>SUMIFS(pg_transaction_cleaned!$H$2:$H$5743,pg_transaction_cleaned!$O$2:$O$5743,A2168,pg_transaction_cleaned!$F$2:$F$5743,"REFUND")</f>
        <v>0</v>
      </c>
      <c r="O2168" s="6" t="str">
        <f t="shared" si="169"/>
        <v>OK</v>
      </c>
      <c r="P2168" s="8">
        <f t="shared" si="170"/>
        <v>0</v>
      </c>
    </row>
    <row r="2169" spans="1:16" x14ac:dyDescent="0.3">
      <c r="A2169" s="6" t="s">
        <v>4344</v>
      </c>
      <c r="B2169" s="6" t="s">
        <v>11836</v>
      </c>
      <c r="C2169" s="6" t="s">
        <v>4345</v>
      </c>
      <c r="D2169" s="6" t="s">
        <v>61</v>
      </c>
      <c r="E2169" s="6" t="s">
        <v>18</v>
      </c>
      <c r="F2169" s="6" t="s">
        <v>11837</v>
      </c>
      <c r="G2169" s="6" t="s">
        <v>115</v>
      </c>
      <c r="H2169" s="10">
        <f t="shared" si="166"/>
        <v>46278</v>
      </c>
      <c r="I2169" s="7">
        <f t="shared" si="167"/>
        <v>999</v>
      </c>
      <c r="J2169" s="6" t="str">
        <f t="shared" si="168"/>
        <v>Delhi</v>
      </c>
      <c r="K2169" s="6">
        <f>COUNTIFS(pg_transaction_cleaned!$O$2:$O$5743,A2169,pg_transaction_cleaned!$F$2:$F$5743,"CAPTURE")</f>
        <v>0</v>
      </c>
      <c r="L2169" s="7">
        <f>SUMIFS(pg_transaction_cleaned!$H$2:$H$5743,pg_transaction_cleaned!$O$2:$O$5743,A2169,pg_transaction_cleaned!$F$2:$F$5743,"CAPTURE")</f>
        <v>0</v>
      </c>
      <c r="M2169" s="6">
        <f>COUNTIFS(pg_transaction_cleaned!$O$2:$O$5743,A2169,pg_transaction_cleaned!$F$2:$F$5743,"REFUND")</f>
        <v>0</v>
      </c>
      <c r="N2169" s="7">
        <f>SUMIFS(pg_transaction_cleaned!$H$2:$H$5743,pg_transaction_cleaned!$O$2:$O$5743,A2169,pg_transaction_cleaned!$F$2:$F$5743,"REFUND")</f>
        <v>0</v>
      </c>
      <c r="O2169" s="6" t="str">
        <f t="shared" si="169"/>
        <v>OK</v>
      </c>
      <c r="P2169" s="8">
        <f t="shared" si="170"/>
        <v>0</v>
      </c>
    </row>
    <row r="2170" spans="1:16" x14ac:dyDescent="0.3">
      <c r="A2170" s="6" t="s">
        <v>4346</v>
      </c>
      <c r="B2170" s="6" t="s">
        <v>11915</v>
      </c>
      <c r="C2170" s="6" t="s">
        <v>4347</v>
      </c>
      <c r="D2170" s="6" t="s">
        <v>37</v>
      </c>
      <c r="E2170" s="6" t="s">
        <v>54</v>
      </c>
      <c r="F2170" s="6" t="s">
        <v>11841</v>
      </c>
      <c r="G2170" s="6" t="s">
        <v>19</v>
      </c>
      <c r="H2170" s="10">
        <f t="shared" si="166"/>
        <v>46285</v>
      </c>
      <c r="I2170" s="7">
        <f t="shared" si="167"/>
        <v>2499</v>
      </c>
      <c r="J2170" s="6" t="str">
        <f t="shared" si="168"/>
        <v>Lucknow</v>
      </c>
      <c r="K2170" s="6">
        <f>COUNTIFS(pg_transaction_cleaned!$O$2:$O$5743,A2170,pg_transaction_cleaned!$F$2:$F$5743,"CAPTURE")</f>
        <v>1</v>
      </c>
      <c r="L2170" s="7">
        <f>SUMIFS(pg_transaction_cleaned!$H$2:$H$5743,pg_transaction_cleaned!$O$2:$O$5743,A2170,pg_transaction_cleaned!$F$2:$F$5743,"CAPTURE")</f>
        <v>2499</v>
      </c>
      <c r="M2170" s="6">
        <f>COUNTIFS(pg_transaction_cleaned!$O$2:$O$5743,A2170,pg_transaction_cleaned!$F$2:$F$5743,"REFUND")</f>
        <v>0</v>
      </c>
      <c r="N2170" s="7">
        <f>SUMIFS(pg_transaction_cleaned!$H$2:$H$5743,pg_transaction_cleaned!$O$2:$O$5743,A2170,pg_transaction_cleaned!$F$2:$F$5743,"REFUND")</f>
        <v>0</v>
      </c>
      <c r="O2170" s="6" t="str">
        <f t="shared" si="169"/>
        <v>OK</v>
      </c>
      <c r="P2170" s="8">
        <f t="shared" si="170"/>
        <v>0</v>
      </c>
    </row>
    <row r="2171" spans="1:16" x14ac:dyDescent="0.3">
      <c r="A2171" s="6" t="s">
        <v>4348</v>
      </c>
      <c r="B2171" s="6" t="s">
        <v>11868</v>
      </c>
      <c r="C2171" s="6" t="s">
        <v>4349</v>
      </c>
      <c r="D2171" s="6" t="s">
        <v>26</v>
      </c>
      <c r="E2171" s="6" t="s">
        <v>18</v>
      </c>
      <c r="F2171" s="6" t="s">
        <v>12094</v>
      </c>
      <c r="G2171" s="6" t="s">
        <v>19</v>
      </c>
      <c r="H2171" s="10">
        <f t="shared" si="166"/>
        <v>46288</v>
      </c>
      <c r="I2171" s="7">
        <f t="shared" si="167"/>
        <v>4397</v>
      </c>
      <c r="J2171" s="6" t="str">
        <f t="shared" si="168"/>
        <v>Kolkata</v>
      </c>
      <c r="K2171" s="6">
        <f>COUNTIFS(pg_transaction_cleaned!$O$2:$O$5743,A2171,pg_transaction_cleaned!$F$2:$F$5743,"CAPTURE")</f>
        <v>1</v>
      </c>
      <c r="L2171" s="7">
        <f>SUMIFS(pg_transaction_cleaned!$H$2:$H$5743,pg_transaction_cleaned!$O$2:$O$5743,A2171,pg_transaction_cleaned!$F$2:$F$5743,"CAPTURE")</f>
        <v>4397</v>
      </c>
      <c r="M2171" s="6">
        <f>COUNTIFS(pg_transaction_cleaned!$O$2:$O$5743,A2171,pg_transaction_cleaned!$F$2:$F$5743,"REFUND")</f>
        <v>0</v>
      </c>
      <c r="N2171" s="7">
        <f>SUMIFS(pg_transaction_cleaned!$H$2:$H$5743,pg_transaction_cleaned!$O$2:$O$5743,A2171,pg_transaction_cleaned!$F$2:$F$5743,"REFUND")</f>
        <v>0</v>
      </c>
      <c r="O2171" s="6" t="str">
        <f t="shared" si="169"/>
        <v>OK</v>
      </c>
      <c r="P2171" s="8">
        <f t="shared" si="170"/>
        <v>0</v>
      </c>
    </row>
    <row r="2172" spans="1:16" x14ac:dyDescent="0.3">
      <c r="A2172" s="6" t="s">
        <v>4350</v>
      </c>
      <c r="B2172" s="6" t="s">
        <v>11896</v>
      </c>
      <c r="C2172" s="6" t="s">
        <v>4351</v>
      </c>
      <c r="D2172" s="6" t="s">
        <v>42</v>
      </c>
      <c r="E2172" s="6" t="s">
        <v>18</v>
      </c>
      <c r="F2172" s="6" t="s">
        <v>11831</v>
      </c>
      <c r="G2172" s="6" t="s">
        <v>19</v>
      </c>
      <c r="H2172" s="10">
        <f t="shared" si="166"/>
        <v>46292</v>
      </c>
      <c r="I2172" s="7">
        <f t="shared" si="167"/>
        <v>2098</v>
      </c>
      <c r="J2172" s="6" t="str">
        <f t="shared" si="168"/>
        <v>Hyderabad</v>
      </c>
      <c r="K2172" s="6">
        <f>COUNTIFS(pg_transaction_cleaned!$O$2:$O$5743,A2172,pg_transaction_cleaned!$F$2:$F$5743,"CAPTURE")</f>
        <v>1</v>
      </c>
      <c r="L2172" s="7">
        <f>SUMIFS(pg_transaction_cleaned!$H$2:$H$5743,pg_transaction_cleaned!$O$2:$O$5743,A2172,pg_transaction_cleaned!$F$2:$F$5743,"CAPTURE")</f>
        <v>2098</v>
      </c>
      <c r="M2172" s="6">
        <f>COUNTIFS(pg_transaction_cleaned!$O$2:$O$5743,A2172,pg_transaction_cleaned!$F$2:$F$5743,"REFUND")</f>
        <v>0</v>
      </c>
      <c r="N2172" s="7">
        <f>SUMIFS(pg_transaction_cleaned!$H$2:$H$5743,pg_transaction_cleaned!$O$2:$O$5743,A2172,pg_transaction_cleaned!$F$2:$F$5743,"REFUND")</f>
        <v>0</v>
      </c>
      <c r="O2172" s="6" t="str">
        <f t="shared" si="169"/>
        <v>OK</v>
      </c>
      <c r="P2172" s="8">
        <f t="shared" si="170"/>
        <v>0</v>
      </c>
    </row>
    <row r="2173" spans="1:16" x14ac:dyDescent="0.3">
      <c r="A2173" s="6" t="s">
        <v>4352</v>
      </c>
      <c r="B2173" s="6" t="s">
        <v>11846</v>
      </c>
      <c r="C2173" s="6" t="s">
        <v>4353</v>
      </c>
      <c r="D2173" s="6" t="s">
        <v>61</v>
      </c>
      <c r="E2173" s="6" t="s">
        <v>18</v>
      </c>
      <c r="F2173" s="6" t="s">
        <v>11902</v>
      </c>
      <c r="G2173" s="6" t="s">
        <v>19</v>
      </c>
      <c r="H2173" s="10">
        <f t="shared" si="166"/>
        <v>46285</v>
      </c>
      <c r="I2173" s="7">
        <f t="shared" si="167"/>
        <v>2999</v>
      </c>
      <c r="J2173" s="6" t="str">
        <f t="shared" si="168"/>
        <v>Delhi</v>
      </c>
      <c r="K2173" s="6">
        <f>COUNTIFS(pg_transaction_cleaned!$O$2:$O$5743,A2173,pg_transaction_cleaned!$F$2:$F$5743,"CAPTURE")</f>
        <v>1</v>
      </c>
      <c r="L2173" s="7">
        <f>SUMIFS(pg_transaction_cleaned!$H$2:$H$5743,pg_transaction_cleaned!$O$2:$O$5743,A2173,pg_transaction_cleaned!$F$2:$F$5743,"CAPTURE")</f>
        <v>2999</v>
      </c>
      <c r="M2173" s="6">
        <f>COUNTIFS(pg_transaction_cleaned!$O$2:$O$5743,A2173,pg_transaction_cleaned!$F$2:$F$5743,"REFUND")</f>
        <v>0</v>
      </c>
      <c r="N2173" s="7">
        <f>SUMIFS(pg_transaction_cleaned!$H$2:$H$5743,pg_transaction_cleaned!$O$2:$O$5743,A2173,pg_transaction_cleaned!$F$2:$F$5743,"REFUND")</f>
        <v>0</v>
      </c>
      <c r="O2173" s="6" t="str">
        <f t="shared" si="169"/>
        <v>OK</v>
      </c>
      <c r="P2173" s="8">
        <f t="shared" si="170"/>
        <v>0</v>
      </c>
    </row>
    <row r="2174" spans="1:16" x14ac:dyDescent="0.3">
      <c r="A2174" s="6" t="s">
        <v>4354</v>
      </c>
      <c r="B2174" s="6" t="s">
        <v>11857</v>
      </c>
      <c r="C2174" s="6" t="s">
        <v>4355</v>
      </c>
      <c r="D2174" s="6" t="s">
        <v>17</v>
      </c>
      <c r="E2174" s="6" t="s">
        <v>18</v>
      </c>
      <c r="F2174" s="6" t="s">
        <v>12168</v>
      </c>
      <c r="G2174" s="6" t="s">
        <v>19</v>
      </c>
      <c r="H2174" s="10">
        <f t="shared" si="166"/>
        <v>46287</v>
      </c>
      <c r="I2174" s="7">
        <f t="shared" si="167"/>
        <v>3947</v>
      </c>
      <c r="J2174" s="6" t="str">
        <f t="shared" si="168"/>
        <v>Pune</v>
      </c>
      <c r="K2174" s="6">
        <f>COUNTIFS(pg_transaction_cleaned!$O$2:$O$5743,A2174,pg_transaction_cleaned!$F$2:$F$5743,"CAPTURE")</f>
        <v>1</v>
      </c>
      <c r="L2174" s="7">
        <f>SUMIFS(pg_transaction_cleaned!$H$2:$H$5743,pg_transaction_cleaned!$O$2:$O$5743,A2174,pg_transaction_cleaned!$F$2:$F$5743,"CAPTURE")</f>
        <v>3947</v>
      </c>
      <c r="M2174" s="6">
        <f>COUNTIFS(pg_transaction_cleaned!$O$2:$O$5743,A2174,pg_transaction_cleaned!$F$2:$F$5743,"REFUND")</f>
        <v>0</v>
      </c>
      <c r="N2174" s="7">
        <f>SUMIFS(pg_transaction_cleaned!$H$2:$H$5743,pg_transaction_cleaned!$O$2:$O$5743,A2174,pg_transaction_cleaned!$F$2:$F$5743,"REFUND")</f>
        <v>0</v>
      </c>
      <c r="O2174" s="6" t="str">
        <f t="shared" si="169"/>
        <v>OK</v>
      </c>
      <c r="P2174" s="8">
        <f t="shared" si="170"/>
        <v>0</v>
      </c>
    </row>
    <row r="2175" spans="1:16" x14ac:dyDescent="0.3">
      <c r="A2175" s="6" t="s">
        <v>4356</v>
      </c>
      <c r="B2175" s="6" t="s">
        <v>11859</v>
      </c>
      <c r="C2175" s="6" t="s">
        <v>4357</v>
      </c>
      <c r="D2175" s="6" t="s">
        <v>26</v>
      </c>
      <c r="E2175" s="6" t="s">
        <v>18</v>
      </c>
      <c r="F2175" s="6" t="s">
        <v>12023</v>
      </c>
      <c r="G2175" s="6" t="s">
        <v>80</v>
      </c>
      <c r="H2175" s="10">
        <f t="shared" si="166"/>
        <v>46271</v>
      </c>
      <c r="I2175" s="7">
        <f t="shared" si="167"/>
        <v>1498</v>
      </c>
      <c r="J2175" s="6" t="str">
        <f t="shared" si="168"/>
        <v>Kolkata</v>
      </c>
      <c r="K2175" s="6">
        <f>COUNTIFS(pg_transaction_cleaned!$O$2:$O$5743,A2175,pg_transaction_cleaned!$F$2:$F$5743,"CAPTURE")</f>
        <v>0</v>
      </c>
      <c r="L2175" s="7">
        <f>SUMIFS(pg_transaction_cleaned!$H$2:$H$5743,pg_transaction_cleaned!$O$2:$O$5743,A2175,pg_transaction_cleaned!$F$2:$F$5743,"CAPTURE")</f>
        <v>0</v>
      </c>
      <c r="M2175" s="6">
        <f>COUNTIFS(pg_transaction_cleaned!$O$2:$O$5743,A2175,pg_transaction_cleaned!$F$2:$F$5743,"REFUND")</f>
        <v>0</v>
      </c>
      <c r="N2175" s="7">
        <f>SUMIFS(pg_transaction_cleaned!$H$2:$H$5743,pg_transaction_cleaned!$O$2:$O$5743,A2175,pg_transaction_cleaned!$F$2:$F$5743,"REFUND")</f>
        <v>0</v>
      </c>
      <c r="O2175" s="6" t="str">
        <f t="shared" si="169"/>
        <v>OK</v>
      </c>
      <c r="P2175" s="8">
        <f t="shared" si="170"/>
        <v>0</v>
      </c>
    </row>
    <row r="2176" spans="1:16" x14ac:dyDescent="0.3">
      <c r="A2176" s="6" t="s">
        <v>4358</v>
      </c>
      <c r="B2176" s="6" t="s">
        <v>11908</v>
      </c>
      <c r="C2176" s="6" t="s">
        <v>4359</v>
      </c>
      <c r="D2176" s="6" t="s">
        <v>26</v>
      </c>
      <c r="E2176" s="6" t="s">
        <v>18</v>
      </c>
      <c r="F2176" s="6" t="s">
        <v>11883</v>
      </c>
      <c r="G2176" s="6" t="s">
        <v>19</v>
      </c>
      <c r="H2176" s="10">
        <f t="shared" si="166"/>
        <v>46275</v>
      </c>
      <c r="I2176" s="7">
        <f t="shared" si="167"/>
        <v>1598</v>
      </c>
      <c r="J2176" s="6" t="str">
        <f t="shared" si="168"/>
        <v>Kolkata</v>
      </c>
      <c r="K2176" s="6">
        <f>COUNTIFS(pg_transaction_cleaned!$O$2:$O$5743,A2176,pg_transaction_cleaned!$F$2:$F$5743,"CAPTURE")</f>
        <v>1</v>
      </c>
      <c r="L2176" s="7">
        <f>SUMIFS(pg_transaction_cleaned!$H$2:$H$5743,pg_transaction_cleaned!$O$2:$O$5743,A2176,pg_transaction_cleaned!$F$2:$F$5743,"CAPTURE")</f>
        <v>1598</v>
      </c>
      <c r="M2176" s="6">
        <f>COUNTIFS(pg_transaction_cleaned!$O$2:$O$5743,A2176,pg_transaction_cleaned!$F$2:$F$5743,"REFUND")</f>
        <v>0</v>
      </c>
      <c r="N2176" s="7">
        <f>SUMIFS(pg_transaction_cleaned!$H$2:$H$5743,pg_transaction_cleaned!$O$2:$O$5743,A2176,pg_transaction_cleaned!$F$2:$F$5743,"REFUND")</f>
        <v>0</v>
      </c>
      <c r="O2176" s="6" t="str">
        <f t="shared" si="169"/>
        <v>OK</v>
      </c>
      <c r="P2176" s="8">
        <f t="shared" si="170"/>
        <v>0</v>
      </c>
    </row>
    <row r="2177" spans="1:16" x14ac:dyDescent="0.3">
      <c r="A2177" s="6" t="s">
        <v>4360</v>
      </c>
      <c r="B2177" s="6" t="s">
        <v>11896</v>
      </c>
      <c r="C2177" s="6" t="s">
        <v>4361</v>
      </c>
      <c r="D2177" s="6" t="s">
        <v>48</v>
      </c>
      <c r="E2177" s="6" t="s">
        <v>18</v>
      </c>
      <c r="F2177" s="6" t="s">
        <v>11843</v>
      </c>
      <c r="G2177" s="6" t="s">
        <v>19</v>
      </c>
      <c r="H2177" s="10">
        <f t="shared" si="166"/>
        <v>46292</v>
      </c>
      <c r="I2177" s="7">
        <f t="shared" si="167"/>
        <v>349</v>
      </c>
      <c r="J2177" s="6" t="str">
        <f t="shared" si="168"/>
        <v>Jaipur</v>
      </c>
      <c r="K2177" s="6">
        <f>COUNTIFS(pg_transaction_cleaned!$O$2:$O$5743,A2177,pg_transaction_cleaned!$F$2:$F$5743,"CAPTURE")</f>
        <v>1</v>
      </c>
      <c r="L2177" s="7">
        <f>SUMIFS(pg_transaction_cleaned!$H$2:$H$5743,pg_transaction_cleaned!$O$2:$O$5743,A2177,pg_transaction_cleaned!$F$2:$F$5743,"CAPTURE")</f>
        <v>349</v>
      </c>
      <c r="M2177" s="6">
        <f>COUNTIFS(pg_transaction_cleaned!$O$2:$O$5743,A2177,pg_transaction_cleaned!$F$2:$F$5743,"REFUND")</f>
        <v>0</v>
      </c>
      <c r="N2177" s="7">
        <f>SUMIFS(pg_transaction_cleaned!$H$2:$H$5743,pg_transaction_cleaned!$O$2:$O$5743,A2177,pg_transaction_cleaned!$F$2:$F$5743,"REFUND")</f>
        <v>0</v>
      </c>
      <c r="O2177" s="6" t="str">
        <f t="shared" si="169"/>
        <v>OK</v>
      </c>
      <c r="P2177" s="8">
        <f t="shared" si="170"/>
        <v>0</v>
      </c>
    </row>
    <row r="2178" spans="1:16" x14ac:dyDescent="0.3">
      <c r="A2178" s="6" t="s">
        <v>4362</v>
      </c>
      <c r="B2178" s="6" t="s">
        <v>11877</v>
      </c>
      <c r="C2178" s="6" t="s">
        <v>4363</v>
      </c>
      <c r="D2178" s="6" t="s">
        <v>61</v>
      </c>
      <c r="E2178" s="6" t="s">
        <v>18</v>
      </c>
      <c r="F2178" s="6" t="s">
        <v>11954</v>
      </c>
      <c r="G2178" s="6" t="s">
        <v>19</v>
      </c>
      <c r="H2178" s="10">
        <f t="shared" ref="H2178:H2241" si="171">IF(MID(B2178,5,1)="-",DATE(LEFT(B2178,4),MID(B2178,6,2),RIGHT(B2178,2)),DATE(RIGHT(B2178,4),MID(B2178,4,2),LEFT(B2178,2)))</f>
        <v>46267</v>
      </c>
      <c r="I2178" s="7">
        <f t="shared" ref="I2178:I2241" si="172">VALUE(SUBSTITUTE(F2178,",",""))</f>
        <v>1848</v>
      </c>
      <c r="J2178" s="6" t="str">
        <f t="shared" ref="J2178:J2241" si="173">IF(TRIM(D2178)="","Unknown",TRIM(D2178))</f>
        <v>Delhi</v>
      </c>
      <c r="K2178" s="6">
        <f>COUNTIFS(pg_transaction_cleaned!$O$2:$O$5743,A2178,pg_transaction_cleaned!$F$2:$F$5743,"CAPTURE")</f>
        <v>1</v>
      </c>
      <c r="L2178" s="7">
        <f>SUMIFS(pg_transaction_cleaned!$H$2:$H$5743,pg_transaction_cleaned!$O$2:$O$5743,A2178,pg_transaction_cleaned!$F$2:$F$5743,"CAPTURE")</f>
        <v>1848</v>
      </c>
      <c r="M2178" s="6">
        <f>COUNTIFS(pg_transaction_cleaned!$O$2:$O$5743,A2178,pg_transaction_cleaned!$F$2:$F$5743,"REFUND")</f>
        <v>0</v>
      </c>
      <c r="N2178" s="7">
        <f>SUMIFS(pg_transaction_cleaned!$H$2:$H$5743,pg_transaction_cleaned!$O$2:$O$5743,A2178,pg_transaction_cleaned!$F$2:$F$5743,"REFUND")</f>
        <v>0</v>
      </c>
      <c r="O2178" s="6" t="str">
        <f t="shared" si="169"/>
        <v>OK</v>
      </c>
      <c r="P2178" s="8">
        <f t="shared" si="170"/>
        <v>0</v>
      </c>
    </row>
    <row r="2179" spans="1:16" x14ac:dyDescent="0.3">
      <c r="A2179" s="6" t="s">
        <v>4364</v>
      </c>
      <c r="B2179" s="6" t="s">
        <v>11887</v>
      </c>
      <c r="C2179" s="6" t="s">
        <v>4365</v>
      </c>
      <c r="D2179" s="6" t="s">
        <v>34</v>
      </c>
      <c r="E2179" s="6" t="s">
        <v>18</v>
      </c>
      <c r="F2179" s="6" t="s">
        <v>12187</v>
      </c>
      <c r="G2179" s="6" t="s">
        <v>19</v>
      </c>
      <c r="H2179" s="10">
        <f t="shared" si="171"/>
        <v>46268</v>
      </c>
      <c r="I2179" s="7">
        <f t="shared" si="172"/>
        <v>5947</v>
      </c>
      <c r="J2179" s="6" t="str">
        <f t="shared" si="173"/>
        <v>Ahmedabad</v>
      </c>
      <c r="K2179" s="6">
        <f>COUNTIFS(pg_transaction_cleaned!$O$2:$O$5743,A2179,pg_transaction_cleaned!$F$2:$F$5743,"CAPTURE")</f>
        <v>1</v>
      </c>
      <c r="L2179" s="7">
        <f>SUMIFS(pg_transaction_cleaned!$H$2:$H$5743,pg_transaction_cleaned!$O$2:$O$5743,A2179,pg_transaction_cleaned!$F$2:$F$5743,"CAPTURE")</f>
        <v>5947</v>
      </c>
      <c r="M2179" s="6">
        <f>COUNTIFS(pg_transaction_cleaned!$O$2:$O$5743,A2179,pg_transaction_cleaned!$F$2:$F$5743,"REFUND")</f>
        <v>0</v>
      </c>
      <c r="N2179" s="7">
        <f>SUMIFS(pg_transaction_cleaned!$H$2:$H$5743,pg_transaction_cleaned!$O$2:$O$5743,A2179,pg_transaction_cleaned!$F$2:$F$5743,"REFUND")</f>
        <v>0</v>
      </c>
      <c r="O2179" s="6" t="str">
        <f t="shared" ref="O2179:O2242" si="174">IF(AND(G2179="Paid",K2179=0),"Paid, no payment",IF(AND(OR(G2179="Failed",G2179="Cancelled"),K2179&gt;0),"Payment on failed/cancelled",IF(K2179&gt;1,"Duplicate charge",IF(AND(K2179=1,ROUND(L2179-I2179,2)&lt;&gt;0),"Amount difference",IF(AND(G2179="Refunded",M2179=0),"Refunded, no refund",IF(AND(G2179&lt;&gt;"Refunded",M2179&gt;0),"Refund, order not Refunded",IF(AND(M2179&gt;0,ROUND(N2179-I2179,2)&lt;&gt;0),"Refund amount differs","OK")))))))</f>
        <v>OK</v>
      </c>
      <c r="P2179" s="8">
        <f t="shared" ref="P2179:P2242" si="175">IF(O2179="OK",0,IF(O2179="Paid, no payment",I2179,IF(O2179="Payment on failed/cancelled",L2179,IF(OR(O2179="Duplicate charge",O2179="Amount difference"),L2179-I2179,IF(O2179="Refunded, no refund",I2179,N2179)))))</f>
        <v>0</v>
      </c>
    </row>
    <row r="2180" spans="1:16" x14ac:dyDescent="0.3">
      <c r="A2180" s="6" t="s">
        <v>4366</v>
      </c>
      <c r="B2180" s="6" t="s">
        <v>11937</v>
      </c>
      <c r="C2180" s="6" t="s">
        <v>4367</v>
      </c>
      <c r="D2180" s="6" t="s">
        <v>23</v>
      </c>
      <c r="E2180" s="6" t="s">
        <v>27</v>
      </c>
      <c r="F2180" s="6" t="s">
        <v>11902</v>
      </c>
      <c r="G2180" s="6" t="s">
        <v>80</v>
      </c>
      <c r="H2180" s="10">
        <f t="shared" si="171"/>
        <v>46285</v>
      </c>
      <c r="I2180" s="7">
        <f t="shared" si="172"/>
        <v>2999</v>
      </c>
      <c r="J2180" s="6" t="str">
        <f t="shared" si="173"/>
        <v>Bengaluru</v>
      </c>
      <c r="K2180" s="6">
        <f>COUNTIFS(pg_transaction_cleaned!$O$2:$O$5743,A2180,pg_transaction_cleaned!$F$2:$F$5743,"CAPTURE")</f>
        <v>0</v>
      </c>
      <c r="L2180" s="7">
        <f>SUMIFS(pg_transaction_cleaned!$H$2:$H$5743,pg_transaction_cleaned!$O$2:$O$5743,A2180,pg_transaction_cleaned!$F$2:$F$5743,"CAPTURE")</f>
        <v>0</v>
      </c>
      <c r="M2180" s="6">
        <f>COUNTIFS(pg_transaction_cleaned!$O$2:$O$5743,A2180,pg_transaction_cleaned!$F$2:$F$5743,"REFUND")</f>
        <v>0</v>
      </c>
      <c r="N2180" s="7">
        <f>SUMIFS(pg_transaction_cleaned!$H$2:$H$5743,pg_transaction_cleaned!$O$2:$O$5743,A2180,pg_transaction_cleaned!$F$2:$F$5743,"REFUND")</f>
        <v>0</v>
      </c>
      <c r="O2180" s="6" t="str">
        <f t="shared" si="174"/>
        <v>OK</v>
      </c>
      <c r="P2180" s="8">
        <f t="shared" si="175"/>
        <v>0</v>
      </c>
    </row>
    <row r="2181" spans="1:16" x14ac:dyDescent="0.3">
      <c r="A2181" s="6" t="s">
        <v>4368</v>
      </c>
      <c r="B2181" s="6" t="s">
        <v>11914</v>
      </c>
      <c r="C2181" s="6" t="s">
        <v>4369</v>
      </c>
      <c r="D2181" s="6" t="s">
        <v>42</v>
      </c>
      <c r="E2181" s="6" t="s">
        <v>54</v>
      </c>
      <c r="F2181" s="6" t="s">
        <v>11993</v>
      </c>
      <c r="G2181" s="6" t="s">
        <v>19</v>
      </c>
      <c r="H2181" s="10">
        <f t="shared" si="171"/>
        <v>46289</v>
      </c>
      <c r="I2181" s="7">
        <f t="shared" si="172"/>
        <v>299</v>
      </c>
      <c r="J2181" s="6" t="str">
        <f t="shared" si="173"/>
        <v>Hyderabad</v>
      </c>
      <c r="K2181" s="6">
        <f>COUNTIFS(pg_transaction_cleaned!$O$2:$O$5743,A2181,pg_transaction_cleaned!$F$2:$F$5743,"CAPTURE")</f>
        <v>1</v>
      </c>
      <c r="L2181" s="7">
        <f>SUMIFS(pg_transaction_cleaned!$H$2:$H$5743,pg_transaction_cleaned!$O$2:$O$5743,A2181,pg_transaction_cleaned!$F$2:$F$5743,"CAPTURE")</f>
        <v>299</v>
      </c>
      <c r="M2181" s="6">
        <f>COUNTIFS(pg_transaction_cleaned!$O$2:$O$5743,A2181,pg_transaction_cleaned!$F$2:$F$5743,"REFUND")</f>
        <v>0</v>
      </c>
      <c r="N2181" s="7">
        <f>SUMIFS(pg_transaction_cleaned!$H$2:$H$5743,pg_transaction_cleaned!$O$2:$O$5743,A2181,pg_transaction_cleaned!$F$2:$F$5743,"REFUND")</f>
        <v>0</v>
      </c>
      <c r="O2181" s="6" t="str">
        <f t="shared" si="174"/>
        <v>OK</v>
      </c>
      <c r="P2181" s="8">
        <f t="shared" si="175"/>
        <v>0</v>
      </c>
    </row>
    <row r="2182" spans="1:16" x14ac:dyDescent="0.3">
      <c r="A2182" s="6" t="s">
        <v>4370</v>
      </c>
      <c r="B2182" s="6" t="s">
        <v>11895</v>
      </c>
      <c r="C2182" s="6" t="s">
        <v>4371</v>
      </c>
      <c r="D2182" s="6" t="s">
        <v>26</v>
      </c>
      <c r="E2182" s="6" t="s">
        <v>54</v>
      </c>
      <c r="F2182" s="6" t="s">
        <v>11837</v>
      </c>
      <c r="G2182" s="6" t="s">
        <v>19</v>
      </c>
      <c r="H2182" s="10">
        <f t="shared" si="171"/>
        <v>46295</v>
      </c>
      <c r="I2182" s="7">
        <f t="shared" si="172"/>
        <v>999</v>
      </c>
      <c r="J2182" s="6" t="str">
        <f t="shared" si="173"/>
        <v>Kolkata</v>
      </c>
      <c r="K2182" s="6">
        <f>COUNTIFS(pg_transaction_cleaned!$O$2:$O$5743,A2182,pg_transaction_cleaned!$F$2:$F$5743,"CAPTURE")</f>
        <v>1</v>
      </c>
      <c r="L2182" s="7">
        <f>SUMIFS(pg_transaction_cleaned!$H$2:$H$5743,pg_transaction_cleaned!$O$2:$O$5743,A2182,pg_transaction_cleaned!$F$2:$F$5743,"CAPTURE")</f>
        <v>999</v>
      </c>
      <c r="M2182" s="6">
        <f>COUNTIFS(pg_transaction_cleaned!$O$2:$O$5743,A2182,pg_transaction_cleaned!$F$2:$F$5743,"REFUND")</f>
        <v>0</v>
      </c>
      <c r="N2182" s="7">
        <f>SUMIFS(pg_transaction_cleaned!$H$2:$H$5743,pg_transaction_cleaned!$O$2:$O$5743,A2182,pg_transaction_cleaned!$F$2:$F$5743,"REFUND")</f>
        <v>0</v>
      </c>
      <c r="O2182" s="6" t="str">
        <f t="shared" si="174"/>
        <v>OK</v>
      </c>
      <c r="P2182" s="8">
        <f t="shared" si="175"/>
        <v>0</v>
      </c>
    </row>
    <row r="2183" spans="1:16" x14ac:dyDescent="0.3">
      <c r="A2183" s="6" t="s">
        <v>4372</v>
      </c>
      <c r="B2183" s="6" t="s">
        <v>12020</v>
      </c>
      <c r="C2183" s="6" t="s">
        <v>4373</v>
      </c>
      <c r="D2183" s="6" t="s">
        <v>23</v>
      </c>
      <c r="E2183" s="6" t="s">
        <v>18</v>
      </c>
      <c r="F2183" s="6" t="s">
        <v>11929</v>
      </c>
      <c r="G2183" s="6" t="s">
        <v>19</v>
      </c>
      <c r="H2183" s="10">
        <f t="shared" si="171"/>
        <v>46278</v>
      </c>
      <c r="I2183" s="7">
        <f t="shared" si="172"/>
        <v>799</v>
      </c>
      <c r="J2183" s="6" t="str">
        <f t="shared" si="173"/>
        <v>Bengaluru</v>
      </c>
      <c r="K2183" s="6">
        <f>COUNTIFS(pg_transaction_cleaned!$O$2:$O$5743,A2183,pg_transaction_cleaned!$F$2:$F$5743,"CAPTURE")</f>
        <v>1</v>
      </c>
      <c r="L2183" s="7">
        <f>SUMIFS(pg_transaction_cleaned!$H$2:$H$5743,pg_transaction_cleaned!$O$2:$O$5743,A2183,pg_transaction_cleaned!$F$2:$F$5743,"CAPTURE")</f>
        <v>799</v>
      </c>
      <c r="M2183" s="6">
        <f>COUNTIFS(pg_transaction_cleaned!$O$2:$O$5743,A2183,pg_transaction_cleaned!$F$2:$F$5743,"REFUND")</f>
        <v>0</v>
      </c>
      <c r="N2183" s="7">
        <f>SUMIFS(pg_transaction_cleaned!$H$2:$H$5743,pg_transaction_cleaned!$O$2:$O$5743,A2183,pg_transaction_cleaned!$F$2:$F$5743,"REFUND")</f>
        <v>0</v>
      </c>
      <c r="O2183" s="6" t="str">
        <f t="shared" si="174"/>
        <v>OK</v>
      </c>
      <c r="P2183" s="8">
        <f t="shared" si="175"/>
        <v>0</v>
      </c>
    </row>
    <row r="2184" spans="1:16" x14ac:dyDescent="0.3">
      <c r="A2184" s="6" t="s">
        <v>4374</v>
      </c>
      <c r="B2184" s="6" t="s">
        <v>11834</v>
      </c>
      <c r="C2184" s="6" t="s">
        <v>4375</v>
      </c>
      <c r="D2184" s="6" t="s">
        <v>37</v>
      </c>
      <c r="E2184" s="6" t="s">
        <v>18</v>
      </c>
      <c r="F2184" s="6" t="s">
        <v>11959</v>
      </c>
      <c r="G2184" s="6" t="s">
        <v>19</v>
      </c>
      <c r="H2184" s="10">
        <f t="shared" si="171"/>
        <v>46276</v>
      </c>
      <c r="I2184" s="7">
        <f t="shared" si="172"/>
        <v>5297</v>
      </c>
      <c r="J2184" s="6" t="str">
        <f t="shared" si="173"/>
        <v>Lucknow</v>
      </c>
      <c r="K2184" s="6">
        <f>COUNTIFS(pg_transaction_cleaned!$O$2:$O$5743,A2184,pg_transaction_cleaned!$F$2:$F$5743,"CAPTURE")</f>
        <v>1</v>
      </c>
      <c r="L2184" s="7">
        <f>SUMIFS(pg_transaction_cleaned!$H$2:$H$5743,pg_transaction_cleaned!$O$2:$O$5743,A2184,pg_transaction_cleaned!$F$2:$F$5743,"CAPTURE")</f>
        <v>5297</v>
      </c>
      <c r="M2184" s="6">
        <f>COUNTIFS(pg_transaction_cleaned!$O$2:$O$5743,A2184,pg_transaction_cleaned!$F$2:$F$5743,"REFUND")</f>
        <v>0</v>
      </c>
      <c r="N2184" s="7">
        <f>SUMIFS(pg_transaction_cleaned!$H$2:$H$5743,pg_transaction_cleaned!$O$2:$O$5743,A2184,pg_transaction_cleaned!$F$2:$F$5743,"REFUND")</f>
        <v>0</v>
      </c>
      <c r="O2184" s="6" t="str">
        <f t="shared" si="174"/>
        <v>OK</v>
      </c>
      <c r="P2184" s="8">
        <f t="shared" si="175"/>
        <v>0</v>
      </c>
    </row>
    <row r="2185" spans="1:16" x14ac:dyDescent="0.3">
      <c r="A2185" s="6" t="s">
        <v>4376</v>
      </c>
      <c r="B2185" s="6" t="s">
        <v>11999</v>
      </c>
      <c r="C2185" s="6" t="s">
        <v>4377</v>
      </c>
      <c r="D2185" s="6" t="s">
        <v>75</v>
      </c>
      <c r="E2185" s="6" t="s">
        <v>18</v>
      </c>
      <c r="F2185" s="6" t="s">
        <v>11853</v>
      </c>
      <c r="G2185" s="6" t="s">
        <v>19</v>
      </c>
      <c r="H2185" s="10">
        <f t="shared" si="171"/>
        <v>46282</v>
      </c>
      <c r="I2185" s="7">
        <f t="shared" si="172"/>
        <v>1799</v>
      </c>
      <c r="J2185" s="6" t="str">
        <f t="shared" si="173"/>
        <v>Mumbai</v>
      </c>
      <c r="K2185" s="6">
        <f>COUNTIFS(pg_transaction_cleaned!$O$2:$O$5743,A2185,pg_transaction_cleaned!$F$2:$F$5743,"CAPTURE")</f>
        <v>1</v>
      </c>
      <c r="L2185" s="7">
        <f>SUMIFS(pg_transaction_cleaned!$H$2:$H$5743,pg_transaction_cleaned!$O$2:$O$5743,A2185,pg_transaction_cleaned!$F$2:$F$5743,"CAPTURE")</f>
        <v>1799</v>
      </c>
      <c r="M2185" s="6">
        <f>COUNTIFS(pg_transaction_cleaned!$O$2:$O$5743,A2185,pg_transaction_cleaned!$F$2:$F$5743,"REFUND")</f>
        <v>0</v>
      </c>
      <c r="N2185" s="7">
        <f>SUMIFS(pg_transaction_cleaned!$H$2:$H$5743,pg_transaction_cleaned!$O$2:$O$5743,A2185,pg_transaction_cleaned!$F$2:$F$5743,"REFUND")</f>
        <v>0</v>
      </c>
      <c r="O2185" s="6" t="str">
        <f t="shared" si="174"/>
        <v>OK</v>
      </c>
      <c r="P2185" s="8">
        <f t="shared" si="175"/>
        <v>0</v>
      </c>
    </row>
    <row r="2186" spans="1:16" x14ac:dyDescent="0.3">
      <c r="A2186" s="6" t="s">
        <v>4378</v>
      </c>
      <c r="B2186" s="6" t="s">
        <v>12031</v>
      </c>
      <c r="C2186" s="6" t="s">
        <v>4379</v>
      </c>
      <c r="D2186" s="6" t="s">
        <v>51</v>
      </c>
      <c r="E2186" s="6" t="s">
        <v>27</v>
      </c>
      <c r="F2186" s="6" t="s">
        <v>12188</v>
      </c>
      <c r="G2186" s="6" t="s">
        <v>19</v>
      </c>
      <c r="H2186" s="10">
        <f t="shared" si="171"/>
        <v>46269</v>
      </c>
      <c r="I2186" s="7">
        <f t="shared" si="172"/>
        <v>3447</v>
      </c>
      <c r="J2186" s="6" t="str">
        <f t="shared" si="173"/>
        <v>Chennai</v>
      </c>
      <c r="K2186" s="6">
        <f>COUNTIFS(pg_transaction_cleaned!$O$2:$O$5743,A2186,pg_transaction_cleaned!$F$2:$F$5743,"CAPTURE")</f>
        <v>1</v>
      </c>
      <c r="L2186" s="7">
        <f>SUMIFS(pg_transaction_cleaned!$H$2:$H$5743,pg_transaction_cleaned!$O$2:$O$5743,A2186,pg_transaction_cleaned!$F$2:$F$5743,"CAPTURE")</f>
        <v>3447</v>
      </c>
      <c r="M2186" s="6">
        <f>COUNTIFS(pg_transaction_cleaned!$O$2:$O$5743,A2186,pg_transaction_cleaned!$F$2:$F$5743,"REFUND")</f>
        <v>0</v>
      </c>
      <c r="N2186" s="7">
        <f>SUMIFS(pg_transaction_cleaned!$H$2:$H$5743,pg_transaction_cleaned!$O$2:$O$5743,A2186,pg_transaction_cleaned!$F$2:$F$5743,"REFUND")</f>
        <v>0</v>
      </c>
      <c r="O2186" s="6" t="str">
        <f t="shared" si="174"/>
        <v>OK</v>
      </c>
      <c r="P2186" s="8">
        <f t="shared" si="175"/>
        <v>0</v>
      </c>
    </row>
    <row r="2187" spans="1:16" x14ac:dyDescent="0.3">
      <c r="A2187" s="6" t="s">
        <v>4380</v>
      </c>
      <c r="B2187" s="6" t="s">
        <v>11933</v>
      </c>
      <c r="C2187" s="6" t="s">
        <v>4381</v>
      </c>
      <c r="D2187" s="6"/>
      <c r="E2187" s="6" t="s">
        <v>27</v>
      </c>
      <c r="F2187" s="6" t="s">
        <v>11835</v>
      </c>
      <c r="G2187" s="6" t="s">
        <v>115</v>
      </c>
      <c r="H2187" s="10">
        <f t="shared" si="171"/>
        <v>46277</v>
      </c>
      <c r="I2187" s="7">
        <f t="shared" si="172"/>
        <v>499</v>
      </c>
      <c r="J2187" s="6" t="str">
        <f t="shared" si="173"/>
        <v>Unknown</v>
      </c>
      <c r="K2187" s="6">
        <f>COUNTIFS(pg_transaction_cleaned!$O$2:$O$5743,A2187,pg_transaction_cleaned!$F$2:$F$5743,"CAPTURE")</f>
        <v>0</v>
      </c>
      <c r="L2187" s="7">
        <f>SUMIFS(pg_transaction_cleaned!$H$2:$H$5743,pg_transaction_cleaned!$O$2:$O$5743,A2187,pg_transaction_cleaned!$F$2:$F$5743,"CAPTURE")</f>
        <v>0</v>
      </c>
      <c r="M2187" s="6">
        <f>COUNTIFS(pg_transaction_cleaned!$O$2:$O$5743,A2187,pg_transaction_cleaned!$F$2:$F$5743,"REFUND")</f>
        <v>0</v>
      </c>
      <c r="N2187" s="7">
        <f>SUMIFS(pg_transaction_cleaned!$H$2:$H$5743,pg_transaction_cleaned!$O$2:$O$5743,A2187,pg_transaction_cleaned!$F$2:$F$5743,"REFUND")</f>
        <v>0</v>
      </c>
      <c r="O2187" s="6" t="str">
        <f t="shared" si="174"/>
        <v>OK</v>
      </c>
      <c r="P2187" s="8">
        <f t="shared" si="175"/>
        <v>0</v>
      </c>
    </row>
    <row r="2188" spans="1:16" x14ac:dyDescent="0.3">
      <c r="A2188" s="6" t="s">
        <v>4382</v>
      </c>
      <c r="B2188" s="6" t="s">
        <v>11897</v>
      </c>
      <c r="C2188" s="6" t="s">
        <v>4383</v>
      </c>
      <c r="D2188" s="6" t="s">
        <v>75</v>
      </c>
      <c r="E2188" s="6" t="s">
        <v>27</v>
      </c>
      <c r="F2188" s="6" t="s">
        <v>12080</v>
      </c>
      <c r="G2188" s="6" t="s">
        <v>19</v>
      </c>
      <c r="H2188" s="10">
        <f t="shared" si="171"/>
        <v>46266</v>
      </c>
      <c r="I2188" s="7">
        <f t="shared" si="172"/>
        <v>8298</v>
      </c>
      <c r="J2188" s="6" t="str">
        <f t="shared" si="173"/>
        <v>Mumbai</v>
      </c>
      <c r="K2188" s="6">
        <f>COUNTIFS(pg_transaction_cleaned!$O$2:$O$5743,A2188,pg_transaction_cleaned!$F$2:$F$5743,"CAPTURE")</f>
        <v>1</v>
      </c>
      <c r="L2188" s="7">
        <f>SUMIFS(pg_transaction_cleaned!$H$2:$H$5743,pg_transaction_cleaned!$O$2:$O$5743,A2188,pg_transaction_cleaned!$F$2:$F$5743,"CAPTURE")</f>
        <v>8298</v>
      </c>
      <c r="M2188" s="6">
        <f>COUNTIFS(pg_transaction_cleaned!$O$2:$O$5743,A2188,pg_transaction_cleaned!$F$2:$F$5743,"REFUND")</f>
        <v>0</v>
      </c>
      <c r="N2188" s="7">
        <f>SUMIFS(pg_transaction_cleaned!$H$2:$H$5743,pg_transaction_cleaned!$O$2:$O$5743,A2188,pg_transaction_cleaned!$F$2:$F$5743,"REFUND")</f>
        <v>0</v>
      </c>
      <c r="O2188" s="6" t="str">
        <f t="shared" si="174"/>
        <v>OK</v>
      </c>
      <c r="P2188" s="8">
        <f t="shared" si="175"/>
        <v>0</v>
      </c>
    </row>
    <row r="2189" spans="1:16" x14ac:dyDescent="0.3">
      <c r="A2189" s="6" t="s">
        <v>4384</v>
      </c>
      <c r="B2189" s="6" t="s">
        <v>11976</v>
      </c>
      <c r="C2189" s="6" t="s">
        <v>4385</v>
      </c>
      <c r="D2189" s="6" t="s">
        <v>26</v>
      </c>
      <c r="E2189" s="6" t="s">
        <v>54</v>
      </c>
      <c r="F2189" s="6" t="s">
        <v>11880</v>
      </c>
      <c r="G2189" s="6" t="s">
        <v>19</v>
      </c>
      <c r="H2189" s="10">
        <f t="shared" si="171"/>
        <v>46284</v>
      </c>
      <c r="I2189" s="7">
        <f t="shared" si="172"/>
        <v>648</v>
      </c>
      <c r="J2189" s="6" t="str">
        <f t="shared" si="173"/>
        <v>Kolkata</v>
      </c>
      <c r="K2189" s="6">
        <f>COUNTIFS(pg_transaction_cleaned!$O$2:$O$5743,A2189,pg_transaction_cleaned!$F$2:$F$5743,"CAPTURE")</f>
        <v>1</v>
      </c>
      <c r="L2189" s="7">
        <f>SUMIFS(pg_transaction_cleaned!$H$2:$H$5743,pg_transaction_cleaned!$O$2:$O$5743,A2189,pg_transaction_cleaned!$F$2:$F$5743,"CAPTURE")</f>
        <v>648</v>
      </c>
      <c r="M2189" s="6">
        <f>COUNTIFS(pg_transaction_cleaned!$O$2:$O$5743,A2189,pg_transaction_cleaned!$F$2:$F$5743,"REFUND")</f>
        <v>0</v>
      </c>
      <c r="N2189" s="7">
        <f>SUMIFS(pg_transaction_cleaned!$H$2:$H$5743,pg_transaction_cleaned!$O$2:$O$5743,A2189,pg_transaction_cleaned!$F$2:$F$5743,"REFUND")</f>
        <v>0</v>
      </c>
      <c r="O2189" s="6" t="str">
        <f t="shared" si="174"/>
        <v>OK</v>
      </c>
      <c r="P2189" s="8">
        <f t="shared" si="175"/>
        <v>0</v>
      </c>
    </row>
    <row r="2190" spans="1:16" x14ac:dyDescent="0.3">
      <c r="A2190" s="6" t="s">
        <v>4386</v>
      </c>
      <c r="B2190" s="6" t="s">
        <v>11949</v>
      </c>
      <c r="C2190" s="6" t="s">
        <v>4387</v>
      </c>
      <c r="D2190" s="6" t="s">
        <v>37</v>
      </c>
      <c r="E2190" s="6" t="s">
        <v>18</v>
      </c>
      <c r="F2190" s="6" t="s">
        <v>11959</v>
      </c>
      <c r="G2190" s="6" t="s">
        <v>115</v>
      </c>
      <c r="H2190" s="10">
        <f t="shared" si="171"/>
        <v>46275</v>
      </c>
      <c r="I2190" s="7">
        <f t="shared" si="172"/>
        <v>5297</v>
      </c>
      <c r="J2190" s="6" t="str">
        <f t="shared" si="173"/>
        <v>Lucknow</v>
      </c>
      <c r="K2190" s="6">
        <f>COUNTIFS(pg_transaction_cleaned!$O$2:$O$5743,A2190,pg_transaction_cleaned!$F$2:$F$5743,"CAPTURE")</f>
        <v>0</v>
      </c>
      <c r="L2190" s="7">
        <f>SUMIFS(pg_transaction_cleaned!$H$2:$H$5743,pg_transaction_cleaned!$O$2:$O$5743,A2190,pg_transaction_cleaned!$F$2:$F$5743,"CAPTURE")</f>
        <v>0</v>
      </c>
      <c r="M2190" s="6">
        <f>COUNTIFS(pg_transaction_cleaned!$O$2:$O$5743,A2190,pg_transaction_cleaned!$F$2:$F$5743,"REFUND")</f>
        <v>0</v>
      </c>
      <c r="N2190" s="7">
        <f>SUMIFS(pg_transaction_cleaned!$H$2:$H$5743,pg_transaction_cleaned!$O$2:$O$5743,A2190,pg_transaction_cleaned!$F$2:$F$5743,"REFUND")</f>
        <v>0</v>
      </c>
      <c r="O2190" s="6" t="str">
        <f t="shared" si="174"/>
        <v>OK</v>
      </c>
      <c r="P2190" s="8">
        <f t="shared" si="175"/>
        <v>0</v>
      </c>
    </row>
    <row r="2191" spans="1:16" x14ac:dyDescent="0.3">
      <c r="A2191" s="6" t="s">
        <v>4388</v>
      </c>
      <c r="B2191" s="6" t="s">
        <v>11981</v>
      </c>
      <c r="C2191" s="6" t="s">
        <v>4389</v>
      </c>
      <c r="D2191" s="6" t="s">
        <v>34</v>
      </c>
      <c r="E2191" s="6" t="s">
        <v>54</v>
      </c>
      <c r="F2191" s="6" t="s">
        <v>11902</v>
      </c>
      <c r="G2191" s="6" t="s">
        <v>19</v>
      </c>
      <c r="H2191" s="10">
        <f t="shared" si="171"/>
        <v>46274</v>
      </c>
      <c r="I2191" s="7">
        <f t="shared" si="172"/>
        <v>2999</v>
      </c>
      <c r="J2191" s="6" t="str">
        <f t="shared" si="173"/>
        <v>Ahmedabad</v>
      </c>
      <c r="K2191" s="6">
        <f>COUNTIFS(pg_transaction_cleaned!$O$2:$O$5743,A2191,pg_transaction_cleaned!$F$2:$F$5743,"CAPTURE")</f>
        <v>1</v>
      </c>
      <c r="L2191" s="7">
        <f>SUMIFS(pg_transaction_cleaned!$H$2:$H$5743,pg_transaction_cleaned!$O$2:$O$5743,A2191,pg_transaction_cleaned!$F$2:$F$5743,"CAPTURE")</f>
        <v>2999</v>
      </c>
      <c r="M2191" s="6">
        <f>COUNTIFS(pg_transaction_cleaned!$O$2:$O$5743,A2191,pg_transaction_cleaned!$F$2:$F$5743,"REFUND")</f>
        <v>0</v>
      </c>
      <c r="N2191" s="7">
        <f>SUMIFS(pg_transaction_cleaned!$H$2:$H$5743,pg_transaction_cleaned!$O$2:$O$5743,A2191,pg_transaction_cleaned!$F$2:$F$5743,"REFUND")</f>
        <v>0</v>
      </c>
      <c r="O2191" s="6" t="str">
        <f t="shared" si="174"/>
        <v>OK</v>
      </c>
      <c r="P2191" s="8">
        <f t="shared" si="175"/>
        <v>0</v>
      </c>
    </row>
    <row r="2192" spans="1:16" x14ac:dyDescent="0.3">
      <c r="A2192" s="6" t="s">
        <v>4390</v>
      </c>
      <c r="B2192" s="6" t="s">
        <v>11850</v>
      </c>
      <c r="C2192" s="6" t="s">
        <v>4391</v>
      </c>
      <c r="D2192" s="6" t="s">
        <v>26</v>
      </c>
      <c r="E2192" s="6" t="s">
        <v>27</v>
      </c>
      <c r="F2192" s="6" t="s">
        <v>11869</v>
      </c>
      <c r="G2192" s="6" t="s">
        <v>19</v>
      </c>
      <c r="H2192" s="10">
        <f t="shared" si="171"/>
        <v>46283</v>
      </c>
      <c r="I2192" s="7">
        <f t="shared" si="172"/>
        <v>599</v>
      </c>
      <c r="J2192" s="6" t="str">
        <f t="shared" si="173"/>
        <v>Kolkata</v>
      </c>
      <c r="K2192" s="6">
        <f>COUNTIFS(pg_transaction_cleaned!$O$2:$O$5743,A2192,pg_transaction_cleaned!$F$2:$F$5743,"CAPTURE")</f>
        <v>1</v>
      </c>
      <c r="L2192" s="7">
        <f>SUMIFS(pg_transaction_cleaned!$H$2:$H$5743,pg_transaction_cleaned!$O$2:$O$5743,A2192,pg_transaction_cleaned!$F$2:$F$5743,"CAPTURE")</f>
        <v>599</v>
      </c>
      <c r="M2192" s="6">
        <f>COUNTIFS(pg_transaction_cleaned!$O$2:$O$5743,A2192,pg_transaction_cleaned!$F$2:$F$5743,"REFUND")</f>
        <v>0</v>
      </c>
      <c r="N2192" s="7">
        <f>SUMIFS(pg_transaction_cleaned!$H$2:$H$5743,pg_transaction_cleaned!$O$2:$O$5743,A2192,pg_transaction_cleaned!$F$2:$F$5743,"REFUND")</f>
        <v>0</v>
      </c>
      <c r="O2192" s="6" t="str">
        <f t="shared" si="174"/>
        <v>OK</v>
      </c>
      <c r="P2192" s="8">
        <f t="shared" si="175"/>
        <v>0</v>
      </c>
    </row>
    <row r="2193" spans="1:16" x14ac:dyDescent="0.3">
      <c r="A2193" s="6" t="s">
        <v>4392</v>
      </c>
      <c r="B2193" s="6" t="s">
        <v>11866</v>
      </c>
      <c r="C2193" s="6" t="s">
        <v>4393</v>
      </c>
      <c r="D2193" s="6" t="s">
        <v>61</v>
      </c>
      <c r="E2193" s="6" t="s">
        <v>18</v>
      </c>
      <c r="F2193" s="6" t="s">
        <v>11837</v>
      </c>
      <c r="G2193" s="6" t="s">
        <v>19</v>
      </c>
      <c r="H2193" s="10">
        <f t="shared" si="171"/>
        <v>46274</v>
      </c>
      <c r="I2193" s="7">
        <f t="shared" si="172"/>
        <v>999</v>
      </c>
      <c r="J2193" s="6" t="str">
        <f t="shared" si="173"/>
        <v>Delhi</v>
      </c>
      <c r="K2193" s="6">
        <f>COUNTIFS(pg_transaction_cleaned!$O$2:$O$5743,A2193,pg_transaction_cleaned!$F$2:$F$5743,"CAPTURE")</f>
        <v>1</v>
      </c>
      <c r="L2193" s="7">
        <f>SUMIFS(pg_transaction_cleaned!$H$2:$H$5743,pg_transaction_cleaned!$O$2:$O$5743,A2193,pg_transaction_cleaned!$F$2:$F$5743,"CAPTURE")</f>
        <v>999</v>
      </c>
      <c r="M2193" s="6">
        <f>COUNTIFS(pg_transaction_cleaned!$O$2:$O$5743,A2193,pg_transaction_cleaned!$F$2:$F$5743,"REFUND")</f>
        <v>0</v>
      </c>
      <c r="N2193" s="7">
        <f>SUMIFS(pg_transaction_cleaned!$H$2:$H$5743,pg_transaction_cleaned!$O$2:$O$5743,A2193,pg_transaction_cleaned!$F$2:$F$5743,"REFUND")</f>
        <v>0</v>
      </c>
      <c r="O2193" s="6" t="str">
        <f t="shared" si="174"/>
        <v>OK</v>
      </c>
      <c r="P2193" s="8">
        <f t="shared" si="175"/>
        <v>0</v>
      </c>
    </row>
    <row r="2194" spans="1:16" x14ac:dyDescent="0.3">
      <c r="A2194" s="6" t="s">
        <v>4394</v>
      </c>
      <c r="B2194" s="6" t="s">
        <v>11877</v>
      </c>
      <c r="C2194" s="6" t="s">
        <v>4395</v>
      </c>
      <c r="D2194" s="6" t="s">
        <v>61</v>
      </c>
      <c r="E2194" s="6" t="s">
        <v>43</v>
      </c>
      <c r="F2194" s="6" t="s">
        <v>11996</v>
      </c>
      <c r="G2194" s="6" t="s">
        <v>19</v>
      </c>
      <c r="H2194" s="10">
        <f t="shared" si="171"/>
        <v>46267</v>
      </c>
      <c r="I2194" s="7">
        <f t="shared" si="172"/>
        <v>4798</v>
      </c>
      <c r="J2194" s="6" t="str">
        <f t="shared" si="173"/>
        <v>Delhi</v>
      </c>
      <c r="K2194" s="6">
        <f>COUNTIFS(pg_transaction_cleaned!$O$2:$O$5743,A2194,pg_transaction_cleaned!$F$2:$F$5743,"CAPTURE")</f>
        <v>1</v>
      </c>
      <c r="L2194" s="7">
        <f>SUMIFS(pg_transaction_cleaned!$H$2:$H$5743,pg_transaction_cleaned!$O$2:$O$5743,A2194,pg_transaction_cleaned!$F$2:$F$5743,"CAPTURE")</f>
        <v>4798</v>
      </c>
      <c r="M2194" s="6">
        <f>COUNTIFS(pg_transaction_cleaned!$O$2:$O$5743,A2194,pg_transaction_cleaned!$F$2:$F$5743,"REFUND")</f>
        <v>0</v>
      </c>
      <c r="N2194" s="7">
        <f>SUMIFS(pg_transaction_cleaned!$H$2:$H$5743,pg_transaction_cleaned!$O$2:$O$5743,A2194,pg_transaction_cleaned!$F$2:$F$5743,"REFUND")</f>
        <v>0</v>
      </c>
      <c r="O2194" s="6" t="str">
        <f t="shared" si="174"/>
        <v>OK</v>
      </c>
      <c r="P2194" s="8">
        <f t="shared" si="175"/>
        <v>0</v>
      </c>
    </row>
    <row r="2195" spans="1:16" x14ac:dyDescent="0.3">
      <c r="A2195" s="6" t="s">
        <v>4396</v>
      </c>
      <c r="B2195" s="6" t="s">
        <v>11896</v>
      </c>
      <c r="C2195" s="6" t="s">
        <v>4397</v>
      </c>
      <c r="D2195" s="6" t="s">
        <v>34</v>
      </c>
      <c r="E2195" s="6" t="s">
        <v>18</v>
      </c>
      <c r="F2195" s="6" t="s">
        <v>12066</v>
      </c>
      <c r="G2195" s="6" t="s">
        <v>19</v>
      </c>
      <c r="H2195" s="10">
        <f t="shared" si="171"/>
        <v>46292</v>
      </c>
      <c r="I2195" s="7">
        <f t="shared" si="172"/>
        <v>2897</v>
      </c>
      <c r="J2195" s="6" t="str">
        <f t="shared" si="173"/>
        <v>Ahmedabad</v>
      </c>
      <c r="K2195" s="6">
        <f>COUNTIFS(pg_transaction_cleaned!$O$2:$O$5743,A2195,pg_transaction_cleaned!$F$2:$F$5743,"CAPTURE")</f>
        <v>1</v>
      </c>
      <c r="L2195" s="7">
        <f>SUMIFS(pg_transaction_cleaned!$H$2:$H$5743,pg_transaction_cleaned!$O$2:$O$5743,A2195,pg_transaction_cleaned!$F$2:$F$5743,"CAPTURE")</f>
        <v>2897</v>
      </c>
      <c r="M2195" s="6">
        <f>COUNTIFS(pg_transaction_cleaned!$O$2:$O$5743,A2195,pg_transaction_cleaned!$F$2:$F$5743,"REFUND")</f>
        <v>0</v>
      </c>
      <c r="N2195" s="7">
        <f>SUMIFS(pg_transaction_cleaned!$H$2:$H$5743,pg_transaction_cleaned!$O$2:$O$5743,A2195,pg_transaction_cleaned!$F$2:$F$5743,"REFUND")</f>
        <v>0</v>
      </c>
      <c r="O2195" s="6" t="str">
        <f t="shared" si="174"/>
        <v>OK</v>
      </c>
      <c r="P2195" s="8">
        <f t="shared" si="175"/>
        <v>0</v>
      </c>
    </row>
    <row r="2196" spans="1:16" x14ac:dyDescent="0.3">
      <c r="A2196" s="6" t="s">
        <v>4398</v>
      </c>
      <c r="B2196" s="6" t="s">
        <v>11891</v>
      </c>
      <c r="C2196" s="6" t="s">
        <v>4399</v>
      </c>
      <c r="D2196" s="6" t="s">
        <v>23</v>
      </c>
      <c r="E2196" s="6" t="s">
        <v>18</v>
      </c>
      <c r="F2196" s="6" t="s">
        <v>11922</v>
      </c>
      <c r="G2196" s="6" t="s">
        <v>19</v>
      </c>
      <c r="H2196" s="10">
        <f t="shared" si="171"/>
        <v>46278</v>
      </c>
      <c r="I2196" s="7">
        <f t="shared" si="172"/>
        <v>1998</v>
      </c>
      <c r="J2196" s="6" t="str">
        <f t="shared" si="173"/>
        <v>Bengaluru</v>
      </c>
      <c r="K2196" s="6">
        <f>COUNTIFS(pg_transaction_cleaned!$O$2:$O$5743,A2196,pg_transaction_cleaned!$F$2:$F$5743,"CAPTURE")</f>
        <v>1</v>
      </c>
      <c r="L2196" s="7">
        <f>SUMIFS(pg_transaction_cleaned!$H$2:$H$5743,pg_transaction_cleaned!$O$2:$O$5743,A2196,pg_transaction_cleaned!$F$2:$F$5743,"CAPTURE")</f>
        <v>1998</v>
      </c>
      <c r="M2196" s="6">
        <f>COUNTIFS(pg_transaction_cleaned!$O$2:$O$5743,A2196,pg_transaction_cleaned!$F$2:$F$5743,"REFUND")</f>
        <v>0</v>
      </c>
      <c r="N2196" s="7">
        <f>SUMIFS(pg_transaction_cleaned!$H$2:$H$5743,pg_transaction_cleaned!$O$2:$O$5743,A2196,pg_transaction_cleaned!$F$2:$F$5743,"REFUND")</f>
        <v>0</v>
      </c>
      <c r="O2196" s="6" t="str">
        <f t="shared" si="174"/>
        <v>OK</v>
      </c>
      <c r="P2196" s="8">
        <f t="shared" si="175"/>
        <v>0</v>
      </c>
    </row>
    <row r="2197" spans="1:16" x14ac:dyDescent="0.3">
      <c r="A2197" s="6" t="s">
        <v>4400</v>
      </c>
      <c r="B2197" s="6" t="s">
        <v>11832</v>
      </c>
      <c r="C2197" s="6" t="s">
        <v>4401</v>
      </c>
      <c r="D2197" s="6" t="s">
        <v>37</v>
      </c>
      <c r="E2197" s="6" t="s">
        <v>18</v>
      </c>
      <c r="F2197" s="6" t="s">
        <v>11851</v>
      </c>
      <c r="G2197" s="6" t="s">
        <v>19</v>
      </c>
      <c r="H2197" s="10">
        <f t="shared" si="171"/>
        <v>46273</v>
      </c>
      <c r="I2197" s="7">
        <f t="shared" si="172"/>
        <v>3499</v>
      </c>
      <c r="J2197" s="6" t="str">
        <f t="shared" si="173"/>
        <v>Lucknow</v>
      </c>
      <c r="K2197" s="6">
        <f>COUNTIFS(pg_transaction_cleaned!$O$2:$O$5743,A2197,pg_transaction_cleaned!$F$2:$F$5743,"CAPTURE")</f>
        <v>1</v>
      </c>
      <c r="L2197" s="7">
        <f>SUMIFS(pg_transaction_cleaned!$H$2:$H$5743,pg_transaction_cleaned!$O$2:$O$5743,A2197,pg_transaction_cleaned!$F$2:$F$5743,"CAPTURE")</f>
        <v>3499</v>
      </c>
      <c r="M2197" s="6">
        <f>COUNTIFS(pg_transaction_cleaned!$O$2:$O$5743,A2197,pg_transaction_cleaned!$F$2:$F$5743,"REFUND")</f>
        <v>0</v>
      </c>
      <c r="N2197" s="7">
        <f>SUMIFS(pg_transaction_cleaned!$H$2:$H$5743,pg_transaction_cleaned!$O$2:$O$5743,A2197,pg_transaction_cleaned!$F$2:$F$5743,"REFUND")</f>
        <v>0</v>
      </c>
      <c r="O2197" s="6" t="str">
        <f t="shared" si="174"/>
        <v>OK</v>
      </c>
      <c r="P2197" s="8">
        <f t="shared" si="175"/>
        <v>0</v>
      </c>
    </row>
    <row r="2198" spans="1:16" x14ac:dyDescent="0.3">
      <c r="A2198" s="6" t="s">
        <v>4402</v>
      </c>
      <c r="B2198" s="6" t="s">
        <v>11903</v>
      </c>
      <c r="C2198" s="6" t="s">
        <v>4403</v>
      </c>
      <c r="D2198" s="6" t="s">
        <v>42</v>
      </c>
      <c r="E2198" s="6" t="s">
        <v>18</v>
      </c>
      <c r="F2198" s="6" t="s">
        <v>11986</v>
      </c>
      <c r="G2198" s="6" t="s">
        <v>19</v>
      </c>
      <c r="H2198" s="10">
        <f t="shared" si="171"/>
        <v>46277</v>
      </c>
      <c r="I2198" s="7">
        <f t="shared" si="172"/>
        <v>9798</v>
      </c>
      <c r="J2198" s="6" t="str">
        <f t="shared" si="173"/>
        <v>Hyderabad</v>
      </c>
      <c r="K2198" s="6">
        <f>COUNTIFS(pg_transaction_cleaned!$O$2:$O$5743,A2198,pg_transaction_cleaned!$F$2:$F$5743,"CAPTURE")</f>
        <v>1</v>
      </c>
      <c r="L2198" s="7">
        <f>SUMIFS(pg_transaction_cleaned!$H$2:$H$5743,pg_transaction_cleaned!$O$2:$O$5743,A2198,pg_transaction_cleaned!$F$2:$F$5743,"CAPTURE")</f>
        <v>9798</v>
      </c>
      <c r="M2198" s="6">
        <f>COUNTIFS(pg_transaction_cleaned!$O$2:$O$5743,A2198,pg_transaction_cleaned!$F$2:$F$5743,"REFUND")</f>
        <v>0</v>
      </c>
      <c r="N2198" s="7">
        <f>SUMIFS(pg_transaction_cleaned!$H$2:$H$5743,pg_transaction_cleaned!$O$2:$O$5743,A2198,pg_transaction_cleaned!$F$2:$F$5743,"REFUND")</f>
        <v>0</v>
      </c>
      <c r="O2198" s="6" t="str">
        <f t="shared" si="174"/>
        <v>OK</v>
      </c>
      <c r="P2198" s="8">
        <f t="shared" si="175"/>
        <v>0</v>
      </c>
    </row>
    <row r="2199" spans="1:16" x14ac:dyDescent="0.3">
      <c r="A2199" s="6" t="s">
        <v>4404</v>
      </c>
      <c r="B2199" s="6" t="s">
        <v>11862</v>
      </c>
      <c r="C2199" s="6" t="s">
        <v>4405</v>
      </c>
      <c r="D2199" s="6" t="s">
        <v>37</v>
      </c>
      <c r="E2199" s="6" t="s">
        <v>27</v>
      </c>
      <c r="F2199" s="6" t="s">
        <v>11922</v>
      </c>
      <c r="G2199" s="6" t="s">
        <v>19</v>
      </c>
      <c r="H2199" s="10">
        <f t="shared" si="171"/>
        <v>46272</v>
      </c>
      <c r="I2199" s="7">
        <f t="shared" si="172"/>
        <v>1998</v>
      </c>
      <c r="J2199" s="6" t="str">
        <f t="shared" si="173"/>
        <v>Lucknow</v>
      </c>
      <c r="K2199" s="6">
        <f>COUNTIFS(pg_transaction_cleaned!$O$2:$O$5743,A2199,pg_transaction_cleaned!$F$2:$F$5743,"CAPTURE")</f>
        <v>1</v>
      </c>
      <c r="L2199" s="7">
        <f>SUMIFS(pg_transaction_cleaned!$H$2:$H$5743,pg_transaction_cleaned!$O$2:$O$5743,A2199,pg_transaction_cleaned!$F$2:$F$5743,"CAPTURE")</f>
        <v>1998</v>
      </c>
      <c r="M2199" s="6">
        <f>COUNTIFS(pg_transaction_cleaned!$O$2:$O$5743,A2199,pg_transaction_cleaned!$F$2:$F$5743,"REFUND")</f>
        <v>0</v>
      </c>
      <c r="N2199" s="7">
        <f>SUMIFS(pg_transaction_cleaned!$H$2:$H$5743,pg_transaction_cleaned!$O$2:$O$5743,A2199,pg_transaction_cleaned!$F$2:$F$5743,"REFUND")</f>
        <v>0</v>
      </c>
      <c r="O2199" s="6" t="str">
        <f t="shared" si="174"/>
        <v>OK</v>
      </c>
      <c r="P2199" s="8">
        <f t="shared" si="175"/>
        <v>0</v>
      </c>
    </row>
    <row r="2200" spans="1:16" x14ac:dyDescent="0.3">
      <c r="A2200" s="6" t="s">
        <v>4406</v>
      </c>
      <c r="B2200" s="6" t="s">
        <v>11875</v>
      </c>
      <c r="C2200" s="6" t="s">
        <v>4407</v>
      </c>
      <c r="D2200" s="6" t="s">
        <v>26</v>
      </c>
      <c r="E2200" s="6" t="s">
        <v>27</v>
      </c>
      <c r="F2200" s="6" t="s">
        <v>11869</v>
      </c>
      <c r="G2200" s="6" t="s">
        <v>19</v>
      </c>
      <c r="H2200" s="10">
        <f t="shared" si="171"/>
        <v>46279</v>
      </c>
      <c r="I2200" s="7">
        <f t="shared" si="172"/>
        <v>599</v>
      </c>
      <c r="J2200" s="6" t="str">
        <f t="shared" si="173"/>
        <v>Kolkata</v>
      </c>
      <c r="K2200" s="6">
        <f>COUNTIFS(pg_transaction_cleaned!$O$2:$O$5743,A2200,pg_transaction_cleaned!$F$2:$F$5743,"CAPTURE")</f>
        <v>1</v>
      </c>
      <c r="L2200" s="7">
        <f>SUMIFS(pg_transaction_cleaned!$H$2:$H$5743,pg_transaction_cleaned!$O$2:$O$5743,A2200,pg_transaction_cleaned!$F$2:$F$5743,"CAPTURE")</f>
        <v>599</v>
      </c>
      <c r="M2200" s="6">
        <f>COUNTIFS(pg_transaction_cleaned!$O$2:$O$5743,A2200,pg_transaction_cleaned!$F$2:$F$5743,"REFUND")</f>
        <v>0</v>
      </c>
      <c r="N2200" s="7">
        <f>SUMIFS(pg_transaction_cleaned!$H$2:$H$5743,pg_transaction_cleaned!$O$2:$O$5743,A2200,pg_transaction_cleaned!$F$2:$F$5743,"REFUND")</f>
        <v>0</v>
      </c>
      <c r="O2200" s="6" t="str">
        <f t="shared" si="174"/>
        <v>OK</v>
      </c>
      <c r="P2200" s="8">
        <f t="shared" si="175"/>
        <v>0</v>
      </c>
    </row>
    <row r="2201" spans="1:16" x14ac:dyDescent="0.3">
      <c r="A2201" s="6" t="s">
        <v>4408</v>
      </c>
      <c r="B2201" s="6" t="s">
        <v>11881</v>
      </c>
      <c r="C2201" s="6" t="s">
        <v>4409</v>
      </c>
      <c r="D2201" s="6" t="s">
        <v>26</v>
      </c>
      <c r="E2201" s="6" t="s">
        <v>18</v>
      </c>
      <c r="F2201" s="6" t="s">
        <v>11879</v>
      </c>
      <c r="G2201" s="6" t="s">
        <v>80</v>
      </c>
      <c r="H2201" s="10">
        <f t="shared" si="171"/>
        <v>46295</v>
      </c>
      <c r="I2201" s="7">
        <f t="shared" si="172"/>
        <v>1798</v>
      </c>
      <c r="J2201" s="6" t="str">
        <f t="shared" si="173"/>
        <v>Kolkata</v>
      </c>
      <c r="K2201" s="6">
        <f>COUNTIFS(pg_transaction_cleaned!$O$2:$O$5743,A2201,pg_transaction_cleaned!$F$2:$F$5743,"CAPTURE")</f>
        <v>0</v>
      </c>
      <c r="L2201" s="7">
        <f>SUMIFS(pg_transaction_cleaned!$H$2:$H$5743,pg_transaction_cleaned!$O$2:$O$5743,A2201,pg_transaction_cleaned!$F$2:$F$5743,"CAPTURE")</f>
        <v>0</v>
      </c>
      <c r="M2201" s="6">
        <f>COUNTIFS(pg_transaction_cleaned!$O$2:$O$5743,A2201,pg_transaction_cleaned!$F$2:$F$5743,"REFUND")</f>
        <v>0</v>
      </c>
      <c r="N2201" s="7">
        <f>SUMIFS(pg_transaction_cleaned!$H$2:$H$5743,pg_transaction_cleaned!$O$2:$O$5743,A2201,pg_transaction_cleaned!$F$2:$F$5743,"REFUND")</f>
        <v>0</v>
      </c>
      <c r="O2201" s="6" t="str">
        <f t="shared" si="174"/>
        <v>OK</v>
      </c>
      <c r="P2201" s="8">
        <f t="shared" si="175"/>
        <v>0</v>
      </c>
    </row>
    <row r="2202" spans="1:16" x14ac:dyDescent="0.3">
      <c r="A2202" s="6" t="s">
        <v>4410</v>
      </c>
      <c r="B2202" s="6" t="s">
        <v>11976</v>
      </c>
      <c r="C2202" s="6" t="s">
        <v>4411</v>
      </c>
      <c r="D2202" s="6" t="s">
        <v>26</v>
      </c>
      <c r="E2202" s="6" t="s">
        <v>27</v>
      </c>
      <c r="F2202" s="6" t="s">
        <v>11951</v>
      </c>
      <c r="G2202" s="6" t="s">
        <v>19</v>
      </c>
      <c r="H2202" s="10">
        <f t="shared" si="171"/>
        <v>46284</v>
      </c>
      <c r="I2202" s="7">
        <f t="shared" si="172"/>
        <v>4797</v>
      </c>
      <c r="J2202" s="6" t="str">
        <f t="shared" si="173"/>
        <v>Kolkata</v>
      </c>
      <c r="K2202" s="6">
        <f>COUNTIFS(pg_transaction_cleaned!$O$2:$O$5743,A2202,pg_transaction_cleaned!$F$2:$F$5743,"CAPTURE")</f>
        <v>1</v>
      </c>
      <c r="L2202" s="7">
        <f>SUMIFS(pg_transaction_cleaned!$H$2:$H$5743,pg_transaction_cleaned!$O$2:$O$5743,A2202,pg_transaction_cleaned!$F$2:$F$5743,"CAPTURE")</f>
        <v>4797</v>
      </c>
      <c r="M2202" s="6">
        <f>COUNTIFS(pg_transaction_cleaned!$O$2:$O$5743,A2202,pg_transaction_cleaned!$F$2:$F$5743,"REFUND")</f>
        <v>0</v>
      </c>
      <c r="N2202" s="7">
        <f>SUMIFS(pg_transaction_cleaned!$H$2:$H$5743,pg_transaction_cleaned!$O$2:$O$5743,A2202,pg_transaction_cleaned!$F$2:$F$5743,"REFUND")</f>
        <v>0</v>
      </c>
      <c r="O2202" s="6" t="str">
        <f t="shared" si="174"/>
        <v>OK</v>
      </c>
      <c r="P2202" s="8">
        <f t="shared" si="175"/>
        <v>0</v>
      </c>
    </row>
    <row r="2203" spans="1:16" x14ac:dyDescent="0.3">
      <c r="A2203" s="6" t="s">
        <v>4412</v>
      </c>
      <c r="B2203" s="6" t="s">
        <v>11976</v>
      </c>
      <c r="C2203" s="6" t="s">
        <v>4413</v>
      </c>
      <c r="D2203" s="6" t="s">
        <v>34</v>
      </c>
      <c r="E2203" s="6" t="s">
        <v>18</v>
      </c>
      <c r="F2203" s="6" t="s">
        <v>11835</v>
      </c>
      <c r="G2203" s="6" t="s">
        <v>19</v>
      </c>
      <c r="H2203" s="10">
        <f t="shared" si="171"/>
        <v>46284</v>
      </c>
      <c r="I2203" s="7">
        <f t="shared" si="172"/>
        <v>499</v>
      </c>
      <c r="J2203" s="6" t="str">
        <f t="shared" si="173"/>
        <v>Ahmedabad</v>
      </c>
      <c r="K2203" s="6">
        <f>COUNTIFS(pg_transaction_cleaned!$O$2:$O$5743,A2203,pg_transaction_cleaned!$F$2:$F$5743,"CAPTURE")</f>
        <v>1</v>
      </c>
      <c r="L2203" s="7">
        <f>SUMIFS(pg_transaction_cleaned!$H$2:$H$5743,pg_transaction_cleaned!$O$2:$O$5743,A2203,pg_transaction_cleaned!$F$2:$F$5743,"CAPTURE")</f>
        <v>499</v>
      </c>
      <c r="M2203" s="6">
        <f>COUNTIFS(pg_transaction_cleaned!$O$2:$O$5743,A2203,pg_transaction_cleaned!$F$2:$F$5743,"REFUND")</f>
        <v>0</v>
      </c>
      <c r="N2203" s="7">
        <f>SUMIFS(pg_transaction_cleaned!$H$2:$H$5743,pg_transaction_cleaned!$O$2:$O$5743,A2203,pg_transaction_cleaned!$F$2:$F$5743,"REFUND")</f>
        <v>0</v>
      </c>
      <c r="O2203" s="6" t="str">
        <f t="shared" si="174"/>
        <v>OK</v>
      </c>
      <c r="P2203" s="8">
        <f t="shared" si="175"/>
        <v>0</v>
      </c>
    </row>
    <row r="2204" spans="1:16" x14ac:dyDescent="0.3">
      <c r="A2204" s="6" t="s">
        <v>4414</v>
      </c>
      <c r="B2204" s="6" t="s">
        <v>11909</v>
      </c>
      <c r="C2204" s="6" t="s">
        <v>4415</v>
      </c>
      <c r="D2204" s="6" t="s">
        <v>17</v>
      </c>
      <c r="E2204" s="6" t="s">
        <v>27</v>
      </c>
      <c r="F2204" s="6" t="s">
        <v>12078</v>
      </c>
      <c r="G2204" s="6" t="s">
        <v>19</v>
      </c>
      <c r="H2204" s="10">
        <f t="shared" si="171"/>
        <v>46276</v>
      </c>
      <c r="I2204" s="7">
        <f t="shared" si="172"/>
        <v>7498</v>
      </c>
      <c r="J2204" s="6" t="str">
        <f t="shared" si="173"/>
        <v>Pune</v>
      </c>
      <c r="K2204" s="6">
        <f>COUNTIFS(pg_transaction_cleaned!$O$2:$O$5743,A2204,pg_transaction_cleaned!$F$2:$F$5743,"CAPTURE")</f>
        <v>1</v>
      </c>
      <c r="L2204" s="7">
        <f>SUMIFS(pg_transaction_cleaned!$H$2:$H$5743,pg_transaction_cleaned!$O$2:$O$5743,A2204,pg_transaction_cleaned!$F$2:$F$5743,"CAPTURE")</f>
        <v>7498</v>
      </c>
      <c r="M2204" s="6">
        <f>COUNTIFS(pg_transaction_cleaned!$O$2:$O$5743,A2204,pg_transaction_cleaned!$F$2:$F$5743,"REFUND")</f>
        <v>0</v>
      </c>
      <c r="N2204" s="7">
        <f>SUMIFS(pg_transaction_cleaned!$H$2:$H$5743,pg_transaction_cleaned!$O$2:$O$5743,A2204,pg_transaction_cleaned!$F$2:$F$5743,"REFUND")</f>
        <v>0</v>
      </c>
      <c r="O2204" s="6" t="str">
        <f t="shared" si="174"/>
        <v>OK</v>
      </c>
      <c r="P2204" s="8">
        <f t="shared" si="175"/>
        <v>0</v>
      </c>
    </row>
    <row r="2205" spans="1:16" x14ac:dyDescent="0.3">
      <c r="A2205" s="6" t="s">
        <v>4416</v>
      </c>
      <c r="B2205" s="6" t="s">
        <v>12051</v>
      </c>
      <c r="C2205" s="6" t="s">
        <v>4417</v>
      </c>
      <c r="D2205" s="6" t="s">
        <v>51</v>
      </c>
      <c r="E2205" s="6" t="s">
        <v>54</v>
      </c>
      <c r="F2205" s="6" t="s">
        <v>11843</v>
      </c>
      <c r="G2205" s="6" t="s">
        <v>19</v>
      </c>
      <c r="H2205" s="10">
        <f t="shared" si="171"/>
        <v>46291</v>
      </c>
      <c r="I2205" s="7">
        <f t="shared" si="172"/>
        <v>349</v>
      </c>
      <c r="J2205" s="6" t="str">
        <f t="shared" si="173"/>
        <v>Chennai</v>
      </c>
      <c r="K2205" s="6">
        <f>COUNTIFS(pg_transaction_cleaned!$O$2:$O$5743,A2205,pg_transaction_cleaned!$F$2:$F$5743,"CAPTURE")</f>
        <v>1</v>
      </c>
      <c r="L2205" s="7">
        <f>SUMIFS(pg_transaction_cleaned!$H$2:$H$5743,pg_transaction_cleaned!$O$2:$O$5743,A2205,pg_transaction_cleaned!$F$2:$F$5743,"CAPTURE")</f>
        <v>349</v>
      </c>
      <c r="M2205" s="6">
        <f>COUNTIFS(pg_transaction_cleaned!$O$2:$O$5743,A2205,pg_transaction_cleaned!$F$2:$F$5743,"REFUND")</f>
        <v>0</v>
      </c>
      <c r="N2205" s="7">
        <f>SUMIFS(pg_transaction_cleaned!$H$2:$H$5743,pg_transaction_cleaned!$O$2:$O$5743,A2205,pg_transaction_cleaned!$F$2:$F$5743,"REFUND")</f>
        <v>0</v>
      </c>
      <c r="O2205" s="6" t="str">
        <f t="shared" si="174"/>
        <v>OK</v>
      </c>
      <c r="P2205" s="8">
        <f t="shared" si="175"/>
        <v>0</v>
      </c>
    </row>
    <row r="2206" spans="1:16" x14ac:dyDescent="0.3">
      <c r="A2206" s="6" t="s">
        <v>4418</v>
      </c>
      <c r="B2206" s="6" t="s">
        <v>11907</v>
      </c>
      <c r="C2206" s="6" t="s">
        <v>4419</v>
      </c>
      <c r="D2206" s="6" t="s">
        <v>23</v>
      </c>
      <c r="E2206" s="6" t="s">
        <v>18</v>
      </c>
      <c r="F2206" s="6" t="s">
        <v>11837</v>
      </c>
      <c r="G2206" s="6" t="s">
        <v>80</v>
      </c>
      <c r="H2206" s="10">
        <f t="shared" si="171"/>
        <v>46293</v>
      </c>
      <c r="I2206" s="7">
        <f t="shared" si="172"/>
        <v>999</v>
      </c>
      <c r="J2206" s="6" t="str">
        <f t="shared" si="173"/>
        <v>Bengaluru</v>
      </c>
      <c r="K2206" s="6">
        <f>COUNTIFS(pg_transaction_cleaned!$O$2:$O$5743,A2206,pg_transaction_cleaned!$F$2:$F$5743,"CAPTURE")</f>
        <v>0</v>
      </c>
      <c r="L2206" s="7">
        <f>SUMIFS(pg_transaction_cleaned!$H$2:$H$5743,pg_transaction_cleaned!$O$2:$O$5743,A2206,pg_transaction_cleaned!$F$2:$F$5743,"CAPTURE")</f>
        <v>0</v>
      </c>
      <c r="M2206" s="6">
        <f>COUNTIFS(pg_transaction_cleaned!$O$2:$O$5743,A2206,pg_transaction_cleaned!$F$2:$F$5743,"REFUND")</f>
        <v>0</v>
      </c>
      <c r="N2206" s="7">
        <f>SUMIFS(pg_transaction_cleaned!$H$2:$H$5743,pg_transaction_cleaned!$O$2:$O$5743,A2206,pg_transaction_cleaned!$F$2:$F$5743,"REFUND")</f>
        <v>0</v>
      </c>
      <c r="O2206" s="6" t="str">
        <f t="shared" si="174"/>
        <v>OK</v>
      </c>
      <c r="P2206" s="8">
        <f t="shared" si="175"/>
        <v>0</v>
      </c>
    </row>
    <row r="2207" spans="1:16" x14ac:dyDescent="0.3">
      <c r="A2207" s="6" t="s">
        <v>4420</v>
      </c>
      <c r="B2207" s="6" t="s">
        <v>11908</v>
      </c>
      <c r="C2207" s="6" t="s">
        <v>4421</v>
      </c>
      <c r="D2207" s="6" t="s">
        <v>34</v>
      </c>
      <c r="E2207" s="6" t="s">
        <v>18</v>
      </c>
      <c r="F2207" s="6" t="s">
        <v>11837</v>
      </c>
      <c r="G2207" s="6" t="s">
        <v>19</v>
      </c>
      <c r="H2207" s="10">
        <f t="shared" si="171"/>
        <v>46275</v>
      </c>
      <c r="I2207" s="7">
        <f t="shared" si="172"/>
        <v>999</v>
      </c>
      <c r="J2207" s="6" t="str">
        <f t="shared" si="173"/>
        <v>Ahmedabad</v>
      </c>
      <c r="K2207" s="6">
        <f>COUNTIFS(pg_transaction_cleaned!$O$2:$O$5743,A2207,pg_transaction_cleaned!$F$2:$F$5743,"CAPTURE")</f>
        <v>1</v>
      </c>
      <c r="L2207" s="7">
        <f>SUMIFS(pg_transaction_cleaned!$H$2:$H$5743,pg_transaction_cleaned!$O$2:$O$5743,A2207,pg_transaction_cleaned!$F$2:$F$5743,"CAPTURE")</f>
        <v>999</v>
      </c>
      <c r="M2207" s="6">
        <f>COUNTIFS(pg_transaction_cleaned!$O$2:$O$5743,A2207,pg_transaction_cleaned!$F$2:$F$5743,"REFUND")</f>
        <v>0</v>
      </c>
      <c r="N2207" s="7">
        <f>SUMIFS(pg_transaction_cleaned!$H$2:$H$5743,pg_transaction_cleaned!$O$2:$O$5743,A2207,pg_transaction_cleaned!$F$2:$F$5743,"REFUND")</f>
        <v>0</v>
      </c>
      <c r="O2207" s="6" t="str">
        <f t="shared" si="174"/>
        <v>OK</v>
      </c>
      <c r="P2207" s="8">
        <f t="shared" si="175"/>
        <v>0</v>
      </c>
    </row>
    <row r="2208" spans="1:16" x14ac:dyDescent="0.3">
      <c r="A2208" s="6" t="s">
        <v>4422</v>
      </c>
      <c r="B2208" s="6" t="s">
        <v>11909</v>
      </c>
      <c r="C2208" s="6" t="s">
        <v>4423</v>
      </c>
      <c r="D2208" s="6" t="s">
        <v>61</v>
      </c>
      <c r="E2208" s="6" t="s">
        <v>27</v>
      </c>
      <c r="F2208" s="6" t="s">
        <v>12054</v>
      </c>
      <c r="G2208" s="6" t="s">
        <v>19</v>
      </c>
      <c r="H2208" s="10">
        <f t="shared" si="171"/>
        <v>46276</v>
      </c>
      <c r="I2208" s="7">
        <f t="shared" si="172"/>
        <v>2097</v>
      </c>
      <c r="J2208" s="6" t="str">
        <f t="shared" si="173"/>
        <v>Delhi</v>
      </c>
      <c r="K2208" s="6">
        <f>COUNTIFS(pg_transaction_cleaned!$O$2:$O$5743,A2208,pg_transaction_cleaned!$F$2:$F$5743,"CAPTURE")</f>
        <v>1</v>
      </c>
      <c r="L2208" s="7">
        <f>SUMIFS(pg_transaction_cleaned!$H$2:$H$5743,pg_transaction_cleaned!$O$2:$O$5743,A2208,pg_transaction_cleaned!$F$2:$F$5743,"CAPTURE")</f>
        <v>2097</v>
      </c>
      <c r="M2208" s="6">
        <f>COUNTIFS(pg_transaction_cleaned!$O$2:$O$5743,A2208,pg_transaction_cleaned!$F$2:$F$5743,"REFUND")</f>
        <v>0</v>
      </c>
      <c r="N2208" s="7">
        <f>SUMIFS(pg_transaction_cleaned!$H$2:$H$5743,pg_transaction_cleaned!$O$2:$O$5743,A2208,pg_transaction_cleaned!$F$2:$F$5743,"REFUND")</f>
        <v>0</v>
      </c>
      <c r="O2208" s="6" t="str">
        <f t="shared" si="174"/>
        <v>OK</v>
      </c>
      <c r="P2208" s="8">
        <f t="shared" si="175"/>
        <v>0</v>
      </c>
    </row>
    <row r="2209" spans="1:16" x14ac:dyDescent="0.3">
      <c r="A2209" s="6" t="s">
        <v>4424</v>
      </c>
      <c r="B2209" s="6" t="s">
        <v>11884</v>
      </c>
      <c r="C2209" s="6" t="s">
        <v>4425</v>
      </c>
      <c r="D2209" s="6" t="s">
        <v>48</v>
      </c>
      <c r="E2209" s="6" t="s">
        <v>18</v>
      </c>
      <c r="F2209" s="6" t="s">
        <v>11853</v>
      </c>
      <c r="G2209" s="6" t="s">
        <v>115</v>
      </c>
      <c r="H2209" s="10">
        <f t="shared" si="171"/>
        <v>46279</v>
      </c>
      <c r="I2209" s="7">
        <f t="shared" si="172"/>
        <v>1799</v>
      </c>
      <c r="J2209" s="6" t="str">
        <f t="shared" si="173"/>
        <v>Jaipur</v>
      </c>
      <c r="K2209" s="6">
        <f>COUNTIFS(pg_transaction_cleaned!$O$2:$O$5743,A2209,pg_transaction_cleaned!$F$2:$F$5743,"CAPTURE")</f>
        <v>0</v>
      </c>
      <c r="L2209" s="7">
        <f>SUMIFS(pg_transaction_cleaned!$H$2:$H$5743,pg_transaction_cleaned!$O$2:$O$5743,A2209,pg_transaction_cleaned!$F$2:$F$5743,"CAPTURE")</f>
        <v>0</v>
      </c>
      <c r="M2209" s="6">
        <f>COUNTIFS(pg_transaction_cleaned!$O$2:$O$5743,A2209,pg_transaction_cleaned!$F$2:$F$5743,"REFUND")</f>
        <v>0</v>
      </c>
      <c r="N2209" s="7">
        <f>SUMIFS(pg_transaction_cleaned!$H$2:$H$5743,pg_transaction_cleaned!$O$2:$O$5743,A2209,pg_transaction_cleaned!$F$2:$F$5743,"REFUND")</f>
        <v>0</v>
      </c>
      <c r="O2209" s="6" t="str">
        <f t="shared" si="174"/>
        <v>OK</v>
      </c>
      <c r="P2209" s="8">
        <f t="shared" si="175"/>
        <v>0</v>
      </c>
    </row>
    <row r="2210" spans="1:16" x14ac:dyDescent="0.3">
      <c r="A2210" s="6" t="s">
        <v>4426</v>
      </c>
      <c r="B2210" s="6" t="s">
        <v>11854</v>
      </c>
      <c r="C2210" s="6" t="s">
        <v>4427</v>
      </c>
      <c r="D2210" s="6" t="s">
        <v>61</v>
      </c>
      <c r="E2210" s="6" t="s">
        <v>54</v>
      </c>
      <c r="F2210" s="6" t="s">
        <v>11849</v>
      </c>
      <c r="G2210" s="6" t="s">
        <v>19</v>
      </c>
      <c r="H2210" s="10">
        <f t="shared" si="171"/>
        <v>46286</v>
      </c>
      <c r="I2210" s="7">
        <f t="shared" si="172"/>
        <v>4298</v>
      </c>
      <c r="J2210" s="6" t="str">
        <f t="shared" si="173"/>
        <v>Delhi</v>
      </c>
      <c r="K2210" s="6">
        <f>COUNTIFS(pg_transaction_cleaned!$O$2:$O$5743,A2210,pg_transaction_cleaned!$F$2:$F$5743,"CAPTURE")</f>
        <v>1</v>
      </c>
      <c r="L2210" s="7">
        <f>SUMIFS(pg_transaction_cleaned!$H$2:$H$5743,pg_transaction_cleaned!$O$2:$O$5743,A2210,pg_transaction_cleaned!$F$2:$F$5743,"CAPTURE")</f>
        <v>4298</v>
      </c>
      <c r="M2210" s="6">
        <f>COUNTIFS(pg_transaction_cleaned!$O$2:$O$5743,A2210,pg_transaction_cleaned!$F$2:$F$5743,"REFUND")</f>
        <v>0</v>
      </c>
      <c r="N2210" s="7">
        <f>SUMIFS(pg_transaction_cleaned!$H$2:$H$5743,pg_transaction_cleaned!$O$2:$O$5743,A2210,pg_transaction_cleaned!$F$2:$F$5743,"REFUND")</f>
        <v>0</v>
      </c>
      <c r="O2210" s="6" t="str">
        <f t="shared" si="174"/>
        <v>OK</v>
      </c>
      <c r="P2210" s="8">
        <f t="shared" si="175"/>
        <v>0</v>
      </c>
    </row>
    <row r="2211" spans="1:16" x14ac:dyDescent="0.3">
      <c r="A2211" s="6" t="s">
        <v>4428</v>
      </c>
      <c r="B2211" s="6" t="s">
        <v>11895</v>
      </c>
      <c r="C2211" s="6" t="s">
        <v>4429</v>
      </c>
      <c r="D2211" s="6" t="s">
        <v>26</v>
      </c>
      <c r="E2211" s="6" t="s">
        <v>54</v>
      </c>
      <c r="F2211" s="6" t="s">
        <v>12075</v>
      </c>
      <c r="G2211" s="6" t="s">
        <v>19</v>
      </c>
      <c r="H2211" s="10">
        <f t="shared" si="171"/>
        <v>46295</v>
      </c>
      <c r="I2211" s="7">
        <f t="shared" si="172"/>
        <v>5348</v>
      </c>
      <c r="J2211" s="6" t="str">
        <f t="shared" si="173"/>
        <v>Kolkata</v>
      </c>
      <c r="K2211" s="6">
        <f>COUNTIFS(pg_transaction_cleaned!$O$2:$O$5743,A2211,pg_transaction_cleaned!$F$2:$F$5743,"CAPTURE")</f>
        <v>1</v>
      </c>
      <c r="L2211" s="7">
        <f>SUMIFS(pg_transaction_cleaned!$H$2:$H$5743,pg_transaction_cleaned!$O$2:$O$5743,A2211,pg_transaction_cleaned!$F$2:$F$5743,"CAPTURE")</f>
        <v>5348</v>
      </c>
      <c r="M2211" s="6">
        <f>COUNTIFS(pg_transaction_cleaned!$O$2:$O$5743,A2211,pg_transaction_cleaned!$F$2:$F$5743,"REFUND")</f>
        <v>0</v>
      </c>
      <c r="N2211" s="7">
        <f>SUMIFS(pg_transaction_cleaned!$H$2:$H$5743,pg_transaction_cleaned!$O$2:$O$5743,A2211,pg_transaction_cleaned!$F$2:$F$5743,"REFUND")</f>
        <v>0</v>
      </c>
      <c r="O2211" s="6" t="str">
        <f t="shared" si="174"/>
        <v>OK</v>
      </c>
      <c r="P2211" s="8">
        <f t="shared" si="175"/>
        <v>0</v>
      </c>
    </row>
    <row r="2212" spans="1:16" x14ac:dyDescent="0.3">
      <c r="A2212" s="6" t="s">
        <v>4430</v>
      </c>
      <c r="B2212" s="6" t="s">
        <v>11958</v>
      </c>
      <c r="C2212" s="6" t="s">
        <v>4431</v>
      </c>
      <c r="D2212" s="6" t="s">
        <v>34</v>
      </c>
      <c r="E2212" s="6" t="s">
        <v>27</v>
      </c>
      <c r="F2212" s="6" t="s">
        <v>11855</v>
      </c>
      <c r="G2212" s="6" t="s">
        <v>19</v>
      </c>
      <c r="H2212" s="10">
        <f t="shared" si="171"/>
        <v>46281</v>
      </c>
      <c r="I2212" s="7">
        <f t="shared" si="172"/>
        <v>4999</v>
      </c>
      <c r="J2212" s="6" t="str">
        <f t="shared" si="173"/>
        <v>Ahmedabad</v>
      </c>
      <c r="K2212" s="6">
        <f>COUNTIFS(pg_transaction_cleaned!$O$2:$O$5743,A2212,pg_transaction_cleaned!$F$2:$F$5743,"CAPTURE")</f>
        <v>1</v>
      </c>
      <c r="L2212" s="7">
        <f>SUMIFS(pg_transaction_cleaned!$H$2:$H$5743,pg_transaction_cleaned!$O$2:$O$5743,A2212,pg_transaction_cleaned!$F$2:$F$5743,"CAPTURE")</f>
        <v>4999</v>
      </c>
      <c r="M2212" s="6">
        <f>COUNTIFS(pg_transaction_cleaned!$O$2:$O$5743,A2212,pg_transaction_cleaned!$F$2:$F$5743,"REFUND")</f>
        <v>0</v>
      </c>
      <c r="N2212" s="7">
        <f>SUMIFS(pg_transaction_cleaned!$H$2:$H$5743,pg_transaction_cleaned!$O$2:$O$5743,A2212,pg_transaction_cleaned!$F$2:$F$5743,"REFUND")</f>
        <v>0</v>
      </c>
      <c r="O2212" s="6" t="str">
        <f t="shared" si="174"/>
        <v>OK</v>
      </c>
      <c r="P2212" s="8">
        <f t="shared" si="175"/>
        <v>0</v>
      </c>
    </row>
    <row r="2213" spans="1:16" x14ac:dyDescent="0.3">
      <c r="A2213" s="6" t="s">
        <v>4432</v>
      </c>
      <c r="B2213" s="6" t="s">
        <v>12050</v>
      </c>
      <c r="C2213" s="6" t="s">
        <v>4433</v>
      </c>
      <c r="D2213" s="6" t="s">
        <v>37</v>
      </c>
      <c r="E2213" s="6" t="s">
        <v>54</v>
      </c>
      <c r="F2213" s="6" t="s">
        <v>11922</v>
      </c>
      <c r="G2213" s="6" t="s">
        <v>115</v>
      </c>
      <c r="H2213" s="10">
        <f t="shared" si="171"/>
        <v>46284</v>
      </c>
      <c r="I2213" s="7">
        <f t="shared" si="172"/>
        <v>1998</v>
      </c>
      <c r="J2213" s="6" t="str">
        <f t="shared" si="173"/>
        <v>Lucknow</v>
      </c>
      <c r="K2213" s="6">
        <f>COUNTIFS(pg_transaction_cleaned!$O$2:$O$5743,A2213,pg_transaction_cleaned!$F$2:$F$5743,"CAPTURE")</f>
        <v>0</v>
      </c>
      <c r="L2213" s="7">
        <f>SUMIFS(pg_transaction_cleaned!$H$2:$H$5743,pg_transaction_cleaned!$O$2:$O$5743,A2213,pg_transaction_cleaned!$F$2:$F$5743,"CAPTURE")</f>
        <v>0</v>
      </c>
      <c r="M2213" s="6">
        <f>COUNTIFS(pg_transaction_cleaned!$O$2:$O$5743,A2213,pg_transaction_cleaned!$F$2:$F$5743,"REFUND")</f>
        <v>0</v>
      </c>
      <c r="N2213" s="7">
        <f>SUMIFS(pg_transaction_cleaned!$H$2:$H$5743,pg_transaction_cleaned!$O$2:$O$5743,A2213,pg_transaction_cleaned!$F$2:$F$5743,"REFUND")</f>
        <v>0</v>
      </c>
      <c r="O2213" s="6" t="str">
        <f t="shared" si="174"/>
        <v>OK</v>
      </c>
      <c r="P2213" s="8">
        <f t="shared" si="175"/>
        <v>0</v>
      </c>
    </row>
    <row r="2214" spans="1:16" x14ac:dyDescent="0.3">
      <c r="A2214" s="6" t="s">
        <v>4434</v>
      </c>
      <c r="B2214" s="6" t="s">
        <v>11903</v>
      </c>
      <c r="C2214" s="6" t="s">
        <v>4435</v>
      </c>
      <c r="D2214" s="6" t="s">
        <v>37</v>
      </c>
      <c r="E2214" s="6" t="s">
        <v>18</v>
      </c>
      <c r="F2214" s="6" t="s">
        <v>11843</v>
      </c>
      <c r="G2214" s="6" t="s">
        <v>115</v>
      </c>
      <c r="H2214" s="10">
        <f t="shared" si="171"/>
        <v>46277</v>
      </c>
      <c r="I2214" s="7">
        <f t="shared" si="172"/>
        <v>349</v>
      </c>
      <c r="J2214" s="6" t="str">
        <f t="shared" si="173"/>
        <v>Lucknow</v>
      </c>
      <c r="K2214" s="6">
        <f>COUNTIFS(pg_transaction_cleaned!$O$2:$O$5743,A2214,pg_transaction_cleaned!$F$2:$F$5743,"CAPTURE")</f>
        <v>0</v>
      </c>
      <c r="L2214" s="7">
        <f>SUMIFS(pg_transaction_cleaned!$H$2:$H$5743,pg_transaction_cleaned!$O$2:$O$5743,A2214,pg_transaction_cleaned!$F$2:$F$5743,"CAPTURE")</f>
        <v>0</v>
      </c>
      <c r="M2214" s="6">
        <f>COUNTIFS(pg_transaction_cleaned!$O$2:$O$5743,A2214,pg_transaction_cleaned!$F$2:$F$5743,"REFUND")</f>
        <v>0</v>
      </c>
      <c r="N2214" s="7">
        <f>SUMIFS(pg_transaction_cleaned!$H$2:$H$5743,pg_transaction_cleaned!$O$2:$O$5743,A2214,pg_transaction_cleaned!$F$2:$F$5743,"REFUND")</f>
        <v>0</v>
      </c>
      <c r="O2214" s="6" t="str">
        <f t="shared" si="174"/>
        <v>OK</v>
      </c>
      <c r="P2214" s="8">
        <f t="shared" si="175"/>
        <v>0</v>
      </c>
    </row>
    <row r="2215" spans="1:16" x14ac:dyDescent="0.3">
      <c r="A2215" s="6" t="s">
        <v>4436</v>
      </c>
      <c r="B2215" s="6" t="s">
        <v>11908</v>
      </c>
      <c r="C2215" s="6" t="s">
        <v>4437</v>
      </c>
      <c r="D2215" s="6" t="s">
        <v>23</v>
      </c>
      <c r="E2215" s="6" t="s">
        <v>27</v>
      </c>
      <c r="F2215" s="6" t="s">
        <v>12189</v>
      </c>
      <c r="G2215" s="6" t="s">
        <v>66</v>
      </c>
      <c r="H2215" s="10">
        <f t="shared" si="171"/>
        <v>46275</v>
      </c>
      <c r="I2215" s="7">
        <f t="shared" si="172"/>
        <v>2147</v>
      </c>
      <c r="J2215" s="6" t="str">
        <f t="shared" si="173"/>
        <v>Bengaluru</v>
      </c>
      <c r="K2215" s="6">
        <f>COUNTIFS(pg_transaction_cleaned!$O$2:$O$5743,A2215,pg_transaction_cleaned!$F$2:$F$5743,"CAPTURE")</f>
        <v>1</v>
      </c>
      <c r="L2215" s="7">
        <f>SUMIFS(pg_transaction_cleaned!$H$2:$H$5743,pg_transaction_cleaned!$O$2:$O$5743,A2215,pg_transaction_cleaned!$F$2:$F$5743,"CAPTURE")</f>
        <v>2147</v>
      </c>
      <c r="M2215" s="6">
        <f>COUNTIFS(pg_transaction_cleaned!$O$2:$O$5743,A2215,pg_transaction_cleaned!$F$2:$F$5743,"REFUND")</f>
        <v>1</v>
      </c>
      <c r="N2215" s="7">
        <f>SUMIFS(pg_transaction_cleaned!$H$2:$H$5743,pg_transaction_cleaned!$O$2:$O$5743,A2215,pg_transaction_cleaned!$F$2:$F$5743,"REFUND")</f>
        <v>2147</v>
      </c>
      <c r="O2215" s="6" t="str">
        <f t="shared" si="174"/>
        <v>OK</v>
      </c>
      <c r="P2215" s="8">
        <f t="shared" si="175"/>
        <v>0</v>
      </c>
    </row>
    <row r="2216" spans="1:16" x14ac:dyDescent="0.3">
      <c r="A2216" s="6" t="s">
        <v>4438</v>
      </c>
      <c r="B2216" s="6" t="s">
        <v>11854</v>
      </c>
      <c r="C2216" s="6" t="s">
        <v>4439</v>
      </c>
      <c r="D2216" s="6" t="s">
        <v>51</v>
      </c>
      <c r="E2216" s="6" t="s">
        <v>54</v>
      </c>
      <c r="F2216" s="6" t="s">
        <v>11929</v>
      </c>
      <c r="G2216" s="6" t="s">
        <v>19</v>
      </c>
      <c r="H2216" s="10">
        <f t="shared" si="171"/>
        <v>46286</v>
      </c>
      <c r="I2216" s="7">
        <f t="shared" si="172"/>
        <v>799</v>
      </c>
      <c r="J2216" s="6" t="str">
        <f t="shared" si="173"/>
        <v>Chennai</v>
      </c>
      <c r="K2216" s="6">
        <f>COUNTIFS(pg_transaction_cleaned!$O$2:$O$5743,A2216,pg_transaction_cleaned!$F$2:$F$5743,"CAPTURE")</f>
        <v>1</v>
      </c>
      <c r="L2216" s="7">
        <f>SUMIFS(pg_transaction_cleaned!$H$2:$H$5743,pg_transaction_cleaned!$O$2:$O$5743,A2216,pg_transaction_cleaned!$F$2:$F$5743,"CAPTURE")</f>
        <v>799</v>
      </c>
      <c r="M2216" s="6">
        <f>COUNTIFS(pg_transaction_cleaned!$O$2:$O$5743,A2216,pg_transaction_cleaned!$F$2:$F$5743,"REFUND")</f>
        <v>0</v>
      </c>
      <c r="N2216" s="7">
        <f>SUMIFS(pg_transaction_cleaned!$H$2:$H$5743,pg_transaction_cleaned!$O$2:$O$5743,A2216,pg_transaction_cleaned!$F$2:$F$5743,"REFUND")</f>
        <v>0</v>
      </c>
      <c r="O2216" s="6" t="str">
        <f t="shared" si="174"/>
        <v>OK</v>
      </c>
      <c r="P2216" s="8">
        <f t="shared" si="175"/>
        <v>0</v>
      </c>
    </row>
    <row r="2217" spans="1:16" x14ac:dyDescent="0.3">
      <c r="A2217" s="6" t="s">
        <v>4440</v>
      </c>
      <c r="B2217" s="6" t="s">
        <v>11846</v>
      </c>
      <c r="C2217" s="6" t="s">
        <v>4441</v>
      </c>
      <c r="D2217" s="6" t="s">
        <v>51</v>
      </c>
      <c r="E2217" s="6" t="s">
        <v>18</v>
      </c>
      <c r="F2217" s="6" t="s">
        <v>11948</v>
      </c>
      <c r="G2217" s="6" t="s">
        <v>115</v>
      </c>
      <c r="H2217" s="10">
        <f t="shared" si="171"/>
        <v>46285</v>
      </c>
      <c r="I2217" s="7">
        <f t="shared" si="172"/>
        <v>2798</v>
      </c>
      <c r="J2217" s="6" t="str">
        <f t="shared" si="173"/>
        <v>Chennai</v>
      </c>
      <c r="K2217" s="6">
        <f>COUNTIFS(pg_transaction_cleaned!$O$2:$O$5743,A2217,pg_transaction_cleaned!$F$2:$F$5743,"CAPTURE")</f>
        <v>0</v>
      </c>
      <c r="L2217" s="7">
        <f>SUMIFS(pg_transaction_cleaned!$H$2:$H$5743,pg_transaction_cleaned!$O$2:$O$5743,A2217,pg_transaction_cleaned!$F$2:$F$5743,"CAPTURE")</f>
        <v>0</v>
      </c>
      <c r="M2217" s="6">
        <f>COUNTIFS(pg_transaction_cleaned!$O$2:$O$5743,A2217,pg_transaction_cleaned!$F$2:$F$5743,"REFUND")</f>
        <v>0</v>
      </c>
      <c r="N2217" s="7">
        <f>SUMIFS(pg_transaction_cleaned!$H$2:$H$5743,pg_transaction_cleaned!$O$2:$O$5743,A2217,pg_transaction_cleaned!$F$2:$F$5743,"REFUND")</f>
        <v>0</v>
      </c>
      <c r="O2217" s="6" t="str">
        <f t="shared" si="174"/>
        <v>OK</v>
      </c>
      <c r="P2217" s="8">
        <f t="shared" si="175"/>
        <v>0</v>
      </c>
    </row>
    <row r="2218" spans="1:16" x14ac:dyDescent="0.3">
      <c r="A2218" s="6" t="s">
        <v>4442</v>
      </c>
      <c r="B2218" s="6" t="s">
        <v>11907</v>
      </c>
      <c r="C2218" s="6" t="s">
        <v>4443</v>
      </c>
      <c r="D2218" s="6"/>
      <c r="E2218" s="6" t="s">
        <v>54</v>
      </c>
      <c r="F2218" s="6" t="s">
        <v>11869</v>
      </c>
      <c r="G2218" s="6" t="s">
        <v>19</v>
      </c>
      <c r="H2218" s="10">
        <f t="shared" si="171"/>
        <v>46293</v>
      </c>
      <c r="I2218" s="7">
        <f t="shared" si="172"/>
        <v>599</v>
      </c>
      <c r="J2218" s="6" t="str">
        <f t="shared" si="173"/>
        <v>Unknown</v>
      </c>
      <c r="K2218" s="6">
        <f>COUNTIFS(pg_transaction_cleaned!$O$2:$O$5743,A2218,pg_transaction_cleaned!$F$2:$F$5743,"CAPTURE")</f>
        <v>1</v>
      </c>
      <c r="L2218" s="7">
        <f>SUMIFS(pg_transaction_cleaned!$H$2:$H$5743,pg_transaction_cleaned!$O$2:$O$5743,A2218,pg_transaction_cleaned!$F$2:$F$5743,"CAPTURE")</f>
        <v>599</v>
      </c>
      <c r="M2218" s="6">
        <f>COUNTIFS(pg_transaction_cleaned!$O$2:$O$5743,A2218,pg_transaction_cleaned!$F$2:$F$5743,"REFUND")</f>
        <v>0</v>
      </c>
      <c r="N2218" s="7">
        <f>SUMIFS(pg_transaction_cleaned!$H$2:$H$5743,pg_transaction_cleaned!$O$2:$O$5743,A2218,pg_transaction_cleaned!$F$2:$F$5743,"REFUND")</f>
        <v>0</v>
      </c>
      <c r="O2218" s="6" t="str">
        <f t="shared" si="174"/>
        <v>OK</v>
      </c>
      <c r="P2218" s="8">
        <f t="shared" si="175"/>
        <v>0</v>
      </c>
    </row>
    <row r="2219" spans="1:16" x14ac:dyDescent="0.3">
      <c r="A2219" s="6" t="s">
        <v>4444</v>
      </c>
      <c r="B2219" s="6" t="s">
        <v>12163</v>
      </c>
      <c r="C2219" s="6" t="s">
        <v>4445</v>
      </c>
      <c r="D2219" s="6" t="s">
        <v>34</v>
      </c>
      <c r="E2219" s="6" t="s">
        <v>27</v>
      </c>
      <c r="F2219" s="6" t="s">
        <v>11827</v>
      </c>
      <c r="G2219" s="6" t="s">
        <v>19</v>
      </c>
      <c r="H2219" s="10">
        <f t="shared" si="171"/>
        <v>46276</v>
      </c>
      <c r="I2219" s="7">
        <f t="shared" si="172"/>
        <v>299</v>
      </c>
      <c r="J2219" s="6" t="str">
        <f t="shared" si="173"/>
        <v>Ahmedabad</v>
      </c>
      <c r="K2219" s="6">
        <f>COUNTIFS(pg_transaction_cleaned!$O$2:$O$5743,A2219,pg_transaction_cleaned!$F$2:$F$5743,"CAPTURE")</f>
        <v>1</v>
      </c>
      <c r="L2219" s="7">
        <f>SUMIFS(pg_transaction_cleaned!$H$2:$H$5743,pg_transaction_cleaned!$O$2:$O$5743,A2219,pg_transaction_cleaned!$F$2:$F$5743,"CAPTURE")</f>
        <v>299</v>
      </c>
      <c r="M2219" s="6">
        <f>COUNTIFS(pg_transaction_cleaned!$O$2:$O$5743,A2219,pg_transaction_cleaned!$F$2:$F$5743,"REFUND")</f>
        <v>0</v>
      </c>
      <c r="N2219" s="7">
        <f>SUMIFS(pg_transaction_cleaned!$H$2:$H$5743,pg_transaction_cleaned!$O$2:$O$5743,A2219,pg_transaction_cleaned!$F$2:$F$5743,"REFUND")</f>
        <v>0</v>
      </c>
      <c r="O2219" s="6" t="str">
        <f t="shared" si="174"/>
        <v>OK</v>
      </c>
      <c r="P2219" s="8">
        <f t="shared" si="175"/>
        <v>0</v>
      </c>
    </row>
    <row r="2220" spans="1:16" x14ac:dyDescent="0.3">
      <c r="A2220" s="6" t="s">
        <v>4446</v>
      </c>
      <c r="B2220" s="6" t="s">
        <v>11875</v>
      </c>
      <c r="C2220" s="6" t="s">
        <v>4447</v>
      </c>
      <c r="D2220" s="6" t="s">
        <v>34</v>
      </c>
      <c r="E2220" s="6" t="s">
        <v>54</v>
      </c>
      <c r="F2220" s="6" t="s">
        <v>11827</v>
      </c>
      <c r="G2220" s="6" t="s">
        <v>19</v>
      </c>
      <c r="H2220" s="10">
        <f t="shared" si="171"/>
        <v>46279</v>
      </c>
      <c r="I2220" s="7">
        <f t="shared" si="172"/>
        <v>299</v>
      </c>
      <c r="J2220" s="6" t="str">
        <f t="shared" si="173"/>
        <v>Ahmedabad</v>
      </c>
      <c r="K2220" s="6">
        <f>COUNTIFS(pg_transaction_cleaned!$O$2:$O$5743,A2220,pg_transaction_cleaned!$F$2:$F$5743,"CAPTURE")</f>
        <v>1</v>
      </c>
      <c r="L2220" s="7">
        <f>SUMIFS(pg_transaction_cleaned!$H$2:$H$5743,pg_transaction_cleaned!$O$2:$O$5743,A2220,pg_transaction_cleaned!$F$2:$F$5743,"CAPTURE")</f>
        <v>299</v>
      </c>
      <c r="M2220" s="6">
        <f>COUNTIFS(pg_transaction_cleaned!$O$2:$O$5743,A2220,pg_transaction_cleaned!$F$2:$F$5743,"REFUND")</f>
        <v>0</v>
      </c>
      <c r="N2220" s="7">
        <f>SUMIFS(pg_transaction_cleaned!$H$2:$H$5743,pg_transaction_cleaned!$O$2:$O$5743,A2220,pg_transaction_cleaned!$F$2:$F$5743,"REFUND")</f>
        <v>0</v>
      </c>
      <c r="O2220" s="6" t="str">
        <f t="shared" si="174"/>
        <v>OK</v>
      </c>
      <c r="P2220" s="8">
        <f t="shared" si="175"/>
        <v>0</v>
      </c>
    </row>
    <row r="2221" spans="1:16" x14ac:dyDescent="0.3">
      <c r="A2221" s="6" t="s">
        <v>4448</v>
      </c>
      <c r="B2221" s="6" t="s">
        <v>11963</v>
      </c>
      <c r="C2221" s="6" t="s">
        <v>4449</v>
      </c>
      <c r="D2221" s="6" t="s">
        <v>75</v>
      </c>
      <c r="E2221" s="6" t="s">
        <v>18</v>
      </c>
      <c r="F2221" s="6" t="s">
        <v>11837</v>
      </c>
      <c r="G2221" s="6" t="s">
        <v>19</v>
      </c>
      <c r="H2221" s="10">
        <f t="shared" si="171"/>
        <v>46287</v>
      </c>
      <c r="I2221" s="7">
        <f t="shared" si="172"/>
        <v>999</v>
      </c>
      <c r="J2221" s="6" t="str">
        <f t="shared" si="173"/>
        <v>Mumbai</v>
      </c>
      <c r="K2221" s="6">
        <f>COUNTIFS(pg_transaction_cleaned!$O$2:$O$5743,A2221,pg_transaction_cleaned!$F$2:$F$5743,"CAPTURE")</f>
        <v>1</v>
      </c>
      <c r="L2221" s="7">
        <f>SUMIFS(pg_transaction_cleaned!$H$2:$H$5743,pg_transaction_cleaned!$O$2:$O$5743,A2221,pg_transaction_cleaned!$F$2:$F$5743,"CAPTURE")</f>
        <v>999</v>
      </c>
      <c r="M2221" s="6">
        <f>COUNTIFS(pg_transaction_cleaned!$O$2:$O$5743,A2221,pg_transaction_cleaned!$F$2:$F$5743,"REFUND")</f>
        <v>0</v>
      </c>
      <c r="N2221" s="7">
        <f>SUMIFS(pg_transaction_cleaned!$H$2:$H$5743,pg_transaction_cleaned!$O$2:$O$5743,A2221,pg_transaction_cleaned!$F$2:$F$5743,"REFUND")</f>
        <v>0</v>
      </c>
      <c r="O2221" s="6" t="str">
        <f t="shared" si="174"/>
        <v>OK</v>
      </c>
      <c r="P2221" s="8">
        <f t="shared" si="175"/>
        <v>0</v>
      </c>
    </row>
    <row r="2222" spans="1:16" x14ac:dyDescent="0.3">
      <c r="A2222" s="6" t="s">
        <v>4450</v>
      </c>
      <c r="B2222" s="6" t="s">
        <v>11914</v>
      </c>
      <c r="C2222" s="6" t="s">
        <v>4451</v>
      </c>
      <c r="D2222" s="6" t="s">
        <v>26</v>
      </c>
      <c r="E2222" s="6" t="s">
        <v>54</v>
      </c>
      <c r="F2222" s="6" t="s">
        <v>11921</v>
      </c>
      <c r="G2222" s="6" t="s">
        <v>19</v>
      </c>
      <c r="H2222" s="10">
        <f t="shared" si="171"/>
        <v>46289</v>
      </c>
      <c r="I2222" s="7">
        <f t="shared" si="172"/>
        <v>1098</v>
      </c>
      <c r="J2222" s="6" t="str">
        <f t="shared" si="173"/>
        <v>Kolkata</v>
      </c>
      <c r="K2222" s="6">
        <f>COUNTIFS(pg_transaction_cleaned!$O$2:$O$5743,A2222,pg_transaction_cleaned!$F$2:$F$5743,"CAPTURE")</f>
        <v>1</v>
      </c>
      <c r="L2222" s="7">
        <f>SUMIFS(pg_transaction_cleaned!$H$2:$H$5743,pg_transaction_cleaned!$O$2:$O$5743,A2222,pg_transaction_cleaned!$F$2:$F$5743,"CAPTURE")</f>
        <v>1098</v>
      </c>
      <c r="M2222" s="6">
        <f>COUNTIFS(pg_transaction_cleaned!$O$2:$O$5743,A2222,pg_transaction_cleaned!$F$2:$F$5743,"REFUND")</f>
        <v>0</v>
      </c>
      <c r="N2222" s="7">
        <f>SUMIFS(pg_transaction_cleaned!$H$2:$H$5743,pg_transaction_cleaned!$O$2:$O$5743,A2222,pg_transaction_cleaned!$F$2:$F$5743,"REFUND")</f>
        <v>0</v>
      </c>
      <c r="O2222" s="6" t="str">
        <f t="shared" si="174"/>
        <v>OK</v>
      </c>
      <c r="P2222" s="8">
        <f t="shared" si="175"/>
        <v>0</v>
      </c>
    </row>
    <row r="2223" spans="1:16" x14ac:dyDescent="0.3">
      <c r="A2223" s="6" t="s">
        <v>4452</v>
      </c>
      <c r="B2223" s="6" t="s">
        <v>11877</v>
      </c>
      <c r="C2223" s="6" t="s">
        <v>4453</v>
      </c>
      <c r="D2223" s="6" t="s">
        <v>26</v>
      </c>
      <c r="E2223" s="6" t="s">
        <v>18</v>
      </c>
      <c r="F2223" s="6" t="s">
        <v>12045</v>
      </c>
      <c r="G2223" s="6" t="s">
        <v>19</v>
      </c>
      <c r="H2223" s="10">
        <f t="shared" si="171"/>
        <v>46267</v>
      </c>
      <c r="I2223" s="7">
        <f t="shared" si="172"/>
        <v>7297</v>
      </c>
      <c r="J2223" s="6" t="str">
        <f t="shared" si="173"/>
        <v>Kolkata</v>
      </c>
      <c r="K2223" s="6">
        <f>COUNTIFS(pg_transaction_cleaned!$O$2:$O$5743,A2223,pg_transaction_cleaned!$F$2:$F$5743,"CAPTURE")</f>
        <v>1</v>
      </c>
      <c r="L2223" s="7">
        <f>SUMIFS(pg_transaction_cleaned!$H$2:$H$5743,pg_transaction_cleaned!$O$2:$O$5743,A2223,pg_transaction_cleaned!$F$2:$F$5743,"CAPTURE")</f>
        <v>7297</v>
      </c>
      <c r="M2223" s="6">
        <f>COUNTIFS(pg_transaction_cleaned!$O$2:$O$5743,A2223,pg_transaction_cleaned!$F$2:$F$5743,"REFUND")</f>
        <v>0</v>
      </c>
      <c r="N2223" s="7">
        <f>SUMIFS(pg_transaction_cleaned!$H$2:$H$5743,pg_transaction_cleaned!$O$2:$O$5743,A2223,pg_transaction_cleaned!$F$2:$F$5743,"REFUND")</f>
        <v>0</v>
      </c>
      <c r="O2223" s="6" t="str">
        <f t="shared" si="174"/>
        <v>OK</v>
      </c>
      <c r="P2223" s="8">
        <f t="shared" si="175"/>
        <v>0</v>
      </c>
    </row>
    <row r="2224" spans="1:16" x14ac:dyDescent="0.3">
      <c r="A2224" s="6" t="s">
        <v>4454</v>
      </c>
      <c r="B2224" s="6" t="s">
        <v>11884</v>
      </c>
      <c r="C2224" s="6" t="s">
        <v>4455</v>
      </c>
      <c r="D2224" s="6" t="s">
        <v>42</v>
      </c>
      <c r="E2224" s="6" t="s">
        <v>27</v>
      </c>
      <c r="F2224" s="6" t="s">
        <v>12105</v>
      </c>
      <c r="G2224" s="6" t="s">
        <v>19</v>
      </c>
      <c r="H2224" s="10">
        <f t="shared" si="171"/>
        <v>46279</v>
      </c>
      <c r="I2224" s="7">
        <f t="shared" si="172"/>
        <v>2497</v>
      </c>
      <c r="J2224" s="6" t="str">
        <f t="shared" si="173"/>
        <v>Hyderabad</v>
      </c>
      <c r="K2224" s="6">
        <f>COUNTIFS(pg_transaction_cleaned!$O$2:$O$5743,A2224,pg_transaction_cleaned!$F$2:$F$5743,"CAPTURE")</f>
        <v>1</v>
      </c>
      <c r="L2224" s="7">
        <f>SUMIFS(pg_transaction_cleaned!$H$2:$H$5743,pg_transaction_cleaned!$O$2:$O$5743,A2224,pg_transaction_cleaned!$F$2:$F$5743,"CAPTURE")</f>
        <v>2497</v>
      </c>
      <c r="M2224" s="6">
        <f>COUNTIFS(pg_transaction_cleaned!$O$2:$O$5743,A2224,pg_transaction_cleaned!$F$2:$F$5743,"REFUND")</f>
        <v>0</v>
      </c>
      <c r="N2224" s="7">
        <f>SUMIFS(pg_transaction_cleaned!$H$2:$H$5743,pg_transaction_cleaned!$O$2:$O$5743,A2224,pg_transaction_cleaned!$F$2:$F$5743,"REFUND")</f>
        <v>0</v>
      </c>
      <c r="O2224" s="6" t="str">
        <f t="shared" si="174"/>
        <v>OK</v>
      </c>
      <c r="P2224" s="8">
        <f t="shared" si="175"/>
        <v>0</v>
      </c>
    </row>
    <row r="2225" spans="1:16" x14ac:dyDescent="0.3">
      <c r="A2225" s="6" t="s">
        <v>4456</v>
      </c>
      <c r="B2225" s="6" t="s">
        <v>11981</v>
      </c>
      <c r="C2225" s="6" t="s">
        <v>4457</v>
      </c>
      <c r="D2225" s="6" t="s">
        <v>51</v>
      </c>
      <c r="E2225" s="6" t="s">
        <v>18</v>
      </c>
      <c r="F2225" s="6" t="s">
        <v>11863</v>
      </c>
      <c r="G2225" s="6" t="s">
        <v>115</v>
      </c>
      <c r="H2225" s="10">
        <f t="shared" si="171"/>
        <v>46274</v>
      </c>
      <c r="I2225" s="7">
        <f t="shared" si="172"/>
        <v>1499</v>
      </c>
      <c r="J2225" s="6" t="str">
        <f t="shared" si="173"/>
        <v>Chennai</v>
      </c>
      <c r="K2225" s="6">
        <f>COUNTIFS(pg_transaction_cleaned!$O$2:$O$5743,A2225,pg_transaction_cleaned!$F$2:$F$5743,"CAPTURE")</f>
        <v>0</v>
      </c>
      <c r="L2225" s="7">
        <f>SUMIFS(pg_transaction_cleaned!$H$2:$H$5743,pg_transaction_cleaned!$O$2:$O$5743,A2225,pg_transaction_cleaned!$F$2:$F$5743,"CAPTURE")</f>
        <v>0</v>
      </c>
      <c r="M2225" s="6">
        <f>COUNTIFS(pg_transaction_cleaned!$O$2:$O$5743,A2225,pg_transaction_cleaned!$F$2:$F$5743,"REFUND")</f>
        <v>0</v>
      </c>
      <c r="N2225" s="7">
        <f>SUMIFS(pg_transaction_cleaned!$H$2:$H$5743,pg_transaction_cleaned!$O$2:$O$5743,A2225,pg_transaction_cleaned!$F$2:$F$5743,"REFUND")</f>
        <v>0</v>
      </c>
      <c r="O2225" s="6" t="str">
        <f t="shared" si="174"/>
        <v>OK</v>
      </c>
      <c r="P2225" s="8">
        <f t="shared" si="175"/>
        <v>0</v>
      </c>
    </row>
    <row r="2226" spans="1:16" x14ac:dyDescent="0.3">
      <c r="A2226" s="6" t="s">
        <v>4458</v>
      </c>
      <c r="B2226" s="6" t="s">
        <v>11907</v>
      </c>
      <c r="C2226" s="6" t="s">
        <v>4459</v>
      </c>
      <c r="D2226" s="6" t="s">
        <v>23</v>
      </c>
      <c r="E2226" s="6" t="s">
        <v>43</v>
      </c>
      <c r="F2226" s="6" t="s">
        <v>12190</v>
      </c>
      <c r="G2226" s="6" t="s">
        <v>19</v>
      </c>
      <c r="H2226" s="10">
        <f t="shared" si="171"/>
        <v>46293</v>
      </c>
      <c r="I2226" s="7">
        <f t="shared" si="172"/>
        <v>648</v>
      </c>
      <c r="J2226" s="6" t="str">
        <f t="shared" si="173"/>
        <v>Bengaluru</v>
      </c>
      <c r="K2226" s="6">
        <f>COUNTIFS(pg_transaction_cleaned!$O$2:$O$5743,A2226,pg_transaction_cleaned!$F$2:$F$5743,"CAPTURE")</f>
        <v>1</v>
      </c>
      <c r="L2226" s="7">
        <f>SUMIFS(pg_transaction_cleaned!$H$2:$H$5743,pg_transaction_cleaned!$O$2:$O$5743,A2226,pg_transaction_cleaned!$F$2:$F$5743,"CAPTURE")</f>
        <v>648</v>
      </c>
      <c r="M2226" s="6">
        <f>COUNTIFS(pg_transaction_cleaned!$O$2:$O$5743,A2226,pg_transaction_cleaned!$F$2:$F$5743,"REFUND")</f>
        <v>0</v>
      </c>
      <c r="N2226" s="7">
        <f>SUMIFS(pg_transaction_cleaned!$H$2:$H$5743,pg_transaction_cleaned!$O$2:$O$5743,A2226,pg_transaction_cleaned!$F$2:$F$5743,"REFUND")</f>
        <v>0</v>
      </c>
      <c r="O2226" s="6" t="str">
        <f t="shared" si="174"/>
        <v>OK</v>
      </c>
      <c r="P2226" s="8">
        <f t="shared" si="175"/>
        <v>0</v>
      </c>
    </row>
    <row r="2227" spans="1:16" x14ac:dyDescent="0.3">
      <c r="A2227" s="6" t="s">
        <v>4460</v>
      </c>
      <c r="B2227" s="6" t="s">
        <v>11887</v>
      </c>
      <c r="C2227" s="6" t="s">
        <v>908</v>
      </c>
      <c r="D2227" s="6" t="s">
        <v>17</v>
      </c>
      <c r="E2227" s="6" t="s">
        <v>27</v>
      </c>
      <c r="F2227" s="6" t="s">
        <v>11837</v>
      </c>
      <c r="G2227" s="6" t="s">
        <v>19</v>
      </c>
      <c r="H2227" s="10">
        <f t="shared" si="171"/>
        <v>46268</v>
      </c>
      <c r="I2227" s="7">
        <f t="shared" si="172"/>
        <v>999</v>
      </c>
      <c r="J2227" s="6" t="str">
        <f t="shared" si="173"/>
        <v>Pune</v>
      </c>
      <c r="K2227" s="6">
        <f>COUNTIFS(pg_transaction_cleaned!$O$2:$O$5743,A2227,pg_transaction_cleaned!$F$2:$F$5743,"CAPTURE")</f>
        <v>1</v>
      </c>
      <c r="L2227" s="7">
        <f>SUMIFS(pg_transaction_cleaned!$H$2:$H$5743,pg_transaction_cleaned!$O$2:$O$5743,A2227,pg_transaction_cleaned!$F$2:$F$5743,"CAPTURE")</f>
        <v>999</v>
      </c>
      <c r="M2227" s="6">
        <f>COUNTIFS(pg_transaction_cleaned!$O$2:$O$5743,A2227,pg_transaction_cleaned!$F$2:$F$5743,"REFUND")</f>
        <v>0</v>
      </c>
      <c r="N2227" s="7">
        <f>SUMIFS(pg_transaction_cleaned!$H$2:$H$5743,pg_transaction_cleaned!$O$2:$O$5743,A2227,pg_transaction_cleaned!$F$2:$F$5743,"REFUND")</f>
        <v>0</v>
      </c>
      <c r="O2227" s="6" t="str">
        <f t="shared" si="174"/>
        <v>OK</v>
      </c>
      <c r="P2227" s="8">
        <f t="shared" si="175"/>
        <v>0</v>
      </c>
    </row>
    <row r="2228" spans="1:16" x14ac:dyDescent="0.3">
      <c r="A2228" s="6" t="s">
        <v>4461</v>
      </c>
      <c r="B2228" s="6" t="s">
        <v>11907</v>
      </c>
      <c r="C2228" s="6" t="s">
        <v>4462</v>
      </c>
      <c r="D2228" s="6" t="s">
        <v>37</v>
      </c>
      <c r="E2228" s="6" t="s">
        <v>27</v>
      </c>
      <c r="F2228" s="6" t="s">
        <v>11827</v>
      </c>
      <c r="G2228" s="6" t="s">
        <v>19</v>
      </c>
      <c r="H2228" s="10">
        <f t="shared" si="171"/>
        <v>46293</v>
      </c>
      <c r="I2228" s="7">
        <f t="shared" si="172"/>
        <v>299</v>
      </c>
      <c r="J2228" s="6" t="str">
        <f t="shared" si="173"/>
        <v>Lucknow</v>
      </c>
      <c r="K2228" s="6">
        <f>COUNTIFS(pg_transaction_cleaned!$O$2:$O$5743,A2228,pg_transaction_cleaned!$F$2:$F$5743,"CAPTURE")</f>
        <v>1</v>
      </c>
      <c r="L2228" s="7">
        <f>SUMIFS(pg_transaction_cleaned!$H$2:$H$5743,pg_transaction_cleaned!$O$2:$O$5743,A2228,pg_transaction_cleaned!$F$2:$F$5743,"CAPTURE")</f>
        <v>299</v>
      </c>
      <c r="M2228" s="6">
        <f>COUNTIFS(pg_transaction_cleaned!$O$2:$O$5743,A2228,pg_transaction_cleaned!$F$2:$F$5743,"REFUND")</f>
        <v>0</v>
      </c>
      <c r="N2228" s="7">
        <f>SUMIFS(pg_transaction_cleaned!$H$2:$H$5743,pg_transaction_cleaned!$O$2:$O$5743,A2228,pg_transaction_cleaned!$F$2:$F$5743,"REFUND")</f>
        <v>0</v>
      </c>
      <c r="O2228" s="6" t="str">
        <f t="shared" si="174"/>
        <v>OK</v>
      </c>
      <c r="P2228" s="8">
        <f t="shared" si="175"/>
        <v>0</v>
      </c>
    </row>
    <row r="2229" spans="1:16" x14ac:dyDescent="0.3">
      <c r="A2229" s="6" t="s">
        <v>4463</v>
      </c>
      <c r="B2229" s="6" t="s">
        <v>11887</v>
      </c>
      <c r="C2229" s="6" t="s">
        <v>4464</v>
      </c>
      <c r="D2229" s="6" t="s">
        <v>51</v>
      </c>
      <c r="E2229" s="6" t="s">
        <v>43</v>
      </c>
      <c r="F2229" s="6" t="s">
        <v>12191</v>
      </c>
      <c r="G2229" s="6" t="s">
        <v>19</v>
      </c>
      <c r="H2229" s="10">
        <f t="shared" si="171"/>
        <v>46268</v>
      </c>
      <c r="I2229" s="7">
        <f t="shared" si="172"/>
        <v>2499</v>
      </c>
      <c r="J2229" s="6" t="str">
        <f t="shared" si="173"/>
        <v>Chennai</v>
      </c>
      <c r="K2229" s="6">
        <f>COUNTIFS(pg_transaction_cleaned!$O$2:$O$5743,A2229,pg_transaction_cleaned!$F$2:$F$5743,"CAPTURE")</f>
        <v>1</v>
      </c>
      <c r="L2229" s="7">
        <f>SUMIFS(pg_transaction_cleaned!$H$2:$H$5743,pg_transaction_cleaned!$O$2:$O$5743,A2229,pg_transaction_cleaned!$F$2:$F$5743,"CAPTURE")</f>
        <v>2499</v>
      </c>
      <c r="M2229" s="6">
        <f>COUNTIFS(pg_transaction_cleaned!$O$2:$O$5743,A2229,pg_transaction_cleaned!$F$2:$F$5743,"REFUND")</f>
        <v>0</v>
      </c>
      <c r="N2229" s="7">
        <f>SUMIFS(pg_transaction_cleaned!$H$2:$H$5743,pg_transaction_cleaned!$O$2:$O$5743,A2229,pg_transaction_cleaned!$F$2:$F$5743,"REFUND")</f>
        <v>0</v>
      </c>
      <c r="O2229" s="6" t="str">
        <f t="shared" si="174"/>
        <v>OK</v>
      </c>
      <c r="P2229" s="8">
        <f t="shared" si="175"/>
        <v>0</v>
      </c>
    </row>
    <row r="2230" spans="1:16" x14ac:dyDescent="0.3">
      <c r="A2230" s="6" t="s">
        <v>4465</v>
      </c>
      <c r="B2230" s="6" t="s">
        <v>11873</v>
      </c>
      <c r="C2230" s="6" t="s">
        <v>4466</v>
      </c>
      <c r="D2230" s="6" t="s">
        <v>61</v>
      </c>
      <c r="E2230" s="6" t="s">
        <v>18</v>
      </c>
      <c r="F2230" s="6" t="s">
        <v>12069</v>
      </c>
      <c r="G2230" s="6" t="s">
        <v>19</v>
      </c>
      <c r="H2230" s="10">
        <f t="shared" si="171"/>
        <v>46291</v>
      </c>
      <c r="I2230" s="7">
        <f t="shared" si="172"/>
        <v>3197</v>
      </c>
      <c r="J2230" s="6" t="str">
        <f t="shared" si="173"/>
        <v>Delhi</v>
      </c>
      <c r="K2230" s="6">
        <f>COUNTIFS(pg_transaction_cleaned!$O$2:$O$5743,A2230,pg_transaction_cleaned!$F$2:$F$5743,"CAPTURE")</f>
        <v>1</v>
      </c>
      <c r="L2230" s="7">
        <f>SUMIFS(pg_transaction_cleaned!$H$2:$H$5743,pg_transaction_cleaned!$O$2:$O$5743,A2230,pg_transaction_cleaned!$F$2:$F$5743,"CAPTURE")</f>
        <v>3197</v>
      </c>
      <c r="M2230" s="6">
        <f>COUNTIFS(pg_transaction_cleaned!$O$2:$O$5743,A2230,pg_transaction_cleaned!$F$2:$F$5743,"REFUND")</f>
        <v>0</v>
      </c>
      <c r="N2230" s="7">
        <f>SUMIFS(pg_transaction_cleaned!$H$2:$H$5743,pg_transaction_cleaned!$O$2:$O$5743,A2230,pg_transaction_cleaned!$F$2:$F$5743,"REFUND")</f>
        <v>0</v>
      </c>
      <c r="O2230" s="6" t="str">
        <f t="shared" si="174"/>
        <v>OK</v>
      </c>
      <c r="P2230" s="8">
        <f t="shared" si="175"/>
        <v>0</v>
      </c>
    </row>
    <row r="2231" spans="1:16" x14ac:dyDescent="0.3">
      <c r="A2231" s="6" t="s">
        <v>4467</v>
      </c>
      <c r="B2231" s="6" t="s">
        <v>11946</v>
      </c>
      <c r="C2231" s="6" t="s">
        <v>4468</v>
      </c>
      <c r="D2231" s="6" t="s">
        <v>17</v>
      </c>
      <c r="E2231" s="6" t="s">
        <v>18</v>
      </c>
      <c r="F2231" s="6" t="s">
        <v>12024</v>
      </c>
      <c r="G2231" s="6" t="s">
        <v>19</v>
      </c>
      <c r="H2231" s="10">
        <f t="shared" si="171"/>
        <v>46268</v>
      </c>
      <c r="I2231" s="7">
        <f t="shared" si="172"/>
        <v>1947</v>
      </c>
      <c r="J2231" s="6" t="str">
        <f t="shared" si="173"/>
        <v>Pune</v>
      </c>
      <c r="K2231" s="6">
        <f>COUNTIFS(pg_transaction_cleaned!$O$2:$O$5743,A2231,pg_transaction_cleaned!$F$2:$F$5743,"CAPTURE")</f>
        <v>1</v>
      </c>
      <c r="L2231" s="7">
        <f>SUMIFS(pg_transaction_cleaned!$H$2:$H$5743,pg_transaction_cleaned!$O$2:$O$5743,A2231,pg_transaction_cleaned!$F$2:$F$5743,"CAPTURE")</f>
        <v>1947</v>
      </c>
      <c r="M2231" s="6">
        <f>COUNTIFS(pg_transaction_cleaned!$O$2:$O$5743,A2231,pg_transaction_cleaned!$F$2:$F$5743,"REFUND")</f>
        <v>0</v>
      </c>
      <c r="N2231" s="7">
        <f>SUMIFS(pg_transaction_cleaned!$H$2:$H$5743,pg_transaction_cleaned!$O$2:$O$5743,A2231,pg_transaction_cleaned!$F$2:$F$5743,"REFUND")</f>
        <v>0</v>
      </c>
      <c r="O2231" s="6" t="str">
        <f t="shared" si="174"/>
        <v>OK</v>
      </c>
      <c r="P2231" s="8">
        <f t="shared" si="175"/>
        <v>0</v>
      </c>
    </row>
    <row r="2232" spans="1:16" x14ac:dyDescent="0.3">
      <c r="A2232" s="6" t="s">
        <v>4469</v>
      </c>
      <c r="B2232" s="6" t="s">
        <v>11836</v>
      </c>
      <c r="C2232" s="6" t="s">
        <v>4470</v>
      </c>
      <c r="D2232" s="6" t="s">
        <v>34</v>
      </c>
      <c r="E2232" s="6" t="s">
        <v>18</v>
      </c>
      <c r="F2232" s="6" t="s">
        <v>11902</v>
      </c>
      <c r="G2232" s="6" t="s">
        <v>19</v>
      </c>
      <c r="H2232" s="10">
        <f t="shared" si="171"/>
        <v>46278</v>
      </c>
      <c r="I2232" s="7">
        <f t="shared" si="172"/>
        <v>2999</v>
      </c>
      <c r="J2232" s="6" t="str">
        <f t="shared" si="173"/>
        <v>Ahmedabad</v>
      </c>
      <c r="K2232" s="6">
        <f>COUNTIFS(pg_transaction_cleaned!$O$2:$O$5743,A2232,pg_transaction_cleaned!$F$2:$F$5743,"CAPTURE")</f>
        <v>1</v>
      </c>
      <c r="L2232" s="7">
        <f>SUMIFS(pg_transaction_cleaned!$H$2:$H$5743,pg_transaction_cleaned!$O$2:$O$5743,A2232,pg_transaction_cleaned!$F$2:$F$5743,"CAPTURE")</f>
        <v>2999</v>
      </c>
      <c r="M2232" s="6">
        <f>COUNTIFS(pg_transaction_cleaned!$O$2:$O$5743,A2232,pg_transaction_cleaned!$F$2:$F$5743,"REFUND")</f>
        <v>0</v>
      </c>
      <c r="N2232" s="7">
        <f>SUMIFS(pg_transaction_cleaned!$H$2:$H$5743,pg_transaction_cleaned!$O$2:$O$5743,A2232,pg_transaction_cleaned!$F$2:$F$5743,"REFUND")</f>
        <v>0</v>
      </c>
      <c r="O2232" s="6" t="str">
        <f t="shared" si="174"/>
        <v>OK</v>
      </c>
      <c r="P2232" s="8">
        <f t="shared" si="175"/>
        <v>0</v>
      </c>
    </row>
    <row r="2233" spans="1:16" x14ac:dyDescent="0.3">
      <c r="A2233" s="6" t="s">
        <v>4471</v>
      </c>
      <c r="B2233" s="6" t="s">
        <v>11846</v>
      </c>
      <c r="C2233" s="6" t="s">
        <v>4472</v>
      </c>
      <c r="D2233" s="6" t="s">
        <v>34</v>
      </c>
      <c r="E2233" s="6" t="s">
        <v>27</v>
      </c>
      <c r="F2233" s="6" t="s">
        <v>12101</v>
      </c>
      <c r="G2233" s="6" t="s">
        <v>19</v>
      </c>
      <c r="H2233" s="10">
        <f t="shared" si="171"/>
        <v>46285</v>
      </c>
      <c r="I2233" s="7">
        <f t="shared" si="172"/>
        <v>2797</v>
      </c>
      <c r="J2233" s="6" t="str">
        <f t="shared" si="173"/>
        <v>Ahmedabad</v>
      </c>
      <c r="K2233" s="6">
        <f>COUNTIFS(pg_transaction_cleaned!$O$2:$O$5743,A2233,pg_transaction_cleaned!$F$2:$F$5743,"CAPTURE")</f>
        <v>1</v>
      </c>
      <c r="L2233" s="7">
        <f>SUMIFS(pg_transaction_cleaned!$H$2:$H$5743,pg_transaction_cleaned!$O$2:$O$5743,A2233,pg_transaction_cleaned!$F$2:$F$5743,"CAPTURE")</f>
        <v>2797</v>
      </c>
      <c r="M2233" s="6">
        <f>COUNTIFS(pg_transaction_cleaned!$O$2:$O$5743,A2233,pg_transaction_cleaned!$F$2:$F$5743,"REFUND")</f>
        <v>0</v>
      </c>
      <c r="N2233" s="7">
        <f>SUMIFS(pg_transaction_cleaned!$H$2:$H$5743,pg_transaction_cleaned!$O$2:$O$5743,A2233,pg_transaction_cleaned!$F$2:$F$5743,"REFUND")</f>
        <v>0</v>
      </c>
      <c r="O2233" s="6" t="str">
        <f t="shared" si="174"/>
        <v>OK</v>
      </c>
      <c r="P2233" s="8">
        <f t="shared" si="175"/>
        <v>0</v>
      </c>
    </row>
    <row r="2234" spans="1:16" x14ac:dyDescent="0.3">
      <c r="A2234" s="6" t="s">
        <v>4473</v>
      </c>
      <c r="B2234" s="6" t="s">
        <v>11859</v>
      </c>
      <c r="C2234" s="6" t="s">
        <v>4474</v>
      </c>
      <c r="D2234" s="6" t="s">
        <v>48</v>
      </c>
      <c r="E2234" s="6" t="s">
        <v>18</v>
      </c>
      <c r="F2234" s="6" t="s">
        <v>11880</v>
      </c>
      <c r="G2234" s="6" t="s">
        <v>19</v>
      </c>
      <c r="H2234" s="10">
        <f t="shared" si="171"/>
        <v>46271</v>
      </c>
      <c r="I2234" s="7">
        <f t="shared" si="172"/>
        <v>648</v>
      </c>
      <c r="J2234" s="6" t="str">
        <f t="shared" si="173"/>
        <v>Jaipur</v>
      </c>
      <c r="K2234" s="6">
        <f>COUNTIFS(pg_transaction_cleaned!$O$2:$O$5743,A2234,pg_transaction_cleaned!$F$2:$F$5743,"CAPTURE")</f>
        <v>1</v>
      </c>
      <c r="L2234" s="7">
        <f>SUMIFS(pg_transaction_cleaned!$H$2:$H$5743,pg_transaction_cleaned!$O$2:$O$5743,A2234,pg_transaction_cleaned!$F$2:$F$5743,"CAPTURE")</f>
        <v>648</v>
      </c>
      <c r="M2234" s="6">
        <f>COUNTIFS(pg_transaction_cleaned!$O$2:$O$5743,A2234,pg_transaction_cleaned!$F$2:$F$5743,"REFUND")</f>
        <v>0</v>
      </c>
      <c r="N2234" s="7">
        <f>SUMIFS(pg_transaction_cleaned!$H$2:$H$5743,pg_transaction_cleaned!$O$2:$O$5743,A2234,pg_transaction_cleaned!$F$2:$F$5743,"REFUND")</f>
        <v>0</v>
      </c>
      <c r="O2234" s="6" t="str">
        <f t="shared" si="174"/>
        <v>OK</v>
      </c>
      <c r="P2234" s="8">
        <f t="shared" si="175"/>
        <v>0</v>
      </c>
    </row>
    <row r="2235" spans="1:16" x14ac:dyDescent="0.3">
      <c r="A2235" s="6" t="s">
        <v>4475</v>
      </c>
      <c r="B2235" s="6" t="s">
        <v>11976</v>
      </c>
      <c r="C2235" s="6" t="s">
        <v>4476</v>
      </c>
      <c r="D2235" s="6" t="s">
        <v>61</v>
      </c>
      <c r="E2235" s="6" t="s">
        <v>27</v>
      </c>
      <c r="F2235" s="6" t="s">
        <v>11851</v>
      </c>
      <c r="G2235" s="6" t="s">
        <v>19</v>
      </c>
      <c r="H2235" s="10">
        <f t="shared" si="171"/>
        <v>46284</v>
      </c>
      <c r="I2235" s="7">
        <f t="shared" si="172"/>
        <v>3499</v>
      </c>
      <c r="J2235" s="6" t="str">
        <f t="shared" si="173"/>
        <v>Delhi</v>
      </c>
      <c r="K2235" s="6">
        <f>COUNTIFS(pg_transaction_cleaned!$O$2:$O$5743,A2235,pg_transaction_cleaned!$F$2:$F$5743,"CAPTURE")</f>
        <v>1</v>
      </c>
      <c r="L2235" s="7">
        <f>SUMIFS(pg_transaction_cleaned!$H$2:$H$5743,pg_transaction_cleaned!$O$2:$O$5743,A2235,pg_transaction_cleaned!$F$2:$F$5743,"CAPTURE")</f>
        <v>3499</v>
      </c>
      <c r="M2235" s="6">
        <f>COUNTIFS(pg_transaction_cleaned!$O$2:$O$5743,A2235,pg_transaction_cleaned!$F$2:$F$5743,"REFUND")</f>
        <v>0</v>
      </c>
      <c r="N2235" s="7">
        <f>SUMIFS(pg_transaction_cleaned!$H$2:$H$5743,pg_transaction_cleaned!$O$2:$O$5743,A2235,pg_transaction_cleaned!$F$2:$F$5743,"REFUND")</f>
        <v>0</v>
      </c>
      <c r="O2235" s="6" t="str">
        <f t="shared" si="174"/>
        <v>OK</v>
      </c>
      <c r="P2235" s="8">
        <f t="shared" si="175"/>
        <v>0</v>
      </c>
    </row>
    <row r="2236" spans="1:16" x14ac:dyDescent="0.3">
      <c r="A2236" s="6" t="s">
        <v>4477</v>
      </c>
      <c r="B2236" s="6" t="s">
        <v>11936</v>
      </c>
      <c r="C2236" s="6" t="s">
        <v>4478</v>
      </c>
      <c r="D2236" s="6" t="s">
        <v>37</v>
      </c>
      <c r="E2236" s="6" t="s">
        <v>18</v>
      </c>
      <c r="F2236" s="6" t="s">
        <v>11855</v>
      </c>
      <c r="G2236" s="6" t="s">
        <v>66</v>
      </c>
      <c r="H2236" s="10">
        <f t="shared" si="171"/>
        <v>46293</v>
      </c>
      <c r="I2236" s="7">
        <f t="shared" si="172"/>
        <v>4999</v>
      </c>
      <c r="J2236" s="6" t="str">
        <f t="shared" si="173"/>
        <v>Lucknow</v>
      </c>
      <c r="K2236" s="6">
        <f>COUNTIFS(pg_transaction_cleaned!$O$2:$O$5743,A2236,pg_transaction_cleaned!$F$2:$F$5743,"CAPTURE")</f>
        <v>1</v>
      </c>
      <c r="L2236" s="7">
        <f>SUMIFS(pg_transaction_cleaned!$H$2:$H$5743,pg_transaction_cleaned!$O$2:$O$5743,A2236,pg_transaction_cleaned!$F$2:$F$5743,"CAPTURE")</f>
        <v>4999</v>
      </c>
      <c r="M2236" s="6">
        <f>COUNTIFS(pg_transaction_cleaned!$O$2:$O$5743,A2236,pg_transaction_cleaned!$F$2:$F$5743,"REFUND")</f>
        <v>1</v>
      </c>
      <c r="N2236" s="7">
        <f>SUMIFS(pg_transaction_cleaned!$H$2:$H$5743,pg_transaction_cleaned!$O$2:$O$5743,A2236,pg_transaction_cleaned!$F$2:$F$5743,"REFUND")</f>
        <v>4999</v>
      </c>
      <c r="O2236" s="6" t="str">
        <f t="shared" si="174"/>
        <v>OK</v>
      </c>
      <c r="P2236" s="8">
        <f t="shared" si="175"/>
        <v>0</v>
      </c>
    </row>
    <row r="2237" spans="1:16" x14ac:dyDescent="0.3">
      <c r="A2237" s="6" t="s">
        <v>4479</v>
      </c>
      <c r="B2237" s="6" t="s">
        <v>11949</v>
      </c>
      <c r="C2237" s="6" t="s">
        <v>4480</v>
      </c>
      <c r="D2237" s="6" t="s">
        <v>51</v>
      </c>
      <c r="E2237" s="6" t="s">
        <v>18</v>
      </c>
      <c r="F2237" s="6" t="s">
        <v>11889</v>
      </c>
      <c r="G2237" s="6" t="s">
        <v>19</v>
      </c>
      <c r="H2237" s="10">
        <f t="shared" si="171"/>
        <v>46275</v>
      </c>
      <c r="I2237" s="7">
        <f t="shared" si="172"/>
        <v>3098</v>
      </c>
      <c r="J2237" s="6" t="str">
        <f t="shared" si="173"/>
        <v>Chennai</v>
      </c>
      <c r="K2237" s="6">
        <f>COUNTIFS(pg_transaction_cleaned!$O$2:$O$5743,A2237,pg_transaction_cleaned!$F$2:$F$5743,"CAPTURE")</f>
        <v>1</v>
      </c>
      <c r="L2237" s="7">
        <f>SUMIFS(pg_transaction_cleaned!$H$2:$H$5743,pg_transaction_cleaned!$O$2:$O$5743,A2237,pg_transaction_cleaned!$F$2:$F$5743,"CAPTURE")</f>
        <v>3098</v>
      </c>
      <c r="M2237" s="6">
        <f>COUNTIFS(pg_transaction_cleaned!$O$2:$O$5743,A2237,pg_transaction_cleaned!$F$2:$F$5743,"REFUND")</f>
        <v>0</v>
      </c>
      <c r="N2237" s="7">
        <f>SUMIFS(pg_transaction_cleaned!$H$2:$H$5743,pg_transaction_cleaned!$O$2:$O$5743,A2237,pg_transaction_cleaned!$F$2:$F$5743,"REFUND")</f>
        <v>0</v>
      </c>
      <c r="O2237" s="6" t="str">
        <f t="shared" si="174"/>
        <v>OK</v>
      </c>
      <c r="P2237" s="8">
        <f t="shared" si="175"/>
        <v>0</v>
      </c>
    </row>
    <row r="2238" spans="1:16" x14ac:dyDescent="0.3">
      <c r="A2238" s="6" t="s">
        <v>4481</v>
      </c>
      <c r="B2238" s="6" t="s">
        <v>11945</v>
      </c>
      <c r="C2238" s="6" t="s">
        <v>4482</v>
      </c>
      <c r="D2238" s="6" t="s">
        <v>42</v>
      </c>
      <c r="E2238" s="6" t="s">
        <v>54</v>
      </c>
      <c r="F2238" s="6" t="s">
        <v>11853</v>
      </c>
      <c r="G2238" s="6" t="s">
        <v>19</v>
      </c>
      <c r="H2238" s="10">
        <f t="shared" si="171"/>
        <v>46289</v>
      </c>
      <c r="I2238" s="7">
        <f t="shared" si="172"/>
        <v>1799</v>
      </c>
      <c r="J2238" s="6" t="str">
        <f t="shared" si="173"/>
        <v>Hyderabad</v>
      </c>
      <c r="K2238" s="6">
        <f>COUNTIFS(pg_transaction_cleaned!$O$2:$O$5743,A2238,pg_transaction_cleaned!$F$2:$F$5743,"CAPTURE")</f>
        <v>1</v>
      </c>
      <c r="L2238" s="7">
        <f>SUMIFS(pg_transaction_cleaned!$H$2:$H$5743,pg_transaction_cleaned!$O$2:$O$5743,A2238,pg_transaction_cleaned!$F$2:$F$5743,"CAPTURE")</f>
        <v>1799</v>
      </c>
      <c r="M2238" s="6">
        <f>COUNTIFS(pg_transaction_cleaned!$O$2:$O$5743,A2238,pg_transaction_cleaned!$F$2:$F$5743,"REFUND")</f>
        <v>0</v>
      </c>
      <c r="N2238" s="7">
        <f>SUMIFS(pg_transaction_cleaned!$H$2:$H$5743,pg_transaction_cleaned!$O$2:$O$5743,A2238,pg_transaction_cleaned!$F$2:$F$5743,"REFUND")</f>
        <v>0</v>
      </c>
      <c r="O2238" s="6" t="str">
        <f t="shared" si="174"/>
        <v>OK</v>
      </c>
      <c r="P2238" s="8">
        <f t="shared" si="175"/>
        <v>0</v>
      </c>
    </row>
    <row r="2239" spans="1:16" x14ac:dyDescent="0.3">
      <c r="A2239" s="6" t="s">
        <v>4483</v>
      </c>
      <c r="B2239" s="6" t="s">
        <v>11949</v>
      </c>
      <c r="C2239" s="6" t="s">
        <v>4484</v>
      </c>
      <c r="D2239" s="6" t="s">
        <v>37</v>
      </c>
      <c r="E2239" s="6" t="s">
        <v>18</v>
      </c>
      <c r="F2239" s="6" t="s">
        <v>11843</v>
      </c>
      <c r="G2239" s="6" t="s">
        <v>19</v>
      </c>
      <c r="H2239" s="10">
        <f t="shared" si="171"/>
        <v>46275</v>
      </c>
      <c r="I2239" s="7">
        <f t="shared" si="172"/>
        <v>349</v>
      </c>
      <c r="J2239" s="6" t="str">
        <f t="shared" si="173"/>
        <v>Lucknow</v>
      </c>
      <c r="K2239" s="6">
        <f>COUNTIFS(pg_transaction_cleaned!$O$2:$O$5743,A2239,pg_transaction_cleaned!$F$2:$F$5743,"CAPTURE")</f>
        <v>1</v>
      </c>
      <c r="L2239" s="7">
        <f>SUMIFS(pg_transaction_cleaned!$H$2:$H$5743,pg_transaction_cleaned!$O$2:$O$5743,A2239,pg_transaction_cleaned!$F$2:$F$5743,"CAPTURE")</f>
        <v>349</v>
      </c>
      <c r="M2239" s="6">
        <f>COUNTIFS(pg_transaction_cleaned!$O$2:$O$5743,A2239,pg_transaction_cleaned!$F$2:$F$5743,"REFUND")</f>
        <v>0</v>
      </c>
      <c r="N2239" s="7">
        <f>SUMIFS(pg_transaction_cleaned!$H$2:$H$5743,pg_transaction_cleaned!$O$2:$O$5743,A2239,pg_transaction_cleaned!$F$2:$F$5743,"REFUND")</f>
        <v>0</v>
      </c>
      <c r="O2239" s="6" t="str">
        <f t="shared" si="174"/>
        <v>OK</v>
      </c>
      <c r="P2239" s="8">
        <f t="shared" si="175"/>
        <v>0</v>
      </c>
    </row>
    <row r="2240" spans="1:16" x14ac:dyDescent="0.3">
      <c r="A2240" s="6" t="s">
        <v>4485</v>
      </c>
      <c r="B2240" s="6" t="s">
        <v>11989</v>
      </c>
      <c r="C2240" s="6" t="s">
        <v>4486</v>
      </c>
      <c r="D2240" s="6" t="s">
        <v>17</v>
      </c>
      <c r="E2240" s="6" t="s">
        <v>27</v>
      </c>
      <c r="F2240" s="6" t="s">
        <v>11913</v>
      </c>
      <c r="G2240" s="6" t="s">
        <v>19</v>
      </c>
      <c r="H2240" s="10">
        <f t="shared" si="171"/>
        <v>46290</v>
      </c>
      <c r="I2240" s="7">
        <f t="shared" si="172"/>
        <v>3348</v>
      </c>
      <c r="J2240" s="6" t="str">
        <f t="shared" si="173"/>
        <v>Pune</v>
      </c>
      <c r="K2240" s="6">
        <f>COUNTIFS(pg_transaction_cleaned!$O$2:$O$5743,A2240,pg_transaction_cleaned!$F$2:$F$5743,"CAPTURE")</f>
        <v>1</v>
      </c>
      <c r="L2240" s="7">
        <f>SUMIFS(pg_transaction_cleaned!$H$2:$H$5743,pg_transaction_cleaned!$O$2:$O$5743,A2240,pg_transaction_cleaned!$F$2:$F$5743,"CAPTURE")</f>
        <v>3348</v>
      </c>
      <c r="M2240" s="6">
        <f>COUNTIFS(pg_transaction_cleaned!$O$2:$O$5743,A2240,pg_transaction_cleaned!$F$2:$F$5743,"REFUND")</f>
        <v>0</v>
      </c>
      <c r="N2240" s="7">
        <f>SUMIFS(pg_transaction_cleaned!$H$2:$H$5743,pg_transaction_cleaned!$O$2:$O$5743,A2240,pg_transaction_cleaned!$F$2:$F$5743,"REFUND")</f>
        <v>0</v>
      </c>
      <c r="O2240" s="6" t="str">
        <f t="shared" si="174"/>
        <v>OK</v>
      </c>
      <c r="P2240" s="8">
        <f t="shared" si="175"/>
        <v>0</v>
      </c>
    </row>
    <row r="2241" spans="1:16" x14ac:dyDescent="0.3">
      <c r="A2241" s="6" t="s">
        <v>4487</v>
      </c>
      <c r="B2241" s="6" t="s">
        <v>11834</v>
      </c>
      <c r="C2241" s="6" t="s">
        <v>4488</v>
      </c>
      <c r="D2241" s="6" t="s">
        <v>37</v>
      </c>
      <c r="E2241" s="6" t="s">
        <v>27</v>
      </c>
      <c r="F2241" s="6" t="s">
        <v>11935</v>
      </c>
      <c r="G2241" s="6" t="s">
        <v>19</v>
      </c>
      <c r="H2241" s="10">
        <f t="shared" si="171"/>
        <v>46276</v>
      </c>
      <c r="I2241" s="7">
        <f t="shared" si="172"/>
        <v>5998</v>
      </c>
      <c r="J2241" s="6" t="str">
        <f t="shared" si="173"/>
        <v>Lucknow</v>
      </c>
      <c r="K2241" s="6">
        <f>COUNTIFS(pg_transaction_cleaned!$O$2:$O$5743,A2241,pg_transaction_cleaned!$F$2:$F$5743,"CAPTURE")</f>
        <v>1</v>
      </c>
      <c r="L2241" s="7">
        <f>SUMIFS(pg_transaction_cleaned!$H$2:$H$5743,pg_transaction_cleaned!$O$2:$O$5743,A2241,pg_transaction_cleaned!$F$2:$F$5743,"CAPTURE")</f>
        <v>5998</v>
      </c>
      <c r="M2241" s="6">
        <f>COUNTIFS(pg_transaction_cleaned!$O$2:$O$5743,A2241,pg_transaction_cleaned!$F$2:$F$5743,"REFUND")</f>
        <v>0</v>
      </c>
      <c r="N2241" s="7">
        <f>SUMIFS(pg_transaction_cleaned!$H$2:$H$5743,pg_transaction_cleaned!$O$2:$O$5743,A2241,pg_transaction_cleaned!$F$2:$F$5743,"REFUND")</f>
        <v>0</v>
      </c>
      <c r="O2241" s="6" t="str">
        <f t="shared" si="174"/>
        <v>OK</v>
      </c>
      <c r="P2241" s="8">
        <f t="shared" si="175"/>
        <v>0</v>
      </c>
    </row>
    <row r="2242" spans="1:16" x14ac:dyDescent="0.3">
      <c r="A2242" s="6" t="s">
        <v>4489</v>
      </c>
      <c r="B2242" s="6" t="s">
        <v>11866</v>
      </c>
      <c r="C2242" s="6" t="s">
        <v>4490</v>
      </c>
      <c r="D2242" s="6" t="s">
        <v>34</v>
      </c>
      <c r="E2242" s="6" t="s">
        <v>43</v>
      </c>
      <c r="F2242" s="6" t="s">
        <v>12179</v>
      </c>
      <c r="G2242" s="6" t="s">
        <v>19</v>
      </c>
      <c r="H2242" s="10">
        <f t="shared" ref="H2242:H2305" si="176">IF(MID(B2242,5,1)="-",DATE(LEFT(B2242,4),MID(B2242,6,2),RIGHT(B2242,2)),DATE(RIGHT(B2242,4),MID(B2242,4,2),LEFT(B2242,2)))</f>
        <v>46274</v>
      </c>
      <c r="I2242" s="7">
        <f t="shared" ref="I2242:I2305" si="177">VALUE(SUBSTITUTE(F2242,",",""))</f>
        <v>10497</v>
      </c>
      <c r="J2242" s="6" t="str">
        <f t="shared" ref="J2242:J2305" si="178">IF(TRIM(D2242)="","Unknown",TRIM(D2242))</f>
        <v>Ahmedabad</v>
      </c>
      <c r="K2242" s="6">
        <f>COUNTIFS(pg_transaction_cleaned!$O$2:$O$5743,A2242,pg_transaction_cleaned!$F$2:$F$5743,"CAPTURE")</f>
        <v>1</v>
      </c>
      <c r="L2242" s="7">
        <f>SUMIFS(pg_transaction_cleaned!$H$2:$H$5743,pg_transaction_cleaned!$O$2:$O$5743,A2242,pg_transaction_cleaned!$F$2:$F$5743,"CAPTURE")</f>
        <v>10497</v>
      </c>
      <c r="M2242" s="6">
        <f>COUNTIFS(pg_transaction_cleaned!$O$2:$O$5743,A2242,pg_transaction_cleaned!$F$2:$F$5743,"REFUND")</f>
        <v>0</v>
      </c>
      <c r="N2242" s="7">
        <f>SUMIFS(pg_transaction_cleaned!$H$2:$H$5743,pg_transaction_cleaned!$O$2:$O$5743,A2242,pg_transaction_cleaned!$F$2:$F$5743,"REFUND")</f>
        <v>0</v>
      </c>
      <c r="O2242" s="6" t="str">
        <f t="shared" si="174"/>
        <v>OK</v>
      </c>
      <c r="P2242" s="8">
        <f t="shared" si="175"/>
        <v>0</v>
      </c>
    </row>
    <row r="2243" spans="1:16" x14ac:dyDescent="0.3">
      <c r="A2243" s="6" t="s">
        <v>4491</v>
      </c>
      <c r="B2243" s="6" t="s">
        <v>11949</v>
      </c>
      <c r="C2243" s="6" t="s">
        <v>4492</v>
      </c>
      <c r="D2243" s="6" t="s">
        <v>61</v>
      </c>
      <c r="E2243" s="6" t="s">
        <v>18</v>
      </c>
      <c r="F2243" s="6" t="s">
        <v>11948</v>
      </c>
      <c r="G2243" s="6" t="s">
        <v>66</v>
      </c>
      <c r="H2243" s="10">
        <f t="shared" si="176"/>
        <v>46275</v>
      </c>
      <c r="I2243" s="7">
        <f t="shared" si="177"/>
        <v>2798</v>
      </c>
      <c r="J2243" s="6" t="str">
        <f t="shared" si="178"/>
        <v>Delhi</v>
      </c>
      <c r="K2243" s="6">
        <f>COUNTIFS(pg_transaction_cleaned!$O$2:$O$5743,A2243,pg_transaction_cleaned!$F$2:$F$5743,"CAPTURE")</f>
        <v>1</v>
      </c>
      <c r="L2243" s="7">
        <f>SUMIFS(pg_transaction_cleaned!$H$2:$H$5743,pg_transaction_cleaned!$O$2:$O$5743,A2243,pg_transaction_cleaned!$F$2:$F$5743,"CAPTURE")</f>
        <v>2798</v>
      </c>
      <c r="M2243" s="6">
        <f>COUNTIFS(pg_transaction_cleaned!$O$2:$O$5743,A2243,pg_transaction_cleaned!$F$2:$F$5743,"REFUND")</f>
        <v>1</v>
      </c>
      <c r="N2243" s="7">
        <f>SUMIFS(pg_transaction_cleaned!$H$2:$H$5743,pg_transaction_cleaned!$O$2:$O$5743,A2243,pg_transaction_cleaned!$F$2:$F$5743,"REFUND")</f>
        <v>2798</v>
      </c>
      <c r="O2243" s="6" t="str">
        <f t="shared" ref="O2243:O2306" si="179">IF(AND(G2243="Paid",K2243=0),"Paid, no payment",IF(AND(OR(G2243="Failed",G2243="Cancelled"),K2243&gt;0),"Payment on failed/cancelled",IF(K2243&gt;1,"Duplicate charge",IF(AND(K2243=1,ROUND(L2243-I2243,2)&lt;&gt;0),"Amount difference",IF(AND(G2243="Refunded",M2243=0),"Refunded, no refund",IF(AND(G2243&lt;&gt;"Refunded",M2243&gt;0),"Refund, order not Refunded",IF(AND(M2243&gt;0,ROUND(N2243-I2243,2)&lt;&gt;0),"Refund amount differs","OK")))))))</f>
        <v>OK</v>
      </c>
      <c r="P2243" s="8">
        <f t="shared" ref="P2243:P2306" si="180">IF(O2243="OK",0,IF(O2243="Paid, no payment",I2243,IF(O2243="Payment on failed/cancelled",L2243,IF(OR(O2243="Duplicate charge",O2243="Amount difference"),L2243-I2243,IF(O2243="Refunded, no refund",I2243,N2243)))))</f>
        <v>0</v>
      </c>
    </row>
    <row r="2244" spans="1:16" x14ac:dyDescent="0.3">
      <c r="A2244" s="6" t="s">
        <v>4493</v>
      </c>
      <c r="B2244" s="6" t="s">
        <v>11968</v>
      </c>
      <c r="C2244" s="6" t="s">
        <v>4494</v>
      </c>
      <c r="D2244" s="6" t="s">
        <v>34</v>
      </c>
      <c r="E2244" s="6" t="s">
        <v>18</v>
      </c>
      <c r="F2244" s="6" t="s">
        <v>12040</v>
      </c>
      <c r="G2244" s="6" t="s">
        <v>19</v>
      </c>
      <c r="H2244" s="10">
        <f t="shared" si="176"/>
        <v>46267</v>
      </c>
      <c r="I2244" s="7">
        <f t="shared" si="177"/>
        <v>3797</v>
      </c>
      <c r="J2244" s="6" t="str">
        <f t="shared" si="178"/>
        <v>Ahmedabad</v>
      </c>
      <c r="K2244" s="6">
        <f>COUNTIFS(pg_transaction_cleaned!$O$2:$O$5743,A2244,pg_transaction_cleaned!$F$2:$F$5743,"CAPTURE")</f>
        <v>1</v>
      </c>
      <c r="L2244" s="7">
        <f>SUMIFS(pg_transaction_cleaned!$H$2:$H$5743,pg_transaction_cleaned!$O$2:$O$5743,A2244,pg_transaction_cleaned!$F$2:$F$5743,"CAPTURE")</f>
        <v>3797</v>
      </c>
      <c r="M2244" s="6">
        <f>COUNTIFS(pg_transaction_cleaned!$O$2:$O$5743,A2244,pg_transaction_cleaned!$F$2:$F$5743,"REFUND")</f>
        <v>0</v>
      </c>
      <c r="N2244" s="7">
        <f>SUMIFS(pg_transaction_cleaned!$H$2:$H$5743,pg_transaction_cleaned!$O$2:$O$5743,A2244,pg_transaction_cleaned!$F$2:$F$5743,"REFUND")</f>
        <v>0</v>
      </c>
      <c r="O2244" s="6" t="str">
        <f t="shared" si="179"/>
        <v>OK</v>
      </c>
      <c r="P2244" s="8">
        <f t="shared" si="180"/>
        <v>0</v>
      </c>
    </row>
    <row r="2245" spans="1:16" x14ac:dyDescent="0.3">
      <c r="A2245" s="6" t="s">
        <v>4495</v>
      </c>
      <c r="B2245" s="6" t="s">
        <v>11936</v>
      </c>
      <c r="C2245" s="6" t="s">
        <v>4496</v>
      </c>
      <c r="D2245" s="6" t="s">
        <v>75</v>
      </c>
      <c r="E2245" s="6" t="s">
        <v>27</v>
      </c>
      <c r="F2245" s="6" t="s">
        <v>11922</v>
      </c>
      <c r="G2245" s="6" t="s">
        <v>19</v>
      </c>
      <c r="H2245" s="10">
        <f t="shared" si="176"/>
        <v>46293</v>
      </c>
      <c r="I2245" s="7">
        <f t="shared" si="177"/>
        <v>1998</v>
      </c>
      <c r="J2245" s="6" t="str">
        <f t="shared" si="178"/>
        <v>Mumbai</v>
      </c>
      <c r="K2245" s="6">
        <f>COUNTIFS(pg_transaction_cleaned!$O$2:$O$5743,A2245,pg_transaction_cleaned!$F$2:$F$5743,"CAPTURE")</f>
        <v>1</v>
      </c>
      <c r="L2245" s="7">
        <f>SUMIFS(pg_transaction_cleaned!$H$2:$H$5743,pg_transaction_cleaned!$O$2:$O$5743,A2245,pg_transaction_cleaned!$F$2:$F$5743,"CAPTURE")</f>
        <v>1998</v>
      </c>
      <c r="M2245" s="6">
        <f>COUNTIFS(pg_transaction_cleaned!$O$2:$O$5743,A2245,pg_transaction_cleaned!$F$2:$F$5743,"REFUND")</f>
        <v>0</v>
      </c>
      <c r="N2245" s="7">
        <f>SUMIFS(pg_transaction_cleaned!$H$2:$H$5743,pg_transaction_cleaned!$O$2:$O$5743,A2245,pg_transaction_cleaned!$F$2:$F$5743,"REFUND")</f>
        <v>0</v>
      </c>
      <c r="O2245" s="6" t="str">
        <f t="shared" si="179"/>
        <v>OK</v>
      </c>
      <c r="P2245" s="8">
        <f t="shared" si="180"/>
        <v>0</v>
      </c>
    </row>
    <row r="2246" spans="1:16" x14ac:dyDescent="0.3">
      <c r="A2246" s="6" t="s">
        <v>4497</v>
      </c>
      <c r="B2246" s="6" t="s">
        <v>11936</v>
      </c>
      <c r="C2246" s="6" t="s">
        <v>4498</v>
      </c>
      <c r="D2246" s="6" t="s">
        <v>61</v>
      </c>
      <c r="E2246" s="6" t="s">
        <v>54</v>
      </c>
      <c r="F2246" s="6" t="s">
        <v>11855</v>
      </c>
      <c r="G2246" s="6" t="s">
        <v>19</v>
      </c>
      <c r="H2246" s="10">
        <f t="shared" si="176"/>
        <v>46293</v>
      </c>
      <c r="I2246" s="7">
        <f t="shared" si="177"/>
        <v>4999</v>
      </c>
      <c r="J2246" s="6" t="str">
        <f t="shared" si="178"/>
        <v>Delhi</v>
      </c>
      <c r="K2246" s="6">
        <f>COUNTIFS(pg_transaction_cleaned!$O$2:$O$5743,A2246,pg_transaction_cleaned!$F$2:$F$5743,"CAPTURE")</f>
        <v>1</v>
      </c>
      <c r="L2246" s="7">
        <f>SUMIFS(pg_transaction_cleaned!$H$2:$H$5743,pg_transaction_cleaned!$O$2:$O$5743,A2246,pg_transaction_cleaned!$F$2:$F$5743,"CAPTURE")</f>
        <v>4999</v>
      </c>
      <c r="M2246" s="6">
        <f>COUNTIFS(pg_transaction_cleaned!$O$2:$O$5743,A2246,pg_transaction_cleaned!$F$2:$F$5743,"REFUND")</f>
        <v>0</v>
      </c>
      <c r="N2246" s="7">
        <f>SUMIFS(pg_transaction_cleaned!$H$2:$H$5743,pg_transaction_cleaned!$O$2:$O$5743,A2246,pg_transaction_cleaned!$F$2:$F$5743,"REFUND")</f>
        <v>0</v>
      </c>
      <c r="O2246" s="6" t="str">
        <f t="shared" si="179"/>
        <v>OK</v>
      </c>
      <c r="P2246" s="8">
        <f t="shared" si="180"/>
        <v>0</v>
      </c>
    </row>
    <row r="2247" spans="1:16" x14ac:dyDescent="0.3">
      <c r="A2247" s="6" t="s">
        <v>4499</v>
      </c>
      <c r="B2247" s="6" t="s">
        <v>11891</v>
      </c>
      <c r="C2247" s="6" t="s">
        <v>4500</v>
      </c>
      <c r="D2247" s="6" t="s">
        <v>61</v>
      </c>
      <c r="E2247" s="6" t="s">
        <v>43</v>
      </c>
      <c r="F2247" s="6" t="s">
        <v>11827</v>
      </c>
      <c r="G2247" s="6" t="s">
        <v>19</v>
      </c>
      <c r="H2247" s="10">
        <f t="shared" si="176"/>
        <v>46278</v>
      </c>
      <c r="I2247" s="7">
        <f t="shared" si="177"/>
        <v>299</v>
      </c>
      <c r="J2247" s="6" t="str">
        <f t="shared" si="178"/>
        <v>Delhi</v>
      </c>
      <c r="K2247" s="6">
        <f>COUNTIFS(pg_transaction_cleaned!$O$2:$O$5743,A2247,pg_transaction_cleaned!$F$2:$F$5743,"CAPTURE")</f>
        <v>1</v>
      </c>
      <c r="L2247" s="7">
        <f>SUMIFS(pg_transaction_cleaned!$H$2:$H$5743,pg_transaction_cleaned!$O$2:$O$5743,A2247,pg_transaction_cleaned!$F$2:$F$5743,"CAPTURE")</f>
        <v>299</v>
      </c>
      <c r="M2247" s="6">
        <f>COUNTIFS(pg_transaction_cleaned!$O$2:$O$5743,A2247,pg_transaction_cleaned!$F$2:$F$5743,"REFUND")</f>
        <v>0</v>
      </c>
      <c r="N2247" s="7">
        <f>SUMIFS(pg_transaction_cleaned!$H$2:$H$5743,pg_transaction_cleaned!$O$2:$O$5743,A2247,pg_transaction_cleaned!$F$2:$F$5743,"REFUND")</f>
        <v>0</v>
      </c>
      <c r="O2247" s="6" t="str">
        <f t="shared" si="179"/>
        <v>OK</v>
      </c>
      <c r="P2247" s="8">
        <f t="shared" si="180"/>
        <v>0</v>
      </c>
    </row>
    <row r="2248" spans="1:16" x14ac:dyDescent="0.3">
      <c r="A2248" s="6" t="s">
        <v>4501</v>
      </c>
      <c r="B2248" s="6" t="s">
        <v>11976</v>
      </c>
      <c r="C2248" s="6" t="s">
        <v>4502</v>
      </c>
      <c r="D2248" s="6" t="s">
        <v>42</v>
      </c>
      <c r="E2248" s="6" t="s">
        <v>18</v>
      </c>
      <c r="F2248" s="6" t="s">
        <v>11869</v>
      </c>
      <c r="G2248" s="6" t="s">
        <v>19</v>
      </c>
      <c r="H2248" s="10">
        <f t="shared" si="176"/>
        <v>46284</v>
      </c>
      <c r="I2248" s="7">
        <f t="shared" si="177"/>
        <v>599</v>
      </c>
      <c r="J2248" s="6" t="str">
        <f t="shared" si="178"/>
        <v>Hyderabad</v>
      </c>
      <c r="K2248" s="6">
        <f>COUNTIFS(pg_transaction_cleaned!$O$2:$O$5743,A2248,pg_transaction_cleaned!$F$2:$F$5743,"CAPTURE")</f>
        <v>1</v>
      </c>
      <c r="L2248" s="7">
        <f>SUMIFS(pg_transaction_cleaned!$H$2:$H$5743,pg_transaction_cleaned!$O$2:$O$5743,A2248,pg_transaction_cleaned!$F$2:$F$5743,"CAPTURE")</f>
        <v>599</v>
      </c>
      <c r="M2248" s="6">
        <f>COUNTIFS(pg_transaction_cleaned!$O$2:$O$5743,A2248,pg_transaction_cleaned!$F$2:$F$5743,"REFUND")</f>
        <v>0</v>
      </c>
      <c r="N2248" s="7">
        <f>SUMIFS(pg_transaction_cleaned!$H$2:$H$5743,pg_transaction_cleaned!$O$2:$O$5743,A2248,pg_transaction_cleaned!$F$2:$F$5743,"REFUND")</f>
        <v>0</v>
      </c>
      <c r="O2248" s="6" t="str">
        <f t="shared" si="179"/>
        <v>OK</v>
      </c>
      <c r="P2248" s="8">
        <f t="shared" si="180"/>
        <v>0</v>
      </c>
    </row>
    <row r="2249" spans="1:16" x14ac:dyDescent="0.3">
      <c r="A2249" s="6" t="s">
        <v>4503</v>
      </c>
      <c r="B2249" s="6" t="s">
        <v>11909</v>
      </c>
      <c r="C2249" s="6" t="s">
        <v>4504</v>
      </c>
      <c r="D2249" s="6" t="s">
        <v>42</v>
      </c>
      <c r="E2249" s="6" t="s">
        <v>18</v>
      </c>
      <c r="F2249" s="6" t="s">
        <v>11827</v>
      </c>
      <c r="G2249" s="6" t="s">
        <v>19</v>
      </c>
      <c r="H2249" s="10">
        <f t="shared" si="176"/>
        <v>46276</v>
      </c>
      <c r="I2249" s="7">
        <f t="shared" si="177"/>
        <v>299</v>
      </c>
      <c r="J2249" s="6" t="str">
        <f t="shared" si="178"/>
        <v>Hyderabad</v>
      </c>
      <c r="K2249" s="6">
        <f>COUNTIFS(pg_transaction_cleaned!$O$2:$O$5743,A2249,pg_transaction_cleaned!$F$2:$F$5743,"CAPTURE")</f>
        <v>1</v>
      </c>
      <c r="L2249" s="7">
        <f>SUMIFS(pg_transaction_cleaned!$H$2:$H$5743,pg_transaction_cleaned!$O$2:$O$5743,A2249,pg_transaction_cleaned!$F$2:$F$5743,"CAPTURE")</f>
        <v>299</v>
      </c>
      <c r="M2249" s="6">
        <f>COUNTIFS(pg_transaction_cleaned!$O$2:$O$5743,A2249,pg_transaction_cleaned!$F$2:$F$5743,"REFUND")</f>
        <v>0</v>
      </c>
      <c r="N2249" s="7">
        <f>SUMIFS(pg_transaction_cleaned!$H$2:$H$5743,pg_transaction_cleaned!$O$2:$O$5743,A2249,pg_transaction_cleaned!$F$2:$F$5743,"REFUND")</f>
        <v>0</v>
      </c>
      <c r="O2249" s="6" t="str">
        <f t="shared" si="179"/>
        <v>OK</v>
      </c>
      <c r="P2249" s="8">
        <f t="shared" si="180"/>
        <v>0</v>
      </c>
    </row>
    <row r="2250" spans="1:16" x14ac:dyDescent="0.3">
      <c r="A2250" s="6" t="s">
        <v>4505</v>
      </c>
      <c r="B2250" s="6" t="s">
        <v>11832</v>
      </c>
      <c r="C2250" s="6" t="s">
        <v>4506</v>
      </c>
      <c r="D2250" s="6" t="s">
        <v>61</v>
      </c>
      <c r="E2250" s="6" t="s">
        <v>18</v>
      </c>
      <c r="F2250" s="6" t="s">
        <v>11863</v>
      </c>
      <c r="G2250" s="6" t="s">
        <v>19</v>
      </c>
      <c r="H2250" s="10">
        <f t="shared" si="176"/>
        <v>46273</v>
      </c>
      <c r="I2250" s="7">
        <f t="shared" si="177"/>
        <v>1499</v>
      </c>
      <c r="J2250" s="6" t="str">
        <f t="shared" si="178"/>
        <v>Delhi</v>
      </c>
      <c r="K2250" s="6">
        <f>COUNTIFS(pg_transaction_cleaned!$O$2:$O$5743,A2250,pg_transaction_cleaned!$F$2:$F$5743,"CAPTURE")</f>
        <v>1</v>
      </c>
      <c r="L2250" s="7">
        <f>SUMIFS(pg_transaction_cleaned!$H$2:$H$5743,pg_transaction_cleaned!$O$2:$O$5743,A2250,pg_transaction_cleaned!$F$2:$F$5743,"CAPTURE")</f>
        <v>1499</v>
      </c>
      <c r="M2250" s="6">
        <f>COUNTIFS(pg_transaction_cleaned!$O$2:$O$5743,A2250,pg_transaction_cleaned!$F$2:$F$5743,"REFUND")</f>
        <v>0</v>
      </c>
      <c r="N2250" s="7">
        <f>SUMIFS(pg_transaction_cleaned!$H$2:$H$5743,pg_transaction_cleaned!$O$2:$O$5743,A2250,pg_transaction_cleaned!$F$2:$F$5743,"REFUND")</f>
        <v>0</v>
      </c>
      <c r="O2250" s="6" t="str">
        <f t="shared" si="179"/>
        <v>OK</v>
      </c>
      <c r="P2250" s="8">
        <f t="shared" si="180"/>
        <v>0</v>
      </c>
    </row>
    <row r="2251" spans="1:16" x14ac:dyDescent="0.3">
      <c r="A2251" s="6" t="s">
        <v>4507</v>
      </c>
      <c r="B2251" s="6" t="s">
        <v>11920</v>
      </c>
      <c r="C2251" s="6" t="s">
        <v>4508</v>
      </c>
      <c r="D2251" s="6" t="s">
        <v>37</v>
      </c>
      <c r="E2251" s="6" t="s">
        <v>18</v>
      </c>
      <c r="F2251" s="6" t="s">
        <v>12132</v>
      </c>
      <c r="G2251" s="6" t="s">
        <v>19</v>
      </c>
      <c r="H2251" s="10">
        <f t="shared" si="176"/>
        <v>46281</v>
      </c>
      <c r="I2251" s="7">
        <f t="shared" si="177"/>
        <v>1647</v>
      </c>
      <c r="J2251" s="6" t="str">
        <f t="shared" si="178"/>
        <v>Lucknow</v>
      </c>
      <c r="K2251" s="6">
        <f>COUNTIFS(pg_transaction_cleaned!$O$2:$O$5743,A2251,pg_transaction_cleaned!$F$2:$F$5743,"CAPTURE")</f>
        <v>1</v>
      </c>
      <c r="L2251" s="7">
        <f>SUMIFS(pg_transaction_cleaned!$H$2:$H$5743,pg_transaction_cleaned!$O$2:$O$5743,A2251,pg_transaction_cleaned!$F$2:$F$5743,"CAPTURE")</f>
        <v>1647</v>
      </c>
      <c r="M2251" s="6">
        <f>COUNTIFS(pg_transaction_cleaned!$O$2:$O$5743,A2251,pg_transaction_cleaned!$F$2:$F$5743,"REFUND")</f>
        <v>0</v>
      </c>
      <c r="N2251" s="7">
        <f>SUMIFS(pg_transaction_cleaned!$H$2:$H$5743,pg_transaction_cleaned!$O$2:$O$5743,A2251,pg_transaction_cleaned!$F$2:$F$5743,"REFUND")</f>
        <v>0</v>
      </c>
      <c r="O2251" s="6" t="str">
        <f t="shared" si="179"/>
        <v>OK</v>
      </c>
      <c r="P2251" s="8">
        <f t="shared" si="180"/>
        <v>0</v>
      </c>
    </row>
    <row r="2252" spans="1:16" x14ac:dyDescent="0.3">
      <c r="A2252" s="6" t="s">
        <v>4509</v>
      </c>
      <c r="B2252" s="6" t="s">
        <v>11949</v>
      </c>
      <c r="C2252" s="6" t="s">
        <v>4510</v>
      </c>
      <c r="D2252" s="6" t="s">
        <v>26</v>
      </c>
      <c r="E2252" s="6" t="s">
        <v>18</v>
      </c>
      <c r="F2252" s="6" t="s">
        <v>11869</v>
      </c>
      <c r="G2252" s="6" t="s">
        <v>19</v>
      </c>
      <c r="H2252" s="10">
        <f t="shared" si="176"/>
        <v>46275</v>
      </c>
      <c r="I2252" s="7">
        <f t="shared" si="177"/>
        <v>599</v>
      </c>
      <c r="J2252" s="6" t="str">
        <f t="shared" si="178"/>
        <v>Kolkata</v>
      </c>
      <c r="K2252" s="6">
        <f>COUNTIFS(pg_transaction_cleaned!$O$2:$O$5743,A2252,pg_transaction_cleaned!$F$2:$F$5743,"CAPTURE")</f>
        <v>1</v>
      </c>
      <c r="L2252" s="7">
        <f>SUMIFS(pg_transaction_cleaned!$H$2:$H$5743,pg_transaction_cleaned!$O$2:$O$5743,A2252,pg_transaction_cleaned!$F$2:$F$5743,"CAPTURE")</f>
        <v>599</v>
      </c>
      <c r="M2252" s="6">
        <f>COUNTIFS(pg_transaction_cleaned!$O$2:$O$5743,A2252,pg_transaction_cleaned!$F$2:$F$5743,"REFUND")</f>
        <v>0</v>
      </c>
      <c r="N2252" s="7">
        <f>SUMIFS(pg_transaction_cleaned!$H$2:$H$5743,pg_transaction_cleaned!$O$2:$O$5743,A2252,pg_transaction_cleaned!$F$2:$F$5743,"REFUND")</f>
        <v>0</v>
      </c>
      <c r="O2252" s="6" t="str">
        <f t="shared" si="179"/>
        <v>OK</v>
      </c>
      <c r="P2252" s="8">
        <f t="shared" si="180"/>
        <v>0</v>
      </c>
    </row>
    <row r="2253" spans="1:16" x14ac:dyDescent="0.3">
      <c r="A2253" s="6" t="s">
        <v>4511</v>
      </c>
      <c r="B2253" s="6" t="s">
        <v>11920</v>
      </c>
      <c r="C2253" s="6" t="s">
        <v>4512</v>
      </c>
      <c r="D2253" s="6" t="s">
        <v>37</v>
      </c>
      <c r="E2253" s="6" t="s">
        <v>18</v>
      </c>
      <c r="F2253" s="6" t="s">
        <v>11929</v>
      </c>
      <c r="G2253" s="6" t="s">
        <v>19</v>
      </c>
      <c r="H2253" s="10">
        <f t="shared" si="176"/>
        <v>46281</v>
      </c>
      <c r="I2253" s="7">
        <f t="shared" si="177"/>
        <v>799</v>
      </c>
      <c r="J2253" s="6" t="str">
        <f t="shared" si="178"/>
        <v>Lucknow</v>
      </c>
      <c r="K2253" s="6">
        <f>COUNTIFS(pg_transaction_cleaned!$O$2:$O$5743,A2253,pg_transaction_cleaned!$F$2:$F$5743,"CAPTURE")</f>
        <v>1</v>
      </c>
      <c r="L2253" s="7">
        <f>SUMIFS(pg_transaction_cleaned!$H$2:$H$5743,pg_transaction_cleaned!$O$2:$O$5743,A2253,pg_transaction_cleaned!$F$2:$F$5743,"CAPTURE")</f>
        <v>799</v>
      </c>
      <c r="M2253" s="6">
        <f>COUNTIFS(pg_transaction_cleaned!$O$2:$O$5743,A2253,pg_transaction_cleaned!$F$2:$F$5743,"REFUND")</f>
        <v>0</v>
      </c>
      <c r="N2253" s="7">
        <f>SUMIFS(pg_transaction_cleaned!$H$2:$H$5743,pg_transaction_cleaned!$O$2:$O$5743,A2253,pg_transaction_cleaned!$F$2:$F$5743,"REFUND")</f>
        <v>0</v>
      </c>
      <c r="O2253" s="6" t="str">
        <f t="shared" si="179"/>
        <v>OK</v>
      </c>
      <c r="P2253" s="8">
        <f t="shared" si="180"/>
        <v>0</v>
      </c>
    </row>
    <row r="2254" spans="1:16" x14ac:dyDescent="0.3">
      <c r="A2254" s="6" t="s">
        <v>4513</v>
      </c>
      <c r="B2254" s="6" t="s">
        <v>11875</v>
      </c>
      <c r="C2254" s="6" t="s">
        <v>4514</v>
      </c>
      <c r="D2254" s="6" t="s">
        <v>61</v>
      </c>
      <c r="E2254" s="6" t="s">
        <v>18</v>
      </c>
      <c r="F2254" s="6" t="s">
        <v>12192</v>
      </c>
      <c r="G2254" s="6" t="s">
        <v>19</v>
      </c>
      <c r="H2254" s="10">
        <f t="shared" si="176"/>
        <v>46279</v>
      </c>
      <c r="I2254" s="7">
        <f t="shared" si="177"/>
        <v>2848</v>
      </c>
      <c r="J2254" s="6" t="str">
        <f t="shared" si="178"/>
        <v>Delhi</v>
      </c>
      <c r="K2254" s="6">
        <f>COUNTIFS(pg_transaction_cleaned!$O$2:$O$5743,A2254,pg_transaction_cleaned!$F$2:$F$5743,"CAPTURE")</f>
        <v>1</v>
      </c>
      <c r="L2254" s="7">
        <f>SUMIFS(pg_transaction_cleaned!$H$2:$H$5743,pg_transaction_cleaned!$O$2:$O$5743,A2254,pg_transaction_cleaned!$F$2:$F$5743,"CAPTURE")</f>
        <v>2848</v>
      </c>
      <c r="M2254" s="6">
        <f>COUNTIFS(pg_transaction_cleaned!$O$2:$O$5743,A2254,pg_transaction_cleaned!$F$2:$F$5743,"REFUND")</f>
        <v>0</v>
      </c>
      <c r="N2254" s="7">
        <f>SUMIFS(pg_transaction_cleaned!$H$2:$H$5743,pg_transaction_cleaned!$O$2:$O$5743,A2254,pg_transaction_cleaned!$F$2:$F$5743,"REFUND")</f>
        <v>0</v>
      </c>
      <c r="O2254" s="6" t="str">
        <f t="shared" si="179"/>
        <v>OK</v>
      </c>
      <c r="P2254" s="8">
        <f t="shared" si="180"/>
        <v>0</v>
      </c>
    </row>
    <row r="2255" spans="1:16" x14ac:dyDescent="0.3">
      <c r="A2255" s="6" t="s">
        <v>4515</v>
      </c>
      <c r="B2255" s="6" t="s">
        <v>11903</v>
      </c>
      <c r="C2255" s="6" t="s">
        <v>4516</v>
      </c>
      <c r="D2255" s="6" t="s">
        <v>23</v>
      </c>
      <c r="E2255" s="6" t="s">
        <v>18</v>
      </c>
      <c r="F2255" s="6" t="s">
        <v>11954</v>
      </c>
      <c r="G2255" s="6" t="s">
        <v>19</v>
      </c>
      <c r="H2255" s="10">
        <f t="shared" si="176"/>
        <v>46277</v>
      </c>
      <c r="I2255" s="7">
        <f t="shared" si="177"/>
        <v>1848</v>
      </c>
      <c r="J2255" s="6" t="str">
        <f t="shared" si="178"/>
        <v>Bengaluru</v>
      </c>
      <c r="K2255" s="6">
        <f>COUNTIFS(pg_transaction_cleaned!$O$2:$O$5743,A2255,pg_transaction_cleaned!$F$2:$F$5743,"CAPTURE")</f>
        <v>1</v>
      </c>
      <c r="L2255" s="7">
        <f>SUMIFS(pg_transaction_cleaned!$H$2:$H$5743,pg_transaction_cleaned!$O$2:$O$5743,A2255,pg_transaction_cleaned!$F$2:$F$5743,"CAPTURE")</f>
        <v>1848</v>
      </c>
      <c r="M2255" s="6">
        <f>COUNTIFS(pg_transaction_cleaned!$O$2:$O$5743,A2255,pg_transaction_cleaned!$F$2:$F$5743,"REFUND")</f>
        <v>0</v>
      </c>
      <c r="N2255" s="7">
        <f>SUMIFS(pg_transaction_cleaned!$H$2:$H$5743,pg_transaction_cleaned!$O$2:$O$5743,A2255,pg_transaction_cleaned!$F$2:$F$5743,"REFUND")</f>
        <v>0</v>
      </c>
      <c r="O2255" s="6" t="str">
        <f t="shared" si="179"/>
        <v>OK</v>
      </c>
      <c r="P2255" s="8">
        <f t="shared" si="180"/>
        <v>0</v>
      </c>
    </row>
    <row r="2256" spans="1:16" x14ac:dyDescent="0.3">
      <c r="A2256" s="6" t="s">
        <v>4517</v>
      </c>
      <c r="B2256" s="6" t="s">
        <v>11909</v>
      </c>
      <c r="C2256" s="6" t="s">
        <v>4518</v>
      </c>
      <c r="D2256" s="6" t="s">
        <v>42</v>
      </c>
      <c r="E2256" s="6" t="s">
        <v>54</v>
      </c>
      <c r="F2256" s="6" t="s">
        <v>12035</v>
      </c>
      <c r="G2256" s="6" t="s">
        <v>19</v>
      </c>
      <c r="H2256" s="10">
        <f t="shared" si="176"/>
        <v>46276</v>
      </c>
      <c r="I2256" s="7">
        <f t="shared" si="177"/>
        <v>9597</v>
      </c>
      <c r="J2256" s="6" t="str">
        <f t="shared" si="178"/>
        <v>Hyderabad</v>
      </c>
      <c r="K2256" s="6">
        <f>COUNTIFS(pg_transaction_cleaned!$O$2:$O$5743,A2256,pg_transaction_cleaned!$F$2:$F$5743,"CAPTURE")</f>
        <v>1</v>
      </c>
      <c r="L2256" s="7">
        <f>SUMIFS(pg_transaction_cleaned!$H$2:$H$5743,pg_transaction_cleaned!$O$2:$O$5743,A2256,pg_transaction_cleaned!$F$2:$F$5743,"CAPTURE")</f>
        <v>9597</v>
      </c>
      <c r="M2256" s="6">
        <f>COUNTIFS(pg_transaction_cleaned!$O$2:$O$5743,A2256,pg_transaction_cleaned!$F$2:$F$5743,"REFUND")</f>
        <v>0</v>
      </c>
      <c r="N2256" s="7">
        <f>SUMIFS(pg_transaction_cleaned!$H$2:$H$5743,pg_transaction_cleaned!$O$2:$O$5743,A2256,pg_transaction_cleaned!$F$2:$F$5743,"REFUND")</f>
        <v>0</v>
      </c>
      <c r="O2256" s="6" t="str">
        <f t="shared" si="179"/>
        <v>OK</v>
      </c>
      <c r="P2256" s="8">
        <f t="shared" si="180"/>
        <v>0</v>
      </c>
    </row>
    <row r="2257" spans="1:16" x14ac:dyDescent="0.3">
      <c r="A2257" s="6" t="s">
        <v>4519</v>
      </c>
      <c r="B2257" s="6" t="s">
        <v>11850</v>
      </c>
      <c r="C2257" s="6" t="s">
        <v>4520</v>
      </c>
      <c r="D2257" s="6" t="s">
        <v>51</v>
      </c>
      <c r="E2257" s="6" t="s">
        <v>27</v>
      </c>
      <c r="F2257" s="6" t="s">
        <v>11841</v>
      </c>
      <c r="G2257" s="6" t="s">
        <v>19</v>
      </c>
      <c r="H2257" s="10">
        <f t="shared" si="176"/>
        <v>46283</v>
      </c>
      <c r="I2257" s="7">
        <f t="shared" si="177"/>
        <v>2499</v>
      </c>
      <c r="J2257" s="6" t="str">
        <f t="shared" si="178"/>
        <v>Chennai</v>
      </c>
      <c r="K2257" s="6">
        <f>COUNTIFS(pg_transaction_cleaned!$O$2:$O$5743,A2257,pg_transaction_cleaned!$F$2:$F$5743,"CAPTURE")</f>
        <v>1</v>
      </c>
      <c r="L2257" s="7">
        <f>SUMIFS(pg_transaction_cleaned!$H$2:$H$5743,pg_transaction_cleaned!$O$2:$O$5743,A2257,pg_transaction_cleaned!$F$2:$F$5743,"CAPTURE")</f>
        <v>2499</v>
      </c>
      <c r="M2257" s="6">
        <f>COUNTIFS(pg_transaction_cleaned!$O$2:$O$5743,A2257,pg_transaction_cleaned!$F$2:$F$5743,"REFUND")</f>
        <v>0</v>
      </c>
      <c r="N2257" s="7">
        <f>SUMIFS(pg_transaction_cleaned!$H$2:$H$5743,pg_transaction_cleaned!$O$2:$O$5743,A2257,pg_transaction_cleaned!$F$2:$F$5743,"REFUND")</f>
        <v>0</v>
      </c>
      <c r="O2257" s="6" t="str">
        <f t="shared" si="179"/>
        <v>OK</v>
      </c>
      <c r="P2257" s="8">
        <f t="shared" si="180"/>
        <v>0</v>
      </c>
    </row>
    <row r="2258" spans="1:16" x14ac:dyDescent="0.3">
      <c r="A2258" s="6" t="s">
        <v>4521</v>
      </c>
      <c r="B2258" s="6" t="s">
        <v>11873</v>
      </c>
      <c r="C2258" s="6" t="s">
        <v>4522</v>
      </c>
      <c r="D2258" s="6" t="s">
        <v>34</v>
      </c>
      <c r="E2258" s="6" t="s">
        <v>18</v>
      </c>
      <c r="F2258" s="6" t="s">
        <v>12032</v>
      </c>
      <c r="G2258" s="6" t="s">
        <v>19</v>
      </c>
      <c r="H2258" s="10">
        <f t="shared" si="176"/>
        <v>46291</v>
      </c>
      <c r="I2258" s="7">
        <f t="shared" si="177"/>
        <v>6597</v>
      </c>
      <c r="J2258" s="6" t="str">
        <f t="shared" si="178"/>
        <v>Ahmedabad</v>
      </c>
      <c r="K2258" s="6">
        <f>COUNTIFS(pg_transaction_cleaned!$O$2:$O$5743,A2258,pg_transaction_cleaned!$F$2:$F$5743,"CAPTURE")</f>
        <v>1</v>
      </c>
      <c r="L2258" s="7">
        <f>SUMIFS(pg_transaction_cleaned!$H$2:$H$5743,pg_transaction_cleaned!$O$2:$O$5743,A2258,pg_transaction_cleaned!$F$2:$F$5743,"CAPTURE")</f>
        <v>6597</v>
      </c>
      <c r="M2258" s="6">
        <f>COUNTIFS(pg_transaction_cleaned!$O$2:$O$5743,A2258,pg_transaction_cleaned!$F$2:$F$5743,"REFUND")</f>
        <v>0</v>
      </c>
      <c r="N2258" s="7">
        <f>SUMIFS(pg_transaction_cleaned!$H$2:$H$5743,pg_transaction_cleaned!$O$2:$O$5743,A2258,pg_transaction_cleaned!$F$2:$F$5743,"REFUND")</f>
        <v>0</v>
      </c>
      <c r="O2258" s="6" t="str">
        <f t="shared" si="179"/>
        <v>OK</v>
      </c>
      <c r="P2258" s="8">
        <f t="shared" si="180"/>
        <v>0</v>
      </c>
    </row>
    <row r="2259" spans="1:16" x14ac:dyDescent="0.3">
      <c r="A2259" s="6" t="s">
        <v>4523</v>
      </c>
      <c r="B2259" s="6" t="s">
        <v>11890</v>
      </c>
      <c r="C2259" s="6" t="s">
        <v>4524</v>
      </c>
      <c r="D2259" s="6" t="s">
        <v>37</v>
      </c>
      <c r="E2259" s="6" t="s">
        <v>18</v>
      </c>
      <c r="F2259" s="6" t="s">
        <v>11957</v>
      </c>
      <c r="G2259" s="6" t="s">
        <v>19</v>
      </c>
      <c r="H2259" s="10">
        <f t="shared" si="176"/>
        <v>46284</v>
      </c>
      <c r="I2259" s="7">
        <f t="shared" si="177"/>
        <v>1298</v>
      </c>
      <c r="J2259" s="6" t="str">
        <f t="shared" si="178"/>
        <v>Lucknow</v>
      </c>
      <c r="K2259" s="6">
        <f>COUNTIFS(pg_transaction_cleaned!$O$2:$O$5743,A2259,pg_transaction_cleaned!$F$2:$F$5743,"CAPTURE")</f>
        <v>1</v>
      </c>
      <c r="L2259" s="7">
        <f>SUMIFS(pg_transaction_cleaned!$H$2:$H$5743,pg_transaction_cleaned!$O$2:$O$5743,A2259,pg_transaction_cleaned!$F$2:$F$5743,"CAPTURE")</f>
        <v>1298</v>
      </c>
      <c r="M2259" s="6">
        <f>COUNTIFS(pg_transaction_cleaned!$O$2:$O$5743,A2259,pg_transaction_cleaned!$F$2:$F$5743,"REFUND")</f>
        <v>0</v>
      </c>
      <c r="N2259" s="7">
        <f>SUMIFS(pg_transaction_cleaned!$H$2:$H$5743,pg_transaction_cleaned!$O$2:$O$5743,A2259,pg_transaction_cleaned!$F$2:$F$5743,"REFUND")</f>
        <v>0</v>
      </c>
      <c r="O2259" s="6" t="str">
        <f t="shared" si="179"/>
        <v>OK</v>
      </c>
      <c r="P2259" s="8">
        <f t="shared" si="180"/>
        <v>0</v>
      </c>
    </row>
    <row r="2260" spans="1:16" x14ac:dyDescent="0.3">
      <c r="A2260" s="6" t="s">
        <v>4525</v>
      </c>
      <c r="B2260" s="6" t="s">
        <v>11909</v>
      </c>
      <c r="C2260" s="6" t="s">
        <v>4526</v>
      </c>
      <c r="D2260" s="6" t="s">
        <v>17</v>
      </c>
      <c r="E2260" s="6" t="s">
        <v>27</v>
      </c>
      <c r="F2260" s="6" t="s">
        <v>11853</v>
      </c>
      <c r="G2260" s="6" t="s">
        <v>19</v>
      </c>
      <c r="H2260" s="10">
        <f t="shared" si="176"/>
        <v>46276</v>
      </c>
      <c r="I2260" s="7">
        <f t="shared" si="177"/>
        <v>1799</v>
      </c>
      <c r="J2260" s="6" t="str">
        <f t="shared" si="178"/>
        <v>Pune</v>
      </c>
      <c r="K2260" s="6">
        <f>COUNTIFS(pg_transaction_cleaned!$O$2:$O$5743,A2260,pg_transaction_cleaned!$F$2:$F$5743,"CAPTURE")</f>
        <v>1</v>
      </c>
      <c r="L2260" s="7">
        <f>SUMIFS(pg_transaction_cleaned!$H$2:$H$5743,pg_transaction_cleaned!$O$2:$O$5743,A2260,pg_transaction_cleaned!$F$2:$F$5743,"CAPTURE")</f>
        <v>1799</v>
      </c>
      <c r="M2260" s="6">
        <f>COUNTIFS(pg_transaction_cleaned!$O$2:$O$5743,A2260,pg_transaction_cleaned!$F$2:$F$5743,"REFUND")</f>
        <v>0</v>
      </c>
      <c r="N2260" s="7">
        <f>SUMIFS(pg_transaction_cleaned!$H$2:$H$5743,pg_transaction_cleaned!$O$2:$O$5743,A2260,pg_transaction_cleaned!$F$2:$F$5743,"REFUND")</f>
        <v>0</v>
      </c>
      <c r="O2260" s="6" t="str">
        <f t="shared" si="179"/>
        <v>OK</v>
      </c>
      <c r="P2260" s="8">
        <f t="shared" si="180"/>
        <v>0</v>
      </c>
    </row>
    <row r="2261" spans="1:16" x14ac:dyDescent="0.3">
      <c r="A2261" s="6" t="s">
        <v>4527</v>
      </c>
      <c r="B2261" s="6" t="s">
        <v>11844</v>
      </c>
      <c r="C2261" s="6" t="s">
        <v>4528</v>
      </c>
      <c r="D2261" s="6" t="s">
        <v>51</v>
      </c>
      <c r="E2261" s="6" t="s">
        <v>18</v>
      </c>
      <c r="F2261" s="6" t="s">
        <v>11960</v>
      </c>
      <c r="G2261" s="6" t="s">
        <v>19</v>
      </c>
      <c r="H2261" s="10">
        <f t="shared" si="176"/>
        <v>46280</v>
      </c>
      <c r="I2261" s="7">
        <f t="shared" si="177"/>
        <v>5598</v>
      </c>
      <c r="J2261" s="6" t="str">
        <f t="shared" si="178"/>
        <v>Chennai</v>
      </c>
      <c r="K2261" s="6">
        <f>COUNTIFS(pg_transaction_cleaned!$O$2:$O$5743,A2261,pg_transaction_cleaned!$F$2:$F$5743,"CAPTURE")</f>
        <v>1</v>
      </c>
      <c r="L2261" s="7">
        <f>SUMIFS(pg_transaction_cleaned!$H$2:$H$5743,pg_transaction_cleaned!$O$2:$O$5743,A2261,pg_transaction_cleaned!$F$2:$F$5743,"CAPTURE")</f>
        <v>5598</v>
      </c>
      <c r="M2261" s="6">
        <f>COUNTIFS(pg_transaction_cleaned!$O$2:$O$5743,A2261,pg_transaction_cleaned!$F$2:$F$5743,"REFUND")</f>
        <v>0</v>
      </c>
      <c r="N2261" s="7">
        <f>SUMIFS(pg_transaction_cleaned!$H$2:$H$5743,pg_transaction_cleaned!$O$2:$O$5743,A2261,pg_transaction_cleaned!$F$2:$F$5743,"REFUND")</f>
        <v>0</v>
      </c>
      <c r="O2261" s="6" t="str">
        <f t="shared" si="179"/>
        <v>OK</v>
      </c>
      <c r="P2261" s="8">
        <f t="shared" si="180"/>
        <v>0</v>
      </c>
    </row>
    <row r="2262" spans="1:16" x14ac:dyDescent="0.3">
      <c r="A2262" s="6" t="s">
        <v>4529</v>
      </c>
      <c r="B2262" s="6" t="s">
        <v>11998</v>
      </c>
      <c r="C2262" s="6" t="s">
        <v>4530</v>
      </c>
      <c r="D2262" s="6" t="s">
        <v>51</v>
      </c>
      <c r="E2262" s="6" t="s">
        <v>27</v>
      </c>
      <c r="F2262" s="6" t="s">
        <v>12003</v>
      </c>
      <c r="G2262" s="6" t="s">
        <v>19</v>
      </c>
      <c r="H2262" s="10">
        <f t="shared" si="176"/>
        <v>46293</v>
      </c>
      <c r="I2262" s="7">
        <f t="shared" si="177"/>
        <v>1499</v>
      </c>
      <c r="J2262" s="6" t="str">
        <f t="shared" si="178"/>
        <v>Chennai</v>
      </c>
      <c r="K2262" s="6">
        <f>COUNTIFS(pg_transaction_cleaned!$O$2:$O$5743,A2262,pg_transaction_cleaned!$F$2:$F$5743,"CAPTURE")</f>
        <v>1</v>
      </c>
      <c r="L2262" s="7">
        <f>SUMIFS(pg_transaction_cleaned!$H$2:$H$5743,pg_transaction_cleaned!$O$2:$O$5743,A2262,pg_transaction_cleaned!$F$2:$F$5743,"CAPTURE")</f>
        <v>1499</v>
      </c>
      <c r="M2262" s="6">
        <f>COUNTIFS(pg_transaction_cleaned!$O$2:$O$5743,A2262,pg_transaction_cleaned!$F$2:$F$5743,"REFUND")</f>
        <v>0</v>
      </c>
      <c r="N2262" s="7">
        <f>SUMIFS(pg_transaction_cleaned!$H$2:$H$5743,pg_transaction_cleaned!$O$2:$O$5743,A2262,pg_transaction_cleaned!$F$2:$F$5743,"REFUND")</f>
        <v>0</v>
      </c>
      <c r="O2262" s="6" t="str">
        <f t="shared" si="179"/>
        <v>OK</v>
      </c>
      <c r="P2262" s="8">
        <f t="shared" si="180"/>
        <v>0</v>
      </c>
    </row>
    <row r="2263" spans="1:16" x14ac:dyDescent="0.3">
      <c r="A2263" s="6" t="s">
        <v>4531</v>
      </c>
      <c r="B2263" s="6" t="s">
        <v>11896</v>
      </c>
      <c r="C2263" s="6" t="s">
        <v>4532</v>
      </c>
      <c r="D2263" s="6" t="s">
        <v>34</v>
      </c>
      <c r="E2263" s="6" t="s">
        <v>18</v>
      </c>
      <c r="F2263" s="6" t="s">
        <v>11833</v>
      </c>
      <c r="G2263" s="6" t="s">
        <v>19</v>
      </c>
      <c r="H2263" s="10">
        <f t="shared" si="176"/>
        <v>46292</v>
      </c>
      <c r="I2263" s="7">
        <f t="shared" si="177"/>
        <v>3298</v>
      </c>
      <c r="J2263" s="6" t="str">
        <f t="shared" si="178"/>
        <v>Ahmedabad</v>
      </c>
      <c r="K2263" s="6">
        <f>COUNTIFS(pg_transaction_cleaned!$O$2:$O$5743,A2263,pg_transaction_cleaned!$F$2:$F$5743,"CAPTURE")</f>
        <v>1</v>
      </c>
      <c r="L2263" s="7">
        <f>SUMIFS(pg_transaction_cleaned!$H$2:$H$5743,pg_transaction_cleaned!$O$2:$O$5743,A2263,pg_transaction_cleaned!$F$2:$F$5743,"CAPTURE")</f>
        <v>3298</v>
      </c>
      <c r="M2263" s="6">
        <f>COUNTIFS(pg_transaction_cleaned!$O$2:$O$5743,A2263,pg_transaction_cleaned!$F$2:$F$5743,"REFUND")</f>
        <v>0</v>
      </c>
      <c r="N2263" s="7">
        <f>SUMIFS(pg_transaction_cleaned!$H$2:$H$5743,pg_transaction_cleaned!$O$2:$O$5743,A2263,pg_transaction_cleaned!$F$2:$F$5743,"REFUND")</f>
        <v>0</v>
      </c>
      <c r="O2263" s="6" t="str">
        <f t="shared" si="179"/>
        <v>OK</v>
      </c>
      <c r="P2263" s="8">
        <f t="shared" si="180"/>
        <v>0</v>
      </c>
    </row>
    <row r="2264" spans="1:16" x14ac:dyDescent="0.3">
      <c r="A2264" s="6" t="s">
        <v>4533</v>
      </c>
      <c r="B2264" s="6" t="s">
        <v>11909</v>
      </c>
      <c r="C2264" s="6" t="s">
        <v>4534</v>
      </c>
      <c r="D2264" s="6" t="s">
        <v>37</v>
      </c>
      <c r="E2264" s="6" t="s">
        <v>27</v>
      </c>
      <c r="F2264" s="6" t="s">
        <v>12183</v>
      </c>
      <c r="G2264" s="6" t="s">
        <v>19</v>
      </c>
      <c r="H2264" s="10">
        <f t="shared" si="176"/>
        <v>46276</v>
      </c>
      <c r="I2264" s="7">
        <f t="shared" si="177"/>
        <v>2398</v>
      </c>
      <c r="J2264" s="6" t="str">
        <f t="shared" si="178"/>
        <v>Lucknow</v>
      </c>
      <c r="K2264" s="6">
        <f>COUNTIFS(pg_transaction_cleaned!$O$2:$O$5743,A2264,pg_transaction_cleaned!$F$2:$F$5743,"CAPTURE")</f>
        <v>1</v>
      </c>
      <c r="L2264" s="7">
        <f>SUMIFS(pg_transaction_cleaned!$H$2:$H$5743,pg_transaction_cleaned!$O$2:$O$5743,A2264,pg_transaction_cleaned!$F$2:$F$5743,"CAPTURE")</f>
        <v>2398</v>
      </c>
      <c r="M2264" s="6">
        <f>COUNTIFS(pg_transaction_cleaned!$O$2:$O$5743,A2264,pg_transaction_cleaned!$F$2:$F$5743,"REFUND")</f>
        <v>0</v>
      </c>
      <c r="N2264" s="7">
        <f>SUMIFS(pg_transaction_cleaned!$H$2:$H$5743,pg_transaction_cleaned!$O$2:$O$5743,A2264,pg_transaction_cleaned!$F$2:$F$5743,"REFUND")</f>
        <v>0</v>
      </c>
      <c r="O2264" s="6" t="str">
        <f t="shared" si="179"/>
        <v>OK</v>
      </c>
      <c r="P2264" s="8">
        <f t="shared" si="180"/>
        <v>0</v>
      </c>
    </row>
    <row r="2265" spans="1:16" x14ac:dyDescent="0.3">
      <c r="A2265" s="6" t="s">
        <v>4535</v>
      </c>
      <c r="B2265" s="6" t="s">
        <v>11972</v>
      </c>
      <c r="C2265" s="6" t="s">
        <v>4536</v>
      </c>
      <c r="D2265" s="6" t="s">
        <v>48</v>
      </c>
      <c r="E2265" s="6" t="s">
        <v>54</v>
      </c>
      <c r="F2265" s="6" t="s">
        <v>11851</v>
      </c>
      <c r="G2265" s="6" t="s">
        <v>19</v>
      </c>
      <c r="H2265" s="10">
        <f t="shared" si="176"/>
        <v>46269</v>
      </c>
      <c r="I2265" s="7">
        <f t="shared" si="177"/>
        <v>3499</v>
      </c>
      <c r="J2265" s="6" t="str">
        <f t="shared" si="178"/>
        <v>Jaipur</v>
      </c>
      <c r="K2265" s="6">
        <f>COUNTIFS(pg_transaction_cleaned!$O$2:$O$5743,A2265,pg_transaction_cleaned!$F$2:$F$5743,"CAPTURE")</f>
        <v>1</v>
      </c>
      <c r="L2265" s="7">
        <f>SUMIFS(pg_transaction_cleaned!$H$2:$H$5743,pg_transaction_cleaned!$O$2:$O$5743,A2265,pg_transaction_cleaned!$F$2:$F$5743,"CAPTURE")</f>
        <v>3499</v>
      </c>
      <c r="M2265" s="6">
        <f>COUNTIFS(pg_transaction_cleaned!$O$2:$O$5743,A2265,pg_transaction_cleaned!$F$2:$F$5743,"REFUND")</f>
        <v>0</v>
      </c>
      <c r="N2265" s="7">
        <f>SUMIFS(pg_transaction_cleaned!$H$2:$H$5743,pg_transaction_cleaned!$O$2:$O$5743,A2265,pg_transaction_cleaned!$F$2:$F$5743,"REFUND")</f>
        <v>0</v>
      </c>
      <c r="O2265" s="6" t="str">
        <f t="shared" si="179"/>
        <v>OK</v>
      </c>
      <c r="P2265" s="8">
        <f t="shared" si="180"/>
        <v>0</v>
      </c>
    </row>
    <row r="2266" spans="1:16" x14ac:dyDescent="0.3">
      <c r="A2266" s="6" t="s">
        <v>4537</v>
      </c>
      <c r="B2266" s="6" t="s">
        <v>12014</v>
      </c>
      <c r="C2266" s="6" t="s">
        <v>4538</v>
      </c>
      <c r="D2266" s="6" t="s">
        <v>42</v>
      </c>
      <c r="E2266" s="6" t="s">
        <v>27</v>
      </c>
      <c r="F2266" s="6" t="s">
        <v>11855</v>
      </c>
      <c r="G2266" s="6" t="s">
        <v>19</v>
      </c>
      <c r="H2266" s="10">
        <f t="shared" si="176"/>
        <v>46275</v>
      </c>
      <c r="I2266" s="7">
        <f t="shared" si="177"/>
        <v>4999</v>
      </c>
      <c r="J2266" s="6" t="str">
        <f t="shared" si="178"/>
        <v>Hyderabad</v>
      </c>
      <c r="K2266" s="6">
        <f>COUNTIFS(pg_transaction_cleaned!$O$2:$O$5743,A2266,pg_transaction_cleaned!$F$2:$F$5743,"CAPTURE")</f>
        <v>1</v>
      </c>
      <c r="L2266" s="7">
        <f>SUMIFS(pg_transaction_cleaned!$H$2:$H$5743,pg_transaction_cleaned!$O$2:$O$5743,A2266,pg_transaction_cleaned!$F$2:$F$5743,"CAPTURE")</f>
        <v>4999</v>
      </c>
      <c r="M2266" s="6">
        <f>COUNTIFS(pg_transaction_cleaned!$O$2:$O$5743,A2266,pg_transaction_cleaned!$F$2:$F$5743,"REFUND")</f>
        <v>0</v>
      </c>
      <c r="N2266" s="7">
        <f>SUMIFS(pg_transaction_cleaned!$H$2:$H$5743,pg_transaction_cleaned!$O$2:$O$5743,A2266,pg_transaction_cleaned!$F$2:$F$5743,"REFUND")</f>
        <v>0</v>
      </c>
      <c r="O2266" s="6" t="str">
        <f t="shared" si="179"/>
        <v>OK</v>
      </c>
      <c r="P2266" s="8">
        <f t="shared" si="180"/>
        <v>0</v>
      </c>
    </row>
    <row r="2267" spans="1:16" x14ac:dyDescent="0.3">
      <c r="A2267" s="6" t="s">
        <v>4539</v>
      </c>
      <c r="B2267" s="6" t="s">
        <v>11866</v>
      </c>
      <c r="C2267" s="6" t="s">
        <v>4540</v>
      </c>
      <c r="D2267" s="6" t="s">
        <v>26</v>
      </c>
      <c r="E2267" s="6" t="s">
        <v>18</v>
      </c>
      <c r="F2267" s="6" t="s">
        <v>11835</v>
      </c>
      <c r="G2267" s="6" t="s">
        <v>19</v>
      </c>
      <c r="H2267" s="10">
        <f t="shared" si="176"/>
        <v>46274</v>
      </c>
      <c r="I2267" s="7">
        <f t="shared" si="177"/>
        <v>499</v>
      </c>
      <c r="J2267" s="6" t="str">
        <f t="shared" si="178"/>
        <v>Kolkata</v>
      </c>
      <c r="K2267" s="6">
        <f>COUNTIFS(pg_transaction_cleaned!$O$2:$O$5743,A2267,pg_transaction_cleaned!$F$2:$F$5743,"CAPTURE")</f>
        <v>1</v>
      </c>
      <c r="L2267" s="7">
        <f>SUMIFS(pg_transaction_cleaned!$H$2:$H$5743,pg_transaction_cleaned!$O$2:$O$5743,A2267,pg_transaction_cleaned!$F$2:$F$5743,"CAPTURE")</f>
        <v>499</v>
      </c>
      <c r="M2267" s="6">
        <f>COUNTIFS(pg_transaction_cleaned!$O$2:$O$5743,A2267,pg_transaction_cleaned!$F$2:$F$5743,"REFUND")</f>
        <v>0</v>
      </c>
      <c r="N2267" s="7">
        <f>SUMIFS(pg_transaction_cleaned!$H$2:$H$5743,pg_transaction_cleaned!$O$2:$O$5743,A2267,pg_transaction_cleaned!$F$2:$F$5743,"REFUND")</f>
        <v>0</v>
      </c>
      <c r="O2267" s="6" t="str">
        <f t="shared" si="179"/>
        <v>OK</v>
      </c>
      <c r="P2267" s="8">
        <f t="shared" si="180"/>
        <v>0</v>
      </c>
    </row>
    <row r="2268" spans="1:16" x14ac:dyDescent="0.3">
      <c r="A2268" s="6" t="s">
        <v>4541</v>
      </c>
      <c r="B2268" s="6" t="s">
        <v>11946</v>
      </c>
      <c r="C2268" s="6" t="s">
        <v>4542</v>
      </c>
      <c r="D2268" s="6" t="s">
        <v>26</v>
      </c>
      <c r="E2268" s="6" t="s">
        <v>54</v>
      </c>
      <c r="F2268" s="6" t="s">
        <v>11863</v>
      </c>
      <c r="G2268" s="6" t="s">
        <v>19</v>
      </c>
      <c r="H2268" s="10">
        <f t="shared" si="176"/>
        <v>46268</v>
      </c>
      <c r="I2268" s="7">
        <f t="shared" si="177"/>
        <v>1499</v>
      </c>
      <c r="J2268" s="6" t="str">
        <f t="shared" si="178"/>
        <v>Kolkata</v>
      </c>
      <c r="K2268" s="6">
        <f>COUNTIFS(pg_transaction_cleaned!$O$2:$O$5743,A2268,pg_transaction_cleaned!$F$2:$F$5743,"CAPTURE")</f>
        <v>1</v>
      </c>
      <c r="L2268" s="7">
        <f>SUMIFS(pg_transaction_cleaned!$H$2:$H$5743,pg_transaction_cleaned!$O$2:$O$5743,A2268,pg_transaction_cleaned!$F$2:$F$5743,"CAPTURE")</f>
        <v>1499</v>
      </c>
      <c r="M2268" s="6">
        <f>COUNTIFS(pg_transaction_cleaned!$O$2:$O$5743,A2268,pg_transaction_cleaned!$F$2:$F$5743,"REFUND")</f>
        <v>0</v>
      </c>
      <c r="N2268" s="7">
        <f>SUMIFS(pg_transaction_cleaned!$H$2:$H$5743,pg_transaction_cleaned!$O$2:$O$5743,A2268,pg_transaction_cleaned!$F$2:$F$5743,"REFUND")</f>
        <v>0</v>
      </c>
      <c r="O2268" s="6" t="str">
        <f t="shared" si="179"/>
        <v>OK</v>
      </c>
      <c r="P2268" s="8">
        <f t="shared" si="180"/>
        <v>0</v>
      </c>
    </row>
    <row r="2269" spans="1:16" x14ac:dyDescent="0.3">
      <c r="A2269" s="6" t="s">
        <v>4543</v>
      </c>
      <c r="B2269" s="6" t="s">
        <v>11838</v>
      </c>
      <c r="C2269" s="6" t="s">
        <v>4544</v>
      </c>
      <c r="D2269" s="6" t="s">
        <v>34</v>
      </c>
      <c r="E2269" s="6" t="s">
        <v>18</v>
      </c>
      <c r="F2269" s="6" t="s">
        <v>11841</v>
      </c>
      <c r="G2269" s="6" t="s">
        <v>19</v>
      </c>
      <c r="H2269" s="10">
        <f t="shared" si="176"/>
        <v>46283</v>
      </c>
      <c r="I2269" s="7">
        <f t="shared" si="177"/>
        <v>2499</v>
      </c>
      <c r="J2269" s="6" t="str">
        <f t="shared" si="178"/>
        <v>Ahmedabad</v>
      </c>
      <c r="K2269" s="6">
        <f>COUNTIFS(pg_transaction_cleaned!$O$2:$O$5743,A2269,pg_transaction_cleaned!$F$2:$F$5743,"CAPTURE")</f>
        <v>1</v>
      </c>
      <c r="L2269" s="7">
        <f>SUMIFS(pg_transaction_cleaned!$H$2:$H$5743,pg_transaction_cleaned!$O$2:$O$5743,A2269,pg_transaction_cleaned!$F$2:$F$5743,"CAPTURE")</f>
        <v>2499</v>
      </c>
      <c r="M2269" s="6">
        <f>COUNTIFS(pg_transaction_cleaned!$O$2:$O$5743,A2269,pg_transaction_cleaned!$F$2:$F$5743,"REFUND")</f>
        <v>0</v>
      </c>
      <c r="N2269" s="7">
        <f>SUMIFS(pg_transaction_cleaned!$H$2:$H$5743,pg_transaction_cleaned!$O$2:$O$5743,A2269,pg_transaction_cleaned!$F$2:$F$5743,"REFUND")</f>
        <v>0</v>
      </c>
      <c r="O2269" s="6" t="str">
        <f t="shared" si="179"/>
        <v>OK</v>
      </c>
      <c r="P2269" s="8">
        <f t="shared" si="180"/>
        <v>0</v>
      </c>
    </row>
    <row r="2270" spans="1:16" x14ac:dyDescent="0.3">
      <c r="A2270" s="6" t="s">
        <v>4545</v>
      </c>
      <c r="B2270" s="6" t="s">
        <v>11866</v>
      </c>
      <c r="C2270" s="6" t="s">
        <v>4546</v>
      </c>
      <c r="D2270" s="6" t="s">
        <v>61</v>
      </c>
      <c r="E2270" s="6" t="s">
        <v>18</v>
      </c>
      <c r="F2270" s="6" t="s">
        <v>11851</v>
      </c>
      <c r="G2270" s="6" t="s">
        <v>19</v>
      </c>
      <c r="H2270" s="10">
        <f t="shared" si="176"/>
        <v>46274</v>
      </c>
      <c r="I2270" s="7">
        <f t="shared" si="177"/>
        <v>3499</v>
      </c>
      <c r="J2270" s="6" t="str">
        <f t="shared" si="178"/>
        <v>Delhi</v>
      </c>
      <c r="K2270" s="6">
        <f>COUNTIFS(pg_transaction_cleaned!$O$2:$O$5743,A2270,pg_transaction_cleaned!$F$2:$F$5743,"CAPTURE")</f>
        <v>1</v>
      </c>
      <c r="L2270" s="7">
        <f>SUMIFS(pg_transaction_cleaned!$H$2:$H$5743,pg_transaction_cleaned!$O$2:$O$5743,A2270,pg_transaction_cleaned!$F$2:$F$5743,"CAPTURE")</f>
        <v>3499</v>
      </c>
      <c r="M2270" s="6">
        <f>COUNTIFS(pg_transaction_cleaned!$O$2:$O$5743,A2270,pg_transaction_cleaned!$F$2:$F$5743,"REFUND")</f>
        <v>0</v>
      </c>
      <c r="N2270" s="7">
        <f>SUMIFS(pg_transaction_cleaned!$H$2:$H$5743,pg_transaction_cleaned!$O$2:$O$5743,A2270,pg_transaction_cleaned!$F$2:$F$5743,"REFUND")</f>
        <v>0</v>
      </c>
      <c r="O2270" s="6" t="str">
        <f t="shared" si="179"/>
        <v>OK</v>
      </c>
      <c r="P2270" s="8">
        <f t="shared" si="180"/>
        <v>0</v>
      </c>
    </row>
    <row r="2271" spans="1:16" x14ac:dyDescent="0.3">
      <c r="A2271" s="6" t="s">
        <v>4547</v>
      </c>
      <c r="B2271" s="6" t="s">
        <v>11834</v>
      </c>
      <c r="C2271" s="6" t="s">
        <v>4548</v>
      </c>
      <c r="D2271" s="6" t="s">
        <v>51</v>
      </c>
      <c r="E2271" s="6" t="s">
        <v>18</v>
      </c>
      <c r="F2271" s="6" t="s">
        <v>11901</v>
      </c>
      <c r="G2271" s="6" t="s">
        <v>19</v>
      </c>
      <c r="H2271" s="10">
        <f t="shared" si="176"/>
        <v>46276</v>
      </c>
      <c r="I2271" s="7">
        <f t="shared" si="177"/>
        <v>349</v>
      </c>
      <c r="J2271" s="6" t="str">
        <f t="shared" si="178"/>
        <v>Chennai</v>
      </c>
      <c r="K2271" s="6">
        <f>COUNTIFS(pg_transaction_cleaned!$O$2:$O$5743,A2271,pg_transaction_cleaned!$F$2:$F$5743,"CAPTURE")</f>
        <v>1</v>
      </c>
      <c r="L2271" s="7">
        <f>SUMIFS(pg_transaction_cleaned!$H$2:$H$5743,pg_transaction_cleaned!$O$2:$O$5743,A2271,pg_transaction_cleaned!$F$2:$F$5743,"CAPTURE")</f>
        <v>349</v>
      </c>
      <c r="M2271" s="6">
        <f>COUNTIFS(pg_transaction_cleaned!$O$2:$O$5743,A2271,pg_transaction_cleaned!$F$2:$F$5743,"REFUND")</f>
        <v>0</v>
      </c>
      <c r="N2271" s="7">
        <f>SUMIFS(pg_transaction_cleaned!$H$2:$H$5743,pg_transaction_cleaned!$O$2:$O$5743,A2271,pg_transaction_cleaned!$F$2:$F$5743,"REFUND")</f>
        <v>0</v>
      </c>
      <c r="O2271" s="6" t="str">
        <f t="shared" si="179"/>
        <v>OK</v>
      </c>
      <c r="P2271" s="8">
        <f t="shared" si="180"/>
        <v>0</v>
      </c>
    </row>
    <row r="2272" spans="1:16" x14ac:dyDescent="0.3">
      <c r="A2272" s="6" t="s">
        <v>4549</v>
      </c>
      <c r="B2272" s="6" t="s">
        <v>11926</v>
      </c>
      <c r="C2272" s="6" t="s">
        <v>4550</v>
      </c>
      <c r="D2272" s="6" t="s">
        <v>26</v>
      </c>
      <c r="E2272" s="6" t="s">
        <v>27</v>
      </c>
      <c r="F2272" s="6" t="s">
        <v>11861</v>
      </c>
      <c r="G2272" s="6" t="s">
        <v>19</v>
      </c>
      <c r="H2272" s="10">
        <f t="shared" si="176"/>
        <v>46270</v>
      </c>
      <c r="I2272" s="7">
        <f t="shared" si="177"/>
        <v>7999</v>
      </c>
      <c r="J2272" s="6" t="str">
        <f t="shared" si="178"/>
        <v>Kolkata</v>
      </c>
      <c r="K2272" s="6">
        <f>COUNTIFS(pg_transaction_cleaned!$O$2:$O$5743,A2272,pg_transaction_cleaned!$F$2:$F$5743,"CAPTURE")</f>
        <v>1</v>
      </c>
      <c r="L2272" s="7">
        <f>SUMIFS(pg_transaction_cleaned!$H$2:$H$5743,pg_transaction_cleaned!$O$2:$O$5743,A2272,pg_transaction_cleaned!$F$2:$F$5743,"CAPTURE")</f>
        <v>7999</v>
      </c>
      <c r="M2272" s="6">
        <f>COUNTIFS(pg_transaction_cleaned!$O$2:$O$5743,A2272,pg_transaction_cleaned!$F$2:$F$5743,"REFUND")</f>
        <v>0</v>
      </c>
      <c r="N2272" s="7">
        <f>SUMIFS(pg_transaction_cleaned!$H$2:$H$5743,pg_transaction_cleaned!$O$2:$O$5743,A2272,pg_transaction_cleaned!$F$2:$F$5743,"REFUND")</f>
        <v>0</v>
      </c>
      <c r="O2272" s="6" t="str">
        <f t="shared" si="179"/>
        <v>OK</v>
      </c>
      <c r="P2272" s="8">
        <f t="shared" si="180"/>
        <v>0</v>
      </c>
    </row>
    <row r="2273" spans="1:16" x14ac:dyDescent="0.3">
      <c r="A2273" s="6" t="s">
        <v>4551</v>
      </c>
      <c r="B2273" s="6" t="s">
        <v>11826</v>
      </c>
      <c r="C2273" s="6" t="s">
        <v>4552</v>
      </c>
      <c r="D2273" s="6" t="s">
        <v>42</v>
      </c>
      <c r="E2273" s="6" t="s">
        <v>27</v>
      </c>
      <c r="F2273" s="6" t="s">
        <v>11839</v>
      </c>
      <c r="G2273" s="6" t="s">
        <v>19</v>
      </c>
      <c r="H2273" s="10">
        <f t="shared" si="176"/>
        <v>46286</v>
      </c>
      <c r="I2273" s="7">
        <f t="shared" si="177"/>
        <v>1299</v>
      </c>
      <c r="J2273" s="6" t="str">
        <f t="shared" si="178"/>
        <v>Hyderabad</v>
      </c>
      <c r="K2273" s="6">
        <f>COUNTIFS(pg_transaction_cleaned!$O$2:$O$5743,A2273,pg_transaction_cleaned!$F$2:$F$5743,"CAPTURE")</f>
        <v>1</v>
      </c>
      <c r="L2273" s="7">
        <f>SUMIFS(pg_transaction_cleaned!$H$2:$H$5743,pg_transaction_cleaned!$O$2:$O$5743,A2273,pg_transaction_cleaned!$F$2:$F$5743,"CAPTURE")</f>
        <v>1299</v>
      </c>
      <c r="M2273" s="6">
        <f>COUNTIFS(pg_transaction_cleaned!$O$2:$O$5743,A2273,pg_transaction_cleaned!$F$2:$F$5743,"REFUND")</f>
        <v>0</v>
      </c>
      <c r="N2273" s="7">
        <f>SUMIFS(pg_transaction_cleaned!$H$2:$H$5743,pg_transaction_cleaned!$O$2:$O$5743,A2273,pg_transaction_cleaned!$F$2:$F$5743,"REFUND")</f>
        <v>0</v>
      </c>
      <c r="O2273" s="6" t="str">
        <f t="shared" si="179"/>
        <v>OK</v>
      </c>
      <c r="P2273" s="8">
        <f t="shared" si="180"/>
        <v>0</v>
      </c>
    </row>
    <row r="2274" spans="1:16" x14ac:dyDescent="0.3">
      <c r="A2274" s="6" t="s">
        <v>4553</v>
      </c>
      <c r="B2274" s="6" t="s">
        <v>11834</v>
      </c>
      <c r="C2274" s="6" t="s">
        <v>4554</v>
      </c>
      <c r="D2274" s="6" t="s">
        <v>34</v>
      </c>
      <c r="E2274" s="6" t="s">
        <v>18</v>
      </c>
      <c r="F2274" s="6" t="s">
        <v>12078</v>
      </c>
      <c r="G2274" s="6" t="s">
        <v>19</v>
      </c>
      <c r="H2274" s="10">
        <f t="shared" si="176"/>
        <v>46276</v>
      </c>
      <c r="I2274" s="7">
        <f t="shared" si="177"/>
        <v>7498</v>
      </c>
      <c r="J2274" s="6" t="str">
        <f t="shared" si="178"/>
        <v>Ahmedabad</v>
      </c>
      <c r="K2274" s="6">
        <f>COUNTIFS(pg_transaction_cleaned!$O$2:$O$5743,A2274,pg_transaction_cleaned!$F$2:$F$5743,"CAPTURE")</f>
        <v>1</v>
      </c>
      <c r="L2274" s="7">
        <f>SUMIFS(pg_transaction_cleaned!$H$2:$H$5743,pg_transaction_cleaned!$O$2:$O$5743,A2274,pg_transaction_cleaned!$F$2:$F$5743,"CAPTURE")</f>
        <v>7498</v>
      </c>
      <c r="M2274" s="6">
        <f>COUNTIFS(pg_transaction_cleaned!$O$2:$O$5743,A2274,pg_transaction_cleaned!$F$2:$F$5743,"REFUND")</f>
        <v>0</v>
      </c>
      <c r="N2274" s="7">
        <f>SUMIFS(pg_transaction_cleaned!$H$2:$H$5743,pg_transaction_cleaned!$O$2:$O$5743,A2274,pg_transaction_cleaned!$F$2:$F$5743,"REFUND")</f>
        <v>0</v>
      </c>
      <c r="O2274" s="6" t="str">
        <f t="shared" si="179"/>
        <v>OK</v>
      </c>
      <c r="P2274" s="8">
        <f t="shared" si="180"/>
        <v>0</v>
      </c>
    </row>
    <row r="2275" spans="1:16" x14ac:dyDescent="0.3">
      <c r="A2275" s="6" t="s">
        <v>4555</v>
      </c>
      <c r="B2275" s="6" t="s">
        <v>11887</v>
      </c>
      <c r="C2275" s="6" t="s">
        <v>4556</v>
      </c>
      <c r="D2275" s="6" t="s">
        <v>17</v>
      </c>
      <c r="E2275" s="6" t="s">
        <v>18</v>
      </c>
      <c r="F2275" s="6" t="s">
        <v>12081</v>
      </c>
      <c r="G2275" s="6" t="s">
        <v>19</v>
      </c>
      <c r="H2275" s="10">
        <f t="shared" si="176"/>
        <v>46268</v>
      </c>
      <c r="I2275" s="7">
        <f t="shared" si="177"/>
        <v>499</v>
      </c>
      <c r="J2275" s="6" t="str">
        <f t="shared" si="178"/>
        <v>Pune</v>
      </c>
      <c r="K2275" s="6">
        <f>COUNTIFS(pg_transaction_cleaned!$O$2:$O$5743,A2275,pg_transaction_cleaned!$F$2:$F$5743,"CAPTURE")</f>
        <v>1</v>
      </c>
      <c r="L2275" s="7">
        <f>SUMIFS(pg_transaction_cleaned!$H$2:$H$5743,pg_transaction_cleaned!$O$2:$O$5743,A2275,pg_transaction_cleaned!$F$2:$F$5743,"CAPTURE")</f>
        <v>499</v>
      </c>
      <c r="M2275" s="6">
        <f>COUNTIFS(pg_transaction_cleaned!$O$2:$O$5743,A2275,pg_transaction_cleaned!$F$2:$F$5743,"REFUND")</f>
        <v>0</v>
      </c>
      <c r="N2275" s="7">
        <f>SUMIFS(pg_transaction_cleaned!$H$2:$H$5743,pg_transaction_cleaned!$O$2:$O$5743,A2275,pg_transaction_cleaned!$F$2:$F$5743,"REFUND")</f>
        <v>0</v>
      </c>
      <c r="O2275" s="6" t="str">
        <f t="shared" si="179"/>
        <v>OK</v>
      </c>
      <c r="P2275" s="8">
        <f t="shared" si="180"/>
        <v>0</v>
      </c>
    </row>
    <row r="2276" spans="1:16" x14ac:dyDescent="0.3">
      <c r="A2276" s="6" t="s">
        <v>4557</v>
      </c>
      <c r="B2276" s="6" t="s">
        <v>11989</v>
      </c>
      <c r="C2276" s="6" t="s">
        <v>4558</v>
      </c>
      <c r="D2276" s="6" t="s">
        <v>34</v>
      </c>
      <c r="E2276" s="6" t="s">
        <v>18</v>
      </c>
      <c r="F2276" s="6" t="s">
        <v>11837</v>
      </c>
      <c r="G2276" s="6" t="s">
        <v>19</v>
      </c>
      <c r="H2276" s="10">
        <f t="shared" si="176"/>
        <v>46290</v>
      </c>
      <c r="I2276" s="7">
        <f t="shared" si="177"/>
        <v>999</v>
      </c>
      <c r="J2276" s="6" t="str">
        <f t="shared" si="178"/>
        <v>Ahmedabad</v>
      </c>
      <c r="K2276" s="6">
        <f>COUNTIFS(pg_transaction_cleaned!$O$2:$O$5743,A2276,pg_transaction_cleaned!$F$2:$F$5743,"CAPTURE")</f>
        <v>1</v>
      </c>
      <c r="L2276" s="7">
        <f>SUMIFS(pg_transaction_cleaned!$H$2:$H$5743,pg_transaction_cleaned!$O$2:$O$5743,A2276,pg_transaction_cleaned!$F$2:$F$5743,"CAPTURE")</f>
        <v>999</v>
      </c>
      <c r="M2276" s="6">
        <f>COUNTIFS(pg_transaction_cleaned!$O$2:$O$5743,A2276,pg_transaction_cleaned!$F$2:$F$5743,"REFUND")</f>
        <v>0</v>
      </c>
      <c r="N2276" s="7">
        <f>SUMIFS(pg_transaction_cleaned!$H$2:$H$5743,pg_transaction_cleaned!$O$2:$O$5743,A2276,pg_transaction_cleaned!$F$2:$F$5743,"REFUND")</f>
        <v>0</v>
      </c>
      <c r="O2276" s="6" t="str">
        <f t="shared" si="179"/>
        <v>OK</v>
      </c>
      <c r="P2276" s="8">
        <f t="shared" si="180"/>
        <v>0</v>
      </c>
    </row>
    <row r="2277" spans="1:16" x14ac:dyDescent="0.3">
      <c r="A2277" s="6" t="s">
        <v>4559</v>
      </c>
      <c r="B2277" s="6" t="s">
        <v>12020</v>
      </c>
      <c r="C2277" s="6" t="s">
        <v>4560</v>
      </c>
      <c r="D2277" s="6" t="s">
        <v>48</v>
      </c>
      <c r="E2277" s="6" t="s">
        <v>27</v>
      </c>
      <c r="F2277" s="6" t="s">
        <v>11831</v>
      </c>
      <c r="G2277" s="6" t="s">
        <v>19</v>
      </c>
      <c r="H2277" s="10">
        <f t="shared" si="176"/>
        <v>46278</v>
      </c>
      <c r="I2277" s="7">
        <f t="shared" si="177"/>
        <v>2098</v>
      </c>
      <c r="J2277" s="6" t="str">
        <f t="shared" si="178"/>
        <v>Jaipur</v>
      </c>
      <c r="K2277" s="6">
        <f>COUNTIFS(pg_transaction_cleaned!$O$2:$O$5743,A2277,pg_transaction_cleaned!$F$2:$F$5743,"CAPTURE")</f>
        <v>1</v>
      </c>
      <c r="L2277" s="7">
        <f>SUMIFS(pg_transaction_cleaned!$H$2:$H$5743,pg_transaction_cleaned!$O$2:$O$5743,A2277,pg_transaction_cleaned!$F$2:$F$5743,"CAPTURE")</f>
        <v>2098</v>
      </c>
      <c r="M2277" s="6">
        <f>COUNTIFS(pg_transaction_cleaned!$O$2:$O$5743,A2277,pg_transaction_cleaned!$F$2:$F$5743,"REFUND")</f>
        <v>0</v>
      </c>
      <c r="N2277" s="7">
        <f>SUMIFS(pg_transaction_cleaned!$H$2:$H$5743,pg_transaction_cleaned!$O$2:$O$5743,A2277,pg_transaction_cleaned!$F$2:$F$5743,"REFUND")</f>
        <v>0</v>
      </c>
      <c r="O2277" s="6" t="str">
        <f t="shared" si="179"/>
        <v>OK</v>
      </c>
      <c r="P2277" s="8">
        <f t="shared" si="180"/>
        <v>0</v>
      </c>
    </row>
    <row r="2278" spans="1:16" x14ac:dyDescent="0.3">
      <c r="A2278" s="6" t="s">
        <v>4561</v>
      </c>
      <c r="B2278" s="6" t="s">
        <v>11896</v>
      </c>
      <c r="C2278" s="6" t="s">
        <v>4562</v>
      </c>
      <c r="D2278" s="6" t="s">
        <v>23</v>
      </c>
      <c r="E2278" s="6" t="s">
        <v>18</v>
      </c>
      <c r="F2278" s="6" t="s">
        <v>11861</v>
      </c>
      <c r="G2278" s="6" t="s">
        <v>19</v>
      </c>
      <c r="H2278" s="10">
        <f t="shared" si="176"/>
        <v>46292</v>
      </c>
      <c r="I2278" s="7">
        <f t="shared" si="177"/>
        <v>7999</v>
      </c>
      <c r="J2278" s="6" t="str">
        <f t="shared" si="178"/>
        <v>Bengaluru</v>
      </c>
      <c r="K2278" s="6">
        <f>COUNTIFS(pg_transaction_cleaned!$O$2:$O$5743,A2278,pg_transaction_cleaned!$F$2:$F$5743,"CAPTURE")</f>
        <v>1</v>
      </c>
      <c r="L2278" s="7">
        <f>SUMIFS(pg_transaction_cleaned!$H$2:$H$5743,pg_transaction_cleaned!$O$2:$O$5743,A2278,pg_transaction_cleaned!$F$2:$F$5743,"CAPTURE")</f>
        <v>7999</v>
      </c>
      <c r="M2278" s="6">
        <f>COUNTIFS(pg_transaction_cleaned!$O$2:$O$5743,A2278,pg_transaction_cleaned!$F$2:$F$5743,"REFUND")</f>
        <v>0</v>
      </c>
      <c r="N2278" s="7">
        <f>SUMIFS(pg_transaction_cleaned!$H$2:$H$5743,pg_transaction_cleaned!$O$2:$O$5743,A2278,pg_transaction_cleaned!$F$2:$F$5743,"REFUND")</f>
        <v>0</v>
      </c>
      <c r="O2278" s="6" t="str">
        <f t="shared" si="179"/>
        <v>OK</v>
      </c>
      <c r="P2278" s="8">
        <f t="shared" si="180"/>
        <v>0</v>
      </c>
    </row>
    <row r="2279" spans="1:16" x14ac:dyDescent="0.3">
      <c r="A2279" s="6" t="s">
        <v>4563</v>
      </c>
      <c r="B2279" s="6" t="s">
        <v>11832</v>
      </c>
      <c r="C2279" s="6" t="s">
        <v>4564</v>
      </c>
      <c r="D2279" s="6" t="s">
        <v>23</v>
      </c>
      <c r="E2279" s="6" t="s">
        <v>18</v>
      </c>
      <c r="F2279" s="6" t="s">
        <v>11902</v>
      </c>
      <c r="G2279" s="6" t="s">
        <v>19</v>
      </c>
      <c r="H2279" s="10">
        <f t="shared" si="176"/>
        <v>46273</v>
      </c>
      <c r="I2279" s="7">
        <f t="shared" si="177"/>
        <v>2999</v>
      </c>
      <c r="J2279" s="6" t="str">
        <f t="shared" si="178"/>
        <v>Bengaluru</v>
      </c>
      <c r="K2279" s="6">
        <f>COUNTIFS(pg_transaction_cleaned!$O$2:$O$5743,A2279,pg_transaction_cleaned!$F$2:$F$5743,"CAPTURE")</f>
        <v>1</v>
      </c>
      <c r="L2279" s="7">
        <f>SUMIFS(pg_transaction_cleaned!$H$2:$H$5743,pg_transaction_cleaned!$O$2:$O$5743,A2279,pg_transaction_cleaned!$F$2:$F$5743,"CAPTURE")</f>
        <v>2999</v>
      </c>
      <c r="M2279" s="6">
        <f>COUNTIFS(pg_transaction_cleaned!$O$2:$O$5743,A2279,pg_transaction_cleaned!$F$2:$F$5743,"REFUND")</f>
        <v>0</v>
      </c>
      <c r="N2279" s="7">
        <f>SUMIFS(pg_transaction_cleaned!$H$2:$H$5743,pg_transaction_cleaned!$O$2:$O$5743,A2279,pg_transaction_cleaned!$F$2:$F$5743,"REFUND")</f>
        <v>0</v>
      </c>
      <c r="O2279" s="6" t="str">
        <f t="shared" si="179"/>
        <v>OK</v>
      </c>
      <c r="P2279" s="8">
        <f t="shared" si="180"/>
        <v>0</v>
      </c>
    </row>
    <row r="2280" spans="1:16" x14ac:dyDescent="0.3">
      <c r="A2280" s="6" t="s">
        <v>4565</v>
      </c>
      <c r="B2280" s="6" t="s">
        <v>11958</v>
      </c>
      <c r="C2280" s="6" t="s">
        <v>4566</v>
      </c>
      <c r="D2280" s="6" t="s">
        <v>61</v>
      </c>
      <c r="E2280" s="6" t="s">
        <v>18</v>
      </c>
      <c r="F2280" s="6" t="s">
        <v>11827</v>
      </c>
      <c r="G2280" s="6" t="s">
        <v>19</v>
      </c>
      <c r="H2280" s="10">
        <f t="shared" si="176"/>
        <v>46281</v>
      </c>
      <c r="I2280" s="7">
        <f t="shared" si="177"/>
        <v>299</v>
      </c>
      <c r="J2280" s="6" t="str">
        <f t="shared" si="178"/>
        <v>Delhi</v>
      </c>
      <c r="K2280" s="6">
        <f>COUNTIFS(pg_transaction_cleaned!$O$2:$O$5743,A2280,pg_transaction_cleaned!$F$2:$F$5743,"CAPTURE")</f>
        <v>1</v>
      </c>
      <c r="L2280" s="7">
        <f>SUMIFS(pg_transaction_cleaned!$H$2:$H$5743,pg_transaction_cleaned!$O$2:$O$5743,A2280,pg_transaction_cleaned!$F$2:$F$5743,"CAPTURE")</f>
        <v>299</v>
      </c>
      <c r="M2280" s="6">
        <f>COUNTIFS(pg_transaction_cleaned!$O$2:$O$5743,A2280,pg_transaction_cleaned!$F$2:$F$5743,"REFUND")</f>
        <v>0</v>
      </c>
      <c r="N2280" s="7">
        <f>SUMIFS(pg_transaction_cleaned!$H$2:$H$5743,pg_transaction_cleaned!$O$2:$O$5743,A2280,pg_transaction_cleaned!$F$2:$F$5743,"REFUND")</f>
        <v>0</v>
      </c>
      <c r="O2280" s="6" t="str">
        <f t="shared" si="179"/>
        <v>OK</v>
      </c>
      <c r="P2280" s="8">
        <f t="shared" si="180"/>
        <v>0</v>
      </c>
    </row>
    <row r="2281" spans="1:16" x14ac:dyDescent="0.3">
      <c r="A2281" s="6" t="s">
        <v>4567</v>
      </c>
      <c r="B2281" s="6" t="s">
        <v>11830</v>
      </c>
      <c r="C2281" s="6" t="s">
        <v>3266</v>
      </c>
      <c r="D2281" s="6" t="s">
        <v>75</v>
      </c>
      <c r="E2281" s="6" t="s">
        <v>27</v>
      </c>
      <c r="F2281" s="6" t="s">
        <v>11837</v>
      </c>
      <c r="G2281" s="6" t="s">
        <v>19</v>
      </c>
      <c r="H2281" s="10">
        <f t="shared" si="176"/>
        <v>46282</v>
      </c>
      <c r="I2281" s="7">
        <f t="shared" si="177"/>
        <v>999</v>
      </c>
      <c r="J2281" s="6" t="str">
        <f t="shared" si="178"/>
        <v>Mumbai</v>
      </c>
      <c r="K2281" s="6">
        <f>COUNTIFS(pg_transaction_cleaned!$O$2:$O$5743,A2281,pg_transaction_cleaned!$F$2:$F$5743,"CAPTURE")</f>
        <v>1</v>
      </c>
      <c r="L2281" s="7">
        <f>SUMIFS(pg_transaction_cleaned!$H$2:$H$5743,pg_transaction_cleaned!$O$2:$O$5743,A2281,pg_transaction_cleaned!$F$2:$F$5743,"CAPTURE")</f>
        <v>999</v>
      </c>
      <c r="M2281" s="6">
        <f>COUNTIFS(pg_transaction_cleaned!$O$2:$O$5743,A2281,pg_transaction_cleaned!$F$2:$F$5743,"REFUND")</f>
        <v>0</v>
      </c>
      <c r="N2281" s="7">
        <f>SUMIFS(pg_transaction_cleaned!$H$2:$H$5743,pg_transaction_cleaned!$O$2:$O$5743,A2281,pg_transaction_cleaned!$F$2:$F$5743,"REFUND")</f>
        <v>0</v>
      </c>
      <c r="O2281" s="6" t="str">
        <f t="shared" si="179"/>
        <v>OK</v>
      </c>
      <c r="P2281" s="8">
        <f t="shared" si="180"/>
        <v>0</v>
      </c>
    </row>
    <row r="2282" spans="1:16" x14ac:dyDescent="0.3">
      <c r="A2282" s="6" t="s">
        <v>4568</v>
      </c>
      <c r="B2282" s="6" t="s">
        <v>11830</v>
      </c>
      <c r="C2282" s="6" t="s">
        <v>4569</v>
      </c>
      <c r="D2282" s="6" t="s">
        <v>48</v>
      </c>
      <c r="E2282" s="6" t="s">
        <v>27</v>
      </c>
      <c r="F2282" s="6" t="s">
        <v>11863</v>
      </c>
      <c r="G2282" s="6" t="s">
        <v>19</v>
      </c>
      <c r="H2282" s="10">
        <f t="shared" si="176"/>
        <v>46282</v>
      </c>
      <c r="I2282" s="7">
        <f t="shared" si="177"/>
        <v>1499</v>
      </c>
      <c r="J2282" s="6" t="str">
        <f t="shared" si="178"/>
        <v>Jaipur</v>
      </c>
      <c r="K2282" s="6">
        <f>COUNTIFS(pg_transaction_cleaned!$O$2:$O$5743,A2282,pg_transaction_cleaned!$F$2:$F$5743,"CAPTURE")</f>
        <v>1</v>
      </c>
      <c r="L2282" s="7">
        <f>SUMIFS(pg_transaction_cleaned!$H$2:$H$5743,pg_transaction_cleaned!$O$2:$O$5743,A2282,pg_transaction_cleaned!$F$2:$F$5743,"CAPTURE")</f>
        <v>1499</v>
      </c>
      <c r="M2282" s="6">
        <f>COUNTIFS(pg_transaction_cleaned!$O$2:$O$5743,A2282,pg_transaction_cleaned!$F$2:$F$5743,"REFUND")</f>
        <v>0</v>
      </c>
      <c r="N2282" s="7">
        <f>SUMIFS(pg_transaction_cleaned!$H$2:$H$5743,pg_transaction_cleaned!$O$2:$O$5743,A2282,pg_transaction_cleaned!$F$2:$F$5743,"REFUND")</f>
        <v>0</v>
      </c>
      <c r="O2282" s="6" t="str">
        <f t="shared" si="179"/>
        <v>OK</v>
      </c>
      <c r="P2282" s="8">
        <f t="shared" si="180"/>
        <v>0</v>
      </c>
    </row>
    <row r="2283" spans="1:16" x14ac:dyDescent="0.3">
      <c r="A2283" s="6" t="s">
        <v>4570</v>
      </c>
      <c r="B2283" s="6" t="s">
        <v>11887</v>
      </c>
      <c r="C2283" s="6" t="s">
        <v>4571</v>
      </c>
      <c r="D2283" s="6" t="s">
        <v>34</v>
      </c>
      <c r="E2283" s="6" t="s">
        <v>18</v>
      </c>
      <c r="F2283" s="6" t="s">
        <v>11869</v>
      </c>
      <c r="G2283" s="6" t="s">
        <v>19</v>
      </c>
      <c r="H2283" s="10">
        <f t="shared" si="176"/>
        <v>46268</v>
      </c>
      <c r="I2283" s="7">
        <f t="shared" si="177"/>
        <v>599</v>
      </c>
      <c r="J2283" s="6" t="str">
        <f t="shared" si="178"/>
        <v>Ahmedabad</v>
      </c>
      <c r="K2283" s="6">
        <f>COUNTIFS(pg_transaction_cleaned!$O$2:$O$5743,A2283,pg_transaction_cleaned!$F$2:$F$5743,"CAPTURE")</f>
        <v>1</v>
      </c>
      <c r="L2283" s="7">
        <f>SUMIFS(pg_transaction_cleaned!$H$2:$H$5743,pg_transaction_cleaned!$O$2:$O$5743,A2283,pg_transaction_cleaned!$F$2:$F$5743,"CAPTURE")</f>
        <v>599</v>
      </c>
      <c r="M2283" s="6">
        <f>COUNTIFS(pg_transaction_cleaned!$O$2:$O$5743,A2283,pg_transaction_cleaned!$F$2:$F$5743,"REFUND")</f>
        <v>0</v>
      </c>
      <c r="N2283" s="7">
        <f>SUMIFS(pg_transaction_cleaned!$H$2:$H$5743,pg_transaction_cleaned!$O$2:$O$5743,A2283,pg_transaction_cleaned!$F$2:$F$5743,"REFUND")</f>
        <v>0</v>
      </c>
      <c r="O2283" s="6" t="str">
        <f t="shared" si="179"/>
        <v>OK</v>
      </c>
      <c r="P2283" s="8">
        <f t="shared" si="180"/>
        <v>0</v>
      </c>
    </row>
    <row r="2284" spans="1:16" x14ac:dyDescent="0.3">
      <c r="A2284" s="6" t="s">
        <v>4572</v>
      </c>
      <c r="B2284" s="6" t="s">
        <v>11928</v>
      </c>
      <c r="C2284" s="6" t="s">
        <v>4573</v>
      </c>
      <c r="D2284" s="6" t="s">
        <v>61</v>
      </c>
      <c r="E2284" s="6" t="s">
        <v>54</v>
      </c>
      <c r="F2284" s="6" t="s">
        <v>11851</v>
      </c>
      <c r="G2284" s="6" t="s">
        <v>19</v>
      </c>
      <c r="H2284" s="10">
        <f t="shared" si="176"/>
        <v>46266</v>
      </c>
      <c r="I2284" s="7">
        <f t="shared" si="177"/>
        <v>3499</v>
      </c>
      <c r="J2284" s="6" t="str">
        <f t="shared" si="178"/>
        <v>Delhi</v>
      </c>
      <c r="K2284" s="6">
        <f>COUNTIFS(pg_transaction_cleaned!$O$2:$O$5743,A2284,pg_transaction_cleaned!$F$2:$F$5743,"CAPTURE")</f>
        <v>1</v>
      </c>
      <c r="L2284" s="7">
        <f>SUMIFS(pg_transaction_cleaned!$H$2:$H$5743,pg_transaction_cleaned!$O$2:$O$5743,A2284,pg_transaction_cleaned!$F$2:$F$5743,"CAPTURE")</f>
        <v>3499</v>
      </c>
      <c r="M2284" s="6">
        <f>COUNTIFS(pg_transaction_cleaned!$O$2:$O$5743,A2284,pg_transaction_cleaned!$F$2:$F$5743,"REFUND")</f>
        <v>0</v>
      </c>
      <c r="N2284" s="7">
        <f>SUMIFS(pg_transaction_cleaned!$H$2:$H$5743,pg_transaction_cleaned!$O$2:$O$5743,A2284,pg_transaction_cleaned!$F$2:$F$5743,"REFUND")</f>
        <v>0</v>
      </c>
      <c r="O2284" s="6" t="str">
        <f t="shared" si="179"/>
        <v>OK</v>
      </c>
      <c r="P2284" s="8">
        <f t="shared" si="180"/>
        <v>0</v>
      </c>
    </row>
    <row r="2285" spans="1:16" x14ac:dyDescent="0.3">
      <c r="A2285" s="6" t="s">
        <v>4574</v>
      </c>
      <c r="B2285" s="6" t="s">
        <v>11891</v>
      </c>
      <c r="C2285" s="6" t="s">
        <v>4575</v>
      </c>
      <c r="D2285" s="6" t="s">
        <v>42</v>
      </c>
      <c r="E2285" s="6" t="s">
        <v>54</v>
      </c>
      <c r="F2285" s="6" t="s">
        <v>11835</v>
      </c>
      <c r="G2285" s="6" t="s">
        <v>19</v>
      </c>
      <c r="H2285" s="10">
        <f t="shared" si="176"/>
        <v>46278</v>
      </c>
      <c r="I2285" s="7">
        <f t="shared" si="177"/>
        <v>499</v>
      </c>
      <c r="J2285" s="6" t="str">
        <f t="shared" si="178"/>
        <v>Hyderabad</v>
      </c>
      <c r="K2285" s="6">
        <f>COUNTIFS(pg_transaction_cleaned!$O$2:$O$5743,A2285,pg_transaction_cleaned!$F$2:$F$5743,"CAPTURE")</f>
        <v>1</v>
      </c>
      <c r="L2285" s="7">
        <f>SUMIFS(pg_transaction_cleaned!$H$2:$H$5743,pg_transaction_cleaned!$O$2:$O$5743,A2285,pg_transaction_cleaned!$F$2:$F$5743,"CAPTURE")</f>
        <v>499</v>
      </c>
      <c r="M2285" s="6">
        <f>COUNTIFS(pg_transaction_cleaned!$O$2:$O$5743,A2285,pg_transaction_cleaned!$F$2:$F$5743,"REFUND")</f>
        <v>0</v>
      </c>
      <c r="N2285" s="7">
        <f>SUMIFS(pg_transaction_cleaned!$H$2:$H$5743,pg_transaction_cleaned!$O$2:$O$5743,A2285,pg_transaction_cleaned!$F$2:$F$5743,"REFUND")</f>
        <v>0</v>
      </c>
      <c r="O2285" s="6" t="str">
        <f t="shared" si="179"/>
        <v>OK</v>
      </c>
      <c r="P2285" s="8">
        <f t="shared" si="180"/>
        <v>0</v>
      </c>
    </row>
    <row r="2286" spans="1:16" x14ac:dyDescent="0.3">
      <c r="A2286" s="6" t="s">
        <v>4576</v>
      </c>
      <c r="B2286" s="6" t="s">
        <v>11981</v>
      </c>
      <c r="C2286" s="6" t="s">
        <v>4577</v>
      </c>
      <c r="D2286" s="6" t="s">
        <v>42</v>
      </c>
      <c r="E2286" s="6" t="s">
        <v>43</v>
      </c>
      <c r="F2286" s="6" t="s">
        <v>11948</v>
      </c>
      <c r="G2286" s="6" t="s">
        <v>19</v>
      </c>
      <c r="H2286" s="10">
        <f t="shared" si="176"/>
        <v>46274</v>
      </c>
      <c r="I2286" s="7">
        <f t="shared" si="177"/>
        <v>2798</v>
      </c>
      <c r="J2286" s="6" t="str">
        <f t="shared" si="178"/>
        <v>Hyderabad</v>
      </c>
      <c r="K2286" s="6">
        <f>COUNTIFS(pg_transaction_cleaned!$O$2:$O$5743,A2286,pg_transaction_cleaned!$F$2:$F$5743,"CAPTURE")</f>
        <v>1</v>
      </c>
      <c r="L2286" s="7">
        <f>SUMIFS(pg_transaction_cleaned!$H$2:$H$5743,pg_transaction_cleaned!$O$2:$O$5743,A2286,pg_transaction_cleaned!$F$2:$F$5743,"CAPTURE")</f>
        <v>2798</v>
      </c>
      <c r="M2286" s="6">
        <f>COUNTIFS(pg_transaction_cleaned!$O$2:$O$5743,A2286,pg_transaction_cleaned!$F$2:$F$5743,"REFUND")</f>
        <v>0</v>
      </c>
      <c r="N2286" s="7">
        <f>SUMIFS(pg_transaction_cleaned!$H$2:$H$5743,pg_transaction_cleaned!$O$2:$O$5743,A2286,pg_transaction_cleaned!$F$2:$F$5743,"REFUND")</f>
        <v>0</v>
      </c>
      <c r="O2286" s="6" t="str">
        <f t="shared" si="179"/>
        <v>OK</v>
      </c>
      <c r="P2286" s="8">
        <f t="shared" si="180"/>
        <v>0</v>
      </c>
    </row>
    <row r="2287" spans="1:16" x14ac:dyDescent="0.3">
      <c r="A2287" s="6" t="s">
        <v>4578</v>
      </c>
      <c r="B2287" s="6" t="s">
        <v>11909</v>
      </c>
      <c r="C2287" s="6" t="s">
        <v>4579</v>
      </c>
      <c r="D2287" s="6" t="s">
        <v>42</v>
      </c>
      <c r="E2287" s="6" t="s">
        <v>18</v>
      </c>
      <c r="F2287" s="6" t="s">
        <v>11837</v>
      </c>
      <c r="G2287" s="6" t="s">
        <v>115</v>
      </c>
      <c r="H2287" s="10">
        <f t="shared" si="176"/>
        <v>46276</v>
      </c>
      <c r="I2287" s="7">
        <f t="shared" si="177"/>
        <v>999</v>
      </c>
      <c r="J2287" s="6" t="str">
        <f t="shared" si="178"/>
        <v>Hyderabad</v>
      </c>
      <c r="K2287" s="6">
        <f>COUNTIFS(pg_transaction_cleaned!$O$2:$O$5743,A2287,pg_transaction_cleaned!$F$2:$F$5743,"CAPTURE")</f>
        <v>0</v>
      </c>
      <c r="L2287" s="7">
        <f>SUMIFS(pg_transaction_cleaned!$H$2:$H$5743,pg_transaction_cleaned!$O$2:$O$5743,A2287,pg_transaction_cleaned!$F$2:$F$5743,"CAPTURE")</f>
        <v>0</v>
      </c>
      <c r="M2287" s="6">
        <f>COUNTIFS(pg_transaction_cleaned!$O$2:$O$5743,A2287,pg_transaction_cleaned!$F$2:$F$5743,"REFUND")</f>
        <v>0</v>
      </c>
      <c r="N2287" s="7">
        <f>SUMIFS(pg_transaction_cleaned!$H$2:$H$5743,pg_transaction_cleaned!$O$2:$O$5743,A2287,pg_transaction_cleaned!$F$2:$F$5743,"REFUND")</f>
        <v>0</v>
      </c>
      <c r="O2287" s="6" t="str">
        <f t="shared" si="179"/>
        <v>OK</v>
      </c>
      <c r="P2287" s="8">
        <f t="shared" si="180"/>
        <v>0</v>
      </c>
    </row>
    <row r="2288" spans="1:16" x14ac:dyDescent="0.3">
      <c r="A2288" s="6" t="s">
        <v>4580</v>
      </c>
      <c r="B2288" s="6" t="s">
        <v>11844</v>
      </c>
      <c r="C2288" s="6" t="s">
        <v>4581</v>
      </c>
      <c r="D2288" s="6" t="s">
        <v>26</v>
      </c>
      <c r="E2288" s="6" t="s">
        <v>27</v>
      </c>
      <c r="F2288" s="6" t="s">
        <v>11863</v>
      </c>
      <c r="G2288" s="6" t="s">
        <v>19</v>
      </c>
      <c r="H2288" s="10">
        <f t="shared" si="176"/>
        <v>46280</v>
      </c>
      <c r="I2288" s="7">
        <f t="shared" si="177"/>
        <v>1499</v>
      </c>
      <c r="J2288" s="6" t="str">
        <f t="shared" si="178"/>
        <v>Kolkata</v>
      </c>
      <c r="K2288" s="6">
        <f>COUNTIFS(pg_transaction_cleaned!$O$2:$O$5743,A2288,pg_transaction_cleaned!$F$2:$F$5743,"CAPTURE")</f>
        <v>1</v>
      </c>
      <c r="L2288" s="7">
        <f>SUMIFS(pg_transaction_cleaned!$H$2:$H$5743,pg_transaction_cleaned!$O$2:$O$5743,A2288,pg_transaction_cleaned!$F$2:$F$5743,"CAPTURE")</f>
        <v>1499</v>
      </c>
      <c r="M2288" s="6">
        <f>COUNTIFS(pg_transaction_cleaned!$O$2:$O$5743,A2288,pg_transaction_cleaned!$F$2:$F$5743,"REFUND")</f>
        <v>0</v>
      </c>
      <c r="N2288" s="7">
        <f>SUMIFS(pg_transaction_cleaned!$H$2:$H$5743,pg_transaction_cleaned!$O$2:$O$5743,A2288,pg_transaction_cleaned!$F$2:$F$5743,"REFUND")</f>
        <v>0</v>
      </c>
      <c r="O2288" s="6" t="str">
        <f t="shared" si="179"/>
        <v>OK</v>
      </c>
      <c r="P2288" s="8">
        <f t="shared" si="180"/>
        <v>0</v>
      </c>
    </row>
    <row r="2289" spans="1:16" x14ac:dyDescent="0.3">
      <c r="A2289" s="6" t="s">
        <v>4582</v>
      </c>
      <c r="B2289" s="6" t="s">
        <v>11886</v>
      </c>
      <c r="C2289" s="6" t="s">
        <v>4583</v>
      </c>
      <c r="D2289" s="6" t="s">
        <v>23</v>
      </c>
      <c r="E2289" s="6" t="s">
        <v>43</v>
      </c>
      <c r="F2289" s="6" t="s">
        <v>11843</v>
      </c>
      <c r="G2289" s="6" t="s">
        <v>19</v>
      </c>
      <c r="H2289" s="10">
        <f t="shared" si="176"/>
        <v>46272</v>
      </c>
      <c r="I2289" s="7">
        <f t="shared" si="177"/>
        <v>349</v>
      </c>
      <c r="J2289" s="6" t="str">
        <f t="shared" si="178"/>
        <v>Bengaluru</v>
      </c>
      <c r="K2289" s="6">
        <f>COUNTIFS(pg_transaction_cleaned!$O$2:$O$5743,A2289,pg_transaction_cleaned!$F$2:$F$5743,"CAPTURE")</f>
        <v>1</v>
      </c>
      <c r="L2289" s="7">
        <f>SUMIFS(pg_transaction_cleaned!$H$2:$H$5743,pg_transaction_cleaned!$O$2:$O$5743,A2289,pg_transaction_cleaned!$F$2:$F$5743,"CAPTURE")</f>
        <v>349</v>
      </c>
      <c r="M2289" s="6">
        <f>COUNTIFS(pg_transaction_cleaned!$O$2:$O$5743,A2289,pg_transaction_cleaned!$F$2:$F$5743,"REFUND")</f>
        <v>0</v>
      </c>
      <c r="N2289" s="7">
        <f>SUMIFS(pg_transaction_cleaned!$H$2:$H$5743,pg_transaction_cleaned!$O$2:$O$5743,A2289,pg_transaction_cleaned!$F$2:$F$5743,"REFUND")</f>
        <v>0</v>
      </c>
      <c r="O2289" s="6" t="str">
        <f t="shared" si="179"/>
        <v>OK</v>
      </c>
      <c r="P2289" s="8">
        <f t="shared" si="180"/>
        <v>0</v>
      </c>
    </row>
    <row r="2290" spans="1:16" x14ac:dyDescent="0.3">
      <c r="A2290" s="6" t="s">
        <v>4584</v>
      </c>
      <c r="B2290" s="6" t="s">
        <v>11842</v>
      </c>
      <c r="C2290" s="6" t="s">
        <v>4585</v>
      </c>
      <c r="D2290" s="6" t="s">
        <v>37</v>
      </c>
      <c r="E2290" s="6" t="s">
        <v>27</v>
      </c>
      <c r="F2290" s="6" t="s">
        <v>12124</v>
      </c>
      <c r="G2290" s="6" t="s">
        <v>19</v>
      </c>
      <c r="H2290" s="10">
        <f t="shared" si="176"/>
        <v>46290</v>
      </c>
      <c r="I2290" s="7">
        <f t="shared" si="177"/>
        <v>6998</v>
      </c>
      <c r="J2290" s="6" t="str">
        <f t="shared" si="178"/>
        <v>Lucknow</v>
      </c>
      <c r="K2290" s="6">
        <f>COUNTIFS(pg_transaction_cleaned!$O$2:$O$5743,A2290,pg_transaction_cleaned!$F$2:$F$5743,"CAPTURE")</f>
        <v>1</v>
      </c>
      <c r="L2290" s="7">
        <f>SUMIFS(pg_transaction_cleaned!$H$2:$H$5743,pg_transaction_cleaned!$O$2:$O$5743,A2290,pg_transaction_cleaned!$F$2:$F$5743,"CAPTURE")</f>
        <v>6998</v>
      </c>
      <c r="M2290" s="6">
        <f>COUNTIFS(pg_transaction_cleaned!$O$2:$O$5743,A2290,pg_transaction_cleaned!$F$2:$F$5743,"REFUND")</f>
        <v>0</v>
      </c>
      <c r="N2290" s="7">
        <f>SUMIFS(pg_transaction_cleaned!$H$2:$H$5743,pg_transaction_cleaned!$O$2:$O$5743,A2290,pg_transaction_cleaned!$F$2:$F$5743,"REFUND")</f>
        <v>0</v>
      </c>
      <c r="O2290" s="6" t="str">
        <f t="shared" si="179"/>
        <v>OK</v>
      </c>
      <c r="P2290" s="8">
        <f t="shared" si="180"/>
        <v>0</v>
      </c>
    </row>
    <row r="2291" spans="1:16" x14ac:dyDescent="0.3">
      <c r="A2291" s="6" t="s">
        <v>4586</v>
      </c>
      <c r="B2291" s="6" t="s">
        <v>11896</v>
      </c>
      <c r="C2291" s="6" t="s">
        <v>4587</v>
      </c>
      <c r="D2291" s="6" t="s">
        <v>37</v>
      </c>
      <c r="E2291" s="6" t="s">
        <v>27</v>
      </c>
      <c r="F2291" s="6" t="s">
        <v>11837</v>
      </c>
      <c r="G2291" s="6" t="s">
        <v>19</v>
      </c>
      <c r="H2291" s="10">
        <f t="shared" si="176"/>
        <v>46292</v>
      </c>
      <c r="I2291" s="7">
        <f t="shared" si="177"/>
        <v>999</v>
      </c>
      <c r="J2291" s="6" t="str">
        <f t="shared" si="178"/>
        <v>Lucknow</v>
      </c>
      <c r="K2291" s="6">
        <f>COUNTIFS(pg_transaction_cleaned!$O$2:$O$5743,A2291,pg_transaction_cleaned!$F$2:$F$5743,"CAPTURE")</f>
        <v>1</v>
      </c>
      <c r="L2291" s="7">
        <f>SUMIFS(pg_transaction_cleaned!$H$2:$H$5743,pg_transaction_cleaned!$O$2:$O$5743,A2291,pg_transaction_cleaned!$F$2:$F$5743,"CAPTURE")</f>
        <v>999</v>
      </c>
      <c r="M2291" s="6">
        <f>COUNTIFS(pg_transaction_cleaned!$O$2:$O$5743,A2291,pg_transaction_cleaned!$F$2:$F$5743,"REFUND")</f>
        <v>0</v>
      </c>
      <c r="N2291" s="7">
        <f>SUMIFS(pg_transaction_cleaned!$H$2:$H$5743,pg_transaction_cleaned!$O$2:$O$5743,A2291,pg_transaction_cleaned!$F$2:$F$5743,"REFUND")</f>
        <v>0</v>
      </c>
      <c r="O2291" s="6" t="str">
        <f t="shared" si="179"/>
        <v>OK</v>
      </c>
      <c r="P2291" s="8">
        <f t="shared" si="180"/>
        <v>0</v>
      </c>
    </row>
    <row r="2292" spans="1:16" x14ac:dyDescent="0.3">
      <c r="A2292" s="6" t="s">
        <v>4588</v>
      </c>
      <c r="B2292" s="6" t="s">
        <v>11970</v>
      </c>
      <c r="C2292" s="6" t="s">
        <v>4589</v>
      </c>
      <c r="D2292" s="6" t="s">
        <v>61</v>
      </c>
      <c r="E2292" s="6" t="s">
        <v>18</v>
      </c>
      <c r="F2292" s="6" t="s">
        <v>11869</v>
      </c>
      <c r="G2292" s="6" t="s">
        <v>19</v>
      </c>
      <c r="H2292" s="10">
        <f t="shared" si="176"/>
        <v>46294</v>
      </c>
      <c r="I2292" s="7">
        <f t="shared" si="177"/>
        <v>599</v>
      </c>
      <c r="J2292" s="6" t="str">
        <f t="shared" si="178"/>
        <v>Delhi</v>
      </c>
      <c r="K2292" s="6">
        <f>COUNTIFS(pg_transaction_cleaned!$O$2:$O$5743,A2292,pg_transaction_cleaned!$F$2:$F$5743,"CAPTURE")</f>
        <v>1</v>
      </c>
      <c r="L2292" s="7">
        <f>SUMIFS(pg_transaction_cleaned!$H$2:$H$5743,pg_transaction_cleaned!$O$2:$O$5743,A2292,pg_transaction_cleaned!$F$2:$F$5743,"CAPTURE")</f>
        <v>599</v>
      </c>
      <c r="M2292" s="6">
        <f>COUNTIFS(pg_transaction_cleaned!$O$2:$O$5743,A2292,pg_transaction_cleaned!$F$2:$F$5743,"REFUND")</f>
        <v>0</v>
      </c>
      <c r="N2292" s="7">
        <f>SUMIFS(pg_transaction_cleaned!$H$2:$H$5743,pg_transaction_cleaned!$O$2:$O$5743,A2292,pg_transaction_cleaned!$F$2:$F$5743,"REFUND")</f>
        <v>0</v>
      </c>
      <c r="O2292" s="6" t="str">
        <f t="shared" si="179"/>
        <v>OK</v>
      </c>
      <c r="P2292" s="8">
        <f t="shared" si="180"/>
        <v>0</v>
      </c>
    </row>
    <row r="2293" spans="1:16" x14ac:dyDescent="0.3">
      <c r="A2293" s="6" t="s">
        <v>4590</v>
      </c>
      <c r="B2293" s="6" t="s">
        <v>11936</v>
      </c>
      <c r="C2293" s="6" t="s">
        <v>4591</v>
      </c>
      <c r="D2293" s="6" t="s">
        <v>34</v>
      </c>
      <c r="E2293" s="6" t="s">
        <v>27</v>
      </c>
      <c r="F2293" s="6" t="s">
        <v>11869</v>
      </c>
      <c r="G2293" s="6" t="s">
        <v>19</v>
      </c>
      <c r="H2293" s="10">
        <f t="shared" si="176"/>
        <v>46293</v>
      </c>
      <c r="I2293" s="7">
        <f t="shared" si="177"/>
        <v>599</v>
      </c>
      <c r="J2293" s="6" t="str">
        <f t="shared" si="178"/>
        <v>Ahmedabad</v>
      </c>
      <c r="K2293" s="6">
        <f>COUNTIFS(pg_transaction_cleaned!$O$2:$O$5743,A2293,pg_transaction_cleaned!$F$2:$F$5743,"CAPTURE")</f>
        <v>1</v>
      </c>
      <c r="L2293" s="7">
        <f>SUMIFS(pg_transaction_cleaned!$H$2:$H$5743,pg_transaction_cleaned!$O$2:$O$5743,A2293,pg_transaction_cleaned!$F$2:$F$5743,"CAPTURE")</f>
        <v>599</v>
      </c>
      <c r="M2293" s="6">
        <f>COUNTIFS(pg_transaction_cleaned!$O$2:$O$5743,A2293,pg_transaction_cleaned!$F$2:$F$5743,"REFUND")</f>
        <v>0</v>
      </c>
      <c r="N2293" s="7">
        <f>SUMIFS(pg_transaction_cleaned!$H$2:$H$5743,pg_transaction_cleaned!$O$2:$O$5743,A2293,pg_transaction_cleaned!$F$2:$F$5743,"REFUND")</f>
        <v>0</v>
      </c>
      <c r="O2293" s="6" t="str">
        <f t="shared" si="179"/>
        <v>OK</v>
      </c>
      <c r="P2293" s="8">
        <f t="shared" si="180"/>
        <v>0</v>
      </c>
    </row>
    <row r="2294" spans="1:16" x14ac:dyDescent="0.3">
      <c r="A2294" s="6" t="s">
        <v>4592</v>
      </c>
      <c r="B2294" s="6" t="s">
        <v>11891</v>
      </c>
      <c r="C2294" s="6" t="s">
        <v>4593</v>
      </c>
      <c r="D2294" s="6" t="s">
        <v>42</v>
      </c>
      <c r="E2294" s="6" t="s">
        <v>18</v>
      </c>
      <c r="F2294" s="6" t="s">
        <v>11916</v>
      </c>
      <c r="G2294" s="6" t="s">
        <v>115</v>
      </c>
      <c r="H2294" s="10">
        <f t="shared" si="176"/>
        <v>46278</v>
      </c>
      <c r="I2294" s="7">
        <f t="shared" si="177"/>
        <v>5498</v>
      </c>
      <c r="J2294" s="6" t="str">
        <f t="shared" si="178"/>
        <v>Hyderabad</v>
      </c>
      <c r="K2294" s="6">
        <f>COUNTIFS(pg_transaction_cleaned!$O$2:$O$5743,A2294,pg_transaction_cleaned!$F$2:$F$5743,"CAPTURE")</f>
        <v>0</v>
      </c>
      <c r="L2294" s="7">
        <f>SUMIFS(pg_transaction_cleaned!$H$2:$H$5743,pg_transaction_cleaned!$O$2:$O$5743,A2294,pg_transaction_cleaned!$F$2:$F$5743,"CAPTURE")</f>
        <v>0</v>
      </c>
      <c r="M2294" s="6">
        <f>COUNTIFS(pg_transaction_cleaned!$O$2:$O$5743,A2294,pg_transaction_cleaned!$F$2:$F$5743,"REFUND")</f>
        <v>0</v>
      </c>
      <c r="N2294" s="7">
        <f>SUMIFS(pg_transaction_cleaned!$H$2:$H$5743,pg_transaction_cleaned!$O$2:$O$5743,A2294,pg_transaction_cleaned!$F$2:$F$5743,"REFUND")</f>
        <v>0</v>
      </c>
      <c r="O2294" s="6" t="str">
        <f t="shared" si="179"/>
        <v>OK</v>
      </c>
      <c r="P2294" s="8">
        <f t="shared" si="180"/>
        <v>0</v>
      </c>
    </row>
    <row r="2295" spans="1:16" x14ac:dyDescent="0.3">
      <c r="A2295" s="6" t="s">
        <v>4594</v>
      </c>
      <c r="B2295" s="6" t="s">
        <v>11873</v>
      </c>
      <c r="C2295" s="6" t="s">
        <v>4595</v>
      </c>
      <c r="D2295" s="6" t="s">
        <v>37</v>
      </c>
      <c r="E2295" s="6" t="s">
        <v>54</v>
      </c>
      <c r="F2295" s="6" t="s">
        <v>12193</v>
      </c>
      <c r="G2295" s="6" t="s">
        <v>19</v>
      </c>
      <c r="H2295" s="10">
        <f t="shared" si="176"/>
        <v>46291</v>
      </c>
      <c r="I2295" s="7">
        <f t="shared" si="177"/>
        <v>8947</v>
      </c>
      <c r="J2295" s="6" t="str">
        <f t="shared" si="178"/>
        <v>Lucknow</v>
      </c>
      <c r="K2295" s="6">
        <f>COUNTIFS(pg_transaction_cleaned!$O$2:$O$5743,A2295,pg_transaction_cleaned!$F$2:$F$5743,"CAPTURE")</f>
        <v>1</v>
      </c>
      <c r="L2295" s="7">
        <f>SUMIFS(pg_transaction_cleaned!$H$2:$H$5743,pg_transaction_cleaned!$O$2:$O$5743,A2295,pg_transaction_cleaned!$F$2:$F$5743,"CAPTURE")</f>
        <v>8947</v>
      </c>
      <c r="M2295" s="6">
        <f>COUNTIFS(pg_transaction_cleaned!$O$2:$O$5743,A2295,pg_transaction_cleaned!$F$2:$F$5743,"REFUND")</f>
        <v>0</v>
      </c>
      <c r="N2295" s="7">
        <f>SUMIFS(pg_transaction_cleaned!$H$2:$H$5743,pg_transaction_cleaned!$O$2:$O$5743,A2295,pg_transaction_cleaned!$F$2:$F$5743,"REFUND")</f>
        <v>0</v>
      </c>
      <c r="O2295" s="6" t="str">
        <f t="shared" si="179"/>
        <v>OK</v>
      </c>
      <c r="P2295" s="8">
        <f t="shared" si="180"/>
        <v>0</v>
      </c>
    </row>
    <row r="2296" spans="1:16" x14ac:dyDescent="0.3">
      <c r="A2296" s="6" t="s">
        <v>4596</v>
      </c>
      <c r="B2296" s="6" t="s">
        <v>11877</v>
      </c>
      <c r="C2296" s="6" t="s">
        <v>4597</v>
      </c>
      <c r="D2296" s="6" t="s">
        <v>37</v>
      </c>
      <c r="E2296" s="6" t="s">
        <v>18</v>
      </c>
      <c r="F2296" s="6" t="s">
        <v>11929</v>
      </c>
      <c r="G2296" s="6" t="s">
        <v>80</v>
      </c>
      <c r="H2296" s="10">
        <f t="shared" si="176"/>
        <v>46267</v>
      </c>
      <c r="I2296" s="7">
        <f t="shared" si="177"/>
        <v>799</v>
      </c>
      <c r="J2296" s="6" t="str">
        <f t="shared" si="178"/>
        <v>Lucknow</v>
      </c>
      <c r="K2296" s="6">
        <f>COUNTIFS(pg_transaction_cleaned!$O$2:$O$5743,A2296,pg_transaction_cleaned!$F$2:$F$5743,"CAPTURE")</f>
        <v>0</v>
      </c>
      <c r="L2296" s="7">
        <f>SUMIFS(pg_transaction_cleaned!$H$2:$H$5743,pg_transaction_cleaned!$O$2:$O$5743,A2296,pg_transaction_cleaned!$F$2:$F$5743,"CAPTURE")</f>
        <v>0</v>
      </c>
      <c r="M2296" s="6">
        <f>COUNTIFS(pg_transaction_cleaned!$O$2:$O$5743,A2296,pg_transaction_cleaned!$F$2:$F$5743,"REFUND")</f>
        <v>0</v>
      </c>
      <c r="N2296" s="7">
        <f>SUMIFS(pg_transaction_cleaned!$H$2:$H$5743,pg_transaction_cleaned!$O$2:$O$5743,A2296,pg_transaction_cleaned!$F$2:$F$5743,"REFUND")</f>
        <v>0</v>
      </c>
      <c r="O2296" s="6" t="str">
        <f t="shared" si="179"/>
        <v>OK</v>
      </c>
      <c r="P2296" s="8">
        <f t="shared" si="180"/>
        <v>0</v>
      </c>
    </row>
    <row r="2297" spans="1:16" x14ac:dyDescent="0.3">
      <c r="A2297" s="6" t="s">
        <v>4598</v>
      </c>
      <c r="B2297" s="6" t="s">
        <v>11859</v>
      </c>
      <c r="C2297" s="6" t="s">
        <v>4599</v>
      </c>
      <c r="D2297" s="6" t="s">
        <v>51</v>
      </c>
      <c r="E2297" s="6" t="s">
        <v>27</v>
      </c>
      <c r="F2297" s="6" t="s">
        <v>11827</v>
      </c>
      <c r="G2297" s="6" t="s">
        <v>19</v>
      </c>
      <c r="H2297" s="10">
        <f t="shared" si="176"/>
        <v>46271</v>
      </c>
      <c r="I2297" s="7">
        <f t="shared" si="177"/>
        <v>299</v>
      </c>
      <c r="J2297" s="6" t="str">
        <f t="shared" si="178"/>
        <v>Chennai</v>
      </c>
      <c r="K2297" s="6">
        <f>COUNTIFS(pg_transaction_cleaned!$O$2:$O$5743,A2297,pg_transaction_cleaned!$F$2:$F$5743,"CAPTURE")</f>
        <v>1</v>
      </c>
      <c r="L2297" s="7">
        <f>SUMIFS(pg_transaction_cleaned!$H$2:$H$5743,pg_transaction_cleaned!$O$2:$O$5743,A2297,pg_transaction_cleaned!$F$2:$F$5743,"CAPTURE")</f>
        <v>299</v>
      </c>
      <c r="M2297" s="6">
        <f>COUNTIFS(pg_transaction_cleaned!$O$2:$O$5743,A2297,pg_transaction_cleaned!$F$2:$F$5743,"REFUND")</f>
        <v>0</v>
      </c>
      <c r="N2297" s="7">
        <f>SUMIFS(pg_transaction_cleaned!$H$2:$H$5743,pg_transaction_cleaned!$O$2:$O$5743,A2297,pg_transaction_cleaned!$F$2:$F$5743,"REFUND")</f>
        <v>0</v>
      </c>
      <c r="O2297" s="6" t="str">
        <f t="shared" si="179"/>
        <v>OK</v>
      </c>
      <c r="P2297" s="8">
        <f t="shared" si="180"/>
        <v>0</v>
      </c>
    </row>
    <row r="2298" spans="1:16" x14ac:dyDescent="0.3">
      <c r="A2298" s="6" t="s">
        <v>4600</v>
      </c>
      <c r="B2298" s="6" t="s">
        <v>11887</v>
      </c>
      <c r="C2298" s="6" t="s">
        <v>4601</v>
      </c>
      <c r="D2298" s="6" t="s">
        <v>17</v>
      </c>
      <c r="E2298" s="6" t="s">
        <v>18</v>
      </c>
      <c r="F2298" s="6" t="s">
        <v>11839</v>
      </c>
      <c r="G2298" s="6" t="s">
        <v>19</v>
      </c>
      <c r="H2298" s="10">
        <f t="shared" si="176"/>
        <v>46268</v>
      </c>
      <c r="I2298" s="7">
        <f t="shared" si="177"/>
        <v>1299</v>
      </c>
      <c r="J2298" s="6" t="str">
        <f t="shared" si="178"/>
        <v>Pune</v>
      </c>
      <c r="K2298" s="6">
        <f>COUNTIFS(pg_transaction_cleaned!$O$2:$O$5743,A2298,pg_transaction_cleaned!$F$2:$F$5743,"CAPTURE")</f>
        <v>1</v>
      </c>
      <c r="L2298" s="7">
        <f>SUMIFS(pg_transaction_cleaned!$H$2:$H$5743,pg_transaction_cleaned!$O$2:$O$5743,A2298,pg_transaction_cleaned!$F$2:$F$5743,"CAPTURE")</f>
        <v>1299</v>
      </c>
      <c r="M2298" s="6">
        <f>COUNTIFS(pg_transaction_cleaned!$O$2:$O$5743,A2298,pg_transaction_cleaned!$F$2:$F$5743,"REFUND")</f>
        <v>0</v>
      </c>
      <c r="N2298" s="7">
        <f>SUMIFS(pg_transaction_cleaned!$H$2:$H$5743,pg_transaction_cleaned!$O$2:$O$5743,A2298,pg_transaction_cleaned!$F$2:$F$5743,"REFUND")</f>
        <v>0</v>
      </c>
      <c r="O2298" s="6" t="str">
        <f t="shared" si="179"/>
        <v>OK</v>
      </c>
      <c r="P2298" s="8">
        <f t="shared" si="180"/>
        <v>0</v>
      </c>
    </row>
    <row r="2299" spans="1:16" x14ac:dyDescent="0.3">
      <c r="A2299" s="6" t="s">
        <v>4602</v>
      </c>
      <c r="B2299" s="6" t="s">
        <v>11908</v>
      </c>
      <c r="C2299" s="6" t="s">
        <v>4603</v>
      </c>
      <c r="D2299" s="6" t="s">
        <v>17</v>
      </c>
      <c r="E2299" s="6" t="s">
        <v>54</v>
      </c>
      <c r="F2299" s="6" t="s">
        <v>11929</v>
      </c>
      <c r="G2299" s="6" t="s">
        <v>19</v>
      </c>
      <c r="H2299" s="10">
        <f t="shared" si="176"/>
        <v>46275</v>
      </c>
      <c r="I2299" s="7">
        <f t="shared" si="177"/>
        <v>799</v>
      </c>
      <c r="J2299" s="6" t="str">
        <f t="shared" si="178"/>
        <v>Pune</v>
      </c>
      <c r="K2299" s="6">
        <f>COUNTIFS(pg_transaction_cleaned!$O$2:$O$5743,A2299,pg_transaction_cleaned!$F$2:$F$5743,"CAPTURE")</f>
        <v>1</v>
      </c>
      <c r="L2299" s="7">
        <f>SUMIFS(pg_transaction_cleaned!$H$2:$H$5743,pg_transaction_cleaned!$O$2:$O$5743,A2299,pg_transaction_cleaned!$F$2:$F$5743,"CAPTURE")</f>
        <v>799</v>
      </c>
      <c r="M2299" s="6">
        <f>COUNTIFS(pg_transaction_cleaned!$O$2:$O$5743,A2299,pg_transaction_cleaned!$F$2:$F$5743,"REFUND")</f>
        <v>0</v>
      </c>
      <c r="N2299" s="7">
        <f>SUMIFS(pg_transaction_cleaned!$H$2:$H$5743,pg_transaction_cleaned!$O$2:$O$5743,A2299,pg_transaction_cleaned!$F$2:$F$5743,"REFUND")</f>
        <v>0</v>
      </c>
      <c r="O2299" s="6" t="str">
        <f t="shared" si="179"/>
        <v>OK</v>
      </c>
      <c r="P2299" s="8">
        <f t="shared" si="180"/>
        <v>0</v>
      </c>
    </row>
    <row r="2300" spans="1:16" x14ac:dyDescent="0.3">
      <c r="A2300" s="6" t="s">
        <v>4604</v>
      </c>
      <c r="B2300" s="6" t="s">
        <v>11895</v>
      </c>
      <c r="C2300" s="6" t="s">
        <v>4605</v>
      </c>
      <c r="D2300" s="6" t="s">
        <v>61</v>
      </c>
      <c r="E2300" s="6" t="s">
        <v>54</v>
      </c>
      <c r="F2300" s="6" t="s">
        <v>12002</v>
      </c>
      <c r="G2300" s="6" t="s">
        <v>19</v>
      </c>
      <c r="H2300" s="10">
        <f t="shared" si="176"/>
        <v>46295</v>
      </c>
      <c r="I2300" s="7">
        <f t="shared" si="177"/>
        <v>11497</v>
      </c>
      <c r="J2300" s="6" t="str">
        <f t="shared" si="178"/>
        <v>Delhi</v>
      </c>
      <c r="K2300" s="6">
        <f>COUNTIFS(pg_transaction_cleaned!$O$2:$O$5743,A2300,pg_transaction_cleaned!$F$2:$F$5743,"CAPTURE")</f>
        <v>1</v>
      </c>
      <c r="L2300" s="7">
        <f>SUMIFS(pg_transaction_cleaned!$H$2:$H$5743,pg_transaction_cleaned!$O$2:$O$5743,A2300,pg_transaction_cleaned!$F$2:$F$5743,"CAPTURE")</f>
        <v>11497</v>
      </c>
      <c r="M2300" s="6">
        <f>COUNTIFS(pg_transaction_cleaned!$O$2:$O$5743,A2300,pg_transaction_cleaned!$F$2:$F$5743,"REFUND")</f>
        <v>0</v>
      </c>
      <c r="N2300" s="7">
        <f>SUMIFS(pg_transaction_cleaned!$H$2:$H$5743,pg_transaction_cleaned!$O$2:$O$5743,A2300,pg_transaction_cleaned!$F$2:$F$5743,"REFUND")</f>
        <v>0</v>
      </c>
      <c r="O2300" s="6" t="str">
        <f t="shared" si="179"/>
        <v>OK</v>
      </c>
      <c r="P2300" s="8">
        <f t="shared" si="180"/>
        <v>0</v>
      </c>
    </row>
    <row r="2301" spans="1:16" x14ac:dyDescent="0.3">
      <c r="A2301" s="6" t="s">
        <v>4606</v>
      </c>
      <c r="B2301" s="6" t="s">
        <v>11911</v>
      </c>
      <c r="C2301" s="6" t="s">
        <v>4607</v>
      </c>
      <c r="D2301" s="6" t="s">
        <v>48</v>
      </c>
      <c r="E2301" s="6" t="s">
        <v>18</v>
      </c>
      <c r="F2301" s="6" t="s">
        <v>11843</v>
      </c>
      <c r="G2301" s="6" t="s">
        <v>19</v>
      </c>
      <c r="H2301" s="10">
        <f t="shared" si="176"/>
        <v>46266</v>
      </c>
      <c r="I2301" s="7">
        <f t="shared" si="177"/>
        <v>349</v>
      </c>
      <c r="J2301" s="6" t="str">
        <f t="shared" si="178"/>
        <v>Jaipur</v>
      </c>
      <c r="K2301" s="6">
        <f>COUNTIFS(pg_transaction_cleaned!$O$2:$O$5743,A2301,pg_transaction_cleaned!$F$2:$F$5743,"CAPTURE")</f>
        <v>1</v>
      </c>
      <c r="L2301" s="7">
        <f>SUMIFS(pg_transaction_cleaned!$H$2:$H$5743,pg_transaction_cleaned!$O$2:$O$5743,A2301,pg_transaction_cleaned!$F$2:$F$5743,"CAPTURE")</f>
        <v>349</v>
      </c>
      <c r="M2301" s="6">
        <f>COUNTIFS(pg_transaction_cleaned!$O$2:$O$5743,A2301,pg_transaction_cleaned!$F$2:$F$5743,"REFUND")</f>
        <v>0</v>
      </c>
      <c r="N2301" s="7">
        <f>SUMIFS(pg_transaction_cleaned!$H$2:$H$5743,pg_transaction_cleaned!$O$2:$O$5743,A2301,pg_transaction_cleaned!$F$2:$F$5743,"REFUND")</f>
        <v>0</v>
      </c>
      <c r="O2301" s="6" t="str">
        <f t="shared" si="179"/>
        <v>OK</v>
      </c>
      <c r="P2301" s="8">
        <f t="shared" si="180"/>
        <v>0</v>
      </c>
    </row>
    <row r="2302" spans="1:16" x14ac:dyDescent="0.3">
      <c r="A2302" s="6" t="s">
        <v>4608</v>
      </c>
      <c r="B2302" s="6" t="s">
        <v>11981</v>
      </c>
      <c r="C2302" s="6" t="s">
        <v>4609</v>
      </c>
      <c r="D2302" s="6" t="s">
        <v>23</v>
      </c>
      <c r="E2302" s="6" t="s">
        <v>18</v>
      </c>
      <c r="F2302" s="6" t="s">
        <v>11827</v>
      </c>
      <c r="G2302" s="6" t="s">
        <v>19</v>
      </c>
      <c r="H2302" s="10">
        <f t="shared" si="176"/>
        <v>46274</v>
      </c>
      <c r="I2302" s="7">
        <f t="shared" si="177"/>
        <v>299</v>
      </c>
      <c r="J2302" s="6" t="str">
        <f t="shared" si="178"/>
        <v>Bengaluru</v>
      </c>
      <c r="K2302" s="6">
        <f>COUNTIFS(pg_transaction_cleaned!$O$2:$O$5743,A2302,pg_transaction_cleaned!$F$2:$F$5743,"CAPTURE")</f>
        <v>1</v>
      </c>
      <c r="L2302" s="7">
        <f>SUMIFS(pg_transaction_cleaned!$H$2:$H$5743,pg_transaction_cleaned!$O$2:$O$5743,A2302,pg_transaction_cleaned!$F$2:$F$5743,"CAPTURE")</f>
        <v>299</v>
      </c>
      <c r="M2302" s="6">
        <f>COUNTIFS(pg_transaction_cleaned!$O$2:$O$5743,A2302,pg_transaction_cleaned!$F$2:$F$5743,"REFUND")</f>
        <v>0</v>
      </c>
      <c r="N2302" s="7">
        <f>SUMIFS(pg_transaction_cleaned!$H$2:$H$5743,pg_transaction_cleaned!$O$2:$O$5743,A2302,pg_transaction_cleaned!$F$2:$F$5743,"REFUND")</f>
        <v>0</v>
      </c>
      <c r="O2302" s="6" t="str">
        <f t="shared" si="179"/>
        <v>OK</v>
      </c>
      <c r="P2302" s="8">
        <f t="shared" si="180"/>
        <v>0</v>
      </c>
    </row>
    <row r="2303" spans="1:16" x14ac:dyDescent="0.3">
      <c r="A2303" s="6" t="s">
        <v>4610</v>
      </c>
      <c r="B2303" s="6" t="s">
        <v>11887</v>
      </c>
      <c r="C2303" s="6" t="s">
        <v>4611</v>
      </c>
      <c r="D2303" s="6" t="s">
        <v>26</v>
      </c>
      <c r="E2303" s="6" t="s">
        <v>18</v>
      </c>
      <c r="F2303" s="6" t="s">
        <v>11849</v>
      </c>
      <c r="G2303" s="6" t="s">
        <v>19</v>
      </c>
      <c r="H2303" s="10">
        <f t="shared" si="176"/>
        <v>46268</v>
      </c>
      <c r="I2303" s="7">
        <f t="shared" si="177"/>
        <v>4298</v>
      </c>
      <c r="J2303" s="6" t="str">
        <f t="shared" si="178"/>
        <v>Kolkata</v>
      </c>
      <c r="K2303" s="6">
        <f>COUNTIFS(pg_transaction_cleaned!$O$2:$O$5743,A2303,pg_transaction_cleaned!$F$2:$F$5743,"CAPTURE")</f>
        <v>1</v>
      </c>
      <c r="L2303" s="7">
        <f>SUMIFS(pg_transaction_cleaned!$H$2:$H$5743,pg_transaction_cleaned!$O$2:$O$5743,A2303,pg_transaction_cleaned!$F$2:$F$5743,"CAPTURE")</f>
        <v>4298</v>
      </c>
      <c r="M2303" s="6">
        <f>COUNTIFS(pg_transaction_cleaned!$O$2:$O$5743,A2303,pg_transaction_cleaned!$F$2:$F$5743,"REFUND")</f>
        <v>0</v>
      </c>
      <c r="N2303" s="7">
        <f>SUMIFS(pg_transaction_cleaned!$H$2:$H$5743,pg_transaction_cleaned!$O$2:$O$5743,A2303,pg_transaction_cleaned!$F$2:$F$5743,"REFUND")</f>
        <v>0</v>
      </c>
      <c r="O2303" s="6" t="str">
        <f t="shared" si="179"/>
        <v>OK</v>
      </c>
      <c r="P2303" s="8">
        <f t="shared" si="180"/>
        <v>0</v>
      </c>
    </row>
    <row r="2304" spans="1:16" x14ac:dyDescent="0.3">
      <c r="A2304" s="6" t="s">
        <v>4612</v>
      </c>
      <c r="B2304" s="6" t="s">
        <v>11859</v>
      </c>
      <c r="C2304" s="6" t="s">
        <v>4613</v>
      </c>
      <c r="D2304" s="6" t="s">
        <v>42</v>
      </c>
      <c r="E2304" s="6" t="s">
        <v>27</v>
      </c>
      <c r="F2304" s="6" t="s">
        <v>11841</v>
      </c>
      <c r="G2304" s="6" t="s">
        <v>115</v>
      </c>
      <c r="H2304" s="10">
        <f t="shared" si="176"/>
        <v>46271</v>
      </c>
      <c r="I2304" s="7">
        <f t="shared" si="177"/>
        <v>2499</v>
      </c>
      <c r="J2304" s="6" t="str">
        <f t="shared" si="178"/>
        <v>Hyderabad</v>
      </c>
      <c r="K2304" s="6">
        <f>COUNTIFS(pg_transaction_cleaned!$O$2:$O$5743,A2304,pg_transaction_cleaned!$F$2:$F$5743,"CAPTURE")</f>
        <v>0</v>
      </c>
      <c r="L2304" s="7">
        <f>SUMIFS(pg_transaction_cleaned!$H$2:$H$5743,pg_transaction_cleaned!$O$2:$O$5743,A2304,pg_transaction_cleaned!$F$2:$F$5743,"CAPTURE")</f>
        <v>0</v>
      </c>
      <c r="M2304" s="6">
        <f>COUNTIFS(pg_transaction_cleaned!$O$2:$O$5743,A2304,pg_transaction_cleaned!$F$2:$F$5743,"REFUND")</f>
        <v>0</v>
      </c>
      <c r="N2304" s="7">
        <f>SUMIFS(pg_transaction_cleaned!$H$2:$H$5743,pg_transaction_cleaned!$O$2:$O$5743,A2304,pg_transaction_cleaned!$F$2:$F$5743,"REFUND")</f>
        <v>0</v>
      </c>
      <c r="O2304" s="6" t="str">
        <f t="shared" si="179"/>
        <v>OK</v>
      </c>
      <c r="P2304" s="8">
        <f t="shared" si="180"/>
        <v>0</v>
      </c>
    </row>
    <row r="2305" spans="1:16" x14ac:dyDescent="0.3">
      <c r="A2305" s="6" t="s">
        <v>4614</v>
      </c>
      <c r="B2305" s="6" t="s">
        <v>11914</v>
      </c>
      <c r="C2305" s="6" t="s">
        <v>4615</v>
      </c>
      <c r="D2305" s="6" t="s">
        <v>23</v>
      </c>
      <c r="E2305" s="6" t="s">
        <v>27</v>
      </c>
      <c r="F2305" s="6" t="s">
        <v>12113</v>
      </c>
      <c r="G2305" s="6" t="s">
        <v>19</v>
      </c>
      <c r="H2305" s="10">
        <f t="shared" si="176"/>
        <v>46289</v>
      </c>
      <c r="I2305" s="7">
        <f t="shared" si="177"/>
        <v>5598</v>
      </c>
      <c r="J2305" s="6" t="str">
        <f t="shared" si="178"/>
        <v>Bengaluru</v>
      </c>
      <c r="K2305" s="6">
        <f>COUNTIFS(pg_transaction_cleaned!$O$2:$O$5743,A2305,pg_transaction_cleaned!$F$2:$F$5743,"CAPTURE")</f>
        <v>1</v>
      </c>
      <c r="L2305" s="7">
        <f>SUMIFS(pg_transaction_cleaned!$H$2:$H$5743,pg_transaction_cleaned!$O$2:$O$5743,A2305,pg_transaction_cleaned!$F$2:$F$5743,"CAPTURE")</f>
        <v>5598</v>
      </c>
      <c r="M2305" s="6">
        <f>COUNTIFS(pg_transaction_cleaned!$O$2:$O$5743,A2305,pg_transaction_cleaned!$F$2:$F$5743,"REFUND")</f>
        <v>0</v>
      </c>
      <c r="N2305" s="7">
        <f>SUMIFS(pg_transaction_cleaned!$H$2:$H$5743,pg_transaction_cleaned!$O$2:$O$5743,A2305,pg_transaction_cleaned!$F$2:$F$5743,"REFUND")</f>
        <v>0</v>
      </c>
      <c r="O2305" s="6" t="str">
        <f t="shared" si="179"/>
        <v>OK</v>
      </c>
      <c r="P2305" s="8">
        <f t="shared" si="180"/>
        <v>0</v>
      </c>
    </row>
    <row r="2306" spans="1:16" x14ac:dyDescent="0.3">
      <c r="A2306" s="6" t="s">
        <v>4616</v>
      </c>
      <c r="B2306" s="6" t="s">
        <v>11980</v>
      </c>
      <c r="C2306" s="6" t="s">
        <v>4617</v>
      </c>
      <c r="D2306" s="6" t="s">
        <v>26</v>
      </c>
      <c r="E2306" s="6" t="s">
        <v>18</v>
      </c>
      <c r="F2306" s="6" t="s">
        <v>11983</v>
      </c>
      <c r="G2306" s="6" t="s">
        <v>66</v>
      </c>
      <c r="H2306" s="10">
        <f t="shared" ref="H2306:H2369" si="181">IF(MID(B2306,5,1)="-",DATE(LEFT(B2306,4),MID(B2306,6,2),RIGHT(B2306,2)),DATE(RIGHT(B2306,4),MID(B2306,4,2),LEFT(B2306,2)))</f>
        <v>46288</v>
      </c>
      <c r="I2306" s="7">
        <f t="shared" ref="I2306:I2369" si="182">VALUE(SUBSTITUTE(F2306,",",""))</f>
        <v>5298</v>
      </c>
      <c r="J2306" s="6" t="str">
        <f t="shared" ref="J2306:J2369" si="183">IF(TRIM(D2306)="","Unknown",TRIM(D2306))</f>
        <v>Kolkata</v>
      </c>
      <c r="K2306" s="6">
        <f>COUNTIFS(pg_transaction_cleaned!$O$2:$O$5743,A2306,pg_transaction_cleaned!$F$2:$F$5743,"CAPTURE")</f>
        <v>1</v>
      </c>
      <c r="L2306" s="7">
        <f>SUMIFS(pg_transaction_cleaned!$H$2:$H$5743,pg_transaction_cleaned!$O$2:$O$5743,A2306,pg_transaction_cleaned!$F$2:$F$5743,"CAPTURE")</f>
        <v>5298</v>
      </c>
      <c r="M2306" s="6">
        <f>COUNTIFS(pg_transaction_cleaned!$O$2:$O$5743,A2306,pg_transaction_cleaned!$F$2:$F$5743,"REFUND")</f>
        <v>1</v>
      </c>
      <c r="N2306" s="7">
        <f>SUMIFS(pg_transaction_cleaned!$H$2:$H$5743,pg_transaction_cleaned!$O$2:$O$5743,A2306,pg_transaction_cleaned!$F$2:$F$5743,"REFUND")</f>
        <v>5298</v>
      </c>
      <c r="O2306" s="6" t="str">
        <f t="shared" si="179"/>
        <v>OK</v>
      </c>
      <c r="P2306" s="8">
        <f t="shared" si="180"/>
        <v>0</v>
      </c>
    </row>
    <row r="2307" spans="1:16" x14ac:dyDescent="0.3">
      <c r="A2307" s="6" t="s">
        <v>4618</v>
      </c>
      <c r="B2307" s="6" t="s">
        <v>11838</v>
      </c>
      <c r="C2307" s="6" t="s">
        <v>4619</v>
      </c>
      <c r="D2307" s="6"/>
      <c r="E2307" s="6" t="s">
        <v>27</v>
      </c>
      <c r="F2307" s="6" t="s">
        <v>12011</v>
      </c>
      <c r="G2307" s="6" t="s">
        <v>19</v>
      </c>
      <c r="H2307" s="10">
        <f t="shared" si="181"/>
        <v>46283</v>
      </c>
      <c r="I2307" s="7">
        <f t="shared" si="182"/>
        <v>7097</v>
      </c>
      <c r="J2307" s="6" t="str">
        <f t="shared" si="183"/>
        <v>Unknown</v>
      </c>
      <c r="K2307" s="6">
        <f>COUNTIFS(pg_transaction_cleaned!$O$2:$O$5743,A2307,pg_transaction_cleaned!$F$2:$F$5743,"CAPTURE")</f>
        <v>1</v>
      </c>
      <c r="L2307" s="7">
        <f>SUMIFS(pg_transaction_cleaned!$H$2:$H$5743,pg_transaction_cleaned!$O$2:$O$5743,A2307,pg_transaction_cleaned!$F$2:$F$5743,"CAPTURE")</f>
        <v>7097</v>
      </c>
      <c r="M2307" s="6">
        <f>COUNTIFS(pg_transaction_cleaned!$O$2:$O$5743,A2307,pg_transaction_cleaned!$F$2:$F$5743,"REFUND")</f>
        <v>0</v>
      </c>
      <c r="N2307" s="7">
        <f>SUMIFS(pg_transaction_cleaned!$H$2:$H$5743,pg_transaction_cleaned!$O$2:$O$5743,A2307,pg_transaction_cleaned!$F$2:$F$5743,"REFUND")</f>
        <v>0</v>
      </c>
      <c r="O2307" s="6" t="str">
        <f t="shared" ref="O2307:O2370" si="184">IF(AND(G2307="Paid",K2307=0),"Paid, no payment",IF(AND(OR(G2307="Failed",G2307="Cancelled"),K2307&gt;0),"Payment on failed/cancelled",IF(K2307&gt;1,"Duplicate charge",IF(AND(K2307=1,ROUND(L2307-I2307,2)&lt;&gt;0),"Amount difference",IF(AND(G2307="Refunded",M2307=0),"Refunded, no refund",IF(AND(G2307&lt;&gt;"Refunded",M2307&gt;0),"Refund, order not Refunded",IF(AND(M2307&gt;0,ROUND(N2307-I2307,2)&lt;&gt;0),"Refund amount differs","OK")))))))</f>
        <v>OK</v>
      </c>
      <c r="P2307" s="8">
        <f t="shared" ref="P2307:P2370" si="185">IF(O2307="OK",0,IF(O2307="Paid, no payment",I2307,IF(O2307="Payment on failed/cancelled",L2307,IF(OR(O2307="Duplicate charge",O2307="Amount difference"),L2307-I2307,IF(O2307="Refunded, no refund",I2307,N2307)))))</f>
        <v>0</v>
      </c>
    </row>
    <row r="2308" spans="1:16" x14ac:dyDescent="0.3">
      <c r="A2308" s="6" t="s">
        <v>4620</v>
      </c>
      <c r="B2308" s="6" t="s">
        <v>11887</v>
      </c>
      <c r="C2308" s="6" t="s">
        <v>4621</v>
      </c>
      <c r="D2308" s="6" t="s">
        <v>51</v>
      </c>
      <c r="E2308" s="6" t="s">
        <v>18</v>
      </c>
      <c r="F2308" s="6" t="s">
        <v>11988</v>
      </c>
      <c r="G2308" s="6" t="s">
        <v>19</v>
      </c>
      <c r="H2308" s="10">
        <f t="shared" si="181"/>
        <v>46268</v>
      </c>
      <c r="I2308" s="7">
        <f t="shared" si="182"/>
        <v>2498</v>
      </c>
      <c r="J2308" s="6" t="str">
        <f t="shared" si="183"/>
        <v>Chennai</v>
      </c>
      <c r="K2308" s="6">
        <f>COUNTIFS(pg_transaction_cleaned!$O$2:$O$5743,A2308,pg_transaction_cleaned!$F$2:$F$5743,"CAPTURE")</f>
        <v>1</v>
      </c>
      <c r="L2308" s="7">
        <f>SUMIFS(pg_transaction_cleaned!$H$2:$H$5743,pg_transaction_cleaned!$O$2:$O$5743,A2308,pg_transaction_cleaned!$F$2:$F$5743,"CAPTURE")</f>
        <v>2498</v>
      </c>
      <c r="M2308" s="6">
        <f>COUNTIFS(pg_transaction_cleaned!$O$2:$O$5743,A2308,pg_transaction_cleaned!$F$2:$F$5743,"REFUND")</f>
        <v>0</v>
      </c>
      <c r="N2308" s="7">
        <f>SUMIFS(pg_transaction_cleaned!$H$2:$H$5743,pg_transaction_cleaned!$O$2:$O$5743,A2308,pg_transaction_cleaned!$F$2:$F$5743,"REFUND")</f>
        <v>0</v>
      </c>
      <c r="O2308" s="6" t="str">
        <f t="shared" si="184"/>
        <v>OK</v>
      </c>
      <c r="P2308" s="8">
        <f t="shared" si="185"/>
        <v>0</v>
      </c>
    </row>
    <row r="2309" spans="1:16" x14ac:dyDescent="0.3">
      <c r="A2309" s="6" t="s">
        <v>4622</v>
      </c>
      <c r="B2309" s="6" t="s">
        <v>11914</v>
      </c>
      <c r="C2309" s="6" t="s">
        <v>4623</v>
      </c>
      <c r="D2309" s="6" t="s">
        <v>61</v>
      </c>
      <c r="E2309" s="6" t="s">
        <v>27</v>
      </c>
      <c r="F2309" s="6" t="s">
        <v>12017</v>
      </c>
      <c r="G2309" s="6" t="s">
        <v>19</v>
      </c>
      <c r="H2309" s="10">
        <f t="shared" si="181"/>
        <v>46289</v>
      </c>
      <c r="I2309" s="7">
        <f t="shared" si="182"/>
        <v>2298</v>
      </c>
      <c r="J2309" s="6" t="str">
        <f t="shared" si="183"/>
        <v>Delhi</v>
      </c>
      <c r="K2309" s="6">
        <f>COUNTIFS(pg_transaction_cleaned!$O$2:$O$5743,A2309,pg_transaction_cleaned!$F$2:$F$5743,"CAPTURE")</f>
        <v>1</v>
      </c>
      <c r="L2309" s="7">
        <f>SUMIFS(pg_transaction_cleaned!$H$2:$H$5743,pg_transaction_cleaned!$O$2:$O$5743,A2309,pg_transaction_cleaned!$F$2:$F$5743,"CAPTURE")</f>
        <v>2298</v>
      </c>
      <c r="M2309" s="6">
        <f>COUNTIFS(pg_transaction_cleaned!$O$2:$O$5743,A2309,pg_transaction_cleaned!$F$2:$F$5743,"REFUND")</f>
        <v>0</v>
      </c>
      <c r="N2309" s="7">
        <f>SUMIFS(pg_transaction_cleaned!$H$2:$H$5743,pg_transaction_cleaned!$O$2:$O$5743,A2309,pg_transaction_cleaned!$F$2:$F$5743,"REFUND")</f>
        <v>0</v>
      </c>
      <c r="O2309" s="6" t="str">
        <f t="shared" si="184"/>
        <v>OK</v>
      </c>
      <c r="P2309" s="8">
        <f t="shared" si="185"/>
        <v>0</v>
      </c>
    </row>
    <row r="2310" spans="1:16" x14ac:dyDescent="0.3">
      <c r="A2310" s="6" t="s">
        <v>4624</v>
      </c>
      <c r="B2310" s="6" t="s">
        <v>11976</v>
      </c>
      <c r="C2310" s="6" t="s">
        <v>4625</v>
      </c>
      <c r="D2310" s="6" t="s">
        <v>34</v>
      </c>
      <c r="E2310" s="6" t="s">
        <v>27</v>
      </c>
      <c r="F2310" s="6" t="s">
        <v>11988</v>
      </c>
      <c r="G2310" s="6" t="s">
        <v>66</v>
      </c>
      <c r="H2310" s="10">
        <f t="shared" si="181"/>
        <v>46284</v>
      </c>
      <c r="I2310" s="7">
        <f t="shared" si="182"/>
        <v>2498</v>
      </c>
      <c r="J2310" s="6" t="str">
        <f t="shared" si="183"/>
        <v>Ahmedabad</v>
      </c>
      <c r="K2310" s="6">
        <f>COUNTIFS(pg_transaction_cleaned!$O$2:$O$5743,A2310,pg_transaction_cleaned!$F$2:$F$5743,"CAPTURE")</f>
        <v>1</v>
      </c>
      <c r="L2310" s="7">
        <f>SUMIFS(pg_transaction_cleaned!$H$2:$H$5743,pg_transaction_cleaned!$O$2:$O$5743,A2310,pg_transaction_cleaned!$F$2:$F$5743,"CAPTURE")</f>
        <v>2498</v>
      </c>
      <c r="M2310" s="6">
        <f>COUNTIFS(pg_transaction_cleaned!$O$2:$O$5743,A2310,pg_transaction_cleaned!$F$2:$F$5743,"REFUND")</f>
        <v>1</v>
      </c>
      <c r="N2310" s="7">
        <f>SUMIFS(pg_transaction_cleaned!$H$2:$H$5743,pg_transaction_cleaned!$O$2:$O$5743,A2310,pg_transaction_cleaned!$F$2:$F$5743,"REFUND")</f>
        <v>2498</v>
      </c>
      <c r="O2310" s="6" t="str">
        <f t="shared" si="184"/>
        <v>OK</v>
      </c>
      <c r="P2310" s="8">
        <f t="shared" si="185"/>
        <v>0</v>
      </c>
    </row>
    <row r="2311" spans="1:16" x14ac:dyDescent="0.3">
      <c r="A2311" s="6" t="s">
        <v>4626</v>
      </c>
      <c r="B2311" s="6" t="s">
        <v>11857</v>
      </c>
      <c r="C2311" s="6" t="s">
        <v>4627</v>
      </c>
      <c r="D2311" s="6" t="s">
        <v>61</v>
      </c>
      <c r="E2311" s="6" t="s">
        <v>18</v>
      </c>
      <c r="F2311" s="6" t="s">
        <v>12017</v>
      </c>
      <c r="G2311" s="6" t="s">
        <v>66</v>
      </c>
      <c r="H2311" s="10">
        <f t="shared" si="181"/>
        <v>46287</v>
      </c>
      <c r="I2311" s="7">
        <f t="shared" si="182"/>
        <v>2298</v>
      </c>
      <c r="J2311" s="6" t="str">
        <f t="shared" si="183"/>
        <v>Delhi</v>
      </c>
      <c r="K2311" s="6">
        <f>COUNTIFS(pg_transaction_cleaned!$O$2:$O$5743,A2311,pg_transaction_cleaned!$F$2:$F$5743,"CAPTURE")</f>
        <v>1</v>
      </c>
      <c r="L2311" s="7">
        <f>SUMIFS(pg_transaction_cleaned!$H$2:$H$5743,pg_transaction_cleaned!$O$2:$O$5743,A2311,pg_transaction_cleaned!$F$2:$F$5743,"CAPTURE")</f>
        <v>2298</v>
      </c>
      <c r="M2311" s="6">
        <f>COUNTIFS(pg_transaction_cleaned!$O$2:$O$5743,A2311,pg_transaction_cleaned!$F$2:$F$5743,"REFUND")</f>
        <v>1</v>
      </c>
      <c r="N2311" s="7">
        <f>SUMIFS(pg_transaction_cleaned!$H$2:$H$5743,pg_transaction_cleaned!$O$2:$O$5743,A2311,pg_transaction_cleaned!$F$2:$F$5743,"REFUND")</f>
        <v>2298</v>
      </c>
      <c r="O2311" s="6" t="str">
        <f t="shared" si="184"/>
        <v>OK</v>
      </c>
      <c r="P2311" s="8">
        <f t="shared" si="185"/>
        <v>0</v>
      </c>
    </row>
    <row r="2312" spans="1:16" x14ac:dyDescent="0.3">
      <c r="A2312" s="6" t="s">
        <v>4628</v>
      </c>
      <c r="B2312" s="6" t="s">
        <v>12163</v>
      </c>
      <c r="C2312" s="6" t="s">
        <v>4629</v>
      </c>
      <c r="D2312" s="6" t="s">
        <v>61</v>
      </c>
      <c r="E2312" s="6" t="s">
        <v>27</v>
      </c>
      <c r="F2312" s="6" t="s">
        <v>11902</v>
      </c>
      <c r="G2312" s="6" t="s">
        <v>19</v>
      </c>
      <c r="H2312" s="10">
        <f t="shared" si="181"/>
        <v>46276</v>
      </c>
      <c r="I2312" s="7">
        <f t="shared" si="182"/>
        <v>2999</v>
      </c>
      <c r="J2312" s="6" t="str">
        <f t="shared" si="183"/>
        <v>Delhi</v>
      </c>
      <c r="K2312" s="6">
        <f>COUNTIFS(pg_transaction_cleaned!$O$2:$O$5743,A2312,pg_transaction_cleaned!$F$2:$F$5743,"CAPTURE")</f>
        <v>1</v>
      </c>
      <c r="L2312" s="7">
        <f>SUMIFS(pg_transaction_cleaned!$H$2:$H$5743,pg_transaction_cleaned!$O$2:$O$5743,A2312,pg_transaction_cleaned!$F$2:$F$5743,"CAPTURE")</f>
        <v>2999</v>
      </c>
      <c r="M2312" s="6">
        <f>COUNTIFS(pg_transaction_cleaned!$O$2:$O$5743,A2312,pg_transaction_cleaned!$F$2:$F$5743,"REFUND")</f>
        <v>0</v>
      </c>
      <c r="N2312" s="7">
        <f>SUMIFS(pg_transaction_cleaned!$H$2:$H$5743,pg_transaction_cleaned!$O$2:$O$5743,A2312,pg_transaction_cleaned!$F$2:$F$5743,"REFUND")</f>
        <v>0</v>
      </c>
      <c r="O2312" s="6" t="str">
        <f t="shared" si="184"/>
        <v>OK</v>
      </c>
      <c r="P2312" s="8">
        <f t="shared" si="185"/>
        <v>0</v>
      </c>
    </row>
    <row r="2313" spans="1:16" x14ac:dyDescent="0.3">
      <c r="A2313" s="6" t="s">
        <v>4630</v>
      </c>
      <c r="B2313" s="6" t="s">
        <v>11970</v>
      </c>
      <c r="C2313" s="6" t="s">
        <v>4631</v>
      </c>
      <c r="D2313" s="6" t="s">
        <v>61</v>
      </c>
      <c r="E2313" s="6" t="s">
        <v>43</v>
      </c>
      <c r="F2313" s="6" t="s">
        <v>11837</v>
      </c>
      <c r="G2313" s="6" t="s">
        <v>19</v>
      </c>
      <c r="H2313" s="10">
        <f t="shared" si="181"/>
        <v>46294</v>
      </c>
      <c r="I2313" s="7">
        <f t="shared" si="182"/>
        <v>999</v>
      </c>
      <c r="J2313" s="6" t="str">
        <f t="shared" si="183"/>
        <v>Delhi</v>
      </c>
      <c r="K2313" s="6">
        <f>COUNTIFS(pg_transaction_cleaned!$O$2:$O$5743,A2313,pg_transaction_cleaned!$F$2:$F$5743,"CAPTURE")</f>
        <v>1</v>
      </c>
      <c r="L2313" s="7">
        <f>SUMIFS(pg_transaction_cleaned!$H$2:$H$5743,pg_transaction_cleaned!$O$2:$O$5743,A2313,pg_transaction_cleaned!$F$2:$F$5743,"CAPTURE")</f>
        <v>999</v>
      </c>
      <c r="M2313" s="6">
        <f>COUNTIFS(pg_transaction_cleaned!$O$2:$O$5743,A2313,pg_transaction_cleaned!$F$2:$F$5743,"REFUND")</f>
        <v>0</v>
      </c>
      <c r="N2313" s="7">
        <f>SUMIFS(pg_transaction_cleaned!$H$2:$H$5743,pg_transaction_cleaned!$O$2:$O$5743,A2313,pg_transaction_cleaned!$F$2:$F$5743,"REFUND")</f>
        <v>0</v>
      </c>
      <c r="O2313" s="6" t="str">
        <f t="shared" si="184"/>
        <v>OK</v>
      </c>
      <c r="P2313" s="8">
        <f t="shared" si="185"/>
        <v>0</v>
      </c>
    </row>
    <row r="2314" spans="1:16" x14ac:dyDescent="0.3">
      <c r="A2314" s="6" t="s">
        <v>4632</v>
      </c>
      <c r="B2314" s="6" t="s">
        <v>11846</v>
      </c>
      <c r="C2314" s="6" t="s">
        <v>4633</v>
      </c>
      <c r="D2314" s="6" t="s">
        <v>61</v>
      </c>
      <c r="E2314" s="6" t="s">
        <v>27</v>
      </c>
      <c r="F2314" s="6" t="s">
        <v>11853</v>
      </c>
      <c r="G2314" s="6" t="s">
        <v>19</v>
      </c>
      <c r="H2314" s="10">
        <f t="shared" si="181"/>
        <v>46285</v>
      </c>
      <c r="I2314" s="7">
        <f t="shared" si="182"/>
        <v>1799</v>
      </c>
      <c r="J2314" s="6" t="str">
        <f t="shared" si="183"/>
        <v>Delhi</v>
      </c>
      <c r="K2314" s="6">
        <f>COUNTIFS(pg_transaction_cleaned!$O$2:$O$5743,A2314,pg_transaction_cleaned!$F$2:$F$5743,"CAPTURE")</f>
        <v>1</v>
      </c>
      <c r="L2314" s="7">
        <f>SUMIFS(pg_transaction_cleaned!$H$2:$H$5743,pg_transaction_cleaned!$O$2:$O$5743,A2314,pg_transaction_cleaned!$F$2:$F$5743,"CAPTURE")</f>
        <v>1799</v>
      </c>
      <c r="M2314" s="6">
        <f>COUNTIFS(pg_transaction_cleaned!$O$2:$O$5743,A2314,pg_transaction_cleaned!$F$2:$F$5743,"REFUND")</f>
        <v>0</v>
      </c>
      <c r="N2314" s="7">
        <f>SUMIFS(pg_transaction_cleaned!$H$2:$H$5743,pg_transaction_cleaned!$O$2:$O$5743,A2314,pg_transaction_cleaned!$F$2:$F$5743,"REFUND")</f>
        <v>0</v>
      </c>
      <c r="O2314" s="6" t="str">
        <f t="shared" si="184"/>
        <v>OK</v>
      </c>
      <c r="P2314" s="8">
        <f t="shared" si="185"/>
        <v>0</v>
      </c>
    </row>
    <row r="2315" spans="1:16" x14ac:dyDescent="0.3">
      <c r="A2315" s="6" t="s">
        <v>4634</v>
      </c>
      <c r="B2315" s="6" t="s">
        <v>11896</v>
      </c>
      <c r="C2315" s="6" t="s">
        <v>4635</v>
      </c>
      <c r="D2315" s="6" t="s">
        <v>17</v>
      </c>
      <c r="E2315" s="6" t="s">
        <v>18</v>
      </c>
      <c r="F2315" s="6" t="s">
        <v>11861</v>
      </c>
      <c r="G2315" s="6" t="s">
        <v>19</v>
      </c>
      <c r="H2315" s="10">
        <f t="shared" si="181"/>
        <v>46292</v>
      </c>
      <c r="I2315" s="7">
        <f t="shared" si="182"/>
        <v>7999</v>
      </c>
      <c r="J2315" s="6" t="str">
        <f t="shared" si="183"/>
        <v>Pune</v>
      </c>
      <c r="K2315" s="6">
        <f>COUNTIFS(pg_transaction_cleaned!$O$2:$O$5743,A2315,pg_transaction_cleaned!$F$2:$F$5743,"CAPTURE")</f>
        <v>1</v>
      </c>
      <c r="L2315" s="7">
        <f>SUMIFS(pg_transaction_cleaned!$H$2:$H$5743,pg_transaction_cleaned!$O$2:$O$5743,A2315,pg_transaction_cleaned!$F$2:$F$5743,"CAPTURE")</f>
        <v>7999</v>
      </c>
      <c r="M2315" s="6">
        <f>COUNTIFS(pg_transaction_cleaned!$O$2:$O$5743,A2315,pg_transaction_cleaned!$F$2:$F$5743,"REFUND")</f>
        <v>0</v>
      </c>
      <c r="N2315" s="7">
        <f>SUMIFS(pg_transaction_cleaned!$H$2:$H$5743,pg_transaction_cleaned!$O$2:$O$5743,A2315,pg_transaction_cleaned!$F$2:$F$5743,"REFUND")</f>
        <v>0</v>
      </c>
      <c r="O2315" s="6" t="str">
        <f t="shared" si="184"/>
        <v>OK</v>
      </c>
      <c r="P2315" s="8">
        <f t="shared" si="185"/>
        <v>0</v>
      </c>
    </row>
    <row r="2316" spans="1:16" x14ac:dyDescent="0.3">
      <c r="A2316" s="6" t="s">
        <v>4636</v>
      </c>
      <c r="B2316" s="6" t="s">
        <v>11830</v>
      </c>
      <c r="C2316" s="6" t="s">
        <v>4637</v>
      </c>
      <c r="D2316" s="6" t="s">
        <v>61</v>
      </c>
      <c r="E2316" s="6" t="s">
        <v>18</v>
      </c>
      <c r="F2316" s="6" t="s">
        <v>11831</v>
      </c>
      <c r="G2316" s="6" t="s">
        <v>19</v>
      </c>
      <c r="H2316" s="10">
        <f t="shared" si="181"/>
        <v>46282</v>
      </c>
      <c r="I2316" s="7">
        <f t="shared" si="182"/>
        <v>2098</v>
      </c>
      <c r="J2316" s="6" t="str">
        <f t="shared" si="183"/>
        <v>Delhi</v>
      </c>
      <c r="K2316" s="6">
        <f>COUNTIFS(pg_transaction_cleaned!$O$2:$O$5743,A2316,pg_transaction_cleaned!$F$2:$F$5743,"CAPTURE")</f>
        <v>1</v>
      </c>
      <c r="L2316" s="7">
        <f>SUMIFS(pg_transaction_cleaned!$H$2:$H$5743,pg_transaction_cleaned!$O$2:$O$5743,A2316,pg_transaction_cleaned!$F$2:$F$5743,"CAPTURE")</f>
        <v>2098</v>
      </c>
      <c r="M2316" s="6">
        <f>COUNTIFS(pg_transaction_cleaned!$O$2:$O$5743,A2316,pg_transaction_cleaned!$F$2:$F$5743,"REFUND")</f>
        <v>0</v>
      </c>
      <c r="N2316" s="7">
        <f>SUMIFS(pg_transaction_cleaned!$H$2:$H$5743,pg_transaction_cleaned!$O$2:$O$5743,A2316,pg_transaction_cleaned!$F$2:$F$5743,"REFUND")</f>
        <v>0</v>
      </c>
      <c r="O2316" s="6" t="str">
        <f t="shared" si="184"/>
        <v>OK</v>
      </c>
      <c r="P2316" s="8">
        <f t="shared" si="185"/>
        <v>0</v>
      </c>
    </row>
    <row r="2317" spans="1:16" x14ac:dyDescent="0.3">
      <c r="A2317" s="6" t="s">
        <v>4638</v>
      </c>
      <c r="B2317" s="6" t="s">
        <v>11914</v>
      </c>
      <c r="C2317" s="6" t="s">
        <v>4639</v>
      </c>
      <c r="D2317" s="6" t="s">
        <v>51</v>
      </c>
      <c r="E2317" s="6" t="s">
        <v>18</v>
      </c>
      <c r="F2317" s="6" t="s">
        <v>11902</v>
      </c>
      <c r="G2317" s="6" t="s">
        <v>19</v>
      </c>
      <c r="H2317" s="10">
        <f t="shared" si="181"/>
        <v>46289</v>
      </c>
      <c r="I2317" s="7">
        <f t="shared" si="182"/>
        <v>2999</v>
      </c>
      <c r="J2317" s="6" t="str">
        <f t="shared" si="183"/>
        <v>Chennai</v>
      </c>
      <c r="K2317" s="6">
        <f>COUNTIFS(pg_transaction_cleaned!$O$2:$O$5743,A2317,pg_transaction_cleaned!$F$2:$F$5743,"CAPTURE")</f>
        <v>1</v>
      </c>
      <c r="L2317" s="7">
        <f>SUMIFS(pg_transaction_cleaned!$H$2:$H$5743,pg_transaction_cleaned!$O$2:$O$5743,A2317,pg_transaction_cleaned!$F$2:$F$5743,"CAPTURE")</f>
        <v>2999</v>
      </c>
      <c r="M2317" s="6">
        <f>COUNTIFS(pg_transaction_cleaned!$O$2:$O$5743,A2317,pg_transaction_cleaned!$F$2:$F$5743,"REFUND")</f>
        <v>0</v>
      </c>
      <c r="N2317" s="7">
        <f>SUMIFS(pg_transaction_cleaned!$H$2:$H$5743,pg_transaction_cleaned!$O$2:$O$5743,A2317,pg_transaction_cleaned!$F$2:$F$5743,"REFUND")</f>
        <v>0</v>
      </c>
      <c r="O2317" s="6" t="str">
        <f t="shared" si="184"/>
        <v>OK</v>
      </c>
      <c r="P2317" s="8">
        <f t="shared" si="185"/>
        <v>0</v>
      </c>
    </row>
    <row r="2318" spans="1:16" x14ac:dyDescent="0.3">
      <c r="A2318" s="6" t="s">
        <v>4640</v>
      </c>
      <c r="B2318" s="6" t="s">
        <v>11914</v>
      </c>
      <c r="C2318" s="6" t="s">
        <v>4641</v>
      </c>
      <c r="D2318" s="6" t="s">
        <v>23</v>
      </c>
      <c r="E2318" s="6" t="s">
        <v>18</v>
      </c>
      <c r="F2318" s="6" t="s">
        <v>11853</v>
      </c>
      <c r="G2318" s="6" t="s">
        <v>80</v>
      </c>
      <c r="H2318" s="10">
        <f t="shared" si="181"/>
        <v>46289</v>
      </c>
      <c r="I2318" s="7">
        <f t="shared" si="182"/>
        <v>1799</v>
      </c>
      <c r="J2318" s="6" t="str">
        <f t="shared" si="183"/>
        <v>Bengaluru</v>
      </c>
      <c r="K2318" s="6">
        <f>COUNTIFS(pg_transaction_cleaned!$O$2:$O$5743,A2318,pg_transaction_cleaned!$F$2:$F$5743,"CAPTURE")</f>
        <v>0</v>
      </c>
      <c r="L2318" s="7">
        <f>SUMIFS(pg_transaction_cleaned!$H$2:$H$5743,pg_transaction_cleaned!$O$2:$O$5743,A2318,pg_transaction_cleaned!$F$2:$F$5743,"CAPTURE")</f>
        <v>0</v>
      </c>
      <c r="M2318" s="6">
        <f>COUNTIFS(pg_transaction_cleaned!$O$2:$O$5743,A2318,pg_transaction_cleaned!$F$2:$F$5743,"REFUND")</f>
        <v>0</v>
      </c>
      <c r="N2318" s="7">
        <f>SUMIFS(pg_transaction_cleaned!$H$2:$H$5743,pg_transaction_cleaned!$O$2:$O$5743,A2318,pg_transaction_cleaned!$F$2:$F$5743,"REFUND")</f>
        <v>0</v>
      </c>
      <c r="O2318" s="6" t="str">
        <f t="shared" si="184"/>
        <v>OK</v>
      </c>
      <c r="P2318" s="8">
        <f t="shared" si="185"/>
        <v>0</v>
      </c>
    </row>
    <row r="2319" spans="1:16" x14ac:dyDescent="0.3">
      <c r="A2319" s="6" t="s">
        <v>4642</v>
      </c>
      <c r="B2319" s="6" t="s">
        <v>11976</v>
      </c>
      <c r="C2319" s="6" t="s">
        <v>4643</v>
      </c>
      <c r="D2319" s="6" t="s">
        <v>23</v>
      </c>
      <c r="E2319" s="6" t="s">
        <v>27</v>
      </c>
      <c r="F2319" s="6" t="s">
        <v>11851</v>
      </c>
      <c r="G2319" s="6" t="s">
        <v>19</v>
      </c>
      <c r="H2319" s="10">
        <f t="shared" si="181"/>
        <v>46284</v>
      </c>
      <c r="I2319" s="7">
        <f t="shared" si="182"/>
        <v>3499</v>
      </c>
      <c r="J2319" s="6" t="str">
        <f t="shared" si="183"/>
        <v>Bengaluru</v>
      </c>
      <c r="K2319" s="6">
        <f>COUNTIFS(pg_transaction_cleaned!$O$2:$O$5743,A2319,pg_transaction_cleaned!$F$2:$F$5743,"CAPTURE")</f>
        <v>1</v>
      </c>
      <c r="L2319" s="7">
        <f>SUMIFS(pg_transaction_cleaned!$H$2:$H$5743,pg_transaction_cleaned!$O$2:$O$5743,A2319,pg_transaction_cleaned!$F$2:$F$5743,"CAPTURE")</f>
        <v>3499</v>
      </c>
      <c r="M2319" s="6">
        <f>COUNTIFS(pg_transaction_cleaned!$O$2:$O$5743,A2319,pg_transaction_cleaned!$F$2:$F$5743,"REFUND")</f>
        <v>0</v>
      </c>
      <c r="N2319" s="7">
        <f>SUMIFS(pg_transaction_cleaned!$H$2:$H$5743,pg_transaction_cleaned!$O$2:$O$5743,A2319,pg_transaction_cleaned!$F$2:$F$5743,"REFUND")</f>
        <v>0</v>
      </c>
      <c r="O2319" s="6" t="str">
        <f t="shared" si="184"/>
        <v>OK</v>
      </c>
      <c r="P2319" s="8">
        <f t="shared" si="185"/>
        <v>0</v>
      </c>
    </row>
    <row r="2320" spans="1:16" x14ac:dyDescent="0.3">
      <c r="A2320" s="6" t="s">
        <v>4644</v>
      </c>
      <c r="B2320" s="6" t="s">
        <v>11956</v>
      </c>
      <c r="C2320" s="6" t="s">
        <v>4645</v>
      </c>
      <c r="D2320" s="6" t="s">
        <v>48</v>
      </c>
      <c r="E2320" s="6" t="s">
        <v>27</v>
      </c>
      <c r="F2320" s="6" t="s">
        <v>12096</v>
      </c>
      <c r="G2320" s="6" t="s">
        <v>19</v>
      </c>
      <c r="H2320" s="10">
        <f t="shared" si="181"/>
        <v>46286</v>
      </c>
      <c r="I2320" s="7">
        <f t="shared" si="182"/>
        <v>9997</v>
      </c>
      <c r="J2320" s="6" t="str">
        <f t="shared" si="183"/>
        <v>Jaipur</v>
      </c>
      <c r="K2320" s="6">
        <f>COUNTIFS(pg_transaction_cleaned!$O$2:$O$5743,A2320,pg_transaction_cleaned!$F$2:$F$5743,"CAPTURE")</f>
        <v>1</v>
      </c>
      <c r="L2320" s="7">
        <f>SUMIFS(pg_transaction_cleaned!$H$2:$H$5743,pg_transaction_cleaned!$O$2:$O$5743,A2320,pg_transaction_cleaned!$F$2:$F$5743,"CAPTURE")</f>
        <v>9997</v>
      </c>
      <c r="M2320" s="6">
        <f>COUNTIFS(pg_transaction_cleaned!$O$2:$O$5743,A2320,pg_transaction_cleaned!$F$2:$F$5743,"REFUND")</f>
        <v>0</v>
      </c>
      <c r="N2320" s="7">
        <f>SUMIFS(pg_transaction_cleaned!$H$2:$H$5743,pg_transaction_cleaned!$O$2:$O$5743,A2320,pg_transaction_cleaned!$F$2:$F$5743,"REFUND")</f>
        <v>0</v>
      </c>
      <c r="O2320" s="6" t="str">
        <f t="shared" si="184"/>
        <v>OK</v>
      </c>
      <c r="P2320" s="8">
        <f t="shared" si="185"/>
        <v>0</v>
      </c>
    </row>
    <row r="2321" spans="1:16" x14ac:dyDescent="0.3">
      <c r="A2321" s="6" t="s">
        <v>4646</v>
      </c>
      <c r="B2321" s="6" t="s">
        <v>11905</v>
      </c>
      <c r="C2321" s="6" t="s">
        <v>4647</v>
      </c>
      <c r="D2321" s="6" t="s">
        <v>23</v>
      </c>
      <c r="E2321" s="6" t="s">
        <v>18</v>
      </c>
      <c r="F2321" s="6" t="s">
        <v>11863</v>
      </c>
      <c r="G2321" s="6" t="s">
        <v>19</v>
      </c>
      <c r="H2321" s="10">
        <f t="shared" si="181"/>
        <v>46291</v>
      </c>
      <c r="I2321" s="7">
        <f t="shared" si="182"/>
        <v>1499</v>
      </c>
      <c r="J2321" s="6" t="str">
        <f t="shared" si="183"/>
        <v>Bengaluru</v>
      </c>
      <c r="K2321" s="6">
        <f>COUNTIFS(pg_transaction_cleaned!$O$2:$O$5743,A2321,pg_transaction_cleaned!$F$2:$F$5743,"CAPTURE")</f>
        <v>1</v>
      </c>
      <c r="L2321" s="7">
        <f>SUMIFS(pg_transaction_cleaned!$H$2:$H$5743,pg_transaction_cleaned!$O$2:$O$5743,A2321,pg_transaction_cleaned!$F$2:$F$5743,"CAPTURE")</f>
        <v>1499</v>
      </c>
      <c r="M2321" s="6">
        <f>COUNTIFS(pg_transaction_cleaned!$O$2:$O$5743,A2321,pg_transaction_cleaned!$F$2:$F$5743,"REFUND")</f>
        <v>0</v>
      </c>
      <c r="N2321" s="7">
        <f>SUMIFS(pg_transaction_cleaned!$H$2:$H$5743,pg_transaction_cleaned!$O$2:$O$5743,A2321,pg_transaction_cleaned!$F$2:$F$5743,"REFUND")</f>
        <v>0</v>
      </c>
      <c r="O2321" s="6" t="str">
        <f t="shared" si="184"/>
        <v>OK</v>
      </c>
      <c r="P2321" s="8">
        <f t="shared" si="185"/>
        <v>0</v>
      </c>
    </row>
    <row r="2322" spans="1:16" x14ac:dyDescent="0.3">
      <c r="A2322" s="6" t="s">
        <v>4648</v>
      </c>
      <c r="B2322" s="6" t="s">
        <v>11989</v>
      </c>
      <c r="C2322" s="6" t="s">
        <v>4649</v>
      </c>
      <c r="D2322" s="6" t="s">
        <v>75</v>
      </c>
      <c r="E2322" s="6" t="s">
        <v>27</v>
      </c>
      <c r="F2322" s="6" t="s">
        <v>11932</v>
      </c>
      <c r="G2322" s="6" t="s">
        <v>19</v>
      </c>
      <c r="H2322" s="10">
        <f t="shared" si="181"/>
        <v>46290</v>
      </c>
      <c r="I2322" s="7">
        <f t="shared" si="182"/>
        <v>8798</v>
      </c>
      <c r="J2322" s="6" t="str">
        <f t="shared" si="183"/>
        <v>Mumbai</v>
      </c>
      <c r="K2322" s="6">
        <f>COUNTIFS(pg_transaction_cleaned!$O$2:$O$5743,A2322,pg_transaction_cleaned!$F$2:$F$5743,"CAPTURE")</f>
        <v>1</v>
      </c>
      <c r="L2322" s="7">
        <f>SUMIFS(pg_transaction_cleaned!$H$2:$H$5743,pg_transaction_cleaned!$O$2:$O$5743,A2322,pg_transaction_cleaned!$F$2:$F$5743,"CAPTURE")</f>
        <v>8798</v>
      </c>
      <c r="M2322" s="6">
        <f>COUNTIFS(pg_transaction_cleaned!$O$2:$O$5743,A2322,pg_transaction_cleaned!$F$2:$F$5743,"REFUND")</f>
        <v>0</v>
      </c>
      <c r="N2322" s="7">
        <f>SUMIFS(pg_transaction_cleaned!$H$2:$H$5743,pg_transaction_cleaned!$O$2:$O$5743,A2322,pg_transaction_cleaned!$F$2:$F$5743,"REFUND")</f>
        <v>0</v>
      </c>
      <c r="O2322" s="6" t="str">
        <f t="shared" si="184"/>
        <v>OK</v>
      </c>
      <c r="P2322" s="8">
        <f t="shared" si="185"/>
        <v>0</v>
      </c>
    </row>
    <row r="2323" spans="1:16" x14ac:dyDescent="0.3">
      <c r="A2323" s="6" t="s">
        <v>4650</v>
      </c>
      <c r="B2323" s="6" t="s">
        <v>11897</v>
      </c>
      <c r="C2323" s="6" t="s">
        <v>4651</v>
      </c>
      <c r="D2323" s="6" t="s">
        <v>17</v>
      </c>
      <c r="E2323" s="6" t="s">
        <v>18</v>
      </c>
      <c r="F2323" s="6" t="s">
        <v>11929</v>
      </c>
      <c r="G2323" s="6" t="s">
        <v>19</v>
      </c>
      <c r="H2323" s="10">
        <f t="shared" si="181"/>
        <v>46266</v>
      </c>
      <c r="I2323" s="7">
        <f t="shared" si="182"/>
        <v>799</v>
      </c>
      <c r="J2323" s="6" t="str">
        <f t="shared" si="183"/>
        <v>Pune</v>
      </c>
      <c r="K2323" s="6">
        <f>COUNTIFS(pg_transaction_cleaned!$O$2:$O$5743,A2323,pg_transaction_cleaned!$F$2:$F$5743,"CAPTURE")</f>
        <v>1</v>
      </c>
      <c r="L2323" s="7">
        <f>SUMIFS(pg_transaction_cleaned!$H$2:$H$5743,pg_transaction_cleaned!$O$2:$O$5743,A2323,pg_transaction_cleaned!$F$2:$F$5743,"CAPTURE")</f>
        <v>799</v>
      </c>
      <c r="M2323" s="6">
        <f>COUNTIFS(pg_transaction_cleaned!$O$2:$O$5743,A2323,pg_transaction_cleaned!$F$2:$F$5743,"REFUND")</f>
        <v>0</v>
      </c>
      <c r="N2323" s="7">
        <f>SUMIFS(pg_transaction_cleaned!$H$2:$H$5743,pg_transaction_cleaned!$O$2:$O$5743,A2323,pg_transaction_cleaned!$F$2:$F$5743,"REFUND")</f>
        <v>0</v>
      </c>
      <c r="O2323" s="6" t="str">
        <f t="shared" si="184"/>
        <v>OK</v>
      </c>
      <c r="P2323" s="8">
        <f t="shared" si="185"/>
        <v>0</v>
      </c>
    </row>
    <row r="2324" spans="1:16" x14ac:dyDescent="0.3">
      <c r="A2324" s="6" t="s">
        <v>4652</v>
      </c>
      <c r="B2324" s="6" t="s">
        <v>11946</v>
      </c>
      <c r="C2324" s="6" t="s">
        <v>4653</v>
      </c>
      <c r="D2324" s="6" t="s">
        <v>26</v>
      </c>
      <c r="E2324" s="6" t="s">
        <v>18</v>
      </c>
      <c r="F2324" s="6" t="s">
        <v>11863</v>
      </c>
      <c r="G2324" s="6" t="s">
        <v>80</v>
      </c>
      <c r="H2324" s="10">
        <f t="shared" si="181"/>
        <v>46268</v>
      </c>
      <c r="I2324" s="7">
        <f t="shared" si="182"/>
        <v>1499</v>
      </c>
      <c r="J2324" s="6" t="str">
        <f t="shared" si="183"/>
        <v>Kolkata</v>
      </c>
      <c r="K2324" s="6">
        <f>COUNTIFS(pg_transaction_cleaned!$O$2:$O$5743,A2324,pg_transaction_cleaned!$F$2:$F$5743,"CAPTURE")</f>
        <v>0</v>
      </c>
      <c r="L2324" s="7">
        <f>SUMIFS(pg_transaction_cleaned!$H$2:$H$5743,pg_transaction_cleaned!$O$2:$O$5743,A2324,pg_transaction_cleaned!$F$2:$F$5743,"CAPTURE")</f>
        <v>0</v>
      </c>
      <c r="M2324" s="6">
        <f>COUNTIFS(pg_transaction_cleaned!$O$2:$O$5743,A2324,pg_transaction_cleaned!$F$2:$F$5743,"REFUND")</f>
        <v>0</v>
      </c>
      <c r="N2324" s="7">
        <f>SUMIFS(pg_transaction_cleaned!$H$2:$H$5743,pg_transaction_cleaned!$O$2:$O$5743,A2324,pg_transaction_cleaned!$F$2:$F$5743,"REFUND")</f>
        <v>0</v>
      </c>
      <c r="O2324" s="6" t="str">
        <f t="shared" si="184"/>
        <v>OK</v>
      </c>
      <c r="P2324" s="8">
        <f t="shared" si="185"/>
        <v>0</v>
      </c>
    </row>
    <row r="2325" spans="1:16" x14ac:dyDescent="0.3">
      <c r="A2325" s="6" t="s">
        <v>4654</v>
      </c>
      <c r="B2325" s="6" t="s">
        <v>11897</v>
      </c>
      <c r="C2325" s="6" t="s">
        <v>4655</v>
      </c>
      <c r="D2325" s="6" t="s">
        <v>37</v>
      </c>
      <c r="E2325" s="6" t="s">
        <v>18</v>
      </c>
      <c r="F2325" s="6" t="s">
        <v>12055</v>
      </c>
      <c r="G2325" s="6" t="s">
        <v>19</v>
      </c>
      <c r="H2325" s="10">
        <f t="shared" si="181"/>
        <v>46266</v>
      </c>
      <c r="I2325" s="7">
        <f t="shared" si="182"/>
        <v>4297</v>
      </c>
      <c r="J2325" s="6" t="str">
        <f t="shared" si="183"/>
        <v>Lucknow</v>
      </c>
      <c r="K2325" s="6">
        <f>COUNTIFS(pg_transaction_cleaned!$O$2:$O$5743,A2325,pg_transaction_cleaned!$F$2:$F$5743,"CAPTURE")</f>
        <v>1</v>
      </c>
      <c r="L2325" s="7">
        <f>SUMIFS(pg_transaction_cleaned!$H$2:$H$5743,pg_transaction_cleaned!$O$2:$O$5743,A2325,pg_transaction_cleaned!$F$2:$F$5743,"CAPTURE")</f>
        <v>4297</v>
      </c>
      <c r="M2325" s="6">
        <f>COUNTIFS(pg_transaction_cleaned!$O$2:$O$5743,A2325,pg_transaction_cleaned!$F$2:$F$5743,"REFUND")</f>
        <v>0</v>
      </c>
      <c r="N2325" s="7">
        <f>SUMIFS(pg_transaction_cleaned!$H$2:$H$5743,pg_transaction_cleaned!$O$2:$O$5743,A2325,pg_transaction_cleaned!$F$2:$F$5743,"REFUND")</f>
        <v>0</v>
      </c>
      <c r="O2325" s="6" t="str">
        <f t="shared" si="184"/>
        <v>OK</v>
      </c>
      <c r="P2325" s="8">
        <f t="shared" si="185"/>
        <v>0</v>
      </c>
    </row>
    <row r="2326" spans="1:16" x14ac:dyDescent="0.3">
      <c r="A2326" s="6" t="s">
        <v>4656</v>
      </c>
      <c r="B2326" s="6" t="s">
        <v>12050</v>
      </c>
      <c r="C2326" s="6" t="s">
        <v>4657</v>
      </c>
      <c r="D2326" s="6" t="s">
        <v>34</v>
      </c>
      <c r="E2326" s="6" t="s">
        <v>27</v>
      </c>
      <c r="F2326" s="6" t="s">
        <v>11916</v>
      </c>
      <c r="G2326" s="6" t="s">
        <v>19</v>
      </c>
      <c r="H2326" s="10">
        <f t="shared" si="181"/>
        <v>46284</v>
      </c>
      <c r="I2326" s="7">
        <f t="shared" si="182"/>
        <v>5498</v>
      </c>
      <c r="J2326" s="6" t="str">
        <f t="shared" si="183"/>
        <v>Ahmedabad</v>
      </c>
      <c r="K2326" s="6">
        <f>COUNTIFS(pg_transaction_cleaned!$O$2:$O$5743,A2326,pg_transaction_cleaned!$F$2:$F$5743,"CAPTURE")</f>
        <v>1</v>
      </c>
      <c r="L2326" s="7">
        <f>SUMIFS(pg_transaction_cleaned!$H$2:$H$5743,pg_transaction_cleaned!$O$2:$O$5743,A2326,pg_transaction_cleaned!$F$2:$F$5743,"CAPTURE")</f>
        <v>5498</v>
      </c>
      <c r="M2326" s="6">
        <f>COUNTIFS(pg_transaction_cleaned!$O$2:$O$5743,A2326,pg_transaction_cleaned!$F$2:$F$5743,"REFUND")</f>
        <v>0</v>
      </c>
      <c r="N2326" s="7">
        <f>SUMIFS(pg_transaction_cleaned!$H$2:$H$5743,pg_transaction_cleaned!$O$2:$O$5743,A2326,pg_transaction_cleaned!$F$2:$F$5743,"REFUND")</f>
        <v>0</v>
      </c>
      <c r="O2326" s="6" t="str">
        <f t="shared" si="184"/>
        <v>OK</v>
      </c>
      <c r="P2326" s="8">
        <f t="shared" si="185"/>
        <v>0</v>
      </c>
    </row>
    <row r="2327" spans="1:16" x14ac:dyDescent="0.3">
      <c r="A2327" s="6" t="s">
        <v>4658</v>
      </c>
      <c r="B2327" s="6" t="s">
        <v>11834</v>
      </c>
      <c r="C2327" s="6" t="s">
        <v>4659</v>
      </c>
      <c r="D2327" s="6" t="s">
        <v>48</v>
      </c>
      <c r="E2327" s="6" t="s">
        <v>18</v>
      </c>
      <c r="F2327" s="6" t="s">
        <v>11993</v>
      </c>
      <c r="G2327" s="6" t="s">
        <v>19</v>
      </c>
      <c r="H2327" s="10">
        <f t="shared" si="181"/>
        <v>46276</v>
      </c>
      <c r="I2327" s="7">
        <f t="shared" si="182"/>
        <v>299</v>
      </c>
      <c r="J2327" s="6" t="str">
        <f t="shared" si="183"/>
        <v>Jaipur</v>
      </c>
      <c r="K2327" s="6">
        <f>COUNTIFS(pg_transaction_cleaned!$O$2:$O$5743,A2327,pg_transaction_cleaned!$F$2:$F$5743,"CAPTURE")</f>
        <v>1</v>
      </c>
      <c r="L2327" s="7">
        <f>SUMIFS(pg_transaction_cleaned!$H$2:$H$5743,pg_transaction_cleaned!$O$2:$O$5743,A2327,pg_transaction_cleaned!$F$2:$F$5743,"CAPTURE")</f>
        <v>299</v>
      </c>
      <c r="M2327" s="6">
        <f>COUNTIFS(pg_transaction_cleaned!$O$2:$O$5743,A2327,pg_transaction_cleaned!$F$2:$F$5743,"REFUND")</f>
        <v>0</v>
      </c>
      <c r="N2327" s="7">
        <f>SUMIFS(pg_transaction_cleaned!$H$2:$H$5743,pg_transaction_cleaned!$O$2:$O$5743,A2327,pg_transaction_cleaned!$F$2:$F$5743,"REFUND")</f>
        <v>0</v>
      </c>
      <c r="O2327" s="6" t="str">
        <f t="shared" si="184"/>
        <v>OK</v>
      </c>
      <c r="P2327" s="8">
        <f t="shared" si="185"/>
        <v>0</v>
      </c>
    </row>
    <row r="2328" spans="1:16" x14ac:dyDescent="0.3">
      <c r="A2328" s="6" t="s">
        <v>4660</v>
      </c>
      <c r="B2328" s="6" t="s">
        <v>11989</v>
      </c>
      <c r="C2328" s="6" t="s">
        <v>4661</v>
      </c>
      <c r="D2328" s="6" t="s">
        <v>34</v>
      </c>
      <c r="E2328" s="6" t="s">
        <v>27</v>
      </c>
      <c r="F2328" s="6" t="s">
        <v>11839</v>
      </c>
      <c r="G2328" s="6" t="s">
        <v>19</v>
      </c>
      <c r="H2328" s="10">
        <f t="shared" si="181"/>
        <v>46290</v>
      </c>
      <c r="I2328" s="7">
        <f t="shared" si="182"/>
        <v>1299</v>
      </c>
      <c r="J2328" s="6" t="str">
        <f t="shared" si="183"/>
        <v>Ahmedabad</v>
      </c>
      <c r="K2328" s="6">
        <f>COUNTIFS(pg_transaction_cleaned!$O$2:$O$5743,A2328,pg_transaction_cleaned!$F$2:$F$5743,"CAPTURE")</f>
        <v>1</v>
      </c>
      <c r="L2328" s="7">
        <f>SUMIFS(pg_transaction_cleaned!$H$2:$H$5743,pg_transaction_cleaned!$O$2:$O$5743,A2328,pg_transaction_cleaned!$F$2:$F$5743,"CAPTURE")</f>
        <v>1299</v>
      </c>
      <c r="M2328" s="6">
        <f>COUNTIFS(pg_transaction_cleaned!$O$2:$O$5743,A2328,pg_transaction_cleaned!$F$2:$F$5743,"REFUND")</f>
        <v>0</v>
      </c>
      <c r="N2328" s="7">
        <f>SUMIFS(pg_transaction_cleaned!$H$2:$H$5743,pg_transaction_cleaned!$O$2:$O$5743,A2328,pg_transaction_cleaned!$F$2:$F$5743,"REFUND")</f>
        <v>0</v>
      </c>
      <c r="O2328" s="6" t="str">
        <f t="shared" si="184"/>
        <v>OK</v>
      </c>
      <c r="P2328" s="8">
        <f t="shared" si="185"/>
        <v>0</v>
      </c>
    </row>
    <row r="2329" spans="1:16" x14ac:dyDescent="0.3">
      <c r="A2329" s="6" t="s">
        <v>4662</v>
      </c>
      <c r="B2329" s="6" t="s">
        <v>11897</v>
      </c>
      <c r="C2329" s="6" t="s">
        <v>4663</v>
      </c>
      <c r="D2329" s="6" t="s">
        <v>48</v>
      </c>
      <c r="E2329" s="6" t="s">
        <v>18</v>
      </c>
      <c r="F2329" s="6" t="s">
        <v>11879</v>
      </c>
      <c r="G2329" s="6" t="s">
        <v>19</v>
      </c>
      <c r="H2329" s="10">
        <f t="shared" si="181"/>
        <v>46266</v>
      </c>
      <c r="I2329" s="7">
        <f t="shared" si="182"/>
        <v>1798</v>
      </c>
      <c r="J2329" s="6" t="str">
        <f t="shared" si="183"/>
        <v>Jaipur</v>
      </c>
      <c r="K2329" s="6">
        <f>COUNTIFS(pg_transaction_cleaned!$O$2:$O$5743,A2329,pg_transaction_cleaned!$F$2:$F$5743,"CAPTURE")</f>
        <v>1</v>
      </c>
      <c r="L2329" s="7">
        <f>SUMIFS(pg_transaction_cleaned!$H$2:$H$5743,pg_transaction_cleaned!$O$2:$O$5743,A2329,pg_transaction_cleaned!$F$2:$F$5743,"CAPTURE")</f>
        <v>1798</v>
      </c>
      <c r="M2329" s="6">
        <f>COUNTIFS(pg_transaction_cleaned!$O$2:$O$5743,A2329,pg_transaction_cleaned!$F$2:$F$5743,"REFUND")</f>
        <v>0</v>
      </c>
      <c r="N2329" s="7">
        <f>SUMIFS(pg_transaction_cleaned!$H$2:$H$5743,pg_transaction_cleaned!$O$2:$O$5743,A2329,pg_transaction_cleaned!$F$2:$F$5743,"REFUND")</f>
        <v>0</v>
      </c>
      <c r="O2329" s="6" t="str">
        <f t="shared" si="184"/>
        <v>OK</v>
      </c>
      <c r="P2329" s="8">
        <f t="shared" si="185"/>
        <v>0</v>
      </c>
    </row>
    <row r="2330" spans="1:16" x14ac:dyDescent="0.3">
      <c r="A2330" s="6" t="s">
        <v>4664</v>
      </c>
      <c r="B2330" s="6" t="s">
        <v>11946</v>
      </c>
      <c r="C2330" s="6" t="s">
        <v>4665</v>
      </c>
      <c r="D2330" s="6" t="s">
        <v>34</v>
      </c>
      <c r="E2330" s="6" t="s">
        <v>27</v>
      </c>
      <c r="F2330" s="6" t="s">
        <v>11869</v>
      </c>
      <c r="G2330" s="6" t="s">
        <v>19</v>
      </c>
      <c r="H2330" s="10">
        <f t="shared" si="181"/>
        <v>46268</v>
      </c>
      <c r="I2330" s="7">
        <f t="shared" si="182"/>
        <v>599</v>
      </c>
      <c r="J2330" s="6" t="str">
        <f t="shared" si="183"/>
        <v>Ahmedabad</v>
      </c>
      <c r="K2330" s="6">
        <f>COUNTIFS(pg_transaction_cleaned!$O$2:$O$5743,A2330,pg_transaction_cleaned!$F$2:$F$5743,"CAPTURE")</f>
        <v>1</v>
      </c>
      <c r="L2330" s="7">
        <f>SUMIFS(pg_transaction_cleaned!$H$2:$H$5743,pg_transaction_cleaned!$O$2:$O$5743,A2330,pg_transaction_cleaned!$F$2:$F$5743,"CAPTURE")</f>
        <v>599</v>
      </c>
      <c r="M2330" s="6">
        <f>COUNTIFS(pg_transaction_cleaned!$O$2:$O$5743,A2330,pg_transaction_cleaned!$F$2:$F$5743,"REFUND")</f>
        <v>0</v>
      </c>
      <c r="N2330" s="7">
        <f>SUMIFS(pg_transaction_cleaned!$H$2:$H$5743,pg_transaction_cleaned!$O$2:$O$5743,A2330,pg_transaction_cleaned!$F$2:$F$5743,"REFUND")</f>
        <v>0</v>
      </c>
      <c r="O2330" s="6" t="str">
        <f t="shared" si="184"/>
        <v>OK</v>
      </c>
      <c r="P2330" s="8">
        <f t="shared" si="185"/>
        <v>0</v>
      </c>
    </row>
    <row r="2331" spans="1:16" x14ac:dyDescent="0.3">
      <c r="A2331" s="6" t="s">
        <v>4666</v>
      </c>
      <c r="B2331" s="6" t="s">
        <v>11891</v>
      </c>
      <c r="C2331" s="6" t="s">
        <v>4667</v>
      </c>
      <c r="D2331" s="6" t="s">
        <v>48</v>
      </c>
      <c r="E2331" s="6" t="s">
        <v>18</v>
      </c>
      <c r="F2331" s="6" t="s">
        <v>12095</v>
      </c>
      <c r="G2331" s="6" t="s">
        <v>66</v>
      </c>
      <c r="H2331" s="10">
        <f t="shared" si="181"/>
        <v>46278</v>
      </c>
      <c r="I2331" s="7">
        <f t="shared" si="182"/>
        <v>4097</v>
      </c>
      <c r="J2331" s="6" t="str">
        <f t="shared" si="183"/>
        <v>Jaipur</v>
      </c>
      <c r="K2331" s="6">
        <f>COUNTIFS(pg_transaction_cleaned!$O$2:$O$5743,A2331,pg_transaction_cleaned!$F$2:$F$5743,"CAPTURE")</f>
        <v>1</v>
      </c>
      <c r="L2331" s="7">
        <f>SUMIFS(pg_transaction_cleaned!$H$2:$H$5743,pg_transaction_cleaned!$O$2:$O$5743,A2331,pg_transaction_cleaned!$F$2:$F$5743,"CAPTURE")</f>
        <v>4097</v>
      </c>
      <c r="M2331" s="6">
        <f>COUNTIFS(pg_transaction_cleaned!$O$2:$O$5743,A2331,pg_transaction_cleaned!$F$2:$F$5743,"REFUND")</f>
        <v>1</v>
      </c>
      <c r="N2331" s="7">
        <f>SUMIFS(pg_transaction_cleaned!$H$2:$H$5743,pg_transaction_cleaned!$O$2:$O$5743,A2331,pg_transaction_cleaned!$F$2:$F$5743,"REFUND")</f>
        <v>4097</v>
      </c>
      <c r="O2331" s="6" t="str">
        <f t="shared" si="184"/>
        <v>OK</v>
      </c>
      <c r="P2331" s="8">
        <f t="shared" si="185"/>
        <v>0</v>
      </c>
    </row>
    <row r="2332" spans="1:16" x14ac:dyDescent="0.3">
      <c r="A2332" s="6" t="s">
        <v>4668</v>
      </c>
      <c r="B2332" s="6" t="s">
        <v>11842</v>
      </c>
      <c r="C2332" s="6" t="s">
        <v>4669</v>
      </c>
      <c r="D2332" s="6" t="s">
        <v>61</v>
      </c>
      <c r="E2332" s="6" t="s">
        <v>18</v>
      </c>
      <c r="F2332" s="6" t="s">
        <v>12161</v>
      </c>
      <c r="G2332" s="6" t="s">
        <v>19</v>
      </c>
      <c r="H2332" s="10">
        <f t="shared" si="181"/>
        <v>46290</v>
      </c>
      <c r="I2332" s="7">
        <f t="shared" si="182"/>
        <v>10097</v>
      </c>
      <c r="J2332" s="6" t="str">
        <f t="shared" si="183"/>
        <v>Delhi</v>
      </c>
      <c r="K2332" s="6">
        <f>COUNTIFS(pg_transaction_cleaned!$O$2:$O$5743,A2332,pg_transaction_cleaned!$F$2:$F$5743,"CAPTURE")</f>
        <v>1</v>
      </c>
      <c r="L2332" s="7">
        <f>SUMIFS(pg_transaction_cleaned!$H$2:$H$5743,pg_transaction_cleaned!$O$2:$O$5743,A2332,pg_transaction_cleaned!$F$2:$F$5743,"CAPTURE")</f>
        <v>10097</v>
      </c>
      <c r="M2332" s="6">
        <f>COUNTIFS(pg_transaction_cleaned!$O$2:$O$5743,A2332,pg_transaction_cleaned!$F$2:$F$5743,"REFUND")</f>
        <v>0</v>
      </c>
      <c r="N2332" s="7">
        <f>SUMIFS(pg_transaction_cleaned!$H$2:$H$5743,pg_transaction_cleaned!$O$2:$O$5743,A2332,pg_transaction_cleaned!$F$2:$F$5743,"REFUND")</f>
        <v>0</v>
      </c>
      <c r="O2332" s="6" t="str">
        <f t="shared" si="184"/>
        <v>OK</v>
      </c>
      <c r="P2332" s="8">
        <f t="shared" si="185"/>
        <v>0</v>
      </c>
    </row>
    <row r="2333" spans="1:16" x14ac:dyDescent="0.3">
      <c r="A2333" s="6" t="s">
        <v>4670</v>
      </c>
      <c r="B2333" s="6" t="s">
        <v>11976</v>
      </c>
      <c r="C2333" s="6" t="s">
        <v>4671</v>
      </c>
      <c r="D2333" s="6" t="s">
        <v>42</v>
      </c>
      <c r="E2333" s="6" t="s">
        <v>18</v>
      </c>
      <c r="F2333" s="6" t="s">
        <v>12011</v>
      </c>
      <c r="G2333" s="6" t="s">
        <v>19</v>
      </c>
      <c r="H2333" s="10">
        <f t="shared" si="181"/>
        <v>46284</v>
      </c>
      <c r="I2333" s="7">
        <f t="shared" si="182"/>
        <v>7097</v>
      </c>
      <c r="J2333" s="6" t="str">
        <f t="shared" si="183"/>
        <v>Hyderabad</v>
      </c>
      <c r="K2333" s="6">
        <f>COUNTIFS(pg_transaction_cleaned!$O$2:$O$5743,A2333,pg_transaction_cleaned!$F$2:$F$5743,"CAPTURE")</f>
        <v>1</v>
      </c>
      <c r="L2333" s="7">
        <f>SUMIFS(pg_transaction_cleaned!$H$2:$H$5743,pg_transaction_cleaned!$O$2:$O$5743,A2333,pg_transaction_cleaned!$F$2:$F$5743,"CAPTURE")</f>
        <v>7097</v>
      </c>
      <c r="M2333" s="6">
        <f>COUNTIFS(pg_transaction_cleaned!$O$2:$O$5743,A2333,pg_transaction_cleaned!$F$2:$F$5743,"REFUND")</f>
        <v>0</v>
      </c>
      <c r="N2333" s="7">
        <f>SUMIFS(pg_transaction_cleaned!$H$2:$H$5743,pg_transaction_cleaned!$O$2:$O$5743,A2333,pg_transaction_cleaned!$F$2:$F$5743,"REFUND")</f>
        <v>0</v>
      </c>
      <c r="O2333" s="6" t="str">
        <f t="shared" si="184"/>
        <v>OK</v>
      </c>
      <c r="P2333" s="8">
        <f t="shared" si="185"/>
        <v>0</v>
      </c>
    </row>
    <row r="2334" spans="1:16" x14ac:dyDescent="0.3">
      <c r="A2334" s="6" t="s">
        <v>4672</v>
      </c>
      <c r="B2334" s="6" t="s">
        <v>11980</v>
      </c>
      <c r="C2334" s="6" t="s">
        <v>4673</v>
      </c>
      <c r="D2334" s="6" t="s">
        <v>42</v>
      </c>
      <c r="E2334" s="6" t="s">
        <v>27</v>
      </c>
      <c r="F2334" s="6" t="s">
        <v>11874</v>
      </c>
      <c r="G2334" s="6" t="s">
        <v>115</v>
      </c>
      <c r="H2334" s="10">
        <f t="shared" si="181"/>
        <v>46288</v>
      </c>
      <c r="I2334" s="7">
        <f t="shared" si="182"/>
        <v>6298</v>
      </c>
      <c r="J2334" s="6" t="str">
        <f t="shared" si="183"/>
        <v>Hyderabad</v>
      </c>
      <c r="K2334" s="6">
        <f>COUNTIFS(pg_transaction_cleaned!$O$2:$O$5743,A2334,pg_transaction_cleaned!$F$2:$F$5743,"CAPTURE")</f>
        <v>0</v>
      </c>
      <c r="L2334" s="7">
        <f>SUMIFS(pg_transaction_cleaned!$H$2:$H$5743,pg_transaction_cleaned!$O$2:$O$5743,A2334,pg_transaction_cleaned!$F$2:$F$5743,"CAPTURE")</f>
        <v>0</v>
      </c>
      <c r="M2334" s="6">
        <f>COUNTIFS(pg_transaction_cleaned!$O$2:$O$5743,A2334,pg_transaction_cleaned!$F$2:$F$5743,"REFUND")</f>
        <v>0</v>
      </c>
      <c r="N2334" s="7">
        <f>SUMIFS(pg_transaction_cleaned!$H$2:$H$5743,pg_transaction_cleaned!$O$2:$O$5743,A2334,pg_transaction_cleaned!$F$2:$F$5743,"REFUND")</f>
        <v>0</v>
      </c>
      <c r="O2334" s="6" t="str">
        <f t="shared" si="184"/>
        <v>OK</v>
      </c>
      <c r="P2334" s="8">
        <f t="shared" si="185"/>
        <v>0</v>
      </c>
    </row>
    <row r="2335" spans="1:16" x14ac:dyDescent="0.3">
      <c r="A2335" s="6" t="s">
        <v>4674</v>
      </c>
      <c r="B2335" s="6" t="s">
        <v>11890</v>
      </c>
      <c r="C2335" s="6" t="s">
        <v>4675</v>
      </c>
      <c r="D2335" s="6" t="s">
        <v>42</v>
      </c>
      <c r="E2335" s="6" t="s">
        <v>18</v>
      </c>
      <c r="F2335" s="6" t="s">
        <v>11851</v>
      </c>
      <c r="G2335" s="6" t="s">
        <v>19</v>
      </c>
      <c r="H2335" s="10">
        <f t="shared" si="181"/>
        <v>46284</v>
      </c>
      <c r="I2335" s="7">
        <f t="shared" si="182"/>
        <v>3499</v>
      </c>
      <c r="J2335" s="6" t="str">
        <f t="shared" si="183"/>
        <v>Hyderabad</v>
      </c>
      <c r="K2335" s="6">
        <f>COUNTIFS(pg_transaction_cleaned!$O$2:$O$5743,A2335,pg_transaction_cleaned!$F$2:$F$5743,"CAPTURE")</f>
        <v>1</v>
      </c>
      <c r="L2335" s="7">
        <f>SUMIFS(pg_transaction_cleaned!$H$2:$H$5743,pg_transaction_cleaned!$O$2:$O$5743,A2335,pg_transaction_cleaned!$F$2:$F$5743,"CAPTURE")</f>
        <v>3499</v>
      </c>
      <c r="M2335" s="6">
        <f>COUNTIFS(pg_transaction_cleaned!$O$2:$O$5743,A2335,pg_transaction_cleaned!$F$2:$F$5743,"REFUND")</f>
        <v>0</v>
      </c>
      <c r="N2335" s="7">
        <f>SUMIFS(pg_transaction_cleaned!$H$2:$H$5743,pg_transaction_cleaned!$O$2:$O$5743,A2335,pg_transaction_cleaned!$F$2:$F$5743,"REFUND")</f>
        <v>0</v>
      </c>
      <c r="O2335" s="6" t="str">
        <f t="shared" si="184"/>
        <v>OK</v>
      </c>
      <c r="P2335" s="8">
        <f t="shared" si="185"/>
        <v>0</v>
      </c>
    </row>
    <row r="2336" spans="1:16" x14ac:dyDescent="0.3">
      <c r="A2336" s="6" t="s">
        <v>4676</v>
      </c>
      <c r="B2336" s="6" t="s">
        <v>11936</v>
      </c>
      <c r="C2336" s="6" t="s">
        <v>4677</v>
      </c>
      <c r="D2336" s="6" t="s">
        <v>61</v>
      </c>
      <c r="E2336" s="6" t="s">
        <v>18</v>
      </c>
      <c r="F2336" s="6" t="s">
        <v>11827</v>
      </c>
      <c r="G2336" s="6" t="s">
        <v>19</v>
      </c>
      <c r="H2336" s="10">
        <f t="shared" si="181"/>
        <v>46293</v>
      </c>
      <c r="I2336" s="7">
        <f t="shared" si="182"/>
        <v>299</v>
      </c>
      <c r="J2336" s="6" t="str">
        <f t="shared" si="183"/>
        <v>Delhi</v>
      </c>
      <c r="K2336" s="6">
        <f>COUNTIFS(pg_transaction_cleaned!$O$2:$O$5743,A2336,pg_transaction_cleaned!$F$2:$F$5743,"CAPTURE")</f>
        <v>1</v>
      </c>
      <c r="L2336" s="7">
        <f>SUMIFS(pg_transaction_cleaned!$H$2:$H$5743,pg_transaction_cleaned!$O$2:$O$5743,A2336,pg_transaction_cleaned!$F$2:$F$5743,"CAPTURE")</f>
        <v>299</v>
      </c>
      <c r="M2336" s="6">
        <f>COUNTIFS(pg_transaction_cleaned!$O$2:$O$5743,A2336,pg_transaction_cleaned!$F$2:$F$5743,"REFUND")</f>
        <v>0</v>
      </c>
      <c r="N2336" s="7">
        <f>SUMIFS(pg_transaction_cleaned!$H$2:$H$5743,pg_transaction_cleaned!$O$2:$O$5743,A2336,pg_transaction_cleaned!$F$2:$F$5743,"REFUND")</f>
        <v>0</v>
      </c>
      <c r="O2336" s="6" t="str">
        <f t="shared" si="184"/>
        <v>OK</v>
      </c>
      <c r="P2336" s="8">
        <f t="shared" si="185"/>
        <v>0</v>
      </c>
    </row>
    <row r="2337" spans="1:16" x14ac:dyDescent="0.3">
      <c r="A2337" s="6" t="s">
        <v>4678</v>
      </c>
      <c r="B2337" s="6" t="s">
        <v>11896</v>
      </c>
      <c r="C2337" s="6" t="s">
        <v>4679</v>
      </c>
      <c r="D2337" s="6" t="s">
        <v>61</v>
      </c>
      <c r="E2337" s="6" t="s">
        <v>18</v>
      </c>
      <c r="F2337" s="6" t="s">
        <v>11869</v>
      </c>
      <c r="G2337" s="6" t="s">
        <v>19</v>
      </c>
      <c r="H2337" s="10">
        <f t="shared" si="181"/>
        <v>46292</v>
      </c>
      <c r="I2337" s="7">
        <f t="shared" si="182"/>
        <v>599</v>
      </c>
      <c r="J2337" s="6" t="str">
        <f t="shared" si="183"/>
        <v>Delhi</v>
      </c>
      <c r="K2337" s="6">
        <f>COUNTIFS(pg_transaction_cleaned!$O$2:$O$5743,A2337,pg_transaction_cleaned!$F$2:$F$5743,"CAPTURE")</f>
        <v>1</v>
      </c>
      <c r="L2337" s="7">
        <f>SUMIFS(pg_transaction_cleaned!$H$2:$H$5743,pg_transaction_cleaned!$O$2:$O$5743,A2337,pg_transaction_cleaned!$F$2:$F$5743,"CAPTURE")</f>
        <v>599</v>
      </c>
      <c r="M2337" s="6">
        <f>COUNTIFS(pg_transaction_cleaned!$O$2:$O$5743,A2337,pg_transaction_cleaned!$F$2:$F$5743,"REFUND")</f>
        <v>0</v>
      </c>
      <c r="N2337" s="7">
        <f>SUMIFS(pg_transaction_cleaned!$H$2:$H$5743,pg_transaction_cleaned!$O$2:$O$5743,A2337,pg_transaction_cleaned!$F$2:$F$5743,"REFUND")</f>
        <v>0</v>
      </c>
      <c r="O2337" s="6" t="str">
        <f t="shared" si="184"/>
        <v>OK</v>
      </c>
      <c r="P2337" s="8">
        <f t="shared" si="185"/>
        <v>0</v>
      </c>
    </row>
    <row r="2338" spans="1:16" x14ac:dyDescent="0.3">
      <c r="A2338" s="6" t="s">
        <v>4680</v>
      </c>
      <c r="B2338" s="6" t="s">
        <v>11842</v>
      </c>
      <c r="C2338" s="6" t="s">
        <v>4681</v>
      </c>
      <c r="D2338" s="6" t="s">
        <v>37</v>
      </c>
      <c r="E2338" s="6" t="s">
        <v>18</v>
      </c>
      <c r="F2338" s="6" t="s">
        <v>11921</v>
      </c>
      <c r="G2338" s="6" t="s">
        <v>19</v>
      </c>
      <c r="H2338" s="10">
        <f t="shared" si="181"/>
        <v>46290</v>
      </c>
      <c r="I2338" s="7">
        <f t="shared" si="182"/>
        <v>1098</v>
      </c>
      <c r="J2338" s="6" t="str">
        <f t="shared" si="183"/>
        <v>Lucknow</v>
      </c>
      <c r="K2338" s="6">
        <f>COUNTIFS(pg_transaction_cleaned!$O$2:$O$5743,A2338,pg_transaction_cleaned!$F$2:$F$5743,"CAPTURE")</f>
        <v>1</v>
      </c>
      <c r="L2338" s="7">
        <f>SUMIFS(pg_transaction_cleaned!$H$2:$H$5743,pg_transaction_cleaned!$O$2:$O$5743,A2338,pg_transaction_cleaned!$F$2:$F$5743,"CAPTURE")</f>
        <v>1098</v>
      </c>
      <c r="M2338" s="6">
        <f>COUNTIFS(pg_transaction_cleaned!$O$2:$O$5743,A2338,pg_transaction_cleaned!$F$2:$F$5743,"REFUND")</f>
        <v>0</v>
      </c>
      <c r="N2338" s="7">
        <f>SUMIFS(pg_transaction_cleaned!$H$2:$H$5743,pg_transaction_cleaned!$O$2:$O$5743,A2338,pg_transaction_cleaned!$F$2:$F$5743,"REFUND")</f>
        <v>0</v>
      </c>
      <c r="O2338" s="6" t="str">
        <f t="shared" si="184"/>
        <v>OK</v>
      </c>
      <c r="P2338" s="8">
        <f t="shared" si="185"/>
        <v>0</v>
      </c>
    </row>
    <row r="2339" spans="1:16" x14ac:dyDescent="0.3">
      <c r="A2339" s="6" t="s">
        <v>4682</v>
      </c>
      <c r="B2339" s="6" t="s">
        <v>11936</v>
      </c>
      <c r="C2339" s="6" t="s">
        <v>4683</v>
      </c>
      <c r="D2339" s="6" t="s">
        <v>17</v>
      </c>
      <c r="E2339" s="6" t="s">
        <v>27</v>
      </c>
      <c r="F2339" s="6" t="s">
        <v>12039</v>
      </c>
      <c r="G2339" s="6" t="s">
        <v>19</v>
      </c>
      <c r="H2339" s="10">
        <f t="shared" si="181"/>
        <v>46293</v>
      </c>
      <c r="I2339" s="7">
        <f t="shared" si="182"/>
        <v>4098</v>
      </c>
      <c r="J2339" s="6" t="str">
        <f t="shared" si="183"/>
        <v>Pune</v>
      </c>
      <c r="K2339" s="6">
        <f>COUNTIFS(pg_transaction_cleaned!$O$2:$O$5743,A2339,pg_transaction_cleaned!$F$2:$F$5743,"CAPTURE")</f>
        <v>1</v>
      </c>
      <c r="L2339" s="7">
        <f>SUMIFS(pg_transaction_cleaned!$H$2:$H$5743,pg_transaction_cleaned!$O$2:$O$5743,A2339,pg_transaction_cleaned!$F$2:$F$5743,"CAPTURE")</f>
        <v>4098</v>
      </c>
      <c r="M2339" s="6">
        <f>COUNTIFS(pg_transaction_cleaned!$O$2:$O$5743,A2339,pg_transaction_cleaned!$F$2:$F$5743,"REFUND")</f>
        <v>0</v>
      </c>
      <c r="N2339" s="7">
        <f>SUMIFS(pg_transaction_cleaned!$H$2:$H$5743,pg_transaction_cleaned!$O$2:$O$5743,A2339,pg_transaction_cleaned!$F$2:$F$5743,"REFUND")</f>
        <v>0</v>
      </c>
      <c r="O2339" s="6" t="str">
        <f t="shared" si="184"/>
        <v>OK</v>
      </c>
      <c r="P2339" s="8">
        <f t="shared" si="185"/>
        <v>0</v>
      </c>
    </row>
    <row r="2340" spans="1:16" x14ac:dyDescent="0.3">
      <c r="A2340" s="6" t="s">
        <v>4684</v>
      </c>
      <c r="B2340" s="6" t="s">
        <v>11859</v>
      </c>
      <c r="C2340" s="6" t="s">
        <v>4685</v>
      </c>
      <c r="D2340" s="6" t="s">
        <v>75</v>
      </c>
      <c r="E2340" s="6" t="s">
        <v>54</v>
      </c>
      <c r="F2340" s="6" t="s">
        <v>11835</v>
      </c>
      <c r="G2340" s="6" t="s">
        <v>19</v>
      </c>
      <c r="H2340" s="10">
        <f t="shared" si="181"/>
        <v>46271</v>
      </c>
      <c r="I2340" s="7">
        <f t="shared" si="182"/>
        <v>499</v>
      </c>
      <c r="J2340" s="6" t="str">
        <f t="shared" si="183"/>
        <v>Mumbai</v>
      </c>
      <c r="K2340" s="6">
        <f>COUNTIFS(pg_transaction_cleaned!$O$2:$O$5743,A2340,pg_transaction_cleaned!$F$2:$F$5743,"CAPTURE")</f>
        <v>1</v>
      </c>
      <c r="L2340" s="7">
        <f>SUMIFS(pg_transaction_cleaned!$H$2:$H$5743,pg_transaction_cleaned!$O$2:$O$5743,A2340,pg_transaction_cleaned!$F$2:$F$5743,"CAPTURE")</f>
        <v>499</v>
      </c>
      <c r="M2340" s="6">
        <f>COUNTIFS(pg_transaction_cleaned!$O$2:$O$5743,A2340,pg_transaction_cleaned!$F$2:$F$5743,"REFUND")</f>
        <v>0</v>
      </c>
      <c r="N2340" s="7">
        <f>SUMIFS(pg_transaction_cleaned!$H$2:$H$5743,pg_transaction_cleaned!$O$2:$O$5743,A2340,pg_transaction_cleaned!$F$2:$F$5743,"REFUND")</f>
        <v>0</v>
      </c>
      <c r="O2340" s="6" t="str">
        <f t="shared" si="184"/>
        <v>OK</v>
      </c>
      <c r="P2340" s="8">
        <f t="shared" si="185"/>
        <v>0</v>
      </c>
    </row>
    <row r="2341" spans="1:16" x14ac:dyDescent="0.3">
      <c r="A2341" s="6" t="s">
        <v>4686</v>
      </c>
      <c r="B2341" s="6" t="s">
        <v>12064</v>
      </c>
      <c r="C2341" s="6" t="s">
        <v>4687</v>
      </c>
      <c r="D2341" s="6" t="s">
        <v>51</v>
      </c>
      <c r="E2341" s="6" t="s">
        <v>18</v>
      </c>
      <c r="F2341" s="6" t="s">
        <v>11935</v>
      </c>
      <c r="G2341" s="6" t="s">
        <v>19</v>
      </c>
      <c r="H2341" s="10">
        <f t="shared" si="181"/>
        <v>46280</v>
      </c>
      <c r="I2341" s="7">
        <f t="shared" si="182"/>
        <v>5998</v>
      </c>
      <c r="J2341" s="6" t="str">
        <f t="shared" si="183"/>
        <v>Chennai</v>
      </c>
      <c r="K2341" s="6">
        <f>COUNTIFS(pg_transaction_cleaned!$O$2:$O$5743,A2341,pg_transaction_cleaned!$F$2:$F$5743,"CAPTURE")</f>
        <v>1</v>
      </c>
      <c r="L2341" s="7">
        <f>SUMIFS(pg_transaction_cleaned!$H$2:$H$5743,pg_transaction_cleaned!$O$2:$O$5743,A2341,pg_transaction_cleaned!$F$2:$F$5743,"CAPTURE")</f>
        <v>5998</v>
      </c>
      <c r="M2341" s="6">
        <f>COUNTIFS(pg_transaction_cleaned!$O$2:$O$5743,A2341,pg_transaction_cleaned!$F$2:$F$5743,"REFUND")</f>
        <v>0</v>
      </c>
      <c r="N2341" s="7">
        <f>SUMIFS(pg_transaction_cleaned!$H$2:$H$5743,pg_transaction_cleaned!$O$2:$O$5743,A2341,pg_transaction_cleaned!$F$2:$F$5743,"REFUND")</f>
        <v>0</v>
      </c>
      <c r="O2341" s="6" t="str">
        <f t="shared" si="184"/>
        <v>OK</v>
      </c>
      <c r="P2341" s="8">
        <f t="shared" si="185"/>
        <v>0</v>
      </c>
    </row>
    <row r="2342" spans="1:16" x14ac:dyDescent="0.3">
      <c r="A2342" s="6" t="s">
        <v>4688</v>
      </c>
      <c r="B2342" s="6" t="s">
        <v>11826</v>
      </c>
      <c r="C2342" s="6" t="s">
        <v>4689</v>
      </c>
      <c r="D2342" s="6" t="s">
        <v>26</v>
      </c>
      <c r="E2342" s="6" t="s">
        <v>18</v>
      </c>
      <c r="F2342" s="6" t="s">
        <v>11910</v>
      </c>
      <c r="G2342" s="6" t="s">
        <v>19</v>
      </c>
      <c r="H2342" s="10">
        <f t="shared" si="181"/>
        <v>46286</v>
      </c>
      <c r="I2342" s="7">
        <f t="shared" si="182"/>
        <v>1648</v>
      </c>
      <c r="J2342" s="6" t="str">
        <f t="shared" si="183"/>
        <v>Kolkata</v>
      </c>
      <c r="K2342" s="6">
        <f>COUNTIFS(pg_transaction_cleaned!$O$2:$O$5743,A2342,pg_transaction_cleaned!$F$2:$F$5743,"CAPTURE")</f>
        <v>1</v>
      </c>
      <c r="L2342" s="7">
        <f>SUMIFS(pg_transaction_cleaned!$H$2:$H$5743,pg_transaction_cleaned!$O$2:$O$5743,A2342,pg_transaction_cleaned!$F$2:$F$5743,"CAPTURE")</f>
        <v>1648</v>
      </c>
      <c r="M2342" s="6">
        <f>COUNTIFS(pg_transaction_cleaned!$O$2:$O$5743,A2342,pg_transaction_cleaned!$F$2:$F$5743,"REFUND")</f>
        <v>0</v>
      </c>
      <c r="N2342" s="7">
        <f>SUMIFS(pg_transaction_cleaned!$H$2:$H$5743,pg_transaction_cleaned!$O$2:$O$5743,A2342,pg_transaction_cleaned!$F$2:$F$5743,"REFUND")</f>
        <v>0</v>
      </c>
      <c r="O2342" s="6" t="str">
        <f t="shared" si="184"/>
        <v>OK</v>
      </c>
      <c r="P2342" s="8">
        <f t="shared" si="185"/>
        <v>0</v>
      </c>
    </row>
    <row r="2343" spans="1:16" x14ac:dyDescent="0.3">
      <c r="A2343" s="6" t="s">
        <v>4690</v>
      </c>
      <c r="B2343" s="6" t="s">
        <v>11887</v>
      </c>
      <c r="C2343" s="6" t="s">
        <v>4691</v>
      </c>
      <c r="D2343" s="6" t="s">
        <v>34</v>
      </c>
      <c r="E2343" s="6" t="s">
        <v>54</v>
      </c>
      <c r="F2343" s="6" t="s">
        <v>11843</v>
      </c>
      <c r="G2343" s="6" t="s">
        <v>19</v>
      </c>
      <c r="H2343" s="10">
        <f t="shared" si="181"/>
        <v>46268</v>
      </c>
      <c r="I2343" s="7">
        <f t="shared" si="182"/>
        <v>349</v>
      </c>
      <c r="J2343" s="6" t="str">
        <f t="shared" si="183"/>
        <v>Ahmedabad</v>
      </c>
      <c r="K2343" s="6">
        <f>COUNTIFS(pg_transaction_cleaned!$O$2:$O$5743,A2343,pg_transaction_cleaned!$F$2:$F$5743,"CAPTURE")</f>
        <v>1</v>
      </c>
      <c r="L2343" s="7">
        <f>SUMIFS(pg_transaction_cleaned!$H$2:$H$5743,pg_transaction_cleaned!$O$2:$O$5743,A2343,pg_transaction_cleaned!$F$2:$F$5743,"CAPTURE")</f>
        <v>349</v>
      </c>
      <c r="M2343" s="6">
        <f>COUNTIFS(pg_transaction_cleaned!$O$2:$O$5743,A2343,pg_transaction_cleaned!$F$2:$F$5743,"REFUND")</f>
        <v>0</v>
      </c>
      <c r="N2343" s="7">
        <f>SUMIFS(pg_transaction_cleaned!$H$2:$H$5743,pg_transaction_cleaned!$O$2:$O$5743,A2343,pg_transaction_cleaned!$F$2:$F$5743,"REFUND")</f>
        <v>0</v>
      </c>
      <c r="O2343" s="6" t="str">
        <f t="shared" si="184"/>
        <v>OK</v>
      </c>
      <c r="P2343" s="8">
        <f t="shared" si="185"/>
        <v>0</v>
      </c>
    </row>
    <row r="2344" spans="1:16" x14ac:dyDescent="0.3">
      <c r="A2344" s="6" t="s">
        <v>4692</v>
      </c>
      <c r="B2344" s="6" t="s">
        <v>11836</v>
      </c>
      <c r="C2344" s="6" t="s">
        <v>4693</v>
      </c>
      <c r="D2344" s="6" t="s">
        <v>61</v>
      </c>
      <c r="E2344" s="6" t="s">
        <v>18</v>
      </c>
      <c r="F2344" s="6" t="s">
        <v>11921</v>
      </c>
      <c r="G2344" s="6" t="s">
        <v>19</v>
      </c>
      <c r="H2344" s="10">
        <f t="shared" si="181"/>
        <v>46278</v>
      </c>
      <c r="I2344" s="7">
        <f t="shared" si="182"/>
        <v>1098</v>
      </c>
      <c r="J2344" s="6" t="str">
        <f t="shared" si="183"/>
        <v>Delhi</v>
      </c>
      <c r="K2344" s="6">
        <f>COUNTIFS(pg_transaction_cleaned!$O$2:$O$5743,A2344,pg_transaction_cleaned!$F$2:$F$5743,"CAPTURE")</f>
        <v>1</v>
      </c>
      <c r="L2344" s="7">
        <f>SUMIFS(pg_transaction_cleaned!$H$2:$H$5743,pg_transaction_cleaned!$O$2:$O$5743,A2344,pg_transaction_cleaned!$F$2:$F$5743,"CAPTURE")</f>
        <v>1098</v>
      </c>
      <c r="M2344" s="6">
        <f>COUNTIFS(pg_transaction_cleaned!$O$2:$O$5743,A2344,pg_transaction_cleaned!$F$2:$F$5743,"REFUND")</f>
        <v>0</v>
      </c>
      <c r="N2344" s="7">
        <f>SUMIFS(pg_transaction_cleaned!$H$2:$H$5743,pg_transaction_cleaned!$O$2:$O$5743,A2344,pg_transaction_cleaned!$F$2:$F$5743,"REFUND")</f>
        <v>0</v>
      </c>
      <c r="O2344" s="6" t="str">
        <f t="shared" si="184"/>
        <v>OK</v>
      </c>
      <c r="P2344" s="8">
        <f t="shared" si="185"/>
        <v>0</v>
      </c>
    </row>
    <row r="2345" spans="1:16" x14ac:dyDescent="0.3">
      <c r="A2345" s="6" t="s">
        <v>4694</v>
      </c>
      <c r="B2345" s="6" t="s">
        <v>11857</v>
      </c>
      <c r="C2345" s="6" t="s">
        <v>4695</v>
      </c>
      <c r="D2345" s="6" t="s">
        <v>42</v>
      </c>
      <c r="E2345" s="6" t="s">
        <v>18</v>
      </c>
      <c r="F2345" s="6" t="s">
        <v>11863</v>
      </c>
      <c r="G2345" s="6" t="s">
        <v>19</v>
      </c>
      <c r="H2345" s="10">
        <f t="shared" si="181"/>
        <v>46287</v>
      </c>
      <c r="I2345" s="7">
        <f t="shared" si="182"/>
        <v>1499</v>
      </c>
      <c r="J2345" s="6" t="str">
        <f t="shared" si="183"/>
        <v>Hyderabad</v>
      </c>
      <c r="K2345" s="6">
        <f>COUNTIFS(pg_transaction_cleaned!$O$2:$O$5743,A2345,pg_transaction_cleaned!$F$2:$F$5743,"CAPTURE")</f>
        <v>1</v>
      </c>
      <c r="L2345" s="7">
        <f>SUMIFS(pg_transaction_cleaned!$H$2:$H$5743,pg_transaction_cleaned!$O$2:$O$5743,A2345,pg_transaction_cleaned!$F$2:$F$5743,"CAPTURE")</f>
        <v>1499</v>
      </c>
      <c r="M2345" s="6">
        <f>COUNTIFS(pg_transaction_cleaned!$O$2:$O$5743,A2345,pg_transaction_cleaned!$F$2:$F$5743,"REFUND")</f>
        <v>0</v>
      </c>
      <c r="N2345" s="7">
        <f>SUMIFS(pg_transaction_cleaned!$H$2:$H$5743,pg_transaction_cleaned!$O$2:$O$5743,A2345,pg_transaction_cleaned!$F$2:$F$5743,"REFUND")</f>
        <v>0</v>
      </c>
      <c r="O2345" s="6" t="str">
        <f t="shared" si="184"/>
        <v>OK</v>
      </c>
      <c r="P2345" s="8">
        <f t="shared" si="185"/>
        <v>0</v>
      </c>
    </row>
    <row r="2346" spans="1:16" x14ac:dyDescent="0.3">
      <c r="A2346" s="6" t="s">
        <v>4696</v>
      </c>
      <c r="B2346" s="6" t="s">
        <v>11958</v>
      </c>
      <c r="C2346" s="6" t="s">
        <v>4697</v>
      </c>
      <c r="D2346" s="6" t="s">
        <v>48</v>
      </c>
      <c r="E2346" s="6" t="s">
        <v>27</v>
      </c>
      <c r="F2346" s="6" t="s">
        <v>11855</v>
      </c>
      <c r="G2346" s="6" t="s">
        <v>19</v>
      </c>
      <c r="H2346" s="10">
        <f t="shared" si="181"/>
        <v>46281</v>
      </c>
      <c r="I2346" s="7">
        <f t="shared" si="182"/>
        <v>4999</v>
      </c>
      <c r="J2346" s="6" t="str">
        <f t="shared" si="183"/>
        <v>Jaipur</v>
      </c>
      <c r="K2346" s="6">
        <f>COUNTIFS(pg_transaction_cleaned!$O$2:$O$5743,A2346,pg_transaction_cleaned!$F$2:$F$5743,"CAPTURE")</f>
        <v>1</v>
      </c>
      <c r="L2346" s="7">
        <f>SUMIFS(pg_transaction_cleaned!$H$2:$H$5743,pg_transaction_cleaned!$O$2:$O$5743,A2346,pg_transaction_cleaned!$F$2:$F$5743,"CAPTURE")</f>
        <v>4999</v>
      </c>
      <c r="M2346" s="6">
        <f>COUNTIFS(pg_transaction_cleaned!$O$2:$O$5743,A2346,pg_transaction_cleaned!$F$2:$F$5743,"REFUND")</f>
        <v>0</v>
      </c>
      <c r="N2346" s="7">
        <f>SUMIFS(pg_transaction_cleaned!$H$2:$H$5743,pg_transaction_cleaned!$O$2:$O$5743,A2346,pg_transaction_cleaned!$F$2:$F$5743,"REFUND")</f>
        <v>0</v>
      </c>
      <c r="O2346" s="6" t="str">
        <f t="shared" si="184"/>
        <v>OK</v>
      </c>
      <c r="P2346" s="8">
        <f t="shared" si="185"/>
        <v>0</v>
      </c>
    </row>
    <row r="2347" spans="1:16" x14ac:dyDescent="0.3">
      <c r="A2347" s="6" t="s">
        <v>4698</v>
      </c>
      <c r="B2347" s="6" t="s">
        <v>11877</v>
      </c>
      <c r="C2347" s="6" t="s">
        <v>3469</v>
      </c>
      <c r="D2347" s="6" t="s">
        <v>75</v>
      </c>
      <c r="E2347" s="6" t="s">
        <v>18</v>
      </c>
      <c r="F2347" s="6" t="s">
        <v>11869</v>
      </c>
      <c r="G2347" s="6" t="s">
        <v>19</v>
      </c>
      <c r="H2347" s="10">
        <f t="shared" si="181"/>
        <v>46267</v>
      </c>
      <c r="I2347" s="7">
        <f t="shared" si="182"/>
        <v>599</v>
      </c>
      <c r="J2347" s="6" t="str">
        <f t="shared" si="183"/>
        <v>Mumbai</v>
      </c>
      <c r="K2347" s="6">
        <f>COUNTIFS(pg_transaction_cleaned!$O$2:$O$5743,A2347,pg_transaction_cleaned!$F$2:$F$5743,"CAPTURE")</f>
        <v>1</v>
      </c>
      <c r="L2347" s="7">
        <f>SUMIFS(pg_transaction_cleaned!$H$2:$H$5743,pg_transaction_cleaned!$O$2:$O$5743,A2347,pg_transaction_cleaned!$F$2:$F$5743,"CAPTURE")</f>
        <v>599</v>
      </c>
      <c r="M2347" s="6">
        <f>COUNTIFS(pg_transaction_cleaned!$O$2:$O$5743,A2347,pg_transaction_cleaned!$F$2:$F$5743,"REFUND")</f>
        <v>0</v>
      </c>
      <c r="N2347" s="7">
        <f>SUMIFS(pg_transaction_cleaned!$H$2:$H$5743,pg_transaction_cleaned!$O$2:$O$5743,A2347,pg_transaction_cleaned!$F$2:$F$5743,"REFUND")</f>
        <v>0</v>
      </c>
      <c r="O2347" s="6" t="str">
        <f t="shared" si="184"/>
        <v>OK</v>
      </c>
      <c r="P2347" s="8">
        <f t="shared" si="185"/>
        <v>0</v>
      </c>
    </row>
    <row r="2348" spans="1:16" x14ac:dyDescent="0.3">
      <c r="A2348" s="6" t="s">
        <v>4699</v>
      </c>
      <c r="B2348" s="6" t="s">
        <v>11903</v>
      </c>
      <c r="C2348" s="6" t="s">
        <v>4700</v>
      </c>
      <c r="D2348" s="6" t="s">
        <v>42</v>
      </c>
      <c r="E2348" s="6" t="s">
        <v>18</v>
      </c>
      <c r="F2348" s="6" t="s">
        <v>11853</v>
      </c>
      <c r="G2348" s="6" t="s">
        <v>19</v>
      </c>
      <c r="H2348" s="10">
        <f t="shared" si="181"/>
        <v>46277</v>
      </c>
      <c r="I2348" s="7">
        <f t="shared" si="182"/>
        <v>1799</v>
      </c>
      <c r="J2348" s="6" t="str">
        <f t="shared" si="183"/>
        <v>Hyderabad</v>
      </c>
      <c r="K2348" s="6">
        <f>COUNTIFS(pg_transaction_cleaned!$O$2:$O$5743,A2348,pg_transaction_cleaned!$F$2:$F$5743,"CAPTURE")</f>
        <v>1</v>
      </c>
      <c r="L2348" s="7">
        <f>SUMIFS(pg_transaction_cleaned!$H$2:$H$5743,pg_transaction_cleaned!$O$2:$O$5743,A2348,pg_transaction_cleaned!$F$2:$F$5743,"CAPTURE")</f>
        <v>1799</v>
      </c>
      <c r="M2348" s="6">
        <f>COUNTIFS(pg_transaction_cleaned!$O$2:$O$5743,A2348,pg_transaction_cleaned!$F$2:$F$5743,"REFUND")</f>
        <v>0</v>
      </c>
      <c r="N2348" s="7">
        <f>SUMIFS(pg_transaction_cleaned!$H$2:$H$5743,pg_transaction_cleaned!$O$2:$O$5743,A2348,pg_transaction_cleaned!$F$2:$F$5743,"REFUND")</f>
        <v>0</v>
      </c>
      <c r="O2348" s="6" t="str">
        <f t="shared" si="184"/>
        <v>OK</v>
      </c>
      <c r="P2348" s="8">
        <f t="shared" si="185"/>
        <v>0</v>
      </c>
    </row>
    <row r="2349" spans="1:16" x14ac:dyDescent="0.3">
      <c r="A2349" s="6" t="s">
        <v>4701</v>
      </c>
      <c r="B2349" s="6" t="s">
        <v>12050</v>
      </c>
      <c r="C2349" s="6" t="s">
        <v>4702</v>
      </c>
      <c r="D2349" s="6" t="s">
        <v>34</v>
      </c>
      <c r="E2349" s="6" t="s">
        <v>18</v>
      </c>
      <c r="F2349" s="6" t="s">
        <v>11921</v>
      </c>
      <c r="G2349" s="6" t="s">
        <v>115</v>
      </c>
      <c r="H2349" s="10">
        <f t="shared" si="181"/>
        <v>46284</v>
      </c>
      <c r="I2349" s="7">
        <f t="shared" si="182"/>
        <v>1098</v>
      </c>
      <c r="J2349" s="6" t="str">
        <f t="shared" si="183"/>
        <v>Ahmedabad</v>
      </c>
      <c r="K2349" s="6">
        <f>COUNTIFS(pg_transaction_cleaned!$O$2:$O$5743,A2349,pg_transaction_cleaned!$F$2:$F$5743,"CAPTURE")</f>
        <v>0</v>
      </c>
      <c r="L2349" s="7">
        <f>SUMIFS(pg_transaction_cleaned!$H$2:$H$5743,pg_transaction_cleaned!$O$2:$O$5743,A2349,pg_transaction_cleaned!$F$2:$F$5743,"CAPTURE")</f>
        <v>0</v>
      </c>
      <c r="M2349" s="6">
        <f>COUNTIFS(pg_transaction_cleaned!$O$2:$O$5743,A2349,pg_transaction_cleaned!$F$2:$F$5743,"REFUND")</f>
        <v>0</v>
      </c>
      <c r="N2349" s="7">
        <f>SUMIFS(pg_transaction_cleaned!$H$2:$H$5743,pg_transaction_cleaned!$O$2:$O$5743,A2349,pg_transaction_cleaned!$F$2:$F$5743,"REFUND")</f>
        <v>0</v>
      </c>
      <c r="O2349" s="6" t="str">
        <f t="shared" si="184"/>
        <v>OK</v>
      </c>
      <c r="P2349" s="8">
        <f t="shared" si="185"/>
        <v>0</v>
      </c>
    </row>
    <row r="2350" spans="1:16" x14ac:dyDescent="0.3">
      <c r="A2350" s="6" t="s">
        <v>4703</v>
      </c>
      <c r="B2350" s="6" t="s">
        <v>12051</v>
      </c>
      <c r="C2350" s="6" t="s">
        <v>4704</v>
      </c>
      <c r="D2350" s="6" t="s">
        <v>17</v>
      </c>
      <c r="E2350" s="6" t="s">
        <v>18</v>
      </c>
      <c r="F2350" s="6" t="s">
        <v>11869</v>
      </c>
      <c r="G2350" s="6" t="s">
        <v>19</v>
      </c>
      <c r="H2350" s="10">
        <f t="shared" si="181"/>
        <v>46291</v>
      </c>
      <c r="I2350" s="7">
        <f t="shared" si="182"/>
        <v>599</v>
      </c>
      <c r="J2350" s="6" t="str">
        <f t="shared" si="183"/>
        <v>Pune</v>
      </c>
      <c r="K2350" s="6">
        <f>COUNTIFS(pg_transaction_cleaned!$O$2:$O$5743,A2350,pg_transaction_cleaned!$F$2:$F$5743,"CAPTURE")</f>
        <v>1</v>
      </c>
      <c r="L2350" s="7">
        <f>SUMIFS(pg_transaction_cleaned!$H$2:$H$5743,pg_transaction_cleaned!$O$2:$O$5743,A2350,pg_transaction_cleaned!$F$2:$F$5743,"CAPTURE")</f>
        <v>599</v>
      </c>
      <c r="M2350" s="6">
        <f>COUNTIFS(pg_transaction_cleaned!$O$2:$O$5743,A2350,pg_transaction_cleaned!$F$2:$F$5743,"REFUND")</f>
        <v>0</v>
      </c>
      <c r="N2350" s="7">
        <f>SUMIFS(pg_transaction_cleaned!$H$2:$H$5743,pg_transaction_cleaned!$O$2:$O$5743,A2350,pg_transaction_cleaned!$F$2:$F$5743,"REFUND")</f>
        <v>0</v>
      </c>
      <c r="O2350" s="6" t="str">
        <f t="shared" si="184"/>
        <v>OK</v>
      </c>
      <c r="P2350" s="8">
        <f t="shared" si="185"/>
        <v>0</v>
      </c>
    </row>
    <row r="2351" spans="1:16" x14ac:dyDescent="0.3">
      <c r="A2351" s="6" t="s">
        <v>4705</v>
      </c>
      <c r="B2351" s="6" t="s">
        <v>11934</v>
      </c>
      <c r="C2351" s="6" t="s">
        <v>4706</v>
      </c>
      <c r="D2351" s="6" t="s">
        <v>61</v>
      </c>
      <c r="E2351" s="6" t="s">
        <v>43</v>
      </c>
      <c r="F2351" s="6" t="s">
        <v>11996</v>
      </c>
      <c r="G2351" s="6" t="s">
        <v>19</v>
      </c>
      <c r="H2351" s="10">
        <f t="shared" si="181"/>
        <v>46271</v>
      </c>
      <c r="I2351" s="7">
        <f t="shared" si="182"/>
        <v>4798</v>
      </c>
      <c r="J2351" s="6" t="str">
        <f t="shared" si="183"/>
        <v>Delhi</v>
      </c>
      <c r="K2351" s="6">
        <f>COUNTIFS(pg_transaction_cleaned!$O$2:$O$5743,A2351,pg_transaction_cleaned!$F$2:$F$5743,"CAPTURE")</f>
        <v>1</v>
      </c>
      <c r="L2351" s="7">
        <f>SUMIFS(pg_transaction_cleaned!$H$2:$H$5743,pg_transaction_cleaned!$O$2:$O$5743,A2351,pg_transaction_cleaned!$F$2:$F$5743,"CAPTURE")</f>
        <v>4798</v>
      </c>
      <c r="M2351" s="6">
        <f>COUNTIFS(pg_transaction_cleaned!$O$2:$O$5743,A2351,pg_transaction_cleaned!$F$2:$F$5743,"REFUND")</f>
        <v>0</v>
      </c>
      <c r="N2351" s="7">
        <f>SUMIFS(pg_transaction_cleaned!$H$2:$H$5743,pg_transaction_cleaned!$O$2:$O$5743,A2351,pg_transaction_cleaned!$F$2:$F$5743,"REFUND")</f>
        <v>0</v>
      </c>
      <c r="O2351" s="6" t="str">
        <f t="shared" si="184"/>
        <v>OK</v>
      </c>
      <c r="P2351" s="8">
        <f t="shared" si="185"/>
        <v>0</v>
      </c>
    </row>
    <row r="2352" spans="1:16" x14ac:dyDescent="0.3">
      <c r="A2352" s="6" t="s">
        <v>4707</v>
      </c>
      <c r="B2352" s="6" t="s">
        <v>11857</v>
      </c>
      <c r="C2352" s="6" t="s">
        <v>4708</v>
      </c>
      <c r="D2352" s="6" t="s">
        <v>34</v>
      </c>
      <c r="E2352" s="6" t="s">
        <v>43</v>
      </c>
      <c r="F2352" s="6" t="s">
        <v>11861</v>
      </c>
      <c r="G2352" s="6" t="s">
        <v>19</v>
      </c>
      <c r="H2352" s="10">
        <f t="shared" si="181"/>
        <v>46287</v>
      </c>
      <c r="I2352" s="7">
        <f t="shared" si="182"/>
        <v>7999</v>
      </c>
      <c r="J2352" s="6" t="str">
        <f t="shared" si="183"/>
        <v>Ahmedabad</v>
      </c>
      <c r="K2352" s="6">
        <f>COUNTIFS(pg_transaction_cleaned!$O$2:$O$5743,A2352,pg_transaction_cleaned!$F$2:$F$5743,"CAPTURE")</f>
        <v>1</v>
      </c>
      <c r="L2352" s="7">
        <f>SUMIFS(pg_transaction_cleaned!$H$2:$H$5743,pg_transaction_cleaned!$O$2:$O$5743,A2352,pg_transaction_cleaned!$F$2:$F$5743,"CAPTURE")</f>
        <v>7999</v>
      </c>
      <c r="M2352" s="6">
        <f>COUNTIFS(pg_transaction_cleaned!$O$2:$O$5743,A2352,pg_transaction_cleaned!$F$2:$F$5743,"REFUND")</f>
        <v>0</v>
      </c>
      <c r="N2352" s="7">
        <f>SUMIFS(pg_transaction_cleaned!$H$2:$H$5743,pg_transaction_cleaned!$O$2:$O$5743,A2352,pg_transaction_cleaned!$F$2:$F$5743,"REFUND")</f>
        <v>0</v>
      </c>
      <c r="O2352" s="6" t="str">
        <f t="shared" si="184"/>
        <v>OK</v>
      </c>
      <c r="P2352" s="8">
        <f t="shared" si="185"/>
        <v>0</v>
      </c>
    </row>
    <row r="2353" spans="1:16" x14ac:dyDescent="0.3">
      <c r="A2353" s="6" t="s">
        <v>4709</v>
      </c>
      <c r="B2353" s="6" t="s">
        <v>11830</v>
      </c>
      <c r="C2353" s="6" t="s">
        <v>4710</v>
      </c>
      <c r="D2353" s="6" t="s">
        <v>51</v>
      </c>
      <c r="E2353" s="6" t="s">
        <v>27</v>
      </c>
      <c r="F2353" s="6" t="s">
        <v>11841</v>
      </c>
      <c r="G2353" s="6" t="s">
        <v>19</v>
      </c>
      <c r="H2353" s="10">
        <f t="shared" si="181"/>
        <v>46282</v>
      </c>
      <c r="I2353" s="7">
        <f t="shared" si="182"/>
        <v>2499</v>
      </c>
      <c r="J2353" s="6" t="str">
        <f t="shared" si="183"/>
        <v>Chennai</v>
      </c>
      <c r="K2353" s="6">
        <f>COUNTIFS(pg_transaction_cleaned!$O$2:$O$5743,A2353,pg_transaction_cleaned!$F$2:$F$5743,"CAPTURE")</f>
        <v>1</v>
      </c>
      <c r="L2353" s="7">
        <f>SUMIFS(pg_transaction_cleaned!$H$2:$H$5743,pg_transaction_cleaned!$O$2:$O$5743,A2353,pg_transaction_cleaned!$F$2:$F$5743,"CAPTURE")</f>
        <v>2499</v>
      </c>
      <c r="M2353" s="6">
        <f>COUNTIFS(pg_transaction_cleaned!$O$2:$O$5743,A2353,pg_transaction_cleaned!$F$2:$F$5743,"REFUND")</f>
        <v>0</v>
      </c>
      <c r="N2353" s="7">
        <f>SUMIFS(pg_transaction_cleaned!$H$2:$H$5743,pg_transaction_cleaned!$O$2:$O$5743,A2353,pg_transaction_cleaned!$F$2:$F$5743,"REFUND")</f>
        <v>0</v>
      </c>
      <c r="O2353" s="6" t="str">
        <f t="shared" si="184"/>
        <v>OK</v>
      </c>
      <c r="P2353" s="8">
        <f t="shared" si="185"/>
        <v>0</v>
      </c>
    </row>
    <row r="2354" spans="1:16" x14ac:dyDescent="0.3">
      <c r="A2354" s="6" t="s">
        <v>4711</v>
      </c>
      <c r="B2354" s="6" t="s">
        <v>11852</v>
      </c>
      <c r="C2354" s="6" t="s">
        <v>4712</v>
      </c>
      <c r="D2354" s="6" t="s">
        <v>26</v>
      </c>
      <c r="E2354" s="6" t="s">
        <v>18</v>
      </c>
      <c r="F2354" s="6" t="s">
        <v>11839</v>
      </c>
      <c r="G2354" s="6" t="s">
        <v>19</v>
      </c>
      <c r="H2354" s="10">
        <f t="shared" si="181"/>
        <v>46273</v>
      </c>
      <c r="I2354" s="7">
        <f t="shared" si="182"/>
        <v>1299</v>
      </c>
      <c r="J2354" s="6" t="str">
        <f t="shared" si="183"/>
        <v>Kolkata</v>
      </c>
      <c r="K2354" s="6">
        <f>COUNTIFS(pg_transaction_cleaned!$O$2:$O$5743,A2354,pg_transaction_cleaned!$F$2:$F$5743,"CAPTURE")</f>
        <v>1</v>
      </c>
      <c r="L2354" s="7">
        <f>SUMIFS(pg_transaction_cleaned!$H$2:$H$5743,pg_transaction_cleaned!$O$2:$O$5743,A2354,pg_transaction_cleaned!$F$2:$F$5743,"CAPTURE")</f>
        <v>1299</v>
      </c>
      <c r="M2354" s="6">
        <f>COUNTIFS(pg_transaction_cleaned!$O$2:$O$5743,A2354,pg_transaction_cleaned!$F$2:$F$5743,"REFUND")</f>
        <v>0</v>
      </c>
      <c r="N2354" s="7">
        <f>SUMIFS(pg_transaction_cleaned!$H$2:$H$5743,pg_transaction_cleaned!$O$2:$O$5743,A2354,pg_transaction_cleaned!$F$2:$F$5743,"REFUND")</f>
        <v>0</v>
      </c>
      <c r="O2354" s="6" t="str">
        <f t="shared" si="184"/>
        <v>OK</v>
      </c>
      <c r="P2354" s="8">
        <f t="shared" si="185"/>
        <v>0</v>
      </c>
    </row>
    <row r="2355" spans="1:16" x14ac:dyDescent="0.3">
      <c r="A2355" s="6" t="s">
        <v>4713</v>
      </c>
      <c r="B2355" s="6" t="s">
        <v>11897</v>
      </c>
      <c r="C2355" s="6" t="s">
        <v>4714</v>
      </c>
      <c r="D2355" s="6" t="s">
        <v>37</v>
      </c>
      <c r="E2355" s="6" t="s">
        <v>18</v>
      </c>
      <c r="F2355" s="6" t="s">
        <v>11902</v>
      </c>
      <c r="G2355" s="6" t="s">
        <v>19</v>
      </c>
      <c r="H2355" s="10">
        <f t="shared" si="181"/>
        <v>46266</v>
      </c>
      <c r="I2355" s="7">
        <f t="shared" si="182"/>
        <v>2999</v>
      </c>
      <c r="J2355" s="6" t="str">
        <f t="shared" si="183"/>
        <v>Lucknow</v>
      </c>
      <c r="K2355" s="6">
        <f>COUNTIFS(pg_transaction_cleaned!$O$2:$O$5743,A2355,pg_transaction_cleaned!$F$2:$F$5743,"CAPTURE")</f>
        <v>1</v>
      </c>
      <c r="L2355" s="7">
        <f>SUMIFS(pg_transaction_cleaned!$H$2:$H$5743,pg_transaction_cleaned!$O$2:$O$5743,A2355,pg_transaction_cleaned!$F$2:$F$5743,"CAPTURE")</f>
        <v>2999</v>
      </c>
      <c r="M2355" s="6">
        <f>COUNTIFS(pg_transaction_cleaned!$O$2:$O$5743,A2355,pg_transaction_cleaned!$F$2:$F$5743,"REFUND")</f>
        <v>0</v>
      </c>
      <c r="N2355" s="7">
        <f>SUMIFS(pg_transaction_cleaned!$H$2:$H$5743,pg_transaction_cleaned!$O$2:$O$5743,A2355,pg_transaction_cleaned!$F$2:$F$5743,"REFUND")</f>
        <v>0</v>
      </c>
      <c r="O2355" s="6" t="str">
        <f t="shared" si="184"/>
        <v>OK</v>
      </c>
      <c r="P2355" s="8">
        <f t="shared" si="185"/>
        <v>0</v>
      </c>
    </row>
    <row r="2356" spans="1:16" x14ac:dyDescent="0.3">
      <c r="A2356" s="6" t="s">
        <v>4715</v>
      </c>
      <c r="B2356" s="6" t="s">
        <v>11896</v>
      </c>
      <c r="C2356" s="6" t="s">
        <v>4716</v>
      </c>
      <c r="D2356" s="6" t="s">
        <v>26</v>
      </c>
      <c r="E2356" s="6" t="s">
        <v>18</v>
      </c>
      <c r="F2356" s="6" t="s">
        <v>11851</v>
      </c>
      <c r="G2356" s="6" t="s">
        <v>115</v>
      </c>
      <c r="H2356" s="10">
        <f t="shared" si="181"/>
        <v>46292</v>
      </c>
      <c r="I2356" s="7">
        <f t="shared" si="182"/>
        <v>3499</v>
      </c>
      <c r="J2356" s="6" t="str">
        <f t="shared" si="183"/>
        <v>Kolkata</v>
      </c>
      <c r="K2356" s="6">
        <f>COUNTIFS(pg_transaction_cleaned!$O$2:$O$5743,A2356,pg_transaction_cleaned!$F$2:$F$5743,"CAPTURE")</f>
        <v>0</v>
      </c>
      <c r="L2356" s="7">
        <f>SUMIFS(pg_transaction_cleaned!$H$2:$H$5743,pg_transaction_cleaned!$O$2:$O$5743,A2356,pg_transaction_cleaned!$F$2:$F$5743,"CAPTURE")</f>
        <v>0</v>
      </c>
      <c r="M2356" s="6">
        <f>COUNTIFS(pg_transaction_cleaned!$O$2:$O$5743,A2356,pg_transaction_cleaned!$F$2:$F$5743,"REFUND")</f>
        <v>0</v>
      </c>
      <c r="N2356" s="7">
        <f>SUMIFS(pg_transaction_cleaned!$H$2:$H$5743,pg_transaction_cleaned!$O$2:$O$5743,A2356,pg_transaction_cleaned!$F$2:$F$5743,"REFUND")</f>
        <v>0</v>
      </c>
      <c r="O2356" s="6" t="str">
        <f t="shared" si="184"/>
        <v>OK</v>
      </c>
      <c r="P2356" s="8">
        <f t="shared" si="185"/>
        <v>0</v>
      </c>
    </row>
    <row r="2357" spans="1:16" x14ac:dyDescent="0.3">
      <c r="A2357" s="6" t="s">
        <v>4717</v>
      </c>
      <c r="B2357" s="6" t="s">
        <v>11854</v>
      </c>
      <c r="C2357" s="6" t="s">
        <v>4718</v>
      </c>
      <c r="D2357" s="6" t="s">
        <v>26</v>
      </c>
      <c r="E2357" s="6" t="s">
        <v>18</v>
      </c>
      <c r="F2357" s="6" t="s">
        <v>12029</v>
      </c>
      <c r="G2357" s="6" t="s">
        <v>19</v>
      </c>
      <c r="H2357" s="10">
        <f t="shared" si="181"/>
        <v>46286</v>
      </c>
      <c r="I2357" s="7">
        <f t="shared" si="182"/>
        <v>3597</v>
      </c>
      <c r="J2357" s="6" t="str">
        <f t="shared" si="183"/>
        <v>Kolkata</v>
      </c>
      <c r="K2357" s="6">
        <f>COUNTIFS(pg_transaction_cleaned!$O$2:$O$5743,A2357,pg_transaction_cleaned!$F$2:$F$5743,"CAPTURE")</f>
        <v>1</v>
      </c>
      <c r="L2357" s="7">
        <f>SUMIFS(pg_transaction_cleaned!$H$2:$H$5743,pg_transaction_cleaned!$O$2:$O$5743,A2357,pg_transaction_cleaned!$F$2:$F$5743,"CAPTURE")</f>
        <v>3597</v>
      </c>
      <c r="M2357" s="6">
        <f>COUNTIFS(pg_transaction_cleaned!$O$2:$O$5743,A2357,pg_transaction_cleaned!$F$2:$F$5743,"REFUND")</f>
        <v>0</v>
      </c>
      <c r="N2357" s="7">
        <f>SUMIFS(pg_transaction_cleaned!$H$2:$H$5743,pg_transaction_cleaned!$O$2:$O$5743,A2357,pg_transaction_cleaned!$F$2:$F$5743,"REFUND")</f>
        <v>0</v>
      </c>
      <c r="O2357" s="6" t="str">
        <f t="shared" si="184"/>
        <v>OK</v>
      </c>
      <c r="P2357" s="8">
        <f t="shared" si="185"/>
        <v>0</v>
      </c>
    </row>
    <row r="2358" spans="1:16" x14ac:dyDescent="0.3">
      <c r="A2358" s="6" t="s">
        <v>4719</v>
      </c>
      <c r="B2358" s="6" t="s">
        <v>11915</v>
      </c>
      <c r="C2358" s="6" t="s">
        <v>4720</v>
      </c>
      <c r="D2358" s="6" t="s">
        <v>75</v>
      </c>
      <c r="E2358" s="6" t="s">
        <v>18</v>
      </c>
      <c r="F2358" s="6" t="s">
        <v>11839</v>
      </c>
      <c r="G2358" s="6" t="s">
        <v>19</v>
      </c>
      <c r="H2358" s="10">
        <f t="shared" si="181"/>
        <v>46285</v>
      </c>
      <c r="I2358" s="7">
        <f t="shared" si="182"/>
        <v>1299</v>
      </c>
      <c r="J2358" s="6" t="str">
        <f t="shared" si="183"/>
        <v>Mumbai</v>
      </c>
      <c r="K2358" s="6">
        <f>COUNTIFS(pg_transaction_cleaned!$O$2:$O$5743,A2358,pg_transaction_cleaned!$F$2:$F$5743,"CAPTURE")</f>
        <v>1</v>
      </c>
      <c r="L2358" s="7">
        <f>SUMIFS(pg_transaction_cleaned!$H$2:$H$5743,pg_transaction_cleaned!$O$2:$O$5743,A2358,pg_transaction_cleaned!$F$2:$F$5743,"CAPTURE")</f>
        <v>1299</v>
      </c>
      <c r="M2358" s="6">
        <f>COUNTIFS(pg_transaction_cleaned!$O$2:$O$5743,A2358,pg_transaction_cleaned!$F$2:$F$5743,"REFUND")</f>
        <v>0</v>
      </c>
      <c r="N2358" s="7">
        <f>SUMIFS(pg_transaction_cleaned!$H$2:$H$5743,pg_transaction_cleaned!$O$2:$O$5743,A2358,pg_transaction_cleaned!$F$2:$F$5743,"REFUND")</f>
        <v>0</v>
      </c>
      <c r="O2358" s="6" t="str">
        <f t="shared" si="184"/>
        <v>OK</v>
      </c>
      <c r="P2358" s="8">
        <f t="shared" si="185"/>
        <v>0</v>
      </c>
    </row>
    <row r="2359" spans="1:16" x14ac:dyDescent="0.3">
      <c r="A2359" s="6" t="s">
        <v>4721</v>
      </c>
      <c r="B2359" s="6" t="s">
        <v>11903</v>
      </c>
      <c r="C2359" s="6" t="s">
        <v>4722</v>
      </c>
      <c r="D2359" s="6" t="s">
        <v>42</v>
      </c>
      <c r="E2359" s="6" t="s">
        <v>27</v>
      </c>
      <c r="F2359" s="6" t="s">
        <v>11839</v>
      </c>
      <c r="G2359" s="6" t="s">
        <v>19</v>
      </c>
      <c r="H2359" s="10">
        <f t="shared" si="181"/>
        <v>46277</v>
      </c>
      <c r="I2359" s="7">
        <f t="shared" si="182"/>
        <v>1299</v>
      </c>
      <c r="J2359" s="6" t="str">
        <f t="shared" si="183"/>
        <v>Hyderabad</v>
      </c>
      <c r="K2359" s="6">
        <f>COUNTIFS(pg_transaction_cleaned!$O$2:$O$5743,A2359,pg_transaction_cleaned!$F$2:$F$5743,"CAPTURE")</f>
        <v>1</v>
      </c>
      <c r="L2359" s="7">
        <f>SUMIFS(pg_transaction_cleaned!$H$2:$H$5743,pg_transaction_cleaned!$O$2:$O$5743,A2359,pg_transaction_cleaned!$F$2:$F$5743,"CAPTURE")</f>
        <v>1299</v>
      </c>
      <c r="M2359" s="6">
        <f>COUNTIFS(pg_transaction_cleaned!$O$2:$O$5743,A2359,pg_transaction_cleaned!$F$2:$F$5743,"REFUND")</f>
        <v>0</v>
      </c>
      <c r="N2359" s="7">
        <f>SUMIFS(pg_transaction_cleaned!$H$2:$H$5743,pg_transaction_cleaned!$O$2:$O$5743,A2359,pg_transaction_cleaned!$F$2:$F$5743,"REFUND")</f>
        <v>0</v>
      </c>
      <c r="O2359" s="6" t="str">
        <f t="shared" si="184"/>
        <v>OK</v>
      </c>
      <c r="P2359" s="8">
        <f t="shared" si="185"/>
        <v>0</v>
      </c>
    </row>
    <row r="2360" spans="1:16" x14ac:dyDescent="0.3">
      <c r="A2360" s="6" t="s">
        <v>4723</v>
      </c>
      <c r="B2360" s="6" t="s">
        <v>12120</v>
      </c>
      <c r="C2360" s="6" t="s">
        <v>4724</v>
      </c>
      <c r="D2360" s="6" t="s">
        <v>48</v>
      </c>
      <c r="E2360" s="6" t="s">
        <v>43</v>
      </c>
      <c r="F2360" s="6" t="s">
        <v>12044</v>
      </c>
      <c r="G2360" s="6" t="s">
        <v>115</v>
      </c>
      <c r="H2360" s="10">
        <f t="shared" si="181"/>
        <v>46292</v>
      </c>
      <c r="I2360" s="7">
        <f t="shared" si="182"/>
        <v>3498</v>
      </c>
      <c r="J2360" s="6" t="str">
        <f t="shared" si="183"/>
        <v>Jaipur</v>
      </c>
      <c r="K2360" s="6">
        <f>COUNTIFS(pg_transaction_cleaned!$O$2:$O$5743,A2360,pg_transaction_cleaned!$F$2:$F$5743,"CAPTURE")</f>
        <v>0</v>
      </c>
      <c r="L2360" s="7">
        <f>SUMIFS(pg_transaction_cleaned!$H$2:$H$5743,pg_transaction_cleaned!$O$2:$O$5743,A2360,pg_transaction_cleaned!$F$2:$F$5743,"CAPTURE")</f>
        <v>0</v>
      </c>
      <c r="M2360" s="6">
        <f>COUNTIFS(pg_transaction_cleaned!$O$2:$O$5743,A2360,pg_transaction_cleaned!$F$2:$F$5743,"REFUND")</f>
        <v>0</v>
      </c>
      <c r="N2360" s="7">
        <f>SUMIFS(pg_transaction_cleaned!$H$2:$H$5743,pg_transaction_cleaned!$O$2:$O$5743,A2360,pg_transaction_cleaned!$F$2:$F$5743,"REFUND")</f>
        <v>0</v>
      </c>
      <c r="O2360" s="6" t="str">
        <f t="shared" si="184"/>
        <v>OK</v>
      </c>
      <c r="P2360" s="8">
        <f t="shared" si="185"/>
        <v>0</v>
      </c>
    </row>
    <row r="2361" spans="1:16" x14ac:dyDescent="0.3">
      <c r="A2361" s="6" t="s">
        <v>4725</v>
      </c>
      <c r="B2361" s="6" t="s">
        <v>11920</v>
      </c>
      <c r="C2361" s="6" t="s">
        <v>4726</v>
      </c>
      <c r="D2361" s="6" t="s">
        <v>37</v>
      </c>
      <c r="E2361" s="6" t="s">
        <v>27</v>
      </c>
      <c r="F2361" s="6" t="s">
        <v>12160</v>
      </c>
      <c r="G2361" s="6" t="s">
        <v>19</v>
      </c>
      <c r="H2361" s="10">
        <f t="shared" si="181"/>
        <v>46281</v>
      </c>
      <c r="I2361" s="7">
        <f t="shared" si="182"/>
        <v>12998</v>
      </c>
      <c r="J2361" s="6" t="str">
        <f t="shared" si="183"/>
        <v>Lucknow</v>
      </c>
      <c r="K2361" s="6">
        <f>COUNTIFS(pg_transaction_cleaned!$O$2:$O$5743,A2361,pg_transaction_cleaned!$F$2:$F$5743,"CAPTURE")</f>
        <v>1</v>
      </c>
      <c r="L2361" s="7">
        <f>SUMIFS(pg_transaction_cleaned!$H$2:$H$5743,pg_transaction_cleaned!$O$2:$O$5743,A2361,pg_transaction_cleaned!$F$2:$F$5743,"CAPTURE")</f>
        <v>12998</v>
      </c>
      <c r="M2361" s="6">
        <f>COUNTIFS(pg_transaction_cleaned!$O$2:$O$5743,A2361,pg_transaction_cleaned!$F$2:$F$5743,"REFUND")</f>
        <v>0</v>
      </c>
      <c r="N2361" s="7">
        <f>SUMIFS(pg_transaction_cleaned!$H$2:$H$5743,pg_transaction_cleaned!$O$2:$O$5743,A2361,pg_transaction_cleaned!$F$2:$F$5743,"REFUND")</f>
        <v>0</v>
      </c>
      <c r="O2361" s="6" t="str">
        <f t="shared" si="184"/>
        <v>OK</v>
      </c>
      <c r="P2361" s="8">
        <f t="shared" si="185"/>
        <v>0</v>
      </c>
    </row>
    <row r="2362" spans="1:16" x14ac:dyDescent="0.3">
      <c r="A2362" s="6" t="s">
        <v>4727</v>
      </c>
      <c r="B2362" s="6" t="s">
        <v>11846</v>
      </c>
      <c r="C2362" s="6" t="s">
        <v>4728</v>
      </c>
      <c r="D2362" s="6" t="s">
        <v>51</v>
      </c>
      <c r="E2362" s="6" t="s">
        <v>18</v>
      </c>
      <c r="F2362" s="6" t="s">
        <v>12001</v>
      </c>
      <c r="G2362" s="6" t="s">
        <v>19</v>
      </c>
      <c r="H2362" s="10">
        <f t="shared" si="181"/>
        <v>46285</v>
      </c>
      <c r="I2362" s="7">
        <f t="shared" si="182"/>
        <v>7997</v>
      </c>
      <c r="J2362" s="6" t="str">
        <f t="shared" si="183"/>
        <v>Chennai</v>
      </c>
      <c r="K2362" s="6">
        <f>COUNTIFS(pg_transaction_cleaned!$O$2:$O$5743,A2362,pg_transaction_cleaned!$F$2:$F$5743,"CAPTURE")</f>
        <v>1</v>
      </c>
      <c r="L2362" s="7">
        <f>SUMIFS(pg_transaction_cleaned!$H$2:$H$5743,pg_transaction_cleaned!$O$2:$O$5743,A2362,pg_transaction_cleaned!$F$2:$F$5743,"CAPTURE")</f>
        <v>7997</v>
      </c>
      <c r="M2362" s="6">
        <f>COUNTIFS(pg_transaction_cleaned!$O$2:$O$5743,A2362,pg_transaction_cleaned!$F$2:$F$5743,"REFUND")</f>
        <v>0</v>
      </c>
      <c r="N2362" s="7">
        <f>SUMIFS(pg_transaction_cleaned!$H$2:$H$5743,pg_transaction_cleaned!$O$2:$O$5743,A2362,pg_transaction_cleaned!$F$2:$F$5743,"REFUND")</f>
        <v>0</v>
      </c>
      <c r="O2362" s="6" t="str">
        <f t="shared" si="184"/>
        <v>OK</v>
      </c>
      <c r="P2362" s="8">
        <f t="shared" si="185"/>
        <v>0</v>
      </c>
    </row>
    <row r="2363" spans="1:16" x14ac:dyDescent="0.3">
      <c r="A2363" s="6" t="s">
        <v>4729</v>
      </c>
      <c r="B2363" s="6" t="s">
        <v>12036</v>
      </c>
      <c r="C2363" s="6" t="s">
        <v>4730</v>
      </c>
      <c r="D2363" s="6" t="s">
        <v>42</v>
      </c>
      <c r="E2363" s="6" t="s">
        <v>27</v>
      </c>
      <c r="F2363" s="6" t="s">
        <v>11916</v>
      </c>
      <c r="G2363" s="6" t="s">
        <v>19</v>
      </c>
      <c r="H2363" s="10">
        <f t="shared" si="181"/>
        <v>46283</v>
      </c>
      <c r="I2363" s="7">
        <f t="shared" si="182"/>
        <v>5498</v>
      </c>
      <c r="J2363" s="6" t="str">
        <f t="shared" si="183"/>
        <v>Hyderabad</v>
      </c>
      <c r="K2363" s="6">
        <f>COUNTIFS(pg_transaction_cleaned!$O$2:$O$5743,A2363,pg_transaction_cleaned!$F$2:$F$5743,"CAPTURE")</f>
        <v>1</v>
      </c>
      <c r="L2363" s="7">
        <f>SUMIFS(pg_transaction_cleaned!$H$2:$H$5743,pg_transaction_cleaned!$O$2:$O$5743,A2363,pg_transaction_cleaned!$F$2:$F$5743,"CAPTURE")</f>
        <v>5498</v>
      </c>
      <c r="M2363" s="6">
        <f>COUNTIFS(pg_transaction_cleaned!$O$2:$O$5743,A2363,pg_transaction_cleaned!$F$2:$F$5743,"REFUND")</f>
        <v>0</v>
      </c>
      <c r="N2363" s="7">
        <f>SUMIFS(pg_transaction_cleaned!$H$2:$H$5743,pg_transaction_cleaned!$O$2:$O$5743,A2363,pg_transaction_cleaned!$F$2:$F$5743,"REFUND")</f>
        <v>0</v>
      </c>
      <c r="O2363" s="6" t="str">
        <f t="shared" si="184"/>
        <v>OK</v>
      </c>
      <c r="P2363" s="8">
        <f t="shared" si="185"/>
        <v>0</v>
      </c>
    </row>
    <row r="2364" spans="1:16" x14ac:dyDescent="0.3">
      <c r="A2364" s="6" t="s">
        <v>4731</v>
      </c>
      <c r="B2364" s="6" t="s">
        <v>11846</v>
      </c>
      <c r="C2364" s="6" t="s">
        <v>4732</v>
      </c>
      <c r="D2364" s="6" t="s">
        <v>37</v>
      </c>
      <c r="E2364" s="6" t="s">
        <v>18</v>
      </c>
      <c r="F2364" s="6" t="s">
        <v>11883</v>
      </c>
      <c r="G2364" s="6" t="s">
        <v>115</v>
      </c>
      <c r="H2364" s="10">
        <f t="shared" si="181"/>
        <v>46285</v>
      </c>
      <c r="I2364" s="7">
        <f t="shared" si="182"/>
        <v>1598</v>
      </c>
      <c r="J2364" s="6" t="str">
        <f t="shared" si="183"/>
        <v>Lucknow</v>
      </c>
      <c r="K2364" s="6">
        <f>COUNTIFS(pg_transaction_cleaned!$O$2:$O$5743,A2364,pg_transaction_cleaned!$F$2:$F$5743,"CAPTURE")</f>
        <v>0</v>
      </c>
      <c r="L2364" s="7">
        <f>SUMIFS(pg_transaction_cleaned!$H$2:$H$5743,pg_transaction_cleaned!$O$2:$O$5743,A2364,pg_transaction_cleaned!$F$2:$F$5743,"CAPTURE")</f>
        <v>0</v>
      </c>
      <c r="M2364" s="6">
        <f>COUNTIFS(pg_transaction_cleaned!$O$2:$O$5743,A2364,pg_transaction_cleaned!$F$2:$F$5743,"REFUND")</f>
        <v>0</v>
      </c>
      <c r="N2364" s="7">
        <f>SUMIFS(pg_transaction_cleaned!$H$2:$H$5743,pg_transaction_cleaned!$O$2:$O$5743,A2364,pg_transaction_cleaned!$F$2:$F$5743,"REFUND")</f>
        <v>0</v>
      </c>
      <c r="O2364" s="6" t="str">
        <f t="shared" si="184"/>
        <v>OK</v>
      </c>
      <c r="P2364" s="8">
        <f t="shared" si="185"/>
        <v>0</v>
      </c>
    </row>
    <row r="2365" spans="1:16" x14ac:dyDescent="0.3">
      <c r="A2365" s="6" t="s">
        <v>4733</v>
      </c>
      <c r="B2365" s="6" t="s">
        <v>11871</v>
      </c>
      <c r="C2365" s="6" t="s">
        <v>4734</v>
      </c>
      <c r="D2365" s="6" t="s">
        <v>26</v>
      </c>
      <c r="E2365" s="6" t="s">
        <v>18</v>
      </c>
      <c r="F2365" s="6" t="s">
        <v>11929</v>
      </c>
      <c r="G2365" s="6" t="s">
        <v>19</v>
      </c>
      <c r="H2365" s="10">
        <f t="shared" si="181"/>
        <v>46272</v>
      </c>
      <c r="I2365" s="7">
        <f t="shared" si="182"/>
        <v>799</v>
      </c>
      <c r="J2365" s="6" t="str">
        <f t="shared" si="183"/>
        <v>Kolkata</v>
      </c>
      <c r="K2365" s="6">
        <f>COUNTIFS(pg_transaction_cleaned!$O$2:$O$5743,A2365,pg_transaction_cleaned!$F$2:$F$5743,"CAPTURE")</f>
        <v>1</v>
      </c>
      <c r="L2365" s="7">
        <f>SUMIFS(pg_transaction_cleaned!$H$2:$H$5743,pg_transaction_cleaned!$O$2:$O$5743,A2365,pg_transaction_cleaned!$F$2:$F$5743,"CAPTURE")</f>
        <v>799</v>
      </c>
      <c r="M2365" s="6">
        <f>COUNTIFS(pg_transaction_cleaned!$O$2:$O$5743,A2365,pg_transaction_cleaned!$F$2:$F$5743,"REFUND")</f>
        <v>0</v>
      </c>
      <c r="N2365" s="7">
        <f>SUMIFS(pg_transaction_cleaned!$H$2:$H$5743,pg_transaction_cleaned!$O$2:$O$5743,A2365,pg_transaction_cleaned!$F$2:$F$5743,"REFUND")</f>
        <v>0</v>
      </c>
      <c r="O2365" s="6" t="str">
        <f t="shared" si="184"/>
        <v>OK</v>
      </c>
      <c r="P2365" s="8">
        <f t="shared" si="185"/>
        <v>0</v>
      </c>
    </row>
    <row r="2366" spans="1:16" x14ac:dyDescent="0.3">
      <c r="A2366" s="6" t="s">
        <v>4735</v>
      </c>
      <c r="B2366" s="6" t="s">
        <v>11981</v>
      </c>
      <c r="C2366" s="6" t="s">
        <v>4736</v>
      </c>
      <c r="D2366" s="6" t="s">
        <v>61</v>
      </c>
      <c r="E2366" s="6" t="s">
        <v>27</v>
      </c>
      <c r="F2366" s="6" t="s">
        <v>11841</v>
      </c>
      <c r="G2366" s="6" t="s">
        <v>19</v>
      </c>
      <c r="H2366" s="10">
        <f t="shared" si="181"/>
        <v>46274</v>
      </c>
      <c r="I2366" s="7">
        <f t="shared" si="182"/>
        <v>2499</v>
      </c>
      <c r="J2366" s="6" t="str">
        <f t="shared" si="183"/>
        <v>Delhi</v>
      </c>
      <c r="K2366" s="6">
        <f>COUNTIFS(pg_transaction_cleaned!$O$2:$O$5743,A2366,pg_transaction_cleaned!$F$2:$F$5743,"CAPTURE")</f>
        <v>1</v>
      </c>
      <c r="L2366" s="7">
        <f>SUMIFS(pg_transaction_cleaned!$H$2:$H$5743,pg_transaction_cleaned!$O$2:$O$5743,A2366,pg_transaction_cleaned!$F$2:$F$5743,"CAPTURE")</f>
        <v>2499</v>
      </c>
      <c r="M2366" s="6">
        <f>COUNTIFS(pg_transaction_cleaned!$O$2:$O$5743,A2366,pg_transaction_cleaned!$F$2:$F$5743,"REFUND")</f>
        <v>0</v>
      </c>
      <c r="N2366" s="7">
        <f>SUMIFS(pg_transaction_cleaned!$H$2:$H$5743,pg_transaction_cleaned!$O$2:$O$5743,A2366,pg_transaction_cleaned!$F$2:$F$5743,"REFUND")</f>
        <v>0</v>
      </c>
      <c r="O2366" s="6" t="str">
        <f t="shared" si="184"/>
        <v>OK</v>
      </c>
      <c r="P2366" s="8">
        <f t="shared" si="185"/>
        <v>0</v>
      </c>
    </row>
    <row r="2367" spans="1:16" x14ac:dyDescent="0.3">
      <c r="A2367" s="6" t="s">
        <v>4737</v>
      </c>
      <c r="B2367" s="6" t="s">
        <v>11873</v>
      </c>
      <c r="C2367" s="6" t="s">
        <v>4738</v>
      </c>
      <c r="D2367" s="6" t="s">
        <v>51</v>
      </c>
      <c r="E2367" s="6" t="s">
        <v>27</v>
      </c>
      <c r="F2367" s="6" t="s">
        <v>12094</v>
      </c>
      <c r="G2367" s="6" t="s">
        <v>19</v>
      </c>
      <c r="H2367" s="10">
        <f t="shared" si="181"/>
        <v>46291</v>
      </c>
      <c r="I2367" s="7">
        <f t="shared" si="182"/>
        <v>4397</v>
      </c>
      <c r="J2367" s="6" t="str">
        <f t="shared" si="183"/>
        <v>Chennai</v>
      </c>
      <c r="K2367" s="6">
        <f>COUNTIFS(pg_transaction_cleaned!$O$2:$O$5743,A2367,pg_transaction_cleaned!$F$2:$F$5743,"CAPTURE")</f>
        <v>1</v>
      </c>
      <c r="L2367" s="7">
        <f>SUMIFS(pg_transaction_cleaned!$H$2:$H$5743,pg_transaction_cleaned!$O$2:$O$5743,A2367,pg_transaction_cleaned!$F$2:$F$5743,"CAPTURE")</f>
        <v>4397</v>
      </c>
      <c r="M2367" s="6">
        <f>COUNTIFS(pg_transaction_cleaned!$O$2:$O$5743,A2367,pg_transaction_cleaned!$F$2:$F$5743,"REFUND")</f>
        <v>0</v>
      </c>
      <c r="N2367" s="7">
        <f>SUMIFS(pg_transaction_cleaned!$H$2:$H$5743,pg_transaction_cleaned!$O$2:$O$5743,A2367,pg_transaction_cleaned!$F$2:$F$5743,"REFUND")</f>
        <v>0</v>
      </c>
      <c r="O2367" s="6" t="str">
        <f t="shared" si="184"/>
        <v>OK</v>
      </c>
      <c r="P2367" s="8">
        <f t="shared" si="185"/>
        <v>0</v>
      </c>
    </row>
    <row r="2368" spans="1:16" x14ac:dyDescent="0.3">
      <c r="A2368" s="6" t="s">
        <v>4739</v>
      </c>
      <c r="B2368" s="6" t="s">
        <v>11871</v>
      </c>
      <c r="C2368" s="6" t="s">
        <v>4740</v>
      </c>
      <c r="D2368" s="6" t="s">
        <v>23</v>
      </c>
      <c r="E2368" s="6" t="s">
        <v>27</v>
      </c>
      <c r="F2368" s="6" t="s">
        <v>11849</v>
      </c>
      <c r="G2368" s="6" t="s">
        <v>19</v>
      </c>
      <c r="H2368" s="10">
        <f t="shared" si="181"/>
        <v>46272</v>
      </c>
      <c r="I2368" s="7">
        <f t="shared" si="182"/>
        <v>4298</v>
      </c>
      <c r="J2368" s="6" t="str">
        <f t="shared" si="183"/>
        <v>Bengaluru</v>
      </c>
      <c r="K2368" s="6">
        <f>COUNTIFS(pg_transaction_cleaned!$O$2:$O$5743,A2368,pg_transaction_cleaned!$F$2:$F$5743,"CAPTURE")</f>
        <v>1</v>
      </c>
      <c r="L2368" s="7">
        <f>SUMIFS(pg_transaction_cleaned!$H$2:$H$5743,pg_transaction_cleaned!$O$2:$O$5743,A2368,pg_transaction_cleaned!$F$2:$F$5743,"CAPTURE")</f>
        <v>4298</v>
      </c>
      <c r="M2368" s="6">
        <f>COUNTIFS(pg_transaction_cleaned!$O$2:$O$5743,A2368,pg_transaction_cleaned!$F$2:$F$5743,"REFUND")</f>
        <v>0</v>
      </c>
      <c r="N2368" s="7">
        <f>SUMIFS(pg_transaction_cleaned!$H$2:$H$5743,pg_transaction_cleaned!$O$2:$O$5743,A2368,pg_transaction_cleaned!$F$2:$F$5743,"REFUND")</f>
        <v>0</v>
      </c>
      <c r="O2368" s="6" t="str">
        <f t="shared" si="184"/>
        <v>OK</v>
      </c>
      <c r="P2368" s="8">
        <f t="shared" si="185"/>
        <v>0</v>
      </c>
    </row>
    <row r="2369" spans="1:16" x14ac:dyDescent="0.3">
      <c r="A2369" s="6" t="s">
        <v>4741</v>
      </c>
      <c r="B2369" s="6" t="s">
        <v>11862</v>
      </c>
      <c r="C2369" s="6" t="s">
        <v>4742</v>
      </c>
      <c r="D2369" s="6" t="s">
        <v>34</v>
      </c>
      <c r="E2369" s="6" t="s">
        <v>18</v>
      </c>
      <c r="F2369" s="6" t="s">
        <v>12121</v>
      </c>
      <c r="G2369" s="6" t="s">
        <v>19</v>
      </c>
      <c r="H2369" s="10">
        <f t="shared" si="181"/>
        <v>46272</v>
      </c>
      <c r="I2369" s="7">
        <f t="shared" si="182"/>
        <v>7998</v>
      </c>
      <c r="J2369" s="6" t="str">
        <f t="shared" si="183"/>
        <v>Ahmedabad</v>
      </c>
      <c r="K2369" s="6">
        <f>COUNTIFS(pg_transaction_cleaned!$O$2:$O$5743,A2369,pg_transaction_cleaned!$F$2:$F$5743,"CAPTURE")</f>
        <v>1</v>
      </c>
      <c r="L2369" s="7">
        <f>SUMIFS(pg_transaction_cleaned!$H$2:$H$5743,pg_transaction_cleaned!$O$2:$O$5743,A2369,pg_transaction_cleaned!$F$2:$F$5743,"CAPTURE")</f>
        <v>7998</v>
      </c>
      <c r="M2369" s="6">
        <f>COUNTIFS(pg_transaction_cleaned!$O$2:$O$5743,A2369,pg_transaction_cleaned!$F$2:$F$5743,"REFUND")</f>
        <v>0</v>
      </c>
      <c r="N2369" s="7">
        <f>SUMIFS(pg_transaction_cleaned!$H$2:$H$5743,pg_transaction_cleaned!$O$2:$O$5743,A2369,pg_transaction_cleaned!$F$2:$F$5743,"REFUND")</f>
        <v>0</v>
      </c>
      <c r="O2369" s="6" t="str">
        <f t="shared" si="184"/>
        <v>OK</v>
      </c>
      <c r="P2369" s="8">
        <f t="shared" si="185"/>
        <v>0</v>
      </c>
    </row>
    <row r="2370" spans="1:16" x14ac:dyDescent="0.3">
      <c r="A2370" s="6" t="s">
        <v>4743</v>
      </c>
      <c r="B2370" s="6" t="s">
        <v>11942</v>
      </c>
      <c r="C2370" s="6" t="s">
        <v>4744</v>
      </c>
      <c r="D2370" s="6" t="s">
        <v>34</v>
      </c>
      <c r="E2370" s="6" t="s">
        <v>18</v>
      </c>
      <c r="F2370" s="6" t="s">
        <v>11839</v>
      </c>
      <c r="G2370" s="6" t="s">
        <v>19</v>
      </c>
      <c r="H2370" s="10">
        <f t="shared" ref="H2370:H2433" si="186">IF(MID(B2370,5,1)="-",DATE(LEFT(B2370,4),MID(B2370,6,2),RIGHT(B2370,2)),DATE(RIGHT(B2370,4),MID(B2370,4,2),LEFT(B2370,2)))</f>
        <v>46277</v>
      </c>
      <c r="I2370" s="7">
        <f t="shared" ref="I2370:I2433" si="187">VALUE(SUBSTITUTE(F2370,",",""))</f>
        <v>1299</v>
      </c>
      <c r="J2370" s="6" t="str">
        <f t="shared" ref="J2370:J2433" si="188">IF(TRIM(D2370)="","Unknown",TRIM(D2370))</f>
        <v>Ahmedabad</v>
      </c>
      <c r="K2370" s="6">
        <f>COUNTIFS(pg_transaction_cleaned!$O$2:$O$5743,A2370,pg_transaction_cleaned!$F$2:$F$5743,"CAPTURE")</f>
        <v>1</v>
      </c>
      <c r="L2370" s="7">
        <f>SUMIFS(pg_transaction_cleaned!$H$2:$H$5743,pg_transaction_cleaned!$O$2:$O$5743,A2370,pg_transaction_cleaned!$F$2:$F$5743,"CAPTURE")</f>
        <v>1299</v>
      </c>
      <c r="M2370" s="6">
        <f>COUNTIFS(pg_transaction_cleaned!$O$2:$O$5743,A2370,pg_transaction_cleaned!$F$2:$F$5743,"REFUND")</f>
        <v>0</v>
      </c>
      <c r="N2370" s="7">
        <f>SUMIFS(pg_transaction_cleaned!$H$2:$H$5743,pg_transaction_cleaned!$O$2:$O$5743,A2370,pg_transaction_cleaned!$F$2:$F$5743,"REFUND")</f>
        <v>0</v>
      </c>
      <c r="O2370" s="6" t="str">
        <f t="shared" si="184"/>
        <v>OK</v>
      </c>
      <c r="P2370" s="8">
        <f t="shared" si="185"/>
        <v>0</v>
      </c>
    </row>
    <row r="2371" spans="1:16" x14ac:dyDescent="0.3">
      <c r="A2371" s="6" t="s">
        <v>4745</v>
      </c>
      <c r="B2371" s="6" t="s">
        <v>11838</v>
      </c>
      <c r="C2371" s="6" t="s">
        <v>4746</v>
      </c>
      <c r="D2371" s="6" t="s">
        <v>26</v>
      </c>
      <c r="E2371" s="6" t="s">
        <v>18</v>
      </c>
      <c r="F2371" s="6" t="s">
        <v>11835</v>
      </c>
      <c r="G2371" s="6" t="s">
        <v>19</v>
      </c>
      <c r="H2371" s="10">
        <f t="shared" si="186"/>
        <v>46283</v>
      </c>
      <c r="I2371" s="7">
        <f t="shared" si="187"/>
        <v>499</v>
      </c>
      <c r="J2371" s="6" t="str">
        <f t="shared" si="188"/>
        <v>Kolkata</v>
      </c>
      <c r="K2371" s="6">
        <f>COUNTIFS(pg_transaction_cleaned!$O$2:$O$5743,A2371,pg_transaction_cleaned!$F$2:$F$5743,"CAPTURE")</f>
        <v>1</v>
      </c>
      <c r="L2371" s="7">
        <f>SUMIFS(pg_transaction_cleaned!$H$2:$H$5743,pg_transaction_cleaned!$O$2:$O$5743,A2371,pg_transaction_cleaned!$F$2:$F$5743,"CAPTURE")</f>
        <v>499</v>
      </c>
      <c r="M2371" s="6">
        <f>COUNTIFS(pg_transaction_cleaned!$O$2:$O$5743,A2371,pg_transaction_cleaned!$F$2:$F$5743,"REFUND")</f>
        <v>0</v>
      </c>
      <c r="N2371" s="7">
        <f>SUMIFS(pg_transaction_cleaned!$H$2:$H$5743,pg_transaction_cleaned!$O$2:$O$5743,A2371,pg_transaction_cleaned!$F$2:$F$5743,"REFUND")</f>
        <v>0</v>
      </c>
      <c r="O2371" s="6" t="str">
        <f t="shared" ref="O2371:O2434" si="189">IF(AND(G2371="Paid",K2371=0),"Paid, no payment",IF(AND(OR(G2371="Failed",G2371="Cancelled"),K2371&gt;0),"Payment on failed/cancelled",IF(K2371&gt;1,"Duplicate charge",IF(AND(K2371=1,ROUND(L2371-I2371,2)&lt;&gt;0),"Amount difference",IF(AND(G2371="Refunded",M2371=0),"Refunded, no refund",IF(AND(G2371&lt;&gt;"Refunded",M2371&gt;0),"Refund, order not Refunded",IF(AND(M2371&gt;0,ROUND(N2371-I2371,2)&lt;&gt;0),"Refund amount differs","OK")))))))</f>
        <v>OK</v>
      </c>
      <c r="P2371" s="8">
        <f t="shared" ref="P2371:P2434" si="190">IF(O2371="OK",0,IF(O2371="Paid, no payment",I2371,IF(O2371="Payment on failed/cancelled",L2371,IF(OR(O2371="Duplicate charge",O2371="Amount difference"),L2371-I2371,IF(O2371="Refunded, no refund",I2371,N2371)))))</f>
        <v>0</v>
      </c>
    </row>
    <row r="2372" spans="1:16" x14ac:dyDescent="0.3">
      <c r="A2372" s="6" t="s">
        <v>4747</v>
      </c>
      <c r="B2372" s="6" t="s">
        <v>11896</v>
      </c>
      <c r="C2372" s="6" t="s">
        <v>4748</v>
      </c>
      <c r="D2372" s="6" t="s">
        <v>34</v>
      </c>
      <c r="E2372" s="6" t="s">
        <v>43</v>
      </c>
      <c r="F2372" s="6" t="s">
        <v>11883</v>
      </c>
      <c r="G2372" s="6" t="s">
        <v>19</v>
      </c>
      <c r="H2372" s="10">
        <f t="shared" si="186"/>
        <v>46292</v>
      </c>
      <c r="I2372" s="7">
        <f t="shared" si="187"/>
        <v>1598</v>
      </c>
      <c r="J2372" s="6" t="str">
        <f t="shared" si="188"/>
        <v>Ahmedabad</v>
      </c>
      <c r="K2372" s="6">
        <f>COUNTIFS(pg_transaction_cleaned!$O$2:$O$5743,A2372,pg_transaction_cleaned!$F$2:$F$5743,"CAPTURE")</f>
        <v>1</v>
      </c>
      <c r="L2372" s="7">
        <f>SUMIFS(pg_transaction_cleaned!$H$2:$H$5743,pg_transaction_cleaned!$O$2:$O$5743,A2372,pg_transaction_cleaned!$F$2:$F$5743,"CAPTURE")</f>
        <v>1598</v>
      </c>
      <c r="M2372" s="6">
        <f>COUNTIFS(pg_transaction_cleaned!$O$2:$O$5743,A2372,pg_transaction_cleaned!$F$2:$F$5743,"REFUND")</f>
        <v>0</v>
      </c>
      <c r="N2372" s="7">
        <f>SUMIFS(pg_transaction_cleaned!$H$2:$H$5743,pg_transaction_cleaned!$O$2:$O$5743,A2372,pg_transaction_cleaned!$F$2:$F$5743,"REFUND")</f>
        <v>0</v>
      </c>
      <c r="O2372" s="6" t="str">
        <f t="shared" si="189"/>
        <v>OK</v>
      </c>
      <c r="P2372" s="8">
        <f t="shared" si="190"/>
        <v>0</v>
      </c>
    </row>
    <row r="2373" spans="1:16" x14ac:dyDescent="0.3">
      <c r="A2373" s="6" t="s">
        <v>4749</v>
      </c>
      <c r="B2373" s="6" t="s">
        <v>11893</v>
      </c>
      <c r="C2373" s="6" t="s">
        <v>4750</v>
      </c>
      <c r="D2373" s="6" t="s">
        <v>42</v>
      </c>
      <c r="E2373" s="6" t="s">
        <v>27</v>
      </c>
      <c r="F2373" s="6" t="s">
        <v>11867</v>
      </c>
      <c r="G2373" s="6" t="s">
        <v>19</v>
      </c>
      <c r="H2373" s="10">
        <f t="shared" si="186"/>
        <v>46280</v>
      </c>
      <c r="I2373" s="7">
        <f t="shared" si="187"/>
        <v>10498</v>
      </c>
      <c r="J2373" s="6" t="str">
        <f t="shared" si="188"/>
        <v>Hyderabad</v>
      </c>
      <c r="K2373" s="6">
        <f>COUNTIFS(pg_transaction_cleaned!$O$2:$O$5743,A2373,pg_transaction_cleaned!$F$2:$F$5743,"CAPTURE")</f>
        <v>1</v>
      </c>
      <c r="L2373" s="7">
        <f>SUMIFS(pg_transaction_cleaned!$H$2:$H$5743,pg_transaction_cleaned!$O$2:$O$5743,A2373,pg_transaction_cleaned!$F$2:$F$5743,"CAPTURE")</f>
        <v>10498</v>
      </c>
      <c r="M2373" s="6">
        <f>COUNTIFS(pg_transaction_cleaned!$O$2:$O$5743,A2373,pg_transaction_cleaned!$F$2:$F$5743,"REFUND")</f>
        <v>0</v>
      </c>
      <c r="N2373" s="7">
        <f>SUMIFS(pg_transaction_cleaned!$H$2:$H$5743,pg_transaction_cleaned!$O$2:$O$5743,A2373,pg_transaction_cleaned!$F$2:$F$5743,"REFUND")</f>
        <v>0</v>
      </c>
      <c r="O2373" s="6" t="str">
        <f t="shared" si="189"/>
        <v>OK</v>
      </c>
      <c r="P2373" s="8">
        <f t="shared" si="190"/>
        <v>0</v>
      </c>
    </row>
    <row r="2374" spans="1:16" x14ac:dyDescent="0.3">
      <c r="A2374" s="6" t="s">
        <v>4751</v>
      </c>
      <c r="B2374" s="6" t="s">
        <v>11877</v>
      </c>
      <c r="C2374" s="6" t="s">
        <v>4752</v>
      </c>
      <c r="D2374" s="6" t="s">
        <v>51</v>
      </c>
      <c r="E2374" s="6" t="s">
        <v>18</v>
      </c>
      <c r="F2374" s="6" t="s">
        <v>11878</v>
      </c>
      <c r="G2374" s="6" t="s">
        <v>19</v>
      </c>
      <c r="H2374" s="10">
        <f t="shared" si="186"/>
        <v>46267</v>
      </c>
      <c r="I2374" s="7">
        <f t="shared" si="187"/>
        <v>4498</v>
      </c>
      <c r="J2374" s="6" t="str">
        <f t="shared" si="188"/>
        <v>Chennai</v>
      </c>
      <c r="K2374" s="6">
        <f>COUNTIFS(pg_transaction_cleaned!$O$2:$O$5743,A2374,pg_transaction_cleaned!$F$2:$F$5743,"CAPTURE")</f>
        <v>1</v>
      </c>
      <c r="L2374" s="7">
        <f>SUMIFS(pg_transaction_cleaned!$H$2:$H$5743,pg_transaction_cleaned!$O$2:$O$5743,A2374,pg_transaction_cleaned!$F$2:$F$5743,"CAPTURE")</f>
        <v>4498</v>
      </c>
      <c r="M2374" s="6">
        <f>COUNTIFS(pg_transaction_cleaned!$O$2:$O$5743,A2374,pg_transaction_cleaned!$F$2:$F$5743,"REFUND")</f>
        <v>0</v>
      </c>
      <c r="N2374" s="7">
        <f>SUMIFS(pg_transaction_cleaned!$H$2:$H$5743,pg_transaction_cleaned!$O$2:$O$5743,A2374,pg_transaction_cleaned!$F$2:$F$5743,"REFUND")</f>
        <v>0</v>
      </c>
      <c r="O2374" s="6" t="str">
        <f t="shared" si="189"/>
        <v>OK</v>
      </c>
      <c r="P2374" s="8">
        <f t="shared" si="190"/>
        <v>0</v>
      </c>
    </row>
    <row r="2375" spans="1:16" x14ac:dyDescent="0.3">
      <c r="A2375" s="6" t="s">
        <v>4753</v>
      </c>
      <c r="B2375" s="6" t="s">
        <v>11888</v>
      </c>
      <c r="C2375" s="6" t="s">
        <v>4754</v>
      </c>
      <c r="D2375" s="6" t="s">
        <v>75</v>
      </c>
      <c r="E2375" s="6" t="s">
        <v>27</v>
      </c>
      <c r="F2375" s="6" t="s">
        <v>11835</v>
      </c>
      <c r="G2375" s="6" t="s">
        <v>19</v>
      </c>
      <c r="H2375" s="10">
        <f t="shared" si="186"/>
        <v>46269</v>
      </c>
      <c r="I2375" s="7">
        <f t="shared" si="187"/>
        <v>499</v>
      </c>
      <c r="J2375" s="6" t="str">
        <f t="shared" si="188"/>
        <v>Mumbai</v>
      </c>
      <c r="K2375" s="6">
        <f>COUNTIFS(pg_transaction_cleaned!$O$2:$O$5743,A2375,pg_transaction_cleaned!$F$2:$F$5743,"CAPTURE")</f>
        <v>1</v>
      </c>
      <c r="L2375" s="7">
        <f>SUMIFS(pg_transaction_cleaned!$H$2:$H$5743,pg_transaction_cleaned!$O$2:$O$5743,A2375,pg_transaction_cleaned!$F$2:$F$5743,"CAPTURE")</f>
        <v>499</v>
      </c>
      <c r="M2375" s="6">
        <f>COUNTIFS(pg_transaction_cleaned!$O$2:$O$5743,A2375,pg_transaction_cleaned!$F$2:$F$5743,"REFUND")</f>
        <v>0</v>
      </c>
      <c r="N2375" s="7">
        <f>SUMIFS(pg_transaction_cleaned!$H$2:$H$5743,pg_transaction_cleaned!$O$2:$O$5743,A2375,pg_transaction_cleaned!$F$2:$F$5743,"REFUND")</f>
        <v>0</v>
      </c>
      <c r="O2375" s="6" t="str">
        <f t="shared" si="189"/>
        <v>OK</v>
      </c>
      <c r="P2375" s="8">
        <f t="shared" si="190"/>
        <v>0</v>
      </c>
    </row>
    <row r="2376" spans="1:16" x14ac:dyDescent="0.3">
      <c r="A2376" s="6" t="s">
        <v>4755</v>
      </c>
      <c r="B2376" s="6" t="s">
        <v>11936</v>
      </c>
      <c r="C2376" s="6" t="s">
        <v>4756</v>
      </c>
      <c r="D2376" s="6" t="s">
        <v>17</v>
      </c>
      <c r="E2376" s="6" t="s">
        <v>18</v>
      </c>
      <c r="F2376" s="6" t="s">
        <v>11992</v>
      </c>
      <c r="G2376" s="6" t="s">
        <v>19</v>
      </c>
      <c r="H2376" s="10">
        <f t="shared" si="186"/>
        <v>46293</v>
      </c>
      <c r="I2376" s="7">
        <f t="shared" si="187"/>
        <v>799</v>
      </c>
      <c r="J2376" s="6" t="str">
        <f t="shared" si="188"/>
        <v>Pune</v>
      </c>
      <c r="K2376" s="6">
        <f>COUNTIFS(pg_transaction_cleaned!$O$2:$O$5743,A2376,pg_transaction_cleaned!$F$2:$F$5743,"CAPTURE")</f>
        <v>1</v>
      </c>
      <c r="L2376" s="7">
        <f>SUMIFS(pg_transaction_cleaned!$H$2:$H$5743,pg_transaction_cleaned!$O$2:$O$5743,A2376,pg_transaction_cleaned!$F$2:$F$5743,"CAPTURE")</f>
        <v>799</v>
      </c>
      <c r="M2376" s="6">
        <f>COUNTIFS(pg_transaction_cleaned!$O$2:$O$5743,A2376,pg_transaction_cleaned!$F$2:$F$5743,"REFUND")</f>
        <v>0</v>
      </c>
      <c r="N2376" s="7">
        <f>SUMIFS(pg_transaction_cleaned!$H$2:$H$5743,pg_transaction_cleaned!$O$2:$O$5743,A2376,pg_transaction_cleaned!$F$2:$F$5743,"REFUND")</f>
        <v>0</v>
      </c>
      <c r="O2376" s="6" t="str">
        <f t="shared" si="189"/>
        <v>OK</v>
      </c>
      <c r="P2376" s="8">
        <f t="shared" si="190"/>
        <v>0</v>
      </c>
    </row>
    <row r="2377" spans="1:16" x14ac:dyDescent="0.3">
      <c r="A2377" s="6" t="s">
        <v>4757</v>
      </c>
      <c r="B2377" s="6" t="s">
        <v>11881</v>
      </c>
      <c r="C2377" s="6" t="s">
        <v>4758</v>
      </c>
      <c r="D2377" s="6" t="s">
        <v>75</v>
      </c>
      <c r="E2377" s="6" t="s">
        <v>27</v>
      </c>
      <c r="F2377" s="6" t="s">
        <v>12034</v>
      </c>
      <c r="G2377" s="6" t="s">
        <v>19</v>
      </c>
      <c r="H2377" s="10">
        <f t="shared" si="186"/>
        <v>46295</v>
      </c>
      <c r="I2377" s="7">
        <f t="shared" si="187"/>
        <v>4897</v>
      </c>
      <c r="J2377" s="6" t="str">
        <f t="shared" si="188"/>
        <v>Mumbai</v>
      </c>
      <c r="K2377" s="6">
        <f>COUNTIFS(pg_transaction_cleaned!$O$2:$O$5743,A2377,pg_transaction_cleaned!$F$2:$F$5743,"CAPTURE")</f>
        <v>1</v>
      </c>
      <c r="L2377" s="7">
        <f>SUMIFS(pg_transaction_cleaned!$H$2:$H$5743,pg_transaction_cleaned!$O$2:$O$5743,A2377,pg_transaction_cleaned!$F$2:$F$5743,"CAPTURE")</f>
        <v>4897</v>
      </c>
      <c r="M2377" s="6">
        <f>COUNTIFS(pg_transaction_cleaned!$O$2:$O$5743,A2377,pg_transaction_cleaned!$F$2:$F$5743,"REFUND")</f>
        <v>0</v>
      </c>
      <c r="N2377" s="7">
        <f>SUMIFS(pg_transaction_cleaned!$H$2:$H$5743,pg_transaction_cleaned!$O$2:$O$5743,A2377,pg_transaction_cleaned!$F$2:$F$5743,"REFUND")</f>
        <v>0</v>
      </c>
      <c r="O2377" s="6" t="str">
        <f t="shared" si="189"/>
        <v>OK</v>
      </c>
      <c r="P2377" s="8">
        <f t="shared" si="190"/>
        <v>0</v>
      </c>
    </row>
    <row r="2378" spans="1:16" x14ac:dyDescent="0.3">
      <c r="A2378" s="6" t="s">
        <v>4759</v>
      </c>
      <c r="B2378" s="6" t="s">
        <v>12031</v>
      </c>
      <c r="C2378" s="6" t="s">
        <v>3475</v>
      </c>
      <c r="D2378" s="6" t="s">
        <v>23</v>
      </c>
      <c r="E2378" s="6" t="s">
        <v>18</v>
      </c>
      <c r="F2378" s="6" t="s">
        <v>11841</v>
      </c>
      <c r="G2378" s="6" t="s">
        <v>19</v>
      </c>
      <c r="H2378" s="10">
        <f t="shared" si="186"/>
        <v>46269</v>
      </c>
      <c r="I2378" s="7">
        <f t="shared" si="187"/>
        <v>2499</v>
      </c>
      <c r="J2378" s="6" t="str">
        <f t="shared" si="188"/>
        <v>Bengaluru</v>
      </c>
      <c r="K2378" s="6">
        <f>COUNTIFS(pg_transaction_cleaned!$O$2:$O$5743,A2378,pg_transaction_cleaned!$F$2:$F$5743,"CAPTURE")</f>
        <v>1</v>
      </c>
      <c r="L2378" s="7">
        <f>SUMIFS(pg_transaction_cleaned!$H$2:$H$5743,pg_transaction_cleaned!$O$2:$O$5743,A2378,pg_transaction_cleaned!$F$2:$F$5743,"CAPTURE")</f>
        <v>2499</v>
      </c>
      <c r="M2378" s="6">
        <f>COUNTIFS(pg_transaction_cleaned!$O$2:$O$5743,A2378,pg_transaction_cleaned!$F$2:$F$5743,"REFUND")</f>
        <v>0</v>
      </c>
      <c r="N2378" s="7">
        <f>SUMIFS(pg_transaction_cleaned!$H$2:$H$5743,pg_transaction_cleaned!$O$2:$O$5743,A2378,pg_transaction_cleaned!$F$2:$F$5743,"REFUND")</f>
        <v>0</v>
      </c>
      <c r="O2378" s="6" t="str">
        <f t="shared" si="189"/>
        <v>OK</v>
      </c>
      <c r="P2378" s="8">
        <f t="shared" si="190"/>
        <v>0</v>
      </c>
    </row>
    <row r="2379" spans="1:16" x14ac:dyDescent="0.3">
      <c r="A2379" s="6" t="s">
        <v>4760</v>
      </c>
      <c r="B2379" s="6" t="s">
        <v>11852</v>
      </c>
      <c r="C2379" s="6" t="s">
        <v>4761</v>
      </c>
      <c r="D2379" s="6" t="s">
        <v>23</v>
      </c>
      <c r="E2379" s="6" t="s">
        <v>54</v>
      </c>
      <c r="F2379" s="6" t="s">
        <v>12194</v>
      </c>
      <c r="G2379" s="6" t="s">
        <v>19</v>
      </c>
      <c r="H2379" s="10">
        <f t="shared" si="186"/>
        <v>46273</v>
      </c>
      <c r="I2379" s="7">
        <f t="shared" si="187"/>
        <v>4998</v>
      </c>
      <c r="J2379" s="6" t="str">
        <f t="shared" si="188"/>
        <v>Bengaluru</v>
      </c>
      <c r="K2379" s="6">
        <f>COUNTIFS(pg_transaction_cleaned!$O$2:$O$5743,A2379,pg_transaction_cleaned!$F$2:$F$5743,"CAPTURE")</f>
        <v>1</v>
      </c>
      <c r="L2379" s="7">
        <f>SUMIFS(pg_transaction_cleaned!$H$2:$H$5743,pg_transaction_cleaned!$O$2:$O$5743,A2379,pg_transaction_cleaned!$F$2:$F$5743,"CAPTURE")</f>
        <v>4998</v>
      </c>
      <c r="M2379" s="6">
        <f>COUNTIFS(pg_transaction_cleaned!$O$2:$O$5743,A2379,pg_transaction_cleaned!$F$2:$F$5743,"REFUND")</f>
        <v>0</v>
      </c>
      <c r="N2379" s="7">
        <f>SUMIFS(pg_transaction_cleaned!$H$2:$H$5743,pg_transaction_cleaned!$O$2:$O$5743,A2379,pg_transaction_cleaned!$F$2:$F$5743,"REFUND")</f>
        <v>0</v>
      </c>
      <c r="O2379" s="6" t="str">
        <f t="shared" si="189"/>
        <v>OK</v>
      </c>
      <c r="P2379" s="8">
        <f t="shared" si="190"/>
        <v>0</v>
      </c>
    </row>
    <row r="2380" spans="1:16" x14ac:dyDescent="0.3">
      <c r="A2380" s="6" t="s">
        <v>4762</v>
      </c>
      <c r="B2380" s="6" t="s">
        <v>11926</v>
      </c>
      <c r="C2380" s="6" t="s">
        <v>4763</v>
      </c>
      <c r="D2380" s="6" t="s">
        <v>26</v>
      </c>
      <c r="E2380" s="6" t="s">
        <v>27</v>
      </c>
      <c r="F2380" s="6" t="s">
        <v>11853</v>
      </c>
      <c r="G2380" s="6" t="s">
        <v>19</v>
      </c>
      <c r="H2380" s="10">
        <f t="shared" si="186"/>
        <v>46270</v>
      </c>
      <c r="I2380" s="7">
        <f t="shared" si="187"/>
        <v>1799</v>
      </c>
      <c r="J2380" s="6" t="str">
        <f t="shared" si="188"/>
        <v>Kolkata</v>
      </c>
      <c r="K2380" s="6">
        <f>COUNTIFS(pg_transaction_cleaned!$O$2:$O$5743,A2380,pg_transaction_cleaned!$F$2:$F$5743,"CAPTURE")</f>
        <v>1</v>
      </c>
      <c r="L2380" s="7">
        <f>SUMIFS(pg_transaction_cleaned!$H$2:$H$5743,pg_transaction_cleaned!$O$2:$O$5743,A2380,pg_transaction_cleaned!$F$2:$F$5743,"CAPTURE")</f>
        <v>1799</v>
      </c>
      <c r="M2380" s="6">
        <f>COUNTIFS(pg_transaction_cleaned!$O$2:$O$5743,A2380,pg_transaction_cleaned!$F$2:$F$5743,"REFUND")</f>
        <v>0</v>
      </c>
      <c r="N2380" s="7">
        <f>SUMIFS(pg_transaction_cleaned!$H$2:$H$5743,pg_transaction_cleaned!$O$2:$O$5743,A2380,pg_transaction_cleaned!$F$2:$F$5743,"REFUND")</f>
        <v>0</v>
      </c>
      <c r="O2380" s="6" t="str">
        <f t="shared" si="189"/>
        <v>OK</v>
      </c>
      <c r="P2380" s="8">
        <f t="shared" si="190"/>
        <v>0</v>
      </c>
    </row>
    <row r="2381" spans="1:16" x14ac:dyDescent="0.3">
      <c r="A2381" s="6" t="s">
        <v>4764</v>
      </c>
      <c r="B2381" s="6" t="s">
        <v>11871</v>
      </c>
      <c r="C2381" s="6" t="s">
        <v>4765</v>
      </c>
      <c r="D2381" s="6" t="s">
        <v>42</v>
      </c>
      <c r="E2381" s="6" t="s">
        <v>18</v>
      </c>
      <c r="F2381" s="6" t="s">
        <v>11948</v>
      </c>
      <c r="G2381" s="6" t="s">
        <v>80</v>
      </c>
      <c r="H2381" s="10">
        <f t="shared" si="186"/>
        <v>46272</v>
      </c>
      <c r="I2381" s="7">
        <f t="shared" si="187"/>
        <v>2798</v>
      </c>
      <c r="J2381" s="6" t="str">
        <f t="shared" si="188"/>
        <v>Hyderabad</v>
      </c>
      <c r="K2381" s="6">
        <f>COUNTIFS(pg_transaction_cleaned!$O$2:$O$5743,A2381,pg_transaction_cleaned!$F$2:$F$5743,"CAPTURE")</f>
        <v>0</v>
      </c>
      <c r="L2381" s="7">
        <f>SUMIFS(pg_transaction_cleaned!$H$2:$H$5743,pg_transaction_cleaned!$O$2:$O$5743,A2381,pg_transaction_cleaned!$F$2:$F$5743,"CAPTURE")</f>
        <v>0</v>
      </c>
      <c r="M2381" s="6">
        <f>COUNTIFS(pg_transaction_cleaned!$O$2:$O$5743,A2381,pg_transaction_cleaned!$F$2:$F$5743,"REFUND")</f>
        <v>0</v>
      </c>
      <c r="N2381" s="7">
        <f>SUMIFS(pg_transaction_cleaned!$H$2:$H$5743,pg_transaction_cleaned!$O$2:$O$5743,A2381,pg_transaction_cleaned!$F$2:$F$5743,"REFUND")</f>
        <v>0</v>
      </c>
      <c r="O2381" s="6" t="str">
        <f t="shared" si="189"/>
        <v>OK</v>
      </c>
      <c r="P2381" s="8">
        <f t="shared" si="190"/>
        <v>0</v>
      </c>
    </row>
    <row r="2382" spans="1:16" x14ac:dyDescent="0.3">
      <c r="A2382" s="6" t="s">
        <v>4766</v>
      </c>
      <c r="B2382" s="6" t="s">
        <v>12051</v>
      </c>
      <c r="C2382" s="6" t="s">
        <v>4767</v>
      </c>
      <c r="D2382" s="6" t="s">
        <v>34</v>
      </c>
      <c r="E2382" s="6" t="s">
        <v>18</v>
      </c>
      <c r="F2382" s="6" t="s">
        <v>12115</v>
      </c>
      <c r="G2382" s="6" t="s">
        <v>19</v>
      </c>
      <c r="H2382" s="10">
        <f t="shared" si="186"/>
        <v>46291</v>
      </c>
      <c r="I2382" s="7">
        <f t="shared" si="187"/>
        <v>698</v>
      </c>
      <c r="J2382" s="6" t="str">
        <f t="shared" si="188"/>
        <v>Ahmedabad</v>
      </c>
      <c r="K2382" s="6">
        <f>COUNTIFS(pg_transaction_cleaned!$O$2:$O$5743,A2382,pg_transaction_cleaned!$F$2:$F$5743,"CAPTURE")</f>
        <v>1</v>
      </c>
      <c r="L2382" s="7">
        <f>SUMIFS(pg_transaction_cleaned!$H$2:$H$5743,pg_transaction_cleaned!$O$2:$O$5743,A2382,pg_transaction_cleaned!$F$2:$F$5743,"CAPTURE")</f>
        <v>698</v>
      </c>
      <c r="M2382" s="6">
        <f>COUNTIFS(pg_transaction_cleaned!$O$2:$O$5743,A2382,pg_transaction_cleaned!$F$2:$F$5743,"REFUND")</f>
        <v>0</v>
      </c>
      <c r="N2382" s="7">
        <f>SUMIFS(pg_transaction_cleaned!$H$2:$H$5743,pg_transaction_cleaned!$O$2:$O$5743,A2382,pg_transaction_cleaned!$F$2:$F$5743,"REFUND")</f>
        <v>0</v>
      </c>
      <c r="O2382" s="6" t="str">
        <f t="shared" si="189"/>
        <v>OK</v>
      </c>
      <c r="P2382" s="8">
        <f t="shared" si="190"/>
        <v>0</v>
      </c>
    </row>
    <row r="2383" spans="1:16" x14ac:dyDescent="0.3">
      <c r="A2383" s="6" t="s">
        <v>4768</v>
      </c>
      <c r="B2383" s="6" t="s">
        <v>11937</v>
      </c>
      <c r="C2383" s="6" t="s">
        <v>4769</v>
      </c>
      <c r="D2383" s="6" t="s">
        <v>23</v>
      </c>
      <c r="E2383" s="6" t="s">
        <v>18</v>
      </c>
      <c r="F2383" s="6" t="s">
        <v>11835</v>
      </c>
      <c r="G2383" s="6" t="s">
        <v>115</v>
      </c>
      <c r="H2383" s="10">
        <f t="shared" si="186"/>
        <v>46285</v>
      </c>
      <c r="I2383" s="7">
        <f t="shared" si="187"/>
        <v>499</v>
      </c>
      <c r="J2383" s="6" t="str">
        <f t="shared" si="188"/>
        <v>Bengaluru</v>
      </c>
      <c r="K2383" s="6">
        <f>COUNTIFS(pg_transaction_cleaned!$O$2:$O$5743,A2383,pg_transaction_cleaned!$F$2:$F$5743,"CAPTURE")</f>
        <v>0</v>
      </c>
      <c r="L2383" s="7">
        <f>SUMIFS(pg_transaction_cleaned!$H$2:$H$5743,pg_transaction_cleaned!$O$2:$O$5743,A2383,pg_transaction_cleaned!$F$2:$F$5743,"CAPTURE")</f>
        <v>0</v>
      </c>
      <c r="M2383" s="6">
        <f>COUNTIFS(pg_transaction_cleaned!$O$2:$O$5743,A2383,pg_transaction_cleaned!$F$2:$F$5743,"REFUND")</f>
        <v>0</v>
      </c>
      <c r="N2383" s="7">
        <f>SUMIFS(pg_transaction_cleaned!$H$2:$H$5743,pg_transaction_cleaned!$O$2:$O$5743,A2383,pg_transaction_cleaned!$F$2:$F$5743,"REFUND")</f>
        <v>0</v>
      </c>
      <c r="O2383" s="6" t="str">
        <f t="shared" si="189"/>
        <v>OK</v>
      </c>
      <c r="P2383" s="8">
        <f t="shared" si="190"/>
        <v>0</v>
      </c>
    </row>
    <row r="2384" spans="1:16" x14ac:dyDescent="0.3">
      <c r="A2384" s="6" t="s">
        <v>4770</v>
      </c>
      <c r="B2384" s="6" t="s">
        <v>11963</v>
      </c>
      <c r="C2384" s="6" t="s">
        <v>4771</v>
      </c>
      <c r="D2384" s="6" t="s">
        <v>34</v>
      </c>
      <c r="E2384" s="6" t="s">
        <v>27</v>
      </c>
      <c r="F2384" s="6" t="s">
        <v>11839</v>
      </c>
      <c r="G2384" s="6" t="s">
        <v>19</v>
      </c>
      <c r="H2384" s="10">
        <f t="shared" si="186"/>
        <v>46287</v>
      </c>
      <c r="I2384" s="7">
        <f t="shared" si="187"/>
        <v>1299</v>
      </c>
      <c r="J2384" s="6" t="str">
        <f t="shared" si="188"/>
        <v>Ahmedabad</v>
      </c>
      <c r="K2384" s="6">
        <f>COUNTIFS(pg_transaction_cleaned!$O$2:$O$5743,A2384,pg_transaction_cleaned!$F$2:$F$5743,"CAPTURE")</f>
        <v>1</v>
      </c>
      <c r="L2384" s="7">
        <f>SUMIFS(pg_transaction_cleaned!$H$2:$H$5743,pg_transaction_cleaned!$O$2:$O$5743,A2384,pg_transaction_cleaned!$F$2:$F$5743,"CAPTURE")</f>
        <v>1299</v>
      </c>
      <c r="M2384" s="6">
        <f>COUNTIFS(pg_transaction_cleaned!$O$2:$O$5743,A2384,pg_transaction_cleaned!$F$2:$F$5743,"REFUND")</f>
        <v>0</v>
      </c>
      <c r="N2384" s="7">
        <f>SUMIFS(pg_transaction_cleaned!$H$2:$H$5743,pg_transaction_cleaned!$O$2:$O$5743,A2384,pg_transaction_cleaned!$F$2:$F$5743,"REFUND")</f>
        <v>0</v>
      </c>
      <c r="O2384" s="6" t="str">
        <f t="shared" si="189"/>
        <v>OK</v>
      </c>
      <c r="P2384" s="8">
        <f t="shared" si="190"/>
        <v>0</v>
      </c>
    </row>
    <row r="2385" spans="1:16" x14ac:dyDescent="0.3">
      <c r="A2385" s="6" t="s">
        <v>4772</v>
      </c>
      <c r="B2385" s="6" t="s">
        <v>11871</v>
      </c>
      <c r="C2385" s="6" t="s">
        <v>4773</v>
      </c>
      <c r="D2385" s="6" t="s">
        <v>34</v>
      </c>
      <c r="E2385" s="6" t="s">
        <v>18</v>
      </c>
      <c r="F2385" s="6" t="s">
        <v>11843</v>
      </c>
      <c r="G2385" s="6" t="s">
        <v>19</v>
      </c>
      <c r="H2385" s="10">
        <f t="shared" si="186"/>
        <v>46272</v>
      </c>
      <c r="I2385" s="7">
        <f t="shared" si="187"/>
        <v>349</v>
      </c>
      <c r="J2385" s="6" t="str">
        <f t="shared" si="188"/>
        <v>Ahmedabad</v>
      </c>
      <c r="K2385" s="6">
        <f>COUNTIFS(pg_transaction_cleaned!$O$2:$O$5743,A2385,pg_transaction_cleaned!$F$2:$F$5743,"CAPTURE")</f>
        <v>1</v>
      </c>
      <c r="L2385" s="7">
        <f>SUMIFS(pg_transaction_cleaned!$H$2:$H$5743,pg_transaction_cleaned!$O$2:$O$5743,A2385,pg_transaction_cleaned!$F$2:$F$5743,"CAPTURE")</f>
        <v>349</v>
      </c>
      <c r="M2385" s="6">
        <f>COUNTIFS(pg_transaction_cleaned!$O$2:$O$5743,A2385,pg_transaction_cleaned!$F$2:$F$5743,"REFUND")</f>
        <v>0</v>
      </c>
      <c r="N2385" s="7">
        <f>SUMIFS(pg_transaction_cleaned!$H$2:$H$5743,pg_transaction_cleaned!$O$2:$O$5743,A2385,pg_transaction_cleaned!$F$2:$F$5743,"REFUND")</f>
        <v>0</v>
      </c>
      <c r="O2385" s="6" t="str">
        <f t="shared" si="189"/>
        <v>OK</v>
      </c>
      <c r="P2385" s="8">
        <f t="shared" si="190"/>
        <v>0</v>
      </c>
    </row>
    <row r="2386" spans="1:16" x14ac:dyDescent="0.3">
      <c r="A2386" s="6" t="s">
        <v>4774</v>
      </c>
      <c r="B2386" s="6" t="s">
        <v>12019</v>
      </c>
      <c r="C2386" s="6" t="s">
        <v>4775</v>
      </c>
      <c r="D2386" s="6" t="s">
        <v>23</v>
      </c>
      <c r="E2386" s="6" t="s">
        <v>18</v>
      </c>
      <c r="F2386" s="6" t="s">
        <v>12091</v>
      </c>
      <c r="G2386" s="6" t="s">
        <v>19</v>
      </c>
      <c r="H2386" s="10">
        <f t="shared" si="186"/>
        <v>46270</v>
      </c>
      <c r="I2386" s="7">
        <f t="shared" si="187"/>
        <v>11797</v>
      </c>
      <c r="J2386" s="6" t="str">
        <f t="shared" si="188"/>
        <v>Bengaluru</v>
      </c>
      <c r="K2386" s="6">
        <f>COUNTIFS(pg_transaction_cleaned!$O$2:$O$5743,A2386,pg_transaction_cleaned!$F$2:$F$5743,"CAPTURE")</f>
        <v>1</v>
      </c>
      <c r="L2386" s="7">
        <f>SUMIFS(pg_transaction_cleaned!$H$2:$H$5743,pg_transaction_cleaned!$O$2:$O$5743,A2386,pg_transaction_cleaned!$F$2:$F$5743,"CAPTURE")</f>
        <v>11797</v>
      </c>
      <c r="M2386" s="6">
        <f>COUNTIFS(pg_transaction_cleaned!$O$2:$O$5743,A2386,pg_transaction_cleaned!$F$2:$F$5743,"REFUND")</f>
        <v>0</v>
      </c>
      <c r="N2386" s="7">
        <f>SUMIFS(pg_transaction_cleaned!$H$2:$H$5743,pg_transaction_cleaned!$O$2:$O$5743,A2386,pg_transaction_cleaned!$F$2:$F$5743,"REFUND")</f>
        <v>0</v>
      </c>
      <c r="O2386" s="6" t="str">
        <f t="shared" si="189"/>
        <v>OK</v>
      </c>
      <c r="P2386" s="8">
        <f t="shared" si="190"/>
        <v>0</v>
      </c>
    </row>
    <row r="2387" spans="1:16" x14ac:dyDescent="0.3">
      <c r="A2387" s="6" t="s">
        <v>4776</v>
      </c>
      <c r="B2387" s="6" t="s">
        <v>11970</v>
      </c>
      <c r="C2387" s="6" t="s">
        <v>4777</v>
      </c>
      <c r="D2387" s="6" t="s">
        <v>34</v>
      </c>
      <c r="E2387" s="6" t="s">
        <v>18</v>
      </c>
      <c r="F2387" s="6" t="s">
        <v>11975</v>
      </c>
      <c r="G2387" s="6" t="s">
        <v>19</v>
      </c>
      <c r="H2387" s="10">
        <f t="shared" si="186"/>
        <v>46294</v>
      </c>
      <c r="I2387" s="7">
        <f t="shared" si="187"/>
        <v>7797</v>
      </c>
      <c r="J2387" s="6" t="str">
        <f t="shared" si="188"/>
        <v>Ahmedabad</v>
      </c>
      <c r="K2387" s="6">
        <f>COUNTIFS(pg_transaction_cleaned!$O$2:$O$5743,A2387,pg_transaction_cleaned!$F$2:$F$5743,"CAPTURE")</f>
        <v>1</v>
      </c>
      <c r="L2387" s="7">
        <f>SUMIFS(pg_transaction_cleaned!$H$2:$H$5743,pg_transaction_cleaned!$O$2:$O$5743,A2387,pg_transaction_cleaned!$F$2:$F$5743,"CAPTURE")</f>
        <v>7797</v>
      </c>
      <c r="M2387" s="6">
        <f>COUNTIFS(pg_transaction_cleaned!$O$2:$O$5743,A2387,pg_transaction_cleaned!$F$2:$F$5743,"REFUND")</f>
        <v>0</v>
      </c>
      <c r="N2387" s="7">
        <f>SUMIFS(pg_transaction_cleaned!$H$2:$H$5743,pg_transaction_cleaned!$O$2:$O$5743,A2387,pg_transaction_cleaned!$F$2:$F$5743,"REFUND")</f>
        <v>0</v>
      </c>
      <c r="O2387" s="6" t="str">
        <f t="shared" si="189"/>
        <v>OK</v>
      </c>
      <c r="P2387" s="8">
        <f t="shared" si="190"/>
        <v>0</v>
      </c>
    </row>
    <row r="2388" spans="1:16" x14ac:dyDescent="0.3">
      <c r="A2388" s="6" t="s">
        <v>4778</v>
      </c>
      <c r="B2388" s="6" t="s">
        <v>11917</v>
      </c>
      <c r="C2388" s="6" t="s">
        <v>4779</v>
      </c>
      <c r="D2388" s="6" t="s">
        <v>17</v>
      </c>
      <c r="E2388" s="6" t="s">
        <v>18</v>
      </c>
      <c r="F2388" s="6" t="s">
        <v>11904</v>
      </c>
      <c r="G2388" s="6" t="s">
        <v>19</v>
      </c>
      <c r="H2388" s="10">
        <f t="shared" si="186"/>
        <v>46282</v>
      </c>
      <c r="I2388" s="7">
        <f t="shared" si="187"/>
        <v>9298</v>
      </c>
      <c r="J2388" s="6" t="str">
        <f t="shared" si="188"/>
        <v>Pune</v>
      </c>
      <c r="K2388" s="6">
        <f>COUNTIFS(pg_transaction_cleaned!$O$2:$O$5743,A2388,pg_transaction_cleaned!$F$2:$F$5743,"CAPTURE")</f>
        <v>1</v>
      </c>
      <c r="L2388" s="7">
        <f>SUMIFS(pg_transaction_cleaned!$H$2:$H$5743,pg_transaction_cleaned!$O$2:$O$5743,A2388,pg_transaction_cleaned!$F$2:$F$5743,"CAPTURE")</f>
        <v>9298</v>
      </c>
      <c r="M2388" s="6">
        <f>COUNTIFS(pg_transaction_cleaned!$O$2:$O$5743,A2388,pg_transaction_cleaned!$F$2:$F$5743,"REFUND")</f>
        <v>0</v>
      </c>
      <c r="N2388" s="7">
        <f>SUMIFS(pg_transaction_cleaned!$H$2:$H$5743,pg_transaction_cleaned!$O$2:$O$5743,A2388,pg_transaction_cleaned!$F$2:$F$5743,"REFUND")</f>
        <v>0</v>
      </c>
      <c r="O2388" s="6" t="str">
        <f t="shared" si="189"/>
        <v>OK</v>
      </c>
      <c r="P2388" s="8">
        <f t="shared" si="190"/>
        <v>0</v>
      </c>
    </row>
    <row r="2389" spans="1:16" x14ac:dyDescent="0.3">
      <c r="A2389" s="6" t="s">
        <v>4780</v>
      </c>
      <c r="B2389" s="6" t="s">
        <v>11846</v>
      </c>
      <c r="C2389" s="6" t="s">
        <v>4781</v>
      </c>
      <c r="D2389" s="6" t="s">
        <v>51</v>
      </c>
      <c r="E2389" s="6" t="s">
        <v>18</v>
      </c>
      <c r="F2389" s="6" t="s">
        <v>11951</v>
      </c>
      <c r="G2389" s="6" t="s">
        <v>19</v>
      </c>
      <c r="H2389" s="10">
        <f t="shared" si="186"/>
        <v>46285</v>
      </c>
      <c r="I2389" s="7">
        <f t="shared" si="187"/>
        <v>4797</v>
      </c>
      <c r="J2389" s="6" t="str">
        <f t="shared" si="188"/>
        <v>Chennai</v>
      </c>
      <c r="K2389" s="6">
        <f>COUNTIFS(pg_transaction_cleaned!$O$2:$O$5743,A2389,pg_transaction_cleaned!$F$2:$F$5743,"CAPTURE")</f>
        <v>2</v>
      </c>
      <c r="L2389" s="7">
        <f>SUMIFS(pg_transaction_cleaned!$H$2:$H$5743,pg_transaction_cleaned!$O$2:$O$5743,A2389,pg_transaction_cleaned!$F$2:$F$5743,"CAPTURE")</f>
        <v>9594</v>
      </c>
      <c r="M2389" s="6">
        <f>COUNTIFS(pg_transaction_cleaned!$O$2:$O$5743,A2389,pg_transaction_cleaned!$F$2:$F$5743,"REFUND")</f>
        <v>0</v>
      </c>
      <c r="N2389" s="7">
        <f>SUMIFS(pg_transaction_cleaned!$H$2:$H$5743,pg_transaction_cleaned!$O$2:$O$5743,A2389,pg_transaction_cleaned!$F$2:$F$5743,"REFUND")</f>
        <v>0</v>
      </c>
      <c r="O2389" s="6" t="str">
        <f t="shared" si="189"/>
        <v>Duplicate charge</v>
      </c>
      <c r="P2389" s="8">
        <f t="shared" si="190"/>
        <v>4797</v>
      </c>
    </row>
    <row r="2390" spans="1:16" x14ac:dyDescent="0.3">
      <c r="A2390" s="6" t="s">
        <v>4782</v>
      </c>
      <c r="B2390" s="6" t="s">
        <v>11891</v>
      </c>
      <c r="C2390" s="6" t="s">
        <v>4783</v>
      </c>
      <c r="D2390" s="6" t="s">
        <v>37</v>
      </c>
      <c r="E2390" s="6" t="s">
        <v>54</v>
      </c>
      <c r="F2390" s="6" t="s">
        <v>11869</v>
      </c>
      <c r="G2390" s="6" t="s">
        <v>19</v>
      </c>
      <c r="H2390" s="10">
        <f t="shared" si="186"/>
        <v>46278</v>
      </c>
      <c r="I2390" s="7">
        <f t="shared" si="187"/>
        <v>599</v>
      </c>
      <c r="J2390" s="6" t="str">
        <f t="shared" si="188"/>
        <v>Lucknow</v>
      </c>
      <c r="K2390" s="6">
        <f>COUNTIFS(pg_transaction_cleaned!$O$2:$O$5743,A2390,pg_transaction_cleaned!$F$2:$F$5743,"CAPTURE")</f>
        <v>1</v>
      </c>
      <c r="L2390" s="7">
        <f>SUMIFS(pg_transaction_cleaned!$H$2:$H$5743,pg_transaction_cleaned!$O$2:$O$5743,A2390,pg_transaction_cleaned!$F$2:$F$5743,"CAPTURE")</f>
        <v>599</v>
      </c>
      <c r="M2390" s="6">
        <f>COUNTIFS(pg_transaction_cleaned!$O$2:$O$5743,A2390,pg_transaction_cleaned!$F$2:$F$5743,"REFUND")</f>
        <v>0</v>
      </c>
      <c r="N2390" s="7">
        <f>SUMIFS(pg_transaction_cleaned!$H$2:$H$5743,pg_transaction_cleaned!$O$2:$O$5743,A2390,pg_transaction_cleaned!$F$2:$F$5743,"REFUND")</f>
        <v>0</v>
      </c>
      <c r="O2390" s="6" t="str">
        <f t="shared" si="189"/>
        <v>OK</v>
      </c>
      <c r="P2390" s="8">
        <f t="shared" si="190"/>
        <v>0</v>
      </c>
    </row>
    <row r="2391" spans="1:16" x14ac:dyDescent="0.3">
      <c r="A2391" s="6" t="s">
        <v>4784</v>
      </c>
      <c r="B2391" s="6" t="s">
        <v>11840</v>
      </c>
      <c r="C2391" s="6" t="s">
        <v>4785</v>
      </c>
      <c r="D2391" s="6"/>
      <c r="E2391" s="6" t="s">
        <v>18</v>
      </c>
      <c r="F2391" s="6" t="s">
        <v>11833</v>
      </c>
      <c r="G2391" s="6" t="s">
        <v>80</v>
      </c>
      <c r="H2391" s="10">
        <f t="shared" si="186"/>
        <v>46294</v>
      </c>
      <c r="I2391" s="7">
        <f t="shared" si="187"/>
        <v>3298</v>
      </c>
      <c r="J2391" s="6" t="str">
        <f t="shared" si="188"/>
        <v>Unknown</v>
      </c>
      <c r="K2391" s="6">
        <f>COUNTIFS(pg_transaction_cleaned!$O$2:$O$5743,A2391,pg_transaction_cleaned!$F$2:$F$5743,"CAPTURE")</f>
        <v>0</v>
      </c>
      <c r="L2391" s="7">
        <f>SUMIFS(pg_transaction_cleaned!$H$2:$H$5743,pg_transaction_cleaned!$O$2:$O$5743,A2391,pg_transaction_cleaned!$F$2:$F$5743,"CAPTURE")</f>
        <v>0</v>
      </c>
      <c r="M2391" s="6">
        <f>COUNTIFS(pg_transaction_cleaned!$O$2:$O$5743,A2391,pg_transaction_cleaned!$F$2:$F$5743,"REFUND")</f>
        <v>0</v>
      </c>
      <c r="N2391" s="7">
        <f>SUMIFS(pg_transaction_cleaned!$H$2:$H$5743,pg_transaction_cleaned!$O$2:$O$5743,A2391,pg_transaction_cleaned!$F$2:$F$5743,"REFUND")</f>
        <v>0</v>
      </c>
      <c r="O2391" s="6" t="str">
        <f t="shared" si="189"/>
        <v>OK</v>
      </c>
      <c r="P2391" s="8">
        <f t="shared" si="190"/>
        <v>0</v>
      </c>
    </row>
    <row r="2392" spans="1:16" x14ac:dyDescent="0.3">
      <c r="A2392" s="6" t="s">
        <v>4786</v>
      </c>
      <c r="B2392" s="6" t="s">
        <v>11980</v>
      </c>
      <c r="C2392" s="6" t="s">
        <v>4787</v>
      </c>
      <c r="D2392" s="6" t="s">
        <v>34</v>
      </c>
      <c r="E2392" s="6" t="s">
        <v>18</v>
      </c>
      <c r="F2392" s="6" t="s">
        <v>11839</v>
      </c>
      <c r="G2392" s="6" t="s">
        <v>19</v>
      </c>
      <c r="H2392" s="10">
        <f t="shared" si="186"/>
        <v>46288</v>
      </c>
      <c r="I2392" s="7">
        <f t="shared" si="187"/>
        <v>1299</v>
      </c>
      <c r="J2392" s="6" t="str">
        <f t="shared" si="188"/>
        <v>Ahmedabad</v>
      </c>
      <c r="K2392" s="6">
        <f>COUNTIFS(pg_transaction_cleaned!$O$2:$O$5743,A2392,pg_transaction_cleaned!$F$2:$F$5743,"CAPTURE")</f>
        <v>1</v>
      </c>
      <c r="L2392" s="7">
        <f>SUMIFS(pg_transaction_cleaned!$H$2:$H$5743,pg_transaction_cleaned!$O$2:$O$5743,A2392,pg_transaction_cleaned!$F$2:$F$5743,"CAPTURE")</f>
        <v>1299</v>
      </c>
      <c r="M2392" s="6">
        <f>COUNTIFS(pg_transaction_cleaned!$O$2:$O$5743,A2392,pg_transaction_cleaned!$F$2:$F$5743,"REFUND")</f>
        <v>0</v>
      </c>
      <c r="N2392" s="7">
        <f>SUMIFS(pg_transaction_cleaned!$H$2:$H$5743,pg_transaction_cleaned!$O$2:$O$5743,A2392,pg_transaction_cleaned!$F$2:$F$5743,"REFUND")</f>
        <v>0</v>
      </c>
      <c r="O2392" s="6" t="str">
        <f t="shared" si="189"/>
        <v>OK</v>
      </c>
      <c r="P2392" s="8">
        <f t="shared" si="190"/>
        <v>0</v>
      </c>
    </row>
    <row r="2393" spans="1:16" x14ac:dyDescent="0.3">
      <c r="A2393" s="6" t="s">
        <v>4788</v>
      </c>
      <c r="B2393" s="6" t="s">
        <v>11875</v>
      </c>
      <c r="C2393" s="6" t="s">
        <v>4789</v>
      </c>
      <c r="D2393" s="6" t="s">
        <v>51</v>
      </c>
      <c r="E2393" s="6" t="s">
        <v>18</v>
      </c>
      <c r="F2393" s="6" t="s">
        <v>12141</v>
      </c>
      <c r="G2393" s="6" t="s">
        <v>19</v>
      </c>
      <c r="H2393" s="10">
        <f t="shared" si="186"/>
        <v>46279</v>
      </c>
      <c r="I2393" s="7">
        <f t="shared" si="187"/>
        <v>3147</v>
      </c>
      <c r="J2393" s="6" t="str">
        <f t="shared" si="188"/>
        <v>Chennai</v>
      </c>
      <c r="K2393" s="6">
        <f>COUNTIFS(pg_transaction_cleaned!$O$2:$O$5743,A2393,pg_transaction_cleaned!$F$2:$F$5743,"CAPTURE")</f>
        <v>1</v>
      </c>
      <c r="L2393" s="7">
        <f>SUMIFS(pg_transaction_cleaned!$H$2:$H$5743,pg_transaction_cleaned!$O$2:$O$5743,A2393,pg_transaction_cleaned!$F$2:$F$5743,"CAPTURE")</f>
        <v>3147</v>
      </c>
      <c r="M2393" s="6">
        <f>COUNTIFS(pg_transaction_cleaned!$O$2:$O$5743,A2393,pg_transaction_cleaned!$F$2:$F$5743,"REFUND")</f>
        <v>0</v>
      </c>
      <c r="N2393" s="7">
        <f>SUMIFS(pg_transaction_cleaned!$H$2:$H$5743,pg_transaction_cleaned!$O$2:$O$5743,A2393,pg_transaction_cleaned!$F$2:$F$5743,"REFUND")</f>
        <v>0</v>
      </c>
      <c r="O2393" s="6" t="str">
        <f t="shared" si="189"/>
        <v>OK</v>
      </c>
      <c r="P2393" s="8">
        <f t="shared" si="190"/>
        <v>0</v>
      </c>
    </row>
    <row r="2394" spans="1:16" x14ac:dyDescent="0.3">
      <c r="A2394" s="6" t="s">
        <v>4790</v>
      </c>
      <c r="B2394" s="6" t="s">
        <v>11895</v>
      </c>
      <c r="C2394" s="6" t="s">
        <v>4791</v>
      </c>
      <c r="D2394" s="6" t="s">
        <v>48</v>
      </c>
      <c r="E2394" s="6" t="s">
        <v>18</v>
      </c>
      <c r="F2394" s="6" t="s">
        <v>11863</v>
      </c>
      <c r="G2394" s="6" t="s">
        <v>19</v>
      </c>
      <c r="H2394" s="10">
        <f t="shared" si="186"/>
        <v>46295</v>
      </c>
      <c r="I2394" s="7">
        <f t="shared" si="187"/>
        <v>1499</v>
      </c>
      <c r="J2394" s="6" t="str">
        <f t="shared" si="188"/>
        <v>Jaipur</v>
      </c>
      <c r="K2394" s="6">
        <f>COUNTIFS(pg_transaction_cleaned!$O$2:$O$5743,A2394,pg_transaction_cleaned!$F$2:$F$5743,"CAPTURE")</f>
        <v>1</v>
      </c>
      <c r="L2394" s="7">
        <f>SUMIFS(pg_transaction_cleaned!$H$2:$H$5743,pg_transaction_cleaned!$O$2:$O$5743,A2394,pg_transaction_cleaned!$F$2:$F$5743,"CAPTURE")</f>
        <v>1499</v>
      </c>
      <c r="M2394" s="6">
        <f>COUNTIFS(pg_transaction_cleaned!$O$2:$O$5743,A2394,pg_transaction_cleaned!$F$2:$F$5743,"REFUND")</f>
        <v>0</v>
      </c>
      <c r="N2394" s="7">
        <f>SUMIFS(pg_transaction_cleaned!$H$2:$H$5743,pg_transaction_cleaned!$O$2:$O$5743,A2394,pg_transaction_cleaned!$F$2:$F$5743,"REFUND")</f>
        <v>0</v>
      </c>
      <c r="O2394" s="6" t="str">
        <f t="shared" si="189"/>
        <v>OK</v>
      </c>
      <c r="P2394" s="8">
        <f t="shared" si="190"/>
        <v>0</v>
      </c>
    </row>
    <row r="2395" spans="1:16" x14ac:dyDescent="0.3">
      <c r="A2395" s="6" t="s">
        <v>4792</v>
      </c>
      <c r="B2395" s="6" t="s">
        <v>11915</v>
      </c>
      <c r="C2395" s="6" t="s">
        <v>4793</v>
      </c>
      <c r="D2395" s="6" t="s">
        <v>75</v>
      </c>
      <c r="E2395" s="6" t="s">
        <v>54</v>
      </c>
      <c r="F2395" s="6" t="s">
        <v>11960</v>
      </c>
      <c r="G2395" s="6" t="s">
        <v>19</v>
      </c>
      <c r="H2395" s="10">
        <f t="shared" si="186"/>
        <v>46285</v>
      </c>
      <c r="I2395" s="7">
        <f t="shared" si="187"/>
        <v>5598</v>
      </c>
      <c r="J2395" s="6" t="str">
        <f t="shared" si="188"/>
        <v>Mumbai</v>
      </c>
      <c r="K2395" s="6">
        <f>COUNTIFS(pg_transaction_cleaned!$O$2:$O$5743,A2395,pg_transaction_cleaned!$F$2:$F$5743,"CAPTURE")</f>
        <v>1</v>
      </c>
      <c r="L2395" s="7">
        <f>SUMIFS(pg_transaction_cleaned!$H$2:$H$5743,pg_transaction_cleaned!$O$2:$O$5743,A2395,pg_transaction_cleaned!$F$2:$F$5743,"CAPTURE")</f>
        <v>5598</v>
      </c>
      <c r="M2395" s="6">
        <f>COUNTIFS(pg_transaction_cleaned!$O$2:$O$5743,A2395,pg_transaction_cleaned!$F$2:$F$5743,"REFUND")</f>
        <v>0</v>
      </c>
      <c r="N2395" s="7">
        <f>SUMIFS(pg_transaction_cleaned!$H$2:$H$5743,pg_transaction_cleaned!$O$2:$O$5743,A2395,pg_transaction_cleaned!$F$2:$F$5743,"REFUND")</f>
        <v>0</v>
      </c>
      <c r="O2395" s="6" t="str">
        <f t="shared" si="189"/>
        <v>OK</v>
      </c>
      <c r="P2395" s="8">
        <f t="shared" si="190"/>
        <v>0</v>
      </c>
    </row>
    <row r="2396" spans="1:16" x14ac:dyDescent="0.3">
      <c r="A2396" s="6" t="s">
        <v>4794</v>
      </c>
      <c r="B2396" s="6" t="s">
        <v>11842</v>
      </c>
      <c r="C2396" s="6" t="s">
        <v>4795</v>
      </c>
      <c r="D2396" s="6" t="s">
        <v>48</v>
      </c>
      <c r="E2396" s="6" t="s">
        <v>18</v>
      </c>
      <c r="F2396" s="6" t="s">
        <v>11843</v>
      </c>
      <c r="G2396" s="6" t="s">
        <v>19</v>
      </c>
      <c r="H2396" s="10">
        <f t="shared" si="186"/>
        <v>46290</v>
      </c>
      <c r="I2396" s="7">
        <f t="shared" si="187"/>
        <v>349</v>
      </c>
      <c r="J2396" s="6" t="str">
        <f t="shared" si="188"/>
        <v>Jaipur</v>
      </c>
      <c r="K2396" s="6">
        <f>COUNTIFS(pg_transaction_cleaned!$O$2:$O$5743,A2396,pg_transaction_cleaned!$F$2:$F$5743,"CAPTURE")</f>
        <v>1</v>
      </c>
      <c r="L2396" s="7">
        <f>SUMIFS(pg_transaction_cleaned!$H$2:$H$5743,pg_transaction_cleaned!$O$2:$O$5743,A2396,pg_transaction_cleaned!$F$2:$F$5743,"CAPTURE")</f>
        <v>349</v>
      </c>
      <c r="M2396" s="6">
        <f>COUNTIFS(pg_transaction_cleaned!$O$2:$O$5743,A2396,pg_transaction_cleaned!$F$2:$F$5743,"REFUND")</f>
        <v>0</v>
      </c>
      <c r="N2396" s="7">
        <f>SUMIFS(pg_transaction_cleaned!$H$2:$H$5743,pg_transaction_cleaned!$O$2:$O$5743,A2396,pg_transaction_cleaned!$F$2:$F$5743,"REFUND")</f>
        <v>0</v>
      </c>
      <c r="O2396" s="6" t="str">
        <f t="shared" si="189"/>
        <v>OK</v>
      </c>
      <c r="P2396" s="8">
        <f t="shared" si="190"/>
        <v>0</v>
      </c>
    </row>
    <row r="2397" spans="1:16" x14ac:dyDescent="0.3">
      <c r="A2397" s="6" t="s">
        <v>4796</v>
      </c>
      <c r="B2397" s="6" t="s">
        <v>11877</v>
      </c>
      <c r="C2397" s="6" t="s">
        <v>4797</v>
      </c>
      <c r="D2397" s="6" t="s">
        <v>42</v>
      </c>
      <c r="E2397" s="6" t="s">
        <v>18</v>
      </c>
      <c r="F2397" s="6" t="s">
        <v>11843</v>
      </c>
      <c r="G2397" s="6" t="s">
        <v>19</v>
      </c>
      <c r="H2397" s="10">
        <f t="shared" si="186"/>
        <v>46267</v>
      </c>
      <c r="I2397" s="7">
        <f t="shared" si="187"/>
        <v>349</v>
      </c>
      <c r="J2397" s="6" t="str">
        <f t="shared" si="188"/>
        <v>Hyderabad</v>
      </c>
      <c r="K2397" s="6">
        <f>COUNTIFS(pg_transaction_cleaned!$O$2:$O$5743,A2397,pg_transaction_cleaned!$F$2:$F$5743,"CAPTURE")</f>
        <v>1</v>
      </c>
      <c r="L2397" s="7">
        <f>SUMIFS(pg_transaction_cleaned!$H$2:$H$5743,pg_transaction_cleaned!$O$2:$O$5743,A2397,pg_transaction_cleaned!$F$2:$F$5743,"CAPTURE")</f>
        <v>349</v>
      </c>
      <c r="M2397" s="6">
        <f>COUNTIFS(pg_transaction_cleaned!$O$2:$O$5743,A2397,pg_transaction_cleaned!$F$2:$F$5743,"REFUND")</f>
        <v>0</v>
      </c>
      <c r="N2397" s="7">
        <f>SUMIFS(pg_transaction_cleaned!$H$2:$H$5743,pg_transaction_cleaned!$O$2:$O$5743,A2397,pg_transaction_cleaned!$F$2:$F$5743,"REFUND")</f>
        <v>0</v>
      </c>
      <c r="O2397" s="6" t="str">
        <f t="shared" si="189"/>
        <v>OK</v>
      </c>
      <c r="P2397" s="8">
        <f t="shared" si="190"/>
        <v>0</v>
      </c>
    </row>
    <row r="2398" spans="1:16" x14ac:dyDescent="0.3">
      <c r="A2398" s="6" t="s">
        <v>4798</v>
      </c>
      <c r="B2398" s="6" t="s">
        <v>12007</v>
      </c>
      <c r="C2398" s="6" t="s">
        <v>4799</v>
      </c>
      <c r="D2398" s="6" t="s">
        <v>61</v>
      </c>
      <c r="E2398" s="6" t="s">
        <v>18</v>
      </c>
      <c r="F2398" s="6" t="s">
        <v>11932</v>
      </c>
      <c r="G2398" s="6" t="s">
        <v>115</v>
      </c>
      <c r="H2398" s="10">
        <f t="shared" si="186"/>
        <v>46270</v>
      </c>
      <c r="I2398" s="7">
        <f t="shared" si="187"/>
        <v>8798</v>
      </c>
      <c r="J2398" s="6" t="str">
        <f t="shared" si="188"/>
        <v>Delhi</v>
      </c>
      <c r="K2398" s="6">
        <f>COUNTIFS(pg_transaction_cleaned!$O$2:$O$5743,A2398,pg_transaction_cleaned!$F$2:$F$5743,"CAPTURE")</f>
        <v>0</v>
      </c>
      <c r="L2398" s="7">
        <f>SUMIFS(pg_transaction_cleaned!$H$2:$H$5743,pg_transaction_cleaned!$O$2:$O$5743,A2398,pg_transaction_cleaned!$F$2:$F$5743,"CAPTURE")</f>
        <v>0</v>
      </c>
      <c r="M2398" s="6">
        <f>COUNTIFS(pg_transaction_cleaned!$O$2:$O$5743,A2398,pg_transaction_cleaned!$F$2:$F$5743,"REFUND")</f>
        <v>0</v>
      </c>
      <c r="N2398" s="7">
        <f>SUMIFS(pg_transaction_cleaned!$H$2:$H$5743,pg_transaction_cleaned!$O$2:$O$5743,A2398,pg_transaction_cleaned!$F$2:$F$5743,"REFUND")</f>
        <v>0</v>
      </c>
      <c r="O2398" s="6" t="str">
        <f t="shared" si="189"/>
        <v>OK</v>
      </c>
      <c r="P2398" s="8">
        <f t="shared" si="190"/>
        <v>0</v>
      </c>
    </row>
    <row r="2399" spans="1:16" x14ac:dyDescent="0.3">
      <c r="A2399" s="6" t="s">
        <v>4800</v>
      </c>
      <c r="B2399" s="6" t="s">
        <v>11830</v>
      </c>
      <c r="C2399" s="6" t="s">
        <v>4801</v>
      </c>
      <c r="D2399" s="6" t="s">
        <v>61</v>
      </c>
      <c r="E2399" s="6" t="s">
        <v>27</v>
      </c>
      <c r="F2399" s="6" t="s">
        <v>11869</v>
      </c>
      <c r="G2399" s="6" t="s">
        <v>19</v>
      </c>
      <c r="H2399" s="10">
        <f t="shared" si="186"/>
        <v>46282</v>
      </c>
      <c r="I2399" s="7">
        <f t="shared" si="187"/>
        <v>599</v>
      </c>
      <c r="J2399" s="6" t="str">
        <f t="shared" si="188"/>
        <v>Delhi</v>
      </c>
      <c r="K2399" s="6">
        <f>COUNTIFS(pg_transaction_cleaned!$O$2:$O$5743,A2399,pg_transaction_cleaned!$F$2:$F$5743,"CAPTURE")</f>
        <v>1</v>
      </c>
      <c r="L2399" s="7">
        <f>SUMIFS(pg_transaction_cleaned!$H$2:$H$5743,pg_transaction_cleaned!$O$2:$O$5743,A2399,pg_transaction_cleaned!$F$2:$F$5743,"CAPTURE")</f>
        <v>599</v>
      </c>
      <c r="M2399" s="6">
        <f>COUNTIFS(pg_transaction_cleaned!$O$2:$O$5743,A2399,pg_transaction_cleaned!$F$2:$F$5743,"REFUND")</f>
        <v>0</v>
      </c>
      <c r="N2399" s="7">
        <f>SUMIFS(pg_transaction_cleaned!$H$2:$H$5743,pg_transaction_cleaned!$O$2:$O$5743,A2399,pg_transaction_cleaned!$F$2:$F$5743,"REFUND")</f>
        <v>0</v>
      </c>
      <c r="O2399" s="6" t="str">
        <f t="shared" si="189"/>
        <v>OK</v>
      </c>
      <c r="P2399" s="8">
        <f t="shared" si="190"/>
        <v>0</v>
      </c>
    </row>
    <row r="2400" spans="1:16" x14ac:dyDescent="0.3">
      <c r="A2400" s="6" t="s">
        <v>4802</v>
      </c>
      <c r="B2400" s="6" t="s">
        <v>11908</v>
      </c>
      <c r="C2400" s="6" t="s">
        <v>4803</v>
      </c>
      <c r="D2400" s="6" t="s">
        <v>37</v>
      </c>
      <c r="E2400" s="6" t="s">
        <v>18</v>
      </c>
      <c r="F2400" s="6" t="s">
        <v>11948</v>
      </c>
      <c r="G2400" s="6" t="s">
        <v>115</v>
      </c>
      <c r="H2400" s="10">
        <f t="shared" si="186"/>
        <v>46275</v>
      </c>
      <c r="I2400" s="7">
        <f t="shared" si="187"/>
        <v>2798</v>
      </c>
      <c r="J2400" s="6" t="str">
        <f t="shared" si="188"/>
        <v>Lucknow</v>
      </c>
      <c r="K2400" s="6">
        <f>COUNTIFS(pg_transaction_cleaned!$O$2:$O$5743,A2400,pg_transaction_cleaned!$F$2:$F$5743,"CAPTURE")</f>
        <v>0</v>
      </c>
      <c r="L2400" s="7">
        <f>SUMIFS(pg_transaction_cleaned!$H$2:$H$5743,pg_transaction_cleaned!$O$2:$O$5743,A2400,pg_transaction_cleaned!$F$2:$F$5743,"CAPTURE")</f>
        <v>0</v>
      </c>
      <c r="M2400" s="6">
        <f>COUNTIFS(pg_transaction_cleaned!$O$2:$O$5743,A2400,pg_transaction_cleaned!$F$2:$F$5743,"REFUND")</f>
        <v>0</v>
      </c>
      <c r="N2400" s="7">
        <f>SUMIFS(pg_transaction_cleaned!$H$2:$H$5743,pg_transaction_cleaned!$O$2:$O$5743,A2400,pg_transaction_cleaned!$F$2:$F$5743,"REFUND")</f>
        <v>0</v>
      </c>
      <c r="O2400" s="6" t="str">
        <f t="shared" si="189"/>
        <v>OK</v>
      </c>
      <c r="P2400" s="8">
        <f t="shared" si="190"/>
        <v>0</v>
      </c>
    </row>
    <row r="2401" spans="1:16" x14ac:dyDescent="0.3">
      <c r="A2401" s="6" t="s">
        <v>4804</v>
      </c>
      <c r="B2401" s="6" t="s">
        <v>11868</v>
      </c>
      <c r="C2401" s="6" t="s">
        <v>4805</v>
      </c>
      <c r="D2401" s="6" t="s">
        <v>48</v>
      </c>
      <c r="E2401" s="6" t="s">
        <v>18</v>
      </c>
      <c r="F2401" s="6" t="s">
        <v>11901</v>
      </c>
      <c r="G2401" s="6" t="s">
        <v>19</v>
      </c>
      <c r="H2401" s="10">
        <f t="shared" si="186"/>
        <v>46288</v>
      </c>
      <c r="I2401" s="7">
        <f t="shared" si="187"/>
        <v>349</v>
      </c>
      <c r="J2401" s="6" t="str">
        <f t="shared" si="188"/>
        <v>Jaipur</v>
      </c>
      <c r="K2401" s="6">
        <f>COUNTIFS(pg_transaction_cleaned!$O$2:$O$5743,A2401,pg_transaction_cleaned!$F$2:$F$5743,"CAPTURE")</f>
        <v>1</v>
      </c>
      <c r="L2401" s="7">
        <f>SUMIFS(pg_transaction_cleaned!$H$2:$H$5743,pg_transaction_cleaned!$O$2:$O$5743,A2401,pg_transaction_cleaned!$F$2:$F$5743,"CAPTURE")</f>
        <v>349</v>
      </c>
      <c r="M2401" s="6">
        <f>COUNTIFS(pg_transaction_cleaned!$O$2:$O$5743,A2401,pg_transaction_cleaned!$F$2:$F$5743,"REFUND")</f>
        <v>0</v>
      </c>
      <c r="N2401" s="7">
        <f>SUMIFS(pg_transaction_cleaned!$H$2:$H$5743,pg_transaction_cleaned!$O$2:$O$5743,A2401,pg_transaction_cleaned!$F$2:$F$5743,"REFUND")</f>
        <v>0</v>
      </c>
      <c r="O2401" s="6" t="str">
        <f t="shared" si="189"/>
        <v>OK</v>
      </c>
      <c r="P2401" s="8">
        <f t="shared" si="190"/>
        <v>0</v>
      </c>
    </row>
    <row r="2402" spans="1:16" x14ac:dyDescent="0.3">
      <c r="A2402" s="6" t="s">
        <v>4806</v>
      </c>
      <c r="B2402" s="6" t="s">
        <v>11972</v>
      </c>
      <c r="C2402" s="6" t="s">
        <v>4807</v>
      </c>
      <c r="D2402" s="6" t="s">
        <v>61</v>
      </c>
      <c r="E2402" s="6" t="s">
        <v>18</v>
      </c>
      <c r="F2402" s="6" t="s">
        <v>11912</v>
      </c>
      <c r="G2402" s="6" t="s">
        <v>19</v>
      </c>
      <c r="H2402" s="10">
        <f t="shared" si="186"/>
        <v>46269</v>
      </c>
      <c r="I2402" s="7">
        <f t="shared" si="187"/>
        <v>6798</v>
      </c>
      <c r="J2402" s="6" t="str">
        <f t="shared" si="188"/>
        <v>Delhi</v>
      </c>
      <c r="K2402" s="6">
        <f>COUNTIFS(pg_transaction_cleaned!$O$2:$O$5743,A2402,pg_transaction_cleaned!$F$2:$F$5743,"CAPTURE")</f>
        <v>1</v>
      </c>
      <c r="L2402" s="7">
        <f>SUMIFS(pg_transaction_cleaned!$H$2:$H$5743,pg_transaction_cleaned!$O$2:$O$5743,A2402,pg_transaction_cleaned!$F$2:$F$5743,"CAPTURE")</f>
        <v>6798</v>
      </c>
      <c r="M2402" s="6">
        <f>COUNTIFS(pg_transaction_cleaned!$O$2:$O$5743,A2402,pg_transaction_cleaned!$F$2:$F$5743,"REFUND")</f>
        <v>0</v>
      </c>
      <c r="N2402" s="7">
        <f>SUMIFS(pg_transaction_cleaned!$H$2:$H$5743,pg_transaction_cleaned!$O$2:$O$5743,A2402,pg_transaction_cleaned!$F$2:$F$5743,"REFUND")</f>
        <v>0</v>
      </c>
      <c r="O2402" s="6" t="str">
        <f t="shared" si="189"/>
        <v>OK</v>
      </c>
      <c r="P2402" s="8">
        <f t="shared" si="190"/>
        <v>0</v>
      </c>
    </row>
    <row r="2403" spans="1:16" x14ac:dyDescent="0.3">
      <c r="A2403" s="6" t="s">
        <v>4808</v>
      </c>
      <c r="B2403" s="6" t="s">
        <v>11985</v>
      </c>
      <c r="C2403" s="6" t="s">
        <v>4809</v>
      </c>
      <c r="D2403" s="6" t="s">
        <v>75</v>
      </c>
      <c r="E2403" s="6" t="s">
        <v>27</v>
      </c>
      <c r="F2403" s="6" t="s">
        <v>11837</v>
      </c>
      <c r="G2403" s="6" t="s">
        <v>19</v>
      </c>
      <c r="H2403" s="10">
        <f t="shared" si="186"/>
        <v>46273</v>
      </c>
      <c r="I2403" s="7">
        <f t="shared" si="187"/>
        <v>999</v>
      </c>
      <c r="J2403" s="6" t="str">
        <f t="shared" si="188"/>
        <v>Mumbai</v>
      </c>
      <c r="K2403" s="6">
        <f>COUNTIFS(pg_transaction_cleaned!$O$2:$O$5743,A2403,pg_transaction_cleaned!$F$2:$F$5743,"CAPTURE")</f>
        <v>1</v>
      </c>
      <c r="L2403" s="7">
        <f>SUMIFS(pg_transaction_cleaned!$H$2:$H$5743,pg_transaction_cleaned!$O$2:$O$5743,A2403,pg_transaction_cleaned!$F$2:$F$5743,"CAPTURE")</f>
        <v>999</v>
      </c>
      <c r="M2403" s="6">
        <f>COUNTIFS(pg_transaction_cleaned!$O$2:$O$5743,A2403,pg_transaction_cleaned!$F$2:$F$5743,"REFUND")</f>
        <v>0</v>
      </c>
      <c r="N2403" s="7">
        <f>SUMIFS(pg_transaction_cleaned!$H$2:$H$5743,pg_transaction_cleaned!$O$2:$O$5743,A2403,pg_transaction_cleaned!$F$2:$F$5743,"REFUND")</f>
        <v>0</v>
      </c>
      <c r="O2403" s="6" t="str">
        <f t="shared" si="189"/>
        <v>OK</v>
      </c>
      <c r="P2403" s="8">
        <f t="shared" si="190"/>
        <v>0</v>
      </c>
    </row>
    <row r="2404" spans="1:16" x14ac:dyDescent="0.3">
      <c r="A2404" s="6" t="s">
        <v>4810</v>
      </c>
      <c r="B2404" s="6" t="s">
        <v>11999</v>
      </c>
      <c r="C2404" s="6" t="s">
        <v>4811</v>
      </c>
      <c r="D2404" s="6" t="s">
        <v>61</v>
      </c>
      <c r="E2404" s="6" t="s">
        <v>18</v>
      </c>
      <c r="F2404" s="6" t="s">
        <v>11883</v>
      </c>
      <c r="G2404" s="6" t="s">
        <v>19</v>
      </c>
      <c r="H2404" s="10">
        <f t="shared" si="186"/>
        <v>46282</v>
      </c>
      <c r="I2404" s="7">
        <f t="shared" si="187"/>
        <v>1598</v>
      </c>
      <c r="J2404" s="6" t="str">
        <f t="shared" si="188"/>
        <v>Delhi</v>
      </c>
      <c r="K2404" s="6">
        <f>COUNTIFS(pg_transaction_cleaned!$O$2:$O$5743,A2404,pg_transaction_cleaned!$F$2:$F$5743,"CAPTURE")</f>
        <v>1</v>
      </c>
      <c r="L2404" s="7">
        <f>SUMIFS(pg_transaction_cleaned!$H$2:$H$5743,pg_transaction_cleaned!$O$2:$O$5743,A2404,pg_transaction_cleaned!$F$2:$F$5743,"CAPTURE")</f>
        <v>1598</v>
      </c>
      <c r="M2404" s="6">
        <f>COUNTIFS(pg_transaction_cleaned!$O$2:$O$5743,A2404,pg_transaction_cleaned!$F$2:$F$5743,"REFUND")</f>
        <v>0</v>
      </c>
      <c r="N2404" s="7">
        <f>SUMIFS(pg_transaction_cleaned!$H$2:$H$5743,pg_transaction_cleaned!$O$2:$O$5743,A2404,pg_transaction_cleaned!$F$2:$F$5743,"REFUND")</f>
        <v>0</v>
      </c>
      <c r="O2404" s="6" t="str">
        <f t="shared" si="189"/>
        <v>OK</v>
      </c>
      <c r="P2404" s="8">
        <f t="shared" si="190"/>
        <v>0</v>
      </c>
    </row>
    <row r="2405" spans="1:16" x14ac:dyDescent="0.3">
      <c r="A2405" s="6" t="s">
        <v>4812</v>
      </c>
      <c r="B2405" s="6" t="s">
        <v>11852</v>
      </c>
      <c r="C2405" s="6" t="s">
        <v>4813</v>
      </c>
      <c r="D2405" s="6" t="s">
        <v>34</v>
      </c>
      <c r="E2405" s="6" t="s">
        <v>18</v>
      </c>
      <c r="F2405" s="6" t="s">
        <v>11966</v>
      </c>
      <c r="G2405" s="6" t="s">
        <v>19</v>
      </c>
      <c r="H2405" s="10">
        <f t="shared" si="186"/>
        <v>46273</v>
      </c>
      <c r="I2405" s="7">
        <f t="shared" si="187"/>
        <v>8998</v>
      </c>
      <c r="J2405" s="6" t="str">
        <f t="shared" si="188"/>
        <v>Ahmedabad</v>
      </c>
      <c r="K2405" s="6">
        <f>COUNTIFS(pg_transaction_cleaned!$O$2:$O$5743,A2405,pg_transaction_cleaned!$F$2:$F$5743,"CAPTURE")</f>
        <v>1</v>
      </c>
      <c r="L2405" s="7">
        <f>SUMIFS(pg_transaction_cleaned!$H$2:$H$5743,pg_transaction_cleaned!$O$2:$O$5743,A2405,pg_transaction_cleaned!$F$2:$F$5743,"CAPTURE")</f>
        <v>8998</v>
      </c>
      <c r="M2405" s="6">
        <f>COUNTIFS(pg_transaction_cleaned!$O$2:$O$5743,A2405,pg_transaction_cleaned!$F$2:$F$5743,"REFUND")</f>
        <v>0</v>
      </c>
      <c r="N2405" s="7">
        <f>SUMIFS(pg_transaction_cleaned!$H$2:$H$5743,pg_transaction_cleaned!$O$2:$O$5743,A2405,pg_transaction_cleaned!$F$2:$F$5743,"REFUND")</f>
        <v>0</v>
      </c>
      <c r="O2405" s="6" t="str">
        <f t="shared" si="189"/>
        <v>OK</v>
      </c>
      <c r="P2405" s="8">
        <f t="shared" si="190"/>
        <v>0</v>
      </c>
    </row>
    <row r="2406" spans="1:16" x14ac:dyDescent="0.3">
      <c r="A2406" s="6" t="s">
        <v>4814</v>
      </c>
      <c r="B2406" s="6" t="s">
        <v>11934</v>
      </c>
      <c r="C2406" s="6" t="s">
        <v>4815</v>
      </c>
      <c r="D2406" s="6" t="s">
        <v>17</v>
      </c>
      <c r="E2406" s="6" t="s">
        <v>27</v>
      </c>
      <c r="F2406" s="6" t="s">
        <v>12107</v>
      </c>
      <c r="G2406" s="6" t="s">
        <v>19</v>
      </c>
      <c r="H2406" s="10">
        <f t="shared" si="186"/>
        <v>46271</v>
      </c>
      <c r="I2406" s="7">
        <f t="shared" si="187"/>
        <v>4447</v>
      </c>
      <c r="J2406" s="6" t="str">
        <f t="shared" si="188"/>
        <v>Pune</v>
      </c>
      <c r="K2406" s="6">
        <f>COUNTIFS(pg_transaction_cleaned!$O$2:$O$5743,A2406,pg_transaction_cleaned!$F$2:$F$5743,"CAPTURE")</f>
        <v>1</v>
      </c>
      <c r="L2406" s="7">
        <f>SUMIFS(pg_transaction_cleaned!$H$2:$H$5743,pg_transaction_cleaned!$O$2:$O$5743,A2406,pg_transaction_cleaned!$F$2:$F$5743,"CAPTURE")</f>
        <v>3947</v>
      </c>
      <c r="M2406" s="6">
        <f>COUNTIFS(pg_transaction_cleaned!$O$2:$O$5743,A2406,pg_transaction_cleaned!$F$2:$F$5743,"REFUND")</f>
        <v>0</v>
      </c>
      <c r="N2406" s="7">
        <f>SUMIFS(pg_transaction_cleaned!$H$2:$H$5743,pg_transaction_cleaned!$O$2:$O$5743,A2406,pg_transaction_cleaned!$F$2:$F$5743,"REFUND")</f>
        <v>0</v>
      </c>
      <c r="O2406" s="6" t="str">
        <f t="shared" si="189"/>
        <v>Amount difference</v>
      </c>
      <c r="P2406" s="8">
        <f t="shared" si="190"/>
        <v>-500</v>
      </c>
    </row>
    <row r="2407" spans="1:16" x14ac:dyDescent="0.3">
      <c r="A2407" s="6" t="s">
        <v>4816</v>
      </c>
      <c r="B2407" s="6" t="s">
        <v>11836</v>
      </c>
      <c r="C2407" s="6" t="s">
        <v>4817</v>
      </c>
      <c r="D2407" s="6" t="s">
        <v>26</v>
      </c>
      <c r="E2407" s="6" t="s">
        <v>18</v>
      </c>
      <c r="F2407" s="6" t="s">
        <v>11827</v>
      </c>
      <c r="G2407" s="6" t="s">
        <v>19</v>
      </c>
      <c r="H2407" s="10">
        <f t="shared" si="186"/>
        <v>46278</v>
      </c>
      <c r="I2407" s="7">
        <f t="shared" si="187"/>
        <v>299</v>
      </c>
      <c r="J2407" s="6" t="str">
        <f t="shared" si="188"/>
        <v>Kolkata</v>
      </c>
      <c r="K2407" s="6">
        <f>COUNTIFS(pg_transaction_cleaned!$O$2:$O$5743,A2407,pg_transaction_cleaned!$F$2:$F$5743,"CAPTURE")</f>
        <v>1</v>
      </c>
      <c r="L2407" s="7">
        <f>SUMIFS(pg_transaction_cleaned!$H$2:$H$5743,pg_transaction_cleaned!$O$2:$O$5743,A2407,pg_transaction_cleaned!$F$2:$F$5743,"CAPTURE")</f>
        <v>299</v>
      </c>
      <c r="M2407" s="6">
        <f>COUNTIFS(pg_transaction_cleaned!$O$2:$O$5743,A2407,pg_transaction_cleaned!$F$2:$F$5743,"REFUND")</f>
        <v>0</v>
      </c>
      <c r="N2407" s="7">
        <f>SUMIFS(pg_transaction_cleaned!$H$2:$H$5743,pg_transaction_cleaned!$O$2:$O$5743,A2407,pg_transaction_cleaned!$F$2:$F$5743,"REFUND")</f>
        <v>0</v>
      </c>
      <c r="O2407" s="6" t="str">
        <f t="shared" si="189"/>
        <v>OK</v>
      </c>
      <c r="P2407" s="8">
        <f t="shared" si="190"/>
        <v>0</v>
      </c>
    </row>
    <row r="2408" spans="1:16" x14ac:dyDescent="0.3">
      <c r="A2408" s="6" t="s">
        <v>4818</v>
      </c>
      <c r="B2408" s="6" t="s">
        <v>11838</v>
      </c>
      <c r="C2408" s="6" t="s">
        <v>4819</v>
      </c>
      <c r="D2408" s="6" t="s">
        <v>48</v>
      </c>
      <c r="E2408" s="6" t="s">
        <v>18</v>
      </c>
      <c r="F2408" s="6" t="s">
        <v>12150</v>
      </c>
      <c r="G2408" s="6" t="s">
        <v>115</v>
      </c>
      <c r="H2408" s="10">
        <f t="shared" si="186"/>
        <v>46283</v>
      </c>
      <c r="I2408" s="7">
        <f t="shared" si="187"/>
        <v>4798</v>
      </c>
      <c r="J2408" s="6" t="str">
        <f t="shared" si="188"/>
        <v>Jaipur</v>
      </c>
      <c r="K2408" s="6">
        <f>COUNTIFS(pg_transaction_cleaned!$O$2:$O$5743,A2408,pg_transaction_cleaned!$F$2:$F$5743,"CAPTURE")</f>
        <v>0</v>
      </c>
      <c r="L2408" s="7">
        <f>SUMIFS(pg_transaction_cleaned!$H$2:$H$5743,pg_transaction_cleaned!$O$2:$O$5743,A2408,pg_transaction_cleaned!$F$2:$F$5743,"CAPTURE")</f>
        <v>0</v>
      </c>
      <c r="M2408" s="6">
        <f>COUNTIFS(pg_transaction_cleaned!$O$2:$O$5743,A2408,pg_transaction_cleaned!$F$2:$F$5743,"REFUND")</f>
        <v>0</v>
      </c>
      <c r="N2408" s="7">
        <f>SUMIFS(pg_transaction_cleaned!$H$2:$H$5743,pg_transaction_cleaned!$O$2:$O$5743,A2408,pg_transaction_cleaned!$F$2:$F$5743,"REFUND")</f>
        <v>0</v>
      </c>
      <c r="O2408" s="6" t="str">
        <f t="shared" si="189"/>
        <v>OK</v>
      </c>
      <c r="P2408" s="8">
        <f t="shared" si="190"/>
        <v>0</v>
      </c>
    </row>
    <row r="2409" spans="1:16" x14ac:dyDescent="0.3">
      <c r="A2409" s="6" t="s">
        <v>4820</v>
      </c>
      <c r="B2409" s="6" t="s">
        <v>11942</v>
      </c>
      <c r="C2409" s="6" t="s">
        <v>4821</v>
      </c>
      <c r="D2409" s="6" t="s">
        <v>48</v>
      </c>
      <c r="E2409" s="6" t="s">
        <v>18</v>
      </c>
      <c r="F2409" s="6" t="s">
        <v>11935</v>
      </c>
      <c r="G2409" s="6" t="s">
        <v>19</v>
      </c>
      <c r="H2409" s="10">
        <f t="shared" si="186"/>
        <v>46277</v>
      </c>
      <c r="I2409" s="7">
        <f t="shared" si="187"/>
        <v>5998</v>
      </c>
      <c r="J2409" s="6" t="str">
        <f t="shared" si="188"/>
        <v>Jaipur</v>
      </c>
      <c r="K2409" s="6">
        <f>COUNTIFS(pg_transaction_cleaned!$O$2:$O$5743,A2409,pg_transaction_cleaned!$F$2:$F$5743,"CAPTURE")</f>
        <v>1</v>
      </c>
      <c r="L2409" s="7">
        <f>SUMIFS(pg_transaction_cleaned!$H$2:$H$5743,pg_transaction_cleaned!$O$2:$O$5743,A2409,pg_transaction_cleaned!$F$2:$F$5743,"CAPTURE")</f>
        <v>5998</v>
      </c>
      <c r="M2409" s="6">
        <f>COUNTIFS(pg_transaction_cleaned!$O$2:$O$5743,A2409,pg_transaction_cleaned!$F$2:$F$5743,"REFUND")</f>
        <v>0</v>
      </c>
      <c r="N2409" s="7">
        <f>SUMIFS(pg_transaction_cleaned!$H$2:$H$5743,pg_transaction_cleaned!$O$2:$O$5743,A2409,pg_transaction_cleaned!$F$2:$F$5743,"REFUND")</f>
        <v>0</v>
      </c>
      <c r="O2409" s="6" t="str">
        <f t="shared" si="189"/>
        <v>OK</v>
      </c>
      <c r="P2409" s="8">
        <f t="shared" si="190"/>
        <v>0</v>
      </c>
    </row>
    <row r="2410" spans="1:16" x14ac:dyDescent="0.3">
      <c r="A2410" s="6" t="s">
        <v>4822</v>
      </c>
      <c r="B2410" s="6" t="s">
        <v>11895</v>
      </c>
      <c r="C2410" s="6" t="s">
        <v>4823</v>
      </c>
      <c r="D2410" s="6" t="s">
        <v>23</v>
      </c>
      <c r="E2410" s="6" t="s">
        <v>18</v>
      </c>
      <c r="F2410" s="6" t="s">
        <v>12017</v>
      </c>
      <c r="G2410" s="6" t="s">
        <v>19</v>
      </c>
      <c r="H2410" s="10">
        <f t="shared" si="186"/>
        <v>46295</v>
      </c>
      <c r="I2410" s="7">
        <f t="shared" si="187"/>
        <v>2298</v>
      </c>
      <c r="J2410" s="6" t="str">
        <f t="shared" si="188"/>
        <v>Bengaluru</v>
      </c>
      <c r="K2410" s="6">
        <f>COUNTIFS(pg_transaction_cleaned!$O$2:$O$5743,A2410,pg_transaction_cleaned!$F$2:$F$5743,"CAPTURE")</f>
        <v>1</v>
      </c>
      <c r="L2410" s="7">
        <f>SUMIFS(pg_transaction_cleaned!$H$2:$H$5743,pg_transaction_cleaned!$O$2:$O$5743,A2410,pg_transaction_cleaned!$F$2:$F$5743,"CAPTURE")</f>
        <v>2298</v>
      </c>
      <c r="M2410" s="6">
        <f>COUNTIFS(pg_transaction_cleaned!$O$2:$O$5743,A2410,pg_transaction_cleaned!$F$2:$F$5743,"REFUND")</f>
        <v>0</v>
      </c>
      <c r="N2410" s="7">
        <f>SUMIFS(pg_transaction_cleaned!$H$2:$H$5743,pg_transaction_cleaned!$O$2:$O$5743,A2410,pg_transaction_cleaned!$F$2:$F$5743,"REFUND")</f>
        <v>0</v>
      </c>
      <c r="O2410" s="6" t="str">
        <f t="shared" si="189"/>
        <v>OK</v>
      </c>
      <c r="P2410" s="8">
        <f t="shared" si="190"/>
        <v>0</v>
      </c>
    </row>
    <row r="2411" spans="1:16" x14ac:dyDescent="0.3">
      <c r="A2411" s="6" t="s">
        <v>4824</v>
      </c>
      <c r="B2411" s="6" t="s">
        <v>11947</v>
      </c>
      <c r="C2411" s="6" t="s">
        <v>4825</v>
      </c>
      <c r="D2411" s="6" t="s">
        <v>26</v>
      </c>
      <c r="E2411" s="6" t="s">
        <v>27</v>
      </c>
      <c r="F2411" s="6" t="s">
        <v>11966</v>
      </c>
      <c r="G2411" s="6" t="s">
        <v>19</v>
      </c>
      <c r="H2411" s="10">
        <f t="shared" si="186"/>
        <v>46268</v>
      </c>
      <c r="I2411" s="7">
        <f t="shared" si="187"/>
        <v>8998</v>
      </c>
      <c r="J2411" s="6" t="str">
        <f t="shared" si="188"/>
        <v>Kolkata</v>
      </c>
      <c r="K2411" s="6">
        <f>COUNTIFS(pg_transaction_cleaned!$O$2:$O$5743,A2411,pg_transaction_cleaned!$F$2:$F$5743,"CAPTURE")</f>
        <v>1</v>
      </c>
      <c r="L2411" s="7">
        <f>SUMIFS(pg_transaction_cleaned!$H$2:$H$5743,pg_transaction_cleaned!$O$2:$O$5743,A2411,pg_transaction_cleaned!$F$2:$F$5743,"CAPTURE")</f>
        <v>8998</v>
      </c>
      <c r="M2411" s="6">
        <f>COUNTIFS(pg_transaction_cleaned!$O$2:$O$5743,A2411,pg_transaction_cleaned!$F$2:$F$5743,"REFUND")</f>
        <v>0</v>
      </c>
      <c r="N2411" s="7">
        <f>SUMIFS(pg_transaction_cleaned!$H$2:$H$5743,pg_transaction_cleaned!$O$2:$O$5743,A2411,pg_transaction_cleaned!$F$2:$F$5743,"REFUND")</f>
        <v>0</v>
      </c>
      <c r="O2411" s="6" t="str">
        <f t="shared" si="189"/>
        <v>OK</v>
      </c>
      <c r="P2411" s="8">
        <f t="shared" si="190"/>
        <v>0</v>
      </c>
    </row>
    <row r="2412" spans="1:16" x14ac:dyDescent="0.3">
      <c r="A2412" s="6" t="s">
        <v>4826</v>
      </c>
      <c r="B2412" s="6" t="s">
        <v>11891</v>
      </c>
      <c r="C2412" s="6" t="s">
        <v>2756</v>
      </c>
      <c r="D2412" s="6" t="s">
        <v>23</v>
      </c>
      <c r="E2412" s="6" t="s">
        <v>18</v>
      </c>
      <c r="F2412" s="6" t="s">
        <v>11837</v>
      </c>
      <c r="G2412" s="6" t="s">
        <v>19</v>
      </c>
      <c r="H2412" s="10">
        <f t="shared" si="186"/>
        <v>46278</v>
      </c>
      <c r="I2412" s="7">
        <f t="shared" si="187"/>
        <v>999</v>
      </c>
      <c r="J2412" s="6" t="str">
        <f t="shared" si="188"/>
        <v>Bengaluru</v>
      </c>
      <c r="K2412" s="6">
        <f>COUNTIFS(pg_transaction_cleaned!$O$2:$O$5743,A2412,pg_transaction_cleaned!$F$2:$F$5743,"CAPTURE")</f>
        <v>1</v>
      </c>
      <c r="L2412" s="7">
        <f>SUMIFS(pg_transaction_cleaned!$H$2:$H$5743,pg_transaction_cleaned!$O$2:$O$5743,A2412,pg_transaction_cleaned!$F$2:$F$5743,"CAPTURE")</f>
        <v>999</v>
      </c>
      <c r="M2412" s="6">
        <f>COUNTIFS(pg_transaction_cleaned!$O$2:$O$5743,A2412,pg_transaction_cleaned!$F$2:$F$5743,"REFUND")</f>
        <v>0</v>
      </c>
      <c r="N2412" s="7">
        <f>SUMIFS(pg_transaction_cleaned!$H$2:$H$5743,pg_transaction_cleaned!$O$2:$O$5743,A2412,pg_transaction_cleaned!$F$2:$F$5743,"REFUND")</f>
        <v>0</v>
      </c>
      <c r="O2412" s="6" t="str">
        <f t="shared" si="189"/>
        <v>OK</v>
      </c>
      <c r="P2412" s="8">
        <f t="shared" si="190"/>
        <v>0</v>
      </c>
    </row>
    <row r="2413" spans="1:16" x14ac:dyDescent="0.3">
      <c r="A2413" s="6" t="s">
        <v>4827</v>
      </c>
      <c r="B2413" s="6" t="s">
        <v>11884</v>
      </c>
      <c r="C2413" s="6" t="s">
        <v>4828</v>
      </c>
      <c r="D2413" s="6" t="s">
        <v>42</v>
      </c>
      <c r="E2413" s="6" t="s">
        <v>27</v>
      </c>
      <c r="F2413" s="6" t="s">
        <v>12052</v>
      </c>
      <c r="G2413" s="6" t="s">
        <v>19</v>
      </c>
      <c r="H2413" s="10">
        <f t="shared" si="186"/>
        <v>46279</v>
      </c>
      <c r="I2413" s="7">
        <f t="shared" si="187"/>
        <v>6997</v>
      </c>
      <c r="J2413" s="6" t="str">
        <f t="shared" si="188"/>
        <v>Hyderabad</v>
      </c>
      <c r="K2413" s="6">
        <f>COUNTIFS(pg_transaction_cleaned!$O$2:$O$5743,A2413,pg_transaction_cleaned!$F$2:$F$5743,"CAPTURE")</f>
        <v>1</v>
      </c>
      <c r="L2413" s="7">
        <f>SUMIFS(pg_transaction_cleaned!$H$2:$H$5743,pg_transaction_cleaned!$O$2:$O$5743,A2413,pg_transaction_cleaned!$F$2:$F$5743,"CAPTURE")</f>
        <v>6997</v>
      </c>
      <c r="M2413" s="6">
        <f>COUNTIFS(pg_transaction_cleaned!$O$2:$O$5743,A2413,pg_transaction_cleaned!$F$2:$F$5743,"REFUND")</f>
        <v>0</v>
      </c>
      <c r="N2413" s="7">
        <f>SUMIFS(pg_transaction_cleaned!$H$2:$H$5743,pg_transaction_cleaned!$O$2:$O$5743,A2413,pg_transaction_cleaned!$F$2:$F$5743,"REFUND")</f>
        <v>0</v>
      </c>
      <c r="O2413" s="6" t="str">
        <f t="shared" si="189"/>
        <v>OK</v>
      </c>
      <c r="P2413" s="8">
        <f t="shared" si="190"/>
        <v>0</v>
      </c>
    </row>
    <row r="2414" spans="1:16" x14ac:dyDescent="0.3">
      <c r="A2414" s="6" t="s">
        <v>4829</v>
      </c>
      <c r="B2414" s="6" t="s">
        <v>11891</v>
      </c>
      <c r="C2414" s="6" t="s">
        <v>4830</v>
      </c>
      <c r="D2414" s="6" t="s">
        <v>42</v>
      </c>
      <c r="E2414" s="6" t="s">
        <v>18</v>
      </c>
      <c r="F2414" s="6" t="s">
        <v>11835</v>
      </c>
      <c r="G2414" s="6" t="s">
        <v>19</v>
      </c>
      <c r="H2414" s="10">
        <f t="shared" si="186"/>
        <v>46278</v>
      </c>
      <c r="I2414" s="7">
        <f t="shared" si="187"/>
        <v>499</v>
      </c>
      <c r="J2414" s="6" t="str">
        <f t="shared" si="188"/>
        <v>Hyderabad</v>
      </c>
      <c r="K2414" s="6">
        <f>COUNTIFS(pg_transaction_cleaned!$O$2:$O$5743,A2414,pg_transaction_cleaned!$F$2:$F$5743,"CAPTURE")</f>
        <v>1</v>
      </c>
      <c r="L2414" s="7">
        <f>SUMIFS(pg_transaction_cleaned!$H$2:$H$5743,pg_transaction_cleaned!$O$2:$O$5743,A2414,pg_transaction_cleaned!$F$2:$F$5743,"CAPTURE")</f>
        <v>499</v>
      </c>
      <c r="M2414" s="6">
        <f>COUNTIFS(pg_transaction_cleaned!$O$2:$O$5743,A2414,pg_transaction_cleaned!$F$2:$F$5743,"REFUND")</f>
        <v>0</v>
      </c>
      <c r="N2414" s="7">
        <f>SUMIFS(pg_transaction_cleaned!$H$2:$H$5743,pg_transaction_cleaned!$O$2:$O$5743,A2414,pg_transaction_cleaned!$F$2:$F$5743,"REFUND")</f>
        <v>0</v>
      </c>
      <c r="O2414" s="6" t="str">
        <f t="shared" si="189"/>
        <v>OK</v>
      </c>
      <c r="P2414" s="8">
        <f t="shared" si="190"/>
        <v>0</v>
      </c>
    </row>
    <row r="2415" spans="1:16" x14ac:dyDescent="0.3">
      <c r="A2415" s="6" t="s">
        <v>4831</v>
      </c>
      <c r="B2415" s="6" t="s">
        <v>11958</v>
      </c>
      <c r="C2415" s="6" t="s">
        <v>4832</v>
      </c>
      <c r="D2415" s="6" t="s">
        <v>61</v>
      </c>
      <c r="E2415" s="6" t="s">
        <v>54</v>
      </c>
      <c r="F2415" s="6" t="s">
        <v>11941</v>
      </c>
      <c r="G2415" s="6" t="s">
        <v>19</v>
      </c>
      <c r="H2415" s="10">
        <f t="shared" si="186"/>
        <v>46281</v>
      </c>
      <c r="I2415" s="7">
        <f t="shared" si="187"/>
        <v>4998</v>
      </c>
      <c r="J2415" s="6" t="str">
        <f t="shared" si="188"/>
        <v>Delhi</v>
      </c>
      <c r="K2415" s="6">
        <f>COUNTIFS(pg_transaction_cleaned!$O$2:$O$5743,A2415,pg_transaction_cleaned!$F$2:$F$5743,"CAPTURE")</f>
        <v>1</v>
      </c>
      <c r="L2415" s="7">
        <f>SUMIFS(pg_transaction_cleaned!$H$2:$H$5743,pg_transaction_cleaned!$O$2:$O$5743,A2415,pg_transaction_cleaned!$F$2:$F$5743,"CAPTURE")</f>
        <v>4998</v>
      </c>
      <c r="M2415" s="6">
        <f>COUNTIFS(pg_transaction_cleaned!$O$2:$O$5743,A2415,pg_transaction_cleaned!$F$2:$F$5743,"REFUND")</f>
        <v>0</v>
      </c>
      <c r="N2415" s="7">
        <f>SUMIFS(pg_transaction_cleaned!$H$2:$H$5743,pg_transaction_cleaned!$O$2:$O$5743,A2415,pg_transaction_cleaned!$F$2:$F$5743,"REFUND")</f>
        <v>0</v>
      </c>
      <c r="O2415" s="6" t="str">
        <f t="shared" si="189"/>
        <v>OK</v>
      </c>
      <c r="P2415" s="8">
        <f t="shared" si="190"/>
        <v>0</v>
      </c>
    </row>
    <row r="2416" spans="1:16" x14ac:dyDescent="0.3">
      <c r="A2416" s="6" t="s">
        <v>4833</v>
      </c>
      <c r="B2416" s="6" t="s">
        <v>11875</v>
      </c>
      <c r="C2416" s="6" t="s">
        <v>4834</v>
      </c>
      <c r="D2416" s="6" t="s">
        <v>42</v>
      </c>
      <c r="E2416" s="6" t="s">
        <v>54</v>
      </c>
      <c r="F2416" s="6" t="s">
        <v>11869</v>
      </c>
      <c r="G2416" s="6" t="s">
        <v>80</v>
      </c>
      <c r="H2416" s="10">
        <f t="shared" si="186"/>
        <v>46279</v>
      </c>
      <c r="I2416" s="7">
        <f t="shared" si="187"/>
        <v>599</v>
      </c>
      <c r="J2416" s="6" t="str">
        <f t="shared" si="188"/>
        <v>Hyderabad</v>
      </c>
      <c r="K2416" s="6">
        <f>COUNTIFS(pg_transaction_cleaned!$O$2:$O$5743,A2416,pg_transaction_cleaned!$F$2:$F$5743,"CAPTURE")</f>
        <v>0</v>
      </c>
      <c r="L2416" s="7">
        <f>SUMIFS(pg_transaction_cleaned!$H$2:$H$5743,pg_transaction_cleaned!$O$2:$O$5743,A2416,pg_transaction_cleaned!$F$2:$F$5743,"CAPTURE")</f>
        <v>0</v>
      </c>
      <c r="M2416" s="6">
        <f>COUNTIFS(pg_transaction_cleaned!$O$2:$O$5743,A2416,pg_transaction_cleaned!$F$2:$F$5743,"REFUND")</f>
        <v>0</v>
      </c>
      <c r="N2416" s="7">
        <f>SUMIFS(pg_transaction_cleaned!$H$2:$H$5743,pg_transaction_cleaned!$O$2:$O$5743,A2416,pg_transaction_cleaned!$F$2:$F$5743,"REFUND")</f>
        <v>0</v>
      </c>
      <c r="O2416" s="6" t="str">
        <f t="shared" si="189"/>
        <v>OK</v>
      </c>
      <c r="P2416" s="8">
        <f t="shared" si="190"/>
        <v>0</v>
      </c>
    </row>
    <row r="2417" spans="1:16" x14ac:dyDescent="0.3">
      <c r="A2417" s="6" t="s">
        <v>4835</v>
      </c>
      <c r="B2417" s="6" t="s">
        <v>11903</v>
      </c>
      <c r="C2417" s="6" t="s">
        <v>4836</v>
      </c>
      <c r="D2417" s="6" t="s">
        <v>26</v>
      </c>
      <c r="E2417" s="6" t="s">
        <v>18</v>
      </c>
      <c r="F2417" s="6" t="s">
        <v>11837</v>
      </c>
      <c r="G2417" s="6" t="s">
        <v>19</v>
      </c>
      <c r="H2417" s="10">
        <f t="shared" si="186"/>
        <v>46277</v>
      </c>
      <c r="I2417" s="7">
        <f t="shared" si="187"/>
        <v>999</v>
      </c>
      <c r="J2417" s="6" t="str">
        <f t="shared" si="188"/>
        <v>Kolkata</v>
      </c>
      <c r="K2417" s="6">
        <f>COUNTIFS(pg_transaction_cleaned!$O$2:$O$5743,A2417,pg_transaction_cleaned!$F$2:$F$5743,"CAPTURE")</f>
        <v>1</v>
      </c>
      <c r="L2417" s="7">
        <f>SUMIFS(pg_transaction_cleaned!$H$2:$H$5743,pg_transaction_cleaned!$O$2:$O$5743,A2417,pg_transaction_cleaned!$F$2:$F$5743,"CAPTURE")</f>
        <v>999</v>
      </c>
      <c r="M2417" s="6">
        <f>COUNTIFS(pg_transaction_cleaned!$O$2:$O$5743,A2417,pg_transaction_cleaned!$F$2:$F$5743,"REFUND")</f>
        <v>0</v>
      </c>
      <c r="N2417" s="7">
        <f>SUMIFS(pg_transaction_cleaned!$H$2:$H$5743,pg_transaction_cleaned!$O$2:$O$5743,A2417,pg_transaction_cleaned!$F$2:$F$5743,"REFUND")</f>
        <v>0</v>
      </c>
      <c r="O2417" s="6" t="str">
        <f t="shared" si="189"/>
        <v>OK</v>
      </c>
      <c r="P2417" s="8">
        <f t="shared" si="190"/>
        <v>0</v>
      </c>
    </row>
    <row r="2418" spans="1:16" x14ac:dyDescent="0.3">
      <c r="A2418" s="6" t="s">
        <v>4837</v>
      </c>
      <c r="B2418" s="6" t="s">
        <v>11946</v>
      </c>
      <c r="C2418" s="6" t="s">
        <v>4838</v>
      </c>
      <c r="D2418" s="6" t="s">
        <v>34</v>
      </c>
      <c r="E2418" s="6" t="s">
        <v>27</v>
      </c>
      <c r="F2418" s="6" t="s">
        <v>11879</v>
      </c>
      <c r="G2418" s="6" t="s">
        <v>19</v>
      </c>
      <c r="H2418" s="10">
        <f t="shared" si="186"/>
        <v>46268</v>
      </c>
      <c r="I2418" s="7">
        <f t="shared" si="187"/>
        <v>1798</v>
      </c>
      <c r="J2418" s="6" t="str">
        <f t="shared" si="188"/>
        <v>Ahmedabad</v>
      </c>
      <c r="K2418" s="6">
        <f>COUNTIFS(pg_transaction_cleaned!$O$2:$O$5743,A2418,pg_transaction_cleaned!$F$2:$F$5743,"CAPTURE")</f>
        <v>1</v>
      </c>
      <c r="L2418" s="7">
        <f>SUMIFS(pg_transaction_cleaned!$H$2:$H$5743,pg_transaction_cleaned!$O$2:$O$5743,A2418,pg_transaction_cleaned!$F$2:$F$5743,"CAPTURE")</f>
        <v>1798</v>
      </c>
      <c r="M2418" s="6">
        <f>COUNTIFS(pg_transaction_cleaned!$O$2:$O$5743,A2418,pg_transaction_cleaned!$F$2:$F$5743,"REFUND")</f>
        <v>0</v>
      </c>
      <c r="N2418" s="7">
        <f>SUMIFS(pg_transaction_cleaned!$H$2:$H$5743,pg_transaction_cleaned!$O$2:$O$5743,A2418,pg_transaction_cleaned!$F$2:$F$5743,"REFUND")</f>
        <v>0</v>
      </c>
      <c r="O2418" s="6" t="str">
        <f t="shared" si="189"/>
        <v>OK</v>
      </c>
      <c r="P2418" s="8">
        <f t="shared" si="190"/>
        <v>0</v>
      </c>
    </row>
    <row r="2419" spans="1:16" x14ac:dyDescent="0.3">
      <c r="A2419" s="6" t="s">
        <v>4839</v>
      </c>
      <c r="B2419" s="6" t="s">
        <v>11947</v>
      </c>
      <c r="C2419" s="6" t="s">
        <v>3758</v>
      </c>
      <c r="D2419" s="6" t="s">
        <v>75</v>
      </c>
      <c r="E2419" s="6" t="s">
        <v>54</v>
      </c>
      <c r="F2419" s="6" t="s">
        <v>11837</v>
      </c>
      <c r="G2419" s="6" t="s">
        <v>19</v>
      </c>
      <c r="H2419" s="10">
        <f t="shared" si="186"/>
        <v>46268</v>
      </c>
      <c r="I2419" s="7">
        <f t="shared" si="187"/>
        <v>999</v>
      </c>
      <c r="J2419" s="6" t="str">
        <f t="shared" si="188"/>
        <v>Mumbai</v>
      </c>
      <c r="K2419" s="6">
        <f>COUNTIFS(pg_transaction_cleaned!$O$2:$O$5743,A2419,pg_transaction_cleaned!$F$2:$F$5743,"CAPTURE")</f>
        <v>1</v>
      </c>
      <c r="L2419" s="7">
        <f>SUMIFS(pg_transaction_cleaned!$H$2:$H$5743,pg_transaction_cleaned!$O$2:$O$5743,A2419,pg_transaction_cleaned!$F$2:$F$5743,"CAPTURE")</f>
        <v>999</v>
      </c>
      <c r="M2419" s="6">
        <f>COUNTIFS(pg_transaction_cleaned!$O$2:$O$5743,A2419,pg_transaction_cleaned!$F$2:$F$5743,"REFUND")</f>
        <v>0</v>
      </c>
      <c r="N2419" s="7">
        <f>SUMIFS(pg_transaction_cleaned!$H$2:$H$5743,pg_transaction_cleaned!$O$2:$O$5743,A2419,pg_transaction_cleaned!$F$2:$F$5743,"REFUND")</f>
        <v>0</v>
      </c>
      <c r="O2419" s="6" t="str">
        <f t="shared" si="189"/>
        <v>OK</v>
      </c>
      <c r="P2419" s="8">
        <f t="shared" si="190"/>
        <v>0</v>
      </c>
    </row>
    <row r="2420" spans="1:16" x14ac:dyDescent="0.3">
      <c r="A2420" s="6" t="s">
        <v>4840</v>
      </c>
      <c r="B2420" s="6" t="s">
        <v>12031</v>
      </c>
      <c r="C2420" s="6" t="s">
        <v>4841</v>
      </c>
      <c r="D2420" s="6" t="s">
        <v>48</v>
      </c>
      <c r="E2420" s="6" t="s">
        <v>18</v>
      </c>
      <c r="F2420" s="6" t="s">
        <v>11851</v>
      </c>
      <c r="G2420" s="6" t="s">
        <v>19</v>
      </c>
      <c r="H2420" s="10">
        <f t="shared" si="186"/>
        <v>46269</v>
      </c>
      <c r="I2420" s="7">
        <f t="shared" si="187"/>
        <v>3499</v>
      </c>
      <c r="J2420" s="6" t="str">
        <f t="shared" si="188"/>
        <v>Jaipur</v>
      </c>
      <c r="K2420" s="6">
        <f>COUNTIFS(pg_transaction_cleaned!$O$2:$O$5743,A2420,pg_transaction_cleaned!$F$2:$F$5743,"CAPTURE")</f>
        <v>1</v>
      </c>
      <c r="L2420" s="7">
        <f>SUMIFS(pg_transaction_cleaned!$H$2:$H$5743,pg_transaction_cleaned!$O$2:$O$5743,A2420,pg_transaction_cleaned!$F$2:$F$5743,"CAPTURE")</f>
        <v>3499</v>
      </c>
      <c r="M2420" s="6">
        <f>COUNTIFS(pg_transaction_cleaned!$O$2:$O$5743,A2420,pg_transaction_cleaned!$F$2:$F$5743,"REFUND")</f>
        <v>0</v>
      </c>
      <c r="N2420" s="7">
        <f>SUMIFS(pg_transaction_cleaned!$H$2:$H$5743,pg_transaction_cleaned!$O$2:$O$5743,A2420,pg_transaction_cleaned!$F$2:$F$5743,"REFUND")</f>
        <v>0</v>
      </c>
      <c r="O2420" s="6" t="str">
        <f t="shared" si="189"/>
        <v>OK</v>
      </c>
      <c r="P2420" s="8">
        <f t="shared" si="190"/>
        <v>0</v>
      </c>
    </row>
    <row r="2421" spans="1:16" x14ac:dyDescent="0.3">
      <c r="A2421" s="6" t="s">
        <v>4842</v>
      </c>
      <c r="B2421" s="6" t="s">
        <v>11871</v>
      </c>
      <c r="C2421" s="6" t="s">
        <v>4843</v>
      </c>
      <c r="D2421" s="6" t="s">
        <v>34</v>
      </c>
      <c r="E2421" s="6" t="s">
        <v>18</v>
      </c>
      <c r="F2421" s="6" t="s">
        <v>11944</v>
      </c>
      <c r="G2421" s="6" t="s">
        <v>19</v>
      </c>
      <c r="H2421" s="10">
        <f t="shared" si="186"/>
        <v>46272</v>
      </c>
      <c r="I2421" s="7">
        <f t="shared" si="187"/>
        <v>3097</v>
      </c>
      <c r="J2421" s="6" t="str">
        <f t="shared" si="188"/>
        <v>Ahmedabad</v>
      </c>
      <c r="K2421" s="6">
        <f>COUNTIFS(pg_transaction_cleaned!$O$2:$O$5743,A2421,pg_transaction_cleaned!$F$2:$F$5743,"CAPTURE")</f>
        <v>1</v>
      </c>
      <c r="L2421" s="7">
        <f>SUMIFS(pg_transaction_cleaned!$H$2:$H$5743,pg_transaction_cleaned!$O$2:$O$5743,A2421,pg_transaction_cleaned!$F$2:$F$5743,"CAPTURE")</f>
        <v>3097</v>
      </c>
      <c r="M2421" s="6">
        <f>COUNTIFS(pg_transaction_cleaned!$O$2:$O$5743,A2421,pg_transaction_cleaned!$F$2:$F$5743,"REFUND")</f>
        <v>0</v>
      </c>
      <c r="N2421" s="7">
        <f>SUMIFS(pg_transaction_cleaned!$H$2:$H$5743,pg_transaction_cleaned!$O$2:$O$5743,A2421,pg_transaction_cleaned!$F$2:$F$5743,"REFUND")</f>
        <v>0</v>
      </c>
      <c r="O2421" s="6" t="str">
        <f t="shared" si="189"/>
        <v>OK</v>
      </c>
      <c r="P2421" s="8">
        <f t="shared" si="190"/>
        <v>0</v>
      </c>
    </row>
    <row r="2422" spans="1:16" x14ac:dyDescent="0.3">
      <c r="A2422" s="6" t="s">
        <v>4844</v>
      </c>
      <c r="B2422" s="6" t="s">
        <v>11942</v>
      </c>
      <c r="C2422" s="6" t="s">
        <v>4845</v>
      </c>
      <c r="D2422" s="6" t="s">
        <v>17</v>
      </c>
      <c r="E2422" s="6" t="s">
        <v>43</v>
      </c>
      <c r="F2422" s="6" t="s">
        <v>11879</v>
      </c>
      <c r="G2422" s="6" t="s">
        <v>19</v>
      </c>
      <c r="H2422" s="10">
        <f t="shared" si="186"/>
        <v>46277</v>
      </c>
      <c r="I2422" s="7">
        <f t="shared" si="187"/>
        <v>1798</v>
      </c>
      <c r="J2422" s="6" t="str">
        <f t="shared" si="188"/>
        <v>Pune</v>
      </c>
      <c r="K2422" s="6">
        <f>COUNTIFS(pg_transaction_cleaned!$O$2:$O$5743,A2422,pg_transaction_cleaned!$F$2:$F$5743,"CAPTURE")</f>
        <v>1</v>
      </c>
      <c r="L2422" s="7">
        <f>SUMIFS(pg_transaction_cleaned!$H$2:$H$5743,pg_transaction_cleaned!$O$2:$O$5743,A2422,pg_transaction_cleaned!$F$2:$F$5743,"CAPTURE")</f>
        <v>1798</v>
      </c>
      <c r="M2422" s="6">
        <f>COUNTIFS(pg_transaction_cleaned!$O$2:$O$5743,A2422,pg_transaction_cleaned!$F$2:$F$5743,"REFUND")</f>
        <v>0</v>
      </c>
      <c r="N2422" s="7">
        <f>SUMIFS(pg_transaction_cleaned!$H$2:$H$5743,pg_transaction_cleaned!$O$2:$O$5743,A2422,pg_transaction_cleaned!$F$2:$F$5743,"REFUND")</f>
        <v>0</v>
      </c>
      <c r="O2422" s="6" t="str">
        <f t="shared" si="189"/>
        <v>OK</v>
      </c>
      <c r="P2422" s="8">
        <f t="shared" si="190"/>
        <v>0</v>
      </c>
    </row>
    <row r="2423" spans="1:16" x14ac:dyDescent="0.3">
      <c r="A2423" s="6" t="s">
        <v>4846</v>
      </c>
      <c r="B2423" s="6" t="s">
        <v>11970</v>
      </c>
      <c r="C2423" s="6" t="s">
        <v>4847</v>
      </c>
      <c r="D2423" s="6" t="s">
        <v>48</v>
      </c>
      <c r="E2423" s="6" t="s">
        <v>18</v>
      </c>
      <c r="F2423" s="6" t="s">
        <v>11938</v>
      </c>
      <c r="G2423" s="6" t="s">
        <v>19</v>
      </c>
      <c r="H2423" s="10">
        <f t="shared" si="186"/>
        <v>46294</v>
      </c>
      <c r="I2423" s="7">
        <f t="shared" si="187"/>
        <v>6498</v>
      </c>
      <c r="J2423" s="6" t="str">
        <f t="shared" si="188"/>
        <v>Jaipur</v>
      </c>
      <c r="K2423" s="6">
        <f>COUNTIFS(pg_transaction_cleaned!$O$2:$O$5743,A2423,pg_transaction_cleaned!$F$2:$F$5743,"CAPTURE")</f>
        <v>1</v>
      </c>
      <c r="L2423" s="7">
        <f>SUMIFS(pg_transaction_cleaned!$H$2:$H$5743,pg_transaction_cleaned!$O$2:$O$5743,A2423,pg_transaction_cleaned!$F$2:$F$5743,"CAPTURE")</f>
        <v>6498</v>
      </c>
      <c r="M2423" s="6">
        <f>COUNTIFS(pg_transaction_cleaned!$O$2:$O$5743,A2423,pg_transaction_cleaned!$F$2:$F$5743,"REFUND")</f>
        <v>0</v>
      </c>
      <c r="N2423" s="7">
        <f>SUMIFS(pg_transaction_cleaned!$H$2:$H$5743,pg_transaction_cleaned!$O$2:$O$5743,A2423,pg_transaction_cleaned!$F$2:$F$5743,"REFUND")</f>
        <v>0</v>
      </c>
      <c r="O2423" s="6" t="str">
        <f t="shared" si="189"/>
        <v>OK</v>
      </c>
      <c r="P2423" s="8">
        <f t="shared" si="190"/>
        <v>0</v>
      </c>
    </row>
    <row r="2424" spans="1:16" x14ac:dyDescent="0.3">
      <c r="A2424" s="6" t="s">
        <v>4848</v>
      </c>
      <c r="B2424" s="6" t="s">
        <v>11945</v>
      </c>
      <c r="C2424" s="6" t="s">
        <v>4849</v>
      </c>
      <c r="D2424" s="6" t="s">
        <v>51</v>
      </c>
      <c r="E2424" s="6" t="s">
        <v>18</v>
      </c>
      <c r="F2424" s="6" t="s">
        <v>11829</v>
      </c>
      <c r="G2424" s="6" t="s">
        <v>66</v>
      </c>
      <c r="H2424" s="10">
        <f t="shared" si="186"/>
        <v>46289</v>
      </c>
      <c r="I2424" s="7">
        <f t="shared" si="187"/>
        <v>4647</v>
      </c>
      <c r="J2424" s="6" t="str">
        <f t="shared" si="188"/>
        <v>Chennai</v>
      </c>
      <c r="K2424" s="6">
        <f>COUNTIFS(pg_transaction_cleaned!$O$2:$O$5743,A2424,pg_transaction_cleaned!$F$2:$F$5743,"CAPTURE")</f>
        <v>1</v>
      </c>
      <c r="L2424" s="7">
        <f>SUMIFS(pg_transaction_cleaned!$H$2:$H$5743,pg_transaction_cleaned!$O$2:$O$5743,A2424,pg_transaction_cleaned!$F$2:$F$5743,"CAPTURE")</f>
        <v>4647</v>
      </c>
      <c r="M2424" s="6">
        <f>COUNTIFS(pg_transaction_cleaned!$O$2:$O$5743,A2424,pg_transaction_cleaned!$F$2:$F$5743,"REFUND")</f>
        <v>1</v>
      </c>
      <c r="N2424" s="7">
        <f>SUMIFS(pg_transaction_cleaned!$H$2:$H$5743,pg_transaction_cleaned!$O$2:$O$5743,A2424,pg_transaction_cleaned!$F$2:$F$5743,"REFUND")</f>
        <v>4647</v>
      </c>
      <c r="O2424" s="6" t="str">
        <f t="shared" si="189"/>
        <v>OK</v>
      </c>
      <c r="P2424" s="8">
        <f t="shared" si="190"/>
        <v>0</v>
      </c>
    </row>
    <row r="2425" spans="1:16" x14ac:dyDescent="0.3">
      <c r="A2425" s="6" t="s">
        <v>4850</v>
      </c>
      <c r="B2425" s="6" t="s">
        <v>11857</v>
      </c>
      <c r="C2425" s="6" t="s">
        <v>4851</v>
      </c>
      <c r="D2425" s="6" t="s">
        <v>17</v>
      </c>
      <c r="E2425" s="6" t="s">
        <v>18</v>
      </c>
      <c r="F2425" s="6" t="s">
        <v>12092</v>
      </c>
      <c r="G2425" s="6" t="s">
        <v>19</v>
      </c>
      <c r="H2425" s="10">
        <f t="shared" si="186"/>
        <v>46287</v>
      </c>
      <c r="I2425" s="7">
        <f t="shared" si="187"/>
        <v>8497</v>
      </c>
      <c r="J2425" s="6" t="str">
        <f t="shared" si="188"/>
        <v>Pune</v>
      </c>
      <c r="K2425" s="6">
        <f>COUNTIFS(pg_transaction_cleaned!$O$2:$O$5743,A2425,pg_transaction_cleaned!$F$2:$F$5743,"CAPTURE")</f>
        <v>1</v>
      </c>
      <c r="L2425" s="7">
        <f>SUMIFS(pg_transaction_cleaned!$H$2:$H$5743,pg_transaction_cleaned!$O$2:$O$5743,A2425,pg_transaction_cleaned!$F$2:$F$5743,"CAPTURE")</f>
        <v>8497</v>
      </c>
      <c r="M2425" s="6">
        <f>COUNTIFS(pg_transaction_cleaned!$O$2:$O$5743,A2425,pg_transaction_cleaned!$F$2:$F$5743,"REFUND")</f>
        <v>0</v>
      </c>
      <c r="N2425" s="7">
        <f>SUMIFS(pg_transaction_cleaned!$H$2:$H$5743,pg_transaction_cleaned!$O$2:$O$5743,A2425,pg_transaction_cleaned!$F$2:$F$5743,"REFUND")</f>
        <v>0</v>
      </c>
      <c r="O2425" s="6" t="str">
        <f t="shared" si="189"/>
        <v>OK</v>
      </c>
      <c r="P2425" s="8">
        <f t="shared" si="190"/>
        <v>0</v>
      </c>
    </row>
    <row r="2426" spans="1:16" x14ac:dyDescent="0.3">
      <c r="A2426" s="6" t="s">
        <v>4852</v>
      </c>
      <c r="B2426" s="6" t="s">
        <v>11846</v>
      </c>
      <c r="C2426" s="6" t="s">
        <v>4853</v>
      </c>
      <c r="D2426" s="6" t="s">
        <v>61</v>
      </c>
      <c r="E2426" s="6" t="s">
        <v>18</v>
      </c>
      <c r="F2426" s="6" t="s">
        <v>11831</v>
      </c>
      <c r="G2426" s="6" t="s">
        <v>19</v>
      </c>
      <c r="H2426" s="10">
        <f t="shared" si="186"/>
        <v>46285</v>
      </c>
      <c r="I2426" s="7">
        <f t="shared" si="187"/>
        <v>2098</v>
      </c>
      <c r="J2426" s="6" t="str">
        <f t="shared" si="188"/>
        <v>Delhi</v>
      </c>
      <c r="K2426" s="6">
        <f>COUNTIFS(pg_transaction_cleaned!$O$2:$O$5743,A2426,pg_transaction_cleaned!$F$2:$F$5743,"CAPTURE")</f>
        <v>1</v>
      </c>
      <c r="L2426" s="7">
        <f>SUMIFS(pg_transaction_cleaned!$H$2:$H$5743,pg_transaction_cleaned!$O$2:$O$5743,A2426,pg_transaction_cleaned!$F$2:$F$5743,"CAPTURE")</f>
        <v>2098</v>
      </c>
      <c r="M2426" s="6">
        <f>COUNTIFS(pg_transaction_cleaned!$O$2:$O$5743,A2426,pg_transaction_cleaned!$F$2:$F$5743,"REFUND")</f>
        <v>0</v>
      </c>
      <c r="N2426" s="7">
        <f>SUMIFS(pg_transaction_cleaned!$H$2:$H$5743,pg_transaction_cleaned!$O$2:$O$5743,A2426,pg_transaction_cleaned!$F$2:$F$5743,"REFUND")</f>
        <v>0</v>
      </c>
      <c r="O2426" s="6" t="str">
        <f t="shared" si="189"/>
        <v>OK</v>
      </c>
      <c r="P2426" s="8">
        <f t="shared" si="190"/>
        <v>0</v>
      </c>
    </row>
    <row r="2427" spans="1:16" x14ac:dyDescent="0.3">
      <c r="A2427" s="6" t="s">
        <v>4854</v>
      </c>
      <c r="B2427" s="6" t="s">
        <v>11886</v>
      </c>
      <c r="C2427" s="6" t="s">
        <v>4855</v>
      </c>
      <c r="D2427" s="6" t="s">
        <v>26</v>
      </c>
      <c r="E2427" s="6" t="s">
        <v>43</v>
      </c>
      <c r="F2427" s="6" t="s">
        <v>11889</v>
      </c>
      <c r="G2427" s="6" t="s">
        <v>19</v>
      </c>
      <c r="H2427" s="10">
        <f t="shared" si="186"/>
        <v>46272</v>
      </c>
      <c r="I2427" s="7">
        <f t="shared" si="187"/>
        <v>3098</v>
      </c>
      <c r="J2427" s="6" t="str">
        <f t="shared" si="188"/>
        <v>Kolkata</v>
      </c>
      <c r="K2427" s="6">
        <f>COUNTIFS(pg_transaction_cleaned!$O$2:$O$5743,A2427,pg_transaction_cleaned!$F$2:$F$5743,"CAPTURE")</f>
        <v>1</v>
      </c>
      <c r="L2427" s="7">
        <f>SUMIFS(pg_transaction_cleaned!$H$2:$H$5743,pg_transaction_cleaned!$O$2:$O$5743,A2427,pg_transaction_cleaned!$F$2:$F$5743,"CAPTURE")</f>
        <v>3098</v>
      </c>
      <c r="M2427" s="6">
        <f>COUNTIFS(pg_transaction_cleaned!$O$2:$O$5743,A2427,pg_transaction_cleaned!$F$2:$F$5743,"REFUND")</f>
        <v>0</v>
      </c>
      <c r="N2427" s="7">
        <f>SUMIFS(pg_transaction_cleaned!$H$2:$H$5743,pg_transaction_cleaned!$O$2:$O$5743,A2427,pg_transaction_cleaned!$F$2:$F$5743,"REFUND")</f>
        <v>0</v>
      </c>
      <c r="O2427" s="6" t="str">
        <f t="shared" si="189"/>
        <v>OK</v>
      </c>
      <c r="P2427" s="8">
        <f t="shared" si="190"/>
        <v>0</v>
      </c>
    </row>
    <row r="2428" spans="1:16" x14ac:dyDescent="0.3">
      <c r="A2428" s="6" t="s">
        <v>4856</v>
      </c>
      <c r="B2428" s="6" t="s">
        <v>11838</v>
      </c>
      <c r="C2428" s="6" t="s">
        <v>4857</v>
      </c>
      <c r="D2428" s="6" t="s">
        <v>42</v>
      </c>
      <c r="E2428" s="6" t="s">
        <v>18</v>
      </c>
      <c r="F2428" s="6" t="s">
        <v>12109</v>
      </c>
      <c r="G2428" s="6" t="s">
        <v>19</v>
      </c>
      <c r="H2428" s="10">
        <f t="shared" si="186"/>
        <v>46283</v>
      </c>
      <c r="I2428" s="7">
        <f t="shared" si="187"/>
        <v>1398</v>
      </c>
      <c r="J2428" s="6" t="str">
        <f t="shared" si="188"/>
        <v>Hyderabad</v>
      </c>
      <c r="K2428" s="6">
        <f>COUNTIFS(pg_transaction_cleaned!$O$2:$O$5743,A2428,pg_transaction_cleaned!$F$2:$F$5743,"CAPTURE")</f>
        <v>1</v>
      </c>
      <c r="L2428" s="7">
        <f>SUMIFS(pg_transaction_cleaned!$H$2:$H$5743,pg_transaction_cleaned!$O$2:$O$5743,A2428,pg_transaction_cleaned!$F$2:$F$5743,"CAPTURE")</f>
        <v>1398</v>
      </c>
      <c r="M2428" s="6">
        <f>COUNTIFS(pg_transaction_cleaned!$O$2:$O$5743,A2428,pg_transaction_cleaned!$F$2:$F$5743,"REFUND")</f>
        <v>0</v>
      </c>
      <c r="N2428" s="7">
        <f>SUMIFS(pg_transaction_cleaned!$H$2:$H$5743,pg_transaction_cleaned!$O$2:$O$5743,A2428,pg_transaction_cleaned!$F$2:$F$5743,"REFUND")</f>
        <v>0</v>
      </c>
      <c r="O2428" s="6" t="str">
        <f t="shared" si="189"/>
        <v>OK</v>
      </c>
      <c r="P2428" s="8">
        <f t="shared" si="190"/>
        <v>0</v>
      </c>
    </row>
    <row r="2429" spans="1:16" x14ac:dyDescent="0.3">
      <c r="A2429" s="6" t="s">
        <v>4858</v>
      </c>
      <c r="B2429" s="6" t="s">
        <v>11914</v>
      </c>
      <c r="C2429" s="6" t="s">
        <v>4859</v>
      </c>
      <c r="D2429" s="6"/>
      <c r="E2429" s="6" t="s">
        <v>54</v>
      </c>
      <c r="F2429" s="6" t="s">
        <v>12075</v>
      </c>
      <c r="G2429" s="6" t="s">
        <v>19</v>
      </c>
      <c r="H2429" s="10">
        <f t="shared" si="186"/>
        <v>46289</v>
      </c>
      <c r="I2429" s="7">
        <f t="shared" si="187"/>
        <v>5348</v>
      </c>
      <c r="J2429" s="6" t="str">
        <f t="shared" si="188"/>
        <v>Unknown</v>
      </c>
      <c r="K2429" s="6">
        <f>COUNTIFS(pg_transaction_cleaned!$O$2:$O$5743,A2429,pg_transaction_cleaned!$F$2:$F$5743,"CAPTURE")</f>
        <v>1</v>
      </c>
      <c r="L2429" s="7">
        <f>SUMIFS(pg_transaction_cleaned!$H$2:$H$5743,pg_transaction_cleaned!$O$2:$O$5743,A2429,pg_transaction_cleaned!$F$2:$F$5743,"CAPTURE")</f>
        <v>5348</v>
      </c>
      <c r="M2429" s="6">
        <f>COUNTIFS(pg_transaction_cleaned!$O$2:$O$5743,A2429,pg_transaction_cleaned!$F$2:$F$5743,"REFUND")</f>
        <v>0</v>
      </c>
      <c r="N2429" s="7">
        <f>SUMIFS(pg_transaction_cleaned!$H$2:$H$5743,pg_transaction_cleaned!$O$2:$O$5743,A2429,pg_transaction_cleaned!$F$2:$F$5743,"REFUND")</f>
        <v>0</v>
      </c>
      <c r="O2429" s="6" t="str">
        <f t="shared" si="189"/>
        <v>OK</v>
      </c>
      <c r="P2429" s="8">
        <f t="shared" si="190"/>
        <v>0</v>
      </c>
    </row>
    <row r="2430" spans="1:16" x14ac:dyDescent="0.3">
      <c r="A2430" s="6" t="s">
        <v>4860</v>
      </c>
      <c r="B2430" s="6" t="s">
        <v>11888</v>
      </c>
      <c r="C2430" s="6" t="s">
        <v>4861</v>
      </c>
      <c r="D2430" s="6" t="s">
        <v>51</v>
      </c>
      <c r="E2430" s="6" t="s">
        <v>54</v>
      </c>
      <c r="F2430" s="6" t="s">
        <v>11902</v>
      </c>
      <c r="G2430" s="6" t="s">
        <v>19</v>
      </c>
      <c r="H2430" s="10">
        <f t="shared" si="186"/>
        <v>46269</v>
      </c>
      <c r="I2430" s="7">
        <f t="shared" si="187"/>
        <v>2999</v>
      </c>
      <c r="J2430" s="6" t="str">
        <f t="shared" si="188"/>
        <v>Chennai</v>
      </c>
      <c r="K2430" s="6">
        <f>COUNTIFS(pg_transaction_cleaned!$O$2:$O$5743,A2430,pg_transaction_cleaned!$F$2:$F$5743,"CAPTURE")</f>
        <v>1</v>
      </c>
      <c r="L2430" s="7">
        <f>SUMIFS(pg_transaction_cleaned!$H$2:$H$5743,pg_transaction_cleaned!$O$2:$O$5743,A2430,pg_transaction_cleaned!$F$2:$F$5743,"CAPTURE")</f>
        <v>2999</v>
      </c>
      <c r="M2430" s="6">
        <f>COUNTIFS(pg_transaction_cleaned!$O$2:$O$5743,A2430,pg_transaction_cleaned!$F$2:$F$5743,"REFUND")</f>
        <v>0</v>
      </c>
      <c r="N2430" s="7">
        <f>SUMIFS(pg_transaction_cleaned!$H$2:$H$5743,pg_transaction_cleaned!$O$2:$O$5743,A2430,pg_transaction_cleaned!$F$2:$F$5743,"REFUND")</f>
        <v>0</v>
      </c>
      <c r="O2430" s="6" t="str">
        <f t="shared" si="189"/>
        <v>OK</v>
      </c>
      <c r="P2430" s="8">
        <f t="shared" si="190"/>
        <v>0</v>
      </c>
    </row>
    <row r="2431" spans="1:16" x14ac:dyDescent="0.3">
      <c r="A2431" s="6" t="s">
        <v>4862</v>
      </c>
      <c r="B2431" s="6" t="s">
        <v>11936</v>
      </c>
      <c r="C2431" s="6" t="s">
        <v>4863</v>
      </c>
      <c r="D2431" s="6" t="s">
        <v>51</v>
      </c>
      <c r="E2431" s="6" t="s">
        <v>54</v>
      </c>
      <c r="F2431" s="6" t="s">
        <v>11833</v>
      </c>
      <c r="G2431" s="6" t="s">
        <v>19</v>
      </c>
      <c r="H2431" s="10">
        <f t="shared" si="186"/>
        <v>46293</v>
      </c>
      <c r="I2431" s="7">
        <f t="shared" si="187"/>
        <v>3298</v>
      </c>
      <c r="J2431" s="6" t="str">
        <f t="shared" si="188"/>
        <v>Chennai</v>
      </c>
      <c r="K2431" s="6">
        <f>COUNTIFS(pg_transaction_cleaned!$O$2:$O$5743,A2431,pg_transaction_cleaned!$F$2:$F$5743,"CAPTURE")</f>
        <v>1</v>
      </c>
      <c r="L2431" s="7">
        <f>SUMIFS(pg_transaction_cleaned!$H$2:$H$5743,pg_transaction_cleaned!$O$2:$O$5743,A2431,pg_transaction_cleaned!$F$2:$F$5743,"CAPTURE")</f>
        <v>3298</v>
      </c>
      <c r="M2431" s="6">
        <f>COUNTIFS(pg_transaction_cleaned!$O$2:$O$5743,A2431,pg_transaction_cleaned!$F$2:$F$5743,"REFUND")</f>
        <v>0</v>
      </c>
      <c r="N2431" s="7">
        <f>SUMIFS(pg_transaction_cleaned!$H$2:$H$5743,pg_transaction_cleaned!$O$2:$O$5743,A2431,pg_transaction_cleaned!$F$2:$F$5743,"REFUND")</f>
        <v>0</v>
      </c>
      <c r="O2431" s="6" t="str">
        <f t="shared" si="189"/>
        <v>OK</v>
      </c>
      <c r="P2431" s="8">
        <f t="shared" si="190"/>
        <v>0</v>
      </c>
    </row>
    <row r="2432" spans="1:16" x14ac:dyDescent="0.3">
      <c r="A2432" s="6" t="s">
        <v>4864</v>
      </c>
      <c r="B2432" s="6" t="s">
        <v>11830</v>
      </c>
      <c r="C2432" s="6" t="s">
        <v>4865</v>
      </c>
      <c r="D2432" s="6" t="s">
        <v>42</v>
      </c>
      <c r="E2432" s="6" t="s">
        <v>27</v>
      </c>
      <c r="F2432" s="6" t="s">
        <v>11902</v>
      </c>
      <c r="G2432" s="6" t="s">
        <v>19</v>
      </c>
      <c r="H2432" s="10">
        <f t="shared" si="186"/>
        <v>46282</v>
      </c>
      <c r="I2432" s="7">
        <f t="shared" si="187"/>
        <v>2999</v>
      </c>
      <c r="J2432" s="6" t="str">
        <f t="shared" si="188"/>
        <v>Hyderabad</v>
      </c>
      <c r="K2432" s="6">
        <f>COUNTIFS(pg_transaction_cleaned!$O$2:$O$5743,A2432,pg_transaction_cleaned!$F$2:$F$5743,"CAPTURE")</f>
        <v>1</v>
      </c>
      <c r="L2432" s="7">
        <f>SUMIFS(pg_transaction_cleaned!$H$2:$H$5743,pg_transaction_cleaned!$O$2:$O$5743,A2432,pg_transaction_cleaned!$F$2:$F$5743,"CAPTURE")</f>
        <v>2999</v>
      </c>
      <c r="M2432" s="6">
        <f>COUNTIFS(pg_transaction_cleaned!$O$2:$O$5743,A2432,pg_transaction_cleaned!$F$2:$F$5743,"REFUND")</f>
        <v>0</v>
      </c>
      <c r="N2432" s="7">
        <f>SUMIFS(pg_transaction_cleaned!$H$2:$H$5743,pg_transaction_cleaned!$O$2:$O$5743,A2432,pg_transaction_cleaned!$F$2:$F$5743,"REFUND")</f>
        <v>0</v>
      </c>
      <c r="O2432" s="6" t="str">
        <f t="shared" si="189"/>
        <v>OK</v>
      </c>
      <c r="P2432" s="8">
        <f t="shared" si="190"/>
        <v>0</v>
      </c>
    </row>
    <row r="2433" spans="1:16" x14ac:dyDescent="0.3">
      <c r="A2433" s="6" t="s">
        <v>4866</v>
      </c>
      <c r="B2433" s="6" t="s">
        <v>11873</v>
      </c>
      <c r="C2433" s="6" t="s">
        <v>4867</v>
      </c>
      <c r="D2433" s="6" t="s">
        <v>42</v>
      </c>
      <c r="E2433" s="6" t="s">
        <v>18</v>
      </c>
      <c r="F2433" s="6" t="s">
        <v>11960</v>
      </c>
      <c r="G2433" s="6" t="s">
        <v>19</v>
      </c>
      <c r="H2433" s="10">
        <f t="shared" si="186"/>
        <v>46291</v>
      </c>
      <c r="I2433" s="7">
        <f t="shared" si="187"/>
        <v>5598</v>
      </c>
      <c r="J2433" s="6" t="str">
        <f t="shared" si="188"/>
        <v>Hyderabad</v>
      </c>
      <c r="K2433" s="6">
        <f>COUNTIFS(pg_transaction_cleaned!$O$2:$O$5743,A2433,pg_transaction_cleaned!$F$2:$F$5743,"CAPTURE")</f>
        <v>1</v>
      </c>
      <c r="L2433" s="7">
        <f>SUMIFS(pg_transaction_cleaned!$H$2:$H$5743,pg_transaction_cleaned!$O$2:$O$5743,A2433,pg_transaction_cleaned!$F$2:$F$5743,"CAPTURE")</f>
        <v>5598</v>
      </c>
      <c r="M2433" s="6">
        <f>COUNTIFS(pg_transaction_cleaned!$O$2:$O$5743,A2433,pg_transaction_cleaned!$F$2:$F$5743,"REFUND")</f>
        <v>0</v>
      </c>
      <c r="N2433" s="7">
        <f>SUMIFS(pg_transaction_cleaned!$H$2:$H$5743,pg_transaction_cleaned!$O$2:$O$5743,A2433,pg_transaction_cleaned!$F$2:$F$5743,"REFUND")</f>
        <v>0</v>
      </c>
      <c r="O2433" s="6" t="str">
        <f t="shared" si="189"/>
        <v>OK</v>
      </c>
      <c r="P2433" s="8">
        <f t="shared" si="190"/>
        <v>0</v>
      </c>
    </row>
    <row r="2434" spans="1:16" x14ac:dyDescent="0.3">
      <c r="A2434" s="6" t="s">
        <v>4868</v>
      </c>
      <c r="B2434" s="6" t="s">
        <v>11909</v>
      </c>
      <c r="C2434" s="6" t="s">
        <v>4869</v>
      </c>
      <c r="D2434" s="6" t="s">
        <v>37</v>
      </c>
      <c r="E2434" s="6" t="s">
        <v>54</v>
      </c>
      <c r="F2434" s="6" t="s">
        <v>12017</v>
      </c>
      <c r="G2434" s="6" t="s">
        <v>66</v>
      </c>
      <c r="H2434" s="10">
        <f t="shared" ref="H2434:H2497" si="191">IF(MID(B2434,5,1)="-",DATE(LEFT(B2434,4),MID(B2434,6,2),RIGHT(B2434,2)),DATE(RIGHT(B2434,4),MID(B2434,4,2),LEFT(B2434,2)))</f>
        <v>46276</v>
      </c>
      <c r="I2434" s="7">
        <f t="shared" ref="I2434:I2497" si="192">VALUE(SUBSTITUTE(F2434,",",""))</f>
        <v>2298</v>
      </c>
      <c r="J2434" s="6" t="str">
        <f t="shared" ref="J2434:J2497" si="193">IF(TRIM(D2434)="","Unknown",TRIM(D2434))</f>
        <v>Lucknow</v>
      </c>
      <c r="K2434" s="6">
        <f>COUNTIFS(pg_transaction_cleaned!$O$2:$O$5743,A2434,pg_transaction_cleaned!$F$2:$F$5743,"CAPTURE")</f>
        <v>1</v>
      </c>
      <c r="L2434" s="7">
        <f>SUMIFS(pg_transaction_cleaned!$H$2:$H$5743,pg_transaction_cleaned!$O$2:$O$5743,A2434,pg_transaction_cleaned!$F$2:$F$5743,"CAPTURE")</f>
        <v>2298</v>
      </c>
      <c r="M2434" s="6">
        <f>COUNTIFS(pg_transaction_cleaned!$O$2:$O$5743,A2434,pg_transaction_cleaned!$F$2:$F$5743,"REFUND")</f>
        <v>1</v>
      </c>
      <c r="N2434" s="7">
        <f>SUMIFS(pg_transaction_cleaned!$H$2:$H$5743,pg_transaction_cleaned!$O$2:$O$5743,A2434,pg_transaction_cleaned!$F$2:$F$5743,"REFUND")</f>
        <v>2298</v>
      </c>
      <c r="O2434" s="6" t="str">
        <f t="shared" si="189"/>
        <v>OK</v>
      </c>
      <c r="P2434" s="8">
        <f t="shared" si="190"/>
        <v>0</v>
      </c>
    </row>
    <row r="2435" spans="1:16" x14ac:dyDescent="0.3">
      <c r="A2435" s="6" t="s">
        <v>4870</v>
      </c>
      <c r="B2435" s="6" t="s">
        <v>11908</v>
      </c>
      <c r="C2435" s="6" t="s">
        <v>4871</v>
      </c>
      <c r="D2435" s="6" t="s">
        <v>23</v>
      </c>
      <c r="E2435" s="6" t="s">
        <v>27</v>
      </c>
      <c r="F2435" s="6" t="s">
        <v>11843</v>
      </c>
      <c r="G2435" s="6" t="s">
        <v>19</v>
      </c>
      <c r="H2435" s="10">
        <f t="shared" si="191"/>
        <v>46275</v>
      </c>
      <c r="I2435" s="7">
        <f t="shared" si="192"/>
        <v>349</v>
      </c>
      <c r="J2435" s="6" t="str">
        <f t="shared" si="193"/>
        <v>Bengaluru</v>
      </c>
      <c r="K2435" s="6">
        <f>COUNTIFS(pg_transaction_cleaned!$O$2:$O$5743,A2435,pg_transaction_cleaned!$F$2:$F$5743,"CAPTURE")</f>
        <v>1</v>
      </c>
      <c r="L2435" s="7">
        <f>SUMIFS(pg_transaction_cleaned!$H$2:$H$5743,pg_transaction_cleaned!$O$2:$O$5743,A2435,pg_transaction_cleaned!$F$2:$F$5743,"CAPTURE")</f>
        <v>349</v>
      </c>
      <c r="M2435" s="6">
        <f>COUNTIFS(pg_transaction_cleaned!$O$2:$O$5743,A2435,pg_transaction_cleaned!$F$2:$F$5743,"REFUND")</f>
        <v>0</v>
      </c>
      <c r="N2435" s="7">
        <f>SUMIFS(pg_transaction_cleaned!$H$2:$H$5743,pg_transaction_cleaned!$O$2:$O$5743,A2435,pg_transaction_cleaned!$F$2:$F$5743,"REFUND")</f>
        <v>0</v>
      </c>
      <c r="O2435" s="6" t="str">
        <f t="shared" ref="O2435:O2498" si="194">IF(AND(G2435="Paid",K2435=0),"Paid, no payment",IF(AND(OR(G2435="Failed",G2435="Cancelled"),K2435&gt;0),"Payment on failed/cancelled",IF(K2435&gt;1,"Duplicate charge",IF(AND(K2435=1,ROUND(L2435-I2435,2)&lt;&gt;0),"Amount difference",IF(AND(G2435="Refunded",M2435=0),"Refunded, no refund",IF(AND(G2435&lt;&gt;"Refunded",M2435&gt;0),"Refund, order not Refunded",IF(AND(M2435&gt;0,ROUND(N2435-I2435,2)&lt;&gt;0),"Refund amount differs","OK")))))))</f>
        <v>OK</v>
      </c>
      <c r="P2435" s="8">
        <f t="shared" ref="P2435:P2498" si="195">IF(O2435="OK",0,IF(O2435="Paid, no payment",I2435,IF(O2435="Payment on failed/cancelled",L2435,IF(OR(O2435="Duplicate charge",O2435="Amount difference"),L2435-I2435,IF(O2435="Refunded, no refund",I2435,N2435)))))</f>
        <v>0</v>
      </c>
    </row>
    <row r="2436" spans="1:16" x14ac:dyDescent="0.3">
      <c r="A2436" s="6" t="s">
        <v>4872</v>
      </c>
      <c r="B2436" s="6" t="s">
        <v>12064</v>
      </c>
      <c r="C2436" s="6" t="s">
        <v>4873</v>
      </c>
      <c r="D2436" s="6" t="s">
        <v>26</v>
      </c>
      <c r="E2436" s="6" t="s">
        <v>18</v>
      </c>
      <c r="F2436" s="6" t="s">
        <v>11843</v>
      </c>
      <c r="G2436" s="6" t="s">
        <v>19</v>
      </c>
      <c r="H2436" s="10">
        <f t="shared" si="191"/>
        <v>46280</v>
      </c>
      <c r="I2436" s="7">
        <f t="shared" si="192"/>
        <v>349</v>
      </c>
      <c r="J2436" s="6" t="str">
        <f t="shared" si="193"/>
        <v>Kolkata</v>
      </c>
      <c r="K2436" s="6">
        <f>COUNTIFS(pg_transaction_cleaned!$O$2:$O$5743,A2436,pg_transaction_cleaned!$F$2:$F$5743,"CAPTURE")</f>
        <v>1</v>
      </c>
      <c r="L2436" s="7">
        <f>SUMIFS(pg_transaction_cleaned!$H$2:$H$5743,pg_transaction_cleaned!$O$2:$O$5743,A2436,pg_transaction_cleaned!$F$2:$F$5743,"CAPTURE")</f>
        <v>349</v>
      </c>
      <c r="M2436" s="6">
        <f>COUNTIFS(pg_transaction_cleaned!$O$2:$O$5743,A2436,pg_transaction_cleaned!$F$2:$F$5743,"REFUND")</f>
        <v>0</v>
      </c>
      <c r="N2436" s="7">
        <f>SUMIFS(pg_transaction_cleaned!$H$2:$H$5743,pg_transaction_cleaned!$O$2:$O$5743,A2436,pg_transaction_cleaned!$F$2:$F$5743,"REFUND")</f>
        <v>0</v>
      </c>
      <c r="O2436" s="6" t="str">
        <f t="shared" si="194"/>
        <v>OK</v>
      </c>
      <c r="P2436" s="8">
        <f t="shared" si="195"/>
        <v>0</v>
      </c>
    </row>
    <row r="2437" spans="1:16" x14ac:dyDescent="0.3">
      <c r="A2437" s="6" t="s">
        <v>4874</v>
      </c>
      <c r="B2437" s="6" t="s">
        <v>11875</v>
      </c>
      <c r="C2437" s="6" t="s">
        <v>4875</v>
      </c>
      <c r="D2437" s="6" t="s">
        <v>17</v>
      </c>
      <c r="E2437" s="6" t="s">
        <v>18</v>
      </c>
      <c r="F2437" s="6" t="s">
        <v>11879</v>
      </c>
      <c r="G2437" s="6" t="s">
        <v>19</v>
      </c>
      <c r="H2437" s="10">
        <f t="shared" si="191"/>
        <v>46279</v>
      </c>
      <c r="I2437" s="7">
        <f t="shared" si="192"/>
        <v>1798</v>
      </c>
      <c r="J2437" s="6" t="str">
        <f t="shared" si="193"/>
        <v>Pune</v>
      </c>
      <c r="K2437" s="6">
        <f>COUNTIFS(pg_transaction_cleaned!$O$2:$O$5743,A2437,pg_transaction_cleaned!$F$2:$F$5743,"CAPTURE")</f>
        <v>1</v>
      </c>
      <c r="L2437" s="7">
        <f>SUMIFS(pg_transaction_cleaned!$H$2:$H$5743,pg_transaction_cleaned!$O$2:$O$5743,A2437,pg_transaction_cleaned!$F$2:$F$5743,"CAPTURE")</f>
        <v>1798</v>
      </c>
      <c r="M2437" s="6">
        <f>COUNTIFS(pg_transaction_cleaned!$O$2:$O$5743,A2437,pg_transaction_cleaned!$F$2:$F$5743,"REFUND")</f>
        <v>0</v>
      </c>
      <c r="N2437" s="7">
        <f>SUMIFS(pg_transaction_cleaned!$H$2:$H$5743,pg_transaction_cleaned!$O$2:$O$5743,A2437,pg_transaction_cleaned!$F$2:$F$5743,"REFUND")</f>
        <v>0</v>
      </c>
      <c r="O2437" s="6" t="str">
        <f t="shared" si="194"/>
        <v>OK</v>
      </c>
      <c r="P2437" s="8">
        <f t="shared" si="195"/>
        <v>0</v>
      </c>
    </row>
    <row r="2438" spans="1:16" x14ac:dyDescent="0.3">
      <c r="A2438" s="6" t="s">
        <v>4876</v>
      </c>
      <c r="B2438" s="6" t="s">
        <v>11989</v>
      </c>
      <c r="C2438" s="6" t="s">
        <v>4877</v>
      </c>
      <c r="D2438" s="6" t="s">
        <v>26</v>
      </c>
      <c r="E2438" s="6" t="s">
        <v>43</v>
      </c>
      <c r="F2438" s="6" t="s">
        <v>11827</v>
      </c>
      <c r="G2438" s="6" t="s">
        <v>19</v>
      </c>
      <c r="H2438" s="10">
        <f t="shared" si="191"/>
        <v>46290</v>
      </c>
      <c r="I2438" s="7">
        <f t="shared" si="192"/>
        <v>299</v>
      </c>
      <c r="J2438" s="6" t="str">
        <f t="shared" si="193"/>
        <v>Kolkata</v>
      </c>
      <c r="K2438" s="6">
        <f>COUNTIFS(pg_transaction_cleaned!$O$2:$O$5743,A2438,pg_transaction_cleaned!$F$2:$F$5743,"CAPTURE")</f>
        <v>1</v>
      </c>
      <c r="L2438" s="7">
        <f>SUMIFS(pg_transaction_cleaned!$H$2:$H$5743,pg_transaction_cleaned!$O$2:$O$5743,A2438,pg_transaction_cleaned!$F$2:$F$5743,"CAPTURE")</f>
        <v>299</v>
      </c>
      <c r="M2438" s="6">
        <f>COUNTIFS(pg_transaction_cleaned!$O$2:$O$5743,A2438,pg_transaction_cleaned!$F$2:$F$5743,"REFUND")</f>
        <v>0</v>
      </c>
      <c r="N2438" s="7">
        <f>SUMIFS(pg_transaction_cleaned!$H$2:$H$5743,pg_transaction_cleaned!$O$2:$O$5743,A2438,pg_transaction_cleaned!$F$2:$F$5743,"REFUND")</f>
        <v>0</v>
      </c>
      <c r="O2438" s="6" t="str">
        <f t="shared" si="194"/>
        <v>OK</v>
      </c>
      <c r="P2438" s="8">
        <f t="shared" si="195"/>
        <v>0</v>
      </c>
    </row>
    <row r="2439" spans="1:16" x14ac:dyDescent="0.3">
      <c r="A2439" s="6" t="s">
        <v>4878</v>
      </c>
      <c r="B2439" s="6" t="s">
        <v>11920</v>
      </c>
      <c r="C2439" s="6" t="s">
        <v>4879</v>
      </c>
      <c r="D2439" s="6"/>
      <c r="E2439" s="6" t="s">
        <v>18</v>
      </c>
      <c r="F2439" s="6" t="s">
        <v>11837</v>
      </c>
      <c r="G2439" s="6" t="s">
        <v>80</v>
      </c>
      <c r="H2439" s="10">
        <f t="shared" si="191"/>
        <v>46281</v>
      </c>
      <c r="I2439" s="7">
        <f t="shared" si="192"/>
        <v>999</v>
      </c>
      <c r="J2439" s="6" t="str">
        <f t="shared" si="193"/>
        <v>Unknown</v>
      </c>
      <c r="K2439" s="6">
        <f>COUNTIFS(pg_transaction_cleaned!$O$2:$O$5743,A2439,pg_transaction_cleaned!$F$2:$F$5743,"CAPTURE")</f>
        <v>0</v>
      </c>
      <c r="L2439" s="7">
        <f>SUMIFS(pg_transaction_cleaned!$H$2:$H$5743,pg_transaction_cleaned!$O$2:$O$5743,A2439,pg_transaction_cleaned!$F$2:$F$5743,"CAPTURE")</f>
        <v>0</v>
      </c>
      <c r="M2439" s="6">
        <f>COUNTIFS(pg_transaction_cleaned!$O$2:$O$5743,A2439,pg_transaction_cleaned!$F$2:$F$5743,"REFUND")</f>
        <v>0</v>
      </c>
      <c r="N2439" s="7">
        <f>SUMIFS(pg_transaction_cleaned!$H$2:$H$5743,pg_transaction_cleaned!$O$2:$O$5743,A2439,pg_transaction_cleaned!$F$2:$F$5743,"REFUND")</f>
        <v>0</v>
      </c>
      <c r="O2439" s="6" t="str">
        <f t="shared" si="194"/>
        <v>OK</v>
      </c>
      <c r="P2439" s="8">
        <f t="shared" si="195"/>
        <v>0</v>
      </c>
    </row>
    <row r="2440" spans="1:16" x14ac:dyDescent="0.3">
      <c r="A2440" s="6" t="s">
        <v>4880</v>
      </c>
      <c r="B2440" s="6" t="s">
        <v>11840</v>
      </c>
      <c r="C2440" s="6" t="s">
        <v>4881</v>
      </c>
      <c r="D2440" s="6" t="s">
        <v>42</v>
      </c>
      <c r="E2440" s="6" t="s">
        <v>18</v>
      </c>
      <c r="F2440" s="6" t="s">
        <v>11860</v>
      </c>
      <c r="G2440" s="6" t="s">
        <v>19</v>
      </c>
      <c r="H2440" s="10">
        <f t="shared" si="191"/>
        <v>46294</v>
      </c>
      <c r="I2440" s="7">
        <f t="shared" si="192"/>
        <v>3798</v>
      </c>
      <c r="J2440" s="6" t="str">
        <f t="shared" si="193"/>
        <v>Hyderabad</v>
      </c>
      <c r="K2440" s="6">
        <f>COUNTIFS(pg_transaction_cleaned!$O$2:$O$5743,A2440,pg_transaction_cleaned!$F$2:$F$5743,"CAPTURE")</f>
        <v>1</v>
      </c>
      <c r="L2440" s="7">
        <f>SUMIFS(pg_transaction_cleaned!$H$2:$H$5743,pg_transaction_cleaned!$O$2:$O$5743,A2440,pg_transaction_cleaned!$F$2:$F$5743,"CAPTURE")</f>
        <v>3798</v>
      </c>
      <c r="M2440" s="6">
        <f>COUNTIFS(pg_transaction_cleaned!$O$2:$O$5743,A2440,pg_transaction_cleaned!$F$2:$F$5743,"REFUND")</f>
        <v>0</v>
      </c>
      <c r="N2440" s="7">
        <f>SUMIFS(pg_transaction_cleaned!$H$2:$H$5743,pg_transaction_cleaned!$O$2:$O$5743,A2440,pg_transaction_cleaned!$F$2:$F$5743,"REFUND")</f>
        <v>0</v>
      </c>
      <c r="O2440" s="6" t="str">
        <f t="shared" si="194"/>
        <v>OK</v>
      </c>
      <c r="P2440" s="8">
        <f t="shared" si="195"/>
        <v>0</v>
      </c>
    </row>
    <row r="2441" spans="1:16" x14ac:dyDescent="0.3">
      <c r="A2441" s="6" t="s">
        <v>4882</v>
      </c>
      <c r="B2441" s="6" t="s">
        <v>11852</v>
      </c>
      <c r="C2441" s="6" t="s">
        <v>4883</v>
      </c>
      <c r="D2441" s="6" t="s">
        <v>26</v>
      </c>
      <c r="E2441" s="6" t="s">
        <v>27</v>
      </c>
      <c r="F2441" s="6" t="s">
        <v>11916</v>
      </c>
      <c r="G2441" s="6" t="s">
        <v>19</v>
      </c>
      <c r="H2441" s="10">
        <f t="shared" si="191"/>
        <v>46273</v>
      </c>
      <c r="I2441" s="7">
        <f t="shared" si="192"/>
        <v>5498</v>
      </c>
      <c r="J2441" s="6" t="str">
        <f t="shared" si="193"/>
        <v>Kolkata</v>
      </c>
      <c r="K2441" s="6">
        <f>COUNTIFS(pg_transaction_cleaned!$O$2:$O$5743,A2441,pg_transaction_cleaned!$F$2:$F$5743,"CAPTURE")</f>
        <v>1</v>
      </c>
      <c r="L2441" s="7">
        <f>SUMIFS(pg_transaction_cleaned!$H$2:$H$5743,pg_transaction_cleaned!$O$2:$O$5743,A2441,pg_transaction_cleaned!$F$2:$F$5743,"CAPTURE")</f>
        <v>5498</v>
      </c>
      <c r="M2441" s="6">
        <f>COUNTIFS(pg_transaction_cleaned!$O$2:$O$5743,A2441,pg_transaction_cleaned!$F$2:$F$5743,"REFUND")</f>
        <v>0</v>
      </c>
      <c r="N2441" s="7">
        <f>SUMIFS(pg_transaction_cleaned!$H$2:$H$5743,pg_transaction_cleaned!$O$2:$O$5743,A2441,pg_transaction_cleaned!$F$2:$F$5743,"REFUND")</f>
        <v>0</v>
      </c>
      <c r="O2441" s="6" t="str">
        <f t="shared" si="194"/>
        <v>OK</v>
      </c>
      <c r="P2441" s="8">
        <f t="shared" si="195"/>
        <v>0</v>
      </c>
    </row>
    <row r="2442" spans="1:16" x14ac:dyDescent="0.3">
      <c r="A2442" s="6" t="s">
        <v>4884</v>
      </c>
      <c r="B2442" s="6" t="s">
        <v>11936</v>
      </c>
      <c r="C2442" s="6" t="s">
        <v>4885</v>
      </c>
      <c r="D2442" s="6" t="s">
        <v>61</v>
      </c>
      <c r="E2442" s="6" t="s">
        <v>27</v>
      </c>
      <c r="F2442" s="6" t="s">
        <v>11843</v>
      </c>
      <c r="G2442" s="6" t="s">
        <v>19</v>
      </c>
      <c r="H2442" s="10">
        <f t="shared" si="191"/>
        <v>46293</v>
      </c>
      <c r="I2442" s="7">
        <f t="shared" si="192"/>
        <v>349</v>
      </c>
      <c r="J2442" s="6" t="str">
        <f t="shared" si="193"/>
        <v>Delhi</v>
      </c>
      <c r="K2442" s="6">
        <f>COUNTIFS(pg_transaction_cleaned!$O$2:$O$5743,A2442,pg_transaction_cleaned!$F$2:$F$5743,"CAPTURE")</f>
        <v>1</v>
      </c>
      <c r="L2442" s="7">
        <f>SUMIFS(pg_transaction_cleaned!$H$2:$H$5743,pg_transaction_cleaned!$O$2:$O$5743,A2442,pg_transaction_cleaned!$F$2:$F$5743,"CAPTURE")</f>
        <v>349</v>
      </c>
      <c r="M2442" s="6">
        <f>COUNTIFS(pg_transaction_cleaned!$O$2:$O$5743,A2442,pg_transaction_cleaned!$F$2:$F$5743,"REFUND")</f>
        <v>0</v>
      </c>
      <c r="N2442" s="7">
        <f>SUMIFS(pg_transaction_cleaned!$H$2:$H$5743,pg_transaction_cleaned!$O$2:$O$5743,A2442,pg_transaction_cleaned!$F$2:$F$5743,"REFUND")</f>
        <v>0</v>
      </c>
      <c r="O2442" s="6" t="str">
        <f t="shared" si="194"/>
        <v>OK</v>
      </c>
      <c r="P2442" s="8">
        <f t="shared" si="195"/>
        <v>0</v>
      </c>
    </row>
    <row r="2443" spans="1:16" x14ac:dyDescent="0.3">
      <c r="A2443" s="6" t="s">
        <v>4886</v>
      </c>
      <c r="B2443" s="6" t="s">
        <v>11838</v>
      </c>
      <c r="C2443" s="6" t="s">
        <v>4887</v>
      </c>
      <c r="D2443" s="6" t="s">
        <v>61</v>
      </c>
      <c r="E2443" s="6" t="s">
        <v>27</v>
      </c>
      <c r="F2443" s="6" t="s">
        <v>11954</v>
      </c>
      <c r="G2443" s="6" t="s">
        <v>80</v>
      </c>
      <c r="H2443" s="10">
        <f t="shared" si="191"/>
        <v>46283</v>
      </c>
      <c r="I2443" s="7">
        <f t="shared" si="192"/>
        <v>1848</v>
      </c>
      <c r="J2443" s="6" t="str">
        <f t="shared" si="193"/>
        <v>Delhi</v>
      </c>
      <c r="K2443" s="6">
        <f>COUNTIFS(pg_transaction_cleaned!$O$2:$O$5743,A2443,pg_transaction_cleaned!$F$2:$F$5743,"CAPTURE")</f>
        <v>0</v>
      </c>
      <c r="L2443" s="7">
        <f>SUMIFS(pg_transaction_cleaned!$H$2:$H$5743,pg_transaction_cleaned!$O$2:$O$5743,A2443,pg_transaction_cleaned!$F$2:$F$5743,"CAPTURE")</f>
        <v>0</v>
      </c>
      <c r="M2443" s="6">
        <f>COUNTIFS(pg_transaction_cleaned!$O$2:$O$5743,A2443,pg_transaction_cleaned!$F$2:$F$5743,"REFUND")</f>
        <v>0</v>
      </c>
      <c r="N2443" s="7">
        <f>SUMIFS(pg_transaction_cleaned!$H$2:$H$5743,pg_transaction_cleaned!$O$2:$O$5743,A2443,pg_transaction_cleaned!$F$2:$F$5743,"REFUND")</f>
        <v>0</v>
      </c>
      <c r="O2443" s="6" t="str">
        <f t="shared" si="194"/>
        <v>OK</v>
      </c>
      <c r="P2443" s="8">
        <f t="shared" si="195"/>
        <v>0</v>
      </c>
    </row>
    <row r="2444" spans="1:16" x14ac:dyDescent="0.3">
      <c r="A2444" s="6" t="s">
        <v>4888</v>
      </c>
      <c r="B2444" s="6" t="s">
        <v>11877</v>
      </c>
      <c r="C2444" s="6" t="s">
        <v>4889</v>
      </c>
      <c r="D2444" s="6"/>
      <c r="E2444" s="6" t="s">
        <v>18</v>
      </c>
      <c r="F2444" s="6" t="s">
        <v>11863</v>
      </c>
      <c r="G2444" s="6" t="s">
        <v>19</v>
      </c>
      <c r="H2444" s="10">
        <f t="shared" si="191"/>
        <v>46267</v>
      </c>
      <c r="I2444" s="7">
        <f t="shared" si="192"/>
        <v>1499</v>
      </c>
      <c r="J2444" s="6" t="str">
        <f t="shared" si="193"/>
        <v>Unknown</v>
      </c>
      <c r="K2444" s="6">
        <f>COUNTIFS(pg_transaction_cleaned!$O$2:$O$5743,A2444,pg_transaction_cleaned!$F$2:$F$5743,"CAPTURE")</f>
        <v>1</v>
      </c>
      <c r="L2444" s="7">
        <f>SUMIFS(pg_transaction_cleaned!$H$2:$H$5743,pg_transaction_cleaned!$O$2:$O$5743,A2444,pg_transaction_cleaned!$F$2:$F$5743,"CAPTURE")</f>
        <v>1499</v>
      </c>
      <c r="M2444" s="6">
        <f>COUNTIFS(pg_transaction_cleaned!$O$2:$O$5743,A2444,pg_transaction_cleaned!$F$2:$F$5743,"REFUND")</f>
        <v>0</v>
      </c>
      <c r="N2444" s="7">
        <f>SUMIFS(pg_transaction_cleaned!$H$2:$H$5743,pg_transaction_cleaned!$O$2:$O$5743,A2444,pg_transaction_cleaned!$F$2:$F$5743,"REFUND")</f>
        <v>0</v>
      </c>
      <c r="O2444" s="6" t="str">
        <f t="shared" si="194"/>
        <v>OK</v>
      </c>
      <c r="P2444" s="8">
        <f t="shared" si="195"/>
        <v>0</v>
      </c>
    </row>
    <row r="2445" spans="1:16" x14ac:dyDescent="0.3">
      <c r="A2445" s="6" t="s">
        <v>4890</v>
      </c>
      <c r="B2445" s="6" t="s">
        <v>11963</v>
      </c>
      <c r="C2445" s="6" t="s">
        <v>4891</v>
      </c>
      <c r="D2445" s="6" t="s">
        <v>75</v>
      </c>
      <c r="E2445" s="6" t="s">
        <v>18</v>
      </c>
      <c r="F2445" s="6" t="s">
        <v>11880</v>
      </c>
      <c r="G2445" s="6" t="s">
        <v>19</v>
      </c>
      <c r="H2445" s="10">
        <f t="shared" si="191"/>
        <v>46287</v>
      </c>
      <c r="I2445" s="7">
        <f t="shared" si="192"/>
        <v>648</v>
      </c>
      <c r="J2445" s="6" t="str">
        <f t="shared" si="193"/>
        <v>Mumbai</v>
      </c>
      <c r="K2445" s="6">
        <f>COUNTIFS(pg_transaction_cleaned!$O$2:$O$5743,A2445,pg_transaction_cleaned!$F$2:$F$5743,"CAPTURE")</f>
        <v>1</v>
      </c>
      <c r="L2445" s="7">
        <f>SUMIFS(pg_transaction_cleaned!$H$2:$H$5743,pg_transaction_cleaned!$O$2:$O$5743,A2445,pg_transaction_cleaned!$F$2:$F$5743,"CAPTURE")</f>
        <v>648</v>
      </c>
      <c r="M2445" s="6">
        <f>COUNTIFS(pg_transaction_cleaned!$O$2:$O$5743,A2445,pg_transaction_cleaned!$F$2:$F$5743,"REFUND")</f>
        <v>0</v>
      </c>
      <c r="N2445" s="7">
        <f>SUMIFS(pg_transaction_cleaned!$H$2:$H$5743,pg_transaction_cleaned!$O$2:$O$5743,A2445,pg_transaction_cleaned!$F$2:$F$5743,"REFUND")</f>
        <v>0</v>
      </c>
      <c r="O2445" s="6" t="str">
        <f t="shared" si="194"/>
        <v>OK</v>
      </c>
      <c r="P2445" s="8">
        <f t="shared" si="195"/>
        <v>0</v>
      </c>
    </row>
    <row r="2446" spans="1:16" x14ac:dyDescent="0.3">
      <c r="A2446" s="6" t="s">
        <v>4892</v>
      </c>
      <c r="B2446" s="6" t="s">
        <v>11976</v>
      </c>
      <c r="C2446" s="6" t="s">
        <v>4893</v>
      </c>
      <c r="D2446" s="6" t="s">
        <v>61</v>
      </c>
      <c r="E2446" s="6" t="s">
        <v>43</v>
      </c>
      <c r="F2446" s="6" t="s">
        <v>11827</v>
      </c>
      <c r="G2446" s="6" t="s">
        <v>19</v>
      </c>
      <c r="H2446" s="10">
        <f t="shared" si="191"/>
        <v>46284</v>
      </c>
      <c r="I2446" s="7">
        <f t="shared" si="192"/>
        <v>299</v>
      </c>
      <c r="J2446" s="6" t="str">
        <f t="shared" si="193"/>
        <v>Delhi</v>
      </c>
      <c r="K2446" s="6">
        <f>COUNTIFS(pg_transaction_cleaned!$O$2:$O$5743,A2446,pg_transaction_cleaned!$F$2:$F$5743,"CAPTURE")</f>
        <v>1</v>
      </c>
      <c r="L2446" s="7">
        <f>SUMIFS(pg_transaction_cleaned!$H$2:$H$5743,pg_transaction_cleaned!$O$2:$O$5743,A2446,pg_transaction_cleaned!$F$2:$F$5743,"CAPTURE")</f>
        <v>299</v>
      </c>
      <c r="M2446" s="6">
        <f>COUNTIFS(pg_transaction_cleaned!$O$2:$O$5743,A2446,pg_transaction_cleaned!$F$2:$F$5743,"REFUND")</f>
        <v>0</v>
      </c>
      <c r="N2446" s="7">
        <f>SUMIFS(pg_transaction_cleaned!$H$2:$H$5743,pg_transaction_cleaned!$O$2:$O$5743,A2446,pg_transaction_cleaned!$F$2:$F$5743,"REFUND")</f>
        <v>0</v>
      </c>
      <c r="O2446" s="6" t="str">
        <f t="shared" si="194"/>
        <v>OK</v>
      </c>
      <c r="P2446" s="8">
        <f t="shared" si="195"/>
        <v>0</v>
      </c>
    </row>
    <row r="2447" spans="1:16" x14ac:dyDescent="0.3">
      <c r="A2447" s="6" t="s">
        <v>4894</v>
      </c>
      <c r="B2447" s="6" t="s">
        <v>11840</v>
      </c>
      <c r="C2447" s="6" t="s">
        <v>4895</v>
      </c>
      <c r="D2447" s="6" t="s">
        <v>48</v>
      </c>
      <c r="E2447" s="6" t="s">
        <v>27</v>
      </c>
      <c r="F2447" s="6" t="s">
        <v>11876</v>
      </c>
      <c r="G2447" s="6" t="s">
        <v>19</v>
      </c>
      <c r="H2447" s="10">
        <f t="shared" si="191"/>
        <v>46294</v>
      </c>
      <c r="I2447" s="7">
        <f t="shared" si="192"/>
        <v>9498</v>
      </c>
      <c r="J2447" s="6" t="str">
        <f t="shared" si="193"/>
        <v>Jaipur</v>
      </c>
      <c r="K2447" s="6">
        <f>COUNTIFS(pg_transaction_cleaned!$O$2:$O$5743,A2447,pg_transaction_cleaned!$F$2:$F$5743,"CAPTURE")</f>
        <v>1</v>
      </c>
      <c r="L2447" s="7">
        <f>SUMIFS(pg_transaction_cleaned!$H$2:$H$5743,pg_transaction_cleaned!$O$2:$O$5743,A2447,pg_transaction_cleaned!$F$2:$F$5743,"CAPTURE")</f>
        <v>9498</v>
      </c>
      <c r="M2447" s="6">
        <f>COUNTIFS(pg_transaction_cleaned!$O$2:$O$5743,A2447,pg_transaction_cleaned!$F$2:$F$5743,"REFUND")</f>
        <v>0</v>
      </c>
      <c r="N2447" s="7">
        <f>SUMIFS(pg_transaction_cleaned!$H$2:$H$5743,pg_transaction_cleaned!$O$2:$O$5743,A2447,pg_transaction_cleaned!$F$2:$F$5743,"REFUND")</f>
        <v>0</v>
      </c>
      <c r="O2447" s="6" t="str">
        <f t="shared" si="194"/>
        <v>OK</v>
      </c>
      <c r="P2447" s="8">
        <f t="shared" si="195"/>
        <v>0</v>
      </c>
    </row>
    <row r="2448" spans="1:16" x14ac:dyDescent="0.3">
      <c r="A2448" s="6" t="s">
        <v>4896</v>
      </c>
      <c r="B2448" s="6" t="s">
        <v>11887</v>
      </c>
      <c r="C2448" s="6" t="s">
        <v>4897</v>
      </c>
      <c r="D2448" s="6" t="s">
        <v>61</v>
      </c>
      <c r="E2448" s="6" t="s">
        <v>27</v>
      </c>
      <c r="F2448" s="6" t="s">
        <v>11957</v>
      </c>
      <c r="G2448" s="6" t="s">
        <v>19</v>
      </c>
      <c r="H2448" s="10">
        <f t="shared" si="191"/>
        <v>46268</v>
      </c>
      <c r="I2448" s="7">
        <f t="shared" si="192"/>
        <v>1298</v>
      </c>
      <c r="J2448" s="6" t="str">
        <f t="shared" si="193"/>
        <v>Delhi</v>
      </c>
      <c r="K2448" s="6">
        <f>COUNTIFS(pg_transaction_cleaned!$O$2:$O$5743,A2448,pg_transaction_cleaned!$F$2:$F$5743,"CAPTURE")</f>
        <v>1</v>
      </c>
      <c r="L2448" s="7">
        <f>SUMIFS(pg_transaction_cleaned!$H$2:$H$5743,pg_transaction_cleaned!$O$2:$O$5743,A2448,pg_transaction_cleaned!$F$2:$F$5743,"CAPTURE")</f>
        <v>1298</v>
      </c>
      <c r="M2448" s="6">
        <f>COUNTIFS(pg_transaction_cleaned!$O$2:$O$5743,A2448,pg_transaction_cleaned!$F$2:$F$5743,"REFUND")</f>
        <v>0</v>
      </c>
      <c r="N2448" s="7">
        <f>SUMIFS(pg_transaction_cleaned!$H$2:$H$5743,pg_transaction_cleaned!$O$2:$O$5743,A2448,pg_transaction_cleaned!$F$2:$F$5743,"REFUND")</f>
        <v>0</v>
      </c>
      <c r="O2448" s="6" t="str">
        <f t="shared" si="194"/>
        <v>OK</v>
      </c>
      <c r="P2448" s="8">
        <f t="shared" si="195"/>
        <v>0</v>
      </c>
    </row>
    <row r="2449" spans="1:16" x14ac:dyDescent="0.3">
      <c r="A2449" s="6" t="s">
        <v>4898</v>
      </c>
      <c r="B2449" s="6" t="s">
        <v>11956</v>
      </c>
      <c r="C2449" s="6" t="s">
        <v>4899</v>
      </c>
      <c r="D2449" s="6" t="s">
        <v>26</v>
      </c>
      <c r="E2449" s="6" t="s">
        <v>27</v>
      </c>
      <c r="F2449" s="6" t="s">
        <v>12082</v>
      </c>
      <c r="G2449" s="6" t="s">
        <v>19</v>
      </c>
      <c r="H2449" s="10">
        <f t="shared" si="191"/>
        <v>46286</v>
      </c>
      <c r="I2449" s="7">
        <f t="shared" si="192"/>
        <v>3647</v>
      </c>
      <c r="J2449" s="6" t="str">
        <f t="shared" si="193"/>
        <v>Kolkata</v>
      </c>
      <c r="K2449" s="6">
        <f>COUNTIFS(pg_transaction_cleaned!$O$2:$O$5743,A2449,pg_transaction_cleaned!$F$2:$F$5743,"CAPTURE")</f>
        <v>1</v>
      </c>
      <c r="L2449" s="7">
        <f>SUMIFS(pg_transaction_cleaned!$H$2:$H$5743,pg_transaction_cleaned!$O$2:$O$5743,A2449,pg_transaction_cleaned!$F$2:$F$5743,"CAPTURE")</f>
        <v>3647</v>
      </c>
      <c r="M2449" s="6">
        <f>COUNTIFS(pg_transaction_cleaned!$O$2:$O$5743,A2449,pg_transaction_cleaned!$F$2:$F$5743,"REFUND")</f>
        <v>0</v>
      </c>
      <c r="N2449" s="7">
        <f>SUMIFS(pg_transaction_cleaned!$H$2:$H$5743,pg_transaction_cleaned!$O$2:$O$5743,A2449,pg_transaction_cleaned!$F$2:$F$5743,"REFUND")</f>
        <v>0</v>
      </c>
      <c r="O2449" s="6" t="str">
        <f t="shared" si="194"/>
        <v>OK</v>
      </c>
      <c r="P2449" s="8">
        <f t="shared" si="195"/>
        <v>0</v>
      </c>
    </row>
    <row r="2450" spans="1:16" x14ac:dyDescent="0.3">
      <c r="A2450" s="6" t="s">
        <v>4900</v>
      </c>
      <c r="B2450" s="6" t="s">
        <v>11936</v>
      </c>
      <c r="C2450" s="6" t="s">
        <v>4901</v>
      </c>
      <c r="D2450" s="6" t="s">
        <v>51</v>
      </c>
      <c r="E2450" s="6" t="s">
        <v>18</v>
      </c>
      <c r="F2450" s="6" t="s">
        <v>11902</v>
      </c>
      <c r="G2450" s="6" t="s">
        <v>19</v>
      </c>
      <c r="H2450" s="10">
        <f t="shared" si="191"/>
        <v>46293</v>
      </c>
      <c r="I2450" s="7">
        <f t="shared" si="192"/>
        <v>2999</v>
      </c>
      <c r="J2450" s="6" t="str">
        <f t="shared" si="193"/>
        <v>Chennai</v>
      </c>
      <c r="K2450" s="6">
        <f>COUNTIFS(pg_transaction_cleaned!$O$2:$O$5743,A2450,pg_transaction_cleaned!$F$2:$F$5743,"CAPTURE")</f>
        <v>1</v>
      </c>
      <c r="L2450" s="7">
        <f>SUMIFS(pg_transaction_cleaned!$H$2:$H$5743,pg_transaction_cleaned!$O$2:$O$5743,A2450,pg_transaction_cleaned!$F$2:$F$5743,"CAPTURE")</f>
        <v>2999</v>
      </c>
      <c r="M2450" s="6">
        <f>COUNTIFS(pg_transaction_cleaned!$O$2:$O$5743,A2450,pg_transaction_cleaned!$F$2:$F$5743,"REFUND")</f>
        <v>0</v>
      </c>
      <c r="N2450" s="7">
        <f>SUMIFS(pg_transaction_cleaned!$H$2:$H$5743,pg_transaction_cleaned!$O$2:$O$5743,A2450,pg_transaction_cleaned!$F$2:$F$5743,"REFUND")</f>
        <v>0</v>
      </c>
      <c r="O2450" s="6" t="str">
        <f t="shared" si="194"/>
        <v>OK</v>
      </c>
      <c r="P2450" s="8">
        <f t="shared" si="195"/>
        <v>0</v>
      </c>
    </row>
    <row r="2451" spans="1:16" x14ac:dyDescent="0.3">
      <c r="A2451" s="6" t="s">
        <v>4902</v>
      </c>
      <c r="B2451" s="6" t="s">
        <v>11830</v>
      </c>
      <c r="C2451" s="6" t="s">
        <v>4903</v>
      </c>
      <c r="D2451" s="6" t="s">
        <v>23</v>
      </c>
      <c r="E2451" s="6" t="s">
        <v>43</v>
      </c>
      <c r="F2451" s="6" t="s">
        <v>11929</v>
      </c>
      <c r="G2451" s="6" t="s">
        <v>19</v>
      </c>
      <c r="H2451" s="10">
        <f t="shared" si="191"/>
        <v>46282</v>
      </c>
      <c r="I2451" s="7">
        <f t="shared" si="192"/>
        <v>799</v>
      </c>
      <c r="J2451" s="6" t="str">
        <f t="shared" si="193"/>
        <v>Bengaluru</v>
      </c>
      <c r="K2451" s="6">
        <f>COUNTIFS(pg_transaction_cleaned!$O$2:$O$5743,A2451,pg_transaction_cleaned!$F$2:$F$5743,"CAPTURE")</f>
        <v>1</v>
      </c>
      <c r="L2451" s="7">
        <f>SUMIFS(pg_transaction_cleaned!$H$2:$H$5743,pg_transaction_cleaned!$O$2:$O$5743,A2451,pg_transaction_cleaned!$F$2:$F$5743,"CAPTURE")</f>
        <v>799</v>
      </c>
      <c r="M2451" s="6">
        <f>COUNTIFS(pg_transaction_cleaned!$O$2:$O$5743,A2451,pg_transaction_cleaned!$F$2:$F$5743,"REFUND")</f>
        <v>0</v>
      </c>
      <c r="N2451" s="7">
        <f>SUMIFS(pg_transaction_cleaned!$H$2:$H$5743,pg_transaction_cleaned!$O$2:$O$5743,A2451,pg_transaction_cleaned!$F$2:$F$5743,"REFUND")</f>
        <v>0</v>
      </c>
      <c r="O2451" s="6" t="str">
        <f t="shared" si="194"/>
        <v>OK</v>
      </c>
      <c r="P2451" s="8">
        <f t="shared" si="195"/>
        <v>0</v>
      </c>
    </row>
    <row r="2452" spans="1:16" x14ac:dyDescent="0.3">
      <c r="A2452" s="6" t="s">
        <v>4904</v>
      </c>
      <c r="B2452" s="6" t="s">
        <v>11873</v>
      </c>
      <c r="C2452" s="6" t="s">
        <v>4905</v>
      </c>
      <c r="D2452" s="6" t="s">
        <v>61</v>
      </c>
      <c r="E2452" s="6" t="s">
        <v>18</v>
      </c>
      <c r="F2452" s="6" t="s">
        <v>11902</v>
      </c>
      <c r="G2452" s="6" t="s">
        <v>19</v>
      </c>
      <c r="H2452" s="10">
        <f t="shared" si="191"/>
        <v>46291</v>
      </c>
      <c r="I2452" s="7">
        <f t="shared" si="192"/>
        <v>2999</v>
      </c>
      <c r="J2452" s="6" t="str">
        <f t="shared" si="193"/>
        <v>Delhi</v>
      </c>
      <c r="K2452" s="6">
        <f>COUNTIFS(pg_transaction_cleaned!$O$2:$O$5743,A2452,pg_transaction_cleaned!$F$2:$F$5743,"CAPTURE")</f>
        <v>1</v>
      </c>
      <c r="L2452" s="7">
        <f>SUMIFS(pg_transaction_cleaned!$H$2:$H$5743,pg_transaction_cleaned!$O$2:$O$5743,A2452,pg_transaction_cleaned!$F$2:$F$5743,"CAPTURE")</f>
        <v>2999</v>
      </c>
      <c r="M2452" s="6">
        <f>COUNTIFS(pg_transaction_cleaned!$O$2:$O$5743,A2452,pg_transaction_cleaned!$F$2:$F$5743,"REFUND")</f>
        <v>0</v>
      </c>
      <c r="N2452" s="7">
        <f>SUMIFS(pg_transaction_cleaned!$H$2:$H$5743,pg_transaction_cleaned!$O$2:$O$5743,A2452,pg_transaction_cleaned!$F$2:$F$5743,"REFUND")</f>
        <v>0</v>
      </c>
      <c r="O2452" s="6" t="str">
        <f t="shared" si="194"/>
        <v>OK</v>
      </c>
      <c r="P2452" s="8">
        <f t="shared" si="195"/>
        <v>0</v>
      </c>
    </row>
    <row r="2453" spans="1:16" x14ac:dyDescent="0.3">
      <c r="A2453" s="6" t="s">
        <v>4906</v>
      </c>
      <c r="B2453" s="6" t="s">
        <v>11877</v>
      </c>
      <c r="C2453" s="6" t="s">
        <v>4907</v>
      </c>
      <c r="D2453" s="6" t="s">
        <v>34</v>
      </c>
      <c r="E2453" s="6" t="s">
        <v>18</v>
      </c>
      <c r="F2453" s="6" t="s">
        <v>11827</v>
      </c>
      <c r="G2453" s="6" t="s">
        <v>19</v>
      </c>
      <c r="H2453" s="10">
        <f t="shared" si="191"/>
        <v>46267</v>
      </c>
      <c r="I2453" s="7">
        <f t="shared" si="192"/>
        <v>299</v>
      </c>
      <c r="J2453" s="6" t="str">
        <f t="shared" si="193"/>
        <v>Ahmedabad</v>
      </c>
      <c r="K2453" s="6">
        <f>COUNTIFS(pg_transaction_cleaned!$O$2:$O$5743,A2453,pg_transaction_cleaned!$F$2:$F$5743,"CAPTURE")</f>
        <v>1</v>
      </c>
      <c r="L2453" s="7">
        <f>SUMIFS(pg_transaction_cleaned!$H$2:$H$5743,pg_transaction_cleaned!$O$2:$O$5743,A2453,pg_transaction_cleaned!$F$2:$F$5743,"CAPTURE")</f>
        <v>299</v>
      </c>
      <c r="M2453" s="6">
        <f>COUNTIFS(pg_transaction_cleaned!$O$2:$O$5743,A2453,pg_transaction_cleaned!$F$2:$F$5743,"REFUND")</f>
        <v>0</v>
      </c>
      <c r="N2453" s="7">
        <f>SUMIFS(pg_transaction_cleaned!$H$2:$H$5743,pg_transaction_cleaned!$O$2:$O$5743,A2453,pg_transaction_cleaned!$F$2:$F$5743,"REFUND")</f>
        <v>0</v>
      </c>
      <c r="O2453" s="6" t="str">
        <f t="shared" si="194"/>
        <v>OK</v>
      </c>
      <c r="P2453" s="8">
        <f t="shared" si="195"/>
        <v>0</v>
      </c>
    </row>
    <row r="2454" spans="1:16" x14ac:dyDescent="0.3">
      <c r="A2454" s="6" t="s">
        <v>4908</v>
      </c>
      <c r="B2454" s="6" t="s">
        <v>12007</v>
      </c>
      <c r="C2454" s="6" t="s">
        <v>4909</v>
      </c>
      <c r="D2454" s="6" t="s">
        <v>37</v>
      </c>
      <c r="E2454" s="6" t="s">
        <v>27</v>
      </c>
      <c r="F2454" s="6" t="s">
        <v>11851</v>
      </c>
      <c r="G2454" s="6" t="s">
        <v>19</v>
      </c>
      <c r="H2454" s="10">
        <f t="shared" si="191"/>
        <v>46270</v>
      </c>
      <c r="I2454" s="7">
        <f t="shared" si="192"/>
        <v>3499</v>
      </c>
      <c r="J2454" s="6" t="str">
        <f t="shared" si="193"/>
        <v>Lucknow</v>
      </c>
      <c r="K2454" s="6">
        <f>COUNTIFS(pg_transaction_cleaned!$O$2:$O$5743,A2454,pg_transaction_cleaned!$F$2:$F$5743,"CAPTURE")</f>
        <v>1</v>
      </c>
      <c r="L2454" s="7">
        <f>SUMIFS(pg_transaction_cleaned!$H$2:$H$5743,pg_transaction_cleaned!$O$2:$O$5743,A2454,pg_transaction_cleaned!$F$2:$F$5743,"CAPTURE")</f>
        <v>3499</v>
      </c>
      <c r="M2454" s="6">
        <f>COUNTIFS(pg_transaction_cleaned!$O$2:$O$5743,A2454,pg_transaction_cleaned!$F$2:$F$5743,"REFUND")</f>
        <v>0</v>
      </c>
      <c r="N2454" s="7">
        <f>SUMIFS(pg_transaction_cleaned!$H$2:$H$5743,pg_transaction_cleaned!$O$2:$O$5743,A2454,pg_transaction_cleaned!$F$2:$F$5743,"REFUND")</f>
        <v>0</v>
      </c>
      <c r="O2454" s="6" t="str">
        <f t="shared" si="194"/>
        <v>OK</v>
      </c>
      <c r="P2454" s="8">
        <f t="shared" si="195"/>
        <v>0</v>
      </c>
    </row>
    <row r="2455" spans="1:16" x14ac:dyDescent="0.3">
      <c r="A2455" s="6" t="s">
        <v>4910</v>
      </c>
      <c r="B2455" s="6" t="s">
        <v>11852</v>
      </c>
      <c r="C2455" s="6" t="s">
        <v>4911</v>
      </c>
      <c r="D2455" s="6" t="s">
        <v>48</v>
      </c>
      <c r="E2455" s="6" t="s">
        <v>27</v>
      </c>
      <c r="F2455" s="6" t="s">
        <v>12095</v>
      </c>
      <c r="G2455" s="6" t="s">
        <v>19</v>
      </c>
      <c r="H2455" s="10">
        <f t="shared" si="191"/>
        <v>46273</v>
      </c>
      <c r="I2455" s="7">
        <f t="shared" si="192"/>
        <v>4097</v>
      </c>
      <c r="J2455" s="6" t="str">
        <f t="shared" si="193"/>
        <v>Jaipur</v>
      </c>
      <c r="K2455" s="6">
        <f>COUNTIFS(pg_transaction_cleaned!$O$2:$O$5743,A2455,pg_transaction_cleaned!$F$2:$F$5743,"CAPTURE")</f>
        <v>1</v>
      </c>
      <c r="L2455" s="7">
        <f>SUMIFS(pg_transaction_cleaned!$H$2:$H$5743,pg_transaction_cleaned!$O$2:$O$5743,A2455,pg_transaction_cleaned!$F$2:$F$5743,"CAPTURE")</f>
        <v>4097</v>
      </c>
      <c r="M2455" s="6">
        <f>COUNTIFS(pg_transaction_cleaned!$O$2:$O$5743,A2455,pg_transaction_cleaned!$F$2:$F$5743,"REFUND")</f>
        <v>0</v>
      </c>
      <c r="N2455" s="7">
        <f>SUMIFS(pg_transaction_cleaned!$H$2:$H$5743,pg_transaction_cleaned!$O$2:$O$5743,A2455,pg_transaction_cleaned!$F$2:$F$5743,"REFUND")</f>
        <v>0</v>
      </c>
      <c r="O2455" s="6" t="str">
        <f t="shared" si="194"/>
        <v>OK</v>
      </c>
      <c r="P2455" s="8">
        <f t="shared" si="195"/>
        <v>0</v>
      </c>
    </row>
    <row r="2456" spans="1:16" x14ac:dyDescent="0.3">
      <c r="A2456" s="6" t="s">
        <v>4912</v>
      </c>
      <c r="B2456" s="6" t="s">
        <v>11914</v>
      </c>
      <c r="C2456" s="6" t="s">
        <v>4913</v>
      </c>
      <c r="D2456" s="6" t="s">
        <v>51</v>
      </c>
      <c r="E2456" s="6" t="s">
        <v>18</v>
      </c>
      <c r="F2456" s="6" t="s">
        <v>11849</v>
      </c>
      <c r="G2456" s="6" t="s">
        <v>19</v>
      </c>
      <c r="H2456" s="10">
        <f t="shared" si="191"/>
        <v>46289</v>
      </c>
      <c r="I2456" s="7">
        <f t="shared" si="192"/>
        <v>4298</v>
      </c>
      <c r="J2456" s="6" t="str">
        <f t="shared" si="193"/>
        <v>Chennai</v>
      </c>
      <c r="K2456" s="6">
        <f>COUNTIFS(pg_transaction_cleaned!$O$2:$O$5743,A2456,pg_transaction_cleaned!$F$2:$F$5743,"CAPTURE")</f>
        <v>1</v>
      </c>
      <c r="L2456" s="7">
        <f>SUMIFS(pg_transaction_cleaned!$H$2:$H$5743,pg_transaction_cleaned!$O$2:$O$5743,A2456,pg_transaction_cleaned!$F$2:$F$5743,"CAPTURE")</f>
        <v>4298</v>
      </c>
      <c r="M2456" s="6">
        <f>COUNTIFS(pg_transaction_cleaned!$O$2:$O$5743,A2456,pg_transaction_cleaned!$F$2:$F$5743,"REFUND")</f>
        <v>0</v>
      </c>
      <c r="N2456" s="7">
        <f>SUMIFS(pg_transaction_cleaned!$H$2:$H$5743,pg_transaction_cleaned!$O$2:$O$5743,A2456,pg_transaction_cleaned!$F$2:$F$5743,"REFUND")</f>
        <v>0</v>
      </c>
      <c r="O2456" s="6" t="str">
        <f t="shared" si="194"/>
        <v>OK</v>
      </c>
      <c r="P2456" s="8">
        <f t="shared" si="195"/>
        <v>0</v>
      </c>
    </row>
    <row r="2457" spans="1:16" x14ac:dyDescent="0.3">
      <c r="A2457" s="6" t="s">
        <v>4914</v>
      </c>
      <c r="B2457" s="6" t="s">
        <v>11934</v>
      </c>
      <c r="C2457" s="6" t="s">
        <v>4915</v>
      </c>
      <c r="D2457" s="6" t="s">
        <v>26</v>
      </c>
      <c r="E2457" s="6" t="s">
        <v>18</v>
      </c>
      <c r="F2457" s="6" t="s">
        <v>11883</v>
      </c>
      <c r="G2457" s="6" t="s">
        <v>19</v>
      </c>
      <c r="H2457" s="10">
        <f t="shared" si="191"/>
        <v>46271</v>
      </c>
      <c r="I2457" s="7">
        <f t="shared" si="192"/>
        <v>1598</v>
      </c>
      <c r="J2457" s="6" t="str">
        <f t="shared" si="193"/>
        <v>Kolkata</v>
      </c>
      <c r="K2457" s="6">
        <f>COUNTIFS(pg_transaction_cleaned!$O$2:$O$5743,A2457,pg_transaction_cleaned!$F$2:$F$5743,"CAPTURE")</f>
        <v>1</v>
      </c>
      <c r="L2457" s="7">
        <f>SUMIFS(pg_transaction_cleaned!$H$2:$H$5743,pg_transaction_cleaned!$O$2:$O$5743,A2457,pg_transaction_cleaned!$F$2:$F$5743,"CAPTURE")</f>
        <v>1598</v>
      </c>
      <c r="M2457" s="6">
        <f>COUNTIFS(pg_transaction_cleaned!$O$2:$O$5743,A2457,pg_transaction_cleaned!$F$2:$F$5743,"REFUND")</f>
        <v>0</v>
      </c>
      <c r="N2457" s="7">
        <f>SUMIFS(pg_transaction_cleaned!$H$2:$H$5743,pg_transaction_cleaned!$O$2:$O$5743,A2457,pg_transaction_cleaned!$F$2:$F$5743,"REFUND")</f>
        <v>0</v>
      </c>
      <c r="O2457" s="6" t="str">
        <f t="shared" si="194"/>
        <v>OK</v>
      </c>
      <c r="P2457" s="8">
        <f t="shared" si="195"/>
        <v>0</v>
      </c>
    </row>
    <row r="2458" spans="1:16" x14ac:dyDescent="0.3">
      <c r="A2458" s="6" t="s">
        <v>4916</v>
      </c>
      <c r="B2458" s="6" t="s">
        <v>11934</v>
      </c>
      <c r="C2458" s="6" t="s">
        <v>4917</v>
      </c>
      <c r="D2458" s="6" t="s">
        <v>34</v>
      </c>
      <c r="E2458" s="6" t="s">
        <v>27</v>
      </c>
      <c r="F2458" s="6" t="s">
        <v>12025</v>
      </c>
      <c r="G2458" s="6" t="s">
        <v>66</v>
      </c>
      <c r="H2458" s="10">
        <f t="shared" si="191"/>
        <v>46271</v>
      </c>
      <c r="I2458" s="7">
        <f t="shared" si="192"/>
        <v>4498</v>
      </c>
      <c r="J2458" s="6" t="str">
        <f t="shared" si="193"/>
        <v>Ahmedabad</v>
      </c>
      <c r="K2458" s="6">
        <f>COUNTIFS(pg_transaction_cleaned!$O$2:$O$5743,A2458,pg_transaction_cleaned!$F$2:$F$5743,"CAPTURE")</f>
        <v>1</v>
      </c>
      <c r="L2458" s="7">
        <f>SUMIFS(pg_transaction_cleaned!$H$2:$H$5743,pg_transaction_cleaned!$O$2:$O$5743,A2458,pg_transaction_cleaned!$F$2:$F$5743,"CAPTURE")</f>
        <v>4498</v>
      </c>
      <c r="M2458" s="6">
        <f>COUNTIFS(pg_transaction_cleaned!$O$2:$O$5743,A2458,pg_transaction_cleaned!$F$2:$F$5743,"REFUND")</f>
        <v>1</v>
      </c>
      <c r="N2458" s="7">
        <f>SUMIFS(pg_transaction_cleaned!$H$2:$H$5743,pg_transaction_cleaned!$O$2:$O$5743,A2458,pg_transaction_cleaned!$F$2:$F$5743,"REFUND")</f>
        <v>4498</v>
      </c>
      <c r="O2458" s="6" t="str">
        <f t="shared" si="194"/>
        <v>OK</v>
      </c>
      <c r="P2458" s="8">
        <f t="shared" si="195"/>
        <v>0</v>
      </c>
    </row>
    <row r="2459" spans="1:16" x14ac:dyDescent="0.3">
      <c r="A2459" s="6" t="s">
        <v>4918</v>
      </c>
      <c r="B2459" s="6" t="s">
        <v>12019</v>
      </c>
      <c r="C2459" s="6" t="s">
        <v>4919</v>
      </c>
      <c r="D2459" s="6" t="s">
        <v>37</v>
      </c>
      <c r="E2459" s="6" t="s">
        <v>18</v>
      </c>
      <c r="F2459" s="6" t="s">
        <v>11851</v>
      </c>
      <c r="G2459" s="6" t="s">
        <v>66</v>
      </c>
      <c r="H2459" s="10">
        <f t="shared" si="191"/>
        <v>46270</v>
      </c>
      <c r="I2459" s="7">
        <f t="shared" si="192"/>
        <v>3499</v>
      </c>
      <c r="J2459" s="6" t="str">
        <f t="shared" si="193"/>
        <v>Lucknow</v>
      </c>
      <c r="K2459" s="6">
        <f>COUNTIFS(pg_transaction_cleaned!$O$2:$O$5743,A2459,pg_transaction_cleaned!$F$2:$F$5743,"CAPTURE")</f>
        <v>1</v>
      </c>
      <c r="L2459" s="7">
        <f>SUMIFS(pg_transaction_cleaned!$H$2:$H$5743,pg_transaction_cleaned!$O$2:$O$5743,A2459,pg_transaction_cleaned!$F$2:$F$5743,"CAPTURE")</f>
        <v>3499</v>
      </c>
      <c r="M2459" s="6">
        <f>COUNTIFS(pg_transaction_cleaned!$O$2:$O$5743,A2459,pg_transaction_cleaned!$F$2:$F$5743,"REFUND")</f>
        <v>1</v>
      </c>
      <c r="N2459" s="7">
        <f>SUMIFS(pg_transaction_cleaned!$H$2:$H$5743,pg_transaction_cleaned!$O$2:$O$5743,A2459,pg_transaction_cleaned!$F$2:$F$5743,"REFUND")</f>
        <v>3499</v>
      </c>
      <c r="O2459" s="6" t="str">
        <f t="shared" si="194"/>
        <v>OK</v>
      </c>
      <c r="P2459" s="8">
        <f t="shared" si="195"/>
        <v>0</v>
      </c>
    </row>
    <row r="2460" spans="1:16" x14ac:dyDescent="0.3">
      <c r="A2460" s="6" t="s">
        <v>4920</v>
      </c>
      <c r="B2460" s="6" t="s">
        <v>11907</v>
      </c>
      <c r="C2460" s="6" t="s">
        <v>4921</v>
      </c>
      <c r="D2460" s="6" t="s">
        <v>17</v>
      </c>
      <c r="E2460" s="6" t="s">
        <v>54</v>
      </c>
      <c r="F2460" s="6" t="s">
        <v>11979</v>
      </c>
      <c r="G2460" s="6" t="s">
        <v>19</v>
      </c>
      <c r="H2460" s="10">
        <f t="shared" si="191"/>
        <v>46293</v>
      </c>
      <c r="I2460" s="7">
        <f t="shared" si="192"/>
        <v>8797</v>
      </c>
      <c r="J2460" s="6" t="str">
        <f t="shared" si="193"/>
        <v>Pune</v>
      </c>
      <c r="K2460" s="6">
        <f>COUNTIFS(pg_transaction_cleaned!$O$2:$O$5743,A2460,pg_transaction_cleaned!$F$2:$F$5743,"CAPTURE")</f>
        <v>1</v>
      </c>
      <c r="L2460" s="7">
        <f>SUMIFS(pg_transaction_cleaned!$H$2:$H$5743,pg_transaction_cleaned!$O$2:$O$5743,A2460,pg_transaction_cleaned!$F$2:$F$5743,"CAPTURE")</f>
        <v>8797</v>
      </c>
      <c r="M2460" s="6">
        <f>COUNTIFS(pg_transaction_cleaned!$O$2:$O$5743,A2460,pg_transaction_cleaned!$F$2:$F$5743,"REFUND")</f>
        <v>0</v>
      </c>
      <c r="N2460" s="7">
        <f>SUMIFS(pg_transaction_cleaned!$H$2:$H$5743,pg_transaction_cleaned!$O$2:$O$5743,A2460,pg_transaction_cleaned!$F$2:$F$5743,"REFUND")</f>
        <v>0</v>
      </c>
      <c r="O2460" s="6" t="str">
        <f t="shared" si="194"/>
        <v>OK</v>
      </c>
      <c r="P2460" s="8">
        <f t="shared" si="195"/>
        <v>0</v>
      </c>
    </row>
    <row r="2461" spans="1:16" x14ac:dyDescent="0.3">
      <c r="A2461" s="6" t="s">
        <v>4922</v>
      </c>
      <c r="B2461" s="6" t="s">
        <v>12106</v>
      </c>
      <c r="C2461" s="6" t="s">
        <v>4923</v>
      </c>
      <c r="D2461" s="6" t="s">
        <v>37</v>
      </c>
      <c r="E2461" s="6" t="s">
        <v>18</v>
      </c>
      <c r="F2461" s="6" t="s">
        <v>11835</v>
      </c>
      <c r="G2461" s="6" t="s">
        <v>19</v>
      </c>
      <c r="H2461" s="10">
        <f t="shared" si="191"/>
        <v>46281</v>
      </c>
      <c r="I2461" s="7">
        <f t="shared" si="192"/>
        <v>499</v>
      </c>
      <c r="J2461" s="6" t="str">
        <f t="shared" si="193"/>
        <v>Lucknow</v>
      </c>
      <c r="K2461" s="6">
        <f>COUNTIFS(pg_transaction_cleaned!$O$2:$O$5743,A2461,pg_transaction_cleaned!$F$2:$F$5743,"CAPTURE")</f>
        <v>1</v>
      </c>
      <c r="L2461" s="7">
        <f>SUMIFS(pg_transaction_cleaned!$H$2:$H$5743,pg_transaction_cleaned!$O$2:$O$5743,A2461,pg_transaction_cleaned!$F$2:$F$5743,"CAPTURE")</f>
        <v>499</v>
      </c>
      <c r="M2461" s="6">
        <f>COUNTIFS(pg_transaction_cleaned!$O$2:$O$5743,A2461,pg_transaction_cleaned!$F$2:$F$5743,"REFUND")</f>
        <v>0</v>
      </c>
      <c r="N2461" s="7">
        <f>SUMIFS(pg_transaction_cleaned!$H$2:$H$5743,pg_transaction_cleaned!$O$2:$O$5743,A2461,pg_transaction_cleaned!$F$2:$F$5743,"REFUND")</f>
        <v>0</v>
      </c>
      <c r="O2461" s="6" t="str">
        <f t="shared" si="194"/>
        <v>OK</v>
      </c>
      <c r="P2461" s="8">
        <f t="shared" si="195"/>
        <v>0</v>
      </c>
    </row>
    <row r="2462" spans="1:16" x14ac:dyDescent="0.3">
      <c r="A2462" s="6" t="s">
        <v>4924</v>
      </c>
      <c r="B2462" s="6" t="s">
        <v>11958</v>
      </c>
      <c r="C2462" s="6" t="s">
        <v>4925</v>
      </c>
      <c r="D2462" s="6" t="s">
        <v>51</v>
      </c>
      <c r="E2462" s="6" t="s">
        <v>18</v>
      </c>
      <c r="F2462" s="6" t="s">
        <v>11869</v>
      </c>
      <c r="G2462" s="6" t="s">
        <v>19</v>
      </c>
      <c r="H2462" s="10">
        <f t="shared" si="191"/>
        <v>46281</v>
      </c>
      <c r="I2462" s="7">
        <f t="shared" si="192"/>
        <v>599</v>
      </c>
      <c r="J2462" s="6" t="str">
        <f t="shared" si="193"/>
        <v>Chennai</v>
      </c>
      <c r="K2462" s="6">
        <f>COUNTIFS(pg_transaction_cleaned!$O$2:$O$5743,A2462,pg_transaction_cleaned!$F$2:$F$5743,"CAPTURE")</f>
        <v>1</v>
      </c>
      <c r="L2462" s="7">
        <f>SUMIFS(pg_transaction_cleaned!$H$2:$H$5743,pg_transaction_cleaned!$O$2:$O$5743,A2462,pg_transaction_cleaned!$F$2:$F$5743,"CAPTURE")</f>
        <v>599</v>
      </c>
      <c r="M2462" s="6">
        <f>COUNTIFS(pg_transaction_cleaned!$O$2:$O$5743,A2462,pg_transaction_cleaned!$F$2:$F$5743,"REFUND")</f>
        <v>0</v>
      </c>
      <c r="N2462" s="7">
        <f>SUMIFS(pg_transaction_cleaned!$H$2:$H$5743,pg_transaction_cleaned!$O$2:$O$5743,A2462,pg_transaction_cleaned!$F$2:$F$5743,"REFUND")</f>
        <v>0</v>
      </c>
      <c r="O2462" s="6" t="str">
        <f t="shared" si="194"/>
        <v>OK</v>
      </c>
      <c r="P2462" s="8">
        <f t="shared" si="195"/>
        <v>0</v>
      </c>
    </row>
    <row r="2463" spans="1:16" x14ac:dyDescent="0.3">
      <c r="A2463" s="6" t="s">
        <v>4926</v>
      </c>
      <c r="B2463" s="6" t="s">
        <v>11868</v>
      </c>
      <c r="C2463" s="6" t="s">
        <v>4927</v>
      </c>
      <c r="D2463" s="6" t="s">
        <v>34</v>
      </c>
      <c r="E2463" s="6" t="s">
        <v>18</v>
      </c>
      <c r="F2463" s="6" t="s">
        <v>11855</v>
      </c>
      <c r="G2463" s="6" t="s">
        <v>19</v>
      </c>
      <c r="H2463" s="10">
        <f t="shared" si="191"/>
        <v>46288</v>
      </c>
      <c r="I2463" s="7">
        <f t="shared" si="192"/>
        <v>4999</v>
      </c>
      <c r="J2463" s="6" t="str">
        <f t="shared" si="193"/>
        <v>Ahmedabad</v>
      </c>
      <c r="K2463" s="6">
        <f>COUNTIFS(pg_transaction_cleaned!$O$2:$O$5743,A2463,pg_transaction_cleaned!$F$2:$F$5743,"CAPTURE")</f>
        <v>1</v>
      </c>
      <c r="L2463" s="7">
        <f>SUMIFS(pg_transaction_cleaned!$H$2:$H$5743,pg_transaction_cleaned!$O$2:$O$5743,A2463,pg_transaction_cleaned!$F$2:$F$5743,"CAPTURE")</f>
        <v>4999</v>
      </c>
      <c r="M2463" s="6">
        <f>COUNTIFS(pg_transaction_cleaned!$O$2:$O$5743,A2463,pg_transaction_cleaned!$F$2:$F$5743,"REFUND")</f>
        <v>0</v>
      </c>
      <c r="N2463" s="7">
        <f>SUMIFS(pg_transaction_cleaned!$H$2:$H$5743,pg_transaction_cleaned!$O$2:$O$5743,A2463,pg_transaction_cleaned!$F$2:$F$5743,"REFUND")</f>
        <v>0</v>
      </c>
      <c r="O2463" s="6" t="str">
        <f t="shared" si="194"/>
        <v>OK</v>
      </c>
      <c r="P2463" s="8">
        <f t="shared" si="195"/>
        <v>0</v>
      </c>
    </row>
    <row r="2464" spans="1:16" x14ac:dyDescent="0.3">
      <c r="A2464" s="6" t="s">
        <v>4928</v>
      </c>
      <c r="B2464" s="6" t="s">
        <v>11989</v>
      </c>
      <c r="C2464" s="6" t="s">
        <v>4929</v>
      </c>
      <c r="D2464" s="6" t="s">
        <v>42</v>
      </c>
      <c r="E2464" s="6" t="s">
        <v>27</v>
      </c>
      <c r="F2464" s="6" t="s">
        <v>12009</v>
      </c>
      <c r="G2464" s="6" t="s">
        <v>19</v>
      </c>
      <c r="H2464" s="10">
        <f t="shared" si="191"/>
        <v>46290</v>
      </c>
      <c r="I2464" s="7">
        <f t="shared" si="192"/>
        <v>1198</v>
      </c>
      <c r="J2464" s="6" t="str">
        <f t="shared" si="193"/>
        <v>Hyderabad</v>
      </c>
      <c r="K2464" s="6">
        <f>COUNTIFS(pg_transaction_cleaned!$O$2:$O$5743,A2464,pg_transaction_cleaned!$F$2:$F$5743,"CAPTURE")</f>
        <v>1</v>
      </c>
      <c r="L2464" s="7">
        <f>SUMIFS(pg_transaction_cleaned!$H$2:$H$5743,pg_transaction_cleaned!$O$2:$O$5743,A2464,pg_transaction_cleaned!$F$2:$F$5743,"CAPTURE")</f>
        <v>1198</v>
      </c>
      <c r="M2464" s="6">
        <f>COUNTIFS(pg_transaction_cleaned!$O$2:$O$5743,A2464,pg_transaction_cleaned!$F$2:$F$5743,"REFUND")</f>
        <v>0</v>
      </c>
      <c r="N2464" s="7">
        <f>SUMIFS(pg_transaction_cleaned!$H$2:$H$5743,pg_transaction_cleaned!$O$2:$O$5743,A2464,pg_transaction_cleaned!$F$2:$F$5743,"REFUND")</f>
        <v>0</v>
      </c>
      <c r="O2464" s="6" t="str">
        <f t="shared" si="194"/>
        <v>OK</v>
      </c>
      <c r="P2464" s="8">
        <f t="shared" si="195"/>
        <v>0</v>
      </c>
    </row>
    <row r="2465" spans="1:16" x14ac:dyDescent="0.3">
      <c r="A2465" s="6" t="s">
        <v>4930</v>
      </c>
      <c r="B2465" s="6" t="s">
        <v>11830</v>
      </c>
      <c r="C2465" s="6" t="s">
        <v>563</v>
      </c>
      <c r="D2465" s="6" t="s">
        <v>75</v>
      </c>
      <c r="E2465" s="6" t="s">
        <v>27</v>
      </c>
      <c r="F2465" s="6" t="s">
        <v>11849</v>
      </c>
      <c r="G2465" s="6" t="s">
        <v>19</v>
      </c>
      <c r="H2465" s="10">
        <f t="shared" si="191"/>
        <v>46282</v>
      </c>
      <c r="I2465" s="7">
        <f t="shared" si="192"/>
        <v>4298</v>
      </c>
      <c r="J2465" s="6" t="str">
        <f t="shared" si="193"/>
        <v>Mumbai</v>
      </c>
      <c r="K2465" s="6">
        <f>COUNTIFS(pg_transaction_cleaned!$O$2:$O$5743,A2465,pg_transaction_cleaned!$F$2:$F$5743,"CAPTURE")</f>
        <v>1</v>
      </c>
      <c r="L2465" s="7">
        <f>SUMIFS(pg_transaction_cleaned!$H$2:$H$5743,pg_transaction_cleaned!$O$2:$O$5743,A2465,pg_transaction_cleaned!$F$2:$F$5743,"CAPTURE")</f>
        <v>4298</v>
      </c>
      <c r="M2465" s="6">
        <f>COUNTIFS(pg_transaction_cleaned!$O$2:$O$5743,A2465,pg_transaction_cleaned!$F$2:$F$5743,"REFUND")</f>
        <v>0</v>
      </c>
      <c r="N2465" s="7">
        <f>SUMIFS(pg_transaction_cleaned!$H$2:$H$5743,pg_transaction_cleaned!$O$2:$O$5743,A2465,pg_transaction_cleaned!$F$2:$F$5743,"REFUND")</f>
        <v>0</v>
      </c>
      <c r="O2465" s="6" t="str">
        <f t="shared" si="194"/>
        <v>OK</v>
      </c>
      <c r="P2465" s="8">
        <f t="shared" si="195"/>
        <v>0</v>
      </c>
    </row>
    <row r="2466" spans="1:16" x14ac:dyDescent="0.3">
      <c r="A2466" s="6" t="s">
        <v>4931</v>
      </c>
      <c r="B2466" s="6" t="s">
        <v>11893</v>
      </c>
      <c r="C2466" s="6" t="s">
        <v>4932</v>
      </c>
      <c r="D2466" s="6" t="s">
        <v>42</v>
      </c>
      <c r="E2466" s="6" t="s">
        <v>27</v>
      </c>
      <c r="F2466" s="6" t="s">
        <v>11978</v>
      </c>
      <c r="G2466" s="6" t="s">
        <v>19</v>
      </c>
      <c r="H2466" s="10">
        <f t="shared" si="191"/>
        <v>46280</v>
      </c>
      <c r="I2466" s="7">
        <f t="shared" si="192"/>
        <v>5097</v>
      </c>
      <c r="J2466" s="6" t="str">
        <f t="shared" si="193"/>
        <v>Hyderabad</v>
      </c>
      <c r="K2466" s="6">
        <f>COUNTIFS(pg_transaction_cleaned!$O$2:$O$5743,A2466,pg_transaction_cleaned!$F$2:$F$5743,"CAPTURE")</f>
        <v>1</v>
      </c>
      <c r="L2466" s="7">
        <f>SUMIFS(pg_transaction_cleaned!$H$2:$H$5743,pg_transaction_cleaned!$O$2:$O$5743,A2466,pg_transaction_cleaned!$F$2:$F$5743,"CAPTURE")</f>
        <v>5097</v>
      </c>
      <c r="M2466" s="6">
        <f>COUNTIFS(pg_transaction_cleaned!$O$2:$O$5743,A2466,pg_transaction_cleaned!$F$2:$F$5743,"REFUND")</f>
        <v>0</v>
      </c>
      <c r="N2466" s="7">
        <f>SUMIFS(pg_transaction_cleaned!$H$2:$H$5743,pg_transaction_cleaned!$O$2:$O$5743,A2466,pg_transaction_cleaned!$F$2:$F$5743,"REFUND")</f>
        <v>0</v>
      </c>
      <c r="O2466" s="6" t="str">
        <f t="shared" si="194"/>
        <v>OK</v>
      </c>
      <c r="P2466" s="8">
        <f t="shared" si="195"/>
        <v>0</v>
      </c>
    </row>
    <row r="2467" spans="1:16" x14ac:dyDescent="0.3">
      <c r="A2467" s="6" t="s">
        <v>4933</v>
      </c>
      <c r="B2467" s="6" t="s">
        <v>11909</v>
      </c>
      <c r="C2467" s="6" t="s">
        <v>4934</v>
      </c>
      <c r="D2467" s="6" t="s">
        <v>34</v>
      </c>
      <c r="E2467" s="6" t="s">
        <v>54</v>
      </c>
      <c r="F2467" s="6" t="s">
        <v>11839</v>
      </c>
      <c r="G2467" s="6" t="s">
        <v>19</v>
      </c>
      <c r="H2467" s="10">
        <f t="shared" si="191"/>
        <v>46276</v>
      </c>
      <c r="I2467" s="7">
        <f t="shared" si="192"/>
        <v>1299</v>
      </c>
      <c r="J2467" s="6" t="str">
        <f t="shared" si="193"/>
        <v>Ahmedabad</v>
      </c>
      <c r="K2467" s="6">
        <f>COUNTIFS(pg_transaction_cleaned!$O$2:$O$5743,A2467,pg_transaction_cleaned!$F$2:$F$5743,"CAPTURE")</f>
        <v>1</v>
      </c>
      <c r="L2467" s="7">
        <f>SUMIFS(pg_transaction_cleaned!$H$2:$H$5743,pg_transaction_cleaned!$O$2:$O$5743,A2467,pg_transaction_cleaned!$F$2:$F$5743,"CAPTURE")</f>
        <v>1299</v>
      </c>
      <c r="M2467" s="6">
        <f>COUNTIFS(pg_transaction_cleaned!$O$2:$O$5743,A2467,pg_transaction_cleaned!$F$2:$F$5743,"REFUND")</f>
        <v>0</v>
      </c>
      <c r="N2467" s="7">
        <f>SUMIFS(pg_transaction_cleaned!$H$2:$H$5743,pg_transaction_cleaned!$O$2:$O$5743,A2467,pg_transaction_cleaned!$F$2:$F$5743,"REFUND")</f>
        <v>0</v>
      </c>
      <c r="O2467" s="6" t="str">
        <f t="shared" si="194"/>
        <v>OK</v>
      </c>
      <c r="P2467" s="8">
        <f t="shared" si="195"/>
        <v>0</v>
      </c>
    </row>
    <row r="2468" spans="1:16" x14ac:dyDescent="0.3">
      <c r="A2468" s="6" t="s">
        <v>4935</v>
      </c>
      <c r="B2468" s="6" t="s">
        <v>11896</v>
      </c>
      <c r="C2468" s="6" t="s">
        <v>4936</v>
      </c>
      <c r="D2468" s="6" t="s">
        <v>23</v>
      </c>
      <c r="E2468" s="6" t="s">
        <v>54</v>
      </c>
      <c r="F2468" s="6" t="s">
        <v>11872</v>
      </c>
      <c r="G2468" s="6" t="s">
        <v>19</v>
      </c>
      <c r="H2468" s="10">
        <f t="shared" si="191"/>
        <v>46292</v>
      </c>
      <c r="I2468" s="7">
        <f t="shared" si="192"/>
        <v>3998</v>
      </c>
      <c r="J2468" s="6" t="str">
        <f t="shared" si="193"/>
        <v>Bengaluru</v>
      </c>
      <c r="K2468" s="6">
        <f>COUNTIFS(pg_transaction_cleaned!$O$2:$O$5743,A2468,pg_transaction_cleaned!$F$2:$F$5743,"CAPTURE")</f>
        <v>1</v>
      </c>
      <c r="L2468" s="7">
        <f>SUMIFS(pg_transaction_cleaned!$H$2:$H$5743,pg_transaction_cleaned!$O$2:$O$5743,A2468,pg_transaction_cleaned!$F$2:$F$5743,"CAPTURE")</f>
        <v>3998</v>
      </c>
      <c r="M2468" s="6">
        <f>COUNTIFS(pg_transaction_cleaned!$O$2:$O$5743,A2468,pg_transaction_cleaned!$F$2:$F$5743,"REFUND")</f>
        <v>0</v>
      </c>
      <c r="N2468" s="7">
        <f>SUMIFS(pg_transaction_cleaned!$H$2:$H$5743,pg_transaction_cleaned!$O$2:$O$5743,A2468,pg_transaction_cleaned!$F$2:$F$5743,"REFUND")</f>
        <v>0</v>
      </c>
      <c r="O2468" s="6" t="str">
        <f t="shared" si="194"/>
        <v>OK</v>
      </c>
      <c r="P2468" s="8">
        <f t="shared" si="195"/>
        <v>0</v>
      </c>
    </row>
    <row r="2469" spans="1:16" x14ac:dyDescent="0.3">
      <c r="A2469" s="6" t="s">
        <v>4937</v>
      </c>
      <c r="B2469" s="6" t="s">
        <v>11893</v>
      </c>
      <c r="C2469" s="6" t="s">
        <v>4938</v>
      </c>
      <c r="D2469" s="6" t="s">
        <v>37</v>
      </c>
      <c r="E2469" s="6" t="s">
        <v>43</v>
      </c>
      <c r="F2469" s="6" t="s">
        <v>11929</v>
      </c>
      <c r="G2469" s="6" t="s">
        <v>115</v>
      </c>
      <c r="H2469" s="10">
        <f t="shared" si="191"/>
        <v>46280</v>
      </c>
      <c r="I2469" s="7">
        <f t="shared" si="192"/>
        <v>799</v>
      </c>
      <c r="J2469" s="6" t="str">
        <f t="shared" si="193"/>
        <v>Lucknow</v>
      </c>
      <c r="K2469" s="6">
        <f>COUNTIFS(pg_transaction_cleaned!$O$2:$O$5743,A2469,pg_transaction_cleaned!$F$2:$F$5743,"CAPTURE")</f>
        <v>0</v>
      </c>
      <c r="L2469" s="7">
        <f>SUMIFS(pg_transaction_cleaned!$H$2:$H$5743,pg_transaction_cleaned!$O$2:$O$5743,A2469,pg_transaction_cleaned!$F$2:$F$5743,"CAPTURE")</f>
        <v>0</v>
      </c>
      <c r="M2469" s="6">
        <f>COUNTIFS(pg_transaction_cleaned!$O$2:$O$5743,A2469,pg_transaction_cleaned!$F$2:$F$5743,"REFUND")</f>
        <v>0</v>
      </c>
      <c r="N2469" s="7">
        <f>SUMIFS(pg_transaction_cleaned!$H$2:$H$5743,pg_transaction_cleaned!$O$2:$O$5743,A2469,pg_transaction_cleaned!$F$2:$F$5743,"REFUND")</f>
        <v>0</v>
      </c>
      <c r="O2469" s="6" t="str">
        <f t="shared" si="194"/>
        <v>OK</v>
      </c>
      <c r="P2469" s="8">
        <f t="shared" si="195"/>
        <v>0</v>
      </c>
    </row>
    <row r="2470" spans="1:16" x14ac:dyDescent="0.3">
      <c r="A2470" s="6" t="s">
        <v>4939</v>
      </c>
      <c r="B2470" s="6" t="s">
        <v>11866</v>
      </c>
      <c r="C2470" s="6" t="s">
        <v>4940</v>
      </c>
      <c r="D2470" s="6" t="s">
        <v>23</v>
      </c>
      <c r="E2470" s="6" t="s">
        <v>18</v>
      </c>
      <c r="F2470" s="6" t="s">
        <v>11921</v>
      </c>
      <c r="G2470" s="6" t="s">
        <v>19</v>
      </c>
      <c r="H2470" s="10">
        <f t="shared" si="191"/>
        <v>46274</v>
      </c>
      <c r="I2470" s="7">
        <f t="shared" si="192"/>
        <v>1098</v>
      </c>
      <c r="J2470" s="6" t="str">
        <f t="shared" si="193"/>
        <v>Bengaluru</v>
      </c>
      <c r="K2470" s="6">
        <f>COUNTIFS(pg_transaction_cleaned!$O$2:$O$5743,A2470,pg_transaction_cleaned!$F$2:$F$5743,"CAPTURE")</f>
        <v>1</v>
      </c>
      <c r="L2470" s="7">
        <f>SUMIFS(pg_transaction_cleaned!$H$2:$H$5743,pg_transaction_cleaned!$O$2:$O$5743,A2470,pg_transaction_cleaned!$F$2:$F$5743,"CAPTURE")</f>
        <v>1098</v>
      </c>
      <c r="M2470" s="6">
        <f>COUNTIFS(pg_transaction_cleaned!$O$2:$O$5743,A2470,pg_transaction_cleaned!$F$2:$F$5743,"REFUND")</f>
        <v>0</v>
      </c>
      <c r="N2470" s="7">
        <f>SUMIFS(pg_transaction_cleaned!$H$2:$H$5743,pg_transaction_cleaned!$O$2:$O$5743,A2470,pg_transaction_cleaned!$F$2:$F$5743,"REFUND")</f>
        <v>0</v>
      </c>
      <c r="O2470" s="6" t="str">
        <f t="shared" si="194"/>
        <v>OK</v>
      </c>
      <c r="P2470" s="8">
        <f t="shared" si="195"/>
        <v>0</v>
      </c>
    </row>
    <row r="2471" spans="1:16" x14ac:dyDescent="0.3">
      <c r="A2471" s="6" t="s">
        <v>4941</v>
      </c>
      <c r="B2471" s="6" t="s">
        <v>11891</v>
      </c>
      <c r="C2471" s="6" t="s">
        <v>4942</v>
      </c>
      <c r="D2471" s="6" t="s">
        <v>48</v>
      </c>
      <c r="E2471" s="6" t="s">
        <v>18</v>
      </c>
      <c r="F2471" s="6" t="s">
        <v>11839</v>
      </c>
      <c r="G2471" s="6" t="s">
        <v>19</v>
      </c>
      <c r="H2471" s="10">
        <f t="shared" si="191"/>
        <v>46278</v>
      </c>
      <c r="I2471" s="7">
        <f t="shared" si="192"/>
        <v>1299</v>
      </c>
      <c r="J2471" s="6" t="str">
        <f t="shared" si="193"/>
        <v>Jaipur</v>
      </c>
      <c r="K2471" s="6">
        <f>COUNTIFS(pg_transaction_cleaned!$O$2:$O$5743,A2471,pg_transaction_cleaned!$F$2:$F$5743,"CAPTURE")</f>
        <v>1</v>
      </c>
      <c r="L2471" s="7">
        <f>SUMIFS(pg_transaction_cleaned!$H$2:$H$5743,pg_transaction_cleaned!$O$2:$O$5743,A2471,pg_transaction_cleaned!$F$2:$F$5743,"CAPTURE")</f>
        <v>1299</v>
      </c>
      <c r="M2471" s="6">
        <f>COUNTIFS(pg_transaction_cleaned!$O$2:$O$5743,A2471,pg_transaction_cleaned!$F$2:$F$5743,"REFUND")</f>
        <v>0</v>
      </c>
      <c r="N2471" s="7">
        <f>SUMIFS(pg_transaction_cleaned!$H$2:$H$5743,pg_transaction_cleaned!$O$2:$O$5743,A2471,pg_transaction_cleaned!$F$2:$F$5743,"REFUND")</f>
        <v>0</v>
      </c>
      <c r="O2471" s="6" t="str">
        <f t="shared" si="194"/>
        <v>OK</v>
      </c>
      <c r="P2471" s="8">
        <f t="shared" si="195"/>
        <v>0</v>
      </c>
    </row>
    <row r="2472" spans="1:16" x14ac:dyDescent="0.3">
      <c r="A2472" s="6" t="s">
        <v>4943</v>
      </c>
      <c r="B2472" s="6" t="s">
        <v>11923</v>
      </c>
      <c r="C2472" s="6" t="s">
        <v>4944</v>
      </c>
      <c r="D2472" s="6" t="s">
        <v>42</v>
      </c>
      <c r="E2472" s="6" t="s">
        <v>54</v>
      </c>
      <c r="F2472" s="6" t="s">
        <v>11883</v>
      </c>
      <c r="G2472" s="6" t="s">
        <v>19</v>
      </c>
      <c r="H2472" s="10">
        <f t="shared" si="191"/>
        <v>46292</v>
      </c>
      <c r="I2472" s="7">
        <f t="shared" si="192"/>
        <v>1598</v>
      </c>
      <c r="J2472" s="6" t="str">
        <f t="shared" si="193"/>
        <v>Hyderabad</v>
      </c>
      <c r="K2472" s="6">
        <f>COUNTIFS(pg_transaction_cleaned!$O$2:$O$5743,A2472,pg_transaction_cleaned!$F$2:$F$5743,"CAPTURE")</f>
        <v>1</v>
      </c>
      <c r="L2472" s="7">
        <f>SUMIFS(pg_transaction_cleaned!$H$2:$H$5743,pg_transaction_cleaned!$O$2:$O$5743,A2472,pg_transaction_cleaned!$F$2:$F$5743,"CAPTURE")</f>
        <v>1598</v>
      </c>
      <c r="M2472" s="6">
        <f>COUNTIFS(pg_transaction_cleaned!$O$2:$O$5743,A2472,pg_transaction_cleaned!$F$2:$F$5743,"REFUND")</f>
        <v>0</v>
      </c>
      <c r="N2472" s="7">
        <f>SUMIFS(pg_transaction_cleaned!$H$2:$H$5743,pg_transaction_cleaned!$O$2:$O$5743,A2472,pg_transaction_cleaned!$F$2:$F$5743,"REFUND")</f>
        <v>0</v>
      </c>
      <c r="O2472" s="6" t="str">
        <f t="shared" si="194"/>
        <v>OK</v>
      </c>
      <c r="P2472" s="8">
        <f t="shared" si="195"/>
        <v>0</v>
      </c>
    </row>
    <row r="2473" spans="1:16" x14ac:dyDescent="0.3">
      <c r="A2473" s="6" t="s">
        <v>4945</v>
      </c>
      <c r="B2473" s="6" t="s">
        <v>11940</v>
      </c>
      <c r="C2473" s="6" t="s">
        <v>2556</v>
      </c>
      <c r="D2473" s="6"/>
      <c r="E2473" s="6" t="s">
        <v>27</v>
      </c>
      <c r="F2473" s="6" t="s">
        <v>11833</v>
      </c>
      <c r="G2473" s="6" t="s">
        <v>19</v>
      </c>
      <c r="H2473" s="10">
        <f t="shared" si="191"/>
        <v>46290</v>
      </c>
      <c r="I2473" s="7">
        <f t="shared" si="192"/>
        <v>3298</v>
      </c>
      <c r="J2473" s="6" t="str">
        <f t="shared" si="193"/>
        <v>Unknown</v>
      </c>
      <c r="K2473" s="6">
        <f>COUNTIFS(pg_transaction_cleaned!$O$2:$O$5743,A2473,pg_transaction_cleaned!$F$2:$F$5743,"CAPTURE")</f>
        <v>1</v>
      </c>
      <c r="L2473" s="7">
        <f>SUMIFS(pg_transaction_cleaned!$H$2:$H$5743,pg_transaction_cleaned!$O$2:$O$5743,A2473,pg_transaction_cleaned!$F$2:$F$5743,"CAPTURE")</f>
        <v>3298</v>
      </c>
      <c r="M2473" s="6">
        <f>COUNTIFS(pg_transaction_cleaned!$O$2:$O$5743,A2473,pg_transaction_cleaned!$F$2:$F$5743,"REFUND")</f>
        <v>0</v>
      </c>
      <c r="N2473" s="7">
        <f>SUMIFS(pg_transaction_cleaned!$H$2:$H$5743,pg_transaction_cleaned!$O$2:$O$5743,A2473,pg_transaction_cleaned!$F$2:$F$5743,"REFUND")</f>
        <v>0</v>
      </c>
      <c r="O2473" s="6" t="str">
        <f t="shared" si="194"/>
        <v>OK</v>
      </c>
      <c r="P2473" s="8">
        <f t="shared" si="195"/>
        <v>0</v>
      </c>
    </row>
    <row r="2474" spans="1:16" x14ac:dyDescent="0.3">
      <c r="A2474" s="6" t="s">
        <v>4946</v>
      </c>
      <c r="B2474" s="6" t="s">
        <v>11949</v>
      </c>
      <c r="C2474" s="6" t="s">
        <v>4947</v>
      </c>
      <c r="D2474" s="6" t="s">
        <v>51</v>
      </c>
      <c r="E2474" s="6" t="s">
        <v>54</v>
      </c>
      <c r="F2474" s="6" t="s">
        <v>11861</v>
      </c>
      <c r="G2474" s="6" t="s">
        <v>19</v>
      </c>
      <c r="H2474" s="10">
        <f t="shared" si="191"/>
        <v>46275</v>
      </c>
      <c r="I2474" s="7">
        <f t="shared" si="192"/>
        <v>7999</v>
      </c>
      <c r="J2474" s="6" t="str">
        <f t="shared" si="193"/>
        <v>Chennai</v>
      </c>
      <c r="K2474" s="6">
        <f>COUNTIFS(pg_transaction_cleaned!$O$2:$O$5743,A2474,pg_transaction_cleaned!$F$2:$F$5743,"CAPTURE")</f>
        <v>1</v>
      </c>
      <c r="L2474" s="7">
        <f>SUMIFS(pg_transaction_cleaned!$H$2:$H$5743,pg_transaction_cleaned!$O$2:$O$5743,A2474,pg_transaction_cleaned!$F$2:$F$5743,"CAPTURE")</f>
        <v>7999</v>
      </c>
      <c r="M2474" s="6">
        <f>COUNTIFS(pg_transaction_cleaned!$O$2:$O$5743,A2474,pg_transaction_cleaned!$F$2:$F$5743,"REFUND")</f>
        <v>0</v>
      </c>
      <c r="N2474" s="7">
        <f>SUMIFS(pg_transaction_cleaned!$H$2:$H$5743,pg_transaction_cleaned!$O$2:$O$5743,A2474,pg_transaction_cleaned!$F$2:$F$5743,"REFUND")</f>
        <v>0</v>
      </c>
      <c r="O2474" s="6" t="str">
        <f t="shared" si="194"/>
        <v>OK</v>
      </c>
      <c r="P2474" s="8">
        <f t="shared" si="195"/>
        <v>0</v>
      </c>
    </row>
    <row r="2475" spans="1:16" x14ac:dyDescent="0.3">
      <c r="A2475" s="6" t="s">
        <v>4948</v>
      </c>
      <c r="B2475" s="6" t="s">
        <v>11934</v>
      </c>
      <c r="C2475" s="6" t="s">
        <v>4949</v>
      </c>
      <c r="D2475" s="6"/>
      <c r="E2475" s="6" t="s">
        <v>18</v>
      </c>
      <c r="F2475" s="6" t="s">
        <v>11953</v>
      </c>
      <c r="G2475" s="6" t="s">
        <v>19</v>
      </c>
      <c r="H2475" s="10">
        <f t="shared" si="191"/>
        <v>46271</v>
      </c>
      <c r="I2475" s="7">
        <f t="shared" si="192"/>
        <v>3598</v>
      </c>
      <c r="J2475" s="6" t="str">
        <f t="shared" si="193"/>
        <v>Unknown</v>
      </c>
      <c r="K2475" s="6">
        <f>COUNTIFS(pg_transaction_cleaned!$O$2:$O$5743,A2475,pg_transaction_cleaned!$F$2:$F$5743,"CAPTURE")</f>
        <v>1</v>
      </c>
      <c r="L2475" s="7">
        <f>SUMIFS(pg_transaction_cleaned!$H$2:$H$5743,pg_transaction_cleaned!$O$2:$O$5743,A2475,pg_transaction_cleaned!$F$2:$F$5743,"CAPTURE")</f>
        <v>3598</v>
      </c>
      <c r="M2475" s="6">
        <f>COUNTIFS(pg_transaction_cleaned!$O$2:$O$5743,A2475,pg_transaction_cleaned!$F$2:$F$5743,"REFUND")</f>
        <v>0</v>
      </c>
      <c r="N2475" s="7">
        <f>SUMIFS(pg_transaction_cleaned!$H$2:$H$5743,pg_transaction_cleaned!$O$2:$O$5743,A2475,pg_transaction_cleaned!$F$2:$F$5743,"REFUND")</f>
        <v>0</v>
      </c>
      <c r="O2475" s="6" t="str">
        <f t="shared" si="194"/>
        <v>OK</v>
      </c>
      <c r="P2475" s="8">
        <f t="shared" si="195"/>
        <v>0</v>
      </c>
    </row>
    <row r="2476" spans="1:16" x14ac:dyDescent="0.3">
      <c r="A2476" s="6" t="s">
        <v>4950</v>
      </c>
      <c r="B2476" s="6" t="s">
        <v>11958</v>
      </c>
      <c r="C2476" s="6" t="s">
        <v>4951</v>
      </c>
      <c r="D2476" s="6" t="s">
        <v>61</v>
      </c>
      <c r="E2476" s="6" t="s">
        <v>27</v>
      </c>
      <c r="F2476" s="6" t="s">
        <v>11901</v>
      </c>
      <c r="G2476" s="6" t="s">
        <v>19</v>
      </c>
      <c r="H2476" s="10">
        <f t="shared" si="191"/>
        <v>46281</v>
      </c>
      <c r="I2476" s="7">
        <f t="shared" si="192"/>
        <v>349</v>
      </c>
      <c r="J2476" s="6" t="str">
        <f t="shared" si="193"/>
        <v>Delhi</v>
      </c>
      <c r="K2476" s="6">
        <f>COUNTIFS(pg_transaction_cleaned!$O$2:$O$5743,A2476,pg_transaction_cleaned!$F$2:$F$5743,"CAPTURE")</f>
        <v>1</v>
      </c>
      <c r="L2476" s="7">
        <f>SUMIFS(pg_transaction_cleaned!$H$2:$H$5743,pg_transaction_cleaned!$O$2:$O$5743,A2476,pg_transaction_cleaned!$F$2:$F$5743,"CAPTURE")</f>
        <v>349</v>
      </c>
      <c r="M2476" s="6">
        <f>COUNTIFS(pg_transaction_cleaned!$O$2:$O$5743,A2476,pg_transaction_cleaned!$F$2:$F$5743,"REFUND")</f>
        <v>0</v>
      </c>
      <c r="N2476" s="7">
        <f>SUMIFS(pg_transaction_cleaned!$H$2:$H$5743,pg_transaction_cleaned!$O$2:$O$5743,A2476,pg_transaction_cleaned!$F$2:$F$5743,"REFUND")</f>
        <v>0</v>
      </c>
      <c r="O2476" s="6" t="str">
        <f t="shared" si="194"/>
        <v>OK</v>
      </c>
      <c r="P2476" s="8">
        <f t="shared" si="195"/>
        <v>0</v>
      </c>
    </row>
    <row r="2477" spans="1:16" x14ac:dyDescent="0.3">
      <c r="A2477" s="6" t="s">
        <v>4952</v>
      </c>
      <c r="B2477" s="6" t="s">
        <v>11963</v>
      </c>
      <c r="C2477" s="6" t="s">
        <v>4953</v>
      </c>
      <c r="D2477" s="6" t="s">
        <v>23</v>
      </c>
      <c r="E2477" s="6" t="s">
        <v>18</v>
      </c>
      <c r="F2477" s="6" t="s">
        <v>11902</v>
      </c>
      <c r="G2477" s="6" t="s">
        <v>19</v>
      </c>
      <c r="H2477" s="10">
        <f t="shared" si="191"/>
        <v>46287</v>
      </c>
      <c r="I2477" s="7">
        <f t="shared" si="192"/>
        <v>2999</v>
      </c>
      <c r="J2477" s="6" t="str">
        <f t="shared" si="193"/>
        <v>Bengaluru</v>
      </c>
      <c r="K2477" s="6">
        <f>COUNTIFS(pg_transaction_cleaned!$O$2:$O$5743,A2477,pg_transaction_cleaned!$F$2:$F$5743,"CAPTURE")</f>
        <v>1</v>
      </c>
      <c r="L2477" s="7">
        <f>SUMIFS(pg_transaction_cleaned!$H$2:$H$5743,pg_transaction_cleaned!$O$2:$O$5743,A2477,pg_transaction_cleaned!$F$2:$F$5743,"CAPTURE")</f>
        <v>2999</v>
      </c>
      <c r="M2477" s="6">
        <f>COUNTIFS(pg_transaction_cleaned!$O$2:$O$5743,A2477,pg_transaction_cleaned!$F$2:$F$5743,"REFUND")</f>
        <v>0</v>
      </c>
      <c r="N2477" s="7">
        <f>SUMIFS(pg_transaction_cleaned!$H$2:$H$5743,pg_transaction_cleaned!$O$2:$O$5743,A2477,pg_transaction_cleaned!$F$2:$F$5743,"REFUND")</f>
        <v>0</v>
      </c>
      <c r="O2477" s="6" t="str">
        <f t="shared" si="194"/>
        <v>OK</v>
      </c>
      <c r="P2477" s="8">
        <f t="shared" si="195"/>
        <v>0</v>
      </c>
    </row>
    <row r="2478" spans="1:16" x14ac:dyDescent="0.3">
      <c r="A2478" s="6" t="s">
        <v>4954</v>
      </c>
      <c r="B2478" s="6" t="s">
        <v>11914</v>
      </c>
      <c r="C2478" s="6" t="s">
        <v>4955</v>
      </c>
      <c r="D2478" s="6" t="s">
        <v>48</v>
      </c>
      <c r="E2478" s="6" t="s">
        <v>54</v>
      </c>
      <c r="F2478" s="6" t="s">
        <v>11837</v>
      </c>
      <c r="G2478" s="6" t="s">
        <v>19</v>
      </c>
      <c r="H2478" s="10">
        <f t="shared" si="191"/>
        <v>46289</v>
      </c>
      <c r="I2478" s="7">
        <f t="shared" si="192"/>
        <v>999</v>
      </c>
      <c r="J2478" s="6" t="str">
        <f t="shared" si="193"/>
        <v>Jaipur</v>
      </c>
      <c r="K2478" s="6">
        <f>COUNTIFS(pg_transaction_cleaned!$O$2:$O$5743,A2478,pg_transaction_cleaned!$F$2:$F$5743,"CAPTURE")</f>
        <v>1</v>
      </c>
      <c r="L2478" s="7">
        <f>SUMIFS(pg_transaction_cleaned!$H$2:$H$5743,pg_transaction_cleaned!$O$2:$O$5743,A2478,pg_transaction_cleaned!$F$2:$F$5743,"CAPTURE")</f>
        <v>999</v>
      </c>
      <c r="M2478" s="6">
        <f>COUNTIFS(pg_transaction_cleaned!$O$2:$O$5743,A2478,pg_transaction_cleaned!$F$2:$F$5743,"REFUND")</f>
        <v>0</v>
      </c>
      <c r="N2478" s="7">
        <f>SUMIFS(pg_transaction_cleaned!$H$2:$H$5743,pg_transaction_cleaned!$O$2:$O$5743,A2478,pg_transaction_cleaned!$F$2:$F$5743,"REFUND")</f>
        <v>0</v>
      </c>
      <c r="O2478" s="6" t="str">
        <f t="shared" si="194"/>
        <v>OK</v>
      </c>
      <c r="P2478" s="8">
        <f t="shared" si="195"/>
        <v>0</v>
      </c>
    </row>
    <row r="2479" spans="1:16" x14ac:dyDescent="0.3">
      <c r="A2479" s="6" t="s">
        <v>4956</v>
      </c>
      <c r="B2479" s="6" t="s">
        <v>11868</v>
      </c>
      <c r="C2479" s="6" t="s">
        <v>4957</v>
      </c>
      <c r="D2479" s="6" t="s">
        <v>75</v>
      </c>
      <c r="E2479" s="6" t="s">
        <v>18</v>
      </c>
      <c r="F2479" s="6" t="s">
        <v>11913</v>
      </c>
      <c r="G2479" s="6" t="s">
        <v>19</v>
      </c>
      <c r="H2479" s="10">
        <f t="shared" si="191"/>
        <v>46288</v>
      </c>
      <c r="I2479" s="7">
        <f t="shared" si="192"/>
        <v>3348</v>
      </c>
      <c r="J2479" s="6" t="str">
        <f t="shared" si="193"/>
        <v>Mumbai</v>
      </c>
      <c r="K2479" s="6">
        <f>COUNTIFS(pg_transaction_cleaned!$O$2:$O$5743,A2479,pg_transaction_cleaned!$F$2:$F$5743,"CAPTURE")</f>
        <v>1</v>
      </c>
      <c r="L2479" s="7">
        <f>SUMIFS(pg_transaction_cleaned!$H$2:$H$5743,pg_transaction_cleaned!$O$2:$O$5743,A2479,pg_transaction_cleaned!$F$2:$F$5743,"CAPTURE")</f>
        <v>3348</v>
      </c>
      <c r="M2479" s="6">
        <f>COUNTIFS(pg_transaction_cleaned!$O$2:$O$5743,A2479,pg_transaction_cleaned!$F$2:$F$5743,"REFUND")</f>
        <v>0</v>
      </c>
      <c r="N2479" s="7">
        <f>SUMIFS(pg_transaction_cleaned!$H$2:$H$5743,pg_transaction_cleaned!$O$2:$O$5743,A2479,pg_transaction_cleaned!$F$2:$F$5743,"REFUND")</f>
        <v>0</v>
      </c>
      <c r="O2479" s="6" t="str">
        <f t="shared" si="194"/>
        <v>OK</v>
      </c>
      <c r="P2479" s="8">
        <f t="shared" si="195"/>
        <v>0</v>
      </c>
    </row>
    <row r="2480" spans="1:16" x14ac:dyDescent="0.3">
      <c r="A2480" s="6" t="s">
        <v>4958</v>
      </c>
      <c r="B2480" s="6" t="s">
        <v>11852</v>
      </c>
      <c r="C2480" s="6" t="s">
        <v>4959</v>
      </c>
      <c r="D2480" s="6" t="s">
        <v>61</v>
      </c>
      <c r="E2480" s="6" t="s">
        <v>27</v>
      </c>
      <c r="F2480" s="6" t="s">
        <v>11855</v>
      </c>
      <c r="G2480" s="6" t="s">
        <v>19</v>
      </c>
      <c r="H2480" s="10">
        <f t="shared" si="191"/>
        <v>46273</v>
      </c>
      <c r="I2480" s="7">
        <f t="shared" si="192"/>
        <v>4999</v>
      </c>
      <c r="J2480" s="6" t="str">
        <f t="shared" si="193"/>
        <v>Delhi</v>
      </c>
      <c r="K2480" s="6">
        <f>COUNTIFS(pg_transaction_cleaned!$O$2:$O$5743,A2480,pg_transaction_cleaned!$F$2:$F$5743,"CAPTURE")</f>
        <v>1</v>
      </c>
      <c r="L2480" s="7">
        <f>SUMIFS(pg_transaction_cleaned!$H$2:$H$5743,pg_transaction_cleaned!$O$2:$O$5743,A2480,pg_transaction_cleaned!$F$2:$F$5743,"CAPTURE")</f>
        <v>4999</v>
      </c>
      <c r="M2480" s="6">
        <f>COUNTIFS(pg_transaction_cleaned!$O$2:$O$5743,A2480,pg_transaction_cleaned!$F$2:$F$5743,"REFUND")</f>
        <v>0</v>
      </c>
      <c r="N2480" s="7">
        <f>SUMIFS(pg_transaction_cleaned!$H$2:$H$5743,pg_transaction_cleaned!$O$2:$O$5743,A2480,pg_transaction_cleaned!$F$2:$F$5743,"REFUND")</f>
        <v>0</v>
      </c>
      <c r="O2480" s="6" t="str">
        <f t="shared" si="194"/>
        <v>OK</v>
      </c>
      <c r="P2480" s="8">
        <f t="shared" si="195"/>
        <v>0</v>
      </c>
    </row>
    <row r="2481" spans="1:16" x14ac:dyDescent="0.3">
      <c r="A2481" s="6" t="s">
        <v>4960</v>
      </c>
      <c r="B2481" s="6" t="s">
        <v>11888</v>
      </c>
      <c r="C2481" s="6" t="s">
        <v>4961</v>
      </c>
      <c r="D2481" s="6" t="s">
        <v>34</v>
      </c>
      <c r="E2481" s="6" t="s">
        <v>43</v>
      </c>
      <c r="F2481" s="6" t="s">
        <v>11990</v>
      </c>
      <c r="G2481" s="6" t="s">
        <v>19</v>
      </c>
      <c r="H2481" s="10">
        <f t="shared" si="191"/>
        <v>46269</v>
      </c>
      <c r="I2481" s="7">
        <f t="shared" si="192"/>
        <v>1348</v>
      </c>
      <c r="J2481" s="6" t="str">
        <f t="shared" si="193"/>
        <v>Ahmedabad</v>
      </c>
      <c r="K2481" s="6">
        <f>COUNTIFS(pg_transaction_cleaned!$O$2:$O$5743,A2481,pg_transaction_cleaned!$F$2:$F$5743,"CAPTURE")</f>
        <v>1</v>
      </c>
      <c r="L2481" s="7">
        <f>SUMIFS(pg_transaction_cleaned!$H$2:$H$5743,pg_transaction_cleaned!$O$2:$O$5743,A2481,pg_transaction_cleaned!$F$2:$F$5743,"CAPTURE")</f>
        <v>1348</v>
      </c>
      <c r="M2481" s="6">
        <f>COUNTIFS(pg_transaction_cleaned!$O$2:$O$5743,A2481,pg_transaction_cleaned!$F$2:$F$5743,"REFUND")</f>
        <v>0</v>
      </c>
      <c r="N2481" s="7">
        <f>SUMIFS(pg_transaction_cleaned!$H$2:$H$5743,pg_transaction_cleaned!$O$2:$O$5743,A2481,pg_transaction_cleaned!$F$2:$F$5743,"REFUND")</f>
        <v>0</v>
      </c>
      <c r="O2481" s="6" t="str">
        <f t="shared" si="194"/>
        <v>OK</v>
      </c>
      <c r="P2481" s="8">
        <f t="shared" si="195"/>
        <v>0</v>
      </c>
    </row>
    <row r="2482" spans="1:16" x14ac:dyDescent="0.3">
      <c r="A2482" s="6" t="s">
        <v>4962</v>
      </c>
      <c r="B2482" s="6" t="s">
        <v>11830</v>
      </c>
      <c r="C2482" s="6" t="s">
        <v>4963</v>
      </c>
      <c r="D2482" s="6" t="s">
        <v>51</v>
      </c>
      <c r="E2482" s="6" t="s">
        <v>18</v>
      </c>
      <c r="F2482" s="6" t="s">
        <v>11863</v>
      </c>
      <c r="G2482" s="6" t="s">
        <v>19</v>
      </c>
      <c r="H2482" s="10">
        <f t="shared" si="191"/>
        <v>46282</v>
      </c>
      <c r="I2482" s="7">
        <f t="shared" si="192"/>
        <v>1499</v>
      </c>
      <c r="J2482" s="6" t="str">
        <f t="shared" si="193"/>
        <v>Chennai</v>
      </c>
      <c r="K2482" s="6">
        <f>COUNTIFS(pg_transaction_cleaned!$O$2:$O$5743,A2482,pg_transaction_cleaned!$F$2:$F$5743,"CAPTURE")</f>
        <v>1</v>
      </c>
      <c r="L2482" s="7">
        <f>SUMIFS(pg_transaction_cleaned!$H$2:$H$5743,pg_transaction_cleaned!$O$2:$O$5743,A2482,pg_transaction_cleaned!$F$2:$F$5743,"CAPTURE")</f>
        <v>1499</v>
      </c>
      <c r="M2482" s="6">
        <f>COUNTIFS(pg_transaction_cleaned!$O$2:$O$5743,A2482,pg_transaction_cleaned!$F$2:$F$5743,"REFUND")</f>
        <v>0</v>
      </c>
      <c r="N2482" s="7">
        <f>SUMIFS(pg_transaction_cleaned!$H$2:$H$5743,pg_transaction_cleaned!$O$2:$O$5743,A2482,pg_transaction_cleaned!$F$2:$F$5743,"REFUND")</f>
        <v>0</v>
      </c>
      <c r="O2482" s="6" t="str">
        <f t="shared" si="194"/>
        <v>OK</v>
      </c>
      <c r="P2482" s="8">
        <f t="shared" si="195"/>
        <v>0</v>
      </c>
    </row>
    <row r="2483" spans="1:16" x14ac:dyDescent="0.3">
      <c r="A2483" s="6" t="s">
        <v>4964</v>
      </c>
      <c r="B2483" s="6" t="s">
        <v>11905</v>
      </c>
      <c r="C2483" s="6" t="s">
        <v>4965</v>
      </c>
      <c r="D2483" s="6" t="s">
        <v>42</v>
      </c>
      <c r="E2483" s="6" t="s">
        <v>43</v>
      </c>
      <c r="F2483" s="6" t="s">
        <v>11837</v>
      </c>
      <c r="G2483" s="6" t="s">
        <v>19</v>
      </c>
      <c r="H2483" s="10">
        <f t="shared" si="191"/>
        <v>46291</v>
      </c>
      <c r="I2483" s="7">
        <f t="shared" si="192"/>
        <v>999</v>
      </c>
      <c r="J2483" s="6" t="str">
        <f t="shared" si="193"/>
        <v>Hyderabad</v>
      </c>
      <c r="K2483" s="6">
        <f>COUNTIFS(pg_transaction_cleaned!$O$2:$O$5743,A2483,pg_transaction_cleaned!$F$2:$F$5743,"CAPTURE")</f>
        <v>1</v>
      </c>
      <c r="L2483" s="7">
        <f>SUMIFS(pg_transaction_cleaned!$H$2:$H$5743,pg_transaction_cleaned!$O$2:$O$5743,A2483,pg_transaction_cleaned!$F$2:$F$5743,"CAPTURE")</f>
        <v>999</v>
      </c>
      <c r="M2483" s="6">
        <f>COUNTIFS(pg_transaction_cleaned!$O$2:$O$5743,A2483,pg_transaction_cleaned!$F$2:$F$5743,"REFUND")</f>
        <v>0</v>
      </c>
      <c r="N2483" s="7">
        <f>SUMIFS(pg_transaction_cleaned!$H$2:$H$5743,pg_transaction_cleaned!$O$2:$O$5743,A2483,pg_transaction_cleaned!$F$2:$F$5743,"REFUND")</f>
        <v>0</v>
      </c>
      <c r="O2483" s="6" t="str">
        <f t="shared" si="194"/>
        <v>OK</v>
      </c>
      <c r="P2483" s="8">
        <f t="shared" si="195"/>
        <v>0</v>
      </c>
    </row>
    <row r="2484" spans="1:16" x14ac:dyDescent="0.3">
      <c r="A2484" s="6" t="s">
        <v>4966</v>
      </c>
      <c r="B2484" s="6" t="s">
        <v>12015</v>
      </c>
      <c r="C2484" s="6" t="s">
        <v>4967</v>
      </c>
      <c r="D2484" s="6" t="s">
        <v>17</v>
      </c>
      <c r="E2484" s="6" t="s">
        <v>27</v>
      </c>
      <c r="F2484" s="6" t="s">
        <v>11841</v>
      </c>
      <c r="G2484" s="6" t="s">
        <v>19</v>
      </c>
      <c r="H2484" s="10">
        <f t="shared" si="191"/>
        <v>46289</v>
      </c>
      <c r="I2484" s="7">
        <f t="shared" si="192"/>
        <v>2499</v>
      </c>
      <c r="J2484" s="6" t="str">
        <f t="shared" si="193"/>
        <v>Pune</v>
      </c>
      <c r="K2484" s="6">
        <f>COUNTIFS(pg_transaction_cleaned!$O$2:$O$5743,A2484,pg_transaction_cleaned!$F$2:$F$5743,"CAPTURE")</f>
        <v>1</v>
      </c>
      <c r="L2484" s="7">
        <f>SUMIFS(pg_transaction_cleaned!$H$2:$H$5743,pg_transaction_cleaned!$O$2:$O$5743,A2484,pg_transaction_cleaned!$F$2:$F$5743,"CAPTURE")</f>
        <v>2499</v>
      </c>
      <c r="M2484" s="6">
        <f>COUNTIFS(pg_transaction_cleaned!$O$2:$O$5743,A2484,pg_transaction_cleaned!$F$2:$F$5743,"REFUND")</f>
        <v>0</v>
      </c>
      <c r="N2484" s="7">
        <f>SUMIFS(pg_transaction_cleaned!$H$2:$H$5743,pg_transaction_cleaned!$O$2:$O$5743,A2484,pg_transaction_cleaned!$F$2:$F$5743,"REFUND")</f>
        <v>0</v>
      </c>
      <c r="O2484" s="6" t="str">
        <f t="shared" si="194"/>
        <v>OK</v>
      </c>
      <c r="P2484" s="8">
        <f t="shared" si="195"/>
        <v>0</v>
      </c>
    </row>
    <row r="2485" spans="1:16" x14ac:dyDescent="0.3">
      <c r="A2485" s="6" t="s">
        <v>4968</v>
      </c>
      <c r="B2485" s="6" t="s">
        <v>11934</v>
      </c>
      <c r="C2485" s="6" t="s">
        <v>4969</v>
      </c>
      <c r="D2485" s="6" t="s">
        <v>23</v>
      </c>
      <c r="E2485" s="6" t="s">
        <v>43</v>
      </c>
      <c r="F2485" s="6" t="s">
        <v>11987</v>
      </c>
      <c r="G2485" s="6" t="s">
        <v>19</v>
      </c>
      <c r="H2485" s="10">
        <f t="shared" si="191"/>
        <v>46271</v>
      </c>
      <c r="I2485" s="7">
        <f t="shared" si="192"/>
        <v>999</v>
      </c>
      <c r="J2485" s="6" t="str">
        <f t="shared" si="193"/>
        <v>Bengaluru</v>
      </c>
      <c r="K2485" s="6">
        <f>COUNTIFS(pg_transaction_cleaned!$O$2:$O$5743,A2485,pg_transaction_cleaned!$F$2:$F$5743,"CAPTURE")</f>
        <v>1</v>
      </c>
      <c r="L2485" s="7">
        <f>SUMIFS(pg_transaction_cleaned!$H$2:$H$5743,pg_transaction_cleaned!$O$2:$O$5743,A2485,pg_transaction_cleaned!$F$2:$F$5743,"CAPTURE")</f>
        <v>999</v>
      </c>
      <c r="M2485" s="6">
        <f>COUNTIFS(pg_transaction_cleaned!$O$2:$O$5743,A2485,pg_transaction_cleaned!$F$2:$F$5743,"REFUND")</f>
        <v>0</v>
      </c>
      <c r="N2485" s="7">
        <f>SUMIFS(pg_transaction_cleaned!$H$2:$H$5743,pg_transaction_cleaned!$O$2:$O$5743,A2485,pg_transaction_cleaned!$F$2:$F$5743,"REFUND")</f>
        <v>0</v>
      </c>
      <c r="O2485" s="6" t="str">
        <f t="shared" si="194"/>
        <v>OK</v>
      </c>
      <c r="P2485" s="8">
        <f t="shared" si="195"/>
        <v>0</v>
      </c>
    </row>
    <row r="2486" spans="1:16" x14ac:dyDescent="0.3">
      <c r="A2486" s="6" t="s">
        <v>4970</v>
      </c>
      <c r="B2486" s="6" t="s">
        <v>11958</v>
      </c>
      <c r="C2486" s="6" t="s">
        <v>4095</v>
      </c>
      <c r="D2486" s="6" t="s">
        <v>17</v>
      </c>
      <c r="E2486" s="6" t="s">
        <v>27</v>
      </c>
      <c r="F2486" s="6" t="s">
        <v>12059</v>
      </c>
      <c r="G2486" s="6" t="s">
        <v>19</v>
      </c>
      <c r="H2486" s="10">
        <f t="shared" si="191"/>
        <v>46281</v>
      </c>
      <c r="I2486" s="7">
        <f t="shared" si="192"/>
        <v>2297</v>
      </c>
      <c r="J2486" s="6" t="str">
        <f t="shared" si="193"/>
        <v>Pune</v>
      </c>
      <c r="K2486" s="6">
        <f>COUNTIFS(pg_transaction_cleaned!$O$2:$O$5743,A2486,pg_transaction_cleaned!$F$2:$F$5743,"CAPTURE")</f>
        <v>1</v>
      </c>
      <c r="L2486" s="7">
        <f>SUMIFS(pg_transaction_cleaned!$H$2:$H$5743,pg_transaction_cleaned!$O$2:$O$5743,A2486,pg_transaction_cleaned!$F$2:$F$5743,"CAPTURE")</f>
        <v>2297</v>
      </c>
      <c r="M2486" s="6">
        <f>COUNTIFS(pg_transaction_cleaned!$O$2:$O$5743,A2486,pg_transaction_cleaned!$F$2:$F$5743,"REFUND")</f>
        <v>0</v>
      </c>
      <c r="N2486" s="7">
        <f>SUMIFS(pg_transaction_cleaned!$H$2:$H$5743,pg_transaction_cleaned!$O$2:$O$5743,A2486,pg_transaction_cleaned!$F$2:$F$5743,"REFUND")</f>
        <v>0</v>
      </c>
      <c r="O2486" s="6" t="str">
        <f t="shared" si="194"/>
        <v>OK</v>
      </c>
      <c r="P2486" s="8">
        <f t="shared" si="195"/>
        <v>0</v>
      </c>
    </row>
    <row r="2487" spans="1:16" x14ac:dyDescent="0.3">
      <c r="A2487" s="6" t="s">
        <v>4971</v>
      </c>
      <c r="B2487" s="6" t="s">
        <v>11905</v>
      </c>
      <c r="C2487" s="6" t="s">
        <v>4972</v>
      </c>
      <c r="D2487" s="6" t="s">
        <v>34</v>
      </c>
      <c r="E2487" s="6" t="s">
        <v>18</v>
      </c>
      <c r="F2487" s="6" t="s">
        <v>11918</v>
      </c>
      <c r="G2487" s="6" t="s">
        <v>19</v>
      </c>
      <c r="H2487" s="10">
        <f t="shared" si="191"/>
        <v>46291</v>
      </c>
      <c r="I2487" s="7">
        <f t="shared" si="192"/>
        <v>9998</v>
      </c>
      <c r="J2487" s="6" t="str">
        <f t="shared" si="193"/>
        <v>Ahmedabad</v>
      </c>
      <c r="K2487" s="6">
        <f>COUNTIFS(pg_transaction_cleaned!$O$2:$O$5743,A2487,pg_transaction_cleaned!$F$2:$F$5743,"CAPTURE")</f>
        <v>1</v>
      </c>
      <c r="L2487" s="7">
        <f>SUMIFS(pg_transaction_cleaned!$H$2:$H$5743,pg_transaction_cleaned!$O$2:$O$5743,A2487,pg_transaction_cleaned!$F$2:$F$5743,"CAPTURE")</f>
        <v>9998</v>
      </c>
      <c r="M2487" s="6">
        <f>COUNTIFS(pg_transaction_cleaned!$O$2:$O$5743,A2487,pg_transaction_cleaned!$F$2:$F$5743,"REFUND")</f>
        <v>0</v>
      </c>
      <c r="N2487" s="7">
        <f>SUMIFS(pg_transaction_cleaned!$H$2:$H$5743,pg_transaction_cleaned!$O$2:$O$5743,A2487,pg_transaction_cleaned!$F$2:$F$5743,"REFUND")</f>
        <v>0</v>
      </c>
      <c r="O2487" s="6" t="str">
        <f t="shared" si="194"/>
        <v>OK</v>
      </c>
      <c r="P2487" s="8">
        <f t="shared" si="195"/>
        <v>0</v>
      </c>
    </row>
    <row r="2488" spans="1:16" x14ac:dyDescent="0.3">
      <c r="A2488" s="6" t="s">
        <v>4973</v>
      </c>
      <c r="B2488" s="6" t="s">
        <v>11989</v>
      </c>
      <c r="C2488" s="6" t="s">
        <v>4974</v>
      </c>
      <c r="D2488" s="6" t="s">
        <v>34</v>
      </c>
      <c r="E2488" s="6" t="s">
        <v>54</v>
      </c>
      <c r="F2488" s="6" t="s">
        <v>12124</v>
      </c>
      <c r="G2488" s="6" t="s">
        <v>19</v>
      </c>
      <c r="H2488" s="10">
        <f t="shared" si="191"/>
        <v>46290</v>
      </c>
      <c r="I2488" s="7">
        <f t="shared" si="192"/>
        <v>6998</v>
      </c>
      <c r="J2488" s="6" t="str">
        <f t="shared" si="193"/>
        <v>Ahmedabad</v>
      </c>
      <c r="K2488" s="6">
        <f>COUNTIFS(pg_transaction_cleaned!$O$2:$O$5743,A2488,pg_transaction_cleaned!$F$2:$F$5743,"CAPTURE")</f>
        <v>1</v>
      </c>
      <c r="L2488" s="7">
        <f>SUMIFS(pg_transaction_cleaned!$H$2:$H$5743,pg_transaction_cleaned!$O$2:$O$5743,A2488,pg_transaction_cleaned!$F$2:$F$5743,"CAPTURE")</f>
        <v>6998</v>
      </c>
      <c r="M2488" s="6">
        <f>COUNTIFS(pg_transaction_cleaned!$O$2:$O$5743,A2488,pg_transaction_cleaned!$F$2:$F$5743,"REFUND")</f>
        <v>0</v>
      </c>
      <c r="N2488" s="7">
        <f>SUMIFS(pg_transaction_cleaned!$H$2:$H$5743,pg_transaction_cleaned!$O$2:$O$5743,A2488,pg_transaction_cleaned!$F$2:$F$5743,"REFUND")</f>
        <v>0</v>
      </c>
      <c r="O2488" s="6" t="str">
        <f t="shared" si="194"/>
        <v>OK</v>
      </c>
      <c r="P2488" s="8">
        <f t="shared" si="195"/>
        <v>0</v>
      </c>
    </row>
    <row r="2489" spans="1:16" x14ac:dyDescent="0.3">
      <c r="A2489" s="6" t="s">
        <v>4975</v>
      </c>
      <c r="B2489" s="6" t="s">
        <v>12036</v>
      </c>
      <c r="C2489" s="6" t="s">
        <v>4976</v>
      </c>
      <c r="D2489" s="6" t="s">
        <v>75</v>
      </c>
      <c r="E2489" s="6" t="s">
        <v>18</v>
      </c>
      <c r="F2489" s="6" t="s">
        <v>12017</v>
      </c>
      <c r="G2489" s="6" t="s">
        <v>19</v>
      </c>
      <c r="H2489" s="10">
        <f t="shared" si="191"/>
        <v>46283</v>
      </c>
      <c r="I2489" s="7">
        <f t="shared" si="192"/>
        <v>2298</v>
      </c>
      <c r="J2489" s="6" t="str">
        <f t="shared" si="193"/>
        <v>Mumbai</v>
      </c>
      <c r="K2489" s="6">
        <f>COUNTIFS(pg_transaction_cleaned!$O$2:$O$5743,A2489,pg_transaction_cleaned!$F$2:$F$5743,"CAPTURE")</f>
        <v>1</v>
      </c>
      <c r="L2489" s="7">
        <f>SUMIFS(pg_transaction_cleaned!$H$2:$H$5743,pg_transaction_cleaned!$O$2:$O$5743,A2489,pg_transaction_cleaned!$F$2:$F$5743,"CAPTURE")</f>
        <v>2298</v>
      </c>
      <c r="M2489" s="6">
        <f>COUNTIFS(pg_transaction_cleaned!$O$2:$O$5743,A2489,pg_transaction_cleaned!$F$2:$F$5743,"REFUND")</f>
        <v>0</v>
      </c>
      <c r="N2489" s="7">
        <f>SUMIFS(pg_transaction_cleaned!$H$2:$H$5743,pg_transaction_cleaned!$O$2:$O$5743,A2489,pg_transaction_cleaned!$F$2:$F$5743,"REFUND")</f>
        <v>0</v>
      </c>
      <c r="O2489" s="6" t="str">
        <f t="shared" si="194"/>
        <v>OK</v>
      </c>
      <c r="P2489" s="8">
        <f t="shared" si="195"/>
        <v>0</v>
      </c>
    </row>
    <row r="2490" spans="1:16" x14ac:dyDescent="0.3">
      <c r="A2490" s="6" t="s">
        <v>4977</v>
      </c>
      <c r="B2490" s="6" t="s">
        <v>11844</v>
      </c>
      <c r="C2490" s="6" t="s">
        <v>4978</v>
      </c>
      <c r="D2490" s="6" t="s">
        <v>51</v>
      </c>
      <c r="E2490" s="6" t="s">
        <v>18</v>
      </c>
      <c r="F2490" s="6" t="s">
        <v>11827</v>
      </c>
      <c r="G2490" s="6" t="s">
        <v>19</v>
      </c>
      <c r="H2490" s="10">
        <f t="shared" si="191"/>
        <v>46280</v>
      </c>
      <c r="I2490" s="7">
        <f t="shared" si="192"/>
        <v>299</v>
      </c>
      <c r="J2490" s="6" t="str">
        <f t="shared" si="193"/>
        <v>Chennai</v>
      </c>
      <c r="K2490" s="6">
        <f>COUNTIFS(pg_transaction_cleaned!$O$2:$O$5743,A2490,pg_transaction_cleaned!$F$2:$F$5743,"CAPTURE")</f>
        <v>1</v>
      </c>
      <c r="L2490" s="7">
        <f>SUMIFS(pg_transaction_cleaned!$H$2:$H$5743,pg_transaction_cleaned!$O$2:$O$5743,A2490,pg_transaction_cleaned!$F$2:$F$5743,"CAPTURE")</f>
        <v>299</v>
      </c>
      <c r="M2490" s="6">
        <f>COUNTIFS(pg_transaction_cleaned!$O$2:$O$5743,A2490,pg_transaction_cleaned!$F$2:$F$5743,"REFUND")</f>
        <v>0</v>
      </c>
      <c r="N2490" s="7">
        <f>SUMIFS(pg_transaction_cleaned!$H$2:$H$5743,pg_transaction_cleaned!$O$2:$O$5743,A2490,pg_transaction_cleaned!$F$2:$F$5743,"REFUND")</f>
        <v>0</v>
      </c>
      <c r="O2490" s="6" t="str">
        <f t="shared" si="194"/>
        <v>OK</v>
      </c>
      <c r="P2490" s="8">
        <f t="shared" si="195"/>
        <v>0</v>
      </c>
    </row>
    <row r="2491" spans="1:16" x14ac:dyDescent="0.3">
      <c r="A2491" s="6" t="s">
        <v>4979</v>
      </c>
      <c r="B2491" s="6" t="s">
        <v>11854</v>
      </c>
      <c r="C2491" s="6" t="s">
        <v>4980</v>
      </c>
      <c r="D2491" s="6" t="s">
        <v>34</v>
      </c>
      <c r="E2491" s="6" t="s">
        <v>18</v>
      </c>
      <c r="F2491" s="6" t="s">
        <v>11839</v>
      </c>
      <c r="G2491" s="6" t="s">
        <v>19</v>
      </c>
      <c r="H2491" s="10">
        <f t="shared" si="191"/>
        <v>46286</v>
      </c>
      <c r="I2491" s="7">
        <f t="shared" si="192"/>
        <v>1299</v>
      </c>
      <c r="J2491" s="6" t="str">
        <f t="shared" si="193"/>
        <v>Ahmedabad</v>
      </c>
      <c r="K2491" s="6">
        <f>COUNTIFS(pg_transaction_cleaned!$O$2:$O$5743,A2491,pg_transaction_cleaned!$F$2:$F$5743,"CAPTURE")</f>
        <v>1</v>
      </c>
      <c r="L2491" s="7">
        <f>SUMIFS(pg_transaction_cleaned!$H$2:$H$5743,pg_transaction_cleaned!$O$2:$O$5743,A2491,pg_transaction_cleaned!$F$2:$F$5743,"CAPTURE")</f>
        <v>1299</v>
      </c>
      <c r="M2491" s="6">
        <f>COUNTIFS(pg_transaction_cleaned!$O$2:$O$5743,A2491,pg_transaction_cleaned!$F$2:$F$5743,"REFUND")</f>
        <v>0</v>
      </c>
      <c r="N2491" s="7">
        <f>SUMIFS(pg_transaction_cleaned!$H$2:$H$5743,pg_transaction_cleaned!$O$2:$O$5743,A2491,pg_transaction_cleaned!$F$2:$F$5743,"REFUND")</f>
        <v>0</v>
      </c>
      <c r="O2491" s="6" t="str">
        <f t="shared" si="194"/>
        <v>OK</v>
      </c>
      <c r="P2491" s="8">
        <f t="shared" si="195"/>
        <v>0</v>
      </c>
    </row>
    <row r="2492" spans="1:16" x14ac:dyDescent="0.3">
      <c r="A2492" s="6" t="s">
        <v>4981</v>
      </c>
      <c r="B2492" s="6" t="s">
        <v>11887</v>
      </c>
      <c r="C2492" s="6" t="s">
        <v>4982</v>
      </c>
      <c r="D2492" s="6" t="s">
        <v>37</v>
      </c>
      <c r="E2492" s="6" t="s">
        <v>18</v>
      </c>
      <c r="F2492" s="6" t="s">
        <v>11861</v>
      </c>
      <c r="G2492" s="6" t="s">
        <v>19</v>
      </c>
      <c r="H2492" s="10">
        <f t="shared" si="191"/>
        <v>46268</v>
      </c>
      <c r="I2492" s="7">
        <f t="shared" si="192"/>
        <v>7999</v>
      </c>
      <c r="J2492" s="6" t="str">
        <f t="shared" si="193"/>
        <v>Lucknow</v>
      </c>
      <c r="K2492" s="6">
        <f>COUNTIFS(pg_transaction_cleaned!$O$2:$O$5743,A2492,pg_transaction_cleaned!$F$2:$F$5743,"CAPTURE")</f>
        <v>1</v>
      </c>
      <c r="L2492" s="7">
        <f>SUMIFS(pg_transaction_cleaned!$H$2:$H$5743,pg_transaction_cleaned!$O$2:$O$5743,A2492,pg_transaction_cleaned!$F$2:$F$5743,"CAPTURE")</f>
        <v>7999</v>
      </c>
      <c r="M2492" s="6">
        <f>COUNTIFS(pg_transaction_cleaned!$O$2:$O$5743,A2492,pg_transaction_cleaned!$F$2:$F$5743,"REFUND")</f>
        <v>0</v>
      </c>
      <c r="N2492" s="7">
        <f>SUMIFS(pg_transaction_cleaned!$H$2:$H$5743,pg_transaction_cleaned!$O$2:$O$5743,A2492,pg_transaction_cleaned!$F$2:$F$5743,"REFUND")</f>
        <v>0</v>
      </c>
      <c r="O2492" s="6" t="str">
        <f t="shared" si="194"/>
        <v>OK</v>
      </c>
      <c r="P2492" s="8">
        <f t="shared" si="195"/>
        <v>0</v>
      </c>
    </row>
    <row r="2493" spans="1:16" x14ac:dyDescent="0.3">
      <c r="A2493" s="6" t="s">
        <v>4983</v>
      </c>
      <c r="B2493" s="6" t="s">
        <v>12007</v>
      </c>
      <c r="C2493" s="6" t="s">
        <v>4984</v>
      </c>
      <c r="D2493" s="6" t="s">
        <v>17</v>
      </c>
      <c r="E2493" s="6" t="s">
        <v>27</v>
      </c>
      <c r="F2493" s="6" t="s">
        <v>11833</v>
      </c>
      <c r="G2493" s="6" t="s">
        <v>66</v>
      </c>
      <c r="H2493" s="10">
        <f t="shared" si="191"/>
        <v>46270</v>
      </c>
      <c r="I2493" s="7">
        <f t="shared" si="192"/>
        <v>3298</v>
      </c>
      <c r="J2493" s="6" t="str">
        <f t="shared" si="193"/>
        <v>Pune</v>
      </c>
      <c r="K2493" s="6">
        <f>COUNTIFS(pg_transaction_cleaned!$O$2:$O$5743,A2493,pg_transaction_cleaned!$F$2:$F$5743,"CAPTURE")</f>
        <v>1</v>
      </c>
      <c r="L2493" s="7">
        <f>SUMIFS(pg_transaction_cleaned!$H$2:$H$5743,pg_transaction_cleaned!$O$2:$O$5743,A2493,pg_transaction_cleaned!$F$2:$F$5743,"CAPTURE")</f>
        <v>3298</v>
      </c>
      <c r="M2493" s="6">
        <f>COUNTIFS(pg_transaction_cleaned!$O$2:$O$5743,A2493,pg_transaction_cleaned!$F$2:$F$5743,"REFUND")</f>
        <v>1</v>
      </c>
      <c r="N2493" s="7">
        <f>SUMIFS(pg_transaction_cleaned!$H$2:$H$5743,pg_transaction_cleaned!$O$2:$O$5743,A2493,pg_transaction_cleaned!$F$2:$F$5743,"REFUND")</f>
        <v>3298</v>
      </c>
      <c r="O2493" s="6" t="str">
        <f t="shared" si="194"/>
        <v>OK</v>
      </c>
      <c r="P2493" s="8">
        <f t="shared" si="195"/>
        <v>0</v>
      </c>
    </row>
    <row r="2494" spans="1:16" x14ac:dyDescent="0.3">
      <c r="A2494" s="6" t="s">
        <v>4985</v>
      </c>
      <c r="B2494" s="6" t="s">
        <v>11937</v>
      </c>
      <c r="C2494" s="6" t="s">
        <v>4986</v>
      </c>
      <c r="D2494" s="6" t="s">
        <v>48</v>
      </c>
      <c r="E2494" s="6" t="s">
        <v>18</v>
      </c>
      <c r="F2494" s="6" t="s">
        <v>11855</v>
      </c>
      <c r="G2494" s="6" t="s">
        <v>19</v>
      </c>
      <c r="H2494" s="10">
        <f t="shared" si="191"/>
        <v>46285</v>
      </c>
      <c r="I2494" s="7">
        <f t="shared" si="192"/>
        <v>4999</v>
      </c>
      <c r="J2494" s="6" t="str">
        <f t="shared" si="193"/>
        <v>Jaipur</v>
      </c>
      <c r="K2494" s="6">
        <f>COUNTIFS(pg_transaction_cleaned!$O$2:$O$5743,A2494,pg_transaction_cleaned!$F$2:$F$5743,"CAPTURE")</f>
        <v>1</v>
      </c>
      <c r="L2494" s="7">
        <f>SUMIFS(pg_transaction_cleaned!$H$2:$H$5743,pg_transaction_cleaned!$O$2:$O$5743,A2494,pg_transaction_cleaned!$F$2:$F$5743,"CAPTURE")</f>
        <v>4999</v>
      </c>
      <c r="M2494" s="6">
        <f>COUNTIFS(pg_transaction_cleaned!$O$2:$O$5743,A2494,pg_transaction_cleaned!$F$2:$F$5743,"REFUND")</f>
        <v>0</v>
      </c>
      <c r="N2494" s="7">
        <f>SUMIFS(pg_transaction_cleaned!$H$2:$H$5743,pg_transaction_cleaned!$O$2:$O$5743,A2494,pg_transaction_cleaned!$F$2:$F$5743,"REFUND")</f>
        <v>0</v>
      </c>
      <c r="O2494" s="6" t="str">
        <f t="shared" si="194"/>
        <v>OK</v>
      </c>
      <c r="P2494" s="8">
        <f t="shared" si="195"/>
        <v>0</v>
      </c>
    </row>
    <row r="2495" spans="1:16" x14ac:dyDescent="0.3">
      <c r="A2495" s="6" t="s">
        <v>4987</v>
      </c>
      <c r="B2495" s="6" t="s">
        <v>11923</v>
      </c>
      <c r="C2495" s="6" t="s">
        <v>4988</v>
      </c>
      <c r="D2495" s="6" t="s">
        <v>61</v>
      </c>
      <c r="E2495" s="6" t="s">
        <v>18</v>
      </c>
      <c r="F2495" s="6" t="s">
        <v>11921</v>
      </c>
      <c r="G2495" s="6" t="s">
        <v>19</v>
      </c>
      <c r="H2495" s="10">
        <f t="shared" si="191"/>
        <v>46292</v>
      </c>
      <c r="I2495" s="7">
        <f t="shared" si="192"/>
        <v>1098</v>
      </c>
      <c r="J2495" s="6" t="str">
        <f t="shared" si="193"/>
        <v>Delhi</v>
      </c>
      <c r="K2495" s="6">
        <f>COUNTIFS(pg_transaction_cleaned!$O$2:$O$5743,A2495,pg_transaction_cleaned!$F$2:$F$5743,"CAPTURE")</f>
        <v>1</v>
      </c>
      <c r="L2495" s="7">
        <f>SUMIFS(pg_transaction_cleaned!$H$2:$H$5743,pg_transaction_cleaned!$O$2:$O$5743,A2495,pg_transaction_cleaned!$F$2:$F$5743,"CAPTURE")</f>
        <v>1098</v>
      </c>
      <c r="M2495" s="6">
        <f>COUNTIFS(pg_transaction_cleaned!$O$2:$O$5743,A2495,pg_transaction_cleaned!$F$2:$F$5743,"REFUND")</f>
        <v>0</v>
      </c>
      <c r="N2495" s="7">
        <f>SUMIFS(pg_transaction_cleaned!$H$2:$H$5743,pg_transaction_cleaned!$O$2:$O$5743,A2495,pg_transaction_cleaned!$F$2:$F$5743,"REFUND")</f>
        <v>0</v>
      </c>
      <c r="O2495" s="6" t="str">
        <f t="shared" si="194"/>
        <v>OK</v>
      </c>
      <c r="P2495" s="8">
        <f t="shared" si="195"/>
        <v>0</v>
      </c>
    </row>
    <row r="2496" spans="1:16" x14ac:dyDescent="0.3">
      <c r="A2496" s="6" t="s">
        <v>4989</v>
      </c>
      <c r="B2496" s="6" t="s">
        <v>11868</v>
      </c>
      <c r="C2496" s="6" t="s">
        <v>4990</v>
      </c>
      <c r="D2496" s="6" t="s">
        <v>26</v>
      </c>
      <c r="E2496" s="6" t="s">
        <v>18</v>
      </c>
      <c r="F2496" s="6" t="s">
        <v>11861</v>
      </c>
      <c r="G2496" s="6" t="s">
        <v>19</v>
      </c>
      <c r="H2496" s="10">
        <f t="shared" si="191"/>
        <v>46288</v>
      </c>
      <c r="I2496" s="7">
        <f t="shared" si="192"/>
        <v>7999</v>
      </c>
      <c r="J2496" s="6" t="str">
        <f t="shared" si="193"/>
        <v>Kolkata</v>
      </c>
      <c r="K2496" s="6">
        <f>COUNTIFS(pg_transaction_cleaned!$O$2:$O$5743,A2496,pg_transaction_cleaned!$F$2:$F$5743,"CAPTURE")</f>
        <v>1</v>
      </c>
      <c r="L2496" s="7">
        <f>SUMIFS(pg_transaction_cleaned!$H$2:$H$5743,pg_transaction_cleaned!$O$2:$O$5743,A2496,pg_transaction_cleaned!$F$2:$F$5743,"CAPTURE")</f>
        <v>7999</v>
      </c>
      <c r="M2496" s="6">
        <f>COUNTIFS(pg_transaction_cleaned!$O$2:$O$5743,A2496,pg_transaction_cleaned!$F$2:$F$5743,"REFUND")</f>
        <v>0</v>
      </c>
      <c r="N2496" s="7">
        <f>SUMIFS(pg_transaction_cleaned!$H$2:$H$5743,pg_transaction_cleaned!$O$2:$O$5743,A2496,pg_transaction_cleaned!$F$2:$F$5743,"REFUND")</f>
        <v>0</v>
      </c>
      <c r="O2496" s="6" t="str">
        <f t="shared" si="194"/>
        <v>OK</v>
      </c>
      <c r="P2496" s="8">
        <f t="shared" si="195"/>
        <v>0</v>
      </c>
    </row>
    <row r="2497" spans="1:16" x14ac:dyDescent="0.3">
      <c r="A2497" s="6" t="s">
        <v>4991</v>
      </c>
      <c r="B2497" s="6" t="s">
        <v>11946</v>
      </c>
      <c r="C2497" s="6" t="s">
        <v>4992</v>
      </c>
      <c r="D2497" s="6" t="s">
        <v>75</v>
      </c>
      <c r="E2497" s="6" t="s">
        <v>27</v>
      </c>
      <c r="F2497" s="6" t="s">
        <v>11990</v>
      </c>
      <c r="G2497" s="6" t="s">
        <v>19</v>
      </c>
      <c r="H2497" s="10">
        <f t="shared" si="191"/>
        <v>46268</v>
      </c>
      <c r="I2497" s="7">
        <f t="shared" si="192"/>
        <v>1348</v>
      </c>
      <c r="J2497" s="6" t="str">
        <f t="shared" si="193"/>
        <v>Mumbai</v>
      </c>
      <c r="K2497" s="6">
        <f>COUNTIFS(pg_transaction_cleaned!$O$2:$O$5743,A2497,pg_transaction_cleaned!$F$2:$F$5743,"CAPTURE")</f>
        <v>1</v>
      </c>
      <c r="L2497" s="7">
        <f>SUMIFS(pg_transaction_cleaned!$H$2:$H$5743,pg_transaction_cleaned!$O$2:$O$5743,A2497,pg_transaction_cleaned!$F$2:$F$5743,"CAPTURE")</f>
        <v>1348</v>
      </c>
      <c r="M2497" s="6">
        <f>COUNTIFS(pg_transaction_cleaned!$O$2:$O$5743,A2497,pg_transaction_cleaned!$F$2:$F$5743,"REFUND")</f>
        <v>0</v>
      </c>
      <c r="N2497" s="7">
        <f>SUMIFS(pg_transaction_cleaned!$H$2:$H$5743,pg_transaction_cleaned!$O$2:$O$5743,A2497,pg_transaction_cleaned!$F$2:$F$5743,"REFUND")</f>
        <v>0</v>
      </c>
      <c r="O2497" s="6" t="str">
        <f t="shared" si="194"/>
        <v>OK</v>
      </c>
      <c r="P2497" s="8">
        <f t="shared" si="195"/>
        <v>0</v>
      </c>
    </row>
    <row r="2498" spans="1:16" x14ac:dyDescent="0.3">
      <c r="A2498" s="6" t="s">
        <v>4993</v>
      </c>
      <c r="B2498" s="6" t="s">
        <v>11897</v>
      </c>
      <c r="C2498" s="6" t="s">
        <v>4994</v>
      </c>
      <c r="D2498" s="6" t="s">
        <v>48</v>
      </c>
      <c r="E2498" s="6" t="s">
        <v>18</v>
      </c>
      <c r="F2498" s="6" t="s">
        <v>11837</v>
      </c>
      <c r="G2498" s="6" t="s">
        <v>19</v>
      </c>
      <c r="H2498" s="10">
        <f t="shared" ref="H2498:H2561" si="196">IF(MID(B2498,5,1)="-",DATE(LEFT(B2498,4),MID(B2498,6,2),RIGHT(B2498,2)),DATE(RIGHT(B2498,4),MID(B2498,4,2),LEFT(B2498,2)))</f>
        <v>46266</v>
      </c>
      <c r="I2498" s="7">
        <f t="shared" ref="I2498:I2561" si="197">VALUE(SUBSTITUTE(F2498,",",""))</f>
        <v>999</v>
      </c>
      <c r="J2498" s="6" t="str">
        <f t="shared" ref="J2498:J2561" si="198">IF(TRIM(D2498)="","Unknown",TRIM(D2498))</f>
        <v>Jaipur</v>
      </c>
      <c r="K2498" s="6">
        <f>COUNTIFS(pg_transaction_cleaned!$O$2:$O$5743,A2498,pg_transaction_cleaned!$F$2:$F$5743,"CAPTURE")</f>
        <v>1</v>
      </c>
      <c r="L2498" s="7">
        <f>SUMIFS(pg_transaction_cleaned!$H$2:$H$5743,pg_transaction_cleaned!$O$2:$O$5743,A2498,pg_transaction_cleaned!$F$2:$F$5743,"CAPTURE")</f>
        <v>999</v>
      </c>
      <c r="M2498" s="6">
        <f>COUNTIFS(pg_transaction_cleaned!$O$2:$O$5743,A2498,pg_transaction_cleaned!$F$2:$F$5743,"REFUND")</f>
        <v>0</v>
      </c>
      <c r="N2498" s="7">
        <f>SUMIFS(pg_transaction_cleaned!$H$2:$H$5743,pg_transaction_cleaned!$O$2:$O$5743,A2498,pg_transaction_cleaned!$F$2:$F$5743,"REFUND")</f>
        <v>0</v>
      </c>
      <c r="O2498" s="6" t="str">
        <f t="shared" si="194"/>
        <v>OK</v>
      </c>
      <c r="P2498" s="8">
        <f t="shared" si="195"/>
        <v>0</v>
      </c>
    </row>
    <row r="2499" spans="1:16" x14ac:dyDescent="0.3">
      <c r="A2499" s="6" t="s">
        <v>4995</v>
      </c>
      <c r="B2499" s="6" t="s">
        <v>11846</v>
      </c>
      <c r="C2499" s="6" t="s">
        <v>4996</v>
      </c>
      <c r="D2499" s="6" t="s">
        <v>51</v>
      </c>
      <c r="E2499" s="6" t="s">
        <v>18</v>
      </c>
      <c r="F2499" s="6" t="s">
        <v>12129</v>
      </c>
      <c r="G2499" s="6" t="s">
        <v>19</v>
      </c>
      <c r="H2499" s="10">
        <f t="shared" si="196"/>
        <v>46285</v>
      </c>
      <c r="I2499" s="7">
        <f t="shared" si="197"/>
        <v>8348</v>
      </c>
      <c r="J2499" s="6" t="str">
        <f t="shared" si="198"/>
        <v>Chennai</v>
      </c>
      <c r="K2499" s="6">
        <f>COUNTIFS(pg_transaction_cleaned!$O$2:$O$5743,A2499,pg_transaction_cleaned!$F$2:$F$5743,"CAPTURE")</f>
        <v>1</v>
      </c>
      <c r="L2499" s="7">
        <f>SUMIFS(pg_transaction_cleaned!$H$2:$H$5743,pg_transaction_cleaned!$O$2:$O$5743,A2499,pg_transaction_cleaned!$F$2:$F$5743,"CAPTURE")</f>
        <v>8348</v>
      </c>
      <c r="M2499" s="6">
        <f>COUNTIFS(pg_transaction_cleaned!$O$2:$O$5743,A2499,pg_transaction_cleaned!$F$2:$F$5743,"REFUND")</f>
        <v>0</v>
      </c>
      <c r="N2499" s="7">
        <f>SUMIFS(pg_transaction_cleaned!$H$2:$H$5743,pg_transaction_cleaned!$O$2:$O$5743,A2499,pg_transaction_cleaned!$F$2:$F$5743,"REFUND")</f>
        <v>0</v>
      </c>
      <c r="O2499" s="6" t="str">
        <f t="shared" ref="O2499:O2562" si="199">IF(AND(G2499="Paid",K2499=0),"Paid, no payment",IF(AND(OR(G2499="Failed",G2499="Cancelled"),K2499&gt;0),"Payment on failed/cancelled",IF(K2499&gt;1,"Duplicate charge",IF(AND(K2499=1,ROUND(L2499-I2499,2)&lt;&gt;0),"Amount difference",IF(AND(G2499="Refunded",M2499=0),"Refunded, no refund",IF(AND(G2499&lt;&gt;"Refunded",M2499&gt;0),"Refund, order not Refunded",IF(AND(M2499&gt;0,ROUND(N2499-I2499,2)&lt;&gt;0),"Refund amount differs","OK")))))))</f>
        <v>OK</v>
      </c>
      <c r="P2499" s="8">
        <f t="shared" ref="P2499:P2562" si="200">IF(O2499="OK",0,IF(O2499="Paid, no payment",I2499,IF(O2499="Payment on failed/cancelled",L2499,IF(OR(O2499="Duplicate charge",O2499="Amount difference"),L2499-I2499,IF(O2499="Refunded, no refund",I2499,N2499)))))</f>
        <v>0</v>
      </c>
    </row>
    <row r="2500" spans="1:16" x14ac:dyDescent="0.3">
      <c r="A2500" s="6" t="s">
        <v>4997</v>
      </c>
      <c r="B2500" s="6" t="s">
        <v>11909</v>
      </c>
      <c r="C2500" s="6" t="s">
        <v>4998</v>
      </c>
      <c r="D2500" s="6" t="s">
        <v>23</v>
      </c>
      <c r="E2500" s="6" t="s">
        <v>27</v>
      </c>
      <c r="F2500" s="6" t="s">
        <v>11835</v>
      </c>
      <c r="G2500" s="6" t="s">
        <v>19</v>
      </c>
      <c r="H2500" s="10">
        <f t="shared" si="196"/>
        <v>46276</v>
      </c>
      <c r="I2500" s="7">
        <f t="shared" si="197"/>
        <v>499</v>
      </c>
      <c r="J2500" s="6" t="str">
        <f t="shared" si="198"/>
        <v>Bengaluru</v>
      </c>
      <c r="K2500" s="6">
        <f>COUNTIFS(pg_transaction_cleaned!$O$2:$O$5743,A2500,pg_transaction_cleaned!$F$2:$F$5743,"CAPTURE")</f>
        <v>1</v>
      </c>
      <c r="L2500" s="7">
        <f>SUMIFS(pg_transaction_cleaned!$H$2:$H$5743,pg_transaction_cleaned!$O$2:$O$5743,A2500,pg_transaction_cleaned!$F$2:$F$5743,"CAPTURE")</f>
        <v>499</v>
      </c>
      <c r="M2500" s="6">
        <f>COUNTIFS(pg_transaction_cleaned!$O$2:$O$5743,A2500,pg_transaction_cleaned!$F$2:$F$5743,"REFUND")</f>
        <v>0</v>
      </c>
      <c r="N2500" s="7">
        <f>SUMIFS(pg_transaction_cleaned!$H$2:$H$5743,pg_transaction_cleaned!$O$2:$O$5743,A2500,pg_transaction_cleaned!$F$2:$F$5743,"REFUND")</f>
        <v>0</v>
      </c>
      <c r="O2500" s="6" t="str">
        <f t="shared" si="199"/>
        <v>OK</v>
      </c>
      <c r="P2500" s="8">
        <f t="shared" si="200"/>
        <v>0</v>
      </c>
    </row>
    <row r="2501" spans="1:16" x14ac:dyDescent="0.3">
      <c r="A2501" s="6" t="s">
        <v>4999</v>
      </c>
      <c r="B2501" s="6" t="s">
        <v>11877</v>
      </c>
      <c r="C2501" s="6" t="s">
        <v>5000</v>
      </c>
      <c r="D2501" s="6" t="s">
        <v>17</v>
      </c>
      <c r="E2501" s="6" t="s">
        <v>27</v>
      </c>
      <c r="F2501" s="6" t="s">
        <v>11929</v>
      </c>
      <c r="G2501" s="6" t="s">
        <v>19</v>
      </c>
      <c r="H2501" s="10">
        <f t="shared" si="196"/>
        <v>46267</v>
      </c>
      <c r="I2501" s="7">
        <f t="shared" si="197"/>
        <v>799</v>
      </c>
      <c r="J2501" s="6" t="str">
        <f t="shared" si="198"/>
        <v>Pune</v>
      </c>
      <c r="K2501" s="6">
        <f>COUNTIFS(pg_transaction_cleaned!$O$2:$O$5743,A2501,pg_transaction_cleaned!$F$2:$F$5743,"CAPTURE")</f>
        <v>1</v>
      </c>
      <c r="L2501" s="7">
        <f>SUMIFS(pg_transaction_cleaned!$H$2:$H$5743,pg_transaction_cleaned!$O$2:$O$5743,A2501,pg_transaction_cleaned!$F$2:$F$5743,"CAPTURE")</f>
        <v>799</v>
      </c>
      <c r="M2501" s="6">
        <f>COUNTIFS(pg_transaction_cleaned!$O$2:$O$5743,A2501,pg_transaction_cleaned!$F$2:$F$5743,"REFUND")</f>
        <v>0</v>
      </c>
      <c r="N2501" s="7">
        <f>SUMIFS(pg_transaction_cleaned!$H$2:$H$5743,pg_transaction_cleaned!$O$2:$O$5743,A2501,pg_transaction_cleaned!$F$2:$F$5743,"REFUND")</f>
        <v>0</v>
      </c>
      <c r="O2501" s="6" t="str">
        <f t="shared" si="199"/>
        <v>OK</v>
      </c>
      <c r="P2501" s="8">
        <f t="shared" si="200"/>
        <v>0</v>
      </c>
    </row>
    <row r="2502" spans="1:16" x14ac:dyDescent="0.3">
      <c r="A2502" s="6" t="s">
        <v>5001</v>
      </c>
      <c r="B2502" s="6" t="s">
        <v>11905</v>
      </c>
      <c r="C2502" s="6" t="s">
        <v>5002</v>
      </c>
      <c r="D2502" s="6" t="s">
        <v>42</v>
      </c>
      <c r="E2502" s="6" t="s">
        <v>18</v>
      </c>
      <c r="F2502" s="6" t="s">
        <v>12140</v>
      </c>
      <c r="G2502" s="6" t="s">
        <v>19</v>
      </c>
      <c r="H2502" s="10">
        <f t="shared" si="196"/>
        <v>46291</v>
      </c>
      <c r="I2502" s="7">
        <f t="shared" si="197"/>
        <v>12297</v>
      </c>
      <c r="J2502" s="6" t="str">
        <f t="shared" si="198"/>
        <v>Hyderabad</v>
      </c>
      <c r="K2502" s="6">
        <f>COUNTIFS(pg_transaction_cleaned!$O$2:$O$5743,A2502,pg_transaction_cleaned!$F$2:$F$5743,"CAPTURE")</f>
        <v>1</v>
      </c>
      <c r="L2502" s="7">
        <f>SUMIFS(pg_transaction_cleaned!$H$2:$H$5743,pg_transaction_cleaned!$O$2:$O$5743,A2502,pg_transaction_cleaned!$F$2:$F$5743,"CAPTURE")</f>
        <v>12297</v>
      </c>
      <c r="M2502" s="6">
        <f>COUNTIFS(pg_transaction_cleaned!$O$2:$O$5743,A2502,pg_transaction_cleaned!$F$2:$F$5743,"REFUND")</f>
        <v>0</v>
      </c>
      <c r="N2502" s="7">
        <f>SUMIFS(pg_transaction_cleaned!$H$2:$H$5743,pg_transaction_cleaned!$O$2:$O$5743,A2502,pg_transaction_cleaned!$F$2:$F$5743,"REFUND")</f>
        <v>0</v>
      </c>
      <c r="O2502" s="6" t="str">
        <f t="shared" si="199"/>
        <v>OK</v>
      </c>
      <c r="P2502" s="8">
        <f t="shared" si="200"/>
        <v>0</v>
      </c>
    </row>
    <row r="2503" spans="1:16" x14ac:dyDescent="0.3">
      <c r="A2503" s="6" t="s">
        <v>5003</v>
      </c>
      <c r="B2503" s="6" t="s">
        <v>11972</v>
      </c>
      <c r="C2503" s="6" t="s">
        <v>5004</v>
      </c>
      <c r="D2503" s="6" t="s">
        <v>51</v>
      </c>
      <c r="E2503" s="6" t="s">
        <v>43</v>
      </c>
      <c r="F2503" s="6" t="s">
        <v>12185</v>
      </c>
      <c r="G2503" s="6" t="s">
        <v>19</v>
      </c>
      <c r="H2503" s="10">
        <f t="shared" si="196"/>
        <v>46269</v>
      </c>
      <c r="I2503" s="7">
        <f t="shared" si="197"/>
        <v>5298</v>
      </c>
      <c r="J2503" s="6" t="str">
        <f t="shared" si="198"/>
        <v>Chennai</v>
      </c>
      <c r="K2503" s="6">
        <f>COUNTIFS(pg_transaction_cleaned!$O$2:$O$5743,A2503,pg_transaction_cleaned!$F$2:$F$5743,"CAPTURE")</f>
        <v>1</v>
      </c>
      <c r="L2503" s="7">
        <f>SUMIFS(pg_transaction_cleaned!$H$2:$H$5743,pg_transaction_cleaned!$O$2:$O$5743,A2503,pg_transaction_cleaned!$F$2:$F$5743,"CAPTURE")</f>
        <v>5298</v>
      </c>
      <c r="M2503" s="6">
        <f>COUNTIFS(pg_transaction_cleaned!$O$2:$O$5743,A2503,pg_transaction_cleaned!$F$2:$F$5743,"REFUND")</f>
        <v>0</v>
      </c>
      <c r="N2503" s="7">
        <f>SUMIFS(pg_transaction_cleaned!$H$2:$H$5743,pg_transaction_cleaned!$O$2:$O$5743,A2503,pg_transaction_cleaned!$F$2:$F$5743,"REFUND")</f>
        <v>0</v>
      </c>
      <c r="O2503" s="6" t="str">
        <f t="shared" si="199"/>
        <v>OK</v>
      </c>
      <c r="P2503" s="8">
        <f t="shared" si="200"/>
        <v>0</v>
      </c>
    </row>
    <row r="2504" spans="1:16" x14ac:dyDescent="0.3">
      <c r="A2504" s="6" t="s">
        <v>5005</v>
      </c>
      <c r="B2504" s="6" t="s">
        <v>12067</v>
      </c>
      <c r="C2504" s="6" t="s">
        <v>5006</v>
      </c>
      <c r="D2504" s="6" t="s">
        <v>17</v>
      </c>
      <c r="E2504" s="6" t="s">
        <v>54</v>
      </c>
      <c r="F2504" s="6" t="s">
        <v>12195</v>
      </c>
      <c r="G2504" s="6" t="s">
        <v>19</v>
      </c>
      <c r="H2504" s="10">
        <f t="shared" si="196"/>
        <v>46274</v>
      </c>
      <c r="I2504" s="7">
        <f t="shared" si="197"/>
        <v>1147</v>
      </c>
      <c r="J2504" s="6" t="str">
        <f t="shared" si="198"/>
        <v>Pune</v>
      </c>
      <c r="K2504" s="6">
        <f>COUNTIFS(pg_transaction_cleaned!$O$2:$O$5743,A2504,pg_transaction_cleaned!$F$2:$F$5743,"CAPTURE")</f>
        <v>1</v>
      </c>
      <c r="L2504" s="7">
        <f>SUMIFS(pg_transaction_cleaned!$H$2:$H$5743,pg_transaction_cleaned!$O$2:$O$5743,A2504,pg_transaction_cleaned!$F$2:$F$5743,"CAPTURE")</f>
        <v>1147</v>
      </c>
      <c r="M2504" s="6">
        <f>COUNTIFS(pg_transaction_cleaned!$O$2:$O$5743,A2504,pg_transaction_cleaned!$F$2:$F$5743,"REFUND")</f>
        <v>0</v>
      </c>
      <c r="N2504" s="7">
        <f>SUMIFS(pg_transaction_cleaned!$H$2:$H$5743,pg_transaction_cleaned!$O$2:$O$5743,A2504,pg_transaction_cleaned!$F$2:$F$5743,"REFUND")</f>
        <v>0</v>
      </c>
      <c r="O2504" s="6" t="str">
        <f t="shared" si="199"/>
        <v>OK</v>
      </c>
      <c r="P2504" s="8">
        <f t="shared" si="200"/>
        <v>0</v>
      </c>
    </row>
    <row r="2505" spans="1:16" x14ac:dyDescent="0.3">
      <c r="A2505" s="6" t="s">
        <v>5007</v>
      </c>
      <c r="B2505" s="6" t="s">
        <v>11970</v>
      </c>
      <c r="C2505" s="6" t="s">
        <v>5008</v>
      </c>
      <c r="D2505" s="6" t="s">
        <v>42</v>
      </c>
      <c r="E2505" s="6" t="s">
        <v>18</v>
      </c>
      <c r="F2505" s="6" t="s">
        <v>11879</v>
      </c>
      <c r="G2505" s="6" t="s">
        <v>19</v>
      </c>
      <c r="H2505" s="10">
        <f t="shared" si="196"/>
        <v>46294</v>
      </c>
      <c r="I2505" s="7">
        <f t="shared" si="197"/>
        <v>1798</v>
      </c>
      <c r="J2505" s="6" t="str">
        <f t="shared" si="198"/>
        <v>Hyderabad</v>
      </c>
      <c r="K2505" s="6">
        <f>COUNTIFS(pg_transaction_cleaned!$O$2:$O$5743,A2505,pg_transaction_cleaned!$F$2:$F$5743,"CAPTURE")</f>
        <v>1</v>
      </c>
      <c r="L2505" s="7">
        <f>SUMIFS(pg_transaction_cleaned!$H$2:$H$5743,pg_transaction_cleaned!$O$2:$O$5743,A2505,pg_transaction_cleaned!$F$2:$F$5743,"CAPTURE")</f>
        <v>1798</v>
      </c>
      <c r="M2505" s="6">
        <f>COUNTIFS(pg_transaction_cleaned!$O$2:$O$5743,A2505,pg_transaction_cleaned!$F$2:$F$5743,"REFUND")</f>
        <v>0</v>
      </c>
      <c r="N2505" s="7">
        <f>SUMIFS(pg_transaction_cleaned!$H$2:$H$5743,pg_transaction_cleaned!$O$2:$O$5743,A2505,pg_transaction_cleaned!$F$2:$F$5743,"REFUND")</f>
        <v>0</v>
      </c>
      <c r="O2505" s="6" t="str">
        <f t="shared" si="199"/>
        <v>OK</v>
      </c>
      <c r="P2505" s="8">
        <f t="shared" si="200"/>
        <v>0</v>
      </c>
    </row>
    <row r="2506" spans="1:16" x14ac:dyDescent="0.3">
      <c r="A2506" s="6" t="s">
        <v>5009</v>
      </c>
      <c r="B2506" s="6" t="s">
        <v>11859</v>
      </c>
      <c r="C2506" s="6" t="s">
        <v>5010</v>
      </c>
      <c r="D2506" s="6" t="s">
        <v>37</v>
      </c>
      <c r="E2506" s="6" t="s">
        <v>18</v>
      </c>
      <c r="F2506" s="6" t="s">
        <v>11912</v>
      </c>
      <c r="G2506" s="6" t="s">
        <v>19</v>
      </c>
      <c r="H2506" s="10">
        <f t="shared" si="196"/>
        <v>46271</v>
      </c>
      <c r="I2506" s="7">
        <f t="shared" si="197"/>
        <v>6798</v>
      </c>
      <c r="J2506" s="6" t="str">
        <f t="shared" si="198"/>
        <v>Lucknow</v>
      </c>
      <c r="K2506" s="6">
        <f>COUNTIFS(pg_transaction_cleaned!$O$2:$O$5743,A2506,pg_transaction_cleaned!$F$2:$F$5743,"CAPTURE")</f>
        <v>1</v>
      </c>
      <c r="L2506" s="7">
        <f>SUMIFS(pg_transaction_cleaned!$H$2:$H$5743,pg_transaction_cleaned!$O$2:$O$5743,A2506,pg_transaction_cleaned!$F$2:$F$5743,"CAPTURE")</f>
        <v>6798</v>
      </c>
      <c r="M2506" s="6">
        <f>COUNTIFS(pg_transaction_cleaned!$O$2:$O$5743,A2506,pg_transaction_cleaned!$F$2:$F$5743,"REFUND")</f>
        <v>0</v>
      </c>
      <c r="N2506" s="7">
        <f>SUMIFS(pg_transaction_cleaned!$H$2:$H$5743,pg_transaction_cleaned!$O$2:$O$5743,A2506,pg_transaction_cleaned!$F$2:$F$5743,"REFUND")</f>
        <v>0</v>
      </c>
      <c r="O2506" s="6" t="str">
        <f t="shared" si="199"/>
        <v>OK</v>
      </c>
      <c r="P2506" s="8">
        <f t="shared" si="200"/>
        <v>0</v>
      </c>
    </row>
    <row r="2507" spans="1:16" x14ac:dyDescent="0.3">
      <c r="A2507" s="6" t="s">
        <v>5011</v>
      </c>
      <c r="B2507" s="6" t="s">
        <v>11868</v>
      </c>
      <c r="C2507" s="6" t="s">
        <v>5012</v>
      </c>
      <c r="D2507" s="6"/>
      <c r="E2507" s="6" t="s">
        <v>18</v>
      </c>
      <c r="F2507" s="6" t="s">
        <v>11902</v>
      </c>
      <c r="G2507" s="6" t="s">
        <v>19</v>
      </c>
      <c r="H2507" s="10">
        <f t="shared" si="196"/>
        <v>46288</v>
      </c>
      <c r="I2507" s="7">
        <f t="shared" si="197"/>
        <v>2999</v>
      </c>
      <c r="J2507" s="6" t="str">
        <f t="shared" si="198"/>
        <v>Unknown</v>
      </c>
      <c r="K2507" s="6">
        <f>COUNTIFS(pg_transaction_cleaned!$O$2:$O$5743,A2507,pg_transaction_cleaned!$F$2:$F$5743,"CAPTURE")</f>
        <v>1</v>
      </c>
      <c r="L2507" s="7">
        <f>SUMIFS(pg_transaction_cleaned!$H$2:$H$5743,pg_transaction_cleaned!$O$2:$O$5743,A2507,pg_transaction_cleaned!$F$2:$F$5743,"CAPTURE")</f>
        <v>2999</v>
      </c>
      <c r="M2507" s="6">
        <f>COUNTIFS(pg_transaction_cleaned!$O$2:$O$5743,A2507,pg_transaction_cleaned!$F$2:$F$5743,"REFUND")</f>
        <v>0</v>
      </c>
      <c r="N2507" s="7">
        <f>SUMIFS(pg_transaction_cleaned!$H$2:$H$5743,pg_transaction_cleaned!$O$2:$O$5743,A2507,pg_transaction_cleaned!$F$2:$F$5743,"REFUND")</f>
        <v>0</v>
      </c>
      <c r="O2507" s="6" t="str">
        <f t="shared" si="199"/>
        <v>OK</v>
      </c>
      <c r="P2507" s="8">
        <f t="shared" si="200"/>
        <v>0</v>
      </c>
    </row>
    <row r="2508" spans="1:16" x14ac:dyDescent="0.3">
      <c r="A2508" s="6" t="s">
        <v>5013</v>
      </c>
      <c r="B2508" s="6" t="s">
        <v>12015</v>
      </c>
      <c r="C2508" s="6" t="s">
        <v>5014</v>
      </c>
      <c r="D2508" s="6" t="s">
        <v>37</v>
      </c>
      <c r="E2508" s="6" t="s">
        <v>18</v>
      </c>
      <c r="F2508" s="6" t="s">
        <v>12196</v>
      </c>
      <c r="G2508" s="6" t="s">
        <v>19</v>
      </c>
      <c r="H2508" s="10">
        <f t="shared" si="196"/>
        <v>46289</v>
      </c>
      <c r="I2508" s="7">
        <f t="shared" si="197"/>
        <v>3697</v>
      </c>
      <c r="J2508" s="6" t="str">
        <f t="shared" si="198"/>
        <v>Lucknow</v>
      </c>
      <c r="K2508" s="6">
        <f>COUNTIFS(pg_transaction_cleaned!$O$2:$O$5743,A2508,pg_transaction_cleaned!$F$2:$F$5743,"CAPTURE")</f>
        <v>1</v>
      </c>
      <c r="L2508" s="7">
        <f>SUMIFS(pg_transaction_cleaned!$H$2:$H$5743,pg_transaction_cleaned!$O$2:$O$5743,A2508,pg_transaction_cleaned!$F$2:$F$5743,"CAPTURE")</f>
        <v>3697</v>
      </c>
      <c r="M2508" s="6">
        <f>COUNTIFS(pg_transaction_cleaned!$O$2:$O$5743,A2508,pg_transaction_cleaned!$F$2:$F$5743,"REFUND")</f>
        <v>0</v>
      </c>
      <c r="N2508" s="7">
        <f>SUMIFS(pg_transaction_cleaned!$H$2:$H$5743,pg_transaction_cleaned!$O$2:$O$5743,A2508,pg_transaction_cleaned!$F$2:$F$5743,"REFUND")</f>
        <v>0</v>
      </c>
      <c r="O2508" s="6" t="str">
        <f t="shared" si="199"/>
        <v>OK</v>
      </c>
      <c r="P2508" s="8">
        <f t="shared" si="200"/>
        <v>0</v>
      </c>
    </row>
    <row r="2509" spans="1:16" x14ac:dyDescent="0.3">
      <c r="A2509" s="6" t="s">
        <v>5015</v>
      </c>
      <c r="B2509" s="6" t="s">
        <v>11873</v>
      </c>
      <c r="C2509" s="6" t="s">
        <v>5016</v>
      </c>
      <c r="D2509" s="6" t="s">
        <v>23</v>
      </c>
      <c r="E2509" s="6" t="s">
        <v>18</v>
      </c>
      <c r="F2509" s="6" t="s">
        <v>12030</v>
      </c>
      <c r="G2509" s="6" t="s">
        <v>19</v>
      </c>
      <c r="H2509" s="10">
        <f t="shared" si="196"/>
        <v>46291</v>
      </c>
      <c r="I2509" s="7">
        <f t="shared" si="197"/>
        <v>13597</v>
      </c>
      <c r="J2509" s="6" t="str">
        <f t="shared" si="198"/>
        <v>Bengaluru</v>
      </c>
      <c r="K2509" s="6">
        <f>COUNTIFS(pg_transaction_cleaned!$O$2:$O$5743,A2509,pg_transaction_cleaned!$F$2:$F$5743,"CAPTURE")</f>
        <v>1</v>
      </c>
      <c r="L2509" s="7">
        <f>SUMIFS(pg_transaction_cleaned!$H$2:$H$5743,pg_transaction_cleaned!$O$2:$O$5743,A2509,pg_transaction_cleaned!$F$2:$F$5743,"CAPTURE")</f>
        <v>13597</v>
      </c>
      <c r="M2509" s="6">
        <f>COUNTIFS(pg_transaction_cleaned!$O$2:$O$5743,A2509,pg_transaction_cleaned!$F$2:$F$5743,"REFUND")</f>
        <v>0</v>
      </c>
      <c r="N2509" s="7">
        <f>SUMIFS(pg_transaction_cleaned!$H$2:$H$5743,pg_transaction_cleaned!$O$2:$O$5743,A2509,pg_transaction_cleaned!$F$2:$F$5743,"REFUND")</f>
        <v>0</v>
      </c>
      <c r="O2509" s="6" t="str">
        <f t="shared" si="199"/>
        <v>OK</v>
      </c>
      <c r="P2509" s="8">
        <f t="shared" si="200"/>
        <v>0</v>
      </c>
    </row>
    <row r="2510" spans="1:16" x14ac:dyDescent="0.3">
      <c r="A2510" s="6" t="s">
        <v>5017</v>
      </c>
      <c r="B2510" s="6" t="s">
        <v>11846</v>
      </c>
      <c r="C2510" s="6" t="s">
        <v>5018</v>
      </c>
      <c r="D2510" s="6" t="s">
        <v>37</v>
      </c>
      <c r="E2510" s="6" t="s">
        <v>18</v>
      </c>
      <c r="F2510" s="6" t="s">
        <v>12197</v>
      </c>
      <c r="G2510" s="6" t="s">
        <v>19</v>
      </c>
      <c r="H2510" s="10">
        <f t="shared" si="196"/>
        <v>46285</v>
      </c>
      <c r="I2510" s="7">
        <f t="shared" si="197"/>
        <v>9897</v>
      </c>
      <c r="J2510" s="6" t="str">
        <f t="shared" si="198"/>
        <v>Lucknow</v>
      </c>
      <c r="K2510" s="6">
        <f>COUNTIFS(pg_transaction_cleaned!$O$2:$O$5743,A2510,pg_transaction_cleaned!$F$2:$F$5743,"CAPTURE")</f>
        <v>1</v>
      </c>
      <c r="L2510" s="7">
        <f>SUMIFS(pg_transaction_cleaned!$H$2:$H$5743,pg_transaction_cleaned!$O$2:$O$5743,A2510,pg_transaction_cleaned!$F$2:$F$5743,"CAPTURE")</f>
        <v>9897</v>
      </c>
      <c r="M2510" s="6">
        <f>COUNTIFS(pg_transaction_cleaned!$O$2:$O$5743,A2510,pg_transaction_cleaned!$F$2:$F$5743,"REFUND")</f>
        <v>0</v>
      </c>
      <c r="N2510" s="7">
        <f>SUMIFS(pg_transaction_cleaned!$H$2:$H$5743,pg_transaction_cleaned!$O$2:$O$5743,A2510,pg_transaction_cleaned!$F$2:$F$5743,"REFUND")</f>
        <v>0</v>
      </c>
      <c r="O2510" s="6" t="str">
        <f t="shared" si="199"/>
        <v>OK</v>
      </c>
      <c r="P2510" s="8">
        <f t="shared" si="200"/>
        <v>0</v>
      </c>
    </row>
    <row r="2511" spans="1:16" x14ac:dyDescent="0.3">
      <c r="A2511" s="6" t="s">
        <v>5019</v>
      </c>
      <c r="B2511" s="6" t="s">
        <v>11927</v>
      </c>
      <c r="C2511" s="6" t="s">
        <v>5020</v>
      </c>
      <c r="D2511" s="6" t="s">
        <v>26</v>
      </c>
      <c r="E2511" s="6" t="s">
        <v>43</v>
      </c>
      <c r="F2511" s="6" t="s">
        <v>11883</v>
      </c>
      <c r="G2511" s="6" t="s">
        <v>19</v>
      </c>
      <c r="H2511" s="10">
        <f t="shared" si="196"/>
        <v>46279</v>
      </c>
      <c r="I2511" s="7">
        <f t="shared" si="197"/>
        <v>1598</v>
      </c>
      <c r="J2511" s="6" t="str">
        <f t="shared" si="198"/>
        <v>Kolkata</v>
      </c>
      <c r="K2511" s="6">
        <f>COUNTIFS(pg_transaction_cleaned!$O$2:$O$5743,A2511,pg_transaction_cleaned!$F$2:$F$5743,"CAPTURE")</f>
        <v>1</v>
      </c>
      <c r="L2511" s="7">
        <f>SUMIFS(pg_transaction_cleaned!$H$2:$H$5743,pg_transaction_cleaned!$O$2:$O$5743,A2511,pg_transaction_cleaned!$F$2:$F$5743,"CAPTURE")</f>
        <v>1598</v>
      </c>
      <c r="M2511" s="6">
        <f>COUNTIFS(pg_transaction_cleaned!$O$2:$O$5743,A2511,pg_transaction_cleaned!$F$2:$F$5743,"REFUND")</f>
        <v>0</v>
      </c>
      <c r="N2511" s="7">
        <f>SUMIFS(pg_transaction_cleaned!$H$2:$H$5743,pg_transaction_cleaned!$O$2:$O$5743,A2511,pg_transaction_cleaned!$F$2:$F$5743,"REFUND")</f>
        <v>0</v>
      </c>
      <c r="O2511" s="6" t="str">
        <f t="shared" si="199"/>
        <v>OK</v>
      </c>
      <c r="P2511" s="8">
        <f t="shared" si="200"/>
        <v>0</v>
      </c>
    </row>
    <row r="2512" spans="1:16" x14ac:dyDescent="0.3">
      <c r="A2512" s="6" t="s">
        <v>5021</v>
      </c>
      <c r="B2512" s="6" t="s">
        <v>11866</v>
      </c>
      <c r="C2512" s="6" t="s">
        <v>5022</v>
      </c>
      <c r="D2512" s="6" t="s">
        <v>42</v>
      </c>
      <c r="E2512" s="6" t="s">
        <v>18</v>
      </c>
      <c r="F2512" s="6" t="s">
        <v>12055</v>
      </c>
      <c r="G2512" s="6" t="s">
        <v>66</v>
      </c>
      <c r="H2512" s="10">
        <f t="shared" si="196"/>
        <v>46274</v>
      </c>
      <c r="I2512" s="7">
        <f t="shared" si="197"/>
        <v>4297</v>
      </c>
      <c r="J2512" s="6" t="str">
        <f t="shared" si="198"/>
        <v>Hyderabad</v>
      </c>
      <c r="K2512" s="6">
        <f>COUNTIFS(pg_transaction_cleaned!$O$2:$O$5743,A2512,pg_transaction_cleaned!$F$2:$F$5743,"CAPTURE")</f>
        <v>1</v>
      </c>
      <c r="L2512" s="7">
        <f>SUMIFS(pg_transaction_cleaned!$H$2:$H$5743,pg_transaction_cleaned!$O$2:$O$5743,A2512,pg_transaction_cleaned!$F$2:$F$5743,"CAPTURE")</f>
        <v>4297</v>
      </c>
      <c r="M2512" s="6">
        <f>COUNTIFS(pg_transaction_cleaned!$O$2:$O$5743,A2512,pg_transaction_cleaned!$F$2:$F$5743,"REFUND")</f>
        <v>1</v>
      </c>
      <c r="N2512" s="7">
        <f>SUMIFS(pg_transaction_cleaned!$H$2:$H$5743,pg_transaction_cleaned!$O$2:$O$5743,A2512,pg_transaction_cleaned!$F$2:$F$5743,"REFUND")</f>
        <v>4297</v>
      </c>
      <c r="O2512" s="6" t="str">
        <f t="shared" si="199"/>
        <v>OK</v>
      </c>
      <c r="P2512" s="8">
        <f t="shared" si="200"/>
        <v>0</v>
      </c>
    </row>
    <row r="2513" spans="1:16" x14ac:dyDescent="0.3">
      <c r="A2513" s="6" t="s">
        <v>5023</v>
      </c>
      <c r="B2513" s="6" t="s">
        <v>11868</v>
      </c>
      <c r="C2513" s="6" t="s">
        <v>5024</v>
      </c>
      <c r="D2513" s="6" t="s">
        <v>23</v>
      </c>
      <c r="E2513" s="6" t="s">
        <v>27</v>
      </c>
      <c r="F2513" s="6" t="s">
        <v>11841</v>
      </c>
      <c r="G2513" s="6" t="s">
        <v>19</v>
      </c>
      <c r="H2513" s="10">
        <f t="shared" si="196"/>
        <v>46288</v>
      </c>
      <c r="I2513" s="7">
        <f t="shared" si="197"/>
        <v>2499</v>
      </c>
      <c r="J2513" s="6" t="str">
        <f t="shared" si="198"/>
        <v>Bengaluru</v>
      </c>
      <c r="K2513" s="6">
        <f>COUNTIFS(pg_transaction_cleaned!$O$2:$O$5743,A2513,pg_transaction_cleaned!$F$2:$F$5743,"CAPTURE")</f>
        <v>1</v>
      </c>
      <c r="L2513" s="7">
        <f>SUMIFS(pg_transaction_cleaned!$H$2:$H$5743,pg_transaction_cleaned!$O$2:$O$5743,A2513,pg_transaction_cleaned!$F$2:$F$5743,"CAPTURE")</f>
        <v>2499</v>
      </c>
      <c r="M2513" s="6">
        <f>COUNTIFS(pg_transaction_cleaned!$O$2:$O$5743,A2513,pg_transaction_cleaned!$F$2:$F$5743,"REFUND")</f>
        <v>0</v>
      </c>
      <c r="N2513" s="7">
        <f>SUMIFS(pg_transaction_cleaned!$H$2:$H$5743,pg_transaction_cleaned!$O$2:$O$5743,A2513,pg_transaction_cleaned!$F$2:$F$5743,"REFUND")</f>
        <v>0</v>
      </c>
      <c r="O2513" s="6" t="str">
        <f t="shared" si="199"/>
        <v>OK</v>
      </c>
      <c r="P2513" s="8">
        <f t="shared" si="200"/>
        <v>0</v>
      </c>
    </row>
    <row r="2514" spans="1:16" x14ac:dyDescent="0.3">
      <c r="A2514" s="6" t="s">
        <v>5025</v>
      </c>
      <c r="B2514" s="6" t="s">
        <v>11926</v>
      </c>
      <c r="C2514" s="6" t="s">
        <v>5026</v>
      </c>
      <c r="D2514" s="6" t="s">
        <v>26</v>
      </c>
      <c r="E2514" s="6" t="s">
        <v>27</v>
      </c>
      <c r="F2514" s="6" t="s">
        <v>12198</v>
      </c>
      <c r="G2514" s="6" t="s">
        <v>19</v>
      </c>
      <c r="H2514" s="10">
        <f t="shared" si="196"/>
        <v>46270</v>
      </c>
      <c r="I2514" s="7">
        <f t="shared" si="197"/>
        <v>1497</v>
      </c>
      <c r="J2514" s="6" t="str">
        <f t="shared" si="198"/>
        <v>Kolkata</v>
      </c>
      <c r="K2514" s="6">
        <f>COUNTIFS(pg_transaction_cleaned!$O$2:$O$5743,A2514,pg_transaction_cleaned!$F$2:$F$5743,"CAPTURE")</f>
        <v>1</v>
      </c>
      <c r="L2514" s="7">
        <f>SUMIFS(pg_transaction_cleaned!$H$2:$H$5743,pg_transaction_cleaned!$O$2:$O$5743,A2514,pg_transaction_cleaned!$F$2:$F$5743,"CAPTURE")</f>
        <v>1497</v>
      </c>
      <c r="M2514" s="6">
        <f>COUNTIFS(pg_transaction_cleaned!$O$2:$O$5743,A2514,pg_transaction_cleaned!$F$2:$F$5743,"REFUND")</f>
        <v>0</v>
      </c>
      <c r="N2514" s="7">
        <f>SUMIFS(pg_transaction_cleaned!$H$2:$H$5743,pg_transaction_cleaned!$O$2:$O$5743,A2514,pg_transaction_cleaned!$F$2:$F$5743,"REFUND")</f>
        <v>0</v>
      </c>
      <c r="O2514" s="6" t="str">
        <f t="shared" si="199"/>
        <v>OK</v>
      </c>
      <c r="P2514" s="8">
        <f t="shared" si="200"/>
        <v>0</v>
      </c>
    </row>
    <row r="2515" spans="1:16" x14ac:dyDescent="0.3">
      <c r="A2515" s="6" t="s">
        <v>5027</v>
      </c>
      <c r="B2515" s="6" t="s">
        <v>12007</v>
      </c>
      <c r="C2515" s="6" t="s">
        <v>5028</v>
      </c>
      <c r="D2515" s="6" t="s">
        <v>23</v>
      </c>
      <c r="E2515" s="6" t="s">
        <v>27</v>
      </c>
      <c r="F2515" s="6" t="s">
        <v>11929</v>
      </c>
      <c r="G2515" s="6" t="s">
        <v>80</v>
      </c>
      <c r="H2515" s="10">
        <f t="shared" si="196"/>
        <v>46270</v>
      </c>
      <c r="I2515" s="7">
        <f t="shared" si="197"/>
        <v>799</v>
      </c>
      <c r="J2515" s="6" t="str">
        <f t="shared" si="198"/>
        <v>Bengaluru</v>
      </c>
      <c r="K2515" s="6">
        <f>COUNTIFS(pg_transaction_cleaned!$O$2:$O$5743,A2515,pg_transaction_cleaned!$F$2:$F$5743,"CAPTURE")</f>
        <v>0</v>
      </c>
      <c r="L2515" s="7">
        <f>SUMIFS(pg_transaction_cleaned!$H$2:$H$5743,pg_transaction_cleaned!$O$2:$O$5743,A2515,pg_transaction_cleaned!$F$2:$F$5743,"CAPTURE")</f>
        <v>0</v>
      </c>
      <c r="M2515" s="6">
        <f>COUNTIFS(pg_transaction_cleaned!$O$2:$O$5743,A2515,pg_transaction_cleaned!$F$2:$F$5743,"REFUND")</f>
        <v>0</v>
      </c>
      <c r="N2515" s="7">
        <f>SUMIFS(pg_transaction_cleaned!$H$2:$H$5743,pg_transaction_cleaned!$O$2:$O$5743,A2515,pg_transaction_cleaned!$F$2:$F$5743,"REFUND")</f>
        <v>0</v>
      </c>
      <c r="O2515" s="6" t="str">
        <f t="shared" si="199"/>
        <v>OK</v>
      </c>
      <c r="P2515" s="8">
        <f t="shared" si="200"/>
        <v>0</v>
      </c>
    </row>
    <row r="2516" spans="1:16" x14ac:dyDescent="0.3">
      <c r="A2516" s="6" t="s">
        <v>5029</v>
      </c>
      <c r="B2516" s="6" t="s">
        <v>11980</v>
      </c>
      <c r="C2516" s="6" t="s">
        <v>1797</v>
      </c>
      <c r="D2516" s="6" t="s">
        <v>23</v>
      </c>
      <c r="E2516" s="6" t="s">
        <v>18</v>
      </c>
      <c r="F2516" s="6" t="s">
        <v>11861</v>
      </c>
      <c r="G2516" s="6" t="s">
        <v>19</v>
      </c>
      <c r="H2516" s="10">
        <f t="shared" si="196"/>
        <v>46288</v>
      </c>
      <c r="I2516" s="7">
        <f t="shared" si="197"/>
        <v>7999</v>
      </c>
      <c r="J2516" s="6" t="str">
        <f t="shared" si="198"/>
        <v>Bengaluru</v>
      </c>
      <c r="K2516" s="6">
        <f>COUNTIFS(pg_transaction_cleaned!$O$2:$O$5743,A2516,pg_transaction_cleaned!$F$2:$F$5743,"CAPTURE")</f>
        <v>1</v>
      </c>
      <c r="L2516" s="7">
        <f>SUMIFS(pg_transaction_cleaned!$H$2:$H$5743,pg_transaction_cleaned!$O$2:$O$5743,A2516,pg_transaction_cleaned!$F$2:$F$5743,"CAPTURE")</f>
        <v>7999</v>
      </c>
      <c r="M2516" s="6">
        <f>COUNTIFS(pg_transaction_cleaned!$O$2:$O$5743,A2516,pg_transaction_cleaned!$F$2:$F$5743,"REFUND")</f>
        <v>0</v>
      </c>
      <c r="N2516" s="7">
        <f>SUMIFS(pg_transaction_cleaned!$H$2:$H$5743,pg_transaction_cleaned!$O$2:$O$5743,A2516,pg_transaction_cleaned!$F$2:$F$5743,"REFUND")</f>
        <v>0</v>
      </c>
      <c r="O2516" s="6" t="str">
        <f t="shared" si="199"/>
        <v>OK</v>
      </c>
      <c r="P2516" s="8">
        <f t="shared" si="200"/>
        <v>0</v>
      </c>
    </row>
    <row r="2517" spans="1:16" x14ac:dyDescent="0.3">
      <c r="A2517" s="6" t="s">
        <v>5030</v>
      </c>
      <c r="B2517" s="6" t="s">
        <v>11893</v>
      </c>
      <c r="C2517" s="6" t="s">
        <v>5031</v>
      </c>
      <c r="D2517" s="6" t="s">
        <v>51</v>
      </c>
      <c r="E2517" s="6" t="s">
        <v>27</v>
      </c>
      <c r="F2517" s="6" t="s">
        <v>11835</v>
      </c>
      <c r="G2517" s="6" t="s">
        <v>19</v>
      </c>
      <c r="H2517" s="10">
        <f t="shared" si="196"/>
        <v>46280</v>
      </c>
      <c r="I2517" s="7">
        <f t="shared" si="197"/>
        <v>499</v>
      </c>
      <c r="J2517" s="6" t="str">
        <f t="shared" si="198"/>
        <v>Chennai</v>
      </c>
      <c r="K2517" s="6">
        <f>COUNTIFS(pg_transaction_cleaned!$O$2:$O$5743,A2517,pg_transaction_cleaned!$F$2:$F$5743,"CAPTURE")</f>
        <v>1</v>
      </c>
      <c r="L2517" s="7">
        <f>SUMIFS(pg_transaction_cleaned!$H$2:$H$5743,pg_transaction_cleaned!$O$2:$O$5743,A2517,pg_transaction_cleaned!$F$2:$F$5743,"CAPTURE")</f>
        <v>499</v>
      </c>
      <c r="M2517" s="6">
        <f>COUNTIFS(pg_transaction_cleaned!$O$2:$O$5743,A2517,pg_transaction_cleaned!$F$2:$F$5743,"REFUND")</f>
        <v>0</v>
      </c>
      <c r="N2517" s="7">
        <f>SUMIFS(pg_transaction_cleaned!$H$2:$H$5743,pg_transaction_cleaned!$O$2:$O$5743,A2517,pg_transaction_cleaned!$F$2:$F$5743,"REFUND")</f>
        <v>0</v>
      </c>
      <c r="O2517" s="6" t="str">
        <f t="shared" si="199"/>
        <v>OK</v>
      </c>
      <c r="P2517" s="8">
        <f t="shared" si="200"/>
        <v>0</v>
      </c>
    </row>
    <row r="2518" spans="1:16" x14ac:dyDescent="0.3">
      <c r="A2518" s="6" t="s">
        <v>5032</v>
      </c>
      <c r="B2518" s="6" t="s">
        <v>11875</v>
      </c>
      <c r="C2518" s="6" t="s">
        <v>5033</v>
      </c>
      <c r="D2518" s="6" t="s">
        <v>61</v>
      </c>
      <c r="E2518" s="6" t="s">
        <v>18</v>
      </c>
      <c r="F2518" s="6" t="s">
        <v>11996</v>
      </c>
      <c r="G2518" s="6" t="s">
        <v>19</v>
      </c>
      <c r="H2518" s="10">
        <f t="shared" si="196"/>
        <v>46279</v>
      </c>
      <c r="I2518" s="7">
        <f t="shared" si="197"/>
        <v>4798</v>
      </c>
      <c r="J2518" s="6" t="str">
        <f t="shared" si="198"/>
        <v>Delhi</v>
      </c>
      <c r="K2518" s="6">
        <f>COUNTIFS(pg_transaction_cleaned!$O$2:$O$5743,A2518,pg_transaction_cleaned!$F$2:$F$5743,"CAPTURE")</f>
        <v>1</v>
      </c>
      <c r="L2518" s="7">
        <f>SUMIFS(pg_transaction_cleaned!$H$2:$H$5743,pg_transaction_cleaned!$O$2:$O$5743,A2518,pg_transaction_cleaned!$F$2:$F$5743,"CAPTURE")</f>
        <v>4798</v>
      </c>
      <c r="M2518" s="6">
        <f>COUNTIFS(pg_transaction_cleaned!$O$2:$O$5743,A2518,pg_transaction_cleaned!$F$2:$F$5743,"REFUND")</f>
        <v>0</v>
      </c>
      <c r="N2518" s="7">
        <f>SUMIFS(pg_transaction_cleaned!$H$2:$H$5743,pg_transaction_cleaned!$O$2:$O$5743,A2518,pg_transaction_cleaned!$F$2:$F$5743,"REFUND")</f>
        <v>0</v>
      </c>
      <c r="O2518" s="6" t="str">
        <f t="shared" si="199"/>
        <v>OK</v>
      </c>
      <c r="P2518" s="8">
        <f t="shared" si="200"/>
        <v>0</v>
      </c>
    </row>
    <row r="2519" spans="1:16" x14ac:dyDescent="0.3">
      <c r="A2519" s="6" t="s">
        <v>5034</v>
      </c>
      <c r="B2519" s="6" t="s">
        <v>11871</v>
      </c>
      <c r="C2519" s="6" t="s">
        <v>5035</v>
      </c>
      <c r="D2519" s="6" t="s">
        <v>23</v>
      </c>
      <c r="E2519" s="6" t="s">
        <v>43</v>
      </c>
      <c r="F2519" s="6" t="s">
        <v>11883</v>
      </c>
      <c r="G2519" s="6" t="s">
        <v>19</v>
      </c>
      <c r="H2519" s="10">
        <f t="shared" si="196"/>
        <v>46272</v>
      </c>
      <c r="I2519" s="7">
        <f t="shared" si="197"/>
        <v>1598</v>
      </c>
      <c r="J2519" s="6" t="str">
        <f t="shared" si="198"/>
        <v>Bengaluru</v>
      </c>
      <c r="K2519" s="6">
        <f>COUNTIFS(pg_transaction_cleaned!$O$2:$O$5743,A2519,pg_transaction_cleaned!$F$2:$F$5743,"CAPTURE")</f>
        <v>1</v>
      </c>
      <c r="L2519" s="7">
        <f>SUMIFS(pg_transaction_cleaned!$H$2:$H$5743,pg_transaction_cleaned!$O$2:$O$5743,A2519,pg_transaction_cleaned!$F$2:$F$5743,"CAPTURE")</f>
        <v>1598</v>
      </c>
      <c r="M2519" s="6">
        <f>COUNTIFS(pg_transaction_cleaned!$O$2:$O$5743,A2519,pg_transaction_cleaned!$F$2:$F$5743,"REFUND")</f>
        <v>0</v>
      </c>
      <c r="N2519" s="7">
        <f>SUMIFS(pg_transaction_cleaned!$H$2:$H$5743,pg_transaction_cleaned!$O$2:$O$5743,A2519,pg_transaction_cleaned!$F$2:$F$5743,"REFUND")</f>
        <v>0</v>
      </c>
      <c r="O2519" s="6" t="str">
        <f t="shared" si="199"/>
        <v>OK</v>
      </c>
      <c r="P2519" s="8">
        <f t="shared" si="200"/>
        <v>0</v>
      </c>
    </row>
    <row r="2520" spans="1:16" x14ac:dyDescent="0.3">
      <c r="A2520" s="6" t="s">
        <v>5036</v>
      </c>
      <c r="B2520" s="6" t="s">
        <v>11958</v>
      </c>
      <c r="C2520" s="6" t="s">
        <v>5037</v>
      </c>
      <c r="D2520" s="6" t="s">
        <v>61</v>
      </c>
      <c r="E2520" s="6" t="s">
        <v>18</v>
      </c>
      <c r="F2520" s="6" t="s">
        <v>11831</v>
      </c>
      <c r="G2520" s="6" t="s">
        <v>19</v>
      </c>
      <c r="H2520" s="10">
        <f t="shared" si="196"/>
        <v>46281</v>
      </c>
      <c r="I2520" s="7">
        <f t="shared" si="197"/>
        <v>2098</v>
      </c>
      <c r="J2520" s="6" t="str">
        <f t="shared" si="198"/>
        <v>Delhi</v>
      </c>
      <c r="K2520" s="6">
        <f>COUNTIFS(pg_transaction_cleaned!$O$2:$O$5743,A2520,pg_transaction_cleaned!$F$2:$F$5743,"CAPTURE")</f>
        <v>1</v>
      </c>
      <c r="L2520" s="7">
        <f>SUMIFS(pg_transaction_cleaned!$H$2:$H$5743,pg_transaction_cleaned!$O$2:$O$5743,A2520,pg_transaction_cleaned!$F$2:$F$5743,"CAPTURE")</f>
        <v>2098</v>
      </c>
      <c r="M2520" s="6">
        <f>COUNTIFS(pg_transaction_cleaned!$O$2:$O$5743,A2520,pg_transaction_cleaned!$F$2:$F$5743,"REFUND")</f>
        <v>0</v>
      </c>
      <c r="N2520" s="7">
        <f>SUMIFS(pg_transaction_cleaned!$H$2:$H$5743,pg_transaction_cleaned!$O$2:$O$5743,A2520,pg_transaction_cleaned!$F$2:$F$5743,"REFUND")</f>
        <v>0</v>
      </c>
      <c r="O2520" s="6" t="str">
        <f t="shared" si="199"/>
        <v>OK</v>
      </c>
      <c r="P2520" s="8">
        <f t="shared" si="200"/>
        <v>0</v>
      </c>
    </row>
    <row r="2521" spans="1:16" x14ac:dyDescent="0.3">
      <c r="A2521" s="6" t="s">
        <v>5038</v>
      </c>
      <c r="B2521" s="6" t="s">
        <v>11968</v>
      </c>
      <c r="C2521" s="6" t="s">
        <v>5039</v>
      </c>
      <c r="D2521" s="6" t="s">
        <v>17</v>
      </c>
      <c r="E2521" s="6" t="s">
        <v>18</v>
      </c>
      <c r="F2521" s="6" t="s">
        <v>12086</v>
      </c>
      <c r="G2521" s="6" t="s">
        <v>19</v>
      </c>
      <c r="H2521" s="10">
        <f t="shared" si="196"/>
        <v>46267</v>
      </c>
      <c r="I2521" s="7">
        <f t="shared" si="197"/>
        <v>3499</v>
      </c>
      <c r="J2521" s="6" t="str">
        <f t="shared" si="198"/>
        <v>Pune</v>
      </c>
      <c r="K2521" s="6">
        <f>COUNTIFS(pg_transaction_cleaned!$O$2:$O$5743,A2521,pg_transaction_cleaned!$F$2:$F$5743,"CAPTURE")</f>
        <v>1</v>
      </c>
      <c r="L2521" s="7">
        <f>SUMIFS(pg_transaction_cleaned!$H$2:$H$5743,pg_transaction_cleaned!$O$2:$O$5743,A2521,pg_transaction_cleaned!$F$2:$F$5743,"CAPTURE")</f>
        <v>3499</v>
      </c>
      <c r="M2521" s="6">
        <f>COUNTIFS(pg_transaction_cleaned!$O$2:$O$5743,A2521,pg_transaction_cleaned!$F$2:$F$5743,"REFUND")</f>
        <v>0</v>
      </c>
      <c r="N2521" s="7">
        <f>SUMIFS(pg_transaction_cleaned!$H$2:$H$5743,pg_transaction_cleaned!$O$2:$O$5743,A2521,pg_transaction_cleaned!$F$2:$F$5743,"REFUND")</f>
        <v>0</v>
      </c>
      <c r="O2521" s="6" t="str">
        <f t="shared" si="199"/>
        <v>OK</v>
      </c>
      <c r="P2521" s="8">
        <f t="shared" si="200"/>
        <v>0</v>
      </c>
    </row>
    <row r="2522" spans="1:16" x14ac:dyDescent="0.3">
      <c r="A2522" s="6" t="s">
        <v>5040</v>
      </c>
      <c r="B2522" s="6" t="s">
        <v>11970</v>
      </c>
      <c r="C2522" s="6" t="s">
        <v>5041</v>
      </c>
      <c r="D2522" s="6"/>
      <c r="E2522" s="6" t="s">
        <v>18</v>
      </c>
      <c r="F2522" s="6" t="s">
        <v>11835</v>
      </c>
      <c r="G2522" s="6" t="s">
        <v>19</v>
      </c>
      <c r="H2522" s="10">
        <f t="shared" si="196"/>
        <v>46294</v>
      </c>
      <c r="I2522" s="7">
        <f t="shared" si="197"/>
        <v>499</v>
      </c>
      <c r="J2522" s="6" t="str">
        <f t="shared" si="198"/>
        <v>Unknown</v>
      </c>
      <c r="K2522" s="6">
        <f>COUNTIFS(pg_transaction_cleaned!$O$2:$O$5743,A2522,pg_transaction_cleaned!$F$2:$F$5743,"CAPTURE")</f>
        <v>1</v>
      </c>
      <c r="L2522" s="7">
        <f>SUMIFS(pg_transaction_cleaned!$H$2:$H$5743,pg_transaction_cleaned!$O$2:$O$5743,A2522,pg_transaction_cleaned!$F$2:$F$5743,"CAPTURE")</f>
        <v>499</v>
      </c>
      <c r="M2522" s="6">
        <f>COUNTIFS(pg_transaction_cleaned!$O$2:$O$5743,A2522,pg_transaction_cleaned!$F$2:$F$5743,"REFUND")</f>
        <v>0</v>
      </c>
      <c r="N2522" s="7">
        <f>SUMIFS(pg_transaction_cleaned!$H$2:$H$5743,pg_transaction_cleaned!$O$2:$O$5743,A2522,pg_transaction_cleaned!$F$2:$F$5743,"REFUND")</f>
        <v>0</v>
      </c>
      <c r="O2522" s="6" t="str">
        <f t="shared" si="199"/>
        <v>OK</v>
      </c>
      <c r="P2522" s="8">
        <f t="shared" si="200"/>
        <v>0</v>
      </c>
    </row>
    <row r="2523" spans="1:16" x14ac:dyDescent="0.3">
      <c r="A2523" s="6" t="s">
        <v>5042</v>
      </c>
      <c r="B2523" s="6" t="s">
        <v>11905</v>
      </c>
      <c r="C2523" s="6" t="s">
        <v>5043</v>
      </c>
      <c r="D2523" s="6" t="s">
        <v>34</v>
      </c>
      <c r="E2523" s="6" t="s">
        <v>18</v>
      </c>
      <c r="F2523" s="6" t="s">
        <v>11894</v>
      </c>
      <c r="G2523" s="6" t="s">
        <v>19</v>
      </c>
      <c r="H2523" s="10">
        <f t="shared" si="196"/>
        <v>46291</v>
      </c>
      <c r="I2523" s="7">
        <f t="shared" si="197"/>
        <v>2848</v>
      </c>
      <c r="J2523" s="6" t="str">
        <f t="shared" si="198"/>
        <v>Ahmedabad</v>
      </c>
      <c r="K2523" s="6">
        <f>COUNTIFS(pg_transaction_cleaned!$O$2:$O$5743,A2523,pg_transaction_cleaned!$F$2:$F$5743,"CAPTURE")</f>
        <v>1</v>
      </c>
      <c r="L2523" s="7">
        <f>SUMIFS(pg_transaction_cleaned!$H$2:$H$5743,pg_transaction_cleaned!$O$2:$O$5743,A2523,pg_transaction_cleaned!$F$2:$F$5743,"CAPTURE")</f>
        <v>2848</v>
      </c>
      <c r="M2523" s="6">
        <f>COUNTIFS(pg_transaction_cleaned!$O$2:$O$5743,A2523,pg_transaction_cleaned!$F$2:$F$5743,"REFUND")</f>
        <v>0</v>
      </c>
      <c r="N2523" s="7">
        <f>SUMIFS(pg_transaction_cleaned!$H$2:$H$5743,pg_transaction_cleaned!$O$2:$O$5743,A2523,pg_transaction_cleaned!$F$2:$F$5743,"REFUND")</f>
        <v>0</v>
      </c>
      <c r="O2523" s="6" t="str">
        <f t="shared" si="199"/>
        <v>OK</v>
      </c>
      <c r="P2523" s="8">
        <f t="shared" si="200"/>
        <v>0</v>
      </c>
    </row>
    <row r="2524" spans="1:16" x14ac:dyDescent="0.3">
      <c r="A2524" s="6" t="s">
        <v>5044</v>
      </c>
      <c r="B2524" s="6" t="s">
        <v>11871</v>
      </c>
      <c r="C2524" s="6" t="s">
        <v>5045</v>
      </c>
      <c r="D2524" s="6" t="s">
        <v>34</v>
      </c>
      <c r="E2524" s="6" t="s">
        <v>18</v>
      </c>
      <c r="F2524" s="6" t="s">
        <v>12199</v>
      </c>
      <c r="G2524" s="6" t="s">
        <v>19</v>
      </c>
      <c r="H2524" s="10">
        <f t="shared" si="196"/>
        <v>46272</v>
      </c>
      <c r="I2524" s="7">
        <f t="shared" si="197"/>
        <v>16797</v>
      </c>
      <c r="J2524" s="6" t="str">
        <f t="shared" si="198"/>
        <v>Ahmedabad</v>
      </c>
      <c r="K2524" s="6">
        <f>COUNTIFS(pg_transaction_cleaned!$O$2:$O$5743,A2524,pg_transaction_cleaned!$F$2:$F$5743,"CAPTURE")</f>
        <v>1</v>
      </c>
      <c r="L2524" s="7">
        <f>SUMIFS(pg_transaction_cleaned!$H$2:$H$5743,pg_transaction_cleaned!$O$2:$O$5743,A2524,pg_transaction_cleaned!$F$2:$F$5743,"CAPTURE")</f>
        <v>16797</v>
      </c>
      <c r="M2524" s="6">
        <f>COUNTIFS(pg_transaction_cleaned!$O$2:$O$5743,A2524,pg_transaction_cleaned!$F$2:$F$5743,"REFUND")</f>
        <v>0</v>
      </c>
      <c r="N2524" s="7">
        <f>SUMIFS(pg_transaction_cleaned!$H$2:$H$5743,pg_transaction_cleaned!$O$2:$O$5743,A2524,pg_transaction_cleaned!$F$2:$F$5743,"REFUND")</f>
        <v>0</v>
      </c>
      <c r="O2524" s="6" t="str">
        <f t="shared" si="199"/>
        <v>OK</v>
      </c>
      <c r="P2524" s="8">
        <f t="shared" si="200"/>
        <v>0</v>
      </c>
    </row>
    <row r="2525" spans="1:16" x14ac:dyDescent="0.3">
      <c r="A2525" s="6" t="s">
        <v>5046</v>
      </c>
      <c r="B2525" s="6" t="s">
        <v>11832</v>
      </c>
      <c r="C2525" s="6" t="s">
        <v>5047</v>
      </c>
      <c r="D2525" s="6" t="s">
        <v>23</v>
      </c>
      <c r="E2525" s="6" t="s">
        <v>27</v>
      </c>
      <c r="F2525" s="6" t="s">
        <v>12062</v>
      </c>
      <c r="G2525" s="6" t="s">
        <v>19</v>
      </c>
      <c r="H2525" s="10">
        <f t="shared" si="196"/>
        <v>46273</v>
      </c>
      <c r="I2525" s="7">
        <f t="shared" si="197"/>
        <v>798</v>
      </c>
      <c r="J2525" s="6" t="str">
        <f t="shared" si="198"/>
        <v>Bengaluru</v>
      </c>
      <c r="K2525" s="6">
        <f>COUNTIFS(pg_transaction_cleaned!$O$2:$O$5743,A2525,pg_transaction_cleaned!$F$2:$F$5743,"CAPTURE")</f>
        <v>1</v>
      </c>
      <c r="L2525" s="7">
        <f>SUMIFS(pg_transaction_cleaned!$H$2:$H$5743,pg_transaction_cleaned!$O$2:$O$5743,A2525,pg_transaction_cleaned!$F$2:$F$5743,"CAPTURE")</f>
        <v>798</v>
      </c>
      <c r="M2525" s="6">
        <f>COUNTIFS(pg_transaction_cleaned!$O$2:$O$5743,A2525,pg_transaction_cleaned!$F$2:$F$5743,"REFUND")</f>
        <v>0</v>
      </c>
      <c r="N2525" s="7">
        <f>SUMIFS(pg_transaction_cleaned!$H$2:$H$5743,pg_transaction_cleaned!$O$2:$O$5743,A2525,pg_transaction_cleaned!$F$2:$F$5743,"REFUND")</f>
        <v>0</v>
      </c>
      <c r="O2525" s="6" t="str">
        <f t="shared" si="199"/>
        <v>OK</v>
      </c>
      <c r="P2525" s="8">
        <f t="shared" si="200"/>
        <v>0</v>
      </c>
    </row>
    <row r="2526" spans="1:16" x14ac:dyDescent="0.3">
      <c r="A2526" s="6" t="s">
        <v>5048</v>
      </c>
      <c r="B2526" s="6" t="s">
        <v>12036</v>
      </c>
      <c r="C2526" s="6" t="s">
        <v>5049</v>
      </c>
      <c r="D2526" s="6" t="s">
        <v>42</v>
      </c>
      <c r="E2526" s="6" t="s">
        <v>27</v>
      </c>
      <c r="F2526" s="6" t="s">
        <v>12044</v>
      </c>
      <c r="G2526" s="6" t="s">
        <v>19</v>
      </c>
      <c r="H2526" s="10">
        <f t="shared" si="196"/>
        <v>46283</v>
      </c>
      <c r="I2526" s="7">
        <f t="shared" si="197"/>
        <v>3498</v>
      </c>
      <c r="J2526" s="6" t="str">
        <f t="shared" si="198"/>
        <v>Hyderabad</v>
      </c>
      <c r="K2526" s="6">
        <f>COUNTIFS(pg_transaction_cleaned!$O$2:$O$5743,A2526,pg_transaction_cleaned!$F$2:$F$5743,"CAPTURE")</f>
        <v>1</v>
      </c>
      <c r="L2526" s="7">
        <f>SUMIFS(pg_transaction_cleaned!$H$2:$H$5743,pg_transaction_cleaned!$O$2:$O$5743,A2526,pg_transaction_cleaned!$F$2:$F$5743,"CAPTURE")</f>
        <v>3498</v>
      </c>
      <c r="M2526" s="6">
        <f>COUNTIFS(pg_transaction_cleaned!$O$2:$O$5743,A2526,pg_transaction_cleaned!$F$2:$F$5743,"REFUND")</f>
        <v>0</v>
      </c>
      <c r="N2526" s="7">
        <f>SUMIFS(pg_transaction_cleaned!$H$2:$H$5743,pg_transaction_cleaned!$O$2:$O$5743,A2526,pg_transaction_cleaned!$F$2:$F$5743,"REFUND")</f>
        <v>0</v>
      </c>
      <c r="O2526" s="6" t="str">
        <f t="shared" si="199"/>
        <v>OK</v>
      </c>
      <c r="P2526" s="8">
        <f t="shared" si="200"/>
        <v>0</v>
      </c>
    </row>
    <row r="2527" spans="1:16" x14ac:dyDescent="0.3">
      <c r="A2527" s="6" t="s">
        <v>5050</v>
      </c>
      <c r="B2527" s="6" t="s">
        <v>11868</v>
      </c>
      <c r="C2527" s="6" t="s">
        <v>5051</v>
      </c>
      <c r="D2527" s="6" t="s">
        <v>26</v>
      </c>
      <c r="E2527" s="6" t="s">
        <v>18</v>
      </c>
      <c r="F2527" s="6" t="s">
        <v>11929</v>
      </c>
      <c r="G2527" s="6" t="s">
        <v>19</v>
      </c>
      <c r="H2527" s="10">
        <f t="shared" si="196"/>
        <v>46288</v>
      </c>
      <c r="I2527" s="7">
        <f t="shared" si="197"/>
        <v>799</v>
      </c>
      <c r="J2527" s="6" t="str">
        <f t="shared" si="198"/>
        <v>Kolkata</v>
      </c>
      <c r="K2527" s="6">
        <f>COUNTIFS(pg_transaction_cleaned!$O$2:$O$5743,A2527,pg_transaction_cleaned!$F$2:$F$5743,"CAPTURE")</f>
        <v>1</v>
      </c>
      <c r="L2527" s="7">
        <f>SUMIFS(pg_transaction_cleaned!$H$2:$H$5743,pg_transaction_cleaned!$O$2:$O$5743,A2527,pg_transaction_cleaned!$F$2:$F$5743,"CAPTURE")</f>
        <v>799</v>
      </c>
      <c r="M2527" s="6">
        <f>COUNTIFS(pg_transaction_cleaned!$O$2:$O$5743,A2527,pg_transaction_cleaned!$F$2:$F$5743,"REFUND")</f>
        <v>0</v>
      </c>
      <c r="N2527" s="7">
        <f>SUMIFS(pg_transaction_cleaned!$H$2:$H$5743,pg_transaction_cleaned!$O$2:$O$5743,A2527,pg_transaction_cleaned!$F$2:$F$5743,"REFUND")</f>
        <v>0</v>
      </c>
      <c r="O2527" s="6" t="str">
        <f t="shared" si="199"/>
        <v>OK</v>
      </c>
      <c r="P2527" s="8">
        <f t="shared" si="200"/>
        <v>0</v>
      </c>
    </row>
    <row r="2528" spans="1:16" x14ac:dyDescent="0.3">
      <c r="A2528" s="6" t="s">
        <v>5052</v>
      </c>
      <c r="B2528" s="6" t="s">
        <v>11928</v>
      </c>
      <c r="C2528" s="6" t="s">
        <v>5053</v>
      </c>
      <c r="D2528" s="6" t="s">
        <v>42</v>
      </c>
      <c r="E2528" s="6" t="s">
        <v>18</v>
      </c>
      <c r="F2528" s="6" t="s">
        <v>11841</v>
      </c>
      <c r="G2528" s="6" t="s">
        <v>80</v>
      </c>
      <c r="H2528" s="10">
        <f t="shared" si="196"/>
        <v>46266</v>
      </c>
      <c r="I2528" s="7">
        <f t="shared" si="197"/>
        <v>2499</v>
      </c>
      <c r="J2528" s="6" t="str">
        <f t="shared" si="198"/>
        <v>Hyderabad</v>
      </c>
      <c r="K2528" s="6">
        <f>COUNTIFS(pg_transaction_cleaned!$O$2:$O$5743,A2528,pg_transaction_cleaned!$F$2:$F$5743,"CAPTURE")</f>
        <v>0</v>
      </c>
      <c r="L2528" s="7">
        <f>SUMIFS(pg_transaction_cleaned!$H$2:$H$5743,pg_transaction_cleaned!$O$2:$O$5743,A2528,pg_transaction_cleaned!$F$2:$F$5743,"CAPTURE")</f>
        <v>0</v>
      </c>
      <c r="M2528" s="6">
        <f>COUNTIFS(pg_transaction_cleaned!$O$2:$O$5743,A2528,pg_transaction_cleaned!$F$2:$F$5743,"REFUND")</f>
        <v>0</v>
      </c>
      <c r="N2528" s="7">
        <f>SUMIFS(pg_transaction_cleaned!$H$2:$H$5743,pg_transaction_cleaned!$O$2:$O$5743,A2528,pg_transaction_cleaned!$F$2:$F$5743,"REFUND")</f>
        <v>0</v>
      </c>
      <c r="O2528" s="6" t="str">
        <f t="shared" si="199"/>
        <v>OK</v>
      </c>
      <c r="P2528" s="8">
        <f t="shared" si="200"/>
        <v>0</v>
      </c>
    </row>
    <row r="2529" spans="1:16" x14ac:dyDescent="0.3">
      <c r="A2529" s="6" t="s">
        <v>5054</v>
      </c>
      <c r="B2529" s="6" t="s">
        <v>11905</v>
      </c>
      <c r="C2529" s="6" t="s">
        <v>5055</v>
      </c>
      <c r="D2529" s="6" t="s">
        <v>37</v>
      </c>
      <c r="E2529" s="6" t="s">
        <v>54</v>
      </c>
      <c r="F2529" s="6" t="s">
        <v>11855</v>
      </c>
      <c r="G2529" s="6" t="s">
        <v>80</v>
      </c>
      <c r="H2529" s="10">
        <f t="shared" si="196"/>
        <v>46291</v>
      </c>
      <c r="I2529" s="7">
        <f t="shared" si="197"/>
        <v>4999</v>
      </c>
      <c r="J2529" s="6" t="str">
        <f t="shared" si="198"/>
        <v>Lucknow</v>
      </c>
      <c r="K2529" s="6">
        <f>COUNTIFS(pg_transaction_cleaned!$O$2:$O$5743,A2529,pg_transaction_cleaned!$F$2:$F$5743,"CAPTURE")</f>
        <v>0</v>
      </c>
      <c r="L2529" s="7">
        <f>SUMIFS(pg_transaction_cleaned!$H$2:$H$5743,pg_transaction_cleaned!$O$2:$O$5743,A2529,pg_transaction_cleaned!$F$2:$F$5743,"CAPTURE")</f>
        <v>0</v>
      </c>
      <c r="M2529" s="6">
        <f>COUNTIFS(pg_transaction_cleaned!$O$2:$O$5743,A2529,pg_transaction_cleaned!$F$2:$F$5743,"REFUND")</f>
        <v>0</v>
      </c>
      <c r="N2529" s="7">
        <f>SUMIFS(pg_transaction_cleaned!$H$2:$H$5743,pg_transaction_cleaned!$O$2:$O$5743,A2529,pg_transaction_cleaned!$F$2:$F$5743,"REFUND")</f>
        <v>0</v>
      </c>
      <c r="O2529" s="6" t="str">
        <f t="shared" si="199"/>
        <v>OK</v>
      </c>
      <c r="P2529" s="8">
        <f t="shared" si="200"/>
        <v>0</v>
      </c>
    </row>
    <row r="2530" spans="1:16" x14ac:dyDescent="0.3">
      <c r="A2530" s="6" t="s">
        <v>5056</v>
      </c>
      <c r="B2530" s="6" t="s">
        <v>11905</v>
      </c>
      <c r="C2530" s="6" t="s">
        <v>5057</v>
      </c>
      <c r="D2530" s="6" t="s">
        <v>75</v>
      </c>
      <c r="E2530" s="6" t="s">
        <v>18</v>
      </c>
      <c r="F2530" s="6" t="s">
        <v>12044</v>
      </c>
      <c r="G2530" s="6" t="s">
        <v>19</v>
      </c>
      <c r="H2530" s="10">
        <f t="shared" si="196"/>
        <v>46291</v>
      </c>
      <c r="I2530" s="7">
        <f t="shared" si="197"/>
        <v>3498</v>
      </c>
      <c r="J2530" s="6" t="str">
        <f t="shared" si="198"/>
        <v>Mumbai</v>
      </c>
      <c r="K2530" s="6">
        <f>COUNTIFS(pg_transaction_cleaned!$O$2:$O$5743,A2530,pg_transaction_cleaned!$F$2:$F$5743,"CAPTURE")</f>
        <v>1</v>
      </c>
      <c r="L2530" s="7">
        <f>SUMIFS(pg_transaction_cleaned!$H$2:$H$5743,pg_transaction_cleaned!$O$2:$O$5743,A2530,pg_transaction_cleaned!$F$2:$F$5743,"CAPTURE")</f>
        <v>3498</v>
      </c>
      <c r="M2530" s="6">
        <f>COUNTIFS(pg_transaction_cleaned!$O$2:$O$5743,A2530,pg_transaction_cleaned!$F$2:$F$5743,"REFUND")</f>
        <v>0</v>
      </c>
      <c r="N2530" s="7">
        <f>SUMIFS(pg_transaction_cleaned!$H$2:$H$5743,pg_transaction_cleaned!$O$2:$O$5743,A2530,pg_transaction_cleaned!$F$2:$F$5743,"REFUND")</f>
        <v>0</v>
      </c>
      <c r="O2530" s="6" t="str">
        <f t="shared" si="199"/>
        <v>OK</v>
      </c>
      <c r="P2530" s="8">
        <f t="shared" si="200"/>
        <v>0</v>
      </c>
    </row>
    <row r="2531" spans="1:16" x14ac:dyDescent="0.3">
      <c r="A2531" s="6" t="s">
        <v>5058</v>
      </c>
      <c r="B2531" s="6" t="s">
        <v>11834</v>
      </c>
      <c r="C2531" s="6" t="s">
        <v>5059</v>
      </c>
      <c r="D2531" s="6" t="s">
        <v>61</v>
      </c>
      <c r="E2531" s="6" t="s">
        <v>18</v>
      </c>
      <c r="F2531" s="6" t="s">
        <v>12200</v>
      </c>
      <c r="G2531" s="6" t="s">
        <v>19</v>
      </c>
      <c r="H2531" s="10">
        <f t="shared" si="196"/>
        <v>46276</v>
      </c>
      <c r="I2531" s="7">
        <f t="shared" si="197"/>
        <v>8097</v>
      </c>
      <c r="J2531" s="6" t="str">
        <f t="shared" si="198"/>
        <v>Delhi</v>
      </c>
      <c r="K2531" s="6">
        <f>COUNTIFS(pg_transaction_cleaned!$O$2:$O$5743,A2531,pg_transaction_cleaned!$F$2:$F$5743,"CAPTURE")</f>
        <v>1</v>
      </c>
      <c r="L2531" s="7">
        <f>SUMIFS(pg_transaction_cleaned!$H$2:$H$5743,pg_transaction_cleaned!$O$2:$O$5743,A2531,pg_transaction_cleaned!$F$2:$F$5743,"CAPTURE")</f>
        <v>8097</v>
      </c>
      <c r="M2531" s="6">
        <f>COUNTIFS(pg_transaction_cleaned!$O$2:$O$5743,A2531,pg_transaction_cleaned!$F$2:$F$5743,"REFUND")</f>
        <v>0</v>
      </c>
      <c r="N2531" s="7">
        <f>SUMIFS(pg_transaction_cleaned!$H$2:$H$5743,pg_transaction_cleaned!$O$2:$O$5743,A2531,pg_transaction_cleaned!$F$2:$F$5743,"REFUND")</f>
        <v>0</v>
      </c>
      <c r="O2531" s="6" t="str">
        <f t="shared" si="199"/>
        <v>OK</v>
      </c>
      <c r="P2531" s="8">
        <f t="shared" si="200"/>
        <v>0</v>
      </c>
    </row>
    <row r="2532" spans="1:16" x14ac:dyDescent="0.3">
      <c r="A2532" s="6" t="s">
        <v>5060</v>
      </c>
      <c r="B2532" s="6" t="s">
        <v>11888</v>
      </c>
      <c r="C2532" s="6" t="s">
        <v>5061</v>
      </c>
      <c r="D2532" s="6" t="s">
        <v>37</v>
      </c>
      <c r="E2532" s="6" t="s">
        <v>27</v>
      </c>
      <c r="F2532" s="6" t="s">
        <v>11930</v>
      </c>
      <c r="G2532" s="6" t="s">
        <v>19</v>
      </c>
      <c r="H2532" s="10">
        <f t="shared" si="196"/>
        <v>46269</v>
      </c>
      <c r="I2532" s="7">
        <f t="shared" si="197"/>
        <v>9297</v>
      </c>
      <c r="J2532" s="6" t="str">
        <f t="shared" si="198"/>
        <v>Lucknow</v>
      </c>
      <c r="K2532" s="6">
        <f>COUNTIFS(pg_transaction_cleaned!$O$2:$O$5743,A2532,pg_transaction_cleaned!$F$2:$F$5743,"CAPTURE")</f>
        <v>1</v>
      </c>
      <c r="L2532" s="7">
        <f>SUMIFS(pg_transaction_cleaned!$H$2:$H$5743,pg_transaction_cleaned!$O$2:$O$5743,A2532,pg_transaction_cleaned!$F$2:$F$5743,"CAPTURE")</f>
        <v>9297</v>
      </c>
      <c r="M2532" s="6">
        <f>COUNTIFS(pg_transaction_cleaned!$O$2:$O$5743,A2532,pg_transaction_cleaned!$F$2:$F$5743,"REFUND")</f>
        <v>0</v>
      </c>
      <c r="N2532" s="7">
        <f>SUMIFS(pg_transaction_cleaned!$H$2:$H$5743,pg_transaction_cleaned!$O$2:$O$5743,A2532,pg_transaction_cleaned!$F$2:$F$5743,"REFUND")</f>
        <v>0</v>
      </c>
      <c r="O2532" s="6" t="str">
        <f t="shared" si="199"/>
        <v>OK</v>
      </c>
      <c r="P2532" s="8">
        <f t="shared" si="200"/>
        <v>0</v>
      </c>
    </row>
    <row r="2533" spans="1:16" x14ac:dyDescent="0.3">
      <c r="A2533" s="6" t="s">
        <v>5062</v>
      </c>
      <c r="B2533" s="6" t="s">
        <v>11871</v>
      </c>
      <c r="C2533" s="6" t="s">
        <v>5063</v>
      </c>
      <c r="D2533" s="6" t="s">
        <v>17</v>
      </c>
      <c r="E2533" s="6" t="s">
        <v>27</v>
      </c>
      <c r="F2533" s="6" t="s">
        <v>12140</v>
      </c>
      <c r="G2533" s="6" t="s">
        <v>66</v>
      </c>
      <c r="H2533" s="10">
        <f t="shared" si="196"/>
        <v>46272</v>
      </c>
      <c r="I2533" s="7">
        <f t="shared" si="197"/>
        <v>12297</v>
      </c>
      <c r="J2533" s="6" t="str">
        <f t="shared" si="198"/>
        <v>Pune</v>
      </c>
      <c r="K2533" s="6">
        <f>COUNTIFS(pg_transaction_cleaned!$O$2:$O$5743,A2533,pg_transaction_cleaned!$F$2:$F$5743,"CAPTURE")</f>
        <v>1</v>
      </c>
      <c r="L2533" s="7">
        <f>SUMIFS(pg_transaction_cleaned!$H$2:$H$5743,pg_transaction_cleaned!$O$2:$O$5743,A2533,pg_transaction_cleaned!$F$2:$F$5743,"CAPTURE")</f>
        <v>12297</v>
      </c>
      <c r="M2533" s="6">
        <f>COUNTIFS(pg_transaction_cleaned!$O$2:$O$5743,A2533,pg_transaction_cleaned!$F$2:$F$5743,"REFUND")</f>
        <v>1</v>
      </c>
      <c r="N2533" s="7">
        <f>SUMIFS(pg_transaction_cleaned!$H$2:$H$5743,pg_transaction_cleaned!$O$2:$O$5743,A2533,pg_transaction_cleaned!$F$2:$F$5743,"REFUND")</f>
        <v>12297</v>
      </c>
      <c r="O2533" s="6" t="str">
        <f t="shared" si="199"/>
        <v>OK</v>
      </c>
      <c r="P2533" s="8">
        <f t="shared" si="200"/>
        <v>0</v>
      </c>
    </row>
    <row r="2534" spans="1:16" x14ac:dyDescent="0.3">
      <c r="A2534" s="6" t="s">
        <v>5064</v>
      </c>
      <c r="B2534" s="6" t="s">
        <v>11891</v>
      </c>
      <c r="C2534" s="6" t="s">
        <v>5065</v>
      </c>
      <c r="D2534" s="6" t="s">
        <v>51</v>
      </c>
      <c r="E2534" s="6" t="s">
        <v>18</v>
      </c>
      <c r="F2534" s="6" t="s">
        <v>11889</v>
      </c>
      <c r="G2534" s="6" t="s">
        <v>115</v>
      </c>
      <c r="H2534" s="10">
        <f t="shared" si="196"/>
        <v>46278</v>
      </c>
      <c r="I2534" s="7">
        <f t="shared" si="197"/>
        <v>3098</v>
      </c>
      <c r="J2534" s="6" t="str">
        <f t="shared" si="198"/>
        <v>Chennai</v>
      </c>
      <c r="K2534" s="6">
        <f>COUNTIFS(pg_transaction_cleaned!$O$2:$O$5743,A2534,pg_transaction_cleaned!$F$2:$F$5743,"CAPTURE")</f>
        <v>0</v>
      </c>
      <c r="L2534" s="7">
        <f>SUMIFS(pg_transaction_cleaned!$H$2:$H$5743,pg_transaction_cleaned!$O$2:$O$5743,A2534,pg_transaction_cleaned!$F$2:$F$5743,"CAPTURE")</f>
        <v>0</v>
      </c>
      <c r="M2534" s="6">
        <f>COUNTIFS(pg_transaction_cleaned!$O$2:$O$5743,A2534,pg_transaction_cleaned!$F$2:$F$5743,"REFUND")</f>
        <v>0</v>
      </c>
      <c r="N2534" s="7">
        <f>SUMIFS(pg_transaction_cleaned!$H$2:$H$5743,pg_transaction_cleaned!$O$2:$O$5743,A2534,pg_transaction_cleaned!$F$2:$F$5743,"REFUND")</f>
        <v>0</v>
      </c>
      <c r="O2534" s="6" t="str">
        <f t="shared" si="199"/>
        <v>OK</v>
      </c>
      <c r="P2534" s="8">
        <f t="shared" si="200"/>
        <v>0</v>
      </c>
    </row>
    <row r="2535" spans="1:16" x14ac:dyDescent="0.3">
      <c r="A2535" s="6" t="s">
        <v>5066</v>
      </c>
      <c r="B2535" s="6" t="s">
        <v>11958</v>
      </c>
      <c r="C2535" s="6" t="s">
        <v>5067</v>
      </c>
      <c r="D2535" s="6" t="s">
        <v>75</v>
      </c>
      <c r="E2535" s="6" t="s">
        <v>18</v>
      </c>
      <c r="F2535" s="6" t="s">
        <v>11853</v>
      </c>
      <c r="G2535" s="6" t="s">
        <v>19</v>
      </c>
      <c r="H2535" s="10">
        <f t="shared" si="196"/>
        <v>46281</v>
      </c>
      <c r="I2535" s="7">
        <f t="shared" si="197"/>
        <v>1799</v>
      </c>
      <c r="J2535" s="6" t="str">
        <f t="shared" si="198"/>
        <v>Mumbai</v>
      </c>
      <c r="K2535" s="6">
        <f>COUNTIFS(pg_transaction_cleaned!$O$2:$O$5743,A2535,pg_transaction_cleaned!$F$2:$F$5743,"CAPTURE")</f>
        <v>1</v>
      </c>
      <c r="L2535" s="7">
        <f>SUMIFS(pg_transaction_cleaned!$H$2:$H$5743,pg_transaction_cleaned!$O$2:$O$5743,A2535,pg_transaction_cleaned!$F$2:$F$5743,"CAPTURE")</f>
        <v>1799</v>
      </c>
      <c r="M2535" s="6">
        <f>COUNTIFS(pg_transaction_cleaned!$O$2:$O$5743,A2535,pg_transaction_cleaned!$F$2:$F$5743,"REFUND")</f>
        <v>0</v>
      </c>
      <c r="N2535" s="7">
        <f>SUMIFS(pg_transaction_cleaned!$H$2:$H$5743,pg_transaction_cleaned!$O$2:$O$5743,A2535,pg_transaction_cleaned!$F$2:$F$5743,"REFUND")</f>
        <v>0</v>
      </c>
      <c r="O2535" s="6" t="str">
        <f t="shared" si="199"/>
        <v>OK</v>
      </c>
      <c r="P2535" s="8">
        <f t="shared" si="200"/>
        <v>0</v>
      </c>
    </row>
    <row r="2536" spans="1:16" x14ac:dyDescent="0.3">
      <c r="A2536" s="6" t="s">
        <v>5068</v>
      </c>
      <c r="B2536" s="6" t="s">
        <v>11980</v>
      </c>
      <c r="C2536" s="6" t="s">
        <v>5069</v>
      </c>
      <c r="D2536" s="6" t="s">
        <v>75</v>
      </c>
      <c r="E2536" s="6" t="s">
        <v>18</v>
      </c>
      <c r="F2536" s="6" t="s">
        <v>11843</v>
      </c>
      <c r="G2536" s="6" t="s">
        <v>19</v>
      </c>
      <c r="H2536" s="10">
        <f t="shared" si="196"/>
        <v>46288</v>
      </c>
      <c r="I2536" s="7">
        <f t="shared" si="197"/>
        <v>349</v>
      </c>
      <c r="J2536" s="6" t="str">
        <f t="shared" si="198"/>
        <v>Mumbai</v>
      </c>
      <c r="K2536" s="6">
        <f>COUNTIFS(pg_transaction_cleaned!$O$2:$O$5743,A2536,pg_transaction_cleaned!$F$2:$F$5743,"CAPTURE")</f>
        <v>1</v>
      </c>
      <c r="L2536" s="7">
        <f>SUMIFS(pg_transaction_cleaned!$H$2:$H$5743,pg_transaction_cleaned!$O$2:$O$5743,A2536,pg_transaction_cleaned!$F$2:$F$5743,"CAPTURE")</f>
        <v>349</v>
      </c>
      <c r="M2536" s="6">
        <f>COUNTIFS(pg_transaction_cleaned!$O$2:$O$5743,A2536,pg_transaction_cleaned!$F$2:$F$5743,"REFUND")</f>
        <v>0</v>
      </c>
      <c r="N2536" s="7">
        <f>SUMIFS(pg_transaction_cleaned!$H$2:$H$5743,pg_transaction_cleaned!$O$2:$O$5743,A2536,pg_transaction_cleaned!$F$2:$F$5743,"REFUND")</f>
        <v>0</v>
      </c>
      <c r="O2536" s="6" t="str">
        <f t="shared" si="199"/>
        <v>OK</v>
      </c>
      <c r="P2536" s="8">
        <f t="shared" si="200"/>
        <v>0</v>
      </c>
    </row>
    <row r="2537" spans="1:16" x14ac:dyDescent="0.3">
      <c r="A2537" s="6" t="s">
        <v>5070</v>
      </c>
      <c r="B2537" s="6" t="s">
        <v>11871</v>
      </c>
      <c r="C2537" s="6" t="s">
        <v>5071</v>
      </c>
      <c r="D2537" s="6" t="s">
        <v>48</v>
      </c>
      <c r="E2537" s="6" t="s">
        <v>18</v>
      </c>
      <c r="F2537" s="6" t="s">
        <v>11889</v>
      </c>
      <c r="G2537" s="6" t="s">
        <v>66</v>
      </c>
      <c r="H2537" s="10">
        <f t="shared" si="196"/>
        <v>46272</v>
      </c>
      <c r="I2537" s="7">
        <f t="shared" si="197"/>
        <v>3098</v>
      </c>
      <c r="J2537" s="6" t="str">
        <f t="shared" si="198"/>
        <v>Jaipur</v>
      </c>
      <c r="K2537" s="6">
        <f>COUNTIFS(pg_transaction_cleaned!$O$2:$O$5743,A2537,pg_transaction_cleaned!$F$2:$F$5743,"CAPTURE")</f>
        <v>1</v>
      </c>
      <c r="L2537" s="7">
        <f>SUMIFS(pg_transaction_cleaned!$H$2:$H$5743,pg_transaction_cleaned!$O$2:$O$5743,A2537,pg_transaction_cleaned!$F$2:$F$5743,"CAPTURE")</f>
        <v>3098</v>
      </c>
      <c r="M2537" s="6">
        <f>COUNTIFS(pg_transaction_cleaned!$O$2:$O$5743,A2537,pg_transaction_cleaned!$F$2:$F$5743,"REFUND")</f>
        <v>1</v>
      </c>
      <c r="N2537" s="7">
        <f>SUMIFS(pg_transaction_cleaned!$H$2:$H$5743,pg_transaction_cleaned!$O$2:$O$5743,A2537,pg_transaction_cleaned!$F$2:$F$5743,"REFUND")</f>
        <v>3098</v>
      </c>
      <c r="O2537" s="6" t="str">
        <f t="shared" si="199"/>
        <v>OK</v>
      </c>
      <c r="P2537" s="8">
        <f t="shared" si="200"/>
        <v>0</v>
      </c>
    </row>
    <row r="2538" spans="1:16" x14ac:dyDescent="0.3">
      <c r="A2538" s="6" t="s">
        <v>5072</v>
      </c>
      <c r="B2538" s="6" t="s">
        <v>11893</v>
      </c>
      <c r="C2538" s="6" t="s">
        <v>5073</v>
      </c>
      <c r="D2538" s="6" t="s">
        <v>42</v>
      </c>
      <c r="E2538" s="6" t="s">
        <v>18</v>
      </c>
      <c r="F2538" s="6" t="s">
        <v>12201</v>
      </c>
      <c r="G2538" s="6" t="s">
        <v>19</v>
      </c>
      <c r="H2538" s="10">
        <f t="shared" si="196"/>
        <v>46280</v>
      </c>
      <c r="I2538" s="7">
        <f t="shared" si="197"/>
        <v>4597</v>
      </c>
      <c r="J2538" s="6" t="str">
        <f t="shared" si="198"/>
        <v>Hyderabad</v>
      </c>
      <c r="K2538" s="6">
        <f>COUNTIFS(pg_transaction_cleaned!$O$2:$O$5743,A2538,pg_transaction_cleaned!$F$2:$F$5743,"CAPTURE")</f>
        <v>1</v>
      </c>
      <c r="L2538" s="7">
        <f>SUMIFS(pg_transaction_cleaned!$H$2:$H$5743,pg_transaction_cleaned!$O$2:$O$5743,A2538,pg_transaction_cleaned!$F$2:$F$5743,"CAPTURE")</f>
        <v>4597</v>
      </c>
      <c r="M2538" s="6">
        <f>COUNTIFS(pg_transaction_cleaned!$O$2:$O$5743,A2538,pg_transaction_cleaned!$F$2:$F$5743,"REFUND")</f>
        <v>0</v>
      </c>
      <c r="N2538" s="7">
        <f>SUMIFS(pg_transaction_cleaned!$H$2:$H$5743,pg_transaction_cleaned!$O$2:$O$5743,A2538,pg_transaction_cleaned!$F$2:$F$5743,"REFUND")</f>
        <v>0</v>
      </c>
      <c r="O2538" s="6" t="str">
        <f t="shared" si="199"/>
        <v>OK</v>
      </c>
      <c r="P2538" s="8">
        <f t="shared" si="200"/>
        <v>0</v>
      </c>
    </row>
    <row r="2539" spans="1:16" x14ac:dyDescent="0.3">
      <c r="A2539" s="6" t="s">
        <v>5074</v>
      </c>
      <c r="B2539" s="6" t="s">
        <v>11897</v>
      </c>
      <c r="C2539" s="6" t="s">
        <v>5075</v>
      </c>
      <c r="D2539" s="6" t="s">
        <v>23</v>
      </c>
      <c r="E2539" s="6" t="s">
        <v>27</v>
      </c>
      <c r="F2539" s="6" t="s">
        <v>11910</v>
      </c>
      <c r="G2539" s="6" t="s">
        <v>66</v>
      </c>
      <c r="H2539" s="10">
        <f t="shared" si="196"/>
        <v>46266</v>
      </c>
      <c r="I2539" s="7">
        <f t="shared" si="197"/>
        <v>1648</v>
      </c>
      <c r="J2539" s="6" t="str">
        <f t="shared" si="198"/>
        <v>Bengaluru</v>
      </c>
      <c r="K2539" s="6">
        <f>COUNTIFS(pg_transaction_cleaned!$O$2:$O$5743,A2539,pg_transaction_cleaned!$F$2:$F$5743,"CAPTURE")</f>
        <v>1</v>
      </c>
      <c r="L2539" s="7">
        <f>SUMIFS(pg_transaction_cleaned!$H$2:$H$5743,pg_transaction_cleaned!$O$2:$O$5743,A2539,pg_transaction_cleaned!$F$2:$F$5743,"CAPTURE")</f>
        <v>1648</v>
      </c>
      <c r="M2539" s="6">
        <f>COUNTIFS(pg_transaction_cleaned!$O$2:$O$5743,A2539,pg_transaction_cleaned!$F$2:$F$5743,"REFUND")</f>
        <v>1</v>
      </c>
      <c r="N2539" s="7">
        <f>SUMIFS(pg_transaction_cleaned!$H$2:$H$5743,pg_transaction_cleaned!$O$2:$O$5743,A2539,pg_transaction_cleaned!$F$2:$F$5743,"REFUND")</f>
        <v>1648</v>
      </c>
      <c r="O2539" s="6" t="str">
        <f t="shared" si="199"/>
        <v>OK</v>
      </c>
      <c r="P2539" s="8">
        <f t="shared" si="200"/>
        <v>0</v>
      </c>
    </row>
    <row r="2540" spans="1:16" x14ac:dyDescent="0.3">
      <c r="A2540" s="6" t="s">
        <v>5076</v>
      </c>
      <c r="B2540" s="6" t="s">
        <v>11887</v>
      </c>
      <c r="C2540" s="6" t="s">
        <v>5077</v>
      </c>
      <c r="D2540" s="6" t="s">
        <v>37</v>
      </c>
      <c r="E2540" s="6" t="s">
        <v>18</v>
      </c>
      <c r="F2540" s="6" t="s">
        <v>11869</v>
      </c>
      <c r="G2540" s="6" t="s">
        <v>19</v>
      </c>
      <c r="H2540" s="10">
        <f t="shared" si="196"/>
        <v>46268</v>
      </c>
      <c r="I2540" s="7">
        <f t="shared" si="197"/>
        <v>599</v>
      </c>
      <c r="J2540" s="6" t="str">
        <f t="shared" si="198"/>
        <v>Lucknow</v>
      </c>
      <c r="K2540" s="6">
        <f>COUNTIFS(pg_transaction_cleaned!$O$2:$O$5743,A2540,pg_transaction_cleaned!$F$2:$F$5743,"CAPTURE")</f>
        <v>1</v>
      </c>
      <c r="L2540" s="7">
        <f>SUMIFS(pg_transaction_cleaned!$H$2:$H$5743,pg_transaction_cleaned!$O$2:$O$5743,A2540,pg_transaction_cleaned!$F$2:$F$5743,"CAPTURE")</f>
        <v>599</v>
      </c>
      <c r="M2540" s="6">
        <f>COUNTIFS(pg_transaction_cleaned!$O$2:$O$5743,A2540,pg_transaction_cleaned!$F$2:$F$5743,"REFUND")</f>
        <v>0</v>
      </c>
      <c r="N2540" s="7">
        <f>SUMIFS(pg_transaction_cleaned!$H$2:$H$5743,pg_transaction_cleaned!$O$2:$O$5743,A2540,pg_transaction_cleaned!$F$2:$F$5743,"REFUND")</f>
        <v>0</v>
      </c>
      <c r="O2540" s="6" t="str">
        <f t="shared" si="199"/>
        <v>OK</v>
      </c>
      <c r="P2540" s="8">
        <f t="shared" si="200"/>
        <v>0</v>
      </c>
    </row>
    <row r="2541" spans="1:16" x14ac:dyDescent="0.3">
      <c r="A2541" s="6" t="s">
        <v>5078</v>
      </c>
      <c r="B2541" s="6" t="s">
        <v>11850</v>
      </c>
      <c r="C2541" s="6" t="s">
        <v>5079</v>
      </c>
      <c r="D2541" s="6" t="s">
        <v>61</v>
      </c>
      <c r="E2541" s="6" t="s">
        <v>27</v>
      </c>
      <c r="F2541" s="6" t="s">
        <v>12184</v>
      </c>
      <c r="G2541" s="6" t="s">
        <v>19</v>
      </c>
      <c r="H2541" s="10">
        <f t="shared" si="196"/>
        <v>46283</v>
      </c>
      <c r="I2541" s="7">
        <f t="shared" si="197"/>
        <v>8597</v>
      </c>
      <c r="J2541" s="6" t="str">
        <f t="shared" si="198"/>
        <v>Delhi</v>
      </c>
      <c r="K2541" s="6">
        <f>COUNTIFS(pg_transaction_cleaned!$O$2:$O$5743,A2541,pg_transaction_cleaned!$F$2:$F$5743,"CAPTURE")</f>
        <v>1</v>
      </c>
      <c r="L2541" s="7">
        <f>SUMIFS(pg_transaction_cleaned!$H$2:$H$5743,pg_transaction_cleaned!$O$2:$O$5743,A2541,pg_transaction_cleaned!$F$2:$F$5743,"CAPTURE")</f>
        <v>8597</v>
      </c>
      <c r="M2541" s="6">
        <f>COUNTIFS(pg_transaction_cleaned!$O$2:$O$5743,A2541,pg_transaction_cleaned!$F$2:$F$5743,"REFUND")</f>
        <v>0</v>
      </c>
      <c r="N2541" s="7">
        <f>SUMIFS(pg_transaction_cleaned!$H$2:$H$5743,pg_transaction_cleaned!$O$2:$O$5743,A2541,pg_transaction_cleaned!$F$2:$F$5743,"REFUND")</f>
        <v>0</v>
      </c>
      <c r="O2541" s="6" t="str">
        <f t="shared" si="199"/>
        <v>OK</v>
      </c>
      <c r="P2541" s="8">
        <f t="shared" si="200"/>
        <v>0</v>
      </c>
    </row>
    <row r="2542" spans="1:16" x14ac:dyDescent="0.3">
      <c r="A2542" s="6" t="s">
        <v>5080</v>
      </c>
      <c r="B2542" s="6" t="s">
        <v>11857</v>
      </c>
      <c r="C2542" s="6" t="s">
        <v>5081</v>
      </c>
      <c r="D2542" s="6" t="s">
        <v>51</v>
      </c>
      <c r="E2542" s="6" t="s">
        <v>54</v>
      </c>
      <c r="F2542" s="6" t="s">
        <v>12091</v>
      </c>
      <c r="G2542" s="6" t="s">
        <v>19</v>
      </c>
      <c r="H2542" s="10">
        <f t="shared" si="196"/>
        <v>46287</v>
      </c>
      <c r="I2542" s="7">
        <f t="shared" si="197"/>
        <v>11797</v>
      </c>
      <c r="J2542" s="6" t="str">
        <f t="shared" si="198"/>
        <v>Chennai</v>
      </c>
      <c r="K2542" s="6">
        <f>COUNTIFS(pg_transaction_cleaned!$O$2:$O$5743,A2542,pg_transaction_cleaned!$F$2:$F$5743,"CAPTURE")</f>
        <v>1</v>
      </c>
      <c r="L2542" s="7">
        <f>SUMIFS(pg_transaction_cleaned!$H$2:$H$5743,pg_transaction_cleaned!$O$2:$O$5743,A2542,pg_transaction_cleaned!$F$2:$F$5743,"CAPTURE")</f>
        <v>11797</v>
      </c>
      <c r="M2542" s="6">
        <f>COUNTIFS(pg_transaction_cleaned!$O$2:$O$5743,A2542,pg_transaction_cleaned!$F$2:$F$5743,"REFUND")</f>
        <v>0</v>
      </c>
      <c r="N2542" s="7">
        <f>SUMIFS(pg_transaction_cleaned!$H$2:$H$5743,pg_transaction_cleaned!$O$2:$O$5743,A2542,pg_transaction_cleaned!$F$2:$F$5743,"REFUND")</f>
        <v>0</v>
      </c>
      <c r="O2542" s="6" t="str">
        <f t="shared" si="199"/>
        <v>OK</v>
      </c>
      <c r="P2542" s="8">
        <f t="shared" si="200"/>
        <v>0</v>
      </c>
    </row>
    <row r="2543" spans="1:16" x14ac:dyDescent="0.3">
      <c r="A2543" s="6" t="s">
        <v>5082</v>
      </c>
      <c r="B2543" s="6" t="s">
        <v>11888</v>
      </c>
      <c r="C2543" s="6" t="s">
        <v>5083</v>
      </c>
      <c r="D2543" s="6" t="s">
        <v>75</v>
      </c>
      <c r="E2543" s="6" t="s">
        <v>54</v>
      </c>
      <c r="F2543" s="6" t="s">
        <v>11853</v>
      </c>
      <c r="G2543" s="6" t="s">
        <v>19</v>
      </c>
      <c r="H2543" s="10">
        <f t="shared" si="196"/>
        <v>46269</v>
      </c>
      <c r="I2543" s="7">
        <f t="shared" si="197"/>
        <v>1799</v>
      </c>
      <c r="J2543" s="6" t="str">
        <f t="shared" si="198"/>
        <v>Mumbai</v>
      </c>
      <c r="K2543" s="6">
        <f>COUNTIFS(pg_transaction_cleaned!$O$2:$O$5743,A2543,pg_transaction_cleaned!$F$2:$F$5743,"CAPTURE")</f>
        <v>1</v>
      </c>
      <c r="L2543" s="7">
        <f>SUMIFS(pg_transaction_cleaned!$H$2:$H$5743,pg_transaction_cleaned!$O$2:$O$5743,A2543,pg_transaction_cleaned!$F$2:$F$5743,"CAPTURE")</f>
        <v>1799</v>
      </c>
      <c r="M2543" s="6">
        <f>COUNTIFS(pg_transaction_cleaned!$O$2:$O$5743,A2543,pg_transaction_cleaned!$F$2:$F$5743,"REFUND")</f>
        <v>0</v>
      </c>
      <c r="N2543" s="7">
        <f>SUMIFS(pg_transaction_cleaned!$H$2:$H$5743,pg_transaction_cleaned!$O$2:$O$5743,A2543,pg_transaction_cleaned!$F$2:$F$5743,"REFUND")</f>
        <v>0</v>
      </c>
      <c r="O2543" s="6" t="str">
        <f t="shared" si="199"/>
        <v>OK</v>
      </c>
      <c r="P2543" s="8">
        <f t="shared" si="200"/>
        <v>0</v>
      </c>
    </row>
    <row r="2544" spans="1:16" x14ac:dyDescent="0.3">
      <c r="A2544" s="6" t="s">
        <v>5084</v>
      </c>
      <c r="B2544" s="6" t="s">
        <v>11875</v>
      </c>
      <c r="C2544" s="6" t="s">
        <v>5085</v>
      </c>
      <c r="D2544" s="6" t="s">
        <v>17</v>
      </c>
      <c r="E2544" s="6" t="s">
        <v>27</v>
      </c>
      <c r="F2544" s="6" t="s">
        <v>12052</v>
      </c>
      <c r="G2544" s="6" t="s">
        <v>19</v>
      </c>
      <c r="H2544" s="10">
        <f t="shared" si="196"/>
        <v>46279</v>
      </c>
      <c r="I2544" s="7">
        <f t="shared" si="197"/>
        <v>6997</v>
      </c>
      <c r="J2544" s="6" t="str">
        <f t="shared" si="198"/>
        <v>Pune</v>
      </c>
      <c r="K2544" s="6">
        <f>COUNTIFS(pg_transaction_cleaned!$O$2:$O$5743,A2544,pg_transaction_cleaned!$F$2:$F$5743,"CAPTURE")</f>
        <v>1</v>
      </c>
      <c r="L2544" s="7">
        <f>SUMIFS(pg_transaction_cleaned!$H$2:$H$5743,pg_transaction_cleaned!$O$2:$O$5743,A2544,pg_transaction_cleaned!$F$2:$F$5743,"CAPTURE")</f>
        <v>6997</v>
      </c>
      <c r="M2544" s="6">
        <f>COUNTIFS(pg_transaction_cleaned!$O$2:$O$5743,A2544,pg_transaction_cleaned!$F$2:$F$5743,"REFUND")</f>
        <v>0</v>
      </c>
      <c r="N2544" s="7">
        <f>SUMIFS(pg_transaction_cleaned!$H$2:$H$5743,pg_transaction_cleaned!$O$2:$O$5743,A2544,pg_transaction_cleaned!$F$2:$F$5743,"REFUND")</f>
        <v>0</v>
      </c>
      <c r="O2544" s="6" t="str">
        <f t="shared" si="199"/>
        <v>OK</v>
      </c>
      <c r="P2544" s="8">
        <f t="shared" si="200"/>
        <v>0</v>
      </c>
    </row>
    <row r="2545" spans="1:16" x14ac:dyDescent="0.3">
      <c r="A2545" s="6" t="s">
        <v>5086</v>
      </c>
      <c r="B2545" s="6" t="s">
        <v>11854</v>
      </c>
      <c r="C2545" s="6" t="s">
        <v>5087</v>
      </c>
      <c r="D2545" s="6" t="s">
        <v>23</v>
      </c>
      <c r="E2545" s="6" t="s">
        <v>18</v>
      </c>
      <c r="F2545" s="6" t="s">
        <v>11833</v>
      </c>
      <c r="G2545" s="6" t="s">
        <v>19</v>
      </c>
      <c r="H2545" s="10">
        <f t="shared" si="196"/>
        <v>46286</v>
      </c>
      <c r="I2545" s="7">
        <f t="shared" si="197"/>
        <v>3298</v>
      </c>
      <c r="J2545" s="6" t="str">
        <f t="shared" si="198"/>
        <v>Bengaluru</v>
      </c>
      <c r="K2545" s="6">
        <f>COUNTIFS(pg_transaction_cleaned!$O$2:$O$5743,A2545,pg_transaction_cleaned!$F$2:$F$5743,"CAPTURE")</f>
        <v>1</v>
      </c>
      <c r="L2545" s="7">
        <f>SUMIFS(pg_transaction_cleaned!$H$2:$H$5743,pg_transaction_cleaned!$O$2:$O$5743,A2545,pg_transaction_cleaned!$F$2:$F$5743,"CAPTURE")</f>
        <v>3298</v>
      </c>
      <c r="M2545" s="6">
        <f>COUNTIFS(pg_transaction_cleaned!$O$2:$O$5743,A2545,pg_transaction_cleaned!$F$2:$F$5743,"REFUND")</f>
        <v>0</v>
      </c>
      <c r="N2545" s="7">
        <f>SUMIFS(pg_transaction_cleaned!$H$2:$H$5743,pg_transaction_cleaned!$O$2:$O$5743,A2545,pg_transaction_cleaned!$F$2:$F$5743,"REFUND")</f>
        <v>0</v>
      </c>
      <c r="O2545" s="6" t="str">
        <f t="shared" si="199"/>
        <v>OK</v>
      </c>
      <c r="P2545" s="8">
        <f t="shared" si="200"/>
        <v>0</v>
      </c>
    </row>
    <row r="2546" spans="1:16" x14ac:dyDescent="0.3">
      <c r="A2546" s="6" t="s">
        <v>5088</v>
      </c>
      <c r="B2546" s="6" t="s">
        <v>11914</v>
      </c>
      <c r="C2546" s="6" t="s">
        <v>5089</v>
      </c>
      <c r="D2546" s="6" t="s">
        <v>61</v>
      </c>
      <c r="E2546" s="6" t="s">
        <v>43</v>
      </c>
      <c r="F2546" s="6" t="s">
        <v>12086</v>
      </c>
      <c r="G2546" s="6" t="s">
        <v>19</v>
      </c>
      <c r="H2546" s="10">
        <f t="shared" si="196"/>
        <v>46289</v>
      </c>
      <c r="I2546" s="7">
        <f t="shared" si="197"/>
        <v>3499</v>
      </c>
      <c r="J2546" s="6" t="str">
        <f t="shared" si="198"/>
        <v>Delhi</v>
      </c>
      <c r="K2546" s="6">
        <f>COUNTIFS(pg_transaction_cleaned!$O$2:$O$5743,A2546,pg_transaction_cleaned!$F$2:$F$5743,"CAPTURE")</f>
        <v>1</v>
      </c>
      <c r="L2546" s="7">
        <f>SUMIFS(pg_transaction_cleaned!$H$2:$H$5743,pg_transaction_cleaned!$O$2:$O$5743,A2546,pg_transaction_cleaned!$F$2:$F$5743,"CAPTURE")</f>
        <v>3499</v>
      </c>
      <c r="M2546" s="6">
        <f>COUNTIFS(pg_transaction_cleaned!$O$2:$O$5743,A2546,pg_transaction_cleaned!$F$2:$F$5743,"REFUND")</f>
        <v>0</v>
      </c>
      <c r="N2546" s="7">
        <f>SUMIFS(pg_transaction_cleaned!$H$2:$H$5743,pg_transaction_cleaned!$O$2:$O$5743,A2546,pg_transaction_cleaned!$F$2:$F$5743,"REFUND")</f>
        <v>0</v>
      </c>
      <c r="O2546" s="6" t="str">
        <f t="shared" si="199"/>
        <v>OK</v>
      </c>
      <c r="P2546" s="8">
        <f t="shared" si="200"/>
        <v>0</v>
      </c>
    </row>
    <row r="2547" spans="1:16" x14ac:dyDescent="0.3">
      <c r="A2547" s="6" t="s">
        <v>5090</v>
      </c>
      <c r="B2547" s="6" t="s">
        <v>12014</v>
      </c>
      <c r="C2547" s="6" t="s">
        <v>5091</v>
      </c>
      <c r="D2547" s="6" t="s">
        <v>17</v>
      </c>
      <c r="E2547" s="6" t="s">
        <v>27</v>
      </c>
      <c r="F2547" s="6" t="s">
        <v>11833</v>
      </c>
      <c r="G2547" s="6" t="s">
        <v>19</v>
      </c>
      <c r="H2547" s="10">
        <f t="shared" si="196"/>
        <v>46275</v>
      </c>
      <c r="I2547" s="7">
        <f t="shared" si="197"/>
        <v>3298</v>
      </c>
      <c r="J2547" s="6" t="str">
        <f t="shared" si="198"/>
        <v>Pune</v>
      </c>
      <c r="K2547" s="6">
        <f>COUNTIFS(pg_transaction_cleaned!$O$2:$O$5743,A2547,pg_transaction_cleaned!$F$2:$F$5743,"CAPTURE")</f>
        <v>1</v>
      </c>
      <c r="L2547" s="7">
        <f>SUMIFS(pg_transaction_cleaned!$H$2:$H$5743,pg_transaction_cleaned!$O$2:$O$5743,A2547,pg_transaction_cleaned!$F$2:$F$5743,"CAPTURE")</f>
        <v>3298</v>
      </c>
      <c r="M2547" s="6">
        <f>COUNTIFS(pg_transaction_cleaned!$O$2:$O$5743,A2547,pg_transaction_cleaned!$F$2:$F$5743,"REFUND")</f>
        <v>0</v>
      </c>
      <c r="N2547" s="7">
        <f>SUMIFS(pg_transaction_cleaned!$H$2:$H$5743,pg_transaction_cleaned!$O$2:$O$5743,A2547,pg_transaction_cleaned!$F$2:$F$5743,"REFUND")</f>
        <v>0</v>
      </c>
      <c r="O2547" s="6" t="str">
        <f t="shared" si="199"/>
        <v>OK</v>
      </c>
      <c r="P2547" s="8">
        <f t="shared" si="200"/>
        <v>0</v>
      </c>
    </row>
    <row r="2548" spans="1:16" x14ac:dyDescent="0.3">
      <c r="A2548" s="6" t="s">
        <v>5092</v>
      </c>
      <c r="B2548" s="6" t="s">
        <v>11914</v>
      </c>
      <c r="C2548" s="6" t="s">
        <v>5093</v>
      </c>
      <c r="D2548" s="6" t="s">
        <v>61</v>
      </c>
      <c r="E2548" s="6" t="s">
        <v>27</v>
      </c>
      <c r="F2548" s="6" t="s">
        <v>12110</v>
      </c>
      <c r="G2548" s="6" t="s">
        <v>19</v>
      </c>
      <c r="H2548" s="10">
        <f t="shared" si="196"/>
        <v>46289</v>
      </c>
      <c r="I2548" s="7">
        <f t="shared" si="197"/>
        <v>4597</v>
      </c>
      <c r="J2548" s="6" t="str">
        <f t="shared" si="198"/>
        <v>Delhi</v>
      </c>
      <c r="K2548" s="6">
        <f>COUNTIFS(pg_transaction_cleaned!$O$2:$O$5743,A2548,pg_transaction_cleaned!$F$2:$F$5743,"CAPTURE")</f>
        <v>1</v>
      </c>
      <c r="L2548" s="7">
        <f>SUMIFS(pg_transaction_cleaned!$H$2:$H$5743,pg_transaction_cleaned!$O$2:$O$5743,A2548,pg_transaction_cleaned!$F$2:$F$5743,"CAPTURE")</f>
        <v>4597</v>
      </c>
      <c r="M2548" s="6">
        <f>COUNTIFS(pg_transaction_cleaned!$O$2:$O$5743,A2548,pg_transaction_cleaned!$F$2:$F$5743,"REFUND")</f>
        <v>0</v>
      </c>
      <c r="N2548" s="7">
        <f>SUMIFS(pg_transaction_cleaned!$H$2:$H$5743,pg_transaction_cleaned!$O$2:$O$5743,A2548,pg_transaction_cleaned!$F$2:$F$5743,"REFUND")</f>
        <v>0</v>
      </c>
      <c r="O2548" s="6" t="str">
        <f t="shared" si="199"/>
        <v>OK</v>
      </c>
      <c r="P2548" s="8">
        <f t="shared" si="200"/>
        <v>0</v>
      </c>
    </row>
    <row r="2549" spans="1:16" x14ac:dyDescent="0.3">
      <c r="A2549" s="6" t="s">
        <v>5094</v>
      </c>
      <c r="B2549" s="6" t="s">
        <v>11868</v>
      </c>
      <c r="C2549" s="6" t="s">
        <v>5095</v>
      </c>
      <c r="D2549" s="6" t="s">
        <v>61</v>
      </c>
      <c r="E2549" s="6" t="s">
        <v>18</v>
      </c>
      <c r="F2549" s="6" t="s">
        <v>11861</v>
      </c>
      <c r="G2549" s="6" t="s">
        <v>115</v>
      </c>
      <c r="H2549" s="10">
        <f t="shared" si="196"/>
        <v>46288</v>
      </c>
      <c r="I2549" s="7">
        <f t="shared" si="197"/>
        <v>7999</v>
      </c>
      <c r="J2549" s="6" t="str">
        <f t="shared" si="198"/>
        <v>Delhi</v>
      </c>
      <c r="K2549" s="6">
        <f>COUNTIFS(pg_transaction_cleaned!$O$2:$O$5743,A2549,pg_transaction_cleaned!$F$2:$F$5743,"CAPTURE")</f>
        <v>0</v>
      </c>
      <c r="L2549" s="7">
        <f>SUMIFS(pg_transaction_cleaned!$H$2:$H$5743,pg_transaction_cleaned!$O$2:$O$5743,A2549,pg_transaction_cleaned!$F$2:$F$5743,"CAPTURE")</f>
        <v>0</v>
      </c>
      <c r="M2549" s="6">
        <f>COUNTIFS(pg_transaction_cleaned!$O$2:$O$5743,A2549,pg_transaction_cleaned!$F$2:$F$5743,"REFUND")</f>
        <v>0</v>
      </c>
      <c r="N2549" s="7">
        <f>SUMIFS(pg_transaction_cleaned!$H$2:$H$5743,pg_transaction_cleaned!$O$2:$O$5743,A2549,pg_transaction_cleaned!$F$2:$F$5743,"REFUND")</f>
        <v>0</v>
      </c>
      <c r="O2549" s="6" t="str">
        <f t="shared" si="199"/>
        <v>OK</v>
      </c>
      <c r="P2549" s="8">
        <f t="shared" si="200"/>
        <v>0</v>
      </c>
    </row>
    <row r="2550" spans="1:16" x14ac:dyDescent="0.3">
      <c r="A2550" s="6" t="s">
        <v>5096</v>
      </c>
      <c r="B2550" s="6" t="s">
        <v>11933</v>
      </c>
      <c r="C2550" s="6" t="s">
        <v>5097</v>
      </c>
      <c r="D2550" s="6" t="s">
        <v>17</v>
      </c>
      <c r="E2550" s="6" t="s">
        <v>43</v>
      </c>
      <c r="F2550" s="6" t="s">
        <v>11853</v>
      </c>
      <c r="G2550" s="6" t="s">
        <v>19</v>
      </c>
      <c r="H2550" s="10">
        <f t="shared" si="196"/>
        <v>46277</v>
      </c>
      <c r="I2550" s="7">
        <f t="shared" si="197"/>
        <v>1799</v>
      </c>
      <c r="J2550" s="6" t="str">
        <f t="shared" si="198"/>
        <v>Pune</v>
      </c>
      <c r="K2550" s="6">
        <f>COUNTIFS(pg_transaction_cleaned!$O$2:$O$5743,A2550,pg_transaction_cleaned!$F$2:$F$5743,"CAPTURE")</f>
        <v>1</v>
      </c>
      <c r="L2550" s="7">
        <f>SUMIFS(pg_transaction_cleaned!$H$2:$H$5743,pg_transaction_cleaned!$O$2:$O$5743,A2550,pg_transaction_cleaned!$F$2:$F$5743,"CAPTURE")</f>
        <v>1799</v>
      </c>
      <c r="M2550" s="6">
        <f>COUNTIFS(pg_transaction_cleaned!$O$2:$O$5743,A2550,pg_transaction_cleaned!$F$2:$F$5743,"REFUND")</f>
        <v>0</v>
      </c>
      <c r="N2550" s="7">
        <f>SUMIFS(pg_transaction_cleaned!$H$2:$H$5743,pg_transaction_cleaned!$O$2:$O$5743,A2550,pg_transaction_cleaned!$F$2:$F$5743,"REFUND")</f>
        <v>0</v>
      </c>
      <c r="O2550" s="6" t="str">
        <f t="shared" si="199"/>
        <v>OK</v>
      </c>
      <c r="P2550" s="8">
        <f t="shared" si="200"/>
        <v>0</v>
      </c>
    </row>
    <row r="2551" spans="1:16" x14ac:dyDescent="0.3">
      <c r="A2551" s="6" t="s">
        <v>5098</v>
      </c>
      <c r="B2551" s="6" t="s">
        <v>11887</v>
      </c>
      <c r="C2551" s="6" t="s">
        <v>5099</v>
      </c>
      <c r="D2551" s="6" t="s">
        <v>23</v>
      </c>
      <c r="E2551" s="6" t="s">
        <v>18</v>
      </c>
      <c r="F2551" s="6" t="s">
        <v>11869</v>
      </c>
      <c r="G2551" s="6" t="s">
        <v>19</v>
      </c>
      <c r="H2551" s="10">
        <f t="shared" si="196"/>
        <v>46268</v>
      </c>
      <c r="I2551" s="7">
        <f t="shared" si="197"/>
        <v>599</v>
      </c>
      <c r="J2551" s="6" t="str">
        <f t="shared" si="198"/>
        <v>Bengaluru</v>
      </c>
      <c r="K2551" s="6">
        <f>COUNTIFS(pg_transaction_cleaned!$O$2:$O$5743,A2551,pg_transaction_cleaned!$F$2:$F$5743,"CAPTURE")</f>
        <v>1</v>
      </c>
      <c r="L2551" s="7">
        <f>SUMIFS(pg_transaction_cleaned!$H$2:$H$5743,pg_transaction_cleaned!$O$2:$O$5743,A2551,pg_transaction_cleaned!$F$2:$F$5743,"CAPTURE")</f>
        <v>599</v>
      </c>
      <c r="M2551" s="6">
        <f>COUNTIFS(pg_transaction_cleaned!$O$2:$O$5743,A2551,pg_transaction_cleaned!$F$2:$F$5743,"REFUND")</f>
        <v>0</v>
      </c>
      <c r="N2551" s="7">
        <f>SUMIFS(pg_transaction_cleaned!$H$2:$H$5743,pg_transaction_cleaned!$O$2:$O$5743,A2551,pg_transaction_cleaned!$F$2:$F$5743,"REFUND")</f>
        <v>0</v>
      </c>
      <c r="O2551" s="6" t="str">
        <f t="shared" si="199"/>
        <v>OK</v>
      </c>
      <c r="P2551" s="8">
        <f t="shared" si="200"/>
        <v>0</v>
      </c>
    </row>
    <row r="2552" spans="1:16" x14ac:dyDescent="0.3">
      <c r="A2552" s="6" t="s">
        <v>5100</v>
      </c>
      <c r="B2552" s="6" t="s">
        <v>11980</v>
      </c>
      <c r="C2552" s="6" t="s">
        <v>5101</v>
      </c>
      <c r="D2552" s="6"/>
      <c r="E2552" s="6" t="s">
        <v>27</v>
      </c>
      <c r="F2552" s="6" t="s">
        <v>11929</v>
      </c>
      <c r="G2552" s="6" t="s">
        <v>19</v>
      </c>
      <c r="H2552" s="10">
        <f t="shared" si="196"/>
        <v>46288</v>
      </c>
      <c r="I2552" s="7">
        <f t="shared" si="197"/>
        <v>799</v>
      </c>
      <c r="J2552" s="6" t="str">
        <f t="shared" si="198"/>
        <v>Unknown</v>
      </c>
      <c r="K2552" s="6">
        <f>COUNTIFS(pg_transaction_cleaned!$O$2:$O$5743,A2552,pg_transaction_cleaned!$F$2:$F$5743,"CAPTURE")</f>
        <v>1</v>
      </c>
      <c r="L2552" s="7">
        <f>SUMIFS(pg_transaction_cleaned!$H$2:$H$5743,pg_transaction_cleaned!$O$2:$O$5743,A2552,pg_transaction_cleaned!$F$2:$F$5743,"CAPTURE")</f>
        <v>799</v>
      </c>
      <c r="M2552" s="6">
        <f>COUNTIFS(pg_transaction_cleaned!$O$2:$O$5743,A2552,pg_transaction_cleaned!$F$2:$F$5743,"REFUND")</f>
        <v>0</v>
      </c>
      <c r="N2552" s="7">
        <f>SUMIFS(pg_transaction_cleaned!$H$2:$H$5743,pg_transaction_cleaned!$O$2:$O$5743,A2552,pg_transaction_cleaned!$F$2:$F$5743,"REFUND")</f>
        <v>0</v>
      </c>
      <c r="O2552" s="6" t="str">
        <f t="shared" si="199"/>
        <v>OK</v>
      </c>
      <c r="P2552" s="8">
        <f t="shared" si="200"/>
        <v>0</v>
      </c>
    </row>
    <row r="2553" spans="1:16" x14ac:dyDescent="0.3">
      <c r="A2553" s="6" t="s">
        <v>5102</v>
      </c>
      <c r="B2553" s="6" t="s">
        <v>11970</v>
      </c>
      <c r="C2553" s="6" t="s">
        <v>5103</v>
      </c>
      <c r="D2553" s="6" t="s">
        <v>48</v>
      </c>
      <c r="E2553" s="6" t="s">
        <v>18</v>
      </c>
      <c r="F2553" s="6" t="s">
        <v>12044</v>
      </c>
      <c r="G2553" s="6" t="s">
        <v>115</v>
      </c>
      <c r="H2553" s="10">
        <f t="shared" si="196"/>
        <v>46294</v>
      </c>
      <c r="I2553" s="7">
        <f t="shared" si="197"/>
        <v>3498</v>
      </c>
      <c r="J2553" s="6" t="str">
        <f t="shared" si="198"/>
        <v>Jaipur</v>
      </c>
      <c r="K2553" s="6">
        <f>COUNTIFS(pg_transaction_cleaned!$O$2:$O$5743,A2553,pg_transaction_cleaned!$F$2:$F$5743,"CAPTURE")</f>
        <v>0</v>
      </c>
      <c r="L2553" s="7">
        <f>SUMIFS(pg_transaction_cleaned!$H$2:$H$5743,pg_transaction_cleaned!$O$2:$O$5743,A2553,pg_transaction_cleaned!$F$2:$F$5743,"CAPTURE")</f>
        <v>0</v>
      </c>
      <c r="M2553" s="6">
        <f>COUNTIFS(pg_transaction_cleaned!$O$2:$O$5743,A2553,pg_transaction_cleaned!$F$2:$F$5743,"REFUND")</f>
        <v>0</v>
      </c>
      <c r="N2553" s="7">
        <f>SUMIFS(pg_transaction_cleaned!$H$2:$H$5743,pg_transaction_cleaned!$O$2:$O$5743,A2553,pg_transaction_cleaned!$F$2:$F$5743,"REFUND")</f>
        <v>0</v>
      </c>
      <c r="O2553" s="6" t="str">
        <f t="shared" si="199"/>
        <v>OK</v>
      </c>
      <c r="P2553" s="8">
        <f t="shared" si="200"/>
        <v>0</v>
      </c>
    </row>
    <row r="2554" spans="1:16" x14ac:dyDescent="0.3">
      <c r="A2554" s="6" t="s">
        <v>5104</v>
      </c>
      <c r="B2554" s="6" t="s">
        <v>11857</v>
      </c>
      <c r="C2554" s="6" t="s">
        <v>5105</v>
      </c>
      <c r="D2554" s="6" t="s">
        <v>42</v>
      </c>
      <c r="E2554" s="6" t="s">
        <v>27</v>
      </c>
      <c r="F2554" s="6" t="s">
        <v>11831</v>
      </c>
      <c r="G2554" s="6" t="s">
        <v>19</v>
      </c>
      <c r="H2554" s="10">
        <f t="shared" si="196"/>
        <v>46287</v>
      </c>
      <c r="I2554" s="7">
        <f t="shared" si="197"/>
        <v>2098</v>
      </c>
      <c r="J2554" s="6" t="str">
        <f t="shared" si="198"/>
        <v>Hyderabad</v>
      </c>
      <c r="K2554" s="6">
        <f>COUNTIFS(pg_transaction_cleaned!$O$2:$O$5743,A2554,pg_transaction_cleaned!$F$2:$F$5743,"CAPTURE")</f>
        <v>1</v>
      </c>
      <c r="L2554" s="7">
        <f>SUMIFS(pg_transaction_cleaned!$H$2:$H$5743,pg_transaction_cleaned!$O$2:$O$5743,A2554,pg_transaction_cleaned!$F$2:$F$5743,"CAPTURE")</f>
        <v>2098</v>
      </c>
      <c r="M2554" s="6">
        <f>COUNTIFS(pg_transaction_cleaned!$O$2:$O$5743,A2554,pg_transaction_cleaned!$F$2:$F$5743,"REFUND")</f>
        <v>0</v>
      </c>
      <c r="N2554" s="7">
        <f>SUMIFS(pg_transaction_cleaned!$H$2:$H$5743,pg_transaction_cleaned!$O$2:$O$5743,A2554,pg_transaction_cleaned!$F$2:$F$5743,"REFUND")</f>
        <v>0</v>
      </c>
      <c r="O2554" s="6" t="str">
        <f t="shared" si="199"/>
        <v>OK</v>
      </c>
      <c r="P2554" s="8">
        <f t="shared" si="200"/>
        <v>0</v>
      </c>
    </row>
    <row r="2555" spans="1:16" x14ac:dyDescent="0.3">
      <c r="A2555" s="6" t="s">
        <v>5106</v>
      </c>
      <c r="B2555" s="6" t="s">
        <v>11909</v>
      </c>
      <c r="C2555" s="6" t="s">
        <v>5107</v>
      </c>
      <c r="D2555" s="6" t="s">
        <v>23</v>
      </c>
      <c r="E2555" s="6" t="s">
        <v>27</v>
      </c>
      <c r="F2555" s="6" t="s">
        <v>11841</v>
      </c>
      <c r="G2555" s="6" t="s">
        <v>19</v>
      </c>
      <c r="H2555" s="10">
        <f t="shared" si="196"/>
        <v>46276</v>
      </c>
      <c r="I2555" s="7">
        <f t="shared" si="197"/>
        <v>2499</v>
      </c>
      <c r="J2555" s="6" t="str">
        <f t="shared" si="198"/>
        <v>Bengaluru</v>
      </c>
      <c r="K2555" s="6">
        <f>COUNTIFS(pg_transaction_cleaned!$O$2:$O$5743,A2555,pg_transaction_cleaned!$F$2:$F$5743,"CAPTURE")</f>
        <v>1</v>
      </c>
      <c r="L2555" s="7">
        <f>SUMIFS(pg_transaction_cleaned!$H$2:$H$5743,pg_transaction_cleaned!$O$2:$O$5743,A2555,pg_transaction_cleaned!$F$2:$F$5743,"CAPTURE")</f>
        <v>2499</v>
      </c>
      <c r="M2555" s="6">
        <f>COUNTIFS(pg_transaction_cleaned!$O$2:$O$5743,A2555,pg_transaction_cleaned!$F$2:$F$5743,"REFUND")</f>
        <v>0</v>
      </c>
      <c r="N2555" s="7">
        <f>SUMIFS(pg_transaction_cleaned!$H$2:$H$5743,pg_transaction_cleaned!$O$2:$O$5743,A2555,pg_transaction_cleaned!$F$2:$F$5743,"REFUND")</f>
        <v>0</v>
      </c>
      <c r="O2555" s="6" t="str">
        <f t="shared" si="199"/>
        <v>OK</v>
      </c>
      <c r="P2555" s="8">
        <f t="shared" si="200"/>
        <v>0</v>
      </c>
    </row>
    <row r="2556" spans="1:16" x14ac:dyDescent="0.3">
      <c r="A2556" s="6" t="s">
        <v>5108</v>
      </c>
      <c r="B2556" s="6" t="s">
        <v>11891</v>
      </c>
      <c r="C2556" s="6" t="s">
        <v>5109</v>
      </c>
      <c r="D2556" s="6" t="s">
        <v>37</v>
      </c>
      <c r="E2556" s="6" t="s">
        <v>18</v>
      </c>
      <c r="F2556" s="6" t="s">
        <v>11839</v>
      </c>
      <c r="G2556" s="6" t="s">
        <v>19</v>
      </c>
      <c r="H2556" s="10">
        <f t="shared" si="196"/>
        <v>46278</v>
      </c>
      <c r="I2556" s="7">
        <f t="shared" si="197"/>
        <v>1299</v>
      </c>
      <c r="J2556" s="6" t="str">
        <f t="shared" si="198"/>
        <v>Lucknow</v>
      </c>
      <c r="K2556" s="6">
        <f>COUNTIFS(pg_transaction_cleaned!$O$2:$O$5743,A2556,pg_transaction_cleaned!$F$2:$F$5743,"CAPTURE")</f>
        <v>1</v>
      </c>
      <c r="L2556" s="7">
        <f>SUMIFS(pg_transaction_cleaned!$H$2:$H$5743,pg_transaction_cleaned!$O$2:$O$5743,A2556,pg_transaction_cleaned!$F$2:$F$5743,"CAPTURE")</f>
        <v>1299</v>
      </c>
      <c r="M2556" s="6">
        <f>COUNTIFS(pg_transaction_cleaned!$O$2:$O$5743,A2556,pg_transaction_cleaned!$F$2:$F$5743,"REFUND")</f>
        <v>0</v>
      </c>
      <c r="N2556" s="7">
        <f>SUMIFS(pg_transaction_cleaned!$H$2:$H$5743,pg_transaction_cleaned!$O$2:$O$5743,A2556,pg_transaction_cleaned!$F$2:$F$5743,"REFUND")</f>
        <v>0</v>
      </c>
      <c r="O2556" s="6" t="str">
        <f t="shared" si="199"/>
        <v>OK</v>
      </c>
      <c r="P2556" s="8">
        <f t="shared" si="200"/>
        <v>0</v>
      </c>
    </row>
    <row r="2557" spans="1:16" x14ac:dyDescent="0.3">
      <c r="A2557" s="6" t="s">
        <v>5110</v>
      </c>
      <c r="B2557" s="6" t="s">
        <v>11888</v>
      </c>
      <c r="C2557" s="6" t="s">
        <v>5111</v>
      </c>
      <c r="D2557" s="6"/>
      <c r="E2557" s="6" t="s">
        <v>18</v>
      </c>
      <c r="F2557" s="6" t="s">
        <v>12005</v>
      </c>
      <c r="G2557" s="6" t="s">
        <v>19</v>
      </c>
      <c r="H2557" s="10">
        <f t="shared" si="196"/>
        <v>46269</v>
      </c>
      <c r="I2557" s="7">
        <f t="shared" si="197"/>
        <v>1397</v>
      </c>
      <c r="J2557" s="6" t="str">
        <f t="shared" si="198"/>
        <v>Unknown</v>
      </c>
      <c r="K2557" s="6">
        <f>COUNTIFS(pg_transaction_cleaned!$O$2:$O$5743,A2557,pg_transaction_cleaned!$F$2:$F$5743,"CAPTURE")</f>
        <v>1</v>
      </c>
      <c r="L2557" s="7">
        <f>SUMIFS(pg_transaction_cleaned!$H$2:$H$5743,pg_transaction_cleaned!$O$2:$O$5743,A2557,pg_transaction_cleaned!$F$2:$F$5743,"CAPTURE")</f>
        <v>1397</v>
      </c>
      <c r="M2557" s="6">
        <f>COUNTIFS(pg_transaction_cleaned!$O$2:$O$5743,A2557,pg_transaction_cleaned!$F$2:$F$5743,"REFUND")</f>
        <v>0</v>
      </c>
      <c r="N2557" s="7">
        <f>SUMIFS(pg_transaction_cleaned!$H$2:$H$5743,pg_transaction_cleaned!$O$2:$O$5743,A2557,pg_transaction_cleaned!$F$2:$F$5743,"REFUND")</f>
        <v>0</v>
      </c>
      <c r="O2557" s="6" t="str">
        <f t="shared" si="199"/>
        <v>OK</v>
      </c>
      <c r="P2557" s="8">
        <f t="shared" si="200"/>
        <v>0</v>
      </c>
    </row>
    <row r="2558" spans="1:16" x14ac:dyDescent="0.3">
      <c r="A2558" s="6" t="s">
        <v>5112</v>
      </c>
      <c r="B2558" s="6" t="s">
        <v>11920</v>
      </c>
      <c r="C2558" s="6" t="s">
        <v>5113</v>
      </c>
      <c r="D2558" s="6" t="s">
        <v>48</v>
      </c>
      <c r="E2558" s="6" t="s">
        <v>43</v>
      </c>
      <c r="F2558" s="6" t="s">
        <v>11916</v>
      </c>
      <c r="G2558" s="6" t="s">
        <v>19</v>
      </c>
      <c r="H2558" s="10">
        <f t="shared" si="196"/>
        <v>46281</v>
      </c>
      <c r="I2558" s="7">
        <f t="shared" si="197"/>
        <v>5498</v>
      </c>
      <c r="J2558" s="6" t="str">
        <f t="shared" si="198"/>
        <v>Jaipur</v>
      </c>
      <c r="K2558" s="6">
        <f>COUNTIFS(pg_transaction_cleaned!$O$2:$O$5743,A2558,pg_transaction_cleaned!$F$2:$F$5743,"CAPTURE")</f>
        <v>1</v>
      </c>
      <c r="L2558" s="7">
        <f>SUMIFS(pg_transaction_cleaned!$H$2:$H$5743,pg_transaction_cleaned!$O$2:$O$5743,A2558,pg_transaction_cleaned!$F$2:$F$5743,"CAPTURE")</f>
        <v>5498</v>
      </c>
      <c r="M2558" s="6">
        <f>COUNTIFS(pg_transaction_cleaned!$O$2:$O$5743,A2558,pg_transaction_cleaned!$F$2:$F$5743,"REFUND")</f>
        <v>0</v>
      </c>
      <c r="N2558" s="7">
        <f>SUMIFS(pg_transaction_cleaned!$H$2:$H$5743,pg_transaction_cleaned!$O$2:$O$5743,A2558,pg_transaction_cleaned!$F$2:$F$5743,"REFUND")</f>
        <v>0</v>
      </c>
      <c r="O2558" s="6" t="str">
        <f t="shared" si="199"/>
        <v>OK</v>
      </c>
      <c r="P2558" s="8">
        <f t="shared" si="200"/>
        <v>0</v>
      </c>
    </row>
    <row r="2559" spans="1:16" x14ac:dyDescent="0.3">
      <c r="A2559" s="6" t="s">
        <v>5114</v>
      </c>
      <c r="B2559" s="6" t="s">
        <v>11859</v>
      </c>
      <c r="C2559" s="6" t="s">
        <v>5115</v>
      </c>
      <c r="D2559" s="6" t="s">
        <v>37</v>
      </c>
      <c r="E2559" s="6" t="s">
        <v>54</v>
      </c>
      <c r="F2559" s="6" t="s">
        <v>11960</v>
      </c>
      <c r="G2559" s="6" t="s">
        <v>19</v>
      </c>
      <c r="H2559" s="10">
        <f t="shared" si="196"/>
        <v>46271</v>
      </c>
      <c r="I2559" s="7">
        <f t="shared" si="197"/>
        <v>5598</v>
      </c>
      <c r="J2559" s="6" t="str">
        <f t="shared" si="198"/>
        <v>Lucknow</v>
      </c>
      <c r="K2559" s="6">
        <f>COUNTIFS(pg_transaction_cleaned!$O$2:$O$5743,A2559,pg_transaction_cleaned!$F$2:$F$5743,"CAPTURE")</f>
        <v>1</v>
      </c>
      <c r="L2559" s="7">
        <f>SUMIFS(pg_transaction_cleaned!$H$2:$H$5743,pg_transaction_cleaned!$O$2:$O$5743,A2559,pg_transaction_cleaned!$F$2:$F$5743,"CAPTURE")</f>
        <v>5598</v>
      </c>
      <c r="M2559" s="6">
        <f>COUNTIFS(pg_transaction_cleaned!$O$2:$O$5743,A2559,pg_transaction_cleaned!$F$2:$F$5743,"REFUND")</f>
        <v>0</v>
      </c>
      <c r="N2559" s="7">
        <f>SUMIFS(pg_transaction_cleaned!$H$2:$H$5743,pg_transaction_cleaned!$O$2:$O$5743,A2559,pg_transaction_cleaned!$F$2:$F$5743,"REFUND")</f>
        <v>0</v>
      </c>
      <c r="O2559" s="6" t="str">
        <f t="shared" si="199"/>
        <v>OK</v>
      </c>
      <c r="P2559" s="8">
        <f t="shared" si="200"/>
        <v>0</v>
      </c>
    </row>
    <row r="2560" spans="1:16" x14ac:dyDescent="0.3">
      <c r="A2560" s="6" t="s">
        <v>5116</v>
      </c>
      <c r="B2560" s="6" t="s">
        <v>11850</v>
      </c>
      <c r="C2560" s="6" t="s">
        <v>5117</v>
      </c>
      <c r="D2560" s="6" t="s">
        <v>48</v>
      </c>
      <c r="E2560" s="6" t="s">
        <v>18</v>
      </c>
      <c r="F2560" s="6" t="s">
        <v>11869</v>
      </c>
      <c r="G2560" s="6" t="s">
        <v>19</v>
      </c>
      <c r="H2560" s="10">
        <f t="shared" si="196"/>
        <v>46283</v>
      </c>
      <c r="I2560" s="7">
        <f t="shared" si="197"/>
        <v>599</v>
      </c>
      <c r="J2560" s="6" t="str">
        <f t="shared" si="198"/>
        <v>Jaipur</v>
      </c>
      <c r="K2560" s="6">
        <f>COUNTIFS(pg_transaction_cleaned!$O$2:$O$5743,A2560,pg_transaction_cleaned!$F$2:$F$5743,"CAPTURE")</f>
        <v>1</v>
      </c>
      <c r="L2560" s="7">
        <f>SUMIFS(pg_transaction_cleaned!$H$2:$H$5743,pg_transaction_cleaned!$O$2:$O$5743,A2560,pg_transaction_cleaned!$F$2:$F$5743,"CAPTURE")</f>
        <v>599</v>
      </c>
      <c r="M2560" s="6">
        <f>COUNTIFS(pg_transaction_cleaned!$O$2:$O$5743,A2560,pg_transaction_cleaned!$F$2:$F$5743,"REFUND")</f>
        <v>0</v>
      </c>
      <c r="N2560" s="7">
        <f>SUMIFS(pg_transaction_cleaned!$H$2:$H$5743,pg_transaction_cleaned!$O$2:$O$5743,A2560,pg_transaction_cleaned!$F$2:$F$5743,"REFUND")</f>
        <v>0</v>
      </c>
      <c r="O2560" s="6" t="str">
        <f t="shared" si="199"/>
        <v>OK</v>
      </c>
      <c r="P2560" s="8">
        <f t="shared" si="200"/>
        <v>0</v>
      </c>
    </row>
    <row r="2561" spans="1:16" x14ac:dyDescent="0.3">
      <c r="A2561" s="6" t="s">
        <v>5118</v>
      </c>
      <c r="B2561" s="6" t="s">
        <v>11946</v>
      </c>
      <c r="C2561" s="6" t="s">
        <v>5119</v>
      </c>
      <c r="D2561" s="6" t="s">
        <v>75</v>
      </c>
      <c r="E2561" s="6" t="s">
        <v>18</v>
      </c>
      <c r="F2561" s="6" t="s">
        <v>11929</v>
      </c>
      <c r="G2561" s="6" t="s">
        <v>19</v>
      </c>
      <c r="H2561" s="10">
        <f t="shared" si="196"/>
        <v>46268</v>
      </c>
      <c r="I2561" s="7">
        <f t="shared" si="197"/>
        <v>799</v>
      </c>
      <c r="J2561" s="6" t="str">
        <f t="shared" si="198"/>
        <v>Mumbai</v>
      </c>
      <c r="K2561" s="6">
        <f>COUNTIFS(pg_transaction_cleaned!$O$2:$O$5743,A2561,pg_transaction_cleaned!$F$2:$F$5743,"CAPTURE")</f>
        <v>1</v>
      </c>
      <c r="L2561" s="7">
        <f>SUMIFS(pg_transaction_cleaned!$H$2:$H$5743,pg_transaction_cleaned!$O$2:$O$5743,A2561,pg_transaction_cleaned!$F$2:$F$5743,"CAPTURE")</f>
        <v>799</v>
      </c>
      <c r="M2561" s="6">
        <f>COUNTIFS(pg_transaction_cleaned!$O$2:$O$5743,A2561,pg_transaction_cleaned!$F$2:$F$5743,"REFUND")</f>
        <v>0</v>
      </c>
      <c r="N2561" s="7">
        <f>SUMIFS(pg_transaction_cleaned!$H$2:$H$5743,pg_transaction_cleaned!$O$2:$O$5743,A2561,pg_transaction_cleaned!$F$2:$F$5743,"REFUND")</f>
        <v>0</v>
      </c>
      <c r="O2561" s="6" t="str">
        <f t="shared" si="199"/>
        <v>OK</v>
      </c>
      <c r="P2561" s="8">
        <f t="shared" si="200"/>
        <v>0</v>
      </c>
    </row>
    <row r="2562" spans="1:16" x14ac:dyDescent="0.3">
      <c r="A2562" s="6" t="s">
        <v>5120</v>
      </c>
      <c r="B2562" s="6" t="s">
        <v>11875</v>
      </c>
      <c r="C2562" s="6" t="s">
        <v>5121</v>
      </c>
      <c r="D2562" s="6" t="s">
        <v>17</v>
      </c>
      <c r="E2562" s="6" t="s">
        <v>43</v>
      </c>
      <c r="F2562" s="6" t="s">
        <v>12159</v>
      </c>
      <c r="G2562" s="6" t="s">
        <v>19</v>
      </c>
      <c r="H2562" s="10">
        <f t="shared" ref="H2562:H2625" si="201">IF(MID(B2562,5,1)="-",DATE(LEFT(B2562,4),MID(B2562,6,2),RIGHT(B2562,2)),DATE(RIGHT(B2562,4),MID(B2562,4,2),LEFT(B2562,2)))</f>
        <v>46279</v>
      </c>
      <c r="I2562" s="7">
        <f t="shared" ref="I2562:I2625" si="202">VALUE(SUBSTITUTE(F2562,",",""))</f>
        <v>15998</v>
      </c>
      <c r="J2562" s="6" t="str">
        <f t="shared" ref="J2562:J2625" si="203">IF(TRIM(D2562)="","Unknown",TRIM(D2562))</f>
        <v>Pune</v>
      </c>
      <c r="K2562" s="6">
        <f>COUNTIFS(pg_transaction_cleaned!$O$2:$O$5743,A2562,pg_transaction_cleaned!$F$2:$F$5743,"CAPTURE")</f>
        <v>1</v>
      </c>
      <c r="L2562" s="7">
        <f>SUMIFS(pg_transaction_cleaned!$H$2:$H$5743,pg_transaction_cleaned!$O$2:$O$5743,A2562,pg_transaction_cleaned!$F$2:$F$5743,"CAPTURE")</f>
        <v>15998</v>
      </c>
      <c r="M2562" s="6">
        <f>COUNTIFS(pg_transaction_cleaned!$O$2:$O$5743,A2562,pg_transaction_cleaned!$F$2:$F$5743,"REFUND")</f>
        <v>0</v>
      </c>
      <c r="N2562" s="7">
        <f>SUMIFS(pg_transaction_cleaned!$H$2:$H$5743,pg_transaction_cleaned!$O$2:$O$5743,A2562,pg_transaction_cleaned!$F$2:$F$5743,"REFUND")</f>
        <v>0</v>
      </c>
      <c r="O2562" s="6" t="str">
        <f t="shared" si="199"/>
        <v>OK</v>
      </c>
      <c r="P2562" s="8">
        <f t="shared" si="200"/>
        <v>0</v>
      </c>
    </row>
    <row r="2563" spans="1:16" x14ac:dyDescent="0.3">
      <c r="A2563" s="6" t="s">
        <v>5122</v>
      </c>
      <c r="B2563" s="6" t="s">
        <v>11830</v>
      </c>
      <c r="C2563" s="6" t="s">
        <v>5123</v>
      </c>
      <c r="D2563" s="6" t="s">
        <v>48</v>
      </c>
      <c r="E2563" s="6" t="s">
        <v>18</v>
      </c>
      <c r="F2563" s="6" t="s">
        <v>11841</v>
      </c>
      <c r="G2563" s="6" t="s">
        <v>19</v>
      </c>
      <c r="H2563" s="10">
        <f t="shared" si="201"/>
        <v>46282</v>
      </c>
      <c r="I2563" s="7">
        <f t="shared" si="202"/>
        <v>2499</v>
      </c>
      <c r="J2563" s="6" t="str">
        <f t="shared" si="203"/>
        <v>Jaipur</v>
      </c>
      <c r="K2563" s="6">
        <f>COUNTIFS(pg_transaction_cleaned!$O$2:$O$5743,A2563,pg_transaction_cleaned!$F$2:$F$5743,"CAPTURE")</f>
        <v>1</v>
      </c>
      <c r="L2563" s="7">
        <f>SUMIFS(pg_transaction_cleaned!$H$2:$H$5743,pg_transaction_cleaned!$O$2:$O$5743,A2563,pg_transaction_cleaned!$F$2:$F$5743,"CAPTURE")</f>
        <v>2499</v>
      </c>
      <c r="M2563" s="6">
        <f>COUNTIFS(pg_transaction_cleaned!$O$2:$O$5743,A2563,pg_transaction_cleaned!$F$2:$F$5743,"REFUND")</f>
        <v>0</v>
      </c>
      <c r="N2563" s="7">
        <f>SUMIFS(pg_transaction_cleaned!$H$2:$H$5743,pg_transaction_cleaned!$O$2:$O$5743,A2563,pg_transaction_cleaned!$F$2:$F$5743,"REFUND")</f>
        <v>0</v>
      </c>
      <c r="O2563" s="6" t="str">
        <f t="shared" ref="O2563:O2626" si="204">IF(AND(G2563="Paid",K2563=0),"Paid, no payment",IF(AND(OR(G2563="Failed",G2563="Cancelled"),K2563&gt;0),"Payment on failed/cancelled",IF(K2563&gt;1,"Duplicate charge",IF(AND(K2563=1,ROUND(L2563-I2563,2)&lt;&gt;0),"Amount difference",IF(AND(G2563="Refunded",M2563=0),"Refunded, no refund",IF(AND(G2563&lt;&gt;"Refunded",M2563&gt;0),"Refund, order not Refunded",IF(AND(M2563&gt;0,ROUND(N2563-I2563,2)&lt;&gt;0),"Refund amount differs","OK")))))))</f>
        <v>OK</v>
      </c>
      <c r="P2563" s="8">
        <f t="shared" ref="P2563:P2626" si="205">IF(O2563="OK",0,IF(O2563="Paid, no payment",I2563,IF(O2563="Payment on failed/cancelled",L2563,IF(OR(O2563="Duplicate charge",O2563="Amount difference"),L2563-I2563,IF(O2563="Refunded, no refund",I2563,N2563)))))</f>
        <v>0</v>
      </c>
    </row>
    <row r="2564" spans="1:16" x14ac:dyDescent="0.3">
      <c r="A2564" s="6" t="s">
        <v>5124</v>
      </c>
      <c r="B2564" s="6" t="s">
        <v>11887</v>
      </c>
      <c r="C2564" s="6" t="s">
        <v>5125</v>
      </c>
      <c r="D2564" s="6" t="s">
        <v>75</v>
      </c>
      <c r="E2564" s="6" t="s">
        <v>18</v>
      </c>
      <c r="F2564" s="6" t="s">
        <v>12084</v>
      </c>
      <c r="G2564" s="6" t="s">
        <v>19</v>
      </c>
      <c r="H2564" s="10">
        <f t="shared" si="201"/>
        <v>46268</v>
      </c>
      <c r="I2564" s="7">
        <f t="shared" si="202"/>
        <v>7497</v>
      </c>
      <c r="J2564" s="6" t="str">
        <f t="shared" si="203"/>
        <v>Mumbai</v>
      </c>
      <c r="K2564" s="6">
        <f>COUNTIFS(pg_transaction_cleaned!$O$2:$O$5743,A2564,pg_transaction_cleaned!$F$2:$F$5743,"CAPTURE")</f>
        <v>1</v>
      </c>
      <c r="L2564" s="7">
        <f>SUMIFS(pg_transaction_cleaned!$H$2:$H$5743,pg_transaction_cleaned!$O$2:$O$5743,A2564,pg_transaction_cleaned!$F$2:$F$5743,"CAPTURE")</f>
        <v>7497</v>
      </c>
      <c r="M2564" s="6">
        <f>COUNTIFS(pg_transaction_cleaned!$O$2:$O$5743,A2564,pg_transaction_cleaned!$F$2:$F$5743,"REFUND")</f>
        <v>0</v>
      </c>
      <c r="N2564" s="7">
        <f>SUMIFS(pg_transaction_cleaned!$H$2:$H$5743,pg_transaction_cleaned!$O$2:$O$5743,A2564,pg_transaction_cleaned!$F$2:$F$5743,"REFUND")</f>
        <v>0</v>
      </c>
      <c r="O2564" s="6" t="str">
        <f t="shared" si="204"/>
        <v>OK</v>
      </c>
      <c r="P2564" s="8">
        <f t="shared" si="205"/>
        <v>0</v>
      </c>
    </row>
    <row r="2565" spans="1:16" x14ac:dyDescent="0.3">
      <c r="A2565" s="6" t="s">
        <v>5126</v>
      </c>
      <c r="B2565" s="6" t="s">
        <v>11864</v>
      </c>
      <c r="C2565" s="6" t="s">
        <v>5127</v>
      </c>
      <c r="D2565" s="6" t="s">
        <v>75</v>
      </c>
      <c r="E2565" s="6" t="s">
        <v>27</v>
      </c>
      <c r="F2565" s="6" t="s">
        <v>11997</v>
      </c>
      <c r="G2565" s="6" t="s">
        <v>19</v>
      </c>
      <c r="H2565" s="10">
        <f t="shared" si="201"/>
        <v>46267</v>
      </c>
      <c r="I2565" s="7">
        <f t="shared" si="202"/>
        <v>4999</v>
      </c>
      <c r="J2565" s="6" t="str">
        <f t="shared" si="203"/>
        <v>Mumbai</v>
      </c>
      <c r="K2565" s="6">
        <f>COUNTIFS(pg_transaction_cleaned!$O$2:$O$5743,A2565,pg_transaction_cleaned!$F$2:$F$5743,"CAPTURE")</f>
        <v>1</v>
      </c>
      <c r="L2565" s="7">
        <f>SUMIFS(pg_transaction_cleaned!$H$2:$H$5743,pg_transaction_cleaned!$O$2:$O$5743,A2565,pg_transaction_cleaned!$F$2:$F$5743,"CAPTURE")</f>
        <v>4999</v>
      </c>
      <c r="M2565" s="6">
        <f>COUNTIFS(pg_transaction_cleaned!$O$2:$O$5743,A2565,pg_transaction_cleaned!$F$2:$F$5743,"REFUND")</f>
        <v>0</v>
      </c>
      <c r="N2565" s="7">
        <f>SUMIFS(pg_transaction_cleaned!$H$2:$H$5743,pg_transaction_cleaned!$O$2:$O$5743,A2565,pg_transaction_cleaned!$F$2:$F$5743,"REFUND")</f>
        <v>0</v>
      </c>
      <c r="O2565" s="6" t="str">
        <f t="shared" si="204"/>
        <v>OK</v>
      </c>
      <c r="P2565" s="8">
        <f t="shared" si="205"/>
        <v>0</v>
      </c>
    </row>
    <row r="2566" spans="1:16" x14ac:dyDescent="0.3">
      <c r="A2566" s="6" t="s">
        <v>5128</v>
      </c>
      <c r="B2566" s="6" t="s">
        <v>11887</v>
      </c>
      <c r="C2566" s="6" t="s">
        <v>5129</v>
      </c>
      <c r="D2566" s="6" t="s">
        <v>17</v>
      </c>
      <c r="E2566" s="6" t="s">
        <v>43</v>
      </c>
      <c r="F2566" s="6" t="s">
        <v>11835</v>
      </c>
      <c r="G2566" s="6" t="s">
        <v>19</v>
      </c>
      <c r="H2566" s="10">
        <f t="shared" si="201"/>
        <v>46268</v>
      </c>
      <c r="I2566" s="7">
        <f t="shared" si="202"/>
        <v>499</v>
      </c>
      <c r="J2566" s="6" t="str">
        <f t="shared" si="203"/>
        <v>Pune</v>
      </c>
      <c r="K2566" s="6">
        <f>COUNTIFS(pg_transaction_cleaned!$O$2:$O$5743,A2566,pg_transaction_cleaned!$F$2:$F$5743,"CAPTURE")</f>
        <v>1</v>
      </c>
      <c r="L2566" s="7">
        <f>SUMIFS(pg_transaction_cleaned!$H$2:$H$5743,pg_transaction_cleaned!$O$2:$O$5743,A2566,pg_transaction_cleaned!$F$2:$F$5743,"CAPTURE")</f>
        <v>499</v>
      </c>
      <c r="M2566" s="6">
        <f>COUNTIFS(pg_transaction_cleaned!$O$2:$O$5743,A2566,pg_transaction_cleaned!$F$2:$F$5743,"REFUND")</f>
        <v>0</v>
      </c>
      <c r="N2566" s="7">
        <f>SUMIFS(pg_transaction_cleaned!$H$2:$H$5743,pg_transaction_cleaned!$O$2:$O$5743,A2566,pg_transaction_cleaned!$F$2:$F$5743,"REFUND")</f>
        <v>0</v>
      </c>
      <c r="O2566" s="6" t="str">
        <f t="shared" si="204"/>
        <v>OK</v>
      </c>
      <c r="P2566" s="8">
        <f t="shared" si="205"/>
        <v>0</v>
      </c>
    </row>
    <row r="2567" spans="1:16" x14ac:dyDescent="0.3">
      <c r="A2567" s="6" t="s">
        <v>5130</v>
      </c>
      <c r="B2567" s="6" t="s">
        <v>11946</v>
      </c>
      <c r="C2567" s="6" t="s">
        <v>5131</v>
      </c>
      <c r="D2567" s="6" t="s">
        <v>51</v>
      </c>
      <c r="E2567" s="6" t="s">
        <v>27</v>
      </c>
      <c r="F2567" s="6" t="s">
        <v>12011</v>
      </c>
      <c r="G2567" s="6" t="s">
        <v>19</v>
      </c>
      <c r="H2567" s="10">
        <f t="shared" si="201"/>
        <v>46268</v>
      </c>
      <c r="I2567" s="7">
        <f t="shared" si="202"/>
        <v>7097</v>
      </c>
      <c r="J2567" s="6" t="str">
        <f t="shared" si="203"/>
        <v>Chennai</v>
      </c>
      <c r="K2567" s="6">
        <f>COUNTIFS(pg_transaction_cleaned!$O$2:$O$5743,A2567,pg_transaction_cleaned!$F$2:$F$5743,"CAPTURE")</f>
        <v>1</v>
      </c>
      <c r="L2567" s="7">
        <f>SUMIFS(pg_transaction_cleaned!$H$2:$H$5743,pg_transaction_cleaned!$O$2:$O$5743,A2567,pg_transaction_cleaned!$F$2:$F$5743,"CAPTURE")</f>
        <v>7097</v>
      </c>
      <c r="M2567" s="6">
        <f>COUNTIFS(pg_transaction_cleaned!$O$2:$O$5743,A2567,pg_transaction_cleaned!$F$2:$F$5743,"REFUND")</f>
        <v>0</v>
      </c>
      <c r="N2567" s="7">
        <f>SUMIFS(pg_transaction_cleaned!$H$2:$H$5743,pg_transaction_cleaned!$O$2:$O$5743,A2567,pg_transaction_cleaned!$F$2:$F$5743,"REFUND")</f>
        <v>0</v>
      </c>
      <c r="O2567" s="6" t="str">
        <f t="shared" si="204"/>
        <v>OK</v>
      </c>
      <c r="P2567" s="8">
        <f t="shared" si="205"/>
        <v>0</v>
      </c>
    </row>
    <row r="2568" spans="1:16" x14ac:dyDescent="0.3">
      <c r="A2568" s="6" t="s">
        <v>5132</v>
      </c>
      <c r="B2568" s="6" t="s">
        <v>11968</v>
      </c>
      <c r="C2568" s="6" t="s">
        <v>5133</v>
      </c>
      <c r="D2568" s="6" t="s">
        <v>26</v>
      </c>
      <c r="E2568" s="6" t="s">
        <v>54</v>
      </c>
      <c r="F2568" s="6" t="s">
        <v>12116</v>
      </c>
      <c r="G2568" s="6" t="s">
        <v>19</v>
      </c>
      <c r="H2568" s="10">
        <f t="shared" si="201"/>
        <v>46267</v>
      </c>
      <c r="I2568" s="7">
        <f t="shared" si="202"/>
        <v>6297</v>
      </c>
      <c r="J2568" s="6" t="str">
        <f t="shared" si="203"/>
        <v>Kolkata</v>
      </c>
      <c r="K2568" s="6">
        <f>COUNTIFS(pg_transaction_cleaned!$O$2:$O$5743,A2568,pg_transaction_cleaned!$F$2:$F$5743,"CAPTURE")</f>
        <v>1</v>
      </c>
      <c r="L2568" s="7">
        <f>SUMIFS(pg_transaction_cleaned!$H$2:$H$5743,pg_transaction_cleaned!$O$2:$O$5743,A2568,pg_transaction_cleaned!$F$2:$F$5743,"CAPTURE")</f>
        <v>6297</v>
      </c>
      <c r="M2568" s="6">
        <f>COUNTIFS(pg_transaction_cleaned!$O$2:$O$5743,A2568,pg_transaction_cleaned!$F$2:$F$5743,"REFUND")</f>
        <v>0</v>
      </c>
      <c r="N2568" s="7">
        <f>SUMIFS(pg_transaction_cleaned!$H$2:$H$5743,pg_transaction_cleaned!$O$2:$O$5743,A2568,pg_transaction_cleaned!$F$2:$F$5743,"REFUND")</f>
        <v>0</v>
      </c>
      <c r="O2568" s="6" t="str">
        <f t="shared" si="204"/>
        <v>OK</v>
      </c>
      <c r="P2568" s="8">
        <f t="shared" si="205"/>
        <v>0</v>
      </c>
    </row>
    <row r="2569" spans="1:16" x14ac:dyDescent="0.3">
      <c r="A2569" s="6" t="s">
        <v>5134</v>
      </c>
      <c r="B2569" s="6" t="s">
        <v>11963</v>
      </c>
      <c r="C2569" s="6" t="s">
        <v>5135</v>
      </c>
      <c r="D2569" s="6" t="s">
        <v>42</v>
      </c>
      <c r="E2569" s="6" t="s">
        <v>27</v>
      </c>
      <c r="F2569" s="6" t="s">
        <v>11855</v>
      </c>
      <c r="G2569" s="6" t="s">
        <v>115</v>
      </c>
      <c r="H2569" s="10">
        <f t="shared" si="201"/>
        <v>46287</v>
      </c>
      <c r="I2569" s="7">
        <f t="shared" si="202"/>
        <v>4999</v>
      </c>
      <c r="J2569" s="6" t="str">
        <f t="shared" si="203"/>
        <v>Hyderabad</v>
      </c>
      <c r="K2569" s="6">
        <f>COUNTIFS(pg_transaction_cleaned!$O$2:$O$5743,A2569,pg_transaction_cleaned!$F$2:$F$5743,"CAPTURE")</f>
        <v>0</v>
      </c>
      <c r="L2569" s="7">
        <f>SUMIFS(pg_transaction_cleaned!$H$2:$H$5743,pg_transaction_cleaned!$O$2:$O$5743,A2569,pg_transaction_cleaned!$F$2:$F$5743,"CAPTURE")</f>
        <v>0</v>
      </c>
      <c r="M2569" s="6">
        <f>COUNTIFS(pg_transaction_cleaned!$O$2:$O$5743,A2569,pg_transaction_cleaned!$F$2:$F$5743,"REFUND")</f>
        <v>0</v>
      </c>
      <c r="N2569" s="7">
        <f>SUMIFS(pg_transaction_cleaned!$H$2:$H$5743,pg_transaction_cleaned!$O$2:$O$5743,A2569,pg_transaction_cleaned!$F$2:$F$5743,"REFUND")</f>
        <v>0</v>
      </c>
      <c r="O2569" s="6" t="str">
        <f t="shared" si="204"/>
        <v>OK</v>
      </c>
      <c r="P2569" s="8">
        <f t="shared" si="205"/>
        <v>0</v>
      </c>
    </row>
    <row r="2570" spans="1:16" x14ac:dyDescent="0.3">
      <c r="A2570" s="6" t="s">
        <v>5136</v>
      </c>
      <c r="B2570" s="6" t="s">
        <v>11882</v>
      </c>
      <c r="C2570" s="6" t="s">
        <v>5137</v>
      </c>
      <c r="D2570" s="6" t="s">
        <v>48</v>
      </c>
      <c r="E2570" s="6" t="s">
        <v>27</v>
      </c>
      <c r="F2570" s="6" t="s">
        <v>11853</v>
      </c>
      <c r="G2570" s="6" t="s">
        <v>19</v>
      </c>
      <c r="H2570" s="10">
        <f t="shared" si="201"/>
        <v>46271</v>
      </c>
      <c r="I2570" s="7">
        <f t="shared" si="202"/>
        <v>1799</v>
      </c>
      <c r="J2570" s="6" t="str">
        <f t="shared" si="203"/>
        <v>Jaipur</v>
      </c>
      <c r="K2570" s="6">
        <f>COUNTIFS(pg_transaction_cleaned!$O$2:$O$5743,A2570,pg_transaction_cleaned!$F$2:$F$5743,"CAPTURE")</f>
        <v>1</v>
      </c>
      <c r="L2570" s="7">
        <f>SUMIFS(pg_transaction_cleaned!$H$2:$H$5743,pg_transaction_cleaned!$O$2:$O$5743,A2570,pg_transaction_cleaned!$F$2:$F$5743,"CAPTURE")</f>
        <v>1799</v>
      </c>
      <c r="M2570" s="6">
        <f>COUNTIFS(pg_transaction_cleaned!$O$2:$O$5743,A2570,pg_transaction_cleaned!$F$2:$F$5743,"REFUND")</f>
        <v>0</v>
      </c>
      <c r="N2570" s="7">
        <f>SUMIFS(pg_transaction_cleaned!$H$2:$H$5743,pg_transaction_cleaned!$O$2:$O$5743,A2570,pg_transaction_cleaned!$F$2:$F$5743,"REFUND")</f>
        <v>0</v>
      </c>
      <c r="O2570" s="6" t="str">
        <f t="shared" si="204"/>
        <v>OK</v>
      </c>
      <c r="P2570" s="8">
        <f t="shared" si="205"/>
        <v>0</v>
      </c>
    </row>
    <row r="2571" spans="1:16" x14ac:dyDescent="0.3">
      <c r="A2571" s="6" t="s">
        <v>5138</v>
      </c>
      <c r="B2571" s="6" t="s">
        <v>11958</v>
      </c>
      <c r="C2571" s="6" t="s">
        <v>5139</v>
      </c>
      <c r="D2571" s="6" t="s">
        <v>61</v>
      </c>
      <c r="E2571" s="6" t="s">
        <v>27</v>
      </c>
      <c r="F2571" s="6" t="s">
        <v>11863</v>
      </c>
      <c r="G2571" s="6" t="s">
        <v>19</v>
      </c>
      <c r="H2571" s="10">
        <f t="shared" si="201"/>
        <v>46281</v>
      </c>
      <c r="I2571" s="7">
        <f t="shared" si="202"/>
        <v>1499</v>
      </c>
      <c r="J2571" s="6" t="str">
        <f t="shared" si="203"/>
        <v>Delhi</v>
      </c>
      <c r="K2571" s="6">
        <f>COUNTIFS(pg_transaction_cleaned!$O$2:$O$5743,A2571,pg_transaction_cleaned!$F$2:$F$5743,"CAPTURE")</f>
        <v>1</v>
      </c>
      <c r="L2571" s="7">
        <f>SUMIFS(pg_transaction_cleaned!$H$2:$H$5743,pg_transaction_cleaned!$O$2:$O$5743,A2571,pg_transaction_cleaned!$F$2:$F$5743,"CAPTURE")</f>
        <v>1499</v>
      </c>
      <c r="M2571" s="6">
        <f>COUNTIFS(pg_transaction_cleaned!$O$2:$O$5743,A2571,pg_transaction_cleaned!$F$2:$F$5743,"REFUND")</f>
        <v>0</v>
      </c>
      <c r="N2571" s="7">
        <f>SUMIFS(pg_transaction_cleaned!$H$2:$H$5743,pg_transaction_cleaned!$O$2:$O$5743,A2571,pg_transaction_cleaned!$F$2:$F$5743,"REFUND")</f>
        <v>0</v>
      </c>
      <c r="O2571" s="6" t="str">
        <f t="shared" si="204"/>
        <v>OK</v>
      </c>
      <c r="P2571" s="8">
        <f t="shared" si="205"/>
        <v>0</v>
      </c>
    </row>
    <row r="2572" spans="1:16" x14ac:dyDescent="0.3">
      <c r="A2572" s="6" t="s">
        <v>5140</v>
      </c>
      <c r="B2572" s="6" t="s">
        <v>11923</v>
      </c>
      <c r="C2572" s="6" t="s">
        <v>4783</v>
      </c>
      <c r="D2572" s="6" t="s">
        <v>34</v>
      </c>
      <c r="E2572" s="6" t="s">
        <v>18</v>
      </c>
      <c r="F2572" s="6" t="s">
        <v>11853</v>
      </c>
      <c r="G2572" s="6" t="s">
        <v>19</v>
      </c>
      <c r="H2572" s="10">
        <f t="shared" si="201"/>
        <v>46292</v>
      </c>
      <c r="I2572" s="7">
        <f t="shared" si="202"/>
        <v>1799</v>
      </c>
      <c r="J2572" s="6" t="str">
        <f t="shared" si="203"/>
        <v>Ahmedabad</v>
      </c>
      <c r="K2572" s="6">
        <f>COUNTIFS(pg_transaction_cleaned!$O$2:$O$5743,A2572,pg_transaction_cleaned!$F$2:$F$5743,"CAPTURE")</f>
        <v>1</v>
      </c>
      <c r="L2572" s="7">
        <f>SUMIFS(pg_transaction_cleaned!$H$2:$H$5743,pg_transaction_cleaned!$O$2:$O$5743,A2572,pg_transaction_cleaned!$F$2:$F$5743,"CAPTURE")</f>
        <v>1799</v>
      </c>
      <c r="M2572" s="6">
        <f>COUNTIFS(pg_transaction_cleaned!$O$2:$O$5743,A2572,pg_transaction_cleaned!$F$2:$F$5743,"REFUND")</f>
        <v>0</v>
      </c>
      <c r="N2572" s="7">
        <f>SUMIFS(pg_transaction_cleaned!$H$2:$H$5743,pg_transaction_cleaned!$O$2:$O$5743,A2572,pg_transaction_cleaned!$F$2:$F$5743,"REFUND")</f>
        <v>0</v>
      </c>
      <c r="O2572" s="6" t="str">
        <f t="shared" si="204"/>
        <v>OK</v>
      </c>
      <c r="P2572" s="8">
        <f t="shared" si="205"/>
        <v>0</v>
      </c>
    </row>
    <row r="2573" spans="1:16" x14ac:dyDescent="0.3">
      <c r="A2573" s="6" t="s">
        <v>5141</v>
      </c>
      <c r="B2573" s="6" t="s">
        <v>11877</v>
      </c>
      <c r="C2573" s="6" t="s">
        <v>5142</v>
      </c>
      <c r="D2573" s="6" t="s">
        <v>42</v>
      </c>
      <c r="E2573" s="6" t="s">
        <v>27</v>
      </c>
      <c r="F2573" s="6" t="s">
        <v>12202</v>
      </c>
      <c r="G2573" s="6" t="s">
        <v>19</v>
      </c>
      <c r="H2573" s="10">
        <f t="shared" si="201"/>
        <v>46267</v>
      </c>
      <c r="I2573" s="7">
        <f t="shared" si="202"/>
        <v>2798</v>
      </c>
      <c r="J2573" s="6" t="str">
        <f t="shared" si="203"/>
        <v>Hyderabad</v>
      </c>
      <c r="K2573" s="6">
        <f>COUNTIFS(pg_transaction_cleaned!$O$2:$O$5743,A2573,pg_transaction_cleaned!$F$2:$F$5743,"CAPTURE")</f>
        <v>1</v>
      </c>
      <c r="L2573" s="7">
        <f>SUMIFS(pg_transaction_cleaned!$H$2:$H$5743,pg_transaction_cleaned!$O$2:$O$5743,A2573,pg_transaction_cleaned!$F$2:$F$5743,"CAPTURE")</f>
        <v>2798</v>
      </c>
      <c r="M2573" s="6">
        <f>COUNTIFS(pg_transaction_cleaned!$O$2:$O$5743,A2573,pg_transaction_cleaned!$F$2:$F$5743,"REFUND")</f>
        <v>0</v>
      </c>
      <c r="N2573" s="7">
        <f>SUMIFS(pg_transaction_cleaned!$H$2:$H$5743,pg_transaction_cleaned!$O$2:$O$5743,A2573,pg_transaction_cleaned!$F$2:$F$5743,"REFUND")</f>
        <v>0</v>
      </c>
      <c r="O2573" s="6" t="str">
        <f t="shared" si="204"/>
        <v>OK</v>
      </c>
      <c r="P2573" s="8">
        <f t="shared" si="205"/>
        <v>0</v>
      </c>
    </row>
    <row r="2574" spans="1:16" x14ac:dyDescent="0.3">
      <c r="A2574" s="6" t="s">
        <v>5143</v>
      </c>
      <c r="B2574" s="6" t="s">
        <v>11970</v>
      </c>
      <c r="C2574" s="6" t="s">
        <v>2592</v>
      </c>
      <c r="D2574" s="6" t="s">
        <v>48</v>
      </c>
      <c r="E2574" s="6" t="s">
        <v>18</v>
      </c>
      <c r="F2574" s="6" t="s">
        <v>11839</v>
      </c>
      <c r="G2574" s="6" t="s">
        <v>19</v>
      </c>
      <c r="H2574" s="10">
        <f t="shared" si="201"/>
        <v>46294</v>
      </c>
      <c r="I2574" s="7">
        <f t="shared" si="202"/>
        <v>1299</v>
      </c>
      <c r="J2574" s="6" t="str">
        <f t="shared" si="203"/>
        <v>Jaipur</v>
      </c>
      <c r="K2574" s="6">
        <f>COUNTIFS(pg_transaction_cleaned!$O$2:$O$5743,A2574,pg_transaction_cleaned!$F$2:$F$5743,"CAPTURE")</f>
        <v>1</v>
      </c>
      <c r="L2574" s="7">
        <f>SUMIFS(pg_transaction_cleaned!$H$2:$H$5743,pg_transaction_cleaned!$O$2:$O$5743,A2574,pg_transaction_cleaned!$F$2:$F$5743,"CAPTURE")</f>
        <v>1299</v>
      </c>
      <c r="M2574" s="6">
        <f>COUNTIFS(pg_transaction_cleaned!$O$2:$O$5743,A2574,pg_transaction_cleaned!$F$2:$F$5743,"REFUND")</f>
        <v>0</v>
      </c>
      <c r="N2574" s="7">
        <f>SUMIFS(pg_transaction_cleaned!$H$2:$H$5743,pg_transaction_cleaned!$O$2:$O$5743,A2574,pg_transaction_cleaned!$F$2:$F$5743,"REFUND")</f>
        <v>0</v>
      </c>
      <c r="O2574" s="6" t="str">
        <f t="shared" si="204"/>
        <v>OK</v>
      </c>
      <c r="P2574" s="8">
        <f t="shared" si="205"/>
        <v>0</v>
      </c>
    </row>
    <row r="2575" spans="1:16" x14ac:dyDescent="0.3">
      <c r="A2575" s="6" t="s">
        <v>5144</v>
      </c>
      <c r="B2575" s="6" t="s">
        <v>11981</v>
      </c>
      <c r="C2575" s="6" t="s">
        <v>5145</v>
      </c>
      <c r="D2575" s="6" t="s">
        <v>61</v>
      </c>
      <c r="E2575" s="6" t="s">
        <v>18</v>
      </c>
      <c r="F2575" s="6" t="s">
        <v>11879</v>
      </c>
      <c r="G2575" s="6" t="s">
        <v>19</v>
      </c>
      <c r="H2575" s="10">
        <f t="shared" si="201"/>
        <v>46274</v>
      </c>
      <c r="I2575" s="7">
        <f t="shared" si="202"/>
        <v>1798</v>
      </c>
      <c r="J2575" s="6" t="str">
        <f t="shared" si="203"/>
        <v>Delhi</v>
      </c>
      <c r="K2575" s="6">
        <f>COUNTIFS(pg_transaction_cleaned!$O$2:$O$5743,A2575,pg_transaction_cleaned!$F$2:$F$5743,"CAPTURE")</f>
        <v>1</v>
      </c>
      <c r="L2575" s="7">
        <f>SUMIFS(pg_transaction_cleaned!$H$2:$H$5743,pg_transaction_cleaned!$O$2:$O$5743,A2575,pg_transaction_cleaned!$F$2:$F$5743,"CAPTURE")</f>
        <v>1798</v>
      </c>
      <c r="M2575" s="6">
        <f>COUNTIFS(pg_transaction_cleaned!$O$2:$O$5743,A2575,pg_transaction_cleaned!$F$2:$F$5743,"REFUND")</f>
        <v>0</v>
      </c>
      <c r="N2575" s="7">
        <f>SUMIFS(pg_transaction_cleaned!$H$2:$H$5743,pg_transaction_cleaned!$O$2:$O$5743,A2575,pg_transaction_cleaned!$F$2:$F$5743,"REFUND")</f>
        <v>0</v>
      </c>
      <c r="O2575" s="6" t="str">
        <f t="shared" si="204"/>
        <v>OK</v>
      </c>
      <c r="P2575" s="8">
        <f t="shared" si="205"/>
        <v>0</v>
      </c>
    </row>
    <row r="2576" spans="1:16" x14ac:dyDescent="0.3">
      <c r="A2576" s="6" t="s">
        <v>5146</v>
      </c>
      <c r="B2576" s="6" t="s">
        <v>11905</v>
      </c>
      <c r="C2576" s="6" t="s">
        <v>5147</v>
      </c>
      <c r="D2576" s="6" t="s">
        <v>75</v>
      </c>
      <c r="E2576" s="6" t="s">
        <v>18</v>
      </c>
      <c r="F2576" s="6" t="s">
        <v>11853</v>
      </c>
      <c r="G2576" s="6" t="s">
        <v>19</v>
      </c>
      <c r="H2576" s="10">
        <f t="shared" si="201"/>
        <v>46291</v>
      </c>
      <c r="I2576" s="7">
        <f t="shared" si="202"/>
        <v>1799</v>
      </c>
      <c r="J2576" s="6" t="str">
        <f t="shared" si="203"/>
        <v>Mumbai</v>
      </c>
      <c r="K2576" s="6">
        <f>COUNTIFS(pg_transaction_cleaned!$O$2:$O$5743,A2576,pg_transaction_cleaned!$F$2:$F$5743,"CAPTURE")</f>
        <v>1</v>
      </c>
      <c r="L2576" s="7">
        <f>SUMIFS(pg_transaction_cleaned!$H$2:$H$5743,pg_transaction_cleaned!$O$2:$O$5743,A2576,pg_transaction_cleaned!$F$2:$F$5743,"CAPTURE")</f>
        <v>1799</v>
      </c>
      <c r="M2576" s="6">
        <f>COUNTIFS(pg_transaction_cleaned!$O$2:$O$5743,A2576,pg_transaction_cleaned!$F$2:$F$5743,"REFUND")</f>
        <v>0</v>
      </c>
      <c r="N2576" s="7">
        <f>SUMIFS(pg_transaction_cleaned!$H$2:$H$5743,pg_transaction_cleaned!$O$2:$O$5743,A2576,pg_transaction_cleaned!$F$2:$F$5743,"REFUND")</f>
        <v>0</v>
      </c>
      <c r="O2576" s="6" t="str">
        <f t="shared" si="204"/>
        <v>OK</v>
      </c>
      <c r="P2576" s="8">
        <f t="shared" si="205"/>
        <v>0</v>
      </c>
    </row>
    <row r="2577" spans="1:16" x14ac:dyDescent="0.3">
      <c r="A2577" s="6" t="s">
        <v>5148</v>
      </c>
      <c r="B2577" s="6" t="s">
        <v>11903</v>
      </c>
      <c r="C2577" s="6" t="s">
        <v>5149</v>
      </c>
      <c r="D2577" s="6" t="s">
        <v>48</v>
      </c>
      <c r="E2577" s="6" t="s">
        <v>27</v>
      </c>
      <c r="F2577" s="6" t="s">
        <v>11861</v>
      </c>
      <c r="G2577" s="6" t="s">
        <v>19</v>
      </c>
      <c r="H2577" s="10">
        <f t="shared" si="201"/>
        <v>46277</v>
      </c>
      <c r="I2577" s="7">
        <f t="shared" si="202"/>
        <v>7999</v>
      </c>
      <c r="J2577" s="6" t="str">
        <f t="shared" si="203"/>
        <v>Jaipur</v>
      </c>
      <c r="K2577" s="6">
        <f>COUNTIFS(pg_transaction_cleaned!$O$2:$O$5743,A2577,pg_transaction_cleaned!$F$2:$F$5743,"CAPTURE")</f>
        <v>1</v>
      </c>
      <c r="L2577" s="7">
        <f>SUMIFS(pg_transaction_cleaned!$H$2:$H$5743,pg_transaction_cleaned!$O$2:$O$5743,A2577,pg_transaction_cleaned!$F$2:$F$5743,"CAPTURE")</f>
        <v>7999</v>
      </c>
      <c r="M2577" s="6">
        <f>COUNTIFS(pg_transaction_cleaned!$O$2:$O$5743,A2577,pg_transaction_cleaned!$F$2:$F$5743,"REFUND")</f>
        <v>0</v>
      </c>
      <c r="N2577" s="7">
        <f>SUMIFS(pg_transaction_cleaned!$H$2:$H$5743,pg_transaction_cleaned!$O$2:$O$5743,A2577,pg_transaction_cleaned!$F$2:$F$5743,"REFUND")</f>
        <v>0</v>
      </c>
      <c r="O2577" s="6" t="str">
        <f t="shared" si="204"/>
        <v>OK</v>
      </c>
      <c r="P2577" s="8">
        <f t="shared" si="205"/>
        <v>0</v>
      </c>
    </row>
    <row r="2578" spans="1:16" x14ac:dyDescent="0.3">
      <c r="A2578" s="6" t="s">
        <v>5150</v>
      </c>
      <c r="B2578" s="6" t="s">
        <v>11868</v>
      </c>
      <c r="C2578" s="6" t="s">
        <v>5151</v>
      </c>
      <c r="D2578" s="6" t="s">
        <v>26</v>
      </c>
      <c r="E2578" s="6" t="s">
        <v>18</v>
      </c>
      <c r="F2578" s="6" t="s">
        <v>11902</v>
      </c>
      <c r="G2578" s="6" t="s">
        <v>19</v>
      </c>
      <c r="H2578" s="10">
        <f t="shared" si="201"/>
        <v>46288</v>
      </c>
      <c r="I2578" s="7">
        <f t="shared" si="202"/>
        <v>2999</v>
      </c>
      <c r="J2578" s="6" t="str">
        <f t="shared" si="203"/>
        <v>Kolkata</v>
      </c>
      <c r="K2578" s="6">
        <f>COUNTIFS(pg_transaction_cleaned!$O$2:$O$5743,A2578,pg_transaction_cleaned!$F$2:$F$5743,"CAPTURE")</f>
        <v>1</v>
      </c>
      <c r="L2578" s="7">
        <f>SUMIFS(pg_transaction_cleaned!$H$2:$H$5743,pg_transaction_cleaned!$O$2:$O$5743,A2578,pg_transaction_cleaned!$F$2:$F$5743,"CAPTURE")</f>
        <v>2999</v>
      </c>
      <c r="M2578" s="6">
        <f>COUNTIFS(pg_transaction_cleaned!$O$2:$O$5743,A2578,pg_transaction_cleaned!$F$2:$F$5743,"REFUND")</f>
        <v>0</v>
      </c>
      <c r="N2578" s="7">
        <f>SUMIFS(pg_transaction_cleaned!$H$2:$H$5743,pg_transaction_cleaned!$O$2:$O$5743,A2578,pg_transaction_cleaned!$F$2:$F$5743,"REFUND")</f>
        <v>0</v>
      </c>
      <c r="O2578" s="6" t="str">
        <f t="shared" si="204"/>
        <v>OK</v>
      </c>
      <c r="P2578" s="8">
        <f t="shared" si="205"/>
        <v>0</v>
      </c>
    </row>
    <row r="2579" spans="1:16" x14ac:dyDescent="0.3">
      <c r="A2579" s="6" t="s">
        <v>5152</v>
      </c>
      <c r="B2579" s="6" t="s">
        <v>11915</v>
      </c>
      <c r="C2579" s="6" t="s">
        <v>5153</v>
      </c>
      <c r="D2579" s="6" t="s">
        <v>37</v>
      </c>
      <c r="E2579" s="6" t="s">
        <v>27</v>
      </c>
      <c r="F2579" s="6" t="s">
        <v>11833</v>
      </c>
      <c r="G2579" s="6" t="s">
        <v>19</v>
      </c>
      <c r="H2579" s="10">
        <f t="shared" si="201"/>
        <v>46285</v>
      </c>
      <c r="I2579" s="7">
        <f t="shared" si="202"/>
        <v>3298</v>
      </c>
      <c r="J2579" s="6" t="str">
        <f t="shared" si="203"/>
        <v>Lucknow</v>
      </c>
      <c r="K2579" s="6">
        <f>COUNTIFS(pg_transaction_cleaned!$O$2:$O$5743,A2579,pg_transaction_cleaned!$F$2:$F$5743,"CAPTURE")</f>
        <v>1</v>
      </c>
      <c r="L2579" s="7">
        <f>SUMIFS(pg_transaction_cleaned!$H$2:$H$5743,pg_transaction_cleaned!$O$2:$O$5743,A2579,pg_transaction_cleaned!$F$2:$F$5743,"CAPTURE")</f>
        <v>3298</v>
      </c>
      <c r="M2579" s="6">
        <f>COUNTIFS(pg_transaction_cleaned!$O$2:$O$5743,A2579,pg_transaction_cleaned!$F$2:$F$5743,"REFUND")</f>
        <v>0</v>
      </c>
      <c r="N2579" s="7">
        <f>SUMIFS(pg_transaction_cleaned!$H$2:$H$5743,pg_transaction_cleaned!$O$2:$O$5743,A2579,pg_transaction_cleaned!$F$2:$F$5743,"REFUND")</f>
        <v>0</v>
      </c>
      <c r="O2579" s="6" t="str">
        <f t="shared" si="204"/>
        <v>OK</v>
      </c>
      <c r="P2579" s="8">
        <f t="shared" si="205"/>
        <v>0</v>
      </c>
    </row>
    <row r="2580" spans="1:16" x14ac:dyDescent="0.3">
      <c r="A2580" s="6" t="s">
        <v>5154</v>
      </c>
      <c r="B2580" s="6" t="s">
        <v>11842</v>
      </c>
      <c r="C2580" s="6" t="s">
        <v>5155</v>
      </c>
      <c r="D2580" s="6" t="s">
        <v>17</v>
      </c>
      <c r="E2580" s="6" t="s">
        <v>18</v>
      </c>
      <c r="F2580" s="6" t="s">
        <v>11885</v>
      </c>
      <c r="G2580" s="6" t="s">
        <v>19</v>
      </c>
      <c r="H2580" s="10">
        <f t="shared" si="201"/>
        <v>46290</v>
      </c>
      <c r="I2580" s="7">
        <f t="shared" si="202"/>
        <v>10297</v>
      </c>
      <c r="J2580" s="6" t="str">
        <f t="shared" si="203"/>
        <v>Pune</v>
      </c>
      <c r="K2580" s="6">
        <f>COUNTIFS(pg_transaction_cleaned!$O$2:$O$5743,A2580,pg_transaction_cleaned!$F$2:$F$5743,"CAPTURE")</f>
        <v>1</v>
      </c>
      <c r="L2580" s="7">
        <f>SUMIFS(pg_transaction_cleaned!$H$2:$H$5743,pg_transaction_cleaned!$O$2:$O$5743,A2580,pg_transaction_cleaned!$F$2:$F$5743,"CAPTURE")</f>
        <v>10297</v>
      </c>
      <c r="M2580" s="6">
        <f>COUNTIFS(pg_transaction_cleaned!$O$2:$O$5743,A2580,pg_transaction_cleaned!$F$2:$F$5743,"REFUND")</f>
        <v>0</v>
      </c>
      <c r="N2580" s="7">
        <f>SUMIFS(pg_transaction_cleaned!$H$2:$H$5743,pg_transaction_cleaned!$O$2:$O$5743,A2580,pg_transaction_cleaned!$F$2:$F$5743,"REFUND")</f>
        <v>0</v>
      </c>
      <c r="O2580" s="6" t="str">
        <f t="shared" si="204"/>
        <v>OK</v>
      </c>
      <c r="P2580" s="8">
        <f t="shared" si="205"/>
        <v>0</v>
      </c>
    </row>
    <row r="2581" spans="1:16" x14ac:dyDescent="0.3">
      <c r="A2581" s="6" t="s">
        <v>5156</v>
      </c>
      <c r="B2581" s="6" t="s">
        <v>11998</v>
      </c>
      <c r="C2581" s="6" t="s">
        <v>5157</v>
      </c>
      <c r="D2581" s="6"/>
      <c r="E2581" s="6" t="s">
        <v>54</v>
      </c>
      <c r="F2581" s="6" t="s">
        <v>11932</v>
      </c>
      <c r="G2581" s="6" t="s">
        <v>19</v>
      </c>
      <c r="H2581" s="10">
        <f t="shared" si="201"/>
        <v>46293</v>
      </c>
      <c r="I2581" s="7">
        <f t="shared" si="202"/>
        <v>8798</v>
      </c>
      <c r="J2581" s="6" t="str">
        <f t="shared" si="203"/>
        <v>Unknown</v>
      </c>
      <c r="K2581" s="6">
        <f>COUNTIFS(pg_transaction_cleaned!$O$2:$O$5743,A2581,pg_transaction_cleaned!$F$2:$F$5743,"CAPTURE")</f>
        <v>1</v>
      </c>
      <c r="L2581" s="7">
        <f>SUMIFS(pg_transaction_cleaned!$H$2:$H$5743,pg_transaction_cleaned!$O$2:$O$5743,A2581,pg_transaction_cleaned!$F$2:$F$5743,"CAPTURE")</f>
        <v>8798</v>
      </c>
      <c r="M2581" s="6">
        <f>COUNTIFS(pg_transaction_cleaned!$O$2:$O$5743,A2581,pg_transaction_cleaned!$F$2:$F$5743,"REFUND")</f>
        <v>0</v>
      </c>
      <c r="N2581" s="7">
        <f>SUMIFS(pg_transaction_cleaned!$H$2:$H$5743,pg_transaction_cleaned!$O$2:$O$5743,A2581,pg_transaction_cleaned!$F$2:$F$5743,"REFUND")</f>
        <v>0</v>
      </c>
      <c r="O2581" s="6" t="str">
        <f t="shared" si="204"/>
        <v>OK</v>
      </c>
      <c r="P2581" s="8">
        <f t="shared" si="205"/>
        <v>0</v>
      </c>
    </row>
    <row r="2582" spans="1:16" x14ac:dyDescent="0.3">
      <c r="A2582" s="6" t="s">
        <v>5158</v>
      </c>
      <c r="B2582" s="6" t="s">
        <v>11866</v>
      </c>
      <c r="C2582" s="6" t="s">
        <v>5159</v>
      </c>
      <c r="D2582" s="6" t="s">
        <v>34</v>
      </c>
      <c r="E2582" s="6" t="s">
        <v>18</v>
      </c>
      <c r="F2582" s="6" t="s">
        <v>12140</v>
      </c>
      <c r="G2582" s="6" t="s">
        <v>19</v>
      </c>
      <c r="H2582" s="10">
        <f t="shared" si="201"/>
        <v>46274</v>
      </c>
      <c r="I2582" s="7">
        <f t="shared" si="202"/>
        <v>12297</v>
      </c>
      <c r="J2582" s="6" t="str">
        <f t="shared" si="203"/>
        <v>Ahmedabad</v>
      </c>
      <c r="K2582" s="6">
        <f>COUNTIFS(pg_transaction_cleaned!$O$2:$O$5743,A2582,pg_transaction_cleaned!$F$2:$F$5743,"CAPTURE")</f>
        <v>1</v>
      </c>
      <c r="L2582" s="7">
        <f>SUMIFS(pg_transaction_cleaned!$H$2:$H$5743,pg_transaction_cleaned!$O$2:$O$5743,A2582,pg_transaction_cleaned!$F$2:$F$5743,"CAPTURE")</f>
        <v>12297</v>
      </c>
      <c r="M2582" s="6">
        <f>COUNTIFS(pg_transaction_cleaned!$O$2:$O$5743,A2582,pg_transaction_cleaned!$F$2:$F$5743,"REFUND")</f>
        <v>0</v>
      </c>
      <c r="N2582" s="7">
        <f>SUMIFS(pg_transaction_cleaned!$H$2:$H$5743,pg_transaction_cleaned!$O$2:$O$5743,A2582,pg_transaction_cleaned!$F$2:$F$5743,"REFUND")</f>
        <v>0</v>
      </c>
      <c r="O2582" s="6" t="str">
        <f t="shared" si="204"/>
        <v>OK</v>
      </c>
      <c r="P2582" s="8">
        <f t="shared" si="205"/>
        <v>0</v>
      </c>
    </row>
    <row r="2583" spans="1:16" x14ac:dyDescent="0.3">
      <c r="A2583" s="6" t="s">
        <v>5160</v>
      </c>
      <c r="B2583" s="6" t="s">
        <v>11970</v>
      </c>
      <c r="C2583" s="6" t="s">
        <v>5161</v>
      </c>
      <c r="D2583" s="6" t="s">
        <v>48</v>
      </c>
      <c r="E2583" s="6" t="s">
        <v>27</v>
      </c>
      <c r="F2583" s="6" t="s">
        <v>11853</v>
      </c>
      <c r="G2583" s="6" t="s">
        <v>19</v>
      </c>
      <c r="H2583" s="10">
        <f t="shared" si="201"/>
        <v>46294</v>
      </c>
      <c r="I2583" s="7">
        <f t="shared" si="202"/>
        <v>1799</v>
      </c>
      <c r="J2583" s="6" t="str">
        <f t="shared" si="203"/>
        <v>Jaipur</v>
      </c>
      <c r="K2583" s="6">
        <f>COUNTIFS(pg_transaction_cleaned!$O$2:$O$5743,A2583,pg_transaction_cleaned!$F$2:$F$5743,"CAPTURE")</f>
        <v>1</v>
      </c>
      <c r="L2583" s="7">
        <f>SUMIFS(pg_transaction_cleaned!$H$2:$H$5743,pg_transaction_cleaned!$O$2:$O$5743,A2583,pg_transaction_cleaned!$F$2:$F$5743,"CAPTURE")</f>
        <v>1799</v>
      </c>
      <c r="M2583" s="6">
        <f>COUNTIFS(pg_transaction_cleaned!$O$2:$O$5743,A2583,pg_transaction_cleaned!$F$2:$F$5743,"REFUND")</f>
        <v>0</v>
      </c>
      <c r="N2583" s="7">
        <f>SUMIFS(pg_transaction_cleaned!$H$2:$H$5743,pg_transaction_cleaned!$O$2:$O$5743,A2583,pg_transaction_cleaned!$F$2:$F$5743,"REFUND")</f>
        <v>0</v>
      </c>
      <c r="O2583" s="6" t="str">
        <f t="shared" si="204"/>
        <v>OK</v>
      </c>
      <c r="P2583" s="8">
        <f t="shared" si="205"/>
        <v>0</v>
      </c>
    </row>
    <row r="2584" spans="1:16" x14ac:dyDescent="0.3">
      <c r="A2584" s="6" t="s">
        <v>5162</v>
      </c>
      <c r="B2584" s="6" t="s">
        <v>11826</v>
      </c>
      <c r="C2584" s="6" t="s">
        <v>5163</v>
      </c>
      <c r="D2584" s="6" t="s">
        <v>61</v>
      </c>
      <c r="E2584" s="6" t="s">
        <v>18</v>
      </c>
      <c r="F2584" s="6" t="s">
        <v>11839</v>
      </c>
      <c r="G2584" s="6" t="s">
        <v>19</v>
      </c>
      <c r="H2584" s="10">
        <f t="shared" si="201"/>
        <v>46286</v>
      </c>
      <c r="I2584" s="7">
        <f t="shared" si="202"/>
        <v>1299</v>
      </c>
      <c r="J2584" s="6" t="str">
        <f t="shared" si="203"/>
        <v>Delhi</v>
      </c>
      <c r="K2584" s="6">
        <f>COUNTIFS(pg_transaction_cleaned!$O$2:$O$5743,A2584,pg_transaction_cleaned!$F$2:$F$5743,"CAPTURE")</f>
        <v>1</v>
      </c>
      <c r="L2584" s="7">
        <f>SUMIFS(pg_transaction_cleaned!$H$2:$H$5743,pg_transaction_cleaned!$O$2:$O$5743,A2584,pg_transaction_cleaned!$F$2:$F$5743,"CAPTURE")</f>
        <v>1299</v>
      </c>
      <c r="M2584" s="6">
        <f>COUNTIFS(pg_transaction_cleaned!$O$2:$O$5743,A2584,pg_transaction_cleaned!$F$2:$F$5743,"REFUND")</f>
        <v>0</v>
      </c>
      <c r="N2584" s="7">
        <f>SUMIFS(pg_transaction_cleaned!$H$2:$H$5743,pg_transaction_cleaned!$O$2:$O$5743,A2584,pg_transaction_cleaned!$F$2:$F$5743,"REFUND")</f>
        <v>0</v>
      </c>
      <c r="O2584" s="6" t="str">
        <f t="shared" si="204"/>
        <v>OK</v>
      </c>
      <c r="P2584" s="8">
        <f t="shared" si="205"/>
        <v>0</v>
      </c>
    </row>
    <row r="2585" spans="1:16" x14ac:dyDescent="0.3">
      <c r="A2585" s="6" t="s">
        <v>5164</v>
      </c>
      <c r="B2585" s="6" t="s">
        <v>11868</v>
      </c>
      <c r="C2585" s="6" t="s">
        <v>5165</v>
      </c>
      <c r="D2585" s="6" t="s">
        <v>42</v>
      </c>
      <c r="E2585" s="6" t="s">
        <v>18</v>
      </c>
      <c r="F2585" s="6" t="s">
        <v>11916</v>
      </c>
      <c r="G2585" s="6" t="s">
        <v>19</v>
      </c>
      <c r="H2585" s="10">
        <f t="shared" si="201"/>
        <v>46288</v>
      </c>
      <c r="I2585" s="7">
        <f t="shared" si="202"/>
        <v>5498</v>
      </c>
      <c r="J2585" s="6" t="str">
        <f t="shared" si="203"/>
        <v>Hyderabad</v>
      </c>
      <c r="K2585" s="6">
        <f>COUNTIFS(pg_transaction_cleaned!$O$2:$O$5743,A2585,pg_transaction_cleaned!$F$2:$F$5743,"CAPTURE")</f>
        <v>1</v>
      </c>
      <c r="L2585" s="7">
        <f>SUMIFS(pg_transaction_cleaned!$H$2:$H$5743,pg_transaction_cleaned!$O$2:$O$5743,A2585,pg_transaction_cleaned!$F$2:$F$5743,"CAPTURE")</f>
        <v>5498</v>
      </c>
      <c r="M2585" s="6">
        <f>COUNTIFS(pg_transaction_cleaned!$O$2:$O$5743,A2585,pg_transaction_cleaned!$F$2:$F$5743,"REFUND")</f>
        <v>0</v>
      </c>
      <c r="N2585" s="7">
        <f>SUMIFS(pg_transaction_cleaned!$H$2:$H$5743,pg_transaction_cleaned!$O$2:$O$5743,A2585,pg_transaction_cleaned!$F$2:$F$5743,"REFUND")</f>
        <v>0</v>
      </c>
      <c r="O2585" s="6" t="str">
        <f t="shared" si="204"/>
        <v>OK</v>
      </c>
      <c r="P2585" s="8">
        <f t="shared" si="205"/>
        <v>0</v>
      </c>
    </row>
    <row r="2586" spans="1:16" x14ac:dyDescent="0.3">
      <c r="A2586" s="6" t="s">
        <v>5166</v>
      </c>
      <c r="B2586" s="6" t="s">
        <v>11875</v>
      </c>
      <c r="C2586" s="6" t="s">
        <v>5167</v>
      </c>
      <c r="D2586" s="6"/>
      <c r="E2586" s="6" t="s">
        <v>43</v>
      </c>
      <c r="F2586" s="6" t="s">
        <v>11835</v>
      </c>
      <c r="G2586" s="6" t="s">
        <v>19</v>
      </c>
      <c r="H2586" s="10">
        <f t="shared" si="201"/>
        <v>46279</v>
      </c>
      <c r="I2586" s="7">
        <f t="shared" si="202"/>
        <v>499</v>
      </c>
      <c r="J2586" s="6" t="str">
        <f t="shared" si="203"/>
        <v>Unknown</v>
      </c>
      <c r="K2586" s="6">
        <f>COUNTIFS(pg_transaction_cleaned!$O$2:$O$5743,A2586,pg_transaction_cleaned!$F$2:$F$5743,"CAPTURE")</f>
        <v>1</v>
      </c>
      <c r="L2586" s="7">
        <f>SUMIFS(pg_transaction_cleaned!$H$2:$H$5743,pg_transaction_cleaned!$O$2:$O$5743,A2586,pg_transaction_cleaned!$F$2:$F$5743,"CAPTURE")</f>
        <v>499</v>
      </c>
      <c r="M2586" s="6">
        <f>COUNTIFS(pg_transaction_cleaned!$O$2:$O$5743,A2586,pg_transaction_cleaned!$F$2:$F$5743,"REFUND")</f>
        <v>0</v>
      </c>
      <c r="N2586" s="7">
        <f>SUMIFS(pg_transaction_cleaned!$H$2:$H$5743,pg_transaction_cleaned!$O$2:$O$5743,A2586,pg_transaction_cleaned!$F$2:$F$5743,"REFUND")</f>
        <v>0</v>
      </c>
      <c r="O2586" s="6" t="str">
        <f t="shared" si="204"/>
        <v>OK</v>
      </c>
      <c r="P2586" s="8">
        <f t="shared" si="205"/>
        <v>0</v>
      </c>
    </row>
    <row r="2587" spans="1:16" x14ac:dyDescent="0.3">
      <c r="A2587" s="6" t="s">
        <v>5168</v>
      </c>
      <c r="B2587" s="6" t="s">
        <v>11914</v>
      </c>
      <c r="C2587" s="6" t="s">
        <v>5169</v>
      </c>
      <c r="D2587" s="6" t="s">
        <v>17</v>
      </c>
      <c r="E2587" s="6" t="s">
        <v>18</v>
      </c>
      <c r="F2587" s="6" t="s">
        <v>12146</v>
      </c>
      <c r="G2587" s="6" t="s">
        <v>19</v>
      </c>
      <c r="H2587" s="10">
        <f t="shared" si="201"/>
        <v>46289</v>
      </c>
      <c r="I2587" s="7">
        <f t="shared" si="202"/>
        <v>11097</v>
      </c>
      <c r="J2587" s="6" t="str">
        <f t="shared" si="203"/>
        <v>Pune</v>
      </c>
      <c r="K2587" s="6">
        <f>COUNTIFS(pg_transaction_cleaned!$O$2:$O$5743,A2587,pg_transaction_cleaned!$F$2:$F$5743,"CAPTURE")</f>
        <v>1</v>
      </c>
      <c r="L2587" s="7">
        <f>SUMIFS(pg_transaction_cleaned!$H$2:$H$5743,pg_transaction_cleaned!$O$2:$O$5743,A2587,pg_transaction_cleaned!$F$2:$F$5743,"CAPTURE")</f>
        <v>11097</v>
      </c>
      <c r="M2587" s="6">
        <f>COUNTIFS(pg_transaction_cleaned!$O$2:$O$5743,A2587,pg_transaction_cleaned!$F$2:$F$5743,"REFUND")</f>
        <v>0</v>
      </c>
      <c r="N2587" s="7">
        <f>SUMIFS(pg_transaction_cleaned!$H$2:$H$5743,pg_transaction_cleaned!$O$2:$O$5743,A2587,pg_transaction_cleaned!$F$2:$F$5743,"REFUND")</f>
        <v>0</v>
      </c>
      <c r="O2587" s="6" t="str">
        <f t="shared" si="204"/>
        <v>OK</v>
      </c>
      <c r="P2587" s="8">
        <f t="shared" si="205"/>
        <v>0</v>
      </c>
    </row>
    <row r="2588" spans="1:16" x14ac:dyDescent="0.3">
      <c r="A2588" s="6" t="s">
        <v>5170</v>
      </c>
      <c r="B2588" s="6" t="s">
        <v>11844</v>
      </c>
      <c r="C2588" s="6" t="s">
        <v>5171</v>
      </c>
      <c r="D2588" s="6" t="s">
        <v>26</v>
      </c>
      <c r="E2588" s="6" t="s">
        <v>54</v>
      </c>
      <c r="F2588" s="6" t="s">
        <v>11861</v>
      </c>
      <c r="G2588" s="6" t="s">
        <v>19</v>
      </c>
      <c r="H2588" s="10">
        <f t="shared" si="201"/>
        <v>46280</v>
      </c>
      <c r="I2588" s="7">
        <f t="shared" si="202"/>
        <v>7999</v>
      </c>
      <c r="J2588" s="6" t="str">
        <f t="shared" si="203"/>
        <v>Kolkata</v>
      </c>
      <c r="K2588" s="6">
        <f>COUNTIFS(pg_transaction_cleaned!$O$2:$O$5743,A2588,pg_transaction_cleaned!$F$2:$F$5743,"CAPTURE")</f>
        <v>1</v>
      </c>
      <c r="L2588" s="7">
        <f>SUMIFS(pg_transaction_cleaned!$H$2:$H$5743,pg_transaction_cleaned!$O$2:$O$5743,A2588,pg_transaction_cleaned!$F$2:$F$5743,"CAPTURE")</f>
        <v>7999</v>
      </c>
      <c r="M2588" s="6">
        <f>COUNTIFS(pg_transaction_cleaned!$O$2:$O$5743,A2588,pg_transaction_cleaned!$F$2:$F$5743,"REFUND")</f>
        <v>0</v>
      </c>
      <c r="N2588" s="7">
        <f>SUMIFS(pg_transaction_cleaned!$H$2:$H$5743,pg_transaction_cleaned!$O$2:$O$5743,A2588,pg_transaction_cleaned!$F$2:$F$5743,"REFUND")</f>
        <v>0</v>
      </c>
      <c r="O2588" s="6" t="str">
        <f t="shared" si="204"/>
        <v>OK</v>
      </c>
      <c r="P2588" s="8">
        <f t="shared" si="205"/>
        <v>0</v>
      </c>
    </row>
    <row r="2589" spans="1:16" x14ac:dyDescent="0.3">
      <c r="A2589" s="6" t="s">
        <v>5172</v>
      </c>
      <c r="B2589" s="6" t="s">
        <v>11882</v>
      </c>
      <c r="C2589" s="6" t="s">
        <v>5173</v>
      </c>
      <c r="D2589" s="6" t="s">
        <v>61</v>
      </c>
      <c r="E2589" s="6" t="s">
        <v>18</v>
      </c>
      <c r="F2589" s="6" t="s">
        <v>11855</v>
      </c>
      <c r="G2589" s="6" t="s">
        <v>19</v>
      </c>
      <c r="H2589" s="10">
        <f t="shared" si="201"/>
        <v>46271</v>
      </c>
      <c r="I2589" s="7">
        <f t="shared" si="202"/>
        <v>4999</v>
      </c>
      <c r="J2589" s="6" t="str">
        <f t="shared" si="203"/>
        <v>Delhi</v>
      </c>
      <c r="K2589" s="6">
        <f>COUNTIFS(pg_transaction_cleaned!$O$2:$O$5743,A2589,pg_transaction_cleaned!$F$2:$F$5743,"CAPTURE")</f>
        <v>1</v>
      </c>
      <c r="L2589" s="7">
        <f>SUMIFS(pg_transaction_cleaned!$H$2:$H$5743,pg_transaction_cleaned!$O$2:$O$5743,A2589,pg_transaction_cleaned!$F$2:$F$5743,"CAPTURE")</f>
        <v>4999</v>
      </c>
      <c r="M2589" s="6">
        <f>COUNTIFS(pg_transaction_cleaned!$O$2:$O$5743,A2589,pg_transaction_cleaned!$F$2:$F$5743,"REFUND")</f>
        <v>0</v>
      </c>
      <c r="N2589" s="7">
        <f>SUMIFS(pg_transaction_cleaned!$H$2:$H$5743,pg_transaction_cleaned!$O$2:$O$5743,A2589,pg_transaction_cleaned!$F$2:$F$5743,"REFUND")</f>
        <v>0</v>
      </c>
      <c r="O2589" s="6" t="str">
        <f t="shared" si="204"/>
        <v>OK</v>
      </c>
      <c r="P2589" s="8">
        <f t="shared" si="205"/>
        <v>0</v>
      </c>
    </row>
    <row r="2590" spans="1:16" x14ac:dyDescent="0.3">
      <c r="A2590" s="6" t="s">
        <v>5174</v>
      </c>
      <c r="B2590" s="6" t="s">
        <v>11891</v>
      </c>
      <c r="C2590" s="6" t="s">
        <v>5175</v>
      </c>
      <c r="D2590" s="6" t="s">
        <v>61</v>
      </c>
      <c r="E2590" s="6" t="s">
        <v>18</v>
      </c>
      <c r="F2590" s="6" t="s">
        <v>11851</v>
      </c>
      <c r="G2590" s="6" t="s">
        <v>19</v>
      </c>
      <c r="H2590" s="10">
        <f t="shared" si="201"/>
        <v>46278</v>
      </c>
      <c r="I2590" s="7">
        <f t="shared" si="202"/>
        <v>3499</v>
      </c>
      <c r="J2590" s="6" t="str">
        <f t="shared" si="203"/>
        <v>Delhi</v>
      </c>
      <c r="K2590" s="6">
        <f>COUNTIFS(pg_transaction_cleaned!$O$2:$O$5743,A2590,pg_transaction_cleaned!$F$2:$F$5743,"CAPTURE")</f>
        <v>1</v>
      </c>
      <c r="L2590" s="7">
        <f>SUMIFS(pg_transaction_cleaned!$H$2:$H$5743,pg_transaction_cleaned!$O$2:$O$5743,A2590,pg_transaction_cleaned!$F$2:$F$5743,"CAPTURE")</f>
        <v>3499</v>
      </c>
      <c r="M2590" s="6">
        <f>COUNTIFS(pg_transaction_cleaned!$O$2:$O$5743,A2590,pg_transaction_cleaned!$F$2:$F$5743,"REFUND")</f>
        <v>0</v>
      </c>
      <c r="N2590" s="7">
        <f>SUMIFS(pg_transaction_cleaned!$H$2:$H$5743,pg_transaction_cleaned!$O$2:$O$5743,A2590,pg_transaction_cleaned!$F$2:$F$5743,"REFUND")</f>
        <v>0</v>
      </c>
      <c r="O2590" s="6" t="str">
        <f t="shared" si="204"/>
        <v>OK</v>
      </c>
      <c r="P2590" s="8">
        <f t="shared" si="205"/>
        <v>0</v>
      </c>
    </row>
    <row r="2591" spans="1:16" x14ac:dyDescent="0.3">
      <c r="A2591" s="6" t="s">
        <v>5176</v>
      </c>
      <c r="B2591" s="6" t="s">
        <v>11908</v>
      </c>
      <c r="C2591" s="6" t="s">
        <v>5177</v>
      </c>
      <c r="D2591" s="6" t="s">
        <v>34</v>
      </c>
      <c r="E2591" s="6" t="s">
        <v>18</v>
      </c>
      <c r="F2591" s="6" t="s">
        <v>11861</v>
      </c>
      <c r="G2591" s="6" t="s">
        <v>115</v>
      </c>
      <c r="H2591" s="10">
        <f t="shared" si="201"/>
        <v>46275</v>
      </c>
      <c r="I2591" s="7">
        <f t="shared" si="202"/>
        <v>7999</v>
      </c>
      <c r="J2591" s="6" t="str">
        <f t="shared" si="203"/>
        <v>Ahmedabad</v>
      </c>
      <c r="K2591" s="6">
        <f>COUNTIFS(pg_transaction_cleaned!$O$2:$O$5743,A2591,pg_transaction_cleaned!$F$2:$F$5743,"CAPTURE")</f>
        <v>0</v>
      </c>
      <c r="L2591" s="7">
        <f>SUMIFS(pg_transaction_cleaned!$H$2:$H$5743,pg_transaction_cleaned!$O$2:$O$5743,A2591,pg_transaction_cleaned!$F$2:$F$5743,"CAPTURE")</f>
        <v>0</v>
      </c>
      <c r="M2591" s="6">
        <f>COUNTIFS(pg_transaction_cleaned!$O$2:$O$5743,A2591,pg_transaction_cleaned!$F$2:$F$5743,"REFUND")</f>
        <v>0</v>
      </c>
      <c r="N2591" s="7">
        <f>SUMIFS(pg_transaction_cleaned!$H$2:$H$5743,pg_transaction_cleaned!$O$2:$O$5743,A2591,pg_transaction_cleaned!$F$2:$F$5743,"REFUND")</f>
        <v>0</v>
      </c>
      <c r="O2591" s="6" t="str">
        <f t="shared" si="204"/>
        <v>OK</v>
      </c>
      <c r="P2591" s="8">
        <f t="shared" si="205"/>
        <v>0</v>
      </c>
    </row>
    <row r="2592" spans="1:16" x14ac:dyDescent="0.3">
      <c r="A2592" s="6" t="s">
        <v>5178</v>
      </c>
      <c r="B2592" s="6" t="s">
        <v>11891</v>
      </c>
      <c r="C2592" s="6" t="s">
        <v>5179</v>
      </c>
      <c r="D2592" s="6" t="s">
        <v>37</v>
      </c>
      <c r="E2592" s="6" t="s">
        <v>43</v>
      </c>
      <c r="F2592" s="6" t="s">
        <v>11839</v>
      </c>
      <c r="G2592" s="6" t="s">
        <v>19</v>
      </c>
      <c r="H2592" s="10">
        <f t="shared" si="201"/>
        <v>46278</v>
      </c>
      <c r="I2592" s="7">
        <f t="shared" si="202"/>
        <v>1299</v>
      </c>
      <c r="J2592" s="6" t="str">
        <f t="shared" si="203"/>
        <v>Lucknow</v>
      </c>
      <c r="K2592" s="6">
        <f>COUNTIFS(pg_transaction_cleaned!$O$2:$O$5743,A2592,pg_transaction_cleaned!$F$2:$F$5743,"CAPTURE")</f>
        <v>1</v>
      </c>
      <c r="L2592" s="7">
        <f>SUMIFS(pg_transaction_cleaned!$H$2:$H$5743,pg_transaction_cleaned!$O$2:$O$5743,A2592,pg_transaction_cleaned!$F$2:$F$5743,"CAPTURE")</f>
        <v>1299</v>
      </c>
      <c r="M2592" s="6">
        <f>COUNTIFS(pg_transaction_cleaned!$O$2:$O$5743,A2592,pg_transaction_cleaned!$F$2:$F$5743,"REFUND")</f>
        <v>0</v>
      </c>
      <c r="N2592" s="7">
        <f>SUMIFS(pg_transaction_cleaned!$H$2:$H$5743,pg_transaction_cleaned!$O$2:$O$5743,A2592,pg_transaction_cleaned!$F$2:$F$5743,"REFUND")</f>
        <v>0</v>
      </c>
      <c r="O2592" s="6" t="str">
        <f t="shared" si="204"/>
        <v>OK</v>
      </c>
      <c r="P2592" s="8">
        <f t="shared" si="205"/>
        <v>0</v>
      </c>
    </row>
    <row r="2593" spans="1:16" x14ac:dyDescent="0.3">
      <c r="A2593" s="6" t="s">
        <v>5180</v>
      </c>
      <c r="B2593" s="6" t="s">
        <v>11923</v>
      </c>
      <c r="C2593" s="6" t="s">
        <v>5181</v>
      </c>
      <c r="D2593" s="6" t="s">
        <v>23</v>
      </c>
      <c r="E2593" s="6" t="s">
        <v>27</v>
      </c>
      <c r="F2593" s="6" t="s">
        <v>11831</v>
      </c>
      <c r="G2593" s="6" t="s">
        <v>19</v>
      </c>
      <c r="H2593" s="10">
        <f t="shared" si="201"/>
        <v>46292</v>
      </c>
      <c r="I2593" s="7">
        <f t="shared" si="202"/>
        <v>2098</v>
      </c>
      <c r="J2593" s="6" t="str">
        <f t="shared" si="203"/>
        <v>Bengaluru</v>
      </c>
      <c r="K2593" s="6">
        <f>COUNTIFS(pg_transaction_cleaned!$O$2:$O$5743,A2593,pg_transaction_cleaned!$F$2:$F$5743,"CAPTURE")</f>
        <v>1</v>
      </c>
      <c r="L2593" s="7">
        <f>SUMIFS(pg_transaction_cleaned!$H$2:$H$5743,pg_transaction_cleaned!$O$2:$O$5743,A2593,pg_transaction_cleaned!$F$2:$F$5743,"CAPTURE")</f>
        <v>2098</v>
      </c>
      <c r="M2593" s="6">
        <f>COUNTIFS(pg_transaction_cleaned!$O$2:$O$5743,A2593,pg_transaction_cleaned!$F$2:$F$5743,"REFUND")</f>
        <v>0</v>
      </c>
      <c r="N2593" s="7">
        <f>SUMIFS(pg_transaction_cleaned!$H$2:$H$5743,pg_transaction_cleaned!$O$2:$O$5743,A2593,pg_transaction_cleaned!$F$2:$F$5743,"REFUND")</f>
        <v>0</v>
      </c>
      <c r="O2593" s="6" t="str">
        <f t="shared" si="204"/>
        <v>OK</v>
      </c>
      <c r="P2593" s="8">
        <f t="shared" si="205"/>
        <v>0</v>
      </c>
    </row>
    <row r="2594" spans="1:16" x14ac:dyDescent="0.3">
      <c r="A2594" s="6" t="s">
        <v>5182</v>
      </c>
      <c r="B2594" s="6" t="s">
        <v>11850</v>
      </c>
      <c r="C2594" s="6" t="s">
        <v>5183</v>
      </c>
      <c r="D2594" s="6" t="s">
        <v>34</v>
      </c>
      <c r="E2594" s="6" t="s">
        <v>18</v>
      </c>
      <c r="F2594" s="6" t="s">
        <v>12095</v>
      </c>
      <c r="G2594" s="6" t="s">
        <v>19</v>
      </c>
      <c r="H2594" s="10">
        <f t="shared" si="201"/>
        <v>46283</v>
      </c>
      <c r="I2594" s="7">
        <f t="shared" si="202"/>
        <v>4097</v>
      </c>
      <c r="J2594" s="6" t="str">
        <f t="shared" si="203"/>
        <v>Ahmedabad</v>
      </c>
      <c r="K2594" s="6">
        <f>COUNTIFS(pg_transaction_cleaned!$O$2:$O$5743,A2594,pg_transaction_cleaned!$F$2:$F$5743,"CAPTURE")</f>
        <v>1</v>
      </c>
      <c r="L2594" s="7">
        <f>SUMIFS(pg_transaction_cleaned!$H$2:$H$5743,pg_transaction_cleaned!$O$2:$O$5743,A2594,pg_transaction_cleaned!$F$2:$F$5743,"CAPTURE")</f>
        <v>4097</v>
      </c>
      <c r="M2594" s="6">
        <f>COUNTIFS(pg_transaction_cleaned!$O$2:$O$5743,A2594,pg_transaction_cleaned!$F$2:$F$5743,"REFUND")</f>
        <v>0</v>
      </c>
      <c r="N2594" s="7">
        <f>SUMIFS(pg_transaction_cleaned!$H$2:$H$5743,pg_transaction_cleaned!$O$2:$O$5743,A2594,pg_transaction_cleaned!$F$2:$F$5743,"REFUND")</f>
        <v>0</v>
      </c>
      <c r="O2594" s="6" t="str">
        <f t="shared" si="204"/>
        <v>OK</v>
      </c>
      <c r="P2594" s="8">
        <f t="shared" si="205"/>
        <v>0</v>
      </c>
    </row>
    <row r="2595" spans="1:16" x14ac:dyDescent="0.3">
      <c r="A2595" s="6" t="s">
        <v>5184</v>
      </c>
      <c r="B2595" s="6" t="s">
        <v>11846</v>
      </c>
      <c r="C2595" s="6" t="s">
        <v>5185</v>
      </c>
      <c r="D2595" s="6" t="s">
        <v>75</v>
      </c>
      <c r="E2595" s="6" t="s">
        <v>18</v>
      </c>
      <c r="F2595" s="6" t="s">
        <v>12127</v>
      </c>
      <c r="G2595" s="6" t="s">
        <v>19</v>
      </c>
      <c r="H2595" s="10">
        <f t="shared" si="201"/>
        <v>46285</v>
      </c>
      <c r="I2595" s="7">
        <f t="shared" si="202"/>
        <v>6797</v>
      </c>
      <c r="J2595" s="6" t="str">
        <f t="shared" si="203"/>
        <v>Mumbai</v>
      </c>
      <c r="K2595" s="6">
        <f>COUNTIFS(pg_transaction_cleaned!$O$2:$O$5743,A2595,pg_transaction_cleaned!$F$2:$F$5743,"CAPTURE")</f>
        <v>1</v>
      </c>
      <c r="L2595" s="7">
        <f>SUMIFS(pg_transaction_cleaned!$H$2:$H$5743,pg_transaction_cleaned!$O$2:$O$5743,A2595,pg_transaction_cleaned!$F$2:$F$5743,"CAPTURE")</f>
        <v>6797</v>
      </c>
      <c r="M2595" s="6">
        <f>COUNTIFS(pg_transaction_cleaned!$O$2:$O$5743,A2595,pg_transaction_cleaned!$F$2:$F$5743,"REFUND")</f>
        <v>0</v>
      </c>
      <c r="N2595" s="7">
        <f>SUMIFS(pg_transaction_cleaned!$H$2:$H$5743,pg_transaction_cleaned!$O$2:$O$5743,A2595,pg_transaction_cleaned!$F$2:$F$5743,"REFUND")</f>
        <v>0</v>
      </c>
      <c r="O2595" s="6" t="str">
        <f t="shared" si="204"/>
        <v>OK</v>
      </c>
      <c r="P2595" s="8">
        <f t="shared" si="205"/>
        <v>0</v>
      </c>
    </row>
    <row r="2596" spans="1:16" x14ac:dyDescent="0.3">
      <c r="A2596" s="6" t="s">
        <v>5186</v>
      </c>
      <c r="B2596" s="6" t="s">
        <v>11936</v>
      </c>
      <c r="C2596" s="6" t="s">
        <v>5187</v>
      </c>
      <c r="D2596" s="6"/>
      <c r="E2596" s="6" t="s">
        <v>18</v>
      </c>
      <c r="F2596" s="6" t="s">
        <v>11869</v>
      </c>
      <c r="G2596" s="6" t="s">
        <v>19</v>
      </c>
      <c r="H2596" s="10">
        <f t="shared" si="201"/>
        <v>46293</v>
      </c>
      <c r="I2596" s="7">
        <f t="shared" si="202"/>
        <v>599</v>
      </c>
      <c r="J2596" s="6" t="str">
        <f t="shared" si="203"/>
        <v>Unknown</v>
      </c>
      <c r="K2596" s="6">
        <f>COUNTIFS(pg_transaction_cleaned!$O$2:$O$5743,A2596,pg_transaction_cleaned!$F$2:$F$5743,"CAPTURE")</f>
        <v>0</v>
      </c>
      <c r="L2596" s="7">
        <f>SUMIFS(pg_transaction_cleaned!$H$2:$H$5743,pg_transaction_cleaned!$O$2:$O$5743,A2596,pg_transaction_cleaned!$F$2:$F$5743,"CAPTURE")</f>
        <v>0</v>
      </c>
      <c r="M2596" s="6">
        <f>COUNTIFS(pg_transaction_cleaned!$O$2:$O$5743,A2596,pg_transaction_cleaned!$F$2:$F$5743,"REFUND")</f>
        <v>0</v>
      </c>
      <c r="N2596" s="7">
        <f>SUMIFS(pg_transaction_cleaned!$H$2:$H$5743,pg_transaction_cleaned!$O$2:$O$5743,A2596,pg_transaction_cleaned!$F$2:$F$5743,"REFUND")</f>
        <v>0</v>
      </c>
      <c r="O2596" s="6" t="str">
        <f t="shared" si="204"/>
        <v>Paid, no payment</v>
      </c>
      <c r="P2596" s="8">
        <f t="shared" si="205"/>
        <v>599</v>
      </c>
    </row>
    <row r="2597" spans="1:16" x14ac:dyDescent="0.3">
      <c r="A2597" s="6" t="s">
        <v>5188</v>
      </c>
      <c r="B2597" s="6" t="s">
        <v>11896</v>
      </c>
      <c r="C2597" s="6" t="s">
        <v>5189</v>
      </c>
      <c r="D2597" s="6" t="s">
        <v>23</v>
      </c>
      <c r="E2597" s="6" t="s">
        <v>27</v>
      </c>
      <c r="F2597" s="6" t="s">
        <v>11833</v>
      </c>
      <c r="G2597" s="6" t="s">
        <v>19</v>
      </c>
      <c r="H2597" s="10">
        <f t="shared" si="201"/>
        <v>46292</v>
      </c>
      <c r="I2597" s="7">
        <f t="shared" si="202"/>
        <v>3298</v>
      </c>
      <c r="J2597" s="6" t="str">
        <f t="shared" si="203"/>
        <v>Bengaluru</v>
      </c>
      <c r="K2597" s="6">
        <f>COUNTIFS(pg_transaction_cleaned!$O$2:$O$5743,A2597,pg_transaction_cleaned!$F$2:$F$5743,"CAPTURE")</f>
        <v>1</v>
      </c>
      <c r="L2597" s="7">
        <f>SUMIFS(pg_transaction_cleaned!$H$2:$H$5743,pg_transaction_cleaned!$O$2:$O$5743,A2597,pg_transaction_cleaned!$F$2:$F$5743,"CAPTURE")</f>
        <v>3298</v>
      </c>
      <c r="M2597" s="6">
        <f>COUNTIFS(pg_transaction_cleaned!$O$2:$O$5743,A2597,pg_transaction_cleaned!$F$2:$F$5743,"REFUND")</f>
        <v>0</v>
      </c>
      <c r="N2597" s="7">
        <f>SUMIFS(pg_transaction_cleaned!$H$2:$H$5743,pg_transaction_cleaned!$O$2:$O$5743,A2597,pg_transaction_cleaned!$F$2:$F$5743,"REFUND")</f>
        <v>0</v>
      </c>
      <c r="O2597" s="6" t="str">
        <f t="shared" si="204"/>
        <v>OK</v>
      </c>
      <c r="P2597" s="8">
        <f t="shared" si="205"/>
        <v>0</v>
      </c>
    </row>
    <row r="2598" spans="1:16" x14ac:dyDescent="0.3">
      <c r="A2598" s="6" t="s">
        <v>5190</v>
      </c>
      <c r="B2598" s="6" t="s">
        <v>11873</v>
      </c>
      <c r="C2598" s="6" t="s">
        <v>5191</v>
      </c>
      <c r="D2598" s="6" t="s">
        <v>34</v>
      </c>
      <c r="E2598" s="6" t="s">
        <v>18</v>
      </c>
      <c r="F2598" s="6" t="s">
        <v>11855</v>
      </c>
      <c r="G2598" s="6" t="s">
        <v>19</v>
      </c>
      <c r="H2598" s="10">
        <f t="shared" si="201"/>
        <v>46291</v>
      </c>
      <c r="I2598" s="7">
        <f t="shared" si="202"/>
        <v>4999</v>
      </c>
      <c r="J2598" s="6" t="str">
        <f t="shared" si="203"/>
        <v>Ahmedabad</v>
      </c>
      <c r="K2598" s="6">
        <f>COUNTIFS(pg_transaction_cleaned!$O$2:$O$5743,A2598,pg_transaction_cleaned!$F$2:$F$5743,"CAPTURE")</f>
        <v>1</v>
      </c>
      <c r="L2598" s="7">
        <f>SUMIFS(pg_transaction_cleaned!$H$2:$H$5743,pg_transaction_cleaned!$O$2:$O$5743,A2598,pg_transaction_cleaned!$F$2:$F$5743,"CAPTURE")</f>
        <v>4999</v>
      </c>
      <c r="M2598" s="6">
        <f>COUNTIFS(pg_transaction_cleaned!$O$2:$O$5743,A2598,pg_transaction_cleaned!$F$2:$F$5743,"REFUND")</f>
        <v>0</v>
      </c>
      <c r="N2598" s="7">
        <f>SUMIFS(pg_transaction_cleaned!$H$2:$H$5743,pg_transaction_cleaned!$O$2:$O$5743,A2598,pg_transaction_cleaned!$F$2:$F$5743,"REFUND")</f>
        <v>0</v>
      </c>
      <c r="O2598" s="6" t="str">
        <f t="shared" si="204"/>
        <v>OK</v>
      </c>
      <c r="P2598" s="8">
        <f t="shared" si="205"/>
        <v>0</v>
      </c>
    </row>
    <row r="2599" spans="1:16" x14ac:dyDescent="0.3">
      <c r="A2599" s="6" t="s">
        <v>5192</v>
      </c>
      <c r="B2599" s="6" t="s">
        <v>11830</v>
      </c>
      <c r="C2599" s="6" t="s">
        <v>5193</v>
      </c>
      <c r="D2599" s="6" t="s">
        <v>23</v>
      </c>
      <c r="E2599" s="6" t="s">
        <v>18</v>
      </c>
      <c r="F2599" s="6" t="s">
        <v>11964</v>
      </c>
      <c r="G2599" s="6" t="s">
        <v>19</v>
      </c>
      <c r="H2599" s="10">
        <f t="shared" si="201"/>
        <v>46282</v>
      </c>
      <c r="I2599" s="7">
        <f t="shared" si="202"/>
        <v>8498</v>
      </c>
      <c r="J2599" s="6" t="str">
        <f t="shared" si="203"/>
        <v>Bengaluru</v>
      </c>
      <c r="K2599" s="6">
        <f>COUNTIFS(pg_transaction_cleaned!$O$2:$O$5743,A2599,pg_transaction_cleaned!$F$2:$F$5743,"CAPTURE")</f>
        <v>1</v>
      </c>
      <c r="L2599" s="7">
        <f>SUMIFS(pg_transaction_cleaned!$H$2:$H$5743,pg_transaction_cleaned!$O$2:$O$5743,A2599,pg_transaction_cleaned!$F$2:$F$5743,"CAPTURE")</f>
        <v>8498</v>
      </c>
      <c r="M2599" s="6">
        <f>COUNTIFS(pg_transaction_cleaned!$O$2:$O$5743,A2599,pg_transaction_cleaned!$F$2:$F$5743,"REFUND")</f>
        <v>0</v>
      </c>
      <c r="N2599" s="7">
        <f>SUMIFS(pg_transaction_cleaned!$H$2:$H$5743,pg_transaction_cleaned!$O$2:$O$5743,A2599,pg_transaction_cleaned!$F$2:$F$5743,"REFUND")</f>
        <v>0</v>
      </c>
      <c r="O2599" s="6" t="str">
        <f t="shared" si="204"/>
        <v>OK</v>
      </c>
      <c r="P2599" s="8">
        <f t="shared" si="205"/>
        <v>0</v>
      </c>
    </row>
    <row r="2600" spans="1:16" x14ac:dyDescent="0.3">
      <c r="A2600" s="6" t="s">
        <v>5194</v>
      </c>
      <c r="B2600" s="6" t="s">
        <v>11976</v>
      </c>
      <c r="C2600" s="6" t="s">
        <v>5195</v>
      </c>
      <c r="D2600" s="6" t="s">
        <v>26</v>
      </c>
      <c r="E2600" s="6" t="s">
        <v>18</v>
      </c>
      <c r="F2600" s="6" t="s">
        <v>11902</v>
      </c>
      <c r="G2600" s="6" t="s">
        <v>19</v>
      </c>
      <c r="H2600" s="10">
        <f t="shared" si="201"/>
        <v>46284</v>
      </c>
      <c r="I2600" s="7">
        <f t="shared" si="202"/>
        <v>2999</v>
      </c>
      <c r="J2600" s="6" t="str">
        <f t="shared" si="203"/>
        <v>Kolkata</v>
      </c>
      <c r="K2600" s="6">
        <f>COUNTIFS(pg_transaction_cleaned!$O$2:$O$5743,A2600,pg_transaction_cleaned!$F$2:$F$5743,"CAPTURE")</f>
        <v>1</v>
      </c>
      <c r="L2600" s="7">
        <f>SUMIFS(pg_transaction_cleaned!$H$2:$H$5743,pg_transaction_cleaned!$O$2:$O$5743,A2600,pg_transaction_cleaned!$F$2:$F$5743,"CAPTURE")</f>
        <v>2999</v>
      </c>
      <c r="M2600" s="6">
        <f>COUNTIFS(pg_transaction_cleaned!$O$2:$O$5743,A2600,pg_transaction_cleaned!$F$2:$F$5743,"REFUND")</f>
        <v>0</v>
      </c>
      <c r="N2600" s="7">
        <f>SUMIFS(pg_transaction_cleaned!$H$2:$H$5743,pg_transaction_cleaned!$O$2:$O$5743,A2600,pg_transaction_cleaned!$F$2:$F$5743,"REFUND")</f>
        <v>0</v>
      </c>
      <c r="O2600" s="6" t="str">
        <f t="shared" si="204"/>
        <v>OK</v>
      </c>
      <c r="P2600" s="8">
        <f t="shared" si="205"/>
        <v>0</v>
      </c>
    </row>
    <row r="2601" spans="1:16" x14ac:dyDescent="0.3">
      <c r="A2601" s="6" t="s">
        <v>5196</v>
      </c>
      <c r="B2601" s="6" t="s">
        <v>11826</v>
      </c>
      <c r="C2601" s="6" t="s">
        <v>5197</v>
      </c>
      <c r="D2601" s="6" t="s">
        <v>17</v>
      </c>
      <c r="E2601" s="6" t="s">
        <v>18</v>
      </c>
      <c r="F2601" s="6" t="s">
        <v>11869</v>
      </c>
      <c r="G2601" s="6" t="s">
        <v>19</v>
      </c>
      <c r="H2601" s="10">
        <f t="shared" si="201"/>
        <v>46286</v>
      </c>
      <c r="I2601" s="7">
        <f t="shared" si="202"/>
        <v>599</v>
      </c>
      <c r="J2601" s="6" t="str">
        <f t="shared" si="203"/>
        <v>Pune</v>
      </c>
      <c r="K2601" s="6">
        <f>COUNTIFS(pg_transaction_cleaned!$O$2:$O$5743,A2601,pg_transaction_cleaned!$F$2:$F$5743,"CAPTURE")</f>
        <v>1</v>
      </c>
      <c r="L2601" s="7">
        <f>SUMIFS(pg_transaction_cleaned!$H$2:$H$5743,pg_transaction_cleaned!$O$2:$O$5743,A2601,pg_transaction_cleaned!$F$2:$F$5743,"CAPTURE")</f>
        <v>599</v>
      </c>
      <c r="M2601" s="6">
        <f>COUNTIFS(pg_transaction_cleaned!$O$2:$O$5743,A2601,pg_transaction_cleaned!$F$2:$F$5743,"REFUND")</f>
        <v>0</v>
      </c>
      <c r="N2601" s="7">
        <f>SUMIFS(pg_transaction_cleaned!$H$2:$H$5743,pg_transaction_cleaned!$O$2:$O$5743,A2601,pg_transaction_cleaned!$F$2:$F$5743,"REFUND")</f>
        <v>0</v>
      </c>
      <c r="O2601" s="6" t="str">
        <f t="shared" si="204"/>
        <v>OK</v>
      </c>
      <c r="P2601" s="8">
        <f t="shared" si="205"/>
        <v>0</v>
      </c>
    </row>
    <row r="2602" spans="1:16" x14ac:dyDescent="0.3">
      <c r="A2602" s="6" t="s">
        <v>5198</v>
      </c>
      <c r="B2602" s="6" t="s">
        <v>11946</v>
      </c>
      <c r="C2602" s="6" t="s">
        <v>5199</v>
      </c>
      <c r="D2602" s="6" t="s">
        <v>17</v>
      </c>
      <c r="E2602" s="6" t="s">
        <v>54</v>
      </c>
      <c r="F2602" s="6" t="s">
        <v>11912</v>
      </c>
      <c r="G2602" s="6" t="s">
        <v>19</v>
      </c>
      <c r="H2602" s="10">
        <f t="shared" si="201"/>
        <v>46268</v>
      </c>
      <c r="I2602" s="7">
        <f t="shared" si="202"/>
        <v>6798</v>
      </c>
      <c r="J2602" s="6" t="str">
        <f t="shared" si="203"/>
        <v>Pune</v>
      </c>
      <c r="K2602" s="6">
        <f>COUNTIFS(pg_transaction_cleaned!$O$2:$O$5743,A2602,pg_transaction_cleaned!$F$2:$F$5743,"CAPTURE")</f>
        <v>1</v>
      </c>
      <c r="L2602" s="7">
        <f>SUMIFS(pg_transaction_cleaned!$H$2:$H$5743,pg_transaction_cleaned!$O$2:$O$5743,A2602,pg_transaction_cleaned!$F$2:$F$5743,"CAPTURE")</f>
        <v>6798</v>
      </c>
      <c r="M2602" s="6">
        <f>COUNTIFS(pg_transaction_cleaned!$O$2:$O$5743,A2602,pg_transaction_cleaned!$F$2:$F$5743,"REFUND")</f>
        <v>0</v>
      </c>
      <c r="N2602" s="7">
        <f>SUMIFS(pg_transaction_cleaned!$H$2:$H$5743,pg_transaction_cleaned!$O$2:$O$5743,A2602,pg_transaction_cleaned!$F$2:$F$5743,"REFUND")</f>
        <v>0</v>
      </c>
      <c r="O2602" s="6" t="str">
        <f t="shared" si="204"/>
        <v>OK</v>
      </c>
      <c r="P2602" s="8">
        <f t="shared" si="205"/>
        <v>0</v>
      </c>
    </row>
    <row r="2603" spans="1:16" x14ac:dyDescent="0.3">
      <c r="A2603" s="6" t="s">
        <v>5200</v>
      </c>
      <c r="B2603" s="6" t="s">
        <v>11893</v>
      </c>
      <c r="C2603" s="6" t="s">
        <v>5201</v>
      </c>
      <c r="D2603" s="6" t="s">
        <v>75</v>
      </c>
      <c r="E2603" s="6" t="s">
        <v>27</v>
      </c>
      <c r="F2603" s="6" t="s">
        <v>11904</v>
      </c>
      <c r="G2603" s="6" t="s">
        <v>19</v>
      </c>
      <c r="H2603" s="10">
        <f t="shared" si="201"/>
        <v>46280</v>
      </c>
      <c r="I2603" s="7">
        <f t="shared" si="202"/>
        <v>9298</v>
      </c>
      <c r="J2603" s="6" t="str">
        <f t="shared" si="203"/>
        <v>Mumbai</v>
      </c>
      <c r="K2603" s="6">
        <f>COUNTIFS(pg_transaction_cleaned!$O$2:$O$5743,A2603,pg_transaction_cleaned!$F$2:$F$5743,"CAPTURE")</f>
        <v>1</v>
      </c>
      <c r="L2603" s="7">
        <f>SUMIFS(pg_transaction_cleaned!$H$2:$H$5743,pg_transaction_cleaned!$O$2:$O$5743,A2603,pg_transaction_cleaned!$F$2:$F$5743,"CAPTURE")</f>
        <v>9298</v>
      </c>
      <c r="M2603" s="6">
        <f>COUNTIFS(pg_transaction_cleaned!$O$2:$O$5743,A2603,pg_transaction_cleaned!$F$2:$F$5743,"REFUND")</f>
        <v>0</v>
      </c>
      <c r="N2603" s="7">
        <f>SUMIFS(pg_transaction_cleaned!$H$2:$H$5743,pg_transaction_cleaned!$O$2:$O$5743,A2603,pg_transaction_cleaned!$F$2:$F$5743,"REFUND")</f>
        <v>0</v>
      </c>
      <c r="O2603" s="6" t="str">
        <f t="shared" si="204"/>
        <v>OK</v>
      </c>
      <c r="P2603" s="8">
        <f t="shared" si="205"/>
        <v>0</v>
      </c>
    </row>
    <row r="2604" spans="1:16" x14ac:dyDescent="0.3">
      <c r="A2604" s="6" t="s">
        <v>5202</v>
      </c>
      <c r="B2604" s="6" t="s">
        <v>11897</v>
      </c>
      <c r="C2604" s="6" t="s">
        <v>5203</v>
      </c>
      <c r="D2604" s="6" t="s">
        <v>37</v>
      </c>
      <c r="E2604" s="6" t="s">
        <v>54</v>
      </c>
      <c r="F2604" s="6" t="s">
        <v>11869</v>
      </c>
      <c r="G2604" s="6" t="s">
        <v>19</v>
      </c>
      <c r="H2604" s="10">
        <f t="shared" si="201"/>
        <v>46266</v>
      </c>
      <c r="I2604" s="7">
        <f t="shared" si="202"/>
        <v>599</v>
      </c>
      <c r="J2604" s="6" t="str">
        <f t="shared" si="203"/>
        <v>Lucknow</v>
      </c>
      <c r="K2604" s="6">
        <f>COUNTIFS(pg_transaction_cleaned!$O$2:$O$5743,A2604,pg_transaction_cleaned!$F$2:$F$5743,"CAPTURE")</f>
        <v>1</v>
      </c>
      <c r="L2604" s="7">
        <f>SUMIFS(pg_transaction_cleaned!$H$2:$H$5743,pg_transaction_cleaned!$O$2:$O$5743,A2604,pg_transaction_cleaned!$F$2:$F$5743,"CAPTURE")</f>
        <v>599</v>
      </c>
      <c r="M2604" s="6">
        <f>COUNTIFS(pg_transaction_cleaned!$O$2:$O$5743,A2604,pg_transaction_cleaned!$F$2:$F$5743,"REFUND")</f>
        <v>0</v>
      </c>
      <c r="N2604" s="7">
        <f>SUMIFS(pg_transaction_cleaned!$H$2:$H$5743,pg_transaction_cleaned!$O$2:$O$5743,A2604,pg_transaction_cleaned!$F$2:$F$5743,"REFUND")</f>
        <v>0</v>
      </c>
      <c r="O2604" s="6" t="str">
        <f t="shared" si="204"/>
        <v>OK</v>
      </c>
      <c r="P2604" s="8">
        <f t="shared" si="205"/>
        <v>0</v>
      </c>
    </row>
    <row r="2605" spans="1:16" x14ac:dyDescent="0.3">
      <c r="A2605" s="6" t="s">
        <v>5204</v>
      </c>
      <c r="B2605" s="6" t="s">
        <v>11972</v>
      </c>
      <c r="C2605" s="6" t="s">
        <v>5205</v>
      </c>
      <c r="D2605" s="6" t="s">
        <v>48</v>
      </c>
      <c r="E2605" s="6" t="s">
        <v>18</v>
      </c>
      <c r="F2605" s="6" t="s">
        <v>11855</v>
      </c>
      <c r="G2605" s="6" t="s">
        <v>19</v>
      </c>
      <c r="H2605" s="10">
        <f t="shared" si="201"/>
        <v>46269</v>
      </c>
      <c r="I2605" s="7">
        <f t="shared" si="202"/>
        <v>4999</v>
      </c>
      <c r="J2605" s="6" t="str">
        <f t="shared" si="203"/>
        <v>Jaipur</v>
      </c>
      <c r="K2605" s="6">
        <f>COUNTIFS(pg_transaction_cleaned!$O$2:$O$5743,A2605,pg_transaction_cleaned!$F$2:$F$5743,"CAPTURE")</f>
        <v>1</v>
      </c>
      <c r="L2605" s="7">
        <f>SUMIFS(pg_transaction_cleaned!$H$2:$H$5743,pg_transaction_cleaned!$O$2:$O$5743,A2605,pg_transaction_cleaned!$F$2:$F$5743,"CAPTURE")</f>
        <v>4999</v>
      </c>
      <c r="M2605" s="6">
        <f>COUNTIFS(pg_transaction_cleaned!$O$2:$O$5743,A2605,pg_transaction_cleaned!$F$2:$F$5743,"REFUND")</f>
        <v>0</v>
      </c>
      <c r="N2605" s="7">
        <f>SUMIFS(pg_transaction_cleaned!$H$2:$H$5743,pg_transaction_cleaned!$O$2:$O$5743,A2605,pg_transaction_cleaned!$F$2:$F$5743,"REFUND")</f>
        <v>0</v>
      </c>
      <c r="O2605" s="6" t="str">
        <f t="shared" si="204"/>
        <v>OK</v>
      </c>
      <c r="P2605" s="8">
        <f t="shared" si="205"/>
        <v>0</v>
      </c>
    </row>
    <row r="2606" spans="1:16" x14ac:dyDescent="0.3">
      <c r="A2606" s="6" t="s">
        <v>5206</v>
      </c>
      <c r="B2606" s="6" t="s">
        <v>11895</v>
      </c>
      <c r="C2606" s="6" t="s">
        <v>5207</v>
      </c>
      <c r="D2606" s="6" t="s">
        <v>34</v>
      </c>
      <c r="E2606" s="6" t="s">
        <v>18</v>
      </c>
      <c r="F2606" s="6" t="s">
        <v>11869</v>
      </c>
      <c r="G2606" s="6" t="s">
        <v>19</v>
      </c>
      <c r="H2606" s="10">
        <f t="shared" si="201"/>
        <v>46295</v>
      </c>
      <c r="I2606" s="7">
        <f t="shared" si="202"/>
        <v>599</v>
      </c>
      <c r="J2606" s="6" t="str">
        <f t="shared" si="203"/>
        <v>Ahmedabad</v>
      </c>
      <c r="K2606" s="6">
        <f>COUNTIFS(pg_transaction_cleaned!$O$2:$O$5743,A2606,pg_transaction_cleaned!$F$2:$F$5743,"CAPTURE")</f>
        <v>1</v>
      </c>
      <c r="L2606" s="7">
        <f>SUMIFS(pg_transaction_cleaned!$H$2:$H$5743,pg_transaction_cleaned!$O$2:$O$5743,A2606,pg_transaction_cleaned!$F$2:$F$5743,"CAPTURE")</f>
        <v>599</v>
      </c>
      <c r="M2606" s="6">
        <f>COUNTIFS(pg_transaction_cleaned!$O$2:$O$5743,A2606,pg_transaction_cleaned!$F$2:$F$5743,"REFUND")</f>
        <v>0</v>
      </c>
      <c r="N2606" s="7">
        <f>SUMIFS(pg_transaction_cleaned!$H$2:$H$5743,pg_transaction_cleaned!$O$2:$O$5743,A2606,pg_transaction_cleaned!$F$2:$F$5743,"REFUND")</f>
        <v>0</v>
      </c>
      <c r="O2606" s="6" t="str">
        <f t="shared" si="204"/>
        <v>OK</v>
      </c>
      <c r="P2606" s="8">
        <f t="shared" si="205"/>
        <v>0</v>
      </c>
    </row>
    <row r="2607" spans="1:16" x14ac:dyDescent="0.3">
      <c r="A2607" s="6" t="s">
        <v>5208</v>
      </c>
      <c r="B2607" s="6" t="s">
        <v>11866</v>
      </c>
      <c r="C2607" s="6" t="s">
        <v>5209</v>
      </c>
      <c r="D2607" s="6" t="s">
        <v>75</v>
      </c>
      <c r="E2607" s="6" t="s">
        <v>27</v>
      </c>
      <c r="F2607" s="6" t="s">
        <v>12203</v>
      </c>
      <c r="G2607" s="6" t="s">
        <v>19</v>
      </c>
      <c r="H2607" s="10">
        <f t="shared" si="201"/>
        <v>46274</v>
      </c>
      <c r="I2607" s="7">
        <f t="shared" si="202"/>
        <v>11297</v>
      </c>
      <c r="J2607" s="6" t="str">
        <f t="shared" si="203"/>
        <v>Mumbai</v>
      </c>
      <c r="K2607" s="6">
        <f>COUNTIFS(pg_transaction_cleaned!$O$2:$O$5743,A2607,pg_transaction_cleaned!$F$2:$F$5743,"CAPTURE")</f>
        <v>1</v>
      </c>
      <c r="L2607" s="7">
        <f>SUMIFS(pg_transaction_cleaned!$H$2:$H$5743,pg_transaction_cleaned!$O$2:$O$5743,A2607,pg_transaction_cleaned!$F$2:$F$5743,"CAPTURE")</f>
        <v>11297</v>
      </c>
      <c r="M2607" s="6">
        <f>COUNTIFS(pg_transaction_cleaned!$O$2:$O$5743,A2607,pg_transaction_cleaned!$F$2:$F$5743,"REFUND")</f>
        <v>0</v>
      </c>
      <c r="N2607" s="7">
        <f>SUMIFS(pg_transaction_cleaned!$H$2:$H$5743,pg_transaction_cleaned!$O$2:$O$5743,A2607,pg_transaction_cleaned!$F$2:$F$5743,"REFUND")</f>
        <v>0</v>
      </c>
      <c r="O2607" s="6" t="str">
        <f t="shared" si="204"/>
        <v>OK</v>
      </c>
      <c r="P2607" s="8">
        <f t="shared" si="205"/>
        <v>0</v>
      </c>
    </row>
    <row r="2608" spans="1:16" x14ac:dyDescent="0.3">
      <c r="A2608" s="6" t="s">
        <v>5210</v>
      </c>
      <c r="B2608" s="6" t="s">
        <v>11970</v>
      </c>
      <c r="C2608" s="6" t="s">
        <v>5211</v>
      </c>
      <c r="D2608" s="6" t="s">
        <v>61</v>
      </c>
      <c r="E2608" s="6" t="s">
        <v>27</v>
      </c>
      <c r="F2608" s="6" t="s">
        <v>11953</v>
      </c>
      <c r="G2608" s="6" t="s">
        <v>19</v>
      </c>
      <c r="H2608" s="10">
        <f t="shared" si="201"/>
        <v>46294</v>
      </c>
      <c r="I2608" s="7">
        <f t="shared" si="202"/>
        <v>3598</v>
      </c>
      <c r="J2608" s="6" t="str">
        <f t="shared" si="203"/>
        <v>Delhi</v>
      </c>
      <c r="K2608" s="6">
        <f>COUNTIFS(pg_transaction_cleaned!$O$2:$O$5743,A2608,pg_transaction_cleaned!$F$2:$F$5743,"CAPTURE")</f>
        <v>1</v>
      </c>
      <c r="L2608" s="7">
        <f>SUMIFS(pg_transaction_cleaned!$H$2:$H$5743,pg_transaction_cleaned!$O$2:$O$5743,A2608,pg_transaction_cleaned!$F$2:$F$5743,"CAPTURE")</f>
        <v>3598</v>
      </c>
      <c r="M2608" s="6">
        <f>COUNTIFS(pg_transaction_cleaned!$O$2:$O$5743,A2608,pg_transaction_cleaned!$F$2:$F$5743,"REFUND")</f>
        <v>0</v>
      </c>
      <c r="N2608" s="7">
        <f>SUMIFS(pg_transaction_cleaned!$H$2:$H$5743,pg_transaction_cleaned!$O$2:$O$5743,A2608,pg_transaction_cleaned!$F$2:$F$5743,"REFUND")</f>
        <v>0</v>
      </c>
      <c r="O2608" s="6" t="str">
        <f t="shared" si="204"/>
        <v>OK</v>
      </c>
      <c r="P2608" s="8">
        <f t="shared" si="205"/>
        <v>0</v>
      </c>
    </row>
    <row r="2609" spans="1:16" x14ac:dyDescent="0.3">
      <c r="A2609" s="6" t="s">
        <v>5212</v>
      </c>
      <c r="B2609" s="6" t="s">
        <v>11970</v>
      </c>
      <c r="C2609" s="6" t="s">
        <v>5213</v>
      </c>
      <c r="D2609" s="6" t="s">
        <v>48</v>
      </c>
      <c r="E2609" s="6" t="s">
        <v>18</v>
      </c>
      <c r="F2609" s="6" t="s">
        <v>11843</v>
      </c>
      <c r="G2609" s="6" t="s">
        <v>19</v>
      </c>
      <c r="H2609" s="10">
        <f t="shared" si="201"/>
        <v>46294</v>
      </c>
      <c r="I2609" s="7">
        <f t="shared" si="202"/>
        <v>349</v>
      </c>
      <c r="J2609" s="6" t="str">
        <f t="shared" si="203"/>
        <v>Jaipur</v>
      </c>
      <c r="K2609" s="6">
        <f>COUNTIFS(pg_transaction_cleaned!$O$2:$O$5743,A2609,pg_transaction_cleaned!$F$2:$F$5743,"CAPTURE")</f>
        <v>1</v>
      </c>
      <c r="L2609" s="7">
        <f>SUMIFS(pg_transaction_cleaned!$H$2:$H$5743,pg_transaction_cleaned!$O$2:$O$5743,A2609,pg_transaction_cleaned!$F$2:$F$5743,"CAPTURE")</f>
        <v>349</v>
      </c>
      <c r="M2609" s="6">
        <f>COUNTIFS(pg_transaction_cleaned!$O$2:$O$5743,A2609,pg_transaction_cleaned!$F$2:$F$5743,"REFUND")</f>
        <v>0</v>
      </c>
      <c r="N2609" s="7">
        <f>SUMIFS(pg_transaction_cleaned!$H$2:$H$5743,pg_transaction_cleaned!$O$2:$O$5743,A2609,pg_transaction_cleaned!$F$2:$F$5743,"REFUND")</f>
        <v>0</v>
      </c>
      <c r="O2609" s="6" t="str">
        <f t="shared" si="204"/>
        <v>OK</v>
      </c>
      <c r="P2609" s="8">
        <f t="shared" si="205"/>
        <v>0</v>
      </c>
    </row>
    <row r="2610" spans="1:16" x14ac:dyDescent="0.3">
      <c r="A2610" s="6" t="s">
        <v>5214</v>
      </c>
      <c r="B2610" s="6" t="s">
        <v>11826</v>
      </c>
      <c r="C2610" s="6" t="s">
        <v>5215</v>
      </c>
      <c r="D2610" s="6" t="s">
        <v>48</v>
      </c>
      <c r="E2610" s="6" t="s">
        <v>18</v>
      </c>
      <c r="F2610" s="6" t="s">
        <v>12099</v>
      </c>
      <c r="G2610" s="6" t="s">
        <v>19</v>
      </c>
      <c r="H2610" s="10">
        <f t="shared" si="201"/>
        <v>46286</v>
      </c>
      <c r="I2610" s="7">
        <f t="shared" si="202"/>
        <v>1148</v>
      </c>
      <c r="J2610" s="6" t="str">
        <f t="shared" si="203"/>
        <v>Jaipur</v>
      </c>
      <c r="K2610" s="6">
        <f>COUNTIFS(pg_transaction_cleaned!$O$2:$O$5743,A2610,pg_transaction_cleaned!$F$2:$F$5743,"CAPTURE")</f>
        <v>1</v>
      </c>
      <c r="L2610" s="7">
        <f>SUMIFS(pg_transaction_cleaned!$H$2:$H$5743,pg_transaction_cleaned!$O$2:$O$5743,A2610,pg_transaction_cleaned!$F$2:$F$5743,"CAPTURE")</f>
        <v>1148</v>
      </c>
      <c r="M2610" s="6">
        <f>COUNTIFS(pg_transaction_cleaned!$O$2:$O$5743,A2610,pg_transaction_cleaned!$F$2:$F$5743,"REFUND")</f>
        <v>0</v>
      </c>
      <c r="N2610" s="7">
        <f>SUMIFS(pg_transaction_cleaned!$H$2:$H$5743,pg_transaction_cleaned!$O$2:$O$5743,A2610,pg_transaction_cleaned!$F$2:$F$5743,"REFUND")</f>
        <v>0</v>
      </c>
      <c r="O2610" s="6" t="str">
        <f t="shared" si="204"/>
        <v>OK</v>
      </c>
      <c r="P2610" s="8">
        <f t="shared" si="205"/>
        <v>0</v>
      </c>
    </row>
    <row r="2611" spans="1:16" x14ac:dyDescent="0.3">
      <c r="A2611" s="6" t="s">
        <v>5216</v>
      </c>
      <c r="B2611" s="6" t="s">
        <v>11958</v>
      </c>
      <c r="C2611" s="6" t="s">
        <v>5217</v>
      </c>
      <c r="D2611" s="6" t="s">
        <v>23</v>
      </c>
      <c r="E2611" s="6" t="s">
        <v>18</v>
      </c>
      <c r="F2611" s="6" t="s">
        <v>11861</v>
      </c>
      <c r="G2611" s="6" t="s">
        <v>19</v>
      </c>
      <c r="H2611" s="10">
        <f t="shared" si="201"/>
        <v>46281</v>
      </c>
      <c r="I2611" s="7">
        <f t="shared" si="202"/>
        <v>7999</v>
      </c>
      <c r="J2611" s="6" t="str">
        <f t="shared" si="203"/>
        <v>Bengaluru</v>
      </c>
      <c r="K2611" s="6">
        <f>COUNTIFS(pg_transaction_cleaned!$O$2:$O$5743,A2611,pg_transaction_cleaned!$F$2:$F$5743,"CAPTURE")</f>
        <v>1</v>
      </c>
      <c r="L2611" s="7">
        <f>SUMIFS(pg_transaction_cleaned!$H$2:$H$5743,pg_transaction_cleaned!$O$2:$O$5743,A2611,pg_transaction_cleaned!$F$2:$F$5743,"CAPTURE")</f>
        <v>7999</v>
      </c>
      <c r="M2611" s="6">
        <f>COUNTIFS(pg_transaction_cleaned!$O$2:$O$5743,A2611,pg_transaction_cleaned!$F$2:$F$5743,"REFUND")</f>
        <v>0</v>
      </c>
      <c r="N2611" s="7">
        <f>SUMIFS(pg_transaction_cleaned!$H$2:$H$5743,pg_transaction_cleaned!$O$2:$O$5743,A2611,pg_transaction_cleaned!$F$2:$F$5743,"REFUND")</f>
        <v>0</v>
      </c>
      <c r="O2611" s="6" t="str">
        <f t="shared" si="204"/>
        <v>OK</v>
      </c>
      <c r="P2611" s="8">
        <f t="shared" si="205"/>
        <v>0</v>
      </c>
    </row>
    <row r="2612" spans="1:16" x14ac:dyDescent="0.3">
      <c r="A2612" s="6" t="s">
        <v>5218</v>
      </c>
      <c r="B2612" s="6" t="s">
        <v>11859</v>
      </c>
      <c r="C2612" s="6" t="s">
        <v>5219</v>
      </c>
      <c r="D2612" s="6"/>
      <c r="E2612" s="6" t="s">
        <v>18</v>
      </c>
      <c r="F2612" s="6" t="s">
        <v>12029</v>
      </c>
      <c r="G2612" s="6" t="s">
        <v>19</v>
      </c>
      <c r="H2612" s="10">
        <f t="shared" si="201"/>
        <v>46271</v>
      </c>
      <c r="I2612" s="7">
        <f t="shared" si="202"/>
        <v>3597</v>
      </c>
      <c r="J2612" s="6" t="str">
        <f t="shared" si="203"/>
        <v>Unknown</v>
      </c>
      <c r="K2612" s="6">
        <f>COUNTIFS(pg_transaction_cleaned!$O$2:$O$5743,A2612,pg_transaction_cleaned!$F$2:$F$5743,"CAPTURE")</f>
        <v>1</v>
      </c>
      <c r="L2612" s="7">
        <f>SUMIFS(pg_transaction_cleaned!$H$2:$H$5743,pg_transaction_cleaned!$O$2:$O$5743,A2612,pg_transaction_cleaned!$F$2:$F$5743,"CAPTURE")</f>
        <v>3597</v>
      </c>
      <c r="M2612" s="6">
        <f>COUNTIFS(pg_transaction_cleaned!$O$2:$O$5743,A2612,pg_transaction_cleaned!$F$2:$F$5743,"REFUND")</f>
        <v>0</v>
      </c>
      <c r="N2612" s="7">
        <f>SUMIFS(pg_transaction_cleaned!$H$2:$H$5743,pg_transaction_cleaned!$O$2:$O$5743,A2612,pg_transaction_cleaned!$F$2:$F$5743,"REFUND")</f>
        <v>0</v>
      </c>
      <c r="O2612" s="6" t="str">
        <f t="shared" si="204"/>
        <v>OK</v>
      </c>
      <c r="P2612" s="8">
        <f t="shared" si="205"/>
        <v>0</v>
      </c>
    </row>
    <row r="2613" spans="1:16" x14ac:dyDescent="0.3">
      <c r="A2613" s="6" t="s">
        <v>5220</v>
      </c>
      <c r="B2613" s="6" t="s">
        <v>11866</v>
      </c>
      <c r="C2613" s="6" t="s">
        <v>5221</v>
      </c>
      <c r="D2613" s="6" t="s">
        <v>42</v>
      </c>
      <c r="E2613" s="6" t="s">
        <v>18</v>
      </c>
      <c r="F2613" s="6" t="s">
        <v>11837</v>
      </c>
      <c r="G2613" s="6" t="s">
        <v>19</v>
      </c>
      <c r="H2613" s="10">
        <f t="shared" si="201"/>
        <v>46274</v>
      </c>
      <c r="I2613" s="7">
        <f t="shared" si="202"/>
        <v>999</v>
      </c>
      <c r="J2613" s="6" t="str">
        <f t="shared" si="203"/>
        <v>Hyderabad</v>
      </c>
      <c r="K2613" s="6">
        <f>COUNTIFS(pg_transaction_cleaned!$O$2:$O$5743,A2613,pg_transaction_cleaned!$F$2:$F$5743,"CAPTURE")</f>
        <v>1</v>
      </c>
      <c r="L2613" s="7">
        <f>SUMIFS(pg_transaction_cleaned!$H$2:$H$5743,pg_transaction_cleaned!$O$2:$O$5743,A2613,pg_transaction_cleaned!$F$2:$F$5743,"CAPTURE")</f>
        <v>999</v>
      </c>
      <c r="M2613" s="6">
        <f>COUNTIFS(pg_transaction_cleaned!$O$2:$O$5743,A2613,pg_transaction_cleaned!$F$2:$F$5743,"REFUND")</f>
        <v>0</v>
      </c>
      <c r="N2613" s="7">
        <f>SUMIFS(pg_transaction_cleaned!$H$2:$H$5743,pg_transaction_cleaned!$O$2:$O$5743,A2613,pg_transaction_cleaned!$F$2:$F$5743,"REFUND")</f>
        <v>0</v>
      </c>
      <c r="O2613" s="6" t="str">
        <f t="shared" si="204"/>
        <v>OK</v>
      </c>
      <c r="P2613" s="8">
        <f t="shared" si="205"/>
        <v>0</v>
      </c>
    </row>
    <row r="2614" spans="1:16" x14ac:dyDescent="0.3">
      <c r="A2614" s="6" t="s">
        <v>5222</v>
      </c>
      <c r="B2614" s="6" t="s">
        <v>11926</v>
      </c>
      <c r="C2614" s="6" t="s">
        <v>5223</v>
      </c>
      <c r="D2614" s="6" t="s">
        <v>75</v>
      </c>
      <c r="E2614" s="6" t="s">
        <v>18</v>
      </c>
      <c r="F2614" s="6" t="s">
        <v>11889</v>
      </c>
      <c r="G2614" s="6" t="s">
        <v>80</v>
      </c>
      <c r="H2614" s="10">
        <f t="shared" si="201"/>
        <v>46270</v>
      </c>
      <c r="I2614" s="7">
        <f t="shared" si="202"/>
        <v>3098</v>
      </c>
      <c r="J2614" s="6" t="str">
        <f t="shared" si="203"/>
        <v>Mumbai</v>
      </c>
      <c r="K2614" s="6">
        <f>COUNTIFS(pg_transaction_cleaned!$O$2:$O$5743,A2614,pg_transaction_cleaned!$F$2:$F$5743,"CAPTURE")</f>
        <v>0</v>
      </c>
      <c r="L2614" s="7">
        <f>SUMIFS(pg_transaction_cleaned!$H$2:$H$5743,pg_transaction_cleaned!$O$2:$O$5743,A2614,pg_transaction_cleaned!$F$2:$F$5743,"CAPTURE")</f>
        <v>0</v>
      </c>
      <c r="M2614" s="6">
        <f>COUNTIFS(pg_transaction_cleaned!$O$2:$O$5743,A2614,pg_transaction_cleaned!$F$2:$F$5743,"REFUND")</f>
        <v>0</v>
      </c>
      <c r="N2614" s="7">
        <f>SUMIFS(pg_transaction_cleaned!$H$2:$H$5743,pg_transaction_cleaned!$O$2:$O$5743,A2614,pg_transaction_cleaned!$F$2:$F$5743,"REFUND")</f>
        <v>0</v>
      </c>
      <c r="O2614" s="6" t="str">
        <f t="shared" si="204"/>
        <v>OK</v>
      </c>
      <c r="P2614" s="8">
        <f t="shared" si="205"/>
        <v>0</v>
      </c>
    </row>
    <row r="2615" spans="1:16" x14ac:dyDescent="0.3">
      <c r="A2615" s="6" t="s">
        <v>5224</v>
      </c>
      <c r="B2615" s="6" t="s">
        <v>11842</v>
      </c>
      <c r="C2615" s="6" t="s">
        <v>5225</v>
      </c>
      <c r="D2615" s="6" t="s">
        <v>75</v>
      </c>
      <c r="E2615" s="6" t="s">
        <v>18</v>
      </c>
      <c r="F2615" s="6" t="s">
        <v>11869</v>
      </c>
      <c r="G2615" s="6" t="s">
        <v>19</v>
      </c>
      <c r="H2615" s="10">
        <f t="shared" si="201"/>
        <v>46290</v>
      </c>
      <c r="I2615" s="7">
        <f t="shared" si="202"/>
        <v>599</v>
      </c>
      <c r="J2615" s="6" t="str">
        <f t="shared" si="203"/>
        <v>Mumbai</v>
      </c>
      <c r="K2615" s="6">
        <f>COUNTIFS(pg_transaction_cleaned!$O$2:$O$5743,A2615,pg_transaction_cleaned!$F$2:$F$5743,"CAPTURE")</f>
        <v>1</v>
      </c>
      <c r="L2615" s="7">
        <f>SUMIFS(pg_transaction_cleaned!$H$2:$H$5743,pg_transaction_cleaned!$O$2:$O$5743,A2615,pg_transaction_cleaned!$F$2:$F$5743,"CAPTURE")</f>
        <v>599</v>
      </c>
      <c r="M2615" s="6">
        <f>COUNTIFS(pg_transaction_cleaned!$O$2:$O$5743,A2615,pg_transaction_cleaned!$F$2:$F$5743,"REFUND")</f>
        <v>0</v>
      </c>
      <c r="N2615" s="7">
        <f>SUMIFS(pg_transaction_cleaned!$H$2:$H$5743,pg_transaction_cleaned!$O$2:$O$5743,A2615,pg_transaction_cleaned!$F$2:$F$5743,"REFUND")</f>
        <v>0</v>
      </c>
      <c r="O2615" s="6" t="str">
        <f t="shared" si="204"/>
        <v>OK</v>
      </c>
      <c r="P2615" s="8">
        <f t="shared" si="205"/>
        <v>0</v>
      </c>
    </row>
    <row r="2616" spans="1:16" x14ac:dyDescent="0.3">
      <c r="A2616" s="6" t="s">
        <v>5226</v>
      </c>
      <c r="B2616" s="6" t="s">
        <v>11830</v>
      </c>
      <c r="C2616" s="6" t="s">
        <v>5227</v>
      </c>
      <c r="D2616" s="6" t="s">
        <v>75</v>
      </c>
      <c r="E2616" s="6" t="s">
        <v>27</v>
      </c>
      <c r="F2616" s="6" t="s">
        <v>11994</v>
      </c>
      <c r="G2616" s="6" t="s">
        <v>19</v>
      </c>
      <c r="H2616" s="10">
        <f t="shared" si="201"/>
        <v>46282</v>
      </c>
      <c r="I2616" s="7">
        <f t="shared" si="202"/>
        <v>4197</v>
      </c>
      <c r="J2616" s="6" t="str">
        <f t="shared" si="203"/>
        <v>Mumbai</v>
      </c>
      <c r="K2616" s="6">
        <f>COUNTIFS(pg_transaction_cleaned!$O$2:$O$5743,A2616,pg_transaction_cleaned!$F$2:$F$5743,"CAPTURE")</f>
        <v>1</v>
      </c>
      <c r="L2616" s="7">
        <f>SUMIFS(pg_transaction_cleaned!$H$2:$H$5743,pg_transaction_cleaned!$O$2:$O$5743,A2616,pg_transaction_cleaned!$F$2:$F$5743,"CAPTURE")</f>
        <v>4197</v>
      </c>
      <c r="M2616" s="6">
        <f>COUNTIFS(pg_transaction_cleaned!$O$2:$O$5743,A2616,pg_transaction_cleaned!$F$2:$F$5743,"REFUND")</f>
        <v>0</v>
      </c>
      <c r="N2616" s="7">
        <f>SUMIFS(pg_transaction_cleaned!$H$2:$H$5743,pg_transaction_cleaned!$O$2:$O$5743,A2616,pg_transaction_cleaned!$F$2:$F$5743,"REFUND")</f>
        <v>0</v>
      </c>
      <c r="O2616" s="6" t="str">
        <f t="shared" si="204"/>
        <v>OK</v>
      </c>
      <c r="P2616" s="8">
        <f t="shared" si="205"/>
        <v>0</v>
      </c>
    </row>
    <row r="2617" spans="1:16" x14ac:dyDescent="0.3">
      <c r="A2617" s="6" t="s">
        <v>5228</v>
      </c>
      <c r="B2617" s="6" t="s">
        <v>11871</v>
      </c>
      <c r="C2617" s="6" t="s">
        <v>5229</v>
      </c>
      <c r="D2617" s="6" t="s">
        <v>37</v>
      </c>
      <c r="E2617" s="6" t="s">
        <v>18</v>
      </c>
      <c r="F2617" s="6" t="s">
        <v>11853</v>
      </c>
      <c r="G2617" s="6" t="s">
        <v>115</v>
      </c>
      <c r="H2617" s="10">
        <f t="shared" si="201"/>
        <v>46272</v>
      </c>
      <c r="I2617" s="7">
        <f t="shared" si="202"/>
        <v>1799</v>
      </c>
      <c r="J2617" s="6" t="str">
        <f t="shared" si="203"/>
        <v>Lucknow</v>
      </c>
      <c r="K2617" s="6">
        <f>COUNTIFS(pg_transaction_cleaned!$O$2:$O$5743,A2617,pg_transaction_cleaned!$F$2:$F$5743,"CAPTURE")</f>
        <v>0</v>
      </c>
      <c r="L2617" s="7">
        <f>SUMIFS(pg_transaction_cleaned!$H$2:$H$5743,pg_transaction_cleaned!$O$2:$O$5743,A2617,pg_transaction_cleaned!$F$2:$F$5743,"CAPTURE")</f>
        <v>0</v>
      </c>
      <c r="M2617" s="6">
        <f>COUNTIFS(pg_transaction_cleaned!$O$2:$O$5743,A2617,pg_transaction_cleaned!$F$2:$F$5743,"REFUND")</f>
        <v>0</v>
      </c>
      <c r="N2617" s="7">
        <f>SUMIFS(pg_transaction_cleaned!$H$2:$H$5743,pg_transaction_cleaned!$O$2:$O$5743,A2617,pg_transaction_cleaned!$F$2:$F$5743,"REFUND")</f>
        <v>0</v>
      </c>
      <c r="O2617" s="6" t="str">
        <f t="shared" si="204"/>
        <v>OK</v>
      </c>
      <c r="P2617" s="8">
        <f t="shared" si="205"/>
        <v>0</v>
      </c>
    </row>
    <row r="2618" spans="1:16" x14ac:dyDescent="0.3">
      <c r="A2618" s="6" t="s">
        <v>5230</v>
      </c>
      <c r="B2618" s="6" t="s">
        <v>11887</v>
      </c>
      <c r="C2618" s="6" t="s">
        <v>5231</v>
      </c>
      <c r="D2618" s="6" t="s">
        <v>23</v>
      </c>
      <c r="E2618" s="6" t="s">
        <v>18</v>
      </c>
      <c r="F2618" s="6" t="s">
        <v>11839</v>
      </c>
      <c r="G2618" s="6" t="s">
        <v>19</v>
      </c>
      <c r="H2618" s="10">
        <f t="shared" si="201"/>
        <v>46268</v>
      </c>
      <c r="I2618" s="7">
        <f t="shared" si="202"/>
        <v>1299</v>
      </c>
      <c r="J2618" s="6" t="str">
        <f t="shared" si="203"/>
        <v>Bengaluru</v>
      </c>
      <c r="K2618" s="6">
        <f>COUNTIFS(pg_transaction_cleaned!$O$2:$O$5743,A2618,pg_transaction_cleaned!$F$2:$F$5743,"CAPTURE")</f>
        <v>1</v>
      </c>
      <c r="L2618" s="7">
        <f>SUMIFS(pg_transaction_cleaned!$H$2:$H$5743,pg_transaction_cleaned!$O$2:$O$5743,A2618,pg_transaction_cleaned!$F$2:$F$5743,"CAPTURE")</f>
        <v>1299</v>
      </c>
      <c r="M2618" s="6">
        <f>COUNTIFS(pg_transaction_cleaned!$O$2:$O$5743,A2618,pg_transaction_cleaned!$F$2:$F$5743,"REFUND")</f>
        <v>0</v>
      </c>
      <c r="N2618" s="7">
        <f>SUMIFS(pg_transaction_cleaned!$H$2:$H$5743,pg_transaction_cleaned!$O$2:$O$5743,A2618,pg_transaction_cleaned!$F$2:$F$5743,"REFUND")</f>
        <v>0</v>
      </c>
      <c r="O2618" s="6" t="str">
        <f t="shared" si="204"/>
        <v>OK</v>
      </c>
      <c r="P2618" s="8">
        <f t="shared" si="205"/>
        <v>0</v>
      </c>
    </row>
    <row r="2619" spans="1:16" x14ac:dyDescent="0.3">
      <c r="A2619" s="6" t="s">
        <v>5232</v>
      </c>
      <c r="B2619" s="6" t="s">
        <v>11972</v>
      </c>
      <c r="C2619" s="6" t="s">
        <v>5233</v>
      </c>
      <c r="D2619" s="6" t="s">
        <v>75</v>
      </c>
      <c r="E2619" s="6" t="s">
        <v>54</v>
      </c>
      <c r="F2619" s="6" t="s">
        <v>11855</v>
      </c>
      <c r="G2619" s="6" t="s">
        <v>19</v>
      </c>
      <c r="H2619" s="10">
        <f t="shared" si="201"/>
        <v>46269</v>
      </c>
      <c r="I2619" s="7">
        <f t="shared" si="202"/>
        <v>4999</v>
      </c>
      <c r="J2619" s="6" t="str">
        <f t="shared" si="203"/>
        <v>Mumbai</v>
      </c>
      <c r="K2619" s="6">
        <f>COUNTIFS(pg_transaction_cleaned!$O$2:$O$5743,A2619,pg_transaction_cleaned!$F$2:$F$5743,"CAPTURE")</f>
        <v>0</v>
      </c>
      <c r="L2619" s="7">
        <f>SUMIFS(pg_transaction_cleaned!$H$2:$H$5743,pg_transaction_cleaned!$O$2:$O$5743,A2619,pg_transaction_cleaned!$F$2:$F$5743,"CAPTURE")</f>
        <v>0</v>
      </c>
      <c r="M2619" s="6">
        <f>COUNTIFS(pg_transaction_cleaned!$O$2:$O$5743,A2619,pg_transaction_cleaned!$F$2:$F$5743,"REFUND")</f>
        <v>0</v>
      </c>
      <c r="N2619" s="7">
        <f>SUMIFS(pg_transaction_cleaned!$H$2:$H$5743,pg_transaction_cleaned!$O$2:$O$5743,A2619,pg_transaction_cleaned!$F$2:$F$5743,"REFUND")</f>
        <v>0</v>
      </c>
      <c r="O2619" s="6" t="str">
        <f t="shared" si="204"/>
        <v>Paid, no payment</v>
      </c>
      <c r="P2619" s="8">
        <f t="shared" si="205"/>
        <v>4999</v>
      </c>
    </row>
    <row r="2620" spans="1:16" x14ac:dyDescent="0.3">
      <c r="A2620" s="6" t="s">
        <v>5234</v>
      </c>
      <c r="B2620" s="6" t="s">
        <v>11896</v>
      </c>
      <c r="C2620" s="6" t="s">
        <v>5235</v>
      </c>
      <c r="D2620" s="6" t="s">
        <v>34</v>
      </c>
      <c r="E2620" s="6" t="s">
        <v>27</v>
      </c>
      <c r="F2620" s="6" t="s">
        <v>11953</v>
      </c>
      <c r="G2620" s="6" t="s">
        <v>19</v>
      </c>
      <c r="H2620" s="10">
        <f t="shared" si="201"/>
        <v>46292</v>
      </c>
      <c r="I2620" s="7">
        <f t="shared" si="202"/>
        <v>3598</v>
      </c>
      <c r="J2620" s="6" t="str">
        <f t="shared" si="203"/>
        <v>Ahmedabad</v>
      </c>
      <c r="K2620" s="6">
        <f>COUNTIFS(pg_transaction_cleaned!$O$2:$O$5743,A2620,pg_transaction_cleaned!$F$2:$F$5743,"CAPTURE")</f>
        <v>1</v>
      </c>
      <c r="L2620" s="7">
        <f>SUMIFS(pg_transaction_cleaned!$H$2:$H$5743,pg_transaction_cleaned!$O$2:$O$5743,A2620,pg_transaction_cleaned!$F$2:$F$5743,"CAPTURE")</f>
        <v>3598</v>
      </c>
      <c r="M2620" s="6">
        <f>COUNTIFS(pg_transaction_cleaned!$O$2:$O$5743,A2620,pg_transaction_cleaned!$F$2:$F$5743,"REFUND")</f>
        <v>0</v>
      </c>
      <c r="N2620" s="7">
        <f>SUMIFS(pg_transaction_cleaned!$H$2:$H$5743,pg_transaction_cleaned!$O$2:$O$5743,A2620,pg_transaction_cleaned!$F$2:$F$5743,"REFUND")</f>
        <v>0</v>
      </c>
      <c r="O2620" s="6" t="str">
        <f t="shared" si="204"/>
        <v>OK</v>
      </c>
      <c r="P2620" s="8">
        <f t="shared" si="205"/>
        <v>0</v>
      </c>
    </row>
    <row r="2621" spans="1:16" x14ac:dyDescent="0.3">
      <c r="A2621" s="6" t="s">
        <v>5236</v>
      </c>
      <c r="B2621" s="6" t="s">
        <v>11875</v>
      </c>
      <c r="C2621" s="6" t="s">
        <v>5237</v>
      </c>
      <c r="D2621" s="6" t="s">
        <v>42</v>
      </c>
      <c r="E2621" s="6" t="s">
        <v>54</v>
      </c>
      <c r="F2621" s="6" t="s">
        <v>12044</v>
      </c>
      <c r="G2621" s="6" t="s">
        <v>19</v>
      </c>
      <c r="H2621" s="10">
        <f t="shared" si="201"/>
        <v>46279</v>
      </c>
      <c r="I2621" s="7">
        <f t="shared" si="202"/>
        <v>3498</v>
      </c>
      <c r="J2621" s="6" t="str">
        <f t="shared" si="203"/>
        <v>Hyderabad</v>
      </c>
      <c r="K2621" s="6">
        <f>COUNTIFS(pg_transaction_cleaned!$O$2:$O$5743,A2621,pg_transaction_cleaned!$F$2:$F$5743,"CAPTURE")</f>
        <v>1</v>
      </c>
      <c r="L2621" s="7">
        <f>SUMIFS(pg_transaction_cleaned!$H$2:$H$5743,pg_transaction_cleaned!$O$2:$O$5743,A2621,pg_transaction_cleaned!$F$2:$F$5743,"CAPTURE")</f>
        <v>3498</v>
      </c>
      <c r="M2621" s="6">
        <f>COUNTIFS(pg_transaction_cleaned!$O$2:$O$5743,A2621,pg_transaction_cleaned!$F$2:$F$5743,"REFUND")</f>
        <v>0</v>
      </c>
      <c r="N2621" s="7">
        <f>SUMIFS(pg_transaction_cleaned!$H$2:$H$5743,pg_transaction_cleaned!$O$2:$O$5743,A2621,pg_transaction_cleaned!$F$2:$F$5743,"REFUND")</f>
        <v>0</v>
      </c>
      <c r="O2621" s="6" t="str">
        <f t="shared" si="204"/>
        <v>OK</v>
      </c>
      <c r="P2621" s="8">
        <f t="shared" si="205"/>
        <v>0</v>
      </c>
    </row>
    <row r="2622" spans="1:16" x14ac:dyDescent="0.3">
      <c r="A2622" s="6" t="s">
        <v>5238</v>
      </c>
      <c r="B2622" s="6" t="s">
        <v>11945</v>
      </c>
      <c r="C2622" s="6" t="s">
        <v>5239</v>
      </c>
      <c r="D2622" s="6" t="s">
        <v>48</v>
      </c>
      <c r="E2622" s="6" t="s">
        <v>54</v>
      </c>
      <c r="F2622" s="6" t="s">
        <v>11843</v>
      </c>
      <c r="G2622" s="6" t="s">
        <v>19</v>
      </c>
      <c r="H2622" s="10">
        <f t="shared" si="201"/>
        <v>46289</v>
      </c>
      <c r="I2622" s="7">
        <f t="shared" si="202"/>
        <v>349</v>
      </c>
      <c r="J2622" s="6" t="str">
        <f t="shared" si="203"/>
        <v>Jaipur</v>
      </c>
      <c r="K2622" s="6">
        <f>COUNTIFS(pg_transaction_cleaned!$O$2:$O$5743,A2622,pg_transaction_cleaned!$F$2:$F$5743,"CAPTURE")</f>
        <v>1</v>
      </c>
      <c r="L2622" s="7">
        <f>SUMIFS(pg_transaction_cleaned!$H$2:$H$5743,pg_transaction_cleaned!$O$2:$O$5743,A2622,pg_transaction_cleaned!$F$2:$F$5743,"CAPTURE")</f>
        <v>349</v>
      </c>
      <c r="M2622" s="6">
        <f>COUNTIFS(pg_transaction_cleaned!$O$2:$O$5743,A2622,pg_transaction_cleaned!$F$2:$F$5743,"REFUND")</f>
        <v>0</v>
      </c>
      <c r="N2622" s="7">
        <f>SUMIFS(pg_transaction_cleaned!$H$2:$H$5743,pg_transaction_cleaned!$O$2:$O$5743,A2622,pg_transaction_cleaned!$F$2:$F$5743,"REFUND")</f>
        <v>0</v>
      </c>
      <c r="O2622" s="6" t="str">
        <f t="shared" si="204"/>
        <v>OK</v>
      </c>
      <c r="P2622" s="8">
        <f t="shared" si="205"/>
        <v>0</v>
      </c>
    </row>
    <row r="2623" spans="1:16" x14ac:dyDescent="0.3">
      <c r="A2623" s="6" t="s">
        <v>5240</v>
      </c>
      <c r="B2623" s="6" t="s">
        <v>11893</v>
      </c>
      <c r="C2623" s="6" t="s">
        <v>5241</v>
      </c>
      <c r="D2623" s="6" t="s">
        <v>48</v>
      </c>
      <c r="E2623" s="6" t="s">
        <v>18</v>
      </c>
      <c r="F2623" s="6" t="s">
        <v>11837</v>
      </c>
      <c r="G2623" s="6" t="s">
        <v>19</v>
      </c>
      <c r="H2623" s="10">
        <f t="shared" si="201"/>
        <v>46280</v>
      </c>
      <c r="I2623" s="7">
        <f t="shared" si="202"/>
        <v>999</v>
      </c>
      <c r="J2623" s="6" t="str">
        <f t="shared" si="203"/>
        <v>Jaipur</v>
      </c>
      <c r="K2623" s="6">
        <f>COUNTIFS(pg_transaction_cleaned!$O$2:$O$5743,A2623,pg_transaction_cleaned!$F$2:$F$5743,"CAPTURE")</f>
        <v>1</v>
      </c>
      <c r="L2623" s="7">
        <f>SUMIFS(pg_transaction_cleaned!$H$2:$H$5743,pg_transaction_cleaned!$O$2:$O$5743,A2623,pg_transaction_cleaned!$F$2:$F$5743,"CAPTURE")</f>
        <v>999</v>
      </c>
      <c r="M2623" s="6">
        <f>COUNTIFS(pg_transaction_cleaned!$O$2:$O$5743,A2623,pg_transaction_cleaned!$F$2:$F$5743,"REFUND")</f>
        <v>0</v>
      </c>
      <c r="N2623" s="7">
        <f>SUMIFS(pg_transaction_cleaned!$H$2:$H$5743,pg_transaction_cleaned!$O$2:$O$5743,A2623,pg_transaction_cleaned!$F$2:$F$5743,"REFUND")</f>
        <v>0</v>
      </c>
      <c r="O2623" s="6" t="str">
        <f t="shared" si="204"/>
        <v>OK</v>
      </c>
      <c r="P2623" s="8">
        <f t="shared" si="205"/>
        <v>0</v>
      </c>
    </row>
    <row r="2624" spans="1:16" x14ac:dyDescent="0.3">
      <c r="A2624" s="6" t="s">
        <v>5242</v>
      </c>
      <c r="B2624" s="6" t="s">
        <v>12015</v>
      </c>
      <c r="C2624" s="6" t="s">
        <v>5243</v>
      </c>
      <c r="D2624" s="6" t="s">
        <v>37</v>
      </c>
      <c r="E2624" s="6" t="s">
        <v>18</v>
      </c>
      <c r="F2624" s="6" t="s">
        <v>11879</v>
      </c>
      <c r="G2624" s="6" t="s">
        <v>19</v>
      </c>
      <c r="H2624" s="10">
        <f t="shared" si="201"/>
        <v>46289</v>
      </c>
      <c r="I2624" s="7">
        <f t="shared" si="202"/>
        <v>1798</v>
      </c>
      <c r="J2624" s="6" t="str">
        <f t="shared" si="203"/>
        <v>Lucknow</v>
      </c>
      <c r="K2624" s="6">
        <f>COUNTIFS(pg_transaction_cleaned!$O$2:$O$5743,A2624,pg_transaction_cleaned!$F$2:$F$5743,"CAPTURE")</f>
        <v>1</v>
      </c>
      <c r="L2624" s="7">
        <f>SUMIFS(pg_transaction_cleaned!$H$2:$H$5743,pg_transaction_cleaned!$O$2:$O$5743,A2624,pg_transaction_cleaned!$F$2:$F$5743,"CAPTURE")</f>
        <v>1798</v>
      </c>
      <c r="M2624" s="6">
        <f>COUNTIFS(pg_transaction_cleaned!$O$2:$O$5743,A2624,pg_transaction_cleaned!$F$2:$F$5743,"REFUND")</f>
        <v>0</v>
      </c>
      <c r="N2624" s="7">
        <f>SUMIFS(pg_transaction_cleaned!$H$2:$H$5743,pg_transaction_cleaned!$O$2:$O$5743,A2624,pg_transaction_cleaned!$F$2:$F$5743,"REFUND")</f>
        <v>0</v>
      </c>
      <c r="O2624" s="6" t="str">
        <f t="shared" si="204"/>
        <v>OK</v>
      </c>
      <c r="P2624" s="8">
        <f t="shared" si="205"/>
        <v>0</v>
      </c>
    </row>
    <row r="2625" spans="1:16" x14ac:dyDescent="0.3">
      <c r="A2625" s="6" t="s">
        <v>5244</v>
      </c>
      <c r="B2625" s="6" t="s">
        <v>11914</v>
      </c>
      <c r="C2625" s="6" t="s">
        <v>5245</v>
      </c>
      <c r="D2625" s="6" t="s">
        <v>37</v>
      </c>
      <c r="E2625" s="6" t="s">
        <v>18</v>
      </c>
      <c r="F2625" s="6" t="s">
        <v>11827</v>
      </c>
      <c r="G2625" s="6" t="s">
        <v>19</v>
      </c>
      <c r="H2625" s="10">
        <f t="shared" si="201"/>
        <v>46289</v>
      </c>
      <c r="I2625" s="7">
        <f t="shared" si="202"/>
        <v>299</v>
      </c>
      <c r="J2625" s="6" t="str">
        <f t="shared" si="203"/>
        <v>Lucknow</v>
      </c>
      <c r="K2625" s="6">
        <f>COUNTIFS(pg_transaction_cleaned!$O$2:$O$5743,A2625,pg_transaction_cleaned!$F$2:$F$5743,"CAPTURE")</f>
        <v>1</v>
      </c>
      <c r="L2625" s="7">
        <f>SUMIFS(pg_transaction_cleaned!$H$2:$H$5743,pg_transaction_cleaned!$O$2:$O$5743,A2625,pg_transaction_cleaned!$F$2:$F$5743,"CAPTURE")</f>
        <v>299</v>
      </c>
      <c r="M2625" s="6">
        <f>COUNTIFS(pg_transaction_cleaned!$O$2:$O$5743,A2625,pg_transaction_cleaned!$F$2:$F$5743,"REFUND")</f>
        <v>0</v>
      </c>
      <c r="N2625" s="7">
        <f>SUMIFS(pg_transaction_cleaned!$H$2:$H$5743,pg_transaction_cleaned!$O$2:$O$5743,A2625,pg_transaction_cleaned!$F$2:$F$5743,"REFUND")</f>
        <v>0</v>
      </c>
      <c r="O2625" s="6" t="str">
        <f t="shared" si="204"/>
        <v>OK</v>
      </c>
      <c r="P2625" s="8">
        <f t="shared" si="205"/>
        <v>0</v>
      </c>
    </row>
    <row r="2626" spans="1:16" x14ac:dyDescent="0.3">
      <c r="A2626" s="6" t="s">
        <v>5246</v>
      </c>
      <c r="B2626" s="6" t="s">
        <v>11896</v>
      </c>
      <c r="C2626" s="6" t="s">
        <v>5247</v>
      </c>
      <c r="D2626" s="6" t="s">
        <v>42</v>
      </c>
      <c r="E2626" s="6" t="s">
        <v>27</v>
      </c>
      <c r="F2626" s="6" t="s">
        <v>11853</v>
      </c>
      <c r="G2626" s="6" t="s">
        <v>19</v>
      </c>
      <c r="H2626" s="10">
        <f t="shared" ref="H2626:H2689" si="206">IF(MID(B2626,5,1)="-",DATE(LEFT(B2626,4),MID(B2626,6,2),RIGHT(B2626,2)),DATE(RIGHT(B2626,4),MID(B2626,4,2),LEFT(B2626,2)))</f>
        <v>46292</v>
      </c>
      <c r="I2626" s="7">
        <f t="shared" ref="I2626:I2689" si="207">VALUE(SUBSTITUTE(F2626,",",""))</f>
        <v>1799</v>
      </c>
      <c r="J2626" s="6" t="str">
        <f t="shared" ref="J2626:J2689" si="208">IF(TRIM(D2626)="","Unknown",TRIM(D2626))</f>
        <v>Hyderabad</v>
      </c>
      <c r="K2626" s="6">
        <f>COUNTIFS(pg_transaction_cleaned!$O$2:$O$5743,A2626,pg_transaction_cleaned!$F$2:$F$5743,"CAPTURE")</f>
        <v>1</v>
      </c>
      <c r="L2626" s="7">
        <f>SUMIFS(pg_transaction_cleaned!$H$2:$H$5743,pg_transaction_cleaned!$O$2:$O$5743,A2626,pg_transaction_cleaned!$F$2:$F$5743,"CAPTURE")</f>
        <v>1799</v>
      </c>
      <c r="M2626" s="6">
        <f>COUNTIFS(pg_transaction_cleaned!$O$2:$O$5743,A2626,pg_transaction_cleaned!$F$2:$F$5743,"REFUND")</f>
        <v>0</v>
      </c>
      <c r="N2626" s="7">
        <f>SUMIFS(pg_transaction_cleaned!$H$2:$H$5743,pg_transaction_cleaned!$O$2:$O$5743,A2626,pg_transaction_cleaned!$F$2:$F$5743,"REFUND")</f>
        <v>0</v>
      </c>
      <c r="O2626" s="6" t="str">
        <f t="shared" si="204"/>
        <v>OK</v>
      </c>
      <c r="P2626" s="8">
        <f t="shared" si="205"/>
        <v>0</v>
      </c>
    </row>
    <row r="2627" spans="1:16" x14ac:dyDescent="0.3">
      <c r="A2627" s="6" t="s">
        <v>5248</v>
      </c>
      <c r="B2627" s="6" t="s">
        <v>11949</v>
      </c>
      <c r="C2627" s="6" t="s">
        <v>5249</v>
      </c>
      <c r="D2627" s="6" t="s">
        <v>37</v>
      </c>
      <c r="E2627" s="6" t="s">
        <v>18</v>
      </c>
      <c r="F2627" s="6" t="s">
        <v>12062</v>
      </c>
      <c r="G2627" s="6" t="s">
        <v>19</v>
      </c>
      <c r="H2627" s="10">
        <f t="shared" si="206"/>
        <v>46275</v>
      </c>
      <c r="I2627" s="7">
        <f t="shared" si="207"/>
        <v>798</v>
      </c>
      <c r="J2627" s="6" t="str">
        <f t="shared" si="208"/>
        <v>Lucknow</v>
      </c>
      <c r="K2627" s="6">
        <f>COUNTIFS(pg_transaction_cleaned!$O$2:$O$5743,A2627,pg_transaction_cleaned!$F$2:$F$5743,"CAPTURE")</f>
        <v>1</v>
      </c>
      <c r="L2627" s="7">
        <f>SUMIFS(pg_transaction_cleaned!$H$2:$H$5743,pg_transaction_cleaned!$O$2:$O$5743,A2627,pg_transaction_cleaned!$F$2:$F$5743,"CAPTURE")</f>
        <v>798</v>
      </c>
      <c r="M2627" s="6">
        <f>COUNTIFS(pg_transaction_cleaned!$O$2:$O$5743,A2627,pg_transaction_cleaned!$F$2:$F$5743,"REFUND")</f>
        <v>0</v>
      </c>
      <c r="N2627" s="7">
        <f>SUMIFS(pg_transaction_cleaned!$H$2:$H$5743,pg_transaction_cleaned!$O$2:$O$5743,A2627,pg_transaction_cleaned!$F$2:$F$5743,"REFUND")</f>
        <v>0</v>
      </c>
      <c r="O2627" s="6" t="str">
        <f t="shared" ref="O2627:O2690" si="209">IF(AND(G2627="Paid",K2627=0),"Paid, no payment",IF(AND(OR(G2627="Failed",G2627="Cancelled"),K2627&gt;0),"Payment on failed/cancelled",IF(K2627&gt;1,"Duplicate charge",IF(AND(K2627=1,ROUND(L2627-I2627,2)&lt;&gt;0),"Amount difference",IF(AND(G2627="Refunded",M2627=0),"Refunded, no refund",IF(AND(G2627&lt;&gt;"Refunded",M2627&gt;0),"Refund, order not Refunded",IF(AND(M2627&gt;0,ROUND(N2627-I2627,2)&lt;&gt;0),"Refund amount differs","OK")))))))</f>
        <v>OK</v>
      </c>
      <c r="P2627" s="8">
        <f t="shared" ref="P2627:P2690" si="210">IF(O2627="OK",0,IF(O2627="Paid, no payment",I2627,IF(O2627="Payment on failed/cancelled",L2627,IF(OR(O2627="Duplicate charge",O2627="Amount difference"),L2627-I2627,IF(O2627="Refunded, no refund",I2627,N2627)))))</f>
        <v>0</v>
      </c>
    </row>
    <row r="2628" spans="1:16" x14ac:dyDescent="0.3">
      <c r="A2628" s="6" t="s">
        <v>5250</v>
      </c>
      <c r="B2628" s="6" t="s">
        <v>11905</v>
      </c>
      <c r="C2628" s="6" t="s">
        <v>5251</v>
      </c>
      <c r="D2628" s="6" t="s">
        <v>26</v>
      </c>
      <c r="E2628" s="6" t="s">
        <v>27</v>
      </c>
      <c r="F2628" s="6" t="s">
        <v>11839</v>
      </c>
      <c r="G2628" s="6" t="s">
        <v>19</v>
      </c>
      <c r="H2628" s="10">
        <f t="shared" si="206"/>
        <v>46291</v>
      </c>
      <c r="I2628" s="7">
        <f t="shared" si="207"/>
        <v>1299</v>
      </c>
      <c r="J2628" s="6" t="str">
        <f t="shared" si="208"/>
        <v>Kolkata</v>
      </c>
      <c r="K2628" s="6">
        <f>COUNTIFS(pg_transaction_cleaned!$O$2:$O$5743,A2628,pg_transaction_cleaned!$F$2:$F$5743,"CAPTURE")</f>
        <v>1</v>
      </c>
      <c r="L2628" s="7">
        <f>SUMIFS(pg_transaction_cleaned!$H$2:$H$5743,pg_transaction_cleaned!$O$2:$O$5743,A2628,pg_transaction_cleaned!$F$2:$F$5743,"CAPTURE")</f>
        <v>1299</v>
      </c>
      <c r="M2628" s="6">
        <f>COUNTIFS(pg_transaction_cleaned!$O$2:$O$5743,A2628,pg_transaction_cleaned!$F$2:$F$5743,"REFUND")</f>
        <v>0</v>
      </c>
      <c r="N2628" s="7">
        <f>SUMIFS(pg_transaction_cleaned!$H$2:$H$5743,pg_transaction_cleaned!$O$2:$O$5743,A2628,pg_transaction_cleaned!$F$2:$F$5743,"REFUND")</f>
        <v>0</v>
      </c>
      <c r="O2628" s="6" t="str">
        <f t="shared" si="209"/>
        <v>OK</v>
      </c>
      <c r="P2628" s="8">
        <f t="shared" si="210"/>
        <v>0</v>
      </c>
    </row>
    <row r="2629" spans="1:16" x14ac:dyDescent="0.3">
      <c r="A2629" s="6" t="s">
        <v>5252</v>
      </c>
      <c r="B2629" s="6" t="s">
        <v>11940</v>
      </c>
      <c r="C2629" s="6" t="s">
        <v>5253</v>
      </c>
      <c r="D2629" s="6" t="s">
        <v>48</v>
      </c>
      <c r="E2629" s="6" t="s">
        <v>27</v>
      </c>
      <c r="F2629" s="6" t="s">
        <v>12078</v>
      </c>
      <c r="G2629" s="6" t="s">
        <v>19</v>
      </c>
      <c r="H2629" s="10">
        <f t="shared" si="206"/>
        <v>46290</v>
      </c>
      <c r="I2629" s="7">
        <f t="shared" si="207"/>
        <v>7498</v>
      </c>
      <c r="J2629" s="6" t="str">
        <f t="shared" si="208"/>
        <v>Jaipur</v>
      </c>
      <c r="K2629" s="6">
        <f>COUNTIFS(pg_transaction_cleaned!$O$2:$O$5743,A2629,pg_transaction_cleaned!$F$2:$F$5743,"CAPTURE")</f>
        <v>1</v>
      </c>
      <c r="L2629" s="7">
        <f>SUMIFS(pg_transaction_cleaned!$H$2:$H$5743,pg_transaction_cleaned!$O$2:$O$5743,A2629,pg_transaction_cleaned!$F$2:$F$5743,"CAPTURE")</f>
        <v>7498</v>
      </c>
      <c r="M2629" s="6">
        <f>COUNTIFS(pg_transaction_cleaned!$O$2:$O$5743,A2629,pg_transaction_cleaned!$F$2:$F$5743,"REFUND")</f>
        <v>0</v>
      </c>
      <c r="N2629" s="7">
        <f>SUMIFS(pg_transaction_cleaned!$H$2:$H$5743,pg_transaction_cleaned!$O$2:$O$5743,A2629,pg_transaction_cleaned!$F$2:$F$5743,"REFUND")</f>
        <v>0</v>
      </c>
      <c r="O2629" s="6" t="str">
        <f t="shared" si="209"/>
        <v>OK</v>
      </c>
      <c r="P2629" s="8">
        <f t="shared" si="210"/>
        <v>0</v>
      </c>
    </row>
    <row r="2630" spans="1:16" x14ac:dyDescent="0.3">
      <c r="A2630" s="6" t="s">
        <v>5254</v>
      </c>
      <c r="B2630" s="6" t="s">
        <v>11826</v>
      </c>
      <c r="C2630" s="6" t="s">
        <v>5255</v>
      </c>
      <c r="D2630" s="6" t="s">
        <v>17</v>
      </c>
      <c r="E2630" s="6" t="s">
        <v>27</v>
      </c>
      <c r="F2630" s="6" t="s">
        <v>12078</v>
      </c>
      <c r="G2630" s="6" t="s">
        <v>19</v>
      </c>
      <c r="H2630" s="10">
        <f t="shared" si="206"/>
        <v>46286</v>
      </c>
      <c r="I2630" s="7">
        <f t="shared" si="207"/>
        <v>7498</v>
      </c>
      <c r="J2630" s="6" t="str">
        <f t="shared" si="208"/>
        <v>Pune</v>
      </c>
      <c r="K2630" s="6">
        <f>COUNTIFS(pg_transaction_cleaned!$O$2:$O$5743,A2630,pg_transaction_cleaned!$F$2:$F$5743,"CAPTURE")</f>
        <v>1</v>
      </c>
      <c r="L2630" s="7">
        <f>SUMIFS(pg_transaction_cleaned!$H$2:$H$5743,pg_transaction_cleaned!$O$2:$O$5743,A2630,pg_transaction_cleaned!$F$2:$F$5743,"CAPTURE")</f>
        <v>7498</v>
      </c>
      <c r="M2630" s="6">
        <f>COUNTIFS(pg_transaction_cleaned!$O$2:$O$5743,A2630,pg_transaction_cleaned!$F$2:$F$5743,"REFUND")</f>
        <v>0</v>
      </c>
      <c r="N2630" s="7">
        <f>SUMIFS(pg_transaction_cleaned!$H$2:$H$5743,pg_transaction_cleaned!$O$2:$O$5743,A2630,pg_transaction_cleaned!$F$2:$F$5743,"REFUND")</f>
        <v>0</v>
      </c>
      <c r="O2630" s="6" t="str">
        <f t="shared" si="209"/>
        <v>OK</v>
      </c>
      <c r="P2630" s="8">
        <f t="shared" si="210"/>
        <v>0</v>
      </c>
    </row>
    <row r="2631" spans="1:16" x14ac:dyDescent="0.3">
      <c r="A2631" s="6" t="s">
        <v>5256</v>
      </c>
      <c r="B2631" s="6" t="s">
        <v>12077</v>
      </c>
      <c r="C2631" s="6" t="s">
        <v>5257</v>
      </c>
      <c r="D2631" s="6" t="s">
        <v>37</v>
      </c>
      <c r="E2631" s="6" t="s">
        <v>18</v>
      </c>
      <c r="F2631" s="6" t="s">
        <v>11957</v>
      </c>
      <c r="G2631" s="6" t="s">
        <v>19</v>
      </c>
      <c r="H2631" s="10">
        <f t="shared" si="206"/>
        <v>46294</v>
      </c>
      <c r="I2631" s="7">
        <f t="shared" si="207"/>
        <v>1298</v>
      </c>
      <c r="J2631" s="6" t="str">
        <f t="shared" si="208"/>
        <v>Lucknow</v>
      </c>
      <c r="K2631" s="6">
        <f>COUNTIFS(pg_transaction_cleaned!$O$2:$O$5743,A2631,pg_transaction_cleaned!$F$2:$F$5743,"CAPTURE")</f>
        <v>1</v>
      </c>
      <c r="L2631" s="7">
        <f>SUMIFS(pg_transaction_cleaned!$H$2:$H$5743,pg_transaction_cleaned!$O$2:$O$5743,A2631,pg_transaction_cleaned!$F$2:$F$5743,"CAPTURE")</f>
        <v>1298</v>
      </c>
      <c r="M2631" s="6">
        <f>COUNTIFS(pg_transaction_cleaned!$O$2:$O$5743,A2631,pg_transaction_cleaned!$F$2:$F$5743,"REFUND")</f>
        <v>0</v>
      </c>
      <c r="N2631" s="7">
        <f>SUMIFS(pg_transaction_cleaned!$H$2:$H$5743,pg_transaction_cleaned!$O$2:$O$5743,A2631,pg_transaction_cleaned!$F$2:$F$5743,"REFUND")</f>
        <v>0</v>
      </c>
      <c r="O2631" s="6" t="str">
        <f t="shared" si="209"/>
        <v>OK</v>
      </c>
      <c r="P2631" s="8">
        <f t="shared" si="210"/>
        <v>0</v>
      </c>
    </row>
    <row r="2632" spans="1:16" x14ac:dyDescent="0.3">
      <c r="A2632" s="6" t="s">
        <v>5258</v>
      </c>
      <c r="B2632" s="6" t="s">
        <v>11852</v>
      </c>
      <c r="C2632" s="6" t="s">
        <v>5259</v>
      </c>
      <c r="D2632" s="6" t="s">
        <v>42</v>
      </c>
      <c r="E2632" s="6" t="s">
        <v>18</v>
      </c>
      <c r="F2632" s="6" t="s">
        <v>11837</v>
      </c>
      <c r="G2632" s="6" t="s">
        <v>19</v>
      </c>
      <c r="H2632" s="10">
        <f t="shared" si="206"/>
        <v>46273</v>
      </c>
      <c r="I2632" s="7">
        <f t="shared" si="207"/>
        <v>999</v>
      </c>
      <c r="J2632" s="6" t="str">
        <f t="shared" si="208"/>
        <v>Hyderabad</v>
      </c>
      <c r="K2632" s="6">
        <f>COUNTIFS(pg_transaction_cleaned!$O$2:$O$5743,A2632,pg_transaction_cleaned!$F$2:$F$5743,"CAPTURE")</f>
        <v>1</v>
      </c>
      <c r="L2632" s="7">
        <f>SUMIFS(pg_transaction_cleaned!$H$2:$H$5743,pg_transaction_cleaned!$O$2:$O$5743,A2632,pg_transaction_cleaned!$F$2:$F$5743,"CAPTURE")</f>
        <v>999</v>
      </c>
      <c r="M2632" s="6">
        <f>COUNTIFS(pg_transaction_cleaned!$O$2:$O$5743,A2632,pg_transaction_cleaned!$F$2:$F$5743,"REFUND")</f>
        <v>0</v>
      </c>
      <c r="N2632" s="7">
        <f>SUMIFS(pg_transaction_cleaned!$H$2:$H$5743,pg_transaction_cleaned!$O$2:$O$5743,A2632,pg_transaction_cleaned!$F$2:$F$5743,"REFUND")</f>
        <v>0</v>
      </c>
      <c r="O2632" s="6" t="str">
        <f t="shared" si="209"/>
        <v>OK</v>
      </c>
      <c r="P2632" s="8">
        <f t="shared" si="210"/>
        <v>0</v>
      </c>
    </row>
    <row r="2633" spans="1:16" x14ac:dyDescent="0.3">
      <c r="A2633" s="6" t="s">
        <v>5260</v>
      </c>
      <c r="B2633" s="6" t="s">
        <v>11976</v>
      </c>
      <c r="C2633" s="6" t="s">
        <v>5261</v>
      </c>
      <c r="D2633" s="6" t="s">
        <v>17</v>
      </c>
      <c r="E2633" s="6" t="s">
        <v>18</v>
      </c>
      <c r="F2633" s="6" t="s">
        <v>12097</v>
      </c>
      <c r="G2633" s="6" t="s">
        <v>19</v>
      </c>
      <c r="H2633" s="10">
        <f t="shared" si="206"/>
        <v>46284</v>
      </c>
      <c r="I2633" s="7">
        <f t="shared" si="207"/>
        <v>12998</v>
      </c>
      <c r="J2633" s="6" t="str">
        <f t="shared" si="208"/>
        <v>Pune</v>
      </c>
      <c r="K2633" s="6">
        <f>COUNTIFS(pg_transaction_cleaned!$O$2:$O$5743,A2633,pg_transaction_cleaned!$F$2:$F$5743,"CAPTURE")</f>
        <v>1</v>
      </c>
      <c r="L2633" s="7">
        <f>SUMIFS(pg_transaction_cleaned!$H$2:$H$5743,pg_transaction_cleaned!$O$2:$O$5743,A2633,pg_transaction_cleaned!$F$2:$F$5743,"CAPTURE")</f>
        <v>12998</v>
      </c>
      <c r="M2633" s="6">
        <f>COUNTIFS(pg_transaction_cleaned!$O$2:$O$5743,A2633,pg_transaction_cleaned!$F$2:$F$5743,"REFUND")</f>
        <v>0</v>
      </c>
      <c r="N2633" s="7">
        <f>SUMIFS(pg_transaction_cleaned!$H$2:$H$5743,pg_transaction_cleaned!$O$2:$O$5743,A2633,pg_transaction_cleaned!$F$2:$F$5743,"REFUND")</f>
        <v>0</v>
      </c>
      <c r="O2633" s="6" t="str">
        <f t="shared" si="209"/>
        <v>OK</v>
      </c>
      <c r="P2633" s="8">
        <f t="shared" si="210"/>
        <v>0</v>
      </c>
    </row>
    <row r="2634" spans="1:16" x14ac:dyDescent="0.3">
      <c r="A2634" s="6" t="s">
        <v>5262</v>
      </c>
      <c r="B2634" s="6" t="s">
        <v>11859</v>
      </c>
      <c r="C2634" s="6" t="s">
        <v>5263</v>
      </c>
      <c r="D2634" s="6" t="s">
        <v>26</v>
      </c>
      <c r="E2634" s="6" t="s">
        <v>27</v>
      </c>
      <c r="F2634" s="6" t="s">
        <v>11929</v>
      </c>
      <c r="G2634" s="6" t="s">
        <v>19</v>
      </c>
      <c r="H2634" s="10">
        <f t="shared" si="206"/>
        <v>46271</v>
      </c>
      <c r="I2634" s="7">
        <f t="shared" si="207"/>
        <v>799</v>
      </c>
      <c r="J2634" s="6" t="str">
        <f t="shared" si="208"/>
        <v>Kolkata</v>
      </c>
      <c r="K2634" s="6">
        <f>COUNTIFS(pg_transaction_cleaned!$O$2:$O$5743,A2634,pg_transaction_cleaned!$F$2:$F$5743,"CAPTURE")</f>
        <v>1</v>
      </c>
      <c r="L2634" s="7">
        <f>SUMIFS(pg_transaction_cleaned!$H$2:$H$5743,pg_transaction_cleaned!$O$2:$O$5743,A2634,pg_transaction_cleaned!$F$2:$F$5743,"CAPTURE")</f>
        <v>799</v>
      </c>
      <c r="M2634" s="6">
        <f>COUNTIFS(pg_transaction_cleaned!$O$2:$O$5743,A2634,pg_transaction_cleaned!$F$2:$F$5743,"REFUND")</f>
        <v>0</v>
      </c>
      <c r="N2634" s="7">
        <f>SUMIFS(pg_transaction_cleaned!$H$2:$H$5743,pg_transaction_cleaned!$O$2:$O$5743,A2634,pg_transaction_cleaned!$F$2:$F$5743,"REFUND")</f>
        <v>0</v>
      </c>
      <c r="O2634" s="6" t="str">
        <f t="shared" si="209"/>
        <v>OK</v>
      </c>
      <c r="P2634" s="8">
        <f t="shared" si="210"/>
        <v>0</v>
      </c>
    </row>
    <row r="2635" spans="1:16" x14ac:dyDescent="0.3">
      <c r="A2635" s="6" t="s">
        <v>5264</v>
      </c>
      <c r="B2635" s="6" t="s">
        <v>11976</v>
      </c>
      <c r="C2635" s="6" t="s">
        <v>5265</v>
      </c>
      <c r="D2635" s="6" t="s">
        <v>34</v>
      </c>
      <c r="E2635" s="6" t="s">
        <v>18</v>
      </c>
      <c r="F2635" s="6" t="s">
        <v>11883</v>
      </c>
      <c r="G2635" s="6" t="s">
        <v>19</v>
      </c>
      <c r="H2635" s="10">
        <f t="shared" si="206"/>
        <v>46284</v>
      </c>
      <c r="I2635" s="7">
        <f t="shared" si="207"/>
        <v>1598</v>
      </c>
      <c r="J2635" s="6" t="str">
        <f t="shared" si="208"/>
        <v>Ahmedabad</v>
      </c>
      <c r="K2635" s="6">
        <f>COUNTIFS(pg_transaction_cleaned!$O$2:$O$5743,A2635,pg_transaction_cleaned!$F$2:$F$5743,"CAPTURE")</f>
        <v>1</v>
      </c>
      <c r="L2635" s="7">
        <f>SUMIFS(pg_transaction_cleaned!$H$2:$H$5743,pg_transaction_cleaned!$O$2:$O$5743,A2635,pg_transaction_cleaned!$F$2:$F$5743,"CAPTURE")</f>
        <v>1598</v>
      </c>
      <c r="M2635" s="6">
        <f>COUNTIFS(pg_transaction_cleaned!$O$2:$O$5743,A2635,pg_transaction_cleaned!$F$2:$F$5743,"REFUND")</f>
        <v>0</v>
      </c>
      <c r="N2635" s="7">
        <f>SUMIFS(pg_transaction_cleaned!$H$2:$H$5743,pg_transaction_cleaned!$O$2:$O$5743,A2635,pg_transaction_cleaned!$F$2:$F$5743,"REFUND")</f>
        <v>0</v>
      </c>
      <c r="O2635" s="6" t="str">
        <f t="shared" si="209"/>
        <v>OK</v>
      </c>
      <c r="P2635" s="8">
        <f t="shared" si="210"/>
        <v>0</v>
      </c>
    </row>
    <row r="2636" spans="1:16" x14ac:dyDescent="0.3">
      <c r="A2636" s="6" t="s">
        <v>5266</v>
      </c>
      <c r="B2636" s="6" t="s">
        <v>11926</v>
      </c>
      <c r="C2636" s="6" t="s">
        <v>5267</v>
      </c>
      <c r="D2636" s="6" t="s">
        <v>34</v>
      </c>
      <c r="E2636" s="6" t="s">
        <v>18</v>
      </c>
      <c r="F2636" s="6" t="s">
        <v>11913</v>
      </c>
      <c r="G2636" s="6" t="s">
        <v>19</v>
      </c>
      <c r="H2636" s="10">
        <f t="shared" si="206"/>
        <v>46270</v>
      </c>
      <c r="I2636" s="7">
        <f t="shared" si="207"/>
        <v>3348</v>
      </c>
      <c r="J2636" s="6" t="str">
        <f t="shared" si="208"/>
        <v>Ahmedabad</v>
      </c>
      <c r="K2636" s="6">
        <f>COUNTIFS(pg_transaction_cleaned!$O$2:$O$5743,A2636,pg_transaction_cleaned!$F$2:$F$5743,"CAPTURE")</f>
        <v>1</v>
      </c>
      <c r="L2636" s="7">
        <f>SUMIFS(pg_transaction_cleaned!$H$2:$H$5743,pg_transaction_cleaned!$O$2:$O$5743,A2636,pg_transaction_cleaned!$F$2:$F$5743,"CAPTURE")</f>
        <v>3348</v>
      </c>
      <c r="M2636" s="6">
        <f>COUNTIFS(pg_transaction_cleaned!$O$2:$O$5743,A2636,pg_transaction_cleaned!$F$2:$F$5743,"REFUND")</f>
        <v>0</v>
      </c>
      <c r="N2636" s="7">
        <f>SUMIFS(pg_transaction_cleaned!$H$2:$H$5743,pg_transaction_cleaned!$O$2:$O$5743,A2636,pg_transaction_cleaned!$F$2:$F$5743,"REFUND")</f>
        <v>0</v>
      </c>
      <c r="O2636" s="6" t="str">
        <f t="shared" si="209"/>
        <v>OK</v>
      </c>
      <c r="P2636" s="8">
        <f t="shared" si="210"/>
        <v>0</v>
      </c>
    </row>
    <row r="2637" spans="1:16" x14ac:dyDescent="0.3">
      <c r="A2637" s="6" t="s">
        <v>5268</v>
      </c>
      <c r="B2637" s="6" t="s">
        <v>11859</v>
      </c>
      <c r="C2637" s="6" t="s">
        <v>5269</v>
      </c>
      <c r="D2637" s="6" t="s">
        <v>37</v>
      </c>
      <c r="E2637" s="6" t="s">
        <v>27</v>
      </c>
      <c r="F2637" s="6" t="s">
        <v>12069</v>
      </c>
      <c r="G2637" s="6" t="s">
        <v>80</v>
      </c>
      <c r="H2637" s="10">
        <f t="shared" si="206"/>
        <v>46271</v>
      </c>
      <c r="I2637" s="7">
        <f t="shared" si="207"/>
        <v>3197</v>
      </c>
      <c r="J2637" s="6" t="str">
        <f t="shared" si="208"/>
        <v>Lucknow</v>
      </c>
      <c r="K2637" s="6">
        <f>COUNTIFS(pg_transaction_cleaned!$O$2:$O$5743,A2637,pg_transaction_cleaned!$F$2:$F$5743,"CAPTURE")</f>
        <v>0</v>
      </c>
      <c r="L2637" s="7">
        <f>SUMIFS(pg_transaction_cleaned!$H$2:$H$5743,pg_transaction_cleaned!$O$2:$O$5743,A2637,pg_transaction_cleaned!$F$2:$F$5743,"CAPTURE")</f>
        <v>0</v>
      </c>
      <c r="M2637" s="6">
        <f>COUNTIFS(pg_transaction_cleaned!$O$2:$O$5743,A2637,pg_transaction_cleaned!$F$2:$F$5743,"REFUND")</f>
        <v>0</v>
      </c>
      <c r="N2637" s="7">
        <f>SUMIFS(pg_transaction_cleaned!$H$2:$H$5743,pg_transaction_cleaned!$O$2:$O$5743,A2637,pg_transaction_cleaned!$F$2:$F$5743,"REFUND")</f>
        <v>0</v>
      </c>
      <c r="O2637" s="6" t="str">
        <f t="shared" si="209"/>
        <v>OK</v>
      </c>
      <c r="P2637" s="8">
        <f t="shared" si="210"/>
        <v>0</v>
      </c>
    </row>
    <row r="2638" spans="1:16" x14ac:dyDescent="0.3">
      <c r="A2638" s="6" t="s">
        <v>5270</v>
      </c>
      <c r="B2638" s="6" t="s">
        <v>11852</v>
      </c>
      <c r="C2638" s="6" t="s">
        <v>5271</v>
      </c>
      <c r="D2638" s="6" t="s">
        <v>23</v>
      </c>
      <c r="E2638" s="6" t="s">
        <v>54</v>
      </c>
      <c r="F2638" s="6" t="s">
        <v>11902</v>
      </c>
      <c r="G2638" s="6" t="s">
        <v>19</v>
      </c>
      <c r="H2638" s="10">
        <f t="shared" si="206"/>
        <v>46273</v>
      </c>
      <c r="I2638" s="7">
        <f t="shared" si="207"/>
        <v>2999</v>
      </c>
      <c r="J2638" s="6" t="str">
        <f t="shared" si="208"/>
        <v>Bengaluru</v>
      </c>
      <c r="K2638" s="6">
        <f>COUNTIFS(pg_transaction_cleaned!$O$2:$O$5743,A2638,pg_transaction_cleaned!$F$2:$F$5743,"CAPTURE")</f>
        <v>1</v>
      </c>
      <c r="L2638" s="7">
        <f>SUMIFS(pg_transaction_cleaned!$H$2:$H$5743,pg_transaction_cleaned!$O$2:$O$5743,A2638,pg_transaction_cleaned!$F$2:$F$5743,"CAPTURE")</f>
        <v>2999</v>
      </c>
      <c r="M2638" s="6">
        <f>COUNTIFS(pg_transaction_cleaned!$O$2:$O$5743,A2638,pg_transaction_cleaned!$F$2:$F$5743,"REFUND")</f>
        <v>0</v>
      </c>
      <c r="N2638" s="7">
        <f>SUMIFS(pg_transaction_cleaned!$H$2:$H$5743,pg_transaction_cleaned!$O$2:$O$5743,A2638,pg_transaction_cleaned!$F$2:$F$5743,"REFUND")</f>
        <v>0</v>
      </c>
      <c r="O2638" s="6" t="str">
        <f t="shared" si="209"/>
        <v>OK</v>
      </c>
      <c r="P2638" s="8">
        <f t="shared" si="210"/>
        <v>0</v>
      </c>
    </row>
    <row r="2639" spans="1:16" x14ac:dyDescent="0.3">
      <c r="A2639" s="6" t="s">
        <v>5272</v>
      </c>
      <c r="B2639" s="6" t="s">
        <v>11970</v>
      </c>
      <c r="C2639" s="6" t="s">
        <v>5273</v>
      </c>
      <c r="D2639" s="6" t="s">
        <v>75</v>
      </c>
      <c r="E2639" s="6" t="s">
        <v>27</v>
      </c>
      <c r="F2639" s="6" t="s">
        <v>12044</v>
      </c>
      <c r="G2639" s="6" t="s">
        <v>115</v>
      </c>
      <c r="H2639" s="10">
        <f t="shared" si="206"/>
        <v>46294</v>
      </c>
      <c r="I2639" s="7">
        <f t="shared" si="207"/>
        <v>3498</v>
      </c>
      <c r="J2639" s="6" t="str">
        <f t="shared" si="208"/>
        <v>Mumbai</v>
      </c>
      <c r="K2639" s="6">
        <f>COUNTIFS(pg_transaction_cleaned!$O$2:$O$5743,A2639,pg_transaction_cleaned!$F$2:$F$5743,"CAPTURE")</f>
        <v>0</v>
      </c>
      <c r="L2639" s="7">
        <f>SUMIFS(pg_transaction_cleaned!$H$2:$H$5743,pg_transaction_cleaned!$O$2:$O$5743,A2639,pg_transaction_cleaned!$F$2:$F$5743,"CAPTURE")</f>
        <v>0</v>
      </c>
      <c r="M2639" s="6">
        <f>COUNTIFS(pg_transaction_cleaned!$O$2:$O$5743,A2639,pg_transaction_cleaned!$F$2:$F$5743,"REFUND")</f>
        <v>0</v>
      </c>
      <c r="N2639" s="7">
        <f>SUMIFS(pg_transaction_cleaned!$H$2:$H$5743,pg_transaction_cleaned!$O$2:$O$5743,A2639,pg_transaction_cleaned!$F$2:$F$5743,"REFUND")</f>
        <v>0</v>
      </c>
      <c r="O2639" s="6" t="str">
        <f t="shared" si="209"/>
        <v>OK</v>
      </c>
      <c r="P2639" s="8">
        <f t="shared" si="210"/>
        <v>0</v>
      </c>
    </row>
    <row r="2640" spans="1:16" x14ac:dyDescent="0.3">
      <c r="A2640" s="6" t="s">
        <v>5274</v>
      </c>
      <c r="B2640" s="6" t="s">
        <v>11970</v>
      </c>
      <c r="C2640" s="6" t="s">
        <v>5275</v>
      </c>
      <c r="D2640" s="6" t="s">
        <v>37</v>
      </c>
      <c r="E2640" s="6" t="s">
        <v>18</v>
      </c>
      <c r="F2640" s="6" t="s">
        <v>11839</v>
      </c>
      <c r="G2640" s="6" t="s">
        <v>115</v>
      </c>
      <c r="H2640" s="10">
        <f t="shared" si="206"/>
        <v>46294</v>
      </c>
      <c r="I2640" s="7">
        <f t="shared" si="207"/>
        <v>1299</v>
      </c>
      <c r="J2640" s="6" t="str">
        <f t="shared" si="208"/>
        <v>Lucknow</v>
      </c>
      <c r="K2640" s="6">
        <f>COUNTIFS(pg_transaction_cleaned!$O$2:$O$5743,A2640,pg_transaction_cleaned!$F$2:$F$5743,"CAPTURE")</f>
        <v>0</v>
      </c>
      <c r="L2640" s="7">
        <f>SUMIFS(pg_transaction_cleaned!$H$2:$H$5743,pg_transaction_cleaned!$O$2:$O$5743,A2640,pg_transaction_cleaned!$F$2:$F$5743,"CAPTURE")</f>
        <v>0</v>
      </c>
      <c r="M2640" s="6">
        <f>COUNTIFS(pg_transaction_cleaned!$O$2:$O$5743,A2640,pg_transaction_cleaned!$F$2:$F$5743,"REFUND")</f>
        <v>0</v>
      </c>
      <c r="N2640" s="7">
        <f>SUMIFS(pg_transaction_cleaned!$H$2:$H$5743,pg_transaction_cleaned!$O$2:$O$5743,A2640,pg_transaction_cleaned!$F$2:$F$5743,"REFUND")</f>
        <v>0</v>
      </c>
      <c r="O2640" s="6" t="str">
        <f t="shared" si="209"/>
        <v>OK</v>
      </c>
      <c r="P2640" s="8">
        <f t="shared" si="210"/>
        <v>0</v>
      </c>
    </row>
    <row r="2641" spans="1:16" x14ac:dyDescent="0.3">
      <c r="A2641" s="6" t="s">
        <v>5276</v>
      </c>
      <c r="B2641" s="6" t="s">
        <v>11915</v>
      </c>
      <c r="C2641" s="6" t="s">
        <v>5277</v>
      </c>
      <c r="D2641" s="6" t="s">
        <v>26</v>
      </c>
      <c r="E2641" s="6" t="s">
        <v>43</v>
      </c>
      <c r="F2641" s="6" t="s">
        <v>11957</v>
      </c>
      <c r="G2641" s="6" t="s">
        <v>19</v>
      </c>
      <c r="H2641" s="10">
        <f t="shared" si="206"/>
        <v>46285</v>
      </c>
      <c r="I2641" s="7">
        <f t="shared" si="207"/>
        <v>1298</v>
      </c>
      <c r="J2641" s="6" t="str">
        <f t="shared" si="208"/>
        <v>Kolkata</v>
      </c>
      <c r="K2641" s="6">
        <f>COUNTIFS(pg_transaction_cleaned!$O$2:$O$5743,A2641,pg_transaction_cleaned!$F$2:$F$5743,"CAPTURE")</f>
        <v>1</v>
      </c>
      <c r="L2641" s="7">
        <f>SUMIFS(pg_transaction_cleaned!$H$2:$H$5743,pg_transaction_cleaned!$O$2:$O$5743,A2641,pg_transaction_cleaned!$F$2:$F$5743,"CAPTURE")</f>
        <v>1298</v>
      </c>
      <c r="M2641" s="6">
        <f>COUNTIFS(pg_transaction_cleaned!$O$2:$O$5743,A2641,pg_transaction_cleaned!$F$2:$F$5743,"REFUND")</f>
        <v>0</v>
      </c>
      <c r="N2641" s="7">
        <f>SUMIFS(pg_transaction_cleaned!$H$2:$H$5743,pg_transaction_cleaned!$O$2:$O$5743,A2641,pg_transaction_cleaned!$F$2:$F$5743,"REFUND")</f>
        <v>0</v>
      </c>
      <c r="O2641" s="6" t="str">
        <f t="shared" si="209"/>
        <v>OK</v>
      </c>
      <c r="P2641" s="8">
        <f t="shared" si="210"/>
        <v>0</v>
      </c>
    </row>
    <row r="2642" spans="1:16" x14ac:dyDescent="0.3">
      <c r="A2642" s="6" t="s">
        <v>5278</v>
      </c>
      <c r="B2642" s="6" t="s">
        <v>11890</v>
      </c>
      <c r="C2642" s="6" t="s">
        <v>5279</v>
      </c>
      <c r="D2642" s="6" t="s">
        <v>17</v>
      </c>
      <c r="E2642" s="6" t="s">
        <v>18</v>
      </c>
      <c r="F2642" s="6" t="s">
        <v>12144</v>
      </c>
      <c r="G2642" s="6" t="s">
        <v>19</v>
      </c>
      <c r="H2642" s="10">
        <f t="shared" si="206"/>
        <v>46284</v>
      </c>
      <c r="I2642" s="7">
        <f t="shared" si="207"/>
        <v>1799</v>
      </c>
      <c r="J2642" s="6" t="str">
        <f t="shared" si="208"/>
        <v>Pune</v>
      </c>
      <c r="K2642" s="6">
        <f>COUNTIFS(pg_transaction_cleaned!$O$2:$O$5743,A2642,pg_transaction_cleaned!$F$2:$F$5743,"CAPTURE")</f>
        <v>1</v>
      </c>
      <c r="L2642" s="7">
        <f>SUMIFS(pg_transaction_cleaned!$H$2:$H$5743,pg_transaction_cleaned!$O$2:$O$5743,A2642,pg_transaction_cleaned!$F$2:$F$5743,"CAPTURE")</f>
        <v>1799</v>
      </c>
      <c r="M2642" s="6">
        <f>COUNTIFS(pg_transaction_cleaned!$O$2:$O$5743,A2642,pg_transaction_cleaned!$F$2:$F$5743,"REFUND")</f>
        <v>0</v>
      </c>
      <c r="N2642" s="7">
        <f>SUMIFS(pg_transaction_cleaned!$H$2:$H$5743,pg_transaction_cleaned!$O$2:$O$5743,A2642,pg_transaction_cleaned!$F$2:$F$5743,"REFUND")</f>
        <v>0</v>
      </c>
      <c r="O2642" s="6" t="str">
        <f t="shared" si="209"/>
        <v>OK</v>
      </c>
      <c r="P2642" s="8">
        <f t="shared" si="210"/>
        <v>0</v>
      </c>
    </row>
    <row r="2643" spans="1:16" x14ac:dyDescent="0.3">
      <c r="A2643" s="6" t="s">
        <v>5280</v>
      </c>
      <c r="B2643" s="6" t="s">
        <v>11873</v>
      </c>
      <c r="C2643" s="6" t="s">
        <v>5281</v>
      </c>
      <c r="D2643" s="6" t="s">
        <v>23</v>
      </c>
      <c r="E2643" s="6" t="s">
        <v>18</v>
      </c>
      <c r="F2643" s="6" t="s">
        <v>11991</v>
      </c>
      <c r="G2643" s="6" t="s">
        <v>19</v>
      </c>
      <c r="H2643" s="10">
        <f t="shared" si="206"/>
        <v>46291</v>
      </c>
      <c r="I2643" s="7">
        <f t="shared" si="207"/>
        <v>3798</v>
      </c>
      <c r="J2643" s="6" t="str">
        <f t="shared" si="208"/>
        <v>Bengaluru</v>
      </c>
      <c r="K2643" s="6">
        <f>COUNTIFS(pg_transaction_cleaned!$O$2:$O$5743,A2643,pg_transaction_cleaned!$F$2:$F$5743,"CAPTURE")</f>
        <v>1</v>
      </c>
      <c r="L2643" s="7">
        <f>SUMIFS(pg_transaction_cleaned!$H$2:$H$5743,pg_transaction_cleaned!$O$2:$O$5743,A2643,pg_transaction_cleaned!$F$2:$F$5743,"CAPTURE")</f>
        <v>3798</v>
      </c>
      <c r="M2643" s="6">
        <f>COUNTIFS(pg_transaction_cleaned!$O$2:$O$5743,A2643,pg_transaction_cleaned!$F$2:$F$5743,"REFUND")</f>
        <v>0</v>
      </c>
      <c r="N2643" s="7">
        <f>SUMIFS(pg_transaction_cleaned!$H$2:$H$5743,pg_transaction_cleaned!$O$2:$O$5743,A2643,pg_transaction_cleaned!$F$2:$F$5743,"REFUND")</f>
        <v>0</v>
      </c>
      <c r="O2643" s="6" t="str">
        <f t="shared" si="209"/>
        <v>OK</v>
      </c>
      <c r="P2643" s="8">
        <f t="shared" si="210"/>
        <v>0</v>
      </c>
    </row>
    <row r="2644" spans="1:16" x14ac:dyDescent="0.3">
      <c r="A2644" s="6" t="s">
        <v>5282</v>
      </c>
      <c r="B2644" s="6" t="s">
        <v>11897</v>
      </c>
      <c r="C2644" s="6" t="s">
        <v>5283</v>
      </c>
      <c r="D2644" s="6" t="s">
        <v>61</v>
      </c>
      <c r="E2644" s="6" t="s">
        <v>27</v>
      </c>
      <c r="F2644" s="6" t="s">
        <v>11938</v>
      </c>
      <c r="G2644" s="6" t="s">
        <v>19</v>
      </c>
      <c r="H2644" s="10">
        <f t="shared" si="206"/>
        <v>46266</v>
      </c>
      <c r="I2644" s="7">
        <f t="shared" si="207"/>
        <v>6498</v>
      </c>
      <c r="J2644" s="6" t="str">
        <f t="shared" si="208"/>
        <v>Delhi</v>
      </c>
      <c r="K2644" s="6">
        <f>COUNTIFS(pg_transaction_cleaned!$O$2:$O$5743,A2644,pg_transaction_cleaned!$F$2:$F$5743,"CAPTURE")</f>
        <v>1</v>
      </c>
      <c r="L2644" s="7">
        <f>SUMIFS(pg_transaction_cleaned!$H$2:$H$5743,pg_transaction_cleaned!$O$2:$O$5743,A2644,pg_transaction_cleaned!$F$2:$F$5743,"CAPTURE")</f>
        <v>6498</v>
      </c>
      <c r="M2644" s="6">
        <f>COUNTIFS(pg_transaction_cleaned!$O$2:$O$5743,A2644,pg_transaction_cleaned!$F$2:$F$5743,"REFUND")</f>
        <v>0</v>
      </c>
      <c r="N2644" s="7">
        <f>SUMIFS(pg_transaction_cleaned!$H$2:$H$5743,pg_transaction_cleaned!$O$2:$O$5743,A2644,pg_transaction_cleaned!$F$2:$F$5743,"REFUND")</f>
        <v>0</v>
      </c>
      <c r="O2644" s="6" t="str">
        <f t="shared" si="209"/>
        <v>OK</v>
      </c>
      <c r="P2644" s="8">
        <f t="shared" si="210"/>
        <v>0</v>
      </c>
    </row>
    <row r="2645" spans="1:16" x14ac:dyDescent="0.3">
      <c r="A2645" s="6" t="s">
        <v>5284</v>
      </c>
      <c r="B2645" s="6" t="s">
        <v>11940</v>
      </c>
      <c r="C2645" s="6" t="s">
        <v>5285</v>
      </c>
      <c r="D2645" s="6" t="s">
        <v>42</v>
      </c>
      <c r="E2645" s="6" t="s">
        <v>27</v>
      </c>
      <c r="F2645" s="6" t="s">
        <v>11855</v>
      </c>
      <c r="G2645" s="6" t="s">
        <v>19</v>
      </c>
      <c r="H2645" s="10">
        <f t="shared" si="206"/>
        <v>46290</v>
      </c>
      <c r="I2645" s="7">
        <f t="shared" si="207"/>
        <v>4999</v>
      </c>
      <c r="J2645" s="6" t="str">
        <f t="shared" si="208"/>
        <v>Hyderabad</v>
      </c>
      <c r="K2645" s="6">
        <f>COUNTIFS(pg_transaction_cleaned!$O$2:$O$5743,A2645,pg_transaction_cleaned!$F$2:$F$5743,"CAPTURE")</f>
        <v>1</v>
      </c>
      <c r="L2645" s="7">
        <f>SUMIFS(pg_transaction_cleaned!$H$2:$H$5743,pg_transaction_cleaned!$O$2:$O$5743,A2645,pg_transaction_cleaned!$F$2:$F$5743,"CAPTURE")</f>
        <v>4999</v>
      </c>
      <c r="M2645" s="6">
        <f>COUNTIFS(pg_transaction_cleaned!$O$2:$O$5743,A2645,pg_transaction_cleaned!$F$2:$F$5743,"REFUND")</f>
        <v>0</v>
      </c>
      <c r="N2645" s="7">
        <f>SUMIFS(pg_transaction_cleaned!$H$2:$H$5743,pg_transaction_cleaned!$O$2:$O$5743,A2645,pg_transaction_cleaned!$F$2:$F$5743,"REFUND")</f>
        <v>0</v>
      </c>
      <c r="O2645" s="6" t="str">
        <f t="shared" si="209"/>
        <v>OK</v>
      </c>
      <c r="P2645" s="8">
        <f t="shared" si="210"/>
        <v>0</v>
      </c>
    </row>
    <row r="2646" spans="1:16" x14ac:dyDescent="0.3">
      <c r="A2646" s="6" t="s">
        <v>5286</v>
      </c>
      <c r="B2646" s="6" t="s">
        <v>11896</v>
      </c>
      <c r="C2646" s="6" t="s">
        <v>5287</v>
      </c>
      <c r="D2646" s="6" t="s">
        <v>37</v>
      </c>
      <c r="E2646" s="6" t="s">
        <v>18</v>
      </c>
      <c r="F2646" s="6" t="s">
        <v>11855</v>
      </c>
      <c r="G2646" s="6" t="s">
        <v>19</v>
      </c>
      <c r="H2646" s="10">
        <f t="shared" si="206"/>
        <v>46292</v>
      </c>
      <c r="I2646" s="7">
        <f t="shared" si="207"/>
        <v>4999</v>
      </c>
      <c r="J2646" s="6" t="str">
        <f t="shared" si="208"/>
        <v>Lucknow</v>
      </c>
      <c r="K2646" s="6">
        <f>COUNTIFS(pg_transaction_cleaned!$O$2:$O$5743,A2646,pg_transaction_cleaned!$F$2:$F$5743,"CAPTURE")</f>
        <v>1</v>
      </c>
      <c r="L2646" s="7">
        <f>SUMIFS(pg_transaction_cleaned!$H$2:$H$5743,pg_transaction_cleaned!$O$2:$O$5743,A2646,pg_transaction_cleaned!$F$2:$F$5743,"CAPTURE")</f>
        <v>4999</v>
      </c>
      <c r="M2646" s="6">
        <f>COUNTIFS(pg_transaction_cleaned!$O$2:$O$5743,A2646,pg_transaction_cleaned!$F$2:$F$5743,"REFUND")</f>
        <v>0</v>
      </c>
      <c r="N2646" s="7">
        <f>SUMIFS(pg_transaction_cleaned!$H$2:$H$5743,pg_transaction_cleaned!$O$2:$O$5743,A2646,pg_transaction_cleaned!$F$2:$F$5743,"REFUND")</f>
        <v>0</v>
      </c>
      <c r="O2646" s="6" t="str">
        <f t="shared" si="209"/>
        <v>OK</v>
      </c>
      <c r="P2646" s="8">
        <f t="shared" si="210"/>
        <v>0</v>
      </c>
    </row>
    <row r="2647" spans="1:16" x14ac:dyDescent="0.3">
      <c r="A2647" s="6" t="s">
        <v>5288</v>
      </c>
      <c r="B2647" s="6" t="s">
        <v>11905</v>
      </c>
      <c r="C2647" s="6" t="s">
        <v>5289</v>
      </c>
      <c r="D2647" s="6" t="s">
        <v>75</v>
      </c>
      <c r="E2647" s="6" t="s">
        <v>27</v>
      </c>
      <c r="F2647" s="6" t="s">
        <v>11861</v>
      </c>
      <c r="G2647" s="6" t="s">
        <v>19</v>
      </c>
      <c r="H2647" s="10">
        <f t="shared" si="206"/>
        <v>46291</v>
      </c>
      <c r="I2647" s="7">
        <f t="shared" si="207"/>
        <v>7999</v>
      </c>
      <c r="J2647" s="6" t="str">
        <f t="shared" si="208"/>
        <v>Mumbai</v>
      </c>
      <c r="K2647" s="6">
        <f>COUNTIFS(pg_transaction_cleaned!$O$2:$O$5743,A2647,pg_transaction_cleaned!$F$2:$F$5743,"CAPTURE")</f>
        <v>1</v>
      </c>
      <c r="L2647" s="7">
        <f>SUMIFS(pg_transaction_cleaned!$H$2:$H$5743,pg_transaction_cleaned!$O$2:$O$5743,A2647,pg_transaction_cleaned!$F$2:$F$5743,"CAPTURE")</f>
        <v>7999</v>
      </c>
      <c r="M2647" s="6">
        <f>COUNTIFS(pg_transaction_cleaned!$O$2:$O$5743,A2647,pg_transaction_cleaned!$F$2:$F$5743,"REFUND")</f>
        <v>0</v>
      </c>
      <c r="N2647" s="7">
        <f>SUMIFS(pg_transaction_cleaned!$H$2:$H$5743,pg_transaction_cleaned!$O$2:$O$5743,A2647,pg_transaction_cleaned!$F$2:$F$5743,"REFUND")</f>
        <v>0</v>
      </c>
      <c r="O2647" s="6" t="str">
        <f t="shared" si="209"/>
        <v>OK</v>
      </c>
      <c r="P2647" s="8">
        <f t="shared" si="210"/>
        <v>0</v>
      </c>
    </row>
    <row r="2648" spans="1:16" x14ac:dyDescent="0.3">
      <c r="A2648" s="6" t="s">
        <v>5290</v>
      </c>
      <c r="B2648" s="6" t="s">
        <v>11896</v>
      </c>
      <c r="C2648" s="6" t="s">
        <v>5291</v>
      </c>
      <c r="D2648" s="6" t="s">
        <v>48</v>
      </c>
      <c r="E2648" s="6" t="s">
        <v>18</v>
      </c>
      <c r="F2648" s="6" t="s">
        <v>11863</v>
      </c>
      <c r="G2648" s="6" t="s">
        <v>19</v>
      </c>
      <c r="H2648" s="10">
        <f t="shared" si="206"/>
        <v>46292</v>
      </c>
      <c r="I2648" s="7">
        <f t="shared" si="207"/>
        <v>1499</v>
      </c>
      <c r="J2648" s="6" t="str">
        <f t="shared" si="208"/>
        <v>Jaipur</v>
      </c>
      <c r="K2648" s="6">
        <f>COUNTIFS(pg_transaction_cleaned!$O$2:$O$5743,A2648,pg_transaction_cleaned!$F$2:$F$5743,"CAPTURE")</f>
        <v>1</v>
      </c>
      <c r="L2648" s="7">
        <f>SUMIFS(pg_transaction_cleaned!$H$2:$H$5743,pg_transaction_cleaned!$O$2:$O$5743,A2648,pg_transaction_cleaned!$F$2:$F$5743,"CAPTURE")</f>
        <v>1499</v>
      </c>
      <c r="M2648" s="6">
        <f>COUNTIFS(pg_transaction_cleaned!$O$2:$O$5743,A2648,pg_transaction_cleaned!$F$2:$F$5743,"REFUND")</f>
        <v>0</v>
      </c>
      <c r="N2648" s="7">
        <f>SUMIFS(pg_transaction_cleaned!$H$2:$H$5743,pg_transaction_cleaned!$O$2:$O$5743,A2648,pg_transaction_cleaned!$F$2:$F$5743,"REFUND")</f>
        <v>0</v>
      </c>
      <c r="O2648" s="6" t="str">
        <f t="shared" si="209"/>
        <v>OK</v>
      </c>
      <c r="P2648" s="8">
        <f t="shared" si="210"/>
        <v>0</v>
      </c>
    </row>
    <row r="2649" spans="1:16" x14ac:dyDescent="0.3">
      <c r="A2649" s="6" t="s">
        <v>5292</v>
      </c>
      <c r="B2649" s="6" t="s">
        <v>11884</v>
      </c>
      <c r="C2649" s="6" t="s">
        <v>5293</v>
      </c>
      <c r="D2649" s="6" t="s">
        <v>48</v>
      </c>
      <c r="E2649" s="6" t="s">
        <v>18</v>
      </c>
      <c r="F2649" s="6" t="s">
        <v>11856</v>
      </c>
      <c r="G2649" s="6" t="s">
        <v>19</v>
      </c>
      <c r="H2649" s="10">
        <f t="shared" si="206"/>
        <v>46279</v>
      </c>
      <c r="I2649" s="7">
        <f t="shared" si="207"/>
        <v>2598</v>
      </c>
      <c r="J2649" s="6" t="str">
        <f t="shared" si="208"/>
        <v>Jaipur</v>
      </c>
      <c r="K2649" s="6">
        <f>COUNTIFS(pg_transaction_cleaned!$O$2:$O$5743,A2649,pg_transaction_cleaned!$F$2:$F$5743,"CAPTURE")</f>
        <v>1</v>
      </c>
      <c r="L2649" s="7">
        <f>SUMIFS(pg_transaction_cleaned!$H$2:$H$5743,pg_transaction_cleaned!$O$2:$O$5743,A2649,pg_transaction_cleaned!$F$2:$F$5743,"CAPTURE")</f>
        <v>2598</v>
      </c>
      <c r="M2649" s="6">
        <f>COUNTIFS(pg_transaction_cleaned!$O$2:$O$5743,A2649,pg_transaction_cleaned!$F$2:$F$5743,"REFUND")</f>
        <v>0</v>
      </c>
      <c r="N2649" s="7">
        <f>SUMIFS(pg_transaction_cleaned!$H$2:$H$5743,pg_transaction_cleaned!$O$2:$O$5743,A2649,pg_transaction_cleaned!$F$2:$F$5743,"REFUND")</f>
        <v>0</v>
      </c>
      <c r="O2649" s="6" t="str">
        <f t="shared" si="209"/>
        <v>OK</v>
      </c>
      <c r="P2649" s="8">
        <f t="shared" si="210"/>
        <v>0</v>
      </c>
    </row>
    <row r="2650" spans="1:16" x14ac:dyDescent="0.3">
      <c r="A2650" s="6" t="s">
        <v>5294</v>
      </c>
      <c r="B2650" s="6" t="s">
        <v>11862</v>
      </c>
      <c r="C2650" s="6" t="s">
        <v>5295</v>
      </c>
      <c r="D2650" s="6" t="s">
        <v>75</v>
      </c>
      <c r="E2650" s="6" t="s">
        <v>43</v>
      </c>
      <c r="F2650" s="6" t="s">
        <v>11843</v>
      </c>
      <c r="G2650" s="6" t="s">
        <v>19</v>
      </c>
      <c r="H2650" s="10">
        <f t="shared" si="206"/>
        <v>46272</v>
      </c>
      <c r="I2650" s="7">
        <f t="shared" si="207"/>
        <v>349</v>
      </c>
      <c r="J2650" s="6" t="str">
        <f t="shared" si="208"/>
        <v>Mumbai</v>
      </c>
      <c r="K2650" s="6">
        <f>COUNTIFS(pg_transaction_cleaned!$O$2:$O$5743,A2650,pg_transaction_cleaned!$F$2:$F$5743,"CAPTURE")</f>
        <v>1</v>
      </c>
      <c r="L2650" s="7">
        <f>SUMIFS(pg_transaction_cleaned!$H$2:$H$5743,pg_transaction_cleaned!$O$2:$O$5743,A2650,pg_transaction_cleaned!$F$2:$F$5743,"CAPTURE")</f>
        <v>349</v>
      </c>
      <c r="M2650" s="6">
        <f>COUNTIFS(pg_transaction_cleaned!$O$2:$O$5743,A2650,pg_transaction_cleaned!$F$2:$F$5743,"REFUND")</f>
        <v>0</v>
      </c>
      <c r="N2650" s="7">
        <f>SUMIFS(pg_transaction_cleaned!$H$2:$H$5743,pg_transaction_cleaned!$O$2:$O$5743,A2650,pg_transaction_cleaned!$F$2:$F$5743,"REFUND")</f>
        <v>0</v>
      </c>
      <c r="O2650" s="6" t="str">
        <f t="shared" si="209"/>
        <v>OK</v>
      </c>
      <c r="P2650" s="8">
        <f t="shared" si="210"/>
        <v>0</v>
      </c>
    </row>
    <row r="2651" spans="1:16" x14ac:dyDescent="0.3">
      <c r="A2651" s="6" t="s">
        <v>5296</v>
      </c>
      <c r="B2651" s="6" t="s">
        <v>11877</v>
      </c>
      <c r="C2651" s="6" t="s">
        <v>5297</v>
      </c>
      <c r="D2651" s="6" t="s">
        <v>17</v>
      </c>
      <c r="E2651" s="6" t="s">
        <v>27</v>
      </c>
      <c r="F2651" s="6" t="s">
        <v>11839</v>
      </c>
      <c r="G2651" s="6" t="s">
        <v>19</v>
      </c>
      <c r="H2651" s="10">
        <f t="shared" si="206"/>
        <v>46267</v>
      </c>
      <c r="I2651" s="7">
        <f t="shared" si="207"/>
        <v>1299</v>
      </c>
      <c r="J2651" s="6" t="str">
        <f t="shared" si="208"/>
        <v>Pune</v>
      </c>
      <c r="K2651" s="6">
        <f>COUNTIFS(pg_transaction_cleaned!$O$2:$O$5743,A2651,pg_transaction_cleaned!$F$2:$F$5743,"CAPTURE")</f>
        <v>1</v>
      </c>
      <c r="L2651" s="7">
        <f>SUMIFS(pg_transaction_cleaned!$H$2:$H$5743,pg_transaction_cleaned!$O$2:$O$5743,A2651,pg_transaction_cleaned!$F$2:$F$5743,"CAPTURE")</f>
        <v>1299</v>
      </c>
      <c r="M2651" s="6">
        <f>COUNTIFS(pg_transaction_cleaned!$O$2:$O$5743,A2651,pg_transaction_cleaned!$F$2:$F$5743,"REFUND")</f>
        <v>0</v>
      </c>
      <c r="N2651" s="7">
        <f>SUMIFS(pg_transaction_cleaned!$H$2:$H$5743,pg_transaction_cleaned!$O$2:$O$5743,A2651,pg_transaction_cleaned!$F$2:$F$5743,"REFUND")</f>
        <v>0</v>
      </c>
      <c r="O2651" s="6" t="str">
        <f t="shared" si="209"/>
        <v>OK</v>
      </c>
      <c r="P2651" s="8">
        <f t="shared" si="210"/>
        <v>0</v>
      </c>
    </row>
    <row r="2652" spans="1:16" x14ac:dyDescent="0.3">
      <c r="A2652" s="6" t="s">
        <v>5298</v>
      </c>
      <c r="B2652" s="6" t="s">
        <v>11949</v>
      </c>
      <c r="C2652" s="6" t="s">
        <v>5299</v>
      </c>
      <c r="D2652" s="6" t="s">
        <v>61</v>
      </c>
      <c r="E2652" s="6" t="s">
        <v>18</v>
      </c>
      <c r="F2652" s="6" t="s">
        <v>12204</v>
      </c>
      <c r="G2652" s="6" t="s">
        <v>19</v>
      </c>
      <c r="H2652" s="10">
        <f t="shared" si="206"/>
        <v>46275</v>
      </c>
      <c r="I2652" s="7">
        <f t="shared" si="207"/>
        <v>10847</v>
      </c>
      <c r="J2652" s="6" t="str">
        <f t="shared" si="208"/>
        <v>Delhi</v>
      </c>
      <c r="K2652" s="6">
        <f>COUNTIFS(pg_transaction_cleaned!$O$2:$O$5743,A2652,pg_transaction_cleaned!$F$2:$F$5743,"CAPTURE")</f>
        <v>1</v>
      </c>
      <c r="L2652" s="7">
        <f>SUMIFS(pg_transaction_cleaned!$H$2:$H$5743,pg_transaction_cleaned!$O$2:$O$5743,A2652,pg_transaction_cleaned!$F$2:$F$5743,"CAPTURE")</f>
        <v>10847</v>
      </c>
      <c r="M2652" s="6">
        <f>COUNTIFS(pg_transaction_cleaned!$O$2:$O$5743,A2652,pg_transaction_cleaned!$F$2:$F$5743,"REFUND")</f>
        <v>0</v>
      </c>
      <c r="N2652" s="7">
        <f>SUMIFS(pg_transaction_cleaned!$H$2:$H$5743,pg_transaction_cleaned!$O$2:$O$5743,A2652,pg_transaction_cleaned!$F$2:$F$5743,"REFUND")</f>
        <v>0</v>
      </c>
      <c r="O2652" s="6" t="str">
        <f t="shared" si="209"/>
        <v>OK</v>
      </c>
      <c r="P2652" s="8">
        <f t="shared" si="210"/>
        <v>0</v>
      </c>
    </row>
    <row r="2653" spans="1:16" x14ac:dyDescent="0.3">
      <c r="A2653" s="6" t="s">
        <v>5300</v>
      </c>
      <c r="B2653" s="6" t="s">
        <v>11936</v>
      </c>
      <c r="C2653" s="6" t="s">
        <v>5301</v>
      </c>
      <c r="D2653" s="6" t="s">
        <v>61</v>
      </c>
      <c r="E2653" s="6" t="s">
        <v>18</v>
      </c>
      <c r="F2653" s="6" t="s">
        <v>12205</v>
      </c>
      <c r="G2653" s="6" t="s">
        <v>19</v>
      </c>
      <c r="H2653" s="10">
        <f t="shared" si="206"/>
        <v>46293</v>
      </c>
      <c r="I2653" s="7">
        <f t="shared" si="207"/>
        <v>10397</v>
      </c>
      <c r="J2653" s="6" t="str">
        <f t="shared" si="208"/>
        <v>Delhi</v>
      </c>
      <c r="K2653" s="6">
        <f>COUNTIFS(pg_transaction_cleaned!$O$2:$O$5743,A2653,pg_transaction_cleaned!$F$2:$F$5743,"CAPTURE")</f>
        <v>1</v>
      </c>
      <c r="L2653" s="7">
        <f>SUMIFS(pg_transaction_cleaned!$H$2:$H$5743,pg_transaction_cleaned!$O$2:$O$5743,A2653,pg_transaction_cleaned!$F$2:$F$5743,"CAPTURE")</f>
        <v>10397</v>
      </c>
      <c r="M2653" s="6">
        <f>COUNTIFS(pg_transaction_cleaned!$O$2:$O$5743,A2653,pg_transaction_cleaned!$F$2:$F$5743,"REFUND")</f>
        <v>0</v>
      </c>
      <c r="N2653" s="7">
        <f>SUMIFS(pg_transaction_cleaned!$H$2:$H$5743,pg_transaction_cleaned!$O$2:$O$5743,A2653,pg_transaction_cleaned!$F$2:$F$5743,"REFUND")</f>
        <v>0</v>
      </c>
      <c r="O2653" s="6" t="str">
        <f t="shared" si="209"/>
        <v>OK</v>
      </c>
      <c r="P2653" s="8">
        <f t="shared" si="210"/>
        <v>0</v>
      </c>
    </row>
    <row r="2654" spans="1:16" x14ac:dyDescent="0.3">
      <c r="A2654" s="6" t="s">
        <v>5302</v>
      </c>
      <c r="B2654" s="6" t="s">
        <v>11968</v>
      </c>
      <c r="C2654" s="6" t="s">
        <v>5303</v>
      </c>
      <c r="D2654" s="6" t="s">
        <v>34</v>
      </c>
      <c r="E2654" s="6" t="s">
        <v>18</v>
      </c>
      <c r="F2654" s="6" t="s">
        <v>12110</v>
      </c>
      <c r="G2654" s="6" t="s">
        <v>19</v>
      </c>
      <c r="H2654" s="10">
        <f t="shared" si="206"/>
        <v>46267</v>
      </c>
      <c r="I2654" s="7">
        <f t="shared" si="207"/>
        <v>4597</v>
      </c>
      <c r="J2654" s="6" t="str">
        <f t="shared" si="208"/>
        <v>Ahmedabad</v>
      </c>
      <c r="K2654" s="6">
        <f>COUNTIFS(pg_transaction_cleaned!$O$2:$O$5743,A2654,pg_transaction_cleaned!$F$2:$F$5743,"CAPTURE")</f>
        <v>1</v>
      </c>
      <c r="L2654" s="7">
        <f>SUMIFS(pg_transaction_cleaned!$H$2:$H$5743,pg_transaction_cleaned!$O$2:$O$5743,A2654,pg_transaction_cleaned!$F$2:$F$5743,"CAPTURE")</f>
        <v>4597</v>
      </c>
      <c r="M2654" s="6">
        <f>COUNTIFS(pg_transaction_cleaned!$O$2:$O$5743,A2654,pg_transaction_cleaned!$F$2:$F$5743,"REFUND")</f>
        <v>0</v>
      </c>
      <c r="N2654" s="7">
        <f>SUMIFS(pg_transaction_cleaned!$H$2:$H$5743,pg_transaction_cleaned!$O$2:$O$5743,A2654,pg_transaction_cleaned!$F$2:$F$5743,"REFUND")</f>
        <v>0</v>
      </c>
      <c r="O2654" s="6" t="str">
        <f t="shared" si="209"/>
        <v>OK</v>
      </c>
      <c r="P2654" s="8">
        <f t="shared" si="210"/>
        <v>0</v>
      </c>
    </row>
    <row r="2655" spans="1:16" x14ac:dyDescent="0.3">
      <c r="A2655" s="6" t="s">
        <v>5304</v>
      </c>
      <c r="B2655" s="6" t="s">
        <v>11844</v>
      </c>
      <c r="C2655" s="6" t="s">
        <v>5305</v>
      </c>
      <c r="D2655" s="6" t="s">
        <v>61</v>
      </c>
      <c r="E2655" s="6" t="s">
        <v>27</v>
      </c>
      <c r="F2655" s="6" t="s">
        <v>11831</v>
      </c>
      <c r="G2655" s="6" t="s">
        <v>19</v>
      </c>
      <c r="H2655" s="10">
        <f t="shared" si="206"/>
        <v>46280</v>
      </c>
      <c r="I2655" s="7">
        <f t="shared" si="207"/>
        <v>2098</v>
      </c>
      <c r="J2655" s="6" t="str">
        <f t="shared" si="208"/>
        <v>Delhi</v>
      </c>
      <c r="K2655" s="6">
        <f>COUNTIFS(pg_transaction_cleaned!$O$2:$O$5743,A2655,pg_transaction_cleaned!$F$2:$F$5743,"CAPTURE")</f>
        <v>1</v>
      </c>
      <c r="L2655" s="7">
        <f>SUMIFS(pg_transaction_cleaned!$H$2:$H$5743,pg_transaction_cleaned!$O$2:$O$5743,A2655,pg_transaction_cleaned!$F$2:$F$5743,"CAPTURE")</f>
        <v>2098</v>
      </c>
      <c r="M2655" s="6">
        <f>COUNTIFS(pg_transaction_cleaned!$O$2:$O$5743,A2655,pg_transaction_cleaned!$F$2:$F$5743,"REFUND")</f>
        <v>0</v>
      </c>
      <c r="N2655" s="7">
        <f>SUMIFS(pg_transaction_cleaned!$H$2:$H$5743,pg_transaction_cleaned!$O$2:$O$5743,A2655,pg_transaction_cleaned!$F$2:$F$5743,"REFUND")</f>
        <v>0</v>
      </c>
      <c r="O2655" s="6" t="str">
        <f t="shared" si="209"/>
        <v>OK</v>
      </c>
      <c r="P2655" s="8">
        <f t="shared" si="210"/>
        <v>0</v>
      </c>
    </row>
    <row r="2656" spans="1:16" x14ac:dyDescent="0.3">
      <c r="A2656" s="6" t="s">
        <v>5306</v>
      </c>
      <c r="B2656" s="6" t="s">
        <v>11914</v>
      </c>
      <c r="C2656" s="6" t="s">
        <v>5307</v>
      </c>
      <c r="D2656" s="6" t="s">
        <v>51</v>
      </c>
      <c r="E2656" s="6" t="s">
        <v>18</v>
      </c>
      <c r="F2656" s="6" t="s">
        <v>12097</v>
      </c>
      <c r="G2656" s="6" t="s">
        <v>19</v>
      </c>
      <c r="H2656" s="10">
        <f t="shared" si="206"/>
        <v>46289</v>
      </c>
      <c r="I2656" s="7">
        <f t="shared" si="207"/>
        <v>12998</v>
      </c>
      <c r="J2656" s="6" t="str">
        <f t="shared" si="208"/>
        <v>Chennai</v>
      </c>
      <c r="K2656" s="6">
        <f>COUNTIFS(pg_transaction_cleaned!$O$2:$O$5743,A2656,pg_transaction_cleaned!$F$2:$F$5743,"CAPTURE")</f>
        <v>1</v>
      </c>
      <c r="L2656" s="7">
        <f>SUMIFS(pg_transaction_cleaned!$H$2:$H$5743,pg_transaction_cleaned!$O$2:$O$5743,A2656,pg_transaction_cleaned!$F$2:$F$5743,"CAPTURE")</f>
        <v>12998</v>
      </c>
      <c r="M2656" s="6">
        <f>COUNTIFS(pg_transaction_cleaned!$O$2:$O$5743,A2656,pg_transaction_cleaned!$F$2:$F$5743,"REFUND")</f>
        <v>0</v>
      </c>
      <c r="N2656" s="7">
        <f>SUMIFS(pg_transaction_cleaned!$H$2:$H$5743,pg_transaction_cleaned!$O$2:$O$5743,A2656,pg_transaction_cleaned!$F$2:$F$5743,"REFUND")</f>
        <v>0</v>
      </c>
      <c r="O2656" s="6" t="str">
        <f t="shared" si="209"/>
        <v>OK</v>
      </c>
      <c r="P2656" s="8">
        <f t="shared" si="210"/>
        <v>0</v>
      </c>
    </row>
    <row r="2657" spans="1:16" x14ac:dyDescent="0.3">
      <c r="A2657" s="6" t="s">
        <v>5308</v>
      </c>
      <c r="B2657" s="6" t="s">
        <v>11897</v>
      </c>
      <c r="C2657" s="6" t="s">
        <v>5309</v>
      </c>
      <c r="D2657" s="6" t="s">
        <v>34</v>
      </c>
      <c r="E2657" s="6" t="s">
        <v>18</v>
      </c>
      <c r="F2657" s="6" t="s">
        <v>12136</v>
      </c>
      <c r="G2657" s="6" t="s">
        <v>19</v>
      </c>
      <c r="H2657" s="10">
        <f t="shared" si="206"/>
        <v>46266</v>
      </c>
      <c r="I2657" s="7">
        <f t="shared" si="207"/>
        <v>5348</v>
      </c>
      <c r="J2657" s="6" t="str">
        <f t="shared" si="208"/>
        <v>Ahmedabad</v>
      </c>
      <c r="K2657" s="6">
        <f>COUNTIFS(pg_transaction_cleaned!$O$2:$O$5743,A2657,pg_transaction_cleaned!$F$2:$F$5743,"CAPTURE")</f>
        <v>1</v>
      </c>
      <c r="L2657" s="7">
        <f>SUMIFS(pg_transaction_cleaned!$H$2:$H$5743,pg_transaction_cleaned!$O$2:$O$5743,A2657,pg_transaction_cleaned!$F$2:$F$5743,"CAPTURE")</f>
        <v>5348</v>
      </c>
      <c r="M2657" s="6">
        <f>COUNTIFS(pg_transaction_cleaned!$O$2:$O$5743,A2657,pg_transaction_cleaned!$F$2:$F$5743,"REFUND")</f>
        <v>0</v>
      </c>
      <c r="N2657" s="7">
        <f>SUMIFS(pg_transaction_cleaned!$H$2:$H$5743,pg_transaction_cleaned!$O$2:$O$5743,A2657,pg_transaction_cleaned!$F$2:$F$5743,"REFUND")</f>
        <v>0</v>
      </c>
      <c r="O2657" s="6" t="str">
        <f t="shared" si="209"/>
        <v>OK</v>
      </c>
      <c r="P2657" s="8">
        <f t="shared" si="210"/>
        <v>0</v>
      </c>
    </row>
    <row r="2658" spans="1:16" x14ac:dyDescent="0.3">
      <c r="A2658" s="6" t="s">
        <v>5310</v>
      </c>
      <c r="B2658" s="6" t="s">
        <v>11895</v>
      </c>
      <c r="C2658" s="6" t="s">
        <v>5311</v>
      </c>
      <c r="D2658" s="6" t="s">
        <v>42</v>
      </c>
      <c r="E2658" s="6" t="s">
        <v>54</v>
      </c>
      <c r="F2658" s="6" t="s">
        <v>12062</v>
      </c>
      <c r="G2658" s="6" t="s">
        <v>19</v>
      </c>
      <c r="H2658" s="10">
        <f t="shared" si="206"/>
        <v>46295</v>
      </c>
      <c r="I2658" s="7">
        <f t="shared" si="207"/>
        <v>798</v>
      </c>
      <c r="J2658" s="6" t="str">
        <f t="shared" si="208"/>
        <v>Hyderabad</v>
      </c>
      <c r="K2658" s="6">
        <f>COUNTIFS(pg_transaction_cleaned!$O$2:$O$5743,A2658,pg_transaction_cleaned!$F$2:$F$5743,"CAPTURE")</f>
        <v>1</v>
      </c>
      <c r="L2658" s="7">
        <f>SUMIFS(pg_transaction_cleaned!$H$2:$H$5743,pg_transaction_cleaned!$O$2:$O$5743,A2658,pg_transaction_cleaned!$F$2:$F$5743,"CAPTURE")</f>
        <v>798</v>
      </c>
      <c r="M2658" s="6">
        <f>COUNTIFS(pg_transaction_cleaned!$O$2:$O$5743,A2658,pg_transaction_cleaned!$F$2:$F$5743,"REFUND")</f>
        <v>0</v>
      </c>
      <c r="N2658" s="7">
        <f>SUMIFS(pg_transaction_cleaned!$H$2:$H$5743,pg_transaction_cleaned!$O$2:$O$5743,A2658,pg_transaction_cleaned!$F$2:$F$5743,"REFUND")</f>
        <v>0</v>
      </c>
      <c r="O2658" s="6" t="str">
        <f t="shared" si="209"/>
        <v>OK</v>
      </c>
      <c r="P2658" s="8">
        <f t="shared" si="210"/>
        <v>0</v>
      </c>
    </row>
    <row r="2659" spans="1:16" x14ac:dyDescent="0.3">
      <c r="A2659" s="6" t="s">
        <v>5312</v>
      </c>
      <c r="B2659" s="6" t="s">
        <v>11911</v>
      </c>
      <c r="C2659" s="6" t="s">
        <v>5313</v>
      </c>
      <c r="D2659" s="6" t="s">
        <v>23</v>
      </c>
      <c r="E2659" s="6" t="s">
        <v>18</v>
      </c>
      <c r="F2659" s="6" t="s">
        <v>11996</v>
      </c>
      <c r="G2659" s="6" t="s">
        <v>19</v>
      </c>
      <c r="H2659" s="10">
        <f t="shared" si="206"/>
        <v>46266</v>
      </c>
      <c r="I2659" s="7">
        <f t="shared" si="207"/>
        <v>4798</v>
      </c>
      <c r="J2659" s="6" t="str">
        <f t="shared" si="208"/>
        <v>Bengaluru</v>
      </c>
      <c r="K2659" s="6">
        <f>COUNTIFS(pg_transaction_cleaned!$O$2:$O$5743,A2659,pg_transaction_cleaned!$F$2:$F$5743,"CAPTURE")</f>
        <v>1</v>
      </c>
      <c r="L2659" s="7">
        <f>SUMIFS(pg_transaction_cleaned!$H$2:$H$5743,pg_transaction_cleaned!$O$2:$O$5743,A2659,pg_transaction_cleaned!$F$2:$F$5743,"CAPTURE")</f>
        <v>4798</v>
      </c>
      <c r="M2659" s="6">
        <f>COUNTIFS(pg_transaction_cleaned!$O$2:$O$5743,A2659,pg_transaction_cleaned!$F$2:$F$5743,"REFUND")</f>
        <v>0</v>
      </c>
      <c r="N2659" s="7">
        <f>SUMIFS(pg_transaction_cleaned!$H$2:$H$5743,pg_transaction_cleaned!$O$2:$O$5743,A2659,pg_transaction_cleaned!$F$2:$F$5743,"REFUND")</f>
        <v>0</v>
      </c>
      <c r="O2659" s="6" t="str">
        <f t="shared" si="209"/>
        <v>OK</v>
      </c>
      <c r="P2659" s="8">
        <f t="shared" si="210"/>
        <v>0</v>
      </c>
    </row>
    <row r="2660" spans="1:16" x14ac:dyDescent="0.3">
      <c r="A2660" s="6" t="s">
        <v>5314</v>
      </c>
      <c r="B2660" s="6" t="s">
        <v>11871</v>
      </c>
      <c r="C2660" s="6" t="s">
        <v>5315</v>
      </c>
      <c r="D2660" s="6" t="s">
        <v>51</v>
      </c>
      <c r="E2660" s="6" t="s">
        <v>54</v>
      </c>
      <c r="F2660" s="6" t="s">
        <v>12167</v>
      </c>
      <c r="G2660" s="6" t="s">
        <v>80</v>
      </c>
      <c r="H2660" s="10">
        <f t="shared" si="206"/>
        <v>46272</v>
      </c>
      <c r="I2660" s="7">
        <f t="shared" si="207"/>
        <v>948</v>
      </c>
      <c r="J2660" s="6" t="str">
        <f t="shared" si="208"/>
        <v>Chennai</v>
      </c>
      <c r="K2660" s="6">
        <f>COUNTIFS(pg_transaction_cleaned!$O$2:$O$5743,A2660,pg_transaction_cleaned!$F$2:$F$5743,"CAPTURE")</f>
        <v>0</v>
      </c>
      <c r="L2660" s="7">
        <f>SUMIFS(pg_transaction_cleaned!$H$2:$H$5743,pg_transaction_cleaned!$O$2:$O$5743,A2660,pg_transaction_cleaned!$F$2:$F$5743,"CAPTURE")</f>
        <v>0</v>
      </c>
      <c r="M2660" s="6">
        <f>COUNTIFS(pg_transaction_cleaned!$O$2:$O$5743,A2660,pg_transaction_cleaned!$F$2:$F$5743,"REFUND")</f>
        <v>0</v>
      </c>
      <c r="N2660" s="7">
        <f>SUMIFS(pg_transaction_cleaned!$H$2:$H$5743,pg_transaction_cleaned!$O$2:$O$5743,A2660,pg_transaction_cleaned!$F$2:$F$5743,"REFUND")</f>
        <v>0</v>
      </c>
      <c r="O2660" s="6" t="str">
        <f t="shared" si="209"/>
        <v>OK</v>
      </c>
      <c r="P2660" s="8">
        <f t="shared" si="210"/>
        <v>0</v>
      </c>
    </row>
    <row r="2661" spans="1:16" x14ac:dyDescent="0.3">
      <c r="A2661" s="6" t="s">
        <v>5316</v>
      </c>
      <c r="B2661" s="6" t="s">
        <v>11868</v>
      </c>
      <c r="C2661" s="6" t="s">
        <v>5317</v>
      </c>
      <c r="D2661" s="6" t="s">
        <v>34</v>
      </c>
      <c r="E2661" s="6" t="s">
        <v>54</v>
      </c>
      <c r="F2661" s="6" t="s">
        <v>11869</v>
      </c>
      <c r="G2661" s="6" t="s">
        <v>19</v>
      </c>
      <c r="H2661" s="10">
        <f t="shared" si="206"/>
        <v>46288</v>
      </c>
      <c r="I2661" s="7">
        <f t="shared" si="207"/>
        <v>599</v>
      </c>
      <c r="J2661" s="6" t="str">
        <f t="shared" si="208"/>
        <v>Ahmedabad</v>
      </c>
      <c r="K2661" s="6">
        <f>COUNTIFS(pg_transaction_cleaned!$O$2:$O$5743,A2661,pg_transaction_cleaned!$F$2:$F$5743,"CAPTURE")</f>
        <v>1</v>
      </c>
      <c r="L2661" s="7">
        <f>SUMIFS(pg_transaction_cleaned!$H$2:$H$5743,pg_transaction_cleaned!$O$2:$O$5743,A2661,pg_transaction_cleaned!$F$2:$F$5743,"CAPTURE")</f>
        <v>599</v>
      </c>
      <c r="M2661" s="6">
        <f>COUNTIFS(pg_transaction_cleaned!$O$2:$O$5743,A2661,pg_transaction_cleaned!$F$2:$F$5743,"REFUND")</f>
        <v>0</v>
      </c>
      <c r="N2661" s="7">
        <f>SUMIFS(pg_transaction_cleaned!$H$2:$H$5743,pg_transaction_cleaned!$O$2:$O$5743,A2661,pg_transaction_cleaned!$F$2:$F$5743,"REFUND")</f>
        <v>0</v>
      </c>
      <c r="O2661" s="6" t="str">
        <f t="shared" si="209"/>
        <v>OK</v>
      </c>
      <c r="P2661" s="8">
        <f t="shared" si="210"/>
        <v>0</v>
      </c>
    </row>
    <row r="2662" spans="1:16" x14ac:dyDescent="0.3">
      <c r="A2662" s="6" t="s">
        <v>5318</v>
      </c>
      <c r="B2662" s="6" t="s">
        <v>11850</v>
      </c>
      <c r="C2662" s="6" t="s">
        <v>5319</v>
      </c>
      <c r="D2662" s="6" t="s">
        <v>17</v>
      </c>
      <c r="E2662" s="6" t="s">
        <v>43</v>
      </c>
      <c r="F2662" s="6" t="s">
        <v>11863</v>
      </c>
      <c r="G2662" s="6" t="s">
        <v>19</v>
      </c>
      <c r="H2662" s="10">
        <f t="shared" si="206"/>
        <v>46283</v>
      </c>
      <c r="I2662" s="7">
        <f t="shared" si="207"/>
        <v>1499</v>
      </c>
      <c r="J2662" s="6" t="str">
        <f t="shared" si="208"/>
        <v>Pune</v>
      </c>
      <c r="K2662" s="6">
        <f>COUNTIFS(pg_transaction_cleaned!$O$2:$O$5743,A2662,pg_transaction_cleaned!$F$2:$F$5743,"CAPTURE")</f>
        <v>1</v>
      </c>
      <c r="L2662" s="7">
        <f>SUMIFS(pg_transaction_cleaned!$H$2:$H$5743,pg_transaction_cleaned!$O$2:$O$5743,A2662,pg_transaction_cleaned!$F$2:$F$5743,"CAPTURE")</f>
        <v>1499</v>
      </c>
      <c r="M2662" s="6">
        <f>COUNTIFS(pg_transaction_cleaned!$O$2:$O$5743,A2662,pg_transaction_cleaned!$F$2:$F$5743,"REFUND")</f>
        <v>0</v>
      </c>
      <c r="N2662" s="7">
        <f>SUMIFS(pg_transaction_cleaned!$H$2:$H$5743,pg_transaction_cleaned!$O$2:$O$5743,A2662,pg_transaction_cleaned!$F$2:$F$5743,"REFUND")</f>
        <v>0</v>
      </c>
      <c r="O2662" s="6" t="str">
        <f t="shared" si="209"/>
        <v>OK</v>
      </c>
      <c r="P2662" s="8">
        <f t="shared" si="210"/>
        <v>0</v>
      </c>
    </row>
    <row r="2663" spans="1:16" x14ac:dyDescent="0.3">
      <c r="A2663" s="6" t="s">
        <v>5320</v>
      </c>
      <c r="B2663" s="6" t="s">
        <v>11887</v>
      </c>
      <c r="C2663" s="6" t="s">
        <v>5321</v>
      </c>
      <c r="D2663" s="6" t="s">
        <v>23</v>
      </c>
      <c r="E2663" s="6" t="s">
        <v>18</v>
      </c>
      <c r="F2663" s="6" t="s">
        <v>12062</v>
      </c>
      <c r="G2663" s="6" t="s">
        <v>19</v>
      </c>
      <c r="H2663" s="10">
        <f t="shared" si="206"/>
        <v>46268</v>
      </c>
      <c r="I2663" s="7">
        <f t="shared" si="207"/>
        <v>798</v>
      </c>
      <c r="J2663" s="6" t="str">
        <f t="shared" si="208"/>
        <v>Bengaluru</v>
      </c>
      <c r="K2663" s="6">
        <f>COUNTIFS(pg_transaction_cleaned!$O$2:$O$5743,A2663,pg_transaction_cleaned!$F$2:$F$5743,"CAPTURE")</f>
        <v>1</v>
      </c>
      <c r="L2663" s="7">
        <f>SUMIFS(pg_transaction_cleaned!$H$2:$H$5743,pg_transaction_cleaned!$O$2:$O$5743,A2663,pg_transaction_cleaned!$F$2:$F$5743,"CAPTURE")</f>
        <v>798</v>
      </c>
      <c r="M2663" s="6">
        <f>COUNTIFS(pg_transaction_cleaned!$O$2:$O$5743,A2663,pg_transaction_cleaned!$F$2:$F$5743,"REFUND")</f>
        <v>0</v>
      </c>
      <c r="N2663" s="7">
        <f>SUMIFS(pg_transaction_cleaned!$H$2:$H$5743,pg_transaction_cleaned!$O$2:$O$5743,A2663,pg_transaction_cleaned!$F$2:$F$5743,"REFUND")</f>
        <v>0</v>
      </c>
      <c r="O2663" s="6" t="str">
        <f t="shared" si="209"/>
        <v>OK</v>
      </c>
      <c r="P2663" s="8">
        <f t="shared" si="210"/>
        <v>0</v>
      </c>
    </row>
    <row r="2664" spans="1:16" x14ac:dyDescent="0.3">
      <c r="A2664" s="6" t="s">
        <v>5322</v>
      </c>
      <c r="B2664" s="6" t="s">
        <v>11896</v>
      </c>
      <c r="C2664" s="6" t="s">
        <v>5323</v>
      </c>
      <c r="D2664" s="6" t="s">
        <v>51</v>
      </c>
      <c r="E2664" s="6" t="s">
        <v>18</v>
      </c>
      <c r="F2664" s="6" t="s">
        <v>11872</v>
      </c>
      <c r="G2664" s="6" t="s">
        <v>19</v>
      </c>
      <c r="H2664" s="10">
        <f t="shared" si="206"/>
        <v>46292</v>
      </c>
      <c r="I2664" s="7">
        <f t="shared" si="207"/>
        <v>3998</v>
      </c>
      <c r="J2664" s="6" t="str">
        <f t="shared" si="208"/>
        <v>Chennai</v>
      </c>
      <c r="K2664" s="6">
        <f>COUNTIFS(pg_transaction_cleaned!$O$2:$O$5743,A2664,pg_transaction_cleaned!$F$2:$F$5743,"CAPTURE")</f>
        <v>1</v>
      </c>
      <c r="L2664" s="7">
        <f>SUMIFS(pg_transaction_cleaned!$H$2:$H$5743,pg_transaction_cleaned!$O$2:$O$5743,A2664,pg_transaction_cleaned!$F$2:$F$5743,"CAPTURE")</f>
        <v>3998</v>
      </c>
      <c r="M2664" s="6">
        <f>COUNTIFS(pg_transaction_cleaned!$O$2:$O$5743,A2664,pg_transaction_cleaned!$F$2:$F$5743,"REFUND")</f>
        <v>0</v>
      </c>
      <c r="N2664" s="7">
        <f>SUMIFS(pg_transaction_cleaned!$H$2:$H$5743,pg_transaction_cleaned!$O$2:$O$5743,A2664,pg_transaction_cleaned!$F$2:$F$5743,"REFUND")</f>
        <v>0</v>
      </c>
      <c r="O2664" s="6" t="str">
        <f t="shared" si="209"/>
        <v>OK</v>
      </c>
      <c r="P2664" s="8">
        <f t="shared" si="210"/>
        <v>0</v>
      </c>
    </row>
    <row r="2665" spans="1:16" x14ac:dyDescent="0.3">
      <c r="A2665" s="6" t="s">
        <v>5324</v>
      </c>
      <c r="B2665" s="6" t="s">
        <v>11891</v>
      </c>
      <c r="C2665" s="6" t="s">
        <v>5325</v>
      </c>
      <c r="D2665" s="6" t="s">
        <v>48</v>
      </c>
      <c r="E2665" s="6" t="s">
        <v>18</v>
      </c>
      <c r="F2665" s="6" t="s">
        <v>11869</v>
      </c>
      <c r="G2665" s="6" t="s">
        <v>19</v>
      </c>
      <c r="H2665" s="10">
        <f t="shared" si="206"/>
        <v>46278</v>
      </c>
      <c r="I2665" s="7">
        <f t="shared" si="207"/>
        <v>599</v>
      </c>
      <c r="J2665" s="6" t="str">
        <f t="shared" si="208"/>
        <v>Jaipur</v>
      </c>
      <c r="K2665" s="6">
        <f>COUNTIFS(pg_transaction_cleaned!$O$2:$O$5743,A2665,pg_transaction_cleaned!$F$2:$F$5743,"CAPTURE")</f>
        <v>1</v>
      </c>
      <c r="L2665" s="7">
        <f>SUMIFS(pg_transaction_cleaned!$H$2:$H$5743,pg_transaction_cleaned!$O$2:$O$5743,A2665,pg_transaction_cleaned!$F$2:$F$5743,"CAPTURE")</f>
        <v>599</v>
      </c>
      <c r="M2665" s="6">
        <f>COUNTIFS(pg_transaction_cleaned!$O$2:$O$5743,A2665,pg_transaction_cleaned!$F$2:$F$5743,"REFUND")</f>
        <v>0</v>
      </c>
      <c r="N2665" s="7">
        <f>SUMIFS(pg_transaction_cleaned!$H$2:$H$5743,pg_transaction_cleaned!$O$2:$O$5743,A2665,pg_transaction_cleaned!$F$2:$F$5743,"REFUND")</f>
        <v>0</v>
      </c>
      <c r="O2665" s="6" t="str">
        <f t="shared" si="209"/>
        <v>OK</v>
      </c>
      <c r="P2665" s="8">
        <f t="shared" si="210"/>
        <v>0</v>
      </c>
    </row>
    <row r="2666" spans="1:16" x14ac:dyDescent="0.3">
      <c r="A2666" s="6" t="s">
        <v>5326</v>
      </c>
      <c r="B2666" s="6" t="s">
        <v>11949</v>
      </c>
      <c r="C2666" s="6" t="s">
        <v>5327</v>
      </c>
      <c r="D2666" s="6" t="s">
        <v>37</v>
      </c>
      <c r="E2666" s="6" t="s">
        <v>27</v>
      </c>
      <c r="F2666" s="6" t="s">
        <v>11929</v>
      </c>
      <c r="G2666" s="6" t="s">
        <v>19</v>
      </c>
      <c r="H2666" s="10">
        <f t="shared" si="206"/>
        <v>46275</v>
      </c>
      <c r="I2666" s="7">
        <f t="shared" si="207"/>
        <v>799</v>
      </c>
      <c r="J2666" s="6" t="str">
        <f t="shared" si="208"/>
        <v>Lucknow</v>
      </c>
      <c r="K2666" s="6">
        <f>COUNTIFS(pg_transaction_cleaned!$O$2:$O$5743,A2666,pg_transaction_cleaned!$F$2:$F$5743,"CAPTURE")</f>
        <v>1</v>
      </c>
      <c r="L2666" s="7">
        <f>SUMIFS(pg_transaction_cleaned!$H$2:$H$5743,pg_transaction_cleaned!$O$2:$O$5743,A2666,pg_transaction_cleaned!$F$2:$F$5743,"CAPTURE")</f>
        <v>799</v>
      </c>
      <c r="M2666" s="6">
        <f>COUNTIFS(pg_transaction_cleaned!$O$2:$O$5743,A2666,pg_transaction_cleaned!$F$2:$F$5743,"REFUND")</f>
        <v>0</v>
      </c>
      <c r="N2666" s="7">
        <f>SUMIFS(pg_transaction_cleaned!$H$2:$H$5743,pg_transaction_cleaned!$O$2:$O$5743,A2666,pg_transaction_cleaned!$F$2:$F$5743,"REFUND")</f>
        <v>0</v>
      </c>
      <c r="O2666" s="6" t="str">
        <f t="shared" si="209"/>
        <v>OK</v>
      </c>
      <c r="P2666" s="8">
        <f t="shared" si="210"/>
        <v>0</v>
      </c>
    </row>
    <row r="2667" spans="1:16" x14ac:dyDescent="0.3">
      <c r="A2667" s="6" t="s">
        <v>5328</v>
      </c>
      <c r="B2667" s="6" t="s">
        <v>11909</v>
      </c>
      <c r="C2667" s="6" t="s">
        <v>5329</v>
      </c>
      <c r="D2667" s="6" t="s">
        <v>17</v>
      </c>
      <c r="E2667" s="6" t="s">
        <v>18</v>
      </c>
      <c r="F2667" s="6" t="s">
        <v>11835</v>
      </c>
      <c r="G2667" s="6" t="s">
        <v>19</v>
      </c>
      <c r="H2667" s="10">
        <f t="shared" si="206"/>
        <v>46276</v>
      </c>
      <c r="I2667" s="7">
        <f t="shared" si="207"/>
        <v>499</v>
      </c>
      <c r="J2667" s="6" t="str">
        <f t="shared" si="208"/>
        <v>Pune</v>
      </c>
      <c r="K2667" s="6">
        <f>COUNTIFS(pg_transaction_cleaned!$O$2:$O$5743,A2667,pg_transaction_cleaned!$F$2:$F$5743,"CAPTURE")</f>
        <v>1</v>
      </c>
      <c r="L2667" s="7">
        <f>SUMIFS(pg_transaction_cleaned!$H$2:$H$5743,pg_transaction_cleaned!$O$2:$O$5743,A2667,pg_transaction_cleaned!$F$2:$F$5743,"CAPTURE")</f>
        <v>499</v>
      </c>
      <c r="M2667" s="6">
        <f>COUNTIFS(pg_transaction_cleaned!$O$2:$O$5743,A2667,pg_transaction_cleaned!$F$2:$F$5743,"REFUND")</f>
        <v>0</v>
      </c>
      <c r="N2667" s="7">
        <f>SUMIFS(pg_transaction_cleaned!$H$2:$H$5743,pg_transaction_cleaned!$O$2:$O$5743,A2667,pg_transaction_cleaned!$F$2:$F$5743,"REFUND")</f>
        <v>0</v>
      </c>
      <c r="O2667" s="6" t="str">
        <f t="shared" si="209"/>
        <v>OK</v>
      </c>
      <c r="P2667" s="8">
        <f t="shared" si="210"/>
        <v>0</v>
      </c>
    </row>
    <row r="2668" spans="1:16" x14ac:dyDescent="0.3">
      <c r="A2668" s="6" t="s">
        <v>5330</v>
      </c>
      <c r="B2668" s="6" t="s">
        <v>11884</v>
      </c>
      <c r="C2668" s="6" t="s">
        <v>5331</v>
      </c>
      <c r="D2668" s="6" t="s">
        <v>42</v>
      </c>
      <c r="E2668" s="6" t="s">
        <v>18</v>
      </c>
      <c r="F2668" s="6" t="s">
        <v>11929</v>
      </c>
      <c r="G2668" s="6" t="s">
        <v>66</v>
      </c>
      <c r="H2668" s="10">
        <f t="shared" si="206"/>
        <v>46279</v>
      </c>
      <c r="I2668" s="7">
        <f t="shared" si="207"/>
        <v>799</v>
      </c>
      <c r="J2668" s="6" t="str">
        <f t="shared" si="208"/>
        <v>Hyderabad</v>
      </c>
      <c r="K2668" s="6">
        <f>COUNTIFS(pg_transaction_cleaned!$O$2:$O$5743,A2668,pg_transaction_cleaned!$F$2:$F$5743,"CAPTURE")</f>
        <v>1</v>
      </c>
      <c r="L2668" s="7">
        <f>SUMIFS(pg_transaction_cleaned!$H$2:$H$5743,pg_transaction_cleaned!$O$2:$O$5743,A2668,pg_transaction_cleaned!$F$2:$F$5743,"CAPTURE")</f>
        <v>799</v>
      </c>
      <c r="M2668" s="6">
        <f>COUNTIFS(pg_transaction_cleaned!$O$2:$O$5743,A2668,pg_transaction_cleaned!$F$2:$F$5743,"REFUND")</f>
        <v>1</v>
      </c>
      <c r="N2668" s="7">
        <f>SUMIFS(pg_transaction_cleaned!$H$2:$H$5743,pg_transaction_cleaned!$O$2:$O$5743,A2668,pg_transaction_cleaned!$F$2:$F$5743,"REFUND")</f>
        <v>799</v>
      </c>
      <c r="O2668" s="6" t="str">
        <f t="shared" si="209"/>
        <v>OK</v>
      </c>
      <c r="P2668" s="8">
        <f t="shared" si="210"/>
        <v>0</v>
      </c>
    </row>
    <row r="2669" spans="1:16" x14ac:dyDescent="0.3">
      <c r="A2669" s="6" t="s">
        <v>5332</v>
      </c>
      <c r="B2669" s="6" t="s">
        <v>11896</v>
      </c>
      <c r="C2669" s="6" t="s">
        <v>5333</v>
      </c>
      <c r="D2669" s="6" t="s">
        <v>34</v>
      </c>
      <c r="E2669" s="6" t="s">
        <v>18</v>
      </c>
      <c r="F2669" s="6" t="s">
        <v>11839</v>
      </c>
      <c r="G2669" s="6" t="s">
        <v>19</v>
      </c>
      <c r="H2669" s="10">
        <f t="shared" si="206"/>
        <v>46292</v>
      </c>
      <c r="I2669" s="7">
        <f t="shared" si="207"/>
        <v>1299</v>
      </c>
      <c r="J2669" s="6" t="str">
        <f t="shared" si="208"/>
        <v>Ahmedabad</v>
      </c>
      <c r="K2669" s="6">
        <f>COUNTIFS(pg_transaction_cleaned!$O$2:$O$5743,A2669,pg_transaction_cleaned!$F$2:$F$5743,"CAPTURE")</f>
        <v>1</v>
      </c>
      <c r="L2669" s="7">
        <f>SUMIFS(pg_transaction_cleaned!$H$2:$H$5743,pg_transaction_cleaned!$O$2:$O$5743,A2669,pg_transaction_cleaned!$F$2:$F$5743,"CAPTURE")</f>
        <v>1299</v>
      </c>
      <c r="M2669" s="6">
        <f>COUNTIFS(pg_transaction_cleaned!$O$2:$O$5743,A2669,pg_transaction_cleaned!$F$2:$F$5743,"REFUND")</f>
        <v>0</v>
      </c>
      <c r="N2669" s="7">
        <f>SUMIFS(pg_transaction_cleaned!$H$2:$H$5743,pg_transaction_cleaned!$O$2:$O$5743,A2669,pg_transaction_cleaned!$F$2:$F$5743,"REFUND")</f>
        <v>0</v>
      </c>
      <c r="O2669" s="6" t="str">
        <f t="shared" si="209"/>
        <v>OK</v>
      </c>
      <c r="P2669" s="8">
        <f t="shared" si="210"/>
        <v>0</v>
      </c>
    </row>
    <row r="2670" spans="1:16" x14ac:dyDescent="0.3">
      <c r="A2670" s="6" t="s">
        <v>5334</v>
      </c>
      <c r="B2670" s="6" t="s">
        <v>11914</v>
      </c>
      <c r="C2670" s="6" t="s">
        <v>5335</v>
      </c>
      <c r="D2670" s="6" t="s">
        <v>61</v>
      </c>
      <c r="E2670" s="6" t="s">
        <v>18</v>
      </c>
      <c r="F2670" s="6" t="s">
        <v>11996</v>
      </c>
      <c r="G2670" s="6" t="s">
        <v>19</v>
      </c>
      <c r="H2670" s="10">
        <f t="shared" si="206"/>
        <v>46289</v>
      </c>
      <c r="I2670" s="7">
        <f t="shared" si="207"/>
        <v>4798</v>
      </c>
      <c r="J2670" s="6" t="str">
        <f t="shared" si="208"/>
        <v>Delhi</v>
      </c>
      <c r="K2670" s="6">
        <f>COUNTIFS(pg_transaction_cleaned!$O$2:$O$5743,A2670,pg_transaction_cleaned!$F$2:$F$5743,"CAPTURE")</f>
        <v>1</v>
      </c>
      <c r="L2670" s="7">
        <f>SUMIFS(pg_transaction_cleaned!$H$2:$H$5743,pg_transaction_cleaned!$O$2:$O$5743,A2670,pg_transaction_cleaned!$F$2:$F$5743,"CAPTURE")</f>
        <v>4798</v>
      </c>
      <c r="M2670" s="6">
        <f>COUNTIFS(pg_transaction_cleaned!$O$2:$O$5743,A2670,pg_transaction_cleaned!$F$2:$F$5743,"REFUND")</f>
        <v>0</v>
      </c>
      <c r="N2670" s="7">
        <f>SUMIFS(pg_transaction_cleaned!$H$2:$H$5743,pg_transaction_cleaned!$O$2:$O$5743,A2670,pg_transaction_cleaned!$F$2:$F$5743,"REFUND")</f>
        <v>0</v>
      </c>
      <c r="O2670" s="6" t="str">
        <f t="shared" si="209"/>
        <v>OK</v>
      </c>
      <c r="P2670" s="8">
        <f t="shared" si="210"/>
        <v>0</v>
      </c>
    </row>
    <row r="2671" spans="1:16" x14ac:dyDescent="0.3">
      <c r="A2671" s="6" t="s">
        <v>5336</v>
      </c>
      <c r="B2671" s="6" t="s">
        <v>11854</v>
      </c>
      <c r="C2671" s="6" t="s">
        <v>5337</v>
      </c>
      <c r="D2671" s="6" t="s">
        <v>17</v>
      </c>
      <c r="E2671" s="6" t="s">
        <v>27</v>
      </c>
      <c r="F2671" s="6" t="s">
        <v>11863</v>
      </c>
      <c r="G2671" s="6" t="s">
        <v>115</v>
      </c>
      <c r="H2671" s="10">
        <f t="shared" si="206"/>
        <v>46286</v>
      </c>
      <c r="I2671" s="7">
        <f t="shared" si="207"/>
        <v>1499</v>
      </c>
      <c r="J2671" s="6" t="str">
        <f t="shared" si="208"/>
        <v>Pune</v>
      </c>
      <c r="K2671" s="6">
        <f>COUNTIFS(pg_transaction_cleaned!$O$2:$O$5743,A2671,pg_transaction_cleaned!$F$2:$F$5743,"CAPTURE")</f>
        <v>0</v>
      </c>
      <c r="L2671" s="7">
        <f>SUMIFS(pg_transaction_cleaned!$H$2:$H$5743,pg_transaction_cleaned!$O$2:$O$5743,A2671,pg_transaction_cleaned!$F$2:$F$5743,"CAPTURE")</f>
        <v>0</v>
      </c>
      <c r="M2671" s="6">
        <f>COUNTIFS(pg_transaction_cleaned!$O$2:$O$5743,A2671,pg_transaction_cleaned!$F$2:$F$5743,"REFUND")</f>
        <v>0</v>
      </c>
      <c r="N2671" s="7">
        <f>SUMIFS(pg_transaction_cleaned!$H$2:$H$5743,pg_transaction_cleaned!$O$2:$O$5743,A2671,pg_transaction_cleaned!$F$2:$F$5743,"REFUND")</f>
        <v>0</v>
      </c>
      <c r="O2671" s="6" t="str">
        <f t="shared" si="209"/>
        <v>OK</v>
      </c>
      <c r="P2671" s="8">
        <f t="shared" si="210"/>
        <v>0</v>
      </c>
    </row>
    <row r="2672" spans="1:16" x14ac:dyDescent="0.3">
      <c r="A2672" s="6" t="s">
        <v>5338</v>
      </c>
      <c r="B2672" s="6" t="s">
        <v>11854</v>
      </c>
      <c r="C2672" s="6" t="s">
        <v>5339</v>
      </c>
      <c r="D2672" s="6" t="s">
        <v>37</v>
      </c>
      <c r="E2672" s="6" t="s">
        <v>54</v>
      </c>
      <c r="F2672" s="6" t="s">
        <v>11929</v>
      </c>
      <c r="G2672" s="6" t="s">
        <v>19</v>
      </c>
      <c r="H2672" s="10">
        <f t="shared" si="206"/>
        <v>46286</v>
      </c>
      <c r="I2672" s="7">
        <f t="shared" si="207"/>
        <v>799</v>
      </c>
      <c r="J2672" s="6" t="str">
        <f t="shared" si="208"/>
        <v>Lucknow</v>
      </c>
      <c r="K2672" s="6">
        <f>COUNTIFS(pg_transaction_cleaned!$O$2:$O$5743,A2672,pg_transaction_cleaned!$F$2:$F$5743,"CAPTURE")</f>
        <v>1</v>
      </c>
      <c r="L2672" s="7">
        <f>SUMIFS(pg_transaction_cleaned!$H$2:$H$5743,pg_transaction_cleaned!$O$2:$O$5743,A2672,pg_transaction_cleaned!$F$2:$F$5743,"CAPTURE")</f>
        <v>799</v>
      </c>
      <c r="M2672" s="6">
        <f>COUNTIFS(pg_transaction_cleaned!$O$2:$O$5743,A2672,pg_transaction_cleaned!$F$2:$F$5743,"REFUND")</f>
        <v>0</v>
      </c>
      <c r="N2672" s="7">
        <f>SUMIFS(pg_transaction_cleaned!$H$2:$H$5743,pg_transaction_cleaned!$O$2:$O$5743,A2672,pg_transaction_cleaned!$F$2:$F$5743,"REFUND")</f>
        <v>0</v>
      </c>
      <c r="O2672" s="6" t="str">
        <f t="shared" si="209"/>
        <v>OK</v>
      </c>
      <c r="P2672" s="8">
        <f t="shared" si="210"/>
        <v>0</v>
      </c>
    </row>
    <row r="2673" spans="1:16" x14ac:dyDescent="0.3">
      <c r="A2673" s="6" t="s">
        <v>5340</v>
      </c>
      <c r="B2673" s="6" t="s">
        <v>11838</v>
      </c>
      <c r="C2673" s="6" t="s">
        <v>5341</v>
      </c>
      <c r="D2673" s="6" t="s">
        <v>34</v>
      </c>
      <c r="E2673" s="6" t="s">
        <v>27</v>
      </c>
      <c r="F2673" s="6" t="s">
        <v>11851</v>
      </c>
      <c r="G2673" s="6" t="s">
        <v>19</v>
      </c>
      <c r="H2673" s="10">
        <f t="shared" si="206"/>
        <v>46283</v>
      </c>
      <c r="I2673" s="7">
        <f t="shared" si="207"/>
        <v>3499</v>
      </c>
      <c r="J2673" s="6" t="str">
        <f t="shared" si="208"/>
        <v>Ahmedabad</v>
      </c>
      <c r="K2673" s="6">
        <f>COUNTIFS(pg_transaction_cleaned!$O$2:$O$5743,A2673,pg_transaction_cleaned!$F$2:$F$5743,"CAPTURE")</f>
        <v>1</v>
      </c>
      <c r="L2673" s="7">
        <f>SUMIFS(pg_transaction_cleaned!$H$2:$H$5743,pg_transaction_cleaned!$O$2:$O$5743,A2673,pg_transaction_cleaned!$F$2:$F$5743,"CAPTURE")</f>
        <v>3499</v>
      </c>
      <c r="M2673" s="6">
        <f>COUNTIFS(pg_transaction_cleaned!$O$2:$O$5743,A2673,pg_transaction_cleaned!$F$2:$F$5743,"REFUND")</f>
        <v>0</v>
      </c>
      <c r="N2673" s="7">
        <f>SUMIFS(pg_transaction_cleaned!$H$2:$H$5743,pg_transaction_cleaned!$O$2:$O$5743,A2673,pg_transaction_cleaned!$F$2:$F$5743,"REFUND")</f>
        <v>0</v>
      </c>
      <c r="O2673" s="6" t="str">
        <f t="shared" si="209"/>
        <v>OK</v>
      </c>
      <c r="P2673" s="8">
        <f t="shared" si="210"/>
        <v>0</v>
      </c>
    </row>
    <row r="2674" spans="1:16" x14ac:dyDescent="0.3">
      <c r="A2674" s="6" t="s">
        <v>5342</v>
      </c>
      <c r="B2674" s="6" t="s">
        <v>11852</v>
      </c>
      <c r="C2674" s="6" t="s">
        <v>5343</v>
      </c>
      <c r="D2674" s="6" t="s">
        <v>17</v>
      </c>
      <c r="E2674" s="6" t="s">
        <v>43</v>
      </c>
      <c r="F2674" s="6" t="s">
        <v>12159</v>
      </c>
      <c r="G2674" s="6" t="s">
        <v>19</v>
      </c>
      <c r="H2674" s="10">
        <f t="shared" si="206"/>
        <v>46273</v>
      </c>
      <c r="I2674" s="7">
        <f t="shared" si="207"/>
        <v>15998</v>
      </c>
      <c r="J2674" s="6" t="str">
        <f t="shared" si="208"/>
        <v>Pune</v>
      </c>
      <c r="K2674" s="6">
        <f>COUNTIFS(pg_transaction_cleaned!$O$2:$O$5743,A2674,pg_transaction_cleaned!$F$2:$F$5743,"CAPTURE")</f>
        <v>1</v>
      </c>
      <c r="L2674" s="7">
        <f>SUMIFS(pg_transaction_cleaned!$H$2:$H$5743,pg_transaction_cleaned!$O$2:$O$5743,A2674,pg_transaction_cleaned!$F$2:$F$5743,"CAPTURE")</f>
        <v>15998</v>
      </c>
      <c r="M2674" s="6">
        <f>COUNTIFS(pg_transaction_cleaned!$O$2:$O$5743,A2674,pg_transaction_cleaned!$F$2:$F$5743,"REFUND")</f>
        <v>0</v>
      </c>
      <c r="N2674" s="7">
        <f>SUMIFS(pg_transaction_cleaned!$H$2:$H$5743,pg_transaction_cleaned!$O$2:$O$5743,A2674,pg_transaction_cleaned!$F$2:$F$5743,"REFUND")</f>
        <v>0</v>
      </c>
      <c r="O2674" s="6" t="str">
        <f t="shared" si="209"/>
        <v>OK</v>
      </c>
      <c r="P2674" s="8">
        <f t="shared" si="210"/>
        <v>0</v>
      </c>
    </row>
    <row r="2675" spans="1:16" x14ac:dyDescent="0.3">
      <c r="A2675" s="6" t="s">
        <v>5344</v>
      </c>
      <c r="B2675" s="6" t="s">
        <v>11936</v>
      </c>
      <c r="C2675" s="6" t="s">
        <v>5345</v>
      </c>
      <c r="D2675" s="6" t="s">
        <v>51</v>
      </c>
      <c r="E2675" s="6" t="s">
        <v>18</v>
      </c>
      <c r="F2675" s="6" t="s">
        <v>12017</v>
      </c>
      <c r="G2675" s="6" t="s">
        <v>19</v>
      </c>
      <c r="H2675" s="10">
        <f t="shared" si="206"/>
        <v>46293</v>
      </c>
      <c r="I2675" s="7">
        <f t="shared" si="207"/>
        <v>2298</v>
      </c>
      <c r="J2675" s="6" t="str">
        <f t="shared" si="208"/>
        <v>Chennai</v>
      </c>
      <c r="K2675" s="6">
        <f>COUNTIFS(pg_transaction_cleaned!$O$2:$O$5743,A2675,pg_transaction_cleaned!$F$2:$F$5743,"CAPTURE")</f>
        <v>1</v>
      </c>
      <c r="L2675" s="7">
        <f>SUMIFS(pg_transaction_cleaned!$H$2:$H$5743,pg_transaction_cleaned!$O$2:$O$5743,A2675,pg_transaction_cleaned!$F$2:$F$5743,"CAPTURE")</f>
        <v>2298</v>
      </c>
      <c r="M2675" s="6">
        <f>COUNTIFS(pg_transaction_cleaned!$O$2:$O$5743,A2675,pg_transaction_cleaned!$F$2:$F$5743,"REFUND")</f>
        <v>0</v>
      </c>
      <c r="N2675" s="7">
        <f>SUMIFS(pg_transaction_cleaned!$H$2:$H$5743,pg_transaction_cleaned!$O$2:$O$5743,A2675,pg_transaction_cleaned!$F$2:$F$5743,"REFUND")</f>
        <v>0</v>
      </c>
      <c r="O2675" s="6" t="str">
        <f t="shared" si="209"/>
        <v>OK</v>
      </c>
      <c r="P2675" s="8">
        <f t="shared" si="210"/>
        <v>0</v>
      </c>
    </row>
    <row r="2676" spans="1:16" x14ac:dyDescent="0.3">
      <c r="A2676" s="6" t="s">
        <v>5346</v>
      </c>
      <c r="B2676" s="6" t="s">
        <v>11852</v>
      </c>
      <c r="C2676" s="6" t="s">
        <v>5347</v>
      </c>
      <c r="D2676" s="6" t="s">
        <v>48</v>
      </c>
      <c r="E2676" s="6" t="s">
        <v>18</v>
      </c>
      <c r="F2676" s="6" t="s">
        <v>11938</v>
      </c>
      <c r="G2676" s="6" t="s">
        <v>80</v>
      </c>
      <c r="H2676" s="10">
        <f t="shared" si="206"/>
        <v>46273</v>
      </c>
      <c r="I2676" s="7">
        <f t="shared" si="207"/>
        <v>6498</v>
      </c>
      <c r="J2676" s="6" t="str">
        <f t="shared" si="208"/>
        <v>Jaipur</v>
      </c>
      <c r="K2676" s="6">
        <f>COUNTIFS(pg_transaction_cleaned!$O$2:$O$5743,A2676,pg_transaction_cleaned!$F$2:$F$5743,"CAPTURE")</f>
        <v>0</v>
      </c>
      <c r="L2676" s="7">
        <f>SUMIFS(pg_transaction_cleaned!$H$2:$H$5743,pg_transaction_cleaned!$O$2:$O$5743,A2676,pg_transaction_cleaned!$F$2:$F$5743,"CAPTURE")</f>
        <v>0</v>
      </c>
      <c r="M2676" s="6">
        <f>COUNTIFS(pg_transaction_cleaned!$O$2:$O$5743,A2676,pg_transaction_cleaned!$F$2:$F$5743,"REFUND")</f>
        <v>0</v>
      </c>
      <c r="N2676" s="7">
        <f>SUMIFS(pg_transaction_cleaned!$H$2:$H$5743,pg_transaction_cleaned!$O$2:$O$5743,A2676,pg_transaction_cleaned!$F$2:$F$5743,"REFUND")</f>
        <v>0</v>
      </c>
      <c r="O2676" s="6" t="str">
        <f t="shared" si="209"/>
        <v>OK</v>
      </c>
      <c r="P2676" s="8">
        <f t="shared" si="210"/>
        <v>0</v>
      </c>
    </row>
    <row r="2677" spans="1:16" x14ac:dyDescent="0.3">
      <c r="A2677" s="6" t="s">
        <v>5348</v>
      </c>
      <c r="B2677" s="6" t="s">
        <v>11914</v>
      </c>
      <c r="C2677" s="6" t="s">
        <v>5349</v>
      </c>
      <c r="D2677" s="6" t="s">
        <v>75</v>
      </c>
      <c r="E2677" s="6" t="s">
        <v>18</v>
      </c>
      <c r="F2677" s="6" t="s">
        <v>11971</v>
      </c>
      <c r="G2677" s="6" t="s">
        <v>115</v>
      </c>
      <c r="H2677" s="10">
        <f t="shared" si="206"/>
        <v>46289</v>
      </c>
      <c r="I2677" s="7">
        <f t="shared" si="207"/>
        <v>5597</v>
      </c>
      <c r="J2677" s="6" t="str">
        <f t="shared" si="208"/>
        <v>Mumbai</v>
      </c>
      <c r="K2677" s="6">
        <f>COUNTIFS(pg_transaction_cleaned!$O$2:$O$5743,A2677,pg_transaction_cleaned!$F$2:$F$5743,"CAPTURE")</f>
        <v>0</v>
      </c>
      <c r="L2677" s="7">
        <f>SUMIFS(pg_transaction_cleaned!$H$2:$H$5743,pg_transaction_cleaned!$O$2:$O$5743,A2677,pg_transaction_cleaned!$F$2:$F$5743,"CAPTURE")</f>
        <v>0</v>
      </c>
      <c r="M2677" s="6">
        <f>COUNTIFS(pg_transaction_cleaned!$O$2:$O$5743,A2677,pg_transaction_cleaned!$F$2:$F$5743,"REFUND")</f>
        <v>0</v>
      </c>
      <c r="N2677" s="7">
        <f>SUMIFS(pg_transaction_cleaned!$H$2:$H$5743,pg_transaction_cleaned!$O$2:$O$5743,A2677,pg_transaction_cleaned!$F$2:$F$5743,"REFUND")</f>
        <v>0</v>
      </c>
      <c r="O2677" s="6" t="str">
        <f t="shared" si="209"/>
        <v>OK</v>
      </c>
      <c r="P2677" s="8">
        <f t="shared" si="210"/>
        <v>0</v>
      </c>
    </row>
    <row r="2678" spans="1:16" x14ac:dyDescent="0.3">
      <c r="A2678" s="6" t="s">
        <v>5350</v>
      </c>
      <c r="B2678" s="6" t="s">
        <v>11836</v>
      </c>
      <c r="C2678" s="6" t="s">
        <v>5351</v>
      </c>
      <c r="D2678" s="6" t="s">
        <v>51</v>
      </c>
      <c r="E2678" s="6" t="s">
        <v>43</v>
      </c>
      <c r="F2678" s="6" t="s">
        <v>12021</v>
      </c>
      <c r="G2678" s="6" t="s">
        <v>19</v>
      </c>
      <c r="H2678" s="10">
        <f t="shared" si="206"/>
        <v>46278</v>
      </c>
      <c r="I2678" s="7">
        <f t="shared" si="207"/>
        <v>1898</v>
      </c>
      <c r="J2678" s="6" t="str">
        <f t="shared" si="208"/>
        <v>Chennai</v>
      </c>
      <c r="K2678" s="6">
        <f>COUNTIFS(pg_transaction_cleaned!$O$2:$O$5743,A2678,pg_transaction_cleaned!$F$2:$F$5743,"CAPTURE")</f>
        <v>1</v>
      </c>
      <c r="L2678" s="7">
        <f>SUMIFS(pg_transaction_cleaned!$H$2:$H$5743,pg_transaction_cleaned!$O$2:$O$5743,A2678,pg_transaction_cleaned!$F$2:$F$5743,"CAPTURE")</f>
        <v>1898</v>
      </c>
      <c r="M2678" s="6">
        <f>COUNTIFS(pg_transaction_cleaned!$O$2:$O$5743,A2678,pg_transaction_cleaned!$F$2:$F$5743,"REFUND")</f>
        <v>0</v>
      </c>
      <c r="N2678" s="7">
        <f>SUMIFS(pg_transaction_cleaned!$H$2:$H$5743,pg_transaction_cleaned!$O$2:$O$5743,A2678,pg_transaction_cleaned!$F$2:$F$5743,"REFUND")</f>
        <v>0</v>
      </c>
      <c r="O2678" s="6" t="str">
        <f t="shared" si="209"/>
        <v>OK</v>
      </c>
      <c r="P2678" s="8">
        <f t="shared" si="210"/>
        <v>0</v>
      </c>
    </row>
    <row r="2679" spans="1:16" x14ac:dyDescent="0.3">
      <c r="A2679" s="6" t="s">
        <v>5352</v>
      </c>
      <c r="B2679" s="6" t="s">
        <v>11940</v>
      </c>
      <c r="C2679" s="6" t="s">
        <v>5353</v>
      </c>
      <c r="D2679" s="6" t="s">
        <v>61</v>
      </c>
      <c r="E2679" s="6" t="s">
        <v>18</v>
      </c>
      <c r="F2679" s="6" t="s">
        <v>11839</v>
      </c>
      <c r="G2679" s="6" t="s">
        <v>19</v>
      </c>
      <c r="H2679" s="10">
        <f t="shared" si="206"/>
        <v>46290</v>
      </c>
      <c r="I2679" s="7">
        <f t="shared" si="207"/>
        <v>1299</v>
      </c>
      <c r="J2679" s="6" t="str">
        <f t="shared" si="208"/>
        <v>Delhi</v>
      </c>
      <c r="K2679" s="6">
        <f>COUNTIFS(pg_transaction_cleaned!$O$2:$O$5743,A2679,pg_transaction_cleaned!$F$2:$F$5743,"CAPTURE")</f>
        <v>1</v>
      </c>
      <c r="L2679" s="7">
        <f>SUMIFS(pg_transaction_cleaned!$H$2:$H$5743,pg_transaction_cleaned!$O$2:$O$5743,A2679,pg_transaction_cleaned!$F$2:$F$5743,"CAPTURE")</f>
        <v>1299</v>
      </c>
      <c r="M2679" s="6">
        <f>COUNTIFS(pg_transaction_cleaned!$O$2:$O$5743,A2679,pg_transaction_cleaned!$F$2:$F$5743,"REFUND")</f>
        <v>0</v>
      </c>
      <c r="N2679" s="7">
        <f>SUMIFS(pg_transaction_cleaned!$H$2:$H$5743,pg_transaction_cleaned!$O$2:$O$5743,A2679,pg_transaction_cleaned!$F$2:$F$5743,"REFUND")</f>
        <v>0</v>
      </c>
      <c r="O2679" s="6" t="str">
        <f t="shared" si="209"/>
        <v>OK</v>
      </c>
      <c r="P2679" s="8">
        <f t="shared" si="210"/>
        <v>0</v>
      </c>
    </row>
    <row r="2680" spans="1:16" x14ac:dyDescent="0.3">
      <c r="A2680" s="6" t="s">
        <v>5354</v>
      </c>
      <c r="B2680" s="6" t="s">
        <v>11852</v>
      </c>
      <c r="C2680" s="6" t="s">
        <v>5355</v>
      </c>
      <c r="D2680" s="6" t="s">
        <v>51</v>
      </c>
      <c r="E2680" s="6" t="s">
        <v>54</v>
      </c>
      <c r="F2680" s="6" t="s">
        <v>12104</v>
      </c>
      <c r="G2680" s="6" t="s">
        <v>19</v>
      </c>
      <c r="H2680" s="10">
        <f t="shared" si="206"/>
        <v>46273</v>
      </c>
      <c r="I2680" s="7">
        <f t="shared" si="207"/>
        <v>4997</v>
      </c>
      <c r="J2680" s="6" t="str">
        <f t="shared" si="208"/>
        <v>Chennai</v>
      </c>
      <c r="K2680" s="6">
        <f>COUNTIFS(pg_transaction_cleaned!$O$2:$O$5743,A2680,pg_transaction_cleaned!$F$2:$F$5743,"CAPTURE")</f>
        <v>1</v>
      </c>
      <c r="L2680" s="7">
        <f>SUMIFS(pg_transaction_cleaned!$H$2:$H$5743,pg_transaction_cleaned!$O$2:$O$5743,A2680,pg_transaction_cleaned!$F$2:$F$5743,"CAPTURE")</f>
        <v>4997</v>
      </c>
      <c r="M2680" s="6">
        <f>COUNTIFS(pg_transaction_cleaned!$O$2:$O$5743,A2680,pg_transaction_cleaned!$F$2:$F$5743,"REFUND")</f>
        <v>0</v>
      </c>
      <c r="N2680" s="7">
        <f>SUMIFS(pg_transaction_cleaned!$H$2:$H$5743,pg_transaction_cleaned!$O$2:$O$5743,A2680,pg_transaction_cleaned!$F$2:$F$5743,"REFUND")</f>
        <v>0</v>
      </c>
      <c r="O2680" s="6" t="str">
        <f t="shared" si="209"/>
        <v>OK</v>
      </c>
      <c r="P2680" s="8">
        <f t="shared" si="210"/>
        <v>0</v>
      </c>
    </row>
    <row r="2681" spans="1:16" x14ac:dyDescent="0.3">
      <c r="A2681" s="6" t="s">
        <v>5356</v>
      </c>
      <c r="B2681" s="6" t="s">
        <v>11897</v>
      </c>
      <c r="C2681" s="6" t="s">
        <v>5357</v>
      </c>
      <c r="D2681" s="6" t="s">
        <v>26</v>
      </c>
      <c r="E2681" s="6" t="s">
        <v>54</v>
      </c>
      <c r="F2681" s="6" t="s">
        <v>11853</v>
      </c>
      <c r="G2681" s="6" t="s">
        <v>66</v>
      </c>
      <c r="H2681" s="10">
        <f t="shared" si="206"/>
        <v>46266</v>
      </c>
      <c r="I2681" s="7">
        <f t="shared" si="207"/>
        <v>1799</v>
      </c>
      <c r="J2681" s="6" t="str">
        <f t="shared" si="208"/>
        <v>Kolkata</v>
      </c>
      <c r="K2681" s="6">
        <f>COUNTIFS(pg_transaction_cleaned!$O$2:$O$5743,A2681,pg_transaction_cleaned!$F$2:$F$5743,"CAPTURE")</f>
        <v>1</v>
      </c>
      <c r="L2681" s="7">
        <f>SUMIFS(pg_transaction_cleaned!$H$2:$H$5743,pg_transaction_cleaned!$O$2:$O$5743,A2681,pg_transaction_cleaned!$F$2:$F$5743,"CAPTURE")</f>
        <v>1799</v>
      </c>
      <c r="M2681" s="6">
        <f>COUNTIFS(pg_transaction_cleaned!$O$2:$O$5743,A2681,pg_transaction_cleaned!$F$2:$F$5743,"REFUND")</f>
        <v>1</v>
      </c>
      <c r="N2681" s="7">
        <f>SUMIFS(pg_transaction_cleaned!$H$2:$H$5743,pg_transaction_cleaned!$O$2:$O$5743,A2681,pg_transaction_cleaned!$F$2:$F$5743,"REFUND")</f>
        <v>1799</v>
      </c>
      <c r="O2681" s="6" t="str">
        <f t="shared" si="209"/>
        <v>OK</v>
      </c>
      <c r="P2681" s="8">
        <f t="shared" si="210"/>
        <v>0</v>
      </c>
    </row>
    <row r="2682" spans="1:16" x14ac:dyDescent="0.3">
      <c r="A2682" s="6" t="s">
        <v>5358</v>
      </c>
      <c r="B2682" s="6" t="s">
        <v>11890</v>
      </c>
      <c r="C2682" s="6" t="s">
        <v>5359</v>
      </c>
      <c r="D2682" s="6" t="s">
        <v>17</v>
      </c>
      <c r="E2682" s="6" t="s">
        <v>27</v>
      </c>
      <c r="F2682" s="6" t="s">
        <v>11851</v>
      </c>
      <c r="G2682" s="6" t="s">
        <v>19</v>
      </c>
      <c r="H2682" s="10">
        <f t="shared" si="206"/>
        <v>46284</v>
      </c>
      <c r="I2682" s="7">
        <f t="shared" si="207"/>
        <v>3499</v>
      </c>
      <c r="J2682" s="6" t="str">
        <f t="shared" si="208"/>
        <v>Pune</v>
      </c>
      <c r="K2682" s="6">
        <f>COUNTIFS(pg_transaction_cleaned!$O$2:$O$5743,A2682,pg_transaction_cleaned!$F$2:$F$5743,"CAPTURE")</f>
        <v>1</v>
      </c>
      <c r="L2682" s="7">
        <f>SUMIFS(pg_transaction_cleaned!$H$2:$H$5743,pg_transaction_cleaned!$O$2:$O$5743,A2682,pg_transaction_cleaned!$F$2:$F$5743,"CAPTURE")</f>
        <v>3499</v>
      </c>
      <c r="M2682" s="6">
        <f>COUNTIFS(pg_transaction_cleaned!$O$2:$O$5743,A2682,pg_transaction_cleaned!$F$2:$F$5743,"REFUND")</f>
        <v>0</v>
      </c>
      <c r="N2682" s="7">
        <f>SUMIFS(pg_transaction_cleaned!$H$2:$H$5743,pg_transaction_cleaned!$O$2:$O$5743,A2682,pg_transaction_cleaned!$F$2:$F$5743,"REFUND")</f>
        <v>0</v>
      </c>
      <c r="O2682" s="6" t="str">
        <f t="shared" si="209"/>
        <v>OK</v>
      </c>
      <c r="P2682" s="8">
        <f t="shared" si="210"/>
        <v>0</v>
      </c>
    </row>
    <row r="2683" spans="1:16" x14ac:dyDescent="0.3">
      <c r="A2683" s="6" t="s">
        <v>5360</v>
      </c>
      <c r="B2683" s="6" t="s">
        <v>11976</v>
      </c>
      <c r="C2683" s="6" t="s">
        <v>5361</v>
      </c>
      <c r="D2683" s="6" t="s">
        <v>75</v>
      </c>
      <c r="E2683" s="6" t="s">
        <v>54</v>
      </c>
      <c r="F2683" s="6" t="s">
        <v>11837</v>
      </c>
      <c r="G2683" s="6" t="s">
        <v>19</v>
      </c>
      <c r="H2683" s="10">
        <f t="shared" si="206"/>
        <v>46284</v>
      </c>
      <c r="I2683" s="7">
        <f t="shared" si="207"/>
        <v>999</v>
      </c>
      <c r="J2683" s="6" t="str">
        <f t="shared" si="208"/>
        <v>Mumbai</v>
      </c>
      <c r="K2683" s="6">
        <f>COUNTIFS(pg_transaction_cleaned!$O$2:$O$5743,A2683,pg_transaction_cleaned!$F$2:$F$5743,"CAPTURE")</f>
        <v>1</v>
      </c>
      <c r="L2683" s="7">
        <f>SUMIFS(pg_transaction_cleaned!$H$2:$H$5743,pg_transaction_cleaned!$O$2:$O$5743,A2683,pg_transaction_cleaned!$F$2:$F$5743,"CAPTURE")</f>
        <v>999</v>
      </c>
      <c r="M2683" s="6">
        <f>COUNTIFS(pg_transaction_cleaned!$O$2:$O$5743,A2683,pg_transaction_cleaned!$F$2:$F$5743,"REFUND")</f>
        <v>0</v>
      </c>
      <c r="N2683" s="7">
        <f>SUMIFS(pg_transaction_cleaned!$H$2:$H$5743,pg_transaction_cleaned!$O$2:$O$5743,A2683,pg_transaction_cleaned!$F$2:$F$5743,"REFUND")</f>
        <v>0</v>
      </c>
      <c r="O2683" s="6" t="str">
        <f t="shared" si="209"/>
        <v>OK</v>
      </c>
      <c r="P2683" s="8">
        <f t="shared" si="210"/>
        <v>0</v>
      </c>
    </row>
    <row r="2684" spans="1:16" x14ac:dyDescent="0.3">
      <c r="A2684" s="6" t="s">
        <v>5362</v>
      </c>
      <c r="B2684" s="6" t="s">
        <v>11838</v>
      </c>
      <c r="C2684" s="6" t="s">
        <v>5363</v>
      </c>
      <c r="D2684" s="6" t="s">
        <v>37</v>
      </c>
      <c r="E2684" s="6" t="s">
        <v>18</v>
      </c>
      <c r="F2684" s="6" t="s">
        <v>11912</v>
      </c>
      <c r="G2684" s="6" t="s">
        <v>19</v>
      </c>
      <c r="H2684" s="10">
        <f t="shared" si="206"/>
        <v>46283</v>
      </c>
      <c r="I2684" s="7">
        <f t="shared" si="207"/>
        <v>6798</v>
      </c>
      <c r="J2684" s="6" t="str">
        <f t="shared" si="208"/>
        <v>Lucknow</v>
      </c>
      <c r="K2684" s="6">
        <f>COUNTIFS(pg_transaction_cleaned!$O$2:$O$5743,A2684,pg_transaction_cleaned!$F$2:$F$5743,"CAPTURE")</f>
        <v>1</v>
      </c>
      <c r="L2684" s="7">
        <f>SUMIFS(pg_transaction_cleaned!$H$2:$H$5743,pg_transaction_cleaned!$O$2:$O$5743,A2684,pg_transaction_cleaned!$F$2:$F$5743,"CAPTURE")</f>
        <v>6798</v>
      </c>
      <c r="M2684" s="6">
        <f>COUNTIFS(pg_transaction_cleaned!$O$2:$O$5743,A2684,pg_transaction_cleaned!$F$2:$F$5743,"REFUND")</f>
        <v>0</v>
      </c>
      <c r="N2684" s="7">
        <f>SUMIFS(pg_transaction_cleaned!$H$2:$H$5743,pg_transaction_cleaned!$O$2:$O$5743,A2684,pg_transaction_cleaned!$F$2:$F$5743,"REFUND")</f>
        <v>0</v>
      </c>
      <c r="O2684" s="6" t="str">
        <f t="shared" si="209"/>
        <v>OK</v>
      </c>
      <c r="P2684" s="8">
        <f t="shared" si="210"/>
        <v>0</v>
      </c>
    </row>
    <row r="2685" spans="1:16" x14ac:dyDescent="0.3">
      <c r="A2685" s="6" t="s">
        <v>5364</v>
      </c>
      <c r="B2685" s="6" t="s">
        <v>11850</v>
      </c>
      <c r="C2685" s="6" t="s">
        <v>5365</v>
      </c>
      <c r="D2685" s="6" t="s">
        <v>61</v>
      </c>
      <c r="E2685" s="6" t="s">
        <v>18</v>
      </c>
      <c r="F2685" s="6" t="s">
        <v>11855</v>
      </c>
      <c r="G2685" s="6" t="s">
        <v>19</v>
      </c>
      <c r="H2685" s="10">
        <f t="shared" si="206"/>
        <v>46283</v>
      </c>
      <c r="I2685" s="7">
        <f t="shared" si="207"/>
        <v>4999</v>
      </c>
      <c r="J2685" s="6" t="str">
        <f t="shared" si="208"/>
        <v>Delhi</v>
      </c>
      <c r="K2685" s="6">
        <f>COUNTIFS(pg_transaction_cleaned!$O$2:$O$5743,A2685,pg_transaction_cleaned!$F$2:$F$5743,"CAPTURE")</f>
        <v>1</v>
      </c>
      <c r="L2685" s="7">
        <f>SUMIFS(pg_transaction_cleaned!$H$2:$H$5743,pg_transaction_cleaned!$O$2:$O$5743,A2685,pg_transaction_cleaned!$F$2:$F$5743,"CAPTURE")</f>
        <v>4999</v>
      </c>
      <c r="M2685" s="6">
        <f>COUNTIFS(pg_transaction_cleaned!$O$2:$O$5743,A2685,pg_transaction_cleaned!$F$2:$F$5743,"REFUND")</f>
        <v>0</v>
      </c>
      <c r="N2685" s="7">
        <f>SUMIFS(pg_transaction_cleaned!$H$2:$H$5743,pg_transaction_cleaned!$O$2:$O$5743,A2685,pg_transaction_cleaned!$F$2:$F$5743,"REFUND")</f>
        <v>0</v>
      </c>
      <c r="O2685" s="6" t="str">
        <f t="shared" si="209"/>
        <v>OK</v>
      </c>
      <c r="P2685" s="8">
        <f t="shared" si="210"/>
        <v>0</v>
      </c>
    </row>
    <row r="2686" spans="1:16" x14ac:dyDescent="0.3">
      <c r="A2686" s="6" t="s">
        <v>5366</v>
      </c>
      <c r="B2686" s="6" t="s">
        <v>11840</v>
      </c>
      <c r="C2686" s="6" t="s">
        <v>5367</v>
      </c>
      <c r="D2686" s="6" t="s">
        <v>23</v>
      </c>
      <c r="E2686" s="6" t="s">
        <v>18</v>
      </c>
      <c r="F2686" s="6" t="s">
        <v>11861</v>
      </c>
      <c r="G2686" s="6" t="s">
        <v>19</v>
      </c>
      <c r="H2686" s="10">
        <f t="shared" si="206"/>
        <v>46294</v>
      </c>
      <c r="I2686" s="7">
        <f t="shared" si="207"/>
        <v>7999</v>
      </c>
      <c r="J2686" s="6" t="str">
        <f t="shared" si="208"/>
        <v>Bengaluru</v>
      </c>
      <c r="K2686" s="6">
        <f>COUNTIFS(pg_transaction_cleaned!$O$2:$O$5743,A2686,pg_transaction_cleaned!$F$2:$F$5743,"CAPTURE")</f>
        <v>1</v>
      </c>
      <c r="L2686" s="7">
        <f>SUMIFS(pg_transaction_cleaned!$H$2:$H$5743,pg_transaction_cleaned!$O$2:$O$5743,A2686,pg_transaction_cleaned!$F$2:$F$5743,"CAPTURE")</f>
        <v>7999</v>
      </c>
      <c r="M2686" s="6">
        <f>COUNTIFS(pg_transaction_cleaned!$O$2:$O$5743,A2686,pg_transaction_cleaned!$F$2:$F$5743,"REFUND")</f>
        <v>0</v>
      </c>
      <c r="N2686" s="7">
        <f>SUMIFS(pg_transaction_cleaned!$H$2:$H$5743,pg_transaction_cleaned!$O$2:$O$5743,A2686,pg_transaction_cleaned!$F$2:$F$5743,"REFUND")</f>
        <v>0</v>
      </c>
      <c r="O2686" s="6" t="str">
        <f t="shared" si="209"/>
        <v>OK</v>
      </c>
      <c r="P2686" s="8">
        <f t="shared" si="210"/>
        <v>0</v>
      </c>
    </row>
    <row r="2687" spans="1:16" x14ac:dyDescent="0.3">
      <c r="A2687" s="6" t="s">
        <v>5368</v>
      </c>
      <c r="B2687" s="6" t="s">
        <v>11857</v>
      </c>
      <c r="C2687" s="6" t="s">
        <v>5369</v>
      </c>
      <c r="D2687" s="6" t="s">
        <v>42</v>
      </c>
      <c r="E2687" s="6" t="s">
        <v>27</v>
      </c>
      <c r="F2687" s="6" t="s">
        <v>12150</v>
      </c>
      <c r="G2687" s="6" t="s">
        <v>19</v>
      </c>
      <c r="H2687" s="10">
        <f t="shared" si="206"/>
        <v>46287</v>
      </c>
      <c r="I2687" s="7">
        <f t="shared" si="207"/>
        <v>4798</v>
      </c>
      <c r="J2687" s="6" t="str">
        <f t="shared" si="208"/>
        <v>Hyderabad</v>
      </c>
      <c r="K2687" s="6">
        <f>COUNTIFS(pg_transaction_cleaned!$O$2:$O$5743,A2687,pg_transaction_cleaned!$F$2:$F$5743,"CAPTURE")</f>
        <v>1</v>
      </c>
      <c r="L2687" s="7">
        <f>SUMIFS(pg_transaction_cleaned!$H$2:$H$5743,pg_transaction_cleaned!$O$2:$O$5743,A2687,pg_transaction_cleaned!$F$2:$F$5743,"CAPTURE")</f>
        <v>4798</v>
      </c>
      <c r="M2687" s="6">
        <f>COUNTIFS(pg_transaction_cleaned!$O$2:$O$5743,A2687,pg_transaction_cleaned!$F$2:$F$5743,"REFUND")</f>
        <v>0</v>
      </c>
      <c r="N2687" s="7">
        <f>SUMIFS(pg_transaction_cleaned!$H$2:$H$5743,pg_transaction_cleaned!$O$2:$O$5743,A2687,pg_transaction_cleaned!$F$2:$F$5743,"REFUND")</f>
        <v>0</v>
      </c>
      <c r="O2687" s="6" t="str">
        <f t="shared" si="209"/>
        <v>OK</v>
      </c>
      <c r="P2687" s="8">
        <f t="shared" si="210"/>
        <v>0</v>
      </c>
    </row>
    <row r="2688" spans="1:16" x14ac:dyDescent="0.3">
      <c r="A2688" s="6" t="s">
        <v>5370</v>
      </c>
      <c r="B2688" s="6" t="s">
        <v>11854</v>
      </c>
      <c r="C2688" s="6" t="s">
        <v>5371</v>
      </c>
      <c r="D2688" s="6" t="s">
        <v>48</v>
      </c>
      <c r="E2688" s="6" t="s">
        <v>18</v>
      </c>
      <c r="F2688" s="6" t="s">
        <v>11929</v>
      </c>
      <c r="G2688" s="6" t="s">
        <v>115</v>
      </c>
      <c r="H2688" s="10">
        <f t="shared" si="206"/>
        <v>46286</v>
      </c>
      <c r="I2688" s="7">
        <f t="shared" si="207"/>
        <v>799</v>
      </c>
      <c r="J2688" s="6" t="str">
        <f t="shared" si="208"/>
        <v>Jaipur</v>
      </c>
      <c r="K2688" s="6">
        <f>COUNTIFS(pg_transaction_cleaned!$O$2:$O$5743,A2688,pg_transaction_cleaned!$F$2:$F$5743,"CAPTURE")</f>
        <v>0</v>
      </c>
      <c r="L2688" s="7">
        <f>SUMIFS(pg_transaction_cleaned!$H$2:$H$5743,pg_transaction_cleaned!$O$2:$O$5743,A2688,pg_transaction_cleaned!$F$2:$F$5743,"CAPTURE")</f>
        <v>0</v>
      </c>
      <c r="M2688" s="6">
        <f>COUNTIFS(pg_transaction_cleaned!$O$2:$O$5743,A2688,pg_transaction_cleaned!$F$2:$F$5743,"REFUND")</f>
        <v>0</v>
      </c>
      <c r="N2688" s="7">
        <f>SUMIFS(pg_transaction_cleaned!$H$2:$H$5743,pg_transaction_cleaned!$O$2:$O$5743,A2688,pg_transaction_cleaned!$F$2:$F$5743,"REFUND")</f>
        <v>0</v>
      </c>
      <c r="O2688" s="6" t="str">
        <f t="shared" si="209"/>
        <v>OK</v>
      </c>
      <c r="P2688" s="8">
        <f t="shared" si="210"/>
        <v>0</v>
      </c>
    </row>
    <row r="2689" spans="1:16" x14ac:dyDescent="0.3">
      <c r="A2689" s="6" t="s">
        <v>5372</v>
      </c>
      <c r="B2689" s="6" t="s">
        <v>12036</v>
      </c>
      <c r="C2689" s="6" t="s">
        <v>5373</v>
      </c>
      <c r="D2689" s="6"/>
      <c r="E2689" s="6" t="s">
        <v>18</v>
      </c>
      <c r="F2689" s="6" t="s">
        <v>12196</v>
      </c>
      <c r="G2689" s="6" t="s">
        <v>19</v>
      </c>
      <c r="H2689" s="10">
        <f t="shared" si="206"/>
        <v>46283</v>
      </c>
      <c r="I2689" s="7">
        <f t="shared" si="207"/>
        <v>3697</v>
      </c>
      <c r="J2689" s="6" t="str">
        <f t="shared" si="208"/>
        <v>Unknown</v>
      </c>
      <c r="K2689" s="6">
        <f>COUNTIFS(pg_transaction_cleaned!$O$2:$O$5743,A2689,pg_transaction_cleaned!$F$2:$F$5743,"CAPTURE")</f>
        <v>1</v>
      </c>
      <c r="L2689" s="7">
        <f>SUMIFS(pg_transaction_cleaned!$H$2:$H$5743,pg_transaction_cleaned!$O$2:$O$5743,A2689,pg_transaction_cleaned!$F$2:$F$5743,"CAPTURE")</f>
        <v>3697</v>
      </c>
      <c r="M2689" s="6">
        <f>COUNTIFS(pg_transaction_cleaned!$O$2:$O$5743,A2689,pg_transaction_cleaned!$F$2:$F$5743,"REFUND")</f>
        <v>0</v>
      </c>
      <c r="N2689" s="7">
        <f>SUMIFS(pg_transaction_cleaned!$H$2:$H$5743,pg_transaction_cleaned!$O$2:$O$5743,A2689,pg_transaction_cleaned!$F$2:$F$5743,"REFUND")</f>
        <v>0</v>
      </c>
      <c r="O2689" s="6" t="str">
        <f t="shared" si="209"/>
        <v>OK</v>
      </c>
      <c r="P2689" s="8">
        <f t="shared" si="210"/>
        <v>0</v>
      </c>
    </row>
    <row r="2690" spans="1:16" x14ac:dyDescent="0.3">
      <c r="A2690" s="6" t="s">
        <v>5374</v>
      </c>
      <c r="B2690" s="6" t="s">
        <v>11893</v>
      </c>
      <c r="C2690" s="6" t="s">
        <v>5375</v>
      </c>
      <c r="D2690" s="6" t="s">
        <v>23</v>
      </c>
      <c r="E2690" s="6" t="s">
        <v>18</v>
      </c>
      <c r="F2690" s="6" t="s">
        <v>11851</v>
      </c>
      <c r="G2690" s="6" t="s">
        <v>19</v>
      </c>
      <c r="H2690" s="10">
        <f t="shared" ref="H2690:H2753" si="211">IF(MID(B2690,5,1)="-",DATE(LEFT(B2690,4),MID(B2690,6,2),RIGHT(B2690,2)),DATE(RIGHT(B2690,4),MID(B2690,4,2),LEFT(B2690,2)))</f>
        <v>46280</v>
      </c>
      <c r="I2690" s="7">
        <f t="shared" ref="I2690:I2753" si="212">VALUE(SUBSTITUTE(F2690,",",""))</f>
        <v>3499</v>
      </c>
      <c r="J2690" s="6" t="str">
        <f t="shared" ref="J2690:J2753" si="213">IF(TRIM(D2690)="","Unknown",TRIM(D2690))</f>
        <v>Bengaluru</v>
      </c>
      <c r="K2690" s="6">
        <f>COUNTIFS(pg_transaction_cleaned!$O$2:$O$5743,A2690,pg_transaction_cleaned!$F$2:$F$5743,"CAPTURE")</f>
        <v>1</v>
      </c>
      <c r="L2690" s="7">
        <f>SUMIFS(pg_transaction_cleaned!$H$2:$H$5743,pg_transaction_cleaned!$O$2:$O$5743,A2690,pg_transaction_cleaned!$F$2:$F$5743,"CAPTURE")</f>
        <v>3499</v>
      </c>
      <c r="M2690" s="6">
        <f>COUNTIFS(pg_transaction_cleaned!$O$2:$O$5743,A2690,pg_transaction_cleaned!$F$2:$F$5743,"REFUND")</f>
        <v>0</v>
      </c>
      <c r="N2690" s="7">
        <f>SUMIFS(pg_transaction_cleaned!$H$2:$H$5743,pg_transaction_cleaned!$O$2:$O$5743,A2690,pg_transaction_cleaned!$F$2:$F$5743,"REFUND")</f>
        <v>0</v>
      </c>
      <c r="O2690" s="6" t="str">
        <f t="shared" si="209"/>
        <v>OK</v>
      </c>
      <c r="P2690" s="8">
        <f t="shared" si="210"/>
        <v>0</v>
      </c>
    </row>
    <row r="2691" spans="1:16" x14ac:dyDescent="0.3">
      <c r="A2691" s="6" t="s">
        <v>5376</v>
      </c>
      <c r="B2691" s="6" t="s">
        <v>12077</v>
      </c>
      <c r="C2691" s="6" t="s">
        <v>5377</v>
      </c>
      <c r="D2691" s="6" t="s">
        <v>61</v>
      </c>
      <c r="E2691" s="6" t="s">
        <v>18</v>
      </c>
      <c r="F2691" s="6" t="s">
        <v>11948</v>
      </c>
      <c r="G2691" s="6" t="s">
        <v>19</v>
      </c>
      <c r="H2691" s="10">
        <f t="shared" si="211"/>
        <v>46294</v>
      </c>
      <c r="I2691" s="7">
        <f t="shared" si="212"/>
        <v>2798</v>
      </c>
      <c r="J2691" s="6" t="str">
        <f t="shared" si="213"/>
        <v>Delhi</v>
      </c>
      <c r="K2691" s="6">
        <f>COUNTIFS(pg_transaction_cleaned!$O$2:$O$5743,A2691,pg_transaction_cleaned!$F$2:$F$5743,"CAPTURE")</f>
        <v>1</v>
      </c>
      <c r="L2691" s="7">
        <f>SUMIFS(pg_transaction_cleaned!$H$2:$H$5743,pg_transaction_cleaned!$O$2:$O$5743,A2691,pg_transaction_cleaned!$F$2:$F$5743,"CAPTURE")</f>
        <v>2798</v>
      </c>
      <c r="M2691" s="6">
        <f>COUNTIFS(pg_transaction_cleaned!$O$2:$O$5743,A2691,pg_transaction_cleaned!$F$2:$F$5743,"REFUND")</f>
        <v>0</v>
      </c>
      <c r="N2691" s="7">
        <f>SUMIFS(pg_transaction_cleaned!$H$2:$H$5743,pg_transaction_cleaned!$O$2:$O$5743,A2691,pg_transaction_cleaned!$F$2:$F$5743,"REFUND")</f>
        <v>0</v>
      </c>
      <c r="O2691" s="6" t="str">
        <f t="shared" ref="O2691:O2754" si="214">IF(AND(G2691="Paid",K2691=0),"Paid, no payment",IF(AND(OR(G2691="Failed",G2691="Cancelled"),K2691&gt;0),"Payment on failed/cancelled",IF(K2691&gt;1,"Duplicate charge",IF(AND(K2691=1,ROUND(L2691-I2691,2)&lt;&gt;0),"Amount difference",IF(AND(G2691="Refunded",M2691=0),"Refunded, no refund",IF(AND(G2691&lt;&gt;"Refunded",M2691&gt;0),"Refund, order not Refunded",IF(AND(M2691&gt;0,ROUND(N2691-I2691,2)&lt;&gt;0),"Refund amount differs","OK")))))))</f>
        <v>OK</v>
      </c>
      <c r="P2691" s="8">
        <f t="shared" ref="P2691:P2754" si="215">IF(O2691="OK",0,IF(O2691="Paid, no payment",I2691,IF(O2691="Payment on failed/cancelled",L2691,IF(OR(O2691="Duplicate charge",O2691="Amount difference"),L2691-I2691,IF(O2691="Refunded, no refund",I2691,N2691)))))</f>
        <v>0</v>
      </c>
    </row>
    <row r="2692" spans="1:16" x14ac:dyDescent="0.3">
      <c r="A2692" s="6" t="s">
        <v>5378</v>
      </c>
      <c r="B2692" s="6" t="s">
        <v>11897</v>
      </c>
      <c r="C2692" s="6" t="s">
        <v>5379</v>
      </c>
      <c r="D2692" s="6" t="s">
        <v>17</v>
      </c>
      <c r="E2692" s="6" t="s">
        <v>18</v>
      </c>
      <c r="F2692" s="6" t="s">
        <v>12017</v>
      </c>
      <c r="G2692" s="6" t="s">
        <v>19</v>
      </c>
      <c r="H2692" s="10">
        <f t="shared" si="211"/>
        <v>46266</v>
      </c>
      <c r="I2692" s="7">
        <f t="shared" si="212"/>
        <v>2298</v>
      </c>
      <c r="J2692" s="6" t="str">
        <f t="shared" si="213"/>
        <v>Pune</v>
      </c>
      <c r="K2692" s="6">
        <f>COUNTIFS(pg_transaction_cleaned!$O$2:$O$5743,A2692,pg_transaction_cleaned!$F$2:$F$5743,"CAPTURE")</f>
        <v>1</v>
      </c>
      <c r="L2692" s="7">
        <f>SUMIFS(pg_transaction_cleaned!$H$2:$H$5743,pg_transaction_cleaned!$O$2:$O$5743,A2692,pg_transaction_cleaned!$F$2:$F$5743,"CAPTURE")</f>
        <v>2298</v>
      </c>
      <c r="M2692" s="6">
        <f>COUNTIFS(pg_transaction_cleaned!$O$2:$O$5743,A2692,pg_transaction_cleaned!$F$2:$F$5743,"REFUND")</f>
        <v>0</v>
      </c>
      <c r="N2692" s="7">
        <f>SUMIFS(pg_transaction_cleaned!$H$2:$H$5743,pg_transaction_cleaned!$O$2:$O$5743,A2692,pg_transaction_cleaned!$F$2:$F$5743,"REFUND")</f>
        <v>0</v>
      </c>
      <c r="O2692" s="6" t="str">
        <f t="shared" si="214"/>
        <v>OK</v>
      </c>
      <c r="P2692" s="8">
        <f t="shared" si="215"/>
        <v>0</v>
      </c>
    </row>
    <row r="2693" spans="1:16" x14ac:dyDescent="0.3">
      <c r="A2693" s="6" t="s">
        <v>5380</v>
      </c>
      <c r="B2693" s="6" t="s">
        <v>11945</v>
      </c>
      <c r="C2693" s="6" t="s">
        <v>5381</v>
      </c>
      <c r="D2693" s="6" t="s">
        <v>61</v>
      </c>
      <c r="E2693" s="6" t="s">
        <v>18</v>
      </c>
      <c r="F2693" s="6" t="s">
        <v>12063</v>
      </c>
      <c r="G2693" s="6" t="s">
        <v>19</v>
      </c>
      <c r="H2693" s="10">
        <f t="shared" si="211"/>
        <v>46289</v>
      </c>
      <c r="I2693" s="7">
        <f t="shared" si="212"/>
        <v>5997</v>
      </c>
      <c r="J2693" s="6" t="str">
        <f t="shared" si="213"/>
        <v>Delhi</v>
      </c>
      <c r="K2693" s="6">
        <f>COUNTIFS(pg_transaction_cleaned!$O$2:$O$5743,A2693,pg_transaction_cleaned!$F$2:$F$5743,"CAPTURE")</f>
        <v>1</v>
      </c>
      <c r="L2693" s="7">
        <f>SUMIFS(pg_transaction_cleaned!$H$2:$H$5743,pg_transaction_cleaned!$O$2:$O$5743,A2693,pg_transaction_cleaned!$F$2:$F$5743,"CAPTURE")</f>
        <v>5997</v>
      </c>
      <c r="M2693" s="6">
        <f>COUNTIFS(pg_transaction_cleaned!$O$2:$O$5743,A2693,pg_transaction_cleaned!$F$2:$F$5743,"REFUND")</f>
        <v>0</v>
      </c>
      <c r="N2693" s="7">
        <f>SUMIFS(pg_transaction_cleaned!$H$2:$H$5743,pg_transaction_cleaned!$O$2:$O$5743,A2693,pg_transaction_cleaned!$F$2:$F$5743,"REFUND")</f>
        <v>0</v>
      </c>
      <c r="O2693" s="6" t="str">
        <f t="shared" si="214"/>
        <v>OK</v>
      </c>
      <c r="P2693" s="8">
        <f t="shared" si="215"/>
        <v>0</v>
      </c>
    </row>
    <row r="2694" spans="1:16" x14ac:dyDescent="0.3">
      <c r="A2694" s="6" t="s">
        <v>5382</v>
      </c>
      <c r="B2694" s="6" t="s">
        <v>11936</v>
      </c>
      <c r="C2694" s="6" t="s">
        <v>5383</v>
      </c>
      <c r="D2694" s="6" t="s">
        <v>61</v>
      </c>
      <c r="E2694" s="6" t="s">
        <v>27</v>
      </c>
      <c r="F2694" s="6" t="s">
        <v>11991</v>
      </c>
      <c r="G2694" s="6" t="s">
        <v>19</v>
      </c>
      <c r="H2694" s="10">
        <f t="shared" si="211"/>
        <v>46293</v>
      </c>
      <c r="I2694" s="7">
        <f t="shared" si="212"/>
        <v>3798</v>
      </c>
      <c r="J2694" s="6" t="str">
        <f t="shared" si="213"/>
        <v>Delhi</v>
      </c>
      <c r="K2694" s="6">
        <f>COUNTIFS(pg_transaction_cleaned!$O$2:$O$5743,A2694,pg_transaction_cleaned!$F$2:$F$5743,"CAPTURE")</f>
        <v>1</v>
      </c>
      <c r="L2694" s="7">
        <f>SUMIFS(pg_transaction_cleaned!$H$2:$H$5743,pg_transaction_cleaned!$O$2:$O$5743,A2694,pg_transaction_cleaned!$F$2:$F$5743,"CAPTURE")</f>
        <v>3798</v>
      </c>
      <c r="M2694" s="6">
        <f>COUNTIFS(pg_transaction_cleaned!$O$2:$O$5743,A2694,pg_transaction_cleaned!$F$2:$F$5743,"REFUND")</f>
        <v>0</v>
      </c>
      <c r="N2694" s="7">
        <f>SUMIFS(pg_transaction_cleaned!$H$2:$H$5743,pg_transaction_cleaned!$O$2:$O$5743,A2694,pg_transaction_cleaned!$F$2:$F$5743,"REFUND")</f>
        <v>0</v>
      </c>
      <c r="O2694" s="6" t="str">
        <f t="shared" si="214"/>
        <v>OK</v>
      </c>
      <c r="P2694" s="8">
        <f t="shared" si="215"/>
        <v>0</v>
      </c>
    </row>
    <row r="2695" spans="1:16" x14ac:dyDescent="0.3">
      <c r="A2695" s="6" t="s">
        <v>5384</v>
      </c>
      <c r="B2695" s="6" t="s">
        <v>12163</v>
      </c>
      <c r="C2695" s="6" t="s">
        <v>5385</v>
      </c>
      <c r="D2695" s="6" t="s">
        <v>48</v>
      </c>
      <c r="E2695" s="6" t="s">
        <v>27</v>
      </c>
      <c r="F2695" s="6" t="s">
        <v>11889</v>
      </c>
      <c r="G2695" s="6" t="s">
        <v>19</v>
      </c>
      <c r="H2695" s="10">
        <f t="shared" si="211"/>
        <v>46276</v>
      </c>
      <c r="I2695" s="7">
        <f t="shared" si="212"/>
        <v>3098</v>
      </c>
      <c r="J2695" s="6" t="str">
        <f t="shared" si="213"/>
        <v>Jaipur</v>
      </c>
      <c r="K2695" s="6">
        <f>COUNTIFS(pg_transaction_cleaned!$O$2:$O$5743,A2695,pg_transaction_cleaned!$F$2:$F$5743,"CAPTURE")</f>
        <v>1</v>
      </c>
      <c r="L2695" s="7">
        <f>SUMIFS(pg_transaction_cleaned!$H$2:$H$5743,pg_transaction_cleaned!$O$2:$O$5743,A2695,pg_transaction_cleaned!$F$2:$F$5743,"CAPTURE")</f>
        <v>3098</v>
      </c>
      <c r="M2695" s="6">
        <f>COUNTIFS(pg_transaction_cleaned!$O$2:$O$5743,A2695,pg_transaction_cleaned!$F$2:$F$5743,"REFUND")</f>
        <v>0</v>
      </c>
      <c r="N2695" s="7">
        <f>SUMIFS(pg_transaction_cleaned!$H$2:$H$5743,pg_transaction_cleaned!$O$2:$O$5743,A2695,pg_transaction_cleaned!$F$2:$F$5743,"REFUND")</f>
        <v>0</v>
      </c>
      <c r="O2695" s="6" t="str">
        <f t="shared" si="214"/>
        <v>OK</v>
      </c>
      <c r="P2695" s="8">
        <f t="shared" si="215"/>
        <v>0</v>
      </c>
    </row>
    <row r="2696" spans="1:16" x14ac:dyDescent="0.3">
      <c r="A2696" s="6" t="s">
        <v>5386</v>
      </c>
      <c r="B2696" s="6" t="s">
        <v>11834</v>
      </c>
      <c r="C2696" s="6" t="s">
        <v>5387</v>
      </c>
      <c r="D2696" s="6" t="s">
        <v>51</v>
      </c>
      <c r="E2696" s="6" t="s">
        <v>27</v>
      </c>
      <c r="F2696" s="6" t="s">
        <v>12117</v>
      </c>
      <c r="G2696" s="6" t="s">
        <v>19</v>
      </c>
      <c r="H2696" s="10">
        <f t="shared" si="211"/>
        <v>46276</v>
      </c>
      <c r="I2696" s="7">
        <f t="shared" si="212"/>
        <v>3397</v>
      </c>
      <c r="J2696" s="6" t="str">
        <f t="shared" si="213"/>
        <v>Chennai</v>
      </c>
      <c r="K2696" s="6">
        <f>COUNTIFS(pg_transaction_cleaned!$O$2:$O$5743,A2696,pg_transaction_cleaned!$F$2:$F$5743,"CAPTURE")</f>
        <v>1</v>
      </c>
      <c r="L2696" s="7">
        <f>SUMIFS(pg_transaction_cleaned!$H$2:$H$5743,pg_transaction_cleaned!$O$2:$O$5743,A2696,pg_transaction_cleaned!$F$2:$F$5743,"CAPTURE")</f>
        <v>3397</v>
      </c>
      <c r="M2696" s="6">
        <f>COUNTIFS(pg_transaction_cleaned!$O$2:$O$5743,A2696,pg_transaction_cleaned!$F$2:$F$5743,"REFUND")</f>
        <v>0</v>
      </c>
      <c r="N2696" s="7">
        <f>SUMIFS(pg_transaction_cleaned!$H$2:$H$5743,pg_transaction_cleaned!$O$2:$O$5743,A2696,pg_transaction_cleaned!$F$2:$F$5743,"REFUND")</f>
        <v>0</v>
      </c>
      <c r="O2696" s="6" t="str">
        <f t="shared" si="214"/>
        <v>OK</v>
      </c>
      <c r="P2696" s="8">
        <f t="shared" si="215"/>
        <v>0</v>
      </c>
    </row>
    <row r="2697" spans="1:16" x14ac:dyDescent="0.3">
      <c r="A2697" s="6" t="s">
        <v>5388</v>
      </c>
      <c r="B2697" s="6" t="s">
        <v>11877</v>
      </c>
      <c r="C2697" s="6" t="s">
        <v>5389</v>
      </c>
      <c r="D2697" s="6" t="s">
        <v>26</v>
      </c>
      <c r="E2697" s="6" t="s">
        <v>18</v>
      </c>
      <c r="F2697" s="6" t="s">
        <v>12095</v>
      </c>
      <c r="G2697" s="6" t="s">
        <v>115</v>
      </c>
      <c r="H2697" s="10">
        <f t="shared" si="211"/>
        <v>46267</v>
      </c>
      <c r="I2697" s="7">
        <f t="shared" si="212"/>
        <v>4097</v>
      </c>
      <c r="J2697" s="6" t="str">
        <f t="shared" si="213"/>
        <v>Kolkata</v>
      </c>
      <c r="K2697" s="6">
        <f>COUNTIFS(pg_transaction_cleaned!$O$2:$O$5743,A2697,pg_transaction_cleaned!$F$2:$F$5743,"CAPTURE")</f>
        <v>0</v>
      </c>
      <c r="L2697" s="7">
        <f>SUMIFS(pg_transaction_cleaned!$H$2:$H$5743,pg_transaction_cleaned!$O$2:$O$5743,A2697,pg_transaction_cleaned!$F$2:$F$5743,"CAPTURE")</f>
        <v>0</v>
      </c>
      <c r="M2697" s="6">
        <f>COUNTIFS(pg_transaction_cleaned!$O$2:$O$5743,A2697,pg_transaction_cleaned!$F$2:$F$5743,"REFUND")</f>
        <v>0</v>
      </c>
      <c r="N2697" s="7">
        <f>SUMIFS(pg_transaction_cleaned!$H$2:$H$5743,pg_transaction_cleaned!$O$2:$O$5743,A2697,pg_transaction_cleaned!$F$2:$F$5743,"REFUND")</f>
        <v>0</v>
      </c>
      <c r="O2697" s="6" t="str">
        <f t="shared" si="214"/>
        <v>OK</v>
      </c>
      <c r="P2697" s="8">
        <f t="shared" si="215"/>
        <v>0</v>
      </c>
    </row>
    <row r="2698" spans="1:16" x14ac:dyDescent="0.3">
      <c r="A2698" s="6" t="s">
        <v>5390</v>
      </c>
      <c r="B2698" s="6" t="s">
        <v>11914</v>
      </c>
      <c r="C2698" s="6" t="s">
        <v>5391</v>
      </c>
      <c r="D2698" s="6" t="s">
        <v>17</v>
      </c>
      <c r="E2698" s="6" t="s">
        <v>18</v>
      </c>
      <c r="F2698" s="6" t="s">
        <v>11872</v>
      </c>
      <c r="G2698" s="6" t="s">
        <v>19</v>
      </c>
      <c r="H2698" s="10">
        <f t="shared" si="211"/>
        <v>46289</v>
      </c>
      <c r="I2698" s="7">
        <f t="shared" si="212"/>
        <v>3998</v>
      </c>
      <c r="J2698" s="6" t="str">
        <f t="shared" si="213"/>
        <v>Pune</v>
      </c>
      <c r="K2698" s="6">
        <f>COUNTIFS(pg_transaction_cleaned!$O$2:$O$5743,A2698,pg_transaction_cleaned!$F$2:$F$5743,"CAPTURE")</f>
        <v>1</v>
      </c>
      <c r="L2698" s="7">
        <f>SUMIFS(pg_transaction_cleaned!$H$2:$H$5743,pg_transaction_cleaned!$O$2:$O$5743,A2698,pg_transaction_cleaned!$F$2:$F$5743,"CAPTURE")</f>
        <v>3998</v>
      </c>
      <c r="M2698" s="6">
        <f>COUNTIFS(pg_transaction_cleaned!$O$2:$O$5743,A2698,pg_transaction_cleaned!$F$2:$F$5743,"REFUND")</f>
        <v>0</v>
      </c>
      <c r="N2698" s="7">
        <f>SUMIFS(pg_transaction_cleaned!$H$2:$H$5743,pg_transaction_cleaned!$O$2:$O$5743,A2698,pg_transaction_cleaned!$F$2:$F$5743,"REFUND")</f>
        <v>0</v>
      </c>
      <c r="O2698" s="6" t="str">
        <f t="shared" si="214"/>
        <v>OK</v>
      </c>
      <c r="P2698" s="8">
        <f t="shared" si="215"/>
        <v>0</v>
      </c>
    </row>
    <row r="2699" spans="1:16" x14ac:dyDescent="0.3">
      <c r="A2699" s="6" t="s">
        <v>5392</v>
      </c>
      <c r="B2699" s="6" t="s">
        <v>11882</v>
      </c>
      <c r="C2699" s="6" t="s">
        <v>5393</v>
      </c>
      <c r="D2699" s="6" t="s">
        <v>42</v>
      </c>
      <c r="E2699" s="6" t="s">
        <v>27</v>
      </c>
      <c r="F2699" s="6" t="s">
        <v>11853</v>
      </c>
      <c r="G2699" s="6" t="s">
        <v>19</v>
      </c>
      <c r="H2699" s="10">
        <f t="shared" si="211"/>
        <v>46271</v>
      </c>
      <c r="I2699" s="7">
        <f t="shared" si="212"/>
        <v>1799</v>
      </c>
      <c r="J2699" s="6" t="str">
        <f t="shared" si="213"/>
        <v>Hyderabad</v>
      </c>
      <c r="K2699" s="6">
        <f>COUNTIFS(pg_transaction_cleaned!$O$2:$O$5743,A2699,pg_transaction_cleaned!$F$2:$F$5743,"CAPTURE")</f>
        <v>1</v>
      </c>
      <c r="L2699" s="7">
        <f>SUMIFS(pg_transaction_cleaned!$H$2:$H$5743,pg_transaction_cleaned!$O$2:$O$5743,A2699,pg_transaction_cleaned!$F$2:$F$5743,"CAPTURE")</f>
        <v>1799</v>
      </c>
      <c r="M2699" s="6">
        <f>COUNTIFS(pg_transaction_cleaned!$O$2:$O$5743,A2699,pg_transaction_cleaned!$F$2:$F$5743,"REFUND")</f>
        <v>0</v>
      </c>
      <c r="N2699" s="7">
        <f>SUMIFS(pg_transaction_cleaned!$H$2:$H$5743,pg_transaction_cleaned!$O$2:$O$5743,A2699,pg_transaction_cleaned!$F$2:$F$5743,"REFUND")</f>
        <v>0</v>
      </c>
      <c r="O2699" s="6" t="str">
        <f t="shared" si="214"/>
        <v>OK</v>
      </c>
      <c r="P2699" s="8">
        <f t="shared" si="215"/>
        <v>0</v>
      </c>
    </row>
    <row r="2700" spans="1:16" x14ac:dyDescent="0.3">
      <c r="A2700" s="6" t="s">
        <v>5394</v>
      </c>
      <c r="B2700" s="6" t="s">
        <v>11866</v>
      </c>
      <c r="C2700" s="6" t="s">
        <v>5395</v>
      </c>
      <c r="D2700" s="6" t="s">
        <v>61</v>
      </c>
      <c r="E2700" s="6" t="s">
        <v>27</v>
      </c>
      <c r="F2700" s="6" t="s">
        <v>11853</v>
      </c>
      <c r="G2700" s="6" t="s">
        <v>19</v>
      </c>
      <c r="H2700" s="10">
        <f t="shared" si="211"/>
        <v>46274</v>
      </c>
      <c r="I2700" s="7">
        <f t="shared" si="212"/>
        <v>1799</v>
      </c>
      <c r="J2700" s="6" t="str">
        <f t="shared" si="213"/>
        <v>Delhi</v>
      </c>
      <c r="K2700" s="6">
        <f>COUNTIFS(pg_transaction_cleaned!$O$2:$O$5743,A2700,pg_transaction_cleaned!$F$2:$F$5743,"CAPTURE")</f>
        <v>1</v>
      </c>
      <c r="L2700" s="7">
        <f>SUMIFS(pg_transaction_cleaned!$H$2:$H$5743,pg_transaction_cleaned!$O$2:$O$5743,A2700,pg_transaction_cleaned!$F$2:$F$5743,"CAPTURE")</f>
        <v>1799</v>
      </c>
      <c r="M2700" s="6">
        <f>COUNTIFS(pg_transaction_cleaned!$O$2:$O$5743,A2700,pg_transaction_cleaned!$F$2:$F$5743,"REFUND")</f>
        <v>0</v>
      </c>
      <c r="N2700" s="7">
        <f>SUMIFS(pg_transaction_cleaned!$H$2:$H$5743,pg_transaction_cleaned!$O$2:$O$5743,A2700,pg_transaction_cleaned!$F$2:$F$5743,"REFUND")</f>
        <v>0</v>
      </c>
      <c r="O2700" s="6" t="str">
        <f t="shared" si="214"/>
        <v>OK</v>
      </c>
      <c r="P2700" s="8">
        <f t="shared" si="215"/>
        <v>0</v>
      </c>
    </row>
    <row r="2701" spans="1:16" x14ac:dyDescent="0.3">
      <c r="A2701" s="6" t="s">
        <v>5396</v>
      </c>
      <c r="B2701" s="6" t="s">
        <v>11903</v>
      </c>
      <c r="C2701" s="6" t="s">
        <v>5397</v>
      </c>
      <c r="D2701" s="6" t="s">
        <v>48</v>
      </c>
      <c r="E2701" s="6" t="s">
        <v>27</v>
      </c>
      <c r="F2701" s="6" t="s">
        <v>11957</v>
      </c>
      <c r="G2701" s="6" t="s">
        <v>19</v>
      </c>
      <c r="H2701" s="10">
        <f t="shared" si="211"/>
        <v>46277</v>
      </c>
      <c r="I2701" s="7">
        <f t="shared" si="212"/>
        <v>1298</v>
      </c>
      <c r="J2701" s="6" t="str">
        <f t="shared" si="213"/>
        <v>Jaipur</v>
      </c>
      <c r="K2701" s="6">
        <f>COUNTIFS(pg_transaction_cleaned!$O$2:$O$5743,A2701,pg_transaction_cleaned!$F$2:$F$5743,"CAPTURE")</f>
        <v>1</v>
      </c>
      <c r="L2701" s="7">
        <f>SUMIFS(pg_transaction_cleaned!$H$2:$H$5743,pg_transaction_cleaned!$O$2:$O$5743,A2701,pg_transaction_cleaned!$F$2:$F$5743,"CAPTURE")</f>
        <v>1298</v>
      </c>
      <c r="M2701" s="6">
        <f>COUNTIFS(pg_transaction_cleaned!$O$2:$O$5743,A2701,pg_transaction_cleaned!$F$2:$F$5743,"REFUND")</f>
        <v>0</v>
      </c>
      <c r="N2701" s="7">
        <f>SUMIFS(pg_transaction_cleaned!$H$2:$H$5743,pg_transaction_cleaned!$O$2:$O$5743,A2701,pg_transaction_cleaned!$F$2:$F$5743,"REFUND")</f>
        <v>0</v>
      </c>
      <c r="O2701" s="6" t="str">
        <f t="shared" si="214"/>
        <v>OK</v>
      </c>
      <c r="P2701" s="8">
        <f t="shared" si="215"/>
        <v>0</v>
      </c>
    </row>
    <row r="2702" spans="1:16" x14ac:dyDescent="0.3">
      <c r="A2702" s="6" t="s">
        <v>5398</v>
      </c>
      <c r="B2702" s="6" t="s">
        <v>11914</v>
      </c>
      <c r="C2702" s="6" t="s">
        <v>5399</v>
      </c>
      <c r="D2702" s="6" t="s">
        <v>23</v>
      </c>
      <c r="E2702" s="6" t="s">
        <v>43</v>
      </c>
      <c r="F2702" s="6" t="s">
        <v>11932</v>
      </c>
      <c r="G2702" s="6" t="s">
        <v>19</v>
      </c>
      <c r="H2702" s="10">
        <f t="shared" si="211"/>
        <v>46289</v>
      </c>
      <c r="I2702" s="7">
        <f t="shared" si="212"/>
        <v>8798</v>
      </c>
      <c r="J2702" s="6" t="str">
        <f t="shared" si="213"/>
        <v>Bengaluru</v>
      </c>
      <c r="K2702" s="6">
        <f>COUNTIFS(pg_transaction_cleaned!$O$2:$O$5743,A2702,pg_transaction_cleaned!$F$2:$F$5743,"CAPTURE")</f>
        <v>1</v>
      </c>
      <c r="L2702" s="7">
        <f>SUMIFS(pg_transaction_cleaned!$H$2:$H$5743,pg_transaction_cleaned!$O$2:$O$5743,A2702,pg_transaction_cleaned!$F$2:$F$5743,"CAPTURE")</f>
        <v>8798</v>
      </c>
      <c r="M2702" s="6">
        <f>COUNTIFS(pg_transaction_cleaned!$O$2:$O$5743,A2702,pg_transaction_cleaned!$F$2:$F$5743,"REFUND")</f>
        <v>0</v>
      </c>
      <c r="N2702" s="7">
        <f>SUMIFS(pg_transaction_cleaned!$H$2:$H$5743,pg_transaction_cleaned!$O$2:$O$5743,A2702,pg_transaction_cleaned!$F$2:$F$5743,"REFUND")</f>
        <v>0</v>
      </c>
      <c r="O2702" s="6" t="str">
        <f t="shared" si="214"/>
        <v>OK</v>
      </c>
      <c r="P2702" s="8">
        <f t="shared" si="215"/>
        <v>0</v>
      </c>
    </row>
    <row r="2703" spans="1:16" x14ac:dyDescent="0.3">
      <c r="A2703" s="6" t="s">
        <v>5400</v>
      </c>
      <c r="B2703" s="6" t="s">
        <v>11838</v>
      </c>
      <c r="C2703" s="6" t="s">
        <v>5401</v>
      </c>
      <c r="D2703" s="6" t="s">
        <v>51</v>
      </c>
      <c r="E2703" s="6" t="s">
        <v>18</v>
      </c>
      <c r="F2703" s="6" t="s">
        <v>11990</v>
      </c>
      <c r="G2703" s="6" t="s">
        <v>19</v>
      </c>
      <c r="H2703" s="10">
        <f t="shared" si="211"/>
        <v>46283</v>
      </c>
      <c r="I2703" s="7">
        <f t="shared" si="212"/>
        <v>1348</v>
      </c>
      <c r="J2703" s="6" t="str">
        <f t="shared" si="213"/>
        <v>Chennai</v>
      </c>
      <c r="K2703" s="6">
        <f>COUNTIFS(pg_transaction_cleaned!$O$2:$O$5743,A2703,pg_transaction_cleaned!$F$2:$F$5743,"CAPTURE")</f>
        <v>1</v>
      </c>
      <c r="L2703" s="7">
        <f>SUMIFS(pg_transaction_cleaned!$H$2:$H$5743,pg_transaction_cleaned!$O$2:$O$5743,A2703,pg_transaction_cleaned!$F$2:$F$5743,"CAPTURE")</f>
        <v>1348</v>
      </c>
      <c r="M2703" s="6">
        <f>COUNTIFS(pg_transaction_cleaned!$O$2:$O$5743,A2703,pg_transaction_cleaned!$F$2:$F$5743,"REFUND")</f>
        <v>0</v>
      </c>
      <c r="N2703" s="7">
        <f>SUMIFS(pg_transaction_cleaned!$H$2:$H$5743,pg_transaction_cleaned!$O$2:$O$5743,A2703,pg_transaction_cleaned!$F$2:$F$5743,"REFUND")</f>
        <v>0</v>
      </c>
      <c r="O2703" s="6" t="str">
        <f t="shared" si="214"/>
        <v>OK</v>
      </c>
      <c r="P2703" s="8">
        <f t="shared" si="215"/>
        <v>0</v>
      </c>
    </row>
    <row r="2704" spans="1:16" x14ac:dyDescent="0.3">
      <c r="A2704" s="6" t="s">
        <v>5402</v>
      </c>
      <c r="B2704" s="6" t="s">
        <v>11859</v>
      </c>
      <c r="C2704" s="6" t="s">
        <v>5403</v>
      </c>
      <c r="D2704" s="6" t="s">
        <v>51</v>
      </c>
      <c r="E2704" s="6" t="s">
        <v>54</v>
      </c>
      <c r="F2704" s="6" t="s">
        <v>11935</v>
      </c>
      <c r="G2704" s="6" t="s">
        <v>19</v>
      </c>
      <c r="H2704" s="10">
        <f t="shared" si="211"/>
        <v>46271</v>
      </c>
      <c r="I2704" s="7">
        <f t="shared" si="212"/>
        <v>5998</v>
      </c>
      <c r="J2704" s="6" t="str">
        <f t="shared" si="213"/>
        <v>Chennai</v>
      </c>
      <c r="K2704" s="6">
        <f>COUNTIFS(pg_transaction_cleaned!$O$2:$O$5743,A2704,pg_transaction_cleaned!$F$2:$F$5743,"CAPTURE")</f>
        <v>1</v>
      </c>
      <c r="L2704" s="7">
        <f>SUMIFS(pg_transaction_cleaned!$H$2:$H$5743,pg_transaction_cleaned!$O$2:$O$5743,A2704,pg_transaction_cleaned!$F$2:$F$5743,"CAPTURE")</f>
        <v>5998</v>
      </c>
      <c r="M2704" s="6">
        <f>COUNTIFS(pg_transaction_cleaned!$O$2:$O$5743,A2704,pg_transaction_cleaned!$F$2:$F$5743,"REFUND")</f>
        <v>0</v>
      </c>
      <c r="N2704" s="7">
        <f>SUMIFS(pg_transaction_cleaned!$H$2:$H$5743,pg_transaction_cleaned!$O$2:$O$5743,A2704,pg_transaction_cleaned!$F$2:$F$5743,"REFUND")</f>
        <v>0</v>
      </c>
      <c r="O2704" s="6" t="str">
        <f t="shared" si="214"/>
        <v>OK</v>
      </c>
      <c r="P2704" s="8">
        <f t="shared" si="215"/>
        <v>0</v>
      </c>
    </row>
    <row r="2705" spans="1:16" x14ac:dyDescent="0.3">
      <c r="A2705" s="6" t="s">
        <v>5404</v>
      </c>
      <c r="B2705" s="6" t="s">
        <v>11891</v>
      </c>
      <c r="C2705" s="6" t="s">
        <v>5405</v>
      </c>
      <c r="D2705" s="6" t="s">
        <v>23</v>
      </c>
      <c r="E2705" s="6" t="s">
        <v>54</v>
      </c>
      <c r="F2705" s="6" t="s">
        <v>11841</v>
      </c>
      <c r="G2705" s="6" t="s">
        <v>19</v>
      </c>
      <c r="H2705" s="10">
        <f t="shared" si="211"/>
        <v>46278</v>
      </c>
      <c r="I2705" s="7">
        <f t="shared" si="212"/>
        <v>2499</v>
      </c>
      <c r="J2705" s="6" t="str">
        <f t="shared" si="213"/>
        <v>Bengaluru</v>
      </c>
      <c r="K2705" s="6">
        <f>COUNTIFS(pg_transaction_cleaned!$O$2:$O$5743,A2705,pg_transaction_cleaned!$F$2:$F$5743,"CAPTURE")</f>
        <v>1</v>
      </c>
      <c r="L2705" s="7">
        <f>SUMIFS(pg_transaction_cleaned!$H$2:$H$5743,pg_transaction_cleaned!$O$2:$O$5743,A2705,pg_transaction_cleaned!$F$2:$F$5743,"CAPTURE")</f>
        <v>2499</v>
      </c>
      <c r="M2705" s="6">
        <f>COUNTIFS(pg_transaction_cleaned!$O$2:$O$5743,A2705,pg_transaction_cleaned!$F$2:$F$5743,"REFUND")</f>
        <v>0</v>
      </c>
      <c r="N2705" s="7">
        <f>SUMIFS(pg_transaction_cleaned!$H$2:$H$5743,pg_transaction_cleaned!$O$2:$O$5743,A2705,pg_transaction_cleaned!$F$2:$F$5743,"REFUND")</f>
        <v>0</v>
      </c>
      <c r="O2705" s="6" t="str">
        <f t="shared" si="214"/>
        <v>OK</v>
      </c>
      <c r="P2705" s="8">
        <f t="shared" si="215"/>
        <v>0</v>
      </c>
    </row>
    <row r="2706" spans="1:16" x14ac:dyDescent="0.3">
      <c r="A2706" s="6" t="s">
        <v>5406</v>
      </c>
      <c r="B2706" s="6" t="s">
        <v>11909</v>
      </c>
      <c r="C2706" s="6" t="s">
        <v>5407</v>
      </c>
      <c r="D2706" s="6" t="s">
        <v>17</v>
      </c>
      <c r="E2706" s="6" t="s">
        <v>18</v>
      </c>
      <c r="F2706" s="6" t="s">
        <v>12078</v>
      </c>
      <c r="G2706" s="6" t="s">
        <v>19</v>
      </c>
      <c r="H2706" s="10">
        <f t="shared" si="211"/>
        <v>46276</v>
      </c>
      <c r="I2706" s="7">
        <f t="shared" si="212"/>
        <v>7498</v>
      </c>
      <c r="J2706" s="6" t="str">
        <f t="shared" si="213"/>
        <v>Pune</v>
      </c>
      <c r="K2706" s="6">
        <f>COUNTIFS(pg_transaction_cleaned!$O$2:$O$5743,A2706,pg_transaction_cleaned!$F$2:$F$5743,"CAPTURE")</f>
        <v>1</v>
      </c>
      <c r="L2706" s="7">
        <f>SUMIFS(pg_transaction_cleaned!$H$2:$H$5743,pg_transaction_cleaned!$O$2:$O$5743,A2706,pg_transaction_cleaned!$F$2:$F$5743,"CAPTURE")</f>
        <v>7498</v>
      </c>
      <c r="M2706" s="6">
        <f>COUNTIFS(pg_transaction_cleaned!$O$2:$O$5743,A2706,pg_transaction_cleaned!$F$2:$F$5743,"REFUND")</f>
        <v>0</v>
      </c>
      <c r="N2706" s="7">
        <f>SUMIFS(pg_transaction_cleaned!$H$2:$H$5743,pg_transaction_cleaned!$O$2:$O$5743,A2706,pg_transaction_cleaned!$F$2:$F$5743,"REFUND")</f>
        <v>0</v>
      </c>
      <c r="O2706" s="6" t="str">
        <f t="shared" si="214"/>
        <v>OK</v>
      </c>
      <c r="P2706" s="8">
        <f t="shared" si="215"/>
        <v>0</v>
      </c>
    </row>
    <row r="2707" spans="1:16" x14ac:dyDescent="0.3">
      <c r="A2707" s="6" t="s">
        <v>5408</v>
      </c>
      <c r="B2707" s="6" t="s">
        <v>11850</v>
      </c>
      <c r="C2707" s="6" t="s">
        <v>5409</v>
      </c>
      <c r="D2707" s="6" t="s">
        <v>42</v>
      </c>
      <c r="E2707" s="6" t="s">
        <v>27</v>
      </c>
      <c r="F2707" s="6" t="s">
        <v>12130</v>
      </c>
      <c r="G2707" s="6" t="s">
        <v>19</v>
      </c>
      <c r="H2707" s="10">
        <f t="shared" si="211"/>
        <v>46283</v>
      </c>
      <c r="I2707" s="7">
        <f t="shared" si="212"/>
        <v>3297</v>
      </c>
      <c r="J2707" s="6" t="str">
        <f t="shared" si="213"/>
        <v>Hyderabad</v>
      </c>
      <c r="K2707" s="6">
        <f>COUNTIFS(pg_transaction_cleaned!$O$2:$O$5743,A2707,pg_transaction_cleaned!$F$2:$F$5743,"CAPTURE")</f>
        <v>1</v>
      </c>
      <c r="L2707" s="7">
        <f>SUMIFS(pg_transaction_cleaned!$H$2:$H$5743,pg_transaction_cleaned!$O$2:$O$5743,A2707,pg_transaction_cleaned!$F$2:$F$5743,"CAPTURE")</f>
        <v>3297</v>
      </c>
      <c r="M2707" s="6">
        <f>COUNTIFS(pg_transaction_cleaned!$O$2:$O$5743,A2707,pg_transaction_cleaned!$F$2:$F$5743,"REFUND")</f>
        <v>0</v>
      </c>
      <c r="N2707" s="7">
        <f>SUMIFS(pg_transaction_cleaned!$H$2:$H$5743,pg_transaction_cleaned!$O$2:$O$5743,A2707,pg_transaction_cleaned!$F$2:$F$5743,"REFUND")</f>
        <v>0</v>
      </c>
      <c r="O2707" s="6" t="str">
        <f t="shared" si="214"/>
        <v>OK</v>
      </c>
      <c r="P2707" s="8">
        <f t="shared" si="215"/>
        <v>0</v>
      </c>
    </row>
    <row r="2708" spans="1:16" x14ac:dyDescent="0.3">
      <c r="A2708" s="6" t="s">
        <v>5410</v>
      </c>
      <c r="B2708" s="6" t="s">
        <v>11891</v>
      </c>
      <c r="C2708" s="6" t="s">
        <v>5411</v>
      </c>
      <c r="D2708" s="6" t="s">
        <v>42</v>
      </c>
      <c r="E2708" s="6" t="s">
        <v>27</v>
      </c>
      <c r="F2708" s="6" t="s">
        <v>11957</v>
      </c>
      <c r="G2708" s="6" t="s">
        <v>19</v>
      </c>
      <c r="H2708" s="10">
        <f t="shared" si="211"/>
        <v>46278</v>
      </c>
      <c r="I2708" s="7">
        <f t="shared" si="212"/>
        <v>1298</v>
      </c>
      <c r="J2708" s="6" t="str">
        <f t="shared" si="213"/>
        <v>Hyderabad</v>
      </c>
      <c r="K2708" s="6">
        <f>COUNTIFS(pg_transaction_cleaned!$O$2:$O$5743,A2708,pg_transaction_cleaned!$F$2:$F$5743,"CAPTURE")</f>
        <v>1</v>
      </c>
      <c r="L2708" s="7">
        <f>SUMIFS(pg_transaction_cleaned!$H$2:$H$5743,pg_transaction_cleaned!$O$2:$O$5743,A2708,pg_transaction_cleaned!$F$2:$F$5743,"CAPTURE")</f>
        <v>1298</v>
      </c>
      <c r="M2708" s="6">
        <f>COUNTIFS(pg_transaction_cleaned!$O$2:$O$5743,A2708,pg_transaction_cleaned!$F$2:$F$5743,"REFUND")</f>
        <v>0</v>
      </c>
      <c r="N2708" s="7">
        <f>SUMIFS(pg_transaction_cleaned!$H$2:$H$5743,pg_transaction_cleaned!$O$2:$O$5743,A2708,pg_transaction_cleaned!$F$2:$F$5743,"REFUND")</f>
        <v>0</v>
      </c>
      <c r="O2708" s="6" t="str">
        <f t="shared" si="214"/>
        <v>OK</v>
      </c>
      <c r="P2708" s="8">
        <f t="shared" si="215"/>
        <v>0</v>
      </c>
    </row>
    <row r="2709" spans="1:16" x14ac:dyDescent="0.3">
      <c r="A2709" s="6" t="s">
        <v>5412</v>
      </c>
      <c r="B2709" s="6" t="s">
        <v>11896</v>
      </c>
      <c r="C2709" s="6" t="s">
        <v>5413</v>
      </c>
      <c r="D2709" s="6"/>
      <c r="E2709" s="6" t="s">
        <v>18</v>
      </c>
      <c r="F2709" s="6" t="s">
        <v>11900</v>
      </c>
      <c r="G2709" s="6" t="s">
        <v>19</v>
      </c>
      <c r="H2709" s="10">
        <f t="shared" si="211"/>
        <v>46292</v>
      </c>
      <c r="I2709" s="7">
        <f t="shared" si="212"/>
        <v>599</v>
      </c>
      <c r="J2709" s="6" t="str">
        <f t="shared" si="213"/>
        <v>Unknown</v>
      </c>
      <c r="K2709" s="6">
        <f>COUNTIFS(pg_transaction_cleaned!$O$2:$O$5743,A2709,pg_transaction_cleaned!$F$2:$F$5743,"CAPTURE")</f>
        <v>1</v>
      </c>
      <c r="L2709" s="7">
        <f>SUMIFS(pg_transaction_cleaned!$H$2:$H$5743,pg_transaction_cleaned!$O$2:$O$5743,A2709,pg_transaction_cleaned!$F$2:$F$5743,"CAPTURE")</f>
        <v>599</v>
      </c>
      <c r="M2709" s="6">
        <f>COUNTIFS(pg_transaction_cleaned!$O$2:$O$5743,A2709,pg_transaction_cleaned!$F$2:$F$5743,"REFUND")</f>
        <v>0</v>
      </c>
      <c r="N2709" s="7">
        <f>SUMIFS(pg_transaction_cleaned!$H$2:$H$5743,pg_transaction_cleaned!$O$2:$O$5743,A2709,pg_transaction_cleaned!$F$2:$F$5743,"REFUND")</f>
        <v>0</v>
      </c>
      <c r="O2709" s="6" t="str">
        <f t="shared" si="214"/>
        <v>OK</v>
      </c>
      <c r="P2709" s="8">
        <f t="shared" si="215"/>
        <v>0</v>
      </c>
    </row>
    <row r="2710" spans="1:16" x14ac:dyDescent="0.3">
      <c r="A2710" s="6" t="s">
        <v>5414</v>
      </c>
      <c r="B2710" s="6" t="s">
        <v>11970</v>
      </c>
      <c r="C2710" s="6" t="s">
        <v>5415</v>
      </c>
      <c r="D2710" s="6" t="s">
        <v>37</v>
      </c>
      <c r="E2710" s="6" t="s">
        <v>43</v>
      </c>
      <c r="F2710" s="6" t="s">
        <v>12140</v>
      </c>
      <c r="G2710" s="6" t="s">
        <v>19</v>
      </c>
      <c r="H2710" s="10">
        <f t="shared" si="211"/>
        <v>46294</v>
      </c>
      <c r="I2710" s="7">
        <f t="shared" si="212"/>
        <v>12297</v>
      </c>
      <c r="J2710" s="6" t="str">
        <f t="shared" si="213"/>
        <v>Lucknow</v>
      </c>
      <c r="K2710" s="6">
        <f>COUNTIFS(pg_transaction_cleaned!$O$2:$O$5743,A2710,pg_transaction_cleaned!$F$2:$F$5743,"CAPTURE")</f>
        <v>1</v>
      </c>
      <c r="L2710" s="7">
        <f>SUMIFS(pg_transaction_cleaned!$H$2:$H$5743,pg_transaction_cleaned!$O$2:$O$5743,A2710,pg_transaction_cleaned!$F$2:$F$5743,"CAPTURE")</f>
        <v>12297</v>
      </c>
      <c r="M2710" s="6">
        <f>COUNTIFS(pg_transaction_cleaned!$O$2:$O$5743,A2710,pg_transaction_cleaned!$F$2:$F$5743,"REFUND")</f>
        <v>0</v>
      </c>
      <c r="N2710" s="7">
        <f>SUMIFS(pg_transaction_cleaned!$H$2:$H$5743,pg_transaction_cleaned!$O$2:$O$5743,A2710,pg_transaction_cleaned!$F$2:$F$5743,"REFUND")</f>
        <v>0</v>
      </c>
      <c r="O2710" s="6" t="str">
        <f t="shared" si="214"/>
        <v>OK</v>
      </c>
      <c r="P2710" s="8">
        <f t="shared" si="215"/>
        <v>0</v>
      </c>
    </row>
    <row r="2711" spans="1:16" x14ac:dyDescent="0.3">
      <c r="A2711" s="6" t="s">
        <v>5416</v>
      </c>
      <c r="B2711" s="6" t="s">
        <v>11958</v>
      </c>
      <c r="C2711" s="6" t="s">
        <v>5417</v>
      </c>
      <c r="D2711" s="6" t="s">
        <v>37</v>
      </c>
      <c r="E2711" s="6" t="s">
        <v>43</v>
      </c>
      <c r="F2711" s="6" t="s">
        <v>11827</v>
      </c>
      <c r="G2711" s="6" t="s">
        <v>19</v>
      </c>
      <c r="H2711" s="10">
        <f t="shared" si="211"/>
        <v>46281</v>
      </c>
      <c r="I2711" s="7">
        <f t="shared" si="212"/>
        <v>299</v>
      </c>
      <c r="J2711" s="6" t="str">
        <f t="shared" si="213"/>
        <v>Lucknow</v>
      </c>
      <c r="K2711" s="6">
        <f>COUNTIFS(pg_transaction_cleaned!$O$2:$O$5743,A2711,pg_transaction_cleaned!$F$2:$F$5743,"CAPTURE")</f>
        <v>1</v>
      </c>
      <c r="L2711" s="7">
        <f>SUMIFS(pg_transaction_cleaned!$H$2:$H$5743,pg_transaction_cleaned!$O$2:$O$5743,A2711,pg_transaction_cleaned!$F$2:$F$5743,"CAPTURE")</f>
        <v>299</v>
      </c>
      <c r="M2711" s="6">
        <f>COUNTIFS(pg_transaction_cleaned!$O$2:$O$5743,A2711,pg_transaction_cleaned!$F$2:$F$5743,"REFUND")</f>
        <v>0</v>
      </c>
      <c r="N2711" s="7">
        <f>SUMIFS(pg_transaction_cleaned!$H$2:$H$5743,pg_transaction_cleaned!$O$2:$O$5743,A2711,pg_transaction_cleaned!$F$2:$F$5743,"REFUND")</f>
        <v>0</v>
      </c>
      <c r="O2711" s="6" t="str">
        <f t="shared" si="214"/>
        <v>OK</v>
      </c>
      <c r="P2711" s="8">
        <f t="shared" si="215"/>
        <v>0</v>
      </c>
    </row>
    <row r="2712" spans="1:16" x14ac:dyDescent="0.3">
      <c r="A2712" s="6" t="s">
        <v>5418</v>
      </c>
      <c r="B2712" s="6" t="s">
        <v>11852</v>
      </c>
      <c r="C2712" s="6" t="s">
        <v>5419</v>
      </c>
      <c r="D2712" s="6" t="s">
        <v>26</v>
      </c>
      <c r="E2712" s="6" t="s">
        <v>43</v>
      </c>
      <c r="F2712" s="6" t="s">
        <v>11855</v>
      </c>
      <c r="G2712" s="6" t="s">
        <v>19</v>
      </c>
      <c r="H2712" s="10">
        <f t="shared" si="211"/>
        <v>46273</v>
      </c>
      <c r="I2712" s="7">
        <f t="shared" si="212"/>
        <v>4999</v>
      </c>
      <c r="J2712" s="6" t="str">
        <f t="shared" si="213"/>
        <v>Kolkata</v>
      </c>
      <c r="K2712" s="6">
        <f>COUNTIFS(pg_transaction_cleaned!$O$2:$O$5743,A2712,pg_transaction_cleaned!$F$2:$F$5743,"CAPTURE")</f>
        <v>1</v>
      </c>
      <c r="L2712" s="7">
        <f>SUMIFS(pg_transaction_cleaned!$H$2:$H$5743,pg_transaction_cleaned!$O$2:$O$5743,A2712,pg_transaction_cleaned!$F$2:$F$5743,"CAPTURE")</f>
        <v>4999</v>
      </c>
      <c r="M2712" s="6">
        <f>COUNTIFS(pg_transaction_cleaned!$O$2:$O$5743,A2712,pg_transaction_cleaned!$F$2:$F$5743,"REFUND")</f>
        <v>0</v>
      </c>
      <c r="N2712" s="7">
        <f>SUMIFS(pg_transaction_cleaned!$H$2:$H$5743,pg_transaction_cleaned!$O$2:$O$5743,A2712,pg_transaction_cleaned!$F$2:$F$5743,"REFUND")</f>
        <v>0</v>
      </c>
      <c r="O2712" s="6" t="str">
        <f t="shared" si="214"/>
        <v>OK</v>
      </c>
      <c r="P2712" s="8">
        <f t="shared" si="215"/>
        <v>0</v>
      </c>
    </row>
    <row r="2713" spans="1:16" x14ac:dyDescent="0.3">
      <c r="A2713" s="6" t="s">
        <v>5420</v>
      </c>
      <c r="B2713" s="6" t="s">
        <v>11949</v>
      </c>
      <c r="C2713" s="6" t="s">
        <v>5421</v>
      </c>
      <c r="D2713" s="6"/>
      <c r="E2713" s="6" t="s">
        <v>18</v>
      </c>
      <c r="F2713" s="6" t="s">
        <v>11987</v>
      </c>
      <c r="G2713" s="6" t="s">
        <v>19</v>
      </c>
      <c r="H2713" s="10">
        <f t="shared" si="211"/>
        <v>46275</v>
      </c>
      <c r="I2713" s="7">
        <f t="shared" si="212"/>
        <v>999</v>
      </c>
      <c r="J2713" s="6" t="str">
        <f t="shared" si="213"/>
        <v>Unknown</v>
      </c>
      <c r="K2713" s="6">
        <f>COUNTIFS(pg_transaction_cleaned!$O$2:$O$5743,A2713,pg_transaction_cleaned!$F$2:$F$5743,"CAPTURE")</f>
        <v>1</v>
      </c>
      <c r="L2713" s="7">
        <f>SUMIFS(pg_transaction_cleaned!$H$2:$H$5743,pg_transaction_cleaned!$O$2:$O$5743,A2713,pg_transaction_cleaned!$F$2:$F$5743,"CAPTURE")</f>
        <v>999</v>
      </c>
      <c r="M2713" s="6">
        <f>COUNTIFS(pg_transaction_cleaned!$O$2:$O$5743,A2713,pg_transaction_cleaned!$F$2:$F$5743,"REFUND")</f>
        <v>0</v>
      </c>
      <c r="N2713" s="7">
        <f>SUMIFS(pg_transaction_cleaned!$H$2:$H$5743,pg_transaction_cleaned!$O$2:$O$5743,A2713,pg_transaction_cleaned!$F$2:$F$5743,"REFUND")</f>
        <v>0</v>
      </c>
      <c r="O2713" s="6" t="str">
        <f t="shared" si="214"/>
        <v>OK</v>
      </c>
      <c r="P2713" s="8">
        <f t="shared" si="215"/>
        <v>0</v>
      </c>
    </row>
    <row r="2714" spans="1:16" x14ac:dyDescent="0.3">
      <c r="A2714" s="6" t="s">
        <v>5422</v>
      </c>
      <c r="B2714" s="6" t="s">
        <v>11888</v>
      </c>
      <c r="C2714" s="6" t="s">
        <v>5423</v>
      </c>
      <c r="D2714" s="6" t="s">
        <v>26</v>
      </c>
      <c r="E2714" s="6" t="s">
        <v>27</v>
      </c>
      <c r="F2714" s="6" t="s">
        <v>11851</v>
      </c>
      <c r="G2714" s="6" t="s">
        <v>19</v>
      </c>
      <c r="H2714" s="10">
        <f t="shared" si="211"/>
        <v>46269</v>
      </c>
      <c r="I2714" s="7">
        <f t="shared" si="212"/>
        <v>3499</v>
      </c>
      <c r="J2714" s="6" t="str">
        <f t="shared" si="213"/>
        <v>Kolkata</v>
      </c>
      <c r="K2714" s="6">
        <f>COUNTIFS(pg_transaction_cleaned!$O$2:$O$5743,A2714,pg_transaction_cleaned!$F$2:$F$5743,"CAPTURE")</f>
        <v>1</v>
      </c>
      <c r="L2714" s="7">
        <f>SUMIFS(pg_transaction_cleaned!$H$2:$H$5743,pg_transaction_cleaned!$O$2:$O$5743,A2714,pg_transaction_cleaned!$F$2:$F$5743,"CAPTURE")</f>
        <v>3499</v>
      </c>
      <c r="M2714" s="6">
        <f>COUNTIFS(pg_transaction_cleaned!$O$2:$O$5743,A2714,pg_transaction_cleaned!$F$2:$F$5743,"REFUND")</f>
        <v>0</v>
      </c>
      <c r="N2714" s="7">
        <f>SUMIFS(pg_transaction_cleaned!$H$2:$H$5743,pg_transaction_cleaned!$O$2:$O$5743,A2714,pg_transaction_cleaned!$F$2:$F$5743,"REFUND")</f>
        <v>0</v>
      </c>
      <c r="O2714" s="6" t="str">
        <f t="shared" si="214"/>
        <v>OK</v>
      </c>
      <c r="P2714" s="8">
        <f t="shared" si="215"/>
        <v>0</v>
      </c>
    </row>
    <row r="2715" spans="1:16" x14ac:dyDescent="0.3">
      <c r="A2715" s="6" t="s">
        <v>5424</v>
      </c>
      <c r="B2715" s="6" t="s">
        <v>11958</v>
      </c>
      <c r="C2715" s="6" t="s">
        <v>5425</v>
      </c>
      <c r="D2715" s="6" t="s">
        <v>75</v>
      </c>
      <c r="E2715" s="6" t="s">
        <v>18</v>
      </c>
      <c r="F2715" s="6" t="s">
        <v>12103</v>
      </c>
      <c r="G2715" s="6" t="s">
        <v>19</v>
      </c>
      <c r="H2715" s="10">
        <f t="shared" si="211"/>
        <v>46281</v>
      </c>
      <c r="I2715" s="7">
        <f t="shared" si="212"/>
        <v>10147</v>
      </c>
      <c r="J2715" s="6" t="str">
        <f t="shared" si="213"/>
        <v>Mumbai</v>
      </c>
      <c r="K2715" s="6">
        <f>COUNTIFS(pg_transaction_cleaned!$O$2:$O$5743,A2715,pg_transaction_cleaned!$F$2:$F$5743,"CAPTURE")</f>
        <v>1</v>
      </c>
      <c r="L2715" s="7">
        <f>SUMIFS(pg_transaction_cleaned!$H$2:$H$5743,pg_transaction_cleaned!$O$2:$O$5743,A2715,pg_transaction_cleaned!$F$2:$F$5743,"CAPTURE")</f>
        <v>10147</v>
      </c>
      <c r="M2715" s="6">
        <f>COUNTIFS(pg_transaction_cleaned!$O$2:$O$5743,A2715,pg_transaction_cleaned!$F$2:$F$5743,"REFUND")</f>
        <v>0</v>
      </c>
      <c r="N2715" s="7">
        <f>SUMIFS(pg_transaction_cleaned!$H$2:$H$5743,pg_transaction_cleaned!$O$2:$O$5743,A2715,pg_transaction_cleaned!$F$2:$F$5743,"REFUND")</f>
        <v>0</v>
      </c>
      <c r="O2715" s="6" t="str">
        <f t="shared" si="214"/>
        <v>OK</v>
      </c>
      <c r="P2715" s="8">
        <f t="shared" si="215"/>
        <v>0</v>
      </c>
    </row>
    <row r="2716" spans="1:16" x14ac:dyDescent="0.3">
      <c r="A2716" s="6" t="s">
        <v>5426</v>
      </c>
      <c r="B2716" s="6" t="s">
        <v>11928</v>
      </c>
      <c r="C2716" s="6" t="s">
        <v>5427</v>
      </c>
      <c r="D2716" s="6" t="s">
        <v>42</v>
      </c>
      <c r="E2716" s="6" t="s">
        <v>43</v>
      </c>
      <c r="F2716" s="6" t="s">
        <v>11932</v>
      </c>
      <c r="G2716" s="6" t="s">
        <v>19</v>
      </c>
      <c r="H2716" s="10">
        <f t="shared" si="211"/>
        <v>46266</v>
      </c>
      <c r="I2716" s="7">
        <f t="shared" si="212"/>
        <v>8798</v>
      </c>
      <c r="J2716" s="6" t="str">
        <f t="shared" si="213"/>
        <v>Hyderabad</v>
      </c>
      <c r="K2716" s="6">
        <f>COUNTIFS(pg_transaction_cleaned!$O$2:$O$5743,A2716,pg_transaction_cleaned!$F$2:$F$5743,"CAPTURE")</f>
        <v>1</v>
      </c>
      <c r="L2716" s="7">
        <f>SUMIFS(pg_transaction_cleaned!$H$2:$H$5743,pg_transaction_cleaned!$O$2:$O$5743,A2716,pg_transaction_cleaned!$F$2:$F$5743,"CAPTURE")</f>
        <v>8798</v>
      </c>
      <c r="M2716" s="6">
        <f>COUNTIFS(pg_transaction_cleaned!$O$2:$O$5743,A2716,pg_transaction_cleaned!$F$2:$F$5743,"REFUND")</f>
        <v>0</v>
      </c>
      <c r="N2716" s="7">
        <f>SUMIFS(pg_transaction_cleaned!$H$2:$H$5743,pg_transaction_cleaned!$O$2:$O$5743,A2716,pg_transaction_cleaned!$F$2:$F$5743,"REFUND")</f>
        <v>0</v>
      </c>
      <c r="O2716" s="6" t="str">
        <f t="shared" si="214"/>
        <v>OK</v>
      </c>
      <c r="P2716" s="8">
        <f t="shared" si="215"/>
        <v>0</v>
      </c>
    </row>
    <row r="2717" spans="1:16" x14ac:dyDescent="0.3">
      <c r="A2717" s="6" t="s">
        <v>5428</v>
      </c>
      <c r="B2717" s="6" t="s">
        <v>11842</v>
      </c>
      <c r="C2717" s="6" t="s">
        <v>5429</v>
      </c>
      <c r="D2717" s="6" t="s">
        <v>37</v>
      </c>
      <c r="E2717" s="6" t="s">
        <v>18</v>
      </c>
      <c r="F2717" s="6" t="s">
        <v>11827</v>
      </c>
      <c r="G2717" s="6" t="s">
        <v>19</v>
      </c>
      <c r="H2717" s="10">
        <f t="shared" si="211"/>
        <v>46290</v>
      </c>
      <c r="I2717" s="7">
        <f t="shared" si="212"/>
        <v>299</v>
      </c>
      <c r="J2717" s="6" t="str">
        <f t="shared" si="213"/>
        <v>Lucknow</v>
      </c>
      <c r="K2717" s="6">
        <f>COUNTIFS(pg_transaction_cleaned!$O$2:$O$5743,A2717,pg_transaction_cleaned!$F$2:$F$5743,"CAPTURE")</f>
        <v>1</v>
      </c>
      <c r="L2717" s="7">
        <f>SUMIFS(pg_transaction_cleaned!$H$2:$H$5743,pg_transaction_cleaned!$O$2:$O$5743,A2717,pg_transaction_cleaned!$F$2:$F$5743,"CAPTURE")</f>
        <v>299</v>
      </c>
      <c r="M2717" s="6">
        <f>COUNTIFS(pg_transaction_cleaned!$O$2:$O$5743,A2717,pg_transaction_cleaned!$F$2:$F$5743,"REFUND")</f>
        <v>0</v>
      </c>
      <c r="N2717" s="7">
        <f>SUMIFS(pg_transaction_cleaned!$H$2:$H$5743,pg_transaction_cleaned!$O$2:$O$5743,A2717,pg_transaction_cleaned!$F$2:$F$5743,"REFUND")</f>
        <v>0</v>
      </c>
      <c r="O2717" s="6" t="str">
        <f t="shared" si="214"/>
        <v>OK</v>
      </c>
      <c r="P2717" s="8">
        <f t="shared" si="215"/>
        <v>0</v>
      </c>
    </row>
    <row r="2718" spans="1:16" x14ac:dyDescent="0.3">
      <c r="A2718" s="6" t="s">
        <v>5430</v>
      </c>
      <c r="B2718" s="6" t="s">
        <v>11830</v>
      </c>
      <c r="C2718" s="6" t="s">
        <v>5431</v>
      </c>
      <c r="D2718" s="6" t="s">
        <v>37</v>
      </c>
      <c r="E2718" s="6" t="s">
        <v>18</v>
      </c>
      <c r="F2718" s="6" t="s">
        <v>11851</v>
      </c>
      <c r="G2718" s="6" t="s">
        <v>19</v>
      </c>
      <c r="H2718" s="10">
        <f t="shared" si="211"/>
        <v>46282</v>
      </c>
      <c r="I2718" s="7">
        <f t="shared" si="212"/>
        <v>3499</v>
      </c>
      <c r="J2718" s="6" t="str">
        <f t="shared" si="213"/>
        <v>Lucknow</v>
      </c>
      <c r="K2718" s="6">
        <f>COUNTIFS(pg_transaction_cleaned!$O$2:$O$5743,A2718,pg_transaction_cleaned!$F$2:$F$5743,"CAPTURE")</f>
        <v>1</v>
      </c>
      <c r="L2718" s="7">
        <f>SUMIFS(pg_transaction_cleaned!$H$2:$H$5743,pg_transaction_cleaned!$O$2:$O$5743,A2718,pg_transaction_cleaned!$F$2:$F$5743,"CAPTURE")</f>
        <v>3499</v>
      </c>
      <c r="M2718" s="6">
        <f>COUNTIFS(pg_transaction_cleaned!$O$2:$O$5743,A2718,pg_transaction_cleaned!$F$2:$F$5743,"REFUND")</f>
        <v>0</v>
      </c>
      <c r="N2718" s="7">
        <f>SUMIFS(pg_transaction_cleaned!$H$2:$H$5743,pg_transaction_cleaned!$O$2:$O$5743,A2718,pg_transaction_cleaned!$F$2:$F$5743,"REFUND")</f>
        <v>0</v>
      </c>
      <c r="O2718" s="6" t="str">
        <f t="shared" si="214"/>
        <v>OK</v>
      </c>
      <c r="P2718" s="8">
        <f t="shared" si="215"/>
        <v>0</v>
      </c>
    </row>
    <row r="2719" spans="1:16" x14ac:dyDescent="0.3">
      <c r="A2719" s="6" t="s">
        <v>5432</v>
      </c>
      <c r="B2719" s="6" t="s">
        <v>11945</v>
      </c>
      <c r="C2719" s="6" t="s">
        <v>5433</v>
      </c>
      <c r="D2719" s="6" t="s">
        <v>23</v>
      </c>
      <c r="E2719" s="6" t="s">
        <v>18</v>
      </c>
      <c r="F2719" s="6" t="s">
        <v>11855</v>
      </c>
      <c r="G2719" s="6" t="s">
        <v>19</v>
      </c>
      <c r="H2719" s="10">
        <f t="shared" si="211"/>
        <v>46289</v>
      </c>
      <c r="I2719" s="7">
        <f t="shared" si="212"/>
        <v>4999</v>
      </c>
      <c r="J2719" s="6" t="str">
        <f t="shared" si="213"/>
        <v>Bengaluru</v>
      </c>
      <c r="K2719" s="6">
        <f>COUNTIFS(pg_transaction_cleaned!$O$2:$O$5743,A2719,pg_transaction_cleaned!$F$2:$F$5743,"CAPTURE")</f>
        <v>1</v>
      </c>
      <c r="L2719" s="7">
        <f>SUMIFS(pg_transaction_cleaned!$H$2:$H$5743,pg_transaction_cleaned!$O$2:$O$5743,A2719,pg_transaction_cleaned!$F$2:$F$5743,"CAPTURE")</f>
        <v>4999</v>
      </c>
      <c r="M2719" s="6">
        <f>COUNTIFS(pg_transaction_cleaned!$O$2:$O$5743,A2719,pg_transaction_cleaned!$F$2:$F$5743,"REFUND")</f>
        <v>0</v>
      </c>
      <c r="N2719" s="7">
        <f>SUMIFS(pg_transaction_cleaned!$H$2:$H$5743,pg_transaction_cleaned!$O$2:$O$5743,A2719,pg_transaction_cleaned!$F$2:$F$5743,"REFUND")</f>
        <v>0</v>
      </c>
      <c r="O2719" s="6" t="str">
        <f t="shared" si="214"/>
        <v>OK</v>
      </c>
      <c r="P2719" s="8">
        <f t="shared" si="215"/>
        <v>0</v>
      </c>
    </row>
    <row r="2720" spans="1:16" x14ac:dyDescent="0.3">
      <c r="A2720" s="6" t="s">
        <v>5434</v>
      </c>
      <c r="B2720" s="6" t="s">
        <v>11907</v>
      </c>
      <c r="C2720" s="6" t="s">
        <v>5435</v>
      </c>
      <c r="D2720" s="6" t="s">
        <v>61</v>
      </c>
      <c r="E2720" s="6" t="s">
        <v>18</v>
      </c>
      <c r="F2720" s="6" t="s">
        <v>11953</v>
      </c>
      <c r="G2720" s="6" t="s">
        <v>19</v>
      </c>
      <c r="H2720" s="10">
        <f t="shared" si="211"/>
        <v>46293</v>
      </c>
      <c r="I2720" s="7">
        <f t="shared" si="212"/>
        <v>3598</v>
      </c>
      <c r="J2720" s="6" t="str">
        <f t="shared" si="213"/>
        <v>Delhi</v>
      </c>
      <c r="K2720" s="6">
        <f>COUNTIFS(pg_transaction_cleaned!$O$2:$O$5743,A2720,pg_transaction_cleaned!$F$2:$F$5743,"CAPTURE")</f>
        <v>1</v>
      </c>
      <c r="L2720" s="7">
        <f>SUMIFS(pg_transaction_cleaned!$H$2:$H$5743,pg_transaction_cleaned!$O$2:$O$5743,A2720,pg_transaction_cleaned!$F$2:$F$5743,"CAPTURE")</f>
        <v>3598</v>
      </c>
      <c r="M2720" s="6">
        <f>COUNTIFS(pg_transaction_cleaned!$O$2:$O$5743,A2720,pg_transaction_cleaned!$F$2:$F$5743,"REFUND")</f>
        <v>0</v>
      </c>
      <c r="N2720" s="7">
        <f>SUMIFS(pg_transaction_cleaned!$H$2:$H$5743,pg_transaction_cleaned!$O$2:$O$5743,A2720,pg_transaction_cleaned!$F$2:$F$5743,"REFUND")</f>
        <v>0</v>
      </c>
      <c r="O2720" s="6" t="str">
        <f t="shared" si="214"/>
        <v>OK</v>
      </c>
      <c r="P2720" s="8">
        <f t="shared" si="215"/>
        <v>0</v>
      </c>
    </row>
    <row r="2721" spans="1:16" x14ac:dyDescent="0.3">
      <c r="A2721" s="6" t="s">
        <v>5436</v>
      </c>
      <c r="B2721" s="6" t="s">
        <v>11895</v>
      </c>
      <c r="C2721" s="6" t="s">
        <v>5437</v>
      </c>
      <c r="D2721" s="6" t="s">
        <v>26</v>
      </c>
      <c r="E2721" s="6" t="s">
        <v>43</v>
      </c>
      <c r="F2721" s="6" t="s">
        <v>11853</v>
      </c>
      <c r="G2721" s="6" t="s">
        <v>19</v>
      </c>
      <c r="H2721" s="10">
        <f t="shared" si="211"/>
        <v>46295</v>
      </c>
      <c r="I2721" s="7">
        <f t="shared" si="212"/>
        <v>1799</v>
      </c>
      <c r="J2721" s="6" t="str">
        <f t="shared" si="213"/>
        <v>Kolkata</v>
      </c>
      <c r="K2721" s="6">
        <f>COUNTIFS(pg_transaction_cleaned!$O$2:$O$5743,A2721,pg_transaction_cleaned!$F$2:$F$5743,"CAPTURE")</f>
        <v>1</v>
      </c>
      <c r="L2721" s="7">
        <f>SUMIFS(pg_transaction_cleaned!$H$2:$H$5743,pg_transaction_cleaned!$O$2:$O$5743,A2721,pg_transaction_cleaned!$F$2:$F$5743,"CAPTURE")</f>
        <v>1799</v>
      </c>
      <c r="M2721" s="6">
        <f>COUNTIFS(pg_transaction_cleaned!$O$2:$O$5743,A2721,pg_transaction_cleaned!$F$2:$F$5743,"REFUND")</f>
        <v>0</v>
      </c>
      <c r="N2721" s="7">
        <f>SUMIFS(pg_transaction_cleaned!$H$2:$H$5743,pg_transaction_cleaned!$O$2:$O$5743,A2721,pg_transaction_cleaned!$F$2:$F$5743,"REFUND")</f>
        <v>0</v>
      </c>
      <c r="O2721" s="6" t="str">
        <f t="shared" si="214"/>
        <v>OK</v>
      </c>
      <c r="P2721" s="8">
        <f t="shared" si="215"/>
        <v>0</v>
      </c>
    </row>
    <row r="2722" spans="1:16" x14ac:dyDescent="0.3">
      <c r="A2722" s="6" t="s">
        <v>5438</v>
      </c>
      <c r="B2722" s="6" t="s">
        <v>11877</v>
      </c>
      <c r="C2722" s="6" t="s">
        <v>5439</v>
      </c>
      <c r="D2722" s="6" t="s">
        <v>48</v>
      </c>
      <c r="E2722" s="6" t="s">
        <v>18</v>
      </c>
      <c r="F2722" s="6" t="s">
        <v>11861</v>
      </c>
      <c r="G2722" s="6" t="s">
        <v>19</v>
      </c>
      <c r="H2722" s="10">
        <f t="shared" si="211"/>
        <v>46267</v>
      </c>
      <c r="I2722" s="7">
        <f t="shared" si="212"/>
        <v>7999</v>
      </c>
      <c r="J2722" s="6" t="str">
        <f t="shared" si="213"/>
        <v>Jaipur</v>
      </c>
      <c r="K2722" s="6">
        <f>COUNTIFS(pg_transaction_cleaned!$O$2:$O$5743,A2722,pg_transaction_cleaned!$F$2:$F$5743,"CAPTURE")</f>
        <v>1</v>
      </c>
      <c r="L2722" s="7">
        <f>SUMIFS(pg_transaction_cleaned!$H$2:$H$5743,pg_transaction_cleaned!$O$2:$O$5743,A2722,pg_transaction_cleaned!$F$2:$F$5743,"CAPTURE")</f>
        <v>7999</v>
      </c>
      <c r="M2722" s="6">
        <f>COUNTIFS(pg_transaction_cleaned!$O$2:$O$5743,A2722,pg_transaction_cleaned!$F$2:$F$5743,"REFUND")</f>
        <v>0</v>
      </c>
      <c r="N2722" s="7">
        <f>SUMIFS(pg_transaction_cleaned!$H$2:$H$5743,pg_transaction_cleaned!$O$2:$O$5743,A2722,pg_transaction_cleaned!$F$2:$F$5743,"REFUND")</f>
        <v>0</v>
      </c>
      <c r="O2722" s="6" t="str">
        <f t="shared" si="214"/>
        <v>OK</v>
      </c>
      <c r="P2722" s="8">
        <f t="shared" si="215"/>
        <v>0</v>
      </c>
    </row>
    <row r="2723" spans="1:16" x14ac:dyDescent="0.3">
      <c r="A2723" s="6" t="s">
        <v>5440</v>
      </c>
      <c r="B2723" s="6" t="s">
        <v>11844</v>
      </c>
      <c r="C2723" s="6" t="s">
        <v>5441</v>
      </c>
      <c r="D2723" s="6" t="s">
        <v>48</v>
      </c>
      <c r="E2723" s="6" t="s">
        <v>18</v>
      </c>
      <c r="F2723" s="6" t="s">
        <v>11929</v>
      </c>
      <c r="G2723" s="6" t="s">
        <v>19</v>
      </c>
      <c r="H2723" s="10">
        <f t="shared" si="211"/>
        <v>46280</v>
      </c>
      <c r="I2723" s="7">
        <f t="shared" si="212"/>
        <v>799</v>
      </c>
      <c r="J2723" s="6" t="str">
        <f t="shared" si="213"/>
        <v>Jaipur</v>
      </c>
      <c r="K2723" s="6">
        <f>COUNTIFS(pg_transaction_cleaned!$O$2:$O$5743,A2723,pg_transaction_cleaned!$F$2:$F$5743,"CAPTURE")</f>
        <v>1</v>
      </c>
      <c r="L2723" s="7">
        <f>SUMIFS(pg_transaction_cleaned!$H$2:$H$5743,pg_transaction_cleaned!$O$2:$O$5743,A2723,pg_transaction_cleaned!$F$2:$F$5743,"CAPTURE")</f>
        <v>799</v>
      </c>
      <c r="M2723" s="6">
        <f>COUNTIFS(pg_transaction_cleaned!$O$2:$O$5743,A2723,pg_transaction_cleaned!$F$2:$F$5743,"REFUND")</f>
        <v>0</v>
      </c>
      <c r="N2723" s="7">
        <f>SUMIFS(pg_transaction_cleaned!$H$2:$H$5743,pg_transaction_cleaned!$O$2:$O$5743,A2723,pg_transaction_cleaned!$F$2:$F$5743,"REFUND")</f>
        <v>0</v>
      </c>
      <c r="O2723" s="6" t="str">
        <f t="shared" si="214"/>
        <v>OK</v>
      </c>
      <c r="P2723" s="8">
        <f t="shared" si="215"/>
        <v>0</v>
      </c>
    </row>
    <row r="2724" spans="1:16" x14ac:dyDescent="0.3">
      <c r="A2724" s="6" t="s">
        <v>5442</v>
      </c>
      <c r="B2724" s="6" t="s">
        <v>11909</v>
      </c>
      <c r="C2724" s="6" t="s">
        <v>5443</v>
      </c>
      <c r="D2724" s="6" t="s">
        <v>51</v>
      </c>
      <c r="E2724" s="6" t="s">
        <v>27</v>
      </c>
      <c r="F2724" s="6" t="s">
        <v>11971</v>
      </c>
      <c r="G2724" s="6" t="s">
        <v>19</v>
      </c>
      <c r="H2724" s="10">
        <f t="shared" si="211"/>
        <v>46276</v>
      </c>
      <c r="I2724" s="7">
        <f t="shared" si="212"/>
        <v>5597</v>
      </c>
      <c r="J2724" s="6" t="str">
        <f t="shared" si="213"/>
        <v>Chennai</v>
      </c>
      <c r="K2724" s="6">
        <f>COUNTIFS(pg_transaction_cleaned!$O$2:$O$5743,A2724,pg_transaction_cleaned!$F$2:$F$5743,"CAPTURE")</f>
        <v>1</v>
      </c>
      <c r="L2724" s="7">
        <f>SUMIFS(pg_transaction_cleaned!$H$2:$H$5743,pg_transaction_cleaned!$O$2:$O$5743,A2724,pg_transaction_cleaned!$F$2:$F$5743,"CAPTURE")</f>
        <v>5597</v>
      </c>
      <c r="M2724" s="6">
        <f>COUNTIFS(pg_transaction_cleaned!$O$2:$O$5743,A2724,pg_transaction_cleaned!$F$2:$F$5743,"REFUND")</f>
        <v>0</v>
      </c>
      <c r="N2724" s="7">
        <f>SUMIFS(pg_transaction_cleaned!$H$2:$H$5743,pg_transaction_cleaned!$O$2:$O$5743,A2724,pg_transaction_cleaned!$F$2:$F$5743,"REFUND")</f>
        <v>0</v>
      </c>
      <c r="O2724" s="6" t="str">
        <f t="shared" si="214"/>
        <v>OK</v>
      </c>
      <c r="P2724" s="8">
        <f t="shared" si="215"/>
        <v>0</v>
      </c>
    </row>
    <row r="2725" spans="1:16" x14ac:dyDescent="0.3">
      <c r="A2725" s="6" t="s">
        <v>5444</v>
      </c>
      <c r="B2725" s="6" t="s">
        <v>11905</v>
      </c>
      <c r="C2725" s="6" t="s">
        <v>5445</v>
      </c>
      <c r="D2725" s="6" t="s">
        <v>48</v>
      </c>
      <c r="E2725" s="6" t="s">
        <v>27</v>
      </c>
      <c r="F2725" s="6" t="s">
        <v>11855</v>
      </c>
      <c r="G2725" s="6" t="s">
        <v>19</v>
      </c>
      <c r="H2725" s="10">
        <f t="shared" si="211"/>
        <v>46291</v>
      </c>
      <c r="I2725" s="7">
        <f t="shared" si="212"/>
        <v>4999</v>
      </c>
      <c r="J2725" s="6" t="str">
        <f t="shared" si="213"/>
        <v>Jaipur</v>
      </c>
      <c r="K2725" s="6">
        <f>COUNTIFS(pg_transaction_cleaned!$O$2:$O$5743,A2725,pg_transaction_cleaned!$F$2:$F$5743,"CAPTURE")</f>
        <v>1</v>
      </c>
      <c r="L2725" s="7">
        <f>SUMIFS(pg_transaction_cleaned!$H$2:$H$5743,pg_transaction_cleaned!$O$2:$O$5743,A2725,pg_transaction_cleaned!$F$2:$F$5743,"CAPTURE")</f>
        <v>4999</v>
      </c>
      <c r="M2725" s="6">
        <f>COUNTIFS(pg_transaction_cleaned!$O$2:$O$5743,A2725,pg_transaction_cleaned!$F$2:$F$5743,"REFUND")</f>
        <v>0</v>
      </c>
      <c r="N2725" s="7">
        <f>SUMIFS(pg_transaction_cleaned!$H$2:$H$5743,pg_transaction_cleaned!$O$2:$O$5743,A2725,pg_transaction_cleaned!$F$2:$F$5743,"REFUND")</f>
        <v>0</v>
      </c>
      <c r="O2725" s="6" t="str">
        <f t="shared" si="214"/>
        <v>OK</v>
      </c>
      <c r="P2725" s="8">
        <f t="shared" si="215"/>
        <v>0</v>
      </c>
    </row>
    <row r="2726" spans="1:16" x14ac:dyDescent="0.3">
      <c r="A2726" s="6" t="s">
        <v>5446</v>
      </c>
      <c r="B2726" s="6" t="s">
        <v>11926</v>
      </c>
      <c r="C2726" s="6" t="s">
        <v>5447</v>
      </c>
      <c r="D2726" s="6" t="s">
        <v>51</v>
      </c>
      <c r="E2726" s="6" t="s">
        <v>54</v>
      </c>
      <c r="F2726" s="6" t="s">
        <v>11841</v>
      </c>
      <c r="G2726" s="6" t="s">
        <v>115</v>
      </c>
      <c r="H2726" s="10">
        <f t="shared" si="211"/>
        <v>46270</v>
      </c>
      <c r="I2726" s="7">
        <f t="shared" si="212"/>
        <v>2499</v>
      </c>
      <c r="J2726" s="6" t="str">
        <f t="shared" si="213"/>
        <v>Chennai</v>
      </c>
      <c r="K2726" s="6">
        <f>COUNTIFS(pg_transaction_cleaned!$O$2:$O$5743,A2726,pg_transaction_cleaned!$F$2:$F$5743,"CAPTURE")</f>
        <v>0</v>
      </c>
      <c r="L2726" s="7">
        <f>SUMIFS(pg_transaction_cleaned!$H$2:$H$5743,pg_transaction_cleaned!$O$2:$O$5743,A2726,pg_transaction_cleaned!$F$2:$F$5743,"CAPTURE")</f>
        <v>0</v>
      </c>
      <c r="M2726" s="6">
        <f>COUNTIFS(pg_transaction_cleaned!$O$2:$O$5743,A2726,pg_transaction_cleaned!$F$2:$F$5743,"REFUND")</f>
        <v>0</v>
      </c>
      <c r="N2726" s="7">
        <f>SUMIFS(pg_transaction_cleaned!$H$2:$H$5743,pg_transaction_cleaned!$O$2:$O$5743,A2726,pg_transaction_cleaned!$F$2:$F$5743,"REFUND")</f>
        <v>0</v>
      </c>
      <c r="O2726" s="6" t="str">
        <f t="shared" si="214"/>
        <v>OK</v>
      </c>
      <c r="P2726" s="8">
        <f t="shared" si="215"/>
        <v>0</v>
      </c>
    </row>
    <row r="2727" spans="1:16" x14ac:dyDescent="0.3">
      <c r="A2727" s="6" t="s">
        <v>5448</v>
      </c>
      <c r="B2727" s="6" t="s">
        <v>11911</v>
      </c>
      <c r="C2727" s="6" t="s">
        <v>5449</v>
      </c>
      <c r="D2727" s="6" t="s">
        <v>42</v>
      </c>
      <c r="E2727" s="6" t="s">
        <v>18</v>
      </c>
      <c r="F2727" s="6" t="s">
        <v>11861</v>
      </c>
      <c r="G2727" s="6" t="s">
        <v>19</v>
      </c>
      <c r="H2727" s="10">
        <f t="shared" si="211"/>
        <v>46266</v>
      </c>
      <c r="I2727" s="7">
        <f t="shared" si="212"/>
        <v>7999</v>
      </c>
      <c r="J2727" s="6" t="str">
        <f t="shared" si="213"/>
        <v>Hyderabad</v>
      </c>
      <c r="K2727" s="6">
        <f>COUNTIFS(pg_transaction_cleaned!$O$2:$O$5743,A2727,pg_transaction_cleaned!$F$2:$F$5743,"CAPTURE")</f>
        <v>1</v>
      </c>
      <c r="L2727" s="7">
        <f>SUMIFS(pg_transaction_cleaned!$H$2:$H$5743,pg_transaction_cleaned!$O$2:$O$5743,A2727,pg_transaction_cleaned!$F$2:$F$5743,"CAPTURE")</f>
        <v>7999</v>
      </c>
      <c r="M2727" s="6">
        <f>COUNTIFS(pg_transaction_cleaned!$O$2:$O$5743,A2727,pg_transaction_cleaned!$F$2:$F$5743,"REFUND")</f>
        <v>0</v>
      </c>
      <c r="N2727" s="7">
        <f>SUMIFS(pg_transaction_cleaned!$H$2:$H$5743,pg_transaction_cleaned!$O$2:$O$5743,A2727,pg_transaction_cleaned!$F$2:$F$5743,"REFUND")</f>
        <v>0</v>
      </c>
      <c r="O2727" s="6" t="str">
        <f t="shared" si="214"/>
        <v>OK</v>
      </c>
      <c r="P2727" s="8">
        <f t="shared" si="215"/>
        <v>0</v>
      </c>
    </row>
    <row r="2728" spans="1:16" x14ac:dyDescent="0.3">
      <c r="A2728" s="6" t="s">
        <v>5450</v>
      </c>
      <c r="B2728" s="6" t="s">
        <v>11942</v>
      </c>
      <c r="C2728" s="6" t="s">
        <v>5451</v>
      </c>
      <c r="D2728" s="6" t="s">
        <v>61</v>
      </c>
      <c r="E2728" s="6" t="s">
        <v>18</v>
      </c>
      <c r="F2728" s="6" t="s">
        <v>12057</v>
      </c>
      <c r="G2728" s="6" t="s">
        <v>19</v>
      </c>
      <c r="H2728" s="10">
        <f t="shared" si="211"/>
        <v>46277</v>
      </c>
      <c r="I2728" s="7">
        <f t="shared" si="212"/>
        <v>6097</v>
      </c>
      <c r="J2728" s="6" t="str">
        <f t="shared" si="213"/>
        <v>Delhi</v>
      </c>
      <c r="K2728" s="6">
        <f>COUNTIFS(pg_transaction_cleaned!$O$2:$O$5743,A2728,pg_transaction_cleaned!$F$2:$F$5743,"CAPTURE")</f>
        <v>1</v>
      </c>
      <c r="L2728" s="7">
        <f>SUMIFS(pg_transaction_cleaned!$H$2:$H$5743,pg_transaction_cleaned!$O$2:$O$5743,A2728,pg_transaction_cleaned!$F$2:$F$5743,"CAPTURE")</f>
        <v>6097</v>
      </c>
      <c r="M2728" s="6">
        <f>COUNTIFS(pg_transaction_cleaned!$O$2:$O$5743,A2728,pg_transaction_cleaned!$F$2:$F$5743,"REFUND")</f>
        <v>0</v>
      </c>
      <c r="N2728" s="7">
        <f>SUMIFS(pg_transaction_cleaned!$H$2:$H$5743,pg_transaction_cleaned!$O$2:$O$5743,A2728,pg_transaction_cleaned!$F$2:$F$5743,"REFUND")</f>
        <v>0</v>
      </c>
      <c r="O2728" s="6" t="str">
        <f t="shared" si="214"/>
        <v>OK</v>
      </c>
      <c r="P2728" s="8">
        <f t="shared" si="215"/>
        <v>0</v>
      </c>
    </row>
    <row r="2729" spans="1:16" x14ac:dyDescent="0.3">
      <c r="A2729" s="6" t="s">
        <v>5452</v>
      </c>
      <c r="B2729" s="6" t="s">
        <v>11826</v>
      </c>
      <c r="C2729" s="6" t="s">
        <v>5453</v>
      </c>
      <c r="D2729" s="6" t="s">
        <v>75</v>
      </c>
      <c r="E2729" s="6" t="s">
        <v>18</v>
      </c>
      <c r="F2729" s="6" t="s">
        <v>11855</v>
      </c>
      <c r="G2729" s="6" t="s">
        <v>19</v>
      </c>
      <c r="H2729" s="10">
        <f t="shared" si="211"/>
        <v>46286</v>
      </c>
      <c r="I2729" s="7">
        <f t="shared" si="212"/>
        <v>4999</v>
      </c>
      <c r="J2729" s="6" t="str">
        <f t="shared" si="213"/>
        <v>Mumbai</v>
      </c>
      <c r="K2729" s="6">
        <f>COUNTIFS(pg_transaction_cleaned!$O$2:$O$5743,A2729,pg_transaction_cleaned!$F$2:$F$5743,"CAPTURE")</f>
        <v>1</v>
      </c>
      <c r="L2729" s="7">
        <f>SUMIFS(pg_transaction_cleaned!$H$2:$H$5743,pg_transaction_cleaned!$O$2:$O$5743,A2729,pg_transaction_cleaned!$F$2:$F$5743,"CAPTURE")</f>
        <v>4999</v>
      </c>
      <c r="M2729" s="6">
        <f>COUNTIFS(pg_transaction_cleaned!$O$2:$O$5743,A2729,pg_transaction_cleaned!$F$2:$F$5743,"REFUND")</f>
        <v>0</v>
      </c>
      <c r="N2729" s="7">
        <f>SUMIFS(pg_transaction_cleaned!$H$2:$H$5743,pg_transaction_cleaned!$O$2:$O$5743,A2729,pg_transaction_cleaned!$F$2:$F$5743,"REFUND")</f>
        <v>0</v>
      </c>
      <c r="O2729" s="6" t="str">
        <f t="shared" si="214"/>
        <v>OK</v>
      </c>
      <c r="P2729" s="8">
        <f t="shared" si="215"/>
        <v>0</v>
      </c>
    </row>
    <row r="2730" spans="1:16" x14ac:dyDescent="0.3">
      <c r="A2730" s="6" t="s">
        <v>5454</v>
      </c>
      <c r="B2730" s="6" t="s">
        <v>11834</v>
      </c>
      <c r="C2730" s="6" t="s">
        <v>5455</v>
      </c>
      <c r="D2730" s="6" t="s">
        <v>26</v>
      </c>
      <c r="E2730" s="6" t="s">
        <v>18</v>
      </c>
      <c r="F2730" s="6" t="s">
        <v>11863</v>
      </c>
      <c r="G2730" s="6" t="s">
        <v>19</v>
      </c>
      <c r="H2730" s="10">
        <f t="shared" si="211"/>
        <v>46276</v>
      </c>
      <c r="I2730" s="7">
        <f t="shared" si="212"/>
        <v>1499</v>
      </c>
      <c r="J2730" s="6" t="str">
        <f t="shared" si="213"/>
        <v>Kolkata</v>
      </c>
      <c r="K2730" s="6">
        <f>COUNTIFS(pg_transaction_cleaned!$O$2:$O$5743,A2730,pg_transaction_cleaned!$F$2:$F$5743,"CAPTURE")</f>
        <v>1</v>
      </c>
      <c r="L2730" s="7">
        <f>SUMIFS(pg_transaction_cleaned!$H$2:$H$5743,pg_transaction_cleaned!$O$2:$O$5743,A2730,pg_transaction_cleaned!$F$2:$F$5743,"CAPTURE")</f>
        <v>1499</v>
      </c>
      <c r="M2730" s="6">
        <f>COUNTIFS(pg_transaction_cleaned!$O$2:$O$5743,A2730,pg_transaction_cleaned!$F$2:$F$5743,"REFUND")</f>
        <v>0</v>
      </c>
      <c r="N2730" s="7">
        <f>SUMIFS(pg_transaction_cleaned!$H$2:$H$5743,pg_transaction_cleaned!$O$2:$O$5743,A2730,pg_transaction_cleaned!$F$2:$F$5743,"REFUND")</f>
        <v>0</v>
      </c>
      <c r="O2730" s="6" t="str">
        <f t="shared" si="214"/>
        <v>OK</v>
      </c>
      <c r="P2730" s="8">
        <f t="shared" si="215"/>
        <v>0</v>
      </c>
    </row>
    <row r="2731" spans="1:16" x14ac:dyDescent="0.3">
      <c r="A2731" s="6" t="s">
        <v>5456</v>
      </c>
      <c r="B2731" s="6" t="s">
        <v>11838</v>
      </c>
      <c r="C2731" s="6" t="s">
        <v>5457</v>
      </c>
      <c r="D2731" s="6" t="s">
        <v>48</v>
      </c>
      <c r="E2731" s="6" t="s">
        <v>18</v>
      </c>
      <c r="F2731" s="6" t="s">
        <v>11919</v>
      </c>
      <c r="G2731" s="6" t="s">
        <v>19</v>
      </c>
      <c r="H2731" s="10">
        <f t="shared" si="211"/>
        <v>46283</v>
      </c>
      <c r="I2731" s="7">
        <f t="shared" si="212"/>
        <v>3847</v>
      </c>
      <c r="J2731" s="6" t="str">
        <f t="shared" si="213"/>
        <v>Jaipur</v>
      </c>
      <c r="K2731" s="6">
        <f>COUNTIFS(pg_transaction_cleaned!$O$2:$O$5743,A2731,pg_transaction_cleaned!$F$2:$F$5743,"CAPTURE")</f>
        <v>1</v>
      </c>
      <c r="L2731" s="7">
        <f>SUMIFS(pg_transaction_cleaned!$H$2:$H$5743,pg_transaction_cleaned!$O$2:$O$5743,A2731,pg_transaction_cleaned!$F$2:$F$5743,"CAPTURE")</f>
        <v>3847</v>
      </c>
      <c r="M2731" s="6">
        <f>COUNTIFS(pg_transaction_cleaned!$O$2:$O$5743,A2731,pg_transaction_cleaned!$F$2:$F$5743,"REFUND")</f>
        <v>0</v>
      </c>
      <c r="N2731" s="7">
        <f>SUMIFS(pg_transaction_cleaned!$H$2:$H$5743,pg_transaction_cleaned!$O$2:$O$5743,A2731,pg_transaction_cleaned!$F$2:$F$5743,"REFUND")</f>
        <v>0</v>
      </c>
      <c r="O2731" s="6" t="str">
        <f t="shared" si="214"/>
        <v>OK</v>
      </c>
      <c r="P2731" s="8">
        <f t="shared" si="215"/>
        <v>0</v>
      </c>
    </row>
    <row r="2732" spans="1:16" x14ac:dyDescent="0.3">
      <c r="A2732" s="6" t="s">
        <v>5458</v>
      </c>
      <c r="B2732" s="6" t="s">
        <v>11846</v>
      </c>
      <c r="C2732" s="6" t="s">
        <v>5459</v>
      </c>
      <c r="D2732" s="6" t="s">
        <v>34</v>
      </c>
      <c r="E2732" s="6" t="s">
        <v>27</v>
      </c>
      <c r="F2732" s="6" t="s">
        <v>11860</v>
      </c>
      <c r="G2732" s="6" t="s">
        <v>19</v>
      </c>
      <c r="H2732" s="10">
        <f t="shared" si="211"/>
        <v>46285</v>
      </c>
      <c r="I2732" s="7">
        <f t="shared" si="212"/>
        <v>3798</v>
      </c>
      <c r="J2732" s="6" t="str">
        <f t="shared" si="213"/>
        <v>Ahmedabad</v>
      </c>
      <c r="K2732" s="6">
        <f>COUNTIFS(pg_transaction_cleaned!$O$2:$O$5743,A2732,pg_transaction_cleaned!$F$2:$F$5743,"CAPTURE")</f>
        <v>1</v>
      </c>
      <c r="L2732" s="7">
        <f>SUMIFS(pg_transaction_cleaned!$H$2:$H$5743,pg_transaction_cleaned!$O$2:$O$5743,A2732,pg_transaction_cleaned!$F$2:$F$5743,"CAPTURE")</f>
        <v>3798</v>
      </c>
      <c r="M2732" s="6">
        <f>COUNTIFS(pg_transaction_cleaned!$O$2:$O$5743,A2732,pg_transaction_cleaned!$F$2:$F$5743,"REFUND")</f>
        <v>0</v>
      </c>
      <c r="N2732" s="7">
        <f>SUMIFS(pg_transaction_cleaned!$H$2:$H$5743,pg_transaction_cleaned!$O$2:$O$5743,A2732,pg_transaction_cleaned!$F$2:$F$5743,"REFUND")</f>
        <v>0</v>
      </c>
      <c r="O2732" s="6" t="str">
        <f t="shared" si="214"/>
        <v>OK</v>
      </c>
      <c r="P2732" s="8">
        <f t="shared" si="215"/>
        <v>0</v>
      </c>
    </row>
    <row r="2733" spans="1:16" x14ac:dyDescent="0.3">
      <c r="A2733" s="6" t="s">
        <v>5460</v>
      </c>
      <c r="B2733" s="6" t="s">
        <v>11936</v>
      </c>
      <c r="C2733" s="6" t="s">
        <v>5461</v>
      </c>
      <c r="D2733" s="6" t="s">
        <v>26</v>
      </c>
      <c r="E2733" s="6" t="s">
        <v>27</v>
      </c>
      <c r="F2733" s="6" t="s">
        <v>12117</v>
      </c>
      <c r="G2733" s="6" t="s">
        <v>115</v>
      </c>
      <c r="H2733" s="10">
        <f t="shared" si="211"/>
        <v>46293</v>
      </c>
      <c r="I2733" s="7">
        <f t="shared" si="212"/>
        <v>3397</v>
      </c>
      <c r="J2733" s="6" t="str">
        <f t="shared" si="213"/>
        <v>Kolkata</v>
      </c>
      <c r="K2733" s="6">
        <f>COUNTIFS(pg_transaction_cleaned!$O$2:$O$5743,A2733,pg_transaction_cleaned!$F$2:$F$5743,"CAPTURE")</f>
        <v>0</v>
      </c>
      <c r="L2733" s="7">
        <f>SUMIFS(pg_transaction_cleaned!$H$2:$H$5743,pg_transaction_cleaned!$O$2:$O$5743,A2733,pg_transaction_cleaned!$F$2:$F$5743,"CAPTURE")</f>
        <v>0</v>
      </c>
      <c r="M2733" s="6">
        <f>COUNTIFS(pg_transaction_cleaned!$O$2:$O$5743,A2733,pg_transaction_cleaned!$F$2:$F$5743,"REFUND")</f>
        <v>0</v>
      </c>
      <c r="N2733" s="7">
        <f>SUMIFS(pg_transaction_cleaned!$H$2:$H$5743,pg_transaction_cleaned!$O$2:$O$5743,A2733,pg_transaction_cleaned!$F$2:$F$5743,"REFUND")</f>
        <v>0</v>
      </c>
      <c r="O2733" s="6" t="str">
        <f t="shared" si="214"/>
        <v>OK</v>
      </c>
      <c r="P2733" s="8">
        <f t="shared" si="215"/>
        <v>0</v>
      </c>
    </row>
    <row r="2734" spans="1:16" x14ac:dyDescent="0.3">
      <c r="A2734" s="6" t="s">
        <v>5462</v>
      </c>
      <c r="B2734" s="6" t="s">
        <v>11926</v>
      </c>
      <c r="C2734" s="6" t="s">
        <v>5463</v>
      </c>
      <c r="D2734" s="6" t="s">
        <v>51</v>
      </c>
      <c r="E2734" s="6" t="s">
        <v>54</v>
      </c>
      <c r="F2734" s="6" t="s">
        <v>12156</v>
      </c>
      <c r="G2734" s="6" t="s">
        <v>19</v>
      </c>
      <c r="H2734" s="10">
        <f t="shared" si="211"/>
        <v>46270</v>
      </c>
      <c r="I2734" s="7">
        <f t="shared" si="212"/>
        <v>1797</v>
      </c>
      <c r="J2734" s="6" t="str">
        <f t="shared" si="213"/>
        <v>Chennai</v>
      </c>
      <c r="K2734" s="6">
        <f>COUNTIFS(pg_transaction_cleaned!$O$2:$O$5743,A2734,pg_transaction_cleaned!$F$2:$F$5743,"CAPTURE")</f>
        <v>1</v>
      </c>
      <c r="L2734" s="7">
        <f>SUMIFS(pg_transaction_cleaned!$H$2:$H$5743,pg_transaction_cleaned!$O$2:$O$5743,A2734,pg_transaction_cleaned!$F$2:$F$5743,"CAPTURE")</f>
        <v>1797</v>
      </c>
      <c r="M2734" s="6">
        <f>COUNTIFS(pg_transaction_cleaned!$O$2:$O$5743,A2734,pg_transaction_cleaned!$F$2:$F$5743,"REFUND")</f>
        <v>0</v>
      </c>
      <c r="N2734" s="7">
        <f>SUMIFS(pg_transaction_cleaned!$H$2:$H$5743,pg_transaction_cleaned!$O$2:$O$5743,A2734,pg_transaction_cleaned!$F$2:$F$5743,"REFUND")</f>
        <v>0</v>
      </c>
      <c r="O2734" s="6" t="str">
        <f t="shared" si="214"/>
        <v>OK</v>
      </c>
      <c r="P2734" s="8">
        <f t="shared" si="215"/>
        <v>0</v>
      </c>
    </row>
    <row r="2735" spans="1:16" x14ac:dyDescent="0.3">
      <c r="A2735" s="6" t="s">
        <v>5464</v>
      </c>
      <c r="B2735" s="6" t="s">
        <v>11908</v>
      </c>
      <c r="C2735" s="6" t="s">
        <v>5465</v>
      </c>
      <c r="D2735" s="6" t="s">
        <v>48</v>
      </c>
      <c r="E2735" s="6" t="s">
        <v>43</v>
      </c>
      <c r="F2735" s="6" t="s">
        <v>11843</v>
      </c>
      <c r="G2735" s="6" t="s">
        <v>19</v>
      </c>
      <c r="H2735" s="10">
        <f t="shared" si="211"/>
        <v>46275</v>
      </c>
      <c r="I2735" s="7">
        <f t="shared" si="212"/>
        <v>349</v>
      </c>
      <c r="J2735" s="6" t="str">
        <f t="shared" si="213"/>
        <v>Jaipur</v>
      </c>
      <c r="K2735" s="6">
        <f>COUNTIFS(pg_transaction_cleaned!$O$2:$O$5743,A2735,pg_transaction_cleaned!$F$2:$F$5743,"CAPTURE")</f>
        <v>1</v>
      </c>
      <c r="L2735" s="7">
        <f>SUMIFS(pg_transaction_cleaned!$H$2:$H$5743,pg_transaction_cleaned!$O$2:$O$5743,A2735,pg_transaction_cleaned!$F$2:$F$5743,"CAPTURE")</f>
        <v>349</v>
      </c>
      <c r="M2735" s="6">
        <f>COUNTIFS(pg_transaction_cleaned!$O$2:$O$5743,A2735,pg_transaction_cleaned!$F$2:$F$5743,"REFUND")</f>
        <v>0</v>
      </c>
      <c r="N2735" s="7">
        <f>SUMIFS(pg_transaction_cleaned!$H$2:$H$5743,pg_transaction_cleaned!$O$2:$O$5743,A2735,pg_transaction_cleaned!$F$2:$F$5743,"REFUND")</f>
        <v>0</v>
      </c>
      <c r="O2735" s="6" t="str">
        <f t="shared" si="214"/>
        <v>OK</v>
      </c>
      <c r="P2735" s="8">
        <f t="shared" si="215"/>
        <v>0</v>
      </c>
    </row>
    <row r="2736" spans="1:16" x14ac:dyDescent="0.3">
      <c r="A2736" s="6" t="s">
        <v>5466</v>
      </c>
      <c r="B2736" s="6" t="s">
        <v>11905</v>
      </c>
      <c r="C2736" s="6" t="s">
        <v>5467</v>
      </c>
      <c r="D2736" s="6" t="s">
        <v>23</v>
      </c>
      <c r="E2736" s="6" t="s">
        <v>43</v>
      </c>
      <c r="F2736" s="6" t="s">
        <v>11851</v>
      </c>
      <c r="G2736" s="6" t="s">
        <v>19</v>
      </c>
      <c r="H2736" s="10">
        <f t="shared" si="211"/>
        <v>46291</v>
      </c>
      <c r="I2736" s="7">
        <f t="shared" si="212"/>
        <v>3499</v>
      </c>
      <c r="J2736" s="6" t="str">
        <f t="shared" si="213"/>
        <v>Bengaluru</v>
      </c>
      <c r="K2736" s="6">
        <f>COUNTIFS(pg_transaction_cleaned!$O$2:$O$5743,A2736,pg_transaction_cleaned!$F$2:$F$5743,"CAPTURE")</f>
        <v>1</v>
      </c>
      <c r="L2736" s="7">
        <f>SUMIFS(pg_transaction_cleaned!$H$2:$H$5743,pg_transaction_cleaned!$O$2:$O$5743,A2736,pg_transaction_cleaned!$F$2:$F$5743,"CAPTURE")</f>
        <v>3499</v>
      </c>
      <c r="M2736" s="6">
        <f>COUNTIFS(pg_transaction_cleaned!$O$2:$O$5743,A2736,pg_transaction_cleaned!$F$2:$F$5743,"REFUND")</f>
        <v>0</v>
      </c>
      <c r="N2736" s="7">
        <f>SUMIFS(pg_transaction_cleaned!$H$2:$H$5743,pg_transaction_cleaned!$O$2:$O$5743,A2736,pg_transaction_cleaned!$F$2:$F$5743,"REFUND")</f>
        <v>0</v>
      </c>
      <c r="O2736" s="6" t="str">
        <f t="shared" si="214"/>
        <v>OK</v>
      </c>
      <c r="P2736" s="8">
        <f t="shared" si="215"/>
        <v>0</v>
      </c>
    </row>
    <row r="2737" spans="1:16" x14ac:dyDescent="0.3">
      <c r="A2737" s="6" t="s">
        <v>5468</v>
      </c>
      <c r="B2737" s="6" t="s">
        <v>11846</v>
      </c>
      <c r="C2737" s="6" t="s">
        <v>5469</v>
      </c>
      <c r="D2737" s="6" t="s">
        <v>17</v>
      </c>
      <c r="E2737" s="6" t="s">
        <v>27</v>
      </c>
      <c r="F2737" s="6" t="s">
        <v>11861</v>
      </c>
      <c r="G2737" s="6" t="s">
        <v>19</v>
      </c>
      <c r="H2737" s="10">
        <f t="shared" si="211"/>
        <v>46285</v>
      </c>
      <c r="I2737" s="7">
        <f t="shared" si="212"/>
        <v>7999</v>
      </c>
      <c r="J2737" s="6" t="str">
        <f t="shared" si="213"/>
        <v>Pune</v>
      </c>
      <c r="K2737" s="6">
        <f>COUNTIFS(pg_transaction_cleaned!$O$2:$O$5743,A2737,pg_transaction_cleaned!$F$2:$F$5743,"CAPTURE")</f>
        <v>1</v>
      </c>
      <c r="L2737" s="7">
        <f>SUMIFS(pg_transaction_cleaned!$H$2:$H$5743,pg_transaction_cleaned!$O$2:$O$5743,A2737,pg_transaction_cleaned!$F$2:$F$5743,"CAPTURE")</f>
        <v>7999</v>
      </c>
      <c r="M2737" s="6">
        <f>COUNTIFS(pg_transaction_cleaned!$O$2:$O$5743,A2737,pg_transaction_cleaned!$F$2:$F$5743,"REFUND")</f>
        <v>0</v>
      </c>
      <c r="N2737" s="7">
        <f>SUMIFS(pg_transaction_cleaned!$H$2:$H$5743,pg_transaction_cleaned!$O$2:$O$5743,A2737,pg_transaction_cleaned!$F$2:$F$5743,"REFUND")</f>
        <v>0</v>
      </c>
      <c r="O2737" s="6" t="str">
        <f t="shared" si="214"/>
        <v>OK</v>
      </c>
      <c r="P2737" s="8">
        <f t="shared" si="215"/>
        <v>0</v>
      </c>
    </row>
    <row r="2738" spans="1:16" x14ac:dyDescent="0.3">
      <c r="A2738" s="6" t="s">
        <v>5470</v>
      </c>
      <c r="B2738" s="6" t="s">
        <v>11968</v>
      </c>
      <c r="C2738" s="6" t="s">
        <v>5471</v>
      </c>
      <c r="D2738" s="6" t="s">
        <v>42</v>
      </c>
      <c r="E2738" s="6" t="s">
        <v>18</v>
      </c>
      <c r="F2738" s="6" t="s">
        <v>11860</v>
      </c>
      <c r="G2738" s="6" t="s">
        <v>115</v>
      </c>
      <c r="H2738" s="10">
        <f t="shared" si="211"/>
        <v>46267</v>
      </c>
      <c r="I2738" s="7">
        <f t="shared" si="212"/>
        <v>3798</v>
      </c>
      <c r="J2738" s="6" t="str">
        <f t="shared" si="213"/>
        <v>Hyderabad</v>
      </c>
      <c r="K2738" s="6">
        <f>COUNTIFS(pg_transaction_cleaned!$O$2:$O$5743,A2738,pg_transaction_cleaned!$F$2:$F$5743,"CAPTURE")</f>
        <v>0</v>
      </c>
      <c r="L2738" s="7">
        <f>SUMIFS(pg_transaction_cleaned!$H$2:$H$5743,pg_transaction_cleaned!$O$2:$O$5743,A2738,pg_transaction_cleaned!$F$2:$F$5743,"CAPTURE")</f>
        <v>0</v>
      </c>
      <c r="M2738" s="6">
        <f>COUNTIFS(pg_transaction_cleaned!$O$2:$O$5743,A2738,pg_transaction_cleaned!$F$2:$F$5743,"REFUND")</f>
        <v>0</v>
      </c>
      <c r="N2738" s="7">
        <f>SUMIFS(pg_transaction_cleaned!$H$2:$H$5743,pg_transaction_cleaned!$O$2:$O$5743,A2738,pg_transaction_cleaned!$F$2:$F$5743,"REFUND")</f>
        <v>0</v>
      </c>
      <c r="O2738" s="6" t="str">
        <f t="shared" si="214"/>
        <v>OK</v>
      </c>
      <c r="P2738" s="8">
        <f t="shared" si="215"/>
        <v>0</v>
      </c>
    </row>
    <row r="2739" spans="1:16" x14ac:dyDescent="0.3">
      <c r="A2739" s="6" t="s">
        <v>5472</v>
      </c>
      <c r="B2739" s="6" t="s">
        <v>11958</v>
      </c>
      <c r="C2739" s="6" t="s">
        <v>5473</v>
      </c>
      <c r="D2739" s="6" t="s">
        <v>48</v>
      </c>
      <c r="E2739" s="6" t="s">
        <v>18</v>
      </c>
      <c r="F2739" s="6" t="s">
        <v>11869</v>
      </c>
      <c r="G2739" s="6" t="s">
        <v>19</v>
      </c>
      <c r="H2739" s="10">
        <f t="shared" si="211"/>
        <v>46281</v>
      </c>
      <c r="I2739" s="7">
        <f t="shared" si="212"/>
        <v>599</v>
      </c>
      <c r="J2739" s="6" t="str">
        <f t="shared" si="213"/>
        <v>Jaipur</v>
      </c>
      <c r="K2739" s="6">
        <f>COUNTIFS(pg_transaction_cleaned!$O$2:$O$5743,A2739,pg_transaction_cleaned!$F$2:$F$5743,"CAPTURE")</f>
        <v>1</v>
      </c>
      <c r="L2739" s="7">
        <f>SUMIFS(pg_transaction_cleaned!$H$2:$H$5743,pg_transaction_cleaned!$O$2:$O$5743,A2739,pg_transaction_cleaned!$F$2:$F$5743,"CAPTURE")</f>
        <v>599</v>
      </c>
      <c r="M2739" s="6">
        <f>COUNTIFS(pg_transaction_cleaned!$O$2:$O$5743,A2739,pg_transaction_cleaned!$F$2:$F$5743,"REFUND")</f>
        <v>0</v>
      </c>
      <c r="N2739" s="7">
        <f>SUMIFS(pg_transaction_cleaned!$H$2:$H$5743,pg_transaction_cleaned!$O$2:$O$5743,A2739,pg_transaction_cleaned!$F$2:$F$5743,"REFUND")</f>
        <v>0</v>
      </c>
      <c r="O2739" s="6" t="str">
        <f t="shared" si="214"/>
        <v>OK</v>
      </c>
      <c r="P2739" s="8">
        <f t="shared" si="215"/>
        <v>0</v>
      </c>
    </row>
    <row r="2740" spans="1:16" x14ac:dyDescent="0.3">
      <c r="A2740" s="6" t="s">
        <v>5474</v>
      </c>
      <c r="B2740" s="6" t="s">
        <v>11859</v>
      </c>
      <c r="C2740" s="6" t="s">
        <v>5475</v>
      </c>
      <c r="D2740" s="6" t="s">
        <v>61</v>
      </c>
      <c r="E2740" s="6" t="s">
        <v>27</v>
      </c>
      <c r="F2740" s="6" t="s">
        <v>11889</v>
      </c>
      <c r="G2740" s="6" t="s">
        <v>19</v>
      </c>
      <c r="H2740" s="10">
        <f t="shared" si="211"/>
        <v>46271</v>
      </c>
      <c r="I2740" s="7">
        <f t="shared" si="212"/>
        <v>3098</v>
      </c>
      <c r="J2740" s="6" t="str">
        <f t="shared" si="213"/>
        <v>Delhi</v>
      </c>
      <c r="K2740" s="6">
        <f>COUNTIFS(pg_transaction_cleaned!$O$2:$O$5743,A2740,pg_transaction_cleaned!$F$2:$F$5743,"CAPTURE")</f>
        <v>1</v>
      </c>
      <c r="L2740" s="7">
        <f>SUMIFS(pg_transaction_cleaned!$H$2:$H$5743,pg_transaction_cleaned!$O$2:$O$5743,A2740,pg_transaction_cleaned!$F$2:$F$5743,"CAPTURE")</f>
        <v>3098</v>
      </c>
      <c r="M2740" s="6">
        <f>COUNTIFS(pg_transaction_cleaned!$O$2:$O$5743,A2740,pg_transaction_cleaned!$F$2:$F$5743,"REFUND")</f>
        <v>0</v>
      </c>
      <c r="N2740" s="7">
        <f>SUMIFS(pg_transaction_cleaned!$H$2:$H$5743,pg_transaction_cleaned!$O$2:$O$5743,A2740,pg_transaction_cleaned!$F$2:$F$5743,"REFUND")</f>
        <v>0</v>
      </c>
      <c r="O2740" s="6" t="str">
        <f t="shared" si="214"/>
        <v>OK</v>
      </c>
      <c r="P2740" s="8">
        <f t="shared" si="215"/>
        <v>0</v>
      </c>
    </row>
    <row r="2741" spans="1:16" x14ac:dyDescent="0.3">
      <c r="A2741" s="6" t="s">
        <v>5476</v>
      </c>
      <c r="B2741" s="6" t="s">
        <v>11840</v>
      </c>
      <c r="C2741" s="6" t="s">
        <v>5477</v>
      </c>
      <c r="D2741" s="6" t="s">
        <v>48</v>
      </c>
      <c r="E2741" s="6" t="s">
        <v>18</v>
      </c>
      <c r="F2741" s="6" t="s">
        <v>11863</v>
      </c>
      <c r="G2741" s="6" t="s">
        <v>19</v>
      </c>
      <c r="H2741" s="10">
        <f t="shared" si="211"/>
        <v>46294</v>
      </c>
      <c r="I2741" s="7">
        <f t="shared" si="212"/>
        <v>1499</v>
      </c>
      <c r="J2741" s="6" t="str">
        <f t="shared" si="213"/>
        <v>Jaipur</v>
      </c>
      <c r="K2741" s="6">
        <f>COUNTIFS(pg_transaction_cleaned!$O$2:$O$5743,A2741,pg_transaction_cleaned!$F$2:$F$5743,"CAPTURE")</f>
        <v>1</v>
      </c>
      <c r="L2741" s="7">
        <f>SUMIFS(pg_transaction_cleaned!$H$2:$H$5743,pg_transaction_cleaned!$O$2:$O$5743,A2741,pg_transaction_cleaned!$F$2:$F$5743,"CAPTURE")</f>
        <v>1499</v>
      </c>
      <c r="M2741" s="6">
        <f>COUNTIFS(pg_transaction_cleaned!$O$2:$O$5743,A2741,pg_transaction_cleaned!$F$2:$F$5743,"REFUND")</f>
        <v>0</v>
      </c>
      <c r="N2741" s="7">
        <f>SUMIFS(pg_transaction_cleaned!$H$2:$H$5743,pg_transaction_cleaned!$O$2:$O$5743,A2741,pg_transaction_cleaned!$F$2:$F$5743,"REFUND")</f>
        <v>0</v>
      </c>
      <c r="O2741" s="6" t="str">
        <f t="shared" si="214"/>
        <v>OK</v>
      </c>
      <c r="P2741" s="8">
        <f t="shared" si="215"/>
        <v>0</v>
      </c>
    </row>
    <row r="2742" spans="1:16" x14ac:dyDescent="0.3">
      <c r="A2742" s="6" t="s">
        <v>5478</v>
      </c>
      <c r="B2742" s="6" t="s">
        <v>11956</v>
      </c>
      <c r="C2742" s="6" t="s">
        <v>5479</v>
      </c>
      <c r="D2742" s="6" t="s">
        <v>75</v>
      </c>
      <c r="E2742" s="6" t="s">
        <v>18</v>
      </c>
      <c r="F2742" s="6" t="s">
        <v>11863</v>
      </c>
      <c r="G2742" s="6" t="s">
        <v>19</v>
      </c>
      <c r="H2742" s="10">
        <f t="shared" si="211"/>
        <v>46286</v>
      </c>
      <c r="I2742" s="7">
        <f t="shared" si="212"/>
        <v>1499</v>
      </c>
      <c r="J2742" s="6" t="str">
        <f t="shared" si="213"/>
        <v>Mumbai</v>
      </c>
      <c r="K2742" s="6">
        <f>COUNTIFS(pg_transaction_cleaned!$O$2:$O$5743,A2742,pg_transaction_cleaned!$F$2:$F$5743,"CAPTURE")</f>
        <v>1</v>
      </c>
      <c r="L2742" s="7">
        <f>SUMIFS(pg_transaction_cleaned!$H$2:$H$5743,pg_transaction_cleaned!$O$2:$O$5743,A2742,pg_transaction_cleaned!$F$2:$F$5743,"CAPTURE")</f>
        <v>1499</v>
      </c>
      <c r="M2742" s="6">
        <f>COUNTIFS(pg_transaction_cleaned!$O$2:$O$5743,A2742,pg_transaction_cleaned!$F$2:$F$5743,"REFUND")</f>
        <v>0</v>
      </c>
      <c r="N2742" s="7">
        <f>SUMIFS(pg_transaction_cleaned!$H$2:$H$5743,pg_transaction_cleaned!$O$2:$O$5743,A2742,pg_transaction_cleaned!$F$2:$F$5743,"REFUND")</f>
        <v>0</v>
      </c>
      <c r="O2742" s="6" t="str">
        <f t="shared" si="214"/>
        <v>OK</v>
      </c>
      <c r="P2742" s="8">
        <f t="shared" si="215"/>
        <v>0</v>
      </c>
    </row>
    <row r="2743" spans="1:16" x14ac:dyDescent="0.3">
      <c r="A2743" s="6" t="s">
        <v>5480</v>
      </c>
      <c r="B2743" s="6" t="s">
        <v>11834</v>
      </c>
      <c r="C2743" s="6" t="s">
        <v>5481</v>
      </c>
      <c r="D2743" s="6" t="s">
        <v>34</v>
      </c>
      <c r="E2743" s="6" t="s">
        <v>43</v>
      </c>
      <c r="F2743" s="6" t="s">
        <v>11841</v>
      </c>
      <c r="G2743" s="6" t="s">
        <v>19</v>
      </c>
      <c r="H2743" s="10">
        <f t="shared" si="211"/>
        <v>46276</v>
      </c>
      <c r="I2743" s="7">
        <f t="shared" si="212"/>
        <v>2499</v>
      </c>
      <c r="J2743" s="6" t="str">
        <f t="shared" si="213"/>
        <v>Ahmedabad</v>
      </c>
      <c r="K2743" s="6">
        <f>COUNTIFS(pg_transaction_cleaned!$O$2:$O$5743,A2743,pg_transaction_cleaned!$F$2:$F$5743,"CAPTURE")</f>
        <v>1</v>
      </c>
      <c r="L2743" s="7">
        <f>SUMIFS(pg_transaction_cleaned!$H$2:$H$5743,pg_transaction_cleaned!$O$2:$O$5743,A2743,pg_transaction_cleaned!$F$2:$F$5743,"CAPTURE")</f>
        <v>2499</v>
      </c>
      <c r="M2743" s="6">
        <f>COUNTIFS(pg_transaction_cleaned!$O$2:$O$5743,A2743,pg_transaction_cleaned!$F$2:$F$5743,"REFUND")</f>
        <v>0</v>
      </c>
      <c r="N2743" s="7">
        <f>SUMIFS(pg_transaction_cleaned!$H$2:$H$5743,pg_transaction_cleaned!$O$2:$O$5743,A2743,pg_transaction_cleaned!$F$2:$F$5743,"REFUND")</f>
        <v>0</v>
      </c>
      <c r="O2743" s="6" t="str">
        <f t="shared" si="214"/>
        <v>OK</v>
      </c>
      <c r="P2743" s="8">
        <f t="shared" si="215"/>
        <v>0</v>
      </c>
    </row>
    <row r="2744" spans="1:16" x14ac:dyDescent="0.3">
      <c r="A2744" s="6" t="s">
        <v>5482</v>
      </c>
      <c r="B2744" s="6" t="s">
        <v>11836</v>
      </c>
      <c r="C2744" s="6" t="s">
        <v>5483</v>
      </c>
      <c r="D2744" s="6" t="s">
        <v>34</v>
      </c>
      <c r="E2744" s="6" t="s">
        <v>18</v>
      </c>
      <c r="F2744" s="6" t="s">
        <v>12173</v>
      </c>
      <c r="G2744" s="6" t="s">
        <v>19</v>
      </c>
      <c r="H2744" s="10">
        <f t="shared" si="211"/>
        <v>46278</v>
      </c>
      <c r="I2744" s="7">
        <f t="shared" si="212"/>
        <v>5897</v>
      </c>
      <c r="J2744" s="6" t="str">
        <f t="shared" si="213"/>
        <v>Ahmedabad</v>
      </c>
      <c r="K2744" s="6">
        <f>COUNTIFS(pg_transaction_cleaned!$O$2:$O$5743,A2744,pg_transaction_cleaned!$F$2:$F$5743,"CAPTURE")</f>
        <v>1</v>
      </c>
      <c r="L2744" s="7">
        <f>SUMIFS(pg_transaction_cleaned!$H$2:$H$5743,pg_transaction_cleaned!$O$2:$O$5743,A2744,pg_transaction_cleaned!$F$2:$F$5743,"CAPTURE")</f>
        <v>5897</v>
      </c>
      <c r="M2744" s="6">
        <f>COUNTIFS(pg_transaction_cleaned!$O$2:$O$5743,A2744,pg_transaction_cleaned!$F$2:$F$5743,"REFUND")</f>
        <v>0</v>
      </c>
      <c r="N2744" s="7">
        <f>SUMIFS(pg_transaction_cleaned!$H$2:$H$5743,pg_transaction_cleaned!$O$2:$O$5743,A2744,pg_transaction_cleaned!$F$2:$F$5743,"REFUND")</f>
        <v>0</v>
      </c>
      <c r="O2744" s="6" t="str">
        <f t="shared" si="214"/>
        <v>OK</v>
      </c>
      <c r="P2744" s="8">
        <f t="shared" si="215"/>
        <v>0</v>
      </c>
    </row>
    <row r="2745" spans="1:16" x14ac:dyDescent="0.3">
      <c r="A2745" s="6" t="s">
        <v>5484</v>
      </c>
      <c r="B2745" s="6" t="s">
        <v>12031</v>
      </c>
      <c r="C2745" s="6" t="s">
        <v>5485</v>
      </c>
      <c r="D2745" s="6" t="s">
        <v>23</v>
      </c>
      <c r="E2745" s="6" t="s">
        <v>18</v>
      </c>
      <c r="F2745" s="6" t="s">
        <v>12206</v>
      </c>
      <c r="G2745" s="6" t="s">
        <v>19</v>
      </c>
      <c r="H2745" s="10">
        <f t="shared" si="211"/>
        <v>46269</v>
      </c>
      <c r="I2745" s="7">
        <f t="shared" si="212"/>
        <v>2347</v>
      </c>
      <c r="J2745" s="6" t="str">
        <f t="shared" si="213"/>
        <v>Bengaluru</v>
      </c>
      <c r="K2745" s="6">
        <f>COUNTIFS(pg_transaction_cleaned!$O$2:$O$5743,A2745,pg_transaction_cleaned!$F$2:$F$5743,"CAPTURE")</f>
        <v>1</v>
      </c>
      <c r="L2745" s="7">
        <f>SUMIFS(pg_transaction_cleaned!$H$2:$H$5743,pg_transaction_cleaned!$O$2:$O$5743,A2745,pg_transaction_cleaned!$F$2:$F$5743,"CAPTURE")</f>
        <v>2347</v>
      </c>
      <c r="M2745" s="6">
        <f>COUNTIFS(pg_transaction_cleaned!$O$2:$O$5743,A2745,pg_transaction_cleaned!$F$2:$F$5743,"REFUND")</f>
        <v>0</v>
      </c>
      <c r="N2745" s="7">
        <f>SUMIFS(pg_transaction_cleaned!$H$2:$H$5743,pg_transaction_cleaned!$O$2:$O$5743,A2745,pg_transaction_cleaned!$F$2:$F$5743,"REFUND")</f>
        <v>0</v>
      </c>
      <c r="O2745" s="6" t="str">
        <f t="shared" si="214"/>
        <v>OK</v>
      </c>
      <c r="P2745" s="8">
        <f t="shared" si="215"/>
        <v>0</v>
      </c>
    </row>
    <row r="2746" spans="1:16" x14ac:dyDescent="0.3">
      <c r="A2746" s="6" t="s">
        <v>5486</v>
      </c>
      <c r="B2746" s="6" t="s">
        <v>11895</v>
      </c>
      <c r="C2746" s="6" t="s">
        <v>5487</v>
      </c>
      <c r="D2746" s="6" t="s">
        <v>51</v>
      </c>
      <c r="E2746" s="6" t="s">
        <v>54</v>
      </c>
      <c r="F2746" s="6" t="s">
        <v>11916</v>
      </c>
      <c r="G2746" s="6" t="s">
        <v>66</v>
      </c>
      <c r="H2746" s="10">
        <f t="shared" si="211"/>
        <v>46295</v>
      </c>
      <c r="I2746" s="7">
        <f t="shared" si="212"/>
        <v>5498</v>
      </c>
      <c r="J2746" s="6" t="str">
        <f t="shared" si="213"/>
        <v>Chennai</v>
      </c>
      <c r="K2746" s="6">
        <f>COUNTIFS(pg_transaction_cleaned!$O$2:$O$5743,A2746,pg_transaction_cleaned!$F$2:$F$5743,"CAPTURE")</f>
        <v>1</v>
      </c>
      <c r="L2746" s="7">
        <f>SUMIFS(pg_transaction_cleaned!$H$2:$H$5743,pg_transaction_cleaned!$O$2:$O$5743,A2746,pg_transaction_cleaned!$F$2:$F$5743,"CAPTURE")</f>
        <v>5498</v>
      </c>
      <c r="M2746" s="6">
        <f>COUNTIFS(pg_transaction_cleaned!$O$2:$O$5743,A2746,pg_transaction_cleaned!$F$2:$F$5743,"REFUND")</f>
        <v>1</v>
      </c>
      <c r="N2746" s="7">
        <f>SUMIFS(pg_transaction_cleaned!$H$2:$H$5743,pg_transaction_cleaned!$O$2:$O$5743,A2746,pg_transaction_cleaned!$F$2:$F$5743,"REFUND")</f>
        <v>5498</v>
      </c>
      <c r="O2746" s="6" t="str">
        <f t="shared" si="214"/>
        <v>OK</v>
      </c>
      <c r="P2746" s="8">
        <f t="shared" si="215"/>
        <v>0</v>
      </c>
    </row>
    <row r="2747" spans="1:16" x14ac:dyDescent="0.3">
      <c r="A2747" s="6" t="s">
        <v>5488</v>
      </c>
      <c r="B2747" s="6" t="s">
        <v>11934</v>
      </c>
      <c r="C2747" s="6" t="s">
        <v>5489</v>
      </c>
      <c r="D2747" s="6" t="s">
        <v>23</v>
      </c>
      <c r="E2747" s="6" t="s">
        <v>27</v>
      </c>
      <c r="F2747" s="6" t="s">
        <v>11835</v>
      </c>
      <c r="G2747" s="6" t="s">
        <v>19</v>
      </c>
      <c r="H2747" s="10">
        <f t="shared" si="211"/>
        <v>46271</v>
      </c>
      <c r="I2747" s="7">
        <f t="shared" si="212"/>
        <v>499</v>
      </c>
      <c r="J2747" s="6" t="str">
        <f t="shared" si="213"/>
        <v>Bengaluru</v>
      </c>
      <c r="K2747" s="6">
        <f>COUNTIFS(pg_transaction_cleaned!$O$2:$O$5743,A2747,pg_transaction_cleaned!$F$2:$F$5743,"CAPTURE")</f>
        <v>1</v>
      </c>
      <c r="L2747" s="7">
        <f>SUMIFS(pg_transaction_cleaned!$H$2:$H$5743,pg_transaction_cleaned!$O$2:$O$5743,A2747,pg_transaction_cleaned!$F$2:$F$5743,"CAPTURE")</f>
        <v>499</v>
      </c>
      <c r="M2747" s="6">
        <f>COUNTIFS(pg_transaction_cleaned!$O$2:$O$5743,A2747,pg_transaction_cleaned!$F$2:$F$5743,"REFUND")</f>
        <v>0</v>
      </c>
      <c r="N2747" s="7">
        <f>SUMIFS(pg_transaction_cleaned!$H$2:$H$5743,pg_transaction_cleaned!$O$2:$O$5743,A2747,pg_transaction_cleaned!$F$2:$F$5743,"REFUND")</f>
        <v>0</v>
      </c>
      <c r="O2747" s="6" t="str">
        <f t="shared" si="214"/>
        <v>OK</v>
      </c>
      <c r="P2747" s="8">
        <f t="shared" si="215"/>
        <v>0</v>
      </c>
    </row>
    <row r="2748" spans="1:16" x14ac:dyDescent="0.3">
      <c r="A2748" s="6" t="s">
        <v>5490</v>
      </c>
      <c r="B2748" s="6" t="s">
        <v>11914</v>
      </c>
      <c r="C2748" s="6" t="s">
        <v>5491</v>
      </c>
      <c r="D2748" s="6" t="s">
        <v>37</v>
      </c>
      <c r="E2748" s="6" t="s">
        <v>27</v>
      </c>
      <c r="F2748" s="6" t="s">
        <v>12108</v>
      </c>
      <c r="G2748" s="6" t="s">
        <v>19</v>
      </c>
      <c r="H2748" s="10">
        <f t="shared" si="211"/>
        <v>46289</v>
      </c>
      <c r="I2748" s="7">
        <f t="shared" si="212"/>
        <v>848</v>
      </c>
      <c r="J2748" s="6" t="str">
        <f t="shared" si="213"/>
        <v>Lucknow</v>
      </c>
      <c r="K2748" s="6">
        <f>COUNTIFS(pg_transaction_cleaned!$O$2:$O$5743,A2748,pg_transaction_cleaned!$F$2:$F$5743,"CAPTURE")</f>
        <v>1</v>
      </c>
      <c r="L2748" s="7">
        <f>SUMIFS(pg_transaction_cleaned!$H$2:$H$5743,pg_transaction_cleaned!$O$2:$O$5743,A2748,pg_transaction_cleaned!$F$2:$F$5743,"CAPTURE")</f>
        <v>848</v>
      </c>
      <c r="M2748" s="6">
        <f>COUNTIFS(pg_transaction_cleaned!$O$2:$O$5743,A2748,pg_transaction_cleaned!$F$2:$F$5743,"REFUND")</f>
        <v>0</v>
      </c>
      <c r="N2748" s="7">
        <f>SUMIFS(pg_transaction_cleaned!$H$2:$H$5743,pg_transaction_cleaned!$O$2:$O$5743,A2748,pg_transaction_cleaned!$F$2:$F$5743,"REFUND")</f>
        <v>0</v>
      </c>
      <c r="O2748" s="6" t="str">
        <f t="shared" si="214"/>
        <v>OK</v>
      </c>
      <c r="P2748" s="8">
        <f t="shared" si="215"/>
        <v>0</v>
      </c>
    </row>
    <row r="2749" spans="1:16" x14ac:dyDescent="0.3">
      <c r="A2749" s="6" t="s">
        <v>5492</v>
      </c>
      <c r="B2749" s="6" t="s">
        <v>11947</v>
      </c>
      <c r="C2749" s="6" t="s">
        <v>5493</v>
      </c>
      <c r="D2749" s="6" t="s">
        <v>51</v>
      </c>
      <c r="E2749" s="6" t="s">
        <v>18</v>
      </c>
      <c r="F2749" s="6" t="s">
        <v>12069</v>
      </c>
      <c r="G2749" s="6" t="s">
        <v>19</v>
      </c>
      <c r="H2749" s="10">
        <f t="shared" si="211"/>
        <v>46268</v>
      </c>
      <c r="I2749" s="7">
        <f t="shared" si="212"/>
        <v>3197</v>
      </c>
      <c r="J2749" s="6" t="str">
        <f t="shared" si="213"/>
        <v>Chennai</v>
      </c>
      <c r="K2749" s="6">
        <f>COUNTIFS(pg_transaction_cleaned!$O$2:$O$5743,A2749,pg_transaction_cleaned!$F$2:$F$5743,"CAPTURE")</f>
        <v>1</v>
      </c>
      <c r="L2749" s="7">
        <f>SUMIFS(pg_transaction_cleaned!$H$2:$H$5743,pg_transaction_cleaned!$O$2:$O$5743,A2749,pg_transaction_cleaned!$F$2:$F$5743,"CAPTURE")</f>
        <v>3197</v>
      </c>
      <c r="M2749" s="6">
        <f>COUNTIFS(pg_transaction_cleaned!$O$2:$O$5743,A2749,pg_transaction_cleaned!$F$2:$F$5743,"REFUND")</f>
        <v>0</v>
      </c>
      <c r="N2749" s="7">
        <f>SUMIFS(pg_transaction_cleaned!$H$2:$H$5743,pg_transaction_cleaned!$O$2:$O$5743,A2749,pg_transaction_cleaned!$F$2:$F$5743,"REFUND")</f>
        <v>0</v>
      </c>
      <c r="O2749" s="6" t="str">
        <f t="shared" si="214"/>
        <v>OK</v>
      </c>
      <c r="P2749" s="8">
        <f t="shared" si="215"/>
        <v>0</v>
      </c>
    </row>
    <row r="2750" spans="1:16" x14ac:dyDescent="0.3">
      <c r="A2750" s="6" t="s">
        <v>5494</v>
      </c>
      <c r="B2750" s="6" t="s">
        <v>11826</v>
      </c>
      <c r="C2750" s="6" t="s">
        <v>5495</v>
      </c>
      <c r="D2750" s="6" t="s">
        <v>23</v>
      </c>
      <c r="E2750" s="6" t="s">
        <v>27</v>
      </c>
      <c r="F2750" s="6" t="s">
        <v>12086</v>
      </c>
      <c r="G2750" s="6" t="s">
        <v>66</v>
      </c>
      <c r="H2750" s="10">
        <f t="shared" si="211"/>
        <v>46286</v>
      </c>
      <c r="I2750" s="7">
        <f t="shared" si="212"/>
        <v>3499</v>
      </c>
      <c r="J2750" s="6" t="str">
        <f t="shared" si="213"/>
        <v>Bengaluru</v>
      </c>
      <c r="K2750" s="6">
        <f>COUNTIFS(pg_transaction_cleaned!$O$2:$O$5743,A2750,pg_transaction_cleaned!$F$2:$F$5743,"CAPTURE")</f>
        <v>1</v>
      </c>
      <c r="L2750" s="7">
        <f>SUMIFS(pg_transaction_cleaned!$H$2:$H$5743,pg_transaction_cleaned!$O$2:$O$5743,A2750,pg_transaction_cleaned!$F$2:$F$5743,"CAPTURE")</f>
        <v>3499</v>
      </c>
      <c r="M2750" s="6">
        <f>COUNTIFS(pg_transaction_cleaned!$O$2:$O$5743,A2750,pg_transaction_cleaned!$F$2:$F$5743,"REFUND")</f>
        <v>1</v>
      </c>
      <c r="N2750" s="7">
        <f>SUMIFS(pg_transaction_cleaned!$H$2:$H$5743,pg_transaction_cleaned!$O$2:$O$5743,A2750,pg_transaction_cleaned!$F$2:$F$5743,"REFUND")</f>
        <v>3499</v>
      </c>
      <c r="O2750" s="6" t="str">
        <f t="shared" si="214"/>
        <v>OK</v>
      </c>
      <c r="P2750" s="8">
        <f t="shared" si="215"/>
        <v>0</v>
      </c>
    </row>
    <row r="2751" spans="1:16" x14ac:dyDescent="0.3">
      <c r="A2751" s="6" t="s">
        <v>5496</v>
      </c>
      <c r="B2751" s="6" t="s">
        <v>11834</v>
      </c>
      <c r="C2751" s="6" t="s">
        <v>5497</v>
      </c>
      <c r="D2751" s="6" t="s">
        <v>34</v>
      </c>
      <c r="E2751" s="6" t="s">
        <v>18</v>
      </c>
      <c r="F2751" s="6" t="s">
        <v>11883</v>
      </c>
      <c r="G2751" s="6" t="s">
        <v>19</v>
      </c>
      <c r="H2751" s="10">
        <f t="shared" si="211"/>
        <v>46276</v>
      </c>
      <c r="I2751" s="7">
        <f t="shared" si="212"/>
        <v>1598</v>
      </c>
      <c r="J2751" s="6" t="str">
        <f t="shared" si="213"/>
        <v>Ahmedabad</v>
      </c>
      <c r="K2751" s="6">
        <f>COUNTIFS(pg_transaction_cleaned!$O$2:$O$5743,A2751,pg_transaction_cleaned!$F$2:$F$5743,"CAPTURE")</f>
        <v>1</v>
      </c>
      <c r="L2751" s="7">
        <f>SUMIFS(pg_transaction_cleaned!$H$2:$H$5743,pg_transaction_cleaned!$O$2:$O$5743,A2751,pg_transaction_cleaned!$F$2:$F$5743,"CAPTURE")</f>
        <v>1598</v>
      </c>
      <c r="M2751" s="6">
        <f>COUNTIFS(pg_transaction_cleaned!$O$2:$O$5743,A2751,pg_transaction_cleaned!$F$2:$F$5743,"REFUND")</f>
        <v>0</v>
      </c>
      <c r="N2751" s="7">
        <f>SUMIFS(pg_transaction_cleaned!$H$2:$H$5743,pg_transaction_cleaned!$O$2:$O$5743,A2751,pg_transaction_cleaned!$F$2:$F$5743,"REFUND")</f>
        <v>0</v>
      </c>
      <c r="O2751" s="6" t="str">
        <f t="shared" si="214"/>
        <v>OK</v>
      </c>
      <c r="P2751" s="8">
        <f t="shared" si="215"/>
        <v>0</v>
      </c>
    </row>
    <row r="2752" spans="1:16" x14ac:dyDescent="0.3">
      <c r="A2752" s="6" t="s">
        <v>5498</v>
      </c>
      <c r="B2752" s="6" t="s">
        <v>11914</v>
      </c>
      <c r="C2752" s="6" t="s">
        <v>5499</v>
      </c>
      <c r="D2752" s="6" t="s">
        <v>37</v>
      </c>
      <c r="E2752" s="6" t="s">
        <v>18</v>
      </c>
      <c r="F2752" s="6" t="s">
        <v>12088</v>
      </c>
      <c r="G2752" s="6" t="s">
        <v>19</v>
      </c>
      <c r="H2752" s="10">
        <f t="shared" si="211"/>
        <v>46289</v>
      </c>
      <c r="I2752" s="7">
        <f t="shared" si="212"/>
        <v>2597</v>
      </c>
      <c r="J2752" s="6" t="str">
        <f t="shared" si="213"/>
        <v>Lucknow</v>
      </c>
      <c r="K2752" s="6">
        <f>COUNTIFS(pg_transaction_cleaned!$O$2:$O$5743,A2752,pg_transaction_cleaned!$F$2:$F$5743,"CAPTURE")</f>
        <v>1</v>
      </c>
      <c r="L2752" s="7">
        <f>SUMIFS(pg_transaction_cleaned!$H$2:$H$5743,pg_transaction_cleaned!$O$2:$O$5743,A2752,pg_transaction_cleaned!$F$2:$F$5743,"CAPTURE")</f>
        <v>2597</v>
      </c>
      <c r="M2752" s="6">
        <f>COUNTIFS(pg_transaction_cleaned!$O$2:$O$5743,A2752,pg_transaction_cleaned!$F$2:$F$5743,"REFUND")</f>
        <v>0</v>
      </c>
      <c r="N2752" s="7">
        <f>SUMIFS(pg_transaction_cleaned!$H$2:$H$5743,pg_transaction_cleaned!$O$2:$O$5743,A2752,pg_transaction_cleaned!$F$2:$F$5743,"REFUND")</f>
        <v>0</v>
      </c>
      <c r="O2752" s="6" t="str">
        <f t="shared" si="214"/>
        <v>OK</v>
      </c>
      <c r="P2752" s="8">
        <f t="shared" si="215"/>
        <v>0</v>
      </c>
    </row>
    <row r="2753" spans="1:16" x14ac:dyDescent="0.3">
      <c r="A2753" s="6" t="s">
        <v>5500</v>
      </c>
      <c r="B2753" s="6" t="s">
        <v>12163</v>
      </c>
      <c r="C2753" s="6" t="s">
        <v>5501</v>
      </c>
      <c r="D2753" s="6" t="s">
        <v>37</v>
      </c>
      <c r="E2753" s="6" t="s">
        <v>43</v>
      </c>
      <c r="F2753" s="6" t="s">
        <v>11861</v>
      </c>
      <c r="G2753" s="6" t="s">
        <v>19</v>
      </c>
      <c r="H2753" s="10">
        <f t="shared" si="211"/>
        <v>46276</v>
      </c>
      <c r="I2753" s="7">
        <f t="shared" si="212"/>
        <v>7999</v>
      </c>
      <c r="J2753" s="6" t="str">
        <f t="shared" si="213"/>
        <v>Lucknow</v>
      </c>
      <c r="K2753" s="6">
        <f>COUNTIFS(pg_transaction_cleaned!$O$2:$O$5743,A2753,pg_transaction_cleaned!$F$2:$F$5743,"CAPTURE")</f>
        <v>1</v>
      </c>
      <c r="L2753" s="7">
        <f>SUMIFS(pg_transaction_cleaned!$H$2:$H$5743,pg_transaction_cleaned!$O$2:$O$5743,A2753,pg_transaction_cleaned!$F$2:$F$5743,"CAPTURE")</f>
        <v>7999</v>
      </c>
      <c r="M2753" s="6">
        <f>COUNTIFS(pg_transaction_cleaned!$O$2:$O$5743,A2753,pg_transaction_cleaned!$F$2:$F$5743,"REFUND")</f>
        <v>0</v>
      </c>
      <c r="N2753" s="7">
        <f>SUMIFS(pg_transaction_cleaned!$H$2:$H$5743,pg_transaction_cleaned!$O$2:$O$5743,A2753,pg_transaction_cleaned!$F$2:$F$5743,"REFUND")</f>
        <v>0</v>
      </c>
      <c r="O2753" s="6" t="str">
        <f t="shared" si="214"/>
        <v>OK</v>
      </c>
      <c r="P2753" s="8">
        <f t="shared" si="215"/>
        <v>0</v>
      </c>
    </row>
    <row r="2754" spans="1:16" x14ac:dyDescent="0.3">
      <c r="A2754" s="6" t="s">
        <v>5502</v>
      </c>
      <c r="B2754" s="6" t="s">
        <v>11868</v>
      </c>
      <c r="C2754" s="6" t="s">
        <v>5503</v>
      </c>
      <c r="D2754" s="6" t="s">
        <v>34</v>
      </c>
      <c r="E2754" s="6" t="s">
        <v>43</v>
      </c>
      <c r="F2754" s="6" t="s">
        <v>12207</v>
      </c>
      <c r="G2754" s="6" t="s">
        <v>19</v>
      </c>
      <c r="H2754" s="10">
        <f t="shared" ref="H2754:H2817" si="216">IF(MID(B2754,5,1)="-",DATE(LEFT(B2754,4),MID(B2754,6,2),RIGHT(B2754,2)),DATE(RIGHT(B2754,4),MID(B2754,4,2),LEFT(B2754,2)))</f>
        <v>46288</v>
      </c>
      <c r="I2754" s="7">
        <f t="shared" ref="I2754:I2817" si="217">VALUE(SUBSTITUTE(F2754,",",""))</f>
        <v>2347</v>
      </c>
      <c r="J2754" s="6" t="str">
        <f t="shared" ref="J2754:J2817" si="218">IF(TRIM(D2754)="","Unknown",TRIM(D2754))</f>
        <v>Ahmedabad</v>
      </c>
      <c r="K2754" s="6">
        <f>COUNTIFS(pg_transaction_cleaned!$O$2:$O$5743,A2754,pg_transaction_cleaned!$F$2:$F$5743,"CAPTURE")</f>
        <v>1</v>
      </c>
      <c r="L2754" s="7">
        <f>SUMIFS(pg_transaction_cleaned!$H$2:$H$5743,pg_transaction_cleaned!$O$2:$O$5743,A2754,pg_transaction_cleaned!$F$2:$F$5743,"CAPTURE")</f>
        <v>2347</v>
      </c>
      <c r="M2754" s="6">
        <f>COUNTIFS(pg_transaction_cleaned!$O$2:$O$5743,A2754,pg_transaction_cleaned!$F$2:$F$5743,"REFUND")</f>
        <v>0</v>
      </c>
      <c r="N2754" s="7">
        <f>SUMIFS(pg_transaction_cleaned!$H$2:$H$5743,pg_transaction_cleaned!$O$2:$O$5743,A2754,pg_transaction_cleaned!$F$2:$F$5743,"REFUND")</f>
        <v>0</v>
      </c>
      <c r="O2754" s="6" t="str">
        <f t="shared" si="214"/>
        <v>OK</v>
      </c>
      <c r="P2754" s="8">
        <f t="shared" si="215"/>
        <v>0</v>
      </c>
    </row>
    <row r="2755" spans="1:16" x14ac:dyDescent="0.3">
      <c r="A2755" s="6" t="s">
        <v>5504</v>
      </c>
      <c r="B2755" s="6" t="s">
        <v>11911</v>
      </c>
      <c r="C2755" s="6" t="s">
        <v>983</v>
      </c>
      <c r="D2755" s="6" t="s">
        <v>51</v>
      </c>
      <c r="E2755" s="6" t="s">
        <v>18</v>
      </c>
      <c r="F2755" s="6" t="s">
        <v>11841</v>
      </c>
      <c r="G2755" s="6" t="s">
        <v>19</v>
      </c>
      <c r="H2755" s="10">
        <f t="shared" si="216"/>
        <v>46266</v>
      </c>
      <c r="I2755" s="7">
        <f t="shared" si="217"/>
        <v>2499</v>
      </c>
      <c r="J2755" s="6" t="str">
        <f t="shared" si="218"/>
        <v>Chennai</v>
      </c>
      <c r="K2755" s="6">
        <f>COUNTIFS(pg_transaction_cleaned!$O$2:$O$5743,A2755,pg_transaction_cleaned!$F$2:$F$5743,"CAPTURE")</f>
        <v>1</v>
      </c>
      <c r="L2755" s="7">
        <f>SUMIFS(pg_transaction_cleaned!$H$2:$H$5743,pg_transaction_cleaned!$O$2:$O$5743,A2755,pg_transaction_cleaned!$F$2:$F$5743,"CAPTURE")</f>
        <v>2499</v>
      </c>
      <c r="M2755" s="6">
        <f>COUNTIFS(pg_transaction_cleaned!$O$2:$O$5743,A2755,pg_transaction_cleaned!$F$2:$F$5743,"REFUND")</f>
        <v>0</v>
      </c>
      <c r="N2755" s="7">
        <f>SUMIFS(pg_transaction_cleaned!$H$2:$H$5743,pg_transaction_cleaned!$O$2:$O$5743,A2755,pg_transaction_cleaned!$F$2:$F$5743,"REFUND")</f>
        <v>0</v>
      </c>
      <c r="O2755" s="6" t="str">
        <f t="shared" ref="O2755:O2818" si="219">IF(AND(G2755="Paid",K2755=0),"Paid, no payment",IF(AND(OR(G2755="Failed",G2755="Cancelled"),K2755&gt;0),"Payment on failed/cancelled",IF(K2755&gt;1,"Duplicate charge",IF(AND(K2755=1,ROUND(L2755-I2755,2)&lt;&gt;0),"Amount difference",IF(AND(G2755="Refunded",M2755=0),"Refunded, no refund",IF(AND(G2755&lt;&gt;"Refunded",M2755&gt;0),"Refund, order not Refunded",IF(AND(M2755&gt;0,ROUND(N2755-I2755,2)&lt;&gt;0),"Refund amount differs","OK")))))))</f>
        <v>OK</v>
      </c>
      <c r="P2755" s="8">
        <f t="shared" ref="P2755:P2818" si="220">IF(O2755="OK",0,IF(O2755="Paid, no payment",I2755,IF(O2755="Payment on failed/cancelled",L2755,IF(OR(O2755="Duplicate charge",O2755="Amount difference"),L2755-I2755,IF(O2755="Refunded, no refund",I2755,N2755)))))</f>
        <v>0</v>
      </c>
    </row>
    <row r="2756" spans="1:16" x14ac:dyDescent="0.3">
      <c r="A2756" s="6" t="s">
        <v>5505</v>
      </c>
      <c r="B2756" s="6" t="s">
        <v>11852</v>
      </c>
      <c r="C2756" s="6" t="s">
        <v>5506</v>
      </c>
      <c r="D2756" s="6" t="s">
        <v>23</v>
      </c>
      <c r="E2756" s="6" t="s">
        <v>18</v>
      </c>
      <c r="F2756" s="6" t="s">
        <v>12123</v>
      </c>
      <c r="G2756" s="6" t="s">
        <v>19</v>
      </c>
      <c r="H2756" s="10">
        <f t="shared" si="216"/>
        <v>46273</v>
      </c>
      <c r="I2756" s="7">
        <f t="shared" si="217"/>
        <v>8997</v>
      </c>
      <c r="J2756" s="6" t="str">
        <f t="shared" si="218"/>
        <v>Bengaluru</v>
      </c>
      <c r="K2756" s="6">
        <f>COUNTIFS(pg_transaction_cleaned!$O$2:$O$5743,A2756,pg_transaction_cleaned!$F$2:$F$5743,"CAPTURE")</f>
        <v>1</v>
      </c>
      <c r="L2756" s="7">
        <f>SUMIFS(pg_transaction_cleaned!$H$2:$H$5743,pg_transaction_cleaned!$O$2:$O$5743,A2756,pg_transaction_cleaned!$F$2:$F$5743,"CAPTURE")</f>
        <v>8997</v>
      </c>
      <c r="M2756" s="6">
        <f>COUNTIFS(pg_transaction_cleaned!$O$2:$O$5743,A2756,pg_transaction_cleaned!$F$2:$F$5743,"REFUND")</f>
        <v>0</v>
      </c>
      <c r="N2756" s="7">
        <f>SUMIFS(pg_transaction_cleaned!$H$2:$H$5743,pg_transaction_cleaned!$O$2:$O$5743,A2756,pg_transaction_cleaned!$F$2:$F$5743,"REFUND")</f>
        <v>0</v>
      </c>
      <c r="O2756" s="6" t="str">
        <f t="shared" si="219"/>
        <v>OK</v>
      </c>
      <c r="P2756" s="8">
        <f t="shared" si="220"/>
        <v>0</v>
      </c>
    </row>
    <row r="2757" spans="1:16" x14ac:dyDescent="0.3">
      <c r="A2757" s="6" t="s">
        <v>5507</v>
      </c>
      <c r="B2757" s="6" t="s">
        <v>11958</v>
      </c>
      <c r="C2757" s="6" t="s">
        <v>5508</v>
      </c>
      <c r="D2757" s="6" t="s">
        <v>23</v>
      </c>
      <c r="E2757" s="6" t="s">
        <v>27</v>
      </c>
      <c r="F2757" s="6" t="s">
        <v>11845</v>
      </c>
      <c r="G2757" s="6" t="s">
        <v>19</v>
      </c>
      <c r="H2757" s="10">
        <f t="shared" si="216"/>
        <v>46281</v>
      </c>
      <c r="I2757" s="7">
        <f t="shared" si="217"/>
        <v>9497</v>
      </c>
      <c r="J2757" s="6" t="str">
        <f t="shared" si="218"/>
        <v>Bengaluru</v>
      </c>
      <c r="K2757" s="6">
        <f>COUNTIFS(pg_transaction_cleaned!$O$2:$O$5743,A2757,pg_transaction_cleaned!$F$2:$F$5743,"CAPTURE")</f>
        <v>1</v>
      </c>
      <c r="L2757" s="7">
        <f>SUMIFS(pg_transaction_cleaned!$H$2:$H$5743,pg_transaction_cleaned!$O$2:$O$5743,A2757,pg_transaction_cleaned!$F$2:$F$5743,"CAPTURE")</f>
        <v>9497</v>
      </c>
      <c r="M2757" s="6">
        <f>COUNTIFS(pg_transaction_cleaned!$O$2:$O$5743,A2757,pg_transaction_cleaned!$F$2:$F$5743,"REFUND")</f>
        <v>0</v>
      </c>
      <c r="N2757" s="7">
        <f>SUMIFS(pg_transaction_cleaned!$H$2:$H$5743,pg_transaction_cleaned!$O$2:$O$5743,A2757,pg_transaction_cleaned!$F$2:$F$5743,"REFUND")</f>
        <v>0</v>
      </c>
      <c r="O2757" s="6" t="str">
        <f t="shared" si="219"/>
        <v>OK</v>
      </c>
      <c r="P2757" s="8">
        <f t="shared" si="220"/>
        <v>0</v>
      </c>
    </row>
    <row r="2758" spans="1:16" x14ac:dyDescent="0.3">
      <c r="A2758" s="6" t="s">
        <v>5509</v>
      </c>
      <c r="B2758" s="6" t="s">
        <v>12007</v>
      </c>
      <c r="C2758" s="6" t="s">
        <v>5510</v>
      </c>
      <c r="D2758" s="6" t="s">
        <v>61</v>
      </c>
      <c r="E2758" s="6" t="s">
        <v>27</v>
      </c>
      <c r="F2758" s="6" t="s">
        <v>11827</v>
      </c>
      <c r="G2758" s="6" t="s">
        <v>19</v>
      </c>
      <c r="H2758" s="10">
        <f t="shared" si="216"/>
        <v>46270</v>
      </c>
      <c r="I2758" s="7">
        <f t="shared" si="217"/>
        <v>299</v>
      </c>
      <c r="J2758" s="6" t="str">
        <f t="shared" si="218"/>
        <v>Delhi</v>
      </c>
      <c r="K2758" s="6">
        <f>COUNTIFS(pg_transaction_cleaned!$O$2:$O$5743,A2758,pg_transaction_cleaned!$F$2:$F$5743,"CAPTURE")</f>
        <v>1</v>
      </c>
      <c r="L2758" s="7">
        <f>SUMIFS(pg_transaction_cleaned!$H$2:$H$5743,pg_transaction_cleaned!$O$2:$O$5743,A2758,pg_transaction_cleaned!$F$2:$F$5743,"CAPTURE")</f>
        <v>299</v>
      </c>
      <c r="M2758" s="6">
        <f>COUNTIFS(pg_transaction_cleaned!$O$2:$O$5743,A2758,pg_transaction_cleaned!$F$2:$F$5743,"REFUND")</f>
        <v>0</v>
      </c>
      <c r="N2758" s="7">
        <f>SUMIFS(pg_transaction_cleaned!$H$2:$H$5743,pg_transaction_cleaned!$O$2:$O$5743,A2758,pg_transaction_cleaned!$F$2:$F$5743,"REFUND")</f>
        <v>0</v>
      </c>
      <c r="O2758" s="6" t="str">
        <f t="shared" si="219"/>
        <v>OK</v>
      </c>
      <c r="P2758" s="8">
        <f t="shared" si="220"/>
        <v>0</v>
      </c>
    </row>
    <row r="2759" spans="1:16" x14ac:dyDescent="0.3">
      <c r="A2759" s="6" t="s">
        <v>5511</v>
      </c>
      <c r="B2759" s="6" t="s">
        <v>11905</v>
      </c>
      <c r="C2759" s="6" t="s">
        <v>5512</v>
      </c>
      <c r="D2759" s="6" t="s">
        <v>48</v>
      </c>
      <c r="E2759" s="6" t="s">
        <v>27</v>
      </c>
      <c r="F2759" s="6" t="s">
        <v>11839</v>
      </c>
      <c r="G2759" s="6" t="s">
        <v>19</v>
      </c>
      <c r="H2759" s="10">
        <f t="shared" si="216"/>
        <v>46291</v>
      </c>
      <c r="I2759" s="7">
        <f t="shared" si="217"/>
        <v>1299</v>
      </c>
      <c r="J2759" s="6" t="str">
        <f t="shared" si="218"/>
        <v>Jaipur</v>
      </c>
      <c r="K2759" s="6">
        <f>COUNTIFS(pg_transaction_cleaned!$O$2:$O$5743,A2759,pg_transaction_cleaned!$F$2:$F$5743,"CAPTURE")</f>
        <v>1</v>
      </c>
      <c r="L2759" s="7">
        <f>SUMIFS(pg_transaction_cleaned!$H$2:$H$5743,pg_transaction_cleaned!$O$2:$O$5743,A2759,pg_transaction_cleaned!$F$2:$F$5743,"CAPTURE")</f>
        <v>1299</v>
      </c>
      <c r="M2759" s="6">
        <f>COUNTIFS(pg_transaction_cleaned!$O$2:$O$5743,A2759,pg_transaction_cleaned!$F$2:$F$5743,"REFUND")</f>
        <v>0</v>
      </c>
      <c r="N2759" s="7">
        <f>SUMIFS(pg_transaction_cleaned!$H$2:$H$5743,pg_transaction_cleaned!$O$2:$O$5743,A2759,pg_transaction_cleaned!$F$2:$F$5743,"REFUND")</f>
        <v>0</v>
      </c>
      <c r="O2759" s="6" t="str">
        <f t="shared" si="219"/>
        <v>OK</v>
      </c>
      <c r="P2759" s="8">
        <f t="shared" si="220"/>
        <v>0</v>
      </c>
    </row>
    <row r="2760" spans="1:16" x14ac:dyDescent="0.3">
      <c r="A2760" s="6" t="s">
        <v>5513</v>
      </c>
      <c r="B2760" s="6" t="s">
        <v>11871</v>
      </c>
      <c r="C2760" s="6" t="s">
        <v>5514</v>
      </c>
      <c r="D2760" s="6" t="s">
        <v>34</v>
      </c>
      <c r="E2760" s="6" t="s">
        <v>18</v>
      </c>
      <c r="F2760" s="6" t="s">
        <v>11827</v>
      </c>
      <c r="G2760" s="6" t="s">
        <v>115</v>
      </c>
      <c r="H2760" s="10">
        <f t="shared" si="216"/>
        <v>46272</v>
      </c>
      <c r="I2760" s="7">
        <f t="shared" si="217"/>
        <v>299</v>
      </c>
      <c r="J2760" s="6" t="str">
        <f t="shared" si="218"/>
        <v>Ahmedabad</v>
      </c>
      <c r="K2760" s="6">
        <f>COUNTIFS(pg_transaction_cleaned!$O$2:$O$5743,A2760,pg_transaction_cleaned!$F$2:$F$5743,"CAPTURE")</f>
        <v>0</v>
      </c>
      <c r="L2760" s="7">
        <f>SUMIFS(pg_transaction_cleaned!$H$2:$H$5743,pg_transaction_cleaned!$O$2:$O$5743,A2760,pg_transaction_cleaned!$F$2:$F$5743,"CAPTURE")</f>
        <v>0</v>
      </c>
      <c r="M2760" s="6">
        <f>COUNTIFS(pg_transaction_cleaned!$O$2:$O$5743,A2760,pg_transaction_cleaned!$F$2:$F$5743,"REFUND")</f>
        <v>0</v>
      </c>
      <c r="N2760" s="7">
        <f>SUMIFS(pg_transaction_cleaned!$H$2:$H$5743,pg_transaction_cleaned!$O$2:$O$5743,A2760,pg_transaction_cleaned!$F$2:$F$5743,"REFUND")</f>
        <v>0</v>
      </c>
      <c r="O2760" s="6" t="str">
        <f t="shared" si="219"/>
        <v>OK</v>
      </c>
      <c r="P2760" s="8">
        <f t="shared" si="220"/>
        <v>0</v>
      </c>
    </row>
    <row r="2761" spans="1:16" x14ac:dyDescent="0.3">
      <c r="A2761" s="6" t="s">
        <v>5515</v>
      </c>
      <c r="B2761" s="6" t="s">
        <v>11846</v>
      </c>
      <c r="C2761" s="6" t="s">
        <v>5516</v>
      </c>
      <c r="D2761" s="6" t="s">
        <v>23</v>
      </c>
      <c r="E2761" s="6" t="s">
        <v>27</v>
      </c>
      <c r="F2761" s="6" t="s">
        <v>11978</v>
      </c>
      <c r="G2761" s="6" t="s">
        <v>19</v>
      </c>
      <c r="H2761" s="10">
        <f t="shared" si="216"/>
        <v>46285</v>
      </c>
      <c r="I2761" s="7">
        <f t="shared" si="217"/>
        <v>5097</v>
      </c>
      <c r="J2761" s="6" t="str">
        <f t="shared" si="218"/>
        <v>Bengaluru</v>
      </c>
      <c r="K2761" s="6">
        <f>COUNTIFS(pg_transaction_cleaned!$O$2:$O$5743,A2761,pg_transaction_cleaned!$F$2:$F$5743,"CAPTURE")</f>
        <v>1</v>
      </c>
      <c r="L2761" s="7">
        <f>SUMIFS(pg_transaction_cleaned!$H$2:$H$5743,pg_transaction_cleaned!$O$2:$O$5743,A2761,pg_transaction_cleaned!$F$2:$F$5743,"CAPTURE")</f>
        <v>5097</v>
      </c>
      <c r="M2761" s="6">
        <f>COUNTIFS(pg_transaction_cleaned!$O$2:$O$5743,A2761,pg_transaction_cleaned!$F$2:$F$5743,"REFUND")</f>
        <v>0</v>
      </c>
      <c r="N2761" s="7">
        <f>SUMIFS(pg_transaction_cleaned!$H$2:$H$5743,pg_transaction_cleaned!$O$2:$O$5743,A2761,pg_transaction_cleaned!$F$2:$F$5743,"REFUND")</f>
        <v>0</v>
      </c>
      <c r="O2761" s="6" t="str">
        <f t="shared" si="219"/>
        <v>OK</v>
      </c>
      <c r="P2761" s="8">
        <f t="shared" si="220"/>
        <v>0</v>
      </c>
    </row>
    <row r="2762" spans="1:16" x14ac:dyDescent="0.3">
      <c r="A2762" s="6" t="s">
        <v>5517</v>
      </c>
      <c r="B2762" s="6" t="s">
        <v>11868</v>
      </c>
      <c r="C2762" s="6" t="s">
        <v>5518</v>
      </c>
      <c r="D2762" s="6" t="s">
        <v>48</v>
      </c>
      <c r="E2762" s="6" t="s">
        <v>18</v>
      </c>
      <c r="F2762" s="6" t="s">
        <v>12001</v>
      </c>
      <c r="G2762" s="6" t="s">
        <v>19</v>
      </c>
      <c r="H2762" s="10">
        <f t="shared" si="216"/>
        <v>46288</v>
      </c>
      <c r="I2762" s="7">
        <f t="shared" si="217"/>
        <v>7997</v>
      </c>
      <c r="J2762" s="6" t="str">
        <f t="shared" si="218"/>
        <v>Jaipur</v>
      </c>
      <c r="K2762" s="6">
        <f>COUNTIFS(pg_transaction_cleaned!$O$2:$O$5743,A2762,pg_transaction_cleaned!$F$2:$F$5743,"CAPTURE")</f>
        <v>1</v>
      </c>
      <c r="L2762" s="7">
        <f>SUMIFS(pg_transaction_cleaned!$H$2:$H$5743,pg_transaction_cleaned!$O$2:$O$5743,A2762,pg_transaction_cleaned!$F$2:$F$5743,"CAPTURE")</f>
        <v>7997</v>
      </c>
      <c r="M2762" s="6">
        <f>COUNTIFS(pg_transaction_cleaned!$O$2:$O$5743,A2762,pg_transaction_cleaned!$F$2:$F$5743,"REFUND")</f>
        <v>0</v>
      </c>
      <c r="N2762" s="7">
        <f>SUMIFS(pg_transaction_cleaned!$H$2:$H$5743,pg_transaction_cleaned!$O$2:$O$5743,A2762,pg_transaction_cleaned!$F$2:$F$5743,"REFUND")</f>
        <v>0</v>
      </c>
      <c r="O2762" s="6" t="str">
        <f t="shared" si="219"/>
        <v>OK</v>
      </c>
      <c r="P2762" s="8">
        <f t="shared" si="220"/>
        <v>0</v>
      </c>
    </row>
    <row r="2763" spans="1:16" x14ac:dyDescent="0.3">
      <c r="A2763" s="6" t="s">
        <v>5519</v>
      </c>
      <c r="B2763" s="6" t="s">
        <v>11891</v>
      </c>
      <c r="C2763" s="6" t="s">
        <v>5520</v>
      </c>
      <c r="D2763" s="6" t="s">
        <v>23</v>
      </c>
      <c r="E2763" s="6" t="s">
        <v>27</v>
      </c>
      <c r="F2763" s="6" t="s">
        <v>11855</v>
      </c>
      <c r="G2763" s="6" t="s">
        <v>19</v>
      </c>
      <c r="H2763" s="10">
        <f t="shared" si="216"/>
        <v>46278</v>
      </c>
      <c r="I2763" s="7">
        <f t="shared" si="217"/>
        <v>4999</v>
      </c>
      <c r="J2763" s="6" t="str">
        <f t="shared" si="218"/>
        <v>Bengaluru</v>
      </c>
      <c r="K2763" s="6">
        <f>COUNTIFS(pg_transaction_cleaned!$O$2:$O$5743,A2763,pg_transaction_cleaned!$F$2:$F$5743,"CAPTURE")</f>
        <v>1</v>
      </c>
      <c r="L2763" s="7">
        <f>SUMIFS(pg_transaction_cleaned!$H$2:$H$5743,pg_transaction_cleaned!$O$2:$O$5743,A2763,pg_transaction_cleaned!$F$2:$F$5743,"CAPTURE")</f>
        <v>4999</v>
      </c>
      <c r="M2763" s="6">
        <f>COUNTIFS(pg_transaction_cleaned!$O$2:$O$5743,A2763,pg_transaction_cleaned!$F$2:$F$5743,"REFUND")</f>
        <v>0</v>
      </c>
      <c r="N2763" s="7">
        <f>SUMIFS(pg_transaction_cleaned!$H$2:$H$5743,pg_transaction_cleaned!$O$2:$O$5743,A2763,pg_transaction_cleaned!$F$2:$F$5743,"REFUND")</f>
        <v>0</v>
      </c>
      <c r="O2763" s="6" t="str">
        <f t="shared" si="219"/>
        <v>OK</v>
      </c>
      <c r="P2763" s="8">
        <f t="shared" si="220"/>
        <v>0</v>
      </c>
    </row>
    <row r="2764" spans="1:16" x14ac:dyDescent="0.3">
      <c r="A2764" s="6" t="s">
        <v>5521</v>
      </c>
      <c r="B2764" s="6" t="s">
        <v>11897</v>
      </c>
      <c r="C2764" s="6" t="s">
        <v>5522</v>
      </c>
      <c r="D2764" s="6" t="s">
        <v>37</v>
      </c>
      <c r="E2764" s="6" t="s">
        <v>18</v>
      </c>
      <c r="F2764" s="6" t="s">
        <v>11929</v>
      </c>
      <c r="G2764" s="6" t="s">
        <v>19</v>
      </c>
      <c r="H2764" s="10">
        <f t="shared" si="216"/>
        <v>46266</v>
      </c>
      <c r="I2764" s="7">
        <f t="shared" si="217"/>
        <v>799</v>
      </c>
      <c r="J2764" s="6" t="str">
        <f t="shared" si="218"/>
        <v>Lucknow</v>
      </c>
      <c r="K2764" s="6">
        <f>COUNTIFS(pg_transaction_cleaned!$O$2:$O$5743,A2764,pg_transaction_cleaned!$F$2:$F$5743,"CAPTURE")</f>
        <v>1</v>
      </c>
      <c r="L2764" s="7">
        <f>SUMIFS(pg_transaction_cleaned!$H$2:$H$5743,pg_transaction_cleaned!$O$2:$O$5743,A2764,pg_transaction_cleaned!$F$2:$F$5743,"CAPTURE")</f>
        <v>799</v>
      </c>
      <c r="M2764" s="6">
        <f>COUNTIFS(pg_transaction_cleaned!$O$2:$O$5743,A2764,pg_transaction_cleaned!$F$2:$F$5743,"REFUND")</f>
        <v>0</v>
      </c>
      <c r="N2764" s="7">
        <f>SUMIFS(pg_transaction_cleaned!$H$2:$H$5743,pg_transaction_cleaned!$O$2:$O$5743,A2764,pg_transaction_cleaned!$F$2:$F$5743,"REFUND")</f>
        <v>0</v>
      </c>
      <c r="O2764" s="6" t="str">
        <f t="shared" si="219"/>
        <v>OK</v>
      </c>
      <c r="P2764" s="8">
        <f t="shared" si="220"/>
        <v>0</v>
      </c>
    </row>
    <row r="2765" spans="1:16" x14ac:dyDescent="0.3">
      <c r="A2765" s="6" t="s">
        <v>5523</v>
      </c>
      <c r="B2765" s="6" t="s">
        <v>11907</v>
      </c>
      <c r="C2765" s="6" t="s">
        <v>5524</v>
      </c>
      <c r="D2765" s="6" t="s">
        <v>23</v>
      </c>
      <c r="E2765" s="6" t="s">
        <v>18</v>
      </c>
      <c r="F2765" s="6" t="s">
        <v>12208</v>
      </c>
      <c r="G2765" s="6" t="s">
        <v>19</v>
      </c>
      <c r="H2765" s="10">
        <f t="shared" si="216"/>
        <v>46293</v>
      </c>
      <c r="I2765" s="7">
        <f t="shared" si="217"/>
        <v>1348</v>
      </c>
      <c r="J2765" s="6" t="str">
        <f t="shared" si="218"/>
        <v>Bengaluru</v>
      </c>
      <c r="K2765" s="6">
        <f>COUNTIFS(pg_transaction_cleaned!$O$2:$O$5743,A2765,pg_transaction_cleaned!$F$2:$F$5743,"CAPTURE")</f>
        <v>1</v>
      </c>
      <c r="L2765" s="7">
        <f>SUMIFS(pg_transaction_cleaned!$H$2:$H$5743,pg_transaction_cleaned!$O$2:$O$5743,A2765,pg_transaction_cleaned!$F$2:$F$5743,"CAPTURE")</f>
        <v>1348</v>
      </c>
      <c r="M2765" s="6">
        <f>COUNTIFS(pg_transaction_cleaned!$O$2:$O$5743,A2765,pg_transaction_cleaned!$F$2:$F$5743,"REFUND")</f>
        <v>0</v>
      </c>
      <c r="N2765" s="7">
        <f>SUMIFS(pg_transaction_cleaned!$H$2:$H$5743,pg_transaction_cleaned!$O$2:$O$5743,A2765,pg_transaction_cleaned!$F$2:$F$5743,"REFUND")</f>
        <v>0</v>
      </c>
      <c r="O2765" s="6" t="str">
        <f t="shared" si="219"/>
        <v>OK</v>
      </c>
      <c r="P2765" s="8">
        <f t="shared" si="220"/>
        <v>0</v>
      </c>
    </row>
    <row r="2766" spans="1:16" x14ac:dyDescent="0.3">
      <c r="A2766" s="6" t="s">
        <v>5525</v>
      </c>
      <c r="B2766" s="6" t="s">
        <v>11936</v>
      </c>
      <c r="C2766" s="6" t="s">
        <v>5526</v>
      </c>
      <c r="D2766" s="6" t="s">
        <v>61</v>
      </c>
      <c r="E2766" s="6" t="s">
        <v>18</v>
      </c>
      <c r="F2766" s="6" t="s">
        <v>12204</v>
      </c>
      <c r="G2766" s="6" t="s">
        <v>19</v>
      </c>
      <c r="H2766" s="10">
        <f t="shared" si="216"/>
        <v>46293</v>
      </c>
      <c r="I2766" s="7">
        <f t="shared" si="217"/>
        <v>10847</v>
      </c>
      <c r="J2766" s="6" t="str">
        <f t="shared" si="218"/>
        <v>Delhi</v>
      </c>
      <c r="K2766" s="6">
        <f>COUNTIFS(pg_transaction_cleaned!$O$2:$O$5743,A2766,pg_transaction_cleaned!$F$2:$F$5743,"CAPTURE")</f>
        <v>1</v>
      </c>
      <c r="L2766" s="7">
        <f>SUMIFS(pg_transaction_cleaned!$H$2:$H$5743,pg_transaction_cleaned!$O$2:$O$5743,A2766,pg_transaction_cleaned!$F$2:$F$5743,"CAPTURE")</f>
        <v>10847</v>
      </c>
      <c r="M2766" s="6">
        <f>COUNTIFS(pg_transaction_cleaned!$O$2:$O$5743,A2766,pg_transaction_cleaned!$F$2:$F$5743,"REFUND")</f>
        <v>0</v>
      </c>
      <c r="N2766" s="7">
        <f>SUMIFS(pg_transaction_cleaned!$H$2:$H$5743,pg_transaction_cleaned!$O$2:$O$5743,A2766,pg_transaction_cleaned!$F$2:$F$5743,"REFUND")</f>
        <v>0</v>
      </c>
      <c r="O2766" s="6" t="str">
        <f t="shared" si="219"/>
        <v>OK</v>
      </c>
      <c r="P2766" s="8">
        <f t="shared" si="220"/>
        <v>0</v>
      </c>
    </row>
    <row r="2767" spans="1:16" x14ac:dyDescent="0.3">
      <c r="A2767" s="6" t="s">
        <v>5527</v>
      </c>
      <c r="B2767" s="6" t="s">
        <v>11989</v>
      </c>
      <c r="C2767" s="6" t="s">
        <v>5528</v>
      </c>
      <c r="D2767" s="6" t="s">
        <v>34</v>
      </c>
      <c r="E2767" s="6" t="s">
        <v>18</v>
      </c>
      <c r="F2767" s="6" t="s">
        <v>12052</v>
      </c>
      <c r="G2767" s="6" t="s">
        <v>19</v>
      </c>
      <c r="H2767" s="10">
        <f t="shared" si="216"/>
        <v>46290</v>
      </c>
      <c r="I2767" s="7">
        <f t="shared" si="217"/>
        <v>6997</v>
      </c>
      <c r="J2767" s="6" t="str">
        <f t="shared" si="218"/>
        <v>Ahmedabad</v>
      </c>
      <c r="K2767" s="6">
        <f>COUNTIFS(pg_transaction_cleaned!$O$2:$O$5743,A2767,pg_transaction_cleaned!$F$2:$F$5743,"CAPTURE")</f>
        <v>1</v>
      </c>
      <c r="L2767" s="7">
        <f>SUMIFS(pg_transaction_cleaned!$H$2:$H$5743,pg_transaction_cleaned!$O$2:$O$5743,A2767,pg_transaction_cleaned!$F$2:$F$5743,"CAPTURE")</f>
        <v>6997</v>
      </c>
      <c r="M2767" s="6">
        <f>COUNTIFS(pg_transaction_cleaned!$O$2:$O$5743,A2767,pg_transaction_cleaned!$F$2:$F$5743,"REFUND")</f>
        <v>0</v>
      </c>
      <c r="N2767" s="7">
        <f>SUMIFS(pg_transaction_cleaned!$H$2:$H$5743,pg_transaction_cleaned!$O$2:$O$5743,A2767,pg_transaction_cleaned!$F$2:$F$5743,"REFUND")</f>
        <v>0</v>
      </c>
      <c r="O2767" s="6" t="str">
        <f t="shared" si="219"/>
        <v>OK</v>
      </c>
      <c r="P2767" s="8">
        <f t="shared" si="220"/>
        <v>0</v>
      </c>
    </row>
    <row r="2768" spans="1:16" x14ac:dyDescent="0.3">
      <c r="A2768" s="6" t="s">
        <v>5529</v>
      </c>
      <c r="B2768" s="6" t="s">
        <v>12067</v>
      </c>
      <c r="C2768" s="6" t="s">
        <v>4851</v>
      </c>
      <c r="D2768" s="6" t="s">
        <v>75</v>
      </c>
      <c r="E2768" s="6" t="s">
        <v>27</v>
      </c>
      <c r="F2768" s="6" t="s">
        <v>12209</v>
      </c>
      <c r="G2768" s="6" t="s">
        <v>19</v>
      </c>
      <c r="H2768" s="10">
        <f t="shared" si="216"/>
        <v>46274</v>
      </c>
      <c r="I2768" s="7">
        <f t="shared" si="217"/>
        <v>13297</v>
      </c>
      <c r="J2768" s="6" t="str">
        <f t="shared" si="218"/>
        <v>Mumbai</v>
      </c>
      <c r="K2768" s="6">
        <f>COUNTIFS(pg_transaction_cleaned!$O$2:$O$5743,A2768,pg_transaction_cleaned!$F$2:$F$5743,"CAPTURE")</f>
        <v>1</v>
      </c>
      <c r="L2768" s="7">
        <f>SUMIFS(pg_transaction_cleaned!$H$2:$H$5743,pg_transaction_cleaned!$O$2:$O$5743,A2768,pg_transaction_cleaned!$F$2:$F$5743,"CAPTURE")</f>
        <v>13297</v>
      </c>
      <c r="M2768" s="6">
        <f>COUNTIFS(pg_transaction_cleaned!$O$2:$O$5743,A2768,pg_transaction_cleaned!$F$2:$F$5743,"REFUND")</f>
        <v>0</v>
      </c>
      <c r="N2768" s="7">
        <f>SUMIFS(pg_transaction_cleaned!$H$2:$H$5743,pg_transaction_cleaned!$O$2:$O$5743,A2768,pg_transaction_cleaned!$F$2:$F$5743,"REFUND")</f>
        <v>0</v>
      </c>
      <c r="O2768" s="6" t="str">
        <f t="shared" si="219"/>
        <v>OK</v>
      </c>
      <c r="P2768" s="8">
        <f t="shared" si="220"/>
        <v>0</v>
      </c>
    </row>
    <row r="2769" spans="1:16" x14ac:dyDescent="0.3">
      <c r="A2769" s="6" t="s">
        <v>5530</v>
      </c>
      <c r="B2769" s="6" t="s">
        <v>11976</v>
      </c>
      <c r="C2769" s="6" t="s">
        <v>5531</v>
      </c>
      <c r="D2769" s="6" t="s">
        <v>37</v>
      </c>
      <c r="E2769" s="6" t="s">
        <v>27</v>
      </c>
      <c r="F2769" s="6" t="s">
        <v>11954</v>
      </c>
      <c r="G2769" s="6" t="s">
        <v>19</v>
      </c>
      <c r="H2769" s="10">
        <f t="shared" si="216"/>
        <v>46284</v>
      </c>
      <c r="I2769" s="7">
        <f t="shared" si="217"/>
        <v>1848</v>
      </c>
      <c r="J2769" s="6" t="str">
        <f t="shared" si="218"/>
        <v>Lucknow</v>
      </c>
      <c r="K2769" s="6">
        <f>COUNTIFS(pg_transaction_cleaned!$O$2:$O$5743,A2769,pg_transaction_cleaned!$F$2:$F$5743,"CAPTURE")</f>
        <v>1</v>
      </c>
      <c r="L2769" s="7">
        <f>SUMIFS(pg_transaction_cleaned!$H$2:$H$5743,pg_transaction_cleaned!$O$2:$O$5743,A2769,pg_transaction_cleaned!$F$2:$F$5743,"CAPTURE")</f>
        <v>1848</v>
      </c>
      <c r="M2769" s="6">
        <f>COUNTIFS(pg_transaction_cleaned!$O$2:$O$5743,A2769,pg_transaction_cleaned!$F$2:$F$5743,"REFUND")</f>
        <v>0</v>
      </c>
      <c r="N2769" s="7">
        <f>SUMIFS(pg_transaction_cleaned!$H$2:$H$5743,pg_transaction_cleaned!$O$2:$O$5743,A2769,pg_transaction_cleaned!$F$2:$F$5743,"REFUND")</f>
        <v>0</v>
      </c>
      <c r="O2769" s="6" t="str">
        <f t="shared" si="219"/>
        <v>OK</v>
      </c>
      <c r="P2769" s="8">
        <f t="shared" si="220"/>
        <v>0</v>
      </c>
    </row>
    <row r="2770" spans="1:16" x14ac:dyDescent="0.3">
      <c r="A2770" s="6" t="s">
        <v>5532</v>
      </c>
      <c r="B2770" s="6" t="s">
        <v>11888</v>
      </c>
      <c r="C2770" s="6" t="s">
        <v>5533</v>
      </c>
      <c r="D2770" s="6" t="s">
        <v>17</v>
      </c>
      <c r="E2770" s="6" t="s">
        <v>18</v>
      </c>
      <c r="F2770" s="6" t="s">
        <v>11839</v>
      </c>
      <c r="G2770" s="6" t="s">
        <v>19</v>
      </c>
      <c r="H2770" s="10">
        <f t="shared" si="216"/>
        <v>46269</v>
      </c>
      <c r="I2770" s="7">
        <f t="shared" si="217"/>
        <v>1299</v>
      </c>
      <c r="J2770" s="6" t="str">
        <f t="shared" si="218"/>
        <v>Pune</v>
      </c>
      <c r="K2770" s="6">
        <f>COUNTIFS(pg_transaction_cleaned!$O$2:$O$5743,A2770,pg_transaction_cleaned!$F$2:$F$5743,"CAPTURE")</f>
        <v>1</v>
      </c>
      <c r="L2770" s="7">
        <f>SUMIFS(pg_transaction_cleaned!$H$2:$H$5743,pg_transaction_cleaned!$O$2:$O$5743,A2770,pg_transaction_cleaned!$F$2:$F$5743,"CAPTURE")</f>
        <v>1299</v>
      </c>
      <c r="M2770" s="6">
        <f>COUNTIFS(pg_transaction_cleaned!$O$2:$O$5743,A2770,pg_transaction_cleaned!$F$2:$F$5743,"REFUND")</f>
        <v>0</v>
      </c>
      <c r="N2770" s="7">
        <f>SUMIFS(pg_transaction_cleaned!$H$2:$H$5743,pg_transaction_cleaned!$O$2:$O$5743,A2770,pg_transaction_cleaned!$F$2:$F$5743,"REFUND")</f>
        <v>0</v>
      </c>
      <c r="O2770" s="6" t="str">
        <f t="shared" si="219"/>
        <v>OK</v>
      </c>
      <c r="P2770" s="8">
        <f t="shared" si="220"/>
        <v>0</v>
      </c>
    </row>
    <row r="2771" spans="1:16" x14ac:dyDescent="0.3">
      <c r="A2771" s="6" t="s">
        <v>5534</v>
      </c>
      <c r="B2771" s="6" t="s">
        <v>11871</v>
      </c>
      <c r="C2771" s="6" t="s">
        <v>5535</v>
      </c>
      <c r="D2771" s="6" t="s">
        <v>26</v>
      </c>
      <c r="E2771" s="6" t="s">
        <v>54</v>
      </c>
      <c r="F2771" s="6" t="s">
        <v>11843</v>
      </c>
      <c r="G2771" s="6" t="s">
        <v>19</v>
      </c>
      <c r="H2771" s="10">
        <f t="shared" si="216"/>
        <v>46272</v>
      </c>
      <c r="I2771" s="7">
        <f t="shared" si="217"/>
        <v>349</v>
      </c>
      <c r="J2771" s="6" t="str">
        <f t="shared" si="218"/>
        <v>Kolkata</v>
      </c>
      <c r="K2771" s="6">
        <f>COUNTIFS(pg_transaction_cleaned!$O$2:$O$5743,A2771,pg_transaction_cleaned!$F$2:$F$5743,"CAPTURE")</f>
        <v>1</v>
      </c>
      <c r="L2771" s="7">
        <f>SUMIFS(pg_transaction_cleaned!$H$2:$H$5743,pg_transaction_cleaned!$O$2:$O$5743,A2771,pg_transaction_cleaned!$F$2:$F$5743,"CAPTURE")</f>
        <v>349</v>
      </c>
      <c r="M2771" s="6">
        <f>COUNTIFS(pg_transaction_cleaned!$O$2:$O$5743,A2771,pg_transaction_cleaned!$F$2:$F$5743,"REFUND")</f>
        <v>0</v>
      </c>
      <c r="N2771" s="7">
        <f>SUMIFS(pg_transaction_cleaned!$H$2:$H$5743,pg_transaction_cleaned!$O$2:$O$5743,A2771,pg_transaction_cleaned!$F$2:$F$5743,"REFUND")</f>
        <v>0</v>
      </c>
      <c r="O2771" s="6" t="str">
        <f t="shared" si="219"/>
        <v>OK</v>
      </c>
      <c r="P2771" s="8">
        <f t="shared" si="220"/>
        <v>0</v>
      </c>
    </row>
    <row r="2772" spans="1:16" x14ac:dyDescent="0.3">
      <c r="A2772" s="6" t="s">
        <v>5536</v>
      </c>
      <c r="B2772" s="6" t="s">
        <v>11844</v>
      </c>
      <c r="C2772" s="6" t="s">
        <v>5537</v>
      </c>
      <c r="D2772" s="6" t="s">
        <v>17</v>
      </c>
      <c r="E2772" s="6" t="s">
        <v>27</v>
      </c>
      <c r="F2772" s="6" t="s">
        <v>12195</v>
      </c>
      <c r="G2772" s="6" t="s">
        <v>19</v>
      </c>
      <c r="H2772" s="10">
        <f t="shared" si="216"/>
        <v>46280</v>
      </c>
      <c r="I2772" s="7">
        <f t="shared" si="217"/>
        <v>1147</v>
      </c>
      <c r="J2772" s="6" t="str">
        <f t="shared" si="218"/>
        <v>Pune</v>
      </c>
      <c r="K2772" s="6">
        <f>COUNTIFS(pg_transaction_cleaned!$O$2:$O$5743,A2772,pg_transaction_cleaned!$F$2:$F$5743,"CAPTURE")</f>
        <v>1</v>
      </c>
      <c r="L2772" s="7">
        <f>SUMIFS(pg_transaction_cleaned!$H$2:$H$5743,pg_transaction_cleaned!$O$2:$O$5743,A2772,pg_transaction_cleaned!$F$2:$F$5743,"CAPTURE")</f>
        <v>1147</v>
      </c>
      <c r="M2772" s="6">
        <f>COUNTIFS(pg_transaction_cleaned!$O$2:$O$5743,A2772,pg_transaction_cleaned!$F$2:$F$5743,"REFUND")</f>
        <v>0</v>
      </c>
      <c r="N2772" s="7">
        <f>SUMIFS(pg_transaction_cleaned!$H$2:$H$5743,pg_transaction_cleaned!$O$2:$O$5743,A2772,pg_transaction_cleaned!$F$2:$F$5743,"REFUND")</f>
        <v>0</v>
      </c>
      <c r="O2772" s="6" t="str">
        <f t="shared" si="219"/>
        <v>OK</v>
      </c>
      <c r="P2772" s="8">
        <f t="shared" si="220"/>
        <v>0</v>
      </c>
    </row>
    <row r="2773" spans="1:16" x14ac:dyDescent="0.3">
      <c r="A2773" s="6" t="s">
        <v>5538</v>
      </c>
      <c r="B2773" s="6" t="s">
        <v>11972</v>
      </c>
      <c r="C2773" s="6" t="s">
        <v>5539</v>
      </c>
      <c r="D2773" s="6" t="s">
        <v>37</v>
      </c>
      <c r="E2773" s="6" t="s">
        <v>18</v>
      </c>
      <c r="F2773" s="6" t="s">
        <v>11910</v>
      </c>
      <c r="G2773" s="6" t="s">
        <v>19</v>
      </c>
      <c r="H2773" s="10">
        <f t="shared" si="216"/>
        <v>46269</v>
      </c>
      <c r="I2773" s="7">
        <f t="shared" si="217"/>
        <v>1648</v>
      </c>
      <c r="J2773" s="6" t="str">
        <f t="shared" si="218"/>
        <v>Lucknow</v>
      </c>
      <c r="K2773" s="6">
        <f>COUNTIFS(pg_transaction_cleaned!$O$2:$O$5743,A2773,pg_transaction_cleaned!$F$2:$F$5743,"CAPTURE")</f>
        <v>1</v>
      </c>
      <c r="L2773" s="7">
        <f>SUMIFS(pg_transaction_cleaned!$H$2:$H$5743,pg_transaction_cleaned!$O$2:$O$5743,A2773,pg_transaction_cleaned!$F$2:$F$5743,"CAPTURE")</f>
        <v>1648</v>
      </c>
      <c r="M2773" s="6">
        <f>COUNTIFS(pg_transaction_cleaned!$O$2:$O$5743,A2773,pg_transaction_cleaned!$F$2:$F$5743,"REFUND")</f>
        <v>0</v>
      </c>
      <c r="N2773" s="7">
        <f>SUMIFS(pg_transaction_cleaned!$H$2:$H$5743,pg_transaction_cleaned!$O$2:$O$5743,A2773,pg_transaction_cleaned!$F$2:$F$5743,"REFUND")</f>
        <v>0</v>
      </c>
      <c r="O2773" s="6" t="str">
        <f t="shared" si="219"/>
        <v>OK</v>
      </c>
      <c r="P2773" s="8">
        <f t="shared" si="220"/>
        <v>0</v>
      </c>
    </row>
    <row r="2774" spans="1:16" x14ac:dyDescent="0.3">
      <c r="A2774" s="6" t="s">
        <v>5540</v>
      </c>
      <c r="B2774" s="6" t="s">
        <v>11914</v>
      </c>
      <c r="C2774" s="6" t="s">
        <v>5541</v>
      </c>
      <c r="D2774" s="6" t="s">
        <v>34</v>
      </c>
      <c r="E2774" s="6" t="s">
        <v>18</v>
      </c>
      <c r="F2774" s="6" t="s">
        <v>11863</v>
      </c>
      <c r="G2774" s="6" t="s">
        <v>19</v>
      </c>
      <c r="H2774" s="10">
        <f t="shared" si="216"/>
        <v>46289</v>
      </c>
      <c r="I2774" s="7">
        <f t="shared" si="217"/>
        <v>1499</v>
      </c>
      <c r="J2774" s="6" t="str">
        <f t="shared" si="218"/>
        <v>Ahmedabad</v>
      </c>
      <c r="K2774" s="6">
        <f>COUNTIFS(pg_transaction_cleaned!$O$2:$O$5743,A2774,pg_transaction_cleaned!$F$2:$F$5743,"CAPTURE")</f>
        <v>1</v>
      </c>
      <c r="L2774" s="7">
        <f>SUMIFS(pg_transaction_cleaned!$H$2:$H$5743,pg_transaction_cleaned!$O$2:$O$5743,A2774,pg_transaction_cleaned!$F$2:$F$5743,"CAPTURE")</f>
        <v>1499</v>
      </c>
      <c r="M2774" s="6">
        <f>COUNTIFS(pg_transaction_cleaned!$O$2:$O$5743,A2774,pg_transaction_cleaned!$F$2:$F$5743,"REFUND")</f>
        <v>0</v>
      </c>
      <c r="N2774" s="7">
        <f>SUMIFS(pg_transaction_cleaned!$H$2:$H$5743,pg_transaction_cleaned!$O$2:$O$5743,A2774,pg_transaction_cleaned!$F$2:$F$5743,"REFUND")</f>
        <v>0</v>
      </c>
      <c r="O2774" s="6" t="str">
        <f t="shared" si="219"/>
        <v>OK</v>
      </c>
      <c r="P2774" s="8">
        <f t="shared" si="220"/>
        <v>0</v>
      </c>
    </row>
    <row r="2775" spans="1:16" x14ac:dyDescent="0.3">
      <c r="A2775" s="6" t="s">
        <v>5542</v>
      </c>
      <c r="B2775" s="6" t="s">
        <v>11881</v>
      </c>
      <c r="C2775" s="6" t="s">
        <v>5543</v>
      </c>
      <c r="D2775" s="6" t="s">
        <v>75</v>
      </c>
      <c r="E2775" s="6" t="s">
        <v>27</v>
      </c>
      <c r="F2775" s="6" t="s">
        <v>11869</v>
      </c>
      <c r="G2775" s="6" t="s">
        <v>115</v>
      </c>
      <c r="H2775" s="10">
        <f t="shared" si="216"/>
        <v>46295</v>
      </c>
      <c r="I2775" s="7">
        <f t="shared" si="217"/>
        <v>599</v>
      </c>
      <c r="J2775" s="6" t="str">
        <f t="shared" si="218"/>
        <v>Mumbai</v>
      </c>
      <c r="K2775" s="6">
        <f>COUNTIFS(pg_transaction_cleaned!$O$2:$O$5743,A2775,pg_transaction_cleaned!$F$2:$F$5743,"CAPTURE")</f>
        <v>0</v>
      </c>
      <c r="L2775" s="7">
        <f>SUMIFS(pg_transaction_cleaned!$H$2:$H$5743,pg_transaction_cleaned!$O$2:$O$5743,A2775,pg_transaction_cleaned!$F$2:$F$5743,"CAPTURE")</f>
        <v>0</v>
      </c>
      <c r="M2775" s="6">
        <f>COUNTIFS(pg_transaction_cleaned!$O$2:$O$5743,A2775,pg_transaction_cleaned!$F$2:$F$5743,"REFUND")</f>
        <v>0</v>
      </c>
      <c r="N2775" s="7">
        <f>SUMIFS(pg_transaction_cleaned!$H$2:$H$5743,pg_transaction_cleaned!$O$2:$O$5743,A2775,pg_transaction_cleaned!$F$2:$F$5743,"REFUND")</f>
        <v>0</v>
      </c>
      <c r="O2775" s="6" t="str">
        <f t="shared" si="219"/>
        <v>OK</v>
      </c>
      <c r="P2775" s="8">
        <f t="shared" si="220"/>
        <v>0</v>
      </c>
    </row>
    <row r="2776" spans="1:16" x14ac:dyDescent="0.3">
      <c r="A2776" s="6" t="s">
        <v>5544</v>
      </c>
      <c r="B2776" s="6" t="s">
        <v>11908</v>
      </c>
      <c r="C2776" s="6" t="s">
        <v>5545</v>
      </c>
      <c r="D2776" s="6" t="s">
        <v>61</v>
      </c>
      <c r="E2776" s="6" t="s">
        <v>18</v>
      </c>
      <c r="F2776" s="6" t="s">
        <v>12021</v>
      </c>
      <c r="G2776" s="6" t="s">
        <v>19</v>
      </c>
      <c r="H2776" s="10">
        <f t="shared" si="216"/>
        <v>46275</v>
      </c>
      <c r="I2776" s="7">
        <f t="shared" si="217"/>
        <v>1898</v>
      </c>
      <c r="J2776" s="6" t="str">
        <f t="shared" si="218"/>
        <v>Delhi</v>
      </c>
      <c r="K2776" s="6">
        <f>COUNTIFS(pg_transaction_cleaned!$O$2:$O$5743,A2776,pg_transaction_cleaned!$F$2:$F$5743,"CAPTURE")</f>
        <v>1</v>
      </c>
      <c r="L2776" s="7">
        <f>SUMIFS(pg_transaction_cleaned!$H$2:$H$5743,pg_transaction_cleaned!$O$2:$O$5743,A2776,pg_transaction_cleaned!$F$2:$F$5743,"CAPTURE")</f>
        <v>1898</v>
      </c>
      <c r="M2776" s="6">
        <f>COUNTIFS(pg_transaction_cleaned!$O$2:$O$5743,A2776,pg_transaction_cleaned!$F$2:$F$5743,"REFUND")</f>
        <v>0</v>
      </c>
      <c r="N2776" s="7">
        <f>SUMIFS(pg_transaction_cleaned!$H$2:$H$5743,pg_transaction_cleaned!$O$2:$O$5743,A2776,pg_transaction_cleaned!$F$2:$F$5743,"REFUND")</f>
        <v>0</v>
      </c>
      <c r="O2776" s="6" t="str">
        <f t="shared" si="219"/>
        <v>OK</v>
      </c>
      <c r="P2776" s="8">
        <f t="shared" si="220"/>
        <v>0</v>
      </c>
    </row>
    <row r="2777" spans="1:16" x14ac:dyDescent="0.3">
      <c r="A2777" s="6" t="s">
        <v>5546</v>
      </c>
      <c r="B2777" s="6" t="s">
        <v>11893</v>
      </c>
      <c r="C2777" s="6" t="s">
        <v>5547</v>
      </c>
      <c r="D2777" s="6" t="s">
        <v>61</v>
      </c>
      <c r="E2777" s="6" t="s">
        <v>18</v>
      </c>
      <c r="F2777" s="6" t="s">
        <v>11979</v>
      </c>
      <c r="G2777" s="6" t="s">
        <v>19</v>
      </c>
      <c r="H2777" s="10">
        <f t="shared" si="216"/>
        <v>46280</v>
      </c>
      <c r="I2777" s="7">
        <f t="shared" si="217"/>
        <v>8797</v>
      </c>
      <c r="J2777" s="6" t="str">
        <f t="shared" si="218"/>
        <v>Delhi</v>
      </c>
      <c r="K2777" s="6">
        <f>COUNTIFS(pg_transaction_cleaned!$O$2:$O$5743,A2777,pg_transaction_cleaned!$F$2:$F$5743,"CAPTURE")</f>
        <v>1</v>
      </c>
      <c r="L2777" s="7">
        <f>SUMIFS(pg_transaction_cleaned!$H$2:$H$5743,pg_transaction_cleaned!$O$2:$O$5743,A2777,pg_transaction_cleaned!$F$2:$F$5743,"CAPTURE")</f>
        <v>8797</v>
      </c>
      <c r="M2777" s="6">
        <f>COUNTIFS(pg_transaction_cleaned!$O$2:$O$5743,A2777,pg_transaction_cleaned!$F$2:$F$5743,"REFUND")</f>
        <v>0</v>
      </c>
      <c r="N2777" s="7">
        <f>SUMIFS(pg_transaction_cleaned!$H$2:$H$5743,pg_transaction_cleaned!$O$2:$O$5743,A2777,pg_transaction_cleaned!$F$2:$F$5743,"REFUND")</f>
        <v>0</v>
      </c>
      <c r="O2777" s="6" t="str">
        <f t="shared" si="219"/>
        <v>OK</v>
      </c>
      <c r="P2777" s="8">
        <f t="shared" si="220"/>
        <v>0</v>
      </c>
    </row>
    <row r="2778" spans="1:16" x14ac:dyDescent="0.3">
      <c r="A2778" s="6" t="s">
        <v>5548</v>
      </c>
      <c r="B2778" s="6" t="s">
        <v>11972</v>
      </c>
      <c r="C2778" s="6" t="s">
        <v>5549</v>
      </c>
      <c r="D2778" s="6"/>
      <c r="E2778" s="6" t="s">
        <v>27</v>
      </c>
      <c r="F2778" s="6" t="s">
        <v>11929</v>
      </c>
      <c r="G2778" s="6" t="s">
        <v>19</v>
      </c>
      <c r="H2778" s="10">
        <f t="shared" si="216"/>
        <v>46269</v>
      </c>
      <c r="I2778" s="7">
        <f t="shared" si="217"/>
        <v>799</v>
      </c>
      <c r="J2778" s="6" t="str">
        <f t="shared" si="218"/>
        <v>Unknown</v>
      </c>
      <c r="K2778" s="6">
        <f>COUNTIFS(pg_transaction_cleaned!$O$2:$O$5743,A2778,pg_transaction_cleaned!$F$2:$F$5743,"CAPTURE")</f>
        <v>1</v>
      </c>
      <c r="L2778" s="7">
        <f>SUMIFS(pg_transaction_cleaned!$H$2:$H$5743,pg_transaction_cleaned!$O$2:$O$5743,A2778,pg_transaction_cleaned!$F$2:$F$5743,"CAPTURE")</f>
        <v>799</v>
      </c>
      <c r="M2778" s="6">
        <f>COUNTIFS(pg_transaction_cleaned!$O$2:$O$5743,A2778,pg_transaction_cleaned!$F$2:$F$5743,"REFUND")</f>
        <v>0</v>
      </c>
      <c r="N2778" s="7">
        <f>SUMIFS(pg_transaction_cleaned!$H$2:$H$5743,pg_transaction_cleaned!$O$2:$O$5743,A2778,pg_transaction_cleaned!$F$2:$F$5743,"REFUND")</f>
        <v>0</v>
      </c>
      <c r="O2778" s="6" t="str">
        <f t="shared" si="219"/>
        <v>OK</v>
      </c>
      <c r="P2778" s="8">
        <f t="shared" si="220"/>
        <v>0</v>
      </c>
    </row>
    <row r="2779" spans="1:16" x14ac:dyDescent="0.3">
      <c r="A2779" s="6" t="s">
        <v>5550</v>
      </c>
      <c r="B2779" s="6" t="s">
        <v>11926</v>
      </c>
      <c r="C2779" s="6" t="s">
        <v>5551</v>
      </c>
      <c r="D2779" s="6" t="s">
        <v>61</v>
      </c>
      <c r="E2779" s="6" t="s">
        <v>27</v>
      </c>
      <c r="F2779" s="6" t="s">
        <v>11861</v>
      </c>
      <c r="G2779" s="6" t="s">
        <v>19</v>
      </c>
      <c r="H2779" s="10">
        <f t="shared" si="216"/>
        <v>46270</v>
      </c>
      <c r="I2779" s="7">
        <f t="shared" si="217"/>
        <v>7999</v>
      </c>
      <c r="J2779" s="6" t="str">
        <f t="shared" si="218"/>
        <v>Delhi</v>
      </c>
      <c r="K2779" s="6">
        <f>COUNTIFS(pg_transaction_cleaned!$O$2:$O$5743,A2779,pg_transaction_cleaned!$F$2:$F$5743,"CAPTURE")</f>
        <v>1</v>
      </c>
      <c r="L2779" s="7">
        <f>SUMIFS(pg_transaction_cleaned!$H$2:$H$5743,pg_transaction_cleaned!$O$2:$O$5743,A2779,pg_transaction_cleaned!$F$2:$F$5743,"CAPTURE")</f>
        <v>7999</v>
      </c>
      <c r="M2779" s="6">
        <f>COUNTIFS(pg_transaction_cleaned!$O$2:$O$5743,A2779,pg_transaction_cleaned!$F$2:$F$5743,"REFUND")</f>
        <v>0</v>
      </c>
      <c r="N2779" s="7">
        <f>SUMIFS(pg_transaction_cleaned!$H$2:$H$5743,pg_transaction_cleaned!$O$2:$O$5743,A2779,pg_transaction_cleaned!$F$2:$F$5743,"REFUND")</f>
        <v>0</v>
      </c>
      <c r="O2779" s="6" t="str">
        <f t="shared" si="219"/>
        <v>OK</v>
      </c>
      <c r="P2779" s="8">
        <f t="shared" si="220"/>
        <v>0</v>
      </c>
    </row>
    <row r="2780" spans="1:16" x14ac:dyDescent="0.3">
      <c r="A2780" s="6" t="s">
        <v>5552</v>
      </c>
      <c r="B2780" s="6" t="s">
        <v>11915</v>
      </c>
      <c r="C2780" s="6" t="s">
        <v>5553</v>
      </c>
      <c r="D2780" s="6" t="s">
        <v>23</v>
      </c>
      <c r="E2780" s="6" t="s">
        <v>43</v>
      </c>
      <c r="F2780" s="6" t="s">
        <v>11839</v>
      </c>
      <c r="G2780" s="6" t="s">
        <v>19</v>
      </c>
      <c r="H2780" s="10">
        <f t="shared" si="216"/>
        <v>46285</v>
      </c>
      <c r="I2780" s="7">
        <f t="shared" si="217"/>
        <v>1299</v>
      </c>
      <c r="J2780" s="6" t="str">
        <f t="shared" si="218"/>
        <v>Bengaluru</v>
      </c>
      <c r="K2780" s="6">
        <f>COUNTIFS(pg_transaction_cleaned!$O$2:$O$5743,A2780,pg_transaction_cleaned!$F$2:$F$5743,"CAPTURE")</f>
        <v>1</v>
      </c>
      <c r="L2780" s="7">
        <f>SUMIFS(pg_transaction_cleaned!$H$2:$H$5743,pg_transaction_cleaned!$O$2:$O$5743,A2780,pg_transaction_cleaned!$F$2:$F$5743,"CAPTURE")</f>
        <v>1299</v>
      </c>
      <c r="M2780" s="6">
        <f>COUNTIFS(pg_transaction_cleaned!$O$2:$O$5743,A2780,pg_transaction_cleaned!$F$2:$F$5743,"REFUND")</f>
        <v>0</v>
      </c>
      <c r="N2780" s="7">
        <f>SUMIFS(pg_transaction_cleaned!$H$2:$H$5743,pg_transaction_cleaned!$O$2:$O$5743,A2780,pg_transaction_cleaned!$F$2:$F$5743,"REFUND")</f>
        <v>0</v>
      </c>
      <c r="O2780" s="6" t="str">
        <f t="shared" si="219"/>
        <v>OK</v>
      </c>
      <c r="P2780" s="8">
        <f t="shared" si="220"/>
        <v>0</v>
      </c>
    </row>
    <row r="2781" spans="1:16" x14ac:dyDescent="0.3">
      <c r="A2781" s="6" t="s">
        <v>5554</v>
      </c>
      <c r="B2781" s="6" t="s">
        <v>11868</v>
      </c>
      <c r="C2781" s="6" t="s">
        <v>5555</v>
      </c>
      <c r="D2781" s="6" t="s">
        <v>75</v>
      </c>
      <c r="E2781" s="6" t="s">
        <v>43</v>
      </c>
      <c r="F2781" s="6" t="s">
        <v>11837</v>
      </c>
      <c r="G2781" s="6" t="s">
        <v>19</v>
      </c>
      <c r="H2781" s="10">
        <f t="shared" si="216"/>
        <v>46288</v>
      </c>
      <c r="I2781" s="7">
        <f t="shared" si="217"/>
        <v>999</v>
      </c>
      <c r="J2781" s="6" t="str">
        <f t="shared" si="218"/>
        <v>Mumbai</v>
      </c>
      <c r="K2781" s="6">
        <f>COUNTIFS(pg_transaction_cleaned!$O$2:$O$5743,A2781,pg_transaction_cleaned!$F$2:$F$5743,"CAPTURE")</f>
        <v>1</v>
      </c>
      <c r="L2781" s="7">
        <f>SUMIFS(pg_transaction_cleaned!$H$2:$H$5743,pg_transaction_cleaned!$O$2:$O$5743,A2781,pg_transaction_cleaned!$F$2:$F$5743,"CAPTURE")</f>
        <v>999</v>
      </c>
      <c r="M2781" s="6">
        <f>COUNTIFS(pg_transaction_cleaned!$O$2:$O$5743,A2781,pg_transaction_cleaned!$F$2:$F$5743,"REFUND")</f>
        <v>0</v>
      </c>
      <c r="N2781" s="7">
        <f>SUMIFS(pg_transaction_cleaned!$H$2:$H$5743,pg_transaction_cleaned!$O$2:$O$5743,A2781,pg_transaction_cleaned!$F$2:$F$5743,"REFUND")</f>
        <v>0</v>
      </c>
      <c r="O2781" s="6" t="str">
        <f t="shared" si="219"/>
        <v>OK</v>
      </c>
      <c r="P2781" s="8">
        <f t="shared" si="220"/>
        <v>0</v>
      </c>
    </row>
    <row r="2782" spans="1:16" x14ac:dyDescent="0.3">
      <c r="A2782" s="6" t="s">
        <v>5556</v>
      </c>
      <c r="B2782" s="6" t="s">
        <v>11905</v>
      </c>
      <c r="C2782" s="6" t="s">
        <v>5557</v>
      </c>
      <c r="D2782" s="6" t="s">
        <v>37</v>
      </c>
      <c r="E2782" s="6" t="s">
        <v>27</v>
      </c>
      <c r="F2782" s="6" t="s">
        <v>11851</v>
      </c>
      <c r="G2782" s="6" t="s">
        <v>19</v>
      </c>
      <c r="H2782" s="10">
        <f t="shared" si="216"/>
        <v>46291</v>
      </c>
      <c r="I2782" s="7">
        <f t="shared" si="217"/>
        <v>3499</v>
      </c>
      <c r="J2782" s="6" t="str">
        <f t="shared" si="218"/>
        <v>Lucknow</v>
      </c>
      <c r="K2782" s="6">
        <f>COUNTIFS(pg_transaction_cleaned!$O$2:$O$5743,A2782,pg_transaction_cleaned!$F$2:$F$5743,"CAPTURE")</f>
        <v>1</v>
      </c>
      <c r="L2782" s="7">
        <f>SUMIFS(pg_transaction_cleaned!$H$2:$H$5743,pg_transaction_cleaned!$O$2:$O$5743,A2782,pg_transaction_cleaned!$F$2:$F$5743,"CAPTURE")</f>
        <v>3499</v>
      </c>
      <c r="M2782" s="6">
        <f>COUNTIFS(pg_transaction_cleaned!$O$2:$O$5743,A2782,pg_transaction_cleaned!$F$2:$F$5743,"REFUND")</f>
        <v>0</v>
      </c>
      <c r="N2782" s="7">
        <f>SUMIFS(pg_transaction_cleaned!$H$2:$H$5743,pg_transaction_cleaned!$O$2:$O$5743,A2782,pg_transaction_cleaned!$F$2:$F$5743,"REFUND")</f>
        <v>0</v>
      </c>
      <c r="O2782" s="6" t="str">
        <f t="shared" si="219"/>
        <v>OK</v>
      </c>
      <c r="P2782" s="8">
        <f t="shared" si="220"/>
        <v>0</v>
      </c>
    </row>
    <row r="2783" spans="1:16" x14ac:dyDescent="0.3">
      <c r="A2783" s="6" t="s">
        <v>5558</v>
      </c>
      <c r="B2783" s="6" t="s">
        <v>11958</v>
      </c>
      <c r="C2783" s="6" t="s">
        <v>5559</v>
      </c>
      <c r="D2783" s="6" t="s">
        <v>61</v>
      </c>
      <c r="E2783" s="6" t="s">
        <v>54</v>
      </c>
      <c r="F2783" s="6" t="s">
        <v>11855</v>
      </c>
      <c r="G2783" s="6" t="s">
        <v>19</v>
      </c>
      <c r="H2783" s="10">
        <f t="shared" si="216"/>
        <v>46281</v>
      </c>
      <c r="I2783" s="7">
        <f t="shared" si="217"/>
        <v>4999</v>
      </c>
      <c r="J2783" s="6" t="str">
        <f t="shared" si="218"/>
        <v>Delhi</v>
      </c>
      <c r="K2783" s="6">
        <f>COUNTIFS(pg_transaction_cleaned!$O$2:$O$5743,A2783,pg_transaction_cleaned!$F$2:$F$5743,"CAPTURE")</f>
        <v>1</v>
      </c>
      <c r="L2783" s="7">
        <f>SUMIFS(pg_transaction_cleaned!$H$2:$H$5743,pg_transaction_cleaned!$O$2:$O$5743,A2783,pg_transaction_cleaned!$F$2:$F$5743,"CAPTURE")</f>
        <v>4999</v>
      </c>
      <c r="M2783" s="6">
        <f>COUNTIFS(pg_transaction_cleaned!$O$2:$O$5743,A2783,pg_transaction_cleaned!$F$2:$F$5743,"REFUND")</f>
        <v>0</v>
      </c>
      <c r="N2783" s="7">
        <f>SUMIFS(pg_transaction_cleaned!$H$2:$H$5743,pg_transaction_cleaned!$O$2:$O$5743,A2783,pg_transaction_cleaned!$F$2:$F$5743,"REFUND")</f>
        <v>0</v>
      </c>
      <c r="O2783" s="6" t="str">
        <f t="shared" si="219"/>
        <v>OK</v>
      </c>
      <c r="P2783" s="8">
        <f t="shared" si="220"/>
        <v>0</v>
      </c>
    </row>
    <row r="2784" spans="1:16" x14ac:dyDescent="0.3">
      <c r="A2784" s="6" t="s">
        <v>5560</v>
      </c>
      <c r="B2784" s="6" t="s">
        <v>12067</v>
      </c>
      <c r="C2784" s="6" t="s">
        <v>5561</v>
      </c>
      <c r="D2784" s="6" t="s">
        <v>51</v>
      </c>
      <c r="E2784" s="6" t="s">
        <v>18</v>
      </c>
      <c r="F2784" s="6" t="s">
        <v>11839</v>
      </c>
      <c r="G2784" s="6" t="s">
        <v>80</v>
      </c>
      <c r="H2784" s="10">
        <f t="shared" si="216"/>
        <v>46274</v>
      </c>
      <c r="I2784" s="7">
        <f t="shared" si="217"/>
        <v>1299</v>
      </c>
      <c r="J2784" s="6" t="str">
        <f t="shared" si="218"/>
        <v>Chennai</v>
      </c>
      <c r="K2784" s="6">
        <f>COUNTIFS(pg_transaction_cleaned!$O$2:$O$5743,A2784,pg_transaction_cleaned!$F$2:$F$5743,"CAPTURE")</f>
        <v>0</v>
      </c>
      <c r="L2784" s="7">
        <f>SUMIFS(pg_transaction_cleaned!$H$2:$H$5743,pg_transaction_cleaned!$O$2:$O$5743,A2784,pg_transaction_cleaned!$F$2:$F$5743,"CAPTURE")</f>
        <v>0</v>
      </c>
      <c r="M2784" s="6">
        <f>COUNTIFS(pg_transaction_cleaned!$O$2:$O$5743,A2784,pg_transaction_cleaned!$F$2:$F$5743,"REFUND")</f>
        <v>0</v>
      </c>
      <c r="N2784" s="7">
        <f>SUMIFS(pg_transaction_cleaned!$H$2:$H$5743,pg_transaction_cleaned!$O$2:$O$5743,A2784,pg_transaction_cleaned!$F$2:$F$5743,"REFUND")</f>
        <v>0</v>
      </c>
      <c r="O2784" s="6" t="str">
        <f t="shared" si="219"/>
        <v>OK</v>
      </c>
      <c r="P2784" s="8">
        <f t="shared" si="220"/>
        <v>0</v>
      </c>
    </row>
    <row r="2785" spans="1:16" x14ac:dyDescent="0.3">
      <c r="A2785" s="6" t="s">
        <v>5562</v>
      </c>
      <c r="B2785" s="6" t="s">
        <v>11891</v>
      </c>
      <c r="C2785" s="6" t="s">
        <v>5563</v>
      </c>
      <c r="D2785" s="6" t="s">
        <v>42</v>
      </c>
      <c r="E2785" s="6" t="s">
        <v>18</v>
      </c>
      <c r="F2785" s="6" t="s">
        <v>11855</v>
      </c>
      <c r="G2785" s="6" t="s">
        <v>115</v>
      </c>
      <c r="H2785" s="10">
        <f t="shared" si="216"/>
        <v>46278</v>
      </c>
      <c r="I2785" s="7">
        <f t="shared" si="217"/>
        <v>4999</v>
      </c>
      <c r="J2785" s="6" t="str">
        <f t="shared" si="218"/>
        <v>Hyderabad</v>
      </c>
      <c r="K2785" s="6">
        <f>COUNTIFS(pg_transaction_cleaned!$O$2:$O$5743,A2785,pg_transaction_cleaned!$F$2:$F$5743,"CAPTURE")</f>
        <v>0</v>
      </c>
      <c r="L2785" s="7">
        <f>SUMIFS(pg_transaction_cleaned!$H$2:$H$5743,pg_transaction_cleaned!$O$2:$O$5743,A2785,pg_transaction_cleaned!$F$2:$F$5743,"CAPTURE")</f>
        <v>0</v>
      </c>
      <c r="M2785" s="6">
        <f>COUNTIFS(pg_transaction_cleaned!$O$2:$O$5743,A2785,pg_transaction_cleaned!$F$2:$F$5743,"REFUND")</f>
        <v>0</v>
      </c>
      <c r="N2785" s="7">
        <f>SUMIFS(pg_transaction_cleaned!$H$2:$H$5743,pg_transaction_cleaned!$O$2:$O$5743,A2785,pg_transaction_cleaned!$F$2:$F$5743,"REFUND")</f>
        <v>0</v>
      </c>
      <c r="O2785" s="6" t="str">
        <f t="shared" si="219"/>
        <v>OK</v>
      </c>
      <c r="P2785" s="8">
        <f t="shared" si="220"/>
        <v>0</v>
      </c>
    </row>
    <row r="2786" spans="1:16" x14ac:dyDescent="0.3">
      <c r="A2786" s="6" t="s">
        <v>5564</v>
      </c>
      <c r="B2786" s="6" t="s">
        <v>11946</v>
      </c>
      <c r="C2786" s="6" t="s">
        <v>5565</v>
      </c>
      <c r="D2786" s="6" t="s">
        <v>26</v>
      </c>
      <c r="E2786" s="6" t="s">
        <v>18</v>
      </c>
      <c r="F2786" s="6" t="s">
        <v>11847</v>
      </c>
      <c r="G2786" s="6" t="s">
        <v>19</v>
      </c>
      <c r="H2786" s="10">
        <f t="shared" si="216"/>
        <v>46268</v>
      </c>
      <c r="I2786" s="7">
        <f t="shared" si="217"/>
        <v>5797</v>
      </c>
      <c r="J2786" s="6" t="str">
        <f t="shared" si="218"/>
        <v>Kolkata</v>
      </c>
      <c r="K2786" s="6">
        <f>COUNTIFS(pg_transaction_cleaned!$O$2:$O$5743,A2786,pg_transaction_cleaned!$F$2:$F$5743,"CAPTURE")</f>
        <v>1</v>
      </c>
      <c r="L2786" s="7">
        <f>SUMIFS(pg_transaction_cleaned!$H$2:$H$5743,pg_transaction_cleaned!$O$2:$O$5743,A2786,pg_transaction_cleaned!$F$2:$F$5743,"CAPTURE")</f>
        <v>5797</v>
      </c>
      <c r="M2786" s="6">
        <f>COUNTIFS(pg_transaction_cleaned!$O$2:$O$5743,A2786,pg_transaction_cleaned!$F$2:$F$5743,"REFUND")</f>
        <v>0</v>
      </c>
      <c r="N2786" s="7">
        <f>SUMIFS(pg_transaction_cleaned!$H$2:$H$5743,pg_transaction_cleaned!$O$2:$O$5743,A2786,pg_transaction_cleaned!$F$2:$F$5743,"REFUND")</f>
        <v>0</v>
      </c>
      <c r="O2786" s="6" t="str">
        <f t="shared" si="219"/>
        <v>OK</v>
      </c>
      <c r="P2786" s="8">
        <f t="shared" si="220"/>
        <v>0</v>
      </c>
    </row>
    <row r="2787" spans="1:16" x14ac:dyDescent="0.3">
      <c r="A2787" s="6" t="s">
        <v>5566</v>
      </c>
      <c r="B2787" s="6" t="s">
        <v>11972</v>
      </c>
      <c r="C2787" s="6" t="s">
        <v>5567</v>
      </c>
      <c r="D2787" s="6" t="s">
        <v>42</v>
      </c>
      <c r="E2787" s="6" t="s">
        <v>18</v>
      </c>
      <c r="F2787" s="6" t="s">
        <v>11841</v>
      </c>
      <c r="G2787" s="6" t="s">
        <v>19</v>
      </c>
      <c r="H2787" s="10">
        <f t="shared" si="216"/>
        <v>46269</v>
      </c>
      <c r="I2787" s="7">
        <f t="shared" si="217"/>
        <v>2499</v>
      </c>
      <c r="J2787" s="6" t="str">
        <f t="shared" si="218"/>
        <v>Hyderabad</v>
      </c>
      <c r="K2787" s="6">
        <f>COUNTIFS(pg_transaction_cleaned!$O$2:$O$5743,A2787,pg_transaction_cleaned!$F$2:$F$5743,"CAPTURE")</f>
        <v>1</v>
      </c>
      <c r="L2787" s="7">
        <f>SUMIFS(pg_transaction_cleaned!$H$2:$H$5743,pg_transaction_cleaned!$O$2:$O$5743,A2787,pg_transaction_cleaned!$F$2:$F$5743,"CAPTURE")</f>
        <v>2499</v>
      </c>
      <c r="M2787" s="6">
        <f>COUNTIFS(pg_transaction_cleaned!$O$2:$O$5743,A2787,pg_transaction_cleaned!$F$2:$F$5743,"REFUND")</f>
        <v>0</v>
      </c>
      <c r="N2787" s="7">
        <f>SUMIFS(pg_transaction_cleaned!$H$2:$H$5743,pg_transaction_cleaned!$O$2:$O$5743,A2787,pg_transaction_cleaned!$F$2:$F$5743,"REFUND")</f>
        <v>0</v>
      </c>
      <c r="O2787" s="6" t="str">
        <f t="shared" si="219"/>
        <v>OK</v>
      </c>
      <c r="P2787" s="8">
        <f t="shared" si="220"/>
        <v>0</v>
      </c>
    </row>
    <row r="2788" spans="1:16" x14ac:dyDescent="0.3">
      <c r="A2788" s="6" t="s">
        <v>5568</v>
      </c>
      <c r="B2788" s="6" t="s">
        <v>11877</v>
      </c>
      <c r="C2788" s="6" t="s">
        <v>5569</v>
      </c>
      <c r="D2788" s="6" t="s">
        <v>26</v>
      </c>
      <c r="E2788" s="6" t="s">
        <v>18</v>
      </c>
      <c r="F2788" s="6" t="s">
        <v>11841</v>
      </c>
      <c r="G2788" s="6" t="s">
        <v>19</v>
      </c>
      <c r="H2788" s="10">
        <f t="shared" si="216"/>
        <v>46267</v>
      </c>
      <c r="I2788" s="7">
        <f t="shared" si="217"/>
        <v>2499</v>
      </c>
      <c r="J2788" s="6" t="str">
        <f t="shared" si="218"/>
        <v>Kolkata</v>
      </c>
      <c r="K2788" s="6">
        <f>COUNTIFS(pg_transaction_cleaned!$O$2:$O$5743,A2788,pg_transaction_cleaned!$F$2:$F$5743,"CAPTURE")</f>
        <v>1</v>
      </c>
      <c r="L2788" s="7">
        <f>SUMIFS(pg_transaction_cleaned!$H$2:$H$5743,pg_transaction_cleaned!$O$2:$O$5743,A2788,pg_transaction_cleaned!$F$2:$F$5743,"CAPTURE")</f>
        <v>2499</v>
      </c>
      <c r="M2788" s="6">
        <f>COUNTIFS(pg_transaction_cleaned!$O$2:$O$5743,A2788,pg_transaction_cleaned!$F$2:$F$5743,"REFUND")</f>
        <v>0</v>
      </c>
      <c r="N2788" s="7">
        <f>SUMIFS(pg_transaction_cleaned!$H$2:$H$5743,pg_transaction_cleaned!$O$2:$O$5743,A2788,pg_transaction_cleaned!$F$2:$F$5743,"REFUND")</f>
        <v>0</v>
      </c>
      <c r="O2788" s="6" t="str">
        <f t="shared" si="219"/>
        <v>OK</v>
      </c>
      <c r="P2788" s="8">
        <f t="shared" si="220"/>
        <v>0</v>
      </c>
    </row>
    <row r="2789" spans="1:16" x14ac:dyDescent="0.3">
      <c r="A2789" s="6" t="s">
        <v>5570</v>
      </c>
      <c r="B2789" s="6" t="s">
        <v>11884</v>
      </c>
      <c r="C2789" s="6" t="s">
        <v>5571</v>
      </c>
      <c r="D2789" s="6" t="s">
        <v>48</v>
      </c>
      <c r="E2789" s="6" t="s">
        <v>18</v>
      </c>
      <c r="F2789" s="6" t="s">
        <v>11883</v>
      </c>
      <c r="G2789" s="6" t="s">
        <v>19</v>
      </c>
      <c r="H2789" s="10">
        <f t="shared" si="216"/>
        <v>46279</v>
      </c>
      <c r="I2789" s="7">
        <f t="shared" si="217"/>
        <v>1598</v>
      </c>
      <c r="J2789" s="6" t="str">
        <f t="shared" si="218"/>
        <v>Jaipur</v>
      </c>
      <c r="K2789" s="6">
        <f>COUNTIFS(pg_transaction_cleaned!$O$2:$O$5743,A2789,pg_transaction_cleaned!$F$2:$F$5743,"CAPTURE")</f>
        <v>1</v>
      </c>
      <c r="L2789" s="7">
        <f>SUMIFS(pg_transaction_cleaned!$H$2:$H$5743,pg_transaction_cleaned!$O$2:$O$5743,A2789,pg_transaction_cleaned!$F$2:$F$5743,"CAPTURE")</f>
        <v>1598</v>
      </c>
      <c r="M2789" s="6">
        <f>COUNTIFS(pg_transaction_cleaned!$O$2:$O$5743,A2789,pg_transaction_cleaned!$F$2:$F$5743,"REFUND")</f>
        <v>0</v>
      </c>
      <c r="N2789" s="7">
        <f>SUMIFS(pg_transaction_cleaned!$H$2:$H$5743,pg_transaction_cleaned!$O$2:$O$5743,A2789,pg_transaction_cleaned!$F$2:$F$5743,"REFUND")</f>
        <v>0</v>
      </c>
      <c r="O2789" s="6" t="str">
        <f t="shared" si="219"/>
        <v>OK</v>
      </c>
      <c r="P2789" s="8">
        <f t="shared" si="220"/>
        <v>0</v>
      </c>
    </row>
    <row r="2790" spans="1:16" x14ac:dyDescent="0.3">
      <c r="A2790" s="6" t="s">
        <v>5572</v>
      </c>
      <c r="B2790" s="6" t="s">
        <v>11854</v>
      </c>
      <c r="C2790" s="6" t="s">
        <v>5573</v>
      </c>
      <c r="D2790" s="6" t="s">
        <v>75</v>
      </c>
      <c r="E2790" s="6" t="s">
        <v>54</v>
      </c>
      <c r="F2790" s="6" t="s">
        <v>11837</v>
      </c>
      <c r="G2790" s="6" t="s">
        <v>19</v>
      </c>
      <c r="H2790" s="10">
        <f t="shared" si="216"/>
        <v>46286</v>
      </c>
      <c r="I2790" s="7">
        <f t="shared" si="217"/>
        <v>999</v>
      </c>
      <c r="J2790" s="6" t="str">
        <f t="shared" si="218"/>
        <v>Mumbai</v>
      </c>
      <c r="K2790" s="6">
        <f>COUNTIFS(pg_transaction_cleaned!$O$2:$O$5743,A2790,pg_transaction_cleaned!$F$2:$F$5743,"CAPTURE")</f>
        <v>1</v>
      </c>
      <c r="L2790" s="7">
        <f>SUMIFS(pg_transaction_cleaned!$H$2:$H$5743,pg_transaction_cleaned!$O$2:$O$5743,A2790,pg_transaction_cleaned!$F$2:$F$5743,"CAPTURE")</f>
        <v>999</v>
      </c>
      <c r="M2790" s="6">
        <f>COUNTIFS(pg_transaction_cleaned!$O$2:$O$5743,A2790,pg_transaction_cleaned!$F$2:$F$5743,"REFUND")</f>
        <v>0</v>
      </c>
      <c r="N2790" s="7">
        <f>SUMIFS(pg_transaction_cleaned!$H$2:$H$5743,pg_transaction_cleaned!$O$2:$O$5743,A2790,pg_transaction_cleaned!$F$2:$F$5743,"REFUND")</f>
        <v>0</v>
      </c>
      <c r="O2790" s="6" t="str">
        <f t="shared" si="219"/>
        <v>OK</v>
      </c>
      <c r="P2790" s="8">
        <f t="shared" si="220"/>
        <v>0</v>
      </c>
    </row>
    <row r="2791" spans="1:16" x14ac:dyDescent="0.3">
      <c r="A2791" s="6" t="s">
        <v>5574</v>
      </c>
      <c r="B2791" s="6" t="s">
        <v>11832</v>
      </c>
      <c r="C2791" s="6" t="s">
        <v>5575</v>
      </c>
      <c r="D2791" s="6" t="s">
        <v>37</v>
      </c>
      <c r="E2791" s="6" t="s">
        <v>18</v>
      </c>
      <c r="F2791" s="6" t="s">
        <v>12065</v>
      </c>
      <c r="G2791" s="6" t="s">
        <v>19</v>
      </c>
      <c r="H2791" s="10">
        <f t="shared" si="216"/>
        <v>46273</v>
      </c>
      <c r="I2791" s="7">
        <f t="shared" si="217"/>
        <v>12297</v>
      </c>
      <c r="J2791" s="6" t="str">
        <f t="shared" si="218"/>
        <v>Lucknow</v>
      </c>
      <c r="K2791" s="6">
        <f>COUNTIFS(pg_transaction_cleaned!$O$2:$O$5743,A2791,pg_transaction_cleaned!$F$2:$F$5743,"CAPTURE")</f>
        <v>1</v>
      </c>
      <c r="L2791" s="7">
        <f>SUMIFS(pg_transaction_cleaned!$H$2:$H$5743,pg_transaction_cleaned!$O$2:$O$5743,A2791,pg_transaction_cleaned!$F$2:$F$5743,"CAPTURE")</f>
        <v>12297</v>
      </c>
      <c r="M2791" s="6">
        <f>COUNTIFS(pg_transaction_cleaned!$O$2:$O$5743,A2791,pg_transaction_cleaned!$F$2:$F$5743,"REFUND")</f>
        <v>0</v>
      </c>
      <c r="N2791" s="7">
        <f>SUMIFS(pg_transaction_cleaned!$H$2:$H$5743,pg_transaction_cleaned!$O$2:$O$5743,A2791,pg_transaction_cleaned!$F$2:$F$5743,"REFUND")</f>
        <v>0</v>
      </c>
      <c r="O2791" s="6" t="str">
        <f t="shared" si="219"/>
        <v>OK</v>
      </c>
      <c r="P2791" s="8">
        <f t="shared" si="220"/>
        <v>0</v>
      </c>
    </row>
    <row r="2792" spans="1:16" x14ac:dyDescent="0.3">
      <c r="A2792" s="6" t="s">
        <v>5576</v>
      </c>
      <c r="B2792" s="6" t="s">
        <v>11903</v>
      </c>
      <c r="C2792" s="6" t="s">
        <v>5577</v>
      </c>
      <c r="D2792" s="6" t="s">
        <v>26</v>
      </c>
      <c r="E2792" s="6" t="s">
        <v>27</v>
      </c>
      <c r="F2792" s="6" t="s">
        <v>11872</v>
      </c>
      <c r="G2792" s="6" t="s">
        <v>115</v>
      </c>
      <c r="H2792" s="10">
        <f t="shared" si="216"/>
        <v>46277</v>
      </c>
      <c r="I2792" s="7">
        <f t="shared" si="217"/>
        <v>3998</v>
      </c>
      <c r="J2792" s="6" t="str">
        <f t="shared" si="218"/>
        <v>Kolkata</v>
      </c>
      <c r="K2792" s="6">
        <f>COUNTIFS(pg_transaction_cleaned!$O$2:$O$5743,A2792,pg_transaction_cleaned!$F$2:$F$5743,"CAPTURE")</f>
        <v>0</v>
      </c>
      <c r="L2792" s="7">
        <f>SUMIFS(pg_transaction_cleaned!$H$2:$H$5743,pg_transaction_cleaned!$O$2:$O$5743,A2792,pg_transaction_cleaned!$F$2:$F$5743,"CAPTURE")</f>
        <v>0</v>
      </c>
      <c r="M2792" s="6">
        <f>COUNTIFS(pg_transaction_cleaned!$O$2:$O$5743,A2792,pg_transaction_cleaned!$F$2:$F$5743,"REFUND")</f>
        <v>0</v>
      </c>
      <c r="N2792" s="7">
        <f>SUMIFS(pg_transaction_cleaned!$H$2:$H$5743,pg_transaction_cleaned!$O$2:$O$5743,A2792,pg_transaction_cleaned!$F$2:$F$5743,"REFUND")</f>
        <v>0</v>
      </c>
      <c r="O2792" s="6" t="str">
        <f t="shared" si="219"/>
        <v>OK</v>
      </c>
      <c r="P2792" s="8">
        <f t="shared" si="220"/>
        <v>0</v>
      </c>
    </row>
    <row r="2793" spans="1:16" x14ac:dyDescent="0.3">
      <c r="A2793" s="6" t="s">
        <v>5578</v>
      </c>
      <c r="B2793" s="6" t="s">
        <v>11970</v>
      </c>
      <c r="C2793" s="6" t="s">
        <v>5579</v>
      </c>
      <c r="D2793" s="6" t="s">
        <v>51</v>
      </c>
      <c r="E2793" s="6" t="s">
        <v>18</v>
      </c>
      <c r="F2793" s="6" t="s">
        <v>11841</v>
      </c>
      <c r="G2793" s="6" t="s">
        <v>19</v>
      </c>
      <c r="H2793" s="10">
        <f t="shared" si="216"/>
        <v>46294</v>
      </c>
      <c r="I2793" s="7">
        <f t="shared" si="217"/>
        <v>2499</v>
      </c>
      <c r="J2793" s="6" t="str">
        <f t="shared" si="218"/>
        <v>Chennai</v>
      </c>
      <c r="K2793" s="6">
        <f>COUNTIFS(pg_transaction_cleaned!$O$2:$O$5743,A2793,pg_transaction_cleaned!$F$2:$F$5743,"CAPTURE")</f>
        <v>1</v>
      </c>
      <c r="L2793" s="7">
        <f>SUMIFS(pg_transaction_cleaned!$H$2:$H$5743,pg_transaction_cleaned!$O$2:$O$5743,A2793,pg_transaction_cleaned!$F$2:$F$5743,"CAPTURE")</f>
        <v>2499</v>
      </c>
      <c r="M2793" s="6">
        <f>COUNTIFS(pg_transaction_cleaned!$O$2:$O$5743,A2793,pg_transaction_cleaned!$F$2:$F$5743,"REFUND")</f>
        <v>0</v>
      </c>
      <c r="N2793" s="7">
        <f>SUMIFS(pg_transaction_cleaned!$H$2:$H$5743,pg_transaction_cleaned!$O$2:$O$5743,A2793,pg_transaction_cleaned!$F$2:$F$5743,"REFUND")</f>
        <v>0</v>
      </c>
      <c r="O2793" s="6" t="str">
        <f t="shared" si="219"/>
        <v>OK</v>
      </c>
      <c r="P2793" s="8">
        <f t="shared" si="220"/>
        <v>0</v>
      </c>
    </row>
    <row r="2794" spans="1:16" x14ac:dyDescent="0.3">
      <c r="A2794" s="6" t="s">
        <v>5580</v>
      </c>
      <c r="B2794" s="6" t="s">
        <v>11903</v>
      </c>
      <c r="C2794" s="6" t="s">
        <v>5581</v>
      </c>
      <c r="D2794" s="6" t="s">
        <v>34</v>
      </c>
      <c r="E2794" s="6" t="s">
        <v>54</v>
      </c>
      <c r="F2794" s="6" t="s">
        <v>11839</v>
      </c>
      <c r="G2794" s="6" t="s">
        <v>19</v>
      </c>
      <c r="H2794" s="10">
        <f t="shared" si="216"/>
        <v>46277</v>
      </c>
      <c r="I2794" s="7">
        <f t="shared" si="217"/>
        <v>1299</v>
      </c>
      <c r="J2794" s="6" t="str">
        <f t="shared" si="218"/>
        <v>Ahmedabad</v>
      </c>
      <c r="K2794" s="6">
        <f>COUNTIFS(pg_transaction_cleaned!$O$2:$O$5743,A2794,pg_transaction_cleaned!$F$2:$F$5743,"CAPTURE")</f>
        <v>1</v>
      </c>
      <c r="L2794" s="7">
        <f>SUMIFS(pg_transaction_cleaned!$H$2:$H$5743,pg_transaction_cleaned!$O$2:$O$5743,A2794,pg_transaction_cleaned!$F$2:$F$5743,"CAPTURE")</f>
        <v>1299</v>
      </c>
      <c r="M2794" s="6">
        <f>COUNTIFS(pg_transaction_cleaned!$O$2:$O$5743,A2794,pg_transaction_cleaned!$F$2:$F$5743,"REFUND")</f>
        <v>0</v>
      </c>
      <c r="N2794" s="7">
        <f>SUMIFS(pg_transaction_cleaned!$H$2:$H$5743,pg_transaction_cleaned!$O$2:$O$5743,A2794,pg_transaction_cleaned!$F$2:$F$5743,"REFUND")</f>
        <v>0</v>
      </c>
      <c r="O2794" s="6" t="str">
        <f t="shared" si="219"/>
        <v>OK</v>
      </c>
      <c r="P2794" s="8">
        <f t="shared" si="220"/>
        <v>0</v>
      </c>
    </row>
    <row r="2795" spans="1:16" x14ac:dyDescent="0.3">
      <c r="A2795" s="6" t="s">
        <v>5582</v>
      </c>
      <c r="B2795" s="6" t="s">
        <v>11923</v>
      </c>
      <c r="C2795" s="6" t="s">
        <v>5583</v>
      </c>
      <c r="D2795" s="6" t="s">
        <v>75</v>
      </c>
      <c r="E2795" s="6" t="s">
        <v>18</v>
      </c>
      <c r="F2795" s="6" t="s">
        <v>11835</v>
      </c>
      <c r="G2795" s="6" t="s">
        <v>19</v>
      </c>
      <c r="H2795" s="10">
        <f t="shared" si="216"/>
        <v>46292</v>
      </c>
      <c r="I2795" s="7">
        <f t="shared" si="217"/>
        <v>499</v>
      </c>
      <c r="J2795" s="6" t="str">
        <f t="shared" si="218"/>
        <v>Mumbai</v>
      </c>
      <c r="K2795" s="6">
        <f>COUNTIFS(pg_transaction_cleaned!$O$2:$O$5743,A2795,pg_transaction_cleaned!$F$2:$F$5743,"CAPTURE")</f>
        <v>1</v>
      </c>
      <c r="L2795" s="7">
        <f>SUMIFS(pg_transaction_cleaned!$H$2:$H$5743,pg_transaction_cleaned!$O$2:$O$5743,A2795,pg_transaction_cleaned!$F$2:$F$5743,"CAPTURE")</f>
        <v>499</v>
      </c>
      <c r="M2795" s="6">
        <f>COUNTIFS(pg_transaction_cleaned!$O$2:$O$5743,A2795,pg_transaction_cleaned!$F$2:$F$5743,"REFUND")</f>
        <v>0</v>
      </c>
      <c r="N2795" s="7">
        <f>SUMIFS(pg_transaction_cleaned!$H$2:$H$5743,pg_transaction_cleaned!$O$2:$O$5743,A2795,pg_transaction_cleaned!$F$2:$F$5743,"REFUND")</f>
        <v>0</v>
      </c>
      <c r="O2795" s="6" t="str">
        <f t="shared" si="219"/>
        <v>OK</v>
      </c>
      <c r="P2795" s="8">
        <f t="shared" si="220"/>
        <v>0</v>
      </c>
    </row>
    <row r="2796" spans="1:16" x14ac:dyDescent="0.3">
      <c r="A2796" s="6" t="s">
        <v>5584</v>
      </c>
      <c r="B2796" s="6" t="s">
        <v>11972</v>
      </c>
      <c r="C2796" s="6" t="s">
        <v>5585</v>
      </c>
      <c r="D2796" s="6" t="s">
        <v>17</v>
      </c>
      <c r="E2796" s="6" t="s">
        <v>18</v>
      </c>
      <c r="F2796" s="6" t="s">
        <v>11853</v>
      </c>
      <c r="G2796" s="6" t="s">
        <v>19</v>
      </c>
      <c r="H2796" s="10">
        <f t="shared" si="216"/>
        <v>46269</v>
      </c>
      <c r="I2796" s="7">
        <f t="shared" si="217"/>
        <v>1799</v>
      </c>
      <c r="J2796" s="6" t="str">
        <f t="shared" si="218"/>
        <v>Pune</v>
      </c>
      <c r="K2796" s="6">
        <f>COUNTIFS(pg_transaction_cleaned!$O$2:$O$5743,A2796,pg_transaction_cleaned!$F$2:$F$5743,"CAPTURE")</f>
        <v>1</v>
      </c>
      <c r="L2796" s="7">
        <f>SUMIFS(pg_transaction_cleaned!$H$2:$H$5743,pg_transaction_cleaned!$O$2:$O$5743,A2796,pg_transaction_cleaned!$F$2:$F$5743,"CAPTURE")</f>
        <v>1799</v>
      </c>
      <c r="M2796" s="6">
        <f>COUNTIFS(pg_transaction_cleaned!$O$2:$O$5743,A2796,pg_transaction_cleaned!$F$2:$F$5743,"REFUND")</f>
        <v>0</v>
      </c>
      <c r="N2796" s="7">
        <f>SUMIFS(pg_transaction_cleaned!$H$2:$H$5743,pg_transaction_cleaned!$O$2:$O$5743,A2796,pg_transaction_cleaned!$F$2:$F$5743,"REFUND")</f>
        <v>0</v>
      </c>
      <c r="O2796" s="6" t="str">
        <f t="shared" si="219"/>
        <v>OK</v>
      </c>
      <c r="P2796" s="8">
        <f t="shared" si="220"/>
        <v>0</v>
      </c>
    </row>
    <row r="2797" spans="1:16" x14ac:dyDescent="0.3">
      <c r="A2797" s="6" t="s">
        <v>5586</v>
      </c>
      <c r="B2797" s="6" t="s">
        <v>11877</v>
      </c>
      <c r="C2797" s="6" t="s">
        <v>5587</v>
      </c>
      <c r="D2797" s="6" t="s">
        <v>48</v>
      </c>
      <c r="E2797" s="6" t="s">
        <v>27</v>
      </c>
      <c r="F2797" s="6" t="s">
        <v>11827</v>
      </c>
      <c r="G2797" s="6" t="s">
        <v>19</v>
      </c>
      <c r="H2797" s="10">
        <f t="shared" si="216"/>
        <v>46267</v>
      </c>
      <c r="I2797" s="7">
        <f t="shared" si="217"/>
        <v>299</v>
      </c>
      <c r="J2797" s="6" t="str">
        <f t="shared" si="218"/>
        <v>Jaipur</v>
      </c>
      <c r="K2797" s="6">
        <f>COUNTIFS(pg_transaction_cleaned!$O$2:$O$5743,A2797,pg_transaction_cleaned!$F$2:$F$5743,"CAPTURE")</f>
        <v>1</v>
      </c>
      <c r="L2797" s="7">
        <f>SUMIFS(pg_transaction_cleaned!$H$2:$H$5743,pg_transaction_cleaned!$O$2:$O$5743,A2797,pg_transaction_cleaned!$F$2:$F$5743,"CAPTURE")</f>
        <v>299</v>
      </c>
      <c r="M2797" s="6">
        <f>COUNTIFS(pg_transaction_cleaned!$O$2:$O$5743,A2797,pg_transaction_cleaned!$F$2:$F$5743,"REFUND")</f>
        <v>0</v>
      </c>
      <c r="N2797" s="7">
        <f>SUMIFS(pg_transaction_cleaned!$H$2:$H$5743,pg_transaction_cleaned!$O$2:$O$5743,A2797,pg_transaction_cleaned!$F$2:$F$5743,"REFUND")</f>
        <v>0</v>
      </c>
      <c r="O2797" s="6" t="str">
        <f t="shared" si="219"/>
        <v>OK</v>
      </c>
      <c r="P2797" s="8">
        <f t="shared" si="220"/>
        <v>0</v>
      </c>
    </row>
    <row r="2798" spans="1:16" x14ac:dyDescent="0.3">
      <c r="A2798" s="6" t="s">
        <v>5588</v>
      </c>
      <c r="B2798" s="6" t="s">
        <v>11832</v>
      </c>
      <c r="C2798" s="6" t="s">
        <v>5589</v>
      </c>
      <c r="D2798" s="6" t="s">
        <v>34</v>
      </c>
      <c r="E2798" s="6" t="s">
        <v>27</v>
      </c>
      <c r="F2798" s="6" t="s">
        <v>11863</v>
      </c>
      <c r="G2798" s="6" t="s">
        <v>19</v>
      </c>
      <c r="H2798" s="10">
        <f t="shared" si="216"/>
        <v>46273</v>
      </c>
      <c r="I2798" s="7">
        <f t="shared" si="217"/>
        <v>1499</v>
      </c>
      <c r="J2798" s="6" t="str">
        <f t="shared" si="218"/>
        <v>Ahmedabad</v>
      </c>
      <c r="K2798" s="6">
        <f>COUNTIFS(pg_transaction_cleaned!$O$2:$O$5743,A2798,pg_transaction_cleaned!$F$2:$F$5743,"CAPTURE")</f>
        <v>1</v>
      </c>
      <c r="L2798" s="7">
        <f>SUMIFS(pg_transaction_cleaned!$H$2:$H$5743,pg_transaction_cleaned!$O$2:$O$5743,A2798,pg_transaction_cleaned!$F$2:$F$5743,"CAPTURE")</f>
        <v>1499</v>
      </c>
      <c r="M2798" s="6">
        <f>COUNTIFS(pg_transaction_cleaned!$O$2:$O$5743,A2798,pg_transaction_cleaned!$F$2:$F$5743,"REFUND")</f>
        <v>0</v>
      </c>
      <c r="N2798" s="7">
        <f>SUMIFS(pg_transaction_cleaned!$H$2:$H$5743,pg_transaction_cleaned!$O$2:$O$5743,A2798,pg_transaction_cleaned!$F$2:$F$5743,"REFUND")</f>
        <v>0</v>
      </c>
      <c r="O2798" s="6" t="str">
        <f t="shared" si="219"/>
        <v>OK</v>
      </c>
      <c r="P2798" s="8">
        <f t="shared" si="220"/>
        <v>0</v>
      </c>
    </row>
    <row r="2799" spans="1:16" x14ac:dyDescent="0.3">
      <c r="A2799" s="6" t="s">
        <v>5590</v>
      </c>
      <c r="B2799" s="6" t="s">
        <v>11934</v>
      </c>
      <c r="C2799" s="6" t="s">
        <v>5591</v>
      </c>
      <c r="D2799" s="6" t="s">
        <v>51</v>
      </c>
      <c r="E2799" s="6" t="s">
        <v>18</v>
      </c>
      <c r="F2799" s="6" t="s">
        <v>11831</v>
      </c>
      <c r="G2799" s="6" t="s">
        <v>19</v>
      </c>
      <c r="H2799" s="10">
        <f t="shared" si="216"/>
        <v>46271</v>
      </c>
      <c r="I2799" s="7">
        <f t="shared" si="217"/>
        <v>2098</v>
      </c>
      <c r="J2799" s="6" t="str">
        <f t="shared" si="218"/>
        <v>Chennai</v>
      </c>
      <c r="K2799" s="6">
        <f>COUNTIFS(pg_transaction_cleaned!$O$2:$O$5743,A2799,pg_transaction_cleaned!$F$2:$F$5743,"CAPTURE")</f>
        <v>1</v>
      </c>
      <c r="L2799" s="7">
        <f>SUMIFS(pg_transaction_cleaned!$H$2:$H$5743,pg_transaction_cleaned!$O$2:$O$5743,A2799,pg_transaction_cleaned!$F$2:$F$5743,"CAPTURE")</f>
        <v>2098</v>
      </c>
      <c r="M2799" s="6">
        <f>COUNTIFS(pg_transaction_cleaned!$O$2:$O$5743,A2799,pg_transaction_cleaned!$F$2:$F$5743,"REFUND")</f>
        <v>0</v>
      </c>
      <c r="N2799" s="7">
        <f>SUMIFS(pg_transaction_cleaned!$H$2:$H$5743,pg_transaction_cleaned!$O$2:$O$5743,A2799,pg_transaction_cleaned!$F$2:$F$5743,"REFUND")</f>
        <v>0</v>
      </c>
      <c r="O2799" s="6" t="str">
        <f t="shared" si="219"/>
        <v>OK</v>
      </c>
      <c r="P2799" s="8">
        <f t="shared" si="220"/>
        <v>0</v>
      </c>
    </row>
    <row r="2800" spans="1:16" x14ac:dyDescent="0.3">
      <c r="A2800" s="6" t="s">
        <v>5592</v>
      </c>
      <c r="B2800" s="6" t="s">
        <v>11844</v>
      </c>
      <c r="C2800" s="6" t="s">
        <v>5593</v>
      </c>
      <c r="D2800" s="6" t="s">
        <v>51</v>
      </c>
      <c r="E2800" s="6" t="s">
        <v>43</v>
      </c>
      <c r="F2800" s="6" t="s">
        <v>12081</v>
      </c>
      <c r="G2800" s="6" t="s">
        <v>19</v>
      </c>
      <c r="H2800" s="10">
        <f t="shared" si="216"/>
        <v>46280</v>
      </c>
      <c r="I2800" s="7">
        <f t="shared" si="217"/>
        <v>499</v>
      </c>
      <c r="J2800" s="6" t="str">
        <f t="shared" si="218"/>
        <v>Chennai</v>
      </c>
      <c r="K2800" s="6">
        <f>COUNTIFS(pg_transaction_cleaned!$O$2:$O$5743,A2800,pg_transaction_cleaned!$F$2:$F$5743,"CAPTURE")</f>
        <v>1</v>
      </c>
      <c r="L2800" s="7">
        <f>SUMIFS(pg_transaction_cleaned!$H$2:$H$5743,pg_transaction_cleaned!$O$2:$O$5743,A2800,pg_transaction_cleaned!$F$2:$F$5743,"CAPTURE")</f>
        <v>499</v>
      </c>
      <c r="M2800" s="6">
        <f>COUNTIFS(pg_transaction_cleaned!$O$2:$O$5743,A2800,pg_transaction_cleaned!$F$2:$F$5743,"REFUND")</f>
        <v>0</v>
      </c>
      <c r="N2800" s="7">
        <f>SUMIFS(pg_transaction_cleaned!$H$2:$H$5743,pg_transaction_cleaned!$O$2:$O$5743,A2800,pg_transaction_cleaned!$F$2:$F$5743,"REFUND")</f>
        <v>0</v>
      </c>
      <c r="O2800" s="6" t="str">
        <f t="shared" si="219"/>
        <v>OK</v>
      </c>
      <c r="P2800" s="8">
        <f t="shared" si="220"/>
        <v>0</v>
      </c>
    </row>
    <row r="2801" spans="1:16" x14ac:dyDescent="0.3">
      <c r="A2801" s="6" t="s">
        <v>5594</v>
      </c>
      <c r="B2801" s="6" t="s">
        <v>11868</v>
      </c>
      <c r="C2801" s="6" t="s">
        <v>5595</v>
      </c>
      <c r="D2801" s="6" t="s">
        <v>34</v>
      </c>
      <c r="E2801" s="6" t="s">
        <v>18</v>
      </c>
      <c r="F2801" s="6" t="s">
        <v>11863</v>
      </c>
      <c r="G2801" s="6" t="s">
        <v>19</v>
      </c>
      <c r="H2801" s="10">
        <f t="shared" si="216"/>
        <v>46288</v>
      </c>
      <c r="I2801" s="7">
        <f t="shared" si="217"/>
        <v>1499</v>
      </c>
      <c r="J2801" s="6" t="str">
        <f t="shared" si="218"/>
        <v>Ahmedabad</v>
      </c>
      <c r="K2801" s="6">
        <f>COUNTIFS(pg_transaction_cleaned!$O$2:$O$5743,A2801,pg_transaction_cleaned!$F$2:$F$5743,"CAPTURE")</f>
        <v>1</v>
      </c>
      <c r="L2801" s="7">
        <f>SUMIFS(pg_transaction_cleaned!$H$2:$H$5743,pg_transaction_cleaned!$O$2:$O$5743,A2801,pg_transaction_cleaned!$F$2:$F$5743,"CAPTURE")</f>
        <v>1499</v>
      </c>
      <c r="M2801" s="6">
        <f>COUNTIFS(pg_transaction_cleaned!$O$2:$O$5743,A2801,pg_transaction_cleaned!$F$2:$F$5743,"REFUND")</f>
        <v>0</v>
      </c>
      <c r="N2801" s="7">
        <f>SUMIFS(pg_transaction_cleaned!$H$2:$H$5743,pg_transaction_cleaned!$O$2:$O$5743,A2801,pg_transaction_cleaned!$F$2:$F$5743,"REFUND")</f>
        <v>0</v>
      </c>
      <c r="O2801" s="6" t="str">
        <f t="shared" si="219"/>
        <v>OK</v>
      </c>
      <c r="P2801" s="8">
        <f t="shared" si="220"/>
        <v>0</v>
      </c>
    </row>
    <row r="2802" spans="1:16" x14ac:dyDescent="0.3">
      <c r="A2802" s="6" t="s">
        <v>5596</v>
      </c>
      <c r="B2802" s="6" t="s">
        <v>11888</v>
      </c>
      <c r="C2802" s="6" t="s">
        <v>5597</v>
      </c>
      <c r="D2802" s="6" t="s">
        <v>75</v>
      </c>
      <c r="E2802" s="6" t="s">
        <v>18</v>
      </c>
      <c r="F2802" s="6" t="s">
        <v>11827</v>
      </c>
      <c r="G2802" s="6" t="s">
        <v>19</v>
      </c>
      <c r="H2802" s="10">
        <f t="shared" si="216"/>
        <v>46269</v>
      </c>
      <c r="I2802" s="7">
        <f t="shared" si="217"/>
        <v>299</v>
      </c>
      <c r="J2802" s="6" t="str">
        <f t="shared" si="218"/>
        <v>Mumbai</v>
      </c>
      <c r="K2802" s="6">
        <f>COUNTIFS(pg_transaction_cleaned!$O$2:$O$5743,A2802,pg_transaction_cleaned!$F$2:$F$5743,"CAPTURE")</f>
        <v>1</v>
      </c>
      <c r="L2802" s="7">
        <f>SUMIFS(pg_transaction_cleaned!$H$2:$H$5743,pg_transaction_cleaned!$O$2:$O$5743,A2802,pg_transaction_cleaned!$F$2:$F$5743,"CAPTURE")</f>
        <v>299</v>
      </c>
      <c r="M2802" s="6">
        <f>COUNTIFS(pg_transaction_cleaned!$O$2:$O$5743,A2802,pg_transaction_cleaned!$F$2:$F$5743,"REFUND")</f>
        <v>0</v>
      </c>
      <c r="N2802" s="7">
        <f>SUMIFS(pg_transaction_cleaned!$H$2:$H$5743,pg_transaction_cleaned!$O$2:$O$5743,A2802,pg_transaction_cleaned!$F$2:$F$5743,"REFUND")</f>
        <v>0</v>
      </c>
      <c r="O2802" s="6" t="str">
        <f t="shared" si="219"/>
        <v>OK</v>
      </c>
      <c r="P2802" s="8">
        <f t="shared" si="220"/>
        <v>0</v>
      </c>
    </row>
    <row r="2803" spans="1:16" x14ac:dyDescent="0.3">
      <c r="A2803" s="6" t="s">
        <v>5598</v>
      </c>
      <c r="B2803" s="6" t="s">
        <v>11896</v>
      </c>
      <c r="C2803" s="6" t="s">
        <v>5599</v>
      </c>
      <c r="D2803" s="6" t="s">
        <v>42</v>
      </c>
      <c r="E2803" s="6" t="s">
        <v>54</v>
      </c>
      <c r="F2803" s="6" t="s">
        <v>11837</v>
      </c>
      <c r="G2803" s="6" t="s">
        <v>66</v>
      </c>
      <c r="H2803" s="10">
        <f t="shared" si="216"/>
        <v>46292</v>
      </c>
      <c r="I2803" s="7">
        <f t="shared" si="217"/>
        <v>999</v>
      </c>
      <c r="J2803" s="6" t="str">
        <f t="shared" si="218"/>
        <v>Hyderabad</v>
      </c>
      <c r="K2803" s="6">
        <f>COUNTIFS(pg_transaction_cleaned!$O$2:$O$5743,A2803,pg_transaction_cleaned!$F$2:$F$5743,"CAPTURE")</f>
        <v>1</v>
      </c>
      <c r="L2803" s="7">
        <f>SUMIFS(pg_transaction_cleaned!$H$2:$H$5743,pg_transaction_cleaned!$O$2:$O$5743,A2803,pg_transaction_cleaned!$F$2:$F$5743,"CAPTURE")</f>
        <v>999</v>
      </c>
      <c r="M2803" s="6">
        <f>COUNTIFS(pg_transaction_cleaned!$O$2:$O$5743,A2803,pg_transaction_cleaned!$F$2:$F$5743,"REFUND")</f>
        <v>1</v>
      </c>
      <c r="N2803" s="7">
        <f>SUMIFS(pg_transaction_cleaned!$H$2:$H$5743,pg_transaction_cleaned!$O$2:$O$5743,A2803,pg_transaction_cleaned!$F$2:$F$5743,"REFUND")</f>
        <v>999</v>
      </c>
      <c r="O2803" s="6" t="str">
        <f t="shared" si="219"/>
        <v>OK</v>
      </c>
      <c r="P2803" s="8">
        <f t="shared" si="220"/>
        <v>0</v>
      </c>
    </row>
    <row r="2804" spans="1:16" x14ac:dyDescent="0.3">
      <c r="A2804" s="6" t="s">
        <v>5600</v>
      </c>
      <c r="B2804" s="6" t="s">
        <v>11871</v>
      </c>
      <c r="C2804" s="6" t="s">
        <v>5601</v>
      </c>
      <c r="D2804" s="6" t="s">
        <v>26</v>
      </c>
      <c r="E2804" s="6" t="s">
        <v>18</v>
      </c>
      <c r="F2804" s="6" t="s">
        <v>12108</v>
      </c>
      <c r="G2804" s="6" t="s">
        <v>19</v>
      </c>
      <c r="H2804" s="10">
        <f t="shared" si="216"/>
        <v>46272</v>
      </c>
      <c r="I2804" s="7">
        <f t="shared" si="217"/>
        <v>848</v>
      </c>
      <c r="J2804" s="6" t="str">
        <f t="shared" si="218"/>
        <v>Kolkata</v>
      </c>
      <c r="K2804" s="6">
        <f>COUNTIFS(pg_transaction_cleaned!$O$2:$O$5743,A2804,pg_transaction_cleaned!$F$2:$F$5743,"CAPTURE")</f>
        <v>1</v>
      </c>
      <c r="L2804" s="7">
        <f>SUMIFS(pg_transaction_cleaned!$H$2:$H$5743,pg_transaction_cleaned!$O$2:$O$5743,A2804,pg_transaction_cleaned!$F$2:$F$5743,"CAPTURE")</f>
        <v>848</v>
      </c>
      <c r="M2804" s="6">
        <f>COUNTIFS(pg_transaction_cleaned!$O$2:$O$5743,A2804,pg_transaction_cleaned!$F$2:$F$5743,"REFUND")</f>
        <v>0</v>
      </c>
      <c r="N2804" s="7">
        <f>SUMIFS(pg_transaction_cleaned!$H$2:$H$5743,pg_transaction_cleaned!$O$2:$O$5743,A2804,pg_transaction_cleaned!$F$2:$F$5743,"REFUND")</f>
        <v>0</v>
      </c>
      <c r="O2804" s="6" t="str">
        <f t="shared" si="219"/>
        <v>OK</v>
      </c>
      <c r="P2804" s="8">
        <f t="shared" si="220"/>
        <v>0</v>
      </c>
    </row>
    <row r="2805" spans="1:16" x14ac:dyDescent="0.3">
      <c r="A2805" s="6" t="s">
        <v>5602</v>
      </c>
      <c r="B2805" s="6" t="s">
        <v>11934</v>
      </c>
      <c r="C2805" s="6" t="s">
        <v>5603</v>
      </c>
      <c r="D2805" s="6" t="s">
        <v>26</v>
      </c>
      <c r="E2805" s="6" t="s">
        <v>27</v>
      </c>
      <c r="F2805" s="6" t="s">
        <v>11853</v>
      </c>
      <c r="G2805" s="6" t="s">
        <v>19</v>
      </c>
      <c r="H2805" s="10">
        <f t="shared" si="216"/>
        <v>46271</v>
      </c>
      <c r="I2805" s="7">
        <f t="shared" si="217"/>
        <v>1799</v>
      </c>
      <c r="J2805" s="6" t="str">
        <f t="shared" si="218"/>
        <v>Kolkata</v>
      </c>
      <c r="K2805" s="6">
        <f>COUNTIFS(pg_transaction_cleaned!$O$2:$O$5743,A2805,pg_transaction_cleaned!$F$2:$F$5743,"CAPTURE")</f>
        <v>1</v>
      </c>
      <c r="L2805" s="7">
        <f>SUMIFS(pg_transaction_cleaned!$H$2:$H$5743,pg_transaction_cleaned!$O$2:$O$5743,A2805,pg_transaction_cleaned!$F$2:$F$5743,"CAPTURE")</f>
        <v>1799</v>
      </c>
      <c r="M2805" s="6">
        <f>COUNTIFS(pg_transaction_cleaned!$O$2:$O$5743,A2805,pg_transaction_cleaned!$F$2:$F$5743,"REFUND")</f>
        <v>0</v>
      </c>
      <c r="N2805" s="7">
        <f>SUMIFS(pg_transaction_cleaned!$H$2:$H$5743,pg_transaction_cleaned!$O$2:$O$5743,A2805,pg_transaction_cleaned!$F$2:$F$5743,"REFUND")</f>
        <v>0</v>
      </c>
      <c r="O2805" s="6" t="str">
        <f t="shared" si="219"/>
        <v>OK</v>
      </c>
      <c r="P2805" s="8">
        <f t="shared" si="220"/>
        <v>0</v>
      </c>
    </row>
    <row r="2806" spans="1:16" x14ac:dyDescent="0.3">
      <c r="A2806" s="6" t="s">
        <v>5604</v>
      </c>
      <c r="B2806" s="6" t="s">
        <v>11899</v>
      </c>
      <c r="C2806" s="6" t="s">
        <v>5605</v>
      </c>
      <c r="D2806" s="6" t="s">
        <v>75</v>
      </c>
      <c r="E2806" s="6" t="s">
        <v>18</v>
      </c>
      <c r="F2806" s="6" t="s">
        <v>11833</v>
      </c>
      <c r="G2806" s="6" t="s">
        <v>19</v>
      </c>
      <c r="H2806" s="10">
        <f t="shared" si="216"/>
        <v>46288</v>
      </c>
      <c r="I2806" s="7">
        <f t="shared" si="217"/>
        <v>3298</v>
      </c>
      <c r="J2806" s="6" t="str">
        <f t="shared" si="218"/>
        <v>Mumbai</v>
      </c>
      <c r="K2806" s="6">
        <f>COUNTIFS(pg_transaction_cleaned!$O$2:$O$5743,A2806,pg_transaction_cleaned!$F$2:$F$5743,"CAPTURE")</f>
        <v>1</v>
      </c>
      <c r="L2806" s="7">
        <f>SUMIFS(pg_transaction_cleaned!$H$2:$H$5743,pg_transaction_cleaned!$O$2:$O$5743,A2806,pg_transaction_cleaned!$F$2:$F$5743,"CAPTURE")</f>
        <v>3298</v>
      </c>
      <c r="M2806" s="6">
        <f>COUNTIFS(pg_transaction_cleaned!$O$2:$O$5743,A2806,pg_transaction_cleaned!$F$2:$F$5743,"REFUND")</f>
        <v>0</v>
      </c>
      <c r="N2806" s="7">
        <f>SUMIFS(pg_transaction_cleaned!$H$2:$H$5743,pg_transaction_cleaned!$O$2:$O$5743,A2806,pg_transaction_cleaned!$F$2:$F$5743,"REFUND")</f>
        <v>0</v>
      </c>
      <c r="O2806" s="6" t="str">
        <f t="shared" si="219"/>
        <v>OK</v>
      </c>
      <c r="P2806" s="8">
        <f t="shared" si="220"/>
        <v>0</v>
      </c>
    </row>
    <row r="2807" spans="1:16" x14ac:dyDescent="0.3">
      <c r="A2807" s="6" t="s">
        <v>5606</v>
      </c>
      <c r="B2807" s="6" t="s">
        <v>11909</v>
      </c>
      <c r="C2807" s="6" t="s">
        <v>5607</v>
      </c>
      <c r="D2807" s="6" t="s">
        <v>26</v>
      </c>
      <c r="E2807" s="6" t="s">
        <v>27</v>
      </c>
      <c r="F2807" s="6" t="s">
        <v>11902</v>
      </c>
      <c r="G2807" s="6" t="s">
        <v>19</v>
      </c>
      <c r="H2807" s="10">
        <f t="shared" si="216"/>
        <v>46276</v>
      </c>
      <c r="I2807" s="7">
        <f t="shared" si="217"/>
        <v>2999</v>
      </c>
      <c r="J2807" s="6" t="str">
        <f t="shared" si="218"/>
        <v>Kolkata</v>
      </c>
      <c r="K2807" s="6">
        <f>COUNTIFS(pg_transaction_cleaned!$O$2:$O$5743,A2807,pg_transaction_cleaned!$F$2:$F$5743,"CAPTURE")</f>
        <v>1</v>
      </c>
      <c r="L2807" s="7">
        <f>SUMIFS(pg_transaction_cleaned!$H$2:$H$5743,pg_transaction_cleaned!$O$2:$O$5743,A2807,pg_transaction_cleaned!$F$2:$F$5743,"CAPTURE")</f>
        <v>2999</v>
      </c>
      <c r="M2807" s="6">
        <f>COUNTIFS(pg_transaction_cleaned!$O$2:$O$5743,A2807,pg_transaction_cleaned!$F$2:$F$5743,"REFUND")</f>
        <v>0</v>
      </c>
      <c r="N2807" s="7">
        <f>SUMIFS(pg_transaction_cleaned!$H$2:$H$5743,pg_transaction_cleaned!$O$2:$O$5743,A2807,pg_transaction_cleaned!$F$2:$F$5743,"REFUND")</f>
        <v>0</v>
      </c>
      <c r="O2807" s="6" t="str">
        <f t="shared" si="219"/>
        <v>OK</v>
      </c>
      <c r="P2807" s="8">
        <f t="shared" si="220"/>
        <v>0</v>
      </c>
    </row>
    <row r="2808" spans="1:16" x14ac:dyDescent="0.3">
      <c r="A2808" s="6" t="s">
        <v>5608</v>
      </c>
      <c r="B2808" s="6" t="s">
        <v>11934</v>
      </c>
      <c r="C2808" s="6" t="s">
        <v>5609</v>
      </c>
      <c r="D2808" s="6" t="s">
        <v>17</v>
      </c>
      <c r="E2808" s="6" t="s">
        <v>18</v>
      </c>
      <c r="F2808" s="6" t="s">
        <v>11932</v>
      </c>
      <c r="G2808" s="6" t="s">
        <v>19</v>
      </c>
      <c r="H2808" s="10">
        <f t="shared" si="216"/>
        <v>46271</v>
      </c>
      <c r="I2808" s="7">
        <f t="shared" si="217"/>
        <v>8798</v>
      </c>
      <c r="J2808" s="6" t="str">
        <f t="shared" si="218"/>
        <v>Pune</v>
      </c>
      <c r="K2808" s="6">
        <f>COUNTIFS(pg_transaction_cleaned!$O$2:$O$5743,A2808,pg_transaction_cleaned!$F$2:$F$5743,"CAPTURE")</f>
        <v>1</v>
      </c>
      <c r="L2808" s="7">
        <f>SUMIFS(pg_transaction_cleaned!$H$2:$H$5743,pg_transaction_cleaned!$O$2:$O$5743,A2808,pg_transaction_cleaned!$F$2:$F$5743,"CAPTURE")</f>
        <v>8798</v>
      </c>
      <c r="M2808" s="6">
        <f>COUNTIFS(pg_transaction_cleaned!$O$2:$O$5743,A2808,pg_transaction_cleaned!$F$2:$F$5743,"REFUND")</f>
        <v>0</v>
      </c>
      <c r="N2808" s="7">
        <f>SUMIFS(pg_transaction_cleaned!$H$2:$H$5743,pg_transaction_cleaned!$O$2:$O$5743,A2808,pg_transaction_cleaned!$F$2:$F$5743,"REFUND")</f>
        <v>0</v>
      </c>
      <c r="O2808" s="6" t="str">
        <f t="shared" si="219"/>
        <v>OK</v>
      </c>
      <c r="P2808" s="8">
        <f t="shared" si="220"/>
        <v>0</v>
      </c>
    </row>
    <row r="2809" spans="1:16" x14ac:dyDescent="0.3">
      <c r="A2809" s="6" t="s">
        <v>5610</v>
      </c>
      <c r="B2809" s="6" t="s">
        <v>11903</v>
      </c>
      <c r="C2809" s="6" t="s">
        <v>5611</v>
      </c>
      <c r="D2809" s="6" t="s">
        <v>75</v>
      </c>
      <c r="E2809" s="6" t="s">
        <v>18</v>
      </c>
      <c r="F2809" s="6" t="s">
        <v>12098</v>
      </c>
      <c r="G2809" s="6" t="s">
        <v>19</v>
      </c>
      <c r="H2809" s="10">
        <f t="shared" si="216"/>
        <v>46277</v>
      </c>
      <c r="I2809" s="7">
        <f t="shared" si="217"/>
        <v>2148</v>
      </c>
      <c r="J2809" s="6" t="str">
        <f t="shared" si="218"/>
        <v>Mumbai</v>
      </c>
      <c r="K2809" s="6">
        <f>COUNTIFS(pg_transaction_cleaned!$O$2:$O$5743,A2809,pg_transaction_cleaned!$F$2:$F$5743,"CAPTURE")</f>
        <v>1</v>
      </c>
      <c r="L2809" s="7">
        <f>SUMIFS(pg_transaction_cleaned!$H$2:$H$5743,pg_transaction_cleaned!$O$2:$O$5743,A2809,pg_transaction_cleaned!$F$2:$F$5743,"CAPTURE")</f>
        <v>2148</v>
      </c>
      <c r="M2809" s="6">
        <f>COUNTIFS(pg_transaction_cleaned!$O$2:$O$5743,A2809,pg_transaction_cleaned!$F$2:$F$5743,"REFUND")</f>
        <v>0</v>
      </c>
      <c r="N2809" s="7">
        <f>SUMIFS(pg_transaction_cleaned!$H$2:$H$5743,pg_transaction_cleaned!$O$2:$O$5743,A2809,pg_transaction_cleaned!$F$2:$F$5743,"REFUND")</f>
        <v>0</v>
      </c>
      <c r="O2809" s="6" t="str">
        <f t="shared" si="219"/>
        <v>OK</v>
      </c>
      <c r="P2809" s="8">
        <f t="shared" si="220"/>
        <v>0</v>
      </c>
    </row>
    <row r="2810" spans="1:16" x14ac:dyDescent="0.3">
      <c r="A2810" s="6" t="s">
        <v>5612</v>
      </c>
      <c r="B2810" s="6" t="s">
        <v>11864</v>
      </c>
      <c r="C2810" s="6" t="s">
        <v>5613</v>
      </c>
      <c r="D2810" s="6" t="s">
        <v>51</v>
      </c>
      <c r="E2810" s="6" t="s">
        <v>18</v>
      </c>
      <c r="F2810" s="6" t="s">
        <v>11929</v>
      </c>
      <c r="G2810" s="6" t="s">
        <v>19</v>
      </c>
      <c r="H2810" s="10">
        <f t="shared" si="216"/>
        <v>46267</v>
      </c>
      <c r="I2810" s="7">
        <f t="shared" si="217"/>
        <v>799</v>
      </c>
      <c r="J2810" s="6" t="str">
        <f t="shared" si="218"/>
        <v>Chennai</v>
      </c>
      <c r="K2810" s="6">
        <f>COUNTIFS(pg_transaction_cleaned!$O$2:$O$5743,A2810,pg_transaction_cleaned!$F$2:$F$5743,"CAPTURE")</f>
        <v>1</v>
      </c>
      <c r="L2810" s="7">
        <f>SUMIFS(pg_transaction_cleaned!$H$2:$H$5743,pg_transaction_cleaned!$O$2:$O$5743,A2810,pg_transaction_cleaned!$F$2:$F$5743,"CAPTURE")</f>
        <v>799</v>
      </c>
      <c r="M2810" s="6">
        <f>COUNTIFS(pg_transaction_cleaned!$O$2:$O$5743,A2810,pg_transaction_cleaned!$F$2:$F$5743,"REFUND")</f>
        <v>0</v>
      </c>
      <c r="N2810" s="7">
        <f>SUMIFS(pg_transaction_cleaned!$H$2:$H$5743,pg_transaction_cleaned!$O$2:$O$5743,A2810,pg_transaction_cleaned!$F$2:$F$5743,"REFUND")</f>
        <v>0</v>
      </c>
      <c r="O2810" s="6" t="str">
        <f t="shared" si="219"/>
        <v>OK</v>
      </c>
      <c r="P2810" s="8">
        <f t="shared" si="220"/>
        <v>0</v>
      </c>
    </row>
    <row r="2811" spans="1:16" x14ac:dyDescent="0.3">
      <c r="A2811" s="6" t="s">
        <v>5614</v>
      </c>
      <c r="B2811" s="6" t="s">
        <v>11826</v>
      </c>
      <c r="C2811" s="6" t="s">
        <v>5615</v>
      </c>
      <c r="D2811" s="6" t="s">
        <v>37</v>
      </c>
      <c r="E2811" s="6" t="s">
        <v>18</v>
      </c>
      <c r="F2811" s="6" t="s">
        <v>11983</v>
      </c>
      <c r="G2811" s="6" t="s">
        <v>19</v>
      </c>
      <c r="H2811" s="10">
        <f t="shared" si="216"/>
        <v>46286</v>
      </c>
      <c r="I2811" s="7">
        <f t="shared" si="217"/>
        <v>5298</v>
      </c>
      <c r="J2811" s="6" t="str">
        <f t="shared" si="218"/>
        <v>Lucknow</v>
      </c>
      <c r="K2811" s="6">
        <f>COUNTIFS(pg_transaction_cleaned!$O$2:$O$5743,A2811,pg_transaction_cleaned!$F$2:$F$5743,"CAPTURE")</f>
        <v>1</v>
      </c>
      <c r="L2811" s="7">
        <f>SUMIFS(pg_transaction_cleaned!$H$2:$H$5743,pg_transaction_cleaned!$O$2:$O$5743,A2811,pg_transaction_cleaned!$F$2:$F$5743,"CAPTURE")</f>
        <v>5298</v>
      </c>
      <c r="M2811" s="6">
        <f>COUNTIFS(pg_transaction_cleaned!$O$2:$O$5743,A2811,pg_transaction_cleaned!$F$2:$F$5743,"REFUND")</f>
        <v>0</v>
      </c>
      <c r="N2811" s="7">
        <f>SUMIFS(pg_transaction_cleaned!$H$2:$H$5743,pg_transaction_cleaned!$O$2:$O$5743,A2811,pg_transaction_cleaned!$F$2:$F$5743,"REFUND")</f>
        <v>0</v>
      </c>
      <c r="O2811" s="6" t="str">
        <f t="shared" si="219"/>
        <v>OK</v>
      </c>
      <c r="P2811" s="8">
        <f t="shared" si="220"/>
        <v>0</v>
      </c>
    </row>
    <row r="2812" spans="1:16" x14ac:dyDescent="0.3">
      <c r="A2812" s="6" t="s">
        <v>5616</v>
      </c>
      <c r="B2812" s="6" t="s">
        <v>12106</v>
      </c>
      <c r="C2812" s="6" t="s">
        <v>5617</v>
      </c>
      <c r="D2812" s="6" t="s">
        <v>37</v>
      </c>
      <c r="E2812" s="6" t="s">
        <v>27</v>
      </c>
      <c r="F2812" s="6" t="s">
        <v>12143</v>
      </c>
      <c r="G2812" s="6" t="s">
        <v>19</v>
      </c>
      <c r="H2812" s="10">
        <f t="shared" si="216"/>
        <v>46281</v>
      </c>
      <c r="I2812" s="7">
        <f t="shared" si="217"/>
        <v>2647</v>
      </c>
      <c r="J2812" s="6" t="str">
        <f t="shared" si="218"/>
        <v>Lucknow</v>
      </c>
      <c r="K2812" s="6">
        <f>COUNTIFS(pg_transaction_cleaned!$O$2:$O$5743,A2812,pg_transaction_cleaned!$F$2:$F$5743,"CAPTURE")</f>
        <v>1</v>
      </c>
      <c r="L2812" s="7">
        <f>SUMIFS(pg_transaction_cleaned!$H$2:$H$5743,pg_transaction_cleaned!$O$2:$O$5743,A2812,pg_transaction_cleaned!$F$2:$F$5743,"CAPTURE")</f>
        <v>2647</v>
      </c>
      <c r="M2812" s="6">
        <f>COUNTIFS(pg_transaction_cleaned!$O$2:$O$5743,A2812,pg_transaction_cleaned!$F$2:$F$5743,"REFUND")</f>
        <v>0</v>
      </c>
      <c r="N2812" s="7">
        <f>SUMIFS(pg_transaction_cleaned!$H$2:$H$5743,pg_transaction_cleaned!$O$2:$O$5743,A2812,pg_transaction_cleaned!$F$2:$F$5743,"REFUND")</f>
        <v>0</v>
      </c>
      <c r="O2812" s="6" t="str">
        <f t="shared" si="219"/>
        <v>OK</v>
      </c>
      <c r="P2812" s="8">
        <f t="shared" si="220"/>
        <v>0</v>
      </c>
    </row>
    <row r="2813" spans="1:16" x14ac:dyDescent="0.3">
      <c r="A2813" s="6" t="s">
        <v>5618</v>
      </c>
      <c r="B2813" s="6" t="s">
        <v>11852</v>
      </c>
      <c r="C2813" s="6" t="s">
        <v>5619</v>
      </c>
      <c r="D2813" s="6" t="s">
        <v>42</v>
      </c>
      <c r="E2813" s="6" t="s">
        <v>27</v>
      </c>
      <c r="F2813" s="6" t="s">
        <v>11912</v>
      </c>
      <c r="G2813" s="6" t="s">
        <v>19</v>
      </c>
      <c r="H2813" s="10">
        <f t="shared" si="216"/>
        <v>46273</v>
      </c>
      <c r="I2813" s="7">
        <f t="shared" si="217"/>
        <v>6798</v>
      </c>
      <c r="J2813" s="6" t="str">
        <f t="shared" si="218"/>
        <v>Hyderabad</v>
      </c>
      <c r="K2813" s="6">
        <f>COUNTIFS(pg_transaction_cleaned!$O$2:$O$5743,A2813,pg_transaction_cleaned!$F$2:$F$5743,"CAPTURE")</f>
        <v>1</v>
      </c>
      <c r="L2813" s="7">
        <f>SUMIFS(pg_transaction_cleaned!$H$2:$H$5743,pg_transaction_cleaned!$O$2:$O$5743,A2813,pg_transaction_cleaned!$F$2:$F$5743,"CAPTURE")</f>
        <v>6798</v>
      </c>
      <c r="M2813" s="6">
        <f>COUNTIFS(pg_transaction_cleaned!$O$2:$O$5743,A2813,pg_transaction_cleaned!$F$2:$F$5743,"REFUND")</f>
        <v>0</v>
      </c>
      <c r="N2813" s="7">
        <f>SUMIFS(pg_transaction_cleaned!$H$2:$H$5743,pg_transaction_cleaned!$O$2:$O$5743,A2813,pg_transaction_cleaned!$F$2:$F$5743,"REFUND")</f>
        <v>0</v>
      </c>
      <c r="O2813" s="6" t="str">
        <f t="shared" si="219"/>
        <v>OK</v>
      </c>
      <c r="P2813" s="8">
        <f t="shared" si="220"/>
        <v>0</v>
      </c>
    </row>
    <row r="2814" spans="1:16" x14ac:dyDescent="0.3">
      <c r="A2814" s="6" t="s">
        <v>5620</v>
      </c>
      <c r="B2814" s="6" t="s">
        <v>11976</v>
      </c>
      <c r="C2814" s="6" t="s">
        <v>5621</v>
      </c>
      <c r="D2814" s="6" t="s">
        <v>51</v>
      </c>
      <c r="E2814" s="6" t="s">
        <v>54</v>
      </c>
      <c r="F2814" s="6" t="s">
        <v>11837</v>
      </c>
      <c r="G2814" s="6" t="s">
        <v>19</v>
      </c>
      <c r="H2814" s="10">
        <f t="shared" si="216"/>
        <v>46284</v>
      </c>
      <c r="I2814" s="7">
        <f t="shared" si="217"/>
        <v>999</v>
      </c>
      <c r="J2814" s="6" t="str">
        <f t="shared" si="218"/>
        <v>Chennai</v>
      </c>
      <c r="K2814" s="6">
        <f>COUNTIFS(pg_transaction_cleaned!$O$2:$O$5743,A2814,pg_transaction_cleaned!$F$2:$F$5743,"CAPTURE")</f>
        <v>1</v>
      </c>
      <c r="L2814" s="7">
        <f>SUMIFS(pg_transaction_cleaned!$H$2:$H$5743,pg_transaction_cleaned!$O$2:$O$5743,A2814,pg_transaction_cleaned!$F$2:$F$5743,"CAPTURE")</f>
        <v>999</v>
      </c>
      <c r="M2814" s="6">
        <f>COUNTIFS(pg_transaction_cleaned!$O$2:$O$5743,A2814,pg_transaction_cleaned!$F$2:$F$5743,"REFUND")</f>
        <v>0</v>
      </c>
      <c r="N2814" s="7">
        <f>SUMIFS(pg_transaction_cleaned!$H$2:$H$5743,pg_transaction_cleaned!$O$2:$O$5743,A2814,pg_transaction_cleaned!$F$2:$F$5743,"REFUND")</f>
        <v>0</v>
      </c>
      <c r="O2814" s="6" t="str">
        <f t="shared" si="219"/>
        <v>OK</v>
      </c>
      <c r="P2814" s="8">
        <f t="shared" si="220"/>
        <v>0</v>
      </c>
    </row>
    <row r="2815" spans="1:16" x14ac:dyDescent="0.3">
      <c r="A2815" s="6" t="s">
        <v>5622</v>
      </c>
      <c r="B2815" s="6" t="s">
        <v>11873</v>
      </c>
      <c r="C2815" s="6" t="s">
        <v>5623</v>
      </c>
      <c r="D2815" s="6" t="s">
        <v>37</v>
      </c>
      <c r="E2815" s="6" t="s">
        <v>27</v>
      </c>
      <c r="F2815" s="6" t="s">
        <v>11827</v>
      </c>
      <c r="G2815" s="6" t="s">
        <v>19</v>
      </c>
      <c r="H2815" s="10">
        <f t="shared" si="216"/>
        <v>46291</v>
      </c>
      <c r="I2815" s="7">
        <f t="shared" si="217"/>
        <v>299</v>
      </c>
      <c r="J2815" s="6" t="str">
        <f t="shared" si="218"/>
        <v>Lucknow</v>
      </c>
      <c r="K2815" s="6">
        <f>COUNTIFS(pg_transaction_cleaned!$O$2:$O$5743,A2815,pg_transaction_cleaned!$F$2:$F$5743,"CAPTURE")</f>
        <v>1</v>
      </c>
      <c r="L2815" s="7">
        <f>SUMIFS(pg_transaction_cleaned!$H$2:$H$5743,pg_transaction_cleaned!$O$2:$O$5743,A2815,pg_transaction_cleaned!$F$2:$F$5743,"CAPTURE")</f>
        <v>299</v>
      </c>
      <c r="M2815" s="6">
        <f>COUNTIFS(pg_transaction_cleaned!$O$2:$O$5743,A2815,pg_transaction_cleaned!$F$2:$F$5743,"REFUND")</f>
        <v>0</v>
      </c>
      <c r="N2815" s="7">
        <f>SUMIFS(pg_transaction_cleaned!$H$2:$H$5743,pg_transaction_cleaned!$O$2:$O$5743,A2815,pg_transaction_cleaned!$F$2:$F$5743,"REFUND")</f>
        <v>0</v>
      </c>
      <c r="O2815" s="6" t="str">
        <f t="shared" si="219"/>
        <v>OK</v>
      </c>
      <c r="P2815" s="8">
        <f t="shared" si="220"/>
        <v>0</v>
      </c>
    </row>
    <row r="2816" spans="1:16" x14ac:dyDescent="0.3">
      <c r="A2816" s="6" t="s">
        <v>5624</v>
      </c>
      <c r="B2816" s="6" t="s">
        <v>11908</v>
      </c>
      <c r="C2816" s="6" t="s">
        <v>5625</v>
      </c>
      <c r="D2816" s="6" t="s">
        <v>48</v>
      </c>
      <c r="E2816" s="6" t="s">
        <v>54</v>
      </c>
      <c r="F2816" s="6" t="s">
        <v>12210</v>
      </c>
      <c r="G2816" s="6" t="s">
        <v>19</v>
      </c>
      <c r="H2816" s="10">
        <f t="shared" si="216"/>
        <v>46275</v>
      </c>
      <c r="I2816" s="7">
        <f t="shared" si="217"/>
        <v>18497</v>
      </c>
      <c r="J2816" s="6" t="str">
        <f t="shared" si="218"/>
        <v>Jaipur</v>
      </c>
      <c r="K2816" s="6">
        <f>COUNTIFS(pg_transaction_cleaned!$O$2:$O$5743,A2816,pg_transaction_cleaned!$F$2:$F$5743,"CAPTURE")</f>
        <v>1</v>
      </c>
      <c r="L2816" s="7">
        <f>SUMIFS(pg_transaction_cleaned!$H$2:$H$5743,pg_transaction_cleaned!$O$2:$O$5743,A2816,pg_transaction_cleaned!$F$2:$F$5743,"CAPTURE")</f>
        <v>18497</v>
      </c>
      <c r="M2816" s="6">
        <f>COUNTIFS(pg_transaction_cleaned!$O$2:$O$5743,A2816,pg_transaction_cleaned!$F$2:$F$5743,"REFUND")</f>
        <v>0</v>
      </c>
      <c r="N2816" s="7">
        <f>SUMIFS(pg_transaction_cleaned!$H$2:$H$5743,pg_transaction_cleaned!$O$2:$O$5743,A2816,pg_transaction_cleaned!$F$2:$F$5743,"REFUND")</f>
        <v>0</v>
      </c>
      <c r="O2816" s="6" t="str">
        <f t="shared" si="219"/>
        <v>OK</v>
      </c>
      <c r="P2816" s="8">
        <f t="shared" si="220"/>
        <v>0</v>
      </c>
    </row>
    <row r="2817" spans="1:16" x14ac:dyDescent="0.3">
      <c r="A2817" s="6" t="s">
        <v>5626</v>
      </c>
      <c r="B2817" s="6" t="s">
        <v>11958</v>
      </c>
      <c r="C2817" s="6" t="s">
        <v>5627</v>
      </c>
      <c r="D2817" s="6" t="s">
        <v>17</v>
      </c>
      <c r="E2817" s="6" t="s">
        <v>27</v>
      </c>
      <c r="F2817" s="6" t="s">
        <v>12168</v>
      </c>
      <c r="G2817" s="6" t="s">
        <v>19</v>
      </c>
      <c r="H2817" s="10">
        <f t="shared" si="216"/>
        <v>46281</v>
      </c>
      <c r="I2817" s="7">
        <f t="shared" si="217"/>
        <v>3947</v>
      </c>
      <c r="J2817" s="6" t="str">
        <f t="shared" si="218"/>
        <v>Pune</v>
      </c>
      <c r="K2817" s="6">
        <f>COUNTIFS(pg_transaction_cleaned!$O$2:$O$5743,A2817,pg_transaction_cleaned!$F$2:$F$5743,"CAPTURE")</f>
        <v>1</v>
      </c>
      <c r="L2817" s="7">
        <f>SUMIFS(pg_transaction_cleaned!$H$2:$H$5743,pg_transaction_cleaned!$O$2:$O$5743,A2817,pg_transaction_cleaned!$F$2:$F$5743,"CAPTURE")</f>
        <v>3947</v>
      </c>
      <c r="M2817" s="6">
        <f>COUNTIFS(pg_transaction_cleaned!$O$2:$O$5743,A2817,pg_transaction_cleaned!$F$2:$F$5743,"REFUND")</f>
        <v>0</v>
      </c>
      <c r="N2817" s="7">
        <f>SUMIFS(pg_transaction_cleaned!$H$2:$H$5743,pg_transaction_cleaned!$O$2:$O$5743,A2817,pg_transaction_cleaned!$F$2:$F$5743,"REFUND")</f>
        <v>0</v>
      </c>
      <c r="O2817" s="6" t="str">
        <f t="shared" si="219"/>
        <v>OK</v>
      </c>
      <c r="P2817" s="8">
        <f t="shared" si="220"/>
        <v>0</v>
      </c>
    </row>
    <row r="2818" spans="1:16" x14ac:dyDescent="0.3">
      <c r="A2818" s="6" t="s">
        <v>5628</v>
      </c>
      <c r="B2818" s="6" t="s">
        <v>11896</v>
      </c>
      <c r="C2818" s="6" t="s">
        <v>5629</v>
      </c>
      <c r="D2818" s="6" t="s">
        <v>26</v>
      </c>
      <c r="E2818" s="6" t="s">
        <v>18</v>
      </c>
      <c r="F2818" s="6" t="s">
        <v>11860</v>
      </c>
      <c r="G2818" s="6" t="s">
        <v>19</v>
      </c>
      <c r="H2818" s="10">
        <f t="shared" ref="H2818:H2881" si="221">IF(MID(B2818,5,1)="-",DATE(LEFT(B2818,4),MID(B2818,6,2),RIGHT(B2818,2)),DATE(RIGHT(B2818,4),MID(B2818,4,2),LEFT(B2818,2)))</f>
        <v>46292</v>
      </c>
      <c r="I2818" s="7">
        <f t="shared" ref="I2818:I2881" si="222">VALUE(SUBSTITUTE(F2818,",",""))</f>
        <v>3798</v>
      </c>
      <c r="J2818" s="6" t="str">
        <f t="shared" ref="J2818:J2881" si="223">IF(TRIM(D2818)="","Unknown",TRIM(D2818))</f>
        <v>Kolkata</v>
      </c>
      <c r="K2818" s="6">
        <f>COUNTIFS(pg_transaction_cleaned!$O$2:$O$5743,A2818,pg_transaction_cleaned!$F$2:$F$5743,"CAPTURE")</f>
        <v>1</v>
      </c>
      <c r="L2818" s="7">
        <f>SUMIFS(pg_transaction_cleaned!$H$2:$H$5743,pg_transaction_cleaned!$O$2:$O$5743,A2818,pg_transaction_cleaned!$F$2:$F$5743,"CAPTURE")</f>
        <v>3798</v>
      </c>
      <c r="M2818" s="6">
        <f>COUNTIFS(pg_transaction_cleaned!$O$2:$O$5743,A2818,pg_transaction_cleaned!$F$2:$F$5743,"REFUND")</f>
        <v>0</v>
      </c>
      <c r="N2818" s="7">
        <f>SUMIFS(pg_transaction_cleaned!$H$2:$H$5743,pg_transaction_cleaned!$O$2:$O$5743,A2818,pg_transaction_cleaned!$F$2:$F$5743,"REFUND")</f>
        <v>0</v>
      </c>
      <c r="O2818" s="6" t="str">
        <f t="shared" si="219"/>
        <v>OK</v>
      </c>
      <c r="P2818" s="8">
        <f t="shared" si="220"/>
        <v>0</v>
      </c>
    </row>
    <row r="2819" spans="1:16" x14ac:dyDescent="0.3">
      <c r="A2819" s="6" t="s">
        <v>5630</v>
      </c>
      <c r="B2819" s="6" t="s">
        <v>11888</v>
      </c>
      <c r="C2819" s="6" t="s">
        <v>5631</v>
      </c>
      <c r="D2819" s="6" t="s">
        <v>34</v>
      </c>
      <c r="E2819" s="6" t="s">
        <v>54</v>
      </c>
      <c r="F2819" s="6" t="s">
        <v>11869</v>
      </c>
      <c r="G2819" s="6" t="s">
        <v>19</v>
      </c>
      <c r="H2819" s="10">
        <f t="shared" si="221"/>
        <v>46269</v>
      </c>
      <c r="I2819" s="7">
        <f t="shared" si="222"/>
        <v>599</v>
      </c>
      <c r="J2819" s="6" t="str">
        <f t="shared" si="223"/>
        <v>Ahmedabad</v>
      </c>
      <c r="K2819" s="6">
        <f>COUNTIFS(pg_transaction_cleaned!$O$2:$O$5743,A2819,pg_transaction_cleaned!$F$2:$F$5743,"CAPTURE")</f>
        <v>1</v>
      </c>
      <c r="L2819" s="7">
        <f>SUMIFS(pg_transaction_cleaned!$H$2:$H$5743,pg_transaction_cleaned!$O$2:$O$5743,A2819,pg_transaction_cleaned!$F$2:$F$5743,"CAPTURE")</f>
        <v>599</v>
      </c>
      <c r="M2819" s="6">
        <f>COUNTIFS(pg_transaction_cleaned!$O$2:$O$5743,A2819,pg_transaction_cleaned!$F$2:$F$5743,"REFUND")</f>
        <v>0</v>
      </c>
      <c r="N2819" s="7">
        <f>SUMIFS(pg_transaction_cleaned!$H$2:$H$5743,pg_transaction_cleaned!$O$2:$O$5743,A2819,pg_transaction_cleaned!$F$2:$F$5743,"REFUND")</f>
        <v>0</v>
      </c>
      <c r="O2819" s="6" t="str">
        <f t="shared" ref="O2819:O2882" si="224">IF(AND(G2819="Paid",K2819=0),"Paid, no payment",IF(AND(OR(G2819="Failed",G2819="Cancelled"),K2819&gt;0),"Payment on failed/cancelled",IF(K2819&gt;1,"Duplicate charge",IF(AND(K2819=1,ROUND(L2819-I2819,2)&lt;&gt;0),"Amount difference",IF(AND(G2819="Refunded",M2819=0),"Refunded, no refund",IF(AND(G2819&lt;&gt;"Refunded",M2819&gt;0),"Refund, order not Refunded",IF(AND(M2819&gt;0,ROUND(N2819-I2819,2)&lt;&gt;0),"Refund amount differs","OK")))))))</f>
        <v>OK</v>
      </c>
      <c r="P2819" s="8">
        <f t="shared" ref="P2819:P2882" si="225">IF(O2819="OK",0,IF(O2819="Paid, no payment",I2819,IF(O2819="Payment on failed/cancelled",L2819,IF(OR(O2819="Duplicate charge",O2819="Amount difference"),L2819-I2819,IF(O2819="Refunded, no refund",I2819,N2819)))))</f>
        <v>0</v>
      </c>
    </row>
    <row r="2820" spans="1:16" x14ac:dyDescent="0.3">
      <c r="A2820" s="6" t="s">
        <v>5632</v>
      </c>
      <c r="B2820" s="6" t="s">
        <v>12050</v>
      </c>
      <c r="C2820" s="6" t="s">
        <v>290</v>
      </c>
      <c r="D2820" s="6" t="s">
        <v>26</v>
      </c>
      <c r="E2820" s="6" t="s">
        <v>18</v>
      </c>
      <c r="F2820" s="6" t="s">
        <v>11869</v>
      </c>
      <c r="G2820" s="6" t="s">
        <v>19</v>
      </c>
      <c r="H2820" s="10">
        <f t="shared" si="221"/>
        <v>46284</v>
      </c>
      <c r="I2820" s="7">
        <f t="shared" si="222"/>
        <v>599</v>
      </c>
      <c r="J2820" s="6" t="str">
        <f t="shared" si="223"/>
        <v>Kolkata</v>
      </c>
      <c r="K2820" s="6">
        <f>COUNTIFS(pg_transaction_cleaned!$O$2:$O$5743,A2820,pg_transaction_cleaned!$F$2:$F$5743,"CAPTURE")</f>
        <v>1</v>
      </c>
      <c r="L2820" s="7">
        <f>SUMIFS(pg_transaction_cleaned!$H$2:$H$5743,pg_transaction_cleaned!$O$2:$O$5743,A2820,pg_transaction_cleaned!$F$2:$F$5743,"CAPTURE")</f>
        <v>599</v>
      </c>
      <c r="M2820" s="6">
        <f>COUNTIFS(pg_transaction_cleaned!$O$2:$O$5743,A2820,pg_transaction_cleaned!$F$2:$F$5743,"REFUND")</f>
        <v>0</v>
      </c>
      <c r="N2820" s="7">
        <f>SUMIFS(pg_transaction_cleaned!$H$2:$H$5743,pg_transaction_cleaned!$O$2:$O$5743,A2820,pg_transaction_cleaned!$F$2:$F$5743,"REFUND")</f>
        <v>0</v>
      </c>
      <c r="O2820" s="6" t="str">
        <f t="shared" si="224"/>
        <v>OK</v>
      </c>
      <c r="P2820" s="8">
        <f t="shared" si="225"/>
        <v>0</v>
      </c>
    </row>
    <row r="2821" spans="1:16" x14ac:dyDescent="0.3">
      <c r="A2821" s="6" t="s">
        <v>5633</v>
      </c>
      <c r="B2821" s="6" t="s">
        <v>11882</v>
      </c>
      <c r="C2821" s="6" t="s">
        <v>5634</v>
      </c>
      <c r="D2821" s="6" t="s">
        <v>37</v>
      </c>
      <c r="E2821" s="6" t="s">
        <v>18</v>
      </c>
      <c r="F2821" s="6" t="s">
        <v>11851</v>
      </c>
      <c r="G2821" s="6" t="s">
        <v>19</v>
      </c>
      <c r="H2821" s="10">
        <f t="shared" si="221"/>
        <v>46271</v>
      </c>
      <c r="I2821" s="7">
        <f t="shared" si="222"/>
        <v>3499</v>
      </c>
      <c r="J2821" s="6" t="str">
        <f t="shared" si="223"/>
        <v>Lucknow</v>
      </c>
      <c r="K2821" s="6">
        <f>COUNTIFS(pg_transaction_cleaned!$O$2:$O$5743,A2821,pg_transaction_cleaned!$F$2:$F$5743,"CAPTURE")</f>
        <v>1</v>
      </c>
      <c r="L2821" s="7">
        <f>SUMIFS(pg_transaction_cleaned!$H$2:$H$5743,pg_transaction_cleaned!$O$2:$O$5743,A2821,pg_transaction_cleaned!$F$2:$F$5743,"CAPTURE")</f>
        <v>3499</v>
      </c>
      <c r="M2821" s="6">
        <f>COUNTIFS(pg_transaction_cleaned!$O$2:$O$5743,A2821,pg_transaction_cleaned!$F$2:$F$5743,"REFUND")</f>
        <v>0</v>
      </c>
      <c r="N2821" s="7">
        <f>SUMIFS(pg_transaction_cleaned!$H$2:$H$5743,pg_transaction_cleaned!$O$2:$O$5743,A2821,pg_transaction_cleaned!$F$2:$F$5743,"REFUND")</f>
        <v>0</v>
      </c>
      <c r="O2821" s="6" t="str">
        <f t="shared" si="224"/>
        <v>OK</v>
      </c>
      <c r="P2821" s="8">
        <f t="shared" si="225"/>
        <v>0</v>
      </c>
    </row>
    <row r="2822" spans="1:16" x14ac:dyDescent="0.3">
      <c r="A2822" s="6" t="s">
        <v>5635</v>
      </c>
      <c r="B2822" s="6" t="s">
        <v>11949</v>
      </c>
      <c r="C2822" s="6" t="s">
        <v>5636</v>
      </c>
      <c r="D2822" s="6" t="s">
        <v>17</v>
      </c>
      <c r="E2822" s="6" t="s">
        <v>18</v>
      </c>
      <c r="F2822" s="6" t="s">
        <v>11894</v>
      </c>
      <c r="G2822" s="6" t="s">
        <v>66</v>
      </c>
      <c r="H2822" s="10">
        <f t="shared" si="221"/>
        <v>46275</v>
      </c>
      <c r="I2822" s="7">
        <f t="shared" si="222"/>
        <v>2848</v>
      </c>
      <c r="J2822" s="6" t="str">
        <f t="shared" si="223"/>
        <v>Pune</v>
      </c>
      <c r="K2822" s="6">
        <f>COUNTIFS(pg_transaction_cleaned!$O$2:$O$5743,A2822,pg_transaction_cleaned!$F$2:$F$5743,"CAPTURE")</f>
        <v>1</v>
      </c>
      <c r="L2822" s="7">
        <f>SUMIFS(pg_transaction_cleaned!$H$2:$H$5743,pg_transaction_cleaned!$O$2:$O$5743,A2822,pg_transaction_cleaned!$F$2:$F$5743,"CAPTURE")</f>
        <v>2848</v>
      </c>
      <c r="M2822" s="6">
        <f>COUNTIFS(pg_transaction_cleaned!$O$2:$O$5743,A2822,pg_transaction_cleaned!$F$2:$F$5743,"REFUND")</f>
        <v>1</v>
      </c>
      <c r="N2822" s="7">
        <f>SUMIFS(pg_transaction_cleaned!$H$2:$H$5743,pg_transaction_cleaned!$O$2:$O$5743,A2822,pg_transaction_cleaned!$F$2:$F$5743,"REFUND")</f>
        <v>2848</v>
      </c>
      <c r="O2822" s="6" t="str">
        <f t="shared" si="224"/>
        <v>OK</v>
      </c>
      <c r="P2822" s="8">
        <f t="shared" si="225"/>
        <v>0</v>
      </c>
    </row>
    <row r="2823" spans="1:16" x14ac:dyDescent="0.3">
      <c r="A2823" s="6" t="s">
        <v>5637</v>
      </c>
      <c r="B2823" s="6" t="s">
        <v>11868</v>
      </c>
      <c r="C2823" s="6" t="s">
        <v>5638</v>
      </c>
      <c r="D2823" s="6" t="s">
        <v>61</v>
      </c>
      <c r="E2823" s="6" t="s">
        <v>43</v>
      </c>
      <c r="F2823" s="6" t="s">
        <v>11835</v>
      </c>
      <c r="G2823" s="6" t="s">
        <v>115</v>
      </c>
      <c r="H2823" s="10">
        <f t="shared" si="221"/>
        <v>46288</v>
      </c>
      <c r="I2823" s="7">
        <f t="shared" si="222"/>
        <v>499</v>
      </c>
      <c r="J2823" s="6" t="str">
        <f t="shared" si="223"/>
        <v>Delhi</v>
      </c>
      <c r="K2823" s="6">
        <f>COUNTIFS(pg_transaction_cleaned!$O$2:$O$5743,A2823,pg_transaction_cleaned!$F$2:$F$5743,"CAPTURE")</f>
        <v>0</v>
      </c>
      <c r="L2823" s="7">
        <f>SUMIFS(pg_transaction_cleaned!$H$2:$H$5743,pg_transaction_cleaned!$O$2:$O$5743,A2823,pg_transaction_cleaned!$F$2:$F$5743,"CAPTURE")</f>
        <v>0</v>
      </c>
      <c r="M2823" s="6">
        <f>COUNTIFS(pg_transaction_cleaned!$O$2:$O$5743,A2823,pg_transaction_cleaned!$F$2:$F$5743,"REFUND")</f>
        <v>0</v>
      </c>
      <c r="N2823" s="7">
        <f>SUMIFS(pg_transaction_cleaned!$H$2:$H$5743,pg_transaction_cleaned!$O$2:$O$5743,A2823,pg_transaction_cleaned!$F$2:$F$5743,"REFUND")</f>
        <v>0</v>
      </c>
      <c r="O2823" s="6" t="str">
        <f t="shared" si="224"/>
        <v>OK</v>
      </c>
      <c r="P2823" s="8">
        <f t="shared" si="225"/>
        <v>0</v>
      </c>
    </row>
    <row r="2824" spans="1:16" x14ac:dyDescent="0.3">
      <c r="A2824" s="6" t="s">
        <v>5639</v>
      </c>
      <c r="B2824" s="6" t="s">
        <v>11911</v>
      </c>
      <c r="C2824" s="6" t="s">
        <v>5640</v>
      </c>
      <c r="D2824" s="6" t="s">
        <v>61</v>
      </c>
      <c r="E2824" s="6" t="s">
        <v>18</v>
      </c>
      <c r="F2824" s="6" t="s">
        <v>11863</v>
      </c>
      <c r="G2824" s="6" t="s">
        <v>19</v>
      </c>
      <c r="H2824" s="10">
        <f t="shared" si="221"/>
        <v>46266</v>
      </c>
      <c r="I2824" s="7">
        <f t="shared" si="222"/>
        <v>1499</v>
      </c>
      <c r="J2824" s="6" t="str">
        <f t="shared" si="223"/>
        <v>Delhi</v>
      </c>
      <c r="K2824" s="6">
        <f>COUNTIFS(pg_transaction_cleaned!$O$2:$O$5743,A2824,pg_transaction_cleaned!$F$2:$F$5743,"CAPTURE")</f>
        <v>1</v>
      </c>
      <c r="L2824" s="7">
        <f>SUMIFS(pg_transaction_cleaned!$H$2:$H$5743,pg_transaction_cleaned!$O$2:$O$5743,A2824,pg_transaction_cleaned!$F$2:$F$5743,"CAPTURE")</f>
        <v>1499</v>
      </c>
      <c r="M2824" s="6">
        <f>COUNTIFS(pg_transaction_cleaned!$O$2:$O$5743,A2824,pg_transaction_cleaned!$F$2:$F$5743,"REFUND")</f>
        <v>0</v>
      </c>
      <c r="N2824" s="7">
        <f>SUMIFS(pg_transaction_cleaned!$H$2:$H$5743,pg_transaction_cleaned!$O$2:$O$5743,A2824,pg_transaction_cleaned!$F$2:$F$5743,"REFUND")</f>
        <v>0</v>
      </c>
      <c r="O2824" s="6" t="str">
        <f t="shared" si="224"/>
        <v>OK</v>
      </c>
      <c r="P2824" s="8">
        <f t="shared" si="225"/>
        <v>0</v>
      </c>
    </row>
    <row r="2825" spans="1:16" x14ac:dyDescent="0.3">
      <c r="A2825" s="6" t="s">
        <v>5641</v>
      </c>
      <c r="B2825" s="6" t="s">
        <v>11972</v>
      </c>
      <c r="C2825" s="6" t="s">
        <v>5642</v>
      </c>
      <c r="D2825" s="6" t="s">
        <v>75</v>
      </c>
      <c r="E2825" s="6" t="s">
        <v>18</v>
      </c>
      <c r="F2825" s="6" t="s">
        <v>11839</v>
      </c>
      <c r="G2825" s="6" t="s">
        <v>19</v>
      </c>
      <c r="H2825" s="10">
        <f t="shared" si="221"/>
        <v>46269</v>
      </c>
      <c r="I2825" s="7">
        <f t="shared" si="222"/>
        <v>1299</v>
      </c>
      <c r="J2825" s="6" t="str">
        <f t="shared" si="223"/>
        <v>Mumbai</v>
      </c>
      <c r="K2825" s="6">
        <f>COUNTIFS(pg_transaction_cleaned!$O$2:$O$5743,A2825,pg_transaction_cleaned!$F$2:$F$5743,"CAPTURE")</f>
        <v>1</v>
      </c>
      <c r="L2825" s="7">
        <f>SUMIFS(pg_transaction_cleaned!$H$2:$H$5743,pg_transaction_cleaned!$O$2:$O$5743,A2825,pg_transaction_cleaned!$F$2:$F$5743,"CAPTURE")</f>
        <v>1299</v>
      </c>
      <c r="M2825" s="6">
        <f>COUNTIFS(pg_transaction_cleaned!$O$2:$O$5743,A2825,pg_transaction_cleaned!$F$2:$F$5743,"REFUND")</f>
        <v>0</v>
      </c>
      <c r="N2825" s="7">
        <f>SUMIFS(pg_transaction_cleaned!$H$2:$H$5743,pg_transaction_cleaned!$O$2:$O$5743,A2825,pg_transaction_cleaned!$F$2:$F$5743,"REFUND")</f>
        <v>0</v>
      </c>
      <c r="O2825" s="6" t="str">
        <f t="shared" si="224"/>
        <v>OK</v>
      </c>
      <c r="P2825" s="8">
        <f t="shared" si="225"/>
        <v>0</v>
      </c>
    </row>
    <row r="2826" spans="1:16" x14ac:dyDescent="0.3">
      <c r="A2826" s="6" t="s">
        <v>5643</v>
      </c>
      <c r="B2826" s="6" t="s">
        <v>11854</v>
      </c>
      <c r="C2826" s="6" t="s">
        <v>5644</v>
      </c>
      <c r="D2826" s="6" t="s">
        <v>17</v>
      </c>
      <c r="E2826" s="6" t="s">
        <v>54</v>
      </c>
      <c r="F2826" s="6" t="s">
        <v>12072</v>
      </c>
      <c r="G2826" s="6" t="s">
        <v>19</v>
      </c>
      <c r="H2826" s="10">
        <f t="shared" si="221"/>
        <v>46286</v>
      </c>
      <c r="I2826" s="7">
        <f t="shared" si="222"/>
        <v>4147</v>
      </c>
      <c r="J2826" s="6" t="str">
        <f t="shared" si="223"/>
        <v>Pune</v>
      </c>
      <c r="K2826" s="6">
        <f>COUNTIFS(pg_transaction_cleaned!$O$2:$O$5743,A2826,pg_transaction_cleaned!$F$2:$F$5743,"CAPTURE")</f>
        <v>1</v>
      </c>
      <c r="L2826" s="7">
        <f>SUMIFS(pg_transaction_cleaned!$H$2:$H$5743,pg_transaction_cleaned!$O$2:$O$5743,A2826,pg_transaction_cleaned!$F$2:$F$5743,"CAPTURE")</f>
        <v>4147</v>
      </c>
      <c r="M2826" s="6">
        <f>COUNTIFS(pg_transaction_cleaned!$O$2:$O$5743,A2826,pg_transaction_cleaned!$F$2:$F$5743,"REFUND")</f>
        <v>0</v>
      </c>
      <c r="N2826" s="7">
        <f>SUMIFS(pg_transaction_cleaned!$H$2:$H$5743,pg_transaction_cleaned!$O$2:$O$5743,A2826,pg_transaction_cleaned!$F$2:$F$5743,"REFUND")</f>
        <v>0</v>
      </c>
      <c r="O2826" s="6" t="str">
        <f t="shared" si="224"/>
        <v>OK</v>
      </c>
      <c r="P2826" s="8">
        <f t="shared" si="225"/>
        <v>0</v>
      </c>
    </row>
    <row r="2827" spans="1:16" x14ac:dyDescent="0.3">
      <c r="A2827" s="6" t="s">
        <v>5645</v>
      </c>
      <c r="B2827" s="6" t="s">
        <v>11832</v>
      </c>
      <c r="C2827" s="6" t="s">
        <v>5646</v>
      </c>
      <c r="D2827" s="6" t="s">
        <v>37</v>
      </c>
      <c r="E2827" s="6" t="s">
        <v>27</v>
      </c>
      <c r="F2827" s="6" t="s">
        <v>11902</v>
      </c>
      <c r="G2827" s="6" t="s">
        <v>19</v>
      </c>
      <c r="H2827" s="10">
        <f t="shared" si="221"/>
        <v>46273</v>
      </c>
      <c r="I2827" s="7">
        <f t="shared" si="222"/>
        <v>2999</v>
      </c>
      <c r="J2827" s="6" t="str">
        <f t="shared" si="223"/>
        <v>Lucknow</v>
      </c>
      <c r="K2827" s="6">
        <f>COUNTIFS(pg_transaction_cleaned!$O$2:$O$5743,A2827,pg_transaction_cleaned!$F$2:$F$5743,"CAPTURE")</f>
        <v>1</v>
      </c>
      <c r="L2827" s="7">
        <f>SUMIFS(pg_transaction_cleaned!$H$2:$H$5743,pg_transaction_cleaned!$O$2:$O$5743,A2827,pg_transaction_cleaned!$F$2:$F$5743,"CAPTURE")</f>
        <v>2999</v>
      </c>
      <c r="M2827" s="6">
        <f>COUNTIFS(pg_transaction_cleaned!$O$2:$O$5743,A2827,pg_transaction_cleaned!$F$2:$F$5743,"REFUND")</f>
        <v>0</v>
      </c>
      <c r="N2827" s="7">
        <f>SUMIFS(pg_transaction_cleaned!$H$2:$H$5743,pg_transaction_cleaned!$O$2:$O$5743,A2827,pg_transaction_cleaned!$F$2:$F$5743,"REFUND")</f>
        <v>0</v>
      </c>
      <c r="O2827" s="6" t="str">
        <f t="shared" si="224"/>
        <v>OK</v>
      </c>
      <c r="P2827" s="8">
        <f t="shared" si="225"/>
        <v>0</v>
      </c>
    </row>
    <row r="2828" spans="1:16" x14ac:dyDescent="0.3">
      <c r="A2828" s="6" t="s">
        <v>5647</v>
      </c>
      <c r="B2828" s="6" t="s">
        <v>11999</v>
      </c>
      <c r="C2828" s="6" t="s">
        <v>5648</v>
      </c>
      <c r="D2828" s="6" t="s">
        <v>75</v>
      </c>
      <c r="E2828" s="6" t="s">
        <v>18</v>
      </c>
      <c r="F2828" s="6" t="s">
        <v>11922</v>
      </c>
      <c r="G2828" s="6" t="s">
        <v>115</v>
      </c>
      <c r="H2828" s="10">
        <f t="shared" si="221"/>
        <v>46282</v>
      </c>
      <c r="I2828" s="7">
        <f t="shared" si="222"/>
        <v>1998</v>
      </c>
      <c r="J2828" s="6" t="str">
        <f t="shared" si="223"/>
        <v>Mumbai</v>
      </c>
      <c r="K2828" s="6">
        <f>COUNTIFS(pg_transaction_cleaned!$O$2:$O$5743,A2828,pg_transaction_cleaned!$F$2:$F$5743,"CAPTURE")</f>
        <v>0</v>
      </c>
      <c r="L2828" s="7">
        <f>SUMIFS(pg_transaction_cleaned!$H$2:$H$5743,pg_transaction_cleaned!$O$2:$O$5743,A2828,pg_transaction_cleaned!$F$2:$F$5743,"CAPTURE")</f>
        <v>0</v>
      </c>
      <c r="M2828" s="6">
        <f>COUNTIFS(pg_transaction_cleaned!$O$2:$O$5743,A2828,pg_transaction_cleaned!$F$2:$F$5743,"REFUND")</f>
        <v>0</v>
      </c>
      <c r="N2828" s="7">
        <f>SUMIFS(pg_transaction_cleaned!$H$2:$H$5743,pg_transaction_cleaned!$O$2:$O$5743,A2828,pg_transaction_cleaned!$F$2:$F$5743,"REFUND")</f>
        <v>0</v>
      </c>
      <c r="O2828" s="6" t="str">
        <f t="shared" si="224"/>
        <v>OK</v>
      </c>
      <c r="P2828" s="8">
        <f t="shared" si="225"/>
        <v>0</v>
      </c>
    </row>
    <row r="2829" spans="1:16" x14ac:dyDescent="0.3">
      <c r="A2829" s="6" t="s">
        <v>5649</v>
      </c>
      <c r="B2829" s="6" t="s">
        <v>11914</v>
      </c>
      <c r="C2829" s="6" t="s">
        <v>5650</v>
      </c>
      <c r="D2829" s="6" t="s">
        <v>48</v>
      </c>
      <c r="E2829" s="6" t="s">
        <v>18</v>
      </c>
      <c r="F2829" s="6" t="s">
        <v>11996</v>
      </c>
      <c r="G2829" s="6" t="s">
        <v>19</v>
      </c>
      <c r="H2829" s="10">
        <f t="shared" si="221"/>
        <v>46289</v>
      </c>
      <c r="I2829" s="7">
        <f t="shared" si="222"/>
        <v>4798</v>
      </c>
      <c r="J2829" s="6" t="str">
        <f t="shared" si="223"/>
        <v>Jaipur</v>
      </c>
      <c r="K2829" s="6">
        <f>COUNTIFS(pg_transaction_cleaned!$O$2:$O$5743,A2829,pg_transaction_cleaned!$F$2:$F$5743,"CAPTURE")</f>
        <v>1</v>
      </c>
      <c r="L2829" s="7">
        <f>SUMIFS(pg_transaction_cleaned!$H$2:$H$5743,pg_transaction_cleaned!$O$2:$O$5743,A2829,pg_transaction_cleaned!$F$2:$F$5743,"CAPTURE")</f>
        <v>4798</v>
      </c>
      <c r="M2829" s="6">
        <f>COUNTIFS(pg_transaction_cleaned!$O$2:$O$5743,A2829,pg_transaction_cleaned!$F$2:$F$5743,"REFUND")</f>
        <v>0</v>
      </c>
      <c r="N2829" s="7">
        <f>SUMIFS(pg_transaction_cleaned!$H$2:$H$5743,pg_transaction_cleaned!$O$2:$O$5743,A2829,pg_transaction_cleaned!$F$2:$F$5743,"REFUND")</f>
        <v>0</v>
      </c>
      <c r="O2829" s="6" t="str">
        <f t="shared" si="224"/>
        <v>OK</v>
      </c>
      <c r="P2829" s="8">
        <f t="shared" si="225"/>
        <v>0</v>
      </c>
    </row>
    <row r="2830" spans="1:16" x14ac:dyDescent="0.3">
      <c r="A2830" s="6" t="s">
        <v>5651</v>
      </c>
      <c r="B2830" s="6" t="s">
        <v>11911</v>
      </c>
      <c r="C2830" s="6" t="s">
        <v>5652</v>
      </c>
      <c r="D2830" s="6" t="s">
        <v>48</v>
      </c>
      <c r="E2830" s="6" t="s">
        <v>54</v>
      </c>
      <c r="F2830" s="6" t="s">
        <v>11853</v>
      </c>
      <c r="G2830" s="6" t="s">
        <v>115</v>
      </c>
      <c r="H2830" s="10">
        <f t="shared" si="221"/>
        <v>46266</v>
      </c>
      <c r="I2830" s="7">
        <f t="shared" si="222"/>
        <v>1799</v>
      </c>
      <c r="J2830" s="6" t="str">
        <f t="shared" si="223"/>
        <v>Jaipur</v>
      </c>
      <c r="K2830" s="6">
        <f>COUNTIFS(pg_transaction_cleaned!$O$2:$O$5743,A2830,pg_transaction_cleaned!$F$2:$F$5743,"CAPTURE")</f>
        <v>0</v>
      </c>
      <c r="L2830" s="7">
        <f>SUMIFS(pg_transaction_cleaned!$H$2:$H$5743,pg_transaction_cleaned!$O$2:$O$5743,A2830,pg_transaction_cleaned!$F$2:$F$5743,"CAPTURE")</f>
        <v>0</v>
      </c>
      <c r="M2830" s="6">
        <f>COUNTIFS(pg_transaction_cleaned!$O$2:$O$5743,A2830,pg_transaction_cleaned!$F$2:$F$5743,"REFUND")</f>
        <v>0</v>
      </c>
      <c r="N2830" s="7">
        <f>SUMIFS(pg_transaction_cleaned!$H$2:$H$5743,pg_transaction_cleaned!$O$2:$O$5743,A2830,pg_transaction_cleaned!$F$2:$F$5743,"REFUND")</f>
        <v>0</v>
      </c>
      <c r="O2830" s="6" t="str">
        <f t="shared" si="224"/>
        <v>OK</v>
      </c>
      <c r="P2830" s="8">
        <f t="shared" si="225"/>
        <v>0</v>
      </c>
    </row>
    <row r="2831" spans="1:16" x14ac:dyDescent="0.3">
      <c r="A2831" s="6" t="s">
        <v>5653</v>
      </c>
      <c r="B2831" s="6" t="s">
        <v>11926</v>
      </c>
      <c r="C2831" s="6" t="s">
        <v>5654</v>
      </c>
      <c r="D2831" s="6" t="s">
        <v>48</v>
      </c>
      <c r="E2831" s="6" t="s">
        <v>54</v>
      </c>
      <c r="F2831" s="6" t="s">
        <v>11855</v>
      </c>
      <c r="G2831" s="6" t="s">
        <v>19</v>
      </c>
      <c r="H2831" s="10">
        <f t="shared" si="221"/>
        <v>46270</v>
      </c>
      <c r="I2831" s="7">
        <f t="shared" si="222"/>
        <v>4999</v>
      </c>
      <c r="J2831" s="6" t="str">
        <f t="shared" si="223"/>
        <v>Jaipur</v>
      </c>
      <c r="K2831" s="6">
        <f>COUNTIFS(pg_transaction_cleaned!$O$2:$O$5743,A2831,pg_transaction_cleaned!$F$2:$F$5743,"CAPTURE")</f>
        <v>1</v>
      </c>
      <c r="L2831" s="7">
        <f>SUMIFS(pg_transaction_cleaned!$H$2:$H$5743,pg_transaction_cleaned!$O$2:$O$5743,A2831,pg_transaction_cleaned!$F$2:$F$5743,"CAPTURE")</f>
        <v>4999</v>
      </c>
      <c r="M2831" s="6">
        <f>COUNTIFS(pg_transaction_cleaned!$O$2:$O$5743,A2831,pg_transaction_cleaned!$F$2:$F$5743,"REFUND")</f>
        <v>0</v>
      </c>
      <c r="N2831" s="7">
        <f>SUMIFS(pg_transaction_cleaned!$H$2:$H$5743,pg_transaction_cleaned!$O$2:$O$5743,A2831,pg_transaction_cleaned!$F$2:$F$5743,"REFUND")</f>
        <v>0</v>
      </c>
      <c r="O2831" s="6" t="str">
        <f t="shared" si="224"/>
        <v>OK</v>
      </c>
      <c r="P2831" s="8">
        <f t="shared" si="225"/>
        <v>0</v>
      </c>
    </row>
    <row r="2832" spans="1:16" x14ac:dyDescent="0.3">
      <c r="A2832" s="6" t="s">
        <v>5655</v>
      </c>
      <c r="B2832" s="6" t="s">
        <v>11830</v>
      </c>
      <c r="C2832" s="6" t="s">
        <v>5656</v>
      </c>
      <c r="D2832" s="6" t="s">
        <v>48</v>
      </c>
      <c r="E2832" s="6" t="s">
        <v>18</v>
      </c>
      <c r="F2832" s="6" t="s">
        <v>12110</v>
      </c>
      <c r="G2832" s="6" t="s">
        <v>66</v>
      </c>
      <c r="H2832" s="10">
        <f t="shared" si="221"/>
        <v>46282</v>
      </c>
      <c r="I2832" s="7">
        <f t="shared" si="222"/>
        <v>4597</v>
      </c>
      <c r="J2832" s="6" t="str">
        <f t="shared" si="223"/>
        <v>Jaipur</v>
      </c>
      <c r="K2832" s="6">
        <f>COUNTIFS(pg_transaction_cleaned!$O$2:$O$5743,A2832,pg_transaction_cleaned!$F$2:$F$5743,"CAPTURE")</f>
        <v>1</v>
      </c>
      <c r="L2832" s="7">
        <f>SUMIFS(pg_transaction_cleaned!$H$2:$H$5743,pg_transaction_cleaned!$O$2:$O$5743,A2832,pg_transaction_cleaned!$F$2:$F$5743,"CAPTURE")</f>
        <v>4597</v>
      </c>
      <c r="M2832" s="6">
        <f>COUNTIFS(pg_transaction_cleaned!$O$2:$O$5743,A2832,pg_transaction_cleaned!$F$2:$F$5743,"REFUND")</f>
        <v>1</v>
      </c>
      <c r="N2832" s="7">
        <f>SUMIFS(pg_transaction_cleaned!$H$2:$H$5743,pg_transaction_cleaned!$O$2:$O$5743,A2832,pg_transaction_cleaned!$F$2:$F$5743,"REFUND")</f>
        <v>4597</v>
      </c>
      <c r="O2832" s="6" t="str">
        <f t="shared" si="224"/>
        <v>OK</v>
      </c>
      <c r="P2832" s="8">
        <f t="shared" si="225"/>
        <v>0</v>
      </c>
    </row>
    <row r="2833" spans="1:16" x14ac:dyDescent="0.3">
      <c r="A2833" s="6" t="s">
        <v>5657</v>
      </c>
      <c r="B2833" s="6" t="s">
        <v>11934</v>
      </c>
      <c r="C2833" s="6" t="s">
        <v>5658</v>
      </c>
      <c r="D2833" s="6" t="s">
        <v>34</v>
      </c>
      <c r="E2833" s="6" t="s">
        <v>18</v>
      </c>
      <c r="F2833" s="6" t="s">
        <v>11855</v>
      </c>
      <c r="G2833" s="6" t="s">
        <v>19</v>
      </c>
      <c r="H2833" s="10">
        <f t="shared" si="221"/>
        <v>46271</v>
      </c>
      <c r="I2833" s="7">
        <f t="shared" si="222"/>
        <v>4999</v>
      </c>
      <c r="J2833" s="6" t="str">
        <f t="shared" si="223"/>
        <v>Ahmedabad</v>
      </c>
      <c r="K2833" s="6">
        <f>COUNTIFS(pg_transaction_cleaned!$O$2:$O$5743,A2833,pg_transaction_cleaned!$F$2:$F$5743,"CAPTURE")</f>
        <v>1</v>
      </c>
      <c r="L2833" s="7">
        <f>SUMIFS(pg_transaction_cleaned!$H$2:$H$5743,pg_transaction_cleaned!$O$2:$O$5743,A2833,pg_transaction_cleaned!$F$2:$F$5743,"CAPTURE")</f>
        <v>4999</v>
      </c>
      <c r="M2833" s="6">
        <f>COUNTIFS(pg_transaction_cleaned!$O$2:$O$5743,A2833,pg_transaction_cleaned!$F$2:$F$5743,"REFUND")</f>
        <v>0</v>
      </c>
      <c r="N2833" s="7">
        <f>SUMIFS(pg_transaction_cleaned!$H$2:$H$5743,pg_transaction_cleaned!$O$2:$O$5743,A2833,pg_transaction_cleaned!$F$2:$F$5743,"REFUND")</f>
        <v>0</v>
      </c>
      <c r="O2833" s="6" t="str">
        <f t="shared" si="224"/>
        <v>OK</v>
      </c>
      <c r="P2833" s="8">
        <f t="shared" si="225"/>
        <v>0</v>
      </c>
    </row>
    <row r="2834" spans="1:16" x14ac:dyDescent="0.3">
      <c r="A2834" s="6" t="s">
        <v>5659</v>
      </c>
      <c r="B2834" s="6" t="s">
        <v>11909</v>
      </c>
      <c r="C2834" s="6" t="s">
        <v>5660</v>
      </c>
      <c r="D2834" s="6" t="s">
        <v>26</v>
      </c>
      <c r="E2834" s="6" t="s">
        <v>18</v>
      </c>
      <c r="F2834" s="6" t="s">
        <v>11913</v>
      </c>
      <c r="G2834" s="6" t="s">
        <v>19</v>
      </c>
      <c r="H2834" s="10">
        <f t="shared" si="221"/>
        <v>46276</v>
      </c>
      <c r="I2834" s="7">
        <f t="shared" si="222"/>
        <v>3348</v>
      </c>
      <c r="J2834" s="6" t="str">
        <f t="shared" si="223"/>
        <v>Kolkata</v>
      </c>
      <c r="K2834" s="6">
        <f>COUNTIFS(pg_transaction_cleaned!$O$2:$O$5743,A2834,pg_transaction_cleaned!$F$2:$F$5743,"CAPTURE")</f>
        <v>1</v>
      </c>
      <c r="L2834" s="7">
        <f>SUMIFS(pg_transaction_cleaned!$H$2:$H$5743,pg_transaction_cleaned!$O$2:$O$5743,A2834,pg_transaction_cleaned!$F$2:$F$5743,"CAPTURE")</f>
        <v>3348</v>
      </c>
      <c r="M2834" s="6">
        <f>COUNTIFS(pg_transaction_cleaned!$O$2:$O$5743,A2834,pg_transaction_cleaned!$F$2:$F$5743,"REFUND")</f>
        <v>0</v>
      </c>
      <c r="N2834" s="7">
        <f>SUMIFS(pg_transaction_cleaned!$H$2:$H$5743,pg_transaction_cleaned!$O$2:$O$5743,A2834,pg_transaction_cleaned!$F$2:$F$5743,"REFUND")</f>
        <v>0</v>
      </c>
      <c r="O2834" s="6" t="str">
        <f t="shared" si="224"/>
        <v>OK</v>
      </c>
      <c r="P2834" s="8">
        <f t="shared" si="225"/>
        <v>0</v>
      </c>
    </row>
    <row r="2835" spans="1:16" x14ac:dyDescent="0.3">
      <c r="A2835" s="6" t="s">
        <v>5661</v>
      </c>
      <c r="B2835" s="6" t="s">
        <v>12050</v>
      </c>
      <c r="C2835" s="6" t="s">
        <v>5662</v>
      </c>
      <c r="D2835" s="6" t="s">
        <v>17</v>
      </c>
      <c r="E2835" s="6" t="s">
        <v>18</v>
      </c>
      <c r="F2835" s="6" t="s">
        <v>11929</v>
      </c>
      <c r="G2835" s="6" t="s">
        <v>19</v>
      </c>
      <c r="H2835" s="10">
        <f t="shared" si="221"/>
        <v>46284</v>
      </c>
      <c r="I2835" s="7">
        <f t="shared" si="222"/>
        <v>799</v>
      </c>
      <c r="J2835" s="6" t="str">
        <f t="shared" si="223"/>
        <v>Pune</v>
      </c>
      <c r="K2835" s="6">
        <f>COUNTIFS(pg_transaction_cleaned!$O$2:$O$5743,A2835,pg_transaction_cleaned!$F$2:$F$5743,"CAPTURE")</f>
        <v>1</v>
      </c>
      <c r="L2835" s="7">
        <f>SUMIFS(pg_transaction_cleaned!$H$2:$H$5743,pg_transaction_cleaned!$O$2:$O$5743,A2835,pg_transaction_cleaned!$F$2:$F$5743,"CAPTURE")</f>
        <v>799</v>
      </c>
      <c r="M2835" s="6">
        <f>COUNTIFS(pg_transaction_cleaned!$O$2:$O$5743,A2835,pg_transaction_cleaned!$F$2:$F$5743,"REFUND")</f>
        <v>0</v>
      </c>
      <c r="N2835" s="7">
        <f>SUMIFS(pg_transaction_cleaned!$H$2:$H$5743,pg_transaction_cleaned!$O$2:$O$5743,A2835,pg_transaction_cleaned!$F$2:$F$5743,"REFUND")</f>
        <v>0</v>
      </c>
      <c r="O2835" s="6" t="str">
        <f t="shared" si="224"/>
        <v>OK</v>
      </c>
      <c r="P2835" s="8">
        <f t="shared" si="225"/>
        <v>0</v>
      </c>
    </row>
    <row r="2836" spans="1:16" x14ac:dyDescent="0.3">
      <c r="A2836" s="6" t="s">
        <v>5663</v>
      </c>
      <c r="B2836" s="6" t="s">
        <v>11895</v>
      </c>
      <c r="C2836" s="6" t="s">
        <v>5664</v>
      </c>
      <c r="D2836" s="6" t="s">
        <v>42</v>
      </c>
      <c r="E2836" s="6" t="s">
        <v>27</v>
      </c>
      <c r="F2836" s="6" t="s">
        <v>11853</v>
      </c>
      <c r="G2836" s="6" t="s">
        <v>115</v>
      </c>
      <c r="H2836" s="10">
        <f t="shared" si="221"/>
        <v>46295</v>
      </c>
      <c r="I2836" s="7">
        <f t="shared" si="222"/>
        <v>1799</v>
      </c>
      <c r="J2836" s="6" t="str">
        <f t="shared" si="223"/>
        <v>Hyderabad</v>
      </c>
      <c r="K2836" s="6">
        <f>COUNTIFS(pg_transaction_cleaned!$O$2:$O$5743,A2836,pg_transaction_cleaned!$F$2:$F$5743,"CAPTURE")</f>
        <v>0</v>
      </c>
      <c r="L2836" s="7">
        <f>SUMIFS(pg_transaction_cleaned!$H$2:$H$5743,pg_transaction_cleaned!$O$2:$O$5743,A2836,pg_transaction_cleaned!$F$2:$F$5743,"CAPTURE")</f>
        <v>0</v>
      </c>
      <c r="M2836" s="6">
        <f>COUNTIFS(pg_transaction_cleaned!$O$2:$O$5743,A2836,pg_transaction_cleaned!$F$2:$F$5743,"REFUND")</f>
        <v>0</v>
      </c>
      <c r="N2836" s="7">
        <f>SUMIFS(pg_transaction_cleaned!$H$2:$H$5743,pg_transaction_cleaned!$O$2:$O$5743,A2836,pg_transaction_cleaned!$F$2:$F$5743,"REFUND")</f>
        <v>0</v>
      </c>
      <c r="O2836" s="6" t="str">
        <f t="shared" si="224"/>
        <v>OK</v>
      </c>
      <c r="P2836" s="8">
        <f t="shared" si="225"/>
        <v>0</v>
      </c>
    </row>
    <row r="2837" spans="1:16" x14ac:dyDescent="0.3">
      <c r="A2837" s="6" t="s">
        <v>5665</v>
      </c>
      <c r="B2837" s="6" t="s">
        <v>11905</v>
      </c>
      <c r="C2837" s="6" t="s">
        <v>5666</v>
      </c>
      <c r="D2837" s="6" t="s">
        <v>61</v>
      </c>
      <c r="E2837" s="6" t="s">
        <v>27</v>
      </c>
      <c r="F2837" s="6" t="s">
        <v>11841</v>
      </c>
      <c r="G2837" s="6" t="s">
        <v>19</v>
      </c>
      <c r="H2837" s="10">
        <f t="shared" si="221"/>
        <v>46291</v>
      </c>
      <c r="I2837" s="7">
        <f t="shared" si="222"/>
        <v>2499</v>
      </c>
      <c r="J2837" s="6" t="str">
        <f t="shared" si="223"/>
        <v>Delhi</v>
      </c>
      <c r="K2837" s="6">
        <f>COUNTIFS(pg_transaction_cleaned!$O$2:$O$5743,A2837,pg_transaction_cleaned!$F$2:$F$5743,"CAPTURE")</f>
        <v>1</v>
      </c>
      <c r="L2837" s="7">
        <f>SUMIFS(pg_transaction_cleaned!$H$2:$H$5743,pg_transaction_cleaned!$O$2:$O$5743,A2837,pg_transaction_cleaned!$F$2:$F$5743,"CAPTURE")</f>
        <v>2499</v>
      </c>
      <c r="M2837" s="6">
        <f>COUNTIFS(pg_transaction_cleaned!$O$2:$O$5743,A2837,pg_transaction_cleaned!$F$2:$F$5743,"REFUND")</f>
        <v>0</v>
      </c>
      <c r="N2837" s="7">
        <f>SUMIFS(pg_transaction_cleaned!$H$2:$H$5743,pg_transaction_cleaned!$O$2:$O$5743,A2837,pg_transaction_cleaned!$F$2:$F$5743,"REFUND")</f>
        <v>0</v>
      </c>
      <c r="O2837" s="6" t="str">
        <f t="shared" si="224"/>
        <v>OK</v>
      </c>
      <c r="P2837" s="8">
        <f t="shared" si="225"/>
        <v>0</v>
      </c>
    </row>
    <row r="2838" spans="1:16" x14ac:dyDescent="0.3">
      <c r="A2838" s="6" t="s">
        <v>5667</v>
      </c>
      <c r="B2838" s="6" t="s">
        <v>11844</v>
      </c>
      <c r="C2838" s="6" t="s">
        <v>5668</v>
      </c>
      <c r="D2838" s="6" t="s">
        <v>75</v>
      </c>
      <c r="E2838" s="6" t="s">
        <v>27</v>
      </c>
      <c r="F2838" s="6" t="s">
        <v>11979</v>
      </c>
      <c r="G2838" s="6" t="s">
        <v>80</v>
      </c>
      <c r="H2838" s="10">
        <f t="shared" si="221"/>
        <v>46280</v>
      </c>
      <c r="I2838" s="7">
        <f t="shared" si="222"/>
        <v>8797</v>
      </c>
      <c r="J2838" s="6" t="str">
        <f t="shared" si="223"/>
        <v>Mumbai</v>
      </c>
      <c r="K2838" s="6">
        <f>COUNTIFS(pg_transaction_cleaned!$O$2:$O$5743,A2838,pg_transaction_cleaned!$F$2:$F$5743,"CAPTURE")</f>
        <v>0</v>
      </c>
      <c r="L2838" s="7">
        <f>SUMIFS(pg_transaction_cleaned!$H$2:$H$5743,pg_transaction_cleaned!$O$2:$O$5743,A2838,pg_transaction_cleaned!$F$2:$F$5743,"CAPTURE")</f>
        <v>0</v>
      </c>
      <c r="M2838" s="6">
        <f>COUNTIFS(pg_transaction_cleaned!$O$2:$O$5743,A2838,pg_transaction_cleaned!$F$2:$F$5743,"REFUND")</f>
        <v>0</v>
      </c>
      <c r="N2838" s="7">
        <f>SUMIFS(pg_transaction_cleaned!$H$2:$H$5743,pg_transaction_cleaned!$O$2:$O$5743,A2838,pg_transaction_cleaned!$F$2:$F$5743,"REFUND")</f>
        <v>0</v>
      </c>
      <c r="O2838" s="6" t="str">
        <f t="shared" si="224"/>
        <v>OK</v>
      </c>
      <c r="P2838" s="8">
        <f t="shared" si="225"/>
        <v>0</v>
      </c>
    </row>
    <row r="2839" spans="1:16" x14ac:dyDescent="0.3">
      <c r="A2839" s="6" t="s">
        <v>5669</v>
      </c>
      <c r="B2839" s="6" t="s">
        <v>11981</v>
      </c>
      <c r="C2839" s="6" t="s">
        <v>1349</v>
      </c>
      <c r="D2839" s="6" t="s">
        <v>17</v>
      </c>
      <c r="E2839" s="6" t="s">
        <v>27</v>
      </c>
      <c r="F2839" s="6" t="s">
        <v>12191</v>
      </c>
      <c r="G2839" s="6" t="s">
        <v>19</v>
      </c>
      <c r="H2839" s="10">
        <f t="shared" si="221"/>
        <v>46274</v>
      </c>
      <c r="I2839" s="7">
        <f t="shared" si="222"/>
        <v>2499</v>
      </c>
      <c r="J2839" s="6" t="str">
        <f t="shared" si="223"/>
        <v>Pune</v>
      </c>
      <c r="K2839" s="6">
        <f>COUNTIFS(pg_transaction_cleaned!$O$2:$O$5743,A2839,pg_transaction_cleaned!$F$2:$F$5743,"CAPTURE")</f>
        <v>1</v>
      </c>
      <c r="L2839" s="7">
        <f>SUMIFS(pg_transaction_cleaned!$H$2:$H$5743,pg_transaction_cleaned!$O$2:$O$5743,A2839,pg_transaction_cleaned!$F$2:$F$5743,"CAPTURE")</f>
        <v>2499</v>
      </c>
      <c r="M2839" s="6">
        <f>COUNTIFS(pg_transaction_cleaned!$O$2:$O$5743,A2839,pg_transaction_cleaned!$F$2:$F$5743,"REFUND")</f>
        <v>0</v>
      </c>
      <c r="N2839" s="7">
        <f>SUMIFS(pg_transaction_cleaned!$H$2:$H$5743,pg_transaction_cleaned!$O$2:$O$5743,A2839,pg_transaction_cleaned!$F$2:$F$5743,"REFUND")</f>
        <v>0</v>
      </c>
      <c r="O2839" s="6" t="str">
        <f t="shared" si="224"/>
        <v>OK</v>
      </c>
      <c r="P2839" s="8">
        <f t="shared" si="225"/>
        <v>0</v>
      </c>
    </row>
    <row r="2840" spans="1:16" x14ac:dyDescent="0.3">
      <c r="A2840" s="6" t="s">
        <v>5670</v>
      </c>
      <c r="B2840" s="6" t="s">
        <v>11873</v>
      </c>
      <c r="C2840" s="6" t="s">
        <v>5671</v>
      </c>
      <c r="D2840" s="6" t="s">
        <v>23</v>
      </c>
      <c r="E2840" s="6" t="s">
        <v>18</v>
      </c>
      <c r="F2840" s="6" t="s">
        <v>11910</v>
      </c>
      <c r="G2840" s="6" t="s">
        <v>19</v>
      </c>
      <c r="H2840" s="10">
        <f t="shared" si="221"/>
        <v>46291</v>
      </c>
      <c r="I2840" s="7">
        <f t="shared" si="222"/>
        <v>1648</v>
      </c>
      <c r="J2840" s="6" t="str">
        <f t="shared" si="223"/>
        <v>Bengaluru</v>
      </c>
      <c r="K2840" s="6">
        <f>COUNTIFS(pg_transaction_cleaned!$O$2:$O$5743,A2840,pg_transaction_cleaned!$F$2:$F$5743,"CAPTURE")</f>
        <v>1</v>
      </c>
      <c r="L2840" s="7">
        <f>SUMIFS(pg_transaction_cleaned!$H$2:$H$5743,pg_transaction_cleaned!$O$2:$O$5743,A2840,pg_transaction_cleaned!$F$2:$F$5743,"CAPTURE")</f>
        <v>1648</v>
      </c>
      <c r="M2840" s="6">
        <f>COUNTIFS(pg_transaction_cleaned!$O$2:$O$5743,A2840,pg_transaction_cleaned!$F$2:$F$5743,"REFUND")</f>
        <v>0</v>
      </c>
      <c r="N2840" s="7">
        <f>SUMIFS(pg_transaction_cleaned!$H$2:$H$5743,pg_transaction_cleaned!$O$2:$O$5743,A2840,pg_transaction_cleaned!$F$2:$F$5743,"REFUND")</f>
        <v>0</v>
      </c>
      <c r="O2840" s="6" t="str">
        <f t="shared" si="224"/>
        <v>OK</v>
      </c>
      <c r="P2840" s="8">
        <f t="shared" si="225"/>
        <v>0</v>
      </c>
    </row>
    <row r="2841" spans="1:16" x14ac:dyDescent="0.3">
      <c r="A2841" s="6" t="s">
        <v>5672</v>
      </c>
      <c r="B2841" s="6" t="s">
        <v>11859</v>
      </c>
      <c r="C2841" s="6" t="s">
        <v>5673</v>
      </c>
      <c r="D2841" s="6" t="s">
        <v>23</v>
      </c>
      <c r="E2841" s="6" t="s">
        <v>27</v>
      </c>
      <c r="F2841" s="6" t="s">
        <v>11860</v>
      </c>
      <c r="G2841" s="6" t="s">
        <v>115</v>
      </c>
      <c r="H2841" s="10">
        <f t="shared" si="221"/>
        <v>46271</v>
      </c>
      <c r="I2841" s="7">
        <f t="shared" si="222"/>
        <v>3798</v>
      </c>
      <c r="J2841" s="6" t="str">
        <f t="shared" si="223"/>
        <v>Bengaluru</v>
      </c>
      <c r="K2841" s="6">
        <f>COUNTIFS(pg_transaction_cleaned!$O$2:$O$5743,A2841,pg_transaction_cleaned!$F$2:$F$5743,"CAPTURE")</f>
        <v>0</v>
      </c>
      <c r="L2841" s="7">
        <f>SUMIFS(pg_transaction_cleaned!$H$2:$H$5743,pg_transaction_cleaned!$O$2:$O$5743,A2841,pg_transaction_cleaned!$F$2:$F$5743,"CAPTURE")</f>
        <v>0</v>
      </c>
      <c r="M2841" s="6">
        <f>COUNTIFS(pg_transaction_cleaned!$O$2:$O$5743,A2841,pg_transaction_cleaned!$F$2:$F$5743,"REFUND")</f>
        <v>0</v>
      </c>
      <c r="N2841" s="7">
        <f>SUMIFS(pg_transaction_cleaned!$H$2:$H$5743,pg_transaction_cleaned!$O$2:$O$5743,A2841,pg_transaction_cleaned!$F$2:$F$5743,"REFUND")</f>
        <v>0</v>
      </c>
      <c r="O2841" s="6" t="str">
        <f t="shared" si="224"/>
        <v>OK</v>
      </c>
      <c r="P2841" s="8">
        <f t="shared" si="225"/>
        <v>0</v>
      </c>
    </row>
    <row r="2842" spans="1:16" x14ac:dyDescent="0.3">
      <c r="A2842" s="6" t="s">
        <v>5674</v>
      </c>
      <c r="B2842" s="6" t="s">
        <v>11834</v>
      </c>
      <c r="C2842" s="6" t="s">
        <v>5675</v>
      </c>
      <c r="D2842" s="6" t="s">
        <v>26</v>
      </c>
      <c r="E2842" s="6" t="s">
        <v>18</v>
      </c>
      <c r="F2842" s="6" t="s">
        <v>12143</v>
      </c>
      <c r="G2842" s="6" t="s">
        <v>19</v>
      </c>
      <c r="H2842" s="10">
        <f t="shared" si="221"/>
        <v>46276</v>
      </c>
      <c r="I2842" s="7">
        <f t="shared" si="222"/>
        <v>2647</v>
      </c>
      <c r="J2842" s="6" t="str">
        <f t="shared" si="223"/>
        <v>Kolkata</v>
      </c>
      <c r="K2842" s="6">
        <f>COUNTIFS(pg_transaction_cleaned!$O$2:$O$5743,A2842,pg_transaction_cleaned!$F$2:$F$5743,"CAPTURE")</f>
        <v>1</v>
      </c>
      <c r="L2842" s="7">
        <f>SUMIFS(pg_transaction_cleaned!$H$2:$H$5743,pg_transaction_cleaned!$O$2:$O$5743,A2842,pg_transaction_cleaned!$F$2:$F$5743,"CAPTURE")</f>
        <v>2647</v>
      </c>
      <c r="M2842" s="6">
        <f>COUNTIFS(pg_transaction_cleaned!$O$2:$O$5743,A2842,pg_transaction_cleaned!$F$2:$F$5743,"REFUND")</f>
        <v>0</v>
      </c>
      <c r="N2842" s="7">
        <f>SUMIFS(pg_transaction_cleaned!$H$2:$H$5743,pg_transaction_cleaned!$O$2:$O$5743,A2842,pg_transaction_cleaned!$F$2:$F$5743,"REFUND")</f>
        <v>0</v>
      </c>
      <c r="O2842" s="6" t="str">
        <f t="shared" si="224"/>
        <v>OK</v>
      </c>
      <c r="P2842" s="8">
        <f t="shared" si="225"/>
        <v>0</v>
      </c>
    </row>
    <row r="2843" spans="1:16" x14ac:dyDescent="0.3">
      <c r="A2843" s="6" t="s">
        <v>5676</v>
      </c>
      <c r="B2843" s="6" t="s">
        <v>11882</v>
      </c>
      <c r="C2843" s="6" t="s">
        <v>5677</v>
      </c>
      <c r="D2843" s="6" t="s">
        <v>42</v>
      </c>
      <c r="E2843" s="6" t="s">
        <v>27</v>
      </c>
      <c r="F2843" s="6" t="s">
        <v>11902</v>
      </c>
      <c r="G2843" s="6" t="s">
        <v>19</v>
      </c>
      <c r="H2843" s="10">
        <f t="shared" si="221"/>
        <v>46271</v>
      </c>
      <c r="I2843" s="7">
        <f t="shared" si="222"/>
        <v>2999</v>
      </c>
      <c r="J2843" s="6" t="str">
        <f t="shared" si="223"/>
        <v>Hyderabad</v>
      </c>
      <c r="K2843" s="6">
        <f>COUNTIFS(pg_transaction_cleaned!$O$2:$O$5743,A2843,pg_transaction_cleaned!$F$2:$F$5743,"CAPTURE")</f>
        <v>1</v>
      </c>
      <c r="L2843" s="7">
        <f>SUMIFS(pg_transaction_cleaned!$H$2:$H$5743,pg_transaction_cleaned!$O$2:$O$5743,A2843,pg_transaction_cleaned!$F$2:$F$5743,"CAPTURE")</f>
        <v>2999</v>
      </c>
      <c r="M2843" s="6">
        <f>COUNTIFS(pg_transaction_cleaned!$O$2:$O$5743,A2843,pg_transaction_cleaned!$F$2:$F$5743,"REFUND")</f>
        <v>0</v>
      </c>
      <c r="N2843" s="7">
        <f>SUMIFS(pg_transaction_cleaned!$H$2:$H$5743,pg_transaction_cleaned!$O$2:$O$5743,A2843,pg_transaction_cleaned!$F$2:$F$5743,"REFUND")</f>
        <v>0</v>
      </c>
      <c r="O2843" s="6" t="str">
        <f t="shared" si="224"/>
        <v>OK</v>
      </c>
      <c r="P2843" s="8">
        <f t="shared" si="225"/>
        <v>0</v>
      </c>
    </row>
    <row r="2844" spans="1:16" x14ac:dyDescent="0.3">
      <c r="A2844" s="6" t="s">
        <v>5678</v>
      </c>
      <c r="B2844" s="6" t="s">
        <v>11923</v>
      </c>
      <c r="C2844" s="6" t="s">
        <v>5679</v>
      </c>
      <c r="D2844" s="6" t="s">
        <v>26</v>
      </c>
      <c r="E2844" s="6" t="s">
        <v>27</v>
      </c>
      <c r="F2844" s="6" t="s">
        <v>11856</v>
      </c>
      <c r="G2844" s="6" t="s">
        <v>19</v>
      </c>
      <c r="H2844" s="10">
        <f t="shared" si="221"/>
        <v>46292</v>
      </c>
      <c r="I2844" s="7">
        <f t="shared" si="222"/>
        <v>2598</v>
      </c>
      <c r="J2844" s="6" t="str">
        <f t="shared" si="223"/>
        <v>Kolkata</v>
      </c>
      <c r="K2844" s="6">
        <f>COUNTIFS(pg_transaction_cleaned!$O$2:$O$5743,A2844,pg_transaction_cleaned!$F$2:$F$5743,"CAPTURE")</f>
        <v>1</v>
      </c>
      <c r="L2844" s="7">
        <f>SUMIFS(pg_transaction_cleaned!$H$2:$H$5743,pg_transaction_cleaned!$O$2:$O$5743,A2844,pg_transaction_cleaned!$F$2:$F$5743,"CAPTURE")</f>
        <v>2598</v>
      </c>
      <c r="M2844" s="6">
        <f>COUNTIFS(pg_transaction_cleaned!$O$2:$O$5743,A2844,pg_transaction_cleaned!$F$2:$F$5743,"REFUND")</f>
        <v>0</v>
      </c>
      <c r="N2844" s="7">
        <f>SUMIFS(pg_transaction_cleaned!$H$2:$H$5743,pg_transaction_cleaned!$O$2:$O$5743,A2844,pg_transaction_cleaned!$F$2:$F$5743,"REFUND")</f>
        <v>0</v>
      </c>
      <c r="O2844" s="6" t="str">
        <f t="shared" si="224"/>
        <v>OK</v>
      </c>
      <c r="P2844" s="8">
        <f t="shared" si="225"/>
        <v>0</v>
      </c>
    </row>
    <row r="2845" spans="1:16" x14ac:dyDescent="0.3">
      <c r="A2845" s="6" t="s">
        <v>5680</v>
      </c>
      <c r="B2845" s="6" t="s">
        <v>11897</v>
      </c>
      <c r="C2845" s="6" t="s">
        <v>571</v>
      </c>
      <c r="D2845" s="6" t="s">
        <v>75</v>
      </c>
      <c r="E2845" s="6" t="s">
        <v>18</v>
      </c>
      <c r="F2845" s="6" t="s">
        <v>11863</v>
      </c>
      <c r="G2845" s="6" t="s">
        <v>19</v>
      </c>
      <c r="H2845" s="10">
        <f t="shared" si="221"/>
        <v>46266</v>
      </c>
      <c r="I2845" s="7">
        <f t="shared" si="222"/>
        <v>1499</v>
      </c>
      <c r="J2845" s="6" t="str">
        <f t="shared" si="223"/>
        <v>Mumbai</v>
      </c>
      <c r="K2845" s="6">
        <f>COUNTIFS(pg_transaction_cleaned!$O$2:$O$5743,A2845,pg_transaction_cleaned!$F$2:$F$5743,"CAPTURE")</f>
        <v>1</v>
      </c>
      <c r="L2845" s="7">
        <f>SUMIFS(pg_transaction_cleaned!$H$2:$H$5743,pg_transaction_cleaned!$O$2:$O$5743,A2845,pg_transaction_cleaned!$F$2:$F$5743,"CAPTURE")</f>
        <v>1499</v>
      </c>
      <c r="M2845" s="6">
        <f>COUNTIFS(pg_transaction_cleaned!$O$2:$O$5743,A2845,pg_transaction_cleaned!$F$2:$F$5743,"REFUND")</f>
        <v>0</v>
      </c>
      <c r="N2845" s="7">
        <f>SUMIFS(pg_transaction_cleaned!$H$2:$H$5743,pg_transaction_cleaned!$O$2:$O$5743,A2845,pg_transaction_cleaned!$F$2:$F$5743,"REFUND")</f>
        <v>0</v>
      </c>
      <c r="O2845" s="6" t="str">
        <f t="shared" si="224"/>
        <v>OK</v>
      </c>
      <c r="P2845" s="8">
        <f t="shared" si="225"/>
        <v>0</v>
      </c>
    </row>
    <row r="2846" spans="1:16" x14ac:dyDescent="0.3">
      <c r="A2846" s="6" t="s">
        <v>5681</v>
      </c>
      <c r="B2846" s="6" t="s">
        <v>11926</v>
      </c>
      <c r="C2846" s="6" t="s">
        <v>5682</v>
      </c>
      <c r="D2846" s="6" t="s">
        <v>37</v>
      </c>
      <c r="E2846" s="6" t="s">
        <v>18</v>
      </c>
      <c r="F2846" s="6" t="s">
        <v>11990</v>
      </c>
      <c r="G2846" s="6" t="s">
        <v>19</v>
      </c>
      <c r="H2846" s="10">
        <f t="shared" si="221"/>
        <v>46270</v>
      </c>
      <c r="I2846" s="7">
        <f t="shared" si="222"/>
        <v>1348</v>
      </c>
      <c r="J2846" s="6" t="str">
        <f t="shared" si="223"/>
        <v>Lucknow</v>
      </c>
      <c r="K2846" s="6">
        <f>COUNTIFS(pg_transaction_cleaned!$O$2:$O$5743,A2846,pg_transaction_cleaned!$F$2:$F$5743,"CAPTURE")</f>
        <v>1</v>
      </c>
      <c r="L2846" s="7">
        <f>SUMIFS(pg_transaction_cleaned!$H$2:$H$5743,pg_transaction_cleaned!$O$2:$O$5743,A2846,pg_transaction_cleaned!$F$2:$F$5743,"CAPTURE")</f>
        <v>1348</v>
      </c>
      <c r="M2846" s="6">
        <f>COUNTIFS(pg_transaction_cleaned!$O$2:$O$5743,A2846,pg_transaction_cleaned!$F$2:$F$5743,"REFUND")</f>
        <v>0</v>
      </c>
      <c r="N2846" s="7">
        <f>SUMIFS(pg_transaction_cleaned!$H$2:$H$5743,pg_transaction_cleaned!$O$2:$O$5743,A2846,pg_transaction_cleaned!$F$2:$F$5743,"REFUND")</f>
        <v>0</v>
      </c>
      <c r="O2846" s="6" t="str">
        <f t="shared" si="224"/>
        <v>OK</v>
      </c>
      <c r="P2846" s="8">
        <f t="shared" si="225"/>
        <v>0</v>
      </c>
    </row>
    <row r="2847" spans="1:16" x14ac:dyDescent="0.3">
      <c r="A2847" s="6" t="s">
        <v>5683</v>
      </c>
      <c r="B2847" s="6" t="s">
        <v>11940</v>
      </c>
      <c r="C2847" s="6" t="s">
        <v>5684</v>
      </c>
      <c r="D2847" s="6" t="s">
        <v>61</v>
      </c>
      <c r="E2847" s="6" t="s">
        <v>18</v>
      </c>
      <c r="F2847" s="6" t="s">
        <v>11861</v>
      </c>
      <c r="G2847" s="6" t="s">
        <v>19</v>
      </c>
      <c r="H2847" s="10">
        <f t="shared" si="221"/>
        <v>46290</v>
      </c>
      <c r="I2847" s="7">
        <f t="shared" si="222"/>
        <v>7999</v>
      </c>
      <c r="J2847" s="6" t="str">
        <f t="shared" si="223"/>
        <v>Delhi</v>
      </c>
      <c r="K2847" s="6">
        <f>COUNTIFS(pg_transaction_cleaned!$O$2:$O$5743,A2847,pg_transaction_cleaned!$F$2:$F$5743,"CAPTURE")</f>
        <v>1</v>
      </c>
      <c r="L2847" s="7">
        <f>SUMIFS(pg_transaction_cleaned!$H$2:$H$5743,pg_transaction_cleaned!$O$2:$O$5743,A2847,pg_transaction_cleaned!$F$2:$F$5743,"CAPTURE")</f>
        <v>7999</v>
      </c>
      <c r="M2847" s="6">
        <f>COUNTIFS(pg_transaction_cleaned!$O$2:$O$5743,A2847,pg_transaction_cleaned!$F$2:$F$5743,"REFUND")</f>
        <v>0</v>
      </c>
      <c r="N2847" s="7">
        <f>SUMIFS(pg_transaction_cleaned!$H$2:$H$5743,pg_transaction_cleaned!$O$2:$O$5743,A2847,pg_transaction_cleaned!$F$2:$F$5743,"REFUND")</f>
        <v>0</v>
      </c>
      <c r="O2847" s="6" t="str">
        <f t="shared" si="224"/>
        <v>OK</v>
      </c>
      <c r="P2847" s="8">
        <f t="shared" si="225"/>
        <v>0</v>
      </c>
    </row>
    <row r="2848" spans="1:16" x14ac:dyDescent="0.3">
      <c r="A2848" s="6" t="s">
        <v>5685</v>
      </c>
      <c r="B2848" s="6" t="s">
        <v>11928</v>
      </c>
      <c r="C2848" s="6" t="s">
        <v>5686</v>
      </c>
      <c r="D2848" s="6" t="s">
        <v>48</v>
      </c>
      <c r="E2848" s="6" t="s">
        <v>18</v>
      </c>
      <c r="F2848" s="6" t="s">
        <v>12078</v>
      </c>
      <c r="G2848" s="6" t="s">
        <v>19</v>
      </c>
      <c r="H2848" s="10">
        <f t="shared" si="221"/>
        <v>46266</v>
      </c>
      <c r="I2848" s="7">
        <f t="shared" si="222"/>
        <v>7498</v>
      </c>
      <c r="J2848" s="6" t="str">
        <f t="shared" si="223"/>
        <v>Jaipur</v>
      </c>
      <c r="K2848" s="6">
        <f>COUNTIFS(pg_transaction_cleaned!$O$2:$O$5743,A2848,pg_transaction_cleaned!$F$2:$F$5743,"CAPTURE")</f>
        <v>1</v>
      </c>
      <c r="L2848" s="7">
        <f>SUMIFS(pg_transaction_cleaned!$H$2:$H$5743,pg_transaction_cleaned!$O$2:$O$5743,A2848,pg_transaction_cleaned!$F$2:$F$5743,"CAPTURE")</f>
        <v>7498</v>
      </c>
      <c r="M2848" s="6">
        <f>COUNTIFS(pg_transaction_cleaned!$O$2:$O$5743,A2848,pg_transaction_cleaned!$F$2:$F$5743,"REFUND")</f>
        <v>0</v>
      </c>
      <c r="N2848" s="7">
        <f>SUMIFS(pg_transaction_cleaned!$H$2:$H$5743,pg_transaction_cleaned!$O$2:$O$5743,A2848,pg_transaction_cleaned!$F$2:$F$5743,"REFUND")</f>
        <v>0</v>
      </c>
      <c r="O2848" s="6" t="str">
        <f t="shared" si="224"/>
        <v>OK</v>
      </c>
      <c r="P2848" s="8">
        <f t="shared" si="225"/>
        <v>0</v>
      </c>
    </row>
    <row r="2849" spans="1:16" x14ac:dyDescent="0.3">
      <c r="A2849" s="6" t="s">
        <v>5687</v>
      </c>
      <c r="B2849" s="6" t="s">
        <v>11868</v>
      </c>
      <c r="C2849" s="6" t="s">
        <v>5688</v>
      </c>
      <c r="D2849" s="6" t="s">
        <v>26</v>
      </c>
      <c r="E2849" s="6" t="s">
        <v>18</v>
      </c>
      <c r="F2849" s="6" t="s">
        <v>11889</v>
      </c>
      <c r="G2849" s="6" t="s">
        <v>19</v>
      </c>
      <c r="H2849" s="10">
        <f t="shared" si="221"/>
        <v>46288</v>
      </c>
      <c r="I2849" s="7">
        <f t="shared" si="222"/>
        <v>3098</v>
      </c>
      <c r="J2849" s="6" t="str">
        <f t="shared" si="223"/>
        <v>Kolkata</v>
      </c>
      <c r="K2849" s="6">
        <f>COUNTIFS(pg_transaction_cleaned!$O$2:$O$5743,A2849,pg_transaction_cleaned!$F$2:$F$5743,"CAPTURE")</f>
        <v>1</v>
      </c>
      <c r="L2849" s="7">
        <f>SUMIFS(pg_transaction_cleaned!$H$2:$H$5743,pg_transaction_cleaned!$O$2:$O$5743,A2849,pg_transaction_cleaned!$F$2:$F$5743,"CAPTURE")</f>
        <v>3098</v>
      </c>
      <c r="M2849" s="6">
        <f>COUNTIFS(pg_transaction_cleaned!$O$2:$O$5743,A2849,pg_transaction_cleaned!$F$2:$F$5743,"REFUND")</f>
        <v>0</v>
      </c>
      <c r="N2849" s="7">
        <f>SUMIFS(pg_transaction_cleaned!$H$2:$H$5743,pg_transaction_cleaned!$O$2:$O$5743,A2849,pg_transaction_cleaned!$F$2:$F$5743,"REFUND")</f>
        <v>0</v>
      </c>
      <c r="O2849" s="6" t="str">
        <f t="shared" si="224"/>
        <v>OK</v>
      </c>
      <c r="P2849" s="8">
        <f t="shared" si="225"/>
        <v>0</v>
      </c>
    </row>
    <row r="2850" spans="1:16" x14ac:dyDescent="0.3">
      <c r="A2850" s="6" t="s">
        <v>5689</v>
      </c>
      <c r="B2850" s="6" t="s">
        <v>11958</v>
      </c>
      <c r="C2850" s="6" t="s">
        <v>5690</v>
      </c>
      <c r="D2850" s="6" t="s">
        <v>26</v>
      </c>
      <c r="E2850" s="6" t="s">
        <v>27</v>
      </c>
      <c r="F2850" s="6" t="s">
        <v>11855</v>
      </c>
      <c r="G2850" s="6" t="s">
        <v>19</v>
      </c>
      <c r="H2850" s="10">
        <f t="shared" si="221"/>
        <v>46281</v>
      </c>
      <c r="I2850" s="7">
        <f t="shared" si="222"/>
        <v>4999</v>
      </c>
      <c r="J2850" s="6" t="str">
        <f t="shared" si="223"/>
        <v>Kolkata</v>
      </c>
      <c r="K2850" s="6">
        <f>COUNTIFS(pg_transaction_cleaned!$O$2:$O$5743,A2850,pg_transaction_cleaned!$F$2:$F$5743,"CAPTURE")</f>
        <v>1</v>
      </c>
      <c r="L2850" s="7">
        <f>SUMIFS(pg_transaction_cleaned!$H$2:$H$5743,pg_transaction_cleaned!$O$2:$O$5743,A2850,pg_transaction_cleaned!$F$2:$F$5743,"CAPTURE")</f>
        <v>4999</v>
      </c>
      <c r="M2850" s="6">
        <f>COUNTIFS(pg_transaction_cleaned!$O$2:$O$5743,A2850,pg_transaction_cleaned!$F$2:$F$5743,"REFUND")</f>
        <v>0</v>
      </c>
      <c r="N2850" s="7">
        <f>SUMIFS(pg_transaction_cleaned!$H$2:$H$5743,pg_transaction_cleaned!$O$2:$O$5743,A2850,pg_transaction_cleaned!$F$2:$F$5743,"REFUND")</f>
        <v>0</v>
      </c>
      <c r="O2850" s="6" t="str">
        <f t="shared" si="224"/>
        <v>OK</v>
      </c>
      <c r="P2850" s="8">
        <f t="shared" si="225"/>
        <v>0</v>
      </c>
    </row>
    <row r="2851" spans="1:16" x14ac:dyDescent="0.3">
      <c r="A2851" s="6" t="s">
        <v>5691</v>
      </c>
      <c r="B2851" s="6" t="s">
        <v>11928</v>
      </c>
      <c r="C2851" s="6" t="s">
        <v>5692</v>
      </c>
      <c r="D2851" s="6" t="s">
        <v>37</v>
      </c>
      <c r="E2851" s="6" t="s">
        <v>18</v>
      </c>
      <c r="F2851" s="6" t="s">
        <v>12129</v>
      </c>
      <c r="G2851" s="6" t="s">
        <v>19</v>
      </c>
      <c r="H2851" s="10">
        <f t="shared" si="221"/>
        <v>46266</v>
      </c>
      <c r="I2851" s="7">
        <f t="shared" si="222"/>
        <v>8348</v>
      </c>
      <c r="J2851" s="6" t="str">
        <f t="shared" si="223"/>
        <v>Lucknow</v>
      </c>
      <c r="K2851" s="6">
        <f>COUNTIFS(pg_transaction_cleaned!$O$2:$O$5743,A2851,pg_transaction_cleaned!$F$2:$F$5743,"CAPTURE")</f>
        <v>0</v>
      </c>
      <c r="L2851" s="7">
        <f>SUMIFS(pg_transaction_cleaned!$H$2:$H$5743,pg_transaction_cleaned!$O$2:$O$5743,A2851,pg_transaction_cleaned!$F$2:$F$5743,"CAPTURE")</f>
        <v>0</v>
      </c>
      <c r="M2851" s="6">
        <f>COUNTIFS(pg_transaction_cleaned!$O$2:$O$5743,A2851,pg_transaction_cleaned!$F$2:$F$5743,"REFUND")</f>
        <v>0</v>
      </c>
      <c r="N2851" s="7">
        <f>SUMIFS(pg_transaction_cleaned!$H$2:$H$5743,pg_transaction_cleaned!$O$2:$O$5743,A2851,pg_transaction_cleaned!$F$2:$F$5743,"REFUND")</f>
        <v>0</v>
      </c>
      <c r="O2851" s="6" t="str">
        <f t="shared" si="224"/>
        <v>Paid, no payment</v>
      </c>
      <c r="P2851" s="8">
        <f t="shared" si="225"/>
        <v>8348</v>
      </c>
    </row>
    <row r="2852" spans="1:16" x14ac:dyDescent="0.3">
      <c r="A2852" s="6" t="s">
        <v>5693</v>
      </c>
      <c r="B2852" s="6" t="s">
        <v>11970</v>
      </c>
      <c r="C2852" s="6" t="s">
        <v>5694</v>
      </c>
      <c r="D2852" s="6" t="s">
        <v>23</v>
      </c>
      <c r="E2852" s="6" t="s">
        <v>27</v>
      </c>
      <c r="F2852" s="6" t="s">
        <v>12201</v>
      </c>
      <c r="G2852" s="6" t="s">
        <v>19</v>
      </c>
      <c r="H2852" s="10">
        <f t="shared" si="221"/>
        <v>46294</v>
      </c>
      <c r="I2852" s="7">
        <f t="shared" si="222"/>
        <v>4597</v>
      </c>
      <c r="J2852" s="6" t="str">
        <f t="shared" si="223"/>
        <v>Bengaluru</v>
      </c>
      <c r="K2852" s="6">
        <f>COUNTIFS(pg_transaction_cleaned!$O$2:$O$5743,A2852,pg_transaction_cleaned!$F$2:$F$5743,"CAPTURE")</f>
        <v>1</v>
      </c>
      <c r="L2852" s="7">
        <f>SUMIFS(pg_transaction_cleaned!$H$2:$H$5743,pg_transaction_cleaned!$O$2:$O$5743,A2852,pg_transaction_cleaned!$F$2:$F$5743,"CAPTURE")</f>
        <v>4597</v>
      </c>
      <c r="M2852" s="6">
        <f>COUNTIFS(pg_transaction_cleaned!$O$2:$O$5743,A2852,pg_transaction_cleaned!$F$2:$F$5743,"REFUND")</f>
        <v>0</v>
      </c>
      <c r="N2852" s="7">
        <f>SUMIFS(pg_transaction_cleaned!$H$2:$H$5743,pg_transaction_cleaned!$O$2:$O$5743,A2852,pg_transaction_cleaned!$F$2:$F$5743,"REFUND")</f>
        <v>0</v>
      </c>
      <c r="O2852" s="6" t="str">
        <f t="shared" si="224"/>
        <v>OK</v>
      </c>
      <c r="P2852" s="8">
        <f t="shared" si="225"/>
        <v>0</v>
      </c>
    </row>
    <row r="2853" spans="1:16" x14ac:dyDescent="0.3">
      <c r="A2853" s="6" t="s">
        <v>5695</v>
      </c>
      <c r="B2853" s="6" t="s">
        <v>11980</v>
      </c>
      <c r="C2853" s="6" t="s">
        <v>5696</v>
      </c>
      <c r="D2853" s="6" t="s">
        <v>51</v>
      </c>
      <c r="E2853" s="6" t="s">
        <v>27</v>
      </c>
      <c r="F2853" s="6" t="s">
        <v>11969</v>
      </c>
      <c r="G2853" s="6" t="s">
        <v>19</v>
      </c>
      <c r="H2853" s="10">
        <f t="shared" si="221"/>
        <v>46288</v>
      </c>
      <c r="I2853" s="7">
        <f t="shared" si="222"/>
        <v>948</v>
      </c>
      <c r="J2853" s="6" t="str">
        <f t="shared" si="223"/>
        <v>Chennai</v>
      </c>
      <c r="K2853" s="6">
        <f>COUNTIFS(pg_transaction_cleaned!$O$2:$O$5743,A2853,pg_transaction_cleaned!$F$2:$F$5743,"CAPTURE")</f>
        <v>1</v>
      </c>
      <c r="L2853" s="7">
        <f>SUMIFS(pg_transaction_cleaned!$H$2:$H$5743,pg_transaction_cleaned!$O$2:$O$5743,A2853,pg_transaction_cleaned!$F$2:$F$5743,"CAPTURE")</f>
        <v>948</v>
      </c>
      <c r="M2853" s="6">
        <f>COUNTIFS(pg_transaction_cleaned!$O$2:$O$5743,A2853,pg_transaction_cleaned!$F$2:$F$5743,"REFUND")</f>
        <v>0</v>
      </c>
      <c r="N2853" s="7">
        <f>SUMIFS(pg_transaction_cleaned!$H$2:$H$5743,pg_transaction_cleaned!$O$2:$O$5743,A2853,pg_transaction_cleaned!$F$2:$F$5743,"REFUND")</f>
        <v>0</v>
      </c>
      <c r="O2853" s="6" t="str">
        <f t="shared" si="224"/>
        <v>OK</v>
      </c>
      <c r="P2853" s="8">
        <f t="shared" si="225"/>
        <v>0</v>
      </c>
    </row>
    <row r="2854" spans="1:16" x14ac:dyDescent="0.3">
      <c r="A2854" s="6" t="s">
        <v>5697</v>
      </c>
      <c r="B2854" s="6" t="s">
        <v>11934</v>
      </c>
      <c r="C2854" s="6" t="s">
        <v>5698</v>
      </c>
      <c r="D2854" s="6" t="s">
        <v>17</v>
      </c>
      <c r="E2854" s="6" t="s">
        <v>18</v>
      </c>
      <c r="F2854" s="6" t="s">
        <v>11827</v>
      </c>
      <c r="G2854" s="6" t="s">
        <v>115</v>
      </c>
      <c r="H2854" s="10">
        <f t="shared" si="221"/>
        <v>46271</v>
      </c>
      <c r="I2854" s="7">
        <f t="shared" si="222"/>
        <v>299</v>
      </c>
      <c r="J2854" s="6" t="str">
        <f t="shared" si="223"/>
        <v>Pune</v>
      </c>
      <c r="K2854" s="6">
        <f>COUNTIFS(pg_transaction_cleaned!$O$2:$O$5743,A2854,pg_transaction_cleaned!$F$2:$F$5743,"CAPTURE")</f>
        <v>0</v>
      </c>
      <c r="L2854" s="7">
        <f>SUMIFS(pg_transaction_cleaned!$H$2:$H$5743,pg_transaction_cleaned!$O$2:$O$5743,A2854,pg_transaction_cleaned!$F$2:$F$5743,"CAPTURE")</f>
        <v>0</v>
      </c>
      <c r="M2854" s="6">
        <f>COUNTIFS(pg_transaction_cleaned!$O$2:$O$5743,A2854,pg_transaction_cleaned!$F$2:$F$5743,"REFUND")</f>
        <v>0</v>
      </c>
      <c r="N2854" s="7">
        <f>SUMIFS(pg_transaction_cleaned!$H$2:$H$5743,pg_transaction_cleaned!$O$2:$O$5743,A2854,pg_transaction_cleaned!$F$2:$F$5743,"REFUND")</f>
        <v>0</v>
      </c>
      <c r="O2854" s="6" t="str">
        <f t="shared" si="224"/>
        <v>OK</v>
      </c>
      <c r="P2854" s="8">
        <f t="shared" si="225"/>
        <v>0</v>
      </c>
    </row>
    <row r="2855" spans="1:16" x14ac:dyDescent="0.3">
      <c r="A2855" s="6" t="s">
        <v>5699</v>
      </c>
      <c r="B2855" s="6" t="s">
        <v>11891</v>
      </c>
      <c r="C2855" s="6" t="s">
        <v>5700</v>
      </c>
      <c r="D2855" s="6" t="s">
        <v>51</v>
      </c>
      <c r="E2855" s="6" t="s">
        <v>18</v>
      </c>
      <c r="F2855" s="6" t="s">
        <v>11855</v>
      </c>
      <c r="G2855" s="6" t="s">
        <v>19</v>
      </c>
      <c r="H2855" s="10">
        <f t="shared" si="221"/>
        <v>46278</v>
      </c>
      <c r="I2855" s="7">
        <f t="shared" si="222"/>
        <v>4999</v>
      </c>
      <c r="J2855" s="6" t="str">
        <f t="shared" si="223"/>
        <v>Chennai</v>
      </c>
      <c r="K2855" s="6">
        <f>COUNTIFS(pg_transaction_cleaned!$O$2:$O$5743,A2855,pg_transaction_cleaned!$F$2:$F$5743,"CAPTURE")</f>
        <v>1</v>
      </c>
      <c r="L2855" s="7">
        <f>SUMIFS(pg_transaction_cleaned!$H$2:$H$5743,pg_transaction_cleaned!$O$2:$O$5743,A2855,pg_transaction_cleaned!$F$2:$F$5743,"CAPTURE")</f>
        <v>4999</v>
      </c>
      <c r="M2855" s="6">
        <f>COUNTIFS(pg_transaction_cleaned!$O$2:$O$5743,A2855,pg_transaction_cleaned!$F$2:$F$5743,"REFUND")</f>
        <v>0</v>
      </c>
      <c r="N2855" s="7">
        <f>SUMIFS(pg_transaction_cleaned!$H$2:$H$5743,pg_transaction_cleaned!$O$2:$O$5743,A2855,pg_transaction_cleaned!$F$2:$F$5743,"REFUND")</f>
        <v>0</v>
      </c>
      <c r="O2855" s="6" t="str">
        <f t="shared" si="224"/>
        <v>OK</v>
      </c>
      <c r="P2855" s="8">
        <f t="shared" si="225"/>
        <v>0</v>
      </c>
    </row>
    <row r="2856" spans="1:16" x14ac:dyDescent="0.3">
      <c r="A2856" s="6" t="s">
        <v>5701</v>
      </c>
      <c r="B2856" s="6" t="s">
        <v>11895</v>
      </c>
      <c r="C2856" s="6" t="s">
        <v>5702</v>
      </c>
      <c r="D2856" s="6" t="s">
        <v>37</v>
      </c>
      <c r="E2856" s="6" t="s">
        <v>18</v>
      </c>
      <c r="F2856" s="6" t="s">
        <v>11855</v>
      </c>
      <c r="G2856" s="6" t="s">
        <v>19</v>
      </c>
      <c r="H2856" s="10">
        <f t="shared" si="221"/>
        <v>46295</v>
      </c>
      <c r="I2856" s="7">
        <f t="shared" si="222"/>
        <v>4999</v>
      </c>
      <c r="J2856" s="6" t="str">
        <f t="shared" si="223"/>
        <v>Lucknow</v>
      </c>
      <c r="K2856" s="6">
        <f>COUNTIFS(pg_transaction_cleaned!$O$2:$O$5743,A2856,pg_transaction_cleaned!$F$2:$F$5743,"CAPTURE")</f>
        <v>1</v>
      </c>
      <c r="L2856" s="7">
        <f>SUMIFS(pg_transaction_cleaned!$H$2:$H$5743,pg_transaction_cleaned!$O$2:$O$5743,A2856,pg_transaction_cleaned!$F$2:$F$5743,"CAPTURE")</f>
        <v>4999</v>
      </c>
      <c r="M2856" s="6">
        <f>COUNTIFS(pg_transaction_cleaned!$O$2:$O$5743,A2856,pg_transaction_cleaned!$F$2:$F$5743,"REFUND")</f>
        <v>0</v>
      </c>
      <c r="N2856" s="7">
        <f>SUMIFS(pg_transaction_cleaned!$H$2:$H$5743,pg_transaction_cleaned!$O$2:$O$5743,A2856,pg_transaction_cleaned!$F$2:$F$5743,"REFUND")</f>
        <v>0</v>
      </c>
      <c r="O2856" s="6" t="str">
        <f t="shared" si="224"/>
        <v>OK</v>
      </c>
      <c r="P2856" s="8">
        <f t="shared" si="225"/>
        <v>0</v>
      </c>
    </row>
    <row r="2857" spans="1:16" x14ac:dyDescent="0.3">
      <c r="A2857" s="6" t="s">
        <v>5703</v>
      </c>
      <c r="B2857" s="6" t="s">
        <v>11972</v>
      </c>
      <c r="C2857" s="6" t="s">
        <v>5704</v>
      </c>
      <c r="D2857" s="6" t="s">
        <v>42</v>
      </c>
      <c r="E2857" s="6" t="s">
        <v>18</v>
      </c>
      <c r="F2857" s="6" t="s">
        <v>11872</v>
      </c>
      <c r="G2857" s="6" t="s">
        <v>19</v>
      </c>
      <c r="H2857" s="10">
        <f t="shared" si="221"/>
        <v>46269</v>
      </c>
      <c r="I2857" s="7">
        <f t="shared" si="222"/>
        <v>3998</v>
      </c>
      <c r="J2857" s="6" t="str">
        <f t="shared" si="223"/>
        <v>Hyderabad</v>
      </c>
      <c r="K2857" s="6">
        <f>COUNTIFS(pg_transaction_cleaned!$O$2:$O$5743,A2857,pg_transaction_cleaned!$F$2:$F$5743,"CAPTURE")</f>
        <v>1</v>
      </c>
      <c r="L2857" s="7">
        <f>SUMIFS(pg_transaction_cleaned!$H$2:$H$5743,pg_transaction_cleaned!$O$2:$O$5743,A2857,pg_transaction_cleaned!$F$2:$F$5743,"CAPTURE")</f>
        <v>3998</v>
      </c>
      <c r="M2857" s="6">
        <f>COUNTIFS(pg_transaction_cleaned!$O$2:$O$5743,A2857,pg_transaction_cleaned!$F$2:$F$5743,"REFUND")</f>
        <v>0</v>
      </c>
      <c r="N2857" s="7">
        <f>SUMIFS(pg_transaction_cleaned!$H$2:$H$5743,pg_transaction_cleaned!$O$2:$O$5743,A2857,pg_transaction_cleaned!$F$2:$F$5743,"REFUND")</f>
        <v>0</v>
      </c>
      <c r="O2857" s="6" t="str">
        <f t="shared" si="224"/>
        <v>OK</v>
      </c>
      <c r="P2857" s="8">
        <f t="shared" si="225"/>
        <v>0</v>
      </c>
    </row>
    <row r="2858" spans="1:16" x14ac:dyDescent="0.3">
      <c r="A2858" s="6" t="s">
        <v>5705</v>
      </c>
      <c r="B2858" s="6" t="s">
        <v>11897</v>
      </c>
      <c r="C2858" s="6" t="s">
        <v>5706</v>
      </c>
      <c r="D2858" s="6" t="s">
        <v>17</v>
      </c>
      <c r="E2858" s="6" t="s">
        <v>18</v>
      </c>
      <c r="F2858" s="6" t="s">
        <v>11856</v>
      </c>
      <c r="G2858" s="6" t="s">
        <v>19</v>
      </c>
      <c r="H2858" s="10">
        <f t="shared" si="221"/>
        <v>46266</v>
      </c>
      <c r="I2858" s="7">
        <f t="shared" si="222"/>
        <v>2598</v>
      </c>
      <c r="J2858" s="6" t="str">
        <f t="shared" si="223"/>
        <v>Pune</v>
      </c>
      <c r="K2858" s="6">
        <f>COUNTIFS(pg_transaction_cleaned!$O$2:$O$5743,A2858,pg_transaction_cleaned!$F$2:$F$5743,"CAPTURE")</f>
        <v>1</v>
      </c>
      <c r="L2858" s="7">
        <f>SUMIFS(pg_transaction_cleaned!$H$2:$H$5743,pg_transaction_cleaned!$O$2:$O$5743,A2858,pg_transaction_cleaned!$F$2:$F$5743,"CAPTURE")</f>
        <v>2598</v>
      </c>
      <c r="M2858" s="6">
        <f>COUNTIFS(pg_transaction_cleaned!$O$2:$O$5743,A2858,pg_transaction_cleaned!$F$2:$F$5743,"REFUND")</f>
        <v>0</v>
      </c>
      <c r="N2858" s="7">
        <f>SUMIFS(pg_transaction_cleaned!$H$2:$H$5743,pg_transaction_cleaned!$O$2:$O$5743,A2858,pg_transaction_cleaned!$F$2:$F$5743,"REFUND")</f>
        <v>0</v>
      </c>
      <c r="O2858" s="6" t="str">
        <f t="shared" si="224"/>
        <v>OK</v>
      </c>
      <c r="P2858" s="8">
        <f t="shared" si="225"/>
        <v>0</v>
      </c>
    </row>
    <row r="2859" spans="1:16" x14ac:dyDescent="0.3">
      <c r="A2859" s="6" t="s">
        <v>5707</v>
      </c>
      <c r="B2859" s="6" t="s">
        <v>11842</v>
      </c>
      <c r="C2859" s="6" t="s">
        <v>5708</v>
      </c>
      <c r="D2859" s="6" t="s">
        <v>75</v>
      </c>
      <c r="E2859" s="6" t="s">
        <v>18</v>
      </c>
      <c r="F2859" s="6" t="s">
        <v>11872</v>
      </c>
      <c r="G2859" s="6" t="s">
        <v>19</v>
      </c>
      <c r="H2859" s="10">
        <f t="shared" si="221"/>
        <v>46290</v>
      </c>
      <c r="I2859" s="7">
        <f t="shared" si="222"/>
        <v>3998</v>
      </c>
      <c r="J2859" s="6" t="str">
        <f t="shared" si="223"/>
        <v>Mumbai</v>
      </c>
      <c r="K2859" s="6">
        <f>COUNTIFS(pg_transaction_cleaned!$O$2:$O$5743,A2859,pg_transaction_cleaned!$F$2:$F$5743,"CAPTURE")</f>
        <v>1</v>
      </c>
      <c r="L2859" s="7">
        <f>SUMIFS(pg_transaction_cleaned!$H$2:$H$5743,pg_transaction_cleaned!$O$2:$O$5743,A2859,pg_transaction_cleaned!$F$2:$F$5743,"CAPTURE")</f>
        <v>3998</v>
      </c>
      <c r="M2859" s="6">
        <f>COUNTIFS(pg_transaction_cleaned!$O$2:$O$5743,A2859,pg_transaction_cleaned!$F$2:$F$5743,"REFUND")</f>
        <v>0</v>
      </c>
      <c r="N2859" s="7">
        <f>SUMIFS(pg_transaction_cleaned!$H$2:$H$5743,pg_transaction_cleaned!$O$2:$O$5743,A2859,pg_transaction_cleaned!$F$2:$F$5743,"REFUND")</f>
        <v>0</v>
      </c>
      <c r="O2859" s="6" t="str">
        <f t="shared" si="224"/>
        <v>OK</v>
      </c>
      <c r="P2859" s="8">
        <f t="shared" si="225"/>
        <v>0</v>
      </c>
    </row>
    <row r="2860" spans="1:16" x14ac:dyDescent="0.3">
      <c r="A2860" s="6" t="s">
        <v>5709</v>
      </c>
      <c r="B2860" s="6" t="s">
        <v>11838</v>
      </c>
      <c r="C2860" s="6" t="s">
        <v>5710</v>
      </c>
      <c r="D2860" s="6" t="s">
        <v>61</v>
      </c>
      <c r="E2860" s="6" t="s">
        <v>18</v>
      </c>
      <c r="F2860" s="6" t="s">
        <v>11860</v>
      </c>
      <c r="G2860" s="6" t="s">
        <v>19</v>
      </c>
      <c r="H2860" s="10">
        <f t="shared" si="221"/>
        <v>46283</v>
      </c>
      <c r="I2860" s="7">
        <f t="shared" si="222"/>
        <v>3798</v>
      </c>
      <c r="J2860" s="6" t="str">
        <f t="shared" si="223"/>
        <v>Delhi</v>
      </c>
      <c r="K2860" s="6">
        <f>COUNTIFS(pg_transaction_cleaned!$O$2:$O$5743,A2860,pg_transaction_cleaned!$F$2:$F$5743,"CAPTURE")</f>
        <v>1</v>
      </c>
      <c r="L2860" s="7">
        <f>SUMIFS(pg_transaction_cleaned!$H$2:$H$5743,pg_transaction_cleaned!$O$2:$O$5743,A2860,pg_transaction_cleaned!$F$2:$F$5743,"CAPTURE")</f>
        <v>3798</v>
      </c>
      <c r="M2860" s="6">
        <f>COUNTIFS(pg_transaction_cleaned!$O$2:$O$5743,A2860,pg_transaction_cleaned!$F$2:$F$5743,"REFUND")</f>
        <v>0</v>
      </c>
      <c r="N2860" s="7">
        <f>SUMIFS(pg_transaction_cleaned!$H$2:$H$5743,pg_transaction_cleaned!$O$2:$O$5743,A2860,pg_transaction_cleaned!$F$2:$F$5743,"REFUND")</f>
        <v>0</v>
      </c>
      <c r="O2860" s="6" t="str">
        <f t="shared" si="224"/>
        <v>OK</v>
      </c>
      <c r="P2860" s="8">
        <f t="shared" si="225"/>
        <v>0</v>
      </c>
    </row>
    <row r="2861" spans="1:16" x14ac:dyDescent="0.3">
      <c r="A2861" s="6" t="s">
        <v>5711</v>
      </c>
      <c r="B2861" s="6" t="s">
        <v>11888</v>
      </c>
      <c r="C2861" s="6" t="s">
        <v>5712</v>
      </c>
      <c r="D2861" s="6" t="s">
        <v>23</v>
      </c>
      <c r="E2861" s="6" t="s">
        <v>18</v>
      </c>
      <c r="F2861" s="6" t="s">
        <v>11843</v>
      </c>
      <c r="G2861" s="6" t="s">
        <v>19</v>
      </c>
      <c r="H2861" s="10">
        <f t="shared" si="221"/>
        <v>46269</v>
      </c>
      <c r="I2861" s="7">
        <f t="shared" si="222"/>
        <v>349</v>
      </c>
      <c r="J2861" s="6" t="str">
        <f t="shared" si="223"/>
        <v>Bengaluru</v>
      </c>
      <c r="K2861" s="6">
        <f>COUNTIFS(pg_transaction_cleaned!$O$2:$O$5743,A2861,pg_transaction_cleaned!$F$2:$F$5743,"CAPTURE")</f>
        <v>1</v>
      </c>
      <c r="L2861" s="7">
        <f>SUMIFS(pg_transaction_cleaned!$H$2:$H$5743,pg_transaction_cleaned!$O$2:$O$5743,A2861,pg_transaction_cleaned!$F$2:$F$5743,"CAPTURE")</f>
        <v>349</v>
      </c>
      <c r="M2861" s="6">
        <f>COUNTIFS(pg_transaction_cleaned!$O$2:$O$5743,A2861,pg_transaction_cleaned!$F$2:$F$5743,"REFUND")</f>
        <v>0</v>
      </c>
      <c r="N2861" s="7">
        <f>SUMIFS(pg_transaction_cleaned!$H$2:$H$5743,pg_transaction_cleaned!$O$2:$O$5743,A2861,pg_transaction_cleaned!$F$2:$F$5743,"REFUND")</f>
        <v>0</v>
      </c>
      <c r="O2861" s="6" t="str">
        <f t="shared" si="224"/>
        <v>OK</v>
      </c>
      <c r="P2861" s="8">
        <f t="shared" si="225"/>
        <v>0</v>
      </c>
    </row>
    <row r="2862" spans="1:16" x14ac:dyDescent="0.3">
      <c r="A2862" s="6" t="s">
        <v>5713</v>
      </c>
      <c r="B2862" s="6" t="s">
        <v>11923</v>
      </c>
      <c r="C2862" s="6" t="s">
        <v>5714</v>
      </c>
      <c r="D2862" s="6" t="s">
        <v>42</v>
      </c>
      <c r="E2862" s="6" t="s">
        <v>18</v>
      </c>
      <c r="F2862" s="6" t="s">
        <v>11841</v>
      </c>
      <c r="G2862" s="6" t="s">
        <v>19</v>
      </c>
      <c r="H2862" s="10">
        <f t="shared" si="221"/>
        <v>46292</v>
      </c>
      <c r="I2862" s="7">
        <f t="shared" si="222"/>
        <v>2499</v>
      </c>
      <c r="J2862" s="6" t="str">
        <f t="shared" si="223"/>
        <v>Hyderabad</v>
      </c>
      <c r="K2862" s="6">
        <f>COUNTIFS(pg_transaction_cleaned!$O$2:$O$5743,A2862,pg_transaction_cleaned!$F$2:$F$5743,"CAPTURE")</f>
        <v>1</v>
      </c>
      <c r="L2862" s="7">
        <f>SUMIFS(pg_transaction_cleaned!$H$2:$H$5743,pg_transaction_cleaned!$O$2:$O$5743,A2862,pg_transaction_cleaned!$F$2:$F$5743,"CAPTURE")</f>
        <v>2499</v>
      </c>
      <c r="M2862" s="6">
        <f>COUNTIFS(pg_transaction_cleaned!$O$2:$O$5743,A2862,pg_transaction_cleaned!$F$2:$F$5743,"REFUND")</f>
        <v>0</v>
      </c>
      <c r="N2862" s="7">
        <f>SUMIFS(pg_transaction_cleaned!$H$2:$H$5743,pg_transaction_cleaned!$O$2:$O$5743,A2862,pg_transaction_cleaned!$F$2:$F$5743,"REFUND")</f>
        <v>0</v>
      </c>
      <c r="O2862" s="6" t="str">
        <f t="shared" si="224"/>
        <v>OK</v>
      </c>
      <c r="P2862" s="8">
        <f t="shared" si="225"/>
        <v>0</v>
      </c>
    </row>
    <row r="2863" spans="1:16" x14ac:dyDescent="0.3">
      <c r="A2863" s="6" t="s">
        <v>5715</v>
      </c>
      <c r="B2863" s="6" t="s">
        <v>11838</v>
      </c>
      <c r="C2863" s="6" t="s">
        <v>5716</v>
      </c>
      <c r="D2863" s="6" t="s">
        <v>37</v>
      </c>
      <c r="E2863" s="6" t="s">
        <v>43</v>
      </c>
      <c r="F2863" s="6" t="s">
        <v>11916</v>
      </c>
      <c r="G2863" s="6" t="s">
        <v>19</v>
      </c>
      <c r="H2863" s="10">
        <f t="shared" si="221"/>
        <v>46283</v>
      </c>
      <c r="I2863" s="7">
        <f t="shared" si="222"/>
        <v>5498</v>
      </c>
      <c r="J2863" s="6" t="str">
        <f t="shared" si="223"/>
        <v>Lucknow</v>
      </c>
      <c r="K2863" s="6">
        <f>COUNTIFS(pg_transaction_cleaned!$O$2:$O$5743,A2863,pg_transaction_cleaned!$F$2:$F$5743,"CAPTURE")</f>
        <v>1</v>
      </c>
      <c r="L2863" s="7">
        <f>SUMIFS(pg_transaction_cleaned!$H$2:$H$5743,pg_transaction_cleaned!$O$2:$O$5743,A2863,pg_transaction_cleaned!$F$2:$F$5743,"CAPTURE")</f>
        <v>5498</v>
      </c>
      <c r="M2863" s="6">
        <f>COUNTIFS(pg_transaction_cleaned!$O$2:$O$5743,A2863,pg_transaction_cleaned!$F$2:$F$5743,"REFUND")</f>
        <v>0</v>
      </c>
      <c r="N2863" s="7">
        <f>SUMIFS(pg_transaction_cleaned!$H$2:$H$5743,pg_transaction_cleaned!$O$2:$O$5743,A2863,pg_transaction_cleaned!$F$2:$F$5743,"REFUND")</f>
        <v>0</v>
      </c>
      <c r="O2863" s="6" t="str">
        <f t="shared" si="224"/>
        <v>OK</v>
      </c>
      <c r="P2863" s="8">
        <f t="shared" si="225"/>
        <v>0</v>
      </c>
    </row>
    <row r="2864" spans="1:16" x14ac:dyDescent="0.3">
      <c r="A2864" s="6" t="s">
        <v>5717</v>
      </c>
      <c r="B2864" s="6" t="s">
        <v>11891</v>
      </c>
      <c r="C2864" s="6" t="s">
        <v>5718</v>
      </c>
      <c r="D2864" s="6" t="s">
        <v>42</v>
      </c>
      <c r="E2864" s="6" t="s">
        <v>18</v>
      </c>
      <c r="F2864" s="6" t="s">
        <v>11847</v>
      </c>
      <c r="G2864" s="6" t="s">
        <v>19</v>
      </c>
      <c r="H2864" s="10">
        <f t="shared" si="221"/>
        <v>46278</v>
      </c>
      <c r="I2864" s="7">
        <f t="shared" si="222"/>
        <v>5797</v>
      </c>
      <c r="J2864" s="6" t="str">
        <f t="shared" si="223"/>
        <v>Hyderabad</v>
      </c>
      <c r="K2864" s="6">
        <f>COUNTIFS(pg_transaction_cleaned!$O$2:$O$5743,A2864,pg_transaction_cleaned!$F$2:$F$5743,"CAPTURE")</f>
        <v>1</v>
      </c>
      <c r="L2864" s="7">
        <f>SUMIFS(pg_transaction_cleaned!$H$2:$H$5743,pg_transaction_cleaned!$O$2:$O$5743,A2864,pg_transaction_cleaned!$F$2:$F$5743,"CAPTURE")</f>
        <v>5797</v>
      </c>
      <c r="M2864" s="6">
        <f>COUNTIFS(pg_transaction_cleaned!$O$2:$O$5743,A2864,pg_transaction_cleaned!$F$2:$F$5743,"REFUND")</f>
        <v>0</v>
      </c>
      <c r="N2864" s="7">
        <f>SUMIFS(pg_transaction_cleaned!$H$2:$H$5743,pg_transaction_cleaned!$O$2:$O$5743,A2864,pg_transaction_cleaned!$F$2:$F$5743,"REFUND")</f>
        <v>0</v>
      </c>
      <c r="O2864" s="6" t="str">
        <f t="shared" si="224"/>
        <v>OK</v>
      </c>
      <c r="P2864" s="8">
        <f t="shared" si="225"/>
        <v>0</v>
      </c>
    </row>
    <row r="2865" spans="1:16" x14ac:dyDescent="0.3">
      <c r="A2865" s="6" t="s">
        <v>5719</v>
      </c>
      <c r="B2865" s="6" t="s">
        <v>11980</v>
      </c>
      <c r="C2865" s="6" t="s">
        <v>5720</v>
      </c>
      <c r="D2865" s="6" t="s">
        <v>75</v>
      </c>
      <c r="E2865" s="6" t="s">
        <v>18</v>
      </c>
      <c r="F2865" s="6" t="s">
        <v>11987</v>
      </c>
      <c r="G2865" s="6" t="s">
        <v>19</v>
      </c>
      <c r="H2865" s="10">
        <f t="shared" si="221"/>
        <v>46288</v>
      </c>
      <c r="I2865" s="7">
        <f t="shared" si="222"/>
        <v>999</v>
      </c>
      <c r="J2865" s="6" t="str">
        <f t="shared" si="223"/>
        <v>Mumbai</v>
      </c>
      <c r="K2865" s="6">
        <f>COUNTIFS(pg_transaction_cleaned!$O$2:$O$5743,A2865,pg_transaction_cleaned!$F$2:$F$5743,"CAPTURE")</f>
        <v>1</v>
      </c>
      <c r="L2865" s="7">
        <f>SUMIFS(pg_transaction_cleaned!$H$2:$H$5743,pg_transaction_cleaned!$O$2:$O$5743,A2865,pg_transaction_cleaned!$F$2:$F$5743,"CAPTURE")</f>
        <v>999</v>
      </c>
      <c r="M2865" s="6">
        <f>COUNTIFS(pg_transaction_cleaned!$O$2:$O$5743,A2865,pg_transaction_cleaned!$F$2:$F$5743,"REFUND")</f>
        <v>0</v>
      </c>
      <c r="N2865" s="7">
        <f>SUMIFS(pg_transaction_cleaned!$H$2:$H$5743,pg_transaction_cleaned!$O$2:$O$5743,A2865,pg_transaction_cleaned!$F$2:$F$5743,"REFUND")</f>
        <v>0</v>
      </c>
      <c r="O2865" s="6" t="str">
        <f t="shared" si="224"/>
        <v>OK</v>
      </c>
      <c r="P2865" s="8">
        <f t="shared" si="225"/>
        <v>0</v>
      </c>
    </row>
    <row r="2866" spans="1:16" x14ac:dyDescent="0.3">
      <c r="A2866" s="6" t="s">
        <v>5721</v>
      </c>
      <c r="B2866" s="6" t="s">
        <v>11888</v>
      </c>
      <c r="C2866" s="6" t="s">
        <v>5722</v>
      </c>
      <c r="D2866" s="6" t="s">
        <v>75</v>
      </c>
      <c r="E2866" s="6" t="s">
        <v>27</v>
      </c>
      <c r="F2866" s="6" t="s">
        <v>11841</v>
      </c>
      <c r="G2866" s="6" t="s">
        <v>19</v>
      </c>
      <c r="H2866" s="10">
        <f t="shared" si="221"/>
        <v>46269</v>
      </c>
      <c r="I2866" s="7">
        <f t="shared" si="222"/>
        <v>2499</v>
      </c>
      <c r="J2866" s="6" t="str">
        <f t="shared" si="223"/>
        <v>Mumbai</v>
      </c>
      <c r="K2866" s="6">
        <f>COUNTIFS(pg_transaction_cleaned!$O$2:$O$5743,A2866,pg_transaction_cleaned!$F$2:$F$5743,"CAPTURE")</f>
        <v>1</v>
      </c>
      <c r="L2866" s="7">
        <f>SUMIFS(pg_transaction_cleaned!$H$2:$H$5743,pg_transaction_cleaned!$O$2:$O$5743,A2866,pg_transaction_cleaned!$F$2:$F$5743,"CAPTURE")</f>
        <v>2499</v>
      </c>
      <c r="M2866" s="6">
        <f>COUNTIFS(pg_transaction_cleaned!$O$2:$O$5743,A2866,pg_transaction_cleaned!$F$2:$F$5743,"REFUND")</f>
        <v>0</v>
      </c>
      <c r="N2866" s="7">
        <f>SUMIFS(pg_transaction_cleaned!$H$2:$H$5743,pg_transaction_cleaned!$O$2:$O$5743,A2866,pg_transaction_cleaned!$F$2:$F$5743,"REFUND")</f>
        <v>0</v>
      </c>
      <c r="O2866" s="6" t="str">
        <f t="shared" si="224"/>
        <v>OK</v>
      </c>
      <c r="P2866" s="8">
        <f t="shared" si="225"/>
        <v>0</v>
      </c>
    </row>
    <row r="2867" spans="1:16" x14ac:dyDescent="0.3">
      <c r="A2867" s="6" t="s">
        <v>5723</v>
      </c>
      <c r="B2867" s="6" t="s">
        <v>11907</v>
      </c>
      <c r="C2867" s="6" t="s">
        <v>5724</v>
      </c>
      <c r="D2867" s="6" t="s">
        <v>51</v>
      </c>
      <c r="E2867" s="6" t="s">
        <v>54</v>
      </c>
      <c r="F2867" s="6" t="s">
        <v>12084</v>
      </c>
      <c r="G2867" s="6" t="s">
        <v>19</v>
      </c>
      <c r="H2867" s="10">
        <f t="shared" si="221"/>
        <v>46293</v>
      </c>
      <c r="I2867" s="7">
        <f t="shared" si="222"/>
        <v>7497</v>
      </c>
      <c r="J2867" s="6" t="str">
        <f t="shared" si="223"/>
        <v>Chennai</v>
      </c>
      <c r="K2867" s="6">
        <f>COUNTIFS(pg_transaction_cleaned!$O$2:$O$5743,A2867,pg_transaction_cleaned!$F$2:$F$5743,"CAPTURE")</f>
        <v>1</v>
      </c>
      <c r="L2867" s="7">
        <f>SUMIFS(pg_transaction_cleaned!$H$2:$H$5743,pg_transaction_cleaned!$O$2:$O$5743,A2867,pg_transaction_cleaned!$F$2:$F$5743,"CAPTURE")</f>
        <v>7497</v>
      </c>
      <c r="M2867" s="6">
        <f>COUNTIFS(pg_transaction_cleaned!$O$2:$O$5743,A2867,pg_transaction_cleaned!$F$2:$F$5743,"REFUND")</f>
        <v>0</v>
      </c>
      <c r="N2867" s="7">
        <f>SUMIFS(pg_transaction_cleaned!$H$2:$H$5743,pg_transaction_cleaned!$O$2:$O$5743,A2867,pg_transaction_cleaned!$F$2:$F$5743,"REFUND")</f>
        <v>0</v>
      </c>
      <c r="O2867" s="6" t="str">
        <f t="shared" si="224"/>
        <v>OK</v>
      </c>
      <c r="P2867" s="8">
        <f t="shared" si="225"/>
        <v>0</v>
      </c>
    </row>
    <row r="2868" spans="1:16" x14ac:dyDescent="0.3">
      <c r="A2868" s="6" t="s">
        <v>5725</v>
      </c>
      <c r="B2868" s="6" t="s">
        <v>11888</v>
      </c>
      <c r="C2868" s="6" t="s">
        <v>5726</v>
      </c>
      <c r="D2868" s="6" t="s">
        <v>23</v>
      </c>
      <c r="E2868" s="6" t="s">
        <v>27</v>
      </c>
      <c r="F2868" s="6" t="s">
        <v>11863</v>
      </c>
      <c r="G2868" s="6" t="s">
        <v>19</v>
      </c>
      <c r="H2868" s="10">
        <f t="shared" si="221"/>
        <v>46269</v>
      </c>
      <c r="I2868" s="7">
        <f t="shared" si="222"/>
        <v>1499</v>
      </c>
      <c r="J2868" s="6" t="str">
        <f t="shared" si="223"/>
        <v>Bengaluru</v>
      </c>
      <c r="K2868" s="6">
        <f>COUNTIFS(pg_transaction_cleaned!$O$2:$O$5743,A2868,pg_transaction_cleaned!$F$2:$F$5743,"CAPTURE")</f>
        <v>1</v>
      </c>
      <c r="L2868" s="7">
        <f>SUMIFS(pg_transaction_cleaned!$H$2:$H$5743,pg_transaction_cleaned!$O$2:$O$5743,A2868,pg_transaction_cleaned!$F$2:$F$5743,"CAPTURE")</f>
        <v>1499</v>
      </c>
      <c r="M2868" s="6">
        <f>COUNTIFS(pg_transaction_cleaned!$O$2:$O$5743,A2868,pg_transaction_cleaned!$F$2:$F$5743,"REFUND")</f>
        <v>0</v>
      </c>
      <c r="N2868" s="7">
        <f>SUMIFS(pg_transaction_cleaned!$H$2:$H$5743,pg_transaction_cleaned!$O$2:$O$5743,A2868,pg_transaction_cleaned!$F$2:$F$5743,"REFUND")</f>
        <v>0</v>
      </c>
      <c r="O2868" s="6" t="str">
        <f t="shared" si="224"/>
        <v>OK</v>
      </c>
      <c r="P2868" s="8">
        <f t="shared" si="225"/>
        <v>0</v>
      </c>
    </row>
    <row r="2869" spans="1:16" x14ac:dyDescent="0.3">
      <c r="A2869" s="6" t="s">
        <v>5727</v>
      </c>
      <c r="B2869" s="6" t="s">
        <v>11923</v>
      </c>
      <c r="C2869" s="6" t="s">
        <v>5728</v>
      </c>
      <c r="D2869" s="6"/>
      <c r="E2869" s="6" t="s">
        <v>43</v>
      </c>
      <c r="F2869" s="6" t="s">
        <v>11912</v>
      </c>
      <c r="G2869" s="6" t="s">
        <v>19</v>
      </c>
      <c r="H2869" s="10">
        <f t="shared" si="221"/>
        <v>46292</v>
      </c>
      <c r="I2869" s="7">
        <f t="shared" si="222"/>
        <v>6798</v>
      </c>
      <c r="J2869" s="6" t="str">
        <f t="shared" si="223"/>
        <v>Unknown</v>
      </c>
      <c r="K2869" s="6">
        <f>COUNTIFS(pg_transaction_cleaned!$O$2:$O$5743,A2869,pg_transaction_cleaned!$F$2:$F$5743,"CAPTURE")</f>
        <v>1</v>
      </c>
      <c r="L2869" s="7">
        <f>SUMIFS(pg_transaction_cleaned!$H$2:$H$5743,pg_transaction_cleaned!$O$2:$O$5743,A2869,pg_transaction_cleaned!$F$2:$F$5743,"CAPTURE")</f>
        <v>6798</v>
      </c>
      <c r="M2869" s="6">
        <f>COUNTIFS(pg_transaction_cleaned!$O$2:$O$5743,A2869,pg_transaction_cleaned!$F$2:$F$5743,"REFUND")</f>
        <v>0</v>
      </c>
      <c r="N2869" s="7">
        <f>SUMIFS(pg_transaction_cleaned!$H$2:$H$5743,pg_transaction_cleaned!$O$2:$O$5743,A2869,pg_transaction_cleaned!$F$2:$F$5743,"REFUND")</f>
        <v>0</v>
      </c>
      <c r="O2869" s="6" t="str">
        <f t="shared" si="224"/>
        <v>OK</v>
      </c>
      <c r="P2869" s="8">
        <f t="shared" si="225"/>
        <v>0</v>
      </c>
    </row>
    <row r="2870" spans="1:16" x14ac:dyDescent="0.3">
      <c r="A2870" s="6" t="s">
        <v>5729</v>
      </c>
      <c r="B2870" s="6" t="s">
        <v>11909</v>
      </c>
      <c r="C2870" s="6" t="s">
        <v>5730</v>
      </c>
      <c r="D2870" s="6" t="s">
        <v>48</v>
      </c>
      <c r="E2870" s="6" t="s">
        <v>27</v>
      </c>
      <c r="F2870" s="6" t="s">
        <v>11839</v>
      </c>
      <c r="G2870" s="6" t="s">
        <v>66</v>
      </c>
      <c r="H2870" s="10">
        <f t="shared" si="221"/>
        <v>46276</v>
      </c>
      <c r="I2870" s="7">
        <f t="shared" si="222"/>
        <v>1299</v>
      </c>
      <c r="J2870" s="6" t="str">
        <f t="shared" si="223"/>
        <v>Jaipur</v>
      </c>
      <c r="K2870" s="6">
        <f>COUNTIFS(pg_transaction_cleaned!$O$2:$O$5743,A2870,pg_transaction_cleaned!$F$2:$F$5743,"CAPTURE")</f>
        <v>1</v>
      </c>
      <c r="L2870" s="7">
        <f>SUMIFS(pg_transaction_cleaned!$H$2:$H$5743,pg_transaction_cleaned!$O$2:$O$5743,A2870,pg_transaction_cleaned!$F$2:$F$5743,"CAPTURE")</f>
        <v>1299</v>
      </c>
      <c r="M2870" s="6">
        <f>COUNTIFS(pg_transaction_cleaned!$O$2:$O$5743,A2870,pg_transaction_cleaned!$F$2:$F$5743,"REFUND")</f>
        <v>1</v>
      </c>
      <c r="N2870" s="7">
        <f>SUMIFS(pg_transaction_cleaned!$H$2:$H$5743,pg_transaction_cleaned!$O$2:$O$5743,A2870,pg_transaction_cleaned!$F$2:$F$5743,"REFUND")</f>
        <v>1299</v>
      </c>
      <c r="O2870" s="6" t="str">
        <f t="shared" si="224"/>
        <v>OK</v>
      </c>
      <c r="P2870" s="8">
        <f t="shared" si="225"/>
        <v>0</v>
      </c>
    </row>
    <row r="2871" spans="1:16" x14ac:dyDescent="0.3">
      <c r="A2871" s="6" t="s">
        <v>5731</v>
      </c>
      <c r="B2871" s="6" t="s">
        <v>12050</v>
      </c>
      <c r="C2871" s="6" t="s">
        <v>5732</v>
      </c>
      <c r="D2871" s="6" t="s">
        <v>75</v>
      </c>
      <c r="E2871" s="6" t="s">
        <v>18</v>
      </c>
      <c r="F2871" s="6" t="s">
        <v>11837</v>
      </c>
      <c r="G2871" s="6" t="s">
        <v>19</v>
      </c>
      <c r="H2871" s="10">
        <f t="shared" si="221"/>
        <v>46284</v>
      </c>
      <c r="I2871" s="7">
        <f t="shared" si="222"/>
        <v>999</v>
      </c>
      <c r="J2871" s="6" t="str">
        <f t="shared" si="223"/>
        <v>Mumbai</v>
      </c>
      <c r="K2871" s="6">
        <f>COUNTIFS(pg_transaction_cleaned!$O$2:$O$5743,A2871,pg_transaction_cleaned!$F$2:$F$5743,"CAPTURE")</f>
        <v>1</v>
      </c>
      <c r="L2871" s="7">
        <f>SUMIFS(pg_transaction_cleaned!$H$2:$H$5743,pg_transaction_cleaned!$O$2:$O$5743,A2871,pg_transaction_cleaned!$F$2:$F$5743,"CAPTURE")</f>
        <v>999</v>
      </c>
      <c r="M2871" s="6">
        <f>COUNTIFS(pg_transaction_cleaned!$O$2:$O$5743,A2871,pg_transaction_cleaned!$F$2:$F$5743,"REFUND")</f>
        <v>0</v>
      </c>
      <c r="N2871" s="7">
        <f>SUMIFS(pg_transaction_cleaned!$H$2:$H$5743,pg_transaction_cleaned!$O$2:$O$5743,A2871,pg_transaction_cleaned!$F$2:$F$5743,"REFUND")</f>
        <v>0</v>
      </c>
      <c r="O2871" s="6" t="str">
        <f t="shared" si="224"/>
        <v>OK</v>
      </c>
      <c r="P2871" s="8">
        <f t="shared" si="225"/>
        <v>0</v>
      </c>
    </row>
    <row r="2872" spans="1:16" x14ac:dyDescent="0.3">
      <c r="A2872" s="6" t="s">
        <v>5733</v>
      </c>
      <c r="B2872" s="6" t="s">
        <v>11968</v>
      </c>
      <c r="C2872" s="6" t="s">
        <v>5734</v>
      </c>
      <c r="D2872" s="6" t="s">
        <v>42</v>
      </c>
      <c r="E2872" s="6" t="s">
        <v>27</v>
      </c>
      <c r="F2872" s="6" t="s">
        <v>11841</v>
      </c>
      <c r="G2872" s="6" t="s">
        <v>19</v>
      </c>
      <c r="H2872" s="10">
        <f t="shared" si="221"/>
        <v>46267</v>
      </c>
      <c r="I2872" s="7">
        <f t="shared" si="222"/>
        <v>2499</v>
      </c>
      <c r="J2872" s="6" t="str">
        <f t="shared" si="223"/>
        <v>Hyderabad</v>
      </c>
      <c r="K2872" s="6">
        <f>COUNTIFS(pg_transaction_cleaned!$O$2:$O$5743,A2872,pg_transaction_cleaned!$F$2:$F$5743,"CAPTURE")</f>
        <v>1</v>
      </c>
      <c r="L2872" s="7">
        <f>SUMIFS(pg_transaction_cleaned!$H$2:$H$5743,pg_transaction_cleaned!$O$2:$O$5743,A2872,pg_transaction_cleaned!$F$2:$F$5743,"CAPTURE")</f>
        <v>2499</v>
      </c>
      <c r="M2872" s="6">
        <f>COUNTIFS(pg_transaction_cleaned!$O$2:$O$5743,A2872,pg_transaction_cleaned!$F$2:$F$5743,"REFUND")</f>
        <v>0</v>
      </c>
      <c r="N2872" s="7">
        <f>SUMIFS(pg_transaction_cleaned!$H$2:$H$5743,pg_transaction_cleaned!$O$2:$O$5743,A2872,pg_transaction_cleaned!$F$2:$F$5743,"REFUND")</f>
        <v>0</v>
      </c>
      <c r="O2872" s="6" t="str">
        <f t="shared" si="224"/>
        <v>OK</v>
      </c>
      <c r="P2872" s="8">
        <f t="shared" si="225"/>
        <v>0</v>
      </c>
    </row>
    <row r="2873" spans="1:16" x14ac:dyDescent="0.3">
      <c r="A2873" s="6" t="s">
        <v>5735</v>
      </c>
      <c r="B2873" s="6" t="s">
        <v>11999</v>
      </c>
      <c r="C2873" s="6" t="s">
        <v>5736</v>
      </c>
      <c r="D2873" s="6" t="s">
        <v>42</v>
      </c>
      <c r="E2873" s="6" t="s">
        <v>54</v>
      </c>
      <c r="F2873" s="6" t="s">
        <v>11957</v>
      </c>
      <c r="G2873" s="6" t="s">
        <v>19</v>
      </c>
      <c r="H2873" s="10">
        <f t="shared" si="221"/>
        <v>46282</v>
      </c>
      <c r="I2873" s="7">
        <f t="shared" si="222"/>
        <v>1298</v>
      </c>
      <c r="J2873" s="6" t="str">
        <f t="shared" si="223"/>
        <v>Hyderabad</v>
      </c>
      <c r="K2873" s="6">
        <f>COUNTIFS(pg_transaction_cleaned!$O$2:$O$5743,A2873,pg_transaction_cleaned!$F$2:$F$5743,"CAPTURE")</f>
        <v>1</v>
      </c>
      <c r="L2873" s="7">
        <f>SUMIFS(pg_transaction_cleaned!$H$2:$H$5743,pg_transaction_cleaned!$O$2:$O$5743,A2873,pg_transaction_cleaned!$F$2:$F$5743,"CAPTURE")</f>
        <v>1298</v>
      </c>
      <c r="M2873" s="6">
        <f>COUNTIFS(pg_transaction_cleaned!$O$2:$O$5743,A2873,pg_transaction_cleaned!$F$2:$F$5743,"REFUND")</f>
        <v>0</v>
      </c>
      <c r="N2873" s="7">
        <f>SUMIFS(pg_transaction_cleaned!$H$2:$H$5743,pg_transaction_cleaned!$O$2:$O$5743,A2873,pg_transaction_cleaned!$F$2:$F$5743,"REFUND")</f>
        <v>0</v>
      </c>
      <c r="O2873" s="6" t="str">
        <f t="shared" si="224"/>
        <v>OK</v>
      </c>
      <c r="P2873" s="8">
        <f t="shared" si="225"/>
        <v>0</v>
      </c>
    </row>
    <row r="2874" spans="1:16" x14ac:dyDescent="0.3">
      <c r="A2874" s="6" t="s">
        <v>5737</v>
      </c>
      <c r="B2874" s="6" t="s">
        <v>11873</v>
      </c>
      <c r="C2874" s="6" t="s">
        <v>4468</v>
      </c>
      <c r="D2874" s="6" t="s">
        <v>51</v>
      </c>
      <c r="E2874" s="6" t="s">
        <v>18</v>
      </c>
      <c r="F2874" s="6" t="s">
        <v>12140</v>
      </c>
      <c r="G2874" s="6" t="s">
        <v>19</v>
      </c>
      <c r="H2874" s="10">
        <f t="shared" si="221"/>
        <v>46291</v>
      </c>
      <c r="I2874" s="7">
        <f t="shared" si="222"/>
        <v>12297</v>
      </c>
      <c r="J2874" s="6" t="str">
        <f t="shared" si="223"/>
        <v>Chennai</v>
      </c>
      <c r="K2874" s="6">
        <f>COUNTIFS(pg_transaction_cleaned!$O$2:$O$5743,A2874,pg_transaction_cleaned!$F$2:$F$5743,"CAPTURE")</f>
        <v>1</v>
      </c>
      <c r="L2874" s="7">
        <f>SUMIFS(pg_transaction_cleaned!$H$2:$H$5743,pg_transaction_cleaned!$O$2:$O$5743,A2874,pg_transaction_cleaned!$F$2:$F$5743,"CAPTURE")</f>
        <v>12297</v>
      </c>
      <c r="M2874" s="6">
        <f>COUNTIFS(pg_transaction_cleaned!$O$2:$O$5743,A2874,pg_transaction_cleaned!$F$2:$F$5743,"REFUND")</f>
        <v>0</v>
      </c>
      <c r="N2874" s="7">
        <f>SUMIFS(pg_transaction_cleaned!$H$2:$H$5743,pg_transaction_cleaned!$O$2:$O$5743,A2874,pg_transaction_cleaned!$F$2:$F$5743,"REFUND")</f>
        <v>0</v>
      </c>
      <c r="O2874" s="6" t="str">
        <f t="shared" si="224"/>
        <v>OK</v>
      </c>
      <c r="P2874" s="8">
        <f t="shared" si="225"/>
        <v>0</v>
      </c>
    </row>
    <row r="2875" spans="1:16" x14ac:dyDescent="0.3">
      <c r="A2875" s="6" t="s">
        <v>5738</v>
      </c>
      <c r="B2875" s="6" t="s">
        <v>11905</v>
      </c>
      <c r="C2875" s="6" t="s">
        <v>5739</v>
      </c>
      <c r="D2875" s="6" t="s">
        <v>51</v>
      </c>
      <c r="E2875" s="6" t="s">
        <v>27</v>
      </c>
      <c r="F2875" s="6" t="s">
        <v>11957</v>
      </c>
      <c r="G2875" s="6" t="s">
        <v>19</v>
      </c>
      <c r="H2875" s="10">
        <f t="shared" si="221"/>
        <v>46291</v>
      </c>
      <c r="I2875" s="7">
        <f t="shared" si="222"/>
        <v>1298</v>
      </c>
      <c r="J2875" s="6" t="str">
        <f t="shared" si="223"/>
        <v>Chennai</v>
      </c>
      <c r="K2875" s="6">
        <f>COUNTIFS(pg_transaction_cleaned!$O$2:$O$5743,A2875,pg_transaction_cleaned!$F$2:$F$5743,"CAPTURE")</f>
        <v>1</v>
      </c>
      <c r="L2875" s="7">
        <f>SUMIFS(pg_transaction_cleaned!$H$2:$H$5743,pg_transaction_cleaned!$O$2:$O$5743,A2875,pg_transaction_cleaned!$F$2:$F$5743,"CAPTURE")</f>
        <v>1298</v>
      </c>
      <c r="M2875" s="6">
        <f>COUNTIFS(pg_transaction_cleaned!$O$2:$O$5743,A2875,pg_transaction_cleaned!$F$2:$F$5743,"REFUND")</f>
        <v>0</v>
      </c>
      <c r="N2875" s="7">
        <f>SUMIFS(pg_transaction_cleaned!$H$2:$H$5743,pg_transaction_cleaned!$O$2:$O$5743,A2875,pg_transaction_cleaned!$F$2:$F$5743,"REFUND")</f>
        <v>0</v>
      </c>
      <c r="O2875" s="6" t="str">
        <f t="shared" si="224"/>
        <v>OK</v>
      </c>
      <c r="P2875" s="8">
        <f t="shared" si="225"/>
        <v>0</v>
      </c>
    </row>
    <row r="2876" spans="1:16" x14ac:dyDescent="0.3">
      <c r="A2876" s="6" t="s">
        <v>5740</v>
      </c>
      <c r="B2876" s="6" t="s">
        <v>11884</v>
      </c>
      <c r="C2876" s="6" t="s">
        <v>5741</v>
      </c>
      <c r="D2876" s="6" t="s">
        <v>37</v>
      </c>
      <c r="E2876" s="6" t="s">
        <v>18</v>
      </c>
      <c r="F2876" s="6" t="s">
        <v>11863</v>
      </c>
      <c r="G2876" s="6" t="s">
        <v>19</v>
      </c>
      <c r="H2876" s="10">
        <f t="shared" si="221"/>
        <v>46279</v>
      </c>
      <c r="I2876" s="7">
        <f t="shared" si="222"/>
        <v>1499</v>
      </c>
      <c r="J2876" s="6" t="str">
        <f t="shared" si="223"/>
        <v>Lucknow</v>
      </c>
      <c r="K2876" s="6">
        <f>COUNTIFS(pg_transaction_cleaned!$O$2:$O$5743,A2876,pg_transaction_cleaned!$F$2:$F$5743,"CAPTURE")</f>
        <v>1</v>
      </c>
      <c r="L2876" s="7">
        <f>SUMIFS(pg_transaction_cleaned!$H$2:$H$5743,pg_transaction_cleaned!$O$2:$O$5743,A2876,pg_transaction_cleaned!$F$2:$F$5743,"CAPTURE")</f>
        <v>1499</v>
      </c>
      <c r="M2876" s="6">
        <f>COUNTIFS(pg_transaction_cleaned!$O$2:$O$5743,A2876,pg_transaction_cleaned!$F$2:$F$5743,"REFUND")</f>
        <v>0</v>
      </c>
      <c r="N2876" s="7">
        <f>SUMIFS(pg_transaction_cleaned!$H$2:$H$5743,pg_transaction_cleaned!$O$2:$O$5743,A2876,pg_transaction_cleaned!$F$2:$F$5743,"REFUND")</f>
        <v>0</v>
      </c>
      <c r="O2876" s="6" t="str">
        <f t="shared" si="224"/>
        <v>OK</v>
      </c>
      <c r="P2876" s="8">
        <f t="shared" si="225"/>
        <v>0</v>
      </c>
    </row>
    <row r="2877" spans="1:16" x14ac:dyDescent="0.3">
      <c r="A2877" s="6" t="s">
        <v>5742</v>
      </c>
      <c r="B2877" s="6" t="s">
        <v>11844</v>
      </c>
      <c r="C2877" s="6" t="s">
        <v>5743</v>
      </c>
      <c r="D2877" s="6" t="s">
        <v>37</v>
      </c>
      <c r="E2877" s="6" t="s">
        <v>18</v>
      </c>
      <c r="F2877" s="6" t="s">
        <v>11855</v>
      </c>
      <c r="G2877" s="6" t="s">
        <v>19</v>
      </c>
      <c r="H2877" s="10">
        <f t="shared" si="221"/>
        <v>46280</v>
      </c>
      <c r="I2877" s="7">
        <f t="shared" si="222"/>
        <v>4999</v>
      </c>
      <c r="J2877" s="6" t="str">
        <f t="shared" si="223"/>
        <v>Lucknow</v>
      </c>
      <c r="K2877" s="6">
        <f>COUNTIFS(pg_transaction_cleaned!$O$2:$O$5743,A2877,pg_transaction_cleaned!$F$2:$F$5743,"CAPTURE")</f>
        <v>1</v>
      </c>
      <c r="L2877" s="7">
        <f>SUMIFS(pg_transaction_cleaned!$H$2:$H$5743,pg_transaction_cleaned!$O$2:$O$5743,A2877,pg_transaction_cleaned!$F$2:$F$5743,"CAPTURE")</f>
        <v>4999</v>
      </c>
      <c r="M2877" s="6">
        <f>COUNTIFS(pg_transaction_cleaned!$O$2:$O$5743,A2877,pg_transaction_cleaned!$F$2:$F$5743,"REFUND")</f>
        <v>0</v>
      </c>
      <c r="N2877" s="7">
        <f>SUMIFS(pg_transaction_cleaned!$H$2:$H$5743,pg_transaction_cleaned!$O$2:$O$5743,A2877,pg_transaction_cleaned!$F$2:$F$5743,"REFUND")</f>
        <v>0</v>
      </c>
      <c r="O2877" s="6" t="str">
        <f t="shared" si="224"/>
        <v>OK</v>
      </c>
      <c r="P2877" s="8">
        <f t="shared" si="225"/>
        <v>0</v>
      </c>
    </row>
    <row r="2878" spans="1:16" x14ac:dyDescent="0.3">
      <c r="A2878" s="6" t="s">
        <v>5744</v>
      </c>
      <c r="B2878" s="6" t="s">
        <v>11897</v>
      </c>
      <c r="C2878" s="6" t="s">
        <v>5745</v>
      </c>
      <c r="D2878" s="6" t="s">
        <v>26</v>
      </c>
      <c r="E2878" s="6" t="s">
        <v>18</v>
      </c>
      <c r="F2878" s="6" t="s">
        <v>12175</v>
      </c>
      <c r="G2878" s="6" t="s">
        <v>19</v>
      </c>
      <c r="H2878" s="10">
        <f t="shared" si="221"/>
        <v>46266</v>
      </c>
      <c r="I2878" s="7">
        <f t="shared" si="222"/>
        <v>1098</v>
      </c>
      <c r="J2878" s="6" t="str">
        <f t="shared" si="223"/>
        <v>Kolkata</v>
      </c>
      <c r="K2878" s="6">
        <f>COUNTIFS(pg_transaction_cleaned!$O$2:$O$5743,A2878,pg_transaction_cleaned!$F$2:$F$5743,"CAPTURE")</f>
        <v>1</v>
      </c>
      <c r="L2878" s="7">
        <f>SUMIFS(pg_transaction_cleaned!$H$2:$H$5743,pg_transaction_cleaned!$O$2:$O$5743,A2878,pg_transaction_cleaned!$F$2:$F$5743,"CAPTURE")</f>
        <v>1098</v>
      </c>
      <c r="M2878" s="6">
        <f>COUNTIFS(pg_transaction_cleaned!$O$2:$O$5743,A2878,pg_transaction_cleaned!$F$2:$F$5743,"REFUND")</f>
        <v>0</v>
      </c>
      <c r="N2878" s="7">
        <f>SUMIFS(pg_transaction_cleaned!$H$2:$H$5743,pg_transaction_cleaned!$O$2:$O$5743,A2878,pg_transaction_cleaned!$F$2:$F$5743,"REFUND")</f>
        <v>0</v>
      </c>
      <c r="O2878" s="6" t="str">
        <f t="shared" si="224"/>
        <v>OK</v>
      </c>
      <c r="P2878" s="8">
        <f t="shared" si="225"/>
        <v>0</v>
      </c>
    </row>
    <row r="2879" spans="1:16" x14ac:dyDescent="0.3">
      <c r="A2879" s="6" t="s">
        <v>5746</v>
      </c>
      <c r="B2879" s="6" t="s">
        <v>12051</v>
      </c>
      <c r="C2879" s="6" t="s">
        <v>5747</v>
      </c>
      <c r="D2879" s="6" t="s">
        <v>42</v>
      </c>
      <c r="E2879" s="6" t="s">
        <v>27</v>
      </c>
      <c r="F2879" s="6" t="s">
        <v>11861</v>
      </c>
      <c r="G2879" s="6" t="s">
        <v>19</v>
      </c>
      <c r="H2879" s="10">
        <f t="shared" si="221"/>
        <v>46291</v>
      </c>
      <c r="I2879" s="7">
        <f t="shared" si="222"/>
        <v>7999</v>
      </c>
      <c r="J2879" s="6" t="str">
        <f t="shared" si="223"/>
        <v>Hyderabad</v>
      </c>
      <c r="K2879" s="6">
        <f>COUNTIFS(pg_transaction_cleaned!$O$2:$O$5743,A2879,pg_transaction_cleaned!$F$2:$F$5743,"CAPTURE")</f>
        <v>1</v>
      </c>
      <c r="L2879" s="7">
        <f>SUMIFS(pg_transaction_cleaned!$H$2:$H$5743,pg_transaction_cleaned!$O$2:$O$5743,A2879,pg_transaction_cleaned!$F$2:$F$5743,"CAPTURE")</f>
        <v>7999</v>
      </c>
      <c r="M2879" s="6">
        <f>COUNTIFS(pg_transaction_cleaned!$O$2:$O$5743,A2879,pg_transaction_cleaned!$F$2:$F$5743,"REFUND")</f>
        <v>0</v>
      </c>
      <c r="N2879" s="7">
        <f>SUMIFS(pg_transaction_cleaned!$H$2:$H$5743,pg_transaction_cleaned!$O$2:$O$5743,A2879,pg_transaction_cleaned!$F$2:$F$5743,"REFUND")</f>
        <v>0</v>
      </c>
      <c r="O2879" s="6" t="str">
        <f t="shared" si="224"/>
        <v>OK</v>
      </c>
      <c r="P2879" s="8">
        <f t="shared" si="225"/>
        <v>0</v>
      </c>
    </row>
    <row r="2880" spans="1:16" x14ac:dyDescent="0.3">
      <c r="A2880" s="6" t="s">
        <v>5748</v>
      </c>
      <c r="B2880" s="6" t="s">
        <v>11877</v>
      </c>
      <c r="C2880" s="6" t="s">
        <v>5749</v>
      </c>
      <c r="D2880" s="6" t="s">
        <v>23</v>
      </c>
      <c r="E2880" s="6" t="s">
        <v>27</v>
      </c>
      <c r="F2880" s="6" t="s">
        <v>11839</v>
      </c>
      <c r="G2880" s="6" t="s">
        <v>19</v>
      </c>
      <c r="H2880" s="10">
        <f t="shared" si="221"/>
        <v>46267</v>
      </c>
      <c r="I2880" s="7">
        <f t="shared" si="222"/>
        <v>1299</v>
      </c>
      <c r="J2880" s="6" t="str">
        <f t="shared" si="223"/>
        <v>Bengaluru</v>
      </c>
      <c r="K2880" s="6">
        <f>COUNTIFS(pg_transaction_cleaned!$O$2:$O$5743,A2880,pg_transaction_cleaned!$F$2:$F$5743,"CAPTURE")</f>
        <v>1</v>
      </c>
      <c r="L2880" s="7">
        <f>SUMIFS(pg_transaction_cleaned!$H$2:$H$5743,pg_transaction_cleaned!$O$2:$O$5743,A2880,pg_transaction_cleaned!$F$2:$F$5743,"CAPTURE")</f>
        <v>1299</v>
      </c>
      <c r="M2880" s="6">
        <f>COUNTIFS(pg_transaction_cleaned!$O$2:$O$5743,A2880,pg_transaction_cleaned!$F$2:$F$5743,"REFUND")</f>
        <v>0</v>
      </c>
      <c r="N2880" s="7">
        <f>SUMIFS(pg_transaction_cleaned!$H$2:$H$5743,pg_transaction_cleaned!$O$2:$O$5743,A2880,pg_transaction_cleaned!$F$2:$F$5743,"REFUND")</f>
        <v>0</v>
      </c>
      <c r="O2880" s="6" t="str">
        <f t="shared" si="224"/>
        <v>OK</v>
      </c>
      <c r="P2880" s="8">
        <f t="shared" si="225"/>
        <v>0</v>
      </c>
    </row>
    <row r="2881" spans="1:16" x14ac:dyDescent="0.3">
      <c r="A2881" s="6" t="s">
        <v>5750</v>
      </c>
      <c r="B2881" s="6" t="s">
        <v>11895</v>
      </c>
      <c r="C2881" s="6" t="s">
        <v>5751</v>
      </c>
      <c r="D2881" s="6" t="s">
        <v>61</v>
      </c>
      <c r="E2881" s="6" t="s">
        <v>27</v>
      </c>
      <c r="F2881" s="6" t="s">
        <v>11827</v>
      </c>
      <c r="G2881" s="6" t="s">
        <v>19</v>
      </c>
      <c r="H2881" s="10">
        <f t="shared" si="221"/>
        <v>46295</v>
      </c>
      <c r="I2881" s="7">
        <f t="shared" si="222"/>
        <v>299</v>
      </c>
      <c r="J2881" s="6" t="str">
        <f t="shared" si="223"/>
        <v>Delhi</v>
      </c>
      <c r="K2881" s="6">
        <f>COUNTIFS(pg_transaction_cleaned!$O$2:$O$5743,A2881,pg_transaction_cleaned!$F$2:$F$5743,"CAPTURE")</f>
        <v>1</v>
      </c>
      <c r="L2881" s="7">
        <f>SUMIFS(pg_transaction_cleaned!$H$2:$H$5743,pg_transaction_cleaned!$O$2:$O$5743,A2881,pg_transaction_cleaned!$F$2:$F$5743,"CAPTURE")</f>
        <v>299</v>
      </c>
      <c r="M2881" s="6">
        <f>COUNTIFS(pg_transaction_cleaned!$O$2:$O$5743,A2881,pg_transaction_cleaned!$F$2:$F$5743,"REFUND")</f>
        <v>0</v>
      </c>
      <c r="N2881" s="7">
        <f>SUMIFS(pg_transaction_cleaned!$H$2:$H$5743,pg_transaction_cleaned!$O$2:$O$5743,A2881,pg_transaction_cleaned!$F$2:$F$5743,"REFUND")</f>
        <v>0</v>
      </c>
      <c r="O2881" s="6" t="str">
        <f t="shared" si="224"/>
        <v>OK</v>
      </c>
      <c r="P2881" s="8">
        <f t="shared" si="225"/>
        <v>0</v>
      </c>
    </row>
    <row r="2882" spans="1:16" x14ac:dyDescent="0.3">
      <c r="A2882" s="6" t="s">
        <v>5752</v>
      </c>
      <c r="B2882" s="6" t="s">
        <v>11888</v>
      </c>
      <c r="C2882" s="6" t="s">
        <v>5753</v>
      </c>
      <c r="D2882" s="6" t="s">
        <v>26</v>
      </c>
      <c r="E2882" s="6" t="s">
        <v>54</v>
      </c>
      <c r="F2882" s="6" t="s">
        <v>11835</v>
      </c>
      <c r="G2882" s="6" t="s">
        <v>19</v>
      </c>
      <c r="H2882" s="10">
        <f t="shared" ref="H2882:H2945" si="226">IF(MID(B2882,5,1)="-",DATE(LEFT(B2882,4),MID(B2882,6,2),RIGHT(B2882,2)),DATE(RIGHT(B2882,4),MID(B2882,4,2),LEFT(B2882,2)))</f>
        <v>46269</v>
      </c>
      <c r="I2882" s="7">
        <f t="shared" ref="I2882:I2945" si="227">VALUE(SUBSTITUTE(F2882,",",""))</f>
        <v>499</v>
      </c>
      <c r="J2882" s="6" t="str">
        <f t="shared" ref="J2882:J2945" si="228">IF(TRIM(D2882)="","Unknown",TRIM(D2882))</f>
        <v>Kolkata</v>
      </c>
      <c r="K2882" s="6">
        <f>COUNTIFS(pg_transaction_cleaned!$O$2:$O$5743,A2882,pg_transaction_cleaned!$F$2:$F$5743,"CAPTURE")</f>
        <v>1</v>
      </c>
      <c r="L2882" s="7">
        <f>SUMIFS(pg_transaction_cleaned!$H$2:$H$5743,pg_transaction_cleaned!$O$2:$O$5743,A2882,pg_transaction_cleaned!$F$2:$F$5743,"CAPTURE")</f>
        <v>499</v>
      </c>
      <c r="M2882" s="6">
        <f>COUNTIFS(pg_transaction_cleaned!$O$2:$O$5743,A2882,pg_transaction_cleaned!$F$2:$F$5743,"REFUND")</f>
        <v>0</v>
      </c>
      <c r="N2882" s="7">
        <f>SUMIFS(pg_transaction_cleaned!$H$2:$H$5743,pg_transaction_cleaned!$O$2:$O$5743,A2882,pg_transaction_cleaned!$F$2:$F$5743,"REFUND")</f>
        <v>0</v>
      </c>
      <c r="O2882" s="6" t="str">
        <f t="shared" si="224"/>
        <v>OK</v>
      </c>
      <c r="P2882" s="8">
        <f t="shared" si="225"/>
        <v>0</v>
      </c>
    </row>
    <row r="2883" spans="1:16" x14ac:dyDescent="0.3">
      <c r="A2883" s="6" t="s">
        <v>5754</v>
      </c>
      <c r="B2883" s="6" t="s">
        <v>11970</v>
      </c>
      <c r="C2883" s="6" t="s">
        <v>5755</v>
      </c>
      <c r="D2883" s="6" t="s">
        <v>37</v>
      </c>
      <c r="E2883" s="6" t="s">
        <v>18</v>
      </c>
      <c r="F2883" s="6" t="s">
        <v>11938</v>
      </c>
      <c r="G2883" s="6" t="s">
        <v>19</v>
      </c>
      <c r="H2883" s="10">
        <f t="shared" si="226"/>
        <v>46294</v>
      </c>
      <c r="I2883" s="7">
        <f t="shared" si="227"/>
        <v>6498</v>
      </c>
      <c r="J2883" s="6" t="str">
        <f t="shared" si="228"/>
        <v>Lucknow</v>
      </c>
      <c r="K2883" s="6">
        <f>COUNTIFS(pg_transaction_cleaned!$O$2:$O$5743,A2883,pg_transaction_cleaned!$F$2:$F$5743,"CAPTURE")</f>
        <v>1</v>
      </c>
      <c r="L2883" s="7">
        <f>SUMIFS(pg_transaction_cleaned!$H$2:$H$5743,pg_transaction_cleaned!$O$2:$O$5743,A2883,pg_transaction_cleaned!$F$2:$F$5743,"CAPTURE")</f>
        <v>6498</v>
      </c>
      <c r="M2883" s="6">
        <f>COUNTIFS(pg_transaction_cleaned!$O$2:$O$5743,A2883,pg_transaction_cleaned!$F$2:$F$5743,"REFUND")</f>
        <v>0</v>
      </c>
      <c r="N2883" s="7">
        <f>SUMIFS(pg_transaction_cleaned!$H$2:$H$5743,pg_transaction_cleaned!$O$2:$O$5743,A2883,pg_transaction_cleaned!$F$2:$F$5743,"REFUND")</f>
        <v>0</v>
      </c>
      <c r="O2883" s="6" t="str">
        <f t="shared" ref="O2883:O2946" si="229">IF(AND(G2883="Paid",K2883=0),"Paid, no payment",IF(AND(OR(G2883="Failed",G2883="Cancelled"),K2883&gt;0),"Payment on failed/cancelled",IF(K2883&gt;1,"Duplicate charge",IF(AND(K2883=1,ROUND(L2883-I2883,2)&lt;&gt;0),"Amount difference",IF(AND(G2883="Refunded",M2883=0),"Refunded, no refund",IF(AND(G2883&lt;&gt;"Refunded",M2883&gt;0),"Refund, order not Refunded",IF(AND(M2883&gt;0,ROUND(N2883-I2883,2)&lt;&gt;0),"Refund amount differs","OK")))))))</f>
        <v>OK</v>
      </c>
      <c r="P2883" s="8">
        <f t="shared" ref="P2883:P2946" si="230">IF(O2883="OK",0,IF(O2883="Paid, no payment",I2883,IF(O2883="Payment on failed/cancelled",L2883,IF(OR(O2883="Duplicate charge",O2883="Amount difference"),L2883-I2883,IF(O2883="Refunded, no refund",I2883,N2883)))))</f>
        <v>0</v>
      </c>
    </row>
    <row r="2884" spans="1:16" x14ac:dyDescent="0.3">
      <c r="A2884" s="6" t="s">
        <v>5756</v>
      </c>
      <c r="B2884" s="6" t="s">
        <v>11887</v>
      </c>
      <c r="C2884" s="6" t="s">
        <v>5757</v>
      </c>
      <c r="D2884" s="6" t="s">
        <v>17</v>
      </c>
      <c r="E2884" s="6" t="s">
        <v>18</v>
      </c>
      <c r="F2884" s="6" t="s">
        <v>12190</v>
      </c>
      <c r="G2884" s="6" t="s">
        <v>19</v>
      </c>
      <c r="H2884" s="10">
        <f t="shared" si="226"/>
        <v>46268</v>
      </c>
      <c r="I2884" s="7">
        <f t="shared" si="227"/>
        <v>648</v>
      </c>
      <c r="J2884" s="6" t="str">
        <f t="shared" si="228"/>
        <v>Pune</v>
      </c>
      <c r="K2884" s="6">
        <f>COUNTIFS(pg_transaction_cleaned!$O$2:$O$5743,A2884,pg_transaction_cleaned!$F$2:$F$5743,"CAPTURE")</f>
        <v>1</v>
      </c>
      <c r="L2884" s="7">
        <f>SUMIFS(pg_transaction_cleaned!$H$2:$H$5743,pg_transaction_cleaned!$O$2:$O$5743,A2884,pg_transaction_cleaned!$F$2:$F$5743,"CAPTURE")</f>
        <v>648</v>
      </c>
      <c r="M2884" s="6">
        <f>COUNTIFS(pg_transaction_cleaned!$O$2:$O$5743,A2884,pg_transaction_cleaned!$F$2:$F$5743,"REFUND")</f>
        <v>0</v>
      </c>
      <c r="N2884" s="7">
        <f>SUMIFS(pg_transaction_cleaned!$H$2:$H$5743,pg_transaction_cleaned!$O$2:$O$5743,A2884,pg_transaction_cleaned!$F$2:$F$5743,"REFUND")</f>
        <v>0</v>
      </c>
      <c r="O2884" s="6" t="str">
        <f t="shared" si="229"/>
        <v>OK</v>
      </c>
      <c r="P2884" s="8">
        <f t="shared" si="230"/>
        <v>0</v>
      </c>
    </row>
    <row r="2885" spans="1:16" x14ac:dyDescent="0.3">
      <c r="A2885" s="6" t="s">
        <v>5758</v>
      </c>
      <c r="B2885" s="6" t="s">
        <v>11903</v>
      </c>
      <c r="C2885" s="6" t="s">
        <v>5759</v>
      </c>
      <c r="D2885" s="6" t="s">
        <v>75</v>
      </c>
      <c r="E2885" s="6" t="s">
        <v>18</v>
      </c>
      <c r="F2885" s="6" t="s">
        <v>11932</v>
      </c>
      <c r="G2885" s="6" t="s">
        <v>19</v>
      </c>
      <c r="H2885" s="10">
        <f t="shared" si="226"/>
        <v>46277</v>
      </c>
      <c r="I2885" s="7">
        <f t="shared" si="227"/>
        <v>8798</v>
      </c>
      <c r="J2885" s="6" t="str">
        <f t="shared" si="228"/>
        <v>Mumbai</v>
      </c>
      <c r="K2885" s="6">
        <f>COUNTIFS(pg_transaction_cleaned!$O$2:$O$5743,A2885,pg_transaction_cleaned!$F$2:$F$5743,"CAPTURE")</f>
        <v>1</v>
      </c>
      <c r="L2885" s="7">
        <f>SUMIFS(pg_transaction_cleaned!$H$2:$H$5743,pg_transaction_cleaned!$O$2:$O$5743,A2885,pg_transaction_cleaned!$F$2:$F$5743,"CAPTURE")</f>
        <v>8798</v>
      </c>
      <c r="M2885" s="6">
        <f>COUNTIFS(pg_transaction_cleaned!$O$2:$O$5743,A2885,pg_transaction_cleaned!$F$2:$F$5743,"REFUND")</f>
        <v>0</v>
      </c>
      <c r="N2885" s="7">
        <f>SUMIFS(pg_transaction_cleaned!$H$2:$H$5743,pg_transaction_cleaned!$O$2:$O$5743,A2885,pg_transaction_cleaned!$F$2:$F$5743,"REFUND")</f>
        <v>0</v>
      </c>
      <c r="O2885" s="6" t="str">
        <f t="shared" si="229"/>
        <v>OK</v>
      </c>
      <c r="P2885" s="8">
        <f t="shared" si="230"/>
        <v>0</v>
      </c>
    </row>
    <row r="2886" spans="1:16" x14ac:dyDescent="0.3">
      <c r="A2886" s="6" t="s">
        <v>5760</v>
      </c>
      <c r="B2886" s="6" t="s">
        <v>11897</v>
      </c>
      <c r="C2886" s="6" t="s">
        <v>5761</v>
      </c>
      <c r="D2886" s="6" t="s">
        <v>34</v>
      </c>
      <c r="E2886" s="6" t="s">
        <v>18</v>
      </c>
      <c r="F2886" s="6" t="s">
        <v>11880</v>
      </c>
      <c r="G2886" s="6" t="s">
        <v>19</v>
      </c>
      <c r="H2886" s="10">
        <f t="shared" si="226"/>
        <v>46266</v>
      </c>
      <c r="I2886" s="7">
        <f t="shared" si="227"/>
        <v>648</v>
      </c>
      <c r="J2886" s="6" t="str">
        <f t="shared" si="228"/>
        <v>Ahmedabad</v>
      </c>
      <c r="K2886" s="6">
        <f>COUNTIFS(pg_transaction_cleaned!$O$2:$O$5743,A2886,pg_transaction_cleaned!$F$2:$F$5743,"CAPTURE")</f>
        <v>1</v>
      </c>
      <c r="L2886" s="7">
        <f>SUMIFS(pg_transaction_cleaned!$H$2:$H$5743,pg_transaction_cleaned!$O$2:$O$5743,A2886,pg_transaction_cleaned!$F$2:$F$5743,"CAPTURE")</f>
        <v>648</v>
      </c>
      <c r="M2886" s="6">
        <f>COUNTIFS(pg_transaction_cleaned!$O$2:$O$5743,A2886,pg_transaction_cleaned!$F$2:$F$5743,"REFUND")</f>
        <v>0</v>
      </c>
      <c r="N2886" s="7">
        <f>SUMIFS(pg_transaction_cleaned!$H$2:$H$5743,pg_transaction_cleaned!$O$2:$O$5743,A2886,pg_transaction_cleaned!$F$2:$F$5743,"REFUND")</f>
        <v>0</v>
      </c>
      <c r="O2886" s="6" t="str">
        <f t="shared" si="229"/>
        <v>OK</v>
      </c>
      <c r="P2886" s="8">
        <f t="shared" si="230"/>
        <v>0</v>
      </c>
    </row>
    <row r="2887" spans="1:16" x14ac:dyDescent="0.3">
      <c r="A2887" s="6" t="s">
        <v>5762</v>
      </c>
      <c r="B2887" s="6" t="s">
        <v>11868</v>
      </c>
      <c r="C2887" s="6" t="s">
        <v>5763</v>
      </c>
      <c r="D2887" s="6" t="s">
        <v>37</v>
      </c>
      <c r="E2887" s="6" t="s">
        <v>18</v>
      </c>
      <c r="F2887" s="6" t="s">
        <v>12017</v>
      </c>
      <c r="G2887" s="6" t="s">
        <v>19</v>
      </c>
      <c r="H2887" s="10">
        <f t="shared" si="226"/>
        <v>46288</v>
      </c>
      <c r="I2887" s="7">
        <f t="shared" si="227"/>
        <v>2298</v>
      </c>
      <c r="J2887" s="6" t="str">
        <f t="shared" si="228"/>
        <v>Lucknow</v>
      </c>
      <c r="K2887" s="6">
        <f>COUNTIFS(pg_transaction_cleaned!$O$2:$O$5743,A2887,pg_transaction_cleaned!$F$2:$F$5743,"CAPTURE")</f>
        <v>1</v>
      </c>
      <c r="L2887" s="7">
        <f>SUMIFS(pg_transaction_cleaned!$H$2:$H$5743,pg_transaction_cleaned!$O$2:$O$5743,A2887,pg_transaction_cleaned!$F$2:$F$5743,"CAPTURE")</f>
        <v>2298</v>
      </c>
      <c r="M2887" s="6">
        <f>COUNTIFS(pg_transaction_cleaned!$O$2:$O$5743,A2887,pg_transaction_cleaned!$F$2:$F$5743,"REFUND")</f>
        <v>0</v>
      </c>
      <c r="N2887" s="7">
        <f>SUMIFS(pg_transaction_cleaned!$H$2:$H$5743,pg_transaction_cleaned!$O$2:$O$5743,A2887,pg_transaction_cleaned!$F$2:$F$5743,"REFUND")</f>
        <v>0</v>
      </c>
      <c r="O2887" s="6" t="str">
        <f t="shared" si="229"/>
        <v>OK</v>
      </c>
      <c r="P2887" s="8">
        <f t="shared" si="230"/>
        <v>0</v>
      </c>
    </row>
    <row r="2888" spans="1:16" x14ac:dyDescent="0.3">
      <c r="A2888" s="6" t="s">
        <v>5764</v>
      </c>
      <c r="B2888" s="6" t="s">
        <v>11970</v>
      </c>
      <c r="C2888" s="6" t="s">
        <v>5765</v>
      </c>
      <c r="D2888" s="6" t="s">
        <v>34</v>
      </c>
      <c r="E2888" s="6" t="s">
        <v>54</v>
      </c>
      <c r="F2888" s="6" t="s">
        <v>11863</v>
      </c>
      <c r="G2888" s="6" t="s">
        <v>80</v>
      </c>
      <c r="H2888" s="10">
        <f t="shared" si="226"/>
        <v>46294</v>
      </c>
      <c r="I2888" s="7">
        <f t="shared" si="227"/>
        <v>1499</v>
      </c>
      <c r="J2888" s="6" t="str">
        <f t="shared" si="228"/>
        <v>Ahmedabad</v>
      </c>
      <c r="K2888" s="6">
        <f>COUNTIFS(pg_transaction_cleaned!$O$2:$O$5743,A2888,pg_transaction_cleaned!$F$2:$F$5743,"CAPTURE")</f>
        <v>0</v>
      </c>
      <c r="L2888" s="7">
        <f>SUMIFS(pg_transaction_cleaned!$H$2:$H$5743,pg_transaction_cleaned!$O$2:$O$5743,A2888,pg_transaction_cleaned!$F$2:$F$5743,"CAPTURE")</f>
        <v>0</v>
      </c>
      <c r="M2888" s="6">
        <f>COUNTIFS(pg_transaction_cleaned!$O$2:$O$5743,A2888,pg_transaction_cleaned!$F$2:$F$5743,"REFUND")</f>
        <v>0</v>
      </c>
      <c r="N2888" s="7">
        <f>SUMIFS(pg_transaction_cleaned!$H$2:$H$5743,pg_transaction_cleaned!$O$2:$O$5743,A2888,pg_transaction_cleaned!$F$2:$F$5743,"REFUND")</f>
        <v>0</v>
      </c>
      <c r="O2888" s="6" t="str">
        <f t="shared" si="229"/>
        <v>OK</v>
      </c>
      <c r="P2888" s="8">
        <f t="shared" si="230"/>
        <v>0</v>
      </c>
    </row>
    <row r="2889" spans="1:16" x14ac:dyDescent="0.3">
      <c r="A2889" s="6" t="s">
        <v>5766</v>
      </c>
      <c r="B2889" s="6" t="s">
        <v>12007</v>
      </c>
      <c r="C2889" s="6" t="s">
        <v>5767</v>
      </c>
      <c r="D2889" s="6" t="s">
        <v>17</v>
      </c>
      <c r="E2889" s="6" t="s">
        <v>27</v>
      </c>
      <c r="F2889" s="6" t="s">
        <v>12011</v>
      </c>
      <c r="G2889" s="6" t="s">
        <v>19</v>
      </c>
      <c r="H2889" s="10">
        <f t="shared" si="226"/>
        <v>46270</v>
      </c>
      <c r="I2889" s="7">
        <f t="shared" si="227"/>
        <v>7097</v>
      </c>
      <c r="J2889" s="6" t="str">
        <f t="shared" si="228"/>
        <v>Pune</v>
      </c>
      <c r="K2889" s="6">
        <f>COUNTIFS(pg_transaction_cleaned!$O$2:$O$5743,A2889,pg_transaction_cleaned!$F$2:$F$5743,"CAPTURE")</f>
        <v>1</v>
      </c>
      <c r="L2889" s="7">
        <f>SUMIFS(pg_transaction_cleaned!$H$2:$H$5743,pg_transaction_cleaned!$O$2:$O$5743,A2889,pg_transaction_cleaned!$F$2:$F$5743,"CAPTURE")</f>
        <v>7097</v>
      </c>
      <c r="M2889" s="6">
        <f>COUNTIFS(pg_transaction_cleaned!$O$2:$O$5743,A2889,pg_transaction_cleaned!$F$2:$F$5743,"REFUND")</f>
        <v>0</v>
      </c>
      <c r="N2889" s="7">
        <f>SUMIFS(pg_transaction_cleaned!$H$2:$H$5743,pg_transaction_cleaned!$O$2:$O$5743,A2889,pg_transaction_cleaned!$F$2:$F$5743,"REFUND")</f>
        <v>0</v>
      </c>
      <c r="O2889" s="6" t="str">
        <f t="shared" si="229"/>
        <v>OK</v>
      </c>
      <c r="P2889" s="8">
        <f t="shared" si="230"/>
        <v>0</v>
      </c>
    </row>
    <row r="2890" spans="1:16" x14ac:dyDescent="0.3">
      <c r="A2890" s="6" t="s">
        <v>5768</v>
      </c>
      <c r="B2890" s="6" t="s">
        <v>12007</v>
      </c>
      <c r="C2890" s="6" t="s">
        <v>5769</v>
      </c>
      <c r="D2890" s="6" t="s">
        <v>51</v>
      </c>
      <c r="E2890" s="6" t="s">
        <v>18</v>
      </c>
      <c r="F2890" s="6" t="s">
        <v>12195</v>
      </c>
      <c r="G2890" s="6" t="s">
        <v>19</v>
      </c>
      <c r="H2890" s="10">
        <f t="shared" si="226"/>
        <v>46270</v>
      </c>
      <c r="I2890" s="7">
        <f t="shared" si="227"/>
        <v>1147</v>
      </c>
      <c r="J2890" s="6" t="str">
        <f t="shared" si="228"/>
        <v>Chennai</v>
      </c>
      <c r="K2890" s="6">
        <f>COUNTIFS(pg_transaction_cleaned!$O$2:$O$5743,A2890,pg_transaction_cleaned!$F$2:$F$5743,"CAPTURE")</f>
        <v>1</v>
      </c>
      <c r="L2890" s="7">
        <f>SUMIFS(pg_transaction_cleaned!$H$2:$H$5743,pg_transaction_cleaned!$O$2:$O$5743,A2890,pg_transaction_cleaned!$F$2:$F$5743,"CAPTURE")</f>
        <v>1147</v>
      </c>
      <c r="M2890" s="6">
        <f>COUNTIFS(pg_transaction_cleaned!$O$2:$O$5743,A2890,pg_transaction_cleaned!$F$2:$F$5743,"REFUND")</f>
        <v>0</v>
      </c>
      <c r="N2890" s="7">
        <f>SUMIFS(pg_transaction_cleaned!$H$2:$H$5743,pg_transaction_cleaned!$O$2:$O$5743,A2890,pg_transaction_cleaned!$F$2:$F$5743,"REFUND")</f>
        <v>0</v>
      </c>
      <c r="O2890" s="6" t="str">
        <f t="shared" si="229"/>
        <v>OK</v>
      </c>
      <c r="P2890" s="8">
        <f t="shared" si="230"/>
        <v>0</v>
      </c>
    </row>
    <row r="2891" spans="1:16" x14ac:dyDescent="0.3">
      <c r="A2891" s="6" t="s">
        <v>5770</v>
      </c>
      <c r="B2891" s="6" t="s">
        <v>11852</v>
      </c>
      <c r="C2891" s="6" t="s">
        <v>5771</v>
      </c>
      <c r="D2891" s="6" t="s">
        <v>75</v>
      </c>
      <c r="E2891" s="6" t="s">
        <v>18</v>
      </c>
      <c r="F2891" s="6" t="s">
        <v>11878</v>
      </c>
      <c r="G2891" s="6" t="s">
        <v>19</v>
      </c>
      <c r="H2891" s="10">
        <f t="shared" si="226"/>
        <v>46273</v>
      </c>
      <c r="I2891" s="7">
        <f t="shared" si="227"/>
        <v>4498</v>
      </c>
      <c r="J2891" s="6" t="str">
        <f t="shared" si="228"/>
        <v>Mumbai</v>
      </c>
      <c r="K2891" s="6">
        <f>COUNTIFS(pg_transaction_cleaned!$O$2:$O$5743,A2891,pg_transaction_cleaned!$F$2:$F$5743,"CAPTURE")</f>
        <v>1</v>
      </c>
      <c r="L2891" s="7">
        <f>SUMIFS(pg_transaction_cleaned!$H$2:$H$5743,pg_transaction_cleaned!$O$2:$O$5743,A2891,pg_transaction_cleaned!$F$2:$F$5743,"CAPTURE")</f>
        <v>4498</v>
      </c>
      <c r="M2891" s="6">
        <f>COUNTIFS(pg_transaction_cleaned!$O$2:$O$5743,A2891,pg_transaction_cleaned!$F$2:$F$5743,"REFUND")</f>
        <v>0</v>
      </c>
      <c r="N2891" s="7">
        <f>SUMIFS(pg_transaction_cleaned!$H$2:$H$5743,pg_transaction_cleaned!$O$2:$O$5743,A2891,pg_transaction_cleaned!$F$2:$F$5743,"REFUND")</f>
        <v>0</v>
      </c>
      <c r="O2891" s="6" t="str">
        <f t="shared" si="229"/>
        <v>OK</v>
      </c>
      <c r="P2891" s="8">
        <f t="shared" si="230"/>
        <v>0</v>
      </c>
    </row>
    <row r="2892" spans="1:16" x14ac:dyDescent="0.3">
      <c r="A2892" s="6" t="s">
        <v>5772</v>
      </c>
      <c r="B2892" s="6" t="s">
        <v>11844</v>
      </c>
      <c r="C2892" s="6" t="s">
        <v>5773</v>
      </c>
      <c r="D2892" s="6" t="s">
        <v>48</v>
      </c>
      <c r="E2892" s="6" t="s">
        <v>18</v>
      </c>
      <c r="F2892" s="6" t="s">
        <v>11966</v>
      </c>
      <c r="G2892" s="6" t="s">
        <v>19</v>
      </c>
      <c r="H2892" s="10">
        <f t="shared" si="226"/>
        <v>46280</v>
      </c>
      <c r="I2892" s="7">
        <f t="shared" si="227"/>
        <v>8998</v>
      </c>
      <c r="J2892" s="6" t="str">
        <f t="shared" si="228"/>
        <v>Jaipur</v>
      </c>
      <c r="K2892" s="6">
        <f>COUNTIFS(pg_transaction_cleaned!$O$2:$O$5743,A2892,pg_transaction_cleaned!$F$2:$F$5743,"CAPTURE")</f>
        <v>1</v>
      </c>
      <c r="L2892" s="7">
        <f>SUMIFS(pg_transaction_cleaned!$H$2:$H$5743,pg_transaction_cleaned!$O$2:$O$5743,A2892,pg_transaction_cleaned!$F$2:$F$5743,"CAPTURE")</f>
        <v>8998</v>
      </c>
      <c r="M2892" s="6">
        <f>COUNTIFS(pg_transaction_cleaned!$O$2:$O$5743,A2892,pg_transaction_cleaned!$F$2:$F$5743,"REFUND")</f>
        <v>0</v>
      </c>
      <c r="N2892" s="7">
        <f>SUMIFS(pg_transaction_cleaned!$H$2:$H$5743,pg_transaction_cleaned!$O$2:$O$5743,A2892,pg_transaction_cleaned!$F$2:$F$5743,"REFUND")</f>
        <v>0</v>
      </c>
      <c r="O2892" s="6" t="str">
        <f t="shared" si="229"/>
        <v>OK</v>
      </c>
      <c r="P2892" s="8">
        <f t="shared" si="230"/>
        <v>0</v>
      </c>
    </row>
    <row r="2893" spans="1:16" x14ac:dyDescent="0.3">
      <c r="A2893" s="6" t="s">
        <v>5774</v>
      </c>
      <c r="B2893" s="6" t="s">
        <v>11859</v>
      </c>
      <c r="C2893" s="6" t="s">
        <v>4280</v>
      </c>
      <c r="D2893" s="6" t="s">
        <v>48</v>
      </c>
      <c r="E2893" s="6" t="s">
        <v>27</v>
      </c>
      <c r="F2893" s="6" t="s">
        <v>11835</v>
      </c>
      <c r="G2893" s="6" t="s">
        <v>19</v>
      </c>
      <c r="H2893" s="10">
        <f t="shared" si="226"/>
        <v>46271</v>
      </c>
      <c r="I2893" s="7">
        <f t="shared" si="227"/>
        <v>499</v>
      </c>
      <c r="J2893" s="6" t="str">
        <f t="shared" si="228"/>
        <v>Jaipur</v>
      </c>
      <c r="K2893" s="6">
        <f>COUNTIFS(pg_transaction_cleaned!$O$2:$O$5743,A2893,pg_transaction_cleaned!$F$2:$F$5743,"CAPTURE")</f>
        <v>1</v>
      </c>
      <c r="L2893" s="7">
        <f>SUMIFS(pg_transaction_cleaned!$H$2:$H$5743,pg_transaction_cleaned!$O$2:$O$5743,A2893,pg_transaction_cleaned!$F$2:$F$5743,"CAPTURE")</f>
        <v>499</v>
      </c>
      <c r="M2893" s="6">
        <f>COUNTIFS(pg_transaction_cleaned!$O$2:$O$5743,A2893,pg_transaction_cleaned!$F$2:$F$5743,"REFUND")</f>
        <v>0</v>
      </c>
      <c r="N2893" s="7">
        <f>SUMIFS(pg_transaction_cleaned!$H$2:$H$5743,pg_transaction_cleaned!$O$2:$O$5743,A2893,pg_transaction_cleaned!$F$2:$F$5743,"REFUND")</f>
        <v>0</v>
      </c>
      <c r="O2893" s="6" t="str">
        <f t="shared" si="229"/>
        <v>OK</v>
      </c>
      <c r="P2893" s="8">
        <f t="shared" si="230"/>
        <v>0</v>
      </c>
    </row>
    <row r="2894" spans="1:16" x14ac:dyDescent="0.3">
      <c r="A2894" s="6" t="s">
        <v>5775</v>
      </c>
      <c r="B2894" s="6" t="s">
        <v>11834</v>
      </c>
      <c r="C2894" s="6" t="s">
        <v>5776</v>
      </c>
      <c r="D2894" s="6" t="s">
        <v>75</v>
      </c>
      <c r="E2894" s="6" t="s">
        <v>54</v>
      </c>
      <c r="F2894" s="6" t="s">
        <v>11837</v>
      </c>
      <c r="G2894" s="6" t="s">
        <v>19</v>
      </c>
      <c r="H2894" s="10">
        <f t="shared" si="226"/>
        <v>46276</v>
      </c>
      <c r="I2894" s="7">
        <f t="shared" si="227"/>
        <v>999</v>
      </c>
      <c r="J2894" s="6" t="str">
        <f t="shared" si="228"/>
        <v>Mumbai</v>
      </c>
      <c r="K2894" s="6">
        <f>COUNTIFS(pg_transaction_cleaned!$O$2:$O$5743,A2894,pg_transaction_cleaned!$F$2:$F$5743,"CAPTURE")</f>
        <v>1</v>
      </c>
      <c r="L2894" s="7">
        <f>SUMIFS(pg_transaction_cleaned!$H$2:$H$5743,pg_transaction_cleaned!$O$2:$O$5743,A2894,pg_transaction_cleaned!$F$2:$F$5743,"CAPTURE")</f>
        <v>999</v>
      </c>
      <c r="M2894" s="6">
        <f>COUNTIFS(pg_transaction_cleaned!$O$2:$O$5743,A2894,pg_transaction_cleaned!$F$2:$F$5743,"REFUND")</f>
        <v>0</v>
      </c>
      <c r="N2894" s="7">
        <f>SUMIFS(pg_transaction_cleaned!$H$2:$H$5743,pg_transaction_cleaned!$O$2:$O$5743,A2894,pg_transaction_cleaned!$F$2:$F$5743,"REFUND")</f>
        <v>0</v>
      </c>
      <c r="O2894" s="6" t="str">
        <f t="shared" si="229"/>
        <v>OK</v>
      </c>
      <c r="P2894" s="8">
        <f t="shared" si="230"/>
        <v>0</v>
      </c>
    </row>
    <row r="2895" spans="1:16" x14ac:dyDescent="0.3">
      <c r="A2895" s="6" t="s">
        <v>5777</v>
      </c>
      <c r="B2895" s="6" t="s">
        <v>11968</v>
      </c>
      <c r="C2895" s="6" t="s">
        <v>5778</v>
      </c>
      <c r="D2895" s="6" t="s">
        <v>51</v>
      </c>
      <c r="E2895" s="6" t="s">
        <v>18</v>
      </c>
      <c r="F2895" s="6" t="s">
        <v>12066</v>
      </c>
      <c r="G2895" s="6" t="s">
        <v>19</v>
      </c>
      <c r="H2895" s="10">
        <f t="shared" si="226"/>
        <v>46267</v>
      </c>
      <c r="I2895" s="7">
        <f t="shared" si="227"/>
        <v>2897</v>
      </c>
      <c r="J2895" s="6" t="str">
        <f t="shared" si="228"/>
        <v>Chennai</v>
      </c>
      <c r="K2895" s="6">
        <f>COUNTIFS(pg_transaction_cleaned!$O$2:$O$5743,A2895,pg_transaction_cleaned!$F$2:$F$5743,"CAPTURE")</f>
        <v>1</v>
      </c>
      <c r="L2895" s="7">
        <f>SUMIFS(pg_transaction_cleaned!$H$2:$H$5743,pg_transaction_cleaned!$O$2:$O$5743,A2895,pg_transaction_cleaned!$F$2:$F$5743,"CAPTURE")</f>
        <v>2897</v>
      </c>
      <c r="M2895" s="6">
        <f>COUNTIFS(pg_transaction_cleaned!$O$2:$O$5743,A2895,pg_transaction_cleaned!$F$2:$F$5743,"REFUND")</f>
        <v>0</v>
      </c>
      <c r="N2895" s="7">
        <f>SUMIFS(pg_transaction_cleaned!$H$2:$H$5743,pg_transaction_cleaned!$O$2:$O$5743,A2895,pg_transaction_cleaned!$F$2:$F$5743,"REFUND")</f>
        <v>0</v>
      </c>
      <c r="O2895" s="6" t="str">
        <f t="shared" si="229"/>
        <v>OK</v>
      </c>
      <c r="P2895" s="8">
        <f t="shared" si="230"/>
        <v>0</v>
      </c>
    </row>
    <row r="2896" spans="1:16" x14ac:dyDescent="0.3">
      <c r="A2896" s="6" t="s">
        <v>5779</v>
      </c>
      <c r="B2896" s="6" t="s">
        <v>11914</v>
      </c>
      <c r="C2896" s="6" t="s">
        <v>5780</v>
      </c>
      <c r="D2896" s="6" t="s">
        <v>61</v>
      </c>
      <c r="E2896" s="6" t="s">
        <v>54</v>
      </c>
      <c r="F2896" s="6" t="s">
        <v>11861</v>
      </c>
      <c r="G2896" s="6" t="s">
        <v>19</v>
      </c>
      <c r="H2896" s="10">
        <f t="shared" si="226"/>
        <v>46289</v>
      </c>
      <c r="I2896" s="7">
        <f t="shared" si="227"/>
        <v>7999</v>
      </c>
      <c r="J2896" s="6" t="str">
        <f t="shared" si="228"/>
        <v>Delhi</v>
      </c>
      <c r="K2896" s="6">
        <f>COUNTIFS(pg_transaction_cleaned!$O$2:$O$5743,A2896,pg_transaction_cleaned!$F$2:$F$5743,"CAPTURE")</f>
        <v>1</v>
      </c>
      <c r="L2896" s="7">
        <f>SUMIFS(pg_transaction_cleaned!$H$2:$H$5743,pg_transaction_cleaned!$O$2:$O$5743,A2896,pg_transaction_cleaned!$F$2:$F$5743,"CAPTURE")</f>
        <v>7999</v>
      </c>
      <c r="M2896" s="6">
        <f>COUNTIFS(pg_transaction_cleaned!$O$2:$O$5743,A2896,pg_transaction_cleaned!$F$2:$F$5743,"REFUND")</f>
        <v>0</v>
      </c>
      <c r="N2896" s="7">
        <f>SUMIFS(pg_transaction_cleaned!$H$2:$H$5743,pg_transaction_cleaned!$O$2:$O$5743,A2896,pg_transaction_cleaned!$F$2:$F$5743,"REFUND")</f>
        <v>0</v>
      </c>
      <c r="O2896" s="6" t="str">
        <f t="shared" si="229"/>
        <v>OK</v>
      </c>
      <c r="P2896" s="8">
        <f t="shared" si="230"/>
        <v>0</v>
      </c>
    </row>
    <row r="2897" spans="1:16" x14ac:dyDescent="0.3">
      <c r="A2897" s="6" t="s">
        <v>5781</v>
      </c>
      <c r="B2897" s="6" t="s">
        <v>11862</v>
      </c>
      <c r="C2897" s="6" t="s">
        <v>5782</v>
      </c>
      <c r="D2897" s="6" t="s">
        <v>37</v>
      </c>
      <c r="E2897" s="6" t="s">
        <v>18</v>
      </c>
      <c r="F2897" s="6" t="s">
        <v>11851</v>
      </c>
      <c r="G2897" s="6" t="s">
        <v>66</v>
      </c>
      <c r="H2897" s="10">
        <f t="shared" si="226"/>
        <v>46272</v>
      </c>
      <c r="I2897" s="7">
        <f t="shared" si="227"/>
        <v>3499</v>
      </c>
      <c r="J2897" s="6" t="str">
        <f t="shared" si="228"/>
        <v>Lucknow</v>
      </c>
      <c r="K2897" s="6">
        <f>COUNTIFS(pg_transaction_cleaned!$O$2:$O$5743,A2897,pg_transaction_cleaned!$F$2:$F$5743,"CAPTURE")</f>
        <v>1</v>
      </c>
      <c r="L2897" s="7">
        <f>SUMIFS(pg_transaction_cleaned!$H$2:$H$5743,pg_transaction_cleaned!$O$2:$O$5743,A2897,pg_transaction_cleaned!$F$2:$F$5743,"CAPTURE")</f>
        <v>3499</v>
      </c>
      <c r="M2897" s="6">
        <f>COUNTIFS(pg_transaction_cleaned!$O$2:$O$5743,A2897,pg_transaction_cleaned!$F$2:$F$5743,"REFUND")</f>
        <v>1</v>
      </c>
      <c r="N2897" s="7">
        <f>SUMIFS(pg_transaction_cleaned!$H$2:$H$5743,pg_transaction_cleaned!$O$2:$O$5743,A2897,pg_transaction_cleaned!$F$2:$F$5743,"REFUND")</f>
        <v>3499</v>
      </c>
      <c r="O2897" s="6" t="str">
        <f t="shared" si="229"/>
        <v>OK</v>
      </c>
      <c r="P2897" s="8">
        <f t="shared" si="230"/>
        <v>0</v>
      </c>
    </row>
    <row r="2898" spans="1:16" x14ac:dyDescent="0.3">
      <c r="A2898" s="6" t="s">
        <v>5783</v>
      </c>
      <c r="B2898" s="6" t="s">
        <v>11842</v>
      </c>
      <c r="C2898" s="6" t="s">
        <v>5784</v>
      </c>
      <c r="D2898" s="6"/>
      <c r="E2898" s="6" t="s">
        <v>27</v>
      </c>
      <c r="F2898" s="6" t="s">
        <v>12001</v>
      </c>
      <c r="G2898" s="6" t="s">
        <v>80</v>
      </c>
      <c r="H2898" s="10">
        <f t="shared" si="226"/>
        <v>46290</v>
      </c>
      <c r="I2898" s="7">
        <f t="shared" si="227"/>
        <v>7997</v>
      </c>
      <c r="J2898" s="6" t="str">
        <f t="shared" si="228"/>
        <v>Unknown</v>
      </c>
      <c r="K2898" s="6">
        <f>COUNTIFS(pg_transaction_cleaned!$O$2:$O$5743,A2898,pg_transaction_cleaned!$F$2:$F$5743,"CAPTURE")</f>
        <v>0</v>
      </c>
      <c r="L2898" s="7">
        <f>SUMIFS(pg_transaction_cleaned!$H$2:$H$5743,pg_transaction_cleaned!$O$2:$O$5743,A2898,pg_transaction_cleaned!$F$2:$F$5743,"CAPTURE")</f>
        <v>0</v>
      </c>
      <c r="M2898" s="6">
        <f>COUNTIFS(pg_transaction_cleaned!$O$2:$O$5743,A2898,pg_transaction_cleaned!$F$2:$F$5743,"REFUND")</f>
        <v>0</v>
      </c>
      <c r="N2898" s="7">
        <f>SUMIFS(pg_transaction_cleaned!$H$2:$H$5743,pg_transaction_cleaned!$O$2:$O$5743,A2898,pg_transaction_cleaned!$F$2:$F$5743,"REFUND")</f>
        <v>0</v>
      </c>
      <c r="O2898" s="6" t="str">
        <f t="shared" si="229"/>
        <v>OK</v>
      </c>
      <c r="P2898" s="8">
        <f t="shared" si="230"/>
        <v>0</v>
      </c>
    </row>
    <row r="2899" spans="1:16" x14ac:dyDescent="0.3">
      <c r="A2899" s="6" t="s">
        <v>5785</v>
      </c>
      <c r="B2899" s="6" t="s">
        <v>11844</v>
      </c>
      <c r="C2899" s="6" t="s">
        <v>5786</v>
      </c>
      <c r="D2899" s="6"/>
      <c r="E2899" s="6" t="s">
        <v>18</v>
      </c>
      <c r="F2899" s="6" t="s">
        <v>11960</v>
      </c>
      <c r="G2899" s="6" t="s">
        <v>19</v>
      </c>
      <c r="H2899" s="10">
        <f t="shared" si="226"/>
        <v>46280</v>
      </c>
      <c r="I2899" s="7">
        <f t="shared" si="227"/>
        <v>5598</v>
      </c>
      <c r="J2899" s="6" t="str">
        <f t="shared" si="228"/>
        <v>Unknown</v>
      </c>
      <c r="K2899" s="6">
        <f>COUNTIFS(pg_transaction_cleaned!$O$2:$O$5743,A2899,pg_transaction_cleaned!$F$2:$F$5743,"CAPTURE")</f>
        <v>1</v>
      </c>
      <c r="L2899" s="7">
        <f>SUMIFS(pg_transaction_cleaned!$H$2:$H$5743,pg_transaction_cleaned!$O$2:$O$5743,A2899,pg_transaction_cleaned!$F$2:$F$5743,"CAPTURE")</f>
        <v>5598</v>
      </c>
      <c r="M2899" s="6">
        <f>COUNTIFS(pg_transaction_cleaned!$O$2:$O$5743,A2899,pg_transaction_cleaned!$F$2:$F$5743,"REFUND")</f>
        <v>0</v>
      </c>
      <c r="N2899" s="7">
        <f>SUMIFS(pg_transaction_cleaned!$H$2:$H$5743,pg_transaction_cleaned!$O$2:$O$5743,A2899,pg_transaction_cleaned!$F$2:$F$5743,"REFUND")</f>
        <v>0</v>
      </c>
      <c r="O2899" s="6" t="str">
        <f t="shared" si="229"/>
        <v>OK</v>
      </c>
      <c r="P2899" s="8">
        <f t="shared" si="230"/>
        <v>0</v>
      </c>
    </row>
    <row r="2900" spans="1:16" x14ac:dyDescent="0.3">
      <c r="A2900" s="6" t="s">
        <v>5787</v>
      </c>
      <c r="B2900" s="6" t="s">
        <v>11958</v>
      </c>
      <c r="C2900" s="6" t="s">
        <v>5788</v>
      </c>
      <c r="D2900" s="6" t="s">
        <v>26</v>
      </c>
      <c r="E2900" s="6" t="s">
        <v>43</v>
      </c>
      <c r="F2900" s="6" t="s">
        <v>11827</v>
      </c>
      <c r="G2900" s="6" t="s">
        <v>19</v>
      </c>
      <c r="H2900" s="10">
        <f t="shared" si="226"/>
        <v>46281</v>
      </c>
      <c r="I2900" s="7">
        <f t="shared" si="227"/>
        <v>299</v>
      </c>
      <c r="J2900" s="6" t="str">
        <f t="shared" si="228"/>
        <v>Kolkata</v>
      </c>
      <c r="K2900" s="6">
        <f>COUNTIFS(pg_transaction_cleaned!$O$2:$O$5743,A2900,pg_transaction_cleaned!$F$2:$F$5743,"CAPTURE")</f>
        <v>1</v>
      </c>
      <c r="L2900" s="7">
        <f>SUMIFS(pg_transaction_cleaned!$H$2:$H$5743,pg_transaction_cleaned!$O$2:$O$5743,A2900,pg_transaction_cleaned!$F$2:$F$5743,"CAPTURE")</f>
        <v>299</v>
      </c>
      <c r="M2900" s="6">
        <f>COUNTIFS(pg_transaction_cleaned!$O$2:$O$5743,A2900,pg_transaction_cleaned!$F$2:$F$5743,"REFUND")</f>
        <v>0</v>
      </c>
      <c r="N2900" s="7">
        <f>SUMIFS(pg_transaction_cleaned!$H$2:$H$5743,pg_transaction_cleaned!$O$2:$O$5743,A2900,pg_transaction_cleaned!$F$2:$F$5743,"REFUND")</f>
        <v>0</v>
      </c>
      <c r="O2900" s="6" t="str">
        <f t="shared" si="229"/>
        <v>OK</v>
      </c>
      <c r="P2900" s="8">
        <f t="shared" si="230"/>
        <v>0</v>
      </c>
    </row>
    <row r="2901" spans="1:16" x14ac:dyDescent="0.3">
      <c r="A2901" s="6" t="s">
        <v>5789</v>
      </c>
      <c r="B2901" s="6" t="s">
        <v>11857</v>
      </c>
      <c r="C2901" s="6" t="s">
        <v>5790</v>
      </c>
      <c r="D2901" s="6" t="s">
        <v>48</v>
      </c>
      <c r="E2901" s="6" t="s">
        <v>18</v>
      </c>
      <c r="F2901" s="6" t="s">
        <v>11861</v>
      </c>
      <c r="G2901" s="6" t="s">
        <v>19</v>
      </c>
      <c r="H2901" s="10">
        <f t="shared" si="226"/>
        <v>46287</v>
      </c>
      <c r="I2901" s="7">
        <f t="shared" si="227"/>
        <v>7999</v>
      </c>
      <c r="J2901" s="6" t="str">
        <f t="shared" si="228"/>
        <v>Jaipur</v>
      </c>
      <c r="K2901" s="6">
        <f>COUNTIFS(pg_transaction_cleaned!$O$2:$O$5743,A2901,pg_transaction_cleaned!$F$2:$F$5743,"CAPTURE")</f>
        <v>1</v>
      </c>
      <c r="L2901" s="7">
        <f>SUMIFS(pg_transaction_cleaned!$H$2:$H$5743,pg_transaction_cleaned!$O$2:$O$5743,A2901,pg_transaction_cleaned!$F$2:$F$5743,"CAPTURE")</f>
        <v>7999</v>
      </c>
      <c r="M2901" s="6">
        <f>COUNTIFS(pg_transaction_cleaned!$O$2:$O$5743,A2901,pg_transaction_cleaned!$F$2:$F$5743,"REFUND")</f>
        <v>0</v>
      </c>
      <c r="N2901" s="7">
        <f>SUMIFS(pg_transaction_cleaned!$H$2:$H$5743,pg_transaction_cleaned!$O$2:$O$5743,A2901,pg_transaction_cleaned!$F$2:$F$5743,"REFUND")</f>
        <v>0</v>
      </c>
      <c r="O2901" s="6" t="str">
        <f t="shared" si="229"/>
        <v>OK</v>
      </c>
      <c r="P2901" s="8">
        <f t="shared" si="230"/>
        <v>0</v>
      </c>
    </row>
    <row r="2902" spans="1:16" x14ac:dyDescent="0.3">
      <c r="A2902" s="6" t="s">
        <v>5791</v>
      </c>
      <c r="B2902" s="6" t="s">
        <v>11877</v>
      </c>
      <c r="C2902" s="6" t="s">
        <v>5792</v>
      </c>
      <c r="D2902" s="6" t="s">
        <v>42</v>
      </c>
      <c r="E2902" s="6" t="s">
        <v>54</v>
      </c>
      <c r="F2902" s="6" t="s">
        <v>11841</v>
      </c>
      <c r="G2902" s="6" t="s">
        <v>19</v>
      </c>
      <c r="H2902" s="10">
        <f t="shared" si="226"/>
        <v>46267</v>
      </c>
      <c r="I2902" s="7">
        <f t="shared" si="227"/>
        <v>2499</v>
      </c>
      <c r="J2902" s="6" t="str">
        <f t="shared" si="228"/>
        <v>Hyderabad</v>
      </c>
      <c r="K2902" s="6">
        <f>COUNTIFS(pg_transaction_cleaned!$O$2:$O$5743,A2902,pg_transaction_cleaned!$F$2:$F$5743,"CAPTURE")</f>
        <v>1</v>
      </c>
      <c r="L2902" s="7">
        <f>SUMIFS(pg_transaction_cleaned!$H$2:$H$5743,pg_transaction_cleaned!$O$2:$O$5743,A2902,pg_transaction_cleaned!$F$2:$F$5743,"CAPTURE")</f>
        <v>2499</v>
      </c>
      <c r="M2902" s="6">
        <f>COUNTIFS(pg_transaction_cleaned!$O$2:$O$5743,A2902,pg_transaction_cleaned!$F$2:$F$5743,"REFUND")</f>
        <v>0</v>
      </c>
      <c r="N2902" s="7">
        <f>SUMIFS(pg_transaction_cleaned!$H$2:$H$5743,pg_transaction_cleaned!$O$2:$O$5743,A2902,pg_transaction_cleaned!$F$2:$F$5743,"REFUND")</f>
        <v>0</v>
      </c>
      <c r="O2902" s="6" t="str">
        <f t="shared" si="229"/>
        <v>OK</v>
      </c>
      <c r="P2902" s="8">
        <f t="shared" si="230"/>
        <v>0</v>
      </c>
    </row>
    <row r="2903" spans="1:16" x14ac:dyDescent="0.3">
      <c r="A2903" s="6" t="s">
        <v>5793</v>
      </c>
      <c r="B2903" s="6" t="s">
        <v>11909</v>
      </c>
      <c r="C2903" s="6" t="s">
        <v>5794</v>
      </c>
      <c r="D2903" s="6" t="s">
        <v>51</v>
      </c>
      <c r="E2903" s="6" t="s">
        <v>54</v>
      </c>
      <c r="F2903" s="6" t="s">
        <v>12038</v>
      </c>
      <c r="G2903" s="6" t="s">
        <v>19</v>
      </c>
      <c r="H2903" s="10">
        <f t="shared" si="226"/>
        <v>46276</v>
      </c>
      <c r="I2903" s="7">
        <f t="shared" si="227"/>
        <v>3897</v>
      </c>
      <c r="J2903" s="6" t="str">
        <f t="shared" si="228"/>
        <v>Chennai</v>
      </c>
      <c r="K2903" s="6">
        <f>COUNTIFS(pg_transaction_cleaned!$O$2:$O$5743,A2903,pg_transaction_cleaned!$F$2:$F$5743,"CAPTURE")</f>
        <v>1</v>
      </c>
      <c r="L2903" s="7">
        <f>SUMIFS(pg_transaction_cleaned!$H$2:$H$5743,pg_transaction_cleaned!$O$2:$O$5743,A2903,pg_transaction_cleaned!$F$2:$F$5743,"CAPTURE")</f>
        <v>3897</v>
      </c>
      <c r="M2903" s="6">
        <f>COUNTIFS(pg_transaction_cleaned!$O$2:$O$5743,A2903,pg_transaction_cleaned!$F$2:$F$5743,"REFUND")</f>
        <v>0</v>
      </c>
      <c r="N2903" s="7">
        <f>SUMIFS(pg_transaction_cleaned!$H$2:$H$5743,pg_transaction_cleaned!$O$2:$O$5743,A2903,pg_transaction_cleaned!$F$2:$F$5743,"REFUND")</f>
        <v>0</v>
      </c>
      <c r="O2903" s="6" t="str">
        <f t="shared" si="229"/>
        <v>OK</v>
      </c>
      <c r="P2903" s="8">
        <f t="shared" si="230"/>
        <v>0</v>
      </c>
    </row>
    <row r="2904" spans="1:16" x14ac:dyDescent="0.3">
      <c r="A2904" s="6" t="s">
        <v>5795</v>
      </c>
      <c r="B2904" s="6" t="s">
        <v>11945</v>
      </c>
      <c r="C2904" s="6" t="s">
        <v>5796</v>
      </c>
      <c r="D2904" s="6" t="s">
        <v>51</v>
      </c>
      <c r="E2904" s="6" t="s">
        <v>27</v>
      </c>
      <c r="F2904" s="6" t="s">
        <v>11986</v>
      </c>
      <c r="G2904" s="6" t="s">
        <v>19</v>
      </c>
      <c r="H2904" s="10">
        <f t="shared" si="226"/>
        <v>46289</v>
      </c>
      <c r="I2904" s="7">
        <f t="shared" si="227"/>
        <v>9798</v>
      </c>
      <c r="J2904" s="6" t="str">
        <f t="shared" si="228"/>
        <v>Chennai</v>
      </c>
      <c r="K2904" s="6">
        <f>COUNTIFS(pg_transaction_cleaned!$O$2:$O$5743,A2904,pg_transaction_cleaned!$F$2:$F$5743,"CAPTURE")</f>
        <v>1</v>
      </c>
      <c r="L2904" s="7">
        <f>SUMIFS(pg_transaction_cleaned!$H$2:$H$5743,pg_transaction_cleaned!$O$2:$O$5743,A2904,pg_transaction_cleaned!$F$2:$F$5743,"CAPTURE")</f>
        <v>9798</v>
      </c>
      <c r="M2904" s="6">
        <f>COUNTIFS(pg_transaction_cleaned!$O$2:$O$5743,A2904,pg_transaction_cleaned!$F$2:$F$5743,"REFUND")</f>
        <v>0</v>
      </c>
      <c r="N2904" s="7">
        <f>SUMIFS(pg_transaction_cleaned!$H$2:$H$5743,pg_transaction_cleaned!$O$2:$O$5743,A2904,pg_transaction_cleaned!$F$2:$F$5743,"REFUND")</f>
        <v>0</v>
      </c>
      <c r="O2904" s="6" t="str">
        <f t="shared" si="229"/>
        <v>OK</v>
      </c>
      <c r="P2904" s="8">
        <f t="shared" si="230"/>
        <v>0</v>
      </c>
    </row>
    <row r="2905" spans="1:16" x14ac:dyDescent="0.3">
      <c r="A2905" s="6" t="s">
        <v>5797</v>
      </c>
      <c r="B2905" s="6" t="s">
        <v>11907</v>
      </c>
      <c r="C2905" s="6" t="s">
        <v>5798</v>
      </c>
      <c r="D2905" s="6" t="s">
        <v>17</v>
      </c>
      <c r="E2905" s="6" t="s">
        <v>43</v>
      </c>
      <c r="F2905" s="6" t="s">
        <v>11929</v>
      </c>
      <c r="G2905" s="6" t="s">
        <v>19</v>
      </c>
      <c r="H2905" s="10">
        <f t="shared" si="226"/>
        <v>46293</v>
      </c>
      <c r="I2905" s="7">
        <f t="shared" si="227"/>
        <v>799</v>
      </c>
      <c r="J2905" s="6" t="str">
        <f t="shared" si="228"/>
        <v>Pune</v>
      </c>
      <c r="K2905" s="6">
        <f>COUNTIFS(pg_transaction_cleaned!$O$2:$O$5743,A2905,pg_transaction_cleaned!$F$2:$F$5743,"CAPTURE")</f>
        <v>1</v>
      </c>
      <c r="L2905" s="7">
        <f>SUMIFS(pg_transaction_cleaned!$H$2:$H$5743,pg_transaction_cleaned!$O$2:$O$5743,A2905,pg_transaction_cleaned!$F$2:$F$5743,"CAPTURE")</f>
        <v>799</v>
      </c>
      <c r="M2905" s="6">
        <f>COUNTIFS(pg_transaction_cleaned!$O$2:$O$5743,A2905,pg_transaction_cleaned!$F$2:$F$5743,"REFUND")</f>
        <v>0</v>
      </c>
      <c r="N2905" s="7">
        <f>SUMIFS(pg_transaction_cleaned!$H$2:$H$5743,pg_transaction_cleaned!$O$2:$O$5743,A2905,pg_transaction_cleaned!$F$2:$F$5743,"REFUND")</f>
        <v>0</v>
      </c>
      <c r="O2905" s="6" t="str">
        <f t="shared" si="229"/>
        <v>OK</v>
      </c>
      <c r="P2905" s="8">
        <f t="shared" si="230"/>
        <v>0</v>
      </c>
    </row>
    <row r="2906" spans="1:16" x14ac:dyDescent="0.3">
      <c r="A2906" s="6" t="s">
        <v>5799</v>
      </c>
      <c r="B2906" s="6" t="s">
        <v>11830</v>
      </c>
      <c r="C2906" s="6" t="s">
        <v>5800</v>
      </c>
      <c r="D2906" s="6" t="s">
        <v>42</v>
      </c>
      <c r="E2906" s="6" t="s">
        <v>18</v>
      </c>
      <c r="F2906" s="6" t="s">
        <v>11851</v>
      </c>
      <c r="G2906" s="6" t="s">
        <v>19</v>
      </c>
      <c r="H2906" s="10">
        <f t="shared" si="226"/>
        <v>46282</v>
      </c>
      <c r="I2906" s="7">
        <f t="shared" si="227"/>
        <v>3499</v>
      </c>
      <c r="J2906" s="6" t="str">
        <f t="shared" si="228"/>
        <v>Hyderabad</v>
      </c>
      <c r="K2906" s="6">
        <f>COUNTIFS(pg_transaction_cleaned!$O$2:$O$5743,A2906,pg_transaction_cleaned!$F$2:$F$5743,"CAPTURE")</f>
        <v>1</v>
      </c>
      <c r="L2906" s="7">
        <f>SUMIFS(pg_transaction_cleaned!$H$2:$H$5743,pg_transaction_cleaned!$O$2:$O$5743,A2906,pg_transaction_cleaned!$F$2:$F$5743,"CAPTURE")</f>
        <v>3499</v>
      </c>
      <c r="M2906" s="6">
        <f>COUNTIFS(pg_transaction_cleaned!$O$2:$O$5743,A2906,pg_transaction_cleaned!$F$2:$F$5743,"REFUND")</f>
        <v>0</v>
      </c>
      <c r="N2906" s="7">
        <f>SUMIFS(pg_transaction_cleaned!$H$2:$H$5743,pg_transaction_cleaned!$O$2:$O$5743,A2906,pg_transaction_cleaned!$F$2:$F$5743,"REFUND")</f>
        <v>0</v>
      </c>
      <c r="O2906" s="6" t="str">
        <f t="shared" si="229"/>
        <v>OK</v>
      </c>
      <c r="P2906" s="8">
        <f t="shared" si="230"/>
        <v>0</v>
      </c>
    </row>
    <row r="2907" spans="1:16" x14ac:dyDescent="0.3">
      <c r="A2907" s="6" t="s">
        <v>5801</v>
      </c>
      <c r="B2907" s="6" t="s">
        <v>11830</v>
      </c>
      <c r="C2907" s="6" t="s">
        <v>5802</v>
      </c>
      <c r="D2907" s="6" t="s">
        <v>42</v>
      </c>
      <c r="E2907" s="6" t="s">
        <v>54</v>
      </c>
      <c r="F2907" s="6" t="s">
        <v>11861</v>
      </c>
      <c r="G2907" s="6" t="s">
        <v>19</v>
      </c>
      <c r="H2907" s="10">
        <f t="shared" si="226"/>
        <v>46282</v>
      </c>
      <c r="I2907" s="7">
        <f t="shared" si="227"/>
        <v>7999</v>
      </c>
      <c r="J2907" s="6" t="str">
        <f t="shared" si="228"/>
        <v>Hyderabad</v>
      </c>
      <c r="K2907" s="6">
        <f>COUNTIFS(pg_transaction_cleaned!$O$2:$O$5743,A2907,pg_transaction_cleaned!$F$2:$F$5743,"CAPTURE")</f>
        <v>1</v>
      </c>
      <c r="L2907" s="7">
        <f>SUMIFS(pg_transaction_cleaned!$H$2:$H$5743,pg_transaction_cleaned!$O$2:$O$5743,A2907,pg_transaction_cleaned!$F$2:$F$5743,"CAPTURE")</f>
        <v>7999</v>
      </c>
      <c r="M2907" s="6">
        <f>COUNTIFS(pg_transaction_cleaned!$O$2:$O$5743,A2907,pg_transaction_cleaned!$F$2:$F$5743,"REFUND")</f>
        <v>0</v>
      </c>
      <c r="N2907" s="7">
        <f>SUMIFS(pg_transaction_cleaned!$H$2:$H$5743,pg_transaction_cleaned!$O$2:$O$5743,A2907,pg_transaction_cleaned!$F$2:$F$5743,"REFUND")</f>
        <v>0</v>
      </c>
      <c r="O2907" s="6" t="str">
        <f t="shared" si="229"/>
        <v>OK</v>
      </c>
      <c r="P2907" s="8">
        <f t="shared" si="230"/>
        <v>0</v>
      </c>
    </row>
    <row r="2908" spans="1:16" x14ac:dyDescent="0.3">
      <c r="A2908" s="6" t="s">
        <v>5803</v>
      </c>
      <c r="B2908" s="6" t="s">
        <v>11866</v>
      </c>
      <c r="C2908" s="6" t="s">
        <v>5804</v>
      </c>
      <c r="D2908" s="6" t="s">
        <v>48</v>
      </c>
      <c r="E2908" s="6" t="s">
        <v>43</v>
      </c>
      <c r="F2908" s="6" t="s">
        <v>12088</v>
      </c>
      <c r="G2908" s="6" t="s">
        <v>19</v>
      </c>
      <c r="H2908" s="10">
        <f t="shared" si="226"/>
        <v>46274</v>
      </c>
      <c r="I2908" s="7">
        <f t="shared" si="227"/>
        <v>2597</v>
      </c>
      <c r="J2908" s="6" t="str">
        <f t="shared" si="228"/>
        <v>Jaipur</v>
      </c>
      <c r="K2908" s="6">
        <f>COUNTIFS(pg_transaction_cleaned!$O$2:$O$5743,A2908,pg_transaction_cleaned!$F$2:$F$5743,"CAPTURE")</f>
        <v>1</v>
      </c>
      <c r="L2908" s="7">
        <f>SUMIFS(pg_transaction_cleaned!$H$2:$H$5743,pg_transaction_cleaned!$O$2:$O$5743,A2908,pg_transaction_cleaned!$F$2:$F$5743,"CAPTURE")</f>
        <v>2597</v>
      </c>
      <c r="M2908" s="6">
        <f>COUNTIFS(pg_transaction_cleaned!$O$2:$O$5743,A2908,pg_transaction_cleaned!$F$2:$F$5743,"REFUND")</f>
        <v>0</v>
      </c>
      <c r="N2908" s="7">
        <f>SUMIFS(pg_transaction_cleaned!$H$2:$H$5743,pg_transaction_cleaned!$O$2:$O$5743,A2908,pg_transaction_cleaned!$F$2:$F$5743,"REFUND")</f>
        <v>0</v>
      </c>
      <c r="O2908" s="6" t="str">
        <f t="shared" si="229"/>
        <v>OK</v>
      </c>
      <c r="P2908" s="8">
        <f t="shared" si="230"/>
        <v>0</v>
      </c>
    </row>
    <row r="2909" spans="1:16" x14ac:dyDescent="0.3">
      <c r="A2909" s="6" t="s">
        <v>5805</v>
      </c>
      <c r="B2909" s="6" t="s">
        <v>11970</v>
      </c>
      <c r="C2909" s="6" t="s">
        <v>5806</v>
      </c>
      <c r="D2909" s="6" t="s">
        <v>34</v>
      </c>
      <c r="E2909" s="6" t="s">
        <v>27</v>
      </c>
      <c r="F2909" s="6" t="s">
        <v>11851</v>
      </c>
      <c r="G2909" s="6" t="s">
        <v>19</v>
      </c>
      <c r="H2909" s="10">
        <f t="shared" si="226"/>
        <v>46294</v>
      </c>
      <c r="I2909" s="7">
        <f t="shared" si="227"/>
        <v>3499</v>
      </c>
      <c r="J2909" s="6" t="str">
        <f t="shared" si="228"/>
        <v>Ahmedabad</v>
      </c>
      <c r="K2909" s="6">
        <f>COUNTIFS(pg_transaction_cleaned!$O$2:$O$5743,A2909,pg_transaction_cleaned!$F$2:$F$5743,"CAPTURE")</f>
        <v>1</v>
      </c>
      <c r="L2909" s="7">
        <f>SUMIFS(pg_transaction_cleaned!$H$2:$H$5743,pg_transaction_cleaned!$O$2:$O$5743,A2909,pg_transaction_cleaned!$F$2:$F$5743,"CAPTURE")</f>
        <v>3499</v>
      </c>
      <c r="M2909" s="6">
        <f>COUNTIFS(pg_transaction_cleaned!$O$2:$O$5743,A2909,pg_transaction_cleaned!$F$2:$F$5743,"REFUND")</f>
        <v>0</v>
      </c>
      <c r="N2909" s="7">
        <f>SUMIFS(pg_transaction_cleaned!$H$2:$H$5743,pg_transaction_cleaned!$O$2:$O$5743,A2909,pg_transaction_cleaned!$F$2:$F$5743,"REFUND")</f>
        <v>0</v>
      </c>
      <c r="O2909" s="6" t="str">
        <f t="shared" si="229"/>
        <v>OK</v>
      </c>
      <c r="P2909" s="8">
        <f t="shared" si="230"/>
        <v>0</v>
      </c>
    </row>
    <row r="2910" spans="1:16" x14ac:dyDescent="0.3">
      <c r="A2910" s="6" t="s">
        <v>5807</v>
      </c>
      <c r="B2910" s="6" t="s">
        <v>11868</v>
      </c>
      <c r="C2910" s="6" t="s">
        <v>5808</v>
      </c>
      <c r="D2910" s="6" t="s">
        <v>51</v>
      </c>
      <c r="E2910" s="6" t="s">
        <v>27</v>
      </c>
      <c r="F2910" s="6" t="s">
        <v>12190</v>
      </c>
      <c r="G2910" s="6" t="s">
        <v>19</v>
      </c>
      <c r="H2910" s="10">
        <f t="shared" si="226"/>
        <v>46288</v>
      </c>
      <c r="I2910" s="7">
        <f t="shared" si="227"/>
        <v>648</v>
      </c>
      <c r="J2910" s="6" t="str">
        <f t="shared" si="228"/>
        <v>Chennai</v>
      </c>
      <c r="K2910" s="6">
        <f>COUNTIFS(pg_transaction_cleaned!$O$2:$O$5743,A2910,pg_transaction_cleaned!$F$2:$F$5743,"CAPTURE")</f>
        <v>1</v>
      </c>
      <c r="L2910" s="7">
        <f>SUMIFS(pg_transaction_cleaned!$H$2:$H$5743,pg_transaction_cleaned!$O$2:$O$5743,A2910,pg_transaction_cleaned!$F$2:$F$5743,"CAPTURE")</f>
        <v>648</v>
      </c>
      <c r="M2910" s="6">
        <f>COUNTIFS(pg_transaction_cleaned!$O$2:$O$5743,A2910,pg_transaction_cleaned!$F$2:$F$5743,"REFUND")</f>
        <v>0</v>
      </c>
      <c r="N2910" s="7">
        <f>SUMIFS(pg_transaction_cleaned!$H$2:$H$5743,pg_transaction_cleaned!$O$2:$O$5743,A2910,pg_transaction_cleaned!$F$2:$F$5743,"REFUND")</f>
        <v>0</v>
      </c>
      <c r="O2910" s="6" t="str">
        <f t="shared" si="229"/>
        <v>OK</v>
      </c>
      <c r="P2910" s="8">
        <f t="shared" si="230"/>
        <v>0</v>
      </c>
    </row>
    <row r="2911" spans="1:16" x14ac:dyDescent="0.3">
      <c r="A2911" s="6" t="s">
        <v>5809</v>
      </c>
      <c r="B2911" s="6" t="s">
        <v>11832</v>
      </c>
      <c r="C2911" s="6" t="s">
        <v>5810</v>
      </c>
      <c r="D2911" s="6" t="s">
        <v>42</v>
      </c>
      <c r="E2911" s="6" t="s">
        <v>54</v>
      </c>
      <c r="F2911" s="6" t="s">
        <v>12211</v>
      </c>
      <c r="G2911" s="6" t="s">
        <v>19</v>
      </c>
      <c r="H2911" s="10">
        <f t="shared" si="226"/>
        <v>46273</v>
      </c>
      <c r="I2911" s="7">
        <f t="shared" si="227"/>
        <v>3347</v>
      </c>
      <c r="J2911" s="6" t="str">
        <f t="shared" si="228"/>
        <v>Hyderabad</v>
      </c>
      <c r="K2911" s="6">
        <f>COUNTIFS(pg_transaction_cleaned!$O$2:$O$5743,A2911,pg_transaction_cleaned!$F$2:$F$5743,"CAPTURE")</f>
        <v>1</v>
      </c>
      <c r="L2911" s="7">
        <f>SUMIFS(pg_transaction_cleaned!$H$2:$H$5743,pg_transaction_cleaned!$O$2:$O$5743,A2911,pg_transaction_cleaned!$F$2:$F$5743,"CAPTURE")</f>
        <v>3347</v>
      </c>
      <c r="M2911" s="6">
        <f>COUNTIFS(pg_transaction_cleaned!$O$2:$O$5743,A2911,pg_transaction_cleaned!$F$2:$F$5743,"REFUND")</f>
        <v>0</v>
      </c>
      <c r="N2911" s="7">
        <f>SUMIFS(pg_transaction_cleaned!$H$2:$H$5743,pg_transaction_cleaned!$O$2:$O$5743,A2911,pg_transaction_cleaned!$F$2:$F$5743,"REFUND")</f>
        <v>0</v>
      </c>
      <c r="O2911" s="6" t="str">
        <f t="shared" si="229"/>
        <v>OK</v>
      </c>
      <c r="P2911" s="8">
        <f t="shared" si="230"/>
        <v>0</v>
      </c>
    </row>
    <row r="2912" spans="1:16" x14ac:dyDescent="0.3">
      <c r="A2912" s="6" t="s">
        <v>5811</v>
      </c>
      <c r="B2912" s="6" t="s">
        <v>11936</v>
      </c>
      <c r="C2912" s="6" t="s">
        <v>5812</v>
      </c>
      <c r="D2912" s="6" t="s">
        <v>37</v>
      </c>
      <c r="E2912" s="6" t="s">
        <v>27</v>
      </c>
      <c r="F2912" s="6" t="s">
        <v>11996</v>
      </c>
      <c r="G2912" s="6" t="s">
        <v>19</v>
      </c>
      <c r="H2912" s="10">
        <f t="shared" si="226"/>
        <v>46293</v>
      </c>
      <c r="I2912" s="7">
        <f t="shared" si="227"/>
        <v>4798</v>
      </c>
      <c r="J2912" s="6" t="str">
        <f t="shared" si="228"/>
        <v>Lucknow</v>
      </c>
      <c r="K2912" s="6">
        <f>COUNTIFS(pg_transaction_cleaned!$O$2:$O$5743,A2912,pg_transaction_cleaned!$F$2:$F$5743,"CAPTURE")</f>
        <v>1</v>
      </c>
      <c r="L2912" s="7">
        <f>SUMIFS(pg_transaction_cleaned!$H$2:$H$5743,pg_transaction_cleaned!$O$2:$O$5743,A2912,pg_transaction_cleaned!$F$2:$F$5743,"CAPTURE")</f>
        <v>4798</v>
      </c>
      <c r="M2912" s="6">
        <f>COUNTIFS(pg_transaction_cleaned!$O$2:$O$5743,A2912,pg_transaction_cleaned!$F$2:$F$5743,"REFUND")</f>
        <v>0</v>
      </c>
      <c r="N2912" s="7">
        <f>SUMIFS(pg_transaction_cleaned!$H$2:$H$5743,pg_transaction_cleaned!$O$2:$O$5743,A2912,pg_transaction_cleaned!$F$2:$F$5743,"REFUND")</f>
        <v>0</v>
      </c>
      <c r="O2912" s="6" t="str">
        <f t="shared" si="229"/>
        <v>OK</v>
      </c>
      <c r="P2912" s="8">
        <f t="shared" si="230"/>
        <v>0</v>
      </c>
    </row>
    <row r="2913" spans="1:16" x14ac:dyDescent="0.3">
      <c r="A2913" s="6" t="s">
        <v>5813</v>
      </c>
      <c r="B2913" s="6" t="s">
        <v>11999</v>
      </c>
      <c r="C2913" s="6" t="s">
        <v>5814</v>
      </c>
      <c r="D2913" s="6" t="s">
        <v>75</v>
      </c>
      <c r="E2913" s="6" t="s">
        <v>27</v>
      </c>
      <c r="F2913" s="6" t="s">
        <v>11865</v>
      </c>
      <c r="G2913" s="6" t="s">
        <v>115</v>
      </c>
      <c r="H2913" s="10">
        <f t="shared" si="226"/>
        <v>46282</v>
      </c>
      <c r="I2913" s="7">
        <f t="shared" si="227"/>
        <v>5498</v>
      </c>
      <c r="J2913" s="6" t="str">
        <f t="shared" si="228"/>
        <v>Mumbai</v>
      </c>
      <c r="K2913" s="6">
        <f>COUNTIFS(pg_transaction_cleaned!$O$2:$O$5743,A2913,pg_transaction_cleaned!$F$2:$F$5743,"CAPTURE")</f>
        <v>0</v>
      </c>
      <c r="L2913" s="7">
        <f>SUMIFS(pg_transaction_cleaned!$H$2:$H$5743,pg_transaction_cleaned!$O$2:$O$5743,A2913,pg_transaction_cleaned!$F$2:$F$5743,"CAPTURE")</f>
        <v>0</v>
      </c>
      <c r="M2913" s="6">
        <f>COUNTIFS(pg_transaction_cleaned!$O$2:$O$5743,A2913,pg_transaction_cleaned!$F$2:$F$5743,"REFUND")</f>
        <v>0</v>
      </c>
      <c r="N2913" s="7">
        <f>SUMIFS(pg_transaction_cleaned!$H$2:$H$5743,pg_transaction_cleaned!$O$2:$O$5743,A2913,pg_transaction_cleaned!$F$2:$F$5743,"REFUND")</f>
        <v>0</v>
      </c>
      <c r="O2913" s="6" t="str">
        <f t="shared" si="229"/>
        <v>OK</v>
      </c>
      <c r="P2913" s="8">
        <f t="shared" si="230"/>
        <v>0</v>
      </c>
    </row>
    <row r="2914" spans="1:16" x14ac:dyDescent="0.3">
      <c r="A2914" s="6" t="s">
        <v>5815</v>
      </c>
      <c r="B2914" s="6" t="s">
        <v>11949</v>
      </c>
      <c r="C2914" s="6" t="s">
        <v>5816</v>
      </c>
      <c r="D2914" s="6" t="s">
        <v>17</v>
      </c>
      <c r="E2914" s="6" t="s">
        <v>18</v>
      </c>
      <c r="F2914" s="6" t="s">
        <v>12003</v>
      </c>
      <c r="G2914" s="6" t="s">
        <v>19</v>
      </c>
      <c r="H2914" s="10">
        <f t="shared" si="226"/>
        <v>46275</v>
      </c>
      <c r="I2914" s="7">
        <f t="shared" si="227"/>
        <v>1499</v>
      </c>
      <c r="J2914" s="6" t="str">
        <f t="shared" si="228"/>
        <v>Pune</v>
      </c>
      <c r="K2914" s="6">
        <f>COUNTIFS(pg_transaction_cleaned!$O$2:$O$5743,A2914,pg_transaction_cleaned!$F$2:$F$5743,"CAPTURE")</f>
        <v>1</v>
      </c>
      <c r="L2914" s="7">
        <f>SUMIFS(pg_transaction_cleaned!$H$2:$H$5743,pg_transaction_cleaned!$O$2:$O$5743,A2914,pg_transaction_cleaned!$F$2:$F$5743,"CAPTURE")</f>
        <v>1499</v>
      </c>
      <c r="M2914" s="6">
        <f>COUNTIFS(pg_transaction_cleaned!$O$2:$O$5743,A2914,pg_transaction_cleaned!$F$2:$F$5743,"REFUND")</f>
        <v>0</v>
      </c>
      <c r="N2914" s="7">
        <f>SUMIFS(pg_transaction_cleaned!$H$2:$H$5743,pg_transaction_cleaned!$O$2:$O$5743,A2914,pg_transaction_cleaned!$F$2:$F$5743,"REFUND")</f>
        <v>0</v>
      </c>
      <c r="O2914" s="6" t="str">
        <f t="shared" si="229"/>
        <v>OK</v>
      </c>
      <c r="P2914" s="8">
        <f t="shared" si="230"/>
        <v>0</v>
      </c>
    </row>
    <row r="2915" spans="1:16" x14ac:dyDescent="0.3">
      <c r="A2915" s="6" t="s">
        <v>5817</v>
      </c>
      <c r="B2915" s="6" t="s">
        <v>12067</v>
      </c>
      <c r="C2915" s="6" t="s">
        <v>5818</v>
      </c>
      <c r="D2915" s="6" t="s">
        <v>37</v>
      </c>
      <c r="E2915" s="6" t="s">
        <v>18</v>
      </c>
      <c r="F2915" s="6" t="s">
        <v>12044</v>
      </c>
      <c r="G2915" s="6" t="s">
        <v>19</v>
      </c>
      <c r="H2915" s="10">
        <f t="shared" si="226"/>
        <v>46274</v>
      </c>
      <c r="I2915" s="7">
        <f t="shared" si="227"/>
        <v>3498</v>
      </c>
      <c r="J2915" s="6" t="str">
        <f t="shared" si="228"/>
        <v>Lucknow</v>
      </c>
      <c r="K2915" s="6">
        <f>COUNTIFS(pg_transaction_cleaned!$O$2:$O$5743,A2915,pg_transaction_cleaned!$F$2:$F$5743,"CAPTURE")</f>
        <v>1</v>
      </c>
      <c r="L2915" s="7">
        <f>SUMIFS(pg_transaction_cleaned!$H$2:$H$5743,pg_transaction_cleaned!$O$2:$O$5743,A2915,pg_transaction_cleaned!$F$2:$F$5743,"CAPTURE")</f>
        <v>3498</v>
      </c>
      <c r="M2915" s="6">
        <f>COUNTIFS(pg_transaction_cleaned!$O$2:$O$5743,A2915,pg_transaction_cleaned!$F$2:$F$5743,"REFUND")</f>
        <v>0</v>
      </c>
      <c r="N2915" s="7">
        <f>SUMIFS(pg_transaction_cleaned!$H$2:$H$5743,pg_transaction_cleaned!$O$2:$O$5743,A2915,pg_transaction_cleaned!$F$2:$F$5743,"REFUND")</f>
        <v>0</v>
      </c>
      <c r="O2915" s="6" t="str">
        <f t="shared" si="229"/>
        <v>OK</v>
      </c>
      <c r="P2915" s="8">
        <f t="shared" si="230"/>
        <v>0</v>
      </c>
    </row>
    <row r="2916" spans="1:16" x14ac:dyDescent="0.3">
      <c r="A2916" s="6" t="s">
        <v>5819</v>
      </c>
      <c r="B2916" s="6" t="s">
        <v>11838</v>
      </c>
      <c r="C2916" s="6" t="s">
        <v>5820</v>
      </c>
      <c r="D2916" s="6" t="s">
        <v>48</v>
      </c>
      <c r="E2916" s="6" t="s">
        <v>18</v>
      </c>
      <c r="F2916" s="6" t="s">
        <v>11971</v>
      </c>
      <c r="G2916" s="6" t="s">
        <v>19</v>
      </c>
      <c r="H2916" s="10">
        <f t="shared" si="226"/>
        <v>46283</v>
      </c>
      <c r="I2916" s="7">
        <f t="shared" si="227"/>
        <v>5597</v>
      </c>
      <c r="J2916" s="6" t="str">
        <f t="shared" si="228"/>
        <v>Jaipur</v>
      </c>
      <c r="K2916" s="6">
        <f>COUNTIFS(pg_transaction_cleaned!$O$2:$O$5743,A2916,pg_transaction_cleaned!$F$2:$F$5743,"CAPTURE")</f>
        <v>1</v>
      </c>
      <c r="L2916" s="7">
        <f>SUMIFS(pg_transaction_cleaned!$H$2:$H$5743,pg_transaction_cleaned!$O$2:$O$5743,A2916,pg_transaction_cleaned!$F$2:$F$5743,"CAPTURE")</f>
        <v>5597</v>
      </c>
      <c r="M2916" s="6">
        <f>COUNTIFS(pg_transaction_cleaned!$O$2:$O$5743,A2916,pg_transaction_cleaned!$F$2:$F$5743,"REFUND")</f>
        <v>0</v>
      </c>
      <c r="N2916" s="7">
        <f>SUMIFS(pg_transaction_cleaned!$H$2:$H$5743,pg_transaction_cleaned!$O$2:$O$5743,A2916,pg_transaction_cleaned!$F$2:$F$5743,"REFUND")</f>
        <v>0</v>
      </c>
      <c r="O2916" s="6" t="str">
        <f t="shared" si="229"/>
        <v>OK</v>
      </c>
      <c r="P2916" s="8">
        <f t="shared" si="230"/>
        <v>0</v>
      </c>
    </row>
    <row r="2917" spans="1:16" x14ac:dyDescent="0.3">
      <c r="A2917" s="6" t="s">
        <v>5821</v>
      </c>
      <c r="B2917" s="6" t="s">
        <v>11826</v>
      </c>
      <c r="C2917" s="6" t="s">
        <v>5822</v>
      </c>
      <c r="D2917" s="6" t="s">
        <v>37</v>
      </c>
      <c r="E2917" s="6" t="s">
        <v>18</v>
      </c>
      <c r="F2917" s="6" t="s">
        <v>11841</v>
      </c>
      <c r="G2917" s="6" t="s">
        <v>19</v>
      </c>
      <c r="H2917" s="10">
        <f t="shared" si="226"/>
        <v>46286</v>
      </c>
      <c r="I2917" s="7">
        <f t="shared" si="227"/>
        <v>2499</v>
      </c>
      <c r="J2917" s="6" t="str">
        <f t="shared" si="228"/>
        <v>Lucknow</v>
      </c>
      <c r="K2917" s="6">
        <f>COUNTIFS(pg_transaction_cleaned!$O$2:$O$5743,A2917,pg_transaction_cleaned!$F$2:$F$5743,"CAPTURE")</f>
        <v>1</v>
      </c>
      <c r="L2917" s="7">
        <f>SUMIFS(pg_transaction_cleaned!$H$2:$H$5743,pg_transaction_cleaned!$O$2:$O$5743,A2917,pg_transaction_cleaned!$F$2:$F$5743,"CAPTURE")</f>
        <v>2499</v>
      </c>
      <c r="M2917" s="6">
        <f>COUNTIFS(pg_transaction_cleaned!$O$2:$O$5743,A2917,pg_transaction_cleaned!$F$2:$F$5743,"REFUND")</f>
        <v>0</v>
      </c>
      <c r="N2917" s="7">
        <f>SUMIFS(pg_transaction_cleaned!$H$2:$H$5743,pg_transaction_cleaned!$O$2:$O$5743,A2917,pg_transaction_cleaned!$F$2:$F$5743,"REFUND")</f>
        <v>0</v>
      </c>
      <c r="O2917" s="6" t="str">
        <f t="shared" si="229"/>
        <v>OK</v>
      </c>
      <c r="P2917" s="8">
        <f t="shared" si="230"/>
        <v>0</v>
      </c>
    </row>
    <row r="2918" spans="1:16" x14ac:dyDescent="0.3">
      <c r="A2918" s="6" t="s">
        <v>5823</v>
      </c>
      <c r="B2918" s="6" t="s">
        <v>12051</v>
      </c>
      <c r="C2918" s="6" t="s">
        <v>5824</v>
      </c>
      <c r="D2918" s="6" t="s">
        <v>48</v>
      </c>
      <c r="E2918" s="6" t="s">
        <v>54</v>
      </c>
      <c r="F2918" s="6" t="s">
        <v>11835</v>
      </c>
      <c r="G2918" s="6" t="s">
        <v>66</v>
      </c>
      <c r="H2918" s="10">
        <f t="shared" si="226"/>
        <v>46291</v>
      </c>
      <c r="I2918" s="7">
        <f t="shared" si="227"/>
        <v>499</v>
      </c>
      <c r="J2918" s="6" t="str">
        <f t="shared" si="228"/>
        <v>Jaipur</v>
      </c>
      <c r="K2918" s="6">
        <f>COUNTIFS(pg_transaction_cleaned!$O$2:$O$5743,A2918,pg_transaction_cleaned!$F$2:$F$5743,"CAPTURE")</f>
        <v>1</v>
      </c>
      <c r="L2918" s="7">
        <f>SUMIFS(pg_transaction_cleaned!$H$2:$H$5743,pg_transaction_cleaned!$O$2:$O$5743,A2918,pg_transaction_cleaned!$F$2:$F$5743,"CAPTURE")</f>
        <v>499</v>
      </c>
      <c r="M2918" s="6">
        <f>COUNTIFS(pg_transaction_cleaned!$O$2:$O$5743,A2918,pg_transaction_cleaned!$F$2:$F$5743,"REFUND")</f>
        <v>1</v>
      </c>
      <c r="N2918" s="7">
        <f>SUMIFS(pg_transaction_cleaned!$H$2:$H$5743,pg_transaction_cleaned!$O$2:$O$5743,A2918,pg_transaction_cleaned!$F$2:$F$5743,"REFUND")</f>
        <v>499</v>
      </c>
      <c r="O2918" s="6" t="str">
        <f t="shared" si="229"/>
        <v>OK</v>
      </c>
      <c r="P2918" s="8">
        <f t="shared" si="230"/>
        <v>0</v>
      </c>
    </row>
    <row r="2919" spans="1:16" x14ac:dyDescent="0.3">
      <c r="A2919" s="6" t="s">
        <v>5825</v>
      </c>
      <c r="B2919" s="6" t="s">
        <v>11958</v>
      </c>
      <c r="C2919" s="6" t="s">
        <v>5826</v>
      </c>
      <c r="D2919" s="6" t="s">
        <v>23</v>
      </c>
      <c r="E2919" s="6" t="s">
        <v>18</v>
      </c>
      <c r="F2919" s="6" t="s">
        <v>11839</v>
      </c>
      <c r="G2919" s="6" t="s">
        <v>115</v>
      </c>
      <c r="H2919" s="10">
        <f t="shared" si="226"/>
        <v>46281</v>
      </c>
      <c r="I2919" s="7">
        <f t="shared" si="227"/>
        <v>1299</v>
      </c>
      <c r="J2919" s="6" t="str">
        <f t="shared" si="228"/>
        <v>Bengaluru</v>
      </c>
      <c r="K2919" s="6">
        <f>COUNTIFS(pg_transaction_cleaned!$O$2:$O$5743,A2919,pg_transaction_cleaned!$F$2:$F$5743,"CAPTURE")</f>
        <v>0</v>
      </c>
      <c r="L2919" s="7">
        <f>SUMIFS(pg_transaction_cleaned!$H$2:$H$5743,pg_transaction_cleaned!$O$2:$O$5743,A2919,pg_transaction_cleaned!$F$2:$F$5743,"CAPTURE")</f>
        <v>0</v>
      </c>
      <c r="M2919" s="6">
        <f>COUNTIFS(pg_transaction_cleaned!$O$2:$O$5743,A2919,pg_transaction_cleaned!$F$2:$F$5743,"REFUND")</f>
        <v>0</v>
      </c>
      <c r="N2919" s="7">
        <f>SUMIFS(pg_transaction_cleaned!$H$2:$H$5743,pg_transaction_cleaned!$O$2:$O$5743,A2919,pg_transaction_cleaned!$F$2:$F$5743,"REFUND")</f>
        <v>0</v>
      </c>
      <c r="O2919" s="6" t="str">
        <f t="shared" si="229"/>
        <v>OK</v>
      </c>
      <c r="P2919" s="8">
        <f t="shared" si="230"/>
        <v>0</v>
      </c>
    </row>
    <row r="2920" spans="1:16" x14ac:dyDescent="0.3">
      <c r="A2920" s="6" t="s">
        <v>5827</v>
      </c>
      <c r="B2920" s="6" t="s">
        <v>11934</v>
      </c>
      <c r="C2920" s="6" t="s">
        <v>5828</v>
      </c>
      <c r="D2920" s="6" t="s">
        <v>23</v>
      </c>
      <c r="E2920" s="6" t="s">
        <v>27</v>
      </c>
      <c r="F2920" s="6" t="s">
        <v>11986</v>
      </c>
      <c r="G2920" s="6" t="s">
        <v>115</v>
      </c>
      <c r="H2920" s="10">
        <f t="shared" si="226"/>
        <v>46271</v>
      </c>
      <c r="I2920" s="7">
        <f t="shared" si="227"/>
        <v>9798</v>
      </c>
      <c r="J2920" s="6" t="str">
        <f t="shared" si="228"/>
        <v>Bengaluru</v>
      </c>
      <c r="K2920" s="6">
        <f>COUNTIFS(pg_transaction_cleaned!$O$2:$O$5743,A2920,pg_transaction_cleaned!$F$2:$F$5743,"CAPTURE")</f>
        <v>0</v>
      </c>
      <c r="L2920" s="7">
        <f>SUMIFS(pg_transaction_cleaned!$H$2:$H$5743,pg_transaction_cleaned!$O$2:$O$5743,A2920,pg_transaction_cleaned!$F$2:$F$5743,"CAPTURE")</f>
        <v>0</v>
      </c>
      <c r="M2920" s="6">
        <f>COUNTIFS(pg_transaction_cleaned!$O$2:$O$5743,A2920,pg_transaction_cleaned!$F$2:$F$5743,"REFUND")</f>
        <v>0</v>
      </c>
      <c r="N2920" s="7">
        <f>SUMIFS(pg_transaction_cleaned!$H$2:$H$5743,pg_transaction_cleaned!$O$2:$O$5743,A2920,pg_transaction_cleaned!$F$2:$F$5743,"REFUND")</f>
        <v>0</v>
      </c>
      <c r="O2920" s="6" t="str">
        <f t="shared" si="229"/>
        <v>OK</v>
      </c>
      <c r="P2920" s="8">
        <f t="shared" si="230"/>
        <v>0</v>
      </c>
    </row>
    <row r="2921" spans="1:16" x14ac:dyDescent="0.3">
      <c r="A2921" s="6" t="s">
        <v>5829</v>
      </c>
      <c r="B2921" s="6" t="s">
        <v>11859</v>
      </c>
      <c r="C2921" s="6" t="s">
        <v>5830</v>
      </c>
      <c r="D2921" s="6" t="s">
        <v>23</v>
      </c>
      <c r="E2921" s="6" t="s">
        <v>18</v>
      </c>
      <c r="F2921" s="6" t="s">
        <v>11843</v>
      </c>
      <c r="G2921" s="6" t="s">
        <v>19</v>
      </c>
      <c r="H2921" s="10">
        <f t="shared" si="226"/>
        <v>46271</v>
      </c>
      <c r="I2921" s="7">
        <f t="shared" si="227"/>
        <v>349</v>
      </c>
      <c r="J2921" s="6" t="str">
        <f t="shared" si="228"/>
        <v>Bengaluru</v>
      </c>
      <c r="K2921" s="6">
        <f>COUNTIFS(pg_transaction_cleaned!$O$2:$O$5743,A2921,pg_transaction_cleaned!$F$2:$F$5743,"CAPTURE")</f>
        <v>1</v>
      </c>
      <c r="L2921" s="7">
        <f>SUMIFS(pg_transaction_cleaned!$H$2:$H$5743,pg_transaction_cleaned!$O$2:$O$5743,A2921,pg_transaction_cleaned!$F$2:$F$5743,"CAPTURE")</f>
        <v>349</v>
      </c>
      <c r="M2921" s="6">
        <f>COUNTIFS(pg_transaction_cleaned!$O$2:$O$5743,A2921,pg_transaction_cleaned!$F$2:$F$5743,"REFUND")</f>
        <v>0</v>
      </c>
      <c r="N2921" s="7">
        <f>SUMIFS(pg_transaction_cleaned!$H$2:$H$5743,pg_transaction_cleaned!$O$2:$O$5743,A2921,pg_transaction_cleaned!$F$2:$F$5743,"REFUND")</f>
        <v>0</v>
      </c>
      <c r="O2921" s="6" t="str">
        <f t="shared" si="229"/>
        <v>OK</v>
      </c>
      <c r="P2921" s="8">
        <f t="shared" si="230"/>
        <v>0</v>
      </c>
    </row>
    <row r="2922" spans="1:16" x14ac:dyDescent="0.3">
      <c r="A2922" s="6" t="s">
        <v>5831</v>
      </c>
      <c r="B2922" s="6" t="s">
        <v>11859</v>
      </c>
      <c r="C2922" s="6" t="s">
        <v>5832</v>
      </c>
      <c r="D2922" s="6" t="s">
        <v>26</v>
      </c>
      <c r="E2922" s="6" t="s">
        <v>18</v>
      </c>
      <c r="F2922" s="6" t="s">
        <v>11827</v>
      </c>
      <c r="G2922" s="6" t="s">
        <v>19</v>
      </c>
      <c r="H2922" s="10">
        <f t="shared" si="226"/>
        <v>46271</v>
      </c>
      <c r="I2922" s="7">
        <f t="shared" si="227"/>
        <v>299</v>
      </c>
      <c r="J2922" s="6" t="str">
        <f t="shared" si="228"/>
        <v>Kolkata</v>
      </c>
      <c r="K2922" s="6">
        <f>COUNTIFS(pg_transaction_cleaned!$O$2:$O$5743,A2922,pg_transaction_cleaned!$F$2:$F$5743,"CAPTURE")</f>
        <v>1</v>
      </c>
      <c r="L2922" s="7">
        <f>SUMIFS(pg_transaction_cleaned!$H$2:$H$5743,pg_transaction_cleaned!$O$2:$O$5743,A2922,pg_transaction_cleaned!$F$2:$F$5743,"CAPTURE")</f>
        <v>299</v>
      </c>
      <c r="M2922" s="6">
        <f>COUNTIFS(pg_transaction_cleaned!$O$2:$O$5743,A2922,pg_transaction_cleaned!$F$2:$F$5743,"REFUND")</f>
        <v>0</v>
      </c>
      <c r="N2922" s="7">
        <f>SUMIFS(pg_transaction_cleaned!$H$2:$H$5743,pg_transaction_cleaned!$O$2:$O$5743,A2922,pg_transaction_cleaned!$F$2:$F$5743,"REFUND")</f>
        <v>0</v>
      </c>
      <c r="O2922" s="6" t="str">
        <f t="shared" si="229"/>
        <v>OK</v>
      </c>
      <c r="P2922" s="8">
        <f t="shared" si="230"/>
        <v>0</v>
      </c>
    </row>
    <row r="2923" spans="1:16" x14ac:dyDescent="0.3">
      <c r="A2923" s="6" t="s">
        <v>5833</v>
      </c>
      <c r="B2923" s="6" t="s">
        <v>11891</v>
      </c>
      <c r="C2923" s="6" t="s">
        <v>5834</v>
      </c>
      <c r="D2923" s="6" t="s">
        <v>37</v>
      </c>
      <c r="E2923" s="6" t="s">
        <v>18</v>
      </c>
      <c r="F2923" s="6" t="s">
        <v>11827</v>
      </c>
      <c r="G2923" s="6" t="s">
        <v>115</v>
      </c>
      <c r="H2923" s="10">
        <f t="shared" si="226"/>
        <v>46278</v>
      </c>
      <c r="I2923" s="7">
        <f t="shared" si="227"/>
        <v>299</v>
      </c>
      <c r="J2923" s="6" t="str">
        <f t="shared" si="228"/>
        <v>Lucknow</v>
      </c>
      <c r="K2923" s="6">
        <f>COUNTIFS(pg_transaction_cleaned!$O$2:$O$5743,A2923,pg_transaction_cleaned!$F$2:$F$5743,"CAPTURE")</f>
        <v>0</v>
      </c>
      <c r="L2923" s="7">
        <f>SUMIFS(pg_transaction_cleaned!$H$2:$H$5743,pg_transaction_cleaned!$O$2:$O$5743,A2923,pg_transaction_cleaned!$F$2:$F$5743,"CAPTURE")</f>
        <v>0</v>
      </c>
      <c r="M2923" s="6">
        <f>COUNTIFS(pg_transaction_cleaned!$O$2:$O$5743,A2923,pg_transaction_cleaned!$F$2:$F$5743,"REFUND")</f>
        <v>0</v>
      </c>
      <c r="N2923" s="7">
        <f>SUMIFS(pg_transaction_cleaned!$H$2:$H$5743,pg_transaction_cleaned!$O$2:$O$5743,A2923,pg_transaction_cleaned!$F$2:$F$5743,"REFUND")</f>
        <v>0</v>
      </c>
      <c r="O2923" s="6" t="str">
        <f t="shared" si="229"/>
        <v>OK</v>
      </c>
      <c r="P2923" s="8">
        <f t="shared" si="230"/>
        <v>0</v>
      </c>
    </row>
    <row r="2924" spans="1:16" x14ac:dyDescent="0.3">
      <c r="A2924" s="6" t="s">
        <v>5835</v>
      </c>
      <c r="B2924" s="6" t="s">
        <v>11857</v>
      </c>
      <c r="C2924" s="6" t="s">
        <v>5836</v>
      </c>
      <c r="D2924" s="6" t="s">
        <v>48</v>
      </c>
      <c r="E2924" s="6" t="s">
        <v>18</v>
      </c>
      <c r="F2924" s="6" t="s">
        <v>12121</v>
      </c>
      <c r="G2924" s="6" t="s">
        <v>19</v>
      </c>
      <c r="H2924" s="10">
        <f t="shared" si="226"/>
        <v>46287</v>
      </c>
      <c r="I2924" s="7">
        <f t="shared" si="227"/>
        <v>7998</v>
      </c>
      <c r="J2924" s="6" t="str">
        <f t="shared" si="228"/>
        <v>Jaipur</v>
      </c>
      <c r="K2924" s="6">
        <f>COUNTIFS(pg_transaction_cleaned!$O$2:$O$5743,A2924,pg_transaction_cleaned!$F$2:$F$5743,"CAPTURE")</f>
        <v>1</v>
      </c>
      <c r="L2924" s="7">
        <f>SUMIFS(pg_transaction_cleaned!$H$2:$H$5743,pg_transaction_cleaned!$O$2:$O$5743,A2924,pg_transaction_cleaned!$F$2:$F$5743,"CAPTURE")</f>
        <v>7998</v>
      </c>
      <c r="M2924" s="6">
        <f>COUNTIFS(pg_transaction_cleaned!$O$2:$O$5743,A2924,pg_transaction_cleaned!$F$2:$F$5743,"REFUND")</f>
        <v>0</v>
      </c>
      <c r="N2924" s="7">
        <f>SUMIFS(pg_transaction_cleaned!$H$2:$H$5743,pg_transaction_cleaned!$O$2:$O$5743,A2924,pg_transaction_cleaned!$F$2:$F$5743,"REFUND")</f>
        <v>0</v>
      </c>
      <c r="O2924" s="6" t="str">
        <f t="shared" si="229"/>
        <v>OK</v>
      </c>
      <c r="P2924" s="8">
        <f t="shared" si="230"/>
        <v>0</v>
      </c>
    </row>
    <row r="2925" spans="1:16" x14ac:dyDescent="0.3">
      <c r="A2925" s="6" t="s">
        <v>5837</v>
      </c>
      <c r="B2925" s="6" t="s">
        <v>11947</v>
      </c>
      <c r="C2925" s="6" t="s">
        <v>5838</v>
      </c>
      <c r="D2925" s="6" t="s">
        <v>75</v>
      </c>
      <c r="E2925" s="6" t="s">
        <v>27</v>
      </c>
      <c r="F2925" s="6" t="s">
        <v>11869</v>
      </c>
      <c r="G2925" s="6" t="s">
        <v>19</v>
      </c>
      <c r="H2925" s="10">
        <f t="shared" si="226"/>
        <v>46268</v>
      </c>
      <c r="I2925" s="7">
        <f t="shared" si="227"/>
        <v>599</v>
      </c>
      <c r="J2925" s="6" t="str">
        <f t="shared" si="228"/>
        <v>Mumbai</v>
      </c>
      <c r="K2925" s="6">
        <f>COUNTIFS(pg_transaction_cleaned!$O$2:$O$5743,A2925,pg_transaction_cleaned!$F$2:$F$5743,"CAPTURE")</f>
        <v>1</v>
      </c>
      <c r="L2925" s="7">
        <f>SUMIFS(pg_transaction_cleaned!$H$2:$H$5743,pg_transaction_cleaned!$O$2:$O$5743,A2925,pg_transaction_cleaned!$F$2:$F$5743,"CAPTURE")</f>
        <v>599</v>
      </c>
      <c r="M2925" s="6">
        <f>COUNTIFS(pg_transaction_cleaned!$O$2:$O$5743,A2925,pg_transaction_cleaned!$F$2:$F$5743,"REFUND")</f>
        <v>0</v>
      </c>
      <c r="N2925" s="7">
        <f>SUMIFS(pg_transaction_cleaned!$H$2:$H$5743,pg_transaction_cleaned!$O$2:$O$5743,A2925,pg_transaction_cleaned!$F$2:$F$5743,"REFUND")</f>
        <v>0</v>
      </c>
      <c r="O2925" s="6" t="str">
        <f t="shared" si="229"/>
        <v>OK</v>
      </c>
      <c r="P2925" s="8">
        <f t="shared" si="230"/>
        <v>0</v>
      </c>
    </row>
    <row r="2926" spans="1:16" x14ac:dyDescent="0.3">
      <c r="A2926" s="6" t="s">
        <v>5839</v>
      </c>
      <c r="B2926" s="6" t="s">
        <v>11895</v>
      </c>
      <c r="C2926" s="6" t="s">
        <v>5840</v>
      </c>
      <c r="D2926" s="6" t="s">
        <v>17</v>
      </c>
      <c r="E2926" s="6" t="s">
        <v>27</v>
      </c>
      <c r="F2926" s="6" t="s">
        <v>12212</v>
      </c>
      <c r="G2926" s="6" t="s">
        <v>115</v>
      </c>
      <c r="H2926" s="10">
        <f t="shared" si="226"/>
        <v>46295</v>
      </c>
      <c r="I2926" s="7">
        <f t="shared" si="227"/>
        <v>3197</v>
      </c>
      <c r="J2926" s="6" t="str">
        <f t="shared" si="228"/>
        <v>Pune</v>
      </c>
      <c r="K2926" s="6">
        <f>COUNTIFS(pg_transaction_cleaned!$O$2:$O$5743,A2926,pg_transaction_cleaned!$F$2:$F$5743,"CAPTURE")</f>
        <v>0</v>
      </c>
      <c r="L2926" s="7">
        <f>SUMIFS(pg_transaction_cleaned!$H$2:$H$5743,pg_transaction_cleaned!$O$2:$O$5743,A2926,pg_transaction_cleaned!$F$2:$F$5743,"CAPTURE")</f>
        <v>0</v>
      </c>
      <c r="M2926" s="6">
        <f>COUNTIFS(pg_transaction_cleaned!$O$2:$O$5743,A2926,pg_transaction_cleaned!$F$2:$F$5743,"REFUND")</f>
        <v>0</v>
      </c>
      <c r="N2926" s="7">
        <f>SUMIFS(pg_transaction_cleaned!$H$2:$H$5743,pg_transaction_cleaned!$O$2:$O$5743,A2926,pg_transaction_cleaned!$F$2:$F$5743,"REFUND")</f>
        <v>0</v>
      </c>
      <c r="O2926" s="6" t="str">
        <f t="shared" si="229"/>
        <v>OK</v>
      </c>
      <c r="P2926" s="8">
        <f t="shared" si="230"/>
        <v>0</v>
      </c>
    </row>
    <row r="2927" spans="1:16" x14ac:dyDescent="0.3">
      <c r="A2927" s="6" t="s">
        <v>5841</v>
      </c>
      <c r="B2927" s="6" t="s">
        <v>11976</v>
      </c>
      <c r="C2927" s="6" t="s">
        <v>5842</v>
      </c>
      <c r="D2927" s="6" t="s">
        <v>61</v>
      </c>
      <c r="E2927" s="6" t="s">
        <v>18</v>
      </c>
      <c r="F2927" s="6" t="s">
        <v>11983</v>
      </c>
      <c r="G2927" s="6" t="s">
        <v>19</v>
      </c>
      <c r="H2927" s="10">
        <f t="shared" si="226"/>
        <v>46284</v>
      </c>
      <c r="I2927" s="7">
        <f t="shared" si="227"/>
        <v>5298</v>
      </c>
      <c r="J2927" s="6" t="str">
        <f t="shared" si="228"/>
        <v>Delhi</v>
      </c>
      <c r="K2927" s="6">
        <f>COUNTIFS(pg_transaction_cleaned!$O$2:$O$5743,A2927,pg_transaction_cleaned!$F$2:$F$5743,"CAPTURE")</f>
        <v>1</v>
      </c>
      <c r="L2927" s="7">
        <f>SUMIFS(pg_transaction_cleaned!$H$2:$H$5743,pg_transaction_cleaned!$O$2:$O$5743,A2927,pg_transaction_cleaned!$F$2:$F$5743,"CAPTURE")</f>
        <v>5298</v>
      </c>
      <c r="M2927" s="6">
        <f>COUNTIFS(pg_transaction_cleaned!$O$2:$O$5743,A2927,pg_transaction_cleaned!$F$2:$F$5743,"REFUND")</f>
        <v>0</v>
      </c>
      <c r="N2927" s="7">
        <f>SUMIFS(pg_transaction_cleaned!$H$2:$H$5743,pg_transaction_cleaned!$O$2:$O$5743,A2927,pg_transaction_cleaned!$F$2:$F$5743,"REFUND")</f>
        <v>0</v>
      </c>
      <c r="O2927" s="6" t="str">
        <f t="shared" si="229"/>
        <v>OK</v>
      </c>
      <c r="P2927" s="8">
        <f t="shared" si="230"/>
        <v>0</v>
      </c>
    </row>
    <row r="2928" spans="1:16" x14ac:dyDescent="0.3">
      <c r="A2928" s="6" t="s">
        <v>5843</v>
      </c>
      <c r="B2928" s="6" t="s">
        <v>11871</v>
      </c>
      <c r="C2928" s="6" t="s">
        <v>5844</v>
      </c>
      <c r="D2928" s="6" t="s">
        <v>17</v>
      </c>
      <c r="E2928" s="6" t="s">
        <v>54</v>
      </c>
      <c r="F2928" s="6" t="s">
        <v>11929</v>
      </c>
      <c r="G2928" s="6" t="s">
        <v>19</v>
      </c>
      <c r="H2928" s="10">
        <f t="shared" si="226"/>
        <v>46272</v>
      </c>
      <c r="I2928" s="7">
        <f t="shared" si="227"/>
        <v>799</v>
      </c>
      <c r="J2928" s="6" t="str">
        <f t="shared" si="228"/>
        <v>Pune</v>
      </c>
      <c r="K2928" s="6">
        <f>COUNTIFS(pg_transaction_cleaned!$O$2:$O$5743,A2928,pg_transaction_cleaned!$F$2:$F$5743,"CAPTURE")</f>
        <v>1</v>
      </c>
      <c r="L2928" s="7">
        <f>SUMIFS(pg_transaction_cleaned!$H$2:$H$5743,pg_transaction_cleaned!$O$2:$O$5743,A2928,pg_transaction_cleaned!$F$2:$F$5743,"CAPTURE")</f>
        <v>799</v>
      </c>
      <c r="M2928" s="6">
        <f>COUNTIFS(pg_transaction_cleaned!$O$2:$O$5743,A2928,pg_transaction_cleaned!$F$2:$F$5743,"REFUND")</f>
        <v>0</v>
      </c>
      <c r="N2928" s="7">
        <f>SUMIFS(pg_transaction_cleaned!$H$2:$H$5743,pg_transaction_cleaned!$O$2:$O$5743,A2928,pg_transaction_cleaned!$F$2:$F$5743,"REFUND")</f>
        <v>0</v>
      </c>
      <c r="O2928" s="6" t="str">
        <f t="shared" si="229"/>
        <v>OK</v>
      </c>
      <c r="P2928" s="8">
        <f t="shared" si="230"/>
        <v>0</v>
      </c>
    </row>
    <row r="2929" spans="1:16" x14ac:dyDescent="0.3">
      <c r="A2929" s="6" t="s">
        <v>5845</v>
      </c>
      <c r="B2929" s="6" t="s">
        <v>11864</v>
      </c>
      <c r="C2929" s="6" t="s">
        <v>5846</v>
      </c>
      <c r="D2929" s="6" t="s">
        <v>26</v>
      </c>
      <c r="E2929" s="6" t="s">
        <v>54</v>
      </c>
      <c r="F2929" s="6" t="s">
        <v>11869</v>
      </c>
      <c r="G2929" s="6" t="s">
        <v>19</v>
      </c>
      <c r="H2929" s="10">
        <f t="shared" si="226"/>
        <v>46267</v>
      </c>
      <c r="I2929" s="7">
        <f t="shared" si="227"/>
        <v>599</v>
      </c>
      <c r="J2929" s="6" t="str">
        <f t="shared" si="228"/>
        <v>Kolkata</v>
      </c>
      <c r="K2929" s="6">
        <f>COUNTIFS(pg_transaction_cleaned!$O$2:$O$5743,A2929,pg_transaction_cleaned!$F$2:$F$5743,"CAPTURE")</f>
        <v>1</v>
      </c>
      <c r="L2929" s="7">
        <f>SUMIFS(pg_transaction_cleaned!$H$2:$H$5743,pg_transaction_cleaned!$O$2:$O$5743,A2929,pg_transaction_cleaned!$F$2:$F$5743,"CAPTURE")</f>
        <v>599</v>
      </c>
      <c r="M2929" s="6">
        <f>COUNTIFS(pg_transaction_cleaned!$O$2:$O$5743,A2929,pg_transaction_cleaned!$F$2:$F$5743,"REFUND")</f>
        <v>0</v>
      </c>
      <c r="N2929" s="7">
        <f>SUMIFS(pg_transaction_cleaned!$H$2:$H$5743,pg_transaction_cleaned!$O$2:$O$5743,A2929,pg_transaction_cleaned!$F$2:$F$5743,"REFUND")</f>
        <v>0</v>
      </c>
      <c r="O2929" s="6" t="str">
        <f t="shared" si="229"/>
        <v>OK</v>
      </c>
      <c r="P2929" s="8">
        <f t="shared" si="230"/>
        <v>0</v>
      </c>
    </row>
    <row r="2930" spans="1:16" x14ac:dyDescent="0.3">
      <c r="A2930" s="6" t="s">
        <v>5847</v>
      </c>
      <c r="B2930" s="6" t="s">
        <v>11895</v>
      </c>
      <c r="C2930" s="6" t="s">
        <v>5848</v>
      </c>
      <c r="D2930" s="6" t="s">
        <v>37</v>
      </c>
      <c r="E2930" s="6" t="s">
        <v>43</v>
      </c>
      <c r="F2930" s="6" t="s">
        <v>11827</v>
      </c>
      <c r="G2930" s="6" t="s">
        <v>19</v>
      </c>
      <c r="H2930" s="10">
        <f t="shared" si="226"/>
        <v>46295</v>
      </c>
      <c r="I2930" s="7">
        <f t="shared" si="227"/>
        <v>299</v>
      </c>
      <c r="J2930" s="6" t="str">
        <f t="shared" si="228"/>
        <v>Lucknow</v>
      </c>
      <c r="K2930" s="6">
        <f>COUNTIFS(pg_transaction_cleaned!$O$2:$O$5743,A2930,pg_transaction_cleaned!$F$2:$F$5743,"CAPTURE")</f>
        <v>1</v>
      </c>
      <c r="L2930" s="7">
        <f>SUMIFS(pg_transaction_cleaned!$H$2:$H$5743,pg_transaction_cleaned!$O$2:$O$5743,A2930,pg_transaction_cleaned!$F$2:$F$5743,"CAPTURE")</f>
        <v>299</v>
      </c>
      <c r="M2930" s="6">
        <f>COUNTIFS(pg_transaction_cleaned!$O$2:$O$5743,A2930,pg_transaction_cleaned!$F$2:$F$5743,"REFUND")</f>
        <v>0</v>
      </c>
      <c r="N2930" s="7">
        <f>SUMIFS(pg_transaction_cleaned!$H$2:$H$5743,pg_transaction_cleaned!$O$2:$O$5743,A2930,pg_transaction_cleaned!$F$2:$F$5743,"REFUND")</f>
        <v>0</v>
      </c>
      <c r="O2930" s="6" t="str">
        <f t="shared" si="229"/>
        <v>OK</v>
      </c>
      <c r="P2930" s="8">
        <f t="shared" si="230"/>
        <v>0</v>
      </c>
    </row>
    <row r="2931" spans="1:16" x14ac:dyDescent="0.3">
      <c r="A2931" s="6" t="s">
        <v>5849</v>
      </c>
      <c r="B2931" s="6" t="s">
        <v>11891</v>
      </c>
      <c r="C2931" s="6" t="s">
        <v>5850</v>
      </c>
      <c r="D2931" s="6"/>
      <c r="E2931" s="6" t="s">
        <v>54</v>
      </c>
      <c r="F2931" s="6" t="s">
        <v>12129</v>
      </c>
      <c r="G2931" s="6" t="s">
        <v>19</v>
      </c>
      <c r="H2931" s="10">
        <f t="shared" si="226"/>
        <v>46278</v>
      </c>
      <c r="I2931" s="7">
        <f t="shared" si="227"/>
        <v>8348</v>
      </c>
      <c r="J2931" s="6" t="str">
        <f t="shared" si="228"/>
        <v>Unknown</v>
      </c>
      <c r="K2931" s="6">
        <f>COUNTIFS(pg_transaction_cleaned!$O$2:$O$5743,A2931,pg_transaction_cleaned!$F$2:$F$5743,"CAPTURE")</f>
        <v>1</v>
      </c>
      <c r="L2931" s="7">
        <f>SUMIFS(pg_transaction_cleaned!$H$2:$H$5743,pg_transaction_cleaned!$O$2:$O$5743,A2931,pg_transaction_cleaned!$F$2:$F$5743,"CAPTURE")</f>
        <v>8348</v>
      </c>
      <c r="M2931" s="6">
        <f>COUNTIFS(pg_transaction_cleaned!$O$2:$O$5743,A2931,pg_transaction_cleaned!$F$2:$F$5743,"REFUND")</f>
        <v>0</v>
      </c>
      <c r="N2931" s="7">
        <f>SUMIFS(pg_transaction_cleaned!$H$2:$H$5743,pg_transaction_cleaned!$O$2:$O$5743,A2931,pg_transaction_cleaned!$F$2:$F$5743,"REFUND")</f>
        <v>0</v>
      </c>
      <c r="O2931" s="6" t="str">
        <f t="shared" si="229"/>
        <v>OK</v>
      </c>
      <c r="P2931" s="8">
        <f t="shared" si="230"/>
        <v>0</v>
      </c>
    </row>
    <row r="2932" spans="1:16" x14ac:dyDescent="0.3">
      <c r="A2932" s="6" t="s">
        <v>5851</v>
      </c>
      <c r="B2932" s="6" t="s">
        <v>11927</v>
      </c>
      <c r="C2932" s="6" t="s">
        <v>5852</v>
      </c>
      <c r="D2932" s="6" t="s">
        <v>26</v>
      </c>
      <c r="E2932" s="6" t="s">
        <v>18</v>
      </c>
      <c r="F2932" s="6" t="s">
        <v>12117</v>
      </c>
      <c r="G2932" s="6" t="s">
        <v>19</v>
      </c>
      <c r="H2932" s="10">
        <f t="shared" si="226"/>
        <v>46279</v>
      </c>
      <c r="I2932" s="7">
        <f t="shared" si="227"/>
        <v>3397</v>
      </c>
      <c r="J2932" s="6" t="str">
        <f t="shared" si="228"/>
        <v>Kolkata</v>
      </c>
      <c r="K2932" s="6">
        <f>COUNTIFS(pg_transaction_cleaned!$O$2:$O$5743,A2932,pg_transaction_cleaned!$F$2:$F$5743,"CAPTURE")</f>
        <v>1</v>
      </c>
      <c r="L2932" s="7">
        <f>SUMIFS(pg_transaction_cleaned!$H$2:$H$5743,pg_transaction_cleaned!$O$2:$O$5743,A2932,pg_transaction_cleaned!$F$2:$F$5743,"CAPTURE")</f>
        <v>3397</v>
      </c>
      <c r="M2932" s="6">
        <f>COUNTIFS(pg_transaction_cleaned!$O$2:$O$5743,A2932,pg_transaction_cleaned!$F$2:$F$5743,"REFUND")</f>
        <v>0</v>
      </c>
      <c r="N2932" s="7">
        <f>SUMIFS(pg_transaction_cleaned!$H$2:$H$5743,pg_transaction_cleaned!$O$2:$O$5743,A2932,pg_transaction_cleaned!$F$2:$F$5743,"REFUND")</f>
        <v>0</v>
      </c>
      <c r="O2932" s="6" t="str">
        <f t="shared" si="229"/>
        <v>OK</v>
      </c>
      <c r="P2932" s="8">
        <f t="shared" si="230"/>
        <v>0</v>
      </c>
    </row>
    <row r="2933" spans="1:16" x14ac:dyDescent="0.3">
      <c r="A2933" s="6" t="s">
        <v>5853</v>
      </c>
      <c r="B2933" s="6" t="s">
        <v>11895</v>
      </c>
      <c r="C2933" s="6" t="s">
        <v>5854</v>
      </c>
      <c r="D2933" s="6" t="s">
        <v>42</v>
      </c>
      <c r="E2933" s="6" t="s">
        <v>27</v>
      </c>
      <c r="F2933" s="6" t="s">
        <v>11929</v>
      </c>
      <c r="G2933" s="6" t="s">
        <v>19</v>
      </c>
      <c r="H2933" s="10">
        <f t="shared" si="226"/>
        <v>46295</v>
      </c>
      <c r="I2933" s="7">
        <f t="shared" si="227"/>
        <v>799</v>
      </c>
      <c r="J2933" s="6" t="str">
        <f t="shared" si="228"/>
        <v>Hyderabad</v>
      </c>
      <c r="K2933" s="6">
        <f>COUNTIFS(pg_transaction_cleaned!$O$2:$O$5743,A2933,pg_transaction_cleaned!$F$2:$F$5743,"CAPTURE")</f>
        <v>1</v>
      </c>
      <c r="L2933" s="7">
        <f>SUMIFS(pg_transaction_cleaned!$H$2:$H$5743,pg_transaction_cleaned!$O$2:$O$5743,A2933,pg_transaction_cleaned!$F$2:$F$5743,"CAPTURE")</f>
        <v>799</v>
      </c>
      <c r="M2933" s="6">
        <f>COUNTIFS(pg_transaction_cleaned!$O$2:$O$5743,A2933,pg_transaction_cleaned!$F$2:$F$5743,"REFUND")</f>
        <v>0</v>
      </c>
      <c r="N2933" s="7">
        <f>SUMIFS(pg_transaction_cleaned!$H$2:$H$5743,pg_transaction_cleaned!$O$2:$O$5743,A2933,pg_transaction_cleaned!$F$2:$F$5743,"REFUND")</f>
        <v>0</v>
      </c>
      <c r="O2933" s="6" t="str">
        <f t="shared" si="229"/>
        <v>OK</v>
      </c>
      <c r="P2933" s="8">
        <f t="shared" si="230"/>
        <v>0</v>
      </c>
    </row>
    <row r="2934" spans="1:16" x14ac:dyDescent="0.3">
      <c r="A2934" s="6" t="s">
        <v>5855</v>
      </c>
      <c r="B2934" s="6" t="s">
        <v>11928</v>
      </c>
      <c r="C2934" s="6" t="s">
        <v>5856</v>
      </c>
      <c r="D2934" s="6" t="s">
        <v>42</v>
      </c>
      <c r="E2934" s="6" t="s">
        <v>27</v>
      </c>
      <c r="F2934" s="6" t="s">
        <v>11948</v>
      </c>
      <c r="G2934" s="6" t="s">
        <v>19</v>
      </c>
      <c r="H2934" s="10">
        <f t="shared" si="226"/>
        <v>46266</v>
      </c>
      <c r="I2934" s="7">
        <f t="shared" si="227"/>
        <v>2798</v>
      </c>
      <c r="J2934" s="6" t="str">
        <f t="shared" si="228"/>
        <v>Hyderabad</v>
      </c>
      <c r="K2934" s="6">
        <f>COUNTIFS(pg_transaction_cleaned!$O$2:$O$5743,A2934,pg_transaction_cleaned!$F$2:$F$5743,"CAPTURE")</f>
        <v>1</v>
      </c>
      <c r="L2934" s="7">
        <f>SUMIFS(pg_transaction_cleaned!$H$2:$H$5743,pg_transaction_cleaned!$O$2:$O$5743,A2934,pg_transaction_cleaned!$F$2:$F$5743,"CAPTURE")</f>
        <v>2798</v>
      </c>
      <c r="M2934" s="6">
        <f>COUNTIFS(pg_transaction_cleaned!$O$2:$O$5743,A2934,pg_transaction_cleaned!$F$2:$F$5743,"REFUND")</f>
        <v>0</v>
      </c>
      <c r="N2934" s="7">
        <f>SUMIFS(pg_transaction_cleaned!$H$2:$H$5743,pg_transaction_cleaned!$O$2:$O$5743,A2934,pg_transaction_cleaned!$F$2:$F$5743,"REFUND")</f>
        <v>0</v>
      </c>
      <c r="O2934" s="6" t="str">
        <f t="shared" si="229"/>
        <v>OK</v>
      </c>
      <c r="P2934" s="8">
        <f t="shared" si="230"/>
        <v>0</v>
      </c>
    </row>
    <row r="2935" spans="1:16" x14ac:dyDescent="0.3">
      <c r="A2935" s="6" t="s">
        <v>5857</v>
      </c>
      <c r="B2935" s="6" t="s">
        <v>11842</v>
      </c>
      <c r="C2935" s="6" t="s">
        <v>5858</v>
      </c>
      <c r="D2935" s="6" t="s">
        <v>23</v>
      </c>
      <c r="E2935" s="6" t="s">
        <v>18</v>
      </c>
      <c r="F2935" s="6" t="s">
        <v>11879</v>
      </c>
      <c r="G2935" s="6" t="s">
        <v>19</v>
      </c>
      <c r="H2935" s="10">
        <f t="shared" si="226"/>
        <v>46290</v>
      </c>
      <c r="I2935" s="7">
        <f t="shared" si="227"/>
        <v>1798</v>
      </c>
      <c r="J2935" s="6" t="str">
        <f t="shared" si="228"/>
        <v>Bengaluru</v>
      </c>
      <c r="K2935" s="6">
        <f>COUNTIFS(pg_transaction_cleaned!$O$2:$O$5743,A2935,pg_transaction_cleaned!$F$2:$F$5743,"CAPTURE")</f>
        <v>1</v>
      </c>
      <c r="L2935" s="7">
        <f>SUMIFS(pg_transaction_cleaned!$H$2:$H$5743,pg_transaction_cleaned!$O$2:$O$5743,A2935,pg_transaction_cleaned!$F$2:$F$5743,"CAPTURE")</f>
        <v>1798</v>
      </c>
      <c r="M2935" s="6">
        <f>COUNTIFS(pg_transaction_cleaned!$O$2:$O$5743,A2935,pg_transaction_cleaned!$F$2:$F$5743,"REFUND")</f>
        <v>0</v>
      </c>
      <c r="N2935" s="7">
        <f>SUMIFS(pg_transaction_cleaned!$H$2:$H$5743,pg_transaction_cleaned!$O$2:$O$5743,A2935,pg_transaction_cleaned!$F$2:$F$5743,"REFUND")</f>
        <v>0</v>
      </c>
      <c r="O2935" s="6" t="str">
        <f t="shared" si="229"/>
        <v>OK</v>
      </c>
      <c r="P2935" s="8">
        <f t="shared" si="230"/>
        <v>0</v>
      </c>
    </row>
    <row r="2936" spans="1:16" x14ac:dyDescent="0.3">
      <c r="A2936" s="6" t="s">
        <v>5859</v>
      </c>
      <c r="B2936" s="6" t="s">
        <v>11875</v>
      </c>
      <c r="C2936" s="6" t="s">
        <v>5860</v>
      </c>
      <c r="D2936" s="6" t="s">
        <v>37</v>
      </c>
      <c r="E2936" s="6" t="s">
        <v>18</v>
      </c>
      <c r="F2936" s="6" t="s">
        <v>12022</v>
      </c>
      <c r="G2936" s="6" t="s">
        <v>19</v>
      </c>
      <c r="H2936" s="10">
        <f t="shared" si="226"/>
        <v>46279</v>
      </c>
      <c r="I2936" s="7">
        <f t="shared" si="227"/>
        <v>2398</v>
      </c>
      <c r="J2936" s="6" t="str">
        <f t="shared" si="228"/>
        <v>Lucknow</v>
      </c>
      <c r="K2936" s="6">
        <f>COUNTIFS(pg_transaction_cleaned!$O$2:$O$5743,A2936,pg_transaction_cleaned!$F$2:$F$5743,"CAPTURE")</f>
        <v>1</v>
      </c>
      <c r="L2936" s="7">
        <f>SUMIFS(pg_transaction_cleaned!$H$2:$H$5743,pg_transaction_cleaned!$O$2:$O$5743,A2936,pg_transaction_cleaned!$F$2:$F$5743,"CAPTURE")</f>
        <v>2398</v>
      </c>
      <c r="M2936" s="6">
        <f>COUNTIFS(pg_transaction_cleaned!$O$2:$O$5743,A2936,pg_transaction_cleaned!$F$2:$F$5743,"REFUND")</f>
        <v>0</v>
      </c>
      <c r="N2936" s="7">
        <f>SUMIFS(pg_transaction_cleaned!$H$2:$H$5743,pg_transaction_cleaned!$O$2:$O$5743,A2936,pg_transaction_cleaned!$F$2:$F$5743,"REFUND")</f>
        <v>0</v>
      </c>
      <c r="O2936" s="6" t="str">
        <f t="shared" si="229"/>
        <v>OK</v>
      </c>
      <c r="P2936" s="8">
        <f t="shared" si="230"/>
        <v>0</v>
      </c>
    </row>
    <row r="2937" spans="1:16" x14ac:dyDescent="0.3">
      <c r="A2937" s="6" t="s">
        <v>5861</v>
      </c>
      <c r="B2937" s="6" t="s">
        <v>12050</v>
      </c>
      <c r="C2937" s="6" t="s">
        <v>5862</v>
      </c>
      <c r="D2937" s="6" t="s">
        <v>48</v>
      </c>
      <c r="E2937" s="6" t="s">
        <v>18</v>
      </c>
      <c r="F2937" s="6" t="s">
        <v>11879</v>
      </c>
      <c r="G2937" s="6" t="s">
        <v>19</v>
      </c>
      <c r="H2937" s="10">
        <f t="shared" si="226"/>
        <v>46284</v>
      </c>
      <c r="I2937" s="7">
        <f t="shared" si="227"/>
        <v>1798</v>
      </c>
      <c r="J2937" s="6" t="str">
        <f t="shared" si="228"/>
        <v>Jaipur</v>
      </c>
      <c r="K2937" s="6">
        <f>COUNTIFS(pg_transaction_cleaned!$O$2:$O$5743,A2937,pg_transaction_cleaned!$F$2:$F$5743,"CAPTURE")</f>
        <v>1</v>
      </c>
      <c r="L2937" s="7">
        <f>SUMIFS(pg_transaction_cleaned!$H$2:$H$5743,pg_transaction_cleaned!$O$2:$O$5743,A2937,pg_transaction_cleaned!$F$2:$F$5743,"CAPTURE")</f>
        <v>1798</v>
      </c>
      <c r="M2937" s="6">
        <f>COUNTIFS(pg_transaction_cleaned!$O$2:$O$5743,A2937,pg_transaction_cleaned!$F$2:$F$5743,"REFUND")</f>
        <v>0</v>
      </c>
      <c r="N2937" s="7">
        <f>SUMIFS(pg_transaction_cleaned!$H$2:$H$5743,pg_transaction_cleaned!$O$2:$O$5743,A2937,pg_transaction_cleaned!$F$2:$F$5743,"REFUND")</f>
        <v>0</v>
      </c>
      <c r="O2937" s="6" t="str">
        <f t="shared" si="229"/>
        <v>OK</v>
      </c>
      <c r="P2937" s="8">
        <f t="shared" si="230"/>
        <v>0</v>
      </c>
    </row>
    <row r="2938" spans="1:16" x14ac:dyDescent="0.3">
      <c r="A2938" s="6" t="s">
        <v>5863</v>
      </c>
      <c r="B2938" s="6" t="s">
        <v>11832</v>
      </c>
      <c r="C2938" s="6" t="s">
        <v>5864</v>
      </c>
      <c r="D2938" s="6" t="s">
        <v>17</v>
      </c>
      <c r="E2938" s="6" t="s">
        <v>54</v>
      </c>
      <c r="F2938" s="6" t="s">
        <v>12213</v>
      </c>
      <c r="G2938" s="6" t="s">
        <v>19</v>
      </c>
      <c r="H2938" s="10">
        <f t="shared" si="226"/>
        <v>46273</v>
      </c>
      <c r="I2938" s="7">
        <f t="shared" si="227"/>
        <v>3098</v>
      </c>
      <c r="J2938" s="6" t="str">
        <f t="shared" si="228"/>
        <v>Pune</v>
      </c>
      <c r="K2938" s="6">
        <f>COUNTIFS(pg_transaction_cleaned!$O$2:$O$5743,A2938,pg_transaction_cleaned!$F$2:$F$5743,"CAPTURE")</f>
        <v>1</v>
      </c>
      <c r="L2938" s="7">
        <f>SUMIFS(pg_transaction_cleaned!$H$2:$H$5743,pg_transaction_cleaned!$O$2:$O$5743,A2938,pg_transaction_cleaned!$F$2:$F$5743,"CAPTURE")</f>
        <v>3098</v>
      </c>
      <c r="M2938" s="6">
        <f>COUNTIFS(pg_transaction_cleaned!$O$2:$O$5743,A2938,pg_transaction_cleaned!$F$2:$F$5743,"REFUND")</f>
        <v>0</v>
      </c>
      <c r="N2938" s="7">
        <f>SUMIFS(pg_transaction_cleaned!$H$2:$H$5743,pg_transaction_cleaned!$O$2:$O$5743,A2938,pg_transaction_cleaned!$F$2:$F$5743,"REFUND")</f>
        <v>0</v>
      </c>
      <c r="O2938" s="6" t="str">
        <f t="shared" si="229"/>
        <v>OK</v>
      </c>
      <c r="P2938" s="8">
        <f t="shared" si="230"/>
        <v>0</v>
      </c>
    </row>
    <row r="2939" spans="1:16" x14ac:dyDescent="0.3">
      <c r="A2939" s="6" t="s">
        <v>5865</v>
      </c>
      <c r="B2939" s="6" t="s">
        <v>11920</v>
      </c>
      <c r="C2939" s="6" t="s">
        <v>5866</v>
      </c>
      <c r="D2939" s="6" t="s">
        <v>51</v>
      </c>
      <c r="E2939" s="6" t="s">
        <v>27</v>
      </c>
      <c r="F2939" s="6" t="s">
        <v>11935</v>
      </c>
      <c r="G2939" s="6" t="s">
        <v>19</v>
      </c>
      <c r="H2939" s="10">
        <f t="shared" si="226"/>
        <v>46281</v>
      </c>
      <c r="I2939" s="7">
        <f t="shared" si="227"/>
        <v>5998</v>
      </c>
      <c r="J2939" s="6" t="str">
        <f t="shared" si="228"/>
        <v>Chennai</v>
      </c>
      <c r="K2939" s="6">
        <f>COUNTIFS(pg_transaction_cleaned!$O$2:$O$5743,A2939,pg_transaction_cleaned!$F$2:$F$5743,"CAPTURE")</f>
        <v>1</v>
      </c>
      <c r="L2939" s="7">
        <f>SUMIFS(pg_transaction_cleaned!$H$2:$H$5743,pg_transaction_cleaned!$O$2:$O$5743,A2939,pg_transaction_cleaned!$F$2:$F$5743,"CAPTURE")</f>
        <v>5998</v>
      </c>
      <c r="M2939" s="6">
        <f>COUNTIFS(pg_transaction_cleaned!$O$2:$O$5743,A2939,pg_transaction_cleaned!$F$2:$F$5743,"REFUND")</f>
        <v>0</v>
      </c>
      <c r="N2939" s="7">
        <f>SUMIFS(pg_transaction_cleaned!$H$2:$H$5743,pg_transaction_cleaned!$O$2:$O$5743,A2939,pg_transaction_cleaned!$F$2:$F$5743,"REFUND")</f>
        <v>0</v>
      </c>
      <c r="O2939" s="6" t="str">
        <f t="shared" si="229"/>
        <v>OK</v>
      </c>
      <c r="P2939" s="8">
        <f t="shared" si="230"/>
        <v>0</v>
      </c>
    </row>
    <row r="2940" spans="1:16" x14ac:dyDescent="0.3">
      <c r="A2940" s="6" t="s">
        <v>5867</v>
      </c>
      <c r="B2940" s="6" t="s">
        <v>11928</v>
      </c>
      <c r="C2940" s="6" t="s">
        <v>5868</v>
      </c>
      <c r="D2940" s="6" t="s">
        <v>17</v>
      </c>
      <c r="E2940" s="6" t="s">
        <v>18</v>
      </c>
      <c r="F2940" s="6" t="s">
        <v>11855</v>
      </c>
      <c r="G2940" s="6" t="s">
        <v>19</v>
      </c>
      <c r="H2940" s="10">
        <f t="shared" si="226"/>
        <v>46266</v>
      </c>
      <c r="I2940" s="7">
        <f t="shared" si="227"/>
        <v>4999</v>
      </c>
      <c r="J2940" s="6" t="str">
        <f t="shared" si="228"/>
        <v>Pune</v>
      </c>
      <c r="K2940" s="6">
        <f>COUNTIFS(pg_transaction_cleaned!$O$2:$O$5743,A2940,pg_transaction_cleaned!$F$2:$F$5743,"CAPTURE")</f>
        <v>1</v>
      </c>
      <c r="L2940" s="7">
        <f>SUMIFS(pg_transaction_cleaned!$H$2:$H$5743,pg_transaction_cleaned!$O$2:$O$5743,A2940,pg_transaction_cleaned!$F$2:$F$5743,"CAPTURE")</f>
        <v>4999</v>
      </c>
      <c r="M2940" s="6">
        <f>COUNTIFS(pg_transaction_cleaned!$O$2:$O$5743,A2940,pg_transaction_cleaned!$F$2:$F$5743,"REFUND")</f>
        <v>0</v>
      </c>
      <c r="N2940" s="7">
        <f>SUMIFS(pg_transaction_cleaned!$H$2:$H$5743,pg_transaction_cleaned!$O$2:$O$5743,A2940,pg_transaction_cleaned!$F$2:$F$5743,"REFUND")</f>
        <v>0</v>
      </c>
      <c r="O2940" s="6" t="str">
        <f t="shared" si="229"/>
        <v>OK</v>
      </c>
      <c r="P2940" s="8">
        <f t="shared" si="230"/>
        <v>0</v>
      </c>
    </row>
    <row r="2941" spans="1:16" x14ac:dyDescent="0.3">
      <c r="A2941" s="6" t="s">
        <v>5869</v>
      </c>
      <c r="B2941" s="6" t="s">
        <v>11890</v>
      </c>
      <c r="C2941" s="6" t="s">
        <v>5870</v>
      </c>
      <c r="D2941" s="6"/>
      <c r="E2941" s="6" t="s">
        <v>18</v>
      </c>
      <c r="F2941" s="6" t="s">
        <v>11883</v>
      </c>
      <c r="G2941" s="6" t="s">
        <v>19</v>
      </c>
      <c r="H2941" s="10">
        <f t="shared" si="226"/>
        <v>46284</v>
      </c>
      <c r="I2941" s="7">
        <f t="shared" si="227"/>
        <v>1598</v>
      </c>
      <c r="J2941" s="6" t="str">
        <f t="shared" si="228"/>
        <v>Unknown</v>
      </c>
      <c r="K2941" s="6">
        <f>COUNTIFS(pg_transaction_cleaned!$O$2:$O$5743,A2941,pg_transaction_cleaned!$F$2:$F$5743,"CAPTURE")</f>
        <v>1</v>
      </c>
      <c r="L2941" s="7">
        <f>SUMIFS(pg_transaction_cleaned!$H$2:$H$5743,pg_transaction_cleaned!$O$2:$O$5743,A2941,pg_transaction_cleaned!$F$2:$F$5743,"CAPTURE")</f>
        <v>1598</v>
      </c>
      <c r="M2941" s="6">
        <f>COUNTIFS(pg_transaction_cleaned!$O$2:$O$5743,A2941,pg_transaction_cleaned!$F$2:$F$5743,"REFUND")</f>
        <v>0</v>
      </c>
      <c r="N2941" s="7">
        <f>SUMIFS(pg_transaction_cleaned!$H$2:$H$5743,pg_transaction_cleaned!$O$2:$O$5743,A2941,pg_transaction_cleaned!$F$2:$F$5743,"REFUND")</f>
        <v>0</v>
      </c>
      <c r="O2941" s="6" t="str">
        <f t="shared" si="229"/>
        <v>OK</v>
      </c>
      <c r="P2941" s="8">
        <f t="shared" si="230"/>
        <v>0</v>
      </c>
    </row>
    <row r="2942" spans="1:16" x14ac:dyDescent="0.3">
      <c r="A2942" s="6" t="s">
        <v>5871</v>
      </c>
      <c r="B2942" s="6" t="s">
        <v>12007</v>
      </c>
      <c r="C2942" s="6" t="s">
        <v>5872</v>
      </c>
      <c r="D2942" s="6" t="s">
        <v>48</v>
      </c>
      <c r="E2942" s="6" t="s">
        <v>18</v>
      </c>
      <c r="F2942" s="6" t="s">
        <v>11964</v>
      </c>
      <c r="G2942" s="6" t="s">
        <v>66</v>
      </c>
      <c r="H2942" s="10">
        <f t="shared" si="226"/>
        <v>46270</v>
      </c>
      <c r="I2942" s="7">
        <f t="shared" si="227"/>
        <v>8498</v>
      </c>
      <c r="J2942" s="6" t="str">
        <f t="shared" si="228"/>
        <v>Jaipur</v>
      </c>
      <c r="K2942" s="6">
        <f>COUNTIFS(pg_transaction_cleaned!$O$2:$O$5743,A2942,pg_transaction_cleaned!$F$2:$F$5743,"CAPTURE")</f>
        <v>1</v>
      </c>
      <c r="L2942" s="7">
        <f>SUMIFS(pg_transaction_cleaned!$H$2:$H$5743,pg_transaction_cleaned!$O$2:$O$5743,A2942,pg_transaction_cleaned!$F$2:$F$5743,"CAPTURE")</f>
        <v>8498</v>
      </c>
      <c r="M2942" s="6">
        <f>COUNTIFS(pg_transaction_cleaned!$O$2:$O$5743,A2942,pg_transaction_cleaned!$F$2:$F$5743,"REFUND")</f>
        <v>1</v>
      </c>
      <c r="N2942" s="7">
        <f>SUMIFS(pg_transaction_cleaned!$H$2:$H$5743,pg_transaction_cleaned!$O$2:$O$5743,A2942,pg_transaction_cleaned!$F$2:$F$5743,"REFUND")</f>
        <v>8498</v>
      </c>
      <c r="O2942" s="6" t="str">
        <f t="shared" si="229"/>
        <v>OK</v>
      </c>
      <c r="P2942" s="8">
        <f t="shared" si="230"/>
        <v>0</v>
      </c>
    </row>
    <row r="2943" spans="1:16" x14ac:dyDescent="0.3">
      <c r="A2943" s="6" t="s">
        <v>5873</v>
      </c>
      <c r="B2943" s="6" t="s">
        <v>11976</v>
      </c>
      <c r="C2943" s="6" t="s">
        <v>5874</v>
      </c>
      <c r="D2943" s="6" t="s">
        <v>48</v>
      </c>
      <c r="E2943" s="6" t="s">
        <v>18</v>
      </c>
      <c r="F2943" s="6" t="s">
        <v>12159</v>
      </c>
      <c r="G2943" s="6" t="s">
        <v>19</v>
      </c>
      <c r="H2943" s="10">
        <f t="shared" si="226"/>
        <v>46284</v>
      </c>
      <c r="I2943" s="7">
        <f t="shared" si="227"/>
        <v>15998</v>
      </c>
      <c r="J2943" s="6" t="str">
        <f t="shared" si="228"/>
        <v>Jaipur</v>
      </c>
      <c r="K2943" s="6">
        <f>COUNTIFS(pg_transaction_cleaned!$O$2:$O$5743,A2943,pg_transaction_cleaned!$F$2:$F$5743,"CAPTURE")</f>
        <v>1</v>
      </c>
      <c r="L2943" s="7">
        <f>SUMIFS(pg_transaction_cleaned!$H$2:$H$5743,pg_transaction_cleaned!$O$2:$O$5743,A2943,pg_transaction_cleaned!$F$2:$F$5743,"CAPTURE")</f>
        <v>15998</v>
      </c>
      <c r="M2943" s="6">
        <f>COUNTIFS(pg_transaction_cleaned!$O$2:$O$5743,A2943,pg_transaction_cleaned!$F$2:$F$5743,"REFUND")</f>
        <v>0</v>
      </c>
      <c r="N2943" s="7">
        <f>SUMIFS(pg_transaction_cleaned!$H$2:$H$5743,pg_transaction_cleaned!$O$2:$O$5743,A2943,pg_transaction_cleaned!$F$2:$F$5743,"REFUND")</f>
        <v>0</v>
      </c>
      <c r="O2943" s="6" t="str">
        <f t="shared" si="229"/>
        <v>OK</v>
      </c>
      <c r="P2943" s="8">
        <f t="shared" si="230"/>
        <v>0</v>
      </c>
    </row>
    <row r="2944" spans="1:16" x14ac:dyDescent="0.3">
      <c r="A2944" s="6" t="s">
        <v>5875</v>
      </c>
      <c r="B2944" s="6" t="s">
        <v>11936</v>
      </c>
      <c r="C2944" s="6" t="s">
        <v>5876</v>
      </c>
      <c r="D2944" s="6" t="s">
        <v>61</v>
      </c>
      <c r="E2944" s="6" t="s">
        <v>54</v>
      </c>
      <c r="F2944" s="6" t="s">
        <v>11855</v>
      </c>
      <c r="G2944" s="6" t="s">
        <v>80</v>
      </c>
      <c r="H2944" s="10">
        <f t="shared" si="226"/>
        <v>46293</v>
      </c>
      <c r="I2944" s="7">
        <f t="shared" si="227"/>
        <v>4999</v>
      </c>
      <c r="J2944" s="6" t="str">
        <f t="shared" si="228"/>
        <v>Delhi</v>
      </c>
      <c r="K2944" s="6">
        <f>COUNTIFS(pg_transaction_cleaned!$O$2:$O$5743,A2944,pg_transaction_cleaned!$F$2:$F$5743,"CAPTURE")</f>
        <v>0</v>
      </c>
      <c r="L2944" s="7">
        <f>SUMIFS(pg_transaction_cleaned!$H$2:$H$5743,pg_transaction_cleaned!$O$2:$O$5743,A2944,pg_transaction_cleaned!$F$2:$F$5743,"CAPTURE")</f>
        <v>0</v>
      </c>
      <c r="M2944" s="6">
        <f>COUNTIFS(pg_transaction_cleaned!$O$2:$O$5743,A2944,pg_transaction_cleaned!$F$2:$F$5743,"REFUND")</f>
        <v>0</v>
      </c>
      <c r="N2944" s="7">
        <f>SUMIFS(pg_transaction_cleaned!$H$2:$H$5743,pg_transaction_cleaned!$O$2:$O$5743,A2944,pg_transaction_cleaned!$F$2:$F$5743,"REFUND")</f>
        <v>0</v>
      </c>
      <c r="O2944" s="6" t="str">
        <f t="shared" si="229"/>
        <v>OK</v>
      </c>
      <c r="P2944" s="8">
        <f t="shared" si="230"/>
        <v>0</v>
      </c>
    </row>
    <row r="2945" spans="1:16" x14ac:dyDescent="0.3">
      <c r="A2945" s="6" t="s">
        <v>5877</v>
      </c>
      <c r="B2945" s="6" t="s">
        <v>11887</v>
      </c>
      <c r="C2945" s="6" t="s">
        <v>1186</v>
      </c>
      <c r="D2945" s="6" t="s">
        <v>34</v>
      </c>
      <c r="E2945" s="6" t="s">
        <v>54</v>
      </c>
      <c r="F2945" s="6" t="s">
        <v>11922</v>
      </c>
      <c r="G2945" s="6" t="s">
        <v>19</v>
      </c>
      <c r="H2945" s="10">
        <f t="shared" si="226"/>
        <v>46268</v>
      </c>
      <c r="I2945" s="7">
        <f t="shared" si="227"/>
        <v>1998</v>
      </c>
      <c r="J2945" s="6" t="str">
        <f t="shared" si="228"/>
        <v>Ahmedabad</v>
      </c>
      <c r="K2945" s="6">
        <f>COUNTIFS(pg_transaction_cleaned!$O$2:$O$5743,A2945,pg_transaction_cleaned!$F$2:$F$5743,"CAPTURE")</f>
        <v>1</v>
      </c>
      <c r="L2945" s="7">
        <f>SUMIFS(pg_transaction_cleaned!$H$2:$H$5743,pg_transaction_cleaned!$O$2:$O$5743,A2945,pg_transaction_cleaned!$F$2:$F$5743,"CAPTURE")</f>
        <v>1998</v>
      </c>
      <c r="M2945" s="6">
        <f>COUNTIFS(pg_transaction_cleaned!$O$2:$O$5743,A2945,pg_transaction_cleaned!$F$2:$F$5743,"REFUND")</f>
        <v>0</v>
      </c>
      <c r="N2945" s="7">
        <f>SUMIFS(pg_transaction_cleaned!$H$2:$H$5743,pg_transaction_cleaned!$O$2:$O$5743,A2945,pg_transaction_cleaned!$F$2:$F$5743,"REFUND")</f>
        <v>0</v>
      </c>
      <c r="O2945" s="6" t="str">
        <f t="shared" si="229"/>
        <v>OK</v>
      </c>
      <c r="P2945" s="8">
        <f t="shared" si="230"/>
        <v>0</v>
      </c>
    </row>
    <row r="2946" spans="1:16" x14ac:dyDescent="0.3">
      <c r="A2946" s="6" t="s">
        <v>5878</v>
      </c>
      <c r="B2946" s="6" t="s">
        <v>11958</v>
      </c>
      <c r="C2946" s="6" t="s">
        <v>5879</v>
      </c>
      <c r="D2946" s="6" t="s">
        <v>42</v>
      </c>
      <c r="E2946" s="6" t="s">
        <v>27</v>
      </c>
      <c r="F2946" s="6" t="s">
        <v>11849</v>
      </c>
      <c r="G2946" s="6" t="s">
        <v>19</v>
      </c>
      <c r="H2946" s="10">
        <f t="shared" ref="H2946:H3009" si="231">IF(MID(B2946,5,1)="-",DATE(LEFT(B2946,4),MID(B2946,6,2),RIGHT(B2946,2)),DATE(RIGHT(B2946,4),MID(B2946,4,2),LEFT(B2946,2)))</f>
        <v>46281</v>
      </c>
      <c r="I2946" s="7">
        <f t="shared" ref="I2946:I3009" si="232">VALUE(SUBSTITUTE(F2946,",",""))</f>
        <v>4298</v>
      </c>
      <c r="J2946" s="6" t="str">
        <f t="shared" ref="J2946:J3009" si="233">IF(TRIM(D2946)="","Unknown",TRIM(D2946))</f>
        <v>Hyderabad</v>
      </c>
      <c r="K2946" s="6">
        <f>COUNTIFS(pg_transaction_cleaned!$O$2:$O$5743,A2946,pg_transaction_cleaned!$F$2:$F$5743,"CAPTURE")</f>
        <v>1</v>
      </c>
      <c r="L2946" s="7">
        <f>SUMIFS(pg_transaction_cleaned!$H$2:$H$5743,pg_transaction_cleaned!$O$2:$O$5743,A2946,pg_transaction_cleaned!$F$2:$F$5743,"CAPTURE")</f>
        <v>4298</v>
      </c>
      <c r="M2946" s="6">
        <f>COUNTIFS(pg_transaction_cleaned!$O$2:$O$5743,A2946,pg_transaction_cleaned!$F$2:$F$5743,"REFUND")</f>
        <v>0</v>
      </c>
      <c r="N2946" s="7">
        <f>SUMIFS(pg_transaction_cleaned!$H$2:$H$5743,pg_transaction_cleaned!$O$2:$O$5743,A2946,pg_transaction_cleaned!$F$2:$F$5743,"REFUND")</f>
        <v>0</v>
      </c>
      <c r="O2946" s="6" t="str">
        <f t="shared" si="229"/>
        <v>OK</v>
      </c>
      <c r="P2946" s="8">
        <f t="shared" si="230"/>
        <v>0</v>
      </c>
    </row>
    <row r="2947" spans="1:16" x14ac:dyDescent="0.3">
      <c r="A2947" s="6" t="s">
        <v>5880</v>
      </c>
      <c r="B2947" s="6" t="s">
        <v>11836</v>
      </c>
      <c r="C2947" s="6" t="s">
        <v>5881</v>
      </c>
      <c r="D2947" s="6" t="s">
        <v>48</v>
      </c>
      <c r="E2947" s="6" t="s">
        <v>18</v>
      </c>
      <c r="F2947" s="6" t="s">
        <v>11916</v>
      </c>
      <c r="G2947" s="6" t="s">
        <v>19</v>
      </c>
      <c r="H2947" s="10">
        <f t="shared" si="231"/>
        <v>46278</v>
      </c>
      <c r="I2947" s="7">
        <f t="shared" si="232"/>
        <v>5498</v>
      </c>
      <c r="J2947" s="6" t="str">
        <f t="shared" si="233"/>
        <v>Jaipur</v>
      </c>
      <c r="K2947" s="6">
        <f>COUNTIFS(pg_transaction_cleaned!$O$2:$O$5743,A2947,pg_transaction_cleaned!$F$2:$F$5743,"CAPTURE")</f>
        <v>1</v>
      </c>
      <c r="L2947" s="7">
        <f>SUMIFS(pg_transaction_cleaned!$H$2:$H$5743,pg_transaction_cleaned!$O$2:$O$5743,A2947,pg_transaction_cleaned!$F$2:$F$5743,"CAPTURE")</f>
        <v>5498</v>
      </c>
      <c r="M2947" s="6">
        <f>COUNTIFS(pg_transaction_cleaned!$O$2:$O$5743,A2947,pg_transaction_cleaned!$F$2:$F$5743,"REFUND")</f>
        <v>0</v>
      </c>
      <c r="N2947" s="7">
        <f>SUMIFS(pg_transaction_cleaned!$H$2:$H$5743,pg_transaction_cleaned!$O$2:$O$5743,A2947,pg_transaction_cleaned!$F$2:$F$5743,"REFUND")</f>
        <v>0</v>
      </c>
      <c r="O2947" s="6" t="str">
        <f t="shared" ref="O2947:O3010" si="234">IF(AND(G2947="Paid",K2947=0),"Paid, no payment",IF(AND(OR(G2947="Failed",G2947="Cancelled"),K2947&gt;0),"Payment on failed/cancelled",IF(K2947&gt;1,"Duplicate charge",IF(AND(K2947=1,ROUND(L2947-I2947,2)&lt;&gt;0),"Amount difference",IF(AND(G2947="Refunded",M2947=0),"Refunded, no refund",IF(AND(G2947&lt;&gt;"Refunded",M2947&gt;0),"Refund, order not Refunded",IF(AND(M2947&gt;0,ROUND(N2947-I2947,2)&lt;&gt;0),"Refund amount differs","OK")))))))</f>
        <v>OK</v>
      </c>
      <c r="P2947" s="8">
        <f t="shared" ref="P2947:P3010" si="235">IF(O2947="OK",0,IF(O2947="Paid, no payment",I2947,IF(O2947="Payment on failed/cancelled",L2947,IF(OR(O2947="Duplicate charge",O2947="Amount difference"),L2947-I2947,IF(O2947="Refunded, no refund",I2947,N2947)))))</f>
        <v>0</v>
      </c>
    </row>
    <row r="2948" spans="1:16" x14ac:dyDescent="0.3">
      <c r="A2948" s="6" t="s">
        <v>5882</v>
      </c>
      <c r="B2948" s="6" t="s">
        <v>11926</v>
      </c>
      <c r="C2948" s="6" t="s">
        <v>3547</v>
      </c>
      <c r="D2948" s="6" t="s">
        <v>26</v>
      </c>
      <c r="E2948" s="6" t="s">
        <v>27</v>
      </c>
      <c r="F2948" s="6" t="s">
        <v>11843</v>
      </c>
      <c r="G2948" s="6" t="s">
        <v>19</v>
      </c>
      <c r="H2948" s="10">
        <f t="shared" si="231"/>
        <v>46270</v>
      </c>
      <c r="I2948" s="7">
        <f t="shared" si="232"/>
        <v>349</v>
      </c>
      <c r="J2948" s="6" t="str">
        <f t="shared" si="233"/>
        <v>Kolkata</v>
      </c>
      <c r="K2948" s="6">
        <f>COUNTIFS(pg_transaction_cleaned!$O$2:$O$5743,A2948,pg_transaction_cleaned!$F$2:$F$5743,"CAPTURE")</f>
        <v>1</v>
      </c>
      <c r="L2948" s="7">
        <f>SUMIFS(pg_transaction_cleaned!$H$2:$H$5743,pg_transaction_cleaned!$O$2:$O$5743,A2948,pg_transaction_cleaned!$F$2:$F$5743,"CAPTURE")</f>
        <v>349</v>
      </c>
      <c r="M2948" s="6">
        <f>COUNTIFS(pg_transaction_cleaned!$O$2:$O$5743,A2948,pg_transaction_cleaned!$F$2:$F$5743,"REFUND")</f>
        <v>0</v>
      </c>
      <c r="N2948" s="7">
        <f>SUMIFS(pg_transaction_cleaned!$H$2:$H$5743,pg_transaction_cleaned!$O$2:$O$5743,A2948,pg_transaction_cleaned!$F$2:$F$5743,"REFUND")</f>
        <v>0</v>
      </c>
      <c r="O2948" s="6" t="str">
        <f t="shared" si="234"/>
        <v>OK</v>
      </c>
      <c r="P2948" s="8">
        <f t="shared" si="235"/>
        <v>0</v>
      </c>
    </row>
    <row r="2949" spans="1:16" x14ac:dyDescent="0.3">
      <c r="A2949" s="6" t="s">
        <v>5883</v>
      </c>
      <c r="B2949" s="6" t="s">
        <v>11981</v>
      </c>
      <c r="C2949" s="6" t="s">
        <v>5884</v>
      </c>
      <c r="D2949" s="6"/>
      <c r="E2949" s="6" t="s">
        <v>54</v>
      </c>
      <c r="F2949" s="6" t="s">
        <v>11835</v>
      </c>
      <c r="G2949" s="6" t="s">
        <v>19</v>
      </c>
      <c r="H2949" s="10">
        <f t="shared" si="231"/>
        <v>46274</v>
      </c>
      <c r="I2949" s="7">
        <f t="shared" si="232"/>
        <v>499</v>
      </c>
      <c r="J2949" s="6" t="str">
        <f t="shared" si="233"/>
        <v>Unknown</v>
      </c>
      <c r="K2949" s="6">
        <f>COUNTIFS(pg_transaction_cleaned!$O$2:$O$5743,A2949,pg_transaction_cleaned!$F$2:$F$5743,"CAPTURE")</f>
        <v>1</v>
      </c>
      <c r="L2949" s="7">
        <f>SUMIFS(pg_transaction_cleaned!$H$2:$H$5743,pg_transaction_cleaned!$O$2:$O$5743,A2949,pg_transaction_cleaned!$F$2:$F$5743,"CAPTURE")</f>
        <v>499</v>
      </c>
      <c r="M2949" s="6">
        <f>COUNTIFS(pg_transaction_cleaned!$O$2:$O$5743,A2949,pg_transaction_cleaned!$F$2:$F$5743,"REFUND")</f>
        <v>0</v>
      </c>
      <c r="N2949" s="7">
        <f>SUMIFS(pg_transaction_cleaned!$H$2:$H$5743,pg_transaction_cleaned!$O$2:$O$5743,A2949,pg_transaction_cleaned!$F$2:$F$5743,"REFUND")</f>
        <v>0</v>
      </c>
      <c r="O2949" s="6" t="str">
        <f t="shared" si="234"/>
        <v>OK</v>
      </c>
      <c r="P2949" s="8">
        <f t="shared" si="235"/>
        <v>0</v>
      </c>
    </row>
    <row r="2950" spans="1:16" x14ac:dyDescent="0.3">
      <c r="A2950" s="6" t="s">
        <v>5885</v>
      </c>
      <c r="B2950" s="6" t="s">
        <v>11976</v>
      </c>
      <c r="C2950" s="6" t="s">
        <v>5886</v>
      </c>
      <c r="D2950" s="6" t="s">
        <v>51</v>
      </c>
      <c r="E2950" s="6" t="s">
        <v>27</v>
      </c>
      <c r="F2950" s="6" t="s">
        <v>11863</v>
      </c>
      <c r="G2950" s="6" t="s">
        <v>19</v>
      </c>
      <c r="H2950" s="10">
        <f t="shared" si="231"/>
        <v>46284</v>
      </c>
      <c r="I2950" s="7">
        <f t="shared" si="232"/>
        <v>1499</v>
      </c>
      <c r="J2950" s="6" t="str">
        <f t="shared" si="233"/>
        <v>Chennai</v>
      </c>
      <c r="K2950" s="6">
        <f>COUNTIFS(pg_transaction_cleaned!$O$2:$O$5743,A2950,pg_transaction_cleaned!$F$2:$F$5743,"CAPTURE")</f>
        <v>1</v>
      </c>
      <c r="L2950" s="7">
        <f>SUMIFS(pg_transaction_cleaned!$H$2:$H$5743,pg_transaction_cleaned!$O$2:$O$5743,A2950,pg_transaction_cleaned!$F$2:$F$5743,"CAPTURE")</f>
        <v>1499</v>
      </c>
      <c r="M2950" s="6">
        <f>COUNTIFS(pg_transaction_cleaned!$O$2:$O$5743,A2950,pg_transaction_cleaned!$F$2:$F$5743,"REFUND")</f>
        <v>0</v>
      </c>
      <c r="N2950" s="7">
        <f>SUMIFS(pg_transaction_cleaned!$H$2:$H$5743,pg_transaction_cleaned!$O$2:$O$5743,A2950,pg_transaction_cleaned!$F$2:$F$5743,"REFUND")</f>
        <v>0</v>
      </c>
      <c r="O2950" s="6" t="str">
        <f t="shared" si="234"/>
        <v>OK</v>
      </c>
      <c r="P2950" s="8">
        <f t="shared" si="235"/>
        <v>0</v>
      </c>
    </row>
    <row r="2951" spans="1:16" x14ac:dyDescent="0.3">
      <c r="A2951" s="6" t="s">
        <v>5887</v>
      </c>
      <c r="B2951" s="6" t="s">
        <v>11866</v>
      </c>
      <c r="C2951" s="6" t="s">
        <v>5888</v>
      </c>
      <c r="D2951" s="6" t="s">
        <v>51</v>
      </c>
      <c r="E2951" s="6" t="s">
        <v>18</v>
      </c>
      <c r="F2951" s="6" t="s">
        <v>11843</v>
      </c>
      <c r="G2951" s="6" t="s">
        <v>19</v>
      </c>
      <c r="H2951" s="10">
        <f t="shared" si="231"/>
        <v>46274</v>
      </c>
      <c r="I2951" s="7">
        <f t="shared" si="232"/>
        <v>349</v>
      </c>
      <c r="J2951" s="6" t="str">
        <f t="shared" si="233"/>
        <v>Chennai</v>
      </c>
      <c r="K2951" s="6">
        <f>COUNTIFS(pg_transaction_cleaned!$O$2:$O$5743,A2951,pg_transaction_cleaned!$F$2:$F$5743,"CAPTURE")</f>
        <v>1</v>
      </c>
      <c r="L2951" s="7">
        <f>SUMIFS(pg_transaction_cleaned!$H$2:$H$5743,pg_transaction_cleaned!$O$2:$O$5743,A2951,pg_transaction_cleaned!$F$2:$F$5743,"CAPTURE")</f>
        <v>349</v>
      </c>
      <c r="M2951" s="6">
        <f>COUNTIFS(pg_transaction_cleaned!$O$2:$O$5743,A2951,pg_transaction_cleaned!$F$2:$F$5743,"REFUND")</f>
        <v>0</v>
      </c>
      <c r="N2951" s="7">
        <f>SUMIFS(pg_transaction_cleaned!$H$2:$H$5743,pg_transaction_cleaned!$O$2:$O$5743,A2951,pg_transaction_cleaned!$F$2:$F$5743,"REFUND")</f>
        <v>0</v>
      </c>
      <c r="O2951" s="6" t="str">
        <f t="shared" si="234"/>
        <v>OK</v>
      </c>
      <c r="P2951" s="8">
        <f t="shared" si="235"/>
        <v>0</v>
      </c>
    </row>
    <row r="2952" spans="1:16" x14ac:dyDescent="0.3">
      <c r="A2952" s="6" t="s">
        <v>5889</v>
      </c>
      <c r="B2952" s="6" t="s">
        <v>11958</v>
      </c>
      <c r="C2952" s="6" t="s">
        <v>5890</v>
      </c>
      <c r="D2952" s="6" t="s">
        <v>37</v>
      </c>
      <c r="E2952" s="6" t="s">
        <v>18</v>
      </c>
      <c r="F2952" s="6" t="s">
        <v>11837</v>
      </c>
      <c r="G2952" s="6" t="s">
        <v>19</v>
      </c>
      <c r="H2952" s="10">
        <f t="shared" si="231"/>
        <v>46281</v>
      </c>
      <c r="I2952" s="7">
        <f t="shared" si="232"/>
        <v>999</v>
      </c>
      <c r="J2952" s="6" t="str">
        <f t="shared" si="233"/>
        <v>Lucknow</v>
      </c>
      <c r="K2952" s="6">
        <f>COUNTIFS(pg_transaction_cleaned!$O$2:$O$5743,A2952,pg_transaction_cleaned!$F$2:$F$5743,"CAPTURE")</f>
        <v>1</v>
      </c>
      <c r="L2952" s="7">
        <f>SUMIFS(pg_transaction_cleaned!$H$2:$H$5743,pg_transaction_cleaned!$O$2:$O$5743,A2952,pg_transaction_cleaned!$F$2:$F$5743,"CAPTURE")</f>
        <v>999</v>
      </c>
      <c r="M2952" s="6">
        <f>COUNTIFS(pg_transaction_cleaned!$O$2:$O$5743,A2952,pg_transaction_cleaned!$F$2:$F$5743,"REFUND")</f>
        <v>0</v>
      </c>
      <c r="N2952" s="7">
        <f>SUMIFS(pg_transaction_cleaned!$H$2:$H$5743,pg_transaction_cleaned!$O$2:$O$5743,A2952,pg_transaction_cleaned!$F$2:$F$5743,"REFUND")</f>
        <v>0</v>
      </c>
      <c r="O2952" s="6" t="str">
        <f t="shared" si="234"/>
        <v>OK</v>
      </c>
      <c r="P2952" s="8">
        <f t="shared" si="235"/>
        <v>0</v>
      </c>
    </row>
    <row r="2953" spans="1:16" x14ac:dyDescent="0.3">
      <c r="A2953" s="6" t="s">
        <v>5891</v>
      </c>
      <c r="B2953" s="6" t="s">
        <v>12007</v>
      </c>
      <c r="C2953" s="6" t="s">
        <v>5892</v>
      </c>
      <c r="D2953" s="6" t="s">
        <v>37</v>
      </c>
      <c r="E2953" s="6" t="s">
        <v>18</v>
      </c>
      <c r="F2953" s="6" t="s">
        <v>11861</v>
      </c>
      <c r="G2953" s="6" t="s">
        <v>19</v>
      </c>
      <c r="H2953" s="10">
        <f t="shared" si="231"/>
        <v>46270</v>
      </c>
      <c r="I2953" s="7">
        <f t="shared" si="232"/>
        <v>7999</v>
      </c>
      <c r="J2953" s="6" t="str">
        <f t="shared" si="233"/>
        <v>Lucknow</v>
      </c>
      <c r="K2953" s="6">
        <f>COUNTIFS(pg_transaction_cleaned!$O$2:$O$5743,A2953,pg_transaction_cleaned!$F$2:$F$5743,"CAPTURE")</f>
        <v>1</v>
      </c>
      <c r="L2953" s="7">
        <f>SUMIFS(pg_transaction_cleaned!$H$2:$H$5743,pg_transaction_cleaned!$O$2:$O$5743,A2953,pg_transaction_cleaned!$F$2:$F$5743,"CAPTURE")</f>
        <v>7999</v>
      </c>
      <c r="M2953" s="6">
        <f>COUNTIFS(pg_transaction_cleaned!$O$2:$O$5743,A2953,pg_transaction_cleaned!$F$2:$F$5743,"REFUND")</f>
        <v>0</v>
      </c>
      <c r="N2953" s="7">
        <f>SUMIFS(pg_transaction_cleaned!$H$2:$H$5743,pg_transaction_cleaned!$O$2:$O$5743,A2953,pg_transaction_cleaned!$F$2:$F$5743,"REFUND")</f>
        <v>0</v>
      </c>
      <c r="O2953" s="6" t="str">
        <f t="shared" si="234"/>
        <v>OK</v>
      </c>
      <c r="P2953" s="8">
        <f t="shared" si="235"/>
        <v>0</v>
      </c>
    </row>
    <row r="2954" spans="1:16" x14ac:dyDescent="0.3">
      <c r="A2954" s="6" t="s">
        <v>5893</v>
      </c>
      <c r="B2954" s="6" t="s">
        <v>11897</v>
      </c>
      <c r="C2954" s="6" t="s">
        <v>5894</v>
      </c>
      <c r="D2954" s="6" t="s">
        <v>26</v>
      </c>
      <c r="E2954" s="6" t="s">
        <v>54</v>
      </c>
      <c r="F2954" s="6" t="s">
        <v>12082</v>
      </c>
      <c r="G2954" s="6" t="s">
        <v>19</v>
      </c>
      <c r="H2954" s="10">
        <f t="shared" si="231"/>
        <v>46266</v>
      </c>
      <c r="I2954" s="7">
        <f t="shared" si="232"/>
        <v>3647</v>
      </c>
      <c r="J2954" s="6" t="str">
        <f t="shared" si="233"/>
        <v>Kolkata</v>
      </c>
      <c r="K2954" s="6">
        <f>COUNTIFS(pg_transaction_cleaned!$O$2:$O$5743,A2954,pg_transaction_cleaned!$F$2:$F$5743,"CAPTURE")</f>
        <v>1</v>
      </c>
      <c r="L2954" s="7">
        <f>SUMIFS(pg_transaction_cleaned!$H$2:$H$5743,pg_transaction_cleaned!$O$2:$O$5743,A2954,pg_transaction_cleaned!$F$2:$F$5743,"CAPTURE")</f>
        <v>3647</v>
      </c>
      <c r="M2954" s="6">
        <f>COUNTIFS(pg_transaction_cleaned!$O$2:$O$5743,A2954,pg_transaction_cleaned!$F$2:$F$5743,"REFUND")</f>
        <v>0</v>
      </c>
      <c r="N2954" s="7">
        <f>SUMIFS(pg_transaction_cleaned!$H$2:$H$5743,pg_transaction_cleaned!$O$2:$O$5743,A2954,pg_transaction_cleaned!$F$2:$F$5743,"REFUND")</f>
        <v>0</v>
      </c>
      <c r="O2954" s="6" t="str">
        <f t="shared" si="234"/>
        <v>OK</v>
      </c>
      <c r="P2954" s="8">
        <f t="shared" si="235"/>
        <v>0</v>
      </c>
    </row>
    <row r="2955" spans="1:16" x14ac:dyDescent="0.3">
      <c r="A2955" s="6" t="s">
        <v>5895</v>
      </c>
      <c r="B2955" s="6" t="s">
        <v>11866</v>
      </c>
      <c r="C2955" s="6" t="s">
        <v>5896</v>
      </c>
      <c r="D2955" s="6" t="s">
        <v>34</v>
      </c>
      <c r="E2955" s="6" t="s">
        <v>43</v>
      </c>
      <c r="F2955" s="6" t="s">
        <v>11863</v>
      </c>
      <c r="G2955" s="6" t="s">
        <v>19</v>
      </c>
      <c r="H2955" s="10">
        <f t="shared" si="231"/>
        <v>46274</v>
      </c>
      <c r="I2955" s="7">
        <f t="shared" si="232"/>
        <v>1499</v>
      </c>
      <c r="J2955" s="6" t="str">
        <f t="shared" si="233"/>
        <v>Ahmedabad</v>
      </c>
      <c r="K2955" s="6">
        <f>COUNTIFS(pg_transaction_cleaned!$O$2:$O$5743,A2955,pg_transaction_cleaned!$F$2:$F$5743,"CAPTURE")</f>
        <v>1</v>
      </c>
      <c r="L2955" s="7">
        <f>SUMIFS(pg_transaction_cleaned!$H$2:$H$5743,pg_transaction_cleaned!$O$2:$O$5743,A2955,pg_transaction_cleaned!$F$2:$F$5743,"CAPTURE")</f>
        <v>1499</v>
      </c>
      <c r="M2955" s="6">
        <f>COUNTIFS(pg_transaction_cleaned!$O$2:$O$5743,A2955,pg_transaction_cleaned!$F$2:$F$5743,"REFUND")</f>
        <v>0</v>
      </c>
      <c r="N2955" s="7">
        <f>SUMIFS(pg_transaction_cleaned!$H$2:$H$5743,pg_transaction_cleaned!$O$2:$O$5743,A2955,pg_transaction_cleaned!$F$2:$F$5743,"REFUND")</f>
        <v>0</v>
      </c>
      <c r="O2955" s="6" t="str">
        <f t="shared" si="234"/>
        <v>OK</v>
      </c>
      <c r="P2955" s="8">
        <f t="shared" si="235"/>
        <v>0</v>
      </c>
    </row>
    <row r="2956" spans="1:16" x14ac:dyDescent="0.3">
      <c r="A2956" s="6" t="s">
        <v>5897</v>
      </c>
      <c r="B2956" s="6" t="s">
        <v>11934</v>
      </c>
      <c r="C2956" s="6" t="s">
        <v>5898</v>
      </c>
      <c r="D2956" s="6" t="s">
        <v>75</v>
      </c>
      <c r="E2956" s="6" t="s">
        <v>54</v>
      </c>
      <c r="F2956" s="6" t="s">
        <v>12017</v>
      </c>
      <c r="G2956" s="6" t="s">
        <v>19</v>
      </c>
      <c r="H2956" s="10">
        <f t="shared" si="231"/>
        <v>46271</v>
      </c>
      <c r="I2956" s="7">
        <f t="shared" si="232"/>
        <v>2298</v>
      </c>
      <c r="J2956" s="6" t="str">
        <f t="shared" si="233"/>
        <v>Mumbai</v>
      </c>
      <c r="K2956" s="6">
        <f>COUNTIFS(pg_transaction_cleaned!$O$2:$O$5743,A2956,pg_transaction_cleaned!$F$2:$F$5743,"CAPTURE")</f>
        <v>1</v>
      </c>
      <c r="L2956" s="7">
        <f>SUMIFS(pg_transaction_cleaned!$H$2:$H$5743,pg_transaction_cleaned!$O$2:$O$5743,A2956,pg_transaction_cleaned!$F$2:$F$5743,"CAPTURE")</f>
        <v>2298</v>
      </c>
      <c r="M2956" s="6">
        <f>COUNTIFS(pg_transaction_cleaned!$O$2:$O$5743,A2956,pg_transaction_cleaned!$F$2:$F$5743,"REFUND")</f>
        <v>0</v>
      </c>
      <c r="N2956" s="7">
        <f>SUMIFS(pg_transaction_cleaned!$H$2:$H$5743,pg_transaction_cleaned!$O$2:$O$5743,A2956,pg_transaction_cleaned!$F$2:$F$5743,"REFUND")</f>
        <v>0</v>
      </c>
      <c r="O2956" s="6" t="str">
        <f t="shared" si="234"/>
        <v>OK</v>
      </c>
      <c r="P2956" s="8">
        <f t="shared" si="235"/>
        <v>0</v>
      </c>
    </row>
    <row r="2957" spans="1:16" x14ac:dyDescent="0.3">
      <c r="A2957" s="6" t="s">
        <v>5899</v>
      </c>
      <c r="B2957" s="6" t="s">
        <v>11877</v>
      </c>
      <c r="C2957" s="6" t="s">
        <v>5900</v>
      </c>
      <c r="D2957" s="6" t="s">
        <v>61</v>
      </c>
      <c r="E2957" s="6" t="s">
        <v>54</v>
      </c>
      <c r="F2957" s="6" t="s">
        <v>11863</v>
      </c>
      <c r="G2957" s="6" t="s">
        <v>19</v>
      </c>
      <c r="H2957" s="10">
        <f t="shared" si="231"/>
        <v>46267</v>
      </c>
      <c r="I2957" s="7">
        <f t="shared" si="232"/>
        <v>1499</v>
      </c>
      <c r="J2957" s="6" t="str">
        <f t="shared" si="233"/>
        <v>Delhi</v>
      </c>
      <c r="K2957" s="6">
        <f>COUNTIFS(pg_transaction_cleaned!$O$2:$O$5743,A2957,pg_transaction_cleaned!$F$2:$F$5743,"CAPTURE")</f>
        <v>1</v>
      </c>
      <c r="L2957" s="7">
        <f>SUMIFS(pg_transaction_cleaned!$H$2:$H$5743,pg_transaction_cleaned!$O$2:$O$5743,A2957,pg_transaction_cleaned!$F$2:$F$5743,"CAPTURE")</f>
        <v>1499</v>
      </c>
      <c r="M2957" s="6">
        <f>COUNTIFS(pg_transaction_cleaned!$O$2:$O$5743,A2957,pg_transaction_cleaned!$F$2:$F$5743,"REFUND")</f>
        <v>0</v>
      </c>
      <c r="N2957" s="7">
        <f>SUMIFS(pg_transaction_cleaned!$H$2:$H$5743,pg_transaction_cleaned!$O$2:$O$5743,A2957,pg_transaction_cleaned!$F$2:$F$5743,"REFUND")</f>
        <v>0</v>
      </c>
      <c r="O2957" s="6" t="str">
        <f t="shared" si="234"/>
        <v>OK</v>
      </c>
      <c r="P2957" s="8">
        <f t="shared" si="235"/>
        <v>0</v>
      </c>
    </row>
    <row r="2958" spans="1:16" x14ac:dyDescent="0.3">
      <c r="A2958" s="6" t="s">
        <v>5901</v>
      </c>
      <c r="B2958" s="6" t="s">
        <v>11859</v>
      </c>
      <c r="C2958" s="6" t="s">
        <v>5902</v>
      </c>
      <c r="D2958" s="6" t="s">
        <v>17</v>
      </c>
      <c r="E2958" s="6" t="s">
        <v>18</v>
      </c>
      <c r="F2958" s="6" t="s">
        <v>11847</v>
      </c>
      <c r="G2958" s="6" t="s">
        <v>19</v>
      </c>
      <c r="H2958" s="10">
        <f t="shared" si="231"/>
        <v>46271</v>
      </c>
      <c r="I2958" s="7">
        <f t="shared" si="232"/>
        <v>5797</v>
      </c>
      <c r="J2958" s="6" t="str">
        <f t="shared" si="233"/>
        <v>Pune</v>
      </c>
      <c r="K2958" s="6">
        <f>COUNTIFS(pg_transaction_cleaned!$O$2:$O$5743,A2958,pg_transaction_cleaned!$F$2:$F$5743,"CAPTURE")</f>
        <v>1</v>
      </c>
      <c r="L2958" s="7">
        <f>SUMIFS(pg_transaction_cleaned!$H$2:$H$5743,pg_transaction_cleaned!$O$2:$O$5743,A2958,pg_transaction_cleaned!$F$2:$F$5743,"CAPTURE")</f>
        <v>5797</v>
      </c>
      <c r="M2958" s="6">
        <f>COUNTIFS(pg_transaction_cleaned!$O$2:$O$5743,A2958,pg_transaction_cleaned!$F$2:$F$5743,"REFUND")</f>
        <v>0</v>
      </c>
      <c r="N2958" s="7">
        <f>SUMIFS(pg_transaction_cleaned!$H$2:$H$5743,pg_transaction_cleaned!$O$2:$O$5743,A2958,pg_transaction_cleaned!$F$2:$F$5743,"REFUND")</f>
        <v>0</v>
      </c>
      <c r="O2958" s="6" t="str">
        <f t="shared" si="234"/>
        <v>OK</v>
      </c>
      <c r="P2958" s="8">
        <f t="shared" si="235"/>
        <v>0</v>
      </c>
    </row>
    <row r="2959" spans="1:16" x14ac:dyDescent="0.3">
      <c r="A2959" s="6" t="s">
        <v>5903</v>
      </c>
      <c r="B2959" s="6" t="s">
        <v>12020</v>
      </c>
      <c r="C2959" s="6" t="s">
        <v>5904</v>
      </c>
      <c r="D2959" s="6" t="s">
        <v>51</v>
      </c>
      <c r="E2959" s="6" t="s">
        <v>18</v>
      </c>
      <c r="F2959" s="6" t="s">
        <v>11918</v>
      </c>
      <c r="G2959" s="6" t="s">
        <v>19</v>
      </c>
      <c r="H2959" s="10">
        <f t="shared" si="231"/>
        <v>46278</v>
      </c>
      <c r="I2959" s="7">
        <f t="shared" si="232"/>
        <v>9998</v>
      </c>
      <c r="J2959" s="6" t="str">
        <f t="shared" si="233"/>
        <v>Chennai</v>
      </c>
      <c r="K2959" s="6">
        <f>COUNTIFS(pg_transaction_cleaned!$O$2:$O$5743,A2959,pg_transaction_cleaned!$F$2:$F$5743,"CAPTURE")</f>
        <v>1</v>
      </c>
      <c r="L2959" s="7">
        <f>SUMIFS(pg_transaction_cleaned!$H$2:$H$5743,pg_transaction_cleaned!$O$2:$O$5743,A2959,pg_transaction_cleaned!$F$2:$F$5743,"CAPTURE")</f>
        <v>9998</v>
      </c>
      <c r="M2959" s="6">
        <f>COUNTIFS(pg_transaction_cleaned!$O$2:$O$5743,A2959,pg_transaction_cleaned!$F$2:$F$5743,"REFUND")</f>
        <v>0</v>
      </c>
      <c r="N2959" s="7">
        <f>SUMIFS(pg_transaction_cleaned!$H$2:$H$5743,pg_transaction_cleaned!$O$2:$O$5743,A2959,pg_transaction_cleaned!$F$2:$F$5743,"REFUND")</f>
        <v>0</v>
      </c>
      <c r="O2959" s="6" t="str">
        <f t="shared" si="234"/>
        <v>OK</v>
      </c>
      <c r="P2959" s="8">
        <f t="shared" si="235"/>
        <v>0</v>
      </c>
    </row>
    <row r="2960" spans="1:16" x14ac:dyDescent="0.3">
      <c r="A2960" s="6" t="s">
        <v>5905</v>
      </c>
      <c r="B2960" s="6" t="s">
        <v>11838</v>
      </c>
      <c r="C2960" s="6" t="s">
        <v>5906</v>
      </c>
      <c r="D2960" s="6" t="s">
        <v>37</v>
      </c>
      <c r="E2960" s="6" t="s">
        <v>27</v>
      </c>
      <c r="F2960" s="6" t="s">
        <v>11979</v>
      </c>
      <c r="G2960" s="6" t="s">
        <v>19</v>
      </c>
      <c r="H2960" s="10">
        <f t="shared" si="231"/>
        <v>46283</v>
      </c>
      <c r="I2960" s="7">
        <f t="shared" si="232"/>
        <v>8797</v>
      </c>
      <c r="J2960" s="6" t="str">
        <f t="shared" si="233"/>
        <v>Lucknow</v>
      </c>
      <c r="K2960" s="6">
        <f>COUNTIFS(pg_transaction_cleaned!$O$2:$O$5743,A2960,pg_transaction_cleaned!$F$2:$F$5743,"CAPTURE")</f>
        <v>1</v>
      </c>
      <c r="L2960" s="7">
        <f>SUMIFS(pg_transaction_cleaned!$H$2:$H$5743,pg_transaction_cleaned!$O$2:$O$5743,A2960,pg_transaction_cleaned!$F$2:$F$5743,"CAPTURE")</f>
        <v>8797</v>
      </c>
      <c r="M2960" s="6">
        <f>COUNTIFS(pg_transaction_cleaned!$O$2:$O$5743,A2960,pg_transaction_cleaned!$F$2:$F$5743,"REFUND")</f>
        <v>0</v>
      </c>
      <c r="N2960" s="7">
        <f>SUMIFS(pg_transaction_cleaned!$H$2:$H$5743,pg_transaction_cleaned!$O$2:$O$5743,A2960,pg_transaction_cleaned!$F$2:$F$5743,"REFUND")</f>
        <v>0</v>
      </c>
      <c r="O2960" s="6" t="str">
        <f t="shared" si="234"/>
        <v>OK</v>
      </c>
      <c r="P2960" s="8">
        <f t="shared" si="235"/>
        <v>0</v>
      </c>
    </row>
    <row r="2961" spans="1:16" x14ac:dyDescent="0.3">
      <c r="A2961" s="6" t="s">
        <v>5907</v>
      </c>
      <c r="B2961" s="6" t="s">
        <v>11859</v>
      </c>
      <c r="C2961" s="6" t="s">
        <v>5908</v>
      </c>
      <c r="D2961" s="6" t="s">
        <v>61</v>
      </c>
      <c r="E2961" s="6" t="s">
        <v>27</v>
      </c>
      <c r="F2961" s="6" t="s">
        <v>12075</v>
      </c>
      <c r="G2961" s="6" t="s">
        <v>66</v>
      </c>
      <c r="H2961" s="10">
        <f t="shared" si="231"/>
        <v>46271</v>
      </c>
      <c r="I2961" s="7">
        <f t="shared" si="232"/>
        <v>5348</v>
      </c>
      <c r="J2961" s="6" t="str">
        <f t="shared" si="233"/>
        <v>Delhi</v>
      </c>
      <c r="K2961" s="6">
        <f>COUNTIFS(pg_transaction_cleaned!$O$2:$O$5743,A2961,pg_transaction_cleaned!$F$2:$F$5743,"CAPTURE")</f>
        <v>1</v>
      </c>
      <c r="L2961" s="7">
        <f>SUMIFS(pg_transaction_cleaned!$H$2:$H$5743,pg_transaction_cleaned!$O$2:$O$5743,A2961,pg_transaction_cleaned!$F$2:$F$5743,"CAPTURE")</f>
        <v>5348</v>
      </c>
      <c r="M2961" s="6">
        <f>COUNTIFS(pg_transaction_cleaned!$O$2:$O$5743,A2961,pg_transaction_cleaned!$F$2:$F$5743,"REFUND")</f>
        <v>1</v>
      </c>
      <c r="N2961" s="7">
        <f>SUMIFS(pg_transaction_cleaned!$H$2:$H$5743,pg_transaction_cleaned!$O$2:$O$5743,A2961,pg_transaction_cleaned!$F$2:$F$5743,"REFUND")</f>
        <v>5348</v>
      </c>
      <c r="O2961" s="6" t="str">
        <f t="shared" si="234"/>
        <v>OK</v>
      </c>
      <c r="P2961" s="8">
        <f t="shared" si="235"/>
        <v>0</v>
      </c>
    </row>
    <row r="2962" spans="1:16" x14ac:dyDescent="0.3">
      <c r="A2962" s="6" t="s">
        <v>5909</v>
      </c>
      <c r="B2962" s="6" t="s">
        <v>11884</v>
      </c>
      <c r="C2962" s="6" t="s">
        <v>5910</v>
      </c>
      <c r="D2962" s="6" t="s">
        <v>34</v>
      </c>
      <c r="E2962" s="6" t="s">
        <v>27</v>
      </c>
      <c r="F2962" s="6" t="s">
        <v>11851</v>
      </c>
      <c r="G2962" s="6" t="s">
        <v>115</v>
      </c>
      <c r="H2962" s="10">
        <f t="shared" si="231"/>
        <v>46279</v>
      </c>
      <c r="I2962" s="7">
        <f t="shared" si="232"/>
        <v>3499</v>
      </c>
      <c r="J2962" s="6" t="str">
        <f t="shared" si="233"/>
        <v>Ahmedabad</v>
      </c>
      <c r="K2962" s="6">
        <f>COUNTIFS(pg_transaction_cleaned!$O$2:$O$5743,A2962,pg_transaction_cleaned!$F$2:$F$5743,"CAPTURE")</f>
        <v>0</v>
      </c>
      <c r="L2962" s="7">
        <f>SUMIFS(pg_transaction_cleaned!$H$2:$H$5743,pg_transaction_cleaned!$O$2:$O$5743,A2962,pg_transaction_cleaned!$F$2:$F$5743,"CAPTURE")</f>
        <v>0</v>
      </c>
      <c r="M2962" s="6">
        <f>COUNTIFS(pg_transaction_cleaned!$O$2:$O$5743,A2962,pg_transaction_cleaned!$F$2:$F$5743,"REFUND")</f>
        <v>0</v>
      </c>
      <c r="N2962" s="7">
        <f>SUMIFS(pg_transaction_cleaned!$H$2:$H$5743,pg_transaction_cleaned!$O$2:$O$5743,A2962,pg_transaction_cleaned!$F$2:$F$5743,"REFUND")</f>
        <v>0</v>
      </c>
      <c r="O2962" s="6" t="str">
        <f t="shared" si="234"/>
        <v>OK</v>
      </c>
      <c r="P2962" s="8">
        <f t="shared" si="235"/>
        <v>0</v>
      </c>
    </row>
    <row r="2963" spans="1:16" x14ac:dyDescent="0.3">
      <c r="A2963" s="6" t="s">
        <v>5911</v>
      </c>
      <c r="B2963" s="6" t="s">
        <v>11877</v>
      </c>
      <c r="C2963" s="6" t="s">
        <v>5912</v>
      </c>
      <c r="D2963" s="6" t="s">
        <v>37</v>
      </c>
      <c r="E2963" s="6" t="s">
        <v>18</v>
      </c>
      <c r="F2963" s="6" t="s">
        <v>11921</v>
      </c>
      <c r="G2963" s="6" t="s">
        <v>19</v>
      </c>
      <c r="H2963" s="10">
        <f t="shared" si="231"/>
        <v>46267</v>
      </c>
      <c r="I2963" s="7">
        <f t="shared" si="232"/>
        <v>1098</v>
      </c>
      <c r="J2963" s="6" t="str">
        <f t="shared" si="233"/>
        <v>Lucknow</v>
      </c>
      <c r="K2963" s="6">
        <f>COUNTIFS(pg_transaction_cleaned!$O$2:$O$5743,A2963,pg_transaction_cleaned!$F$2:$F$5743,"CAPTURE")</f>
        <v>1</v>
      </c>
      <c r="L2963" s="7">
        <f>SUMIFS(pg_transaction_cleaned!$H$2:$H$5743,pg_transaction_cleaned!$O$2:$O$5743,A2963,pg_transaction_cleaned!$F$2:$F$5743,"CAPTURE")</f>
        <v>1098</v>
      </c>
      <c r="M2963" s="6">
        <f>COUNTIFS(pg_transaction_cleaned!$O$2:$O$5743,A2963,pg_transaction_cleaned!$F$2:$F$5743,"REFUND")</f>
        <v>0</v>
      </c>
      <c r="N2963" s="7">
        <f>SUMIFS(pg_transaction_cleaned!$H$2:$H$5743,pg_transaction_cleaned!$O$2:$O$5743,A2963,pg_transaction_cleaned!$F$2:$F$5743,"REFUND")</f>
        <v>0</v>
      </c>
      <c r="O2963" s="6" t="str">
        <f t="shared" si="234"/>
        <v>OK</v>
      </c>
      <c r="P2963" s="8">
        <f t="shared" si="235"/>
        <v>0</v>
      </c>
    </row>
    <row r="2964" spans="1:16" x14ac:dyDescent="0.3">
      <c r="A2964" s="6" t="s">
        <v>5913</v>
      </c>
      <c r="B2964" s="6" t="s">
        <v>11834</v>
      </c>
      <c r="C2964" s="6" t="s">
        <v>5914</v>
      </c>
      <c r="D2964" s="6" t="s">
        <v>17</v>
      </c>
      <c r="E2964" s="6" t="s">
        <v>27</v>
      </c>
      <c r="F2964" s="6" t="s">
        <v>12054</v>
      </c>
      <c r="G2964" s="6" t="s">
        <v>19</v>
      </c>
      <c r="H2964" s="10">
        <f t="shared" si="231"/>
        <v>46276</v>
      </c>
      <c r="I2964" s="7">
        <f t="shared" si="232"/>
        <v>2097</v>
      </c>
      <c r="J2964" s="6" t="str">
        <f t="shared" si="233"/>
        <v>Pune</v>
      </c>
      <c r="K2964" s="6">
        <f>COUNTIFS(pg_transaction_cleaned!$O$2:$O$5743,A2964,pg_transaction_cleaned!$F$2:$F$5743,"CAPTURE")</f>
        <v>1</v>
      </c>
      <c r="L2964" s="7">
        <f>SUMIFS(pg_transaction_cleaned!$H$2:$H$5743,pg_transaction_cleaned!$O$2:$O$5743,A2964,pg_transaction_cleaned!$F$2:$F$5743,"CAPTURE")</f>
        <v>2097</v>
      </c>
      <c r="M2964" s="6">
        <f>COUNTIFS(pg_transaction_cleaned!$O$2:$O$5743,A2964,pg_transaction_cleaned!$F$2:$F$5743,"REFUND")</f>
        <v>0</v>
      </c>
      <c r="N2964" s="7">
        <f>SUMIFS(pg_transaction_cleaned!$H$2:$H$5743,pg_transaction_cleaned!$O$2:$O$5743,A2964,pg_transaction_cleaned!$F$2:$F$5743,"REFUND")</f>
        <v>0</v>
      </c>
      <c r="O2964" s="6" t="str">
        <f t="shared" si="234"/>
        <v>OK</v>
      </c>
      <c r="P2964" s="8">
        <f t="shared" si="235"/>
        <v>0</v>
      </c>
    </row>
    <row r="2965" spans="1:16" x14ac:dyDescent="0.3">
      <c r="A2965" s="6" t="s">
        <v>5915</v>
      </c>
      <c r="B2965" s="6" t="s">
        <v>11970</v>
      </c>
      <c r="C2965" s="6" t="s">
        <v>5916</v>
      </c>
      <c r="D2965" s="6" t="s">
        <v>23</v>
      </c>
      <c r="E2965" s="6" t="s">
        <v>27</v>
      </c>
      <c r="F2965" s="6" t="s">
        <v>12078</v>
      </c>
      <c r="G2965" s="6" t="s">
        <v>19</v>
      </c>
      <c r="H2965" s="10">
        <f t="shared" si="231"/>
        <v>46294</v>
      </c>
      <c r="I2965" s="7">
        <f t="shared" si="232"/>
        <v>7498</v>
      </c>
      <c r="J2965" s="6" t="str">
        <f t="shared" si="233"/>
        <v>Bengaluru</v>
      </c>
      <c r="K2965" s="6">
        <f>COUNTIFS(pg_transaction_cleaned!$O$2:$O$5743,A2965,pg_transaction_cleaned!$F$2:$F$5743,"CAPTURE")</f>
        <v>1</v>
      </c>
      <c r="L2965" s="7">
        <f>SUMIFS(pg_transaction_cleaned!$H$2:$H$5743,pg_transaction_cleaned!$O$2:$O$5743,A2965,pg_transaction_cleaned!$F$2:$F$5743,"CAPTURE")</f>
        <v>7498</v>
      </c>
      <c r="M2965" s="6">
        <f>COUNTIFS(pg_transaction_cleaned!$O$2:$O$5743,A2965,pg_transaction_cleaned!$F$2:$F$5743,"REFUND")</f>
        <v>0</v>
      </c>
      <c r="N2965" s="7">
        <f>SUMIFS(pg_transaction_cleaned!$H$2:$H$5743,pg_transaction_cleaned!$O$2:$O$5743,A2965,pg_transaction_cleaned!$F$2:$F$5743,"REFUND")</f>
        <v>0</v>
      </c>
      <c r="O2965" s="6" t="str">
        <f t="shared" si="234"/>
        <v>OK</v>
      </c>
      <c r="P2965" s="8">
        <f t="shared" si="235"/>
        <v>0</v>
      </c>
    </row>
    <row r="2966" spans="1:16" x14ac:dyDescent="0.3">
      <c r="A2966" s="6" t="s">
        <v>5917</v>
      </c>
      <c r="B2966" s="6" t="s">
        <v>11873</v>
      </c>
      <c r="C2966" s="6" t="s">
        <v>5918</v>
      </c>
      <c r="D2966" s="6" t="s">
        <v>37</v>
      </c>
      <c r="E2966" s="6" t="s">
        <v>18</v>
      </c>
      <c r="F2966" s="6" t="s">
        <v>12001</v>
      </c>
      <c r="G2966" s="6" t="s">
        <v>19</v>
      </c>
      <c r="H2966" s="10">
        <f t="shared" si="231"/>
        <v>46291</v>
      </c>
      <c r="I2966" s="7">
        <f t="shared" si="232"/>
        <v>7997</v>
      </c>
      <c r="J2966" s="6" t="str">
        <f t="shared" si="233"/>
        <v>Lucknow</v>
      </c>
      <c r="K2966" s="6">
        <f>COUNTIFS(pg_transaction_cleaned!$O$2:$O$5743,A2966,pg_transaction_cleaned!$F$2:$F$5743,"CAPTURE")</f>
        <v>1</v>
      </c>
      <c r="L2966" s="7">
        <f>SUMIFS(pg_transaction_cleaned!$H$2:$H$5743,pg_transaction_cleaned!$O$2:$O$5743,A2966,pg_transaction_cleaned!$F$2:$F$5743,"CAPTURE")</f>
        <v>7997</v>
      </c>
      <c r="M2966" s="6">
        <f>COUNTIFS(pg_transaction_cleaned!$O$2:$O$5743,A2966,pg_transaction_cleaned!$F$2:$F$5743,"REFUND")</f>
        <v>0</v>
      </c>
      <c r="N2966" s="7">
        <f>SUMIFS(pg_transaction_cleaned!$H$2:$H$5743,pg_transaction_cleaned!$O$2:$O$5743,A2966,pg_transaction_cleaned!$F$2:$F$5743,"REFUND")</f>
        <v>0</v>
      </c>
      <c r="O2966" s="6" t="str">
        <f t="shared" si="234"/>
        <v>OK</v>
      </c>
      <c r="P2966" s="8">
        <f t="shared" si="235"/>
        <v>0</v>
      </c>
    </row>
    <row r="2967" spans="1:16" x14ac:dyDescent="0.3">
      <c r="A2967" s="6" t="s">
        <v>5919</v>
      </c>
      <c r="B2967" s="6" t="s">
        <v>11871</v>
      </c>
      <c r="C2967" s="6" t="s">
        <v>5920</v>
      </c>
      <c r="D2967" s="6" t="s">
        <v>17</v>
      </c>
      <c r="E2967" s="6" t="s">
        <v>18</v>
      </c>
      <c r="F2967" s="6" t="s">
        <v>12023</v>
      </c>
      <c r="G2967" s="6" t="s">
        <v>19</v>
      </c>
      <c r="H2967" s="10">
        <f t="shared" si="231"/>
        <v>46272</v>
      </c>
      <c r="I2967" s="7">
        <f t="shared" si="232"/>
        <v>1498</v>
      </c>
      <c r="J2967" s="6" t="str">
        <f t="shared" si="233"/>
        <v>Pune</v>
      </c>
      <c r="K2967" s="6">
        <f>COUNTIFS(pg_transaction_cleaned!$O$2:$O$5743,A2967,pg_transaction_cleaned!$F$2:$F$5743,"CAPTURE")</f>
        <v>1</v>
      </c>
      <c r="L2967" s="7">
        <f>SUMIFS(pg_transaction_cleaned!$H$2:$H$5743,pg_transaction_cleaned!$O$2:$O$5743,A2967,pg_transaction_cleaned!$F$2:$F$5743,"CAPTURE")</f>
        <v>1498</v>
      </c>
      <c r="M2967" s="6">
        <f>COUNTIFS(pg_transaction_cleaned!$O$2:$O$5743,A2967,pg_transaction_cleaned!$F$2:$F$5743,"REFUND")</f>
        <v>0</v>
      </c>
      <c r="N2967" s="7">
        <f>SUMIFS(pg_transaction_cleaned!$H$2:$H$5743,pg_transaction_cleaned!$O$2:$O$5743,A2967,pg_transaction_cleaned!$F$2:$F$5743,"REFUND")</f>
        <v>0</v>
      </c>
      <c r="O2967" s="6" t="str">
        <f t="shared" si="234"/>
        <v>OK</v>
      </c>
      <c r="P2967" s="8">
        <f t="shared" si="235"/>
        <v>0</v>
      </c>
    </row>
    <row r="2968" spans="1:16" x14ac:dyDescent="0.3">
      <c r="A2968" s="6" t="s">
        <v>5921</v>
      </c>
      <c r="B2968" s="6" t="s">
        <v>11875</v>
      </c>
      <c r="C2968" s="6" t="s">
        <v>5922</v>
      </c>
      <c r="D2968" s="6" t="s">
        <v>23</v>
      </c>
      <c r="E2968" s="6" t="s">
        <v>54</v>
      </c>
      <c r="F2968" s="6" t="s">
        <v>12214</v>
      </c>
      <c r="G2968" s="6" t="s">
        <v>19</v>
      </c>
      <c r="H2968" s="10">
        <f t="shared" si="231"/>
        <v>46279</v>
      </c>
      <c r="I2968" s="7">
        <f t="shared" si="232"/>
        <v>7847</v>
      </c>
      <c r="J2968" s="6" t="str">
        <f t="shared" si="233"/>
        <v>Bengaluru</v>
      </c>
      <c r="K2968" s="6">
        <f>COUNTIFS(pg_transaction_cleaned!$O$2:$O$5743,A2968,pg_transaction_cleaned!$F$2:$F$5743,"CAPTURE")</f>
        <v>1</v>
      </c>
      <c r="L2968" s="7">
        <f>SUMIFS(pg_transaction_cleaned!$H$2:$H$5743,pg_transaction_cleaned!$O$2:$O$5743,A2968,pg_transaction_cleaned!$F$2:$F$5743,"CAPTURE")</f>
        <v>7847</v>
      </c>
      <c r="M2968" s="6">
        <f>COUNTIFS(pg_transaction_cleaned!$O$2:$O$5743,A2968,pg_transaction_cleaned!$F$2:$F$5743,"REFUND")</f>
        <v>0</v>
      </c>
      <c r="N2968" s="7">
        <f>SUMIFS(pg_transaction_cleaned!$H$2:$H$5743,pg_transaction_cleaned!$O$2:$O$5743,A2968,pg_transaction_cleaned!$F$2:$F$5743,"REFUND")</f>
        <v>0</v>
      </c>
      <c r="O2968" s="6" t="str">
        <f t="shared" si="234"/>
        <v>OK</v>
      </c>
      <c r="P2968" s="8">
        <f t="shared" si="235"/>
        <v>0</v>
      </c>
    </row>
    <row r="2969" spans="1:16" x14ac:dyDescent="0.3">
      <c r="A2969" s="6" t="s">
        <v>5923</v>
      </c>
      <c r="B2969" s="6" t="s">
        <v>11905</v>
      </c>
      <c r="C2969" s="6" t="s">
        <v>5924</v>
      </c>
      <c r="D2969" s="6" t="s">
        <v>75</v>
      </c>
      <c r="E2969" s="6" t="s">
        <v>18</v>
      </c>
      <c r="F2969" s="6" t="s">
        <v>11855</v>
      </c>
      <c r="G2969" s="6" t="s">
        <v>19</v>
      </c>
      <c r="H2969" s="10">
        <f t="shared" si="231"/>
        <v>46291</v>
      </c>
      <c r="I2969" s="7">
        <f t="shared" si="232"/>
        <v>4999</v>
      </c>
      <c r="J2969" s="6" t="str">
        <f t="shared" si="233"/>
        <v>Mumbai</v>
      </c>
      <c r="K2969" s="6">
        <f>COUNTIFS(pg_transaction_cleaned!$O$2:$O$5743,A2969,pg_transaction_cleaned!$F$2:$F$5743,"CAPTURE")</f>
        <v>1</v>
      </c>
      <c r="L2969" s="7">
        <f>SUMIFS(pg_transaction_cleaned!$H$2:$H$5743,pg_transaction_cleaned!$O$2:$O$5743,A2969,pg_transaction_cleaned!$F$2:$F$5743,"CAPTURE")</f>
        <v>4999</v>
      </c>
      <c r="M2969" s="6">
        <f>COUNTIFS(pg_transaction_cleaned!$O$2:$O$5743,A2969,pg_transaction_cleaned!$F$2:$F$5743,"REFUND")</f>
        <v>0</v>
      </c>
      <c r="N2969" s="7">
        <f>SUMIFS(pg_transaction_cleaned!$H$2:$H$5743,pg_transaction_cleaned!$O$2:$O$5743,A2969,pg_transaction_cleaned!$F$2:$F$5743,"REFUND")</f>
        <v>0</v>
      </c>
      <c r="O2969" s="6" t="str">
        <f t="shared" si="234"/>
        <v>OK</v>
      </c>
      <c r="P2969" s="8">
        <f t="shared" si="235"/>
        <v>0</v>
      </c>
    </row>
    <row r="2970" spans="1:16" x14ac:dyDescent="0.3">
      <c r="A2970" s="6" t="s">
        <v>5925</v>
      </c>
      <c r="B2970" s="6" t="s">
        <v>11866</v>
      </c>
      <c r="C2970" s="6" t="s">
        <v>5926</v>
      </c>
      <c r="D2970" s="6" t="s">
        <v>37</v>
      </c>
      <c r="E2970" s="6" t="s">
        <v>27</v>
      </c>
      <c r="F2970" s="6" t="s">
        <v>11827</v>
      </c>
      <c r="G2970" s="6" t="s">
        <v>19</v>
      </c>
      <c r="H2970" s="10">
        <f t="shared" si="231"/>
        <v>46274</v>
      </c>
      <c r="I2970" s="7">
        <f t="shared" si="232"/>
        <v>299</v>
      </c>
      <c r="J2970" s="6" t="str">
        <f t="shared" si="233"/>
        <v>Lucknow</v>
      </c>
      <c r="K2970" s="6">
        <f>COUNTIFS(pg_transaction_cleaned!$O$2:$O$5743,A2970,pg_transaction_cleaned!$F$2:$F$5743,"CAPTURE")</f>
        <v>1</v>
      </c>
      <c r="L2970" s="7">
        <f>SUMIFS(pg_transaction_cleaned!$H$2:$H$5743,pg_transaction_cleaned!$O$2:$O$5743,A2970,pg_transaction_cleaned!$F$2:$F$5743,"CAPTURE")</f>
        <v>299</v>
      </c>
      <c r="M2970" s="6">
        <f>COUNTIFS(pg_transaction_cleaned!$O$2:$O$5743,A2970,pg_transaction_cleaned!$F$2:$F$5743,"REFUND")</f>
        <v>0</v>
      </c>
      <c r="N2970" s="7">
        <f>SUMIFS(pg_transaction_cleaned!$H$2:$H$5743,pg_transaction_cleaned!$O$2:$O$5743,A2970,pg_transaction_cleaned!$F$2:$F$5743,"REFUND")</f>
        <v>0</v>
      </c>
      <c r="O2970" s="6" t="str">
        <f t="shared" si="234"/>
        <v>OK</v>
      </c>
      <c r="P2970" s="8">
        <f t="shared" si="235"/>
        <v>0</v>
      </c>
    </row>
    <row r="2971" spans="1:16" x14ac:dyDescent="0.3">
      <c r="A2971" s="6" t="s">
        <v>5927</v>
      </c>
      <c r="B2971" s="6" t="s">
        <v>11891</v>
      </c>
      <c r="C2971" s="6" t="s">
        <v>5928</v>
      </c>
      <c r="D2971" s="6" t="s">
        <v>23</v>
      </c>
      <c r="E2971" s="6" t="s">
        <v>18</v>
      </c>
      <c r="F2971" s="6" t="s">
        <v>11902</v>
      </c>
      <c r="G2971" s="6" t="s">
        <v>19</v>
      </c>
      <c r="H2971" s="10">
        <f t="shared" si="231"/>
        <v>46278</v>
      </c>
      <c r="I2971" s="7">
        <f t="shared" si="232"/>
        <v>2999</v>
      </c>
      <c r="J2971" s="6" t="str">
        <f t="shared" si="233"/>
        <v>Bengaluru</v>
      </c>
      <c r="K2971" s="6">
        <f>COUNTIFS(pg_transaction_cleaned!$O$2:$O$5743,A2971,pg_transaction_cleaned!$F$2:$F$5743,"CAPTURE")</f>
        <v>1</v>
      </c>
      <c r="L2971" s="7">
        <f>SUMIFS(pg_transaction_cleaned!$H$2:$H$5743,pg_transaction_cleaned!$O$2:$O$5743,A2971,pg_transaction_cleaned!$F$2:$F$5743,"CAPTURE")</f>
        <v>2999</v>
      </c>
      <c r="M2971" s="6">
        <f>COUNTIFS(pg_transaction_cleaned!$O$2:$O$5743,A2971,pg_transaction_cleaned!$F$2:$F$5743,"REFUND")</f>
        <v>0</v>
      </c>
      <c r="N2971" s="7">
        <f>SUMIFS(pg_transaction_cleaned!$H$2:$H$5743,pg_transaction_cleaned!$O$2:$O$5743,A2971,pg_transaction_cleaned!$F$2:$F$5743,"REFUND")</f>
        <v>0</v>
      </c>
      <c r="O2971" s="6" t="str">
        <f t="shared" si="234"/>
        <v>OK</v>
      </c>
      <c r="P2971" s="8">
        <f t="shared" si="235"/>
        <v>0</v>
      </c>
    </row>
    <row r="2972" spans="1:16" x14ac:dyDescent="0.3">
      <c r="A2972" s="6" t="s">
        <v>5929</v>
      </c>
      <c r="B2972" s="6" t="s">
        <v>11970</v>
      </c>
      <c r="C2972" s="6" t="s">
        <v>5930</v>
      </c>
      <c r="D2972" s="6" t="s">
        <v>51</v>
      </c>
      <c r="E2972" s="6" t="s">
        <v>54</v>
      </c>
      <c r="F2972" s="6" t="s">
        <v>12130</v>
      </c>
      <c r="G2972" s="6" t="s">
        <v>19</v>
      </c>
      <c r="H2972" s="10">
        <f t="shared" si="231"/>
        <v>46294</v>
      </c>
      <c r="I2972" s="7">
        <f t="shared" si="232"/>
        <v>3297</v>
      </c>
      <c r="J2972" s="6" t="str">
        <f t="shared" si="233"/>
        <v>Chennai</v>
      </c>
      <c r="K2972" s="6">
        <f>COUNTIFS(pg_transaction_cleaned!$O$2:$O$5743,A2972,pg_transaction_cleaned!$F$2:$F$5743,"CAPTURE")</f>
        <v>1</v>
      </c>
      <c r="L2972" s="7">
        <f>SUMIFS(pg_transaction_cleaned!$H$2:$H$5743,pg_transaction_cleaned!$O$2:$O$5743,A2972,pg_transaction_cleaned!$F$2:$F$5743,"CAPTURE")</f>
        <v>3297</v>
      </c>
      <c r="M2972" s="6">
        <f>COUNTIFS(pg_transaction_cleaned!$O$2:$O$5743,A2972,pg_transaction_cleaned!$F$2:$F$5743,"REFUND")</f>
        <v>0</v>
      </c>
      <c r="N2972" s="7">
        <f>SUMIFS(pg_transaction_cleaned!$H$2:$H$5743,pg_transaction_cleaned!$O$2:$O$5743,A2972,pg_transaction_cleaned!$F$2:$F$5743,"REFUND")</f>
        <v>0</v>
      </c>
      <c r="O2972" s="6" t="str">
        <f t="shared" si="234"/>
        <v>OK</v>
      </c>
      <c r="P2972" s="8">
        <f t="shared" si="235"/>
        <v>0</v>
      </c>
    </row>
    <row r="2973" spans="1:16" x14ac:dyDescent="0.3">
      <c r="A2973" s="6" t="s">
        <v>5931</v>
      </c>
      <c r="B2973" s="6" t="s">
        <v>11936</v>
      </c>
      <c r="C2973" s="6" t="s">
        <v>5932</v>
      </c>
      <c r="D2973" s="6" t="s">
        <v>48</v>
      </c>
      <c r="E2973" s="6" t="s">
        <v>18</v>
      </c>
      <c r="F2973" s="6" t="s">
        <v>12028</v>
      </c>
      <c r="G2973" s="6" t="s">
        <v>19</v>
      </c>
      <c r="H2973" s="10">
        <f t="shared" si="231"/>
        <v>46293</v>
      </c>
      <c r="I2973" s="7">
        <f t="shared" si="232"/>
        <v>1299</v>
      </c>
      <c r="J2973" s="6" t="str">
        <f t="shared" si="233"/>
        <v>Jaipur</v>
      </c>
      <c r="K2973" s="6">
        <f>COUNTIFS(pg_transaction_cleaned!$O$2:$O$5743,A2973,pg_transaction_cleaned!$F$2:$F$5743,"CAPTURE")</f>
        <v>1</v>
      </c>
      <c r="L2973" s="7">
        <f>SUMIFS(pg_transaction_cleaned!$H$2:$H$5743,pg_transaction_cleaned!$O$2:$O$5743,A2973,pg_transaction_cleaned!$F$2:$F$5743,"CAPTURE")</f>
        <v>1299</v>
      </c>
      <c r="M2973" s="6">
        <f>COUNTIFS(pg_transaction_cleaned!$O$2:$O$5743,A2973,pg_transaction_cleaned!$F$2:$F$5743,"REFUND")</f>
        <v>0</v>
      </c>
      <c r="N2973" s="7">
        <f>SUMIFS(pg_transaction_cleaned!$H$2:$H$5743,pg_transaction_cleaned!$O$2:$O$5743,A2973,pg_transaction_cleaned!$F$2:$F$5743,"REFUND")</f>
        <v>0</v>
      </c>
      <c r="O2973" s="6" t="str">
        <f t="shared" si="234"/>
        <v>OK</v>
      </c>
      <c r="P2973" s="8">
        <f t="shared" si="235"/>
        <v>0</v>
      </c>
    </row>
    <row r="2974" spans="1:16" x14ac:dyDescent="0.3">
      <c r="A2974" s="6" t="s">
        <v>5933</v>
      </c>
      <c r="B2974" s="6" t="s">
        <v>11884</v>
      </c>
      <c r="C2974" s="6" t="s">
        <v>5934</v>
      </c>
      <c r="D2974" s="6" t="s">
        <v>23</v>
      </c>
      <c r="E2974" s="6" t="s">
        <v>18</v>
      </c>
      <c r="F2974" s="6" t="s">
        <v>12086</v>
      </c>
      <c r="G2974" s="6" t="s">
        <v>19</v>
      </c>
      <c r="H2974" s="10">
        <f t="shared" si="231"/>
        <v>46279</v>
      </c>
      <c r="I2974" s="7">
        <f t="shared" si="232"/>
        <v>3499</v>
      </c>
      <c r="J2974" s="6" t="str">
        <f t="shared" si="233"/>
        <v>Bengaluru</v>
      </c>
      <c r="K2974" s="6">
        <f>COUNTIFS(pg_transaction_cleaned!$O$2:$O$5743,A2974,pg_transaction_cleaned!$F$2:$F$5743,"CAPTURE")</f>
        <v>1</v>
      </c>
      <c r="L2974" s="7">
        <f>SUMIFS(pg_transaction_cleaned!$H$2:$H$5743,pg_transaction_cleaned!$O$2:$O$5743,A2974,pg_transaction_cleaned!$F$2:$F$5743,"CAPTURE")</f>
        <v>3499</v>
      </c>
      <c r="M2974" s="6">
        <f>COUNTIFS(pg_transaction_cleaned!$O$2:$O$5743,A2974,pg_transaction_cleaned!$F$2:$F$5743,"REFUND")</f>
        <v>0</v>
      </c>
      <c r="N2974" s="7">
        <f>SUMIFS(pg_transaction_cleaned!$H$2:$H$5743,pg_transaction_cleaned!$O$2:$O$5743,A2974,pg_transaction_cleaned!$F$2:$F$5743,"REFUND")</f>
        <v>0</v>
      </c>
      <c r="O2974" s="6" t="str">
        <f t="shared" si="234"/>
        <v>OK</v>
      </c>
      <c r="P2974" s="8">
        <f t="shared" si="235"/>
        <v>0</v>
      </c>
    </row>
    <row r="2975" spans="1:16" x14ac:dyDescent="0.3">
      <c r="A2975" s="6" t="s">
        <v>5935</v>
      </c>
      <c r="B2975" s="6" t="s">
        <v>11868</v>
      </c>
      <c r="C2975" s="6" t="s">
        <v>5936</v>
      </c>
      <c r="D2975" s="6" t="s">
        <v>42</v>
      </c>
      <c r="E2975" s="6" t="s">
        <v>18</v>
      </c>
      <c r="F2975" s="6" t="s">
        <v>11929</v>
      </c>
      <c r="G2975" s="6" t="s">
        <v>80</v>
      </c>
      <c r="H2975" s="10">
        <f t="shared" si="231"/>
        <v>46288</v>
      </c>
      <c r="I2975" s="7">
        <f t="shared" si="232"/>
        <v>799</v>
      </c>
      <c r="J2975" s="6" t="str">
        <f t="shared" si="233"/>
        <v>Hyderabad</v>
      </c>
      <c r="K2975" s="6">
        <f>COUNTIFS(pg_transaction_cleaned!$O$2:$O$5743,A2975,pg_transaction_cleaned!$F$2:$F$5743,"CAPTURE")</f>
        <v>0</v>
      </c>
      <c r="L2975" s="7">
        <f>SUMIFS(pg_transaction_cleaned!$H$2:$H$5743,pg_transaction_cleaned!$O$2:$O$5743,A2975,pg_transaction_cleaned!$F$2:$F$5743,"CAPTURE")</f>
        <v>0</v>
      </c>
      <c r="M2975" s="6">
        <f>COUNTIFS(pg_transaction_cleaned!$O$2:$O$5743,A2975,pg_transaction_cleaned!$F$2:$F$5743,"REFUND")</f>
        <v>0</v>
      </c>
      <c r="N2975" s="7">
        <f>SUMIFS(pg_transaction_cleaned!$H$2:$H$5743,pg_transaction_cleaned!$O$2:$O$5743,A2975,pg_transaction_cleaned!$F$2:$F$5743,"REFUND")</f>
        <v>0</v>
      </c>
      <c r="O2975" s="6" t="str">
        <f t="shared" si="234"/>
        <v>OK</v>
      </c>
      <c r="P2975" s="8">
        <f t="shared" si="235"/>
        <v>0</v>
      </c>
    </row>
    <row r="2976" spans="1:16" x14ac:dyDescent="0.3">
      <c r="A2976" s="6" t="s">
        <v>5937</v>
      </c>
      <c r="B2976" s="6" t="s">
        <v>11859</v>
      </c>
      <c r="C2976" s="6" t="s">
        <v>5938</v>
      </c>
      <c r="D2976" s="6" t="s">
        <v>42</v>
      </c>
      <c r="E2976" s="6" t="s">
        <v>54</v>
      </c>
      <c r="F2976" s="6" t="s">
        <v>11855</v>
      </c>
      <c r="G2976" s="6" t="s">
        <v>19</v>
      </c>
      <c r="H2976" s="10">
        <f t="shared" si="231"/>
        <v>46271</v>
      </c>
      <c r="I2976" s="7">
        <f t="shared" si="232"/>
        <v>4999</v>
      </c>
      <c r="J2976" s="6" t="str">
        <f t="shared" si="233"/>
        <v>Hyderabad</v>
      </c>
      <c r="K2976" s="6">
        <f>COUNTIFS(pg_transaction_cleaned!$O$2:$O$5743,A2976,pg_transaction_cleaned!$F$2:$F$5743,"CAPTURE")</f>
        <v>1</v>
      </c>
      <c r="L2976" s="7">
        <f>SUMIFS(pg_transaction_cleaned!$H$2:$H$5743,pg_transaction_cleaned!$O$2:$O$5743,A2976,pg_transaction_cleaned!$F$2:$F$5743,"CAPTURE")</f>
        <v>4999</v>
      </c>
      <c r="M2976" s="6">
        <f>COUNTIFS(pg_transaction_cleaned!$O$2:$O$5743,A2976,pg_transaction_cleaned!$F$2:$F$5743,"REFUND")</f>
        <v>0</v>
      </c>
      <c r="N2976" s="7">
        <f>SUMIFS(pg_transaction_cleaned!$H$2:$H$5743,pg_transaction_cleaned!$O$2:$O$5743,A2976,pg_transaction_cleaned!$F$2:$F$5743,"REFUND")</f>
        <v>0</v>
      </c>
      <c r="O2976" s="6" t="str">
        <f t="shared" si="234"/>
        <v>OK</v>
      </c>
      <c r="P2976" s="8">
        <f t="shared" si="235"/>
        <v>0</v>
      </c>
    </row>
    <row r="2977" spans="1:16" x14ac:dyDescent="0.3">
      <c r="A2977" s="6" t="s">
        <v>5939</v>
      </c>
      <c r="B2977" s="6" t="s">
        <v>11836</v>
      </c>
      <c r="C2977" s="6" t="s">
        <v>5940</v>
      </c>
      <c r="D2977" s="6" t="s">
        <v>34</v>
      </c>
      <c r="E2977" s="6" t="s">
        <v>18</v>
      </c>
      <c r="F2977" s="6" t="s">
        <v>11853</v>
      </c>
      <c r="G2977" s="6" t="s">
        <v>19</v>
      </c>
      <c r="H2977" s="10">
        <f t="shared" si="231"/>
        <v>46278</v>
      </c>
      <c r="I2977" s="7">
        <f t="shared" si="232"/>
        <v>1799</v>
      </c>
      <c r="J2977" s="6" t="str">
        <f t="shared" si="233"/>
        <v>Ahmedabad</v>
      </c>
      <c r="K2977" s="6">
        <f>COUNTIFS(pg_transaction_cleaned!$O$2:$O$5743,A2977,pg_transaction_cleaned!$F$2:$F$5743,"CAPTURE")</f>
        <v>1</v>
      </c>
      <c r="L2977" s="7">
        <f>SUMIFS(pg_transaction_cleaned!$H$2:$H$5743,pg_transaction_cleaned!$O$2:$O$5743,A2977,pg_transaction_cleaned!$F$2:$F$5743,"CAPTURE")</f>
        <v>1799</v>
      </c>
      <c r="M2977" s="6">
        <f>COUNTIFS(pg_transaction_cleaned!$O$2:$O$5743,A2977,pg_transaction_cleaned!$F$2:$F$5743,"REFUND")</f>
        <v>0</v>
      </c>
      <c r="N2977" s="7">
        <f>SUMIFS(pg_transaction_cleaned!$H$2:$H$5743,pg_transaction_cleaned!$O$2:$O$5743,A2977,pg_transaction_cleaned!$F$2:$F$5743,"REFUND")</f>
        <v>0</v>
      </c>
      <c r="O2977" s="6" t="str">
        <f t="shared" si="234"/>
        <v>OK</v>
      </c>
      <c r="P2977" s="8">
        <f t="shared" si="235"/>
        <v>0</v>
      </c>
    </row>
    <row r="2978" spans="1:16" x14ac:dyDescent="0.3">
      <c r="A2978" s="6" t="s">
        <v>5941</v>
      </c>
      <c r="B2978" s="6" t="s">
        <v>11895</v>
      </c>
      <c r="C2978" s="6" t="s">
        <v>3483</v>
      </c>
      <c r="D2978" s="6" t="s">
        <v>51</v>
      </c>
      <c r="E2978" s="6" t="s">
        <v>18</v>
      </c>
      <c r="F2978" s="6" t="s">
        <v>11851</v>
      </c>
      <c r="G2978" s="6" t="s">
        <v>19</v>
      </c>
      <c r="H2978" s="10">
        <f t="shared" si="231"/>
        <v>46295</v>
      </c>
      <c r="I2978" s="7">
        <f t="shared" si="232"/>
        <v>3499</v>
      </c>
      <c r="J2978" s="6" t="str">
        <f t="shared" si="233"/>
        <v>Chennai</v>
      </c>
      <c r="K2978" s="6">
        <f>COUNTIFS(pg_transaction_cleaned!$O$2:$O$5743,A2978,pg_transaction_cleaned!$F$2:$F$5743,"CAPTURE")</f>
        <v>1</v>
      </c>
      <c r="L2978" s="7">
        <f>SUMIFS(pg_transaction_cleaned!$H$2:$H$5743,pg_transaction_cleaned!$O$2:$O$5743,A2978,pg_transaction_cleaned!$F$2:$F$5743,"CAPTURE")</f>
        <v>3499</v>
      </c>
      <c r="M2978" s="6">
        <f>COUNTIFS(pg_transaction_cleaned!$O$2:$O$5743,A2978,pg_transaction_cleaned!$F$2:$F$5743,"REFUND")</f>
        <v>0</v>
      </c>
      <c r="N2978" s="7">
        <f>SUMIFS(pg_transaction_cleaned!$H$2:$H$5743,pg_transaction_cleaned!$O$2:$O$5743,A2978,pg_transaction_cleaned!$F$2:$F$5743,"REFUND")</f>
        <v>0</v>
      </c>
      <c r="O2978" s="6" t="str">
        <f t="shared" si="234"/>
        <v>OK</v>
      </c>
      <c r="P2978" s="8">
        <f t="shared" si="235"/>
        <v>0</v>
      </c>
    </row>
    <row r="2979" spans="1:16" x14ac:dyDescent="0.3">
      <c r="A2979" s="6" t="s">
        <v>5942</v>
      </c>
      <c r="B2979" s="6" t="s">
        <v>11903</v>
      </c>
      <c r="C2979" s="6" t="s">
        <v>5943</v>
      </c>
      <c r="D2979" s="6" t="s">
        <v>61</v>
      </c>
      <c r="E2979" s="6" t="s">
        <v>18</v>
      </c>
      <c r="F2979" s="6" t="s">
        <v>11837</v>
      </c>
      <c r="G2979" s="6" t="s">
        <v>66</v>
      </c>
      <c r="H2979" s="10">
        <f t="shared" si="231"/>
        <v>46277</v>
      </c>
      <c r="I2979" s="7">
        <f t="shared" si="232"/>
        <v>999</v>
      </c>
      <c r="J2979" s="6" t="str">
        <f t="shared" si="233"/>
        <v>Delhi</v>
      </c>
      <c r="K2979" s="6">
        <f>COUNTIFS(pg_transaction_cleaned!$O$2:$O$5743,A2979,pg_transaction_cleaned!$F$2:$F$5743,"CAPTURE")</f>
        <v>1</v>
      </c>
      <c r="L2979" s="7">
        <f>SUMIFS(pg_transaction_cleaned!$H$2:$H$5743,pg_transaction_cleaned!$O$2:$O$5743,A2979,pg_transaction_cleaned!$F$2:$F$5743,"CAPTURE")</f>
        <v>999</v>
      </c>
      <c r="M2979" s="6">
        <f>COUNTIFS(pg_transaction_cleaned!$O$2:$O$5743,A2979,pg_transaction_cleaned!$F$2:$F$5743,"REFUND")</f>
        <v>1</v>
      </c>
      <c r="N2979" s="7">
        <f>SUMIFS(pg_transaction_cleaned!$H$2:$H$5743,pg_transaction_cleaned!$O$2:$O$5743,A2979,pg_transaction_cleaned!$F$2:$F$5743,"REFUND")</f>
        <v>999</v>
      </c>
      <c r="O2979" s="6" t="str">
        <f t="shared" si="234"/>
        <v>OK</v>
      </c>
      <c r="P2979" s="8">
        <f t="shared" si="235"/>
        <v>0</v>
      </c>
    </row>
    <row r="2980" spans="1:16" x14ac:dyDescent="0.3">
      <c r="A2980" s="6" t="s">
        <v>5944</v>
      </c>
      <c r="B2980" s="6" t="s">
        <v>11945</v>
      </c>
      <c r="C2980" s="6" t="s">
        <v>5945</v>
      </c>
      <c r="D2980" s="6" t="s">
        <v>17</v>
      </c>
      <c r="E2980" s="6" t="s">
        <v>54</v>
      </c>
      <c r="F2980" s="6" t="s">
        <v>11841</v>
      </c>
      <c r="G2980" s="6" t="s">
        <v>19</v>
      </c>
      <c r="H2980" s="10">
        <f t="shared" si="231"/>
        <v>46289</v>
      </c>
      <c r="I2980" s="7">
        <f t="shared" si="232"/>
        <v>2499</v>
      </c>
      <c r="J2980" s="6" t="str">
        <f t="shared" si="233"/>
        <v>Pune</v>
      </c>
      <c r="K2980" s="6">
        <f>COUNTIFS(pg_transaction_cleaned!$O$2:$O$5743,A2980,pg_transaction_cleaned!$F$2:$F$5743,"CAPTURE")</f>
        <v>1</v>
      </c>
      <c r="L2980" s="7">
        <f>SUMIFS(pg_transaction_cleaned!$H$2:$H$5743,pg_transaction_cleaned!$O$2:$O$5743,A2980,pg_transaction_cleaned!$F$2:$F$5743,"CAPTURE")</f>
        <v>2499</v>
      </c>
      <c r="M2980" s="6">
        <f>COUNTIFS(pg_transaction_cleaned!$O$2:$O$5743,A2980,pg_transaction_cleaned!$F$2:$F$5743,"REFUND")</f>
        <v>0</v>
      </c>
      <c r="N2980" s="7">
        <f>SUMIFS(pg_transaction_cleaned!$H$2:$H$5743,pg_transaction_cleaned!$O$2:$O$5743,A2980,pg_transaction_cleaned!$F$2:$F$5743,"REFUND")</f>
        <v>0</v>
      </c>
      <c r="O2980" s="6" t="str">
        <f t="shared" si="234"/>
        <v>OK</v>
      </c>
      <c r="P2980" s="8">
        <f t="shared" si="235"/>
        <v>0</v>
      </c>
    </row>
    <row r="2981" spans="1:16" x14ac:dyDescent="0.3">
      <c r="A2981" s="6" t="s">
        <v>5946</v>
      </c>
      <c r="B2981" s="6" t="s">
        <v>11877</v>
      </c>
      <c r="C2981" s="6" t="s">
        <v>5947</v>
      </c>
      <c r="D2981" s="6" t="s">
        <v>17</v>
      </c>
      <c r="E2981" s="6" t="s">
        <v>18</v>
      </c>
      <c r="F2981" s="6" t="s">
        <v>11938</v>
      </c>
      <c r="G2981" s="6" t="s">
        <v>19</v>
      </c>
      <c r="H2981" s="10">
        <f t="shared" si="231"/>
        <v>46267</v>
      </c>
      <c r="I2981" s="7">
        <f t="shared" si="232"/>
        <v>6498</v>
      </c>
      <c r="J2981" s="6" t="str">
        <f t="shared" si="233"/>
        <v>Pune</v>
      </c>
      <c r="K2981" s="6">
        <f>COUNTIFS(pg_transaction_cleaned!$O$2:$O$5743,A2981,pg_transaction_cleaned!$F$2:$F$5743,"CAPTURE")</f>
        <v>1</v>
      </c>
      <c r="L2981" s="7">
        <f>SUMIFS(pg_transaction_cleaned!$H$2:$H$5743,pg_transaction_cleaned!$O$2:$O$5743,A2981,pg_transaction_cleaned!$F$2:$F$5743,"CAPTURE")</f>
        <v>6498</v>
      </c>
      <c r="M2981" s="6">
        <f>COUNTIFS(pg_transaction_cleaned!$O$2:$O$5743,A2981,pg_transaction_cleaned!$F$2:$F$5743,"REFUND")</f>
        <v>0</v>
      </c>
      <c r="N2981" s="7">
        <f>SUMIFS(pg_transaction_cleaned!$H$2:$H$5743,pg_transaction_cleaned!$O$2:$O$5743,A2981,pg_transaction_cleaned!$F$2:$F$5743,"REFUND")</f>
        <v>0</v>
      </c>
      <c r="O2981" s="6" t="str">
        <f t="shared" si="234"/>
        <v>OK</v>
      </c>
      <c r="P2981" s="8">
        <f t="shared" si="235"/>
        <v>0</v>
      </c>
    </row>
    <row r="2982" spans="1:16" x14ac:dyDescent="0.3">
      <c r="A2982" s="6" t="s">
        <v>5948</v>
      </c>
      <c r="B2982" s="6" t="s">
        <v>11970</v>
      </c>
      <c r="C2982" s="6" t="s">
        <v>5949</v>
      </c>
      <c r="D2982" s="6" t="s">
        <v>48</v>
      </c>
      <c r="E2982" s="6" t="s">
        <v>54</v>
      </c>
      <c r="F2982" s="6" t="s">
        <v>11843</v>
      </c>
      <c r="G2982" s="6" t="s">
        <v>80</v>
      </c>
      <c r="H2982" s="10">
        <f t="shared" si="231"/>
        <v>46294</v>
      </c>
      <c r="I2982" s="7">
        <f t="shared" si="232"/>
        <v>349</v>
      </c>
      <c r="J2982" s="6" t="str">
        <f t="shared" si="233"/>
        <v>Jaipur</v>
      </c>
      <c r="K2982" s="6">
        <f>COUNTIFS(pg_transaction_cleaned!$O$2:$O$5743,A2982,pg_transaction_cleaned!$F$2:$F$5743,"CAPTURE")</f>
        <v>0</v>
      </c>
      <c r="L2982" s="7">
        <f>SUMIFS(pg_transaction_cleaned!$H$2:$H$5743,pg_transaction_cleaned!$O$2:$O$5743,A2982,pg_transaction_cleaned!$F$2:$F$5743,"CAPTURE")</f>
        <v>0</v>
      </c>
      <c r="M2982" s="6">
        <f>COUNTIFS(pg_transaction_cleaned!$O$2:$O$5743,A2982,pg_transaction_cleaned!$F$2:$F$5743,"REFUND")</f>
        <v>0</v>
      </c>
      <c r="N2982" s="7">
        <f>SUMIFS(pg_transaction_cleaned!$H$2:$H$5743,pg_transaction_cleaned!$O$2:$O$5743,A2982,pg_transaction_cleaned!$F$2:$F$5743,"REFUND")</f>
        <v>0</v>
      </c>
      <c r="O2982" s="6" t="str">
        <f t="shared" si="234"/>
        <v>OK</v>
      </c>
      <c r="P2982" s="8">
        <f t="shared" si="235"/>
        <v>0</v>
      </c>
    </row>
    <row r="2983" spans="1:16" x14ac:dyDescent="0.3">
      <c r="A2983" s="6" t="s">
        <v>5950</v>
      </c>
      <c r="B2983" s="6" t="s">
        <v>11836</v>
      </c>
      <c r="C2983" s="6" t="s">
        <v>5951</v>
      </c>
      <c r="D2983" s="6" t="s">
        <v>42</v>
      </c>
      <c r="E2983" s="6" t="s">
        <v>18</v>
      </c>
      <c r="F2983" s="6" t="s">
        <v>11841</v>
      </c>
      <c r="G2983" s="6" t="s">
        <v>66</v>
      </c>
      <c r="H2983" s="10">
        <f t="shared" si="231"/>
        <v>46278</v>
      </c>
      <c r="I2983" s="7">
        <f t="shared" si="232"/>
        <v>2499</v>
      </c>
      <c r="J2983" s="6" t="str">
        <f t="shared" si="233"/>
        <v>Hyderabad</v>
      </c>
      <c r="K2983" s="6">
        <f>COUNTIFS(pg_transaction_cleaned!$O$2:$O$5743,A2983,pg_transaction_cleaned!$F$2:$F$5743,"CAPTURE")</f>
        <v>1</v>
      </c>
      <c r="L2983" s="7">
        <f>SUMIFS(pg_transaction_cleaned!$H$2:$H$5743,pg_transaction_cleaned!$O$2:$O$5743,A2983,pg_transaction_cleaned!$F$2:$F$5743,"CAPTURE")</f>
        <v>2499</v>
      </c>
      <c r="M2983" s="6">
        <f>COUNTIFS(pg_transaction_cleaned!$O$2:$O$5743,A2983,pg_transaction_cleaned!$F$2:$F$5743,"REFUND")</f>
        <v>1</v>
      </c>
      <c r="N2983" s="7">
        <f>SUMIFS(pg_transaction_cleaned!$H$2:$H$5743,pg_transaction_cleaned!$O$2:$O$5743,A2983,pg_transaction_cleaned!$F$2:$F$5743,"REFUND")</f>
        <v>2499</v>
      </c>
      <c r="O2983" s="6" t="str">
        <f t="shared" si="234"/>
        <v>OK</v>
      </c>
      <c r="P2983" s="8">
        <f t="shared" si="235"/>
        <v>0</v>
      </c>
    </row>
    <row r="2984" spans="1:16" x14ac:dyDescent="0.3">
      <c r="A2984" s="6" t="s">
        <v>5952</v>
      </c>
      <c r="B2984" s="6" t="s">
        <v>11868</v>
      </c>
      <c r="C2984" s="6" t="s">
        <v>5953</v>
      </c>
      <c r="D2984" s="6" t="s">
        <v>75</v>
      </c>
      <c r="E2984" s="6" t="s">
        <v>27</v>
      </c>
      <c r="F2984" s="6" t="s">
        <v>11849</v>
      </c>
      <c r="G2984" s="6" t="s">
        <v>19</v>
      </c>
      <c r="H2984" s="10">
        <f t="shared" si="231"/>
        <v>46288</v>
      </c>
      <c r="I2984" s="7">
        <f t="shared" si="232"/>
        <v>4298</v>
      </c>
      <c r="J2984" s="6" t="str">
        <f t="shared" si="233"/>
        <v>Mumbai</v>
      </c>
      <c r="K2984" s="6">
        <f>COUNTIFS(pg_transaction_cleaned!$O$2:$O$5743,A2984,pg_transaction_cleaned!$F$2:$F$5743,"CAPTURE")</f>
        <v>1</v>
      </c>
      <c r="L2984" s="7">
        <f>SUMIFS(pg_transaction_cleaned!$H$2:$H$5743,pg_transaction_cleaned!$O$2:$O$5743,A2984,pg_transaction_cleaned!$F$2:$F$5743,"CAPTURE")</f>
        <v>4298</v>
      </c>
      <c r="M2984" s="6">
        <f>COUNTIFS(pg_transaction_cleaned!$O$2:$O$5743,A2984,pg_transaction_cleaned!$F$2:$F$5743,"REFUND")</f>
        <v>0</v>
      </c>
      <c r="N2984" s="7">
        <f>SUMIFS(pg_transaction_cleaned!$H$2:$H$5743,pg_transaction_cleaned!$O$2:$O$5743,A2984,pg_transaction_cleaned!$F$2:$F$5743,"REFUND")</f>
        <v>0</v>
      </c>
      <c r="O2984" s="6" t="str">
        <f t="shared" si="234"/>
        <v>OK</v>
      </c>
      <c r="P2984" s="8">
        <f t="shared" si="235"/>
        <v>0</v>
      </c>
    </row>
    <row r="2985" spans="1:16" x14ac:dyDescent="0.3">
      <c r="A2985" s="6" t="s">
        <v>5954</v>
      </c>
      <c r="B2985" s="6" t="s">
        <v>11891</v>
      </c>
      <c r="C2985" s="6" t="s">
        <v>5955</v>
      </c>
      <c r="D2985" s="6" t="s">
        <v>17</v>
      </c>
      <c r="E2985" s="6" t="s">
        <v>54</v>
      </c>
      <c r="F2985" s="6" t="s">
        <v>12095</v>
      </c>
      <c r="G2985" s="6" t="s">
        <v>19</v>
      </c>
      <c r="H2985" s="10">
        <f t="shared" si="231"/>
        <v>46278</v>
      </c>
      <c r="I2985" s="7">
        <f t="shared" si="232"/>
        <v>4097</v>
      </c>
      <c r="J2985" s="6" t="str">
        <f t="shared" si="233"/>
        <v>Pune</v>
      </c>
      <c r="K2985" s="6">
        <f>COUNTIFS(pg_transaction_cleaned!$O$2:$O$5743,A2985,pg_transaction_cleaned!$F$2:$F$5743,"CAPTURE")</f>
        <v>1</v>
      </c>
      <c r="L2985" s="7">
        <f>SUMIFS(pg_transaction_cleaned!$H$2:$H$5743,pg_transaction_cleaned!$O$2:$O$5743,A2985,pg_transaction_cleaned!$F$2:$F$5743,"CAPTURE")</f>
        <v>4097</v>
      </c>
      <c r="M2985" s="6">
        <f>COUNTIFS(pg_transaction_cleaned!$O$2:$O$5743,A2985,pg_transaction_cleaned!$F$2:$F$5743,"REFUND")</f>
        <v>0</v>
      </c>
      <c r="N2985" s="7">
        <f>SUMIFS(pg_transaction_cleaned!$H$2:$H$5743,pg_transaction_cleaned!$O$2:$O$5743,A2985,pg_transaction_cleaned!$F$2:$F$5743,"REFUND")</f>
        <v>0</v>
      </c>
      <c r="O2985" s="6" t="str">
        <f t="shared" si="234"/>
        <v>OK</v>
      </c>
      <c r="P2985" s="8">
        <f t="shared" si="235"/>
        <v>0</v>
      </c>
    </row>
    <row r="2986" spans="1:16" x14ac:dyDescent="0.3">
      <c r="A2986" s="6" t="s">
        <v>5956</v>
      </c>
      <c r="B2986" s="6" t="s">
        <v>11857</v>
      </c>
      <c r="C2986" s="6" t="s">
        <v>5957</v>
      </c>
      <c r="D2986" s="6" t="s">
        <v>34</v>
      </c>
      <c r="E2986" s="6" t="s">
        <v>27</v>
      </c>
      <c r="F2986" s="6" t="s">
        <v>11827</v>
      </c>
      <c r="G2986" s="6" t="s">
        <v>115</v>
      </c>
      <c r="H2986" s="10">
        <f t="shared" si="231"/>
        <v>46287</v>
      </c>
      <c r="I2986" s="7">
        <f t="shared" si="232"/>
        <v>299</v>
      </c>
      <c r="J2986" s="6" t="str">
        <f t="shared" si="233"/>
        <v>Ahmedabad</v>
      </c>
      <c r="K2986" s="6">
        <f>COUNTIFS(pg_transaction_cleaned!$O$2:$O$5743,A2986,pg_transaction_cleaned!$F$2:$F$5743,"CAPTURE")</f>
        <v>0</v>
      </c>
      <c r="L2986" s="7">
        <f>SUMIFS(pg_transaction_cleaned!$H$2:$H$5743,pg_transaction_cleaned!$O$2:$O$5743,A2986,pg_transaction_cleaned!$F$2:$F$5743,"CAPTURE")</f>
        <v>0</v>
      </c>
      <c r="M2986" s="6">
        <f>COUNTIFS(pg_transaction_cleaned!$O$2:$O$5743,A2986,pg_transaction_cleaned!$F$2:$F$5743,"REFUND")</f>
        <v>0</v>
      </c>
      <c r="N2986" s="7">
        <f>SUMIFS(pg_transaction_cleaned!$H$2:$H$5743,pg_transaction_cleaned!$O$2:$O$5743,A2986,pg_transaction_cleaned!$F$2:$F$5743,"REFUND")</f>
        <v>0</v>
      </c>
      <c r="O2986" s="6" t="str">
        <f t="shared" si="234"/>
        <v>OK</v>
      </c>
      <c r="P2986" s="8">
        <f t="shared" si="235"/>
        <v>0</v>
      </c>
    </row>
    <row r="2987" spans="1:16" x14ac:dyDescent="0.3">
      <c r="A2987" s="6" t="s">
        <v>5958</v>
      </c>
      <c r="B2987" s="6" t="s">
        <v>11840</v>
      </c>
      <c r="C2987" s="6" t="s">
        <v>5959</v>
      </c>
      <c r="D2987" s="6" t="s">
        <v>75</v>
      </c>
      <c r="E2987" s="6" t="s">
        <v>27</v>
      </c>
      <c r="F2987" s="6" t="s">
        <v>11855</v>
      </c>
      <c r="G2987" s="6" t="s">
        <v>19</v>
      </c>
      <c r="H2987" s="10">
        <f t="shared" si="231"/>
        <v>46294</v>
      </c>
      <c r="I2987" s="7">
        <f t="shared" si="232"/>
        <v>4999</v>
      </c>
      <c r="J2987" s="6" t="str">
        <f t="shared" si="233"/>
        <v>Mumbai</v>
      </c>
      <c r="K2987" s="6">
        <f>COUNTIFS(pg_transaction_cleaned!$O$2:$O$5743,A2987,pg_transaction_cleaned!$F$2:$F$5743,"CAPTURE")</f>
        <v>1</v>
      </c>
      <c r="L2987" s="7">
        <f>SUMIFS(pg_transaction_cleaned!$H$2:$H$5743,pg_transaction_cleaned!$O$2:$O$5743,A2987,pg_transaction_cleaned!$F$2:$F$5743,"CAPTURE")</f>
        <v>4999</v>
      </c>
      <c r="M2987" s="6">
        <f>COUNTIFS(pg_transaction_cleaned!$O$2:$O$5743,A2987,pg_transaction_cleaned!$F$2:$F$5743,"REFUND")</f>
        <v>0</v>
      </c>
      <c r="N2987" s="7">
        <f>SUMIFS(pg_transaction_cleaned!$H$2:$H$5743,pg_transaction_cleaned!$O$2:$O$5743,A2987,pg_transaction_cleaned!$F$2:$F$5743,"REFUND")</f>
        <v>0</v>
      </c>
      <c r="O2987" s="6" t="str">
        <f t="shared" si="234"/>
        <v>OK</v>
      </c>
      <c r="P2987" s="8">
        <f t="shared" si="235"/>
        <v>0</v>
      </c>
    </row>
    <row r="2988" spans="1:16" x14ac:dyDescent="0.3">
      <c r="A2988" s="6" t="s">
        <v>5960</v>
      </c>
      <c r="B2988" s="6" t="s">
        <v>11859</v>
      </c>
      <c r="C2988" s="6" t="s">
        <v>5961</v>
      </c>
      <c r="D2988" s="6" t="s">
        <v>17</v>
      </c>
      <c r="E2988" s="6" t="s">
        <v>18</v>
      </c>
      <c r="F2988" s="6" t="s">
        <v>11918</v>
      </c>
      <c r="G2988" s="6" t="s">
        <v>19</v>
      </c>
      <c r="H2988" s="10">
        <f t="shared" si="231"/>
        <v>46271</v>
      </c>
      <c r="I2988" s="7">
        <f t="shared" si="232"/>
        <v>9998</v>
      </c>
      <c r="J2988" s="6" t="str">
        <f t="shared" si="233"/>
        <v>Pune</v>
      </c>
      <c r="K2988" s="6">
        <f>COUNTIFS(pg_transaction_cleaned!$O$2:$O$5743,A2988,pg_transaction_cleaned!$F$2:$F$5743,"CAPTURE")</f>
        <v>1</v>
      </c>
      <c r="L2988" s="7">
        <f>SUMIFS(pg_transaction_cleaned!$H$2:$H$5743,pg_transaction_cleaned!$O$2:$O$5743,A2988,pg_transaction_cleaned!$F$2:$F$5743,"CAPTURE")</f>
        <v>9998</v>
      </c>
      <c r="M2988" s="6">
        <f>COUNTIFS(pg_transaction_cleaned!$O$2:$O$5743,A2988,pg_transaction_cleaned!$F$2:$F$5743,"REFUND")</f>
        <v>0</v>
      </c>
      <c r="N2988" s="7">
        <f>SUMIFS(pg_transaction_cleaned!$H$2:$H$5743,pg_transaction_cleaned!$O$2:$O$5743,A2988,pg_transaction_cleaned!$F$2:$F$5743,"REFUND")</f>
        <v>0</v>
      </c>
      <c r="O2988" s="6" t="str">
        <f t="shared" si="234"/>
        <v>OK</v>
      </c>
      <c r="P2988" s="8">
        <f t="shared" si="235"/>
        <v>0</v>
      </c>
    </row>
    <row r="2989" spans="1:16" x14ac:dyDescent="0.3">
      <c r="A2989" s="6" t="s">
        <v>5962</v>
      </c>
      <c r="B2989" s="6" t="s">
        <v>11834</v>
      </c>
      <c r="C2989" s="6" t="s">
        <v>5749</v>
      </c>
      <c r="D2989" s="6"/>
      <c r="E2989" s="6" t="s">
        <v>18</v>
      </c>
      <c r="F2989" s="6" t="s">
        <v>11861</v>
      </c>
      <c r="G2989" s="6" t="s">
        <v>19</v>
      </c>
      <c r="H2989" s="10">
        <f t="shared" si="231"/>
        <v>46276</v>
      </c>
      <c r="I2989" s="7">
        <f t="shared" si="232"/>
        <v>7999</v>
      </c>
      <c r="J2989" s="6" t="str">
        <f t="shared" si="233"/>
        <v>Unknown</v>
      </c>
      <c r="K2989" s="6">
        <f>COUNTIFS(pg_transaction_cleaned!$O$2:$O$5743,A2989,pg_transaction_cleaned!$F$2:$F$5743,"CAPTURE")</f>
        <v>1</v>
      </c>
      <c r="L2989" s="7">
        <f>SUMIFS(pg_transaction_cleaned!$H$2:$H$5743,pg_transaction_cleaned!$O$2:$O$5743,A2989,pg_transaction_cleaned!$F$2:$F$5743,"CAPTURE")</f>
        <v>7999</v>
      </c>
      <c r="M2989" s="6">
        <f>COUNTIFS(pg_transaction_cleaned!$O$2:$O$5743,A2989,pg_transaction_cleaned!$F$2:$F$5743,"REFUND")</f>
        <v>0</v>
      </c>
      <c r="N2989" s="7">
        <f>SUMIFS(pg_transaction_cleaned!$H$2:$H$5743,pg_transaction_cleaned!$O$2:$O$5743,A2989,pg_transaction_cleaned!$F$2:$F$5743,"REFUND")</f>
        <v>0</v>
      </c>
      <c r="O2989" s="6" t="str">
        <f t="shared" si="234"/>
        <v>OK</v>
      </c>
      <c r="P2989" s="8">
        <f t="shared" si="235"/>
        <v>0</v>
      </c>
    </row>
    <row r="2990" spans="1:16" x14ac:dyDescent="0.3">
      <c r="A2990" s="6" t="s">
        <v>5963</v>
      </c>
      <c r="B2990" s="6" t="s">
        <v>11866</v>
      </c>
      <c r="C2990" s="6" t="s">
        <v>5964</v>
      </c>
      <c r="D2990" s="6" t="s">
        <v>34</v>
      </c>
      <c r="E2990" s="6" t="s">
        <v>18</v>
      </c>
      <c r="F2990" s="6" t="s">
        <v>11916</v>
      </c>
      <c r="G2990" s="6" t="s">
        <v>19</v>
      </c>
      <c r="H2990" s="10">
        <f t="shared" si="231"/>
        <v>46274</v>
      </c>
      <c r="I2990" s="7">
        <f t="shared" si="232"/>
        <v>5498</v>
      </c>
      <c r="J2990" s="6" t="str">
        <f t="shared" si="233"/>
        <v>Ahmedabad</v>
      </c>
      <c r="K2990" s="6">
        <f>COUNTIFS(pg_transaction_cleaned!$O$2:$O$5743,A2990,pg_transaction_cleaned!$F$2:$F$5743,"CAPTURE")</f>
        <v>1</v>
      </c>
      <c r="L2990" s="7">
        <f>SUMIFS(pg_transaction_cleaned!$H$2:$H$5743,pg_transaction_cleaned!$O$2:$O$5743,A2990,pg_transaction_cleaned!$F$2:$F$5743,"CAPTURE")</f>
        <v>5498</v>
      </c>
      <c r="M2990" s="6">
        <f>COUNTIFS(pg_transaction_cleaned!$O$2:$O$5743,A2990,pg_transaction_cleaned!$F$2:$F$5743,"REFUND")</f>
        <v>0</v>
      </c>
      <c r="N2990" s="7">
        <f>SUMIFS(pg_transaction_cleaned!$H$2:$H$5743,pg_transaction_cleaned!$O$2:$O$5743,A2990,pg_transaction_cleaned!$F$2:$F$5743,"REFUND")</f>
        <v>0</v>
      </c>
      <c r="O2990" s="6" t="str">
        <f t="shared" si="234"/>
        <v>OK</v>
      </c>
      <c r="P2990" s="8">
        <f t="shared" si="235"/>
        <v>0</v>
      </c>
    </row>
    <row r="2991" spans="1:16" x14ac:dyDescent="0.3">
      <c r="A2991" s="6" t="s">
        <v>5965</v>
      </c>
      <c r="B2991" s="6" t="s">
        <v>11888</v>
      </c>
      <c r="C2991" s="6" t="s">
        <v>5966</v>
      </c>
      <c r="D2991" s="6" t="s">
        <v>75</v>
      </c>
      <c r="E2991" s="6" t="s">
        <v>18</v>
      </c>
      <c r="F2991" s="6" t="s">
        <v>12039</v>
      </c>
      <c r="G2991" s="6" t="s">
        <v>19</v>
      </c>
      <c r="H2991" s="10">
        <f t="shared" si="231"/>
        <v>46269</v>
      </c>
      <c r="I2991" s="7">
        <f t="shared" si="232"/>
        <v>4098</v>
      </c>
      <c r="J2991" s="6" t="str">
        <f t="shared" si="233"/>
        <v>Mumbai</v>
      </c>
      <c r="K2991" s="6">
        <f>COUNTIFS(pg_transaction_cleaned!$O$2:$O$5743,A2991,pg_transaction_cleaned!$F$2:$F$5743,"CAPTURE")</f>
        <v>1</v>
      </c>
      <c r="L2991" s="7">
        <f>SUMIFS(pg_transaction_cleaned!$H$2:$H$5743,pg_transaction_cleaned!$O$2:$O$5743,A2991,pg_transaction_cleaned!$F$2:$F$5743,"CAPTURE")</f>
        <v>4098</v>
      </c>
      <c r="M2991" s="6">
        <f>COUNTIFS(pg_transaction_cleaned!$O$2:$O$5743,A2991,pg_transaction_cleaned!$F$2:$F$5743,"REFUND")</f>
        <v>0</v>
      </c>
      <c r="N2991" s="7">
        <f>SUMIFS(pg_transaction_cleaned!$H$2:$H$5743,pg_transaction_cleaned!$O$2:$O$5743,A2991,pg_transaction_cleaned!$F$2:$F$5743,"REFUND")</f>
        <v>0</v>
      </c>
      <c r="O2991" s="6" t="str">
        <f t="shared" si="234"/>
        <v>OK</v>
      </c>
      <c r="P2991" s="8">
        <f t="shared" si="235"/>
        <v>0</v>
      </c>
    </row>
    <row r="2992" spans="1:16" x14ac:dyDescent="0.3">
      <c r="A2992" s="6" t="s">
        <v>5967</v>
      </c>
      <c r="B2992" s="6" t="s">
        <v>11881</v>
      </c>
      <c r="C2992" s="6" t="s">
        <v>5968</v>
      </c>
      <c r="D2992" s="6" t="s">
        <v>75</v>
      </c>
      <c r="E2992" s="6" t="s">
        <v>27</v>
      </c>
      <c r="F2992" s="6" t="s">
        <v>11851</v>
      </c>
      <c r="G2992" s="6" t="s">
        <v>19</v>
      </c>
      <c r="H2992" s="10">
        <f t="shared" si="231"/>
        <v>46295</v>
      </c>
      <c r="I2992" s="7">
        <f t="shared" si="232"/>
        <v>3499</v>
      </c>
      <c r="J2992" s="6" t="str">
        <f t="shared" si="233"/>
        <v>Mumbai</v>
      </c>
      <c r="K2992" s="6">
        <f>COUNTIFS(pg_transaction_cleaned!$O$2:$O$5743,A2992,pg_transaction_cleaned!$F$2:$F$5743,"CAPTURE")</f>
        <v>1</v>
      </c>
      <c r="L2992" s="7">
        <f>SUMIFS(pg_transaction_cleaned!$H$2:$H$5743,pg_transaction_cleaned!$O$2:$O$5743,A2992,pg_transaction_cleaned!$F$2:$F$5743,"CAPTURE")</f>
        <v>3499</v>
      </c>
      <c r="M2992" s="6">
        <f>COUNTIFS(pg_transaction_cleaned!$O$2:$O$5743,A2992,pg_transaction_cleaned!$F$2:$F$5743,"REFUND")</f>
        <v>0</v>
      </c>
      <c r="N2992" s="7">
        <f>SUMIFS(pg_transaction_cleaned!$H$2:$H$5743,pg_transaction_cleaned!$O$2:$O$5743,A2992,pg_transaction_cleaned!$F$2:$F$5743,"REFUND")</f>
        <v>0</v>
      </c>
      <c r="O2992" s="6" t="str">
        <f t="shared" si="234"/>
        <v>OK</v>
      </c>
      <c r="P2992" s="8">
        <f t="shared" si="235"/>
        <v>0</v>
      </c>
    </row>
    <row r="2993" spans="1:16" x14ac:dyDescent="0.3">
      <c r="A2993" s="6" t="s">
        <v>5969</v>
      </c>
      <c r="B2993" s="6" t="s">
        <v>11962</v>
      </c>
      <c r="C2993" s="6" t="s">
        <v>5970</v>
      </c>
      <c r="D2993" s="6" t="s">
        <v>26</v>
      </c>
      <c r="E2993" s="6" t="s">
        <v>18</v>
      </c>
      <c r="F2993" s="6" t="s">
        <v>11902</v>
      </c>
      <c r="G2993" s="6" t="s">
        <v>19</v>
      </c>
      <c r="H2993" s="10">
        <f t="shared" si="231"/>
        <v>46295</v>
      </c>
      <c r="I2993" s="7">
        <f t="shared" si="232"/>
        <v>2999</v>
      </c>
      <c r="J2993" s="6" t="str">
        <f t="shared" si="233"/>
        <v>Kolkata</v>
      </c>
      <c r="K2993" s="6">
        <f>COUNTIFS(pg_transaction_cleaned!$O$2:$O$5743,A2993,pg_transaction_cleaned!$F$2:$F$5743,"CAPTURE")</f>
        <v>1</v>
      </c>
      <c r="L2993" s="7">
        <f>SUMIFS(pg_transaction_cleaned!$H$2:$H$5743,pg_transaction_cleaned!$O$2:$O$5743,A2993,pg_transaction_cleaned!$F$2:$F$5743,"CAPTURE")</f>
        <v>2999</v>
      </c>
      <c r="M2993" s="6">
        <f>COUNTIFS(pg_transaction_cleaned!$O$2:$O$5743,A2993,pg_transaction_cleaned!$F$2:$F$5743,"REFUND")</f>
        <v>0</v>
      </c>
      <c r="N2993" s="7">
        <f>SUMIFS(pg_transaction_cleaned!$H$2:$H$5743,pg_transaction_cleaned!$O$2:$O$5743,A2993,pg_transaction_cleaned!$F$2:$F$5743,"REFUND")</f>
        <v>0</v>
      </c>
      <c r="O2993" s="6" t="str">
        <f t="shared" si="234"/>
        <v>OK</v>
      </c>
      <c r="P2993" s="8">
        <f t="shared" si="235"/>
        <v>0</v>
      </c>
    </row>
    <row r="2994" spans="1:16" x14ac:dyDescent="0.3">
      <c r="A2994" s="6" t="s">
        <v>5971</v>
      </c>
      <c r="B2994" s="6" t="s">
        <v>11949</v>
      </c>
      <c r="C2994" s="6" t="s">
        <v>5972</v>
      </c>
      <c r="D2994" s="6" t="s">
        <v>17</v>
      </c>
      <c r="E2994" s="6" t="s">
        <v>18</v>
      </c>
      <c r="F2994" s="6" t="s">
        <v>12038</v>
      </c>
      <c r="G2994" s="6" t="s">
        <v>19</v>
      </c>
      <c r="H2994" s="10">
        <f t="shared" si="231"/>
        <v>46275</v>
      </c>
      <c r="I2994" s="7">
        <f t="shared" si="232"/>
        <v>3897</v>
      </c>
      <c r="J2994" s="6" t="str">
        <f t="shared" si="233"/>
        <v>Pune</v>
      </c>
      <c r="K2994" s="6">
        <f>COUNTIFS(pg_transaction_cleaned!$O$2:$O$5743,A2994,pg_transaction_cleaned!$F$2:$F$5743,"CAPTURE")</f>
        <v>1</v>
      </c>
      <c r="L2994" s="7">
        <f>SUMIFS(pg_transaction_cleaned!$H$2:$H$5743,pg_transaction_cleaned!$O$2:$O$5743,A2994,pg_transaction_cleaned!$F$2:$F$5743,"CAPTURE")</f>
        <v>3897</v>
      </c>
      <c r="M2994" s="6">
        <f>COUNTIFS(pg_transaction_cleaned!$O$2:$O$5743,A2994,pg_transaction_cleaned!$F$2:$F$5743,"REFUND")</f>
        <v>0</v>
      </c>
      <c r="N2994" s="7">
        <f>SUMIFS(pg_transaction_cleaned!$H$2:$H$5743,pg_transaction_cleaned!$O$2:$O$5743,A2994,pg_transaction_cleaned!$F$2:$F$5743,"REFUND")</f>
        <v>0</v>
      </c>
      <c r="O2994" s="6" t="str">
        <f t="shared" si="234"/>
        <v>OK</v>
      </c>
      <c r="P2994" s="8">
        <f t="shared" si="235"/>
        <v>0</v>
      </c>
    </row>
    <row r="2995" spans="1:16" x14ac:dyDescent="0.3">
      <c r="A2995" s="6" t="s">
        <v>5973</v>
      </c>
      <c r="B2995" s="6" t="s">
        <v>11897</v>
      </c>
      <c r="C2995" s="6" t="s">
        <v>5974</v>
      </c>
      <c r="D2995" s="6" t="s">
        <v>26</v>
      </c>
      <c r="E2995" s="6" t="s">
        <v>18</v>
      </c>
      <c r="F2995" s="6" t="s">
        <v>11837</v>
      </c>
      <c r="G2995" s="6" t="s">
        <v>19</v>
      </c>
      <c r="H2995" s="10">
        <f t="shared" si="231"/>
        <v>46266</v>
      </c>
      <c r="I2995" s="7">
        <f t="shared" si="232"/>
        <v>999</v>
      </c>
      <c r="J2995" s="6" t="str">
        <f t="shared" si="233"/>
        <v>Kolkata</v>
      </c>
      <c r="K2995" s="6">
        <f>COUNTIFS(pg_transaction_cleaned!$O$2:$O$5743,A2995,pg_transaction_cleaned!$F$2:$F$5743,"CAPTURE")</f>
        <v>1</v>
      </c>
      <c r="L2995" s="7">
        <f>SUMIFS(pg_transaction_cleaned!$H$2:$H$5743,pg_transaction_cleaned!$O$2:$O$5743,A2995,pg_transaction_cleaned!$F$2:$F$5743,"CAPTURE")</f>
        <v>999</v>
      </c>
      <c r="M2995" s="6">
        <f>COUNTIFS(pg_transaction_cleaned!$O$2:$O$5743,A2995,pg_transaction_cleaned!$F$2:$F$5743,"REFUND")</f>
        <v>0</v>
      </c>
      <c r="N2995" s="7">
        <f>SUMIFS(pg_transaction_cleaned!$H$2:$H$5743,pg_transaction_cleaned!$O$2:$O$5743,A2995,pg_transaction_cleaned!$F$2:$F$5743,"REFUND")</f>
        <v>0</v>
      </c>
      <c r="O2995" s="6" t="str">
        <f t="shared" si="234"/>
        <v>OK</v>
      </c>
      <c r="P2995" s="8">
        <f t="shared" si="235"/>
        <v>0</v>
      </c>
    </row>
    <row r="2996" spans="1:16" x14ac:dyDescent="0.3">
      <c r="A2996" s="6" t="s">
        <v>5975</v>
      </c>
      <c r="B2996" s="6" t="s">
        <v>11968</v>
      </c>
      <c r="C2996" s="6" t="s">
        <v>5976</v>
      </c>
      <c r="D2996" s="6" t="s">
        <v>48</v>
      </c>
      <c r="E2996" s="6" t="s">
        <v>18</v>
      </c>
      <c r="F2996" s="6" t="s">
        <v>11935</v>
      </c>
      <c r="G2996" s="6" t="s">
        <v>66</v>
      </c>
      <c r="H2996" s="10">
        <f t="shared" si="231"/>
        <v>46267</v>
      </c>
      <c r="I2996" s="7">
        <f t="shared" si="232"/>
        <v>5998</v>
      </c>
      <c r="J2996" s="6" t="str">
        <f t="shared" si="233"/>
        <v>Jaipur</v>
      </c>
      <c r="K2996" s="6">
        <f>COUNTIFS(pg_transaction_cleaned!$O$2:$O$5743,A2996,pg_transaction_cleaned!$F$2:$F$5743,"CAPTURE")</f>
        <v>1</v>
      </c>
      <c r="L2996" s="7">
        <f>SUMIFS(pg_transaction_cleaned!$H$2:$H$5743,pg_transaction_cleaned!$O$2:$O$5743,A2996,pg_transaction_cleaned!$F$2:$F$5743,"CAPTURE")</f>
        <v>5998</v>
      </c>
      <c r="M2996" s="6">
        <f>COUNTIFS(pg_transaction_cleaned!$O$2:$O$5743,A2996,pg_transaction_cleaned!$F$2:$F$5743,"REFUND")</f>
        <v>1</v>
      </c>
      <c r="N2996" s="7">
        <f>SUMIFS(pg_transaction_cleaned!$H$2:$H$5743,pg_transaction_cleaned!$O$2:$O$5743,A2996,pg_transaction_cleaned!$F$2:$F$5743,"REFUND")</f>
        <v>5998</v>
      </c>
      <c r="O2996" s="6" t="str">
        <f t="shared" si="234"/>
        <v>OK</v>
      </c>
      <c r="P2996" s="8">
        <f t="shared" si="235"/>
        <v>0</v>
      </c>
    </row>
    <row r="2997" spans="1:16" x14ac:dyDescent="0.3">
      <c r="A2997" s="6" t="s">
        <v>5977</v>
      </c>
      <c r="B2997" s="6" t="s">
        <v>11949</v>
      </c>
      <c r="C2997" s="6" t="s">
        <v>5978</v>
      </c>
      <c r="D2997" s="6" t="s">
        <v>37</v>
      </c>
      <c r="E2997" s="6" t="s">
        <v>18</v>
      </c>
      <c r="F2997" s="6" t="s">
        <v>12188</v>
      </c>
      <c r="G2997" s="6" t="s">
        <v>66</v>
      </c>
      <c r="H2997" s="10">
        <f t="shared" si="231"/>
        <v>46275</v>
      </c>
      <c r="I2997" s="7">
        <f t="shared" si="232"/>
        <v>3447</v>
      </c>
      <c r="J2997" s="6" t="str">
        <f t="shared" si="233"/>
        <v>Lucknow</v>
      </c>
      <c r="K2997" s="6">
        <f>COUNTIFS(pg_transaction_cleaned!$O$2:$O$5743,A2997,pg_transaction_cleaned!$F$2:$F$5743,"CAPTURE")</f>
        <v>1</v>
      </c>
      <c r="L2997" s="7">
        <f>SUMIFS(pg_transaction_cleaned!$H$2:$H$5743,pg_transaction_cleaned!$O$2:$O$5743,A2997,pg_transaction_cleaned!$F$2:$F$5743,"CAPTURE")</f>
        <v>3447</v>
      </c>
      <c r="M2997" s="6">
        <f>COUNTIFS(pg_transaction_cleaned!$O$2:$O$5743,A2997,pg_transaction_cleaned!$F$2:$F$5743,"REFUND")</f>
        <v>1</v>
      </c>
      <c r="N2997" s="7">
        <f>SUMIFS(pg_transaction_cleaned!$H$2:$H$5743,pg_transaction_cleaned!$O$2:$O$5743,A2997,pg_transaction_cleaned!$F$2:$F$5743,"REFUND")</f>
        <v>3447</v>
      </c>
      <c r="O2997" s="6" t="str">
        <f t="shared" si="234"/>
        <v>OK</v>
      </c>
      <c r="P2997" s="8">
        <f t="shared" si="235"/>
        <v>0</v>
      </c>
    </row>
    <row r="2998" spans="1:16" x14ac:dyDescent="0.3">
      <c r="A2998" s="6" t="s">
        <v>5979</v>
      </c>
      <c r="B2998" s="6" t="s">
        <v>11970</v>
      </c>
      <c r="C2998" s="6" t="s">
        <v>5980</v>
      </c>
      <c r="D2998" s="6" t="s">
        <v>51</v>
      </c>
      <c r="E2998" s="6" t="s">
        <v>27</v>
      </c>
      <c r="F2998" s="6" t="s">
        <v>11853</v>
      </c>
      <c r="G2998" s="6" t="s">
        <v>19</v>
      </c>
      <c r="H2998" s="10">
        <f t="shared" si="231"/>
        <v>46294</v>
      </c>
      <c r="I2998" s="7">
        <f t="shared" si="232"/>
        <v>1799</v>
      </c>
      <c r="J2998" s="6" t="str">
        <f t="shared" si="233"/>
        <v>Chennai</v>
      </c>
      <c r="K2998" s="6">
        <f>COUNTIFS(pg_transaction_cleaned!$O$2:$O$5743,A2998,pg_transaction_cleaned!$F$2:$F$5743,"CAPTURE")</f>
        <v>1</v>
      </c>
      <c r="L2998" s="7">
        <f>SUMIFS(pg_transaction_cleaned!$H$2:$H$5743,pg_transaction_cleaned!$O$2:$O$5743,A2998,pg_transaction_cleaned!$F$2:$F$5743,"CAPTURE")</f>
        <v>1799</v>
      </c>
      <c r="M2998" s="6">
        <f>COUNTIFS(pg_transaction_cleaned!$O$2:$O$5743,A2998,pg_transaction_cleaned!$F$2:$F$5743,"REFUND")</f>
        <v>0</v>
      </c>
      <c r="N2998" s="7">
        <f>SUMIFS(pg_transaction_cleaned!$H$2:$H$5743,pg_transaction_cleaned!$O$2:$O$5743,A2998,pg_transaction_cleaned!$F$2:$F$5743,"REFUND")</f>
        <v>0</v>
      </c>
      <c r="O2998" s="6" t="str">
        <f t="shared" si="234"/>
        <v>OK</v>
      </c>
      <c r="P2998" s="8">
        <f t="shared" si="235"/>
        <v>0</v>
      </c>
    </row>
    <row r="2999" spans="1:16" x14ac:dyDescent="0.3">
      <c r="A2999" s="6" t="s">
        <v>5981</v>
      </c>
      <c r="B2999" s="6" t="s">
        <v>11857</v>
      </c>
      <c r="C2999" s="6" t="s">
        <v>5982</v>
      </c>
      <c r="D2999" s="6" t="s">
        <v>75</v>
      </c>
      <c r="E2999" s="6" t="s">
        <v>18</v>
      </c>
      <c r="F2999" s="6" t="s">
        <v>12023</v>
      </c>
      <c r="G2999" s="6" t="s">
        <v>19</v>
      </c>
      <c r="H2999" s="10">
        <f t="shared" si="231"/>
        <v>46287</v>
      </c>
      <c r="I2999" s="7">
        <f t="shared" si="232"/>
        <v>1498</v>
      </c>
      <c r="J2999" s="6" t="str">
        <f t="shared" si="233"/>
        <v>Mumbai</v>
      </c>
      <c r="K2999" s="6">
        <f>COUNTIFS(pg_transaction_cleaned!$O$2:$O$5743,A2999,pg_transaction_cleaned!$F$2:$F$5743,"CAPTURE")</f>
        <v>1</v>
      </c>
      <c r="L2999" s="7">
        <f>SUMIFS(pg_transaction_cleaned!$H$2:$H$5743,pg_transaction_cleaned!$O$2:$O$5743,A2999,pg_transaction_cleaned!$F$2:$F$5743,"CAPTURE")</f>
        <v>1498</v>
      </c>
      <c r="M2999" s="6">
        <f>COUNTIFS(pg_transaction_cleaned!$O$2:$O$5743,A2999,pg_transaction_cleaned!$F$2:$F$5743,"REFUND")</f>
        <v>0</v>
      </c>
      <c r="N2999" s="7">
        <f>SUMIFS(pg_transaction_cleaned!$H$2:$H$5743,pg_transaction_cleaned!$O$2:$O$5743,A2999,pg_transaction_cleaned!$F$2:$F$5743,"REFUND")</f>
        <v>0</v>
      </c>
      <c r="O2999" s="6" t="str">
        <f t="shared" si="234"/>
        <v>OK</v>
      </c>
      <c r="P2999" s="8">
        <f t="shared" si="235"/>
        <v>0</v>
      </c>
    </row>
    <row r="3000" spans="1:16" x14ac:dyDescent="0.3">
      <c r="A3000" s="6" t="s">
        <v>5983</v>
      </c>
      <c r="B3000" s="6" t="s">
        <v>11875</v>
      </c>
      <c r="C3000" s="6" t="s">
        <v>5984</v>
      </c>
      <c r="D3000" s="6" t="s">
        <v>26</v>
      </c>
      <c r="E3000" s="6" t="s">
        <v>18</v>
      </c>
      <c r="F3000" s="6" t="s">
        <v>11941</v>
      </c>
      <c r="G3000" s="6" t="s">
        <v>19</v>
      </c>
      <c r="H3000" s="10">
        <f t="shared" si="231"/>
        <v>46279</v>
      </c>
      <c r="I3000" s="7">
        <f t="shared" si="232"/>
        <v>4998</v>
      </c>
      <c r="J3000" s="6" t="str">
        <f t="shared" si="233"/>
        <v>Kolkata</v>
      </c>
      <c r="K3000" s="6">
        <f>COUNTIFS(pg_transaction_cleaned!$O$2:$O$5743,A3000,pg_transaction_cleaned!$F$2:$F$5743,"CAPTURE")</f>
        <v>1</v>
      </c>
      <c r="L3000" s="7">
        <f>SUMIFS(pg_transaction_cleaned!$H$2:$H$5743,pg_transaction_cleaned!$O$2:$O$5743,A3000,pg_transaction_cleaned!$F$2:$F$5743,"CAPTURE")</f>
        <v>4998</v>
      </c>
      <c r="M3000" s="6">
        <f>COUNTIFS(pg_transaction_cleaned!$O$2:$O$5743,A3000,pg_transaction_cleaned!$F$2:$F$5743,"REFUND")</f>
        <v>0</v>
      </c>
      <c r="N3000" s="7">
        <f>SUMIFS(pg_transaction_cleaned!$H$2:$H$5743,pg_transaction_cleaned!$O$2:$O$5743,A3000,pg_transaction_cleaned!$F$2:$F$5743,"REFUND")</f>
        <v>0</v>
      </c>
      <c r="O3000" s="6" t="str">
        <f t="shared" si="234"/>
        <v>OK</v>
      </c>
      <c r="P3000" s="8">
        <f t="shared" si="235"/>
        <v>0</v>
      </c>
    </row>
    <row r="3001" spans="1:16" x14ac:dyDescent="0.3">
      <c r="A3001" s="6" t="s">
        <v>5985</v>
      </c>
      <c r="B3001" s="6" t="s">
        <v>11895</v>
      </c>
      <c r="C3001" s="6" t="s">
        <v>5986</v>
      </c>
      <c r="D3001" s="6" t="s">
        <v>42</v>
      </c>
      <c r="E3001" s="6" t="s">
        <v>27</v>
      </c>
      <c r="F3001" s="6" t="s">
        <v>11880</v>
      </c>
      <c r="G3001" s="6" t="s">
        <v>19</v>
      </c>
      <c r="H3001" s="10">
        <f t="shared" si="231"/>
        <v>46295</v>
      </c>
      <c r="I3001" s="7">
        <f t="shared" si="232"/>
        <v>648</v>
      </c>
      <c r="J3001" s="6" t="str">
        <f t="shared" si="233"/>
        <v>Hyderabad</v>
      </c>
      <c r="K3001" s="6">
        <f>COUNTIFS(pg_transaction_cleaned!$O$2:$O$5743,A3001,pg_transaction_cleaned!$F$2:$F$5743,"CAPTURE")</f>
        <v>1</v>
      </c>
      <c r="L3001" s="7">
        <f>SUMIFS(pg_transaction_cleaned!$H$2:$H$5743,pg_transaction_cleaned!$O$2:$O$5743,A3001,pg_transaction_cleaned!$F$2:$F$5743,"CAPTURE")</f>
        <v>648</v>
      </c>
      <c r="M3001" s="6">
        <f>COUNTIFS(pg_transaction_cleaned!$O$2:$O$5743,A3001,pg_transaction_cleaned!$F$2:$F$5743,"REFUND")</f>
        <v>0</v>
      </c>
      <c r="N3001" s="7">
        <f>SUMIFS(pg_transaction_cleaned!$H$2:$H$5743,pg_transaction_cleaned!$O$2:$O$5743,A3001,pg_transaction_cleaned!$F$2:$F$5743,"REFUND")</f>
        <v>0</v>
      </c>
      <c r="O3001" s="6" t="str">
        <f t="shared" si="234"/>
        <v>OK</v>
      </c>
      <c r="P3001" s="8">
        <f t="shared" si="235"/>
        <v>0</v>
      </c>
    </row>
    <row r="3002" spans="1:16" x14ac:dyDescent="0.3">
      <c r="A3002" s="6" t="s">
        <v>5987</v>
      </c>
      <c r="B3002" s="6" t="s">
        <v>11877</v>
      </c>
      <c r="C3002" s="6" t="s">
        <v>5988</v>
      </c>
      <c r="D3002" s="6" t="s">
        <v>23</v>
      </c>
      <c r="E3002" s="6" t="s">
        <v>27</v>
      </c>
      <c r="F3002" s="6" t="s">
        <v>12038</v>
      </c>
      <c r="G3002" s="6" t="s">
        <v>19</v>
      </c>
      <c r="H3002" s="10">
        <f t="shared" si="231"/>
        <v>46267</v>
      </c>
      <c r="I3002" s="7">
        <f t="shared" si="232"/>
        <v>3897</v>
      </c>
      <c r="J3002" s="6" t="str">
        <f t="shared" si="233"/>
        <v>Bengaluru</v>
      </c>
      <c r="K3002" s="6">
        <f>COUNTIFS(pg_transaction_cleaned!$O$2:$O$5743,A3002,pg_transaction_cleaned!$F$2:$F$5743,"CAPTURE")</f>
        <v>1</v>
      </c>
      <c r="L3002" s="7">
        <f>SUMIFS(pg_transaction_cleaned!$H$2:$H$5743,pg_transaction_cleaned!$O$2:$O$5743,A3002,pg_transaction_cleaned!$F$2:$F$5743,"CAPTURE")</f>
        <v>3897</v>
      </c>
      <c r="M3002" s="6">
        <f>COUNTIFS(pg_transaction_cleaned!$O$2:$O$5743,A3002,pg_transaction_cleaned!$F$2:$F$5743,"REFUND")</f>
        <v>0</v>
      </c>
      <c r="N3002" s="7">
        <f>SUMIFS(pg_transaction_cleaned!$H$2:$H$5743,pg_transaction_cleaned!$O$2:$O$5743,A3002,pg_transaction_cleaned!$F$2:$F$5743,"REFUND")</f>
        <v>0</v>
      </c>
      <c r="O3002" s="6" t="str">
        <f t="shared" si="234"/>
        <v>OK</v>
      </c>
      <c r="P3002" s="8">
        <f t="shared" si="235"/>
        <v>0</v>
      </c>
    </row>
    <row r="3003" spans="1:16" x14ac:dyDescent="0.3">
      <c r="A3003" s="6" t="s">
        <v>5989</v>
      </c>
      <c r="B3003" s="6" t="s">
        <v>12050</v>
      </c>
      <c r="C3003" s="6" t="s">
        <v>5990</v>
      </c>
      <c r="D3003" s="6" t="s">
        <v>23</v>
      </c>
      <c r="E3003" s="6" t="s">
        <v>54</v>
      </c>
      <c r="F3003" s="6" t="s">
        <v>11929</v>
      </c>
      <c r="G3003" s="6" t="s">
        <v>19</v>
      </c>
      <c r="H3003" s="10">
        <f t="shared" si="231"/>
        <v>46284</v>
      </c>
      <c r="I3003" s="7">
        <f t="shared" si="232"/>
        <v>799</v>
      </c>
      <c r="J3003" s="6" t="str">
        <f t="shared" si="233"/>
        <v>Bengaluru</v>
      </c>
      <c r="K3003" s="6">
        <f>COUNTIFS(pg_transaction_cleaned!$O$2:$O$5743,A3003,pg_transaction_cleaned!$F$2:$F$5743,"CAPTURE")</f>
        <v>1</v>
      </c>
      <c r="L3003" s="7">
        <f>SUMIFS(pg_transaction_cleaned!$H$2:$H$5743,pg_transaction_cleaned!$O$2:$O$5743,A3003,pg_transaction_cleaned!$F$2:$F$5743,"CAPTURE")</f>
        <v>799</v>
      </c>
      <c r="M3003" s="6">
        <f>COUNTIFS(pg_transaction_cleaned!$O$2:$O$5743,A3003,pg_transaction_cleaned!$F$2:$F$5743,"REFUND")</f>
        <v>0</v>
      </c>
      <c r="N3003" s="7">
        <f>SUMIFS(pg_transaction_cleaned!$H$2:$H$5743,pg_transaction_cleaned!$O$2:$O$5743,A3003,pg_transaction_cleaned!$F$2:$F$5743,"REFUND")</f>
        <v>0</v>
      </c>
      <c r="O3003" s="6" t="str">
        <f t="shared" si="234"/>
        <v>OK</v>
      </c>
      <c r="P3003" s="8">
        <f t="shared" si="235"/>
        <v>0</v>
      </c>
    </row>
    <row r="3004" spans="1:16" x14ac:dyDescent="0.3">
      <c r="A3004" s="6" t="s">
        <v>5991</v>
      </c>
      <c r="B3004" s="6" t="s">
        <v>11928</v>
      </c>
      <c r="C3004" s="6" t="s">
        <v>5992</v>
      </c>
      <c r="D3004" s="6" t="s">
        <v>51</v>
      </c>
      <c r="E3004" s="6" t="s">
        <v>18</v>
      </c>
      <c r="F3004" s="6" t="s">
        <v>11839</v>
      </c>
      <c r="G3004" s="6" t="s">
        <v>19</v>
      </c>
      <c r="H3004" s="10">
        <f t="shared" si="231"/>
        <v>46266</v>
      </c>
      <c r="I3004" s="7">
        <f t="shared" si="232"/>
        <v>1299</v>
      </c>
      <c r="J3004" s="6" t="str">
        <f t="shared" si="233"/>
        <v>Chennai</v>
      </c>
      <c r="K3004" s="6">
        <f>COUNTIFS(pg_transaction_cleaned!$O$2:$O$5743,A3004,pg_transaction_cleaned!$F$2:$F$5743,"CAPTURE")</f>
        <v>1</v>
      </c>
      <c r="L3004" s="7">
        <f>SUMIFS(pg_transaction_cleaned!$H$2:$H$5743,pg_transaction_cleaned!$O$2:$O$5743,A3004,pg_transaction_cleaned!$F$2:$F$5743,"CAPTURE")</f>
        <v>1299</v>
      </c>
      <c r="M3004" s="6">
        <f>COUNTIFS(pg_transaction_cleaned!$O$2:$O$5743,A3004,pg_transaction_cleaned!$F$2:$F$5743,"REFUND")</f>
        <v>0</v>
      </c>
      <c r="N3004" s="7">
        <f>SUMIFS(pg_transaction_cleaned!$H$2:$H$5743,pg_transaction_cleaned!$O$2:$O$5743,A3004,pg_transaction_cleaned!$F$2:$F$5743,"REFUND")</f>
        <v>0</v>
      </c>
      <c r="O3004" s="6" t="str">
        <f t="shared" si="234"/>
        <v>OK</v>
      </c>
      <c r="P3004" s="8">
        <f t="shared" si="235"/>
        <v>0</v>
      </c>
    </row>
    <row r="3005" spans="1:16" x14ac:dyDescent="0.3">
      <c r="A3005" s="6" t="s">
        <v>5993</v>
      </c>
      <c r="B3005" s="6" t="s">
        <v>11909</v>
      </c>
      <c r="C3005" s="6" t="s">
        <v>5994</v>
      </c>
      <c r="D3005" s="6" t="s">
        <v>17</v>
      </c>
      <c r="E3005" s="6" t="s">
        <v>18</v>
      </c>
      <c r="F3005" s="6" t="s">
        <v>11869</v>
      </c>
      <c r="G3005" s="6" t="s">
        <v>19</v>
      </c>
      <c r="H3005" s="10">
        <f t="shared" si="231"/>
        <v>46276</v>
      </c>
      <c r="I3005" s="7">
        <f t="shared" si="232"/>
        <v>599</v>
      </c>
      <c r="J3005" s="6" t="str">
        <f t="shared" si="233"/>
        <v>Pune</v>
      </c>
      <c r="K3005" s="6">
        <f>COUNTIFS(pg_transaction_cleaned!$O$2:$O$5743,A3005,pg_transaction_cleaned!$F$2:$F$5743,"CAPTURE")</f>
        <v>1</v>
      </c>
      <c r="L3005" s="7">
        <f>SUMIFS(pg_transaction_cleaned!$H$2:$H$5743,pg_transaction_cleaned!$O$2:$O$5743,A3005,pg_transaction_cleaned!$F$2:$F$5743,"CAPTURE")</f>
        <v>599</v>
      </c>
      <c r="M3005" s="6">
        <f>COUNTIFS(pg_transaction_cleaned!$O$2:$O$5743,A3005,pg_transaction_cleaned!$F$2:$F$5743,"REFUND")</f>
        <v>0</v>
      </c>
      <c r="N3005" s="7">
        <f>SUMIFS(pg_transaction_cleaned!$H$2:$H$5743,pg_transaction_cleaned!$O$2:$O$5743,A3005,pg_transaction_cleaned!$F$2:$F$5743,"REFUND")</f>
        <v>0</v>
      </c>
      <c r="O3005" s="6" t="str">
        <f t="shared" si="234"/>
        <v>OK</v>
      </c>
      <c r="P3005" s="8">
        <f t="shared" si="235"/>
        <v>0</v>
      </c>
    </row>
    <row r="3006" spans="1:16" x14ac:dyDescent="0.3">
      <c r="A3006" s="6" t="s">
        <v>5995</v>
      </c>
      <c r="B3006" s="6" t="s">
        <v>11920</v>
      </c>
      <c r="C3006" s="6" t="s">
        <v>5996</v>
      </c>
      <c r="D3006" s="6"/>
      <c r="E3006" s="6" t="s">
        <v>18</v>
      </c>
      <c r="F3006" s="6" t="s">
        <v>11839</v>
      </c>
      <c r="G3006" s="6" t="s">
        <v>19</v>
      </c>
      <c r="H3006" s="10">
        <f t="shared" si="231"/>
        <v>46281</v>
      </c>
      <c r="I3006" s="7">
        <f t="shared" si="232"/>
        <v>1299</v>
      </c>
      <c r="J3006" s="6" t="str">
        <f t="shared" si="233"/>
        <v>Unknown</v>
      </c>
      <c r="K3006" s="6">
        <f>COUNTIFS(pg_transaction_cleaned!$O$2:$O$5743,A3006,pg_transaction_cleaned!$F$2:$F$5743,"CAPTURE")</f>
        <v>1</v>
      </c>
      <c r="L3006" s="7">
        <f>SUMIFS(pg_transaction_cleaned!$H$2:$H$5743,pg_transaction_cleaned!$O$2:$O$5743,A3006,pg_transaction_cleaned!$F$2:$F$5743,"CAPTURE")</f>
        <v>1299</v>
      </c>
      <c r="M3006" s="6">
        <f>COUNTIFS(pg_transaction_cleaned!$O$2:$O$5743,A3006,pg_transaction_cleaned!$F$2:$F$5743,"REFUND")</f>
        <v>0</v>
      </c>
      <c r="N3006" s="7">
        <f>SUMIFS(pg_transaction_cleaned!$H$2:$H$5743,pg_transaction_cleaned!$O$2:$O$5743,A3006,pg_transaction_cleaned!$F$2:$F$5743,"REFUND")</f>
        <v>0</v>
      </c>
      <c r="O3006" s="6" t="str">
        <f t="shared" si="234"/>
        <v>OK</v>
      </c>
      <c r="P3006" s="8">
        <f t="shared" si="235"/>
        <v>0</v>
      </c>
    </row>
    <row r="3007" spans="1:16" x14ac:dyDescent="0.3">
      <c r="A3007" s="6" t="s">
        <v>5997</v>
      </c>
      <c r="B3007" s="6" t="s">
        <v>11908</v>
      </c>
      <c r="C3007" s="6" t="s">
        <v>5998</v>
      </c>
      <c r="D3007" s="6" t="s">
        <v>61</v>
      </c>
      <c r="E3007" s="6" t="s">
        <v>18</v>
      </c>
      <c r="F3007" s="6" t="s">
        <v>11863</v>
      </c>
      <c r="G3007" s="6" t="s">
        <v>19</v>
      </c>
      <c r="H3007" s="10">
        <f t="shared" si="231"/>
        <v>46275</v>
      </c>
      <c r="I3007" s="7">
        <f t="shared" si="232"/>
        <v>1499</v>
      </c>
      <c r="J3007" s="6" t="str">
        <f t="shared" si="233"/>
        <v>Delhi</v>
      </c>
      <c r="K3007" s="6">
        <f>COUNTIFS(pg_transaction_cleaned!$O$2:$O$5743,A3007,pg_transaction_cleaned!$F$2:$F$5743,"CAPTURE")</f>
        <v>1</v>
      </c>
      <c r="L3007" s="7">
        <f>SUMIFS(pg_transaction_cleaned!$H$2:$H$5743,pg_transaction_cleaned!$O$2:$O$5743,A3007,pg_transaction_cleaned!$F$2:$F$5743,"CAPTURE")</f>
        <v>1499</v>
      </c>
      <c r="M3007" s="6">
        <f>COUNTIFS(pg_transaction_cleaned!$O$2:$O$5743,A3007,pg_transaction_cleaned!$F$2:$F$5743,"REFUND")</f>
        <v>0</v>
      </c>
      <c r="N3007" s="7">
        <f>SUMIFS(pg_transaction_cleaned!$H$2:$H$5743,pg_transaction_cleaned!$O$2:$O$5743,A3007,pg_transaction_cleaned!$F$2:$F$5743,"REFUND")</f>
        <v>0</v>
      </c>
      <c r="O3007" s="6" t="str">
        <f t="shared" si="234"/>
        <v>OK</v>
      </c>
      <c r="P3007" s="8">
        <f t="shared" si="235"/>
        <v>0</v>
      </c>
    </row>
    <row r="3008" spans="1:16" x14ac:dyDescent="0.3">
      <c r="A3008" s="6" t="s">
        <v>5999</v>
      </c>
      <c r="B3008" s="6" t="s">
        <v>11963</v>
      </c>
      <c r="C3008" s="6" t="s">
        <v>6000</v>
      </c>
      <c r="D3008" s="6" t="s">
        <v>51</v>
      </c>
      <c r="E3008" s="6" t="s">
        <v>27</v>
      </c>
      <c r="F3008" s="6" t="s">
        <v>11964</v>
      </c>
      <c r="G3008" s="6" t="s">
        <v>19</v>
      </c>
      <c r="H3008" s="10">
        <f t="shared" si="231"/>
        <v>46287</v>
      </c>
      <c r="I3008" s="7">
        <f t="shared" si="232"/>
        <v>8498</v>
      </c>
      <c r="J3008" s="6" t="str">
        <f t="shared" si="233"/>
        <v>Chennai</v>
      </c>
      <c r="K3008" s="6">
        <f>COUNTIFS(pg_transaction_cleaned!$O$2:$O$5743,A3008,pg_transaction_cleaned!$F$2:$F$5743,"CAPTURE")</f>
        <v>1</v>
      </c>
      <c r="L3008" s="7">
        <f>SUMIFS(pg_transaction_cleaned!$H$2:$H$5743,pg_transaction_cleaned!$O$2:$O$5743,A3008,pg_transaction_cleaned!$F$2:$F$5743,"CAPTURE")</f>
        <v>8498</v>
      </c>
      <c r="M3008" s="6">
        <f>COUNTIFS(pg_transaction_cleaned!$O$2:$O$5743,A3008,pg_transaction_cleaned!$F$2:$F$5743,"REFUND")</f>
        <v>0</v>
      </c>
      <c r="N3008" s="7">
        <f>SUMIFS(pg_transaction_cleaned!$H$2:$H$5743,pg_transaction_cleaned!$O$2:$O$5743,A3008,pg_transaction_cleaned!$F$2:$F$5743,"REFUND")</f>
        <v>0</v>
      </c>
      <c r="O3008" s="6" t="str">
        <f t="shared" si="234"/>
        <v>OK</v>
      </c>
      <c r="P3008" s="8">
        <f t="shared" si="235"/>
        <v>0</v>
      </c>
    </row>
    <row r="3009" spans="1:16" x14ac:dyDescent="0.3">
      <c r="A3009" s="6" t="s">
        <v>6001</v>
      </c>
      <c r="B3009" s="6" t="s">
        <v>11907</v>
      </c>
      <c r="C3009" s="6" t="s">
        <v>3939</v>
      </c>
      <c r="D3009" s="6" t="s">
        <v>75</v>
      </c>
      <c r="E3009" s="6" t="s">
        <v>27</v>
      </c>
      <c r="F3009" s="6" t="s">
        <v>11843</v>
      </c>
      <c r="G3009" s="6" t="s">
        <v>19</v>
      </c>
      <c r="H3009" s="10">
        <f t="shared" si="231"/>
        <v>46293</v>
      </c>
      <c r="I3009" s="7">
        <f t="shared" si="232"/>
        <v>349</v>
      </c>
      <c r="J3009" s="6" t="str">
        <f t="shared" si="233"/>
        <v>Mumbai</v>
      </c>
      <c r="K3009" s="6">
        <f>COUNTIFS(pg_transaction_cleaned!$O$2:$O$5743,A3009,pg_transaction_cleaned!$F$2:$F$5743,"CAPTURE")</f>
        <v>1</v>
      </c>
      <c r="L3009" s="7">
        <f>SUMIFS(pg_transaction_cleaned!$H$2:$H$5743,pg_transaction_cleaned!$O$2:$O$5743,A3009,pg_transaction_cleaned!$F$2:$F$5743,"CAPTURE")</f>
        <v>349</v>
      </c>
      <c r="M3009" s="6">
        <f>COUNTIFS(pg_transaction_cleaned!$O$2:$O$5743,A3009,pg_transaction_cleaned!$F$2:$F$5743,"REFUND")</f>
        <v>0</v>
      </c>
      <c r="N3009" s="7">
        <f>SUMIFS(pg_transaction_cleaned!$H$2:$H$5743,pg_transaction_cleaned!$O$2:$O$5743,A3009,pg_transaction_cleaned!$F$2:$F$5743,"REFUND")</f>
        <v>0</v>
      </c>
      <c r="O3009" s="6" t="str">
        <f t="shared" si="234"/>
        <v>OK</v>
      </c>
      <c r="P3009" s="8">
        <f t="shared" si="235"/>
        <v>0</v>
      </c>
    </row>
    <row r="3010" spans="1:16" x14ac:dyDescent="0.3">
      <c r="A3010" s="6" t="s">
        <v>6002</v>
      </c>
      <c r="B3010" s="6" t="s">
        <v>11826</v>
      </c>
      <c r="C3010" s="6" t="s">
        <v>6003</v>
      </c>
      <c r="D3010" s="6" t="s">
        <v>48</v>
      </c>
      <c r="E3010" s="6" t="s">
        <v>18</v>
      </c>
      <c r="F3010" s="6" t="s">
        <v>12076</v>
      </c>
      <c r="G3010" s="6" t="s">
        <v>19</v>
      </c>
      <c r="H3010" s="10">
        <f t="shared" ref="H3010:H3073" si="236">IF(MID(B3010,5,1)="-",DATE(LEFT(B3010,4),MID(B3010,6,2),RIGHT(B3010,2)),DATE(RIGHT(B3010,4),MID(B3010,4,2),LEFT(B3010,2)))</f>
        <v>46286</v>
      </c>
      <c r="I3010" s="7">
        <f t="shared" ref="I3010:I3073" si="237">VALUE(SUBSTITUTE(F3010,",",""))</f>
        <v>10998</v>
      </c>
      <c r="J3010" s="6" t="str">
        <f t="shared" ref="J3010:J3073" si="238">IF(TRIM(D3010)="","Unknown",TRIM(D3010))</f>
        <v>Jaipur</v>
      </c>
      <c r="K3010" s="6">
        <f>COUNTIFS(pg_transaction_cleaned!$O$2:$O$5743,A3010,pg_transaction_cleaned!$F$2:$F$5743,"CAPTURE")</f>
        <v>1</v>
      </c>
      <c r="L3010" s="7">
        <f>SUMIFS(pg_transaction_cleaned!$H$2:$H$5743,pg_transaction_cleaned!$O$2:$O$5743,A3010,pg_transaction_cleaned!$F$2:$F$5743,"CAPTURE")</f>
        <v>10998</v>
      </c>
      <c r="M3010" s="6">
        <f>COUNTIFS(pg_transaction_cleaned!$O$2:$O$5743,A3010,pg_transaction_cleaned!$F$2:$F$5743,"REFUND")</f>
        <v>0</v>
      </c>
      <c r="N3010" s="7">
        <f>SUMIFS(pg_transaction_cleaned!$H$2:$H$5743,pg_transaction_cleaned!$O$2:$O$5743,A3010,pg_transaction_cleaned!$F$2:$F$5743,"REFUND")</f>
        <v>0</v>
      </c>
      <c r="O3010" s="6" t="str">
        <f t="shared" si="234"/>
        <v>OK</v>
      </c>
      <c r="P3010" s="8">
        <f t="shared" si="235"/>
        <v>0</v>
      </c>
    </row>
    <row r="3011" spans="1:16" x14ac:dyDescent="0.3">
      <c r="A3011" s="6" t="s">
        <v>6004</v>
      </c>
      <c r="B3011" s="6" t="s">
        <v>11838</v>
      </c>
      <c r="C3011" s="6" t="s">
        <v>6005</v>
      </c>
      <c r="D3011" s="6" t="s">
        <v>17</v>
      </c>
      <c r="E3011" s="6" t="s">
        <v>18</v>
      </c>
      <c r="F3011" s="6" t="s">
        <v>11856</v>
      </c>
      <c r="G3011" s="6" t="s">
        <v>19</v>
      </c>
      <c r="H3011" s="10">
        <f t="shared" si="236"/>
        <v>46283</v>
      </c>
      <c r="I3011" s="7">
        <f t="shared" si="237"/>
        <v>2598</v>
      </c>
      <c r="J3011" s="6" t="str">
        <f t="shared" si="238"/>
        <v>Pune</v>
      </c>
      <c r="K3011" s="6">
        <f>COUNTIFS(pg_transaction_cleaned!$O$2:$O$5743,A3011,pg_transaction_cleaned!$F$2:$F$5743,"CAPTURE")</f>
        <v>1</v>
      </c>
      <c r="L3011" s="7">
        <f>SUMIFS(pg_transaction_cleaned!$H$2:$H$5743,pg_transaction_cleaned!$O$2:$O$5743,A3011,pg_transaction_cleaned!$F$2:$F$5743,"CAPTURE")</f>
        <v>2598</v>
      </c>
      <c r="M3011" s="6">
        <f>COUNTIFS(pg_transaction_cleaned!$O$2:$O$5743,A3011,pg_transaction_cleaned!$F$2:$F$5743,"REFUND")</f>
        <v>0</v>
      </c>
      <c r="N3011" s="7">
        <f>SUMIFS(pg_transaction_cleaned!$H$2:$H$5743,pg_transaction_cleaned!$O$2:$O$5743,A3011,pg_transaction_cleaned!$F$2:$F$5743,"REFUND")</f>
        <v>0</v>
      </c>
      <c r="O3011" s="6" t="str">
        <f t="shared" ref="O3011:O3074" si="239">IF(AND(G3011="Paid",K3011=0),"Paid, no payment",IF(AND(OR(G3011="Failed",G3011="Cancelled"),K3011&gt;0),"Payment on failed/cancelled",IF(K3011&gt;1,"Duplicate charge",IF(AND(K3011=1,ROUND(L3011-I3011,2)&lt;&gt;0),"Amount difference",IF(AND(G3011="Refunded",M3011=0),"Refunded, no refund",IF(AND(G3011&lt;&gt;"Refunded",M3011&gt;0),"Refund, order not Refunded",IF(AND(M3011&gt;0,ROUND(N3011-I3011,2)&lt;&gt;0),"Refund amount differs","OK")))))))</f>
        <v>OK</v>
      </c>
      <c r="P3011" s="8">
        <f t="shared" ref="P3011:P3074" si="240">IF(O3011="OK",0,IF(O3011="Paid, no payment",I3011,IF(O3011="Payment on failed/cancelled",L3011,IF(OR(O3011="Duplicate charge",O3011="Amount difference"),L3011-I3011,IF(O3011="Refunded, no refund",I3011,N3011)))))</f>
        <v>0</v>
      </c>
    </row>
    <row r="3012" spans="1:16" x14ac:dyDescent="0.3">
      <c r="A3012" s="6" t="s">
        <v>6006</v>
      </c>
      <c r="B3012" s="6" t="s">
        <v>11891</v>
      </c>
      <c r="C3012" s="6" t="s">
        <v>6007</v>
      </c>
      <c r="D3012" s="6" t="s">
        <v>42</v>
      </c>
      <c r="E3012" s="6" t="s">
        <v>27</v>
      </c>
      <c r="F3012" s="6" t="s">
        <v>11831</v>
      </c>
      <c r="G3012" s="6" t="s">
        <v>19</v>
      </c>
      <c r="H3012" s="10">
        <f t="shared" si="236"/>
        <v>46278</v>
      </c>
      <c r="I3012" s="7">
        <f t="shared" si="237"/>
        <v>2098</v>
      </c>
      <c r="J3012" s="6" t="str">
        <f t="shared" si="238"/>
        <v>Hyderabad</v>
      </c>
      <c r="K3012" s="6">
        <f>COUNTIFS(pg_transaction_cleaned!$O$2:$O$5743,A3012,pg_transaction_cleaned!$F$2:$F$5743,"CAPTURE")</f>
        <v>1</v>
      </c>
      <c r="L3012" s="7">
        <f>SUMIFS(pg_transaction_cleaned!$H$2:$H$5743,pg_transaction_cleaned!$O$2:$O$5743,A3012,pg_transaction_cleaned!$F$2:$F$5743,"CAPTURE")</f>
        <v>2098</v>
      </c>
      <c r="M3012" s="6">
        <f>COUNTIFS(pg_transaction_cleaned!$O$2:$O$5743,A3012,pg_transaction_cleaned!$F$2:$F$5743,"REFUND")</f>
        <v>0</v>
      </c>
      <c r="N3012" s="7">
        <f>SUMIFS(pg_transaction_cleaned!$H$2:$H$5743,pg_transaction_cleaned!$O$2:$O$5743,A3012,pg_transaction_cleaned!$F$2:$F$5743,"REFUND")</f>
        <v>0</v>
      </c>
      <c r="O3012" s="6" t="str">
        <f t="shared" si="239"/>
        <v>OK</v>
      </c>
      <c r="P3012" s="8">
        <f t="shared" si="240"/>
        <v>0</v>
      </c>
    </row>
    <row r="3013" spans="1:16" x14ac:dyDescent="0.3">
      <c r="A3013" s="6" t="s">
        <v>6008</v>
      </c>
      <c r="B3013" s="6" t="s">
        <v>11970</v>
      </c>
      <c r="C3013" s="6" t="s">
        <v>6009</v>
      </c>
      <c r="D3013" s="6" t="s">
        <v>48</v>
      </c>
      <c r="E3013" s="6" t="s">
        <v>54</v>
      </c>
      <c r="F3013" s="6" t="s">
        <v>12158</v>
      </c>
      <c r="G3013" s="6" t="s">
        <v>19</v>
      </c>
      <c r="H3013" s="10">
        <f t="shared" si="236"/>
        <v>46294</v>
      </c>
      <c r="I3013" s="7">
        <f t="shared" si="237"/>
        <v>3497</v>
      </c>
      <c r="J3013" s="6" t="str">
        <f t="shared" si="238"/>
        <v>Jaipur</v>
      </c>
      <c r="K3013" s="6">
        <f>COUNTIFS(pg_transaction_cleaned!$O$2:$O$5743,A3013,pg_transaction_cleaned!$F$2:$F$5743,"CAPTURE")</f>
        <v>1</v>
      </c>
      <c r="L3013" s="7">
        <f>SUMIFS(pg_transaction_cleaned!$H$2:$H$5743,pg_transaction_cleaned!$O$2:$O$5743,A3013,pg_transaction_cleaned!$F$2:$F$5743,"CAPTURE")</f>
        <v>3497</v>
      </c>
      <c r="M3013" s="6">
        <f>COUNTIFS(pg_transaction_cleaned!$O$2:$O$5743,A3013,pg_transaction_cleaned!$F$2:$F$5743,"REFUND")</f>
        <v>0</v>
      </c>
      <c r="N3013" s="7">
        <f>SUMIFS(pg_transaction_cleaned!$H$2:$H$5743,pg_transaction_cleaned!$O$2:$O$5743,A3013,pg_transaction_cleaned!$F$2:$F$5743,"REFUND")</f>
        <v>0</v>
      </c>
      <c r="O3013" s="6" t="str">
        <f t="shared" si="239"/>
        <v>OK</v>
      </c>
      <c r="P3013" s="8">
        <f t="shared" si="240"/>
        <v>0</v>
      </c>
    </row>
    <row r="3014" spans="1:16" x14ac:dyDescent="0.3">
      <c r="A3014" s="6" t="s">
        <v>6010</v>
      </c>
      <c r="B3014" s="6" t="s">
        <v>11844</v>
      </c>
      <c r="C3014" s="6" t="s">
        <v>6011</v>
      </c>
      <c r="D3014" s="6" t="s">
        <v>37</v>
      </c>
      <c r="E3014" s="6" t="s">
        <v>18</v>
      </c>
      <c r="F3014" s="6" t="s">
        <v>11861</v>
      </c>
      <c r="G3014" s="6" t="s">
        <v>19</v>
      </c>
      <c r="H3014" s="10">
        <f t="shared" si="236"/>
        <v>46280</v>
      </c>
      <c r="I3014" s="7">
        <f t="shared" si="237"/>
        <v>7999</v>
      </c>
      <c r="J3014" s="6" t="str">
        <f t="shared" si="238"/>
        <v>Lucknow</v>
      </c>
      <c r="K3014" s="6">
        <f>COUNTIFS(pg_transaction_cleaned!$O$2:$O$5743,A3014,pg_transaction_cleaned!$F$2:$F$5743,"CAPTURE")</f>
        <v>1</v>
      </c>
      <c r="L3014" s="7">
        <f>SUMIFS(pg_transaction_cleaned!$H$2:$H$5743,pg_transaction_cleaned!$O$2:$O$5743,A3014,pg_transaction_cleaned!$F$2:$F$5743,"CAPTURE")</f>
        <v>7999</v>
      </c>
      <c r="M3014" s="6">
        <f>COUNTIFS(pg_transaction_cleaned!$O$2:$O$5743,A3014,pg_transaction_cleaned!$F$2:$F$5743,"REFUND")</f>
        <v>0</v>
      </c>
      <c r="N3014" s="7">
        <f>SUMIFS(pg_transaction_cleaned!$H$2:$H$5743,pg_transaction_cleaned!$O$2:$O$5743,A3014,pg_transaction_cleaned!$F$2:$F$5743,"REFUND")</f>
        <v>0</v>
      </c>
      <c r="O3014" s="6" t="str">
        <f t="shared" si="239"/>
        <v>OK</v>
      </c>
      <c r="P3014" s="8">
        <f t="shared" si="240"/>
        <v>0</v>
      </c>
    </row>
    <row r="3015" spans="1:16" x14ac:dyDescent="0.3">
      <c r="A3015" s="6" t="s">
        <v>6012</v>
      </c>
      <c r="B3015" s="6" t="s">
        <v>11945</v>
      </c>
      <c r="C3015" s="6" t="s">
        <v>6013</v>
      </c>
      <c r="D3015" s="6" t="s">
        <v>23</v>
      </c>
      <c r="E3015" s="6" t="s">
        <v>18</v>
      </c>
      <c r="F3015" s="6" t="s">
        <v>11874</v>
      </c>
      <c r="G3015" s="6" t="s">
        <v>19</v>
      </c>
      <c r="H3015" s="10">
        <f t="shared" si="236"/>
        <v>46289</v>
      </c>
      <c r="I3015" s="7">
        <f t="shared" si="237"/>
        <v>6298</v>
      </c>
      <c r="J3015" s="6" t="str">
        <f t="shared" si="238"/>
        <v>Bengaluru</v>
      </c>
      <c r="K3015" s="6">
        <f>COUNTIFS(pg_transaction_cleaned!$O$2:$O$5743,A3015,pg_transaction_cleaned!$F$2:$F$5743,"CAPTURE")</f>
        <v>1</v>
      </c>
      <c r="L3015" s="7">
        <f>SUMIFS(pg_transaction_cleaned!$H$2:$H$5743,pg_transaction_cleaned!$O$2:$O$5743,A3015,pg_transaction_cleaned!$F$2:$F$5743,"CAPTURE")</f>
        <v>6298</v>
      </c>
      <c r="M3015" s="6">
        <f>COUNTIFS(pg_transaction_cleaned!$O$2:$O$5743,A3015,pg_transaction_cleaned!$F$2:$F$5743,"REFUND")</f>
        <v>0</v>
      </c>
      <c r="N3015" s="7">
        <f>SUMIFS(pg_transaction_cleaned!$H$2:$H$5743,pg_transaction_cleaned!$O$2:$O$5743,A3015,pg_transaction_cleaned!$F$2:$F$5743,"REFUND")</f>
        <v>0</v>
      </c>
      <c r="O3015" s="6" t="str">
        <f t="shared" si="239"/>
        <v>OK</v>
      </c>
      <c r="P3015" s="8">
        <f t="shared" si="240"/>
        <v>0</v>
      </c>
    </row>
    <row r="3016" spans="1:16" x14ac:dyDescent="0.3">
      <c r="A3016" s="6" t="s">
        <v>6014</v>
      </c>
      <c r="B3016" s="6" t="s">
        <v>11884</v>
      </c>
      <c r="C3016" s="6" t="s">
        <v>6015</v>
      </c>
      <c r="D3016" s="6" t="s">
        <v>51</v>
      </c>
      <c r="E3016" s="6" t="s">
        <v>27</v>
      </c>
      <c r="F3016" s="6" t="s">
        <v>12179</v>
      </c>
      <c r="G3016" s="6" t="s">
        <v>19</v>
      </c>
      <c r="H3016" s="10">
        <f t="shared" si="236"/>
        <v>46279</v>
      </c>
      <c r="I3016" s="7">
        <f t="shared" si="237"/>
        <v>10497</v>
      </c>
      <c r="J3016" s="6" t="str">
        <f t="shared" si="238"/>
        <v>Chennai</v>
      </c>
      <c r="K3016" s="6">
        <f>COUNTIFS(pg_transaction_cleaned!$O$2:$O$5743,A3016,pg_transaction_cleaned!$F$2:$F$5743,"CAPTURE")</f>
        <v>1</v>
      </c>
      <c r="L3016" s="7">
        <f>SUMIFS(pg_transaction_cleaned!$H$2:$H$5743,pg_transaction_cleaned!$O$2:$O$5743,A3016,pg_transaction_cleaned!$F$2:$F$5743,"CAPTURE")</f>
        <v>10497</v>
      </c>
      <c r="M3016" s="6">
        <f>COUNTIFS(pg_transaction_cleaned!$O$2:$O$5743,A3016,pg_transaction_cleaned!$F$2:$F$5743,"REFUND")</f>
        <v>0</v>
      </c>
      <c r="N3016" s="7">
        <f>SUMIFS(pg_transaction_cleaned!$H$2:$H$5743,pg_transaction_cleaned!$O$2:$O$5743,A3016,pg_transaction_cleaned!$F$2:$F$5743,"REFUND")</f>
        <v>0</v>
      </c>
      <c r="O3016" s="6" t="str">
        <f t="shared" si="239"/>
        <v>OK</v>
      </c>
      <c r="P3016" s="8">
        <f t="shared" si="240"/>
        <v>0</v>
      </c>
    </row>
    <row r="3017" spans="1:16" x14ac:dyDescent="0.3">
      <c r="A3017" s="6" t="s">
        <v>6016</v>
      </c>
      <c r="B3017" s="6" t="s">
        <v>11903</v>
      </c>
      <c r="C3017" s="6" t="s">
        <v>6017</v>
      </c>
      <c r="D3017" s="6" t="s">
        <v>37</v>
      </c>
      <c r="E3017" s="6" t="s">
        <v>54</v>
      </c>
      <c r="F3017" s="6" t="s">
        <v>12108</v>
      </c>
      <c r="G3017" s="6" t="s">
        <v>19</v>
      </c>
      <c r="H3017" s="10">
        <f t="shared" si="236"/>
        <v>46277</v>
      </c>
      <c r="I3017" s="7">
        <f t="shared" si="237"/>
        <v>848</v>
      </c>
      <c r="J3017" s="6" t="str">
        <f t="shared" si="238"/>
        <v>Lucknow</v>
      </c>
      <c r="K3017" s="6">
        <f>COUNTIFS(pg_transaction_cleaned!$O$2:$O$5743,A3017,pg_transaction_cleaned!$F$2:$F$5743,"CAPTURE")</f>
        <v>1</v>
      </c>
      <c r="L3017" s="7">
        <f>SUMIFS(pg_transaction_cleaned!$H$2:$H$5743,pg_transaction_cleaned!$O$2:$O$5743,A3017,pg_transaction_cleaned!$F$2:$F$5743,"CAPTURE")</f>
        <v>848</v>
      </c>
      <c r="M3017" s="6">
        <f>COUNTIFS(pg_transaction_cleaned!$O$2:$O$5743,A3017,pg_transaction_cleaned!$F$2:$F$5743,"REFUND")</f>
        <v>0</v>
      </c>
      <c r="N3017" s="7">
        <f>SUMIFS(pg_transaction_cleaned!$H$2:$H$5743,pg_transaction_cleaned!$O$2:$O$5743,A3017,pg_transaction_cleaned!$F$2:$F$5743,"REFUND")</f>
        <v>0</v>
      </c>
      <c r="O3017" s="6" t="str">
        <f t="shared" si="239"/>
        <v>OK</v>
      </c>
      <c r="P3017" s="8">
        <f t="shared" si="240"/>
        <v>0</v>
      </c>
    </row>
    <row r="3018" spans="1:16" x14ac:dyDescent="0.3">
      <c r="A3018" s="6" t="s">
        <v>6018</v>
      </c>
      <c r="B3018" s="6" t="s">
        <v>12019</v>
      </c>
      <c r="C3018" s="6" t="s">
        <v>6019</v>
      </c>
      <c r="D3018" s="6" t="s">
        <v>23</v>
      </c>
      <c r="E3018" s="6" t="s">
        <v>43</v>
      </c>
      <c r="F3018" s="6" t="s">
        <v>11863</v>
      </c>
      <c r="G3018" s="6" t="s">
        <v>19</v>
      </c>
      <c r="H3018" s="10">
        <f t="shared" si="236"/>
        <v>46270</v>
      </c>
      <c r="I3018" s="7">
        <f t="shared" si="237"/>
        <v>1499</v>
      </c>
      <c r="J3018" s="6" t="str">
        <f t="shared" si="238"/>
        <v>Bengaluru</v>
      </c>
      <c r="K3018" s="6">
        <f>COUNTIFS(pg_transaction_cleaned!$O$2:$O$5743,A3018,pg_transaction_cleaned!$F$2:$F$5743,"CAPTURE")</f>
        <v>1</v>
      </c>
      <c r="L3018" s="7">
        <f>SUMIFS(pg_transaction_cleaned!$H$2:$H$5743,pg_transaction_cleaned!$O$2:$O$5743,A3018,pg_transaction_cleaned!$F$2:$F$5743,"CAPTURE")</f>
        <v>1499</v>
      </c>
      <c r="M3018" s="6">
        <f>COUNTIFS(pg_transaction_cleaned!$O$2:$O$5743,A3018,pg_transaction_cleaned!$F$2:$F$5743,"REFUND")</f>
        <v>0</v>
      </c>
      <c r="N3018" s="7">
        <f>SUMIFS(pg_transaction_cleaned!$H$2:$H$5743,pg_transaction_cleaned!$O$2:$O$5743,A3018,pg_transaction_cleaned!$F$2:$F$5743,"REFUND")</f>
        <v>0</v>
      </c>
      <c r="O3018" s="6" t="str">
        <f t="shared" si="239"/>
        <v>OK</v>
      </c>
      <c r="P3018" s="8">
        <f t="shared" si="240"/>
        <v>0</v>
      </c>
    </row>
    <row r="3019" spans="1:16" x14ac:dyDescent="0.3">
      <c r="A3019" s="6" t="s">
        <v>6020</v>
      </c>
      <c r="B3019" s="6" t="s">
        <v>11980</v>
      </c>
      <c r="C3019" s="6" t="s">
        <v>6021</v>
      </c>
      <c r="D3019" s="6" t="s">
        <v>17</v>
      </c>
      <c r="E3019" s="6" t="s">
        <v>27</v>
      </c>
      <c r="F3019" s="6" t="s">
        <v>12215</v>
      </c>
      <c r="G3019" s="6" t="s">
        <v>19</v>
      </c>
      <c r="H3019" s="10">
        <f t="shared" si="236"/>
        <v>46288</v>
      </c>
      <c r="I3019" s="7">
        <f t="shared" si="237"/>
        <v>798</v>
      </c>
      <c r="J3019" s="6" t="str">
        <f t="shared" si="238"/>
        <v>Pune</v>
      </c>
      <c r="K3019" s="6">
        <f>COUNTIFS(pg_transaction_cleaned!$O$2:$O$5743,A3019,pg_transaction_cleaned!$F$2:$F$5743,"CAPTURE")</f>
        <v>1</v>
      </c>
      <c r="L3019" s="7">
        <f>SUMIFS(pg_transaction_cleaned!$H$2:$H$5743,pg_transaction_cleaned!$O$2:$O$5743,A3019,pg_transaction_cleaned!$F$2:$F$5743,"CAPTURE")</f>
        <v>798</v>
      </c>
      <c r="M3019" s="6">
        <f>COUNTIFS(pg_transaction_cleaned!$O$2:$O$5743,A3019,pg_transaction_cleaned!$F$2:$F$5743,"REFUND")</f>
        <v>0</v>
      </c>
      <c r="N3019" s="7">
        <f>SUMIFS(pg_transaction_cleaned!$H$2:$H$5743,pg_transaction_cleaned!$O$2:$O$5743,A3019,pg_transaction_cleaned!$F$2:$F$5743,"REFUND")</f>
        <v>0</v>
      </c>
      <c r="O3019" s="6" t="str">
        <f t="shared" si="239"/>
        <v>OK</v>
      </c>
      <c r="P3019" s="8">
        <f t="shared" si="240"/>
        <v>0</v>
      </c>
    </row>
    <row r="3020" spans="1:16" x14ac:dyDescent="0.3">
      <c r="A3020" s="6" t="s">
        <v>6022</v>
      </c>
      <c r="B3020" s="6" t="s">
        <v>11826</v>
      </c>
      <c r="C3020" s="6" t="s">
        <v>6023</v>
      </c>
      <c r="D3020" s="6" t="s">
        <v>17</v>
      </c>
      <c r="E3020" s="6" t="s">
        <v>18</v>
      </c>
      <c r="F3020" s="6" t="s">
        <v>11938</v>
      </c>
      <c r="G3020" s="6" t="s">
        <v>19</v>
      </c>
      <c r="H3020" s="10">
        <f t="shared" si="236"/>
        <v>46286</v>
      </c>
      <c r="I3020" s="7">
        <f t="shared" si="237"/>
        <v>6498</v>
      </c>
      <c r="J3020" s="6" t="str">
        <f t="shared" si="238"/>
        <v>Pune</v>
      </c>
      <c r="K3020" s="6">
        <f>COUNTIFS(pg_transaction_cleaned!$O$2:$O$5743,A3020,pg_transaction_cleaned!$F$2:$F$5743,"CAPTURE")</f>
        <v>1</v>
      </c>
      <c r="L3020" s="7">
        <f>SUMIFS(pg_transaction_cleaned!$H$2:$H$5743,pg_transaction_cleaned!$O$2:$O$5743,A3020,pg_transaction_cleaned!$F$2:$F$5743,"CAPTURE")</f>
        <v>6498</v>
      </c>
      <c r="M3020" s="6">
        <f>COUNTIFS(pg_transaction_cleaned!$O$2:$O$5743,A3020,pg_transaction_cleaned!$F$2:$F$5743,"REFUND")</f>
        <v>0</v>
      </c>
      <c r="N3020" s="7">
        <f>SUMIFS(pg_transaction_cleaned!$H$2:$H$5743,pg_transaction_cleaned!$O$2:$O$5743,A3020,pg_transaction_cleaned!$F$2:$F$5743,"REFUND")</f>
        <v>0</v>
      </c>
      <c r="O3020" s="6" t="str">
        <f t="shared" si="239"/>
        <v>OK</v>
      </c>
      <c r="P3020" s="8">
        <f t="shared" si="240"/>
        <v>0</v>
      </c>
    </row>
    <row r="3021" spans="1:16" x14ac:dyDescent="0.3">
      <c r="A3021" s="6" t="s">
        <v>6024</v>
      </c>
      <c r="B3021" s="6" t="s">
        <v>11830</v>
      </c>
      <c r="C3021" s="6" t="s">
        <v>6025</v>
      </c>
      <c r="D3021" s="6" t="s">
        <v>26</v>
      </c>
      <c r="E3021" s="6" t="s">
        <v>18</v>
      </c>
      <c r="F3021" s="6" t="s">
        <v>11941</v>
      </c>
      <c r="G3021" s="6" t="s">
        <v>19</v>
      </c>
      <c r="H3021" s="10">
        <f t="shared" si="236"/>
        <v>46282</v>
      </c>
      <c r="I3021" s="7">
        <f t="shared" si="237"/>
        <v>4998</v>
      </c>
      <c r="J3021" s="6" t="str">
        <f t="shared" si="238"/>
        <v>Kolkata</v>
      </c>
      <c r="K3021" s="6">
        <f>COUNTIFS(pg_transaction_cleaned!$O$2:$O$5743,A3021,pg_transaction_cleaned!$F$2:$F$5743,"CAPTURE")</f>
        <v>1</v>
      </c>
      <c r="L3021" s="7">
        <f>SUMIFS(pg_transaction_cleaned!$H$2:$H$5743,pg_transaction_cleaned!$O$2:$O$5743,A3021,pg_transaction_cleaned!$F$2:$F$5743,"CAPTURE")</f>
        <v>4998</v>
      </c>
      <c r="M3021" s="6">
        <f>COUNTIFS(pg_transaction_cleaned!$O$2:$O$5743,A3021,pg_transaction_cleaned!$F$2:$F$5743,"REFUND")</f>
        <v>0</v>
      </c>
      <c r="N3021" s="7">
        <f>SUMIFS(pg_transaction_cleaned!$H$2:$H$5743,pg_transaction_cleaned!$O$2:$O$5743,A3021,pg_transaction_cleaned!$F$2:$F$5743,"REFUND")</f>
        <v>0</v>
      </c>
      <c r="O3021" s="6" t="str">
        <f t="shared" si="239"/>
        <v>OK</v>
      </c>
      <c r="P3021" s="8">
        <f t="shared" si="240"/>
        <v>0</v>
      </c>
    </row>
    <row r="3022" spans="1:16" x14ac:dyDescent="0.3">
      <c r="A3022" s="6" t="s">
        <v>6026</v>
      </c>
      <c r="B3022" s="6" t="s">
        <v>11888</v>
      </c>
      <c r="C3022" s="6" t="s">
        <v>6027</v>
      </c>
      <c r="D3022" s="6" t="s">
        <v>48</v>
      </c>
      <c r="E3022" s="6" t="s">
        <v>18</v>
      </c>
      <c r="F3022" s="6" t="s">
        <v>11853</v>
      </c>
      <c r="G3022" s="6" t="s">
        <v>19</v>
      </c>
      <c r="H3022" s="10">
        <f t="shared" si="236"/>
        <v>46269</v>
      </c>
      <c r="I3022" s="7">
        <f t="shared" si="237"/>
        <v>1799</v>
      </c>
      <c r="J3022" s="6" t="str">
        <f t="shared" si="238"/>
        <v>Jaipur</v>
      </c>
      <c r="K3022" s="6">
        <f>COUNTIFS(pg_transaction_cleaned!$O$2:$O$5743,A3022,pg_transaction_cleaned!$F$2:$F$5743,"CAPTURE")</f>
        <v>1</v>
      </c>
      <c r="L3022" s="7">
        <f>SUMIFS(pg_transaction_cleaned!$H$2:$H$5743,pg_transaction_cleaned!$O$2:$O$5743,A3022,pg_transaction_cleaned!$F$2:$F$5743,"CAPTURE")</f>
        <v>1799</v>
      </c>
      <c r="M3022" s="6">
        <f>COUNTIFS(pg_transaction_cleaned!$O$2:$O$5743,A3022,pg_transaction_cleaned!$F$2:$F$5743,"REFUND")</f>
        <v>0</v>
      </c>
      <c r="N3022" s="7">
        <f>SUMIFS(pg_transaction_cleaned!$H$2:$H$5743,pg_transaction_cleaned!$O$2:$O$5743,A3022,pg_transaction_cleaned!$F$2:$F$5743,"REFUND")</f>
        <v>0</v>
      </c>
      <c r="O3022" s="6" t="str">
        <f t="shared" si="239"/>
        <v>OK</v>
      </c>
      <c r="P3022" s="8">
        <f t="shared" si="240"/>
        <v>0</v>
      </c>
    </row>
    <row r="3023" spans="1:16" x14ac:dyDescent="0.3">
      <c r="A3023" s="6" t="s">
        <v>6028</v>
      </c>
      <c r="B3023" s="6" t="s">
        <v>11838</v>
      </c>
      <c r="C3023" s="6" t="s">
        <v>6029</v>
      </c>
      <c r="D3023" s="6" t="s">
        <v>34</v>
      </c>
      <c r="E3023" s="6" t="s">
        <v>18</v>
      </c>
      <c r="F3023" s="6" t="s">
        <v>11851</v>
      </c>
      <c r="G3023" s="6" t="s">
        <v>19</v>
      </c>
      <c r="H3023" s="10">
        <f t="shared" si="236"/>
        <v>46283</v>
      </c>
      <c r="I3023" s="7">
        <f t="shared" si="237"/>
        <v>3499</v>
      </c>
      <c r="J3023" s="6" t="str">
        <f t="shared" si="238"/>
        <v>Ahmedabad</v>
      </c>
      <c r="K3023" s="6">
        <f>COUNTIFS(pg_transaction_cleaned!$O$2:$O$5743,A3023,pg_transaction_cleaned!$F$2:$F$5743,"CAPTURE")</f>
        <v>1</v>
      </c>
      <c r="L3023" s="7">
        <f>SUMIFS(pg_transaction_cleaned!$H$2:$H$5743,pg_transaction_cleaned!$O$2:$O$5743,A3023,pg_transaction_cleaned!$F$2:$F$5743,"CAPTURE")</f>
        <v>3499</v>
      </c>
      <c r="M3023" s="6">
        <f>COUNTIFS(pg_transaction_cleaned!$O$2:$O$5743,A3023,pg_transaction_cleaned!$F$2:$F$5743,"REFUND")</f>
        <v>0</v>
      </c>
      <c r="N3023" s="7">
        <f>SUMIFS(pg_transaction_cleaned!$H$2:$H$5743,pg_transaction_cleaned!$O$2:$O$5743,A3023,pg_transaction_cleaned!$F$2:$F$5743,"REFUND")</f>
        <v>0</v>
      </c>
      <c r="O3023" s="6" t="str">
        <f t="shared" si="239"/>
        <v>OK</v>
      </c>
      <c r="P3023" s="8">
        <f t="shared" si="240"/>
        <v>0</v>
      </c>
    </row>
    <row r="3024" spans="1:16" x14ac:dyDescent="0.3">
      <c r="A3024" s="6" t="s">
        <v>6030</v>
      </c>
      <c r="B3024" s="6" t="s">
        <v>11859</v>
      </c>
      <c r="C3024" s="6" t="s">
        <v>6031</v>
      </c>
      <c r="D3024" s="6" t="s">
        <v>51</v>
      </c>
      <c r="E3024" s="6" t="s">
        <v>18</v>
      </c>
      <c r="F3024" s="6" t="s">
        <v>12145</v>
      </c>
      <c r="G3024" s="6" t="s">
        <v>19</v>
      </c>
      <c r="H3024" s="10">
        <f t="shared" si="236"/>
        <v>46271</v>
      </c>
      <c r="I3024" s="7">
        <f t="shared" si="237"/>
        <v>5147</v>
      </c>
      <c r="J3024" s="6" t="str">
        <f t="shared" si="238"/>
        <v>Chennai</v>
      </c>
      <c r="K3024" s="6">
        <f>COUNTIFS(pg_transaction_cleaned!$O$2:$O$5743,A3024,pg_transaction_cleaned!$F$2:$F$5743,"CAPTURE")</f>
        <v>1</v>
      </c>
      <c r="L3024" s="7">
        <f>SUMIFS(pg_transaction_cleaned!$H$2:$H$5743,pg_transaction_cleaned!$O$2:$O$5743,A3024,pg_transaction_cleaned!$F$2:$F$5743,"CAPTURE")</f>
        <v>5147</v>
      </c>
      <c r="M3024" s="6">
        <f>COUNTIFS(pg_transaction_cleaned!$O$2:$O$5743,A3024,pg_transaction_cleaned!$F$2:$F$5743,"REFUND")</f>
        <v>0</v>
      </c>
      <c r="N3024" s="7">
        <f>SUMIFS(pg_transaction_cleaned!$H$2:$H$5743,pg_transaction_cleaned!$O$2:$O$5743,A3024,pg_transaction_cleaned!$F$2:$F$5743,"REFUND")</f>
        <v>0</v>
      </c>
      <c r="O3024" s="6" t="str">
        <f t="shared" si="239"/>
        <v>OK</v>
      </c>
      <c r="P3024" s="8">
        <f t="shared" si="240"/>
        <v>0</v>
      </c>
    </row>
    <row r="3025" spans="1:16" x14ac:dyDescent="0.3">
      <c r="A3025" s="6" t="s">
        <v>6032</v>
      </c>
      <c r="B3025" s="6" t="s">
        <v>11895</v>
      </c>
      <c r="C3025" s="6" t="s">
        <v>6033</v>
      </c>
      <c r="D3025" s="6" t="s">
        <v>23</v>
      </c>
      <c r="E3025" s="6" t="s">
        <v>43</v>
      </c>
      <c r="F3025" s="6" t="s">
        <v>11863</v>
      </c>
      <c r="G3025" s="6" t="s">
        <v>19</v>
      </c>
      <c r="H3025" s="10">
        <f t="shared" si="236"/>
        <v>46295</v>
      </c>
      <c r="I3025" s="7">
        <f t="shared" si="237"/>
        <v>1499</v>
      </c>
      <c r="J3025" s="6" t="str">
        <f t="shared" si="238"/>
        <v>Bengaluru</v>
      </c>
      <c r="K3025" s="6">
        <f>COUNTIFS(pg_transaction_cleaned!$O$2:$O$5743,A3025,pg_transaction_cleaned!$F$2:$F$5743,"CAPTURE")</f>
        <v>1</v>
      </c>
      <c r="L3025" s="7">
        <f>SUMIFS(pg_transaction_cleaned!$H$2:$H$5743,pg_transaction_cleaned!$O$2:$O$5743,A3025,pg_transaction_cleaned!$F$2:$F$5743,"CAPTURE")</f>
        <v>1499</v>
      </c>
      <c r="M3025" s="6">
        <f>COUNTIFS(pg_transaction_cleaned!$O$2:$O$5743,A3025,pg_transaction_cleaned!$F$2:$F$5743,"REFUND")</f>
        <v>0</v>
      </c>
      <c r="N3025" s="7">
        <f>SUMIFS(pg_transaction_cleaned!$H$2:$H$5743,pg_transaction_cleaned!$O$2:$O$5743,A3025,pg_transaction_cleaned!$F$2:$F$5743,"REFUND")</f>
        <v>0</v>
      </c>
      <c r="O3025" s="6" t="str">
        <f t="shared" si="239"/>
        <v>OK</v>
      </c>
      <c r="P3025" s="8">
        <f t="shared" si="240"/>
        <v>0</v>
      </c>
    </row>
    <row r="3026" spans="1:16" x14ac:dyDescent="0.3">
      <c r="A3026" s="6" t="s">
        <v>6034</v>
      </c>
      <c r="B3026" s="6" t="s">
        <v>11887</v>
      </c>
      <c r="C3026" s="6" t="s">
        <v>6035</v>
      </c>
      <c r="D3026" s="6" t="s">
        <v>34</v>
      </c>
      <c r="E3026" s="6" t="s">
        <v>18</v>
      </c>
      <c r="F3026" s="6" t="s">
        <v>11860</v>
      </c>
      <c r="G3026" s="6" t="s">
        <v>80</v>
      </c>
      <c r="H3026" s="10">
        <f t="shared" si="236"/>
        <v>46268</v>
      </c>
      <c r="I3026" s="7">
        <f t="shared" si="237"/>
        <v>3798</v>
      </c>
      <c r="J3026" s="6" t="str">
        <f t="shared" si="238"/>
        <v>Ahmedabad</v>
      </c>
      <c r="K3026" s="6">
        <f>COUNTIFS(pg_transaction_cleaned!$O$2:$O$5743,A3026,pg_transaction_cleaned!$F$2:$F$5743,"CAPTURE")</f>
        <v>0</v>
      </c>
      <c r="L3026" s="7">
        <f>SUMIFS(pg_transaction_cleaned!$H$2:$H$5743,pg_transaction_cleaned!$O$2:$O$5743,A3026,pg_transaction_cleaned!$F$2:$F$5743,"CAPTURE")</f>
        <v>0</v>
      </c>
      <c r="M3026" s="6">
        <f>COUNTIFS(pg_transaction_cleaned!$O$2:$O$5743,A3026,pg_transaction_cleaned!$F$2:$F$5743,"REFUND")</f>
        <v>0</v>
      </c>
      <c r="N3026" s="7">
        <f>SUMIFS(pg_transaction_cleaned!$H$2:$H$5743,pg_transaction_cleaned!$O$2:$O$5743,A3026,pg_transaction_cleaned!$F$2:$F$5743,"REFUND")</f>
        <v>0</v>
      </c>
      <c r="O3026" s="6" t="str">
        <f t="shared" si="239"/>
        <v>OK</v>
      </c>
      <c r="P3026" s="8">
        <f t="shared" si="240"/>
        <v>0</v>
      </c>
    </row>
    <row r="3027" spans="1:16" x14ac:dyDescent="0.3">
      <c r="A3027" s="6" t="s">
        <v>6036</v>
      </c>
      <c r="B3027" s="6" t="s">
        <v>11840</v>
      </c>
      <c r="C3027" s="6" t="s">
        <v>6037</v>
      </c>
      <c r="D3027" s="6" t="s">
        <v>75</v>
      </c>
      <c r="E3027" s="6" t="s">
        <v>18</v>
      </c>
      <c r="F3027" s="6" t="s">
        <v>11855</v>
      </c>
      <c r="G3027" s="6" t="s">
        <v>19</v>
      </c>
      <c r="H3027" s="10">
        <f t="shared" si="236"/>
        <v>46294</v>
      </c>
      <c r="I3027" s="7">
        <f t="shared" si="237"/>
        <v>4999</v>
      </c>
      <c r="J3027" s="6" t="str">
        <f t="shared" si="238"/>
        <v>Mumbai</v>
      </c>
      <c r="K3027" s="6">
        <f>COUNTIFS(pg_transaction_cleaned!$O$2:$O$5743,A3027,pg_transaction_cleaned!$F$2:$F$5743,"CAPTURE")</f>
        <v>1</v>
      </c>
      <c r="L3027" s="7">
        <f>SUMIFS(pg_transaction_cleaned!$H$2:$H$5743,pg_transaction_cleaned!$O$2:$O$5743,A3027,pg_transaction_cleaned!$F$2:$F$5743,"CAPTURE")</f>
        <v>4999</v>
      </c>
      <c r="M3027" s="6">
        <f>COUNTIFS(pg_transaction_cleaned!$O$2:$O$5743,A3027,pg_transaction_cleaned!$F$2:$F$5743,"REFUND")</f>
        <v>0</v>
      </c>
      <c r="N3027" s="7">
        <f>SUMIFS(pg_transaction_cleaned!$H$2:$H$5743,pg_transaction_cleaned!$O$2:$O$5743,A3027,pg_transaction_cleaned!$F$2:$F$5743,"REFUND")</f>
        <v>0</v>
      </c>
      <c r="O3027" s="6" t="str">
        <f t="shared" si="239"/>
        <v>OK</v>
      </c>
      <c r="P3027" s="8">
        <f t="shared" si="240"/>
        <v>0</v>
      </c>
    </row>
    <row r="3028" spans="1:16" x14ac:dyDescent="0.3">
      <c r="A3028" s="6" t="s">
        <v>6038</v>
      </c>
      <c r="B3028" s="6" t="s">
        <v>11963</v>
      </c>
      <c r="C3028" s="6" t="s">
        <v>6039</v>
      </c>
      <c r="D3028" s="6" t="s">
        <v>61</v>
      </c>
      <c r="E3028" s="6" t="s">
        <v>27</v>
      </c>
      <c r="F3028" s="6" t="s">
        <v>11853</v>
      </c>
      <c r="G3028" s="6" t="s">
        <v>19</v>
      </c>
      <c r="H3028" s="10">
        <f t="shared" si="236"/>
        <v>46287</v>
      </c>
      <c r="I3028" s="7">
        <f t="shared" si="237"/>
        <v>1799</v>
      </c>
      <c r="J3028" s="6" t="str">
        <f t="shared" si="238"/>
        <v>Delhi</v>
      </c>
      <c r="K3028" s="6">
        <f>COUNTIFS(pg_transaction_cleaned!$O$2:$O$5743,A3028,pg_transaction_cleaned!$F$2:$F$5743,"CAPTURE")</f>
        <v>1</v>
      </c>
      <c r="L3028" s="7">
        <f>SUMIFS(pg_transaction_cleaned!$H$2:$H$5743,pg_transaction_cleaned!$O$2:$O$5743,A3028,pg_transaction_cleaned!$F$2:$F$5743,"CAPTURE")</f>
        <v>1799</v>
      </c>
      <c r="M3028" s="6">
        <f>COUNTIFS(pg_transaction_cleaned!$O$2:$O$5743,A3028,pg_transaction_cleaned!$F$2:$F$5743,"REFUND")</f>
        <v>0</v>
      </c>
      <c r="N3028" s="7">
        <f>SUMIFS(pg_transaction_cleaned!$H$2:$H$5743,pg_transaction_cleaned!$O$2:$O$5743,A3028,pg_transaction_cleaned!$F$2:$F$5743,"REFUND")</f>
        <v>0</v>
      </c>
      <c r="O3028" s="6" t="str">
        <f t="shared" si="239"/>
        <v>OK</v>
      </c>
      <c r="P3028" s="8">
        <f t="shared" si="240"/>
        <v>0</v>
      </c>
    </row>
    <row r="3029" spans="1:16" x14ac:dyDescent="0.3">
      <c r="A3029" s="6" t="s">
        <v>6040</v>
      </c>
      <c r="B3029" s="6" t="s">
        <v>11928</v>
      </c>
      <c r="C3029" s="6" t="s">
        <v>6041</v>
      </c>
      <c r="D3029" s="6" t="s">
        <v>61</v>
      </c>
      <c r="E3029" s="6" t="s">
        <v>27</v>
      </c>
      <c r="F3029" s="6" t="s">
        <v>11835</v>
      </c>
      <c r="G3029" s="6" t="s">
        <v>19</v>
      </c>
      <c r="H3029" s="10">
        <f t="shared" si="236"/>
        <v>46266</v>
      </c>
      <c r="I3029" s="7">
        <f t="shared" si="237"/>
        <v>499</v>
      </c>
      <c r="J3029" s="6" t="str">
        <f t="shared" si="238"/>
        <v>Delhi</v>
      </c>
      <c r="K3029" s="6">
        <f>COUNTIFS(pg_transaction_cleaned!$O$2:$O$5743,A3029,pg_transaction_cleaned!$F$2:$F$5743,"CAPTURE")</f>
        <v>1</v>
      </c>
      <c r="L3029" s="7">
        <f>SUMIFS(pg_transaction_cleaned!$H$2:$H$5743,pg_transaction_cleaned!$O$2:$O$5743,A3029,pg_transaction_cleaned!$F$2:$F$5743,"CAPTURE")</f>
        <v>499</v>
      </c>
      <c r="M3029" s="6">
        <f>COUNTIFS(pg_transaction_cleaned!$O$2:$O$5743,A3029,pg_transaction_cleaned!$F$2:$F$5743,"REFUND")</f>
        <v>0</v>
      </c>
      <c r="N3029" s="7">
        <f>SUMIFS(pg_transaction_cleaned!$H$2:$H$5743,pg_transaction_cleaned!$O$2:$O$5743,A3029,pg_transaction_cleaned!$F$2:$F$5743,"REFUND")</f>
        <v>0</v>
      </c>
      <c r="O3029" s="6" t="str">
        <f t="shared" si="239"/>
        <v>OK</v>
      </c>
      <c r="P3029" s="8">
        <f t="shared" si="240"/>
        <v>0</v>
      </c>
    </row>
    <row r="3030" spans="1:16" x14ac:dyDescent="0.3">
      <c r="A3030" s="6" t="s">
        <v>6042</v>
      </c>
      <c r="B3030" s="6" t="s">
        <v>11826</v>
      </c>
      <c r="C3030" s="6" t="s">
        <v>6043</v>
      </c>
      <c r="D3030" s="6" t="s">
        <v>17</v>
      </c>
      <c r="E3030" s="6" t="s">
        <v>18</v>
      </c>
      <c r="F3030" s="6" t="s">
        <v>11835</v>
      </c>
      <c r="G3030" s="6" t="s">
        <v>19</v>
      </c>
      <c r="H3030" s="10">
        <f t="shared" si="236"/>
        <v>46286</v>
      </c>
      <c r="I3030" s="7">
        <f t="shared" si="237"/>
        <v>499</v>
      </c>
      <c r="J3030" s="6" t="str">
        <f t="shared" si="238"/>
        <v>Pune</v>
      </c>
      <c r="K3030" s="6">
        <f>COUNTIFS(pg_transaction_cleaned!$O$2:$O$5743,A3030,pg_transaction_cleaned!$F$2:$F$5743,"CAPTURE")</f>
        <v>1</v>
      </c>
      <c r="L3030" s="7">
        <f>SUMIFS(pg_transaction_cleaned!$H$2:$H$5743,pg_transaction_cleaned!$O$2:$O$5743,A3030,pg_transaction_cleaned!$F$2:$F$5743,"CAPTURE")</f>
        <v>499</v>
      </c>
      <c r="M3030" s="6">
        <f>COUNTIFS(pg_transaction_cleaned!$O$2:$O$5743,A3030,pg_transaction_cleaned!$F$2:$F$5743,"REFUND")</f>
        <v>0</v>
      </c>
      <c r="N3030" s="7">
        <f>SUMIFS(pg_transaction_cleaned!$H$2:$H$5743,pg_transaction_cleaned!$O$2:$O$5743,A3030,pg_transaction_cleaned!$F$2:$F$5743,"REFUND")</f>
        <v>0</v>
      </c>
      <c r="O3030" s="6" t="str">
        <f t="shared" si="239"/>
        <v>OK</v>
      </c>
      <c r="P3030" s="8">
        <f t="shared" si="240"/>
        <v>0</v>
      </c>
    </row>
    <row r="3031" spans="1:16" x14ac:dyDescent="0.3">
      <c r="A3031" s="6" t="s">
        <v>6044</v>
      </c>
      <c r="B3031" s="6" t="s">
        <v>11866</v>
      </c>
      <c r="C3031" s="6" t="s">
        <v>6045</v>
      </c>
      <c r="D3031" s="6" t="s">
        <v>48</v>
      </c>
      <c r="E3031" s="6" t="s">
        <v>27</v>
      </c>
      <c r="F3031" s="6" t="s">
        <v>11863</v>
      </c>
      <c r="G3031" s="6" t="s">
        <v>66</v>
      </c>
      <c r="H3031" s="10">
        <f t="shared" si="236"/>
        <v>46274</v>
      </c>
      <c r="I3031" s="7">
        <f t="shared" si="237"/>
        <v>1499</v>
      </c>
      <c r="J3031" s="6" t="str">
        <f t="shared" si="238"/>
        <v>Jaipur</v>
      </c>
      <c r="K3031" s="6">
        <f>COUNTIFS(pg_transaction_cleaned!$O$2:$O$5743,A3031,pg_transaction_cleaned!$F$2:$F$5743,"CAPTURE")</f>
        <v>1</v>
      </c>
      <c r="L3031" s="7">
        <f>SUMIFS(pg_transaction_cleaned!$H$2:$H$5743,pg_transaction_cleaned!$O$2:$O$5743,A3031,pg_transaction_cleaned!$F$2:$F$5743,"CAPTURE")</f>
        <v>1499</v>
      </c>
      <c r="M3031" s="6">
        <f>COUNTIFS(pg_transaction_cleaned!$O$2:$O$5743,A3031,pg_transaction_cleaned!$F$2:$F$5743,"REFUND")</f>
        <v>1</v>
      </c>
      <c r="N3031" s="7">
        <f>SUMIFS(pg_transaction_cleaned!$H$2:$H$5743,pg_transaction_cleaned!$O$2:$O$5743,A3031,pg_transaction_cleaned!$F$2:$F$5743,"REFUND")</f>
        <v>1499</v>
      </c>
      <c r="O3031" s="6" t="str">
        <f t="shared" si="239"/>
        <v>OK</v>
      </c>
      <c r="P3031" s="8">
        <f t="shared" si="240"/>
        <v>0</v>
      </c>
    </row>
    <row r="3032" spans="1:16" x14ac:dyDescent="0.3">
      <c r="A3032" s="6" t="s">
        <v>6046</v>
      </c>
      <c r="B3032" s="6" t="s">
        <v>11914</v>
      </c>
      <c r="C3032" s="6" t="s">
        <v>6047</v>
      </c>
      <c r="D3032" s="6" t="s">
        <v>37</v>
      </c>
      <c r="E3032" s="6" t="s">
        <v>54</v>
      </c>
      <c r="F3032" s="6" t="s">
        <v>11843</v>
      </c>
      <c r="G3032" s="6" t="s">
        <v>19</v>
      </c>
      <c r="H3032" s="10">
        <f t="shared" si="236"/>
        <v>46289</v>
      </c>
      <c r="I3032" s="7">
        <f t="shared" si="237"/>
        <v>349</v>
      </c>
      <c r="J3032" s="6" t="str">
        <f t="shared" si="238"/>
        <v>Lucknow</v>
      </c>
      <c r="K3032" s="6">
        <f>COUNTIFS(pg_transaction_cleaned!$O$2:$O$5743,A3032,pg_transaction_cleaned!$F$2:$F$5743,"CAPTURE")</f>
        <v>1</v>
      </c>
      <c r="L3032" s="7">
        <f>SUMIFS(pg_transaction_cleaned!$H$2:$H$5743,pg_transaction_cleaned!$O$2:$O$5743,A3032,pg_transaction_cleaned!$F$2:$F$5743,"CAPTURE")</f>
        <v>349</v>
      </c>
      <c r="M3032" s="6">
        <f>COUNTIFS(pg_transaction_cleaned!$O$2:$O$5743,A3032,pg_transaction_cleaned!$F$2:$F$5743,"REFUND")</f>
        <v>0</v>
      </c>
      <c r="N3032" s="7">
        <f>SUMIFS(pg_transaction_cleaned!$H$2:$H$5743,pg_transaction_cleaned!$O$2:$O$5743,A3032,pg_transaction_cleaned!$F$2:$F$5743,"REFUND")</f>
        <v>0</v>
      </c>
      <c r="O3032" s="6" t="str">
        <f t="shared" si="239"/>
        <v>OK</v>
      </c>
      <c r="P3032" s="8">
        <f t="shared" si="240"/>
        <v>0</v>
      </c>
    </row>
    <row r="3033" spans="1:16" x14ac:dyDescent="0.3">
      <c r="A3033" s="6" t="s">
        <v>6048</v>
      </c>
      <c r="B3033" s="6" t="s">
        <v>11846</v>
      </c>
      <c r="C3033" s="6" t="s">
        <v>6049</v>
      </c>
      <c r="D3033" s="6" t="s">
        <v>61</v>
      </c>
      <c r="E3033" s="6" t="s">
        <v>27</v>
      </c>
      <c r="F3033" s="6" t="s">
        <v>12094</v>
      </c>
      <c r="G3033" s="6" t="s">
        <v>19</v>
      </c>
      <c r="H3033" s="10">
        <f t="shared" si="236"/>
        <v>46285</v>
      </c>
      <c r="I3033" s="7">
        <f t="shared" si="237"/>
        <v>4397</v>
      </c>
      <c r="J3033" s="6" t="str">
        <f t="shared" si="238"/>
        <v>Delhi</v>
      </c>
      <c r="K3033" s="6">
        <f>COUNTIFS(pg_transaction_cleaned!$O$2:$O$5743,A3033,pg_transaction_cleaned!$F$2:$F$5743,"CAPTURE")</f>
        <v>1</v>
      </c>
      <c r="L3033" s="7">
        <f>SUMIFS(pg_transaction_cleaned!$H$2:$H$5743,pg_transaction_cleaned!$O$2:$O$5743,A3033,pg_transaction_cleaned!$F$2:$F$5743,"CAPTURE")</f>
        <v>4397</v>
      </c>
      <c r="M3033" s="6">
        <f>COUNTIFS(pg_transaction_cleaned!$O$2:$O$5743,A3033,pg_transaction_cleaned!$F$2:$F$5743,"REFUND")</f>
        <v>0</v>
      </c>
      <c r="N3033" s="7">
        <f>SUMIFS(pg_transaction_cleaned!$H$2:$H$5743,pg_transaction_cleaned!$O$2:$O$5743,A3033,pg_transaction_cleaned!$F$2:$F$5743,"REFUND")</f>
        <v>0</v>
      </c>
      <c r="O3033" s="6" t="str">
        <f t="shared" si="239"/>
        <v>OK</v>
      </c>
      <c r="P3033" s="8">
        <f t="shared" si="240"/>
        <v>0</v>
      </c>
    </row>
    <row r="3034" spans="1:16" x14ac:dyDescent="0.3">
      <c r="A3034" s="6" t="s">
        <v>6050</v>
      </c>
      <c r="B3034" s="6" t="s">
        <v>11877</v>
      </c>
      <c r="C3034" s="6" t="s">
        <v>6051</v>
      </c>
      <c r="D3034" s="6" t="s">
        <v>61</v>
      </c>
      <c r="E3034" s="6" t="s">
        <v>27</v>
      </c>
      <c r="F3034" s="6" t="s">
        <v>12125</v>
      </c>
      <c r="G3034" s="6" t="s">
        <v>80</v>
      </c>
      <c r="H3034" s="10">
        <f t="shared" si="236"/>
        <v>46267</v>
      </c>
      <c r="I3034" s="7">
        <f t="shared" si="237"/>
        <v>1697</v>
      </c>
      <c r="J3034" s="6" t="str">
        <f t="shared" si="238"/>
        <v>Delhi</v>
      </c>
      <c r="K3034" s="6">
        <f>COUNTIFS(pg_transaction_cleaned!$O$2:$O$5743,A3034,pg_transaction_cleaned!$F$2:$F$5743,"CAPTURE")</f>
        <v>0</v>
      </c>
      <c r="L3034" s="7">
        <f>SUMIFS(pg_transaction_cleaned!$H$2:$H$5743,pg_transaction_cleaned!$O$2:$O$5743,A3034,pg_transaction_cleaned!$F$2:$F$5743,"CAPTURE")</f>
        <v>0</v>
      </c>
      <c r="M3034" s="6">
        <f>COUNTIFS(pg_transaction_cleaned!$O$2:$O$5743,A3034,pg_transaction_cleaned!$F$2:$F$5743,"REFUND")</f>
        <v>0</v>
      </c>
      <c r="N3034" s="7">
        <f>SUMIFS(pg_transaction_cleaned!$H$2:$H$5743,pg_transaction_cleaned!$O$2:$O$5743,A3034,pg_transaction_cleaned!$F$2:$F$5743,"REFUND")</f>
        <v>0</v>
      </c>
      <c r="O3034" s="6" t="str">
        <f t="shared" si="239"/>
        <v>OK</v>
      </c>
      <c r="P3034" s="8">
        <f t="shared" si="240"/>
        <v>0</v>
      </c>
    </row>
    <row r="3035" spans="1:16" x14ac:dyDescent="0.3">
      <c r="A3035" s="6" t="s">
        <v>6052</v>
      </c>
      <c r="B3035" s="6" t="s">
        <v>11926</v>
      </c>
      <c r="C3035" s="6" t="s">
        <v>6053</v>
      </c>
      <c r="D3035" s="6" t="s">
        <v>23</v>
      </c>
      <c r="E3035" s="6" t="s">
        <v>18</v>
      </c>
      <c r="F3035" s="6" t="s">
        <v>12170</v>
      </c>
      <c r="G3035" s="6" t="s">
        <v>19</v>
      </c>
      <c r="H3035" s="10">
        <f t="shared" si="236"/>
        <v>46270</v>
      </c>
      <c r="I3035" s="7">
        <f t="shared" si="237"/>
        <v>3997</v>
      </c>
      <c r="J3035" s="6" t="str">
        <f t="shared" si="238"/>
        <v>Bengaluru</v>
      </c>
      <c r="K3035" s="6">
        <f>COUNTIFS(pg_transaction_cleaned!$O$2:$O$5743,A3035,pg_transaction_cleaned!$F$2:$F$5743,"CAPTURE")</f>
        <v>1</v>
      </c>
      <c r="L3035" s="7">
        <f>SUMIFS(pg_transaction_cleaned!$H$2:$H$5743,pg_transaction_cleaned!$O$2:$O$5743,A3035,pg_transaction_cleaned!$F$2:$F$5743,"CAPTURE")</f>
        <v>3997</v>
      </c>
      <c r="M3035" s="6">
        <f>COUNTIFS(pg_transaction_cleaned!$O$2:$O$5743,A3035,pg_transaction_cleaned!$F$2:$F$5743,"REFUND")</f>
        <v>0</v>
      </c>
      <c r="N3035" s="7">
        <f>SUMIFS(pg_transaction_cleaned!$H$2:$H$5743,pg_transaction_cleaned!$O$2:$O$5743,A3035,pg_transaction_cleaned!$F$2:$F$5743,"REFUND")</f>
        <v>0</v>
      </c>
      <c r="O3035" s="6" t="str">
        <f t="shared" si="239"/>
        <v>OK</v>
      </c>
      <c r="P3035" s="8">
        <f t="shared" si="240"/>
        <v>0</v>
      </c>
    </row>
    <row r="3036" spans="1:16" x14ac:dyDescent="0.3">
      <c r="A3036" s="6" t="s">
        <v>6054</v>
      </c>
      <c r="B3036" s="6" t="s">
        <v>11903</v>
      </c>
      <c r="C3036" s="6" t="s">
        <v>6055</v>
      </c>
      <c r="D3036" s="6" t="s">
        <v>51</v>
      </c>
      <c r="E3036" s="6" t="s">
        <v>18</v>
      </c>
      <c r="F3036" s="6" t="s">
        <v>12173</v>
      </c>
      <c r="G3036" s="6" t="s">
        <v>19</v>
      </c>
      <c r="H3036" s="10">
        <f t="shared" si="236"/>
        <v>46277</v>
      </c>
      <c r="I3036" s="7">
        <f t="shared" si="237"/>
        <v>5897</v>
      </c>
      <c r="J3036" s="6" t="str">
        <f t="shared" si="238"/>
        <v>Chennai</v>
      </c>
      <c r="K3036" s="6">
        <f>COUNTIFS(pg_transaction_cleaned!$O$2:$O$5743,A3036,pg_transaction_cleaned!$F$2:$F$5743,"CAPTURE")</f>
        <v>1</v>
      </c>
      <c r="L3036" s="7">
        <f>SUMIFS(pg_transaction_cleaned!$H$2:$H$5743,pg_transaction_cleaned!$O$2:$O$5743,A3036,pg_transaction_cleaned!$F$2:$F$5743,"CAPTURE")</f>
        <v>5897</v>
      </c>
      <c r="M3036" s="6">
        <f>COUNTIFS(pg_transaction_cleaned!$O$2:$O$5743,A3036,pg_transaction_cleaned!$F$2:$F$5743,"REFUND")</f>
        <v>0</v>
      </c>
      <c r="N3036" s="7">
        <f>SUMIFS(pg_transaction_cleaned!$H$2:$H$5743,pg_transaction_cleaned!$O$2:$O$5743,A3036,pg_transaction_cleaned!$F$2:$F$5743,"REFUND")</f>
        <v>0</v>
      </c>
      <c r="O3036" s="6" t="str">
        <f t="shared" si="239"/>
        <v>OK</v>
      </c>
      <c r="P3036" s="8">
        <f t="shared" si="240"/>
        <v>0</v>
      </c>
    </row>
    <row r="3037" spans="1:16" x14ac:dyDescent="0.3">
      <c r="A3037" s="6" t="s">
        <v>6056</v>
      </c>
      <c r="B3037" s="6" t="s">
        <v>11970</v>
      </c>
      <c r="C3037" s="6" t="s">
        <v>6057</v>
      </c>
      <c r="D3037" s="6" t="s">
        <v>75</v>
      </c>
      <c r="E3037" s="6" t="s">
        <v>18</v>
      </c>
      <c r="F3037" s="6" t="s">
        <v>11839</v>
      </c>
      <c r="G3037" s="6" t="s">
        <v>19</v>
      </c>
      <c r="H3037" s="10">
        <f t="shared" si="236"/>
        <v>46294</v>
      </c>
      <c r="I3037" s="7">
        <f t="shared" si="237"/>
        <v>1299</v>
      </c>
      <c r="J3037" s="6" t="str">
        <f t="shared" si="238"/>
        <v>Mumbai</v>
      </c>
      <c r="K3037" s="6">
        <f>COUNTIFS(pg_transaction_cleaned!$O$2:$O$5743,A3037,pg_transaction_cleaned!$F$2:$F$5743,"CAPTURE")</f>
        <v>1</v>
      </c>
      <c r="L3037" s="7">
        <f>SUMIFS(pg_transaction_cleaned!$H$2:$H$5743,pg_transaction_cleaned!$O$2:$O$5743,A3037,pg_transaction_cleaned!$F$2:$F$5743,"CAPTURE")</f>
        <v>1299</v>
      </c>
      <c r="M3037" s="6">
        <f>COUNTIFS(pg_transaction_cleaned!$O$2:$O$5743,A3037,pg_transaction_cleaned!$F$2:$F$5743,"REFUND")</f>
        <v>0</v>
      </c>
      <c r="N3037" s="7">
        <f>SUMIFS(pg_transaction_cleaned!$H$2:$H$5743,pg_transaction_cleaned!$O$2:$O$5743,A3037,pg_transaction_cleaned!$F$2:$F$5743,"REFUND")</f>
        <v>0</v>
      </c>
      <c r="O3037" s="6" t="str">
        <f t="shared" si="239"/>
        <v>OK</v>
      </c>
      <c r="P3037" s="8">
        <f t="shared" si="240"/>
        <v>0</v>
      </c>
    </row>
    <row r="3038" spans="1:16" x14ac:dyDescent="0.3">
      <c r="A3038" s="6" t="s">
        <v>6058</v>
      </c>
      <c r="B3038" s="6" t="s">
        <v>11933</v>
      </c>
      <c r="C3038" s="6" t="s">
        <v>6059</v>
      </c>
      <c r="D3038" s="6" t="s">
        <v>51</v>
      </c>
      <c r="E3038" s="6" t="s">
        <v>18</v>
      </c>
      <c r="F3038" s="6" t="s">
        <v>12182</v>
      </c>
      <c r="G3038" s="6" t="s">
        <v>80</v>
      </c>
      <c r="H3038" s="10">
        <f t="shared" si="236"/>
        <v>46277</v>
      </c>
      <c r="I3038" s="7">
        <f t="shared" si="237"/>
        <v>8097</v>
      </c>
      <c r="J3038" s="6" t="str">
        <f t="shared" si="238"/>
        <v>Chennai</v>
      </c>
      <c r="K3038" s="6">
        <f>COUNTIFS(pg_transaction_cleaned!$O$2:$O$5743,A3038,pg_transaction_cleaned!$F$2:$F$5743,"CAPTURE")</f>
        <v>0</v>
      </c>
      <c r="L3038" s="7">
        <f>SUMIFS(pg_transaction_cleaned!$H$2:$H$5743,pg_transaction_cleaned!$O$2:$O$5743,A3038,pg_transaction_cleaned!$F$2:$F$5743,"CAPTURE")</f>
        <v>0</v>
      </c>
      <c r="M3038" s="6">
        <f>COUNTIFS(pg_transaction_cleaned!$O$2:$O$5743,A3038,pg_transaction_cleaned!$F$2:$F$5743,"REFUND")</f>
        <v>0</v>
      </c>
      <c r="N3038" s="7">
        <f>SUMIFS(pg_transaction_cleaned!$H$2:$H$5743,pg_transaction_cleaned!$O$2:$O$5743,A3038,pg_transaction_cleaned!$F$2:$F$5743,"REFUND")</f>
        <v>0</v>
      </c>
      <c r="O3038" s="6" t="str">
        <f t="shared" si="239"/>
        <v>OK</v>
      </c>
      <c r="P3038" s="8">
        <f t="shared" si="240"/>
        <v>0</v>
      </c>
    </row>
    <row r="3039" spans="1:16" x14ac:dyDescent="0.3">
      <c r="A3039" s="6" t="s">
        <v>6060</v>
      </c>
      <c r="B3039" s="6" t="s">
        <v>11891</v>
      </c>
      <c r="C3039" s="6" t="s">
        <v>6061</v>
      </c>
      <c r="D3039" s="6" t="s">
        <v>75</v>
      </c>
      <c r="E3039" s="6" t="s">
        <v>18</v>
      </c>
      <c r="F3039" s="6" t="s">
        <v>11894</v>
      </c>
      <c r="G3039" s="6" t="s">
        <v>19</v>
      </c>
      <c r="H3039" s="10">
        <f t="shared" si="236"/>
        <v>46278</v>
      </c>
      <c r="I3039" s="7">
        <f t="shared" si="237"/>
        <v>2848</v>
      </c>
      <c r="J3039" s="6" t="str">
        <f t="shared" si="238"/>
        <v>Mumbai</v>
      </c>
      <c r="K3039" s="6">
        <f>COUNTIFS(pg_transaction_cleaned!$O$2:$O$5743,A3039,pg_transaction_cleaned!$F$2:$F$5743,"CAPTURE")</f>
        <v>1</v>
      </c>
      <c r="L3039" s="7">
        <f>SUMIFS(pg_transaction_cleaned!$H$2:$H$5743,pg_transaction_cleaned!$O$2:$O$5743,A3039,pg_transaction_cleaned!$F$2:$F$5743,"CAPTURE")</f>
        <v>2848</v>
      </c>
      <c r="M3039" s="6">
        <f>COUNTIFS(pg_transaction_cleaned!$O$2:$O$5743,A3039,pg_transaction_cleaned!$F$2:$F$5743,"REFUND")</f>
        <v>0</v>
      </c>
      <c r="N3039" s="7">
        <f>SUMIFS(pg_transaction_cleaned!$H$2:$H$5743,pg_transaction_cleaned!$O$2:$O$5743,A3039,pg_transaction_cleaned!$F$2:$F$5743,"REFUND")</f>
        <v>0</v>
      </c>
      <c r="O3039" s="6" t="str">
        <f t="shared" si="239"/>
        <v>OK</v>
      </c>
      <c r="P3039" s="8">
        <f t="shared" si="240"/>
        <v>0</v>
      </c>
    </row>
    <row r="3040" spans="1:16" x14ac:dyDescent="0.3">
      <c r="A3040" s="6" t="s">
        <v>6062</v>
      </c>
      <c r="B3040" s="6" t="s">
        <v>11956</v>
      </c>
      <c r="C3040" s="6" t="s">
        <v>3412</v>
      </c>
      <c r="D3040" s="6" t="s">
        <v>17</v>
      </c>
      <c r="E3040" s="6" t="s">
        <v>27</v>
      </c>
      <c r="F3040" s="6" t="s">
        <v>11841</v>
      </c>
      <c r="G3040" s="6" t="s">
        <v>19</v>
      </c>
      <c r="H3040" s="10">
        <f t="shared" si="236"/>
        <v>46286</v>
      </c>
      <c r="I3040" s="7">
        <f t="shared" si="237"/>
        <v>2499</v>
      </c>
      <c r="J3040" s="6" t="str">
        <f t="shared" si="238"/>
        <v>Pune</v>
      </c>
      <c r="K3040" s="6">
        <f>COUNTIFS(pg_transaction_cleaned!$O$2:$O$5743,A3040,pg_transaction_cleaned!$F$2:$F$5743,"CAPTURE")</f>
        <v>1</v>
      </c>
      <c r="L3040" s="7">
        <f>SUMIFS(pg_transaction_cleaned!$H$2:$H$5743,pg_transaction_cleaned!$O$2:$O$5743,A3040,pg_transaction_cleaned!$F$2:$F$5743,"CAPTURE")</f>
        <v>2499</v>
      </c>
      <c r="M3040" s="6">
        <f>COUNTIFS(pg_transaction_cleaned!$O$2:$O$5743,A3040,pg_transaction_cleaned!$F$2:$F$5743,"REFUND")</f>
        <v>0</v>
      </c>
      <c r="N3040" s="7">
        <f>SUMIFS(pg_transaction_cleaned!$H$2:$H$5743,pg_transaction_cleaned!$O$2:$O$5743,A3040,pg_transaction_cleaned!$F$2:$F$5743,"REFUND")</f>
        <v>0</v>
      </c>
      <c r="O3040" s="6" t="str">
        <f t="shared" si="239"/>
        <v>OK</v>
      </c>
      <c r="P3040" s="8">
        <f t="shared" si="240"/>
        <v>0</v>
      </c>
    </row>
    <row r="3041" spans="1:16" x14ac:dyDescent="0.3">
      <c r="A3041" s="6" t="s">
        <v>6063</v>
      </c>
      <c r="B3041" s="6" t="s">
        <v>11920</v>
      </c>
      <c r="C3041" s="6" t="s">
        <v>6064</v>
      </c>
      <c r="D3041" s="6" t="s">
        <v>37</v>
      </c>
      <c r="E3041" s="6" t="s">
        <v>18</v>
      </c>
      <c r="F3041" s="6" t="s">
        <v>11839</v>
      </c>
      <c r="G3041" s="6" t="s">
        <v>19</v>
      </c>
      <c r="H3041" s="10">
        <f t="shared" si="236"/>
        <v>46281</v>
      </c>
      <c r="I3041" s="7">
        <f t="shared" si="237"/>
        <v>1299</v>
      </c>
      <c r="J3041" s="6" t="str">
        <f t="shared" si="238"/>
        <v>Lucknow</v>
      </c>
      <c r="K3041" s="6">
        <f>COUNTIFS(pg_transaction_cleaned!$O$2:$O$5743,A3041,pg_transaction_cleaned!$F$2:$F$5743,"CAPTURE")</f>
        <v>1</v>
      </c>
      <c r="L3041" s="7">
        <f>SUMIFS(pg_transaction_cleaned!$H$2:$H$5743,pg_transaction_cleaned!$O$2:$O$5743,A3041,pg_transaction_cleaned!$F$2:$F$5743,"CAPTURE")</f>
        <v>1299</v>
      </c>
      <c r="M3041" s="6">
        <f>COUNTIFS(pg_transaction_cleaned!$O$2:$O$5743,A3041,pg_transaction_cleaned!$F$2:$F$5743,"REFUND")</f>
        <v>0</v>
      </c>
      <c r="N3041" s="7">
        <f>SUMIFS(pg_transaction_cleaned!$H$2:$H$5743,pg_transaction_cleaned!$O$2:$O$5743,A3041,pg_transaction_cleaned!$F$2:$F$5743,"REFUND")</f>
        <v>0</v>
      </c>
      <c r="O3041" s="6" t="str">
        <f t="shared" si="239"/>
        <v>OK</v>
      </c>
      <c r="P3041" s="8">
        <f t="shared" si="240"/>
        <v>0</v>
      </c>
    </row>
    <row r="3042" spans="1:16" x14ac:dyDescent="0.3">
      <c r="A3042" s="6" t="s">
        <v>6065</v>
      </c>
      <c r="B3042" s="6" t="s">
        <v>11914</v>
      </c>
      <c r="C3042" s="6" t="s">
        <v>6066</v>
      </c>
      <c r="D3042" s="6" t="s">
        <v>48</v>
      </c>
      <c r="E3042" s="6" t="s">
        <v>18</v>
      </c>
      <c r="F3042" s="6" t="s">
        <v>11969</v>
      </c>
      <c r="G3042" s="6" t="s">
        <v>80</v>
      </c>
      <c r="H3042" s="10">
        <f t="shared" si="236"/>
        <v>46289</v>
      </c>
      <c r="I3042" s="7">
        <f t="shared" si="237"/>
        <v>948</v>
      </c>
      <c r="J3042" s="6" t="str">
        <f t="shared" si="238"/>
        <v>Jaipur</v>
      </c>
      <c r="K3042" s="6">
        <f>COUNTIFS(pg_transaction_cleaned!$O$2:$O$5743,A3042,pg_transaction_cleaned!$F$2:$F$5743,"CAPTURE")</f>
        <v>0</v>
      </c>
      <c r="L3042" s="7">
        <f>SUMIFS(pg_transaction_cleaned!$H$2:$H$5743,pg_transaction_cleaned!$O$2:$O$5743,A3042,pg_transaction_cleaned!$F$2:$F$5743,"CAPTURE")</f>
        <v>0</v>
      </c>
      <c r="M3042" s="6">
        <f>COUNTIFS(pg_transaction_cleaned!$O$2:$O$5743,A3042,pg_transaction_cleaned!$F$2:$F$5743,"REFUND")</f>
        <v>0</v>
      </c>
      <c r="N3042" s="7">
        <f>SUMIFS(pg_transaction_cleaned!$H$2:$H$5743,pg_transaction_cleaned!$O$2:$O$5743,A3042,pg_transaction_cleaned!$F$2:$F$5743,"REFUND")</f>
        <v>0</v>
      </c>
      <c r="O3042" s="6" t="str">
        <f t="shared" si="239"/>
        <v>OK</v>
      </c>
      <c r="P3042" s="8">
        <f t="shared" si="240"/>
        <v>0</v>
      </c>
    </row>
    <row r="3043" spans="1:16" x14ac:dyDescent="0.3">
      <c r="A3043" s="6" t="s">
        <v>6067</v>
      </c>
      <c r="B3043" s="6" t="s">
        <v>11923</v>
      </c>
      <c r="C3043" s="6" t="s">
        <v>6068</v>
      </c>
      <c r="D3043" s="6" t="s">
        <v>37</v>
      </c>
      <c r="E3043" s="6" t="s">
        <v>18</v>
      </c>
      <c r="F3043" s="6" t="s">
        <v>11843</v>
      </c>
      <c r="G3043" s="6" t="s">
        <v>19</v>
      </c>
      <c r="H3043" s="10">
        <f t="shared" si="236"/>
        <v>46292</v>
      </c>
      <c r="I3043" s="7">
        <f t="shared" si="237"/>
        <v>349</v>
      </c>
      <c r="J3043" s="6" t="str">
        <f t="shared" si="238"/>
        <v>Lucknow</v>
      </c>
      <c r="K3043" s="6">
        <f>COUNTIFS(pg_transaction_cleaned!$O$2:$O$5743,A3043,pg_transaction_cleaned!$F$2:$F$5743,"CAPTURE")</f>
        <v>1</v>
      </c>
      <c r="L3043" s="7">
        <f>SUMIFS(pg_transaction_cleaned!$H$2:$H$5743,pg_transaction_cleaned!$O$2:$O$5743,A3043,pg_transaction_cleaned!$F$2:$F$5743,"CAPTURE")</f>
        <v>349</v>
      </c>
      <c r="M3043" s="6">
        <f>COUNTIFS(pg_transaction_cleaned!$O$2:$O$5743,A3043,pg_transaction_cleaned!$F$2:$F$5743,"REFUND")</f>
        <v>0</v>
      </c>
      <c r="N3043" s="7">
        <f>SUMIFS(pg_transaction_cleaned!$H$2:$H$5743,pg_transaction_cleaned!$O$2:$O$5743,A3043,pg_transaction_cleaned!$F$2:$F$5743,"REFUND")</f>
        <v>0</v>
      </c>
      <c r="O3043" s="6" t="str">
        <f t="shared" si="239"/>
        <v>OK</v>
      </c>
      <c r="P3043" s="8">
        <f t="shared" si="240"/>
        <v>0</v>
      </c>
    </row>
    <row r="3044" spans="1:16" x14ac:dyDescent="0.3">
      <c r="A3044" s="6" t="s">
        <v>6069</v>
      </c>
      <c r="B3044" s="6" t="s">
        <v>11946</v>
      </c>
      <c r="C3044" s="6" t="s">
        <v>6070</v>
      </c>
      <c r="D3044" s="6" t="s">
        <v>51</v>
      </c>
      <c r="E3044" s="6" t="s">
        <v>18</v>
      </c>
      <c r="F3044" s="6" t="s">
        <v>11901</v>
      </c>
      <c r="G3044" s="6" t="s">
        <v>19</v>
      </c>
      <c r="H3044" s="10">
        <f t="shared" si="236"/>
        <v>46268</v>
      </c>
      <c r="I3044" s="7">
        <f t="shared" si="237"/>
        <v>349</v>
      </c>
      <c r="J3044" s="6" t="str">
        <f t="shared" si="238"/>
        <v>Chennai</v>
      </c>
      <c r="K3044" s="6">
        <f>COUNTIFS(pg_transaction_cleaned!$O$2:$O$5743,A3044,pg_transaction_cleaned!$F$2:$F$5743,"CAPTURE")</f>
        <v>1</v>
      </c>
      <c r="L3044" s="7">
        <f>SUMIFS(pg_transaction_cleaned!$H$2:$H$5743,pg_transaction_cleaned!$O$2:$O$5743,A3044,pg_transaction_cleaned!$F$2:$F$5743,"CAPTURE")</f>
        <v>349</v>
      </c>
      <c r="M3044" s="6">
        <f>COUNTIFS(pg_transaction_cleaned!$O$2:$O$5743,A3044,pg_transaction_cleaned!$F$2:$F$5743,"REFUND")</f>
        <v>0</v>
      </c>
      <c r="N3044" s="7">
        <f>SUMIFS(pg_transaction_cleaned!$H$2:$H$5743,pg_transaction_cleaned!$O$2:$O$5743,A3044,pg_transaction_cleaned!$F$2:$F$5743,"REFUND")</f>
        <v>0</v>
      </c>
      <c r="O3044" s="6" t="str">
        <f t="shared" si="239"/>
        <v>OK</v>
      </c>
      <c r="P3044" s="8">
        <f t="shared" si="240"/>
        <v>0</v>
      </c>
    </row>
    <row r="3045" spans="1:16" x14ac:dyDescent="0.3">
      <c r="A3045" s="6" t="s">
        <v>6071</v>
      </c>
      <c r="B3045" s="6" t="s">
        <v>11836</v>
      </c>
      <c r="C3045" s="6" t="s">
        <v>6072</v>
      </c>
      <c r="D3045" s="6" t="s">
        <v>34</v>
      </c>
      <c r="E3045" s="6" t="s">
        <v>54</v>
      </c>
      <c r="F3045" s="6" t="s">
        <v>11966</v>
      </c>
      <c r="G3045" s="6" t="s">
        <v>19</v>
      </c>
      <c r="H3045" s="10">
        <f t="shared" si="236"/>
        <v>46278</v>
      </c>
      <c r="I3045" s="7">
        <f t="shared" si="237"/>
        <v>8998</v>
      </c>
      <c r="J3045" s="6" t="str">
        <f t="shared" si="238"/>
        <v>Ahmedabad</v>
      </c>
      <c r="K3045" s="6">
        <f>COUNTIFS(pg_transaction_cleaned!$O$2:$O$5743,A3045,pg_transaction_cleaned!$F$2:$F$5743,"CAPTURE")</f>
        <v>1</v>
      </c>
      <c r="L3045" s="7">
        <f>SUMIFS(pg_transaction_cleaned!$H$2:$H$5743,pg_transaction_cleaned!$O$2:$O$5743,A3045,pg_transaction_cleaned!$F$2:$F$5743,"CAPTURE")</f>
        <v>8998</v>
      </c>
      <c r="M3045" s="6">
        <f>COUNTIFS(pg_transaction_cleaned!$O$2:$O$5743,A3045,pg_transaction_cleaned!$F$2:$F$5743,"REFUND")</f>
        <v>0</v>
      </c>
      <c r="N3045" s="7">
        <f>SUMIFS(pg_transaction_cleaned!$H$2:$H$5743,pg_transaction_cleaned!$O$2:$O$5743,A3045,pg_transaction_cleaned!$F$2:$F$5743,"REFUND")</f>
        <v>0</v>
      </c>
      <c r="O3045" s="6" t="str">
        <f t="shared" si="239"/>
        <v>OK</v>
      </c>
      <c r="P3045" s="8">
        <f t="shared" si="240"/>
        <v>0</v>
      </c>
    </row>
    <row r="3046" spans="1:16" x14ac:dyDescent="0.3">
      <c r="A3046" s="6" t="s">
        <v>6073</v>
      </c>
      <c r="B3046" s="6" t="s">
        <v>11842</v>
      </c>
      <c r="C3046" s="6" t="s">
        <v>6074</v>
      </c>
      <c r="D3046" s="6" t="s">
        <v>17</v>
      </c>
      <c r="E3046" s="6" t="s">
        <v>18</v>
      </c>
      <c r="F3046" s="6" t="s">
        <v>11839</v>
      </c>
      <c r="G3046" s="6" t="s">
        <v>19</v>
      </c>
      <c r="H3046" s="10">
        <f t="shared" si="236"/>
        <v>46290</v>
      </c>
      <c r="I3046" s="7">
        <f t="shared" si="237"/>
        <v>1299</v>
      </c>
      <c r="J3046" s="6" t="str">
        <f t="shared" si="238"/>
        <v>Pune</v>
      </c>
      <c r="K3046" s="6">
        <f>COUNTIFS(pg_transaction_cleaned!$O$2:$O$5743,A3046,pg_transaction_cleaned!$F$2:$F$5743,"CAPTURE")</f>
        <v>1</v>
      </c>
      <c r="L3046" s="7">
        <f>SUMIFS(pg_transaction_cleaned!$H$2:$H$5743,pg_transaction_cleaned!$O$2:$O$5743,A3046,pg_transaction_cleaned!$F$2:$F$5743,"CAPTURE")</f>
        <v>1299</v>
      </c>
      <c r="M3046" s="6">
        <f>COUNTIFS(pg_transaction_cleaned!$O$2:$O$5743,A3046,pg_transaction_cleaned!$F$2:$F$5743,"REFUND")</f>
        <v>0</v>
      </c>
      <c r="N3046" s="7">
        <f>SUMIFS(pg_transaction_cleaned!$H$2:$H$5743,pg_transaction_cleaned!$O$2:$O$5743,A3046,pg_transaction_cleaned!$F$2:$F$5743,"REFUND")</f>
        <v>0</v>
      </c>
      <c r="O3046" s="6" t="str">
        <f t="shared" si="239"/>
        <v>OK</v>
      </c>
      <c r="P3046" s="8">
        <f t="shared" si="240"/>
        <v>0</v>
      </c>
    </row>
    <row r="3047" spans="1:16" x14ac:dyDescent="0.3">
      <c r="A3047" s="6" t="s">
        <v>6075</v>
      </c>
      <c r="B3047" s="6" t="s">
        <v>11976</v>
      </c>
      <c r="C3047" s="6" t="s">
        <v>6076</v>
      </c>
      <c r="D3047" s="6" t="s">
        <v>42</v>
      </c>
      <c r="E3047" s="6" t="s">
        <v>18</v>
      </c>
      <c r="F3047" s="6" t="s">
        <v>11874</v>
      </c>
      <c r="G3047" s="6" t="s">
        <v>19</v>
      </c>
      <c r="H3047" s="10">
        <f t="shared" si="236"/>
        <v>46284</v>
      </c>
      <c r="I3047" s="7">
        <f t="shared" si="237"/>
        <v>6298</v>
      </c>
      <c r="J3047" s="6" t="str">
        <f t="shared" si="238"/>
        <v>Hyderabad</v>
      </c>
      <c r="K3047" s="6">
        <f>COUNTIFS(pg_transaction_cleaned!$O$2:$O$5743,A3047,pg_transaction_cleaned!$F$2:$F$5743,"CAPTURE")</f>
        <v>1</v>
      </c>
      <c r="L3047" s="7">
        <f>SUMIFS(pg_transaction_cleaned!$H$2:$H$5743,pg_transaction_cleaned!$O$2:$O$5743,A3047,pg_transaction_cleaned!$F$2:$F$5743,"CAPTURE")</f>
        <v>6298</v>
      </c>
      <c r="M3047" s="6">
        <f>COUNTIFS(pg_transaction_cleaned!$O$2:$O$5743,A3047,pg_transaction_cleaned!$F$2:$F$5743,"REFUND")</f>
        <v>0</v>
      </c>
      <c r="N3047" s="7">
        <f>SUMIFS(pg_transaction_cleaned!$H$2:$H$5743,pg_transaction_cleaned!$O$2:$O$5743,A3047,pg_transaction_cleaned!$F$2:$F$5743,"REFUND")</f>
        <v>0</v>
      </c>
      <c r="O3047" s="6" t="str">
        <f t="shared" si="239"/>
        <v>OK</v>
      </c>
      <c r="P3047" s="8">
        <f t="shared" si="240"/>
        <v>0</v>
      </c>
    </row>
    <row r="3048" spans="1:16" x14ac:dyDescent="0.3">
      <c r="A3048" s="6" t="s">
        <v>6077</v>
      </c>
      <c r="B3048" s="6" t="s">
        <v>11842</v>
      </c>
      <c r="C3048" s="6" t="s">
        <v>6078</v>
      </c>
      <c r="D3048" s="6" t="s">
        <v>26</v>
      </c>
      <c r="E3048" s="6" t="s">
        <v>18</v>
      </c>
      <c r="F3048" s="6" t="s">
        <v>11929</v>
      </c>
      <c r="G3048" s="6" t="s">
        <v>19</v>
      </c>
      <c r="H3048" s="10">
        <f t="shared" si="236"/>
        <v>46290</v>
      </c>
      <c r="I3048" s="7">
        <f t="shared" si="237"/>
        <v>799</v>
      </c>
      <c r="J3048" s="6" t="str">
        <f t="shared" si="238"/>
        <v>Kolkata</v>
      </c>
      <c r="K3048" s="6">
        <f>COUNTIFS(pg_transaction_cleaned!$O$2:$O$5743,A3048,pg_transaction_cleaned!$F$2:$F$5743,"CAPTURE")</f>
        <v>1</v>
      </c>
      <c r="L3048" s="7">
        <f>SUMIFS(pg_transaction_cleaned!$H$2:$H$5743,pg_transaction_cleaned!$O$2:$O$5743,A3048,pg_transaction_cleaned!$F$2:$F$5743,"CAPTURE")</f>
        <v>799</v>
      </c>
      <c r="M3048" s="6">
        <f>COUNTIFS(pg_transaction_cleaned!$O$2:$O$5743,A3048,pg_transaction_cleaned!$F$2:$F$5743,"REFUND")</f>
        <v>0</v>
      </c>
      <c r="N3048" s="7">
        <f>SUMIFS(pg_transaction_cleaned!$H$2:$H$5743,pg_transaction_cleaned!$O$2:$O$5743,A3048,pg_transaction_cleaned!$F$2:$F$5743,"REFUND")</f>
        <v>0</v>
      </c>
      <c r="O3048" s="6" t="str">
        <f t="shared" si="239"/>
        <v>OK</v>
      </c>
      <c r="P3048" s="8">
        <f t="shared" si="240"/>
        <v>0</v>
      </c>
    </row>
    <row r="3049" spans="1:16" x14ac:dyDescent="0.3">
      <c r="A3049" s="6" t="s">
        <v>6079</v>
      </c>
      <c r="B3049" s="6" t="s">
        <v>11862</v>
      </c>
      <c r="C3049" s="6" t="s">
        <v>6080</v>
      </c>
      <c r="D3049" s="6" t="s">
        <v>51</v>
      </c>
      <c r="E3049" s="6" t="s">
        <v>18</v>
      </c>
      <c r="F3049" s="6" t="s">
        <v>12056</v>
      </c>
      <c r="G3049" s="6" t="s">
        <v>19</v>
      </c>
      <c r="H3049" s="10">
        <f t="shared" si="236"/>
        <v>46272</v>
      </c>
      <c r="I3049" s="7">
        <f t="shared" si="237"/>
        <v>8297</v>
      </c>
      <c r="J3049" s="6" t="str">
        <f t="shared" si="238"/>
        <v>Chennai</v>
      </c>
      <c r="K3049" s="6">
        <f>COUNTIFS(pg_transaction_cleaned!$O$2:$O$5743,A3049,pg_transaction_cleaned!$F$2:$F$5743,"CAPTURE")</f>
        <v>1</v>
      </c>
      <c r="L3049" s="7">
        <f>SUMIFS(pg_transaction_cleaned!$H$2:$H$5743,pg_transaction_cleaned!$O$2:$O$5743,A3049,pg_transaction_cleaned!$F$2:$F$5743,"CAPTURE")</f>
        <v>8297</v>
      </c>
      <c r="M3049" s="6">
        <f>COUNTIFS(pg_transaction_cleaned!$O$2:$O$5743,A3049,pg_transaction_cleaned!$F$2:$F$5743,"REFUND")</f>
        <v>0</v>
      </c>
      <c r="N3049" s="7">
        <f>SUMIFS(pg_transaction_cleaned!$H$2:$H$5743,pg_transaction_cleaned!$O$2:$O$5743,A3049,pg_transaction_cleaned!$F$2:$F$5743,"REFUND")</f>
        <v>0</v>
      </c>
      <c r="O3049" s="6" t="str">
        <f t="shared" si="239"/>
        <v>OK</v>
      </c>
      <c r="P3049" s="8">
        <f t="shared" si="240"/>
        <v>0</v>
      </c>
    </row>
    <row r="3050" spans="1:16" x14ac:dyDescent="0.3">
      <c r="A3050" s="6" t="s">
        <v>6081</v>
      </c>
      <c r="B3050" s="6" t="s">
        <v>11897</v>
      </c>
      <c r="C3050" s="6" t="s">
        <v>6082</v>
      </c>
      <c r="D3050" s="6" t="s">
        <v>61</v>
      </c>
      <c r="E3050" s="6" t="s">
        <v>18</v>
      </c>
      <c r="F3050" s="6" t="s">
        <v>11902</v>
      </c>
      <c r="G3050" s="6" t="s">
        <v>19</v>
      </c>
      <c r="H3050" s="10">
        <f t="shared" si="236"/>
        <v>46266</v>
      </c>
      <c r="I3050" s="7">
        <f t="shared" si="237"/>
        <v>2999</v>
      </c>
      <c r="J3050" s="6" t="str">
        <f t="shared" si="238"/>
        <v>Delhi</v>
      </c>
      <c r="K3050" s="6">
        <f>COUNTIFS(pg_transaction_cleaned!$O$2:$O$5743,A3050,pg_transaction_cleaned!$F$2:$F$5743,"CAPTURE")</f>
        <v>1</v>
      </c>
      <c r="L3050" s="7">
        <f>SUMIFS(pg_transaction_cleaned!$H$2:$H$5743,pg_transaction_cleaned!$O$2:$O$5743,A3050,pg_transaction_cleaned!$F$2:$F$5743,"CAPTURE")</f>
        <v>2999</v>
      </c>
      <c r="M3050" s="6">
        <f>COUNTIFS(pg_transaction_cleaned!$O$2:$O$5743,A3050,pg_transaction_cleaned!$F$2:$F$5743,"REFUND")</f>
        <v>0</v>
      </c>
      <c r="N3050" s="7">
        <f>SUMIFS(pg_transaction_cleaned!$H$2:$H$5743,pg_transaction_cleaned!$O$2:$O$5743,A3050,pg_transaction_cleaned!$F$2:$F$5743,"REFUND")</f>
        <v>0</v>
      </c>
      <c r="O3050" s="6" t="str">
        <f t="shared" si="239"/>
        <v>OK</v>
      </c>
      <c r="P3050" s="8">
        <f t="shared" si="240"/>
        <v>0</v>
      </c>
    </row>
    <row r="3051" spans="1:16" x14ac:dyDescent="0.3">
      <c r="A3051" s="6" t="s">
        <v>6083</v>
      </c>
      <c r="B3051" s="6" t="s">
        <v>11907</v>
      </c>
      <c r="C3051" s="6" t="s">
        <v>6084</v>
      </c>
      <c r="D3051" s="6" t="s">
        <v>17</v>
      </c>
      <c r="E3051" s="6" t="s">
        <v>54</v>
      </c>
      <c r="F3051" s="6" t="s">
        <v>11839</v>
      </c>
      <c r="G3051" s="6" t="s">
        <v>19</v>
      </c>
      <c r="H3051" s="10">
        <f t="shared" si="236"/>
        <v>46293</v>
      </c>
      <c r="I3051" s="7">
        <f t="shared" si="237"/>
        <v>1299</v>
      </c>
      <c r="J3051" s="6" t="str">
        <f t="shared" si="238"/>
        <v>Pune</v>
      </c>
      <c r="K3051" s="6">
        <f>COUNTIFS(pg_transaction_cleaned!$O$2:$O$5743,A3051,pg_transaction_cleaned!$F$2:$F$5743,"CAPTURE")</f>
        <v>1</v>
      </c>
      <c r="L3051" s="7">
        <f>SUMIFS(pg_transaction_cleaned!$H$2:$H$5743,pg_transaction_cleaned!$O$2:$O$5743,A3051,pg_transaction_cleaned!$F$2:$F$5743,"CAPTURE")</f>
        <v>1299</v>
      </c>
      <c r="M3051" s="6">
        <f>COUNTIFS(pg_transaction_cleaned!$O$2:$O$5743,A3051,pg_transaction_cleaned!$F$2:$F$5743,"REFUND")</f>
        <v>0</v>
      </c>
      <c r="N3051" s="7">
        <f>SUMIFS(pg_transaction_cleaned!$H$2:$H$5743,pg_transaction_cleaned!$O$2:$O$5743,A3051,pg_transaction_cleaned!$F$2:$F$5743,"REFUND")</f>
        <v>0</v>
      </c>
      <c r="O3051" s="6" t="str">
        <f t="shared" si="239"/>
        <v>OK</v>
      </c>
      <c r="P3051" s="8">
        <f t="shared" si="240"/>
        <v>0</v>
      </c>
    </row>
    <row r="3052" spans="1:16" x14ac:dyDescent="0.3">
      <c r="A3052" s="6" t="s">
        <v>6085</v>
      </c>
      <c r="B3052" s="6" t="s">
        <v>12014</v>
      </c>
      <c r="C3052" s="6" t="s">
        <v>6086</v>
      </c>
      <c r="D3052" s="6" t="s">
        <v>51</v>
      </c>
      <c r="E3052" s="6" t="s">
        <v>18</v>
      </c>
      <c r="F3052" s="6" t="s">
        <v>11929</v>
      </c>
      <c r="G3052" s="6" t="s">
        <v>19</v>
      </c>
      <c r="H3052" s="10">
        <f t="shared" si="236"/>
        <v>46275</v>
      </c>
      <c r="I3052" s="7">
        <f t="shared" si="237"/>
        <v>799</v>
      </c>
      <c r="J3052" s="6" t="str">
        <f t="shared" si="238"/>
        <v>Chennai</v>
      </c>
      <c r="K3052" s="6">
        <f>COUNTIFS(pg_transaction_cleaned!$O$2:$O$5743,A3052,pg_transaction_cleaned!$F$2:$F$5743,"CAPTURE")</f>
        <v>1</v>
      </c>
      <c r="L3052" s="7">
        <f>SUMIFS(pg_transaction_cleaned!$H$2:$H$5743,pg_transaction_cleaned!$O$2:$O$5743,A3052,pg_transaction_cleaned!$F$2:$F$5743,"CAPTURE")</f>
        <v>799</v>
      </c>
      <c r="M3052" s="6">
        <f>COUNTIFS(pg_transaction_cleaned!$O$2:$O$5743,A3052,pg_transaction_cleaned!$F$2:$F$5743,"REFUND")</f>
        <v>0</v>
      </c>
      <c r="N3052" s="7">
        <f>SUMIFS(pg_transaction_cleaned!$H$2:$H$5743,pg_transaction_cleaned!$O$2:$O$5743,A3052,pg_transaction_cleaned!$F$2:$F$5743,"REFUND")</f>
        <v>0</v>
      </c>
      <c r="O3052" s="6" t="str">
        <f t="shared" si="239"/>
        <v>OK</v>
      </c>
      <c r="P3052" s="8">
        <f t="shared" si="240"/>
        <v>0</v>
      </c>
    </row>
    <row r="3053" spans="1:16" x14ac:dyDescent="0.3">
      <c r="A3053" s="6" t="s">
        <v>6087</v>
      </c>
      <c r="B3053" s="6" t="s">
        <v>11826</v>
      </c>
      <c r="C3053" s="6" t="s">
        <v>6088</v>
      </c>
      <c r="D3053" s="6" t="s">
        <v>48</v>
      </c>
      <c r="E3053" s="6" t="s">
        <v>18</v>
      </c>
      <c r="F3053" s="6" t="s">
        <v>11878</v>
      </c>
      <c r="G3053" s="6" t="s">
        <v>19</v>
      </c>
      <c r="H3053" s="10">
        <f t="shared" si="236"/>
        <v>46286</v>
      </c>
      <c r="I3053" s="7">
        <f t="shared" si="237"/>
        <v>4498</v>
      </c>
      <c r="J3053" s="6" t="str">
        <f t="shared" si="238"/>
        <v>Jaipur</v>
      </c>
      <c r="K3053" s="6">
        <f>COUNTIFS(pg_transaction_cleaned!$O$2:$O$5743,A3053,pg_transaction_cleaned!$F$2:$F$5743,"CAPTURE")</f>
        <v>1</v>
      </c>
      <c r="L3053" s="7">
        <f>SUMIFS(pg_transaction_cleaned!$H$2:$H$5743,pg_transaction_cleaned!$O$2:$O$5743,A3053,pg_transaction_cleaned!$F$2:$F$5743,"CAPTURE")</f>
        <v>4498</v>
      </c>
      <c r="M3053" s="6">
        <f>COUNTIFS(pg_transaction_cleaned!$O$2:$O$5743,A3053,pg_transaction_cleaned!$F$2:$F$5743,"REFUND")</f>
        <v>0</v>
      </c>
      <c r="N3053" s="7">
        <f>SUMIFS(pg_transaction_cleaned!$H$2:$H$5743,pg_transaction_cleaned!$O$2:$O$5743,A3053,pg_transaction_cleaned!$F$2:$F$5743,"REFUND")</f>
        <v>0</v>
      </c>
      <c r="O3053" s="6" t="str">
        <f t="shared" si="239"/>
        <v>OK</v>
      </c>
      <c r="P3053" s="8">
        <f t="shared" si="240"/>
        <v>0</v>
      </c>
    </row>
    <row r="3054" spans="1:16" x14ac:dyDescent="0.3">
      <c r="A3054" s="6" t="s">
        <v>6089</v>
      </c>
      <c r="B3054" s="6" t="s">
        <v>11936</v>
      </c>
      <c r="C3054" s="6" t="s">
        <v>6090</v>
      </c>
      <c r="D3054" s="6"/>
      <c r="E3054" s="6" t="s">
        <v>18</v>
      </c>
      <c r="F3054" s="6" t="s">
        <v>12216</v>
      </c>
      <c r="G3054" s="6" t="s">
        <v>19</v>
      </c>
      <c r="H3054" s="10">
        <f t="shared" si="236"/>
        <v>46293</v>
      </c>
      <c r="I3054" s="7">
        <f t="shared" si="237"/>
        <v>3298</v>
      </c>
      <c r="J3054" s="6" t="str">
        <f t="shared" si="238"/>
        <v>Unknown</v>
      </c>
      <c r="K3054" s="6">
        <f>COUNTIFS(pg_transaction_cleaned!$O$2:$O$5743,A3054,pg_transaction_cleaned!$F$2:$F$5743,"CAPTURE")</f>
        <v>1</v>
      </c>
      <c r="L3054" s="7">
        <f>SUMIFS(pg_transaction_cleaned!$H$2:$H$5743,pg_transaction_cleaned!$O$2:$O$5743,A3054,pg_transaction_cleaned!$F$2:$F$5743,"CAPTURE")</f>
        <v>3298</v>
      </c>
      <c r="M3054" s="6">
        <f>COUNTIFS(pg_transaction_cleaned!$O$2:$O$5743,A3054,pg_transaction_cleaned!$F$2:$F$5743,"REFUND")</f>
        <v>0</v>
      </c>
      <c r="N3054" s="7">
        <f>SUMIFS(pg_transaction_cleaned!$H$2:$H$5743,pg_transaction_cleaned!$O$2:$O$5743,A3054,pg_transaction_cleaned!$F$2:$F$5743,"REFUND")</f>
        <v>0</v>
      </c>
      <c r="O3054" s="6" t="str">
        <f t="shared" si="239"/>
        <v>OK</v>
      </c>
      <c r="P3054" s="8">
        <f t="shared" si="240"/>
        <v>0</v>
      </c>
    </row>
    <row r="3055" spans="1:16" x14ac:dyDescent="0.3">
      <c r="A3055" s="6" t="s">
        <v>6091</v>
      </c>
      <c r="B3055" s="6" t="s">
        <v>12031</v>
      </c>
      <c r="C3055" s="6" t="s">
        <v>6092</v>
      </c>
      <c r="D3055" s="6"/>
      <c r="E3055" s="6" t="s">
        <v>27</v>
      </c>
      <c r="F3055" s="6" t="s">
        <v>12055</v>
      </c>
      <c r="G3055" s="6" t="s">
        <v>19</v>
      </c>
      <c r="H3055" s="10">
        <f t="shared" si="236"/>
        <v>46269</v>
      </c>
      <c r="I3055" s="7">
        <f t="shared" si="237"/>
        <v>4297</v>
      </c>
      <c r="J3055" s="6" t="str">
        <f t="shared" si="238"/>
        <v>Unknown</v>
      </c>
      <c r="K3055" s="6">
        <f>COUNTIFS(pg_transaction_cleaned!$O$2:$O$5743,A3055,pg_transaction_cleaned!$F$2:$F$5743,"CAPTURE")</f>
        <v>1</v>
      </c>
      <c r="L3055" s="7">
        <f>SUMIFS(pg_transaction_cleaned!$H$2:$H$5743,pg_transaction_cleaned!$O$2:$O$5743,A3055,pg_transaction_cleaned!$F$2:$F$5743,"CAPTURE")</f>
        <v>4297</v>
      </c>
      <c r="M3055" s="6">
        <f>COUNTIFS(pg_transaction_cleaned!$O$2:$O$5743,A3055,pg_transaction_cleaned!$F$2:$F$5743,"REFUND")</f>
        <v>0</v>
      </c>
      <c r="N3055" s="7">
        <f>SUMIFS(pg_transaction_cleaned!$H$2:$H$5743,pg_transaction_cleaned!$O$2:$O$5743,A3055,pg_transaction_cleaned!$F$2:$F$5743,"REFUND")</f>
        <v>0</v>
      </c>
      <c r="O3055" s="6" t="str">
        <f t="shared" si="239"/>
        <v>OK</v>
      </c>
      <c r="P3055" s="8">
        <f t="shared" si="240"/>
        <v>0</v>
      </c>
    </row>
    <row r="3056" spans="1:16" x14ac:dyDescent="0.3">
      <c r="A3056" s="6" t="s">
        <v>6093</v>
      </c>
      <c r="B3056" s="6" t="s">
        <v>11976</v>
      </c>
      <c r="C3056" s="6" t="s">
        <v>6094</v>
      </c>
      <c r="D3056" s="6" t="s">
        <v>61</v>
      </c>
      <c r="E3056" s="6" t="s">
        <v>18</v>
      </c>
      <c r="F3056" s="6" t="s">
        <v>12217</v>
      </c>
      <c r="G3056" s="6" t="s">
        <v>19</v>
      </c>
      <c r="H3056" s="10">
        <f t="shared" si="236"/>
        <v>46284</v>
      </c>
      <c r="I3056" s="7">
        <f t="shared" si="237"/>
        <v>2697</v>
      </c>
      <c r="J3056" s="6" t="str">
        <f t="shared" si="238"/>
        <v>Delhi</v>
      </c>
      <c r="K3056" s="6">
        <f>COUNTIFS(pg_transaction_cleaned!$O$2:$O$5743,A3056,pg_transaction_cleaned!$F$2:$F$5743,"CAPTURE")</f>
        <v>1</v>
      </c>
      <c r="L3056" s="7">
        <f>SUMIFS(pg_transaction_cleaned!$H$2:$H$5743,pg_transaction_cleaned!$O$2:$O$5743,A3056,pg_transaction_cleaned!$F$2:$F$5743,"CAPTURE")</f>
        <v>2697</v>
      </c>
      <c r="M3056" s="6">
        <f>COUNTIFS(pg_transaction_cleaned!$O$2:$O$5743,A3056,pg_transaction_cleaned!$F$2:$F$5743,"REFUND")</f>
        <v>0</v>
      </c>
      <c r="N3056" s="7">
        <f>SUMIFS(pg_transaction_cleaned!$H$2:$H$5743,pg_transaction_cleaned!$O$2:$O$5743,A3056,pg_transaction_cleaned!$F$2:$F$5743,"REFUND")</f>
        <v>0</v>
      </c>
      <c r="O3056" s="6" t="str">
        <f t="shared" si="239"/>
        <v>OK</v>
      </c>
      <c r="P3056" s="8">
        <f t="shared" si="240"/>
        <v>0</v>
      </c>
    </row>
    <row r="3057" spans="1:16" x14ac:dyDescent="0.3">
      <c r="A3057" s="6" t="s">
        <v>6095</v>
      </c>
      <c r="B3057" s="6" t="s">
        <v>11914</v>
      </c>
      <c r="C3057" s="6" t="s">
        <v>6096</v>
      </c>
      <c r="D3057" s="6" t="s">
        <v>75</v>
      </c>
      <c r="E3057" s="6" t="s">
        <v>18</v>
      </c>
      <c r="F3057" s="6" t="s">
        <v>12003</v>
      </c>
      <c r="G3057" s="6" t="s">
        <v>66</v>
      </c>
      <c r="H3057" s="10">
        <f t="shared" si="236"/>
        <v>46289</v>
      </c>
      <c r="I3057" s="7">
        <f t="shared" si="237"/>
        <v>1499</v>
      </c>
      <c r="J3057" s="6" t="str">
        <f t="shared" si="238"/>
        <v>Mumbai</v>
      </c>
      <c r="K3057" s="6">
        <f>COUNTIFS(pg_transaction_cleaned!$O$2:$O$5743,A3057,pg_transaction_cleaned!$F$2:$F$5743,"CAPTURE")</f>
        <v>1</v>
      </c>
      <c r="L3057" s="7">
        <f>SUMIFS(pg_transaction_cleaned!$H$2:$H$5743,pg_transaction_cleaned!$O$2:$O$5743,A3057,pg_transaction_cleaned!$F$2:$F$5743,"CAPTURE")</f>
        <v>1499</v>
      </c>
      <c r="M3057" s="6">
        <f>COUNTIFS(pg_transaction_cleaned!$O$2:$O$5743,A3057,pg_transaction_cleaned!$F$2:$F$5743,"REFUND")</f>
        <v>1</v>
      </c>
      <c r="N3057" s="7">
        <f>SUMIFS(pg_transaction_cleaned!$H$2:$H$5743,pg_transaction_cleaned!$O$2:$O$5743,A3057,pg_transaction_cleaned!$F$2:$F$5743,"REFUND")</f>
        <v>1499</v>
      </c>
      <c r="O3057" s="6" t="str">
        <f t="shared" si="239"/>
        <v>OK</v>
      </c>
      <c r="P3057" s="8">
        <f t="shared" si="240"/>
        <v>0</v>
      </c>
    </row>
    <row r="3058" spans="1:16" x14ac:dyDescent="0.3">
      <c r="A3058" s="6" t="s">
        <v>6097</v>
      </c>
      <c r="B3058" s="6" t="s">
        <v>11903</v>
      </c>
      <c r="C3058" s="6" t="s">
        <v>6098</v>
      </c>
      <c r="D3058" s="6" t="s">
        <v>23</v>
      </c>
      <c r="E3058" s="6" t="s">
        <v>54</v>
      </c>
      <c r="F3058" s="6" t="s">
        <v>12218</v>
      </c>
      <c r="G3058" s="6" t="s">
        <v>19</v>
      </c>
      <c r="H3058" s="10">
        <f t="shared" si="236"/>
        <v>46277</v>
      </c>
      <c r="I3058" s="7">
        <f t="shared" si="237"/>
        <v>1198</v>
      </c>
      <c r="J3058" s="6" t="str">
        <f t="shared" si="238"/>
        <v>Bengaluru</v>
      </c>
      <c r="K3058" s="6">
        <f>COUNTIFS(pg_transaction_cleaned!$O$2:$O$5743,A3058,pg_transaction_cleaned!$F$2:$F$5743,"CAPTURE")</f>
        <v>1</v>
      </c>
      <c r="L3058" s="7">
        <f>SUMIFS(pg_transaction_cleaned!$H$2:$H$5743,pg_transaction_cleaned!$O$2:$O$5743,A3058,pg_transaction_cleaned!$F$2:$F$5743,"CAPTURE")</f>
        <v>1198</v>
      </c>
      <c r="M3058" s="6">
        <f>COUNTIFS(pg_transaction_cleaned!$O$2:$O$5743,A3058,pg_transaction_cleaned!$F$2:$F$5743,"REFUND")</f>
        <v>0</v>
      </c>
      <c r="N3058" s="7">
        <f>SUMIFS(pg_transaction_cleaned!$H$2:$H$5743,pg_transaction_cleaned!$O$2:$O$5743,A3058,pg_transaction_cleaned!$F$2:$F$5743,"REFUND")</f>
        <v>0</v>
      </c>
      <c r="O3058" s="6" t="str">
        <f t="shared" si="239"/>
        <v>OK</v>
      </c>
      <c r="P3058" s="8">
        <f t="shared" si="240"/>
        <v>0</v>
      </c>
    </row>
    <row r="3059" spans="1:16" x14ac:dyDescent="0.3">
      <c r="A3059" s="6" t="s">
        <v>6099</v>
      </c>
      <c r="B3059" s="6" t="s">
        <v>11946</v>
      </c>
      <c r="C3059" s="6" t="s">
        <v>6100</v>
      </c>
      <c r="D3059" s="6" t="s">
        <v>34</v>
      </c>
      <c r="E3059" s="6" t="s">
        <v>43</v>
      </c>
      <c r="F3059" s="6" t="s">
        <v>11851</v>
      </c>
      <c r="G3059" s="6" t="s">
        <v>19</v>
      </c>
      <c r="H3059" s="10">
        <f t="shared" si="236"/>
        <v>46268</v>
      </c>
      <c r="I3059" s="7">
        <f t="shared" si="237"/>
        <v>3499</v>
      </c>
      <c r="J3059" s="6" t="str">
        <f t="shared" si="238"/>
        <v>Ahmedabad</v>
      </c>
      <c r="K3059" s="6">
        <f>COUNTIFS(pg_transaction_cleaned!$O$2:$O$5743,A3059,pg_transaction_cleaned!$F$2:$F$5743,"CAPTURE")</f>
        <v>1</v>
      </c>
      <c r="L3059" s="7">
        <f>SUMIFS(pg_transaction_cleaned!$H$2:$H$5743,pg_transaction_cleaned!$O$2:$O$5743,A3059,pg_transaction_cleaned!$F$2:$F$5743,"CAPTURE")</f>
        <v>3499</v>
      </c>
      <c r="M3059" s="6">
        <f>COUNTIFS(pg_transaction_cleaned!$O$2:$O$5743,A3059,pg_transaction_cleaned!$F$2:$F$5743,"REFUND")</f>
        <v>0</v>
      </c>
      <c r="N3059" s="7">
        <f>SUMIFS(pg_transaction_cleaned!$H$2:$H$5743,pg_transaction_cleaned!$O$2:$O$5743,A3059,pg_transaction_cleaned!$F$2:$F$5743,"REFUND")</f>
        <v>0</v>
      </c>
      <c r="O3059" s="6" t="str">
        <f t="shared" si="239"/>
        <v>OK</v>
      </c>
      <c r="P3059" s="8">
        <f t="shared" si="240"/>
        <v>0</v>
      </c>
    </row>
    <row r="3060" spans="1:16" x14ac:dyDescent="0.3">
      <c r="A3060" s="6" t="s">
        <v>6101</v>
      </c>
      <c r="B3060" s="6" t="s">
        <v>11891</v>
      </c>
      <c r="C3060" s="6" t="s">
        <v>6102</v>
      </c>
      <c r="D3060" s="6" t="s">
        <v>26</v>
      </c>
      <c r="E3060" s="6" t="s">
        <v>18</v>
      </c>
      <c r="F3060" s="6" t="s">
        <v>11837</v>
      </c>
      <c r="G3060" s="6" t="s">
        <v>66</v>
      </c>
      <c r="H3060" s="10">
        <f t="shared" si="236"/>
        <v>46278</v>
      </c>
      <c r="I3060" s="7">
        <f t="shared" si="237"/>
        <v>999</v>
      </c>
      <c r="J3060" s="6" t="str">
        <f t="shared" si="238"/>
        <v>Kolkata</v>
      </c>
      <c r="K3060" s="6">
        <f>COUNTIFS(pg_transaction_cleaned!$O$2:$O$5743,A3060,pg_transaction_cleaned!$F$2:$F$5743,"CAPTURE")</f>
        <v>1</v>
      </c>
      <c r="L3060" s="7">
        <f>SUMIFS(pg_transaction_cleaned!$H$2:$H$5743,pg_transaction_cleaned!$O$2:$O$5743,A3060,pg_transaction_cleaned!$F$2:$F$5743,"CAPTURE")</f>
        <v>999</v>
      </c>
      <c r="M3060" s="6">
        <f>COUNTIFS(pg_transaction_cleaned!$O$2:$O$5743,A3060,pg_transaction_cleaned!$F$2:$F$5743,"REFUND")</f>
        <v>1</v>
      </c>
      <c r="N3060" s="7">
        <f>SUMIFS(pg_transaction_cleaned!$H$2:$H$5743,pg_transaction_cleaned!$O$2:$O$5743,A3060,pg_transaction_cleaned!$F$2:$F$5743,"REFUND")</f>
        <v>999</v>
      </c>
      <c r="O3060" s="6" t="str">
        <f t="shared" si="239"/>
        <v>OK</v>
      </c>
      <c r="P3060" s="8">
        <f t="shared" si="240"/>
        <v>0</v>
      </c>
    </row>
    <row r="3061" spans="1:16" x14ac:dyDescent="0.3">
      <c r="A3061" s="6" t="s">
        <v>6103</v>
      </c>
      <c r="B3061" s="6" t="s">
        <v>11895</v>
      </c>
      <c r="C3061" s="6" t="s">
        <v>6104</v>
      </c>
      <c r="D3061" s="6" t="s">
        <v>37</v>
      </c>
      <c r="E3061" s="6" t="s">
        <v>27</v>
      </c>
      <c r="F3061" s="6" t="s">
        <v>12074</v>
      </c>
      <c r="G3061" s="6" t="s">
        <v>19</v>
      </c>
      <c r="H3061" s="10">
        <f t="shared" si="236"/>
        <v>46295</v>
      </c>
      <c r="I3061" s="7">
        <f t="shared" si="237"/>
        <v>6297</v>
      </c>
      <c r="J3061" s="6" t="str">
        <f t="shared" si="238"/>
        <v>Lucknow</v>
      </c>
      <c r="K3061" s="6">
        <f>COUNTIFS(pg_transaction_cleaned!$O$2:$O$5743,A3061,pg_transaction_cleaned!$F$2:$F$5743,"CAPTURE")</f>
        <v>1</v>
      </c>
      <c r="L3061" s="7">
        <f>SUMIFS(pg_transaction_cleaned!$H$2:$H$5743,pg_transaction_cleaned!$O$2:$O$5743,A3061,pg_transaction_cleaned!$F$2:$F$5743,"CAPTURE")</f>
        <v>6297</v>
      </c>
      <c r="M3061" s="6">
        <f>COUNTIFS(pg_transaction_cleaned!$O$2:$O$5743,A3061,pg_transaction_cleaned!$F$2:$F$5743,"REFUND")</f>
        <v>0</v>
      </c>
      <c r="N3061" s="7">
        <f>SUMIFS(pg_transaction_cleaned!$H$2:$H$5743,pg_transaction_cleaned!$O$2:$O$5743,A3061,pg_transaction_cleaned!$F$2:$F$5743,"REFUND")</f>
        <v>0</v>
      </c>
      <c r="O3061" s="6" t="str">
        <f t="shared" si="239"/>
        <v>OK</v>
      </c>
      <c r="P3061" s="8">
        <f t="shared" si="240"/>
        <v>0</v>
      </c>
    </row>
    <row r="3062" spans="1:16" x14ac:dyDescent="0.3">
      <c r="A3062" s="6" t="s">
        <v>6105</v>
      </c>
      <c r="B3062" s="6" t="s">
        <v>11868</v>
      </c>
      <c r="C3062" s="6" t="s">
        <v>6106</v>
      </c>
      <c r="D3062" s="6" t="s">
        <v>51</v>
      </c>
      <c r="E3062" s="6" t="s">
        <v>54</v>
      </c>
      <c r="F3062" s="6" t="s">
        <v>11930</v>
      </c>
      <c r="G3062" s="6" t="s">
        <v>19</v>
      </c>
      <c r="H3062" s="10">
        <f t="shared" si="236"/>
        <v>46288</v>
      </c>
      <c r="I3062" s="7">
        <f t="shared" si="237"/>
        <v>9297</v>
      </c>
      <c r="J3062" s="6" t="str">
        <f t="shared" si="238"/>
        <v>Chennai</v>
      </c>
      <c r="K3062" s="6">
        <f>COUNTIFS(pg_transaction_cleaned!$O$2:$O$5743,A3062,pg_transaction_cleaned!$F$2:$F$5743,"CAPTURE")</f>
        <v>1</v>
      </c>
      <c r="L3062" s="7">
        <f>SUMIFS(pg_transaction_cleaned!$H$2:$H$5743,pg_transaction_cleaned!$O$2:$O$5743,A3062,pg_transaction_cleaned!$F$2:$F$5743,"CAPTURE")</f>
        <v>9297</v>
      </c>
      <c r="M3062" s="6">
        <f>COUNTIFS(pg_transaction_cleaned!$O$2:$O$5743,A3062,pg_transaction_cleaned!$F$2:$F$5743,"REFUND")</f>
        <v>0</v>
      </c>
      <c r="N3062" s="7">
        <f>SUMIFS(pg_transaction_cleaned!$H$2:$H$5743,pg_transaction_cleaned!$O$2:$O$5743,A3062,pg_transaction_cleaned!$F$2:$F$5743,"REFUND")</f>
        <v>0</v>
      </c>
      <c r="O3062" s="6" t="str">
        <f t="shared" si="239"/>
        <v>OK</v>
      </c>
      <c r="P3062" s="8">
        <f t="shared" si="240"/>
        <v>0</v>
      </c>
    </row>
    <row r="3063" spans="1:16" x14ac:dyDescent="0.3">
      <c r="A3063" s="6" t="s">
        <v>6107</v>
      </c>
      <c r="B3063" s="6" t="s">
        <v>11871</v>
      </c>
      <c r="C3063" s="6" t="s">
        <v>6108</v>
      </c>
      <c r="D3063" s="6" t="s">
        <v>26</v>
      </c>
      <c r="E3063" s="6" t="s">
        <v>27</v>
      </c>
      <c r="F3063" s="6" t="s">
        <v>11869</v>
      </c>
      <c r="G3063" s="6" t="s">
        <v>19</v>
      </c>
      <c r="H3063" s="10">
        <f t="shared" si="236"/>
        <v>46272</v>
      </c>
      <c r="I3063" s="7">
        <f t="shared" si="237"/>
        <v>599</v>
      </c>
      <c r="J3063" s="6" t="str">
        <f t="shared" si="238"/>
        <v>Kolkata</v>
      </c>
      <c r="K3063" s="6">
        <f>COUNTIFS(pg_transaction_cleaned!$O$2:$O$5743,A3063,pg_transaction_cleaned!$F$2:$F$5743,"CAPTURE")</f>
        <v>1</v>
      </c>
      <c r="L3063" s="7">
        <f>SUMIFS(pg_transaction_cleaned!$H$2:$H$5743,pg_transaction_cleaned!$O$2:$O$5743,A3063,pg_transaction_cleaned!$F$2:$F$5743,"CAPTURE")</f>
        <v>599</v>
      </c>
      <c r="M3063" s="6">
        <f>COUNTIFS(pg_transaction_cleaned!$O$2:$O$5743,A3063,pg_transaction_cleaned!$F$2:$F$5743,"REFUND")</f>
        <v>0</v>
      </c>
      <c r="N3063" s="7">
        <f>SUMIFS(pg_transaction_cleaned!$H$2:$H$5743,pg_transaction_cleaned!$O$2:$O$5743,A3063,pg_transaction_cleaned!$F$2:$F$5743,"REFUND")</f>
        <v>0</v>
      </c>
      <c r="O3063" s="6" t="str">
        <f t="shared" si="239"/>
        <v>OK</v>
      </c>
      <c r="P3063" s="8">
        <f t="shared" si="240"/>
        <v>0</v>
      </c>
    </row>
    <row r="3064" spans="1:16" x14ac:dyDescent="0.3">
      <c r="A3064" s="6" t="s">
        <v>6109</v>
      </c>
      <c r="B3064" s="6" t="s">
        <v>11836</v>
      </c>
      <c r="C3064" s="6" t="s">
        <v>3192</v>
      </c>
      <c r="D3064" s="6" t="s">
        <v>23</v>
      </c>
      <c r="E3064" s="6" t="s">
        <v>43</v>
      </c>
      <c r="F3064" s="6" t="s">
        <v>12219</v>
      </c>
      <c r="G3064" s="6" t="s">
        <v>19</v>
      </c>
      <c r="H3064" s="10">
        <f t="shared" si="236"/>
        <v>46278</v>
      </c>
      <c r="I3064" s="7">
        <f t="shared" si="237"/>
        <v>9297</v>
      </c>
      <c r="J3064" s="6" t="str">
        <f t="shared" si="238"/>
        <v>Bengaluru</v>
      </c>
      <c r="K3064" s="6">
        <f>COUNTIFS(pg_transaction_cleaned!$O$2:$O$5743,A3064,pg_transaction_cleaned!$F$2:$F$5743,"CAPTURE")</f>
        <v>1</v>
      </c>
      <c r="L3064" s="7">
        <f>SUMIFS(pg_transaction_cleaned!$H$2:$H$5743,pg_transaction_cleaned!$O$2:$O$5743,A3064,pg_transaction_cleaned!$F$2:$F$5743,"CAPTURE")</f>
        <v>9297</v>
      </c>
      <c r="M3064" s="6">
        <f>COUNTIFS(pg_transaction_cleaned!$O$2:$O$5743,A3064,pg_transaction_cleaned!$F$2:$F$5743,"REFUND")</f>
        <v>0</v>
      </c>
      <c r="N3064" s="7">
        <f>SUMIFS(pg_transaction_cleaned!$H$2:$H$5743,pg_transaction_cleaned!$O$2:$O$5743,A3064,pg_transaction_cleaned!$F$2:$F$5743,"REFUND")</f>
        <v>0</v>
      </c>
      <c r="O3064" s="6" t="str">
        <f t="shared" si="239"/>
        <v>OK</v>
      </c>
      <c r="P3064" s="8">
        <f t="shared" si="240"/>
        <v>0</v>
      </c>
    </row>
    <row r="3065" spans="1:16" x14ac:dyDescent="0.3">
      <c r="A3065" s="6" t="s">
        <v>6110</v>
      </c>
      <c r="B3065" s="6" t="s">
        <v>11840</v>
      </c>
      <c r="C3065" s="6" t="s">
        <v>6111</v>
      </c>
      <c r="D3065" s="6" t="s">
        <v>75</v>
      </c>
      <c r="E3065" s="6" t="s">
        <v>18</v>
      </c>
      <c r="F3065" s="6" t="s">
        <v>11835</v>
      </c>
      <c r="G3065" s="6" t="s">
        <v>19</v>
      </c>
      <c r="H3065" s="10">
        <f t="shared" si="236"/>
        <v>46294</v>
      </c>
      <c r="I3065" s="7">
        <f t="shared" si="237"/>
        <v>499</v>
      </c>
      <c r="J3065" s="6" t="str">
        <f t="shared" si="238"/>
        <v>Mumbai</v>
      </c>
      <c r="K3065" s="6">
        <f>COUNTIFS(pg_transaction_cleaned!$O$2:$O$5743,A3065,pg_transaction_cleaned!$F$2:$F$5743,"CAPTURE")</f>
        <v>1</v>
      </c>
      <c r="L3065" s="7">
        <f>SUMIFS(pg_transaction_cleaned!$H$2:$H$5743,pg_transaction_cleaned!$O$2:$O$5743,A3065,pg_transaction_cleaned!$F$2:$F$5743,"CAPTURE")</f>
        <v>499</v>
      </c>
      <c r="M3065" s="6">
        <f>COUNTIFS(pg_transaction_cleaned!$O$2:$O$5743,A3065,pg_transaction_cleaned!$F$2:$F$5743,"REFUND")</f>
        <v>0</v>
      </c>
      <c r="N3065" s="7">
        <f>SUMIFS(pg_transaction_cleaned!$H$2:$H$5743,pg_transaction_cleaned!$O$2:$O$5743,A3065,pg_transaction_cleaned!$F$2:$F$5743,"REFUND")</f>
        <v>0</v>
      </c>
      <c r="O3065" s="6" t="str">
        <f t="shared" si="239"/>
        <v>OK</v>
      </c>
      <c r="P3065" s="8">
        <f t="shared" si="240"/>
        <v>0</v>
      </c>
    </row>
    <row r="3066" spans="1:16" x14ac:dyDescent="0.3">
      <c r="A3066" s="6" t="s">
        <v>6112</v>
      </c>
      <c r="B3066" s="6" t="s">
        <v>12036</v>
      </c>
      <c r="C3066" s="6" t="s">
        <v>6113</v>
      </c>
      <c r="D3066" s="6" t="s">
        <v>48</v>
      </c>
      <c r="E3066" s="6" t="s">
        <v>54</v>
      </c>
      <c r="F3066" s="6" t="s">
        <v>12040</v>
      </c>
      <c r="G3066" s="6" t="s">
        <v>115</v>
      </c>
      <c r="H3066" s="10">
        <f t="shared" si="236"/>
        <v>46283</v>
      </c>
      <c r="I3066" s="7">
        <f t="shared" si="237"/>
        <v>3797</v>
      </c>
      <c r="J3066" s="6" t="str">
        <f t="shared" si="238"/>
        <v>Jaipur</v>
      </c>
      <c r="K3066" s="6">
        <f>COUNTIFS(pg_transaction_cleaned!$O$2:$O$5743,A3066,pg_transaction_cleaned!$F$2:$F$5743,"CAPTURE")</f>
        <v>0</v>
      </c>
      <c r="L3066" s="7">
        <f>SUMIFS(pg_transaction_cleaned!$H$2:$H$5743,pg_transaction_cleaned!$O$2:$O$5743,A3066,pg_transaction_cleaned!$F$2:$F$5743,"CAPTURE")</f>
        <v>0</v>
      </c>
      <c r="M3066" s="6">
        <f>COUNTIFS(pg_transaction_cleaned!$O$2:$O$5743,A3066,pg_transaction_cleaned!$F$2:$F$5743,"REFUND")</f>
        <v>0</v>
      </c>
      <c r="N3066" s="7">
        <f>SUMIFS(pg_transaction_cleaned!$H$2:$H$5743,pg_transaction_cleaned!$O$2:$O$5743,A3066,pg_transaction_cleaned!$F$2:$F$5743,"REFUND")</f>
        <v>0</v>
      </c>
      <c r="O3066" s="6" t="str">
        <f t="shared" si="239"/>
        <v>OK</v>
      </c>
      <c r="P3066" s="8">
        <f t="shared" si="240"/>
        <v>0</v>
      </c>
    </row>
    <row r="3067" spans="1:16" x14ac:dyDescent="0.3">
      <c r="A3067" s="6" t="s">
        <v>6114</v>
      </c>
      <c r="B3067" s="6" t="s">
        <v>11887</v>
      </c>
      <c r="C3067" s="6" t="s">
        <v>6115</v>
      </c>
      <c r="D3067" s="6" t="s">
        <v>51</v>
      </c>
      <c r="E3067" s="6" t="s">
        <v>27</v>
      </c>
      <c r="F3067" s="6" t="s">
        <v>11835</v>
      </c>
      <c r="G3067" s="6" t="s">
        <v>19</v>
      </c>
      <c r="H3067" s="10">
        <f t="shared" si="236"/>
        <v>46268</v>
      </c>
      <c r="I3067" s="7">
        <f t="shared" si="237"/>
        <v>499</v>
      </c>
      <c r="J3067" s="6" t="str">
        <f t="shared" si="238"/>
        <v>Chennai</v>
      </c>
      <c r="K3067" s="6">
        <f>COUNTIFS(pg_transaction_cleaned!$O$2:$O$5743,A3067,pg_transaction_cleaned!$F$2:$F$5743,"CAPTURE")</f>
        <v>1</v>
      </c>
      <c r="L3067" s="7">
        <f>SUMIFS(pg_transaction_cleaned!$H$2:$H$5743,pg_transaction_cleaned!$O$2:$O$5743,A3067,pg_transaction_cleaned!$F$2:$F$5743,"CAPTURE")</f>
        <v>499</v>
      </c>
      <c r="M3067" s="6">
        <f>COUNTIFS(pg_transaction_cleaned!$O$2:$O$5743,A3067,pg_transaction_cleaned!$F$2:$F$5743,"REFUND")</f>
        <v>0</v>
      </c>
      <c r="N3067" s="7">
        <f>SUMIFS(pg_transaction_cleaned!$H$2:$H$5743,pg_transaction_cleaned!$O$2:$O$5743,A3067,pg_transaction_cleaned!$F$2:$F$5743,"REFUND")</f>
        <v>0</v>
      </c>
      <c r="O3067" s="6" t="str">
        <f t="shared" si="239"/>
        <v>OK</v>
      </c>
      <c r="P3067" s="8">
        <f t="shared" si="240"/>
        <v>0</v>
      </c>
    </row>
    <row r="3068" spans="1:16" x14ac:dyDescent="0.3">
      <c r="A3068" s="6" t="s">
        <v>6116</v>
      </c>
      <c r="B3068" s="6" t="s">
        <v>11976</v>
      </c>
      <c r="C3068" s="6" t="s">
        <v>6117</v>
      </c>
      <c r="D3068" s="6" t="s">
        <v>75</v>
      </c>
      <c r="E3068" s="6" t="s">
        <v>18</v>
      </c>
      <c r="F3068" s="6" t="s">
        <v>11831</v>
      </c>
      <c r="G3068" s="6" t="s">
        <v>19</v>
      </c>
      <c r="H3068" s="10">
        <f t="shared" si="236"/>
        <v>46284</v>
      </c>
      <c r="I3068" s="7">
        <f t="shared" si="237"/>
        <v>2098</v>
      </c>
      <c r="J3068" s="6" t="str">
        <f t="shared" si="238"/>
        <v>Mumbai</v>
      </c>
      <c r="K3068" s="6">
        <f>COUNTIFS(pg_transaction_cleaned!$O$2:$O$5743,A3068,pg_transaction_cleaned!$F$2:$F$5743,"CAPTURE")</f>
        <v>1</v>
      </c>
      <c r="L3068" s="7">
        <f>SUMIFS(pg_transaction_cleaned!$H$2:$H$5743,pg_transaction_cleaned!$O$2:$O$5743,A3068,pg_transaction_cleaned!$F$2:$F$5743,"CAPTURE")</f>
        <v>2098</v>
      </c>
      <c r="M3068" s="6">
        <f>COUNTIFS(pg_transaction_cleaned!$O$2:$O$5743,A3068,pg_transaction_cleaned!$F$2:$F$5743,"REFUND")</f>
        <v>0</v>
      </c>
      <c r="N3068" s="7">
        <f>SUMIFS(pg_transaction_cleaned!$H$2:$H$5743,pg_transaction_cleaned!$O$2:$O$5743,A3068,pg_transaction_cleaned!$F$2:$F$5743,"REFUND")</f>
        <v>0</v>
      </c>
      <c r="O3068" s="6" t="str">
        <f t="shared" si="239"/>
        <v>OK</v>
      </c>
      <c r="P3068" s="8">
        <f t="shared" si="240"/>
        <v>0</v>
      </c>
    </row>
    <row r="3069" spans="1:16" x14ac:dyDescent="0.3">
      <c r="A3069" s="6" t="s">
        <v>6118</v>
      </c>
      <c r="B3069" s="6" t="s">
        <v>11893</v>
      </c>
      <c r="C3069" s="6" t="s">
        <v>6119</v>
      </c>
      <c r="D3069" s="6" t="s">
        <v>17</v>
      </c>
      <c r="E3069" s="6" t="s">
        <v>27</v>
      </c>
      <c r="F3069" s="6" t="s">
        <v>11835</v>
      </c>
      <c r="G3069" s="6" t="s">
        <v>19</v>
      </c>
      <c r="H3069" s="10">
        <f t="shared" si="236"/>
        <v>46280</v>
      </c>
      <c r="I3069" s="7">
        <f t="shared" si="237"/>
        <v>499</v>
      </c>
      <c r="J3069" s="6" t="str">
        <f t="shared" si="238"/>
        <v>Pune</v>
      </c>
      <c r="K3069" s="6">
        <f>COUNTIFS(pg_transaction_cleaned!$O$2:$O$5743,A3069,pg_transaction_cleaned!$F$2:$F$5743,"CAPTURE")</f>
        <v>1</v>
      </c>
      <c r="L3069" s="7">
        <f>SUMIFS(pg_transaction_cleaned!$H$2:$H$5743,pg_transaction_cleaned!$O$2:$O$5743,A3069,pg_transaction_cleaned!$F$2:$F$5743,"CAPTURE")</f>
        <v>499</v>
      </c>
      <c r="M3069" s="6">
        <f>COUNTIFS(pg_transaction_cleaned!$O$2:$O$5743,A3069,pg_transaction_cleaned!$F$2:$F$5743,"REFUND")</f>
        <v>0</v>
      </c>
      <c r="N3069" s="7">
        <f>SUMIFS(pg_transaction_cleaned!$H$2:$H$5743,pg_transaction_cleaned!$O$2:$O$5743,A3069,pg_transaction_cleaned!$F$2:$F$5743,"REFUND")</f>
        <v>0</v>
      </c>
      <c r="O3069" s="6" t="str">
        <f t="shared" si="239"/>
        <v>OK</v>
      </c>
      <c r="P3069" s="8">
        <f t="shared" si="240"/>
        <v>0</v>
      </c>
    </row>
    <row r="3070" spans="1:16" x14ac:dyDescent="0.3">
      <c r="A3070" s="6" t="s">
        <v>6120</v>
      </c>
      <c r="B3070" s="6" t="s">
        <v>11866</v>
      </c>
      <c r="C3070" s="6" t="s">
        <v>6121</v>
      </c>
      <c r="D3070" s="6" t="s">
        <v>42</v>
      </c>
      <c r="E3070" s="6" t="s">
        <v>43</v>
      </c>
      <c r="F3070" s="6" t="s">
        <v>11839</v>
      </c>
      <c r="G3070" s="6" t="s">
        <v>19</v>
      </c>
      <c r="H3070" s="10">
        <f t="shared" si="236"/>
        <v>46274</v>
      </c>
      <c r="I3070" s="7">
        <f t="shared" si="237"/>
        <v>1299</v>
      </c>
      <c r="J3070" s="6" t="str">
        <f t="shared" si="238"/>
        <v>Hyderabad</v>
      </c>
      <c r="K3070" s="6">
        <f>COUNTIFS(pg_transaction_cleaned!$O$2:$O$5743,A3070,pg_transaction_cleaned!$F$2:$F$5743,"CAPTURE")</f>
        <v>1</v>
      </c>
      <c r="L3070" s="7">
        <f>SUMIFS(pg_transaction_cleaned!$H$2:$H$5743,pg_transaction_cleaned!$O$2:$O$5743,A3070,pg_transaction_cleaned!$F$2:$F$5743,"CAPTURE")</f>
        <v>1299</v>
      </c>
      <c r="M3070" s="6">
        <f>COUNTIFS(pg_transaction_cleaned!$O$2:$O$5743,A3070,pg_transaction_cleaned!$F$2:$F$5743,"REFUND")</f>
        <v>0</v>
      </c>
      <c r="N3070" s="7">
        <f>SUMIFS(pg_transaction_cleaned!$H$2:$H$5743,pg_transaction_cleaned!$O$2:$O$5743,A3070,pg_transaction_cleaned!$F$2:$F$5743,"REFUND")</f>
        <v>0</v>
      </c>
      <c r="O3070" s="6" t="str">
        <f t="shared" si="239"/>
        <v>OK</v>
      </c>
      <c r="P3070" s="8">
        <f t="shared" si="240"/>
        <v>0</v>
      </c>
    </row>
    <row r="3071" spans="1:16" x14ac:dyDescent="0.3">
      <c r="A3071" s="6" t="s">
        <v>6122</v>
      </c>
      <c r="B3071" s="6" t="s">
        <v>11826</v>
      </c>
      <c r="C3071" s="6" t="s">
        <v>6123</v>
      </c>
      <c r="D3071" s="6" t="s">
        <v>17</v>
      </c>
      <c r="E3071" s="6" t="s">
        <v>54</v>
      </c>
      <c r="F3071" s="6" t="s">
        <v>11889</v>
      </c>
      <c r="G3071" s="6" t="s">
        <v>19</v>
      </c>
      <c r="H3071" s="10">
        <f t="shared" si="236"/>
        <v>46286</v>
      </c>
      <c r="I3071" s="7">
        <f t="shared" si="237"/>
        <v>3098</v>
      </c>
      <c r="J3071" s="6" t="str">
        <f t="shared" si="238"/>
        <v>Pune</v>
      </c>
      <c r="K3071" s="6">
        <f>COUNTIFS(pg_transaction_cleaned!$O$2:$O$5743,A3071,pg_transaction_cleaned!$F$2:$F$5743,"CAPTURE")</f>
        <v>1</v>
      </c>
      <c r="L3071" s="7">
        <f>SUMIFS(pg_transaction_cleaned!$H$2:$H$5743,pg_transaction_cleaned!$O$2:$O$5743,A3071,pg_transaction_cleaned!$F$2:$F$5743,"CAPTURE")</f>
        <v>3098</v>
      </c>
      <c r="M3071" s="6">
        <f>COUNTIFS(pg_transaction_cleaned!$O$2:$O$5743,A3071,pg_transaction_cleaned!$F$2:$F$5743,"REFUND")</f>
        <v>0</v>
      </c>
      <c r="N3071" s="7">
        <f>SUMIFS(pg_transaction_cleaned!$H$2:$H$5743,pg_transaction_cleaned!$O$2:$O$5743,A3071,pg_transaction_cleaned!$F$2:$F$5743,"REFUND")</f>
        <v>0</v>
      </c>
      <c r="O3071" s="6" t="str">
        <f t="shared" si="239"/>
        <v>OK</v>
      </c>
      <c r="P3071" s="8">
        <f t="shared" si="240"/>
        <v>0</v>
      </c>
    </row>
    <row r="3072" spans="1:16" x14ac:dyDescent="0.3">
      <c r="A3072" s="6" t="s">
        <v>6124</v>
      </c>
      <c r="B3072" s="6" t="s">
        <v>11949</v>
      </c>
      <c r="C3072" s="6" t="s">
        <v>6125</v>
      </c>
      <c r="D3072" s="6" t="s">
        <v>37</v>
      </c>
      <c r="E3072" s="6" t="s">
        <v>43</v>
      </c>
      <c r="F3072" s="6" t="s">
        <v>11929</v>
      </c>
      <c r="G3072" s="6" t="s">
        <v>19</v>
      </c>
      <c r="H3072" s="10">
        <f t="shared" si="236"/>
        <v>46275</v>
      </c>
      <c r="I3072" s="7">
        <f t="shared" si="237"/>
        <v>799</v>
      </c>
      <c r="J3072" s="6" t="str">
        <f t="shared" si="238"/>
        <v>Lucknow</v>
      </c>
      <c r="K3072" s="6">
        <f>COUNTIFS(pg_transaction_cleaned!$O$2:$O$5743,A3072,pg_transaction_cleaned!$F$2:$F$5743,"CAPTURE")</f>
        <v>1</v>
      </c>
      <c r="L3072" s="7">
        <f>SUMIFS(pg_transaction_cleaned!$H$2:$H$5743,pg_transaction_cleaned!$O$2:$O$5743,A3072,pg_transaction_cleaned!$F$2:$F$5743,"CAPTURE")</f>
        <v>799</v>
      </c>
      <c r="M3072" s="6">
        <f>COUNTIFS(pg_transaction_cleaned!$O$2:$O$5743,A3072,pg_transaction_cleaned!$F$2:$F$5743,"REFUND")</f>
        <v>0</v>
      </c>
      <c r="N3072" s="7">
        <f>SUMIFS(pg_transaction_cleaned!$H$2:$H$5743,pg_transaction_cleaned!$O$2:$O$5743,A3072,pg_transaction_cleaned!$F$2:$F$5743,"REFUND")</f>
        <v>0</v>
      </c>
      <c r="O3072" s="6" t="str">
        <f t="shared" si="239"/>
        <v>OK</v>
      </c>
      <c r="P3072" s="8">
        <f t="shared" si="240"/>
        <v>0</v>
      </c>
    </row>
    <row r="3073" spans="1:16" x14ac:dyDescent="0.3">
      <c r="A3073" s="6" t="s">
        <v>6126</v>
      </c>
      <c r="B3073" s="6" t="s">
        <v>11875</v>
      </c>
      <c r="C3073" s="6" t="s">
        <v>6127</v>
      </c>
      <c r="D3073" s="6" t="s">
        <v>75</v>
      </c>
      <c r="E3073" s="6" t="s">
        <v>18</v>
      </c>
      <c r="F3073" s="6" t="s">
        <v>11902</v>
      </c>
      <c r="G3073" s="6" t="s">
        <v>19</v>
      </c>
      <c r="H3073" s="10">
        <f t="shared" si="236"/>
        <v>46279</v>
      </c>
      <c r="I3073" s="7">
        <f t="shared" si="237"/>
        <v>2999</v>
      </c>
      <c r="J3073" s="6" t="str">
        <f t="shared" si="238"/>
        <v>Mumbai</v>
      </c>
      <c r="K3073" s="6">
        <f>COUNTIFS(pg_transaction_cleaned!$O$2:$O$5743,A3073,pg_transaction_cleaned!$F$2:$F$5743,"CAPTURE")</f>
        <v>1</v>
      </c>
      <c r="L3073" s="7">
        <f>SUMIFS(pg_transaction_cleaned!$H$2:$H$5743,pg_transaction_cleaned!$O$2:$O$5743,A3073,pg_transaction_cleaned!$F$2:$F$5743,"CAPTURE")</f>
        <v>2999</v>
      </c>
      <c r="M3073" s="6">
        <f>COUNTIFS(pg_transaction_cleaned!$O$2:$O$5743,A3073,pg_transaction_cleaned!$F$2:$F$5743,"REFUND")</f>
        <v>0</v>
      </c>
      <c r="N3073" s="7">
        <f>SUMIFS(pg_transaction_cleaned!$H$2:$H$5743,pg_transaction_cleaned!$O$2:$O$5743,A3073,pg_transaction_cleaned!$F$2:$F$5743,"REFUND")</f>
        <v>0</v>
      </c>
      <c r="O3073" s="6" t="str">
        <f t="shared" si="239"/>
        <v>OK</v>
      </c>
      <c r="P3073" s="8">
        <f t="shared" si="240"/>
        <v>0</v>
      </c>
    </row>
    <row r="3074" spans="1:16" x14ac:dyDescent="0.3">
      <c r="A3074" s="6" t="s">
        <v>6128</v>
      </c>
      <c r="B3074" s="6" t="s">
        <v>11897</v>
      </c>
      <c r="C3074" s="6" t="s">
        <v>6129</v>
      </c>
      <c r="D3074" s="6" t="s">
        <v>51</v>
      </c>
      <c r="E3074" s="6" t="s">
        <v>18</v>
      </c>
      <c r="F3074" s="6" t="s">
        <v>11935</v>
      </c>
      <c r="G3074" s="6" t="s">
        <v>19</v>
      </c>
      <c r="H3074" s="10">
        <f t="shared" ref="H3074:H3137" si="241">IF(MID(B3074,5,1)="-",DATE(LEFT(B3074,4),MID(B3074,6,2),RIGHT(B3074,2)),DATE(RIGHT(B3074,4),MID(B3074,4,2),LEFT(B3074,2)))</f>
        <v>46266</v>
      </c>
      <c r="I3074" s="7">
        <f t="shared" ref="I3074:I3137" si="242">VALUE(SUBSTITUTE(F3074,",",""))</f>
        <v>5998</v>
      </c>
      <c r="J3074" s="6" t="str">
        <f t="shared" ref="J3074:J3137" si="243">IF(TRIM(D3074)="","Unknown",TRIM(D3074))</f>
        <v>Chennai</v>
      </c>
      <c r="K3074" s="6">
        <f>COUNTIFS(pg_transaction_cleaned!$O$2:$O$5743,A3074,pg_transaction_cleaned!$F$2:$F$5743,"CAPTURE")</f>
        <v>1</v>
      </c>
      <c r="L3074" s="7">
        <f>SUMIFS(pg_transaction_cleaned!$H$2:$H$5743,pg_transaction_cleaned!$O$2:$O$5743,A3074,pg_transaction_cleaned!$F$2:$F$5743,"CAPTURE")</f>
        <v>5998</v>
      </c>
      <c r="M3074" s="6">
        <f>COUNTIFS(pg_transaction_cleaned!$O$2:$O$5743,A3074,pg_transaction_cleaned!$F$2:$F$5743,"REFUND")</f>
        <v>0</v>
      </c>
      <c r="N3074" s="7">
        <f>SUMIFS(pg_transaction_cleaned!$H$2:$H$5743,pg_transaction_cleaned!$O$2:$O$5743,A3074,pg_transaction_cleaned!$F$2:$F$5743,"REFUND")</f>
        <v>0</v>
      </c>
      <c r="O3074" s="6" t="str">
        <f t="shared" si="239"/>
        <v>OK</v>
      </c>
      <c r="P3074" s="8">
        <f t="shared" si="240"/>
        <v>0</v>
      </c>
    </row>
    <row r="3075" spans="1:16" x14ac:dyDescent="0.3">
      <c r="A3075" s="6" t="s">
        <v>6130</v>
      </c>
      <c r="B3075" s="6" t="s">
        <v>11895</v>
      </c>
      <c r="C3075" s="6" t="s">
        <v>6131</v>
      </c>
      <c r="D3075" s="6" t="s">
        <v>34</v>
      </c>
      <c r="E3075" s="6" t="s">
        <v>18</v>
      </c>
      <c r="F3075" s="6" t="s">
        <v>11835</v>
      </c>
      <c r="G3075" s="6" t="s">
        <v>80</v>
      </c>
      <c r="H3075" s="10">
        <f t="shared" si="241"/>
        <v>46295</v>
      </c>
      <c r="I3075" s="7">
        <f t="shared" si="242"/>
        <v>499</v>
      </c>
      <c r="J3075" s="6" t="str">
        <f t="shared" si="243"/>
        <v>Ahmedabad</v>
      </c>
      <c r="K3075" s="6">
        <f>COUNTIFS(pg_transaction_cleaned!$O$2:$O$5743,A3075,pg_transaction_cleaned!$F$2:$F$5743,"CAPTURE")</f>
        <v>0</v>
      </c>
      <c r="L3075" s="7">
        <f>SUMIFS(pg_transaction_cleaned!$H$2:$H$5743,pg_transaction_cleaned!$O$2:$O$5743,A3075,pg_transaction_cleaned!$F$2:$F$5743,"CAPTURE")</f>
        <v>0</v>
      </c>
      <c r="M3075" s="6">
        <f>COUNTIFS(pg_transaction_cleaned!$O$2:$O$5743,A3075,pg_transaction_cleaned!$F$2:$F$5743,"REFUND")</f>
        <v>0</v>
      </c>
      <c r="N3075" s="7">
        <f>SUMIFS(pg_transaction_cleaned!$H$2:$H$5743,pg_transaction_cleaned!$O$2:$O$5743,A3075,pg_transaction_cleaned!$F$2:$F$5743,"REFUND")</f>
        <v>0</v>
      </c>
      <c r="O3075" s="6" t="str">
        <f t="shared" ref="O3075:O3138" si="244">IF(AND(G3075="Paid",K3075=0),"Paid, no payment",IF(AND(OR(G3075="Failed",G3075="Cancelled"),K3075&gt;0),"Payment on failed/cancelled",IF(K3075&gt;1,"Duplicate charge",IF(AND(K3075=1,ROUND(L3075-I3075,2)&lt;&gt;0),"Amount difference",IF(AND(G3075="Refunded",M3075=0),"Refunded, no refund",IF(AND(G3075&lt;&gt;"Refunded",M3075&gt;0),"Refund, order not Refunded",IF(AND(M3075&gt;0,ROUND(N3075-I3075,2)&lt;&gt;0),"Refund amount differs","OK")))))))</f>
        <v>OK</v>
      </c>
      <c r="P3075" s="8">
        <f t="shared" ref="P3075:P3138" si="245">IF(O3075="OK",0,IF(O3075="Paid, no payment",I3075,IF(O3075="Payment on failed/cancelled",L3075,IF(OR(O3075="Duplicate charge",O3075="Amount difference"),L3075-I3075,IF(O3075="Refunded, no refund",I3075,N3075)))))</f>
        <v>0</v>
      </c>
    </row>
    <row r="3076" spans="1:16" x14ac:dyDescent="0.3">
      <c r="A3076" s="6" t="s">
        <v>6132</v>
      </c>
      <c r="B3076" s="6" t="s">
        <v>11887</v>
      </c>
      <c r="C3076" s="6" t="s">
        <v>6133</v>
      </c>
      <c r="D3076" s="6" t="s">
        <v>42</v>
      </c>
      <c r="E3076" s="6" t="s">
        <v>18</v>
      </c>
      <c r="F3076" s="6" t="s">
        <v>11879</v>
      </c>
      <c r="G3076" s="6" t="s">
        <v>19</v>
      </c>
      <c r="H3076" s="10">
        <f t="shared" si="241"/>
        <v>46268</v>
      </c>
      <c r="I3076" s="7">
        <f t="shared" si="242"/>
        <v>1798</v>
      </c>
      <c r="J3076" s="6" t="str">
        <f t="shared" si="243"/>
        <v>Hyderabad</v>
      </c>
      <c r="K3076" s="6">
        <f>COUNTIFS(pg_transaction_cleaned!$O$2:$O$5743,A3076,pg_transaction_cleaned!$F$2:$F$5743,"CAPTURE")</f>
        <v>1</v>
      </c>
      <c r="L3076" s="7">
        <f>SUMIFS(pg_transaction_cleaned!$H$2:$H$5743,pg_transaction_cleaned!$O$2:$O$5743,A3076,pg_transaction_cleaned!$F$2:$F$5743,"CAPTURE")</f>
        <v>1798</v>
      </c>
      <c r="M3076" s="6">
        <f>COUNTIFS(pg_transaction_cleaned!$O$2:$O$5743,A3076,pg_transaction_cleaned!$F$2:$F$5743,"REFUND")</f>
        <v>0</v>
      </c>
      <c r="N3076" s="7">
        <f>SUMIFS(pg_transaction_cleaned!$H$2:$H$5743,pg_transaction_cleaned!$O$2:$O$5743,A3076,pg_transaction_cleaned!$F$2:$F$5743,"REFUND")</f>
        <v>0</v>
      </c>
      <c r="O3076" s="6" t="str">
        <f t="shared" si="244"/>
        <v>OK</v>
      </c>
      <c r="P3076" s="8">
        <f t="shared" si="245"/>
        <v>0</v>
      </c>
    </row>
    <row r="3077" spans="1:16" x14ac:dyDescent="0.3">
      <c r="A3077" s="6" t="s">
        <v>6134</v>
      </c>
      <c r="B3077" s="6" t="s">
        <v>11914</v>
      </c>
      <c r="C3077" s="6" t="s">
        <v>6135</v>
      </c>
      <c r="D3077" s="6" t="s">
        <v>42</v>
      </c>
      <c r="E3077" s="6" t="s">
        <v>18</v>
      </c>
      <c r="F3077" s="6" t="s">
        <v>11839</v>
      </c>
      <c r="G3077" s="6" t="s">
        <v>115</v>
      </c>
      <c r="H3077" s="10">
        <f t="shared" si="241"/>
        <v>46289</v>
      </c>
      <c r="I3077" s="7">
        <f t="shared" si="242"/>
        <v>1299</v>
      </c>
      <c r="J3077" s="6" t="str">
        <f t="shared" si="243"/>
        <v>Hyderabad</v>
      </c>
      <c r="K3077" s="6">
        <f>COUNTIFS(pg_transaction_cleaned!$O$2:$O$5743,A3077,pg_transaction_cleaned!$F$2:$F$5743,"CAPTURE")</f>
        <v>0</v>
      </c>
      <c r="L3077" s="7">
        <f>SUMIFS(pg_transaction_cleaned!$H$2:$H$5743,pg_transaction_cleaned!$O$2:$O$5743,A3077,pg_transaction_cleaned!$F$2:$F$5743,"CAPTURE")</f>
        <v>0</v>
      </c>
      <c r="M3077" s="6">
        <f>COUNTIFS(pg_transaction_cleaned!$O$2:$O$5743,A3077,pg_transaction_cleaned!$F$2:$F$5743,"REFUND")</f>
        <v>0</v>
      </c>
      <c r="N3077" s="7">
        <f>SUMIFS(pg_transaction_cleaned!$H$2:$H$5743,pg_transaction_cleaned!$O$2:$O$5743,A3077,pg_transaction_cleaned!$F$2:$F$5743,"REFUND")</f>
        <v>0</v>
      </c>
      <c r="O3077" s="6" t="str">
        <f t="shared" si="244"/>
        <v>OK</v>
      </c>
      <c r="P3077" s="8">
        <f t="shared" si="245"/>
        <v>0</v>
      </c>
    </row>
    <row r="3078" spans="1:16" x14ac:dyDescent="0.3">
      <c r="A3078" s="6" t="s">
        <v>6136</v>
      </c>
      <c r="B3078" s="6" t="s">
        <v>11866</v>
      </c>
      <c r="C3078" s="6" t="s">
        <v>3736</v>
      </c>
      <c r="D3078" s="6" t="s">
        <v>61</v>
      </c>
      <c r="E3078" s="6" t="s">
        <v>18</v>
      </c>
      <c r="F3078" s="6" t="s">
        <v>12084</v>
      </c>
      <c r="G3078" s="6" t="s">
        <v>19</v>
      </c>
      <c r="H3078" s="10">
        <f t="shared" si="241"/>
        <v>46274</v>
      </c>
      <c r="I3078" s="7">
        <f t="shared" si="242"/>
        <v>7497</v>
      </c>
      <c r="J3078" s="6" t="str">
        <f t="shared" si="243"/>
        <v>Delhi</v>
      </c>
      <c r="K3078" s="6">
        <f>COUNTIFS(pg_transaction_cleaned!$O$2:$O$5743,A3078,pg_transaction_cleaned!$F$2:$F$5743,"CAPTURE")</f>
        <v>1</v>
      </c>
      <c r="L3078" s="7">
        <f>SUMIFS(pg_transaction_cleaned!$H$2:$H$5743,pg_transaction_cleaned!$O$2:$O$5743,A3078,pg_transaction_cleaned!$F$2:$F$5743,"CAPTURE")</f>
        <v>7497</v>
      </c>
      <c r="M3078" s="6">
        <f>COUNTIFS(pg_transaction_cleaned!$O$2:$O$5743,A3078,pg_transaction_cleaned!$F$2:$F$5743,"REFUND")</f>
        <v>0</v>
      </c>
      <c r="N3078" s="7">
        <f>SUMIFS(pg_transaction_cleaned!$H$2:$H$5743,pg_transaction_cleaned!$O$2:$O$5743,A3078,pg_transaction_cleaned!$F$2:$F$5743,"REFUND")</f>
        <v>0</v>
      </c>
      <c r="O3078" s="6" t="str">
        <f t="shared" si="244"/>
        <v>OK</v>
      </c>
      <c r="P3078" s="8">
        <f t="shared" si="245"/>
        <v>0</v>
      </c>
    </row>
    <row r="3079" spans="1:16" x14ac:dyDescent="0.3">
      <c r="A3079" s="6" t="s">
        <v>6137</v>
      </c>
      <c r="B3079" s="6" t="s">
        <v>11907</v>
      </c>
      <c r="C3079" s="6" t="s">
        <v>6138</v>
      </c>
      <c r="D3079" s="6" t="s">
        <v>61</v>
      </c>
      <c r="E3079" s="6" t="s">
        <v>18</v>
      </c>
      <c r="F3079" s="6" t="s">
        <v>11955</v>
      </c>
      <c r="G3079" s="6" t="s">
        <v>19</v>
      </c>
      <c r="H3079" s="10">
        <f t="shared" si="241"/>
        <v>46293</v>
      </c>
      <c r="I3079" s="7">
        <f t="shared" si="242"/>
        <v>11297</v>
      </c>
      <c r="J3079" s="6" t="str">
        <f t="shared" si="243"/>
        <v>Delhi</v>
      </c>
      <c r="K3079" s="6">
        <f>COUNTIFS(pg_transaction_cleaned!$O$2:$O$5743,A3079,pg_transaction_cleaned!$F$2:$F$5743,"CAPTURE")</f>
        <v>1</v>
      </c>
      <c r="L3079" s="7">
        <f>SUMIFS(pg_transaction_cleaned!$H$2:$H$5743,pg_transaction_cleaned!$O$2:$O$5743,A3079,pg_transaction_cleaned!$F$2:$F$5743,"CAPTURE")</f>
        <v>11297</v>
      </c>
      <c r="M3079" s="6">
        <f>COUNTIFS(pg_transaction_cleaned!$O$2:$O$5743,A3079,pg_transaction_cleaned!$F$2:$F$5743,"REFUND")</f>
        <v>0</v>
      </c>
      <c r="N3079" s="7">
        <f>SUMIFS(pg_transaction_cleaned!$H$2:$H$5743,pg_transaction_cleaned!$O$2:$O$5743,A3079,pg_transaction_cleaned!$F$2:$F$5743,"REFUND")</f>
        <v>0</v>
      </c>
      <c r="O3079" s="6" t="str">
        <f t="shared" si="244"/>
        <v>OK</v>
      </c>
      <c r="P3079" s="8">
        <f t="shared" si="245"/>
        <v>0</v>
      </c>
    </row>
    <row r="3080" spans="1:16" x14ac:dyDescent="0.3">
      <c r="A3080" s="6" t="s">
        <v>6139</v>
      </c>
      <c r="B3080" s="6" t="s">
        <v>11852</v>
      </c>
      <c r="C3080" s="6" t="s">
        <v>6140</v>
      </c>
      <c r="D3080" s="6"/>
      <c r="E3080" s="6" t="s">
        <v>18</v>
      </c>
      <c r="F3080" s="6" t="s">
        <v>11931</v>
      </c>
      <c r="G3080" s="6" t="s">
        <v>19</v>
      </c>
      <c r="H3080" s="10">
        <f t="shared" si="241"/>
        <v>46273</v>
      </c>
      <c r="I3080" s="7">
        <f t="shared" si="242"/>
        <v>2998</v>
      </c>
      <c r="J3080" s="6" t="str">
        <f t="shared" si="243"/>
        <v>Unknown</v>
      </c>
      <c r="K3080" s="6">
        <f>COUNTIFS(pg_transaction_cleaned!$O$2:$O$5743,A3080,pg_transaction_cleaned!$F$2:$F$5743,"CAPTURE")</f>
        <v>1</v>
      </c>
      <c r="L3080" s="7">
        <f>SUMIFS(pg_transaction_cleaned!$H$2:$H$5743,pg_transaction_cleaned!$O$2:$O$5743,A3080,pg_transaction_cleaned!$F$2:$F$5743,"CAPTURE")</f>
        <v>2998</v>
      </c>
      <c r="M3080" s="6">
        <f>COUNTIFS(pg_transaction_cleaned!$O$2:$O$5743,A3080,pg_transaction_cleaned!$F$2:$F$5743,"REFUND")</f>
        <v>0</v>
      </c>
      <c r="N3080" s="7">
        <f>SUMIFS(pg_transaction_cleaned!$H$2:$H$5743,pg_transaction_cleaned!$O$2:$O$5743,A3080,pg_transaction_cleaned!$F$2:$F$5743,"REFUND")</f>
        <v>0</v>
      </c>
      <c r="O3080" s="6" t="str">
        <f t="shared" si="244"/>
        <v>OK</v>
      </c>
      <c r="P3080" s="8">
        <f t="shared" si="245"/>
        <v>0</v>
      </c>
    </row>
    <row r="3081" spans="1:16" x14ac:dyDescent="0.3">
      <c r="A3081" s="6" t="s">
        <v>6141</v>
      </c>
      <c r="B3081" s="6" t="s">
        <v>11927</v>
      </c>
      <c r="C3081" s="6" t="s">
        <v>6142</v>
      </c>
      <c r="D3081" s="6" t="s">
        <v>75</v>
      </c>
      <c r="E3081" s="6" t="s">
        <v>18</v>
      </c>
      <c r="F3081" s="6" t="s">
        <v>11869</v>
      </c>
      <c r="G3081" s="6" t="s">
        <v>19</v>
      </c>
      <c r="H3081" s="10">
        <f t="shared" si="241"/>
        <v>46279</v>
      </c>
      <c r="I3081" s="7">
        <f t="shared" si="242"/>
        <v>599</v>
      </c>
      <c r="J3081" s="6" t="str">
        <f t="shared" si="243"/>
        <v>Mumbai</v>
      </c>
      <c r="K3081" s="6">
        <f>COUNTIFS(pg_transaction_cleaned!$O$2:$O$5743,A3081,pg_transaction_cleaned!$F$2:$F$5743,"CAPTURE")</f>
        <v>1</v>
      </c>
      <c r="L3081" s="7">
        <f>SUMIFS(pg_transaction_cleaned!$H$2:$H$5743,pg_transaction_cleaned!$O$2:$O$5743,A3081,pg_transaction_cleaned!$F$2:$F$5743,"CAPTURE")</f>
        <v>599</v>
      </c>
      <c r="M3081" s="6">
        <f>COUNTIFS(pg_transaction_cleaned!$O$2:$O$5743,A3081,pg_transaction_cleaned!$F$2:$F$5743,"REFUND")</f>
        <v>0</v>
      </c>
      <c r="N3081" s="7">
        <f>SUMIFS(pg_transaction_cleaned!$H$2:$H$5743,pg_transaction_cleaned!$O$2:$O$5743,A3081,pg_transaction_cleaned!$F$2:$F$5743,"REFUND")</f>
        <v>0</v>
      </c>
      <c r="O3081" s="6" t="str">
        <f t="shared" si="244"/>
        <v>OK</v>
      </c>
      <c r="P3081" s="8">
        <f t="shared" si="245"/>
        <v>0</v>
      </c>
    </row>
    <row r="3082" spans="1:16" x14ac:dyDescent="0.3">
      <c r="A3082" s="6" t="s">
        <v>6143</v>
      </c>
      <c r="B3082" s="6" t="s">
        <v>11962</v>
      </c>
      <c r="C3082" s="6" t="s">
        <v>6144</v>
      </c>
      <c r="D3082" s="6" t="s">
        <v>17</v>
      </c>
      <c r="E3082" s="6" t="s">
        <v>18</v>
      </c>
      <c r="F3082" s="6" t="s">
        <v>12220</v>
      </c>
      <c r="G3082" s="6" t="s">
        <v>19</v>
      </c>
      <c r="H3082" s="10">
        <f t="shared" si="241"/>
        <v>46295</v>
      </c>
      <c r="I3082" s="7">
        <f t="shared" si="242"/>
        <v>12497</v>
      </c>
      <c r="J3082" s="6" t="str">
        <f t="shared" si="243"/>
        <v>Pune</v>
      </c>
      <c r="K3082" s="6">
        <f>COUNTIFS(pg_transaction_cleaned!$O$2:$O$5743,A3082,pg_transaction_cleaned!$F$2:$F$5743,"CAPTURE")</f>
        <v>1</v>
      </c>
      <c r="L3082" s="7">
        <f>SUMIFS(pg_transaction_cleaned!$H$2:$H$5743,pg_transaction_cleaned!$O$2:$O$5743,A3082,pg_transaction_cleaned!$F$2:$F$5743,"CAPTURE")</f>
        <v>12497</v>
      </c>
      <c r="M3082" s="6">
        <f>COUNTIFS(pg_transaction_cleaned!$O$2:$O$5743,A3082,pg_transaction_cleaned!$F$2:$F$5743,"REFUND")</f>
        <v>0</v>
      </c>
      <c r="N3082" s="7">
        <f>SUMIFS(pg_transaction_cleaned!$H$2:$H$5743,pg_transaction_cleaned!$O$2:$O$5743,A3082,pg_transaction_cleaned!$F$2:$F$5743,"REFUND")</f>
        <v>0</v>
      </c>
      <c r="O3082" s="6" t="str">
        <f t="shared" si="244"/>
        <v>OK</v>
      </c>
      <c r="P3082" s="8">
        <f t="shared" si="245"/>
        <v>0</v>
      </c>
    </row>
    <row r="3083" spans="1:16" x14ac:dyDescent="0.3">
      <c r="A3083" s="6" t="s">
        <v>6145</v>
      </c>
      <c r="B3083" s="6" t="s">
        <v>11897</v>
      </c>
      <c r="C3083" s="6" t="s">
        <v>6146</v>
      </c>
      <c r="D3083" s="6" t="s">
        <v>75</v>
      </c>
      <c r="E3083" s="6" t="s">
        <v>27</v>
      </c>
      <c r="F3083" s="6" t="s">
        <v>11837</v>
      </c>
      <c r="G3083" s="6" t="s">
        <v>19</v>
      </c>
      <c r="H3083" s="10">
        <f t="shared" si="241"/>
        <v>46266</v>
      </c>
      <c r="I3083" s="7">
        <f t="shared" si="242"/>
        <v>999</v>
      </c>
      <c r="J3083" s="6" t="str">
        <f t="shared" si="243"/>
        <v>Mumbai</v>
      </c>
      <c r="K3083" s="6">
        <f>COUNTIFS(pg_transaction_cleaned!$O$2:$O$5743,A3083,pg_transaction_cleaned!$F$2:$F$5743,"CAPTURE")</f>
        <v>1</v>
      </c>
      <c r="L3083" s="7">
        <f>SUMIFS(pg_transaction_cleaned!$H$2:$H$5743,pg_transaction_cleaned!$O$2:$O$5743,A3083,pg_transaction_cleaned!$F$2:$F$5743,"CAPTURE")</f>
        <v>999</v>
      </c>
      <c r="M3083" s="6">
        <f>COUNTIFS(pg_transaction_cleaned!$O$2:$O$5743,A3083,pg_transaction_cleaned!$F$2:$F$5743,"REFUND")</f>
        <v>0</v>
      </c>
      <c r="N3083" s="7">
        <f>SUMIFS(pg_transaction_cleaned!$H$2:$H$5743,pg_transaction_cleaned!$O$2:$O$5743,A3083,pg_transaction_cleaned!$F$2:$F$5743,"REFUND")</f>
        <v>0</v>
      </c>
      <c r="O3083" s="6" t="str">
        <f t="shared" si="244"/>
        <v>OK</v>
      </c>
      <c r="P3083" s="8">
        <f t="shared" si="245"/>
        <v>0</v>
      </c>
    </row>
    <row r="3084" spans="1:16" x14ac:dyDescent="0.3">
      <c r="A3084" s="6" t="s">
        <v>6147</v>
      </c>
      <c r="B3084" s="6" t="s">
        <v>11897</v>
      </c>
      <c r="C3084" s="6" t="s">
        <v>6148</v>
      </c>
      <c r="D3084" s="6" t="s">
        <v>17</v>
      </c>
      <c r="E3084" s="6" t="s">
        <v>18</v>
      </c>
      <c r="F3084" s="6" t="s">
        <v>11863</v>
      </c>
      <c r="G3084" s="6" t="s">
        <v>19</v>
      </c>
      <c r="H3084" s="10">
        <f t="shared" si="241"/>
        <v>46266</v>
      </c>
      <c r="I3084" s="7">
        <f t="shared" si="242"/>
        <v>1499</v>
      </c>
      <c r="J3084" s="6" t="str">
        <f t="shared" si="243"/>
        <v>Pune</v>
      </c>
      <c r="K3084" s="6">
        <f>COUNTIFS(pg_transaction_cleaned!$O$2:$O$5743,A3084,pg_transaction_cleaned!$F$2:$F$5743,"CAPTURE")</f>
        <v>1</v>
      </c>
      <c r="L3084" s="7">
        <f>SUMIFS(pg_transaction_cleaned!$H$2:$H$5743,pg_transaction_cleaned!$O$2:$O$5743,A3084,pg_transaction_cleaned!$F$2:$F$5743,"CAPTURE")</f>
        <v>1499</v>
      </c>
      <c r="M3084" s="6">
        <f>COUNTIFS(pg_transaction_cleaned!$O$2:$O$5743,A3084,pg_transaction_cleaned!$F$2:$F$5743,"REFUND")</f>
        <v>0</v>
      </c>
      <c r="N3084" s="7">
        <f>SUMIFS(pg_transaction_cleaned!$H$2:$H$5743,pg_transaction_cleaned!$O$2:$O$5743,A3084,pg_transaction_cleaned!$F$2:$F$5743,"REFUND")</f>
        <v>0</v>
      </c>
      <c r="O3084" s="6" t="str">
        <f t="shared" si="244"/>
        <v>OK</v>
      </c>
      <c r="P3084" s="8">
        <f t="shared" si="245"/>
        <v>0</v>
      </c>
    </row>
    <row r="3085" spans="1:16" x14ac:dyDescent="0.3">
      <c r="A3085" s="6" t="s">
        <v>6149</v>
      </c>
      <c r="B3085" s="6" t="s">
        <v>11949</v>
      </c>
      <c r="C3085" s="6" t="s">
        <v>6150</v>
      </c>
      <c r="D3085" s="6" t="s">
        <v>17</v>
      </c>
      <c r="E3085" s="6" t="s">
        <v>43</v>
      </c>
      <c r="F3085" s="6" t="s">
        <v>11837</v>
      </c>
      <c r="G3085" s="6" t="s">
        <v>19</v>
      </c>
      <c r="H3085" s="10">
        <f t="shared" si="241"/>
        <v>46275</v>
      </c>
      <c r="I3085" s="7">
        <f t="shared" si="242"/>
        <v>999</v>
      </c>
      <c r="J3085" s="6" t="str">
        <f t="shared" si="243"/>
        <v>Pune</v>
      </c>
      <c r="K3085" s="6">
        <f>COUNTIFS(pg_transaction_cleaned!$O$2:$O$5743,A3085,pg_transaction_cleaned!$F$2:$F$5743,"CAPTURE")</f>
        <v>1</v>
      </c>
      <c r="L3085" s="7">
        <f>SUMIFS(pg_transaction_cleaned!$H$2:$H$5743,pg_transaction_cleaned!$O$2:$O$5743,A3085,pg_transaction_cleaned!$F$2:$F$5743,"CAPTURE")</f>
        <v>999</v>
      </c>
      <c r="M3085" s="6">
        <f>COUNTIFS(pg_transaction_cleaned!$O$2:$O$5743,A3085,pg_transaction_cleaned!$F$2:$F$5743,"REFUND")</f>
        <v>0</v>
      </c>
      <c r="N3085" s="7">
        <f>SUMIFS(pg_transaction_cleaned!$H$2:$H$5743,pg_transaction_cleaned!$O$2:$O$5743,A3085,pg_transaction_cleaned!$F$2:$F$5743,"REFUND")</f>
        <v>0</v>
      </c>
      <c r="O3085" s="6" t="str">
        <f t="shared" si="244"/>
        <v>OK</v>
      </c>
      <c r="P3085" s="8">
        <f t="shared" si="245"/>
        <v>0</v>
      </c>
    </row>
    <row r="3086" spans="1:16" x14ac:dyDescent="0.3">
      <c r="A3086" s="6" t="s">
        <v>6151</v>
      </c>
      <c r="B3086" s="6" t="s">
        <v>11875</v>
      </c>
      <c r="C3086" s="6" t="s">
        <v>6152</v>
      </c>
      <c r="D3086" s="6" t="s">
        <v>23</v>
      </c>
      <c r="E3086" s="6" t="s">
        <v>54</v>
      </c>
      <c r="F3086" s="6" t="s">
        <v>11841</v>
      </c>
      <c r="G3086" s="6" t="s">
        <v>19</v>
      </c>
      <c r="H3086" s="10">
        <f t="shared" si="241"/>
        <v>46279</v>
      </c>
      <c r="I3086" s="7">
        <f t="shared" si="242"/>
        <v>2499</v>
      </c>
      <c r="J3086" s="6" t="str">
        <f t="shared" si="243"/>
        <v>Bengaluru</v>
      </c>
      <c r="K3086" s="6">
        <f>COUNTIFS(pg_transaction_cleaned!$O$2:$O$5743,A3086,pg_transaction_cleaned!$F$2:$F$5743,"CAPTURE")</f>
        <v>1</v>
      </c>
      <c r="L3086" s="7">
        <f>SUMIFS(pg_transaction_cleaned!$H$2:$H$5743,pg_transaction_cleaned!$O$2:$O$5743,A3086,pg_transaction_cleaned!$F$2:$F$5743,"CAPTURE")</f>
        <v>2499</v>
      </c>
      <c r="M3086" s="6">
        <f>COUNTIFS(pg_transaction_cleaned!$O$2:$O$5743,A3086,pg_transaction_cleaned!$F$2:$F$5743,"REFUND")</f>
        <v>0</v>
      </c>
      <c r="N3086" s="7">
        <f>SUMIFS(pg_transaction_cleaned!$H$2:$H$5743,pg_transaction_cleaned!$O$2:$O$5743,A3086,pg_transaction_cleaned!$F$2:$F$5743,"REFUND")</f>
        <v>0</v>
      </c>
      <c r="O3086" s="6" t="str">
        <f t="shared" si="244"/>
        <v>OK</v>
      </c>
      <c r="P3086" s="8">
        <f t="shared" si="245"/>
        <v>0</v>
      </c>
    </row>
    <row r="3087" spans="1:16" x14ac:dyDescent="0.3">
      <c r="A3087" s="6" t="s">
        <v>6153</v>
      </c>
      <c r="B3087" s="6" t="s">
        <v>11940</v>
      </c>
      <c r="C3087" s="6" t="s">
        <v>6154</v>
      </c>
      <c r="D3087" s="6" t="s">
        <v>75</v>
      </c>
      <c r="E3087" s="6" t="s">
        <v>18</v>
      </c>
      <c r="F3087" s="6" t="s">
        <v>11912</v>
      </c>
      <c r="G3087" s="6" t="s">
        <v>19</v>
      </c>
      <c r="H3087" s="10">
        <f t="shared" si="241"/>
        <v>46290</v>
      </c>
      <c r="I3087" s="7">
        <f t="shared" si="242"/>
        <v>6798</v>
      </c>
      <c r="J3087" s="6" t="str">
        <f t="shared" si="243"/>
        <v>Mumbai</v>
      </c>
      <c r="K3087" s="6">
        <f>COUNTIFS(pg_transaction_cleaned!$O$2:$O$5743,A3087,pg_transaction_cleaned!$F$2:$F$5743,"CAPTURE")</f>
        <v>1</v>
      </c>
      <c r="L3087" s="7">
        <f>SUMIFS(pg_transaction_cleaned!$H$2:$H$5743,pg_transaction_cleaned!$O$2:$O$5743,A3087,pg_transaction_cleaned!$F$2:$F$5743,"CAPTURE")</f>
        <v>6798</v>
      </c>
      <c r="M3087" s="6">
        <f>COUNTIFS(pg_transaction_cleaned!$O$2:$O$5743,A3087,pg_transaction_cleaned!$F$2:$F$5743,"REFUND")</f>
        <v>0</v>
      </c>
      <c r="N3087" s="7">
        <f>SUMIFS(pg_transaction_cleaned!$H$2:$H$5743,pg_transaction_cleaned!$O$2:$O$5743,A3087,pg_transaction_cleaned!$F$2:$F$5743,"REFUND")</f>
        <v>0</v>
      </c>
      <c r="O3087" s="6" t="str">
        <f t="shared" si="244"/>
        <v>OK</v>
      </c>
      <c r="P3087" s="8">
        <f t="shared" si="245"/>
        <v>0</v>
      </c>
    </row>
    <row r="3088" spans="1:16" x14ac:dyDescent="0.3">
      <c r="A3088" s="6" t="s">
        <v>6155</v>
      </c>
      <c r="B3088" s="6" t="s">
        <v>11871</v>
      </c>
      <c r="C3088" s="6" t="s">
        <v>6156</v>
      </c>
      <c r="D3088" s="6" t="s">
        <v>48</v>
      </c>
      <c r="E3088" s="6" t="s">
        <v>18</v>
      </c>
      <c r="F3088" s="6" t="s">
        <v>11869</v>
      </c>
      <c r="G3088" s="6" t="s">
        <v>19</v>
      </c>
      <c r="H3088" s="10">
        <f t="shared" si="241"/>
        <v>46272</v>
      </c>
      <c r="I3088" s="7">
        <f t="shared" si="242"/>
        <v>599</v>
      </c>
      <c r="J3088" s="6" t="str">
        <f t="shared" si="243"/>
        <v>Jaipur</v>
      </c>
      <c r="K3088" s="6">
        <f>COUNTIFS(pg_transaction_cleaned!$O$2:$O$5743,A3088,pg_transaction_cleaned!$F$2:$F$5743,"CAPTURE")</f>
        <v>1</v>
      </c>
      <c r="L3088" s="7">
        <f>SUMIFS(pg_transaction_cleaned!$H$2:$H$5743,pg_transaction_cleaned!$O$2:$O$5743,A3088,pg_transaction_cleaned!$F$2:$F$5743,"CAPTURE")</f>
        <v>599</v>
      </c>
      <c r="M3088" s="6">
        <f>COUNTIFS(pg_transaction_cleaned!$O$2:$O$5743,A3088,pg_transaction_cleaned!$F$2:$F$5743,"REFUND")</f>
        <v>0</v>
      </c>
      <c r="N3088" s="7">
        <f>SUMIFS(pg_transaction_cleaned!$H$2:$H$5743,pg_transaction_cleaned!$O$2:$O$5743,A3088,pg_transaction_cleaned!$F$2:$F$5743,"REFUND")</f>
        <v>0</v>
      </c>
      <c r="O3088" s="6" t="str">
        <f t="shared" si="244"/>
        <v>OK</v>
      </c>
      <c r="P3088" s="8">
        <f t="shared" si="245"/>
        <v>0</v>
      </c>
    </row>
    <row r="3089" spans="1:16" x14ac:dyDescent="0.3">
      <c r="A3089" s="6" t="s">
        <v>6157</v>
      </c>
      <c r="B3089" s="6" t="s">
        <v>11989</v>
      </c>
      <c r="C3089" s="6" t="s">
        <v>6158</v>
      </c>
      <c r="D3089" s="6" t="s">
        <v>34</v>
      </c>
      <c r="E3089" s="6" t="s">
        <v>27</v>
      </c>
      <c r="F3089" s="6" t="s">
        <v>11872</v>
      </c>
      <c r="G3089" s="6" t="s">
        <v>19</v>
      </c>
      <c r="H3089" s="10">
        <f t="shared" si="241"/>
        <v>46290</v>
      </c>
      <c r="I3089" s="7">
        <f t="shared" si="242"/>
        <v>3998</v>
      </c>
      <c r="J3089" s="6" t="str">
        <f t="shared" si="243"/>
        <v>Ahmedabad</v>
      </c>
      <c r="K3089" s="6">
        <f>COUNTIFS(pg_transaction_cleaned!$O$2:$O$5743,A3089,pg_transaction_cleaned!$F$2:$F$5743,"CAPTURE")</f>
        <v>1</v>
      </c>
      <c r="L3089" s="7">
        <f>SUMIFS(pg_transaction_cleaned!$H$2:$H$5743,pg_transaction_cleaned!$O$2:$O$5743,A3089,pg_transaction_cleaned!$F$2:$F$5743,"CAPTURE")</f>
        <v>3998</v>
      </c>
      <c r="M3089" s="6">
        <f>COUNTIFS(pg_transaction_cleaned!$O$2:$O$5743,A3089,pg_transaction_cleaned!$F$2:$F$5743,"REFUND")</f>
        <v>0</v>
      </c>
      <c r="N3089" s="7">
        <f>SUMIFS(pg_transaction_cleaned!$H$2:$H$5743,pg_transaction_cleaned!$O$2:$O$5743,A3089,pg_transaction_cleaned!$F$2:$F$5743,"REFUND")</f>
        <v>0</v>
      </c>
      <c r="O3089" s="6" t="str">
        <f t="shared" si="244"/>
        <v>OK</v>
      </c>
      <c r="P3089" s="8">
        <f t="shared" si="245"/>
        <v>0</v>
      </c>
    </row>
    <row r="3090" spans="1:16" x14ac:dyDescent="0.3">
      <c r="A3090" s="6" t="s">
        <v>6159</v>
      </c>
      <c r="B3090" s="6" t="s">
        <v>11905</v>
      </c>
      <c r="C3090" s="6" t="s">
        <v>6160</v>
      </c>
      <c r="D3090" s="6" t="s">
        <v>51</v>
      </c>
      <c r="E3090" s="6" t="s">
        <v>18</v>
      </c>
      <c r="F3090" s="6" t="s">
        <v>11837</v>
      </c>
      <c r="G3090" s="6" t="s">
        <v>19</v>
      </c>
      <c r="H3090" s="10">
        <f t="shared" si="241"/>
        <v>46291</v>
      </c>
      <c r="I3090" s="7">
        <f t="shared" si="242"/>
        <v>999</v>
      </c>
      <c r="J3090" s="6" t="str">
        <f t="shared" si="243"/>
        <v>Chennai</v>
      </c>
      <c r="K3090" s="6">
        <f>COUNTIFS(pg_transaction_cleaned!$O$2:$O$5743,A3090,pg_transaction_cleaned!$F$2:$F$5743,"CAPTURE")</f>
        <v>1</v>
      </c>
      <c r="L3090" s="7">
        <f>SUMIFS(pg_transaction_cleaned!$H$2:$H$5743,pg_transaction_cleaned!$O$2:$O$5743,A3090,pg_transaction_cleaned!$F$2:$F$5743,"CAPTURE")</f>
        <v>999</v>
      </c>
      <c r="M3090" s="6">
        <f>COUNTIFS(pg_transaction_cleaned!$O$2:$O$5743,A3090,pg_transaction_cleaned!$F$2:$F$5743,"REFUND")</f>
        <v>0</v>
      </c>
      <c r="N3090" s="7">
        <f>SUMIFS(pg_transaction_cleaned!$H$2:$H$5743,pg_transaction_cleaned!$O$2:$O$5743,A3090,pg_transaction_cleaned!$F$2:$F$5743,"REFUND")</f>
        <v>0</v>
      </c>
      <c r="O3090" s="6" t="str">
        <f t="shared" si="244"/>
        <v>OK</v>
      </c>
      <c r="P3090" s="8">
        <f t="shared" si="245"/>
        <v>0</v>
      </c>
    </row>
    <row r="3091" spans="1:16" x14ac:dyDescent="0.3">
      <c r="A3091" s="6" t="s">
        <v>6161</v>
      </c>
      <c r="B3091" s="6" t="s">
        <v>11923</v>
      </c>
      <c r="C3091" s="6" t="s">
        <v>6162</v>
      </c>
      <c r="D3091" s="6" t="s">
        <v>23</v>
      </c>
      <c r="E3091" s="6" t="s">
        <v>18</v>
      </c>
      <c r="F3091" s="6" t="s">
        <v>11994</v>
      </c>
      <c r="G3091" s="6" t="s">
        <v>19</v>
      </c>
      <c r="H3091" s="10">
        <f t="shared" si="241"/>
        <v>46292</v>
      </c>
      <c r="I3091" s="7">
        <f t="shared" si="242"/>
        <v>4197</v>
      </c>
      <c r="J3091" s="6" t="str">
        <f t="shared" si="243"/>
        <v>Bengaluru</v>
      </c>
      <c r="K3091" s="6">
        <f>COUNTIFS(pg_transaction_cleaned!$O$2:$O$5743,A3091,pg_transaction_cleaned!$F$2:$F$5743,"CAPTURE")</f>
        <v>1</v>
      </c>
      <c r="L3091" s="7">
        <f>SUMIFS(pg_transaction_cleaned!$H$2:$H$5743,pg_transaction_cleaned!$O$2:$O$5743,A3091,pg_transaction_cleaned!$F$2:$F$5743,"CAPTURE")</f>
        <v>4197</v>
      </c>
      <c r="M3091" s="6">
        <f>COUNTIFS(pg_transaction_cleaned!$O$2:$O$5743,A3091,pg_transaction_cleaned!$F$2:$F$5743,"REFUND")</f>
        <v>0</v>
      </c>
      <c r="N3091" s="7">
        <f>SUMIFS(pg_transaction_cleaned!$H$2:$H$5743,pg_transaction_cleaned!$O$2:$O$5743,A3091,pg_transaction_cleaned!$F$2:$F$5743,"REFUND")</f>
        <v>0</v>
      </c>
      <c r="O3091" s="6" t="str">
        <f t="shared" si="244"/>
        <v>OK</v>
      </c>
      <c r="P3091" s="8">
        <f t="shared" si="245"/>
        <v>0</v>
      </c>
    </row>
    <row r="3092" spans="1:16" x14ac:dyDescent="0.3">
      <c r="A3092" s="6" t="s">
        <v>6163</v>
      </c>
      <c r="B3092" s="6" t="s">
        <v>11868</v>
      </c>
      <c r="C3092" s="6" t="s">
        <v>6164</v>
      </c>
      <c r="D3092" s="6" t="s">
        <v>51</v>
      </c>
      <c r="E3092" s="6" t="s">
        <v>18</v>
      </c>
      <c r="F3092" s="6" t="s">
        <v>12022</v>
      </c>
      <c r="G3092" s="6" t="s">
        <v>19</v>
      </c>
      <c r="H3092" s="10">
        <f t="shared" si="241"/>
        <v>46288</v>
      </c>
      <c r="I3092" s="7">
        <f t="shared" si="242"/>
        <v>2398</v>
      </c>
      <c r="J3092" s="6" t="str">
        <f t="shared" si="243"/>
        <v>Chennai</v>
      </c>
      <c r="K3092" s="6">
        <f>COUNTIFS(pg_transaction_cleaned!$O$2:$O$5743,A3092,pg_transaction_cleaned!$F$2:$F$5743,"CAPTURE")</f>
        <v>1</v>
      </c>
      <c r="L3092" s="7">
        <f>SUMIFS(pg_transaction_cleaned!$H$2:$H$5743,pg_transaction_cleaned!$O$2:$O$5743,A3092,pg_transaction_cleaned!$F$2:$F$5743,"CAPTURE")</f>
        <v>2398</v>
      </c>
      <c r="M3092" s="6">
        <f>COUNTIFS(pg_transaction_cleaned!$O$2:$O$5743,A3092,pg_transaction_cleaned!$F$2:$F$5743,"REFUND")</f>
        <v>0</v>
      </c>
      <c r="N3092" s="7">
        <f>SUMIFS(pg_transaction_cleaned!$H$2:$H$5743,pg_transaction_cleaned!$O$2:$O$5743,A3092,pg_transaction_cleaned!$F$2:$F$5743,"REFUND")</f>
        <v>0</v>
      </c>
      <c r="O3092" s="6" t="str">
        <f t="shared" si="244"/>
        <v>OK</v>
      </c>
      <c r="P3092" s="8">
        <f t="shared" si="245"/>
        <v>0</v>
      </c>
    </row>
    <row r="3093" spans="1:16" x14ac:dyDescent="0.3">
      <c r="A3093" s="6" t="s">
        <v>6165</v>
      </c>
      <c r="B3093" s="6" t="s">
        <v>11936</v>
      </c>
      <c r="C3093" s="6" t="s">
        <v>6166</v>
      </c>
      <c r="D3093" s="6" t="s">
        <v>51</v>
      </c>
      <c r="E3093" s="6" t="s">
        <v>27</v>
      </c>
      <c r="F3093" s="6" t="s">
        <v>12124</v>
      </c>
      <c r="G3093" s="6" t="s">
        <v>19</v>
      </c>
      <c r="H3093" s="10">
        <f t="shared" si="241"/>
        <v>46293</v>
      </c>
      <c r="I3093" s="7">
        <f t="shared" si="242"/>
        <v>6998</v>
      </c>
      <c r="J3093" s="6" t="str">
        <f t="shared" si="243"/>
        <v>Chennai</v>
      </c>
      <c r="K3093" s="6">
        <f>COUNTIFS(pg_transaction_cleaned!$O$2:$O$5743,A3093,pg_transaction_cleaned!$F$2:$F$5743,"CAPTURE")</f>
        <v>1</v>
      </c>
      <c r="L3093" s="7">
        <f>SUMIFS(pg_transaction_cleaned!$H$2:$H$5743,pg_transaction_cleaned!$O$2:$O$5743,A3093,pg_transaction_cleaned!$F$2:$F$5743,"CAPTURE")</f>
        <v>6998</v>
      </c>
      <c r="M3093" s="6">
        <f>COUNTIFS(pg_transaction_cleaned!$O$2:$O$5743,A3093,pg_transaction_cleaned!$F$2:$F$5743,"REFUND")</f>
        <v>0</v>
      </c>
      <c r="N3093" s="7">
        <f>SUMIFS(pg_transaction_cleaned!$H$2:$H$5743,pg_transaction_cleaned!$O$2:$O$5743,A3093,pg_transaction_cleaned!$F$2:$F$5743,"REFUND")</f>
        <v>0</v>
      </c>
      <c r="O3093" s="6" t="str">
        <f t="shared" si="244"/>
        <v>OK</v>
      </c>
      <c r="P3093" s="8">
        <f t="shared" si="245"/>
        <v>0</v>
      </c>
    </row>
    <row r="3094" spans="1:16" x14ac:dyDescent="0.3">
      <c r="A3094" s="6" t="s">
        <v>6167</v>
      </c>
      <c r="B3094" s="6" t="s">
        <v>11832</v>
      </c>
      <c r="C3094" s="6" t="s">
        <v>6168</v>
      </c>
      <c r="D3094" s="6" t="s">
        <v>75</v>
      </c>
      <c r="E3094" s="6" t="s">
        <v>18</v>
      </c>
      <c r="F3094" s="6" t="s">
        <v>11869</v>
      </c>
      <c r="G3094" s="6" t="s">
        <v>19</v>
      </c>
      <c r="H3094" s="10">
        <f t="shared" si="241"/>
        <v>46273</v>
      </c>
      <c r="I3094" s="7">
        <f t="shared" si="242"/>
        <v>599</v>
      </c>
      <c r="J3094" s="6" t="str">
        <f t="shared" si="243"/>
        <v>Mumbai</v>
      </c>
      <c r="K3094" s="6">
        <f>COUNTIFS(pg_transaction_cleaned!$O$2:$O$5743,A3094,pg_transaction_cleaned!$F$2:$F$5743,"CAPTURE")</f>
        <v>1</v>
      </c>
      <c r="L3094" s="7">
        <f>SUMIFS(pg_transaction_cleaned!$H$2:$H$5743,pg_transaction_cleaned!$O$2:$O$5743,A3094,pg_transaction_cleaned!$F$2:$F$5743,"CAPTURE")</f>
        <v>349</v>
      </c>
      <c r="M3094" s="6">
        <f>COUNTIFS(pg_transaction_cleaned!$O$2:$O$5743,A3094,pg_transaction_cleaned!$F$2:$F$5743,"REFUND")</f>
        <v>0</v>
      </c>
      <c r="N3094" s="7">
        <f>SUMIFS(pg_transaction_cleaned!$H$2:$H$5743,pg_transaction_cleaned!$O$2:$O$5743,A3094,pg_transaction_cleaned!$F$2:$F$5743,"REFUND")</f>
        <v>0</v>
      </c>
      <c r="O3094" s="6" t="str">
        <f t="shared" si="244"/>
        <v>Amount difference</v>
      </c>
      <c r="P3094" s="8">
        <f t="shared" si="245"/>
        <v>-250</v>
      </c>
    </row>
    <row r="3095" spans="1:16" x14ac:dyDescent="0.3">
      <c r="A3095" s="6" t="s">
        <v>6169</v>
      </c>
      <c r="B3095" s="6" t="s">
        <v>11958</v>
      </c>
      <c r="C3095" s="6" t="s">
        <v>6170</v>
      </c>
      <c r="D3095" s="6" t="s">
        <v>61</v>
      </c>
      <c r="E3095" s="6" t="s">
        <v>18</v>
      </c>
      <c r="F3095" s="6" t="s">
        <v>11880</v>
      </c>
      <c r="G3095" s="6" t="s">
        <v>19</v>
      </c>
      <c r="H3095" s="10">
        <f t="shared" si="241"/>
        <v>46281</v>
      </c>
      <c r="I3095" s="7">
        <f t="shared" si="242"/>
        <v>648</v>
      </c>
      <c r="J3095" s="6" t="str">
        <f t="shared" si="243"/>
        <v>Delhi</v>
      </c>
      <c r="K3095" s="6">
        <f>COUNTIFS(pg_transaction_cleaned!$O$2:$O$5743,A3095,pg_transaction_cleaned!$F$2:$F$5743,"CAPTURE")</f>
        <v>1</v>
      </c>
      <c r="L3095" s="7">
        <f>SUMIFS(pg_transaction_cleaned!$H$2:$H$5743,pg_transaction_cleaned!$O$2:$O$5743,A3095,pg_transaction_cleaned!$F$2:$F$5743,"CAPTURE")</f>
        <v>648</v>
      </c>
      <c r="M3095" s="6">
        <f>COUNTIFS(pg_transaction_cleaned!$O$2:$O$5743,A3095,pg_transaction_cleaned!$F$2:$F$5743,"REFUND")</f>
        <v>1</v>
      </c>
      <c r="N3095" s="7">
        <f>SUMIFS(pg_transaction_cleaned!$H$2:$H$5743,pg_transaction_cleaned!$O$2:$O$5743,A3095,pg_transaction_cleaned!$F$2:$F$5743,"REFUND")</f>
        <v>648</v>
      </c>
      <c r="O3095" s="6" t="str">
        <f t="shared" si="244"/>
        <v>Refund, order not Refunded</v>
      </c>
      <c r="P3095" s="8">
        <f t="shared" si="245"/>
        <v>648</v>
      </c>
    </row>
    <row r="3096" spans="1:16" x14ac:dyDescent="0.3">
      <c r="A3096" s="6" t="s">
        <v>6171</v>
      </c>
      <c r="B3096" s="6" t="s">
        <v>11891</v>
      </c>
      <c r="C3096" s="6" t="s">
        <v>6172</v>
      </c>
      <c r="D3096" s="6" t="s">
        <v>23</v>
      </c>
      <c r="E3096" s="6" t="s">
        <v>27</v>
      </c>
      <c r="F3096" s="6" t="s">
        <v>11938</v>
      </c>
      <c r="G3096" s="6" t="s">
        <v>80</v>
      </c>
      <c r="H3096" s="10">
        <f t="shared" si="241"/>
        <v>46278</v>
      </c>
      <c r="I3096" s="7">
        <f t="shared" si="242"/>
        <v>6498</v>
      </c>
      <c r="J3096" s="6" t="str">
        <f t="shared" si="243"/>
        <v>Bengaluru</v>
      </c>
      <c r="K3096" s="6">
        <f>COUNTIFS(pg_transaction_cleaned!$O$2:$O$5743,A3096,pg_transaction_cleaned!$F$2:$F$5743,"CAPTURE")</f>
        <v>0</v>
      </c>
      <c r="L3096" s="7">
        <f>SUMIFS(pg_transaction_cleaned!$H$2:$H$5743,pg_transaction_cleaned!$O$2:$O$5743,A3096,pg_transaction_cleaned!$F$2:$F$5743,"CAPTURE")</f>
        <v>0</v>
      </c>
      <c r="M3096" s="6">
        <f>COUNTIFS(pg_transaction_cleaned!$O$2:$O$5743,A3096,pg_transaction_cleaned!$F$2:$F$5743,"REFUND")</f>
        <v>0</v>
      </c>
      <c r="N3096" s="7">
        <f>SUMIFS(pg_transaction_cleaned!$H$2:$H$5743,pg_transaction_cleaned!$O$2:$O$5743,A3096,pg_transaction_cleaned!$F$2:$F$5743,"REFUND")</f>
        <v>0</v>
      </c>
      <c r="O3096" s="6" t="str">
        <f t="shared" si="244"/>
        <v>OK</v>
      </c>
      <c r="P3096" s="8">
        <f t="shared" si="245"/>
        <v>0</v>
      </c>
    </row>
    <row r="3097" spans="1:16" x14ac:dyDescent="0.3">
      <c r="A3097" s="6" t="s">
        <v>6173</v>
      </c>
      <c r="B3097" s="6" t="s">
        <v>11836</v>
      </c>
      <c r="C3097" s="6" t="s">
        <v>6174</v>
      </c>
      <c r="D3097" s="6" t="s">
        <v>17</v>
      </c>
      <c r="E3097" s="6" t="s">
        <v>18</v>
      </c>
      <c r="F3097" s="6" t="s">
        <v>11843</v>
      </c>
      <c r="G3097" s="6" t="s">
        <v>19</v>
      </c>
      <c r="H3097" s="10">
        <f t="shared" si="241"/>
        <v>46278</v>
      </c>
      <c r="I3097" s="7">
        <f t="shared" si="242"/>
        <v>349</v>
      </c>
      <c r="J3097" s="6" t="str">
        <f t="shared" si="243"/>
        <v>Pune</v>
      </c>
      <c r="K3097" s="6">
        <f>COUNTIFS(pg_transaction_cleaned!$O$2:$O$5743,A3097,pg_transaction_cleaned!$F$2:$F$5743,"CAPTURE")</f>
        <v>1</v>
      </c>
      <c r="L3097" s="7">
        <f>SUMIFS(pg_transaction_cleaned!$H$2:$H$5743,pg_transaction_cleaned!$O$2:$O$5743,A3097,pg_transaction_cleaned!$F$2:$F$5743,"CAPTURE")</f>
        <v>349</v>
      </c>
      <c r="M3097" s="6">
        <f>COUNTIFS(pg_transaction_cleaned!$O$2:$O$5743,A3097,pg_transaction_cleaned!$F$2:$F$5743,"REFUND")</f>
        <v>0</v>
      </c>
      <c r="N3097" s="7">
        <f>SUMIFS(pg_transaction_cleaned!$H$2:$H$5743,pg_transaction_cleaned!$O$2:$O$5743,A3097,pg_transaction_cleaned!$F$2:$F$5743,"REFUND")</f>
        <v>0</v>
      </c>
      <c r="O3097" s="6" t="str">
        <f t="shared" si="244"/>
        <v>OK</v>
      </c>
      <c r="P3097" s="8">
        <f t="shared" si="245"/>
        <v>0</v>
      </c>
    </row>
    <row r="3098" spans="1:16" x14ac:dyDescent="0.3">
      <c r="A3098" s="6" t="s">
        <v>6175</v>
      </c>
      <c r="B3098" s="6" t="s">
        <v>11903</v>
      </c>
      <c r="C3098" s="6" t="s">
        <v>6176</v>
      </c>
      <c r="D3098" s="6" t="s">
        <v>48</v>
      </c>
      <c r="E3098" s="6" t="s">
        <v>54</v>
      </c>
      <c r="F3098" s="6" t="s">
        <v>12221</v>
      </c>
      <c r="G3098" s="6" t="s">
        <v>19</v>
      </c>
      <c r="H3098" s="10">
        <f t="shared" si="241"/>
        <v>46277</v>
      </c>
      <c r="I3098" s="7">
        <f t="shared" si="242"/>
        <v>17797</v>
      </c>
      <c r="J3098" s="6" t="str">
        <f t="shared" si="243"/>
        <v>Jaipur</v>
      </c>
      <c r="K3098" s="6">
        <f>COUNTIFS(pg_transaction_cleaned!$O$2:$O$5743,A3098,pg_transaction_cleaned!$F$2:$F$5743,"CAPTURE")</f>
        <v>1</v>
      </c>
      <c r="L3098" s="7">
        <f>SUMIFS(pg_transaction_cleaned!$H$2:$H$5743,pg_transaction_cleaned!$O$2:$O$5743,A3098,pg_transaction_cleaned!$F$2:$F$5743,"CAPTURE")</f>
        <v>17797</v>
      </c>
      <c r="M3098" s="6">
        <f>COUNTIFS(pg_transaction_cleaned!$O$2:$O$5743,A3098,pg_transaction_cleaned!$F$2:$F$5743,"REFUND")</f>
        <v>0</v>
      </c>
      <c r="N3098" s="7">
        <f>SUMIFS(pg_transaction_cleaned!$H$2:$H$5743,pg_transaction_cleaned!$O$2:$O$5743,A3098,pg_transaction_cleaned!$F$2:$F$5743,"REFUND")</f>
        <v>0</v>
      </c>
      <c r="O3098" s="6" t="str">
        <f t="shared" si="244"/>
        <v>OK</v>
      </c>
      <c r="P3098" s="8">
        <f t="shared" si="245"/>
        <v>0</v>
      </c>
    </row>
    <row r="3099" spans="1:16" x14ac:dyDescent="0.3">
      <c r="A3099" s="6" t="s">
        <v>6177</v>
      </c>
      <c r="B3099" s="6" t="s">
        <v>11826</v>
      </c>
      <c r="C3099" s="6" t="s">
        <v>6178</v>
      </c>
      <c r="D3099" s="6" t="s">
        <v>26</v>
      </c>
      <c r="E3099" s="6" t="s">
        <v>43</v>
      </c>
      <c r="F3099" s="6" t="s">
        <v>11851</v>
      </c>
      <c r="G3099" s="6" t="s">
        <v>19</v>
      </c>
      <c r="H3099" s="10">
        <f t="shared" si="241"/>
        <v>46286</v>
      </c>
      <c r="I3099" s="7">
        <f t="shared" si="242"/>
        <v>3499</v>
      </c>
      <c r="J3099" s="6" t="str">
        <f t="shared" si="243"/>
        <v>Kolkata</v>
      </c>
      <c r="K3099" s="6">
        <f>COUNTIFS(pg_transaction_cleaned!$O$2:$O$5743,A3099,pg_transaction_cleaned!$F$2:$F$5743,"CAPTURE")</f>
        <v>1</v>
      </c>
      <c r="L3099" s="7">
        <f>SUMIFS(pg_transaction_cleaned!$H$2:$H$5743,pg_transaction_cleaned!$O$2:$O$5743,A3099,pg_transaction_cleaned!$F$2:$F$5743,"CAPTURE")</f>
        <v>3499</v>
      </c>
      <c r="M3099" s="6">
        <f>COUNTIFS(pg_transaction_cleaned!$O$2:$O$5743,A3099,pg_transaction_cleaned!$F$2:$F$5743,"REFUND")</f>
        <v>0</v>
      </c>
      <c r="N3099" s="7">
        <f>SUMIFS(pg_transaction_cleaned!$H$2:$H$5743,pg_transaction_cleaned!$O$2:$O$5743,A3099,pg_transaction_cleaned!$F$2:$F$5743,"REFUND")</f>
        <v>0</v>
      </c>
      <c r="O3099" s="6" t="str">
        <f t="shared" si="244"/>
        <v>OK</v>
      </c>
      <c r="P3099" s="8">
        <f t="shared" si="245"/>
        <v>0</v>
      </c>
    </row>
    <row r="3100" spans="1:16" x14ac:dyDescent="0.3">
      <c r="A3100" s="6" t="s">
        <v>6179</v>
      </c>
      <c r="B3100" s="6" t="s">
        <v>11962</v>
      </c>
      <c r="C3100" s="6" t="s">
        <v>6180</v>
      </c>
      <c r="D3100" s="6" t="s">
        <v>23</v>
      </c>
      <c r="E3100" s="6" t="s">
        <v>27</v>
      </c>
      <c r="F3100" s="6" t="s">
        <v>12087</v>
      </c>
      <c r="G3100" s="6" t="s">
        <v>19</v>
      </c>
      <c r="H3100" s="10">
        <f t="shared" si="241"/>
        <v>46295</v>
      </c>
      <c r="I3100" s="7">
        <f t="shared" si="242"/>
        <v>7597</v>
      </c>
      <c r="J3100" s="6" t="str">
        <f t="shared" si="243"/>
        <v>Bengaluru</v>
      </c>
      <c r="K3100" s="6">
        <f>COUNTIFS(pg_transaction_cleaned!$O$2:$O$5743,A3100,pg_transaction_cleaned!$F$2:$F$5743,"CAPTURE")</f>
        <v>1</v>
      </c>
      <c r="L3100" s="7">
        <f>SUMIFS(pg_transaction_cleaned!$H$2:$H$5743,pg_transaction_cleaned!$O$2:$O$5743,A3100,pg_transaction_cleaned!$F$2:$F$5743,"CAPTURE")</f>
        <v>7597</v>
      </c>
      <c r="M3100" s="6">
        <f>COUNTIFS(pg_transaction_cleaned!$O$2:$O$5743,A3100,pg_transaction_cleaned!$F$2:$F$5743,"REFUND")</f>
        <v>0</v>
      </c>
      <c r="N3100" s="7">
        <f>SUMIFS(pg_transaction_cleaned!$H$2:$H$5743,pg_transaction_cleaned!$O$2:$O$5743,A3100,pg_transaction_cleaned!$F$2:$F$5743,"REFUND")</f>
        <v>0</v>
      </c>
      <c r="O3100" s="6" t="str">
        <f t="shared" si="244"/>
        <v>OK</v>
      </c>
      <c r="P3100" s="8">
        <f t="shared" si="245"/>
        <v>0</v>
      </c>
    </row>
    <row r="3101" spans="1:16" x14ac:dyDescent="0.3">
      <c r="A3101" s="6" t="s">
        <v>6181</v>
      </c>
      <c r="B3101" s="6" t="s">
        <v>11909</v>
      </c>
      <c r="C3101" s="6" t="s">
        <v>6182</v>
      </c>
      <c r="D3101" s="6" t="s">
        <v>61</v>
      </c>
      <c r="E3101" s="6" t="s">
        <v>18</v>
      </c>
      <c r="F3101" s="6" t="s">
        <v>11858</v>
      </c>
      <c r="G3101" s="6" t="s">
        <v>19</v>
      </c>
      <c r="H3101" s="10">
        <f t="shared" si="241"/>
        <v>46276</v>
      </c>
      <c r="I3101" s="7">
        <f t="shared" si="242"/>
        <v>5798</v>
      </c>
      <c r="J3101" s="6" t="str">
        <f t="shared" si="243"/>
        <v>Delhi</v>
      </c>
      <c r="K3101" s="6">
        <f>COUNTIFS(pg_transaction_cleaned!$O$2:$O$5743,A3101,pg_transaction_cleaned!$F$2:$F$5743,"CAPTURE")</f>
        <v>1</v>
      </c>
      <c r="L3101" s="7">
        <f>SUMIFS(pg_transaction_cleaned!$H$2:$H$5743,pg_transaction_cleaned!$O$2:$O$5743,A3101,pg_transaction_cleaned!$F$2:$F$5743,"CAPTURE")</f>
        <v>5798</v>
      </c>
      <c r="M3101" s="6">
        <f>COUNTIFS(pg_transaction_cleaned!$O$2:$O$5743,A3101,pg_transaction_cleaned!$F$2:$F$5743,"REFUND")</f>
        <v>0</v>
      </c>
      <c r="N3101" s="7">
        <f>SUMIFS(pg_transaction_cleaned!$H$2:$H$5743,pg_transaction_cleaned!$O$2:$O$5743,A3101,pg_transaction_cleaned!$F$2:$F$5743,"REFUND")</f>
        <v>0</v>
      </c>
      <c r="O3101" s="6" t="str">
        <f t="shared" si="244"/>
        <v>OK</v>
      </c>
      <c r="P3101" s="8">
        <f t="shared" si="245"/>
        <v>0</v>
      </c>
    </row>
    <row r="3102" spans="1:16" x14ac:dyDescent="0.3">
      <c r="A3102" s="6" t="s">
        <v>6183</v>
      </c>
      <c r="B3102" s="6" t="s">
        <v>11926</v>
      </c>
      <c r="C3102" s="6" t="s">
        <v>6184</v>
      </c>
      <c r="D3102" s="6" t="s">
        <v>42</v>
      </c>
      <c r="E3102" s="6" t="s">
        <v>27</v>
      </c>
      <c r="F3102" s="6" t="s">
        <v>11851</v>
      </c>
      <c r="G3102" s="6" t="s">
        <v>19</v>
      </c>
      <c r="H3102" s="10">
        <f t="shared" si="241"/>
        <v>46270</v>
      </c>
      <c r="I3102" s="7">
        <f t="shared" si="242"/>
        <v>3499</v>
      </c>
      <c r="J3102" s="6" t="str">
        <f t="shared" si="243"/>
        <v>Hyderabad</v>
      </c>
      <c r="K3102" s="6">
        <f>COUNTIFS(pg_transaction_cleaned!$O$2:$O$5743,A3102,pg_transaction_cleaned!$F$2:$F$5743,"CAPTURE")</f>
        <v>1</v>
      </c>
      <c r="L3102" s="7">
        <f>SUMIFS(pg_transaction_cleaned!$H$2:$H$5743,pg_transaction_cleaned!$O$2:$O$5743,A3102,pg_transaction_cleaned!$F$2:$F$5743,"CAPTURE")</f>
        <v>3499</v>
      </c>
      <c r="M3102" s="6">
        <f>COUNTIFS(pg_transaction_cleaned!$O$2:$O$5743,A3102,pg_transaction_cleaned!$F$2:$F$5743,"REFUND")</f>
        <v>0</v>
      </c>
      <c r="N3102" s="7">
        <f>SUMIFS(pg_transaction_cleaned!$H$2:$H$5743,pg_transaction_cleaned!$O$2:$O$5743,A3102,pg_transaction_cleaned!$F$2:$F$5743,"REFUND")</f>
        <v>0</v>
      </c>
      <c r="O3102" s="6" t="str">
        <f t="shared" si="244"/>
        <v>OK</v>
      </c>
      <c r="P3102" s="8">
        <f t="shared" si="245"/>
        <v>0</v>
      </c>
    </row>
    <row r="3103" spans="1:16" x14ac:dyDescent="0.3">
      <c r="A3103" s="6" t="s">
        <v>6185</v>
      </c>
      <c r="B3103" s="6" t="s">
        <v>11981</v>
      </c>
      <c r="C3103" s="6" t="s">
        <v>6186</v>
      </c>
      <c r="D3103" s="6" t="s">
        <v>61</v>
      </c>
      <c r="E3103" s="6" t="s">
        <v>27</v>
      </c>
      <c r="F3103" s="6" t="s">
        <v>11837</v>
      </c>
      <c r="G3103" s="6" t="s">
        <v>19</v>
      </c>
      <c r="H3103" s="10">
        <f t="shared" si="241"/>
        <v>46274</v>
      </c>
      <c r="I3103" s="7">
        <f t="shared" si="242"/>
        <v>999</v>
      </c>
      <c r="J3103" s="6" t="str">
        <f t="shared" si="243"/>
        <v>Delhi</v>
      </c>
      <c r="K3103" s="6">
        <f>COUNTIFS(pg_transaction_cleaned!$O$2:$O$5743,A3103,pg_transaction_cleaned!$F$2:$F$5743,"CAPTURE")</f>
        <v>1</v>
      </c>
      <c r="L3103" s="7">
        <f>SUMIFS(pg_transaction_cleaned!$H$2:$H$5743,pg_transaction_cleaned!$O$2:$O$5743,A3103,pg_transaction_cleaned!$F$2:$F$5743,"CAPTURE")</f>
        <v>999</v>
      </c>
      <c r="M3103" s="6">
        <f>COUNTIFS(pg_transaction_cleaned!$O$2:$O$5743,A3103,pg_transaction_cleaned!$F$2:$F$5743,"REFUND")</f>
        <v>0</v>
      </c>
      <c r="N3103" s="7">
        <f>SUMIFS(pg_transaction_cleaned!$H$2:$H$5743,pg_transaction_cleaned!$O$2:$O$5743,A3103,pg_transaction_cleaned!$F$2:$F$5743,"REFUND")</f>
        <v>0</v>
      </c>
      <c r="O3103" s="6" t="str">
        <f t="shared" si="244"/>
        <v>OK</v>
      </c>
      <c r="P3103" s="8">
        <f t="shared" si="245"/>
        <v>0</v>
      </c>
    </row>
    <row r="3104" spans="1:16" x14ac:dyDescent="0.3">
      <c r="A3104" s="6" t="s">
        <v>6187</v>
      </c>
      <c r="B3104" s="6" t="s">
        <v>11868</v>
      </c>
      <c r="C3104" s="6" t="s">
        <v>6188</v>
      </c>
      <c r="D3104" s="6" t="s">
        <v>26</v>
      </c>
      <c r="E3104" s="6" t="s">
        <v>27</v>
      </c>
      <c r="F3104" s="6" t="s">
        <v>11848</v>
      </c>
      <c r="G3104" s="6" t="s">
        <v>19</v>
      </c>
      <c r="H3104" s="10">
        <f t="shared" si="241"/>
        <v>46288</v>
      </c>
      <c r="I3104" s="7">
        <f t="shared" si="242"/>
        <v>13997</v>
      </c>
      <c r="J3104" s="6" t="str">
        <f t="shared" si="243"/>
        <v>Kolkata</v>
      </c>
      <c r="K3104" s="6">
        <f>COUNTIFS(pg_transaction_cleaned!$O$2:$O$5743,A3104,pg_transaction_cleaned!$F$2:$F$5743,"CAPTURE")</f>
        <v>1</v>
      </c>
      <c r="L3104" s="7">
        <f>SUMIFS(pg_transaction_cleaned!$H$2:$H$5743,pg_transaction_cleaned!$O$2:$O$5743,A3104,pg_transaction_cleaned!$F$2:$F$5743,"CAPTURE")</f>
        <v>13997</v>
      </c>
      <c r="M3104" s="6">
        <f>COUNTIFS(pg_transaction_cleaned!$O$2:$O$5743,A3104,pg_transaction_cleaned!$F$2:$F$5743,"REFUND")</f>
        <v>0</v>
      </c>
      <c r="N3104" s="7">
        <f>SUMIFS(pg_transaction_cleaned!$H$2:$H$5743,pg_transaction_cleaned!$O$2:$O$5743,A3104,pg_transaction_cleaned!$F$2:$F$5743,"REFUND")</f>
        <v>0</v>
      </c>
      <c r="O3104" s="6" t="str">
        <f t="shared" si="244"/>
        <v>OK</v>
      </c>
      <c r="P3104" s="8">
        <f t="shared" si="245"/>
        <v>0</v>
      </c>
    </row>
    <row r="3105" spans="1:16" x14ac:dyDescent="0.3">
      <c r="A3105" s="6" t="s">
        <v>6189</v>
      </c>
      <c r="B3105" s="6" t="s">
        <v>11877</v>
      </c>
      <c r="C3105" s="6" t="s">
        <v>6190</v>
      </c>
      <c r="D3105" s="6" t="s">
        <v>23</v>
      </c>
      <c r="E3105" s="6" t="s">
        <v>54</v>
      </c>
      <c r="F3105" s="6" t="s">
        <v>11964</v>
      </c>
      <c r="G3105" s="6" t="s">
        <v>115</v>
      </c>
      <c r="H3105" s="10">
        <f t="shared" si="241"/>
        <v>46267</v>
      </c>
      <c r="I3105" s="7">
        <f t="shared" si="242"/>
        <v>8498</v>
      </c>
      <c r="J3105" s="6" t="str">
        <f t="shared" si="243"/>
        <v>Bengaluru</v>
      </c>
      <c r="K3105" s="6">
        <f>COUNTIFS(pg_transaction_cleaned!$O$2:$O$5743,A3105,pg_transaction_cleaned!$F$2:$F$5743,"CAPTURE")</f>
        <v>0</v>
      </c>
      <c r="L3105" s="7">
        <f>SUMIFS(pg_transaction_cleaned!$H$2:$H$5743,pg_transaction_cleaned!$O$2:$O$5743,A3105,pg_transaction_cleaned!$F$2:$F$5743,"CAPTURE")</f>
        <v>0</v>
      </c>
      <c r="M3105" s="6">
        <f>COUNTIFS(pg_transaction_cleaned!$O$2:$O$5743,A3105,pg_transaction_cleaned!$F$2:$F$5743,"REFUND")</f>
        <v>0</v>
      </c>
      <c r="N3105" s="7">
        <f>SUMIFS(pg_transaction_cleaned!$H$2:$H$5743,pg_transaction_cleaned!$O$2:$O$5743,A3105,pg_transaction_cleaned!$F$2:$F$5743,"REFUND")</f>
        <v>0</v>
      </c>
      <c r="O3105" s="6" t="str">
        <f t="shared" si="244"/>
        <v>OK</v>
      </c>
      <c r="P3105" s="8">
        <f t="shared" si="245"/>
        <v>0</v>
      </c>
    </row>
    <row r="3106" spans="1:16" x14ac:dyDescent="0.3">
      <c r="A3106" s="6" t="s">
        <v>6191</v>
      </c>
      <c r="B3106" s="6" t="s">
        <v>11903</v>
      </c>
      <c r="C3106" s="6" t="s">
        <v>6192</v>
      </c>
      <c r="D3106" s="6" t="s">
        <v>23</v>
      </c>
      <c r="E3106" s="6" t="s">
        <v>27</v>
      </c>
      <c r="F3106" s="6" t="s">
        <v>11925</v>
      </c>
      <c r="G3106" s="6" t="s">
        <v>19</v>
      </c>
      <c r="H3106" s="10">
        <f t="shared" si="241"/>
        <v>46277</v>
      </c>
      <c r="I3106" s="7">
        <f t="shared" si="242"/>
        <v>2197</v>
      </c>
      <c r="J3106" s="6" t="str">
        <f t="shared" si="243"/>
        <v>Bengaluru</v>
      </c>
      <c r="K3106" s="6">
        <f>COUNTIFS(pg_transaction_cleaned!$O$2:$O$5743,A3106,pg_transaction_cleaned!$F$2:$F$5743,"CAPTURE")</f>
        <v>1</v>
      </c>
      <c r="L3106" s="7">
        <f>SUMIFS(pg_transaction_cleaned!$H$2:$H$5743,pg_transaction_cleaned!$O$2:$O$5743,A3106,pg_transaction_cleaned!$F$2:$F$5743,"CAPTURE")</f>
        <v>2197</v>
      </c>
      <c r="M3106" s="6">
        <f>COUNTIFS(pg_transaction_cleaned!$O$2:$O$5743,A3106,pg_transaction_cleaned!$F$2:$F$5743,"REFUND")</f>
        <v>0</v>
      </c>
      <c r="N3106" s="7">
        <f>SUMIFS(pg_transaction_cleaned!$H$2:$H$5743,pg_transaction_cleaned!$O$2:$O$5743,A3106,pg_transaction_cleaned!$F$2:$F$5743,"REFUND")</f>
        <v>0</v>
      </c>
      <c r="O3106" s="6" t="str">
        <f t="shared" si="244"/>
        <v>OK</v>
      </c>
      <c r="P3106" s="8">
        <f t="shared" si="245"/>
        <v>0</v>
      </c>
    </row>
    <row r="3107" spans="1:16" x14ac:dyDescent="0.3">
      <c r="A3107" s="6" t="s">
        <v>6193</v>
      </c>
      <c r="B3107" s="6" t="s">
        <v>11887</v>
      </c>
      <c r="C3107" s="6" t="s">
        <v>6194</v>
      </c>
      <c r="D3107" s="6" t="s">
        <v>42</v>
      </c>
      <c r="E3107" s="6" t="s">
        <v>27</v>
      </c>
      <c r="F3107" s="6" t="s">
        <v>12222</v>
      </c>
      <c r="G3107" s="6" t="s">
        <v>19</v>
      </c>
      <c r="H3107" s="10">
        <f t="shared" si="241"/>
        <v>46268</v>
      </c>
      <c r="I3107" s="7">
        <f t="shared" si="242"/>
        <v>2447</v>
      </c>
      <c r="J3107" s="6" t="str">
        <f t="shared" si="243"/>
        <v>Hyderabad</v>
      </c>
      <c r="K3107" s="6">
        <f>COUNTIFS(pg_transaction_cleaned!$O$2:$O$5743,A3107,pg_transaction_cleaned!$F$2:$F$5743,"CAPTURE")</f>
        <v>1</v>
      </c>
      <c r="L3107" s="7">
        <f>SUMIFS(pg_transaction_cleaned!$H$2:$H$5743,pg_transaction_cleaned!$O$2:$O$5743,A3107,pg_transaction_cleaned!$F$2:$F$5743,"CAPTURE")</f>
        <v>2447</v>
      </c>
      <c r="M3107" s="6">
        <f>COUNTIFS(pg_transaction_cleaned!$O$2:$O$5743,A3107,pg_transaction_cleaned!$F$2:$F$5743,"REFUND")</f>
        <v>0</v>
      </c>
      <c r="N3107" s="7">
        <f>SUMIFS(pg_transaction_cleaned!$H$2:$H$5743,pg_transaction_cleaned!$O$2:$O$5743,A3107,pg_transaction_cleaned!$F$2:$F$5743,"REFUND")</f>
        <v>0</v>
      </c>
      <c r="O3107" s="6" t="str">
        <f t="shared" si="244"/>
        <v>OK</v>
      </c>
      <c r="P3107" s="8">
        <f t="shared" si="245"/>
        <v>0</v>
      </c>
    </row>
    <row r="3108" spans="1:16" x14ac:dyDescent="0.3">
      <c r="A3108" s="6" t="s">
        <v>6195</v>
      </c>
      <c r="B3108" s="6" t="s">
        <v>11972</v>
      </c>
      <c r="C3108" s="6" t="s">
        <v>6196</v>
      </c>
      <c r="D3108" s="6" t="s">
        <v>42</v>
      </c>
      <c r="E3108" s="6" t="s">
        <v>18</v>
      </c>
      <c r="F3108" s="6" t="s">
        <v>11827</v>
      </c>
      <c r="G3108" s="6" t="s">
        <v>19</v>
      </c>
      <c r="H3108" s="10">
        <f t="shared" si="241"/>
        <v>46269</v>
      </c>
      <c r="I3108" s="7">
        <f t="shared" si="242"/>
        <v>299</v>
      </c>
      <c r="J3108" s="6" t="str">
        <f t="shared" si="243"/>
        <v>Hyderabad</v>
      </c>
      <c r="K3108" s="6">
        <f>COUNTIFS(pg_transaction_cleaned!$O$2:$O$5743,A3108,pg_transaction_cleaned!$F$2:$F$5743,"CAPTURE")</f>
        <v>1</v>
      </c>
      <c r="L3108" s="7">
        <f>SUMIFS(pg_transaction_cleaned!$H$2:$H$5743,pg_transaction_cleaned!$O$2:$O$5743,A3108,pg_transaction_cleaned!$F$2:$F$5743,"CAPTURE")</f>
        <v>299</v>
      </c>
      <c r="M3108" s="6">
        <f>COUNTIFS(pg_transaction_cleaned!$O$2:$O$5743,A3108,pg_transaction_cleaned!$F$2:$F$5743,"REFUND")</f>
        <v>0</v>
      </c>
      <c r="N3108" s="7">
        <f>SUMIFS(pg_transaction_cleaned!$H$2:$H$5743,pg_transaction_cleaned!$O$2:$O$5743,A3108,pg_transaction_cleaned!$F$2:$F$5743,"REFUND")</f>
        <v>0</v>
      </c>
      <c r="O3108" s="6" t="str">
        <f t="shared" si="244"/>
        <v>OK</v>
      </c>
      <c r="P3108" s="8">
        <f t="shared" si="245"/>
        <v>0</v>
      </c>
    </row>
    <row r="3109" spans="1:16" x14ac:dyDescent="0.3">
      <c r="A3109" s="6" t="s">
        <v>6197</v>
      </c>
      <c r="B3109" s="6" t="s">
        <v>11842</v>
      </c>
      <c r="C3109" s="6" t="s">
        <v>6198</v>
      </c>
      <c r="D3109" s="6" t="s">
        <v>17</v>
      </c>
      <c r="E3109" s="6" t="s">
        <v>18</v>
      </c>
      <c r="F3109" s="6" t="s">
        <v>11902</v>
      </c>
      <c r="G3109" s="6" t="s">
        <v>19</v>
      </c>
      <c r="H3109" s="10">
        <f t="shared" si="241"/>
        <v>46290</v>
      </c>
      <c r="I3109" s="7">
        <f t="shared" si="242"/>
        <v>2999</v>
      </c>
      <c r="J3109" s="6" t="str">
        <f t="shared" si="243"/>
        <v>Pune</v>
      </c>
      <c r="K3109" s="6">
        <f>COUNTIFS(pg_transaction_cleaned!$O$2:$O$5743,A3109,pg_transaction_cleaned!$F$2:$F$5743,"CAPTURE")</f>
        <v>1</v>
      </c>
      <c r="L3109" s="7">
        <f>SUMIFS(pg_transaction_cleaned!$H$2:$H$5743,pg_transaction_cleaned!$O$2:$O$5743,A3109,pg_transaction_cleaned!$F$2:$F$5743,"CAPTURE")</f>
        <v>2999</v>
      </c>
      <c r="M3109" s="6">
        <f>COUNTIFS(pg_transaction_cleaned!$O$2:$O$5743,A3109,pg_transaction_cleaned!$F$2:$F$5743,"REFUND")</f>
        <v>0</v>
      </c>
      <c r="N3109" s="7">
        <f>SUMIFS(pg_transaction_cleaned!$H$2:$H$5743,pg_transaction_cleaned!$O$2:$O$5743,A3109,pg_transaction_cleaned!$F$2:$F$5743,"REFUND")</f>
        <v>0</v>
      </c>
      <c r="O3109" s="6" t="str">
        <f t="shared" si="244"/>
        <v>OK</v>
      </c>
      <c r="P3109" s="8">
        <f t="shared" si="245"/>
        <v>0</v>
      </c>
    </row>
    <row r="3110" spans="1:16" x14ac:dyDescent="0.3">
      <c r="A3110" s="6" t="s">
        <v>6199</v>
      </c>
      <c r="B3110" s="6" t="s">
        <v>11852</v>
      </c>
      <c r="C3110" s="6" t="s">
        <v>6200</v>
      </c>
      <c r="D3110" s="6" t="s">
        <v>26</v>
      </c>
      <c r="E3110" s="6" t="s">
        <v>18</v>
      </c>
      <c r="F3110" s="6" t="s">
        <v>11879</v>
      </c>
      <c r="G3110" s="6" t="s">
        <v>19</v>
      </c>
      <c r="H3110" s="10">
        <f t="shared" si="241"/>
        <v>46273</v>
      </c>
      <c r="I3110" s="7">
        <f t="shared" si="242"/>
        <v>1798</v>
      </c>
      <c r="J3110" s="6" t="str">
        <f t="shared" si="243"/>
        <v>Kolkata</v>
      </c>
      <c r="K3110" s="6">
        <f>COUNTIFS(pg_transaction_cleaned!$O$2:$O$5743,A3110,pg_transaction_cleaned!$F$2:$F$5743,"CAPTURE")</f>
        <v>1</v>
      </c>
      <c r="L3110" s="7">
        <f>SUMIFS(pg_transaction_cleaned!$H$2:$H$5743,pg_transaction_cleaned!$O$2:$O$5743,A3110,pg_transaction_cleaned!$F$2:$F$5743,"CAPTURE")</f>
        <v>1798</v>
      </c>
      <c r="M3110" s="6">
        <f>COUNTIFS(pg_transaction_cleaned!$O$2:$O$5743,A3110,pg_transaction_cleaned!$F$2:$F$5743,"REFUND")</f>
        <v>0</v>
      </c>
      <c r="N3110" s="7">
        <f>SUMIFS(pg_transaction_cleaned!$H$2:$H$5743,pg_transaction_cleaned!$O$2:$O$5743,A3110,pg_transaction_cleaned!$F$2:$F$5743,"REFUND")</f>
        <v>0</v>
      </c>
      <c r="O3110" s="6" t="str">
        <f t="shared" si="244"/>
        <v>OK</v>
      </c>
      <c r="P3110" s="8">
        <f t="shared" si="245"/>
        <v>0</v>
      </c>
    </row>
    <row r="3111" spans="1:16" x14ac:dyDescent="0.3">
      <c r="A3111" s="6" t="s">
        <v>6201</v>
      </c>
      <c r="B3111" s="6" t="s">
        <v>11832</v>
      </c>
      <c r="C3111" s="6" t="s">
        <v>6202</v>
      </c>
      <c r="D3111" s="6" t="s">
        <v>51</v>
      </c>
      <c r="E3111" s="6" t="s">
        <v>18</v>
      </c>
      <c r="F3111" s="6" t="s">
        <v>12010</v>
      </c>
      <c r="G3111" s="6" t="s">
        <v>19</v>
      </c>
      <c r="H3111" s="10">
        <f t="shared" si="241"/>
        <v>46273</v>
      </c>
      <c r="I3111" s="7">
        <f t="shared" si="242"/>
        <v>11498</v>
      </c>
      <c r="J3111" s="6" t="str">
        <f t="shared" si="243"/>
        <v>Chennai</v>
      </c>
      <c r="K3111" s="6">
        <f>COUNTIFS(pg_transaction_cleaned!$O$2:$O$5743,A3111,pg_transaction_cleaned!$F$2:$F$5743,"CAPTURE")</f>
        <v>1</v>
      </c>
      <c r="L3111" s="7">
        <f>SUMIFS(pg_transaction_cleaned!$H$2:$H$5743,pg_transaction_cleaned!$O$2:$O$5743,A3111,pg_transaction_cleaned!$F$2:$F$5743,"CAPTURE")</f>
        <v>11498</v>
      </c>
      <c r="M3111" s="6">
        <f>COUNTIFS(pg_transaction_cleaned!$O$2:$O$5743,A3111,pg_transaction_cleaned!$F$2:$F$5743,"REFUND")</f>
        <v>0</v>
      </c>
      <c r="N3111" s="7">
        <f>SUMIFS(pg_transaction_cleaned!$H$2:$H$5743,pg_transaction_cleaned!$O$2:$O$5743,A3111,pg_transaction_cleaned!$F$2:$F$5743,"REFUND")</f>
        <v>0</v>
      </c>
      <c r="O3111" s="6" t="str">
        <f t="shared" si="244"/>
        <v>OK</v>
      </c>
      <c r="P3111" s="8">
        <f t="shared" si="245"/>
        <v>0</v>
      </c>
    </row>
    <row r="3112" spans="1:16" x14ac:dyDescent="0.3">
      <c r="A3112" s="6" t="s">
        <v>6203</v>
      </c>
      <c r="B3112" s="6" t="s">
        <v>11945</v>
      </c>
      <c r="C3112" s="6" t="s">
        <v>4821</v>
      </c>
      <c r="D3112" s="6" t="s">
        <v>37</v>
      </c>
      <c r="E3112" s="6" t="s">
        <v>18</v>
      </c>
      <c r="F3112" s="6" t="s">
        <v>11855</v>
      </c>
      <c r="G3112" s="6" t="s">
        <v>19</v>
      </c>
      <c r="H3112" s="10">
        <f t="shared" si="241"/>
        <v>46289</v>
      </c>
      <c r="I3112" s="7">
        <f t="shared" si="242"/>
        <v>4999</v>
      </c>
      <c r="J3112" s="6" t="str">
        <f t="shared" si="243"/>
        <v>Lucknow</v>
      </c>
      <c r="K3112" s="6">
        <f>COUNTIFS(pg_transaction_cleaned!$O$2:$O$5743,A3112,pg_transaction_cleaned!$F$2:$F$5743,"CAPTURE")</f>
        <v>1</v>
      </c>
      <c r="L3112" s="7">
        <f>SUMIFS(pg_transaction_cleaned!$H$2:$H$5743,pg_transaction_cleaned!$O$2:$O$5743,A3112,pg_transaction_cleaned!$F$2:$F$5743,"CAPTURE")</f>
        <v>4999</v>
      </c>
      <c r="M3112" s="6">
        <f>COUNTIFS(pg_transaction_cleaned!$O$2:$O$5743,A3112,pg_transaction_cleaned!$F$2:$F$5743,"REFUND")</f>
        <v>0</v>
      </c>
      <c r="N3112" s="7">
        <f>SUMIFS(pg_transaction_cleaned!$H$2:$H$5743,pg_transaction_cleaned!$O$2:$O$5743,A3112,pg_transaction_cleaned!$F$2:$F$5743,"REFUND")</f>
        <v>0</v>
      </c>
      <c r="O3112" s="6" t="str">
        <f t="shared" si="244"/>
        <v>OK</v>
      </c>
      <c r="P3112" s="8">
        <f t="shared" si="245"/>
        <v>0</v>
      </c>
    </row>
    <row r="3113" spans="1:16" x14ac:dyDescent="0.3">
      <c r="A3113" s="6" t="s">
        <v>6204</v>
      </c>
      <c r="B3113" s="6" t="s">
        <v>11887</v>
      </c>
      <c r="C3113" s="6" t="s">
        <v>6205</v>
      </c>
      <c r="D3113" s="6" t="s">
        <v>42</v>
      </c>
      <c r="E3113" s="6" t="s">
        <v>18</v>
      </c>
      <c r="F3113" s="6" t="s">
        <v>11902</v>
      </c>
      <c r="G3113" s="6" t="s">
        <v>19</v>
      </c>
      <c r="H3113" s="10">
        <f t="shared" si="241"/>
        <v>46268</v>
      </c>
      <c r="I3113" s="7">
        <f t="shared" si="242"/>
        <v>2999</v>
      </c>
      <c r="J3113" s="6" t="str">
        <f t="shared" si="243"/>
        <v>Hyderabad</v>
      </c>
      <c r="K3113" s="6">
        <f>COUNTIFS(pg_transaction_cleaned!$O$2:$O$5743,A3113,pg_transaction_cleaned!$F$2:$F$5743,"CAPTURE")</f>
        <v>1</v>
      </c>
      <c r="L3113" s="7">
        <f>SUMIFS(pg_transaction_cleaned!$H$2:$H$5743,pg_transaction_cleaned!$O$2:$O$5743,A3113,pg_transaction_cleaned!$F$2:$F$5743,"CAPTURE")</f>
        <v>2999</v>
      </c>
      <c r="M3113" s="6">
        <f>COUNTIFS(pg_transaction_cleaned!$O$2:$O$5743,A3113,pg_transaction_cleaned!$F$2:$F$5743,"REFUND")</f>
        <v>0</v>
      </c>
      <c r="N3113" s="7">
        <f>SUMIFS(pg_transaction_cleaned!$H$2:$H$5743,pg_transaction_cleaned!$O$2:$O$5743,A3113,pg_transaction_cleaned!$F$2:$F$5743,"REFUND")</f>
        <v>0</v>
      </c>
      <c r="O3113" s="6" t="str">
        <f t="shared" si="244"/>
        <v>OK</v>
      </c>
      <c r="P3113" s="8">
        <f t="shared" si="245"/>
        <v>0</v>
      </c>
    </row>
    <row r="3114" spans="1:16" x14ac:dyDescent="0.3">
      <c r="A3114" s="6" t="s">
        <v>6206</v>
      </c>
      <c r="B3114" s="6" t="s">
        <v>11887</v>
      </c>
      <c r="C3114" s="6" t="s">
        <v>6207</v>
      </c>
      <c r="D3114" s="6" t="s">
        <v>26</v>
      </c>
      <c r="E3114" s="6" t="s">
        <v>27</v>
      </c>
      <c r="F3114" s="6" t="s">
        <v>11841</v>
      </c>
      <c r="G3114" s="6" t="s">
        <v>19</v>
      </c>
      <c r="H3114" s="10">
        <f t="shared" si="241"/>
        <v>46268</v>
      </c>
      <c r="I3114" s="7">
        <f t="shared" si="242"/>
        <v>2499</v>
      </c>
      <c r="J3114" s="6" t="str">
        <f t="shared" si="243"/>
        <v>Kolkata</v>
      </c>
      <c r="K3114" s="6">
        <f>COUNTIFS(pg_transaction_cleaned!$O$2:$O$5743,A3114,pg_transaction_cleaned!$F$2:$F$5743,"CAPTURE")</f>
        <v>1</v>
      </c>
      <c r="L3114" s="7">
        <f>SUMIFS(pg_transaction_cleaned!$H$2:$H$5743,pg_transaction_cleaned!$O$2:$O$5743,A3114,pg_transaction_cleaned!$F$2:$F$5743,"CAPTURE")</f>
        <v>2499</v>
      </c>
      <c r="M3114" s="6">
        <f>COUNTIFS(pg_transaction_cleaned!$O$2:$O$5743,A3114,pg_transaction_cleaned!$F$2:$F$5743,"REFUND")</f>
        <v>0</v>
      </c>
      <c r="N3114" s="7">
        <f>SUMIFS(pg_transaction_cleaned!$H$2:$H$5743,pg_transaction_cleaned!$O$2:$O$5743,A3114,pg_transaction_cleaned!$F$2:$F$5743,"REFUND")</f>
        <v>0</v>
      </c>
      <c r="O3114" s="6" t="str">
        <f t="shared" si="244"/>
        <v>OK</v>
      </c>
      <c r="P3114" s="8">
        <f t="shared" si="245"/>
        <v>0</v>
      </c>
    </row>
    <row r="3115" spans="1:16" x14ac:dyDescent="0.3">
      <c r="A3115" s="6" t="s">
        <v>6208</v>
      </c>
      <c r="B3115" s="6" t="s">
        <v>12067</v>
      </c>
      <c r="C3115" s="6" t="s">
        <v>6209</v>
      </c>
      <c r="D3115" s="6" t="s">
        <v>37</v>
      </c>
      <c r="E3115" s="6" t="s">
        <v>18</v>
      </c>
      <c r="F3115" s="6" t="s">
        <v>11841</v>
      </c>
      <c r="G3115" s="6" t="s">
        <v>80</v>
      </c>
      <c r="H3115" s="10">
        <f t="shared" si="241"/>
        <v>46274</v>
      </c>
      <c r="I3115" s="7">
        <f t="shared" si="242"/>
        <v>2499</v>
      </c>
      <c r="J3115" s="6" t="str">
        <f t="shared" si="243"/>
        <v>Lucknow</v>
      </c>
      <c r="K3115" s="6">
        <f>COUNTIFS(pg_transaction_cleaned!$O$2:$O$5743,A3115,pg_transaction_cleaned!$F$2:$F$5743,"CAPTURE")</f>
        <v>0</v>
      </c>
      <c r="L3115" s="7">
        <f>SUMIFS(pg_transaction_cleaned!$H$2:$H$5743,pg_transaction_cleaned!$O$2:$O$5743,A3115,pg_transaction_cleaned!$F$2:$F$5743,"CAPTURE")</f>
        <v>0</v>
      </c>
      <c r="M3115" s="6">
        <f>COUNTIFS(pg_transaction_cleaned!$O$2:$O$5743,A3115,pg_transaction_cleaned!$F$2:$F$5743,"REFUND")</f>
        <v>0</v>
      </c>
      <c r="N3115" s="7">
        <f>SUMIFS(pg_transaction_cleaned!$H$2:$H$5743,pg_transaction_cleaned!$O$2:$O$5743,A3115,pg_transaction_cleaned!$F$2:$F$5743,"REFUND")</f>
        <v>0</v>
      </c>
      <c r="O3115" s="6" t="str">
        <f t="shared" si="244"/>
        <v>OK</v>
      </c>
      <c r="P3115" s="8">
        <f t="shared" si="245"/>
        <v>0</v>
      </c>
    </row>
    <row r="3116" spans="1:16" x14ac:dyDescent="0.3">
      <c r="A3116" s="6" t="s">
        <v>6210</v>
      </c>
      <c r="B3116" s="6" t="s">
        <v>11871</v>
      </c>
      <c r="C3116" s="6" t="s">
        <v>6211</v>
      </c>
      <c r="D3116" s="6" t="s">
        <v>75</v>
      </c>
      <c r="E3116" s="6" t="s">
        <v>18</v>
      </c>
      <c r="F3116" s="6" t="s">
        <v>11988</v>
      </c>
      <c r="G3116" s="6" t="s">
        <v>19</v>
      </c>
      <c r="H3116" s="10">
        <f t="shared" si="241"/>
        <v>46272</v>
      </c>
      <c r="I3116" s="7">
        <f t="shared" si="242"/>
        <v>2498</v>
      </c>
      <c r="J3116" s="6" t="str">
        <f t="shared" si="243"/>
        <v>Mumbai</v>
      </c>
      <c r="K3116" s="6">
        <f>COUNTIFS(pg_transaction_cleaned!$O$2:$O$5743,A3116,pg_transaction_cleaned!$F$2:$F$5743,"CAPTURE")</f>
        <v>1</v>
      </c>
      <c r="L3116" s="7">
        <f>SUMIFS(pg_transaction_cleaned!$H$2:$H$5743,pg_transaction_cleaned!$O$2:$O$5743,A3116,pg_transaction_cleaned!$F$2:$F$5743,"CAPTURE")</f>
        <v>2498</v>
      </c>
      <c r="M3116" s="6">
        <f>COUNTIFS(pg_transaction_cleaned!$O$2:$O$5743,A3116,pg_transaction_cleaned!$F$2:$F$5743,"REFUND")</f>
        <v>0</v>
      </c>
      <c r="N3116" s="7">
        <f>SUMIFS(pg_transaction_cleaned!$H$2:$H$5743,pg_transaction_cleaned!$O$2:$O$5743,A3116,pg_transaction_cleaned!$F$2:$F$5743,"REFUND")</f>
        <v>0</v>
      </c>
      <c r="O3116" s="6" t="str">
        <f t="shared" si="244"/>
        <v>OK</v>
      </c>
      <c r="P3116" s="8">
        <f t="shared" si="245"/>
        <v>0</v>
      </c>
    </row>
    <row r="3117" spans="1:16" x14ac:dyDescent="0.3">
      <c r="A3117" s="6" t="s">
        <v>6212</v>
      </c>
      <c r="B3117" s="6" t="s">
        <v>11958</v>
      </c>
      <c r="C3117" s="6" t="s">
        <v>6213</v>
      </c>
      <c r="D3117" s="6" t="s">
        <v>61</v>
      </c>
      <c r="E3117" s="6" t="s">
        <v>18</v>
      </c>
      <c r="F3117" s="6" t="s">
        <v>11855</v>
      </c>
      <c r="G3117" s="6" t="s">
        <v>19</v>
      </c>
      <c r="H3117" s="10">
        <f t="shared" si="241"/>
        <v>46281</v>
      </c>
      <c r="I3117" s="7">
        <f t="shared" si="242"/>
        <v>4999</v>
      </c>
      <c r="J3117" s="6" t="str">
        <f t="shared" si="243"/>
        <v>Delhi</v>
      </c>
      <c r="K3117" s="6">
        <f>COUNTIFS(pg_transaction_cleaned!$O$2:$O$5743,A3117,pg_transaction_cleaned!$F$2:$F$5743,"CAPTURE")</f>
        <v>1</v>
      </c>
      <c r="L3117" s="7">
        <f>SUMIFS(pg_transaction_cleaned!$H$2:$H$5743,pg_transaction_cleaned!$O$2:$O$5743,A3117,pg_transaction_cleaned!$F$2:$F$5743,"CAPTURE")</f>
        <v>4999</v>
      </c>
      <c r="M3117" s="6">
        <f>COUNTIFS(pg_transaction_cleaned!$O$2:$O$5743,A3117,pg_transaction_cleaned!$F$2:$F$5743,"REFUND")</f>
        <v>0</v>
      </c>
      <c r="N3117" s="7">
        <f>SUMIFS(pg_transaction_cleaned!$H$2:$H$5743,pg_transaction_cleaned!$O$2:$O$5743,A3117,pg_transaction_cleaned!$F$2:$F$5743,"REFUND")</f>
        <v>0</v>
      </c>
      <c r="O3117" s="6" t="str">
        <f t="shared" si="244"/>
        <v>OK</v>
      </c>
      <c r="P3117" s="8">
        <f t="shared" si="245"/>
        <v>0</v>
      </c>
    </row>
    <row r="3118" spans="1:16" x14ac:dyDescent="0.3">
      <c r="A3118" s="6" t="s">
        <v>6214</v>
      </c>
      <c r="B3118" s="6" t="s">
        <v>11857</v>
      </c>
      <c r="C3118" s="6" t="s">
        <v>6215</v>
      </c>
      <c r="D3118" s="6" t="s">
        <v>61</v>
      </c>
      <c r="E3118" s="6" t="s">
        <v>27</v>
      </c>
      <c r="F3118" s="6" t="s">
        <v>11843</v>
      </c>
      <c r="G3118" s="6" t="s">
        <v>19</v>
      </c>
      <c r="H3118" s="10">
        <f t="shared" si="241"/>
        <v>46287</v>
      </c>
      <c r="I3118" s="7">
        <f t="shared" si="242"/>
        <v>349</v>
      </c>
      <c r="J3118" s="6" t="str">
        <f t="shared" si="243"/>
        <v>Delhi</v>
      </c>
      <c r="K3118" s="6">
        <f>COUNTIFS(pg_transaction_cleaned!$O$2:$O$5743,A3118,pg_transaction_cleaned!$F$2:$F$5743,"CAPTURE")</f>
        <v>1</v>
      </c>
      <c r="L3118" s="7">
        <f>SUMIFS(pg_transaction_cleaned!$H$2:$H$5743,pg_transaction_cleaned!$O$2:$O$5743,A3118,pg_transaction_cleaned!$F$2:$F$5743,"CAPTURE")</f>
        <v>349</v>
      </c>
      <c r="M3118" s="6">
        <f>COUNTIFS(pg_transaction_cleaned!$O$2:$O$5743,A3118,pg_transaction_cleaned!$F$2:$F$5743,"REFUND")</f>
        <v>0</v>
      </c>
      <c r="N3118" s="7">
        <f>SUMIFS(pg_transaction_cleaned!$H$2:$H$5743,pg_transaction_cleaned!$O$2:$O$5743,A3118,pg_transaction_cleaned!$F$2:$F$5743,"REFUND")</f>
        <v>0</v>
      </c>
      <c r="O3118" s="6" t="str">
        <f t="shared" si="244"/>
        <v>OK</v>
      </c>
      <c r="P3118" s="8">
        <f t="shared" si="245"/>
        <v>0</v>
      </c>
    </row>
    <row r="3119" spans="1:16" x14ac:dyDescent="0.3">
      <c r="A3119" s="6" t="s">
        <v>6216</v>
      </c>
      <c r="B3119" s="6" t="s">
        <v>11914</v>
      </c>
      <c r="C3119" s="6" t="s">
        <v>6217</v>
      </c>
      <c r="D3119" s="6" t="s">
        <v>26</v>
      </c>
      <c r="E3119" s="6" t="s">
        <v>18</v>
      </c>
      <c r="F3119" s="6" t="s">
        <v>12132</v>
      </c>
      <c r="G3119" s="6" t="s">
        <v>19</v>
      </c>
      <c r="H3119" s="10">
        <f t="shared" si="241"/>
        <v>46289</v>
      </c>
      <c r="I3119" s="7">
        <f t="shared" si="242"/>
        <v>1647</v>
      </c>
      <c r="J3119" s="6" t="str">
        <f t="shared" si="243"/>
        <v>Kolkata</v>
      </c>
      <c r="K3119" s="6">
        <f>COUNTIFS(pg_transaction_cleaned!$O$2:$O$5743,A3119,pg_transaction_cleaned!$F$2:$F$5743,"CAPTURE")</f>
        <v>1</v>
      </c>
      <c r="L3119" s="7">
        <f>SUMIFS(pg_transaction_cleaned!$H$2:$H$5743,pg_transaction_cleaned!$O$2:$O$5743,A3119,pg_transaction_cleaned!$F$2:$F$5743,"CAPTURE")</f>
        <v>1647</v>
      </c>
      <c r="M3119" s="6">
        <f>COUNTIFS(pg_transaction_cleaned!$O$2:$O$5743,A3119,pg_transaction_cleaned!$F$2:$F$5743,"REFUND")</f>
        <v>0</v>
      </c>
      <c r="N3119" s="7">
        <f>SUMIFS(pg_transaction_cleaned!$H$2:$H$5743,pg_transaction_cleaned!$O$2:$O$5743,A3119,pg_transaction_cleaned!$F$2:$F$5743,"REFUND")</f>
        <v>0</v>
      </c>
      <c r="O3119" s="6" t="str">
        <f t="shared" si="244"/>
        <v>OK</v>
      </c>
      <c r="P3119" s="8">
        <f t="shared" si="245"/>
        <v>0</v>
      </c>
    </row>
    <row r="3120" spans="1:16" x14ac:dyDescent="0.3">
      <c r="A3120" s="6" t="s">
        <v>6218</v>
      </c>
      <c r="B3120" s="6" t="s">
        <v>11970</v>
      </c>
      <c r="C3120" s="6" t="s">
        <v>6219</v>
      </c>
      <c r="D3120" s="6" t="s">
        <v>75</v>
      </c>
      <c r="E3120" s="6" t="s">
        <v>27</v>
      </c>
      <c r="F3120" s="6" t="s">
        <v>11948</v>
      </c>
      <c r="G3120" s="6" t="s">
        <v>19</v>
      </c>
      <c r="H3120" s="10">
        <f t="shared" si="241"/>
        <v>46294</v>
      </c>
      <c r="I3120" s="7">
        <f t="shared" si="242"/>
        <v>2798</v>
      </c>
      <c r="J3120" s="6" t="str">
        <f t="shared" si="243"/>
        <v>Mumbai</v>
      </c>
      <c r="K3120" s="6">
        <f>COUNTIFS(pg_transaction_cleaned!$O$2:$O$5743,A3120,pg_transaction_cleaned!$F$2:$F$5743,"CAPTURE")</f>
        <v>1</v>
      </c>
      <c r="L3120" s="7">
        <f>SUMIFS(pg_transaction_cleaned!$H$2:$H$5743,pg_transaction_cleaned!$O$2:$O$5743,A3120,pg_transaction_cleaned!$F$2:$F$5743,"CAPTURE")</f>
        <v>2798</v>
      </c>
      <c r="M3120" s="6">
        <f>COUNTIFS(pg_transaction_cleaned!$O$2:$O$5743,A3120,pg_transaction_cleaned!$F$2:$F$5743,"REFUND")</f>
        <v>0</v>
      </c>
      <c r="N3120" s="7">
        <f>SUMIFS(pg_transaction_cleaned!$H$2:$H$5743,pg_transaction_cleaned!$O$2:$O$5743,A3120,pg_transaction_cleaned!$F$2:$F$5743,"REFUND")</f>
        <v>0</v>
      </c>
      <c r="O3120" s="6" t="str">
        <f t="shared" si="244"/>
        <v>OK</v>
      </c>
      <c r="P3120" s="8">
        <f t="shared" si="245"/>
        <v>0</v>
      </c>
    </row>
    <row r="3121" spans="1:16" x14ac:dyDescent="0.3">
      <c r="A3121" s="6" t="s">
        <v>6220</v>
      </c>
      <c r="B3121" s="6" t="s">
        <v>11976</v>
      </c>
      <c r="C3121" s="6" t="s">
        <v>6221</v>
      </c>
      <c r="D3121" s="6" t="s">
        <v>23</v>
      </c>
      <c r="E3121" s="6" t="s">
        <v>18</v>
      </c>
      <c r="F3121" s="6" t="s">
        <v>11831</v>
      </c>
      <c r="G3121" s="6" t="s">
        <v>19</v>
      </c>
      <c r="H3121" s="10">
        <f t="shared" si="241"/>
        <v>46284</v>
      </c>
      <c r="I3121" s="7">
        <f t="shared" si="242"/>
        <v>2098</v>
      </c>
      <c r="J3121" s="6" t="str">
        <f t="shared" si="243"/>
        <v>Bengaluru</v>
      </c>
      <c r="K3121" s="6">
        <f>COUNTIFS(pg_transaction_cleaned!$O$2:$O$5743,A3121,pg_transaction_cleaned!$F$2:$F$5743,"CAPTURE")</f>
        <v>1</v>
      </c>
      <c r="L3121" s="7">
        <f>SUMIFS(pg_transaction_cleaned!$H$2:$H$5743,pg_transaction_cleaned!$O$2:$O$5743,A3121,pg_transaction_cleaned!$F$2:$F$5743,"CAPTURE")</f>
        <v>2098</v>
      </c>
      <c r="M3121" s="6">
        <f>COUNTIFS(pg_transaction_cleaned!$O$2:$O$5743,A3121,pg_transaction_cleaned!$F$2:$F$5743,"REFUND")</f>
        <v>0</v>
      </c>
      <c r="N3121" s="7">
        <f>SUMIFS(pg_transaction_cleaned!$H$2:$H$5743,pg_transaction_cleaned!$O$2:$O$5743,A3121,pg_transaction_cleaned!$F$2:$F$5743,"REFUND")</f>
        <v>0</v>
      </c>
      <c r="O3121" s="6" t="str">
        <f t="shared" si="244"/>
        <v>OK</v>
      </c>
      <c r="P3121" s="8">
        <f t="shared" si="245"/>
        <v>0</v>
      </c>
    </row>
    <row r="3122" spans="1:16" x14ac:dyDescent="0.3">
      <c r="A3122" s="6" t="s">
        <v>6222</v>
      </c>
      <c r="B3122" s="6" t="s">
        <v>11887</v>
      </c>
      <c r="C3122" s="6" t="s">
        <v>6223</v>
      </c>
      <c r="D3122" s="6" t="s">
        <v>75</v>
      </c>
      <c r="E3122" s="6" t="s">
        <v>27</v>
      </c>
      <c r="F3122" s="6" t="s">
        <v>11916</v>
      </c>
      <c r="G3122" s="6" t="s">
        <v>19</v>
      </c>
      <c r="H3122" s="10">
        <f t="shared" si="241"/>
        <v>46268</v>
      </c>
      <c r="I3122" s="7">
        <f t="shared" si="242"/>
        <v>5498</v>
      </c>
      <c r="J3122" s="6" t="str">
        <f t="shared" si="243"/>
        <v>Mumbai</v>
      </c>
      <c r="K3122" s="6">
        <f>COUNTIFS(pg_transaction_cleaned!$O$2:$O$5743,A3122,pg_transaction_cleaned!$F$2:$F$5743,"CAPTURE")</f>
        <v>1</v>
      </c>
      <c r="L3122" s="7">
        <f>SUMIFS(pg_transaction_cleaned!$H$2:$H$5743,pg_transaction_cleaned!$O$2:$O$5743,A3122,pg_transaction_cleaned!$F$2:$F$5743,"CAPTURE")</f>
        <v>5498</v>
      </c>
      <c r="M3122" s="6">
        <f>COUNTIFS(pg_transaction_cleaned!$O$2:$O$5743,A3122,pg_transaction_cleaned!$F$2:$F$5743,"REFUND")</f>
        <v>0</v>
      </c>
      <c r="N3122" s="7">
        <f>SUMIFS(pg_transaction_cleaned!$H$2:$H$5743,pg_transaction_cleaned!$O$2:$O$5743,A3122,pg_transaction_cleaned!$F$2:$F$5743,"REFUND")</f>
        <v>0</v>
      </c>
      <c r="O3122" s="6" t="str">
        <f t="shared" si="244"/>
        <v>OK</v>
      </c>
      <c r="P3122" s="8">
        <f t="shared" si="245"/>
        <v>0</v>
      </c>
    </row>
    <row r="3123" spans="1:16" x14ac:dyDescent="0.3">
      <c r="A3123" s="6" t="s">
        <v>6224</v>
      </c>
      <c r="B3123" s="6" t="s">
        <v>11844</v>
      </c>
      <c r="C3123" s="6" t="s">
        <v>6225</v>
      </c>
      <c r="D3123" s="6" t="s">
        <v>34</v>
      </c>
      <c r="E3123" s="6" t="s">
        <v>18</v>
      </c>
      <c r="F3123" s="6" t="s">
        <v>11851</v>
      </c>
      <c r="G3123" s="6" t="s">
        <v>19</v>
      </c>
      <c r="H3123" s="10">
        <f t="shared" si="241"/>
        <v>46280</v>
      </c>
      <c r="I3123" s="7">
        <f t="shared" si="242"/>
        <v>3499</v>
      </c>
      <c r="J3123" s="6" t="str">
        <f t="shared" si="243"/>
        <v>Ahmedabad</v>
      </c>
      <c r="K3123" s="6">
        <f>COUNTIFS(pg_transaction_cleaned!$O$2:$O$5743,A3123,pg_transaction_cleaned!$F$2:$F$5743,"CAPTURE")</f>
        <v>1</v>
      </c>
      <c r="L3123" s="7">
        <f>SUMIFS(pg_transaction_cleaned!$H$2:$H$5743,pg_transaction_cleaned!$O$2:$O$5743,A3123,pg_transaction_cleaned!$F$2:$F$5743,"CAPTURE")</f>
        <v>3499</v>
      </c>
      <c r="M3123" s="6">
        <f>COUNTIFS(pg_transaction_cleaned!$O$2:$O$5743,A3123,pg_transaction_cleaned!$F$2:$F$5743,"REFUND")</f>
        <v>0</v>
      </c>
      <c r="N3123" s="7">
        <f>SUMIFS(pg_transaction_cleaned!$H$2:$H$5743,pg_transaction_cleaned!$O$2:$O$5743,A3123,pg_transaction_cleaned!$F$2:$F$5743,"REFUND")</f>
        <v>0</v>
      </c>
      <c r="O3123" s="6" t="str">
        <f t="shared" si="244"/>
        <v>OK</v>
      </c>
      <c r="P3123" s="8">
        <f t="shared" si="245"/>
        <v>0</v>
      </c>
    </row>
    <row r="3124" spans="1:16" x14ac:dyDescent="0.3">
      <c r="A3124" s="6" t="s">
        <v>6226</v>
      </c>
      <c r="B3124" s="6" t="s">
        <v>11854</v>
      </c>
      <c r="C3124" s="6" t="s">
        <v>6227</v>
      </c>
      <c r="D3124" s="6" t="s">
        <v>37</v>
      </c>
      <c r="E3124" s="6" t="s">
        <v>27</v>
      </c>
      <c r="F3124" s="6" t="s">
        <v>12017</v>
      </c>
      <c r="G3124" s="6" t="s">
        <v>19</v>
      </c>
      <c r="H3124" s="10">
        <f t="shared" si="241"/>
        <v>46286</v>
      </c>
      <c r="I3124" s="7">
        <f t="shared" si="242"/>
        <v>2298</v>
      </c>
      <c r="J3124" s="6" t="str">
        <f t="shared" si="243"/>
        <v>Lucknow</v>
      </c>
      <c r="K3124" s="6">
        <f>COUNTIFS(pg_transaction_cleaned!$O$2:$O$5743,A3124,pg_transaction_cleaned!$F$2:$F$5743,"CAPTURE")</f>
        <v>1</v>
      </c>
      <c r="L3124" s="7">
        <f>SUMIFS(pg_transaction_cleaned!$H$2:$H$5743,pg_transaction_cleaned!$O$2:$O$5743,A3124,pg_transaction_cleaned!$F$2:$F$5743,"CAPTURE")</f>
        <v>2298</v>
      </c>
      <c r="M3124" s="6">
        <f>COUNTIFS(pg_transaction_cleaned!$O$2:$O$5743,A3124,pg_transaction_cleaned!$F$2:$F$5743,"REFUND")</f>
        <v>0</v>
      </c>
      <c r="N3124" s="7">
        <f>SUMIFS(pg_transaction_cleaned!$H$2:$H$5743,pg_transaction_cleaned!$O$2:$O$5743,A3124,pg_transaction_cleaned!$F$2:$F$5743,"REFUND")</f>
        <v>0</v>
      </c>
      <c r="O3124" s="6" t="str">
        <f t="shared" si="244"/>
        <v>OK</v>
      </c>
      <c r="P3124" s="8">
        <f t="shared" si="245"/>
        <v>0</v>
      </c>
    </row>
    <row r="3125" spans="1:16" x14ac:dyDescent="0.3">
      <c r="A3125" s="6" t="s">
        <v>6228</v>
      </c>
      <c r="B3125" s="6" t="s">
        <v>11970</v>
      </c>
      <c r="C3125" s="6" t="s">
        <v>6229</v>
      </c>
      <c r="D3125" s="6" t="s">
        <v>51</v>
      </c>
      <c r="E3125" s="6" t="s">
        <v>18</v>
      </c>
      <c r="F3125" s="6" t="s">
        <v>12034</v>
      </c>
      <c r="G3125" s="6" t="s">
        <v>19</v>
      </c>
      <c r="H3125" s="10">
        <f t="shared" si="241"/>
        <v>46294</v>
      </c>
      <c r="I3125" s="7">
        <f t="shared" si="242"/>
        <v>4897</v>
      </c>
      <c r="J3125" s="6" t="str">
        <f t="shared" si="243"/>
        <v>Chennai</v>
      </c>
      <c r="K3125" s="6">
        <f>COUNTIFS(pg_transaction_cleaned!$O$2:$O$5743,A3125,pg_transaction_cleaned!$F$2:$F$5743,"CAPTURE")</f>
        <v>1</v>
      </c>
      <c r="L3125" s="7">
        <f>SUMIFS(pg_transaction_cleaned!$H$2:$H$5743,pg_transaction_cleaned!$O$2:$O$5743,A3125,pg_transaction_cleaned!$F$2:$F$5743,"CAPTURE")</f>
        <v>4897</v>
      </c>
      <c r="M3125" s="6">
        <f>COUNTIFS(pg_transaction_cleaned!$O$2:$O$5743,A3125,pg_transaction_cleaned!$F$2:$F$5743,"REFUND")</f>
        <v>0</v>
      </c>
      <c r="N3125" s="7">
        <f>SUMIFS(pg_transaction_cleaned!$H$2:$H$5743,pg_transaction_cleaned!$O$2:$O$5743,A3125,pg_transaction_cleaned!$F$2:$F$5743,"REFUND")</f>
        <v>0</v>
      </c>
      <c r="O3125" s="6" t="str">
        <f t="shared" si="244"/>
        <v>OK</v>
      </c>
      <c r="P3125" s="8">
        <f t="shared" si="245"/>
        <v>0</v>
      </c>
    </row>
    <row r="3126" spans="1:16" x14ac:dyDescent="0.3">
      <c r="A3126" s="6" t="s">
        <v>6230</v>
      </c>
      <c r="B3126" s="6" t="s">
        <v>11908</v>
      </c>
      <c r="C3126" s="6" t="s">
        <v>6231</v>
      </c>
      <c r="D3126" s="6" t="s">
        <v>51</v>
      </c>
      <c r="E3126" s="6" t="s">
        <v>27</v>
      </c>
      <c r="F3126" s="6" t="s">
        <v>11827</v>
      </c>
      <c r="G3126" s="6" t="s">
        <v>80</v>
      </c>
      <c r="H3126" s="10">
        <f t="shared" si="241"/>
        <v>46275</v>
      </c>
      <c r="I3126" s="7">
        <f t="shared" si="242"/>
        <v>299</v>
      </c>
      <c r="J3126" s="6" t="str">
        <f t="shared" si="243"/>
        <v>Chennai</v>
      </c>
      <c r="K3126" s="6">
        <f>COUNTIFS(pg_transaction_cleaned!$O$2:$O$5743,A3126,pg_transaction_cleaned!$F$2:$F$5743,"CAPTURE")</f>
        <v>0</v>
      </c>
      <c r="L3126" s="7">
        <f>SUMIFS(pg_transaction_cleaned!$H$2:$H$5743,pg_transaction_cleaned!$O$2:$O$5743,A3126,pg_transaction_cleaned!$F$2:$F$5743,"CAPTURE")</f>
        <v>0</v>
      </c>
      <c r="M3126" s="6">
        <f>COUNTIFS(pg_transaction_cleaned!$O$2:$O$5743,A3126,pg_transaction_cleaned!$F$2:$F$5743,"REFUND")</f>
        <v>0</v>
      </c>
      <c r="N3126" s="7">
        <f>SUMIFS(pg_transaction_cleaned!$H$2:$H$5743,pg_transaction_cleaned!$O$2:$O$5743,A3126,pg_transaction_cleaned!$F$2:$F$5743,"REFUND")</f>
        <v>0</v>
      </c>
      <c r="O3126" s="6" t="str">
        <f t="shared" si="244"/>
        <v>OK</v>
      </c>
      <c r="P3126" s="8">
        <f t="shared" si="245"/>
        <v>0</v>
      </c>
    </row>
    <row r="3127" spans="1:16" x14ac:dyDescent="0.3">
      <c r="A3127" s="6" t="s">
        <v>6232</v>
      </c>
      <c r="B3127" s="6" t="s">
        <v>11934</v>
      </c>
      <c r="C3127" s="6" t="s">
        <v>6233</v>
      </c>
      <c r="D3127" s="6" t="s">
        <v>17</v>
      </c>
      <c r="E3127" s="6" t="s">
        <v>18</v>
      </c>
      <c r="F3127" s="6" t="s">
        <v>11843</v>
      </c>
      <c r="G3127" s="6" t="s">
        <v>19</v>
      </c>
      <c r="H3127" s="10">
        <f t="shared" si="241"/>
        <v>46271</v>
      </c>
      <c r="I3127" s="7">
        <f t="shared" si="242"/>
        <v>349</v>
      </c>
      <c r="J3127" s="6" t="str">
        <f t="shared" si="243"/>
        <v>Pune</v>
      </c>
      <c r="K3127" s="6">
        <f>COUNTIFS(pg_transaction_cleaned!$O$2:$O$5743,A3127,pg_transaction_cleaned!$F$2:$F$5743,"CAPTURE")</f>
        <v>1</v>
      </c>
      <c r="L3127" s="7">
        <f>SUMIFS(pg_transaction_cleaned!$H$2:$H$5743,pg_transaction_cleaned!$O$2:$O$5743,A3127,pg_transaction_cleaned!$F$2:$F$5743,"CAPTURE")</f>
        <v>349</v>
      </c>
      <c r="M3127" s="6">
        <f>COUNTIFS(pg_transaction_cleaned!$O$2:$O$5743,A3127,pg_transaction_cleaned!$F$2:$F$5743,"REFUND")</f>
        <v>0</v>
      </c>
      <c r="N3127" s="7">
        <f>SUMIFS(pg_transaction_cleaned!$H$2:$H$5743,pg_transaction_cleaned!$O$2:$O$5743,A3127,pg_transaction_cleaned!$F$2:$F$5743,"REFUND")</f>
        <v>0</v>
      </c>
      <c r="O3127" s="6" t="str">
        <f t="shared" si="244"/>
        <v>OK</v>
      </c>
      <c r="P3127" s="8">
        <f t="shared" si="245"/>
        <v>0</v>
      </c>
    </row>
    <row r="3128" spans="1:16" x14ac:dyDescent="0.3">
      <c r="A3128" s="6" t="s">
        <v>6234</v>
      </c>
      <c r="B3128" s="6" t="s">
        <v>11942</v>
      </c>
      <c r="C3128" s="6" t="s">
        <v>6235</v>
      </c>
      <c r="D3128" s="6" t="s">
        <v>42</v>
      </c>
      <c r="E3128" s="6" t="s">
        <v>43</v>
      </c>
      <c r="F3128" s="6" t="s">
        <v>11855</v>
      </c>
      <c r="G3128" s="6" t="s">
        <v>19</v>
      </c>
      <c r="H3128" s="10">
        <f t="shared" si="241"/>
        <v>46277</v>
      </c>
      <c r="I3128" s="7">
        <f t="shared" si="242"/>
        <v>4999</v>
      </c>
      <c r="J3128" s="6" t="str">
        <f t="shared" si="243"/>
        <v>Hyderabad</v>
      </c>
      <c r="K3128" s="6">
        <f>COUNTIFS(pg_transaction_cleaned!$O$2:$O$5743,A3128,pg_transaction_cleaned!$F$2:$F$5743,"CAPTURE")</f>
        <v>1</v>
      </c>
      <c r="L3128" s="7">
        <f>SUMIFS(pg_transaction_cleaned!$H$2:$H$5743,pg_transaction_cleaned!$O$2:$O$5743,A3128,pg_transaction_cleaned!$F$2:$F$5743,"CAPTURE")</f>
        <v>4999</v>
      </c>
      <c r="M3128" s="6">
        <f>COUNTIFS(pg_transaction_cleaned!$O$2:$O$5743,A3128,pg_transaction_cleaned!$F$2:$F$5743,"REFUND")</f>
        <v>0</v>
      </c>
      <c r="N3128" s="7">
        <f>SUMIFS(pg_transaction_cleaned!$H$2:$H$5743,pg_transaction_cleaned!$O$2:$O$5743,A3128,pg_transaction_cleaned!$F$2:$F$5743,"REFUND")</f>
        <v>0</v>
      </c>
      <c r="O3128" s="6" t="str">
        <f t="shared" si="244"/>
        <v>OK</v>
      </c>
      <c r="P3128" s="8">
        <f t="shared" si="245"/>
        <v>0</v>
      </c>
    </row>
    <row r="3129" spans="1:16" x14ac:dyDescent="0.3">
      <c r="A3129" s="6" t="s">
        <v>6236</v>
      </c>
      <c r="B3129" s="6" t="s">
        <v>12050</v>
      </c>
      <c r="C3129" s="6" t="s">
        <v>6237</v>
      </c>
      <c r="D3129" s="6" t="s">
        <v>61</v>
      </c>
      <c r="E3129" s="6" t="s">
        <v>27</v>
      </c>
      <c r="F3129" s="6" t="s">
        <v>12045</v>
      </c>
      <c r="G3129" s="6" t="s">
        <v>19</v>
      </c>
      <c r="H3129" s="10">
        <f t="shared" si="241"/>
        <v>46284</v>
      </c>
      <c r="I3129" s="7">
        <f t="shared" si="242"/>
        <v>7297</v>
      </c>
      <c r="J3129" s="6" t="str">
        <f t="shared" si="243"/>
        <v>Delhi</v>
      </c>
      <c r="K3129" s="6">
        <f>COUNTIFS(pg_transaction_cleaned!$O$2:$O$5743,A3129,pg_transaction_cleaned!$F$2:$F$5743,"CAPTURE")</f>
        <v>1</v>
      </c>
      <c r="L3129" s="7">
        <f>SUMIFS(pg_transaction_cleaned!$H$2:$H$5743,pg_transaction_cleaned!$O$2:$O$5743,A3129,pg_transaction_cleaned!$F$2:$F$5743,"CAPTURE")</f>
        <v>7297</v>
      </c>
      <c r="M3129" s="6">
        <f>COUNTIFS(pg_transaction_cleaned!$O$2:$O$5743,A3129,pg_transaction_cleaned!$F$2:$F$5743,"REFUND")</f>
        <v>0</v>
      </c>
      <c r="N3129" s="7">
        <f>SUMIFS(pg_transaction_cleaned!$H$2:$H$5743,pg_transaction_cleaned!$O$2:$O$5743,A3129,pg_transaction_cleaned!$F$2:$F$5743,"REFUND")</f>
        <v>0</v>
      </c>
      <c r="O3129" s="6" t="str">
        <f t="shared" si="244"/>
        <v>OK</v>
      </c>
      <c r="P3129" s="8">
        <f t="shared" si="245"/>
        <v>0</v>
      </c>
    </row>
    <row r="3130" spans="1:16" x14ac:dyDescent="0.3">
      <c r="A3130" s="6" t="s">
        <v>6238</v>
      </c>
      <c r="B3130" s="6" t="s">
        <v>11875</v>
      </c>
      <c r="C3130" s="6" t="s">
        <v>6239</v>
      </c>
      <c r="D3130" s="6" t="s">
        <v>34</v>
      </c>
      <c r="E3130" s="6" t="s">
        <v>18</v>
      </c>
      <c r="F3130" s="6" t="s">
        <v>11948</v>
      </c>
      <c r="G3130" s="6" t="s">
        <v>19</v>
      </c>
      <c r="H3130" s="10">
        <f t="shared" si="241"/>
        <v>46279</v>
      </c>
      <c r="I3130" s="7">
        <f t="shared" si="242"/>
        <v>2798</v>
      </c>
      <c r="J3130" s="6" t="str">
        <f t="shared" si="243"/>
        <v>Ahmedabad</v>
      </c>
      <c r="K3130" s="6">
        <f>COUNTIFS(pg_transaction_cleaned!$O$2:$O$5743,A3130,pg_transaction_cleaned!$F$2:$F$5743,"CAPTURE")</f>
        <v>1</v>
      </c>
      <c r="L3130" s="7">
        <f>SUMIFS(pg_transaction_cleaned!$H$2:$H$5743,pg_transaction_cleaned!$O$2:$O$5743,A3130,pg_transaction_cleaned!$F$2:$F$5743,"CAPTURE")</f>
        <v>2798</v>
      </c>
      <c r="M3130" s="6">
        <f>COUNTIFS(pg_transaction_cleaned!$O$2:$O$5743,A3130,pg_transaction_cleaned!$F$2:$F$5743,"REFUND")</f>
        <v>0</v>
      </c>
      <c r="N3130" s="7">
        <f>SUMIFS(pg_transaction_cleaned!$H$2:$H$5743,pg_transaction_cleaned!$O$2:$O$5743,A3130,pg_transaction_cleaned!$F$2:$F$5743,"REFUND")</f>
        <v>0</v>
      </c>
      <c r="O3130" s="6" t="str">
        <f t="shared" si="244"/>
        <v>OK</v>
      </c>
      <c r="P3130" s="8">
        <f t="shared" si="245"/>
        <v>0</v>
      </c>
    </row>
    <row r="3131" spans="1:16" x14ac:dyDescent="0.3">
      <c r="A3131" s="6" t="s">
        <v>6240</v>
      </c>
      <c r="B3131" s="6" t="s">
        <v>11836</v>
      </c>
      <c r="C3131" s="6" t="s">
        <v>6241</v>
      </c>
      <c r="D3131" s="6" t="s">
        <v>17</v>
      </c>
      <c r="E3131" s="6" t="s">
        <v>18</v>
      </c>
      <c r="F3131" s="6" t="s">
        <v>11841</v>
      </c>
      <c r="G3131" s="6" t="s">
        <v>19</v>
      </c>
      <c r="H3131" s="10">
        <f t="shared" si="241"/>
        <v>46278</v>
      </c>
      <c r="I3131" s="7">
        <f t="shared" si="242"/>
        <v>2499</v>
      </c>
      <c r="J3131" s="6" t="str">
        <f t="shared" si="243"/>
        <v>Pune</v>
      </c>
      <c r="K3131" s="6">
        <f>COUNTIFS(pg_transaction_cleaned!$O$2:$O$5743,A3131,pg_transaction_cleaned!$F$2:$F$5743,"CAPTURE")</f>
        <v>1</v>
      </c>
      <c r="L3131" s="7">
        <f>SUMIFS(pg_transaction_cleaned!$H$2:$H$5743,pg_transaction_cleaned!$O$2:$O$5743,A3131,pg_transaction_cleaned!$F$2:$F$5743,"CAPTURE")</f>
        <v>2499</v>
      </c>
      <c r="M3131" s="6">
        <f>COUNTIFS(pg_transaction_cleaned!$O$2:$O$5743,A3131,pg_transaction_cleaned!$F$2:$F$5743,"REFUND")</f>
        <v>0</v>
      </c>
      <c r="N3131" s="7">
        <f>SUMIFS(pg_transaction_cleaned!$H$2:$H$5743,pg_transaction_cleaned!$O$2:$O$5743,A3131,pg_transaction_cleaned!$F$2:$F$5743,"REFUND")</f>
        <v>0</v>
      </c>
      <c r="O3131" s="6" t="str">
        <f t="shared" si="244"/>
        <v>OK</v>
      </c>
      <c r="P3131" s="8">
        <f t="shared" si="245"/>
        <v>0</v>
      </c>
    </row>
    <row r="3132" spans="1:16" x14ac:dyDescent="0.3">
      <c r="A3132" s="6" t="s">
        <v>6242</v>
      </c>
      <c r="B3132" s="6" t="s">
        <v>11927</v>
      </c>
      <c r="C3132" s="6" t="s">
        <v>6243</v>
      </c>
      <c r="D3132" s="6" t="s">
        <v>42</v>
      </c>
      <c r="E3132" s="6" t="s">
        <v>18</v>
      </c>
      <c r="F3132" s="6" t="s">
        <v>11839</v>
      </c>
      <c r="G3132" s="6" t="s">
        <v>115</v>
      </c>
      <c r="H3132" s="10">
        <f t="shared" si="241"/>
        <v>46279</v>
      </c>
      <c r="I3132" s="7">
        <f t="shared" si="242"/>
        <v>1299</v>
      </c>
      <c r="J3132" s="6" t="str">
        <f t="shared" si="243"/>
        <v>Hyderabad</v>
      </c>
      <c r="K3132" s="6">
        <f>COUNTIFS(pg_transaction_cleaned!$O$2:$O$5743,A3132,pg_transaction_cleaned!$F$2:$F$5743,"CAPTURE")</f>
        <v>0</v>
      </c>
      <c r="L3132" s="7">
        <f>SUMIFS(pg_transaction_cleaned!$H$2:$H$5743,pg_transaction_cleaned!$O$2:$O$5743,A3132,pg_transaction_cleaned!$F$2:$F$5743,"CAPTURE")</f>
        <v>0</v>
      </c>
      <c r="M3132" s="6">
        <f>COUNTIFS(pg_transaction_cleaned!$O$2:$O$5743,A3132,pg_transaction_cleaned!$F$2:$F$5743,"REFUND")</f>
        <v>0</v>
      </c>
      <c r="N3132" s="7">
        <f>SUMIFS(pg_transaction_cleaned!$H$2:$H$5743,pg_transaction_cleaned!$O$2:$O$5743,A3132,pg_transaction_cleaned!$F$2:$F$5743,"REFUND")</f>
        <v>0</v>
      </c>
      <c r="O3132" s="6" t="str">
        <f t="shared" si="244"/>
        <v>OK</v>
      </c>
      <c r="P3132" s="8">
        <f t="shared" si="245"/>
        <v>0</v>
      </c>
    </row>
    <row r="3133" spans="1:16" x14ac:dyDescent="0.3">
      <c r="A3133" s="6" t="s">
        <v>6244</v>
      </c>
      <c r="B3133" s="6" t="s">
        <v>11936</v>
      </c>
      <c r="C3133" s="6" t="s">
        <v>6245</v>
      </c>
      <c r="D3133" s="6" t="s">
        <v>23</v>
      </c>
      <c r="E3133" s="6" t="s">
        <v>18</v>
      </c>
      <c r="F3133" s="6" t="s">
        <v>11827</v>
      </c>
      <c r="G3133" s="6" t="s">
        <v>19</v>
      </c>
      <c r="H3133" s="10">
        <f t="shared" si="241"/>
        <v>46293</v>
      </c>
      <c r="I3133" s="7">
        <f t="shared" si="242"/>
        <v>299</v>
      </c>
      <c r="J3133" s="6" t="str">
        <f t="shared" si="243"/>
        <v>Bengaluru</v>
      </c>
      <c r="K3133" s="6">
        <f>COUNTIFS(pg_transaction_cleaned!$O$2:$O$5743,A3133,pg_transaction_cleaned!$F$2:$F$5743,"CAPTURE")</f>
        <v>1</v>
      </c>
      <c r="L3133" s="7">
        <f>SUMIFS(pg_transaction_cleaned!$H$2:$H$5743,pg_transaction_cleaned!$O$2:$O$5743,A3133,pg_transaction_cleaned!$F$2:$F$5743,"CAPTURE")</f>
        <v>299</v>
      </c>
      <c r="M3133" s="6">
        <f>COUNTIFS(pg_transaction_cleaned!$O$2:$O$5743,A3133,pg_transaction_cleaned!$F$2:$F$5743,"REFUND")</f>
        <v>0</v>
      </c>
      <c r="N3133" s="7">
        <f>SUMIFS(pg_transaction_cleaned!$H$2:$H$5743,pg_transaction_cleaned!$O$2:$O$5743,A3133,pg_transaction_cleaned!$F$2:$F$5743,"REFUND")</f>
        <v>0</v>
      </c>
      <c r="O3133" s="6" t="str">
        <f t="shared" si="244"/>
        <v>OK</v>
      </c>
      <c r="P3133" s="8">
        <f t="shared" si="245"/>
        <v>0</v>
      </c>
    </row>
    <row r="3134" spans="1:16" x14ac:dyDescent="0.3">
      <c r="A3134" s="6" t="s">
        <v>6246</v>
      </c>
      <c r="B3134" s="6" t="s">
        <v>11920</v>
      </c>
      <c r="C3134" s="6" t="s">
        <v>6247</v>
      </c>
      <c r="D3134" s="6" t="s">
        <v>37</v>
      </c>
      <c r="E3134" s="6" t="s">
        <v>18</v>
      </c>
      <c r="F3134" s="6" t="s">
        <v>11827</v>
      </c>
      <c r="G3134" s="6" t="s">
        <v>19</v>
      </c>
      <c r="H3134" s="10">
        <f t="shared" si="241"/>
        <v>46281</v>
      </c>
      <c r="I3134" s="7">
        <f t="shared" si="242"/>
        <v>299</v>
      </c>
      <c r="J3134" s="6" t="str">
        <f t="shared" si="243"/>
        <v>Lucknow</v>
      </c>
      <c r="K3134" s="6">
        <f>COUNTIFS(pg_transaction_cleaned!$O$2:$O$5743,A3134,pg_transaction_cleaned!$F$2:$F$5743,"CAPTURE")</f>
        <v>1</v>
      </c>
      <c r="L3134" s="7">
        <f>SUMIFS(pg_transaction_cleaned!$H$2:$H$5743,pg_transaction_cleaned!$O$2:$O$5743,A3134,pg_transaction_cleaned!$F$2:$F$5743,"CAPTURE")</f>
        <v>299</v>
      </c>
      <c r="M3134" s="6">
        <f>COUNTIFS(pg_transaction_cleaned!$O$2:$O$5743,A3134,pg_transaction_cleaned!$F$2:$F$5743,"REFUND")</f>
        <v>0</v>
      </c>
      <c r="N3134" s="7">
        <f>SUMIFS(pg_transaction_cleaned!$H$2:$H$5743,pg_transaction_cleaned!$O$2:$O$5743,A3134,pg_transaction_cleaned!$F$2:$F$5743,"REFUND")</f>
        <v>0</v>
      </c>
      <c r="O3134" s="6" t="str">
        <f t="shared" si="244"/>
        <v>OK</v>
      </c>
      <c r="P3134" s="8">
        <f t="shared" si="245"/>
        <v>0</v>
      </c>
    </row>
    <row r="3135" spans="1:16" x14ac:dyDescent="0.3">
      <c r="A3135" s="6" t="s">
        <v>6248</v>
      </c>
      <c r="B3135" s="6" t="s">
        <v>11875</v>
      </c>
      <c r="C3135" s="6" t="s">
        <v>6249</v>
      </c>
      <c r="D3135" s="6" t="s">
        <v>37</v>
      </c>
      <c r="E3135" s="6" t="s">
        <v>18</v>
      </c>
      <c r="F3135" s="6" t="s">
        <v>11922</v>
      </c>
      <c r="G3135" s="6" t="s">
        <v>19</v>
      </c>
      <c r="H3135" s="10">
        <f t="shared" si="241"/>
        <v>46279</v>
      </c>
      <c r="I3135" s="7">
        <f t="shared" si="242"/>
        <v>1998</v>
      </c>
      <c r="J3135" s="6" t="str">
        <f t="shared" si="243"/>
        <v>Lucknow</v>
      </c>
      <c r="K3135" s="6">
        <f>COUNTIFS(pg_transaction_cleaned!$O$2:$O$5743,A3135,pg_transaction_cleaned!$F$2:$F$5743,"CAPTURE")</f>
        <v>1</v>
      </c>
      <c r="L3135" s="7">
        <f>SUMIFS(pg_transaction_cleaned!$H$2:$H$5743,pg_transaction_cleaned!$O$2:$O$5743,A3135,pg_transaction_cleaned!$F$2:$F$5743,"CAPTURE")</f>
        <v>1998</v>
      </c>
      <c r="M3135" s="6">
        <f>COUNTIFS(pg_transaction_cleaned!$O$2:$O$5743,A3135,pg_transaction_cleaned!$F$2:$F$5743,"REFUND")</f>
        <v>0</v>
      </c>
      <c r="N3135" s="7">
        <f>SUMIFS(pg_transaction_cleaned!$H$2:$H$5743,pg_transaction_cleaned!$O$2:$O$5743,A3135,pg_transaction_cleaned!$F$2:$F$5743,"REFUND")</f>
        <v>0</v>
      </c>
      <c r="O3135" s="6" t="str">
        <f t="shared" si="244"/>
        <v>OK</v>
      </c>
      <c r="P3135" s="8">
        <f t="shared" si="245"/>
        <v>0</v>
      </c>
    </row>
    <row r="3136" spans="1:16" x14ac:dyDescent="0.3">
      <c r="A3136" s="6" t="s">
        <v>6250</v>
      </c>
      <c r="B3136" s="6" t="s">
        <v>11854</v>
      </c>
      <c r="C3136" s="6" t="s">
        <v>6251</v>
      </c>
      <c r="D3136" s="6" t="s">
        <v>23</v>
      </c>
      <c r="E3136" s="6" t="s">
        <v>18</v>
      </c>
      <c r="F3136" s="6" t="s">
        <v>11835</v>
      </c>
      <c r="G3136" s="6" t="s">
        <v>19</v>
      </c>
      <c r="H3136" s="10">
        <f t="shared" si="241"/>
        <v>46286</v>
      </c>
      <c r="I3136" s="7">
        <f t="shared" si="242"/>
        <v>499</v>
      </c>
      <c r="J3136" s="6" t="str">
        <f t="shared" si="243"/>
        <v>Bengaluru</v>
      </c>
      <c r="K3136" s="6">
        <f>COUNTIFS(pg_transaction_cleaned!$O$2:$O$5743,A3136,pg_transaction_cleaned!$F$2:$F$5743,"CAPTURE")</f>
        <v>1</v>
      </c>
      <c r="L3136" s="7">
        <f>SUMIFS(pg_transaction_cleaned!$H$2:$H$5743,pg_transaction_cleaned!$O$2:$O$5743,A3136,pg_transaction_cleaned!$F$2:$F$5743,"CAPTURE")</f>
        <v>499</v>
      </c>
      <c r="M3136" s="6">
        <f>COUNTIFS(pg_transaction_cleaned!$O$2:$O$5743,A3136,pg_transaction_cleaned!$F$2:$F$5743,"REFUND")</f>
        <v>0</v>
      </c>
      <c r="N3136" s="7">
        <f>SUMIFS(pg_transaction_cleaned!$H$2:$H$5743,pg_transaction_cleaned!$O$2:$O$5743,A3136,pg_transaction_cleaned!$F$2:$F$5743,"REFUND")</f>
        <v>0</v>
      </c>
      <c r="O3136" s="6" t="str">
        <f t="shared" si="244"/>
        <v>OK</v>
      </c>
      <c r="P3136" s="8">
        <f t="shared" si="245"/>
        <v>0</v>
      </c>
    </row>
    <row r="3137" spans="1:16" x14ac:dyDescent="0.3">
      <c r="A3137" s="6" t="s">
        <v>6252</v>
      </c>
      <c r="B3137" s="6" t="s">
        <v>11864</v>
      </c>
      <c r="C3137" s="6" t="s">
        <v>6253</v>
      </c>
      <c r="D3137" s="6" t="s">
        <v>17</v>
      </c>
      <c r="E3137" s="6" t="s">
        <v>18</v>
      </c>
      <c r="F3137" s="6" t="s">
        <v>12104</v>
      </c>
      <c r="G3137" s="6" t="s">
        <v>19</v>
      </c>
      <c r="H3137" s="10">
        <f t="shared" si="241"/>
        <v>46267</v>
      </c>
      <c r="I3137" s="7">
        <f t="shared" si="242"/>
        <v>4997</v>
      </c>
      <c r="J3137" s="6" t="str">
        <f t="shared" si="243"/>
        <v>Pune</v>
      </c>
      <c r="K3137" s="6">
        <f>COUNTIFS(pg_transaction_cleaned!$O$2:$O$5743,A3137,pg_transaction_cleaned!$F$2:$F$5743,"CAPTURE")</f>
        <v>1</v>
      </c>
      <c r="L3137" s="7">
        <f>SUMIFS(pg_transaction_cleaned!$H$2:$H$5743,pg_transaction_cleaned!$O$2:$O$5743,A3137,pg_transaction_cleaned!$F$2:$F$5743,"CAPTURE")</f>
        <v>4997</v>
      </c>
      <c r="M3137" s="6">
        <f>COUNTIFS(pg_transaction_cleaned!$O$2:$O$5743,A3137,pg_transaction_cleaned!$F$2:$F$5743,"REFUND")</f>
        <v>0</v>
      </c>
      <c r="N3137" s="7">
        <f>SUMIFS(pg_transaction_cleaned!$H$2:$H$5743,pg_transaction_cleaned!$O$2:$O$5743,A3137,pg_transaction_cleaned!$F$2:$F$5743,"REFUND")</f>
        <v>0</v>
      </c>
      <c r="O3137" s="6" t="str">
        <f t="shared" si="244"/>
        <v>OK</v>
      </c>
      <c r="P3137" s="8">
        <f t="shared" si="245"/>
        <v>0</v>
      </c>
    </row>
    <row r="3138" spans="1:16" x14ac:dyDescent="0.3">
      <c r="A3138" s="6" t="s">
        <v>6254</v>
      </c>
      <c r="B3138" s="6" t="s">
        <v>11859</v>
      </c>
      <c r="C3138" s="6" t="s">
        <v>6255</v>
      </c>
      <c r="D3138" s="6" t="s">
        <v>23</v>
      </c>
      <c r="E3138" s="6" t="s">
        <v>18</v>
      </c>
      <c r="F3138" s="6" t="s">
        <v>11922</v>
      </c>
      <c r="G3138" s="6" t="s">
        <v>19</v>
      </c>
      <c r="H3138" s="10">
        <f t="shared" ref="H3138:H3201" si="246">IF(MID(B3138,5,1)="-",DATE(LEFT(B3138,4),MID(B3138,6,2),RIGHT(B3138,2)),DATE(RIGHT(B3138,4),MID(B3138,4,2),LEFT(B3138,2)))</f>
        <v>46271</v>
      </c>
      <c r="I3138" s="7">
        <f t="shared" ref="I3138:I3201" si="247">VALUE(SUBSTITUTE(F3138,",",""))</f>
        <v>1998</v>
      </c>
      <c r="J3138" s="6" t="str">
        <f t="shared" ref="J3138:J3201" si="248">IF(TRIM(D3138)="","Unknown",TRIM(D3138))</f>
        <v>Bengaluru</v>
      </c>
      <c r="K3138" s="6">
        <f>COUNTIFS(pg_transaction_cleaned!$O$2:$O$5743,A3138,pg_transaction_cleaned!$F$2:$F$5743,"CAPTURE")</f>
        <v>1</v>
      </c>
      <c r="L3138" s="7">
        <f>SUMIFS(pg_transaction_cleaned!$H$2:$H$5743,pg_transaction_cleaned!$O$2:$O$5743,A3138,pg_transaction_cleaned!$F$2:$F$5743,"CAPTURE")</f>
        <v>1998</v>
      </c>
      <c r="M3138" s="6">
        <f>COUNTIFS(pg_transaction_cleaned!$O$2:$O$5743,A3138,pg_transaction_cleaned!$F$2:$F$5743,"REFUND")</f>
        <v>0</v>
      </c>
      <c r="N3138" s="7">
        <f>SUMIFS(pg_transaction_cleaned!$H$2:$H$5743,pg_transaction_cleaned!$O$2:$O$5743,A3138,pg_transaction_cleaned!$F$2:$F$5743,"REFUND")</f>
        <v>0</v>
      </c>
      <c r="O3138" s="6" t="str">
        <f t="shared" si="244"/>
        <v>OK</v>
      </c>
      <c r="P3138" s="8">
        <f t="shared" si="245"/>
        <v>0</v>
      </c>
    </row>
    <row r="3139" spans="1:16" x14ac:dyDescent="0.3">
      <c r="A3139" s="6" t="s">
        <v>6256</v>
      </c>
      <c r="B3139" s="6" t="s">
        <v>11946</v>
      </c>
      <c r="C3139" s="6" t="s">
        <v>6257</v>
      </c>
      <c r="D3139" s="6" t="s">
        <v>37</v>
      </c>
      <c r="E3139" s="6" t="s">
        <v>18</v>
      </c>
      <c r="F3139" s="6" t="s">
        <v>11841</v>
      </c>
      <c r="G3139" s="6" t="s">
        <v>19</v>
      </c>
      <c r="H3139" s="10">
        <f t="shared" si="246"/>
        <v>46268</v>
      </c>
      <c r="I3139" s="7">
        <f t="shared" si="247"/>
        <v>2499</v>
      </c>
      <c r="J3139" s="6" t="str">
        <f t="shared" si="248"/>
        <v>Lucknow</v>
      </c>
      <c r="K3139" s="6">
        <f>COUNTIFS(pg_transaction_cleaned!$O$2:$O$5743,A3139,pg_transaction_cleaned!$F$2:$F$5743,"CAPTURE")</f>
        <v>1</v>
      </c>
      <c r="L3139" s="7">
        <f>SUMIFS(pg_transaction_cleaned!$H$2:$H$5743,pg_transaction_cleaned!$O$2:$O$5743,A3139,pg_transaction_cleaned!$F$2:$F$5743,"CAPTURE")</f>
        <v>2499</v>
      </c>
      <c r="M3139" s="6">
        <f>COUNTIFS(pg_transaction_cleaned!$O$2:$O$5743,A3139,pg_transaction_cleaned!$F$2:$F$5743,"REFUND")</f>
        <v>0</v>
      </c>
      <c r="N3139" s="7">
        <f>SUMIFS(pg_transaction_cleaned!$H$2:$H$5743,pg_transaction_cleaned!$O$2:$O$5743,A3139,pg_transaction_cleaned!$F$2:$F$5743,"REFUND")</f>
        <v>0</v>
      </c>
      <c r="O3139" s="6" t="str">
        <f t="shared" ref="O3139:O3202" si="249">IF(AND(G3139="Paid",K3139=0),"Paid, no payment",IF(AND(OR(G3139="Failed",G3139="Cancelled"),K3139&gt;0),"Payment on failed/cancelled",IF(K3139&gt;1,"Duplicate charge",IF(AND(K3139=1,ROUND(L3139-I3139,2)&lt;&gt;0),"Amount difference",IF(AND(G3139="Refunded",M3139=0),"Refunded, no refund",IF(AND(G3139&lt;&gt;"Refunded",M3139&gt;0),"Refund, order not Refunded",IF(AND(M3139&gt;0,ROUND(N3139-I3139,2)&lt;&gt;0),"Refund amount differs","OK")))))))</f>
        <v>OK</v>
      </c>
      <c r="P3139" s="8">
        <f t="shared" ref="P3139:P3202" si="250">IF(O3139="OK",0,IF(O3139="Paid, no payment",I3139,IF(O3139="Payment on failed/cancelled",L3139,IF(OR(O3139="Duplicate charge",O3139="Amount difference"),L3139-I3139,IF(O3139="Refunded, no refund",I3139,N3139)))))</f>
        <v>0</v>
      </c>
    </row>
    <row r="3140" spans="1:16" x14ac:dyDescent="0.3">
      <c r="A3140" s="6" t="s">
        <v>6258</v>
      </c>
      <c r="B3140" s="6" t="s">
        <v>11842</v>
      </c>
      <c r="C3140" s="6" t="s">
        <v>6259</v>
      </c>
      <c r="D3140" s="6" t="s">
        <v>26</v>
      </c>
      <c r="E3140" s="6" t="s">
        <v>54</v>
      </c>
      <c r="F3140" s="6" t="s">
        <v>11841</v>
      </c>
      <c r="G3140" s="6" t="s">
        <v>19</v>
      </c>
      <c r="H3140" s="10">
        <f t="shared" si="246"/>
        <v>46290</v>
      </c>
      <c r="I3140" s="7">
        <f t="shared" si="247"/>
        <v>2499</v>
      </c>
      <c r="J3140" s="6" t="str">
        <f t="shared" si="248"/>
        <v>Kolkata</v>
      </c>
      <c r="K3140" s="6">
        <f>COUNTIFS(pg_transaction_cleaned!$O$2:$O$5743,A3140,pg_transaction_cleaned!$F$2:$F$5743,"CAPTURE")</f>
        <v>1</v>
      </c>
      <c r="L3140" s="7">
        <f>SUMIFS(pg_transaction_cleaned!$H$2:$H$5743,pg_transaction_cleaned!$O$2:$O$5743,A3140,pg_transaction_cleaned!$F$2:$F$5743,"CAPTURE")</f>
        <v>2499</v>
      </c>
      <c r="M3140" s="6">
        <f>COUNTIFS(pg_transaction_cleaned!$O$2:$O$5743,A3140,pg_transaction_cleaned!$F$2:$F$5743,"REFUND")</f>
        <v>0</v>
      </c>
      <c r="N3140" s="7">
        <f>SUMIFS(pg_transaction_cleaned!$H$2:$H$5743,pg_transaction_cleaned!$O$2:$O$5743,A3140,pg_transaction_cleaned!$F$2:$F$5743,"REFUND")</f>
        <v>0</v>
      </c>
      <c r="O3140" s="6" t="str">
        <f t="shared" si="249"/>
        <v>OK</v>
      </c>
      <c r="P3140" s="8">
        <f t="shared" si="250"/>
        <v>0</v>
      </c>
    </row>
    <row r="3141" spans="1:16" x14ac:dyDescent="0.3">
      <c r="A3141" s="6" t="s">
        <v>6260</v>
      </c>
      <c r="B3141" s="6" t="s">
        <v>11852</v>
      </c>
      <c r="C3141" s="6" t="s">
        <v>6261</v>
      </c>
      <c r="D3141" s="6" t="s">
        <v>23</v>
      </c>
      <c r="E3141" s="6" t="s">
        <v>43</v>
      </c>
      <c r="F3141" s="6" t="s">
        <v>11837</v>
      </c>
      <c r="G3141" s="6" t="s">
        <v>19</v>
      </c>
      <c r="H3141" s="10">
        <f t="shared" si="246"/>
        <v>46273</v>
      </c>
      <c r="I3141" s="7">
        <f t="shared" si="247"/>
        <v>999</v>
      </c>
      <c r="J3141" s="6" t="str">
        <f t="shared" si="248"/>
        <v>Bengaluru</v>
      </c>
      <c r="K3141" s="6">
        <f>COUNTIFS(pg_transaction_cleaned!$O$2:$O$5743,A3141,pg_transaction_cleaned!$F$2:$F$5743,"CAPTURE")</f>
        <v>1</v>
      </c>
      <c r="L3141" s="7">
        <f>SUMIFS(pg_transaction_cleaned!$H$2:$H$5743,pg_transaction_cleaned!$O$2:$O$5743,A3141,pg_transaction_cleaned!$F$2:$F$5743,"CAPTURE")</f>
        <v>999</v>
      </c>
      <c r="M3141" s="6">
        <f>COUNTIFS(pg_transaction_cleaned!$O$2:$O$5743,A3141,pg_transaction_cleaned!$F$2:$F$5743,"REFUND")</f>
        <v>0</v>
      </c>
      <c r="N3141" s="7">
        <f>SUMIFS(pg_transaction_cleaned!$H$2:$H$5743,pg_transaction_cleaned!$O$2:$O$5743,A3141,pg_transaction_cleaned!$F$2:$F$5743,"REFUND")</f>
        <v>0</v>
      </c>
      <c r="O3141" s="6" t="str">
        <f t="shared" si="249"/>
        <v>OK</v>
      </c>
      <c r="P3141" s="8">
        <f t="shared" si="250"/>
        <v>0</v>
      </c>
    </row>
    <row r="3142" spans="1:16" x14ac:dyDescent="0.3">
      <c r="A3142" s="6" t="s">
        <v>6262</v>
      </c>
      <c r="B3142" s="6" t="s">
        <v>11908</v>
      </c>
      <c r="C3142" s="6" t="s">
        <v>6263</v>
      </c>
      <c r="D3142" s="6" t="s">
        <v>26</v>
      </c>
      <c r="E3142" s="6" t="s">
        <v>18</v>
      </c>
      <c r="F3142" s="6" t="s">
        <v>12126</v>
      </c>
      <c r="G3142" s="6" t="s">
        <v>19</v>
      </c>
      <c r="H3142" s="10">
        <f t="shared" si="246"/>
        <v>46275</v>
      </c>
      <c r="I3142" s="7">
        <f t="shared" si="247"/>
        <v>6147</v>
      </c>
      <c r="J3142" s="6" t="str">
        <f t="shared" si="248"/>
        <v>Kolkata</v>
      </c>
      <c r="K3142" s="6">
        <f>COUNTIFS(pg_transaction_cleaned!$O$2:$O$5743,A3142,pg_transaction_cleaned!$F$2:$F$5743,"CAPTURE")</f>
        <v>1</v>
      </c>
      <c r="L3142" s="7">
        <f>SUMIFS(pg_transaction_cleaned!$H$2:$H$5743,pg_transaction_cleaned!$O$2:$O$5743,A3142,pg_transaction_cleaned!$F$2:$F$5743,"CAPTURE")</f>
        <v>6147</v>
      </c>
      <c r="M3142" s="6">
        <f>COUNTIFS(pg_transaction_cleaned!$O$2:$O$5743,A3142,pg_transaction_cleaned!$F$2:$F$5743,"REFUND")</f>
        <v>0</v>
      </c>
      <c r="N3142" s="7">
        <f>SUMIFS(pg_transaction_cleaned!$H$2:$H$5743,pg_transaction_cleaned!$O$2:$O$5743,A3142,pg_transaction_cleaned!$F$2:$F$5743,"REFUND")</f>
        <v>0</v>
      </c>
      <c r="O3142" s="6" t="str">
        <f t="shared" si="249"/>
        <v>OK</v>
      </c>
      <c r="P3142" s="8">
        <f t="shared" si="250"/>
        <v>0</v>
      </c>
    </row>
    <row r="3143" spans="1:16" x14ac:dyDescent="0.3">
      <c r="A3143" s="6" t="s">
        <v>6264</v>
      </c>
      <c r="B3143" s="6" t="s">
        <v>11976</v>
      </c>
      <c r="C3143" s="6" t="s">
        <v>6265</v>
      </c>
      <c r="D3143" s="6" t="s">
        <v>42</v>
      </c>
      <c r="E3143" s="6" t="s">
        <v>18</v>
      </c>
      <c r="F3143" s="6" t="s">
        <v>11889</v>
      </c>
      <c r="G3143" s="6" t="s">
        <v>19</v>
      </c>
      <c r="H3143" s="10">
        <f t="shared" si="246"/>
        <v>46284</v>
      </c>
      <c r="I3143" s="7">
        <f t="shared" si="247"/>
        <v>3098</v>
      </c>
      <c r="J3143" s="6" t="str">
        <f t="shared" si="248"/>
        <v>Hyderabad</v>
      </c>
      <c r="K3143" s="6">
        <f>COUNTIFS(pg_transaction_cleaned!$O$2:$O$5743,A3143,pg_transaction_cleaned!$F$2:$F$5743,"CAPTURE")</f>
        <v>1</v>
      </c>
      <c r="L3143" s="7">
        <f>SUMIFS(pg_transaction_cleaned!$H$2:$H$5743,pg_transaction_cleaned!$O$2:$O$5743,A3143,pg_transaction_cleaned!$F$2:$F$5743,"CAPTURE")</f>
        <v>3098</v>
      </c>
      <c r="M3143" s="6">
        <f>COUNTIFS(pg_transaction_cleaned!$O$2:$O$5743,A3143,pg_transaction_cleaned!$F$2:$F$5743,"REFUND")</f>
        <v>0</v>
      </c>
      <c r="N3143" s="7">
        <f>SUMIFS(pg_transaction_cleaned!$H$2:$H$5743,pg_transaction_cleaned!$O$2:$O$5743,A3143,pg_transaction_cleaned!$F$2:$F$5743,"REFUND")</f>
        <v>0</v>
      </c>
      <c r="O3143" s="6" t="str">
        <f t="shared" si="249"/>
        <v>OK</v>
      </c>
      <c r="P3143" s="8">
        <f t="shared" si="250"/>
        <v>0</v>
      </c>
    </row>
    <row r="3144" spans="1:16" x14ac:dyDescent="0.3">
      <c r="A3144" s="6" t="s">
        <v>6266</v>
      </c>
      <c r="B3144" s="6" t="s">
        <v>12050</v>
      </c>
      <c r="C3144" s="6" t="s">
        <v>6267</v>
      </c>
      <c r="D3144" s="6" t="s">
        <v>42</v>
      </c>
      <c r="E3144" s="6" t="s">
        <v>18</v>
      </c>
      <c r="F3144" s="6" t="s">
        <v>12109</v>
      </c>
      <c r="G3144" s="6" t="s">
        <v>19</v>
      </c>
      <c r="H3144" s="10">
        <f t="shared" si="246"/>
        <v>46284</v>
      </c>
      <c r="I3144" s="7">
        <f t="shared" si="247"/>
        <v>1398</v>
      </c>
      <c r="J3144" s="6" t="str">
        <f t="shared" si="248"/>
        <v>Hyderabad</v>
      </c>
      <c r="K3144" s="6">
        <f>COUNTIFS(pg_transaction_cleaned!$O$2:$O$5743,A3144,pg_transaction_cleaned!$F$2:$F$5743,"CAPTURE")</f>
        <v>1</v>
      </c>
      <c r="L3144" s="7">
        <f>SUMIFS(pg_transaction_cleaned!$H$2:$H$5743,pg_transaction_cleaned!$O$2:$O$5743,A3144,pg_transaction_cleaned!$F$2:$F$5743,"CAPTURE")</f>
        <v>1298</v>
      </c>
      <c r="M3144" s="6">
        <f>COUNTIFS(pg_transaction_cleaned!$O$2:$O$5743,A3144,pg_transaction_cleaned!$F$2:$F$5743,"REFUND")</f>
        <v>0</v>
      </c>
      <c r="N3144" s="7">
        <f>SUMIFS(pg_transaction_cleaned!$H$2:$H$5743,pg_transaction_cleaned!$O$2:$O$5743,A3144,pg_transaction_cleaned!$F$2:$F$5743,"REFUND")</f>
        <v>0</v>
      </c>
      <c r="O3144" s="6" t="str">
        <f t="shared" si="249"/>
        <v>Amount difference</v>
      </c>
      <c r="P3144" s="8">
        <f t="shared" si="250"/>
        <v>-100</v>
      </c>
    </row>
    <row r="3145" spans="1:16" x14ac:dyDescent="0.3">
      <c r="A3145" s="6" t="s">
        <v>6268</v>
      </c>
      <c r="B3145" s="6" t="s">
        <v>11928</v>
      </c>
      <c r="C3145" s="6" t="s">
        <v>6269</v>
      </c>
      <c r="D3145" s="6" t="s">
        <v>61</v>
      </c>
      <c r="E3145" s="6" t="s">
        <v>27</v>
      </c>
      <c r="F3145" s="6" t="s">
        <v>12121</v>
      </c>
      <c r="G3145" s="6" t="s">
        <v>19</v>
      </c>
      <c r="H3145" s="10">
        <f t="shared" si="246"/>
        <v>46266</v>
      </c>
      <c r="I3145" s="7">
        <f t="shared" si="247"/>
        <v>7998</v>
      </c>
      <c r="J3145" s="6" t="str">
        <f t="shared" si="248"/>
        <v>Delhi</v>
      </c>
      <c r="K3145" s="6">
        <f>COUNTIFS(pg_transaction_cleaned!$O$2:$O$5743,A3145,pg_transaction_cleaned!$F$2:$F$5743,"CAPTURE")</f>
        <v>1</v>
      </c>
      <c r="L3145" s="7">
        <f>SUMIFS(pg_transaction_cleaned!$H$2:$H$5743,pg_transaction_cleaned!$O$2:$O$5743,A3145,pg_transaction_cleaned!$F$2:$F$5743,"CAPTURE")</f>
        <v>7998</v>
      </c>
      <c r="M3145" s="6">
        <f>COUNTIFS(pg_transaction_cleaned!$O$2:$O$5743,A3145,pg_transaction_cleaned!$F$2:$F$5743,"REFUND")</f>
        <v>0</v>
      </c>
      <c r="N3145" s="7">
        <f>SUMIFS(pg_transaction_cleaned!$H$2:$H$5743,pg_transaction_cleaned!$O$2:$O$5743,A3145,pg_transaction_cleaned!$F$2:$F$5743,"REFUND")</f>
        <v>0</v>
      </c>
      <c r="O3145" s="6" t="str">
        <f t="shared" si="249"/>
        <v>OK</v>
      </c>
      <c r="P3145" s="8">
        <f t="shared" si="250"/>
        <v>0</v>
      </c>
    </row>
    <row r="3146" spans="1:16" x14ac:dyDescent="0.3">
      <c r="A3146" s="6" t="s">
        <v>6270</v>
      </c>
      <c r="B3146" s="6" t="s">
        <v>11852</v>
      </c>
      <c r="C3146" s="6" t="s">
        <v>6271</v>
      </c>
      <c r="D3146" s="6" t="s">
        <v>34</v>
      </c>
      <c r="E3146" s="6" t="s">
        <v>18</v>
      </c>
      <c r="F3146" s="6" t="s">
        <v>11841</v>
      </c>
      <c r="G3146" s="6" t="s">
        <v>19</v>
      </c>
      <c r="H3146" s="10">
        <f t="shared" si="246"/>
        <v>46273</v>
      </c>
      <c r="I3146" s="7">
        <f t="shared" si="247"/>
        <v>2499</v>
      </c>
      <c r="J3146" s="6" t="str">
        <f t="shared" si="248"/>
        <v>Ahmedabad</v>
      </c>
      <c r="K3146" s="6">
        <f>COUNTIFS(pg_transaction_cleaned!$O$2:$O$5743,A3146,pg_transaction_cleaned!$F$2:$F$5743,"CAPTURE")</f>
        <v>1</v>
      </c>
      <c r="L3146" s="7">
        <f>SUMIFS(pg_transaction_cleaned!$H$2:$H$5743,pg_transaction_cleaned!$O$2:$O$5743,A3146,pg_transaction_cleaned!$F$2:$F$5743,"CAPTURE")</f>
        <v>2499</v>
      </c>
      <c r="M3146" s="6">
        <f>COUNTIFS(pg_transaction_cleaned!$O$2:$O$5743,A3146,pg_transaction_cleaned!$F$2:$F$5743,"REFUND")</f>
        <v>0</v>
      </c>
      <c r="N3146" s="7">
        <f>SUMIFS(pg_transaction_cleaned!$H$2:$H$5743,pg_transaction_cleaned!$O$2:$O$5743,A3146,pg_transaction_cleaned!$F$2:$F$5743,"REFUND")</f>
        <v>0</v>
      </c>
      <c r="O3146" s="6" t="str">
        <f t="shared" si="249"/>
        <v>OK</v>
      </c>
      <c r="P3146" s="8">
        <f t="shared" si="250"/>
        <v>0</v>
      </c>
    </row>
    <row r="3147" spans="1:16" x14ac:dyDescent="0.3">
      <c r="A3147" s="6" t="s">
        <v>6272</v>
      </c>
      <c r="B3147" s="6" t="s">
        <v>11914</v>
      </c>
      <c r="C3147" s="6" t="s">
        <v>6273</v>
      </c>
      <c r="D3147" s="6" t="s">
        <v>37</v>
      </c>
      <c r="E3147" s="6" t="s">
        <v>18</v>
      </c>
      <c r="F3147" s="6" t="s">
        <v>11841</v>
      </c>
      <c r="G3147" s="6" t="s">
        <v>19</v>
      </c>
      <c r="H3147" s="10">
        <f t="shared" si="246"/>
        <v>46289</v>
      </c>
      <c r="I3147" s="7">
        <f t="shared" si="247"/>
        <v>2499</v>
      </c>
      <c r="J3147" s="6" t="str">
        <f t="shared" si="248"/>
        <v>Lucknow</v>
      </c>
      <c r="K3147" s="6">
        <f>COUNTIFS(pg_transaction_cleaned!$O$2:$O$5743,A3147,pg_transaction_cleaned!$F$2:$F$5743,"CAPTURE")</f>
        <v>1</v>
      </c>
      <c r="L3147" s="7">
        <f>SUMIFS(pg_transaction_cleaned!$H$2:$H$5743,pg_transaction_cleaned!$O$2:$O$5743,A3147,pg_transaction_cleaned!$F$2:$F$5743,"CAPTURE")</f>
        <v>2499</v>
      </c>
      <c r="M3147" s="6">
        <f>COUNTIFS(pg_transaction_cleaned!$O$2:$O$5743,A3147,pg_transaction_cleaned!$F$2:$F$5743,"REFUND")</f>
        <v>0</v>
      </c>
      <c r="N3147" s="7">
        <f>SUMIFS(pg_transaction_cleaned!$H$2:$H$5743,pg_transaction_cleaned!$O$2:$O$5743,A3147,pg_transaction_cleaned!$F$2:$F$5743,"REFUND")</f>
        <v>0</v>
      </c>
      <c r="O3147" s="6" t="str">
        <f t="shared" si="249"/>
        <v>OK</v>
      </c>
      <c r="P3147" s="8">
        <f t="shared" si="250"/>
        <v>0</v>
      </c>
    </row>
    <row r="3148" spans="1:16" x14ac:dyDescent="0.3">
      <c r="A3148" s="6" t="s">
        <v>6274</v>
      </c>
      <c r="B3148" s="6" t="s">
        <v>11998</v>
      </c>
      <c r="C3148" s="6" t="s">
        <v>6275</v>
      </c>
      <c r="D3148" s="6" t="s">
        <v>37</v>
      </c>
      <c r="E3148" s="6" t="s">
        <v>18</v>
      </c>
      <c r="F3148" s="6" t="s">
        <v>11843</v>
      </c>
      <c r="G3148" s="6" t="s">
        <v>19</v>
      </c>
      <c r="H3148" s="10">
        <f t="shared" si="246"/>
        <v>46293</v>
      </c>
      <c r="I3148" s="7">
        <f t="shared" si="247"/>
        <v>349</v>
      </c>
      <c r="J3148" s="6" t="str">
        <f t="shared" si="248"/>
        <v>Lucknow</v>
      </c>
      <c r="K3148" s="6">
        <f>COUNTIFS(pg_transaction_cleaned!$O$2:$O$5743,A3148,pg_transaction_cleaned!$F$2:$F$5743,"CAPTURE")</f>
        <v>1</v>
      </c>
      <c r="L3148" s="7">
        <f>SUMIFS(pg_transaction_cleaned!$H$2:$H$5743,pg_transaction_cleaned!$O$2:$O$5743,A3148,pg_transaction_cleaned!$F$2:$F$5743,"CAPTURE")</f>
        <v>349</v>
      </c>
      <c r="M3148" s="6">
        <f>COUNTIFS(pg_transaction_cleaned!$O$2:$O$5743,A3148,pg_transaction_cleaned!$F$2:$F$5743,"REFUND")</f>
        <v>0</v>
      </c>
      <c r="N3148" s="7">
        <f>SUMIFS(pg_transaction_cleaned!$H$2:$H$5743,pg_transaction_cleaned!$O$2:$O$5743,A3148,pg_transaction_cleaned!$F$2:$F$5743,"REFUND")</f>
        <v>0</v>
      </c>
      <c r="O3148" s="6" t="str">
        <f t="shared" si="249"/>
        <v>OK</v>
      </c>
      <c r="P3148" s="8">
        <f t="shared" si="250"/>
        <v>0</v>
      </c>
    </row>
    <row r="3149" spans="1:16" x14ac:dyDescent="0.3">
      <c r="A3149" s="6" t="s">
        <v>6276</v>
      </c>
      <c r="B3149" s="6" t="s">
        <v>11844</v>
      </c>
      <c r="C3149" s="6" t="s">
        <v>6277</v>
      </c>
      <c r="D3149" s="6" t="s">
        <v>75</v>
      </c>
      <c r="E3149" s="6" t="s">
        <v>18</v>
      </c>
      <c r="F3149" s="6" t="s">
        <v>11827</v>
      </c>
      <c r="G3149" s="6" t="s">
        <v>19</v>
      </c>
      <c r="H3149" s="10">
        <f t="shared" si="246"/>
        <v>46280</v>
      </c>
      <c r="I3149" s="7">
        <f t="shared" si="247"/>
        <v>299</v>
      </c>
      <c r="J3149" s="6" t="str">
        <f t="shared" si="248"/>
        <v>Mumbai</v>
      </c>
      <c r="K3149" s="6">
        <f>COUNTIFS(pg_transaction_cleaned!$O$2:$O$5743,A3149,pg_transaction_cleaned!$F$2:$F$5743,"CAPTURE")</f>
        <v>1</v>
      </c>
      <c r="L3149" s="7">
        <f>SUMIFS(pg_transaction_cleaned!$H$2:$H$5743,pg_transaction_cleaned!$O$2:$O$5743,A3149,pg_transaction_cleaned!$F$2:$F$5743,"CAPTURE")</f>
        <v>299</v>
      </c>
      <c r="M3149" s="6">
        <f>COUNTIFS(pg_transaction_cleaned!$O$2:$O$5743,A3149,pg_transaction_cleaned!$F$2:$F$5743,"REFUND")</f>
        <v>0</v>
      </c>
      <c r="N3149" s="7">
        <f>SUMIFS(pg_transaction_cleaned!$H$2:$H$5743,pg_transaction_cleaned!$O$2:$O$5743,A3149,pg_transaction_cleaned!$F$2:$F$5743,"REFUND")</f>
        <v>0</v>
      </c>
      <c r="O3149" s="6" t="str">
        <f t="shared" si="249"/>
        <v>OK</v>
      </c>
      <c r="P3149" s="8">
        <f t="shared" si="250"/>
        <v>0</v>
      </c>
    </row>
    <row r="3150" spans="1:16" x14ac:dyDescent="0.3">
      <c r="A3150" s="6" t="s">
        <v>6278</v>
      </c>
      <c r="B3150" s="6" t="s">
        <v>11920</v>
      </c>
      <c r="C3150" s="6" t="s">
        <v>6279</v>
      </c>
      <c r="D3150" s="6" t="s">
        <v>42</v>
      </c>
      <c r="E3150" s="6" t="s">
        <v>18</v>
      </c>
      <c r="F3150" s="6" t="s">
        <v>11929</v>
      </c>
      <c r="G3150" s="6" t="s">
        <v>115</v>
      </c>
      <c r="H3150" s="10">
        <f t="shared" si="246"/>
        <v>46281</v>
      </c>
      <c r="I3150" s="7">
        <f t="shared" si="247"/>
        <v>799</v>
      </c>
      <c r="J3150" s="6" t="str">
        <f t="shared" si="248"/>
        <v>Hyderabad</v>
      </c>
      <c r="K3150" s="6">
        <f>COUNTIFS(pg_transaction_cleaned!$O$2:$O$5743,A3150,pg_transaction_cleaned!$F$2:$F$5743,"CAPTURE")</f>
        <v>0</v>
      </c>
      <c r="L3150" s="7">
        <f>SUMIFS(pg_transaction_cleaned!$H$2:$H$5743,pg_transaction_cleaned!$O$2:$O$5743,A3150,pg_transaction_cleaned!$F$2:$F$5743,"CAPTURE")</f>
        <v>0</v>
      </c>
      <c r="M3150" s="6">
        <f>COUNTIFS(pg_transaction_cleaned!$O$2:$O$5743,A3150,pg_transaction_cleaned!$F$2:$F$5743,"REFUND")</f>
        <v>0</v>
      </c>
      <c r="N3150" s="7">
        <f>SUMIFS(pg_transaction_cleaned!$H$2:$H$5743,pg_transaction_cleaned!$O$2:$O$5743,A3150,pg_transaction_cleaned!$F$2:$F$5743,"REFUND")</f>
        <v>0</v>
      </c>
      <c r="O3150" s="6" t="str">
        <f t="shared" si="249"/>
        <v>OK</v>
      </c>
      <c r="P3150" s="8">
        <f t="shared" si="250"/>
        <v>0</v>
      </c>
    </row>
    <row r="3151" spans="1:16" x14ac:dyDescent="0.3">
      <c r="A3151" s="6" t="s">
        <v>6280</v>
      </c>
      <c r="B3151" s="6" t="s">
        <v>11854</v>
      </c>
      <c r="C3151" s="6" t="s">
        <v>6281</v>
      </c>
      <c r="D3151" s="6" t="s">
        <v>61</v>
      </c>
      <c r="E3151" s="6" t="s">
        <v>43</v>
      </c>
      <c r="F3151" s="6" t="s">
        <v>12045</v>
      </c>
      <c r="G3151" s="6" t="s">
        <v>19</v>
      </c>
      <c r="H3151" s="10">
        <f t="shared" si="246"/>
        <v>46286</v>
      </c>
      <c r="I3151" s="7">
        <f t="shared" si="247"/>
        <v>7297</v>
      </c>
      <c r="J3151" s="6" t="str">
        <f t="shared" si="248"/>
        <v>Delhi</v>
      </c>
      <c r="K3151" s="6">
        <f>COUNTIFS(pg_transaction_cleaned!$O$2:$O$5743,A3151,pg_transaction_cleaned!$F$2:$F$5743,"CAPTURE")</f>
        <v>1</v>
      </c>
      <c r="L3151" s="7">
        <f>SUMIFS(pg_transaction_cleaned!$H$2:$H$5743,pg_transaction_cleaned!$O$2:$O$5743,A3151,pg_transaction_cleaned!$F$2:$F$5743,"CAPTURE")</f>
        <v>7297</v>
      </c>
      <c r="M3151" s="6">
        <f>COUNTIFS(pg_transaction_cleaned!$O$2:$O$5743,A3151,pg_transaction_cleaned!$F$2:$F$5743,"REFUND")</f>
        <v>0</v>
      </c>
      <c r="N3151" s="7">
        <f>SUMIFS(pg_transaction_cleaned!$H$2:$H$5743,pg_transaction_cleaned!$O$2:$O$5743,A3151,pg_transaction_cleaned!$F$2:$F$5743,"REFUND")</f>
        <v>0</v>
      </c>
      <c r="O3151" s="6" t="str">
        <f t="shared" si="249"/>
        <v>OK</v>
      </c>
      <c r="P3151" s="8">
        <f t="shared" si="250"/>
        <v>0</v>
      </c>
    </row>
    <row r="3152" spans="1:16" x14ac:dyDescent="0.3">
      <c r="A3152" s="6" t="s">
        <v>6282</v>
      </c>
      <c r="B3152" s="6" t="s">
        <v>11968</v>
      </c>
      <c r="C3152" s="6" t="s">
        <v>6283</v>
      </c>
      <c r="D3152" s="6" t="s">
        <v>42</v>
      </c>
      <c r="E3152" s="6" t="s">
        <v>18</v>
      </c>
      <c r="F3152" s="6" t="s">
        <v>11827</v>
      </c>
      <c r="G3152" s="6" t="s">
        <v>19</v>
      </c>
      <c r="H3152" s="10">
        <f t="shared" si="246"/>
        <v>46267</v>
      </c>
      <c r="I3152" s="7">
        <f t="shared" si="247"/>
        <v>299</v>
      </c>
      <c r="J3152" s="6" t="str">
        <f t="shared" si="248"/>
        <v>Hyderabad</v>
      </c>
      <c r="K3152" s="6">
        <f>COUNTIFS(pg_transaction_cleaned!$O$2:$O$5743,A3152,pg_transaction_cleaned!$F$2:$F$5743,"CAPTURE")</f>
        <v>0</v>
      </c>
      <c r="L3152" s="7">
        <f>SUMIFS(pg_transaction_cleaned!$H$2:$H$5743,pg_transaction_cleaned!$O$2:$O$5743,A3152,pg_transaction_cleaned!$F$2:$F$5743,"CAPTURE")</f>
        <v>0</v>
      </c>
      <c r="M3152" s="6">
        <f>COUNTIFS(pg_transaction_cleaned!$O$2:$O$5743,A3152,pg_transaction_cleaned!$F$2:$F$5743,"REFUND")</f>
        <v>0</v>
      </c>
      <c r="N3152" s="7">
        <f>SUMIFS(pg_transaction_cleaned!$H$2:$H$5743,pg_transaction_cleaned!$O$2:$O$5743,A3152,pg_transaction_cleaned!$F$2:$F$5743,"REFUND")</f>
        <v>0</v>
      </c>
      <c r="O3152" s="6" t="str">
        <f t="shared" si="249"/>
        <v>Paid, no payment</v>
      </c>
      <c r="P3152" s="8">
        <f t="shared" si="250"/>
        <v>299</v>
      </c>
    </row>
    <row r="3153" spans="1:16" x14ac:dyDescent="0.3">
      <c r="A3153" s="6" t="s">
        <v>6284</v>
      </c>
      <c r="B3153" s="6" t="s">
        <v>11836</v>
      </c>
      <c r="C3153" s="6" t="s">
        <v>6285</v>
      </c>
      <c r="D3153" s="6" t="s">
        <v>75</v>
      </c>
      <c r="E3153" s="6" t="s">
        <v>18</v>
      </c>
      <c r="F3153" s="6" t="s">
        <v>11835</v>
      </c>
      <c r="G3153" s="6" t="s">
        <v>19</v>
      </c>
      <c r="H3153" s="10">
        <f t="shared" si="246"/>
        <v>46278</v>
      </c>
      <c r="I3153" s="7">
        <f t="shared" si="247"/>
        <v>499</v>
      </c>
      <c r="J3153" s="6" t="str">
        <f t="shared" si="248"/>
        <v>Mumbai</v>
      </c>
      <c r="K3153" s="6">
        <f>COUNTIFS(pg_transaction_cleaned!$O$2:$O$5743,A3153,pg_transaction_cleaned!$F$2:$F$5743,"CAPTURE")</f>
        <v>1</v>
      </c>
      <c r="L3153" s="7">
        <f>SUMIFS(pg_transaction_cleaned!$H$2:$H$5743,pg_transaction_cleaned!$O$2:$O$5743,A3153,pg_transaction_cleaned!$F$2:$F$5743,"CAPTURE")</f>
        <v>499</v>
      </c>
      <c r="M3153" s="6">
        <f>COUNTIFS(pg_transaction_cleaned!$O$2:$O$5743,A3153,pg_transaction_cleaned!$F$2:$F$5743,"REFUND")</f>
        <v>0</v>
      </c>
      <c r="N3153" s="7">
        <f>SUMIFS(pg_transaction_cleaned!$H$2:$H$5743,pg_transaction_cleaned!$O$2:$O$5743,A3153,pg_transaction_cleaned!$F$2:$F$5743,"REFUND")</f>
        <v>0</v>
      </c>
      <c r="O3153" s="6" t="str">
        <f t="shared" si="249"/>
        <v>OK</v>
      </c>
      <c r="P3153" s="8">
        <f t="shared" si="250"/>
        <v>0</v>
      </c>
    </row>
    <row r="3154" spans="1:16" x14ac:dyDescent="0.3">
      <c r="A3154" s="6" t="s">
        <v>6286</v>
      </c>
      <c r="B3154" s="6" t="s">
        <v>12007</v>
      </c>
      <c r="C3154" s="6" t="s">
        <v>6287</v>
      </c>
      <c r="D3154" s="6" t="s">
        <v>51</v>
      </c>
      <c r="E3154" s="6" t="s">
        <v>18</v>
      </c>
      <c r="F3154" s="6" t="s">
        <v>12033</v>
      </c>
      <c r="G3154" s="6" t="s">
        <v>19</v>
      </c>
      <c r="H3154" s="10">
        <f t="shared" si="246"/>
        <v>46270</v>
      </c>
      <c r="I3154" s="7">
        <f t="shared" si="247"/>
        <v>9347</v>
      </c>
      <c r="J3154" s="6" t="str">
        <f t="shared" si="248"/>
        <v>Chennai</v>
      </c>
      <c r="K3154" s="6">
        <f>COUNTIFS(pg_transaction_cleaned!$O$2:$O$5743,A3154,pg_transaction_cleaned!$F$2:$F$5743,"CAPTURE")</f>
        <v>1</v>
      </c>
      <c r="L3154" s="7">
        <f>SUMIFS(pg_transaction_cleaned!$H$2:$H$5743,pg_transaction_cleaned!$O$2:$O$5743,A3154,pg_transaction_cleaned!$F$2:$F$5743,"CAPTURE")</f>
        <v>9347</v>
      </c>
      <c r="M3154" s="6">
        <f>COUNTIFS(pg_transaction_cleaned!$O$2:$O$5743,A3154,pg_transaction_cleaned!$F$2:$F$5743,"REFUND")</f>
        <v>0</v>
      </c>
      <c r="N3154" s="7">
        <f>SUMIFS(pg_transaction_cleaned!$H$2:$H$5743,pg_transaction_cleaned!$O$2:$O$5743,A3154,pg_transaction_cleaned!$F$2:$F$5743,"REFUND")</f>
        <v>0</v>
      </c>
      <c r="O3154" s="6" t="str">
        <f t="shared" si="249"/>
        <v>OK</v>
      </c>
      <c r="P3154" s="8">
        <f t="shared" si="250"/>
        <v>0</v>
      </c>
    </row>
    <row r="3155" spans="1:16" x14ac:dyDescent="0.3">
      <c r="A3155" s="6" t="s">
        <v>6288</v>
      </c>
      <c r="B3155" s="6" t="s">
        <v>11907</v>
      </c>
      <c r="C3155" s="6" t="s">
        <v>6289</v>
      </c>
      <c r="D3155" s="6" t="s">
        <v>51</v>
      </c>
      <c r="E3155" s="6" t="s">
        <v>27</v>
      </c>
      <c r="F3155" s="6" t="s">
        <v>11966</v>
      </c>
      <c r="G3155" s="6" t="s">
        <v>19</v>
      </c>
      <c r="H3155" s="10">
        <f t="shared" si="246"/>
        <v>46293</v>
      </c>
      <c r="I3155" s="7">
        <f t="shared" si="247"/>
        <v>8998</v>
      </c>
      <c r="J3155" s="6" t="str">
        <f t="shared" si="248"/>
        <v>Chennai</v>
      </c>
      <c r="K3155" s="6">
        <f>COUNTIFS(pg_transaction_cleaned!$O$2:$O$5743,A3155,pg_transaction_cleaned!$F$2:$F$5743,"CAPTURE")</f>
        <v>1</v>
      </c>
      <c r="L3155" s="7">
        <f>SUMIFS(pg_transaction_cleaned!$H$2:$H$5743,pg_transaction_cleaned!$O$2:$O$5743,A3155,pg_transaction_cleaned!$F$2:$F$5743,"CAPTURE")</f>
        <v>8998</v>
      </c>
      <c r="M3155" s="6">
        <f>COUNTIFS(pg_transaction_cleaned!$O$2:$O$5743,A3155,pg_transaction_cleaned!$F$2:$F$5743,"REFUND")</f>
        <v>0</v>
      </c>
      <c r="N3155" s="7">
        <f>SUMIFS(pg_transaction_cleaned!$H$2:$H$5743,pg_transaction_cleaned!$O$2:$O$5743,A3155,pg_transaction_cleaned!$F$2:$F$5743,"REFUND")</f>
        <v>0</v>
      </c>
      <c r="O3155" s="6" t="str">
        <f t="shared" si="249"/>
        <v>OK</v>
      </c>
      <c r="P3155" s="8">
        <f t="shared" si="250"/>
        <v>0</v>
      </c>
    </row>
    <row r="3156" spans="1:16" x14ac:dyDescent="0.3">
      <c r="A3156" s="6" t="s">
        <v>6290</v>
      </c>
      <c r="B3156" s="6" t="s">
        <v>11976</v>
      </c>
      <c r="C3156" s="6" t="s">
        <v>6291</v>
      </c>
      <c r="D3156" s="6" t="s">
        <v>48</v>
      </c>
      <c r="E3156" s="6" t="s">
        <v>18</v>
      </c>
      <c r="F3156" s="6" t="s">
        <v>11902</v>
      </c>
      <c r="G3156" s="6" t="s">
        <v>19</v>
      </c>
      <c r="H3156" s="10">
        <f t="shared" si="246"/>
        <v>46284</v>
      </c>
      <c r="I3156" s="7">
        <f t="shared" si="247"/>
        <v>2999</v>
      </c>
      <c r="J3156" s="6" t="str">
        <f t="shared" si="248"/>
        <v>Jaipur</v>
      </c>
      <c r="K3156" s="6">
        <f>COUNTIFS(pg_transaction_cleaned!$O$2:$O$5743,A3156,pg_transaction_cleaned!$F$2:$F$5743,"CAPTURE")</f>
        <v>1</v>
      </c>
      <c r="L3156" s="7">
        <f>SUMIFS(pg_transaction_cleaned!$H$2:$H$5743,pg_transaction_cleaned!$O$2:$O$5743,A3156,pg_transaction_cleaned!$F$2:$F$5743,"CAPTURE")</f>
        <v>2999</v>
      </c>
      <c r="M3156" s="6">
        <f>COUNTIFS(pg_transaction_cleaned!$O$2:$O$5743,A3156,pg_transaction_cleaned!$F$2:$F$5743,"REFUND")</f>
        <v>0</v>
      </c>
      <c r="N3156" s="7">
        <f>SUMIFS(pg_transaction_cleaned!$H$2:$H$5743,pg_transaction_cleaned!$O$2:$O$5743,A3156,pg_transaction_cleaned!$F$2:$F$5743,"REFUND")</f>
        <v>0</v>
      </c>
      <c r="O3156" s="6" t="str">
        <f t="shared" si="249"/>
        <v>OK</v>
      </c>
      <c r="P3156" s="8">
        <f t="shared" si="250"/>
        <v>0</v>
      </c>
    </row>
    <row r="3157" spans="1:16" x14ac:dyDescent="0.3">
      <c r="A3157" s="6" t="s">
        <v>6292</v>
      </c>
      <c r="B3157" s="6" t="s">
        <v>11875</v>
      </c>
      <c r="C3157" s="6" t="s">
        <v>6293</v>
      </c>
      <c r="D3157" s="6" t="s">
        <v>51</v>
      </c>
      <c r="E3157" s="6" t="s">
        <v>54</v>
      </c>
      <c r="F3157" s="6" t="s">
        <v>11841</v>
      </c>
      <c r="G3157" s="6" t="s">
        <v>19</v>
      </c>
      <c r="H3157" s="10">
        <f t="shared" si="246"/>
        <v>46279</v>
      </c>
      <c r="I3157" s="7">
        <f t="shared" si="247"/>
        <v>2499</v>
      </c>
      <c r="J3157" s="6" t="str">
        <f t="shared" si="248"/>
        <v>Chennai</v>
      </c>
      <c r="K3157" s="6">
        <f>COUNTIFS(pg_transaction_cleaned!$O$2:$O$5743,A3157,pg_transaction_cleaned!$F$2:$F$5743,"CAPTURE")</f>
        <v>1</v>
      </c>
      <c r="L3157" s="7">
        <f>SUMIFS(pg_transaction_cleaned!$H$2:$H$5743,pg_transaction_cleaned!$O$2:$O$5743,A3157,pg_transaction_cleaned!$F$2:$F$5743,"CAPTURE")</f>
        <v>2499</v>
      </c>
      <c r="M3157" s="6">
        <f>COUNTIFS(pg_transaction_cleaned!$O$2:$O$5743,A3157,pg_transaction_cleaned!$F$2:$F$5743,"REFUND")</f>
        <v>0</v>
      </c>
      <c r="N3157" s="7">
        <f>SUMIFS(pg_transaction_cleaned!$H$2:$H$5743,pg_transaction_cleaned!$O$2:$O$5743,A3157,pg_transaction_cleaned!$F$2:$F$5743,"REFUND")</f>
        <v>0</v>
      </c>
      <c r="O3157" s="6" t="str">
        <f t="shared" si="249"/>
        <v>OK</v>
      </c>
      <c r="P3157" s="8">
        <f t="shared" si="250"/>
        <v>0</v>
      </c>
    </row>
    <row r="3158" spans="1:16" x14ac:dyDescent="0.3">
      <c r="A3158" s="6" t="s">
        <v>6294</v>
      </c>
      <c r="B3158" s="6" t="s">
        <v>11838</v>
      </c>
      <c r="C3158" s="6" t="s">
        <v>6295</v>
      </c>
      <c r="D3158" s="6" t="s">
        <v>23</v>
      </c>
      <c r="E3158" s="6" t="s">
        <v>18</v>
      </c>
      <c r="F3158" s="6" t="s">
        <v>11869</v>
      </c>
      <c r="G3158" s="6" t="s">
        <v>19</v>
      </c>
      <c r="H3158" s="10">
        <f t="shared" si="246"/>
        <v>46283</v>
      </c>
      <c r="I3158" s="7">
        <f t="shared" si="247"/>
        <v>599</v>
      </c>
      <c r="J3158" s="6" t="str">
        <f t="shared" si="248"/>
        <v>Bengaluru</v>
      </c>
      <c r="K3158" s="6">
        <f>COUNTIFS(pg_transaction_cleaned!$O$2:$O$5743,A3158,pg_transaction_cleaned!$F$2:$F$5743,"CAPTURE")</f>
        <v>1</v>
      </c>
      <c r="L3158" s="7">
        <f>SUMIFS(pg_transaction_cleaned!$H$2:$H$5743,pg_transaction_cleaned!$O$2:$O$5743,A3158,pg_transaction_cleaned!$F$2:$F$5743,"CAPTURE")</f>
        <v>599</v>
      </c>
      <c r="M3158" s="6">
        <f>COUNTIFS(pg_transaction_cleaned!$O$2:$O$5743,A3158,pg_transaction_cleaned!$F$2:$F$5743,"REFUND")</f>
        <v>0</v>
      </c>
      <c r="N3158" s="7">
        <f>SUMIFS(pg_transaction_cleaned!$H$2:$H$5743,pg_transaction_cleaned!$O$2:$O$5743,A3158,pg_transaction_cleaned!$F$2:$F$5743,"REFUND")</f>
        <v>0</v>
      </c>
      <c r="O3158" s="6" t="str">
        <f t="shared" si="249"/>
        <v>OK</v>
      </c>
      <c r="P3158" s="8">
        <f t="shared" si="250"/>
        <v>0</v>
      </c>
    </row>
    <row r="3159" spans="1:16" x14ac:dyDescent="0.3">
      <c r="A3159" s="6" t="s">
        <v>6296</v>
      </c>
      <c r="B3159" s="6" t="s">
        <v>11946</v>
      </c>
      <c r="C3159" s="6" t="s">
        <v>6297</v>
      </c>
      <c r="D3159" s="6" t="s">
        <v>23</v>
      </c>
      <c r="E3159" s="6" t="s">
        <v>27</v>
      </c>
      <c r="F3159" s="6" t="s">
        <v>11869</v>
      </c>
      <c r="G3159" s="6" t="s">
        <v>80</v>
      </c>
      <c r="H3159" s="10">
        <f t="shared" si="246"/>
        <v>46268</v>
      </c>
      <c r="I3159" s="7">
        <f t="shared" si="247"/>
        <v>599</v>
      </c>
      <c r="J3159" s="6" t="str">
        <f t="shared" si="248"/>
        <v>Bengaluru</v>
      </c>
      <c r="K3159" s="6">
        <f>COUNTIFS(pg_transaction_cleaned!$O$2:$O$5743,A3159,pg_transaction_cleaned!$F$2:$F$5743,"CAPTURE")</f>
        <v>0</v>
      </c>
      <c r="L3159" s="7">
        <f>SUMIFS(pg_transaction_cleaned!$H$2:$H$5743,pg_transaction_cleaned!$O$2:$O$5743,A3159,pg_transaction_cleaned!$F$2:$F$5743,"CAPTURE")</f>
        <v>0</v>
      </c>
      <c r="M3159" s="6">
        <f>COUNTIFS(pg_transaction_cleaned!$O$2:$O$5743,A3159,pg_transaction_cleaned!$F$2:$F$5743,"REFUND")</f>
        <v>0</v>
      </c>
      <c r="N3159" s="7">
        <f>SUMIFS(pg_transaction_cleaned!$H$2:$H$5743,pg_transaction_cleaned!$O$2:$O$5743,A3159,pg_transaction_cleaned!$F$2:$F$5743,"REFUND")</f>
        <v>0</v>
      </c>
      <c r="O3159" s="6" t="str">
        <f t="shared" si="249"/>
        <v>OK</v>
      </c>
      <c r="P3159" s="8">
        <f t="shared" si="250"/>
        <v>0</v>
      </c>
    </row>
    <row r="3160" spans="1:16" x14ac:dyDescent="0.3">
      <c r="A3160" s="6" t="s">
        <v>6298</v>
      </c>
      <c r="B3160" s="6" t="s">
        <v>11949</v>
      </c>
      <c r="C3160" s="6" t="s">
        <v>6299</v>
      </c>
      <c r="D3160" s="6" t="s">
        <v>61</v>
      </c>
      <c r="E3160" s="6" t="s">
        <v>18</v>
      </c>
      <c r="F3160" s="6" t="s">
        <v>11869</v>
      </c>
      <c r="G3160" s="6" t="s">
        <v>19</v>
      </c>
      <c r="H3160" s="10">
        <f t="shared" si="246"/>
        <v>46275</v>
      </c>
      <c r="I3160" s="7">
        <f t="shared" si="247"/>
        <v>599</v>
      </c>
      <c r="J3160" s="6" t="str">
        <f t="shared" si="248"/>
        <v>Delhi</v>
      </c>
      <c r="K3160" s="6">
        <f>COUNTIFS(pg_transaction_cleaned!$O$2:$O$5743,A3160,pg_transaction_cleaned!$F$2:$F$5743,"CAPTURE")</f>
        <v>1</v>
      </c>
      <c r="L3160" s="7">
        <f>SUMIFS(pg_transaction_cleaned!$H$2:$H$5743,pg_transaction_cleaned!$O$2:$O$5743,A3160,pg_transaction_cleaned!$F$2:$F$5743,"CAPTURE")</f>
        <v>599</v>
      </c>
      <c r="M3160" s="6">
        <f>COUNTIFS(pg_transaction_cleaned!$O$2:$O$5743,A3160,pg_transaction_cleaned!$F$2:$F$5743,"REFUND")</f>
        <v>0</v>
      </c>
      <c r="N3160" s="7">
        <f>SUMIFS(pg_transaction_cleaned!$H$2:$H$5743,pg_transaction_cleaned!$O$2:$O$5743,A3160,pg_transaction_cleaned!$F$2:$F$5743,"REFUND")</f>
        <v>0</v>
      </c>
      <c r="O3160" s="6" t="str">
        <f t="shared" si="249"/>
        <v>OK</v>
      </c>
      <c r="P3160" s="8">
        <f t="shared" si="250"/>
        <v>0</v>
      </c>
    </row>
    <row r="3161" spans="1:16" x14ac:dyDescent="0.3">
      <c r="A3161" s="6" t="s">
        <v>6300</v>
      </c>
      <c r="B3161" s="6" t="s">
        <v>11877</v>
      </c>
      <c r="C3161" s="6" t="s">
        <v>6301</v>
      </c>
      <c r="D3161" s="6" t="s">
        <v>26</v>
      </c>
      <c r="E3161" s="6" t="s">
        <v>18</v>
      </c>
      <c r="F3161" s="6" t="s">
        <v>11869</v>
      </c>
      <c r="G3161" s="6" t="s">
        <v>19</v>
      </c>
      <c r="H3161" s="10">
        <f t="shared" si="246"/>
        <v>46267</v>
      </c>
      <c r="I3161" s="7">
        <f t="shared" si="247"/>
        <v>599</v>
      </c>
      <c r="J3161" s="6" t="str">
        <f t="shared" si="248"/>
        <v>Kolkata</v>
      </c>
      <c r="K3161" s="6">
        <f>COUNTIFS(pg_transaction_cleaned!$O$2:$O$5743,A3161,pg_transaction_cleaned!$F$2:$F$5743,"CAPTURE")</f>
        <v>1</v>
      </c>
      <c r="L3161" s="7">
        <f>SUMIFS(pg_transaction_cleaned!$H$2:$H$5743,pg_transaction_cleaned!$O$2:$O$5743,A3161,pg_transaction_cleaned!$F$2:$F$5743,"CAPTURE")</f>
        <v>599</v>
      </c>
      <c r="M3161" s="6">
        <f>COUNTIFS(pg_transaction_cleaned!$O$2:$O$5743,A3161,pg_transaction_cleaned!$F$2:$F$5743,"REFUND")</f>
        <v>0</v>
      </c>
      <c r="N3161" s="7">
        <f>SUMIFS(pg_transaction_cleaned!$H$2:$H$5743,pg_transaction_cleaned!$O$2:$O$5743,A3161,pg_transaction_cleaned!$F$2:$F$5743,"REFUND")</f>
        <v>0</v>
      </c>
      <c r="O3161" s="6" t="str">
        <f t="shared" si="249"/>
        <v>OK</v>
      </c>
      <c r="P3161" s="8">
        <f t="shared" si="250"/>
        <v>0</v>
      </c>
    </row>
    <row r="3162" spans="1:16" x14ac:dyDescent="0.3">
      <c r="A3162" s="6" t="s">
        <v>6302</v>
      </c>
      <c r="B3162" s="6" t="s">
        <v>11862</v>
      </c>
      <c r="C3162" s="6" t="s">
        <v>6303</v>
      </c>
      <c r="D3162" s="6" t="s">
        <v>26</v>
      </c>
      <c r="E3162" s="6" t="s">
        <v>18</v>
      </c>
      <c r="F3162" s="6" t="s">
        <v>11950</v>
      </c>
      <c r="G3162" s="6" t="s">
        <v>19</v>
      </c>
      <c r="H3162" s="10">
        <f t="shared" si="246"/>
        <v>46272</v>
      </c>
      <c r="I3162" s="7">
        <f t="shared" si="247"/>
        <v>1447</v>
      </c>
      <c r="J3162" s="6" t="str">
        <f t="shared" si="248"/>
        <v>Kolkata</v>
      </c>
      <c r="K3162" s="6">
        <f>COUNTIFS(pg_transaction_cleaned!$O$2:$O$5743,A3162,pg_transaction_cleaned!$F$2:$F$5743,"CAPTURE")</f>
        <v>1</v>
      </c>
      <c r="L3162" s="7">
        <f>SUMIFS(pg_transaction_cleaned!$H$2:$H$5743,pg_transaction_cleaned!$O$2:$O$5743,A3162,pg_transaction_cleaned!$F$2:$F$5743,"CAPTURE")</f>
        <v>1447</v>
      </c>
      <c r="M3162" s="6">
        <f>COUNTIFS(pg_transaction_cleaned!$O$2:$O$5743,A3162,pg_transaction_cleaned!$F$2:$F$5743,"REFUND")</f>
        <v>0</v>
      </c>
      <c r="N3162" s="7">
        <f>SUMIFS(pg_transaction_cleaned!$H$2:$H$5743,pg_transaction_cleaned!$O$2:$O$5743,A3162,pg_transaction_cleaned!$F$2:$F$5743,"REFUND")</f>
        <v>0</v>
      </c>
      <c r="O3162" s="6" t="str">
        <f t="shared" si="249"/>
        <v>OK</v>
      </c>
      <c r="P3162" s="8">
        <f t="shared" si="250"/>
        <v>0</v>
      </c>
    </row>
    <row r="3163" spans="1:16" x14ac:dyDescent="0.3">
      <c r="A3163" s="6" t="s">
        <v>6304</v>
      </c>
      <c r="B3163" s="6" t="s">
        <v>11999</v>
      </c>
      <c r="C3163" s="6" t="s">
        <v>6305</v>
      </c>
      <c r="D3163" s="6" t="s">
        <v>75</v>
      </c>
      <c r="E3163" s="6" t="s">
        <v>27</v>
      </c>
      <c r="F3163" s="6" t="s">
        <v>12002</v>
      </c>
      <c r="G3163" s="6" t="s">
        <v>19</v>
      </c>
      <c r="H3163" s="10">
        <f t="shared" si="246"/>
        <v>46282</v>
      </c>
      <c r="I3163" s="7">
        <f t="shared" si="247"/>
        <v>11497</v>
      </c>
      <c r="J3163" s="6" t="str">
        <f t="shared" si="248"/>
        <v>Mumbai</v>
      </c>
      <c r="K3163" s="6">
        <f>COUNTIFS(pg_transaction_cleaned!$O$2:$O$5743,A3163,pg_transaction_cleaned!$F$2:$F$5743,"CAPTURE")</f>
        <v>1</v>
      </c>
      <c r="L3163" s="7">
        <f>SUMIFS(pg_transaction_cleaned!$H$2:$H$5743,pg_transaction_cleaned!$O$2:$O$5743,A3163,pg_transaction_cleaned!$F$2:$F$5743,"CAPTURE")</f>
        <v>11497</v>
      </c>
      <c r="M3163" s="6">
        <f>COUNTIFS(pg_transaction_cleaned!$O$2:$O$5743,A3163,pg_transaction_cleaned!$F$2:$F$5743,"REFUND")</f>
        <v>0</v>
      </c>
      <c r="N3163" s="7">
        <f>SUMIFS(pg_transaction_cleaned!$H$2:$H$5743,pg_transaction_cleaned!$O$2:$O$5743,A3163,pg_transaction_cleaned!$F$2:$F$5743,"REFUND")</f>
        <v>0</v>
      </c>
      <c r="O3163" s="6" t="str">
        <f t="shared" si="249"/>
        <v>OK</v>
      </c>
      <c r="P3163" s="8">
        <f t="shared" si="250"/>
        <v>0</v>
      </c>
    </row>
    <row r="3164" spans="1:16" x14ac:dyDescent="0.3">
      <c r="A3164" s="6" t="s">
        <v>6306</v>
      </c>
      <c r="B3164" s="6" t="s">
        <v>11968</v>
      </c>
      <c r="C3164" s="6" t="s">
        <v>6307</v>
      </c>
      <c r="D3164" s="6" t="s">
        <v>37</v>
      </c>
      <c r="E3164" s="6" t="s">
        <v>27</v>
      </c>
      <c r="F3164" s="6" t="s">
        <v>12121</v>
      </c>
      <c r="G3164" s="6" t="s">
        <v>19</v>
      </c>
      <c r="H3164" s="10">
        <f t="shared" si="246"/>
        <v>46267</v>
      </c>
      <c r="I3164" s="7">
        <f t="shared" si="247"/>
        <v>7998</v>
      </c>
      <c r="J3164" s="6" t="str">
        <f t="shared" si="248"/>
        <v>Lucknow</v>
      </c>
      <c r="K3164" s="6">
        <f>COUNTIFS(pg_transaction_cleaned!$O$2:$O$5743,A3164,pg_transaction_cleaned!$F$2:$F$5743,"CAPTURE")</f>
        <v>1</v>
      </c>
      <c r="L3164" s="7">
        <f>SUMIFS(pg_transaction_cleaned!$H$2:$H$5743,pg_transaction_cleaned!$O$2:$O$5743,A3164,pg_transaction_cleaned!$F$2:$F$5743,"CAPTURE")</f>
        <v>7998</v>
      </c>
      <c r="M3164" s="6">
        <f>COUNTIFS(pg_transaction_cleaned!$O$2:$O$5743,A3164,pg_transaction_cleaned!$F$2:$F$5743,"REFUND")</f>
        <v>0</v>
      </c>
      <c r="N3164" s="7">
        <f>SUMIFS(pg_transaction_cleaned!$H$2:$H$5743,pg_transaction_cleaned!$O$2:$O$5743,A3164,pg_transaction_cleaned!$F$2:$F$5743,"REFUND")</f>
        <v>0</v>
      </c>
      <c r="O3164" s="6" t="str">
        <f t="shared" si="249"/>
        <v>OK</v>
      </c>
      <c r="P3164" s="8">
        <f t="shared" si="250"/>
        <v>0</v>
      </c>
    </row>
    <row r="3165" spans="1:16" x14ac:dyDescent="0.3">
      <c r="A3165" s="6" t="s">
        <v>6308</v>
      </c>
      <c r="B3165" s="6" t="s">
        <v>11936</v>
      </c>
      <c r="C3165" s="6" t="s">
        <v>6309</v>
      </c>
      <c r="D3165" s="6" t="s">
        <v>17</v>
      </c>
      <c r="E3165" s="6" t="s">
        <v>54</v>
      </c>
      <c r="F3165" s="6" t="s">
        <v>11839</v>
      </c>
      <c r="G3165" s="6" t="s">
        <v>19</v>
      </c>
      <c r="H3165" s="10">
        <f t="shared" si="246"/>
        <v>46293</v>
      </c>
      <c r="I3165" s="7">
        <f t="shared" si="247"/>
        <v>1299</v>
      </c>
      <c r="J3165" s="6" t="str">
        <f t="shared" si="248"/>
        <v>Pune</v>
      </c>
      <c r="K3165" s="6">
        <f>COUNTIFS(pg_transaction_cleaned!$O$2:$O$5743,A3165,pg_transaction_cleaned!$F$2:$F$5743,"CAPTURE")</f>
        <v>1</v>
      </c>
      <c r="L3165" s="7">
        <f>SUMIFS(pg_transaction_cleaned!$H$2:$H$5743,pg_transaction_cleaned!$O$2:$O$5743,A3165,pg_transaction_cleaned!$F$2:$F$5743,"CAPTURE")</f>
        <v>1299</v>
      </c>
      <c r="M3165" s="6">
        <f>COUNTIFS(pg_transaction_cleaned!$O$2:$O$5743,A3165,pg_transaction_cleaned!$F$2:$F$5743,"REFUND")</f>
        <v>0</v>
      </c>
      <c r="N3165" s="7">
        <f>SUMIFS(pg_transaction_cleaned!$H$2:$H$5743,pg_transaction_cleaned!$O$2:$O$5743,A3165,pg_transaction_cleaned!$F$2:$F$5743,"REFUND")</f>
        <v>0</v>
      </c>
      <c r="O3165" s="6" t="str">
        <f t="shared" si="249"/>
        <v>OK</v>
      </c>
      <c r="P3165" s="8">
        <f t="shared" si="250"/>
        <v>0</v>
      </c>
    </row>
    <row r="3166" spans="1:16" x14ac:dyDescent="0.3">
      <c r="A3166" s="6" t="s">
        <v>6310</v>
      </c>
      <c r="B3166" s="6" t="s">
        <v>11826</v>
      </c>
      <c r="C3166" s="6" t="s">
        <v>6311</v>
      </c>
      <c r="D3166" s="6" t="s">
        <v>42</v>
      </c>
      <c r="E3166" s="6" t="s">
        <v>18</v>
      </c>
      <c r="F3166" s="6" t="s">
        <v>12040</v>
      </c>
      <c r="G3166" s="6" t="s">
        <v>19</v>
      </c>
      <c r="H3166" s="10">
        <f t="shared" si="246"/>
        <v>46286</v>
      </c>
      <c r="I3166" s="7">
        <f t="shared" si="247"/>
        <v>3797</v>
      </c>
      <c r="J3166" s="6" t="str">
        <f t="shared" si="248"/>
        <v>Hyderabad</v>
      </c>
      <c r="K3166" s="6">
        <f>COUNTIFS(pg_transaction_cleaned!$O$2:$O$5743,A3166,pg_transaction_cleaned!$F$2:$F$5743,"CAPTURE")</f>
        <v>1</v>
      </c>
      <c r="L3166" s="7">
        <f>SUMIFS(pg_transaction_cleaned!$H$2:$H$5743,pg_transaction_cleaned!$O$2:$O$5743,A3166,pg_transaction_cleaned!$F$2:$F$5743,"CAPTURE")</f>
        <v>3797</v>
      </c>
      <c r="M3166" s="6">
        <f>COUNTIFS(pg_transaction_cleaned!$O$2:$O$5743,A3166,pg_transaction_cleaned!$F$2:$F$5743,"REFUND")</f>
        <v>0</v>
      </c>
      <c r="N3166" s="7">
        <f>SUMIFS(pg_transaction_cleaned!$H$2:$H$5743,pg_transaction_cleaned!$O$2:$O$5743,A3166,pg_transaction_cleaned!$F$2:$F$5743,"REFUND")</f>
        <v>0</v>
      </c>
      <c r="O3166" s="6" t="str">
        <f t="shared" si="249"/>
        <v>OK</v>
      </c>
      <c r="P3166" s="8">
        <f t="shared" si="250"/>
        <v>0</v>
      </c>
    </row>
    <row r="3167" spans="1:16" x14ac:dyDescent="0.3">
      <c r="A3167" s="6" t="s">
        <v>6312</v>
      </c>
      <c r="B3167" s="6" t="s">
        <v>11862</v>
      </c>
      <c r="C3167" s="6" t="s">
        <v>6313</v>
      </c>
      <c r="D3167" s="6" t="s">
        <v>75</v>
      </c>
      <c r="E3167" s="6" t="s">
        <v>18</v>
      </c>
      <c r="F3167" s="6" t="s">
        <v>11993</v>
      </c>
      <c r="G3167" s="6" t="s">
        <v>19</v>
      </c>
      <c r="H3167" s="10">
        <f t="shared" si="246"/>
        <v>46272</v>
      </c>
      <c r="I3167" s="7">
        <f t="shared" si="247"/>
        <v>299</v>
      </c>
      <c r="J3167" s="6" t="str">
        <f t="shared" si="248"/>
        <v>Mumbai</v>
      </c>
      <c r="K3167" s="6">
        <f>COUNTIFS(pg_transaction_cleaned!$O$2:$O$5743,A3167,pg_transaction_cleaned!$F$2:$F$5743,"CAPTURE")</f>
        <v>1</v>
      </c>
      <c r="L3167" s="7">
        <f>SUMIFS(pg_transaction_cleaned!$H$2:$H$5743,pg_transaction_cleaned!$O$2:$O$5743,A3167,pg_transaction_cleaned!$F$2:$F$5743,"CAPTURE")</f>
        <v>299</v>
      </c>
      <c r="M3167" s="6">
        <f>COUNTIFS(pg_transaction_cleaned!$O$2:$O$5743,A3167,pg_transaction_cleaned!$F$2:$F$5743,"REFUND")</f>
        <v>0</v>
      </c>
      <c r="N3167" s="7">
        <f>SUMIFS(pg_transaction_cleaned!$H$2:$H$5743,pg_transaction_cleaned!$O$2:$O$5743,A3167,pg_transaction_cleaned!$F$2:$F$5743,"REFUND")</f>
        <v>0</v>
      </c>
      <c r="O3167" s="6" t="str">
        <f t="shared" si="249"/>
        <v>OK</v>
      </c>
      <c r="P3167" s="8">
        <f t="shared" si="250"/>
        <v>0</v>
      </c>
    </row>
    <row r="3168" spans="1:16" x14ac:dyDescent="0.3">
      <c r="A3168" s="6" t="s">
        <v>6314</v>
      </c>
      <c r="B3168" s="6" t="s">
        <v>11859</v>
      </c>
      <c r="C3168" s="6" t="s">
        <v>6315</v>
      </c>
      <c r="D3168" s="6" t="s">
        <v>26</v>
      </c>
      <c r="E3168" s="6" t="s">
        <v>54</v>
      </c>
      <c r="F3168" s="6" t="s">
        <v>11861</v>
      </c>
      <c r="G3168" s="6" t="s">
        <v>19</v>
      </c>
      <c r="H3168" s="10">
        <f t="shared" si="246"/>
        <v>46271</v>
      </c>
      <c r="I3168" s="7">
        <f t="shared" si="247"/>
        <v>7999</v>
      </c>
      <c r="J3168" s="6" t="str">
        <f t="shared" si="248"/>
        <v>Kolkata</v>
      </c>
      <c r="K3168" s="6">
        <f>COUNTIFS(pg_transaction_cleaned!$O$2:$O$5743,A3168,pg_transaction_cleaned!$F$2:$F$5743,"CAPTURE")</f>
        <v>1</v>
      </c>
      <c r="L3168" s="7">
        <f>SUMIFS(pg_transaction_cleaned!$H$2:$H$5743,pg_transaction_cleaned!$O$2:$O$5743,A3168,pg_transaction_cleaned!$F$2:$F$5743,"CAPTURE")</f>
        <v>7999</v>
      </c>
      <c r="M3168" s="6">
        <f>COUNTIFS(pg_transaction_cleaned!$O$2:$O$5743,A3168,pg_transaction_cleaned!$F$2:$F$5743,"REFUND")</f>
        <v>0</v>
      </c>
      <c r="N3168" s="7">
        <f>SUMIFS(pg_transaction_cleaned!$H$2:$H$5743,pg_transaction_cleaned!$O$2:$O$5743,A3168,pg_transaction_cleaned!$F$2:$F$5743,"REFUND")</f>
        <v>0</v>
      </c>
      <c r="O3168" s="6" t="str">
        <f t="shared" si="249"/>
        <v>OK</v>
      </c>
      <c r="P3168" s="8">
        <f t="shared" si="250"/>
        <v>0</v>
      </c>
    </row>
    <row r="3169" spans="1:16" x14ac:dyDescent="0.3">
      <c r="A3169" s="6" t="s">
        <v>6316</v>
      </c>
      <c r="B3169" s="6" t="s">
        <v>11909</v>
      </c>
      <c r="C3169" s="6" t="s">
        <v>6317</v>
      </c>
      <c r="D3169" s="6" t="s">
        <v>23</v>
      </c>
      <c r="E3169" s="6" t="s">
        <v>27</v>
      </c>
      <c r="F3169" s="6" t="s">
        <v>11863</v>
      </c>
      <c r="G3169" s="6" t="s">
        <v>19</v>
      </c>
      <c r="H3169" s="10">
        <f t="shared" si="246"/>
        <v>46276</v>
      </c>
      <c r="I3169" s="7">
        <f t="shared" si="247"/>
        <v>1499</v>
      </c>
      <c r="J3169" s="6" t="str">
        <f t="shared" si="248"/>
        <v>Bengaluru</v>
      </c>
      <c r="K3169" s="6">
        <f>COUNTIFS(pg_transaction_cleaned!$O$2:$O$5743,A3169,pg_transaction_cleaned!$F$2:$F$5743,"CAPTURE")</f>
        <v>1</v>
      </c>
      <c r="L3169" s="7">
        <f>SUMIFS(pg_transaction_cleaned!$H$2:$H$5743,pg_transaction_cleaned!$O$2:$O$5743,A3169,pg_transaction_cleaned!$F$2:$F$5743,"CAPTURE")</f>
        <v>1499</v>
      </c>
      <c r="M3169" s="6">
        <f>COUNTIFS(pg_transaction_cleaned!$O$2:$O$5743,A3169,pg_transaction_cleaned!$F$2:$F$5743,"REFUND")</f>
        <v>0</v>
      </c>
      <c r="N3169" s="7">
        <f>SUMIFS(pg_transaction_cleaned!$H$2:$H$5743,pg_transaction_cleaned!$O$2:$O$5743,A3169,pg_transaction_cleaned!$F$2:$F$5743,"REFUND")</f>
        <v>0</v>
      </c>
      <c r="O3169" s="6" t="str">
        <f t="shared" si="249"/>
        <v>OK</v>
      </c>
      <c r="P3169" s="8">
        <f t="shared" si="250"/>
        <v>0</v>
      </c>
    </row>
    <row r="3170" spans="1:16" x14ac:dyDescent="0.3">
      <c r="A3170" s="6" t="s">
        <v>6318</v>
      </c>
      <c r="B3170" s="6" t="s">
        <v>11871</v>
      </c>
      <c r="C3170" s="6" t="s">
        <v>6319</v>
      </c>
      <c r="D3170" s="6" t="s">
        <v>75</v>
      </c>
      <c r="E3170" s="6" t="s">
        <v>27</v>
      </c>
      <c r="F3170" s="6" t="s">
        <v>11853</v>
      </c>
      <c r="G3170" s="6" t="s">
        <v>66</v>
      </c>
      <c r="H3170" s="10">
        <f t="shared" si="246"/>
        <v>46272</v>
      </c>
      <c r="I3170" s="7">
        <f t="shared" si="247"/>
        <v>1799</v>
      </c>
      <c r="J3170" s="6" t="str">
        <f t="shared" si="248"/>
        <v>Mumbai</v>
      </c>
      <c r="K3170" s="6">
        <f>COUNTIFS(pg_transaction_cleaned!$O$2:$O$5743,A3170,pg_transaction_cleaned!$F$2:$F$5743,"CAPTURE")</f>
        <v>1</v>
      </c>
      <c r="L3170" s="7">
        <f>SUMIFS(pg_transaction_cleaned!$H$2:$H$5743,pg_transaction_cleaned!$O$2:$O$5743,A3170,pg_transaction_cleaned!$F$2:$F$5743,"CAPTURE")</f>
        <v>1799</v>
      </c>
      <c r="M3170" s="6">
        <f>COUNTIFS(pg_transaction_cleaned!$O$2:$O$5743,A3170,pg_transaction_cleaned!$F$2:$F$5743,"REFUND")</f>
        <v>1</v>
      </c>
      <c r="N3170" s="7">
        <f>SUMIFS(pg_transaction_cleaned!$H$2:$H$5743,pg_transaction_cleaned!$O$2:$O$5743,A3170,pg_transaction_cleaned!$F$2:$F$5743,"REFUND")</f>
        <v>1799</v>
      </c>
      <c r="O3170" s="6" t="str">
        <f t="shared" si="249"/>
        <v>OK</v>
      </c>
      <c r="P3170" s="8">
        <f t="shared" si="250"/>
        <v>0</v>
      </c>
    </row>
    <row r="3171" spans="1:16" x14ac:dyDescent="0.3">
      <c r="A3171" s="6" t="s">
        <v>6320</v>
      </c>
      <c r="B3171" s="6" t="s">
        <v>12007</v>
      </c>
      <c r="C3171" s="6" t="s">
        <v>6321</v>
      </c>
      <c r="D3171" s="6" t="s">
        <v>23</v>
      </c>
      <c r="E3171" s="6" t="s">
        <v>27</v>
      </c>
      <c r="F3171" s="6" t="s">
        <v>11835</v>
      </c>
      <c r="G3171" s="6" t="s">
        <v>19</v>
      </c>
      <c r="H3171" s="10">
        <f t="shared" si="246"/>
        <v>46270</v>
      </c>
      <c r="I3171" s="7">
        <f t="shared" si="247"/>
        <v>499</v>
      </c>
      <c r="J3171" s="6" t="str">
        <f t="shared" si="248"/>
        <v>Bengaluru</v>
      </c>
      <c r="K3171" s="6">
        <f>COUNTIFS(pg_transaction_cleaned!$O$2:$O$5743,A3171,pg_transaction_cleaned!$F$2:$F$5743,"CAPTURE")</f>
        <v>1</v>
      </c>
      <c r="L3171" s="7">
        <f>SUMIFS(pg_transaction_cleaned!$H$2:$H$5743,pg_transaction_cleaned!$O$2:$O$5743,A3171,pg_transaction_cleaned!$F$2:$F$5743,"CAPTURE")</f>
        <v>499</v>
      </c>
      <c r="M3171" s="6">
        <f>COUNTIFS(pg_transaction_cleaned!$O$2:$O$5743,A3171,pg_transaction_cleaned!$F$2:$F$5743,"REFUND")</f>
        <v>0</v>
      </c>
      <c r="N3171" s="7">
        <f>SUMIFS(pg_transaction_cleaned!$H$2:$H$5743,pg_transaction_cleaned!$O$2:$O$5743,A3171,pg_transaction_cleaned!$F$2:$F$5743,"REFUND")</f>
        <v>0</v>
      </c>
      <c r="O3171" s="6" t="str">
        <f t="shared" si="249"/>
        <v>OK</v>
      </c>
      <c r="P3171" s="8">
        <f t="shared" si="250"/>
        <v>0</v>
      </c>
    </row>
    <row r="3172" spans="1:16" x14ac:dyDescent="0.3">
      <c r="A3172" s="6" t="s">
        <v>6322</v>
      </c>
      <c r="B3172" s="6" t="s">
        <v>11871</v>
      </c>
      <c r="C3172" s="6" t="s">
        <v>6323</v>
      </c>
      <c r="D3172" s="6" t="s">
        <v>34</v>
      </c>
      <c r="E3172" s="6" t="s">
        <v>18</v>
      </c>
      <c r="F3172" s="6" t="s">
        <v>11869</v>
      </c>
      <c r="G3172" s="6" t="s">
        <v>19</v>
      </c>
      <c r="H3172" s="10">
        <f t="shared" si="246"/>
        <v>46272</v>
      </c>
      <c r="I3172" s="7">
        <f t="shared" si="247"/>
        <v>599</v>
      </c>
      <c r="J3172" s="6" t="str">
        <f t="shared" si="248"/>
        <v>Ahmedabad</v>
      </c>
      <c r="K3172" s="6">
        <f>COUNTIFS(pg_transaction_cleaned!$O$2:$O$5743,A3172,pg_transaction_cleaned!$F$2:$F$5743,"CAPTURE")</f>
        <v>1</v>
      </c>
      <c r="L3172" s="7">
        <f>SUMIFS(pg_transaction_cleaned!$H$2:$H$5743,pg_transaction_cleaned!$O$2:$O$5743,A3172,pg_transaction_cleaned!$F$2:$F$5743,"CAPTURE")</f>
        <v>599</v>
      </c>
      <c r="M3172" s="6">
        <f>COUNTIFS(pg_transaction_cleaned!$O$2:$O$5743,A3172,pg_transaction_cleaned!$F$2:$F$5743,"REFUND")</f>
        <v>0</v>
      </c>
      <c r="N3172" s="7">
        <f>SUMIFS(pg_transaction_cleaned!$H$2:$H$5743,pg_transaction_cleaned!$O$2:$O$5743,A3172,pg_transaction_cleaned!$F$2:$F$5743,"REFUND")</f>
        <v>0</v>
      </c>
      <c r="O3172" s="6" t="str">
        <f t="shared" si="249"/>
        <v>OK</v>
      </c>
      <c r="P3172" s="8">
        <f t="shared" si="250"/>
        <v>0</v>
      </c>
    </row>
    <row r="3173" spans="1:16" x14ac:dyDescent="0.3">
      <c r="A3173" s="6" t="s">
        <v>6324</v>
      </c>
      <c r="B3173" s="6" t="s">
        <v>11844</v>
      </c>
      <c r="C3173" s="6" t="s">
        <v>6325</v>
      </c>
      <c r="D3173" s="6" t="s">
        <v>34</v>
      </c>
      <c r="E3173" s="6" t="s">
        <v>27</v>
      </c>
      <c r="F3173" s="6" t="s">
        <v>11851</v>
      </c>
      <c r="G3173" s="6" t="s">
        <v>19</v>
      </c>
      <c r="H3173" s="10">
        <f t="shared" si="246"/>
        <v>46280</v>
      </c>
      <c r="I3173" s="7">
        <f t="shared" si="247"/>
        <v>3499</v>
      </c>
      <c r="J3173" s="6" t="str">
        <f t="shared" si="248"/>
        <v>Ahmedabad</v>
      </c>
      <c r="K3173" s="6">
        <f>COUNTIFS(pg_transaction_cleaned!$O$2:$O$5743,A3173,pg_transaction_cleaned!$F$2:$F$5743,"CAPTURE")</f>
        <v>1</v>
      </c>
      <c r="L3173" s="7">
        <f>SUMIFS(pg_transaction_cleaned!$H$2:$H$5743,pg_transaction_cleaned!$O$2:$O$5743,A3173,pg_transaction_cleaned!$F$2:$F$5743,"CAPTURE")</f>
        <v>3499</v>
      </c>
      <c r="M3173" s="6">
        <f>COUNTIFS(pg_transaction_cleaned!$O$2:$O$5743,A3173,pg_transaction_cleaned!$F$2:$F$5743,"REFUND")</f>
        <v>0</v>
      </c>
      <c r="N3173" s="7">
        <f>SUMIFS(pg_transaction_cleaned!$H$2:$H$5743,pg_transaction_cleaned!$O$2:$O$5743,A3173,pg_transaction_cleaned!$F$2:$F$5743,"REFUND")</f>
        <v>0</v>
      </c>
      <c r="O3173" s="6" t="str">
        <f t="shared" si="249"/>
        <v>OK</v>
      </c>
      <c r="P3173" s="8">
        <f t="shared" si="250"/>
        <v>0</v>
      </c>
    </row>
    <row r="3174" spans="1:16" x14ac:dyDescent="0.3">
      <c r="A3174" s="6" t="s">
        <v>6326</v>
      </c>
      <c r="B3174" s="6" t="s">
        <v>11942</v>
      </c>
      <c r="C3174" s="6" t="s">
        <v>6327</v>
      </c>
      <c r="D3174" s="6" t="s">
        <v>37</v>
      </c>
      <c r="E3174" s="6" t="s">
        <v>18</v>
      </c>
      <c r="F3174" s="6" t="s">
        <v>11863</v>
      </c>
      <c r="G3174" s="6" t="s">
        <v>19</v>
      </c>
      <c r="H3174" s="10">
        <f t="shared" si="246"/>
        <v>46277</v>
      </c>
      <c r="I3174" s="7">
        <f t="shared" si="247"/>
        <v>1499</v>
      </c>
      <c r="J3174" s="6" t="str">
        <f t="shared" si="248"/>
        <v>Lucknow</v>
      </c>
      <c r="K3174" s="6">
        <f>COUNTIFS(pg_transaction_cleaned!$O$2:$O$5743,A3174,pg_transaction_cleaned!$F$2:$F$5743,"CAPTURE")</f>
        <v>1</v>
      </c>
      <c r="L3174" s="7">
        <f>SUMIFS(pg_transaction_cleaned!$H$2:$H$5743,pg_transaction_cleaned!$O$2:$O$5743,A3174,pg_transaction_cleaned!$F$2:$F$5743,"CAPTURE")</f>
        <v>1499</v>
      </c>
      <c r="M3174" s="6">
        <f>COUNTIFS(pg_transaction_cleaned!$O$2:$O$5743,A3174,pg_transaction_cleaned!$F$2:$F$5743,"REFUND")</f>
        <v>0</v>
      </c>
      <c r="N3174" s="7">
        <f>SUMIFS(pg_transaction_cleaned!$H$2:$H$5743,pg_transaction_cleaned!$O$2:$O$5743,A3174,pg_transaction_cleaned!$F$2:$F$5743,"REFUND")</f>
        <v>0</v>
      </c>
      <c r="O3174" s="6" t="str">
        <f t="shared" si="249"/>
        <v>OK</v>
      </c>
      <c r="P3174" s="8">
        <f t="shared" si="250"/>
        <v>0</v>
      </c>
    </row>
    <row r="3175" spans="1:16" x14ac:dyDescent="0.3">
      <c r="A3175" s="6" t="s">
        <v>6328</v>
      </c>
      <c r="B3175" s="6" t="s">
        <v>11915</v>
      </c>
      <c r="C3175" s="6" t="s">
        <v>6329</v>
      </c>
      <c r="D3175" s="6" t="s">
        <v>61</v>
      </c>
      <c r="E3175" s="6" t="s">
        <v>18</v>
      </c>
      <c r="F3175" s="6" t="s">
        <v>11855</v>
      </c>
      <c r="G3175" s="6" t="s">
        <v>19</v>
      </c>
      <c r="H3175" s="10">
        <f t="shared" si="246"/>
        <v>46285</v>
      </c>
      <c r="I3175" s="7">
        <f t="shared" si="247"/>
        <v>4999</v>
      </c>
      <c r="J3175" s="6" t="str">
        <f t="shared" si="248"/>
        <v>Delhi</v>
      </c>
      <c r="K3175" s="6">
        <f>COUNTIFS(pg_transaction_cleaned!$O$2:$O$5743,A3175,pg_transaction_cleaned!$F$2:$F$5743,"CAPTURE")</f>
        <v>1</v>
      </c>
      <c r="L3175" s="7">
        <f>SUMIFS(pg_transaction_cleaned!$H$2:$H$5743,pg_transaction_cleaned!$O$2:$O$5743,A3175,pg_transaction_cleaned!$F$2:$F$5743,"CAPTURE")</f>
        <v>4999</v>
      </c>
      <c r="M3175" s="6">
        <f>COUNTIFS(pg_transaction_cleaned!$O$2:$O$5743,A3175,pg_transaction_cleaned!$F$2:$F$5743,"REFUND")</f>
        <v>0</v>
      </c>
      <c r="N3175" s="7">
        <f>SUMIFS(pg_transaction_cleaned!$H$2:$H$5743,pg_transaction_cleaned!$O$2:$O$5743,A3175,pg_transaction_cleaned!$F$2:$F$5743,"REFUND")</f>
        <v>0</v>
      </c>
      <c r="O3175" s="6" t="str">
        <f t="shared" si="249"/>
        <v>OK</v>
      </c>
      <c r="P3175" s="8">
        <f t="shared" si="250"/>
        <v>0</v>
      </c>
    </row>
    <row r="3176" spans="1:16" x14ac:dyDescent="0.3">
      <c r="A3176" s="6" t="s">
        <v>6330</v>
      </c>
      <c r="B3176" s="6" t="s">
        <v>11866</v>
      </c>
      <c r="C3176" s="6" t="s">
        <v>6331</v>
      </c>
      <c r="D3176" s="6" t="s">
        <v>37</v>
      </c>
      <c r="E3176" s="6" t="s">
        <v>54</v>
      </c>
      <c r="F3176" s="6" t="s">
        <v>11995</v>
      </c>
      <c r="G3176" s="6" t="s">
        <v>19</v>
      </c>
      <c r="H3176" s="10">
        <f t="shared" si="246"/>
        <v>46274</v>
      </c>
      <c r="I3176" s="7">
        <f t="shared" si="247"/>
        <v>1897</v>
      </c>
      <c r="J3176" s="6" t="str">
        <f t="shared" si="248"/>
        <v>Lucknow</v>
      </c>
      <c r="K3176" s="6">
        <f>COUNTIFS(pg_transaction_cleaned!$O$2:$O$5743,A3176,pg_transaction_cleaned!$F$2:$F$5743,"CAPTURE")</f>
        <v>1</v>
      </c>
      <c r="L3176" s="7">
        <f>SUMIFS(pg_transaction_cleaned!$H$2:$H$5743,pg_transaction_cleaned!$O$2:$O$5743,A3176,pg_transaction_cleaned!$F$2:$F$5743,"CAPTURE")</f>
        <v>1897</v>
      </c>
      <c r="M3176" s="6">
        <f>COUNTIFS(pg_transaction_cleaned!$O$2:$O$5743,A3176,pg_transaction_cleaned!$F$2:$F$5743,"REFUND")</f>
        <v>0</v>
      </c>
      <c r="N3176" s="7">
        <f>SUMIFS(pg_transaction_cleaned!$H$2:$H$5743,pg_transaction_cleaned!$O$2:$O$5743,A3176,pg_transaction_cleaned!$F$2:$F$5743,"REFUND")</f>
        <v>0</v>
      </c>
      <c r="O3176" s="6" t="str">
        <f t="shared" si="249"/>
        <v>OK</v>
      </c>
      <c r="P3176" s="8">
        <f t="shared" si="250"/>
        <v>0</v>
      </c>
    </row>
    <row r="3177" spans="1:16" x14ac:dyDescent="0.3">
      <c r="A3177" s="6" t="s">
        <v>6332</v>
      </c>
      <c r="B3177" s="6" t="s">
        <v>11850</v>
      </c>
      <c r="C3177" s="6" t="s">
        <v>6333</v>
      </c>
      <c r="D3177" s="6" t="s">
        <v>42</v>
      </c>
      <c r="E3177" s="6" t="s">
        <v>18</v>
      </c>
      <c r="F3177" s="6" t="s">
        <v>11861</v>
      </c>
      <c r="G3177" s="6" t="s">
        <v>19</v>
      </c>
      <c r="H3177" s="10">
        <f t="shared" si="246"/>
        <v>46283</v>
      </c>
      <c r="I3177" s="7">
        <f t="shared" si="247"/>
        <v>7999</v>
      </c>
      <c r="J3177" s="6" t="str">
        <f t="shared" si="248"/>
        <v>Hyderabad</v>
      </c>
      <c r="K3177" s="6">
        <f>COUNTIFS(pg_transaction_cleaned!$O$2:$O$5743,A3177,pg_transaction_cleaned!$F$2:$F$5743,"CAPTURE")</f>
        <v>1</v>
      </c>
      <c r="L3177" s="7">
        <f>SUMIFS(pg_transaction_cleaned!$H$2:$H$5743,pg_transaction_cleaned!$O$2:$O$5743,A3177,pg_transaction_cleaned!$F$2:$F$5743,"CAPTURE")</f>
        <v>7999</v>
      </c>
      <c r="M3177" s="6">
        <f>COUNTIFS(pg_transaction_cleaned!$O$2:$O$5743,A3177,pg_transaction_cleaned!$F$2:$F$5743,"REFUND")</f>
        <v>0</v>
      </c>
      <c r="N3177" s="7">
        <f>SUMIFS(pg_transaction_cleaned!$H$2:$H$5743,pg_transaction_cleaned!$O$2:$O$5743,A3177,pg_transaction_cleaned!$F$2:$F$5743,"REFUND")</f>
        <v>0</v>
      </c>
      <c r="O3177" s="6" t="str">
        <f t="shared" si="249"/>
        <v>OK</v>
      </c>
      <c r="P3177" s="8">
        <f t="shared" si="250"/>
        <v>0</v>
      </c>
    </row>
    <row r="3178" spans="1:16" x14ac:dyDescent="0.3">
      <c r="A3178" s="6" t="s">
        <v>6334</v>
      </c>
      <c r="B3178" s="6" t="s">
        <v>11868</v>
      </c>
      <c r="C3178" s="6" t="s">
        <v>6335</v>
      </c>
      <c r="D3178" s="6" t="s">
        <v>37</v>
      </c>
      <c r="E3178" s="6" t="s">
        <v>18</v>
      </c>
      <c r="F3178" s="6" t="s">
        <v>11827</v>
      </c>
      <c r="G3178" s="6" t="s">
        <v>19</v>
      </c>
      <c r="H3178" s="10">
        <f t="shared" si="246"/>
        <v>46288</v>
      </c>
      <c r="I3178" s="7">
        <f t="shared" si="247"/>
        <v>299</v>
      </c>
      <c r="J3178" s="6" t="str">
        <f t="shared" si="248"/>
        <v>Lucknow</v>
      </c>
      <c r="K3178" s="6">
        <f>COUNTIFS(pg_transaction_cleaned!$O$2:$O$5743,A3178,pg_transaction_cleaned!$F$2:$F$5743,"CAPTURE")</f>
        <v>1</v>
      </c>
      <c r="L3178" s="7">
        <f>SUMIFS(pg_transaction_cleaned!$H$2:$H$5743,pg_transaction_cleaned!$O$2:$O$5743,A3178,pg_transaction_cleaned!$F$2:$F$5743,"CAPTURE")</f>
        <v>299</v>
      </c>
      <c r="M3178" s="6">
        <f>COUNTIFS(pg_transaction_cleaned!$O$2:$O$5743,A3178,pg_transaction_cleaned!$F$2:$F$5743,"REFUND")</f>
        <v>0</v>
      </c>
      <c r="N3178" s="7">
        <f>SUMIFS(pg_transaction_cleaned!$H$2:$H$5743,pg_transaction_cleaned!$O$2:$O$5743,A3178,pg_transaction_cleaned!$F$2:$F$5743,"REFUND")</f>
        <v>0</v>
      </c>
      <c r="O3178" s="6" t="str">
        <f t="shared" si="249"/>
        <v>OK</v>
      </c>
      <c r="P3178" s="8">
        <f t="shared" si="250"/>
        <v>0</v>
      </c>
    </row>
    <row r="3179" spans="1:16" x14ac:dyDescent="0.3">
      <c r="A3179" s="6" t="s">
        <v>6336</v>
      </c>
      <c r="B3179" s="6" t="s">
        <v>11905</v>
      </c>
      <c r="C3179" s="6" t="s">
        <v>6337</v>
      </c>
      <c r="D3179" s="6" t="s">
        <v>61</v>
      </c>
      <c r="E3179" s="6" t="s">
        <v>27</v>
      </c>
      <c r="F3179" s="6" t="s">
        <v>11885</v>
      </c>
      <c r="G3179" s="6" t="s">
        <v>19</v>
      </c>
      <c r="H3179" s="10">
        <f t="shared" si="246"/>
        <v>46291</v>
      </c>
      <c r="I3179" s="7">
        <f t="shared" si="247"/>
        <v>10297</v>
      </c>
      <c r="J3179" s="6" t="str">
        <f t="shared" si="248"/>
        <v>Delhi</v>
      </c>
      <c r="K3179" s="6">
        <f>COUNTIFS(pg_transaction_cleaned!$O$2:$O$5743,A3179,pg_transaction_cleaned!$F$2:$F$5743,"CAPTURE")</f>
        <v>1</v>
      </c>
      <c r="L3179" s="7">
        <f>SUMIFS(pg_transaction_cleaned!$H$2:$H$5743,pg_transaction_cleaned!$O$2:$O$5743,A3179,pg_transaction_cleaned!$F$2:$F$5743,"CAPTURE")</f>
        <v>10297</v>
      </c>
      <c r="M3179" s="6">
        <f>COUNTIFS(pg_transaction_cleaned!$O$2:$O$5743,A3179,pg_transaction_cleaned!$F$2:$F$5743,"REFUND")</f>
        <v>0</v>
      </c>
      <c r="N3179" s="7">
        <f>SUMIFS(pg_transaction_cleaned!$H$2:$H$5743,pg_transaction_cleaned!$O$2:$O$5743,A3179,pg_transaction_cleaned!$F$2:$F$5743,"REFUND")</f>
        <v>0</v>
      </c>
      <c r="O3179" s="6" t="str">
        <f t="shared" si="249"/>
        <v>OK</v>
      </c>
      <c r="P3179" s="8">
        <f t="shared" si="250"/>
        <v>0</v>
      </c>
    </row>
    <row r="3180" spans="1:16" x14ac:dyDescent="0.3">
      <c r="A3180" s="6" t="s">
        <v>6338</v>
      </c>
      <c r="B3180" s="6" t="s">
        <v>12014</v>
      </c>
      <c r="C3180" s="6" t="s">
        <v>6339</v>
      </c>
      <c r="D3180" s="6" t="s">
        <v>42</v>
      </c>
      <c r="E3180" s="6" t="s">
        <v>43</v>
      </c>
      <c r="F3180" s="6" t="s">
        <v>11837</v>
      </c>
      <c r="G3180" s="6" t="s">
        <v>19</v>
      </c>
      <c r="H3180" s="10">
        <f t="shared" si="246"/>
        <v>46275</v>
      </c>
      <c r="I3180" s="7">
        <f t="shared" si="247"/>
        <v>999</v>
      </c>
      <c r="J3180" s="6" t="str">
        <f t="shared" si="248"/>
        <v>Hyderabad</v>
      </c>
      <c r="K3180" s="6">
        <f>COUNTIFS(pg_transaction_cleaned!$O$2:$O$5743,A3180,pg_transaction_cleaned!$F$2:$F$5743,"CAPTURE")</f>
        <v>1</v>
      </c>
      <c r="L3180" s="7">
        <f>SUMIFS(pg_transaction_cleaned!$H$2:$H$5743,pg_transaction_cleaned!$O$2:$O$5743,A3180,pg_transaction_cleaned!$F$2:$F$5743,"CAPTURE")</f>
        <v>999</v>
      </c>
      <c r="M3180" s="6">
        <f>COUNTIFS(pg_transaction_cleaned!$O$2:$O$5743,A3180,pg_transaction_cleaned!$F$2:$F$5743,"REFUND")</f>
        <v>0</v>
      </c>
      <c r="N3180" s="7">
        <f>SUMIFS(pg_transaction_cleaned!$H$2:$H$5743,pg_transaction_cleaned!$O$2:$O$5743,A3180,pg_transaction_cleaned!$F$2:$F$5743,"REFUND")</f>
        <v>0</v>
      </c>
      <c r="O3180" s="6" t="str">
        <f t="shared" si="249"/>
        <v>OK</v>
      </c>
      <c r="P3180" s="8">
        <f t="shared" si="250"/>
        <v>0</v>
      </c>
    </row>
    <row r="3181" spans="1:16" x14ac:dyDescent="0.3">
      <c r="A3181" s="6" t="s">
        <v>6340</v>
      </c>
      <c r="B3181" s="6" t="s">
        <v>11857</v>
      </c>
      <c r="C3181" s="6" t="s">
        <v>6341</v>
      </c>
      <c r="D3181" s="6" t="s">
        <v>34</v>
      </c>
      <c r="E3181" s="6" t="s">
        <v>18</v>
      </c>
      <c r="F3181" s="6" t="s">
        <v>12194</v>
      </c>
      <c r="G3181" s="6" t="s">
        <v>19</v>
      </c>
      <c r="H3181" s="10">
        <f t="shared" si="246"/>
        <v>46287</v>
      </c>
      <c r="I3181" s="7">
        <f t="shared" si="247"/>
        <v>4998</v>
      </c>
      <c r="J3181" s="6" t="str">
        <f t="shared" si="248"/>
        <v>Ahmedabad</v>
      </c>
      <c r="K3181" s="6">
        <f>COUNTIFS(pg_transaction_cleaned!$O$2:$O$5743,A3181,pg_transaction_cleaned!$F$2:$F$5743,"CAPTURE")</f>
        <v>1</v>
      </c>
      <c r="L3181" s="7">
        <f>SUMIFS(pg_transaction_cleaned!$H$2:$H$5743,pg_transaction_cleaned!$O$2:$O$5743,A3181,pg_transaction_cleaned!$F$2:$F$5743,"CAPTURE")</f>
        <v>4998</v>
      </c>
      <c r="M3181" s="6">
        <f>COUNTIFS(pg_transaction_cleaned!$O$2:$O$5743,A3181,pg_transaction_cleaned!$F$2:$F$5743,"REFUND")</f>
        <v>0</v>
      </c>
      <c r="N3181" s="7">
        <f>SUMIFS(pg_transaction_cleaned!$H$2:$H$5743,pg_transaction_cleaned!$O$2:$O$5743,A3181,pg_transaction_cleaned!$F$2:$F$5743,"REFUND")</f>
        <v>0</v>
      </c>
      <c r="O3181" s="6" t="str">
        <f t="shared" si="249"/>
        <v>OK</v>
      </c>
      <c r="P3181" s="8">
        <f t="shared" si="250"/>
        <v>0</v>
      </c>
    </row>
    <row r="3182" spans="1:16" x14ac:dyDescent="0.3">
      <c r="A3182" s="6" t="s">
        <v>6342</v>
      </c>
      <c r="B3182" s="6" t="s">
        <v>11834</v>
      </c>
      <c r="C3182" s="6" t="s">
        <v>6343</v>
      </c>
      <c r="D3182" s="6" t="s">
        <v>61</v>
      </c>
      <c r="E3182" s="6" t="s">
        <v>27</v>
      </c>
      <c r="F3182" s="6" t="s">
        <v>11839</v>
      </c>
      <c r="G3182" s="6" t="s">
        <v>19</v>
      </c>
      <c r="H3182" s="10">
        <f t="shared" si="246"/>
        <v>46276</v>
      </c>
      <c r="I3182" s="7">
        <f t="shared" si="247"/>
        <v>1299</v>
      </c>
      <c r="J3182" s="6" t="str">
        <f t="shared" si="248"/>
        <v>Delhi</v>
      </c>
      <c r="K3182" s="6">
        <f>COUNTIFS(pg_transaction_cleaned!$O$2:$O$5743,A3182,pg_transaction_cleaned!$F$2:$F$5743,"CAPTURE")</f>
        <v>1</v>
      </c>
      <c r="L3182" s="7">
        <f>SUMIFS(pg_transaction_cleaned!$H$2:$H$5743,pg_transaction_cleaned!$O$2:$O$5743,A3182,pg_transaction_cleaned!$F$2:$F$5743,"CAPTURE")</f>
        <v>1299</v>
      </c>
      <c r="M3182" s="6">
        <f>COUNTIFS(pg_transaction_cleaned!$O$2:$O$5743,A3182,pg_transaction_cleaned!$F$2:$F$5743,"REFUND")</f>
        <v>0</v>
      </c>
      <c r="N3182" s="7">
        <f>SUMIFS(pg_transaction_cleaned!$H$2:$H$5743,pg_transaction_cleaned!$O$2:$O$5743,A3182,pg_transaction_cleaned!$F$2:$F$5743,"REFUND")</f>
        <v>0</v>
      </c>
      <c r="O3182" s="6" t="str">
        <f t="shared" si="249"/>
        <v>OK</v>
      </c>
      <c r="P3182" s="8">
        <f t="shared" si="250"/>
        <v>0</v>
      </c>
    </row>
    <row r="3183" spans="1:16" x14ac:dyDescent="0.3">
      <c r="A3183" s="6" t="s">
        <v>6344</v>
      </c>
      <c r="B3183" s="6" t="s">
        <v>11895</v>
      </c>
      <c r="C3183" s="6" t="s">
        <v>6345</v>
      </c>
      <c r="D3183" s="6" t="s">
        <v>48</v>
      </c>
      <c r="E3183" s="6" t="s">
        <v>27</v>
      </c>
      <c r="F3183" s="6" t="s">
        <v>11827</v>
      </c>
      <c r="G3183" s="6" t="s">
        <v>19</v>
      </c>
      <c r="H3183" s="10">
        <f t="shared" si="246"/>
        <v>46295</v>
      </c>
      <c r="I3183" s="7">
        <f t="shared" si="247"/>
        <v>299</v>
      </c>
      <c r="J3183" s="6" t="str">
        <f t="shared" si="248"/>
        <v>Jaipur</v>
      </c>
      <c r="K3183" s="6">
        <f>COUNTIFS(pg_transaction_cleaned!$O$2:$O$5743,A3183,pg_transaction_cleaned!$F$2:$F$5743,"CAPTURE")</f>
        <v>1</v>
      </c>
      <c r="L3183" s="7">
        <f>SUMIFS(pg_transaction_cleaned!$H$2:$H$5743,pg_transaction_cleaned!$O$2:$O$5743,A3183,pg_transaction_cleaned!$F$2:$F$5743,"CAPTURE")</f>
        <v>299</v>
      </c>
      <c r="M3183" s="6">
        <f>COUNTIFS(pg_transaction_cleaned!$O$2:$O$5743,A3183,pg_transaction_cleaned!$F$2:$F$5743,"REFUND")</f>
        <v>0</v>
      </c>
      <c r="N3183" s="7">
        <f>SUMIFS(pg_transaction_cleaned!$H$2:$H$5743,pg_transaction_cleaned!$O$2:$O$5743,A3183,pg_transaction_cleaned!$F$2:$F$5743,"REFUND")</f>
        <v>0</v>
      </c>
      <c r="O3183" s="6" t="str">
        <f t="shared" si="249"/>
        <v>OK</v>
      </c>
      <c r="P3183" s="8">
        <f t="shared" si="250"/>
        <v>0</v>
      </c>
    </row>
    <row r="3184" spans="1:16" x14ac:dyDescent="0.3">
      <c r="A3184" s="6" t="s">
        <v>6346</v>
      </c>
      <c r="B3184" s="6" t="s">
        <v>11998</v>
      </c>
      <c r="C3184" s="6" t="s">
        <v>6347</v>
      </c>
      <c r="D3184" s="6" t="s">
        <v>48</v>
      </c>
      <c r="E3184" s="6" t="s">
        <v>27</v>
      </c>
      <c r="F3184" s="6" t="s">
        <v>11916</v>
      </c>
      <c r="G3184" s="6" t="s">
        <v>19</v>
      </c>
      <c r="H3184" s="10">
        <f t="shared" si="246"/>
        <v>46293</v>
      </c>
      <c r="I3184" s="7">
        <f t="shared" si="247"/>
        <v>5498</v>
      </c>
      <c r="J3184" s="6" t="str">
        <f t="shared" si="248"/>
        <v>Jaipur</v>
      </c>
      <c r="K3184" s="6">
        <f>COUNTIFS(pg_transaction_cleaned!$O$2:$O$5743,A3184,pg_transaction_cleaned!$F$2:$F$5743,"CAPTURE")</f>
        <v>1</v>
      </c>
      <c r="L3184" s="7">
        <f>SUMIFS(pg_transaction_cleaned!$H$2:$H$5743,pg_transaction_cleaned!$O$2:$O$5743,A3184,pg_transaction_cleaned!$F$2:$F$5743,"CAPTURE")</f>
        <v>5498</v>
      </c>
      <c r="M3184" s="6">
        <f>COUNTIFS(pg_transaction_cleaned!$O$2:$O$5743,A3184,pg_transaction_cleaned!$F$2:$F$5743,"REFUND")</f>
        <v>0</v>
      </c>
      <c r="N3184" s="7">
        <f>SUMIFS(pg_transaction_cleaned!$H$2:$H$5743,pg_transaction_cleaned!$O$2:$O$5743,A3184,pg_transaction_cleaned!$F$2:$F$5743,"REFUND")</f>
        <v>0</v>
      </c>
      <c r="O3184" s="6" t="str">
        <f t="shared" si="249"/>
        <v>OK</v>
      </c>
      <c r="P3184" s="8">
        <f t="shared" si="250"/>
        <v>0</v>
      </c>
    </row>
    <row r="3185" spans="1:16" x14ac:dyDescent="0.3">
      <c r="A3185" s="6" t="s">
        <v>6348</v>
      </c>
      <c r="B3185" s="6" t="s">
        <v>11907</v>
      </c>
      <c r="C3185" s="6" t="s">
        <v>6349</v>
      </c>
      <c r="D3185" s="6" t="s">
        <v>51</v>
      </c>
      <c r="E3185" s="6" t="s">
        <v>27</v>
      </c>
      <c r="F3185" s="6" t="s">
        <v>11835</v>
      </c>
      <c r="G3185" s="6" t="s">
        <v>19</v>
      </c>
      <c r="H3185" s="10">
        <f t="shared" si="246"/>
        <v>46293</v>
      </c>
      <c r="I3185" s="7">
        <f t="shared" si="247"/>
        <v>499</v>
      </c>
      <c r="J3185" s="6" t="str">
        <f t="shared" si="248"/>
        <v>Chennai</v>
      </c>
      <c r="K3185" s="6">
        <f>COUNTIFS(pg_transaction_cleaned!$O$2:$O$5743,A3185,pg_transaction_cleaned!$F$2:$F$5743,"CAPTURE")</f>
        <v>1</v>
      </c>
      <c r="L3185" s="7">
        <f>SUMIFS(pg_transaction_cleaned!$H$2:$H$5743,pg_transaction_cleaned!$O$2:$O$5743,A3185,pg_transaction_cleaned!$F$2:$F$5743,"CAPTURE")</f>
        <v>499</v>
      </c>
      <c r="M3185" s="6">
        <f>COUNTIFS(pg_transaction_cleaned!$O$2:$O$5743,A3185,pg_transaction_cleaned!$F$2:$F$5743,"REFUND")</f>
        <v>0</v>
      </c>
      <c r="N3185" s="7">
        <f>SUMIFS(pg_transaction_cleaned!$H$2:$H$5743,pg_transaction_cleaned!$O$2:$O$5743,A3185,pg_transaction_cleaned!$F$2:$F$5743,"REFUND")</f>
        <v>0</v>
      </c>
      <c r="O3185" s="6" t="str">
        <f t="shared" si="249"/>
        <v>OK</v>
      </c>
      <c r="P3185" s="8">
        <f t="shared" si="250"/>
        <v>0</v>
      </c>
    </row>
    <row r="3186" spans="1:16" x14ac:dyDescent="0.3">
      <c r="A3186" s="6" t="s">
        <v>6350</v>
      </c>
      <c r="B3186" s="6" t="s">
        <v>11891</v>
      </c>
      <c r="C3186" s="6" t="s">
        <v>6351</v>
      </c>
      <c r="D3186" s="6" t="s">
        <v>61</v>
      </c>
      <c r="E3186" s="6" t="s">
        <v>18</v>
      </c>
      <c r="F3186" s="6" t="s">
        <v>12223</v>
      </c>
      <c r="G3186" s="6" t="s">
        <v>19</v>
      </c>
      <c r="H3186" s="10">
        <f t="shared" si="246"/>
        <v>46278</v>
      </c>
      <c r="I3186" s="7">
        <f t="shared" si="247"/>
        <v>6798</v>
      </c>
      <c r="J3186" s="6" t="str">
        <f t="shared" si="248"/>
        <v>Delhi</v>
      </c>
      <c r="K3186" s="6">
        <f>COUNTIFS(pg_transaction_cleaned!$O$2:$O$5743,A3186,pg_transaction_cleaned!$F$2:$F$5743,"CAPTURE")</f>
        <v>1</v>
      </c>
      <c r="L3186" s="7">
        <f>SUMIFS(pg_transaction_cleaned!$H$2:$H$5743,pg_transaction_cleaned!$O$2:$O$5743,A3186,pg_transaction_cleaned!$F$2:$F$5743,"CAPTURE")</f>
        <v>6798</v>
      </c>
      <c r="M3186" s="6">
        <f>COUNTIFS(pg_transaction_cleaned!$O$2:$O$5743,A3186,pg_transaction_cleaned!$F$2:$F$5743,"REFUND")</f>
        <v>0</v>
      </c>
      <c r="N3186" s="7">
        <f>SUMIFS(pg_transaction_cleaned!$H$2:$H$5743,pg_transaction_cleaned!$O$2:$O$5743,A3186,pg_transaction_cleaned!$F$2:$F$5743,"REFUND")</f>
        <v>0</v>
      </c>
      <c r="O3186" s="6" t="str">
        <f t="shared" si="249"/>
        <v>OK</v>
      </c>
      <c r="P3186" s="8">
        <f t="shared" si="250"/>
        <v>0</v>
      </c>
    </row>
    <row r="3187" spans="1:16" x14ac:dyDescent="0.3">
      <c r="A3187" s="6" t="s">
        <v>6352</v>
      </c>
      <c r="B3187" s="6" t="s">
        <v>11985</v>
      </c>
      <c r="C3187" s="6" t="s">
        <v>6353</v>
      </c>
      <c r="D3187" s="6" t="s">
        <v>61</v>
      </c>
      <c r="E3187" s="6" t="s">
        <v>27</v>
      </c>
      <c r="F3187" s="6" t="s">
        <v>11953</v>
      </c>
      <c r="G3187" s="6" t="s">
        <v>19</v>
      </c>
      <c r="H3187" s="10">
        <f t="shared" si="246"/>
        <v>46273</v>
      </c>
      <c r="I3187" s="7">
        <f t="shared" si="247"/>
        <v>3598</v>
      </c>
      <c r="J3187" s="6" t="str">
        <f t="shared" si="248"/>
        <v>Delhi</v>
      </c>
      <c r="K3187" s="6">
        <f>COUNTIFS(pg_transaction_cleaned!$O$2:$O$5743,A3187,pg_transaction_cleaned!$F$2:$F$5743,"CAPTURE")</f>
        <v>1</v>
      </c>
      <c r="L3187" s="7">
        <f>SUMIFS(pg_transaction_cleaned!$H$2:$H$5743,pg_transaction_cleaned!$O$2:$O$5743,A3187,pg_transaction_cleaned!$F$2:$F$5743,"CAPTURE")</f>
        <v>3598</v>
      </c>
      <c r="M3187" s="6">
        <f>COUNTIFS(pg_transaction_cleaned!$O$2:$O$5743,A3187,pg_transaction_cleaned!$F$2:$F$5743,"REFUND")</f>
        <v>0</v>
      </c>
      <c r="N3187" s="7">
        <f>SUMIFS(pg_transaction_cleaned!$H$2:$H$5743,pg_transaction_cleaned!$O$2:$O$5743,A3187,pg_transaction_cleaned!$F$2:$F$5743,"REFUND")</f>
        <v>0</v>
      </c>
      <c r="O3187" s="6" t="str">
        <f t="shared" si="249"/>
        <v>OK</v>
      </c>
      <c r="P3187" s="8">
        <f t="shared" si="250"/>
        <v>0</v>
      </c>
    </row>
    <row r="3188" spans="1:16" x14ac:dyDescent="0.3">
      <c r="A3188" s="6" t="s">
        <v>6354</v>
      </c>
      <c r="B3188" s="6" t="s">
        <v>11888</v>
      </c>
      <c r="C3188" s="6" t="s">
        <v>6355</v>
      </c>
      <c r="D3188" s="6" t="s">
        <v>34</v>
      </c>
      <c r="E3188" s="6" t="s">
        <v>18</v>
      </c>
      <c r="F3188" s="6" t="s">
        <v>11843</v>
      </c>
      <c r="G3188" s="6" t="s">
        <v>19</v>
      </c>
      <c r="H3188" s="10">
        <f t="shared" si="246"/>
        <v>46269</v>
      </c>
      <c r="I3188" s="7">
        <f t="shared" si="247"/>
        <v>349</v>
      </c>
      <c r="J3188" s="6" t="str">
        <f t="shared" si="248"/>
        <v>Ahmedabad</v>
      </c>
      <c r="K3188" s="6">
        <f>COUNTIFS(pg_transaction_cleaned!$O$2:$O$5743,A3188,pg_transaction_cleaned!$F$2:$F$5743,"CAPTURE")</f>
        <v>1</v>
      </c>
      <c r="L3188" s="7">
        <f>SUMIFS(pg_transaction_cleaned!$H$2:$H$5743,pg_transaction_cleaned!$O$2:$O$5743,A3188,pg_transaction_cleaned!$F$2:$F$5743,"CAPTURE")</f>
        <v>349</v>
      </c>
      <c r="M3188" s="6">
        <f>COUNTIFS(pg_transaction_cleaned!$O$2:$O$5743,A3188,pg_transaction_cleaned!$F$2:$F$5743,"REFUND")</f>
        <v>0</v>
      </c>
      <c r="N3188" s="7">
        <f>SUMIFS(pg_transaction_cleaned!$H$2:$H$5743,pg_transaction_cleaned!$O$2:$O$5743,A3188,pg_transaction_cleaned!$F$2:$F$5743,"REFUND")</f>
        <v>0</v>
      </c>
      <c r="O3188" s="6" t="str">
        <f t="shared" si="249"/>
        <v>OK</v>
      </c>
      <c r="P3188" s="8">
        <f t="shared" si="250"/>
        <v>0</v>
      </c>
    </row>
    <row r="3189" spans="1:16" x14ac:dyDescent="0.3">
      <c r="A3189" s="6" t="s">
        <v>6356</v>
      </c>
      <c r="B3189" s="6" t="s">
        <v>11999</v>
      </c>
      <c r="C3189" s="6" t="s">
        <v>6357</v>
      </c>
      <c r="D3189" s="6" t="s">
        <v>26</v>
      </c>
      <c r="E3189" s="6" t="s">
        <v>54</v>
      </c>
      <c r="F3189" s="6" t="s">
        <v>11869</v>
      </c>
      <c r="G3189" s="6" t="s">
        <v>19</v>
      </c>
      <c r="H3189" s="10">
        <f t="shared" si="246"/>
        <v>46282</v>
      </c>
      <c r="I3189" s="7">
        <f t="shared" si="247"/>
        <v>599</v>
      </c>
      <c r="J3189" s="6" t="str">
        <f t="shared" si="248"/>
        <v>Kolkata</v>
      </c>
      <c r="K3189" s="6">
        <f>COUNTIFS(pg_transaction_cleaned!$O$2:$O$5743,A3189,pg_transaction_cleaned!$F$2:$F$5743,"CAPTURE")</f>
        <v>1</v>
      </c>
      <c r="L3189" s="7">
        <f>SUMIFS(pg_transaction_cleaned!$H$2:$H$5743,pg_transaction_cleaned!$O$2:$O$5743,A3189,pg_transaction_cleaned!$F$2:$F$5743,"CAPTURE")</f>
        <v>599</v>
      </c>
      <c r="M3189" s="6">
        <f>COUNTIFS(pg_transaction_cleaned!$O$2:$O$5743,A3189,pg_transaction_cleaned!$F$2:$F$5743,"REFUND")</f>
        <v>0</v>
      </c>
      <c r="N3189" s="7">
        <f>SUMIFS(pg_transaction_cleaned!$H$2:$H$5743,pg_transaction_cleaned!$O$2:$O$5743,A3189,pg_transaction_cleaned!$F$2:$F$5743,"REFUND")</f>
        <v>0</v>
      </c>
      <c r="O3189" s="6" t="str">
        <f t="shared" si="249"/>
        <v>OK</v>
      </c>
      <c r="P3189" s="8">
        <f t="shared" si="250"/>
        <v>0</v>
      </c>
    </row>
    <row r="3190" spans="1:16" x14ac:dyDescent="0.3">
      <c r="A3190" s="6" t="s">
        <v>6358</v>
      </c>
      <c r="B3190" s="6" t="s">
        <v>11905</v>
      </c>
      <c r="C3190" s="6" t="s">
        <v>6359</v>
      </c>
      <c r="D3190" s="6" t="s">
        <v>34</v>
      </c>
      <c r="E3190" s="6" t="s">
        <v>54</v>
      </c>
      <c r="F3190" s="6" t="s">
        <v>11847</v>
      </c>
      <c r="G3190" s="6" t="s">
        <v>115</v>
      </c>
      <c r="H3190" s="10">
        <f t="shared" si="246"/>
        <v>46291</v>
      </c>
      <c r="I3190" s="7">
        <f t="shared" si="247"/>
        <v>5797</v>
      </c>
      <c r="J3190" s="6" t="str">
        <f t="shared" si="248"/>
        <v>Ahmedabad</v>
      </c>
      <c r="K3190" s="6">
        <f>COUNTIFS(pg_transaction_cleaned!$O$2:$O$5743,A3190,pg_transaction_cleaned!$F$2:$F$5743,"CAPTURE")</f>
        <v>0</v>
      </c>
      <c r="L3190" s="7">
        <f>SUMIFS(pg_transaction_cleaned!$H$2:$H$5743,pg_transaction_cleaned!$O$2:$O$5743,A3190,pg_transaction_cleaned!$F$2:$F$5743,"CAPTURE")</f>
        <v>0</v>
      </c>
      <c r="M3190" s="6">
        <f>COUNTIFS(pg_transaction_cleaned!$O$2:$O$5743,A3190,pg_transaction_cleaned!$F$2:$F$5743,"REFUND")</f>
        <v>0</v>
      </c>
      <c r="N3190" s="7">
        <f>SUMIFS(pg_transaction_cleaned!$H$2:$H$5743,pg_transaction_cleaned!$O$2:$O$5743,A3190,pg_transaction_cleaned!$F$2:$F$5743,"REFUND")</f>
        <v>0</v>
      </c>
      <c r="O3190" s="6" t="str">
        <f t="shared" si="249"/>
        <v>OK</v>
      </c>
      <c r="P3190" s="8">
        <f t="shared" si="250"/>
        <v>0</v>
      </c>
    </row>
    <row r="3191" spans="1:16" x14ac:dyDescent="0.3">
      <c r="A3191" s="6" t="s">
        <v>6360</v>
      </c>
      <c r="B3191" s="6" t="s">
        <v>11907</v>
      </c>
      <c r="C3191" s="6" t="s">
        <v>6361</v>
      </c>
      <c r="D3191" s="6" t="s">
        <v>23</v>
      </c>
      <c r="E3191" s="6" t="s">
        <v>18</v>
      </c>
      <c r="F3191" s="6" t="s">
        <v>11861</v>
      </c>
      <c r="G3191" s="6" t="s">
        <v>19</v>
      </c>
      <c r="H3191" s="10">
        <f t="shared" si="246"/>
        <v>46293</v>
      </c>
      <c r="I3191" s="7">
        <f t="shared" si="247"/>
        <v>7999</v>
      </c>
      <c r="J3191" s="6" t="str">
        <f t="shared" si="248"/>
        <v>Bengaluru</v>
      </c>
      <c r="K3191" s="6">
        <f>COUNTIFS(pg_transaction_cleaned!$O$2:$O$5743,A3191,pg_transaction_cleaned!$F$2:$F$5743,"CAPTURE")</f>
        <v>1</v>
      </c>
      <c r="L3191" s="7">
        <f>SUMIFS(pg_transaction_cleaned!$H$2:$H$5743,pg_transaction_cleaned!$O$2:$O$5743,A3191,pg_transaction_cleaned!$F$2:$F$5743,"CAPTURE")</f>
        <v>7999</v>
      </c>
      <c r="M3191" s="6">
        <f>COUNTIFS(pg_transaction_cleaned!$O$2:$O$5743,A3191,pg_transaction_cleaned!$F$2:$F$5743,"REFUND")</f>
        <v>0</v>
      </c>
      <c r="N3191" s="7">
        <f>SUMIFS(pg_transaction_cleaned!$H$2:$H$5743,pg_transaction_cleaned!$O$2:$O$5743,A3191,pg_transaction_cleaned!$F$2:$F$5743,"REFUND")</f>
        <v>0</v>
      </c>
      <c r="O3191" s="6" t="str">
        <f t="shared" si="249"/>
        <v>OK</v>
      </c>
      <c r="P3191" s="8">
        <f t="shared" si="250"/>
        <v>0</v>
      </c>
    </row>
    <row r="3192" spans="1:16" x14ac:dyDescent="0.3">
      <c r="A3192" s="6" t="s">
        <v>6362</v>
      </c>
      <c r="B3192" s="6" t="s">
        <v>11915</v>
      </c>
      <c r="C3192" s="6" t="s">
        <v>6363</v>
      </c>
      <c r="D3192" s="6" t="s">
        <v>42</v>
      </c>
      <c r="E3192" s="6" t="s">
        <v>54</v>
      </c>
      <c r="F3192" s="6" t="s">
        <v>11837</v>
      </c>
      <c r="G3192" s="6" t="s">
        <v>19</v>
      </c>
      <c r="H3192" s="10">
        <f t="shared" si="246"/>
        <v>46285</v>
      </c>
      <c r="I3192" s="7">
        <f t="shared" si="247"/>
        <v>999</v>
      </c>
      <c r="J3192" s="6" t="str">
        <f t="shared" si="248"/>
        <v>Hyderabad</v>
      </c>
      <c r="K3192" s="6">
        <f>COUNTIFS(pg_transaction_cleaned!$O$2:$O$5743,A3192,pg_transaction_cleaned!$F$2:$F$5743,"CAPTURE")</f>
        <v>1</v>
      </c>
      <c r="L3192" s="7">
        <f>SUMIFS(pg_transaction_cleaned!$H$2:$H$5743,pg_transaction_cleaned!$O$2:$O$5743,A3192,pg_transaction_cleaned!$F$2:$F$5743,"CAPTURE")</f>
        <v>999</v>
      </c>
      <c r="M3192" s="6">
        <f>COUNTIFS(pg_transaction_cleaned!$O$2:$O$5743,A3192,pg_transaction_cleaned!$F$2:$F$5743,"REFUND")</f>
        <v>0</v>
      </c>
      <c r="N3192" s="7">
        <f>SUMIFS(pg_transaction_cleaned!$H$2:$H$5743,pg_transaction_cleaned!$O$2:$O$5743,A3192,pg_transaction_cleaned!$F$2:$F$5743,"REFUND")</f>
        <v>0</v>
      </c>
      <c r="O3192" s="6" t="str">
        <f t="shared" si="249"/>
        <v>OK</v>
      </c>
      <c r="P3192" s="8">
        <f t="shared" si="250"/>
        <v>0</v>
      </c>
    </row>
    <row r="3193" spans="1:16" x14ac:dyDescent="0.3">
      <c r="A3193" s="6" t="s">
        <v>6364</v>
      </c>
      <c r="B3193" s="6" t="s">
        <v>11868</v>
      </c>
      <c r="C3193" s="6" t="s">
        <v>6365</v>
      </c>
      <c r="D3193" s="6" t="s">
        <v>34</v>
      </c>
      <c r="E3193" s="6" t="s">
        <v>27</v>
      </c>
      <c r="F3193" s="6" t="s">
        <v>11835</v>
      </c>
      <c r="G3193" s="6" t="s">
        <v>19</v>
      </c>
      <c r="H3193" s="10">
        <f t="shared" si="246"/>
        <v>46288</v>
      </c>
      <c r="I3193" s="7">
        <f t="shared" si="247"/>
        <v>499</v>
      </c>
      <c r="J3193" s="6" t="str">
        <f t="shared" si="248"/>
        <v>Ahmedabad</v>
      </c>
      <c r="K3193" s="6">
        <f>COUNTIFS(pg_transaction_cleaned!$O$2:$O$5743,A3193,pg_transaction_cleaned!$F$2:$F$5743,"CAPTURE")</f>
        <v>1</v>
      </c>
      <c r="L3193" s="7">
        <f>SUMIFS(pg_transaction_cleaned!$H$2:$H$5743,pg_transaction_cleaned!$O$2:$O$5743,A3193,pg_transaction_cleaned!$F$2:$F$5743,"CAPTURE")</f>
        <v>499</v>
      </c>
      <c r="M3193" s="6">
        <f>COUNTIFS(pg_transaction_cleaned!$O$2:$O$5743,A3193,pg_transaction_cleaned!$F$2:$F$5743,"REFUND")</f>
        <v>0</v>
      </c>
      <c r="N3193" s="7">
        <f>SUMIFS(pg_transaction_cleaned!$H$2:$H$5743,pg_transaction_cleaned!$O$2:$O$5743,A3193,pg_transaction_cleaned!$F$2:$F$5743,"REFUND")</f>
        <v>0</v>
      </c>
      <c r="O3193" s="6" t="str">
        <f t="shared" si="249"/>
        <v>OK</v>
      </c>
      <c r="P3193" s="8">
        <f t="shared" si="250"/>
        <v>0</v>
      </c>
    </row>
    <row r="3194" spans="1:16" x14ac:dyDescent="0.3">
      <c r="A3194" s="6" t="s">
        <v>6366</v>
      </c>
      <c r="B3194" s="6" t="s">
        <v>11972</v>
      </c>
      <c r="C3194" s="6" t="s">
        <v>6367</v>
      </c>
      <c r="D3194" s="6" t="s">
        <v>42</v>
      </c>
      <c r="E3194" s="6" t="s">
        <v>18</v>
      </c>
      <c r="F3194" s="6" t="s">
        <v>11835</v>
      </c>
      <c r="G3194" s="6" t="s">
        <v>19</v>
      </c>
      <c r="H3194" s="10">
        <f t="shared" si="246"/>
        <v>46269</v>
      </c>
      <c r="I3194" s="7">
        <f t="shared" si="247"/>
        <v>499</v>
      </c>
      <c r="J3194" s="6" t="str">
        <f t="shared" si="248"/>
        <v>Hyderabad</v>
      </c>
      <c r="K3194" s="6">
        <f>COUNTIFS(pg_transaction_cleaned!$O$2:$O$5743,A3194,pg_transaction_cleaned!$F$2:$F$5743,"CAPTURE")</f>
        <v>1</v>
      </c>
      <c r="L3194" s="7">
        <f>SUMIFS(pg_transaction_cleaned!$H$2:$H$5743,pg_transaction_cleaned!$O$2:$O$5743,A3194,pg_transaction_cleaned!$F$2:$F$5743,"CAPTURE")</f>
        <v>499</v>
      </c>
      <c r="M3194" s="6">
        <f>COUNTIFS(pg_transaction_cleaned!$O$2:$O$5743,A3194,pg_transaction_cleaned!$F$2:$F$5743,"REFUND")</f>
        <v>0</v>
      </c>
      <c r="N3194" s="7">
        <f>SUMIFS(pg_transaction_cleaned!$H$2:$H$5743,pg_transaction_cleaned!$O$2:$O$5743,A3194,pg_transaction_cleaned!$F$2:$F$5743,"REFUND")</f>
        <v>0</v>
      </c>
      <c r="O3194" s="6" t="str">
        <f t="shared" si="249"/>
        <v>OK</v>
      </c>
      <c r="P3194" s="8">
        <f t="shared" si="250"/>
        <v>0</v>
      </c>
    </row>
    <row r="3195" spans="1:16" x14ac:dyDescent="0.3">
      <c r="A3195" s="6" t="s">
        <v>6368</v>
      </c>
      <c r="B3195" s="6" t="s">
        <v>11852</v>
      </c>
      <c r="C3195" s="6" t="s">
        <v>6369</v>
      </c>
      <c r="D3195" s="6" t="s">
        <v>42</v>
      </c>
      <c r="E3195" s="6" t="s">
        <v>18</v>
      </c>
      <c r="F3195" s="6" t="s">
        <v>11853</v>
      </c>
      <c r="G3195" s="6" t="s">
        <v>19</v>
      </c>
      <c r="H3195" s="10">
        <f t="shared" si="246"/>
        <v>46273</v>
      </c>
      <c r="I3195" s="7">
        <f t="shared" si="247"/>
        <v>1799</v>
      </c>
      <c r="J3195" s="6" t="str">
        <f t="shared" si="248"/>
        <v>Hyderabad</v>
      </c>
      <c r="K3195" s="6">
        <f>COUNTIFS(pg_transaction_cleaned!$O$2:$O$5743,A3195,pg_transaction_cleaned!$F$2:$F$5743,"CAPTURE")</f>
        <v>1</v>
      </c>
      <c r="L3195" s="7">
        <f>SUMIFS(pg_transaction_cleaned!$H$2:$H$5743,pg_transaction_cleaned!$O$2:$O$5743,A3195,pg_transaction_cleaned!$F$2:$F$5743,"CAPTURE")</f>
        <v>1799</v>
      </c>
      <c r="M3195" s="6">
        <f>COUNTIFS(pg_transaction_cleaned!$O$2:$O$5743,A3195,pg_transaction_cleaned!$F$2:$F$5743,"REFUND")</f>
        <v>0</v>
      </c>
      <c r="N3195" s="7">
        <f>SUMIFS(pg_transaction_cleaned!$H$2:$H$5743,pg_transaction_cleaned!$O$2:$O$5743,A3195,pg_transaction_cleaned!$F$2:$F$5743,"REFUND")</f>
        <v>0</v>
      </c>
      <c r="O3195" s="6" t="str">
        <f t="shared" si="249"/>
        <v>OK</v>
      </c>
      <c r="P3195" s="8">
        <f t="shared" si="250"/>
        <v>0</v>
      </c>
    </row>
    <row r="3196" spans="1:16" x14ac:dyDescent="0.3">
      <c r="A3196" s="6" t="s">
        <v>6370</v>
      </c>
      <c r="B3196" s="6" t="s">
        <v>11926</v>
      </c>
      <c r="C3196" s="6" t="s">
        <v>6371</v>
      </c>
      <c r="D3196" s="6" t="s">
        <v>42</v>
      </c>
      <c r="E3196" s="6" t="s">
        <v>18</v>
      </c>
      <c r="F3196" s="6" t="s">
        <v>11843</v>
      </c>
      <c r="G3196" s="6" t="s">
        <v>19</v>
      </c>
      <c r="H3196" s="10">
        <f t="shared" si="246"/>
        <v>46270</v>
      </c>
      <c r="I3196" s="7">
        <f t="shared" si="247"/>
        <v>349</v>
      </c>
      <c r="J3196" s="6" t="str">
        <f t="shared" si="248"/>
        <v>Hyderabad</v>
      </c>
      <c r="K3196" s="6">
        <f>COUNTIFS(pg_transaction_cleaned!$O$2:$O$5743,A3196,pg_transaction_cleaned!$F$2:$F$5743,"CAPTURE")</f>
        <v>1</v>
      </c>
      <c r="L3196" s="7">
        <f>SUMIFS(pg_transaction_cleaned!$H$2:$H$5743,pg_transaction_cleaned!$O$2:$O$5743,A3196,pg_transaction_cleaned!$F$2:$F$5743,"CAPTURE")</f>
        <v>349</v>
      </c>
      <c r="M3196" s="6">
        <f>COUNTIFS(pg_transaction_cleaned!$O$2:$O$5743,A3196,pg_transaction_cleaned!$F$2:$F$5743,"REFUND")</f>
        <v>0</v>
      </c>
      <c r="N3196" s="7">
        <f>SUMIFS(pg_transaction_cleaned!$H$2:$H$5743,pg_transaction_cleaned!$O$2:$O$5743,A3196,pg_transaction_cleaned!$F$2:$F$5743,"REFUND")</f>
        <v>0</v>
      </c>
      <c r="O3196" s="6" t="str">
        <f t="shared" si="249"/>
        <v>OK</v>
      </c>
      <c r="P3196" s="8">
        <f t="shared" si="250"/>
        <v>0</v>
      </c>
    </row>
    <row r="3197" spans="1:16" x14ac:dyDescent="0.3">
      <c r="A3197" s="6" t="s">
        <v>6372</v>
      </c>
      <c r="B3197" s="6" t="s">
        <v>11976</v>
      </c>
      <c r="C3197" s="6" t="s">
        <v>6373</v>
      </c>
      <c r="D3197" s="6" t="s">
        <v>48</v>
      </c>
      <c r="E3197" s="6" t="s">
        <v>27</v>
      </c>
      <c r="F3197" s="6" t="s">
        <v>12197</v>
      </c>
      <c r="G3197" s="6" t="s">
        <v>115</v>
      </c>
      <c r="H3197" s="10">
        <f t="shared" si="246"/>
        <v>46284</v>
      </c>
      <c r="I3197" s="7">
        <f t="shared" si="247"/>
        <v>9897</v>
      </c>
      <c r="J3197" s="6" t="str">
        <f t="shared" si="248"/>
        <v>Jaipur</v>
      </c>
      <c r="K3197" s="6">
        <f>COUNTIFS(pg_transaction_cleaned!$O$2:$O$5743,A3197,pg_transaction_cleaned!$F$2:$F$5743,"CAPTURE")</f>
        <v>0</v>
      </c>
      <c r="L3197" s="7">
        <f>SUMIFS(pg_transaction_cleaned!$H$2:$H$5743,pg_transaction_cleaned!$O$2:$O$5743,A3197,pg_transaction_cleaned!$F$2:$F$5743,"CAPTURE")</f>
        <v>0</v>
      </c>
      <c r="M3197" s="6">
        <f>COUNTIFS(pg_transaction_cleaned!$O$2:$O$5743,A3197,pg_transaction_cleaned!$F$2:$F$5743,"REFUND")</f>
        <v>0</v>
      </c>
      <c r="N3197" s="7">
        <f>SUMIFS(pg_transaction_cleaned!$H$2:$H$5743,pg_transaction_cleaned!$O$2:$O$5743,A3197,pg_transaction_cleaned!$F$2:$F$5743,"REFUND")</f>
        <v>0</v>
      </c>
      <c r="O3197" s="6" t="str">
        <f t="shared" si="249"/>
        <v>OK</v>
      </c>
      <c r="P3197" s="8">
        <f t="shared" si="250"/>
        <v>0</v>
      </c>
    </row>
    <row r="3198" spans="1:16" x14ac:dyDescent="0.3">
      <c r="A3198" s="6" t="s">
        <v>6374</v>
      </c>
      <c r="B3198" s="6" t="s">
        <v>11923</v>
      </c>
      <c r="C3198" s="6" t="s">
        <v>6375</v>
      </c>
      <c r="D3198" s="6" t="s">
        <v>75</v>
      </c>
      <c r="E3198" s="6" t="s">
        <v>18</v>
      </c>
      <c r="F3198" s="6" t="s">
        <v>11869</v>
      </c>
      <c r="G3198" s="6" t="s">
        <v>66</v>
      </c>
      <c r="H3198" s="10">
        <f t="shared" si="246"/>
        <v>46292</v>
      </c>
      <c r="I3198" s="7">
        <f t="shared" si="247"/>
        <v>599</v>
      </c>
      <c r="J3198" s="6" t="str">
        <f t="shared" si="248"/>
        <v>Mumbai</v>
      </c>
      <c r="K3198" s="6">
        <f>COUNTIFS(pg_transaction_cleaned!$O$2:$O$5743,A3198,pg_transaction_cleaned!$F$2:$F$5743,"CAPTURE")</f>
        <v>1</v>
      </c>
      <c r="L3198" s="7">
        <f>SUMIFS(pg_transaction_cleaned!$H$2:$H$5743,pg_transaction_cleaned!$O$2:$O$5743,A3198,pg_transaction_cleaned!$F$2:$F$5743,"CAPTURE")</f>
        <v>599</v>
      </c>
      <c r="M3198" s="6">
        <f>COUNTIFS(pg_transaction_cleaned!$O$2:$O$5743,A3198,pg_transaction_cleaned!$F$2:$F$5743,"REFUND")</f>
        <v>1</v>
      </c>
      <c r="N3198" s="7">
        <f>SUMIFS(pg_transaction_cleaned!$H$2:$H$5743,pg_transaction_cleaned!$O$2:$O$5743,A3198,pg_transaction_cleaned!$F$2:$F$5743,"REFUND")</f>
        <v>599</v>
      </c>
      <c r="O3198" s="6" t="str">
        <f t="shared" si="249"/>
        <v>OK</v>
      </c>
      <c r="P3198" s="8">
        <f t="shared" si="250"/>
        <v>0</v>
      </c>
    </row>
    <row r="3199" spans="1:16" x14ac:dyDescent="0.3">
      <c r="A3199" s="6" t="s">
        <v>6376</v>
      </c>
      <c r="B3199" s="6" t="s">
        <v>11908</v>
      </c>
      <c r="C3199" s="6" t="s">
        <v>6377</v>
      </c>
      <c r="D3199" s="6" t="s">
        <v>75</v>
      </c>
      <c r="E3199" s="6" t="s">
        <v>27</v>
      </c>
      <c r="F3199" s="6" t="s">
        <v>11986</v>
      </c>
      <c r="G3199" s="6" t="s">
        <v>19</v>
      </c>
      <c r="H3199" s="10">
        <f t="shared" si="246"/>
        <v>46275</v>
      </c>
      <c r="I3199" s="7">
        <f t="shared" si="247"/>
        <v>9798</v>
      </c>
      <c r="J3199" s="6" t="str">
        <f t="shared" si="248"/>
        <v>Mumbai</v>
      </c>
      <c r="K3199" s="6">
        <f>COUNTIFS(pg_transaction_cleaned!$O$2:$O$5743,A3199,pg_transaction_cleaned!$F$2:$F$5743,"CAPTURE")</f>
        <v>1</v>
      </c>
      <c r="L3199" s="7">
        <f>SUMIFS(pg_transaction_cleaned!$H$2:$H$5743,pg_transaction_cleaned!$O$2:$O$5743,A3199,pg_transaction_cleaned!$F$2:$F$5743,"CAPTURE")</f>
        <v>9798</v>
      </c>
      <c r="M3199" s="6">
        <f>COUNTIFS(pg_transaction_cleaned!$O$2:$O$5743,A3199,pg_transaction_cleaned!$F$2:$F$5743,"REFUND")</f>
        <v>0</v>
      </c>
      <c r="N3199" s="7">
        <f>SUMIFS(pg_transaction_cleaned!$H$2:$H$5743,pg_transaction_cleaned!$O$2:$O$5743,A3199,pg_transaction_cleaned!$F$2:$F$5743,"REFUND")</f>
        <v>0</v>
      </c>
      <c r="O3199" s="6" t="str">
        <f t="shared" si="249"/>
        <v>OK</v>
      </c>
      <c r="P3199" s="8">
        <f t="shared" si="250"/>
        <v>0</v>
      </c>
    </row>
    <row r="3200" spans="1:16" x14ac:dyDescent="0.3">
      <c r="A3200" s="6" t="s">
        <v>6378</v>
      </c>
      <c r="B3200" s="6" t="s">
        <v>11981</v>
      </c>
      <c r="C3200" s="6" t="s">
        <v>6379</v>
      </c>
      <c r="D3200" s="6"/>
      <c r="E3200" s="6" t="s">
        <v>43</v>
      </c>
      <c r="F3200" s="6" t="s">
        <v>11983</v>
      </c>
      <c r="G3200" s="6" t="s">
        <v>19</v>
      </c>
      <c r="H3200" s="10">
        <f t="shared" si="246"/>
        <v>46274</v>
      </c>
      <c r="I3200" s="7">
        <f t="shared" si="247"/>
        <v>5298</v>
      </c>
      <c r="J3200" s="6" t="str">
        <f t="shared" si="248"/>
        <v>Unknown</v>
      </c>
      <c r="K3200" s="6">
        <f>COUNTIFS(pg_transaction_cleaned!$O$2:$O$5743,A3200,pg_transaction_cleaned!$F$2:$F$5743,"CAPTURE")</f>
        <v>1</v>
      </c>
      <c r="L3200" s="7">
        <f>SUMIFS(pg_transaction_cleaned!$H$2:$H$5743,pg_transaction_cleaned!$O$2:$O$5743,A3200,pg_transaction_cleaned!$F$2:$F$5743,"CAPTURE")</f>
        <v>5298</v>
      </c>
      <c r="M3200" s="6">
        <f>COUNTIFS(pg_transaction_cleaned!$O$2:$O$5743,A3200,pg_transaction_cleaned!$F$2:$F$5743,"REFUND")</f>
        <v>0</v>
      </c>
      <c r="N3200" s="7">
        <f>SUMIFS(pg_transaction_cleaned!$H$2:$H$5743,pg_transaction_cleaned!$O$2:$O$5743,A3200,pg_transaction_cleaned!$F$2:$F$5743,"REFUND")</f>
        <v>0</v>
      </c>
      <c r="O3200" s="6" t="str">
        <f t="shared" si="249"/>
        <v>OK</v>
      </c>
      <c r="P3200" s="8">
        <f t="shared" si="250"/>
        <v>0</v>
      </c>
    </row>
    <row r="3201" spans="1:16" x14ac:dyDescent="0.3">
      <c r="A3201" s="6" t="s">
        <v>6380</v>
      </c>
      <c r="B3201" s="6" t="s">
        <v>11842</v>
      </c>
      <c r="C3201" s="6" t="s">
        <v>6381</v>
      </c>
      <c r="D3201" s="6" t="s">
        <v>23</v>
      </c>
      <c r="E3201" s="6" t="s">
        <v>27</v>
      </c>
      <c r="F3201" s="6" t="s">
        <v>11872</v>
      </c>
      <c r="G3201" s="6" t="s">
        <v>19</v>
      </c>
      <c r="H3201" s="10">
        <f t="shared" si="246"/>
        <v>46290</v>
      </c>
      <c r="I3201" s="7">
        <f t="shared" si="247"/>
        <v>3998</v>
      </c>
      <c r="J3201" s="6" t="str">
        <f t="shared" si="248"/>
        <v>Bengaluru</v>
      </c>
      <c r="K3201" s="6">
        <f>COUNTIFS(pg_transaction_cleaned!$O$2:$O$5743,A3201,pg_transaction_cleaned!$F$2:$F$5743,"CAPTURE")</f>
        <v>1</v>
      </c>
      <c r="L3201" s="7">
        <f>SUMIFS(pg_transaction_cleaned!$H$2:$H$5743,pg_transaction_cleaned!$O$2:$O$5743,A3201,pg_transaction_cleaned!$F$2:$F$5743,"CAPTURE")</f>
        <v>3998</v>
      </c>
      <c r="M3201" s="6">
        <f>COUNTIFS(pg_transaction_cleaned!$O$2:$O$5743,A3201,pg_transaction_cleaned!$F$2:$F$5743,"REFUND")</f>
        <v>0</v>
      </c>
      <c r="N3201" s="7">
        <f>SUMIFS(pg_transaction_cleaned!$H$2:$H$5743,pg_transaction_cleaned!$O$2:$O$5743,A3201,pg_transaction_cleaned!$F$2:$F$5743,"REFUND")</f>
        <v>0</v>
      </c>
      <c r="O3201" s="6" t="str">
        <f t="shared" si="249"/>
        <v>OK</v>
      </c>
      <c r="P3201" s="8">
        <f t="shared" si="250"/>
        <v>0</v>
      </c>
    </row>
    <row r="3202" spans="1:16" x14ac:dyDescent="0.3">
      <c r="A3202" s="6" t="s">
        <v>6382</v>
      </c>
      <c r="B3202" s="6" t="s">
        <v>11873</v>
      </c>
      <c r="C3202" s="6" t="s">
        <v>6383</v>
      </c>
      <c r="D3202" s="6" t="s">
        <v>26</v>
      </c>
      <c r="E3202" s="6" t="s">
        <v>54</v>
      </c>
      <c r="F3202" s="6" t="s">
        <v>12040</v>
      </c>
      <c r="G3202" s="6" t="s">
        <v>19</v>
      </c>
      <c r="H3202" s="10">
        <f t="shared" ref="H3202:H3265" si="251">IF(MID(B3202,5,1)="-",DATE(LEFT(B3202,4),MID(B3202,6,2),RIGHT(B3202,2)),DATE(RIGHT(B3202,4),MID(B3202,4,2),LEFT(B3202,2)))</f>
        <v>46291</v>
      </c>
      <c r="I3202" s="7">
        <f t="shared" ref="I3202:I3265" si="252">VALUE(SUBSTITUTE(F3202,",",""))</f>
        <v>3797</v>
      </c>
      <c r="J3202" s="6" t="str">
        <f t="shared" ref="J3202:J3265" si="253">IF(TRIM(D3202)="","Unknown",TRIM(D3202))</f>
        <v>Kolkata</v>
      </c>
      <c r="K3202" s="6">
        <f>COUNTIFS(pg_transaction_cleaned!$O$2:$O$5743,A3202,pg_transaction_cleaned!$F$2:$F$5743,"CAPTURE")</f>
        <v>1</v>
      </c>
      <c r="L3202" s="7">
        <f>SUMIFS(pg_transaction_cleaned!$H$2:$H$5743,pg_transaction_cleaned!$O$2:$O$5743,A3202,pg_transaction_cleaned!$F$2:$F$5743,"CAPTURE")</f>
        <v>3797</v>
      </c>
      <c r="M3202" s="6">
        <f>COUNTIFS(pg_transaction_cleaned!$O$2:$O$5743,A3202,pg_transaction_cleaned!$F$2:$F$5743,"REFUND")</f>
        <v>0</v>
      </c>
      <c r="N3202" s="7">
        <f>SUMIFS(pg_transaction_cleaned!$H$2:$H$5743,pg_transaction_cleaned!$O$2:$O$5743,A3202,pg_transaction_cleaned!$F$2:$F$5743,"REFUND")</f>
        <v>0</v>
      </c>
      <c r="O3202" s="6" t="str">
        <f t="shared" si="249"/>
        <v>OK</v>
      </c>
      <c r="P3202" s="8">
        <f t="shared" si="250"/>
        <v>0</v>
      </c>
    </row>
    <row r="3203" spans="1:16" x14ac:dyDescent="0.3">
      <c r="A3203" s="6" t="s">
        <v>6384</v>
      </c>
      <c r="B3203" s="6" t="s">
        <v>11826</v>
      </c>
      <c r="C3203" s="6" t="s">
        <v>6385</v>
      </c>
      <c r="D3203" s="6" t="s">
        <v>61</v>
      </c>
      <c r="E3203" s="6" t="s">
        <v>18</v>
      </c>
      <c r="F3203" s="6" t="s">
        <v>12029</v>
      </c>
      <c r="G3203" s="6" t="s">
        <v>19</v>
      </c>
      <c r="H3203" s="10">
        <f t="shared" si="251"/>
        <v>46286</v>
      </c>
      <c r="I3203" s="7">
        <f t="shared" si="252"/>
        <v>3597</v>
      </c>
      <c r="J3203" s="6" t="str">
        <f t="shared" si="253"/>
        <v>Delhi</v>
      </c>
      <c r="K3203" s="6">
        <f>COUNTIFS(pg_transaction_cleaned!$O$2:$O$5743,A3203,pg_transaction_cleaned!$F$2:$F$5743,"CAPTURE")</f>
        <v>1</v>
      </c>
      <c r="L3203" s="7">
        <f>SUMIFS(pg_transaction_cleaned!$H$2:$H$5743,pg_transaction_cleaned!$O$2:$O$5743,A3203,pg_transaction_cleaned!$F$2:$F$5743,"CAPTURE")</f>
        <v>3597</v>
      </c>
      <c r="M3203" s="6">
        <f>COUNTIFS(pg_transaction_cleaned!$O$2:$O$5743,A3203,pg_transaction_cleaned!$F$2:$F$5743,"REFUND")</f>
        <v>0</v>
      </c>
      <c r="N3203" s="7">
        <f>SUMIFS(pg_transaction_cleaned!$H$2:$H$5743,pg_transaction_cleaned!$O$2:$O$5743,A3203,pg_transaction_cleaned!$F$2:$F$5743,"REFUND")</f>
        <v>0</v>
      </c>
      <c r="O3203" s="6" t="str">
        <f t="shared" ref="O3203:O3266" si="254">IF(AND(G3203="Paid",K3203=0),"Paid, no payment",IF(AND(OR(G3203="Failed",G3203="Cancelled"),K3203&gt;0),"Payment on failed/cancelled",IF(K3203&gt;1,"Duplicate charge",IF(AND(K3203=1,ROUND(L3203-I3203,2)&lt;&gt;0),"Amount difference",IF(AND(G3203="Refunded",M3203=0),"Refunded, no refund",IF(AND(G3203&lt;&gt;"Refunded",M3203&gt;0),"Refund, order not Refunded",IF(AND(M3203&gt;0,ROUND(N3203-I3203,2)&lt;&gt;0),"Refund amount differs","OK")))))))</f>
        <v>OK</v>
      </c>
      <c r="P3203" s="8">
        <f t="shared" ref="P3203:P3266" si="255">IF(O3203="OK",0,IF(O3203="Paid, no payment",I3203,IF(O3203="Payment on failed/cancelled",L3203,IF(OR(O3203="Duplicate charge",O3203="Amount difference"),L3203-I3203,IF(O3203="Refunded, no refund",I3203,N3203)))))</f>
        <v>0</v>
      </c>
    </row>
    <row r="3204" spans="1:16" x14ac:dyDescent="0.3">
      <c r="A3204" s="6" t="s">
        <v>6386</v>
      </c>
      <c r="B3204" s="6" t="s">
        <v>11844</v>
      </c>
      <c r="C3204" s="6" t="s">
        <v>6387</v>
      </c>
      <c r="D3204" s="6" t="s">
        <v>37</v>
      </c>
      <c r="E3204" s="6" t="s">
        <v>18</v>
      </c>
      <c r="F3204" s="6" t="s">
        <v>11988</v>
      </c>
      <c r="G3204" s="6" t="s">
        <v>19</v>
      </c>
      <c r="H3204" s="10">
        <f t="shared" si="251"/>
        <v>46280</v>
      </c>
      <c r="I3204" s="7">
        <f t="shared" si="252"/>
        <v>2498</v>
      </c>
      <c r="J3204" s="6" t="str">
        <f t="shared" si="253"/>
        <v>Lucknow</v>
      </c>
      <c r="K3204" s="6">
        <f>COUNTIFS(pg_transaction_cleaned!$O$2:$O$5743,A3204,pg_transaction_cleaned!$F$2:$F$5743,"CAPTURE")</f>
        <v>1</v>
      </c>
      <c r="L3204" s="7">
        <f>SUMIFS(pg_transaction_cleaned!$H$2:$H$5743,pg_transaction_cleaned!$O$2:$O$5743,A3204,pg_transaction_cleaned!$F$2:$F$5743,"CAPTURE")</f>
        <v>2498</v>
      </c>
      <c r="M3204" s="6">
        <f>COUNTIFS(pg_transaction_cleaned!$O$2:$O$5743,A3204,pg_transaction_cleaned!$F$2:$F$5743,"REFUND")</f>
        <v>0</v>
      </c>
      <c r="N3204" s="7">
        <f>SUMIFS(pg_transaction_cleaned!$H$2:$H$5743,pg_transaction_cleaned!$O$2:$O$5743,A3204,pg_transaction_cleaned!$F$2:$F$5743,"REFUND")</f>
        <v>0</v>
      </c>
      <c r="O3204" s="6" t="str">
        <f t="shared" si="254"/>
        <v>OK</v>
      </c>
      <c r="P3204" s="8">
        <f t="shared" si="255"/>
        <v>0</v>
      </c>
    </row>
    <row r="3205" spans="1:16" x14ac:dyDescent="0.3">
      <c r="A3205" s="6" t="s">
        <v>6388</v>
      </c>
      <c r="B3205" s="6" t="s">
        <v>11926</v>
      </c>
      <c r="C3205" s="6" t="s">
        <v>1607</v>
      </c>
      <c r="D3205" s="6"/>
      <c r="E3205" s="6" t="s">
        <v>18</v>
      </c>
      <c r="F3205" s="6" t="s">
        <v>11839</v>
      </c>
      <c r="G3205" s="6" t="s">
        <v>19</v>
      </c>
      <c r="H3205" s="10">
        <f t="shared" si="251"/>
        <v>46270</v>
      </c>
      <c r="I3205" s="7">
        <f t="shared" si="252"/>
        <v>1299</v>
      </c>
      <c r="J3205" s="6" t="str">
        <f t="shared" si="253"/>
        <v>Unknown</v>
      </c>
      <c r="K3205" s="6">
        <f>COUNTIFS(pg_transaction_cleaned!$O$2:$O$5743,A3205,pg_transaction_cleaned!$F$2:$F$5743,"CAPTURE")</f>
        <v>1</v>
      </c>
      <c r="L3205" s="7">
        <f>SUMIFS(pg_transaction_cleaned!$H$2:$H$5743,pg_transaction_cleaned!$O$2:$O$5743,A3205,pg_transaction_cleaned!$F$2:$F$5743,"CAPTURE")</f>
        <v>1299</v>
      </c>
      <c r="M3205" s="6">
        <f>COUNTIFS(pg_transaction_cleaned!$O$2:$O$5743,A3205,pg_transaction_cleaned!$F$2:$F$5743,"REFUND")</f>
        <v>0</v>
      </c>
      <c r="N3205" s="7">
        <f>SUMIFS(pg_transaction_cleaned!$H$2:$H$5743,pg_transaction_cleaned!$O$2:$O$5743,A3205,pg_transaction_cleaned!$F$2:$F$5743,"REFUND")</f>
        <v>0</v>
      </c>
      <c r="O3205" s="6" t="str">
        <f t="shared" si="254"/>
        <v>OK</v>
      </c>
      <c r="P3205" s="8">
        <f t="shared" si="255"/>
        <v>0</v>
      </c>
    </row>
    <row r="3206" spans="1:16" x14ac:dyDescent="0.3">
      <c r="A3206" s="6" t="s">
        <v>6389</v>
      </c>
      <c r="B3206" s="6" t="s">
        <v>11926</v>
      </c>
      <c r="C3206" s="6" t="s">
        <v>6390</v>
      </c>
      <c r="D3206" s="6" t="s">
        <v>61</v>
      </c>
      <c r="E3206" s="6" t="s">
        <v>27</v>
      </c>
      <c r="F3206" s="6" t="s">
        <v>12215</v>
      </c>
      <c r="G3206" s="6" t="s">
        <v>19</v>
      </c>
      <c r="H3206" s="10">
        <f t="shared" si="251"/>
        <v>46270</v>
      </c>
      <c r="I3206" s="7">
        <f t="shared" si="252"/>
        <v>798</v>
      </c>
      <c r="J3206" s="6" t="str">
        <f t="shared" si="253"/>
        <v>Delhi</v>
      </c>
      <c r="K3206" s="6">
        <f>COUNTIFS(pg_transaction_cleaned!$O$2:$O$5743,A3206,pg_transaction_cleaned!$F$2:$F$5743,"CAPTURE")</f>
        <v>1</v>
      </c>
      <c r="L3206" s="7">
        <f>SUMIFS(pg_transaction_cleaned!$H$2:$H$5743,pg_transaction_cleaned!$O$2:$O$5743,A3206,pg_transaction_cleaned!$F$2:$F$5743,"CAPTURE")</f>
        <v>798</v>
      </c>
      <c r="M3206" s="6">
        <f>COUNTIFS(pg_transaction_cleaned!$O$2:$O$5743,A3206,pg_transaction_cleaned!$F$2:$F$5743,"REFUND")</f>
        <v>0</v>
      </c>
      <c r="N3206" s="7">
        <f>SUMIFS(pg_transaction_cleaned!$H$2:$H$5743,pg_transaction_cleaned!$O$2:$O$5743,A3206,pg_transaction_cleaned!$F$2:$F$5743,"REFUND")</f>
        <v>0</v>
      </c>
      <c r="O3206" s="6" t="str">
        <f t="shared" si="254"/>
        <v>OK</v>
      </c>
      <c r="P3206" s="8">
        <f t="shared" si="255"/>
        <v>0</v>
      </c>
    </row>
    <row r="3207" spans="1:16" x14ac:dyDescent="0.3">
      <c r="A3207" s="6" t="s">
        <v>6391</v>
      </c>
      <c r="B3207" s="6" t="s">
        <v>11976</v>
      </c>
      <c r="C3207" s="6" t="s">
        <v>6392</v>
      </c>
      <c r="D3207" s="6" t="s">
        <v>23</v>
      </c>
      <c r="E3207" s="6" t="s">
        <v>54</v>
      </c>
      <c r="F3207" s="6" t="s">
        <v>11843</v>
      </c>
      <c r="G3207" s="6" t="s">
        <v>19</v>
      </c>
      <c r="H3207" s="10">
        <f t="shared" si="251"/>
        <v>46284</v>
      </c>
      <c r="I3207" s="7">
        <f t="shared" si="252"/>
        <v>349</v>
      </c>
      <c r="J3207" s="6" t="str">
        <f t="shared" si="253"/>
        <v>Bengaluru</v>
      </c>
      <c r="K3207" s="6">
        <f>COUNTIFS(pg_transaction_cleaned!$O$2:$O$5743,A3207,pg_transaction_cleaned!$F$2:$F$5743,"CAPTURE")</f>
        <v>1</v>
      </c>
      <c r="L3207" s="7">
        <f>SUMIFS(pg_transaction_cleaned!$H$2:$H$5743,pg_transaction_cleaned!$O$2:$O$5743,A3207,pg_transaction_cleaned!$F$2:$F$5743,"CAPTURE")</f>
        <v>349</v>
      </c>
      <c r="M3207" s="6">
        <f>COUNTIFS(pg_transaction_cleaned!$O$2:$O$5743,A3207,pg_transaction_cleaned!$F$2:$F$5743,"REFUND")</f>
        <v>0</v>
      </c>
      <c r="N3207" s="7">
        <f>SUMIFS(pg_transaction_cleaned!$H$2:$H$5743,pg_transaction_cleaned!$O$2:$O$5743,A3207,pg_transaction_cleaned!$F$2:$F$5743,"REFUND")</f>
        <v>0</v>
      </c>
      <c r="O3207" s="6" t="str">
        <f t="shared" si="254"/>
        <v>OK</v>
      </c>
      <c r="P3207" s="8">
        <f t="shared" si="255"/>
        <v>0</v>
      </c>
    </row>
    <row r="3208" spans="1:16" x14ac:dyDescent="0.3">
      <c r="A3208" s="6" t="s">
        <v>6393</v>
      </c>
      <c r="B3208" s="6" t="s">
        <v>11877</v>
      </c>
      <c r="C3208" s="6" t="s">
        <v>6394</v>
      </c>
      <c r="D3208" s="6" t="s">
        <v>26</v>
      </c>
      <c r="E3208" s="6" t="s">
        <v>27</v>
      </c>
      <c r="F3208" s="6" t="s">
        <v>11841</v>
      </c>
      <c r="G3208" s="6" t="s">
        <v>19</v>
      </c>
      <c r="H3208" s="10">
        <f t="shared" si="251"/>
        <v>46267</v>
      </c>
      <c r="I3208" s="7">
        <f t="shared" si="252"/>
        <v>2499</v>
      </c>
      <c r="J3208" s="6" t="str">
        <f t="shared" si="253"/>
        <v>Kolkata</v>
      </c>
      <c r="K3208" s="6">
        <f>COUNTIFS(pg_transaction_cleaned!$O$2:$O$5743,A3208,pg_transaction_cleaned!$F$2:$F$5743,"CAPTURE")</f>
        <v>1</v>
      </c>
      <c r="L3208" s="7">
        <f>SUMIFS(pg_transaction_cleaned!$H$2:$H$5743,pg_transaction_cleaned!$O$2:$O$5743,A3208,pg_transaction_cleaned!$F$2:$F$5743,"CAPTURE")</f>
        <v>2499</v>
      </c>
      <c r="M3208" s="6">
        <f>COUNTIFS(pg_transaction_cleaned!$O$2:$O$5743,A3208,pg_transaction_cleaned!$F$2:$F$5743,"REFUND")</f>
        <v>0</v>
      </c>
      <c r="N3208" s="7">
        <f>SUMIFS(pg_transaction_cleaned!$H$2:$H$5743,pg_transaction_cleaned!$O$2:$O$5743,A3208,pg_transaction_cleaned!$F$2:$F$5743,"REFUND")</f>
        <v>0</v>
      </c>
      <c r="O3208" s="6" t="str">
        <f t="shared" si="254"/>
        <v>OK</v>
      </c>
      <c r="P3208" s="8">
        <f t="shared" si="255"/>
        <v>0</v>
      </c>
    </row>
    <row r="3209" spans="1:16" x14ac:dyDescent="0.3">
      <c r="A3209" s="6" t="s">
        <v>6395</v>
      </c>
      <c r="B3209" s="6" t="s">
        <v>11832</v>
      </c>
      <c r="C3209" s="6" t="s">
        <v>6396</v>
      </c>
      <c r="D3209" s="6" t="s">
        <v>26</v>
      </c>
      <c r="E3209" s="6" t="s">
        <v>43</v>
      </c>
      <c r="F3209" s="6" t="s">
        <v>11831</v>
      </c>
      <c r="G3209" s="6" t="s">
        <v>19</v>
      </c>
      <c r="H3209" s="10">
        <f t="shared" si="251"/>
        <v>46273</v>
      </c>
      <c r="I3209" s="7">
        <f t="shared" si="252"/>
        <v>2098</v>
      </c>
      <c r="J3209" s="6" t="str">
        <f t="shared" si="253"/>
        <v>Kolkata</v>
      </c>
      <c r="K3209" s="6">
        <f>COUNTIFS(pg_transaction_cleaned!$O$2:$O$5743,A3209,pg_transaction_cleaned!$F$2:$F$5743,"CAPTURE")</f>
        <v>1</v>
      </c>
      <c r="L3209" s="7">
        <f>SUMIFS(pg_transaction_cleaned!$H$2:$H$5743,pg_transaction_cleaned!$O$2:$O$5743,A3209,pg_transaction_cleaned!$F$2:$F$5743,"CAPTURE")</f>
        <v>2098</v>
      </c>
      <c r="M3209" s="6">
        <f>COUNTIFS(pg_transaction_cleaned!$O$2:$O$5743,A3209,pg_transaction_cleaned!$F$2:$F$5743,"REFUND")</f>
        <v>0</v>
      </c>
      <c r="N3209" s="7">
        <f>SUMIFS(pg_transaction_cleaned!$H$2:$H$5743,pg_transaction_cleaned!$O$2:$O$5743,A3209,pg_transaction_cleaned!$F$2:$F$5743,"REFUND")</f>
        <v>0</v>
      </c>
      <c r="O3209" s="6" t="str">
        <f t="shared" si="254"/>
        <v>OK</v>
      </c>
      <c r="P3209" s="8">
        <f t="shared" si="255"/>
        <v>0</v>
      </c>
    </row>
    <row r="3210" spans="1:16" x14ac:dyDescent="0.3">
      <c r="A3210" s="6" t="s">
        <v>6397</v>
      </c>
      <c r="B3210" s="6" t="s">
        <v>11859</v>
      </c>
      <c r="C3210" s="6" t="s">
        <v>6398</v>
      </c>
      <c r="D3210" s="6" t="s">
        <v>26</v>
      </c>
      <c r="E3210" s="6" t="s">
        <v>54</v>
      </c>
      <c r="F3210" s="6" t="s">
        <v>11849</v>
      </c>
      <c r="G3210" s="6" t="s">
        <v>19</v>
      </c>
      <c r="H3210" s="10">
        <f t="shared" si="251"/>
        <v>46271</v>
      </c>
      <c r="I3210" s="7">
        <f t="shared" si="252"/>
        <v>4298</v>
      </c>
      <c r="J3210" s="6" t="str">
        <f t="shared" si="253"/>
        <v>Kolkata</v>
      </c>
      <c r="K3210" s="6">
        <f>COUNTIFS(pg_transaction_cleaned!$O$2:$O$5743,A3210,pg_transaction_cleaned!$F$2:$F$5743,"CAPTURE")</f>
        <v>1</v>
      </c>
      <c r="L3210" s="7">
        <f>SUMIFS(pg_transaction_cleaned!$H$2:$H$5743,pg_transaction_cleaned!$O$2:$O$5743,A3210,pg_transaction_cleaned!$F$2:$F$5743,"CAPTURE")</f>
        <v>4298</v>
      </c>
      <c r="M3210" s="6">
        <f>COUNTIFS(pg_transaction_cleaned!$O$2:$O$5743,A3210,pg_transaction_cleaned!$F$2:$F$5743,"REFUND")</f>
        <v>0</v>
      </c>
      <c r="N3210" s="7">
        <f>SUMIFS(pg_transaction_cleaned!$H$2:$H$5743,pg_transaction_cleaned!$O$2:$O$5743,A3210,pg_transaction_cleaned!$F$2:$F$5743,"REFUND")</f>
        <v>0</v>
      </c>
      <c r="O3210" s="6" t="str">
        <f t="shared" si="254"/>
        <v>OK</v>
      </c>
      <c r="P3210" s="8">
        <f t="shared" si="255"/>
        <v>0</v>
      </c>
    </row>
    <row r="3211" spans="1:16" x14ac:dyDescent="0.3">
      <c r="A3211" s="6" t="s">
        <v>6399</v>
      </c>
      <c r="B3211" s="6" t="s">
        <v>11891</v>
      </c>
      <c r="C3211" s="6" t="s">
        <v>6400</v>
      </c>
      <c r="D3211" s="6" t="s">
        <v>48</v>
      </c>
      <c r="E3211" s="6" t="s">
        <v>27</v>
      </c>
      <c r="F3211" s="6" t="s">
        <v>11837</v>
      </c>
      <c r="G3211" s="6" t="s">
        <v>19</v>
      </c>
      <c r="H3211" s="10">
        <f t="shared" si="251"/>
        <v>46278</v>
      </c>
      <c r="I3211" s="7">
        <f t="shared" si="252"/>
        <v>999</v>
      </c>
      <c r="J3211" s="6" t="str">
        <f t="shared" si="253"/>
        <v>Jaipur</v>
      </c>
      <c r="K3211" s="6">
        <f>COUNTIFS(pg_transaction_cleaned!$O$2:$O$5743,A3211,pg_transaction_cleaned!$F$2:$F$5743,"CAPTURE")</f>
        <v>1</v>
      </c>
      <c r="L3211" s="7">
        <f>SUMIFS(pg_transaction_cleaned!$H$2:$H$5743,pg_transaction_cleaned!$O$2:$O$5743,A3211,pg_transaction_cleaned!$F$2:$F$5743,"CAPTURE")</f>
        <v>999</v>
      </c>
      <c r="M3211" s="6">
        <f>COUNTIFS(pg_transaction_cleaned!$O$2:$O$5743,A3211,pg_transaction_cleaned!$F$2:$F$5743,"REFUND")</f>
        <v>0</v>
      </c>
      <c r="N3211" s="7">
        <f>SUMIFS(pg_transaction_cleaned!$H$2:$H$5743,pg_transaction_cleaned!$O$2:$O$5743,A3211,pg_transaction_cleaned!$F$2:$F$5743,"REFUND")</f>
        <v>0</v>
      </c>
      <c r="O3211" s="6" t="str">
        <f t="shared" si="254"/>
        <v>OK</v>
      </c>
      <c r="P3211" s="8">
        <f t="shared" si="255"/>
        <v>0</v>
      </c>
    </row>
    <row r="3212" spans="1:16" x14ac:dyDescent="0.3">
      <c r="A3212" s="6" t="s">
        <v>6401</v>
      </c>
      <c r="B3212" s="6" t="s">
        <v>11909</v>
      </c>
      <c r="C3212" s="6" t="s">
        <v>6402</v>
      </c>
      <c r="D3212" s="6" t="s">
        <v>48</v>
      </c>
      <c r="E3212" s="6" t="s">
        <v>18</v>
      </c>
      <c r="F3212" s="6" t="s">
        <v>11900</v>
      </c>
      <c r="G3212" s="6" t="s">
        <v>19</v>
      </c>
      <c r="H3212" s="10">
        <f t="shared" si="251"/>
        <v>46276</v>
      </c>
      <c r="I3212" s="7">
        <f t="shared" si="252"/>
        <v>599</v>
      </c>
      <c r="J3212" s="6" t="str">
        <f t="shared" si="253"/>
        <v>Jaipur</v>
      </c>
      <c r="K3212" s="6">
        <f>COUNTIFS(pg_transaction_cleaned!$O$2:$O$5743,A3212,pg_transaction_cleaned!$F$2:$F$5743,"CAPTURE")</f>
        <v>1</v>
      </c>
      <c r="L3212" s="7">
        <f>SUMIFS(pg_transaction_cleaned!$H$2:$H$5743,pg_transaction_cleaned!$O$2:$O$5743,A3212,pg_transaction_cleaned!$F$2:$F$5743,"CAPTURE")</f>
        <v>599</v>
      </c>
      <c r="M3212" s="6">
        <f>COUNTIFS(pg_transaction_cleaned!$O$2:$O$5743,A3212,pg_transaction_cleaned!$F$2:$F$5743,"REFUND")</f>
        <v>0</v>
      </c>
      <c r="N3212" s="7">
        <f>SUMIFS(pg_transaction_cleaned!$H$2:$H$5743,pg_transaction_cleaned!$O$2:$O$5743,A3212,pg_transaction_cleaned!$F$2:$F$5743,"REFUND")</f>
        <v>0</v>
      </c>
      <c r="O3212" s="6" t="str">
        <f t="shared" si="254"/>
        <v>OK</v>
      </c>
      <c r="P3212" s="8">
        <f t="shared" si="255"/>
        <v>0</v>
      </c>
    </row>
    <row r="3213" spans="1:16" x14ac:dyDescent="0.3">
      <c r="A3213" s="6" t="s">
        <v>6403</v>
      </c>
      <c r="B3213" s="6" t="s">
        <v>11989</v>
      </c>
      <c r="C3213" s="6" t="s">
        <v>6404</v>
      </c>
      <c r="D3213" s="6" t="s">
        <v>61</v>
      </c>
      <c r="E3213" s="6" t="s">
        <v>18</v>
      </c>
      <c r="F3213" s="6" t="s">
        <v>11827</v>
      </c>
      <c r="G3213" s="6" t="s">
        <v>19</v>
      </c>
      <c r="H3213" s="10">
        <f t="shared" si="251"/>
        <v>46290</v>
      </c>
      <c r="I3213" s="7">
        <f t="shared" si="252"/>
        <v>299</v>
      </c>
      <c r="J3213" s="6" t="str">
        <f t="shared" si="253"/>
        <v>Delhi</v>
      </c>
      <c r="K3213" s="6">
        <f>COUNTIFS(pg_transaction_cleaned!$O$2:$O$5743,A3213,pg_transaction_cleaned!$F$2:$F$5743,"CAPTURE")</f>
        <v>1</v>
      </c>
      <c r="L3213" s="7">
        <f>SUMIFS(pg_transaction_cleaned!$H$2:$H$5743,pg_transaction_cleaned!$O$2:$O$5743,A3213,pg_transaction_cleaned!$F$2:$F$5743,"CAPTURE")</f>
        <v>299</v>
      </c>
      <c r="M3213" s="6">
        <f>COUNTIFS(pg_transaction_cleaned!$O$2:$O$5743,A3213,pg_transaction_cleaned!$F$2:$F$5743,"REFUND")</f>
        <v>0</v>
      </c>
      <c r="N3213" s="7">
        <f>SUMIFS(pg_transaction_cleaned!$H$2:$H$5743,pg_transaction_cleaned!$O$2:$O$5743,A3213,pg_transaction_cleaned!$F$2:$F$5743,"REFUND")</f>
        <v>0</v>
      </c>
      <c r="O3213" s="6" t="str">
        <f t="shared" si="254"/>
        <v>OK</v>
      </c>
      <c r="P3213" s="8">
        <f t="shared" si="255"/>
        <v>0</v>
      </c>
    </row>
    <row r="3214" spans="1:16" x14ac:dyDescent="0.3">
      <c r="A3214" s="6" t="s">
        <v>6405</v>
      </c>
      <c r="B3214" s="6" t="s">
        <v>11887</v>
      </c>
      <c r="C3214" s="6" t="s">
        <v>6406</v>
      </c>
      <c r="D3214" s="6" t="s">
        <v>17</v>
      </c>
      <c r="E3214" s="6" t="s">
        <v>54</v>
      </c>
      <c r="F3214" s="6" t="s">
        <v>11961</v>
      </c>
      <c r="G3214" s="6" t="s">
        <v>19</v>
      </c>
      <c r="H3214" s="10">
        <f t="shared" si="251"/>
        <v>46268</v>
      </c>
      <c r="I3214" s="7">
        <f t="shared" si="252"/>
        <v>8847</v>
      </c>
      <c r="J3214" s="6" t="str">
        <f t="shared" si="253"/>
        <v>Pune</v>
      </c>
      <c r="K3214" s="6">
        <f>COUNTIFS(pg_transaction_cleaned!$O$2:$O$5743,A3214,pg_transaction_cleaned!$F$2:$F$5743,"CAPTURE")</f>
        <v>1</v>
      </c>
      <c r="L3214" s="7">
        <f>SUMIFS(pg_transaction_cleaned!$H$2:$H$5743,pg_transaction_cleaned!$O$2:$O$5743,A3214,pg_transaction_cleaned!$F$2:$F$5743,"CAPTURE")</f>
        <v>8847</v>
      </c>
      <c r="M3214" s="6">
        <f>COUNTIFS(pg_transaction_cleaned!$O$2:$O$5743,A3214,pg_transaction_cleaned!$F$2:$F$5743,"REFUND")</f>
        <v>0</v>
      </c>
      <c r="N3214" s="7">
        <f>SUMIFS(pg_transaction_cleaned!$H$2:$H$5743,pg_transaction_cleaned!$O$2:$O$5743,A3214,pg_transaction_cleaned!$F$2:$F$5743,"REFUND")</f>
        <v>0</v>
      </c>
      <c r="O3214" s="6" t="str">
        <f t="shared" si="254"/>
        <v>OK</v>
      </c>
      <c r="P3214" s="8">
        <f t="shared" si="255"/>
        <v>0</v>
      </c>
    </row>
    <row r="3215" spans="1:16" x14ac:dyDescent="0.3">
      <c r="A3215" s="6" t="s">
        <v>6407</v>
      </c>
      <c r="B3215" s="6" t="s">
        <v>11933</v>
      </c>
      <c r="C3215" s="6" t="s">
        <v>6408</v>
      </c>
      <c r="D3215" s="6" t="s">
        <v>48</v>
      </c>
      <c r="E3215" s="6" t="s">
        <v>18</v>
      </c>
      <c r="F3215" s="6" t="s">
        <v>11971</v>
      </c>
      <c r="G3215" s="6" t="s">
        <v>115</v>
      </c>
      <c r="H3215" s="10">
        <f t="shared" si="251"/>
        <v>46277</v>
      </c>
      <c r="I3215" s="7">
        <f t="shared" si="252"/>
        <v>5597</v>
      </c>
      <c r="J3215" s="6" t="str">
        <f t="shared" si="253"/>
        <v>Jaipur</v>
      </c>
      <c r="K3215" s="6">
        <f>COUNTIFS(pg_transaction_cleaned!$O$2:$O$5743,A3215,pg_transaction_cleaned!$F$2:$F$5743,"CAPTURE")</f>
        <v>0</v>
      </c>
      <c r="L3215" s="7">
        <f>SUMIFS(pg_transaction_cleaned!$H$2:$H$5743,pg_transaction_cleaned!$O$2:$O$5743,A3215,pg_transaction_cleaned!$F$2:$F$5743,"CAPTURE")</f>
        <v>0</v>
      </c>
      <c r="M3215" s="6">
        <f>COUNTIFS(pg_transaction_cleaned!$O$2:$O$5743,A3215,pg_transaction_cleaned!$F$2:$F$5743,"REFUND")</f>
        <v>0</v>
      </c>
      <c r="N3215" s="7">
        <f>SUMIFS(pg_transaction_cleaned!$H$2:$H$5743,pg_transaction_cleaned!$O$2:$O$5743,A3215,pg_transaction_cleaned!$F$2:$F$5743,"REFUND")</f>
        <v>0</v>
      </c>
      <c r="O3215" s="6" t="str">
        <f t="shared" si="254"/>
        <v>OK</v>
      </c>
      <c r="P3215" s="8">
        <f t="shared" si="255"/>
        <v>0</v>
      </c>
    </row>
    <row r="3216" spans="1:16" x14ac:dyDescent="0.3">
      <c r="A3216" s="6" t="s">
        <v>6409</v>
      </c>
      <c r="B3216" s="6" t="s">
        <v>11926</v>
      </c>
      <c r="C3216" s="6" t="s">
        <v>6410</v>
      </c>
      <c r="D3216" s="6" t="s">
        <v>75</v>
      </c>
      <c r="E3216" s="6" t="s">
        <v>54</v>
      </c>
      <c r="F3216" s="6" t="s">
        <v>11889</v>
      </c>
      <c r="G3216" s="6" t="s">
        <v>19</v>
      </c>
      <c r="H3216" s="10">
        <f t="shared" si="251"/>
        <v>46270</v>
      </c>
      <c r="I3216" s="7">
        <f t="shared" si="252"/>
        <v>3098</v>
      </c>
      <c r="J3216" s="6" t="str">
        <f t="shared" si="253"/>
        <v>Mumbai</v>
      </c>
      <c r="K3216" s="6">
        <f>COUNTIFS(pg_transaction_cleaned!$O$2:$O$5743,A3216,pg_transaction_cleaned!$F$2:$F$5743,"CAPTURE")</f>
        <v>1</v>
      </c>
      <c r="L3216" s="7">
        <f>SUMIFS(pg_transaction_cleaned!$H$2:$H$5743,pg_transaction_cleaned!$O$2:$O$5743,A3216,pg_transaction_cleaned!$F$2:$F$5743,"CAPTURE")</f>
        <v>3098</v>
      </c>
      <c r="M3216" s="6">
        <f>COUNTIFS(pg_transaction_cleaned!$O$2:$O$5743,A3216,pg_transaction_cleaned!$F$2:$F$5743,"REFUND")</f>
        <v>0</v>
      </c>
      <c r="N3216" s="7">
        <f>SUMIFS(pg_transaction_cleaned!$H$2:$H$5743,pg_transaction_cleaned!$O$2:$O$5743,A3216,pg_transaction_cleaned!$F$2:$F$5743,"REFUND")</f>
        <v>0</v>
      </c>
      <c r="O3216" s="6" t="str">
        <f t="shared" si="254"/>
        <v>OK</v>
      </c>
      <c r="P3216" s="8">
        <f t="shared" si="255"/>
        <v>0</v>
      </c>
    </row>
    <row r="3217" spans="1:16" x14ac:dyDescent="0.3">
      <c r="A3217" s="6" t="s">
        <v>6411</v>
      </c>
      <c r="B3217" s="6" t="s">
        <v>11888</v>
      </c>
      <c r="C3217" s="6" t="s">
        <v>6412</v>
      </c>
      <c r="D3217" s="6" t="s">
        <v>26</v>
      </c>
      <c r="E3217" s="6" t="s">
        <v>27</v>
      </c>
      <c r="F3217" s="6" t="s">
        <v>12098</v>
      </c>
      <c r="G3217" s="6" t="s">
        <v>19</v>
      </c>
      <c r="H3217" s="10">
        <f t="shared" si="251"/>
        <v>46269</v>
      </c>
      <c r="I3217" s="7">
        <f t="shared" si="252"/>
        <v>2148</v>
      </c>
      <c r="J3217" s="6" t="str">
        <f t="shared" si="253"/>
        <v>Kolkata</v>
      </c>
      <c r="K3217" s="6">
        <f>COUNTIFS(pg_transaction_cleaned!$O$2:$O$5743,A3217,pg_transaction_cleaned!$F$2:$F$5743,"CAPTURE")</f>
        <v>1</v>
      </c>
      <c r="L3217" s="7">
        <f>SUMIFS(pg_transaction_cleaned!$H$2:$H$5743,pg_transaction_cleaned!$O$2:$O$5743,A3217,pg_transaction_cleaned!$F$2:$F$5743,"CAPTURE")</f>
        <v>2148</v>
      </c>
      <c r="M3217" s="6">
        <f>COUNTIFS(pg_transaction_cleaned!$O$2:$O$5743,A3217,pg_transaction_cleaned!$F$2:$F$5743,"REFUND")</f>
        <v>0</v>
      </c>
      <c r="N3217" s="7">
        <f>SUMIFS(pg_transaction_cleaned!$H$2:$H$5743,pg_transaction_cleaned!$O$2:$O$5743,A3217,pg_transaction_cleaned!$F$2:$F$5743,"REFUND")</f>
        <v>0</v>
      </c>
      <c r="O3217" s="6" t="str">
        <f t="shared" si="254"/>
        <v>OK</v>
      </c>
      <c r="P3217" s="8">
        <f t="shared" si="255"/>
        <v>0</v>
      </c>
    </row>
    <row r="3218" spans="1:16" x14ac:dyDescent="0.3">
      <c r="A3218" s="6" t="s">
        <v>6413</v>
      </c>
      <c r="B3218" s="6" t="s">
        <v>11908</v>
      </c>
      <c r="C3218" s="6" t="s">
        <v>6414</v>
      </c>
      <c r="D3218" s="6" t="s">
        <v>75</v>
      </c>
      <c r="E3218" s="6" t="s">
        <v>43</v>
      </c>
      <c r="F3218" s="6" t="s">
        <v>11855</v>
      </c>
      <c r="G3218" s="6" t="s">
        <v>19</v>
      </c>
      <c r="H3218" s="10">
        <f t="shared" si="251"/>
        <v>46275</v>
      </c>
      <c r="I3218" s="7">
        <f t="shared" si="252"/>
        <v>4999</v>
      </c>
      <c r="J3218" s="6" t="str">
        <f t="shared" si="253"/>
        <v>Mumbai</v>
      </c>
      <c r="K3218" s="6">
        <f>COUNTIFS(pg_transaction_cleaned!$O$2:$O$5743,A3218,pg_transaction_cleaned!$F$2:$F$5743,"CAPTURE")</f>
        <v>1</v>
      </c>
      <c r="L3218" s="7">
        <f>SUMIFS(pg_transaction_cleaned!$H$2:$H$5743,pg_transaction_cleaned!$O$2:$O$5743,A3218,pg_transaction_cleaned!$F$2:$F$5743,"CAPTURE")</f>
        <v>4999</v>
      </c>
      <c r="M3218" s="6">
        <f>COUNTIFS(pg_transaction_cleaned!$O$2:$O$5743,A3218,pg_transaction_cleaned!$F$2:$F$5743,"REFUND")</f>
        <v>0</v>
      </c>
      <c r="N3218" s="7">
        <f>SUMIFS(pg_transaction_cleaned!$H$2:$H$5743,pg_transaction_cleaned!$O$2:$O$5743,A3218,pg_transaction_cleaned!$F$2:$F$5743,"REFUND")</f>
        <v>0</v>
      </c>
      <c r="O3218" s="6" t="str">
        <f t="shared" si="254"/>
        <v>OK</v>
      </c>
      <c r="P3218" s="8">
        <f t="shared" si="255"/>
        <v>0</v>
      </c>
    </row>
    <row r="3219" spans="1:16" x14ac:dyDescent="0.3">
      <c r="A3219" s="6" t="s">
        <v>6415</v>
      </c>
      <c r="B3219" s="6" t="s">
        <v>11873</v>
      </c>
      <c r="C3219" s="6" t="s">
        <v>6416</v>
      </c>
      <c r="D3219" s="6" t="s">
        <v>34</v>
      </c>
      <c r="E3219" s="6" t="s">
        <v>54</v>
      </c>
      <c r="F3219" s="6" t="s">
        <v>11931</v>
      </c>
      <c r="G3219" s="6" t="s">
        <v>115</v>
      </c>
      <c r="H3219" s="10">
        <f t="shared" si="251"/>
        <v>46291</v>
      </c>
      <c r="I3219" s="7">
        <f t="shared" si="252"/>
        <v>2998</v>
      </c>
      <c r="J3219" s="6" t="str">
        <f t="shared" si="253"/>
        <v>Ahmedabad</v>
      </c>
      <c r="K3219" s="6">
        <f>COUNTIFS(pg_transaction_cleaned!$O$2:$O$5743,A3219,pg_transaction_cleaned!$F$2:$F$5743,"CAPTURE")</f>
        <v>0</v>
      </c>
      <c r="L3219" s="7">
        <f>SUMIFS(pg_transaction_cleaned!$H$2:$H$5743,pg_transaction_cleaned!$O$2:$O$5743,A3219,pg_transaction_cleaned!$F$2:$F$5743,"CAPTURE")</f>
        <v>0</v>
      </c>
      <c r="M3219" s="6">
        <f>COUNTIFS(pg_transaction_cleaned!$O$2:$O$5743,A3219,pg_transaction_cleaned!$F$2:$F$5743,"REFUND")</f>
        <v>0</v>
      </c>
      <c r="N3219" s="7">
        <f>SUMIFS(pg_transaction_cleaned!$H$2:$H$5743,pg_transaction_cleaned!$O$2:$O$5743,A3219,pg_transaction_cleaned!$F$2:$F$5743,"REFUND")</f>
        <v>0</v>
      </c>
      <c r="O3219" s="6" t="str">
        <f t="shared" si="254"/>
        <v>OK</v>
      </c>
      <c r="P3219" s="8">
        <f t="shared" si="255"/>
        <v>0</v>
      </c>
    </row>
    <row r="3220" spans="1:16" x14ac:dyDescent="0.3">
      <c r="A3220" s="6" t="s">
        <v>6417</v>
      </c>
      <c r="B3220" s="6" t="s">
        <v>11826</v>
      </c>
      <c r="C3220" s="6" t="s">
        <v>6418</v>
      </c>
      <c r="D3220" s="6" t="s">
        <v>26</v>
      </c>
      <c r="E3220" s="6" t="s">
        <v>18</v>
      </c>
      <c r="F3220" s="6" t="s">
        <v>11831</v>
      </c>
      <c r="G3220" s="6" t="s">
        <v>19</v>
      </c>
      <c r="H3220" s="10">
        <f t="shared" si="251"/>
        <v>46286</v>
      </c>
      <c r="I3220" s="7">
        <f t="shared" si="252"/>
        <v>2098</v>
      </c>
      <c r="J3220" s="6" t="str">
        <f t="shared" si="253"/>
        <v>Kolkata</v>
      </c>
      <c r="K3220" s="6">
        <f>COUNTIFS(pg_transaction_cleaned!$O$2:$O$5743,A3220,pg_transaction_cleaned!$F$2:$F$5743,"CAPTURE")</f>
        <v>1</v>
      </c>
      <c r="L3220" s="7">
        <f>SUMIFS(pg_transaction_cleaned!$H$2:$H$5743,pg_transaction_cleaned!$O$2:$O$5743,A3220,pg_transaction_cleaned!$F$2:$F$5743,"CAPTURE")</f>
        <v>2098</v>
      </c>
      <c r="M3220" s="6">
        <f>COUNTIFS(pg_transaction_cleaned!$O$2:$O$5743,A3220,pg_transaction_cleaned!$F$2:$F$5743,"REFUND")</f>
        <v>0</v>
      </c>
      <c r="N3220" s="7">
        <f>SUMIFS(pg_transaction_cleaned!$H$2:$H$5743,pg_transaction_cleaned!$O$2:$O$5743,A3220,pg_transaction_cleaned!$F$2:$F$5743,"REFUND")</f>
        <v>0</v>
      </c>
      <c r="O3220" s="6" t="str">
        <f t="shared" si="254"/>
        <v>OK</v>
      </c>
      <c r="P3220" s="8">
        <f t="shared" si="255"/>
        <v>0</v>
      </c>
    </row>
    <row r="3221" spans="1:16" x14ac:dyDescent="0.3">
      <c r="A3221" s="6" t="s">
        <v>6419</v>
      </c>
      <c r="B3221" s="6" t="s">
        <v>11908</v>
      </c>
      <c r="C3221" s="6" t="s">
        <v>6420</v>
      </c>
      <c r="D3221" s="6" t="s">
        <v>61</v>
      </c>
      <c r="E3221" s="6" t="s">
        <v>18</v>
      </c>
      <c r="F3221" s="6" t="s">
        <v>11849</v>
      </c>
      <c r="G3221" s="6" t="s">
        <v>19</v>
      </c>
      <c r="H3221" s="10">
        <f t="shared" si="251"/>
        <v>46275</v>
      </c>
      <c r="I3221" s="7">
        <f t="shared" si="252"/>
        <v>4298</v>
      </c>
      <c r="J3221" s="6" t="str">
        <f t="shared" si="253"/>
        <v>Delhi</v>
      </c>
      <c r="K3221" s="6">
        <f>COUNTIFS(pg_transaction_cleaned!$O$2:$O$5743,A3221,pg_transaction_cleaned!$F$2:$F$5743,"CAPTURE")</f>
        <v>1</v>
      </c>
      <c r="L3221" s="7">
        <f>SUMIFS(pg_transaction_cleaned!$H$2:$H$5743,pg_transaction_cleaned!$O$2:$O$5743,A3221,pg_transaction_cleaned!$F$2:$F$5743,"CAPTURE")</f>
        <v>4298</v>
      </c>
      <c r="M3221" s="6">
        <f>COUNTIFS(pg_transaction_cleaned!$O$2:$O$5743,A3221,pg_transaction_cleaned!$F$2:$F$5743,"REFUND")</f>
        <v>0</v>
      </c>
      <c r="N3221" s="7">
        <f>SUMIFS(pg_transaction_cleaned!$H$2:$H$5743,pg_transaction_cleaned!$O$2:$O$5743,A3221,pg_transaction_cleaned!$F$2:$F$5743,"REFUND")</f>
        <v>0</v>
      </c>
      <c r="O3221" s="6" t="str">
        <f t="shared" si="254"/>
        <v>OK</v>
      </c>
      <c r="P3221" s="8">
        <f t="shared" si="255"/>
        <v>0</v>
      </c>
    </row>
    <row r="3222" spans="1:16" x14ac:dyDescent="0.3">
      <c r="A3222" s="6" t="s">
        <v>6421</v>
      </c>
      <c r="B3222" s="6" t="s">
        <v>11862</v>
      </c>
      <c r="C3222" s="6" t="s">
        <v>6422</v>
      </c>
      <c r="D3222" s="6" t="s">
        <v>61</v>
      </c>
      <c r="E3222" s="6" t="s">
        <v>27</v>
      </c>
      <c r="F3222" s="6" t="s">
        <v>11902</v>
      </c>
      <c r="G3222" s="6" t="s">
        <v>19</v>
      </c>
      <c r="H3222" s="10">
        <f t="shared" si="251"/>
        <v>46272</v>
      </c>
      <c r="I3222" s="7">
        <f t="shared" si="252"/>
        <v>2999</v>
      </c>
      <c r="J3222" s="6" t="str">
        <f t="shared" si="253"/>
        <v>Delhi</v>
      </c>
      <c r="K3222" s="6">
        <f>COUNTIFS(pg_transaction_cleaned!$O$2:$O$5743,A3222,pg_transaction_cleaned!$F$2:$F$5743,"CAPTURE")</f>
        <v>1</v>
      </c>
      <c r="L3222" s="7">
        <f>SUMIFS(pg_transaction_cleaned!$H$2:$H$5743,pg_transaction_cleaned!$O$2:$O$5743,A3222,pg_transaction_cleaned!$F$2:$F$5743,"CAPTURE")</f>
        <v>2999</v>
      </c>
      <c r="M3222" s="6">
        <f>COUNTIFS(pg_transaction_cleaned!$O$2:$O$5743,A3222,pg_transaction_cleaned!$F$2:$F$5743,"REFUND")</f>
        <v>0</v>
      </c>
      <c r="N3222" s="7">
        <f>SUMIFS(pg_transaction_cleaned!$H$2:$H$5743,pg_transaction_cleaned!$O$2:$O$5743,A3222,pg_transaction_cleaned!$F$2:$F$5743,"REFUND")</f>
        <v>0</v>
      </c>
      <c r="O3222" s="6" t="str">
        <f t="shared" si="254"/>
        <v>OK</v>
      </c>
      <c r="P3222" s="8">
        <f t="shared" si="255"/>
        <v>0</v>
      </c>
    </row>
    <row r="3223" spans="1:16" x14ac:dyDescent="0.3">
      <c r="A3223" s="6" t="s">
        <v>6423</v>
      </c>
      <c r="B3223" s="6" t="s">
        <v>11934</v>
      </c>
      <c r="C3223" s="6" t="s">
        <v>6424</v>
      </c>
      <c r="D3223" s="6" t="s">
        <v>75</v>
      </c>
      <c r="E3223" s="6" t="s">
        <v>18</v>
      </c>
      <c r="F3223" s="6" t="s">
        <v>11869</v>
      </c>
      <c r="G3223" s="6" t="s">
        <v>19</v>
      </c>
      <c r="H3223" s="10">
        <f t="shared" si="251"/>
        <v>46271</v>
      </c>
      <c r="I3223" s="7">
        <f t="shared" si="252"/>
        <v>599</v>
      </c>
      <c r="J3223" s="6" t="str">
        <f t="shared" si="253"/>
        <v>Mumbai</v>
      </c>
      <c r="K3223" s="6">
        <f>COUNTIFS(pg_transaction_cleaned!$O$2:$O$5743,A3223,pg_transaction_cleaned!$F$2:$F$5743,"CAPTURE")</f>
        <v>1</v>
      </c>
      <c r="L3223" s="7">
        <f>SUMIFS(pg_transaction_cleaned!$H$2:$H$5743,pg_transaction_cleaned!$O$2:$O$5743,A3223,pg_transaction_cleaned!$F$2:$F$5743,"CAPTURE")</f>
        <v>599</v>
      </c>
      <c r="M3223" s="6">
        <f>COUNTIFS(pg_transaction_cleaned!$O$2:$O$5743,A3223,pg_transaction_cleaned!$F$2:$F$5743,"REFUND")</f>
        <v>0</v>
      </c>
      <c r="N3223" s="7">
        <f>SUMIFS(pg_transaction_cleaned!$H$2:$H$5743,pg_transaction_cleaned!$O$2:$O$5743,A3223,pg_transaction_cleaned!$F$2:$F$5743,"REFUND")</f>
        <v>0</v>
      </c>
      <c r="O3223" s="6" t="str">
        <f t="shared" si="254"/>
        <v>OK</v>
      </c>
      <c r="P3223" s="8">
        <f t="shared" si="255"/>
        <v>0</v>
      </c>
    </row>
    <row r="3224" spans="1:16" x14ac:dyDescent="0.3">
      <c r="A3224" s="6" t="s">
        <v>6425</v>
      </c>
      <c r="B3224" s="6" t="s">
        <v>11908</v>
      </c>
      <c r="C3224" s="6" t="s">
        <v>6426</v>
      </c>
      <c r="D3224" s="6" t="s">
        <v>42</v>
      </c>
      <c r="E3224" s="6" t="s">
        <v>18</v>
      </c>
      <c r="F3224" s="6" t="s">
        <v>11841</v>
      </c>
      <c r="G3224" s="6" t="s">
        <v>19</v>
      </c>
      <c r="H3224" s="10">
        <f t="shared" si="251"/>
        <v>46275</v>
      </c>
      <c r="I3224" s="7">
        <f t="shared" si="252"/>
        <v>2499</v>
      </c>
      <c r="J3224" s="6" t="str">
        <f t="shared" si="253"/>
        <v>Hyderabad</v>
      </c>
      <c r="K3224" s="6">
        <f>COUNTIFS(pg_transaction_cleaned!$O$2:$O$5743,A3224,pg_transaction_cleaned!$F$2:$F$5743,"CAPTURE")</f>
        <v>1</v>
      </c>
      <c r="L3224" s="7">
        <f>SUMIFS(pg_transaction_cleaned!$H$2:$H$5743,pg_transaction_cleaned!$O$2:$O$5743,A3224,pg_transaction_cleaned!$F$2:$F$5743,"CAPTURE")</f>
        <v>2499</v>
      </c>
      <c r="M3224" s="6">
        <f>COUNTIFS(pg_transaction_cleaned!$O$2:$O$5743,A3224,pg_transaction_cleaned!$F$2:$F$5743,"REFUND")</f>
        <v>0</v>
      </c>
      <c r="N3224" s="7">
        <f>SUMIFS(pg_transaction_cleaned!$H$2:$H$5743,pg_transaction_cleaned!$O$2:$O$5743,A3224,pg_transaction_cleaned!$F$2:$F$5743,"REFUND")</f>
        <v>0</v>
      </c>
      <c r="O3224" s="6" t="str">
        <f t="shared" si="254"/>
        <v>OK</v>
      </c>
      <c r="P3224" s="8">
        <f t="shared" si="255"/>
        <v>0</v>
      </c>
    </row>
    <row r="3225" spans="1:16" x14ac:dyDescent="0.3">
      <c r="A3225" s="6" t="s">
        <v>6427</v>
      </c>
      <c r="B3225" s="6" t="s">
        <v>11914</v>
      </c>
      <c r="C3225" s="6" t="s">
        <v>6428</v>
      </c>
      <c r="D3225" s="6" t="s">
        <v>17</v>
      </c>
      <c r="E3225" s="6" t="s">
        <v>27</v>
      </c>
      <c r="F3225" s="6" t="s">
        <v>11849</v>
      </c>
      <c r="G3225" s="6" t="s">
        <v>19</v>
      </c>
      <c r="H3225" s="10">
        <f t="shared" si="251"/>
        <v>46289</v>
      </c>
      <c r="I3225" s="7">
        <f t="shared" si="252"/>
        <v>4298</v>
      </c>
      <c r="J3225" s="6" t="str">
        <f t="shared" si="253"/>
        <v>Pune</v>
      </c>
      <c r="K3225" s="6">
        <f>COUNTIFS(pg_transaction_cleaned!$O$2:$O$5743,A3225,pg_transaction_cleaned!$F$2:$F$5743,"CAPTURE")</f>
        <v>1</v>
      </c>
      <c r="L3225" s="7">
        <f>SUMIFS(pg_transaction_cleaned!$H$2:$H$5743,pg_transaction_cleaned!$O$2:$O$5743,A3225,pg_transaction_cleaned!$F$2:$F$5743,"CAPTURE")</f>
        <v>4298</v>
      </c>
      <c r="M3225" s="6">
        <f>COUNTIFS(pg_transaction_cleaned!$O$2:$O$5743,A3225,pg_transaction_cleaned!$F$2:$F$5743,"REFUND")</f>
        <v>0</v>
      </c>
      <c r="N3225" s="7">
        <f>SUMIFS(pg_transaction_cleaned!$H$2:$H$5743,pg_transaction_cleaned!$O$2:$O$5743,A3225,pg_transaction_cleaned!$F$2:$F$5743,"REFUND")</f>
        <v>0</v>
      </c>
      <c r="O3225" s="6" t="str">
        <f t="shared" si="254"/>
        <v>OK</v>
      </c>
      <c r="P3225" s="8">
        <f t="shared" si="255"/>
        <v>0</v>
      </c>
    </row>
    <row r="3226" spans="1:16" x14ac:dyDescent="0.3">
      <c r="A3226" s="6" t="s">
        <v>6429</v>
      </c>
      <c r="B3226" s="6" t="s">
        <v>11958</v>
      </c>
      <c r="C3226" s="6" t="s">
        <v>6430</v>
      </c>
      <c r="D3226" s="6" t="s">
        <v>37</v>
      </c>
      <c r="E3226" s="6" t="s">
        <v>18</v>
      </c>
      <c r="F3226" s="6" t="s">
        <v>11922</v>
      </c>
      <c r="G3226" s="6" t="s">
        <v>19</v>
      </c>
      <c r="H3226" s="10">
        <f t="shared" si="251"/>
        <v>46281</v>
      </c>
      <c r="I3226" s="7">
        <f t="shared" si="252"/>
        <v>1998</v>
      </c>
      <c r="J3226" s="6" t="str">
        <f t="shared" si="253"/>
        <v>Lucknow</v>
      </c>
      <c r="K3226" s="6">
        <f>COUNTIFS(pg_transaction_cleaned!$O$2:$O$5743,A3226,pg_transaction_cleaned!$F$2:$F$5743,"CAPTURE")</f>
        <v>1</v>
      </c>
      <c r="L3226" s="7">
        <f>SUMIFS(pg_transaction_cleaned!$H$2:$H$5743,pg_transaction_cleaned!$O$2:$O$5743,A3226,pg_transaction_cleaned!$F$2:$F$5743,"CAPTURE")</f>
        <v>1998</v>
      </c>
      <c r="M3226" s="6">
        <f>COUNTIFS(pg_transaction_cleaned!$O$2:$O$5743,A3226,pg_transaction_cleaned!$F$2:$F$5743,"REFUND")</f>
        <v>0</v>
      </c>
      <c r="N3226" s="7">
        <f>SUMIFS(pg_transaction_cleaned!$H$2:$H$5743,pg_transaction_cleaned!$O$2:$O$5743,A3226,pg_transaction_cleaned!$F$2:$F$5743,"REFUND")</f>
        <v>0</v>
      </c>
      <c r="O3226" s="6" t="str">
        <f t="shared" si="254"/>
        <v>OK</v>
      </c>
      <c r="P3226" s="8">
        <f t="shared" si="255"/>
        <v>0</v>
      </c>
    </row>
    <row r="3227" spans="1:16" x14ac:dyDescent="0.3">
      <c r="A3227" s="6" t="s">
        <v>6431</v>
      </c>
      <c r="B3227" s="6" t="s">
        <v>11846</v>
      </c>
      <c r="C3227" s="6" t="s">
        <v>6432</v>
      </c>
      <c r="D3227" s="6" t="s">
        <v>48</v>
      </c>
      <c r="E3227" s="6" t="s">
        <v>18</v>
      </c>
      <c r="F3227" s="6" t="s">
        <v>11841</v>
      </c>
      <c r="G3227" s="6" t="s">
        <v>19</v>
      </c>
      <c r="H3227" s="10">
        <f t="shared" si="251"/>
        <v>46285</v>
      </c>
      <c r="I3227" s="7">
        <f t="shared" si="252"/>
        <v>2499</v>
      </c>
      <c r="J3227" s="6" t="str">
        <f t="shared" si="253"/>
        <v>Jaipur</v>
      </c>
      <c r="K3227" s="6">
        <f>COUNTIFS(pg_transaction_cleaned!$O$2:$O$5743,A3227,pg_transaction_cleaned!$F$2:$F$5743,"CAPTURE")</f>
        <v>1</v>
      </c>
      <c r="L3227" s="7">
        <f>SUMIFS(pg_transaction_cleaned!$H$2:$H$5743,pg_transaction_cleaned!$O$2:$O$5743,A3227,pg_transaction_cleaned!$F$2:$F$5743,"CAPTURE")</f>
        <v>2499</v>
      </c>
      <c r="M3227" s="6">
        <f>COUNTIFS(pg_transaction_cleaned!$O$2:$O$5743,A3227,pg_transaction_cleaned!$F$2:$F$5743,"REFUND")</f>
        <v>0</v>
      </c>
      <c r="N3227" s="7">
        <f>SUMIFS(pg_transaction_cleaned!$H$2:$H$5743,pg_transaction_cleaned!$O$2:$O$5743,A3227,pg_transaction_cleaned!$F$2:$F$5743,"REFUND")</f>
        <v>0</v>
      </c>
      <c r="O3227" s="6" t="str">
        <f t="shared" si="254"/>
        <v>OK</v>
      </c>
      <c r="P3227" s="8">
        <f t="shared" si="255"/>
        <v>0</v>
      </c>
    </row>
    <row r="3228" spans="1:16" x14ac:dyDescent="0.3">
      <c r="A3228" s="6" t="s">
        <v>6433</v>
      </c>
      <c r="B3228" s="6" t="s">
        <v>11980</v>
      </c>
      <c r="C3228" s="6" t="s">
        <v>6434</v>
      </c>
      <c r="D3228" s="6" t="s">
        <v>26</v>
      </c>
      <c r="E3228" s="6" t="s">
        <v>18</v>
      </c>
      <c r="F3228" s="6" t="s">
        <v>11843</v>
      </c>
      <c r="G3228" s="6" t="s">
        <v>19</v>
      </c>
      <c r="H3228" s="10">
        <f t="shared" si="251"/>
        <v>46288</v>
      </c>
      <c r="I3228" s="7">
        <f t="shared" si="252"/>
        <v>349</v>
      </c>
      <c r="J3228" s="6" t="str">
        <f t="shared" si="253"/>
        <v>Kolkata</v>
      </c>
      <c r="K3228" s="6">
        <f>COUNTIFS(pg_transaction_cleaned!$O$2:$O$5743,A3228,pg_transaction_cleaned!$F$2:$F$5743,"CAPTURE")</f>
        <v>1</v>
      </c>
      <c r="L3228" s="7">
        <f>SUMIFS(pg_transaction_cleaned!$H$2:$H$5743,pg_transaction_cleaned!$O$2:$O$5743,A3228,pg_transaction_cleaned!$F$2:$F$5743,"CAPTURE")</f>
        <v>349</v>
      </c>
      <c r="M3228" s="6">
        <f>COUNTIFS(pg_transaction_cleaned!$O$2:$O$5743,A3228,pg_transaction_cleaned!$F$2:$F$5743,"REFUND")</f>
        <v>0</v>
      </c>
      <c r="N3228" s="7">
        <f>SUMIFS(pg_transaction_cleaned!$H$2:$H$5743,pg_transaction_cleaned!$O$2:$O$5743,A3228,pg_transaction_cleaned!$F$2:$F$5743,"REFUND")</f>
        <v>0</v>
      </c>
      <c r="O3228" s="6" t="str">
        <f t="shared" si="254"/>
        <v>OK</v>
      </c>
      <c r="P3228" s="8">
        <f t="shared" si="255"/>
        <v>0</v>
      </c>
    </row>
    <row r="3229" spans="1:16" x14ac:dyDescent="0.3">
      <c r="A3229" s="6" t="s">
        <v>6435</v>
      </c>
      <c r="B3229" s="6" t="s">
        <v>11875</v>
      </c>
      <c r="C3229" s="6" t="s">
        <v>6436</v>
      </c>
      <c r="D3229" s="6" t="s">
        <v>75</v>
      </c>
      <c r="E3229" s="6" t="s">
        <v>18</v>
      </c>
      <c r="F3229" s="6" t="s">
        <v>11860</v>
      </c>
      <c r="G3229" s="6" t="s">
        <v>19</v>
      </c>
      <c r="H3229" s="10">
        <f t="shared" si="251"/>
        <v>46279</v>
      </c>
      <c r="I3229" s="7">
        <f t="shared" si="252"/>
        <v>3798</v>
      </c>
      <c r="J3229" s="6" t="str">
        <f t="shared" si="253"/>
        <v>Mumbai</v>
      </c>
      <c r="K3229" s="6">
        <f>COUNTIFS(pg_transaction_cleaned!$O$2:$O$5743,A3229,pg_transaction_cleaned!$F$2:$F$5743,"CAPTURE")</f>
        <v>1</v>
      </c>
      <c r="L3229" s="7">
        <f>SUMIFS(pg_transaction_cleaned!$H$2:$H$5743,pg_transaction_cleaned!$O$2:$O$5743,A3229,pg_transaction_cleaned!$F$2:$F$5743,"CAPTURE")</f>
        <v>3798</v>
      </c>
      <c r="M3229" s="6">
        <f>COUNTIFS(pg_transaction_cleaned!$O$2:$O$5743,A3229,pg_transaction_cleaned!$F$2:$F$5743,"REFUND")</f>
        <v>0</v>
      </c>
      <c r="N3229" s="7">
        <f>SUMIFS(pg_transaction_cleaned!$H$2:$H$5743,pg_transaction_cleaned!$O$2:$O$5743,A3229,pg_transaction_cleaned!$F$2:$F$5743,"REFUND")</f>
        <v>0</v>
      </c>
      <c r="O3229" s="6" t="str">
        <f t="shared" si="254"/>
        <v>OK</v>
      </c>
      <c r="P3229" s="8">
        <f t="shared" si="255"/>
        <v>0</v>
      </c>
    </row>
    <row r="3230" spans="1:16" x14ac:dyDescent="0.3">
      <c r="A3230" s="6" t="s">
        <v>6437</v>
      </c>
      <c r="B3230" s="6" t="s">
        <v>11928</v>
      </c>
      <c r="C3230" s="6" t="s">
        <v>6438</v>
      </c>
      <c r="D3230" s="6"/>
      <c r="E3230" s="6" t="s">
        <v>18</v>
      </c>
      <c r="F3230" s="6" t="s">
        <v>11900</v>
      </c>
      <c r="G3230" s="6" t="s">
        <v>19</v>
      </c>
      <c r="H3230" s="10">
        <f t="shared" si="251"/>
        <v>46266</v>
      </c>
      <c r="I3230" s="7">
        <f t="shared" si="252"/>
        <v>599</v>
      </c>
      <c r="J3230" s="6" t="str">
        <f t="shared" si="253"/>
        <v>Unknown</v>
      </c>
      <c r="K3230" s="6">
        <f>COUNTIFS(pg_transaction_cleaned!$O$2:$O$5743,A3230,pg_transaction_cleaned!$F$2:$F$5743,"CAPTURE")</f>
        <v>1</v>
      </c>
      <c r="L3230" s="7">
        <f>SUMIFS(pg_transaction_cleaned!$H$2:$H$5743,pg_transaction_cleaned!$O$2:$O$5743,A3230,pg_transaction_cleaned!$F$2:$F$5743,"CAPTURE")</f>
        <v>599</v>
      </c>
      <c r="M3230" s="6">
        <f>COUNTIFS(pg_transaction_cleaned!$O$2:$O$5743,A3230,pg_transaction_cleaned!$F$2:$F$5743,"REFUND")</f>
        <v>0</v>
      </c>
      <c r="N3230" s="7">
        <f>SUMIFS(pg_transaction_cleaned!$H$2:$H$5743,pg_transaction_cleaned!$O$2:$O$5743,A3230,pg_transaction_cleaned!$F$2:$F$5743,"REFUND")</f>
        <v>0</v>
      </c>
      <c r="O3230" s="6" t="str">
        <f t="shared" si="254"/>
        <v>OK</v>
      </c>
      <c r="P3230" s="8">
        <f t="shared" si="255"/>
        <v>0</v>
      </c>
    </row>
    <row r="3231" spans="1:16" x14ac:dyDescent="0.3">
      <c r="A3231" s="6" t="s">
        <v>6439</v>
      </c>
      <c r="B3231" s="6" t="s">
        <v>12020</v>
      </c>
      <c r="C3231" s="6" t="s">
        <v>6440</v>
      </c>
      <c r="D3231" s="6" t="s">
        <v>51</v>
      </c>
      <c r="E3231" s="6" t="s">
        <v>18</v>
      </c>
      <c r="F3231" s="6" t="s">
        <v>11861</v>
      </c>
      <c r="G3231" s="6" t="s">
        <v>19</v>
      </c>
      <c r="H3231" s="10">
        <f t="shared" si="251"/>
        <v>46278</v>
      </c>
      <c r="I3231" s="7">
        <f t="shared" si="252"/>
        <v>7999</v>
      </c>
      <c r="J3231" s="6" t="str">
        <f t="shared" si="253"/>
        <v>Chennai</v>
      </c>
      <c r="K3231" s="6">
        <f>COUNTIFS(pg_transaction_cleaned!$O$2:$O$5743,A3231,pg_transaction_cleaned!$F$2:$F$5743,"CAPTURE")</f>
        <v>1</v>
      </c>
      <c r="L3231" s="7">
        <f>SUMIFS(pg_transaction_cleaned!$H$2:$H$5743,pg_transaction_cleaned!$O$2:$O$5743,A3231,pg_transaction_cleaned!$F$2:$F$5743,"CAPTURE")</f>
        <v>7999</v>
      </c>
      <c r="M3231" s="6">
        <f>COUNTIFS(pg_transaction_cleaned!$O$2:$O$5743,A3231,pg_transaction_cleaned!$F$2:$F$5743,"REFUND")</f>
        <v>0</v>
      </c>
      <c r="N3231" s="7">
        <f>SUMIFS(pg_transaction_cleaned!$H$2:$H$5743,pg_transaction_cleaned!$O$2:$O$5743,A3231,pg_transaction_cleaned!$F$2:$F$5743,"REFUND")</f>
        <v>0</v>
      </c>
      <c r="O3231" s="6" t="str">
        <f t="shared" si="254"/>
        <v>OK</v>
      </c>
      <c r="P3231" s="8">
        <f t="shared" si="255"/>
        <v>0</v>
      </c>
    </row>
    <row r="3232" spans="1:16" x14ac:dyDescent="0.3">
      <c r="A3232" s="6" t="s">
        <v>6441</v>
      </c>
      <c r="B3232" s="6" t="s">
        <v>11905</v>
      </c>
      <c r="C3232" s="6" t="s">
        <v>6442</v>
      </c>
      <c r="D3232" s="6" t="s">
        <v>48</v>
      </c>
      <c r="E3232" s="6" t="s">
        <v>18</v>
      </c>
      <c r="F3232" s="6" t="s">
        <v>11929</v>
      </c>
      <c r="G3232" s="6" t="s">
        <v>19</v>
      </c>
      <c r="H3232" s="10">
        <f t="shared" si="251"/>
        <v>46291</v>
      </c>
      <c r="I3232" s="7">
        <f t="shared" si="252"/>
        <v>799</v>
      </c>
      <c r="J3232" s="6" t="str">
        <f t="shared" si="253"/>
        <v>Jaipur</v>
      </c>
      <c r="K3232" s="6">
        <f>COUNTIFS(pg_transaction_cleaned!$O$2:$O$5743,A3232,pg_transaction_cleaned!$F$2:$F$5743,"CAPTURE")</f>
        <v>1</v>
      </c>
      <c r="L3232" s="7">
        <f>SUMIFS(pg_transaction_cleaned!$H$2:$H$5743,pg_transaction_cleaned!$O$2:$O$5743,A3232,pg_transaction_cleaned!$F$2:$F$5743,"CAPTURE")</f>
        <v>799</v>
      </c>
      <c r="M3232" s="6">
        <f>COUNTIFS(pg_transaction_cleaned!$O$2:$O$5743,A3232,pg_transaction_cleaned!$F$2:$F$5743,"REFUND")</f>
        <v>0</v>
      </c>
      <c r="N3232" s="7">
        <f>SUMIFS(pg_transaction_cleaned!$H$2:$H$5743,pg_transaction_cleaned!$O$2:$O$5743,A3232,pg_transaction_cleaned!$F$2:$F$5743,"REFUND")</f>
        <v>0</v>
      </c>
      <c r="O3232" s="6" t="str">
        <f t="shared" si="254"/>
        <v>OK</v>
      </c>
      <c r="P3232" s="8">
        <f t="shared" si="255"/>
        <v>0</v>
      </c>
    </row>
    <row r="3233" spans="1:16" x14ac:dyDescent="0.3">
      <c r="A3233" s="6" t="s">
        <v>6443</v>
      </c>
      <c r="B3233" s="6" t="s">
        <v>11980</v>
      </c>
      <c r="C3233" s="6" t="s">
        <v>6055</v>
      </c>
      <c r="D3233" s="6" t="s">
        <v>37</v>
      </c>
      <c r="E3233" s="6" t="s">
        <v>18</v>
      </c>
      <c r="F3233" s="6" t="s">
        <v>11837</v>
      </c>
      <c r="G3233" s="6" t="s">
        <v>19</v>
      </c>
      <c r="H3233" s="10">
        <f t="shared" si="251"/>
        <v>46288</v>
      </c>
      <c r="I3233" s="7">
        <f t="shared" si="252"/>
        <v>999</v>
      </c>
      <c r="J3233" s="6" t="str">
        <f t="shared" si="253"/>
        <v>Lucknow</v>
      </c>
      <c r="K3233" s="6">
        <f>COUNTIFS(pg_transaction_cleaned!$O$2:$O$5743,A3233,pg_transaction_cleaned!$F$2:$F$5743,"CAPTURE")</f>
        <v>1</v>
      </c>
      <c r="L3233" s="7">
        <f>SUMIFS(pg_transaction_cleaned!$H$2:$H$5743,pg_transaction_cleaned!$O$2:$O$5743,A3233,pg_transaction_cleaned!$F$2:$F$5743,"CAPTURE")</f>
        <v>999</v>
      </c>
      <c r="M3233" s="6">
        <f>COUNTIFS(pg_transaction_cleaned!$O$2:$O$5743,A3233,pg_transaction_cleaned!$F$2:$F$5743,"REFUND")</f>
        <v>0</v>
      </c>
      <c r="N3233" s="7">
        <f>SUMIFS(pg_transaction_cleaned!$H$2:$H$5743,pg_transaction_cleaned!$O$2:$O$5743,A3233,pg_transaction_cleaned!$F$2:$F$5743,"REFUND")</f>
        <v>0</v>
      </c>
      <c r="O3233" s="6" t="str">
        <f t="shared" si="254"/>
        <v>OK</v>
      </c>
      <c r="P3233" s="8">
        <f t="shared" si="255"/>
        <v>0</v>
      </c>
    </row>
    <row r="3234" spans="1:16" x14ac:dyDescent="0.3">
      <c r="A3234" s="6" t="s">
        <v>6444</v>
      </c>
      <c r="B3234" s="6" t="s">
        <v>11859</v>
      </c>
      <c r="C3234" s="6" t="s">
        <v>6445</v>
      </c>
      <c r="D3234" s="6" t="s">
        <v>48</v>
      </c>
      <c r="E3234" s="6" t="s">
        <v>18</v>
      </c>
      <c r="F3234" s="6" t="s">
        <v>12220</v>
      </c>
      <c r="G3234" s="6" t="s">
        <v>19</v>
      </c>
      <c r="H3234" s="10">
        <f t="shared" si="251"/>
        <v>46271</v>
      </c>
      <c r="I3234" s="7">
        <f t="shared" si="252"/>
        <v>12497</v>
      </c>
      <c r="J3234" s="6" t="str">
        <f t="shared" si="253"/>
        <v>Jaipur</v>
      </c>
      <c r="K3234" s="6">
        <f>COUNTIFS(pg_transaction_cleaned!$O$2:$O$5743,A3234,pg_transaction_cleaned!$F$2:$F$5743,"CAPTURE")</f>
        <v>1</v>
      </c>
      <c r="L3234" s="7">
        <f>SUMIFS(pg_transaction_cleaned!$H$2:$H$5743,pg_transaction_cleaned!$O$2:$O$5743,A3234,pg_transaction_cleaned!$F$2:$F$5743,"CAPTURE")</f>
        <v>12497</v>
      </c>
      <c r="M3234" s="6">
        <f>COUNTIFS(pg_transaction_cleaned!$O$2:$O$5743,A3234,pg_transaction_cleaned!$F$2:$F$5743,"REFUND")</f>
        <v>0</v>
      </c>
      <c r="N3234" s="7">
        <f>SUMIFS(pg_transaction_cleaned!$H$2:$H$5743,pg_transaction_cleaned!$O$2:$O$5743,A3234,pg_transaction_cleaned!$F$2:$F$5743,"REFUND")</f>
        <v>0</v>
      </c>
      <c r="O3234" s="6" t="str">
        <f t="shared" si="254"/>
        <v>OK</v>
      </c>
      <c r="P3234" s="8">
        <f t="shared" si="255"/>
        <v>0</v>
      </c>
    </row>
    <row r="3235" spans="1:16" x14ac:dyDescent="0.3">
      <c r="A3235" s="6" t="s">
        <v>6446</v>
      </c>
      <c r="B3235" s="6" t="s">
        <v>11868</v>
      </c>
      <c r="C3235" s="6" t="s">
        <v>6447</v>
      </c>
      <c r="D3235" s="6" t="s">
        <v>23</v>
      </c>
      <c r="E3235" s="6" t="s">
        <v>18</v>
      </c>
      <c r="F3235" s="6" t="s">
        <v>11964</v>
      </c>
      <c r="G3235" s="6" t="s">
        <v>19</v>
      </c>
      <c r="H3235" s="10">
        <f t="shared" si="251"/>
        <v>46288</v>
      </c>
      <c r="I3235" s="7">
        <f t="shared" si="252"/>
        <v>8498</v>
      </c>
      <c r="J3235" s="6" t="str">
        <f t="shared" si="253"/>
        <v>Bengaluru</v>
      </c>
      <c r="K3235" s="6">
        <f>COUNTIFS(pg_transaction_cleaned!$O$2:$O$5743,A3235,pg_transaction_cleaned!$F$2:$F$5743,"CAPTURE")</f>
        <v>1</v>
      </c>
      <c r="L3235" s="7">
        <f>SUMIFS(pg_transaction_cleaned!$H$2:$H$5743,pg_transaction_cleaned!$O$2:$O$5743,A3235,pg_transaction_cleaned!$F$2:$F$5743,"CAPTURE")</f>
        <v>8498</v>
      </c>
      <c r="M3235" s="6">
        <f>COUNTIFS(pg_transaction_cleaned!$O$2:$O$5743,A3235,pg_transaction_cleaned!$F$2:$F$5743,"REFUND")</f>
        <v>0</v>
      </c>
      <c r="N3235" s="7">
        <f>SUMIFS(pg_transaction_cleaned!$H$2:$H$5743,pg_transaction_cleaned!$O$2:$O$5743,A3235,pg_transaction_cleaned!$F$2:$F$5743,"REFUND")</f>
        <v>0</v>
      </c>
      <c r="O3235" s="6" t="str">
        <f t="shared" si="254"/>
        <v>OK</v>
      </c>
      <c r="P3235" s="8">
        <f t="shared" si="255"/>
        <v>0</v>
      </c>
    </row>
    <row r="3236" spans="1:16" x14ac:dyDescent="0.3">
      <c r="A3236" s="6" t="s">
        <v>6448</v>
      </c>
      <c r="B3236" s="6" t="s">
        <v>11859</v>
      </c>
      <c r="C3236" s="6" t="s">
        <v>6449</v>
      </c>
      <c r="D3236" s="6" t="s">
        <v>23</v>
      </c>
      <c r="E3236" s="6" t="s">
        <v>54</v>
      </c>
      <c r="F3236" s="6" t="s">
        <v>12224</v>
      </c>
      <c r="G3236" s="6" t="s">
        <v>19</v>
      </c>
      <c r="H3236" s="10">
        <f t="shared" si="251"/>
        <v>46271</v>
      </c>
      <c r="I3236" s="7">
        <f t="shared" si="252"/>
        <v>8598</v>
      </c>
      <c r="J3236" s="6" t="str">
        <f t="shared" si="253"/>
        <v>Bengaluru</v>
      </c>
      <c r="K3236" s="6">
        <f>COUNTIFS(pg_transaction_cleaned!$O$2:$O$5743,A3236,pg_transaction_cleaned!$F$2:$F$5743,"CAPTURE")</f>
        <v>1</v>
      </c>
      <c r="L3236" s="7">
        <f>SUMIFS(pg_transaction_cleaned!$H$2:$H$5743,pg_transaction_cleaned!$O$2:$O$5743,A3236,pg_transaction_cleaned!$F$2:$F$5743,"CAPTURE")</f>
        <v>8598</v>
      </c>
      <c r="M3236" s="6">
        <f>COUNTIFS(pg_transaction_cleaned!$O$2:$O$5743,A3236,pg_transaction_cleaned!$F$2:$F$5743,"REFUND")</f>
        <v>0</v>
      </c>
      <c r="N3236" s="7">
        <f>SUMIFS(pg_transaction_cleaned!$H$2:$H$5743,pg_transaction_cleaned!$O$2:$O$5743,A3236,pg_transaction_cleaned!$F$2:$F$5743,"REFUND")</f>
        <v>0</v>
      </c>
      <c r="O3236" s="6" t="str">
        <f t="shared" si="254"/>
        <v>OK</v>
      </c>
      <c r="P3236" s="8">
        <f t="shared" si="255"/>
        <v>0</v>
      </c>
    </row>
    <row r="3237" spans="1:16" x14ac:dyDescent="0.3">
      <c r="A3237" s="6" t="s">
        <v>6450</v>
      </c>
      <c r="B3237" s="6" t="s">
        <v>11862</v>
      </c>
      <c r="C3237" s="6" t="s">
        <v>6451</v>
      </c>
      <c r="D3237" s="6" t="s">
        <v>48</v>
      </c>
      <c r="E3237" s="6" t="s">
        <v>18</v>
      </c>
      <c r="F3237" s="6" t="s">
        <v>11996</v>
      </c>
      <c r="G3237" s="6" t="s">
        <v>19</v>
      </c>
      <c r="H3237" s="10">
        <f t="shared" si="251"/>
        <v>46272</v>
      </c>
      <c r="I3237" s="7">
        <f t="shared" si="252"/>
        <v>4798</v>
      </c>
      <c r="J3237" s="6" t="str">
        <f t="shared" si="253"/>
        <v>Jaipur</v>
      </c>
      <c r="K3237" s="6">
        <f>COUNTIFS(pg_transaction_cleaned!$O$2:$O$5743,A3237,pg_transaction_cleaned!$F$2:$F$5743,"CAPTURE")</f>
        <v>1</v>
      </c>
      <c r="L3237" s="7">
        <f>SUMIFS(pg_transaction_cleaned!$H$2:$H$5743,pg_transaction_cleaned!$O$2:$O$5743,A3237,pg_transaction_cleaned!$F$2:$F$5743,"CAPTURE")</f>
        <v>4798</v>
      </c>
      <c r="M3237" s="6">
        <f>COUNTIFS(pg_transaction_cleaned!$O$2:$O$5743,A3237,pg_transaction_cleaned!$F$2:$F$5743,"REFUND")</f>
        <v>0</v>
      </c>
      <c r="N3237" s="7">
        <f>SUMIFS(pg_transaction_cleaned!$H$2:$H$5743,pg_transaction_cleaned!$O$2:$O$5743,A3237,pg_transaction_cleaned!$F$2:$F$5743,"REFUND")</f>
        <v>0</v>
      </c>
      <c r="O3237" s="6" t="str">
        <f t="shared" si="254"/>
        <v>OK</v>
      </c>
      <c r="P3237" s="8">
        <f t="shared" si="255"/>
        <v>0</v>
      </c>
    </row>
    <row r="3238" spans="1:16" x14ac:dyDescent="0.3">
      <c r="A3238" s="6" t="s">
        <v>6452</v>
      </c>
      <c r="B3238" s="6" t="s">
        <v>11962</v>
      </c>
      <c r="C3238" s="6" t="s">
        <v>6453</v>
      </c>
      <c r="D3238" s="6" t="s">
        <v>42</v>
      </c>
      <c r="E3238" s="6" t="s">
        <v>18</v>
      </c>
      <c r="F3238" s="6" t="s">
        <v>11879</v>
      </c>
      <c r="G3238" s="6" t="s">
        <v>19</v>
      </c>
      <c r="H3238" s="10">
        <f t="shared" si="251"/>
        <v>46295</v>
      </c>
      <c r="I3238" s="7">
        <f t="shared" si="252"/>
        <v>1798</v>
      </c>
      <c r="J3238" s="6" t="str">
        <f t="shared" si="253"/>
        <v>Hyderabad</v>
      </c>
      <c r="K3238" s="6">
        <f>COUNTIFS(pg_transaction_cleaned!$O$2:$O$5743,A3238,pg_transaction_cleaned!$F$2:$F$5743,"CAPTURE")</f>
        <v>1</v>
      </c>
      <c r="L3238" s="7">
        <f>SUMIFS(pg_transaction_cleaned!$H$2:$H$5743,pg_transaction_cleaned!$O$2:$O$5743,A3238,pg_transaction_cleaned!$F$2:$F$5743,"CAPTURE")</f>
        <v>1798</v>
      </c>
      <c r="M3238" s="6">
        <f>COUNTIFS(pg_transaction_cleaned!$O$2:$O$5743,A3238,pg_transaction_cleaned!$F$2:$F$5743,"REFUND")</f>
        <v>0</v>
      </c>
      <c r="N3238" s="7">
        <f>SUMIFS(pg_transaction_cleaned!$H$2:$H$5743,pg_transaction_cleaned!$O$2:$O$5743,A3238,pg_transaction_cleaned!$F$2:$F$5743,"REFUND")</f>
        <v>0</v>
      </c>
      <c r="O3238" s="6" t="str">
        <f t="shared" si="254"/>
        <v>OK</v>
      </c>
      <c r="P3238" s="8">
        <f t="shared" si="255"/>
        <v>0</v>
      </c>
    </row>
    <row r="3239" spans="1:16" x14ac:dyDescent="0.3">
      <c r="A3239" s="6" t="s">
        <v>6454</v>
      </c>
      <c r="B3239" s="6" t="s">
        <v>11842</v>
      </c>
      <c r="C3239" s="6" t="s">
        <v>6455</v>
      </c>
      <c r="D3239" s="6" t="s">
        <v>48</v>
      </c>
      <c r="E3239" s="6" t="s">
        <v>18</v>
      </c>
      <c r="F3239" s="6" t="s">
        <v>11827</v>
      </c>
      <c r="G3239" s="6" t="s">
        <v>66</v>
      </c>
      <c r="H3239" s="10">
        <f t="shared" si="251"/>
        <v>46290</v>
      </c>
      <c r="I3239" s="7">
        <f t="shared" si="252"/>
        <v>299</v>
      </c>
      <c r="J3239" s="6" t="str">
        <f t="shared" si="253"/>
        <v>Jaipur</v>
      </c>
      <c r="K3239" s="6">
        <f>COUNTIFS(pg_transaction_cleaned!$O$2:$O$5743,A3239,pg_transaction_cleaned!$F$2:$F$5743,"CAPTURE")</f>
        <v>1</v>
      </c>
      <c r="L3239" s="7">
        <f>SUMIFS(pg_transaction_cleaned!$H$2:$H$5743,pg_transaction_cleaned!$O$2:$O$5743,A3239,pg_transaction_cleaned!$F$2:$F$5743,"CAPTURE")</f>
        <v>299</v>
      </c>
      <c r="M3239" s="6">
        <f>COUNTIFS(pg_transaction_cleaned!$O$2:$O$5743,A3239,pg_transaction_cleaned!$F$2:$F$5743,"REFUND")</f>
        <v>1</v>
      </c>
      <c r="N3239" s="7">
        <f>SUMIFS(pg_transaction_cleaned!$H$2:$H$5743,pg_transaction_cleaned!$O$2:$O$5743,A3239,pg_transaction_cleaned!$F$2:$F$5743,"REFUND")</f>
        <v>299</v>
      </c>
      <c r="O3239" s="6" t="str">
        <f t="shared" si="254"/>
        <v>OK</v>
      </c>
      <c r="P3239" s="8">
        <f t="shared" si="255"/>
        <v>0</v>
      </c>
    </row>
    <row r="3240" spans="1:16" x14ac:dyDescent="0.3">
      <c r="A3240" s="6" t="s">
        <v>6456</v>
      </c>
      <c r="B3240" s="6" t="s">
        <v>11905</v>
      </c>
      <c r="C3240" s="6" t="s">
        <v>6457</v>
      </c>
      <c r="D3240" s="6" t="s">
        <v>17</v>
      </c>
      <c r="E3240" s="6" t="s">
        <v>27</v>
      </c>
      <c r="F3240" s="6" t="s">
        <v>11869</v>
      </c>
      <c r="G3240" s="6" t="s">
        <v>115</v>
      </c>
      <c r="H3240" s="10">
        <f t="shared" si="251"/>
        <v>46291</v>
      </c>
      <c r="I3240" s="7">
        <f t="shared" si="252"/>
        <v>599</v>
      </c>
      <c r="J3240" s="6" t="str">
        <f t="shared" si="253"/>
        <v>Pune</v>
      </c>
      <c r="K3240" s="6">
        <f>COUNTIFS(pg_transaction_cleaned!$O$2:$O$5743,A3240,pg_transaction_cleaned!$F$2:$F$5743,"CAPTURE")</f>
        <v>0</v>
      </c>
      <c r="L3240" s="7">
        <f>SUMIFS(pg_transaction_cleaned!$H$2:$H$5743,pg_transaction_cleaned!$O$2:$O$5743,A3240,pg_transaction_cleaned!$F$2:$F$5743,"CAPTURE")</f>
        <v>0</v>
      </c>
      <c r="M3240" s="6">
        <f>COUNTIFS(pg_transaction_cleaned!$O$2:$O$5743,A3240,pg_transaction_cleaned!$F$2:$F$5743,"REFUND")</f>
        <v>0</v>
      </c>
      <c r="N3240" s="7">
        <f>SUMIFS(pg_transaction_cleaned!$H$2:$H$5743,pg_transaction_cleaned!$O$2:$O$5743,A3240,pg_transaction_cleaned!$F$2:$F$5743,"REFUND")</f>
        <v>0</v>
      </c>
      <c r="O3240" s="6" t="str">
        <f t="shared" si="254"/>
        <v>OK</v>
      </c>
      <c r="P3240" s="8">
        <f t="shared" si="255"/>
        <v>0</v>
      </c>
    </row>
    <row r="3241" spans="1:16" x14ac:dyDescent="0.3">
      <c r="A3241" s="6" t="s">
        <v>6458</v>
      </c>
      <c r="B3241" s="6" t="s">
        <v>11857</v>
      </c>
      <c r="C3241" s="6" t="s">
        <v>6459</v>
      </c>
      <c r="D3241" s="6" t="s">
        <v>34</v>
      </c>
      <c r="E3241" s="6" t="s">
        <v>18</v>
      </c>
      <c r="F3241" s="6" t="s">
        <v>11986</v>
      </c>
      <c r="G3241" s="6" t="s">
        <v>19</v>
      </c>
      <c r="H3241" s="10">
        <f t="shared" si="251"/>
        <v>46287</v>
      </c>
      <c r="I3241" s="7">
        <f t="shared" si="252"/>
        <v>9798</v>
      </c>
      <c r="J3241" s="6" t="str">
        <f t="shared" si="253"/>
        <v>Ahmedabad</v>
      </c>
      <c r="K3241" s="6">
        <f>COUNTIFS(pg_transaction_cleaned!$O$2:$O$5743,A3241,pg_transaction_cleaned!$F$2:$F$5743,"CAPTURE")</f>
        <v>1</v>
      </c>
      <c r="L3241" s="7">
        <f>SUMIFS(pg_transaction_cleaned!$H$2:$H$5743,pg_transaction_cleaned!$O$2:$O$5743,A3241,pg_transaction_cleaned!$F$2:$F$5743,"CAPTURE")</f>
        <v>9798</v>
      </c>
      <c r="M3241" s="6">
        <f>COUNTIFS(pg_transaction_cleaned!$O$2:$O$5743,A3241,pg_transaction_cleaned!$F$2:$F$5743,"REFUND")</f>
        <v>0</v>
      </c>
      <c r="N3241" s="7">
        <f>SUMIFS(pg_transaction_cleaned!$H$2:$H$5743,pg_transaction_cleaned!$O$2:$O$5743,A3241,pg_transaction_cleaned!$F$2:$F$5743,"REFUND")</f>
        <v>0</v>
      </c>
      <c r="O3241" s="6" t="str">
        <f t="shared" si="254"/>
        <v>OK</v>
      </c>
      <c r="P3241" s="8">
        <f t="shared" si="255"/>
        <v>0</v>
      </c>
    </row>
    <row r="3242" spans="1:16" x14ac:dyDescent="0.3">
      <c r="A3242" s="6" t="s">
        <v>6460</v>
      </c>
      <c r="B3242" s="6" t="s">
        <v>11914</v>
      </c>
      <c r="C3242" s="6" t="s">
        <v>6461</v>
      </c>
      <c r="D3242" s="6" t="s">
        <v>26</v>
      </c>
      <c r="E3242" s="6" t="s">
        <v>18</v>
      </c>
      <c r="F3242" s="6" t="s">
        <v>12010</v>
      </c>
      <c r="G3242" s="6" t="s">
        <v>19</v>
      </c>
      <c r="H3242" s="10">
        <f t="shared" si="251"/>
        <v>46289</v>
      </c>
      <c r="I3242" s="7">
        <f t="shared" si="252"/>
        <v>11498</v>
      </c>
      <c r="J3242" s="6" t="str">
        <f t="shared" si="253"/>
        <v>Kolkata</v>
      </c>
      <c r="K3242" s="6">
        <f>COUNTIFS(pg_transaction_cleaned!$O$2:$O$5743,A3242,pg_transaction_cleaned!$F$2:$F$5743,"CAPTURE")</f>
        <v>1</v>
      </c>
      <c r="L3242" s="7">
        <f>SUMIFS(pg_transaction_cleaned!$H$2:$H$5743,pg_transaction_cleaned!$O$2:$O$5743,A3242,pg_transaction_cleaned!$F$2:$F$5743,"CAPTURE")</f>
        <v>11498</v>
      </c>
      <c r="M3242" s="6">
        <f>COUNTIFS(pg_transaction_cleaned!$O$2:$O$5743,A3242,pg_transaction_cleaned!$F$2:$F$5743,"REFUND")</f>
        <v>0</v>
      </c>
      <c r="N3242" s="7">
        <f>SUMIFS(pg_transaction_cleaned!$H$2:$H$5743,pg_transaction_cleaned!$O$2:$O$5743,A3242,pg_transaction_cleaned!$F$2:$F$5743,"REFUND")</f>
        <v>0</v>
      </c>
      <c r="O3242" s="6" t="str">
        <f t="shared" si="254"/>
        <v>OK</v>
      </c>
      <c r="P3242" s="8">
        <f t="shared" si="255"/>
        <v>0</v>
      </c>
    </row>
    <row r="3243" spans="1:16" x14ac:dyDescent="0.3">
      <c r="A3243" s="6" t="s">
        <v>6462</v>
      </c>
      <c r="B3243" s="6" t="s">
        <v>11970</v>
      </c>
      <c r="C3243" s="6" t="s">
        <v>6463</v>
      </c>
      <c r="D3243" s="6" t="s">
        <v>51</v>
      </c>
      <c r="E3243" s="6" t="s">
        <v>18</v>
      </c>
      <c r="F3243" s="6" t="s">
        <v>11948</v>
      </c>
      <c r="G3243" s="6" t="s">
        <v>19</v>
      </c>
      <c r="H3243" s="10">
        <f t="shared" si="251"/>
        <v>46294</v>
      </c>
      <c r="I3243" s="7">
        <f t="shared" si="252"/>
        <v>2798</v>
      </c>
      <c r="J3243" s="6" t="str">
        <f t="shared" si="253"/>
        <v>Chennai</v>
      </c>
      <c r="K3243" s="6">
        <f>COUNTIFS(pg_transaction_cleaned!$O$2:$O$5743,A3243,pg_transaction_cleaned!$F$2:$F$5743,"CAPTURE")</f>
        <v>1</v>
      </c>
      <c r="L3243" s="7">
        <f>SUMIFS(pg_transaction_cleaned!$H$2:$H$5743,pg_transaction_cleaned!$O$2:$O$5743,A3243,pg_transaction_cleaned!$F$2:$F$5743,"CAPTURE")</f>
        <v>2798</v>
      </c>
      <c r="M3243" s="6">
        <f>COUNTIFS(pg_transaction_cleaned!$O$2:$O$5743,A3243,pg_transaction_cleaned!$F$2:$F$5743,"REFUND")</f>
        <v>0</v>
      </c>
      <c r="N3243" s="7">
        <f>SUMIFS(pg_transaction_cleaned!$H$2:$H$5743,pg_transaction_cleaned!$O$2:$O$5743,A3243,pg_transaction_cleaned!$F$2:$F$5743,"REFUND")</f>
        <v>0</v>
      </c>
      <c r="O3243" s="6" t="str">
        <f t="shared" si="254"/>
        <v>OK</v>
      </c>
      <c r="P3243" s="8">
        <f t="shared" si="255"/>
        <v>0</v>
      </c>
    </row>
    <row r="3244" spans="1:16" x14ac:dyDescent="0.3">
      <c r="A3244" s="6" t="s">
        <v>6464</v>
      </c>
      <c r="B3244" s="6" t="s">
        <v>12120</v>
      </c>
      <c r="C3244" s="6" t="s">
        <v>6465</v>
      </c>
      <c r="D3244" s="6" t="s">
        <v>17</v>
      </c>
      <c r="E3244" s="6" t="s">
        <v>54</v>
      </c>
      <c r="F3244" s="6" t="s">
        <v>12062</v>
      </c>
      <c r="G3244" s="6" t="s">
        <v>19</v>
      </c>
      <c r="H3244" s="10">
        <f t="shared" si="251"/>
        <v>46292</v>
      </c>
      <c r="I3244" s="7">
        <f t="shared" si="252"/>
        <v>798</v>
      </c>
      <c r="J3244" s="6" t="str">
        <f t="shared" si="253"/>
        <v>Pune</v>
      </c>
      <c r="K3244" s="6">
        <f>COUNTIFS(pg_transaction_cleaned!$O$2:$O$5743,A3244,pg_transaction_cleaned!$F$2:$F$5743,"CAPTURE")</f>
        <v>1</v>
      </c>
      <c r="L3244" s="7">
        <f>SUMIFS(pg_transaction_cleaned!$H$2:$H$5743,pg_transaction_cleaned!$O$2:$O$5743,A3244,pg_transaction_cleaned!$F$2:$F$5743,"CAPTURE")</f>
        <v>798</v>
      </c>
      <c r="M3244" s="6">
        <f>COUNTIFS(pg_transaction_cleaned!$O$2:$O$5743,A3244,pg_transaction_cleaned!$F$2:$F$5743,"REFUND")</f>
        <v>0</v>
      </c>
      <c r="N3244" s="7">
        <f>SUMIFS(pg_transaction_cleaned!$H$2:$H$5743,pg_transaction_cleaned!$O$2:$O$5743,A3244,pg_transaction_cleaned!$F$2:$F$5743,"REFUND")</f>
        <v>0</v>
      </c>
      <c r="O3244" s="6" t="str">
        <f t="shared" si="254"/>
        <v>OK</v>
      </c>
      <c r="P3244" s="8">
        <f t="shared" si="255"/>
        <v>0</v>
      </c>
    </row>
    <row r="3245" spans="1:16" x14ac:dyDescent="0.3">
      <c r="A3245" s="6" t="s">
        <v>6466</v>
      </c>
      <c r="B3245" s="6" t="s">
        <v>11936</v>
      </c>
      <c r="C3245" s="6" t="s">
        <v>6467</v>
      </c>
      <c r="D3245" s="6" t="s">
        <v>37</v>
      </c>
      <c r="E3245" s="6" t="s">
        <v>27</v>
      </c>
      <c r="F3245" s="6" t="s">
        <v>12225</v>
      </c>
      <c r="G3245" s="6" t="s">
        <v>19</v>
      </c>
      <c r="H3245" s="10">
        <f t="shared" si="251"/>
        <v>46293</v>
      </c>
      <c r="I3245" s="7">
        <f t="shared" si="252"/>
        <v>9397</v>
      </c>
      <c r="J3245" s="6" t="str">
        <f t="shared" si="253"/>
        <v>Lucknow</v>
      </c>
      <c r="K3245" s="6">
        <f>COUNTIFS(pg_transaction_cleaned!$O$2:$O$5743,A3245,pg_transaction_cleaned!$F$2:$F$5743,"CAPTURE")</f>
        <v>1</v>
      </c>
      <c r="L3245" s="7">
        <f>SUMIFS(pg_transaction_cleaned!$H$2:$H$5743,pg_transaction_cleaned!$O$2:$O$5743,A3245,pg_transaction_cleaned!$F$2:$F$5743,"CAPTURE")</f>
        <v>9397</v>
      </c>
      <c r="M3245" s="6">
        <f>COUNTIFS(pg_transaction_cleaned!$O$2:$O$5743,A3245,pg_transaction_cleaned!$F$2:$F$5743,"REFUND")</f>
        <v>0</v>
      </c>
      <c r="N3245" s="7">
        <f>SUMIFS(pg_transaction_cleaned!$H$2:$H$5743,pg_transaction_cleaned!$O$2:$O$5743,A3245,pg_transaction_cleaned!$F$2:$F$5743,"REFUND")</f>
        <v>0</v>
      </c>
      <c r="O3245" s="6" t="str">
        <f t="shared" si="254"/>
        <v>OK</v>
      </c>
      <c r="P3245" s="8">
        <f t="shared" si="255"/>
        <v>0</v>
      </c>
    </row>
    <row r="3246" spans="1:16" x14ac:dyDescent="0.3">
      <c r="A3246" s="6" t="s">
        <v>6468</v>
      </c>
      <c r="B3246" s="6" t="s">
        <v>11844</v>
      </c>
      <c r="C3246" s="6" t="s">
        <v>6469</v>
      </c>
      <c r="D3246" s="6" t="s">
        <v>37</v>
      </c>
      <c r="E3246" s="6" t="s">
        <v>27</v>
      </c>
      <c r="F3246" s="6" t="s">
        <v>12226</v>
      </c>
      <c r="G3246" s="6" t="s">
        <v>115</v>
      </c>
      <c r="H3246" s="10">
        <f t="shared" si="251"/>
        <v>46280</v>
      </c>
      <c r="I3246" s="7">
        <f t="shared" si="252"/>
        <v>1848</v>
      </c>
      <c r="J3246" s="6" t="str">
        <f t="shared" si="253"/>
        <v>Lucknow</v>
      </c>
      <c r="K3246" s="6">
        <f>COUNTIFS(pg_transaction_cleaned!$O$2:$O$5743,A3246,pg_transaction_cleaned!$F$2:$F$5743,"CAPTURE")</f>
        <v>0</v>
      </c>
      <c r="L3246" s="7">
        <f>SUMIFS(pg_transaction_cleaned!$H$2:$H$5743,pg_transaction_cleaned!$O$2:$O$5743,A3246,pg_transaction_cleaned!$F$2:$F$5743,"CAPTURE")</f>
        <v>0</v>
      </c>
      <c r="M3246" s="6">
        <f>COUNTIFS(pg_transaction_cleaned!$O$2:$O$5743,A3246,pg_transaction_cleaned!$F$2:$F$5743,"REFUND")</f>
        <v>0</v>
      </c>
      <c r="N3246" s="7">
        <f>SUMIFS(pg_transaction_cleaned!$H$2:$H$5743,pg_transaction_cleaned!$O$2:$O$5743,A3246,pg_transaction_cleaned!$F$2:$F$5743,"REFUND")</f>
        <v>0</v>
      </c>
      <c r="O3246" s="6" t="str">
        <f t="shared" si="254"/>
        <v>OK</v>
      </c>
      <c r="P3246" s="8">
        <f t="shared" si="255"/>
        <v>0</v>
      </c>
    </row>
    <row r="3247" spans="1:16" x14ac:dyDescent="0.3">
      <c r="A3247" s="6" t="s">
        <v>6470</v>
      </c>
      <c r="B3247" s="6" t="s">
        <v>11884</v>
      </c>
      <c r="C3247" s="6" t="s">
        <v>6471</v>
      </c>
      <c r="D3247" s="6" t="s">
        <v>51</v>
      </c>
      <c r="E3247" s="6" t="s">
        <v>18</v>
      </c>
      <c r="F3247" s="6" t="s">
        <v>11986</v>
      </c>
      <c r="G3247" s="6" t="s">
        <v>19</v>
      </c>
      <c r="H3247" s="10">
        <f t="shared" si="251"/>
        <v>46279</v>
      </c>
      <c r="I3247" s="7">
        <f t="shared" si="252"/>
        <v>9798</v>
      </c>
      <c r="J3247" s="6" t="str">
        <f t="shared" si="253"/>
        <v>Chennai</v>
      </c>
      <c r="K3247" s="6">
        <f>COUNTIFS(pg_transaction_cleaned!$O$2:$O$5743,A3247,pg_transaction_cleaned!$F$2:$F$5743,"CAPTURE")</f>
        <v>1</v>
      </c>
      <c r="L3247" s="7">
        <f>SUMIFS(pg_transaction_cleaned!$H$2:$H$5743,pg_transaction_cleaned!$O$2:$O$5743,A3247,pg_transaction_cleaned!$F$2:$F$5743,"CAPTURE")</f>
        <v>9798</v>
      </c>
      <c r="M3247" s="6">
        <f>COUNTIFS(pg_transaction_cleaned!$O$2:$O$5743,A3247,pg_transaction_cleaned!$F$2:$F$5743,"REFUND")</f>
        <v>0</v>
      </c>
      <c r="N3247" s="7">
        <f>SUMIFS(pg_transaction_cleaned!$H$2:$H$5743,pg_transaction_cleaned!$O$2:$O$5743,A3247,pg_transaction_cleaned!$F$2:$F$5743,"REFUND")</f>
        <v>0</v>
      </c>
      <c r="O3247" s="6" t="str">
        <f t="shared" si="254"/>
        <v>OK</v>
      </c>
      <c r="P3247" s="8">
        <f t="shared" si="255"/>
        <v>0</v>
      </c>
    </row>
    <row r="3248" spans="1:16" x14ac:dyDescent="0.3">
      <c r="A3248" s="6" t="s">
        <v>6472</v>
      </c>
      <c r="B3248" s="6" t="s">
        <v>11963</v>
      </c>
      <c r="C3248" s="6" t="s">
        <v>6473</v>
      </c>
      <c r="D3248" s="6" t="s">
        <v>26</v>
      </c>
      <c r="E3248" s="6" t="s">
        <v>54</v>
      </c>
      <c r="F3248" s="6" t="s">
        <v>11872</v>
      </c>
      <c r="G3248" s="6" t="s">
        <v>19</v>
      </c>
      <c r="H3248" s="10">
        <f t="shared" si="251"/>
        <v>46287</v>
      </c>
      <c r="I3248" s="7">
        <f t="shared" si="252"/>
        <v>3998</v>
      </c>
      <c r="J3248" s="6" t="str">
        <f t="shared" si="253"/>
        <v>Kolkata</v>
      </c>
      <c r="K3248" s="6">
        <f>COUNTIFS(pg_transaction_cleaned!$O$2:$O$5743,A3248,pg_transaction_cleaned!$F$2:$F$5743,"CAPTURE")</f>
        <v>1</v>
      </c>
      <c r="L3248" s="7">
        <f>SUMIFS(pg_transaction_cleaned!$H$2:$H$5743,pg_transaction_cleaned!$O$2:$O$5743,A3248,pg_transaction_cleaned!$F$2:$F$5743,"CAPTURE")</f>
        <v>3998</v>
      </c>
      <c r="M3248" s="6">
        <f>COUNTIFS(pg_transaction_cleaned!$O$2:$O$5743,A3248,pg_transaction_cleaned!$F$2:$F$5743,"REFUND")</f>
        <v>0</v>
      </c>
      <c r="N3248" s="7">
        <f>SUMIFS(pg_transaction_cleaned!$H$2:$H$5743,pg_transaction_cleaned!$O$2:$O$5743,A3248,pg_transaction_cleaned!$F$2:$F$5743,"REFUND")</f>
        <v>0</v>
      </c>
      <c r="O3248" s="6" t="str">
        <f t="shared" si="254"/>
        <v>OK</v>
      </c>
      <c r="P3248" s="8">
        <f t="shared" si="255"/>
        <v>0</v>
      </c>
    </row>
    <row r="3249" spans="1:16" x14ac:dyDescent="0.3">
      <c r="A3249" s="6" t="s">
        <v>6474</v>
      </c>
      <c r="B3249" s="6" t="s">
        <v>11891</v>
      </c>
      <c r="C3249" s="6" t="s">
        <v>6475</v>
      </c>
      <c r="D3249" s="6" t="s">
        <v>61</v>
      </c>
      <c r="E3249" s="6" t="s">
        <v>18</v>
      </c>
      <c r="F3249" s="6" t="s">
        <v>11851</v>
      </c>
      <c r="G3249" s="6" t="s">
        <v>80</v>
      </c>
      <c r="H3249" s="10">
        <f t="shared" si="251"/>
        <v>46278</v>
      </c>
      <c r="I3249" s="7">
        <f t="shared" si="252"/>
        <v>3499</v>
      </c>
      <c r="J3249" s="6" t="str">
        <f t="shared" si="253"/>
        <v>Delhi</v>
      </c>
      <c r="K3249" s="6">
        <f>COUNTIFS(pg_transaction_cleaned!$O$2:$O$5743,A3249,pg_transaction_cleaned!$F$2:$F$5743,"CAPTURE")</f>
        <v>0</v>
      </c>
      <c r="L3249" s="7">
        <f>SUMIFS(pg_transaction_cleaned!$H$2:$H$5743,pg_transaction_cleaned!$O$2:$O$5743,A3249,pg_transaction_cleaned!$F$2:$F$5743,"CAPTURE")</f>
        <v>0</v>
      </c>
      <c r="M3249" s="6">
        <f>COUNTIFS(pg_transaction_cleaned!$O$2:$O$5743,A3249,pg_transaction_cleaned!$F$2:$F$5743,"REFUND")</f>
        <v>0</v>
      </c>
      <c r="N3249" s="7">
        <f>SUMIFS(pg_transaction_cleaned!$H$2:$H$5743,pg_transaction_cleaned!$O$2:$O$5743,A3249,pg_transaction_cleaned!$F$2:$F$5743,"REFUND")</f>
        <v>0</v>
      </c>
      <c r="O3249" s="6" t="str">
        <f t="shared" si="254"/>
        <v>OK</v>
      </c>
      <c r="P3249" s="8">
        <f t="shared" si="255"/>
        <v>0</v>
      </c>
    </row>
    <row r="3250" spans="1:16" x14ac:dyDescent="0.3">
      <c r="A3250" s="6" t="s">
        <v>6476</v>
      </c>
      <c r="B3250" s="6" t="s">
        <v>11846</v>
      </c>
      <c r="C3250" s="6" t="s">
        <v>6477</v>
      </c>
      <c r="D3250" s="6" t="s">
        <v>23</v>
      </c>
      <c r="E3250" s="6" t="s">
        <v>18</v>
      </c>
      <c r="F3250" s="6" t="s">
        <v>11841</v>
      </c>
      <c r="G3250" s="6" t="s">
        <v>19</v>
      </c>
      <c r="H3250" s="10">
        <f t="shared" si="251"/>
        <v>46285</v>
      </c>
      <c r="I3250" s="7">
        <f t="shared" si="252"/>
        <v>2499</v>
      </c>
      <c r="J3250" s="6" t="str">
        <f t="shared" si="253"/>
        <v>Bengaluru</v>
      </c>
      <c r="K3250" s="6">
        <f>COUNTIFS(pg_transaction_cleaned!$O$2:$O$5743,A3250,pg_transaction_cleaned!$F$2:$F$5743,"CAPTURE")</f>
        <v>1</v>
      </c>
      <c r="L3250" s="7">
        <f>SUMIFS(pg_transaction_cleaned!$H$2:$H$5743,pg_transaction_cleaned!$O$2:$O$5743,A3250,pg_transaction_cleaned!$F$2:$F$5743,"CAPTURE")</f>
        <v>2499</v>
      </c>
      <c r="M3250" s="6">
        <f>COUNTIFS(pg_transaction_cleaned!$O$2:$O$5743,A3250,pg_transaction_cleaned!$F$2:$F$5743,"REFUND")</f>
        <v>0</v>
      </c>
      <c r="N3250" s="7">
        <f>SUMIFS(pg_transaction_cleaned!$H$2:$H$5743,pg_transaction_cleaned!$O$2:$O$5743,A3250,pg_transaction_cleaned!$F$2:$F$5743,"REFUND")</f>
        <v>0</v>
      </c>
      <c r="O3250" s="6" t="str">
        <f t="shared" si="254"/>
        <v>OK</v>
      </c>
      <c r="P3250" s="8">
        <f t="shared" si="255"/>
        <v>0</v>
      </c>
    </row>
    <row r="3251" spans="1:16" x14ac:dyDescent="0.3">
      <c r="A3251" s="6" t="s">
        <v>6478</v>
      </c>
      <c r="B3251" s="6" t="s">
        <v>11908</v>
      </c>
      <c r="C3251" s="6" t="s">
        <v>6479</v>
      </c>
      <c r="D3251" s="6" t="s">
        <v>51</v>
      </c>
      <c r="E3251" s="6" t="s">
        <v>54</v>
      </c>
      <c r="F3251" s="6" t="s">
        <v>11849</v>
      </c>
      <c r="G3251" s="6" t="s">
        <v>19</v>
      </c>
      <c r="H3251" s="10">
        <f t="shared" si="251"/>
        <v>46275</v>
      </c>
      <c r="I3251" s="7">
        <f t="shared" si="252"/>
        <v>4298</v>
      </c>
      <c r="J3251" s="6" t="str">
        <f t="shared" si="253"/>
        <v>Chennai</v>
      </c>
      <c r="K3251" s="6">
        <f>COUNTIFS(pg_transaction_cleaned!$O$2:$O$5743,A3251,pg_transaction_cleaned!$F$2:$F$5743,"CAPTURE")</f>
        <v>1</v>
      </c>
      <c r="L3251" s="7">
        <f>SUMIFS(pg_transaction_cleaned!$H$2:$H$5743,pg_transaction_cleaned!$O$2:$O$5743,A3251,pg_transaction_cleaned!$F$2:$F$5743,"CAPTURE")</f>
        <v>4298</v>
      </c>
      <c r="M3251" s="6">
        <f>COUNTIFS(pg_transaction_cleaned!$O$2:$O$5743,A3251,pg_transaction_cleaned!$F$2:$F$5743,"REFUND")</f>
        <v>0</v>
      </c>
      <c r="N3251" s="7">
        <f>SUMIFS(pg_transaction_cleaned!$H$2:$H$5743,pg_transaction_cleaned!$O$2:$O$5743,A3251,pg_transaction_cleaned!$F$2:$F$5743,"REFUND")</f>
        <v>0</v>
      </c>
      <c r="O3251" s="6" t="str">
        <f t="shared" si="254"/>
        <v>OK</v>
      </c>
      <c r="P3251" s="8">
        <f t="shared" si="255"/>
        <v>0</v>
      </c>
    </row>
    <row r="3252" spans="1:16" x14ac:dyDescent="0.3">
      <c r="A3252" s="6" t="s">
        <v>6480</v>
      </c>
      <c r="B3252" s="6" t="s">
        <v>11852</v>
      </c>
      <c r="C3252" s="6" t="s">
        <v>6481</v>
      </c>
      <c r="D3252" s="6" t="s">
        <v>42</v>
      </c>
      <c r="E3252" s="6" t="s">
        <v>27</v>
      </c>
      <c r="F3252" s="6" t="s">
        <v>11860</v>
      </c>
      <c r="G3252" s="6" t="s">
        <v>19</v>
      </c>
      <c r="H3252" s="10">
        <f t="shared" si="251"/>
        <v>46273</v>
      </c>
      <c r="I3252" s="7">
        <f t="shared" si="252"/>
        <v>3798</v>
      </c>
      <c r="J3252" s="6" t="str">
        <f t="shared" si="253"/>
        <v>Hyderabad</v>
      </c>
      <c r="K3252" s="6">
        <f>COUNTIFS(pg_transaction_cleaned!$O$2:$O$5743,A3252,pg_transaction_cleaned!$F$2:$F$5743,"CAPTURE")</f>
        <v>1</v>
      </c>
      <c r="L3252" s="7">
        <f>SUMIFS(pg_transaction_cleaned!$H$2:$H$5743,pg_transaction_cleaned!$O$2:$O$5743,A3252,pg_transaction_cleaned!$F$2:$F$5743,"CAPTURE")</f>
        <v>3798</v>
      </c>
      <c r="M3252" s="6">
        <f>COUNTIFS(pg_transaction_cleaned!$O$2:$O$5743,A3252,pg_transaction_cleaned!$F$2:$F$5743,"REFUND")</f>
        <v>0</v>
      </c>
      <c r="N3252" s="7">
        <f>SUMIFS(pg_transaction_cleaned!$H$2:$H$5743,pg_transaction_cleaned!$O$2:$O$5743,A3252,pg_transaction_cleaned!$F$2:$F$5743,"REFUND")</f>
        <v>0</v>
      </c>
      <c r="O3252" s="6" t="str">
        <f t="shared" si="254"/>
        <v>OK</v>
      </c>
      <c r="P3252" s="8">
        <f t="shared" si="255"/>
        <v>0</v>
      </c>
    </row>
    <row r="3253" spans="1:16" x14ac:dyDescent="0.3">
      <c r="A3253" s="6" t="s">
        <v>6482</v>
      </c>
      <c r="B3253" s="6" t="s">
        <v>11970</v>
      </c>
      <c r="C3253" s="6" t="s">
        <v>6483</v>
      </c>
      <c r="D3253" s="6" t="s">
        <v>34</v>
      </c>
      <c r="E3253" s="6" t="s">
        <v>18</v>
      </c>
      <c r="F3253" s="6" t="s">
        <v>11841</v>
      </c>
      <c r="G3253" s="6" t="s">
        <v>19</v>
      </c>
      <c r="H3253" s="10">
        <f t="shared" si="251"/>
        <v>46294</v>
      </c>
      <c r="I3253" s="7">
        <f t="shared" si="252"/>
        <v>2499</v>
      </c>
      <c r="J3253" s="6" t="str">
        <f t="shared" si="253"/>
        <v>Ahmedabad</v>
      </c>
      <c r="K3253" s="6">
        <f>COUNTIFS(pg_transaction_cleaned!$O$2:$O$5743,A3253,pg_transaction_cleaned!$F$2:$F$5743,"CAPTURE")</f>
        <v>1</v>
      </c>
      <c r="L3253" s="7">
        <f>SUMIFS(pg_transaction_cleaned!$H$2:$H$5743,pg_transaction_cleaned!$O$2:$O$5743,A3253,pg_transaction_cleaned!$F$2:$F$5743,"CAPTURE")</f>
        <v>2499</v>
      </c>
      <c r="M3253" s="6">
        <f>COUNTIFS(pg_transaction_cleaned!$O$2:$O$5743,A3253,pg_transaction_cleaned!$F$2:$F$5743,"REFUND")</f>
        <v>0</v>
      </c>
      <c r="N3253" s="7">
        <f>SUMIFS(pg_transaction_cleaned!$H$2:$H$5743,pg_transaction_cleaned!$O$2:$O$5743,A3253,pg_transaction_cleaned!$F$2:$F$5743,"REFUND")</f>
        <v>0</v>
      </c>
      <c r="O3253" s="6" t="str">
        <f t="shared" si="254"/>
        <v>OK</v>
      </c>
      <c r="P3253" s="8">
        <f t="shared" si="255"/>
        <v>0</v>
      </c>
    </row>
    <row r="3254" spans="1:16" x14ac:dyDescent="0.3">
      <c r="A3254" s="6" t="s">
        <v>6484</v>
      </c>
      <c r="B3254" s="6" t="s">
        <v>11926</v>
      </c>
      <c r="C3254" s="6" t="s">
        <v>6485</v>
      </c>
      <c r="D3254" s="6" t="s">
        <v>34</v>
      </c>
      <c r="E3254" s="6" t="s">
        <v>54</v>
      </c>
      <c r="F3254" s="6" t="s">
        <v>11856</v>
      </c>
      <c r="G3254" s="6" t="s">
        <v>19</v>
      </c>
      <c r="H3254" s="10">
        <f t="shared" si="251"/>
        <v>46270</v>
      </c>
      <c r="I3254" s="7">
        <f t="shared" si="252"/>
        <v>2598</v>
      </c>
      <c r="J3254" s="6" t="str">
        <f t="shared" si="253"/>
        <v>Ahmedabad</v>
      </c>
      <c r="K3254" s="6">
        <f>COUNTIFS(pg_transaction_cleaned!$O$2:$O$5743,A3254,pg_transaction_cleaned!$F$2:$F$5743,"CAPTURE")</f>
        <v>1</v>
      </c>
      <c r="L3254" s="7">
        <f>SUMIFS(pg_transaction_cleaned!$H$2:$H$5743,pg_transaction_cleaned!$O$2:$O$5743,A3254,pg_transaction_cleaned!$F$2:$F$5743,"CAPTURE")</f>
        <v>2598</v>
      </c>
      <c r="M3254" s="6">
        <f>COUNTIFS(pg_transaction_cleaned!$O$2:$O$5743,A3254,pg_transaction_cleaned!$F$2:$F$5743,"REFUND")</f>
        <v>0</v>
      </c>
      <c r="N3254" s="7">
        <f>SUMIFS(pg_transaction_cleaned!$H$2:$H$5743,pg_transaction_cleaned!$O$2:$O$5743,A3254,pg_transaction_cleaned!$F$2:$F$5743,"REFUND")</f>
        <v>0</v>
      </c>
      <c r="O3254" s="6" t="str">
        <f t="shared" si="254"/>
        <v>OK</v>
      </c>
      <c r="P3254" s="8">
        <f t="shared" si="255"/>
        <v>0</v>
      </c>
    </row>
    <row r="3255" spans="1:16" x14ac:dyDescent="0.3">
      <c r="A3255" s="6" t="s">
        <v>6486</v>
      </c>
      <c r="B3255" s="6" t="s">
        <v>11976</v>
      </c>
      <c r="C3255" s="6" t="s">
        <v>6487</v>
      </c>
      <c r="D3255" s="6" t="s">
        <v>34</v>
      </c>
      <c r="E3255" s="6" t="s">
        <v>18</v>
      </c>
      <c r="F3255" s="6" t="s">
        <v>11948</v>
      </c>
      <c r="G3255" s="6" t="s">
        <v>19</v>
      </c>
      <c r="H3255" s="10">
        <f t="shared" si="251"/>
        <v>46284</v>
      </c>
      <c r="I3255" s="7">
        <f t="shared" si="252"/>
        <v>2798</v>
      </c>
      <c r="J3255" s="6" t="str">
        <f t="shared" si="253"/>
        <v>Ahmedabad</v>
      </c>
      <c r="K3255" s="6">
        <f>COUNTIFS(pg_transaction_cleaned!$O$2:$O$5743,A3255,pg_transaction_cleaned!$F$2:$F$5743,"CAPTURE")</f>
        <v>1</v>
      </c>
      <c r="L3255" s="7">
        <f>SUMIFS(pg_transaction_cleaned!$H$2:$H$5743,pg_transaction_cleaned!$O$2:$O$5743,A3255,pg_transaction_cleaned!$F$2:$F$5743,"CAPTURE")</f>
        <v>2798</v>
      </c>
      <c r="M3255" s="6">
        <f>COUNTIFS(pg_transaction_cleaned!$O$2:$O$5743,A3255,pg_transaction_cleaned!$F$2:$F$5743,"REFUND")</f>
        <v>0</v>
      </c>
      <c r="N3255" s="7">
        <f>SUMIFS(pg_transaction_cleaned!$H$2:$H$5743,pg_transaction_cleaned!$O$2:$O$5743,A3255,pg_transaction_cleaned!$F$2:$F$5743,"REFUND")</f>
        <v>0</v>
      </c>
      <c r="O3255" s="6" t="str">
        <f t="shared" si="254"/>
        <v>OK</v>
      </c>
      <c r="P3255" s="8">
        <f t="shared" si="255"/>
        <v>0</v>
      </c>
    </row>
    <row r="3256" spans="1:16" x14ac:dyDescent="0.3">
      <c r="A3256" s="6" t="s">
        <v>6488</v>
      </c>
      <c r="B3256" s="6" t="s">
        <v>11908</v>
      </c>
      <c r="C3256" s="6" t="s">
        <v>6489</v>
      </c>
      <c r="D3256" s="6" t="s">
        <v>42</v>
      </c>
      <c r="E3256" s="6" t="s">
        <v>27</v>
      </c>
      <c r="F3256" s="6" t="s">
        <v>11959</v>
      </c>
      <c r="G3256" s="6" t="s">
        <v>19</v>
      </c>
      <c r="H3256" s="10">
        <f t="shared" si="251"/>
        <v>46275</v>
      </c>
      <c r="I3256" s="7">
        <f t="shared" si="252"/>
        <v>5297</v>
      </c>
      <c r="J3256" s="6" t="str">
        <f t="shared" si="253"/>
        <v>Hyderabad</v>
      </c>
      <c r="K3256" s="6">
        <f>COUNTIFS(pg_transaction_cleaned!$O$2:$O$5743,A3256,pg_transaction_cleaned!$F$2:$F$5743,"CAPTURE")</f>
        <v>1</v>
      </c>
      <c r="L3256" s="7">
        <f>SUMIFS(pg_transaction_cleaned!$H$2:$H$5743,pg_transaction_cleaned!$O$2:$O$5743,A3256,pg_transaction_cleaned!$F$2:$F$5743,"CAPTURE")</f>
        <v>5297</v>
      </c>
      <c r="M3256" s="6">
        <f>COUNTIFS(pg_transaction_cleaned!$O$2:$O$5743,A3256,pg_transaction_cleaned!$F$2:$F$5743,"REFUND")</f>
        <v>0</v>
      </c>
      <c r="N3256" s="7">
        <f>SUMIFS(pg_transaction_cleaned!$H$2:$H$5743,pg_transaction_cleaned!$O$2:$O$5743,A3256,pg_transaction_cleaned!$F$2:$F$5743,"REFUND")</f>
        <v>0</v>
      </c>
      <c r="O3256" s="6" t="str">
        <f t="shared" si="254"/>
        <v>OK</v>
      </c>
      <c r="P3256" s="8">
        <f t="shared" si="255"/>
        <v>0</v>
      </c>
    </row>
    <row r="3257" spans="1:16" x14ac:dyDescent="0.3">
      <c r="A3257" s="6" t="s">
        <v>6490</v>
      </c>
      <c r="B3257" s="6" t="s">
        <v>12020</v>
      </c>
      <c r="C3257" s="6" t="s">
        <v>6491</v>
      </c>
      <c r="D3257" s="6" t="s">
        <v>48</v>
      </c>
      <c r="E3257" s="6" t="s">
        <v>18</v>
      </c>
      <c r="F3257" s="6" t="s">
        <v>11843</v>
      </c>
      <c r="G3257" s="6" t="s">
        <v>80</v>
      </c>
      <c r="H3257" s="10">
        <f t="shared" si="251"/>
        <v>46278</v>
      </c>
      <c r="I3257" s="7">
        <f t="shared" si="252"/>
        <v>349</v>
      </c>
      <c r="J3257" s="6" t="str">
        <f t="shared" si="253"/>
        <v>Jaipur</v>
      </c>
      <c r="K3257" s="6">
        <f>COUNTIFS(pg_transaction_cleaned!$O$2:$O$5743,A3257,pg_transaction_cleaned!$F$2:$F$5743,"CAPTURE")</f>
        <v>0</v>
      </c>
      <c r="L3257" s="7">
        <f>SUMIFS(pg_transaction_cleaned!$H$2:$H$5743,pg_transaction_cleaned!$O$2:$O$5743,A3257,pg_transaction_cleaned!$F$2:$F$5743,"CAPTURE")</f>
        <v>0</v>
      </c>
      <c r="M3257" s="6">
        <f>COUNTIFS(pg_transaction_cleaned!$O$2:$O$5743,A3257,pg_transaction_cleaned!$F$2:$F$5743,"REFUND")</f>
        <v>0</v>
      </c>
      <c r="N3257" s="7">
        <f>SUMIFS(pg_transaction_cleaned!$H$2:$H$5743,pg_transaction_cleaned!$O$2:$O$5743,A3257,pg_transaction_cleaned!$F$2:$F$5743,"REFUND")</f>
        <v>0</v>
      </c>
      <c r="O3257" s="6" t="str">
        <f t="shared" si="254"/>
        <v>OK</v>
      </c>
      <c r="P3257" s="8">
        <f t="shared" si="255"/>
        <v>0</v>
      </c>
    </row>
    <row r="3258" spans="1:16" x14ac:dyDescent="0.3">
      <c r="A3258" s="6" t="s">
        <v>6492</v>
      </c>
      <c r="B3258" s="6" t="s">
        <v>11998</v>
      </c>
      <c r="C3258" s="6" t="s">
        <v>6493</v>
      </c>
      <c r="D3258" s="6" t="s">
        <v>48</v>
      </c>
      <c r="E3258" s="6" t="s">
        <v>18</v>
      </c>
      <c r="F3258" s="6" t="s">
        <v>11843</v>
      </c>
      <c r="G3258" s="6" t="s">
        <v>19</v>
      </c>
      <c r="H3258" s="10">
        <f t="shared" si="251"/>
        <v>46293</v>
      </c>
      <c r="I3258" s="7">
        <f t="shared" si="252"/>
        <v>349</v>
      </c>
      <c r="J3258" s="6" t="str">
        <f t="shared" si="253"/>
        <v>Jaipur</v>
      </c>
      <c r="K3258" s="6">
        <f>COUNTIFS(pg_transaction_cleaned!$O$2:$O$5743,A3258,pg_transaction_cleaned!$F$2:$F$5743,"CAPTURE")</f>
        <v>1</v>
      </c>
      <c r="L3258" s="7">
        <f>SUMIFS(pg_transaction_cleaned!$H$2:$H$5743,pg_transaction_cleaned!$O$2:$O$5743,A3258,pg_transaction_cleaned!$F$2:$F$5743,"CAPTURE")</f>
        <v>349</v>
      </c>
      <c r="M3258" s="6">
        <f>COUNTIFS(pg_transaction_cleaned!$O$2:$O$5743,A3258,pg_transaction_cleaned!$F$2:$F$5743,"REFUND")</f>
        <v>0</v>
      </c>
      <c r="N3258" s="7">
        <f>SUMIFS(pg_transaction_cleaned!$H$2:$H$5743,pg_transaction_cleaned!$O$2:$O$5743,A3258,pg_transaction_cleaned!$F$2:$F$5743,"REFUND")</f>
        <v>0</v>
      </c>
      <c r="O3258" s="6" t="str">
        <f t="shared" si="254"/>
        <v>OK</v>
      </c>
      <c r="P3258" s="8">
        <f t="shared" si="255"/>
        <v>0</v>
      </c>
    </row>
    <row r="3259" spans="1:16" x14ac:dyDescent="0.3">
      <c r="A3259" s="6" t="s">
        <v>6494</v>
      </c>
      <c r="B3259" s="6" t="s">
        <v>11826</v>
      </c>
      <c r="C3259" s="6" t="s">
        <v>6495</v>
      </c>
      <c r="D3259" s="6" t="s">
        <v>17</v>
      </c>
      <c r="E3259" s="6" t="s">
        <v>27</v>
      </c>
      <c r="F3259" s="6" t="s">
        <v>11869</v>
      </c>
      <c r="G3259" s="6" t="s">
        <v>19</v>
      </c>
      <c r="H3259" s="10">
        <f t="shared" si="251"/>
        <v>46286</v>
      </c>
      <c r="I3259" s="7">
        <f t="shared" si="252"/>
        <v>599</v>
      </c>
      <c r="J3259" s="6" t="str">
        <f t="shared" si="253"/>
        <v>Pune</v>
      </c>
      <c r="K3259" s="6">
        <f>COUNTIFS(pg_transaction_cleaned!$O$2:$O$5743,A3259,pg_transaction_cleaned!$F$2:$F$5743,"CAPTURE")</f>
        <v>1</v>
      </c>
      <c r="L3259" s="7">
        <f>SUMIFS(pg_transaction_cleaned!$H$2:$H$5743,pg_transaction_cleaned!$O$2:$O$5743,A3259,pg_transaction_cleaned!$F$2:$F$5743,"CAPTURE")</f>
        <v>599</v>
      </c>
      <c r="M3259" s="6">
        <f>COUNTIFS(pg_transaction_cleaned!$O$2:$O$5743,A3259,pg_transaction_cleaned!$F$2:$F$5743,"REFUND")</f>
        <v>0</v>
      </c>
      <c r="N3259" s="7">
        <f>SUMIFS(pg_transaction_cleaned!$H$2:$H$5743,pg_transaction_cleaned!$O$2:$O$5743,A3259,pg_transaction_cleaned!$F$2:$F$5743,"REFUND")</f>
        <v>0</v>
      </c>
      <c r="O3259" s="6" t="str">
        <f t="shared" si="254"/>
        <v>OK</v>
      </c>
      <c r="P3259" s="8">
        <f t="shared" si="255"/>
        <v>0</v>
      </c>
    </row>
    <row r="3260" spans="1:16" x14ac:dyDescent="0.3">
      <c r="A3260" s="6" t="s">
        <v>6496</v>
      </c>
      <c r="B3260" s="6" t="s">
        <v>11891</v>
      </c>
      <c r="C3260" s="6" t="s">
        <v>6497</v>
      </c>
      <c r="D3260" s="6" t="s">
        <v>51</v>
      </c>
      <c r="E3260" s="6" t="s">
        <v>18</v>
      </c>
      <c r="F3260" s="6" t="s">
        <v>11855</v>
      </c>
      <c r="G3260" s="6" t="s">
        <v>19</v>
      </c>
      <c r="H3260" s="10">
        <f t="shared" si="251"/>
        <v>46278</v>
      </c>
      <c r="I3260" s="7">
        <f t="shared" si="252"/>
        <v>4999</v>
      </c>
      <c r="J3260" s="6" t="str">
        <f t="shared" si="253"/>
        <v>Chennai</v>
      </c>
      <c r="K3260" s="6">
        <f>COUNTIFS(pg_transaction_cleaned!$O$2:$O$5743,A3260,pg_transaction_cleaned!$F$2:$F$5743,"CAPTURE")</f>
        <v>1</v>
      </c>
      <c r="L3260" s="7">
        <f>SUMIFS(pg_transaction_cleaned!$H$2:$H$5743,pg_transaction_cleaned!$O$2:$O$5743,A3260,pg_transaction_cleaned!$F$2:$F$5743,"CAPTURE")</f>
        <v>4999</v>
      </c>
      <c r="M3260" s="6">
        <f>COUNTIFS(pg_transaction_cleaned!$O$2:$O$5743,A3260,pg_transaction_cleaned!$F$2:$F$5743,"REFUND")</f>
        <v>0</v>
      </c>
      <c r="N3260" s="7">
        <f>SUMIFS(pg_transaction_cleaned!$H$2:$H$5743,pg_transaction_cleaned!$O$2:$O$5743,A3260,pg_transaction_cleaned!$F$2:$F$5743,"REFUND")</f>
        <v>0</v>
      </c>
      <c r="O3260" s="6" t="str">
        <f t="shared" si="254"/>
        <v>OK</v>
      </c>
      <c r="P3260" s="8">
        <f t="shared" si="255"/>
        <v>0</v>
      </c>
    </row>
    <row r="3261" spans="1:16" x14ac:dyDescent="0.3">
      <c r="A3261" s="6" t="s">
        <v>6498</v>
      </c>
      <c r="B3261" s="6" t="s">
        <v>11928</v>
      </c>
      <c r="C3261" s="6" t="s">
        <v>6499</v>
      </c>
      <c r="D3261" s="6" t="s">
        <v>51</v>
      </c>
      <c r="E3261" s="6" t="s">
        <v>43</v>
      </c>
      <c r="F3261" s="6" t="s">
        <v>12044</v>
      </c>
      <c r="G3261" s="6" t="s">
        <v>19</v>
      </c>
      <c r="H3261" s="10">
        <f t="shared" si="251"/>
        <v>46266</v>
      </c>
      <c r="I3261" s="7">
        <f t="shared" si="252"/>
        <v>3498</v>
      </c>
      <c r="J3261" s="6" t="str">
        <f t="shared" si="253"/>
        <v>Chennai</v>
      </c>
      <c r="K3261" s="6">
        <f>COUNTIFS(pg_transaction_cleaned!$O$2:$O$5743,A3261,pg_transaction_cleaned!$F$2:$F$5743,"CAPTURE")</f>
        <v>1</v>
      </c>
      <c r="L3261" s="7">
        <f>SUMIFS(pg_transaction_cleaned!$H$2:$H$5743,pg_transaction_cleaned!$O$2:$O$5743,A3261,pg_transaction_cleaned!$F$2:$F$5743,"CAPTURE")</f>
        <v>3498</v>
      </c>
      <c r="M3261" s="6">
        <f>COUNTIFS(pg_transaction_cleaned!$O$2:$O$5743,A3261,pg_transaction_cleaned!$F$2:$F$5743,"REFUND")</f>
        <v>0</v>
      </c>
      <c r="N3261" s="7">
        <f>SUMIFS(pg_transaction_cleaned!$H$2:$H$5743,pg_transaction_cleaned!$O$2:$O$5743,A3261,pg_transaction_cleaned!$F$2:$F$5743,"REFUND")</f>
        <v>0</v>
      </c>
      <c r="O3261" s="6" t="str">
        <f t="shared" si="254"/>
        <v>OK</v>
      </c>
      <c r="P3261" s="8">
        <f t="shared" si="255"/>
        <v>0</v>
      </c>
    </row>
    <row r="3262" spans="1:16" x14ac:dyDescent="0.3">
      <c r="A3262" s="6" t="s">
        <v>6500</v>
      </c>
      <c r="B3262" s="6" t="s">
        <v>11859</v>
      </c>
      <c r="C3262" s="6" t="s">
        <v>2854</v>
      </c>
      <c r="D3262" s="6" t="s">
        <v>61</v>
      </c>
      <c r="E3262" s="6" t="s">
        <v>18</v>
      </c>
      <c r="F3262" s="6" t="s">
        <v>11861</v>
      </c>
      <c r="G3262" s="6" t="s">
        <v>115</v>
      </c>
      <c r="H3262" s="10">
        <f t="shared" si="251"/>
        <v>46271</v>
      </c>
      <c r="I3262" s="7">
        <f t="shared" si="252"/>
        <v>7999</v>
      </c>
      <c r="J3262" s="6" t="str">
        <f t="shared" si="253"/>
        <v>Delhi</v>
      </c>
      <c r="K3262" s="6">
        <f>COUNTIFS(pg_transaction_cleaned!$O$2:$O$5743,A3262,pg_transaction_cleaned!$F$2:$F$5743,"CAPTURE")</f>
        <v>0</v>
      </c>
      <c r="L3262" s="7">
        <f>SUMIFS(pg_transaction_cleaned!$H$2:$H$5743,pg_transaction_cleaned!$O$2:$O$5743,A3262,pg_transaction_cleaned!$F$2:$F$5743,"CAPTURE")</f>
        <v>0</v>
      </c>
      <c r="M3262" s="6">
        <f>COUNTIFS(pg_transaction_cleaned!$O$2:$O$5743,A3262,pg_transaction_cleaned!$F$2:$F$5743,"REFUND")</f>
        <v>0</v>
      </c>
      <c r="N3262" s="7">
        <f>SUMIFS(pg_transaction_cleaned!$H$2:$H$5743,pg_transaction_cleaned!$O$2:$O$5743,A3262,pg_transaction_cleaned!$F$2:$F$5743,"REFUND")</f>
        <v>0</v>
      </c>
      <c r="O3262" s="6" t="str">
        <f t="shared" si="254"/>
        <v>OK</v>
      </c>
      <c r="P3262" s="8">
        <f t="shared" si="255"/>
        <v>0</v>
      </c>
    </row>
    <row r="3263" spans="1:16" x14ac:dyDescent="0.3">
      <c r="A3263" s="6" t="s">
        <v>6501</v>
      </c>
      <c r="B3263" s="6" t="s">
        <v>12064</v>
      </c>
      <c r="C3263" s="6" t="s">
        <v>6502</v>
      </c>
      <c r="D3263" s="6" t="s">
        <v>75</v>
      </c>
      <c r="E3263" s="6" t="s">
        <v>27</v>
      </c>
      <c r="F3263" s="6" t="s">
        <v>11839</v>
      </c>
      <c r="G3263" s="6" t="s">
        <v>19</v>
      </c>
      <c r="H3263" s="10">
        <f t="shared" si="251"/>
        <v>46280</v>
      </c>
      <c r="I3263" s="7">
        <f t="shared" si="252"/>
        <v>1299</v>
      </c>
      <c r="J3263" s="6" t="str">
        <f t="shared" si="253"/>
        <v>Mumbai</v>
      </c>
      <c r="K3263" s="6">
        <f>COUNTIFS(pg_transaction_cleaned!$O$2:$O$5743,A3263,pg_transaction_cleaned!$F$2:$F$5743,"CAPTURE")</f>
        <v>1</v>
      </c>
      <c r="L3263" s="7">
        <f>SUMIFS(pg_transaction_cleaned!$H$2:$H$5743,pg_transaction_cleaned!$O$2:$O$5743,A3263,pg_transaction_cleaned!$F$2:$F$5743,"CAPTURE")</f>
        <v>1299</v>
      </c>
      <c r="M3263" s="6">
        <f>COUNTIFS(pg_transaction_cleaned!$O$2:$O$5743,A3263,pg_transaction_cleaned!$F$2:$F$5743,"REFUND")</f>
        <v>0</v>
      </c>
      <c r="N3263" s="7">
        <f>SUMIFS(pg_transaction_cleaned!$H$2:$H$5743,pg_transaction_cleaned!$O$2:$O$5743,A3263,pg_transaction_cleaned!$F$2:$F$5743,"REFUND")</f>
        <v>0</v>
      </c>
      <c r="O3263" s="6" t="str">
        <f t="shared" si="254"/>
        <v>OK</v>
      </c>
      <c r="P3263" s="8">
        <f t="shared" si="255"/>
        <v>0</v>
      </c>
    </row>
    <row r="3264" spans="1:16" x14ac:dyDescent="0.3">
      <c r="A3264" s="6" t="s">
        <v>6503</v>
      </c>
      <c r="B3264" s="6" t="s">
        <v>11896</v>
      </c>
      <c r="C3264" s="6" t="s">
        <v>6504</v>
      </c>
      <c r="D3264" s="6" t="s">
        <v>17</v>
      </c>
      <c r="E3264" s="6" t="s">
        <v>18</v>
      </c>
      <c r="F3264" s="6" t="s">
        <v>11957</v>
      </c>
      <c r="G3264" s="6" t="s">
        <v>19</v>
      </c>
      <c r="H3264" s="10">
        <f t="shared" si="251"/>
        <v>46292</v>
      </c>
      <c r="I3264" s="7">
        <f t="shared" si="252"/>
        <v>1298</v>
      </c>
      <c r="J3264" s="6" t="str">
        <f t="shared" si="253"/>
        <v>Pune</v>
      </c>
      <c r="K3264" s="6">
        <f>COUNTIFS(pg_transaction_cleaned!$O$2:$O$5743,A3264,pg_transaction_cleaned!$F$2:$F$5743,"CAPTURE")</f>
        <v>1</v>
      </c>
      <c r="L3264" s="7">
        <f>SUMIFS(pg_transaction_cleaned!$H$2:$H$5743,pg_transaction_cleaned!$O$2:$O$5743,A3264,pg_transaction_cleaned!$F$2:$F$5743,"CAPTURE")</f>
        <v>1298</v>
      </c>
      <c r="M3264" s="6">
        <f>COUNTIFS(pg_transaction_cleaned!$O$2:$O$5743,A3264,pg_transaction_cleaned!$F$2:$F$5743,"REFUND")</f>
        <v>0</v>
      </c>
      <c r="N3264" s="7">
        <f>SUMIFS(pg_transaction_cleaned!$H$2:$H$5743,pg_transaction_cleaned!$O$2:$O$5743,A3264,pg_transaction_cleaned!$F$2:$F$5743,"REFUND")</f>
        <v>0</v>
      </c>
      <c r="O3264" s="6" t="str">
        <f t="shared" si="254"/>
        <v>OK</v>
      </c>
      <c r="P3264" s="8">
        <f t="shared" si="255"/>
        <v>0</v>
      </c>
    </row>
    <row r="3265" spans="1:16" x14ac:dyDescent="0.3">
      <c r="A3265" s="6" t="s">
        <v>6505</v>
      </c>
      <c r="B3265" s="6" t="s">
        <v>11842</v>
      </c>
      <c r="C3265" s="6" t="s">
        <v>6506</v>
      </c>
      <c r="D3265" s="6" t="s">
        <v>23</v>
      </c>
      <c r="E3265" s="6" t="s">
        <v>18</v>
      </c>
      <c r="F3265" s="6" t="s">
        <v>11827</v>
      </c>
      <c r="G3265" s="6" t="s">
        <v>19</v>
      </c>
      <c r="H3265" s="10">
        <f t="shared" si="251"/>
        <v>46290</v>
      </c>
      <c r="I3265" s="7">
        <f t="shared" si="252"/>
        <v>299</v>
      </c>
      <c r="J3265" s="6" t="str">
        <f t="shared" si="253"/>
        <v>Bengaluru</v>
      </c>
      <c r="K3265" s="6">
        <f>COUNTIFS(pg_transaction_cleaned!$O$2:$O$5743,A3265,pg_transaction_cleaned!$F$2:$F$5743,"CAPTURE")</f>
        <v>1</v>
      </c>
      <c r="L3265" s="7">
        <f>SUMIFS(pg_transaction_cleaned!$H$2:$H$5743,pg_transaction_cleaned!$O$2:$O$5743,A3265,pg_transaction_cleaned!$F$2:$F$5743,"CAPTURE")</f>
        <v>299</v>
      </c>
      <c r="M3265" s="6">
        <f>COUNTIFS(pg_transaction_cleaned!$O$2:$O$5743,A3265,pg_transaction_cleaned!$F$2:$F$5743,"REFUND")</f>
        <v>0</v>
      </c>
      <c r="N3265" s="7">
        <f>SUMIFS(pg_transaction_cleaned!$H$2:$H$5743,pg_transaction_cleaned!$O$2:$O$5743,A3265,pg_transaction_cleaned!$F$2:$F$5743,"REFUND")</f>
        <v>0</v>
      </c>
      <c r="O3265" s="6" t="str">
        <f t="shared" si="254"/>
        <v>OK</v>
      </c>
      <c r="P3265" s="8">
        <f t="shared" si="255"/>
        <v>0</v>
      </c>
    </row>
    <row r="3266" spans="1:16" x14ac:dyDescent="0.3">
      <c r="A3266" s="6" t="s">
        <v>6507</v>
      </c>
      <c r="B3266" s="6" t="s">
        <v>11907</v>
      </c>
      <c r="C3266" s="6" t="s">
        <v>6508</v>
      </c>
      <c r="D3266" s="6" t="s">
        <v>48</v>
      </c>
      <c r="E3266" s="6" t="s">
        <v>27</v>
      </c>
      <c r="F3266" s="6" t="s">
        <v>12116</v>
      </c>
      <c r="G3266" s="6" t="s">
        <v>19</v>
      </c>
      <c r="H3266" s="10">
        <f t="shared" ref="H3266:H3329" si="256">IF(MID(B3266,5,1)="-",DATE(LEFT(B3266,4),MID(B3266,6,2),RIGHT(B3266,2)),DATE(RIGHT(B3266,4),MID(B3266,4,2),LEFT(B3266,2)))</f>
        <v>46293</v>
      </c>
      <c r="I3266" s="7">
        <f t="shared" ref="I3266:I3329" si="257">VALUE(SUBSTITUTE(F3266,",",""))</f>
        <v>6297</v>
      </c>
      <c r="J3266" s="6" t="str">
        <f t="shared" ref="J3266:J3329" si="258">IF(TRIM(D3266)="","Unknown",TRIM(D3266))</f>
        <v>Jaipur</v>
      </c>
      <c r="K3266" s="6">
        <f>COUNTIFS(pg_transaction_cleaned!$O$2:$O$5743,A3266,pg_transaction_cleaned!$F$2:$F$5743,"CAPTURE")</f>
        <v>1</v>
      </c>
      <c r="L3266" s="7">
        <f>SUMIFS(pg_transaction_cleaned!$H$2:$H$5743,pg_transaction_cleaned!$O$2:$O$5743,A3266,pg_transaction_cleaned!$F$2:$F$5743,"CAPTURE")</f>
        <v>6297</v>
      </c>
      <c r="M3266" s="6">
        <f>COUNTIFS(pg_transaction_cleaned!$O$2:$O$5743,A3266,pg_transaction_cleaned!$F$2:$F$5743,"REFUND")</f>
        <v>0</v>
      </c>
      <c r="N3266" s="7">
        <f>SUMIFS(pg_transaction_cleaned!$H$2:$H$5743,pg_transaction_cleaned!$O$2:$O$5743,A3266,pg_transaction_cleaned!$F$2:$F$5743,"REFUND")</f>
        <v>0</v>
      </c>
      <c r="O3266" s="6" t="str">
        <f t="shared" si="254"/>
        <v>OK</v>
      </c>
      <c r="P3266" s="8">
        <f t="shared" si="255"/>
        <v>0</v>
      </c>
    </row>
    <row r="3267" spans="1:16" x14ac:dyDescent="0.3">
      <c r="A3267" s="6" t="s">
        <v>6509</v>
      </c>
      <c r="B3267" s="6" t="s">
        <v>11832</v>
      </c>
      <c r="C3267" s="6" t="s">
        <v>6510</v>
      </c>
      <c r="D3267" s="6" t="s">
        <v>48</v>
      </c>
      <c r="E3267" s="6" t="s">
        <v>43</v>
      </c>
      <c r="F3267" s="6" t="s">
        <v>11935</v>
      </c>
      <c r="G3267" s="6" t="s">
        <v>19</v>
      </c>
      <c r="H3267" s="10">
        <f t="shared" si="256"/>
        <v>46273</v>
      </c>
      <c r="I3267" s="7">
        <f t="shared" si="257"/>
        <v>5998</v>
      </c>
      <c r="J3267" s="6" t="str">
        <f t="shared" si="258"/>
        <v>Jaipur</v>
      </c>
      <c r="K3267" s="6">
        <f>COUNTIFS(pg_transaction_cleaned!$O$2:$O$5743,A3267,pg_transaction_cleaned!$F$2:$F$5743,"CAPTURE")</f>
        <v>1</v>
      </c>
      <c r="L3267" s="7">
        <f>SUMIFS(pg_transaction_cleaned!$H$2:$H$5743,pg_transaction_cleaned!$O$2:$O$5743,A3267,pg_transaction_cleaned!$F$2:$F$5743,"CAPTURE")</f>
        <v>5998</v>
      </c>
      <c r="M3267" s="6">
        <f>COUNTIFS(pg_transaction_cleaned!$O$2:$O$5743,A3267,pg_transaction_cleaned!$F$2:$F$5743,"REFUND")</f>
        <v>0</v>
      </c>
      <c r="N3267" s="7">
        <f>SUMIFS(pg_transaction_cleaned!$H$2:$H$5743,pg_transaction_cleaned!$O$2:$O$5743,A3267,pg_transaction_cleaned!$F$2:$F$5743,"REFUND")</f>
        <v>0</v>
      </c>
      <c r="O3267" s="6" t="str">
        <f t="shared" ref="O3267:O3330" si="259">IF(AND(G3267="Paid",K3267=0),"Paid, no payment",IF(AND(OR(G3267="Failed",G3267="Cancelled"),K3267&gt;0),"Payment on failed/cancelled",IF(K3267&gt;1,"Duplicate charge",IF(AND(K3267=1,ROUND(L3267-I3267,2)&lt;&gt;0),"Amount difference",IF(AND(G3267="Refunded",M3267=0),"Refunded, no refund",IF(AND(G3267&lt;&gt;"Refunded",M3267&gt;0),"Refund, order not Refunded",IF(AND(M3267&gt;0,ROUND(N3267-I3267,2)&lt;&gt;0),"Refund amount differs","OK")))))))</f>
        <v>OK</v>
      </c>
      <c r="P3267" s="8">
        <f t="shared" ref="P3267:P3330" si="260">IF(O3267="OK",0,IF(O3267="Paid, no payment",I3267,IF(O3267="Payment on failed/cancelled",L3267,IF(OR(O3267="Duplicate charge",O3267="Amount difference"),L3267-I3267,IF(O3267="Refunded, no refund",I3267,N3267)))))</f>
        <v>0</v>
      </c>
    </row>
    <row r="3268" spans="1:16" x14ac:dyDescent="0.3">
      <c r="A3268" s="6" t="s">
        <v>6511</v>
      </c>
      <c r="B3268" s="6" t="s">
        <v>11903</v>
      </c>
      <c r="C3268" s="6" t="s">
        <v>6512</v>
      </c>
      <c r="D3268" s="6" t="s">
        <v>51</v>
      </c>
      <c r="E3268" s="6" t="s">
        <v>54</v>
      </c>
      <c r="F3268" s="6" t="s">
        <v>12224</v>
      </c>
      <c r="G3268" s="6" t="s">
        <v>19</v>
      </c>
      <c r="H3268" s="10">
        <f t="shared" si="256"/>
        <v>46277</v>
      </c>
      <c r="I3268" s="7">
        <f t="shared" si="257"/>
        <v>8598</v>
      </c>
      <c r="J3268" s="6" t="str">
        <f t="shared" si="258"/>
        <v>Chennai</v>
      </c>
      <c r="K3268" s="6">
        <f>COUNTIFS(pg_transaction_cleaned!$O$2:$O$5743,A3268,pg_transaction_cleaned!$F$2:$F$5743,"CAPTURE")</f>
        <v>1</v>
      </c>
      <c r="L3268" s="7">
        <f>SUMIFS(pg_transaction_cleaned!$H$2:$H$5743,pg_transaction_cleaned!$O$2:$O$5743,A3268,pg_transaction_cleaned!$F$2:$F$5743,"CAPTURE")</f>
        <v>8598</v>
      </c>
      <c r="M3268" s="6">
        <f>COUNTIFS(pg_transaction_cleaned!$O$2:$O$5743,A3268,pg_transaction_cleaned!$F$2:$F$5743,"REFUND")</f>
        <v>0</v>
      </c>
      <c r="N3268" s="7">
        <f>SUMIFS(pg_transaction_cleaned!$H$2:$H$5743,pg_transaction_cleaned!$O$2:$O$5743,A3268,pg_transaction_cleaned!$F$2:$F$5743,"REFUND")</f>
        <v>0</v>
      </c>
      <c r="O3268" s="6" t="str">
        <f t="shared" si="259"/>
        <v>OK</v>
      </c>
      <c r="P3268" s="8">
        <f t="shared" si="260"/>
        <v>0</v>
      </c>
    </row>
    <row r="3269" spans="1:16" x14ac:dyDescent="0.3">
      <c r="A3269" s="6" t="s">
        <v>6513</v>
      </c>
      <c r="B3269" s="6" t="s">
        <v>11895</v>
      </c>
      <c r="C3269" s="6" t="s">
        <v>6514</v>
      </c>
      <c r="D3269" s="6" t="s">
        <v>26</v>
      </c>
      <c r="E3269" s="6" t="s">
        <v>18</v>
      </c>
      <c r="F3269" s="6" t="s">
        <v>11827</v>
      </c>
      <c r="G3269" s="6" t="s">
        <v>19</v>
      </c>
      <c r="H3269" s="10">
        <f t="shared" si="256"/>
        <v>46295</v>
      </c>
      <c r="I3269" s="7">
        <f t="shared" si="257"/>
        <v>299</v>
      </c>
      <c r="J3269" s="6" t="str">
        <f t="shared" si="258"/>
        <v>Kolkata</v>
      </c>
      <c r="K3269" s="6">
        <f>COUNTIFS(pg_transaction_cleaned!$O$2:$O$5743,A3269,pg_transaction_cleaned!$F$2:$F$5743,"CAPTURE")</f>
        <v>1</v>
      </c>
      <c r="L3269" s="7">
        <f>SUMIFS(pg_transaction_cleaned!$H$2:$H$5743,pg_transaction_cleaned!$O$2:$O$5743,A3269,pg_transaction_cleaned!$F$2:$F$5743,"CAPTURE")</f>
        <v>299</v>
      </c>
      <c r="M3269" s="6">
        <f>COUNTIFS(pg_transaction_cleaned!$O$2:$O$5743,A3269,pg_transaction_cleaned!$F$2:$F$5743,"REFUND")</f>
        <v>0</v>
      </c>
      <c r="N3269" s="7">
        <f>SUMIFS(pg_transaction_cleaned!$H$2:$H$5743,pg_transaction_cleaned!$O$2:$O$5743,A3269,pg_transaction_cleaned!$F$2:$F$5743,"REFUND")</f>
        <v>0</v>
      </c>
      <c r="O3269" s="6" t="str">
        <f t="shared" si="259"/>
        <v>OK</v>
      </c>
      <c r="P3269" s="8">
        <f t="shared" si="260"/>
        <v>0</v>
      </c>
    </row>
    <row r="3270" spans="1:16" x14ac:dyDescent="0.3">
      <c r="A3270" s="6" t="s">
        <v>6515</v>
      </c>
      <c r="B3270" s="6" t="s">
        <v>11842</v>
      </c>
      <c r="C3270" s="6" t="s">
        <v>6516</v>
      </c>
      <c r="D3270" s="6" t="s">
        <v>23</v>
      </c>
      <c r="E3270" s="6" t="s">
        <v>27</v>
      </c>
      <c r="F3270" s="6" t="s">
        <v>12072</v>
      </c>
      <c r="G3270" s="6" t="s">
        <v>115</v>
      </c>
      <c r="H3270" s="10">
        <f t="shared" si="256"/>
        <v>46290</v>
      </c>
      <c r="I3270" s="7">
        <f t="shared" si="257"/>
        <v>4147</v>
      </c>
      <c r="J3270" s="6" t="str">
        <f t="shared" si="258"/>
        <v>Bengaluru</v>
      </c>
      <c r="K3270" s="6">
        <f>COUNTIFS(pg_transaction_cleaned!$O$2:$O$5743,A3270,pg_transaction_cleaned!$F$2:$F$5743,"CAPTURE")</f>
        <v>0</v>
      </c>
      <c r="L3270" s="7">
        <f>SUMIFS(pg_transaction_cleaned!$H$2:$H$5743,pg_transaction_cleaned!$O$2:$O$5743,A3270,pg_transaction_cleaned!$F$2:$F$5743,"CAPTURE")</f>
        <v>0</v>
      </c>
      <c r="M3270" s="6">
        <f>COUNTIFS(pg_transaction_cleaned!$O$2:$O$5743,A3270,pg_transaction_cleaned!$F$2:$F$5743,"REFUND")</f>
        <v>0</v>
      </c>
      <c r="N3270" s="7">
        <f>SUMIFS(pg_transaction_cleaned!$H$2:$H$5743,pg_transaction_cleaned!$O$2:$O$5743,A3270,pg_transaction_cleaned!$F$2:$F$5743,"REFUND")</f>
        <v>0</v>
      </c>
      <c r="O3270" s="6" t="str">
        <f t="shared" si="259"/>
        <v>OK</v>
      </c>
      <c r="P3270" s="8">
        <f t="shared" si="260"/>
        <v>0</v>
      </c>
    </row>
    <row r="3271" spans="1:16" x14ac:dyDescent="0.3">
      <c r="A3271" s="6" t="s">
        <v>6517</v>
      </c>
      <c r="B3271" s="6" t="s">
        <v>11897</v>
      </c>
      <c r="C3271" s="6" t="s">
        <v>6518</v>
      </c>
      <c r="D3271" s="6" t="s">
        <v>23</v>
      </c>
      <c r="E3271" s="6" t="s">
        <v>27</v>
      </c>
      <c r="F3271" s="6" t="s">
        <v>12028</v>
      </c>
      <c r="G3271" s="6" t="s">
        <v>19</v>
      </c>
      <c r="H3271" s="10">
        <f t="shared" si="256"/>
        <v>46266</v>
      </c>
      <c r="I3271" s="7">
        <f t="shared" si="257"/>
        <v>1299</v>
      </c>
      <c r="J3271" s="6" t="str">
        <f t="shared" si="258"/>
        <v>Bengaluru</v>
      </c>
      <c r="K3271" s="6">
        <f>COUNTIFS(pg_transaction_cleaned!$O$2:$O$5743,A3271,pg_transaction_cleaned!$F$2:$F$5743,"CAPTURE")</f>
        <v>1</v>
      </c>
      <c r="L3271" s="7">
        <f>SUMIFS(pg_transaction_cleaned!$H$2:$H$5743,pg_transaction_cleaned!$O$2:$O$5743,A3271,pg_transaction_cleaned!$F$2:$F$5743,"CAPTURE")</f>
        <v>1299</v>
      </c>
      <c r="M3271" s="6">
        <f>COUNTIFS(pg_transaction_cleaned!$O$2:$O$5743,A3271,pg_transaction_cleaned!$F$2:$F$5743,"REFUND")</f>
        <v>0</v>
      </c>
      <c r="N3271" s="7">
        <f>SUMIFS(pg_transaction_cleaned!$H$2:$H$5743,pg_transaction_cleaned!$O$2:$O$5743,A3271,pg_transaction_cleaned!$F$2:$F$5743,"REFUND")</f>
        <v>0</v>
      </c>
      <c r="O3271" s="6" t="str">
        <f t="shared" si="259"/>
        <v>OK</v>
      </c>
      <c r="P3271" s="8">
        <f t="shared" si="260"/>
        <v>0</v>
      </c>
    </row>
    <row r="3272" spans="1:16" x14ac:dyDescent="0.3">
      <c r="A3272" s="6" t="s">
        <v>6519</v>
      </c>
      <c r="B3272" s="6" t="s">
        <v>11896</v>
      </c>
      <c r="C3272" s="6" t="s">
        <v>6520</v>
      </c>
      <c r="D3272" s="6" t="s">
        <v>34</v>
      </c>
      <c r="E3272" s="6" t="s">
        <v>54</v>
      </c>
      <c r="F3272" s="6" t="s">
        <v>11996</v>
      </c>
      <c r="G3272" s="6" t="s">
        <v>19</v>
      </c>
      <c r="H3272" s="10">
        <f t="shared" si="256"/>
        <v>46292</v>
      </c>
      <c r="I3272" s="7">
        <f t="shared" si="257"/>
        <v>4798</v>
      </c>
      <c r="J3272" s="6" t="str">
        <f t="shared" si="258"/>
        <v>Ahmedabad</v>
      </c>
      <c r="K3272" s="6">
        <f>COUNTIFS(pg_transaction_cleaned!$O$2:$O$5743,A3272,pg_transaction_cleaned!$F$2:$F$5743,"CAPTURE")</f>
        <v>1</v>
      </c>
      <c r="L3272" s="7">
        <f>SUMIFS(pg_transaction_cleaned!$H$2:$H$5743,pg_transaction_cleaned!$O$2:$O$5743,A3272,pg_transaction_cleaned!$F$2:$F$5743,"CAPTURE")</f>
        <v>4798</v>
      </c>
      <c r="M3272" s="6">
        <f>COUNTIFS(pg_transaction_cleaned!$O$2:$O$5743,A3272,pg_transaction_cleaned!$F$2:$F$5743,"REFUND")</f>
        <v>0</v>
      </c>
      <c r="N3272" s="7">
        <f>SUMIFS(pg_transaction_cleaned!$H$2:$H$5743,pg_transaction_cleaned!$O$2:$O$5743,A3272,pg_transaction_cleaned!$F$2:$F$5743,"REFUND")</f>
        <v>0</v>
      </c>
      <c r="O3272" s="6" t="str">
        <f t="shared" si="259"/>
        <v>OK</v>
      </c>
      <c r="P3272" s="8">
        <f t="shared" si="260"/>
        <v>0</v>
      </c>
    </row>
    <row r="3273" spans="1:16" x14ac:dyDescent="0.3">
      <c r="A3273" s="6" t="s">
        <v>6521</v>
      </c>
      <c r="B3273" s="6" t="s">
        <v>11890</v>
      </c>
      <c r="C3273" s="6" t="s">
        <v>6522</v>
      </c>
      <c r="D3273" s="6" t="s">
        <v>17</v>
      </c>
      <c r="E3273" s="6" t="s">
        <v>54</v>
      </c>
      <c r="F3273" s="6" t="s">
        <v>11853</v>
      </c>
      <c r="G3273" s="6" t="s">
        <v>19</v>
      </c>
      <c r="H3273" s="10">
        <f t="shared" si="256"/>
        <v>46284</v>
      </c>
      <c r="I3273" s="7">
        <f t="shared" si="257"/>
        <v>1799</v>
      </c>
      <c r="J3273" s="6" t="str">
        <f t="shared" si="258"/>
        <v>Pune</v>
      </c>
      <c r="K3273" s="6">
        <f>COUNTIFS(pg_transaction_cleaned!$O$2:$O$5743,A3273,pg_transaction_cleaned!$F$2:$F$5743,"CAPTURE")</f>
        <v>1</v>
      </c>
      <c r="L3273" s="7">
        <f>SUMIFS(pg_transaction_cleaned!$H$2:$H$5743,pg_transaction_cleaned!$O$2:$O$5743,A3273,pg_transaction_cleaned!$F$2:$F$5743,"CAPTURE")</f>
        <v>1799</v>
      </c>
      <c r="M3273" s="6">
        <f>COUNTIFS(pg_transaction_cleaned!$O$2:$O$5743,A3273,pg_transaction_cleaned!$F$2:$F$5743,"REFUND")</f>
        <v>0</v>
      </c>
      <c r="N3273" s="7">
        <f>SUMIFS(pg_transaction_cleaned!$H$2:$H$5743,pg_transaction_cleaned!$O$2:$O$5743,A3273,pg_transaction_cleaned!$F$2:$F$5743,"REFUND")</f>
        <v>0</v>
      </c>
      <c r="O3273" s="6" t="str">
        <f t="shared" si="259"/>
        <v>OK</v>
      </c>
      <c r="P3273" s="8">
        <f t="shared" si="260"/>
        <v>0</v>
      </c>
    </row>
    <row r="3274" spans="1:16" x14ac:dyDescent="0.3">
      <c r="A3274" s="6" t="s">
        <v>6523</v>
      </c>
      <c r="B3274" s="6" t="s">
        <v>11999</v>
      </c>
      <c r="C3274" s="6" t="s">
        <v>6524</v>
      </c>
      <c r="D3274" s="6" t="s">
        <v>17</v>
      </c>
      <c r="E3274" s="6" t="s">
        <v>43</v>
      </c>
      <c r="F3274" s="6" t="s">
        <v>11879</v>
      </c>
      <c r="G3274" s="6" t="s">
        <v>19</v>
      </c>
      <c r="H3274" s="10">
        <f t="shared" si="256"/>
        <v>46282</v>
      </c>
      <c r="I3274" s="7">
        <f t="shared" si="257"/>
        <v>1798</v>
      </c>
      <c r="J3274" s="6" t="str">
        <f t="shared" si="258"/>
        <v>Pune</v>
      </c>
      <c r="K3274" s="6">
        <f>COUNTIFS(pg_transaction_cleaned!$O$2:$O$5743,A3274,pg_transaction_cleaned!$F$2:$F$5743,"CAPTURE")</f>
        <v>1</v>
      </c>
      <c r="L3274" s="7">
        <f>SUMIFS(pg_transaction_cleaned!$H$2:$H$5743,pg_transaction_cleaned!$O$2:$O$5743,A3274,pg_transaction_cleaned!$F$2:$F$5743,"CAPTURE")</f>
        <v>1798</v>
      </c>
      <c r="M3274" s="6">
        <f>COUNTIFS(pg_transaction_cleaned!$O$2:$O$5743,A3274,pg_transaction_cleaned!$F$2:$F$5743,"REFUND")</f>
        <v>0</v>
      </c>
      <c r="N3274" s="7">
        <f>SUMIFS(pg_transaction_cleaned!$H$2:$H$5743,pg_transaction_cleaned!$O$2:$O$5743,A3274,pg_transaction_cleaned!$F$2:$F$5743,"REFUND")</f>
        <v>0</v>
      </c>
      <c r="O3274" s="6" t="str">
        <f t="shared" si="259"/>
        <v>OK</v>
      </c>
      <c r="P3274" s="8">
        <f t="shared" si="260"/>
        <v>0</v>
      </c>
    </row>
    <row r="3275" spans="1:16" x14ac:dyDescent="0.3">
      <c r="A3275" s="6" t="s">
        <v>6525</v>
      </c>
      <c r="B3275" s="6" t="s">
        <v>11854</v>
      </c>
      <c r="C3275" s="6" t="s">
        <v>6526</v>
      </c>
      <c r="D3275" s="6" t="s">
        <v>23</v>
      </c>
      <c r="E3275" s="6" t="s">
        <v>27</v>
      </c>
      <c r="F3275" s="6" t="s">
        <v>11839</v>
      </c>
      <c r="G3275" s="6" t="s">
        <v>19</v>
      </c>
      <c r="H3275" s="10">
        <f t="shared" si="256"/>
        <v>46286</v>
      </c>
      <c r="I3275" s="7">
        <f t="shared" si="257"/>
        <v>1299</v>
      </c>
      <c r="J3275" s="6" t="str">
        <f t="shared" si="258"/>
        <v>Bengaluru</v>
      </c>
      <c r="K3275" s="6">
        <f>COUNTIFS(pg_transaction_cleaned!$O$2:$O$5743,A3275,pg_transaction_cleaned!$F$2:$F$5743,"CAPTURE")</f>
        <v>1</v>
      </c>
      <c r="L3275" s="7">
        <f>SUMIFS(pg_transaction_cleaned!$H$2:$H$5743,pg_transaction_cleaned!$O$2:$O$5743,A3275,pg_transaction_cleaned!$F$2:$F$5743,"CAPTURE")</f>
        <v>1299</v>
      </c>
      <c r="M3275" s="6">
        <f>COUNTIFS(pg_transaction_cleaned!$O$2:$O$5743,A3275,pg_transaction_cleaned!$F$2:$F$5743,"REFUND")</f>
        <v>0</v>
      </c>
      <c r="N3275" s="7">
        <f>SUMIFS(pg_transaction_cleaned!$H$2:$H$5743,pg_transaction_cleaned!$O$2:$O$5743,A3275,pg_transaction_cleaned!$F$2:$F$5743,"REFUND")</f>
        <v>0</v>
      </c>
      <c r="O3275" s="6" t="str">
        <f t="shared" si="259"/>
        <v>OK</v>
      </c>
      <c r="P3275" s="8">
        <f t="shared" si="260"/>
        <v>0</v>
      </c>
    </row>
    <row r="3276" spans="1:16" x14ac:dyDescent="0.3">
      <c r="A3276" s="6" t="s">
        <v>6527</v>
      </c>
      <c r="B3276" s="6" t="s">
        <v>11866</v>
      </c>
      <c r="C3276" s="6" t="s">
        <v>6528</v>
      </c>
      <c r="D3276" s="6" t="s">
        <v>37</v>
      </c>
      <c r="E3276" s="6" t="s">
        <v>18</v>
      </c>
      <c r="F3276" s="6" t="s">
        <v>11929</v>
      </c>
      <c r="G3276" s="6" t="s">
        <v>80</v>
      </c>
      <c r="H3276" s="10">
        <f t="shared" si="256"/>
        <v>46274</v>
      </c>
      <c r="I3276" s="7">
        <f t="shared" si="257"/>
        <v>799</v>
      </c>
      <c r="J3276" s="6" t="str">
        <f t="shared" si="258"/>
        <v>Lucknow</v>
      </c>
      <c r="K3276" s="6">
        <f>COUNTIFS(pg_transaction_cleaned!$O$2:$O$5743,A3276,pg_transaction_cleaned!$F$2:$F$5743,"CAPTURE")</f>
        <v>0</v>
      </c>
      <c r="L3276" s="7">
        <f>SUMIFS(pg_transaction_cleaned!$H$2:$H$5743,pg_transaction_cleaned!$O$2:$O$5743,A3276,pg_transaction_cleaned!$F$2:$F$5743,"CAPTURE")</f>
        <v>0</v>
      </c>
      <c r="M3276" s="6">
        <f>COUNTIFS(pg_transaction_cleaned!$O$2:$O$5743,A3276,pg_transaction_cleaned!$F$2:$F$5743,"REFUND")</f>
        <v>0</v>
      </c>
      <c r="N3276" s="7">
        <f>SUMIFS(pg_transaction_cleaned!$H$2:$H$5743,pg_transaction_cleaned!$O$2:$O$5743,A3276,pg_transaction_cleaned!$F$2:$F$5743,"REFUND")</f>
        <v>0</v>
      </c>
      <c r="O3276" s="6" t="str">
        <f t="shared" si="259"/>
        <v>OK</v>
      </c>
      <c r="P3276" s="8">
        <f t="shared" si="260"/>
        <v>0</v>
      </c>
    </row>
    <row r="3277" spans="1:16" x14ac:dyDescent="0.3">
      <c r="A3277" s="6" t="s">
        <v>6529</v>
      </c>
      <c r="B3277" s="6" t="s">
        <v>11877</v>
      </c>
      <c r="C3277" s="6" t="s">
        <v>6530</v>
      </c>
      <c r="D3277" s="6" t="s">
        <v>26</v>
      </c>
      <c r="E3277" s="6" t="s">
        <v>54</v>
      </c>
      <c r="F3277" s="6" t="s">
        <v>12017</v>
      </c>
      <c r="G3277" s="6" t="s">
        <v>19</v>
      </c>
      <c r="H3277" s="10">
        <f t="shared" si="256"/>
        <v>46267</v>
      </c>
      <c r="I3277" s="7">
        <f t="shared" si="257"/>
        <v>2298</v>
      </c>
      <c r="J3277" s="6" t="str">
        <f t="shared" si="258"/>
        <v>Kolkata</v>
      </c>
      <c r="K3277" s="6">
        <f>COUNTIFS(pg_transaction_cleaned!$O$2:$O$5743,A3277,pg_transaction_cleaned!$F$2:$F$5743,"CAPTURE")</f>
        <v>1</v>
      </c>
      <c r="L3277" s="7">
        <f>SUMIFS(pg_transaction_cleaned!$H$2:$H$5743,pg_transaction_cleaned!$O$2:$O$5743,A3277,pg_transaction_cleaned!$F$2:$F$5743,"CAPTURE")</f>
        <v>2298</v>
      </c>
      <c r="M3277" s="6">
        <f>COUNTIFS(pg_transaction_cleaned!$O$2:$O$5743,A3277,pg_transaction_cleaned!$F$2:$F$5743,"REFUND")</f>
        <v>0</v>
      </c>
      <c r="N3277" s="7">
        <f>SUMIFS(pg_transaction_cleaned!$H$2:$H$5743,pg_transaction_cleaned!$O$2:$O$5743,A3277,pg_transaction_cleaned!$F$2:$F$5743,"REFUND")</f>
        <v>0</v>
      </c>
      <c r="O3277" s="6" t="str">
        <f t="shared" si="259"/>
        <v>OK</v>
      </c>
      <c r="P3277" s="8">
        <f t="shared" si="260"/>
        <v>0</v>
      </c>
    </row>
    <row r="3278" spans="1:16" x14ac:dyDescent="0.3">
      <c r="A3278" s="6" t="s">
        <v>6531</v>
      </c>
      <c r="B3278" s="6" t="s">
        <v>11923</v>
      </c>
      <c r="C3278" s="6" t="s">
        <v>6532</v>
      </c>
      <c r="D3278" s="6" t="s">
        <v>61</v>
      </c>
      <c r="E3278" s="6" t="s">
        <v>18</v>
      </c>
      <c r="F3278" s="6" t="s">
        <v>11835</v>
      </c>
      <c r="G3278" s="6" t="s">
        <v>19</v>
      </c>
      <c r="H3278" s="10">
        <f t="shared" si="256"/>
        <v>46292</v>
      </c>
      <c r="I3278" s="7">
        <f t="shared" si="257"/>
        <v>499</v>
      </c>
      <c r="J3278" s="6" t="str">
        <f t="shared" si="258"/>
        <v>Delhi</v>
      </c>
      <c r="K3278" s="6">
        <f>COUNTIFS(pg_transaction_cleaned!$O$2:$O$5743,A3278,pg_transaction_cleaned!$F$2:$F$5743,"CAPTURE")</f>
        <v>1</v>
      </c>
      <c r="L3278" s="7">
        <f>SUMIFS(pg_transaction_cleaned!$H$2:$H$5743,pg_transaction_cleaned!$O$2:$O$5743,A3278,pg_transaction_cleaned!$F$2:$F$5743,"CAPTURE")</f>
        <v>499</v>
      </c>
      <c r="M3278" s="6">
        <f>COUNTIFS(pg_transaction_cleaned!$O$2:$O$5743,A3278,pg_transaction_cleaned!$F$2:$F$5743,"REFUND")</f>
        <v>0</v>
      </c>
      <c r="N3278" s="7">
        <f>SUMIFS(pg_transaction_cleaned!$H$2:$H$5743,pg_transaction_cleaned!$O$2:$O$5743,A3278,pg_transaction_cleaned!$F$2:$F$5743,"REFUND")</f>
        <v>0</v>
      </c>
      <c r="O3278" s="6" t="str">
        <f t="shared" si="259"/>
        <v>OK</v>
      </c>
      <c r="P3278" s="8">
        <f t="shared" si="260"/>
        <v>0</v>
      </c>
    </row>
    <row r="3279" spans="1:16" x14ac:dyDescent="0.3">
      <c r="A3279" s="6" t="s">
        <v>6533</v>
      </c>
      <c r="B3279" s="6" t="s">
        <v>11888</v>
      </c>
      <c r="C3279" s="6" t="s">
        <v>6534</v>
      </c>
      <c r="D3279" s="6"/>
      <c r="E3279" s="6" t="s">
        <v>18</v>
      </c>
      <c r="F3279" s="6" t="s">
        <v>11837</v>
      </c>
      <c r="G3279" s="6" t="s">
        <v>19</v>
      </c>
      <c r="H3279" s="10">
        <f t="shared" si="256"/>
        <v>46269</v>
      </c>
      <c r="I3279" s="7">
        <f t="shared" si="257"/>
        <v>999</v>
      </c>
      <c r="J3279" s="6" t="str">
        <f t="shared" si="258"/>
        <v>Unknown</v>
      </c>
      <c r="K3279" s="6">
        <f>COUNTIFS(pg_transaction_cleaned!$O$2:$O$5743,A3279,pg_transaction_cleaned!$F$2:$F$5743,"CAPTURE")</f>
        <v>1</v>
      </c>
      <c r="L3279" s="7">
        <f>SUMIFS(pg_transaction_cleaned!$H$2:$H$5743,pg_transaction_cleaned!$O$2:$O$5743,A3279,pg_transaction_cleaned!$F$2:$F$5743,"CAPTURE")</f>
        <v>999</v>
      </c>
      <c r="M3279" s="6">
        <f>COUNTIFS(pg_transaction_cleaned!$O$2:$O$5743,A3279,pg_transaction_cleaned!$F$2:$F$5743,"REFUND")</f>
        <v>0</v>
      </c>
      <c r="N3279" s="7">
        <f>SUMIFS(pg_transaction_cleaned!$H$2:$H$5743,pg_transaction_cleaned!$O$2:$O$5743,A3279,pg_transaction_cleaned!$F$2:$F$5743,"REFUND")</f>
        <v>0</v>
      </c>
      <c r="O3279" s="6" t="str">
        <f t="shared" si="259"/>
        <v>OK</v>
      </c>
      <c r="P3279" s="8">
        <f t="shared" si="260"/>
        <v>0</v>
      </c>
    </row>
    <row r="3280" spans="1:16" x14ac:dyDescent="0.3">
      <c r="A3280" s="6" t="s">
        <v>6535</v>
      </c>
      <c r="B3280" s="6" t="s">
        <v>11909</v>
      </c>
      <c r="C3280" s="6" t="s">
        <v>6536</v>
      </c>
      <c r="D3280" s="6" t="s">
        <v>37</v>
      </c>
      <c r="E3280" s="6" t="s">
        <v>43</v>
      </c>
      <c r="F3280" s="6" t="s">
        <v>11916</v>
      </c>
      <c r="G3280" s="6" t="s">
        <v>19</v>
      </c>
      <c r="H3280" s="10">
        <f t="shared" si="256"/>
        <v>46276</v>
      </c>
      <c r="I3280" s="7">
        <f t="shared" si="257"/>
        <v>5498</v>
      </c>
      <c r="J3280" s="6" t="str">
        <f t="shared" si="258"/>
        <v>Lucknow</v>
      </c>
      <c r="K3280" s="6">
        <f>COUNTIFS(pg_transaction_cleaned!$O$2:$O$5743,A3280,pg_transaction_cleaned!$F$2:$F$5743,"CAPTURE")</f>
        <v>1</v>
      </c>
      <c r="L3280" s="7">
        <f>SUMIFS(pg_transaction_cleaned!$H$2:$H$5743,pg_transaction_cleaned!$O$2:$O$5743,A3280,pg_transaction_cleaned!$F$2:$F$5743,"CAPTURE")</f>
        <v>5498</v>
      </c>
      <c r="M3280" s="6">
        <f>COUNTIFS(pg_transaction_cleaned!$O$2:$O$5743,A3280,pg_transaction_cleaned!$F$2:$F$5743,"REFUND")</f>
        <v>0</v>
      </c>
      <c r="N3280" s="7">
        <f>SUMIFS(pg_transaction_cleaned!$H$2:$H$5743,pg_transaction_cleaned!$O$2:$O$5743,A3280,pg_transaction_cleaned!$F$2:$F$5743,"REFUND")</f>
        <v>0</v>
      </c>
      <c r="O3280" s="6" t="str">
        <f t="shared" si="259"/>
        <v>OK</v>
      </c>
      <c r="P3280" s="8">
        <f t="shared" si="260"/>
        <v>0</v>
      </c>
    </row>
    <row r="3281" spans="1:16" x14ac:dyDescent="0.3">
      <c r="A3281" s="6" t="s">
        <v>6537</v>
      </c>
      <c r="B3281" s="6" t="s">
        <v>11897</v>
      </c>
      <c r="C3281" s="6" t="s">
        <v>6538</v>
      </c>
      <c r="D3281" s="6" t="s">
        <v>42</v>
      </c>
      <c r="E3281" s="6" t="s">
        <v>27</v>
      </c>
      <c r="F3281" s="6" t="s">
        <v>11869</v>
      </c>
      <c r="G3281" s="6" t="s">
        <v>19</v>
      </c>
      <c r="H3281" s="10">
        <f t="shared" si="256"/>
        <v>46266</v>
      </c>
      <c r="I3281" s="7">
        <f t="shared" si="257"/>
        <v>599</v>
      </c>
      <c r="J3281" s="6" t="str">
        <f t="shared" si="258"/>
        <v>Hyderabad</v>
      </c>
      <c r="K3281" s="6">
        <f>COUNTIFS(pg_transaction_cleaned!$O$2:$O$5743,A3281,pg_transaction_cleaned!$F$2:$F$5743,"CAPTURE")</f>
        <v>1</v>
      </c>
      <c r="L3281" s="7">
        <f>SUMIFS(pg_transaction_cleaned!$H$2:$H$5743,pg_transaction_cleaned!$O$2:$O$5743,A3281,pg_transaction_cleaned!$F$2:$F$5743,"CAPTURE")</f>
        <v>599</v>
      </c>
      <c r="M3281" s="6">
        <f>COUNTIFS(pg_transaction_cleaned!$O$2:$O$5743,A3281,pg_transaction_cleaned!$F$2:$F$5743,"REFUND")</f>
        <v>0</v>
      </c>
      <c r="N3281" s="7">
        <f>SUMIFS(pg_transaction_cleaned!$H$2:$H$5743,pg_transaction_cleaned!$O$2:$O$5743,A3281,pg_transaction_cleaned!$F$2:$F$5743,"REFUND")</f>
        <v>0</v>
      </c>
      <c r="O3281" s="6" t="str">
        <f t="shared" si="259"/>
        <v>OK</v>
      </c>
      <c r="P3281" s="8">
        <f t="shared" si="260"/>
        <v>0</v>
      </c>
    </row>
    <row r="3282" spans="1:16" x14ac:dyDescent="0.3">
      <c r="A3282" s="6" t="s">
        <v>6539</v>
      </c>
      <c r="B3282" s="6" t="s">
        <v>11893</v>
      </c>
      <c r="C3282" s="6" t="s">
        <v>6540</v>
      </c>
      <c r="D3282" s="6" t="s">
        <v>42</v>
      </c>
      <c r="E3282" s="6" t="s">
        <v>18</v>
      </c>
      <c r="F3282" s="6" t="s">
        <v>11929</v>
      </c>
      <c r="G3282" s="6" t="s">
        <v>19</v>
      </c>
      <c r="H3282" s="10">
        <f t="shared" si="256"/>
        <v>46280</v>
      </c>
      <c r="I3282" s="7">
        <f t="shared" si="257"/>
        <v>799</v>
      </c>
      <c r="J3282" s="6" t="str">
        <f t="shared" si="258"/>
        <v>Hyderabad</v>
      </c>
      <c r="K3282" s="6">
        <f>COUNTIFS(pg_transaction_cleaned!$O$2:$O$5743,A3282,pg_transaction_cleaned!$F$2:$F$5743,"CAPTURE")</f>
        <v>1</v>
      </c>
      <c r="L3282" s="7">
        <f>SUMIFS(pg_transaction_cleaned!$H$2:$H$5743,pg_transaction_cleaned!$O$2:$O$5743,A3282,pg_transaction_cleaned!$F$2:$F$5743,"CAPTURE")</f>
        <v>799</v>
      </c>
      <c r="M3282" s="6">
        <f>COUNTIFS(pg_transaction_cleaned!$O$2:$O$5743,A3282,pg_transaction_cleaned!$F$2:$F$5743,"REFUND")</f>
        <v>0</v>
      </c>
      <c r="N3282" s="7">
        <f>SUMIFS(pg_transaction_cleaned!$H$2:$H$5743,pg_transaction_cleaned!$O$2:$O$5743,A3282,pg_transaction_cleaned!$F$2:$F$5743,"REFUND")</f>
        <v>0</v>
      </c>
      <c r="O3282" s="6" t="str">
        <f t="shared" si="259"/>
        <v>OK</v>
      </c>
      <c r="P3282" s="8">
        <f t="shared" si="260"/>
        <v>0</v>
      </c>
    </row>
    <row r="3283" spans="1:16" x14ac:dyDescent="0.3">
      <c r="A3283" s="6" t="s">
        <v>6541</v>
      </c>
      <c r="B3283" s="6" t="s">
        <v>11838</v>
      </c>
      <c r="C3283" s="6" t="s">
        <v>6542</v>
      </c>
      <c r="D3283" s="6" t="s">
        <v>37</v>
      </c>
      <c r="E3283" s="6" t="s">
        <v>18</v>
      </c>
      <c r="F3283" s="6" t="s">
        <v>11902</v>
      </c>
      <c r="G3283" s="6" t="s">
        <v>19</v>
      </c>
      <c r="H3283" s="10">
        <f t="shared" si="256"/>
        <v>46283</v>
      </c>
      <c r="I3283" s="7">
        <f t="shared" si="257"/>
        <v>2999</v>
      </c>
      <c r="J3283" s="6" t="str">
        <f t="shared" si="258"/>
        <v>Lucknow</v>
      </c>
      <c r="K3283" s="6">
        <f>COUNTIFS(pg_transaction_cleaned!$O$2:$O$5743,A3283,pg_transaction_cleaned!$F$2:$F$5743,"CAPTURE")</f>
        <v>1</v>
      </c>
      <c r="L3283" s="7">
        <f>SUMIFS(pg_transaction_cleaned!$H$2:$H$5743,pg_transaction_cleaned!$O$2:$O$5743,A3283,pg_transaction_cleaned!$F$2:$F$5743,"CAPTURE")</f>
        <v>2999</v>
      </c>
      <c r="M3283" s="6">
        <f>COUNTIFS(pg_transaction_cleaned!$O$2:$O$5743,A3283,pg_transaction_cleaned!$F$2:$F$5743,"REFUND")</f>
        <v>0</v>
      </c>
      <c r="N3283" s="7">
        <f>SUMIFS(pg_transaction_cleaned!$H$2:$H$5743,pg_transaction_cleaned!$O$2:$O$5743,A3283,pg_transaction_cleaned!$F$2:$F$5743,"REFUND")</f>
        <v>0</v>
      </c>
      <c r="O3283" s="6" t="str">
        <f t="shared" si="259"/>
        <v>OK</v>
      </c>
      <c r="P3283" s="8">
        <f t="shared" si="260"/>
        <v>0</v>
      </c>
    </row>
    <row r="3284" spans="1:16" x14ac:dyDescent="0.3">
      <c r="A3284" s="6" t="s">
        <v>6543</v>
      </c>
      <c r="B3284" s="6" t="s">
        <v>11884</v>
      </c>
      <c r="C3284" s="6" t="s">
        <v>6544</v>
      </c>
      <c r="D3284" s="6" t="s">
        <v>48</v>
      </c>
      <c r="E3284" s="6" t="s">
        <v>43</v>
      </c>
      <c r="F3284" s="6" t="s">
        <v>11835</v>
      </c>
      <c r="G3284" s="6" t="s">
        <v>19</v>
      </c>
      <c r="H3284" s="10">
        <f t="shared" si="256"/>
        <v>46279</v>
      </c>
      <c r="I3284" s="7">
        <f t="shared" si="257"/>
        <v>499</v>
      </c>
      <c r="J3284" s="6" t="str">
        <f t="shared" si="258"/>
        <v>Jaipur</v>
      </c>
      <c r="K3284" s="6">
        <f>COUNTIFS(pg_transaction_cleaned!$O$2:$O$5743,A3284,pg_transaction_cleaned!$F$2:$F$5743,"CAPTURE")</f>
        <v>1</v>
      </c>
      <c r="L3284" s="7">
        <f>SUMIFS(pg_transaction_cleaned!$H$2:$H$5743,pg_transaction_cleaned!$O$2:$O$5743,A3284,pg_transaction_cleaned!$F$2:$F$5743,"CAPTURE")</f>
        <v>499</v>
      </c>
      <c r="M3284" s="6">
        <f>COUNTIFS(pg_transaction_cleaned!$O$2:$O$5743,A3284,pg_transaction_cleaned!$F$2:$F$5743,"REFUND")</f>
        <v>0</v>
      </c>
      <c r="N3284" s="7">
        <f>SUMIFS(pg_transaction_cleaned!$H$2:$H$5743,pg_transaction_cleaned!$O$2:$O$5743,A3284,pg_transaction_cleaned!$F$2:$F$5743,"REFUND")</f>
        <v>0</v>
      </c>
      <c r="O3284" s="6" t="str">
        <f t="shared" si="259"/>
        <v>OK</v>
      </c>
      <c r="P3284" s="8">
        <f t="shared" si="260"/>
        <v>0</v>
      </c>
    </row>
    <row r="3285" spans="1:16" x14ac:dyDescent="0.3">
      <c r="A3285" s="6" t="s">
        <v>6545</v>
      </c>
      <c r="B3285" s="6" t="s">
        <v>11832</v>
      </c>
      <c r="C3285" s="6" t="s">
        <v>6546</v>
      </c>
      <c r="D3285" s="6" t="s">
        <v>42</v>
      </c>
      <c r="E3285" s="6" t="s">
        <v>18</v>
      </c>
      <c r="F3285" s="6" t="s">
        <v>11827</v>
      </c>
      <c r="G3285" s="6" t="s">
        <v>19</v>
      </c>
      <c r="H3285" s="10">
        <f t="shared" si="256"/>
        <v>46273</v>
      </c>
      <c r="I3285" s="7">
        <f t="shared" si="257"/>
        <v>299</v>
      </c>
      <c r="J3285" s="6" t="str">
        <f t="shared" si="258"/>
        <v>Hyderabad</v>
      </c>
      <c r="K3285" s="6">
        <f>COUNTIFS(pg_transaction_cleaned!$O$2:$O$5743,A3285,pg_transaction_cleaned!$F$2:$F$5743,"CAPTURE")</f>
        <v>1</v>
      </c>
      <c r="L3285" s="7">
        <f>SUMIFS(pg_transaction_cleaned!$H$2:$H$5743,pg_transaction_cleaned!$O$2:$O$5743,A3285,pg_transaction_cleaned!$F$2:$F$5743,"CAPTURE")</f>
        <v>299</v>
      </c>
      <c r="M3285" s="6">
        <f>COUNTIFS(pg_transaction_cleaned!$O$2:$O$5743,A3285,pg_transaction_cleaned!$F$2:$F$5743,"REFUND")</f>
        <v>0</v>
      </c>
      <c r="N3285" s="7">
        <f>SUMIFS(pg_transaction_cleaned!$H$2:$H$5743,pg_transaction_cleaned!$O$2:$O$5743,A3285,pg_transaction_cleaned!$F$2:$F$5743,"REFUND")</f>
        <v>0</v>
      </c>
      <c r="O3285" s="6" t="str">
        <f t="shared" si="259"/>
        <v>OK</v>
      </c>
      <c r="P3285" s="8">
        <f t="shared" si="260"/>
        <v>0</v>
      </c>
    </row>
    <row r="3286" spans="1:16" x14ac:dyDescent="0.3">
      <c r="A3286" s="6" t="s">
        <v>6547</v>
      </c>
      <c r="B3286" s="6" t="s">
        <v>11909</v>
      </c>
      <c r="C3286" s="6" t="s">
        <v>6548</v>
      </c>
      <c r="D3286" s="6" t="s">
        <v>75</v>
      </c>
      <c r="E3286" s="6" t="s">
        <v>43</v>
      </c>
      <c r="F3286" s="6" t="s">
        <v>12024</v>
      </c>
      <c r="G3286" s="6" t="s">
        <v>19</v>
      </c>
      <c r="H3286" s="10">
        <f t="shared" si="256"/>
        <v>46276</v>
      </c>
      <c r="I3286" s="7">
        <f t="shared" si="257"/>
        <v>1947</v>
      </c>
      <c r="J3286" s="6" t="str">
        <f t="shared" si="258"/>
        <v>Mumbai</v>
      </c>
      <c r="K3286" s="6">
        <f>COUNTIFS(pg_transaction_cleaned!$O$2:$O$5743,A3286,pg_transaction_cleaned!$F$2:$F$5743,"CAPTURE")</f>
        <v>1</v>
      </c>
      <c r="L3286" s="7">
        <f>SUMIFS(pg_transaction_cleaned!$H$2:$H$5743,pg_transaction_cleaned!$O$2:$O$5743,A3286,pg_transaction_cleaned!$F$2:$F$5743,"CAPTURE")</f>
        <v>1947</v>
      </c>
      <c r="M3286" s="6">
        <f>COUNTIFS(pg_transaction_cleaned!$O$2:$O$5743,A3286,pg_transaction_cleaned!$F$2:$F$5743,"REFUND")</f>
        <v>0</v>
      </c>
      <c r="N3286" s="7">
        <f>SUMIFS(pg_transaction_cleaned!$H$2:$H$5743,pg_transaction_cleaned!$O$2:$O$5743,A3286,pg_transaction_cleaned!$F$2:$F$5743,"REFUND")</f>
        <v>0</v>
      </c>
      <c r="O3286" s="6" t="str">
        <f t="shared" si="259"/>
        <v>OK</v>
      </c>
      <c r="P3286" s="8">
        <f t="shared" si="260"/>
        <v>0</v>
      </c>
    </row>
    <row r="3287" spans="1:16" x14ac:dyDescent="0.3">
      <c r="A3287" s="6" t="s">
        <v>6549</v>
      </c>
      <c r="B3287" s="6" t="s">
        <v>11928</v>
      </c>
      <c r="C3287" s="6" t="s">
        <v>6550</v>
      </c>
      <c r="D3287" s="6" t="s">
        <v>34</v>
      </c>
      <c r="E3287" s="6" t="s">
        <v>54</v>
      </c>
      <c r="F3287" s="6" t="s">
        <v>11973</v>
      </c>
      <c r="G3287" s="6" t="s">
        <v>19</v>
      </c>
      <c r="H3287" s="10">
        <f t="shared" si="256"/>
        <v>46266</v>
      </c>
      <c r="I3287" s="7">
        <f t="shared" si="257"/>
        <v>2397</v>
      </c>
      <c r="J3287" s="6" t="str">
        <f t="shared" si="258"/>
        <v>Ahmedabad</v>
      </c>
      <c r="K3287" s="6">
        <f>COUNTIFS(pg_transaction_cleaned!$O$2:$O$5743,A3287,pg_transaction_cleaned!$F$2:$F$5743,"CAPTURE")</f>
        <v>1</v>
      </c>
      <c r="L3287" s="7">
        <f>SUMIFS(pg_transaction_cleaned!$H$2:$H$5743,pg_transaction_cleaned!$O$2:$O$5743,A3287,pg_transaction_cleaned!$F$2:$F$5743,"CAPTURE")</f>
        <v>2397</v>
      </c>
      <c r="M3287" s="6">
        <f>COUNTIFS(pg_transaction_cleaned!$O$2:$O$5743,A3287,pg_transaction_cleaned!$F$2:$F$5743,"REFUND")</f>
        <v>0</v>
      </c>
      <c r="N3287" s="7">
        <f>SUMIFS(pg_transaction_cleaned!$H$2:$H$5743,pg_transaction_cleaned!$O$2:$O$5743,A3287,pg_transaction_cleaned!$F$2:$F$5743,"REFUND")</f>
        <v>0</v>
      </c>
      <c r="O3287" s="6" t="str">
        <f t="shared" si="259"/>
        <v>OK</v>
      </c>
      <c r="P3287" s="8">
        <f t="shared" si="260"/>
        <v>0</v>
      </c>
    </row>
    <row r="3288" spans="1:16" x14ac:dyDescent="0.3">
      <c r="A3288" s="6" t="s">
        <v>6551</v>
      </c>
      <c r="B3288" s="6" t="s">
        <v>11852</v>
      </c>
      <c r="C3288" s="6" t="s">
        <v>6552</v>
      </c>
      <c r="D3288" s="6" t="s">
        <v>48</v>
      </c>
      <c r="E3288" s="6" t="s">
        <v>18</v>
      </c>
      <c r="F3288" s="6" t="s">
        <v>12104</v>
      </c>
      <c r="G3288" s="6" t="s">
        <v>19</v>
      </c>
      <c r="H3288" s="10">
        <f t="shared" si="256"/>
        <v>46273</v>
      </c>
      <c r="I3288" s="7">
        <f t="shared" si="257"/>
        <v>4997</v>
      </c>
      <c r="J3288" s="6" t="str">
        <f t="shared" si="258"/>
        <v>Jaipur</v>
      </c>
      <c r="K3288" s="6">
        <f>COUNTIFS(pg_transaction_cleaned!$O$2:$O$5743,A3288,pg_transaction_cleaned!$F$2:$F$5743,"CAPTURE")</f>
        <v>1</v>
      </c>
      <c r="L3288" s="7">
        <f>SUMIFS(pg_transaction_cleaned!$H$2:$H$5743,pg_transaction_cleaned!$O$2:$O$5743,A3288,pg_transaction_cleaned!$F$2:$F$5743,"CAPTURE")</f>
        <v>4997</v>
      </c>
      <c r="M3288" s="6">
        <f>COUNTIFS(pg_transaction_cleaned!$O$2:$O$5743,A3288,pg_transaction_cleaned!$F$2:$F$5743,"REFUND")</f>
        <v>0</v>
      </c>
      <c r="N3288" s="7">
        <f>SUMIFS(pg_transaction_cleaned!$H$2:$H$5743,pg_transaction_cleaned!$O$2:$O$5743,A3288,pg_transaction_cleaned!$F$2:$F$5743,"REFUND")</f>
        <v>0</v>
      </c>
      <c r="O3288" s="6" t="str">
        <f t="shared" si="259"/>
        <v>OK</v>
      </c>
      <c r="P3288" s="8">
        <f t="shared" si="260"/>
        <v>0</v>
      </c>
    </row>
    <row r="3289" spans="1:16" x14ac:dyDescent="0.3">
      <c r="A3289" s="6" t="s">
        <v>6553</v>
      </c>
      <c r="B3289" s="6" t="s">
        <v>11854</v>
      </c>
      <c r="C3289" s="6" t="s">
        <v>6554</v>
      </c>
      <c r="D3289" s="6" t="s">
        <v>51</v>
      </c>
      <c r="E3289" s="6" t="s">
        <v>27</v>
      </c>
      <c r="F3289" s="6" t="s">
        <v>12039</v>
      </c>
      <c r="G3289" s="6" t="s">
        <v>19</v>
      </c>
      <c r="H3289" s="10">
        <f t="shared" si="256"/>
        <v>46286</v>
      </c>
      <c r="I3289" s="7">
        <f t="shared" si="257"/>
        <v>4098</v>
      </c>
      <c r="J3289" s="6" t="str">
        <f t="shared" si="258"/>
        <v>Chennai</v>
      </c>
      <c r="K3289" s="6">
        <f>COUNTIFS(pg_transaction_cleaned!$O$2:$O$5743,A3289,pg_transaction_cleaned!$F$2:$F$5743,"CAPTURE")</f>
        <v>1</v>
      </c>
      <c r="L3289" s="7">
        <f>SUMIFS(pg_transaction_cleaned!$H$2:$H$5743,pg_transaction_cleaned!$O$2:$O$5743,A3289,pg_transaction_cleaned!$F$2:$F$5743,"CAPTURE")</f>
        <v>4098</v>
      </c>
      <c r="M3289" s="6">
        <f>COUNTIFS(pg_transaction_cleaned!$O$2:$O$5743,A3289,pg_transaction_cleaned!$F$2:$F$5743,"REFUND")</f>
        <v>0</v>
      </c>
      <c r="N3289" s="7">
        <f>SUMIFS(pg_transaction_cleaned!$H$2:$H$5743,pg_transaction_cleaned!$O$2:$O$5743,A3289,pg_transaction_cleaned!$F$2:$F$5743,"REFUND")</f>
        <v>0</v>
      </c>
      <c r="O3289" s="6" t="str">
        <f t="shared" si="259"/>
        <v>OK</v>
      </c>
      <c r="P3289" s="8">
        <f t="shared" si="260"/>
        <v>0</v>
      </c>
    </row>
    <row r="3290" spans="1:16" x14ac:dyDescent="0.3">
      <c r="A3290" s="6" t="s">
        <v>6555</v>
      </c>
      <c r="B3290" s="6" t="s">
        <v>11838</v>
      </c>
      <c r="C3290" s="6" t="s">
        <v>6556</v>
      </c>
      <c r="D3290" s="6" t="s">
        <v>51</v>
      </c>
      <c r="E3290" s="6" t="s">
        <v>27</v>
      </c>
      <c r="F3290" s="6" t="s">
        <v>11835</v>
      </c>
      <c r="G3290" s="6" t="s">
        <v>19</v>
      </c>
      <c r="H3290" s="10">
        <f t="shared" si="256"/>
        <v>46283</v>
      </c>
      <c r="I3290" s="7">
        <f t="shared" si="257"/>
        <v>499</v>
      </c>
      <c r="J3290" s="6" t="str">
        <f t="shared" si="258"/>
        <v>Chennai</v>
      </c>
      <c r="K3290" s="6">
        <f>COUNTIFS(pg_transaction_cleaned!$O$2:$O$5743,A3290,pg_transaction_cleaned!$F$2:$F$5743,"CAPTURE")</f>
        <v>1</v>
      </c>
      <c r="L3290" s="7">
        <f>SUMIFS(pg_transaction_cleaned!$H$2:$H$5743,pg_transaction_cleaned!$O$2:$O$5743,A3290,pg_transaction_cleaned!$F$2:$F$5743,"CAPTURE")</f>
        <v>499</v>
      </c>
      <c r="M3290" s="6">
        <f>COUNTIFS(pg_transaction_cleaned!$O$2:$O$5743,A3290,pg_transaction_cleaned!$F$2:$F$5743,"REFUND")</f>
        <v>0</v>
      </c>
      <c r="N3290" s="7">
        <f>SUMIFS(pg_transaction_cleaned!$H$2:$H$5743,pg_transaction_cleaned!$O$2:$O$5743,A3290,pg_transaction_cleaned!$F$2:$F$5743,"REFUND")</f>
        <v>0</v>
      </c>
      <c r="O3290" s="6" t="str">
        <f t="shared" si="259"/>
        <v>OK</v>
      </c>
      <c r="P3290" s="8">
        <f t="shared" si="260"/>
        <v>0</v>
      </c>
    </row>
    <row r="3291" spans="1:16" x14ac:dyDescent="0.3">
      <c r="A3291" s="6" t="s">
        <v>6557</v>
      </c>
      <c r="B3291" s="6" t="s">
        <v>11926</v>
      </c>
      <c r="C3291" s="6" t="s">
        <v>6558</v>
      </c>
      <c r="D3291" s="6" t="s">
        <v>34</v>
      </c>
      <c r="E3291" s="6" t="s">
        <v>54</v>
      </c>
      <c r="F3291" s="6" t="s">
        <v>12033</v>
      </c>
      <c r="G3291" s="6" t="s">
        <v>19</v>
      </c>
      <c r="H3291" s="10">
        <f t="shared" si="256"/>
        <v>46270</v>
      </c>
      <c r="I3291" s="7">
        <f t="shared" si="257"/>
        <v>9347</v>
      </c>
      <c r="J3291" s="6" t="str">
        <f t="shared" si="258"/>
        <v>Ahmedabad</v>
      </c>
      <c r="K3291" s="6">
        <f>COUNTIFS(pg_transaction_cleaned!$O$2:$O$5743,A3291,pg_transaction_cleaned!$F$2:$F$5743,"CAPTURE")</f>
        <v>1</v>
      </c>
      <c r="L3291" s="7">
        <f>SUMIFS(pg_transaction_cleaned!$H$2:$H$5743,pg_transaction_cleaned!$O$2:$O$5743,A3291,pg_transaction_cleaned!$F$2:$F$5743,"CAPTURE")</f>
        <v>9347</v>
      </c>
      <c r="M3291" s="6">
        <f>COUNTIFS(pg_transaction_cleaned!$O$2:$O$5743,A3291,pg_transaction_cleaned!$F$2:$F$5743,"REFUND")</f>
        <v>0</v>
      </c>
      <c r="N3291" s="7">
        <f>SUMIFS(pg_transaction_cleaned!$H$2:$H$5743,pg_transaction_cleaned!$O$2:$O$5743,A3291,pg_transaction_cleaned!$F$2:$F$5743,"REFUND")</f>
        <v>0</v>
      </c>
      <c r="O3291" s="6" t="str">
        <f t="shared" si="259"/>
        <v>OK</v>
      </c>
      <c r="P3291" s="8">
        <f t="shared" si="260"/>
        <v>0</v>
      </c>
    </row>
    <row r="3292" spans="1:16" x14ac:dyDescent="0.3">
      <c r="A3292" s="6" t="s">
        <v>6559</v>
      </c>
      <c r="B3292" s="6" t="s">
        <v>11903</v>
      </c>
      <c r="C3292" s="6" t="s">
        <v>6560</v>
      </c>
      <c r="D3292" s="6" t="s">
        <v>48</v>
      </c>
      <c r="E3292" s="6" t="s">
        <v>18</v>
      </c>
      <c r="F3292" s="6" t="s">
        <v>11954</v>
      </c>
      <c r="G3292" s="6" t="s">
        <v>19</v>
      </c>
      <c r="H3292" s="10">
        <f t="shared" si="256"/>
        <v>46277</v>
      </c>
      <c r="I3292" s="7">
        <f t="shared" si="257"/>
        <v>1848</v>
      </c>
      <c r="J3292" s="6" t="str">
        <f t="shared" si="258"/>
        <v>Jaipur</v>
      </c>
      <c r="K3292" s="6">
        <f>COUNTIFS(pg_transaction_cleaned!$O$2:$O$5743,A3292,pg_transaction_cleaned!$F$2:$F$5743,"CAPTURE")</f>
        <v>1</v>
      </c>
      <c r="L3292" s="7">
        <f>SUMIFS(pg_transaction_cleaned!$H$2:$H$5743,pg_transaction_cleaned!$O$2:$O$5743,A3292,pg_transaction_cleaned!$F$2:$F$5743,"CAPTURE")</f>
        <v>1848</v>
      </c>
      <c r="M3292" s="6">
        <f>COUNTIFS(pg_transaction_cleaned!$O$2:$O$5743,A3292,pg_transaction_cleaned!$F$2:$F$5743,"REFUND")</f>
        <v>0</v>
      </c>
      <c r="N3292" s="7">
        <f>SUMIFS(pg_transaction_cleaned!$H$2:$H$5743,pg_transaction_cleaned!$O$2:$O$5743,A3292,pg_transaction_cleaned!$F$2:$F$5743,"REFUND")</f>
        <v>0</v>
      </c>
      <c r="O3292" s="6" t="str">
        <f t="shared" si="259"/>
        <v>OK</v>
      </c>
      <c r="P3292" s="8">
        <f t="shared" si="260"/>
        <v>0</v>
      </c>
    </row>
    <row r="3293" spans="1:16" x14ac:dyDescent="0.3">
      <c r="A3293" s="6" t="s">
        <v>6561</v>
      </c>
      <c r="B3293" s="6" t="s">
        <v>11936</v>
      </c>
      <c r="C3293" s="6" t="s">
        <v>6562</v>
      </c>
      <c r="D3293" s="6" t="s">
        <v>42</v>
      </c>
      <c r="E3293" s="6" t="s">
        <v>18</v>
      </c>
      <c r="F3293" s="6" t="s">
        <v>12054</v>
      </c>
      <c r="G3293" s="6" t="s">
        <v>19</v>
      </c>
      <c r="H3293" s="10">
        <f t="shared" si="256"/>
        <v>46293</v>
      </c>
      <c r="I3293" s="7">
        <f t="shared" si="257"/>
        <v>2097</v>
      </c>
      <c r="J3293" s="6" t="str">
        <f t="shared" si="258"/>
        <v>Hyderabad</v>
      </c>
      <c r="K3293" s="6">
        <f>COUNTIFS(pg_transaction_cleaned!$O$2:$O$5743,A3293,pg_transaction_cleaned!$F$2:$F$5743,"CAPTURE")</f>
        <v>1</v>
      </c>
      <c r="L3293" s="7">
        <f>SUMIFS(pg_transaction_cleaned!$H$2:$H$5743,pg_transaction_cleaned!$O$2:$O$5743,A3293,pg_transaction_cleaned!$F$2:$F$5743,"CAPTURE")</f>
        <v>2097</v>
      </c>
      <c r="M3293" s="6">
        <f>COUNTIFS(pg_transaction_cleaned!$O$2:$O$5743,A3293,pg_transaction_cleaned!$F$2:$F$5743,"REFUND")</f>
        <v>0</v>
      </c>
      <c r="N3293" s="7">
        <f>SUMIFS(pg_transaction_cleaned!$H$2:$H$5743,pg_transaction_cleaned!$O$2:$O$5743,A3293,pg_transaction_cleaned!$F$2:$F$5743,"REFUND")</f>
        <v>0</v>
      </c>
      <c r="O3293" s="6" t="str">
        <f t="shared" si="259"/>
        <v>OK</v>
      </c>
      <c r="P3293" s="8">
        <f t="shared" si="260"/>
        <v>0</v>
      </c>
    </row>
    <row r="3294" spans="1:16" x14ac:dyDescent="0.3">
      <c r="A3294" s="6" t="s">
        <v>6563</v>
      </c>
      <c r="B3294" s="6" t="s">
        <v>11866</v>
      </c>
      <c r="C3294" s="6" t="s">
        <v>6564</v>
      </c>
      <c r="D3294" s="6" t="s">
        <v>42</v>
      </c>
      <c r="E3294" s="6" t="s">
        <v>18</v>
      </c>
      <c r="F3294" s="6" t="s">
        <v>11960</v>
      </c>
      <c r="G3294" s="6" t="s">
        <v>19</v>
      </c>
      <c r="H3294" s="10">
        <f t="shared" si="256"/>
        <v>46274</v>
      </c>
      <c r="I3294" s="7">
        <f t="shared" si="257"/>
        <v>5598</v>
      </c>
      <c r="J3294" s="6" t="str">
        <f t="shared" si="258"/>
        <v>Hyderabad</v>
      </c>
      <c r="K3294" s="6">
        <f>COUNTIFS(pg_transaction_cleaned!$O$2:$O$5743,A3294,pg_transaction_cleaned!$F$2:$F$5743,"CAPTURE")</f>
        <v>1</v>
      </c>
      <c r="L3294" s="7">
        <f>SUMIFS(pg_transaction_cleaned!$H$2:$H$5743,pg_transaction_cleaned!$O$2:$O$5743,A3294,pg_transaction_cleaned!$F$2:$F$5743,"CAPTURE")</f>
        <v>5598</v>
      </c>
      <c r="M3294" s="6">
        <f>COUNTIFS(pg_transaction_cleaned!$O$2:$O$5743,A3294,pg_transaction_cleaned!$F$2:$F$5743,"REFUND")</f>
        <v>0</v>
      </c>
      <c r="N3294" s="7">
        <f>SUMIFS(pg_transaction_cleaned!$H$2:$H$5743,pg_transaction_cleaned!$O$2:$O$5743,A3294,pg_transaction_cleaned!$F$2:$F$5743,"REFUND")</f>
        <v>0</v>
      </c>
      <c r="O3294" s="6" t="str">
        <f t="shared" si="259"/>
        <v>OK</v>
      </c>
      <c r="P3294" s="8">
        <f t="shared" si="260"/>
        <v>0</v>
      </c>
    </row>
    <row r="3295" spans="1:16" x14ac:dyDescent="0.3">
      <c r="A3295" s="6" t="s">
        <v>6565</v>
      </c>
      <c r="B3295" s="6" t="s">
        <v>11844</v>
      </c>
      <c r="C3295" s="6" t="s">
        <v>6566</v>
      </c>
      <c r="D3295" s="6" t="s">
        <v>17</v>
      </c>
      <c r="E3295" s="6" t="s">
        <v>18</v>
      </c>
      <c r="F3295" s="6" t="s">
        <v>12124</v>
      </c>
      <c r="G3295" s="6" t="s">
        <v>19</v>
      </c>
      <c r="H3295" s="10">
        <f t="shared" si="256"/>
        <v>46280</v>
      </c>
      <c r="I3295" s="7">
        <f t="shared" si="257"/>
        <v>6998</v>
      </c>
      <c r="J3295" s="6" t="str">
        <f t="shared" si="258"/>
        <v>Pune</v>
      </c>
      <c r="K3295" s="6">
        <f>COUNTIFS(pg_transaction_cleaned!$O$2:$O$5743,A3295,pg_transaction_cleaned!$F$2:$F$5743,"CAPTURE")</f>
        <v>1</v>
      </c>
      <c r="L3295" s="7">
        <f>SUMIFS(pg_transaction_cleaned!$H$2:$H$5743,pg_transaction_cleaned!$O$2:$O$5743,A3295,pg_transaction_cleaned!$F$2:$F$5743,"CAPTURE")</f>
        <v>6998</v>
      </c>
      <c r="M3295" s="6">
        <f>COUNTIFS(pg_transaction_cleaned!$O$2:$O$5743,A3295,pg_transaction_cleaned!$F$2:$F$5743,"REFUND")</f>
        <v>0</v>
      </c>
      <c r="N3295" s="7">
        <f>SUMIFS(pg_transaction_cleaned!$H$2:$H$5743,pg_transaction_cleaned!$O$2:$O$5743,A3295,pg_transaction_cleaned!$F$2:$F$5743,"REFUND")</f>
        <v>0</v>
      </c>
      <c r="O3295" s="6" t="str">
        <f t="shared" si="259"/>
        <v>OK</v>
      </c>
      <c r="P3295" s="8">
        <f t="shared" si="260"/>
        <v>0</v>
      </c>
    </row>
    <row r="3296" spans="1:16" x14ac:dyDescent="0.3">
      <c r="A3296" s="6" t="s">
        <v>6567</v>
      </c>
      <c r="B3296" s="6" t="s">
        <v>11903</v>
      </c>
      <c r="C3296" s="6" t="s">
        <v>6568</v>
      </c>
      <c r="D3296" s="6" t="s">
        <v>42</v>
      </c>
      <c r="E3296" s="6" t="s">
        <v>27</v>
      </c>
      <c r="F3296" s="6" t="s">
        <v>11849</v>
      </c>
      <c r="G3296" s="6" t="s">
        <v>19</v>
      </c>
      <c r="H3296" s="10">
        <f t="shared" si="256"/>
        <v>46277</v>
      </c>
      <c r="I3296" s="7">
        <f t="shared" si="257"/>
        <v>4298</v>
      </c>
      <c r="J3296" s="6" t="str">
        <f t="shared" si="258"/>
        <v>Hyderabad</v>
      </c>
      <c r="K3296" s="6">
        <f>COUNTIFS(pg_transaction_cleaned!$O$2:$O$5743,A3296,pg_transaction_cleaned!$F$2:$F$5743,"CAPTURE")</f>
        <v>1</v>
      </c>
      <c r="L3296" s="7">
        <f>SUMIFS(pg_transaction_cleaned!$H$2:$H$5743,pg_transaction_cleaned!$O$2:$O$5743,A3296,pg_transaction_cleaned!$F$2:$F$5743,"CAPTURE")</f>
        <v>4298</v>
      </c>
      <c r="M3296" s="6">
        <f>COUNTIFS(pg_transaction_cleaned!$O$2:$O$5743,A3296,pg_transaction_cleaned!$F$2:$F$5743,"REFUND")</f>
        <v>0</v>
      </c>
      <c r="N3296" s="7">
        <f>SUMIFS(pg_transaction_cleaned!$H$2:$H$5743,pg_transaction_cleaned!$O$2:$O$5743,A3296,pg_transaction_cleaned!$F$2:$F$5743,"REFUND")</f>
        <v>0</v>
      </c>
      <c r="O3296" s="6" t="str">
        <f t="shared" si="259"/>
        <v>OK</v>
      </c>
      <c r="P3296" s="8">
        <f t="shared" si="260"/>
        <v>0</v>
      </c>
    </row>
    <row r="3297" spans="1:16" x14ac:dyDescent="0.3">
      <c r="A3297" s="6" t="s">
        <v>6569</v>
      </c>
      <c r="B3297" s="6" t="s">
        <v>11908</v>
      </c>
      <c r="C3297" s="6" t="s">
        <v>6570</v>
      </c>
      <c r="D3297" s="6" t="s">
        <v>75</v>
      </c>
      <c r="E3297" s="6" t="s">
        <v>18</v>
      </c>
      <c r="F3297" s="6" t="s">
        <v>11870</v>
      </c>
      <c r="G3297" s="6" t="s">
        <v>19</v>
      </c>
      <c r="H3297" s="10">
        <f t="shared" si="256"/>
        <v>46275</v>
      </c>
      <c r="I3297" s="7">
        <f t="shared" si="257"/>
        <v>898</v>
      </c>
      <c r="J3297" s="6" t="str">
        <f t="shared" si="258"/>
        <v>Mumbai</v>
      </c>
      <c r="K3297" s="6">
        <f>COUNTIFS(pg_transaction_cleaned!$O$2:$O$5743,A3297,pg_transaction_cleaned!$F$2:$F$5743,"CAPTURE")</f>
        <v>1</v>
      </c>
      <c r="L3297" s="7">
        <f>SUMIFS(pg_transaction_cleaned!$H$2:$H$5743,pg_transaction_cleaned!$O$2:$O$5743,A3297,pg_transaction_cleaned!$F$2:$F$5743,"CAPTURE")</f>
        <v>898</v>
      </c>
      <c r="M3297" s="6">
        <f>COUNTIFS(pg_transaction_cleaned!$O$2:$O$5743,A3297,pg_transaction_cleaned!$F$2:$F$5743,"REFUND")</f>
        <v>0</v>
      </c>
      <c r="N3297" s="7">
        <f>SUMIFS(pg_transaction_cleaned!$H$2:$H$5743,pg_transaction_cleaned!$O$2:$O$5743,A3297,pg_transaction_cleaned!$F$2:$F$5743,"REFUND")</f>
        <v>0</v>
      </c>
      <c r="O3297" s="6" t="str">
        <f t="shared" si="259"/>
        <v>OK</v>
      </c>
      <c r="P3297" s="8">
        <f t="shared" si="260"/>
        <v>0</v>
      </c>
    </row>
    <row r="3298" spans="1:16" x14ac:dyDescent="0.3">
      <c r="A3298" s="6" t="s">
        <v>6571</v>
      </c>
      <c r="B3298" s="6" t="s">
        <v>11852</v>
      </c>
      <c r="C3298" s="6" t="s">
        <v>6572</v>
      </c>
      <c r="D3298" s="6" t="s">
        <v>23</v>
      </c>
      <c r="E3298" s="6" t="s">
        <v>18</v>
      </c>
      <c r="F3298" s="6" t="s">
        <v>11843</v>
      </c>
      <c r="G3298" s="6" t="s">
        <v>19</v>
      </c>
      <c r="H3298" s="10">
        <f t="shared" si="256"/>
        <v>46273</v>
      </c>
      <c r="I3298" s="7">
        <f t="shared" si="257"/>
        <v>349</v>
      </c>
      <c r="J3298" s="6" t="str">
        <f t="shared" si="258"/>
        <v>Bengaluru</v>
      </c>
      <c r="K3298" s="6">
        <f>COUNTIFS(pg_transaction_cleaned!$O$2:$O$5743,A3298,pg_transaction_cleaned!$F$2:$F$5743,"CAPTURE")</f>
        <v>1</v>
      </c>
      <c r="L3298" s="7">
        <f>SUMIFS(pg_transaction_cleaned!$H$2:$H$5743,pg_transaction_cleaned!$O$2:$O$5743,A3298,pg_transaction_cleaned!$F$2:$F$5743,"CAPTURE")</f>
        <v>349</v>
      </c>
      <c r="M3298" s="6">
        <f>COUNTIFS(pg_transaction_cleaned!$O$2:$O$5743,A3298,pg_transaction_cleaned!$F$2:$F$5743,"REFUND")</f>
        <v>0</v>
      </c>
      <c r="N3298" s="7">
        <f>SUMIFS(pg_transaction_cleaned!$H$2:$H$5743,pg_transaction_cleaned!$O$2:$O$5743,A3298,pg_transaction_cleaned!$F$2:$F$5743,"REFUND")</f>
        <v>0</v>
      </c>
      <c r="O3298" s="6" t="str">
        <f t="shared" si="259"/>
        <v>OK</v>
      </c>
      <c r="P3298" s="8">
        <f t="shared" si="260"/>
        <v>0</v>
      </c>
    </row>
    <row r="3299" spans="1:16" x14ac:dyDescent="0.3">
      <c r="A3299" s="6" t="s">
        <v>6573</v>
      </c>
      <c r="B3299" s="6" t="s">
        <v>11852</v>
      </c>
      <c r="C3299" s="6" t="s">
        <v>6574</v>
      </c>
      <c r="D3299" s="6" t="s">
        <v>48</v>
      </c>
      <c r="E3299" s="6" t="s">
        <v>18</v>
      </c>
      <c r="F3299" s="6" t="s">
        <v>11951</v>
      </c>
      <c r="G3299" s="6" t="s">
        <v>19</v>
      </c>
      <c r="H3299" s="10">
        <f t="shared" si="256"/>
        <v>46273</v>
      </c>
      <c r="I3299" s="7">
        <f t="shared" si="257"/>
        <v>4797</v>
      </c>
      <c r="J3299" s="6" t="str">
        <f t="shared" si="258"/>
        <v>Jaipur</v>
      </c>
      <c r="K3299" s="6">
        <f>COUNTIFS(pg_transaction_cleaned!$O$2:$O$5743,A3299,pg_transaction_cleaned!$F$2:$F$5743,"CAPTURE")</f>
        <v>1</v>
      </c>
      <c r="L3299" s="7">
        <f>SUMIFS(pg_transaction_cleaned!$H$2:$H$5743,pg_transaction_cleaned!$O$2:$O$5743,A3299,pg_transaction_cleaned!$F$2:$F$5743,"CAPTURE")</f>
        <v>4797</v>
      </c>
      <c r="M3299" s="6">
        <f>COUNTIFS(pg_transaction_cleaned!$O$2:$O$5743,A3299,pg_transaction_cleaned!$F$2:$F$5743,"REFUND")</f>
        <v>0</v>
      </c>
      <c r="N3299" s="7">
        <f>SUMIFS(pg_transaction_cleaned!$H$2:$H$5743,pg_transaction_cleaned!$O$2:$O$5743,A3299,pg_transaction_cleaned!$F$2:$F$5743,"REFUND")</f>
        <v>0</v>
      </c>
      <c r="O3299" s="6" t="str">
        <f t="shared" si="259"/>
        <v>OK</v>
      </c>
      <c r="P3299" s="8">
        <f t="shared" si="260"/>
        <v>0</v>
      </c>
    </row>
    <row r="3300" spans="1:16" x14ac:dyDescent="0.3">
      <c r="A3300" s="6" t="s">
        <v>6575</v>
      </c>
      <c r="B3300" s="6" t="s">
        <v>11850</v>
      </c>
      <c r="C3300" s="6" t="s">
        <v>6576</v>
      </c>
      <c r="D3300" s="6" t="s">
        <v>34</v>
      </c>
      <c r="E3300" s="6" t="s">
        <v>18</v>
      </c>
      <c r="F3300" s="6" t="s">
        <v>11855</v>
      </c>
      <c r="G3300" s="6" t="s">
        <v>115</v>
      </c>
      <c r="H3300" s="10">
        <f t="shared" si="256"/>
        <v>46283</v>
      </c>
      <c r="I3300" s="7">
        <f t="shared" si="257"/>
        <v>4999</v>
      </c>
      <c r="J3300" s="6" t="str">
        <f t="shared" si="258"/>
        <v>Ahmedabad</v>
      </c>
      <c r="K3300" s="6">
        <f>COUNTIFS(pg_transaction_cleaned!$O$2:$O$5743,A3300,pg_transaction_cleaned!$F$2:$F$5743,"CAPTURE")</f>
        <v>0</v>
      </c>
      <c r="L3300" s="7">
        <f>SUMIFS(pg_transaction_cleaned!$H$2:$H$5743,pg_transaction_cleaned!$O$2:$O$5743,A3300,pg_transaction_cleaned!$F$2:$F$5743,"CAPTURE")</f>
        <v>0</v>
      </c>
      <c r="M3300" s="6">
        <f>COUNTIFS(pg_transaction_cleaned!$O$2:$O$5743,A3300,pg_transaction_cleaned!$F$2:$F$5743,"REFUND")</f>
        <v>0</v>
      </c>
      <c r="N3300" s="7">
        <f>SUMIFS(pg_transaction_cleaned!$H$2:$H$5743,pg_transaction_cleaned!$O$2:$O$5743,A3300,pg_transaction_cleaned!$F$2:$F$5743,"REFUND")</f>
        <v>0</v>
      </c>
      <c r="O3300" s="6" t="str">
        <f t="shared" si="259"/>
        <v>OK</v>
      </c>
      <c r="P3300" s="8">
        <f t="shared" si="260"/>
        <v>0</v>
      </c>
    </row>
    <row r="3301" spans="1:16" x14ac:dyDescent="0.3">
      <c r="A3301" s="6" t="s">
        <v>6577</v>
      </c>
      <c r="B3301" s="6" t="s">
        <v>12036</v>
      </c>
      <c r="C3301" s="6" t="s">
        <v>6578</v>
      </c>
      <c r="D3301" s="6" t="s">
        <v>51</v>
      </c>
      <c r="E3301" s="6" t="s">
        <v>27</v>
      </c>
      <c r="F3301" s="6" t="s">
        <v>12061</v>
      </c>
      <c r="G3301" s="6" t="s">
        <v>19</v>
      </c>
      <c r="H3301" s="10">
        <f t="shared" si="256"/>
        <v>46283</v>
      </c>
      <c r="I3301" s="7">
        <f t="shared" si="257"/>
        <v>898</v>
      </c>
      <c r="J3301" s="6" t="str">
        <f t="shared" si="258"/>
        <v>Chennai</v>
      </c>
      <c r="K3301" s="6">
        <f>COUNTIFS(pg_transaction_cleaned!$O$2:$O$5743,A3301,pg_transaction_cleaned!$F$2:$F$5743,"CAPTURE")</f>
        <v>1</v>
      </c>
      <c r="L3301" s="7">
        <f>SUMIFS(pg_transaction_cleaned!$H$2:$H$5743,pg_transaction_cleaned!$O$2:$O$5743,A3301,pg_transaction_cleaned!$F$2:$F$5743,"CAPTURE")</f>
        <v>898</v>
      </c>
      <c r="M3301" s="6">
        <f>COUNTIFS(pg_transaction_cleaned!$O$2:$O$5743,A3301,pg_transaction_cleaned!$F$2:$F$5743,"REFUND")</f>
        <v>0</v>
      </c>
      <c r="N3301" s="7">
        <f>SUMIFS(pg_transaction_cleaned!$H$2:$H$5743,pg_transaction_cleaned!$O$2:$O$5743,A3301,pg_transaction_cleaned!$F$2:$F$5743,"REFUND")</f>
        <v>0</v>
      </c>
      <c r="O3301" s="6" t="str">
        <f t="shared" si="259"/>
        <v>OK</v>
      </c>
      <c r="P3301" s="8">
        <f t="shared" si="260"/>
        <v>0</v>
      </c>
    </row>
    <row r="3302" spans="1:16" x14ac:dyDescent="0.3">
      <c r="A3302" s="6" t="s">
        <v>6579</v>
      </c>
      <c r="B3302" s="6" t="s">
        <v>11857</v>
      </c>
      <c r="C3302" s="6" t="s">
        <v>6580</v>
      </c>
      <c r="D3302" s="6" t="s">
        <v>26</v>
      </c>
      <c r="E3302" s="6" t="s">
        <v>18</v>
      </c>
      <c r="F3302" s="6" t="s">
        <v>11837</v>
      </c>
      <c r="G3302" s="6" t="s">
        <v>19</v>
      </c>
      <c r="H3302" s="10">
        <f t="shared" si="256"/>
        <v>46287</v>
      </c>
      <c r="I3302" s="7">
        <f t="shared" si="257"/>
        <v>999</v>
      </c>
      <c r="J3302" s="6" t="str">
        <f t="shared" si="258"/>
        <v>Kolkata</v>
      </c>
      <c r="K3302" s="6">
        <f>COUNTIFS(pg_transaction_cleaned!$O$2:$O$5743,A3302,pg_transaction_cleaned!$F$2:$F$5743,"CAPTURE")</f>
        <v>1</v>
      </c>
      <c r="L3302" s="7">
        <f>SUMIFS(pg_transaction_cleaned!$H$2:$H$5743,pg_transaction_cleaned!$O$2:$O$5743,A3302,pg_transaction_cleaned!$F$2:$F$5743,"CAPTURE")</f>
        <v>999</v>
      </c>
      <c r="M3302" s="6">
        <f>COUNTIFS(pg_transaction_cleaned!$O$2:$O$5743,A3302,pg_transaction_cleaned!$F$2:$F$5743,"REFUND")</f>
        <v>0</v>
      </c>
      <c r="N3302" s="7">
        <f>SUMIFS(pg_transaction_cleaned!$H$2:$H$5743,pg_transaction_cleaned!$O$2:$O$5743,A3302,pg_transaction_cleaned!$F$2:$F$5743,"REFUND")</f>
        <v>0</v>
      </c>
      <c r="O3302" s="6" t="str">
        <f t="shared" si="259"/>
        <v>OK</v>
      </c>
      <c r="P3302" s="8">
        <f t="shared" si="260"/>
        <v>0</v>
      </c>
    </row>
    <row r="3303" spans="1:16" x14ac:dyDescent="0.3">
      <c r="A3303" s="6" t="s">
        <v>6581</v>
      </c>
      <c r="B3303" s="6" t="s">
        <v>11909</v>
      </c>
      <c r="C3303" s="6" t="s">
        <v>6582</v>
      </c>
      <c r="D3303" s="6" t="s">
        <v>75</v>
      </c>
      <c r="E3303" s="6" t="s">
        <v>43</v>
      </c>
      <c r="F3303" s="6" t="s">
        <v>11978</v>
      </c>
      <c r="G3303" s="6" t="s">
        <v>19</v>
      </c>
      <c r="H3303" s="10">
        <f t="shared" si="256"/>
        <v>46276</v>
      </c>
      <c r="I3303" s="7">
        <f t="shared" si="257"/>
        <v>5097</v>
      </c>
      <c r="J3303" s="6" t="str">
        <f t="shared" si="258"/>
        <v>Mumbai</v>
      </c>
      <c r="K3303" s="6">
        <f>COUNTIFS(pg_transaction_cleaned!$O$2:$O$5743,A3303,pg_transaction_cleaned!$F$2:$F$5743,"CAPTURE")</f>
        <v>1</v>
      </c>
      <c r="L3303" s="7">
        <f>SUMIFS(pg_transaction_cleaned!$H$2:$H$5743,pg_transaction_cleaned!$O$2:$O$5743,A3303,pg_transaction_cleaned!$F$2:$F$5743,"CAPTURE")</f>
        <v>5097</v>
      </c>
      <c r="M3303" s="6">
        <f>COUNTIFS(pg_transaction_cleaned!$O$2:$O$5743,A3303,pg_transaction_cleaned!$F$2:$F$5743,"REFUND")</f>
        <v>0</v>
      </c>
      <c r="N3303" s="7">
        <f>SUMIFS(pg_transaction_cleaned!$H$2:$H$5743,pg_transaction_cleaned!$O$2:$O$5743,A3303,pg_transaction_cleaned!$F$2:$F$5743,"REFUND")</f>
        <v>0</v>
      </c>
      <c r="O3303" s="6" t="str">
        <f t="shared" si="259"/>
        <v>OK</v>
      </c>
      <c r="P3303" s="8">
        <f t="shared" si="260"/>
        <v>0</v>
      </c>
    </row>
    <row r="3304" spans="1:16" x14ac:dyDescent="0.3">
      <c r="A3304" s="6" t="s">
        <v>6583</v>
      </c>
      <c r="B3304" s="6" t="s">
        <v>11888</v>
      </c>
      <c r="C3304" s="6" t="s">
        <v>6584</v>
      </c>
      <c r="D3304" s="6" t="s">
        <v>23</v>
      </c>
      <c r="E3304" s="6" t="s">
        <v>18</v>
      </c>
      <c r="F3304" s="6" t="s">
        <v>11867</v>
      </c>
      <c r="G3304" s="6" t="s">
        <v>19</v>
      </c>
      <c r="H3304" s="10">
        <f t="shared" si="256"/>
        <v>46269</v>
      </c>
      <c r="I3304" s="7">
        <f t="shared" si="257"/>
        <v>10498</v>
      </c>
      <c r="J3304" s="6" t="str">
        <f t="shared" si="258"/>
        <v>Bengaluru</v>
      </c>
      <c r="K3304" s="6">
        <f>COUNTIFS(pg_transaction_cleaned!$O$2:$O$5743,A3304,pg_transaction_cleaned!$F$2:$F$5743,"CAPTURE")</f>
        <v>1</v>
      </c>
      <c r="L3304" s="7">
        <f>SUMIFS(pg_transaction_cleaned!$H$2:$H$5743,pg_transaction_cleaned!$O$2:$O$5743,A3304,pg_transaction_cleaned!$F$2:$F$5743,"CAPTURE")</f>
        <v>10498</v>
      </c>
      <c r="M3304" s="6">
        <f>COUNTIFS(pg_transaction_cleaned!$O$2:$O$5743,A3304,pg_transaction_cleaned!$F$2:$F$5743,"REFUND")</f>
        <v>0</v>
      </c>
      <c r="N3304" s="7">
        <f>SUMIFS(pg_transaction_cleaned!$H$2:$H$5743,pg_transaction_cleaned!$O$2:$O$5743,A3304,pg_transaction_cleaned!$F$2:$F$5743,"REFUND")</f>
        <v>0</v>
      </c>
      <c r="O3304" s="6" t="str">
        <f t="shared" si="259"/>
        <v>OK</v>
      </c>
      <c r="P3304" s="8">
        <f t="shared" si="260"/>
        <v>0</v>
      </c>
    </row>
    <row r="3305" spans="1:16" x14ac:dyDescent="0.3">
      <c r="A3305" s="6" t="s">
        <v>6585</v>
      </c>
      <c r="B3305" s="6" t="s">
        <v>11908</v>
      </c>
      <c r="C3305" s="6" t="s">
        <v>6586</v>
      </c>
      <c r="D3305" s="6" t="s">
        <v>34</v>
      </c>
      <c r="E3305" s="6" t="s">
        <v>18</v>
      </c>
      <c r="F3305" s="6" t="s">
        <v>11939</v>
      </c>
      <c r="G3305" s="6" t="s">
        <v>19</v>
      </c>
      <c r="H3305" s="10">
        <f t="shared" si="256"/>
        <v>46275</v>
      </c>
      <c r="I3305" s="7">
        <f t="shared" si="257"/>
        <v>7999</v>
      </c>
      <c r="J3305" s="6" t="str">
        <f t="shared" si="258"/>
        <v>Ahmedabad</v>
      </c>
      <c r="K3305" s="6">
        <f>COUNTIFS(pg_transaction_cleaned!$O$2:$O$5743,A3305,pg_transaction_cleaned!$F$2:$F$5743,"CAPTURE")</f>
        <v>1</v>
      </c>
      <c r="L3305" s="7">
        <f>SUMIFS(pg_transaction_cleaned!$H$2:$H$5743,pg_transaction_cleaned!$O$2:$O$5743,A3305,pg_transaction_cleaned!$F$2:$F$5743,"CAPTURE")</f>
        <v>7999</v>
      </c>
      <c r="M3305" s="6">
        <f>COUNTIFS(pg_transaction_cleaned!$O$2:$O$5743,A3305,pg_transaction_cleaned!$F$2:$F$5743,"REFUND")</f>
        <v>0</v>
      </c>
      <c r="N3305" s="7">
        <f>SUMIFS(pg_transaction_cleaned!$H$2:$H$5743,pg_transaction_cleaned!$O$2:$O$5743,A3305,pg_transaction_cleaned!$F$2:$F$5743,"REFUND")</f>
        <v>0</v>
      </c>
      <c r="O3305" s="6" t="str">
        <f t="shared" si="259"/>
        <v>OK</v>
      </c>
      <c r="P3305" s="8">
        <f t="shared" si="260"/>
        <v>0</v>
      </c>
    </row>
    <row r="3306" spans="1:16" x14ac:dyDescent="0.3">
      <c r="A3306" s="6" t="s">
        <v>6587</v>
      </c>
      <c r="B3306" s="6" t="s">
        <v>11914</v>
      </c>
      <c r="C3306" s="6" t="s">
        <v>4123</v>
      </c>
      <c r="D3306" s="6" t="s">
        <v>42</v>
      </c>
      <c r="E3306" s="6" t="s">
        <v>27</v>
      </c>
      <c r="F3306" s="6" t="s">
        <v>11931</v>
      </c>
      <c r="G3306" s="6" t="s">
        <v>19</v>
      </c>
      <c r="H3306" s="10">
        <f t="shared" si="256"/>
        <v>46289</v>
      </c>
      <c r="I3306" s="7">
        <f t="shared" si="257"/>
        <v>2998</v>
      </c>
      <c r="J3306" s="6" t="str">
        <f t="shared" si="258"/>
        <v>Hyderabad</v>
      </c>
      <c r="K3306" s="6">
        <f>COUNTIFS(pg_transaction_cleaned!$O$2:$O$5743,A3306,pg_transaction_cleaned!$F$2:$F$5743,"CAPTURE")</f>
        <v>1</v>
      </c>
      <c r="L3306" s="7">
        <f>SUMIFS(pg_transaction_cleaned!$H$2:$H$5743,pg_transaction_cleaned!$O$2:$O$5743,A3306,pg_transaction_cleaned!$F$2:$F$5743,"CAPTURE")</f>
        <v>2998</v>
      </c>
      <c r="M3306" s="6">
        <f>COUNTIFS(pg_transaction_cleaned!$O$2:$O$5743,A3306,pg_transaction_cleaned!$F$2:$F$5743,"REFUND")</f>
        <v>0</v>
      </c>
      <c r="N3306" s="7">
        <f>SUMIFS(pg_transaction_cleaned!$H$2:$H$5743,pg_transaction_cleaned!$O$2:$O$5743,A3306,pg_transaction_cleaned!$F$2:$F$5743,"REFUND")</f>
        <v>0</v>
      </c>
      <c r="O3306" s="6" t="str">
        <f t="shared" si="259"/>
        <v>OK</v>
      </c>
      <c r="P3306" s="8">
        <f t="shared" si="260"/>
        <v>0</v>
      </c>
    </row>
    <row r="3307" spans="1:16" x14ac:dyDescent="0.3">
      <c r="A3307" s="6" t="s">
        <v>6588</v>
      </c>
      <c r="B3307" s="6" t="s">
        <v>11852</v>
      </c>
      <c r="C3307" s="6" t="s">
        <v>6589</v>
      </c>
      <c r="D3307" s="6" t="s">
        <v>42</v>
      </c>
      <c r="E3307" s="6" t="s">
        <v>27</v>
      </c>
      <c r="F3307" s="6" t="s">
        <v>11861</v>
      </c>
      <c r="G3307" s="6" t="s">
        <v>19</v>
      </c>
      <c r="H3307" s="10">
        <f t="shared" si="256"/>
        <v>46273</v>
      </c>
      <c r="I3307" s="7">
        <f t="shared" si="257"/>
        <v>7999</v>
      </c>
      <c r="J3307" s="6" t="str">
        <f t="shared" si="258"/>
        <v>Hyderabad</v>
      </c>
      <c r="K3307" s="6">
        <f>COUNTIFS(pg_transaction_cleaned!$O$2:$O$5743,A3307,pg_transaction_cleaned!$F$2:$F$5743,"CAPTURE")</f>
        <v>1</v>
      </c>
      <c r="L3307" s="7">
        <f>SUMIFS(pg_transaction_cleaned!$H$2:$H$5743,pg_transaction_cleaned!$O$2:$O$5743,A3307,pg_transaction_cleaned!$F$2:$F$5743,"CAPTURE")</f>
        <v>7999</v>
      </c>
      <c r="M3307" s="6">
        <f>COUNTIFS(pg_transaction_cleaned!$O$2:$O$5743,A3307,pg_transaction_cleaned!$F$2:$F$5743,"REFUND")</f>
        <v>0</v>
      </c>
      <c r="N3307" s="7">
        <f>SUMIFS(pg_transaction_cleaned!$H$2:$H$5743,pg_transaction_cleaned!$O$2:$O$5743,A3307,pg_transaction_cleaned!$F$2:$F$5743,"REFUND")</f>
        <v>0</v>
      </c>
      <c r="O3307" s="6" t="str">
        <f t="shared" si="259"/>
        <v>OK</v>
      </c>
      <c r="P3307" s="8">
        <f t="shared" si="260"/>
        <v>0</v>
      </c>
    </row>
    <row r="3308" spans="1:16" x14ac:dyDescent="0.3">
      <c r="A3308" s="6" t="s">
        <v>6590</v>
      </c>
      <c r="B3308" s="6" t="s">
        <v>11970</v>
      </c>
      <c r="C3308" s="6" t="s">
        <v>6591</v>
      </c>
      <c r="D3308" s="6" t="s">
        <v>75</v>
      </c>
      <c r="E3308" s="6" t="s">
        <v>54</v>
      </c>
      <c r="F3308" s="6" t="s">
        <v>12121</v>
      </c>
      <c r="G3308" s="6" t="s">
        <v>19</v>
      </c>
      <c r="H3308" s="10">
        <f t="shared" si="256"/>
        <v>46294</v>
      </c>
      <c r="I3308" s="7">
        <f t="shared" si="257"/>
        <v>7998</v>
      </c>
      <c r="J3308" s="6" t="str">
        <f t="shared" si="258"/>
        <v>Mumbai</v>
      </c>
      <c r="K3308" s="6">
        <f>COUNTIFS(pg_transaction_cleaned!$O$2:$O$5743,A3308,pg_transaction_cleaned!$F$2:$F$5743,"CAPTURE")</f>
        <v>1</v>
      </c>
      <c r="L3308" s="7">
        <f>SUMIFS(pg_transaction_cleaned!$H$2:$H$5743,pg_transaction_cleaned!$O$2:$O$5743,A3308,pg_transaction_cleaned!$F$2:$F$5743,"CAPTURE")</f>
        <v>7998</v>
      </c>
      <c r="M3308" s="6">
        <f>COUNTIFS(pg_transaction_cleaned!$O$2:$O$5743,A3308,pg_transaction_cleaned!$F$2:$F$5743,"REFUND")</f>
        <v>0</v>
      </c>
      <c r="N3308" s="7">
        <f>SUMIFS(pg_transaction_cleaned!$H$2:$H$5743,pg_transaction_cleaned!$O$2:$O$5743,A3308,pg_transaction_cleaned!$F$2:$F$5743,"REFUND")</f>
        <v>0</v>
      </c>
      <c r="O3308" s="6" t="str">
        <f t="shared" si="259"/>
        <v>OK</v>
      </c>
      <c r="P3308" s="8">
        <f t="shared" si="260"/>
        <v>0</v>
      </c>
    </row>
    <row r="3309" spans="1:16" x14ac:dyDescent="0.3">
      <c r="A3309" s="6" t="s">
        <v>6592</v>
      </c>
      <c r="B3309" s="6" t="s">
        <v>11937</v>
      </c>
      <c r="C3309" s="6" t="s">
        <v>6593</v>
      </c>
      <c r="D3309" s="6" t="s">
        <v>75</v>
      </c>
      <c r="E3309" s="6" t="s">
        <v>27</v>
      </c>
      <c r="F3309" s="6" t="s">
        <v>11941</v>
      </c>
      <c r="G3309" s="6" t="s">
        <v>19</v>
      </c>
      <c r="H3309" s="10">
        <f t="shared" si="256"/>
        <v>46285</v>
      </c>
      <c r="I3309" s="7">
        <f t="shared" si="257"/>
        <v>4998</v>
      </c>
      <c r="J3309" s="6" t="str">
        <f t="shared" si="258"/>
        <v>Mumbai</v>
      </c>
      <c r="K3309" s="6">
        <f>COUNTIFS(pg_transaction_cleaned!$O$2:$O$5743,A3309,pg_transaction_cleaned!$F$2:$F$5743,"CAPTURE")</f>
        <v>1</v>
      </c>
      <c r="L3309" s="7">
        <f>SUMIFS(pg_transaction_cleaned!$H$2:$H$5743,pg_transaction_cleaned!$O$2:$O$5743,A3309,pg_transaction_cleaned!$F$2:$F$5743,"CAPTURE")</f>
        <v>4998</v>
      </c>
      <c r="M3309" s="6">
        <f>COUNTIFS(pg_transaction_cleaned!$O$2:$O$5743,A3309,pg_transaction_cleaned!$F$2:$F$5743,"REFUND")</f>
        <v>0</v>
      </c>
      <c r="N3309" s="7">
        <f>SUMIFS(pg_transaction_cleaned!$H$2:$H$5743,pg_transaction_cleaned!$O$2:$O$5743,A3309,pg_transaction_cleaned!$F$2:$F$5743,"REFUND")</f>
        <v>0</v>
      </c>
      <c r="O3309" s="6" t="str">
        <f t="shared" si="259"/>
        <v>OK</v>
      </c>
      <c r="P3309" s="8">
        <f t="shared" si="260"/>
        <v>0</v>
      </c>
    </row>
    <row r="3310" spans="1:16" x14ac:dyDescent="0.3">
      <c r="A3310" s="6" t="s">
        <v>6594</v>
      </c>
      <c r="B3310" s="6" t="s">
        <v>11838</v>
      </c>
      <c r="C3310" s="6" t="s">
        <v>6595</v>
      </c>
      <c r="D3310" s="6" t="s">
        <v>23</v>
      </c>
      <c r="E3310" s="6" t="s">
        <v>27</v>
      </c>
      <c r="F3310" s="6" t="s">
        <v>11948</v>
      </c>
      <c r="G3310" s="6" t="s">
        <v>19</v>
      </c>
      <c r="H3310" s="10">
        <f t="shared" si="256"/>
        <v>46283</v>
      </c>
      <c r="I3310" s="7">
        <f t="shared" si="257"/>
        <v>2798</v>
      </c>
      <c r="J3310" s="6" t="str">
        <f t="shared" si="258"/>
        <v>Bengaluru</v>
      </c>
      <c r="K3310" s="6">
        <f>COUNTIFS(pg_transaction_cleaned!$O$2:$O$5743,A3310,pg_transaction_cleaned!$F$2:$F$5743,"CAPTURE")</f>
        <v>1</v>
      </c>
      <c r="L3310" s="7">
        <f>SUMIFS(pg_transaction_cleaned!$H$2:$H$5743,pg_transaction_cleaned!$O$2:$O$5743,A3310,pg_transaction_cleaned!$F$2:$F$5743,"CAPTURE")</f>
        <v>2798</v>
      </c>
      <c r="M3310" s="6">
        <f>COUNTIFS(pg_transaction_cleaned!$O$2:$O$5743,A3310,pg_transaction_cleaned!$F$2:$F$5743,"REFUND")</f>
        <v>0</v>
      </c>
      <c r="N3310" s="7">
        <f>SUMIFS(pg_transaction_cleaned!$H$2:$H$5743,pg_transaction_cleaned!$O$2:$O$5743,A3310,pg_transaction_cleaned!$F$2:$F$5743,"REFUND")</f>
        <v>0</v>
      </c>
      <c r="O3310" s="6" t="str">
        <f t="shared" si="259"/>
        <v>OK</v>
      </c>
      <c r="P3310" s="8">
        <f t="shared" si="260"/>
        <v>0</v>
      </c>
    </row>
    <row r="3311" spans="1:16" x14ac:dyDescent="0.3">
      <c r="A3311" s="6" t="s">
        <v>6596</v>
      </c>
      <c r="B3311" s="6" t="s">
        <v>11923</v>
      </c>
      <c r="C3311" s="6" t="s">
        <v>6597</v>
      </c>
      <c r="D3311" s="6" t="s">
        <v>26</v>
      </c>
      <c r="E3311" s="6" t="s">
        <v>18</v>
      </c>
      <c r="F3311" s="6" t="s">
        <v>12104</v>
      </c>
      <c r="G3311" s="6" t="s">
        <v>19</v>
      </c>
      <c r="H3311" s="10">
        <f t="shared" si="256"/>
        <v>46292</v>
      </c>
      <c r="I3311" s="7">
        <f t="shared" si="257"/>
        <v>4997</v>
      </c>
      <c r="J3311" s="6" t="str">
        <f t="shared" si="258"/>
        <v>Kolkata</v>
      </c>
      <c r="K3311" s="6">
        <f>COUNTIFS(pg_transaction_cleaned!$O$2:$O$5743,A3311,pg_transaction_cleaned!$F$2:$F$5743,"CAPTURE")</f>
        <v>1</v>
      </c>
      <c r="L3311" s="7">
        <f>SUMIFS(pg_transaction_cleaned!$H$2:$H$5743,pg_transaction_cleaned!$O$2:$O$5743,A3311,pg_transaction_cleaned!$F$2:$F$5743,"CAPTURE")</f>
        <v>4997</v>
      </c>
      <c r="M3311" s="6">
        <f>COUNTIFS(pg_transaction_cleaned!$O$2:$O$5743,A3311,pg_transaction_cleaned!$F$2:$F$5743,"REFUND")</f>
        <v>0</v>
      </c>
      <c r="N3311" s="7">
        <f>SUMIFS(pg_transaction_cleaned!$H$2:$H$5743,pg_transaction_cleaned!$O$2:$O$5743,A3311,pg_transaction_cleaned!$F$2:$F$5743,"REFUND")</f>
        <v>0</v>
      </c>
      <c r="O3311" s="6" t="str">
        <f t="shared" si="259"/>
        <v>OK</v>
      </c>
      <c r="P3311" s="8">
        <f t="shared" si="260"/>
        <v>0</v>
      </c>
    </row>
    <row r="3312" spans="1:16" x14ac:dyDescent="0.3">
      <c r="A3312" s="6" t="s">
        <v>6598</v>
      </c>
      <c r="B3312" s="6" t="s">
        <v>11857</v>
      </c>
      <c r="C3312" s="6" t="s">
        <v>6599</v>
      </c>
      <c r="D3312" s="6" t="s">
        <v>48</v>
      </c>
      <c r="E3312" s="6" t="s">
        <v>18</v>
      </c>
      <c r="F3312" s="6" t="s">
        <v>11883</v>
      </c>
      <c r="G3312" s="6" t="s">
        <v>19</v>
      </c>
      <c r="H3312" s="10">
        <f t="shared" si="256"/>
        <v>46287</v>
      </c>
      <c r="I3312" s="7">
        <f t="shared" si="257"/>
        <v>1598</v>
      </c>
      <c r="J3312" s="6" t="str">
        <f t="shared" si="258"/>
        <v>Jaipur</v>
      </c>
      <c r="K3312" s="6">
        <f>COUNTIFS(pg_transaction_cleaned!$O$2:$O$5743,A3312,pg_transaction_cleaned!$F$2:$F$5743,"CAPTURE")</f>
        <v>1</v>
      </c>
      <c r="L3312" s="7">
        <f>SUMIFS(pg_transaction_cleaned!$H$2:$H$5743,pg_transaction_cleaned!$O$2:$O$5743,A3312,pg_transaction_cleaned!$F$2:$F$5743,"CAPTURE")</f>
        <v>1598</v>
      </c>
      <c r="M3312" s="6">
        <f>COUNTIFS(pg_transaction_cleaned!$O$2:$O$5743,A3312,pg_transaction_cleaned!$F$2:$F$5743,"REFUND")</f>
        <v>0</v>
      </c>
      <c r="N3312" s="7">
        <f>SUMIFS(pg_transaction_cleaned!$H$2:$H$5743,pg_transaction_cleaned!$O$2:$O$5743,A3312,pg_transaction_cleaned!$F$2:$F$5743,"REFUND")</f>
        <v>0</v>
      </c>
      <c r="O3312" s="6" t="str">
        <f t="shared" si="259"/>
        <v>OK</v>
      </c>
      <c r="P3312" s="8">
        <f t="shared" si="260"/>
        <v>0</v>
      </c>
    </row>
    <row r="3313" spans="1:16" x14ac:dyDescent="0.3">
      <c r="A3313" s="6" t="s">
        <v>6600</v>
      </c>
      <c r="B3313" s="6" t="s">
        <v>11842</v>
      </c>
      <c r="C3313" s="6" t="s">
        <v>6601</v>
      </c>
      <c r="D3313" s="6" t="s">
        <v>37</v>
      </c>
      <c r="E3313" s="6" t="s">
        <v>54</v>
      </c>
      <c r="F3313" s="6" t="s">
        <v>11833</v>
      </c>
      <c r="G3313" s="6" t="s">
        <v>19</v>
      </c>
      <c r="H3313" s="10">
        <f t="shared" si="256"/>
        <v>46290</v>
      </c>
      <c r="I3313" s="7">
        <f t="shared" si="257"/>
        <v>3298</v>
      </c>
      <c r="J3313" s="6" t="str">
        <f t="shared" si="258"/>
        <v>Lucknow</v>
      </c>
      <c r="K3313" s="6">
        <f>COUNTIFS(pg_transaction_cleaned!$O$2:$O$5743,A3313,pg_transaction_cleaned!$F$2:$F$5743,"CAPTURE")</f>
        <v>1</v>
      </c>
      <c r="L3313" s="7">
        <f>SUMIFS(pg_transaction_cleaned!$H$2:$H$5743,pg_transaction_cleaned!$O$2:$O$5743,A3313,pg_transaction_cleaned!$F$2:$F$5743,"CAPTURE")</f>
        <v>3298</v>
      </c>
      <c r="M3313" s="6">
        <f>COUNTIFS(pg_transaction_cleaned!$O$2:$O$5743,A3313,pg_transaction_cleaned!$F$2:$F$5743,"REFUND")</f>
        <v>0</v>
      </c>
      <c r="N3313" s="7">
        <f>SUMIFS(pg_transaction_cleaned!$H$2:$H$5743,pg_transaction_cleaned!$O$2:$O$5743,A3313,pg_transaction_cleaned!$F$2:$F$5743,"REFUND")</f>
        <v>0</v>
      </c>
      <c r="O3313" s="6" t="str">
        <f t="shared" si="259"/>
        <v>OK</v>
      </c>
      <c r="P3313" s="8">
        <f t="shared" si="260"/>
        <v>0</v>
      </c>
    </row>
    <row r="3314" spans="1:16" x14ac:dyDescent="0.3">
      <c r="A3314" s="6" t="s">
        <v>6602</v>
      </c>
      <c r="B3314" s="6" t="s">
        <v>11914</v>
      </c>
      <c r="C3314" s="6" t="s">
        <v>6603</v>
      </c>
      <c r="D3314" s="6" t="s">
        <v>34</v>
      </c>
      <c r="E3314" s="6" t="s">
        <v>27</v>
      </c>
      <c r="F3314" s="6" t="s">
        <v>12044</v>
      </c>
      <c r="G3314" s="6" t="s">
        <v>19</v>
      </c>
      <c r="H3314" s="10">
        <f t="shared" si="256"/>
        <v>46289</v>
      </c>
      <c r="I3314" s="7">
        <f t="shared" si="257"/>
        <v>3498</v>
      </c>
      <c r="J3314" s="6" t="str">
        <f t="shared" si="258"/>
        <v>Ahmedabad</v>
      </c>
      <c r="K3314" s="6">
        <f>COUNTIFS(pg_transaction_cleaned!$O$2:$O$5743,A3314,pg_transaction_cleaned!$F$2:$F$5743,"CAPTURE")</f>
        <v>1</v>
      </c>
      <c r="L3314" s="7">
        <f>SUMIFS(pg_transaction_cleaned!$H$2:$H$5743,pg_transaction_cleaned!$O$2:$O$5743,A3314,pg_transaction_cleaned!$F$2:$F$5743,"CAPTURE")</f>
        <v>3498</v>
      </c>
      <c r="M3314" s="6">
        <f>COUNTIFS(pg_transaction_cleaned!$O$2:$O$5743,A3314,pg_transaction_cleaned!$F$2:$F$5743,"REFUND")</f>
        <v>0</v>
      </c>
      <c r="N3314" s="7">
        <f>SUMIFS(pg_transaction_cleaned!$H$2:$H$5743,pg_transaction_cleaned!$O$2:$O$5743,A3314,pg_transaction_cleaned!$F$2:$F$5743,"REFUND")</f>
        <v>0</v>
      </c>
      <c r="O3314" s="6" t="str">
        <f t="shared" si="259"/>
        <v>OK</v>
      </c>
      <c r="P3314" s="8">
        <f t="shared" si="260"/>
        <v>0</v>
      </c>
    </row>
    <row r="3315" spans="1:16" x14ac:dyDescent="0.3">
      <c r="A3315" s="6" t="s">
        <v>6604</v>
      </c>
      <c r="B3315" s="6" t="s">
        <v>11834</v>
      </c>
      <c r="C3315" s="6" t="s">
        <v>6605</v>
      </c>
      <c r="D3315" s="6" t="s">
        <v>17</v>
      </c>
      <c r="E3315" s="6" t="s">
        <v>18</v>
      </c>
      <c r="F3315" s="6" t="s">
        <v>12227</v>
      </c>
      <c r="G3315" s="6" t="s">
        <v>19</v>
      </c>
      <c r="H3315" s="10">
        <f t="shared" si="256"/>
        <v>46276</v>
      </c>
      <c r="I3315" s="7">
        <f t="shared" si="257"/>
        <v>6997</v>
      </c>
      <c r="J3315" s="6" t="str">
        <f t="shared" si="258"/>
        <v>Pune</v>
      </c>
      <c r="K3315" s="6">
        <f>COUNTIFS(pg_transaction_cleaned!$O$2:$O$5743,A3315,pg_transaction_cleaned!$F$2:$F$5743,"CAPTURE")</f>
        <v>1</v>
      </c>
      <c r="L3315" s="7">
        <f>SUMIFS(pg_transaction_cleaned!$H$2:$H$5743,pg_transaction_cleaned!$O$2:$O$5743,A3315,pg_transaction_cleaned!$F$2:$F$5743,"CAPTURE")</f>
        <v>6997</v>
      </c>
      <c r="M3315" s="6">
        <f>COUNTIFS(pg_transaction_cleaned!$O$2:$O$5743,A3315,pg_transaction_cleaned!$F$2:$F$5743,"REFUND")</f>
        <v>0</v>
      </c>
      <c r="N3315" s="7">
        <f>SUMIFS(pg_transaction_cleaned!$H$2:$H$5743,pg_transaction_cleaned!$O$2:$O$5743,A3315,pg_transaction_cleaned!$F$2:$F$5743,"REFUND")</f>
        <v>0</v>
      </c>
      <c r="O3315" s="6" t="str">
        <f t="shared" si="259"/>
        <v>OK</v>
      </c>
      <c r="P3315" s="8">
        <f t="shared" si="260"/>
        <v>0</v>
      </c>
    </row>
    <row r="3316" spans="1:16" x14ac:dyDescent="0.3">
      <c r="A3316" s="6" t="s">
        <v>6606</v>
      </c>
      <c r="B3316" s="6" t="s">
        <v>11896</v>
      </c>
      <c r="C3316" s="6" t="s">
        <v>6607</v>
      </c>
      <c r="D3316" s="6" t="s">
        <v>34</v>
      </c>
      <c r="E3316" s="6" t="s">
        <v>18</v>
      </c>
      <c r="F3316" s="6" t="s">
        <v>12062</v>
      </c>
      <c r="G3316" s="6" t="s">
        <v>19</v>
      </c>
      <c r="H3316" s="10">
        <f t="shared" si="256"/>
        <v>46292</v>
      </c>
      <c r="I3316" s="7">
        <f t="shared" si="257"/>
        <v>798</v>
      </c>
      <c r="J3316" s="6" t="str">
        <f t="shared" si="258"/>
        <v>Ahmedabad</v>
      </c>
      <c r="K3316" s="6">
        <f>COUNTIFS(pg_transaction_cleaned!$O$2:$O$5743,A3316,pg_transaction_cleaned!$F$2:$F$5743,"CAPTURE")</f>
        <v>1</v>
      </c>
      <c r="L3316" s="7">
        <f>SUMIFS(pg_transaction_cleaned!$H$2:$H$5743,pg_transaction_cleaned!$O$2:$O$5743,A3316,pg_transaction_cleaned!$F$2:$F$5743,"CAPTURE")</f>
        <v>798</v>
      </c>
      <c r="M3316" s="6">
        <f>COUNTIFS(pg_transaction_cleaned!$O$2:$O$5743,A3316,pg_transaction_cleaned!$F$2:$F$5743,"REFUND")</f>
        <v>0</v>
      </c>
      <c r="N3316" s="7">
        <f>SUMIFS(pg_transaction_cleaned!$H$2:$H$5743,pg_transaction_cleaned!$O$2:$O$5743,A3316,pg_transaction_cleaned!$F$2:$F$5743,"REFUND")</f>
        <v>0</v>
      </c>
      <c r="O3316" s="6" t="str">
        <f t="shared" si="259"/>
        <v>OK</v>
      </c>
      <c r="P3316" s="8">
        <f t="shared" si="260"/>
        <v>0</v>
      </c>
    </row>
    <row r="3317" spans="1:16" x14ac:dyDescent="0.3">
      <c r="A3317" s="6" t="s">
        <v>6608</v>
      </c>
      <c r="B3317" s="6" t="s">
        <v>11914</v>
      </c>
      <c r="C3317" s="6" t="s">
        <v>6609</v>
      </c>
      <c r="D3317" s="6" t="s">
        <v>61</v>
      </c>
      <c r="E3317" s="6" t="s">
        <v>43</v>
      </c>
      <c r="F3317" s="6" t="s">
        <v>11916</v>
      </c>
      <c r="G3317" s="6" t="s">
        <v>115</v>
      </c>
      <c r="H3317" s="10">
        <f t="shared" si="256"/>
        <v>46289</v>
      </c>
      <c r="I3317" s="7">
        <f t="shared" si="257"/>
        <v>5498</v>
      </c>
      <c r="J3317" s="6" t="str">
        <f t="shared" si="258"/>
        <v>Delhi</v>
      </c>
      <c r="K3317" s="6">
        <f>COUNTIFS(pg_transaction_cleaned!$O$2:$O$5743,A3317,pg_transaction_cleaned!$F$2:$F$5743,"CAPTURE")</f>
        <v>0</v>
      </c>
      <c r="L3317" s="7">
        <f>SUMIFS(pg_transaction_cleaned!$H$2:$H$5743,pg_transaction_cleaned!$O$2:$O$5743,A3317,pg_transaction_cleaned!$F$2:$F$5743,"CAPTURE")</f>
        <v>0</v>
      </c>
      <c r="M3317" s="6">
        <f>COUNTIFS(pg_transaction_cleaned!$O$2:$O$5743,A3317,pg_transaction_cleaned!$F$2:$F$5743,"REFUND")</f>
        <v>0</v>
      </c>
      <c r="N3317" s="7">
        <f>SUMIFS(pg_transaction_cleaned!$H$2:$H$5743,pg_transaction_cleaned!$O$2:$O$5743,A3317,pg_transaction_cleaned!$F$2:$F$5743,"REFUND")</f>
        <v>0</v>
      </c>
      <c r="O3317" s="6" t="str">
        <f t="shared" si="259"/>
        <v>OK</v>
      </c>
      <c r="P3317" s="8">
        <f t="shared" si="260"/>
        <v>0</v>
      </c>
    </row>
    <row r="3318" spans="1:16" x14ac:dyDescent="0.3">
      <c r="A3318" s="6" t="s">
        <v>6610</v>
      </c>
      <c r="B3318" s="6" t="s">
        <v>11949</v>
      </c>
      <c r="C3318" s="6" t="s">
        <v>6611</v>
      </c>
      <c r="D3318" s="6" t="s">
        <v>17</v>
      </c>
      <c r="E3318" s="6" t="s">
        <v>54</v>
      </c>
      <c r="F3318" s="6" t="s">
        <v>12183</v>
      </c>
      <c r="G3318" s="6" t="s">
        <v>19</v>
      </c>
      <c r="H3318" s="10">
        <f t="shared" si="256"/>
        <v>46275</v>
      </c>
      <c r="I3318" s="7">
        <f t="shared" si="257"/>
        <v>2398</v>
      </c>
      <c r="J3318" s="6" t="str">
        <f t="shared" si="258"/>
        <v>Pune</v>
      </c>
      <c r="K3318" s="6">
        <f>COUNTIFS(pg_transaction_cleaned!$O$2:$O$5743,A3318,pg_transaction_cleaned!$F$2:$F$5743,"CAPTURE")</f>
        <v>1</v>
      </c>
      <c r="L3318" s="7">
        <f>SUMIFS(pg_transaction_cleaned!$H$2:$H$5743,pg_transaction_cleaned!$O$2:$O$5743,A3318,pg_transaction_cleaned!$F$2:$F$5743,"CAPTURE")</f>
        <v>2398</v>
      </c>
      <c r="M3318" s="6">
        <f>COUNTIFS(pg_transaction_cleaned!$O$2:$O$5743,A3318,pg_transaction_cleaned!$F$2:$F$5743,"REFUND")</f>
        <v>0</v>
      </c>
      <c r="N3318" s="7">
        <f>SUMIFS(pg_transaction_cleaned!$H$2:$H$5743,pg_transaction_cleaned!$O$2:$O$5743,A3318,pg_transaction_cleaned!$F$2:$F$5743,"REFUND")</f>
        <v>0</v>
      </c>
      <c r="O3318" s="6" t="str">
        <f t="shared" si="259"/>
        <v>OK</v>
      </c>
      <c r="P3318" s="8">
        <f t="shared" si="260"/>
        <v>0</v>
      </c>
    </row>
    <row r="3319" spans="1:16" x14ac:dyDescent="0.3">
      <c r="A3319" s="6" t="s">
        <v>6612</v>
      </c>
      <c r="B3319" s="6" t="s">
        <v>11844</v>
      </c>
      <c r="C3319" s="6" t="s">
        <v>5617</v>
      </c>
      <c r="D3319" s="6" t="s">
        <v>51</v>
      </c>
      <c r="E3319" s="6" t="s">
        <v>18</v>
      </c>
      <c r="F3319" s="6" t="s">
        <v>11837</v>
      </c>
      <c r="G3319" s="6" t="s">
        <v>19</v>
      </c>
      <c r="H3319" s="10">
        <f t="shared" si="256"/>
        <v>46280</v>
      </c>
      <c r="I3319" s="7">
        <f t="shared" si="257"/>
        <v>999</v>
      </c>
      <c r="J3319" s="6" t="str">
        <f t="shared" si="258"/>
        <v>Chennai</v>
      </c>
      <c r="K3319" s="6">
        <f>COUNTIFS(pg_transaction_cleaned!$O$2:$O$5743,A3319,pg_transaction_cleaned!$F$2:$F$5743,"CAPTURE")</f>
        <v>1</v>
      </c>
      <c r="L3319" s="7">
        <f>SUMIFS(pg_transaction_cleaned!$H$2:$H$5743,pg_transaction_cleaned!$O$2:$O$5743,A3319,pg_transaction_cleaned!$F$2:$F$5743,"CAPTURE")</f>
        <v>999</v>
      </c>
      <c r="M3319" s="6">
        <f>COUNTIFS(pg_transaction_cleaned!$O$2:$O$5743,A3319,pg_transaction_cleaned!$F$2:$F$5743,"REFUND")</f>
        <v>0</v>
      </c>
      <c r="N3319" s="7">
        <f>SUMIFS(pg_transaction_cleaned!$H$2:$H$5743,pg_transaction_cleaned!$O$2:$O$5743,A3319,pg_transaction_cleaned!$F$2:$F$5743,"REFUND")</f>
        <v>0</v>
      </c>
      <c r="O3319" s="6" t="str">
        <f t="shared" si="259"/>
        <v>OK</v>
      </c>
      <c r="P3319" s="8">
        <f t="shared" si="260"/>
        <v>0</v>
      </c>
    </row>
    <row r="3320" spans="1:16" x14ac:dyDescent="0.3">
      <c r="A3320" s="6" t="s">
        <v>6613</v>
      </c>
      <c r="B3320" s="6" t="s">
        <v>11905</v>
      </c>
      <c r="C3320" s="6" t="s">
        <v>6614</v>
      </c>
      <c r="D3320" s="6" t="s">
        <v>34</v>
      </c>
      <c r="E3320" s="6" t="s">
        <v>54</v>
      </c>
      <c r="F3320" s="6" t="s">
        <v>11855</v>
      </c>
      <c r="G3320" s="6" t="s">
        <v>19</v>
      </c>
      <c r="H3320" s="10">
        <f t="shared" si="256"/>
        <v>46291</v>
      </c>
      <c r="I3320" s="7">
        <f t="shared" si="257"/>
        <v>4999</v>
      </c>
      <c r="J3320" s="6" t="str">
        <f t="shared" si="258"/>
        <v>Ahmedabad</v>
      </c>
      <c r="K3320" s="6">
        <f>COUNTIFS(pg_transaction_cleaned!$O$2:$O$5743,A3320,pg_transaction_cleaned!$F$2:$F$5743,"CAPTURE")</f>
        <v>1</v>
      </c>
      <c r="L3320" s="7">
        <f>SUMIFS(pg_transaction_cleaned!$H$2:$H$5743,pg_transaction_cleaned!$O$2:$O$5743,A3320,pg_transaction_cleaned!$F$2:$F$5743,"CAPTURE")</f>
        <v>4999</v>
      </c>
      <c r="M3320" s="6">
        <f>COUNTIFS(pg_transaction_cleaned!$O$2:$O$5743,A3320,pg_transaction_cleaned!$F$2:$F$5743,"REFUND")</f>
        <v>0</v>
      </c>
      <c r="N3320" s="7">
        <f>SUMIFS(pg_transaction_cleaned!$H$2:$H$5743,pg_transaction_cleaned!$O$2:$O$5743,A3320,pg_transaction_cleaned!$F$2:$F$5743,"REFUND")</f>
        <v>0</v>
      </c>
      <c r="O3320" s="6" t="str">
        <f t="shared" si="259"/>
        <v>OK</v>
      </c>
      <c r="P3320" s="8">
        <f t="shared" si="260"/>
        <v>0</v>
      </c>
    </row>
    <row r="3321" spans="1:16" x14ac:dyDescent="0.3">
      <c r="A3321" s="6" t="s">
        <v>6615</v>
      </c>
      <c r="B3321" s="6" t="s">
        <v>11989</v>
      </c>
      <c r="C3321" s="6" t="s">
        <v>6616</v>
      </c>
      <c r="D3321" s="6" t="s">
        <v>17</v>
      </c>
      <c r="E3321" s="6" t="s">
        <v>54</v>
      </c>
      <c r="F3321" s="6" t="s">
        <v>12144</v>
      </c>
      <c r="G3321" s="6" t="s">
        <v>66</v>
      </c>
      <c r="H3321" s="10">
        <f t="shared" si="256"/>
        <v>46290</v>
      </c>
      <c r="I3321" s="7">
        <f t="shared" si="257"/>
        <v>1799</v>
      </c>
      <c r="J3321" s="6" t="str">
        <f t="shared" si="258"/>
        <v>Pune</v>
      </c>
      <c r="K3321" s="6">
        <f>COUNTIFS(pg_transaction_cleaned!$O$2:$O$5743,A3321,pg_transaction_cleaned!$F$2:$F$5743,"CAPTURE")</f>
        <v>1</v>
      </c>
      <c r="L3321" s="7">
        <f>SUMIFS(pg_transaction_cleaned!$H$2:$H$5743,pg_transaction_cleaned!$O$2:$O$5743,A3321,pg_transaction_cleaned!$F$2:$F$5743,"CAPTURE")</f>
        <v>1799</v>
      </c>
      <c r="M3321" s="6">
        <f>COUNTIFS(pg_transaction_cleaned!$O$2:$O$5743,A3321,pg_transaction_cleaned!$F$2:$F$5743,"REFUND")</f>
        <v>1</v>
      </c>
      <c r="N3321" s="7">
        <f>SUMIFS(pg_transaction_cleaned!$H$2:$H$5743,pg_transaction_cleaned!$O$2:$O$5743,A3321,pg_transaction_cleaned!$F$2:$F$5743,"REFUND")</f>
        <v>1799</v>
      </c>
      <c r="O3321" s="6" t="str">
        <f t="shared" si="259"/>
        <v>OK</v>
      </c>
      <c r="P3321" s="8">
        <f t="shared" si="260"/>
        <v>0</v>
      </c>
    </row>
    <row r="3322" spans="1:16" x14ac:dyDescent="0.3">
      <c r="A3322" s="6" t="s">
        <v>6617</v>
      </c>
      <c r="B3322" s="6" t="s">
        <v>11934</v>
      </c>
      <c r="C3322" s="6" t="s">
        <v>6618</v>
      </c>
      <c r="D3322" s="6" t="s">
        <v>48</v>
      </c>
      <c r="E3322" s="6" t="s">
        <v>18</v>
      </c>
      <c r="F3322" s="6" t="s">
        <v>12038</v>
      </c>
      <c r="G3322" s="6" t="s">
        <v>19</v>
      </c>
      <c r="H3322" s="10">
        <f t="shared" si="256"/>
        <v>46271</v>
      </c>
      <c r="I3322" s="7">
        <f t="shared" si="257"/>
        <v>3897</v>
      </c>
      <c r="J3322" s="6" t="str">
        <f t="shared" si="258"/>
        <v>Jaipur</v>
      </c>
      <c r="K3322" s="6">
        <f>COUNTIFS(pg_transaction_cleaned!$O$2:$O$5743,A3322,pg_transaction_cleaned!$F$2:$F$5743,"CAPTURE")</f>
        <v>1</v>
      </c>
      <c r="L3322" s="7">
        <f>SUMIFS(pg_transaction_cleaned!$H$2:$H$5743,pg_transaction_cleaned!$O$2:$O$5743,A3322,pg_transaction_cleaned!$F$2:$F$5743,"CAPTURE")</f>
        <v>3897</v>
      </c>
      <c r="M3322" s="6">
        <f>COUNTIFS(pg_transaction_cleaned!$O$2:$O$5743,A3322,pg_transaction_cleaned!$F$2:$F$5743,"REFUND")</f>
        <v>0</v>
      </c>
      <c r="N3322" s="7">
        <f>SUMIFS(pg_transaction_cleaned!$H$2:$H$5743,pg_transaction_cleaned!$O$2:$O$5743,A3322,pg_transaction_cleaned!$F$2:$F$5743,"REFUND")</f>
        <v>0</v>
      </c>
      <c r="O3322" s="6" t="str">
        <f t="shared" si="259"/>
        <v>OK</v>
      </c>
      <c r="P3322" s="8">
        <f t="shared" si="260"/>
        <v>0</v>
      </c>
    </row>
    <row r="3323" spans="1:16" x14ac:dyDescent="0.3">
      <c r="A3323" s="6" t="s">
        <v>6619</v>
      </c>
      <c r="B3323" s="6" t="s">
        <v>11888</v>
      </c>
      <c r="C3323" s="6" t="s">
        <v>6620</v>
      </c>
      <c r="D3323" s="6" t="s">
        <v>48</v>
      </c>
      <c r="E3323" s="6" t="s">
        <v>54</v>
      </c>
      <c r="F3323" s="6" t="s">
        <v>11841</v>
      </c>
      <c r="G3323" s="6" t="s">
        <v>19</v>
      </c>
      <c r="H3323" s="10">
        <f t="shared" si="256"/>
        <v>46269</v>
      </c>
      <c r="I3323" s="7">
        <f t="shared" si="257"/>
        <v>2499</v>
      </c>
      <c r="J3323" s="6" t="str">
        <f t="shared" si="258"/>
        <v>Jaipur</v>
      </c>
      <c r="K3323" s="6">
        <f>COUNTIFS(pg_transaction_cleaned!$O$2:$O$5743,A3323,pg_transaction_cleaned!$F$2:$F$5743,"CAPTURE")</f>
        <v>1</v>
      </c>
      <c r="L3323" s="7">
        <f>SUMIFS(pg_transaction_cleaned!$H$2:$H$5743,pg_transaction_cleaned!$O$2:$O$5743,A3323,pg_transaction_cleaned!$F$2:$F$5743,"CAPTURE")</f>
        <v>2499</v>
      </c>
      <c r="M3323" s="6">
        <f>COUNTIFS(pg_transaction_cleaned!$O$2:$O$5743,A3323,pg_transaction_cleaned!$F$2:$F$5743,"REFUND")</f>
        <v>0</v>
      </c>
      <c r="N3323" s="7">
        <f>SUMIFS(pg_transaction_cleaned!$H$2:$H$5743,pg_transaction_cleaned!$O$2:$O$5743,A3323,pg_transaction_cleaned!$F$2:$F$5743,"REFUND")</f>
        <v>0</v>
      </c>
      <c r="O3323" s="6" t="str">
        <f t="shared" si="259"/>
        <v>OK</v>
      </c>
      <c r="P3323" s="8">
        <f t="shared" si="260"/>
        <v>0</v>
      </c>
    </row>
    <row r="3324" spans="1:16" x14ac:dyDescent="0.3">
      <c r="A3324" s="6" t="s">
        <v>6621</v>
      </c>
      <c r="B3324" s="6" t="s">
        <v>11946</v>
      </c>
      <c r="C3324" s="6" t="s">
        <v>6622</v>
      </c>
      <c r="D3324" s="6" t="s">
        <v>37</v>
      </c>
      <c r="E3324" s="6" t="s">
        <v>54</v>
      </c>
      <c r="F3324" s="6" t="s">
        <v>11987</v>
      </c>
      <c r="G3324" s="6" t="s">
        <v>19</v>
      </c>
      <c r="H3324" s="10">
        <f t="shared" si="256"/>
        <v>46268</v>
      </c>
      <c r="I3324" s="7">
        <f t="shared" si="257"/>
        <v>999</v>
      </c>
      <c r="J3324" s="6" t="str">
        <f t="shared" si="258"/>
        <v>Lucknow</v>
      </c>
      <c r="K3324" s="6">
        <f>COUNTIFS(pg_transaction_cleaned!$O$2:$O$5743,A3324,pg_transaction_cleaned!$F$2:$F$5743,"CAPTURE")</f>
        <v>1</v>
      </c>
      <c r="L3324" s="7">
        <f>SUMIFS(pg_transaction_cleaned!$H$2:$H$5743,pg_transaction_cleaned!$O$2:$O$5743,A3324,pg_transaction_cleaned!$F$2:$F$5743,"CAPTURE")</f>
        <v>999</v>
      </c>
      <c r="M3324" s="6">
        <f>COUNTIFS(pg_transaction_cleaned!$O$2:$O$5743,A3324,pg_transaction_cleaned!$F$2:$F$5743,"REFUND")</f>
        <v>0</v>
      </c>
      <c r="N3324" s="7">
        <f>SUMIFS(pg_transaction_cleaned!$H$2:$H$5743,pg_transaction_cleaned!$O$2:$O$5743,A3324,pg_transaction_cleaned!$F$2:$F$5743,"REFUND")</f>
        <v>0</v>
      </c>
      <c r="O3324" s="6" t="str">
        <f t="shared" si="259"/>
        <v>OK</v>
      </c>
      <c r="P3324" s="8">
        <f t="shared" si="260"/>
        <v>0</v>
      </c>
    </row>
    <row r="3325" spans="1:16" x14ac:dyDescent="0.3">
      <c r="A3325" s="6" t="s">
        <v>6623</v>
      </c>
      <c r="B3325" s="6" t="s">
        <v>11857</v>
      </c>
      <c r="C3325" s="6" t="s">
        <v>6624</v>
      </c>
      <c r="D3325" s="6" t="s">
        <v>37</v>
      </c>
      <c r="E3325" s="6" t="s">
        <v>18</v>
      </c>
      <c r="F3325" s="6" t="s">
        <v>12016</v>
      </c>
      <c r="G3325" s="6" t="s">
        <v>19</v>
      </c>
      <c r="H3325" s="10">
        <f t="shared" si="256"/>
        <v>46287</v>
      </c>
      <c r="I3325" s="7">
        <f t="shared" si="257"/>
        <v>13497</v>
      </c>
      <c r="J3325" s="6" t="str">
        <f t="shared" si="258"/>
        <v>Lucknow</v>
      </c>
      <c r="K3325" s="6">
        <f>COUNTIFS(pg_transaction_cleaned!$O$2:$O$5743,A3325,pg_transaction_cleaned!$F$2:$F$5743,"CAPTURE")</f>
        <v>1</v>
      </c>
      <c r="L3325" s="7">
        <f>SUMIFS(pg_transaction_cleaned!$H$2:$H$5743,pg_transaction_cleaned!$O$2:$O$5743,A3325,pg_transaction_cleaned!$F$2:$F$5743,"CAPTURE")</f>
        <v>13497</v>
      </c>
      <c r="M3325" s="6">
        <f>COUNTIFS(pg_transaction_cleaned!$O$2:$O$5743,A3325,pg_transaction_cleaned!$F$2:$F$5743,"REFUND")</f>
        <v>0</v>
      </c>
      <c r="N3325" s="7">
        <f>SUMIFS(pg_transaction_cleaned!$H$2:$H$5743,pg_transaction_cleaned!$O$2:$O$5743,A3325,pg_transaction_cleaned!$F$2:$F$5743,"REFUND")</f>
        <v>0</v>
      </c>
      <c r="O3325" s="6" t="str">
        <f t="shared" si="259"/>
        <v>OK</v>
      </c>
      <c r="P3325" s="8">
        <f t="shared" si="260"/>
        <v>0</v>
      </c>
    </row>
    <row r="3326" spans="1:16" x14ac:dyDescent="0.3">
      <c r="A3326" s="6" t="s">
        <v>6625</v>
      </c>
      <c r="B3326" s="6" t="s">
        <v>11877</v>
      </c>
      <c r="C3326" s="6" t="s">
        <v>6626</v>
      </c>
      <c r="D3326" s="6" t="s">
        <v>37</v>
      </c>
      <c r="E3326" s="6" t="s">
        <v>43</v>
      </c>
      <c r="F3326" s="6" t="s">
        <v>11837</v>
      </c>
      <c r="G3326" s="6" t="s">
        <v>19</v>
      </c>
      <c r="H3326" s="10">
        <f t="shared" si="256"/>
        <v>46267</v>
      </c>
      <c r="I3326" s="7">
        <f t="shared" si="257"/>
        <v>999</v>
      </c>
      <c r="J3326" s="6" t="str">
        <f t="shared" si="258"/>
        <v>Lucknow</v>
      </c>
      <c r="K3326" s="6">
        <f>COUNTIFS(pg_transaction_cleaned!$O$2:$O$5743,A3326,pg_transaction_cleaned!$F$2:$F$5743,"CAPTURE")</f>
        <v>1</v>
      </c>
      <c r="L3326" s="7">
        <f>SUMIFS(pg_transaction_cleaned!$H$2:$H$5743,pg_transaction_cleaned!$O$2:$O$5743,A3326,pg_transaction_cleaned!$F$2:$F$5743,"CAPTURE")</f>
        <v>999</v>
      </c>
      <c r="M3326" s="6">
        <f>COUNTIFS(pg_transaction_cleaned!$O$2:$O$5743,A3326,pg_transaction_cleaned!$F$2:$F$5743,"REFUND")</f>
        <v>0</v>
      </c>
      <c r="N3326" s="7">
        <f>SUMIFS(pg_transaction_cleaned!$H$2:$H$5743,pg_transaction_cleaned!$O$2:$O$5743,A3326,pg_transaction_cleaned!$F$2:$F$5743,"REFUND")</f>
        <v>0</v>
      </c>
      <c r="O3326" s="6" t="str">
        <f t="shared" si="259"/>
        <v>OK</v>
      </c>
      <c r="P3326" s="8">
        <f t="shared" si="260"/>
        <v>0</v>
      </c>
    </row>
    <row r="3327" spans="1:16" x14ac:dyDescent="0.3">
      <c r="A3327" s="6" t="s">
        <v>6627</v>
      </c>
      <c r="B3327" s="6" t="s">
        <v>11862</v>
      </c>
      <c r="C3327" s="6" t="s">
        <v>6628</v>
      </c>
      <c r="D3327" s="6" t="s">
        <v>51</v>
      </c>
      <c r="E3327" s="6" t="s">
        <v>18</v>
      </c>
      <c r="F3327" s="6" t="s">
        <v>11861</v>
      </c>
      <c r="G3327" s="6" t="s">
        <v>19</v>
      </c>
      <c r="H3327" s="10">
        <f t="shared" si="256"/>
        <v>46272</v>
      </c>
      <c r="I3327" s="7">
        <f t="shared" si="257"/>
        <v>7999</v>
      </c>
      <c r="J3327" s="6" t="str">
        <f t="shared" si="258"/>
        <v>Chennai</v>
      </c>
      <c r="K3327" s="6">
        <f>COUNTIFS(pg_transaction_cleaned!$O$2:$O$5743,A3327,pg_transaction_cleaned!$F$2:$F$5743,"CAPTURE")</f>
        <v>1</v>
      </c>
      <c r="L3327" s="7">
        <f>SUMIFS(pg_transaction_cleaned!$H$2:$H$5743,pg_transaction_cleaned!$O$2:$O$5743,A3327,pg_transaction_cleaned!$F$2:$F$5743,"CAPTURE")</f>
        <v>7999</v>
      </c>
      <c r="M3327" s="6">
        <f>COUNTIFS(pg_transaction_cleaned!$O$2:$O$5743,A3327,pg_transaction_cleaned!$F$2:$F$5743,"REFUND")</f>
        <v>0</v>
      </c>
      <c r="N3327" s="7">
        <f>SUMIFS(pg_transaction_cleaned!$H$2:$H$5743,pg_transaction_cleaned!$O$2:$O$5743,A3327,pg_transaction_cleaned!$F$2:$F$5743,"REFUND")</f>
        <v>0</v>
      </c>
      <c r="O3327" s="6" t="str">
        <f t="shared" si="259"/>
        <v>OK</v>
      </c>
      <c r="P3327" s="8">
        <f t="shared" si="260"/>
        <v>0</v>
      </c>
    </row>
    <row r="3328" spans="1:16" x14ac:dyDescent="0.3">
      <c r="A3328" s="6" t="s">
        <v>6629</v>
      </c>
      <c r="B3328" s="6" t="s">
        <v>11945</v>
      </c>
      <c r="C3328" s="6" t="s">
        <v>6630</v>
      </c>
      <c r="D3328" s="6" t="s">
        <v>51</v>
      </c>
      <c r="E3328" s="6" t="s">
        <v>27</v>
      </c>
      <c r="F3328" s="6" t="s">
        <v>11912</v>
      </c>
      <c r="G3328" s="6" t="s">
        <v>19</v>
      </c>
      <c r="H3328" s="10">
        <f t="shared" si="256"/>
        <v>46289</v>
      </c>
      <c r="I3328" s="7">
        <f t="shared" si="257"/>
        <v>6798</v>
      </c>
      <c r="J3328" s="6" t="str">
        <f t="shared" si="258"/>
        <v>Chennai</v>
      </c>
      <c r="K3328" s="6">
        <f>COUNTIFS(pg_transaction_cleaned!$O$2:$O$5743,A3328,pg_transaction_cleaned!$F$2:$F$5743,"CAPTURE")</f>
        <v>1</v>
      </c>
      <c r="L3328" s="7">
        <f>SUMIFS(pg_transaction_cleaned!$H$2:$H$5743,pg_transaction_cleaned!$O$2:$O$5743,A3328,pg_transaction_cleaned!$F$2:$F$5743,"CAPTURE")</f>
        <v>6798</v>
      </c>
      <c r="M3328" s="6">
        <f>COUNTIFS(pg_transaction_cleaned!$O$2:$O$5743,A3328,pg_transaction_cleaned!$F$2:$F$5743,"REFUND")</f>
        <v>0</v>
      </c>
      <c r="N3328" s="7">
        <f>SUMIFS(pg_transaction_cleaned!$H$2:$H$5743,pg_transaction_cleaned!$O$2:$O$5743,A3328,pg_transaction_cleaned!$F$2:$F$5743,"REFUND")</f>
        <v>0</v>
      </c>
      <c r="O3328" s="6" t="str">
        <f t="shared" si="259"/>
        <v>OK</v>
      </c>
      <c r="P3328" s="8">
        <f t="shared" si="260"/>
        <v>0</v>
      </c>
    </row>
    <row r="3329" spans="1:16" x14ac:dyDescent="0.3">
      <c r="A3329" s="6" t="s">
        <v>6631</v>
      </c>
      <c r="B3329" s="6" t="s">
        <v>11886</v>
      </c>
      <c r="C3329" s="6" t="s">
        <v>6632</v>
      </c>
      <c r="D3329" s="6" t="s">
        <v>17</v>
      </c>
      <c r="E3329" s="6" t="s">
        <v>27</v>
      </c>
      <c r="F3329" s="6" t="s">
        <v>11902</v>
      </c>
      <c r="G3329" s="6" t="s">
        <v>19</v>
      </c>
      <c r="H3329" s="10">
        <f t="shared" si="256"/>
        <v>46272</v>
      </c>
      <c r="I3329" s="7">
        <f t="shared" si="257"/>
        <v>2999</v>
      </c>
      <c r="J3329" s="6" t="str">
        <f t="shared" si="258"/>
        <v>Pune</v>
      </c>
      <c r="K3329" s="6">
        <f>COUNTIFS(pg_transaction_cleaned!$O$2:$O$5743,A3329,pg_transaction_cleaned!$F$2:$F$5743,"CAPTURE")</f>
        <v>1</v>
      </c>
      <c r="L3329" s="7">
        <f>SUMIFS(pg_transaction_cleaned!$H$2:$H$5743,pg_transaction_cleaned!$O$2:$O$5743,A3329,pg_transaction_cleaned!$F$2:$F$5743,"CAPTURE")</f>
        <v>2999</v>
      </c>
      <c r="M3329" s="6">
        <f>COUNTIFS(pg_transaction_cleaned!$O$2:$O$5743,A3329,pg_transaction_cleaned!$F$2:$F$5743,"REFUND")</f>
        <v>0</v>
      </c>
      <c r="N3329" s="7">
        <f>SUMIFS(pg_transaction_cleaned!$H$2:$H$5743,pg_transaction_cleaned!$O$2:$O$5743,A3329,pg_transaction_cleaned!$F$2:$F$5743,"REFUND")</f>
        <v>0</v>
      </c>
      <c r="O3329" s="6" t="str">
        <f t="shared" si="259"/>
        <v>OK</v>
      </c>
      <c r="P3329" s="8">
        <f t="shared" si="260"/>
        <v>0</v>
      </c>
    </row>
    <row r="3330" spans="1:16" x14ac:dyDescent="0.3">
      <c r="A3330" s="6" t="s">
        <v>6633</v>
      </c>
      <c r="B3330" s="6" t="s">
        <v>11976</v>
      </c>
      <c r="C3330" s="6" t="s">
        <v>6634</v>
      </c>
      <c r="D3330" s="6" t="s">
        <v>61</v>
      </c>
      <c r="E3330" s="6" t="s">
        <v>18</v>
      </c>
      <c r="F3330" s="6" t="s">
        <v>11855</v>
      </c>
      <c r="G3330" s="6" t="s">
        <v>19</v>
      </c>
      <c r="H3330" s="10">
        <f t="shared" ref="H3330:H3393" si="261">IF(MID(B3330,5,1)="-",DATE(LEFT(B3330,4),MID(B3330,6,2),RIGHT(B3330,2)),DATE(RIGHT(B3330,4),MID(B3330,4,2),LEFT(B3330,2)))</f>
        <v>46284</v>
      </c>
      <c r="I3330" s="7">
        <f t="shared" ref="I3330:I3393" si="262">VALUE(SUBSTITUTE(F3330,",",""))</f>
        <v>4999</v>
      </c>
      <c r="J3330" s="6" t="str">
        <f t="shared" ref="J3330:J3393" si="263">IF(TRIM(D3330)="","Unknown",TRIM(D3330))</f>
        <v>Delhi</v>
      </c>
      <c r="K3330" s="6">
        <f>COUNTIFS(pg_transaction_cleaned!$O$2:$O$5743,A3330,pg_transaction_cleaned!$F$2:$F$5743,"CAPTURE")</f>
        <v>1</v>
      </c>
      <c r="L3330" s="7">
        <f>SUMIFS(pg_transaction_cleaned!$H$2:$H$5743,pg_transaction_cleaned!$O$2:$O$5743,A3330,pg_transaction_cleaned!$F$2:$F$5743,"CAPTURE")</f>
        <v>4999</v>
      </c>
      <c r="M3330" s="6">
        <f>COUNTIFS(pg_transaction_cleaned!$O$2:$O$5743,A3330,pg_transaction_cleaned!$F$2:$F$5743,"REFUND")</f>
        <v>0</v>
      </c>
      <c r="N3330" s="7">
        <f>SUMIFS(pg_transaction_cleaned!$H$2:$H$5743,pg_transaction_cleaned!$O$2:$O$5743,A3330,pg_transaction_cleaned!$F$2:$F$5743,"REFUND")</f>
        <v>0</v>
      </c>
      <c r="O3330" s="6" t="str">
        <f t="shared" si="259"/>
        <v>OK</v>
      </c>
      <c r="P3330" s="8">
        <f t="shared" si="260"/>
        <v>0</v>
      </c>
    </row>
    <row r="3331" spans="1:16" x14ac:dyDescent="0.3">
      <c r="A3331" s="6" t="s">
        <v>6635</v>
      </c>
      <c r="B3331" s="6" t="s">
        <v>11998</v>
      </c>
      <c r="C3331" s="6" t="s">
        <v>6636</v>
      </c>
      <c r="D3331" s="6" t="s">
        <v>17</v>
      </c>
      <c r="E3331" s="6" t="s">
        <v>43</v>
      </c>
      <c r="F3331" s="6" t="s">
        <v>12017</v>
      </c>
      <c r="G3331" s="6" t="s">
        <v>19</v>
      </c>
      <c r="H3331" s="10">
        <f t="shared" si="261"/>
        <v>46293</v>
      </c>
      <c r="I3331" s="7">
        <f t="shared" si="262"/>
        <v>2298</v>
      </c>
      <c r="J3331" s="6" t="str">
        <f t="shared" si="263"/>
        <v>Pune</v>
      </c>
      <c r="K3331" s="6">
        <f>COUNTIFS(pg_transaction_cleaned!$O$2:$O$5743,A3331,pg_transaction_cleaned!$F$2:$F$5743,"CAPTURE")</f>
        <v>1</v>
      </c>
      <c r="L3331" s="7">
        <f>SUMIFS(pg_transaction_cleaned!$H$2:$H$5743,pg_transaction_cleaned!$O$2:$O$5743,A3331,pg_transaction_cleaned!$F$2:$F$5743,"CAPTURE")</f>
        <v>2298</v>
      </c>
      <c r="M3331" s="6">
        <f>COUNTIFS(pg_transaction_cleaned!$O$2:$O$5743,A3331,pg_transaction_cleaned!$F$2:$F$5743,"REFUND")</f>
        <v>0</v>
      </c>
      <c r="N3331" s="7">
        <f>SUMIFS(pg_transaction_cleaned!$H$2:$H$5743,pg_transaction_cleaned!$O$2:$O$5743,A3331,pg_transaction_cleaned!$F$2:$F$5743,"REFUND")</f>
        <v>0</v>
      </c>
      <c r="O3331" s="6" t="str">
        <f t="shared" ref="O3331:O3394" si="264">IF(AND(G3331="Paid",K3331=0),"Paid, no payment",IF(AND(OR(G3331="Failed",G3331="Cancelled"),K3331&gt;0),"Payment on failed/cancelled",IF(K3331&gt;1,"Duplicate charge",IF(AND(K3331=1,ROUND(L3331-I3331,2)&lt;&gt;0),"Amount difference",IF(AND(G3331="Refunded",M3331=0),"Refunded, no refund",IF(AND(G3331&lt;&gt;"Refunded",M3331&gt;0),"Refund, order not Refunded",IF(AND(M3331&gt;0,ROUND(N3331-I3331,2)&lt;&gt;0),"Refund amount differs","OK")))))))</f>
        <v>OK</v>
      </c>
      <c r="P3331" s="8">
        <f t="shared" ref="P3331:P3394" si="265">IF(O3331="OK",0,IF(O3331="Paid, no payment",I3331,IF(O3331="Payment on failed/cancelled",L3331,IF(OR(O3331="Duplicate charge",O3331="Amount difference"),L3331-I3331,IF(O3331="Refunded, no refund",I3331,N3331)))))</f>
        <v>0</v>
      </c>
    </row>
    <row r="3332" spans="1:16" x14ac:dyDescent="0.3">
      <c r="A3332" s="6" t="s">
        <v>6637</v>
      </c>
      <c r="B3332" s="6" t="s">
        <v>11985</v>
      </c>
      <c r="C3332" s="6" t="s">
        <v>6638</v>
      </c>
      <c r="D3332" s="6" t="s">
        <v>17</v>
      </c>
      <c r="E3332" s="6" t="s">
        <v>18</v>
      </c>
      <c r="F3332" s="6" t="s">
        <v>12228</v>
      </c>
      <c r="G3332" s="6" t="s">
        <v>19</v>
      </c>
      <c r="H3332" s="10">
        <f t="shared" si="261"/>
        <v>46273</v>
      </c>
      <c r="I3332" s="7">
        <f t="shared" si="262"/>
        <v>4097</v>
      </c>
      <c r="J3332" s="6" t="str">
        <f t="shared" si="263"/>
        <v>Pune</v>
      </c>
      <c r="K3332" s="6">
        <f>COUNTIFS(pg_transaction_cleaned!$O$2:$O$5743,A3332,pg_transaction_cleaned!$F$2:$F$5743,"CAPTURE")</f>
        <v>1</v>
      </c>
      <c r="L3332" s="7">
        <f>SUMIFS(pg_transaction_cleaned!$H$2:$H$5743,pg_transaction_cleaned!$O$2:$O$5743,A3332,pg_transaction_cleaned!$F$2:$F$5743,"CAPTURE")</f>
        <v>4097</v>
      </c>
      <c r="M3332" s="6">
        <f>COUNTIFS(pg_transaction_cleaned!$O$2:$O$5743,A3332,pg_transaction_cleaned!$F$2:$F$5743,"REFUND")</f>
        <v>0</v>
      </c>
      <c r="N3332" s="7">
        <f>SUMIFS(pg_transaction_cleaned!$H$2:$H$5743,pg_transaction_cleaned!$O$2:$O$5743,A3332,pg_transaction_cleaned!$F$2:$F$5743,"REFUND")</f>
        <v>0</v>
      </c>
      <c r="O3332" s="6" t="str">
        <f t="shared" si="264"/>
        <v>OK</v>
      </c>
      <c r="P3332" s="8">
        <f t="shared" si="265"/>
        <v>0</v>
      </c>
    </row>
    <row r="3333" spans="1:16" x14ac:dyDescent="0.3">
      <c r="A3333" s="6" t="s">
        <v>6639</v>
      </c>
      <c r="B3333" s="6" t="s">
        <v>11936</v>
      </c>
      <c r="C3333" s="6" t="s">
        <v>6640</v>
      </c>
      <c r="D3333" s="6" t="s">
        <v>42</v>
      </c>
      <c r="E3333" s="6" t="s">
        <v>18</v>
      </c>
      <c r="F3333" s="6" t="s">
        <v>11984</v>
      </c>
      <c r="G3333" s="6" t="s">
        <v>19</v>
      </c>
      <c r="H3333" s="10">
        <f t="shared" si="261"/>
        <v>46293</v>
      </c>
      <c r="I3333" s="7">
        <f t="shared" si="262"/>
        <v>3848</v>
      </c>
      <c r="J3333" s="6" t="str">
        <f t="shared" si="263"/>
        <v>Hyderabad</v>
      </c>
      <c r="K3333" s="6">
        <f>COUNTIFS(pg_transaction_cleaned!$O$2:$O$5743,A3333,pg_transaction_cleaned!$F$2:$F$5743,"CAPTURE")</f>
        <v>1</v>
      </c>
      <c r="L3333" s="7">
        <f>SUMIFS(pg_transaction_cleaned!$H$2:$H$5743,pg_transaction_cleaned!$O$2:$O$5743,A3333,pg_transaction_cleaned!$F$2:$F$5743,"CAPTURE")</f>
        <v>3848</v>
      </c>
      <c r="M3333" s="6">
        <f>COUNTIFS(pg_transaction_cleaned!$O$2:$O$5743,A3333,pg_transaction_cleaned!$F$2:$F$5743,"REFUND")</f>
        <v>0</v>
      </c>
      <c r="N3333" s="7">
        <f>SUMIFS(pg_transaction_cleaned!$H$2:$H$5743,pg_transaction_cleaned!$O$2:$O$5743,A3333,pg_transaction_cleaned!$F$2:$F$5743,"REFUND")</f>
        <v>0</v>
      </c>
      <c r="O3333" s="6" t="str">
        <f t="shared" si="264"/>
        <v>OK</v>
      </c>
      <c r="P3333" s="8">
        <f t="shared" si="265"/>
        <v>0</v>
      </c>
    </row>
    <row r="3334" spans="1:16" x14ac:dyDescent="0.3">
      <c r="A3334" s="6" t="s">
        <v>6641</v>
      </c>
      <c r="B3334" s="6" t="s">
        <v>11871</v>
      </c>
      <c r="C3334" s="6" t="s">
        <v>6642</v>
      </c>
      <c r="D3334" s="6" t="s">
        <v>34</v>
      </c>
      <c r="E3334" s="6" t="s">
        <v>18</v>
      </c>
      <c r="F3334" s="6" t="s">
        <v>12117</v>
      </c>
      <c r="G3334" s="6" t="s">
        <v>19</v>
      </c>
      <c r="H3334" s="10">
        <f t="shared" si="261"/>
        <v>46272</v>
      </c>
      <c r="I3334" s="7">
        <f t="shared" si="262"/>
        <v>3397</v>
      </c>
      <c r="J3334" s="6" t="str">
        <f t="shared" si="263"/>
        <v>Ahmedabad</v>
      </c>
      <c r="K3334" s="6">
        <f>COUNTIFS(pg_transaction_cleaned!$O$2:$O$5743,A3334,pg_transaction_cleaned!$F$2:$F$5743,"CAPTURE")</f>
        <v>1</v>
      </c>
      <c r="L3334" s="7">
        <f>SUMIFS(pg_transaction_cleaned!$H$2:$H$5743,pg_transaction_cleaned!$O$2:$O$5743,A3334,pg_transaction_cleaned!$F$2:$F$5743,"CAPTURE")</f>
        <v>3397</v>
      </c>
      <c r="M3334" s="6">
        <f>COUNTIFS(pg_transaction_cleaned!$O$2:$O$5743,A3334,pg_transaction_cleaned!$F$2:$F$5743,"REFUND")</f>
        <v>0</v>
      </c>
      <c r="N3334" s="7">
        <f>SUMIFS(pg_transaction_cleaned!$H$2:$H$5743,pg_transaction_cleaned!$O$2:$O$5743,A3334,pg_transaction_cleaned!$F$2:$F$5743,"REFUND")</f>
        <v>0</v>
      </c>
      <c r="O3334" s="6" t="str">
        <f t="shared" si="264"/>
        <v>OK</v>
      </c>
      <c r="P3334" s="8">
        <f t="shared" si="265"/>
        <v>0</v>
      </c>
    </row>
    <row r="3335" spans="1:16" x14ac:dyDescent="0.3">
      <c r="A3335" s="6" t="s">
        <v>6643</v>
      </c>
      <c r="B3335" s="6" t="s">
        <v>11862</v>
      </c>
      <c r="C3335" s="6" t="s">
        <v>6644</v>
      </c>
      <c r="D3335" s="6" t="s">
        <v>51</v>
      </c>
      <c r="E3335" s="6" t="s">
        <v>18</v>
      </c>
      <c r="F3335" s="6" t="s">
        <v>11874</v>
      </c>
      <c r="G3335" s="6" t="s">
        <v>19</v>
      </c>
      <c r="H3335" s="10">
        <f t="shared" si="261"/>
        <v>46272</v>
      </c>
      <c r="I3335" s="7">
        <f t="shared" si="262"/>
        <v>6298</v>
      </c>
      <c r="J3335" s="6" t="str">
        <f t="shared" si="263"/>
        <v>Chennai</v>
      </c>
      <c r="K3335" s="6">
        <f>COUNTIFS(pg_transaction_cleaned!$O$2:$O$5743,A3335,pg_transaction_cleaned!$F$2:$F$5743,"CAPTURE")</f>
        <v>1</v>
      </c>
      <c r="L3335" s="7">
        <f>SUMIFS(pg_transaction_cleaned!$H$2:$H$5743,pg_transaction_cleaned!$O$2:$O$5743,A3335,pg_transaction_cleaned!$F$2:$F$5743,"CAPTURE")</f>
        <v>6298</v>
      </c>
      <c r="M3335" s="6">
        <f>COUNTIFS(pg_transaction_cleaned!$O$2:$O$5743,A3335,pg_transaction_cleaned!$F$2:$F$5743,"REFUND")</f>
        <v>0</v>
      </c>
      <c r="N3335" s="7">
        <f>SUMIFS(pg_transaction_cleaned!$H$2:$H$5743,pg_transaction_cleaned!$O$2:$O$5743,A3335,pg_transaction_cleaned!$F$2:$F$5743,"REFUND")</f>
        <v>0</v>
      </c>
      <c r="O3335" s="6" t="str">
        <f t="shared" si="264"/>
        <v>OK</v>
      </c>
      <c r="P3335" s="8">
        <f t="shared" si="265"/>
        <v>0</v>
      </c>
    </row>
    <row r="3336" spans="1:16" x14ac:dyDescent="0.3">
      <c r="A3336" s="6" t="s">
        <v>6645</v>
      </c>
      <c r="B3336" s="6" t="s">
        <v>11830</v>
      </c>
      <c r="C3336" s="6" t="s">
        <v>6646</v>
      </c>
      <c r="D3336" s="6" t="s">
        <v>75</v>
      </c>
      <c r="E3336" s="6" t="s">
        <v>18</v>
      </c>
      <c r="F3336" s="6" t="s">
        <v>12074</v>
      </c>
      <c r="G3336" s="6" t="s">
        <v>19</v>
      </c>
      <c r="H3336" s="10">
        <f t="shared" si="261"/>
        <v>46282</v>
      </c>
      <c r="I3336" s="7">
        <f t="shared" si="262"/>
        <v>6297</v>
      </c>
      <c r="J3336" s="6" t="str">
        <f t="shared" si="263"/>
        <v>Mumbai</v>
      </c>
      <c r="K3336" s="6">
        <f>COUNTIFS(pg_transaction_cleaned!$O$2:$O$5743,A3336,pg_transaction_cleaned!$F$2:$F$5743,"CAPTURE")</f>
        <v>1</v>
      </c>
      <c r="L3336" s="7">
        <f>SUMIFS(pg_transaction_cleaned!$H$2:$H$5743,pg_transaction_cleaned!$O$2:$O$5743,A3336,pg_transaction_cleaned!$F$2:$F$5743,"CAPTURE")</f>
        <v>6297</v>
      </c>
      <c r="M3336" s="6">
        <f>COUNTIFS(pg_transaction_cleaned!$O$2:$O$5743,A3336,pg_transaction_cleaned!$F$2:$F$5743,"REFUND")</f>
        <v>0</v>
      </c>
      <c r="N3336" s="7">
        <f>SUMIFS(pg_transaction_cleaned!$H$2:$H$5743,pg_transaction_cleaned!$O$2:$O$5743,A3336,pg_transaction_cleaned!$F$2:$F$5743,"REFUND")</f>
        <v>0</v>
      </c>
      <c r="O3336" s="6" t="str">
        <f t="shared" si="264"/>
        <v>OK</v>
      </c>
      <c r="P3336" s="8">
        <f t="shared" si="265"/>
        <v>0</v>
      </c>
    </row>
    <row r="3337" spans="1:16" x14ac:dyDescent="0.3">
      <c r="A3337" s="6" t="s">
        <v>6647</v>
      </c>
      <c r="B3337" s="6" t="s">
        <v>11980</v>
      </c>
      <c r="C3337" s="6" t="s">
        <v>6648</v>
      </c>
      <c r="D3337" s="6" t="s">
        <v>17</v>
      </c>
      <c r="E3337" s="6" t="s">
        <v>18</v>
      </c>
      <c r="F3337" s="6" t="s">
        <v>11902</v>
      </c>
      <c r="G3337" s="6" t="s">
        <v>19</v>
      </c>
      <c r="H3337" s="10">
        <f t="shared" si="261"/>
        <v>46288</v>
      </c>
      <c r="I3337" s="7">
        <f t="shared" si="262"/>
        <v>2999</v>
      </c>
      <c r="J3337" s="6" t="str">
        <f t="shared" si="263"/>
        <v>Pune</v>
      </c>
      <c r="K3337" s="6">
        <f>COUNTIFS(pg_transaction_cleaned!$O$2:$O$5743,A3337,pg_transaction_cleaned!$F$2:$F$5743,"CAPTURE")</f>
        <v>1</v>
      </c>
      <c r="L3337" s="7">
        <f>SUMIFS(pg_transaction_cleaned!$H$2:$H$5743,pg_transaction_cleaned!$O$2:$O$5743,A3337,pg_transaction_cleaned!$F$2:$F$5743,"CAPTURE")</f>
        <v>2999</v>
      </c>
      <c r="M3337" s="6">
        <f>COUNTIFS(pg_transaction_cleaned!$O$2:$O$5743,A3337,pg_transaction_cleaned!$F$2:$F$5743,"REFUND")</f>
        <v>0</v>
      </c>
      <c r="N3337" s="7">
        <f>SUMIFS(pg_transaction_cleaned!$H$2:$H$5743,pg_transaction_cleaned!$O$2:$O$5743,A3337,pg_transaction_cleaned!$F$2:$F$5743,"REFUND")</f>
        <v>0</v>
      </c>
      <c r="O3337" s="6" t="str">
        <f t="shared" si="264"/>
        <v>OK</v>
      </c>
      <c r="P3337" s="8">
        <f t="shared" si="265"/>
        <v>0</v>
      </c>
    </row>
    <row r="3338" spans="1:16" x14ac:dyDescent="0.3">
      <c r="A3338" s="6" t="s">
        <v>6649</v>
      </c>
      <c r="B3338" s="6" t="s">
        <v>11903</v>
      </c>
      <c r="C3338" s="6" t="s">
        <v>6650</v>
      </c>
      <c r="D3338" s="6" t="s">
        <v>26</v>
      </c>
      <c r="E3338" s="6" t="s">
        <v>27</v>
      </c>
      <c r="F3338" s="6" t="s">
        <v>11959</v>
      </c>
      <c r="G3338" s="6" t="s">
        <v>19</v>
      </c>
      <c r="H3338" s="10">
        <f t="shared" si="261"/>
        <v>46277</v>
      </c>
      <c r="I3338" s="7">
        <f t="shared" si="262"/>
        <v>5297</v>
      </c>
      <c r="J3338" s="6" t="str">
        <f t="shared" si="263"/>
        <v>Kolkata</v>
      </c>
      <c r="K3338" s="6">
        <f>COUNTIFS(pg_transaction_cleaned!$O$2:$O$5743,A3338,pg_transaction_cleaned!$F$2:$F$5743,"CAPTURE")</f>
        <v>1</v>
      </c>
      <c r="L3338" s="7">
        <f>SUMIFS(pg_transaction_cleaned!$H$2:$H$5743,pg_transaction_cleaned!$O$2:$O$5743,A3338,pg_transaction_cleaned!$F$2:$F$5743,"CAPTURE")</f>
        <v>5297</v>
      </c>
      <c r="M3338" s="6">
        <f>COUNTIFS(pg_transaction_cleaned!$O$2:$O$5743,A3338,pg_transaction_cleaned!$F$2:$F$5743,"REFUND")</f>
        <v>0</v>
      </c>
      <c r="N3338" s="7">
        <f>SUMIFS(pg_transaction_cleaned!$H$2:$H$5743,pg_transaction_cleaned!$O$2:$O$5743,A3338,pg_transaction_cleaned!$F$2:$F$5743,"REFUND")</f>
        <v>0</v>
      </c>
      <c r="O3338" s="6" t="str">
        <f t="shared" si="264"/>
        <v>OK</v>
      </c>
      <c r="P3338" s="8">
        <f t="shared" si="265"/>
        <v>0</v>
      </c>
    </row>
    <row r="3339" spans="1:16" x14ac:dyDescent="0.3">
      <c r="A3339" s="6" t="s">
        <v>6651</v>
      </c>
      <c r="B3339" s="6" t="s">
        <v>11852</v>
      </c>
      <c r="C3339" s="6" t="s">
        <v>6652</v>
      </c>
      <c r="D3339" s="6" t="s">
        <v>17</v>
      </c>
      <c r="E3339" s="6" t="s">
        <v>18</v>
      </c>
      <c r="F3339" s="6" t="s">
        <v>11872</v>
      </c>
      <c r="G3339" s="6" t="s">
        <v>19</v>
      </c>
      <c r="H3339" s="10">
        <f t="shared" si="261"/>
        <v>46273</v>
      </c>
      <c r="I3339" s="7">
        <f t="shared" si="262"/>
        <v>3998</v>
      </c>
      <c r="J3339" s="6" t="str">
        <f t="shared" si="263"/>
        <v>Pune</v>
      </c>
      <c r="K3339" s="6">
        <f>COUNTIFS(pg_transaction_cleaned!$O$2:$O$5743,A3339,pg_transaction_cleaned!$F$2:$F$5743,"CAPTURE")</f>
        <v>1</v>
      </c>
      <c r="L3339" s="7">
        <f>SUMIFS(pg_transaction_cleaned!$H$2:$H$5743,pg_transaction_cleaned!$O$2:$O$5743,A3339,pg_transaction_cleaned!$F$2:$F$5743,"CAPTURE")</f>
        <v>3998</v>
      </c>
      <c r="M3339" s="6">
        <f>COUNTIFS(pg_transaction_cleaned!$O$2:$O$5743,A3339,pg_transaction_cleaned!$F$2:$F$5743,"REFUND")</f>
        <v>0</v>
      </c>
      <c r="N3339" s="7">
        <f>SUMIFS(pg_transaction_cleaned!$H$2:$H$5743,pg_transaction_cleaned!$O$2:$O$5743,A3339,pg_transaction_cleaned!$F$2:$F$5743,"REFUND")</f>
        <v>0</v>
      </c>
      <c r="O3339" s="6" t="str">
        <f t="shared" si="264"/>
        <v>OK</v>
      </c>
      <c r="P3339" s="8">
        <f t="shared" si="265"/>
        <v>0</v>
      </c>
    </row>
    <row r="3340" spans="1:16" x14ac:dyDescent="0.3">
      <c r="A3340" s="6" t="s">
        <v>6653</v>
      </c>
      <c r="B3340" s="6" t="s">
        <v>11836</v>
      </c>
      <c r="C3340" s="6" t="s">
        <v>6654</v>
      </c>
      <c r="D3340" s="6" t="s">
        <v>61</v>
      </c>
      <c r="E3340" s="6" t="s">
        <v>27</v>
      </c>
      <c r="F3340" s="6" t="s">
        <v>11869</v>
      </c>
      <c r="G3340" s="6" t="s">
        <v>19</v>
      </c>
      <c r="H3340" s="10">
        <f t="shared" si="261"/>
        <v>46278</v>
      </c>
      <c r="I3340" s="7">
        <f t="shared" si="262"/>
        <v>599</v>
      </c>
      <c r="J3340" s="6" t="str">
        <f t="shared" si="263"/>
        <v>Delhi</v>
      </c>
      <c r="K3340" s="6">
        <f>COUNTIFS(pg_transaction_cleaned!$O$2:$O$5743,A3340,pg_transaction_cleaned!$F$2:$F$5743,"CAPTURE")</f>
        <v>1</v>
      </c>
      <c r="L3340" s="7">
        <f>SUMIFS(pg_transaction_cleaned!$H$2:$H$5743,pg_transaction_cleaned!$O$2:$O$5743,A3340,pg_transaction_cleaned!$F$2:$F$5743,"CAPTURE")</f>
        <v>599</v>
      </c>
      <c r="M3340" s="6">
        <f>COUNTIFS(pg_transaction_cleaned!$O$2:$O$5743,A3340,pg_transaction_cleaned!$F$2:$F$5743,"REFUND")</f>
        <v>0</v>
      </c>
      <c r="N3340" s="7">
        <f>SUMIFS(pg_transaction_cleaned!$H$2:$H$5743,pg_transaction_cleaned!$O$2:$O$5743,A3340,pg_transaction_cleaned!$F$2:$F$5743,"REFUND")</f>
        <v>0</v>
      </c>
      <c r="O3340" s="6" t="str">
        <f t="shared" si="264"/>
        <v>OK</v>
      </c>
      <c r="P3340" s="8">
        <f t="shared" si="265"/>
        <v>0</v>
      </c>
    </row>
    <row r="3341" spans="1:16" x14ac:dyDescent="0.3">
      <c r="A3341" s="6" t="s">
        <v>6655</v>
      </c>
      <c r="B3341" s="6" t="s">
        <v>11896</v>
      </c>
      <c r="C3341" s="6" t="s">
        <v>6656</v>
      </c>
      <c r="D3341" s="6" t="s">
        <v>48</v>
      </c>
      <c r="E3341" s="6" t="s">
        <v>18</v>
      </c>
      <c r="F3341" s="6" t="s">
        <v>11831</v>
      </c>
      <c r="G3341" s="6" t="s">
        <v>19</v>
      </c>
      <c r="H3341" s="10">
        <f t="shared" si="261"/>
        <v>46292</v>
      </c>
      <c r="I3341" s="7">
        <f t="shared" si="262"/>
        <v>2098</v>
      </c>
      <c r="J3341" s="6" t="str">
        <f t="shared" si="263"/>
        <v>Jaipur</v>
      </c>
      <c r="K3341" s="6">
        <f>COUNTIFS(pg_transaction_cleaned!$O$2:$O$5743,A3341,pg_transaction_cleaned!$F$2:$F$5743,"CAPTURE")</f>
        <v>1</v>
      </c>
      <c r="L3341" s="7">
        <f>SUMIFS(pg_transaction_cleaned!$H$2:$H$5743,pg_transaction_cleaned!$O$2:$O$5743,A3341,pg_transaction_cleaned!$F$2:$F$5743,"CAPTURE")</f>
        <v>2098</v>
      </c>
      <c r="M3341" s="6">
        <f>COUNTIFS(pg_transaction_cleaned!$O$2:$O$5743,A3341,pg_transaction_cleaned!$F$2:$F$5743,"REFUND")</f>
        <v>0</v>
      </c>
      <c r="N3341" s="7">
        <f>SUMIFS(pg_transaction_cleaned!$H$2:$H$5743,pg_transaction_cleaned!$O$2:$O$5743,A3341,pg_transaction_cleaned!$F$2:$F$5743,"REFUND")</f>
        <v>0</v>
      </c>
      <c r="O3341" s="6" t="str">
        <f t="shared" si="264"/>
        <v>OK</v>
      </c>
      <c r="P3341" s="8">
        <f t="shared" si="265"/>
        <v>0</v>
      </c>
    </row>
    <row r="3342" spans="1:16" x14ac:dyDescent="0.3">
      <c r="A3342" s="6" t="s">
        <v>6657</v>
      </c>
      <c r="B3342" s="6" t="s">
        <v>11846</v>
      </c>
      <c r="C3342" s="6" t="s">
        <v>6658</v>
      </c>
      <c r="D3342" s="6" t="s">
        <v>42</v>
      </c>
      <c r="E3342" s="6" t="s">
        <v>18</v>
      </c>
      <c r="F3342" s="6" t="s">
        <v>12121</v>
      </c>
      <c r="G3342" s="6" t="s">
        <v>19</v>
      </c>
      <c r="H3342" s="10">
        <f t="shared" si="261"/>
        <v>46285</v>
      </c>
      <c r="I3342" s="7">
        <f t="shared" si="262"/>
        <v>7998</v>
      </c>
      <c r="J3342" s="6" t="str">
        <f t="shared" si="263"/>
        <v>Hyderabad</v>
      </c>
      <c r="K3342" s="6">
        <f>COUNTIFS(pg_transaction_cleaned!$O$2:$O$5743,A3342,pg_transaction_cleaned!$F$2:$F$5743,"CAPTURE")</f>
        <v>1</v>
      </c>
      <c r="L3342" s="7">
        <f>SUMIFS(pg_transaction_cleaned!$H$2:$H$5743,pg_transaction_cleaned!$O$2:$O$5743,A3342,pg_transaction_cleaned!$F$2:$F$5743,"CAPTURE")</f>
        <v>7998</v>
      </c>
      <c r="M3342" s="6">
        <f>COUNTIFS(pg_transaction_cleaned!$O$2:$O$5743,A3342,pg_transaction_cleaned!$F$2:$F$5743,"REFUND")</f>
        <v>0</v>
      </c>
      <c r="N3342" s="7">
        <f>SUMIFS(pg_transaction_cleaned!$H$2:$H$5743,pg_transaction_cleaned!$O$2:$O$5743,A3342,pg_transaction_cleaned!$F$2:$F$5743,"REFUND")</f>
        <v>0</v>
      </c>
      <c r="O3342" s="6" t="str">
        <f t="shared" si="264"/>
        <v>OK</v>
      </c>
      <c r="P3342" s="8">
        <f t="shared" si="265"/>
        <v>0</v>
      </c>
    </row>
    <row r="3343" spans="1:16" x14ac:dyDescent="0.3">
      <c r="A3343" s="6" t="s">
        <v>6659</v>
      </c>
      <c r="B3343" s="6" t="s">
        <v>11934</v>
      </c>
      <c r="C3343" s="6" t="s">
        <v>6660</v>
      </c>
      <c r="D3343" s="6" t="s">
        <v>26</v>
      </c>
      <c r="E3343" s="6" t="s">
        <v>18</v>
      </c>
      <c r="F3343" s="6" t="s">
        <v>11910</v>
      </c>
      <c r="G3343" s="6" t="s">
        <v>19</v>
      </c>
      <c r="H3343" s="10">
        <f t="shared" si="261"/>
        <v>46271</v>
      </c>
      <c r="I3343" s="7">
        <f t="shared" si="262"/>
        <v>1648</v>
      </c>
      <c r="J3343" s="6" t="str">
        <f t="shared" si="263"/>
        <v>Kolkata</v>
      </c>
      <c r="K3343" s="6">
        <f>COUNTIFS(pg_transaction_cleaned!$O$2:$O$5743,A3343,pg_transaction_cleaned!$F$2:$F$5743,"CAPTURE")</f>
        <v>1</v>
      </c>
      <c r="L3343" s="7">
        <f>SUMIFS(pg_transaction_cleaned!$H$2:$H$5743,pg_transaction_cleaned!$O$2:$O$5743,A3343,pg_transaction_cleaned!$F$2:$F$5743,"CAPTURE")</f>
        <v>1648</v>
      </c>
      <c r="M3343" s="6">
        <f>COUNTIFS(pg_transaction_cleaned!$O$2:$O$5743,A3343,pg_transaction_cleaned!$F$2:$F$5743,"REFUND")</f>
        <v>0</v>
      </c>
      <c r="N3343" s="7">
        <f>SUMIFS(pg_transaction_cleaned!$H$2:$H$5743,pg_transaction_cleaned!$O$2:$O$5743,A3343,pg_transaction_cleaned!$F$2:$F$5743,"REFUND")</f>
        <v>0</v>
      </c>
      <c r="O3343" s="6" t="str">
        <f t="shared" si="264"/>
        <v>OK</v>
      </c>
      <c r="P3343" s="8">
        <f t="shared" si="265"/>
        <v>0</v>
      </c>
    </row>
    <row r="3344" spans="1:16" x14ac:dyDescent="0.3">
      <c r="A3344" s="6" t="s">
        <v>6661</v>
      </c>
      <c r="B3344" s="6" t="s">
        <v>11887</v>
      </c>
      <c r="C3344" s="6" t="s">
        <v>6662</v>
      </c>
      <c r="D3344" s="6" t="s">
        <v>23</v>
      </c>
      <c r="E3344" s="6" t="s">
        <v>27</v>
      </c>
      <c r="F3344" s="6" t="s">
        <v>11843</v>
      </c>
      <c r="G3344" s="6" t="s">
        <v>19</v>
      </c>
      <c r="H3344" s="10">
        <f t="shared" si="261"/>
        <v>46268</v>
      </c>
      <c r="I3344" s="7">
        <f t="shared" si="262"/>
        <v>349</v>
      </c>
      <c r="J3344" s="6" t="str">
        <f t="shared" si="263"/>
        <v>Bengaluru</v>
      </c>
      <c r="K3344" s="6">
        <f>COUNTIFS(pg_transaction_cleaned!$O$2:$O$5743,A3344,pg_transaction_cleaned!$F$2:$F$5743,"CAPTURE")</f>
        <v>1</v>
      </c>
      <c r="L3344" s="7">
        <f>SUMIFS(pg_transaction_cleaned!$H$2:$H$5743,pg_transaction_cleaned!$O$2:$O$5743,A3344,pg_transaction_cleaned!$F$2:$F$5743,"CAPTURE")</f>
        <v>349</v>
      </c>
      <c r="M3344" s="6">
        <f>COUNTIFS(pg_transaction_cleaned!$O$2:$O$5743,A3344,pg_transaction_cleaned!$F$2:$F$5743,"REFUND")</f>
        <v>0</v>
      </c>
      <c r="N3344" s="7">
        <f>SUMIFS(pg_transaction_cleaned!$H$2:$H$5743,pg_transaction_cleaned!$O$2:$O$5743,A3344,pg_transaction_cleaned!$F$2:$F$5743,"REFUND")</f>
        <v>0</v>
      </c>
      <c r="O3344" s="6" t="str">
        <f t="shared" si="264"/>
        <v>OK</v>
      </c>
      <c r="P3344" s="8">
        <f t="shared" si="265"/>
        <v>0</v>
      </c>
    </row>
    <row r="3345" spans="1:16" x14ac:dyDescent="0.3">
      <c r="A3345" s="6" t="s">
        <v>6663</v>
      </c>
      <c r="B3345" s="6" t="s">
        <v>11834</v>
      </c>
      <c r="C3345" s="6" t="s">
        <v>6664</v>
      </c>
      <c r="D3345" s="6" t="s">
        <v>75</v>
      </c>
      <c r="E3345" s="6" t="s">
        <v>18</v>
      </c>
      <c r="F3345" s="6" t="s">
        <v>12159</v>
      </c>
      <c r="G3345" s="6" t="s">
        <v>19</v>
      </c>
      <c r="H3345" s="10">
        <f t="shared" si="261"/>
        <v>46276</v>
      </c>
      <c r="I3345" s="7">
        <f t="shared" si="262"/>
        <v>15998</v>
      </c>
      <c r="J3345" s="6" t="str">
        <f t="shared" si="263"/>
        <v>Mumbai</v>
      </c>
      <c r="K3345" s="6">
        <f>COUNTIFS(pg_transaction_cleaned!$O$2:$O$5743,A3345,pg_transaction_cleaned!$F$2:$F$5743,"CAPTURE")</f>
        <v>1</v>
      </c>
      <c r="L3345" s="7">
        <f>SUMIFS(pg_transaction_cleaned!$H$2:$H$5743,pg_transaction_cleaned!$O$2:$O$5743,A3345,pg_transaction_cleaned!$F$2:$F$5743,"CAPTURE")</f>
        <v>15998</v>
      </c>
      <c r="M3345" s="6">
        <f>COUNTIFS(pg_transaction_cleaned!$O$2:$O$5743,A3345,pg_transaction_cleaned!$F$2:$F$5743,"REFUND")</f>
        <v>0</v>
      </c>
      <c r="N3345" s="7">
        <f>SUMIFS(pg_transaction_cleaned!$H$2:$H$5743,pg_transaction_cleaned!$O$2:$O$5743,A3345,pg_transaction_cleaned!$F$2:$F$5743,"REFUND")</f>
        <v>0</v>
      </c>
      <c r="O3345" s="6" t="str">
        <f t="shared" si="264"/>
        <v>OK</v>
      </c>
      <c r="P3345" s="8">
        <f t="shared" si="265"/>
        <v>0</v>
      </c>
    </row>
    <row r="3346" spans="1:16" x14ac:dyDescent="0.3">
      <c r="A3346" s="6" t="s">
        <v>6665</v>
      </c>
      <c r="B3346" s="6" t="s">
        <v>11942</v>
      </c>
      <c r="C3346" s="6" t="s">
        <v>6666</v>
      </c>
      <c r="D3346" s="6" t="s">
        <v>61</v>
      </c>
      <c r="E3346" s="6" t="s">
        <v>27</v>
      </c>
      <c r="F3346" s="6" t="s">
        <v>11827</v>
      </c>
      <c r="G3346" s="6" t="s">
        <v>19</v>
      </c>
      <c r="H3346" s="10">
        <f t="shared" si="261"/>
        <v>46277</v>
      </c>
      <c r="I3346" s="7">
        <f t="shared" si="262"/>
        <v>299</v>
      </c>
      <c r="J3346" s="6" t="str">
        <f t="shared" si="263"/>
        <v>Delhi</v>
      </c>
      <c r="K3346" s="6">
        <f>COUNTIFS(pg_transaction_cleaned!$O$2:$O$5743,A3346,pg_transaction_cleaned!$F$2:$F$5743,"CAPTURE")</f>
        <v>1</v>
      </c>
      <c r="L3346" s="7">
        <f>SUMIFS(pg_transaction_cleaned!$H$2:$H$5743,pg_transaction_cleaned!$O$2:$O$5743,A3346,pg_transaction_cleaned!$F$2:$F$5743,"CAPTURE")</f>
        <v>299</v>
      </c>
      <c r="M3346" s="6">
        <f>COUNTIFS(pg_transaction_cleaned!$O$2:$O$5743,A3346,pg_transaction_cleaned!$F$2:$F$5743,"REFUND")</f>
        <v>0</v>
      </c>
      <c r="N3346" s="7">
        <f>SUMIFS(pg_transaction_cleaned!$H$2:$H$5743,pg_transaction_cleaned!$O$2:$O$5743,A3346,pg_transaction_cleaned!$F$2:$F$5743,"REFUND")</f>
        <v>0</v>
      </c>
      <c r="O3346" s="6" t="str">
        <f t="shared" si="264"/>
        <v>OK</v>
      </c>
      <c r="P3346" s="8">
        <f t="shared" si="265"/>
        <v>0</v>
      </c>
    </row>
    <row r="3347" spans="1:16" x14ac:dyDescent="0.3">
      <c r="A3347" s="6" t="s">
        <v>6667</v>
      </c>
      <c r="B3347" s="6" t="s">
        <v>12106</v>
      </c>
      <c r="C3347" s="6" t="s">
        <v>6668</v>
      </c>
      <c r="D3347" s="6" t="s">
        <v>26</v>
      </c>
      <c r="E3347" s="6" t="s">
        <v>18</v>
      </c>
      <c r="F3347" s="6" t="s">
        <v>11827</v>
      </c>
      <c r="G3347" s="6" t="s">
        <v>19</v>
      </c>
      <c r="H3347" s="10">
        <f t="shared" si="261"/>
        <v>46281</v>
      </c>
      <c r="I3347" s="7">
        <f t="shared" si="262"/>
        <v>299</v>
      </c>
      <c r="J3347" s="6" t="str">
        <f t="shared" si="263"/>
        <v>Kolkata</v>
      </c>
      <c r="K3347" s="6">
        <f>COUNTIFS(pg_transaction_cleaned!$O$2:$O$5743,A3347,pg_transaction_cleaned!$F$2:$F$5743,"CAPTURE")</f>
        <v>1</v>
      </c>
      <c r="L3347" s="7">
        <f>SUMIFS(pg_transaction_cleaned!$H$2:$H$5743,pg_transaction_cleaned!$O$2:$O$5743,A3347,pg_transaction_cleaned!$F$2:$F$5743,"CAPTURE")</f>
        <v>299</v>
      </c>
      <c r="M3347" s="6">
        <f>COUNTIFS(pg_transaction_cleaned!$O$2:$O$5743,A3347,pg_transaction_cleaned!$F$2:$F$5743,"REFUND")</f>
        <v>0</v>
      </c>
      <c r="N3347" s="7">
        <f>SUMIFS(pg_transaction_cleaned!$H$2:$H$5743,pg_transaction_cleaned!$O$2:$O$5743,A3347,pg_transaction_cleaned!$F$2:$F$5743,"REFUND")</f>
        <v>0</v>
      </c>
      <c r="O3347" s="6" t="str">
        <f t="shared" si="264"/>
        <v>OK</v>
      </c>
      <c r="P3347" s="8">
        <f t="shared" si="265"/>
        <v>0</v>
      </c>
    </row>
    <row r="3348" spans="1:16" x14ac:dyDescent="0.3">
      <c r="A3348" s="6" t="s">
        <v>6669</v>
      </c>
      <c r="B3348" s="6" t="s">
        <v>12007</v>
      </c>
      <c r="C3348" s="6" t="s">
        <v>6670</v>
      </c>
      <c r="D3348" s="6" t="s">
        <v>34</v>
      </c>
      <c r="E3348" s="6" t="s">
        <v>18</v>
      </c>
      <c r="F3348" s="6" t="s">
        <v>12129</v>
      </c>
      <c r="G3348" s="6" t="s">
        <v>19</v>
      </c>
      <c r="H3348" s="10">
        <f t="shared" si="261"/>
        <v>46270</v>
      </c>
      <c r="I3348" s="7">
        <f t="shared" si="262"/>
        <v>8348</v>
      </c>
      <c r="J3348" s="6" t="str">
        <f t="shared" si="263"/>
        <v>Ahmedabad</v>
      </c>
      <c r="K3348" s="6">
        <f>COUNTIFS(pg_transaction_cleaned!$O$2:$O$5743,A3348,pg_transaction_cleaned!$F$2:$F$5743,"CAPTURE")</f>
        <v>1</v>
      </c>
      <c r="L3348" s="7">
        <f>SUMIFS(pg_transaction_cleaned!$H$2:$H$5743,pg_transaction_cleaned!$O$2:$O$5743,A3348,pg_transaction_cleaned!$F$2:$F$5743,"CAPTURE")</f>
        <v>8348</v>
      </c>
      <c r="M3348" s="6">
        <f>COUNTIFS(pg_transaction_cleaned!$O$2:$O$5743,A3348,pg_transaction_cleaned!$F$2:$F$5743,"REFUND")</f>
        <v>0</v>
      </c>
      <c r="N3348" s="7">
        <f>SUMIFS(pg_transaction_cleaned!$H$2:$H$5743,pg_transaction_cleaned!$O$2:$O$5743,A3348,pg_transaction_cleaned!$F$2:$F$5743,"REFUND")</f>
        <v>0</v>
      </c>
      <c r="O3348" s="6" t="str">
        <f t="shared" si="264"/>
        <v>OK</v>
      </c>
      <c r="P3348" s="8">
        <f t="shared" si="265"/>
        <v>0</v>
      </c>
    </row>
    <row r="3349" spans="1:16" x14ac:dyDescent="0.3">
      <c r="A3349" s="6" t="s">
        <v>6671</v>
      </c>
      <c r="B3349" s="6" t="s">
        <v>11888</v>
      </c>
      <c r="C3349" s="6" t="s">
        <v>6672</v>
      </c>
      <c r="D3349" s="6" t="s">
        <v>75</v>
      </c>
      <c r="E3349" s="6" t="s">
        <v>18</v>
      </c>
      <c r="F3349" s="6" t="s">
        <v>12078</v>
      </c>
      <c r="G3349" s="6" t="s">
        <v>19</v>
      </c>
      <c r="H3349" s="10">
        <f t="shared" si="261"/>
        <v>46269</v>
      </c>
      <c r="I3349" s="7">
        <f t="shared" si="262"/>
        <v>7498</v>
      </c>
      <c r="J3349" s="6" t="str">
        <f t="shared" si="263"/>
        <v>Mumbai</v>
      </c>
      <c r="K3349" s="6">
        <f>COUNTIFS(pg_transaction_cleaned!$O$2:$O$5743,A3349,pg_transaction_cleaned!$F$2:$F$5743,"CAPTURE")</f>
        <v>1</v>
      </c>
      <c r="L3349" s="7">
        <f>SUMIFS(pg_transaction_cleaned!$H$2:$H$5743,pg_transaction_cleaned!$O$2:$O$5743,A3349,pg_transaction_cleaned!$F$2:$F$5743,"CAPTURE")</f>
        <v>7498</v>
      </c>
      <c r="M3349" s="6">
        <f>COUNTIFS(pg_transaction_cleaned!$O$2:$O$5743,A3349,pg_transaction_cleaned!$F$2:$F$5743,"REFUND")</f>
        <v>0</v>
      </c>
      <c r="N3349" s="7">
        <f>SUMIFS(pg_transaction_cleaned!$H$2:$H$5743,pg_transaction_cleaned!$O$2:$O$5743,A3349,pg_transaction_cleaned!$F$2:$F$5743,"REFUND")</f>
        <v>0</v>
      </c>
      <c r="O3349" s="6" t="str">
        <f t="shared" si="264"/>
        <v>OK</v>
      </c>
      <c r="P3349" s="8">
        <f t="shared" si="265"/>
        <v>0</v>
      </c>
    </row>
    <row r="3350" spans="1:16" x14ac:dyDescent="0.3">
      <c r="A3350" s="6" t="s">
        <v>6673</v>
      </c>
      <c r="B3350" s="6" t="s">
        <v>11976</v>
      </c>
      <c r="C3350" s="6" t="s">
        <v>6674</v>
      </c>
      <c r="D3350" s="6" t="s">
        <v>37</v>
      </c>
      <c r="E3350" s="6" t="s">
        <v>18</v>
      </c>
      <c r="F3350" s="6" t="s">
        <v>12078</v>
      </c>
      <c r="G3350" s="6" t="s">
        <v>19</v>
      </c>
      <c r="H3350" s="10">
        <f t="shared" si="261"/>
        <v>46284</v>
      </c>
      <c r="I3350" s="7">
        <f t="shared" si="262"/>
        <v>7498</v>
      </c>
      <c r="J3350" s="6" t="str">
        <f t="shared" si="263"/>
        <v>Lucknow</v>
      </c>
      <c r="K3350" s="6">
        <f>COUNTIFS(pg_transaction_cleaned!$O$2:$O$5743,A3350,pg_transaction_cleaned!$F$2:$F$5743,"CAPTURE")</f>
        <v>1</v>
      </c>
      <c r="L3350" s="7">
        <f>SUMIFS(pg_transaction_cleaned!$H$2:$H$5743,pg_transaction_cleaned!$O$2:$O$5743,A3350,pg_transaction_cleaned!$F$2:$F$5743,"CAPTURE")</f>
        <v>7498</v>
      </c>
      <c r="M3350" s="6">
        <f>COUNTIFS(pg_transaction_cleaned!$O$2:$O$5743,A3350,pg_transaction_cleaned!$F$2:$F$5743,"REFUND")</f>
        <v>0</v>
      </c>
      <c r="N3350" s="7">
        <f>SUMIFS(pg_transaction_cleaned!$H$2:$H$5743,pg_transaction_cleaned!$O$2:$O$5743,A3350,pg_transaction_cleaned!$F$2:$F$5743,"REFUND")</f>
        <v>0</v>
      </c>
      <c r="O3350" s="6" t="str">
        <f t="shared" si="264"/>
        <v>OK</v>
      </c>
      <c r="P3350" s="8">
        <f t="shared" si="265"/>
        <v>0</v>
      </c>
    </row>
    <row r="3351" spans="1:16" x14ac:dyDescent="0.3">
      <c r="A3351" s="6" t="s">
        <v>6675</v>
      </c>
      <c r="B3351" s="6" t="s">
        <v>11826</v>
      </c>
      <c r="C3351" s="6" t="s">
        <v>6676</v>
      </c>
      <c r="D3351" s="6"/>
      <c r="E3351" s="6" t="s">
        <v>18</v>
      </c>
      <c r="F3351" s="6" t="s">
        <v>12130</v>
      </c>
      <c r="G3351" s="6" t="s">
        <v>19</v>
      </c>
      <c r="H3351" s="10">
        <f t="shared" si="261"/>
        <v>46286</v>
      </c>
      <c r="I3351" s="7">
        <f t="shared" si="262"/>
        <v>3297</v>
      </c>
      <c r="J3351" s="6" t="str">
        <f t="shared" si="263"/>
        <v>Unknown</v>
      </c>
      <c r="K3351" s="6">
        <f>COUNTIFS(pg_transaction_cleaned!$O$2:$O$5743,A3351,pg_transaction_cleaned!$F$2:$F$5743,"CAPTURE")</f>
        <v>1</v>
      </c>
      <c r="L3351" s="7">
        <f>SUMIFS(pg_transaction_cleaned!$H$2:$H$5743,pg_transaction_cleaned!$O$2:$O$5743,A3351,pg_transaction_cleaned!$F$2:$F$5743,"CAPTURE")</f>
        <v>3297</v>
      </c>
      <c r="M3351" s="6">
        <f>COUNTIFS(pg_transaction_cleaned!$O$2:$O$5743,A3351,pg_transaction_cleaned!$F$2:$F$5743,"REFUND")</f>
        <v>0</v>
      </c>
      <c r="N3351" s="7">
        <f>SUMIFS(pg_transaction_cleaned!$H$2:$H$5743,pg_transaction_cleaned!$O$2:$O$5743,A3351,pg_transaction_cleaned!$F$2:$F$5743,"REFUND")</f>
        <v>0</v>
      </c>
      <c r="O3351" s="6" t="str">
        <f t="shared" si="264"/>
        <v>OK</v>
      </c>
      <c r="P3351" s="8">
        <f t="shared" si="265"/>
        <v>0</v>
      </c>
    </row>
    <row r="3352" spans="1:16" x14ac:dyDescent="0.3">
      <c r="A3352" s="6" t="s">
        <v>6677</v>
      </c>
      <c r="B3352" s="6" t="s">
        <v>11830</v>
      </c>
      <c r="C3352" s="6" t="s">
        <v>6678</v>
      </c>
      <c r="D3352" s="6"/>
      <c r="E3352" s="6" t="s">
        <v>27</v>
      </c>
      <c r="F3352" s="6" t="s">
        <v>11858</v>
      </c>
      <c r="G3352" s="6" t="s">
        <v>19</v>
      </c>
      <c r="H3352" s="10">
        <f t="shared" si="261"/>
        <v>46282</v>
      </c>
      <c r="I3352" s="7">
        <f t="shared" si="262"/>
        <v>5798</v>
      </c>
      <c r="J3352" s="6" t="str">
        <f t="shared" si="263"/>
        <v>Unknown</v>
      </c>
      <c r="K3352" s="6">
        <f>COUNTIFS(pg_transaction_cleaned!$O$2:$O$5743,A3352,pg_transaction_cleaned!$F$2:$F$5743,"CAPTURE")</f>
        <v>1</v>
      </c>
      <c r="L3352" s="7">
        <f>SUMIFS(pg_transaction_cleaned!$H$2:$H$5743,pg_transaction_cleaned!$O$2:$O$5743,A3352,pg_transaction_cleaned!$F$2:$F$5743,"CAPTURE")</f>
        <v>5798</v>
      </c>
      <c r="M3352" s="6">
        <f>COUNTIFS(pg_transaction_cleaned!$O$2:$O$5743,A3352,pg_transaction_cleaned!$F$2:$F$5743,"REFUND")</f>
        <v>0</v>
      </c>
      <c r="N3352" s="7">
        <f>SUMIFS(pg_transaction_cleaned!$H$2:$H$5743,pg_transaction_cleaned!$O$2:$O$5743,A3352,pg_transaction_cleaned!$F$2:$F$5743,"REFUND")</f>
        <v>0</v>
      </c>
      <c r="O3352" s="6" t="str">
        <f t="shared" si="264"/>
        <v>OK</v>
      </c>
      <c r="P3352" s="8">
        <f t="shared" si="265"/>
        <v>0</v>
      </c>
    </row>
    <row r="3353" spans="1:16" x14ac:dyDescent="0.3">
      <c r="A3353" s="6" t="s">
        <v>6679</v>
      </c>
      <c r="B3353" s="6" t="s">
        <v>11936</v>
      </c>
      <c r="C3353" s="6" t="s">
        <v>6680</v>
      </c>
      <c r="D3353" s="6" t="s">
        <v>61</v>
      </c>
      <c r="E3353" s="6" t="s">
        <v>18</v>
      </c>
      <c r="F3353" s="6" t="s">
        <v>12229</v>
      </c>
      <c r="G3353" s="6" t="s">
        <v>19</v>
      </c>
      <c r="H3353" s="10">
        <f t="shared" si="261"/>
        <v>46293</v>
      </c>
      <c r="I3353" s="7">
        <f t="shared" si="262"/>
        <v>16597</v>
      </c>
      <c r="J3353" s="6" t="str">
        <f t="shared" si="263"/>
        <v>Delhi</v>
      </c>
      <c r="K3353" s="6">
        <f>COUNTIFS(pg_transaction_cleaned!$O$2:$O$5743,A3353,pg_transaction_cleaned!$F$2:$F$5743,"CAPTURE")</f>
        <v>1</v>
      </c>
      <c r="L3353" s="7">
        <f>SUMIFS(pg_transaction_cleaned!$H$2:$H$5743,pg_transaction_cleaned!$O$2:$O$5743,A3353,pg_transaction_cleaned!$F$2:$F$5743,"CAPTURE")</f>
        <v>16597</v>
      </c>
      <c r="M3353" s="6">
        <f>COUNTIFS(pg_transaction_cleaned!$O$2:$O$5743,A3353,pg_transaction_cleaned!$F$2:$F$5743,"REFUND")</f>
        <v>0</v>
      </c>
      <c r="N3353" s="7">
        <f>SUMIFS(pg_transaction_cleaned!$H$2:$H$5743,pg_transaction_cleaned!$O$2:$O$5743,A3353,pg_transaction_cleaned!$F$2:$F$5743,"REFUND")</f>
        <v>0</v>
      </c>
      <c r="O3353" s="6" t="str">
        <f t="shared" si="264"/>
        <v>OK</v>
      </c>
      <c r="P3353" s="8">
        <f t="shared" si="265"/>
        <v>0</v>
      </c>
    </row>
    <row r="3354" spans="1:16" x14ac:dyDescent="0.3">
      <c r="A3354" s="6" t="s">
        <v>6681</v>
      </c>
      <c r="B3354" s="6" t="s">
        <v>11936</v>
      </c>
      <c r="C3354" s="6" t="s">
        <v>6682</v>
      </c>
      <c r="D3354" s="6" t="s">
        <v>26</v>
      </c>
      <c r="E3354" s="6" t="s">
        <v>18</v>
      </c>
      <c r="F3354" s="6" t="s">
        <v>11954</v>
      </c>
      <c r="G3354" s="6" t="s">
        <v>19</v>
      </c>
      <c r="H3354" s="10">
        <f t="shared" si="261"/>
        <v>46293</v>
      </c>
      <c r="I3354" s="7">
        <f t="shared" si="262"/>
        <v>1848</v>
      </c>
      <c r="J3354" s="6" t="str">
        <f t="shared" si="263"/>
        <v>Kolkata</v>
      </c>
      <c r="K3354" s="6">
        <f>COUNTIFS(pg_transaction_cleaned!$O$2:$O$5743,A3354,pg_transaction_cleaned!$F$2:$F$5743,"CAPTURE")</f>
        <v>1</v>
      </c>
      <c r="L3354" s="7">
        <f>SUMIFS(pg_transaction_cleaned!$H$2:$H$5743,pg_transaction_cleaned!$O$2:$O$5743,A3354,pg_transaction_cleaned!$F$2:$F$5743,"CAPTURE")</f>
        <v>1848</v>
      </c>
      <c r="M3354" s="6">
        <f>COUNTIFS(pg_transaction_cleaned!$O$2:$O$5743,A3354,pg_transaction_cleaned!$F$2:$F$5743,"REFUND")</f>
        <v>0</v>
      </c>
      <c r="N3354" s="7">
        <f>SUMIFS(pg_transaction_cleaned!$H$2:$H$5743,pg_transaction_cleaned!$O$2:$O$5743,A3354,pg_transaction_cleaned!$F$2:$F$5743,"REFUND")</f>
        <v>0</v>
      </c>
      <c r="O3354" s="6" t="str">
        <f t="shared" si="264"/>
        <v>OK</v>
      </c>
      <c r="P3354" s="8">
        <f t="shared" si="265"/>
        <v>0</v>
      </c>
    </row>
    <row r="3355" spans="1:16" x14ac:dyDescent="0.3">
      <c r="A3355" s="6" t="s">
        <v>6683</v>
      </c>
      <c r="B3355" s="6" t="s">
        <v>11905</v>
      </c>
      <c r="C3355" s="6" t="s">
        <v>6684</v>
      </c>
      <c r="D3355" s="6" t="s">
        <v>75</v>
      </c>
      <c r="E3355" s="6" t="s">
        <v>27</v>
      </c>
      <c r="F3355" s="6" t="s">
        <v>12098</v>
      </c>
      <c r="G3355" s="6" t="s">
        <v>19</v>
      </c>
      <c r="H3355" s="10">
        <f t="shared" si="261"/>
        <v>46291</v>
      </c>
      <c r="I3355" s="7">
        <f t="shared" si="262"/>
        <v>2148</v>
      </c>
      <c r="J3355" s="6" t="str">
        <f t="shared" si="263"/>
        <v>Mumbai</v>
      </c>
      <c r="K3355" s="6">
        <f>COUNTIFS(pg_transaction_cleaned!$O$2:$O$5743,A3355,pg_transaction_cleaned!$F$2:$F$5743,"CAPTURE")</f>
        <v>1</v>
      </c>
      <c r="L3355" s="7">
        <f>SUMIFS(pg_transaction_cleaned!$H$2:$H$5743,pg_transaction_cleaned!$O$2:$O$5743,A3355,pg_transaction_cleaned!$F$2:$F$5743,"CAPTURE")</f>
        <v>2148</v>
      </c>
      <c r="M3355" s="6">
        <f>COUNTIFS(pg_transaction_cleaned!$O$2:$O$5743,A3355,pg_transaction_cleaned!$F$2:$F$5743,"REFUND")</f>
        <v>0</v>
      </c>
      <c r="N3355" s="7">
        <f>SUMIFS(pg_transaction_cleaned!$H$2:$H$5743,pg_transaction_cleaned!$O$2:$O$5743,A3355,pg_transaction_cleaned!$F$2:$F$5743,"REFUND")</f>
        <v>0</v>
      </c>
      <c r="O3355" s="6" t="str">
        <f t="shared" si="264"/>
        <v>OK</v>
      </c>
      <c r="P3355" s="8">
        <f t="shared" si="265"/>
        <v>0</v>
      </c>
    </row>
    <row r="3356" spans="1:16" x14ac:dyDescent="0.3">
      <c r="A3356" s="6" t="s">
        <v>6685</v>
      </c>
      <c r="B3356" s="6" t="s">
        <v>11871</v>
      </c>
      <c r="C3356" s="6" t="s">
        <v>6686</v>
      </c>
      <c r="D3356" s="6" t="s">
        <v>48</v>
      </c>
      <c r="E3356" s="6" t="s">
        <v>27</v>
      </c>
      <c r="F3356" s="6" t="s">
        <v>11869</v>
      </c>
      <c r="G3356" s="6" t="s">
        <v>19</v>
      </c>
      <c r="H3356" s="10">
        <f t="shared" si="261"/>
        <v>46272</v>
      </c>
      <c r="I3356" s="7">
        <f t="shared" si="262"/>
        <v>599</v>
      </c>
      <c r="J3356" s="6" t="str">
        <f t="shared" si="263"/>
        <v>Jaipur</v>
      </c>
      <c r="K3356" s="6">
        <f>COUNTIFS(pg_transaction_cleaned!$O$2:$O$5743,A3356,pg_transaction_cleaned!$F$2:$F$5743,"CAPTURE")</f>
        <v>1</v>
      </c>
      <c r="L3356" s="7">
        <f>SUMIFS(pg_transaction_cleaned!$H$2:$H$5743,pg_transaction_cleaned!$O$2:$O$5743,A3356,pg_transaction_cleaned!$F$2:$F$5743,"CAPTURE")</f>
        <v>599</v>
      </c>
      <c r="M3356" s="6">
        <f>COUNTIFS(pg_transaction_cleaned!$O$2:$O$5743,A3356,pg_transaction_cleaned!$F$2:$F$5743,"REFUND")</f>
        <v>0</v>
      </c>
      <c r="N3356" s="7">
        <f>SUMIFS(pg_transaction_cleaned!$H$2:$H$5743,pg_transaction_cleaned!$O$2:$O$5743,A3356,pg_transaction_cleaned!$F$2:$F$5743,"REFUND")</f>
        <v>0</v>
      </c>
      <c r="O3356" s="6" t="str">
        <f t="shared" si="264"/>
        <v>OK</v>
      </c>
      <c r="P3356" s="8">
        <f t="shared" si="265"/>
        <v>0</v>
      </c>
    </row>
    <row r="3357" spans="1:16" x14ac:dyDescent="0.3">
      <c r="A3357" s="6" t="s">
        <v>6687</v>
      </c>
      <c r="B3357" s="6" t="s">
        <v>11958</v>
      </c>
      <c r="C3357" s="6" t="s">
        <v>6688</v>
      </c>
      <c r="D3357" s="6" t="s">
        <v>48</v>
      </c>
      <c r="E3357" s="6" t="s">
        <v>27</v>
      </c>
      <c r="F3357" s="6" t="s">
        <v>11853</v>
      </c>
      <c r="G3357" s="6" t="s">
        <v>19</v>
      </c>
      <c r="H3357" s="10">
        <f t="shared" si="261"/>
        <v>46281</v>
      </c>
      <c r="I3357" s="7">
        <f t="shared" si="262"/>
        <v>1799</v>
      </c>
      <c r="J3357" s="6" t="str">
        <f t="shared" si="263"/>
        <v>Jaipur</v>
      </c>
      <c r="K3357" s="6">
        <f>COUNTIFS(pg_transaction_cleaned!$O$2:$O$5743,A3357,pg_transaction_cleaned!$F$2:$F$5743,"CAPTURE")</f>
        <v>1</v>
      </c>
      <c r="L3357" s="7">
        <f>SUMIFS(pg_transaction_cleaned!$H$2:$H$5743,pg_transaction_cleaned!$O$2:$O$5743,A3357,pg_transaction_cleaned!$F$2:$F$5743,"CAPTURE")</f>
        <v>1799</v>
      </c>
      <c r="M3357" s="6">
        <f>COUNTIFS(pg_transaction_cleaned!$O$2:$O$5743,A3357,pg_transaction_cleaned!$F$2:$F$5743,"REFUND")</f>
        <v>0</v>
      </c>
      <c r="N3357" s="7">
        <f>SUMIFS(pg_transaction_cleaned!$H$2:$H$5743,pg_transaction_cleaned!$O$2:$O$5743,A3357,pg_transaction_cleaned!$F$2:$F$5743,"REFUND")</f>
        <v>0</v>
      </c>
      <c r="O3357" s="6" t="str">
        <f t="shared" si="264"/>
        <v>OK</v>
      </c>
      <c r="P3357" s="8">
        <f t="shared" si="265"/>
        <v>0</v>
      </c>
    </row>
    <row r="3358" spans="1:16" x14ac:dyDescent="0.3">
      <c r="A3358" s="6" t="s">
        <v>6689</v>
      </c>
      <c r="B3358" s="6" t="s">
        <v>11832</v>
      </c>
      <c r="C3358" s="6" t="s">
        <v>6690</v>
      </c>
      <c r="D3358" s="6" t="s">
        <v>42</v>
      </c>
      <c r="E3358" s="6" t="s">
        <v>18</v>
      </c>
      <c r="F3358" s="6" t="s">
        <v>12105</v>
      </c>
      <c r="G3358" s="6" t="s">
        <v>19</v>
      </c>
      <c r="H3358" s="10">
        <f t="shared" si="261"/>
        <v>46273</v>
      </c>
      <c r="I3358" s="7">
        <f t="shared" si="262"/>
        <v>2497</v>
      </c>
      <c r="J3358" s="6" t="str">
        <f t="shared" si="263"/>
        <v>Hyderabad</v>
      </c>
      <c r="K3358" s="6">
        <f>COUNTIFS(pg_transaction_cleaned!$O$2:$O$5743,A3358,pg_transaction_cleaned!$F$2:$F$5743,"CAPTURE")</f>
        <v>1</v>
      </c>
      <c r="L3358" s="7">
        <f>SUMIFS(pg_transaction_cleaned!$H$2:$H$5743,pg_transaction_cleaned!$O$2:$O$5743,A3358,pg_transaction_cleaned!$F$2:$F$5743,"CAPTURE")</f>
        <v>2497</v>
      </c>
      <c r="M3358" s="6">
        <f>COUNTIFS(pg_transaction_cleaned!$O$2:$O$5743,A3358,pg_transaction_cleaned!$F$2:$F$5743,"REFUND")</f>
        <v>0</v>
      </c>
      <c r="N3358" s="7">
        <f>SUMIFS(pg_transaction_cleaned!$H$2:$H$5743,pg_transaction_cleaned!$O$2:$O$5743,A3358,pg_transaction_cleaned!$F$2:$F$5743,"REFUND")</f>
        <v>0</v>
      </c>
      <c r="O3358" s="6" t="str">
        <f t="shared" si="264"/>
        <v>OK</v>
      </c>
      <c r="P3358" s="8">
        <f t="shared" si="265"/>
        <v>0</v>
      </c>
    </row>
    <row r="3359" spans="1:16" x14ac:dyDescent="0.3">
      <c r="A3359" s="6" t="s">
        <v>6691</v>
      </c>
      <c r="B3359" s="6" t="s">
        <v>11972</v>
      </c>
      <c r="C3359" s="6" t="s">
        <v>6692</v>
      </c>
      <c r="D3359" s="6" t="s">
        <v>51</v>
      </c>
      <c r="E3359" s="6" t="s">
        <v>18</v>
      </c>
      <c r="F3359" s="6" t="s">
        <v>11851</v>
      </c>
      <c r="G3359" s="6" t="s">
        <v>19</v>
      </c>
      <c r="H3359" s="10">
        <f t="shared" si="261"/>
        <v>46269</v>
      </c>
      <c r="I3359" s="7">
        <f t="shared" si="262"/>
        <v>3499</v>
      </c>
      <c r="J3359" s="6" t="str">
        <f t="shared" si="263"/>
        <v>Chennai</v>
      </c>
      <c r="K3359" s="6">
        <f>COUNTIFS(pg_transaction_cleaned!$O$2:$O$5743,A3359,pg_transaction_cleaned!$F$2:$F$5743,"CAPTURE")</f>
        <v>1</v>
      </c>
      <c r="L3359" s="7">
        <f>SUMIFS(pg_transaction_cleaned!$H$2:$H$5743,pg_transaction_cleaned!$O$2:$O$5743,A3359,pg_transaction_cleaned!$F$2:$F$5743,"CAPTURE")</f>
        <v>3499</v>
      </c>
      <c r="M3359" s="6">
        <f>COUNTIFS(pg_transaction_cleaned!$O$2:$O$5743,A3359,pg_transaction_cleaned!$F$2:$F$5743,"REFUND")</f>
        <v>0</v>
      </c>
      <c r="N3359" s="7">
        <f>SUMIFS(pg_transaction_cleaned!$H$2:$H$5743,pg_transaction_cleaned!$O$2:$O$5743,A3359,pg_transaction_cleaned!$F$2:$F$5743,"REFUND")</f>
        <v>0</v>
      </c>
      <c r="O3359" s="6" t="str">
        <f t="shared" si="264"/>
        <v>OK</v>
      </c>
      <c r="P3359" s="8">
        <f t="shared" si="265"/>
        <v>0</v>
      </c>
    </row>
    <row r="3360" spans="1:16" x14ac:dyDescent="0.3">
      <c r="A3360" s="6" t="s">
        <v>6693</v>
      </c>
      <c r="B3360" s="6" t="s">
        <v>11886</v>
      </c>
      <c r="C3360" s="6" t="s">
        <v>6694</v>
      </c>
      <c r="D3360" s="6" t="s">
        <v>48</v>
      </c>
      <c r="E3360" s="6" t="s">
        <v>54</v>
      </c>
      <c r="F3360" s="6" t="s">
        <v>11977</v>
      </c>
      <c r="G3360" s="6" t="s">
        <v>19</v>
      </c>
      <c r="H3360" s="10">
        <f t="shared" si="261"/>
        <v>46272</v>
      </c>
      <c r="I3360" s="7">
        <f t="shared" si="262"/>
        <v>10998</v>
      </c>
      <c r="J3360" s="6" t="str">
        <f t="shared" si="263"/>
        <v>Jaipur</v>
      </c>
      <c r="K3360" s="6">
        <f>COUNTIFS(pg_transaction_cleaned!$O$2:$O$5743,A3360,pg_transaction_cleaned!$F$2:$F$5743,"CAPTURE")</f>
        <v>1</v>
      </c>
      <c r="L3360" s="7">
        <f>SUMIFS(pg_transaction_cleaned!$H$2:$H$5743,pg_transaction_cleaned!$O$2:$O$5743,A3360,pg_transaction_cleaned!$F$2:$F$5743,"CAPTURE")</f>
        <v>10998</v>
      </c>
      <c r="M3360" s="6">
        <f>COUNTIFS(pg_transaction_cleaned!$O$2:$O$5743,A3360,pg_transaction_cleaned!$F$2:$F$5743,"REFUND")</f>
        <v>0</v>
      </c>
      <c r="N3360" s="7">
        <f>SUMIFS(pg_transaction_cleaned!$H$2:$H$5743,pg_transaction_cleaned!$O$2:$O$5743,A3360,pg_transaction_cleaned!$F$2:$F$5743,"REFUND")</f>
        <v>0</v>
      </c>
      <c r="O3360" s="6" t="str">
        <f t="shared" si="264"/>
        <v>OK</v>
      </c>
      <c r="P3360" s="8">
        <f t="shared" si="265"/>
        <v>0</v>
      </c>
    </row>
    <row r="3361" spans="1:16" x14ac:dyDescent="0.3">
      <c r="A3361" s="6" t="s">
        <v>6695</v>
      </c>
      <c r="B3361" s="6" t="s">
        <v>12007</v>
      </c>
      <c r="C3361" s="6" t="s">
        <v>6696</v>
      </c>
      <c r="D3361" s="6" t="s">
        <v>42</v>
      </c>
      <c r="E3361" s="6" t="s">
        <v>18</v>
      </c>
      <c r="F3361" s="6" t="s">
        <v>12023</v>
      </c>
      <c r="G3361" s="6" t="s">
        <v>19</v>
      </c>
      <c r="H3361" s="10">
        <f t="shared" si="261"/>
        <v>46270</v>
      </c>
      <c r="I3361" s="7">
        <f t="shared" si="262"/>
        <v>1498</v>
      </c>
      <c r="J3361" s="6" t="str">
        <f t="shared" si="263"/>
        <v>Hyderabad</v>
      </c>
      <c r="K3361" s="6">
        <f>COUNTIFS(pg_transaction_cleaned!$O$2:$O$5743,A3361,pg_transaction_cleaned!$F$2:$F$5743,"CAPTURE")</f>
        <v>1</v>
      </c>
      <c r="L3361" s="7">
        <f>SUMIFS(pg_transaction_cleaned!$H$2:$H$5743,pg_transaction_cleaned!$O$2:$O$5743,A3361,pg_transaction_cleaned!$F$2:$F$5743,"CAPTURE")</f>
        <v>1498</v>
      </c>
      <c r="M3361" s="6">
        <f>COUNTIFS(pg_transaction_cleaned!$O$2:$O$5743,A3361,pg_transaction_cleaned!$F$2:$F$5743,"REFUND")</f>
        <v>0</v>
      </c>
      <c r="N3361" s="7">
        <f>SUMIFS(pg_transaction_cleaned!$H$2:$H$5743,pg_transaction_cleaned!$O$2:$O$5743,A3361,pg_transaction_cleaned!$F$2:$F$5743,"REFUND")</f>
        <v>0</v>
      </c>
      <c r="O3361" s="6" t="str">
        <f t="shared" si="264"/>
        <v>OK</v>
      </c>
      <c r="P3361" s="8">
        <f t="shared" si="265"/>
        <v>0</v>
      </c>
    </row>
    <row r="3362" spans="1:16" x14ac:dyDescent="0.3">
      <c r="A3362" s="6" t="s">
        <v>6697</v>
      </c>
      <c r="B3362" s="6" t="s">
        <v>11887</v>
      </c>
      <c r="C3362" s="6" t="s">
        <v>6698</v>
      </c>
      <c r="D3362" s="6" t="s">
        <v>75</v>
      </c>
      <c r="E3362" s="6" t="s">
        <v>54</v>
      </c>
      <c r="F3362" s="6" t="s">
        <v>11906</v>
      </c>
      <c r="G3362" s="6" t="s">
        <v>19</v>
      </c>
      <c r="H3362" s="10">
        <f t="shared" si="261"/>
        <v>46268</v>
      </c>
      <c r="I3362" s="7">
        <f t="shared" si="262"/>
        <v>16497</v>
      </c>
      <c r="J3362" s="6" t="str">
        <f t="shared" si="263"/>
        <v>Mumbai</v>
      </c>
      <c r="K3362" s="6">
        <f>COUNTIFS(pg_transaction_cleaned!$O$2:$O$5743,A3362,pg_transaction_cleaned!$F$2:$F$5743,"CAPTURE")</f>
        <v>1</v>
      </c>
      <c r="L3362" s="7">
        <f>SUMIFS(pg_transaction_cleaned!$H$2:$H$5743,pg_transaction_cleaned!$O$2:$O$5743,A3362,pg_transaction_cleaned!$F$2:$F$5743,"CAPTURE")</f>
        <v>16497</v>
      </c>
      <c r="M3362" s="6">
        <f>COUNTIFS(pg_transaction_cleaned!$O$2:$O$5743,A3362,pg_transaction_cleaned!$F$2:$F$5743,"REFUND")</f>
        <v>0</v>
      </c>
      <c r="N3362" s="7">
        <f>SUMIFS(pg_transaction_cleaned!$H$2:$H$5743,pg_transaction_cleaned!$O$2:$O$5743,A3362,pg_transaction_cleaned!$F$2:$F$5743,"REFUND")</f>
        <v>0</v>
      </c>
      <c r="O3362" s="6" t="str">
        <f t="shared" si="264"/>
        <v>OK</v>
      </c>
      <c r="P3362" s="8">
        <f t="shared" si="265"/>
        <v>0</v>
      </c>
    </row>
    <row r="3363" spans="1:16" x14ac:dyDescent="0.3">
      <c r="A3363" s="6" t="s">
        <v>6699</v>
      </c>
      <c r="B3363" s="6" t="s">
        <v>11945</v>
      </c>
      <c r="C3363" s="6" t="s">
        <v>6700</v>
      </c>
      <c r="D3363" s="6" t="s">
        <v>17</v>
      </c>
      <c r="E3363" s="6" t="s">
        <v>18</v>
      </c>
      <c r="F3363" s="6" t="s">
        <v>12170</v>
      </c>
      <c r="G3363" s="6" t="s">
        <v>19</v>
      </c>
      <c r="H3363" s="10">
        <f t="shared" si="261"/>
        <v>46289</v>
      </c>
      <c r="I3363" s="7">
        <f t="shared" si="262"/>
        <v>3997</v>
      </c>
      <c r="J3363" s="6" t="str">
        <f t="shared" si="263"/>
        <v>Pune</v>
      </c>
      <c r="K3363" s="6">
        <f>COUNTIFS(pg_transaction_cleaned!$O$2:$O$5743,A3363,pg_transaction_cleaned!$F$2:$F$5743,"CAPTURE")</f>
        <v>1</v>
      </c>
      <c r="L3363" s="7">
        <f>SUMIFS(pg_transaction_cleaned!$H$2:$H$5743,pg_transaction_cleaned!$O$2:$O$5743,A3363,pg_transaction_cleaned!$F$2:$F$5743,"CAPTURE")</f>
        <v>3997</v>
      </c>
      <c r="M3363" s="6">
        <f>COUNTIFS(pg_transaction_cleaned!$O$2:$O$5743,A3363,pg_transaction_cleaned!$F$2:$F$5743,"REFUND")</f>
        <v>0</v>
      </c>
      <c r="N3363" s="7">
        <f>SUMIFS(pg_transaction_cleaned!$H$2:$H$5743,pg_transaction_cleaned!$O$2:$O$5743,A3363,pg_transaction_cleaned!$F$2:$F$5743,"REFUND")</f>
        <v>0</v>
      </c>
      <c r="O3363" s="6" t="str">
        <f t="shared" si="264"/>
        <v>OK</v>
      </c>
      <c r="P3363" s="8">
        <f t="shared" si="265"/>
        <v>0</v>
      </c>
    </row>
    <row r="3364" spans="1:16" x14ac:dyDescent="0.3">
      <c r="A3364" s="6" t="s">
        <v>6701</v>
      </c>
      <c r="B3364" s="6" t="s">
        <v>11897</v>
      </c>
      <c r="C3364" s="6" t="s">
        <v>6702</v>
      </c>
      <c r="D3364" s="6" t="s">
        <v>17</v>
      </c>
      <c r="E3364" s="6" t="s">
        <v>27</v>
      </c>
      <c r="F3364" s="6" t="s">
        <v>11851</v>
      </c>
      <c r="G3364" s="6" t="s">
        <v>19</v>
      </c>
      <c r="H3364" s="10">
        <f t="shared" si="261"/>
        <v>46266</v>
      </c>
      <c r="I3364" s="7">
        <f t="shared" si="262"/>
        <v>3499</v>
      </c>
      <c r="J3364" s="6" t="str">
        <f t="shared" si="263"/>
        <v>Pune</v>
      </c>
      <c r="K3364" s="6">
        <f>COUNTIFS(pg_transaction_cleaned!$O$2:$O$5743,A3364,pg_transaction_cleaned!$F$2:$F$5743,"CAPTURE")</f>
        <v>1</v>
      </c>
      <c r="L3364" s="7">
        <f>SUMIFS(pg_transaction_cleaned!$H$2:$H$5743,pg_transaction_cleaned!$O$2:$O$5743,A3364,pg_transaction_cleaned!$F$2:$F$5743,"CAPTURE")</f>
        <v>3499</v>
      </c>
      <c r="M3364" s="6">
        <f>COUNTIFS(pg_transaction_cleaned!$O$2:$O$5743,A3364,pg_transaction_cleaned!$F$2:$F$5743,"REFUND")</f>
        <v>0</v>
      </c>
      <c r="N3364" s="7">
        <f>SUMIFS(pg_transaction_cleaned!$H$2:$H$5743,pg_transaction_cleaned!$O$2:$O$5743,A3364,pg_transaction_cleaned!$F$2:$F$5743,"REFUND")</f>
        <v>0</v>
      </c>
      <c r="O3364" s="6" t="str">
        <f t="shared" si="264"/>
        <v>OK</v>
      </c>
      <c r="P3364" s="8">
        <f t="shared" si="265"/>
        <v>0</v>
      </c>
    </row>
    <row r="3365" spans="1:16" x14ac:dyDescent="0.3">
      <c r="A3365" s="6" t="s">
        <v>6703</v>
      </c>
      <c r="B3365" s="6" t="s">
        <v>11976</v>
      </c>
      <c r="C3365" s="6" t="s">
        <v>6704</v>
      </c>
      <c r="D3365" s="6" t="s">
        <v>48</v>
      </c>
      <c r="E3365" s="6" t="s">
        <v>54</v>
      </c>
      <c r="F3365" s="6" t="s">
        <v>11835</v>
      </c>
      <c r="G3365" s="6" t="s">
        <v>19</v>
      </c>
      <c r="H3365" s="10">
        <f t="shared" si="261"/>
        <v>46284</v>
      </c>
      <c r="I3365" s="7">
        <f t="shared" si="262"/>
        <v>499</v>
      </c>
      <c r="J3365" s="6" t="str">
        <f t="shared" si="263"/>
        <v>Jaipur</v>
      </c>
      <c r="K3365" s="6">
        <f>COUNTIFS(pg_transaction_cleaned!$O$2:$O$5743,A3365,pg_transaction_cleaned!$F$2:$F$5743,"CAPTURE")</f>
        <v>1</v>
      </c>
      <c r="L3365" s="7">
        <f>SUMIFS(pg_transaction_cleaned!$H$2:$H$5743,pg_transaction_cleaned!$O$2:$O$5743,A3365,pg_transaction_cleaned!$F$2:$F$5743,"CAPTURE")</f>
        <v>499</v>
      </c>
      <c r="M3365" s="6">
        <f>COUNTIFS(pg_transaction_cleaned!$O$2:$O$5743,A3365,pg_transaction_cleaned!$F$2:$F$5743,"REFUND")</f>
        <v>0</v>
      </c>
      <c r="N3365" s="7">
        <f>SUMIFS(pg_transaction_cleaned!$H$2:$H$5743,pg_transaction_cleaned!$O$2:$O$5743,A3365,pg_transaction_cleaned!$F$2:$F$5743,"REFUND")</f>
        <v>0</v>
      </c>
      <c r="O3365" s="6" t="str">
        <f t="shared" si="264"/>
        <v>OK</v>
      </c>
      <c r="P3365" s="8">
        <f t="shared" si="265"/>
        <v>0</v>
      </c>
    </row>
    <row r="3366" spans="1:16" x14ac:dyDescent="0.3">
      <c r="A3366" s="6" t="s">
        <v>6705</v>
      </c>
      <c r="B3366" s="6" t="s">
        <v>11854</v>
      </c>
      <c r="C3366" s="6" t="s">
        <v>6706</v>
      </c>
      <c r="D3366" s="6" t="s">
        <v>17</v>
      </c>
      <c r="E3366" s="6" t="s">
        <v>27</v>
      </c>
      <c r="F3366" s="6" t="s">
        <v>11827</v>
      </c>
      <c r="G3366" s="6" t="s">
        <v>19</v>
      </c>
      <c r="H3366" s="10">
        <f t="shared" si="261"/>
        <v>46286</v>
      </c>
      <c r="I3366" s="7">
        <f t="shared" si="262"/>
        <v>299</v>
      </c>
      <c r="J3366" s="6" t="str">
        <f t="shared" si="263"/>
        <v>Pune</v>
      </c>
      <c r="K3366" s="6">
        <f>COUNTIFS(pg_transaction_cleaned!$O$2:$O$5743,A3366,pg_transaction_cleaned!$F$2:$F$5743,"CAPTURE")</f>
        <v>1</v>
      </c>
      <c r="L3366" s="7">
        <f>SUMIFS(pg_transaction_cleaned!$H$2:$H$5743,pg_transaction_cleaned!$O$2:$O$5743,A3366,pg_transaction_cleaned!$F$2:$F$5743,"CAPTURE")</f>
        <v>299</v>
      </c>
      <c r="M3366" s="6">
        <f>COUNTIFS(pg_transaction_cleaned!$O$2:$O$5743,A3366,pg_transaction_cleaned!$F$2:$F$5743,"REFUND")</f>
        <v>0</v>
      </c>
      <c r="N3366" s="7">
        <f>SUMIFS(pg_transaction_cleaned!$H$2:$H$5743,pg_transaction_cleaned!$O$2:$O$5743,A3366,pg_transaction_cleaned!$F$2:$F$5743,"REFUND")</f>
        <v>0</v>
      </c>
      <c r="O3366" s="6" t="str">
        <f t="shared" si="264"/>
        <v>OK</v>
      </c>
      <c r="P3366" s="8">
        <f t="shared" si="265"/>
        <v>0</v>
      </c>
    </row>
    <row r="3367" spans="1:16" x14ac:dyDescent="0.3">
      <c r="A3367" s="6" t="s">
        <v>6707</v>
      </c>
      <c r="B3367" s="6" t="s">
        <v>11854</v>
      </c>
      <c r="C3367" s="6" t="s">
        <v>6708</v>
      </c>
      <c r="D3367" s="6" t="s">
        <v>75</v>
      </c>
      <c r="E3367" s="6" t="s">
        <v>18</v>
      </c>
      <c r="F3367" s="6" t="s">
        <v>11835</v>
      </c>
      <c r="G3367" s="6" t="s">
        <v>19</v>
      </c>
      <c r="H3367" s="10">
        <f t="shared" si="261"/>
        <v>46286</v>
      </c>
      <c r="I3367" s="7">
        <f t="shared" si="262"/>
        <v>499</v>
      </c>
      <c r="J3367" s="6" t="str">
        <f t="shared" si="263"/>
        <v>Mumbai</v>
      </c>
      <c r="K3367" s="6">
        <f>COUNTIFS(pg_transaction_cleaned!$O$2:$O$5743,A3367,pg_transaction_cleaned!$F$2:$F$5743,"CAPTURE")</f>
        <v>1</v>
      </c>
      <c r="L3367" s="7">
        <f>SUMIFS(pg_transaction_cleaned!$H$2:$H$5743,pg_transaction_cleaned!$O$2:$O$5743,A3367,pg_transaction_cleaned!$F$2:$F$5743,"CAPTURE")</f>
        <v>499</v>
      </c>
      <c r="M3367" s="6">
        <f>COUNTIFS(pg_transaction_cleaned!$O$2:$O$5743,A3367,pg_transaction_cleaned!$F$2:$F$5743,"REFUND")</f>
        <v>0</v>
      </c>
      <c r="N3367" s="7">
        <f>SUMIFS(pg_transaction_cleaned!$H$2:$H$5743,pg_transaction_cleaned!$O$2:$O$5743,A3367,pg_transaction_cleaned!$F$2:$F$5743,"REFUND")</f>
        <v>0</v>
      </c>
      <c r="O3367" s="6" t="str">
        <f t="shared" si="264"/>
        <v>OK</v>
      </c>
      <c r="P3367" s="8">
        <f t="shared" si="265"/>
        <v>0</v>
      </c>
    </row>
    <row r="3368" spans="1:16" x14ac:dyDescent="0.3">
      <c r="A3368" s="6" t="s">
        <v>6709</v>
      </c>
      <c r="B3368" s="6" t="s">
        <v>11976</v>
      </c>
      <c r="C3368" s="6" t="s">
        <v>6710</v>
      </c>
      <c r="D3368" s="6" t="s">
        <v>37</v>
      </c>
      <c r="E3368" s="6" t="s">
        <v>18</v>
      </c>
      <c r="F3368" s="6" t="s">
        <v>12127</v>
      </c>
      <c r="G3368" s="6" t="s">
        <v>19</v>
      </c>
      <c r="H3368" s="10">
        <f t="shared" si="261"/>
        <v>46284</v>
      </c>
      <c r="I3368" s="7">
        <f t="shared" si="262"/>
        <v>6797</v>
      </c>
      <c r="J3368" s="6" t="str">
        <f t="shared" si="263"/>
        <v>Lucknow</v>
      </c>
      <c r="K3368" s="6">
        <f>COUNTIFS(pg_transaction_cleaned!$O$2:$O$5743,A3368,pg_transaction_cleaned!$F$2:$F$5743,"CAPTURE")</f>
        <v>1</v>
      </c>
      <c r="L3368" s="7">
        <f>SUMIFS(pg_transaction_cleaned!$H$2:$H$5743,pg_transaction_cleaned!$O$2:$O$5743,A3368,pg_transaction_cleaned!$F$2:$F$5743,"CAPTURE")</f>
        <v>6797</v>
      </c>
      <c r="M3368" s="6">
        <f>COUNTIFS(pg_transaction_cleaned!$O$2:$O$5743,A3368,pg_transaction_cleaned!$F$2:$F$5743,"REFUND")</f>
        <v>0</v>
      </c>
      <c r="N3368" s="7">
        <f>SUMIFS(pg_transaction_cleaned!$H$2:$H$5743,pg_transaction_cleaned!$O$2:$O$5743,A3368,pg_transaction_cleaned!$F$2:$F$5743,"REFUND")</f>
        <v>0</v>
      </c>
      <c r="O3368" s="6" t="str">
        <f t="shared" si="264"/>
        <v>OK</v>
      </c>
      <c r="P3368" s="8">
        <f t="shared" si="265"/>
        <v>0</v>
      </c>
    </row>
    <row r="3369" spans="1:16" x14ac:dyDescent="0.3">
      <c r="A3369" s="6" t="s">
        <v>6711</v>
      </c>
      <c r="B3369" s="6" t="s">
        <v>11884</v>
      </c>
      <c r="C3369" s="6" t="s">
        <v>6712</v>
      </c>
      <c r="D3369" s="6" t="s">
        <v>42</v>
      </c>
      <c r="E3369" s="6" t="s">
        <v>18</v>
      </c>
      <c r="F3369" s="6" t="s">
        <v>11835</v>
      </c>
      <c r="G3369" s="6" t="s">
        <v>19</v>
      </c>
      <c r="H3369" s="10">
        <f t="shared" si="261"/>
        <v>46279</v>
      </c>
      <c r="I3369" s="7">
        <f t="shared" si="262"/>
        <v>499</v>
      </c>
      <c r="J3369" s="6" t="str">
        <f t="shared" si="263"/>
        <v>Hyderabad</v>
      </c>
      <c r="K3369" s="6">
        <f>COUNTIFS(pg_transaction_cleaned!$O$2:$O$5743,A3369,pg_transaction_cleaned!$F$2:$F$5743,"CAPTURE")</f>
        <v>1</v>
      </c>
      <c r="L3369" s="7">
        <f>SUMIFS(pg_transaction_cleaned!$H$2:$H$5743,pg_transaction_cleaned!$O$2:$O$5743,A3369,pg_transaction_cleaned!$F$2:$F$5743,"CAPTURE")</f>
        <v>499</v>
      </c>
      <c r="M3369" s="6">
        <f>COUNTIFS(pg_transaction_cleaned!$O$2:$O$5743,A3369,pg_transaction_cleaned!$F$2:$F$5743,"REFUND")</f>
        <v>0</v>
      </c>
      <c r="N3369" s="7">
        <f>SUMIFS(pg_transaction_cleaned!$H$2:$H$5743,pg_transaction_cleaned!$O$2:$O$5743,A3369,pg_transaction_cleaned!$F$2:$F$5743,"REFUND")</f>
        <v>0</v>
      </c>
      <c r="O3369" s="6" t="str">
        <f t="shared" si="264"/>
        <v>OK</v>
      </c>
      <c r="P3369" s="8">
        <f t="shared" si="265"/>
        <v>0</v>
      </c>
    </row>
    <row r="3370" spans="1:16" x14ac:dyDescent="0.3">
      <c r="A3370" s="6" t="s">
        <v>6713</v>
      </c>
      <c r="B3370" s="6" t="s">
        <v>12051</v>
      </c>
      <c r="C3370" s="6" t="s">
        <v>6714</v>
      </c>
      <c r="D3370" s="6" t="s">
        <v>23</v>
      </c>
      <c r="E3370" s="6" t="s">
        <v>18</v>
      </c>
      <c r="F3370" s="6" t="s">
        <v>11835</v>
      </c>
      <c r="G3370" s="6" t="s">
        <v>19</v>
      </c>
      <c r="H3370" s="10">
        <f t="shared" si="261"/>
        <v>46291</v>
      </c>
      <c r="I3370" s="7">
        <f t="shared" si="262"/>
        <v>499</v>
      </c>
      <c r="J3370" s="6" t="str">
        <f t="shared" si="263"/>
        <v>Bengaluru</v>
      </c>
      <c r="K3370" s="6">
        <f>COUNTIFS(pg_transaction_cleaned!$O$2:$O$5743,A3370,pg_transaction_cleaned!$F$2:$F$5743,"CAPTURE")</f>
        <v>1</v>
      </c>
      <c r="L3370" s="7">
        <f>SUMIFS(pg_transaction_cleaned!$H$2:$H$5743,pg_transaction_cleaned!$O$2:$O$5743,A3370,pg_transaction_cleaned!$F$2:$F$5743,"CAPTURE")</f>
        <v>499</v>
      </c>
      <c r="M3370" s="6">
        <f>COUNTIFS(pg_transaction_cleaned!$O$2:$O$5743,A3370,pg_transaction_cleaned!$F$2:$F$5743,"REFUND")</f>
        <v>0</v>
      </c>
      <c r="N3370" s="7">
        <f>SUMIFS(pg_transaction_cleaned!$H$2:$H$5743,pg_transaction_cleaned!$O$2:$O$5743,A3370,pg_transaction_cleaned!$F$2:$F$5743,"REFUND")</f>
        <v>0</v>
      </c>
      <c r="O3370" s="6" t="str">
        <f t="shared" si="264"/>
        <v>OK</v>
      </c>
      <c r="P3370" s="8">
        <f t="shared" si="265"/>
        <v>0</v>
      </c>
    </row>
    <row r="3371" spans="1:16" x14ac:dyDescent="0.3">
      <c r="A3371" s="6" t="s">
        <v>6715</v>
      </c>
      <c r="B3371" s="6" t="s">
        <v>11934</v>
      </c>
      <c r="C3371" s="6" t="s">
        <v>6716</v>
      </c>
      <c r="D3371" s="6" t="s">
        <v>23</v>
      </c>
      <c r="E3371" s="6" t="s">
        <v>27</v>
      </c>
      <c r="F3371" s="6" t="s">
        <v>12115</v>
      </c>
      <c r="G3371" s="6" t="s">
        <v>19</v>
      </c>
      <c r="H3371" s="10">
        <f t="shared" si="261"/>
        <v>46271</v>
      </c>
      <c r="I3371" s="7">
        <f t="shared" si="262"/>
        <v>698</v>
      </c>
      <c r="J3371" s="6" t="str">
        <f t="shared" si="263"/>
        <v>Bengaluru</v>
      </c>
      <c r="K3371" s="6">
        <f>COUNTIFS(pg_transaction_cleaned!$O$2:$O$5743,A3371,pg_transaction_cleaned!$F$2:$F$5743,"CAPTURE")</f>
        <v>1</v>
      </c>
      <c r="L3371" s="7">
        <f>SUMIFS(pg_transaction_cleaned!$H$2:$H$5743,pg_transaction_cleaned!$O$2:$O$5743,A3371,pg_transaction_cleaned!$F$2:$F$5743,"CAPTURE")</f>
        <v>698</v>
      </c>
      <c r="M3371" s="6">
        <f>COUNTIFS(pg_transaction_cleaned!$O$2:$O$5743,A3371,pg_transaction_cleaned!$F$2:$F$5743,"REFUND")</f>
        <v>0</v>
      </c>
      <c r="N3371" s="7">
        <f>SUMIFS(pg_transaction_cleaned!$H$2:$H$5743,pg_transaction_cleaned!$O$2:$O$5743,A3371,pg_transaction_cleaned!$F$2:$F$5743,"REFUND")</f>
        <v>0</v>
      </c>
      <c r="O3371" s="6" t="str">
        <f t="shared" si="264"/>
        <v>OK</v>
      </c>
      <c r="P3371" s="8">
        <f t="shared" si="265"/>
        <v>0</v>
      </c>
    </row>
    <row r="3372" spans="1:16" x14ac:dyDescent="0.3">
      <c r="A3372" s="6" t="s">
        <v>6717</v>
      </c>
      <c r="B3372" s="6" t="s">
        <v>11908</v>
      </c>
      <c r="C3372" s="6" t="s">
        <v>6718</v>
      </c>
      <c r="D3372" s="6" t="s">
        <v>34</v>
      </c>
      <c r="E3372" s="6" t="s">
        <v>18</v>
      </c>
      <c r="F3372" s="6" t="s">
        <v>11889</v>
      </c>
      <c r="G3372" s="6" t="s">
        <v>19</v>
      </c>
      <c r="H3372" s="10">
        <f t="shared" si="261"/>
        <v>46275</v>
      </c>
      <c r="I3372" s="7">
        <f t="shared" si="262"/>
        <v>3098</v>
      </c>
      <c r="J3372" s="6" t="str">
        <f t="shared" si="263"/>
        <v>Ahmedabad</v>
      </c>
      <c r="K3372" s="6">
        <f>COUNTIFS(pg_transaction_cleaned!$O$2:$O$5743,A3372,pg_transaction_cleaned!$F$2:$F$5743,"CAPTURE")</f>
        <v>1</v>
      </c>
      <c r="L3372" s="7">
        <f>SUMIFS(pg_transaction_cleaned!$H$2:$H$5743,pg_transaction_cleaned!$O$2:$O$5743,A3372,pg_transaction_cleaned!$F$2:$F$5743,"CAPTURE")</f>
        <v>3098</v>
      </c>
      <c r="M3372" s="6">
        <f>COUNTIFS(pg_transaction_cleaned!$O$2:$O$5743,A3372,pg_transaction_cleaned!$F$2:$F$5743,"REFUND")</f>
        <v>0</v>
      </c>
      <c r="N3372" s="7">
        <f>SUMIFS(pg_transaction_cleaned!$H$2:$H$5743,pg_transaction_cleaned!$O$2:$O$5743,A3372,pg_transaction_cleaned!$F$2:$F$5743,"REFUND")</f>
        <v>0</v>
      </c>
      <c r="O3372" s="6" t="str">
        <f t="shared" si="264"/>
        <v>OK</v>
      </c>
      <c r="P3372" s="8">
        <f t="shared" si="265"/>
        <v>0</v>
      </c>
    </row>
    <row r="3373" spans="1:16" x14ac:dyDescent="0.3">
      <c r="A3373" s="6" t="s">
        <v>6719</v>
      </c>
      <c r="B3373" s="6" t="s">
        <v>11928</v>
      </c>
      <c r="C3373" s="6" t="s">
        <v>6720</v>
      </c>
      <c r="D3373" s="6" t="s">
        <v>75</v>
      </c>
      <c r="E3373" s="6" t="s">
        <v>27</v>
      </c>
      <c r="F3373" s="6" t="s">
        <v>11853</v>
      </c>
      <c r="G3373" s="6" t="s">
        <v>19</v>
      </c>
      <c r="H3373" s="10">
        <f t="shared" si="261"/>
        <v>46266</v>
      </c>
      <c r="I3373" s="7">
        <f t="shared" si="262"/>
        <v>1799</v>
      </c>
      <c r="J3373" s="6" t="str">
        <f t="shared" si="263"/>
        <v>Mumbai</v>
      </c>
      <c r="K3373" s="6">
        <f>COUNTIFS(pg_transaction_cleaned!$O$2:$O$5743,A3373,pg_transaction_cleaned!$F$2:$F$5743,"CAPTURE")</f>
        <v>1</v>
      </c>
      <c r="L3373" s="7">
        <f>SUMIFS(pg_transaction_cleaned!$H$2:$H$5743,pg_transaction_cleaned!$O$2:$O$5743,A3373,pg_transaction_cleaned!$F$2:$F$5743,"CAPTURE")</f>
        <v>1799</v>
      </c>
      <c r="M3373" s="6">
        <f>COUNTIFS(pg_transaction_cleaned!$O$2:$O$5743,A3373,pg_transaction_cleaned!$F$2:$F$5743,"REFUND")</f>
        <v>0</v>
      </c>
      <c r="N3373" s="7">
        <f>SUMIFS(pg_transaction_cleaned!$H$2:$H$5743,pg_transaction_cleaned!$O$2:$O$5743,A3373,pg_transaction_cleaned!$F$2:$F$5743,"REFUND")</f>
        <v>0</v>
      </c>
      <c r="O3373" s="6" t="str">
        <f t="shared" si="264"/>
        <v>OK</v>
      </c>
      <c r="P3373" s="8">
        <f t="shared" si="265"/>
        <v>0</v>
      </c>
    </row>
    <row r="3374" spans="1:16" x14ac:dyDescent="0.3">
      <c r="A3374" s="6" t="s">
        <v>6721</v>
      </c>
      <c r="B3374" s="6" t="s">
        <v>11895</v>
      </c>
      <c r="C3374" s="6" t="s">
        <v>6722</v>
      </c>
      <c r="D3374" s="6" t="s">
        <v>26</v>
      </c>
      <c r="E3374" s="6" t="s">
        <v>27</v>
      </c>
      <c r="F3374" s="6" t="s">
        <v>11855</v>
      </c>
      <c r="G3374" s="6" t="s">
        <v>19</v>
      </c>
      <c r="H3374" s="10">
        <f t="shared" si="261"/>
        <v>46295</v>
      </c>
      <c r="I3374" s="7">
        <f t="shared" si="262"/>
        <v>4999</v>
      </c>
      <c r="J3374" s="6" t="str">
        <f t="shared" si="263"/>
        <v>Kolkata</v>
      </c>
      <c r="K3374" s="6">
        <f>COUNTIFS(pg_transaction_cleaned!$O$2:$O$5743,A3374,pg_transaction_cleaned!$F$2:$F$5743,"CAPTURE")</f>
        <v>1</v>
      </c>
      <c r="L3374" s="7">
        <f>SUMIFS(pg_transaction_cleaned!$H$2:$H$5743,pg_transaction_cleaned!$O$2:$O$5743,A3374,pg_transaction_cleaned!$F$2:$F$5743,"CAPTURE")</f>
        <v>4999</v>
      </c>
      <c r="M3374" s="6">
        <f>COUNTIFS(pg_transaction_cleaned!$O$2:$O$5743,A3374,pg_transaction_cleaned!$F$2:$F$5743,"REFUND")</f>
        <v>0</v>
      </c>
      <c r="N3374" s="7">
        <f>SUMIFS(pg_transaction_cleaned!$H$2:$H$5743,pg_transaction_cleaned!$O$2:$O$5743,A3374,pg_transaction_cleaned!$F$2:$F$5743,"REFUND")</f>
        <v>0</v>
      </c>
      <c r="O3374" s="6" t="str">
        <f t="shared" si="264"/>
        <v>OK</v>
      </c>
      <c r="P3374" s="8">
        <f t="shared" si="265"/>
        <v>0</v>
      </c>
    </row>
    <row r="3375" spans="1:16" x14ac:dyDescent="0.3">
      <c r="A3375" s="6" t="s">
        <v>6723</v>
      </c>
      <c r="B3375" s="6" t="s">
        <v>11840</v>
      </c>
      <c r="C3375" s="6" t="s">
        <v>6724</v>
      </c>
      <c r="D3375" s="6" t="s">
        <v>48</v>
      </c>
      <c r="E3375" s="6" t="s">
        <v>18</v>
      </c>
      <c r="F3375" s="6" t="s">
        <v>11872</v>
      </c>
      <c r="G3375" s="6" t="s">
        <v>19</v>
      </c>
      <c r="H3375" s="10">
        <f t="shared" si="261"/>
        <v>46294</v>
      </c>
      <c r="I3375" s="7">
        <f t="shared" si="262"/>
        <v>3998</v>
      </c>
      <c r="J3375" s="6" t="str">
        <f t="shared" si="263"/>
        <v>Jaipur</v>
      </c>
      <c r="K3375" s="6">
        <f>COUNTIFS(pg_transaction_cleaned!$O$2:$O$5743,A3375,pg_transaction_cleaned!$F$2:$F$5743,"CAPTURE")</f>
        <v>1</v>
      </c>
      <c r="L3375" s="7">
        <f>SUMIFS(pg_transaction_cleaned!$H$2:$H$5743,pg_transaction_cleaned!$O$2:$O$5743,A3375,pg_transaction_cleaned!$F$2:$F$5743,"CAPTURE")</f>
        <v>3998</v>
      </c>
      <c r="M3375" s="6">
        <f>COUNTIFS(pg_transaction_cleaned!$O$2:$O$5743,A3375,pg_transaction_cleaned!$F$2:$F$5743,"REFUND")</f>
        <v>0</v>
      </c>
      <c r="N3375" s="7">
        <f>SUMIFS(pg_transaction_cleaned!$H$2:$H$5743,pg_transaction_cleaned!$O$2:$O$5743,A3375,pg_transaction_cleaned!$F$2:$F$5743,"REFUND")</f>
        <v>0</v>
      </c>
      <c r="O3375" s="6" t="str">
        <f t="shared" si="264"/>
        <v>OK</v>
      </c>
      <c r="P3375" s="8">
        <f t="shared" si="265"/>
        <v>0</v>
      </c>
    </row>
    <row r="3376" spans="1:16" x14ac:dyDescent="0.3">
      <c r="A3376" s="6" t="s">
        <v>6725</v>
      </c>
      <c r="B3376" s="6" t="s">
        <v>11890</v>
      </c>
      <c r="C3376" s="6" t="s">
        <v>6726</v>
      </c>
      <c r="D3376" s="6" t="s">
        <v>75</v>
      </c>
      <c r="E3376" s="6" t="s">
        <v>18</v>
      </c>
      <c r="F3376" s="6" t="s">
        <v>11827</v>
      </c>
      <c r="G3376" s="6" t="s">
        <v>19</v>
      </c>
      <c r="H3376" s="10">
        <f t="shared" si="261"/>
        <v>46284</v>
      </c>
      <c r="I3376" s="7">
        <f t="shared" si="262"/>
        <v>299</v>
      </c>
      <c r="J3376" s="6" t="str">
        <f t="shared" si="263"/>
        <v>Mumbai</v>
      </c>
      <c r="K3376" s="6">
        <f>COUNTIFS(pg_transaction_cleaned!$O$2:$O$5743,A3376,pg_transaction_cleaned!$F$2:$F$5743,"CAPTURE")</f>
        <v>1</v>
      </c>
      <c r="L3376" s="7">
        <f>SUMIFS(pg_transaction_cleaned!$H$2:$H$5743,pg_transaction_cleaned!$O$2:$O$5743,A3376,pg_transaction_cleaned!$F$2:$F$5743,"CAPTURE")</f>
        <v>299</v>
      </c>
      <c r="M3376" s="6">
        <f>COUNTIFS(pg_transaction_cleaned!$O$2:$O$5743,A3376,pg_transaction_cleaned!$F$2:$F$5743,"REFUND")</f>
        <v>0</v>
      </c>
      <c r="N3376" s="7">
        <f>SUMIFS(pg_transaction_cleaned!$H$2:$H$5743,pg_transaction_cleaned!$O$2:$O$5743,A3376,pg_transaction_cleaned!$F$2:$F$5743,"REFUND")</f>
        <v>0</v>
      </c>
      <c r="O3376" s="6" t="str">
        <f t="shared" si="264"/>
        <v>OK</v>
      </c>
      <c r="P3376" s="8">
        <f t="shared" si="265"/>
        <v>0</v>
      </c>
    </row>
    <row r="3377" spans="1:16" x14ac:dyDescent="0.3">
      <c r="A3377" s="6" t="s">
        <v>6727</v>
      </c>
      <c r="B3377" s="6" t="s">
        <v>11968</v>
      </c>
      <c r="C3377" s="6" t="s">
        <v>6728</v>
      </c>
      <c r="D3377" s="6" t="s">
        <v>75</v>
      </c>
      <c r="E3377" s="6" t="s">
        <v>18</v>
      </c>
      <c r="F3377" s="6" t="s">
        <v>11863</v>
      </c>
      <c r="G3377" s="6" t="s">
        <v>19</v>
      </c>
      <c r="H3377" s="10">
        <f t="shared" si="261"/>
        <v>46267</v>
      </c>
      <c r="I3377" s="7">
        <f t="shared" si="262"/>
        <v>1499</v>
      </c>
      <c r="J3377" s="6" t="str">
        <f t="shared" si="263"/>
        <v>Mumbai</v>
      </c>
      <c r="K3377" s="6">
        <f>COUNTIFS(pg_transaction_cleaned!$O$2:$O$5743,A3377,pg_transaction_cleaned!$F$2:$F$5743,"CAPTURE")</f>
        <v>1</v>
      </c>
      <c r="L3377" s="7">
        <f>SUMIFS(pg_transaction_cleaned!$H$2:$H$5743,pg_transaction_cleaned!$O$2:$O$5743,A3377,pg_transaction_cleaned!$F$2:$F$5743,"CAPTURE")</f>
        <v>1499</v>
      </c>
      <c r="M3377" s="6">
        <f>COUNTIFS(pg_transaction_cleaned!$O$2:$O$5743,A3377,pg_transaction_cleaned!$F$2:$F$5743,"REFUND")</f>
        <v>0</v>
      </c>
      <c r="N3377" s="7">
        <f>SUMIFS(pg_transaction_cleaned!$H$2:$H$5743,pg_transaction_cleaned!$O$2:$O$5743,A3377,pg_transaction_cleaned!$F$2:$F$5743,"REFUND")</f>
        <v>0</v>
      </c>
      <c r="O3377" s="6" t="str">
        <f t="shared" si="264"/>
        <v>OK</v>
      </c>
      <c r="P3377" s="8">
        <f t="shared" si="265"/>
        <v>0</v>
      </c>
    </row>
    <row r="3378" spans="1:16" x14ac:dyDescent="0.3">
      <c r="A3378" s="6" t="s">
        <v>6729</v>
      </c>
      <c r="B3378" s="6" t="s">
        <v>11928</v>
      </c>
      <c r="C3378" s="6" t="s">
        <v>6730</v>
      </c>
      <c r="D3378" s="6" t="s">
        <v>34</v>
      </c>
      <c r="E3378" s="6" t="s">
        <v>18</v>
      </c>
      <c r="F3378" s="6" t="s">
        <v>11889</v>
      </c>
      <c r="G3378" s="6" t="s">
        <v>19</v>
      </c>
      <c r="H3378" s="10">
        <f t="shared" si="261"/>
        <v>46266</v>
      </c>
      <c r="I3378" s="7">
        <f t="shared" si="262"/>
        <v>3098</v>
      </c>
      <c r="J3378" s="6" t="str">
        <f t="shared" si="263"/>
        <v>Ahmedabad</v>
      </c>
      <c r="K3378" s="6">
        <f>COUNTIFS(pg_transaction_cleaned!$O$2:$O$5743,A3378,pg_transaction_cleaned!$F$2:$F$5743,"CAPTURE")</f>
        <v>1</v>
      </c>
      <c r="L3378" s="7">
        <f>SUMIFS(pg_transaction_cleaned!$H$2:$H$5743,pg_transaction_cleaned!$O$2:$O$5743,A3378,pg_transaction_cleaned!$F$2:$F$5743,"CAPTURE")</f>
        <v>3098</v>
      </c>
      <c r="M3378" s="6">
        <f>COUNTIFS(pg_transaction_cleaned!$O$2:$O$5743,A3378,pg_transaction_cleaned!$F$2:$F$5743,"REFUND")</f>
        <v>0</v>
      </c>
      <c r="N3378" s="7">
        <f>SUMIFS(pg_transaction_cleaned!$H$2:$H$5743,pg_transaction_cleaned!$O$2:$O$5743,A3378,pg_transaction_cleaned!$F$2:$F$5743,"REFUND")</f>
        <v>0</v>
      </c>
      <c r="O3378" s="6" t="str">
        <f t="shared" si="264"/>
        <v>OK</v>
      </c>
      <c r="P3378" s="8">
        <f t="shared" si="265"/>
        <v>0</v>
      </c>
    </row>
    <row r="3379" spans="1:16" x14ac:dyDescent="0.3">
      <c r="A3379" s="6" t="s">
        <v>6731</v>
      </c>
      <c r="B3379" s="6" t="s">
        <v>11934</v>
      </c>
      <c r="C3379" s="6" t="s">
        <v>6732</v>
      </c>
      <c r="D3379" s="6" t="s">
        <v>37</v>
      </c>
      <c r="E3379" s="6" t="s">
        <v>18</v>
      </c>
      <c r="F3379" s="6" t="s">
        <v>11843</v>
      </c>
      <c r="G3379" s="6" t="s">
        <v>19</v>
      </c>
      <c r="H3379" s="10">
        <f t="shared" si="261"/>
        <v>46271</v>
      </c>
      <c r="I3379" s="7">
        <f t="shared" si="262"/>
        <v>349</v>
      </c>
      <c r="J3379" s="6" t="str">
        <f t="shared" si="263"/>
        <v>Lucknow</v>
      </c>
      <c r="K3379" s="6">
        <f>COUNTIFS(pg_transaction_cleaned!$O$2:$O$5743,A3379,pg_transaction_cleaned!$F$2:$F$5743,"CAPTURE")</f>
        <v>1</v>
      </c>
      <c r="L3379" s="7">
        <f>SUMIFS(pg_transaction_cleaned!$H$2:$H$5743,pg_transaction_cleaned!$O$2:$O$5743,A3379,pg_transaction_cleaned!$F$2:$F$5743,"CAPTURE")</f>
        <v>349</v>
      </c>
      <c r="M3379" s="6">
        <f>COUNTIFS(pg_transaction_cleaned!$O$2:$O$5743,A3379,pg_transaction_cleaned!$F$2:$F$5743,"REFUND")</f>
        <v>0</v>
      </c>
      <c r="N3379" s="7">
        <f>SUMIFS(pg_transaction_cleaned!$H$2:$H$5743,pg_transaction_cleaned!$O$2:$O$5743,A3379,pg_transaction_cleaned!$F$2:$F$5743,"REFUND")</f>
        <v>0</v>
      </c>
      <c r="O3379" s="6" t="str">
        <f t="shared" si="264"/>
        <v>OK</v>
      </c>
      <c r="P3379" s="8">
        <f t="shared" si="265"/>
        <v>0</v>
      </c>
    </row>
    <row r="3380" spans="1:16" x14ac:dyDescent="0.3">
      <c r="A3380" s="6" t="s">
        <v>6733</v>
      </c>
      <c r="B3380" s="6" t="s">
        <v>11968</v>
      </c>
      <c r="C3380" s="6" t="s">
        <v>6734</v>
      </c>
      <c r="D3380" s="6"/>
      <c r="E3380" s="6" t="s">
        <v>18</v>
      </c>
      <c r="F3380" s="6" t="s">
        <v>12082</v>
      </c>
      <c r="G3380" s="6" t="s">
        <v>19</v>
      </c>
      <c r="H3380" s="10">
        <f t="shared" si="261"/>
        <v>46267</v>
      </c>
      <c r="I3380" s="7">
        <f t="shared" si="262"/>
        <v>3647</v>
      </c>
      <c r="J3380" s="6" t="str">
        <f t="shared" si="263"/>
        <v>Unknown</v>
      </c>
      <c r="K3380" s="6">
        <f>COUNTIFS(pg_transaction_cleaned!$O$2:$O$5743,A3380,pg_transaction_cleaned!$F$2:$F$5743,"CAPTURE")</f>
        <v>1</v>
      </c>
      <c r="L3380" s="7">
        <f>SUMIFS(pg_transaction_cleaned!$H$2:$H$5743,pg_transaction_cleaned!$O$2:$O$5743,A3380,pg_transaction_cleaned!$F$2:$F$5743,"CAPTURE")</f>
        <v>3647</v>
      </c>
      <c r="M3380" s="6">
        <f>COUNTIFS(pg_transaction_cleaned!$O$2:$O$5743,A3380,pg_transaction_cleaned!$F$2:$F$5743,"REFUND")</f>
        <v>0</v>
      </c>
      <c r="N3380" s="7">
        <f>SUMIFS(pg_transaction_cleaned!$H$2:$H$5743,pg_transaction_cleaned!$O$2:$O$5743,A3380,pg_transaction_cleaned!$F$2:$F$5743,"REFUND")</f>
        <v>0</v>
      </c>
      <c r="O3380" s="6" t="str">
        <f t="shared" si="264"/>
        <v>OK</v>
      </c>
      <c r="P3380" s="8">
        <f t="shared" si="265"/>
        <v>0</v>
      </c>
    </row>
    <row r="3381" spans="1:16" x14ac:dyDescent="0.3">
      <c r="A3381" s="6" t="s">
        <v>6735</v>
      </c>
      <c r="B3381" s="6" t="s">
        <v>11928</v>
      </c>
      <c r="C3381" s="6" t="s">
        <v>6736</v>
      </c>
      <c r="D3381" s="6" t="s">
        <v>26</v>
      </c>
      <c r="E3381" s="6" t="s">
        <v>27</v>
      </c>
      <c r="F3381" s="6" t="s">
        <v>11837</v>
      </c>
      <c r="G3381" s="6" t="s">
        <v>19</v>
      </c>
      <c r="H3381" s="10">
        <f t="shared" si="261"/>
        <v>46266</v>
      </c>
      <c r="I3381" s="7">
        <f t="shared" si="262"/>
        <v>999</v>
      </c>
      <c r="J3381" s="6" t="str">
        <f t="shared" si="263"/>
        <v>Kolkata</v>
      </c>
      <c r="K3381" s="6">
        <f>COUNTIFS(pg_transaction_cleaned!$O$2:$O$5743,A3381,pg_transaction_cleaned!$F$2:$F$5743,"CAPTURE")</f>
        <v>1</v>
      </c>
      <c r="L3381" s="7">
        <f>SUMIFS(pg_transaction_cleaned!$H$2:$H$5743,pg_transaction_cleaned!$O$2:$O$5743,A3381,pg_transaction_cleaned!$F$2:$F$5743,"CAPTURE")</f>
        <v>999</v>
      </c>
      <c r="M3381" s="6">
        <f>COUNTIFS(pg_transaction_cleaned!$O$2:$O$5743,A3381,pg_transaction_cleaned!$F$2:$F$5743,"REFUND")</f>
        <v>0</v>
      </c>
      <c r="N3381" s="7">
        <f>SUMIFS(pg_transaction_cleaned!$H$2:$H$5743,pg_transaction_cleaned!$O$2:$O$5743,A3381,pg_transaction_cleaned!$F$2:$F$5743,"REFUND")</f>
        <v>0</v>
      </c>
      <c r="O3381" s="6" t="str">
        <f t="shared" si="264"/>
        <v>OK</v>
      </c>
      <c r="P3381" s="8">
        <f t="shared" si="265"/>
        <v>0</v>
      </c>
    </row>
    <row r="3382" spans="1:16" x14ac:dyDescent="0.3">
      <c r="A3382" s="6" t="s">
        <v>6737</v>
      </c>
      <c r="B3382" s="6" t="s">
        <v>11873</v>
      </c>
      <c r="C3382" s="6" t="s">
        <v>6738</v>
      </c>
      <c r="D3382" s="6" t="s">
        <v>34</v>
      </c>
      <c r="E3382" s="6" t="s">
        <v>18</v>
      </c>
      <c r="F3382" s="6" t="s">
        <v>11863</v>
      </c>
      <c r="G3382" s="6" t="s">
        <v>19</v>
      </c>
      <c r="H3382" s="10">
        <f t="shared" si="261"/>
        <v>46291</v>
      </c>
      <c r="I3382" s="7">
        <f t="shared" si="262"/>
        <v>1499</v>
      </c>
      <c r="J3382" s="6" t="str">
        <f t="shared" si="263"/>
        <v>Ahmedabad</v>
      </c>
      <c r="K3382" s="6">
        <f>COUNTIFS(pg_transaction_cleaned!$O$2:$O$5743,A3382,pg_transaction_cleaned!$F$2:$F$5743,"CAPTURE")</f>
        <v>1</v>
      </c>
      <c r="L3382" s="7">
        <f>SUMIFS(pg_transaction_cleaned!$H$2:$H$5743,pg_transaction_cleaned!$O$2:$O$5743,A3382,pg_transaction_cleaned!$F$2:$F$5743,"CAPTURE")</f>
        <v>1499</v>
      </c>
      <c r="M3382" s="6">
        <f>COUNTIFS(pg_transaction_cleaned!$O$2:$O$5743,A3382,pg_transaction_cleaned!$F$2:$F$5743,"REFUND")</f>
        <v>0</v>
      </c>
      <c r="N3382" s="7">
        <f>SUMIFS(pg_transaction_cleaned!$H$2:$H$5743,pg_transaction_cleaned!$O$2:$O$5743,A3382,pg_transaction_cleaned!$F$2:$F$5743,"REFUND")</f>
        <v>0</v>
      </c>
      <c r="O3382" s="6" t="str">
        <f t="shared" si="264"/>
        <v>OK</v>
      </c>
      <c r="P3382" s="8">
        <f t="shared" si="265"/>
        <v>0</v>
      </c>
    </row>
    <row r="3383" spans="1:16" x14ac:dyDescent="0.3">
      <c r="A3383" s="6" t="s">
        <v>6739</v>
      </c>
      <c r="B3383" s="6" t="s">
        <v>11896</v>
      </c>
      <c r="C3383" s="6" t="s">
        <v>6740</v>
      </c>
      <c r="D3383" s="6" t="s">
        <v>61</v>
      </c>
      <c r="E3383" s="6" t="s">
        <v>18</v>
      </c>
      <c r="F3383" s="6" t="s">
        <v>11863</v>
      </c>
      <c r="G3383" s="6" t="s">
        <v>19</v>
      </c>
      <c r="H3383" s="10">
        <f t="shared" si="261"/>
        <v>46292</v>
      </c>
      <c r="I3383" s="7">
        <f t="shared" si="262"/>
        <v>1499</v>
      </c>
      <c r="J3383" s="6" t="str">
        <f t="shared" si="263"/>
        <v>Delhi</v>
      </c>
      <c r="K3383" s="6">
        <f>COUNTIFS(pg_transaction_cleaned!$O$2:$O$5743,A3383,pg_transaction_cleaned!$F$2:$F$5743,"CAPTURE")</f>
        <v>1</v>
      </c>
      <c r="L3383" s="7">
        <f>SUMIFS(pg_transaction_cleaned!$H$2:$H$5743,pg_transaction_cleaned!$O$2:$O$5743,A3383,pg_transaction_cleaned!$F$2:$F$5743,"CAPTURE")</f>
        <v>1499</v>
      </c>
      <c r="M3383" s="6">
        <f>COUNTIFS(pg_transaction_cleaned!$O$2:$O$5743,A3383,pg_transaction_cleaned!$F$2:$F$5743,"REFUND")</f>
        <v>0</v>
      </c>
      <c r="N3383" s="7">
        <f>SUMIFS(pg_transaction_cleaned!$H$2:$H$5743,pg_transaction_cleaned!$O$2:$O$5743,A3383,pg_transaction_cleaned!$F$2:$F$5743,"REFUND")</f>
        <v>0</v>
      </c>
      <c r="O3383" s="6" t="str">
        <f t="shared" si="264"/>
        <v>OK</v>
      </c>
      <c r="P3383" s="8">
        <f t="shared" si="265"/>
        <v>0</v>
      </c>
    </row>
    <row r="3384" spans="1:16" x14ac:dyDescent="0.3">
      <c r="A3384" s="6" t="s">
        <v>6741</v>
      </c>
      <c r="B3384" s="6" t="s">
        <v>12120</v>
      </c>
      <c r="C3384" s="6" t="s">
        <v>6742</v>
      </c>
      <c r="D3384" s="6" t="s">
        <v>61</v>
      </c>
      <c r="E3384" s="6" t="s">
        <v>43</v>
      </c>
      <c r="F3384" s="6" t="s">
        <v>11855</v>
      </c>
      <c r="G3384" s="6" t="s">
        <v>19</v>
      </c>
      <c r="H3384" s="10">
        <f t="shared" si="261"/>
        <v>46292</v>
      </c>
      <c r="I3384" s="7">
        <f t="shared" si="262"/>
        <v>4999</v>
      </c>
      <c r="J3384" s="6" t="str">
        <f t="shared" si="263"/>
        <v>Delhi</v>
      </c>
      <c r="K3384" s="6">
        <f>COUNTIFS(pg_transaction_cleaned!$O$2:$O$5743,A3384,pg_transaction_cleaned!$F$2:$F$5743,"CAPTURE")</f>
        <v>1</v>
      </c>
      <c r="L3384" s="7">
        <f>SUMIFS(pg_transaction_cleaned!$H$2:$H$5743,pg_transaction_cleaned!$O$2:$O$5743,A3384,pg_transaction_cleaned!$F$2:$F$5743,"CAPTURE")</f>
        <v>4999</v>
      </c>
      <c r="M3384" s="6">
        <f>COUNTIFS(pg_transaction_cleaned!$O$2:$O$5743,A3384,pg_transaction_cleaned!$F$2:$F$5743,"REFUND")</f>
        <v>0</v>
      </c>
      <c r="N3384" s="7">
        <f>SUMIFS(pg_transaction_cleaned!$H$2:$H$5743,pg_transaction_cleaned!$O$2:$O$5743,A3384,pg_transaction_cleaned!$F$2:$F$5743,"REFUND")</f>
        <v>0</v>
      </c>
      <c r="O3384" s="6" t="str">
        <f t="shared" si="264"/>
        <v>OK</v>
      </c>
      <c r="P3384" s="8">
        <f t="shared" si="265"/>
        <v>0</v>
      </c>
    </row>
    <row r="3385" spans="1:16" x14ac:dyDescent="0.3">
      <c r="A3385" s="6" t="s">
        <v>6743</v>
      </c>
      <c r="B3385" s="6" t="s">
        <v>11903</v>
      </c>
      <c r="C3385" s="6" t="s">
        <v>6744</v>
      </c>
      <c r="D3385" s="6" t="s">
        <v>61</v>
      </c>
      <c r="E3385" s="6" t="s">
        <v>18</v>
      </c>
      <c r="F3385" s="6" t="s">
        <v>11843</v>
      </c>
      <c r="G3385" s="6" t="s">
        <v>19</v>
      </c>
      <c r="H3385" s="10">
        <f t="shared" si="261"/>
        <v>46277</v>
      </c>
      <c r="I3385" s="7">
        <f t="shared" si="262"/>
        <v>349</v>
      </c>
      <c r="J3385" s="6" t="str">
        <f t="shared" si="263"/>
        <v>Delhi</v>
      </c>
      <c r="K3385" s="6">
        <f>COUNTIFS(pg_transaction_cleaned!$O$2:$O$5743,A3385,pg_transaction_cleaned!$F$2:$F$5743,"CAPTURE")</f>
        <v>1</v>
      </c>
      <c r="L3385" s="7">
        <f>SUMIFS(pg_transaction_cleaned!$H$2:$H$5743,pg_transaction_cleaned!$O$2:$O$5743,A3385,pg_transaction_cleaned!$F$2:$F$5743,"CAPTURE")</f>
        <v>349</v>
      </c>
      <c r="M3385" s="6">
        <f>COUNTIFS(pg_transaction_cleaned!$O$2:$O$5743,A3385,pg_transaction_cleaned!$F$2:$F$5743,"REFUND")</f>
        <v>0</v>
      </c>
      <c r="N3385" s="7">
        <f>SUMIFS(pg_transaction_cleaned!$H$2:$H$5743,pg_transaction_cleaned!$O$2:$O$5743,A3385,pg_transaction_cleaned!$F$2:$F$5743,"REFUND")</f>
        <v>0</v>
      </c>
      <c r="O3385" s="6" t="str">
        <f t="shared" si="264"/>
        <v>OK</v>
      </c>
      <c r="P3385" s="8">
        <f t="shared" si="265"/>
        <v>0</v>
      </c>
    </row>
    <row r="3386" spans="1:16" x14ac:dyDescent="0.3">
      <c r="A3386" s="6" t="s">
        <v>6745</v>
      </c>
      <c r="B3386" s="6" t="s">
        <v>11862</v>
      </c>
      <c r="C3386" s="6" t="s">
        <v>6746</v>
      </c>
      <c r="D3386" s="6" t="s">
        <v>75</v>
      </c>
      <c r="E3386" s="6" t="s">
        <v>54</v>
      </c>
      <c r="F3386" s="6" t="s">
        <v>11858</v>
      </c>
      <c r="G3386" s="6" t="s">
        <v>19</v>
      </c>
      <c r="H3386" s="10">
        <f t="shared" si="261"/>
        <v>46272</v>
      </c>
      <c r="I3386" s="7">
        <f t="shared" si="262"/>
        <v>5798</v>
      </c>
      <c r="J3386" s="6" t="str">
        <f t="shared" si="263"/>
        <v>Mumbai</v>
      </c>
      <c r="K3386" s="6">
        <f>COUNTIFS(pg_transaction_cleaned!$O$2:$O$5743,A3386,pg_transaction_cleaned!$F$2:$F$5743,"CAPTURE")</f>
        <v>1</v>
      </c>
      <c r="L3386" s="7">
        <f>SUMIFS(pg_transaction_cleaned!$H$2:$H$5743,pg_transaction_cleaned!$O$2:$O$5743,A3386,pg_transaction_cleaned!$F$2:$F$5743,"CAPTURE")</f>
        <v>5798</v>
      </c>
      <c r="M3386" s="6">
        <f>COUNTIFS(pg_transaction_cleaned!$O$2:$O$5743,A3386,pg_transaction_cleaned!$F$2:$F$5743,"REFUND")</f>
        <v>0</v>
      </c>
      <c r="N3386" s="7">
        <f>SUMIFS(pg_transaction_cleaned!$H$2:$H$5743,pg_transaction_cleaned!$O$2:$O$5743,A3386,pg_transaction_cleaned!$F$2:$F$5743,"REFUND")</f>
        <v>0</v>
      </c>
      <c r="O3386" s="6" t="str">
        <f t="shared" si="264"/>
        <v>OK</v>
      </c>
      <c r="P3386" s="8">
        <f t="shared" si="265"/>
        <v>0</v>
      </c>
    </row>
    <row r="3387" spans="1:16" x14ac:dyDescent="0.3">
      <c r="A3387" s="6" t="s">
        <v>6747</v>
      </c>
      <c r="B3387" s="6" t="s">
        <v>11976</v>
      </c>
      <c r="C3387" s="6" t="s">
        <v>6748</v>
      </c>
      <c r="D3387" s="6" t="s">
        <v>61</v>
      </c>
      <c r="E3387" s="6" t="s">
        <v>18</v>
      </c>
      <c r="F3387" s="6" t="s">
        <v>11929</v>
      </c>
      <c r="G3387" s="6" t="s">
        <v>19</v>
      </c>
      <c r="H3387" s="10">
        <f t="shared" si="261"/>
        <v>46284</v>
      </c>
      <c r="I3387" s="7">
        <f t="shared" si="262"/>
        <v>799</v>
      </c>
      <c r="J3387" s="6" t="str">
        <f t="shared" si="263"/>
        <v>Delhi</v>
      </c>
      <c r="K3387" s="6">
        <f>COUNTIFS(pg_transaction_cleaned!$O$2:$O$5743,A3387,pg_transaction_cleaned!$F$2:$F$5743,"CAPTURE")</f>
        <v>1</v>
      </c>
      <c r="L3387" s="7">
        <f>SUMIFS(pg_transaction_cleaned!$H$2:$H$5743,pg_transaction_cleaned!$O$2:$O$5743,A3387,pg_transaction_cleaned!$F$2:$F$5743,"CAPTURE")</f>
        <v>799</v>
      </c>
      <c r="M3387" s="6">
        <f>COUNTIFS(pg_transaction_cleaned!$O$2:$O$5743,A3387,pg_transaction_cleaned!$F$2:$F$5743,"REFUND")</f>
        <v>0</v>
      </c>
      <c r="N3387" s="7">
        <f>SUMIFS(pg_transaction_cleaned!$H$2:$H$5743,pg_transaction_cleaned!$O$2:$O$5743,A3387,pg_transaction_cleaned!$F$2:$F$5743,"REFUND")</f>
        <v>0</v>
      </c>
      <c r="O3387" s="6" t="str">
        <f t="shared" si="264"/>
        <v>OK</v>
      </c>
      <c r="P3387" s="8">
        <f t="shared" si="265"/>
        <v>0</v>
      </c>
    </row>
    <row r="3388" spans="1:16" x14ac:dyDescent="0.3">
      <c r="A3388" s="6" t="s">
        <v>6749</v>
      </c>
      <c r="B3388" s="6" t="s">
        <v>11891</v>
      </c>
      <c r="C3388" s="6" t="s">
        <v>6750</v>
      </c>
      <c r="D3388" s="6" t="s">
        <v>51</v>
      </c>
      <c r="E3388" s="6" t="s">
        <v>18</v>
      </c>
      <c r="F3388" s="6" t="s">
        <v>12061</v>
      </c>
      <c r="G3388" s="6" t="s">
        <v>19</v>
      </c>
      <c r="H3388" s="10">
        <f t="shared" si="261"/>
        <v>46278</v>
      </c>
      <c r="I3388" s="7">
        <f t="shared" si="262"/>
        <v>898</v>
      </c>
      <c r="J3388" s="6" t="str">
        <f t="shared" si="263"/>
        <v>Chennai</v>
      </c>
      <c r="K3388" s="6">
        <f>COUNTIFS(pg_transaction_cleaned!$O$2:$O$5743,A3388,pg_transaction_cleaned!$F$2:$F$5743,"CAPTURE")</f>
        <v>1</v>
      </c>
      <c r="L3388" s="7">
        <f>SUMIFS(pg_transaction_cleaned!$H$2:$H$5743,pg_transaction_cleaned!$O$2:$O$5743,A3388,pg_transaction_cleaned!$F$2:$F$5743,"CAPTURE")</f>
        <v>898</v>
      </c>
      <c r="M3388" s="6">
        <f>COUNTIFS(pg_transaction_cleaned!$O$2:$O$5743,A3388,pg_transaction_cleaned!$F$2:$F$5743,"REFUND")</f>
        <v>0</v>
      </c>
      <c r="N3388" s="7">
        <f>SUMIFS(pg_transaction_cleaned!$H$2:$H$5743,pg_transaction_cleaned!$O$2:$O$5743,A3388,pg_transaction_cleaned!$F$2:$F$5743,"REFUND")</f>
        <v>0</v>
      </c>
      <c r="O3388" s="6" t="str">
        <f t="shared" si="264"/>
        <v>OK</v>
      </c>
      <c r="P3388" s="8">
        <f t="shared" si="265"/>
        <v>0</v>
      </c>
    </row>
    <row r="3389" spans="1:16" x14ac:dyDescent="0.3">
      <c r="A3389" s="6" t="s">
        <v>6751</v>
      </c>
      <c r="B3389" s="6" t="s">
        <v>11909</v>
      </c>
      <c r="C3389" s="6" t="s">
        <v>6752</v>
      </c>
      <c r="D3389" s="6" t="s">
        <v>34</v>
      </c>
      <c r="E3389" s="6" t="s">
        <v>18</v>
      </c>
      <c r="F3389" s="6" t="s">
        <v>11869</v>
      </c>
      <c r="G3389" s="6" t="s">
        <v>115</v>
      </c>
      <c r="H3389" s="10">
        <f t="shared" si="261"/>
        <v>46276</v>
      </c>
      <c r="I3389" s="7">
        <f t="shared" si="262"/>
        <v>599</v>
      </c>
      <c r="J3389" s="6" t="str">
        <f t="shared" si="263"/>
        <v>Ahmedabad</v>
      </c>
      <c r="K3389" s="6">
        <f>COUNTIFS(pg_transaction_cleaned!$O$2:$O$5743,A3389,pg_transaction_cleaned!$F$2:$F$5743,"CAPTURE")</f>
        <v>0</v>
      </c>
      <c r="L3389" s="7">
        <f>SUMIFS(pg_transaction_cleaned!$H$2:$H$5743,pg_transaction_cleaned!$O$2:$O$5743,A3389,pg_transaction_cleaned!$F$2:$F$5743,"CAPTURE")</f>
        <v>0</v>
      </c>
      <c r="M3389" s="6">
        <f>COUNTIFS(pg_transaction_cleaned!$O$2:$O$5743,A3389,pg_transaction_cleaned!$F$2:$F$5743,"REFUND")</f>
        <v>0</v>
      </c>
      <c r="N3389" s="7">
        <f>SUMIFS(pg_transaction_cleaned!$H$2:$H$5743,pg_transaction_cleaned!$O$2:$O$5743,A3389,pg_transaction_cleaned!$F$2:$F$5743,"REFUND")</f>
        <v>0</v>
      </c>
      <c r="O3389" s="6" t="str">
        <f t="shared" si="264"/>
        <v>OK</v>
      </c>
      <c r="P3389" s="8">
        <f t="shared" si="265"/>
        <v>0</v>
      </c>
    </row>
    <row r="3390" spans="1:16" x14ac:dyDescent="0.3">
      <c r="A3390" s="6" t="s">
        <v>6753</v>
      </c>
      <c r="B3390" s="6" t="s">
        <v>11915</v>
      </c>
      <c r="C3390" s="6" t="s">
        <v>6754</v>
      </c>
      <c r="D3390" s="6" t="s">
        <v>61</v>
      </c>
      <c r="E3390" s="6" t="s">
        <v>54</v>
      </c>
      <c r="F3390" s="6" t="s">
        <v>11851</v>
      </c>
      <c r="G3390" s="6" t="s">
        <v>19</v>
      </c>
      <c r="H3390" s="10">
        <f t="shared" si="261"/>
        <v>46285</v>
      </c>
      <c r="I3390" s="7">
        <f t="shared" si="262"/>
        <v>3499</v>
      </c>
      <c r="J3390" s="6" t="str">
        <f t="shared" si="263"/>
        <v>Delhi</v>
      </c>
      <c r="K3390" s="6">
        <f>COUNTIFS(pg_transaction_cleaned!$O$2:$O$5743,A3390,pg_transaction_cleaned!$F$2:$F$5743,"CAPTURE")</f>
        <v>1</v>
      </c>
      <c r="L3390" s="7">
        <f>SUMIFS(pg_transaction_cleaned!$H$2:$H$5743,pg_transaction_cleaned!$O$2:$O$5743,A3390,pg_transaction_cleaned!$F$2:$F$5743,"CAPTURE")</f>
        <v>3499</v>
      </c>
      <c r="M3390" s="6">
        <f>COUNTIFS(pg_transaction_cleaned!$O$2:$O$5743,A3390,pg_transaction_cleaned!$F$2:$F$5743,"REFUND")</f>
        <v>0</v>
      </c>
      <c r="N3390" s="7">
        <f>SUMIFS(pg_transaction_cleaned!$H$2:$H$5743,pg_transaction_cleaned!$O$2:$O$5743,A3390,pg_transaction_cleaned!$F$2:$F$5743,"REFUND")</f>
        <v>0</v>
      </c>
      <c r="O3390" s="6" t="str">
        <f t="shared" si="264"/>
        <v>OK</v>
      </c>
      <c r="P3390" s="8">
        <f t="shared" si="265"/>
        <v>0</v>
      </c>
    </row>
    <row r="3391" spans="1:16" x14ac:dyDescent="0.3">
      <c r="A3391" s="6" t="s">
        <v>6755</v>
      </c>
      <c r="B3391" s="6" t="s">
        <v>11981</v>
      </c>
      <c r="C3391" s="6" t="s">
        <v>6756</v>
      </c>
      <c r="D3391" s="6" t="s">
        <v>17</v>
      </c>
      <c r="E3391" s="6" t="s">
        <v>27</v>
      </c>
      <c r="F3391" s="6" t="s">
        <v>11861</v>
      </c>
      <c r="G3391" s="6" t="s">
        <v>19</v>
      </c>
      <c r="H3391" s="10">
        <f t="shared" si="261"/>
        <v>46274</v>
      </c>
      <c r="I3391" s="7">
        <f t="shared" si="262"/>
        <v>7999</v>
      </c>
      <c r="J3391" s="6" t="str">
        <f t="shared" si="263"/>
        <v>Pune</v>
      </c>
      <c r="K3391" s="6">
        <f>COUNTIFS(pg_transaction_cleaned!$O$2:$O$5743,A3391,pg_transaction_cleaned!$F$2:$F$5743,"CAPTURE")</f>
        <v>1</v>
      </c>
      <c r="L3391" s="7">
        <f>SUMIFS(pg_transaction_cleaned!$H$2:$H$5743,pg_transaction_cleaned!$O$2:$O$5743,A3391,pg_transaction_cleaned!$F$2:$F$5743,"CAPTURE")</f>
        <v>7999</v>
      </c>
      <c r="M3391" s="6">
        <f>COUNTIFS(pg_transaction_cleaned!$O$2:$O$5743,A3391,pg_transaction_cleaned!$F$2:$F$5743,"REFUND")</f>
        <v>0</v>
      </c>
      <c r="N3391" s="7">
        <f>SUMIFS(pg_transaction_cleaned!$H$2:$H$5743,pg_transaction_cleaned!$O$2:$O$5743,A3391,pg_transaction_cleaned!$F$2:$F$5743,"REFUND")</f>
        <v>0</v>
      </c>
      <c r="O3391" s="6" t="str">
        <f t="shared" si="264"/>
        <v>OK</v>
      </c>
      <c r="P3391" s="8">
        <f t="shared" si="265"/>
        <v>0</v>
      </c>
    </row>
    <row r="3392" spans="1:16" x14ac:dyDescent="0.3">
      <c r="A3392" s="6" t="s">
        <v>6757</v>
      </c>
      <c r="B3392" s="6" t="s">
        <v>11836</v>
      </c>
      <c r="C3392" s="6" t="s">
        <v>6758</v>
      </c>
      <c r="D3392" s="6" t="s">
        <v>51</v>
      </c>
      <c r="E3392" s="6" t="s">
        <v>27</v>
      </c>
      <c r="F3392" s="6" t="s">
        <v>11835</v>
      </c>
      <c r="G3392" s="6" t="s">
        <v>19</v>
      </c>
      <c r="H3392" s="10">
        <f t="shared" si="261"/>
        <v>46278</v>
      </c>
      <c r="I3392" s="7">
        <f t="shared" si="262"/>
        <v>499</v>
      </c>
      <c r="J3392" s="6" t="str">
        <f t="shared" si="263"/>
        <v>Chennai</v>
      </c>
      <c r="K3392" s="6">
        <f>COUNTIFS(pg_transaction_cleaned!$O$2:$O$5743,A3392,pg_transaction_cleaned!$F$2:$F$5743,"CAPTURE")</f>
        <v>1</v>
      </c>
      <c r="L3392" s="7">
        <f>SUMIFS(pg_transaction_cleaned!$H$2:$H$5743,pg_transaction_cleaned!$O$2:$O$5743,A3392,pg_transaction_cleaned!$F$2:$F$5743,"CAPTURE")</f>
        <v>499</v>
      </c>
      <c r="M3392" s="6">
        <f>COUNTIFS(pg_transaction_cleaned!$O$2:$O$5743,A3392,pg_transaction_cleaned!$F$2:$F$5743,"REFUND")</f>
        <v>0</v>
      </c>
      <c r="N3392" s="7">
        <f>SUMIFS(pg_transaction_cleaned!$H$2:$H$5743,pg_transaction_cleaned!$O$2:$O$5743,A3392,pg_transaction_cleaned!$F$2:$F$5743,"REFUND")</f>
        <v>0</v>
      </c>
      <c r="O3392" s="6" t="str">
        <f t="shared" si="264"/>
        <v>OK</v>
      </c>
      <c r="P3392" s="8">
        <f t="shared" si="265"/>
        <v>0</v>
      </c>
    </row>
    <row r="3393" spans="1:16" x14ac:dyDescent="0.3">
      <c r="A3393" s="6" t="s">
        <v>6759</v>
      </c>
      <c r="B3393" s="6" t="s">
        <v>11895</v>
      </c>
      <c r="C3393" s="6" t="s">
        <v>6760</v>
      </c>
      <c r="D3393" s="6" t="s">
        <v>26</v>
      </c>
      <c r="E3393" s="6" t="s">
        <v>43</v>
      </c>
      <c r="F3393" s="6" t="s">
        <v>11867</v>
      </c>
      <c r="G3393" s="6" t="s">
        <v>19</v>
      </c>
      <c r="H3393" s="10">
        <f t="shared" si="261"/>
        <v>46295</v>
      </c>
      <c r="I3393" s="7">
        <f t="shared" si="262"/>
        <v>10498</v>
      </c>
      <c r="J3393" s="6" t="str">
        <f t="shared" si="263"/>
        <v>Kolkata</v>
      </c>
      <c r="K3393" s="6">
        <f>COUNTIFS(pg_transaction_cleaned!$O$2:$O$5743,A3393,pg_transaction_cleaned!$F$2:$F$5743,"CAPTURE")</f>
        <v>1</v>
      </c>
      <c r="L3393" s="7">
        <f>SUMIFS(pg_transaction_cleaned!$H$2:$H$5743,pg_transaction_cleaned!$O$2:$O$5743,A3393,pg_transaction_cleaned!$F$2:$F$5743,"CAPTURE")</f>
        <v>10498</v>
      </c>
      <c r="M3393" s="6">
        <f>COUNTIFS(pg_transaction_cleaned!$O$2:$O$5743,A3393,pg_transaction_cleaned!$F$2:$F$5743,"REFUND")</f>
        <v>0</v>
      </c>
      <c r="N3393" s="7">
        <f>SUMIFS(pg_transaction_cleaned!$H$2:$H$5743,pg_transaction_cleaned!$O$2:$O$5743,A3393,pg_transaction_cleaned!$F$2:$F$5743,"REFUND")</f>
        <v>0</v>
      </c>
      <c r="O3393" s="6" t="str">
        <f t="shared" si="264"/>
        <v>OK</v>
      </c>
      <c r="P3393" s="8">
        <f t="shared" si="265"/>
        <v>0</v>
      </c>
    </row>
    <row r="3394" spans="1:16" x14ac:dyDescent="0.3">
      <c r="A3394" s="6" t="s">
        <v>6761</v>
      </c>
      <c r="B3394" s="6" t="s">
        <v>11842</v>
      </c>
      <c r="C3394" s="6" t="s">
        <v>6762</v>
      </c>
      <c r="D3394" s="6" t="s">
        <v>34</v>
      </c>
      <c r="E3394" s="6" t="s">
        <v>54</v>
      </c>
      <c r="F3394" s="6" t="s">
        <v>12127</v>
      </c>
      <c r="G3394" s="6" t="s">
        <v>19</v>
      </c>
      <c r="H3394" s="10">
        <f t="shared" ref="H3394:H3457" si="266">IF(MID(B3394,5,1)="-",DATE(LEFT(B3394,4),MID(B3394,6,2),RIGHT(B3394,2)),DATE(RIGHT(B3394,4),MID(B3394,4,2),LEFT(B3394,2)))</f>
        <v>46290</v>
      </c>
      <c r="I3394" s="7">
        <f t="shared" ref="I3394:I3457" si="267">VALUE(SUBSTITUTE(F3394,",",""))</f>
        <v>6797</v>
      </c>
      <c r="J3394" s="6" t="str">
        <f t="shared" ref="J3394:J3457" si="268">IF(TRIM(D3394)="","Unknown",TRIM(D3394))</f>
        <v>Ahmedabad</v>
      </c>
      <c r="K3394" s="6">
        <f>COUNTIFS(pg_transaction_cleaned!$O$2:$O$5743,A3394,pg_transaction_cleaned!$F$2:$F$5743,"CAPTURE")</f>
        <v>1</v>
      </c>
      <c r="L3394" s="7">
        <f>SUMIFS(pg_transaction_cleaned!$H$2:$H$5743,pg_transaction_cleaned!$O$2:$O$5743,A3394,pg_transaction_cleaned!$F$2:$F$5743,"CAPTURE")</f>
        <v>6797</v>
      </c>
      <c r="M3394" s="6">
        <f>COUNTIFS(pg_transaction_cleaned!$O$2:$O$5743,A3394,pg_transaction_cleaned!$F$2:$F$5743,"REFUND")</f>
        <v>0</v>
      </c>
      <c r="N3394" s="7">
        <f>SUMIFS(pg_transaction_cleaned!$H$2:$H$5743,pg_transaction_cleaned!$O$2:$O$5743,A3394,pg_transaction_cleaned!$F$2:$F$5743,"REFUND")</f>
        <v>0</v>
      </c>
      <c r="O3394" s="6" t="str">
        <f t="shared" si="264"/>
        <v>OK</v>
      </c>
      <c r="P3394" s="8">
        <f t="shared" si="265"/>
        <v>0</v>
      </c>
    </row>
    <row r="3395" spans="1:16" x14ac:dyDescent="0.3">
      <c r="A3395" s="6" t="s">
        <v>6763</v>
      </c>
      <c r="B3395" s="6" t="s">
        <v>12036</v>
      </c>
      <c r="C3395" s="6" t="s">
        <v>6764</v>
      </c>
      <c r="D3395" s="6" t="s">
        <v>26</v>
      </c>
      <c r="E3395" s="6" t="s">
        <v>18</v>
      </c>
      <c r="F3395" s="6" t="s">
        <v>11912</v>
      </c>
      <c r="G3395" s="6" t="s">
        <v>19</v>
      </c>
      <c r="H3395" s="10">
        <f t="shared" si="266"/>
        <v>46283</v>
      </c>
      <c r="I3395" s="7">
        <f t="shared" si="267"/>
        <v>6798</v>
      </c>
      <c r="J3395" s="6" t="str">
        <f t="shared" si="268"/>
        <v>Kolkata</v>
      </c>
      <c r="K3395" s="6">
        <f>COUNTIFS(pg_transaction_cleaned!$O$2:$O$5743,A3395,pg_transaction_cleaned!$F$2:$F$5743,"CAPTURE")</f>
        <v>1</v>
      </c>
      <c r="L3395" s="7">
        <f>SUMIFS(pg_transaction_cleaned!$H$2:$H$5743,pg_transaction_cleaned!$O$2:$O$5743,A3395,pg_transaction_cleaned!$F$2:$F$5743,"CAPTURE")</f>
        <v>6798</v>
      </c>
      <c r="M3395" s="6">
        <f>COUNTIFS(pg_transaction_cleaned!$O$2:$O$5743,A3395,pg_transaction_cleaned!$F$2:$F$5743,"REFUND")</f>
        <v>0</v>
      </c>
      <c r="N3395" s="7">
        <f>SUMIFS(pg_transaction_cleaned!$H$2:$H$5743,pg_transaction_cleaned!$O$2:$O$5743,A3395,pg_transaction_cleaned!$F$2:$F$5743,"REFUND")</f>
        <v>0</v>
      </c>
      <c r="O3395" s="6" t="str">
        <f t="shared" ref="O3395:O3458" si="269">IF(AND(G3395="Paid",K3395=0),"Paid, no payment",IF(AND(OR(G3395="Failed",G3395="Cancelled"),K3395&gt;0),"Payment on failed/cancelled",IF(K3395&gt;1,"Duplicate charge",IF(AND(K3395=1,ROUND(L3395-I3395,2)&lt;&gt;0),"Amount difference",IF(AND(G3395="Refunded",M3395=0),"Refunded, no refund",IF(AND(G3395&lt;&gt;"Refunded",M3395&gt;0),"Refund, order not Refunded",IF(AND(M3395&gt;0,ROUND(N3395-I3395,2)&lt;&gt;0),"Refund amount differs","OK")))))))</f>
        <v>OK</v>
      </c>
      <c r="P3395" s="8">
        <f t="shared" ref="P3395:P3458" si="270">IF(O3395="OK",0,IF(O3395="Paid, no payment",I3395,IF(O3395="Payment on failed/cancelled",L3395,IF(OR(O3395="Duplicate charge",O3395="Amount difference"),L3395-I3395,IF(O3395="Refunded, no refund",I3395,N3395)))))</f>
        <v>0</v>
      </c>
    </row>
    <row r="3396" spans="1:16" x14ac:dyDescent="0.3">
      <c r="A3396" s="6" t="s">
        <v>6765</v>
      </c>
      <c r="B3396" s="6" t="s">
        <v>11968</v>
      </c>
      <c r="C3396" s="6" t="s">
        <v>6766</v>
      </c>
      <c r="D3396" s="6" t="s">
        <v>75</v>
      </c>
      <c r="E3396" s="6" t="s">
        <v>18</v>
      </c>
      <c r="F3396" s="6" t="s">
        <v>11853</v>
      </c>
      <c r="G3396" s="6" t="s">
        <v>19</v>
      </c>
      <c r="H3396" s="10">
        <f t="shared" si="266"/>
        <v>46267</v>
      </c>
      <c r="I3396" s="7">
        <f t="shared" si="267"/>
        <v>1799</v>
      </c>
      <c r="J3396" s="6" t="str">
        <f t="shared" si="268"/>
        <v>Mumbai</v>
      </c>
      <c r="K3396" s="6">
        <f>COUNTIFS(pg_transaction_cleaned!$O$2:$O$5743,A3396,pg_transaction_cleaned!$F$2:$F$5743,"CAPTURE")</f>
        <v>1</v>
      </c>
      <c r="L3396" s="7">
        <f>SUMIFS(pg_transaction_cleaned!$H$2:$H$5743,pg_transaction_cleaned!$O$2:$O$5743,A3396,pg_transaction_cleaned!$F$2:$F$5743,"CAPTURE")</f>
        <v>1799</v>
      </c>
      <c r="M3396" s="6">
        <f>COUNTIFS(pg_transaction_cleaned!$O$2:$O$5743,A3396,pg_transaction_cleaned!$F$2:$F$5743,"REFUND")</f>
        <v>0</v>
      </c>
      <c r="N3396" s="7">
        <f>SUMIFS(pg_transaction_cleaned!$H$2:$H$5743,pg_transaction_cleaned!$O$2:$O$5743,A3396,pg_transaction_cleaned!$F$2:$F$5743,"REFUND")</f>
        <v>0</v>
      </c>
      <c r="O3396" s="6" t="str">
        <f t="shared" si="269"/>
        <v>OK</v>
      </c>
      <c r="P3396" s="8">
        <f t="shared" si="270"/>
        <v>0</v>
      </c>
    </row>
    <row r="3397" spans="1:16" x14ac:dyDescent="0.3">
      <c r="A3397" s="6" t="s">
        <v>6767</v>
      </c>
      <c r="B3397" s="6" t="s">
        <v>11999</v>
      </c>
      <c r="C3397" s="6" t="s">
        <v>6768</v>
      </c>
      <c r="D3397" s="6" t="s">
        <v>17</v>
      </c>
      <c r="E3397" s="6" t="s">
        <v>54</v>
      </c>
      <c r="F3397" s="6" t="s">
        <v>12161</v>
      </c>
      <c r="G3397" s="6" t="s">
        <v>19</v>
      </c>
      <c r="H3397" s="10">
        <f t="shared" si="266"/>
        <v>46282</v>
      </c>
      <c r="I3397" s="7">
        <f t="shared" si="267"/>
        <v>10097</v>
      </c>
      <c r="J3397" s="6" t="str">
        <f t="shared" si="268"/>
        <v>Pune</v>
      </c>
      <c r="K3397" s="6">
        <f>COUNTIFS(pg_transaction_cleaned!$O$2:$O$5743,A3397,pg_transaction_cleaned!$F$2:$F$5743,"CAPTURE")</f>
        <v>1</v>
      </c>
      <c r="L3397" s="7">
        <f>SUMIFS(pg_transaction_cleaned!$H$2:$H$5743,pg_transaction_cleaned!$O$2:$O$5743,A3397,pg_transaction_cleaned!$F$2:$F$5743,"CAPTURE")</f>
        <v>10097</v>
      </c>
      <c r="M3397" s="6">
        <f>COUNTIFS(pg_transaction_cleaned!$O$2:$O$5743,A3397,pg_transaction_cleaned!$F$2:$F$5743,"REFUND")</f>
        <v>0</v>
      </c>
      <c r="N3397" s="7">
        <f>SUMIFS(pg_transaction_cleaned!$H$2:$H$5743,pg_transaction_cleaned!$O$2:$O$5743,A3397,pg_transaction_cleaned!$F$2:$F$5743,"REFUND")</f>
        <v>0</v>
      </c>
      <c r="O3397" s="6" t="str">
        <f t="shared" si="269"/>
        <v>OK</v>
      </c>
      <c r="P3397" s="8">
        <f t="shared" si="270"/>
        <v>0</v>
      </c>
    </row>
    <row r="3398" spans="1:16" x14ac:dyDescent="0.3">
      <c r="A3398" s="6" t="s">
        <v>6769</v>
      </c>
      <c r="B3398" s="6" t="s">
        <v>11976</v>
      </c>
      <c r="C3398" s="6" t="s">
        <v>6770</v>
      </c>
      <c r="D3398" s="6" t="s">
        <v>17</v>
      </c>
      <c r="E3398" s="6" t="s">
        <v>43</v>
      </c>
      <c r="F3398" s="6" t="s">
        <v>11863</v>
      </c>
      <c r="G3398" s="6" t="s">
        <v>19</v>
      </c>
      <c r="H3398" s="10">
        <f t="shared" si="266"/>
        <v>46284</v>
      </c>
      <c r="I3398" s="7">
        <f t="shared" si="267"/>
        <v>1499</v>
      </c>
      <c r="J3398" s="6" t="str">
        <f t="shared" si="268"/>
        <v>Pune</v>
      </c>
      <c r="K3398" s="6">
        <f>COUNTIFS(pg_transaction_cleaned!$O$2:$O$5743,A3398,pg_transaction_cleaned!$F$2:$F$5743,"CAPTURE")</f>
        <v>1</v>
      </c>
      <c r="L3398" s="7">
        <f>SUMIFS(pg_transaction_cleaned!$H$2:$H$5743,pg_transaction_cleaned!$O$2:$O$5743,A3398,pg_transaction_cleaned!$F$2:$F$5743,"CAPTURE")</f>
        <v>1499</v>
      </c>
      <c r="M3398" s="6">
        <f>COUNTIFS(pg_transaction_cleaned!$O$2:$O$5743,A3398,pg_transaction_cleaned!$F$2:$F$5743,"REFUND")</f>
        <v>0</v>
      </c>
      <c r="N3398" s="7">
        <f>SUMIFS(pg_transaction_cleaned!$H$2:$H$5743,pg_transaction_cleaned!$O$2:$O$5743,A3398,pg_transaction_cleaned!$F$2:$F$5743,"REFUND")</f>
        <v>0</v>
      </c>
      <c r="O3398" s="6" t="str">
        <f t="shared" si="269"/>
        <v>OK</v>
      </c>
      <c r="P3398" s="8">
        <f t="shared" si="270"/>
        <v>0</v>
      </c>
    </row>
    <row r="3399" spans="1:16" x14ac:dyDescent="0.3">
      <c r="A3399" s="6" t="s">
        <v>6771</v>
      </c>
      <c r="B3399" s="6" t="s">
        <v>11927</v>
      </c>
      <c r="C3399" s="6" t="s">
        <v>6772</v>
      </c>
      <c r="D3399" s="6" t="s">
        <v>23</v>
      </c>
      <c r="E3399" s="6" t="s">
        <v>27</v>
      </c>
      <c r="F3399" s="6" t="s">
        <v>11827</v>
      </c>
      <c r="G3399" s="6" t="s">
        <v>19</v>
      </c>
      <c r="H3399" s="10">
        <f t="shared" si="266"/>
        <v>46279</v>
      </c>
      <c r="I3399" s="7">
        <f t="shared" si="267"/>
        <v>299</v>
      </c>
      <c r="J3399" s="6" t="str">
        <f t="shared" si="268"/>
        <v>Bengaluru</v>
      </c>
      <c r="K3399" s="6">
        <f>COUNTIFS(pg_transaction_cleaned!$O$2:$O$5743,A3399,pg_transaction_cleaned!$F$2:$F$5743,"CAPTURE")</f>
        <v>1</v>
      </c>
      <c r="L3399" s="7">
        <f>SUMIFS(pg_transaction_cleaned!$H$2:$H$5743,pg_transaction_cleaned!$O$2:$O$5743,A3399,pg_transaction_cleaned!$F$2:$F$5743,"CAPTURE")</f>
        <v>299</v>
      </c>
      <c r="M3399" s="6">
        <f>COUNTIFS(pg_transaction_cleaned!$O$2:$O$5743,A3399,pg_transaction_cleaned!$F$2:$F$5743,"REFUND")</f>
        <v>0</v>
      </c>
      <c r="N3399" s="7">
        <f>SUMIFS(pg_transaction_cleaned!$H$2:$H$5743,pg_transaction_cleaned!$O$2:$O$5743,A3399,pg_transaction_cleaned!$F$2:$F$5743,"REFUND")</f>
        <v>0</v>
      </c>
      <c r="O3399" s="6" t="str">
        <f t="shared" si="269"/>
        <v>OK</v>
      </c>
      <c r="P3399" s="8">
        <f t="shared" si="270"/>
        <v>0</v>
      </c>
    </row>
    <row r="3400" spans="1:16" x14ac:dyDescent="0.3">
      <c r="A3400" s="6" t="s">
        <v>6773</v>
      </c>
      <c r="B3400" s="6" t="s">
        <v>11891</v>
      </c>
      <c r="C3400" s="6" t="s">
        <v>6774</v>
      </c>
      <c r="D3400" s="6" t="s">
        <v>23</v>
      </c>
      <c r="E3400" s="6" t="s">
        <v>18</v>
      </c>
      <c r="F3400" s="6" t="s">
        <v>11938</v>
      </c>
      <c r="G3400" s="6" t="s">
        <v>19</v>
      </c>
      <c r="H3400" s="10">
        <f t="shared" si="266"/>
        <v>46278</v>
      </c>
      <c r="I3400" s="7">
        <f t="shared" si="267"/>
        <v>6498</v>
      </c>
      <c r="J3400" s="6" t="str">
        <f t="shared" si="268"/>
        <v>Bengaluru</v>
      </c>
      <c r="K3400" s="6">
        <f>COUNTIFS(pg_transaction_cleaned!$O$2:$O$5743,A3400,pg_transaction_cleaned!$F$2:$F$5743,"CAPTURE")</f>
        <v>1</v>
      </c>
      <c r="L3400" s="7">
        <f>SUMIFS(pg_transaction_cleaned!$H$2:$H$5743,pg_transaction_cleaned!$O$2:$O$5743,A3400,pg_transaction_cleaned!$F$2:$F$5743,"CAPTURE")</f>
        <v>6498</v>
      </c>
      <c r="M3400" s="6">
        <f>COUNTIFS(pg_transaction_cleaned!$O$2:$O$5743,A3400,pg_transaction_cleaned!$F$2:$F$5743,"REFUND")</f>
        <v>0</v>
      </c>
      <c r="N3400" s="7">
        <f>SUMIFS(pg_transaction_cleaned!$H$2:$H$5743,pg_transaction_cleaned!$O$2:$O$5743,A3400,pg_transaction_cleaned!$F$2:$F$5743,"REFUND")</f>
        <v>0</v>
      </c>
      <c r="O3400" s="6" t="str">
        <f t="shared" si="269"/>
        <v>OK</v>
      </c>
      <c r="P3400" s="8">
        <f t="shared" si="270"/>
        <v>0</v>
      </c>
    </row>
    <row r="3401" spans="1:16" x14ac:dyDescent="0.3">
      <c r="A3401" s="6" t="s">
        <v>6775</v>
      </c>
      <c r="B3401" s="6" t="s">
        <v>11866</v>
      </c>
      <c r="C3401" s="6" t="s">
        <v>6776</v>
      </c>
      <c r="D3401" s="6" t="s">
        <v>48</v>
      </c>
      <c r="E3401" s="6" t="s">
        <v>18</v>
      </c>
      <c r="F3401" s="6" t="s">
        <v>11856</v>
      </c>
      <c r="G3401" s="6" t="s">
        <v>19</v>
      </c>
      <c r="H3401" s="10">
        <f t="shared" si="266"/>
        <v>46274</v>
      </c>
      <c r="I3401" s="7">
        <f t="shared" si="267"/>
        <v>2598</v>
      </c>
      <c r="J3401" s="6" t="str">
        <f t="shared" si="268"/>
        <v>Jaipur</v>
      </c>
      <c r="K3401" s="6">
        <f>COUNTIFS(pg_transaction_cleaned!$O$2:$O$5743,A3401,pg_transaction_cleaned!$F$2:$F$5743,"CAPTURE")</f>
        <v>1</v>
      </c>
      <c r="L3401" s="7">
        <f>SUMIFS(pg_transaction_cleaned!$H$2:$H$5743,pg_transaction_cleaned!$O$2:$O$5743,A3401,pg_transaction_cleaned!$F$2:$F$5743,"CAPTURE")</f>
        <v>2598</v>
      </c>
      <c r="M3401" s="6">
        <f>COUNTIFS(pg_transaction_cleaned!$O$2:$O$5743,A3401,pg_transaction_cleaned!$F$2:$F$5743,"REFUND")</f>
        <v>0</v>
      </c>
      <c r="N3401" s="7">
        <f>SUMIFS(pg_transaction_cleaned!$H$2:$H$5743,pg_transaction_cleaned!$O$2:$O$5743,A3401,pg_transaction_cleaned!$F$2:$F$5743,"REFUND")</f>
        <v>0</v>
      </c>
      <c r="O3401" s="6" t="str">
        <f t="shared" si="269"/>
        <v>OK</v>
      </c>
      <c r="P3401" s="8">
        <f t="shared" si="270"/>
        <v>0</v>
      </c>
    </row>
    <row r="3402" spans="1:16" x14ac:dyDescent="0.3">
      <c r="A3402" s="6" t="s">
        <v>6777</v>
      </c>
      <c r="B3402" s="6" t="s">
        <v>11934</v>
      </c>
      <c r="C3402" s="6" t="s">
        <v>6778</v>
      </c>
      <c r="D3402" s="6" t="s">
        <v>42</v>
      </c>
      <c r="E3402" s="6" t="s">
        <v>18</v>
      </c>
      <c r="F3402" s="6" t="s">
        <v>11869</v>
      </c>
      <c r="G3402" s="6" t="s">
        <v>19</v>
      </c>
      <c r="H3402" s="10">
        <f t="shared" si="266"/>
        <v>46271</v>
      </c>
      <c r="I3402" s="7">
        <f t="shared" si="267"/>
        <v>599</v>
      </c>
      <c r="J3402" s="6" t="str">
        <f t="shared" si="268"/>
        <v>Hyderabad</v>
      </c>
      <c r="K3402" s="6">
        <f>COUNTIFS(pg_transaction_cleaned!$O$2:$O$5743,A3402,pg_transaction_cleaned!$F$2:$F$5743,"CAPTURE")</f>
        <v>1</v>
      </c>
      <c r="L3402" s="7">
        <f>SUMIFS(pg_transaction_cleaned!$H$2:$H$5743,pg_transaction_cleaned!$O$2:$O$5743,A3402,pg_transaction_cleaned!$F$2:$F$5743,"CAPTURE")</f>
        <v>599</v>
      </c>
      <c r="M3402" s="6">
        <f>COUNTIFS(pg_transaction_cleaned!$O$2:$O$5743,A3402,pg_transaction_cleaned!$F$2:$F$5743,"REFUND")</f>
        <v>0</v>
      </c>
      <c r="N3402" s="7">
        <f>SUMIFS(pg_transaction_cleaned!$H$2:$H$5743,pg_transaction_cleaned!$O$2:$O$5743,A3402,pg_transaction_cleaned!$F$2:$F$5743,"REFUND")</f>
        <v>0</v>
      </c>
      <c r="O3402" s="6" t="str">
        <f t="shared" si="269"/>
        <v>OK</v>
      </c>
      <c r="P3402" s="8">
        <f t="shared" si="270"/>
        <v>0</v>
      </c>
    </row>
    <row r="3403" spans="1:16" x14ac:dyDescent="0.3">
      <c r="A3403" s="6" t="s">
        <v>6779</v>
      </c>
      <c r="B3403" s="6" t="s">
        <v>11927</v>
      </c>
      <c r="C3403" s="6" t="s">
        <v>6780</v>
      </c>
      <c r="D3403" s="6" t="s">
        <v>61</v>
      </c>
      <c r="E3403" s="6" t="s">
        <v>18</v>
      </c>
      <c r="F3403" s="6" t="s">
        <v>11835</v>
      </c>
      <c r="G3403" s="6" t="s">
        <v>19</v>
      </c>
      <c r="H3403" s="10">
        <f t="shared" si="266"/>
        <v>46279</v>
      </c>
      <c r="I3403" s="7">
        <f t="shared" si="267"/>
        <v>499</v>
      </c>
      <c r="J3403" s="6" t="str">
        <f t="shared" si="268"/>
        <v>Delhi</v>
      </c>
      <c r="K3403" s="6">
        <f>COUNTIFS(pg_transaction_cleaned!$O$2:$O$5743,A3403,pg_transaction_cleaned!$F$2:$F$5743,"CAPTURE")</f>
        <v>1</v>
      </c>
      <c r="L3403" s="7">
        <f>SUMIFS(pg_transaction_cleaned!$H$2:$H$5743,pg_transaction_cleaned!$O$2:$O$5743,A3403,pg_transaction_cleaned!$F$2:$F$5743,"CAPTURE")</f>
        <v>499</v>
      </c>
      <c r="M3403" s="6">
        <f>COUNTIFS(pg_transaction_cleaned!$O$2:$O$5743,A3403,pg_transaction_cleaned!$F$2:$F$5743,"REFUND")</f>
        <v>0</v>
      </c>
      <c r="N3403" s="7">
        <f>SUMIFS(pg_transaction_cleaned!$H$2:$H$5743,pg_transaction_cleaned!$O$2:$O$5743,A3403,pg_transaction_cleaned!$F$2:$F$5743,"REFUND")</f>
        <v>0</v>
      </c>
      <c r="O3403" s="6" t="str">
        <f t="shared" si="269"/>
        <v>OK</v>
      </c>
      <c r="P3403" s="8">
        <f t="shared" si="270"/>
        <v>0</v>
      </c>
    </row>
    <row r="3404" spans="1:16" x14ac:dyDescent="0.3">
      <c r="A3404" s="6" t="s">
        <v>6781</v>
      </c>
      <c r="B3404" s="6" t="s">
        <v>11871</v>
      </c>
      <c r="C3404" s="6" t="s">
        <v>6782</v>
      </c>
      <c r="D3404" s="6" t="s">
        <v>51</v>
      </c>
      <c r="E3404" s="6" t="s">
        <v>18</v>
      </c>
      <c r="F3404" s="6" t="s">
        <v>12001</v>
      </c>
      <c r="G3404" s="6" t="s">
        <v>80</v>
      </c>
      <c r="H3404" s="10">
        <f t="shared" si="266"/>
        <v>46272</v>
      </c>
      <c r="I3404" s="7">
        <f t="shared" si="267"/>
        <v>7997</v>
      </c>
      <c r="J3404" s="6" t="str">
        <f t="shared" si="268"/>
        <v>Chennai</v>
      </c>
      <c r="K3404" s="6">
        <f>COUNTIFS(pg_transaction_cleaned!$O$2:$O$5743,A3404,pg_transaction_cleaned!$F$2:$F$5743,"CAPTURE")</f>
        <v>0</v>
      </c>
      <c r="L3404" s="7">
        <f>SUMIFS(pg_transaction_cleaned!$H$2:$H$5743,pg_transaction_cleaned!$O$2:$O$5743,A3404,pg_transaction_cleaned!$F$2:$F$5743,"CAPTURE")</f>
        <v>0</v>
      </c>
      <c r="M3404" s="6">
        <f>COUNTIFS(pg_transaction_cleaned!$O$2:$O$5743,A3404,pg_transaction_cleaned!$F$2:$F$5743,"REFUND")</f>
        <v>0</v>
      </c>
      <c r="N3404" s="7">
        <f>SUMIFS(pg_transaction_cleaned!$H$2:$H$5743,pg_transaction_cleaned!$O$2:$O$5743,A3404,pg_transaction_cleaned!$F$2:$F$5743,"REFUND")</f>
        <v>0</v>
      </c>
      <c r="O3404" s="6" t="str">
        <f t="shared" si="269"/>
        <v>OK</v>
      </c>
      <c r="P3404" s="8">
        <f t="shared" si="270"/>
        <v>0</v>
      </c>
    </row>
    <row r="3405" spans="1:16" x14ac:dyDescent="0.3">
      <c r="A3405" s="6" t="s">
        <v>6783</v>
      </c>
      <c r="B3405" s="6" t="s">
        <v>11840</v>
      </c>
      <c r="C3405" s="6" t="s">
        <v>6784</v>
      </c>
      <c r="D3405" s="6" t="s">
        <v>75</v>
      </c>
      <c r="E3405" s="6" t="s">
        <v>27</v>
      </c>
      <c r="F3405" s="6" t="s">
        <v>11827</v>
      </c>
      <c r="G3405" s="6" t="s">
        <v>19</v>
      </c>
      <c r="H3405" s="10">
        <f t="shared" si="266"/>
        <v>46294</v>
      </c>
      <c r="I3405" s="7">
        <f t="shared" si="267"/>
        <v>299</v>
      </c>
      <c r="J3405" s="6" t="str">
        <f t="shared" si="268"/>
        <v>Mumbai</v>
      </c>
      <c r="K3405" s="6">
        <f>COUNTIFS(pg_transaction_cleaned!$O$2:$O$5743,A3405,pg_transaction_cleaned!$F$2:$F$5743,"CAPTURE")</f>
        <v>1</v>
      </c>
      <c r="L3405" s="7">
        <f>SUMIFS(pg_transaction_cleaned!$H$2:$H$5743,pg_transaction_cleaned!$O$2:$O$5743,A3405,pg_transaction_cleaned!$F$2:$F$5743,"CAPTURE")</f>
        <v>299</v>
      </c>
      <c r="M3405" s="6">
        <f>COUNTIFS(pg_transaction_cleaned!$O$2:$O$5743,A3405,pg_transaction_cleaned!$F$2:$F$5743,"REFUND")</f>
        <v>0</v>
      </c>
      <c r="N3405" s="7">
        <f>SUMIFS(pg_transaction_cleaned!$H$2:$H$5743,pg_transaction_cleaned!$O$2:$O$5743,A3405,pg_transaction_cleaned!$F$2:$F$5743,"REFUND")</f>
        <v>0</v>
      </c>
      <c r="O3405" s="6" t="str">
        <f t="shared" si="269"/>
        <v>OK</v>
      </c>
      <c r="P3405" s="8">
        <f t="shared" si="270"/>
        <v>0</v>
      </c>
    </row>
    <row r="3406" spans="1:16" x14ac:dyDescent="0.3">
      <c r="A3406" s="6" t="s">
        <v>6785</v>
      </c>
      <c r="B3406" s="6" t="s">
        <v>11897</v>
      </c>
      <c r="C3406" s="6" t="s">
        <v>6786</v>
      </c>
      <c r="D3406" s="6" t="s">
        <v>26</v>
      </c>
      <c r="E3406" s="6" t="s">
        <v>18</v>
      </c>
      <c r="F3406" s="6" t="s">
        <v>11853</v>
      </c>
      <c r="G3406" s="6" t="s">
        <v>19</v>
      </c>
      <c r="H3406" s="10">
        <f t="shared" si="266"/>
        <v>46266</v>
      </c>
      <c r="I3406" s="7">
        <f t="shared" si="267"/>
        <v>1799</v>
      </c>
      <c r="J3406" s="6" t="str">
        <f t="shared" si="268"/>
        <v>Kolkata</v>
      </c>
      <c r="K3406" s="6">
        <f>COUNTIFS(pg_transaction_cleaned!$O$2:$O$5743,A3406,pg_transaction_cleaned!$F$2:$F$5743,"CAPTURE")</f>
        <v>1</v>
      </c>
      <c r="L3406" s="7">
        <f>SUMIFS(pg_transaction_cleaned!$H$2:$H$5743,pg_transaction_cleaned!$O$2:$O$5743,A3406,pg_transaction_cleaned!$F$2:$F$5743,"CAPTURE")</f>
        <v>1799</v>
      </c>
      <c r="M3406" s="6">
        <f>COUNTIFS(pg_transaction_cleaned!$O$2:$O$5743,A3406,pg_transaction_cleaned!$F$2:$F$5743,"REFUND")</f>
        <v>0</v>
      </c>
      <c r="N3406" s="7">
        <f>SUMIFS(pg_transaction_cleaned!$H$2:$H$5743,pg_transaction_cleaned!$O$2:$O$5743,A3406,pg_transaction_cleaned!$F$2:$F$5743,"REFUND")</f>
        <v>0</v>
      </c>
      <c r="O3406" s="6" t="str">
        <f t="shared" si="269"/>
        <v>OK</v>
      </c>
      <c r="P3406" s="8">
        <f t="shared" si="270"/>
        <v>0</v>
      </c>
    </row>
    <row r="3407" spans="1:16" x14ac:dyDescent="0.3">
      <c r="A3407" s="6" t="s">
        <v>6787</v>
      </c>
      <c r="B3407" s="6" t="s">
        <v>11893</v>
      </c>
      <c r="C3407" s="6" t="s">
        <v>6788</v>
      </c>
      <c r="D3407" s="6" t="s">
        <v>48</v>
      </c>
      <c r="E3407" s="6" t="s">
        <v>18</v>
      </c>
      <c r="F3407" s="6" t="s">
        <v>11841</v>
      </c>
      <c r="G3407" s="6" t="s">
        <v>19</v>
      </c>
      <c r="H3407" s="10">
        <f t="shared" si="266"/>
        <v>46280</v>
      </c>
      <c r="I3407" s="7">
        <f t="shared" si="267"/>
        <v>2499</v>
      </c>
      <c r="J3407" s="6" t="str">
        <f t="shared" si="268"/>
        <v>Jaipur</v>
      </c>
      <c r="K3407" s="6">
        <f>COUNTIFS(pg_transaction_cleaned!$O$2:$O$5743,A3407,pg_transaction_cleaned!$F$2:$F$5743,"CAPTURE")</f>
        <v>1</v>
      </c>
      <c r="L3407" s="7">
        <f>SUMIFS(pg_transaction_cleaned!$H$2:$H$5743,pg_transaction_cleaned!$O$2:$O$5743,A3407,pg_transaction_cleaned!$F$2:$F$5743,"CAPTURE")</f>
        <v>2499</v>
      </c>
      <c r="M3407" s="6">
        <f>COUNTIFS(pg_transaction_cleaned!$O$2:$O$5743,A3407,pg_transaction_cleaned!$F$2:$F$5743,"REFUND")</f>
        <v>0</v>
      </c>
      <c r="N3407" s="7">
        <f>SUMIFS(pg_transaction_cleaned!$H$2:$H$5743,pg_transaction_cleaned!$O$2:$O$5743,A3407,pg_transaction_cleaned!$F$2:$F$5743,"REFUND")</f>
        <v>0</v>
      </c>
      <c r="O3407" s="6" t="str">
        <f t="shared" si="269"/>
        <v>OK</v>
      </c>
      <c r="P3407" s="8">
        <f t="shared" si="270"/>
        <v>0</v>
      </c>
    </row>
    <row r="3408" spans="1:16" x14ac:dyDescent="0.3">
      <c r="A3408" s="6" t="s">
        <v>6789</v>
      </c>
      <c r="B3408" s="6" t="s">
        <v>11976</v>
      </c>
      <c r="C3408" s="6" t="s">
        <v>6790</v>
      </c>
      <c r="D3408" s="6" t="s">
        <v>75</v>
      </c>
      <c r="E3408" s="6" t="s">
        <v>18</v>
      </c>
      <c r="F3408" s="6" t="s">
        <v>12115</v>
      </c>
      <c r="G3408" s="6" t="s">
        <v>19</v>
      </c>
      <c r="H3408" s="10">
        <f t="shared" si="266"/>
        <v>46284</v>
      </c>
      <c r="I3408" s="7">
        <f t="shared" si="267"/>
        <v>698</v>
      </c>
      <c r="J3408" s="6" t="str">
        <f t="shared" si="268"/>
        <v>Mumbai</v>
      </c>
      <c r="K3408" s="6">
        <f>COUNTIFS(pg_transaction_cleaned!$O$2:$O$5743,A3408,pg_transaction_cleaned!$F$2:$F$5743,"CAPTURE")</f>
        <v>1</v>
      </c>
      <c r="L3408" s="7">
        <f>SUMIFS(pg_transaction_cleaned!$H$2:$H$5743,pg_transaction_cleaned!$O$2:$O$5743,A3408,pg_transaction_cleaned!$F$2:$F$5743,"CAPTURE")</f>
        <v>698</v>
      </c>
      <c r="M3408" s="6">
        <f>COUNTIFS(pg_transaction_cleaned!$O$2:$O$5743,A3408,pg_transaction_cleaned!$F$2:$F$5743,"REFUND")</f>
        <v>0</v>
      </c>
      <c r="N3408" s="7">
        <f>SUMIFS(pg_transaction_cleaned!$H$2:$H$5743,pg_transaction_cleaned!$O$2:$O$5743,A3408,pg_transaction_cleaned!$F$2:$F$5743,"REFUND")</f>
        <v>0</v>
      </c>
      <c r="O3408" s="6" t="str">
        <f t="shared" si="269"/>
        <v>OK</v>
      </c>
      <c r="P3408" s="8">
        <f t="shared" si="270"/>
        <v>0</v>
      </c>
    </row>
    <row r="3409" spans="1:16" x14ac:dyDescent="0.3">
      <c r="A3409" s="6" t="s">
        <v>6791</v>
      </c>
      <c r="B3409" s="6" t="s">
        <v>12050</v>
      </c>
      <c r="C3409" s="6" t="s">
        <v>6792</v>
      </c>
      <c r="D3409" s="6" t="s">
        <v>23</v>
      </c>
      <c r="E3409" s="6" t="s">
        <v>27</v>
      </c>
      <c r="F3409" s="6" t="s">
        <v>11839</v>
      </c>
      <c r="G3409" s="6" t="s">
        <v>19</v>
      </c>
      <c r="H3409" s="10">
        <f t="shared" si="266"/>
        <v>46284</v>
      </c>
      <c r="I3409" s="7">
        <f t="shared" si="267"/>
        <v>1299</v>
      </c>
      <c r="J3409" s="6" t="str">
        <f t="shared" si="268"/>
        <v>Bengaluru</v>
      </c>
      <c r="K3409" s="6">
        <f>COUNTIFS(pg_transaction_cleaned!$O$2:$O$5743,A3409,pg_transaction_cleaned!$F$2:$F$5743,"CAPTURE")</f>
        <v>1</v>
      </c>
      <c r="L3409" s="7">
        <f>SUMIFS(pg_transaction_cleaned!$H$2:$H$5743,pg_transaction_cleaned!$O$2:$O$5743,A3409,pg_transaction_cleaned!$F$2:$F$5743,"CAPTURE")</f>
        <v>1299</v>
      </c>
      <c r="M3409" s="6">
        <f>COUNTIFS(pg_transaction_cleaned!$O$2:$O$5743,A3409,pg_transaction_cleaned!$F$2:$F$5743,"REFUND")</f>
        <v>0</v>
      </c>
      <c r="N3409" s="7">
        <f>SUMIFS(pg_transaction_cleaned!$H$2:$H$5743,pg_transaction_cleaned!$O$2:$O$5743,A3409,pg_transaction_cleaned!$F$2:$F$5743,"REFUND")</f>
        <v>0</v>
      </c>
      <c r="O3409" s="6" t="str">
        <f t="shared" si="269"/>
        <v>OK</v>
      </c>
      <c r="P3409" s="8">
        <f t="shared" si="270"/>
        <v>0</v>
      </c>
    </row>
    <row r="3410" spans="1:16" x14ac:dyDescent="0.3">
      <c r="A3410" s="6" t="s">
        <v>6793</v>
      </c>
      <c r="B3410" s="6" t="s">
        <v>11926</v>
      </c>
      <c r="C3410" s="6" t="s">
        <v>6794</v>
      </c>
      <c r="D3410" s="6" t="s">
        <v>37</v>
      </c>
      <c r="E3410" s="6" t="s">
        <v>27</v>
      </c>
      <c r="F3410" s="6" t="s">
        <v>12029</v>
      </c>
      <c r="G3410" s="6" t="s">
        <v>19</v>
      </c>
      <c r="H3410" s="10">
        <f t="shared" si="266"/>
        <v>46270</v>
      </c>
      <c r="I3410" s="7">
        <f t="shared" si="267"/>
        <v>3597</v>
      </c>
      <c r="J3410" s="6" t="str">
        <f t="shared" si="268"/>
        <v>Lucknow</v>
      </c>
      <c r="K3410" s="6">
        <f>COUNTIFS(pg_transaction_cleaned!$O$2:$O$5743,A3410,pg_transaction_cleaned!$F$2:$F$5743,"CAPTURE")</f>
        <v>1</v>
      </c>
      <c r="L3410" s="7">
        <f>SUMIFS(pg_transaction_cleaned!$H$2:$H$5743,pg_transaction_cleaned!$O$2:$O$5743,A3410,pg_transaction_cleaned!$F$2:$F$5743,"CAPTURE")</f>
        <v>3597</v>
      </c>
      <c r="M3410" s="6">
        <f>COUNTIFS(pg_transaction_cleaned!$O$2:$O$5743,A3410,pg_transaction_cleaned!$F$2:$F$5743,"REFUND")</f>
        <v>0</v>
      </c>
      <c r="N3410" s="7">
        <f>SUMIFS(pg_transaction_cleaned!$H$2:$H$5743,pg_transaction_cleaned!$O$2:$O$5743,A3410,pg_transaction_cleaned!$F$2:$F$5743,"REFUND")</f>
        <v>0</v>
      </c>
      <c r="O3410" s="6" t="str">
        <f t="shared" si="269"/>
        <v>OK</v>
      </c>
      <c r="P3410" s="8">
        <f t="shared" si="270"/>
        <v>0</v>
      </c>
    </row>
    <row r="3411" spans="1:16" x14ac:dyDescent="0.3">
      <c r="A3411" s="6" t="s">
        <v>6795</v>
      </c>
      <c r="B3411" s="6" t="s">
        <v>11945</v>
      </c>
      <c r="C3411" s="6" t="s">
        <v>6796</v>
      </c>
      <c r="D3411" s="6" t="s">
        <v>51</v>
      </c>
      <c r="E3411" s="6" t="s">
        <v>18</v>
      </c>
      <c r="F3411" s="6" t="s">
        <v>12124</v>
      </c>
      <c r="G3411" s="6" t="s">
        <v>19</v>
      </c>
      <c r="H3411" s="10">
        <f t="shared" si="266"/>
        <v>46289</v>
      </c>
      <c r="I3411" s="7">
        <f t="shared" si="267"/>
        <v>6998</v>
      </c>
      <c r="J3411" s="6" t="str">
        <f t="shared" si="268"/>
        <v>Chennai</v>
      </c>
      <c r="K3411" s="6">
        <f>COUNTIFS(pg_transaction_cleaned!$O$2:$O$5743,A3411,pg_transaction_cleaned!$F$2:$F$5743,"CAPTURE")</f>
        <v>1</v>
      </c>
      <c r="L3411" s="7">
        <f>SUMIFS(pg_transaction_cleaned!$H$2:$H$5743,pg_transaction_cleaned!$O$2:$O$5743,A3411,pg_transaction_cleaned!$F$2:$F$5743,"CAPTURE")</f>
        <v>6998</v>
      </c>
      <c r="M3411" s="6">
        <f>COUNTIFS(pg_transaction_cleaned!$O$2:$O$5743,A3411,pg_transaction_cleaned!$F$2:$F$5743,"REFUND")</f>
        <v>0</v>
      </c>
      <c r="N3411" s="7">
        <f>SUMIFS(pg_transaction_cleaned!$H$2:$H$5743,pg_transaction_cleaned!$O$2:$O$5743,A3411,pg_transaction_cleaned!$F$2:$F$5743,"REFUND")</f>
        <v>0</v>
      </c>
      <c r="O3411" s="6" t="str">
        <f t="shared" si="269"/>
        <v>OK</v>
      </c>
      <c r="P3411" s="8">
        <f t="shared" si="270"/>
        <v>0</v>
      </c>
    </row>
    <row r="3412" spans="1:16" x14ac:dyDescent="0.3">
      <c r="A3412" s="6" t="s">
        <v>6797</v>
      </c>
      <c r="B3412" s="6" t="s">
        <v>11908</v>
      </c>
      <c r="C3412" s="6" t="s">
        <v>6798</v>
      </c>
      <c r="D3412" s="6" t="s">
        <v>26</v>
      </c>
      <c r="E3412" s="6" t="s">
        <v>43</v>
      </c>
      <c r="F3412" s="6" t="s">
        <v>12129</v>
      </c>
      <c r="G3412" s="6" t="s">
        <v>80</v>
      </c>
      <c r="H3412" s="10">
        <f t="shared" si="266"/>
        <v>46275</v>
      </c>
      <c r="I3412" s="7">
        <f t="shared" si="267"/>
        <v>8348</v>
      </c>
      <c r="J3412" s="6" t="str">
        <f t="shared" si="268"/>
        <v>Kolkata</v>
      </c>
      <c r="K3412" s="6">
        <f>COUNTIFS(pg_transaction_cleaned!$O$2:$O$5743,A3412,pg_transaction_cleaned!$F$2:$F$5743,"CAPTURE")</f>
        <v>0</v>
      </c>
      <c r="L3412" s="7">
        <f>SUMIFS(pg_transaction_cleaned!$H$2:$H$5743,pg_transaction_cleaned!$O$2:$O$5743,A3412,pg_transaction_cleaned!$F$2:$F$5743,"CAPTURE")</f>
        <v>0</v>
      </c>
      <c r="M3412" s="6">
        <f>COUNTIFS(pg_transaction_cleaned!$O$2:$O$5743,A3412,pg_transaction_cleaned!$F$2:$F$5743,"REFUND")</f>
        <v>0</v>
      </c>
      <c r="N3412" s="7">
        <f>SUMIFS(pg_transaction_cleaned!$H$2:$H$5743,pg_transaction_cleaned!$O$2:$O$5743,A3412,pg_transaction_cleaned!$F$2:$F$5743,"REFUND")</f>
        <v>0</v>
      </c>
      <c r="O3412" s="6" t="str">
        <f t="shared" si="269"/>
        <v>OK</v>
      </c>
      <c r="P3412" s="8">
        <f t="shared" si="270"/>
        <v>0</v>
      </c>
    </row>
    <row r="3413" spans="1:16" x14ac:dyDescent="0.3">
      <c r="A3413" s="6" t="s">
        <v>6799</v>
      </c>
      <c r="B3413" s="6" t="s">
        <v>11920</v>
      </c>
      <c r="C3413" s="6" t="s">
        <v>6800</v>
      </c>
      <c r="D3413" s="6" t="s">
        <v>37</v>
      </c>
      <c r="E3413" s="6" t="s">
        <v>18</v>
      </c>
      <c r="F3413" s="6" t="s">
        <v>11839</v>
      </c>
      <c r="G3413" s="6" t="s">
        <v>19</v>
      </c>
      <c r="H3413" s="10">
        <f t="shared" si="266"/>
        <v>46281</v>
      </c>
      <c r="I3413" s="7">
        <f t="shared" si="267"/>
        <v>1299</v>
      </c>
      <c r="J3413" s="6" t="str">
        <f t="shared" si="268"/>
        <v>Lucknow</v>
      </c>
      <c r="K3413" s="6">
        <f>COUNTIFS(pg_transaction_cleaned!$O$2:$O$5743,A3413,pg_transaction_cleaned!$F$2:$F$5743,"CAPTURE")</f>
        <v>1</v>
      </c>
      <c r="L3413" s="7">
        <f>SUMIFS(pg_transaction_cleaned!$H$2:$H$5743,pg_transaction_cleaned!$O$2:$O$5743,A3413,pg_transaction_cleaned!$F$2:$F$5743,"CAPTURE")</f>
        <v>1299</v>
      </c>
      <c r="M3413" s="6">
        <f>COUNTIFS(pg_transaction_cleaned!$O$2:$O$5743,A3413,pg_transaction_cleaned!$F$2:$F$5743,"REFUND")</f>
        <v>0</v>
      </c>
      <c r="N3413" s="7">
        <f>SUMIFS(pg_transaction_cleaned!$H$2:$H$5743,pg_transaction_cleaned!$O$2:$O$5743,A3413,pg_transaction_cleaned!$F$2:$F$5743,"REFUND")</f>
        <v>0</v>
      </c>
      <c r="O3413" s="6" t="str">
        <f t="shared" si="269"/>
        <v>OK</v>
      </c>
      <c r="P3413" s="8">
        <f t="shared" si="270"/>
        <v>0</v>
      </c>
    </row>
    <row r="3414" spans="1:16" x14ac:dyDescent="0.3">
      <c r="A3414" s="6" t="s">
        <v>6801</v>
      </c>
      <c r="B3414" s="6" t="s">
        <v>11830</v>
      </c>
      <c r="C3414" s="6" t="s">
        <v>6802</v>
      </c>
      <c r="D3414" s="6" t="s">
        <v>23</v>
      </c>
      <c r="E3414" s="6" t="s">
        <v>18</v>
      </c>
      <c r="F3414" s="6" t="s">
        <v>11902</v>
      </c>
      <c r="G3414" s="6" t="s">
        <v>19</v>
      </c>
      <c r="H3414" s="10">
        <f t="shared" si="266"/>
        <v>46282</v>
      </c>
      <c r="I3414" s="7">
        <f t="shared" si="267"/>
        <v>2999</v>
      </c>
      <c r="J3414" s="6" t="str">
        <f t="shared" si="268"/>
        <v>Bengaluru</v>
      </c>
      <c r="K3414" s="6">
        <f>COUNTIFS(pg_transaction_cleaned!$O$2:$O$5743,A3414,pg_transaction_cleaned!$F$2:$F$5743,"CAPTURE")</f>
        <v>1</v>
      </c>
      <c r="L3414" s="7">
        <f>SUMIFS(pg_transaction_cleaned!$H$2:$H$5743,pg_transaction_cleaned!$O$2:$O$5743,A3414,pg_transaction_cleaned!$F$2:$F$5743,"CAPTURE")</f>
        <v>2999</v>
      </c>
      <c r="M3414" s="6">
        <f>COUNTIFS(pg_transaction_cleaned!$O$2:$O$5743,A3414,pg_transaction_cleaned!$F$2:$F$5743,"REFUND")</f>
        <v>0</v>
      </c>
      <c r="N3414" s="7">
        <f>SUMIFS(pg_transaction_cleaned!$H$2:$H$5743,pg_transaction_cleaned!$O$2:$O$5743,A3414,pg_transaction_cleaned!$F$2:$F$5743,"REFUND")</f>
        <v>0</v>
      </c>
      <c r="O3414" s="6" t="str">
        <f t="shared" si="269"/>
        <v>OK</v>
      </c>
      <c r="P3414" s="8">
        <f t="shared" si="270"/>
        <v>0</v>
      </c>
    </row>
    <row r="3415" spans="1:16" x14ac:dyDescent="0.3">
      <c r="A3415" s="6" t="s">
        <v>6803</v>
      </c>
      <c r="B3415" s="6" t="s">
        <v>12064</v>
      </c>
      <c r="C3415" s="6" t="s">
        <v>6804</v>
      </c>
      <c r="D3415" s="6" t="s">
        <v>37</v>
      </c>
      <c r="E3415" s="6" t="s">
        <v>18</v>
      </c>
      <c r="F3415" s="6" t="s">
        <v>11843</v>
      </c>
      <c r="G3415" s="6" t="s">
        <v>19</v>
      </c>
      <c r="H3415" s="10">
        <f t="shared" si="266"/>
        <v>46280</v>
      </c>
      <c r="I3415" s="7">
        <f t="shared" si="267"/>
        <v>349</v>
      </c>
      <c r="J3415" s="6" t="str">
        <f t="shared" si="268"/>
        <v>Lucknow</v>
      </c>
      <c r="K3415" s="6">
        <f>COUNTIFS(pg_transaction_cleaned!$O$2:$O$5743,A3415,pg_transaction_cleaned!$F$2:$F$5743,"CAPTURE")</f>
        <v>1</v>
      </c>
      <c r="L3415" s="7">
        <f>SUMIFS(pg_transaction_cleaned!$H$2:$H$5743,pg_transaction_cleaned!$O$2:$O$5743,A3415,pg_transaction_cleaned!$F$2:$F$5743,"CAPTURE")</f>
        <v>349</v>
      </c>
      <c r="M3415" s="6">
        <f>COUNTIFS(pg_transaction_cleaned!$O$2:$O$5743,A3415,pg_transaction_cleaned!$F$2:$F$5743,"REFUND")</f>
        <v>0</v>
      </c>
      <c r="N3415" s="7">
        <f>SUMIFS(pg_transaction_cleaned!$H$2:$H$5743,pg_transaction_cleaned!$O$2:$O$5743,A3415,pg_transaction_cleaned!$F$2:$F$5743,"REFUND")</f>
        <v>0</v>
      </c>
      <c r="O3415" s="6" t="str">
        <f t="shared" si="269"/>
        <v>OK</v>
      </c>
      <c r="P3415" s="8">
        <f t="shared" si="270"/>
        <v>0</v>
      </c>
    </row>
    <row r="3416" spans="1:16" x14ac:dyDescent="0.3">
      <c r="A3416" s="6" t="s">
        <v>6805</v>
      </c>
      <c r="B3416" s="6" t="s">
        <v>11838</v>
      </c>
      <c r="C3416" s="6" t="s">
        <v>6806</v>
      </c>
      <c r="D3416" s="6" t="s">
        <v>42</v>
      </c>
      <c r="E3416" s="6" t="s">
        <v>18</v>
      </c>
      <c r="F3416" s="6" t="s">
        <v>11959</v>
      </c>
      <c r="G3416" s="6" t="s">
        <v>19</v>
      </c>
      <c r="H3416" s="10">
        <f t="shared" si="266"/>
        <v>46283</v>
      </c>
      <c r="I3416" s="7">
        <f t="shared" si="267"/>
        <v>5297</v>
      </c>
      <c r="J3416" s="6" t="str">
        <f t="shared" si="268"/>
        <v>Hyderabad</v>
      </c>
      <c r="K3416" s="6">
        <f>COUNTIFS(pg_transaction_cleaned!$O$2:$O$5743,A3416,pg_transaction_cleaned!$F$2:$F$5743,"CAPTURE")</f>
        <v>1</v>
      </c>
      <c r="L3416" s="7">
        <f>SUMIFS(pg_transaction_cleaned!$H$2:$H$5743,pg_transaction_cleaned!$O$2:$O$5743,A3416,pg_transaction_cleaned!$F$2:$F$5743,"CAPTURE")</f>
        <v>5297</v>
      </c>
      <c r="M3416" s="6">
        <f>COUNTIFS(pg_transaction_cleaned!$O$2:$O$5743,A3416,pg_transaction_cleaned!$F$2:$F$5743,"REFUND")</f>
        <v>0</v>
      </c>
      <c r="N3416" s="7">
        <f>SUMIFS(pg_transaction_cleaned!$H$2:$H$5743,pg_transaction_cleaned!$O$2:$O$5743,A3416,pg_transaction_cleaned!$F$2:$F$5743,"REFUND")</f>
        <v>0</v>
      </c>
      <c r="O3416" s="6" t="str">
        <f t="shared" si="269"/>
        <v>OK</v>
      </c>
      <c r="P3416" s="8">
        <f t="shared" si="270"/>
        <v>0</v>
      </c>
    </row>
    <row r="3417" spans="1:16" x14ac:dyDescent="0.3">
      <c r="A3417" s="6" t="s">
        <v>6807</v>
      </c>
      <c r="B3417" s="6" t="s">
        <v>11926</v>
      </c>
      <c r="C3417" s="6" t="s">
        <v>6808</v>
      </c>
      <c r="D3417" s="6" t="s">
        <v>75</v>
      </c>
      <c r="E3417" s="6" t="s">
        <v>43</v>
      </c>
      <c r="F3417" s="6" t="s">
        <v>11869</v>
      </c>
      <c r="G3417" s="6" t="s">
        <v>19</v>
      </c>
      <c r="H3417" s="10">
        <f t="shared" si="266"/>
        <v>46270</v>
      </c>
      <c r="I3417" s="7">
        <f t="shared" si="267"/>
        <v>599</v>
      </c>
      <c r="J3417" s="6" t="str">
        <f t="shared" si="268"/>
        <v>Mumbai</v>
      </c>
      <c r="K3417" s="6">
        <f>COUNTIFS(pg_transaction_cleaned!$O$2:$O$5743,A3417,pg_transaction_cleaned!$F$2:$F$5743,"CAPTURE")</f>
        <v>1</v>
      </c>
      <c r="L3417" s="7">
        <f>SUMIFS(pg_transaction_cleaned!$H$2:$H$5743,pg_transaction_cleaned!$O$2:$O$5743,A3417,pg_transaction_cleaned!$F$2:$F$5743,"CAPTURE")</f>
        <v>599</v>
      </c>
      <c r="M3417" s="6">
        <f>COUNTIFS(pg_transaction_cleaned!$O$2:$O$5743,A3417,pg_transaction_cleaned!$F$2:$F$5743,"REFUND")</f>
        <v>0</v>
      </c>
      <c r="N3417" s="7">
        <f>SUMIFS(pg_transaction_cleaned!$H$2:$H$5743,pg_transaction_cleaned!$O$2:$O$5743,A3417,pg_transaction_cleaned!$F$2:$F$5743,"REFUND")</f>
        <v>0</v>
      </c>
      <c r="O3417" s="6" t="str">
        <f t="shared" si="269"/>
        <v>OK</v>
      </c>
      <c r="P3417" s="8">
        <f t="shared" si="270"/>
        <v>0</v>
      </c>
    </row>
    <row r="3418" spans="1:16" x14ac:dyDescent="0.3">
      <c r="A3418" s="6" t="s">
        <v>6809</v>
      </c>
      <c r="B3418" s="6" t="s">
        <v>11887</v>
      </c>
      <c r="C3418" s="6" t="s">
        <v>6810</v>
      </c>
      <c r="D3418" s="6" t="s">
        <v>26</v>
      </c>
      <c r="E3418" s="6" t="s">
        <v>18</v>
      </c>
      <c r="F3418" s="6" t="s">
        <v>11869</v>
      </c>
      <c r="G3418" s="6" t="s">
        <v>19</v>
      </c>
      <c r="H3418" s="10">
        <f t="shared" si="266"/>
        <v>46268</v>
      </c>
      <c r="I3418" s="7">
        <f t="shared" si="267"/>
        <v>599</v>
      </c>
      <c r="J3418" s="6" t="str">
        <f t="shared" si="268"/>
        <v>Kolkata</v>
      </c>
      <c r="K3418" s="6">
        <f>COUNTIFS(pg_transaction_cleaned!$O$2:$O$5743,A3418,pg_transaction_cleaned!$F$2:$F$5743,"CAPTURE")</f>
        <v>1</v>
      </c>
      <c r="L3418" s="7">
        <f>SUMIFS(pg_transaction_cleaned!$H$2:$H$5743,pg_transaction_cleaned!$O$2:$O$5743,A3418,pg_transaction_cleaned!$F$2:$F$5743,"CAPTURE")</f>
        <v>599</v>
      </c>
      <c r="M3418" s="6">
        <f>COUNTIFS(pg_transaction_cleaned!$O$2:$O$5743,A3418,pg_transaction_cleaned!$F$2:$F$5743,"REFUND")</f>
        <v>0</v>
      </c>
      <c r="N3418" s="7">
        <f>SUMIFS(pg_transaction_cleaned!$H$2:$H$5743,pg_transaction_cleaned!$O$2:$O$5743,A3418,pg_transaction_cleaned!$F$2:$F$5743,"REFUND")</f>
        <v>0</v>
      </c>
      <c r="O3418" s="6" t="str">
        <f t="shared" si="269"/>
        <v>OK</v>
      </c>
      <c r="P3418" s="8">
        <f t="shared" si="270"/>
        <v>0</v>
      </c>
    </row>
    <row r="3419" spans="1:16" x14ac:dyDescent="0.3">
      <c r="A3419" s="6" t="s">
        <v>6811</v>
      </c>
      <c r="B3419" s="6" t="s">
        <v>11897</v>
      </c>
      <c r="C3419" s="6" t="s">
        <v>6812</v>
      </c>
      <c r="D3419" s="6" t="s">
        <v>42</v>
      </c>
      <c r="E3419" s="6" t="s">
        <v>27</v>
      </c>
      <c r="F3419" s="6" t="s">
        <v>12017</v>
      </c>
      <c r="G3419" s="6" t="s">
        <v>80</v>
      </c>
      <c r="H3419" s="10">
        <f t="shared" si="266"/>
        <v>46266</v>
      </c>
      <c r="I3419" s="7">
        <f t="shared" si="267"/>
        <v>2298</v>
      </c>
      <c r="J3419" s="6" t="str">
        <f t="shared" si="268"/>
        <v>Hyderabad</v>
      </c>
      <c r="K3419" s="6">
        <f>COUNTIFS(pg_transaction_cleaned!$O$2:$O$5743,A3419,pg_transaction_cleaned!$F$2:$F$5743,"CAPTURE")</f>
        <v>0</v>
      </c>
      <c r="L3419" s="7">
        <f>SUMIFS(pg_transaction_cleaned!$H$2:$H$5743,pg_transaction_cleaned!$O$2:$O$5743,A3419,pg_transaction_cleaned!$F$2:$F$5743,"CAPTURE")</f>
        <v>0</v>
      </c>
      <c r="M3419" s="6">
        <f>COUNTIFS(pg_transaction_cleaned!$O$2:$O$5743,A3419,pg_transaction_cleaned!$F$2:$F$5743,"REFUND")</f>
        <v>0</v>
      </c>
      <c r="N3419" s="7">
        <f>SUMIFS(pg_transaction_cleaned!$H$2:$H$5743,pg_transaction_cleaned!$O$2:$O$5743,A3419,pg_transaction_cleaned!$F$2:$F$5743,"REFUND")</f>
        <v>0</v>
      </c>
      <c r="O3419" s="6" t="str">
        <f t="shared" si="269"/>
        <v>OK</v>
      </c>
      <c r="P3419" s="8">
        <f t="shared" si="270"/>
        <v>0</v>
      </c>
    </row>
    <row r="3420" spans="1:16" x14ac:dyDescent="0.3">
      <c r="A3420" s="6" t="s">
        <v>6813</v>
      </c>
      <c r="B3420" s="6" t="s">
        <v>11976</v>
      </c>
      <c r="C3420" s="6" t="s">
        <v>6814</v>
      </c>
      <c r="D3420" s="6" t="s">
        <v>17</v>
      </c>
      <c r="E3420" s="6" t="s">
        <v>18</v>
      </c>
      <c r="F3420" s="6" t="s">
        <v>12161</v>
      </c>
      <c r="G3420" s="6" t="s">
        <v>19</v>
      </c>
      <c r="H3420" s="10">
        <f t="shared" si="266"/>
        <v>46284</v>
      </c>
      <c r="I3420" s="7">
        <f t="shared" si="267"/>
        <v>10097</v>
      </c>
      <c r="J3420" s="6" t="str">
        <f t="shared" si="268"/>
        <v>Pune</v>
      </c>
      <c r="K3420" s="6">
        <f>COUNTIFS(pg_transaction_cleaned!$O$2:$O$5743,A3420,pg_transaction_cleaned!$F$2:$F$5743,"CAPTURE")</f>
        <v>1</v>
      </c>
      <c r="L3420" s="7">
        <f>SUMIFS(pg_transaction_cleaned!$H$2:$H$5743,pg_transaction_cleaned!$O$2:$O$5743,A3420,pg_transaction_cleaned!$F$2:$F$5743,"CAPTURE")</f>
        <v>10097</v>
      </c>
      <c r="M3420" s="6">
        <f>COUNTIFS(pg_transaction_cleaned!$O$2:$O$5743,A3420,pg_transaction_cleaned!$F$2:$F$5743,"REFUND")</f>
        <v>0</v>
      </c>
      <c r="N3420" s="7">
        <f>SUMIFS(pg_transaction_cleaned!$H$2:$H$5743,pg_transaction_cleaned!$O$2:$O$5743,A3420,pg_transaction_cleaned!$F$2:$F$5743,"REFUND")</f>
        <v>0</v>
      </c>
      <c r="O3420" s="6" t="str">
        <f t="shared" si="269"/>
        <v>OK</v>
      </c>
      <c r="P3420" s="8">
        <f t="shared" si="270"/>
        <v>0</v>
      </c>
    </row>
    <row r="3421" spans="1:16" x14ac:dyDescent="0.3">
      <c r="A3421" s="6" t="s">
        <v>6815</v>
      </c>
      <c r="B3421" s="6" t="s">
        <v>11877</v>
      </c>
      <c r="C3421" s="6" t="s">
        <v>6816</v>
      </c>
      <c r="D3421" s="6" t="s">
        <v>48</v>
      </c>
      <c r="E3421" s="6" t="s">
        <v>27</v>
      </c>
      <c r="F3421" s="6" t="s">
        <v>11957</v>
      </c>
      <c r="G3421" s="6" t="s">
        <v>115</v>
      </c>
      <c r="H3421" s="10">
        <f t="shared" si="266"/>
        <v>46267</v>
      </c>
      <c r="I3421" s="7">
        <f t="shared" si="267"/>
        <v>1298</v>
      </c>
      <c r="J3421" s="6" t="str">
        <f t="shared" si="268"/>
        <v>Jaipur</v>
      </c>
      <c r="K3421" s="6">
        <f>COUNTIFS(pg_transaction_cleaned!$O$2:$O$5743,A3421,pg_transaction_cleaned!$F$2:$F$5743,"CAPTURE")</f>
        <v>0</v>
      </c>
      <c r="L3421" s="7">
        <f>SUMIFS(pg_transaction_cleaned!$H$2:$H$5743,pg_transaction_cleaned!$O$2:$O$5743,A3421,pg_transaction_cleaned!$F$2:$F$5743,"CAPTURE")</f>
        <v>0</v>
      </c>
      <c r="M3421" s="6">
        <f>COUNTIFS(pg_transaction_cleaned!$O$2:$O$5743,A3421,pg_transaction_cleaned!$F$2:$F$5743,"REFUND")</f>
        <v>0</v>
      </c>
      <c r="N3421" s="7">
        <f>SUMIFS(pg_transaction_cleaned!$H$2:$H$5743,pg_transaction_cleaned!$O$2:$O$5743,A3421,pg_transaction_cleaned!$F$2:$F$5743,"REFUND")</f>
        <v>0</v>
      </c>
      <c r="O3421" s="6" t="str">
        <f t="shared" si="269"/>
        <v>OK</v>
      </c>
      <c r="P3421" s="8">
        <f t="shared" si="270"/>
        <v>0</v>
      </c>
    </row>
    <row r="3422" spans="1:16" x14ac:dyDescent="0.3">
      <c r="A3422" s="6" t="s">
        <v>6817</v>
      </c>
      <c r="B3422" s="6" t="s">
        <v>11895</v>
      </c>
      <c r="C3422" s="6" t="s">
        <v>6818</v>
      </c>
      <c r="D3422" s="6" t="s">
        <v>23</v>
      </c>
      <c r="E3422" s="6" t="s">
        <v>54</v>
      </c>
      <c r="F3422" s="6" t="s">
        <v>11851</v>
      </c>
      <c r="G3422" s="6" t="s">
        <v>19</v>
      </c>
      <c r="H3422" s="10">
        <f t="shared" si="266"/>
        <v>46295</v>
      </c>
      <c r="I3422" s="7">
        <f t="shared" si="267"/>
        <v>3499</v>
      </c>
      <c r="J3422" s="6" t="str">
        <f t="shared" si="268"/>
        <v>Bengaluru</v>
      </c>
      <c r="K3422" s="6">
        <f>COUNTIFS(pg_transaction_cleaned!$O$2:$O$5743,A3422,pg_transaction_cleaned!$F$2:$F$5743,"CAPTURE")</f>
        <v>1</v>
      </c>
      <c r="L3422" s="7">
        <f>SUMIFS(pg_transaction_cleaned!$H$2:$H$5743,pg_transaction_cleaned!$O$2:$O$5743,A3422,pg_transaction_cleaned!$F$2:$F$5743,"CAPTURE")</f>
        <v>3499</v>
      </c>
      <c r="M3422" s="6">
        <f>COUNTIFS(pg_transaction_cleaned!$O$2:$O$5743,A3422,pg_transaction_cleaned!$F$2:$F$5743,"REFUND")</f>
        <v>0</v>
      </c>
      <c r="N3422" s="7">
        <f>SUMIFS(pg_transaction_cleaned!$H$2:$H$5743,pg_transaction_cleaned!$O$2:$O$5743,A3422,pg_transaction_cleaned!$F$2:$F$5743,"REFUND")</f>
        <v>0</v>
      </c>
      <c r="O3422" s="6" t="str">
        <f t="shared" si="269"/>
        <v>OK</v>
      </c>
      <c r="P3422" s="8">
        <f t="shared" si="270"/>
        <v>0</v>
      </c>
    </row>
    <row r="3423" spans="1:16" x14ac:dyDescent="0.3">
      <c r="A3423" s="6" t="s">
        <v>6819</v>
      </c>
      <c r="B3423" s="6" t="s">
        <v>11999</v>
      </c>
      <c r="C3423" s="6" t="s">
        <v>6820</v>
      </c>
      <c r="D3423" s="6" t="s">
        <v>61</v>
      </c>
      <c r="E3423" s="6" t="s">
        <v>18</v>
      </c>
      <c r="F3423" s="6" t="s">
        <v>12078</v>
      </c>
      <c r="G3423" s="6" t="s">
        <v>19</v>
      </c>
      <c r="H3423" s="10">
        <f t="shared" si="266"/>
        <v>46282</v>
      </c>
      <c r="I3423" s="7">
        <f t="shared" si="267"/>
        <v>7498</v>
      </c>
      <c r="J3423" s="6" t="str">
        <f t="shared" si="268"/>
        <v>Delhi</v>
      </c>
      <c r="K3423" s="6">
        <f>COUNTIFS(pg_transaction_cleaned!$O$2:$O$5743,A3423,pg_transaction_cleaned!$F$2:$F$5743,"CAPTURE")</f>
        <v>1</v>
      </c>
      <c r="L3423" s="7">
        <f>SUMIFS(pg_transaction_cleaned!$H$2:$H$5743,pg_transaction_cleaned!$O$2:$O$5743,A3423,pg_transaction_cleaned!$F$2:$F$5743,"CAPTURE")</f>
        <v>7498</v>
      </c>
      <c r="M3423" s="6">
        <f>COUNTIFS(pg_transaction_cleaned!$O$2:$O$5743,A3423,pg_transaction_cleaned!$F$2:$F$5743,"REFUND")</f>
        <v>0</v>
      </c>
      <c r="N3423" s="7">
        <f>SUMIFS(pg_transaction_cleaned!$H$2:$H$5743,pg_transaction_cleaned!$O$2:$O$5743,A3423,pg_transaction_cleaned!$F$2:$F$5743,"REFUND")</f>
        <v>0</v>
      </c>
      <c r="O3423" s="6" t="str">
        <f t="shared" si="269"/>
        <v>OK</v>
      </c>
      <c r="P3423" s="8">
        <f t="shared" si="270"/>
        <v>0</v>
      </c>
    </row>
    <row r="3424" spans="1:16" x14ac:dyDescent="0.3">
      <c r="A3424" s="6" t="s">
        <v>6821</v>
      </c>
      <c r="B3424" s="6" t="s">
        <v>11877</v>
      </c>
      <c r="C3424" s="6" t="s">
        <v>6822</v>
      </c>
      <c r="D3424" s="6" t="s">
        <v>61</v>
      </c>
      <c r="E3424" s="6" t="s">
        <v>18</v>
      </c>
      <c r="F3424" s="6" t="s">
        <v>11948</v>
      </c>
      <c r="G3424" s="6" t="s">
        <v>115</v>
      </c>
      <c r="H3424" s="10">
        <f t="shared" si="266"/>
        <v>46267</v>
      </c>
      <c r="I3424" s="7">
        <f t="shared" si="267"/>
        <v>2798</v>
      </c>
      <c r="J3424" s="6" t="str">
        <f t="shared" si="268"/>
        <v>Delhi</v>
      </c>
      <c r="K3424" s="6">
        <f>COUNTIFS(pg_transaction_cleaned!$O$2:$O$5743,A3424,pg_transaction_cleaned!$F$2:$F$5743,"CAPTURE")</f>
        <v>0</v>
      </c>
      <c r="L3424" s="7">
        <f>SUMIFS(pg_transaction_cleaned!$H$2:$H$5743,pg_transaction_cleaned!$O$2:$O$5743,A3424,pg_transaction_cleaned!$F$2:$F$5743,"CAPTURE")</f>
        <v>0</v>
      </c>
      <c r="M3424" s="6">
        <f>COUNTIFS(pg_transaction_cleaned!$O$2:$O$5743,A3424,pg_transaction_cleaned!$F$2:$F$5743,"REFUND")</f>
        <v>0</v>
      </c>
      <c r="N3424" s="7">
        <f>SUMIFS(pg_transaction_cleaned!$H$2:$H$5743,pg_transaction_cleaned!$O$2:$O$5743,A3424,pg_transaction_cleaned!$F$2:$F$5743,"REFUND")</f>
        <v>0</v>
      </c>
      <c r="O3424" s="6" t="str">
        <f t="shared" si="269"/>
        <v>OK</v>
      </c>
      <c r="P3424" s="8">
        <f t="shared" si="270"/>
        <v>0</v>
      </c>
    </row>
    <row r="3425" spans="1:16" x14ac:dyDescent="0.3">
      <c r="A3425" s="6" t="s">
        <v>6823</v>
      </c>
      <c r="B3425" s="6" t="s">
        <v>11844</v>
      </c>
      <c r="C3425" s="6" t="s">
        <v>6824</v>
      </c>
      <c r="D3425" s="6" t="s">
        <v>26</v>
      </c>
      <c r="E3425" s="6" t="s">
        <v>27</v>
      </c>
      <c r="F3425" s="6" t="s">
        <v>11855</v>
      </c>
      <c r="G3425" s="6" t="s">
        <v>115</v>
      </c>
      <c r="H3425" s="10">
        <f t="shared" si="266"/>
        <v>46280</v>
      </c>
      <c r="I3425" s="7">
        <f t="shared" si="267"/>
        <v>4999</v>
      </c>
      <c r="J3425" s="6" t="str">
        <f t="shared" si="268"/>
        <v>Kolkata</v>
      </c>
      <c r="K3425" s="6">
        <f>COUNTIFS(pg_transaction_cleaned!$O$2:$O$5743,A3425,pg_transaction_cleaned!$F$2:$F$5743,"CAPTURE")</f>
        <v>0</v>
      </c>
      <c r="L3425" s="7">
        <f>SUMIFS(pg_transaction_cleaned!$H$2:$H$5743,pg_transaction_cleaned!$O$2:$O$5743,A3425,pg_transaction_cleaned!$F$2:$F$5743,"CAPTURE")</f>
        <v>0</v>
      </c>
      <c r="M3425" s="6">
        <f>COUNTIFS(pg_transaction_cleaned!$O$2:$O$5743,A3425,pg_transaction_cleaned!$F$2:$F$5743,"REFUND")</f>
        <v>0</v>
      </c>
      <c r="N3425" s="7">
        <f>SUMIFS(pg_transaction_cleaned!$H$2:$H$5743,pg_transaction_cleaned!$O$2:$O$5743,A3425,pg_transaction_cleaned!$F$2:$F$5743,"REFUND")</f>
        <v>0</v>
      </c>
      <c r="O3425" s="6" t="str">
        <f t="shared" si="269"/>
        <v>OK</v>
      </c>
      <c r="P3425" s="8">
        <f t="shared" si="270"/>
        <v>0</v>
      </c>
    </row>
    <row r="3426" spans="1:16" x14ac:dyDescent="0.3">
      <c r="A3426" s="6" t="s">
        <v>6825</v>
      </c>
      <c r="B3426" s="6" t="s">
        <v>11908</v>
      </c>
      <c r="C3426" s="6" t="s">
        <v>6826</v>
      </c>
      <c r="D3426" s="6" t="s">
        <v>42</v>
      </c>
      <c r="E3426" s="6" t="s">
        <v>18</v>
      </c>
      <c r="F3426" s="6" t="s">
        <v>11869</v>
      </c>
      <c r="G3426" s="6" t="s">
        <v>19</v>
      </c>
      <c r="H3426" s="10">
        <f t="shared" si="266"/>
        <v>46275</v>
      </c>
      <c r="I3426" s="7">
        <f t="shared" si="267"/>
        <v>599</v>
      </c>
      <c r="J3426" s="6" t="str">
        <f t="shared" si="268"/>
        <v>Hyderabad</v>
      </c>
      <c r="K3426" s="6">
        <f>COUNTIFS(pg_transaction_cleaned!$O$2:$O$5743,A3426,pg_transaction_cleaned!$F$2:$F$5743,"CAPTURE")</f>
        <v>1</v>
      </c>
      <c r="L3426" s="7">
        <f>SUMIFS(pg_transaction_cleaned!$H$2:$H$5743,pg_transaction_cleaned!$O$2:$O$5743,A3426,pg_transaction_cleaned!$F$2:$F$5743,"CAPTURE")</f>
        <v>599</v>
      </c>
      <c r="M3426" s="6">
        <f>COUNTIFS(pg_transaction_cleaned!$O$2:$O$5743,A3426,pg_transaction_cleaned!$F$2:$F$5743,"REFUND")</f>
        <v>0</v>
      </c>
      <c r="N3426" s="7">
        <f>SUMIFS(pg_transaction_cleaned!$H$2:$H$5743,pg_transaction_cleaned!$O$2:$O$5743,A3426,pg_transaction_cleaned!$F$2:$F$5743,"REFUND")</f>
        <v>0</v>
      </c>
      <c r="O3426" s="6" t="str">
        <f t="shared" si="269"/>
        <v>OK</v>
      </c>
      <c r="P3426" s="8">
        <f t="shared" si="270"/>
        <v>0</v>
      </c>
    </row>
    <row r="3427" spans="1:16" x14ac:dyDescent="0.3">
      <c r="A3427" s="6" t="s">
        <v>6827</v>
      </c>
      <c r="B3427" s="6" t="s">
        <v>11887</v>
      </c>
      <c r="C3427" s="6" t="s">
        <v>6828</v>
      </c>
      <c r="D3427" s="6" t="s">
        <v>48</v>
      </c>
      <c r="E3427" s="6" t="s">
        <v>27</v>
      </c>
      <c r="F3427" s="6" t="s">
        <v>11841</v>
      </c>
      <c r="G3427" s="6" t="s">
        <v>19</v>
      </c>
      <c r="H3427" s="10">
        <f t="shared" si="266"/>
        <v>46268</v>
      </c>
      <c r="I3427" s="7">
        <f t="shared" si="267"/>
        <v>2499</v>
      </c>
      <c r="J3427" s="6" t="str">
        <f t="shared" si="268"/>
        <v>Jaipur</v>
      </c>
      <c r="K3427" s="6">
        <f>COUNTIFS(pg_transaction_cleaned!$O$2:$O$5743,A3427,pg_transaction_cleaned!$F$2:$F$5743,"CAPTURE")</f>
        <v>1</v>
      </c>
      <c r="L3427" s="7">
        <f>SUMIFS(pg_transaction_cleaned!$H$2:$H$5743,pg_transaction_cleaned!$O$2:$O$5743,A3427,pg_transaction_cleaned!$F$2:$F$5743,"CAPTURE")</f>
        <v>2499</v>
      </c>
      <c r="M3427" s="6">
        <f>COUNTIFS(pg_transaction_cleaned!$O$2:$O$5743,A3427,pg_transaction_cleaned!$F$2:$F$5743,"REFUND")</f>
        <v>0</v>
      </c>
      <c r="N3427" s="7">
        <f>SUMIFS(pg_transaction_cleaned!$H$2:$H$5743,pg_transaction_cleaned!$O$2:$O$5743,A3427,pg_transaction_cleaned!$F$2:$F$5743,"REFUND")</f>
        <v>0</v>
      </c>
      <c r="O3427" s="6" t="str">
        <f t="shared" si="269"/>
        <v>OK</v>
      </c>
      <c r="P3427" s="8">
        <f t="shared" si="270"/>
        <v>0</v>
      </c>
    </row>
    <row r="3428" spans="1:16" x14ac:dyDescent="0.3">
      <c r="A3428" s="6" t="s">
        <v>6829</v>
      </c>
      <c r="B3428" s="6" t="s">
        <v>11980</v>
      </c>
      <c r="C3428" s="6" t="s">
        <v>6830</v>
      </c>
      <c r="D3428" s="6" t="s">
        <v>61</v>
      </c>
      <c r="E3428" s="6" t="s">
        <v>27</v>
      </c>
      <c r="F3428" s="6" t="s">
        <v>11843</v>
      </c>
      <c r="G3428" s="6" t="s">
        <v>19</v>
      </c>
      <c r="H3428" s="10">
        <f t="shared" si="266"/>
        <v>46288</v>
      </c>
      <c r="I3428" s="7">
        <f t="shared" si="267"/>
        <v>349</v>
      </c>
      <c r="J3428" s="6" t="str">
        <f t="shared" si="268"/>
        <v>Delhi</v>
      </c>
      <c r="K3428" s="6">
        <f>COUNTIFS(pg_transaction_cleaned!$O$2:$O$5743,A3428,pg_transaction_cleaned!$F$2:$F$5743,"CAPTURE")</f>
        <v>1</v>
      </c>
      <c r="L3428" s="7">
        <f>SUMIFS(pg_transaction_cleaned!$H$2:$H$5743,pg_transaction_cleaned!$O$2:$O$5743,A3428,pg_transaction_cleaned!$F$2:$F$5743,"CAPTURE")</f>
        <v>349</v>
      </c>
      <c r="M3428" s="6">
        <f>COUNTIFS(pg_transaction_cleaned!$O$2:$O$5743,A3428,pg_transaction_cleaned!$F$2:$F$5743,"REFUND")</f>
        <v>0</v>
      </c>
      <c r="N3428" s="7">
        <f>SUMIFS(pg_transaction_cleaned!$H$2:$H$5743,pg_transaction_cleaned!$O$2:$O$5743,A3428,pg_transaction_cleaned!$F$2:$F$5743,"REFUND")</f>
        <v>0</v>
      </c>
      <c r="O3428" s="6" t="str">
        <f t="shared" si="269"/>
        <v>OK</v>
      </c>
      <c r="P3428" s="8">
        <f t="shared" si="270"/>
        <v>0</v>
      </c>
    </row>
    <row r="3429" spans="1:16" x14ac:dyDescent="0.3">
      <c r="A3429" s="6" t="s">
        <v>6831</v>
      </c>
      <c r="B3429" s="6" t="s">
        <v>11873</v>
      </c>
      <c r="C3429" s="6" t="s">
        <v>6832</v>
      </c>
      <c r="D3429" s="6" t="s">
        <v>17</v>
      </c>
      <c r="E3429" s="6" t="s">
        <v>27</v>
      </c>
      <c r="F3429" s="6" t="s">
        <v>12148</v>
      </c>
      <c r="G3429" s="6" t="s">
        <v>19</v>
      </c>
      <c r="H3429" s="10">
        <f t="shared" si="266"/>
        <v>46291</v>
      </c>
      <c r="I3429" s="7">
        <f t="shared" si="267"/>
        <v>4497</v>
      </c>
      <c r="J3429" s="6" t="str">
        <f t="shared" si="268"/>
        <v>Pune</v>
      </c>
      <c r="K3429" s="6">
        <f>COUNTIFS(pg_transaction_cleaned!$O$2:$O$5743,A3429,pg_transaction_cleaned!$F$2:$F$5743,"CAPTURE")</f>
        <v>1</v>
      </c>
      <c r="L3429" s="7">
        <f>SUMIFS(pg_transaction_cleaned!$H$2:$H$5743,pg_transaction_cleaned!$O$2:$O$5743,A3429,pg_transaction_cleaned!$F$2:$F$5743,"CAPTURE")</f>
        <v>4497</v>
      </c>
      <c r="M3429" s="6">
        <f>COUNTIFS(pg_transaction_cleaned!$O$2:$O$5743,A3429,pg_transaction_cleaned!$F$2:$F$5743,"REFUND")</f>
        <v>0</v>
      </c>
      <c r="N3429" s="7">
        <f>SUMIFS(pg_transaction_cleaned!$H$2:$H$5743,pg_transaction_cleaned!$O$2:$O$5743,A3429,pg_transaction_cleaned!$F$2:$F$5743,"REFUND")</f>
        <v>0</v>
      </c>
      <c r="O3429" s="6" t="str">
        <f t="shared" si="269"/>
        <v>OK</v>
      </c>
      <c r="P3429" s="8">
        <f t="shared" si="270"/>
        <v>0</v>
      </c>
    </row>
    <row r="3430" spans="1:16" x14ac:dyDescent="0.3">
      <c r="A3430" s="6" t="s">
        <v>6833</v>
      </c>
      <c r="B3430" s="6" t="s">
        <v>11970</v>
      </c>
      <c r="C3430" s="6" t="s">
        <v>6834</v>
      </c>
      <c r="D3430" s="6" t="s">
        <v>42</v>
      </c>
      <c r="E3430" s="6" t="s">
        <v>18</v>
      </c>
      <c r="F3430" s="6" t="s">
        <v>11827</v>
      </c>
      <c r="G3430" s="6" t="s">
        <v>19</v>
      </c>
      <c r="H3430" s="10">
        <f t="shared" si="266"/>
        <v>46294</v>
      </c>
      <c r="I3430" s="7">
        <f t="shared" si="267"/>
        <v>299</v>
      </c>
      <c r="J3430" s="6" t="str">
        <f t="shared" si="268"/>
        <v>Hyderabad</v>
      </c>
      <c r="K3430" s="6">
        <f>COUNTIFS(pg_transaction_cleaned!$O$2:$O$5743,A3430,pg_transaction_cleaned!$F$2:$F$5743,"CAPTURE")</f>
        <v>1</v>
      </c>
      <c r="L3430" s="7">
        <f>SUMIFS(pg_transaction_cleaned!$H$2:$H$5743,pg_transaction_cleaned!$O$2:$O$5743,A3430,pg_transaction_cleaned!$F$2:$F$5743,"CAPTURE")</f>
        <v>299</v>
      </c>
      <c r="M3430" s="6">
        <f>COUNTIFS(pg_transaction_cleaned!$O$2:$O$5743,A3430,pg_transaction_cleaned!$F$2:$F$5743,"REFUND")</f>
        <v>0</v>
      </c>
      <c r="N3430" s="7">
        <f>SUMIFS(pg_transaction_cleaned!$H$2:$H$5743,pg_transaction_cleaned!$O$2:$O$5743,A3430,pg_transaction_cleaned!$F$2:$F$5743,"REFUND")</f>
        <v>0</v>
      </c>
      <c r="O3430" s="6" t="str">
        <f t="shared" si="269"/>
        <v>OK</v>
      </c>
      <c r="P3430" s="8">
        <f t="shared" si="270"/>
        <v>0</v>
      </c>
    </row>
    <row r="3431" spans="1:16" x14ac:dyDescent="0.3">
      <c r="A3431" s="6" t="s">
        <v>6835</v>
      </c>
      <c r="B3431" s="6" t="s">
        <v>11875</v>
      </c>
      <c r="C3431" s="6" t="s">
        <v>6836</v>
      </c>
      <c r="D3431" s="6" t="s">
        <v>61</v>
      </c>
      <c r="E3431" s="6" t="s">
        <v>27</v>
      </c>
      <c r="F3431" s="6" t="s">
        <v>12102</v>
      </c>
      <c r="G3431" s="6" t="s">
        <v>19</v>
      </c>
      <c r="H3431" s="10">
        <f t="shared" si="266"/>
        <v>46279</v>
      </c>
      <c r="I3431" s="7">
        <f t="shared" si="267"/>
        <v>598</v>
      </c>
      <c r="J3431" s="6" t="str">
        <f t="shared" si="268"/>
        <v>Delhi</v>
      </c>
      <c r="K3431" s="6">
        <f>COUNTIFS(pg_transaction_cleaned!$O$2:$O$5743,A3431,pg_transaction_cleaned!$F$2:$F$5743,"CAPTURE")</f>
        <v>1</v>
      </c>
      <c r="L3431" s="7">
        <f>SUMIFS(pg_transaction_cleaned!$H$2:$H$5743,pg_transaction_cleaned!$O$2:$O$5743,A3431,pg_transaction_cleaned!$F$2:$F$5743,"CAPTURE")</f>
        <v>598</v>
      </c>
      <c r="M3431" s="6">
        <f>COUNTIFS(pg_transaction_cleaned!$O$2:$O$5743,A3431,pg_transaction_cleaned!$F$2:$F$5743,"REFUND")</f>
        <v>0</v>
      </c>
      <c r="N3431" s="7">
        <f>SUMIFS(pg_transaction_cleaned!$H$2:$H$5743,pg_transaction_cleaned!$O$2:$O$5743,A3431,pg_transaction_cleaned!$F$2:$F$5743,"REFUND")</f>
        <v>0</v>
      </c>
      <c r="O3431" s="6" t="str">
        <f t="shared" si="269"/>
        <v>OK</v>
      </c>
      <c r="P3431" s="8">
        <f t="shared" si="270"/>
        <v>0</v>
      </c>
    </row>
    <row r="3432" spans="1:16" x14ac:dyDescent="0.3">
      <c r="A3432" s="6" t="s">
        <v>6837</v>
      </c>
      <c r="B3432" s="6" t="s">
        <v>12064</v>
      </c>
      <c r="C3432" s="6" t="s">
        <v>6838</v>
      </c>
      <c r="D3432" s="6" t="s">
        <v>23</v>
      </c>
      <c r="E3432" s="6" t="s">
        <v>43</v>
      </c>
      <c r="F3432" s="6" t="s">
        <v>11827</v>
      </c>
      <c r="G3432" s="6" t="s">
        <v>19</v>
      </c>
      <c r="H3432" s="10">
        <f t="shared" si="266"/>
        <v>46280</v>
      </c>
      <c r="I3432" s="7">
        <f t="shared" si="267"/>
        <v>299</v>
      </c>
      <c r="J3432" s="6" t="str">
        <f t="shared" si="268"/>
        <v>Bengaluru</v>
      </c>
      <c r="K3432" s="6">
        <f>COUNTIFS(pg_transaction_cleaned!$O$2:$O$5743,A3432,pg_transaction_cleaned!$F$2:$F$5743,"CAPTURE")</f>
        <v>1</v>
      </c>
      <c r="L3432" s="7">
        <f>SUMIFS(pg_transaction_cleaned!$H$2:$H$5743,pg_transaction_cleaned!$O$2:$O$5743,A3432,pg_transaction_cleaned!$F$2:$F$5743,"CAPTURE")</f>
        <v>299</v>
      </c>
      <c r="M3432" s="6">
        <f>COUNTIFS(pg_transaction_cleaned!$O$2:$O$5743,A3432,pg_transaction_cleaned!$F$2:$F$5743,"REFUND")</f>
        <v>0</v>
      </c>
      <c r="N3432" s="7">
        <f>SUMIFS(pg_transaction_cleaned!$H$2:$H$5743,pg_transaction_cleaned!$O$2:$O$5743,A3432,pg_transaction_cleaned!$F$2:$F$5743,"REFUND")</f>
        <v>0</v>
      </c>
      <c r="O3432" s="6" t="str">
        <f t="shared" si="269"/>
        <v>OK</v>
      </c>
      <c r="P3432" s="8">
        <f t="shared" si="270"/>
        <v>0</v>
      </c>
    </row>
    <row r="3433" spans="1:16" x14ac:dyDescent="0.3">
      <c r="A3433" s="6" t="s">
        <v>6839</v>
      </c>
      <c r="B3433" s="6" t="s">
        <v>11970</v>
      </c>
      <c r="C3433" s="6" t="s">
        <v>6840</v>
      </c>
      <c r="D3433" s="6" t="s">
        <v>17</v>
      </c>
      <c r="E3433" s="6" t="s">
        <v>54</v>
      </c>
      <c r="F3433" s="6" t="s">
        <v>11841</v>
      </c>
      <c r="G3433" s="6" t="s">
        <v>19</v>
      </c>
      <c r="H3433" s="10">
        <f t="shared" si="266"/>
        <v>46294</v>
      </c>
      <c r="I3433" s="7">
        <f t="shared" si="267"/>
        <v>2499</v>
      </c>
      <c r="J3433" s="6" t="str">
        <f t="shared" si="268"/>
        <v>Pune</v>
      </c>
      <c r="K3433" s="6">
        <f>COUNTIFS(pg_transaction_cleaned!$O$2:$O$5743,A3433,pg_transaction_cleaned!$F$2:$F$5743,"CAPTURE")</f>
        <v>1</v>
      </c>
      <c r="L3433" s="7">
        <f>SUMIFS(pg_transaction_cleaned!$H$2:$H$5743,pg_transaction_cleaned!$O$2:$O$5743,A3433,pg_transaction_cleaned!$F$2:$F$5743,"CAPTURE")</f>
        <v>2499</v>
      </c>
      <c r="M3433" s="6">
        <f>COUNTIFS(pg_transaction_cleaned!$O$2:$O$5743,A3433,pg_transaction_cleaned!$F$2:$F$5743,"REFUND")</f>
        <v>0</v>
      </c>
      <c r="N3433" s="7">
        <f>SUMIFS(pg_transaction_cleaned!$H$2:$H$5743,pg_transaction_cleaned!$O$2:$O$5743,A3433,pg_transaction_cleaned!$F$2:$F$5743,"REFUND")</f>
        <v>0</v>
      </c>
      <c r="O3433" s="6" t="str">
        <f t="shared" si="269"/>
        <v>OK</v>
      </c>
      <c r="P3433" s="8">
        <f t="shared" si="270"/>
        <v>0</v>
      </c>
    </row>
    <row r="3434" spans="1:16" x14ac:dyDescent="0.3">
      <c r="A3434" s="6" t="s">
        <v>6841</v>
      </c>
      <c r="B3434" s="6" t="s">
        <v>11903</v>
      </c>
      <c r="C3434" s="6" t="s">
        <v>6842</v>
      </c>
      <c r="D3434" s="6" t="s">
        <v>51</v>
      </c>
      <c r="E3434" s="6" t="s">
        <v>54</v>
      </c>
      <c r="F3434" s="6" t="s">
        <v>11835</v>
      </c>
      <c r="G3434" s="6" t="s">
        <v>19</v>
      </c>
      <c r="H3434" s="10">
        <f t="shared" si="266"/>
        <v>46277</v>
      </c>
      <c r="I3434" s="7">
        <f t="shared" si="267"/>
        <v>499</v>
      </c>
      <c r="J3434" s="6" t="str">
        <f t="shared" si="268"/>
        <v>Chennai</v>
      </c>
      <c r="K3434" s="6">
        <f>COUNTIFS(pg_transaction_cleaned!$O$2:$O$5743,A3434,pg_transaction_cleaned!$F$2:$F$5743,"CAPTURE")</f>
        <v>1</v>
      </c>
      <c r="L3434" s="7">
        <f>SUMIFS(pg_transaction_cleaned!$H$2:$H$5743,pg_transaction_cleaned!$O$2:$O$5743,A3434,pg_transaction_cleaned!$F$2:$F$5743,"CAPTURE")</f>
        <v>499</v>
      </c>
      <c r="M3434" s="6">
        <f>COUNTIFS(pg_transaction_cleaned!$O$2:$O$5743,A3434,pg_transaction_cleaned!$F$2:$F$5743,"REFUND")</f>
        <v>0</v>
      </c>
      <c r="N3434" s="7">
        <f>SUMIFS(pg_transaction_cleaned!$H$2:$H$5743,pg_transaction_cleaned!$O$2:$O$5743,A3434,pg_transaction_cleaned!$F$2:$F$5743,"REFUND")</f>
        <v>0</v>
      </c>
      <c r="O3434" s="6" t="str">
        <f t="shared" si="269"/>
        <v>OK</v>
      </c>
      <c r="P3434" s="8">
        <f t="shared" si="270"/>
        <v>0</v>
      </c>
    </row>
    <row r="3435" spans="1:16" x14ac:dyDescent="0.3">
      <c r="A3435" s="6" t="s">
        <v>6843</v>
      </c>
      <c r="B3435" s="6" t="s">
        <v>11928</v>
      </c>
      <c r="C3435" s="6" t="s">
        <v>6844</v>
      </c>
      <c r="D3435" s="6" t="s">
        <v>42</v>
      </c>
      <c r="E3435" s="6" t="s">
        <v>18</v>
      </c>
      <c r="F3435" s="6" t="s">
        <v>11996</v>
      </c>
      <c r="G3435" s="6" t="s">
        <v>19</v>
      </c>
      <c r="H3435" s="10">
        <f t="shared" si="266"/>
        <v>46266</v>
      </c>
      <c r="I3435" s="7">
        <f t="shared" si="267"/>
        <v>4798</v>
      </c>
      <c r="J3435" s="6" t="str">
        <f t="shared" si="268"/>
        <v>Hyderabad</v>
      </c>
      <c r="K3435" s="6">
        <f>COUNTIFS(pg_transaction_cleaned!$O$2:$O$5743,A3435,pg_transaction_cleaned!$F$2:$F$5743,"CAPTURE")</f>
        <v>1</v>
      </c>
      <c r="L3435" s="7">
        <f>SUMIFS(pg_transaction_cleaned!$H$2:$H$5743,pg_transaction_cleaned!$O$2:$O$5743,A3435,pg_transaction_cleaned!$F$2:$F$5743,"CAPTURE")</f>
        <v>4798</v>
      </c>
      <c r="M3435" s="6">
        <f>COUNTIFS(pg_transaction_cleaned!$O$2:$O$5743,A3435,pg_transaction_cleaned!$F$2:$F$5743,"REFUND")</f>
        <v>0</v>
      </c>
      <c r="N3435" s="7">
        <f>SUMIFS(pg_transaction_cleaned!$H$2:$H$5743,pg_transaction_cleaned!$O$2:$O$5743,A3435,pg_transaction_cleaned!$F$2:$F$5743,"REFUND")</f>
        <v>0</v>
      </c>
      <c r="O3435" s="6" t="str">
        <f t="shared" si="269"/>
        <v>OK</v>
      </c>
      <c r="P3435" s="8">
        <f t="shared" si="270"/>
        <v>0</v>
      </c>
    </row>
    <row r="3436" spans="1:16" x14ac:dyDescent="0.3">
      <c r="A3436" s="6" t="s">
        <v>6845</v>
      </c>
      <c r="B3436" s="6" t="s">
        <v>11891</v>
      </c>
      <c r="C3436" s="6" t="s">
        <v>6846</v>
      </c>
      <c r="D3436" s="6" t="s">
        <v>26</v>
      </c>
      <c r="E3436" s="6" t="s">
        <v>18</v>
      </c>
      <c r="F3436" s="6" t="s">
        <v>12095</v>
      </c>
      <c r="G3436" s="6" t="s">
        <v>19</v>
      </c>
      <c r="H3436" s="10">
        <f t="shared" si="266"/>
        <v>46278</v>
      </c>
      <c r="I3436" s="7">
        <f t="shared" si="267"/>
        <v>4097</v>
      </c>
      <c r="J3436" s="6" t="str">
        <f t="shared" si="268"/>
        <v>Kolkata</v>
      </c>
      <c r="K3436" s="6">
        <f>COUNTIFS(pg_transaction_cleaned!$O$2:$O$5743,A3436,pg_transaction_cleaned!$F$2:$F$5743,"CAPTURE")</f>
        <v>1</v>
      </c>
      <c r="L3436" s="7">
        <f>SUMIFS(pg_transaction_cleaned!$H$2:$H$5743,pg_transaction_cleaned!$O$2:$O$5743,A3436,pg_transaction_cleaned!$F$2:$F$5743,"CAPTURE")</f>
        <v>4097</v>
      </c>
      <c r="M3436" s="6">
        <f>COUNTIFS(pg_transaction_cleaned!$O$2:$O$5743,A3436,pg_transaction_cleaned!$F$2:$F$5743,"REFUND")</f>
        <v>0</v>
      </c>
      <c r="N3436" s="7">
        <f>SUMIFS(pg_transaction_cleaned!$H$2:$H$5743,pg_transaction_cleaned!$O$2:$O$5743,A3436,pg_transaction_cleaned!$F$2:$F$5743,"REFUND")</f>
        <v>0</v>
      </c>
      <c r="O3436" s="6" t="str">
        <f t="shared" si="269"/>
        <v>OK</v>
      </c>
      <c r="P3436" s="8">
        <f t="shared" si="270"/>
        <v>0</v>
      </c>
    </row>
    <row r="3437" spans="1:16" x14ac:dyDescent="0.3">
      <c r="A3437" s="6" t="s">
        <v>6847</v>
      </c>
      <c r="B3437" s="6" t="s">
        <v>11832</v>
      </c>
      <c r="C3437" s="6" t="s">
        <v>6848</v>
      </c>
      <c r="D3437" s="6" t="s">
        <v>51</v>
      </c>
      <c r="E3437" s="6" t="s">
        <v>18</v>
      </c>
      <c r="F3437" s="6" t="s">
        <v>12161</v>
      </c>
      <c r="G3437" s="6" t="s">
        <v>66</v>
      </c>
      <c r="H3437" s="10">
        <f t="shared" si="266"/>
        <v>46273</v>
      </c>
      <c r="I3437" s="7">
        <f t="shared" si="267"/>
        <v>10097</v>
      </c>
      <c r="J3437" s="6" t="str">
        <f t="shared" si="268"/>
        <v>Chennai</v>
      </c>
      <c r="K3437" s="6">
        <f>COUNTIFS(pg_transaction_cleaned!$O$2:$O$5743,A3437,pg_transaction_cleaned!$F$2:$F$5743,"CAPTURE")</f>
        <v>1</v>
      </c>
      <c r="L3437" s="7">
        <f>SUMIFS(pg_transaction_cleaned!$H$2:$H$5743,pg_transaction_cleaned!$O$2:$O$5743,A3437,pg_transaction_cleaned!$F$2:$F$5743,"CAPTURE")</f>
        <v>10097</v>
      </c>
      <c r="M3437" s="6">
        <f>COUNTIFS(pg_transaction_cleaned!$O$2:$O$5743,A3437,pg_transaction_cleaned!$F$2:$F$5743,"REFUND")</f>
        <v>1</v>
      </c>
      <c r="N3437" s="7">
        <f>SUMIFS(pg_transaction_cleaned!$H$2:$H$5743,pg_transaction_cleaned!$O$2:$O$5743,A3437,pg_transaction_cleaned!$F$2:$F$5743,"REFUND")</f>
        <v>10097</v>
      </c>
      <c r="O3437" s="6" t="str">
        <f t="shared" si="269"/>
        <v>OK</v>
      </c>
      <c r="P3437" s="8">
        <f t="shared" si="270"/>
        <v>0</v>
      </c>
    </row>
    <row r="3438" spans="1:16" x14ac:dyDescent="0.3">
      <c r="A3438" s="6" t="s">
        <v>6849</v>
      </c>
      <c r="B3438" s="6" t="s">
        <v>11852</v>
      </c>
      <c r="C3438" s="6" t="s">
        <v>6850</v>
      </c>
      <c r="D3438" s="6" t="s">
        <v>23</v>
      </c>
      <c r="E3438" s="6" t="s">
        <v>27</v>
      </c>
      <c r="F3438" s="6" t="s">
        <v>11837</v>
      </c>
      <c r="G3438" s="6" t="s">
        <v>19</v>
      </c>
      <c r="H3438" s="10">
        <f t="shared" si="266"/>
        <v>46273</v>
      </c>
      <c r="I3438" s="7">
        <f t="shared" si="267"/>
        <v>999</v>
      </c>
      <c r="J3438" s="6" t="str">
        <f t="shared" si="268"/>
        <v>Bengaluru</v>
      </c>
      <c r="K3438" s="6">
        <f>COUNTIFS(pg_transaction_cleaned!$O$2:$O$5743,A3438,pg_transaction_cleaned!$F$2:$F$5743,"CAPTURE")</f>
        <v>1</v>
      </c>
      <c r="L3438" s="7">
        <f>SUMIFS(pg_transaction_cleaned!$H$2:$H$5743,pg_transaction_cleaned!$O$2:$O$5743,A3438,pg_transaction_cleaned!$F$2:$F$5743,"CAPTURE")</f>
        <v>999</v>
      </c>
      <c r="M3438" s="6">
        <f>COUNTIFS(pg_transaction_cleaned!$O$2:$O$5743,A3438,pg_transaction_cleaned!$F$2:$F$5743,"REFUND")</f>
        <v>0</v>
      </c>
      <c r="N3438" s="7">
        <f>SUMIFS(pg_transaction_cleaned!$H$2:$H$5743,pg_transaction_cleaned!$O$2:$O$5743,A3438,pg_transaction_cleaned!$F$2:$F$5743,"REFUND")</f>
        <v>0</v>
      </c>
      <c r="O3438" s="6" t="str">
        <f t="shared" si="269"/>
        <v>OK</v>
      </c>
      <c r="P3438" s="8">
        <f t="shared" si="270"/>
        <v>0</v>
      </c>
    </row>
    <row r="3439" spans="1:16" x14ac:dyDescent="0.3">
      <c r="A3439" s="6" t="s">
        <v>6851</v>
      </c>
      <c r="B3439" s="6" t="s">
        <v>11945</v>
      </c>
      <c r="C3439" s="6" t="s">
        <v>6852</v>
      </c>
      <c r="D3439" s="6" t="s">
        <v>48</v>
      </c>
      <c r="E3439" s="6" t="s">
        <v>18</v>
      </c>
      <c r="F3439" s="6" t="s">
        <v>11863</v>
      </c>
      <c r="G3439" s="6" t="s">
        <v>19</v>
      </c>
      <c r="H3439" s="10">
        <f t="shared" si="266"/>
        <v>46289</v>
      </c>
      <c r="I3439" s="7">
        <f t="shared" si="267"/>
        <v>1499</v>
      </c>
      <c r="J3439" s="6" t="str">
        <f t="shared" si="268"/>
        <v>Jaipur</v>
      </c>
      <c r="K3439" s="6">
        <f>COUNTIFS(pg_transaction_cleaned!$O$2:$O$5743,A3439,pg_transaction_cleaned!$F$2:$F$5743,"CAPTURE")</f>
        <v>1</v>
      </c>
      <c r="L3439" s="7">
        <f>SUMIFS(pg_transaction_cleaned!$H$2:$H$5743,pg_transaction_cleaned!$O$2:$O$5743,A3439,pg_transaction_cleaned!$F$2:$F$5743,"CAPTURE")</f>
        <v>1499</v>
      </c>
      <c r="M3439" s="6">
        <f>COUNTIFS(pg_transaction_cleaned!$O$2:$O$5743,A3439,pg_transaction_cleaned!$F$2:$F$5743,"REFUND")</f>
        <v>0</v>
      </c>
      <c r="N3439" s="7">
        <f>SUMIFS(pg_transaction_cleaned!$H$2:$H$5743,pg_transaction_cleaned!$O$2:$O$5743,A3439,pg_transaction_cleaned!$F$2:$F$5743,"REFUND")</f>
        <v>0</v>
      </c>
      <c r="O3439" s="6" t="str">
        <f t="shared" si="269"/>
        <v>OK</v>
      </c>
      <c r="P3439" s="8">
        <f t="shared" si="270"/>
        <v>0</v>
      </c>
    </row>
    <row r="3440" spans="1:16" x14ac:dyDescent="0.3">
      <c r="A3440" s="6" t="s">
        <v>6853</v>
      </c>
      <c r="B3440" s="6" t="s">
        <v>11875</v>
      </c>
      <c r="C3440" s="6" t="s">
        <v>6854</v>
      </c>
      <c r="D3440" s="6" t="s">
        <v>51</v>
      </c>
      <c r="E3440" s="6" t="s">
        <v>18</v>
      </c>
      <c r="F3440" s="6" t="s">
        <v>12003</v>
      </c>
      <c r="G3440" s="6" t="s">
        <v>66</v>
      </c>
      <c r="H3440" s="10">
        <f t="shared" si="266"/>
        <v>46279</v>
      </c>
      <c r="I3440" s="7">
        <f t="shared" si="267"/>
        <v>1499</v>
      </c>
      <c r="J3440" s="6" t="str">
        <f t="shared" si="268"/>
        <v>Chennai</v>
      </c>
      <c r="K3440" s="6">
        <f>COUNTIFS(pg_transaction_cleaned!$O$2:$O$5743,A3440,pg_transaction_cleaned!$F$2:$F$5743,"CAPTURE")</f>
        <v>1</v>
      </c>
      <c r="L3440" s="7">
        <f>SUMIFS(pg_transaction_cleaned!$H$2:$H$5743,pg_transaction_cleaned!$O$2:$O$5743,A3440,pg_transaction_cleaned!$F$2:$F$5743,"CAPTURE")</f>
        <v>1499</v>
      </c>
      <c r="M3440" s="6">
        <f>COUNTIFS(pg_transaction_cleaned!$O$2:$O$5743,A3440,pg_transaction_cleaned!$F$2:$F$5743,"REFUND")</f>
        <v>1</v>
      </c>
      <c r="N3440" s="7">
        <f>SUMIFS(pg_transaction_cleaned!$H$2:$H$5743,pg_transaction_cleaned!$O$2:$O$5743,A3440,pg_transaction_cleaned!$F$2:$F$5743,"REFUND")</f>
        <v>1499</v>
      </c>
      <c r="O3440" s="6" t="str">
        <f t="shared" si="269"/>
        <v>OK</v>
      </c>
      <c r="P3440" s="8">
        <f t="shared" si="270"/>
        <v>0</v>
      </c>
    </row>
    <row r="3441" spans="1:16" x14ac:dyDescent="0.3">
      <c r="A3441" s="6" t="s">
        <v>6855</v>
      </c>
      <c r="B3441" s="6" t="s">
        <v>11842</v>
      </c>
      <c r="C3441" s="6" t="s">
        <v>6856</v>
      </c>
      <c r="D3441" s="6" t="s">
        <v>61</v>
      </c>
      <c r="E3441" s="6" t="s">
        <v>43</v>
      </c>
      <c r="F3441" s="6" t="s">
        <v>11851</v>
      </c>
      <c r="G3441" s="6" t="s">
        <v>19</v>
      </c>
      <c r="H3441" s="10">
        <f t="shared" si="266"/>
        <v>46290</v>
      </c>
      <c r="I3441" s="7">
        <f t="shared" si="267"/>
        <v>3499</v>
      </c>
      <c r="J3441" s="6" t="str">
        <f t="shared" si="268"/>
        <v>Delhi</v>
      </c>
      <c r="K3441" s="6">
        <f>COUNTIFS(pg_transaction_cleaned!$O$2:$O$5743,A3441,pg_transaction_cleaned!$F$2:$F$5743,"CAPTURE")</f>
        <v>2</v>
      </c>
      <c r="L3441" s="7">
        <f>SUMIFS(pg_transaction_cleaned!$H$2:$H$5743,pg_transaction_cleaned!$O$2:$O$5743,A3441,pg_transaction_cleaned!$F$2:$F$5743,"CAPTURE")</f>
        <v>6998</v>
      </c>
      <c r="M3441" s="6">
        <f>COUNTIFS(pg_transaction_cleaned!$O$2:$O$5743,A3441,pg_transaction_cleaned!$F$2:$F$5743,"REFUND")</f>
        <v>0</v>
      </c>
      <c r="N3441" s="7">
        <f>SUMIFS(pg_transaction_cleaned!$H$2:$H$5743,pg_transaction_cleaned!$O$2:$O$5743,A3441,pg_transaction_cleaned!$F$2:$F$5743,"REFUND")</f>
        <v>0</v>
      </c>
      <c r="O3441" s="6" t="str">
        <f t="shared" si="269"/>
        <v>Duplicate charge</v>
      </c>
      <c r="P3441" s="8">
        <f t="shared" si="270"/>
        <v>3499</v>
      </c>
    </row>
    <row r="3442" spans="1:16" x14ac:dyDescent="0.3">
      <c r="A3442" s="6" t="s">
        <v>6857</v>
      </c>
      <c r="B3442" s="6" t="s">
        <v>11836</v>
      </c>
      <c r="C3442" s="6" t="s">
        <v>6858</v>
      </c>
      <c r="D3442" s="6" t="s">
        <v>51</v>
      </c>
      <c r="E3442" s="6" t="s">
        <v>18</v>
      </c>
      <c r="F3442" s="6" t="s">
        <v>11831</v>
      </c>
      <c r="G3442" s="6" t="s">
        <v>19</v>
      </c>
      <c r="H3442" s="10">
        <f t="shared" si="266"/>
        <v>46278</v>
      </c>
      <c r="I3442" s="7">
        <f t="shared" si="267"/>
        <v>2098</v>
      </c>
      <c r="J3442" s="6" t="str">
        <f t="shared" si="268"/>
        <v>Chennai</v>
      </c>
      <c r="K3442" s="6">
        <f>COUNTIFS(pg_transaction_cleaned!$O$2:$O$5743,A3442,pg_transaction_cleaned!$F$2:$F$5743,"CAPTURE")</f>
        <v>1</v>
      </c>
      <c r="L3442" s="7">
        <f>SUMIFS(pg_transaction_cleaned!$H$2:$H$5743,pg_transaction_cleaned!$O$2:$O$5743,A3442,pg_transaction_cleaned!$F$2:$F$5743,"CAPTURE")</f>
        <v>2098</v>
      </c>
      <c r="M3442" s="6">
        <f>COUNTIFS(pg_transaction_cleaned!$O$2:$O$5743,A3442,pg_transaction_cleaned!$F$2:$F$5743,"REFUND")</f>
        <v>0</v>
      </c>
      <c r="N3442" s="7">
        <f>SUMIFS(pg_transaction_cleaned!$H$2:$H$5743,pg_transaction_cleaned!$O$2:$O$5743,A3442,pg_transaction_cleaned!$F$2:$F$5743,"REFUND")</f>
        <v>0</v>
      </c>
      <c r="O3442" s="6" t="str">
        <f t="shared" si="269"/>
        <v>OK</v>
      </c>
      <c r="P3442" s="8">
        <f t="shared" si="270"/>
        <v>0</v>
      </c>
    </row>
    <row r="3443" spans="1:16" x14ac:dyDescent="0.3">
      <c r="A3443" s="6" t="s">
        <v>6859</v>
      </c>
      <c r="B3443" s="6" t="s">
        <v>11895</v>
      </c>
      <c r="C3443" s="6" t="s">
        <v>6860</v>
      </c>
      <c r="D3443" s="6" t="s">
        <v>37</v>
      </c>
      <c r="E3443" s="6" t="s">
        <v>18</v>
      </c>
      <c r="F3443" s="6" t="s">
        <v>12127</v>
      </c>
      <c r="G3443" s="6" t="s">
        <v>19</v>
      </c>
      <c r="H3443" s="10">
        <f t="shared" si="266"/>
        <v>46295</v>
      </c>
      <c r="I3443" s="7">
        <f t="shared" si="267"/>
        <v>6797</v>
      </c>
      <c r="J3443" s="6" t="str">
        <f t="shared" si="268"/>
        <v>Lucknow</v>
      </c>
      <c r="K3443" s="6">
        <f>COUNTIFS(pg_transaction_cleaned!$O$2:$O$5743,A3443,pg_transaction_cleaned!$F$2:$F$5743,"CAPTURE")</f>
        <v>1</v>
      </c>
      <c r="L3443" s="7">
        <f>SUMIFS(pg_transaction_cleaned!$H$2:$H$5743,pg_transaction_cleaned!$O$2:$O$5743,A3443,pg_transaction_cleaned!$F$2:$F$5743,"CAPTURE")</f>
        <v>6797</v>
      </c>
      <c r="M3443" s="6">
        <f>COUNTIFS(pg_transaction_cleaned!$O$2:$O$5743,A3443,pg_transaction_cleaned!$F$2:$F$5743,"REFUND")</f>
        <v>0</v>
      </c>
      <c r="N3443" s="7">
        <f>SUMIFS(pg_transaction_cleaned!$H$2:$H$5743,pg_transaction_cleaned!$O$2:$O$5743,A3443,pg_transaction_cleaned!$F$2:$F$5743,"REFUND")</f>
        <v>0</v>
      </c>
      <c r="O3443" s="6" t="str">
        <f t="shared" si="269"/>
        <v>OK</v>
      </c>
      <c r="P3443" s="8">
        <f t="shared" si="270"/>
        <v>0</v>
      </c>
    </row>
    <row r="3444" spans="1:16" x14ac:dyDescent="0.3">
      <c r="A3444" s="6" t="s">
        <v>6861</v>
      </c>
      <c r="B3444" s="6" t="s">
        <v>12077</v>
      </c>
      <c r="C3444" s="6" t="s">
        <v>6862</v>
      </c>
      <c r="D3444" s="6" t="s">
        <v>37</v>
      </c>
      <c r="E3444" s="6" t="s">
        <v>18</v>
      </c>
      <c r="F3444" s="6" t="s">
        <v>11904</v>
      </c>
      <c r="G3444" s="6" t="s">
        <v>19</v>
      </c>
      <c r="H3444" s="10">
        <f t="shared" si="266"/>
        <v>46294</v>
      </c>
      <c r="I3444" s="7">
        <f t="shared" si="267"/>
        <v>9298</v>
      </c>
      <c r="J3444" s="6" t="str">
        <f t="shared" si="268"/>
        <v>Lucknow</v>
      </c>
      <c r="K3444" s="6">
        <f>COUNTIFS(pg_transaction_cleaned!$O$2:$O$5743,A3444,pg_transaction_cleaned!$F$2:$F$5743,"CAPTURE")</f>
        <v>1</v>
      </c>
      <c r="L3444" s="7">
        <f>SUMIFS(pg_transaction_cleaned!$H$2:$H$5743,pg_transaction_cleaned!$O$2:$O$5743,A3444,pg_transaction_cleaned!$F$2:$F$5743,"CAPTURE")</f>
        <v>9298</v>
      </c>
      <c r="M3444" s="6">
        <f>COUNTIFS(pg_transaction_cleaned!$O$2:$O$5743,A3444,pg_transaction_cleaned!$F$2:$F$5743,"REFUND")</f>
        <v>0</v>
      </c>
      <c r="N3444" s="7">
        <f>SUMIFS(pg_transaction_cleaned!$H$2:$H$5743,pg_transaction_cleaned!$O$2:$O$5743,A3444,pg_transaction_cleaned!$F$2:$F$5743,"REFUND")</f>
        <v>0</v>
      </c>
      <c r="O3444" s="6" t="str">
        <f t="shared" si="269"/>
        <v>OK</v>
      </c>
      <c r="P3444" s="8">
        <f t="shared" si="270"/>
        <v>0</v>
      </c>
    </row>
    <row r="3445" spans="1:16" x14ac:dyDescent="0.3">
      <c r="A3445" s="6" t="s">
        <v>6863</v>
      </c>
      <c r="B3445" s="6" t="s">
        <v>11949</v>
      </c>
      <c r="C3445" s="6" t="s">
        <v>6864</v>
      </c>
      <c r="D3445" s="6" t="s">
        <v>23</v>
      </c>
      <c r="E3445" s="6" t="s">
        <v>18</v>
      </c>
      <c r="F3445" s="6" t="s">
        <v>11876</v>
      </c>
      <c r="G3445" s="6" t="s">
        <v>19</v>
      </c>
      <c r="H3445" s="10">
        <f t="shared" si="266"/>
        <v>46275</v>
      </c>
      <c r="I3445" s="7">
        <f t="shared" si="267"/>
        <v>9498</v>
      </c>
      <c r="J3445" s="6" t="str">
        <f t="shared" si="268"/>
        <v>Bengaluru</v>
      </c>
      <c r="K3445" s="6">
        <f>COUNTIFS(pg_transaction_cleaned!$O$2:$O$5743,A3445,pg_transaction_cleaned!$F$2:$F$5743,"CAPTURE")</f>
        <v>1</v>
      </c>
      <c r="L3445" s="7">
        <f>SUMIFS(pg_transaction_cleaned!$H$2:$H$5743,pg_transaction_cleaned!$O$2:$O$5743,A3445,pg_transaction_cleaned!$F$2:$F$5743,"CAPTURE")</f>
        <v>9498</v>
      </c>
      <c r="M3445" s="6">
        <f>COUNTIFS(pg_transaction_cleaned!$O$2:$O$5743,A3445,pg_transaction_cleaned!$F$2:$F$5743,"REFUND")</f>
        <v>0</v>
      </c>
      <c r="N3445" s="7">
        <f>SUMIFS(pg_transaction_cleaned!$H$2:$H$5743,pg_transaction_cleaned!$O$2:$O$5743,A3445,pg_transaction_cleaned!$F$2:$F$5743,"REFUND")</f>
        <v>0</v>
      </c>
      <c r="O3445" s="6" t="str">
        <f t="shared" si="269"/>
        <v>OK</v>
      </c>
      <c r="P3445" s="8">
        <f t="shared" si="270"/>
        <v>0</v>
      </c>
    </row>
    <row r="3446" spans="1:16" x14ac:dyDescent="0.3">
      <c r="A3446" s="6" t="s">
        <v>6865</v>
      </c>
      <c r="B3446" s="6" t="s">
        <v>11903</v>
      </c>
      <c r="C3446" s="6" t="s">
        <v>6866</v>
      </c>
      <c r="D3446" s="6" t="s">
        <v>42</v>
      </c>
      <c r="E3446" s="6" t="s">
        <v>54</v>
      </c>
      <c r="F3446" s="6" t="s">
        <v>11827</v>
      </c>
      <c r="G3446" s="6" t="s">
        <v>19</v>
      </c>
      <c r="H3446" s="10">
        <f t="shared" si="266"/>
        <v>46277</v>
      </c>
      <c r="I3446" s="7">
        <f t="shared" si="267"/>
        <v>299</v>
      </c>
      <c r="J3446" s="6" t="str">
        <f t="shared" si="268"/>
        <v>Hyderabad</v>
      </c>
      <c r="K3446" s="6">
        <f>COUNTIFS(pg_transaction_cleaned!$O$2:$O$5743,A3446,pg_transaction_cleaned!$F$2:$F$5743,"CAPTURE")</f>
        <v>1</v>
      </c>
      <c r="L3446" s="7">
        <f>SUMIFS(pg_transaction_cleaned!$H$2:$H$5743,pg_transaction_cleaned!$O$2:$O$5743,A3446,pg_transaction_cleaned!$F$2:$F$5743,"CAPTURE")</f>
        <v>299</v>
      </c>
      <c r="M3446" s="6">
        <f>COUNTIFS(pg_transaction_cleaned!$O$2:$O$5743,A3446,pg_transaction_cleaned!$F$2:$F$5743,"REFUND")</f>
        <v>0</v>
      </c>
      <c r="N3446" s="7">
        <f>SUMIFS(pg_transaction_cleaned!$H$2:$H$5743,pg_transaction_cleaned!$O$2:$O$5743,A3446,pg_transaction_cleaned!$F$2:$F$5743,"REFUND")</f>
        <v>0</v>
      </c>
      <c r="O3446" s="6" t="str">
        <f t="shared" si="269"/>
        <v>OK</v>
      </c>
      <c r="P3446" s="8">
        <f t="shared" si="270"/>
        <v>0</v>
      </c>
    </row>
    <row r="3447" spans="1:16" x14ac:dyDescent="0.3">
      <c r="A3447" s="6" t="s">
        <v>6867</v>
      </c>
      <c r="B3447" s="6" t="s">
        <v>11830</v>
      </c>
      <c r="C3447" s="6" t="s">
        <v>6868</v>
      </c>
      <c r="D3447" s="6" t="s">
        <v>42</v>
      </c>
      <c r="E3447" s="6" t="s">
        <v>18</v>
      </c>
      <c r="F3447" s="6" t="s">
        <v>12017</v>
      </c>
      <c r="G3447" s="6" t="s">
        <v>66</v>
      </c>
      <c r="H3447" s="10">
        <f t="shared" si="266"/>
        <v>46282</v>
      </c>
      <c r="I3447" s="7">
        <f t="shared" si="267"/>
        <v>2298</v>
      </c>
      <c r="J3447" s="6" t="str">
        <f t="shared" si="268"/>
        <v>Hyderabad</v>
      </c>
      <c r="K3447" s="6">
        <f>COUNTIFS(pg_transaction_cleaned!$O$2:$O$5743,A3447,pg_transaction_cleaned!$F$2:$F$5743,"CAPTURE")</f>
        <v>1</v>
      </c>
      <c r="L3447" s="7">
        <f>SUMIFS(pg_transaction_cleaned!$H$2:$H$5743,pg_transaction_cleaned!$O$2:$O$5743,A3447,pg_transaction_cleaned!$F$2:$F$5743,"CAPTURE")</f>
        <v>2298</v>
      </c>
      <c r="M3447" s="6">
        <f>COUNTIFS(pg_transaction_cleaned!$O$2:$O$5743,A3447,pg_transaction_cleaned!$F$2:$F$5743,"REFUND")</f>
        <v>1</v>
      </c>
      <c r="N3447" s="7">
        <f>SUMIFS(pg_transaction_cleaned!$H$2:$H$5743,pg_transaction_cleaned!$O$2:$O$5743,A3447,pg_transaction_cleaned!$F$2:$F$5743,"REFUND")</f>
        <v>2298</v>
      </c>
      <c r="O3447" s="6" t="str">
        <f t="shared" si="269"/>
        <v>OK</v>
      </c>
      <c r="P3447" s="8">
        <f t="shared" si="270"/>
        <v>0</v>
      </c>
    </row>
    <row r="3448" spans="1:16" x14ac:dyDescent="0.3">
      <c r="A3448" s="6" t="s">
        <v>6869</v>
      </c>
      <c r="B3448" s="6" t="s">
        <v>11873</v>
      </c>
      <c r="C3448" s="6" t="s">
        <v>6870</v>
      </c>
      <c r="D3448" s="6" t="s">
        <v>48</v>
      </c>
      <c r="E3448" s="6" t="s">
        <v>27</v>
      </c>
      <c r="F3448" s="6" t="s">
        <v>11929</v>
      </c>
      <c r="G3448" s="6" t="s">
        <v>19</v>
      </c>
      <c r="H3448" s="10">
        <f t="shared" si="266"/>
        <v>46291</v>
      </c>
      <c r="I3448" s="7">
        <f t="shared" si="267"/>
        <v>799</v>
      </c>
      <c r="J3448" s="6" t="str">
        <f t="shared" si="268"/>
        <v>Jaipur</v>
      </c>
      <c r="K3448" s="6">
        <f>COUNTIFS(pg_transaction_cleaned!$O$2:$O$5743,A3448,pg_transaction_cleaned!$F$2:$F$5743,"CAPTURE")</f>
        <v>1</v>
      </c>
      <c r="L3448" s="7">
        <f>SUMIFS(pg_transaction_cleaned!$H$2:$H$5743,pg_transaction_cleaned!$O$2:$O$5743,A3448,pg_transaction_cleaned!$F$2:$F$5743,"CAPTURE")</f>
        <v>799</v>
      </c>
      <c r="M3448" s="6">
        <f>COUNTIFS(pg_transaction_cleaned!$O$2:$O$5743,A3448,pg_transaction_cleaned!$F$2:$F$5743,"REFUND")</f>
        <v>0</v>
      </c>
      <c r="N3448" s="7">
        <f>SUMIFS(pg_transaction_cleaned!$H$2:$H$5743,pg_transaction_cleaned!$O$2:$O$5743,A3448,pg_transaction_cleaned!$F$2:$F$5743,"REFUND")</f>
        <v>0</v>
      </c>
      <c r="O3448" s="6" t="str">
        <f t="shared" si="269"/>
        <v>OK</v>
      </c>
      <c r="P3448" s="8">
        <f t="shared" si="270"/>
        <v>0</v>
      </c>
    </row>
    <row r="3449" spans="1:16" x14ac:dyDescent="0.3">
      <c r="A3449" s="6" t="s">
        <v>6871</v>
      </c>
      <c r="B3449" s="6" t="s">
        <v>11926</v>
      </c>
      <c r="C3449" s="6" t="s">
        <v>6872</v>
      </c>
      <c r="D3449" s="6" t="s">
        <v>42</v>
      </c>
      <c r="E3449" s="6" t="s">
        <v>27</v>
      </c>
      <c r="F3449" s="6" t="s">
        <v>11835</v>
      </c>
      <c r="G3449" s="6" t="s">
        <v>19</v>
      </c>
      <c r="H3449" s="10">
        <f t="shared" si="266"/>
        <v>46270</v>
      </c>
      <c r="I3449" s="7">
        <f t="shared" si="267"/>
        <v>499</v>
      </c>
      <c r="J3449" s="6" t="str">
        <f t="shared" si="268"/>
        <v>Hyderabad</v>
      </c>
      <c r="K3449" s="6">
        <f>COUNTIFS(pg_transaction_cleaned!$O$2:$O$5743,A3449,pg_transaction_cleaned!$F$2:$F$5743,"CAPTURE")</f>
        <v>1</v>
      </c>
      <c r="L3449" s="7">
        <f>SUMIFS(pg_transaction_cleaned!$H$2:$H$5743,pg_transaction_cleaned!$O$2:$O$5743,A3449,pg_transaction_cleaned!$F$2:$F$5743,"CAPTURE")</f>
        <v>499</v>
      </c>
      <c r="M3449" s="6">
        <f>COUNTIFS(pg_transaction_cleaned!$O$2:$O$5743,A3449,pg_transaction_cleaned!$F$2:$F$5743,"REFUND")</f>
        <v>0</v>
      </c>
      <c r="N3449" s="7">
        <f>SUMIFS(pg_transaction_cleaned!$H$2:$H$5743,pg_transaction_cleaned!$O$2:$O$5743,A3449,pg_transaction_cleaned!$F$2:$F$5743,"REFUND")</f>
        <v>0</v>
      </c>
      <c r="O3449" s="6" t="str">
        <f t="shared" si="269"/>
        <v>OK</v>
      </c>
      <c r="P3449" s="8">
        <f t="shared" si="270"/>
        <v>0</v>
      </c>
    </row>
    <row r="3450" spans="1:16" x14ac:dyDescent="0.3">
      <c r="A3450" s="6" t="s">
        <v>6873</v>
      </c>
      <c r="B3450" s="6" t="s">
        <v>11846</v>
      </c>
      <c r="C3450" s="6" t="s">
        <v>6874</v>
      </c>
      <c r="D3450" s="6" t="s">
        <v>75</v>
      </c>
      <c r="E3450" s="6" t="s">
        <v>27</v>
      </c>
      <c r="F3450" s="6" t="s">
        <v>12230</v>
      </c>
      <c r="G3450" s="6" t="s">
        <v>19</v>
      </c>
      <c r="H3450" s="10">
        <f t="shared" si="266"/>
        <v>46285</v>
      </c>
      <c r="I3450" s="7">
        <f t="shared" si="267"/>
        <v>6497</v>
      </c>
      <c r="J3450" s="6" t="str">
        <f t="shared" si="268"/>
        <v>Mumbai</v>
      </c>
      <c r="K3450" s="6">
        <f>COUNTIFS(pg_transaction_cleaned!$O$2:$O$5743,A3450,pg_transaction_cleaned!$F$2:$F$5743,"CAPTURE")</f>
        <v>1</v>
      </c>
      <c r="L3450" s="7">
        <f>SUMIFS(pg_transaction_cleaned!$H$2:$H$5743,pg_transaction_cleaned!$O$2:$O$5743,A3450,pg_transaction_cleaned!$F$2:$F$5743,"CAPTURE")</f>
        <v>6497</v>
      </c>
      <c r="M3450" s="6">
        <f>COUNTIFS(pg_transaction_cleaned!$O$2:$O$5743,A3450,pg_transaction_cleaned!$F$2:$F$5743,"REFUND")</f>
        <v>0</v>
      </c>
      <c r="N3450" s="7">
        <f>SUMIFS(pg_transaction_cleaned!$H$2:$H$5743,pg_transaction_cleaned!$O$2:$O$5743,A3450,pg_transaction_cleaned!$F$2:$F$5743,"REFUND")</f>
        <v>0</v>
      </c>
      <c r="O3450" s="6" t="str">
        <f t="shared" si="269"/>
        <v>OK</v>
      </c>
      <c r="P3450" s="8">
        <f t="shared" si="270"/>
        <v>0</v>
      </c>
    </row>
    <row r="3451" spans="1:16" x14ac:dyDescent="0.3">
      <c r="A3451" s="6" t="s">
        <v>6875</v>
      </c>
      <c r="B3451" s="6" t="s">
        <v>11836</v>
      </c>
      <c r="C3451" s="6" t="s">
        <v>6876</v>
      </c>
      <c r="D3451" s="6" t="s">
        <v>17</v>
      </c>
      <c r="E3451" s="6" t="s">
        <v>43</v>
      </c>
      <c r="F3451" s="6" t="s">
        <v>11930</v>
      </c>
      <c r="G3451" s="6" t="s">
        <v>19</v>
      </c>
      <c r="H3451" s="10">
        <f t="shared" si="266"/>
        <v>46278</v>
      </c>
      <c r="I3451" s="7">
        <f t="shared" si="267"/>
        <v>9297</v>
      </c>
      <c r="J3451" s="6" t="str">
        <f t="shared" si="268"/>
        <v>Pune</v>
      </c>
      <c r="K3451" s="6">
        <f>COUNTIFS(pg_transaction_cleaned!$O$2:$O$5743,A3451,pg_transaction_cleaned!$F$2:$F$5743,"CAPTURE")</f>
        <v>1</v>
      </c>
      <c r="L3451" s="7">
        <f>SUMIFS(pg_transaction_cleaned!$H$2:$H$5743,pg_transaction_cleaned!$O$2:$O$5743,A3451,pg_transaction_cleaned!$F$2:$F$5743,"CAPTURE")</f>
        <v>9297</v>
      </c>
      <c r="M3451" s="6">
        <f>COUNTIFS(pg_transaction_cleaned!$O$2:$O$5743,A3451,pg_transaction_cleaned!$F$2:$F$5743,"REFUND")</f>
        <v>0</v>
      </c>
      <c r="N3451" s="7">
        <f>SUMIFS(pg_transaction_cleaned!$H$2:$H$5743,pg_transaction_cleaned!$O$2:$O$5743,A3451,pg_transaction_cleaned!$F$2:$F$5743,"REFUND")</f>
        <v>0</v>
      </c>
      <c r="O3451" s="6" t="str">
        <f t="shared" si="269"/>
        <v>OK</v>
      </c>
      <c r="P3451" s="8">
        <f t="shared" si="270"/>
        <v>0</v>
      </c>
    </row>
    <row r="3452" spans="1:16" x14ac:dyDescent="0.3">
      <c r="A3452" s="6" t="s">
        <v>6877</v>
      </c>
      <c r="B3452" s="6" t="s">
        <v>11828</v>
      </c>
      <c r="C3452" s="6" t="s">
        <v>6878</v>
      </c>
      <c r="D3452" s="6" t="s">
        <v>61</v>
      </c>
      <c r="E3452" s="6" t="s">
        <v>27</v>
      </c>
      <c r="F3452" s="6" t="s">
        <v>12123</v>
      </c>
      <c r="G3452" s="6" t="s">
        <v>19</v>
      </c>
      <c r="H3452" s="10">
        <f t="shared" si="266"/>
        <v>46287</v>
      </c>
      <c r="I3452" s="7">
        <f t="shared" si="267"/>
        <v>8997</v>
      </c>
      <c r="J3452" s="6" t="str">
        <f t="shared" si="268"/>
        <v>Delhi</v>
      </c>
      <c r="K3452" s="6">
        <f>COUNTIFS(pg_transaction_cleaned!$O$2:$O$5743,A3452,pg_transaction_cleaned!$F$2:$F$5743,"CAPTURE")</f>
        <v>1</v>
      </c>
      <c r="L3452" s="7">
        <f>SUMIFS(pg_transaction_cleaned!$H$2:$H$5743,pg_transaction_cleaned!$O$2:$O$5743,A3452,pg_transaction_cleaned!$F$2:$F$5743,"CAPTURE")</f>
        <v>8997</v>
      </c>
      <c r="M3452" s="6">
        <f>COUNTIFS(pg_transaction_cleaned!$O$2:$O$5743,A3452,pg_transaction_cleaned!$F$2:$F$5743,"REFUND")</f>
        <v>0</v>
      </c>
      <c r="N3452" s="7">
        <f>SUMIFS(pg_transaction_cleaned!$H$2:$H$5743,pg_transaction_cleaned!$O$2:$O$5743,A3452,pg_transaction_cleaned!$F$2:$F$5743,"REFUND")</f>
        <v>0</v>
      </c>
      <c r="O3452" s="6" t="str">
        <f t="shared" si="269"/>
        <v>OK</v>
      </c>
      <c r="P3452" s="8">
        <f t="shared" si="270"/>
        <v>0</v>
      </c>
    </row>
    <row r="3453" spans="1:16" x14ac:dyDescent="0.3">
      <c r="A3453" s="6" t="s">
        <v>6879</v>
      </c>
      <c r="B3453" s="6" t="s">
        <v>11893</v>
      </c>
      <c r="C3453" s="6" t="s">
        <v>6880</v>
      </c>
      <c r="D3453" s="6" t="s">
        <v>23</v>
      </c>
      <c r="E3453" s="6" t="s">
        <v>18</v>
      </c>
      <c r="F3453" s="6" t="s">
        <v>11827</v>
      </c>
      <c r="G3453" s="6" t="s">
        <v>19</v>
      </c>
      <c r="H3453" s="10">
        <f t="shared" si="266"/>
        <v>46280</v>
      </c>
      <c r="I3453" s="7">
        <f t="shared" si="267"/>
        <v>299</v>
      </c>
      <c r="J3453" s="6" t="str">
        <f t="shared" si="268"/>
        <v>Bengaluru</v>
      </c>
      <c r="K3453" s="6">
        <f>COUNTIFS(pg_transaction_cleaned!$O$2:$O$5743,A3453,pg_transaction_cleaned!$F$2:$F$5743,"CAPTURE")</f>
        <v>1</v>
      </c>
      <c r="L3453" s="7">
        <f>SUMIFS(pg_transaction_cleaned!$H$2:$H$5743,pg_transaction_cleaned!$O$2:$O$5743,A3453,pg_transaction_cleaned!$F$2:$F$5743,"CAPTURE")</f>
        <v>299</v>
      </c>
      <c r="M3453" s="6">
        <f>COUNTIFS(pg_transaction_cleaned!$O$2:$O$5743,A3453,pg_transaction_cleaned!$F$2:$F$5743,"REFUND")</f>
        <v>0</v>
      </c>
      <c r="N3453" s="7">
        <f>SUMIFS(pg_transaction_cleaned!$H$2:$H$5743,pg_transaction_cleaned!$O$2:$O$5743,A3453,pg_transaction_cleaned!$F$2:$F$5743,"REFUND")</f>
        <v>0</v>
      </c>
      <c r="O3453" s="6" t="str">
        <f t="shared" si="269"/>
        <v>OK</v>
      </c>
      <c r="P3453" s="8">
        <f t="shared" si="270"/>
        <v>0</v>
      </c>
    </row>
    <row r="3454" spans="1:16" x14ac:dyDescent="0.3">
      <c r="A3454" s="6" t="s">
        <v>6881</v>
      </c>
      <c r="B3454" s="6" t="s">
        <v>11834</v>
      </c>
      <c r="C3454" s="6" t="s">
        <v>6882</v>
      </c>
      <c r="D3454" s="6" t="s">
        <v>17</v>
      </c>
      <c r="E3454" s="6" t="s">
        <v>43</v>
      </c>
      <c r="F3454" s="6" t="s">
        <v>12056</v>
      </c>
      <c r="G3454" s="6" t="s">
        <v>19</v>
      </c>
      <c r="H3454" s="10">
        <f t="shared" si="266"/>
        <v>46276</v>
      </c>
      <c r="I3454" s="7">
        <f t="shared" si="267"/>
        <v>8297</v>
      </c>
      <c r="J3454" s="6" t="str">
        <f t="shared" si="268"/>
        <v>Pune</v>
      </c>
      <c r="K3454" s="6">
        <f>COUNTIFS(pg_transaction_cleaned!$O$2:$O$5743,A3454,pg_transaction_cleaned!$F$2:$F$5743,"CAPTURE")</f>
        <v>1</v>
      </c>
      <c r="L3454" s="7">
        <f>SUMIFS(pg_transaction_cleaned!$H$2:$H$5743,pg_transaction_cleaned!$O$2:$O$5743,A3454,pg_transaction_cleaned!$F$2:$F$5743,"CAPTURE")</f>
        <v>8297</v>
      </c>
      <c r="M3454" s="6">
        <f>COUNTIFS(pg_transaction_cleaned!$O$2:$O$5743,A3454,pg_transaction_cleaned!$F$2:$F$5743,"REFUND")</f>
        <v>0</v>
      </c>
      <c r="N3454" s="7">
        <f>SUMIFS(pg_transaction_cleaned!$H$2:$H$5743,pg_transaction_cleaned!$O$2:$O$5743,A3454,pg_transaction_cleaned!$F$2:$F$5743,"REFUND")</f>
        <v>0</v>
      </c>
      <c r="O3454" s="6" t="str">
        <f t="shared" si="269"/>
        <v>OK</v>
      </c>
      <c r="P3454" s="8">
        <f t="shared" si="270"/>
        <v>0</v>
      </c>
    </row>
    <row r="3455" spans="1:16" x14ac:dyDescent="0.3">
      <c r="A3455" s="6" t="s">
        <v>6883</v>
      </c>
      <c r="B3455" s="6" t="s">
        <v>11830</v>
      </c>
      <c r="C3455" s="6" t="s">
        <v>6884</v>
      </c>
      <c r="D3455" s="6" t="s">
        <v>26</v>
      </c>
      <c r="E3455" s="6" t="s">
        <v>18</v>
      </c>
      <c r="F3455" s="6" t="s">
        <v>11833</v>
      </c>
      <c r="G3455" s="6" t="s">
        <v>19</v>
      </c>
      <c r="H3455" s="10">
        <f t="shared" si="266"/>
        <v>46282</v>
      </c>
      <c r="I3455" s="7">
        <f t="shared" si="267"/>
        <v>3298</v>
      </c>
      <c r="J3455" s="6" t="str">
        <f t="shared" si="268"/>
        <v>Kolkata</v>
      </c>
      <c r="K3455" s="6">
        <f>COUNTIFS(pg_transaction_cleaned!$O$2:$O$5743,A3455,pg_transaction_cleaned!$F$2:$F$5743,"CAPTURE")</f>
        <v>1</v>
      </c>
      <c r="L3455" s="7">
        <f>SUMIFS(pg_transaction_cleaned!$H$2:$H$5743,pg_transaction_cleaned!$O$2:$O$5743,A3455,pg_transaction_cleaned!$F$2:$F$5743,"CAPTURE")</f>
        <v>3298</v>
      </c>
      <c r="M3455" s="6">
        <f>COUNTIFS(pg_transaction_cleaned!$O$2:$O$5743,A3455,pg_transaction_cleaned!$F$2:$F$5743,"REFUND")</f>
        <v>0</v>
      </c>
      <c r="N3455" s="7">
        <f>SUMIFS(pg_transaction_cleaned!$H$2:$H$5743,pg_transaction_cleaned!$O$2:$O$5743,A3455,pg_transaction_cleaned!$F$2:$F$5743,"REFUND")</f>
        <v>0</v>
      </c>
      <c r="O3455" s="6" t="str">
        <f t="shared" si="269"/>
        <v>OK</v>
      </c>
      <c r="P3455" s="8">
        <f t="shared" si="270"/>
        <v>0</v>
      </c>
    </row>
    <row r="3456" spans="1:16" x14ac:dyDescent="0.3">
      <c r="A3456" s="6" t="s">
        <v>6885</v>
      </c>
      <c r="B3456" s="6" t="s">
        <v>11866</v>
      </c>
      <c r="C3456" s="6" t="s">
        <v>6886</v>
      </c>
      <c r="D3456" s="6" t="s">
        <v>61</v>
      </c>
      <c r="E3456" s="6" t="s">
        <v>43</v>
      </c>
      <c r="F3456" s="6" t="s">
        <v>11837</v>
      </c>
      <c r="G3456" s="6" t="s">
        <v>19</v>
      </c>
      <c r="H3456" s="10">
        <f t="shared" si="266"/>
        <v>46274</v>
      </c>
      <c r="I3456" s="7">
        <f t="shared" si="267"/>
        <v>999</v>
      </c>
      <c r="J3456" s="6" t="str">
        <f t="shared" si="268"/>
        <v>Delhi</v>
      </c>
      <c r="K3456" s="6">
        <f>COUNTIFS(pg_transaction_cleaned!$O$2:$O$5743,A3456,pg_transaction_cleaned!$F$2:$F$5743,"CAPTURE")</f>
        <v>1</v>
      </c>
      <c r="L3456" s="7">
        <f>SUMIFS(pg_transaction_cleaned!$H$2:$H$5743,pg_transaction_cleaned!$O$2:$O$5743,A3456,pg_transaction_cleaned!$F$2:$F$5743,"CAPTURE")</f>
        <v>999</v>
      </c>
      <c r="M3456" s="6">
        <f>COUNTIFS(pg_transaction_cleaned!$O$2:$O$5743,A3456,pg_transaction_cleaned!$F$2:$F$5743,"REFUND")</f>
        <v>0</v>
      </c>
      <c r="N3456" s="7">
        <f>SUMIFS(pg_transaction_cleaned!$H$2:$H$5743,pg_transaction_cleaned!$O$2:$O$5743,A3456,pg_transaction_cleaned!$F$2:$F$5743,"REFUND")</f>
        <v>0</v>
      </c>
      <c r="O3456" s="6" t="str">
        <f t="shared" si="269"/>
        <v>OK</v>
      </c>
      <c r="P3456" s="8">
        <f t="shared" si="270"/>
        <v>0</v>
      </c>
    </row>
    <row r="3457" spans="1:16" x14ac:dyDescent="0.3">
      <c r="A3457" s="6" t="s">
        <v>6887</v>
      </c>
      <c r="B3457" s="6" t="s">
        <v>11887</v>
      </c>
      <c r="C3457" s="6" t="s">
        <v>6888</v>
      </c>
      <c r="D3457" s="6" t="s">
        <v>42</v>
      </c>
      <c r="E3457" s="6" t="s">
        <v>18</v>
      </c>
      <c r="F3457" s="6" t="s">
        <v>11861</v>
      </c>
      <c r="G3457" s="6" t="s">
        <v>19</v>
      </c>
      <c r="H3457" s="10">
        <f t="shared" si="266"/>
        <v>46268</v>
      </c>
      <c r="I3457" s="7">
        <f t="shared" si="267"/>
        <v>7999</v>
      </c>
      <c r="J3457" s="6" t="str">
        <f t="shared" si="268"/>
        <v>Hyderabad</v>
      </c>
      <c r="K3457" s="6">
        <f>COUNTIFS(pg_transaction_cleaned!$O$2:$O$5743,A3457,pg_transaction_cleaned!$F$2:$F$5743,"CAPTURE")</f>
        <v>1</v>
      </c>
      <c r="L3457" s="7">
        <f>SUMIFS(pg_transaction_cleaned!$H$2:$H$5743,pg_transaction_cleaned!$O$2:$O$5743,A3457,pg_transaction_cleaned!$F$2:$F$5743,"CAPTURE")</f>
        <v>7999</v>
      </c>
      <c r="M3457" s="6">
        <f>COUNTIFS(pg_transaction_cleaned!$O$2:$O$5743,A3457,pg_transaction_cleaned!$F$2:$F$5743,"REFUND")</f>
        <v>0</v>
      </c>
      <c r="N3457" s="7">
        <f>SUMIFS(pg_transaction_cleaned!$H$2:$H$5743,pg_transaction_cleaned!$O$2:$O$5743,A3457,pg_transaction_cleaned!$F$2:$F$5743,"REFUND")</f>
        <v>0</v>
      </c>
      <c r="O3457" s="6" t="str">
        <f t="shared" si="269"/>
        <v>OK</v>
      </c>
      <c r="P3457" s="8">
        <f t="shared" si="270"/>
        <v>0</v>
      </c>
    </row>
    <row r="3458" spans="1:16" x14ac:dyDescent="0.3">
      <c r="A3458" s="6" t="s">
        <v>6889</v>
      </c>
      <c r="B3458" s="6" t="s">
        <v>11946</v>
      </c>
      <c r="C3458" s="6" t="s">
        <v>6890</v>
      </c>
      <c r="D3458" s="6" t="s">
        <v>42</v>
      </c>
      <c r="E3458" s="6" t="s">
        <v>27</v>
      </c>
      <c r="F3458" s="6" t="s">
        <v>12026</v>
      </c>
      <c r="G3458" s="6" t="s">
        <v>19</v>
      </c>
      <c r="H3458" s="10">
        <f t="shared" ref="H3458:H3521" si="271">IF(MID(B3458,5,1)="-",DATE(LEFT(B3458,4),MID(B3458,6,2),RIGHT(B3458,2)),DATE(RIGHT(B3458,4),MID(B3458,4,2),LEFT(B3458,2)))</f>
        <v>46268</v>
      </c>
      <c r="I3458" s="7">
        <f t="shared" ref="I3458:I3521" si="272">VALUE(SUBSTITUTE(F3458,",",""))</f>
        <v>9097</v>
      </c>
      <c r="J3458" s="6" t="str">
        <f t="shared" ref="J3458:J3521" si="273">IF(TRIM(D3458)="","Unknown",TRIM(D3458))</f>
        <v>Hyderabad</v>
      </c>
      <c r="K3458" s="6">
        <f>COUNTIFS(pg_transaction_cleaned!$O$2:$O$5743,A3458,pg_transaction_cleaned!$F$2:$F$5743,"CAPTURE")</f>
        <v>1</v>
      </c>
      <c r="L3458" s="7">
        <f>SUMIFS(pg_transaction_cleaned!$H$2:$H$5743,pg_transaction_cleaned!$O$2:$O$5743,A3458,pg_transaction_cleaned!$F$2:$F$5743,"CAPTURE")</f>
        <v>9097</v>
      </c>
      <c r="M3458" s="6">
        <f>COUNTIFS(pg_transaction_cleaned!$O$2:$O$5743,A3458,pg_transaction_cleaned!$F$2:$F$5743,"REFUND")</f>
        <v>0</v>
      </c>
      <c r="N3458" s="7">
        <f>SUMIFS(pg_transaction_cleaned!$H$2:$H$5743,pg_transaction_cleaned!$O$2:$O$5743,A3458,pg_transaction_cleaned!$F$2:$F$5743,"REFUND")</f>
        <v>0</v>
      </c>
      <c r="O3458" s="6" t="str">
        <f t="shared" si="269"/>
        <v>OK</v>
      </c>
      <c r="P3458" s="8">
        <f t="shared" si="270"/>
        <v>0</v>
      </c>
    </row>
    <row r="3459" spans="1:16" x14ac:dyDescent="0.3">
      <c r="A3459" s="6" t="s">
        <v>6891</v>
      </c>
      <c r="B3459" s="6" t="s">
        <v>11937</v>
      </c>
      <c r="C3459" s="6" t="s">
        <v>6892</v>
      </c>
      <c r="D3459" s="6" t="s">
        <v>17</v>
      </c>
      <c r="E3459" s="6" t="s">
        <v>18</v>
      </c>
      <c r="F3459" s="6" t="s">
        <v>12117</v>
      </c>
      <c r="G3459" s="6" t="s">
        <v>19</v>
      </c>
      <c r="H3459" s="10">
        <f t="shared" si="271"/>
        <v>46285</v>
      </c>
      <c r="I3459" s="7">
        <f t="shared" si="272"/>
        <v>3397</v>
      </c>
      <c r="J3459" s="6" t="str">
        <f t="shared" si="273"/>
        <v>Pune</v>
      </c>
      <c r="K3459" s="6">
        <f>COUNTIFS(pg_transaction_cleaned!$O$2:$O$5743,A3459,pg_transaction_cleaned!$F$2:$F$5743,"CAPTURE")</f>
        <v>1</v>
      </c>
      <c r="L3459" s="7">
        <f>SUMIFS(pg_transaction_cleaned!$H$2:$H$5743,pg_transaction_cleaned!$O$2:$O$5743,A3459,pg_transaction_cleaned!$F$2:$F$5743,"CAPTURE")</f>
        <v>3397</v>
      </c>
      <c r="M3459" s="6">
        <f>COUNTIFS(pg_transaction_cleaned!$O$2:$O$5743,A3459,pg_transaction_cleaned!$F$2:$F$5743,"REFUND")</f>
        <v>0</v>
      </c>
      <c r="N3459" s="7">
        <f>SUMIFS(pg_transaction_cleaned!$H$2:$H$5743,pg_transaction_cleaned!$O$2:$O$5743,A3459,pg_transaction_cleaned!$F$2:$F$5743,"REFUND")</f>
        <v>0</v>
      </c>
      <c r="O3459" s="6" t="str">
        <f t="shared" ref="O3459:O3522" si="274">IF(AND(G3459="Paid",K3459=0),"Paid, no payment",IF(AND(OR(G3459="Failed",G3459="Cancelled"),K3459&gt;0),"Payment on failed/cancelled",IF(K3459&gt;1,"Duplicate charge",IF(AND(K3459=1,ROUND(L3459-I3459,2)&lt;&gt;0),"Amount difference",IF(AND(G3459="Refunded",M3459=0),"Refunded, no refund",IF(AND(G3459&lt;&gt;"Refunded",M3459&gt;0),"Refund, order not Refunded",IF(AND(M3459&gt;0,ROUND(N3459-I3459,2)&lt;&gt;0),"Refund amount differs","OK")))))))</f>
        <v>OK</v>
      </c>
      <c r="P3459" s="8">
        <f t="shared" ref="P3459:P3522" si="275">IF(O3459="OK",0,IF(O3459="Paid, no payment",I3459,IF(O3459="Payment on failed/cancelled",L3459,IF(OR(O3459="Duplicate charge",O3459="Amount difference"),L3459-I3459,IF(O3459="Refunded, no refund",I3459,N3459)))))</f>
        <v>0</v>
      </c>
    </row>
    <row r="3460" spans="1:16" x14ac:dyDescent="0.3">
      <c r="A3460" s="6" t="s">
        <v>6893</v>
      </c>
      <c r="B3460" s="6" t="s">
        <v>11980</v>
      </c>
      <c r="C3460" s="6" t="s">
        <v>6894</v>
      </c>
      <c r="D3460" s="6" t="s">
        <v>61</v>
      </c>
      <c r="E3460" s="6" t="s">
        <v>54</v>
      </c>
      <c r="F3460" s="6" t="s">
        <v>12058</v>
      </c>
      <c r="G3460" s="6" t="s">
        <v>19</v>
      </c>
      <c r="H3460" s="10">
        <f t="shared" si="271"/>
        <v>46288</v>
      </c>
      <c r="I3460" s="7">
        <f t="shared" si="272"/>
        <v>12797</v>
      </c>
      <c r="J3460" s="6" t="str">
        <f t="shared" si="273"/>
        <v>Delhi</v>
      </c>
      <c r="K3460" s="6">
        <f>COUNTIFS(pg_transaction_cleaned!$O$2:$O$5743,A3460,pg_transaction_cleaned!$F$2:$F$5743,"CAPTURE")</f>
        <v>1</v>
      </c>
      <c r="L3460" s="7">
        <f>SUMIFS(pg_transaction_cleaned!$H$2:$H$5743,pg_transaction_cleaned!$O$2:$O$5743,A3460,pg_transaction_cleaned!$F$2:$F$5743,"CAPTURE")</f>
        <v>12797</v>
      </c>
      <c r="M3460" s="6">
        <f>COUNTIFS(pg_transaction_cleaned!$O$2:$O$5743,A3460,pg_transaction_cleaned!$F$2:$F$5743,"REFUND")</f>
        <v>0</v>
      </c>
      <c r="N3460" s="7">
        <f>SUMIFS(pg_transaction_cleaned!$H$2:$H$5743,pg_transaction_cleaned!$O$2:$O$5743,A3460,pg_transaction_cleaned!$F$2:$F$5743,"REFUND")</f>
        <v>0</v>
      </c>
      <c r="O3460" s="6" t="str">
        <f t="shared" si="274"/>
        <v>OK</v>
      </c>
      <c r="P3460" s="8">
        <f t="shared" si="275"/>
        <v>0</v>
      </c>
    </row>
    <row r="3461" spans="1:16" x14ac:dyDescent="0.3">
      <c r="A3461" s="6" t="s">
        <v>6895</v>
      </c>
      <c r="B3461" s="6" t="s">
        <v>11968</v>
      </c>
      <c r="C3461" s="6" t="s">
        <v>6896</v>
      </c>
      <c r="D3461" s="6" t="s">
        <v>37</v>
      </c>
      <c r="E3461" s="6" t="s">
        <v>43</v>
      </c>
      <c r="F3461" s="6" t="s">
        <v>12188</v>
      </c>
      <c r="G3461" s="6" t="s">
        <v>19</v>
      </c>
      <c r="H3461" s="10">
        <f t="shared" si="271"/>
        <v>46267</v>
      </c>
      <c r="I3461" s="7">
        <f t="shared" si="272"/>
        <v>3447</v>
      </c>
      <c r="J3461" s="6" t="str">
        <f t="shared" si="273"/>
        <v>Lucknow</v>
      </c>
      <c r="K3461" s="6">
        <f>COUNTIFS(pg_transaction_cleaned!$O$2:$O$5743,A3461,pg_transaction_cleaned!$F$2:$F$5743,"CAPTURE")</f>
        <v>1</v>
      </c>
      <c r="L3461" s="7">
        <f>SUMIFS(pg_transaction_cleaned!$H$2:$H$5743,pg_transaction_cleaned!$O$2:$O$5743,A3461,pg_transaction_cleaned!$F$2:$F$5743,"CAPTURE")</f>
        <v>3447</v>
      </c>
      <c r="M3461" s="6">
        <f>COUNTIFS(pg_transaction_cleaned!$O$2:$O$5743,A3461,pg_transaction_cleaned!$F$2:$F$5743,"REFUND")</f>
        <v>0</v>
      </c>
      <c r="N3461" s="7">
        <f>SUMIFS(pg_transaction_cleaned!$H$2:$H$5743,pg_transaction_cleaned!$O$2:$O$5743,A3461,pg_transaction_cleaned!$F$2:$F$5743,"REFUND")</f>
        <v>0</v>
      </c>
      <c r="O3461" s="6" t="str">
        <f t="shared" si="274"/>
        <v>OK</v>
      </c>
      <c r="P3461" s="8">
        <f t="shared" si="275"/>
        <v>0</v>
      </c>
    </row>
    <row r="3462" spans="1:16" x14ac:dyDescent="0.3">
      <c r="A3462" s="6" t="s">
        <v>6897</v>
      </c>
      <c r="B3462" s="6" t="s">
        <v>11895</v>
      </c>
      <c r="C3462" s="6" t="s">
        <v>6898</v>
      </c>
      <c r="D3462" s="6" t="s">
        <v>23</v>
      </c>
      <c r="E3462" s="6" t="s">
        <v>18</v>
      </c>
      <c r="F3462" s="6" t="s">
        <v>11843</v>
      </c>
      <c r="G3462" s="6" t="s">
        <v>19</v>
      </c>
      <c r="H3462" s="10">
        <f t="shared" si="271"/>
        <v>46295</v>
      </c>
      <c r="I3462" s="7">
        <f t="shared" si="272"/>
        <v>349</v>
      </c>
      <c r="J3462" s="6" t="str">
        <f t="shared" si="273"/>
        <v>Bengaluru</v>
      </c>
      <c r="K3462" s="6">
        <f>COUNTIFS(pg_transaction_cleaned!$O$2:$O$5743,A3462,pg_transaction_cleaned!$F$2:$F$5743,"CAPTURE")</f>
        <v>1</v>
      </c>
      <c r="L3462" s="7">
        <f>SUMIFS(pg_transaction_cleaned!$H$2:$H$5743,pg_transaction_cleaned!$O$2:$O$5743,A3462,pg_transaction_cleaned!$F$2:$F$5743,"CAPTURE")</f>
        <v>349</v>
      </c>
      <c r="M3462" s="6">
        <f>COUNTIFS(pg_transaction_cleaned!$O$2:$O$5743,A3462,pg_transaction_cleaned!$F$2:$F$5743,"REFUND")</f>
        <v>0</v>
      </c>
      <c r="N3462" s="7">
        <f>SUMIFS(pg_transaction_cleaned!$H$2:$H$5743,pg_transaction_cleaned!$O$2:$O$5743,A3462,pg_transaction_cleaned!$F$2:$F$5743,"REFUND")</f>
        <v>0</v>
      </c>
      <c r="O3462" s="6" t="str">
        <f t="shared" si="274"/>
        <v>OK</v>
      </c>
      <c r="P3462" s="8">
        <f t="shared" si="275"/>
        <v>0</v>
      </c>
    </row>
    <row r="3463" spans="1:16" x14ac:dyDescent="0.3">
      <c r="A3463" s="6" t="s">
        <v>6899</v>
      </c>
      <c r="B3463" s="6" t="s">
        <v>11908</v>
      </c>
      <c r="C3463" s="6" t="s">
        <v>6900</v>
      </c>
      <c r="D3463" s="6" t="s">
        <v>17</v>
      </c>
      <c r="E3463" s="6" t="s">
        <v>27</v>
      </c>
      <c r="F3463" s="6" t="s">
        <v>12129</v>
      </c>
      <c r="G3463" s="6" t="s">
        <v>19</v>
      </c>
      <c r="H3463" s="10">
        <f t="shared" si="271"/>
        <v>46275</v>
      </c>
      <c r="I3463" s="7">
        <f t="shared" si="272"/>
        <v>8348</v>
      </c>
      <c r="J3463" s="6" t="str">
        <f t="shared" si="273"/>
        <v>Pune</v>
      </c>
      <c r="K3463" s="6">
        <f>COUNTIFS(pg_transaction_cleaned!$O$2:$O$5743,A3463,pg_transaction_cleaned!$F$2:$F$5743,"CAPTURE")</f>
        <v>1</v>
      </c>
      <c r="L3463" s="7">
        <f>SUMIFS(pg_transaction_cleaned!$H$2:$H$5743,pg_transaction_cleaned!$O$2:$O$5743,A3463,pg_transaction_cleaned!$F$2:$F$5743,"CAPTURE")</f>
        <v>8348</v>
      </c>
      <c r="M3463" s="6">
        <f>COUNTIFS(pg_transaction_cleaned!$O$2:$O$5743,A3463,pg_transaction_cleaned!$F$2:$F$5743,"REFUND")</f>
        <v>0</v>
      </c>
      <c r="N3463" s="7">
        <f>SUMIFS(pg_transaction_cleaned!$H$2:$H$5743,pg_transaction_cleaned!$O$2:$O$5743,A3463,pg_transaction_cleaned!$F$2:$F$5743,"REFUND")</f>
        <v>0</v>
      </c>
      <c r="O3463" s="6" t="str">
        <f t="shared" si="274"/>
        <v>OK</v>
      </c>
      <c r="P3463" s="8">
        <f t="shared" si="275"/>
        <v>0</v>
      </c>
    </row>
    <row r="3464" spans="1:16" x14ac:dyDescent="0.3">
      <c r="A3464" s="6" t="s">
        <v>6901</v>
      </c>
      <c r="B3464" s="6" t="s">
        <v>11976</v>
      </c>
      <c r="C3464" s="6" t="s">
        <v>6902</v>
      </c>
      <c r="D3464" s="6" t="s">
        <v>26</v>
      </c>
      <c r="E3464" s="6" t="s">
        <v>18</v>
      </c>
      <c r="F3464" s="6" t="s">
        <v>12121</v>
      </c>
      <c r="G3464" s="6" t="s">
        <v>19</v>
      </c>
      <c r="H3464" s="10">
        <f t="shared" si="271"/>
        <v>46284</v>
      </c>
      <c r="I3464" s="7">
        <f t="shared" si="272"/>
        <v>7998</v>
      </c>
      <c r="J3464" s="6" t="str">
        <f t="shared" si="273"/>
        <v>Kolkata</v>
      </c>
      <c r="K3464" s="6">
        <f>COUNTIFS(pg_transaction_cleaned!$O$2:$O$5743,A3464,pg_transaction_cleaned!$F$2:$F$5743,"CAPTURE")</f>
        <v>1</v>
      </c>
      <c r="L3464" s="7">
        <f>SUMIFS(pg_transaction_cleaned!$H$2:$H$5743,pg_transaction_cleaned!$O$2:$O$5743,A3464,pg_transaction_cleaned!$F$2:$F$5743,"CAPTURE")</f>
        <v>7998</v>
      </c>
      <c r="M3464" s="6">
        <f>COUNTIFS(pg_transaction_cleaned!$O$2:$O$5743,A3464,pg_transaction_cleaned!$F$2:$F$5743,"REFUND")</f>
        <v>0</v>
      </c>
      <c r="N3464" s="7">
        <f>SUMIFS(pg_transaction_cleaned!$H$2:$H$5743,pg_transaction_cleaned!$O$2:$O$5743,A3464,pg_transaction_cleaned!$F$2:$F$5743,"REFUND")</f>
        <v>0</v>
      </c>
      <c r="O3464" s="6" t="str">
        <f t="shared" si="274"/>
        <v>OK</v>
      </c>
      <c r="P3464" s="8">
        <f t="shared" si="275"/>
        <v>0</v>
      </c>
    </row>
    <row r="3465" spans="1:16" x14ac:dyDescent="0.3">
      <c r="A3465" s="6" t="s">
        <v>6903</v>
      </c>
      <c r="B3465" s="6" t="s">
        <v>11970</v>
      </c>
      <c r="C3465" s="6" t="s">
        <v>6904</v>
      </c>
      <c r="D3465" s="6" t="s">
        <v>75</v>
      </c>
      <c r="E3465" s="6" t="s">
        <v>18</v>
      </c>
      <c r="F3465" s="6" t="s">
        <v>11855</v>
      </c>
      <c r="G3465" s="6" t="s">
        <v>66</v>
      </c>
      <c r="H3465" s="10">
        <f t="shared" si="271"/>
        <v>46294</v>
      </c>
      <c r="I3465" s="7">
        <f t="shared" si="272"/>
        <v>4999</v>
      </c>
      <c r="J3465" s="6" t="str">
        <f t="shared" si="273"/>
        <v>Mumbai</v>
      </c>
      <c r="K3465" s="6">
        <f>COUNTIFS(pg_transaction_cleaned!$O$2:$O$5743,A3465,pg_transaction_cleaned!$F$2:$F$5743,"CAPTURE")</f>
        <v>1</v>
      </c>
      <c r="L3465" s="7">
        <f>SUMIFS(pg_transaction_cleaned!$H$2:$H$5743,pg_transaction_cleaned!$O$2:$O$5743,A3465,pg_transaction_cleaned!$F$2:$F$5743,"CAPTURE")</f>
        <v>4999</v>
      </c>
      <c r="M3465" s="6">
        <f>COUNTIFS(pg_transaction_cleaned!$O$2:$O$5743,A3465,pg_transaction_cleaned!$F$2:$F$5743,"REFUND")</f>
        <v>1</v>
      </c>
      <c r="N3465" s="7">
        <f>SUMIFS(pg_transaction_cleaned!$H$2:$H$5743,pg_transaction_cleaned!$O$2:$O$5743,A3465,pg_transaction_cleaned!$F$2:$F$5743,"REFUND")</f>
        <v>4999</v>
      </c>
      <c r="O3465" s="6" t="str">
        <f t="shared" si="274"/>
        <v>OK</v>
      </c>
      <c r="P3465" s="8">
        <f t="shared" si="275"/>
        <v>0</v>
      </c>
    </row>
    <row r="3466" spans="1:16" x14ac:dyDescent="0.3">
      <c r="A3466" s="6" t="s">
        <v>6905</v>
      </c>
      <c r="B3466" s="6" t="s">
        <v>11914</v>
      </c>
      <c r="C3466" s="6" t="s">
        <v>6906</v>
      </c>
      <c r="D3466" s="6" t="s">
        <v>34</v>
      </c>
      <c r="E3466" s="6" t="s">
        <v>18</v>
      </c>
      <c r="F3466" s="6" t="s">
        <v>12099</v>
      </c>
      <c r="G3466" s="6" t="s">
        <v>19</v>
      </c>
      <c r="H3466" s="10">
        <f t="shared" si="271"/>
        <v>46289</v>
      </c>
      <c r="I3466" s="7">
        <f t="shared" si="272"/>
        <v>1148</v>
      </c>
      <c r="J3466" s="6" t="str">
        <f t="shared" si="273"/>
        <v>Ahmedabad</v>
      </c>
      <c r="K3466" s="6">
        <f>COUNTIFS(pg_transaction_cleaned!$O$2:$O$5743,A3466,pg_transaction_cleaned!$F$2:$F$5743,"CAPTURE")</f>
        <v>1</v>
      </c>
      <c r="L3466" s="7">
        <f>SUMIFS(pg_transaction_cleaned!$H$2:$H$5743,pg_transaction_cleaned!$O$2:$O$5743,A3466,pg_transaction_cleaned!$F$2:$F$5743,"CAPTURE")</f>
        <v>1148</v>
      </c>
      <c r="M3466" s="6">
        <f>COUNTIFS(pg_transaction_cleaned!$O$2:$O$5743,A3466,pg_transaction_cleaned!$F$2:$F$5743,"REFUND")</f>
        <v>0</v>
      </c>
      <c r="N3466" s="7">
        <f>SUMIFS(pg_transaction_cleaned!$H$2:$H$5743,pg_transaction_cleaned!$O$2:$O$5743,A3466,pg_transaction_cleaned!$F$2:$F$5743,"REFUND")</f>
        <v>0</v>
      </c>
      <c r="O3466" s="6" t="str">
        <f t="shared" si="274"/>
        <v>OK</v>
      </c>
      <c r="P3466" s="8">
        <f t="shared" si="275"/>
        <v>0</v>
      </c>
    </row>
    <row r="3467" spans="1:16" x14ac:dyDescent="0.3">
      <c r="A3467" s="6" t="s">
        <v>6907</v>
      </c>
      <c r="B3467" s="6" t="s">
        <v>11896</v>
      </c>
      <c r="C3467" s="6" t="s">
        <v>6908</v>
      </c>
      <c r="D3467" s="6" t="s">
        <v>17</v>
      </c>
      <c r="E3467" s="6" t="s">
        <v>18</v>
      </c>
      <c r="F3467" s="6" t="s">
        <v>11966</v>
      </c>
      <c r="G3467" s="6" t="s">
        <v>19</v>
      </c>
      <c r="H3467" s="10">
        <f t="shared" si="271"/>
        <v>46292</v>
      </c>
      <c r="I3467" s="7">
        <f t="shared" si="272"/>
        <v>8998</v>
      </c>
      <c r="J3467" s="6" t="str">
        <f t="shared" si="273"/>
        <v>Pune</v>
      </c>
      <c r="K3467" s="6">
        <f>COUNTIFS(pg_transaction_cleaned!$O$2:$O$5743,A3467,pg_transaction_cleaned!$F$2:$F$5743,"CAPTURE")</f>
        <v>1</v>
      </c>
      <c r="L3467" s="7">
        <f>SUMIFS(pg_transaction_cleaned!$H$2:$H$5743,pg_transaction_cleaned!$O$2:$O$5743,A3467,pg_transaction_cleaned!$F$2:$F$5743,"CAPTURE")</f>
        <v>8998</v>
      </c>
      <c r="M3467" s="6">
        <f>COUNTIFS(pg_transaction_cleaned!$O$2:$O$5743,A3467,pg_transaction_cleaned!$F$2:$F$5743,"REFUND")</f>
        <v>0</v>
      </c>
      <c r="N3467" s="7">
        <f>SUMIFS(pg_transaction_cleaned!$H$2:$H$5743,pg_transaction_cleaned!$O$2:$O$5743,A3467,pg_transaction_cleaned!$F$2:$F$5743,"REFUND")</f>
        <v>0</v>
      </c>
      <c r="O3467" s="6" t="str">
        <f t="shared" si="274"/>
        <v>OK</v>
      </c>
      <c r="P3467" s="8">
        <f t="shared" si="275"/>
        <v>0</v>
      </c>
    </row>
    <row r="3468" spans="1:16" x14ac:dyDescent="0.3">
      <c r="A3468" s="6" t="s">
        <v>6909</v>
      </c>
      <c r="B3468" s="6" t="s">
        <v>11871</v>
      </c>
      <c r="C3468" s="6" t="s">
        <v>6910</v>
      </c>
      <c r="D3468" s="6" t="s">
        <v>75</v>
      </c>
      <c r="E3468" s="6" t="s">
        <v>18</v>
      </c>
      <c r="F3468" s="6" t="s">
        <v>11883</v>
      </c>
      <c r="G3468" s="6" t="s">
        <v>19</v>
      </c>
      <c r="H3468" s="10">
        <f t="shared" si="271"/>
        <v>46272</v>
      </c>
      <c r="I3468" s="7">
        <f t="shared" si="272"/>
        <v>1598</v>
      </c>
      <c r="J3468" s="6" t="str">
        <f t="shared" si="273"/>
        <v>Mumbai</v>
      </c>
      <c r="K3468" s="6">
        <f>COUNTIFS(pg_transaction_cleaned!$O$2:$O$5743,A3468,pg_transaction_cleaned!$F$2:$F$5743,"CAPTURE")</f>
        <v>1</v>
      </c>
      <c r="L3468" s="7">
        <f>SUMIFS(pg_transaction_cleaned!$H$2:$H$5743,pg_transaction_cleaned!$O$2:$O$5743,A3468,pg_transaction_cleaned!$F$2:$F$5743,"CAPTURE")</f>
        <v>1598</v>
      </c>
      <c r="M3468" s="6">
        <f>COUNTIFS(pg_transaction_cleaned!$O$2:$O$5743,A3468,pg_transaction_cleaned!$F$2:$F$5743,"REFUND")</f>
        <v>0</v>
      </c>
      <c r="N3468" s="7">
        <f>SUMIFS(pg_transaction_cleaned!$H$2:$H$5743,pg_transaction_cleaned!$O$2:$O$5743,A3468,pg_transaction_cleaned!$F$2:$F$5743,"REFUND")</f>
        <v>0</v>
      </c>
      <c r="O3468" s="6" t="str">
        <f t="shared" si="274"/>
        <v>OK</v>
      </c>
      <c r="P3468" s="8">
        <f t="shared" si="275"/>
        <v>0</v>
      </c>
    </row>
    <row r="3469" spans="1:16" x14ac:dyDescent="0.3">
      <c r="A3469" s="6" t="s">
        <v>6911</v>
      </c>
      <c r="B3469" s="6" t="s">
        <v>12106</v>
      </c>
      <c r="C3469" s="6" t="s">
        <v>6912</v>
      </c>
      <c r="D3469" s="6" t="s">
        <v>48</v>
      </c>
      <c r="E3469" s="6" t="s">
        <v>43</v>
      </c>
      <c r="F3469" s="6" t="s">
        <v>11853</v>
      </c>
      <c r="G3469" s="6" t="s">
        <v>19</v>
      </c>
      <c r="H3469" s="10">
        <f t="shared" si="271"/>
        <v>46281</v>
      </c>
      <c r="I3469" s="7">
        <f t="shared" si="272"/>
        <v>1799</v>
      </c>
      <c r="J3469" s="6" t="str">
        <f t="shared" si="273"/>
        <v>Jaipur</v>
      </c>
      <c r="K3469" s="6">
        <f>COUNTIFS(pg_transaction_cleaned!$O$2:$O$5743,A3469,pg_transaction_cleaned!$F$2:$F$5743,"CAPTURE")</f>
        <v>1</v>
      </c>
      <c r="L3469" s="7">
        <f>SUMIFS(pg_transaction_cleaned!$H$2:$H$5743,pg_transaction_cleaned!$O$2:$O$5743,A3469,pg_transaction_cleaned!$F$2:$F$5743,"CAPTURE")</f>
        <v>1799</v>
      </c>
      <c r="M3469" s="6">
        <f>COUNTIFS(pg_transaction_cleaned!$O$2:$O$5743,A3469,pg_transaction_cleaned!$F$2:$F$5743,"REFUND")</f>
        <v>0</v>
      </c>
      <c r="N3469" s="7">
        <f>SUMIFS(pg_transaction_cleaned!$H$2:$H$5743,pg_transaction_cleaned!$O$2:$O$5743,A3469,pg_transaction_cleaned!$F$2:$F$5743,"REFUND")</f>
        <v>0</v>
      </c>
      <c r="O3469" s="6" t="str">
        <f t="shared" si="274"/>
        <v>OK</v>
      </c>
      <c r="P3469" s="8">
        <f t="shared" si="275"/>
        <v>0</v>
      </c>
    </row>
    <row r="3470" spans="1:16" x14ac:dyDescent="0.3">
      <c r="A3470" s="6" t="s">
        <v>6913</v>
      </c>
      <c r="B3470" s="6" t="s">
        <v>12015</v>
      </c>
      <c r="C3470" s="6" t="s">
        <v>6914</v>
      </c>
      <c r="D3470" s="6" t="s">
        <v>23</v>
      </c>
      <c r="E3470" s="6" t="s">
        <v>18</v>
      </c>
      <c r="F3470" s="6" t="s">
        <v>11863</v>
      </c>
      <c r="G3470" s="6" t="s">
        <v>19</v>
      </c>
      <c r="H3470" s="10">
        <f t="shared" si="271"/>
        <v>46289</v>
      </c>
      <c r="I3470" s="7">
        <f t="shared" si="272"/>
        <v>1499</v>
      </c>
      <c r="J3470" s="6" t="str">
        <f t="shared" si="273"/>
        <v>Bengaluru</v>
      </c>
      <c r="K3470" s="6">
        <f>COUNTIFS(pg_transaction_cleaned!$O$2:$O$5743,A3470,pg_transaction_cleaned!$F$2:$F$5743,"CAPTURE")</f>
        <v>1</v>
      </c>
      <c r="L3470" s="7">
        <f>SUMIFS(pg_transaction_cleaned!$H$2:$H$5743,pg_transaction_cleaned!$O$2:$O$5743,A3470,pg_transaction_cleaned!$F$2:$F$5743,"CAPTURE")</f>
        <v>1499</v>
      </c>
      <c r="M3470" s="6">
        <f>COUNTIFS(pg_transaction_cleaned!$O$2:$O$5743,A3470,pg_transaction_cleaned!$F$2:$F$5743,"REFUND")</f>
        <v>0</v>
      </c>
      <c r="N3470" s="7">
        <f>SUMIFS(pg_transaction_cleaned!$H$2:$H$5743,pg_transaction_cleaned!$O$2:$O$5743,A3470,pg_transaction_cleaned!$F$2:$F$5743,"REFUND")</f>
        <v>0</v>
      </c>
      <c r="O3470" s="6" t="str">
        <f t="shared" si="274"/>
        <v>OK</v>
      </c>
      <c r="P3470" s="8">
        <f t="shared" si="275"/>
        <v>0</v>
      </c>
    </row>
    <row r="3471" spans="1:16" x14ac:dyDescent="0.3">
      <c r="A3471" s="6" t="s">
        <v>6915</v>
      </c>
      <c r="B3471" s="6" t="s">
        <v>11844</v>
      </c>
      <c r="C3471" s="6" t="s">
        <v>6916</v>
      </c>
      <c r="D3471" s="6" t="s">
        <v>17</v>
      </c>
      <c r="E3471" s="6" t="s">
        <v>18</v>
      </c>
      <c r="F3471" s="6" t="s">
        <v>11839</v>
      </c>
      <c r="G3471" s="6" t="s">
        <v>19</v>
      </c>
      <c r="H3471" s="10">
        <f t="shared" si="271"/>
        <v>46280</v>
      </c>
      <c r="I3471" s="7">
        <f t="shared" si="272"/>
        <v>1299</v>
      </c>
      <c r="J3471" s="6" t="str">
        <f t="shared" si="273"/>
        <v>Pune</v>
      </c>
      <c r="K3471" s="6">
        <f>COUNTIFS(pg_transaction_cleaned!$O$2:$O$5743,A3471,pg_transaction_cleaned!$F$2:$F$5743,"CAPTURE")</f>
        <v>1</v>
      </c>
      <c r="L3471" s="7">
        <f>SUMIFS(pg_transaction_cleaned!$H$2:$H$5743,pg_transaction_cleaned!$O$2:$O$5743,A3471,pg_transaction_cleaned!$F$2:$F$5743,"CAPTURE")</f>
        <v>1299</v>
      </c>
      <c r="M3471" s="6">
        <f>COUNTIFS(pg_transaction_cleaned!$O$2:$O$5743,A3471,pg_transaction_cleaned!$F$2:$F$5743,"REFUND")</f>
        <v>0</v>
      </c>
      <c r="N3471" s="7">
        <f>SUMIFS(pg_transaction_cleaned!$H$2:$H$5743,pg_transaction_cleaned!$O$2:$O$5743,A3471,pg_transaction_cleaned!$F$2:$F$5743,"REFUND")</f>
        <v>0</v>
      </c>
      <c r="O3471" s="6" t="str">
        <f t="shared" si="274"/>
        <v>OK</v>
      </c>
      <c r="P3471" s="8">
        <f t="shared" si="275"/>
        <v>0</v>
      </c>
    </row>
    <row r="3472" spans="1:16" x14ac:dyDescent="0.3">
      <c r="A3472" s="6" t="s">
        <v>6917</v>
      </c>
      <c r="B3472" s="6" t="s">
        <v>11842</v>
      </c>
      <c r="C3472" s="6" t="s">
        <v>6918</v>
      </c>
      <c r="D3472" s="6" t="s">
        <v>37</v>
      </c>
      <c r="E3472" s="6" t="s">
        <v>54</v>
      </c>
      <c r="F3472" s="6" t="s">
        <v>11876</v>
      </c>
      <c r="G3472" s="6" t="s">
        <v>19</v>
      </c>
      <c r="H3472" s="10">
        <f t="shared" si="271"/>
        <v>46290</v>
      </c>
      <c r="I3472" s="7">
        <f t="shared" si="272"/>
        <v>9498</v>
      </c>
      <c r="J3472" s="6" t="str">
        <f t="shared" si="273"/>
        <v>Lucknow</v>
      </c>
      <c r="K3472" s="6">
        <f>COUNTIFS(pg_transaction_cleaned!$O$2:$O$5743,A3472,pg_transaction_cleaned!$F$2:$F$5743,"CAPTURE")</f>
        <v>1</v>
      </c>
      <c r="L3472" s="7">
        <f>SUMIFS(pg_transaction_cleaned!$H$2:$H$5743,pg_transaction_cleaned!$O$2:$O$5743,A3472,pg_transaction_cleaned!$F$2:$F$5743,"CAPTURE")</f>
        <v>9498</v>
      </c>
      <c r="M3472" s="6">
        <f>COUNTIFS(pg_transaction_cleaned!$O$2:$O$5743,A3472,pg_transaction_cleaned!$F$2:$F$5743,"REFUND")</f>
        <v>0</v>
      </c>
      <c r="N3472" s="7">
        <f>SUMIFS(pg_transaction_cleaned!$H$2:$H$5743,pg_transaction_cleaned!$O$2:$O$5743,A3472,pg_transaction_cleaned!$F$2:$F$5743,"REFUND")</f>
        <v>0</v>
      </c>
      <c r="O3472" s="6" t="str">
        <f t="shared" si="274"/>
        <v>OK</v>
      </c>
      <c r="P3472" s="8">
        <f t="shared" si="275"/>
        <v>0</v>
      </c>
    </row>
    <row r="3473" spans="1:16" x14ac:dyDescent="0.3">
      <c r="A3473" s="6" t="s">
        <v>6919</v>
      </c>
      <c r="B3473" s="6" t="s">
        <v>11970</v>
      </c>
      <c r="C3473" s="6" t="s">
        <v>6920</v>
      </c>
      <c r="D3473" s="6" t="s">
        <v>48</v>
      </c>
      <c r="E3473" s="6" t="s">
        <v>18</v>
      </c>
      <c r="F3473" s="6" t="s">
        <v>11849</v>
      </c>
      <c r="G3473" s="6" t="s">
        <v>19</v>
      </c>
      <c r="H3473" s="10">
        <f t="shared" si="271"/>
        <v>46294</v>
      </c>
      <c r="I3473" s="7">
        <f t="shared" si="272"/>
        <v>4298</v>
      </c>
      <c r="J3473" s="6" t="str">
        <f t="shared" si="273"/>
        <v>Jaipur</v>
      </c>
      <c r="K3473" s="6">
        <f>COUNTIFS(pg_transaction_cleaned!$O$2:$O$5743,A3473,pg_transaction_cleaned!$F$2:$F$5743,"CAPTURE")</f>
        <v>1</v>
      </c>
      <c r="L3473" s="7">
        <f>SUMIFS(pg_transaction_cleaned!$H$2:$H$5743,pg_transaction_cleaned!$O$2:$O$5743,A3473,pg_transaction_cleaned!$F$2:$F$5743,"CAPTURE")</f>
        <v>4298</v>
      </c>
      <c r="M3473" s="6">
        <f>COUNTIFS(pg_transaction_cleaned!$O$2:$O$5743,A3473,pg_transaction_cleaned!$F$2:$F$5743,"REFUND")</f>
        <v>0</v>
      </c>
      <c r="N3473" s="7">
        <f>SUMIFS(pg_transaction_cleaned!$H$2:$H$5743,pg_transaction_cleaned!$O$2:$O$5743,A3473,pg_transaction_cleaned!$F$2:$F$5743,"REFUND")</f>
        <v>0</v>
      </c>
      <c r="O3473" s="6" t="str">
        <f t="shared" si="274"/>
        <v>OK</v>
      </c>
      <c r="P3473" s="8">
        <f t="shared" si="275"/>
        <v>0</v>
      </c>
    </row>
    <row r="3474" spans="1:16" x14ac:dyDescent="0.3">
      <c r="A3474" s="6" t="s">
        <v>6921</v>
      </c>
      <c r="B3474" s="6" t="s">
        <v>11871</v>
      </c>
      <c r="C3474" s="6" t="s">
        <v>119</v>
      </c>
      <c r="D3474" s="6" t="s">
        <v>48</v>
      </c>
      <c r="E3474" s="6" t="s">
        <v>18</v>
      </c>
      <c r="F3474" s="6" t="s">
        <v>11966</v>
      </c>
      <c r="G3474" s="6" t="s">
        <v>19</v>
      </c>
      <c r="H3474" s="10">
        <f t="shared" si="271"/>
        <v>46272</v>
      </c>
      <c r="I3474" s="7">
        <f t="shared" si="272"/>
        <v>8998</v>
      </c>
      <c r="J3474" s="6" t="str">
        <f t="shared" si="273"/>
        <v>Jaipur</v>
      </c>
      <c r="K3474" s="6">
        <f>COUNTIFS(pg_transaction_cleaned!$O$2:$O$5743,A3474,pg_transaction_cleaned!$F$2:$F$5743,"CAPTURE")</f>
        <v>1</v>
      </c>
      <c r="L3474" s="7">
        <f>SUMIFS(pg_transaction_cleaned!$H$2:$H$5743,pg_transaction_cleaned!$O$2:$O$5743,A3474,pg_transaction_cleaned!$F$2:$F$5743,"CAPTURE")</f>
        <v>8998</v>
      </c>
      <c r="M3474" s="6">
        <f>COUNTIFS(pg_transaction_cleaned!$O$2:$O$5743,A3474,pg_transaction_cleaned!$F$2:$F$5743,"REFUND")</f>
        <v>0</v>
      </c>
      <c r="N3474" s="7">
        <f>SUMIFS(pg_transaction_cleaned!$H$2:$H$5743,pg_transaction_cleaned!$O$2:$O$5743,A3474,pg_transaction_cleaned!$F$2:$F$5743,"REFUND")</f>
        <v>0</v>
      </c>
      <c r="O3474" s="6" t="str">
        <f t="shared" si="274"/>
        <v>OK</v>
      </c>
      <c r="P3474" s="8">
        <f t="shared" si="275"/>
        <v>0</v>
      </c>
    </row>
    <row r="3475" spans="1:16" x14ac:dyDescent="0.3">
      <c r="A3475" s="6" t="s">
        <v>6922</v>
      </c>
      <c r="B3475" s="6" t="s">
        <v>11998</v>
      </c>
      <c r="C3475" s="6" t="s">
        <v>6923</v>
      </c>
      <c r="D3475" s="6" t="s">
        <v>48</v>
      </c>
      <c r="E3475" s="6" t="s">
        <v>18</v>
      </c>
      <c r="F3475" s="6" t="s">
        <v>11827</v>
      </c>
      <c r="G3475" s="6" t="s">
        <v>19</v>
      </c>
      <c r="H3475" s="10">
        <f t="shared" si="271"/>
        <v>46293</v>
      </c>
      <c r="I3475" s="7">
        <f t="shared" si="272"/>
        <v>299</v>
      </c>
      <c r="J3475" s="6" t="str">
        <f t="shared" si="273"/>
        <v>Jaipur</v>
      </c>
      <c r="K3475" s="6">
        <f>COUNTIFS(pg_transaction_cleaned!$O$2:$O$5743,A3475,pg_transaction_cleaned!$F$2:$F$5743,"CAPTURE")</f>
        <v>1</v>
      </c>
      <c r="L3475" s="7">
        <f>SUMIFS(pg_transaction_cleaned!$H$2:$H$5743,pg_transaction_cleaned!$O$2:$O$5743,A3475,pg_transaction_cleaned!$F$2:$F$5743,"CAPTURE")</f>
        <v>299</v>
      </c>
      <c r="M3475" s="6">
        <f>COUNTIFS(pg_transaction_cleaned!$O$2:$O$5743,A3475,pg_transaction_cleaned!$F$2:$F$5743,"REFUND")</f>
        <v>0</v>
      </c>
      <c r="N3475" s="7">
        <f>SUMIFS(pg_transaction_cleaned!$H$2:$H$5743,pg_transaction_cleaned!$O$2:$O$5743,A3475,pg_transaction_cleaned!$F$2:$F$5743,"REFUND")</f>
        <v>0</v>
      </c>
      <c r="O3475" s="6" t="str">
        <f t="shared" si="274"/>
        <v>OK</v>
      </c>
      <c r="P3475" s="8">
        <f t="shared" si="275"/>
        <v>0</v>
      </c>
    </row>
    <row r="3476" spans="1:16" x14ac:dyDescent="0.3">
      <c r="A3476" s="6" t="s">
        <v>6924</v>
      </c>
      <c r="B3476" s="6" t="s">
        <v>11933</v>
      </c>
      <c r="C3476" s="6" t="s">
        <v>6925</v>
      </c>
      <c r="D3476" s="6" t="s">
        <v>61</v>
      </c>
      <c r="E3476" s="6" t="s">
        <v>18</v>
      </c>
      <c r="F3476" s="6" t="s">
        <v>11863</v>
      </c>
      <c r="G3476" s="6" t="s">
        <v>19</v>
      </c>
      <c r="H3476" s="10">
        <f t="shared" si="271"/>
        <v>46277</v>
      </c>
      <c r="I3476" s="7">
        <f t="shared" si="272"/>
        <v>1499</v>
      </c>
      <c r="J3476" s="6" t="str">
        <f t="shared" si="273"/>
        <v>Delhi</v>
      </c>
      <c r="K3476" s="6">
        <f>COUNTIFS(pg_transaction_cleaned!$O$2:$O$5743,A3476,pg_transaction_cleaned!$F$2:$F$5743,"CAPTURE")</f>
        <v>1</v>
      </c>
      <c r="L3476" s="7">
        <f>SUMIFS(pg_transaction_cleaned!$H$2:$H$5743,pg_transaction_cleaned!$O$2:$O$5743,A3476,pg_transaction_cleaned!$F$2:$F$5743,"CAPTURE")</f>
        <v>1499</v>
      </c>
      <c r="M3476" s="6">
        <f>COUNTIFS(pg_transaction_cleaned!$O$2:$O$5743,A3476,pg_transaction_cleaned!$F$2:$F$5743,"REFUND")</f>
        <v>0</v>
      </c>
      <c r="N3476" s="7">
        <f>SUMIFS(pg_transaction_cleaned!$H$2:$H$5743,pg_transaction_cleaned!$O$2:$O$5743,A3476,pg_transaction_cleaned!$F$2:$F$5743,"REFUND")</f>
        <v>0</v>
      </c>
      <c r="O3476" s="6" t="str">
        <f t="shared" si="274"/>
        <v>OK</v>
      </c>
      <c r="P3476" s="8">
        <f t="shared" si="275"/>
        <v>0</v>
      </c>
    </row>
    <row r="3477" spans="1:16" x14ac:dyDescent="0.3">
      <c r="A3477" s="6" t="s">
        <v>6926</v>
      </c>
      <c r="B3477" s="6" t="s">
        <v>11826</v>
      </c>
      <c r="C3477" s="6" t="s">
        <v>6927</v>
      </c>
      <c r="D3477" s="6" t="s">
        <v>23</v>
      </c>
      <c r="E3477" s="6" t="s">
        <v>18</v>
      </c>
      <c r="F3477" s="6" t="s">
        <v>11892</v>
      </c>
      <c r="G3477" s="6" t="s">
        <v>19</v>
      </c>
      <c r="H3477" s="10">
        <f t="shared" si="271"/>
        <v>46286</v>
      </c>
      <c r="I3477" s="7">
        <f t="shared" si="272"/>
        <v>2999</v>
      </c>
      <c r="J3477" s="6" t="str">
        <f t="shared" si="273"/>
        <v>Bengaluru</v>
      </c>
      <c r="K3477" s="6">
        <f>COUNTIFS(pg_transaction_cleaned!$O$2:$O$5743,A3477,pg_transaction_cleaned!$F$2:$F$5743,"CAPTURE")</f>
        <v>1</v>
      </c>
      <c r="L3477" s="7">
        <f>SUMIFS(pg_transaction_cleaned!$H$2:$H$5743,pg_transaction_cleaned!$O$2:$O$5743,A3477,pg_transaction_cleaned!$F$2:$F$5743,"CAPTURE")</f>
        <v>2999</v>
      </c>
      <c r="M3477" s="6">
        <f>COUNTIFS(pg_transaction_cleaned!$O$2:$O$5743,A3477,pg_transaction_cleaned!$F$2:$F$5743,"REFUND")</f>
        <v>0</v>
      </c>
      <c r="N3477" s="7">
        <f>SUMIFS(pg_transaction_cleaned!$H$2:$H$5743,pg_transaction_cleaned!$O$2:$O$5743,A3477,pg_transaction_cleaned!$F$2:$F$5743,"REFUND")</f>
        <v>0</v>
      </c>
      <c r="O3477" s="6" t="str">
        <f t="shared" si="274"/>
        <v>OK</v>
      </c>
      <c r="P3477" s="8">
        <f t="shared" si="275"/>
        <v>0</v>
      </c>
    </row>
    <row r="3478" spans="1:16" x14ac:dyDescent="0.3">
      <c r="A3478" s="6" t="s">
        <v>6928</v>
      </c>
      <c r="B3478" s="6" t="s">
        <v>11840</v>
      </c>
      <c r="C3478" s="6" t="s">
        <v>6929</v>
      </c>
      <c r="D3478" s="6" t="s">
        <v>75</v>
      </c>
      <c r="E3478" s="6" t="s">
        <v>18</v>
      </c>
      <c r="F3478" s="6" t="s">
        <v>12060</v>
      </c>
      <c r="G3478" s="6" t="s">
        <v>66</v>
      </c>
      <c r="H3478" s="10">
        <f t="shared" si="271"/>
        <v>46294</v>
      </c>
      <c r="I3478" s="7">
        <f t="shared" si="272"/>
        <v>998</v>
      </c>
      <c r="J3478" s="6" t="str">
        <f t="shared" si="273"/>
        <v>Mumbai</v>
      </c>
      <c r="K3478" s="6">
        <f>COUNTIFS(pg_transaction_cleaned!$O$2:$O$5743,A3478,pg_transaction_cleaned!$F$2:$F$5743,"CAPTURE")</f>
        <v>1</v>
      </c>
      <c r="L3478" s="7">
        <f>SUMIFS(pg_transaction_cleaned!$H$2:$H$5743,pg_transaction_cleaned!$O$2:$O$5743,A3478,pg_transaction_cleaned!$F$2:$F$5743,"CAPTURE")</f>
        <v>998</v>
      </c>
      <c r="M3478" s="6">
        <f>COUNTIFS(pg_transaction_cleaned!$O$2:$O$5743,A3478,pg_transaction_cleaned!$F$2:$F$5743,"REFUND")</f>
        <v>1</v>
      </c>
      <c r="N3478" s="7">
        <f>SUMIFS(pg_transaction_cleaned!$H$2:$H$5743,pg_transaction_cleaned!$O$2:$O$5743,A3478,pg_transaction_cleaned!$F$2:$F$5743,"REFUND")</f>
        <v>998</v>
      </c>
      <c r="O3478" s="6" t="str">
        <f t="shared" si="274"/>
        <v>OK</v>
      </c>
      <c r="P3478" s="8">
        <f t="shared" si="275"/>
        <v>0</v>
      </c>
    </row>
    <row r="3479" spans="1:16" x14ac:dyDescent="0.3">
      <c r="A3479" s="6" t="s">
        <v>6930</v>
      </c>
      <c r="B3479" s="6" t="s">
        <v>12051</v>
      </c>
      <c r="C3479" s="6" t="s">
        <v>6931</v>
      </c>
      <c r="D3479" s="6" t="s">
        <v>42</v>
      </c>
      <c r="E3479" s="6" t="s">
        <v>27</v>
      </c>
      <c r="F3479" s="6" t="s">
        <v>11916</v>
      </c>
      <c r="G3479" s="6" t="s">
        <v>19</v>
      </c>
      <c r="H3479" s="10">
        <f t="shared" si="271"/>
        <v>46291</v>
      </c>
      <c r="I3479" s="7">
        <f t="shared" si="272"/>
        <v>5498</v>
      </c>
      <c r="J3479" s="6" t="str">
        <f t="shared" si="273"/>
        <v>Hyderabad</v>
      </c>
      <c r="K3479" s="6">
        <f>COUNTIFS(pg_transaction_cleaned!$O$2:$O$5743,A3479,pg_transaction_cleaned!$F$2:$F$5743,"CAPTURE")</f>
        <v>1</v>
      </c>
      <c r="L3479" s="7">
        <f>SUMIFS(pg_transaction_cleaned!$H$2:$H$5743,pg_transaction_cleaned!$O$2:$O$5743,A3479,pg_transaction_cleaned!$F$2:$F$5743,"CAPTURE")</f>
        <v>5498</v>
      </c>
      <c r="M3479" s="6">
        <f>COUNTIFS(pg_transaction_cleaned!$O$2:$O$5743,A3479,pg_transaction_cleaned!$F$2:$F$5743,"REFUND")</f>
        <v>0</v>
      </c>
      <c r="N3479" s="7">
        <f>SUMIFS(pg_transaction_cleaned!$H$2:$H$5743,pg_transaction_cleaned!$O$2:$O$5743,A3479,pg_transaction_cleaned!$F$2:$F$5743,"REFUND")</f>
        <v>0</v>
      </c>
      <c r="O3479" s="6" t="str">
        <f t="shared" si="274"/>
        <v>OK</v>
      </c>
      <c r="P3479" s="8">
        <f t="shared" si="275"/>
        <v>0</v>
      </c>
    </row>
    <row r="3480" spans="1:16" x14ac:dyDescent="0.3">
      <c r="A3480" s="6" t="s">
        <v>6932</v>
      </c>
      <c r="B3480" s="6" t="s">
        <v>11836</v>
      </c>
      <c r="C3480" s="6" t="s">
        <v>6933</v>
      </c>
      <c r="D3480" s="6" t="s">
        <v>17</v>
      </c>
      <c r="E3480" s="6" t="s">
        <v>27</v>
      </c>
      <c r="F3480" s="6" t="s">
        <v>11944</v>
      </c>
      <c r="G3480" s="6" t="s">
        <v>19</v>
      </c>
      <c r="H3480" s="10">
        <f t="shared" si="271"/>
        <v>46278</v>
      </c>
      <c r="I3480" s="7">
        <f t="shared" si="272"/>
        <v>3097</v>
      </c>
      <c r="J3480" s="6" t="str">
        <f t="shared" si="273"/>
        <v>Pune</v>
      </c>
      <c r="K3480" s="6">
        <f>COUNTIFS(pg_transaction_cleaned!$O$2:$O$5743,A3480,pg_transaction_cleaned!$F$2:$F$5743,"CAPTURE")</f>
        <v>1</v>
      </c>
      <c r="L3480" s="7">
        <f>SUMIFS(pg_transaction_cleaned!$H$2:$H$5743,pg_transaction_cleaned!$O$2:$O$5743,A3480,pg_transaction_cleaned!$F$2:$F$5743,"CAPTURE")</f>
        <v>3097</v>
      </c>
      <c r="M3480" s="6">
        <f>COUNTIFS(pg_transaction_cleaned!$O$2:$O$5743,A3480,pg_transaction_cleaned!$F$2:$F$5743,"REFUND")</f>
        <v>0</v>
      </c>
      <c r="N3480" s="7">
        <f>SUMIFS(pg_transaction_cleaned!$H$2:$H$5743,pg_transaction_cleaned!$O$2:$O$5743,A3480,pg_transaction_cleaned!$F$2:$F$5743,"REFUND")</f>
        <v>0</v>
      </c>
      <c r="O3480" s="6" t="str">
        <f t="shared" si="274"/>
        <v>OK</v>
      </c>
      <c r="P3480" s="8">
        <f t="shared" si="275"/>
        <v>0</v>
      </c>
    </row>
    <row r="3481" spans="1:16" x14ac:dyDescent="0.3">
      <c r="A3481" s="6" t="s">
        <v>6934</v>
      </c>
      <c r="B3481" s="6" t="s">
        <v>11927</v>
      </c>
      <c r="C3481" s="6" t="s">
        <v>6935</v>
      </c>
      <c r="D3481" s="6" t="s">
        <v>61</v>
      </c>
      <c r="E3481" s="6" t="s">
        <v>43</v>
      </c>
      <c r="F3481" s="6" t="s">
        <v>11984</v>
      </c>
      <c r="G3481" s="6" t="s">
        <v>19</v>
      </c>
      <c r="H3481" s="10">
        <f t="shared" si="271"/>
        <v>46279</v>
      </c>
      <c r="I3481" s="7">
        <f t="shared" si="272"/>
        <v>3848</v>
      </c>
      <c r="J3481" s="6" t="str">
        <f t="shared" si="273"/>
        <v>Delhi</v>
      </c>
      <c r="K3481" s="6">
        <f>COUNTIFS(pg_transaction_cleaned!$O$2:$O$5743,A3481,pg_transaction_cleaned!$F$2:$F$5743,"CAPTURE")</f>
        <v>1</v>
      </c>
      <c r="L3481" s="7">
        <f>SUMIFS(pg_transaction_cleaned!$H$2:$H$5743,pg_transaction_cleaned!$O$2:$O$5743,A3481,pg_transaction_cleaned!$F$2:$F$5743,"CAPTURE")</f>
        <v>3848</v>
      </c>
      <c r="M3481" s="6">
        <f>COUNTIFS(pg_transaction_cleaned!$O$2:$O$5743,A3481,pg_transaction_cleaned!$F$2:$F$5743,"REFUND")</f>
        <v>0</v>
      </c>
      <c r="N3481" s="7">
        <f>SUMIFS(pg_transaction_cleaned!$H$2:$H$5743,pg_transaction_cleaned!$O$2:$O$5743,A3481,pg_transaction_cleaned!$F$2:$F$5743,"REFUND")</f>
        <v>0</v>
      </c>
      <c r="O3481" s="6" t="str">
        <f t="shared" si="274"/>
        <v>OK</v>
      </c>
      <c r="P3481" s="8">
        <f t="shared" si="275"/>
        <v>0</v>
      </c>
    </row>
    <row r="3482" spans="1:16" x14ac:dyDescent="0.3">
      <c r="A3482" s="6" t="s">
        <v>6936</v>
      </c>
      <c r="B3482" s="6" t="s">
        <v>11887</v>
      </c>
      <c r="C3482" s="6" t="s">
        <v>6937</v>
      </c>
      <c r="D3482" s="6" t="s">
        <v>61</v>
      </c>
      <c r="E3482" s="6" t="s">
        <v>43</v>
      </c>
      <c r="F3482" s="6" t="s">
        <v>11827</v>
      </c>
      <c r="G3482" s="6" t="s">
        <v>19</v>
      </c>
      <c r="H3482" s="10">
        <f t="shared" si="271"/>
        <v>46268</v>
      </c>
      <c r="I3482" s="7">
        <f t="shared" si="272"/>
        <v>299</v>
      </c>
      <c r="J3482" s="6" t="str">
        <f t="shared" si="273"/>
        <v>Delhi</v>
      </c>
      <c r="K3482" s="6">
        <f>COUNTIFS(pg_transaction_cleaned!$O$2:$O$5743,A3482,pg_transaction_cleaned!$F$2:$F$5743,"CAPTURE")</f>
        <v>1</v>
      </c>
      <c r="L3482" s="7">
        <f>SUMIFS(pg_transaction_cleaned!$H$2:$H$5743,pg_transaction_cleaned!$O$2:$O$5743,A3482,pg_transaction_cleaned!$F$2:$F$5743,"CAPTURE")</f>
        <v>299</v>
      </c>
      <c r="M3482" s="6">
        <f>COUNTIFS(pg_transaction_cleaned!$O$2:$O$5743,A3482,pg_transaction_cleaned!$F$2:$F$5743,"REFUND")</f>
        <v>0</v>
      </c>
      <c r="N3482" s="7">
        <f>SUMIFS(pg_transaction_cleaned!$H$2:$H$5743,pg_transaction_cleaned!$O$2:$O$5743,A3482,pg_transaction_cleaned!$F$2:$F$5743,"REFUND")</f>
        <v>0</v>
      </c>
      <c r="O3482" s="6" t="str">
        <f t="shared" si="274"/>
        <v>OK</v>
      </c>
      <c r="P3482" s="8">
        <f t="shared" si="275"/>
        <v>0</v>
      </c>
    </row>
    <row r="3483" spans="1:16" x14ac:dyDescent="0.3">
      <c r="A3483" s="6" t="s">
        <v>6938</v>
      </c>
      <c r="B3483" s="6" t="s">
        <v>11891</v>
      </c>
      <c r="C3483" s="6" t="s">
        <v>6939</v>
      </c>
      <c r="D3483" s="6" t="s">
        <v>51</v>
      </c>
      <c r="E3483" s="6" t="s">
        <v>18</v>
      </c>
      <c r="F3483" s="6" t="s">
        <v>11827</v>
      </c>
      <c r="G3483" s="6" t="s">
        <v>19</v>
      </c>
      <c r="H3483" s="10">
        <f t="shared" si="271"/>
        <v>46278</v>
      </c>
      <c r="I3483" s="7">
        <f t="shared" si="272"/>
        <v>299</v>
      </c>
      <c r="J3483" s="6" t="str">
        <f t="shared" si="273"/>
        <v>Chennai</v>
      </c>
      <c r="K3483" s="6">
        <f>COUNTIFS(pg_transaction_cleaned!$O$2:$O$5743,A3483,pg_transaction_cleaned!$F$2:$F$5743,"CAPTURE")</f>
        <v>1</v>
      </c>
      <c r="L3483" s="7">
        <f>SUMIFS(pg_transaction_cleaned!$H$2:$H$5743,pg_transaction_cleaned!$O$2:$O$5743,A3483,pg_transaction_cleaned!$F$2:$F$5743,"CAPTURE")</f>
        <v>299</v>
      </c>
      <c r="M3483" s="6">
        <f>COUNTIFS(pg_transaction_cleaned!$O$2:$O$5743,A3483,pg_transaction_cleaned!$F$2:$F$5743,"REFUND")</f>
        <v>0</v>
      </c>
      <c r="N3483" s="7">
        <f>SUMIFS(pg_transaction_cleaned!$H$2:$H$5743,pg_transaction_cleaned!$O$2:$O$5743,A3483,pg_transaction_cleaned!$F$2:$F$5743,"REFUND")</f>
        <v>0</v>
      </c>
      <c r="O3483" s="6" t="str">
        <f t="shared" si="274"/>
        <v>OK</v>
      </c>
      <c r="P3483" s="8">
        <f t="shared" si="275"/>
        <v>0</v>
      </c>
    </row>
    <row r="3484" spans="1:16" x14ac:dyDescent="0.3">
      <c r="A3484" s="6" t="s">
        <v>6940</v>
      </c>
      <c r="B3484" s="6" t="s">
        <v>11968</v>
      </c>
      <c r="C3484" s="6" t="s">
        <v>6941</v>
      </c>
      <c r="D3484" s="6" t="s">
        <v>17</v>
      </c>
      <c r="E3484" s="6" t="s">
        <v>18</v>
      </c>
      <c r="F3484" s="6" t="s">
        <v>12087</v>
      </c>
      <c r="G3484" s="6" t="s">
        <v>115</v>
      </c>
      <c r="H3484" s="10">
        <f t="shared" si="271"/>
        <v>46267</v>
      </c>
      <c r="I3484" s="7">
        <f t="shared" si="272"/>
        <v>7597</v>
      </c>
      <c r="J3484" s="6" t="str">
        <f t="shared" si="273"/>
        <v>Pune</v>
      </c>
      <c r="K3484" s="6">
        <f>COUNTIFS(pg_transaction_cleaned!$O$2:$O$5743,A3484,pg_transaction_cleaned!$F$2:$F$5743,"CAPTURE")</f>
        <v>0</v>
      </c>
      <c r="L3484" s="7">
        <f>SUMIFS(pg_transaction_cleaned!$H$2:$H$5743,pg_transaction_cleaned!$O$2:$O$5743,A3484,pg_transaction_cleaned!$F$2:$F$5743,"CAPTURE")</f>
        <v>0</v>
      </c>
      <c r="M3484" s="6">
        <f>COUNTIFS(pg_transaction_cleaned!$O$2:$O$5743,A3484,pg_transaction_cleaned!$F$2:$F$5743,"REFUND")</f>
        <v>0</v>
      </c>
      <c r="N3484" s="7">
        <f>SUMIFS(pg_transaction_cleaned!$H$2:$H$5743,pg_transaction_cleaned!$O$2:$O$5743,A3484,pg_transaction_cleaned!$F$2:$F$5743,"REFUND")</f>
        <v>0</v>
      </c>
      <c r="O3484" s="6" t="str">
        <f t="shared" si="274"/>
        <v>OK</v>
      </c>
      <c r="P3484" s="8">
        <f t="shared" si="275"/>
        <v>0</v>
      </c>
    </row>
    <row r="3485" spans="1:16" x14ac:dyDescent="0.3">
      <c r="A3485" s="6" t="s">
        <v>6942</v>
      </c>
      <c r="B3485" s="6" t="s">
        <v>11846</v>
      </c>
      <c r="C3485" s="6" t="s">
        <v>1779</v>
      </c>
      <c r="D3485" s="6" t="s">
        <v>48</v>
      </c>
      <c r="E3485" s="6" t="s">
        <v>18</v>
      </c>
      <c r="F3485" s="6" t="s">
        <v>12070</v>
      </c>
      <c r="G3485" s="6" t="s">
        <v>19</v>
      </c>
      <c r="H3485" s="10">
        <f t="shared" si="271"/>
        <v>46285</v>
      </c>
      <c r="I3485" s="7">
        <f t="shared" si="272"/>
        <v>8598</v>
      </c>
      <c r="J3485" s="6" t="str">
        <f t="shared" si="273"/>
        <v>Jaipur</v>
      </c>
      <c r="K3485" s="6">
        <f>COUNTIFS(pg_transaction_cleaned!$O$2:$O$5743,A3485,pg_transaction_cleaned!$F$2:$F$5743,"CAPTURE")</f>
        <v>1</v>
      </c>
      <c r="L3485" s="7">
        <f>SUMIFS(pg_transaction_cleaned!$H$2:$H$5743,pg_transaction_cleaned!$O$2:$O$5743,A3485,pg_transaction_cleaned!$F$2:$F$5743,"CAPTURE")</f>
        <v>8598</v>
      </c>
      <c r="M3485" s="6">
        <f>COUNTIFS(pg_transaction_cleaned!$O$2:$O$5743,A3485,pg_transaction_cleaned!$F$2:$F$5743,"REFUND")</f>
        <v>0</v>
      </c>
      <c r="N3485" s="7">
        <f>SUMIFS(pg_transaction_cleaned!$H$2:$H$5743,pg_transaction_cleaned!$O$2:$O$5743,A3485,pg_transaction_cleaned!$F$2:$F$5743,"REFUND")</f>
        <v>0</v>
      </c>
      <c r="O3485" s="6" t="str">
        <f t="shared" si="274"/>
        <v>OK</v>
      </c>
      <c r="P3485" s="8">
        <f t="shared" si="275"/>
        <v>0</v>
      </c>
    </row>
    <row r="3486" spans="1:16" x14ac:dyDescent="0.3">
      <c r="A3486" s="6" t="s">
        <v>6943</v>
      </c>
      <c r="B3486" s="6" t="s">
        <v>11887</v>
      </c>
      <c r="C3486" s="6" t="s">
        <v>6944</v>
      </c>
      <c r="D3486" s="6" t="s">
        <v>37</v>
      </c>
      <c r="E3486" s="6" t="s">
        <v>54</v>
      </c>
      <c r="F3486" s="6" t="s">
        <v>11827</v>
      </c>
      <c r="G3486" s="6" t="s">
        <v>19</v>
      </c>
      <c r="H3486" s="10">
        <f t="shared" si="271"/>
        <v>46268</v>
      </c>
      <c r="I3486" s="7">
        <f t="shared" si="272"/>
        <v>299</v>
      </c>
      <c r="J3486" s="6" t="str">
        <f t="shared" si="273"/>
        <v>Lucknow</v>
      </c>
      <c r="K3486" s="6">
        <f>COUNTIFS(pg_transaction_cleaned!$O$2:$O$5743,A3486,pg_transaction_cleaned!$F$2:$F$5743,"CAPTURE")</f>
        <v>1</v>
      </c>
      <c r="L3486" s="7">
        <f>SUMIFS(pg_transaction_cleaned!$H$2:$H$5743,pg_transaction_cleaned!$O$2:$O$5743,A3486,pg_transaction_cleaned!$F$2:$F$5743,"CAPTURE")</f>
        <v>299</v>
      </c>
      <c r="M3486" s="6">
        <f>COUNTIFS(pg_transaction_cleaned!$O$2:$O$5743,A3486,pg_transaction_cleaned!$F$2:$F$5743,"REFUND")</f>
        <v>0</v>
      </c>
      <c r="N3486" s="7">
        <f>SUMIFS(pg_transaction_cleaned!$H$2:$H$5743,pg_transaction_cleaned!$O$2:$O$5743,A3486,pg_transaction_cleaned!$F$2:$F$5743,"REFUND")</f>
        <v>0</v>
      </c>
      <c r="O3486" s="6" t="str">
        <f t="shared" si="274"/>
        <v>OK</v>
      </c>
      <c r="P3486" s="8">
        <f t="shared" si="275"/>
        <v>0</v>
      </c>
    </row>
    <row r="3487" spans="1:16" x14ac:dyDescent="0.3">
      <c r="A3487" s="6" t="s">
        <v>6945</v>
      </c>
      <c r="B3487" s="6" t="s">
        <v>11905</v>
      </c>
      <c r="C3487" s="6" t="s">
        <v>6946</v>
      </c>
      <c r="D3487" s="6" t="s">
        <v>61</v>
      </c>
      <c r="E3487" s="6" t="s">
        <v>43</v>
      </c>
      <c r="F3487" s="6" t="s">
        <v>11861</v>
      </c>
      <c r="G3487" s="6" t="s">
        <v>19</v>
      </c>
      <c r="H3487" s="10">
        <f t="shared" si="271"/>
        <v>46291</v>
      </c>
      <c r="I3487" s="7">
        <f t="shared" si="272"/>
        <v>7999</v>
      </c>
      <c r="J3487" s="6" t="str">
        <f t="shared" si="273"/>
        <v>Delhi</v>
      </c>
      <c r="K3487" s="6">
        <f>COUNTIFS(pg_transaction_cleaned!$O$2:$O$5743,A3487,pg_transaction_cleaned!$F$2:$F$5743,"CAPTURE")</f>
        <v>1</v>
      </c>
      <c r="L3487" s="7">
        <f>SUMIFS(pg_transaction_cleaned!$H$2:$H$5743,pg_transaction_cleaned!$O$2:$O$5743,A3487,pg_transaction_cleaned!$F$2:$F$5743,"CAPTURE")</f>
        <v>7999</v>
      </c>
      <c r="M3487" s="6">
        <f>COUNTIFS(pg_transaction_cleaned!$O$2:$O$5743,A3487,pg_transaction_cleaned!$F$2:$F$5743,"REFUND")</f>
        <v>0</v>
      </c>
      <c r="N3487" s="7">
        <f>SUMIFS(pg_transaction_cleaned!$H$2:$H$5743,pg_transaction_cleaned!$O$2:$O$5743,A3487,pg_transaction_cleaned!$F$2:$F$5743,"REFUND")</f>
        <v>0</v>
      </c>
      <c r="O3487" s="6" t="str">
        <f t="shared" si="274"/>
        <v>OK</v>
      </c>
      <c r="P3487" s="8">
        <f t="shared" si="275"/>
        <v>0</v>
      </c>
    </row>
    <row r="3488" spans="1:16" x14ac:dyDescent="0.3">
      <c r="A3488" s="6" t="s">
        <v>6947</v>
      </c>
      <c r="B3488" s="6" t="s">
        <v>11972</v>
      </c>
      <c r="C3488" s="6" t="s">
        <v>6948</v>
      </c>
      <c r="D3488" s="6" t="s">
        <v>26</v>
      </c>
      <c r="E3488" s="6" t="s">
        <v>27</v>
      </c>
      <c r="F3488" s="6" t="s">
        <v>11843</v>
      </c>
      <c r="G3488" s="6" t="s">
        <v>19</v>
      </c>
      <c r="H3488" s="10">
        <f t="shared" si="271"/>
        <v>46269</v>
      </c>
      <c r="I3488" s="7">
        <f t="shared" si="272"/>
        <v>349</v>
      </c>
      <c r="J3488" s="6" t="str">
        <f t="shared" si="273"/>
        <v>Kolkata</v>
      </c>
      <c r="K3488" s="6">
        <f>COUNTIFS(pg_transaction_cleaned!$O$2:$O$5743,A3488,pg_transaction_cleaned!$F$2:$F$5743,"CAPTURE")</f>
        <v>1</v>
      </c>
      <c r="L3488" s="7">
        <f>SUMIFS(pg_transaction_cleaned!$H$2:$H$5743,pg_transaction_cleaned!$O$2:$O$5743,A3488,pg_transaction_cleaned!$F$2:$F$5743,"CAPTURE")</f>
        <v>349</v>
      </c>
      <c r="M3488" s="6">
        <f>COUNTIFS(pg_transaction_cleaned!$O$2:$O$5743,A3488,pg_transaction_cleaned!$F$2:$F$5743,"REFUND")</f>
        <v>0</v>
      </c>
      <c r="N3488" s="7">
        <f>SUMIFS(pg_transaction_cleaned!$H$2:$H$5743,pg_transaction_cleaned!$O$2:$O$5743,A3488,pg_transaction_cleaned!$F$2:$F$5743,"REFUND")</f>
        <v>0</v>
      </c>
      <c r="O3488" s="6" t="str">
        <f t="shared" si="274"/>
        <v>OK</v>
      </c>
      <c r="P3488" s="8">
        <f t="shared" si="275"/>
        <v>0</v>
      </c>
    </row>
    <row r="3489" spans="1:16" x14ac:dyDescent="0.3">
      <c r="A3489" s="6" t="s">
        <v>6949</v>
      </c>
      <c r="B3489" s="6" t="s">
        <v>11899</v>
      </c>
      <c r="C3489" s="6" t="s">
        <v>6950</v>
      </c>
      <c r="D3489" s="6" t="s">
        <v>37</v>
      </c>
      <c r="E3489" s="6" t="s">
        <v>18</v>
      </c>
      <c r="F3489" s="6" t="s">
        <v>11839</v>
      </c>
      <c r="G3489" s="6" t="s">
        <v>19</v>
      </c>
      <c r="H3489" s="10">
        <f t="shared" si="271"/>
        <v>46288</v>
      </c>
      <c r="I3489" s="7">
        <f t="shared" si="272"/>
        <v>1299</v>
      </c>
      <c r="J3489" s="6" t="str">
        <f t="shared" si="273"/>
        <v>Lucknow</v>
      </c>
      <c r="K3489" s="6">
        <f>COUNTIFS(pg_transaction_cleaned!$O$2:$O$5743,A3489,pg_transaction_cleaned!$F$2:$F$5743,"CAPTURE")</f>
        <v>1</v>
      </c>
      <c r="L3489" s="7">
        <f>SUMIFS(pg_transaction_cleaned!$H$2:$H$5743,pg_transaction_cleaned!$O$2:$O$5743,A3489,pg_transaction_cleaned!$F$2:$F$5743,"CAPTURE")</f>
        <v>1299</v>
      </c>
      <c r="M3489" s="6">
        <f>COUNTIFS(pg_transaction_cleaned!$O$2:$O$5743,A3489,pg_transaction_cleaned!$F$2:$F$5743,"REFUND")</f>
        <v>0</v>
      </c>
      <c r="N3489" s="7">
        <f>SUMIFS(pg_transaction_cleaned!$H$2:$H$5743,pg_transaction_cleaned!$O$2:$O$5743,A3489,pg_transaction_cleaned!$F$2:$F$5743,"REFUND")</f>
        <v>0</v>
      </c>
      <c r="O3489" s="6" t="str">
        <f t="shared" si="274"/>
        <v>OK</v>
      </c>
      <c r="P3489" s="8">
        <f t="shared" si="275"/>
        <v>0</v>
      </c>
    </row>
    <row r="3490" spans="1:16" x14ac:dyDescent="0.3">
      <c r="A3490" s="6" t="s">
        <v>6951</v>
      </c>
      <c r="B3490" s="6" t="s">
        <v>11936</v>
      </c>
      <c r="C3490" s="6" t="s">
        <v>6952</v>
      </c>
      <c r="D3490" s="6" t="s">
        <v>51</v>
      </c>
      <c r="E3490" s="6" t="s">
        <v>18</v>
      </c>
      <c r="F3490" s="6" t="s">
        <v>11869</v>
      </c>
      <c r="G3490" s="6" t="s">
        <v>19</v>
      </c>
      <c r="H3490" s="10">
        <f t="shared" si="271"/>
        <v>46293</v>
      </c>
      <c r="I3490" s="7">
        <f t="shared" si="272"/>
        <v>599</v>
      </c>
      <c r="J3490" s="6" t="str">
        <f t="shared" si="273"/>
        <v>Chennai</v>
      </c>
      <c r="K3490" s="6">
        <f>COUNTIFS(pg_transaction_cleaned!$O$2:$O$5743,A3490,pg_transaction_cleaned!$F$2:$F$5743,"CAPTURE")</f>
        <v>1</v>
      </c>
      <c r="L3490" s="7">
        <f>SUMIFS(pg_transaction_cleaned!$H$2:$H$5743,pg_transaction_cleaned!$O$2:$O$5743,A3490,pg_transaction_cleaned!$F$2:$F$5743,"CAPTURE")</f>
        <v>599</v>
      </c>
      <c r="M3490" s="6">
        <f>COUNTIFS(pg_transaction_cleaned!$O$2:$O$5743,A3490,pg_transaction_cleaned!$F$2:$F$5743,"REFUND")</f>
        <v>0</v>
      </c>
      <c r="N3490" s="7">
        <f>SUMIFS(pg_transaction_cleaned!$H$2:$H$5743,pg_transaction_cleaned!$O$2:$O$5743,A3490,pg_transaction_cleaned!$F$2:$F$5743,"REFUND")</f>
        <v>0</v>
      </c>
      <c r="O3490" s="6" t="str">
        <f t="shared" si="274"/>
        <v>OK</v>
      </c>
      <c r="P3490" s="8">
        <f t="shared" si="275"/>
        <v>0</v>
      </c>
    </row>
    <row r="3491" spans="1:16" x14ac:dyDescent="0.3">
      <c r="A3491" s="6" t="s">
        <v>6953</v>
      </c>
      <c r="B3491" s="6" t="s">
        <v>11897</v>
      </c>
      <c r="C3491" s="6" t="s">
        <v>6954</v>
      </c>
      <c r="D3491" s="6" t="s">
        <v>61</v>
      </c>
      <c r="E3491" s="6" t="s">
        <v>18</v>
      </c>
      <c r="F3491" s="6" t="s">
        <v>11855</v>
      </c>
      <c r="G3491" s="6" t="s">
        <v>19</v>
      </c>
      <c r="H3491" s="10">
        <f t="shared" si="271"/>
        <v>46266</v>
      </c>
      <c r="I3491" s="7">
        <f t="shared" si="272"/>
        <v>4999</v>
      </c>
      <c r="J3491" s="6" t="str">
        <f t="shared" si="273"/>
        <v>Delhi</v>
      </c>
      <c r="K3491" s="6">
        <f>COUNTIFS(pg_transaction_cleaned!$O$2:$O$5743,A3491,pg_transaction_cleaned!$F$2:$F$5743,"CAPTURE")</f>
        <v>1</v>
      </c>
      <c r="L3491" s="7">
        <f>SUMIFS(pg_transaction_cleaned!$H$2:$H$5743,pg_transaction_cleaned!$O$2:$O$5743,A3491,pg_transaction_cleaned!$F$2:$F$5743,"CAPTURE")</f>
        <v>4999</v>
      </c>
      <c r="M3491" s="6">
        <f>COUNTIFS(pg_transaction_cleaned!$O$2:$O$5743,A3491,pg_transaction_cleaned!$F$2:$F$5743,"REFUND")</f>
        <v>0</v>
      </c>
      <c r="N3491" s="7">
        <f>SUMIFS(pg_transaction_cleaned!$H$2:$H$5743,pg_transaction_cleaned!$O$2:$O$5743,A3491,pg_transaction_cleaned!$F$2:$F$5743,"REFUND")</f>
        <v>0</v>
      </c>
      <c r="O3491" s="6" t="str">
        <f t="shared" si="274"/>
        <v>OK</v>
      </c>
      <c r="P3491" s="8">
        <f t="shared" si="275"/>
        <v>0</v>
      </c>
    </row>
    <row r="3492" spans="1:16" x14ac:dyDescent="0.3">
      <c r="A3492" s="6" t="s">
        <v>6955</v>
      </c>
      <c r="B3492" s="6" t="s">
        <v>11920</v>
      </c>
      <c r="C3492" s="6" t="s">
        <v>6956</v>
      </c>
      <c r="D3492" s="6" t="s">
        <v>51</v>
      </c>
      <c r="E3492" s="6" t="s">
        <v>18</v>
      </c>
      <c r="F3492" s="6" t="s">
        <v>12097</v>
      </c>
      <c r="G3492" s="6" t="s">
        <v>19</v>
      </c>
      <c r="H3492" s="10">
        <f t="shared" si="271"/>
        <v>46281</v>
      </c>
      <c r="I3492" s="7">
        <f t="shared" si="272"/>
        <v>12998</v>
      </c>
      <c r="J3492" s="6" t="str">
        <f t="shared" si="273"/>
        <v>Chennai</v>
      </c>
      <c r="K3492" s="6">
        <f>COUNTIFS(pg_transaction_cleaned!$O$2:$O$5743,A3492,pg_transaction_cleaned!$F$2:$F$5743,"CAPTURE")</f>
        <v>1</v>
      </c>
      <c r="L3492" s="7">
        <f>SUMIFS(pg_transaction_cleaned!$H$2:$H$5743,pg_transaction_cleaned!$O$2:$O$5743,A3492,pg_transaction_cleaned!$F$2:$F$5743,"CAPTURE")</f>
        <v>12998</v>
      </c>
      <c r="M3492" s="6">
        <f>COUNTIFS(pg_transaction_cleaned!$O$2:$O$5743,A3492,pg_transaction_cleaned!$F$2:$F$5743,"REFUND")</f>
        <v>0</v>
      </c>
      <c r="N3492" s="7">
        <f>SUMIFS(pg_transaction_cleaned!$H$2:$H$5743,pg_transaction_cleaned!$O$2:$O$5743,A3492,pg_transaction_cleaned!$F$2:$F$5743,"REFUND")</f>
        <v>0</v>
      </c>
      <c r="O3492" s="6" t="str">
        <f t="shared" si="274"/>
        <v>OK</v>
      </c>
      <c r="P3492" s="8">
        <f t="shared" si="275"/>
        <v>0</v>
      </c>
    </row>
    <row r="3493" spans="1:16" x14ac:dyDescent="0.3">
      <c r="A3493" s="6" t="s">
        <v>6957</v>
      </c>
      <c r="B3493" s="6" t="s">
        <v>11958</v>
      </c>
      <c r="C3493" s="6" t="s">
        <v>6958</v>
      </c>
      <c r="D3493" s="6" t="s">
        <v>61</v>
      </c>
      <c r="E3493" s="6" t="s">
        <v>27</v>
      </c>
      <c r="F3493" s="6" t="s">
        <v>11853</v>
      </c>
      <c r="G3493" s="6" t="s">
        <v>19</v>
      </c>
      <c r="H3493" s="10">
        <f t="shared" si="271"/>
        <v>46281</v>
      </c>
      <c r="I3493" s="7">
        <f t="shared" si="272"/>
        <v>1799</v>
      </c>
      <c r="J3493" s="6" t="str">
        <f t="shared" si="273"/>
        <v>Delhi</v>
      </c>
      <c r="K3493" s="6">
        <f>COUNTIFS(pg_transaction_cleaned!$O$2:$O$5743,A3493,pg_transaction_cleaned!$F$2:$F$5743,"CAPTURE")</f>
        <v>1</v>
      </c>
      <c r="L3493" s="7">
        <f>SUMIFS(pg_transaction_cleaned!$H$2:$H$5743,pg_transaction_cleaned!$O$2:$O$5743,A3493,pg_transaction_cleaned!$F$2:$F$5743,"CAPTURE")</f>
        <v>1749</v>
      </c>
      <c r="M3493" s="6">
        <f>COUNTIFS(pg_transaction_cleaned!$O$2:$O$5743,A3493,pg_transaction_cleaned!$F$2:$F$5743,"REFUND")</f>
        <v>0</v>
      </c>
      <c r="N3493" s="7">
        <f>SUMIFS(pg_transaction_cleaned!$H$2:$H$5743,pg_transaction_cleaned!$O$2:$O$5743,A3493,pg_transaction_cleaned!$F$2:$F$5743,"REFUND")</f>
        <v>0</v>
      </c>
      <c r="O3493" s="6" t="str">
        <f t="shared" si="274"/>
        <v>Amount difference</v>
      </c>
      <c r="P3493" s="8">
        <f t="shared" si="275"/>
        <v>-50</v>
      </c>
    </row>
    <row r="3494" spans="1:16" x14ac:dyDescent="0.3">
      <c r="A3494" s="6" t="s">
        <v>6959</v>
      </c>
      <c r="B3494" s="6" t="s">
        <v>11838</v>
      </c>
      <c r="C3494" s="6" t="s">
        <v>6960</v>
      </c>
      <c r="D3494" s="6" t="s">
        <v>61</v>
      </c>
      <c r="E3494" s="6" t="s">
        <v>18</v>
      </c>
      <c r="F3494" s="6" t="s">
        <v>11863</v>
      </c>
      <c r="G3494" s="6" t="s">
        <v>115</v>
      </c>
      <c r="H3494" s="10">
        <f t="shared" si="271"/>
        <v>46283</v>
      </c>
      <c r="I3494" s="7">
        <f t="shared" si="272"/>
        <v>1499</v>
      </c>
      <c r="J3494" s="6" t="str">
        <f t="shared" si="273"/>
        <v>Delhi</v>
      </c>
      <c r="K3494" s="6">
        <f>COUNTIFS(pg_transaction_cleaned!$O$2:$O$5743,A3494,pg_transaction_cleaned!$F$2:$F$5743,"CAPTURE")</f>
        <v>0</v>
      </c>
      <c r="L3494" s="7">
        <f>SUMIFS(pg_transaction_cleaned!$H$2:$H$5743,pg_transaction_cleaned!$O$2:$O$5743,A3494,pg_transaction_cleaned!$F$2:$F$5743,"CAPTURE")</f>
        <v>0</v>
      </c>
      <c r="M3494" s="6">
        <f>COUNTIFS(pg_transaction_cleaned!$O$2:$O$5743,A3494,pg_transaction_cleaned!$F$2:$F$5743,"REFUND")</f>
        <v>0</v>
      </c>
      <c r="N3494" s="7">
        <f>SUMIFS(pg_transaction_cleaned!$H$2:$H$5743,pg_transaction_cleaned!$O$2:$O$5743,A3494,pg_transaction_cleaned!$F$2:$F$5743,"REFUND")</f>
        <v>0</v>
      </c>
      <c r="O3494" s="6" t="str">
        <f t="shared" si="274"/>
        <v>OK</v>
      </c>
      <c r="P3494" s="8">
        <f t="shared" si="275"/>
        <v>0</v>
      </c>
    </row>
    <row r="3495" spans="1:16" x14ac:dyDescent="0.3">
      <c r="A3495" s="6" t="s">
        <v>6961</v>
      </c>
      <c r="B3495" s="6" t="s">
        <v>11852</v>
      </c>
      <c r="C3495" s="6" t="s">
        <v>6962</v>
      </c>
      <c r="D3495" s="6" t="s">
        <v>51</v>
      </c>
      <c r="E3495" s="6" t="s">
        <v>18</v>
      </c>
      <c r="F3495" s="6" t="s">
        <v>11935</v>
      </c>
      <c r="G3495" s="6" t="s">
        <v>19</v>
      </c>
      <c r="H3495" s="10">
        <f t="shared" si="271"/>
        <v>46273</v>
      </c>
      <c r="I3495" s="7">
        <f t="shared" si="272"/>
        <v>5998</v>
      </c>
      <c r="J3495" s="6" t="str">
        <f t="shared" si="273"/>
        <v>Chennai</v>
      </c>
      <c r="K3495" s="6">
        <f>COUNTIFS(pg_transaction_cleaned!$O$2:$O$5743,A3495,pg_transaction_cleaned!$F$2:$F$5743,"CAPTURE")</f>
        <v>1</v>
      </c>
      <c r="L3495" s="7">
        <f>SUMIFS(pg_transaction_cleaned!$H$2:$H$5743,pg_transaction_cleaned!$O$2:$O$5743,A3495,pg_transaction_cleaned!$F$2:$F$5743,"CAPTURE")</f>
        <v>5998</v>
      </c>
      <c r="M3495" s="6">
        <f>COUNTIFS(pg_transaction_cleaned!$O$2:$O$5743,A3495,pg_transaction_cleaned!$F$2:$F$5743,"REFUND")</f>
        <v>0</v>
      </c>
      <c r="N3495" s="7">
        <f>SUMIFS(pg_transaction_cleaned!$H$2:$H$5743,pg_transaction_cleaned!$O$2:$O$5743,A3495,pg_transaction_cleaned!$F$2:$F$5743,"REFUND")</f>
        <v>0</v>
      </c>
      <c r="O3495" s="6" t="str">
        <f t="shared" si="274"/>
        <v>OK</v>
      </c>
      <c r="P3495" s="8">
        <f t="shared" si="275"/>
        <v>0</v>
      </c>
    </row>
    <row r="3496" spans="1:16" x14ac:dyDescent="0.3">
      <c r="A3496" s="6" t="s">
        <v>6963</v>
      </c>
      <c r="B3496" s="6" t="s">
        <v>11866</v>
      </c>
      <c r="C3496" s="6" t="s">
        <v>6964</v>
      </c>
      <c r="D3496" s="6" t="s">
        <v>37</v>
      </c>
      <c r="E3496" s="6" t="s">
        <v>27</v>
      </c>
      <c r="F3496" s="6" t="s">
        <v>11839</v>
      </c>
      <c r="G3496" s="6" t="s">
        <v>19</v>
      </c>
      <c r="H3496" s="10">
        <f t="shared" si="271"/>
        <v>46274</v>
      </c>
      <c r="I3496" s="7">
        <f t="shared" si="272"/>
        <v>1299</v>
      </c>
      <c r="J3496" s="6" t="str">
        <f t="shared" si="273"/>
        <v>Lucknow</v>
      </c>
      <c r="K3496" s="6">
        <f>COUNTIFS(pg_transaction_cleaned!$O$2:$O$5743,A3496,pg_transaction_cleaned!$F$2:$F$5743,"CAPTURE")</f>
        <v>1</v>
      </c>
      <c r="L3496" s="7">
        <f>SUMIFS(pg_transaction_cleaned!$H$2:$H$5743,pg_transaction_cleaned!$O$2:$O$5743,A3496,pg_transaction_cleaned!$F$2:$F$5743,"CAPTURE")</f>
        <v>1299</v>
      </c>
      <c r="M3496" s="6">
        <f>COUNTIFS(pg_transaction_cleaned!$O$2:$O$5743,A3496,pg_transaction_cleaned!$F$2:$F$5743,"REFUND")</f>
        <v>0</v>
      </c>
      <c r="N3496" s="7">
        <f>SUMIFS(pg_transaction_cleaned!$H$2:$H$5743,pg_transaction_cleaned!$O$2:$O$5743,A3496,pg_transaction_cleaned!$F$2:$F$5743,"REFUND")</f>
        <v>0</v>
      </c>
      <c r="O3496" s="6" t="str">
        <f t="shared" si="274"/>
        <v>OK</v>
      </c>
      <c r="P3496" s="8">
        <f t="shared" si="275"/>
        <v>0</v>
      </c>
    </row>
    <row r="3497" spans="1:16" x14ac:dyDescent="0.3">
      <c r="A3497" s="6" t="s">
        <v>6965</v>
      </c>
      <c r="B3497" s="6" t="s">
        <v>12064</v>
      </c>
      <c r="C3497" s="6" t="s">
        <v>6966</v>
      </c>
      <c r="D3497" s="6" t="s">
        <v>42</v>
      </c>
      <c r="E3497" s="6" t="s">
        <v>18</v>
      </c>
      <c r="F3497" s="6" t="s">
        <v>11869</v>
      </c>
      <c r="G3497" s="6" t="s">
        <v>19</v>
      </c>
      <c r="H3497" s="10">
        <f t="shared" si="271"/>
        <v>46280</v>
      </c>
      <c r="I3497" s="7">
        <f t="shared" si="272"/>
        <v>599</v>
      </c>
      <c r="J3497" s="6" t="str">
        <f t="shared" si="273"/>
        <v>Hyderabad</v>
      </c>
      <c r="K3497" s="6">
        <f>COUNTIFS(pg_transaction_cleaned!$O$2:$O$5743,A3497,pg_transaction_cleaned!$F$2:$F$5743,"CAPTURE")</f>
        <v>1</v>
      </c>
      <c r="L3497" s="7">
        <f>SUMIFS(pg_transaction_cleaned!$H$2:$H$5743,pg_transaction_cleaned!$O$2:$O$5743,A3497,pg_transaction_cleaned!$F$2:$F$5743,"CAPTURE")</f>
        <v>599</v>
      </c>
      <c r="M3497" s="6">
        <f>COUNTIFS(pg_transaction_cleaned!$O$2:$O$5743,A3497,pg_transaction_cleaned!$F$2:$F$5743,"REFUND")</f>
        <v>0</v>
      </c>
      <c r="N3497" s="7">
        <f>SUMIFS(pg_transaction_cleaned!$H$2:$H$5743,pg_transaction_cleaned!$O$2:$O$5743,A3497,pg_transaction_cleaned!$F$2:$F$5743,"REFUND")</f>
        <v>0</v>
      </c>
      <c r="O3497" s="6" t="str">
        <f t="shared" si="274"/>
        <v>OK</v>
      </c>
      <c r="P3497" s="8">
        <f t="shared" si="275"/>
        <v>0</v>
      </c>
    </row>
    <row r="3498" spans="1:16" x14ac:dyDescent="0.3">
      <c r="A3498" s="6" t="s">
        <v>6967</v>
      </c>
      <c r="B3498" s="6" t="s">
        <v>11884</v>
      </c>
      <c r="C3498" s="6" t="s">
        <v>6968</v>
      </c>
      <c r="D3498" s="6" t="s">
        <v>61</v>
      </c>
      <c r="E3498" s="6" t="s">
        <v>27</v>
      </c>
      <c r="F3498" s="6" t="s">
        <v>11848</v>
      </c>
      <c r="G3498" s="6" t="s">
        <v>19</v>
      </c>
      <c r="H3498" s="10">
        <f t="shared" si="271"/>
        <v>46279</v>
      </c>
      <c r="I3498" s="7">
        <f t="shared" si="272"/>
        <v>13997</v>
      </c>
      <c r="J3498" s="6" t="str">
        <f t="shared" si="273"/>
        <v>Delhi</v>
      </c>
      <c r="K3498" s="6">
        <f>COUNTIFS(pg_transaction_cleaned!$O$2:$O$5743,A3498,pg_transaction_cleaned!$F$2:$F$5743,"CAPTURE")</f>
        <v>1</v>
      </c>
      <c r="L3498" s="7">
        <f>SUMIFS(pg_transaction_cleaned!$H$2:$H$5743,pg_transaction_cleaned!$O$2:$O$5743,A3498,pg_transaction_cleaned!$F$2:$F$5743,"CAPTURE")</f>
        <v>13997</v>
      </c>
      <c r="M3498" s="6">
        <f>COUNTIFS(pg_transaction_cleaned!$O$2:$O$5743,A3498,pg_transaction_cleaned!$F$2:$F$5743,"REFUND")</f>
        <v>0</v>
      </c>
      <c r="N3498" s="7">
        <f>SUMIFS(pg_transaction_cleaned!$H$2:$H$5743,pg_transaction_cleaned!$O$2:$O$5743,A3498,pg_transaction_cleaned!$F$2:$F$5743,"REFUND")</f>
        <v>0</v>
      </c>
      <c r="O3498" s="6" t="str">
        <f t="shared" si="274"/>
        <v>OK</v>
      </c>
      <c r="P3498" s="8">
        <f t="shared" si="275"/>
        <v>0</v>
      </c>
    </row>
    <row r="3499" spans="1:16" x14ac:dyDescent="0.3">
      <c r="A3499" s="6" t="s">
        <v>6969</v>
      </c>
      <c r="B3499" s="6" t="s">
        <v>11877</v>
      </c>
      <c r="C3499" s="6" t="s">
        <v>6970</v>
      </c>
      <c r="D3499" s="6" t="s">
        <v>75</v>
      </c>
      <c r="E3499" s="6" t="s">
        <v>18</v>
      </c>
      <c r="F3499" s="6" t="s">
        <v>11843</v>
      </c>
      <c r="G3499" s="6" t="s">
        <v>19</v>
      </c>
      <c r="H3499" s="10">
        <f t="shared" si="271"/>
        <v>46267</v>
      </c>
      <c r="I3499" s="7">
        <f t="shared" si="272"/>
        <v>349</v>
      </c>
      <c r="J3499" s="6" t="str">
        <f t="shared" si="273"/>
        <v>Mumbai</v>
      </c>
      <c r="K3499" s="6">
        <f>COUNTIFS(pg_transaction_cleaned!$O$2:$O$5743,A3499,pg_transaction_cleaned!$F$2:$F$5743,"CAPTURE")</f>
        <v>1</v>
      </c>
      <c r="L3499" s="7">
        <f>SUMIFS(pg_transaction_cleaned!$H$2:$H$5743,pg_transaction_cleaned!$O$2:$O$5743,A3499,pg_transaction_cleaned!$F$2:$F$5743,"CAPTURE")</f>
        <v>349</v>
      </c>
      <c r="M3499" s="6">
        <f>COUNTIFS(pg_transaction_cleaned!$O$2:$O$5743,A3499,pg_transaction_cleaned!$F$2:$F$5743,"REFUND")</f>
        <v>0</v>
      </c>
      <c r="N3499" s="7">
        <f>SUMIFS(pg_transaction_cleaned!$H$2:$H$5743,pg_transaction_cleaned!$O$2:$O$5743,A3499,pg_transaction_cleaned!$F$2:$F$5743,"REFUND")</f>
        <v>0</v>
      </c>
      <c r="O3499" s="6" t="str">
        <f t="shared" si="274"/>
        <v>OK</v>
      </c>
      <c r="P3499" s="8">
        <f t="shared" si="275"/>
        <v>0</v>
      </c>
    </row>
    <row r="3500" spans="1:16" x14ac:dyDescent="0.3">
      <c r="A3500" s="6" t="s">
        <v>6971</v>
      </c>
      <c r="B3500" s="6" t="s">
        <v>11923</v>
      </c>
      <c r="C3500" s="6" t="s">
        <v>6972</v>
      </c>
      <c r="D3500" s="6" t="s">
        <v>34</v>
      </c>
      <c r="E3500" s="6" t="s">
        <v>43</v>
      </c>
      <c r="F3500" s="6" t="s">
        <v>11954</v>
      </c>
      <c r="G3500" s="6" t="s">
        <v>19</v>
      </c>
      <c r="H3500" s="10">
        <f t="shared" si="271"/>
        <v>46292</v>
      </c>
      <c r="I3500" s="7">
        <f t="shared" si="272"/>
        <v>1848</v>
      </c>
      <c r="J3500" s="6" t="str">
        <f t="shared" si="273"/>
        <v>Ahmedabad</v>
      </c>
      <c r="K3500" s="6">
        <f>COUNTIFS(pg_transaction_cleaned!$O$2:$O$5743,A3500,pg_transaction_cleaned!$F$2:$F$5743,"CAPTURE")</f>
        <v>1</v>
      </c>
      <c r="L3500" s="7">
        <f>SUMIFS(pg_transaction_cleaned!$H$2:$H$5743,pg_transaction_cleaned!$O$2:$O$5743,A3500,pg_transaction_cleaned!$F$2:$F$5743,"CAPTURE")</f>
        <v>1848</v>
      </c>
      <c r="M3500" s="6">
        <f>COUNTIFS(pg_transaction_cleaned!$O$2:$O$5743,A3500,pg_transaction_cleaned!$F$2:$F$5743,"REFUND")</f>
        <v>0</v>
      </c>
      <c r="N3500" s="7">
        <f>SUMIFS(pg_transaction_cleaned!$H$2:$H$5743,pg_transaction_cleaned!$O$2:$O$5743,A3500,pg_transaction_cleaned!$F$2:$F$5743,"REFUND")</f>
        <v>0</v>
      </c>
      <c r="O3500" s="6" t="str">
        <f t="shared" si="274"/>
        <v>OK</v>
      </c>
      <c r="P3500" s="8">
        <f t="shared" si="275"/>
        <v>0</v>
      </c>
    </row>
    <row r="3501" spans="1:16" x14ac:dyDescent="0.3">
      <c r="A3501" s="6" t="s">
        <v>6973</v>
      </c>
      <c r="B3501" s="6" t="s">
        <v>12036</v>
      </c>
      <c r="C3501" s="6" t="s">
        <v>6974</v>
      </c>
      <c r="D3501" s="6" t="s">
        <v>34</v>
      </c>
      <c r="E3501" s="6" t="s">
        <v>18</v>
      </c>
      <c r="F3501" s="6" t="s">
        <v>12011</v>
      </c>
      <c r="G3501" s="6" t="s">
        <v>19</v>
      </c>
      <c r="H3501" s="10">
        <f t="shared" si="271"/>
        <v>46283</v>
      </c>
      <c r="I3501" s="7">
        <f t="shared" si="272"/>
        <v>7097</v>
      </c>
      <c r="J3501" s="6" t="str">
        <f t="shared" si="273"/>
        <v>Ahmedabad</v>
      </c>
      <c r="K3501" s="6">
        <f>COUNTIFS(pg_transaction_cleaned!$O$2:$O$5743,A3501,pg_transaction_cleaned!$F$2:$F$5743,"CAPTURE")</f>
        <v>1</v>
      </c>
      <c r="L3501" s="7">
        <f>SUMIFS(pg_transaction_cleaned!$H$2:$H$5743,pg_transaction_cleaned!$O$2:$O$5743,A3501,pg_transaction_cleaned!$F$2:$F$5743,"CAPTURE")</f>
        <v>7097</v>
      </c>
      <c r="M3501" s="6">
        <f>COUNTIFS(pg_transaction_cleaned!$O$2:$O$5743,A3501,pg_transaction_cleaned!$F$2:$F$5743,"REFUND")</f>
        <v>0</v>
      </c>
      <c r="N3501" s="7">
        <f>SUMIFS(pg_transaction_cleaned!$H$2:$H$5743,pg_transaction_cleaned!$O$2:$O$5743,A3501,pg_transaction_cleaned!$F$2:$F$5743,"REFUND")</f>
        <v>0</v>
      </c>
      <c r="O3501" s="6" t="str">
        <f t="shared" si="274"/>
        <v>OK</v>
      </c>
      <c r="P3501" s="8">
        <f t="shared" si="275"/>
        <v>0</v>
      </c>
    </row>
    <row r="3502" spans="1:16" x14ac:dyDescent="0.3">
      <c r="A3502" s="6" t="s">
        <v>6975</v>
      </c>
      <c r="B3502" s="6" t="s">
        <v>11909</v>
      </c>
      <c r="C3502" s="6" t="s">
        <v>6976</v>
      </c>
      <c r="D3502" s="6" t="s">
        <v>42</v>
      </c>
      <c r="E3502" s="6" t="s">
        <v>27</v>
      </c>
      <c r="F3502" s="6" t="s">
        <v>11900</v>
      </c>
      <c r="G3502" s="6" t="s">
        <v>19</v>
      </c>
      <c r="H3502" s="10">
        <f t="shared" si="271"/>
        <v>46276</v>
      </c>
      <c r="I3502" s="7">
        <f t="shared" si="272"/>
        <v>599</v>
      </c>
      <c r="J3502" s="6" t="str">
        <f t="shared" si="273"/>
        <v>Hyderabad</v>
      </c>
      <c r="K3502" s="6">
        <f>COUNTIFS(pg_transaction_cleaned!$O$2:$O$5743,A3502,pg_transaction_cleaned!$F$2:$F$5743,"CAPTURE")</f>
        <v>1</v>
      </c>
      <c r="L3502" s="7">
        <f>SUMIFS(pg_transaction_cleaned!$H$2:$H$5743,pg_transaction_cleaned!$O$2:$O$5743,A3502,pg_transaction_cleaned!$F$2:$F$5743,"CAPTURE")</f>
        <v>599</v>
      </c>
      <c r="M3502" s="6">
        <f>COUNTIFS(pg_transaction_cleaned!$O$2:$O$5743,A3502,pg_transaction_cleaned!$F$2:$F$5743,"REFUND")</f>
        <v>0</v>
      </c>
      <c r="N3502" s="7">
        <f>SUMIFS(pg_transaction_cleaned!$H$2:$H$5743,pg_transaction_cleaned!$O$2:$O$5743,A3502,pg_transaction_cleaned!$F$2:$F$5743,"REFUND")</f>
        <v>0</v>
      </c>
      <c r="O3502" s="6" t="str">
        <f t="shared" si="274"/>
        <v>OK</v>
      </c>
      <c r="P3502" s="8">
        <f t="shared" si="275"/>
        <v>0</v>
      </c>
    </row>
    <row r="3503" spans="1:16" x14ac:dyDescent="0.3">
      <c r="A3503" s="6" t="s">
        <v>6977</v>
      </c>
      <c r="B3503" s="6" t="s">
        <v>11923</v>
      </c>
      <c r="C3503" s="6" t="s">
        <v>6978</v>
      </c>
      <c r="D3503" s="6" t="s">
        <v>61</v>
      </c>
      <c r="E3503" s="6" t="s">
        <v>43</v>
      </c>
      <c r="F3503" s="6" t="s">
        <v>11861</v>
      </c>
      <c r="G3503" s="6" t="s">
        <v>19</v>
      </c>
      <c r="H3503" s="10">
        <f t="shared" si="271"/>
        <v>46292</v>
      </c>
      <c r="I3503" s="7">
        <f t="shared" si="272"/>
        <v>7999</v>
      </c>
      <c r="J3503" s="6" t="str">
        <f t="shared" si="273"/>
        <v>Delhi</v>
      </c>
      <c r="K3503" s="6">
        <f>COUNTIFS(pg_transaction_cleaned!$O$2:$O$5743,A3503,pg_transaction_cleaned!$F$2:$F$5743,"CAPTURE")</f>
        <v>1</v>
      </c>
      <c r="L3503" s="7">
        <f>SUMIFS(pg_transaction_cleaned!$H$2:$H$5743,pg_transaction_cleaned!$O$2:$O$5743,A3503,pg_transaction_cleaned!$F$2:$F$5743,"CAPTURE")</f>
        <v>7999</v>
      </c>
      <c r="M3503" s="6">
        <f>COUNTIFS(pg_transaction_cleaned!$O$2:$O$5743,A3503,pg_transaction_cleaned!$F$2:$F$5743,"REFUND")</f>
        <v>0</v>
      </c>
      <c r="N3503" s="7">
        <f>SUMIFS(pg_transaction_cleaned!$H$2:$H$5743,pg_transaction_cleaned!$O$2:$O$5743,A3503,pg_transaction_cleaned!$F$2:$F$5743,"REFUND")</f>
        <v>0</v>
      </c>
      <c r="O3503" s="6" t="str">
        <f t="shared" si="274"/>
        <v>OK</v>
      </c>
      <c r="P3503" s="8">
        <f t="shared" si="275"/>
        <v>0</v>
      </c>
    </row>
    <row r="3504" spans="1:16" x14ac:dyDescent="0.3">
      <c r="A3504" s="6" t="s">
        <v>6979</v>
      </c>
      <c r="B3504" s="6" t="s">
        <v>12020</v>
      </c>
      <c r="C3504" s="6" t="s">
        <v>6980</v>
      </c>
      <c r="D3504" s="6" t="s">
        <v>48</v>
      </c>
      <c r="E3504" s="6" t="s">
        <v>18</v>
      </c>
      <c r="F3504" s="6" t="s">
        <v>11835</v>
      </c>
      <c r="G3504" s="6" t="s">
        <v>19</v>
      </c>
      <c r="H3504" s="10">
        <f t="shared" si="271"/>
        <v>46278</v>
      </c>
      <c r="I3504" s="7">
        <f t="shared" si="272"/>
        <v>499</v>
      </c>
      <c r="J3504" s="6" t="str">
        <f t="shared" si="273"/>
        <v>Jaipur</v>
      </c>
      <c r="K3504" s="6">
        <f>COUNTIFS(pg_transaction_cleaned!$O$2:$O$5743,A3504,pg_transaction_cleaned!$F$2:$F$5743,"CAPTURE")</f>
        <v>1</v>
      </c>
      <c r="L3504" s="7">
        <f>SUMIFS(pg_transaction_cleaned!$H$2:$H$5743,pg_transaction_cleaned!$O$2:$O$5743,A3504,pg_transaction_cleaned!$F$2:$F$5743,"CAPTURE")</f>
        <v>499</v>
      </c>
      <c r="M3504" s="6">
        <f>COUNTIFS(pg_transaction_cleaned!$O$2:$O$5743,A3504,pg_transaction_cleaned!$F$2:$F$5743,"REFUND")</f>
        <v>0</v>
      </c>
      <c r="N3504" s="7">
        <f>SUMIFS(pg_transaction_cleaned!$H$2:$H$5743,pg_transaction_cleaned!$O$2:$O$5743,A3504,pg_transaction_cleaned!$F$2:$F$5743,"REFUND")</f>
        <v>0</v>
      </c>
      <c r="O3504" s="6" t="str">
        <f t="shared" si="274"/>
        <v>OK</v>
      </c>
      <c r="P3504" s="8">
        <f t="shared" si="275"/>
        <v>0</v>
      </c>
    </row>
    <row r="3505" spans="1:16" x14ac:dyDescent="0.3">
      <c r="A3505" s="6" t="s">
        <v>6981</v>
      </c>
      <c r="B3505" s="6" t="s">
        <v>11836</v>
      </c>
      <c r="C3505" s="6" t="s">
        <v>6982</v>
      </c>
      <c r="D3505" s="6" t="s">
        <v>75</v>
      </c>
      <c r="E3505" s="6" t="s">
        <v>18</v>
      </c>
      <c r="F3505" s="6" t="s">
        <v>11863</v>
      </c>
      <c r="G3505" s="6" t="s">
        <v>19</v>
      </c>
      <c r="H3505" s="10">
        <f t="shared" si="271"/>
        <v>46278</v>
      </c>
      <c r="I3505" s="7">
        <f t="shared" si="272"/>
        <v>1499</v>
      </c>
      <c r="J3505" s="6" t="str">
        <f t="shared" si="273"/>
        <v>Mumbai</v>
      </c>
      <c r="K3505" s="6">
        <f>COUNTIFS(pg_transaction_cleaned!$O$2:$O$5743,A3505,pg_transaction_cleaned!$F$2:$F$5743,"CAPTURE")</f>
        <v>1</v>
      </c>
      <c r="L3505" s="7">
        <f>SUMIFS(pg_transaction_cleaned!$H$2:$H$5743,pg_transaction_cleaned!$O$2:$O$5743,A3505,pg_transaction_cleaned!$F$2:$F$5743,"CAPTURE")</f>
        <v>1499</v>
      </c>
      <c r="M3505" s="6">
        <f>COUNTIFS(pg_transaction_cleaned!$O$2:$O$5743,A3505,pg_transaction_cleaned!$F$2:$F$5743,"REFUND")</f>
        <v>0</v>
      </c>
      <c r="N3505" s="7">
        <f>SUMIFS(pg_transaction_cleaned!$H$2:$H$5743,pg_transaction_cleaned!$O$2:$O$5743,A3505,pg_transaction_cleaned!$F$2:$F$5743,"REFUND")</f>
        <v>0</v>
      </c>
      <c r="O3505" s="6" t="str">
        <f t="shared" si="274"/>
        <v>OK</v>
      </c>
      <c r="P3505" s="8">
        <f t="shared" si="275"/>
        <v>0</v>
      </c>
    </row>
    <row r="3506" spans="1:16" x14ac:dyDescent="0.3">
      <c r="A3506" s="6" t="s">
        <v>6983</v>
      </c>
      <c r="B3506" s="6" t="s">
        <v>11844</v>
      </c>
      <c r="C3506" s="6" t="s">
        <v>6984</v>
      </c>
      <c r="D3506" s="6" t="s">
        <v>23</v>
      </c>
      <c r="E3506" s="6" t="s">
        <v>18</v>
      </c>
      <c r="F3506" s="6" t="s">
        <v>11831</v>
      </c>
      <c r="G3506" s="6" t="s">
        <v>19</v>
      </c>
      <c r="H3506" s="10">
        <f t="shared" si="271"/>
        <v>46280</v>
      </c>
      <c r="I3506" s="7">
        <f t="shared" si="272"/>
        <v>2098</v>
      </c>
      <c r="J3506" s="6" t="str">
        <f t="shared" si="273"/>
        <v>Bengaluru</v>
      </c>
      <c r="K3506" s="6">
        <f>COUNTIFS(pg_transaction_cleaned!$O$2:$O$5743,A3506,pg_transaction_cleaned!$F$2:$F$5743,"CAPTURE")</f>
        <v>1</v>
      </c>
      <c r="L3506" s="7">
        <f>SUMIFS(pg_transaction_cleaned!$H$2:$H$5743,pg_transaction_cleaned!$O$2:$O$5743,A3506,pg_transaction_cleaned!$F$2:$F$5743,"CAPTURE")</f>
        <v>2098</v>
      </c>
      <c r="M3506" s="6">
        <f>COUNTIFS(pg_transaction_cleaned!$O$2:$O$5743,A3506,pg_transaction_cleaned!$F$2:$F$5743,"REFUND")</f>
        <v>0</v>
      </c>
      <c r="N3506" s="7">
        <f>SUMIFS(pg_transaction_cleaned!$H$2:$H$5743,pg_transaction_cleaned!$O$2:$O$5743,A3506,pg_transaction_cleaned!$F$2:$F$5743,"REFUND")</f>
        <v>0</v>
      </c>
      <c r="O3506" s="6" t="str">
        <f t="shared" si="274"/>
        <v>OK</v>
      </c>
      <c r="P3506" s="8">
        <f t="shared" si="275"/>
        <v>0</v>
      </c>
    </row>
    <row r="3507" spans="1:16" x14ac:dyDescent="0.3">
      <c r="A3507" s="6" t="s">
        <v>6985</v>
      </c>
      <c r="B3507" s="6" t="s">
        <v>12007</v>
      </c>
      <c r="C3507" s="6" t="s">
        <v>6986</v>
      </c>
      <c r="D3507" s="6" t="s">
        <v>23</v>
      </c>
      <c r="E3507" s="6" t="s">
        <v>18</v>
      </c>
      <c r="F3507" s="6" t="s">
        <v>12129</v>
      </c>
      <c r="G3507" s="6" t="s">
        <v>19</v>
      </c>
      <c r="H3507" s="10">
        <f t="shared" si="271"/>
        <v>46270</v>
      </c>
      <c r="I3507" s="7">
        <f t="shared" si="272"/>
        <v>8348</v>
      </c>
      <c r="J3507" s="6" t="str">
        <f t="shared" si="273"/>
        <v>Bengaluru</v>
      </c>
      <c r="K3507" s="6">
        <f>COUNTIFS(pg_transaction_cleaned!$O$2:$O$5743,A3507,pg_transaction_cleaned!$F$2:$F$5743,"CAPTURE")</f>
        <v>1</v>
      </c>
      <c r="L3507" s="7">
        <f>SUMIFS(pg_transaction_cleaned!$H$2:$H$5743,pg_transaction_cleaned!$O$2:$O$5743,A3507,pg_transaction_cleaned!$F$2:$F$5743,"CAPTURE")</f>
        <v>8348</v>
      </c>
      <c r="M3507" s="6">
        <f>COUNTIFS(pg_transaction_cleaned!$O$2:$O$5743,A3507,pg_transaction_cleaned!$F$2:$F$5743,"REFUND")</f>
        <v>0</v>
      </c>
      <c r="N3507" s="7">
        <f>SUMIFS(pg_transaction_cleaned!$H$2:$H$5743,pg_transaction_cleaned!$O$2:$O$5743,A3507,pg_transaction_cleaned!$F$2:$F$5743,"REFUND")</f>
        <v>0</v>
      </c>
      <c r="O3507" s="6" t="str">
        <f t="shared" si="274"/>
        <v>OK</v>
      </c>
      <c r="P3507" s="8">
        <f t="shared" si="275"/>
        <v>0</v>
      </c>
    </row>
    <row r="3508" spans="1:16" x14ac:dyDescent="0.3">
      <c r="A3508" s="6" t="s">
        <v>6987</v>
      </c>
      <c r="B3508" s="6" t="s">
        <v>11914</v>
      </c>
      <c r="C3508" s="6" t="s">
        <v>6988</v>
      </c>
      <c r="D3508" s="6" t="s">
        <v>61</v>
      </c>
      <c r="E3508" s="6" t="s">
        <v>18</v>
      </c>
      <c r="F3508" s="6" t="s">
        <v>11948</v>
      </c>
      <c r="G3508" s="6" t="s">
        <v>19</v>
      </c>
      <c r="H3508" s="10">
        <f t="shared" si="271"/>
        <v>46289</v>
      </c>
      <c r="I3508" s="7">
        <f t="shared" si="272"/>
        <v>2798</v>
      </c>
      <c r="J3508" s="6" t="str">
        <f t="shared" si="273"/>
        <v>Delhi</v>
      </c>
      <c r="K3508" s="6">
        <f>COUNTIFS(pg_transaction_cleaned!$O$2:$O$5743,A3508,pg_transaction_cleaned!$F$2:$F$5743,"CAPTURE")</f>
        <v>1</v>
      </c>
      <c r="L3508" s="7">
        <f>SUMIFS(pg_transaction_cleaned!$H$2:$H$5743,pg_transaction_cleaned!$O$2:$O$5743,A3508,pg_transaction_cleaned!$F$2:$F$5743,"CAPTURE")</f>
        <v>2798</v>
      </c>
      <c r="M3508" s="6">
        <f>COUNTIFS(pg_transaction_cleaned!$O$2:$O$5743,A3508,pg_transaction_cleaned!$F$2:$F$5743,"REFUND")</f>
        <v>0</v>
      </c>
      <c r="N3508" s="7">
        <f>SUMIFS(pg_transaction_cleaned!$H$2:$H$5743,pg_transaction_cleaned!$O$2:$O$5743,A3508,pg_transaction_cleaned!$F$2:$F$5743,"REFUND")</f>
        <v>0</v>
      </c>
      <c r="O3508" s="6" t="str">
        <f t="shared" si="274"/>
        <v>OK</v>
      </c>
      <c r="P3508" s="8">
        <f t="shared" si="275"/>
        <v>0</v>
      </c>
    </row>
    <row r="3509" spans="1:16" x14ac:dyDescent="0.3">
      <c r="A3509" s="6" t="s">
        <v>6989</v>
      </c>
      <c r="B3509" s="6" t="s">
        <v>11871</v>
      </c>
      <c r="C3509" s="6" t="s">
        <v>6990</v>
      </c>
      <c r="D3509" s="6" t="s">
        <v>26</v>
      </c>
      <c r="E3509" s="6" t="s">
        <v>18</v>
      </c>
      <c r="F3509" s="6" t="s">
        <v>11996</v>
      </c>
      <c r="G3509" s="6" t="s">
        <v>19</v>
      </c>
      <c r="H3509" s="10">
        <f t="shared" si="271"/>
        <v>46272</v>
      </c>
      <c r="I3509" s="7">
        <f t="shared" si="272"/>
        <v>4798</v>
      </c>
      <c r="J3509" s="6" t="str">
        <f t="shared" si="273"/>
        <v>Kolkata</v>
      </c>
      <c r="K3509" s="6">
        <f>COUNTIFS(pg_transaction_cleaned!$O$2:$O$5743,A3509,pg_transaction_cleaned!$F$2:$F$5743,"CAPTURE")</f>
        <v>1</v>
      </c>
      <c r="L3509" s="7">
        <f>SUMIFS(pg_transaction_cleaned!$H$2:$H$5743,pg_transaction_cleaned!$O$2:$O$5743,A3509,pg_transaction_cleaned!$F$2:$F$5743,"CAPTURE")</f>
        <v>4798</v>
      </c>
      <c r="M3509" s="6">
        <f>COUNTIFS(pg_transaction_cleaned!$O$2:$O$5743,A3509,pg_transaction_cleaned!$F$2:$F$5743,"REFUND")</f>
        <v>0</v>
      </c>
      <c r="N3509" s="7">
        <f>SUMIFS(pg_transaction_cleaned!$H$2:$H$5743,pg_transaction_cleaned!$O$2:$O$5743,A3509,pg_transaction_cleaned!$F$2:$F$5743,"REFUND")</f>
        <v>0</v>
      </c>
      <c r="O3509" s="6" t="str">
        <f t="shared" si="274"/>
        <v>OK</v>
      </c>
      <c r="P3509" s="8">
        <f t="shared" si="275"/>
        <v>0</v>
      </c>
    </row>
    <row r="3510" spans="1:16" x14ac:dyDescent="0.3">
      <c r="A3510" s="6" t="s">
        <v>6991</v>
      </c>
      <c r="B3510" s="6" t="s">
        <v>11970</v>
      </c>
      <c r="C3510" s="6" t="s">
        <v>6992</v>
      </c>
      <c r="D3510" s="6"/>
      <c r="E3510" s="6" t="s">
        <v>54</v>
      </c>
      <c r="F3510" s="6" t="s">
        <v>11979</v>
      </c>
      <c r="G3510" s="6" t="s">
        <v>19</v>
      </c>
      <c r="H3510" s="10">
        <f t="shared" si="271"/>
        <v>46294</v>
      </c>
      <c r="I3510" s="7">
        <f t="shared" si="272"/>
        <v>8797</v>
      </c>
      <c r="J3510" s="6" t="str">
        <f t="shared" si="273"/>
        <v>Unknown</v>
      </c>
      <c r="K3510" s="6">
        <f>COUNTIFS(pg_transaction_cleaned!$O$2:$O$5743,A3510,pg_transaction_cleaned!$F$2:$F$5743,"CAPTURE")</f>
        <v>1</v>
      </c>
      <c r="L3510" s="7">
        <f>SUMIFS(pg_transaction_cleaned!$H$2:$H$5743,pg_transaction_cleaned!$O$2:$O$5743,A3510,pg_transaction_cleaned!$F$2:$F$5743,"CAPTURE")</f>
        <v>8797</v>
      </c>
      <c r="M3510" s="6">
        <f>COUNTIFS(pg_transaction_cleaned!$O$2:$O$5743,A3510,pg_transaction_cleaned!$F$2:$F$5743,"REFUND")</f>
        <v>0</v>
      </c>
      <c r="N3510" s="7">
        <f>SUMIFS(pg_transaction_cleaned!$H$2:$H$5743,pg_transaction_cleaned!$O$2:$O$5743,A3510,pg_transaction_cleaned!$F$2:$F$5743,"REFUND")</f>
        <v>0</v>
      </c>
      <c r="O3510" s="6" t="str">
        <f t="shared" si="274"/>
        <v>OK</v>
      </c>
      <c r="P3510" s="8">
        <f t="shared" si="275"/>
        <v>0</v>
      </c>
    </row>
    <row r="3511" spans="1:16" x14ac:dyDescent="0.3">
      <c r="A3511" s="6" t="s">
        <v>6993</v>
      </c>
      <c r="B3511" s="6" t="s">
        <v>11976</v>
      </c>
      <c r="C3511" s="6" t="s">
        <v>6994</v>
      </c>
      <c r="D3511" s="6" t="s">
        <v>42</v>
      </c>
      <c r="E3511" s="6" t="s">
        <v>27</v>
      </c>
      <c r="F3511" s="6" t="s">
        <v>12005</v>
      </c>
      <c r="G3511" s="6" t="s">
        <v>19</v>
      </c>
      <c r="H3511" s="10">
        <f t="shared" si="271"/>
        <v>46284</v>
      </c>
      <c r="I3511" s="7">
        <f t="shared" si="272"/>
        <v>1397</v>
      </c>
      <c r="J3511" s="6" t="str">
        <f t="shared" si="273"/>
        <v>Hyderabad</v>
      </c>
      <c r="K3511" s="6">
        <f>COUNTIFS(pg_transaction_cleaned!$O$2:$O$5743,A3511,pg_transaction_cleaned!$F$2:$F$5743,"CAPTURE")</f>
        <v>1</v>
      </c>
      <c r="L3511" s="7">
        <f>SUMIFS(pg_transaction_cleaned!$H$2:$H$5743,pg_transaction_cleaned!$O$2:$O$5743,A3511,pg_transaction_cleaned!$F$2:$F$5743,"CAPTURE")</f>
        <v>1397</v>
      </c>
      <c r="M3511" s="6">
        <f>COUNTIFS(pg_transaction_cleaned!$O$2:$O$5743,A3511,pg_transaction_cleaned!$F$2:$F$5743,"REFUND")</f>
        <v>0</v>
      </c>
      <c r="N3511" s="7">
        <f>SUMIFS(pg_transaction_cleaned!$H$2:$H$5743,pg_transaction_cleaned!$O$2:$O$5743,A3511,pg_transaction_cleaned!$F$2:$F$5743,"REFUND")</f>
        <v>0</v>
      </c>
      <c r="O3511" s="6" t="str">
        <f t="shared" si="274"/>
        <v>OK</v>
      </c>
      <c r="P3511" s="8">
        <f t="shared" si="275"/>
        <v>0</v>
      </c>
    </row>
    <row r="3512" spans="1:16" x14ac:dyDescent="0.3">
      <c r="A3512" s="6" t="s">
        <v>6995</v>
      </c>
      <c r="B3512" s="6" t="s">
        <v>11897</v>
      </c>
      <c r="C3512" s="6" t="s">
        <v>6996</v>
      </c>
      <c r="D3512" s="6" t="s">
        <v>61</v>
      </c>
      <c r="E3512" s="6" t="s">
        <v>18</v>
      </c>
      <c r="F3512" s="6" t="s">
        <v>11997</v>
      </c>
      <c r="G3512" s="6" t="s">
        <v>19</v>
      </c>
      <c r="H3512" s="10">
        <f t="shared" si="271"/>
        <v>46266</v>
      </c>
      <c r="I3512" s="7">
        <f t="shared" si="272"/>
        <v>4999</v>
      </c>
      <c r="J3512" s="6" t="str">
        <f t="shared" si="273"/>
        <v>Delhi</v>
      </c>
      <c r="K3512" s="6">
        <f>COUNTIFS(pg_transaction_cleaned!$O$2:$O$5743,A3512,pg_transaction_cleaned!$F$2:$F$5743,"CAPTURE")</f>
        <v>1</v>
      </c>
      <c r="L3512" s="7">
        <f>SUMIFS(pg_transaction_cleaned!$H$2:$H$5743,pg_transaction_cleaned!$O$2:$O$5743,A3512,pg_transaction_cleaned!$F$2:$F$5743,"CAPTURE")</f>
        <v>4999</v>
      </c>
      <c r="M3512" s="6">
        <f>COUNTIFS(pg_transaction_cleaned!$O$2:$O$5743,A3512,pg_transaction_cleaned!$F$2:$F$5743,"REFUND")</f>
        <v>0</v>
      </c>
      <c r="N3512" s="7">
        <f>SUMIFS(pg_transaction_cleaned!$H$2:$H$5743,pg_transaction_cleaned!$O$2:$O$5743,A3512,pg_transaction_cleaned!$F$2:$F$5743,"REFUND")</f>
        <v>0</v>
      </c>
      <c r="O3512" s="6" t="str">
        <f t="shared" si="274"/>
        <v>OK</v>
      </c>
      <c r="P3512" s="8">
        <f t="shared" si="275"/>
        <v>0</v>
      </c>
    </row>
    <row r="3513" spans="1:16" x14ac:dyDescent="0.3">
      <c r="A3513" s="6" t="s">
        <v>6997</v>
      </c>
      <c r="B3513" s="6" t="s">
        <v>11958</v>
      </c>
      <c r="C3513" s="6" t="s">
        <v>6998</v>
      </c>
      <c r="D3513" s="6" t="s">
        <v>37</v>
      </c>
      <c r="E3513" s="6" t="s">
        <v>18</v>
      </c>
      <c r="F3513" s="6" t="s">
        <v>11841</v>
      </c>
      <c r="G3513" s="6" t="s">
        <v>19</v>
      </c>
      <c r="H3513" s="10">
        <f t="shared" si="271"/>
        <v>46281</v>
      </c>
      <c r="I3513" s="7">
        <f t="shared" si="272"/>
        <v>2499</v>
      </c>
      <c r="J3513" s="6" t="str">
        <f t="shared" si="273"/>
        <v>Lucknow</v>
      </c>
      <c r="K3513" s="6">
        <f>COUNTIFS(pg_transaction_cleaned!$O$2:$O$5743,A3513,pg_transaction_cleaned!$F$2:$F$5743,"CAPTURE")</f>
        <v>1</v>
      </c>
      <c r="L3513" s="7">
        <f>SUMIFS(pg_transaction_cleaned!$H$2:$H$5743,pg_transaction_cleaned!$O$2:$O$5743,A3513,pg_transaction_cleaned!$F$2:$F$5743,"CAPTURE")</f>
        <v>2499</v>
      </c>
      <c r="M3513" s="6">
        <f>COUNTIFS(pg_transaction_cleaned!$O$2:$O$5743,A3513,pg_transaction_cleaned!$F$2:$F$5743,"REFUND")</f>
        <v>0</v>
      </c>
      <c r="N3513" s="7">
        <f>SUMIFS(pg_transaction_cleaned!$H$2:$H$5743,pg_transaction_cleaned!$O$2:$O$5743,A3513,pg_transaction_cleaned!$F$2:$F$5743,"REFUND")</f>
        <v>0</v>
      </c>
      <c r="O3513" s="6" t="str">
        <f t="shared" si="274"/>
        <v>OK</v>
      </c>
      <c r="P3513" s="8">
        <f t="shared" si="275"/>
        <v>0</v>
      </c>
    </row>
    <row r="3514" spans="1:16" x14ac:dyDescent="0.3">
      <c r="A3514" s="6" t="s">
        <v>6999</v>
      </c>
      <c r="B3514" s="6" t="s">
        <v>11936</v>
      </c>
      <c r="C3514" s="6" t="s">
        <v>7000</v>
      </c>
      <c r="D3514" s="6"/>
      <c r="E3514" s="6" t="s">
        <v>18</v>
      </c>
      <c r="F3514" s="6" t="s">
        <v>11831</v>
      </c>
      <c r="G3514" s="6" t="s">
        <v>19</v>
      </c>
      <c r="H3514" s="10">
        <f t="shared" si="271"/>
        <v>46293</v>
      </c>
      <c r="I3514" s="7">
        <f t="shared" si="272"/>
        <v>2098</v>
      </c>
      <c r="J3514" s="6" t="str">
        <f t="shared" si="273"/>
        <v>Unknown</v>
      </c>
      <c r="K3514" s="6">
        <f>COUNTIFS(pg_transaction_cleaned!$O$2:$O$5743,A3514,pg_transaction_cleaned!$F$2:$F$5743,"CAPTURE")</f>
        <v>1</v>
      </c>
      <c r="L3514" s="7">
        <f>SUMIFS(pg_transaction_cleaned!$H$2:$H$5743,pg_transaction_cleaned!$O$2:$O$5743,A3514,pg_transaction_cleaned!$F$2:$F$5743,"CAPTURE")</f>
        <v>2098</v>
      </c>
      <c r="M3514" s="6">
        <f>COUNTIFS(pg_transaction_cleaned!$O$2:$O$5743,A3514,pg_transaction_cleaned!$F$2:$F$5743,"REFUND")</f>
        <v>0</v>
      </c>
      <c r="N3514" s="7">
        <f>SUMIFS(pg_transaction_cleaned!$H$2:$H$5743,pg_transaction_cleaned!$O$2:$O$5743,A3514,pg_transaction_cleaned!$F$2:$F$5743,"REFUND")</f>
        <v>0</v>
      </c>
      <c r="O3514" s="6" t="str">
        <f t="shared" si="274"/>
        <v>OK</v>
      </c>
      <c r="P3514" s="8">
        <f t="shared" si="275"/>
        <v>0</v>
      </c>
    </row>
    <row r="3515" spans="1:16" x14ac:dyDescent="0.3">
      <c r="A3515" s="6" t="s">
        <v>7001</v>
      </c>
      <c r="B3515" s="6" t="s">
        <v>11884</v>
      </c>
      <c r="C3515" s="6" t="s">
        <v>7002</v>
      </c>
      <c r="D3515" s="6" t="s">
        <v>34</v>
      </c>
      <c r="E3515" s="6" t="s">
        <v>27</v>
      </c>
      <c r="F3515" s="6" t="s">
        <v>11860</v>
      </c>
      <c r="G3515" s="6" t="s">
        <v>19</v>
      </c>
      <c r="H3515" s="10">
        <f t="shared" si="271"/>
        <v>46279</v>
      </c>
      <c r="I3515" s="7">
        <f t="shared" si="272"/>
        <v>3798</v>
      </c>
      <c r="J3515" s="6" t="str">
        <f t="shared" si="273"/>
        <v>Ahmedabad</v>
      </c>
      <c r="K3515" s="6">
        <f>COUNTIFS(pg_transaction_cleaned!$O$2:$O$5743,A3515,pg_transaction_cleaned!$F$2:$F$5743,"CAPTURE")</f>
        <v>1</v>
      </c>
      <c r="L3515" s="7">
        <f>SUMIFS(pg_transaction_cleaned!$H$2:$H$5743,pg_transaction_cleaned!$O$2:$O$5743,A3515,pg_transaction_cleaned!$F$2:$F$5743,"CAPTURE")</f>
        <v>3798</v>
      </c>
      <c r="M3515" s="6">
        <f>COUNTIFS(pg_transaction_cleaned!$O$2:$O$5743,A3515,pg_transaction_cleaned!$F$2:$F$5743,"REFUND")</f>
        <v>0</v>
      </c>
      <c r="N3515" s="7">
        <f>SUMIFS(pg_transaction_cleaned!$H$2:$H$5743,pg_transaction_cleaned!$O$2:$O$5743,A3515,pg_transaction_cleaned!$F$2:$F$5743,"REFUND")</f>
        <v>0</v>
      </c>
      <c r="O3515" s="6" t="str">
        <f t="shared" si="274"/>
        <v>OK</v>
      </c>
      <c r="P3515" s="8">
        <f t="shared" si="275"/>
        <v>0</v>
      </c>
    </row>
    <row r="3516" spans="1:16" x14ac:dyDescent="0.3">
      <c r="A3516" s="6" t="s">
        <v>7003</v>
      </c>
      <c r="B3516" s="6" t="s">
        <v>11868</v>
      </c>
      <c r="C3516" s="6" t="s">
        <v>3401</v>
      </c>
      <c r="D3516" s="6" t="s">
        <v>37</v>
      </c>
      <c r="E3516" s="6" t="s">
        <v>18</v>
      </c>
      <c r="F3516" s="6" t="s">
        <v>11837</v>
      </c>
      <c r="G3516" s="6" t="s">
        <v>19</v>
      </c>
      <c r="H3516" s="10">
        <f t="shared" si="271"/>
        <v>46288</v>
      </c>
      <c r="I3516" s="7">
        <f t="shared" si="272"/>
        <v>999</v>
      </c>
      <c r="J3516" s="6" t="str">
        <f t="shared" si="273"/>
        <v>Lucknow</v>
      </c>
      <c r="K3516" s="6">
        <f>COUNTIFS(pg_transaction_cleaned!$O$2:$O$5743,A3516,pg_transaction_cleaned!$F$2:$F$5743,"CAPTURE")</f>
        <v>1</v>
      </c>
      <c r="L3516" s="7">
        <f>SUMIFS(pg_transaction_cleaned!$H$2:$H$5743,pg_transaction_cleaned!$O$2:$O$5743,A3516,pg_transaction_cleaned!$F$2:$F$5743,"CAPTURE")</f>
        <v>999</v>
      </c>
      <c r="M3516" s="6">
        <f>COUNTIFS(pg_transaction_cleaned!$O$2:$O$5743,A3516,pg_transaction_cleaned!$F$2:$F$5743,"REFUND")</f>
        <v>0</v>
      </c>
      <c r="N3516" s="7">
        <f>SUMIFS(pg_transaction_cleaned!$H$2:$H$5743,pg_transaction_cleaned!$O$2:$O$5743,A3516,pg_transaction_cleaned!$F$2:$F$5743,"REFUND")</f>
        <v>0</v>
      </c>
      <c r="O3516" s="6" t="str">
        <f t="shared" si="274"/>
        <v>OK</v>
      </c>
      <c r="P3516" s="8">
        <f t="shared" si="275"/>
        <v>0</v>
      </c>
    </row>
    <row r="3517" spans="1:16" x14ac:dyDescent="0.3">
      <c r="A3517" s="6" t="s">
        <v>7004</v>
      </c>
      <c r="B3517" s="6" t="s">
        <v>11868</v>
      </c>
      <c r="C3517" s="6" t="s">
        <v>7005</v>
      </c>
      <c r="D3517" s="6" t="s">
        <v>61</v>
      </c>
      <c r="E3517" s="6" t="s">
        <v>18</v>
      </c>
      <c r="F3517" s="6" t="s">
        <v>11869</v>
      </c>
      <c r="G3517" s="6" t="s">
        <v>19</v>
      </c>
      <c r="H3517" s="10">
        <f t="shared" si="271"/>
        <v>46288</v>
      </c>
      <c r="I3517" s="7">
        <f t="shared" si="272"/>
        <v>599</v>
      </c>
      <c r="J3517" s="6" t="str">
        <f t="shared" si="273"/>
        <v>Delhi</v>
      </c>
      <c r="K3517" s="6">
        <f>COUNTIFS(pg_transaction_cleaned!$O$2:$O$5743,A3517,pg_transaction_cleaned!$F$2:$F$5743,"CAPTURE")</f>
        <v>1</v>
      </c>
      <c r="L3517" s="7">
        <f>SUMIFS(pg_transaction_cleaned!$H$2:$H$5743,pg_transaction_cleaned!$O$2:$O$5743,A3517,pg_transaction_cleaned!$F$2:$F$5743,"CAPTURE")</f>
        <v>599</v>
      </c>
      <c r="M3517" s="6">
        <f>COUNTIFS(pg_transaction_cleaned!$O$2:$O$5743,A3517,pg_transaction_cleaned!$F$2:$F$5743,"REFUND")</f>
        <v>0</v>
      </c>
      <c r="N3517" s="7">
        <f>SUMIFS(pg_transaction_cleaned!$H$2:$H$5743,pg_transaction_cleaned!$O$2:$O$5743,A3517,pg_transaction_cleaned!$F$2:$F$5743,"REFUND")</f>
        <v>0</v>
      </c>
      <c r="O3517" s="6" t="str">
        <f t="shared" si="274"/>
        <v>OK</v>
      </c>
      <c r="P3517" s="8">
        <f t="shared" si="275"/>
        <v>0</v>
      </c>
    </row>
    <row r="3518" spans="1:16" x14ac:dyDescent="0.3">
      <c r="A3518" s="6" t="s">
        <v>7006</v>
      </c>
      <c r="B3518" s="6" t="s">
        <v>11958</v>
      </c>
      <c r="C3518" s="6" t="s">
        <v>3077</v>
      </c>
      <c r="D3518" s="6" t="s">
        <v>23</v>
      </c>
      <c r="E3518" s="6" t="s">
        <v>43</v>
      </c>
      <c r="F3518" s="6" t="s">
        <v>11861</v>
      </c>
      <c r="G3518" s="6" t="s">
        <v>19</v>
      </c>
      <c r="H3518" s="10">
        <f t="shared" si="271"/>
        <v>46281</v>
      </c>
      <c r="I3518" s="7">
        <f t="shared" si="272"/>
        <v>7999</v>
      </c>
      <c r="J3518" s="6" t="str">
        <f t="shared" si="273"/>
        <v>Bengaluru</v>
      </c>
      <c r="K3518" s="6">
        <f>COUNTIFS(pg_transaction_cleaned!$O$2:$O$5743,A3518,pg_transaction_cleaned!$F$2:$F$5743,"CAPTURE")</f>
        <v>1</v>
      </c>
      <c r="L3518" s="7">
        <f>SUMIFS(pg_transaction_cleaned!$H$2:$H$5743,pg_transaction_cleaned!$O$2:$O$5743,A3518,pg_transaction_cleaned!$F$2:$F$5743,"CAPTURE")</f>
        <v>7999</v>
      </c>
      <c r="M3518" s="6">
        <f>COUNTIFS(pg_transaction_cleaned!$O$2:$O$5743,A3518,pg_transaction_cleaned!$F$2:$F$5743,"REFUND")</f>
        <v>0</v>
      </c>
      <c r="N3518" s="7">
        <f>SUMIFS(pg_transaction_cleaned!$H$2:$H$5743,pg_transaction_cleaned!$O$2:$O$5743,A3518,pg_transaction_cleaned!$F$2:$F$5743,"REFUND")</f>
        <v>0</v>
      </c>
      <c r="O3518" s="6" t="str">
        <f t="shared" si="274"/>
        <v>OK</v>
      </c>
      <c r="P3518" s="8">
        <f t="shared" si="275"/>
        <v>0</v>
      </c>
    </row>
    <row r="3519" spans="1:16" x14ac:dyDescent="0.3">
      <c r="A3519" s="6" t="s">
        <v>7007</v>
      </c>
      <c r="B3519" s="6" t="s">
        <v>11859</v>
      </c>
      <c r="C3519" s="6" t="s">
        <v>7008</v>
      </c>
      <c r="D3519" s="6" t="s">
        <v>34</v>
      </c>
      <c r="E3519" s="6" t="s">
        <v>54</v>
      </c>
      <c r="F3519" s="6" t="s">
        <v>11851</v>
      </c>
      <c r="G3519" s="6" t="s">
        <v>19</v>
      </c>
      <c r="H3519" s="10">
        <f t="shared" si="271"/>
        <v>46271</v>
      </c>
      <c r="I3519" s="7">
        <f t="shared" si="272"/>
        <v>3499</v>
      </c>
      <c r="J3519" s="6" t="str">
        <f t="shared" si="273"/>
        <v>Ahmedabad</v>
      </c>
      <c r="K3519" s="6">
        <f>COUNTIFS(pg_transaction_cleaned!$O$2:$O$5743,A3519,pg_transaction_cleaned!$F$2:$F$5743,"CAPTURE")</f>
        <v>1</v>
      </c>
      <c r="L3519" s="7">
        <f>SUMIFS(pg_transaction_cleaned!$H$2:$H$5743,pg_transaction_cleaned!$O$2:$O$5743,A3519,pg_transaction_cleaned!$F$2:$F$5743,"CAPTURE")</f>
        <v>3499</v>
      </c>
      <c r="M3519" s="6">
        <f>COUNTIFS(pg_transaction_cleaned!$O$2:$O$5743,A3519,pg_transaction_cleaned!$F$2:$F$5743,"REFUND")</f>
        <v>0</v>
      </c>
      <c r="N3519" s="7">
        <f>SUMIFS(pg_transaction_cleaned!$H$2:$H$5743,pg_transaction_cleaned!$O$2:$O$5743,A3519,pg_transaction_cleaned!$F$2:$F$5743,"REFUND")</f>
        <v>0</v>
      </c>
      <c r="O3519" s="6" t="str">
        <f t="shared" si="274"/>
        <v>OK</v>
      </c>
      <c r="P3519" s="8">
        <f t="shared" si="275"/>
        <v>0</v>
      </c>
    </row>
    <row r="3520" spans="1:16" x14ac:dyDescent="0.3">
      <c r="A3520" s="6" t="s">
        <v>7009</v>
      </c>
      <c r="B3520" s="6" t="s">
        <v>11972</v>
      </c>
      <c r="C3520" s="6" t="s">
        <v>7010</v>
      </c>
      <c r="D3520" s="6" t="s">
        <v>34</v>
      </c>
      <c r="E3520" s="6" t="s">
        <v>18</v>
      </c>
      <c r="F3520" s="6" t="s">
        <v>11855</v>
      </c>
      <c r="G3520" s="6" t="s">
        <v>19</v>
      </c>
      <c r="H3520" s="10">
        <f t="shared" si="271"/>
        <v>46269</v>
      </c>
      <c r="I3520" s="7">
        <f t="shared" si="272"/>
        <v>4999</v>
      </c>
      <c r="J3520" s="6" t="str">
        <f t="shared" si="273"/>
        <v>Ahmedabad</v>
      </c>
      <c r="K3520" s="6">
        <f>COUNTIFS(pg_transaction_cleaned!$O$2:$O$5743,A3520,pg_transaction_cleaned!$F$2:$F$5743,"CAPTURE")</f>
        <v>1</v>
      </c>
      <c r="L3520" s="7">
        <f>SUMIFS(pg_transaction_cleaned!$H$2:$H$5743,pg_transaction_cleaned!$O$2:$O$5743,A3520,pg_transaction_cleaned!$F$2:$F$5743,"CAPTURE")</f>
        <v>4999</v>
      </c>
      <c r="M3520" s="6">
        <f>COUNTIFS(pg_transaction_cleaned!$O$2:$O$5743,A3520,pg_transaction_cleaned!$F$2:$F$5743,"REFUND")</f>
        <v>0</v>
      </c>
      <c r="N3520" s="7">
        <f>SUMIFS(pg_transaction_cleaned!$H$2:$H$5743,pg_transaction_cleaned!$O$2:$O$5743,A3520,pg_transaction_cleaned!$F$2:$F$5743,"REFUND")</f>
        <v>0</v>
      </c>
      <c r="O3520" s="6" t="str">
        <f t="shared" si="274"/>
        <v>OK</v>
      </c>
      <c r="P3520" s="8">
        <f t="shared" si="275"/>
        <v>0</v>
      </c>
    </row>
    <row r="3521" spans="1:16" x14ac:dyDescent="0.3">
      <c r="A3521" s="6" t="s">
        <v>7011</v>
      </c>
      <c r="B3521" s="6" t="s">
        <v>11884</v>
      </c>
      <c r="C3521" s="6" t="s">
        <v>7012</v>
      </c>
      <c r="D3521" s="6" t="s">
        <v>61</v>
      </c>
      <c r="E3521" s="6" t="s">
        <v>18</v>
      </c>
      <c r="F3521" s="6" t="s">
        <v>11954</v>
      </c>
      <c r="G3521" s="6" t="s">
        <v>19</v>
      </c>
      <c r="H3521" s="10">
        <f t="shared" si="271"/>
        <v>46279</v>
      </c>
      <c r="I3521" s="7">
        <f t="shared" si="272"/>
        <v>1848</v>
      </c>
      <c r="J3521" s="6" t="str">
        <f t="shared" si="273"/>
        <v>Delhi</v>
      </c>
      <c r="K3521" s="6">
        <f>COUNTIFS(pg_transaction_cleaned!$O$2:$O$5743,A3521,pg_transaction_cleaned!$F$2:$F$5743,"CAPTURE")</f>
        <v>1</v>
      </c>
      <c r="L3521" s="7">
        <f>SUMIFS(pg_transaction_cleaned!$H$2:$H$5743,pg_transaction_cleaned!$O$2:$O$5743,A3521,pg_transaction_cleaned!$F$2:$F$5743,"CAPTURE")</f>
        <v>1848</v>
      </c>
      <c r="M3521" s="6">
        <f>COUNTIFS(pg_transaction_cleaned!$O$2:$O$5743,A3521,pg_transaction_cleaned!$F$2:$F$5743,"REFUND")</f>
        <v>0</v>
      </c>
      <c r="N3521" s="7">
        <f>SUMIFS(pg_transaction_cleaned!$H$2:$H$5743,pg_transaction_cleaned!$O$2:$O$5743,A3521,pg_transaction_cleaned!$F$2:$F$5743,"REFUND")</f>
        <v>0</v>
      </c>
      <c r="O3521" s="6" t="str">
        <f t="shared" si="274"/>
        <v>OK</v>
      </c>
      <c r="P3521" s="8">
        <f t="shared" si="275"/>
        <v>0</v>
      </c>
    </row>
    <row r="3522" spans="1:16" x14ac:dyDescent="0.3">
      <c r="A3522" s="6" t="s">
        <v>7013</v>
      </c>
      <c r="B3522" s="6" t="s">
        <v>11846</v>
      </c>
      <c r="C3522" s="6" t="s">
        <v>7014</v>
      </c>
      <c r="D3522" s="6" t="s">
        <v>37</v>
      </c>
      <c r="E3522" s="6" t="s">
        <v>43</v>
      </c>
      <c r="F3522" s="6" t="s">
        <v>11990</v>
      </c>
      <c r="G3522" s="6" t="s">
        <v>19</v>
      </c>
      <c r="H3522" s="10">
        <f t="shared" ref="H3522:H3585" si="276">IF(MID(B3522,5,1)="-",DATE(LEFT(B3522,4),MID(B3522,6,2),RIGHT(B3522,2)),DATE(RIGHT(B3522,4),MID(B3522,4,2),LEFT(B3522,2)))</f>
        <v>46285</v>
      </c>
      <c r="I3522" s="7">
        <f t="shared" ref="I3522:I3585" si="277">VALUE(SUBSTITUTE(F3522,",",""))</f>
        <v>1348</v>
      </c>
      <c r="J3522" s="6" t="str">
        <f t="shared" ref="J3522:J3585" si="278">IF(TRIM(D3522)="","Unknown",TRIM(D3522))</f>
        <v>Lucknow</v>
      </c>
      <c r="K3522" s="6">
        <f>COUNTIFS(pg_transaction_cleaned!$O$2:$O$5743,A3522,pg_transaction_cleaned!$F$2:$F$5743,"CAPTURE")</f>
        <v>1</v>
      </c>
      <c r="L3522" s="7">
        <f>SUMIFS(pg_transaction_cleaned!$H$2:$H$5743,pg_transaction_cleaned!$O$2:$O$5743,A3522,pg_transaction_cleaned!$F$2:$F$5743,"CAPTURE")</f>
        <v>1348</v>
      </c>
      <c r="M3522" s="6">
        <f>COUNTIFS(pg_transaction_cleaned!$O$2:$O$5743,A3522,pg_transaction_cleaned!$F$2:$F$5743,"REFUND")</f>
        <v>0</v>
      </c>
      <c r="N3522" s="7">
        <f>SUMIFS(pg_transaction_cleaned!$H$2:$H$5743,pg_transaction_cleaned!$O$2:$O$5743,A3522,pg_transaction_cleaned!$F$2:$F$5743,"REFUND")</f>
        <v>0</v>
      </c>
      <c r="O3522" s="6" t="str">
        <f t="shared" si="274"/>
        <v>OK</v>
      </c>
      <c r="P3522" s="8">
        <f t="shared" si="275"/>
        <v>0</v>
      </c>
    </row>
    <row r="3523" spans="1:16" x14ac:dyDescent="0.3">
      <c r="A3523" s="6" t="s">
        <v>7015</v>
      </c>
      <c r="B3523" s="6" t="s">
        <v>11850</v>
      </c>
      <c r="C3523" s="6" t="s">
        <v>7016</v>
      </c>
      <c r="D3523" s="6" t="s">
        <v>37</v>
      </c>
      <c r="E3523" s="6" t="s">
        <v>54</v>
      </c>
      <c r="F3523" s="6" t="s">
        <v>11827</v>
      </c>
      <c r="G3523" s="6" t="s">
        <v>19</v>
      </c>
      <c r="H3523" s="10">
        <f t="shared" si="276"/>
        <v>46283</v>
      </c>
      <c r="I3523" s="7">
        <f t="shared" si="277"/>
        <v>299</v>
      </c>
      <c r="J3523" s="6" t="str">
        <f t="shared" si="278"/>
        <v>Lucknow</v>
      </c>
      <c r="K3523" s="6">
        <f>COUNTIFS(pg_transaction_cleaned!$O$2:$O$5743,A3523,pg_transaction_cleaned!$F$2:$F$5743,"CAPTURE")</f>
        <v>1</v>
      </c>
      <c r="L3523" s="7">
        <f>SUMIFS(pg_transaction_cleaned!$H$2:$H$5743,pg_transaction_cleaned!$O$2:$O$5743,A3523,pg_transaction_cleaned!$F$2:$F$5743,"CAPTURE")</f>
        <v>299</v>
      </c>
      <c r="M3523" s="6">
        <f>COUNTIFS(pg_transaction_cleaned!$O$2:$O$5743,A3523,pg_transaction_cleaned!$F$2:$F$5743,"REFUND")</f>
        <v>0</v>
      </c>
      <c r="N3523" s="7">
        <f>SUMIFS(pg_transaction_cleaned!$H$2:$H$5743,pg_transaction_cleaned!$O$2:$O$5743,A3523,pg_transaction_cleaned!$F$2:$F$5743,"REFUND")</f>
        <v>0</v>
      </c>
      <c r="O3523" s="6" t="str">
        <f t="shared" ref="O3523:O3586" si="279">IF(AND(G3523="Paid",K3523=0),"Paid, no payment",IF(AND(OR(G3523="Failed",G3523="Cancelled"),K3523&gt;0),"Payment on failed/cancelled",IF(K3523&gt;1,"Duplicate charge",IF(AND(K3523=1,ROUND(L3523-I3523,2)&lt;&gt;0),"Amount difference",IF(AND(G3523="Refunded",M3523=0),"Refunded, no refund",IF(AND(G3523&lt;&gt;"Refunded",M3523&gt;0),"Refund, order not Refunded",IF(AND(M3523&gt;0,ROUND(N3523-I3523,2)&lt;&gt;0),"Refund amount differs","OK")))))))</f>
        <v>OK</v>
      </c>
      <c r="P3523" s="8">
        <f t="shared" ref="P3523:P3586" si="280">IF(O3523="OK",0,IF(O3523="Paid, no payment",I3523,IF(O3523="Payment on failed/cancelled",L3523,IF(OR(O3523="Duplicate charge",O3523="Amount difference"),L3523-I3523,IF(O3523="Refunded, no refund",I3523,N3523)))))</f>
        <v>0</v>
      </c>
    </row>
    <row r="3524" spans="1:16" x14ac:dyDescent="0.3">
      <c r="A3524" s="6" t="s">
        <v>7017</v>
      </c>
      <c r="B3524" s="6" t="s">
        <v>11897</v>
      </c>
      <c r="C3524" s="6" t="s">
        <v>7018</v>
      </c>
      <c r="D3524" s="6" t="s">
        <v>61</v>
      </c>
      <c r="E3524" s="6" t="s">
        <v>18</v>
      </c>
      <c r="F3524" s="6" t="s">
        <v>11841</v>
      </c>
      <c r="G3524" s="6" t="s">
        <v>19</v>
      </c>
      <c r="H3524" s="10">
        <f t="shared" si="276"/>
        <v>46266</v>
      </c>
      <c r="I3524" s="7">
        <f t="shared" si="277"/>
        <v>2499</v>
      </c>
      <c r="J3524" s="6" t="str">
        <f t="shared" si="278"/>
        <v>Delhi</v>
      </c>
      <c r="K3524" s="6">
        <f>COUNTIFS(pg_transaction_cleaned!$O$2:$O$5743,A3524,pg_transaction_cleaned!$F$2:$F$5743,"CAPTURE")</f>
        <v>1</v>
      </c>
      <c r="L3524" s="7">
        <f>SUMIFS(pg_transaction_cleaned!$H$2:$H$5743,pg_transaction_cleaned!$O$2:$O$5743,A3524,pg_transaction_cleaned!$F$2:$F$5743,"CAPTURE")</f>
        <v>2499</v>
      </c>
      <c r="M3524" s="6">
        <f>COUNTIFS(pg_transaction_cleaned!$O$2:$O$5743,A3524,pg_transaction_cleaned!$F$2:$F$5743,"REFUND")</f>
        <v>0</v>
      </c>
      <c r="N3524" s="7">
        <f>SUMIFS(pg_transaction_cleaned!$H$2:$H$5743,pg_transaction_cleaned!$O$2:$O$5743,A3524,pg_transaction_cleaned!$F$2:$F$5743,"REFUND")</f>
        <v>0</v>
      </c>
      <c r="O3524" s="6" t="str">
        <f t="shared" si="279"/>
        <v>OK</v>
      </c>
      <c r="P3524" s="8">
        <f t="shared" si="280"/>
        <v>0</v>
      </c>
    </row>
    <row r="3525" spans="1:16" x14ac:dyDescent="0.3">
      <c r="A3525" s="6" t="s">
        <v>7019</v>
      </c>
      <c r="B3525" s="6" t="s">
        <v>11914</v>
      </c>
      <c r="C3525" s="6" t="s">
        <v>7020</v>
      </c>
      <c r="D3525" s="6" t="s">
        <v>61</v>
      </c>
      <c r="E3525" s="6" t="s">
        <v>18</v>
      </c>
      <c r="F3525" s="6" t="s">
        <v>12078</v>
      </c>
      <c r="G3525" s="6" t="s">
        <v>19</v>
      </c>
      <c r="H3525" s="10">
        <f t="shared" si="276"/>
        <v>46289</v>
      </c>
      <c r="I3525" s="7">
        <f t="shared" si="277"/>
        <v>7498</v>
      </c>
      <c r="J3525" s="6" t="str">
        <f t="shared" si="278"/>
        <v>Delhi</v>
      </c>
      <c r="K3525" s="6">
        <f>COUNTIFS(pg_transaction_cleaned!$O$2:$O$5743,A3525,pg_transaction_cleaned!$F$2:$F$5743,"CAPTURE")</f>
        <v>1</v>
      </c>
      <c r="L3525" s="7">
        <f>SUMIFS(pg_transaction_cleaned!$H$2:$H$5743,pg_transaction_cleaned!$O$2:$O$5743,A3525,pg_transaction_cleaned!$F$2:$F$5743,"CAPTURE")</f>
        <v>7498</v>
      </c>
      <c r="M3525" s="6">
        <f>COUNTIFS(pg_transaction_cleaned!$O$2:$O$5743,A3525,pg_transaction_cleaned!$F$2:$F$5743,"REFUND")</f>
        <v>0</v>
      </c>
      <c r="N3525" s="7">
        <f>SUMIFS(pg_transaction_cleaned!$H$2:$H$5743,pg_transaction_cleaned!$O$2:$O$5743,A3525,pg_transaction_cleaned!$F$2:$F$5743,"REFUND")</f>
        <v>0</v>
      </c>
      <c r="O3525" s="6" t="str">
        <f t="shared" si="279"/>
        <v>OK</v>
      </c>
      <c r="P3525" s="8">
        <f t="shared" si="280"/>
        <v>0</v>
      </c>
    </row>
    <row r="3526" spans="1:16" x14ac:dyDescent="0.3">
      <c r="A3526" s="6" t="s">
        <v>7021</v>
      </c>
      <c r="B3526" s="6" t="s">
        <v>11857</v>
      </c>
      <c r="C3526" s="6" t="s">
        <v>7022</v>
      </c>
      <c r="D3526" s="6" t="s">
        <v>75</v>
      </c>
      <c r="E3526" s="6" t="s">
        <v>18</v>
      </c>
      <c r="F3526" s="6" t="s">
        <v>12017</v>
      </c>
      <c r="G3526" s="6" t="s">
        <v>19</v>
      </c>
      <c r="H3526" s="10">
        <f t="shared" si="276"/>
        <v>46287</v>
      </c>
      <c r="I3526" s="7">
        <f t="shared" si="277"/>
        <v>2298</v>
      </c>
      <c r="J3526" s="6" t="str">
        <f t="shared" si="278"/>
        <v>Mumbai</v>
      </c>
      <c r="K3526" s="6">
        <f>COUNTIFS(pg_transaction_cleaned!$O$2:$O$5743,A3526,pg_transaction_cleaned!$F$2:$F$5743,"CAPTURE")</f>
        <v>1</v>
      </c>
      <c r="L3526" s="7">
        <f>SUMIFS(pg_transaction_cleaned!$H$2:$H$5743,pg_transaction_cleaned!$O$2:$O$5743,A3526,pg_transaction_cleaned!$F$2:$F$5743,"CAPTURE")</f>
        <v>2298</v>
      </c>
      <c r="M3526" s="6">
        <f>COUNTIFS(pg_transaction_cleaned!$O$2:$O$5743,A3526,pg_transaction_cleaned!$F$2:$F$5743,"REFUND")</f>
        <v>0</v>
      </c>
      <c r="N3526" s="7">
        <f>SUMIFS(pg_transaction_cleaned!$H$2:$H$5743,pg_transaction_cleaned!$O$2:$O$5743,A3526,pg_transaction_cleaned!$F$2:$F$5743,"REFUND")</f>
        <v>0</v>
      </c>
      <c r="O3526" s="6" t="str">
        <f t="shared" si="279"/>
        <v>OK</v>
      </c>
      <c r="P3526" s="8">
        <f t="shared" si="280"/>
        <v>0</v>
      </c>
    </row>
    <row r="3527" spans="1:16" x14ac:dyDescent="0.3">
      <c r="A3527" s="6" t="s">
        <v>7023</v>
      </c>
      <c r="B3527" s="6" t="s">
        <v>11936</v>
      </c>
      <c r="C3527" s="6" t="s">
        <v>7024</v>
      </c>
      <c r="D3527" s="6" t="s">
        <v>23</v>
      </c>
      <c r="E3527" s="6" t="s">
        <v>54</v>
      </c>
      <c r="F3527" s="6" t="s">
        <v>12003</v>
      </c>
      <c r="G3527" s="6" t="s">
        <v>19</v>
      </c>
      <c r="H3527" s="10">
        <f t="shared" si="276"/>
        <v>46293</v>
      </c>
      <c r="I3527" s="7">
        <f t="shared" si="277"/>
        <v>1499</v>
      </c>
      <c r="J3527" s="6" t="str">
        <f t="shared" si="278"/>
        <v>Bengaluru</v>
      </c>
      <c r="K3527" s="6">
        <f>COUNTIFS(pg_transaction_cleaned!$O$2:$O$5743,A3527,pg_transaction_cleaned!$F$2:$F$5743,"CAPTURE")</f>
        <v>1</v>
      </c>
      <c r="L3527" s="7">
        <f>SUMIFS(pg_transaction_cleaned!$H$2:$H$5743,pg_transaction_cleaned!$O$2:$O$5743,A3527,pg_transaction_cleaned!$F$2:$F$5743,"CAPTURE")</f>
        <v>1499</v>
      </c>
      <c r="M3527" s="6">
        <f>COUNTIFS(pg_transaction_cleaned!$O$2:$O$5743,A3527,pg_transaction_cleaned!$F$2:$F$5743,"REFUND")</f>
        <v>0</v>
      </c>
      <c r="N3527" s="7">
        <f>SUMIFS(pg_transaction_cleaned!$H$2:$H$5743,pg_transaction_cleaned!$O$2:$O$5743,A3527,pg_transaction_cleaned!$F$2:$F$5743,"REFUND")</f>
        <v>0</v>
      </c>
      <c r="O3527" s="6" t="str">
        <f t="shared" si="279"/>
        <v>OK</v>
      </c>
      <c r="P3527" s="8">
        <f t="shared" si="280"/>
        <v>0</v>
      </c>
    </row>
    <row r="3528" spans="1:16" x14ac:dyDescent="0.3">
      <c r="A3528" s="6" t="s">
        <v>7025</v>
      </c>
      <c r="B3528" s="6" t="s">
        <v>11873</v>
      </c>
      <c r="C3528" s="6" t="s">
        <v>7026</v>
      </c>
      <c r="D3528" s="6" t="s">
        <v>51</v>
      </c>
      <c r="E3528" s="6" t="s">
        <v>18</v>
      </c>
      <c r="F3528" s="6" t="s">
        <v>11839</v>
      </c>
      <c r="G3528" s="6" t="s">
        <v>115</v>
      </c>
      <c r="H3528" s="10">
        <f t="shared" si="276"/>
        <v>46291</v>
      </c>
      <c r="I3528" s="7">
        <f t="shared" si="277"/>
        <v>1299</v>
      </c>
      <c r="J3528" s="6" t="str">
        <f t="shared" si="278"/>
        <v>Chennai</v>
      </c>
      <c r="K3528" s="6">
        <f>COUNTIFS(pg_transaction_cleaned!$O$2:$O$5743,A3528,pg_transaction_cleaned!$F$2:$F$5743,"CAPTURE")</f>
        <v>0</v>
      </c>
      <c r="L3528" s="7">
        <f>SUMIFS(pg_transaction_cleaned!$H$2:$H$5743,pg_transaction_cleaned!$O$2:$O$5743,A3528,pg_transaction_cleaned!$F$2:$F$5743,"CAPTURE")</f>
        <v>0</v>
      </c>
      <c r="M3528" s="6">
        <f>COUNTIFS(pg_transaction_cleaned!$O$2:$O$5743,A3528,pg_transaction_cleaned!$F$2:$F$5743,"REFUND")</f>
        <v>0</v>
      </c>
      <c r="N3528" s="7">
        <f>SUMIFS(pg_transaction_cleaned!$H$2:$H$5743,pg_transaction_cleaned!$O$2:$O$5743,A3528,pg_transaction_cleaned!$F$2:$F$5743,"REFUND")</f>
        <v>0</v>
      </c>
      <c r="O3528" s="6" t="str">
        <f t="shared" si="279"/>
        <v>OK</v>
      </c>
      <c r="P3528" s="8">
        <f t="shared" si="280"/>
        <v>0</v>
      </c>
    </row>
    <row r="3529" spans="1:16" x14ac:dyDescent="0.3">
      <c r="A3529" s="6" t="s">
        <v>7027</v>
      </c>
      <c r="B3529" s="6" t="s">
        <v>11857</v>
      </c>
      <c r="C3529" s="6" t="s">
        <v>7028</v>
      </c>
      <c r="D3529" s="6" t="s">
        <v>26</v>
      </c>
      <c r="E3529" s="6" t="s">
        <v>18</v>
      </c>
      <c r="F3529" s="6" t="s">
        <v>11827</v>
      </c>
      <c r="G3529" s="6" t="s">
        <v>19</v>
      </c>
      <c r="H3529" s="10">
        <f t="shared" si="276"/>
        <v>46287</v>
      </c>
      <c r="I3529" s="7">
        <f t="shared" si="277"/>
        <v>299</v>
      </c>
      <c r="J3529" s="6" t="str">
        <f t="shared" si="278"/>
        <v>Kolkata</v>
      </c>
      <c r="K3529" s="6">
        <f>COUNTIFS(pg_transaction_cleaned!$O$2:$O$5743,A3529,pg_transaction_cleaned!$F$2:$F$5743,"CAPTURE")</f>
        <v>1</v>
      </c>
      <c r="L3529" s="7">
        <f>SUMIFS(pg_transaction_cleaned!$H$2:$H$5743,pg_transaction_cleaned!$O$2:$O$5743,A3529,pg_transaction_cleaned!$F$2:$F$5743,"CAPTURE")</f>
        <v>299</v>
      </c>
      <c r="M3529" s="6">
        <f>COUNTIFS(pg_transaction_cleaned!$O$2:$O$5743,A3529,pg_transaction_cleaned!$F$2:$F$5743,"REFUND")</f>
        <v>0</v>
      </c>
      <c r="N3529" s="7">
        <f>SUMIFS(pg_transaction_cleaned!$H$2:$H$5743,pg_transaction_cleaned!$O$2:$O$5743,A3529,pg_transaction_cleaned!$F$2:$F$5743,"REFUND")</f>
        <v>0</v>
      </c>
      <c r="O3529" s="6" t="str">
        <f t="shared" si="279"/>
        <v>OK</v>
      </c>
      <c r="P3529" s="8">
        <f t="shared" si="280"/>
        <v>0</v>
      </c>
    </row>
    <row r="3530" spans="1:16" x14ac:dyDescent="0.3">
      <c r="A3530" s="6" t="s">
        <v>7029</v>
      </c>
      <c r="B3530" s="6" t="s">
        <v>11896</v>
      </c>
      <c r="C3530" s="6" t="s">
        <v>7030</v>
      </c>
      <c r="D3530" s="6" t="s">
        <v>17</v>
      </c>
      <c r="E3530" s="6" t="s">
        <v>18</v>
      </c>
      <c r="F3530" s="6" t="s">
        <v>11957</v>
      </c>
      <c r="G3530" s="6" t="s">
        <v>115</v>
      </c>
      <c r="H3530" s="10">
        <f t="shared" si="276"/>
        <v>46292</v>
      </c>
      <c r="I3530" s="7">
        <f t="shared" si="277"/>
        <v>1298</v>
      </c>
      <c r="J3530" s="6" t="str">
        <f t="shared" si="278"/>
        <v>Pune</v>
      </c>
      <c r="K3530" s="6">
        <f>COUNTIFS(pg_transaction_cleaned!$O$2:$O$5743,A3530,pg_transaction_cleaned!$F$2:$F$5743,"CAPTURE")</f>
        <v>0</v>
      </c>
      <c r="L3530" s="7">
        <f>SUMIFS(pg_transaction_cleaned!$H$2:$H$5743,pg_transaction_cleaned!$O$2:$O$5743,A3530,pg_transaction_cleaned!$F$2:$F$5743,"CAPTURE")</f>
        <v>0</v>
      </c>
      <c r="M3530" s="6">
        <f>COUNTIFS(pg_transaction_cleaned!$O$2:$O$5743,A3530,pg_transaction_cleaned!$F$2:$F$5743,"REFUND")</f>
        <v>0</v>
      </c>
      <c r="N3530" s="7">
        <f>SUMIFS(pg_transaction_cleaned!$H$2:$H$5743,pg_transaction_cleaned!$O$2:$O$5743,A3530,pg_transaction_cleaned!$F$2:$F$5743,"REFUND")</f>
        <v>0</v>
      </c>
      <c r="O3530" s="6" t="str">
        <f t="shared" si="279"/>
        <v>OK</v>
      </c>
      <c r="P3530" s="8">
        <f t="shared" si="280"/>
        <v>0</v>
      </c>
    </row>
    <row r="3531" spans="1:16" x14ac:dyDescent="0.3">
      <c r="A3531" s="6" t="s">
        <v>7031</v>
      </c>
      <c r="B3531" s="6" t="s">
        <v>11907</v>
      </c>
      <c r="C3531" s="6" t="s">
        <v>7032</v>
      </c>
      <c r="D3531" s="6" t="s">
        <v>48</v>
      </c>
      <c r="E3531" s="6" t="s">
        <v>18</v>
      </c>
      <c r="F3531" s="6" t="s">
        <v>11931</v>
      </c>
      <c r="G3531" s="6" t="s">
        <v>19</v>
      </c>
      <c r="H3531" s="10">
        <f t="shared" si="276"/>
        <v>46293</v>
      </c>
      <c r="I3531" s="7">
        <f t="shared" si="277"/>
        <v>2998</v>
      </c>
      <c r="J3531" s="6" t="str">
        <f t="shared" si="278"/>
        <v>Jaipur</v>
      </c>
      <c r="K3531" s="6">
        <f>COUNTIFS(pg_transaction_cleaned!$O$2:$O$5743,A3531,pg_transaction_cleaned!$F$2:$F$5743,"CAPTURE")</f>
        <v>1</v>
      </c>
      <c r="L3531" s="7">
        <f>SUMIFS(pg_transaction_cleaned!$H$2:$H$5743,pg_transaction_cleaned!$O$2:$O$5743,A3531,pg_transaction_cleaned!$F$2:$F$5743,"CAPTURE")</f>
        <v>2998</v>
      </c>
      <c r="M3531" s="6">
        <f>COUNTIFS(pg_transaction_cleaned!$O$2:$O$5743,A3531,pg_transaction_cleaned!$F$2:$F$5743,"REFUND")</f>
        <v>0</v>
      </c>
      <c r="N3531" s="7">
        <f>SUMIFS(pg_transaction_cleaned!$H$2:$H$5743,pg_transaction_cleaned!$O$2:$O$5743,A3531,pg_transaction_cleaned!$F$2:$F$5743,"REFUND")</f>
        <v>0</v>
      </c>
      <c r="O3531" s="6" t="str">
        <f t="shared" si="279"/>
        <v>OK</v>
      </c>
      <c r="P3531" s="8">
        <f t="shared" si="280"/>
        <v>0</v>
      </c>
    </row>
    <row r="3532" spans="1:16" x14ac:dyDescent="0.3">
      <c r="A3532" s="6" t="s">
        <v>7033</v>
      </c>
      <c r="B3532" s="6" t="s">
        <v>11897</v>
      </c>
      <c r="C3532" s="6" t="s">
        <v>7034</v>
      </c>
      <c r="D3532" s="6" t="s">
        <v>42</v>
      </c>
      <c r="E3532" s="6" t="s">
        <v>18</v>
      </c>
      <c r="F3532" s="6" t="s">
        <v>11889</v>
      </c>
      <c r="G3532" s="6" t="s">
        <v>19</v>
      </c>
      <c r="H3532" s="10">
        <f t="shared" si="276"/>
        <v>46266</v>
      </c>
      <c r="I3532" s="7">
        <f t="shared" si="277"/>
        <v>3098</v>
      </c>
      <c r="J3532" s="6" t="str">
        <f t="shared" si="278"/>
        <v>Hyderabad</v>
      </c>
      <c r="K3532" s="6">
        <f>COUNTIFS(pg_transaction_cleaned!$O$2:$O$5743,A3532,pg_transaction_cleaned!$F$2:$F$5743,"CAPTURE")</f>
        <v>1</v>
      </c>
      <c r="L3532" s="7">
        <f>SUMIFS(pg_transaction_cleaned!$H$2:$H$5743,pg_transaction_cleaned!$O$2:$O$5743,A3532,pg_transaction_cleaned!$F$2:$F$5743,"CAPTURE")</f>
        <v>3098</v>
      </c>
      <c r="M3532" s="6">
        <f>COUNTIFS(pg_transaction_cleaned!$O$2:$O$5743,A3532,pg_transaction_cleaned!$F$2:$F$5743,"REFUND")</f>
        <v>0</v>
      </c>
      <c r="N3532" s="7">
        <f>SUMIFS(pg_transaction_cleaned!$H$2:$H$5743,pg_transaction_cleaned!$O$2:$O$5743,A3532,pg_transaction_cleaned!$F$2:$F$5743,"REFUND")</f>
        <v>0</v>
      </c>
      <c r="O3532" s="6" t="str">
        <f t="shared" si="279"/>
        <v>OK</v>
      </c>
      <c r="P3532" s="8">
        <f t="shared" si="280"/>
        <v>0</v>
      </c>
    </row>
    <row r="3533" spans="1:16" x14ac:dyDescent="0.3">
      <c r="A3533" s="6" t="s">
        <v>7035</v>
      </c>
      <c r="B3533" s="6" t="s">
        <v>11877</v>
      </c>
      <c r="C3533" s="6" t="s">
        <v>7036</v>
      </c>
      <c r="D3533" s="6" t="s">
        <v>51</v>
      </c>
      <c r="E3533" s="6" t="s">
        <v>27</v>
      </c>
      <c r="F3533" s="6" t="s">
        <v>11837</v>
      </c>
      <c r="G3533" s="6" t="s">
        <v>19</v>
      </c>
      <c r="H3533" s="10">
        <f t="shared" si="276"/>
        <v>46267</v>
      </c>
      <c r="I3533" s="7">
        <f t="shared" si="277"/>
        <v>999</v>
      </c>
      <c r="J3533" s="6" t="str">
        <f t="shared" si="278"/>
        <v>Chennai</v>
      </c>
      <c r="K3533" s="6">
        <f>COUNTIFS(pg_transaction_cleaned!$O$2:$O$5743,A3533,pg_transaction_cleaned!$F$2:$F$5743,"CAPTURE")</f>
        <v>1</v>
      </c>
      <c r="L3533" s="7">
        <f>SUMIFS(pg_transaction_cleaned!$H$2:$H$5743,pg_transaction_cleaned!$O$2:$O$5743,A3533,pg_transaction_cleaned!$F$2:$F$5743,"CAPTURE")</f>
        <v>999</v>
      </c>
      <c r="M3533" s="6">
        <f>COUNTIFS(pg_transaction_cleaned!$O$2:$O$5743,A3533,pg_transaction_cleaned!$F$2:$F$5743,"REFUND")</f>
        <v>0</v>
      </c>
      <c r="N3533" s="7">
        <f>SUMIFS(pg_transaction_cleaned!$H$2:$H$5743,pg_transaction_cleaned!$O$2:$O$5743,A3533,pg_transaction_cleaned!$F$2:$F$5743,"REFUND")</f>
        <v>0</v>
      </c>
      <c r="O3533" s="6" t="str">
        <f t="shared" si="279"/>
        <v>OK</v>
      </c>
      <c r="P3533" s="8">
        <f t="shared" si="280"/>
        <v>0</v>
      </c>
    </row>
    <row r="3534" spans="1:16" x14ac:dyDescent="0.3">
      <c r="A3534" s="6" t="s">
        <v>7037</v>
      </c>
      <c r="B3534" s="6" t="s">
        <v>11972</v>
      </c>
      <c r="C3534" s="6" t="s">
        <v>7038</v>
      </c>
      <c r="D3534" s="6" t="s">
        <v>34</v>
      </c>
      <c r="E3534" s="6" t="s">
        <v>18</v>
      </c>
      <c r="F3534" s="6" t="s">
        <v>12032</v>
      </c>
      <c r="G3534" s="6" t="s">
        <v>19</v>
      </c>
      <c r="H3534" s="10">
        <f t="shared" si="276"/>
        <v>46269</v>
      </c>
      <c r="I3534" s="7">
        <f t="shared" si="277"/>
        <v>6597</v>
      </c>
      <c r="J3534" s="6" t="str">
        <f t="shared" si="278"/>
        <v>Ahmedabad</v>
      </c>
      <c r="K3534" s="6">
        <f>COUNTIFS(pg_transaction_cleaned!$O$2:$O$5743,A3534,pg_transaction_cleaned!$F$2:$F$5743,"CAPTURE")</f>
        <v>1</v>
      </c>
      <c r="L3534" s="7">
        <f>SUMIFS(pg_transaction_cleaned!$H$2:$H$5743,pg_transaction_cleaned!$O$2:$O$5743,A3534,pg_transaction_cleaned!$F$2:$F$5743,"CAPTURE")</f>
        <v>6597</v>
      </c>
      <c r="M3534" s="6">
        <f>COUNTIFS(pg_transaction_cleaned!$O$2:$O$5743,A3534,pg_transaction_cleaned!$F$2:$F$5743,"REFUND")</f>
        <v>0</v>
      </c>
      <c r="N3534" s="7">
        <f>SUMIFS(pg_transaction_cleaned!$H$2:$H$5743,pg_transaction_cleaned!$O$2:$O$5743,A3534,pg_transaction_cleaned!$F$2:$F$5743,"REFUND")</f>
        <v>0</v>
      </c>
      <c r="O3534" s="6" t="str">
        <f t="shared" si="279"/>
        <v>OK</v>
      </c>
      <c r="P3534" s="8">
        <f t="shared" si="280"/>
        <v>0</v>
      </c>
    </row>
    <row r="3535" spans="1:16" x14ac:dyDescent="0.3">
      <c r="A3535" s="6" t="s">
        <v>7039</v>
      </c>
      <c r="B3535" s="6" t="s">
        <v>11859</v>
      </c>
      <c r="C3535" s="6" t="s">
        <v>7040</v>
      </c>
      <c r="D3535" s="6" t="s">
        <v>23</v>
      </c>
      <c r="E3535" s="6" t="s">
        <v>27</v>
      </c>
      <c r="F3535" s="6" t="s">
        <v>12129</v>
      </c>
      <c r="G3535" s="6" t="s">
        <v>19</v>
      </c>
      <c r="H3535" s="10">
        <f t="shared" si="276"/>
        <v>46271</v>
      </c>
      <c r="I3535" s="7">
        <f t="shared" si="277"/>
        <v>8348</v>
      </c>
      <c r="J3535" s="6" t="str">
        <f t="shared" si="278"/>
        <v>Bengaluru</v>
      </c>
      <c r="K3535" s="6">
        <f>COUNTIFS(pg_transaction_cleaned!$O$2:$O$5743,A3535,pg_transaction_cleaned!$F$2:$F$5743,"CAPTURE")</f>
        <v>1</v>
      </c>
      <c r="L3535" s="7">
        <f>SUMIFS(pg_transaction_cleaned!$H$2:$H$5743,pg_transaction_cleaned!$O$2:$O$5743,A3535,pg_transaction_cleaned!$F$2:$F$5743,"CAPTURE")</f>
        <v>8348</v>
      </c>
      <c r="M3535" s="6">
        <f>COUNTIFS(pg_transaction_cleaned!$O$2:$O$5743,A3535,pg_transaction_cleaned!$F$2:$F$5743,"REFUND")</f>
        <v>0</v>
      </c>
      <c r="N3535" s="7">
        <f>SUMIFS(pg_transaction_cleaned!$H$2:$H$5743,pg_transaction_cleaned!$O$2:$O$5743,A3535,pg_transaction_cleaned!$F$2:$F$5743,"REFUND")</f>
        <v>0</v>
      </c>
      <c r="O3535" s="6" t="str">
        <f t="shared" si="279"/>
        <v>OK</v>
      </c>
      <c r="P3535" s="8">
        <f t="shared" si="280"/>
        <v>0</v>
      </c>
    </row>
    <row r="3536" spans="1:16" x14ac:dyDescent="0.3">
      <c r="A3536" s="6" t="s">
        <v>7041</v>
      </c>
      <c r="B3536" s="6" t="s">
        <v>11942</v>
      </c>
      <c r="C3536" s="6" t="s">
        <v>7042</v>
      </c>
      <c r="D3536" s="6" t="s">
        <v>26</v>
      </c>
      <c r="E3536" s="6" t="s">
        <v>18</v>
      </c>
      <c r="F3536" s="6" t="s">
        <v>12057</v>
      </c>
      <c r="G3536" s="6" t="s">
        <v>19</v>
      </c>
      <c r="H3536" s="10">
        <f t="shared" si="276"/>
        <v>46277</v>
      </c>
      <c r="I3536" s="7">
        <f t="shared" si="277"/>
        <v>6097</v>
      </c>
      <c r="J3536" s="6" t="str">
        <f t="shared" si="278"/>
        <v>Kolkata</v>
      </c>
      <c r="K3536" s="6">
        <f>COUNTIFS(pg_transaction_cleaned!$O$2:$O$5743,A3536,pg_transaction_cleaned!$F$2:$F$5743,"CAPTURE")</f>
        <v>1</v>
      </c>
      <c r="L3536" s="7">
        <f>SUMIFS(pg_transaction_cleaned!$H$2:$H$5743,pg_transaction_cleaned!$O$2:$O$5743,A3536,pg_transaction_cleaned!$F$2:$F$5743,"CAPTURE")</f>
        <v>6097</v>
      </c>
      <c r="M3536" s="6">
        <f>COUNTIFS(pg_transaction_cleaned!$O$2:$O$5743,A3536,pg_transaction_cleaned!$F$2:$F$5743,"REFUND")</f>
        <v>0</v>
      </c>
      <c r="N3536" s="7">
        <f>SUMIFS(pg_transaction_cleaned!$H$2:$H$5743,pg_transaction_cleaned!$O$2:$O$5743,A3536,pg_transaction_cleaned!$F$2:$F$5743,"REFUND")</f>
        <v>0</v>
      </c>
      <c r="O3536" s="6" t="str">
        <f t="shared" si="279"/>
        <v>OK</v>
      </c>
      <c r="P3536" s="8">
        <f t="shared" si="280"/>
        <v>0</v>
      </c>
    </row>
    <row r="3537" spans="1:16" x14ac:dyDescent="0.3">
      <c r="A3537" s="6" t="s">
        <v>7043</v>
      </c>
      <c r="B3537" s="6" t="s">
        <v>11868</v>
      </c>
      <c r="C3537" s="6" t="s">
        <v>7044</v>
      </c>
      <c r="D3537" s="6" t="s">
        <v>61</v>
      </c>
      <c r="E3537" s="6" t="s">
        <v>43</v>
      </c>
      <c r="F3537" s="6" t="s">
        <v>11948</v>
      </c>
      <c r="G3537" s="6" t="s">
        <v>19</v>
      </c>
      <c r="H3537" s="10">
        <f t="shared" si="276"/>
        <v>46288</v>
      </c>
      <c r="I3537" s="7">
        <f t="shared" si="277"/>
        <v>2798</v>
      </c>
      <c r="J3537" s="6" t="str">
        <f t="shared" si="278"/>
        <v>Delhi</v>
      </c>
      <c r="K3537" s="6">
        <f>COUNTIFS(pg_transaction_cleaned!$O$2:$O$5743,A3537,pg_transaction_cleaned!$F$2:$F$5743,"CAPTURE")</f>
        <v>1</v>
      </c>
      <c r="L3537" s="7">
        <f>SUMIFS(pg_transaction_cleaned!$H$2:$H$5743,pg_transaction_cleaned!$O$2:$O$5743,A3537,pg_transaction_cleaned!$F$2:$F$5743,"CAPTURE")</f>
        <v>2798</v>
      </c>
      <c r="M3537" s="6">
        <f>COUNTIFS(pg_transaction_cleaned!$O$2:$O$5743,A3537,pg_transaction_cleaned!$F$2:$F$5743,"REFUND")</f>
        <v>0</v>
      </c>
      <c r="N3537" s="7">
        <f>SUMIFS(pg_transaction_cleaned!$H$2:$H$5743,pg_transaction_cleaned!$O$2:$O$5743,A3537,pg_transaction_cleaned!$F$2:$F$5743,"REFUND")</f>
        <v>0</v>
      </c>
      <c r="O3537" s="6" t="str">
        <f t="shared" si="279"/>
        <v>OK</v>
      </c>
      <c r="P3537" s="8">
        <f t="shared" si="280"/>
        <v>0</v>
      </c>
    </row>
    <row r="3538" spans="1:16" x14ac:dyDescent="0.3">
      <c r="A3538" s="6" t="s">
        <v>7045</v>
      </c>
      <c r="B3538" s="6" t="s">
        <v>11838</v>
      </c>
      <c r="C3538" s="6" t="s">
        <v>7046</v>
      </c>
      <c r="D3538" s="6" t="s">
        <v>37</v>
      </c>
      <c r="E3538" s="6" t="s">
        <v>18</v>
      </c>
      <c r="F3538" s="6" t="s">
        <v>11973</v>
      </c>
      <c r="G3538" s="6" t="s">
        <v>19</v>
      </c>
      <c r="H3538" s="10">
        <f t="shared" si="276"/>
        <v>46283</v>
      </c>
      <c r="I3538" s="7">
        <f t="shared" si="277"/>
        <v>2397</v>
      </c>
      <c r="J3538" s="6" t="str">
        <f t="shared" si="278"/>
        <v>Lucknow</v>
      </c>
      <c r="K3538" s="6">
        <f>COUNTIFS(pg_transaction_cleaned!$O$2:$O$5743,A3538,pg_transaction_cleaned!$F$2:$F$5743,"CAPTURE")</f>
        <v>1</v>
      </c>
      <c r="L3538" s="7">
        <f>SUMIFS(pg_transaction_cleaned!$H$2:$H$5743,pg_transaction_cleaned!$O$2:$O$5743,A3538,pg_transaction_cleaned!$F$2:$F$5743,"CAPTURE")</f>
        <v>2397</v>
      </c>
      <c r="M3538" s="6">
        <f>COUNTIFS(pg_transaction_cleaned!$O$2:$O$5743,A3538,pg_transaction_cleaned!$F$2:$F$5743,"REFUND")</f>
        <v>0</v>
      </c>
      <c r="N3538" s="7">
        <f>SUMIFS(pg_transaction_cleaned!$H$2:$H$5743,pg_transaction_cleaned!$O$2:$O$5743,A3538,pg_transaction_cleaned!$F$2:$F$5743,"REFUND")</f>
        <v>0</v>
      </c>
      <c r="O3538" s="6" t="str">
        <f t="shared" si="279"/>
        <v>OK</v>
      </c>
      <c r="P3538" s="8">
        <f t="shared" si="280"/>
        <v>0</v>
      </c>
    </row>
    <row r="3539" spans="1:16" x14ac:dyDescent="0.3">
      <c r="A3539" s="6" t="s">
        <v>7047</v>
      </c>
      <c r="B3539" s="6" t="s">
        <v>11942</v>
      </c>
      <c r="C3539" s="6" t="s">
        <v>7048</v>
      </c>
      <c r="D3539" s="6" t="s">
        <v>26</v>
      </c>
      <c r="E3539" s="6" t="s">
        <v>18</v>
      </c>
      <c r="F3539" s="6" t="s">
        <v>11863</v>
      </c>
      <c r="G3539" s="6" t="s">
        <v>19</v>
      </c>
      <c r="H3539" s="10">
        <f t="shared" si="276"/>
        <v>46277</v>
      </c>
      <c r="I3539" s="7">
        <f t="shared" si="277"/>
        <v>1499</v>
      </c>
      <c r="J3539" s="6" t="str">
        <f t="shared" si="278"/>
        <v>Kolkata</v>
      </c>
      <c r="K3539" s="6">
        <f>COUNTIFS(pg_transaction_cleaned!$O$2:$O$5743,A3539,pg_transaction_cleaned!$F$2:$F$5743,"CAPTURE")</f>
        <v>1</v>
      </c>
      <c r="L3539" s="7">
        <f>SUMIFS(pg_transaction_cleaned!$H$2:$H$5743,pg_transaction_cleaned!$O$2:$O$5743,A3539,pg_transaction_cleaned!$F$2:$F$5743,"CAPTURE")</f>
        <v>1499</v>
      </c>
      <c r="M3539" s="6">
        <f>COUNTIFS(pg_transaction_cleaned!$O$2:$O$5743,A3539,pg_transaction_cleaned!$F$2:$F$5743,"REFUND")</f>
        <v>0</v>
      </c>
      <c r="N3539" s="7">
        <f>SUMIFS(pg_transaction_cleaned!$H$2:$H$5743,pg_transaction_cleaned!$O$2:$O$5743,A3539,pg_transaction_cleaned!$F$2:$F$5743,"REFUND")</f>
        <v>0</v>
      </c>
      <c r="O3539" s="6" t="str">
        <f t="shared" si="279"/>
        <v>OK</v>
      </c>
      <c r="P3539" s="8">
        <f t="shared" si="280"/>
        <v>0</v>
      </c>
    </row>
    <row r="3540" spans="1:16" x14ac:dyDescent="0.3">
      <c r="A3540" s="6" t="s">
        <v>7049</v>
      </c>
      <c r="B3540" s="6" t="s">
        <v>11908</v>
      </c>
      <c r="C3540" s="6" t="s">
        <v>7050</v>
      </c>
      <c r="D3540" s="6" t="s">
        <v>75</v>
      </c>
      <c r="E3540" s="6" t="s">
        <v>54</v>
      </c>
      <c r="F3540" s="6" t="s">
        <v>11839</v>
      </c>
      <c r="G3540" s="6" t="s">
        <v>19</v>
      </c>
      <c r="H3540" s="10">
        <f t="shared" si="276"/>
        <v>46275</v>
      </c>
      <c r="I3540" s="7">
        <f t="shared" si="277"/>
        <v>1299</v>
      </c>
      <c r="J3540" s="6" t="str">
        <f t="shared" si="278"/>
        <v>Mumbai</v>
      </c>
      <c r="K3540" s="6">
        <f>COUNTIFS(pg_transaction_cleaned!$O$2:$O$5743,A3540,pg_transaction_cleaned!$F$2:$F$5743,"CAPTURE")</f>
        <v>1</v>
      </c>
      <c r="L3540" s="7">
        <f>SUMIFS(pg_transaction_cleaned!$H$2:$H$5743,pg_transaction_cleaned!$O$2:$O$5743,A3540,pg_transaction_cleaned!$F$2:$F$5743,"CAPTURE")</f>
        <v>1299</v>
      </c>
      <c r="M3540" s="6">
        <f>COUNTIFS(pg_transaction_cleaned!$O$2:$O$5743,A3540,pg_transaction_cleaned!$F$2:$F$5743,"REFUND")</f>
        <v>0</v>
      </c>
      <c r="N3540" s="7">
        <f>SUMIFS(pg_transaction_cleaned!$H$2:$H$5743,pg_transaction_cleaned!$O$2:$O$5743,A3540,pg_transaction_cleaned!$F$2:$F$5743,"REFUND")</f>
        <v>0</v>
      </c>
      <c r="O3540" s="6" t="str">
        <f t="shared" si="279"/>
        <v>OK</v>
      </c>
      <c r="P3540" s="8">
        <f t="shared" si="280"/>
        <v>0</v>
      </c>
    </row>
    <row r="3541" spans="1:16" x14ac:dyDescent="0.3">
      <c r="A3541" s="6" t="s">
        <v>7051</v>
      </c>
      <c r="B3541" s="6" t="s">
        <v>11882</v>
      </c>
      <c r="C3541" s="6" t="s">
        <v>7052</v>
      </c>
      <c r="D3541" s="6" t="s">
        <v>37</v>
      </c>
      <c r="E3541" s="6" t="s">
        <v>27</v>
      </c>
      <c r="F3541" s="6" t="s">
        <v>11853</v>
      </c>
      <c r="G3541" s="6" t="s">
        <v>19</v>
      </c>
      <c r="H3541" s="10">
        <f t="shared" si="276"/>
        <v>46271</v>
      </c>
      <c r="I3541" s="7">
        <f t="shared" si="277"/>
        <v>1799</v>
      </c>
      <c r="J3541" s="6" t="str">
        <f t="shared" si="278"/>
        <v>Lucknow</v>
      </c>
      <c r="K3541" s="6">
        <f>COUNTIFS(pg_transaction_cleaned!$O$2:$O$5743,A3541,pg_transaction_cleaned!$F$2:$F$5743,"CAPTURE")</f>
        <v>1</v>
      </c>
      <c r="L3541" s="7">
        <f>SUMIFS(pg_transaction_cleaned!$H$2:$H$5743,pg_transaction_cleaned!$O$2:$O$5743,A3541,pg_transaction_cleaned!$F$2:$F$5743,"CAPTURE")</f>
        <v>1799</v>
      </c>
      <c r="M3541" s="6">
        <f>COUNTIFS(pg_transaction_cleaned!$O$2:$O$5743,A3541,pg_transaction_cleaned!$F$2:$F$5743,"REFUND")</f>
        <v>0</v>
      </c>
      <c r="N3541" s="7">
        <f>SUMIFS(pg_transaction_cleaned!$H$2:$H$5743,pg_transaction_cleaned!$O$2:$O$5743,A3541,pg_transaction_cleaned!$F$2:$F$5743,"REFUND")</f>
        <v>0</v>
      </c>
      <c r="O3541" s="6" t="str">
        <f t="shared" si="279"/>
        <v>OK</v>
      </c>
      <c r="P3541" s="8">
        <f t="shared" si="280"/>
        <v>0</v>
      </c>
    </row>
    <row r="3542" spans="1:16" x14ac:dyDescent="0.3">
      <c r="A3542" s="6" t="s">
        <v>7053</v>
      </c>
      <c r="B3542" s="6" t="s">
        <v>11896</v>
      </c>
      <c r="C3542" s="6" t="s">
        <v>7054</v>
      </c>
      <c r="D3542" s="6" t="s">
        <v>51</v>
      </c>
      <c r="E3542" s="6" t="s">
        <v>18</v>
      </c>
      <c r="F3542" s="6" t="s">
        <v>11841</v>
      </c>
      <c r="G3542" s="6" t="s">
        <v>19</v>
      </c>
      <c r="H3542" s="10">
        <f t="shared" si="276"/>
        <v>46292</v>
      </c>
      <c r="I3542" s="7">
        <f t="shared" si="277"/>
        <v>2499</v>
      </c>
      <c r="J3542" s="6" t="str">
        <f t="shared" si="278"/>
        <v>Chennai</v>
      </c>
      <c r="K3542" s="6">
        <f>COUNTIFS(pg_transaction_cleaned!$O$2:$O$5743,A3542,pg_transaction_cleaned!$F$2:$F$5743,"CAPTURE")</f>
        <v>1</v>
      </c>
      <c r="L3542" s="7">
        <f>SUMIFS(pg_transaction_cleaned!$H$2:$H$5743,pg_transaction_cleaned!$O$2:$O$5743,A3542,pg_transaction_cleaned!$F$2:$F$5743,"CAPTURE")</f>
        <v>2499</v>
      </c>
      <c r="M3542" s="6">
        <f>COUNTIFS(pg_transaction_cleaned!$O$2:$O$5743,A3542,pg_transaction_cleaned!$F$2:$F$5743,"REFUND")</f>
        <v>0</v>
      </c>
      <c r="N3542" s="7">
        <f>SUMIFS(pg_transaction_cleaned!$H$2:$H$5743,pg_transaction_cleaned!$O$2:$O$5743,A3542,pg_transaction_cleaned!$F$2:$F$5743,"REFUND")</f>
        <v>0</v>
      </c>
      <c r="O3542" s="6" t="str">
        <f t="shared" si="279"/>
        <v>OK</v>
      </c>
      <c r="P3542" s="8">
        <f t="shared" si="280"/>
        <v>0</v>
      </c>
    </row>
    <row r="3543" spans="1:16" x14ac:dyDescent="0.3">
      <c r="A3543" s="6" t="s">
        <v>7055</v>
      </c>
      <c r="B3543" s="6" t="s">
        <v>11940</v>
      </c>
      <c r="C3543" s="6" t="s">
        <v>7056</v>
      </c>
      <c r="D3543" s="6" t="s">
        <v>48</v>
      </c>
      <c r="E3543" s="6" t="s">
        <v>18</v>
      </c>
      <c r="F3543" s="6" t="s">
        <v>11939</v>
      </c>
      <c r="G3543" s="6" t="s">
        <v>19</v>
      </c>
      <c r="H3543" s="10">
        <f t="shared" si="276"/>
        <v>46290</v>
      </c>
      <c r="I3543" s="7">
        <f t="shared" si="277"/>
        <v>7999</v>
      </c>
      <c r="J3543" s="6" t="str">
        <f t="shared" si="278"/>
        <v>Jaipur</v>
      </c>
      <c r="K3543" s="6">
        <f>COUNTIFS(pg_transaction_cleaned!$O$2:$O$5743,A3543,pg_transaction_cleaned!$F$2:$F$5743,"CAPTURE")</f>
        <v>1</v>
      </c>
      <c r="L3543" s="7">
        <f>SUMIFS(pg_transaction_cleaned!$H$2:$H$5743,pg_transaction_cleaned!$O$2:$O$5743,A3543,pg_transaction_cleaned!$F$2:$F$5743,"CAPTURE")</f>
        <v>7999</v>
      </c>
      <c r="M3543" s="6">
        <f>COUNTIFS(pg_transaction_cleaned!$O$2:$O$5743,A3543,pg_transaction_cleaned!$F$2:$F$5743,"REFUND")</f>
        <v>0</v>
      </c>
      <c r="N3543" s="7">
        <f>SUMIFS(pg_transaction_cleaned!$H$2:$H$5743,pg_transaction_cleaned!$O$2:$O$5743,A3543,pg_transaction_cleaned!$F$2:$F$5743,"REFUND")</f>
        <v>0</v>
      </c>
      <c r="O3543" s="6" t="str">
        <f t="shared" si="279"/>
        <v>OK</v>
      </c>
      <c r="P3543" s="8">
        <f t="shared" si="280"/>
        <v>0</v>
      </c>
    </row>
    <row r="3544" spans="1:16" x14ac:dyDescent="0.3">
      <c r="A3544" s="6" t="s">
        <v>7057</v>
      </c>
      <c r="B3544" s="6" t="s">
        <v>11976</v>
      </c>
      <c r="C3544" s="6" t="s">
        <v>7058</v>
      </c>
      <c r="D3544" s="6" t="s">
        <v>23</v>
      </c>
      <c r="E3544" s="6" t="s">
        <v>54</v>
      </c>
      <c r="F3544" s="6" t="s">
        <v>11841</v>
      </c>
      <c r="G3544" s="6" t="s">
        <v>19</v>
      </c>
      <c r="H3544" s="10">
        <f t="shared" si="276"/>
        <v>46284</v>
      </c>
      <c r="I3544" s="7">
        <f t="shared" si="277"/>
        <v>2499</v>
      </c>
      <c r="J3544" s="6" t="str">
        <f t="shared" si="278"/>
        <v>Bengaluru</v>
      </c>
      <c r="K3544" s="6">
        <f>COUNTIFS(pg_transaction_cleaned!$O$2:$O$5743,A3544,pg_transaction_cleaned!$F$2:$F$5743,"CAPTURE")</f>
        <v>1</v>
      </c>
      <c r="L3544" s="7">
        <f>SUMIFS(pg_transaction_cleaned!$H$2:$H$5743,pg_transaction_cleaned!$O$2:$O$5743,A3544,pg_transaction_cleaned!$F$2:$F$5743,"CAPTURE")</f>
        <v>2499</v>
      </c>
      <c r="M3544" s="6">
        <f>COUNTIFS(pg_transaction_cleaned!$O$2:$O$5743,A3544,pg_transaction_cleaned!$F$2:$F$5743,"REFUND")</f>
        <v>0</v>
      </c>
      <c r="N3544" s="7">
        <f>SUMIFS(pg_transaction_cleaned!$H$2:$H$5743,pg_transaction_cleaned!$O$2:$O$5743,A3544,pg_transaction_cleaned!$F$2:$F$5743,"REFUND")</f>
        <v>0</v>
      </c>
      <c r="O3544" s="6" t="str">
        <f t="shared" si="279"/>
        <v>OK</v>
      </c>
      <c r="P3544" s="8">
        <f t="shared" si="280"/>
        <v>0</v>
      </c>
    </row>
    <row r="3545" spans="1:16" x14ac:dyDescent="0.3">
      <c r="A3545" s="6" t="s">
        <v>7059</v>
      </c>
      <c r="B3545" s="6" t="s">
        <v>11852</v>
      </c>
      <c r="C3545" s="6" t="s">
        <v>4653</v>
      </c>
      <c r="D3545" s="6" t="s">
        <v>17</v>
      </c>
      <c r="E3545" s="6" t="s">
        <v>18</v>
      </c>
      <c r="F3545" s="6" t="s">
        <v>11835</v>
      </c>
      <c r="G3545" s="6" t="s">
        <v>19</v>
      </c>
      <c r="H3545" s="10">
        <f t="shared" si="276"/>
        <v>46273</v>
      </c>
      <c r="I3545" s="7">
        <f t="shared" si="277"/>
        <v>499</v>
      </c>
      <c r="J3545" s="6" t="str">
        <f t="shared" si="278"/>
        <v>Pune</v>
      </c>
      <c r="K3545" s="6">
        <f>COUNTIFS(pg_transaction_cleaned!$O$2:$O$5743,A3545,pg_transaction_cleaned!$F$2:$F$5743,"CAPTURE")</f>
        <v>1</v>
      </c>
      <c r="L3545" s="7">
        <f>SUMIFS(pg_transaction_cleaned!$H$2:$H$5743,pg_transaction_cleaned!$O$2:$O$5743,A3545,pg_transaction_cleaned!$F$2:$F$5743,"CAPTURE")</f>
        <v>499</v>
      </c>
      <c r="M3545" s="6">
        <f>COUNTIFS(pg_transaction_cleaned!$O$2:$O$5743,A3545,pg_transaction_cleaned!$F$2:$F$5743,"REFUND")</f>
        <v>0</v>
      </c>
      <c r="N3545" s="7">
        <f>SUMIFS(pg_transaction_cleaned!$H$2:$H$5743,pg_transaction_cleaned!$O$2:$O$5743,A3545,pg_transaction_cleaned!$F$2:$F$5743,"REFUND")</f>
        <v>0</v>
      </c>
      <c r="O3545" s="6" t="str">
        <f t="shared" si="279"/>
        <v>OK</v>
      </c>
      <c r="P3545" s="8">
        <f t="shared" si="280"/>
        <v>0</v>
      </c>
    </row>
    <row r="3546" spans="1:16" x14ac:dyDescent="0.3">
      <c r="A3546" s="6" t="s">
        <v>7060</v>
      </c>
      <c r="B3546" s="6" t="s">
        <v>11877</v>
      </c>
      <c r="C3546" s="6" t="s">
        <v>7061</v>
      </c>
      <c r="D3546" s="6" t="s">
        <v>51</v>
      </c>
      <c r="E3546" s="6" t="s">
        <v>27</v>
      </c>
      <c r="F3546" s="6" t="s">
        <v>11855</v>
      </c>
      <c r="G3546" s="6" t="s">
        <v>19</v>
      </c>
      <c r="H3546" s="10">
        <f t="shared" si="276"/>
        <v>46267</v>
      </c>
      <c r="I3546" s="7">
        <f t="shared" si="277"/>
        <v>4999</v>
      </c>
      <c r="J3546" s="6" t="str">
        <f t="shared" si="278"/>
        <v>Chennai</v>
      </c>
      <c r="K3546" s="6">
        <f>COUNTIFS(pg_transaction_cleaned!$O$2:$O$5743,A3546,pg_transaction_cleaned!$F$2:$F$5743,"CAPTURE")</f>
        <v>1</v>
      </c>
      <c r="L3546" s="7">
        <f>SUMIFS(pg_transaction_cleaned!$H$2:$H$5743,pg_transaction_cleaned!$O$2:$O$5743,A3546,pg_transaction_cleaned!$F$2:$F$5743,"CAPTURE")</f>
        <v>4999</v>
      </c>
      <c r="M3546" s="6">
        <f>COUNTIFS(pg_transaction_cleaned!$O$2:$O$5743,A3546,pg_transaction_cleaned!$F$2:$F$5743,"REFUND")</f>
        <v>0</v>
      </c>
      <c r="N3546" s="7">
        <f>SUMIFS(pg_transaction_cleaned!$H$2:$H$5743,pg_transaction_cleaned!$O$2:$O$5743,A3546,pg_transaction_cleaned!$F$2:$F$5743,"REFUND")</f>
        <v>0</v>
      </c>
      <c r="O3546" s="6" t="str">
        <f t="shared" si="279"/>
        <v>OK</v>
      </c>
      <c r="P3546" s="8">
        <f t="shared" si="280"/>
        <v>0</v>
      </c>
    </row>
    <row r="3547" spans="1:16" x14ac:dyDescent="0.3">
      <c r="A3547" s="6" t="s">
        <v>7062</v>
      </c>
      <c r="B3547" s="6" t="s">
        <v>11998</v>
      </c>
      <c r="C3547" s="6" t="s">
        <v>7063</v>
      </c>
      <c r="D3547" s="6" t="s">
        <v>42</v>
      </c>
      <c r="E3547" s="6" t="s">
        <v>27</v>
      </c>
      <c r="F3547" s="6" t="s">
        <v>11843</v>
      </c>
      <c r="G3547" s="6" t="s">
        <v>19</v>
      </c>
      <c r="H3547" s="10">
        <f t="shared" si="276"/>
        <v>46293</v>
      </c>
      <c r="I3547" s="7">
        <f t="shared" si="277"/>
        <v>349</v>
      </c>
      <c r="J3547" s="6" t="str">
        <f t="shared" si="278"/>
        <v>Hyderabad</v>
      </c>
      <c r="K3547" s="6">
        <f>COUNTIFS(pg_transaction_cleaned!$O$2:$O$5743,A3547,pg_transaction_cleaned!$F$2:$F$5743,"CAPTURE")</f>
        <v>1</v>
      </c>
      <c r="L3547" s="7">
        <f>SUMIFS(pg_transaction_cleaned!$H$2:$H$5743,pg_transaction_cleaned!$O$2:$O$5743,A3547,pg_transaction_cleaned!$F$2:$F$5743,"CAPTURE")</f>
        <v>349</v>
      </c>
      <c r="M3547" s="6">
        <f>COUNTIFS(pg_transaction_cleaned!$O$2:$O$5743,A3547,pg_transaction_cleaned!$F$2:$F$5743,"REFUND")</f>
        <v>0</v>
      </c>
      <c r="N3547" s="7">
        <f>SUMIFS(pg_transaction_cleaned!$H$2:$H$5743,pg_transaction_cleaned!$O$2:$O$5743,A3547,pg_transaction_cleaned!$F$2:$F$5743,"REFUND")</f>
        <v>0</v>
      </c>
      <c r="O3547" s="6" t="str">
        <f t="shared" si="279"/>
        <v>OK</v>
      </c>
      <c r="P3547" s="8">
        <f t="shared" si="280"/>
        <v>0</v>
      </c>
    </row>
    <row r="3548" spans="1:16" x14ac:dyDescent="0.3">
      <c r="A3548" s="6" t="s">
        <v>7064</v>
      </c>
      <c r="B3548" s="6" t="s">
        <v>11909</v>
      </c>
      <c r="C3548" s="6" t="s">
        <v>7065</v>
      </c>
      <c r="D3548" s="6" t="s">
        <v>48</v>
      </c>
      <c r="E3548" s="6" t="s">
        <v>27</v>
      </c>
      <c r="F3548" s="6" t="s">
        <v>12038</v>
      </c>
      <c r="G3548" s="6" t="s">
        <v>19</v>
      </c>
      <c r="H3548" s="10">
        <f t="shared" si="276"/>
        <v>46276</v>
      </c>
      <c r="I3548" s="7">
        <f t="shared" si="277"/>
        <v>3897</v>
      </c>
      <c r="J3548" s="6" t="str">
        <f t="shared" si="278"/>
        <v>Jaipur</v>
      </c>
      <c r="K3548" s="6">
        <f>COUNTIFS(pg_transaction_cleaned!$O$2:$O$5743,A3548,pg_transaction_cleaned!$F$2:$F$5743,"CAPTURE")</f>
        <v>1</v>
      </c>
      <c r="L3548" s="7">
        <f>SUMIFS(pg_transaction_cleaned!$H$2:$H$5743,pg_transaction_cleaned!$O$2:$O$5743,A3548,pg_transaction_cleaned!$F$2:$F$5743,"CAPTURE")</f>
        <v>3897</v>
      </c>
      <c r="M3548" s="6">
        <f>COUNTIFS(pg_transaction_cleaned!$O$2:$O$5743,A3548,pg_transaction_cleaned!$F$2:$F$5743,"REFUND")</f>
        <v>0</v>
      </c>
      <c r="N3548" s="7">
        <f>SUMIFS(pg_transaction_cleaned!$H$2:$H$5743,pg_transaction_cleaned!$O$2:$O$5743,A3548,pg_transaction_cleaned!$F$2:$F$5743,"REFUND")</f>
        <v>0</v>
      </c>
      <c r="O3548" s="6" t="str">
        <f t="shared" si="279"/>
        <v>OK</v>
      </c>
      <c r="P3548" s="8">
        <f t="shared" si="280"/>
        <v>0</v>
      </c>
    </row>
    <row r="3549" spans="1:16" x14ac:dyDescent="0.3">
      <c r="A3549" s="6" t="s">
        <v>7066</v>
      </c>
      <c r="B3549" s="6" t="s">
        <v>12014</v>
      </c>
      <c r="C3549" s="6" t="s">
        <v>7067</v>
      </c>
      <c r="D3549" s="6" t="s">
        <v>61</v>
      </c>
      <c r="E3549" s="6" t="s">
        <v>27</v>
      </c>
      <c r="F3549" s="6" t="s">
        <v>12182</v>
      </c>
      <c r="G3549" s="6" t="s">
        <v>19</v>
      </c>
      <c r="H3549" s="10">
        <f t="shared" si="276"/>
        <v>46275</v>
      </c>
      <c r="I3549" s="7">
        <f t="shared" si="277"/>
        <v>8097</v>
      </c>
      <c r="J3549" s="6" t="str">
        <f t="shared" si="278"/>
        <v>Delhi</v>
      </c>
      <c r="K3549" s="6">
        <f>COUNTIFS(pg_transaction_cleaned!$O$2:$O$5743,A3549,pg_transaction_cleaned!$F$2:$F$5743,"CAPTURE")</f>
        <v>1</v>
      </c>
      <c r="L3549" s="7">
        <f>SUMIFS(pg_transaction_cleaned!$H$2:$H$5743,pg_transaction_cleaned!$O$2:$O$5743,A3549,pg_transaction_cleaned!$F$2:$F$5743,"CAPTURE")</f>
        <v>8097</v>
      </c>
      <c r="M3549" s="6">
        <f>COUNTIFS(pg_transaction_cleaned!$O$2:$O$5743,A3549,pg_transaction_cleaned!$F$2:$F$5743,"REFUND")</f>
        <v>0</v>
      </c>
      <c r="N3549" s="7">
        <f>SUMIFS(pg_transaction_cleaned!$H$2:$H$5743,pg_transaction_cleaned!$O$2:$O$5743,A3549,pg_transaction_cleaned!$F$2:$F$5743,"REFUND")</f>
        <v>0</v>
      </c>
      <c r="O3549" s="6" t="str">
        <f t="shared" si="279"/>
        <v>OK</v>
      </c>
      <c r="P3549" s="8">
        <f t="shared" si="280"/>
        <v>0</v>
      </c>
    </row>
    <row r="3550" spans="1:16" x14ac:dyDescent="0.3">
      <c r="A3550" s="6" t="s">
        <v>7068</v>
      </c>
      <c r="B3550" s="6" t="s">
        <v>11908</v>
      </c>
      <c r="C3550" s="6" t="s">
        <v>7069</v>
      </c>
      <c r="D3550" s="6" t="s">
        <v>75</v>
      </c>
      <c r="E3550" s="6" t="s">
        <v>27</v>
      </c>
      <c r="F3550" s="6" t="s">
        <v>11839</v>
      </c>
      <c r="G3550" s="6" t="s">
        <v>115</v>
      </c>
      <c r="H3550" s="10">
        <f t="shared" si="276"/>
        <v>46275</v>
      </c>
      <c r="I3550" s="7">
        <f t="shared" si="277"/>
        <v>1299</v>
      </c>
      <c r="J3550" s="6" t="str">
        <f t="shared" si="278"/>
        <v>Mumbai</v>
      </c>
      <c r="K3550" s="6">
        <f>COUNTIFS(pg_transaction_cleaned!$O$2:$O$5743,A3550,pg_transaction_cleaned!$F$2:$F$5743,"CAPTURE")</f>
        <v>0</v>
      </c>
      <c r="L3550" s="7">
        <f>SUMIFS(pg_transaction_cleaned!$H$2:$H$5743,pg_transaction_cleaned!$O$2:$O$5743,A3550,pg_transaction_cleaned!$F$2:$F$5743,"CAPTURE")</f>
        <v>0</v>
      </c>
      <c r="M3550" s="6">
        <f>COUNTIFS(pg_transaction_cleaned!$O$2:$O$5743,A3550,pg_transaction_cleaned!$F$2:$F$5743,"REFUND")</f>
        <v>0</v>
      </c>
      <c r="N3550" s="7">
        <f>SUMIFS(pg_transaction_cleaned!$H$2:$H$5743,pg_transaction_cleaned!$O$2:$O$5743,A3550,pg_transaction_cleaned!$F$2:$F$5743,"REFUND")</f>
        <v>0</v>
      </c>
      <c r="O3550" s="6" t="str">
        <f t="shared" si="279"/>
        <v>OK</v>
      </c>
      <c r="P3550" s="8">
        <f t="shared" si="280"/>
        <v>0</v>
      </c>
    </row>
    <row r="3551" spans="1:16" x14ac:dyDescent="0.3">
      <c r="A3551" s="6" t="s">
        <v>7070</v>
      </c>
      <c r="B3551" s="6" t="s">
        <v>11905</v>
      </c>
      <c r="C3551" s="6" t="s">
        <v>7071</v>
      </c>
      <c r="D3551" s="6" t="s">
        <v>23</v>
      </c>
      <c r="E3551" s="6" t="s">
        <v>27</v>
      </c>
      <c r="F3551" s="6" t="s">
        <v>11957</v>
      </c>
      <c r="G3551" s="6" t="s">
        <v>19</v>
      </c>
      <c r="H3551" s="10">
        <f t="shared" si="276"/>
        <v>46291</v>
      </c>
      <c r="I3551" s="7">
        <f t="shared" si="277"/>
        <v>1298</v>
      </c>
      <c r="J3551" s="6" t="str">
        <f t="shared" si="278"/>
        <v>Bengaluru</v>
      </c>
      <c r="K3551" s="6">
        <f>COUNTIFS(pg_transaction_cleaned!$O$2:$O$5743,A3551,pg_transaction_cleaned!$F$2:$F$5743,"CAPTURE")</f>
        <v>1</v>
      </c>
      <c r="L3551" s="7">
        <f>SUMIFS(pg_transaction_cleaned!$H$2:$H$5743,pg_transaction_cleaned!$O$2:$O$5743,A3551,pg_transaction_cleaned!$F$2:$F$5743,"CAPTURE")</f>
        <v>1298</v>
      </c>
      <c r="M3551" s="6">
        <f>COUNTIFS(pg_transaction_cleaned!$O$2:$O$5743,A3551,pg_transaction_cleaned!$F$2:$F$5743,"REFUND")</f>
        <v>0</v>
      </c>
      <c r="N3551" s="7">
        <f>SUMIFS(pg_transaction_cleaned!$H$2:$H$5743,pg_transaction_cleaned!$O$2:$O$5743,A3551,pg_transaction_cleaned!$F$2:$F$5743,"REFUND")</f>
        <v>0</v>
      </c>
      <c r="O3551" s="6" t="str">
        <f t="shared" si="279"/>
        <v>OK</v>
      </c>
      <c r="P3551" s="8">
        <f t="shared" si="280"/>
        <v>0</v>
      </c>
    </row>
    <row r="3552" spans="1:16" x14ac:dyDescent="0.3">
      <c r="A3552" s="6" t="s">
        <v>7072</v>
      </c>
      <c r="B3552" s="6" t="s">
        <v>11888</v>
      </c>
      <c r="C3552" s="6" t="s">
        <v>7073</v>
      </c>
      <c r="D3552" s="6" t="s">
        <v>17</v>
      </c>
      <c r="E3552" s="6" t="s">
        <v>18</v>
      </c>
      <c r="F3552" s="6" t="s">
        <v>11861</v>
      </c>
      <c r="G3552" s="6" t="s">
        <v>66</v>
      </c>
      <c r="H3552" s="10">
        <f t="shared" si="276"/>
        <v>46269</v>
      </c>
      <c r="I3552" s="7">
        <f t="shared" si="277"/>
        <v>7999</v>
      </c>
      <c r="J3552" s="6" t="str">
        <f t="shared" si="278"/>
        <v>Pune</v>
      </c>
      <c r="K3552" s="6">
        <f>COUNTIFS(pg_transaction_cleaned!$O$2:$O$5743,A3552,pg_transaction_cleaned!$F$2:$F$5743,"CAPTURE")</f>
        <v>1</v>
      </c>
      <c r="L3552" s="7">
        <f>SUMIFS(pg_transaction_cleaned!$H$2:$H$5743,pg_transaction_cleaned!$O$2:$O$5743,A3552,pg_transaction_cleaned!$F$2:$F$5743,"CAPTURE")</f>
        <v>7999</v>
      </c>
      <c r="M3552" s="6">
        <f>COUNTIFS(pg_transaction_cleaned!$O$2:$O$5743,A3552,pg_transaction_cleaned!$F$2:$F$5743,"REFUND")</f>
        <v>1</v>
      </c>
      <c r="N3552" s="7">
        <f>SUMIFS(pg_transaction_cleaned!$H$2:$H$5743,pg_transaction_cleaned!$O$2:$O$5743,A3552,pg_transaction_cleaned!$F$2:$F$5743,"REFUND")</f>
        <v>7999</v>
      </c>
      <c r="O3552" s="6" t="str">
        <f t="shared" si="279"/>
        <v>OK</v>
      </c>
      <c r="P3552" s="8">
        <f t="shared" si="280"/>
        <v>0</v>
      </c>
    </row>
    <row r="3553" spans="1:16" x14ac:dyDescent="0.3">
      <c r="A3553" s="6" t="s">
        <v>7074</v>
      </c>
      <c r="B3553" s="6" t="s">
        <v>11934</v>
      </c>
      <c r="C3553" s="6" t="s">
        <v>7075</v>
      </c>
      <c r="D3553" s="6" t="s">
        <v>51</v>
      </c>
      <c r="E3553" s="6" t="s">
        <v>27</v>
      </c>
      <c r="F3553" s="6" t="s">
        <v>12043</v>
      </c>
      <c r="G3553" s="6" t="s">
        <v>19</v>
      </c>
      <c r="H3553" s="10">
        <f t="shared" si="276"/>
        <v>46271</v>
      </c>
      <c r="I3553" s="7">
        <f t="shared" si="277"/>
        <v>1798</v>
      </c>
      <c r="J3553" s="6" t="str">
        <f t="shared" si="278"/>
        <v>Chennai</v>
      </c>
      <c r="K3553" s="6">
        <f>COUNTIFS(pg_transaction_cleaned!$O$2:$O$5743,A3553,pg_transaction_cleaned!$F$2:$F$5743,"CAPTURE")</f>
        <v>1</v>
      </c>
      <c r="L3553" s="7">
        <f>SUMIFS(pg_transaction_cleaned!$H$2:$H$5743,pg_transaction_cleaned!$O$2:$O$5743,A3553,pg_transaction_cleaned!$F$2:$F$5743,"CAPTURE")</f>
        <v>1798</v>
      </c>
      <c r="M3553" s="6">
        <f>COUNTIFS(pg_transaction_cleaned!$O$2:$O$5743,A3553,pg_transaction_cleaned!$F$2:$F$5743,"REFUND")</f>
        <v>0</v>
      </c>
      <c r="N3553" s="7">
        <f>SUMIFS(pg_transaction_cleaned!$H$2:$H$5743,pg_transaction_cleaned!$O$2:$O$5743,A3553,pg_transaction_cleaned!$F$2:$F$5743,"REFUND")</f>
        <v>0</v>
      </c>
      <c r="O3553" s="6" t="str">
        <f t="shared" si="279"/>
        <v>OK</v>
      </c>
      <c r="P3553" s="8">
        <f t="shared" si="280"/>
        <v>0</v>
      </c>
    </row>
    <row r="3554" spans="1:16" x14ac:dyDescent="0.3">
      <c r="A3554" s="6" t="s">
        <v>7076</v>
      </c>
      <c r="B3554" s="6" t="s">
        <v>11895</v>
      </c>
      <c r="C3554" s="6" t="s">
        <v>7077</v>
      </c>
      <c r="D3554" s="6"/>
      <c r="E3554" s="6" t="s">
        <v>18</v>
      </c>
      <c r="F3554" s="6" t="s">
        <v>11941</v>
      </c>
      <c r="G3554" s="6" t="s">
        <v>19</v>
      </c>
      <c r="H3554" s="10">
        <f t="shared" si="276"/>
        <v>46295</v>
      </c>
      <c r="I3554" s="7">
        <f t="shared" si="277"/>
        <v>4998</v>
      </c>
      <c r="J3554" s="6" t="str">
        <f t="shared" si="278"/>
        <v>Unknown</v>
      </c>
      <c r="K3554" s="6">
        <f>COUNTIFS(pg_transaction_cleaned!$O$2:$O$5743,A3554,pg_transaction_cleaned!$F$2:$F$5743,"CAPTURE")</f>
        <v>1</v>
      </c>
      <c r="L3554" s="7">
        <f>SUMIFS(pg_transaction_cleaned!$H$2:$H$5743,pg_transaction_cleaned!$O$2:$O$5743,A3554,pg_transaction_cleaned!$F$2:$F$5743,"CAPTURE")</f>
        <v>4998</v>
      </c>
      <c r="M3554" s="6">
        <f>COUNTIFS(pg_transaction_cleaned!$O$2:$O$5743,A3554,pg_transaction_cleaned!$F$2:$F$5743,"REFUND")</f>
        <v>0</v>
      </c>
      <c r="N3554" s="7">
        <f>SUMIFS(pg_transaction_cleaned!$H$2:$H$5743,pg_transaction_cleaned!$O$2:$O$5743,A3554,pg_transaction_cleaned!$F$2:$F$5743,"REFUND")</f>
        <v>0</v>
      </c>
      <c r="O3554" s="6" t="str">
        <f t="shared" si="279"/>
        <v>OK</v>
      </c>
      <c r="P3554" s="8">
        <f t="shared" si="280"/>
        <v>0</v>
      </c>
    </row>
    <row r="3555" spans="1:16" x14ac:dyDescent="0.3">
      <c r="A3555" s="6" t="s">
        <v>7078</v>
      </c>
      <c r="B3555" s="6" t="s">
        <v>11958</v>
      </c>
      <c r="C3555" s="6" t="s">
        <v>7079</v>
      </c>
      <c r="D3555" s="6" t="s">
        <v>42</v>
      </c>
      <c r="E3555" s="6" t="s">
        <v>18</v>
      </c>
      <c r="F3555" s="6" t="s">
        <v>11969</v>
      </c>
      <c r="G3555" s="6" t="s">
        <v>19</v>
      </c>
      <c r="H3555" s="10">
        <f t="shared" si="276"/>
        <v>46281</v>
      </c>
      <c r="I3555" s="7">
        <f t="shared" si="277"/>
        <v>948</v>
      </c>
      <c r="J3555" s="6" t="str">
        <f t="shared" si="278"/>
        <v>Hyderabad</v>
      </c>
      <c r="K3555" s="6">
        <f>COUNTIFS(pg_transaction_cleaned!$O$2:$O$5743,A3555,pg_transaction_cleaned!$F$2:$F$5743,"CAPTURE")</f>
        <v>1</v>
      </c>
      <c r="L3555" s="7">
        <f>SUMIFS(pg_transaction_cleaned!$H$2:$H$5743,pg_transaction_cleaned!$O$2:$O$5743,A3555,pg_transaction_cleaned!$F$2:$F$5743,"CAPTURE")</f>
        <v>948</v>
      </c>
      <c r="M3555" s="6">
        <f>COUNTIFS(pg_transaction_cleaned!$O$2:$O$5743,A3555,pg_transaction_cleaned!$F$2:$F$5743,"REFUND")</f>
        <v>0</v>
      </c>
      <c r="N3555" s="7">
        <f>SUMIFS(pg_transaction_cleaned!$H$2:$H$5743,pg_transaction_cleaned!$O$2:$O$5743,A3555,pg_transaction_cleaned!$F$2:$F$5743,"REFUND")</f>
        <v>0</v>
      </c>
      <c r="O3555" s="6" t="str">
        <f t="shared" si="279"/>
        <v>OK</v>
      </c>
      <c r="P3555" s="8">
        <f t="shared" si="280"/>
        <v>0</v>
      </c>
    </row>
    <row r="3556" spans="1:16" x14ac:dyDescent="0.3">
      <c r="A3556" s="6" t="s">
        <v>7080</v>
      </c>
      <c r="B3556" s="6" t="s">
        <v>11859</v>
      </c>
      <c r="C3556" s="6" t="s">
        <v>7081</v>
      </c>
      <c r="D3556" s="6" t="s">
        <v>17</v>
      </c>
      <c r="E3556" s="6" t="s">
        <v>27</v>
      </c>
      <c r="F3556" s="6" t="s">
        <v>11827</v>
      </c>
      <c r="G3556" s="6" t="s">
        <v>19</v>
      </c>
      <c r="H3556" s="10">
        <f t="shared" si="276"/>
        <v>46271</v>
      </c>
      <c r="I3556" s="7">
        <f t="shared" si="277"/>
        <v>299</v>
      </c>
      <c r="J3556" s="6" t="str">
        <f t="shared" si="278"/>
        <v>Pune</v>
      </c>
      <c r="K3556" s="6">
        <f>COUNTIFS(pg_transaction_cleaned!$O$2:$O$5743,A3556,pg_transaction_cleaned!$F$2:$F$5743,"CAPTURE")</f>
        <v>1</v>
      </c>
      <c r="L3556" s="7">
        <f>SUMIFS(pg_transaction_cleaned!$H$2:$H$5743,pg_transaction_cleaned!$O$2:$O$5743,A3556,pg_transaction_cleaned!$F$2:$F$5743,"CAPTURE")</f>
        <v>299</v>
      </c>
      <c r="M3556" s="6">
        <f>COUNTIFS(pg_transaction_cleaned!$O$2:$O$5743,A3556,pg_transaction_cleaned!$F$2:$F$5743,"REFUND")</f>
        <v>0</v>
      </c>
      <c r="N3556" s="7">
        <f>SUMIFS(pg_transaction_cleaned!$H$2:$H$5743,pg_transaction_cleaned!$O$2:$O$5743,A3556,pg_transaction_cleaned!$F$2:$F$5743,"REFUND")</f>
        <v>0</v>
      </c>
      <c r="O3556" s="6" t="str">
        <f t="shared" si="279"/>
        <v>OK</v>
      </c>
      <c r="P3556" s="8">
        <f t="shared" si="280"/>
        <v>0</v>
      </c>
    </row>
    <row r="3557" spans="1:16" x14ac:dyDescent="0.3">
      <c r="A3557" s="6" t="s">
        <v>7082</v>
      </c>
      <c r="B3557" s="6" t="s">
        <v>12050</v>
      </c>
      <c r="C3557" s="6" t="s">
        <v>7083</v>
      </c>
      <c r="D3557" s="6" t="s">
        <v>37</v>
      </c>
      <c r="E3557" s="6" t="s">
        <v>54</v>
      </c>
      <c r="F3557" s="6" t="s">
        <v>11863</v>
      </c>
      <c r="G3557" s="6" t="s">
        <v>19</v>
      </c>
      <c r="H3557" s="10">
        <f t="shared" si="276"/>
        <v>46284</v>
      </c>
      <c r="I3557" s="7">
        <f t="shared" si="277"/>
        <v>1499</v>
      </c>
      <c r="J3557" s="6" t="str">
        <f t="shared" si="278"/>
        <v>Lucknow</v>
      </c>
      <c r="K3557" s="6">
        <f>COUNTIFS(pg_transaction_cleaned!$O$2:$O$5743,A3557,pg_transaction_cleaned!$F$2:$F$5743,"CAPTURE")</f>
        <v>1</v>
      </c>
      <c r="L3557" s="7">
        <f>SUMIFS(pg_transaction_cleaned!$H$2:$H$5743,pg_transaction_cleaned!$O$2:$O$5743,A3557,pg_transaction_cleaned!$F$2:$F$5743,"CAPTURE")</f>
        <v>1499</v>
      </c>
      <c r="M3557" s="6">
        <f>COUNTIFS(pg_transaction_cleaned!$O$2:$O$5743,A3557,pg_transaction_cleaned!$F$2:$F$5743,"REFUND")</f>
        <v>0</v>
      </c>
      <c r="N3557" s="7">
        <f>SUMIFS(pg_transaction_cleaned!$H$2:$H$5743,pg_transaction_cleaned!$O$2:$O$5743,A3557,pg_transaction_cleaned!$F$2:$F$5743,"REFUND")</f>
        <v>0</v>
      </c>
      <c r="O3557" s="6" t="str">
        <f t="shared" si="279"/>
        <v>OK</v>
      </c>
      <c r="P3557" s="8">
        <f t="shared" si="280"/>
        <v>0</v>
      </c>
    </row>
    <row r="3558" spans="1:16" x14ac:dyDescent="0.3">
      <c r="A3558" s="6" t="s">
        <v>7084</v>
      </c>
      <c r="B3558" s="6" t="s">
        <v>12007</v>
      </c>
      <c r="C3558" s="6" t="s">
        <v>7085</v>
      </c>
      <c r="D3558" s="6" t="s">
        <v>34</v>
      </c>
      <c r="E3558" s="6" t="s">
        <v>27</v>
      </c>
      <c r="F3558" s="6" t="s">
        <v>11839</v>
      </c>
      <c r="G3558" s="6" t="s">
        <v>19</v>
      </c>
      <c r="H3558" s="10">
        <f t="shared" si="276"/>
        <v>46270</v>
      </c>
      <c r="I3558" s="7">
        <f t="shared" si="277"/>
        <v>1299</v>
      </c>
      <c r="J3558" s="6" t="str">
        <f t="shared" si="278"/>
        <v>Ahmedabad</v>
      </c>
      <c r="K3558" s="6">
        <f>COUNTIFS(pg_transaction_cleaned!$O$2:$O$5743,A3558,pg_transaction_cleaned!$F$2:$F$5743,"CAPTURE")</f>
        <v>1</v>
      </c>
      <c r="L3558" s="7">
        <f>SUMIFS(pg_transaction_cleaned!$H$2:$H$5743,pg_transaction_cleaned!$O$2:$O$5743,A3558,pg_transaction_cleaned!$F$2:$F$5743,"CAPTURE")</f>
        <v>1299</v>
      </c>
      <c r="M3558" s="6">
        <f>COUNTIFS(pg_transaction_cleaned!$O$2:$O$5743,A3558,pg_transaction_cleaned!$F$2:$F$5743,"REFUND")</f>
        <v>0</v>
      </c>
      <c r="N3558" s="7">
        <f>SUMIFS(pg_transaction_cleaned!$H$2:$H$5743,pg_transaction_cleaned!$O$2:$O$5743,A3558,pg_transaction_cleaned!$F$2:$F$5743,"REFUND")</f>
        <v>0</v>
      </c>
      <c r="O3558" s="6" t="str">
        <f t="shared" si="279"/>
        <v>OK</v>
      </c>
      <c r="P3558" s="8">
        <f t="shared" si="280"/>
        <v>0</v>
      </c>
    </row>
    <row r="3559" spans="1:16" x14ac:dyDescent="0.3">
      <c r="A3559" s="6" t="s">
        <v>7086</v>
      </c>
      <c r="B3559" s="6" t="s">
        <v>11942</v>
      </c>
      <c r="C3559" s="6" t="s">
        <v>7087</v>
      </c>
      <c r="D3559" s="6" t="s">
        <v>34</v>
      </c>
      <c r="E3559" s="6" t="s">
        <v>54</v>
      </c>
      <c r="F3559" s="6" t="s">
        <v>11851</v>
      </c>
      <c r="G3559" s="6" t="s">
        <v>19</v>
      </c>
      <c r="H3559" s="10">
        <f t="shared" si="276"/>
        <v>46277</v>
      </c>
      <c r="I3559" s="7">
        <f t="shared" si="277"/>
        <v>3499</v>
      </c>
      <c r="J3559" s="6" t="str">
        <f t="shared" si="278"/>
        <v>Ahmedabad</v>
      </c>
      <c r="K3559" s="6">
        <f>COUNTIFS(pg_transaction_cleaned!$O$2:$O$5743,A3559,pg_transaction_cleaned!$F$2:$F$5743,"CAPTURE")</f>
        <v>1</v>
      </c>
      <c r="L3559" s="7">
        <f>SUMIFS(pg_transaction_cleaned!$H$2:$H$5743,pg_transaction_cleaned!$O$2:$O$5743,A3559,pg_transaction_cleaned!$F$2:$F$5743,"CAPTURE")</f>
        <v>3499</v>
      </c>
      <c r="M3559" s="6">
        <f>COUNTIFS(pg_transaction_cleaned!$O$2:$O$5743,A3559,pg_transaction_cleaned!$F$2:$F$5743,"REFUND")</f>
        <v>0</v>
      </c>
      <c r="N3559" s="7">
        <f>SUMIFS(pg_transaction_cleaned!$H$2:$H$5743,pg_transaction_cleaned!$O$2:$O$5743,A3559,pg_transaction_cleaned!$F$2:$F$5743,"REFUND")</f>
        <v>0</v>
      </c>
      <c r="O3559" s="6" t="str">
        <f t="shared" si="279"/>
        <v>OK</v>
      </c>
      <c r="P3559" s="8">
        <f t="shared" si="280"/>
        <v>0</v>
      </c>
    </row>
    <row r="3560" spans="1:16" x14ac:dyDescent="0.3">
      <c r="A3560" s="6" t="s">
        <v>7088</v>
      </c>
      <c r="B3560" s="6" t="s">
        <v>11909</v>
      </c>
      <c r="C3560" s="6" t="s">
        <v>7089</v>
      </c>
      <c r="D3560" s="6" t="s">
        <v>42</v>
      </c>
      <c r="E3560" s="6" t="s">
        <v>27</v>
      </c>
      <c r="F3560" s="6" t="s">
        <v>11902</v>
      </c>
      <c r="G3560" s="6" t="s">
        <v>19</v>
      </c>
      <c r="H3560" s="10">
        <f t="shared" si="276"/>
        <v>46276</v>
      </c>
      <c r="I3560" s="7">
        <f t="shared" si="277"/>
        <v>2999</v>
      </c>
      <c r="J3560" s="6" t="str">
        <f t="shared" si="278"/>
        <v>Hyderabad</v>
      </c>
      <c r="K3560" s="6">
        <f>COUNTIFS(pg_transaction_cleaned!$O$2:$O$5743,A3560,pg_transaction_cleaned!$F$2:$F$5743,"CAPTURE")</f>
        <v>1</v>
      </c>
      <c r="L3560" s="7">
        <f>SUMIFS(pg_transaction_cleaned!$H$2:$H$5743,pg_transaction_cleaned!$O$2:$O$5743,A3560,pg_transaction_cleaned!$F$2:$F$5743,"CAPTURE")</f>
        <v>2999</v>
      </c>
      <c r="M3560" s="6">
        <f>COUNTIFS(pg_transaction_cleaned!$O$2:$O$5743,A3560,pg_transaction_cleaned!$F$2:$F$5743,"REFUND")</f>
        <v>0</v>
      </c>
      <c r="N3560" s="7">
        <f>SUMIFS(pg_transaction_cleaned!$H$2:$H$5743,pg_transaction_cleaned!$O$2:$O$5743,A3560,pg_transaction_cleaned!$F$2:$F$5743,"REFUND")</f>
        <v>0</v>
      </c>
      <c r="O3560" s="6" t="str">
        <f t="shared" si="279"/>
        <v>OK</v>
      </c>
      <c r="P3560" s="8">
        <f t="shared" si="280"/>
        <v>0</v>
      </c>
    </row>
    <row r="3561" spans="1:16" x14ac:dyDescent="0.3">
      <c r="A3561" s="6" t="s">
        <v>7090</v>
      </c>
      <c r="B3561" s="6" t="s">
        <v>11891</v>
      </c>
      <c r="C3561" s="6" t="s">
        <v>7091</v>
      </c>
      <c r="D3561" s="6" t="s">
        <v>17</v>
      </c>
      <c r="E3561" s="6" t="s">
        <v>54</v>
      </c>
      <c r="F3561" s="6" t="s">
        <v>11835</v>
      </c>
      <c r="G3561" s="6" t="s">
        <v>19</v>
      </c>
      <c r="H3561" s="10">
        <f t="shared" si="276"/>
        <v>46278</v>
      </c>
      <c r="I3561" s="7">
        <f t="shared" si="277"/>
        <v>499</v>
      </c>
      <c r="J3561" s="6" t="str">
        <f t="shared" si="278"/>
        <v>Pune</v>
      </c>
      <c r="K3561" s="6">
        <f>COUNTIFS(pg_transaction_cleaned!$O$2:$O$5743,A3561,pg_transaction_cleaned!$F$2:$F$5743,"CAPTURE")</f>
        <v>1</v>
      </c>
      <c r="L3561" s="7">
        <f>SUMIFS(pg_transaction_cleaned!$H$2:$H$5743,pg_transaction_cleaned!$O$2:$O$5743,A3561,pg_transaction_cleaned!$F$2:$F$5743,"CAPTURE")</f>
        <v>499</v>
      </c>
      <c r="M3561" s="6">
        <f>COUNTIFS(pg_transaction_cleaned!$O$2:$O$5743,A3561,pg_transaction_cleaned!$F$2:$F$5743,"REFUND")</f>
        <v>0</v>
      </c>
      <c r="N3561" s="7">
        <f>SUMIFS(pg_transaction_cleaned!$H$2:$H$5743,pg_transaction_cleaned!$O$2:$O$5743,A3561,pg_transaction_cleaned!$F$2:$F$5743,"REFUND")</f>
        <v>0</v>
      </c>
      <c r="O3561" s="6" t="str">
        <f t="shared" si="279"/>
        <v>OK</v>
      </c>
      <c r="P3561" s="8">
        <f t="shared" si="280"/>
        <v>0</v>
      </c>
    </row>
    <row r="3562" spans="1:16" x14ac:dyDescent="0.3">
      <c r="A3562" s="6" t="s">
        <v>7092</v>
      </c>
      <c r="B3562" s="6" t="s">
        <v>11893</v>
      </c>
      <c r="C3562" s="6" t="s">
        <v>7093</v>
      </c>
      <c r="D3562" s="6" t="s">
        <v>48</v>
      </c>
      <c r="E3562" s="6" t="s">
        <v>27</v>
      </c>
      <c r="F3562" s="6" t="s">
        <v>11827</v>
      </c>
      <c r="G3562" s="6" t="s">
        <v>19</v>
      </c>
      <c r="H3562" s="10">
        <f t="shared" si="276"/>
        <v>46280</v>
      </c>
      <c r="I3562" s="7">
        <f t="shared" si="277"/>
        <v>299</v>
      </c>
      <c r="J3562" s="6" t="str">
        <f t="shared" si="278"/>
        <v>Jaipur</v>
      </c>
      <c r="K3562" s="6">
        <f>COUNTIFS(pg_transaction_cleaned!$O$2:$O$5743,A3562,pg_transaction_cleaned!$F$2:$F$5743,"CAPTURE")</f>
        <v>0</v>
      </c>
      <c r="L3562" s="7">
        <f>SUMIFS(pg_transaction_cleaned!$H$2:$H$5743,pg_transaction_cleaned!$O$2:$O$5743,A3562,pg_transaction_cleaned!$F$2:$F$5743,"CAPTURE")</f>
        <v>0</v>
      </c>
      <c r="M3562" s="6">
        <f>COUNTIFS(pg_transaction_cleaned!$O$2:$O$5743,A3562,pg_transaction_cleaned!$F$2:$F$5743,"REFUND")</f>
        <v>0</v>
      </c>
      <c r="N3562" s="7">
        <f>SUMIFS(pg_transaction_cleaned!$H$2:$H$5743,pg_transaction_cleaned!$O$2:$O$5743,A3562,pg_transaction_cleaned!$F$2:$F$5743,"REFUND")</f>
        <v>0</v>
      </c>
      <c r="O3562" s="6" t="str">
        <f t="shared" si="279"/>
        <v>Paid, no payment</v>
      </c>
      <c r="P3562" s="8">
        <f t="shared" si="280"/>
        <v>299</v>
      </c>
    </row>
    <row r="3563" spans="1:16" x14ac:dyDescent="0.3">
      <c r="A3563" s="6" t="s">
        <v>7094</v>
      </c>
      <c r="B3563" s="6" t="s">
        <v>11970</v>
      </c>
      <c r="C3563" s="6" t="s">
        <v>7095</v>
      </c>
      <c r="D3563" s="6" t="s">
        <v>61</v>
      </c>
      <c r="E3563" s="6" t="s">
        <v>18</v>
      </c>
      <c r="F3563" s="6" t="s">
        <v>11987</v>
      </c>
      <c r="G3563" s="6" t="s">
        <v>19</v>
      </c>
      <c r="H3563" s="10">
        <f t="shared" si="276"/>
        <v>46294</v>
      </c>
      <c r="I3563" s="7">
        <f t="shared" si="277"/>
        <v>999</v>
      </c>
      <c r="J3563" s="6" t="str">
        <f t="shared" si="278"/>
        <v>Delhi</v>
      </c>
      <c r="K3563" s="6">
        <f>COUNTIFS(pg_transaction_cleaned!$O$2:$O$5743,A3563,pg_transaction_cleaned!$F$2:$F$5743,"CAPTURE")</f>
        <v>1</v>
      </c>
      <c r="L3563" s="7">
        <f>SUMIFS(pg_transaction_cleaned!$H$2:$H$5743,pg_transaction_cleaned!$O$2:$O$5743,A3563,pg_transaction_cleaned!$F$2:$F$5743,"CAPTURE")</f>
        <v>999</v>
      </c>
      <c r="M3563" s="6">
        <f>COUNTIFS(pg_transaction_cleaned!$O$2:$O$5743,A3563,pg_transaction_cleaned!$F$2:$F$5743,"REFUND")</f>
        <v>0</v>
      </c>
      <c r="N3563" s="7">
        <f>SUMIFS(pg_transaction_cleaned!$H$2:$H$5743,pg_transaction_cleaned!$O$2:$O$5743,A3563,pg_transaction_cleaned!$F$2:$F$5743,"REFUND")</f>
        <v>0</v>
      </c>
      <c r="O3563" s="6" t="str">
        <f t="shared" si="279"/>
        <v>OK</v>
      </c>
      <c r="P3563" s="8">
        <f t="shared" si="280"/>
        <v>0</v>
      </c>
    </row>
    <row r="3564" spans="1:16" x14ac:dyDescent="0.3">
      <c r="A3564" s="6" t="s">
        <v>7096</v>
      </c>
      <c r="B3564" s="6" t="s">
        <v>11868</v>
      </c>
      <c r="C3564" s="6" t="s">
        <v>7097</v>
      </c>
      <c r="D3564" s="6" t="s">
        <v>51</v>
      </c>
      <c r="E3564" s="6" t="s">
        <v>18</v>
      </c>
      <c r="F3564" s="6" t="s">
        <v>11843</v>
      </c>
      <c r="G3564" s="6" t="s">
        <v>19</v>
      </c>
      <c r="H3564" s="10">
        <f t="shared" si="276"/>
        <v>46288</v>
      </c>
      <c r="I3564" s="7">
        <f t="shared" si="277"/>
        <v>349</v>
      </c>
      <c r="J3564" s="6" t="str">
        <f t="shared" si="278"/>
        <v>Chennai</v>
      </c>
      <c r="K3564" s="6">
        <f>COUNTIFS(pg_transaction_cleaned!$O$2:$O$5743,A3564,pg_transaction_cleaned!$F$2:$F$5743,"CAPTURE")</f>
        <v>1</v>
      </c>
      <c r="L3564" s="7">
        <f>SUMIFS(pg_transaction_cleaned!$H$2:$H$5743,pg_transaction_cleaned!$O$2:$O$5743,A3564,pg_transaction_cleaned!$F$2:$F$5743,"CAPTURE")</f>
        <v>349</v>
      </c>
      <c r="M3564" s="6">
        <f>COUNTIFS(pg_transaction_cleaned!$O$2:$O$5743,A3564,pg_transaction_cleaned!$F$2:$F$5743,"REFUND")</f>
        <v>0</v>
      </c>
      <c r="N3564" s="7">
        <f>SUMIFS(pg_transaction_cleaned!$H$2:$H$5743,pg_transaction_cleaned!$O$2:$O$5743,A3564,pg_transaction_cleaned!$F$2:$F$5743,"REFUND")</f>
        <v>0</v>
      </c>
      <c r="O3564" s="6" t="str">
        <f t="shared" si="279"/>
        <v>OK</v>
      </c>
      <c r="P3564" s="8">
        <f t="shared" si="280"/>
        <v>0</v>
      </c>
    </row>
    <row r="3565" spans="1:16" x14ac:dyDescent="0.3">
      <c r="A3565" s="6" t="s">
        <v>7098</v>
      </c>
      <c r="B3565" s="6" t="s">
        <v>11928</v>
      </c>
      <c r="C3565" s="6" t="s">
        <v>7099</v>
      </c>
      <c r="D3565" s="6" t="s">
        <v>17</v>
      </c>
      <c r="E3565" s="6" t="s">
        <v>27</v>
      </c>
      <c r="F3565" s="6" t="s">
        <v>11843</v>
      </c>
      <c r="G3565" s="6" t="s">
        <v>19</v>
      </c>
      <c r="H3565" s="10">
        <f t="shared" si="276"/>
        <v>46266</v>
      </c>
      <c r="I3565" s="7">
        <f t="shared" si="277"/>
        <v>349</v>
      </c>
      <c r="J3565" s="6" t="str">
        <f t="shared" si="278"/>
        <v>Pune</v>
      </c>
      <c r="K3565" s="6">
        <f>COUNTIFS(pg_transaction_cleaned!$O$2:$O$5743,A3565,pg_transaction_cleaned!$F$2:$F$5743,"CAPTURE")</f>
        <v>1</v>
      </c>
      <c r="L3565" s="7">
        <f>SUMIFS(pg_transaction_cleaned!$H$2:$H$5743,pg_transaction_cleaned!$O$2:$O$5743,A3565,pg_transaction_cleaned!$F$2:$F$5743,"CAPTURE")</f>
        <v>349</v>
      </c>
      <c r="M3565" s="6">
        <f>COUNTIFS(pg_transaction_cleaned!$O$2:$O$5743,A3565,pg_transaction_cleaned!$F$2:$F$5743,"REFUND")</f>
        <v>0</v>
      </c>
      <c r="N3565" s="7">
        <f>SUMIFS(pg_transaction_cleaned!$H$2:$H$5743,pg_transaction_cleaned!$O$2:$O$5743,A3565,pg_transaction_cleaned!$F$2:$F$5743,"REFUND")</f>
        <v>0</v>
      </c>
      <c r="O3565" s="6" t="str">
        <f t="shared" si="279"/>
        <v>OK</v>
      </c>
      <c r="P3565" s="8">
        <f t="shared" si="280"/>
        <v>0</v>
      </c>
    </row>
    <row r="3566" spans="1:16" x14ac:dyDescent="0.3">
      <c r="A3566" s="6" t="s">
        <v>7100</v>
      </c>
      <c r="B3566" s="6" t="s">
        <v>11976</v>
      </c>
      <c r="C3566" s="6" t="s">
        <v>7101</v>
      </c>
      <c r="D3566" s="6" t="s">
        <v>34</v>
      </c>
      <c r="E3566" s="6" t="s">
        <v>18</v>
      </c>
      <c r="F3566" s="6" t="s">
        <v>12231</v>
      </c>
      <c r="G3566" s="6" t="s">
        <v>19</v>
      </c>
      <c r="H3566" s="10">
        <f t="shared" si="276"/>
        <v>46284</v>
      </c>
      <c r="I3566" s="7">
        <f t="shared" si="277"/>
        <v>1747</v>
      </c>
      <c r="J3566" s="6" t="str">
        <f t="shared" si="278"/>
        <v>Ahmedabad</v>
      </c>
      <c r="K3566" s="6">
        <f>COUNTIFS(pg_transaction_cleaned!$O$2:$O$5743,A3566,pg_transaction_cleaned!$F$2:$F$5743,"CAPTURE")</f>
        <v>1</v>
      </c>
      <c r="L3566" s="7">
        <f>SUMIFS(pg_transaction_cleaned!$H$2:$H$5743,pg_transaction_cleaned!$O$2:$O$5743,A3566,pg_transaction_cleaned!$F$2:$F$5743,"CAPTURE")</f>
        <v>1747</v>
      </c>
      <c r="M3566" s="6">
        <f>COUNTIFS(pg_transaction_cleaned!$O$2:$O$5743,A3566,pg_transaction_cleaned!$F$2:$F$5743,"REFUND")</f>
        <v>0</v>
      </c>
      <c r="N3566" s="7">
        <f>SUMIFS(pg_transaction_cleaned!$H$2:$H$5743,pg_transaction_cleaned!$O$2:$O$5743,A3566,pg_transaction_cleaned!$F$2:$F$5743,"REFUND")</f>
        <v>0</v>
      </c>
      <c r="O3566" s="6" t="str">
        <f t="shared" si="279"/>
        <v>OK</v>
      </c>
      <c r="P3566" s="8">
        <f t="shared" si="280"/>
        <v>0</v>
      </c>
    </row>
    <row r="3567" spans="1:16" x14ac:dyDescent="0.3">
      <c r="A3567" s="6" t="s">
        <v>7102</v>
      </c>
      <c r="B3567" s="6" t="s">
        <v>11881</v>
      </c>
      <c r="C3567" s="6" t="s">
        <v>7103</v>
      </c>
      <c r="D3567" s="6" t="s">
        <v>51</v>
      </c>
      <c r="E3567" s="6" t="s">
        <v>18</v>
      </c>
      <c r="F3567" s="6" t="s">
        <v>11878</v>
      </c>
      <c r="G3567" s="6" t="s">
        <v>19</v>
      </c>
      <c r="H3567" s="10">
        <f t="shared" si="276"/>
        <v>46295</v>
      </c>
      <c r="I3567" s="7">
        <f t="shared" si="277"/>
        <v>4498</v>
      </c>
      <c r="J3567" s="6" t="str">
        <f t="shared" si="278"/>
        <v>Chennai</v>
      </c>
      <c r="K3567" s="6">
        <f>COUNTIFS(pg_transaction_cleaned!$O$2:$O$5743,A3567,pg_transaction_cleaned!$F$2:$F$5743,"CAPTURE")</f>
        <v>1</v>
      </c>
      <c r="L3567" s="7">
        <f>SUMIFS(pg_transaction_cleaned!$H$2:$H$5743,pg_transaction_cleaned!$O$2:$O$5743,A3567,pg_transaction_cleaned!$F$2:$F$5743,"CAPTURE")</f>
        <v>4498</v>
      </c>
      <c r="M3567" s="6">
        <f>COUNTIFS(pg_transaction_cleaned!$O$2:$O$5743,A3567,pg_transaction_cleaned!$F$2:$F$5743,"REFUND")</f>
        <v>0</v>
      </c>
      <c r="N3567" s="7">
        <f>SUMIFS(pg_transaction_cleaned!$H$2:$H$5743,pg_transaction_cleaned!$O$2:$O$5743,A3567,pg_transaction_cleaned!$F$2:$F$5743,"REFUND")</f>
        <v>0</v>
      </c>
      <c r="O3567" s="6" t="str">
        <f t="shared" si="279"/>
        <v>OK</v>
      </c>
      <c r="P3567" s="8">
        <f t="shared" si="280"/>
        <v>0</v>
      </c>
    </row>
    <row r="3568" spans="1:16" x14ac:dyDescent="0.3">
      <c r="A3568" s="6" t="s">
        <v>7104</v>
      </c>
      <c r="B3568" s="6" t="s">
        <v>11868</v>
      </c>
      <c r="C3568" s="6" t="s">
        <v>7105</v>
      </c>
      <c r="D3568" s="6" t="s">
        <v>23</v>
      </c>
      <c r="E3568" s="6" t="s">
        <v>18</v>
      </c>
      <c r="F3568" s="6" t="s">
        <v>11930</v>
      </c>
      <c r="G3568" s="6" t="s">
        <v>19</v>
      </c>
      <c r="H3568" s="10">
        <f t="shared" si="276"/>
        <v>46288</v>
      </c>
      <c r="I3568" s="7">
        <f t="shared" si="277"/>
        <v>9297</v>
      </c>
      <c r="J3568" s="6" t="str">
        <f t="shared" si="278"/>
        <v>Bengaluru</v>
      </c>
      <c r="K3568" s="6">
        <f>COUNTIFS(pg_transaction_cleaned!$O$2:$O$5743,A3568,pg_transaction_cleaned!$F$2:$F$5743,"CAPTURE")</f>
        <v>1</v>
      </c>
      <c r="L3568" s="7">
        <f>SUMIFS(pg_transaction_cleaned!$H$2:$H$5743,pg_transaction_cleaned!$O$2:$O$5743,A3568,pg_transaction_cleaned!$F$2:$F$5743,"CAPTURE")</f>
        <v>9297</v>
      </c>
      <c r="M3568" s="6">
        <f>COUNTIFS(pg_transaction_cleaned!$O$2:$O$5743,A3568,pg_transaction_cleaned!$F$2:$F$5743,"REFUND")</f>
        <v>0</v>
      </c>
      <c r="N3568" s="7">
        <f>SUMIFS(pg_transaction_cleaned!$H$2:$H$5743,pg_transaction_cleaned!$O$2:$O$5743,A3568,pg_transaction_cleaned!$F$2:$F$5743,"REFUND")</f>
        <v>0</v>
      </c>
      <c r="O3568" s="6" t="str">
        <f t="shared" si="279"/>
        <v>OK</v>
      </c>
      <c r="P3568" s="8">
        <f t="shared" si="280"/>
        <v>0</v>
      </c>
    </row>
    <row r="3569" spans="1:16" x14ac:dyDescent="0.3">
      <c r="A3569" s="6" t="s">
        <v>7106</v>
      </c>
      <c r="B3569" s="6" t="s">
        <v>11868</v>
      </c>
      <c r="C3569" s="6" t="s">
        <v>7107</v>
      </c>
      <c r="D3569" s="6" t="s">
        <v>17</v>
      </c>
      <c r="E3569" s="6" t="s">
        <v>18</v>
      </c>
      <c r="F3569" s="6" t="s">
        <v>11902</v>
      </c>
      <c r="G3569" s="6" t="s">
        <v>19</v>
      </c>
      <c r="H3569" s="10">
        <f t="shared" si="276"/>
        <v>46288</v>
      </c>
      <c r="I3569" s="7">
        <f t="shared" si="277"/>
        <v>2999</v>
      </c>
      <c r="J3569" s="6" t="str">
        <f t="shared" si="278"/>
        <v>Pune</v>
      </c>
      <c r="K3569" s="6">
        <f>COUNTIFS(pg_transaction_cleaned!$O$2:$O$5743,A3569,pg_transaction_cleaned!$F$2:$F$5743,"CAPTURE")</f>
        <v>1</v>
      </c>
      <c r="L3569" s="7">
        <f>SUMIFS(pg_transaction_cleaned!$H$2:$H$5743,pg_transaction_cleaned!$O$2:$O$5743,A3569,pg_transaction_cleaned!$F$2:$F$5743,"CAPTURE")</f>
        <v>2999</v>
      </c>
      <c r="M3569" s="6">
        <f>COUNTIFS(pg_transaction_cleaned!$O$2:$O$5743,A3569,pg_transaction_cleaned!$F$2:$F$5743,"REFUND")</f>
        <v>0</v>
      </c>
      <c r="N3569" s="7">
        <f>SUMIFS(pg_transaction_cleaned!$H$2:$H$5743,pg_transaction_cleaned!$O$2:$O$5743,A3569,pg_transaction_cleaned!$F$2:$F$5743,"REFUND")</f>
        <v>0</v>
      </c>
      <c r="O3569" s="6" t="str">
        <f t="shared" si="279"/>
        <v>OK</v>
      </c>
      <c r="P3569" s="8">
        <f t="shared" si="280"/>
        <v>0</v>
      </c>
    </row>
    <row r="3570" spans="1:16" x14ac:dyDescent="0.3">
      <c r="A3570" s="6" t="s">
        <v>7108</v>
      </c>
      <c r="B3570" s="6" t="s">
        <v>12050</v>
      </c>
      <c r="C3570" s="6" t="s">
        <v>7109</v>
      </c>
      <c r="D3570" s="6" t="s">
        <v>34</v>
      </c>
      <c r="E3570" s="6" t="s">
        <v>18</v>
      </c>
      <c r="F3570" s="6" t="s">
        <v>11851</v>
      </c>
      <c r="G3570" s="6" t="s">
        <v>115</v>
      </c>
      <c r="H3570" s="10">
        <f t="shared" si="276"/>
        <v>46284</v>
      </c>
      <c r="I3570" s="7">
        <f t="shared" si="277"/>
        <v>3499</v>
      </c>
      <c r="J3570" s="6" t="str">
        <f t="shared" si="278"/>
        <v>Ahmedabad</v>
      </c>
      <c r="K3570" s="6">
        <f>COUNTIFS(pg_transaction_cleaned!$O$2:$O$5743,A3570,pg_transaction_cleaned!$F$2:$F$5743,"CAPTURE")</f>
        <v>0</v>
      </c>
      <c r="L3570" s="7">
        <f>SUMIFS(pg_transaction_cleaned!$H$2:$H$5743,pg_transaction_cleaned!$O$2:$O$5743,A3570,pg_transaction_cleaned!$F$2:$F$5743,"CAPTURE")</f>
        <v>0</v>
      </c>
      <c r="M3570" s="6">
        <f>COUNTIFS(pg_transaction_cleaned!$O$2:$O$5743,A3570,pg_transaction_cleaned!$F$2:$F$5743,"REFUND")</f>
        <v>0</v>
      </c>
      <c r="N3570" s="7">
        <f>SUMIFS(pg_transaction_cleaned!$H$2:$H$5743,pg_transaction_cleaned!$O$2:$O$5743,A3570,pg_transaction_cleaned!$F$2:$F$5743,"REFUND")</f>
        <v>0</v>
      </c>
      <c r="O3570" s="6" t="str">
        <f t="shared" si="279"/>
        <v>OK</v>
      </c>
      <c r="P3570" s="8">
        <f t="shared" si="280"/>
        <v>0</v>
      </c>
    </row>
    <row r="3571" spans="1:16" x14ac:dyDescent="0.3">
      <c r="A3571" s="6" t="s">
        <v>7110</v>
      </c>
      <c r="B3571" s="6" t="s">
        <v>11958</v>
      </c>
      <c r="C3571" s="6" t="s">
        <v>7111</v>
      </c>
      <c r="D3571" s="6" t="s">
        <v>23</v>
      </c>
      <c r="E3571" s="6" t="s">
        <v>18</v>
      </c>
      <c r="F3571" s="6" t="s">
        <v>11839</v>
      </c>
      <c r="G3571" s="6" t="s">
        <v>19</v>
      </c>
      <c r="H3571" s="10">
        <f t="shared" si="276"/>
        <v>46281</v>
      </c>
      <c r="I3571" s="7">
        <f t="shared" si="277"/>
        <v>1299</v>
      </c>
      <c r="J3571" s="6" t="str">
        <f t="shared" si="278"/>
        <v>Bengaluru</v>
      </c>
      <c r="K3571" s="6">
        <f>COUNTIFS(pg_transaction_cleaned!$O$2:$O$5743,A3571,pg_transaction_cleaned!$F$2:$F$5743,"CAPTURE")</f>
        <v>1</v>
      </c>
      <c r="L3571" s="7">
        <f>SUMIFS(pg_transaction_cleaned!$H$2:$H$5743,pg_transaction_cleaned!$O$2:$O$5743,A3571,pg_transaction_cleaned!$F$2:$F$5743,"CAPTURE")</f>
        <v>1299</v>
      </c>
      <c r="M3571" s="6">
        <f>COUNTIFS(pg_transaction_cleaned!$O$2:$O$5743,A3571,pg_transaction_cleaned!$F$2:$F$5743,"REFUND")</f>
        <v>0</v>
      </c>
      <c r="N3571" s="7">
        <f>SUMIFS(pg_transaction_cleaned!$H$2:$H$5743,pg_transaction_cleaned!$O$2:$O$5743,A3571,pg_transaction_cleaned!$F$2:$F$5743,"REFUND")</f>
        <v>0</v>
      </c>
      <c r="O3571" s="6" t="str">
        <f t="shared" si="279"/>
        <v>OK</v>
      </c>
      <c r="P3571" s="8">
        <f t="shared" si="280"/>
        <v>0</v>
      </c>
    </row>
    <row r="3572" spans="1:16" x14ac:dyDescent="0.3">
      <c r="A3572" s="6" t="s">
        <v>7112</v>
      </c>
      <c r="B3572" s="6" t="s">
        <v>11871</v>
      </c>
      <c r="C3572" s="6" t="s">
        <v>7113</v>
      </c>
      <c r="D3572" s="6" t="s">
        <v>26</v>
      </c>
      <c r="E3572" s="6" t="s">
        <v>27</v>
      </c>
      <c r="F3572" s="6" t="s">
        <v>11855</v>
      </c>
      <c r="G3572" s="6" t="s">
        <v>19</v>
      </c>
      <c r="H3572" s="10">
        <f t="shared" si="276"/>
        <v>46272</v>
      </c>
      <c r="I3572" s="7">
        <f t="shared" si="277"/>
        <v>4999</v>
      </c>
      <c r="J3572" s="6" t="str">
        <f t="shared" si="278"/>
        <v>Kolkata</v>
      </c>
      <c r="K3572" s="6">
        <f>COUNTIFS(pg_transaction_cleaned!$O$2:$O$5743,A3572,pg_transaction_cleaned!$F$2:$F$5743,"CAPTURE")</f>
        <v>1</v>
      </c>
      <c r="L3572" s="7">
        <f>SUMIFS(pg_transaction_cleaned!$H$2:$H$5743,pg_transaction_cleaned!$O$2:$O$5743,A3572,pg_transaction_cleaned!$F$2:$F$5743,"CAPTURE")</f>
        <v>4999</v>
      </c>
      <c r="M3572" s="6">
        <f>COUNTIFS(pg_transaction_cleaned!$O$2:$O$5743,A3572,pg_transaction_cleaned!$F$2:$F$5743,"REFUND")</f>
        <v>0</v>
      </c>
      <c r="N3572" s="7">
        <f>SUMIFS(pg_transaction_cleaned!$H$2:$H$5743,pg_transaction_cleaned!$O$2:$O$5743,A3572,pg_transaction_cleaned!$F$2:$F$5743,"REFUND")</f>
        <v>0</v>
      </c>
      <c r="O3572" s="6" t="str">
        <f t="shared" si="279"/>
        <v>OK</v>
      </c>
      <c r="P3572" s="8">
        <f t="shared" si="280"/>
        <v>0</v>
      </c>
    </row>
    <row r="3573" spans="1:16" x14ac:dyDescent="0.3">
      <c r="A3573" s="6" t="s">
        <v>7114</v>
      </c>
      <c r="B3573" s="6" t="s">
        <v>11903</v>
      </c>
      <c r="C3573" s="6" t="s">
        <v>7115</v>
      </c>
      <c r="D3573" s="6" t="s">
        <v>51</v>
      </c>
      <c r="E3573" s="6" t="s">
        <v>54</v>
      </c>
      <c r="F3573" s="6" t="s">
        <v>11837</v>
      </c>
      <c r="G3573" s="6" t="s">
        <v>19</v>
      </c>
      <c r="H3573" s="10">
        <f t="shared" si="276"/>
        <v>46277</v>
      </c>
      <c r="I3573" s="7">
        <f t="shared" si="277"/>
        <v>999</v>
      </c>
      <c r="J3573" s="6" t="str">
        <f t="shared" si="278"/>
        <v>Chennai</v>
      </c>
      <c r="K3573" s="6">
        <f>COUNTIFS(pg_transaction_cleaned!$O$2:$O$5743,A3573,pg_transaction_cleaned!$F$2:$F$5743,"CAPTURE")</f>
        <v>1</v>
      </c>
      <c r="L3573" s="7">
        <f>SUMIFS(pg_transaction_cleaned!$H$2:$H$5743,pg_transaction_cleaned!$O$2:$O$5743,A3573,pg_transaction_cleaned!$F$2:$F$5743,"CAPTURE")</f>
        <v>999</v>
      </c>
      <c r="M3573" s="6">
        <f>COUNTIFS(pg_transaction_cleaned!$O$2:$O$5743,A3573,pg_transaction_cleaned!$F$2:$F$5743,"REFUND")</f>
        <v>0</v>
      </c>
      <c r="N3573" s="7">
        <f>SUMIFS(pg_transaction_cleaned!$H$2:$H$5743,pg_transaction_cleaned!$O$2:$O$5743,A3573,pg_transaction_cleaned!$F$2:$F$5743,"REFUND")</f>
        <v>0</v>
      </c>
      <c r="O3573" s="6" t="str">
        <f t="shared" si="279"/>
        <v>OK</v>
      </c>
      <c r="P3573" s="8">
        <f t="shared" si="280"/>
        <v>0</v>
      </c>
    </row>
    <row r="3574" spans="1:16" x14ac:dyDescent="0.3">
      <c r="A3574" s="6" t="s">
        <v>7116</v>
      </c>
      <c r="B3574" s="6" t="s">
        <v>11893</v>
      </c>
      <c r="C3574" s="6" t="s">
        <v>7117</v>
      </c>
      <c r="D3574" s="6" t="s">
        <v>51</v>
      </c>
      <c r="E3574" s="6" t="s">
        <v>18</v>
      </c>
      <c r="F3574" s="6" t="s">
        <v>11971</v>
      </c>
      <c r="G3574" s="6" t="s">
        <v>66</v>
      </c>
      <c r="H3574" s="10">
        <f t="shared" si="276"/>
        <v>46280</v>
      </c>
      <c r="I3574" s="7">
        <f t="shared" si="277"/>
        <v>5597</v>
      </c>
      <c r="J3574" s="6" t="str">
        <f t="shared" si="278"/>
        <v>Chennai</v>
      </c>
      <c r="K3574" s="6">
        <f>COUNTIFS(pg_transaction_cleaned!$O$2:$O$5743,A3574,pg_transaction_cleaned!$F$2:$F$5743,"CAPTURE")</f>
        <v>1</v>
      </c>
      <c r="L3574" s="7">
        <f>SUMIFS(pg_transaction_cleaned!$H$2:$H$5743,pg_transaction_cleaned!$O$2:$O$5743,A3574,pg_transaction_cleaned!$F$2:$F$5743,"CAPTURE")</f>
        <v>5597</v>
      </c>
      <c r="M3574" s="6">
        <f>COUNTIFS(pg_transaction_cleaned!$O$2:$O$5743,A3574,pg_transaction_cleaned!$F$2:$F$5743,"REFUND")</f>
        <v>1</v>
      </c>
      <c r="N3574" s="7">
        <f>SUMIFS(pg_transaction_cleaned!$H$2:$H$5743,pg_transaction_cleaned!$O$2:$O$5743,A3574,pg_transaction_cleaned!$F$2:$F$5743,"REFUND")</f>
        <v>5597</v>
      </c>
      <c r="O3574" s="6" t="str">
        <f t="shared" si="279"/>
        <v>OK</v>
      </c>
      <c r="P3574" s="8">
        <f t="shared" si="280"/>
        <v>0</v>
      </c>
    </row>
    <row r="3575" spans="1:16" x14ac:dyDescent="0.3">
      <c r="A3575" s="6" t="s">
        <v>7118</v>
      </c>
      <c r="B3575" s="6" t="s">
        <v>11854</v>
      </c>
      <c r="C3575" s="6" t="s">
        <v>7119</v>
      </c>
      <c r="D3575" s="6"/>
      <c r="E3575" s="6" t="s">
        <v>18</v>
      </c>
      <c r="F3575" s="6" t="s">
        <v>11918</v>
      </c>
      <c r="G3575" s="6" t="s">
        <v>19</v>
      </c>
      <c r="H3575" s="10">
        <f t="shared" si="276"/>
        <v>46286</v>
      </c>
      <c r="I3575" s="7">
        <f t="shared" si="277"/>
        <v>9998</v>
      </c>
      <c r="J3575" s="6" t="str">
        <f t="shared" si="278"/>
        <v>Unknown</v>
      </c>
      <c r="K3575" s="6">
        <f>COUNTIFS(pg_transaction_cleaned!$O$2:$O$5743,A3575,pg_transaction_cleaned!$F$2:$F$5743,"CAPTURE")</f>
        <v>1</v>
      </c>
      <c r="L3575" s="7">
        <f>SUMIFS(pg_transaction_cleaned!$H$2:$H$5743,pg_transaction_cleaned!$O$2:$O$5743,A3575,pg_transaction_cleaned!$F$2:$F$5743,"CAPTURE")</f>
        <v>9998</v>
      </c>
      <c r="M3575" s="6">
        <f>COUNTIFS(pg_transaction_cleaned!$O$2:$O$5743,A3575,pg_transaction_cleaned!$F$2:$F$5743,"REFUND")</f>
        <v>0</v>
      </c>
      <c r="N3575" s="7">
        <f>SUMIFS(pg_transaction_cleaned!$H$2:$H$5743,pg_transaction_cleaned!$O$2:$O$5743,A3575,pg_transaction_cleaned!$F$2:$F$5743,"REFUND")</f>
        <v>0</v>
      </c>
      <c r="O3575" s="6" t="str">
        <f t="shared" si="279"/>
        <v>OK</v>
      </c>
      <c r="P3575" s="8">
        <f t="shared" si="280"/>
        <v>0</v>
      </c>
    </row>
    <row r="3576" spans="1:16" x14ac:dyDescent="0.3">
      <c r="A3576" s="6" t="s">
        <v>7120</v>
      </c>
      <c r="B3576" s="6" t="s">
        <v>11882</v>
      </c>
      <c r="C3576" s="6" t="s">
        <v>7121</v>
      </c>
      <c r="D3576" s="6" t="s">
        <v>26</v>
      </c>
      <c r="E3576" s="6" t="s">
        <v>27</v>
      </c>
      <c r="F3576" s="6" t="s">
        <v>11851</v>
      </c>
      <c r="G3576" s="6" t="s">
        <v>19</v>
      </c>
      <c r="H3576" s="10">
        <f t="shared" si="276"/>
        <v>46271</v>
      </c>
      <c r="I3576" s="7">
        <f t="shared" si="277"/>
        <v>3499</v>
      </c>
      <c r="J3576" s="6" t="str">
        <f t="shared" si="278"/>
        <v>Kolkata</v>
      </c>
      <c r="K3576" s="6">
        <f>COUNTIFS(pg_transaction_cleaned!$O$2:$O$5743,A3576,pg_transaction_cleaned!$F$2:$F$5743,"CAPTURE")</f>
        <v>1</v>
      </c>
      <c r="L3576" s="7">
        <f>SUMIFS(pg_transaction_cleaned!$H$2:$H$5743,pg_transaction_cleaned!$O$2:$O$5743,A3576,pg_transaction_cleaned!$F$2:$F$5743,"CAPTURE")</f>
        <v>3499</v>
      </c>
      <c r="M3576" s="6">
        <f>COUNTIFS(pg_transaction_cleaned!$O$2:$O$5743,A3576,pg_transaction_cleaned!$F$2:$F$5743,"REFUND")</f>
        <v>0</v>
      </c>
      <c r="N3576" s="7">
        <f>SUMIFS(pg_transaction_cleaned!$H$2:$H$5743,pg_transaction_cleaned!$O$2:$O$5743,A3576,pg_transaction_cleaned!$F$2:$F$5743,"REFUND")</f>
        <v>0</v>
      </c>
      <c r="O3576" s="6" t="str">
        <f t="shared" si="279"/>
        <v>OK</v>
      </c>
      <c r="P3576" s="8">
        <f t="shared" si="280"/>
        <v>0</v>
      </c>
    </row>
    <row r="3577" spans="1:16" x14ac:dyDescent="0.3">
      <c r="A3577" s="6" t="s">
        <v>7122</v>
      </c>
      <c r="B3577" s="6" t="s">
        <v>11873</v>
      </c>
      <c r="C3577" s="6" t="s">
        <v>7123</v>
      </c>
      <c r="D3577" s="6" t="s">
        <v>61</v>
      </c>
      <c r="E3577" s="6" t="s">
        <v>18</v>
      </c>
      <c r="F3577" s="6" t="s">
        <v>11827</v>
      </c>
      <c r="G3577" s="6" t="s">
        <v>19</v>
      </c>
      <c r="H3577" s="10">
        <f t="shared" si="276"/>
        <v>46291</v>
      </c>
      <c r="I3577" s="7">
        <f t="shared" si="277"/>
        <v>299</v>
      </c>
      <c r="J3577" s="6" t="str">
        <f t="shared" si="278"/>
        <v>Delhi</v>
      </c>
      <c r="K3577" s="6">
        <f>COUNTIFS(pg_transaction_cleaned!$O$2:$O$5743,A3577,pg_transaction_cleaned!$F$2:$F$5743,"CAPTURE")</f>
        <v>1</v>
      </c>
      <c r="L3577" s="7">
        <f>SUMIFS(pg_transaction_cleaned!$H$2:$H$5743,pg_transaction_cleaned!$O$2:$O$5743,A3577,pg_transaction_cleaned!$F$2:$F$5743,"CAPTURE")</f>
        <v>299</v>
      </c>
      <c r="M3577" s="6">
        <f>COUNTIFS(pg_transaction_cleaned!$O$2:$O$5743,A3577,pg_transaction_cleaned!$F$2:$F$5743,"REFUND")</f>
        <v>0</v>
      </c>
      <c r="N3577" s="7">
        <f>SUMIFS(pg_transaction_cleaned!$H$2:$H$5743,pg_transaction_cleaned!$O$2:$O$5743,A3577,pg_transaction_cleaned!$F$2:$F$5743,"REFUND")</f>
        <v>0</v>
      </c>
      <c r="O3577" s="6" t="str">
        <f t="shared" si="279"/>
        <v>OK</v>
      </c>
      <c r="P3577" s="8">
        <f t="shared" si="280"/>
        <v>0</v>
      </c>
    </row>
    <row r="3578" spans="1:16" x14ac:dyDescent="0.3">
      <c r="A3578" s="6" t="s">
        <v>7124</v>
      </c>
      <c r="B3578" s="6" t="s">
        <v>11963</v>
      </c>
      <c r="C3578" s="6" t="s">
        <v>7125</v>
      </c>
      <c r="D3578" s="6" t="s">
        <v>51</v>
      </c>
      <c r="E3578" s="6" t="s">
        <v>54</v>
      </c>
      <c r="F3578" s="6" t="s">
        <v>11916</v>
      </c>
      <c r="G3578" s="6" t="s">
        <v>19</v>
      </c>
      <c r="H3578" s="10">
        <f t="shared" si="276"/>
        <v>46287</v>
      </c>
      <c r="I3578" s="7">
        <f t="shared" si="277"/>
        <v>5498</v>
      </c>
      <c r="J3578" s="6" t="str">
        <f t="shared" si="278"/>
        <v>Chennai</v>
      </c>
      <c r="K3578" s="6">
        <f>COUNTIFS(pg_transaction_cleaned!$O$2:$O$5743,A3578,pg_transaction_cleaned!$F$2:$F$5743,"CAPTURE")</f>
        <v>1</v>
      </c>
      <c r="L3578" s="7">
        <f>SUMIFS(pg_transaction_cleaned!$H$2:$H$5743,pg_transaction_cleaned!$O$2:$O$5743,A3578,pg_transaction_cleaned!$F$2:$F$5743,"CAPTURE")</f>
        <v>5498</v>
      </c>
      <c r="M3578" s="6">
        <f>COUNTIFS(pg_transaction_cleaned!$O$2:$O$5743,A3578,pg_transaction_cleaned!$F$2:$F$5743,"REFUND")</f>
        <v>0</v>
      </c>
      <c r="N3578" s="7">
        <f>SUMIFS(pg_transaction_cleaned!$H$2:$H$5743,pg_transaction_cleaned!$O$2:$O$5743,A3578,pg_transaction_cleaned!$F$2:$F$5743,"REFUND")</f>
        <v>0</v>
      </c>
      <c r="O3578" s="6" t="str">
        <f t="shared" si="279"/>
        <v>OK</v>
      </c>
      <c r="P3578" s="8">
        <f t="shared" si="280"/>
        <v>0</v>
      </c>
    </row>
    <row r="3579" spans="1:16" x14ac:dyDescent="0.3">
      <c r="A3579" s="6" t="s">
        <v>7126</v>
      </c>
      <c r="B3579" s="6" t="s">
        <v>11914</v>
      </c>
      <c r="C3579" s="6" t="s">
        <v>7127</v>
      </c>
      <c r="D3579" s="6" t="s">
        <v>61</v>
      </c>
      <c r="E3579" s="6" t="s">
        <v>18</v>
      </c>
      <c r="F3579" s="6" t="s">
        <v>11843</v>
      </c>
      <c r="G3579" s="6" t="s">
        <v>19</v>
      </c>
      <c r="H3579" s="10">
        <f t="shared" si="276"/>
        <v>46289</v>
      </c>
      <c r="I3579" s="7">
        <f t="shared" si="277"/>
        <v>349</v>
      </c>
      <c r="J3579" s="6" t="str">
        <f t="shared" si="278"/>
        <v>Delhi</v>
      </c>
      <c r="K3579" s="6">
        <f>COUNTIFS(pg_transaction_cleaned!$O$2:$O$5743,A3579,pg_transaction_cleaned!$F$2:$F$5743,"CAPTURE")</f>
        <v>1</v>
      </c>
      <c r="L3579" s="7">
        <f>SUMIFS(pg_transaction_cleaned!$H$2:$H$5743,pg_transaction_cleaned!$O$2:$O$5743,A3579,pg_transaction_cleaned!$F$2:$F$5743,"CAPTURE")</f>
        <v>349</v>
      </c>
      <c r="M3579" s="6">
        <f>COUNTIFS(pg_transaction_cleaned!$O$2:$O$5743,A3579,pg_transaction_cleaned!$F$2:$F$5743,"REFUND")</f>
        <v>0</v>
      </c>
      <c r="N3579" s="7">
        <f>SUMIFS(pg_transaction_cleaned!$H$2:$H$5743,pg_transaction_cleaned!$O$2:$O$5743,A3579,pg_transaction_cleaned!$F$2:$F$5743,"REFUND")</f>
        <v>0</v>
      </c>
      <c r="O3579" s="6" t="str">
        <f t="shared" si="279"/>
        <v>OK</v>
      </c>
      <c r="P3579" s="8">
        <f t="shared" si="280"/>
        <v>0</v>
      </c>
    </row>
    <row r="3580" spans="1:16" x14ac:dyDescent="0.3">
      <c r="A3580" s="6" t="s">
        <v>7128</v>
      </c>
      <c r="B3580" s="6" t="s">
        <v>11859</v>
      </c>
      <c r="C3580" s="6" t="s">
        <v>7129</v>
      </c>
      <c r="D3580" s="6" t="s">
        <v>61</v>
      </c>
      <c r="E3580" s="6" t="s">
        <v>27</v>
      </c>
      <c r="F3580" s="6" t="s">
        <v>11861</v>
      </c>
      <c r="G3580" s="6" t="s">
        <v>19</v>
      </c>
      <c r="H3580" s="10">
        <f t="shared" si="276"/>
        <v>46271</v>
      </c>
      <c r="I3580" s="7">
        <f t="shared" si="277"/>
        <v>7999</v>
      </c>
      <c r="J3580" s="6" t="str">
        <f t="shared" si="278"/>
        <v>Delhi</v>
      </c>
      <c r="K3580" s="6">
        <f>COUNTIFS(pg_transaction_cleaned!$O$2:$O$5743,A3580,pg_transaction_cleaned!$F$2:$F$5743,"CAPTURE")</f>
        <v>1</v>
      </c>
      <c r="L3580" s="7">
        <f>SUMIFS(pg_transaction_cleaned!$H$2:$H$5743,pg_transaction_cleaned!$O$2:$O$5743,A3580,pg_transaction_cleaned!$F$2:$F$5743,"CAPTURE")</f>
        <v>7999</v>
      </c>
      <c r="M3580" s="6">
        <f>COUNTIFS(pg_transaction_cleaned!$O$2:$O$5743,A3580,pg_transaction_cleaned!$F$2:$F$5743,"REFUND")</f>
        <v>0</v>
      </c>
      <c r="N3580" s="7">
        <f>SUMIFS(pg_transaction_cleaned!$H$2:$H$5743,pg_transaction_cleaned!$O$2:$O$5743,A3580,pg_transaction_cleaned!$F$2:$F$5743,"REFUND")</f>
        <v>0</v>
      </c>
      <c r="O3580" s="6" t="str">
        <f t="shared" si="279"/>
        <v>OK</v>
      </c>
      <c r="P3580" s="8">
        <f t="shared" si="280"/>
        <v>0</v>
      </c>
    </row>
    <row r="3581" spans="1:16" x14ac:dyDescent="0.3">
      <c r="A3581" s="6" t="s">
        <v>7130</v>
      </c>
      <c r="B3581" s="6" t="s">
        <v>11933</v>
      </c>
      <c r="C3581" s="6" t="s">
        <v>7131</v>
      </c>
      <c r="D3581" s="6" t="s">
        <v>34</v>
      </c>
      <c r="E3581" s="6" t="s">
        <v>27</v>
      </c>
      <c r="F3581" s="6" t="s">
        <v>12073</v>
      </c>
      <c r="G3581" s="6" t="s">
        <v>19</v>
      </c>
      <c r="H3581" s="10">
        <f t="shared" si="276"/>
        <v>46277</v>
      </c>
      <c r="I3581" s="7">
        <f t="shared" si="277"/>
        <v>10997</v>
      </c>
      <c r="J3581" s="6" t="str">
        <f t="shared" si="278"/>
        <v>Ahmedabad</v>
      </c>
      <c r="K3581" s="6">
        <f>COUNTIFS(pg_transaction_cleaned!$O$2:$O$5743,A3581,pg_transaction_cleaned!$F$2:$F$5743,"CAPTURE")</f>
        <v>1</v>
      </c>
      <c r="L3581" s="7">
        <f>SUMIFS(pg_transaction_cleaned!$H$2:$H$5743,pg_transaction_cleaned!$O$2:$O$5743,A3581,pg_transaction_cleaned!$F$2:$F$5743,"CAPTURE")</f>
        <v>10997</v>
      </c>
      <c r="M3581" s="6">
        <f>COUNTIFS(pg_transaction_cleaned!$O$2:$O$5743,A3581,pg_transaction_cleaned!$F$2:$F$5743,"REFUND")</f>
        <v>0</v>
      </c>
      <c r="N3581" s="7">
        <f>SUMIFS(pg_transaction_cleaned!$H$2:$H$5743,pg_transaction_cleaned!$O$2:$O$5743,A3581,pg_transaction_cleaned!$F$2:$F$5743,"REFUND")</f>
        <v>0</v>
      </c>
      <c r="O3581" s="6" t="str">
        <f t="shared" si="279"/>
        <v>OK</v>
      </c>
      <c r="P3581" s="8">
        <f t="shared" si="280"/>
        <v>0</v>
      </c>
    </row>
    <row r="3582" spans="1:16" x14ac:dyDescent="0.3">
      <c r="A3582" s="6" t="s">
        <v>7132</v>
      </c>
      <c r="B3582" s="6" t="s">
        <v>11934</v>
      </c>
      <c r="C3582" s="6" t="s">
        <v>7133</v>
      </c>
      <c r="D3582" s="6" t="s">
        <v>75</v>
      </c>
      <c r="E3582" s="6" t="s">
        <v>18</v>
      </c>
      <c r="F3582" s="6" t="s">
        <v>12021</v>
      </c>
      <c r="G3582" s="6" t="s">
        <v>19</v>
      </c>
      <c r="H3582" s="10">
        <f t="shared" si="276"/>
        <v>46271</v>
      </c>
      <c r="I3582" s="7">
        <f t="shared" si="277"/>
        <v>1898</v>
      </c>
      <c r="J3582" s="6" t="str">
        <f t="shared" si="278"/>
        <v>Mumbai</v>
      </c>
      <c r="K3582" s="6">
        <f>COUNTIFS(pg_transaction_cleaned!$O$2:$O$5743,A3582,pg_transaction_cleaned!$F$2:$F$5743,"CAPTURE")</f>
        <v>1</v>
      </c>
      <c r="L3582" s="7">
        <f>SUMIFS(pg_transaction_cleaned!$H$2:$H$5743,pg_transaction_cleaned!$O$2:$O$5743,A3582,pg_transaction_cleaned!$F$2:$F$5743,"CAPTURE")</f>
        <v>1898</v>
      </c>
      <c r="M3582" s="6">
        <f>COUNTIFS(pg_transaction_cleaned!$O$2:$O$5743,A3582,pg_transaction_cleaned!$F$2:$F$5743,"REFUND")</f>
        <v>0</v>
      </c>
      <c r="N3582" s="7">
        <f>SUMIFS(pg_transaction_cleaned!$H$2:$H$5743,pg_transaction_cleaned!$O$2:$O$5743,A3582,pg_transaction_cleaned!$F$2:$F$5743,"REFUND")</f>
        <v>0</v>
      </c>
      <c r="O3582" s="6" t="str">
        <f t="shared" si="279"/>
        <v>OK</v>
      </c>
      <c r="P3582" s="8">
        <f t="shared" si="280"/>
        <v>0</v>
      </c>
    </row>
    <row r="3583" spans="1:16" x14ac:dyDescent="0.3">
      <c r="A3583" s="6" t="s">
        <v>7134</v>
      </c>
      <c r="B3583" s="6" t="s">
        <v>11887</v>
      </c>
      <c r="C3583" s="6" t="s">
        <v>7135</v>
      </c>
      <c r="D3583" s="6" t="s">
        <v>42</v>
      </c>
      <c r="E3583" s="6" t="s">
        <v>54</v>
      </c>
      <c r="F3583" s="6" t="s">
        <v>11855</v>
      </c>
      <c r="G3583" s="6" t="s">
        <v>19</v>
      </c>
      <c r="H3583" s="10">
        <f t="shared" si="276"/>
        <v>46268</v>
      </c>
      <c r="I3583" s="7">
        <f t="shared" si="277"/>
        <v>4999</v>
      </c>
      <c r="J3583" s="6" t="str">
        <f t="shared" si="278"/>
        <v>Hyderabad</v>
      </c>
      <c r="K3583" s="6">
        <f>COUNTIFS(pg_transaction_cleaned!$O$2:$O$5743,A3583,pg_transaction_cleaned!$F$2:$F$5743,"CAPTURE")</f>
        <v>1</v>
      </c>
      <c r="L3583" s="7">
        <f>SUMIFS(pg_transaction_cleaned!$H$2:$H$5743,pg_transaction_cleaned!$O$2:$O$5743,A3583,pg_transaction_cleaned!$F$2:$F$5743,"CAPTURE")</f>
        <v>4999</v>
      </c>
      <c r="M3583" s="6">
        <f>COUNTIFS(pg_transaction_cleaned!$O$2:$O$5743,A3583,pg_transaction_cleaned!$F$2:$F$5743,"REFUND")</f>
        <v>0</v>
      </c>
      <c r="N3583" s="7">
        <f>SUMIFS(pg_transaction_cleaned!$H$2:$H$5743,pg_transaction_cleaned!$O$2:$O$5743,A3583,pg_transaction_cleaned!$F$2:$F$5743,"REFUND")</f>
        <v>0</v>
      </c>
      <c r="O3583" s="6" t="str">
        <f t="shared" si="279"/>
        <v>OK</v>
      </c>
      <c r="P3583" s="8">
        <f t="shared" si="280"/>
        <v>0</v>
      </c>
    </row>
    <row r="3584" spans="1:16" x14ac:dyDescent="0.3">
      <c r="A3584" s="6" t="s">
        <v>7136</v>
      </c>
      <c r="B3584" s="6" t="s">
        <v>12050</v>
      </c>
      <c r="C3584" s="6" t="s">
        <v>7137</v>
      </c>
      <c r="D3584" s="6" t="s">
        <v>26</v>
      </c>
      <c r="E3584" s="6" t="s">
        <v>18</v>
      </c>
      <c r="F3584" s="6" t="s">
        <v>11931</v>
      </c>
      <c r="G3584" s="6" t="s">
        <v>19</v>
      </c>
      <c r="H3584" s="10">
        <f t="shared" si="276"/>
        <v>46284</v>
      </c>
      <c r="I3584" s="7">
        <f t="shared" si="277"/>
        <v>2998</v>
      </c>
      <c r="J3584" s="6" t="str">
        <f t="shared" si="278"/>
        <v>Kolkata</v>
      </c>
      <c r="K3584" s="6">
        <f>COUNTIFS(pg_transaction_cleaned!$O$2:$O$5743,A3584,pg_transaction_cleaned!$F$2:$F$5743,"CAPTURE")</f>
        <v>1</v>
      </c>
      <c r="L3584" s="7">
        <f>SUMIFS(pg_transaction_cleaned!$H$2:$H$5743,pg_transaction_cleaned!$O$2:$O$5743,A3584,pg_transaction_cleaned!$F$2:$F$5743,"CAPTURE")</f>
        <v>2998</v>
      </c>
      <c r="M3584" s="6">
        <f>COUNTIFS(pg_transaction_cleaned!$O$2:$O$5743,A3584,pg_transaction_cleaned!$F$2:$F$5743,"REFUND")</f>
        <v>0</v>
      </c>
      <c r="N3584" s="7">
        <f>SUMIFS(pg_transaction_cleaned!$H$2:$H$5743,pg_transaction_cleaned!$O$2:$O$5743,A3584,pg_transaction_cleaned!$F$2:$F$5743,"REFUND")</f>
        <v>0</v>
      </c>
      <c r="O3584" s="6" t="str">
        <f t="shared" si="279"/>
        <v>OK</v>
      </c>
      <c r="P3584" s="8">
        <f t="shared" si="280"/>
        <v>0</v>
      </c>
    </row>
    <row r="3585" spans="1:16" x14ac:dyDescent="0.3">
      <c r="A3585" s="6" t="s">
        <v>7138</v>
      </c>
      <c r="B3585" s="6" t="s">
        <v>11891</v>
      </c>
      <c r="C3585" s="6" t="s">
        <v>7139</v>
      </c>
      <c r="D3585" s="6" t="s">
        <v>26</v>
      </c>
      <c r="E3585" s="6" t="s">
        <v>18</v>
      </c>
      <c r="F3585" s="6" t="s">
        <v>11861</v>
      </c>
      <c r="G3585" s="6" t="s">
        <v>19</v>
      </c>
      <c r="H3585" s="10">
        <f t="shared" si="276"/>
        <v>46278</v>
      </c>
      <c r="I3585" s="7">
        <f t="shared" si="277"/>
        <v>7999</v>
      </c>
      <c r="J3585" s="6" t="str">
        <f t="shared" si="278"/>
        <v>Kolkata</v>
      </c>
      <c r="K3585" s="6">
        <f>COUNTIFS(pg_transaction_cleaned!$O$2:$O$5743,A3585,pg_transaction_cleaned!$F$2:$F$5743,"CAPTURE")</f>
        <v>1</v>
      </c>
      <c r="L3585" s="7">
        <f>SUMIFS(pg_transaction_cleaned!$H$2:$H$5743,pg_transaction_cleaned!$O$2:$O$5743,A3585,pg_transaction_cleaned!$F$2:$F$5743,"CAPTURE")</f>
        <v>7999</v>
      </c>
      <c r="M3585" s="6">
        <f>COUNTIFS(pg_transaction_cleaned!$O$2:$O$5743,A3585,pg_transaction_cleaned!$F$2:$F$5743,"REFUND")</f>
        <v>0</v>
      </c>
      <c r="N3585" s="7">
        <f>SUMIFS(pg_transaction_cleaned!$H$2:$H$5743,pg_transaction_cleaned!$O$2:$O$5743,A3585,pg_transaction_cleaned!$F$2:$F$5743,"REFUND")</f>
        <v>0</v>
      </c>
      <c r="O3585" s="6" t="str">
        <f t="shared" si="279"/>
        <v>OK</v>
      </c>
      <c r="P3585" s="8">
        <f t="shared" si="280"/>
        <v>0</v>
      </c>
    </row>
    <row r="3586" spans="1:16" x14ac:dyDescent="0.3">
      <c r="A3586" s="6" t="s">
        <v>7140</v>
      </c>
      <c r="B3586" s="6" t="s">
        <v>11897</v>
      </c>
      <c r="C3586" s="6" t="s">
        <v>7141</v>
      </c>
      <c r="D3586" s="6" t="s">
        <v>37</v>
      </c>
      <c r="E3586" s="6" t="s">
        <v>43</v>
      </c>
      <c r="F3586" s="6" t="s">
        <v>11861</v>
      </c>
      <c r="G3586" s="6" t="s">
        <v>115</v>
      </c>
      <c r="H3586" s="10">
        <f t="shared" ref="H3586:H3649" si="281">IF(MID(B3586,5,1)="-",DATE(LEFT(B3586,4),MID(B3586,6,2),RIGHT(B3586,2)),DATE(RIGHT(B3586,4),MID(B3586,4,2),LEFT(B3586,2)))</f>
        <v>46266</v>
      </c>
      <c r="I3586" s="7">
        <f t="shared" ref="I3586:I3649" si="282">VALUE(SUBSTITUTE(F3586,",",""))</f>
        <v>7999</v>
      </c>
      <c r="J3586" s="6" t="str">
        <f t="shared" ref="J3586:J3649" si="283">IF(TRIM(D3586)="","Unknown",TRIM(D3586))</f>
        <v>Lucknow</v>
      </c>
      <c r="K3586" s="6">
        <f>COUNTIFS(pg_transaction_cleaned!$O$2:$O$5743,A3586,pg_transaction_cleaned!$F$2:$F$5743,"CAPTURE")</f>
        <v>0</v>
      </c>
      <c r="L3586" s="7">
        <f>SUMIFS(pg_transaction_cleaned!$H$2:$H$5743,pg_transaction_cleaned!$O$2:$O$5743,A3586,pg_transaction_cleaned!$F$2:$F$5743,"CAPTURE")</f>
        <v>0</v>
      </c>
      <c r="M3586" s="6">
        <f>COUNTIFS(pg_transaction_cleaned!$O$2:$O$5743,A3586,pg_transaction_cleaned!$F$2:$F$5743,"REFUND")</f>
        <v>0</v>
      </c>
      <c r="N3586" s="7">
        <f>SUMIFS(pg_transaction_cleaned!$H$2:$H$5743,pg_transaction_cleaned!$O$2:$O$5743,A3586,pg_transaction_cleaned!$F$2:$F$5743,"REFUND")</f>
        <v>0</v>
      </c>
      <c r="O3586" s="6" t="str">
        <f t="shared" si="279"/>
        <v>OK</v>
      </c>
      <c r="P3586" s="8">
        <f t="shared" si="280"/>
        <v>0</v>
      </c>
    </row>
    <row r="3587" spans="1:16" x14ac:dyDescent="0.3">
      <c r="A3587" s="6" t="s">
        <v>7142</v>
      </c>
      <c r="B3587" s="6" t="s">
        <v>11903</v>
      </c>
      <c r="C3587" s="6" t="s">
        <v>7143</v>
      </c>
      <c r="D3587" s="6" t="s">
        <v>75</v>
      </c>
      <c r="E3587" s="6" t="s">
        <v>43</v>
      </c>
      <c r="F3587" s="6" t="s">
        <v>11921</v>
      </c>
      <c r="G3587" s="6" t="s">
        <v>19</v>
      </c>
      <c r="H3587" s="10">
        <f t="shared" si="281"/>
        <v>46277</v>
      </c>
      <c r="I3587" s="7">
        <f t="shared" si="282"/>
        <v>1098</v>
      </c>
      <c r="J3587" s="6" t="str">
        <f t="shared" si="283"/>
        <v>Mumbai</v>
      </c>
      <c r="K3587" s="6">
        <f>COUNTIFS(pg_transaction_cleaned!$O$2:$O$5743,A3587,pg_transaction_cleaned!$F$2:$F$5743,"CAPTURE")</f>
        <v>1</v>
      </c>
      <c r="L3587" s="7">
        <f>SUMIFS(pg_transaction_cleaned!$H$2:$H$5743,pg_transaction_cleaned!$O$2:$O$5743,A3587,pg_transaction_cleaned!$F$2:$F$5743,"CAPTURE")</f>
        <v>1098</v>
      </c>
      <c r="M3587" s="6">
        <f>COUNTIFS(pg_transaction_cleaned!$O$2:$O$5743,A3587,pg_transaction_cleaned!$F$2:$F$5743,"REFUND")</f>
        <v>0</v>
      </c>
      <c r="N3587" s="7">
        <f>SUMIFS(pg_transaction_cleaned!$H$2:$H$5743,pg_transaction_cleaned!$O$2:$O$5743,A3587,pg_transaction_cleaned!$F$2:$F$5743,"REFUND")</f>
        <v>0</v>
      </c>
      <c r="O3587" s="6" t="str">
        <f t="shared" ref="O3587:O3650" si="284">IF(AND(G3587="Paid",K3587=0),"Paid, no payment",IF(AND(OR(G3587="Failed",G3587="Cancelled"),K3587&gt;0),"Payment on failed/cancelled",IF(K3587&gt;1,"Duplicate charge",IF(AND(K3587=1,ROUND(L3587-I3587,2)&lt;&gt;0),"Amount difference",IF(AND(G3587="Refunded",M3587=0),"Refunded, no refund",IF(AND(G3587&lt;&gt;"Refunded",M3587&gt;0),"Refund, order not Refunded",IF(AND(M3587&gt;0,ROUND(N3587-I3587,2)&lt;&gt;0),"Refund amount differs","OK")))))))</f>
        <v>OK</v>
      </c>
      <c r="P3587" s="8">
        <f t="shared" ref="P3587:P3650" si="285">IF(O3587="OK",0,IF(O3587="Paid, no payment",I3587,IF(O3587="Payment on failed/cancelled",L3587,IF(OR(O3587="Duplicate charge",O3587="Amount difference"),L3587-I3587,IF(O3587="Refunded, no refund",I3587,N3587)))))</f>
        <v>0</v>
      </c>
    </row>
    <row r="3588" spans="1:16" x14ac:dyDescent="0.3">
      <c r="A3588" s="6" t="s">
        <v>7144</v>
      </c>
      <c r="B3588" s="6" t="s">
        <v>11928</v>
      </c>
      <c r="C3588" s="6" t="s">
        <v>7145</v>
      </c>
      <c r="D3588" s="6" t="s">
        <v>23</v>
      </c>
      <c r="E3588" s="6" t="s">
        <v>27</v>
      </c>
      <c r="F3588" s="6" t="s">
        <v>12188</v>
      </c>
      <c r="G3588" s="6" t="s">
        <v>19</v>
      </c>
      <c r="H3588" s="10">
        <f t="shared" si="281"/>
        <v>46266</v>
      </c>
      <c r="I3588" s="7">
        <f t="shared" si="282"/>
        <v>3447</v>
      </c>
      <c r="J3588" s="6" t="str">
        <f t="shared" si="283"/>
        <v>Bengaluru</v>
      </c>
      <c r="K3588" s="6">
        <f>COUNTIFS(pg_transaction_cleaned!$O$2:$O$5743,A3588,pg_transaction_cleaned!$F$2:$F$5743,"CAPTURE")</f>
        <v>1</v>
      </c>
      <c r="L3588" s="7">
        <f>SUMIFS(pg_transaction_cleaned!$H$2:$H$5743,pg_transaction_cleaned!$O$2:$O$5743,A3588,pg_transaction_cleaned!$F$2:$F$5743,"CAPTURE")</f>
        <v>3447</v>
      </c>
      <c r="M3588" s="6">
        <f>COUNTIFS(pg_transaction_cleaned!$O$2:$O$5743,A3588,pg_transaction_cleaned!$F$2:$F$5743,"REFUND")</f>
        <v>0</v>
      </c>
      <c r="N3588" s="7">
        <f>SUMIFS(pg_transaction_cleaned!$H$2:$H$5743,pg_transaction_cleaned!$O$2:$O$5743,A3588,pg_transaction_cleaned!$F$2:$F$5743,"REFUND")</f>
        <v>0</v>
      </c>
      <c r="O3588" s="6" t="str">
        <f t="shared" si="284"/>
        <v>OK</v>
      </c>
      <c r="P3588" s="8">
        <f t="shared" si="285"/>
        <v>0</v>
      </c>
    </row>
    <row r="3589" spans="1:16" x14ac:dyDescent="0.3">
      <c r="A3589" s="6" t="s">
        <v>7146</v>
      </c>
      <c r="B3589" s="6" t="s">
        <v>11852</v>
      </c>
      <c r="C3589" s="6" t="s">
        <v>1521</v>
      </c>
      <c r="D3589" s="6" t="s">
        <v>61</v>
      </c>
      <c r="E3589" s="6" t="s">
        <v>27</v>
      </c>
      <c r="F3589" s="6" t="s">
        <v>11855</v>
      </c>
      <c r="G3589" s="6" t="s">
        <v>19</v>
      </c>
      <c r="H3589" s="10">
        <f t="shared" si="281"/>
        <v>46273</v>
      </c>
      <c r="I3589" s="7">
        <f t="shared" si="282"/>
        <v>4999</v>
      </c>
      <c r="J3589" s="6" t="str">
        <f t="shared" si="283"/>
        <v>Delhi</v>
      </c>
      <c r="K3589" s="6">
        <f>COUNTIFS(pg_transaction_cleaned!$O$2:$O$5743,A3589,pg_transaction_cleaned!$F$2:$F$5743,"CAPTURE")</f>
        <v>1</v>
      </c>
      <c r="L3589" s="7">
        <f>SUMIFS(pg_transaction_cleaned!$H$2:$H$5743,pg_transaction_cleaned!$O$2:$O$5743,A3589,pg_transaction_cleaned!$F$2:$F$5743,"CAPTURE")</f>
        <v>4999</v>
      </c>
      <c r="M3589" s="6">
        <f>COUNTIFS(pg_transaction_cleaned!$O$2:$O$5743,A3589,pg_transaction_cleaned!$F$2:$F$5743,"REFUND")</f>
        <v>0</v>
      </c>
      <c r="N3589" s="7">
        <f>SUMIFS(pg_transaction_cleaned!$H$2:$H$5743,pg_transaction_cleaned!$O$2:$O$5743,A3589,pg_transaction_cleaned!$F$2:$F$5743,"REFUND")</f>
        <v>0</v>
      </c>
      <c r="O3589" s="6" t="str">
        <f t="shared" si="284"/>
        <v>OK</v>
      </c>
      <c r="P3589" s="8">
        <f t="shared" si="285"/>
        <v>0</v>
      </c>
    </row>
    <row r="3590" spans="1:16" x14ac:dyDescent="0.3">
      <c r="A3590" s="6" t="s">
        <v>7147</v>
      </c>
      <c r="B3590" s="6" t="s">
        <v>11908</v>
      </c>
      <c r="C3590" s="6" t="s">
        <v>7148</v>
      </c>
      <c r="D3590" s="6" t="s">
        <v>75</v>
      </c>
      <c r="E3590" s="6" t="s">
        <v>18</v>
      </c>
      <c r="F3590" s="6" t="s">
        <v>12115</v>
      </c>
      <c r="G3590" s="6" t="s">
        <v>80</v>
      </c>
      <c r="H3590" s="10">
        <f t="shared" si="281"/>
        <v>46275</v>
      </c>
      <c r="I3590" s="7">
        <f t="shared" si="282"/>
        <v>698</v>
      </c>
      <c r="J3590" s="6" t="str">
        <f t="shared" si="283"/>
        <v>Mumbai</v>
      </c>
      <c r="K3590" s="6">
        <f>COUNTIFS(pg_transaction_cleaned!$O$2:$O$5743,A3590,pg_transaction_cleaned!$F$2:$F$5743,"CAPTURE")</f>
        <v>0</v>
      </c>
      <c r="L3590" s="7">
        <f>SUMIFS(pg_transaction_cleaned!$H$2:$H$5743,pg_transaction_cleaned!$O$2:$O$5743,A3590,pg_transaction_cleaned!$F$2:$F$5743,"CAPTURE")</f>
        <v>0</v>
      </c>
      <c r="M3590" s="6">
        <f>COUNTIFS(pg_transaction_cleaned!$O$2:$O$5743,A3590,pg_transaction_cleaned!$F$2:$F$5743,"REFUND")</f>
        <v>0</v>
      </c>
      <c r="N3590" s="7">
        <f>SUMIFS(pg_transaction_cleaned!$H$2:$H$5743,pg_transaction_cleaned!$O$2:$O$5743,A3590,pg_transaction_cleaned!$F$2:$F$5743,"REFUND")</f>
        <v>0</v>
      </c>
      <c r="O3590" s="6" t="str">
        <f t="shared" si="284"/>
        <v>OK</v>
      </c>
      <c r="P3590" s="8">
        <f t="shared" si="285"/>
        <v>0</v>
      </c>
    </row>
    <row r="3591" spans="1:16" x14ac:dyDescent="0.3">
      <c r="A3591" s="6" t="s">
        <v>7149</v>
      </c>
      <c r="B3591" s="6" t="s">
        <v>11875</v>
      </c>
      <c r="C3591" s="6" t="s">
        <v>7150</v>
      </c>
      <c r="D3591" s="6" t="s">
        <v>51</v>
      </c>
      <c r="E3591" s="6" t="s">
        <v>18</v>
      </c>
      <c r="F3591" s="6" t="s">
        <v>11853</v>
      </c>
      <c r="G3591" s="6" t="s">
        <v>19</v>
      </c>
      <c r="H3591" s="10">
        <f t="shared" si="281"/>
        <v>46279</v>
      </c>
      <c r="I3591" s="7">
        <f t="shared" si="282"/>
        <v>1799</v>
      </c>
      <c r="J3591" s="6" t="str">
        <f t="shared" si="283"/>
        <v>Chennai</v>
      </c>
      <c r="K3591" s="6">
        <f>COUNTIFS(pg_transaction_cleaned!$O$2:$O$5743,A3591,pg_transaction_cleaned!$F$2:$F$5743,"CAPTURE")</f>
        <v>1</v>
      </c>
      <c r="L3591" s="7">
        <f>SUMIFS(pg_transaction_cleaned!$H$2:$H$5743,pg_transaction_cleaned!$O$2:$O$5743,A3591,pg_transaction_cleaned!$F$2:$F$5743,"CAPTURE")</f>
        <v>1799</v>
      </c>
      <c r="M3591" s="6">
        <f>COUNTIFS(pg_transaction_cleaned!$O$2:$O$5743,A3591,pg_transaction_cleaned!$F$2:$F$5743,"REFUND")</f>
        <v>0</v>
      </c>
      <c r="N3591" s="7">
        <f>SUMIFS(pg_transaction_cleaned!$H$2:$H$5743,pg_transaction_cleaned!$O$2:$O$5743,A3591,pg_transaction_cleaned!$F$2:$F$5743,"REFUND")</f>
        <v>0</v>
      </c>
      <c r="O3591" s="6" t="str">
        <f t="shared" si="284"/>
        <v>OK</v>
      </c>
      <c r="P3591" s="8">
        <f t="shared" si="285"/>
        <v>0</v>
      </c>
    </row>
    <row r="3592" spans="1:16" x14ac:dyDescent="0.3">
      <c r="A3592" s="6" t="s">
        <v>7151</v>
      </c>
      <c r="B3592" s="6" t="s">
        <v>11891</v>
      </c>
      <c r="C3592" s="6" t="s">
        <v>7152</v>
      </c>
      <c r="D3592" s="6" t="s">
        <v>75</v>
      </c>
      <c r="E3592" s="6" t="s">
        <v>27</v>
      </c>
      <c r="F3592" s="6" t="s">
        <v>11839</v>
      </c>
      <c r="G3592" s="6" t="s">
        <v>19</v>
      </c>
      <c r="H3592" s="10">
        <f t="shared" si="281"/>
        <v>46278</v>
      </c>
      <c r="I3592" s="7">
        <f t="shared" si="282"/>
        <v>1299</v>
      </c>
      <c r="J3592" s="6" t="str">
        <f t="shared" si="283"/>
        <v>Mumbai</v>
      </c>
      <c r="K3592" s="6">
        <f>COUNTIFS(pg_transaction_cleaned!$O$2:$O$5743,A3592,pg_transaction_cleaned!$F$2:$F$5743,"CAPTURE")</f>
        <v>1</v>
      </c>
      <c r="L3592" s="7">
        <f>SUMIFS(pg_transaction_cleaned!$H$2:$H$5743,pg_transaction_cleaned!$O$2:$O$5743,A3592,pg_transaction_cleaned!$F$2:$F$5743,"CAPTURE")</f>
        <v>1299</v>
      </c>
      <c r="M3592" s="6">
        <f>COUNTIFS(pg_transaction_cleaned!$O$2:$O$5743,A3592,pg_transaction_cleaned!$F$2:$F$5743,"REFUND")</f>
        <v>0</v>
      </c>
      <c r="N3592" s="7">
        <f>SUMIFS(pg_transaction_cleaned!$H$2:$H$5743,pg_transaction_cleaned!$O$2:$O$5743,A3592,pg_transaction_cleaned!$F$2:$F$5743,"REFUND")</f>
        <v>0</v>
      </c>
      <c r="O3592" s="6" t="str">
        <f t="shared" si="284"/>
        <v>OK</v>
      </c>
      <c r="P3592" s="8">
        <f t="shared" si="285"/>
        <v>0</v>
      </c>
    </row>
    <row r="3593" spans="1:16" x14ac:dyDescent="0.3">
      <c r="A3593" s="6" t="s">
        <v>7153</v>
      </c>
      <c r="B3593" s="6" t="s">
        <v>11958</v>
      </c>
      <c r="C3593" s="6" t="s">
        <v>7154</v>
      </c>
      <c r="D3593" s="6" t="s">
        <v>51</v>
      </c>
      <c r="E3593" s="6" t="s">
        <v>18</v>
      </c>
      <c r="F3593" s="6" t="s">
        <v>11964</v>
      </c>
      <c r="G3593" s="6" t="s">
        <v>19</v>
      </c>
      <c r="H3593" s="10">
        <f t="shared" si="281"/>
        <v>46281</v>
      </c>
      <c r="I3593" s="7">
        <f t="shared" si="282"/>
        <v>8498</v>
      </c>
      <c r="J3593" s="6" t="str">
        <f t="shared" si="283"/>
        <v>Chennai</v>
      </c>
      <c r="K3593" s="6">
        <f>COUNTIFS(pg_transaction_cleaned!$O$2:$O$5743,A3593,pg_transaction_cleaned!$F$2:$F$5743,"CAPTURE")</f>
        <v>1</v>
      </c>
      <c r="L3593" s="7">
        <f>SUMIFS(pg_transaction_cleaned!$H$2:$H$5743,pg_transaction_cleaned!$O$2:$O$5743,A3593,pg_transaction_cleaned!$F$2:$F$5743,"CAPTURE")</f>
        <v>8498</v>
      </c>
      <c r="M3593" s="6">
        <f>COUNTIFS(pg_transaction_cleaned!$O$2:$O$5743,A3593,pg_transaction_cleaned!$F$2:$F$5743,"REFUND")</f>
        <v>0</v>
      </c>
      <c r="N3593" s="7">
        <f>SUMIFS(pg_transaction_cleaned!$H$2:$H$5743,pg_transaction_cleaned!$O$2:$O$5743,A3593,pg_transaction_cleaned!$F$2:$F$5743,"REFUND")</f>
        <v>0</v>
      </c>
      <c r="O3593" s="6" t="str">
        <f t="shared" si="284"/>
        <v>OK</v>
      </c>
      <c r="P3593" s="8">
        <f t="shared" si="285"/>
        <v>0</v>
      </c>
    </row>
    <row r="3594" spans="1:16" x14ac:dyDescent="0.3">
      <c r="A3594" s="6" t="s">
        <v>7155</v>
      </c>
      <c r="B3594" s="6" t="s">
        <v>11897</v>
      </c>
      <c r="C3594" s="6" t="s">
        <v>7156</v>
      </c>
      <c r="D3594" s="6" t="s">
        <v>42</v>
      </c>
      <c r="E3594" s="6" t="s">
        <v>18</v>
      </c>
      <c r="F3594" s="6" t="s">
        <v>11841</v>
      </c>
      <c r="G3594" s="6" t="s">
        <v>19</v>
      </c>
      <c r="H3594" s="10">
        <f t="shared" si="281"/>
        <v>46266</v>
      </c>
      <c r="I3594" s="7">
        <f t="shared" si="282"/>
        <v>2499</v>
      </c>
      <c r="J3594" s="6" t="str">
        <f t="shared" si="283"/>
        <v>Hyderabad</v>
      </c>
      <c r="K3594" s="6">
        <f>COUNTIFS(pg_transaction_cleaned!$O$2:$O$5743,A3594,pg_transaction_cleaned!$F$2:$F$5743,"CAPTURE")</f>
        <v>1</v>
      </c>
      <c r="L3594" s="7">
        <f>SUMIFS(pg_transaction_cleaned!$H$2:$H$5743,pg_transaction_cleaned!$O$2:$O$5743,A3594,pg_transaction_cleaned!$F$2:$F$5743,"CAPTURE")</f>
        <v>2499</v>
      </c>
      <c r="M3594" s="6">
        <f>COUNTIFS(pg_transaction_cleaned!$O$2:$O$5743,A3594,pg_transaction_cleaned!$F$2:$F$5743,"REFUND")</f>
        <v>0</v>
      </c>
      <c r="N3594" s="7">
        <f>SUMIFS(pg_transaction_cleaned!$H$2:$H$5743,pg_transaction_cleaned!$O$2:$O$5743,A3594,pg_transaction_cleaned!$F$2:$F$5743,"REFUND")</f>
        <v>0</v>
      </c>
      <c r="O3594" s="6" t="str">
        <f t="shared" si="284"/>
        <v>OK</v>
      </c>
      <c r="P3594" s="8">
        <f t="shared" si="285"/>
        <v>0</v>
      </c>
    </row>
    <row r="3595" spans="1:16" x14ac:dyDescent="0.3">
      <c r="A3595" s="6" t="s">
        <v>7157</v>
      </c>
      <c r="B3595" s="6" t="s">
        <v>11927</v>
      </c>
      <c r="C3595" s="6" t="s">
        <v>7158</v>
      </c>
      <c r="D3595" s="6" t="s">
        <v>17</v>
      </c>
      <c r="E3595" s="6" t="s">
        <v>27</v>
      </c>
      <c r="F3595" s="6" t="s">
        <v>11863</v>
      </c>
      <c r="G3595" s="6" t="s">
        <v>19</v>
      </c>
      <c r="H3595" s="10">
        <f t="shared" si="281"/>
        <v>46279</v>
      </c>
      <c r="I3595" s="7">
        <f t="shared" si="282"/>
        <v>1499</v>
      </c>
      <c r="J3595" s="6" t="str">
        <f t="shared" si="283"/>
        <v>Pune</v>
      </c>
      <c r="K3595" s="6">
        <f>COUNTIFS(pg_transaction_cleaned!$O$2:$O$5743,A3595,pg_transaction_cleaned!$F$2:$F$5743,"CAPTURE")</f>
        <v>1</v>
      </c>
      <c r="L3595" s="7">
        <f>SUMIFS(pg_transaction_cleaned!$H$2:$H$5743,pg_transaction_cleaned!$O$2:$O$5743,A3595,pg_transaction_cleaned!$F$2:$F$5743,"CAPTURE")</f>
        <v>1499</v>
      </c>
      <c r="M3595" s="6">
        <f>COUNTIFS(pg_transaction_cleaned!$O$2:$O$5743,A3595,pg_transaction_cleaned!$F$2:$F$5743,"REFUND")</f>
        <v>0</v>
      </c>
      <c r="N3595" s="7">
        <f>SUMIFS(pg_transaction_cleaned!$H$2:$H$5743,pg_transaction_cleaned!$O$2:$O$5743,A3595,pg_transaction_cleaned!$F$2:$F$5743,"REFUND")</f>
        <v>0</v>
      </c>
      <c r="O3595" s="6" t="str">
        <f t="shared" si="284"/>
        <v>OK</v>
      </c>
      <c r="P3595" s="8">
        <f t="shared" si="285"/>
        <v>0</v>
      </c>
    </row>
    <row r="3596" spans="1:16" x14ac:dyDescent="0.3">
      <c r="A3596" s="6" t="s">
        <v>7159</v>
      </c>
      <c r="B3596" s="6" t="s">
        <v>11862</v>
      </c>
      <c r="C3596" s="6" t="s">
        <v>7160</v>
      </c>
      <c r="D3596" s="6" t="s">
        <v>42</v>
      </c>
      <c r="E3596" s="6" t="s">
        <v>18</v>
      </c>
      <c r="F3596" s="6" t="s">
        <v>11855</v>
      </c>
      <c r="G3596" s="6" t="s">
        <v>19</v>
      </c>
      <c r="H3596" s="10">
        <f t="shared" si="281"/>
        <v>46272</v>
      </c>
      <c r="I3596" s="7">
        <f t="shared" si="282"/>
        <v>4999</v>
      </c>
      <c r="J3596" s="6" t="str">
        <f t="shared" si="283"/>
        <v>Hyderabad</v>
      </c>
      <c r="K3596" s="6">
        <f>COUNTIFS(pg_transaction_cleaned!$O$2:$O$5743,A3596,pg_transaction_cleaned!$F$2:$F$5743,"CAPTURE")</f>
        <v>1</v>
      </c>
      <c r="L3596" s="7">
        <f>SUMIFS(pg_transaction_cleaned!$H$2:$H$5743,pg_transaction_cleaned!$O$2:$O$5743,A3596,pg_transaction_cleaned!$F$2:$F$5743,"CAPTURE")</f>
        <v>4999</v>
      </c>
      <c r="M3596" s="6">
        <f>COUNTIFS(pg_transaction_cleaned!$O$2:$O$5743,A3596,pg_transaction_cleaned!$F$2:$F$5743,"REFUND")</f>
        <v>0</v>
      </c>
      <c r="N3596" s="7">
        <f>SUMIFS(pg_transaction_cleaned!$H$2:$H$5743,pg_transaction_cleaned!$O$2:$O$5743,A3596,pg_transaction_cleaned!$F$2:$F$5743,"REFUND")</f>
        <v>0</v>
      </c>
      <c r="O3596" s="6" t="str">
        <f t="shared" si="284"/>
        <v>OK</v>
      </c>
      <c r="P3596" s="8">
        <f t="shared" si="285"/>
        <v>0</v>
      </c>
    </row>
    <row r="3597" spans="1:16" x14ac:dyDescent="0.3">
      <c r="A3597" s="6" t="s">
        <v>7161</v>
      </c>
      <c r="B3597" s="6" t="s">
        <v>11908</v>
      </c>
      <c r="C3597" s="6" t="s">
        <v>7162</v>
      </c>
      <c r="D3597" s="6" t="s">
        <v>26</v>
      </c>
      <c r="E3597" s="6" t="s">
        <v>18</v>
      </c>
      <c r="F3597" s="6" t="s">
        <v>12222</v>
      </c>
      <c r="G3597" s="6" t="s">
        <v>19</v>
      </c>
      <c r="H3597" s="10">
        <f t="shared" si="281"/>
        <v>46275</v>
      </c>
      <c r="I3597" s="7">
        <f t="shared" si="282"/>
        <v>2447</v>
      </c>
      <c r="J3597" s="6" t="str">
        <f t="shared" si="283"/>
        <v>Kolkata</v>
      </c>
      <c r="K3597" s="6">
        <f>COUNTIFS(pg_transaction_cleaned!$O$2:$O$5743,A3597,pg_transaction_cleaned!$F$2:$F$5743,"CAPTURE")</f>
        <v>1</v>
      </c>
      <c r="L3597" s="7">
        <f>SUMIFS(pg_transaction_cleaned!$H$2:$H$5743,pg_transaction_cleaned!$O$2:$O$5743,A3597,pg_transaction_cleaned!$F$2:$F$5743,"CAPTURE")</f>
        <v>2447</v>
      </c>
      <c r="M3597" s="6">
        <f>COUNTIFS(pg_transaction_cleaned!$O$2:$O$5743,A3597,pg_transaction_cleaned!$F$2:$F$5743,"REFUND")</f>
        <v>0</v>
      </c>
      <c r="N3597" s="7">
        <f>SUMIFS(pg_transaction_cleaned!$H$2:$H$5743,pg_transaction_cleaned!$O$2:$O$5743,A3597,pg_transaction_cleaned!$F$2:$F$5743,"REFUND")</f>
        <v>0</v>
      </c>
      <c r="O3597" s="6" t="str">
        <f t="shared" si="284"/>
        <v>OK</v>
      </c>
      <c r="P3597" s="8">
        <f t="shared" si="285"/>
        <v>0</v>
      </c>
    </row>
    <row r="3598" spans="1:16" x14ac:dyDescent="0.3">
      <c r="A3598" s="6" t="s">
        <v>7163</v>
      </c>
      <c r="B3598" s="6" t="s">
        <v>11903</v>
      </c>
      <c r="C3598" s="6" t="s">
        <v>7164</v>
      </c>
      <c r="D3598" s="6" t="s">
        <v>34</v>
      </c>
      <c r="E3598" s="6" t="s">
        <v>54</v>
      </c>
      <c r="F3598" s="6" t="s">
        <v>11861</v>
      </c>
      <c r="G3598" s="6" t="s">
        <v>19</v>
      </c>
      <c r="H3598" s="10">
        <f t="shared" si="281"/>
        <v>46277</v>
      </c>
      <c r="I3598" s="7">
        <f t="shared" si="282"/>
        <v>7999</v>
      </c>
      <c r="J3598" s="6" t="str">
        <f t="shared" si="283"/>
        <v>Ahmedabad</v>
      </c>
      <c r="K3598" s="6">
        <f>COUNTIFS(pg_transaction_cleaned!$O$2:$O$5743,A3598,pg_transaction_cleaned!$F$2:$F$5743,"CAPTURE")</f>
        <v>1</v>
      </c>
      <c r="L3598" s="7">
        <f>SUMIFS(pg_transaction_cleaned!$H$2:$H$5743,pg_transaction_cleaned!$O$2:$O$5743,A3598,pg_transaction_cleaned!$F$2:$F$5743,"CAPTURE")</f>
        <v>7999</v>
      </c>
      <c r="M3598" s="6">
        <f>COUNTIFS(pg_transaction_cleaned!$O$2:$O$5743,A3598,pg_transaction_cleaned!$F$2:$F$5743,"REFUND")</f>
        <v>0</v>
      </c>
      <c r="N3598" s="7">
        <f>SUMIFS(pg_transaction_cleaned!$H$2:$H$5743,pg_transaction_cleaned!$O$2:$O$5743,A3598,pg_transaction_cleaned!$F$2:$F$5743,"REFUND")</f>
        <v>0</v>
      </c>
      <c r="O3598" s="6" t="str">
        <f t="shared" si="284"/>
        <v>OK</v>
      </c>
      <c r="P3598" s="8">
        <f t="shared" si="285"/>
        <v>0</v>
      </c>
    </row>
    <row r="3599" spans="1:16" x14ac:dyDescent="0.3">
      <c r="A3599" s="6" t="s">
        <v>7165</v>
      </c>
      <c r="B3599" s="6" t="s">
        <v>11859</v>
      </c>
      <c r="C3599" s="6" t="s">
        <v>7166</v>
      </c>
      <c r="D3599" s="6" t="s">
        <v>26</v>
      </c>
      <c r="E3599" s="6" t="s">
        <v>18</v>
      </c>
      <c r="F3599" s="6" t="s">
        <v>11878</v>
      </c>
      <c r="G3599" s="6" t="s">
        <v>115</v>
      </c>
      <c r="H3599" s="10">
        <f t="shared" si="281"/>
        <v>46271</v>
      </c>
      <c r="I3599" s="7">
        <f t="shared" si="282"/>
        <v>4498</v>
      </c>
      <c r="J3599" s="6" t="str">
        <f t="shared" si="283"/>
        <v>Kolkata</v>
      </c>
      <c r="K3599" s="6">
        <f>COUNTIFS(pg_transaction_cleaned!$O$2:$O$5743,A3599,pg_transaction_cleaned!$F$2:$F$5743,"CAPTURE")</f>
        <v>0</v>
      </c>
      <c r="L3599" s="7">
        <f>SUMIFS(pg_transaction_cleaned!$H$2:$H$5743,pg_transaction_cleaned!$O$2:$O$5743,A3599,pg_transaction_cleaned!$F$2:$F$5743,"CAPTURE")</f>
        <v>0</v>
      </c>
      <c r="M3599" s="6">
        <f>COUNTIFS(pg_transaction_cleaned!$O$2:$O$5743,A3599,pg_transaction_cleaned!$F$2:$F$5743,"REFUND")</f>
        <v>0</v>
      </c>
      <c r="N3599" s="7">
        <f>SUMIFS(pg_transaction_cleaned!$H$2:$H$5743,pg_transaction_cleaned!$O$2:$O$5743,A3599,pg_transaction_cleaned!$F$2:$F$5743,"REFUND")</f>
        <v>0</v>
      </c>
      <c r="O3599" s="6" t="str">
        <f t="shared" si="284"/>
        <v>OK</v>
      </c>
      <c r="P3599" s="8">
        <f t="shared" si="285"/>
        <v>0</v>
      </c>
    </row>
    <row r="3600" spans="1:16" x14ac:dyDescent="0.3">
      <c r="A3600" s="6" t="s">
        <v>7167</v>
      </c>
      <c r="B3600" s="6" t="s">
        <v>11840</v>
      </c>
      <c r="C3600" s="6" t="s">
        <v>7168</v>
      </c>
      <c r="D3600" s="6" t="s">
        <v>37</v>
      </c>
      <c r="E3600" s="6" t="s">
        <v>18</v>
      </c>
      <c r="F3600" s="6" t="s">
        <v>11839</v>
      </c>
      <c r="G3600" s="6" t="s">
        <v>19</v>
      </c>
      <c r="H3600" s="10">
        <f t="shared" si="281"/>
        <v>46294</v>
      </c>
      <c r="I3600" s="7">
        <f t="shared" si="282"/>
        <v>1299</v>
      </c>
      <c r="J3600" s="6" t="str">
        <f t="shared" si="283"/>
        <v>Lucknow</v>
      </c>
      <c r="K3600" s="6">
        <f>COUNTIFS(pg_transaction_cleaned!$O$2:$O$5743,A3600,pg_transaction_cleaned!$F$2:$F$5743,"CAPTURE")</f>
        <v>1</v>
      </c>
      <c r="L3600" s="7">
        <f>SUMIFS(pg_transaction_cleaned!$H$2:$H$5743,pg_transaction_cleaned!$O$2:$O$5743,A3600,pg_transaction_cleaned!$F$2:$F$5743,"CAPTURE")</f>
        <v>1299</v>
      </c>
      <c r="M3600" s="6">
        <f>COUNTIFS(pg_transaction_cleaned!$O$2:$O$5743,A3600,pg_transaction_cleaned!$F$2:$F$5743,"REFUND")</f>
        <v>0</v>
      </c>
      <c r="N3600" s="7">
        <f>SUMIFS(pg_transaction_cleaned!$H$2:$H$5743,pg_transaction_cleaned!$O$2:$O$5743,A3600,pg_transaction_cleaned!$F$2:$F$5743,"REFUND")</f>
        <v>0</v>
      </c>
      <c r="O3600" s="6" t="str">
        <f t="shared" si="284"/>
        <v>OK</v>
      </c>
      <c r="P3600" s="8">
        <f t="shared" si="285"/>
        <v>0</v>
      </c>
    </row>
    <row r="3601" spans="1:16" x14ac:dyDescent="0.3">
      <c r="A3601" s="6" t="s">
        <v>7169</v>
      </c>
      <c r="B3601" s="6" t="s">
        <v>11949</v>
      </c>
      <c r="C3601" s="6" t="s">
        <v>7170</v>
      </c>
      <c r="D3601" s="6"/>
      <c r="E3601" s="6" t="s">
        <v>43</v>
      </c>
      <c r="F3601" s="6" t="s">
        <v>11841</v>
      </c>
      <c r="G3601" s="6" t="s">
        <v>66</v>
      </c>
      <c r="H3601" s="10">
        <f t="shared" si="281"/>
        <v>46275</v>
      </c>
      <c r="I3601" s="7">
        <f t="shared" si="282"/>
        <v>2499</v>
      </c>
      <c r="J3601" s="6" t="str">
        <f t="shared" si="283"/>
        <v>Unknown</v>
      </c>
      <c r="K3601" s="6">
        <f>COUNTIFS(pg_transaction_cleaned!$O$2:$O$5743,A3601,pg_transaction_cleaned!$F$2:$F$5743,"CAPTURE")</f>
        <v>1</v>
      </c>
      <c r="L3601" s="7">
        <f>SUMIFS(pg_transaction_cleaned!$H$2:$H$5743,pg_transaction_cleaned!$O$2:$O$5743,A3601,pg_transaction_cleaned!$F$2:$F$5743,"CAPTURE")</f>
        <v>2499</v>
      </c>
      <c r="M3601" s="6">
        <f>COUNTIFS(pg_transaction_cleaned!$O$2:$O$5743,A3601,pg_transaction_cleaned!$F$2:$F$5743,"REFUND")</f>
        <v>1</v>
      </c>
      <c r="N3601" s="7">
        <f>SUMIFS(pg_transaction_cleaned!$H$2:$H$5743,pg_transaction_cleaned!$O$2:$O$5743,A3601,pg_transaction_cleaned!$F$2:$F$5743,"REFUND")</f>
        <v>2499</v>
      </c>
      <c r="O3601" s="6" t="str">
        <f t="shared" si="284"/>
        <v>OK</v>
      </c>
      <c r="P3601" s="8">
        <f t="shared" si="285"/>
        <v>0</v>
      </c>
    </row>
    <row r="3602" spans="1:16" x14ac:dyDescent="0.3">
      <c r="A3602" s="6" t="s">
        <v>7171</v>
      </c>
      <c r="B3602" s="6" t="s">
        <v>11920</v>
      </c>
      <c r="C3602" s="6" t="s">
        <v>2802</v>
      </c>
      <c r="D3602" s="6" t="s">
        <v>75</v>
      </c>
      <c r="E3602" s="6" t="s">
        <v>18</v>
      </c>
      <c r="F3602" s="6" t="s">
        <v>11939</v>
      </c>
      <c r="G3602" s="6" t="s">
        <v>19</v>
      </c>
      <c r="H3602" s="10">
        <f t="shared" si="281"/>
        <v>46281</v>
      </c>
      <c r="I3602" s="7">
        <f t="shared" si="282"/>
        <v>7999</v>
      </c>
      <c r="J3602" s="6" t="str">
        <f t="shared" si="283"/>
        <v>Mumbai</v>
      </c>
      <c r="K3602" s="6">
        <f>COUNTIFS(pg_transaction_cleaned!$O$2:$O$5743,A3602,pg_transaction_cleaned!$F$2:$F$5743,"CAPTURE")</f>
        <v>1</v>
      </c>
      <c r="L3602" s="7">
        <f>SUMIFS(pg_transaction_cleaned!$H$2:$H$5743,pg_transaction_cleaned!$O$2:$O$5743,A3602,pg_transaction_cleaned!$F$2:$F$5743,"CAPTURE")</f>
        <v>7999</v>
      </c>
      <c r="M3602" s="6">
        <f>COUNTIFS(pg_transaction_cleaned!$O$2:$O$5743,A3602,pg_transaction_cleaned!$F$2:$F$5743,"REFUND")</f>
        <v>0</v>
      </c>
      <c r="N3602" s="7">
        <f>SUMIFS(pg_transaction_cleaned!$H$2:$H$5743,pg_transaction_cleaned!$O$2:$O$5743,A3602,pg_transaction_cleaned!$F$2:$F$5743,"REFUND")</f>
        <v>0</v>
      </c>
      <c r="O3602" s="6" t="str">
        <f t="shared" si="284"/>
        <v>OK</v>
      </c>
      <c r="P3602" s="8">
        <f t="shared" si="285"/>
        <v>0</v>
      </c>
    </row>
    <row r="3603" spans="1:16" x14ac:dyDescent="0.3">
      <c r="A3603" s="6" t="s">
        <v>7172</v>
      </c>
      <c r="B3603" s="6" t="s">
        <v>11887</v>
      </c>
      <c r="C3603" s="6" t="s">
        <v>7173</v>
      </c>
      <c r="D3603" s="6" t="s">
        <v>75</v>
      </c>
      <c r="E3603" s="6" t="s">
        <v>18</v>
      </c>
      <c r="F3603" s="6" t="s">
        <v>11941</v>
      </c>
      <c r="G3603" s="6" t="s">
        <v>19</v>
      </c>
      <c r="H3603" s="10">
        <f t="shared" si="281"/>
        <v>46268</v>
      </c>
      <c r="I3603" s="7">
        <f t="shared" si="282"/>
        <v>4998</v>
      </c>
      <c r="J3603" s="6" t="str">
        <f t="shared" si="283"/>
        <v>Mumbai</v>
      </c>
      <c r="K3603" s="6">
        <f>COUNTIFS(pg_transaction_cleaned!$O$2:$O$5743,A3603,pg_transaction_cleaned!$F$2:$F$5743,"CAPTURE")</f>
        <v>1</v>
      </c>
      <c r="L3603" s="7">
        <f>SUMIFS(pg_transaction_cleaned!$H$2:$H$5743,pg_transaction_cleaned!$O$2:$O$5743,A3603,pg_transaction_cleaned!$F$2:$F$5743,"CAPTURE")</f>
        <v>4998</v>
      </c>
      <c r="M3603" s="6">
        <f>COUNTIFS(pg_transaction_cleaned!$O$2:$O$5743,A3603,pg_transaction_cleaned!$F$2:$F$5743,"REFUND")</f>
        <v>0</v>
      </c>
      <c r="N3603" s="7">
        <f>SUMIFS(pg_transaction_cleaned!$H$2:$H$5743,pg_transaction_cleaned!$O$2:$O$5743,A3603,pg_transaction_cleaned!$F$2:$F$5743,"REFUND")</f>
        <v>0</v>
      </c>
      <c r="O3603" s="6" t="str">
        <f t="shared" si="284"/>
        <v>OK</v>
      </c>
      <c r="P3603" s="8">
        <f t="shared" si="285"/>
        <v>0</v>
      </c>
    </row>
    <row r="3604" spans="1:16" x14ac:dyDescent="0.3">
      <c r="A3604" s="6" t="s">
        <v>7174</v>
      </c>
      <c r="B3604" s="6" t="s">
        <v>11970</v>
      </c>
      <c r="C3604" s="6" t="s">
        <v>7175</v>
      </c>
      <c r="D3604" s="6" t="s">
        <v>42</v>
      </c>
      <c r="E3604" s="6" t="s">
        <v>18</v>
      </c>
      <c r="F3604" s="6" t="s">
        <v>11929</v>
      </c>
      <c r="G3604" s="6" t="s">
        <v>19</v>
      </c>
      <c r="H3604" s="10">
        <f t="shared" si="281"/>
        <v>46294</v>
      </c>
      <c r="I3604" s="7">
        <f t="shared" si="282"/>
        <v>799</v>
      </c>
      <c r="J3604" s="6" t="str">
        <f t="shared" si="283"/>
        <v>Hyderabad</v>
      </c>
      <c r="K3604" s="6">
        <f>COUNTIFS(pg_transaction_cleaned!$O$2:$O$5743,A3604,pg_transaction_cleaned!$F$2:$F$5743,"CAPTURE")</f>
        <v>1</v>
      </c>
      <c r="L3604" s="7">
        <f>SUMIFS(pg_transaction_cleaned!$H$2:$H$5743,pg_transaction_cleaned!$O$2:$O$5743,A3604,pg_transaction_cleaned!$F$2:$F$5743,"CAPTURE")</f>
        <v>799</v>
      </c>
      <c r="M3604" s="6">
        <f>COUNTIFS(pg_transaction_cleaned!$O$2:$O$5743,A3604,pg_transaction_cleaned!$F$2:$F$5743,"REFUND")</f>
        <v>0</v>
      </c>
      <c r="N3604" s="7">
        <f>SUMIFS(pg_transaction_cleaned!$H$2:$H$5743,pg_transaction_cleaned!$O$2:$O$5743,A3604,pg_transaction_cleaned!$F$2:$F$5743,"REFUND")</f>
        <v>0</v>
      </c>
      <c r="O3604" s="6" t="str">
        <f t="shared" si="284"/>
        <v>OK</v>
      </c>
      <c r="P3604" s="8">
        <f t="shared" si="285"/>
        <v>0</v>
      </c>
    </row>
    <row r="3605" spans="1:16" x14ac:dyDescent="0.3">
      <c r="A3605" s="6" t="s">
        <v>7176</v>
      </c>
      <c r="B3605" s="6" t="s">
        <v>11887</v>
      </c>
      <c r="C3605" s="6" t="s">
        <v>7177</v>
      </c>
      <c r="D3605" s="6" t="s">
        <v>23</v>
      </c>
      <c r="E3605" s="6" t="s">
        <v>18</v>
      </c>
      <c r="F3605" s="6" t="s">
        <v>11921</v>
      </c>
      <c r="G3605" s="6" t="s">
        <v>19</v>
      </c>
      <c r="H3605" s="10">
        <f t="shared" si="281"/>
        <v>46268</v>
      </c>
      <c r="I3605" s="7">
        <f t="shared" si="282"/>
        <v>1098</v>
      </c>
      <c r="J3605" s="6" t="str">
        <f t="shared" si="283"/>
        <v>Bengaluru</v>
      </c>
      <c r="K3605" s="6">
        <f>COUNTIFS(pg_transaction_cleaned!$O$2:$O$5743,A3605,pg_transaction_cleaned!$F$2:$F$5743,"CAPTURE")</f>
        <v>1</v>
      </c>
      <c r="L3605" s="7">
        <f>SUMIFS(pg_transaction_cleaned!$H$2:$H$5743,pg_transaction_cleaned!$O$2:$O$5743,A3605,pg_transaction_cleaned!$F$2:$F$5743,"CAPTURE")</f>
        <v>1098</v>
      </c>
      <c r="M3605" s="6">
        <f>COUNTIFS(pg_transaction_cleaned!$O$2:$O$5743,A3605,pg_transaction_cleaned!$F$2:$F$5743,"REFUND")</f>
        <v>0</v>
      </c>
      <c r="N3605" s="7">
        <f>SUMIFS(pg_transaction_cleaned!$H$2:$H$5743,pg_transaction_cleaned!$O$2:$O$5743,A3605,pg_transaction_cleaned!$F$2:$F$5743,"REFUND")</f>
        <v>0</v>
      </c>
      <c r="O3605" s="6" t="str">
        <f t="shared" si="284"/>
        <v>OK</v>
      </c>
      <c r="P3605" s="8">
        <f t="shared" si="285"/>
        <v>0</v>
      </c>
    </row>
    <row r="3606" spans="1:16" x14ac:dyDescent="0.3">
      <c r="A3606" s="6" t="s">
        <v>7178</v>
      </c>
      <c r="B3606" s="6" t="s">
        <v>11917</v>
      </c>
      <c r="C3606" s="6" t="s">
        <v>7179</v>
      </c>
      <c r="D3606" s="6" t="s">
        <v>61</v>
      </c>
      <c r="E3606" s="6" t="s">
        <v>27</v>
      </c>
      <c r="F3606" s="6" t="s">
        <v>11833</v>
      </c>
      <c r="G3606" s="6" t="s">
        <v>19</v>
      </c>
      <c r="H3606" s="10">
        <f t="shared" si="281"/>
        <v>46282</v>
      </c>
      <c r="I3606" s="7">
        <f t="shared" si="282"/>
        <v>3298</v>
      </c>
      <c r="J3606" s="6" t="str">
        <f t="shared" si="283"/>
        <v>Delhi</v>
      </c>
      <c r="K3606" s="6">
        <f>COUNTIFS(pg_transaction_cleaned!$O$2:$O$5743,A3606,pg_transaction_cleaned!$F$2:$F$5743,"CAPTURE")</f>
        <v>1</v>
      </c>
      <c r="L3606" s="7">
        <f>SUMIFS(pg_transaction_cleaned!$H$2:$H$5743,pg_transaction_cleaned!$O$2:$O$5743,A3606,pg_transaction_cleaned!$F$2:$F$5743,"CAPTURE")</f>
        <v>3298</v>
      </c>
      <c r="M3606" s="6">
        <f>COUNTIFS(pg_transaction_cleaned!$O$2:$O$5743,A3606,pg_transaction_cleaned!$F$2:$F$5743,"REFUND")</f>
        <v>0</v>
      </c>
      <c r="N3606" s="7">
        <f>SUMIFS(pg_transaction_cleaned!$H$2:$H$5743,pg_transaction_cleaned!$O$2:$O$5743,A3606,pg_transaction_cleaned!$F$2:$F$5743,"REFUND")</f>
        <v>0</v>
      </c>
      <c r="O3606" s="6" t="str">
        <f t="shared" si="284"/>
        <v>OK</v>
      </c>
      <c r="P3606" s="8">
        <f t="shared" si="285"/>
        <v>0</v>
      </c>
    </row>
    <row r="3607" spans="1:16" x14ac:dyDescent="0.3">
      <c r="A3607" s="6" t="s">
        <v>7180</v>
      </c>
      <c r="B3607" s="6" t="s">
        <v>11942</v>
      </c>
      <c r="C3607" s="6" t="s">
        <v>7181</v>
      </c>
      <c r="D3607" s="6" t="s">
        <v>61</v>
      </c>
      <c r="E3607" s="6" t="s">
        <v>27</v>
      </c>
      <c r="F3607" s="6" t="s">
        <v>11855</v>
      </c>
      <c r="G3607" s="6" t="s">
        <v>19</v>
      </c>
      <c r="H3607" s="10">
        <f t="shared" si="281"/>
        <v>46277</v>
      </c>
      <c r="I3607" s="7">
        <f t="shared" si="282"/>
        <v>4999</v>
      </c>
      <c r="J3607" s="6" t="str">
        <f t="shared" si="283"/>
        <v>Delhi</v>
      </c>
      <c r="K3607" s="6">
        <f>COUNTIFS(pg_transaction_cleaned!$O$2:$O$5743,A3607,pg_transaction_cleaned!$F$2:$F$5743,"CAPTURE")</f>
        <v>1</v>
      </c>
      <c r="L3607" s="7">
        <f>SUMIFS(pg_transaction_cleaned!$H$2:$H$5743,pg_transaction_cleaned!$O$2:$O$5743,A3607,pg_transaction_cleaned!$F$2:$F$5743,"CAPTURE")</f>
        <v>4999</v>
      </c>
      <c r="M3607" s="6">
        <f>COUNTIFS(pg_transaction_cleaned!$O$2:$O$5743,A3607,pg_transaction_cleaned!$F$2:$F$5743,"REFUND")</f>
        <v>0</v>
      </c>
      <c r="N3607" s="7">
        <f>SUMIFS(pg_transaction_cleaned!$H$2:$H$5743,pg_transaction_cleaned!$O$2:$O$5743,A3607,pg_transaction_cleaned!$F$2:$F$5743,"REFUND")</f>
        <v>0</v>
      </c>
      <c r="O3607" s="6" t="str">
        <f t="shared" si="284"/>
        <v>OK</v>
      </c>
      <c r="P3607" s="8">
        <f t="shared" si="285"/>
        <v>0</v>
      </c>
    </row>
    <row r="3608" spans="1:16" x14ac:dyDescent="0.3">
      <c r="A3608" s="6" t="s">
        <v>7182</v>
      </c>
      <c r="B3608" s="6" t="s">
        <v>11927</v>
      </c>
      <c r="C3608" s="6" t="s">
        <v>7183</v>
      </c>
      <c r="D3608" s="6" t="s">
        <v>48</v>
      </c>
      <c r="E3608" s="6" t="s">
        <v>18</v>
      </c>
      <c r="F3608" s="6" t="s">
        <v>11948</v>
      </c>
      <c r="G3608" s="6" t="s">
        <v>19</v>
      </c>
      <c r="H3608" s="10">
        <f t="shared" si="281"/>
        <v>46279</v>
      </c>
      <c r="I3608" s="7">
        <f t="shared" si="282"/>
        <v>2798</v>
      </c>
      <c r="J3608" s="6" t="str">
        <f t="shared" si="283"/>
        <v>Jaipur</v>
      </c>
      <c r="K3608" s="6">
        <f>COUNTIFS(pg_transaction_cleaned!$O$2:$O$5743,A3608,pg_transaction_cleaned!$F$2:$F$5743,"CAPTURE")</f>
        <v>1</v>
      </c>
      <c r="L3608" s="7">
        <f>SUMIFS(pg_transaction_cleaned!$H$2:$H$5743,pg_transaction_cleaned!$O$2:$O$5743,A3608,pg_transaction_cleaned!$F$2:$F$5743,"CAPTURE")</f>
        <v>2798</v>
      </c>
      <c r="M3608" s="6">
        <f>COUNTIFS(pg_transaction_cleaned!$O$2:$O$5743,A3608,pg_transaction_cleaned!$F$2:$F$5743,"REFUND")</f>
        <v>0</v>
      </c>
      <c r="N3608" s="7">
        <f>SUMIFS(pg_transaction_cleaned!$H$2:$H$5743,pg_transaction_cleaned!$O$2:$O$5743,A3608,pg_transaction_cleaned!$F$2:$F$5743,"REFUND")</f>
        <v>0</v>
      </c>
      <c r="O3608" s="6" t="str">
        <f t="shared" si="284"/>
        <v>OK</v>
      </c>
      <c r="P3608" s="8">
        <f t="shared" si="285"/>
        <v>0</v>
      </c>
    </row>
    <row r="3609" spans="1:16" x14ac:dyDescent="0.3">
      <c r="A3609" s="6" t="s">
        <v>7184</v>
      </c>
      <c r="B3609" s="6" t="s">
        <v>11875</v>
      </c>
      <c r="C3609" s="6" t="s">
        <v>7185</v>
      </c>
      <c r="D3609" s="6" t="s">
        <v>37</v>
      </c>
      <c r="E3609" s="6" t="s">
        <v>54</v>
      </c>
      <c r="F3609" s="6" t="s">
        <v>11829</v>
      </c>
      <c r="G3609" s="6" t="s">
        <v>19</v>
      </c>
      <c r="H3609" s="10">
        <f t="shared" si="281"/>
        <v>46279</v>
      </c>
      <c r="I3609" s="7">
        <f t="shared" si="282"/>
        <v>4647</v>
      </c>
      <c r="J3609" s="6" t="str">
        <f t="shared" si="283"/>
        <v>Lucknow</v>
      </c>
      <c r="K3609" s="6">
        <f>COUNTIFS(pg_transaction_cleaned!$O$2:$O$5743,A3609,pg_transaction_cleaned!$F$2:$F$5743,"CAPTURE")</f>
        <v>1</v>
      </c>
      <c r="L3609" s="7">
        <f>SUMIFS(pg_transaction_cleaned!$H$2:$H$5743,pg_transaction_cleaned!$O$2:$O$5743,A3609,pg_transaction_cleaned!$F$2:$F$5743,"CAPTURE")</f>
        <v>4647</v>
      </c>
      <c r="M3609" s="6">
        <f>COUNTIFS(pg_transaction_cleaned!$O$2:$O$5743,A3609,pg_transaction_cleaned!$F$2:$F$5743,"REFUND")</f>
        <v>0</v>
      </c>
      <c r="N3609" s="7">
        <f>SUMIFS(pg_transaction_cleaned!$H$2:$H$5743,pg_transaction_cleaned!$O$2:$O$5743,A3609,pg_transaction_cleaned!$F$2:$F$5743,"REFUND")</f>
        <v>0</v>
      </c>
      <c r="O3609" s="6" t="str">
        <f t="shared" si="284"/>
        <v>OK</v>
      </c>
      <c r="P3609" s="8">
        <f t="shared" si="285"/>
        <v>0</v>
      </c>
    </row>
    <row r="3610" spans="1:16" x14ac:dyDescent="0.3">
      <c r="A3610" s="6" t="s">
        <v>7186</v>
      </c>
      <c r="B3610" s="6" t="s">
        <v>11834</v>
      </c>
      <c r="C3610" s="6" t="s">
        <v>7187</v>
      </c>
      <c r="D3610" s="6" t="s">
        <v>34</v>
      </c>
      <c r="E3610" s="6" t="s">
        <v>27</v>
      </c>
      <c r="F3610" s="6" t="s">
        <v>11853</v>
      </c>
      <c r="G3610" s="6" t="s">
        <v>19</v>
      </c>
      <c r="H3610" s="10">
        <f t="shared" si="281"/>
        <v>46276</v>
      </c>
      <c r="I3610" s="7">
        <f t="shared" si="282"/>
        <v>1799</v>
      </c>
      <c r="J3610" s="6" t="str">
        <f t="shared" si="283"/>
        <v>Ahmedabad</v>
      </c>
      <c r="K3610" s="6">
        <f>COUNTIFS(pg_transaction_cleaned!$O$2:$O$5743,A3610,pg_transaction_cleaned!$F$2:$F$5743,"CAPTURE")</f>
        <v>1</v>
      </c>
      <c r="L3610" s="7">
        <f>SUMIFS(pg_transaction_cleaned!$H$2:$H$5743,pg_transaction_cleaned!$O$2:$O$5743,A3610,pg_transaction_cleaned!$F$2:$F$5743,"CAPTURE")</f>
        <v>1799</v>
      </c>
      <c r="M3610" s="6">
        <f>COUNTIFS(pg_transaction_cleaned!$O$2:$O$5743,A3610,pg_transaction_cleaned!$F$2:$F$5743,"REFUND")</f>
        <v>0</v>
      </c>
      <c r="N3610" s="7">
        <f>SUMIFS(pg_transaction_cleaned!$H$2:$H$5743,pg_transaction_cleaned!$O$2:$O$5743,A3610,pg_transaction_cleaned!$F$2:$F$5743,"REFUND")</f>
        <v>0</v>
      </c>
      <c r="O3610" s="6" t="str">
        <f t="shared" si="284"/>
        <v>OK</v>
      </c>
      <c r="P3610" s="8">
        <f t="shared" si="285"/>
        <v>0</v>
      </c>
    </row>
    <row r="3611" spans="1:16" x14ac:dyDescent="0.3">
      <c r="A3611" s="6" t="s">
        <v>7188</v>
      </c>
      <c r="B3611" s="6" t="s">
        <v>11914</v>
      </c>
      <c r="C3611" s="6" t="s">
        <v>7189</v>
      </c>
      <c r="D3611" s="6" t="s">
        <v>51</v>
      </c>
      <c r="E3611" s="6" t="s">
        <v>27</v>
      </c>
      <c r="F3611" s="6" t="s">
        <v>11835</v>
      </c>
      <c r="G3611" s="6" t="s">
        <v>19</v>
      </c>
      <c r="H3611" s="10">
        <f t="shared" si="281"/>
        <v>46289</v>
      </c>
      <c r="I3611" s="7">
        <f t="shared" si="282"/>
        <v>499</v>
      </c>
      <c r="J3611" s="6" t="str">
        <f t="shared" si="283"/>
        <v>Chennai</v>
      </c>
      <c r="K3611" s="6">
        <f>COUNTIFS(pg_transaction_cleaned!$O$2:$O$5743,A3611,pg_transaction_cleaned!$F$2:$F$5743,"CAPTURE")</f>
        <v>1</v>
      </c>
      <c r="L3611" s="7">
        <f>SUMIFS(pg_transaction_cleaned!$H$2:$H$5743,pg_transaction_cleaned!$O$2:$O$5743,A3611,pg_transaction_cleaned!$F$2:$F$5743,"CAPTURE")</f>
        <v>499</v>
      </c>
      <c r="M3611" s="6">
        <f>COUNTIFS(pg_transaction_cleaned!$O$2:$O$5743,A3611,pg_transaction_cleaned!$F$2:$F$5743,"REFUND")</f>
        <v>0</v>
      </c>
      <c r="N3611" s="7">
        <f>SUMIFS(pg_transaction_cleaned!$H$2:$H$5743,pg_transaction_cleaned!$O$2:$O$5743,A3611,pg_transaction_cleaned!$F$2:$F$5743,"REFUND")</f>
        <v>0</v>
      </c>
      <c r="O3611" s="6" t="str">
        <f t="shared" si="284"/>
        <v>OK</v>
      </c>
      <c r="P3611" s="8">
        <f t="shared" si="285"/>
        <v>0</v>
      </c>
    </row>
    <row r="3612" spans="1:16" x14ac:dyDescent="0.3">
      <c r="A3612" s="6" t="s">
        <v>7190</v>
      </c>
      <c r="B3612" s="6" t="s">
        <v>11842</v>
      </c>
      <c r="C3612" s="6" t="s">
        <v>7191</v>
      </c>
      <c r="D3612" s="6" t="s">
        <v>34</v>
      </c>
      <c r="E3612" s="6" t="s">
        <v>18</v>
      </c>
      <c r="F3612" s="6" t="s">
        <v>11948</v>
      </c>
      <c r="G3612" s="6" t="s">
        <v>19</v>
      </c>
      <c r="H3612" s="10">
        <f t="shared" si="281"/>
        <v>46290</v>
      </c>
      <c r="I3612" s="7">
        <f t="shared" si="282"/>
        <v>2798</v>
      </c>
      <c r="J3612" s="6" t="str">
        <f t="shared" si="283"/>
        <v>Ahmedabad</v>
      </c>
      <c r="K3612" s="6">
        <f>COUNTIFS(pg_transaction_cleaned!$O$2:$O$5743,A3612,pg_transaction_cleaned!$F$2:$F$5743,"CAPTURE")</f>
        <v>1</v>
      </c>
      <c r="L3612" s="7">
        <f>SUMIFS(pg_transaction_cleaned!$H$2:$H$5743,pg_transaction_cleaned!$O$2:$O$5743,A3612,pg_transaction_cleaned!$F$2:$F$5743,"CAPTURE")</f>
        <v>2798</v>
      </c>
      <c r="M3612" s="6">
        <f>COUNTIFS(pg_transaction_cleaned!$O$2:$O$5743,A3612,pg_transaction_cleaned!$F$2:$F$5743,"REFUND")</f>
        <v>0</v>
      </c>
      <c r="N3612" s="7">
        <f>SUMIFS(pg_transaction_cleaned!$H$2:$H$5743,pg_transaction_cleaned!$O$2:$O$5743,A3612,pg_transaction_cleaned!$F$2:$F$5743,"REFUND")</f>
        <v>0</v>
      </c>
      <c r="O3612" s="6" t="str">
        <f t="shared" si="284"/>
        <v>OK</v>
      </c>
      <c r="P3612" s="8">
        <f t="shared" si="285"/>
        <v>0</v>
      </c>
    </row>
    <row r="3613" spans="1:16" x14ac:dyDescent="0.3">
      <c r="A3613" s="6" t="s">
        <v>7192</v>
      </c>
      <c r="B3613" s="6" t="s">
        <v>11838</v>
      </c>
      <c r="C3613" s="6" t="s">
        <v>3746</v>
      </c>
      <c r="D3613" s="6" t="s">
        <v>26</v>
      </c>
      <c r="E3613" s="6" t="s">
        <v>18</v>
      </c>
      <c r="F3613" s="6" t="s">
        <v>11929</v>
      </c>
      <c r="G3613" s="6" t="s">
        <v>19</v>
      </c>
      <c r="H3613" s="10">
        <f t="shared" si="281"/>
        <v>46283</v>
      </c>
      <c r="I3613" s="7">
        <f t="shared" si="282"/>
        <v>799</v>
      </c>
      <c r="J3613" s="6" t="str">
        <f t="shared" si="283"/>
        <v>Kolkata</v>
      </c>
      <c r="K3613" s="6">
        <f>COUNTIFS(pg_transaction_cleaned!$O$2:$O$5743,A3613,pg_transaction_cleaned!$F$2:$F$5743,"CAPTURE")</f>
        <v>1</v>
      </c>
      <c r="L3613" s="7">
        <f>SUMIFS(pg_transaction_cleaned!$H$2:$H$5743,pg_transaction_cleaned!$O$2:$O$5743,A3613,pg_transaction_cleaned!$F$2:$F$5743,"CAPTURE")</f>
        <v>799</v>
      </c>
      <c r="M3613" s="6">
        <f>COUNTIFS(pg_transaction_cleaned!$O$2:$O$5743,A3613,pg_transaction_cleaned!$F$2:$F$5743,"REFUND")</f>
        <v>0</v>
      </c>
      <c r="N3613" s="7">
        <f>SUMIFS(pg_transaction_cleaned!$H$2:$H$5743,pg_transaction_cleaned!$O$2:$O$5743,A3613,pg_transaction_cleaned!$F$2:$F$5743,"REFUND")</f>
        <v>0</v>
      </c>
      <c r="O3613" s="6" t="str">
        <f t="shared" si="284"/>
        <v>OK</v>
      </c>
      <c r="P3613" s="8">
        <f t="shared" si="285"/>
        <v>0</v>
      </c>
    </row>
    <row r="3614" spans="1:16" x14ac:dyDescent="0.3">
      <c r="A3614" s="6" t="s">
        <v>7193</v>
      </c>
      <c r="B3614" s="6" t="s">
        <v>11914</v>
      </c>
      <c r="C3614" s="6" t="s">
        <v>7194</v>
      </c>
      <c r="D3614" s="6" t="s">
        <v>42</v>
      </c>
      <c r="E3614" s="6" t="s">
        <v>18</v>
      </c>
      <c r="F3614" s="6" t="s">
        <v>11929</v>
      </c>
      <c r="G3614" s="6" t="s">
        <v>19</v>
      </c>
      <c r="H3614" s="10">
        <f t="shared" si="281"/>
        <v>46289</v>
      </c>
      <c r="I3614" s="7">
        <f t="shared" si="282"/>
        <v>799</v>
      </c>
      <c r="J3614" s="6" t="str">
        <f t="shared" si="283"/>
        <v>Hyderabad</v>
      </c>
      <c r="K3614" s="6">
        <f>COUNTIFS(pg_transaction_cleaned!$O$2:$O$5743,A3614,pg_transaction_cleaned!$F$2:$F$5743,"CAPTURE")</f>
        <v>1</v>
      </c>
      <c r="L3614" s="7">
        <f>SUMIFS(pg_transaction_cleaned!$H$2:$H$5743,pg_transaction_cleaned!$O$2:$O$5743,A3614,pg_transaction_cleaned!$F$2:$F$5743,"CAPTURE")</f>
        <v>799</v>
      </c>
      <c r="M3614" s="6">
        <f>COUNTIFS(pg_transaction_cleaned!$O$2:$O$5743,A3614,pg_transaction_cleaned!$F$2:$F$5743,"REFUND")</f>
        <v>0</v>
      </c>
      <c r="N3614" s="7">
        <f>SUMIFS(pg_transaction_cleaned!$H$2:$H$5743,pg_transaction_cleaned!$O$2:$O$5743,A3614,pg_transaction_cleaned!$F$2:$F$5743,"REFUND")</f>
        <v>0</v>
      </c>
      <c r="O3614" s="6" t="str">
        <f t="shared" si="284"/>
        <v>OK</v>
      </c>
      <c r="P3614" s="8">
        <f t="shared" si="285"/>
        <v>0</v>
      </c>
    </row>
    <row r="3615" spans="1:16" x14ac:dyDescent="0.3">
      <c r="A3615" s="6" t="s">
        <v>7195</v>
      </c>
      <c r="B3615" s="6" t="s">
        <v>12067</v>
      </c>
      <c r="C3615" s="6" t="s">
        <v>7196</v>
      </c>
      <c r="D3615" s="6" t="s">
        <v>48</v>
      </c>
      <c r="E3615" s="6" t="s">
        <v>27</v>
      </c>
      <c r="F3615" s="6" t="s">
        <v>11863</v>
      </c>
      <c r="G3615" s="6" t="s">
        <v>19</v>
      </c>
      <c r="H3615" s="10">
        <f t="shared" si="281"/>
        <v>46274</v>
      </c>
      <c r="I3615" s="7">
        <f t="shared" si="282"/>
        <v>1499</v>
      </c>
      <c r="J3615" s="6" t="str">
        <f t="shared" si="283"/>
        <v>Jaipur</v>
      </c>
      <c r="K3615" s="6">
        <f>COUNTIFS(pg_transaction_cleaned!$O$2:$O$5743,A3615,pg_transaction_cleaned!$F$2:$F$5743,"CAPTURE")</f>
        <v>1</v>
      </c>
      <c r="L3615" s="7">
        <f>SUMIFS(pg_transaction_cleaned!$H$2:$H$5743,pg_transaction_cleaned!$O$2:$O$5743,A3615,pg_transaction_cleaned!$F$2:$F$5743,"CAPTURE")</f>
        <v>1499</v>
      </c>
      <c r="M3615" s="6">
        <f>COUNTIFS(pg_transaction_cleaned!$O$2:$O$5743,A3615,pg_transaction_cleaned!$F$2:$F$5743,"REFUND")</f>
        <v>0</v>
      </c>
      <c r="N3615" s="7">
        <f>SUMIFS(pg_transaction_cleaned!$H$2:$H$5743,pg_transaction_cleaned!$O$2:$O$5743,A3615,pg_transaction_cleaned!$F$2:$F$5743,"REFUND")</f>
        <v>0</v>
      </c>
      <c r="O3615" s="6" t="str">
        <f t="shared" si="284"/>
        <v>OK</v>
      </c>
      <c r="P3615" s="8">
        <f t="shared" si="285"/>
        <v>0</v>
      </c>
    </row>
    <row r="3616" spans="1:16" x14ac:dyDescent="0.3">
      <c r="A3616" s="6" t="s">
        <v>7197</v>
      </c>
      <c r="B3616" s="6" t="s">
        <v>11842</v>
      </c>
      <c r="C3616" s="6" t="s">
        <v>7198</v>
      </c>
      <c r="D3616" s="6" t="s">
        <v>42</v>
      </c>
      <c r="E3616" s="6" t="s">
        <v>18</v>
      </c>
      <c r="F3616" s="6" t="s">
        <v>11977</v>
      </c>
      <c r="G3616" s="6" t="s">
        <v>66</v>
      </c>
      <c r="H3616" s="10">
        <f t="shared" si="281"/>
        <v>46290</v>
      </c>
      <c r="I3616" s="7">
        <f t="shared" si="282"/>
        <v>10998</v>
      </c>
      <c r="J3616" s="6" t="str">
        <f t="shared" si="283"/>
        <v>Hyderabad</v>
      </c>
      <c r="K3616" s="6">
        <f>COUNTIFS(pg_transaction_cleaned!$O$2:$O$5743,A3616,pg_transaction_cleaned!$F$2:$F$5743,"CAPTURE")</f>
        <v>1</v>
      </c>
      <c r="L3616" s="7">
        <f>SUMIFS(pg_transaction_cleaned!$H$2:$H$5743,pg_transaction_cleaned!$O$2:$O$5743,A3616,pg_transaction_cleaned!$F$2:$F$5743,"CAPTURE")</f>
        <v>10998</v>
      </c>
      <c r="M3616" s="6">
        <f>COUNTIFS(pg_transaction_cleaned!$O$2:$O$5743,A3616,pg_transaction_cleaned!$F$2:$F$5743,"REFUND")</f>
        <v>1</v>
      </c>
      <c r="N3616" s="7">
        <f>SUMIFS(pg_transaction_cleaned!$H$2:$H$5743,pg_transaction_cleaned!$O$2:$O$5743,A3616,pg_transaction_cleaned!$F$2:$F$5743,"REFUND")</f>
        <v>10998</v>
      </c>
      <c r="O3616" s="6" t="str">
        <f t="shared" si="284"/>
        <v>OK</v>
      </c>
      <c r="P3616" s="8">
        <f t="shared" si="285"/>
        <v>0</v>
      </c>
    </row>
    <row r="3617" spans="1:16" x14ac:dyDescent="0.3">
      <c r="A3617" s="6" t="s">
        <v>7199</v>
      </c>
      <c r="B3617" s="6" t="s">
        <v>11840</v>
      </c>
      <c r="C3617" s="6" t="s">
        <v>7200</v>
      </c>
      <c r="D3617" s="6" t="s">
        <v>26</v>
      </c>
      <c r="E3617" s="6" t="s">
        <v>43</v>
      </c>
      <c r="F3617" s="6" t="s">
        <v>11876</v>
      </c>
      <c r="G3617" s="6" t="s">
        <v>19</v>
      </c>
      <c r="H3617" s="10">
        <f t="shared" si="281"/>
        <v>46294</v>
      </c>
      <c r="I3617" s="7">
        <f t="shared" si="282"/>
        <v>9498</v>
      </c>
      <c r="J3617" s="6" t="str">
        <f t="shared" si="283"/>
        <v>Kolkata</v>
      </c>
      <c r="K3617" s="6">
        <f>COUNTIFS(pg_transaction_cleaned!$O$2:$O$5743,A3617,pg_transaction_cleaned!$F$2:$F$5743,"CAPTURE")</f>
        <v>1</v>
      </c>
      <c r="L3617" s="7">
        <f>SUMIFS(pg_transaction_cleaned!$H$2:$H$5743,pg_transaction_cleaned!$O$2:$O$5743,A3617,pg_transaction_cleaned!$F$2:$F$5743,"CAPTURE")</f>
        <v>9498</v>
      </c>
      <c r="M3617" s="6">
        <f>COUNTIFS(pg_transaction_cleaned!$O$2:$O$5743,A3617,pg_transaction_cleaned!$F$2:$F$5743,"REFUND")</f>
        <v>0</v>
      </c>
      <c r="N3617" s="7">
        <f>SUMIFS(pg_transaction_cleaned!$H$2:$H$5743,pg_transaction_cleaned!$O$2:$O$5743,A3617,pg_transaction_cleaned!$F$2:$F$5743,"REFUND")</f>
        <v>0</v>
      </c>
      <c r="O3617" s="6" t="str">
        <f t="shared" si="284"/>
        <v>OK</v>
      </c>
      <c r="P3617" s="8">
        <f t="shared" si="285"/>
        <v>0</v>
      </c>
    </row>
    <row r="3618" spans="1:16" x14ac:dyDescent="0.3">
      <c r="A3618" s="6" t="s">
        <v>7201</v>
      </c>
      <c r="B3618" s="6" t="s">
        <v>12036</v>
      </c>
      <c r="C3618" s="6" t="s">
        <v>7202</v>
      </c>
      <c r="D3618" s="6" t="s">
        <v>48</v>
      </c>
      <c r="E3618" s="6" t="s">
        <v>54</v>
      </c>
      <c r="F3618" s="6" t="s">
        <v>11837</v>
      </c>
      <c r="G3618" s="6" t="s">
        <v>19</v>
      </c>
      <c r="H3618" s="10">
        <f t="shared" si="281"/>
        <v>46283</v>
      </c>
      <c r="I3618" s="7">
        <f t="shared" si="282"/>
        <v>999</v>
      </c>
      <c r="J3618" s="6" t="str">
        <f t="shared" si="283"/>
        <v>Jaipur</v>
      </c>
      <c r="K3618" s="6">
        <f>COUNTIFS(pg_transaction_cleaned!$O$2:$O$5743,A3618,pg_transaction_cleaned!$F$2:$F$5743,"CAPTURE")</f>
        <v>1</v>
      </c>
      <c r="L3618" s="7">
        <f>SUMIFS(pg_transaction_cleaned!$H$2:$H$5743,pg_transaction_cleaned!$O$2:$O$5743,A3618,pg_transaction_cleaned!$F$2:$F$5743,"CAPTURE")</f>
        <v>999</v>
      </c>
      <c r="M3618" s="6">
        <f>COUNTIFS(pg_transaction_cleaned!$O$2:$O$5743,A3618,pg_transaction_cleaned!$F$2:$F$5743,"REFUND")</f>
        <v>0</v>
      </c>
      <c r="N3618" s="7">
        <f>SUMIFS(pg_transaction_cleaned!$H$2:$H$5743,pg_transaction_cleaned!$O$2:$O$5743,A3618,pg_transaction_cleaned!$F$2:$F$5743,"REFUND")</f>
        <v>0</v>
      </c>
      <c r="O3618" s="6" t="str">
        <f t="shared" si="284"/>
        <v>OK</v>
      </c>
      <c r="P3618" s="8">
        <f t="shared" si="285"/>
        <v>0</v>
      </c>
    </row>
    <row r="3619" spans="1:16" x14ac:dyDescent="0.3">
      <c r="A3619" s="6" t="s">
        <v>7203</v>
      </c>
      <c r="B3619" s="6" t="s">
        <v>11903</v>
      </c>
      <c r="C3619" s="6" t="s">
        <v>7204</v>
      </c>
      <c r="D3619" s="6" t="s">
        <v>34</v>
      </c>
      <c r="E3619" s="6" t="s">
        <v>54</v>
      </c>
      <c r="F3619" s="6" t="s">
        <v>11935</v>
      </c>
      <c r="G3619" s="6" t="s">
        <v>19</v>
      </c>
      <c r="H3619" s="10">
        <f t="shared" si="281"/>
        <v>46277</v>
      </c>
      <c r="I3619" s="7">
        <f t="shared" si="282"/>
        <v>5998</v>
      </c>
      <c r="J3619" s="6" t="str">
        <f t="shared" si="283"/>
        <v>Ahmedabad</v>
      </c>
      <c r="K3619" s="6">
        <f>COUNTIFS(pg_transaction_cleaned!$O$2:$O$5743,A3619,pg_transaction_cleaned!$F$2:$F$5743,"CAPTURE")</f>
        <v>1</v>
      </c>
      <c r="L3619" s="7">
        <f>SUMIFS(pg_transaction_cleaned!$H$2:$H$5743,pg_transaction_cleaned!$O$2:$O$5743,A3619,pg_transaction_cleaned!$F$2:$F$5743,"CAPTURE")</f>
        <v>5998</v>
      </c>
      <c r="M3619" s="6">
        <f>COUNTIFS(pg_transaction_cleaned!$O$2:$O$5743,A3619,pg_transaction_cleaned!$F$2:$F$5743,"REFUND")</f>
        <v>0</v>
      </c>
      <c r="N3619" s="7">
        <f>SUMIFS(pg_transaction_cleaned!$H$2:$H$5743,pg_transaction_cleaned!$O$2:$O$5743,A3619,pg_transaction_cleaned!$F$2:$F$5743,"REFUND")</f>
        <v>0</v>
      </c>
      <c r="O3619" s="6" t="str">
        <f t="shared" si="284"/>
        <v>OK</v>
      </c>
      <c r="P3619" s="8">
        <f t="shared" si="285"/>
        <v>0</v>
      </c>
    </row>
    <row r="3620" spans="1:16" x14ac:dyDescent="0.3">
      <c r="A3620" s="6" t="s">
        <v>7205</v>
      </c>
      <c r="B3620" s="6" t="s">
        <v>11958</v>
      </c>
      <c r="C3620" s="6" t="s">
        <v>7206</v>
      </c>
      <c r="D3620" s="6" t="s">
        <v>51</v>
      </c>
      <c r="E3620" s="6" t="s">
        <v>27</v>
      </c>
      <c r="F3620" s="6" t="s">
        <v>12073</v>
      </c>
      <c r="G3620" s="6" t="s">
        <v>19</v>
      </c>
      <c r="H3620" s="10">
        <f t="shared" si="281"/>
        <v>46281</v>
      </c>
      <c r="I3620" s="7">
        <f t="shared" si="282"/>
        <v>10997</v>
      </c>
      <c r="J3620" s="6" t="str">
        <f t="shared" si="283"/>
        <v>Chennai</v>
      </c>
      <c r="K3620" s="6">
        <f>COUNTIFS(pg_transaction_cleaned!$O$2:$O$5743,A3620,pg_transaction_cleaned!$F$2:$F$5743,"CAPTURE")</f>
        <v>1</v>
      </c>
      <c r="L3620" s="7">
        <f>SUMIFS(pg_transaction_cleaned!$H$2:$H$5743,pg_transaction_cleaned!$O$2:$O$5743,A3620,pg_transaction_cleaned!$F$2:$F$5743,"CAPTURE")</f>
        <v>10997</v>
      </c>
      <c r="M3620" s="6">
        <f>COUNTIFS(pg_transaction_cleaned!$O$2:$O$5743,A3620,pg_transaction_cleaned!$F$2:$F$5743,"REFUND")</f>
        <v>0</v>
      </c>
      <c r="N3620" s="7">
        <f>SUMIFS(pg_transaction_cleaned!$H$2:$H$5743,pg_transaction_cleaned!$O$2:$O$5743,A3620,pg_transaction_cleaned!$F$2:$F$5743,"REFUND")</f>
        <v>0</v>
      </c>
      <c r="O3620" s="6" t="str">
        <f t="shared" si="284"/>
        <v>OK</v>
      </c>
      <c r="P3620" s="8">
        <f t="shared" si="285"/>
        <v>0</v>
      </c>
    </row>
    <row r="3621" spans="1:16" x14ac:dyDescent="0.3">
      <c r="A3621" s="6" t="s">
        <v>7207</v>
      </c>
      <c r="B3621" s="6" t="s">
        <v>11877</v>
      </c>
      <c r="C3621" s="6" t="s">
        <v>7208</v>
      </c>
      <c r="D3621" s="6" t="s">
        <v>23</v>
      </c>
      <c r="E3621" s="6" t="s">
        <v>18</v>
      </c>
      <c r="F3621" s="6" t="s">
        <v>12220</v>
      </c>
      <c r="G3621" s="6" t="s">
        <v>19</v>
      </c>
      <c r="H3621" s="10">
        <f t="shared" si="281"/>
        <v>46267</v>
      </c>
      <c r="I3621" s="7">
        <f t="shared" si="282"/>
        <v>12497</v>
      </c>
      <c r="J3621" s="6" t="str">
        <f t="shared" si="283"/>
        <v>Bengaluru</v>
      </c>
      <c r="K3621" s="6">
        <f>COUNTIFS(pg_transaction_cleaned!$O$2:$O$5743,A3621,pg_transaction_cleaned!$F$2:$F$5743,"CAPTURE")</f>
        <v>1</v>
      </c>
      <c r="L3621" s="7">
        <f>SUMIFS(pg_transaction_cleaned!$H$2:$H$5743,pg_transaction_cleaned!$O$2:$O$5743,A3621,pg_transaction_cleaned!$F$2:$F$5743,"CAPTURE")</f>
        <v>12497</v>
      </c>
      <c r="M3621" s="6">
        <f>COUNTIFS(pg_transaction_cleaned!$O$2:$O$5743,A3621,pg_transaction_cleaned!$F$2:$F$5743,"REFUND")</f>
        <v>0</v>
      </c>
      <c r="N3621" s="7">
        <f>SUMIFS(pg_transaction_cleaned!$H$2:$H$5743,pg_transaction_cleaned!$O$2:$O$5743,A3621,pg_transaction_cleaned!$F$2:$F$5743,"REFUND")</f>
        <v>0</v>
      </c>
      <c r="O3621" s="6" t="str">
        <f t="shared" si="284"/>
        <v>OK</v>
      </c>
      <c r="P3621" s="8">
        <f t="shared" si="285"/>
        <v>0</v>
      </c>
    </row>
    <row r="3622" spans="1:16" x14ac:dyDescent="0.3">
      <c r="A3622" s="6" t="s">
        <v>7209</v>
      </c>
      <c r="B3622" s="6" t="s">
        <v>11942</v>
      </c>
      <c r="C3622" s="6" t="s">
        <v>7210</v>
      </c>
      <c r="D3622" s="6" t="s">
        <v>23</v>
      </c>
      <c r="E3622" s="6" t="s">
        <v>54</v>
      </c>
      <c r="F3622" s="6" t="s">
        <v>11874</v>
      </c>
      <c r="G3622" s="6" t="s">
        <v>19</v>
      </c>
      <c r="H3622" s="10">
        <f t="shared" si="281"/>
        <v>46277</v>
      </c>
      <c r="I3622" s="7">
        <f t="shared" si="282"/>
        <v>6298</v>
      </c>
      <c r="J3622" s="6" t="str">
        <f t="shared" si="283"/>
        <v>Bengaluru</v>
      </c>
      <c r="K3622" s="6">
        <f>COUNTIFS(pg_transaction_cleaned!$O$2:$O$5743,A3622,pg_transaction_cleaned!$F$2:$F$5743,"CAPTURE")</f>
        <v>1</v>
      </c>
      <c r="L3622" s="7">
        <f>SUMIFS(pg_transaction_cleaned!$H$2:$H$5743,pg_transaction_cleaned!$O$2:$O$5743,A3622,pg_transaction_cleaned!$F$2:$F$5743,"CAPTURE")</f>
        <v>6298</v>
      </c>
      <c r="M3622" s="6">
        <f>COUNTIFS(pg_transaction_cleaned!$O$2:$O$5743,A3622,pg_transaction_cleaned!$F$2:$F$5743,"REFUND")</f>
        <v>0</v>
      </c>
      <c r="N3622" s="7">
        <f>SUMIFS(pg_transaction_cleaned!$H$2:$H$5743,pg_transaction_cleaned!$O$2:$O$5743,A3622,pg_transaction_cleaned!$F$2:$F$5743,"REFUND")</f>
        <v>0</v>
      </c>
      <c r="O3622" s="6" t="str">
        <f t="shared" si="284"/>
        <v>OK</v>
      </c>
      <c r="P3622" s="8">
        <f t="shared" si="285"/>
        <v>0</v>
      </c>
    </row>
    <row r="3623" spans="1:16" x14ac:dyDescent="0.3">
      <c r="A3623" s="6" t="s">
        <v>7211</v>
      </c>
      <c r="B3623" s="6" t="s">
        <v>11893</v>
      </c>
      <c r="C3623" s="6" t="s">
        <v>7212</v>
      </c>
      <c r="D3623" s="6" t="s">
        <v>26</v>
      </c>
      <c r="E3623" s="6" t="s">
        <v>18</v>
      </c>
      <c r="F3623" s="6" t="s">
        <v>11839</v>
      </c>
      <c r="G3623" s="6" t="s">
        <v>19</v>
      </c>
      <c r="H3623" s="10">
        <f t="shared" si="281"/>
        <v>46280</v>
      </c>
      <c r="I3623" s="7">
        <f t="shared" si="282"/>
        <v>1299</v>
      </c>
      <c r="J3623" s="6" t="str">
        <f t="shared" si="283"/>
        <v>Kolkata</v>
      </c>
      <c r="K3623" s="6">
        <f>COUNTIFS(pg_transaction_cleaned!$O$2:$O$5743,A3623,pg_transaction_cleaned!$F$2:$F$5743,"CAPTURE")</f>
        <v>1</v>
      </c>
      <c r="L3623" s="7">
        <f>SUMIFS(pg_transaction_cleaned!$H$2:$H$5743,pg_transaction_cleaned!$O$2:$O$5743,A3623,pg_transaction_cleaned!$F$2:$F$5743,"CAPTURE")</f>
        <v>1299</v>
      </c>
      <c r="M3623" s="6">
        <f>COUNTIFS(pg_transaction_cleaned!$O$2:$O$5743,A3623,pg_transaction_cleaned!$F$2:$F$5743,"REFUND")</f>
        <v>0</v>
      </c>
      <c r="N3623" s="7">
        <f>SUMIFS(pg_transaction_cleaned!$H$2:$H$5743,pg_transaction_cleaned!$O$2:$O$5743,A3623,pg_transaction_cleaned!$F$2:$F$5743,"REFUND")</f>
        <v>0</v>
      </c>
      <c r="O3623" s="6" t="str">
        <f t="shared" si="284"/>
        <v>OK</v>
      </c>
      <c r="P3623" s="8">
        <f t="shared" si="285"/>
        <v>0</v>
      </c>
    </row>
    <row r="3624" spans="1:16" x14ac:dyDescent="0.3">
      <c r="A3624" s="6" t="s">
        <v>7213</v>
      </c>
      <c r="B3624" s="6" t="s">
        <v>11958</v>
      </c>
      <c r="C3624" s="6" t="s">
        <v>7214</v>
      </c>
      <c r="D3624" s="6" t="s">
        <v>48</v>
      </c>
      <c r="E3624" s="6" t="s">
        <v>18</v>
      </c>
      <c r="F3624" s="6" t="s">
        <v>11978</v>
      </c>
      <c r="G3624" s="6" t="s">
        <v>19</v>
      </c>
      <c r="H3624" s="10">
        <f t="shared" si="281"/>
        <v>46281</v>
      </c>
      <c r="I3624" s="7">
        <f t="shared" si="282"/>
        <v>5097</v>
      </c>
      <c r="J3624" s="6" t="str">
        <f t="shared" si="283"/>
        <v>Jaipur</v>
      </c>
      <c r="K3624" s="6">
        <f>COUNTIFS(pg_transaction_cleaned!$O$2:$O$5743,A3624,pg_transaction_cleaned!$F$2:$F$5743,"CAPTURE")</f>
        <v>1</v>
      </c>
      <c r="L3624" s="7">
        <f>SUMIFS(pg_transaction_cleaned!$H$2:$H$5743,pg_transaction_cleaned!$O$2:$O$5743,A3624,pg_transaction_cleaned!$F$2:$F$5743,"CAPTURE")</f>
        <v>5097</v>
      </c>
      <c r="M3624" s="6">
        <f>COUNTIFS(pg_transaction_cleaned!$O$2:$O$5743,A3624,pg_transaction_cleaned!$F$2:$F$5743,"REFUND")</f>
        <v>0</v>
      </c>
      <c r="N3624" s="7">
        <f>SUMIFS(pg_transaction_cleaned!$H$2:$H$5743,pg_transaction_cleaned!$O$2:$O$5743,A3624,pg_transaction_cleaned!$F$2:$F$5743,"REFUND")</f>
        <v>0</v>
      </c>
      <c r="O3624" s="6" t="str">
        <f t="shared" si="284"/>
        <v>OK</v>
      </c>
      <c r="P3624" s="8">
        <f t="shared" si="285"/>
        <v>0</v>
      </c>
    </row>
    <row r="3625" spans="1:16" x14ac:dyDescent="0.3">
      <c r="A3625" s="6" t="s">
        <v>7215</v>
      </c>
      <c r="B3625" s="6" t="s">
        <v>11895</v>
      </c>
      <c r="C3625" s="6" t="s">
        <v>7216</v>
      </c>
      <c r="D3625" s="6" t="s">
        <v>37</v>
      </c>
      <c r="E3625" s="6" t="s">
        <v>18</v>
      </c>
      <c r="F3625" s="6" t="s">
        <v>11835</v>
      </c>
      <c r="G3625" s="6" t="s">
        <v>19</v>
      </c>
      <c r="H3625" s="10">
        <f t="shared" si="281"/>
        <v>46295</v>
      </c>
      <c r="I3625" s="7">
        <f t="shared" si="282"/>
        <v>499</v>
      </c>
      <c r="J3625" s="6" t="str">
        <f t="shared" si="283"/>
        <v>Lucknow</v>
      </c>
      <c r="K3625" s="6">
        <f>COUNTIFS(pg_transaction_cleaned!$O$2:$O$5743,A3625,pg_transaction_cleaned!$F$2:$F$5743,"CAPTURE")</f>
        <v>1</v>
      </c>
      <c r="L3625" s="7">
        <f>SUMIFS(pg_transaction_cleaned!$H$2:$H$5743,pg_transaction_cleaned!$O$2:$O$5743,A3625,pg_transaction_cleaned!$F$2:$F$5743,"CAPTURE")</f>
        <v>499</v>
      </c>
      <c r="M3625" s="6">
        <f>COUNTIFS(pg_transaction_cleaned!$O$2:$O$5743,A3625,pg_transaction_cleaned!$F$2:$F$5743,"REFUND")</f>
        <v>0</v>
      </c>
      <c r="N3625" s="7">
        <f>SUMIFS(pg_transaction_cleaned!$H$2:$H$5743,pg_transaction_cleaned!$O$2:$O$5743,A3625,pg_transaction_cleaned!$F$2:$F$5743,"REFUND")</f>
        <v>0</v>
      </c>
      <c r="O3625" s="6" t="str">
        <f t="shared" si="284"/>
        <v>OK</v>
      </c>
      <c r="P3625" s="8">
        <f t="shared" si="285"/>
        <v>0</v>
      </c>
    </row>
    <row r="3626" spans="1:16" x14ac:dyDescent="0.3">
      <c r="A3626" s="6" t="s">
        <v>7217</v>
      </c>
      <c r="B3626" s="6" t="s">
        <v>11854</v>
      </c>
      <c r="C3626" s="6" t="s">
        <v>7218</v>
      </c>
      <c r="D3626" s="6" t="s">
        <v>34</v>
      </c>
      <c r="E3626" s="6" t="s">
        <v>18</v>
      </c>
      <c r="F3626" s="6" t="s">
        <v>11855</v>
      </c>
      <c r="G3626" s="6" t="s">
        <v>19</v>
      </c>
      <c r="H3626" s="10">
        <f t="shared" si="281"/>
        <v>46286</v>
      </c>
      <c r="I3626" s="7">
        <f t="shared" si="282"/>
        <v>4999</v>
      </c>
      <c r="J3626" s="6" t="str">
        <f t="shared" si="283"/>
        <v>Ahmedabad</v>
      </c>
      <c r="K3626" s="6">
        <f>COUNTIFS(pg_transaction_cleaned!$O$2:$O$5743,A3626,pg_transaction_cleaned!$F$2:$F$5743,"CAPTURE")</f>
        <v>1</v>
      </c>
      <c r="L3626" s="7">
        <f>SUMIFS(pg_transaction_cleaned!$H$2:$H$5743,pg_transaction_cleaned!$O$2:$O$5743,A3626,pg_transaction_cleaned!$F$2:$F$5743,"CAPTURE")</f>
        <v>4999</v>
      </c>
      <c r="M3626" s="6">
        <f>COUNTIFS(pg_transaction_cleaned!$O$2:$O$5743,A3626,pg_transaction_cleaned!$F$2:$F$5743,"REFUND")</f>
        <v>0</v>
      </c>
      <c r="N3626" s="7">
        <f>SUMIFS(pg_transaction_cleaned!$H$2:$H$5743,pg_transaction_cleaned!$O$2:$O$5743,A3626,pg_transaction_cleaned!$F$2:$F$5743,"REFUND")</f>
        <v>0</v>
      </c>
      <c r="O3626" s="6" t="str">
        <f t="shared" si="284"/>
        <v>OK</v>
      </c>
      <c r="P3626" s="8">
        <f t="shared" si="285"/>
        <v>0</v>
      </c>
    </row>
    <row r="3627" spans="1:16" x14ac:dyDescent="0.3">
      <c r="A3627" s="6" t="s">
        <v>7219</v>
      </c>
      <c r="B3627" s="6" t="s">
        <v>11830</v>
      </c>
      <c r="C3627" s="6" t="s">
        <v>7220</v>
      </c>
      <c r="D3627" s="6" t="s">
        <v>37</v>
      </c>
      <c r="E3627" s="6" t="s">
        <v>27</v>
      </c>
      <c r="F3627" s="6" t="s">
        <v>12095</v>
      </c>
      <c r="G3627" s="6" t="s">
        <v>19</v>
      </c>
      <c r="H3627" s="10">
        <f t="shared" si="281"/>
        <v>46282</v>
      </c>
      <c r="I3627" s="7">
        <f t="shared" si="282"/>
        <v>4097</v>
      </c>
      <c r="J3627" s="6" t="str">
        <f t="shared" si="283"/>
        <v>Lucknow</v>
      </c>
      <c r="K3627" s="6">
        <f>COUNTIFS(pg_transaction_cleaned!$O$2:$O$5743,A3627,pg_transaction_cleaned!$F$2:$F$5743,"CAPTURE")</f>
        <v>1</v>
      </c>
      <c r="L3627" s="7">
        <f>SUMIFS(pg_transaction_cleaned!$H$2:$H$5743,pg_transaction_cleaned!$O$2:$O$5743,A3627,pg_transaction_cleaned!$F$2:$F$5743,"CAPTURE")</f>
        <v>4097</v>
      </c>
      <c r="M3627" s="6">
        <f>COUNTIFS(pg_transaction_cleaned!$O$2:$O$5743,A3627,pg_transaction_cleaned!$F$2:$F$5743,"REFUND")</f>
        <v>0</v>
      </c>
      <c r="N3627" s="7">
        <f>SUMIFS(pg_transaction_cleaned!$H$2:$H$5743,pg_transaction_cleaned!$O$2:$O$5743,A3627,pg_transaction_cleaned!$F$2:$F$5743,"REFUND")</f>
        <v>0</v>
      </c>
      <c r="O3627" s="6" t="str">
        <f t="shared" si="284"/>
        <v>OK</v>
      </c>
      <c r="P3627" s="8">
        <f t="shared" si="285"/>
        <v>0</v>
      </c>
    </row>
    <row r="3628" spans="1:16" x14ac:dyDescent="0.3">
      <c r="A3628" s="6" t="s">
        <v>7221</v>
      </c>
      <c r="B3628" s="6" t="s">
        <v>11873</v>
      </c>
      <c r="C3628" s="6" t="s">
        <v>7222</v>
      </c>
      <c r="D3628" s="6" t="s">
        <v>23</v>
      </c>
      <c r="E3628" s="6" t="s">
        <v>18</v>
      </c>
      <c r="F3628" s="6" t="s">
        <v>11839</v>
      </c>
      <c r="G3628" s="6" t="s">
        <v>19</v>
      </c>
      <c r="H3628" s="10">
        <f t="shared" si="281"/>
        <v>46291</v>
      </c>
      <c r="I3628" s="7">
        <f t="shared" si="282"/>
        <v>1299</v>
      </c>
      <c r="J3628" s="6" t="str">
        <f t="shared" si="283"/>
        <v>Bengaluru</v>
      </c>
      <c r="K3628" s="6">
        <f>COUNTIFS(pg_transaction_cleaned!$O$2:$O$5743,A3628,pg_transaction_cleaned!$F$2:$F$5743,"CAPTURE")</f>
        <v>1</v>
      </c>
      <c r="L3628" s="7">
        <f>SUMIFS(pg_transaction_cleaned!$H$2:$H$5743,pg_transaction_cleaned!$O$2:$O$5743,A3628,pg_transaction_cleaned!$F$2:$F$5743,"CAPTURE")</f>
        <v>1299</v>
      </c>
      <c r="M3628" s="6">
        <f>COUNTIFS(pg_transaction_cleaned!$O$2:$O$5743,A3628,pg_transaction_cleaned!$F$2:$F$5743,"REFUND")</f>
        <v>0</v>
      </c>
      <c r="N3628" s="7">
        <f>SUMIFS(pg_transaction_cleaned!$H$2:$H$5743,pg_transaction_cleaned!$O$2:$O$5743,A3628,pg_transaction_cleaned!$F$2:$F$5743,"REFUND")</f>
        <v>0</v>
      </c>
      <c r="O3628" s="6" t="str">
        <f t="shared" si="284"/>
        <v>OK</v>
      </c>
      <c r="P3628" s="8">
        <f t="shared" si="285"/>
        <v>0</v>
      </c>
    </row>
    <row r="3629" spans="1:16" x14ac:dyDescent="0.3">
      <c r="A3629" s="6" t="s">
        <v>7223</v>
      </c>
      <c r="B3629" s="6" t="s">
        <v>12014</v>
      </c>
      <c r="C3629" s="6" t="s">
        <v>7224</v>
      </c>
      <c r="D3629" s="6" t="s">
        <v>34</v>
      </c>
      <c r="E3629" s="6" t="s">
        <v>27</v>
      </c>
      <c r="F3629" s="6" t="s">
        <v>12232</v>
      </c>
      <c r="G3629" s="6" t="s">
        <v>19</v>
      </c>
      <c r="H3629" s="10">
        <f t="shared" si="281"/>
        <v>46275</v>
      </c>
      <c r="I3629" s="7">
        <f t="shared" si="282"/>
        <v>11997</v>
      </c>
      <c r="J3629" s="6" t="str">
        <f t="shared" si="283"/>
        <v>Ahmedabad</v>
      </c>
      <c r="K3629" s="6">
        <f>COUNTIFS(pg_transaction_cleaned!$O$2:$O$5743,A3629,pg_transaction_cleaned!$F$2:$F$5743,"CAPTURE")</f>
        <v>1</v>
      </c>
      <c r="L3629" s="7">
        <f>SUMIFS(pg_transaction_cleaned!$H$2:$H$5743,pg_transaction_cleaned!$O$2:$O$5743,A3629,pg_transaction_cleaned!$F$2:$F$5743,"CAPTURE")</f>
        <v>11997</v>
      </c>
      <c r="M3629" s="6">
        <f>COUNTIFS(pg_transaction_cleaned!$O$2:$O$5743,A3629,pg_transaction_cleaned!$F$2:$F$5743,"REFUND")</f>
        <v>0</v>
      </c>
      <c r="N3629" s="7">
        <f>SUMIFS(pg_transaction_cleaned!$H$2:$H$5743,pg_transaction_cleaned!$O$2:$O$5743,A3629,pg_transaction_cleaned!$F$2:$F$5743,"REFUND")</f>
        <v>0</v>
      </c>
      <c r="O3629" s="6" t="str">
        <f t="shared" si="284"/>
        <v>OK</v>
      </c>
      <c r="P3629" s="8">
        <f t="shared" si="285"/>
        <v>0</v>
      </c>
    </row>
    <row r="3630" spans="1:16" x14ac:dyDescent="0.3">
      <c r="A3630" s="6" t="s">
        <v>7225</v>
      </c>
      <c r="B3630" s="6" t="s">
        <v>11891</v>
      </c>
      <c r="C3630" s="6" t="s">
        <v>7226</v>
      </c>
      <c r="D3630" s="6" t="s">
        <v>51</v>
      </c>
      <c r="E3630" s="6" t="s">
        <v>27</v>
      </c>
      <c r="F3630" s="6" t="s">
        <v>11851</v>
      </c>
      <c r="G3630" s="6" t="s">
        <v>19</v>
      </c>
      <c r="H3630" s="10">
        <f t="shared" si="281"/>
        <v>46278</v>
      </c>
      <c r="I3630" s="7">
        <f t="shared" si="282"/>
        <v>3499</v>
      </c>
      <c r="J3630" s="6" t="str">
        <f t="shared" si="283"/>
        <v>Chennai</v>
      </c>
      <c r="K3630" s="6">
        <f>COUNTIFS(pg_transaction_cleaned!$O$2:$O$5743,A3630,pg_transaction_cleaned!$F$2:$F$5743,"CAPTURE")</f>
        <v>1</v>
      </c>
      <c r="L3630" s="7">
        <f>SUMIFS(pg_transaction_cleaned!$H$2:$H$5743,pg_transaction_cleaned!$O$2:$O$5743,A3630,pg_transaction_cleaned!$F$2:$F$5743,"CAPTURE")</f>
        <v>3499</v>
      </c>
      <c r="M3630" s="6">
        <f>COUNTIFS(pg_transaction_cleaned!$O$2:$O$5743,A3630,pg_transaction_cleaned!$F$2:$F$5743,"REFUND")</f>
        <v>0</v>
      </c>
      <c r="N3630" s="7">
        <f>SUMIFS(pg_transaction_cleaned!$H$2:$H$5743,pg_transaction_cleaned!$O$2:$O$5743,A3630,pg_transaction_cleaned!$F$2:$F$5743,"REFUND")</f>
        <v>0</v>
      </c>
      <c r="O3630" s="6" t="str">
        <f t="shared" si="284"/>
        <v>OK</v>
      </c>
      <c r="P3630" s="8">
        <f t="shared" si="285"/>
        <v>0</v>
      </c>
    </row>
    <row r="3631" spans="1:16" x14ac:dyDescent="0.3">
      <c r="A3631" s="6" t="s">
        <v>7227</v>
      </c>
      <c r="B3631" s="6" t="s">
        <v>11936</v>
      </c>
      <c r="C3631" s="6" t="s">
        <v>7228</v>
      </c>
      <c r="D3631" s="6" t="s">
        <v>61</v>
      </c>
      <c r="E3631" s="6" t="s">
        <v>18</v>
      </c>
      <c r="F3631" s="6" t="s">
        <v>11861</v>
      </c>
      <c r="G3631" s="6" t="s">
        <v>19</v>
      </c>
      <c r="H3631" s="10">
        <f t="shared" si="281"/>
        <v>46293</v>
      </c>
      <c r="I3631" s="7">
        <f t="shared" si="282"/>
        <v>7999</v>
      </c>
      <c r="J3631" s="6" t="str">
        <f t="shared" si="283"/>
        <v>Delhi</v>
      </c>
      <c r="K3631" s="6">
        <f>COUNTIFS(pg_transaction_cleaned!$O$2:$O$5743,A3631,pg_transaction_cleaned!$F$2:$F$5743,"CAPTURE")</f>
        <v>1</v>
      </c>
      <c r="L3631" s="7">
        <f>SUMIFS(pg_transaction_cleaned!$H$2:$H$5743,pg_transaction_cleaned!$O$2:$O$5743,A3631,pg_transaction_cleaned!$F$2:$F$5743,"CAPTURE")</f>
        <v>7999</v>
      </c>
      <c r="M3631" s="6">
        <f>COUNTIFS(pg_transaction_cleaned!$O$2:$O$5743,A3631,pg_transaction_cleaned!$F$2:$F$5743,"REFUND")</f>
        <v>0</v>
      </c>
      <c r="N3631" s="7">
        <f>SUMIFS(pg_transaction_cleaned!$H$2:$H$5743,pg_transaction_cleaned!$O$2:$O$5743,A3631,pg_transaction_cleaned!$F$2:$F$5743,"REFUND")</f>
        <v>0</v>
      </c>
      <c r="O3631" s="6" t="str">
        <f t="shared" si="284"/>
        <v>OK</v>
      </c>
      <c r="P3631" s="8">
        <f t="shared" si="285"/>
        <v>0</v>
      </c>
    </row>
    <row r="3632" spans="1:16" x14ac:dyDescent="0.3">
      <c r="A3632" s="6" t="s">
        <v>7229</v>
      </c>
      <c r="B3632" s="6" t="s">
        <v>11896</v>
      </c>
      <c r="C3632" s="6" t="s">
        <v>2114</v>
      </c>
      <c r="D3632" s="6" t="s">
        <v>26</v>
      </c>
      <c r="E3632" s="6" t="s">
        <v>18</v>
      </c>
      <c r="F3632" s="6" t="s">
        <v>11851</v>
      </c>
      <c r="G3632" s="6" t="s">
        <v>19</v>
      </c>
      <c r="H3632" s="10">
        <f t="shared" si="281"/>
        <v>46292</v>
      </c>
      <c r="I3632" s="7">
        <f t="shared" si="282"/>
        <v>3499</v>
      </c>
      <c r="J3632" s="6" t="str">
        <f t="shared" si="283"/>
        <v>Kolkata</v>
      </c>
      <c r="K3632" s="6">
        <f>COUNTIFS(pg_transaction_cleaned!$O$2:$O$5743,A3632,pg_transaction_cleaned!$F$2:$F$5743,"CAPTURE")</f>
        <v>1</v>
      </c>
      <c r="L3632" s="7">
        <f>SUMIFS(pg_transaction_cleaned!$H$2:$H$5743,pg_transaction_cleaned!$O$2:$O$5743,A3632,pg_transaction_cleaned!$F$2:$F$5743,"CAPTURE")</f>
        <v>3499</v>
      </c>
      <c r="M3632" s="6">
        <f>COUNTIFS(pg_transaction_cleaned!$O$2:$O$5743,A3632,pg_transaction_cleaned!$F$2:$F$5743,"REFUND")</f>
        <v>0</v>
      </c>
      <c r="N3632" s="7">
        <f>SUMIFS(pg_transaction_cleaned!$H$2:$H$5743,pg_transaction_cleaned!$O$2:$O$5743,A3632,pg_transaction_cleaned!$F$2:$F$5743,"REFUND")</f>
        <v>0</v>
      </c>
      <c r="O3632" s="6" t="str">
        <f t="shared" si="284"/>
        <v>OK</v>
      </c>
      <c r="P3632" s="8">
        <f t="shared" si="285"/>
        <v>0</v>
      </c>
    </row>
    <row r="3633" spans="1:16" x14ac:dyDescent="0.3">
      <c r="A3633" s="6" t="s">
        <v>7230</v>
      </c>
      <c r="B3633" s="6" t="s">
        <v>11940</v>
      </c>
      <c r="C3633" s="6" t="s">
        <v>7231</v>
      </c>
      <c r="D3633" s="6"/>
      <c r="E3633" s="6" t="s">
        <v>27</v>
      </c>
      <c r="F3633" s="6" t="s">
        <v>12112</v>
      </c>
      <c r="G3633" s="6" t="s">
        <v>19</v>
      </c>
      <c r="H3633" s="10">
        <f t="shared" si="281"/>
        <v>46290</v>
      </c>
      <c r="I3633" s="7">
        <f t="shared" si="282"/>
        <v>7147</v>
      </c>
      <c r="J3633" s="6" t="str">
        <f t="shared" si="283"/>
        <v>Unknown</v>
      </c>
      <c r="K3633" s="6">
        <f>COUNTIFS(pg_transaction_cleaned!$O$2:$O$5743,A3633,pg_transaction_cleaned!$F$2:$F$5743,"CAPTURE")</f>
        <v>1</v>
      </c>
      <c r="L3633" s="7">
        <f>SUMIFS(pg_transaction_cleaned!$H$2:$H$5743,pg_transaction_cleaned!$O$2:$O$5743,A3633,pg_transaction_cleaned!$F$2:$F$5743,"CAPTURE")</f>
        <v>7147</v>
      </c>
      <c r="M3633" s="6">
        <f>COUNTIFS(pg_transaction_cleaned!$O$2:$O$5743,A3633,pg_transaction_cleaned!$F$2:$F$5743,"REFUND")</f>
        <v>0</v>
      </c>
      <c r="N3633" s="7">
        <f>SUMIFS(pg_transaction_cleaned!$H$2:$H$5743,pg_transaction_cleaned!$O$2:$O$5743,A3633,pg_transaction_cleaned!$F$2:$F$5743,"REFUND")</f>
        <v>0</v>
      </c>
      <c r="O3633" s="6" t="str">
        <f t="shared" si="284"/>
        <v>OK</v>
      </c>
      <c r="P3633" s="8">
        <f t="shared" si="285"/>
        <v>0</v>
      </c>
    </row>
    <row r="3634" spans="1:16" x14ac:dyDescent="0.3">
      <c r="A3634" s="6" t="s">
        <v>7232</v>
      </c>
      <c r="B3634" s="6" t="s">
        <v>11884</v>
      </c>
      <c r="C3634" s="6" t="s">
        <v>7233</v>
      </c>
      <c r="D3634" s="6" t="s">
        <v>61</v>
      </c>
      <c r="E3634" s="6" t="s">
        <v>27</v>
      </c>
      <c r="F3634" s="6" t="s">
        <v>11921</v>
      </c>
      <c r="G3634" s="6" t="s">
        <v>19</v>
      </c>
      <c r="H3634" s="10">
        <f t="shared" si="281"/>
        <v>46279</v>
      </c>
      <c r="I3634" s="7">
        <f t="shared" si="282"/>
        <v>1098</v>
      </c>
      <c r="J3634" s="6" t="str">
        <f t="shared" si="283"/>
        <v>Delhi</v>
      </c>
      <c r="K3634" s="6">
        <f>COUNTIFS(pg_transaction_cleaned!$O$2:$O$5743,A3634,pg_transaction_cleaned!$F$2:$F$5743,"CAPTURE")</f>
        <v>1</v>
      </c>
      <c r="L3634" s="7">
        <f>SUMIFS(pg_transaction_cleaned!$H$2:$H$5743,pg_transaction_cleaned!$O$2:$O$5743,A3634,pg_transaction_cleaned!$F$2:$F$5743,"CAPTURE")</f>
        <v>1098</v>
      </c>
      <c r="M3634" s="6">
        <f>COUNTIFS(pg_transaction_cleaned!$O$2:$O$5743,A3634,pg_transaction_cleaned!$F$2:$F$5743,"REFUND")</f>
        <v>0</v>
      </c>
      <c r="N3634" s="7">
        <f>SUMIFS(pg_transaction_cleaned!$H$2:$H$5743,pg_transaction_cleaned!$O$2:$O$5743,A3634,pg_transaction_cleaned!$F$2:$F$5743,"REFUND")</f>
        <v>0</v>
      </c>
      <c r="O3634" s="6" t="str">
        <f t="shared" si="284"/>
        <v>OK</v>
      </c>
      <c r="P3634" s="8">
        <f t="shared" si="285"/>
        <v>0</v>
      </c>
    </row>
    <row r="3635" spans="1:16" x14ac:dyDescent="0.3">
      <c r="A3635" s="6" t="s">
        <v>7234</v>
      </c>
      <c r="B3635" s="6" t="s">
        <v>12050</v>
      </c>
      <c r="C3635" s="6" t="s">
        <v>7235</v>
      </c>
      <c r="D3635" s="6" t="s">
        <v>48</v>
      </c>
      <c r="E3635" s="6" t="s">
        <v>27</v>
      </c>
      <c r="F3635" s="6" t="s">
        <v>11973</v>
      </c>
      <c r="G3635" s="6" t="s">
        <v>80</v>
      </c>
      <c r="H3635" s="10">
        <f t="shared" si="281"/>
        <v>46284</v>
      </c>
      <c r="I3635" s="7">
        <f t="shared" si="282"/>
        <v>2397</v>
      </c>
      <c r="J3635" s="6" t="str">
        <f t="shared" si="283"/>
        <v>Jaipur</v>
      </c>
      <c r="K3635" s="6">
        <f>COUNTIFS(pg_transaction_cleaned!$O$2:$O$5743,A3635,pg_transaction_cleaned!$F$2:$F$5743,"CAPTURE")</f>
        <v>0</v>
      </c>
      <c r="L3635" s="7">
        <f>SUMIFS(pg_transaction_cleaned!$H$2:$H$5743,pg_transaction_cleaned!$O$2:$O$5743,A3635,pg_transaction_cleaned!$F$2:$F$5743,"CAPTURE")</f>
        <v>0</v>
      </c>
      <c r="M3635" s="6">
        <f>COUNTIFS(pg_transaction_cleaned!$O$2:$O$5743,A3635,pg_transaction_cleaned!$F$2:$F$5743,"REFUND")</f>
        <v>0</v>
      </c>
      <c r="N3635" s="7">
        <f>SUMIFS(pg_transaction_cleaned!$H$2:$H$5743,pg_transaction_cleaned!$O$2:$O$5743,A3635,pg_transaction_cleaned!$F$2:$F$5743,"REFUND")</f>
        <v>0</v>
      </c>
      <c r="O3635" s="6" t="str">
        <f t="shared" si="284"/>
        <v>OK</v>
      </c>
      <c r="P3635" s="8">
        <f t="shared" si="285"/>
        <v>0</v>
      </c>
    </row>
    <row r="3636" spans="1:16" x14ac:dyDescent="0.3">
      <c r="A3636" s="6" t="s">
        <v>7236</v>
      </c>
      <c r="B3636" s="6" t="s">
        <v>11923</v>
      </c>
      <c r="C3636" s="6" t="s">
        <v>7237</v>
      </c>
      <c r="D3636" s="6" t="s">
        <v>34</v>
      </c>
      <c r="E3636" s="6" t="s">
        <v>43</v>
      </c>
      <c r="F3636" s="6" t="s">
        <v>11913</v>
      </c>
      <c r="G3636" s="6" t="s">
        <v>66</v>
      </c>
      <c r="H3636" s="10">
        <f t="shared" si="281"/>
        <v>46292</v>
      </c>
      <c r="I3636" s="7">
        <f t="shared" si="282"/>
        <v>3348</v>
      </c>
      <c r="J3636" s="6" t="str">
        <f t="shared" si="283"/>
        <v>Ahmedabad</v>
      </c>
      <c r="K3636" s="6">
        <f>COUNTIFS(pg_transaction_cleaned!$O$2:$O$5743,A3636,pg_transaction_cleaned!$F$2:$F$5743,"CAPTURE")</f>
        <v>1</v>
      </c>
      <c r="L3636" s="7">
        <f>SUMIFS(pg_transaction_cleaned!$H$2:$H$5743,pg_transaction_cleaned!$O$2:$O$5743,A3636,pg_transaction_cleaned!$F$2:$F$5743,"CAPTURE")</f>
        <v>3348</v>
      </c>
      <c r="M3636" s="6">
        <f>COUNTIFS(pg_transaction_cleaned!$O$2:$O$5743,A3636,pg_transaction_cleaned!$F$2:$F$5743,"REFUND")</f>
        <v>1</v>
      </c>
      <c r="N3636" s="7">
        <f>SUMIFS(pg_transaction_cleaned!$H$2:$H$5743,pg_transaction_cleaned!$O$2:$O$5743,A3636,pg_transaction_cleaned!$F$2:$F$5743,"REFUND")</f>
        <v>3348</v>
      </c>
      <c r="O3636" s="6" t="str">
        <f t="shared" si="284"/>
        <v>OK</v>
      </c>
      <c r="P3636" s="8">
        <f t="shared" si="285"/>
        <v>0</v>
      </c>
    </row>
    <row r="3637" spans="1:16" x14ac:dyDescent="0.3">
      <c r="A3637" s="6" t="s">
        <v>7238</v>
      </c>
      <c r="B3637" s="6" t="s">
        <v>11888</v>
      </c>
      <c r="C3637" s="6" t="s">
        <v>7239</v>
      </c>
      <c r="D3637" s="6" t="s">
        <v>23</v>
      </c>
      <c r="E3637" s="6" t="s">
        <v>54</v>
      </c>
      <c r="F3637" s="6" t="s">
        <v>11879</v>
      </c>
      <c r="G3637" s="6" t="s">
        <v>19</v>
      </c>
      <c r="H3637" s="10">
        <f t="shared" si="281"/>
        <v>46269</v>
      </c>
      <c r="I3637" s="7">
        <f t="shared" si="282"/>
        <v>1798</v>
      </c>
      <c r="J3637" s="6" t="str">
        <f t="shared" si="283"/>
        <v>Bengaluru</v>
      </c>
      <c r="K3637" s="6">
        <f>COUNTIFS(pg_transaction_cleaned!$O$2:$O$5743,A3637,pg_transaction_cleaned!$F$2:$F$5743,"CAPTURE")</f>
        <v>1</v>
      </c>
      <c r="L3637" s="7">
        <f>SUMIFS(pg_transaction_cleaned!$H$2:$H$5743,pg_transaction_cleaned!$O$2:$O$5743,A3637,pg_transaction_cleaned!$F$2:$F$5743,"CAPTURE")</f>
        <v>1798</v>
      </c>
      <c r="M3637" s="6">
        <f>COUNTIFS(pg_transaction_cleaned!$O$2:$O$5743,A3637,pg_transaction_cleaned!$F$2:$F$5743,"REFUND")</f>
        <v>0</v>
      </c>
      <c r="N3637" s="7">
        <f>SUMIFS(pg_transaction_cleaned!$H$2:$H$5743,pg_transaction_cleaned!$O$2:$O$5743,A3637,pg_transaction_cleaned!$F$2:$F$5743,"REFUND")</f>
        <v>0</v>
      </c>
      <c r="O3637" s="6" t="str">
        <f t="shared" si="284"/>
        <v>OK</v>
      </c>
      <c r="P3637" s="8">
        <f t="shared" si="285"/>
        <v>0</v>
      </c>
    </row>
    <row r="3638" spans="1:16" x14ac:dyDescent="0.3">
      <c r="A3638" s="6" t="s">
        <v>7240</v>
      </c>
      <c r="B3638" s="6" t="s">
        <v>11844</v>
      </c>
      <c r="C3638" s="6" t="s">
        <v>7241</v>
      </c>
      <c r="D3638" s="6" t="s">
        <v>26</v>
      </c>
      <c r="E3638" s="6" t="s">
        <v>54</v>
      </c>
      <c r="F3638" s="6" t="s">
        <v>11863</v>
      </c>
      <c r="G3638" s="6" t="s">
        <v>19</v>
      </c>
      <c r="H3638" s="10">
        <f t="shared" si="281"/>
        <v>46280</v>
      </c>
      <c r="I3638" s="7">
        <f t="shared" si="282"/>
        <v>1499</v>
      </c>
      <c r="J3638" s="6" t="str">
        <f t="shared" si="283"/>
        <v>Kolkata</v>
      </c>
      <c r="K3638" s="6">
        <f>COUNTIFS(pg_transaction_cleaned!$O$2:$O$5743,A3638,pg_transaction_cleaned!$F$2:$F$5743,"CAPTURE")</f>
        <v>1</v>
      </c>
      <c r="L3638" s="7">
        <f>SUMIFS(pg_transaction_cleaned!$H$2:$H$5743,pg_transaction_cleaned!$O$2:$O$5743,A3638,pg_transaction_cleaned!$F$2:$F$5743,"CAPTURE")</f>
        <v>1499</v>
      </c>
      <c r="M3638" s="6">
        <f>COUNTIFS(pg_transaction_cleaned!$O$2:$O$5743,A3638,pg_transaction_cleaned!$F$2:$F$5743,"REFUND")</f>
        <v>0</v>
      </c>
      <c r="N3638" s="7">
        <f>SUMIFS(pg_transaction_cleaned!$H$2:$H$5743,pg_transaction_cleaned!$O$2:$O$5743,A3638,pg_transaction_cleaned!$F$2:$F$5743,"REFUND")</f>
        <v>0</v>
      </c>
      <c r="O3638" s="6" t="str">
        <f t="shared" si="284"/>
        <v>OK</v>
      </c>
      <c r="P3638" s="8">
        <f t="shared" si="285"/>
        <v>0</v>
      </c>
    </row>
    <row r="3639" spans="1:16" x14ac:dyDescent="0.3">
      <c r="A3639" s="6" t="s">
        <v>7242</v>
      </c>
      <c r="B3639" s="6" t="s">
        <v>11923</v>
      </c>
      <c r="C3639" s="6" t="s">
        <v>7243</v>
      </c>
      <c r="D3639" s="6" t="s">
        <v>61</v>
      </c>
      <c r="E3639" s="6" t="s">
        <v>18</v>
      </c>
      <c r="F3639" s="6" t="s">
        <v>11841</v>
      </c>
      <c r="G3639" s="6" t="s">
        <v>19</v>
      </c>
      <c r="H3639" s="10">
        <f t="shared" si="281"/>
        <v>46292</v>
      </c>
      <c r="I3639" s="7">
        <f t="shared" si="282"/>
        <v>2499</v>
      </c>
      <c r="J3639" s="6" t="str">
        <f t="shared" si="283"/>
        <v>Delhi</v>
      </c>
      <c r="K3639" s="6">
        <f>COUNTIFS(pg_transaction_cleaned!$O$2:$O$5743,A3639,pg_transaction_cleaned!$F$2:$F$5743,"CAPTURE")</f>
        <v>1</v>
      </c>
      <c r="L3639" s="7">
        <f>SUMIFS(pg_transaction_cleaned!$H$2:$H$5743,pg_transaction_cleaned!$O$2:$O$5743,A3639,pg_transaction_cleaned!$F$2:$F$5743,"CAPTURE")</f>
        <v>2499</v>
      </c>
      <c r="M3639" s="6">
        <f>COUNTIFS(pg_transaction_cleaned!$O$2:$O$5743,A3639,pg_transaction_cleaned!$F$2:$F$5743,"REFUND")</f>
        <v>0</v>
      </c>
      <c r="N3639" s="7">
        <f>SUMIFS(pg_transaction_cleaned!$H$2:$H$5743,pg_transaction_cleaned!$O$2:$O$5743,A3639,pg_transaction_cleaned!$F$2:$F$5743,"REFUND")</f>
        <v>0</v>
      </c>
      <c r="O3639" s="6" t="str">
        <f t="shared" si="284"/>
        <v>OK</v>
      </c>
      <c r="P3639" s="8">
        <f t="shared" si="285"/>
        <v>0</v>
      </c>
    </row>
    <row r="3640" spans="1:16" x14ac:dyDescent="0.3">
      <c r="A3640" s="6" t="s">
        <v>7244</v>
      </c>
      <c r="B3640" s="6" t="s">
        <v>11897</v>
      </c>
      <c r="C3640" s="6" t="s">
        <v>7245</v>
      </c>
      <c r="D3640" s="6" t="s">
        <v>23</v>
      </c>
      <c r="E3640" s="6" t="s">
        <v>18</v>
      </c>
      <c r="F3640" s="6" t="s">
        <v>11851</v>
      </c>
      <c r="G3640" s="6" t="s">
        <v>19</v>
      </c>
      <c r="H3640" s="10">
        <f t="shared" si="281"/>
        <v>46266</v>
      </c>
      <c r="I3640" s="7">
        <f t="shared" si="282"/>
        <v>3499</v>
      </c>
      <c r="J3640" s="6" t="str">
        <f t="shared" si="283"/>
        <v>Bengaluru</v>
      </c>
      <c r="K3640" s="6">
        <f>COUNTIFS(pg_transaction_cleaned!$O$2:$O$5743,A3640,pg_transaction_cleaned!$F$2:$F$5743,"CAPTURE")</f>
        <v>1</v>
      </c>
      <c r="L3640" s="7">
        <f>SUMIFS(pg_transaction_cleaned!$H$2:$H$5743,pg_transaction_cleaned!$O$2:$O$5743,A3640,pg_transaction_cleaned!$F$2:$F$5743,"CAPTURE")</f>
        <v>3499</v>
      </c>
      <c r="M3640" s="6">
        <f>COUNTIFS(pg_transaction_cleaned!$O$2:$O$5743,A3640,pg_transaction_cleaned!$F$2:$F$5743,"REFUND")</f>
        <v>0</v>
      </c>
      <c r="N3640" s="7">
        <f>SUMIFS(pg_transaction_cleaned!$H$2:$H$5743,pg_transaction_cleaned!$O$2:$O$5743,A3640,pg_transaction_cleaned!$F$2:$F$5743,"REFUND")</f>
        <v>0</v>
      </c>
      <c r="O3640" s="6" t="str">
        <f t="shared" si="284"/>
        <v>OK</v>
      </c>
      <c r="P3640" s="8">
        <f t="shared" si="285"/>
        <v>0</v>
      </c>
    </row>
    <row r="3641" spans="1:16" x14ac:dyDescent="0.3">
      <c r="A3641" s="6" t="s">
        <v>7246</v>
      </c>
      <c r="B3641" s="6" t="s">
        <v>11840</v>
      </c>
      <c r="C3641" s="6" t="s">
        <v>7247</v>
      </c>
      <c r="D3641" s="6" t="s">
        <v>37</v>
      </c>
      <c r="E3641" s="6" t="s">
        <v>54</v>
      </c>
      <c r="F3641" s="6" t="s">
        <v>11902</v>
      </c>
      <c r="G3641" s="6" t="s">
        <v>19</v>
      </c>
      <c r="H3641" s="10">
        <f t="shared" si="281"/>
        <v>46294</v>
      </c>
      <c r="I3641" s="7">
        <f t="shared" si="282"/>
        <v>2999</v>
      </c>
      <c r="J3641" s="6" t="str">
        <f t="shared" si="283"/>
        <v>Lucknow</v>
      </c>
      <c r="K3641" s="6">
        <f>COUNTIFS(pg_transaction_cleaned!$O$2:$O$5743,A3641,pg_transaction_cleaned!$F$2:$F$5743,"CAPTURE")</f>
        <v>1</v>
      </c>
      <c r="L3641" s="7">
        <f>SUMIFS(pg_transaction_cleaned!$H$2:$H$5743,pg_transaction_cleaned!$O$2:$O$5743,A3641,pg_transaction_cleaned!$F$2:$F$5743,"CAPTURE")</f>
        <v>2999</v>
      </c>
      <c r="M3641" s="6">
        <f>COUNTIFS(pg_transaction_cleaned!$O$2:$O$5743,A3641,pg_transaction_cleaned!$F$2:$F$5743,"REFUND")</f>
        <v>0</v>
      </c>
      <c r="N3641" s="7">
        <f>SUMIFS(pg_transaction_cleaned!$H$2:$H$5743,pg_transaction_cleaned!$O$2:$O$5743,A3641,pg_transaction_cleaned!$F$2:$F$5743,"REFUND")</f>
        <v>0</v>
      </c>
      <c r="O3641" s="6" t="str">
        <f t="shared" si="284"/>
        <v>OK</v>
      </c>
      <c r="P3641" s="8">
        <f t="shared" si="285"/>
        <v>0</v>
      </c>
    </row>
    <row r="3642" spans="1:16" x14ac:dyDescent="0.3">
      <c r="A3642" s="6" t="s">
        <v>7248</v>
      </c>
      <c r="B3642" s="6" t="s">
        <v>11899</v>
      </c>
      <c r="C3642" s="6" t="s">
        <v>7249</v>
      </c>
      <c r="D3642" s="6" t="s">
        <v>26</v>
      </c>
      <c r="E3642" s="6" t="s">
        <v>27</v>
      </c>
      <c r="F3642" s="6" t="s">
        <v>11843</v>
      </c>
      <c r="G3642" s="6" t="s">
        <v>19</v>
      </c>
      <c r="H3642" s="10">
        <f t="shared" si="281"/>
        <v>46288</v>
      </c>
      <c r="I3642" s="7">
        <f t="shared" si="282"/>
        <v>349</v>
      </c>
      <c r="J3642" s="6" t="str">
        <f t="shared" si="283"/>
        <v>Kolkata</v>
      </c>
      <c r="K3642" s="6">
        <f>COUNTIFS(pg_transaction_cleaned!$O$2:$O$5743,A3642,pg_transaction_cleaned!$F$2:$F$5743,"CAPTURE")</f>
        <v>1</v>
      </c>
      <c r="L3642" s="7">
        <f>SUMIFS(pg_transaction_cleaned!$H$2:$H$5743,pg_transaction_cleaned!$O$2:$O$5743,A3642,pg_transaction_cleaned!$F$2:$F$5743,"CAPTURE")</f>
        <v>349</v>
      </c>
      <c r="M3642" s="6">
        <f>COUNTIFS(pg_transaction_cleaned!$O$2:$O$5743,A3642,pg_transaction_cleaned!$F$2:$F$5743,"REFUND")</f>
        <v>0</v>
      </c>
      <c r="N3642" s="7">
        <f>SUMIFS(pg_transaction_cleaned!$H$2:$H$5743,pg_transaction_cleaned!$O$2:$O$5743,A3642,pg_transaction_cleaned!$F$2:$F$5743,"REFUND")</f>
        <v>0</v>
      </c>
      <c r="O3642" s="6" t="str">
        <f t="shared" si="284"/>
        <v>OK</v>
      </c>
      <c r="P3642" s="8">
        <f t="shared" si="285"/>
        <v>0</v>
      </c>
    </row>
    <row r="3643" spans="1:16" x14ac:dyDescent="0.3">
      <c r="A3643" s="6" t="s">
        <v>7250</v>
      </c>
      <c r="B3643" s="6" t="s">
        <v>11893</v>
      </c>
      <c r="C3643" s="6" t="s">
        <v>7251</v>
      </c>
      <c r="D3643" s="6" t="s">
        <v>48</v>
      </c>
      <c r="E3643" s="6" t="s">
        <v>18</v>
      </c>
      <c r="F3643" s="6" t="s">
        <v>11839</v>
      </c>
      <c r="G3643" s="6" t="s">
        <v>19</v>
      </c>
      <c r="H3643" s="10">
        <f t="shared" si="281"/>
        <v>46280</v>
      </c>
      <c r="I3643" s="7">
        <f t="shared" si="282"/>
        <v>1299</v>
      </c>
      <c r="J3643" s="6" t="str">
        <f t="shared" si="283"/>
        <v>Jaipur</v>
      </c>
      <c r="K3643" s="6">
        <f>COUNTIFS(pg_transaction_cleaned!$O$2:$O$5743,A3643,pg_transaction_cleaned!$F$2:$F$5743,"CAPTURE")</f>
        <v>1</v>
      </c>
      <c r="L3643" s="7">
        <f>SUMIFS(pg_transaction_cleaned!$H$2:$H$5743,pg_transaction_cleaned!$O$2:$O$5743,A3643,pg_transaction_cleaned!$F$2:$F$5743,"CAPTURE")</f>
        <v>1299</v>
      </c>
      <c r="M3643" s="6">
        <f>COUNTIFS(pg_transaction_cleaned!$O$2:$O$5743,A3643,pg_transaction_cleaned!$F$2:$F$5743,"REFUND")</f>
        <v>0</v>
      </c>
      <c r="N3643" s="7">
        <f>SUMIFS(pg_transaction_cleaned!$H$2:$H$5743,pg_transaction_cleaned!$O$2:$O$5743,A3643,pg_transaction_cleaned!$F$2:$F$5743,"REFUND")</f>
        <v>0</v>
      </c>
      <c r="O3643" s="6" t="str">
        <f t="shared" si="284"/>
        <v>OK</v>
      </c>
      <c r="P3643" s="8">
        <f t="shared" si="285"/>
        <v>0</v>
      </c>
    </row>
    <row r="3644" spans="1:16" x14ac:dyDescent="0.3">
      <c r="A3644" s="6" t="s">
        <v>7252</v>
      </c>
      <c r="B3644" s="6" t="s">
        <v>11844</v>
      </c>
      <c r="C3644" s="6" t="s">
        <v>7253</v>
      </c>
      <c r="D3644" s="6" t="s">
        <v>61</v>
      </c>
      <c r="E3644" s="6" t="s">
        <v>54</v>
      </c>
      <c r="F3644" s="6" t="s">
        <v>11827</v>
      </c>
      <c r="G3644" s="6" t="s">
        <v>19</v>
      </c>
      <c r="H3644" s="10">
        <f t="shared" si="281"/>
        <v>46280</v>
      </c>
      <c r="I3644" s="7">
        <f t="shared" si="282"/>
        <v>299</v>
      </c>
      <c r="J3644" s="6" t="str">
        <f t="shared" si="283"/>
        <v>Delhi</v>
      </c>
      <c r="K3644" s="6">
        <f>COUNTIFS(pg_transaction_cleaned!$O$2:$O$5743,A3644,pg_transaction_cleaned!$F$2:$F$5743,"CAPTURE")</f>
        <v>1</v>
      </c>
      <c r="L3644" s="7">
        <f>SUMIFS(pg_transaction_cleaned!$H$2:$H$5743,pg_transaction_cleaned!$O$2:$O$5743,A3644,pg_transaction_cleaned!$F$2:$F$5743,"CAPTURE")</f>
        <v>299</v>
      </c>
      <c r="M3644" s="6">
        <f>COUNTIFS(pg_transaction_cleaned!$O$2:$O$5743,A3644,pg_transaction_cleaned!$F$2:$F$5743,"REFUND")</f>
        <v>0</v>
      </c>
      <c r="N3644" s="7">
        <f>SUMIFS(pg_transaction_cleaned!$H$2:$H$5743,pg_transaction_cleaned!$O$2:$O$5743,A3644,pg_transaction_cleaned!$F$2:$F$5743,"REFUND")</f>
        <v>0</v>
      </c>
      <c r="O3644" s="6" t="str">
        <f t="shared" si="284"/>
        <v>OK</v>
      </c>
      <c r="P3644" s="8">
        <f t="shared" si="285"/>
        <v>0</v>
      </c>
    </row>
    <row r="3645" spans="1:16" x14ac:dyDescent="0.3">
      <c r="A3645" s="6" t="s">
        <v>7254</v>
      </c>
      <c r="B3645" s="6" t="s">
        <v>11866</v>
      </c>
      <c r="C3645" s="6" t="s">
        <v>7255</v>
      </c>
      <c r="D3645" s="6" t="s">
        <v>23</v>
      </c>
      <c r="E3645" s="6" t="s">
        <v>27</v>
      </c>
      <c r="F3645" s="6" t="s">
        <v>11853</v>
      </c>
      <c r="G3645" s="6" t="s">
        <v>115</v>
      </c>
      <c r="H3645" s="10">
        <f t="shared" si="281"/>
        <v>46274</v>
      </c>
      <c r="I3645" s="7">
        <f t="shared" si="282"/>
        <v>1799</v>
      </c>
      <c r="J3645" s="6" t="str">
        <f t="shared" si="283"/>
        <v>Bengaluru</v>
      </c>
      <c r="K3645" s="6">
        <f>COUNTIFS(pg_transaction_cleaned!$O$2:$O$5743,A3645,pg_transaction_cleaned!$F$2:$F$5743,"CAPTURE")</f>
        <v>0</v>
      </c>
      <c r="L3645" s="7">
        <f>SUMIFS(pg_transaction_cleaned!$H$2:$H$5743,pg_transaction_cleaned!$O$2:$O$5743,A3645,pg_transaction_cleaned!$F$2:$F$5743,"CAPTURE")</f>
        <v>0</v>
      </c>
      <c r="M3645" s="6">
        <f>COUNTIFS(pg_transaction_cleaned!$O$2:$O$5743,A3645,pg_transaction_cleaned!$F$2:$F$5743,"REFUND")</f>
        <v>0</v>
      </c>
      <c r="N3645" s="7">
        <f>SUMIFS(pg_transaction_cleaned!$H$2:$H$5743,pg_transaction_cleaned!$O$2:$O$5743,A3645,pg_transaction_cleaned!$F$2:$F$5743,"REFUND")</f>
        <v>0</v>
      </c>
      <c r="O3645" s="6" t="str">
        <f t="shared" si="284"/>
        <v>OK</v>
      </c>
      <c r="P3645" s="8">
        <f t="shared" si="285"/>
        <v>0</v>
      </c>
    </row>
    <row r="3646" spans="1:16" x14ac:dyDescent="0.3">
      <c r="A3646" s="6" t="s">
        <v>7256</v>
      </c>
      <c r="B3646" s="6" t="s">
        <v>11905</v>
      </c>
      <c r="C3646" s="6" t="s">
        <v>7257</v>
      </c>
      <c r="D3646" s="6" t="s">
        <v>17</v>
      </c>
      <c r="E3646" s="6" t="s">
        <v>43</v>
      </c>
      <c r="F3646" s="6" t="s">
        <v>11851</v>
      </c>
      <c r="G3646" s="6" t="s">
        <v>19</v>
      </c>
      <c r="H3646" s="10">
        <f t="shared" si="281"/>
        <v>46291</v>
      </c>
      <c r="I3646" s="7">
        <f t="shared" si="282"/>
        <v>3499</v>
      </c>
      <c r="J3646" s="6" t="str">
        <f t="shared" si="283"/>
        <v>Pune</v>
      </c>
      <c r="K3646" s="6">
        <f>COUNTIFS(pg_transaction_cleaned!$O$2:$O$5743,A3646,pg_transaction_cleaned!$F$2:$F$5743,"CAPTURE")</f>
        <v>1</v>
      </c>
      <c r="L3646" s="7">
        <f>SUMIFS(pg_transaction_cleaned!$H$2:$H$5743,pg_transaction_cleaned!$O$2:$O$5743,A3646,pg_transaction_cleaned!$F$2:$F$5743,"CAPTURE")</f>
        <v>3499</v>
      </c>
      <c r="M3646" s="6">
        <f>COUNTIFS(pg_transaction_cleaned!$O$2:$O$5743,A3646,pg_transaction_cleaned!$F$2:$F$5743,"REFUND")</f>
        <v>0</v>
      </c>
      <c r="N3646" s="7">
        <f>SUMIFS(pg_transaction_cleaned!$H$2:$H$5743,pg_transaction_cleaned!$O$2:$O$5743,A3646,pg_transaction_cleaned!$F$2:$F$5743,"REFUND")</f>
        <v>0</v>
      </c>
      <c r="O3646" s="6" t="str">
        <f t="shared" si="284"/>
        <v>OK</v>
      </c>
      <c r="P3646" s="8">
        <f t="shared" si="285"/>
        <v>0</v>
      </c>
    </row>
    <row r="3647" spans="1:16" x14ac:dyDescent="0.3">
      <c r="A3647" s="6" t="s">
        <v>7258</v>
      </c>
      <c r="B3647" s="6" t="s">
        <v>11893</v>
      </c>
      <c r="C3647" s="6" t="s">
        <v>7259</v>
      </c>
      <c r="D3647" s="6" t="s">
        <v>26</v>
      </c>
      <c r="E3647" s="6" t="s">
        <v>43</v>
      </c>
      <c r="F3647" s="6" t="s">
        <v>12188</v>
      </c>
      <c r="G3647" s="6" t="s">
        <v>19</v>
      </c>
      <c r="H3647" s="10">
        <f t="shared" si="281"/>
        <v>46280</v>
      </c>
      <c r="I3647" s="7">
        <f t="shared" si="282"/>
        <v>3447</v>
      </c>
      <c r="J3647" s="6" t="str">
        <f t="shared" si="283"/>
        <v>Kolkata</v>
      </c>
      <c r="K3647" s="6">
        <f>COUNTIFS(pg_transaction_cleaned!$O$2:$O$5743,A3647,pg_transaction_cleaned!$F$2:$F$5743,"CAPTURE")</f>
        <v>1</v>
      </c>
      <c r="L3647" s="7">
        <f>SUMIFS(pg_transaction_cleaned!$H$2:$H$5743,pg_transaction_cleaned!$O$2:$O$5743,A3647,pg_transaction_cleaned!$F$2:$F$5743,"CAPTURE")</f>
        <v>3447</v>
      </c>
      <c r="M3647" s="6">
        <f>COUNTIFS(pg_transaction_cleaned!$O$2:$O$5743,A3647,pg_transaction_cleaned!$F$2:$F$5743,"REFUND")</f>
        <v>0</v>
      </c>
      <c r="N3647" s="7">
        <f>SUMIFS(pg_transaction_cleaned!$H$2:$H$5743,pg_transaction_cleaned!$O$2:$O$5743,A3647,pg_transaction_cleaned!$F$2:$F$5743,"REFUND")</f>
        <v>0</v>
      </c>
      <c r="O3647" s="6" t="str">
        <f t="shared" si="284"/>
        <v>OK</v>
      </c>
      <c r="P3647" s="8">
        <f t="shared" si="285"/>
        <v>0</v>
      </c>
    </row>
    <row r="3648" spans="1:16" x14ac:dyDescent="0.3">
      <c r="A3648" s="6" t="s">
        <v>7260</v>
      </c>
      <c r="B3648" s="6" t="s">
        <v>11854</v>
      </c>
      <c r="C3648" s="6" t="s">
        <v>930</v>
      </c>
      <c r="D3648" s="6" t="s">
        <v>48</v>
      </c>
      <c r="E3648" s="6" t="s">
        <v>27</v>
      </c>
      <c r="F3648" s="6" t="s">
        <v>11860</v>
      </c>
      <c r="G3648" s="6" t="s">
        <v>19</v>
      </c>
      <c r="H3648" s="10">
        <f t="shared" si="281"/>
        <v>46286</v>
      </c>
      <c r="I3648" s="7">
        <f t="shared" si="282"/>
        <v>3798</v>
      </c>
      <c r="J3648" s="6" t="str">
        <f t="shared" si="283"/>
        <v>Jaipur</v>
      </c>
      <c r="K3648" s="6">
        <f>COUNTIFS(pg_transaction_cleaned!$O$2:$O$5743,A3648,pg_transaction_cleaned!$F$2:$F$5743,"CAPTURE")</f>
        <v>1</v>
      </c>
      <c r="L3648" s="7">
        <f>SUMIFS(pg_transaction_cleaned!$H$2:$H$5743,pg_transaction_cleaned!$O$2:$O$5743,A3648,pg_transaction_cleaned!$F$2:$F$5743,"CAPTURE")</f>
        <v>3798</v>
      </c>
      <c r="M3648" s="6">
        <f>COUNTIFS(pg_transaction_cleaned!$O$2:$O$5743,A3648,pg_transaction_cleaned!$F$2:$F$5743,"REFUND")</f>
        <v>0</v>
      </c>
      <c r="N3648" s="7">
        <f>SUMIFS(pg_transaction_cleaned!$H$2:$H$5743,pg_transaction_cleaned!$O$2:$O$5743,A3648,pg_transaction_cleaned!$F$2:$F$5743,"REFUND")</f>
        <v>0</v>
      </c>
      <c r="O3648" s="6" t="str">
        <f t="shared" si="284"/>
        <v>OK</v>
      </c>
      <c r="P3648" s="8">
        <f t="shared" si="285"/>
        <v>0</v>
      </c>
    </row>
    <row r="3649" spans="1:16" x14ac:dyDescent="0.3">
      <c r="A3649" s="6" t="s">
        <v>7261</v>
      </c>
      <c r="B3649" s="6" t="s">
        <v>12050</v>
      </c>
      <c r="C3649" s="6" t="s">
        <v>7262</v>
      </c>
      <c r="D3649" s="6" t="s">
        <v>61</v>
      </c>
      <c r="E3649" s="6" t="s">
        <v>43</v>
      </c>
      <c r="F3649" s="6" t="s">
        <v>11843</v>
      </c>
      <c r="G3649" s="6" t="s">
        <v>19</v>
      </c>
      <c r="H3649" s="10">
        <f t="shared" si="281"/>
        <v>46284</v>
      </c>
      <c r="I3649" s="7">
        <f t="shared" si="282"/>
        <v>349</v>
      </c>
      <c r="J3649" s="6" t="str">
        <f t="shared" si="283"/>
        <v>Delhi</v>
      </c>
      <c r="K3649" s="6">
        <f>COUNTIFS(pg_transaction_cleaned!$O$2:$O$5743,A3649,pg_transaction_cleaned!$F$2:$F$5743,"CAPTURE")</f>
        <v>1</v>
      </c>
      <c r="L3649" s="7">
        <f>SUMIFS(pg_transaction_cleaned!$H$2:$H$5743,pg_transaction_cleaned!$O$2:$O$5743,A3649,pg_transaction_cleaned!$F$2:$F$5743,"CAPTURE")</f>
        <v>349</v>
      </c>
      <c r="M3649" s="6">
        <f>COUNTIFS(pg_transaction_cleaned!$O$2:$O$5743,A3649,pg_transaction_cleaned!$F$2:$F$5743,"REFUND")</f>
        <v>0</v>
      </c>
      <c r="N3649" s="7">
        <f>SUMIFS(pg_transaction_cleaned!$H$2:$H$5743,pg_transaction_cleaned!$O$2:$O$5743,A3649,pg_transaction_cleaned!$F$2:$F$5743,"REFUND")</f>
        <v>0</v>
      </c>
      <c r="O3649" s="6" t="str">
        <f t="shared" si="284"/>
        <v>OK</v>
      </c>
      <c r="P3649" s="8">
        <f t="shared" si="285"/>
        <v>0</v>
      </c>
    </row>
    <row r="3650" spans="1:16" x14ac:dyDescent="0.3">
      <c r="A3650" s="6" t="s">
        <v>7263</v>
      </c>
      <c r="B3650" s="6" t="s">
        <v>11970</v>
      </c>
      <c r="C3650" s="6" t="s">
        <v>7264</v>
      </c>
      <c r="D3650" s="6" t="s">
        <v>17</v>
      </c>
      <c r="E3650" s="6" t="s">
        <v>54</v>
      </c>
      <c r="F3650" s="6" t="s">
        <v>12141</v>
      </c>
      <c r="G3650" s="6" t="s">
        <v>19</v>
      </c>
      <c r="H3650" s="10">
        <f t="shared" ref="H3650:H3713" si="286">IF(MID(B3650,5,1)="-",DATE(LEFT(B3650,4),MID(B3650,6,2),RIGHT(B3650,2)),DATE(RIGHT(B3650,4),MID(B3650,4,2),LEFT(B3650,2)))</f>
        <v>46294</v>
      </c>
      <c r="I3650" s="7">
        <f t="shared" ref="I3650:I3713" si="287">VALUE(SUBSTITUTE(F3650,",",""))</f>
        <v>3147</v>
      </c>
      <c r="J3650" s="6" t="str">
        <f t="shared" ref="J3650:J3713" si="288">IF(TRIM(D3650)="","Unknown",TRIM(D3650))</f>
        <v>Pune</v>
      </c>
      <c r="K3650" s="6">
        <f>COUNTIFS(pg_transaction_cleaned!$O$2:$O$5743,A3650,pg_transaction_cleaned!$F$2:$F$5743,"CAPTURE")</f>
        <v>1</v>
      </c>
      <c r="L3650" s="7">
        <f>SUMIFS(pg_transaction_cleaned!$H$2:$H$5743,pg_transaction_cleaned!$O$2:$O$5743,A3650,pg_transaction_cleaned!$F$2:$F$5743,"CAPTURE")</f>
        <v>3147</v>
      </c>
      <c r="M3650" s="6">
        <f>COUNTIFS(pg_transaction_cleaned!$O$2:$O$5743,A3650,pg_transaction_cleaned!$F$2:$F$5743,"REFUND")</f>
        <v>0</v>
      </c>
      <c r="N3650" s="7">
        <f>SUMIFS(pg_transaction_cleaned!$H$2:$H$5743,pg_transaction_cleaned!$O$2:$O$5743,A3650,pg_transaction_cleaned!$F$2:$F$5743,"REFUND")</f>
        <v>0</v>
      </c>
      <c r="O3650" s="6" t="str">
        <f t="shared" si="284"/>
        <v>OK</v>
      </c>
      <c r="P3650" s="8">
        <f t="shared" si="285"/>
        <v>0</v>
      </c>
    </row>
    <row r="3651" spans="1:16" x14ac:dyDescent="0.3">
      <c r="A3651" s="6" t="s">
        <v>7265</v>
      </c>
      <c r="B3651" s="6" t="s">
        <v>11958</v>
      </c>
      <c r="C3651" s="6" t="s">
        <v>7266</v>
      </c>
      <c r="D3651" s="6" t="s">
        <v>75</v>
      </c>
      <c r="E3651" s="6" t="s">
        <v>18</v>
      </c>
      <c r="F3651" s="6" t="s">
        <v>11841</v>
      </c>
      <c r="G3651" s="6" t="s">
        <v>66</v>
      </c>
      <c r="H3651" s="10">
        <f t="shared" si="286"/>
        <v>46281</v>
      </c>
      <c r="I3651" s="7">
        <f t="shared" si="287"/>
        <v>2499</v>
      </c>
      <c r="J3651" s="6" t="str">
        <f t="shared" si="288"/>
        <v>Mumbai</v>
      </c>
      <c r="K3651" s="6">
        <f>COUNTIFS(pg_transaction_cleaned!$O$2:$O$5743,A3651,pg_transaction_cleaned!$F$2:$F$5743,"CAPTURE")</f>
        <v>1</v>
      </c>
      <c r="L3651" s="7">
        <f>SUMIFS(pg_transaction_cleaned!$H$2:$H$5743,pg_transaction_cleaned!$O$2:$O$5743,A3651,pg_transaction_cleaned!$F$2:$F$5743,"CAPTURE")</f>
        <v>2499</v>
      </c>
      <c r="M3651" s="6">
        <f>COUNTIFS(pg_transaction_cleaned!$O$2:$O$5743,A3651,pg_transaction_cleaned!$F$2:$F$5743,"REFUND")</f>
        <v>1</v>
      </c>
      <c r="N3651" s="7">
        <f>SUMIFS(pg_transaction_cleaned!$H$2:$H$5743,pg_transaction_cleaned!$O$2:$O$5743,A3651,pg_transaction_cleaned!$F$2:$F$5743,"REFUND")</f>
        <v>2499</v>
      </c>
      <c r="O3651" s="6" t="str">
        <f t="shared" ref="O3651:O3714" si="289">IF(AND(G3651="Paid",K3651=0),"Paid, no payment",IF(AND(OR(G3651="Failed",G3651="Cancelled"),K3651&gt;0),"Payment on failed/cancelled",IF(K3651&gt;1,"Duplicate charge",IF(AND(K3651=1,ROUND(L3651-I3651,2)&lt;&gt;0),"Amount difference",IF(AND(G3651="Refunded",M3651=0),"Refunded, no refund",IF(AND(G3651&lt;&gt;"Refunded",M3651&gt;0),"Refund, order not Refunded",IF(AND(M3651&gt;0,ROUND(N3651-I3651,2)&lt;&gt;0),"Refund amount differs","OK")))))))</f>
        <v>OK</v>
      </c>
      <c r="P3651" s="8">
        <f t="shared" ref="P3651:P3714" si="290">IF(O3651="OK",0,IF(O3651="Paid, no payment",I3651,IF(O3651="Payment on failed/cancelled",L3651,IF(OR(O3651="Duplicate charge",O3651="Amount difference"),L3651-I3651,IF(O3651="Refunded, no refund",I3651,N3651)))))</f>
        <v>0</v>
      </c>
    </row>
    <row r="3652" spans="1:16" x14ac:dyDescent="0.3">
      <c r="A3652" s="6" t="s">
        <v>7267</v>
      </c>
      <c r="B3652" s="6" t="s">
        <v>11844</v>
      </c>
      <c r="C3652" s="6" t="s">
        <v>3844</v>
      </c>
      <c r="D3652" s="6" t="s">
        <v>48</v>
      </c>
      <c r="E3652" s="6" t="s">
        <v>27</v>
      </c>
      <c r="F3652" s="6" t="s">
        <v>11869</v>
      </c>
      <c r="G3652" s="6" t="s">
        <v>19</v>
      </c>
      <c r="H3652" s="10">
        <f t="shared" si="286"/>
        <v>46280</v>
      </c>
      <c r="I3652" s="7">
        <f t="shared" si="287"/>
        <v>599</v>
      </c>
      <c r="J3652" s="6" t="str">
        <f t="shared" si="288"/>
        <v>Jaipur</v>
      </c>
      <c r="K3652" s="6">
        <f>COUNTIFS(pg_transaction_cleaned!$O$2:$O$5743,A3652,pg_transaction_cleaned!$F$2:$F$5743,"CAPTURE")</f>
        <v>1</v>
      </c>
      <c r="L3652" s="7">
        <f>SUMIFS(pg_transaction_cleaned!$H$2:$H$5743,pg_transaction_cleaned!$O$2:$O$5743,A3652,pg_transaction_cleaned!$F$2:$F$5743,"CAPTURE")</f>
        <v>599</v>
      </c>
      <c r="M3652" s="6">
        <f>COUNTIFS(pg_transaction_cleaned!$O$2:$O$5743,A3652,pg_transaction_cleaned!$F$2:$F$5743,"REFUND")</f>
        <v>0</v>
      </c>
      <c r="N3652" s="7">
        <f>SUMIFS(pg_transaction_cleaned!$H$2:$H$5743,pg_transaction_cleaned!$O$2:$O$5743,A3652,pg_transaction_cleaned!$F$2:$F$5743,"REFUND")</f>
        <v>0</v>
      </c>
      <c r="O3652" s="6" t="str">
        <f t="shared" si="289"/>
        <v>OK</v>
      </c>
      <c r="P3652" s="8">
        <f t="shared" si="290"/>
        <v>0</v>
      </c>
    </row>
    <row r="3653" spans="1:16" x14ac:dyDescent="0.3">
      <c r="A3653" s="6" t="s">
        <v>7268</v>
      </c>
      <c r="B3653" s="6" t="s">
        <v>11854</v>
      </c>
      <c r="C3653" s="6" t="s">
        <v>4859</v>
      </c>
      <c r="D3653" s="6" t="s">
        <v>37</v>
      </c>
      <c r="E3653" s="6" t="s">
        <v>18</v>
      </c>
      <c r="F3653" s="6" t="s">
        <v>11863</v>
      </c>
      <c r="G3653" s="6" t="s">
        <v>19</v>
      </c>
      <c r="H3653" s="10">
        <f t="shared" si="286"/>
        <v>46286</v>
      </c>
      <c r="I3653" s="7">
        <f t="shared" si="287"/>
        <v>1499</v>
      </c>
      <c r="J3653" s="6" t="str">
        <f t="shared" si="288"/>
        <v>Lucknow</v>
      </c>
      <c r="K3653" s="6">
        <f>COUNTIFS(pg_transaction_cleaned!$O$2:$O$5743,A3653,pg_transaction_cleaned!$F$2:$F$5743,"CAPTURE")</f>
        <v>1</v>
      </c>
      <c r="L3653" s="7">
        <f>SUMIFS(pg_transaction_cleaned!$H$2:$H$5743,pg_transaction_cleaned!$O$2:$O$5743,A3653,pg_transaction_cleaned!$F$2:$F$5743,"CAPTURE")</f>
        <v>1499</v>
      </c>
      <c r="M3653" s="6">
        <f>COUNTIFS(pg_transaction_cleaned!$O$2:$O$5743,A3653,pg_transaction_cleaned!$F$2:$F$5743,"REFUND")</f>
        <v>0</v>
      </c>
      <c r="N3653" s="7">
        <f>SUMIFS(pg_transaction_cleaned!$H$2:$H$5743,pg_transaction_cleaned!$O$2:$O$5743,A3653,pg_transaction_cleaned!$F$2:$F$5743,"REFUND")</f>
        <v>0</v>
      </c>
      <c r="O3653" s="6" t="str">
        <f t="shared" si="289"/>
        <v>OK</v>
      </c>
      <c r="P3653" s="8">
        <f t="shared" si="290"/>
        <v>0</v>
      </c>
    </row>
    <row r="3654" spans="1:16" x14ac:dyDescent="0.3">
      <c r="A3654" s="6" t="s">
        <v>7269</v>
      </c>
      <c r="B3654" s="6" t="s">
        <v>11927</v>
      </c>
      <c r="C3654" s="6" t="s">
        <v>7270</v>
      </c>
      <c r="D3654" s="6" t="s">
        <v>48</v>
      </c>
      <c r="E3654" s="6" t="s">
        <v>18</v>
      </c>
      <c r="F3654" s="6" t="s">
        <v>12044</v>
      </c>
      <c r="G3654" s="6" t="s">
        <v>19</v>
      </c>
      <c r="H3654" s="10">
        <f t="shared" si="286"/>
        <v>46279</v>
      </c>
      <c r="I3654" s="7">
        <f t="shared" si="287"/>
        <v>3498</v>
      </c>
      <c r="J3654" s="6" t="str">
        <f t="shared" si="288"/>
        <v>Jaipur</v>
      </c>
      <c r="K3654" s="6">
        <f>COUNTIFS(pg_transaction_cleaned!$O$2:$O$5743,A3654,pg_transaction_cleaned!$F$2:$F$5743,"CAPTURE")</f>
        <v>1</v>
      </c>
      <c r="L3654" s="7">
        <f>SUMIFS(pg_transaction_cleaned!$H$2:$H$5743,pg_transaction_cleaned!$O$2:$O$5743,A3654,pg_transaction_cleaned!$F$2:$F$5743,"CAPTURE")</f>
        <v>3498</v>
      </c>
      <c r="M3654" s="6">
        <f>COUNTIFS(pg_transaction_cleaned!$O$2:$O$5743,A3654,pg_transaction_cleaned!$F$2:$F$5743,"REFUND")</f>
        <v>0</v>
      </c>
      <c r="N3654" s="7">
        <f>SUMIFS(pg_transaction_cleaned!$H$2:$H$5743,pg_transaction_cleaned!$O$2:$O$5743,A3654,pg_transaction_cleaned!$F$2:$F$5743,"REFUND")</f>
        <v>0</v>
      </c>
      <c r="O3654" s="6" t="str">
        <f t="shared" si="289"/>
        <v>OK</v>
      </c>
      <c r="P3654" s="8">
        <f t="shared" si="290"/>
        <v>0</v>
      </c>
    </row>
    <row r="3655" spans="1:16" x14ac:dyDescent="0.3">
      <c r="A3655" s="6" t="s">
        <v>7271</v>
      </c>
      <c r="B3655" s="6" t="s">
        <v>11909</v>
      </c>
      <c r="C3655" s="6" t="s">
        <v>7272</v>
      </c>
      <c r="D3655" s="6" t="s">
        <v>48</v>
      </c>
      <c r="E3655" s="6" t="s">
        <v>18</v>
      </c>
      <c r="F3655" s="6" t="s">
        <v>11902</v>
      </c>
      <c r="G3655" s="6" t="s">
        <v>19</v>
      </c>
      <c r="H3655" s="10">
        <f t="shared" si="286"/>
        <v>46276</v>
      </c>
      <c r="I3655" s="7">
        <f t="shared" si="287"/>
        <v>2999</v>
      </c>
      <c r="J3655" s="6" t="str">
        <f t="shared" si="288"/>
        <v>Jaipur</v>
      </c>
      <c r="K3655" s="6">
        <f>COUNTIFS(pg_transaction_cleaned!$O$2:$O$5743,A3655,pg_transaction_cleaned!$F$2:$F$5743,"CAPTURE")</f>
        <v>1</v>
      </c>
      <c r="L3655" s="7">
        <f>SUMIFS(pg_transaction_cleaned!$H$2:$H$5743,pg_transaction_cleaned!$O$2:$O$5743,A3655,pg_transaction_cleaned!$F$2:$F$5743,"CAPTURE")</f>
        <v>2999</v>
      </c>
      <c r="M3655" s="6">
        <f>COUNTIFS(pg_transaction_cleaned!$O$2:$O$5743,A3655,pg_transaction_cleaned!$F$2:$F$5743,"REFUND")</f>
        <v>0</v>
      </c>
      <c r="N3655" s="7">
        <f>SUMIFS(pg_transaction_cleaned!$H$2:$H$5743,pg_transaction_cleaned!$O$2:$O$5743,A3655,pg_transaction_cleaned!$F$2:$F$5743,"REFUND")</f>
        <v>0</v>
      </c>
      <c r="O3655" s="6" t="str">
        <f t="shared" si="289"/>
        <v>OK</v>
      </c>
      <c r="P3655" s="8">
        <f t="shared" si="290"/>
        <v>0</v>
      </c>
    </row>
    <row r="3656" spans="1:16" x14ac:dyDescent="0.3">
      <c r="A3656" s="6" t="s">
        <v>7273</v>
      </c>
      <c r="B3656" s="6" t="s">
        <v>11828</v>
      </c>
      <c r="C3656" s="6" t="s">
        <v>7274</v>
      </c>
      <c r="D3656" s="6" t="s">
        <v>42</v>
      </c>
      <c r="E3656" s="6" t="s">
        <v>27</v>
      </c>
      <c r="F3656" s="6" t="s">
        <v>12044</v>
      </c>
      <c r="G3656" s="6" t="s">
        <v>19</v>
      </c>
      <c r="H3656" s="10">
        <f t="shared" si="286"/>
        <v>46287</v>
      </c>
      <c r="I3656" s="7">
        <f t="shared" si="287"/>
        <v>3498</v>
      </c>
      <c r="J3656" s="6" t="str">
        <f t="shared" si="288"/>
        <v>Hyderabad</v>
      </c>
      <c r="K3656" s="6">
        <f>COUNTIFS(pg_transaction_cleaned!$O$2:$O$5743,A3656,pg_transaction_cleaned!$F$2:$F$5743,"CAPTURE")</f>
        <v>1</v>
      </c>
      <c r="L3656" s="7">
        <f>SUMIFS(pg_transaction_cleaned!$H$2:$H$5743,pg_transaction_cleaned!$O$2:$O$5743,A3656,pg_transaction_cleaned!$F$2:$F$5743,"CAPTURE")</f>
        <v>3498</v>
      </c>
      <c r="M3656" s="6">
        <f>COUNTIFS(pg_transaction_cleaned!$O$2:$O$5743,A3656,pg_transaction_cleaned!$F$2:$F$5743,"REFUND")</f>
        <v>0</v>
      </c>
      <c r="N3656" s="7">
        <f>SUMIFS(pg_transaction_cleaned!$H$2:$H$5743,pg_transaction_cleaned!$O$2:$O$5743,A3656,pg_transaction_cleaned!$F$2:$F$5743,"REFUND")</f>
        <v>0</v>
      </c>
      <c r="O3656" s="6" t="str">
        <f t="shared" si="289"/>
        <v>OK</v>
      </c>
      <c r="P3656" s="8">
        <f t="shared" si="290"/>
        <v>0</v>
      </c>
    </row>
    <row r="3657" spans="1:16" x14ac:dyDescent="0.3">
      <c r="A3657" s="6" t="s">
        <v>7275</v>
      </c>
      <c r="B3657" s="6" t="s">
        <v>11887</v>
      </c>
      <c r="C3657" s="6" t="s">
        <v>7276</v>
      </c>
      <c r="D3657" s="6" t="s">
        <v>17</v>
      </c>
      <c r="E3657" s="6" t="s">
        <v>18</v>
      </c>
      <c r="F3657" s="6" t="s">
        <v>11839</v>
      </c>
      <c r="G3657" s="6" t="s">
        <v>19</v>
      </c>
      <c r="H3657" s="10">
        <f t="shared" si="286"/>
        <v>46268</v>
      </c>
      <c r="I3657" s="7">
        <f t="shared" si="287"/>
        <v>1299</v>
      </c>
      <c r="J3657" s="6" t="str">
        <f t="shared" si="288"/>
        <v>Pune</v>
      </c>
      <c r="K3657" s="6">
        <f>COUNTIFS(pg_transaction_cleaned!$O$2:$O$5743,A3657,pg_transaction_cleaned!$F$2:$F$5743,"CAPTURE")</f>
        <v>1</v>
      </c>
      <c r="L3657" s="7">
        <f>SUMIFS(pg_transaction_cleaned!$H$2:$H$5743,pg_transaction_cleaned!$O$2:$O$5743,A3657,pg_transaction_cleaned!$F$2:$F$5743,"CAPTURE")</f>
        <v>1299</v>
      </c>
      <c r="M3657" s="6">
        <f>COUNTIFS(pg_transaction_cleaned!$O$2:$O$5743,A3657,pg_transaction_cleaned!$F$2:$F$5743,"REFUND")</f>
        <v>0</v>
      </c>
      <c r="N3657" s="7">
        <f>SUMIFS(pg_transaction_cleaned!$H$2:$H$5743,pg_transaction_cleaned!$O$2:$O$5743,A3657,pg_transaction_cleaned!$F$2:$F$5743,"REFUND")</f>
        <v>0</v>
      </c>
      <c r="O3657" s="6" t="str">
        <f t="shared" si="289"/>
        <v>OK</v>
      </c>
      <c r="P3657" s="8">
        <f t="shared" si="290"/>
        <v>0</v>
      </c>
    </row>
    <row r="3658" spans="1:16" x14ac:dyDescent="0.3">
      <c r="A3658" s="6" t="s">
        <v>7277</v>
      </c>
      <c r="B3658" s="6" t="s">
        <v>11914</v>
      </c>
      <c r="C3658" s="6" t="s">
        <v>7278</v>
      </c>
      <c r="D3658" s="6" t="s">
        <v>26</v>
      </c>
      <c r="E3658" s="6" t="s">
        <v>27</v>
      </c>
      <c r="F3658" s="6" t="s">
        <v>11904</v>
      </c>
      <c r="G3658" s="6" t="s">
        <v>19</v>
      </c>
      <c r="H3658" s="10">
        <f t="shared" si="286"/>
        <v>46289</v>
      </c>
      <c r="I3658" s="7">
        <f t="shared" si="287"/>
        <v>9298</v>
      </c>
      <c r="J3658" s="6" t="str">
        <f t="shared" si="288"/>
        <v>Kolkata</v>
      </c>
      <c r="K3658" s="6">
        <f>COUNTIFS(pg_transaction_cleaned!$O$2:$O$5743,A3658,pg_transaction_cleaned!$F$2:$F$5743,"CAPTURE")</f>
        <v>1</v>
      </c>
      <c r="L3658" s="7">
        <f>SUMIFS(pg_transaction_cleaned!$H$2:$H$5743,pg_transaction_cleaned!$O$2:$O$5743,A3658,pg_transaction_cleaned!$F$2:$F$5743,"CAPTURE")</f>
        <v>9298</v>
      </c>
      <c r="M3658" s="6">
        <f>COUNTIFS(pg_transaction_cleaned!$O$2:$O$5743,A3658,pg_transaction_cleaned!$F$2:$F$5743,"REFUND")</f>
        <v>0</v>
      </c>
      <c r="N3658" s="7">
        <f>SUMIFS(pg_transaction_cleaned!$H$2:$H$5743,pg_transaction_cleaned!$O$2:$O$5743,A3658,pg_transaction_cleaned!$F$2:$F$5743,"REFUND")</f>
        <v>0</v>
      </c>
      <c r="O3658" s="6" t="str">
        <f t="shared" si="289"/>
        <v>OK</v>
      </c>
      <c r="P3658" s="8">
        <f t="shared" si="290"/>
        <v>0</v>
      </c>
    </row>
    <row r="3659" spans="1:16" x14ac:dyDescent="0.3">
      <c r="A3659" s="6" t="s">
        <v>7279</v>
      </c>
      <c r="B3659" s="6" t="s">
        <v>11926</v>
      </c>
      <c r="C3659" s="6" t="s">
        <v>7280</v>
      </c>
      <c r="D3659" s="6" t="s">
        <v>23</v>
      </c>
      <c r="E3659" s="6" t="s">
        <v>18</v>
      </c>
      <c r="F3659" s="6" t="s">
        <v>11853</v>
      </c>
      <c r="G3659" s="6" t="s">
        <v>19</v>
      </c>
      <c r="H3659" s="10">
        <f t="shared" si="286"/>
        <v>46270</v>
      </c>
      <c r="I3659" s="7">
        <f t="shared" si="287"/>
        <v>1799</v>
      </c>
      <c r="J3659" s="6" t="str">
        <f t="shared" si="288"/>
        <v>Bengaluru</v>
      </c>
      <c r="K3659" s="6">
        <f>COUNTIFS(pg_transaction_cleaned!$O$2:$O$5743,A3659,pg_transaction_cleaned!$F$2:$F$5743,"CAPTURE")</f>
        <v>1</v>
      </c>
      <c r="L3659" s="7">
        <f>SUMIFS(pg_transaction_cleaned!$H$2:$H$5743,pg_transaction_cleaned!$O$2:$O$5743,A3659,pg_transaction_cleaned!$F$2:$F$5743,"CAPTURE")</f>
        <v>1799</v>
      </c>
      <c r="M3659" s="6">
        <f>COUNTIFS(pg_transaction_cleaned!$O$2:$O$5743,A3659,pg_transaction_cleaned!$F$2:$F$5743,"REFUND")</f>
        <v>0</v>
      </c>
      <c r="N3659" s="7">
        <f>SUMIFS(pg_transaction_cleaned!$H$2:$H$5743,pg_transaction_cleaned!$O$2:$O$5743,A3659,pg_transaction_cleaned!$F$2:$F$5743,"REFUND")</f>
        <v>0</v>
      </c>
      <c r="O3659" s="6" t="str">
        <f t="shared" si="289"/>
        <v>OK</v>
      </c>
      <c r="P3659" s="8">
        <f t="shared" si="290"/>
        <v>0</v>
      </c>
    </row>
    <row r="3660" spans="1:16" x14ac:dyDescent="0.3">
      <c r="A3660" s="6" t="s">
        <v>7281</v>
      </c>
      <c r="B3660" s="6" t="s">
        <v>11915</v>
      </c>
      <c r="C3660" s="6" t="s">
        <v>7282</v>
      </c>
      <c r="D3660" s="6" t="s">
        <v>26</v>
      </c>
      <c r="E3660" s="6" t="s">
        <v>27</v>
      </c>
      <c r="F3660" s="6" t="s">
        <v>11863</v>
      </c>
      <c r="G3660" s="6" t="s">
        <v>19</v>
      </c>
      <c r="H3660" s="10">
        <f t="shared" si="286"/>
        <v>46285</v>
      </c>
      <c r="I3660" s="7">
        <f t="shared" si="287"/>
        <v>1499</v>
      </c>
      <c r="J3660" s="6" t="str">
        <f t="shared" si="288"/>
        <v>Kolkata</v>
      </c>
      <c r="K3660" s="6">
        <f>COUNTIFS(pg_transaction_cleaned!$O$2:$O$5743,A3660,pg_transaction_cleaned!$F$2:$F$5743,"CAPTURE")</f>
        <v>1</v>
      </c>
      <c r="L3660" s="7">
        <f>SUMIFS(pg_transaction_cleaned!$H$2:$H$5743,pg_transaction_cleaned!$O$2:$O$5743,A3660,pg_transaction_cleaned!$F$2:$F$5743,"CAPTURE")</f>
        <v>1499</v>
      </c>
      <c r="M3660" s="6">
        <f>COUNTIFS(pg_transaction_cleaned!$O$2:$O$5743,A3660,pg_transaction_cleaned!$F$2:$F$5743,"REFUND")</f>
        <v>0</v>
      </c>
      <c r="N3660" s="7">
        <f>SUMIFS(pg_transaction_cleaned!$H$2:$H$5743,pg_transaction_cleaned!$O$2:$O$5743,A3660,pg_transaction_cleaned!$F$2:$F$5743,"REFUND")</f>
        <v>0</v>
      </c>
      <c r="O3660" s="6" t="str">
        <f t="shared" si="289"/>
        <v>OK</v>
      </c>
      <c r="P3660" s="8">
        <f t="shared" si="290"/>
        <v>0</v>
      </c>
    </row>
    <row r="3661" spans="1:16" x14ac:dyDescent="0.3">
      <c r="A3661" s="6" t="s">
        <v>7283</v>
      </c>
      <c r="B3661" s="6" t="s">
        <v>11871</v>
      </c>
      <c r="C3661" s="6" t="s">
        <v>7284</v>
      </c>
      <c r="D3661" s="6" t="s">
        <v>61</v>
      </c>
      <c r="E3661" s="6" t="s">
        <v>43</v>
      </c>
      <c r="F3661" s="6" t="s">
        <v>11973</v>
      </c>
      <c r="G3661" s="6" t="s">
        <v>19</v>
      </c>
      <c r="H3661" s="10">
        <f t="shared" si="286"/>
        <v>46272</v>
      </c>
      <c r="I3661" s="7">
        <f t="shared" si="287"/>
        <v>2397</v>
      </c>
      <c r="J3661" s="6" t="str">
        <f t="shared" si="288"/>
        <v>Delhi</v>
      </c>
      <c r="K3661" s="6">
        <f>COUNTIFS(pg_transaction_cleaned!$O$2:$O$5743,A3661,pg_transaction_cleaned!$F$2:$F$5743,"CAPTURE")</f>
        <v>1</v>
      </c>
      <c r="L3661" s="7">
        <f>SUMIFS(pg_transaction_cleaned!$H$2:$H$5743,pg_transaction_cleaned!$O$2:$O$5743,A3661,pg_transaction_cleaned!$F$2:$F$5743,"CAPTURE")</f>
        <v>2397</v>
      </c>
      <c r="M3661" s="6">
        <f>COUNTIFS(pg_transaction_cleaned!$O$2:$O$5743,A3661,pg_transaction_cleaned!$F$2:$F$5743,"REFUND")</f>
        <v>0</v>
      </c>
      <c r="N3661" s="7">
        <f>SUMIFS(pg_transaction_cleaned!$H$2:$H$5743,pg_transaction_cleaned!$O$2:$O$5743,A3661,pg_transaction_cleaned!$F$2:$F$5743,"REFUND")</f>
        <v>0</v>
      </c>
      <c r="O3661" s="6" t="str">
        <f t="shared" si="289"/>
        <v>OK</v>
      </c>
      <c r="P3661" s="8">
        <f t="shared" si="290"/>
        <v>0</v>
      </c>
    </row>
    <row r="3662" spans="1:16" x14ac:dyDescent="0.3">
      <c r="A3662" s="6" t="s">
        <v>7285</v>
      </c>
      <c r="B3662" s="6" t="s">
        <v>11854</v>
      </c>
      <c r="C3662" s="6" t="s">
        <v>7286</v>
      </c>
      <c r="D3662" s="6" t="s">
        <v>75</v>
      </c>
      <c r="E3662" s="6" t="s">
        <v>27</v>
      </c>
      <c r="F3662" s="6" t="s">
        <v>11837</v>
      </c>
      <c r="G3662" s="6" t="s">
        <v>66</v>
      </c>
      <c r="H3662" s="10">
        <f t="shared" si="286"/>
        <v>46286</v>
      </c>
      <c r="I3662" s="7">
        <f t="shared" si="287"/>
        <v>999</v>
      </c>
      <c r="J3662" s="6" t="str">
        <f t="shared" si="288"/>
        <v>Mumbai</v>
      </c>
      <c r="K3662" s="6">
        <f>COUNTIFS(pg_transaction_cleaned!$O$2:$O$5743,A3662,pg_transaction_cleaned!$F$2:$F$5743,"CAPTURE")</f>
        <v>1</v>
      </c>
      <c r="L3662" s="7">
        <f>SUMIFS(pg_transaction_cleaned!$H$2:$H$5743,pg_transaction_cleaned!$O$2:$O$5743,A3662,pg_transaction_cleaned!$F$2:$F$5743,"CAPTURE")</f>
        <v>999</v>
      </c>
      <c r="M3662" s="6">
        <f>COUNTIFS(pg_transaction_cleaned!$O$2:$O$5743,A3662,pg_transaction_cleaned!$F$2:$F$5743,"REFUND")</f>
        <v>1</v>
      </c>
      <c r="N3662" s="7">
        <f>SUMIFS(pg_transaction_cleaned!$H$2:$H$5743,pg_transaction_cleaned!$O$2:$O$5743,A3662,pg_transaction_cleaned!$F$2:$F$5743,"REFUND")</f>
        <v>999</v>
      </c>
      <c r="O3662" s="6" t="str">
        <f t="shared" si="289"/>
        <v>OK</v>
      </c>
      <c r="P3662" s="8">
        <f t="shared" si="290"/>
        <v>0</v>
      </c>
    </row>
    <row r="3663" spans="1:16" x14ac:dyDescent="0.3">
      <c r="A3663" s="6" t="s">
        <v>7287</v>
      </c>
      <c r="B3663" s="6" t="s">
        <v>11887</v>
      </c>
      <c r="C3663" s="6" t="s">
        <v>7288</v>
      </c>
      <c r="D3663" s="6" t="s">
        <v>61</v>
      </c>
      <c r="E3663" s="6" t="s">
        <v>18</v>
      </c>
      <c r="F3663" s="6" t="s">
        <v>11993</v>
      </c>
      <c r="G3663" s="6" t="s">
        <v>19</v>
      </c>
      <c r="H3663" s="10">
        <f t="shared" si="286"/>
        <v>46268</v>
      </c>
      <c r="I3663" s="7">
        <f t="shared" si="287"/>
        <v>299</v>
      </c>
      <c r="J3663" s="6" t="str">
        <f t="shared" si="288"/>
        <v>Delhi</v>
      </c>
      <c r="K3663" s="6">
        <f>COUNTIFS(pg_transaction_cleaned!$O$2:$O$5743,A3663,pg_transaction_cleaned!$F$2:$F$5743,"CAPTURE")</f>
        <v>1</v>
      </c>
      <c r="L3663" s="7">
        <f>SUMIFS(pg_transaction_cleaned!$H$2:$H$5743,pg_transaction_cleaned!$O$2:$O$5743,A3663,pg_transaction_cleaned!$F$2:$F$5743,"CAPTURE")</f>
        <v>299</v>
      </c>
      <c r="M3663" s="6">
        <f>COUNTIFS(pg_transaction_cleaned!$O$2:$O$5743,A3663,pg_transaction_cleaned!$F$2:$F$5743,"REFUND")</f>
        <v>0</v>
      </c>
      <c r="N3663" s="7">
        <f>SUMIFS(pg_transaction_cleaned!$H$2:$H$5743,pg_transaction_cleaned!$O$2:$O$5743,A3663,pg_transaction_cleaned!$F$2:$F$5743,"REFUND")</f>
        <v>0</v>
      </c>
      <c r="O3663" s="6" t="str">
        <f t="shared" si="289"/>
        <v>OK</v>
      </c>
      <c r="P3663" s="8">
        <f t="shared" si="290"/>
        <v>0</v>
      </c>
    </row>
    <row r="3664" spans="1:16" x14ac:dyDescent="0.3">
      <c r="A3664" s="6" t="s">
        <v>7289</v>
      </c>
      <c r="B3664" s="6" t="s">
        <v>11949</v>
      </c>
      <c r="C3664" s="6" t="s">
        <v>7290</v>
      </c>
      <c r="D3664" s="6" t="s">
        <v>75</v>
      </c>
      <c r="E3664" s="6" t="s">
        <v>18</v>
      </c>
      <c r="F3664" s="6" t="s">
        <v>11902</v>
      </c>
      <c r="G3664" s="6" t="s">
        <v>19</v>
      </c>
      <c r="H3664" s="10">
        <f t="shared" si="286"/>
        <v>46275</v>
      </c>
      <c r="I3664" s="7">
        <f t="shared" si="287"/>
        <v>2999</v>
      </c>
      <c r="J3664" s="6" t="str">
        <f t="shared" si="288"/>
        <v>Mumbai</v>
      </c>
      <c r="K3664" s="6">
        <f>COUNTIFS(pg_transaction_cleaned!$O$2:$O$5743,A3664,pg_transaction_cleaned!$F$2:$F$5743,"CAPTURE")</f>
        <v>1</v>
      </c>
      <c r="L3664" s="7">
        <f>SUMIFS(pg_transaction_cleaned!$H$2:$H$5743,pg_transaction_cleaned!$O$2:$O$5743,A3664,pg_transaction_cleaned!$F$2:$F$5743,"CAPTURE")</f>
        <v>2999</v>
      </c>
      <c r="M3664" s="6">
        <f>COUNTIFS(pg_transaction_cleaned!$O$2:$O$5743,A3664,pg_transaction_cleaned!$F$2:$F$5743,"REFUND")</f>
        <v>0</v>
      </c>
      <c r="N3664" s="7">
        <f>SUMIFS(pg_transaction_cleaned!$H$2:$H$5743,pg_transaction_cleaned!$O$2:$O$5743,A3664,pg_transaction_cleaned!$F$2:$F$5743,"REFUND")</f>
        <v>0</v>
      </c>
      <c r="O3664" s="6" t="str">
        <f t="shared" si="289"/>
        <v>OK</v>
      </c>
      <c r="P3664" s="8">
        <f t="shared" si="290"/>
        <v>0</v>
      </c>
    </row>
    <row r="3665" spans="1:16" x14ac:dyDescent="0.3">
      <c r="A3665" s="6" t="s">
        <v>7291</v>
      </c>
      <c r="B3665" s="6" t="s">
        <v>11976</v>
      </c>
      <c r="C3665" s="6" t="s">
        <v>7292</v>
      </c>
      <c r="D3665" s="6"/>
      <c r="E3665" s="6" t="s">
        <v>18</v>
      </c>
      <c r="F3665" s="6" t="s">
        <v>11835</v>
      </c>
      <c r="G3665" s="6" t="s">
        <v>80</v>
      </c>
      <c r="H3665" s="10">
        <f t="shared" si="286"/>
        <v>46284</v>
      </c>
      <c r="I3665" s="7">
        <f t="shared" si="287"/>
        <v>499</v>
      </c>
      <c r="J3665" s="6" t="str">
        <f t="shared" si="288"/>
        <v>Unknown</v>
      </c>
      <c r="K3665" s="6">
        <f>COUNTIFS(pg_transaction_cleaned!$O$2:$O$5743,A3665,pg_transaction_cleaned!$F$2:$F$5743,"CAPTURE")</f>
        <v>0</v>
      </c>
      <c r="L3665" s="7">
        <f>SUMIFS(pg_transaction_cleaned!$H$2:$H$5743,pg_transaction_cleaned!$O$2:$O$5743,A3665,pg_transaction_cleaned!$F$2:$F$5743,"CAPTURE")</f>
        <v>0</v>
      </c>
      <c r="M3665" s="6">
        <f>COUNTIFS(pg_transaction_cleaned!$O$2:$O$5743,A3665,pg_transaction_cleaned!$F$2:$F$5743,"REFUND")</f>
        <v>0</v>
      </c>
      <c r="N3665" s="7">
        <f>SUMIFS(pg_transaction_cleaned!$H$2:$H$5743,pg_transaction_cleaned!$O$2:$O$5743,A3665,pg_transaction_cleaned!$F$2:$F$5743,"REFUND")</f>
        <v>0</v>
      </c>
      <c r="O3665" s="6" t="str">
        <f t="shared" si="289"/>
        <v>OK</v>
      </c>
      <c r="P3665" s="8">
        <f t="shared" si="290"/>
        <v>0</v>
      </c>
    </row>
    <row r="3666" spans="1:16" x14ac:dyDescent="0.3">
      <c r="A3666" s="6" t="s">
        <v>7293</v>
      </c>
      <c r="B3666" s="6" t="s">
        <v>11859</v>
      </c>
      <c r="C3666" s="6" t="s">
        <v>7294</v>
      </c>
      <c r="D3666" s="6" t="s">
        <v>23</v>
      </c>
      <c r="E3666" s="6" t="s">
        <v>43</v>
      </c>
      <c r="F3666" s="6" t="s">
        <v>11833</v>
      </c>
      <c r="G3666" s="6" t="s">
        <v>19</v>
      </c>
      <c r="H3666" s="10">
        <f t="shared" si="286"/>
        <v>46271</v>
      </c>
      <c r="I3666" s="7">
        <f t="shared" si="287"/>
        <v>3298</v>
      </c>
      <c r="J3666" s="6" t="str">
        <f t="shared" si="288"/>
        <v>Bengaluru</v>
      </c>
      <c r="K3666" s="6">
        <f>COUNTIFS(pg_transaction_cleaned!$O$2:$O$5743,A3666,pg_transaction_cleaned!$F$2:$F$5743,"CAPTURE")</f>
        <v>1</v>
      </c>
      <c r="L3666" s="7">
        <f>SUMIFS(pg_transaction_cleaned!$H$2:$H$5743,pg_transaction_cleaned!$O$2:$O$5743,A3666,pg_transaction_cleaned!$F$2:$F$5743,"CAPTURE")</f>
        <v>3298</v>
      </c>
      <c r="M3666" s="6">
        <f>COUNTIFS(pg_transaction_cleaned!$O$2:$O$5743,A3666,pg_transaction_cleaned!$F$2:$F$5743,"REFUND")</f>
        <v>0</v>
      </c>
      <c r="N3666" s="7">
        <f>SUMIFS(pg_transaction_cleaned!$H$2:$H$5743,pg_transaction_cleaned!$O$2:$O$5743,A3666,pg_transaction_cleaned!$F$2:$F$5743,"REFUND")</f>
        <v>0</v>
      </c>
      <c r="O3666" s="6" t="str">
        <f t="shared" si="289"/>
        <v>OK</v>
      </c>
      <c r="P3666" s="8">
        <f t="shared" si="290"/>
        <v>0</v>
      </c>
    </row>
    <row r="3667" spans="1:16" x14ac:dyDescent="0.3">
      <c r="A3667" s="6" t="s">
        <v>7295</v>
      </c>
      <c r="B3667" s="6" t="s">
        <v>11915</v>
      </c>
      <c r="C3667" s="6" t="s">
        <v>7296</v>
      </c>
      <c r="D3667" s="6" t="s">
        <v>23</v>
      </c>
      <c r="E3667" s="6" t="s">
        <v>18</v>
      </c>
      <c r="F3667" s="6" t="s">
        <v>12121</v>
      </c>
      <c r="G3667" s="6" t="s">
        <v>19</v>
      </c>
      <c r="H3667" s="10">
        <f t="shared" si="286"/>
        <v>46285</v>
      </c>
      <c r="I3667" s="7">
        <f t="shared" si="287"/>
        <v>7998</v>
      </c>
      <c r="J3667" s="6" t="str">
        <f t="shared" si="288"/>
        <v>Bengaluru</v>
      </c>
      <c r="K3667" s="6">
        <f>COUNTIFS(pg_transaction_cleaned!$O$2:$O$5743,A3667,pg_transaction_cleaned!$F$2:$F$5743,"CAPTURE")</f>
        <v>1</v>
      </c>
      <c r="L3667" s="7">
        <f>SUMIFS(pg_transaction_cleaned!$H$2:$H$5743,pg_transaction_cleaned!$O$2:$O$5743,A3667,pg_transaction_cleaned!$F$2:$F$5743,"CAPTURE")</f>
        <v>7998</v>
      </c>
      <c r="M3667" s="6">
        <f>COUNTIFS(pg_transaction_cleaned!$O$2:$O$5743,A3667,pg_transaction_cleaned!$F$2:$F$5743,"REFUND")</f>
        <v>0</v>
      </c>
      <c r="N3667" s="7">
        <f>SUMIFS(pg_transaction_cleaned!$H$2:$H$5743,pg_transaction_cleaned!$O$2:$O$5743,A3667,pg_transaction_cleaned!$F$2:$F$5743,"REFUND")</f>
        <v>0</v>
      </c>
      <c r="O3667" s="6" t="str">
        <f t="shared" si="289"/>
        <v>OK</v>
      </c>
      <c r="P3667" s="8">
        <f t="shared" si="290"/>
        <v>0</v>
      </c>
    </row>
    <row r="3668" spans="1:16" x14ac:dyDescent="0.3">
      <c r="A3668" s="6" t="s">
        <v>7297</v>
      </c>
      <c r="B3668" s="6" t="s">
        <v>11891</v>
      </c>
      <c r="C3668" s="6" t="s">
        <v>7298</v>
      </c>
      <c r="D3668" s="6" t="s">
        <v>75</v>
      </c>
      <c r="E3668" s="6" t="s">
        <v>54</v>
      </c>
      <c r="F3668" s="6" t="s">
        <v>11835</v>
      </c>
      <c r="G3668" s="6" t="s">
        <v>19</v>
      </c>
      <c r="H3668" s="10">
        <f t="shared" si="286"/>
        <v>46278</v>
      </c>
      <c r="I3668" s="7">
        <f t="shared" si="287"/>
        <v>499</v>
      </c>
      <c r="J3668" s="6" t="str">
        <f t="shared" si="288"/>
        <v>Mumbai</v>
      </c>
      <c r="K3668" s="6">
        <f>COUNTIFS(pg_transaction_cleaned!$O$2:$O$5743,A3668,pg_transaction_cleaned!$F$2:$F$5743,"CAPTURE")</f>
        <v>1</v>
      </c>
      <c r="L3668" s="7">
        <f>SUMIFS(pg_transaction_cleaned!$H$2:$H$5743,pg_transaction_cleaned!$O$2:$O$5743,A3668,pg_transaction_cleaned!$F$2:$F$5743,"CAPTURE")</f>
        <v>499</v>
      </c>
      <c r="M3668" s="6">
        <f>COUNTIFS(pg_transaction_cleaned!$O$2:$O$5743,A3668,pg_transaction_cleaned!$F$2:$F$5743,"REFUND")</f>
        <v>0</v>
      </c>
      <c r="N3668" s="7">
        <f>SUMIFS(pg_transaction_cleaned!$H$2:$H$5743,pg_transaction_cleaned!$O$2:$O$5743,A3668,pg_transaction_cleaned!$F$2:$F$5743,"REFUND")</f>
        <v>0</v>
      </c>
      <c r="O3668" s="6" t="str">
        <f t="shared" si="289"/>
        <v>OK</v>
      </c>
      <c r="P3668" s="8">
        <f t="shared" si="290"/>
        <v>0</v>
      </c>
    </row>
    <row r="3669" spans="1:16" x14ac:dyDescent="0.3">
      <c r="A3669" s="6" t="s">
        <v>7299</v>
      </c>
      <c r="B3669" s="6" t="s">
        <v>11942</v>
      </c>
      <c r="C3669" s="6" t="s">
        <v>7300</v>
      </c>
      <c r="D3669" s="6" t="s">
        <v>17</v>
      </c>
      <c r="E3669" s="6" t="s">
        <v>18</v>
      </c>
      <c r="F3669" s="6" t="s">
        <v>11900</v>
      </c>
      <c r="G3669" s="6" t="s">
        <v>19</v>
      </c>
      <c r="H3669" s="10">
        <f t="shared" si="286"/>
        <v>46277</v>
      </c>
      <c r="I3669" s="7">
        <f t="shared" si="287"/>
        <v>599</v>
      </c>
      <c r="J3669" s="6" t="str">
        <f t="shared" si="288"/>
        <v>Pune</v>
      </c>
      <c r="K3669" s="6">
        <f>COUNTIFS(pg_transaction_cleaned!$O$2:$O$5743,A3669,pg_transaction_cleaned!$F$2:$F$5743,"CAPTURE")</f>
        <v>1</v>
      </c>
      <c r="L3669" s="7">
        <f>SUMIFS(pg_transaction_cleaned!$H$2:$H$5743,pg_transaction_cleaned!$O$2:$O$5743,A3669,pg_transaction_cleaned!$F$2:$F$5743,"CAPTURE")</f>
        <v>599</v>
      </c>
      <c r="M3669" s="6">
        <f>COUNTIFS(pg_transaction_cleaned!$O$2:$O$5743,A3669,pg_transaction_cleaned!$F$2:$F$5743,"REFUND")</f>
        <v>0</v>
      </c>
      <c r="N3669" s="7">
        <f>SUMIFS(pg_transaction_cleaned!$H$2:$H$5743,pg_transaction_cleaned!$O$2:$O$5743,A3669,pg_transaction_cleaned!$F$2:$F$5743,"REFUND")</f>
        <v>0</v>
      </c>
      <c r="O3669" s="6" t="str">
        <f t="shared" si="289"/>
        <v>OK</v>
      </c>
      <c r="P3669" s="8">
        <f t="shared" si="290"/>
        <v>0</v>
      </c>
    </row>
    <row r="3670" spans="1:16" x14ac:dyDescent="0.3">
      <c r="A3670" s="6" t="s">
        <v>7301</v>
      </c>
      <c r="B3670" s="6" t="s">
        <v>11868</v>
      </c>
      <c r="C3670" s="6" t="s">
        <v>7302</v>
      </c>
      <c r="D3670" s="6" t="s">
        <v>75</v>
      </c>
      <c r="E3670" s="6" t="s">
        <v>27</v>
      </c>
      <c r="F3670" s="6" t="s">
        <v>11876</v>
      </c>
      <c r="G3670" s="6" t="s">
        <v>19</v>
      </c>
      <c r="H3670" s="10">
        <f t="shared" si="286"/>
        <v>46288</v>
      </c>
      <c r="I3670" s="7">
        <f t="shared" si="287"/>
        <v>9498</v>
      </c>
      <c r="J3670" s="6" t="str">
        <f t="shared" si="288"/>
        <v>Mumbai</v>
      </c>
      <c r="K3670" s="6">
        <f>COUNTIFS(pg_transaction_cleaned!$O$2:$O$5743,A3670,pg_transaction_cleaned!$F$2:$F$5743,"CAPTURE")</f>
        <v>1</v>
      </c>
      <c r="L3670" s="7">
        <f>SUMIFS(pg_transaction_cleaned!$H$2:$H$5743,pg_transaction_cleaned!$O$2:$O$5743,A3670,pg_transaction_cleaned!$F$2:$F$5743,"CAPTURE")</f>
        <v>9498</v>
      </c>
      <c r="M3670" s="6">
        <f>COUNTIFS(pg_transaction_cleaned!$O$2:$O$5743,A3670,pg_transaction_cleaned!$F$2:$F$5743,"REFUND")</f>
        <v>0</v>
      </c>
      <c r="N3670" s="7">
        <f>SUMIFS(pg_transaction_cleaned!$H$2:$H$5743,pg_transaction_cleaned!$O$2:$O$5743,A3670,pg_transaction_cleaned!$F$2:$F$5743,"REFUND")</f>
        <v>0</v>
      </c>
      <c r="O3670" s="6" t="str">
        <f t="shared" si="289"/>
        <v>OK</v>
      </c>
      <c r="P3670" s="8">
        <f t="shared" si="290"/>
        <v>0</v>
      </c>
    </row>
    <row r="3671" spans="1:16" x14ac:dyDescent="0.3">
      <c r="A3671" s="6" t="s">
        <v>7303</v>
      </c>
      <c r="B3671" s="6" t="s">
        <v>11852</v>
      </c>
      <c r="C3671" s="6" t="s">
        <v>7304</v>
      </c>
      <c r="D3671" s="6" t="s">
        <v>48</v>
      </c>
      <c r="E3671" s="6" t="s">
        <v>43</v>
      </c>
      <c r="F3671" s="6" t="s">
        <v>12010</v>
      </c>
      <c r="G3671" s="6" t="s">
        <v>19</v>
      </c>
      <c r="H3671" s="10">
        <f t="shared" si="286"/>
        <v>46273</v>
      </c>
      <c r="I3671" s="7">
        <f t="shared" si="287"/>
        <v>11498</v>
      </c>
      <c r="J3671" s="6" t="str">
        <f t="shared" si="288"/>
        <v>Jaipur</v>
      </c>
      <c r="K3671" s="6">
        <f>COUNTIFS(pg_transaction_cleaned!$O$2:$O$5743,A3671,pg_transaction_cleaned!$F$2:$F$5743,"CAPTURE")</f>
        <v>1</v>
      </c>
      <c r="L3671" s="7">
        <f>SUMIFS(pg_transaction_cleaned!$H$2:$H$5743,pg_transaction_cleaned!$O$2:$O$5743,A3671,pg_transaction_cleaned!$F$2:$F$5743,"CAPTURE")</f>
        <v>11498</v>
      </c>
      <c r="M3671" s="6">
        <f>COUNTIFS(pg_transaction_cleaned!$O$2:$O$5743,A3671,pg_transaction_cleaned!$F$2:$F$5743,"REFUND")</f>
        <v>0</v>
      </c>
      <c r="N3671" s="7">
        <f>SUMIFS(pg_transaction_cleaned!$H$2:$H$5743,pg_transaction_cleaned!$O$2:$O$5743,A3671,pg_transaction_cleaned!$F$2:$F$5743,"REFUND")</f>
        <v>0</v>
      </c>
      <c r="O3671" s="6" t="str">
        <f t="shared" si="289"/>
        <v>OK</v>
      </c>
      <c r="P3671" s="8">
        <f t="shared" si="290"/>
        <v>0</v>
      </c>
    </row>
    <row r="3672" spans="1:16" x14ac:dyDescent="0.3">
      <c r="A3672" s="6" t="s">
        <v>7305</v>
      </c>
      <c r="B3672" s="6" t="s">
        <v>12007</v>
      </c>
      <c r="C3672" s="6" t="s">
        <v>7306</v>
      </c>
      <c r="D3672" s="6" t="s">
        <v>23</v>
      </c>
      <c r="E3672" s="6" t="s">
        <v>27</v>
      </c>
      <c r="F3672" s="6" t="s">
        <v>11837</v>
      </c>
      <c r="G3672" s="6" t="s">
        <v>19</v>
      </c>
      <c r="H3672" s="10">
        <f t="shared" si="286"/>
        <v>46270</v>
      </c>
      <c r="I3672" s="7">
        <f t="shared" si="287"/>
        <v>999</v>
      </c>
      <c r="J3672" s="6" t="str">
        <f t="shared" si="288"/>
        <v>Bengaluru</v>
      </c>
      <c r="K3672" s="6">
        <f>COUNTIFS(pg_transaction_cleaned!$O$2:$O$5743,A3672,pg_transaction_cleaned!$F$2:$F$5743,"CAPTURE")</f>
        <v>1</v>
      </c>
      <c r="L3672" s="7">
        <f>SUMIFS(pg_transaction_cleaned!$H$2:$H$5743,pg_transaction_cleaned!$O$2:$O$5743,A3672,pg_transaction_cleaned!$F$2:$F$5743,"CAPTURE")</f>
        <v>999</v>
      </c>
      <c r="M3672" s="6">
        <f>COUNTIFS(pg_transaction_cleaned!$O$2:$O$5743,A3672,pg_transaction_cleaned!$F$2:$F$5743,"REFUND")</f>
        <v>0</v>
      </c>
      <c r="N3672" s="7">
        <f>SUMIFS(pg_transaction_cleaned!$H$2:$H$5743,pg_transaction_cleaned!$O$2:$O$5743,A3672,pg_transaction_cleaned!$F$2:$F$5743,"REFUND")</f>
        <v>0</v>
      </c>
      <c r="O3672" s="6" t="str">
        <f t="shared" si="289"/>
        <v>OK</v>
      </c>
      <c r="P3672" s="8">
        <f t="shared" si="290"/>
        <v>0</v>
      </c>
    </row>
    <row r="3673" spans="1:16" x14ac:dyDescent="0.3">
      <c r="A3673" s="6" t="s">
        <v>7307</v>
      </c>
      <c r="B3673" s="6" t="s">
        <v>11999</v>
      </c>
      <c r="C3673" s="6" t="s">
        <v>6792</v>
      </c>
      <c r="D3673" s="6" t="s">
        <v>23</v>
      </c>
      <c r="E3673" s="6" t="s">
        <v>18</v>
      </c>
      <c r="F3673" s="6" t="s">
        <v>11929</v>
      </c>
      <c r="G3673" s="6" t="s">
        <v>80</v>
      </c>
      <c r="H3673" s="10">
        <f t="shared" si="286"/>
        <v>46282</v>
      </c>
      <c r="I3673" s="7">
        <f t="shared" si="287"/>
        <v>799</v>
      </c>
      <c r="J3673" s="6" t="str">
        <f t="shared" si="288"/>
        <v>Bengaluru</v>
      </c>
      <c r="K3673" s="6">
        <f>COUNTIFS(pg_transaction_cleaned!$O$2:$O$5743,A3673,pg_transaction_cleaned!$F$2:$F$5743,"CAPTURE")</f>
        <v>0</v>
      </c>
      <c r="L3673" s="7">
        <f>SUMIFS(pg_transaction_cleaned!$H$2:$H$5743,pg_transaction_cleaned!$O$2:$O$5743,A3673,pg_transaction_cleaned!$F$2:$F$5743,"CAPTURE")</f>
        <v>0</v>
      </c>
      <c r="M3673" s="6">
        <f>COUNTIFS(pg_transaction_cleaned!$O$2:$O$5743,A3673,pg_transaction_cleaned!$F$2:$F$5743,"REFUND")</f>
        <v>0</v>
      </c>
      <c r="N3673" s="7">
        <f>SUMIFS(pg_transaction_cleaned!$H$2:$H$5743,pg_transaction_cleaned!$O$2:$O$5743,A3673,pg_transaction_cleaned!$F$2:$F$5743,"REFUND")</f>
        <v>0</v>
      </c>
      <c r="O3673" s="6" t="str">
        <f t="shared" si="289"/>
        <v>OK</v>
      </c>
      <c r="P3673" s="8">
        <f t="shared" si="290"/>
        <v>0</v>
      </c>
    </row>
    <row r="3674" spans="1:16" x14ac:dyDescent="0.3">
      <c r="A3674" s="6" t="s">
        <v>7308</v>
      </c>
      <c r="B3674" s="6" t="s">
        <v>12007</v>
      </c>
      <c r="C3674" s="6" t="s">
        <v>7309</v>
      </c>
      <c r="D3674" s="6" t="s">
        <v>37</v>
      </c>
      <c r="E3674" s="6" t="s">
        <v>18</v>
      </c>
      <c r="F3674" s="6" t="s">
        <v>11839</v>
      </c>
      <c r="G3674" s="6" t="s">
        <v>19</v>
      </c>
      <c r="H3674" s="10">
        <f t="shared" si="286"/>
        <v>46270</v>
      </c>
      <c r="I3674" s="7">
        <f t="shared" si="287"/>
        <v>1299</v>
      </c>
      <c r="J3674" s="6" t="str">
        <f t="shared" si="288"/>
        <v>Lucknow</v>
      </c>
      <c r="K3674" s="6">
        <f>COUNTIFS(pg_transaction_cleaned!$O$2:$O$5743,A3674,pg_transaction_cleaned!$F$2:$F$5743,"CAPTURE")</f>
        <v>1</v>
      </c>
      <c r="L3674" s="7">
        <f>SUMIFS(pg_transaction_cleaned!$H$2:$H$5743,pg_transaction_cleaned!$O$2:$O$5743,A3674,pg_transaction_cleaned!$F$2:$F$5743,"CAPTURE")</f>
        <v>1299</v>
      </c>
      <c r="M3674" s="6">
        <f>COUNTIFS(pg_transaction_cleaned!$O$2:$O$5743,A3674,pg_transaction_cleaned!$F$2:$F$5743,"REFUND")</f>
        <v>0</v>
      </c>
      <c r="N3674" s="7">
        <f>SUMIFS(pg_transaction_cleaned!$H$2:$H$5743,pg_transaction_cleaned!$O$2:$O$5743,A3674,pg_transaction_cleaned!$F$2:$F$5743,"REFUND")</f>
        <v>0</v>
      </c>
      <c r="O3674" s="6" t="str">
        <f t="shared" si="289"/>
        <v>OK</v>
      </c>
      <c r="P3674" s="8">
        <f t="shared" si="290"/>
        <v>0</v>
      </c>
    </row>
    <row r="3675" spans="1:16" x14ac:dyDescent="0.3">
      <c r="A3675" s="6" t="s">
        <v>7310</v>
      </c>
      <c r="B3675" s="6" t="s">
        <v>11842</v>
      </c>
      <c r="C3675" s="6" t="s">
        <v>2112</v>
      </c>
      <c r="D3675" s="6" t="s">
        <v>37</v>
      </c>
      <c r="E3675" s="6" t="s">
        <v>18</v>
      </c>
      <c r="F3675" s="6" t="s">
        <v>11889</v>
      </c>
      <c r="G3675" s="6" t="s">
        <v>19</v>
      </c>
      <c r="H3675" s="10">
        <f t="shared" si="286"/>
        <v>46290</v>
      </c>
      <c r="I3675" s="7">
        <f t="shared" si="287"/>
        <v>3098</v>
      </c>
      <c r="J3675" s="6" t="str">
        <f t="shared" si="288"/>
        <v>Lucknow</v>
      </c>
      <c r="K3675" s="6">
        <f>COUNTIFS(pg_transaction_cleaned!$O$2:$O$5743,A3675,pg_transaction_cleaned!$F$2:$F$5743,"CAPTURE")</f>
        <v>1</v>
      </c>
      <c r="L3675" s="7">
        <f>SUMIFS(pg_transaction_cleaned!$H$2:$H$5743,pg_transaction_cleaned!$O$2:$O$5743,A3675,pg_transaction_cleaned!$F$2:$F$5743,"CAPTURE")</f>
        <v>3098</v>
      </c>
      <c r="M3675" s="6">
        <f>COUNTIFS(pg_transaction_cleaned!$O$2:$O$5743,A3675,pg_transaction_cleaned!$F$2:$F$5743,"REFUND")</f>
        <v>0</v>
      </c>
      <c r="N3675" s="7">
        <f>SUMIFS(pg_transaction_cleaned!$H$2:$H$5743,pg_transaction_cleaned!$O$2:$O$5743,A3675,pg_transaction_cleaned!$F$2:$F$5743,"REFUND")</f>
        <v>0</v>
      </c>
      <c r="O3675" s="6" t="str">
        <f t="shared" si="289"/>
        <v>OK</v>
      </c>
      <c r="P3675" s="8">
        <f t="shared" si="290"/>
        <v>0</v>
      </c>
    </row>
    <row r="3676" spans="1:16" x14ac:dyDescent="0.3">
      <c r="A3676" s="6" t="s">
        <v>7311</v>
      </c>
      <c r="B3676" s="6" t="s">
        <v>11949</v>
      </c>
      <c r="C3676" s="6" t="s">
        <v>7312</v>
      </c>
      <c r="D3676" s="6" t="s">
        <v>61</v>
      </c>
      <c r="E3676" s="6" t="s">
        <v>43</v>
      </c>
      <c r="F3676" s="6" t="s">
        <v>11876</v>
      </c>
      <c r="G3676" s="6" t="s">
        <v>66</v>
      </c>
      <c r="H3676" s="10">
        <f t="shared" si="286"/>
        <v>46275</v>
      </c>
      <c r="I3676" s="7">
        <f t="shared" si="287"/>
        <v>9498</v>
      </c>
      <c r="J3676" s="6" t="str">
        <f t="shared" si="288"/>
        <v>Delhi</v>
      </c>
      <c r="K3676" s="6">
        <f>COUNTIFS(pg_transaction_cleaned!$O$2:$O$5743,A3676,pg_transaction_cleaned!$F$2:$F$5743,"CAPTURE")</f>
        <v>1</v>
      </c>
      <c r="L3676" s="7">
        <f>SUMIFS(pg_transaction_cleaned!$H$2:$H$5743,pg_transaction_cleaned!$O$2:$O$5743,A3676,pg_transaction_cleaned!$F$2:$F$5743,"CAPTURE")</f>
        <v>9498</v>
      </c>
      <c r="M3676" s="6">
        <f>COUNTIFS(pg_transaction_cleaned!$O$2:$O$5743,A3676,pg_transaction_cleaned!$F$2:$F$5743,"REFUND")</f>
        <v>0</v>
      </c>
      <c r="N3676" s="7">
        <f>SUMIFS(pg_transaction_cleaned!$H$2:$H$5743,pg_transaction_cleaned!$O$2:$O$5743,A3676,pg_transaction_cleaned!$F$2:$F$5743,"REFUND")</f>
        <v>0</v>
      </c>
      <c r="O3676" s="6" t="str">
        <f t="shared" si="289"/>
        <v>Refunded, no refund</v>
      </c>
      <c r="P3676" s="8">
        <f t="shared" si="290"/>
        <v>9498</v>
      </c>
    </row>
    <row r="3677" spans="1:16" x14ac:dyDescent="0.3">
      <c r="A3677" s="6" t="s">
        <v>7313</v>
      </c>
      <c r="B3677" s="6" t="s">
        <v>12007</v>
      </c>
      <c r="C3677" s="6" t="s">
        <v>7314</v>
      </c>
      <c r="D3677" s="6" t="s">
        <v>26</v>
      </c>
      <c r="E3677" s="6" t="s">
        <v>18</v>
      </c>
      <c r="F3677" s="6" t="s">
        <v>12114</v>
      </c>
      <c r="G3677" s="6" t="s">
        <v>19</v>
      </c>
      <c r="H3677" s="10">
        <f t="shared" si="286"/>
        <v>46270</v>
      </c>
      <c r="I3677" s="7">
        <f t="shared" si="287"/>
        <v>1597</v>
      </c>
      <c r="J3677" s="6" t="str">
        <f t="shared" si="288"/>
        <v>Kolkata</v>
      </c>
      <c r="K3677" s="6">
        <f>COUNTIFS(pg_transaction_cleaned!$O$2:$O$5743,A3677,pg_transaction_cleaned!$F$2:$F$5743,"CAPTURE")</f>
        <v>1</v>
      </c>
      <c r="L3677" s="7">
        <f>SUMIFS(pg_transaction_cleaned!$H$2:$H$5743,pg_transaction_cleaned!$O$2:$O$5743,A3677,pg_transaction_cleaned!$F$2:$F$5743,"CAPTURE")</f>
        <v>1597</v>
      </c>
      <c r="M3677" s="6">
        <f>COUNTIFS(pg_transaction_cleaned!$O$2:$O$5743,A3677,pg_transaction_cleaned!$F$2:$F$5743,"REFUND")</f>
        <v>0</v>
      </c>
      <c r="N3677" s="7">
        <f>SUMIFS(pg_transaction_cleaned!$H$2:$H$5743,pg_transaction_cleaned!$O$2:$O$5743,A3677,pg_transaction_cleaned!$F$2:$F$5743,"REFUND")</f>
        <v>0</v>
      </c>
      <c r="O3677" s="6" t="str">
        <f t="shared" si="289"/>
        <v>OK</v>
      </c>
      <c r="P3677" s="8">
        <f t="shared" si="290"/>
        <v>0</v>
      </c>
    </row>
    <row r="3678" spans="1:16" x14ac:dyDescent="0.3">
      <c r="A3678" s="6" t="s">
        <v>7315</v>
      </c>
      <c r="B3678" s="6" t="s">
        <v>11976</v>
      </c>
      <c r="C3678" s="6" t="s">
        <v>7316</v>
      </c>
      <c r="D3678" s="6" t="s">
        <v>37</v>
      </c>
      <c r="E3678" s="6" t="s">
        <v>18</v>
      </c>
      <c r="F3678" s="6" t="s">
        <v>12062</v>
      </c>
      <c r="G3678" s="6" t="s">
        <v>19</v>
      </c>
      <c r="H3678" s="10">
        <f t="shared" si="286"/>
        <v>46284</v>
      </c>
      <c r="I3678" s="7">
        <f t="shared" si="287"/>
        <v>798</v>
      </c>
      <c r="J3678" s="6" t="str">
        <f t="shared" si="288"/>
        <v>Lucknow</v>
      </c>
      <c r="K3678" s="6">
        <f>COUNTIFS(pg_transaction_cleaned!$O$2:$O$5743,A3678,pg_transaction_cleaned!$F$2:$F$5743,"CAPTURE")</f>
        <v>1</v>
      </c>
      <c r="L3678" s="7">
        <f>SUMIFS(pg_transaction_cleaned!$H$2:$H$5743,pg_transaction_cleaned!$O$2:$O$5743,A3678,pg_transaction_cleaned!$F$2:$F$5743,"CAPTURE")</f>
        <v>798</v>
      </c>
      <c r="M3678" s="6">
        <f>COUNTIFS(pg_transaction_cleaned!$O$2:$O$5743,A3678,pg_transaction_cleaned!$F$2:$F$5743,"REFUND")</f>
        <v>0</v>
      </c>
      <c r="N3678" s="7">
        <f>SUMIFS(pg_transaction_cleaned!$H$2:$H$5743,pg_transaction_cleaned!$O$2:$O$5743,A3678,pg_transaction_cleaned!$F$2:$F$5743,"REFUND")</f>
        <v>0</v>
      </c>
      <c r="O3678" s="6" t="str">
        <f t="shared" si="289"/>
        <v>OK</v>
      </c>
      <c r="P3678" s="8">
        <f t="shared" si="290"/>
        <v>0</v>
      </c>
    </row>
    <row r="3679" spans="1:16" x14ac:dyDescent="0.3">
      <c r="A3679" s="6" t="s">
        <v>7317</v>
      </c>
      <c r="B3679" s="6" t="s">
        <v>11976</v>
      </c>
      <c r="C3679" s="6" t="s">
        <v>7318</v>
      </c>
      <c r="D3679" s="6" t="s">
        <v>37</v>
      </c>
      <c r="E3679" s="6" t="s">
        <v>18</v>
      </c>
      <c r="F3679" s="6" t="s">
        <v>11921</v>
      </c>
      <c r="G3679" s="6" t="s">
        <v>115</v>
      </c>
      <c r="H3679" s="10">
        <f t="shared" si="286"/>
        <v>46284</v>
      </c>
      <c r="I3679" s="7">
        <f t="shared" si="287"/>
        <v>1098</v>
      </c>
      <c r="J3679" s="6" t="str">
        <f t="shared" si="288"/>
        <v>Lucknow</v>
      </c>
      <c r="K3679" s="6">
        <f>COUNTIFS(pg_transaction_cleaned!$O$2:$O$5743,A3679,pg_transaction_cleaned!$F$2:$F$5743,"CAPTURE")</f>
        <v>0</v>
      </c>
      <c r="L3679" s="7">
        <f>SUMIFS(pg_transaction_cleaned!$H$2:$H$5743,pg_transaction_cleaned!$O$2:$O$5743,A3679,pg_transaction_cleaned!$F$2:$F$5743,"CAPTURE")</f>
        <v>0</v>
      </c>
      <c r="M3679" s="6">
        <f>COUNTIFS(pg_transaction_cleaned!$O$2:$O$5743,A3679,pg_transaction_cleaned!$F$2:$F$5743,"REFUND")</f>
        <v>0</v>
      </c>
      <c r="N3679" s="7">
        <f>SUMIFS(pg_transaction_cleaned!$H$2:$H$5743,pg_transaction_cleaned!$O$2:$O$5743,A3679,pg_transaction_cleaned!$F$2:$F$5743,"REFUND")</f>
        <v>0</v>
      </c>
      <c r="O3679" s="6" t="str">
        <f t="shared" si="289"/>
        <v>OK</v>
      </c>
      <c r="P3679" s="8">
        <f t="shared" si="290"/>
        <v>0</v>
      </c>
    </row>
    <row r="3680" spans="1:16" x14ac:dyDescent="0.3">
      <c r="A3680" s="6" t="s">
        <v>7319</v>
      </c>
      <c r="B3680" s="6" t="s">
        <v>11857</v>
      </c>
      <c r="C3680" s="6" t="s">
        <v>7320</v>
      </c>
      <c r="D3680" s="6" t="s">
        <v>23</v>
      </c>
      <c r="E3680" s="6" t="s">
        <v>27</v>
      </c>
      <c r="F3680" s="6" t="s">
        <v>11841</v>
      </c>
      <c r="G3680" s="6" t="s">
        <v>115</v>
      </c>
      <c r="H3680" s="10">
        <f t="shared" si="286"/>
        <v>46287</v>
      </c>
      <c r="I3680" s="7">
        <f t="shared" si="287"/>
        <v>2499</v>
      </c>
      <c r="J3680" s="6" t="str">
        <f t="shared" si="288"/>
        <v>Bengaluru</v>
      </c>
      <c r="K3680" s="6">
        <f>COUNTIFS(pg_transaction_cleaned!$O$2:$O$5743,A3680,pg_transaction_cleaned!$F$2:$F$5743,"CAPTURE")</f>
        <v>0</v>
      </c>
      <c r="L3680" s="7">
        <f>SUMIFS(pg_transaction_cleaned!$H$2:$H$5743,pg_transaction_cleaned!$O$2:$O$5743,A3680,pg_transaction_cleaned!$F$2:$F$5743,"CAPTURE")</f>
        <v>0</v>
      </c>
      <c r="M3680" s="6">
        <f>COUNTIFS(pg_transaction_cleaned!$O$2:$O$5743,A3680,pg_transaction_cleaned!$F$2:$F$5743,"REFUND")</f>
        <v>0</v>
      </c>
      <c r="N3680" s="7">
        <f>SUMIFS(pg_transaction_cleaned!$H$2:$H$5743,pg_transaction_cleaned!$O$2:$O$5743,A3680,pg_transaction_cleaned!$F$2:$F$5743,"REFUND")</f>
        <v>0</v>
      </c>
      <c r="O3680" s="6" t="str">
        <f t="shared" si="289"/>
        <v>OK</v>
      </c>
      <c r="P3680" s="8">
        <f t="shared" si="290"/>
        <v>0</v>
      </c>
    </row>
    <row r="3681" spans="1:16" x14ac:dyDescent="0.3">
      <c r="A3681" s="6" t="s">
        <v>7321</v>
      </c>
      <c r="B3681" s="6" t="s">
        <v>11871</v>
      </c>
      <c r="C3681" s="6" t="s">
        <v>7322</v>
      </c>
      <c r="D3681" s="6" t="s">
        <v>48</v>
      </c>
      <c r="E3681" s="6" t="s">
        <v>18</v>
      </c>
      <c r="F3681" s="6" t="s">
        <v>11855</v>
      </c>
      <c r="G3681" s="6" t="s">
        <v>19</v>
      </c>
      <c r="H3681" s="10">
        <f t="shared" si="286"/>
        <v>46272</v>
      </c>
      <c r="I3681" s="7">
        <f t="shared" si="287"/>
        <v>4999</v>
      </c>
      <c r="J3681" s="6" t="str">
        <f t="shared" si="288"/>
        <v>Jaipur</v>
      </c>
      <c r="K3681" s="6">
        <f>COUNTIFS(pg_transaction_cleaned!$O$2:$O$5743,A3681,pg_transaction_cleaned!$F$2:$F$5743,"CAPTURE")</f>
        <v>1</v>
      </c>
      <c r="L3681" s="7">
        <f>SUMIFS(pg_transaction_cleaned!$H$2:$H$5743,pg_transaction_cleaned!$O$2:$O$5743,A3681,pg_transaction_cleaned!$F$2:$F$5743,"CAPTURE")</f>
        <v>4999</v>
      </c>
      <c r="M3681" s="6">
        <f>COUNTIFS(pg_transaction_cleaned!$O$2:$O$5743,A3681,pg_transaction_cleaned!$F$2:$F$5743,"REFUND")</f>
        <v>0</v>
      </c>
      <c r="N3681" s="7">
        <f>SUMIFS(pg_transaction_cleaned!$H$2:$H$5743,pg_transaction_cleaned!$O$2:$O$5743,A3681,pg_transaction_cleaned!$F$2:$F$5743,"REFUND")</f>
        <v>0</v>
      </c>
      <c r="O3681" s="6" t="str">
        <f t="shared" si="289"/>
        <v>OK</v>
      </c>
      <c r="P3681" s="8">
        <f t="shared" si="290"/>
        <v>0</v>
      </c>
    </row>
    <row r="3682" spans="1:16" x14ac:dyDescent="0.3">
      <c r="A3682" s="6" t="s">
        <v>7323</v>
      </c>
      <c r="B3682" s="6" t="s">
        <v>11830</v>
      </c>
      <c r="C3682" s="6" t="s">
        <v>7324</v>
      </c>
      <c r="D3682" s="6" t="s">
        <v>75</v>
      </c>
      <c r="E3682" s="6" t="s">
        <v>18</v>
      </c>
      <c r="F3682" s="6" t="s">
        <v>12194</v>
      </c>
      <c r="G3682" s="6" t="s">
        <v>19</v>
      </c>
      <c r="H3682" s="10">
        <f t="shared" si="286"/>
        <v>46282</v>
      </c>
      <c r="I3682" s="7">
        <f t="shared" si="287"/>
        <v>4998</v>
      </c>
      <c r="J3682" s="6" t="str">
        <f t="shared" si="288"/>
        <v>Mumbai</v>
      </c>
      <c r="K3682" s="6">
        <f>COUNTIFS(pg_transaction_cleaned!$O$2:$O$5743,A3682,pg_transaction_cleaned!$F$2:$F$5743,"CAPTURE")</f>
        <v>1</v>
      </c>
      <c r="L3682" s="7">
        <f>SUMIFS(pg_transaction_cleaned!$H$2:$H$5743,pg_transaction_cleaned!$O$2:$O$5743,A3682,pg_transaction_cleaned!$F$2:$F$5743,"CAPTURE")</f>
        <v>4998</v>
      </c>
      <c r="M3682" s="6">
        <f>COUNTIFS(pg_transaction_cleaned!$O$2:$O$5743,A3682,pg_transaction_cleaned!$F$2:$F$5743,"REFUND")</f>
        <v>0</v>
      </c>
      <c r="N3682" s="7">
        <f>SUMIFS(pg_transaction_cleaned!$H$2:$H$5743,pg_transaction_cleaned!$O$2:$O$5743,A3682,pg_transaction_cleaned!$F$2:$F$5743,"REFUND")</f>
        <v>0</v>
      </c>
      <c r="O3682" s="6" t="str">
        <f t="shared" si="289"/>
        <v>OK</v>
      </c>
      <c r="P3682" s="8">
        <f t="shared" si="290"/>
        <v>0</v>
      </c>
    </row>
    <row r="3683" spans="1:16" x14ac:dyDescent="0.3">
      <c r="A3683" s="6" t="s">
        <v>7325</v>
      </c>
      <c r="B3683" s="6" t="s">
        <v>11908</v>
      </c>
      <c r="C3683" s="6" t="s">
        <v>7326</v>
      </c>
      <c r="D3683" s="6" t="s">
        <v>42</v>
      </c>
      <c r="E3683" s="6" t="s">
        <v>18</v>
      </c>
      <c r="F3683" s="6" t="s">
        <v>11869</v>
      </c>
      <c r="G3683" s="6" t="s">
        <v>19</v>
      </c>
      <c r="H3683" s="10">
        <f t="shared" si="286"/>
        <v>46275</v>
      </c>
      <c r="I3683" s="7">
        <f t="shared" si="287"/>
        <v>599</v>
      </c>
      <c r="J3683" s="6" t="str">
        <f t="shared" si="288"/>
        <v>Hyderabad</v>
      </c>
      <c r="K3683" s="6">
        <f>COUNTIFS(pg_transaction_cleaned!$O$2:$O$5743,A3683,pg_transaction_cleaned!$F$2:$F$5743,"CAPTURE")</f>
        <v>1</v>
      </c>
      <c r="L3683" s="7">
        <f>SUMIFS(pg_transaction_cleaned!$H$2:$H$5743,pg_transaction_cleaned!$O$2:$O$5743,A3683,pg_transaction_cleaned!$F$2:$F$5743,"CAPTURE")</f>
        <v>599</v>
      </c>
      <c r="M3683" s="6">
        <f>COUNTIFS(pg_transaction_cleaned!$O$2:$O$5743,A3683,pg_transaction_cleaned!$F$2:$F$5743,"REFUND")</f>
        <v>0</v>
      </c>
      <c r="N3683" s="7">
        <f>SUMIFS(pg_transaction_cleaned!$H$2:$H$5743,pg_transaction_cleaned!$O$2:$O$5743,A3683,pg_transaction_cleaned!$F$2:$F$5743,"REFUND")</f>
        <v>0</v>
      </c>
      <c r="O3683" s="6" t="str">
        <f t="shared" si="289"/>
        <v>OK</v>
      </c>
      <c r="P3683" s="8">
        <f t="shared" si="290"/>
        <v>0</v>
      </c>
    </row>
    <row r="3684" spans="1:16" x14ac:dyDescent="0.3">
      <c r="A3684" s="6" t="s">
        <v>7327</v>
      </c>
      <c r="B3684" s="6" t="s">
        <v>12077</v>
      </c>
      <c r="C3684" s="6" t="s">
        <v>7328</v>
      </c>
      <c r="D3684" s="6" t="s">
        <v>23</v>
      </c>
      <c r="E3684" s="6" t="s">
        <v>18</v>
      </c>
      <c r="F3684" s="6" t="s">
        <v>12070</v>
      </c>
      <c r="G3684" s="6" t="s">
        <v>19</v>
      </c>
      <c r="H3684" s="10">
        <f t="shared" si="286"/>
        <v>46294</v>
      </c>
      <c r="I3684" s="7">
        <f t="shared" si="287"/>
        <v>8598</v>
      </c>
      <c r="J3684" s="6" t="str">
        <f t="shared" si="288"/>
        <v>Bengaluru</v>
      </c>
      <c r="K3684" s="6">
        <f>COUNTIFS(pg_transaction_cleaned!$O$2:$O$5743,A3684,pg_transaction_cleaned!$F$2:$F$5743,"CAPTURE")</f>
        <v>1</v>
      </c>
      <c r="L3684" s="7">
        <f>SUMIFS(pg_transaction_cleaned!$H$2:$H$5743,pg_transaction_cleaned!$O$2:$O$5743,A3684,pg_transaction_cleaned!$F$2:$F$5743,"CAPTURE")</f>
        <v>8598</v>
      </c>
      <c r="M3684" s="6">
        <f>COUNTIFS(pg_transaction_cleaned!$O$2:$O$5743,A3684,pg_transaction_cleaned!$F$2:$F$5743,"REFUND")</f>
        <v>0</v>
      </c>
      <c r="N3684" s="7">
        <f>SUMIFS(pg_transaction_cleaned!$H$2:$H$5743,pg_transaction_cleaned!$O$2:$O$5743,A3684,pg_transaction_cleaned!$F$2:$F$5743,"REFUND")</f>
        <v>0</v>
      </c>
      <c r="O3684" s="6" t="str">
        <f t="shared" si="289"/>
        <v>OK</v>
      </c>
      <c r="P3684" s="8">
        <f t="shared" si="290"/>
        <v>0</v>
      </c>
    </row>
    <row r="3685" spans="1:16" x14ac:dyDescent="0.3">
      <c r="A3685" s="6" t="s">
        <v>7329</v>
      </c>
      <c r="B3685" s="6" t="s">
        <v>11842</v>
      </c>
      <c r="C3685" s="6" t="s">
        <v>7330</v>
      </c>
      <c r="D3685" s="6" t="s">
        <v>75</v>
      </c>
      <c r="E3685" s="6" t="s">
        <v>18</v>
      </c>
      <c r="F3685" s="6" t="s">
        <v>12108</v>
      </c>
      <c r="G3685" s="6" t="s">
        <v>66</v>
      </c>
      <c r="H3685" s="10">
        <f t="shared" si="286"/>
        <v>46290</v>
      </c>
      <c r="I3685" s="7">
        <f t="shared" si="287"/>
        <v>848</v>
      </c>
      <c r="J3685" s="6" t="str">
        <f t="shared" si="288"/>
        <v>Mumbai</v>
      </c>
      <c r="K3685" s="6">
        <f>COUNTIFS(pg_transaction_cleaned!$O$2:$O$5743,A3685,pg_transaction_cleaned!$F$2:$F$5743,"CAPTURE")</f>
        <v>1</v>
      </c>
      <c r="L3685" s="7">
        <f>SUMIFS(pg_transaction_cleaned!$H$2:$H$5743,pg_transaction_cleaned!$O$2:$O$5743,A3685,pg_transaction_cleaned!$F$2:$F$5743,"CAPTURE")</f>
        <v>848</v>
      </c>
      <c r="M3685" s="6">
        <f>COUNTIFS(pg_transaction_cleaned!$O$2:$O$5743,A3685,pg_transaction_cleaned!$F$2:$F$5743,"REFUND")</f>
        <v>1</v>
      </c>
      <c r="N3685" s="7">
        <f>SUMIFS(pg_transaction_cleaned!$H$2:$H$5743,pg_transaction_cleaned!$O$2:$O$5743,A3685,pg_transaction_cleaned!$F$2:$F$5743,"REFUND")</f>
        <v>848</v>
      </c>
      <c r="O3685" s="6" t="str">
        <f t="shared" si="289"/>
        <v>OK</v>
      </c>
      <c r="P3685" s="8">
        <f t="shared" si="290"/>
        <v>0</v>
      </c>
    </row>
    <row r="3686" spans="1:16" x14ac:dyDescent="0.3">
      <c r="A3686" s="6" t="s">
        <v>7331</v>
      </c>
      <c r="B3686" s="6" t="s">
        <v>11970</v>
      </c>
      <c r="C3686" s="6" t="s">
        <v>7332</v>
      </c>
      <c r="D3686" s="6" t="s">
        <v>34</v>
      </c>
      <c r="E3686" s="6" t="s">
        <v>27</v>
      </c>
      <c r="F3686" s="6" t="s">
        <v>11929</v>
      </c>
      <c r="G3686" s="6" t="s">
        <v>19</v>
      </c>
      <c r="H3686" s="10">
        <f t="shared" si="286"/>
        <v>46294</v>
      </c>
      <c r="I3686" s="7">
        <f t="shared" si="287"/>
        <v>799</v>
      </c>
      <c r="J3686" s="6" t="str">
        <f t="shared" si="288"/>
        <v>Ahmedabad</v>
      </c>
      <c r="K3686" s="6">
        <f>COUNTIFS(pg_transaction_cleaned!$O$2:$O$5743,A3686,pg_transaction_cleaned!$F$2:$F$5743,"CAPTURE")</f>
        <v>1</v>
      </c>
      <c r="L3686" s="7">
        <f>SUMIFS(pg_transaction_cleaned!$H$2:$H$5743,pg_transaction_cleaned!$O$2:$O$5743,A3686,pg_transaction_cleaned!$F$2:$F$5743,"CAPTURE")</f>
        <v>799</v>
      </c>
      <c r="M3686" s="6">
        <f>COUNTIFS(pg_transaction_cleaned!$O$2:$O$5743,A3686,pg_transaction_cleaned!$F$2:$F$5743,"REFUND")</f>
        <v>0</v>
      </c>
      <c r="N3686" s="7">
        <f>SUMIFS(pg_transaction_cleaned!$H$2:$H$5743,pg_transaction_cleaned!$O$2:$O$5743,A3686,pg_transaction_cleaned!$F$2:$F$5743,"REFUND")</f>
        <v>0</v>
      </c>
      <c r="O3686" s="6" t="str">
        <f t="shared" si="289"/>
        <v>OK</v>
      </c>
      <c r="P3686" s="8">
        <f t="shared" si="290"/>
        <v>0</v>
      </c>
    </row>
    <row r="3687" spans="1:16" x14ac:dyDescent="0.3">
      <c r="A3687" s="6" t="s">
        <v>7333</v>
      </c>
      <c r="B3687" s="6" t="s">
        <v>11881</v>
      </c>
      <c r="C3687" s="6" t="s">
        <v>7334</v>
      </c>
      <c r="D3687" s="6" t="s">
        <v>42</v>
      </c>
      <c r="E3687" s="6" t="s">
        <v>27</v>
      </c>
      <c r="F3687" s="6" t="s">
        <v>11964</v>
      </c>
      <c r="G3687" s="6" t="s">
        <v>19</v>
      </c>
      <c r="H3687" s="10">
        <f t="shared" si="286"/>
        <v>46295</v>
      </c>
      <c r="I3687" s="7">
        <f t="shared" si="287"/>
        <v>8498</v>
      </c>
      <c r="J3687" s="6" t="str">
        <f t="shared" si="288"/>
        <v>Hyderabad</v>
      </c>
      <c r="K3687" s="6">
        <f>COUNTIFS(pg_transaction_cleaned!$O$2:$O$5743,A3687,pg_transaction_cleaned!$F$2:$F$5743,"CAPTURE")</f>
        <v>1</v>
      </c>
      <c r="L3687" s="7">
        <f>SUMIFS(pg_transaction_cleaned!$H$2:$H$5743,pg_transaction_cleaned!$O$2:$O$5743,A3687,pg_transaction_cleaned!$F$2:$F$5743,"CAPTURE")</f>
        <v>8498</v>
      </c>
      <c r="M3687" s="6">
        <f>COUNTIFS(pg_transaction_cleaned!$O$2:$O$5743,A3687,pg_transaction_cleaned!$F$2:$F$5743,"REFUND")</f>
        <v>0</v>
      </c>
      <c r="N3687" s="7">
        <f>SUMIFS(pg_transaction_cleaned!$H$2:$H$5743,pg_transaction_cleaned!$O$2:$O$5743,A3687,pg_transaction_cleaned!$F$2:$F$5743,"REFUND")</f>
        <v>0</v>
      </c>
      <c r="O3687" s="6" t="str">
        <f t="shared" si="289"/>
        <v>OK</v>
      </c>
      <c r="P3687" s="8">
        <f t="shared" si="290"/>
        <v>0</v>
      </c>
    </row>
    <row r="3688" spans="1:16" x14ac:dyDescent="0.3">
      <c r="A3688" s="6" t="s">
        <v>7335</v>
      </c>
      <c r="B3688" s="6" t="s">
        <v>11914</v>
      </c>
      <c r="C3688" s="6" t="s">
        <v>7336</v>
      </c>
      <c r="D3688" s="6" t="s">
        <v>17</v>
      </c>
      <c r="E3688" s="6" t="s">
        <v>18</v>
      </c>
      <c r="F3688" s="6" t="s">
        <v>12165</v>
      </c>
      <c r="G3688" s="6" t="s">
        <v>19</v>
      </c>
      <c r="H3688" s="10">
        <f t="shared" si="286"/>
        <v>46289</v>
      </c>
      <c r="I3688" s="7">
        <f t="shared" si="287"/>
        <v>11597</v>
      </c>
      <c r="J3688" s="6" t="str">
        <f t="shared" si="288"/>
        <v>Pune</v>
      </c>
      <c r="K3688" s="6">
        <f>COUNTIFS(pg_transaction_cleaned!$O$2:$O$5743,A3688,pg_transaction_cleaned!$F$2:$F$5743,"CAPTURE")</f>
        <v>1</v>
      </c>
      <c r="L3688" s="7">
        <f>SUMIFS(pg_transaction_cleaned!$H$2:$H$5743,pg_transaction_cleaned!$O$2:$O$5743,A3688,pg_transaction_cleaned!$F$2:$F$5743,"CAPTURE")</f>
        <v>11597</v>
      </c>
      <c r="M3688" s="6">
        <f>COUNTIFS(pg_transaction_cleaned!$O$2:$O$5743,A3688,pg_transaction_cleaned!$F$2:$F$5743,"REFUND")</f>
        <v>0</v>
      </c>
      <c r="N3688" s="7">
        <f>SUMIFS(pg_transaction_cleaned!$H$2:$H$5743,pg_transaction_cleaned!$O$2:$O$5743,A3688,pg_transaction_cleaned!$F$2:$F$5743,"REFUND")</f>
        <v>0</v>
      </c>
      <c r="O3688" s="6" t="str">
        <f t="shared" si="289"/>
        <v>OK</v>
      </c>
      <c r="P3688" s="8">
        <f t="shared" si="290"/>
        <v>0</v>
      </c>
    </row>
    <row r="3689" spans="1:16" x14ac:dyDescent="0.3">
      <c r="A3689" s="6" t="s">
        <v>7337</v>
      </c>
      <c r="B3689" s="6" t="s">
        <v>11871</v>
      </c>
      <c r="C3689" s="6" t="s">
        <v>7338</v>
      </c>
      <c r="D3689" s="6" t="s">
        <v>34</v>
      </c>
      <c r="E3689" s="6" t="s">
        <v>18</v>
      </c>
      <c r="F3689" s="6" t="s">
        <v>11901</v>
      </c>
      <c r="G3689" s="6" t="s">
        <v>19</v>
      </c>
      <c r="H3689" s="10">
        <f t="shared" si="286"/>
        <v>46272</v>
      </c>
      <c r="I3689" s="7">
        <f t="shared" si="287"/>
        <v>349</v>
      </c>
      <c r="J3689" s="6" t="str">
        <f t="shared" si="288"/>
        <v>Ahmedabad</v>
      </c>
      <c r="K3689" s="6">
        <f>COUNTIFS(pg_transaction_cleaned!$O$2:$O$5743,A3689,pg_transaction_cleaned!$F$2:$F$5743,"CAPTURE")</f>
        <v>1</v>
      </c>
      <c r="L3689" s="7">
        <f>SUMIFS(pg_transaction_cleaned!$H$2:$H$5743,pg_transaction_cleaned!$O$2:$O$5743,A3689,pg_transaction_cleaned!$F$2:$F$5743,"CAPTURE")</f>
        <v>349</v>
      </c>
      <c r="M3689" s="6">
        <f>COUNTIFS(pg_transaction_cleaned!$O$2:$O$5743,A3689,pg_transaction_cleaned!$F$2:$F$5743,"REFUND")</f>
        <v>0</v>
      </c>
      <c r="N3689" s="7">
        <f>SUMIFS(pg_transaction_cleaned!$H$2:$H$5743,pg_transaction_cleaned!$O$2:$O$5743,A3689,pg_transaction_cleaned!$F$2:$F$5743,"REFUND")</f>
        <v>0</v>
      </c>
      <c r="O3689" s="6" t="str">
        <f t="shared" si="289"/>
        <v>OK</v>
      </c>
      <c r="P3689" s="8">
        <f t="shared" si="290"/>
        <v>0</v>
      </c>
    </row>
    <row r="3690" spans="1:16" x14ac:dyDescent="0.3">
      <c r="A3690" s="6" t="s">
        <v>7339</v>
      </c>
      <c r="B3690" s="6" t="s">
        <v>12163</v>
      </c>
      <c r="C3690" s="6" t="s">
        <v>7340</v>
      </c>
      <c r="D3690" s="6" t="s">
        <v>37</v>
      </c>
      <c r="E3690" s="6" t="s">
        <v>18</v>
      </c>
      <c r="F3690" s="6" t="s">
        <v>11902</v>
      </c>
      <c r="G3690" s="6" t="s">
        <v>19</v>
      </c>
      <c r="H3690" s="10">
        <f t="shared" si="286"/>
        <v>46276</v>
      </c>
      <c r="I3690" s="7">
        <f t="shared" si="287"/>
        <v>2999</v>
      </c>
      <c r="J3690" s="6" t="str">
        <f t="shared" si="288"/>
        <v>Lucknow</v>
      </c>
      <c r="K3690" s="6">
        <f>COUNTIFS(pg_transaction_cleaned!$O$2:$O$5743,A3690,pg_transaction_cleaned!$F$2:$F$5743,"CAPTURE")</f>
        <v>1</v>
      </c>
      <c r="L3690" s="7">
        <f>SUMIFS(pg_transaction_cleaned!$H$2:$H$5743,pg_transaction_cleaned!$O$2:$O$5743,A3690,pg_transaction_cleaned!$F$2:$F$5743,"CAPTURE")</f>
        <v>2999</v>
      </c>
      <c r="M3690" s="6">
        <f>COUNTIFS(pg_transaction_cleaned!$O$2:$O$5743,A3690,pg_transaction_cleaned!$F$2:$F$5743,"REFUND")</f>
        <v>0</v>
      </c>
      <c r="N3690" s="7">
        <f>SUMIFS(pg_transaction_cleaned!$H$2:$H$5743,pg_transaction_cleaned!$O$2:$O$5743,A3690,pg_transaction_cleaned!$F$2:$F$5743,"REFUND")</f>
        <v>0</v>
      </c>
      <c r="O3690" s="6" t="str">
        <f t="shared" si="289"/>
        <v>OK</v>
      </c>
      <c r="P3690" s="8">
        <f t="shared" si="290"/>
        <v>0</v>
      </c>
    </row>
    <row r="3691" spans="1:16" x14ac:dyDescent="0.3">
      <c r="A3691" s="6" t="s">
        <v>7341</v>
      </c>
      <c r="B3691" s="6" t="s">
        <v>11915</v>
      </c>
      <c r="C3691" s="6" t="s">
        <v>7342</v>
      </c>
      <c r="D3691" s="6" t="s">
        <v>61</v>
      </c>
      <c r="E3691" s="6" t="s">
        <v>27</v>
      </c>
      <c r="F3691" s="6" t="s">
        <v>11849</v>
      </c>
      <c r="G3691" s="6" t="s">
        <v>19</v>
      </c>
      <c r="H3691" s="10">
        <f t="shared" si="286"/>
        <v>46285</v>
      </c>
      <c r="I3691" s="7">
        <f t="shared" si="287"/>
        <v>4298</v>
      </c>
      <c r="J3691" s="6" t="str">
        <f t="shared" si="288"/>
        <v>Delhi</v>
      </c>
      <c r="K3691" s="6">
        <f>COUNTIFS(pg_transaction_cleaned!$O$2:$O$5743,A3691,pg_transaction_cleaned!$F$2:$F$5743,"CAPTURE")</f>
        <v>1</v>
      </c>
      <c r="L3691" s="7">
        <f>SUMIFS(pg_transaction_cleaned!$H$2:$H$5743,pg_transaction_cleaned!$O$2:$O$5743,A3691,pg_transaction_cleaned!$F$2:$F$5743,"CAPTURE")</f>
        <v>4298</v>
      </c>
      <c r="M3691" s="6">
        <f>COUNTIFS(pg_transaction_cleaned!$O$2:$O$5743,A3691,pg_transaction_cleaned!$F$2:$F$5743,"REFUND")</f>
        <v>0</v>
      </c>
      <c r="N3691" s="7">
        <f>SUMIFS(pg_transaction_cleaned!$H$2:$H$5743,pg_transaction_cleaned!$O$2:$O$5743,A3691,pg_transaction_cleaned!$F$2:$F$5743,"REFUND")</f>
        <v>0</v>
      </c>
      <c r="O3691" s="6" t="str">
        <f t="shared" si="289"/>
        <v>OK</v>
      </c>
      <c r="P3691" s="8">
        <f t="shared" si="290"/>
        <v>0</v>
      </c>
    </row>
    <row r="3692" spans="1:16" x14ac:dyDescent="0.3">
      <c r="A3692" s="6" t="s">
        <v>7343</v>
      </c>
      <c r="B3692" s="6" t="s">
        <v>11914</v>
      </c>
      <c r="C3692" s="6" t="s">
        <v>7344</v>
      </c>
      <c r="D3692" s="6" t="s">
        <v>61</v>
      </c>
      <c r="E3692" s="6" t="s">
        <v>18</v>
      </c>
      <c r="F3692" s="6" t="s">
        <v>11951</v>
      </c>
      <c r="G3692" s="6" t="s">
        <v>115</v>
      </c>
      <c r="H3692" s="10">
        <f t="shared" si="286"/>
        <v>46289</v>
      </c>
      <c r="I3692" s="7">
        <f t="shared" si="287"/>
        <v>4797</v>
      </c>
      <c r="J3692" s="6" t="str">
        <f t="shared" si="288"/>
        <v>Delhi</v>
      </c>
      <c r="K3692" s="6">
        <f>COUNTIFS(pg_transaction_cleaned!$O$2:$O$5743,A3692,pg_transaction_cleaned!$F$2:$F$5743,"CAPTURE")</f>
        <v>0</v>
      </c>
      <c r="L3692" s="7">
        <f>SUMIFS(pg_transaction_cleaned!$H$2:$H$5743,pg_transaction_cleaned!$O$2:$O$5743,A3692,pg_transaction_cleaned!$F$2:$F$5743,"CAPTURE")</f>
        <v>0</v>
      </c>
      <c r="M3692" s="6">
        <f>COUNTIFS(pg_transaction_cleaned!$O$2:$O$5743,A3692,pg_transaction_cleaned!$F$2:$F$5743,"REFUND")</f>
        <v>0</v>
      </c>
      <c r="N3692" s="7">
        <f>SUMIFS(pg_transaction_cleaned!$H$2:$H$5743,pg_transaction_cleaned!$O$2:$O$5743,A3692,pg_transaction_cleaned!$F$2:$F$5743,"REFUND")</f>
        <v>0</v>
      </c>
      <c r="O3692" s="6" t="str">
        <f t="shared" si="289"/>
        <v>OK</v>
      </c>
      <c r="P3692" s="8">
        <f t="shared" si="290"/>
        <v>0</v>
      </c>
    </row>
    <row r="3693" spans="1:16" x14ac:dyDescent="0.3">
      <c r="A3693" s="6" t="s">
        <v>7345</v>
      </c>
      <c r="B3693" s="6" t="s">
        <v>11968</v>
      </c>
      <c r="C3693" s="6" t="s">
        <v>7346</v>
      </c>
      <c r="D3693" s="6" t="s">
        <v>34</v>
      </c>
      <c r="E3693" s="6" t="s">
        <v>18</v>
      </c>
      <c r="F3693" s="6" t="s">
        <v>11921</v>
      </c>
      <c r="G3693" s="6" t="s">
        <v>19</v>
      </c>
      <c r="H3693" s="10">
        <f t="shared" si="286"/>
        <v>46267</v>
      </c>
      <c r="I3693" s="7">
        <f t="shared" si="287"/>
        <v>1098</v>
      </c>
      <c r="J3693" s="6" t="str">
        <f t="shared" si="288"/>
        <v>Ahmedabad</v>
      </c>
      <c r="K3693" s="6">
        <f>COUNTIFS(pg_transaction_cleaned!$O$2:$O$5743,A3693,pg_transaction_cleaned!$F$2:$F$5743,"CAPTURE")</f>
        <v>1</v>
      </c>
      <c r="L3693" s="7">
        <f>SUMIFS(pg_transaction_cleaned!$H$2:$H$5743,pg_transaction_cleaned!$O$2:$O$5743,A3693,pg_transaction_cleaned!$F$2:$F$5743,"CAPTURE")</f>
        <v>1098</v>
      </c>
      <c r="M3693" s="6">
        <f>COUNTIFS(pg_transaction_cleaned!$O$2:$O$5743,A3693,pg_transaction_cleaned!$F$2:$F$5743,"REFUND")</f>
        <v>0</v>
      </c>
      <c r="N3693" s="7">
        <f>SUMIFS(pg_transaction_cleaned!$H$2:$H$5743,pg_transaction_cleaned!$O$2:$O$5743,A3693,pg_transaction_cleaned!$F$2:$F$5743,"REFUND")</f>
        <v>0</v>
      </c>
      <c r="O3693" s="6" t="str">
        <f t="shared" si="289"/>
        <v>OK</v>
      </c>
      <c r="P3693" s="8">
        <f t="shared" si="290"/>
        <v>0</v>
      </c>
    </row>
    <row r="3694" spans="1:16" x14ac:dyDescent="0.3">
      <c r="A3694" s="6" t="s">
        <v>7347</v>
      </c>
      <c r="B3694" s="6" t="s">
        <v>11875</v>
      </c>
      <c r="C3694" s="6" t="s">
        <v>7348</v>
      </c>
      <c r="D3694" s="6" t="s">
        <v>37</v>
      </c>
      <c r="E3694" s="6" t="s">
        <v>54</v>
      </c>
      <c r="F3694" s="6" t="s">
        <v>12078</v>
      </c>
      <c r="G3694" s="6" t="s">
        <v>19</v>
      </c>
      <c r="H3694" s="10">
        <f t="shared" si="286"/>
        <v>46279</v>
      </c>
      <c r="I3694" s="7">
        <f t="shared" si="287"/>
        <v>7498</v>
      </c>
      <c r="J3694" s="6" t="str">
        <f t="shared" si="288"/>
        <v>Lucknow</v>
      </c>
      <c r="K3694" s="6">
        <f>COUNTIFS(pg_transaction_cleaned!$O$2:$O$5743,A3694,pg_transaction_cleaned!$F$2:$F$5743,"CAPTURE")</f>
        <v>1</v>
      </c>
      <c r="L3694" s="7">
        <f>SUMIFS(pg_transaction_cleaned!$H$2:$H$5743,pg_transaction_cleaned!$O$2:$O$5743,A3694,pg_transaction_cleaned!$F$2:$F$5743,"CAPTURE")</f>
        <v>7498</v>
      </c>
      <c r="M3694" s="6">
        <f>COUNTIFS(pg_transaction_cleaned!$O$2:$O$5743,A3694,pg_transaction_cleaned!$F$2:$F$5743,"REFUND")</f>
        <v>0</v>
      </c>
      <c r="N3694" s="7">
        <f>SUMIFS(pg_transaction_cleaned!$H$2:$H$5743,pg_transaction_cleaned!$O$2:$O$5743,A3694,pg_transaction_cleaned!$F$2:$F$5743,"REFUND")</f>
        <v>0</v>
      </c>
      <c r="O3694" s="6" t="str">
        <f t="shared" si="289"/>
        <v>OK</v>
      </c>
      <c r="P3694" s="8">
        <f t="shared" si="290"/>
        <v>0</v>
      </c>
    </row>
    <row r="3695" spans="1:16" x14ac:dyDescent="0.3">
      <c r="A3695" s="6" t="s">
        <v>7349</v>
      </c>
      <c r="B3695" s="6" t="s">
        <v>11891</v>
      </c>
      <c r="C3695" s="6" t="s">
        <v>7350</v>
      </c>
      <c r="D3695" s="6" t="s">
        <v>75</v>
      </c>
      <c r="E3695" s="6" t="s">
        <v>43</v>
      </c>
      <c r="F3695" s="6" t="s">
        <v>11841</v>
      </c>
      <c r="G3695" s="6" t="s">
        <v>80</v>
      </c>
      <c r="H3695" s="10">
        <f t="shared" si="286"/>
        <v>46278</v>
      </c>
      <c r="I3695" s="7">
        <f t="shared" si="287"/>
        <v>2499</v>
      </c>
      <c r="J3695" s="6" t="str">
        <f t="shared" si="288"/>
        <v>Mumbai</v>
      </c>
      <c r="K3695" s="6">
        <f>COUNTIFS(pg_transaction_cleaned!$O$2:$O$5743,A3695,pg_transaction_cleaned!$F$2:$F$5743,"CAPTURE")</f>
        <v>1</v>
      </c>
      <c r="L3695" s="7">
        <f>SUMIFS(pg_transaction_cleaned!$H$2:$H$5743,pg_transaction_cleaned!$O$2:$O$5743,A3695,pg_transaction_cleaned!$F$2:$F$5743,"CAPTURE")</f>
        <v>2499</v>
      </c>
      <c r="M3695" s="6">
        <f>COUNTIFS(pg_transaction_cleaned!$O$2:$O$5743,A3695,pg_transaction_cleaned!$F$2:$F$5743,"REFUND")</f>
        <v>0</v>
      </c>
      <c r="N3695" s="7">
        <f>SUMIFS(pg_transaction_cleaned!$H$2:$H$5743,pg_transaction_cleaned!$O$2:$O$5743,A3695,pg_transaction_cleaned!$F$2:$F$5743,"REFUND")</f>
        <v>0</v>
      </c>
      <c r="O3695" s="6" t="str">
        <f t="shared" si="289"/>
        <v>Payment on failed/cancelled</v>
      </c>
      <c r="P3695" s="8">
        <f t="shared" si="290"/>
        <v>2499</v>
      </c>
    </row>
    <row r="3696" spans="1:16" x14ac:dyDescent="0.3">
      <c r="A3696" s="6" t="s">
        <v>7351</v>
      </c>
      <c r="B3696" s="6" t="s">
        <v>11854</v>
      </c>
      <c r="C3696" s="6" t="s">
        <v>7352</v>
      </c>
      <c r="D3696" s="6" t="s">
        <v>34</v>
      </c>
      <c r="E3696" s="6" t="s">
        <v>43</v>
      </c>
      <c r="F3696" s="6" t="s">
        <v>11839</v>
      </c>
      <c r="G3696" s="6" t="s">
        <v>19</v>
      </c>
      <c r="H3696" s="10">
        <f t="shared" si="286"/>
        <v>46286</v>
      </c>
      <c r="I3696" s="7">
        <f t="shared" si="287"/>
        <v>1299</v>
      </c>
      <c r="J3696" s="6" t="str">
        <f t="shared" si="288"/>
        <v>Ahmedabad</v>
      </c>
      <c r="K3696" s="6">
        <f>COUNTIFS(pg_transaction_cleaned!$O$2:$O$5743,A3696,pg_transaction_cleaned!$F$2:$F$5743,"CAPTURE")</f>
        <v>1</v>
      </c>
      <c r="L3696" s="7">
        <f>SUMIFS(pg_transaction_cleaned!$H$2:$H$5743,pg_transaction_cleaned!$O$2:$O$5743,A3696,pg_transaction_cleaned!$F$2:$F$5743,"CAPTURE")</f>
        <v>1299</v>
      </c>
      <c r="M3696" s="6">
        <f>COUNTIFS(pg_transaction_cleaned!$O$2:$O$5743,A3696,pg_transaction_cleaned!$F$2:$F$5743,"REFUND")</f>
        <v>0</v>
      </c>
      <c r="N3696" s="7">
        <f>SUMIFS(pg_transaction_cleaned!$H$2:$H$5743,pg_transaction_cleaned!$O$2:$O$5743,A3696,pg_transaction_cleaned!$F$2:$F$5743,"REFUND")</f>
        <v>0</v>
      </c>
      <c r="O3696" s="6" t="str">
        <f t="shared" si="289"/>
        <v>OK</v>
      </c>
      <c r="P3696" s="8">
        <f t="shared" si="290"/>
        <v>0</v>
      </c>
    </row>
    <row r="3697" spans="1:16" x14ac:dyDescent="0.3">
      <c r="A3697" s="6" t="s">
        <v>7353</v>
      </c>
      <c r="B3697" s="6" t="s">
        <v>11857</v>
      </c>
      <c r="C3697" s="6" t="s">
        <v>7354</v>
      </c>
      <c r="D3697" s="6" t="s">
        <v>26</v>
      </c>
      <c r="E3697" s="6" t="s">
        <v>18</v>
      </c>
      <c r="F3697" s="6" t="s">
        <v>11869</v>
      </c>
      <c r="G3697" s="6" t="s">
        <v>19</v>
      </c>
      <c r="H3697" s="10">
        <f t="shared" si="286"/>
        <v>46287</v>
      </c>
      <c r="I3697" s="7">
        <f t="shared" si="287"/>
        <v>599</v>
      </c>
      <c r="J3697" s="6" t="str">
        <f t="shared" si="288"/>
        <v>Kolkata</v>
      </c>
      <c r="K3697" s="6">
        <f>COUNTIFS(pg_transaction_cleaned!$O$2:$O$5743,A3697,pg_transaction_cleaned!$F$2:$F$5743,"CAPTURE")</f>
        <v>1</v>
      </c>
      <c r="L3697" s="7">
        <f>SUMIFS(pg_transaction_cleaned!$H$2:$H$5743,pg_transaction_cleaned!$O$2:$O$5743,A3697,pg_transaction_cleaned!$F$2:$F$5743,"CAPTURE")</f>
        <v>599</v>
      </c>
      <c r="M3697" s="6">
        <f>COUNTIFS(pg_transaction_cleaned!$O$2:$O$5743,A3697,pg_transaction_cleaned!$F$2:$F$5743,"REFUND")</f>
        <v>0</v>
      </c>
      <c r="N3697" s="7">
        <f>SUMIFS(pg_transaction_cleaned!$H$2:$H$5743,pg_transaction_cleaned!$O$2:$O$5743,A3697,pg_transaction_cleaned!$F$2:$F$5743,"REFUND")</f>
        <v>0</v>
      </c>
      <c r="O3697" s="6" t="str">
        <f t="shared" si="289"/>
        <v>OK</v>
      </c>
      <c r="P3697" s="8">
        <f t="shared" si="290"/>
        <v>0</v>
      </c>
    </row>
    <row r="3698" spans="1:16" x14ac:dyDescent="0.3">
      <c r="A3698" s="6" t="s">
        <v>7355</v>
      </c>
      <c r="B3698" s="6" t="s">
        <v>11875</v>
      </c>
      <c r="C3698" s="6" t="s">
        <v>7356</v>
      </c>
      <c r="D3698" s="6" t="s">
        <v>61</v>
      </c>
      <c r="E3698" s="6" t="s">
        <v>18</v>
      </c>
      <c r="F3698" s="6" t="s">
        <v>12144</v>
      </c>
      <c r="G3698" s="6" t="s">
        <v>19</v>
      </c>
      <c r="H3698" s="10">
        <f t="shared" si="286"/>
        <v>46279</v>
      </c>
      <c r="I3698" s="7">
        <f t="shared" si="287"/>
        <v>1799</v>
      </c>
      <c r="J3698" s="6" t="str">
        <f t="shared" si="288"/>
        <v>Delhi</v>
      </c>
      <c r="K3698" s="6">
        <f>COUNTIFS(pg_transaction_cleaned!$O$2:$O$5743,A3698,pg_transaction_cleaned!$F$2:$F$5743,"CAPTURE")</f>
        <v>1</v>
      </c>
      <c r="L3698" s="7">
        <f>SUMIFS(pg_transaction_cleaned!$H$2:$H$5743,pg_transaction_cleaned!$O$2:$O$5743,A3698,pg_transaction_cleaned!$F$2:$F$5743,"CAPTURE")</f>
        <v>1799</v>
      </c>
      <c r="M3698" s="6">
        <f>COUNTIFS(pg_transaction_cleaned!$O$2:$O$5743,A3698,pg_transaction_cleaned!$F$2:$F$5743,"REFUND")</f>
        <v>0</v>
      </c>
      <c r="N3698" s="7">
        <f>SUMIFS(pg_transaction_cleaned!$H$2:$H$5743,pg_transaction_cleaned!$O$2:$O$5743,A3698,pg_transaction_cleaned!$F$2:$F$5743,"REFUND")</f>
        <v>0</v>
      </c>
      <c r="O3698" s="6" t="str">
        <f t="shared" si="289"/>
        <v>OK</v>
      </c>
      <c r="P3698" s="8">
        <f t="shared" si="290"/>
        <v>0</v>
      </c>
    </row>
    <row r="3699" spans="1:16" x14ac:dyDescent="0.3">
      <c r="A3699" s="6" t="s">
        <v>7357</v>
      </c>
      <c r="B3699" s="6" t="s">
        <v>11842</v>
      </c>
      <c r="C3699" s="6" t="s">
        <v>7358</v>
      </c>
      <c r="D3699" s="6"/>
      <c r="E3699" s="6" t="s">
        <v>43</v>
      </c>
      <c r="F3699" s="6" t="s">
        <v>12233</v>
      </c>
      <c r="G3699" s="6" t="s">
        <v>19</v>
      </c>
      <c r="H3699" s="10">
        <f t="shared" si="286"/>
        <v>46290</v>
      </c>
      <c r="I3699" s="7">
        <f t="shared" si="287"/>
        <v>11497</v>
      </c>
      <c r="J3699" s="6" t="str">
        <f t="shared" si="288"/>
        <v>Unknown</v>
      </c>
      <c r="K3699" s="6">
        <f>COUNTIFS(pg_transaction_cleaned!$O$2:$O$5743,A3699,pg_transaction_cleaned!$F$2:$F$5743,"CAPTURE")</f>
        <v>1</v>
      </c>
      <c r="L3699" s="7">
        <f>SUMIFS(pg_transaction_cleaned!$H$2:$H$5743,pg_transaction_cleaned!$O$2:$O$5743,A3699,pg_transaction_cleaned!$F$2:$F$5743,"CAPTURE")</f>
        <v>11497</v>
      </c>
      <c r="M3699" s="6">
        <f>COUNTIFS(pg_transaction_cleaned!$O$2:$O$5743,A3699,pg_transaction_cleaned!$F$2:$F$5743,"REFUND")</f>
        <v>0</v>
      </c>
      <c r="N3699" s="7">
        <f>SUMIFS(pg_transaction_cleaned!$H$2:$H$5743,pg_transaction_cleaned!$O$2:$O$5743,A3699,pg_transaction_cleaned!$F$2:$F$5743,"REFUND")</f>
        <v>0</v>
      </c>
      <c r="O3699" s="6" t="str">
        <f t="shared" si="289"/>
        <v>OK</v>
      </c>
      <c r="P3699" s="8">
        <f t="shared" si="290"/>
        <v>0</v>
      </c>
    </row>
    <row r="3700" spans="1:16" x14ac:dyDescent="0.3">
      <c r="A3700" s="6" t="s">
        <v>7359</v>
      </c>
      <c r="B3700" s="6" t="s">
        <v>11905</v>
      </c>
      <c r="C3700" s="6" t="s">
        <v>7360</v>
      </c>
      <c r="D3700" s="6"/>
      <c r="E3700" s="6" t="s">
        <v>27</v>
      </c>
      <c r="F3700" s="6" t="s">
        <v>11863</v>
      </c>
      <c r="G3700" s="6" t="s">
        <v>19</v>
      </c>
      <c r="H3700" s="10">
        <f t="shared" si="286"/>
        <v>46291</v>
      </c>
      <c r="I3700" s="7">
        <f t="shared" si="287"/>
        <v>1499</v>
      </c>
      <c r="J3700" s="6" t="str">
        <f t="shared" si="288"/>
        <v>Unknown</v>
      </c>
      <c r="K3700" s="6">
        <f>COUNTIFS(pg_transaction_cleaned!$O$2:$O$5743,A3700,pg_transaction_cleaned!$F$2:$F$5743,"CAPTURE")</f>
        <v>1</v>
      </c>
      <c r="L3700" s="7">
        <f>SUMIFS(pg_transaction_cleaned!$H$2:$H$5743,pg_transaction_cleaned!$O$2:$O$5743,A3700,pg_transaction_cleaned!$F$2:$F$5743,"CAPTURE")</f>
        <v>1499</v>
      </c>
      <c r="M3700" s="6">
        <f>COUNTIFS(pg_transaction_cleaned!$O$2:$O$5743,A3700,pg_transaction_cleaned!$F$2:$F$5743,"REFUND")</f>
        <v>0</v>
      </c>
      <c r="N3700" s="7">
        <f>SUMIFS(pg_transaction_cleaned!$H$2:$H$5743,pg_transaction_cleaned!$O$2:$O$5743,A3700,pg_transaction_cleaned!$F$2:$F$5743,"REFUND")</f>
        <v>0</v>
      </c>
      <c r="O3700" s="6" t="str">
        <f t="shared" si="289"/>
        <v>OK</v>
      </c>
      <c r="P3700" s="8">
        <f t="shared" si="290"/>
        <v>0</v>
      </c>
    </row>
    <row r="3701" spans="1:16" x14ac:dyDescent="0.3">
      <c r="A3701" s="6" t="s">
        <v>7361</v>
      </c>
      <c r="B3701" s="6" t="s">
        <v>11946</v>
      </c>
      <c r="C3701" s="6" t="s">
        <v>7362</v>
      </c>
      <c r="D3701" s="6" t="s">
        <v>75</v>
      </c>
      <c r="E3701" s="6" t="s">
        <v>43</v>
      </c>
      <c r="F3701" s="6" t="s">
        <v>11978</v>
      </c>
      <c r="G3701" s="6" t="s">
        <v>19</v>
      </c>
      <c r="H3701" s="10">
        <f t="shared" si="286"/>
        <v>46268</v>
      </c>
      <c r="I3701" s="7">
        <f t="shared" si="287"/>
        <v>5097</v>
      </c>
      <c r="J3701" s="6" t="str">
        <f t="shared" si="288"/>
        <v>Mumbai</v>
      </c>
      <c r="K3701" s="6">
        <f>COUNTIFS(pg_transaction_cleaned!$O$2:$O$5743,A3701,pg_transaction_cleaned!$F$2:$F$5743,"CAPTURE")</f>
        <v>1</v>
      </c>
      <c r="L3701" s="7">
        <f>SUMIFS(pg_transaction_cleaned!$H$2:$H$5743,pg_transaction_cleaned!$O$2:$O$5743,A3701,pg_transaction_cleaned!$F$2:$F$5743,"CAPTURE")</f>
        <v>5097</v>
      </c>
      <c r="M3701" s="6">
        <f>COUNTIFS(pg_transaction_cleaned!$O$2:$O$5743,A3701,pg_transaction_cleaned!$F$2:$F$5743,"REFUND")</f>
        <v>0</v>
      </c>
      <c r="N3701" s="7">
        <f>SUMIFS(pg_transaction_cleaned!$H$2:$H$5743,pg_transaction_cleaned!$O$2:$O$5743,A3701,pg_transaction_cleaned!$F$2:$F$5743,"REFUND")</f>
        <v>0</v>
      </c>
      <c r="O3701" s="6" t="str">
        <f t="shared" si="289"/>
        <v>OK</v>
      </c>
      <c r="P3701" s="8">
        <f t="shared" si="290"/>
        <v>0</v>
      </c>
    </row>
    <row r="3702" spans="1:16" x14ac:dyDescent="0.3">
      <c r="A3702" s="6" t="s">
        <v>7363</v>
      </c>
      <c r="B3702" s="6" t="s">
        <v>11877</v>
      </c>
      <c r="C3702" s="6" t="s">
        <v>7364</v>
      </c>
      <c r="D3702" s="6" t="s">
        <v>51</v>
      </c>
      <c r="E3702" s="6" t="s">
        <v>18</v>
      </c>
      <c r="F3702" s="6" t="s">
        <v>11931</v>
      </c>
      <c r="G3702" s="6" t="s">
        <v>19</v>
      </c>
      <c r="H3702" s="10">
        <f t="shared" si="286"/>
        <v>46267</v>
      </c>
      <c r="I3702" s="7">
        <f t="shared" si="287"/>
        <v>2998</v>
      </c>
      <c r="J3702" s="6" t="str">
        <f t="shared" si="288"/>
        <v>Chennai</v>
      </c>
      <c r="K3702" s="6">
        <f>COUNTIFS(pg_transaction_cleaned!$O$2:$O$5743,A3702,pg_transaction_cleaned!$F$2:$F$5743,"CAPTURE")</f>
        <v>1</v>
      </c>
      <c r="L3702" s="7">
        <f>SUMIFS(pg_transaction_cleaned!$H$2:$H$5743,pg_transaction_cleaned!$O$2:$O$5743,A3702,pg_transaction_cleaned!$F$2:$F$5743,"CAPTURE")</f>
        <v>2998</v>
      </c>
      <c r="M3702" s="6">
        <f>COUNTIFS(pg_transaction_cleaned!$O$2:$O$5743,A3702,pg_transaction_cleaned!$F$2:$F$5743,"REFUND")</f>
        <v>0</v>
      </c>
      <c r="N3702" s="7">
        <f>SUMIFS(pg_transaction_cleaned!$H$2:$H$5743,pg_transaction_cleaned!$O$2:$O$5743,A3702,pg_transaction_cleaned!$F$2:$F$5743,"REFUND")</f>
        <v>0</v>
      </c>
      <c r="O3702" s="6" t="str">
        <f t="shared" si="289"/>
        <v>OK</v>
      </c>
      <c r="P3702" s="8">
        <f t="shared" si="290"/>
        <v>0</v>
      </c>
    </row>
    <row r="3703" spans="1:16" x14ac:dyDescent="0.3">
      <c r="A3703" s="6" t="s">
        <v>7365</v>
      </c>
      <c r="B3703" s="6" t="s">
        <v>11877</v>
      </c>
      <c r="C3703" s="6" t="s">
        <v>7366</v>
      </c>
      <c r="D3703" s="6" t="s">
        <v>61</v>
      </c>
      <c r="E3703" s="6" t="s">
        <v>27</v>
      </c>
      <c r="F3703" s="6" t="s">
        <v>11839</v>
      </c>
      <c r="G3703" s="6" t="s">
        <v>19</v>
      </c>
      <c r="H3703" s="10">
        <f t="shared" si="286"/>
        <v>46267</v>
      </c>
      <c r="I3703" s="7">
        <f t="shared" si="287"/>
        <v>1299</v>
      </c>
      <c r="J3703" s="6" t="str">
        <f t="shared" si="288"/>
        <v>Delhi</v>
      </c>
      <c r="K3703" s="6">
        <f>COUNTIFS(pg_transaction_cleaned!$O$2:$O$5743,A3703,pg_transaction_cleaned!$F$2:$F$5743,"CAPTURE")</f>
        <v>1</v>
      </c>
      <c r="L3703" s="7">
        <f>SUMIFS(pg_transaction_cleaned!$H$2:$H$5743,pg_transaction_cleaned!$O$2:$O$5743,A3703,pg_transaction_cleaned!$F$2:$F$5743,"CAPTURE")</f>
        <v>1299</v>
      </c>
      <c r="M3703" s="6">
        <f>COUNTIFS(pg_transaction_cleaned!$O$2:$O$5743,A3703,pg_transaction_cleaned!$F$2:$F$5743,"REFUND")</f>
        <v>0</v>
      </c>
      <c r="N3703" s="7">
        <f>SUMIFS(pg_transaction_cleaned!$H$2:$H$5743,pg_transaction_cleaned!$O$2:$O$5743,A3703,pg_transaction_cleaned!$F$2:$F$5743,"REFUND")</f>
        <v>0</v>
      </c>
      <c r="O3703" s="6" t="str">
        <f t="shared" si="289"/>
        <v>OK</v>
      </c>
      <c r="P3703" s="8">
        <f t="shared" si="290"/>
        <v>0</v>
      </c>
    </row>
    <row r="3704" spans="1:16" x14ac:dyDescent="0.3">
      <c r="A3704" s="6" t="s">
        <v>7367</v>
      </c>
      <c r="B3704" s="6" t="s">
        <v>11864</v>
      </c>
      <c r="C3704" s="6" t="s">
        <v>7368</v>
      </c>
      <c r="D3704" s="6" t="s">
        <v>37</v>
      </c>
      <c r="E3704" s="6" t="s">
        <v>27</v>
      </c>
      <c r="F3704" s="6" t="s">
        <v>11851</v>
      </c>
      <c r="G3704" s="6" t="s">
        <v>19</v>
      </c>
      <c r="H3704" s="10">
        <f t="shared" si="286"/>
        <v>46267</v>
      </c>
      <c r="I3704" s="7">
        <f t="shared" si="287"/>
        <v>3499</v>
      </c>
      <c r="J3704" s="6" t="str">
        <f t="shared" si="288"/>
        <v>Lucknow</v>
      </c>
      <c r="K3704" s="6">
        <f>COUNTIFS(pg_transaction_cleaned!$O$2:$O$5743,A3704,pg_transaction_cleaned!$F$2:$F$5743,"CAPTURE")</f>
        <v>1</v>
      </c>
      <c r="L3704" s="7">
        <f>SUMIFS(pg_transaction_cleaned!$H$2:$H$5743,pg_transaction_cleaned!$O$2:$O$5743,A3704,pg_transaction_cleaned!$F$2:$F$5743,"CAPTURE")</f>
        <v>3499</v>
      </c>
      <c r="M3704" s="6">
        <f>COUNTIFS(pg_transaction_cleaned!$O$2:$O$5743,A3704,pg_transaction_cleaned!$F$2:$F$5743,"REFUND")</f>
        <v>0</v>
      </c>
      <c r="N3704" s="7">
        <f>SUMIFS(pg_transaction_cleaned!$H$2:$H$5743,pg_transaction_cleaned!$O$2:$O$5743,A3704,pg_transaction_cleaned!$F$2:$F$5743,"REFUND")</f>
        <v>0</v>
      </c>
      <c r="O3704" s="6" t="str">
        <f t="shared" si="289"/>
        <v>OK</v>
      </c>
      <c r="P3704" s="8">
        <f t="shared" si="290"/>
        <v>0</v>
      </c>
    </row>
    <row r="3705" spans="1:16" x14ac:dyDescent="0.3">
      <c r="A3705" s="6" t="s">
        <v>7369</v>
      </c>
      <c r="B3705" s="6" t="s">
        <v>11914</v>
      </c>
      <c r="C3705" s="6" t="s">
        <v>7370</v>
      </c>
      <c r="D3705" s="6" t="s">
        <v>34</v>
      </c>
      <c r="E3705" s="6" t="s">
        <v>18</v>
      </c>
      <c r="F3705" s="6" t="s">
        <v>11841</v>
      </c>
      <c r="G3705" s="6" t="s">
        <v>19</v>
      </c>
      <c r="H3705" s="10">
        <f t="shared" si="286"/>
        <v>46289</v>
      </c>
      <c r="I3705" s="7">
        <f t="shared" si="287"/>
        <v>2499</v>
      </c>
      <c r="J3705" s="6" t="str">
        <f t="shared" si="288"/>
        <v>Ahmedabad</v>
      </c>
      <c r="K3705" s="6">
        <f>COUNTIFS(pg_transaction_cleaned!$O$2:$O$5743,A3705,pg_transaction_cleaned!$F$2:$F$5743,"CAPTURE")</f>
        <v>1</v>
      </c>
      <c r="L3705" s="7">
        <f>SUMIFS(pg_transaction_cleaned!$H$2:$H$5743,pg_transaction_cleaned!$O$2:$O$5743,A3705,pg_transaction_cleaned!$F$2:$F$5743,"CAPTURE")</f>
        <v>2499</v>
      </c>
      <c r="M3705" s="6">
        <f>COUNTIFS(pg_transaction_cleaned!$O$2:$O$5743,A3705,pg_transaction_cleaned!$F$2:$F$5743,"REFUND")</f>
        <v>0</v>
      </c>
      <c r="N3705" s="7">
        <f>SUMIFS(pg_transaction_cleaned!$H$2:$H$5743,pg_transaction_cleaned!$O$2:$O$5743,A3705,pg_transaction_cleaned!$F$2:$F$5743,"REFUND")</f>
        <v>0</v>
      </c>
      <c r="O3705" s="6" t="str">
        <f t="shared" si="289"/>
        <v>OK</v>
      </c>
      <c r="P3705" s="8">
        <f t="shared" si="290"/>
        <v>0</v>
      </c>
    </row>
    <row r="3706" spans="1:16" x14ac:dyDescent="0.3">
      <c r="A3706" s="6" t="s">
        <v>7371</v>
      </c>
      <c r="B3706" s="6" t="s">
        <v>11877</v>
      </c>
      <c r="C3706" s="6" t="s">
        <v>7372</v>
      </c>
      <c r="D3706" s="6" t="s">
        <v>42</v>
      </c>
      <c r="E3706" s="6" t="s">
        <v>43</v>
      </c>
      <c r="F3706" s="6" t="s">
        <v>11929</v>
      </c>
      <c r="G3706" s="6" t="s">
        <v>19</v>
      </c>
      <c r="H3706" s="10">
        <f t="shared" si="286"/>
        <v>46267</v>
      </c>
      <c r="I3706" s="7">
        <f t="shared" si="287"/>
        <v>799</v>
      </c>
      <c r="J3706" s="6" t="str">
        <f t="shared" si="288"/>
        <v>Hyderabad</v>
      </c>
      <c r="K3706" s="6">
        <f>COUNTIFS(pg_transaction_cleaned!$O$2:$O$5743,A3706,pg_transaction_cleaned!$F$2:$F$5743,"CAPTURE")</f>
        <v>1</v>
      </c>
      <c r="L3706" s="7">
        <f>SUMIFS(pg_transaction_cleaned!$H$2:$H$5743,pg_transaction_cleaned!$O$2:$O$5743,A3706,pg_transaction_cleaned!$F$2:$F$5743,"CAPTURE")</f>
        <v>799</v>
      </c>
      <c r="M3706" s="6">
        <f>COUNTIFS(pg_transaction_cleaned!$O$2:$O$5743,A3706,pg_transaction_cleaned!$F$2:$F$5743,"REFUND")</f>
        <v>0</v>
      </c>
      <c r="N3706" s="7">
        <f>SUMIFS(pg_transaction_cleaned!$H$2:$H$5743,pg_transaction_cleaned!$O$2:$O$5743,A3706,pg_transaction_cleaned!$F$2:$F$5743,"REFUND")</f>
        <v>0</v>
      </c>
      <c r="O3706" s="6" t="str">
        <f t="shared" si="289"/>
        <v>OK</v>
      </c>
      <c r="P3706" s="8">
        <f t="shared" si="290"/>
        <v>0</v>
      </c>
    </row>
    <row r="3707" spans="1:16" x14ac:dyDescent="0.3">
      <c r="A3707" s="6" t="s">
        <v>7373</v>
      </c>
      <c r="B3707" s="6" t="s">
        <v>11936</v>
      </c>
      <c r="C3707" s="6" t="s">
        <v>7374</v>
      </c>
      <c r="D3707" s="6" t="s">
        <v>26</v>
      </c>
      <c r="E3707" s="6" t="s">
        <v>27</v>
      </c>
      <c r="F3707" s="6" t="s">
        <v>11856</v>
      </c>
      <c r="G3707" s="6" t="s">
        <v>19</v>
      </c>
      <c r="H3707" s="10">
        <f t="shared" si="286"/>
        <v>46293</v>
      </c>
      <c r="I3707" s="7">
        <f t="shared" si="287"/>
        <v>2598</v>
      </c>
      <c r="J3707" s="6" t="str">
        <f t="shared" si="288"/>
        <v>Kolkata</v>
      </c>
      <c r="K3707" s="6">
        <f>COUNTIFS(pg_transaction_cleaned!$O$2:$O$5743,A3707,pg_transaction_cleaned!$F$2:$F$5743,"CAPTURE")</f>
        <v>1</v>
      </c>
      <c r="L3707" s="7">
        <f>SUMIFS(pg_transaction_cleaned!$H$2:$H$5743,pg_transaction_cleaned!$O$2:$O$5743,A3707,pg_transaction_cleaned!$F$2:$F$5743,"CAPTURE")</f>
        <v>2598</v>
      </c>
      <c r="M3707" s="6">
        <f>COUNTIFS(pg_transaction_cleaned!$O$2:$O$5743,A3707,pg_transaction_cleaned!$F$2:$F$5743,"REFUND")</f>
        <v>0</v>
      </c>
      <c r="N3707" s="7">
        <f>SUMIFS(pg_transaction_cleaned!$H$2:$H$5743,pg_transaction_cleaned!$O$2:$O$5743,A3707,pg_transaction_cleaned!$F$2:$F$5743,"REFUND")</f>
        <v>0</v>
      </c>
      <c r="O3707" s="6" t="str">
        <f t="shared" si="289"/>
        <v>OK</v>
      </c>
      <c r="P3707" s="8">
        <f t="shared" si="290"/>
        <v>0</v>
      </c>
    </row>
    <row r="3708" spans="1:16" x14ac:dyDescent="0.3">
      <c r="A3708" s="6" t="s">
        <v>7375</v>
      </c>
      <c r="B3708" s="6" t="s">
        <v>11911</v>
      </c>
      <c r="C3708" s="6" t="s">
        <v>7376</v>
      </c>
      <c r="D3708" s="6" t="s">
        <v>51</v>
      </c>
      <c r="E3708" s="6" t="s">
        <v>18</v>
      </c>
      <c r="F3708" s="6" t="s">
        <v>11983</v>
      </c>
      <c r="G3708" s="6" t="s">
        <v>19</v>
      </c>
      <c r="H3708" s="10">
        <f t="shared" si="286"/>
        <v>46266</v>
      </c>
      <c r="I3708" s="7">
        <f t="shared" si="287"/>
        <v>5298</v>
      </c>
      <c r="J3708" s="6" t="str">
        <f t="shared" si="288"/>
        <v>Chennai</v>
      </c>
      <c r="K3708" s="6">
        <f>COUNTIFS(pg_transaction_cleaned!$O$2:$O$5743,A3708,pg_transaction_cleaned!$F$2:$F$5743,"CAPTURE")</f>
        <v>1</v>
      </c>
      <c r="L3708" s="7">
        <f>SUMIFS(pg_transaction_cleaned!$H$2:$H$5743,pg_transaction_cleaned!$O$2:$O$5743,A3708,pg_transaction_cleaned!$F$2:$F$5743,"CAPTURE")</f>
        <v>5298</v>
      </c>
      <c r="M3708" s="6">
        <f>COUNTIFS(pg_transaction_cleaned!$O$2:$O$5743,A3708,pg_transaction_cleaned!$F$2:$F$5743,"REFUND")</f>
        <v>0</v>
      </c>
      <c r="N3708" s="7">
        <f>SUMIFS(pg_transaction_cleaned!$H$2:$H$5743,pg_transaction_cleaned!$O$2:$O$5743,A3708,pg_transaction_cleaned!$F$2:$F$5743,"REFUND")</f>
        <v>0</v>
      </c>
      <c r="O3708" s="6" t="str">
        <f t="shared" si="289"/>
        <v>OK</v>
      </c>
      <c r="P3708" s="8">
        <f t="shared" si="290"/>
        <v>0</v>
      </c>
    </row>
    <row r="3709" spans="1:16" x14ac:dyDescent="0.3">
      <c r="A3709" s="6" t="s">
        <v>7377</v>
      </c>
      <c r="B3709" s="6" t="s">
        <v>11887</v>
      </c>
      <c r="C3709" s="6" t="s">
        <v>7378</v>
      </c>
      <c r="D3709" s="6" t="s">
        <v>37</v>
      </c>
      <c r="E3709" s="6" t="s">
        <v>18</v>
      </c>
      <c r="F3709" s="6" t="s">
        <v>11851</v>
      </c>
      <c r="G3709" s="6" t="s">
        <v>19</v>
      </c>
      <c r="H3709" s="10">
        <f t="shared" si="286"/>
        <v>46268</v>
      </c>
      <c r="I3709" s="7">
        <f t="shared" si="287"/>
        <v>3499</v>
      </c>
      <c r="J3709" s="6" t="str">
        <f t="shared" si="288"/>
        <v>Lucknow</v>
      </c>
      <c r="K3709" s="6">
        <f>COUNTIFS(pg_transaction_cleaned!$O$2:$O$5743,A3709,pg_transaction_cleaned!$F$2:$F$5743,"CAPTURE")</f>
        <v>1</v>
      </c>
      <c r="L3709" s="7">
        <f>SUMIFS(pg_transaction_cleaned!$H$2:$H$5743,pg_transaction_cleaned!$O$2:$O$5743,A3709,pg_transaction_cleaned!$F$2:$F$5743,"CAPTURE")</f>
        <v>3499</v>
      </c>
      <c r="M3709" s="6">
        <f>COUNTIFS(pg_transaction_cleaned!$O$2:$O$5743,A3709,pg_transaction_cleaned!$F$2:$F$5743,"REFUND")</f>
        <v>0</v>
      </c>
      <c r="N3709" s="7">
        <f>SUMIFS(pg_transaction_cleaned!$H$2:$H$5743,pg_transaction_cleaned!$O$2:$O$5743,A3709,pg_transaction_cleaned!$F$2:$F$5743,"REFUND")</f>
        <v>0</v>
      </c>
      <c r="O3709" s="6" t="str">
        <f t="shared" si="289"/>
        <v>OK</v>
      </c>
      <c r="P3709" s="8">
        <f t="shared" si="290"/>
        <v>0</v>
      </c>
    </row>
    <row r="3710" spans="1:16" x14ac:dyDescent="0.3">
      <c r="A3710" s="6" t="s">
        <v>7379</v>
      </c>
      <c r="B3710" s="6" t="s">
        <v>11887</v>
      </c>
      <c r="C3710" s="6" t="s">
        <v>7380</v>
      </c>
      <c r="D3710" s="6" t="s">
        <v>17</v>
      </c>
      <c r="E3710" s="6" t="s">
        <v>27</v>
      </c>
      <c r="F3710" s="6" t="s">
        <v>11833</v>
      </c>
      <c r="G3710" s="6" t="s">
        <v>66</v>
      </c>
      <c r="H3710" s="10">
        <f t="shared" si="286"/>
        <v>46268</v>
      </c>
      <c r="I3710" s="7">
        <f t="shared" si="287"/>
        <v>3298</v>
      </c>
      <c r="J3710" s="6" t="str">
        <f t="shared" si="288"/>
        <v>Pune</v>
      </c>
      <c r="K3710" s="6">
        <f>COUNTIFS(pg_transaction_cleaned!$O$2:$O$5743,A3710,pg_transaction_cleaned!$F$2:$F$5743,"CAPTURE")</f>
        <v>1</v>
      </c>
      <c r="L3710" s="7">
        <f>SUMIFS(pg_transaction_cleaned!$H$2:$H$5743,pg_transaction_cleaned!$O$2:$O$5743,A3710,pg_transaction_cleaned!$F$2:$F$5743,"CAPTURE")</f>
        <v>3298</v>
      </c>
      <c r="M3710" s="6">
        <f>COUNTIFS(pg_transaction_cleaned!$O$2:$O$5743,A3710,pg_transaction_cleaned!$F$2:$F$5743,"REFUND")</f>
        <v>1</v>
      </c>
      <c r="N3710" s="7">
        <f>SUMIFS(pg_transaction_cleaned!$H$2:$H$5743,pg_transaction_cleaned!$O$2:$O$5743,A3710,pg_transaction_cleaned!$F$2:$F$5743,"REFUND")</f>
        <v>3298</v>
      </c>
      <c r="O3710" s="6" t="str">
        <f t="shared" si="289"/>
        <v>OK</v>
      </c>
      <c r="P3710" s="8">
        <f t="shared" si="290"/>
        <v>0</v>
      </c>
    </row>
    <row r="3711" spans="1:16" x14ac:dyDescent="0.3">
      <c r="A3711" s="6" t="s">
        <v>7381</v>
      </c>
      <c r="B3711" s="6" t="s">
        <v>11958</v>
      </c>
      <c r="C3711" s="6" t="s">
        <v>7382</v>
      </c>
      <c r="D3711" s="6" t="s">
        <v>42</v>
      </c>
      <c r="E3711" s="6" t="s">
        <v>27</v>
      </c>
      <c r="F3711" s="6" t="s">
        <v>12095</v>
      </c>
      <c r="G3711" s="6" t="s">
        <v>19</v>
      </c>
      <c r="H3711" s="10">
        <f t="shared" si="286"/>
        <v>46281</v>
      </c>
      <c r="I3711" s="7">
        <f t="shared" si="287"/>
        <v>4097</v>
      </c>
      <c r="J3711" s="6" t="str">
        <f t="shared" si="288"/>
        <v>Hyderabad</v>
      </c>
      <c r="K3711" s="6">
        <f>COUNTIFS(pg_transaction_cleaned!$O$2:$O$5743,A3711,pg_transaction_cleaned!$F$2:$F$5743,"CAPTURE")</f>
        <v>1</v>
      </c>
      <c r="L3711" s="7">
        <f>SUMIFS(pg_transaction_cleaned!$H$2:$H$5743,pg_transaction_cleaned!$O$2:$O$5743,A3711,pg_transaction_cleaned!$F$2:$F$5743,"CAPTURE")</f>
        <v>4097</v>
      </c>
      <c r="M3711" s="6">
        <f>COUNTIFS(pg_transaction_cleaned!$O$2:$O$5743,A3711,pg_transaction_cleaned!$F$2:$F$5743,"REFUND")</f>
        <v>0</v>
      </c>
      <c r="N3711" s="7">
        <f>SUMIFS(pg_transaction_cleaned!$H$2:$H$5743,pg_transaction_cleaned!$O$2:$O$5743,A3711,pg_transaction_cleaned!$F$2:$F$5743,"REFUND")</f>
        <v>0</v>
      </c>
      <c r="O3711" s="6" t="str">
        <f t="shared" si="289"/>
        <v>OK</v>
      </c>
      <c r="P3711" s="8">
        <f t="shared" si="290"/>
        <v>0</v>
      </c>
    </row>
    <row r="3712" spans="1:16" x14ac:dyDescent="0.3">
      <c r="A3712" s="6" t="s">
        <v>7383</v>
      </c>
      <c r="B3712" s="6" t="s">
        <v>11903</v>
      </c>
      <c r="C3712" s="6" t="s">
        <v>7384</v>
      </c>
      <c r="D3712" s="6" t="s">
        <v>51</v>
      </c>
      <c r="E3712" s="6" t="s">
        <v>43</v>
      </c>
      <c r="F3712" s="6" t="s">
        <v>12109</v>
      </c>
      <c r="G3712" s="6" t="s">
        <v>19</v>
      </c>
      <c r="H3712" s="10">
        <f t="shared" si="286"/>
        <v>46277</v>
      </c>
      <c r="I3712" s="7">
        <f t="shared" si="287"/>
        <v>1398</v>
      </c>
      <c r="J3712" s="6" t="str">
        <f t="shared" si="288"/>
        <v>Chennai</v>
      </c>
      <c r="K3712" s="6">
        <f>COUNTIFS(pg_transaction_cleaned!$O$2:$O$5743,A3712,pg_transaction_cleaned!$F$2:$F$5743,"CAPTURE")</f>
        <v>1</v>
      </c>
      <c r="L3712" s="7">
        <f>SUMIFS(pg_transaction_cleaned!$H$2:$H$5743,pg_transaction_cleaned!$O$2:$O$5743,A3712,pg_transaction_cleaned!$F$2:$F$5743,"CAPTURE")</f>
        <v>1398</v>
      </c>
      <c r="M3712" s="6">
        <f>COUNTIFS(pg_transaction_cleaned!$O$2:$O$5743,A3712,pg_transaction_cleaned!$F$2:$F$5743,"REFUND")</f>
        <v>0</v>
      </c>
      <c r="N3712" s="7">
        <f>SUMIFS(pg_transaction_cleaned!$H$2:$H$5743,pg_transaction_cleaned!$O$2:$O$5743,A3712,pg_transaction_cleaned!$F$2:$F$5743,"REFUND")</f>
        <v>0</v>
      </c>
      <c r="O3712" s="6" t="str">
        <f t="shared" si="289"/>
        <v>OK</v>
      </c>
      <c r="P3712" s="8">
        <f t="shared" si="290"/>
        <v>0</v>
      </c>
    </row>
    <row r="3713" spans="1:16" x14ac:dyDescent="0.3">
      <c r="A3713" s="6" t="s">
        <v>7385</v>
      </c>
      <c r="B3713" s="6" t="s">
        <v>11830</v>
      </c>
      <c r="C3713" s="6" t="s">
        <v>7386</v>
      </c>
      <c r="D3713" s="6" t="s">
        <v>51</v>
      </c>
      <c r="E3713" s="6" t="s">
        <v>27</v>
      </c>
      <c r="F3713" s="6" t="s">
        <v>11837</v>
      </c>
      <c r="G3713" s="6" t="s">
        <v>19</v>
      </c>
      <c r="H3713" s="10">
        <f t="shared" si="286"/>
        <v>46282</v>
      </c>
      <c r="I3713" s="7">
        <f t="shared" si="287"/>
        <v>999</v>
      </c>
      <c r="J3713" s="6" t="str">
        <f t="shared" si="288"/>
        <v>Chennai</v>
      </c>
      <c r="K3713" s="6">
        <f>COUNTIFS(pg_transaction_cleaned!$O$2:$O$5743,A3713,pg_transaction_cleaned!$F$2:$F$5743,"CAPTURE")</f>
        <v>1</v>
      </c>
      <c r="L3713" s="7">
        <f>SUMIFS(pg_transaction_cleaned!$H$2:$H$5743,pg_transaction_cleaned!$O$2:$O$5743,A3713,pg_transaction_cleaned!$F$2:$F$5743,"CAPTURE")</f>
        <v>999</v>
      </c>
      <c r="M3713" s="6">
        <f>COUNTIFS(pg_transaction_cleaned!$O$2:$O$5743,A3713,pg_transaction_cleaned!$F$2:$F$5743,"REFUND")</f>
        <v>0</v>
      </c>
      <c r="N3713" s="7">
        <f>SUMIFS(pg_transaction_cleaned!$H$2:$H$5743,pg_transaction_cleaned!$O$2:$O$5743,A3713,pg_transaction_cleaned!$F$2:$F$5743,"REFUND")</f>
        <v>0</v>
      </c>
      <c r="O3713" s="6" t="str">
        <f t="shared" si="289"/>
        <v>OK</v>
      </c>
      <c r="P3713" s="8">
        <f t="shared" si="290"/>
        <v>0</v>
      </c>
    </row>
    <row r="3714" spans="1:16" x14ac:dyDescent="0.3">
      <c r="A3714" s="6" t="s">
        <v>7387</v>
      </c>
      <c r="B3714" s="6" t="s">
        <v>11970</v>
      </c>
      <c r="C3714" s="6" t="s">
        <v>7388</v>
      </c>
      <c r="D3714" s="6" t="s">
        <v>51</v>
      </c>
      <c r="E3714" s="6" t="s">
        <v>27</v>
      </c>
      <c r="F3714" s="6" t="s">
        <v>11883</v>
      </c>
      <c r="G3714" s="6" t="s">
        <v>19</v>
      </c>
      <c r="H3714" s="10">
        <f t="shared" ref="H3714:H3777" si="291">IF(MID(B3714,5,1)="-",DATE(LEFT(B3714,4),MID(B3714,6,2),RIGHT(B3714,2)),DATE(RIGHT(B3714,4),MID(B3714,4,2),LEFT(B3714,2)))</f>
        <v>46294</v>
      </c>
      <c r="I3714" s="7">
        <f t="shared" ref="I3714:I3777" si="292">VALUE(SUBSTITUTE(F3714,",",""))</f>
        <v>1598</v>
      </c>
      <c r="J3714" s="6" t="str">
        <f t="shared" ref="J3714:J3777" si="293">IF(TRIM(D3714)="","Unknown",TRIM(D3714))</f>
        <v>Chennai</v>
      </c>
      <c r="K3714" s="6">
        <f>COUNTIFS(pg_transaction_cleaned!$O$2:$O$5743,A3714,pg_transaction_cleaned!$F$2:$F$5743,"CAPTURE")</f>
        <v>1</v>
      </c>
      <c r="L3714" s="7">
        <f>SUMIFS(pg_transaction_cleaned!$H$2:$H$5743,pg_transaction_cleaned!$O$2:$O$5743,A3714,pg_transaction_cleaned!$F$2:$F$5743,"CAPTURE")</f>
        <v>1598</v>
      </c>
      <c r="M3714" s="6">
        <f>COUNTIFS(pg_transaction_cleaned!$O$2:$O$5743,A3714,pg_transaction_cleaned!$F$2:$F$5743,"REFUND")</f>
        <v>0</v>
      </c>
      <c r="N3714" s="7">
        <f>SUMIFS(pg_transaction_cleaned!$H$2:$H$5743,pg_transaction_cleaned!$O$2:$O$5743,A3714,pg_transaction_cleaned!$F$2:$F$5743,"REFUND")</f>
        <v>0</v>
      </c>
      <c r="O3714" s="6" t="str">
        <f t="shared" si="289"/>
        <v>OK</v>
      </c>
      <c r="P3714" s="8">
        <f t="shared" si="290"/>
        <v>0</v>
      </c>
    </row>
    <row r="3715" spans="1:16" x14ac:dyDescent="0.3">
      <c r="A3715" s="6" t="s">
        <v>7389</v>
      </c>
      <c r="B3715" s="6" t="s">
        <v>11832</v>
      </c>
      <c r="C3715" s="6" t="s">
        <v>7390</v>
      </c>
      <c r="D3715" s="6" t="s">
        <v>34</v>
      </c>
      <c r="E3715" s="6" t="s">
        <v>18</v>
      </c>
      <c r="F3715" s="6" t="s">
        <v>11913</v>
      </c>
      <c r="G3715" s="6" t="s">
        <v>115</v>
      </c>
      <c r="H3715" s="10">
        <f t="shared" si="291"/>
        <v>46273</v>
      </c>
      <c r="I3715" s="7">
        <f t="shared" si="292"/>
        <v>3348</v>
      </c>
      <c r="J3715" s="6" t="str">
        <f t="shared" si="293"/>
        <v>Ahmedabad</v>
      </c>
      <c r="K3715" s="6">
        <f>COUNTIFS(pg_transaction_cleaned!$O$2:$O$5743,A3715,pg_transaction_cleaned!$F$2:$F$5743,"CAPTURE")</f>
        <v>0</v>
      </c>
      <c r="L3715" s="7">
        <f>SUMIFS(pg_transaction_cleaned!$H$2:$H$5743,pg_transaction_cleaned!$O$2:$O$5743,A3715,pg_transaction_cleaned!$F$2:$F$5743,"CAPTURE")</f>
        <v>0</v>
      </c>
      <c r="M3715" s="6">
        <f>COUNTIFS(pg_transaction_cleaned!$O$2:$O$5743,A3715,pg_transaction_cleaned!$F$2:$F$5743,"REFUND")</f>
        <v>0</v>
      </c>
      <c r="N3715" s="7">
        <f>SUMIFS(pg_transaction_cleaned!$H$2:$H$5743,pg_transaction_cleaned!$O$2:$O$5743,A3715,pg_transaction_cleaned!$F$2:$F$5743,"REFUND")</f>
        <v>0</v>
      </c>
      <c r="O3715" s="6" t="str">
        <f t="shared" ref="O3715:O3778" si="294">IF(AND(G3715="Paid",K3715=0),"Paid, no payment",IF(AND(OR(G3715="Failed",G3715="Cancelled"),K3715&gt;0),"Payment on failed/cancelled",IF(K3715&gt;1,"Duplicate charge",IF(AND(K3715=1,ROUND(L3715-I3715,2)&lt;&gt;0),"Amount difference",IF(AND(G3715="Refunded",M3715=0),"Refunded, no refund",IF(AND(G3715&lt;&gt;"Refunded",M3715&gt;0),"Refund, order not Refunded",IF(AND(M3715&gt;0,ROUND(N3715-I3715,2)&lt;&gt;0),"Refund amount differs","OK")))))))</f>
        <v>OK</v>
      </c>
      <c r="P3715" s="8">
        <f t="shared" ref="P3715:P3778" si="295">IF(O3715="OK",0,IF(O3715="Paid, no payment",I3715,IF(O3715="Payment on failed/cancelled",L3715,IF(OR(O3715="Duplicate charge",O3715="Amount difference"),L3715-I3715,IF(O3715="Refunded, no refund",I3715,N3715)))))</f>
        <v>0</v>
      </c>
    </row>
    <row r="3716" spans="1:16" x14ac:dyDescent="0.3">
      <c r="A3716" s="6" t="s">
        <v>7391</v>
      </c>
      <c r="B3716" s="6" t="s">
        <v>11928</v>
      </c>
      <c r="C3716" s="6" t="s">
        <v>7392</v>
      </c>
      <c r="D3716" s="6" t="s">
        <v>42</v>
      </c>
      <c r="E3716" s="6" t="s">
        <v>18</v>
      </c>
      <c r="F3716" s="6" t="s">
        <v>11929</v>
      </c>
      <c r="G3716" s="6" t="s">
        <v>19</v>
      </c>
      <c r="H3716" s="10">
        <f t="shared" si="291"/>
        <v>46266</v>
      </c>
      <c r="I3716" s="7">
        <f t="shared" si="292"/>
        <v>799</v>
      </c>
      <c r="J3716" s="6" t="str">
        <f t="shared" si="293"/>
        <v>Hyderabad</v>
      </c>
      <c r="K3716" s="6">
        <f>COUNTIFS(pg_transaction_cleaned!$O$2:$O$5743,A3716,pg_transaction_cleaned!$F$2:$F$5743,"CAPTURE")</f>
        <v>1</v>
      </c>
      <c r="L3716" s="7">
        <f>SUMIFS(pg_transaction_cleaned!$H$2:$H$5743,pg_transaction_cleaned!$O$2:$O$5743,A3716,pg_transaction_cleaned!$F$2:$F$5743,"CAPTURE")</f>
        <v>799</v>
      </c>
      <c r="M3716" s="6">
        <f>COUNTIFS(pg_transaction_cleaned!$O$2:$O$5743,A3716,pg_transaction_cleaned!$F$2:$F$5743,"REFUND")</f>
        <v>0</v>
      </c>
      <c r="N3716" s="7">
        <f>SUMIFS(pg_transaction_cleaned!$H$2:$H$5743,pg_transaction_cleaned!$O$2:$O$5743,A3716,pg_transaction_cleaned!$F$2:$F$5743,"REFUND")</f>
        <v>0</v>
      </c>
      <c r="O3716" s="6" t="str">
        <f t="shared" si="294"/>
        <v>OK</v>
      </c>
      <c r="P3716" s="8">
        <f t="shared" si="295"/>
        <v>0</v>
      </c>
    </row>
    <row r="3717" spans="1:16" x14ac:dyDescent="0.3">
      <c r="A3717" s="6" t="s">
        <v>7393</v>
      </c>
      <c r="B3717" s="6" t="s">
        <v>11909</v>
      </c>
      <c r="C3717" s="6" t="s">
        <v>7292</v>
      </c>
      <c r="D3717" s="6" t="s">
        <v>37</v>
      </c>
      <c r="E3717" s="6" t="s">
        <v>54</v>
      </c>
      <c r="F3717" s="6" t="s">
        <v>11843</v>
      </c>
      <c r="G3717" s="6" t="s">
        <v>19</v>
      </c>
      <c r="H3717" s="10">
        <f t="shared" si="291"/>
        <v>46276</v>
      </c>
      <c r="I3717" s="7">
        <f t="shared" si="292"/>
        <v>349</v>
      </c>
      <c r="J3717" s="6" t="str">
        <f t="shared" si="293"/>
        <v>Lucknow</v>
      </c>
      <c r="K3717" s="6">
        <f>COUNTIFS(pg_transaction_cleaned!$O$2:$O$5743,A3717,pg_transaction_cleaned!$F$2:$F$5743,"CAPTURE")</f>
        <v>1</v>
      </c>
      <c r="L3717" s="7">
        <f>SUMIFS(pg_transaction_cleaned!$H$2:$H$5743,pg_transaction_cleaned!$O$2:$O$5743,A3717,pg_transaction_cleaned!$F$2:$F$5743,"CAPTURE")</f>
        <v>349</v>
      </c>
      <c r="M3717" s="6">
        <f>COUNTIFS(pg_transaction_cleaned!$O$2:$O$5743,A3717,pg_transaction_cleaned!$F$2:$F$5743,"REFUND")</f>
        <v>0</v>
      </c>
      <c r="N3717" s="7">
        <f>SUMIFS(pg_transaction_cleaned!$H$2:$H$5743,pg_transaction_cleaned!$O$2:$O$5743,A3717,pg_transaction_cleaned!$F$2:$F$5743,"REFUND")</f>
        <v>0</v>
      </c>
      <c r="O3717" s="6" t="str">
        <f t="shared" si="294"/>
        <v>OK</v>
      </c>
      <c r="P3717" s="8">
        <f t="shared" si="295"/>
        <v>0</v>
      </c>
    </row>
    <row r="3718" spans="1:16" x14ac:dyDescent="0.3">
      <c r="A3718" s="6" t="s">
        <v>7394</v>
      </c>
      <c r="B3718" s="6" t="s">
        <v>11895</v>
      </c>
      <c r="C3718" s="6" t="s">
        <v>7395</v>
      </c>
      <c r="D3718" s="6" t="s">
        <v>23</v>
      </c>
      <c r="E3718" s="6" t="s">
        <v>18</v>
      </c>
      <c r="F3718" s="6" t="s">
        <v>12101</v>
      </c>
      <c r="G3718" s="6" t="s">
        <v>19</v>
      </c>
      <c r="H3718" s="10">
        <f t="shared" si="291"/>
        <v>46295</v>
      </c>
      <c r="I3718" s="7">
        <f t="shared" si="292"/>
        <v>2797</v>
      </c>
      <c r="J3718" s="6" t="str">
        <f t="shared" si="293"/>
        <v>Bengaluru</v>
      </c>
      <c r="K3718" s="6">
        <f>COUNTIFS(pg_transaction_cleaned!$O$2:$O$5743,A3718,pg_transaction_cleaned!$F$2:$F$5743,"CAPTURE")</f>
        <v>1</v>
      </c>
      <c r="L3718" s="7">
        <f>SUMIFS(pg_transaction_cleaned!$H$2:$H$5743,pg_transaction_cleaned!$O$2:$O$5743,A3718,pg_transaction_cleaned!$F$2:$F$5743,"CAPTURE")</f>
        <v>2797</v>
      </c>
      <c r="M3718" s="6">
        <f>COUNTIFS(pg_transaction_cleaned!$O$2:$O$5743,A3718,pg_transaction_cleaned!$F$2:$F$5743,"REFUND")</f>
        <v>0</v>
      </c>
      <c r="N3718" s="7">
        <f>SUMIFS(pg_transaction_cleaned!$H$2:$H$5743,pg_transaction_cleaned!$O$2:$O$5743,A3718,pg_transaction_cleaned!$F$2:$F$5743,"REFUND")</f>
        <v>0</v>
      </c>
      <c r="O3718" s="6" t="str">
        <f t="shared" si="294"/>
        <v>OK</v>
      </c>
      <c r="P3718" s="8">
        <f t="shared" si="295"/>
        <v>0</v>
      </c>
    </row>
    <row r="3719" spans="1:16" x14ac:dyDescent="0.3">
      <c r="A3719" s="6" t="s">
        <v>7396</v>
      </c>
      <c r="B3719" s="6" t="s">
        <v>11890</v>
      </c>
      <c r="C3719" s="6" t="s">
        <v>7397</v>
      </c>
      <c r="D3719" s="6" t="s">
        <v>23</v>
      </c>
      <c r="E3719" s="6" t="s">
        <v>54</v>
      </c>
      <c r="F3719" s="6" t="s">
        <v>11874</v>
      </c>
      <c r="G3719" s="6" t="s">
        <v>19</v>
      </c>
      <c r="H3719" s="10">
        <f t="shared" si="291"/>
        <v>46284</v>
      </c>
      <c r="I3719" s="7">
        <f t="shared" si="292"/>
        <v>6298</v>
      </c>
      <c r="J3719" s="6" t="str">
        <f t="shared" si="293"/>
        <v>Bengaluru</v>
      </c>
      <c r="K3719" s="6">
        <f>COUNTIFS(pg_transaction_cleaned!$O$2:$O$5743,A3719,pg_transaction_cleaned!$F$2:$F$5743,"CAPTURE")</f>
        <v>1</v>
      </c>
      <c r="L3719" s="7">
        <f>SUMIFS(pg_transaction_cleaned!$H$2:$H$5743,pg_transaction_cleaned!$O$2:$O$5743,A3719,pg_transaction_cleaned!$F$2:$F$5743,"CAPTURE")</f>
        <v>6298</v>
      </c>
      <c r="M3719" s="6">
        <f>COUNTIFS(pg_transaction_cleaned!$O$2:$O$5743,A3719,pg_transaction_cleaned!$F$2:$F$5743,"REFUND")</f>
        <v>0</v>
      </c>
      <c r="N3719" s="7">
        <f>SUMIFS(pg_transaction_cleaned!$H$2:$H$5743,pg_transaction_cleaned!$O$2:$O$5743,A3719,pg_transaction_cleaned!$F$2:$F$5743,"REFUND")</f>
        <v>0</v>
      </c>
      <c r="O3719" s="6" t="str">
        <f t="shared" si="294"/>
        <v>OK</v>
      </c>
      <c r="P3719" s="8">
        <f t="shared" si="295"/>
        <v>0</v>
      </c>
    </row>
    <row r="3720" spans="1:16" x14ac:dyDescent="0.3">
      <c r="A3720" s="6" t="s">
        <v>7398</v>
      </c>
      <c r="B3720" s="6" t="s">
        <v>11830</v>
      </c>
      <c r="C3720" s="6" t="s">
        <v>7399</v>
      </c>
      <c r="D3720" s="6" t="s">
        <v>75</v>
      </c>
      <c r="E3720" s="6" t="s">
        <v>18</v>
      </c>
      <c r="F3720" s="6" t="s">
        <v>11861</v>
      </c>
      <c r="G3720" s="6" t="s">
        <v>19</v>
      </c>
      <c r="H3720" s="10">
        <f t="shared" si="291"/>
        <v>46282</v>
      </c>
      <c r="I3720" s="7">
        <f t="shared" si="292"/>
        <v>7999</v>
      </c>
      <c r="J3720" s="6" t="str">
        <f t="shared" si="293"/>
        <v>Mumbai</v>
      </c>
      <c r="K3720" s="6">
        <f>COUNTIFS(pg_transaction_cleaned!$O$2:$O$5743,A3720,pg_transaction_cleaned!$F$2:$F$5743,"CAPTURE")</f>
        <v>1</v>
      </c>
      <c r="L3720" s="7">
        <f>SUMIFS(pg_transaction_cleaned!$H$2:$H$5743,pg_transaction_cleaned!$O$2:$O$5743,A3720,pg_transaction_cleaned!$F$2:$F$5743,"CAPTURE")</f>
        <v>7999</v>
      </c>
      <c r="M3720" s="6">
        <f>COUNTIFS(pg_transaction_cleaned!$O$2:$O$5743,A3720,pg_transaction_cleaned!$F$2:$F$5743,"REFUND")</f>
        <v>0</v>
      </c>
      <c r="N3720" s="7">
        <f>SUMIFS(pg_transaction_cleaned!$H$2:$H$5743,pg_transaction_cleaned!$O$2:$O$5743,A3720,pg_transaction_cleaned!$F$2:$F$5743,"REFUND")</f>
        <v>0</v>
      </c>
      <c r="O3720" s="6" t="str">
        <f t="shared" si="294"/>
        <v>OK</v>
      </c>
      <c r="P3720" s="8">
        <f t="shared" si="295"/>
        <v>0</v>
      </c>
    </row>
    <row r="3721" spans="1:16" x14ac:dyDescent="0.3">
      <c r="A3721" s="6" t="s">
        <v>7400</v>
      </c>
      <c r="B3721" s="6" t="s">
        <v>11963</v>
      </c>
      <c r="C3721" s="6" t="s">
        <v>7401</v>
      </c>
      <c r="D3721" s="6" t="s">
        <v>37</v>
      </c>
      <c r="E3721" s="6" t="s">
        <v>18</v>
      </c>
      <c r="F3721" s="6" t="s">
        <v>11953</v>
      </c>
      <c r="G3721" s="6" t="s">
        <v>19</v>
      </c>
      <c r="H3721" s="10">
        <f t="shared" si="291"/>
        <v>46287</v>
      </c>
      <c r="I3721" s="7">
        <f t="shared" si="292"/>
        <v>3598</v>
      </c>
      <c r="J3721" s="6" t="str">
        <f t="shared" si="293"/>
        <v>Lucknow</v>
      </c>
      <c r="K3721" s="6">
        <f>COUNTIFS(pg_transaction_cleaned!$O$2:$O$5743,A3721,pg_transaction_cleaned!$F$2:$F$5743,"CAPTURE")</f>
        <v>1</v>
      </c>
      <c r="L3721" s="7">
        <f>SUMIFS(pg_transaction_cleaned!$H$2:$H$5743,pg_transaction_cleaned!$O$2:$O$5743,A3721,pg_transaction_cleaned!$F$2:$F$5743,"CAPTURE")</f>
        <v>3598</v>
      </c>
      <c r="M3721" s="6">
        <f>COUNTIFS(pg_transaction_cleaned!$O$2:$O$5743,A3721,pg_transaction_cleaned!$F$2:$F$5743,"REFUND")</f>
        <v>0</v>
      </c>
      <c r="N3721" s="7">
        <f>SUMIFS(pg_transaction_cleaned!$H$2:$H$5743,pg_transaction_cleaned!$O$2:$O$5743,A3721,pg_transaction_cleaned!$F$2:$F$5743,"REFUND")</f>
        <v>0</v>
      </c>
      <c r="O3721" s="6" t="str">
        <f t="shared" si="294"/>
        <v>OK</v>
      </c>
      <c r="P3721" s="8">
        <f t="shared" si="295"/>
        <v>0</v>
      </c>
    </row>
    <row r="3722" spans="1:16" x14ac:dyDescent="0.3">
      <c r="A3722" s="6" t="s">
        <v>7402</v>
      </c>
      <c r="B3722" s="6" t="s">
        <v>11980</v>
      </c>
      <c r="C3722" s="6" t="s">
        <v>7403</v>
      </c>
      <c r="D3722" s="6" t="s">
        <v>37</v>
      </c>
      <c r="E3722" s="6" t="s">
        <v>18</v>
      </c>
      <c r="F3722" s="6" t="s">
        <v>11843</v>
      </c>
      <c r="G3722" s="6" t="s">
        <v>66</v>
      </c>
      <c r="H3722" s="10">
        <f t="shared" si="291"/>
        <v>46288</v>
      </c>
      <c r="I3722" s="7">
        <f t="shared" si="292"/>
        <v>349</v>
      </c>
      <c r="J3722" s="6" t="str">
        <f t="shared" si="293"/>
        <v>Lucknow</v>
      </c>
      <c r="K3722" s="6">
        <f>COUNTIFS(pg_transaction_cleaned!$O$2:$O$5743,A3722,pg_transaction_cleaned!$F$2:$F$5743,"CAPTURE")</f>
        <v>1</v>
      </c>
      <c r="L3722" s="7">
        <f>SUMIFS(pg_transaction_cleaned!$H$2:$H$5743,pg_transaction_cleaned!$O$2:$O$5743,A3722,pg_transaction_cleaned!$F$2:$F$5743,"CAPTURE")</f>
        <v>349</v>
      </c>
      <c r="M3722" s="6">
        <f>COUNTIFS(pg_transaction_cleaned!$O$2:$O$5743,A3722,pg_transaction_cleaned!$F$2:$F$5743,"REFUND")</f>
        <v>1</v>
      </c>
      <c r="N3722" s="7">
        <f>SUMIFS(pg_transaction_cleaned!$H$2:$H$5743,pg_transaction_cleaned!$O$2:$O$5743,A3722,pg_transaction_cleaned!$F$2:$F$5743,"REFUND")</f>
        <v>349</v>
      </c>
      <c r="O3722" s="6" t="str">
        <f t="shared" si="294"/>
        <v>OK</v>
      </c>
      <c r="P3722" s="8">
        <f t="shared" si="295"/>
        <v>0</v>
      </c>
    </row>
    <row r="3723" spans="1:16" x14ac:dyDescent="0.3">
      <c r="A3723" s="6" t="s">
        <v>7404</v>
      </c>
      <c r="B3723" s="6" t="s">
        <v>11871</v>
      </c>
      <c r="C3723" s="6" t="s">
        <v>7405</v>
      </c>
      <c r="D3723" s="6"/>
      <c r="E3723" s="6" t="s">
        <v>27</v>
      </c>
      <c r="F3723" s="6" t="s">
        <v>11851</v>
      </c>
      <c r="G3723" s="6" t="s">
        <v>19</v>
      </c>
      <c r="H3723" s="10">
        <f t="shared" si="291"/>
        <v>46272</v>
      </c>
      <c r="I3723" s="7">
        <f t="shared" si="292"/>
        <v>3499</v>
      </c>
      <c r="J3723" s="6" t="str">
        <f t="shared" si="293"/>
        <v>Unknown</v>
      </c>
      <c r="K3723" s="6">
        <f>COUNTIFS(pg_transaction_cleaned!$O$2:$O$5743,A3723,pg_transaction_cleaned!$F$2:$F$5743,"CAPTURE")</f>
        <v>1</v>
      </c>
      <c r="L3723" s="7">
        <f>SUMIFS(pg_transaction_cleaned!$H$2:$H$5743,pg_transaction_cleaned!$O$2:$O$5743,A3723,pg_transaction_cleaned!$F$2:$F$5743,"CAPTURE")</f>
        <v>3499</v>
      </c>
      <c r="M3723" s="6">
        <f>COUNTIFS(pg_transaction_cleaned!$O$2:$O$5743,A3723,pg_transaction_cleaned!$F$2:$F$5743,"REFUND")</f>
        <v>0</v>
      </c>
      <c r="N3723" s="7">
        <f>SUMIFS(pg_transaction_cleaned!$H$2:$H$5743,pg_transaction_cleaned!$O$2:$O$5743,A3723,pg_transaction_cleaned!$F$2:$F$5743,"REFUND")</f>
        <v>0</v>
      </c>
      <c r="O3723" s="6" t="str">
        <f t="shared" si="294"/>
        <v>OK</v>
      </c>
      <c r="P3723" s="8">
        <f t="shared" si="295"/>
        <v>0</v>
      </c>
    </row>
    <row r="3724" spans="1:16" x14ac:dyDescent="0.3">
      <c r="A3724" s="6" t="s">
        <v>7406</v>
      </c>
      <c r="B3724" s="6" t="s">
        <v>11877</v>
      </c>
      <c r="C3724" s="6" t="s">
        <v>7407</v>
      </c>
      <c r="D3724" s="6" t="s">
        <v>48</v>
      </c>
      <c r="E3724" s="6" t="s">
        <v>18</v>
      </c>
      <c r="F3724" s="6" t="s">
        <v>11841</v>
      </c>
      <c r="G3724" s="6" t="s">
        <v>66</v>
      </c>
      <c r="H3724" s="10">
        <f t="shared" si="291"/>
        <v>46267</v>
      </c>
      <c r="I3724" s="7">
        <f t="shared" si="292"/>
        <v>2499</v>
      </c>
      <c r="J3724" s="6" t="str">
        <f t="shared" si="293"/>
        <v>Jaipur</v>
      </c>
      <c r="K3724" s="6">
        <f>COUNTIFS(pg_transaction_cleaned!$O$2:$O$5743,A3724,pg_transaction_cleaned!$F$2:$F$5743,"CAPTURE")</f>
        <v>1</v>
      </c>
      <c r="L3724" s="7">
        <f>SUMIFS(pg_transaction_cleaned!$H$2:$H$5743,pg_transaction_cleaned!$O$2:$O$5743,A3724,pg_transaction_cleaned!$F$2:$F$5743,"CAPTURE")</f>
        <v>2499</v>
      </c>
      <c r="M3724" s="6">
        <f>COUNTIFS(pg_transaction_cleaned!$O$2:$O$5743,A3724,pg_transaction_cleaned!$F$2:$F$5743,"REFUND")</f>
        <v>1</v>
      </c>
      <c r="N3724" s="7">
        <f>SUMIFS(pg_transaction_cleaned!$H$2:$H$5743,pg_transaction_cleaned!$O$2:$O$5743,A3724,pg_transaction_cleaned!$F$2:$F$5743,"REFUND")</f>
        <v>2499</v>
      </c>
      <c r="O3724" s="6" t="str">
        <f t="shared" si="294"/>
        <v>OK</v>
      </c>
      <c r="P3724" s="8">
        <f t="shared" si="295"/>
        <v>0</v>
      </c>
    </row>
    <row r="3725" spans="1:16" x14ac:dyDescent="0.3">
      <c r="A3725" s="6" t="s">
        <v>7408</v>
      </c>
      <c r="B3725" s="6" t="s">
        <v>11895</v>
      </c>
      <c r="C3725" s="6" t="s">
        <v>7409</v>
      </c>
      <c r="D3725" s="6" t="s">
        <v>48</v>
      </c>
      <c r="E3725" s="6" t="s">
        <v>18</v>
      </c>
      <c r="F3725" s="6" t="s">
        <v>11983</v>
      </c>
      <c r="G3725" s="6" t="s">
        <v>19</v>
      </c>
      <c r="H3725" s="10">
        <f t="shared" si="291"/>
        <v>46295</v>
      </c>
      <c r="I3725" s="7">
        <f t="shared" si="292"/>
        <v>5298</v>
      </c>
      <c r="J3725" s="6" t="str">
        <f t="shared" si="293"/>
        <v>Jaipur</v>
      </c>
      <c r="K3725" s="6">
        <f>COUNTIFS(pg_transaction_cleaned!$O$2:$O$5743,A3725,pg_transaction_cleaned!$F$2:$F$5743,"CAPTURE")</f>
        <v>1</v>
      </c>
      <c r="L3725" s="7">
        <f>SUMIFS(pg_transaction_cleaned!$H$2:$H$5743,pg_transaction_cleaned!$O$2:$O$5743,A3725,pg_transaction_cleaned!$F$2:$F$5743,"CAPTURE")</f>
        <v>5298</v>
      </c>
      <c r="M3725" s="6">
        <f>COUNTIFS(pg_transaction_cleaned!$O$2:$O$5743,A3725,pg_transaction_cleaned!$F$2:$F$5743,"REFUND")</f>
        <v>0</v>
      </c>
      <c r="N3725" s="7">
        <f>SUMIFS(pg_transaction_cleaned!$H$2:$H$5743,pg_transaction_cleaned!$O$2:$O$5743,A3725,pg_transaction_cleaned!$F$2:$F$5743,"REFUND")</f>
        <v>0</v>
      </c>
      <c r="O3725" s="6" t="str">
        <f t="shared" si="294"/>
        <v>OK</v>
      </c>
      <c r="P3725" s="8">
        <f t="shared" si="295"/>
        <v>0</v>
      </c>
    </row>
    <row r="3726" spans="1:16" x14ac:dyDescent="0.3">
      <c r="A3726" s="6" t="s">
        <v>7410</v>
      </c>
      <c r="B3726" s="6" t="s">
        <v>11945</v>
      </c>
      <c r="C3726" s="6" t="s">
        <v>7411</v>
      </c>
      <c r="D3726" s="6" t="s">
        <v>75</v>
      </c>
      <c r="E3726" s="6" t="s">
        <v>18</v>
      </c>
      <c r="F3726" s="6" t="s">
        <v>11833</v>
      </c>
      <c r="G3726" s="6" t="s">
        <v>66</v>
      </c>
      <c r="H3726" s="10">
        <f t="shared" si="291"/>
        <v>46289</v>
      </c>
      <c r="I3726" s="7">
        <f t="shared" si="292"/>
        <v>3298</v>
      </c>
      <c r="J3726" s="6" t="str">
        <f t="shared" si="293"/>
        <v>Mumbai</v>
      </c>
      <c r="K3726" s="6">
        <f>COUNTIFS(pg_transaction_cleaned!$O$2:$O$5743,A3726,pg_transaction_cleaned!$F$2:$F$5743,"CAPTURE")</f>
        <v>1</v>
      </c>
      <c r="L3726" s="7">
        <f>SUMIFS(pg_transaction_cleaned!$H$2:$H$5743,pg_transaction_cleaned!$O$2:$O$5743,A3726,pg_transaction_cleaned!$F$2:$F$5743,"CAPTURE")</f>
        <v>3298</v>
      </c>
      <c r="M3726" s="6">
        <f>COUNTIFS(pg_transaction_cleaned!$O$2:$O$5743,A3726,pg_transaction_cleaned!$F$2:$F$5743,"REFUND")</f>
        <v>1</v>
      </c>
      <c r="N3726" s="7">
        <f>SUMIFS(pg_transaction_cleaned!$H$2:$H$5743,pg_transaction_cleaned!$O$2:$O$5743,A3726,pg_transaction_cleaned!$F$2:$F$5743,"REFUND")</f>
        <v>3298</v>
      </c>
      <c r="O3726" s="6" t="str">
        <f t="shared" si="294"/>
        <v>OK</v>
      </c>
      <c r="P3726" s="8">
        <f t="shared" si="295"/>
        <v>0</v>
      </c>
    </row>
    <row r="3727" spans="1:16" x14ac:dyDescent="0.3">
      <c r="A3727" s="6" t="s">
        <v>7412</v>
      </c>
      <c r="B3727" s="6" t="s">
        <v>11857</v>
      </c>
      <c r="C3727" s="6" t="s">
        <v>7413</v>
      </c>
      <c r="D3727" s="6" t="s">
        <v>42</v>
      </c>
      <c r="E3727" s="6" t="s">
        <v>18</v>
      </c>
      <c r="F3727" s="6" t="s">
        <v>12093</v>
      </c>
      <c r="G3727" s="6" t="s">
        <v>19</v>
      </c>
      <c r="H3727" s="10">
        <f t="shared" si="291"/>
        <v>46287</v>
      </c>
      <c r="I3727" s="7">
        <f t="shared" si="292"/>
        <v>6347</v>
      </c>
      <c r="J3727" s="6" t="str">
        <f t="shared" si="293"/>
        <v>Hyderabad</v>
      </c>
      <c r="K3727" s="6">
        <f>COUNTIFS(pg_transaction_cleaned!$O$2:$O$5743,A3727,pg_transaction_cleaned!$F$2:$F$5743,"CAPTURE")</f>
        <v>1</v>
      </c>
      <c r="L3727" s="7">
        <f>SUMIFS(pg_transaction_cleaned!$H$2:$H$5743,pg_transaction_cleaned!$O$2:$O$5743,A3727,pg_transaction_cleaned!$F$2:$F$5743,"CAPTURE")</f>
        <v>6347</v>
      </c>
      <c r="M3727" s="6">
        <f>COUNTIFS(pg_transaction_cleaned!$O$2:$O$5743,A3727,pg_transaction_cleaned!$F$2:$F$5743,"REFUND")</f>
        <v>0</v>
      </c>
      <c r="N3727" s="7">
        <f>SUMIFS(pg_transaction_cleaned!$H$2:$H$5743,pg_transaction_cleaned!$O$2:$O$5743,A3727,pg_transaction_cleaned!$F$2:$F$5743,"REFUND")</f>
        <v>0</v>
      </c>
      <c r="O3727" s="6" t="str">
        <f t="shared" si="294"/>
        <v>OK</v>
      </c>
      <c r="P3727" s="8">
        <f t="shared" si="295"/>
        <v>0</v>
      </c>
    </row>
    <row r="3728" spans="1:16" x14ac:dyDescent="0.3">
      <c r="A3728" s="6" t="s">
        <v>7414</v>
      </c>
      <c r="B3728" s="6" t="s">
        <v>11936</v>
      </c>
      <c r="C3728" s="6" t="s">
        <v>7415</v>
      </c>
      <c r="D3728" s="6" t="s">
        <v>26</v>
      </c>
      <c r="E3728" s="6" t="s">
        <v>27</v>
      </c>
      <c r="F3728" s="6" t="s">
        <v>11843</v>
      </c>
      <c r="G3728" s="6" t="s">
        <v>19</v>
      </c>
      <c r="H3728" s="10">
        <f t="shared" si="291"/>
        <v>46293</v>
      </c>
      <c r="I3728" s="7">
        <f t="shared" si="292"/>
        <v>349</v>
      </c>
      <c r="J3728" s="6" t="str">
        <f t="shared" si="293"/>
        <v>Kolkata</v>
      </c>
      <c r="K3728" s="6">
        <f>COUNTIFS(pg_transaction_cleaned!$O$2:$O$5743,A3728,pg_transaction_cleaned!$F$2:$F$5743,"CAPTURE")</f>
        <v>1</v>
      </c>
      <c r="L3728" s="7">
        <f>SUMIFS(pg_transaction_cleaned!$H$2:$H$5743,pg_transaction_cleaned!$O$2:$O$5743,A3728,pg_transaction_cleaned!$F$2:$F$5743,"CAPTURE")</f>
        <v>349</v>
      </c>
      <c r="M3728" s="6">
        <f>COUNTIFS(pg_transaction_cleaned!$O$2:$O$5743,A3728,pg_transaction_cleaned!$F$2:$F$5743,"REFUND")</f>
        <v>0</v>
      </c>
      <c r="N3728" s="7">
        <f>SUMIFS(pg_transaction_cleaned!$H$2:$H$5743,pg_transaction_cleaned!$O$2:$O$5743,A3728,pg_transaction_cleaned!$F$2:$F$5743,"REFUND")</f>
        <v>0</v>
      </c>
      <c r="O3728" s="6" t="str">
        <f t="shared" si="294"/>
        <v>OK</v>
      </c>
      <c r="P3728" s="8">
        <f t="shared" si="295"/>
        <v>0</v>
      </c>
    </row>
    <row r="3729" spans="1:16" x14ac:dyDescent="0.3">
      <c r="A3729" s="6" t="s">
        <v>7416</v>
      </c>
      <c r="B3729" s="6" t="s">
        <v>11836</v>
      </c>
      <c r="C3729" s="6" t="s">
        <v>7417</v>
      </c>
      <c r="D3729" s="6"/>
      <c r="E3729" s="6" t="s">
        <v>18</v>
      </c>
      <c r="F3729" s="6" t="s">
        <v>11843</v>
      </c>
      <c r="G3729" s="6" t="s">
        <v>19</v>
      </c>
      <c r="H3729" s="10">
        <f t="shared" si="291"/>
        <v>46278</v>
      </c>
      <c r="I3729" s="7">
        <f t="shared" si="292"/>
        <v>349</v>
      </c>
      <c r="J3729" s="6" t="str">
        <f t="shared" si="293"/>
        <v>Unknown</v>
      </c>
      <c r="K3729" s="6">
        <f>COUNTIFS(pg_transaction_cleaned!$O$2:$O$5743,A3729,pg_transaction_cleaned!$F$2:$F$5743,"CAPTURE")</f>
        <v>1</v>
      </c>
      <c r="L3729" s="7">
        <f>SUMIFS(pg_transaction_cleaned!$H$2:$H$5743,pg_transaction_cleaned!$O$2:$O$5743,A3729,pg_transaction_cleaned!$F$2:$F$5743,"CAPTURE")</f>
        <v>349</v>
      </c>
      <c r="M3729" s="6">
        <f>COUNTIFS(pg_transaction_cleaned!$O$2:$O$5743,A3729,pg_transaction_cleaned!$F$2:$F$5743,"REFUND")</f>
        <v>0</v>
      </c>
      <c r="N3729" s="7">
        <f>SUMIFS(pg_transaction_cleaned!$H$2:$H$5743,pg_transaction_cleaned!$O$2:$O$5743,A3729,pg_transaction_cleaned!$F$2:$F$5743,"REFUND")</f>
        <v>0</v>
      </c>
      <c r="O3729" s="6" t="str">
        <f t="shared" si="294"/>
        <v>OK</v>
      </c>
      <c r="P3729" s="8">
        <f t="shared" si="295"/>
        <v>0</v>
      </c>
    </row>
    <row r="3730" spans="1:16" x14ac:dyDescent="0.3">
      <c r="A3730" s="6" t="s">
        <v>7418</v>
      </c>
      <c r="B3730" s="6" t="s">
        <v>11877</v>
      </c>
      <c r="C3730" s="6" t="s">
        <v>7419</v>
      </c>
      <c r="D3730" s="6" t="s">
        <v>17</v>
      </c>
      <c r="E3730" s="6" t="s">
        <v>18</v>
      </c>
      <c r="F3730" s="6" t="s">
        <v>11835</v>
      </c>
      <c r="G3730" s="6" t="s">
        <v>19</v>
      </c>
      <c r="H3730" s="10">
        <f t="shared" si="291"/>
        <v>46267</v>
      </c>
      <c r="I3730" s="7">
        <f t="shared" si="292"/>
        <v>499</v>
      </c>
      <c r="J3730" s="6" t="str">
        <f t="shared" si="293"/>
        <v>Pune</v>
      </c>
      <c r="K3730" s="6">
        <f>COUNTIFS(pg_transaction_cleaned!$O$2:$O$5743,A3730,pg_transaction_cleaned!$F$2:$F$5743,"CAPTURE")</f>
        <v>1</v>
      </c>
      <c r="L3730" s="7">
        <f>SUMIFS(pg_transaction_cleaned!$H$2:$H$5743,pg_transaction_cleaned!$O$2:$O$5743,A3730,pg_transaction_cleaned!$F$2:$F$5743,"CAPTURE")</f>
        <v>499</v>
      </c>
      <c r="M3730" s="6">
        <f>COUNTIFS(pg_transaction_cleaned!$O$2:$O$5743,A3730,pg_transaction_cleaned!$F$2:$F$5743,"REFUND")</f>
        <v>0</v>
      </c>
      <c r="N3730" s="7">
        <f>SUMIFS(pg_transaction_cleaned!$H$2:$H$5743,pg_transaction_cleaned!$O$2:$O$5743,A3730,pg_transaction_cleaned!$F$2:$F$5743,"REFUND")</f>
        <v>0</v>
      </c>
      <c r="O3730" s="6" t="str">
        <f t="shared" si="294"/>
        <v>OK</v>
      </c>
      <c r="P3730" s="8">
        <f t="shared" si="295"/>
        <v>0</v>
      </c>
    </row>
    <row r="3731" spans="1:16" x14ac:dyDescent="0.3">
      <c r="A3731" s="6" t="s">
        <v>7420</v>
      </c>
      <c r="B3731" s="6" t="s">
        <v>11888</v>
      </c>
      <c r="C3731" s="6" t="s">
        <v>7421</v>
      </c>
      <c r="D3731" s="6" t="s">
        <v>61</v>
      </c>
      <c r="E3731" s="6" t="s">
        <v>54</v>
      </c>
      <c r="F3731" s="6" t="s">
        <v>11849</v>
      </c>
      <c r="G3731" s="6" t="s">
        <v>19</v>
      </c>
      <c r="H3731" s="10">
        <f t="shared" si="291"/>
        <v>46269</v>
      </c>
      <c r="I3731" s="7">
        <f t="shared" si="292"/>
        <v>4298</v>
      </c>
      <c r="J3731" s="6" t="str">
        <f t="shared" si="293"/>
        <v>Delhi</v>
      </c>
      <c r="K3731" s="6">
        <f>COUNTIFS(pg_transaction_cleaned!$O$2:$O$5743,A3731,pg_transaction_cleaned!$F$2:$F$5743,"CAPTURE")</f>
        <v>1</v>
      </c>
      <c r="L3731" s="7">
        <f>SUMIFS(pg_transaction_cleaned!$H$2:$H$5743,pg_transaction_cleaned!$O$2:$O$5743,A3731,pg_transaction_cleaned!$F$2:$F$5743,"CAPTURE")</f>
        <v>4298</v>
      </c>
      <c r="M3731" s="6">
        <f>COUNTIFS(pg_transaction_cleaned!$O$2:$O$5743,A3731,pg_transaction_cleaned!$F$2:$F$5743,"REFUND")</f>
        <v>0</v>
      </c>
      <c r="N3731" s="7">
        <f>SUMIFS(pg_transaction_cleaned!$H$2:$H$5743,pg_transaction_cleaned!$O$2:$O$5743,A3731,pg_transaction_cleaned!$F$2:$F$5743,"REFUND")</f>
        <v>0</v>
      </c>
      <c r="O3731" s="6" t="str">
        <f t="shared" si="294"/>
        <v>OK</v>
      </c>
      <c r="P3731" s="8">
        <f t="shared" si="295"/>
        <v>0</v>
      </c>
    </row>
    <row r="3732" spans="1:16" x14ac:dyDescent="0.3">
      <c r="A3732" s="6" t="s">
        <v>7422</v>
      </c>
      <c r="B3732" s="6" t="s">
        <v>11926</v>
      </c>
      <c r="C3732" s="6" t="s">
        <v>7423</v>
      </c>
      <c r="D3732" s="6" t="s">
        <v>75</v>
      </c>
      <c r="E3732" s="6" t="s">
        <v>54</v>
      </c>
      <c r="F3732" s="6" t="s">
        <v>11837</v>
      </c>
      <c r="G3732" s="6" t="s">
        <v>19</v>
      </c>
      <c r="H3732" s="10">
        <f t="shared" si="291"/>
        <v>46270</v>
      </c>
      <c r="I3732" s="7">
        <f t="shared" si="292"/>
        <v>999</v>
      </c>
      <c r="J3732" s="6" t="str">
        <f t="shared" si="293"/>
        <v>Mumbai</v>
      </c>
      <c r="K3732" s="6">
        <f>COUNTIFS(pg_transaction_cleaned!$O$2:$O$5743,A3732,pg_transaction_cleaned!$F$2:$F$5743,"CAPTURE")</f>
        <v>1</v>
      </c>
      <c r="L3732" s="7">
        <f>SUMIFS(pg_transaction_cleaned!$H$2:$H$5743,pg_transaction_cleaned!$O$2:$O$5743,A3732,pg_transaction_cleaned!$F$2:$F$5743,"CAPTURE")</f>
        <v>999</v>
      </c>
      <c r="M3732" s="6">
        <f>COUNTIFS(pg_transaction_cleaned!$O$2:$O$5743,A3732,pg_transaction_cleaned!$F$2:$F$5743,"REFUND")</f>
        <v>0</v>
      </c>
      <c r="N3732" s="7">
        <f>SUMIFS(pg_transaction_cleaned!$H$2:$H$5743,pg_transaction_cleaned!$O$2:$O$5743,A3732,pg_transaction_cleaned!$F$2:$F$5743,"REFUND")</f>
        <v>0</v>
      </c>
      <c r="O3732" s="6" t="str">
        <f t="shared" si="294"/>
        <v>OK</v>
      </c>
      <c r="P3732" s="8">
        <f t="shared" si="295"/>
        <v>0</v>
      </c>
    </row>
    <row r="3733" spans="1:16" x14ac:dyDescent="0.3">
      <c r="A3733" s="6" t="s">
        <v>7424</v>
      </c>
      <c r="B3733" s="6" t="s">
        <v>12106</v>
      </c>
      <c r="C3733" s="6" t="s">
        <v>7425</v>
      </c>
      <c r="D3733" s="6" t="s">
        <v>48</v>
      </c>
      <c r="E3733" s="6" t="s">
        <v>18</v>
      </c>
      <c r="F3733" s="6" t="s">
        <v>11879</v>
      </c>
      <c r="G3733" s="6" t="s">
        <v>19</v>
      </c>
      <c r="H3733" s="10">
        <f t="shared" si="291"/>
        <v>46281</v>
      </c>
      <c r="I3733" s="7">
        <f t="shared" si="292"/>
        <v>1798</v>
      </c>
      <c r="J3733" s="6" t="str">
        <f t="shared" si="293"/>
        <v>Jaipur</v>
      </c>
      <c r="K3733" s="6">
        <f>COUNTIFS(pg_transaction_cleaned!$O$2:$O$5743,A3733,pg_transaction_cleaned!$F$2:$F$5743,"CAPTURE")</f>
        <v>1</v>
      </c>
      <c r="L3733" s="7">
        <f>SUMIFS(pg_transaction_cleaned!$H$2:$H$5743,pg_transaction_cleaned!$O$2:$O$5743,A3733,pg_transaction_cleaned!$F$2:$F$5743,"CAPTURE")</f>
        <v>1798</v>
      </c>
      <c r="M3733" s="6">
        <f>COUNTIFS(pg_transaction_cleaned!$O$2:$O$5743,A3733,pg_transaction_cleaned!$F$2:$F$5743,"REFUND")</f>
        <v>0</v>
      </c>
      <c r="N3733" s="7">
        <f>SUMIFS(pg_transaction_cleaned!$H$2:$H$5743,pg_transaction_cleaned!$O$2:$O$5743,A3733,pg_transaction_cleaned!$F$2:$F$5743,"REFUND")</f>
        <v>0</v>
      </c>
      <c r="O3733" s="6" t="str">
        <f t="shared" si="294"/>
        <v>OK</v>
      </c>
      <c r="P3733" s="8">
        <f t="shared" si="295"/>
        <v>0</v>
      </c>
    </row>
    <row r="3734" spans="1:16" x14ac:dyDescent="0.3">
      <c r="A3734" s="6" t="s">
        <v>7426</v>
      </c>
      <c r="B3734" s="6" t="s">
        <v>11857</v>
      </c>
      <c r="C3734" s="6" t="s">
        <v>7427</v>
      </c>
      <c r="D3734" s="6" t="s">
        <v>42</v>
      </c>
      <c r="E3734" s="6" t="s">
        <v>18</v>
      </c>
      <c r="F3734" s="6" t="s">
        <v>12092</v>
      </c>
      <c r="G3734" s="6" t="s">
        <v>115</v>
      </c>
      <c r="H3734" s="10">
        <f t="shared" si="291"/>
        <v>46287</v>
      </c>
      <c r="I3734" s="7">
        <f t="shared" si="292"/>
        <v>8497</v>
      </c>
      <c r="J3734" s="6" t="str">
        <f t="shared" si="293"/>
        <v>Hyderabad</v>
      </c>
      <c r="K3734" s="6">
        <f>COUNTIFS(pg_transaction_cleaned!$O$2:$O$5743,A3734,pg_transaction_cleaned!$F$2:$F$5743,"CAPTURE")</f>
        <v>0</v>
      </c>
      <c r="L3734" s="7">
        <f>SUMIFS(pg_transaction_cleaned!$H$2:$H$5743,pg_transaction_cleaned!$O$2:$O$5743,A3734,pg_transaction_cleaned!$F$2:$F$5743,"CAPTURE")</f>
        <v>0</v>
      </c>
      <c r="M3734" s="6">
        <f>COUNTIFS(pg_transaction_cleaned!$O$2:$O$5743,A3734,pg_transaction_cleaned!$F$2:$F$5743,"REFUND")</f>
        <v>0</v>
      </c>
      <c r="N3734" s="7">
        <f>SUMIFS(pg_transaction_cleaned!$H$2:$H$5743,pg_transaction_cleaned!$O$2:$O$5743,A3734,pg_transaction_cleaned!$F$2:$F$5743,"REFUND")</f>
        <v>0</v>
      </c>
      <c r="O3734" s="6" t="str">
        <f t="shared" si="294"/>
        <v>OK</v>
      </c>
      <c r="P3734" s="8">
        <f t="shared" si="295"/>
        <v>0</v>
      </c>
    </row>
    <row r="3735" spans="1:16" x14ac:dyDescent="0.3">
      <c r="A3735" s="6" t="s">
        <v>7428</v>
      </c>
      <c r="B3735" s="6" t="s">
        <v>11836</v>
      </c>
      <c r="C3735" s="6" t="s">
        <v>7429</v>
      </c>
      <c r="D3735" s="6" t="s">
        <v>42</v>
      </c>
      <c r="E3735" s="6" t="s">
        <v>27</v>
      </c>
      <c r="F3735" s="6" t="s">
        <v>12204</v>
      </c>
      <c r="G3735" s="6" t="s">
        <v>19</v>
      </c>
      <c r="H3735" s="10">
        <f t="shared" si="291"/>
        <v>46278</v>
      </c>
      <c r="I3735" s="7">
        <f t="shared" si="292"/>
        <v>10847</v>
      </c>
      <c r="J3735" s="6" t="str">
        <f t="shared" si="293"/>
        <v>Hyderabad</v>
      </c>
      <c r="K3735" s="6">
        <f>COUNTIFS(pg_transaction_cleaned!$O$2:$O$5743,A3735,pg_transaction_cleaned!$F$2:$F$5743,"CAPTURE")</f>
        <v>1</v>
      </c>
      <c r="L3735" s="7">
        <f>SUMIFS(pg_transaction_cleaned!$H$2:$H$5743,pg_transaction_cleaned!$O$2:$O$5743,A3735,pg_transaction_cleaned!$F$2:$F$5743,"CAPTURE")</f>
        <v>10847</v>
      </c>
      <c r="M3735" s="6">
        <f>COUNTIFS(pg_transaction_cleaned!$O$2:$O$5743,A3735,pg_transaction_cleaned!$F$2:$F$5743,"REFUND")</f>
        <v>0</v>
      </c>
      <c r="N3735" s="7">
        <f>SUMIFS(pg_transaction_cleaned!$H$2:$H$5743,pg_transaction_cleaned!$O$2:$O$5743,A3735,pg_transaction_cleaned!$F$2:$F$5743,"REFUND")</f>
        <v>0</v>
      </c>
      <c r="O3735" s="6" t="str">
        <f t="shared" si="294"/>
        <v>OK</v>
      </c>
      <c r="P3735" s="8">
        <f t="shared" si="295"/>
        <v>0</v>
      </c>
    </row>
    <row r="3736" spans="1:16" x14ac:dyDescent="0.3">
      <c r="A3736" s="6" t="s">
        <v>7430</v>
      </c>
      <c r="B3736" s="6" t="s">
        <v>11875</v>
      </c>
      <c r="C3736" s="6" t="s">
        <v>7431</v>
      </c>
      <c r="D3736" s="6" t="s">
        <v>61</v>
      </c>
      <c r="E3736" s="6" t="s">
        <v>18</v>
      </c>
      <c r="F3736" s="6" t="s">
        <v>11874</v>
      </c>
      <c r="G3736" s="6" t="s">
        <v>66</v>
      </c>
      <c r="H3736" s="10">
        <f t="shared" si="291"/>
        <v>46279</v>
      </c>
      <c r="I3736" s="7">
        <f t="shared" si="292"/>
        <v>6298</v>
      </c>
      <c r="J3736" s="6" t="str">
        <f t="shared" si="293"/>
        <v>Delhi</v>
      </c>
      <c r="K3736" s="6">
        <f>COUNTIFS(pg_transaction_cleaned!$O$2:$O$5743,A3736,pg_transaction_cleaned!$F$2:$F$5743,"CAPTURE")</f>
        <v>1</v>
      </c>
      <c r="L3736" s="7">
        <f>SUMIFS(pg_transaction_cleaned!$H$2:$H$5743,pg_transaction_cleaned!$O$2:$O$5743,A3736,pg_transaction_cleaned!$F$2:$F$5743,"CAPTURE")</f>
        <v>6298</v>
      </c>
      <c r="M3736" s="6">
        <f>COUNTIFS(pg_transaction_cleaned!$O$2:$O$5743,A3736,pg_transaction_cleaned!$F$2:$F$5743,"REFUND")</f>
        <v>1</v>
      </c>
      <c r="N3736" s="7">
        <f>SUMIFS(pg_transaction_cleaned!$H$2:$H$5743,pg_transaction_cleaned!$O$2:$O$5743,A3736,pg_transaction_cleaned!$F$2:$F$5743,"REFUND")</f>
        <v>6298</v>
      </c>
      <c r="O3736" s="6" t="str">
        <f t="shared" si="294"/>
        <v>OK</v>
      </c>
      <c r="P3736" s="8">
        <f t="shared" si="295"/>
        <v>0</v>
      </c>
    </row>
    <row r="3737" spans="1:16" x14ac:dyDescent="0.3">
      <c r="A3737" s="6" t="s">
        <v>7432</v>
      </c>
      <c r="B3737" s="6" t="s">
        <v>11852</v>
      </c>
      <c r="C3737" s="6" t="s">
        <v>7433</v>
      </c>
      <c r="D3737" s="6" t="s">
        <v>51</v>
      </c>
      <c r="E3737" s="6" t="s">
        <v>18</v>
      </c>
      <c r="F3737" s="6" t="s">
        <v>11851</v>
      </c>
      <c r="G3737" s="6" t="s">
        <v>19</v>
      </c>
      <c r="H3737" s="10">
        <f t="shared" si="291"/>
        <v>46273</v>
      </c>
      <c r="I3737" s="7">
        <f t="shared" si="292"/>
        <v>3499</v>
      </c>
      <c r="J3737" s="6" t="str">
        <f t="shared" si="293"/>
        <v>Chennai</v>
      </c>
      <c r="K3737" s="6">
        <f>COUNTIFS(pg_transaction_cleaned!$O$2:$O$5743,A3737,pg_transaction_cleaned!$F$2:$F$5743,"CAPTURE")</f>
        <v>1</v>
      </c>
      <c r="L3737" s="7">
        <f>SUMIFS(pg_transaction_cleaned!$H$2:$H$5743,pg_transaction_cleaned!$O$2:$O$5743,A3737,pg_transaction_cleaned!$F$2:$F$5743,"CAPTURE")</f>
        <v>3499</v>
      </c>
      <c r="M3737" s="6">
        <f>COUNTIFS(pg_transaction_cleaned!$O$2:$O$5743,A3737,pg_transaction_cleaned!$F$2:$F$5743,"REFUND")</f>
        <v>0</v>
      </c>
      <c r="N3737" s="7">
        <f>SUMIFS(pg_transaction_cleaned!$H$2:$H$5743,pg_transaction_cleaned!$O$2:$O$5743,A3737,pg_transaction_cleaned!$F$2:$F$5743,"REFUND")</f>
        <v>0</v>
      </c>
      <c r="O3737" s="6" t="str">
        <f t="shared" si="294"/>
        <v>OK</v>
      </c>
      <c r="P3737" s="8">
        <f t="shared" si="295"/>
        <v>0</v>
      </c>
    </row>
    <row r="3738" spans="1:16" x14ac:dyDescent="0.3">
      <c r="A3738" s="6" t="s">
        <v>7434</v>
      </c>
      <c r="B3738" s="6" t="s">
        <v>11852</v>
      </c>
      <c r="C3738" s="6" t="s">
        <v>7435</v>
      </c>
      <c r="D3738" s="6" t="s">
        <v>42</v>
      </c>
      <c r="E3738" s="6" t="s">
        <v>18</v>
      </c>
      <c r="F3738" s="6" t="s">
        <v>11835</v>
      </c>
      <c r="G3738" s="6" t="s">
        <v>19</v>
      </c>
      <c r="H3738" s="10">
        <f t="shared" si="291"/>
        <v>46273</v>
      </c>
      <c r="I3738" s="7">
        <f t="shared" si="292"/>
        <v>499</v>
      </c>
      <c r="J3738" s="6" t="str">
        <f t="shared" si="293"/>
        <v>Hyderabad</v>
      </c>
      <c r="K3738" s="6">
        <f>COUNTIFS(pg_transaction_cleaned!$O$2:$O$5743,A3738,pg_transaction_cleaned!$F$2:$F$5743,"CAPTURE")</f>
        <v>1</v>
      </c>
      <c r="L3738" s="7">
        <f>SUMIFS(pg_transaction_cleaned!$H$2:$H$5743,pg_transaction_cleaned!$O$2:$O$5743,A3738,pg_transaction_cleaned!$F$2:$F$5743,"CAPTURE")</f>
        <v>499</v>
      </c>
      <c r="M3738" s="6">
        <f>COUNTIFS(pg_transaction_cleaned!$O$2:$O$5743,A3738,pg_transaction_cleaned!$F$2:$F$5743,"REFUND")</f>
        <v>0</v>
      </c>
      <c r="N3738" s="7">
        <f>SUMIFS(pg_transaction_cleaned!$H$2:$H$5743,pg_transaction_cleaned!$O$2:$O$5743,A3738,pg_transaction_cleaned!$F$2:$F$5743,"REFUND")</f>
        <v>0</v>
      </c>
      <c r="O3738" s="6" t="str">
        <f t="shared" si="294"/>
        <v>OK</v>
      </c>
      <c r="P3738" s="8">
        <f t="shared" si="295"/>
        <v>0</v>
      </c>
    </row>
    <row r="3739" spans="1:16" x14ac:dyDescent="0.3">
      <c r="A3739" s="6" t="s">
        <v>7436</v>
      </c>
      <c r="B3739" s="6" t="s">
        <v>11897</v>
      </c>
      <c r="C3739" s="6" t="s">
        <v>7437</v>
      </c>
      <c r="D3739" s="6" t="s">
        <v>75</v>
      </c>
      <c r="E3739" s="6" t="s">
        <v>27</v>
      </c>
      <c r="F3739" s="6" t="s">
        <v>11837</v>
      </c>
      <c r="G3739" s="6" t="s">
        <v>19</v>
      </c>
      <c r="H3739" s="10">
        <f t="shared" si="291"/>
        <v>46266</v>
      </c>
      <c r="I3739" s="7">
        <f t="shared" si="292"/>
        <v>999</v>
      </c>
      <c r="J3739" s="6" t="str">
        <f t="shared" si="293"/>
        <v>Mumbai</v>
      </c>
      <c r="K3739" s="6">
        <f>COUNTIFS(pg_transaction_cleaned!$O$2:$O$5743,A3739,pg_transaction_cleaned!$F$2:$F$5743,"CAPTURE")</f>
        <v>1</v>
      </c>
      <c r="L3739" s="7">
        <f>SUMIFS(pg_transaction_cleaned!$H$2:$H$5743,pg_transaction_cleaned!$O$2:$O$5743,A3739,pg_transaction_cleaned!$F$2:$F$5743,"CAPTURE")</f>
        <v>999</v>
      </c>
      <c r="M3739" s="6">
        <f>COUNTIFS(pg_transaction_cleaned!$O$2:$O$5743,A3739,pg_transaction_cleaned!$F$2:$F$5743,"REFUND")</f>
        <v>0</v>
      </c>
      <c r="N3739" s="7">
        <f>SUMIFS(pg_transaction_cleaned!$H$2:$H$5743,pg_transaction_cleaned!$O$2:$O$5743,A3739,pg_transaction_cleaned!$F$2:$F$5743,"REFUND")</f>
        <v>0</v>
      </c>
      <c r="O3739" s="6" t="str">
        <f t="shared" si="294"/>
        <v>OK</v>
      </c>
      <c r="P3739" s="8">
        <f t="shared" si="295"/>
        <v>0</v>
      </c>
    </row>
    <row r="3740" spans="1:16" x14ac:dyDescent="0.3">
      <c r="A3740" s="6" t="s">
        <v>7438</v>
      </c>
      <c r="B3740" s="6" t="s">
        <v>11871</v>
      </c>
      <c r="C3740" s="6" t="s">
        <v>7439</v>
      </c>
      <c r="D3740" s="6" t="s">
        <v>26</v>
      </c>
      <c r="E3740" s="6" t="s">
        <v>54</v>
      </c>
      <c r="F3740" s="6" t="s">
        <v>11889</v>
      </c>
      <c r="G3740" s="6" t="s">
        <v>19</v>
      </c>
      <c r="H3740" s="10">
        <f t="shared" si="291"/>
        <v>46272</v>
      </c>
      <c r="I3740" s="7">
        <f t="shared" si="292"/>
        <v>3098</v>
      </c>
      <c r="J3740" s="6" t="str">
        <f t="shared" si="293"/>
        <v>Kolkata</v>
      </c>
      <c r="K3740" s="6">
        <f>COUNTIFS(pg_transaction_cleaned!$O$2:$O$5743,A3740,pg_transaction_cleaned!$F$2:$F$5743,"CAPTURE")</f>
        <v>1</v>
      </c>
      <c r="L3740" s="7">
        <f>SUMIFS(pg_transaction_cleaned!$H$2:$H$5743,pg_transaction_cleaned!$O$2:$O$5743,A3740,pg_transaction_cleaned!$F$2:$F$5743,"CAPTURE")</f>
        <v>3098</v>
      </c>
      <c r="M3740" s="6">
        <f>COUNTIFS(pg_transaction_cleaned!$O$2:$O$5743,A3740,pg_transaction_cleaned!$F$2:$F$5743,"REFUND")</f>
        <v>0</v>
      </c>
      <c r="N3740" s="7">
        <f>SUMIFS(pg_transaction_cleaned!$H$2:$H$5743,pg_transaction_cleaned!$O$2:$O$5743,A3740,pg_transaction_cleaned!$F$2:$F$5743,"REFUND")</f>
        <v>0</v>
      </c>
      <c r="O3740" s="6" t="str">
        <f t="shared" si="294"/>
        <v>OK</v>
      </c>
      <c r="P3740" s="8">
        <f t="shared" si="295"/>
        <v>0</v>
      </c>
    </row>
    <row r="3741" spans="1:16" x14ac:dyDescent="0.3">
      <c r="A3741" s="6" t="s">
        <v>7440</v>
      </c>
      <c r="B3741" s="6" t="s">
        <v>11852</v>
      </c>
      <c r="C3741" s="6" t="s">
        <v>7441</v>
      </c>
      <c r="D3741" s="6" t="s">
        <v>51</v>
      </c>
      <c r="E3741" s="6" t="s">
        <v>18</v>
      </c>
      <c r="F3741" s="6" t="s">
        <v>11839</v>
      </c>
      <c r="G3741" s="6" t="s">
        <v>19</v>
      </c>
      <c r="H3741" s="10">
        <f t="shared" si="291"/>
        <v>46273</v>
      </c>
      <c r="I3741" s="7">
        <f t="shared" si="292"/>
        <v>1299</v>
      </c>
      <c r="J3741" s="6" t="str">
        <f t="shared" si="293"/>
        <v>Chennai</v>
      </c>
      <c r="K3741" s="6">
        <f>COUNTIFS(pg_transaction_cleaned!$O$2:$O$5743,A3741,pg_transaction_cleaned!$F$2:$F$5743,"CAPTURE")</f>
        <v>1</v>
      </c>
      <c r="L3741" s="7">
        <f>SUMIFS(pg_transaction_cleaned!$H$2:$H$5743,pg_transaction_cleaned!$O$2:$O$5743,A3741,pg_transaction_cleaned!$F$2:$F$5743,"CAPTURE")</f>
        <v>1299</v>
      </c>
      <c r="M3741" s="6">
        <f>COUNTIFS(pg_transaction_cleaned!$O$2:$O$5743,A3741,pg_transaction_cleaned!$F$2:$F$5743,"REFUND")</f>
        <v>0</v>
      </c>
      <c r="N3741" s="7">
        <f>SUMIFS(pg_transaction_cleaned!$H$2:$H$5743,pg_transaction_cleaned!$O$2:$O$5743,A3741,pg_transaction_cleaned!$F$2:$F$5743,"REFUND")</f>
        <v>0</v>
      </c>
      <c r="O3741" s="6" t="str">
        <f t="shared" si="294"/>
        <v>OK</v>
      </c>
      <c r="P3741" s="8">
        <f t="shared" si="295"/>
        <v>0</v>
      </c>
    </row>
    <row r="3742" spans="1:16" x14ac:dyDescent="0.3">
      <c r="A3742" s="6" t="s">
        <v>7442</v>
      </c>
      <c r="B3742" s="6" t="s">
        <v>11968</v>
      </c>
      <c r="C3742" s="6" t="s">
        <v>7443</v>
      </c>
      <c r="D3742" s="6" t="s">
        <v>26</v>
      </c>
      <c r="E3742" s="6" t="s">
        <v>27</v>
      </c>
      <c r="F3742" s="6" t="s">
        <v>11851</v>
      </c>
      <c r="G3742" s="6" t="s">
        <v>19</v>
      </c>
      <c r="H3742" s="10">
        <f t="shared" si="291"/>
        <v>46267</v>
      </c>
      <c r="I3742" s="7">
        <f t="shared" si="292"/>
        <v>3499</v>
      </c>
      <c r="J3742" s="6" t="str">
        <f t="shared" si="293"/>
        <v>Kolkata</v>
      </c>
      <c r="K3742" s="6">
        <f>COUNTIFS(pg_transaction_cleaned!$O$2:$O$5743,A3742,pg_transaction_cleaned!$F$2:$F$5743,"CAPTURE")</f>
        <v>1</v>
      </c>
      <c r="L3742" s="7">
        <f>SUMIFS(pg_transaction_cleaned!$H$2:$H$5743,pg_transaction_cleaned!$O$2:$O$5743,A3742,pg_transaction_cleaned!$F$2:$F$5743,"CAPTURE")</f>
        <v>3499</v>
      </c>
      <c r="M3742" s="6">
        <f>COUNTIFS(pg_transaction_cleaned!$O$2:$O$5743,A3742,pg_transaction_cleaned!$F$2:$F$5743,"REFUND")</f>
        <v>0</v>
      </c>
      <c r="N3742" s="7">
        <f>SUMIFS(pg_transaction_cleaned!$H$2:$H$5743,pg_transaction_cleaned!$O$2:$O$5743,A3742,pg_transaction_cleaned!$F$2:$F$5743,"REFUND")</f>
        <v>0</v>
      </c>
      <c r="O3742" s="6" t="str">
        <f t="shared" si="294"/>
        <v>OK</v>
      </c>
      <c r="P3742" s="8">
        <f t="shared" si="295"/>
        <v>0</v>
      </c>
    </row>
    <row r="3743" spans="1:16" x14ac:dyDescent="0.3">
      <c r="A3743" s="6" t="s">
        <v>7444</v>
      </c>
      <c r="B3743" s="6" t="s">
        <v>11866</v>
      </c>
      <c r="C3743" s="6" t="s">
        <v>7445</v>
      </c>
      <c r="D3743" s="6" t="s">
        <v>37</v>
      </c>
      <c r="E3743" s="6" t="s">
        <v>18</v>
      </c>
      <c r="F3743" s="6" t="s">
        <v>12191</v>
      </c>
      <c r="G3743" s="6" t="s">
        <v>19</v>
      </c>
      <c r="H3743" s="10">
        <f t="shared" si="291"/>
        <v>46274</v>
      </c>
      <c r="I3743" s="7">
        <f t="shared" si="292"/>
        <v>2499</v>
      </c>
      <c r="J3743" s="6" t="str">
        <f t="shared" si="293"/>
        <v>Lucknow</v>
      </c>
      <c r="K3743" s="6">
        <f>COUNTIFS(pg_transaction_cleaned!$O$2:$O$5743,A3743,pg_transaction_cleaned!$F$2:$F$5743,"CAPTURE")</f>
        <v>1</v>
      </c>
      <c r="L3743" s="7">
        <f>SUMIFS(pg_transaction_cleaned!$H$2:$H$5743,pg_transaction_cleaned!$O$2:$O$5743,A3743,pg_transaction_cleaned!$F$2:$F$5743,"CAPTURE")</f>
        <v>2499</v>
      </c>
      <c r="M3743" s="6">
        <f>COUNTIFS(pg_transaction_cleaned!$O$2:$O$5743,A3743,pg_transaction_cleaned!$F$2:$F$5743,"REFUND")</f>
        <v>0</v>
      </c>
      <c r="N3743" s="7">
        <f>SUMIFS(pg_transaction_cleaned!$H$2:$H$5743,pg_transaction_cleaned!$O$2:$O$5743,A3743,pg_transaction_cleaned!$F$2:$F$5743,"REFUND")</f>
        <v>0</v>
      </c>
      <c r="O3743" s="6" t="str">
        <f t="shared" si="294"/>
        <v>OK</v>
      </c>
      <c r="P3743" s="8">
        <f t="shared" si="295"/>
        <v>0</v>
      </c>
    </row>
    <row r="3744" spans="1:16" x14ac:dyDescent="0.3">
      <c r="A3744" s="6" t="s">
        <v>7446</v>
      </c>
      <c r="B3744" s="6" t="s">
        <v>11968</v>
      </c>
      <c r="C3744" s="6" t="s">
        <v>7447</v>
      </c>
      <c r="D3744" s="6" t="s">
        <v>75</v>
      </c>
      <c r="E3744" s="6" t="s">
        <v>27</v>
      </c>
      <c r="F3744" s="6" t="s">
        <v>12108</v>
      </c>
      <c r="G3744" s="6" t="s">
        <v>19</v>
      </c>
      <c r="H3744" s="10">
        <f t="shared" si="291"/>
        <v>46267</v>
      </c>
      <c r="I3744" s="7">
        <f t="shared" si="292"/>
        <v>848</v>
      </c>
      <c r="J3744" s="6" t="str">
        <f t="shared" si="293"/>
        <v>Mumbai</v>
      </c>
      <c r="K3744" s="6">
        <f>COUNTIFS(pg_transaction_cleaned!$O$2:$O$5743,A3744,pg_transaction_cleaned!$F$2:$F$5743,"CAPTURE")</f>
        <v>1</v>
      </c>
      <c r="L3744" s="7">
        <f>SUMIFS(pg_transaction_cleaned!$H$2:$H$5743,pg_transaction_cleaned!$O$2:$O$5743,A3744,pg_transaction_cleaned!$F$2:$F$5743,"CAPTURE")</f>
        <v>848</v>
      </c>
      <c r="M3744" s="6">
        <f>COUNTIFS(pg_transaction_cleaned!$O$2:$O$5743,A3744,pg_transaction_cleaned!$F$2:$F$5743,"REFUND")</f>
        <v>0</v>
      </c>
      <c r="N3744" s="7">
        <f>SUMIFS(pg_transaction_cleaned!$H$2:$H$5743,pg_transaction_cleaned!$O$2:$O$5743,A3744,pg_transaction_cleaned!$F$2:$F$5743,"REFUND")</f>
        <v>0</v>
      </c>
      <c r="O3744" s="6" t="str">
        <f t="shared" si="294"/>
        <v>OK</v>
      </c>
      <c r="P3744" s="8">
        <f t="shared" si="295"/>
        <v>0</v>
      </c>
    </row>
    <row r="3745" spans="1:16" x14ac:dyDescent="0.3">
      <c r="A3745" s="6" t="s">
        <v>7448</v>
      </c>
      <c r="B3745" s="6" t="s">
        <v>11926</v>
      </c>
      <c r="C3745" s="6" t="s">
        <v>7449</v>
      </c>
      <c r="D3745" s="6" t="s">
        <v>23</v>
      </c>
      <c r="E3745" s="6" t="s">
        <v>18</v>
      </c>
      <c r="F3745" s="6" t="s">
        <v>11835</v>
      </c>
      <c r="G3745" s="6" t="s">
        <v>19</v>
      </c>
      <c r="H3745" s="10">
        <f t="shared" si="291"/>
        <v>46270</v>
      </c>
      <c r="I3745" s="7">
        <f t="shared" si="292"/>
        <v>499</v>
      </c>
      <c r="J3745" s="6" t="str">
        <f t="shared" si="293"/>
        <v>Bengaluru</v>
      </c>
      <c r="K3745" s="6">
        <f>COUNTIFS(pg_transaction_cleaned!$O$2:$O$5743,A3745,pg_transaction_cleaned!$F$2:$F$5743,"CAPTURE")</f>
        <v>1</v>
      </c>
      <c r="L3745" s="7">
        <f>SUMIFS(pg_transaction_cleaned!$H$2:$H$5743,pg_transaction_cleaned!$O$2:$O$5743,A3745,pg_transaction_cleaned!$F$2:$F$5743,"CAPTURE")</f>
        <v>499</v>
      </c>
      <c r="M3745" s="6">
        <f>COUNTIFS(pg_transaction_cleaned!$O$2:$O$5743,A3745,pg_transaction_cleaned!$F$2:$F$5743,"REFUND")</f>
        <v>0</v>
      </c>
      <c r="N3745" s="7">
        <f>SUMIFS(pg_transaction_cleaned!$H$2:$H$5743,pg_transaction_cleaned!$O$2:$O$5743,A3745,pg_transaction_cleaned!$F$2:$F$5743,"REFUND")</f>
        <v>0</v>
      </c>
      <c r="O3745" s="6" t="str">
        <f t="shared" si="294"/>
        <v>OK</v>
      </c>
      <c r="P3745" s="8">
        <f t="shared" si="295"/>
        <v>0</v>
      </c>
    </row>
    <row r="3746" spans="1:16" x14ac:dyDescent="0.3">
      <c r="A3746" s="6" t="s">
        <v>7450</v>
      </c>
      <c r="B3746" s="6" t="s">
        <v>11989</v>
      </c>
      <c r="C3746" s="6" t="s">
        <v>7451</v>
      </c>
      <c r="D3746" s="6" t="s">
        <v>23</v>
      </c>
      <c r="E3746" s="6" t="s">
        <v>27</v>
      </c>
      <c r="F3746" s="6" t="s">
        <v>11935</v>
      </c>
      <c r="G3746" s="6" t="s">
        <v>19</v>
      </c>
      <c r="H3746" s="10">
        <f t="shared" si="291"/>
        <v>46290</v>
      </c>
      <c r="I3746" s="7">
        <f t="shared" si="292"/>
        <v>5998</v>
      </c>
      <c r="J3746" s="6" t="str">
        <f t="shared" si="293"/>
        <v>Bengaluru</v>
      </c>
      <c r="K3746" s="6">
        <f>COUNTIFS(pg_transaction_cleaned!$O$2:$O$5743,A3746,pg_transaction_cleaned!$F$2:$F$5743,"CAPTURE")</f>
        <v>1</v>
      </c>
      <c r="L3746" s="7">
        <f>SUMIFS(pg_transaction_cleaned!$H$2:$H$5743,pg_transaction_cleaned!$O$2:$O$5743,A3746,pg_transaction_cleaned!$F$2:$F$5743,"CAPTURE")</f>
        <v>5998</v>
      </c>
      <c r="M3746" s="6">
        <f>COUNTIFS(pg_transaction_cleaned!$O$2:$O$5743,A3746,pg_transaction_cleaned!$F$2:$F$5743,"REFUND")</f>
        <v>0</v>
      </c>
      <c r="N3746" s="7">
        <f>SUMIFS(pg_transaction_cleaned!$H$2:$H$5743,pg_transaction_cleaned!$O$2:$O$5743,A3746,pg_transaction_cleaned!$F$2:$F$5743,"REFUND")</f>
        <v>0</v>
      </c>
      <c r="O3746" s="6" t="str">
        <f t="shared" si="294"/>
        <v>OK</v>
      </c>
      <c r="P3746" s="8">
        <f t="shared" si="295"/>
        <v>0</v>
      </c>
    </row>
    <row r="3747" spans="1:16" x14ac:dyDescent="0.3">
      <c r="A3747" s="6" t="s">
        <v>7452</v>
      </c>
      <c r="B3747" s="6" t="s">
        <v>11907</v>
      </c>
      <c r="C3747" s="6" t="s">
        <v>7453</v>
      </c>
      <c r="D3747" s="6" t="s">
        <v>75</v>
      </c>
      <c r="E3747" s="6" t="s">
        <v>18</v>
      </c>
      <c r="F3747" s="6" t="s">
        <v>11841</v>
      </c>
      <c r="G3747" s="6" t="s">
        <v>19</v>
      </c>
      <c r="H3747" s="10">
        <f t="shared" si="291"/>
        <v>46293</v>
      </c>
      <c r="I3747" s="7">
        <f t="shared" si="292"/>
        <v>2499</v>
      </c>
      <c r="J3747" s="6" t="str">
        <f t="shared" si="293"/>
        <v>Mumbai</v>
      </c>
      <c r="K3747" s="6">
        <f>COUNTIFS(pg_transaction_cleaned!$O$2:$O$5743,A3747,pg_transaction_cleaned!$F$2:$F$5743,"CAPTURE")</f>
        <v>1</v>
      </c>
      <c r="L3747" s="7">
        <f>SUMIFS(pg_transaction_cleaned!$H$2:$H$5743,pg_transaction_cleaned!$O$2:$O$5743,A3747,pg_transaction_cleaned!$F$2:$F$5743,"CAPTURE")</f>
        <v>2499</v>
      </c>
      <c r="M3747" s="6">
        <f>COUNTIFS(pg_transaction_cleaned!$O$2:$O$5743,A3747,pg_transaction_cleaned!$F$2:$F$5743,"REFUND")</f>
        <v>0</v>
      </c>
      <c r="N3747" s="7">
        <f>SUMIFS(pg_transaction_cleaned!$H$2:$H$5743,pg_transaction_cleaned!$O$2:$O$5743,A3747,pg_transaction_cleaned!$F$2:$F$5743,"REFUND")</f>
        <v>0</v>
      </c>
      <c r="O3747" s="6" t="str">
        <f t="shared" si="294"/>
        <v>OK</v>
      </c>
      <c r="P3747" s="8">
        <f t="shared" si="295"/>
        <v>0</v>
      </c>
    </row>
    <row r="3748" spans="1:16" x14ac:dyDescent="0.3">
      <c r="A3748" s="6" t="s">
        <v>7454</v>
      </c>
      <c r="B3748" s="6" t="s">
        <v>11877</v>
      </c>
      <c r="C3748" s="6" t="s">
        <v>7455</v>
      </c>
      <c r="D3748" s="6" t="s">
        <v>51</v>
      </c>
      <c r="E3748" s="6" t="s">
        <v>18</v>
      </c>
      <c r="F3748" s="6" t="s">
        <v>11983</v>
      </c>
      <c r="G3748" s="6" t="s">
        <v>19</v>
      </c>
      <c r="H3748" s="10">
        <f t="shared" si="291"/>
        <v>46267</v>
      </c>
      <c r="I3748" s="7">
        <f t="shared" si="292"/>
        <v>5298</v>
      </c>
      <c r="J3748" s="6" t="str">
        <f t="shared" si="293"/>
        <v>Chennai</v>
      </c>
      <c r="K3748" s="6">
        <f>COUNTIFS(pg_transaction_cleaned!$O$2:$O$5743,A3748,pg_transaction_cleaned!$F$2:$F$5743,"CAPTURE")</f>
        <v>1</v>
      </c>
      <c r="L3748" s="7">
        <f>SUMIFS(pg_transaction_cleaned!$H$2:$H$5743,pg_transaction_cleaned!$O$2:$O$5743,A3748,pg_transaction_cleaned!$F$2:$F$5743,"CAPTURE")</f>
        <v>5298</v>
      </c>
      <c r="M3748" s="6">
        <f>COUNTIFS(pg_transaction_cleaned!$O$2:$O$5743,A3748,pg_transaction_cleaned!$F$2:$F$5743,"REFUND")</f>
        <v>0</v>
      </c>
      <c r="N3748" s="7">
        <f>SUMIFS(pg_transaction_cleaned!$H$2:$H$5743,pg_transaction_cleaned!$O$2:$O$5743,A3748,pg_transaction_cleaned!$F$2:$F$5743,"REFUND")</f>
        <v>0</v>
      </c>
      <c r="O3748" s="6" t="str">
        <f t="shared" si="294"/>
        <v>OK</v>
      </c>
      <c r="P3748" s="8">
        <f t="shared" si="295"/>
        <v>0</v>
      </c>
    </row>
    <row r="3749" spans="1:16" x14ac:dyDescent="0.3">
      <c r="A3749" s="6" t="s">
        <v>7456</v>
      </c>
      <c r="B3749" s="6" t="s">
        <v>11881</v>
      </c>
      <c r="C3749" s="6" t="s">
        <v>7457</v>
      </c>
      <c r="D3749" s="6" t="s">
        <v>37</v>
      </c>
      <c r="E3749" s="6" t="s">
        <v>43</v>
      </c>
      <c r="F3749" s="6" t="s">
        <v>11860</v>
      </c>
      <c r="G3749" s="6" t="s">
        <v>19</v>
      </c>
      <c r="H3749" s="10">
        <f t="shared" si="291"/>
        <v>46295</v>
      </c>
      <c r="I3749" s="7">
        <f t="shared" si="292"/>
        <v>3798</v>
      </c>
      <c r="J3749" s="6" t="str">
        <f t="shared" si="293"/>
        <v>Lucknow</v>
      </c>
      <c r="K3749" s="6">
        <f>COUNTIFS(pg_transaction_cleaned!$O$2:$O$5743,A3749,pg_transaction_cleaned!$F$2:$F$5743,"CAPTURE")</f>
        <v>1</v>
      </c>
      <c r="L3749" s="7">
        <f>SUMIFS(pg_transaction_cleaned!$H$2:$H$5743,pg_transaction_cleaned!$O$2:$O$5743,A3749,pg_transaction_cleaned!$F$2:$F$5743,"CAPTURE")</f>
        <v>3798</v>
      </c>
      <c r="M3749" s="6">
        <f>COUNTIFS(pg_transaction_cleaned!$O$2:$O$5743,A3749,pg_transaction_cleaned!$F$2:$F$5743,"REFUND")</f>
        <v>0</v>
      </c>
      <c r="N3749" s="7">
        <f>SUMIFS(pg_transaction_cleaned!$H$2:$H$5743,pg_transaction_cleaned!$O$2:$O$5743,A3749,pg_transaction_cleaned!$F$2:$F$5743,"REFUND")</f>
        <v>0</v>
      </c>
      <c r="O3749" s="6" t="str">
        <f t="shared" si="294"/>
        <v>OK</v>
      </c>
      <c r="P3749" s="8">
        <f t="shared" si="295"/>
        <v>0</v>
      </c>
    </row>
    <row r="3750" spans="1:16" x14ac:dyDescent="0.3">
      <c r="A3750" s="6" t="s">
        <v>7458</v>
      </c>
      <c r="B3750" s="6" t="s">
        <v>11926</v>
      </c>
      <c r="C3750" s="6" t="s">
        <v>7459</v>
      </c>
      <c r="D3750" s="6" t="s">
        <v>42</v>
      </c>
      <c r="E3750" s="6" t="s">
        <v>27</v>
      </c>
      <c r="F3750" s="6" t="s">
        <v>11837</v>
      </c>
      <c r="G3750" s="6" t="s">
        <v>19</v>
      </c>
      <c r="H3750" s="10">
        <f t="shared" si="291"/>
        <v>46270</v>
      </c>
      <c r="I3750" s="7">
        <f t="shared" si="292"/>
        <v>999</v>
      </c>
      <c r="J3750" s="6" t="str">
        <f t="shared" si="293"/>
        <v>Hyderabad</v>
      </c>
      <c r="K3750" s="6">
        <f>COUNTIFS(pg_transaction_cleaned!$O$2:$O$5743,A3750,pg_transaction_cleaned!$F$2:$F$5743,"CAPTURE")</f>
        <v>1</v>
      </c>
      <c r="L3750" s="7">
        <f>SUMIFS(pg_transaction_cleaned!$H$2:$H$5743,pg_transaction_cleaned!$O$2:$O$5743,A3750,pg_transaction_cleaned!$F$2:$F$5743,"CAPTURE")</f>
        <v>999</v>
      </c>
      <c r="M3750" s="6">
        <f>COUNTIFS(pg_transaction_cleaned!$O$2:$O$5743,A3750,pg_transaction_cleaned!$F$2:$F$5743,"REFUND")</f>
        <v>0</v>
      </c>
      <c r="N3750" s="7">
        <f>SUMIFS(pg_transaction_cleaned!$H$2:$H$5743,pg_transaction_cleaned!$O$2:$O$5743,A3750,pg_transaction_cleaned!$F$2:$F$5743,"REFUND")</f>
        <v>0</v>
      </c>
      <c r="O3750" s="6" t="str">
        <f t="shared" si="294"/>
        <v>OK</v>
      </c>
      <c r="P3750" s="8">
        <f t="shared" si="295"/>
        <v>0</v>
      </c>
    </row>
    <row r="3751" spans="1:16" x14ac:dyDescent="0.3">
      <c r="A3751" s="6" t="s">
        <v>7460</v>
      </c>
      <c r="B3751" s="6" t="s">
        <v>11868</v>
      </c>
      <c r="C3751" s="6" t="s">
        <v>7461</v>
      </c>
      <c r="D3751" s="6" t="s">
        <v>75</v>
      </c>
      <c r="E3751" s="6" t="s">
        <v>18</v>
      </c>
      <c r="F3751" s="6" t="s">
        <v>11987</v>
      </c>
      <c r="G3751" s="6" t="s">
        <v>19</v>
      </c>
      <c r="H3751" s="10">
        <f t="shared" si="291"/>
        <v>46288</v>
      </c>
      <c r="I3751" s="7">
        <f t="shared" si="292"/>
        <v>999</v>
      </c>
      <c r="J3751" s="6" t="str">
        <f t="shared" si="293"/>
        <v>Mumbai</v>
      </c>
      <c r="K3751" s="6">
        <f>COUNTIFS(pg_transaction_cleaned!$O$2:$O$5743,A3751,pg_transaction_cleaned!$F$2:$F$5743,"CAPTURE")</f>
        <v>1</v>
      </c>
      <c r="L3751" s="7">
        <f>SUMIFS(pg_transaction_cleaned!$H$2:$H$5743,pg_transaction_cleaned!$O$2:$O$5743,A3751,pg_transaction_cleaned!$F$2:$F$5743,"CAPTURE")</f>
        <v>999</v>
      </c>
      <c r="M3751" s="6">
        <f>COUNTIFS(pg_transaction_cleaned!$O$2:$O$5743,A3751,pg_transaction_cleaned!$F$2:$F$5743,"REFUND")</f>
        <v>0</v>
      </c>
      <c r="N3751" s="7">
        <f>SUMIFS(pg_transaction_cleaned!$H$2:$H$5743,pg_transaction_cleaned!$O$2:$O$5743,A3751,pg_transaction_cleaned!$F$2:$F$5743,"REFUND")</f>
        <v>0</v>
      </c>
      <c r="O3751" s="6" t="str">
        <f t="shared" si="294"/>
        <v>OK</v>
      </c>
      <c r="P3751" s="8">
        <f t="shared" si="295"/>
        <v>0</v>
      </c>
    </row>
    <row r="3752" spans="1:16" x14ac:dyDescent="0.3">
      <c r="A3752" s="6" t="s">
        <v>7462</v>
      </c>
      <c r="B3752" s="6" t="s">
        <v>11826</v>
      </c>
      <c r="C3752" s="6" t="s">
        <v>7463</v>
      </c>
      <c r="D3752" s="6" t="s">
        <v>51</v>
      </c>
      <c r="E3752" s="6" t="s">
        <v>18</v>
      </c>
      <c r="F3752" s="6" t="s">
        <v>11984</v>
      </c>
      <c r="G3752" s="6" t="s">
        <v>19</v>
      </c>
      <c r="H3752" s="10">
        <f t="shared" si="291"/>
        <v>46286</v>
      </c>
      <c r="I3752" s="7">
        <f t="shared" si="292"/>
        <v>3848</v>
      </c>
      <c r="J3752" s="6" t="str">
        <f t="shared" si="293"/>
        <v>Chennai</v>
      </c>
      <c r="K3752" s="6">
        <f>COUNTIFS(pg_transaction_cleaned!$O$2:$O$5743,A3752,pg_transaction_cleaned!$F$2:$F$5743,"CAPTURE")</f>
        <v>1</v>
      </c>
      <c r="L3752" s="7">
        <f>SUMIFS(pg_transaction_cleaned!$H$2:$H$5743,pg_transaction_cleaned!$O$2:$O$5743,A3752,pg_transaction_cleaned!$F$2:$F$5743,"CAPTURE")</f>
        <v>3848</v>
      </c>
      <c r="M3752" s="6">
        <f>COUNTIFS(pg_transaction_cleaned!$O$2:$O$5743,A3752,pg_transaction_cleaned!$F$2:$F$5743,"REFUND")</f>
        <v>0</v>
      </c>
      <c r="N3752" s="7">
        <f>SUMIFS(pg_transaction_cleaned!$H$2:$H$5743,pg_transaction_cleaned!$O$2:$O$5743,A3752,pg_transaction_cleaned!$F$2:$F$5743,"REFUND")</f>
        <v>0</v>
      </c>
      <c r="O3752" s="6" t="str">
        <f t="shared" si="294"/>
        <v>OK</v>
      </c>
      <c r="P3752" s="8">
        <f t="shared" si="295"/>
        <v>0</v>
      </c>
    </row>
    <row r="3753" spans="1:16" x14ac:dyDescent="0.3">
      <c r="A3753" s="6" t="s">
        <v>7464</v>
      </c>
      <c r="B3753" s="6" t="s">
        <v>11999</v>
      </c>
      <c r="C3753" s="6" t="s">
        <v>7465</v>
      </c>
      <c r="D3753" s="6" t="s">
        <v>26</v>
      </c>
      <c r="E3753" s="6" t="s">
        <v>43</v>
      </c>
      <c r="F3753" s="6" t="s">
        <v>11929</v>
      </c>
      <c r="G3753" s="6" t="s">
        <v>115</v>
      </c>
      <c r="H3753" s="10">
        <f t="shared" si="291"/>
        <v>46282</v>
      </c>
      <c r="I3753" s="7">
        <f t="shared" si="292"/>
        <v>799</v>
      </c>
      <c r="J3753" s="6" t="str">
        <f t="shared" si="293"/>
        <v>Kolkata</v>
      </c>
      <c r="K3753" s="6">
        <f>COUNTIFS(pg_transaction_cleaned!$O$2:$O$5743,A3753,pg_transaction_cleaned!$F$2:$F$5743,"CAPTURE")</f>
        <v>0</v>
      </c>
      <c r="L3753" s="7">
        <f>SUMIFS(pg_transaction_cleaned!$H$2:$H$5743,pg_transaction_cleaned!$O$2:$O$5743,A3753,pg_transaction_cleaned!$F$2:$F$5743,"CAPTURE")</f>
        <v>0</v>
      </c>
      <c r="M3753" s="6">
        <f>COUNTIFS(pg_transaction_cleaned!$O$2:$O$5743,A3753,pg_transaction_cleaned!$F$2:$F$5743,"REFUND")</f>
        <v>0</v>
      </c>
      <c r="N3753" s="7">
        <f>SUMIFS(pg_transaction_cleaned!$H$2:$H$5743,pg_transaction_cleaned!$O$2:$O$5743,A3753,pg_transaction_cleaned!$F$2:$F$5743,"REFUND")</f>
        <v>0</v>
      </c>
      <c r="O3753" s="6" t="str">
        <f t="shared" si="294"/>
        <v>OK</v>
      </c>
      <c r="P3753" s="8">
        <f t="shared" si="295"/>
        <v>0</v>
      </c>
    </row>
    <row r="3754" spans="1:16" x14ac:dyDescent="0.3">
      <c r="A3754" s="6" t="s">
        <v>7466</v>
      </c>
      <c r="B3754" s="6" t="s">
        <v>11836</v>
      </c>
      <c r="C3754" s="6" t="s">
        <v>7467</v>
      </c>
      <c r="D3754" s="6" t="s">
        <v>61</v>
      </c>
      <c r="E3754" s="6" t="s">
        <v>27</v>
      </c>
      <c r="F3754" s="6" t="s">
        <v>11861</v>
      </c>
      <c r="G3754" s="6" t="s">
        <v>19</v>
      </c>
      <c r="H3754" s="10">
        <f t="shared" si="291"/>
        <v>46278</v>
      </c>
      <c r="I3754" s="7">
        <f t="shared" si="292"/>
        <v>7999</v>
      </c>
      <c r="J3754" s="6" t="str">
        <f t="shared" si="293"/>
        <v>Delhi</v>
      </c>
      <c r="K3754" s="6">
        <f>COUNTIFS(pg_transaction_cleaned!$O$2:$O$5743,A3754,pg_transaction_cleaned!$F$2:$F$5743,"CAPTURE")</f>
        <v>1</v>
      </c>
      <c r="L3754" s="7">
        <f>SUMIFS(pg_transaction_cleaned!$H$2:$H$5743,pg_transaction_cleaned!$O$2:$O$5743,A3754,pg_transaction_cleaned!$F$2:$F$5743,"CAPTURE")</f>
        <v>7999</v>
      </c>
      <c r="M3754" s="6">
        <f>COUNTIFS(pg_transaction_cleaned!$O$2:$O$5743,A3754,pg_transaction_cleaned!$F$2:$F$5743,"REFUND")</f>
        <v>0</v>
      </c>
      <c r="N3754" s="7">
        <f>SUMIFS(pg_transaction_cleaned!$H$2:$H$5743,pg_transaction_cleaned!$O$2:$O$5743,A3754,pg_transaction_cleaned!$F$2:$F$5743,"REFUND")</f>
        <v>0</v>
      </c>
      <c r="O3754" s="6" t="str">
        <f t="shared" si="294"/>
        <v>OK</v>
      </c>
      <c r="P3754" s="8">
        <f t="shared" si="295"/>
        <v>0</v>
      </c>
    </row>
    <row r="3755" spans="1:16" x14ac:dyDescent="0.3">
      <c r="A3755" s="6" t="s">
        <v>7468</v>
      </c>
      <c r="B3755" s="6" t="s">
        <v>11972</v>
      </c>
      <c r="C3755" s="6" t="s">
        <v>7469</v>
      </c>
      <c r="D3755" s="6" t="s">
        <v>75</v>
      </c>
      <c r="E3755" s="6" t="s">
        <v>27</v>
      </c>
      <c r="F3755" s="6" t="s">
        <v>11872</v>
      </c>
      <c r="G3755" s="6" t="s">
        <v>19</v>
      </c>
      <c r="H3755" s="10">
        <f t="shared" si="291"/>
        <v>46269</v>
      </c>
      <c r="I3755" s="7">
        <f t="shared" si="292"/>
        <v>3998</v>
      </c>
      <c r="J3755" s="6" t="str">
        <f t="shared" si="293"/>
        <v>Mumbai</v>
      </c>
      <c r="K3755" s="6">
        <f>COUNTIFS(pg_transaction_cleaned!$O$2:$O$5743,A3755,pg_transaction_cleaned!$F$2:$F$5743,"CAPTURE")</f>
        <v>1</v>
      </c>
      <c r="L3755" s="7">
        <f>SUMIFS(pg_transaction_cleaned!$H$2:$H$5743,pg_transaction_cleaned!$O$2:$O$5743,A3755,pg_transaction_cleaned!$F$2:$F$5743,"CAPTURE")</f>
        <v>3998</v>
      </c>
      <c r="M3755" s="6">
        <f>COUNTIFS(pg_transaction_cleaned!$O$2:$O$5743,A3755,pg_transaction_cleaned!$F$2:$F$5743,"REFUND")</f>
        <v>0</v>
      </c>
      <c r="N3755" s="7">
        <f>SUMIFS(pg_transaction_cleaned!$H$2:$H$5743,pg_transaction_cleaned!$O$2:$O$5743,A3755,pg_transaction_cleaned!$F$2:$F$5743,"REFUND")</f>
        <v>0</v>
      </c>
      <c r="O3755" s="6" t="str">
        <f t="shared" si="294"/>
        <v>OK</v>
      </c>
      <c r="P3755" s="8">
        <f t="shared" si="295"/>
        <v>0</v>
      </c>
    </row>
    <row r="3756" spans="1:16" x14ac:dyDescent="0.3">
      <c r="A3756" s="6" t="s">
        <v>7470</v>
      </c>
      <c r="B3756" s="6" t="s">
        <v>11832</v>
      </c>
      <c r="C3756" s="6" t="s">
        <v>7471</v>
      </c>
      <c r="D3756" s="6" t="s">
        <v>26</v>
      </c>
      <c r="E3756" s="6" t="s">
        <v>18</v>
      </c>
      <c r="F3756" s="6" t="s">
        <v>12075</v>
      </c>
      <c r="G3756" s="6" t="s">
        <v>19</v>
      </c>
      <c r="H3756" s="10">
        <f t="shared" si="291"/>
        <v>46273</v>
      </c>
      <c r="I3756" s="7">
        <f t="shared" si="292"/>
        <v>5348</v>
      </c>
      <c r="J3756" s="6" t="str">
        <f t="shared" si="293"/>
        <v>Kolkata</v>
      </c>
      <c r="K3756" s="6">
        <f>COUNTIFS(pg_transaction_cleaned!$O$2:$O$5743,A3756,pg_transaction_cleaned!$F$2:$F$5743,"CAPTURE")</f>
        <v>1</v>
      </c>
      <c r="L3756" s="7">
        <f>SUMIFS(pg_transaction_cleaned!$H$2:$H$5743,pg_transaction_cleaned!$O$2:$O$5743,A3756,pg_transaction_cleaned!$F$2:$F$5743,"CAPTURE")</f>
        <v>5348</v>
      </c>
      <c r="M3756" s="6">
        <f>COUNTIFS(pg_transaction_cleaned!$O$2:$O$5743,A3756,pg_transaction_cleaned!$F$2:$F$5743,"REFUND")</f>
        <v>0</v>
      </c>
      <c r="N3756" s="7">
        <f>SUMIFS(pg_transaction_cleaned!$H$2:$H$5743,pg_transaction_cleaned!$O$2:$O$5743,A3756,pg_transaction_cleaned!$F$2:$F$5743,"REFUND")</f>
        <v>0</v>
      </c>
      <c r="O3756" s="6" t="str">
        <f t="shared" si="294"/>
        <v>OK</v>
      </c>
      <c r="P3756" s="8">
        <f t="shared" si="295"/>
        <v>0</v>
      </c>
    </row>
    <row r="3757" spans="1:16" x14ac:dyDescent="0.3">
      <c r="A3757" s="6" t="s">
        <v>7472</v>
      </c>
      <c r="B3757" s="6" t="s">
        <v>11928</v>
      </c>
      <c r="C3757" s="6" t="s">
        <v>7473</v>
      </c>
      <c r="D3757" s="6" t="s">
        <v>26</v>
      </c>
      <c r="E3757" s="6" t="s">
        <v>27</v>
      </c>
      <c r="F3757" s="6" t="s">
        <v>11921</v>
      </c>
      <c r="G3757" s="6" t="s">
        <v>19</v>
      </c>
      <c r="H3757" s="10">
        <f t="shared" si="291"/>
        <v>46266</v>
      </c>
      <c r="I3757" s="7">
        <f t="shared" si="292"/>
        <v>1098</v>
      </c>
      <c r="J3757" s="6" t="str">
        <f t="shared" si="293"/>
        <v>Kolkata</v>
      </c>
      <c r="K3757" s="6">
        <f>COUNTIFS(pg_transaction_cleaned!$O$2:$O$5743,A3757,pg_transaction_cleaned!$F$2:$F$5743,"CAPTURE")</f>
        <v>1</v>
      </c>
      <c r="L3757" s="7">
        <f>SUMIFS(pg_transaction_cleaned!$H$2:$H$5743,pg_transaction_cleaned!$O$2:$O$5743,A3757,pg_transaction_cleaned!$F$2:$F$5743,"CAPTURE")</f>
        <v>1098</v>
      </c>
      <c r="M3757" s="6">
        <f>COUNTIFS(pg_transaction_cleaned!$O$2:$O$5743,A3757,pg_transaction_cleaned!$F$2:$F$5743,"REFUND")</f>
        <v>0</v>
      </c>
      <c r="N3757" s="7">
        <f>SUMIFS(pg_transaction_cleaned!$H$2:$H$5743,pg_transaction_cleaned!$O$2:$O$5743,A3757,pg_transaction_cleaned!$F$2:$F$5743,"REFUND")</f>
        <v>0</v>
      </c>
      <c r="O3757" s="6" t="str">
        <f t="shared" si="294"/>
        <v>OK</v>
      </c>
      <c r="P3757" s="8">
        <f t="shared" si="295"/>
        <v>0</v>
      </c>
    </row>
    <row r="3758" spans="1:16" x14ac:dyDescent="0.3">
      <c r="A3758" s="6" t="s">
        <v>7474</v>
      </c>
      <c r="B3758" s="6" t="s">
        <v>11897</v>
      </c>
      <c r="C3758" s="6" t="s">
        <v>7475</v>
      </c>
      <c r="D3758" s="6" t="s">
        <v>48</v>
      </c>
      <c r="E3758" s="6" t="s">
        <v>54</v>
      </c>
      <c r="F3758" s="6" t="s">
        <v>11869</v>
      </c>
      <c r="G3758" s="6" t="s">
        <v>19</v>
      </c>
      <c r="H3758" s="10">
        <f t="shared" si="291"/>
        <v>46266</v>
      </c>
      <c r="I3758" s="7">
        <f t="shared" si="292"/>
        <v>599</v>
      </c>
      <c r="J3758" s="6" t="str">
        <f t="shared" si="293"/>
        <v>Jaipur</v>
      </c>
      <c r="K3758" s="6">
        <f>COUNTIFS(pg_transaction_cleaned!$O$2:$O$5743,A3758,pg_transaction_cleaned!$F$2:$F$5743,"CAPTURE")</f>
        <v>1</v>
      </c>
      <c r="L3758" s="7">
        <f>SUMIFS(pg_transaction_cleaned!$H$2:$H$5743,pg_transaction_cleaned!$O$2:$O$5743,A3758,pg_transaction_cleaned!$F$2:$F$5743,"CAPTURE")</f>
        <v>599</v>
      </c>
      <c r="M3758" s="6">
        <f>COUNTIFS(pg_transaction_cleaned!$O$2:$O$5743,A3758,pg_transaction_cleaned!$F$2:$F$5743,"REFUND")</f>
        <v>0</v>
      </c>
      <c r="N3758" s="7">
        <f>SUMIFS(pg_transaction_cleaned!$H$2:$H$5743,pg_transaction_cleaned!$O$2:$O$5743,A3758,pg_transaction_cleaned!$F$2:$F$5743,"REFUND")</f>
        <v>0</v>
      </c>
      <c r="O3758" s="6" t="str">
        <f t="shared" si="294"/>
        <v>OK</v>
      </c>
      <c r="P3758" s="8">
        <f t="shared" si="295"/>
        <v>0</v>
      </c>
    </row>
    <row r="3759" spans="1:16" x14ac:dyDescent="0.3">
      <c r="A3759" s="6" t="s">
        <v>7476</v>
      </c>
      <c r="B3759" s="6" t="s">
        <v>11903</v>
      </c>
      <c r="C3759" s="6" t="s">
        <v>7477</v>
      </c>
      <c r="D3759" s="6" t="s">
        <v>17</v>
      </c>
      <c r="E3759" s="6" t="s">
        <v>18</v>
      </c>
      <c r="F3759" s="6" t="s">
        <v>11901</v>
      </c>
      <c r="G3759" s="6" t="s">
        <v>19</v>
      </c>
      <c r="H3759" s="10">
        <f t="shared" si="291"/>
        <v>46277</v>
      </c>
      <c r="I3759" s="7">
        <f t="shared" si="292"/>
        <v>349</v>
      </c>
      <c r="J3759" s="6" t="str">
        <f t="shared" si="293"/>
        <v>Pune</v>
      </c>
      <c r="K3759" s="6">
        <f>COUNTIFS(pg_transaction_cleaned!$O$2:$O$5743,A3759,pg_transaction_cleaned!$F$2:$F$5743,"CAPTURE")</f>
        <v>1</v>
      </c>
      <c r="L3759" s="7">
        <f>SUMIFS(pg_transaction_cleaned!$H$2:$H$5743,pg_transaction_cleaned!$O$2:$O$5743,A3759,pg_transaction_cleaned!$F$2:$F$5743,"CAPTURE")</f>
        <v>349</v>
      </c>
      <c r="M3759" s="6">
        <f>COUNTIFS(pg_transaction_cleaned!$O$2:$O$5743,A3759,pg_transaction_cleaned!$F$2:$F$5743,"REFUND")</f>
        <v>0</v>
      </c>
      <c r="N3759" s="7">
        <f>SUMIFS(pg_transaction_cleaned!$H$2:$H$5743,pg_transaction_cleaned!$O$2:$O$5743,A3759,pg_transaction_cleaned!$F$2:$F$5743,"REFUND")</f>
        <v>0</v>
      </c>
      <c r="O3759" s="6" t="str">
        <f t="shared" si="294"/>
        <v>OK</v>
      </c>
      <c r="P3759" s="8">
        <f t="shared" si="295"/>
        <v>0</v>
      </c>
    </row>
    <row r="3760" spans="1:16" x14ac:dyDescent="0.3">
      <c r="A3760" s="6" t="s">
        <v>7478</v>
      </c>
      <c r="B3760" s="6" t="s">
        <v>11893</v>
      </c>
      <c r="C3760" s="6" t="s">
        <v>7479</v>
      </c>
      <c r="D3760" s="6" t="s">
        <v>34</v>
      </c>
      <c r="E3760" s="6" t="s">
        <v>54</v>
      </c>
      <c r="F3760" s="6" t="s">
        <v>11902</v>
      </c>
      <c r="G3760" s="6" t="s">
        <v>19</v>
      </c>
      <c r="H3760" s="10">
        <f t="shared" si="291"/>
        <v>46280</v>
      </c>
      <c r="I3760" s="7">
        <f t="shared" si="292"/>
        <v>2999</v>
      </c>
      <c r="J3760" s="6" t="str">
        <f t="shared" si="293"/>
        <v>Ahmedabad</v>
      </c>
      <c r="K3760" s="6">
        <f>COUNTIFS(pg_transaction_cleaned!$O$2:$O$5743,A3760,pg_transaction_cleaned!$F$2:$F$5743,"CAPTURE")</f>
        <v>1</v>
      </c>
      <c r="L3760" s="7">
        <f>SUMIFS(pg_transaction_cleaned!$H$2:$H$5743,pg_transaction_cleaned!$O$2:$O$5743,A3760,pg_transaction_cleaned!$F$2:$F$5743,"CAPTURE")</f>
        <v>2999</v>
      </c>
      <c r="M3760" s="6">
        <f>COUNTIFS(pg_transaction_cleaned!$O$2:$O$5743,A3760,pg_transaction_cleaned!$F$2:$F$5743,"REFUND")</f>
        <v>0</v>
      </c>
      <c r="N3760" s="7">
        <f>SUMIFS(pg_transaction_cleaned!$H$2:$H$5743,pg_transaction_cleaned!$O$2:$O$5743,A3760,pg_transaction_cleaned!$F$2:$F$5743,"REFUND")</f>
        <v>0</v>
      </c>
      <c r="O3760" s="6" t="str">
        <f t="shared" si="294"/>
        <v>OK</v>
      </c>
      <c r="P3760" s="8">
        <f t="shared" si="295"/>
        <v>0</v>
      </c>
    </row>
    <row r="3761" spans="1:16" x14ac:dyDescent="0.3">
      <c r="A3761" s="6" t="s">
        <v>7480</v>
      </c>
      <c r="B3761" s="6" t="s">
        <v>11905</v>
      </c>
      <c r="C3761" s="6" t="s">
        <v>7481</v>
      </c>
      <c r="D3761" s="6" t="s">
        <v>37</v>
      </c>
      <c r="E3761" s="6" t="s">
        <v>18</v>
      </c>
      <c r="F3761" s="6" t="s">
        <v>11837</v>
      </c>
      <c r="G3761" s="6" t="s">
        <v>19</v>
      </c>
      <c r="H3761" s="10">
        <f t="shared" si="291"/>
        <v>46291</v>
      </c>
      <c r="I3761" s="7">
        <f t="shared" si="292"/>
        <v>999</v>
      </c>
      <c r="J3761" s="6" t="str">
        <f t="shared" si="293"/>
        <v>Lucknow</v>
      </c>
      <c r="K3761" s="6">
        <f>COUNTIFS(pg_transaction_cleaned!$O$2:$O$5743,A3761,pg_transaction_cleaned!$F$2:$F$5743,"CAPTURE")</f>
        <v>1</v>
      </c>
      <c r="L3761" s="7">
        <f>SUMIFS(pg_transaction_cleaned!$H$2:$H$5743,pg_transaction_cleaned!$O$2:$O$5743,A3761,pg_transaction_cleaned!$F$2:$F$5743,"CAPTURE")</f>
        <v>999</v>
      </c>
      <c r="M3761" s="6">
        <f>COUNTIFS(pg_transaction_cleaned!$O$2:$O$5743,A3761,pg_transaction_cleaned!$F$2:$F$5743,"REFUND")</f>
        <v>0</v>
      </c>
      <c r="N3761" s="7">
        <f>SUMIFS(pg_transaction_cleaned!$H$2:$H$5743,pg_transaction_cleaned!$O$2:$O$5743,A3761,pg_transaction_cleaned!$F$2:$F$5743,"REFUND")</f>
        <v>0</v>
      </c>
      <c r="O3761" s="6" t="str">
        <f t="shared" si="294"/>
        <v>OK</v>
      </c>
      <c r="P3761" s="8">
        <f t="shared" si="295"/>
        <v>0</v>
      </c>
    </row>
    <row r="3762" spans="1:16" x14ac:dyDescent="0.3">
      <c r="A3762" s="6" t="s">
        <v>7482</v>
      </c>
      <c r="B3762" s="6" t="s">
        <v>11968</v>
      </c>
      <c r="C3762" s="6" t="s">
        <v>7483</v>
      </c>
      <c r="D3762" s="6" t="s">
        <v>23</v>
      </c>
      <c r="E3762" s="6" t="s">
        <v>18</v>
      </c>
      <c r="F3762" s="6" t="s">
        <v>11835</v>
      </c>
      <c r="G3762" s="6" t="s">
        <v>19</v>
      </c>
      <c r="H3762" s="10">
        <f t="shared" si="291"/>
        <v>46267</v>
      </c>
      <c r="I3762" s="7">
        <f t="shared" si="292"/>
        <v>499</v>
      </c>
      <c r="J3762" s="6" t="str">
        <f t="shared" si="293"/>
        <v>Bengaluru</v>
      </c>
      <c r="K3762" s="6">
        <f>COUNTIFS(pg_transaction_cleaned!$O$2:$O$5743,A3762,pg_transaction_cleaned!$F$2:$F$5743,"CAPTURE")</f>
        <v>1</v>
      </c>
      <c r="L3762" s="7">
        <f>SUMIFS(pg_transaction_cleaned!$H$2:$H$5743,pg_transaction_cleaned!$O$2:$O$5743,A3762,pg_transaction_cleaned!$F$2:$F$5743,"CAPTURE")</f>
        <v>499</v>
      </c>
      <c r="M3762" s="6">
        <f>COUNTIFS(pg_transaction_cleaned!$O$2:$O$5743,A3762,pg_transaction_cleaned!$F$2:$F$5743,"REFUND")</f>
        <v>0</v>
      </c>
      <c r="N3762" s="7">
        <f>SUMIFS(pg_transaction_cleaned!$H$2:$H$5743,pg_transaction_cleaned!$O$2:$O$5743,A3762,pg_transaction_cleaned!$F$2:$F$5743,"REFUND")</f>
        <v>0</v>
      </c>
      <c r="O3762" s="6" t="str">
        <f t="shared" si="294"/>
        <v>OK</v>
      </c>
      <c r="P3762" s="8">
        <f t="shared" si="295"/>
        <v>0</v>
      </c>
    </row>
    <row r="3763" spans="1:16" x14ac:dyDescent="0.3">
      <c r="A3763" s="6" t="s">
        <v>7484</v>
      </c>
      <c r="B3763" s="6" t="s">
        <v>11976</v>
      </c>
      <c r="C3763" s="6" t="s">
        <v>7485</v>
      </c>
      <c r="D3763" s="6" t="s">
        <v>42</v>
      </c>
      <c r="E3763" s="6" t="s">
        <v>18</v>
      </c>
      <c r="F3763" s="6" t="s">
        <v>11929</v>
      </c>
      <c r="G3763" s="6" t="s">
        <v>19</v>
      </c>
      <c r="H3763" s="10">
        <f t="shared" si="291"/>
        <v>46284</v>
      </c>
      <c r="I3763" s="7">
        <f t="shared" si="292"/>
        <v>799</v>
      </c>
      <c r="J3763" s="6" t="str">
        <f t="shared" si="293"/>
        <v>Hyderabad</v>
      </c>
      <c r="K3763" s="6">
        <f>COUNTIFS(pg_transaction_cleaned!$O$2:$O$5743,A3763,pg_transaction_cleaned!$F$2:$F$5743,"CAPTURE")</f>
        <v>1</v>
      </c>
      <c r="L3763" s="7">
        <f>SUMIFS(pg_transaction_cleaned!$H$2:$H$5743,pg_transaction_cleaned!$O$2:$O$5743,A3763,pg_transaction_cleaned!$F$2:$F$5743,"CAPTURE")</f>
        <v>799</v>
      </c>
      <c r="M3763" s="6">
        <f>COUNTIFS(pg_transaction_cleaned!$O$2:$O$5743,A3763,pg_transaction_cleaned!$F$2:$F$5743,"REFUND")</f>
        <v>0</v>
      </c>
      <c r="N3763" s="7">
        <f>SUMIFS(pg_transaction_cleaned!$H$2:$H$5743,pg_transaction_cleaned!$O$2:$O$5743,A3763,pg_transaction_cleaned!$F$2:$F$5743,"REFUND")</f>
        <v>0</v>
      </c>
      <c r="O3763" s="6" t="str">
        <f t="shared" si="294"/>
        <v>OK</v>
      </c>
      <c r="P3763" s="8">
        <f t="shared" si="295"/>
        <v>0</v>
      </c>
    </row>
    <row r="3764" spans="1:16" x14ac:dyDescent="0.3">
      <c r="A3764" s="6" t="s">
        <v>7486</v>
      </c>
      <c r="B3764" s="6" t="s">
        <v>11914</v>
      </c>
      <c r="C3764" s="6" t="s">
        <v>7487</v>
      </c>
      <c r="D3764" s="6" t="s">
        <v>37</v>
      </c>
      <c r="E3764" s="6" t="s">
        <v>18</v>
      </c>
      <c r="F3764" s="6" t="s">
        <v>12024</v>
      </c>
      <c r="G3764" s="6" t="s">
        <v>19</v>
      </c>
      <c r="H3764" s="10">
        <f t="shared" si="291"/>
        <v>46289</v>
      </c>
      <c r="I3764" s="7">
        <f t="shared" si="292"/>
        <v>1947</v>
      </c>
      <c r="J3764" s="6" t="str">
        <f t="shared" si="293"/>
        <v>Lucknow</v>
      </c>
      <c r="K3764" s="6">
        <f>COUNTIFS(pg_transaction_cleaned!$O$2:$O$5743,A3764,pg_transaction_cleaned!$F$2:$F$5743,"CAPTURE")</f>
        <v>1</v>
      </c>
      <c r="L3764" s="7">
        <f>SUMIFS(pg_transaction_cleaned!$H$2:$H$5743,pg_transaction_cleaned!$O$2:$O$5743,A3764,pg_transaction_cleaned!$F$2:$F$5743,"CAPTURE")</f>
        <v>1947</v>
      </c>
      <c r="M3764" s="6">
        <f>COUNTIFS(pg_transaction_cleaned!$O$2:$O$5743,A3764,pg_transaction_cleaned!$F$2:$F$5743,"REFUND")</f>
        <v>0</v>
      </c>
      <c r="N3764" s="7">
        <f>SUMIFS(pg_transaction_cleaned!$H$2:$H$5743,pg_transaction_cleaned!$O$2:$O$5743,A3764,pg_transaction_cleaned!$F$2:$F$5743,"REFUND")</f>
        <v>0</v>
      </c>
      <c r="O3764" s="6" t="str">
        <f t="shared" si="294"/>
        <v>OK</v>
      </c>
      <c r="P3764" s="8">
        <f t="shared" si="295"/>
        <v>0</v>
      </c>
    </row>
    <row r="3765" spans="1:16" x14ac:dyDescent="0.3">
      <c r="A3765" s="6" t="s">
        <v>7488</v>
      </c>
      <c r="B3765" s="6" t="s">
        <v>11968</v>
      </c>
      <c r="C3765" s="6" t="s">
        <v>7489</v>
      </c>
      <c r="D3765" s="6" t="s">
        <v>48</v>
      </c>
      <c r="E3765" s="6" t="s">
        <v>27</v>
      </c>
      <c r="F3765" s="6" t="s">
        <v>11851</v>
      </c>
      <c r="G3765" s="6" t="s">
        <v>19</v>
      </c>
      <c r="H3765" s="10">
        <f t="shared" si="291"/>
        <v>46267</v>
      </c>
      <c r="I3765" s="7">
        <f t="shared" si="292"/>
        <v>3499</v>
      </c>
      <c r="J3765" s="6" t="str">
        <f t="shared" si="293"/>
        <v>Jaipur</v>
      </c>
      <c r="K3765" s="6">
        <f>COUNTIFS(pg_transaction_cleaned!$O$2:$O$5743,A3765,pg_transaction_cleaned!$F$2:$F$5743,"CAPTURE")</f>
        <v>1</v>
      </c>
      <c r="L3765" s="7">
        <f>SUMIFS(pg_transaction_cleaned!$H$2:$H$5743,pg_transaction_cleaned!$O$2:$O$5743,A3765,pg_transaction_cleaned!$F$2:$F$5743,"CAPTURE")</f>
        <v>3499</v>
      </c>
      <c r="M3765" s="6">
        <f>COUNTIFS(pg_transaction_cleaned!$O$2:$O$5743,A3765,pg_transaction_cleaned!$F$2:$F$5743,"REFUND")</f>
        <v>0</v>
      </c>
      <c r="N3765" s="7">
        <f>SUMIFS(pg_transaction_cleaned!$H$2:$H$5743,pg_transaction_cleaned!$O$2:$O$5743,A3765,pg_transaction_cleaned!$F$2:$F$5743,"REFUND")</f>
        <v>0</v>
      </c>
      <c r="O3765" s="6" t="str">
        <f t="shared" si="294"/>
        <v>OK</v>
      </c>
      <c r="P3765" s="8">
        <f t="shared" si="295"/>
        <v>0</v>
      </c>
    </row>
    <row r="3766" spans="1:16" x14ac:dyDescent="0.3">
      <c r="A3766" s="6" t="s">
        <v>7490</v>
      </c>
      <c r="B3766" s="6" t="s">
        <v>11826</v>
      </c>
      <c r="C3766" s="6" t="s">
        <v>7491</v>
      </c>
      <c r="D3766" s="6" t="s">
        <v>26</v>
      </c>
      <c r="E3766" s="6" t="s">
        <v>27</v>
      </c>
      <c r="F3766" s="6" t="s">
        <v>11889</v>
      </c>
      <c r="G3766" s="6" t="s">
        <v>19</v>
      </c>
      <c r="H3766" s="10">
        <f t="shared" si="291"/>
        <v>46286</v>
      </c>
      <c r="I3766" s="7">
        <f t="shared" si="292"/>
        <v>3098</v>
      </c>
      <c r="J3766" s="6" t="str">
        <f t="shared" si="293"/>
        <v>Kolkata</v>
      </c>
      <c r="K3766" s="6">
        <f>COUNTIFS(pg_transaction_cleaned!$O$2:$O$5743,A3766,pg_transaction_cleaned!$F$2:$F$5743,"CAPTURE")</f>
        <v>1</v>
      </c>
      <c r="L3766" s="7">
        <f>SUMIFS(pg_transaction_cleaned!$H$2:$H$5743,pg_transaction_cleaned!$O$2:$O$5743,A3766,pg_transaction_cleaned!$F$2:$F$5743,"CAPTURE")</f>
        <v>3098</v>
      </c>
      <c r="M3766" s="6">
        <f>COUNTIFS(pg_transaction_cleaned!$O$2:$O$5743,A3766,pg_transaction_cleaned!$F$2:$F$5743,"REFUND")</f>
        <v>0</v>
      </c>
      <c r="N3766" s="7">
        <f>SUMIFS(pg_transaction_cleaned!$H$2:$H$5743,pg_transaction_cleaned!$O$2:$O$5743,A3766,pg_transaction_cleaned!$F$2:$F$5743,"REFUND")</f>
        <v>0</v>
      </c>
      <c r="O3766" s="6" t="str">
        <f t="shared" si="294"/>
        <v>OK</v>
      </c>
      <c r="P3766" s="8">
        <f t="shared" si="295"/>
        <v>0</v>
      </c>
    </row>
    <row r="3767" spans="1:16" x14ac:dyDescent="0.3">
      <c r="A3767" s="6" t="s">
        <v>7492</v>
      </c>
      <c r="B3767" s="6" t="s">
        <v>11976</v>
      </c>
      <c r="C3767" s="6" t="s">
        <v>7493</v>
      </c>
      <c r="D3767" s="6" t="s">
        <v>23</v>
      </c>
      <c r="E3767" s="6" t="s">
        <v>54</v>
      </c>
      <c r="F3767" s="6" t="s">
        <v>11839</v>
      </c>
      <c r="G3767" s="6" t="s">
        <v>19</v>
      </c>
      <c r="H3767" s="10">
        <f t="shared" si="291"/>
        <v>46284</v>
      </c>
      <c r="I3767" s="7">
        <f t="shared" si="292"/>
        <v>1299</v>
      </c>
      <c r="J3767" s="6" t="str">
        <f t="shared" si="293"/>
        <v>Bengaluru</v>
      </c>
      <c r="K3767" s="6">
        <f>COUNTIFS(pg_transaction_cleaned!$O$2:$O$5743,A3767,pg_transaction_cleaned!$F$2:$F$5743,"CAPTURE")</f>
        <v>1</v>
      </c>
      <c r="L3767" s="7">
        <f>SUMIFS(pg_transaction_cleaned!$H$2:$H$5743,pg_transaction_cleaned!$O$2:$O$5743,A3767,pg_transaction_cleaned!$F$2:$F$5743,"CAPTURE")</f>
        <v>1299</v>
      </c>
      <c r="M3767" s="6">
        <f>COUNTIFS(pg_transaction_cleaned!$O$2:$O$5743,A3767,pg_transaction_cleaned!$F$2:$F$5743,"REFUND")</f>
        <v>0</v>
      </c>
      <c r="N3767" s="7">
        <f>SUMIFS(pg_transaction_cleaned!$H$2:$H$5743,pg_transaction_cleaned!$O$2:$O$5743,A3767,pg_transaction_cleaned!$F$2:$F$5743,"REFUND")</f>
        <v>0</v>
      </c>
      <c r="O3767" s="6" t="str">
        <f t="shared" si="294"/>
        <v>OK</v>
      </c>
      <c r="P3767" s="8">
        <f t="shared" si="295"/>
        <v>0</v>
      </c>
    </row>
    <row r="3768" spans="1:16" x14ac:dyDescent="0.3">
      <c r="A3768" s="6" t="s">
        <v>7494</v>
      </c>
      <c r="B3768" s="6" t="s">
        <v>11871</v>
      </c>
      <c r="C3768" s="6" t="s">
        <v>7495</v>
      </c>
      <c r="D3768" s="6" t="s">
        <v>48</v>
      </c>
      <c r="E3768" s="6" t="s">
        <v>18</v>
      </c>
      <c r="F3768" s="6" t="s">
        <v>11851</v>
      </c>
      <c r="G3768" s="6" t="s">
        <v>19</v>
      </c>
      <c r="H3768" s="10">
        <f t="shared" si="291"/>
        <v>46272</v>
      </c>
      <c r="I3768" s="7">
        <f t="shared" si="292"/>
        <v>3499</v>
      </c>
      <c r="J3768" s="6" t="str">
        <f t="shared" si="293"/>
        <v>Jaipur</v>
      </c>
      <c r="K3768" s="6">
        <f>COUNTIFS(pg_transaction_cleaned!$O$2:$O$5743,A3768,pg_transaction_cleaned!$F$2:$F$5743,"CAPTURE")</f>
        <v>1</v>
      </c>
      <c r="L3768" s="7">
        <f>SUMIFS(pg_transaction_cleaned!$H$2:$H$5743,pg_transaction_cleaned!$O$2:$O$5743,A3768,pg_transaction_cleaned!$F$2:$F$5743,"CAPTURE")</f>
        <v>3499</v>
      </c>
      <c r="M3768" s="6">
        <f>COUNTIFS(pg_transaction_cleaned!$O$2:$O$5743,A3768,pg_transaction_cleaned!$F$2:$F$5743,"REFUND")</f>
        <v>0</v>
      </c>
      <c r="N3768" s="7">
        <f>SUMIFS(pg_transaction_cleaned!$H$2:$H$5743,pg_transaction_cleaned!$O$2:$O$5743,A3768,pg_transaction_cleaned!$F$2:$F$5743,"REFUND")</f>
        <v>0</v>
      </c>
      <c r="O3768" s="6" t="str">
        <f t="shared" si="294"/>
        <v>OK</v>
      </c>
      <c r="P3768" s="8">
        <f t="shared" si="295"/>
        <v>0</v>
      </c>
    </row>
    <row r="3769" spans="1:16" x14ac:dyDescent="0.3">
      <c r="A3769" s="6" t="s">
        <v>7496</v>
      </c>
      <c r="B3769" s="6" t="s">
        <v>11844</v>
      </c>
      <c r="C3769" s="6" t="s">
        <v>7497</v>
      </c>
      <c r="D3769" s="6" t="s">
        <v>23</v>
      </c>
      <c r="E3769" s="6" t="s">
        <v>18</v>
      </c>
      <c r="F3769" s="6" t="s">
        <v>11831</v>
      </c>
      <c r="G3769" s="6" t="s">
        <v>19</v>
      </c>
      <c r="H3769" s="10">
        <f t="shared" si="291"/>
        <v>46280</v>
      </c>
      <c r="I3769" s="7">
        <f t="shared" si="292"/>
        <v>2098</v>
      </c>
      <c r="J3769" s="6" t="str">
        <f t="shared" si="293"/>
        <v>Bengaluru</v>
      </c>
      <c r="K3769" s="6">
        <f>COUNTIFS(pg_transaction_cleaned!$O$2:$O$5743,A3769,pg_transaction_cleaned!$F$2:$F$5743,"CAPTURE")</f>
        <v>1</v>
      </c>
      <c r="L3769" s="7">
        <f>SUMIFS(pg_transaction_cleaned!$H$2:$H$5743,pg_transaction_cleaned!$O$2:$O$5743,A3769,pg_transaction_cleaned!$F$2:$F$5743,"CAPTURE")</f>
        <v>2098</v>
      </c>
      <c r="M3769" s="6">
        <f>COUNTIFS(pg_transaction_cleaned!$O$2:$O$5743,A3769,pg_transaction_cleaned!$F$2:$F$5743,"REFUND")</f>
        <v>0</v>
      </c>
      <c r="N3769" s="7">
        <f>SUMIFS(pg_transaction_cleaned!$H$2:$H$5743,pg_transaction_cleaned!$O$2:$O$5743,A3769,pg_transaction_cleaned!$F$2:$F$5743,"REFUND")</f>
        <v>0</v>
      </c>
      <c r="O3769" s="6" t="str">
        <f t="shared" si="294"/>
        <v>OK</v>
      </c>
      <c r="P3769" s="8">
        <f t="shared" si="295"/>
        <v>0</v>
      </c>
    </row>
    <row r="3770" spans="1:16" x14ac:dyDescent="0.3">
      <c r="A3770" s="6" t="s">
        <v>7498</v>
      </c>
      <c r="B3770" s="6" t="s">
        <v>11914</v>
      </c>
      <c r="C3770" s="6" t="s">
        <v>7499</v>
      </c>
      <c r="D3770" s="6" t="s">
        <v>23</v>
      </c>
      <c r="E3770" s="6" t="s">
        <v>18</v>
      </c>
      <c r="F3770" s="6" t="s">
        <v>12073</v>
      </c>
      <c r="G3770" s="6" t="s">
        <v>19</v>
      </c>
      <c r="H3770" s="10">
        <f t="shared" si="291"/>
        <v>46289</v>
      </c>
      <c r="I3770" s="7">
        <f t="shared" si="292"/>
        <v>10997</v>
      </c>
      <c r="J3770" s="6" t="str">
        <f t="shared" si="293"/>
        <v>Bengaluru</v>
      </c>
      <c r="K3770" s="6">
        <f>COUNTIFS(pg_transaction_cleaned!$O$2:$O$5743,A3770,pg_transaction_cleaned!$F$2:$F$5743,"CAPTURE")</f>
        <v>1</v>
      </c>
      <c r="L3770" s="7">
        <f>SUMIFS(pg_transaction_cleaned!$H$2:$H$5743,pg_transaction_cleaned!$O$2:$O$5743,A3770,pg_transaction_cleaned!$F$2:$F$5743,"CAPTURE")</f>
        <v>10997</v>
      </c>
      <c r="M3770" s="6">
        <f>COUNTIFS(pg_transaction_cleaned!$O$2:$O$5743,A3770,pg_transaction_cleaned!$F$2:$F$5743,"REFUND")</f>
        <v>0</v>
      </c>
      <c r="N3770" s="7">
        <f>SUMIFS(pg_transaction_cleaned!$H$2:$H$5743,pg_transaction_cleaned!$O$2:$O$5743,A3770,pg_transaction_cleaned!$F$2:$F$5743,"REFUND")</f>
        <v>0</v>
      </c>
      <c r="O3770" s="6" t="str">
        <f t="shared" si="294"/>
        <v>OK</v>
      </c>
      <c r="P3770" s="8">
        <f t="shared" si="295"/>
        <v>0</v>
      </c>
    </row>
    <row r="3771" spans="1:16" x14ac:dyDescent="0.3">
      <c r="A3771" s="6" t="s">
        <v>7500</v>
      </c>
      <c r="B3771" s="6" t="s">
        <v>11936</v>
      </c>
      <c r="C3771" s="6" t="s">
        <v>7501</v>
      </c>
      <c r="D3771" s="6" t="s">
        <v>75</v>
      </c>
      <c r="E3771" s="6" t="s">
        <v>27</v>
      </c>
      <c r="F3771" s="6" t="s">
        <v>11855</v>
      </c>
      <c r="G3771" s="6" t="s">
        <v>19</v>
      </c>
      <c r="H3771" s="10">
        <f t="shared" si="291"/>
        <v>46293</v>
      </c>
      <c r="I3771" s="7">
        <f t="shared" si="292"/>
        <v>4999</v>
      </c>
      <c r="J3771" s="6" t="str">
        <f t="shared" si="293"/>
        <v>Mumbai</v>
      </c>
      <c r="K3771" s="6">
        <f>COUNTIFS(pg_transaction_cleaned!$O$2:$O$5743,A3771,pg_transaction_cleaned!$F$2:$F$5743,"CAPTURE")</f>
        <v>1</v>
      </c>
      <c r="L3771" s="7">
        <f>SUMIFS(pg_transaction_cleaned!$H$2:$H$5743,pg_transaction_cleaned!$O$2:$O$5743,A3771,pg_transaction_cleaned!$F$2:$F$5743,"CAPTURE")</f>
        <v>4999</v>
      </c>
      <c r="M3771" s="6">
        <f>COUNTIFS(pg_transaction_cleaned!$O$2:$O$5743,A3771,pg_transaction_cleaned!$F$2:$F$5743,"REFUND")</f>
        <v>0</v>
      </c>
      <c r="N3771" s="7">
        <f>SUMIFS(pg_transaction_cleaned!$H$2:$H$5743,pg_transaction_cleaned!$O$2:$O$5743,A3771,pg_transaction_cleaned!$F$2:$F$5743,"REFUND")</f>
        <v>0</v>
      </c>
      <c r="O3771" s="6" t="str">
        <f t="shared" si="294"/>
        <v>OK</v>
      </c>
      <c r="P3771" s="8">
        <f t="shared" si="295"/>
        <v>0</v>
      </c>
    </row>
    <row r="3772" spans="1:16" x14ac:dyDescent="0.3">
      <c r="A3772" s="6" t="s">
        <v>7502</v>
      </c>
      <c r="B3772" s="6" t="s">
        <v>11846</v>
      </c>
      <c r="C3772" s="6" t="s">
        <v>7503</v>
      </c>
      <c r="D3772" s="6" t="s">
        <v>37</v>
      </c>
      <c r="E3772" s="6" t="s">
        <v>18</v>
      </c>
      <c r="F3772" s="6" t="s">
        <v>11839</v>
      </c>
      <c r="G3772" s="6" t="s">
        <v>19</v>
      </c>
      <c r="H3772" s="10">
        <f t="shared" si="291"/>
        <v>46285</v>
      </c>
      <c r="I3772" s="7">
        <f t="shared" si="292"/>
        <v>1299</v>
      </c>
      <c r="J3772" s="6" t="str">
        <f t="shared" si="293"/>
        <v>Lucknow</v>
      </c>
      <c r="K3772" s="6">
        <f>COUNTIFS(pg_transaction_cleaned!$O$2:$O$5743,A3772,pg_transaction_cleaned!$F$2:$F$5743,"CAPTURE")</f>
        <v>1</v>
      </c>
      <c r="L3772" s="7">
        <f>SUMIFS(pg_transaction_cleaned!$H$2:$H$5743,pg_transaction_cleaned!$O$2:$O$5743,A3772,pg_transaction_cleaned!$F$2:$F$5743,"CAPTURE")</f>
        <v>1299</v>
      </c>
      <c r="M3772" s="6">
        <f>COUNTIFS(pg_transaction_cleaned!$O$2:$O$5743,A3772,pg_transaction_cleaned!$F$2:$F$5743,"REFUND")</f>
        <v>0</v>
      </c>
      <c r="N3772" s="7">
        <f>SUMIFS(pg_transaction_cleaned!$H$2:$H$5743,pg_transaction_cleaned!$O$2:$O$5743,A3772,pg_transaction_cleaned!$F$2:$F$5743,"REFUND")</f>
        <v>0</v>
      </c>
      <c r="O3772" s="6" t="str">
        <f t="shared" si="294"/>
        <v>OK</v>
      </c>
      <c r="P3772" s="8">
        <f t="shared" si="295"/>
        <v>0</v>
      </c>
    </row>
    <row r="3773" spans="1:16" x14ac:dyDescent="0.3">
      <c r="A3773" s="6" t="s">
        <v>7504</v>
      </c>
      <c r="B3773" s="6" t="s">
        <v>11980</v>
      </c>
      <c r="C3773" s="6" t="s">
        <v>7505</v>
      </c>
      <c r="D3773" s="6"/>
      <c r="E3773" s="6" t="s">
        <v>18</v>
      </c>
      <c r="F3773" s="6" t="s">
        <v>11960</v>
      </c>
      <c r="G3773" s="6" t="s">
        <v>19</v>
      </c>
      <c r="H3773" s="10">
        <f t="shared" si="291"/>
        <v>46288</v>
      </c>
      <c r="I3773" s="7">
        <f t="shared" si="292"/>
        <v>5598</v>
      </c>
      <c r="J3773" s="6" t="str">
        <f t="shared" si="293"/>
        <v>Unknown</v>
      </c>
      <c r="K3773" s="6">
        <f>COUNTIFS(pg_transaction_cleaned!$O$2:$O$5743,A3773,pg_transaction_cleaned!$F$2:$F$5743,"CAPTURE")</f>
        <v>1</v>
      </c>
      <c r="L3773" s="7">
        <f>SUMIFS(pg_transaction_cleaned!$H$2:$H$5743,pg_transaction_cleaned!$O$2:$O$5743,A3773,pg_transaction_cleaned!$F$2:$F$5743,"CAPTURE")</f>
        <v>5598</v>
      </c>
      <c r="M3773" s="6">
        <f>COUNTIFS(pg_transaction_cleaned!$O$2:$O$5743,A3773,pg_transaction_cleaned!$F$2:$F$5743,"REFUND")</f>
        <v>0</v>
      </c>
      <c r="N3773" s="7">
        <f>SUMIFS(pg_transaction_cleaned!$H$2:$H$5743,pg_transaction_cleaned!$O$2:$O$5743,A3773,pg_transaction_cleaned!$F$2:$F$5743,"REFUND")</f>
        <v>0</v>
      </c>
      <c r="O3773" s="6" t="str">
        <f t="shared" si="294"/>
        <v>OK</v>
      </c>
      <c r="P3773" s="8">
        <f t="shared" si="295"/>
        <v>0</v>
      </c>
    </row>
    <row r="3774" spans="1:16" x14ac:dyDescent="0.3">
      <c r="A3774" s="6" t="s">
        <v>7506</v>
      </c>
      <c r="B3774" s="6" t="s">
        <v>12067</v>
      </c>
      <c r="C3774" s="6" t="s">
        <v>7507</v>
      </c>
      <c r="D3774" s="6" t="s">
        <v>23</v>
      </c>
      <c r="E3774" s="6" t="s">
        <v>54</v>
      </c>
      <c r="F3774" s="6" t="s">
        <v>11835</v>
      </c>
      <c r="G3774" s="6" t="s">
        <v>19</v>
      </c>
      <c r="H3774" s="10">
        <f t="shared" si="291"/>
        <v>46274</v>
      </c>
      <c r="I3774" s="7">
        <f t="shared" si="292"/>
        <v>499</v>
      </c>
      <c r="J3774" s="6" t="str">
        <f t="shared" si="293"/>
        <v>Bengaluru</v>
      </c>
      <c r="K3774" s="6">
        <f>COUNTIFS(pg_transaction_cleaned!$O$2:$O$5743,A3774,pg_transaction_cleaned!$F$2:$F$5743,"CAPTURE")</f>
        <v>1</v>
      </c>
      <c r="L3774" s="7">
        <f>SUMIFS(pg_transaction_cleaned!$H$2:$H$5743,pg_transaction_cleaned!$O$2:$O$5743,A3774,pg_transaction_cleaned!$F$2:$F$5743,"CAPTURE")</f>
        <v>499</v>
      </c>
      <c r="M3774" s="6">
        <f>COUNTIFS(pg_transaction_cleaned!$O$2:$O$5743,A3774,pg_transaction_cleaned!$F$2:$F$5743,"REFUND")</f>
        <v>0</v>
      </c>
      <c r="N3774" s="7">
        <f>SUMIFS(pg_transaction_cleaned!$H$2:$H$5743,pg_transaction_cleaned!$O$2:$O$5743,A3774,pg_transaction_cleaned!$F$2:$F$5743,"REFUND")</f>
        <v>0</v>
      </c>
      <c r="O3774" s="6" t="str">
        <f t="shared" si="294"/>
        <v>OK</v>
      </c>
      <c r="P3774" s="8">
        <f t="shared" si="295"/>
        <v>0</v>
      </c>
    </row>
    <row r="3775" spans="1:16" x14ac:dyDescent="0.3">
      <c r="A3775" s="6" t="s">
        <v>7508</v>
      </c>
      <c r="B3775" s="6" t="s">
        <v>11842</v>
      </c>
      <c r="C3775" s="6" t="s">
        <v>7509</v>
      </c>
      <c r="D3775" s="6" t="s">
        <v>26</v>
      </c>
      <c r="E3775" s="6" t="s">
        <v>43</v>
      </c>
      <c r="F3775" s="6" t="s">
        <v>11861</v>
      </c>
      <c r="G3775" s="6" t="s">
        <v>19</v>
      </c>
      <c r="H3775" s="10">
        <f t="shared" si="291"/>
        <v>46290</v>
      </c>
      <c r="I3775" s="7">
        <f t="shared" si="292"/>
        <v>7999</v>
      </c>
      <c r="J3775" s="6" t="str">
        <f t="shared" si="293"/>
        <v>Kolkata</v>
      </c>
      <c r="K3775" s="6">
        <f>COUNTIFS(pg_transaction_cleaned!$O$2:$O$5743,A3775,pg_transaction_cleaned!$F$2:$F$5743,"CAPTURE")</f>
        <v>1</v>
      </c>
      <c r="L3775" s="7">
        <f>SUMIFS(pg_transaction_cleaned!$H$2:$H$5743,pg_transaction_cleaned!$O$2:$O$5743,A3775,pg_transaction_cleaned!$F$2:$F$5743,"CAPTURE")</f>
        <v>7999</v>
      </c>
      <c r="M3775" s="6">
        <f>COUNTIFS(pg_transaction_cleaned!$O$2:$O$5743,A3775,pg_transaction_cleaned!$F$2:$F$5743,"REFUND")</f>
        <v>0</v>
      </c>
      <c r="N3775" s="7">
        <f>SUMIFS(pg_transaction_cleaned!$H$2:$H$5743,pg_transaction_cleaned!$O$2:$O$5743,A3775,pg_transaction_cleaned!$F$2:$F$5743,"REFUND")</f>
        <v>0</v>
      </c>
      <c r="O3775" s="6" t="str">
        <f t="shared" si="294"/>
        <v>OK</v>
      </c>
      <c r="P3775" s="8">
        <f t="shared" si="295"/>
        <v>0</v>
      </c>
    </row>
    <row r="3776" spans="1:16" x14ac:dyDescent="0.3">
      <c r="A3776" s="6" t="s">
        <v>7510</v>
      </c>
      <c r="B3776" s="6" t="s">
        <v>11937</v>
      </c>
      <c r="C3776" s="6" t="s">
        <v>7511</v>
      </c>
      <c r="D3776" s="6" t="s">
        <v>37</v>
      </c>
      <c r="E3776" s="6" t="s">
        <v>18</v>
      </c>
      <c r="F3776" s="6" t="s">
        <v>12044</v>
      </c>
      <c r="G3776" s="6" t="s">
        <v>19</v>
      </c>
      <c r="H3776" s="10">
        <f t="shared" si="291"/>
        <v>46285</v>
      </c>
      <c r="I3776" s="7">
        <f t="shared" si="292"/>
        <v>3498</v>
      </c>
      <c r="J3776" s="6" t="str">
        <f t="shared" si="293"/>
        <v>Lucknow</v>
      </c>
      <c r="K3776" s="6">
        <f>COUNTIFS(pg_transaction_cleaned!$O$2:$O$5743,A3776,pg_transaction_cleaned!$F$2:$F$5743,"CAPTURE")</f>
        <v>1</v>
      </c>
      <c r="L3776" s="7">
        <f>SUMIFS(pg_transaction_cleaned!$H$2:$H$5743,pg_transaction_cleaned!$O$2:$O$5743,A3776,pg_transaction_cleaned!$F$2:$F$5743,"CAPTURE")</f>
        <v>3498</v>
      </c>
      <c r="M3776" s="6">
        <f>COUNTIFS(pg_transaction_cleaned!$O$2:$O$5743,A3776,pg_transaction_cleaned!$F$2:$F$5743,"REFUND")</f>
        <v>0</v>
      </c>
      <c r="N3776" s="7">
        <f>SUMIFS(pg_transaction_cleaned!$H$2:$H$5743,pg_transaction_cleaned!$O$2:$O$5743,A3776,pg_transaction_cleaned!$F$2:$F$5743,"REFUND")</f>
        <v>0</v>
      </c>
      <c r="O3776" s="6" t="str">
        <f t="shared" si="294"/>
        <v>OK</v>
      </c>
      <c r="P3776" s="8">
        <f t="shared" si="295"/>
        <v>0</v>
      </c>
    </row>
    <row r="3777" spans="1:16" x14ac:dyDescent="0.3">
      <c r="A3777" s="6" t="s">
        <v>7512</v>
      </c>
      <c r="B3777" s="6" t="s">
        <v>11895</v>
      </c>
      <c r="C3777" s="6" t="s">
        <v>7513</v>
      </c>
      <c r="D3777" s="6" t="s">
        <v>75</v>
      </c>
      <c r="E3777" s="6" t="s">
        <v>18</v>
      </c>
      <c r="F3777" s="6" t="s">
        <v>12110</v>
      </c>
      <c r="G3777" s="6" t="s">
        <v>19</v>
      </c>
      <c r="H3777" s="10">
        <f t="shared" si="291"/>
        <v>46295</v>
      </c>
      <c r="I3777" s="7">
        <f t="shared" si="292"/>
        <v>4597</v>
      </c>
      <c r="J3777" s="6" t="str">
        <f t="shared" si="293"/>
        <v>Mumbai</v>
      </c>
      <c r="K3777" s="6">
        <f>COUNTIFS(pg_transaction_cleaned!$O$2:$O$5743,A3777,pg_transaction_cleaned!$F$2:$F$5743,"CAPTURE")</f>
        <v>1</v>
      </c>
      <c r="L3777" s="7">
        <f>SUMIFS(pg_transaction_cleaned!$H$2:$H$5743,pg_transaction_cleaned!$O$2:$O$5743,A3777,pg_transaction_cleaned!$F$2:$F$5743,"CAPTURE")</f>
        <v>4597</v>
      </c>
      <c r="M3777" s="6">
        <f>COUNTIFS(pg_transaction_cleaned!$O$2:$O$5743,A3777,pg_transaction_cleaned!$F$2:$F$5743,"REFUND")</f>
        <v>0</v>
      </c>
      <c r="N3777" s="7">
        <f>SUMIFS(pg_transaction_cleaned!$H$2:$H$5743,pg_transaction_cleaned!$O$2:$O$5743,A3777,pg_transaction_cleaned!$F$2:$F$5743,"REFUND")</f>
        <v>0</v>
      </c>
      <c r="O3777" s="6" t="str">
        <f t="shared" si="294"/>
        <v>OK</v>
      </c>
      <c r="P3777" s="8">
        <f t="shared" si="295"/>
        <v>0</v>
      </c>
    </row>
    <row r="3778" spans="1:16" x14ac:dyDescent="0.3">
      <c r="A3778" s="6" t="s">
        <v>7514</v>
      </c>
      <c r="B3778" s="6" t="s">
        <v>12007</v>
      </c>
      <c r="C3778" s="6" t="s">
        <v>7515</v>
      </c>
      <c r="D3778" s="6" t="s">
        <v>75</v>
      </c>
      <c r="E3778" s="6" t="s">
        <v>27</v>
      </c>
      <c r="F3778" s="6" t="s">
        <v>11902</v>
      </c>
      <c r="G3778" s="6" t="s">
        <v>19</v>
      </c>
      <c r="H3778" s="10">
        <f t="shared" ref="H3778:H3841" si="296">IF(MID(B3778,5,1)="-",DATE(LEFT(B3778,4),MID(B3778,6,2),RIGHT(B3778,2)),DATE(RIGHT(B3778,4),MID(B3778,4,2),LEFT(B3778,2)))</f>
        <v>46270</v>
      </c>
      <c r="I3778" s="7">
        <f t="shared" ref="I3778:I3841" si="297">VALUE(SUBSTITUTE(F3778,",",""))</f>
        <v>2999</v>
      </c>
      <c r="J3778" s="6" t="str">
        <f t="shared" ref="J3778:J3841" si="298">IF(TRIM(D3778)="","Unknown",TRIM(D3778))</f>
        <v>Mumbai</v>
      </c>
      <c r="K3778" s="6">
        <f>COUNTIFS(pg_transaction_cleaned!$O$2:$O$5743,A3778,pg_transaction_cleaned!$F$2:$F$5743,"CAPTURE")</f>
        <v>1</v>
      </c>
      <c r="L3778" s="7">
        <f>SUMIFS(pg_transaction_cleaned!$H$2:$H$5743,pg_transaction_cleaned!$O$2:$O$5743,A3778,pg_transaction_cleaned!$F$2:$F$5743,"CAPTURE")</f>
        <v>2999</v>
      </c>
      <c r="M3778" s="6">
        <f>COUNTIFS(pg_transaction_cleaned!$O$2:$O$5743,A3778,pg_transaction_cleaned!$F$2:$F$5743,"REFUND")</f>
        <v>0</v>
      </c>
      <c r="N3778" s="7">
        <f>SUMIFS(pg_transaction_cleaned!$H$2:$H$5743,pg_transaction_cleaned!$O$2:$O$5743,A3778,pg_transaction_cleaned!$F$2:$F$5743,"REFUND")</f>
        <v>0</v>
      </c>
      <c r="O3778" s="6" t="str">
        <f t="shared" si="294"/>
        <v>OK</v>
      </c>
      <c r="P3778" s="8">
        <f t="shared" si="295"/>
        <v>0</v>
      </c>
    </row>
    <row r="3779" spans="1:16" x14ac:dyDescent="0.3">
      <c r="A3779" s="6" t="s">
        <v>7516</v>
      </c>
      <c r="B3779" s="6" t="s">
        <v>11887</v>
      </c>
      <c r="C3779" s="6" t="s">
        <v>7517</v>
      </c>
      <c r="D3779" s="6" t="s">
        <v>42</v>
      </c>
      <c r="E3779" s="6" t="s">
        <v>27</v>
      </c>
      <c r="F3779" s="6" t="s">
        <v>11889</v>
      </c>
      <c r="G3779" s="6" t="s">
        <v>19</v>
      </c>
      <c r="H3779" s="10">
        <f t="shared" si="296"/>
        <v>46268</v>
      </c>
      <c r="I3779" s="7">
        <f t="shared" si="297"/>
        <v>3098</v>
      </c>
      <c r="J3779" s="6" t="str">
        <f t="shared" si="298"/>
        <v>Hyderabad</v>
      </c>
      <c r="K3779" s="6">
        <f>COUNTIFS(pg_transaction_cleaned!$O$2:$O$5743,A3779,pg_transaction_cleaned!$F$2:$F$5743,"CAPTURE")</f>
        <v>1</v>
      </c>
      <c r="L3779" s="7">
        <f>SUMIFS(pg_transaction_cleaned!$H$2:$H$5743,pg_transaction_cleaned!$O$2:$O$5743,A3779,pg_transaction_cleaned!$F$2:$F$5743,"CAPTURE")</f>
        <v>3098</v>
      </c>
      <c r="M3779" s="6">
        <f>COUNTIFS(pg_transaction_cleaned!$O$2:$O$5743,A3779,pg_transaction_cleaned!$F$2:$F$5743,"REFUND")</f>
        <v>0</v>
      </c>
      <c r="N3779" s="7">
        <f>SUMIFS(pg_transaction_cleaned!$H$2:$H$5743,pg_transaction_cleaned!$O$2:$O$5743,A3779,pg_transaction_cleaned!$F$2:$F$5743,"REFUND")</f>
        <v>0</v>
      </c>
      <c r="O3779" s="6" t="str">
        <f t="shared" ref="O3779:O3842" si="299">IF(AND(G3779="Paid",K3779=0),"Paid, no payment",IF(AND(OR(G3779="Failed",G3779="Cancelled"),K3779&gt;0),"Payment on failed/cancelled",IF(K3779&gt;1,"Duplicate charge",IF(AND(K3779=1,ROUND(L3779-I3779,2)&lt;&gt;0),"Amount difference",IF(AND(G3779="Refunded",M3779=0),"Refunded, no refund",IF(AND(G3779&lt;&gt;"Refunded",M3779&gt;0),"Refund, order not Refunded",IF(AND(M3779&gt;0,ROUND(N3779-I3779,2)&lt;&gt;0),"Refund amount differs","OK")))))))</f>
        <v>OK</v>
      </c>
      <c r="P3779" s="8">
        <f t="shared" ref="P3779:P3842" si="300">IF(O3779="OK",0,IF(O3779="Paid, no payment",I3779,IF(O3779="Payment on failed/cancelled",L3779,IF(OR(O3779="Duplicate charge",O3779="Amount difference"),L3779-I3779,IF(O3779="Refunded, no refund",I3779,N3779)))))</f>
        <v>0</v>
      </c>
    </row>
    <row r="3780" spans="1:16" x14ac:dyDescent="0.3">
      <c r="A3780" s="6" t="s">
        <v>7518</v>
      </c>
      <c r="B3780" s="6" t="s">
        <v>11908</v>
      </c>
      <c r="C3780" s="6" t="s">
        <v>7519</v>
      </c>
      <c r="D3780" s="6" t="s">
        <v>37</v>
      </c>
      <c r="E3780" s="6" t="s">
        <v>18</v>
      </c>
      <c r="F3780" s="6" t="s">
        <v>11869</v>
      </c>
      <c r="G3780" s="6" t="s">
        <v>66</v>
      </c>
      <c r="H3780" s="10">
        <f t="shared" si="296"/>
        <v>46275</v>
      </c>
      <c r="I3780" s="7">
        <f t="shared" si="297"/>
        <v>599</v>
      </c>
      <c r="J3780" s="6" t="str">
        <f t="shared" si="298"/>
        <v>Lucknow</v>
      </c>
      <c r="K3780" s="6">
        <f>COUNTIFS(pg_transaction_cleaned!$O$2:$O$5743,A3780,pg_transaction_cleaned!$F$2:$F$5743,"CAPTURE")</f>
        <v>1</v>
      </c>
      <c r="L3780" s="7">
        <f>SUMIFS(pg_transaction_cleaned!$H$2:$H$5743,pg_transaction_cleaned!$O$2:$O$5743,A3780,pg_transaction_cleaned!$F$2:$F$5743,"CAPTURE")</f>
        <v>599</v>
      </c>
      <c r="M3780" s="6">
        <f>COUNTIFS(pg_transaction_cleaned!$O$2:$O$5743,A3780,pg_transaction_cleaned!$F$2:$F$5743,"REFUND")</f>
        <v>1</v>
      </c>
      <c r="N3780" s="7">
        <f>SUMIFS(pg_transaction_cleaned!$H$2:$H$5743,pg_transaction_cleaned!$O$2:$O$5743,A3780,pg_transaction_cleaned!$F$2:$F$5743,"REFUND")</f>
        <v>599</v>
      </c>
      <c r="O3780" s="6" t="str">
        <f t="shared" si="299"/>
        <v>OK</v>
      </c>
      <c r="P3780" s="8">
        <f t="shared" si="300"/>
        <v>0</v>
      </c>
    </row>
    <row r="3781" spans="1:16" x14ac:dyDescent="0.3">
      <c r="A3781" s="6" t="s">
        <v>7520</v>
      </c>
      <c r="B3781" s="6" t="s">
        <v>12050</v>
      </c>
      <c r="C3781" s="6" t="s">
        <v>7521</v>
      </c>
      <c r="D3781" s="6" t="s">
        <v>51</v>
      </c>
      <c r="E3781" s="6" t="s">
        <v>27</v>
      </c>
      <c r="F3781" s="6" t="s">
        <v>11931</v>
      </c>
      <c r="G3781" s="6" t="s">
        <v>19</v>
      </c>
      <c r="H3781" s="10">
        <f t="shared" si="296"/>
        <v>46284</v>
      </c>
      <c r="I3781" s="7">
        <f t="shared" si="297"/>
        <v>2998</v>
      </c>
      <c r="J3781" s="6" t="str">
        <f t="shared" si="298"/>
        <v>Chennai</v>
      </c>
      <c r="K3781" s="6">
        <f>COUNTIFS(pg_transaction_cleaned!$O$2:$O$5743,A3781,pg_transaction_cleaned!$F$2:$F$5743,"CAPTURE")</f>
        <v>1</v>
      </c>
      <c r="L3781" s="7">
        <f>SUMIFS(pg_transaction_cleaned!$H$2:$H$5743,pg_transaction_cleaned!$O$2:$O$5743,A3781,pg_transaction_cleaned!$F$2:$F$5743,"CAPTURE")</f>
        <v>2998</v>
      </c>
      <c r="M3781" s="6">
        <f>COUNTIFS(pg_transaction_cleaned!$O$2:$O$5743,A3781,pg_transaction_cleaned!$F$2:$F$5743,"REFUND")</f>
        <v>0</v>
      </c>
      <c r="N3781" s="7">
        <f>SUMIFS(pg_transaction_cleaned!$H$2:$H$5743,pg_transaction_cleaned!$O$2:$O$5743,A3781,pg_transaction_cleaned!$F$2:$F$5743,"REFUND")</f>
        <v>0</v>
      </c>
      <c r="O3781" s="6" t="str">
        <f t="shared" si="299"/>
        <v>OK</v>
      </c>
      <c r="P3781" s="8">
        <f t="shared" si="300"/>
        <v>0</v>
      </c>
    </row>
    <row r="3782" spans="1:16" x14ac:dyDescent="0.3">
      <c r="A3782" s="6" t="s">
        <v>7522</v>
      </c>
      <c r="B3782" s="6" t="s">
        <v>11907</v>
      </c>
      <c r="C3782" s="6" t="s">
        <v>7523</v>
      </c>
      <c r="D3782" s="6" t="s">
        <v>26</v>
      </c>
      <c r="E3782" s="6" t="s">
        <v>27</v>
      </c>
      <c r="F3782" s="6" t="s">
        <v>11837</v>
      </c>
      <c r="G3782" s="6" t="s">
        <v>19</v>
      </c>
      <c r="H3782" s="10">
        <f t="shared" si="296"/>
        <v>46293</v>
      </c>
      <c r="I3782" s="7">
        <f t="shared" si="297"/>
        <v>999</v>
      </c>
      <c r="J3782" s="6" t="str">
        <f t="shared" si="298"/>
        <v>Kolkata</v>
      </c>
      <c r="K3782" s="6">
        <f>COUNTIFS(pg_transaction_cleaned!$O$2:$O$5743,A3782,pg_transaction_cleaned!$F$2:$F$5743,"CAPTURE")</f>
        <v>1</v>
      </c>
      <c r="L3782" s="7">
        <f>SUMIFS(pg_transaction_cleaned!$H$2:$H$5743,pg_transaction_cleaned!$O$2:$O$5743,A3782,pg_transaction_cleaned!$F$2:$F$5743,"CAPTURE")</f>
        <v>999</v>
      </c>
      <c r="M3782" s="6">
        <f>COUNTIFS(pg_transaction_cleaned!$O$2:$O$5743,A3782,pg_transaction_cleaned!$F$2:$F$5743,"REFUND")</f>
        <v>0</v>
      </c>
      <c r="N3782" s="7">
        <f>SUMIFS(pg_transaction_cleaned!$H$2:$H$5743,pg_transaction_cleaned!$O$2:$O$5743,A3782,pg_transaction_cleaned!$F$2:$F$5743,"REFUND")</f>
        <v>0</v>
      </c>
      <c r="O3782" s="6" t="str">
        <f t="shared" si="299"/>
        <v>OK</v>
      </c>
      <c r="P3782" s="8">
        <f t="shared" si="300"/>
        <v>0</v>
      </c>
    </row>
    <row r="3783" spans="1:16" x14ac:dyDescent="0.3">
      <c r="A3783" s="6" t="s">
        <v>7524</v>
      </c>
      <c r="B3783" s="6" t="s">
        <v>11968</v>
      </c>
      <c r="C3783" s="6" t="s">
        <v>7525</v>
      </c>
      <c r="D3783" s="6" t="s">
        <v>23</v>
      </c>
      <c r="E3783" s="6" t="s">
        <v>27</v>
      </c>
      <c r="F3783" s="6" t="s">
        <v>12017</v>
      </c>
      <c r="G3783" s="6" t="s">
        <v>19</v>
      </c>
      <c r="H3783" s="10">
        <f t="shared" si="296"/>
        <v>46267</v>
      </c>
      <c r="I3783" s="7">
        <f t="shared" si="297"/>
        <v>2298</v>
      </c>
      <c r="J3783" s="6" t="str">
        <f t="shared" si="298"/>
        <v>Bengaluru</v>
      </c>
      <c r="K3783" s="6">
        <f>COUNTIFS(pg_transaction_cleaned!$O$2:$O$5743,A3783,pg_transaction_cleaned!$F$2:$F$5743,"CAPTURE")</f>
        <v>1</v>
      </c>
      <c r="L3783" s="7">
        <f>SUMIFS(pg_transaction_cleaned!$H$2:$H$5743,pg_transaction_cleaned!$O$2:$O$5743,A3783,pg_transaction_cleaned!$F$2:$F$5743,"CAPTURE")</f>
        <v>2298</v>
      </c>
      <c r="M3783" s="6">
        <f>COUNTIFS(pg_transaction_cleaned!$O$2:$O$5743,A3783,pg_transaction_cleaned!$F$2:$F$5743,"REFUND")</f>
        <v>0</v>
      </c>
      <c r="N3783" s="7">
        <f>SUMIFS(pg_transaction_cleaned!$H$2:$H$5743,pg_transaction_cleaned!$O$2:$O$5743,A3783,pg_transaction_cleaned!$F$2:$F$5743,"REFUND")</f>
        <v>0</v>
      </c>
      <c r="O3783" s="6" t="str">
        <f t="shared" si="299"/>
        <v>OK</v>
      </c>
      <c r="P3783" s="8">
        <f t="shared" si="300"/>
        <v>0</v>
      </c>
    </row>
    <row r="3784" spans="1:16" x14ac:dyDescent="0.3">
      <c r="A3784" s="6" t="s">
        <v>7526</v>
      </c>
      <c r="B3784" s="6" t="s">
        <v>11850</v>
      </c>
      <c r="C3784" s="6" t="s">
        <v>7527</v>
      </c>
      <c r="D3784" s="6" t="s">
        <v>42</v>
      </c>
      <c r="E3784" s="6" t="s">
        <v>27</v>
      </c>
      <c r="F3784" s="6" t="s">
        <v>11843</v>
      </c>
      <c r="G3784" s="6" t="s">
        <v>19</v>
      </c>
      <c r="H3784" s="10">
        <f t="shared" si="296"/>
        <v>46283</v>
      </c>
      <c r="I3784" s="7">
        <f t="shared" si="297"/>
        <v>349</v>
      </c>
      <c r="J3784" s="6" t="str">
        <f t="shared" si="298"/>
        <v>Hyderabad</v>
      </c>
      <c r="K3784" s="6">
        <f>COUNTIFS(pg_transaction_cleaned!$O$2:$O$5743,A3784,pg_transaction_cleaned!$F$2:$F$5743,"CAPTURE")</f>
        <v>1</v>
      </c>
      <c r="L3784" s="7">
        <f>SUMIFS(pg_transaction_cleaned!$H$2:$H$5743,pg_transaction_cleaned!$O$2:$O$5743,A3784,pg_transaction_cleaned!$F$2:$F$5743,"CAPTURE")</f>
        <v>349</v>
      </c>
      <c r="M3784" s="6">
        <f>COUNTIFS(pg_transaction_cleaned!$O$2:$O$5743,A3784,pg_transaction_cleaned!$F$2:$F$5743,"REFUND")</f>
        <v>0</v>
      </c>
      <c r="N3784" s="7">
        <f>SUMIFS(pg_transaction_cleaned!$H$2:$H$5743,pg_transaction_cleaned!$O$2:$O$5743,A3784,pg_transaction_cleaned!$F$2:$F$5743,"REFUND")</f>
        <v>0</v>
      </c>
      <c r="O3784" s="6" t="str">
        <f t="shared" si="299"/>
        <v>OK</v>
      </c>
      <c r="P3784" s="8">
        <f t="shared" si="300"/>
        <v>0</v>
      </c>
    </row>
    <row r="3785" spans="1:16" x14ac:dyDescent="0.3">
      <c r="A3785" s="6" t="s">
        <v>7528</v>
      </c>
      <c r="B3785" s="6" t="s">
        <v>11852</v>
      </c>
      <c r="C3785" s="6" t="s">
        <v>7529</v>
      </c>
      <c r="D3785" s="6" t="s">
        <v>61</v>
      </c>
      <c r="E3785" s="6" t="s">
        <v>27</v>
      </c>
      <c r="F3785" s="6" t="s">
        <v>11902</v>
      </c>
      <c r="G3785" s="6" t="s">
        <v>19</v>
      </c>
      <c r="H3785" s="10">
        <f t="shared" si="296"/>
        <v>46273</v>
      </c>
      <c r="I3785" s="7">
        <f t="shared" si="297"/>
        <v>2999</v>
      </c>
      <c r="J3785" s="6" t="str">
        <f t="shared" si="298"/>
        <v>Delhi</v>
      </c>
      <c r="K3785" s="6">
        <f>COUNTIFS(pg_transaction_cleaned!$O$2:$O$5743,A3785,pg_transaction_cleaned!$F$2:$F$5743,"CAPTURE")</f>
        <v>1</v>
      </c>
      <c r="L3785" s="7">
        <f>SUMIFS(pg_transaction_cleaned!$H$2:$H$5743,pg_transaction_cleaned!$O$2:$O$5743,A3785,pg_transaction_cleaned!$F$2:$F$5743,"CAPTURE")</f>
        <v>2999</v>
      </c>
      <c r="M3785" s="6">
        <f>COUNTIFS(pg_transaction_cleaned!$O$2:$O$5743,A3785,pg_transaction_cleaned!$F$2:$F$5743,"REFUND")</f>
        <v>0</v>
      </c>
      <c r="N3785" s="7">
        <f>SUMIFS(pg_transaction_cleaned!$H$2:$H$5743,pg_transaction_cleaned!$O$2:$O$5743,A3785,pg_transaction_cleaned!$F$2:$F$5743,"REFUND")</f>
        <v>0</v>
      </c>
      <c r="O3785" s="6" t="str">
        <f t="shared" si="299"/>
        <v>OK</v>
      </c>
      <c r="P3785" s="8">
        <f t="shared" si="300"/>
        <v>0</v>
      </c>
    </row>
    <row r="3786" spans="1:16" x14ac:dyDescent="0.3">
      <c r="A3786" s="6" t="s">
        <v>7530</v>
      </c>
      <c r="B3786" s="6" t="s">
        <v>11895</v>
      </c>
      <c r="C3786" s="6" t="s">
        <v>7531</v>
      </c>
      <c r="D3786" s="6" t="s">
        <v>17</v>
      </c>
      <c r="E3786" s="6" t="s">
        <v>18</v>
      </c>
      <c r="F3786" s="6" t="s">
        <v>11863</v>
      </c>
      <c r="G3786" s="6" t="s">
        <v>19</v>
      </c>
      <c r="H3786" s="10">
        <f t="shared" si="296"/>
        <v>46295</v>
      </c>
      <c r="I3786" s="7">
        <f t="shared" si="297"/>
        <v>1499</v>
      </c>
      <c r="J3786" s="6" t="str">
        <f t="shared" si="298"/>
        <v>Pune</v>
      </c>
      <c r="K3786" s="6">
        <f>COUNTIFS(pg_transaction_cleaned!$O$2:$O$5743,A3786,pg_transaction_cleaned!$F$2:$F$5743,"CAPTURE")</f>
        <v>1</v>
      </c>
      <c r="L3786" s="7">
        <f>SUMIFS(pg_transaction_cleaned!$H$2:$H$5743,pg_transaction_cleaned!$O$2:$O$5743,A3786,pg_transaction_cleaned!$F$2:$F$5743,"CAPTURE")</f>
        <v>1499</v>
      </c>
      <c r="M3786" s="6">
        <f>COUNTIFS(pg_transaction_cleaned!$O$2:$O$5743,A3786,pg_transaction_cleaned!$F$2:$F$5743,"REFUND")</f>
        <v>0</v>
      </c>
      <c r="N3786" s="7">
        <f>SUMIFS(pg_transaction_cleaned!$H$2:$H$5743,pg_transaction_cleaned!$O$2:$O$5743,A3786,pg_transaction_cleaned!$F$2:$F$5743,"REFUND")</f>
        <v>0</v>
      </c>
      <c r="O3786" s="6" t="str">
        <f t="shared" si="299"/>
        <v>OK</v>
      </c>
      <c r="P3786" s="8">
        <f t="shared" si="300"/>
        <v>0</v>
      </c>
    </row>
    <row r="3787" spans="1:16" x14ac:dyDescent="0.3">
      <c r="A3787" s="6" t="s">
        <v>7532</v>
      </c>
      <c r="B3787" s="6" t="s">
        <v>11875</v>
      </c>
      <c r="C3787" s="6" t="s">
        <v>7533</v>
      </c>
      <c r="D3787" s="6" t="s">
        <v>34</v>
      </c>
      <c r="E3787" s="6" t="s">
        <v>18</v>
      </c>
      <c r="F3787" s="6" t="s">
        <v>11971</v>
      </c>
      <c r="G3787" s="6" t="s">
        <v>80</v>
      </c>
      <c r="H3787" s="10">
        <f t="shared" si="296"/>
        <v>46279</v>
      </c>
      <c r="I3787" s="7">
        <f t="shared" si="297"/>
        <v>5597</v>
      </c>
      <c r="J3787" s="6" t="str">
        <f t="shared" si="298"/>
        <v>Ahmedabad</v>
      </c>
      <c r="K3787" s="6">
        <f>COUNTIFS(pg_transaction_cleaned!$O$2:$O$5743,A3787,pg_transaction_cleaned!$F$2:$F$5743,"CAPTURE")</f>
        <v>0</v>
      </c>
      <c r="L3787" s="7">
        <f>SUMIFS(pg_transaction_cleaned!$H$2:$H$5743,pg_transaction_cleaned!$O$2:$O$5743,A3787,pg_transaction_cleaned!$F$2:$F$5743,"CAPTURE")</f>
        <v>0</v>
      </c>
      <c r="M3787" s="6">
        <f>COUNTIFS(pg_transaction_cleaned!$O$2:$O$5743,A3787,pg_transaction_cleaned!$F$2:$F$5743,"REFUND")</f>
        <v>0</v>
      </c>
      <c r="N3787" s="7">
        <f>SUMIFS(pg_transaction_cleaned!$H$2:$H$5743,pg_transaction_cleaned!$O$2:$O$5743,A3787,pg_transaction_cleaned!$F$2:$F$5743,"REFUND")</f>
        <v>0</v>
      </c>
      <c r="O3787" s="6" t="str">
        <f t="shared" si="299"/>
        <v>OK</v>
      </c>
      <c r="P3787" s="8">
        <f t="shared" si="300"/>
        <v>0</v>
      </c>
    </row>
    <row r="3788" spans="1:16" x14ac:dyDescent="0.3">
      <c r="A3788" s="6" t="s">
        <v>7534</v>
      </c>
      <c r="B3788" s="6" t="s">
        <v>11928</v>
      </c>
      <c r="C3788" s="6" t="s">
        <v>7535</v>
      </c>
      <c r="D3788" s="6" t="s">
        <v>75</v>
      </c>
      <c r="E3788" s="6" t="s">
        <v>18</v>
      </c>
      <c r="F3788" s="6" t="s">
        <v>12061</v>
      </c>
      <c r="G3788" s="6" t="s">
        <v>19</v>
      </c>
      <c r="H3788" s="10">
        <f t="shared" si="296"/>
        <v>46266</v>
      </c>
      <c r="I3788" s="7">
        <f t="shared" si="297"/>
        <v>898</v>
      </c>
      <c r="J3788" s="6" t="str">
        <f t="shared" si="298"/>
        <v>Mumbai</v>
      </c>
      <c r="K3788" s="6">
        <f>COUNTIFS(pg_transaction_cleaned!$O$2:$O$5743,A3788,pg_transaction_cleaned!$F$2:$F$5743,"CAPTURE")</f>
        <v>1</v>
      </c>
      <c r="L3788" s="7">
        <f>SUMIFS(pg_transaction_cleaned!$H$2:$H$5743,pg_transaction_cleaned!$O$2:$O$5743,A3788,pg_transaction_cleaned!$F$2:$F$5743,"CAPTURE")</f>
        <v>898</v>
      </c>
      <c r="M3788" s="6">
        <f>COUNTIFS(pg_transaction_cleaned!$O$2:$O$5743,A3788,pg_transaction_cleaned!$F$2:$F$5743,"REFUND")</f>
        <v>0</v>
      </c>
      <c r="N3788" s="7">
        <f>SUMIFS(pg_transaction_cleaned!$H$2:$H$5743,pg_transaction_cleaned!$O$2:$O$5743,A3788,pg_transaction_cleaned!$F$2:$F$5743,"REFUND")</f>
        <v>0</v>
      </c>
      <c r="O3788" s="6" t="str">
        <f t="shared" si="299"/>
        <v>OK</v>
      </c>
      <c r="P3788" s="8">
        <f t="shared" si="300"/>
        <v>0</v>
      </c>
    </row>
    <row r="3789" spans="1:16" x14ac:dyDescent="0.3">
      <c r="A3789" s="6" t="s">
        <v>7536</v>
      </c>
      <c r="B3789" s="6" t="s">
        <v>11909</v>
      </c>
      <c r="C3789" s="6" t="s">
        <v>7537</v>
      </c>
      <c r="D3789" s="6" t="s">
        <v>42</v>
      </c>
      <c r="E3789" s="6" t="s">
        <v>27</v>
      </c>
      <c r="F3789" s="6" t="s">
        <v>12023</v>
      </c>
      <c r="G3789" s="6" t="s">
        <v>19</v>
      </c>
      <c r="H3789" s="10">
        <f t="shared" si="296"/>
        <v>46276</v>
      </c>
      <c r="I3789" s="7">
        <f t="shared" si="297"/>
        <v>1498</v>
      </c>
      <c r="J3789" s="6" t="str">
        <f t="shared" si="298"/>
        <v>Hyderabad</v>
      </c>
      <c r="K3789" s="6">
        <f>COUNTIFS(pg_transaction_cleaned!$O$2:$O$5743,A3789,pg_transaction_cleaned!$F$2:$F$5743,"CAPTURE")</f>
        <v>1</v>
      </c>
      <c r="L3789" s="7">
        <f>SUMIFS(pg_transaction_cleaned!$H$2:$H$5743,pg_transaction_cleaned!$O$2:$O$5743,A3789,pg_transaction_cleaned!$F$2:$F$5743,"CAPTURE")</f>
        <v>1498</v>
      </c>
      <c r="M3789" s="6">
        <f>COUNTIFS(pg_transaction_cleaned!$O$2:$O$5743,A3789,pg_transaction_cleaned!$F$2:$F$5743,"REFUND")</f>
        <v>0</v>
      </c>
      <c r="N3789" s="7">
        <f>SUMIFS(pg_transaction_cleaned!$H$2:$H$5743,pg_transaction_cleaned!$O$2:$O$5743,A3789,pg_transaction_cleaned!$F$2:$F$5743,"REFUND")</f>
        <v>0</v>
      </c>
      <c r="O3789" s="6" t="str">
        <f t="shared" si="299"/>
        <v>OK</v>
      </c>
      <c r="P3789" s="8">
        <f t="shared" si="300"/>
        <v>0</v>
      </c>
    </row>
    <row r="3790" spans="1:16" x14ac:dyDescent="0.3">
      <c r="A3790" s="6" t="s">
        <v>7538</v>
      </c>
      <c r="B3790" s="6" t="s">
        <v>11887</v>
      </c>
      <c r="C3790" s="6" t="s">
        <v>7539</v>
      </c>
      <c r="D3790" s="6" t="s">
        <v>61</v>
      </c>
      <c r="E3790" s="6" t="s">
        <v>27</v>
      </c>
      <c r="F3790" s="6" t="s">
        <v>11955</v>
      </c>
      <c r="G3790" s="6" t="s">
        <v>19</v>
      </c>
      <c r="H3790" s="10">
        <f t="shared" si="296"/>
        <v>46268</v>
      </c>
      <c r="I3790" s="7">
        <f t="shared" si="297"/>
        <v>11297</v>
      </c>
      <c r="J3790" s="6" t="str">
        <f t="shared" si="298"/>
        <v>Delhi</v>
      </c>
      <c r="K3790" s="6">
        <f>COUNTIFS(pg_transaction_cleaned!$O$2:$O$5743,A3790,pg_transaction_cleaned!$F$2:$F$5743,"CAPTURE")</f>
        <v>1</v>
      </c>
      <c r="L3790" s="7">
        <f>SUMIFS(pg_transaction_cleaned!$H$2:$H$5743,pg_transaction_cleaned!$O$2:$O$5743,A3790,pg_transaction_cleaned!$F$2:$F$5743,"CAPTURE")</f>
        <v>11297</v>
      </c>
      <c r="M3790" s="6">
        <f>COUNTIFS(pg_transaction_cleaned!$O$2:$O$5743,A3790,pg_transaction_cleaned!$F$2:$F$5743,"REFUND")</f>
        <v>0</v>
      </c>
      <c r="N3790" s="7">
        <f>SUMIFS(pg_transaction_cleaned!$H$2:$H$5743,pg_transaction_cleaned!$O$2:$O$5743,A3790,pg_transaction_cleaned!$F$2:$F$5743,"REFUND")</f>
        <v>0</v>
      </c>
      <c r="O3790" s="6" t="str">
        <f t="shared" si="299"/>
        <v>OK</v>
      </c>
      <c r="P3790" s="8">
        <f t="shared" si="300"/>
        <v>0</v>
      </c>
    </row>
    <row r="3791" spans="1:16" x14ac:dyDescent="0.3">
      <c r="A3791" s="6" t="s">
        <v>7540</v>
      </c>
      <c r="B3791" s="6" t="s">
        <v>11840</v>
      </c>
      <c r="C3791" s="6" t="s">
        <v>7541</v>
      </c>
      <c r="D3791" s="6" t="s">
        <v>51</v>
      </c>
      <c r="E3791" s="6" t="s">
        <v>43</v>
      </c>
      <c r="F3791" s="6" t="s">
        <v>12175</v>
      </c>
      <c r="G3791" s="6" t="s">
        <v>19</v>
      </c>
      <c r="H3791" s="10">
        <f t="shared" si="296"/>
        <v>46294</v>
      </c>
      <c r="I3791" s="7">
        <f t="shared" si="297"/>
        <v>1098</v>
      </c>
      <c r="J3791" s="6" t="str">
        <f t="shared" si="298"/>
        <v>Chennai</v>
      </c>
      <c r="K3791" s="6">
        <f>COUNTIFS(pg_transaction_cleaned!$O$2:$O$5743,A3791,pg_transaction_cleaned!$F$2:$F$5743,"CAPTURE")</f>
        <v>1</v>
      </c>
      <c r="L3791" s="7">
        <f>SUMIFS(pg_transaction_cleaned!$H$2:$H$5743,pg_transaction_cleaned!$O$2:$O$5743,A3791,pg_transaction_cleaned!$F$2:$F$5743,"CAPTURE")</f>
        <v>1098</v>
      </c>
      <c r="M3791" s="6">
        <f>COUNTIFS(pg_transaction_cleaned!$O$2:$O$5743,A3791,pg_transaction_cleaned!$F$2:$F$5743,"REFUND")</f>
        <v>0</v>
      </c>
      <c r="N3791" s="7">
        <f>SUMIFS(pg_transaction_cleaned!$H$2:$H$5743,pg_transaction_cleaned!$O$2:$O$5743,A3791,pg_transaction_cleaned!$F$2:$F$5743,"REFUND")</f>
        <v>0</v>
      </c>
      <c r="O3791" s="6" t="str">
        <f t="shared" si="299"/>
        <v>OK</v>
      </c>
      <c r="P3791" s="8">
        <f t="shared" si="300"/>
        <v>0</v>
      </c>
    </row>
    <row r="3792" spans="1:16" x14ac:dyDescent="0.3">
      <c r="A3792" s="6" t="s">
        <v>7542</v>
      </c>
      <c r="B3792" s="6" t="s">
        <v>11830</v>
      </c>
      <c r="C3792" s="6" t="s">
        <v>7543</v>
      </c>
      <c r="D3792" s="6" t="s">
        <v>75</v>
      </c>
      <c r="E3792" s="6" t="s">
        <v>18</v>
      </c>
      <c r="F3792" s="6" t="s">
        <v>11839</v>
      </c>
      <c r="G3792" s="6" t="s">
        <v>19</v>
      </c>
      <c r="H3792" s="10">
        <f t="shared" si="296"/>
        <v>46282</v>
      </c>
      <c r="I3792" s="7">
        <f t="shared" si="297"/>
        <v>1299</v>
      </c>
      <c r="J3792" s="6" t="str">
        <f t="shared" si="298"/>
        <v>Mumbai</v>
      </c>
      <c r="K3792" s="6">
        <f>COUNTIFS(pg_transaction_cleaned!$O$2:$O$5743,A3792,pg_transaction_cleaned!$F$2:$F$5743,"CAPTURE")</f>
        <v>1</v>
      </c>
      <c r="L3792" s="7">
        <f>SUMIFS(pg_transaction_cleaned!$H$2:$H$5743,pg_transaction_cleaned!$O$2:$O$5743,A3792,pg_transaction_cleaned!$F$2:$F$5743,"CAPTURE")</f>
        <v>1299</v>
      </c>
      <c r="M3792" s="6">
        <f>COUNTIFS(pg_transaction_cleaned!$O$2:$O$5743,A3792,pg_transaction_cleaned!$F$2:$F$5743,"REFUND")</f>
        <v>0</v>
      </c>
      <c r="N3792" s="7">
        <f>SUMIFS(pg_transaction_cleaned!$H$2:$H$5743,pg_transaction_cleaned!$O$2:$O$5743,A3792,pg_transaction_cleaned!$F$2:$F$5743,"REFUND")</f>
        <v>0</v>
      </c>
      <c r="O3792" s="6" t="str">
        <f t="shared" si="299"/>
        <v>OK</v>
      </c>
      <c r="P3792" s="8">
        <f t="shared" si="300"/>
        <v>0</v>
      </c>
    </row>
    <row r="3793" spans="1:16" x14ac:dyDescent="0.3">
      <c r="A3793" s="6" t="s">
        <v>7544</v>
      </c>
      <c r="B3793" s="6" t="s">
        <v>12120</v>
      </c>
      <c r="C3793" s="6" t="s">
        <v>7545</v>
      </c>
      <c r="D3793" s="6" t="s">
        <v>23</v>
      </c>
      <c r="E3793" s="6" t="s">
        <v>18</v>
      </c>
      <c r="F3793" s="6" t="s">
        <v>11964</v>
      </c>
      <c r="G3793" s="6" t="s">
        <v>19</v>
      </c>
      <c r="H3793" s="10">
        <f t="shared" si="296"/>
        <v>46292</v>
      </c>
      <c r="I3793" s="7">
        <f t="shared" si="297"/>
        <v>8498</v>
      </c>
      <c r="J3793" s="6" t="str">
        <f t="shared" si="298"/>
        <v>Bengaluru</v>
      </c>
      <c r="K3793" s="6">
        <f>COUNTIFS(pg_transaction_cleaned!$O$2:$O$5743,A3793,pg_transaction_cleaned!$F$2:$F$5743,"CAPTURE")</f>
        <v>1</v>
      </c>
      <c r="L3793" s="7">
        <f>SUMIFS(pg_transaction_cleaned!$H$2:$H$5743,pg_transaction_cleaned!$O$2:$O$5743,A3793,pg_transaction_cleaned!$F$2:$F$5743,"CAPTURE")</f>
        <v>8498</v>
      </c>
      <c r="M3793" s="6">
        <f>COUNTIFS(pg_transaction_cleaned!$O$2:$O$5743,A3793,pg_transaction_cleaned!$F$2:$F$5743,"REFUND")</f>
        <v>0</v>
      </c>
      <c r="N3793" s="7">
        <f>SUMIFS(pg_transaction_cleaned!$H$2:$H$5743,pg_transaction_cleaned!$O$2:$O$5743,A3793,pg_transaction_cleaned!$F$2:$F$5743,"REFUND")</f>
        <v>0</v>
      </c>
      <c r="O3793" s="6" t="str">
        <f t="shared" si="299"/>
        <v>OK</v>
      </c>
      <c r="P3793" s="8">
        <f t="shared" si="300"/>
        <v>0</v>
      </c>
    </row>
    <row r="3794" spans="1:16" x14ac:dyDescent="0.3">
      <c r="A3794" s="6" t="s">
        <v>7546</v>
      </c>
      <c r="B3794" s="6" t="s">
        <v>11905</v>
      </c>
      <c r="C3794" s="6" t="s">
        <v>7547</v>
      </c>
      <c r="D3794" s="6" t="s">
        <v>42</v>
      </c>
      <c r="E3794" s="6" t="s">
        <v>27</v>
      </c>
      <c r="F3794" s="6" t="s">
        <v>11872</v>
      </c>
      <c r="G3794" s="6" t="s">
        <v>19</v>
      </c>
      <c r="H3794" s="10">
        <f t="shared" si="296"/>
        <v>46291</v>
      </c>
      <c r="I3794" s="7">
        <f t="shared" si="297"/>
        <v>3998</v>
      </c>
      <c r="J3794" s="6" t="str">
        <f t="shared" si="298"/>
        <v>Hyderabad</v>
      </c>
      <c r="K3794" s="6">
        <f>COUNTIFS(pg_transaction_cleaned!$O$2:$O$5743,A3794,pg_transaction_cleaned!$F$2:$F$5743,"CAPTURE")</f>
        <v>1</v>
      </c>
      <c r="L3794" s="7">
        <f>SUMIFS(pg_transaction_cleaned!$H$2:$H$5743,pg_transaction_cleaned!$O$2:$O$5743,A3794,pg_transaction_cleaned!$F$2:$F$5743,"CAPTURE")</f>
        <v>3998</v>
      </c>
      <c r="M3794" s="6">
        <f>COUNTIFS(pg_transaction_cleaned!$O$2:$O$5743,A3794,pg_transaction_cleaned!$F$2:$F$5743,"REFUND")</f>
        <v>0</v>
      </c>
      <c r="N3794" s="7">
        <f>SUMIFS(pg_transaction_cleaned!$H$2:$H$5743,pg_transaction_cleaned!$O$2:$O$5743,A3794,pg_transaction_cleaned!$F$2:$F$5743,"REFUND")</f>
        <v>0</v>
      </c>
      <c r="O3794" s="6" t="str">
        <f t="shared" si="299"/>
        <v>OK</v>
      </c>
      <c r="P3794" s="8">
        <f t="shared" si="300"/>
        <v>0</v>
      </c>
    </row>
    <row r="3795" spans="1:16" x14ac:dyDescent="0.3">
      <c r="A3795" s="6" t="s">
        <v>7548</v>
      </c>
      <c r="B3795" s="6" t="s">
        <v>11927</v>
      </c>
      <c r="C3795" s="6" t="s">
        <v>7549</v>
      </c>
      <c r="D3795" s="6" t="s">
        <v>37</v>
      </c>
      <c r="E3795" s="6" t="s">
        <v>18</v>
      </c>
      <c r="F3795" s="6" t="s">
        <v>12082</v>
      </c>
      <c r="G3795" s="6" t="s">
        <v>19</v>
      </c>
      <c r="H3795" s="10">
        <f t="shared" si="296"/>
        <v>46279</v>
      </c>
      <c r="I3795" s="7">
        <f t="shared" si="297"/>
        <v>3647</v>
      </c>
      <c r="J3795" s="6" t="str">
        <f t="shared" si="298"/>
        <v>Lucknow</v>
      </c>
      <c r="K3795" s="6">
        <f>COUNTIFS(pg_transaction_cleaned!$O$2:$O$5743,A3795,pg_transaction_cleaned!$F$2:$F$5743,"CAPTURE")</f>
        <v>1</v>
      </c>
      <c r="L3795" s="7">
        <f>SUMIFS(pg_transaction_cleaned!$H$2:$H$5743,pg_transaction_cleaned!$O$2:$O$5743,A3795,pg_transaction_cleaned!$F$2:$F$5743,"CAPTURE")</f>
        <v>3647</v>
      </c>
      <c r="M3795" s="6">
        <f>COUNTIFS(pg_transaction_cleaned!$O$2:$O$5743,A3795,pg_transaction_cleaned!$F$2:$F$5743,"REFUND")</f>
        <v>0</v>
      </c>
      <c r="N3795" s="7">
        <f>SUMIFS(pg_transaction_cleaned!$H$2:$H$5743,pg_transaction_cleaned!$O$2:$O$5743,A3795,pg_transaction_cleaned!$F$2:$F$5743,"REFUND")</f>
        <v>0</v>
      </c>
      <c r="O3795" s="6" t="str">
        <f t="shared" si="299"/>
        <v>OK</v>
      </c>
      <c r="P3795" s="8">
        <f t="shared" si="300"/>
        <v>0</v>
      </c>
    </row>
    <row r="3796" spans="1:16" x14ac:dyDescent="0.3">
      <c r="A3796" s="6" t="s">
        <v>7550</v>
      </c>
      <c r="B3796" s="6" t="s">
        <v>11871</v>
      </c>
      <c r="C3796" s="6" t="s">
        <v>7551</v>
      </c>
      <c r="D3796" s="6" t="s">
        <v>34</v>
      </c>
      <c r="E3796" s="6" t="s">
        <v>54</v>
      </c>
      <c r="F3796" s="6" t="s">
        <v>11853</v>
      </c>
      <c r="G3796" s="6" t="s">
        <v>115</v>
      </c>
      <c r="H3796" s="10">
        <f t="shared" si="296"/>
        <v>46272</v>
      </c>
      <c r="I3796" s="7">
        <f t="shared" si="297"/>
        <v>1799</v>
      </c>
      <c r="J3796" s="6" t="str">
        <f t="shared" si="298"/>
        <v>Ahmedabad</v>
      </c>
      <c r="K3796" s="6">
        <f>COUNTIFS(pg_transaction_cleaned!$O$2:$O$5743,A3796,pg_transaction_cleaned!$F$2:$F$5743,"CAPTURE")</f>
        <v>0</v>
      </c>
      <c r="L3796" s="7">
        <f>SUMIFS(pg_transaction_cleaned!$H$2:$H$5743,pg_transaction_cleaned!$O$2:$O$5743,A3796,pg_transaction_cleaned!$F$2:$F$5743,"CAPTURE")</f>
        <v>0</v>
      </c>
      <c r="M3796" s="6">
        <f>COUNTIFS(pg_transaction_cleaned!$O$2:$O$5743,A3796,pg_transaction_cleaned!$F$2:$F$5743,"REFUND")</f>
        <v>0</v>
      </c>
      <c r="N3796" s="7">
        <f>SUMIFS(pg_transaction_cleaned!$H$2:$H$5743,pg_transaction_cleaned!$O$2:$O$5743,A3796,pg_transaction_cleaned!$F$2:$F$5743,"REFUND")</f>
        <v>0</v>
      </c>
      <c r="O3796" s="6" t="str">
        <f t="shared" si="299"/>
        <v>OK</v>
      </c>
      <c r="P3796" s="8">
        <f t="shared" si="300"/>
        <v>0</v>
      </c>
    </row>
    <row r="3797" spans="1:16" x14ac:dyDescent="0.3">
      <c r="A3797" s="6" t="s">
        <v>7552</v>
      </c>
      <c r="B3797" s="6" t="s">
        <v>11945</v>
      </c>
      <c r="C3797" s="6" t="s">
        <v>7553</v>
      </c>
      <c r="D3797" s="6" t="s">
        <v>17</v>
      </c>
      <c r="E3797" s="6" t="s">
        <v>43</v>
      </c>
      <c r="F3797" s="6" t="s">
        <v>11986</v>
      </c>
      <c r="G3797" s="6" t="s">
        <v>19</v>
      </c>
      <c r="H3797" s="10">
        <f t="shared" si="296"/>
        <v>46289</v>
      </c>
      <c r="I3797" s="7">
        <f t="shared" si="297"/>
        <v>9798</v>
      </c>
      <c r="J3797" s="6" t="str">
        <f t="shared" si="298"/>
        <v>Pune</v>
      </c>
      <c r="K3797" s="6">
        <f>COUNTIFS(pg_transaction_cleaned!$O$2:$O$5743,A3797,pg_transaction_cleaned!$F$2:$F$5743,"CAPTURE")</f>
        <v>1</v>
      </c>
      <c r="L3797" s="7">
        <f>SUMIFS(pg_transaction_cleaned!$H$2:$H$5743,pg_transaction_cleaned!$O$2:$O$5743,A3797,pg_transaction_cleaned!$F$2:$F$5743,"CAPTURE")</f>
        <v>9798</v>
      </c>
      <c r="M3797" s="6">
        <f>COUNTIFS(pg_transaction_cleaned!$O$2:$O$5743,A3797,pg_transaction_cleaned!$F$2:$F$5743,"REFUND")</f>
        <v>0</v>
      </c>
      <c r="N3797" s="7">
        <f>SUMIFS(pg_transaction_cleaned!$H$2:$H$5743,pg_transaction_cleaned!$O$2:$O$5743,A3797,pg_transaction_cleaned!$F$2:$F$5743,"REFUND")</f>
        <v>0</v>
      </c>
      <c r="O3797" s="6" t="str">
        <f t="shared" si="299"/>
        <v>OK</v>
      </c>
      <c r="P3797" s="8">
        <f t="shared" si="300"/>
        <v>0</v>
      </c>
    </row>
    <row r="3798" spans="1:16" x14ac:dyDescent="0.3">
      <c r="A3798" s="6" t="s">
        <v>7554</v>
      </c>
      <c r="B3798" s="6" t="s">
        <v>12067</v>
      </c>
      <c r="C3798" s="6" t="s">
        <v>7555</v>
      </c>
      <c r="D3798" s="6" t="s">
        <v>51</v>
      </c>
      <c r="E3798" s="6" t="s">
        <v>27</v>
      </c>
      <c r="F3798" s="6" t="s">
        <v>11983</v>
      </c>
      <c r="G3798" s="6" t="s">
        <v>19</v>
      </c>
      <c r="H3798" s="10">
        <f t="shared" si="296"/>
        <v>46274</v>
      </c>
      <c r="I3798" s="7">
        <f t="shared" si="297"/>
        <v>5298</v>
      </c>
      <c r="J3798" s="6" t="str">
        <f t="shared" si="298"/>
        <v>Chennai</v>
      </c>
      <c r="K3798" s="6">
        <f>COUNTIFS(pg_transaction_cleaned!$O$2:$O$5743,A3798,pg_transaction_cleaned!$F$2:$F$5743,"CAPTURE")</f>
        <v>1</v>
      </c>
      <c r="L3798" s="7">
        <f>SUMIFS(pg_transaction_cleaned!$H$2:$H$5743,pg_transaction_cleaned!$O$2:$O$5743,A3798,pg_transaction_cleaned!$F$2:$F$5743,"CAPTURE")</f>
        <v>5298</v>
      </c>
      <c r="M3798" s="6">
        <f>COUNTIFS(pg_transaction_cleaned!$O$2:$O$5743,A3798,pg_transaction_cleaned!$F$2:$F$5743,"REFUND")</f>
        <v>0</v>
      </c>
      <c r="N3798" s="7">
        <f>SUMIFS(pg_transaction_cleaned!$H$2:$H$5743,pg_transaction_cleaned!$O$2:$O$5743,A3798,pg_transaction_cleaned!$F$2:$F$5743,"REFUND")</f>
        <v>0</v>
      </c>
      <c r="O3798" s="6" t="str">
        <f t="shared" si="299"/>
        <v>OK</v>
      </c>
      <c r="P3798" s="8">
        <f t="shared" si="300"/>
        <v>0</v>
      </c>
    </row>
    <row r="3799" spans="1:16" x14ac:dyDescent="0.3">
      <c r="A3799" s="6" t="s">
        <v>7556</v>
      </c>
      <c r="B3799" s="6" t="s">
        <v>12120</v>
      </c>
      <c r="C3799" s="6" t="s">
        <v>7557</v>
      </c>
      <c r="D3799" s="6" t="s">
        <v>23</v>
      </c>
      <c r="E3799" s="6" t="s">
        <v>27</v>
      </c>
      <c r="F3799" s="6" t="s">
        <v>11827</v>
      </c>
      <c r="G3799" s="6" t="s">
        <v>19</v>
      </c>
      <c r="H3799" s="10">
        <f t="shared" si="296"/>
        <v>46292</v>
      </c>
      <c r="I3799" s="7">
        <f t="shared" si="297"/>
        <v>299</v>
      </c>
      <c r="J3799" s="6" t="str">
        <f t="shared" si="298"/>
        <v>Bengaluru</v>
      </c>
      <c r="K3799" s="6">
        <f>COUNTIFS(pg_transaction_cleaned!$O$2:$O$5743,A3799,pg_transaction_cleaned!$F$2:$F$5743,"CAPTURE")</f>
        <v>1</v>
      </c>
      <c r="L3799" s="7">
        <f>SUMIFS(pg_transaction_cleaned!$H$2:$H$5743,pg_transaction_cleaned!$O$2:$O$5743,A3799,pg_transaction_cleaned!$F$2:$F$5743,"CAPTURE")</f>
        <v>299</v>
      </c>
      <c r="M3799" s="6">
        <f>COUNTIFS(pg_transaction_cleaned!$O$2:$O$5743,A3799,pg_transaction_cleaned!$F$2:$F$5743,"REFUND")</f>
        <v>0</v>
      </c>
      <c r="N3799" s="7">
        <f>SUMIFS(pg_transaction_cleaned!$H$2:$H$5743,pg_transaction_cleaned!$O$2:$O$5743,A3799,pg_transaction_cleaned!$F$2:$F$5743,"REFUND")</f>
        <v>0</v>
      </c>
      <c r="O3799" s="6" t="str">
        <f t="shared" si="299"/>
        <v>OK</v>
      </c>
      <c r="P3799" s="8">
        <f t="shared" si="300"/>
        <v>0</v>
      </c>
    </row>
    <row r="3800" spans="1:16" x14ac:dyDescent="0.3">
      <c r="A3800" s="6" t="s">
        <v>7558</v>
      </c>
      <c r="B3800" s="6" t="s">
        <v>11926</v>
      </c>
      <c r="C3800" s="6" t="s">
        <v>7559</v>
      </c>
      <c r="D3800" s="6" t="s">
        <v>23</v>
      </c>
      <c r="E3800" s="6" t="s">
        <v>18</v>
      </c>
      <c r="F3800" s="6" t="s">
        <v>12097</v>
      </c>
      <c r="G3800" s="6" t="s">
        <v>19</v>
      </c>
      <c r="H3800" s="10">
        <f t="shared" si="296"/>
        <v>46270</v>
      </c>
      <c r="I3800" s="7">
        <f t="shared" si="297"/>
        <v>12998</v>
      </c>
      <c r="J3800" s="6" t="str">
        <f t="shared" si="298"/>
        <v>Bengaluru</v>
      </c>
      <c r="K3800" s="6">
        <f>COUNTIFS(pg_transaction_cleaned!$O$2:$O$5743,A3800,pg_transaction_cleaned!$F$2:$F$5743,"CAPTURE")</f>
        <v>1</v>
      </c>
      <c r="L3800" s="7">
        <f>SUMIFS(pg_transaction_cleaned!$H$2:$H$5743,pg_transaction_cleaned!$O$2:$O$5743,A3800,pg_transaction_cleaned!$F$2:$F$5743,"CAPTURE")</f>
        <v>12998</v>
      </c>
      <c r="M3800" s="6">
        <f>COUNTIFS(pg_transaction_cleaned!$O$2:$O$5743,A3800,pg_transaction_cleaned!$F$2:$F$5743,"REFUND")</f>
        <v>0</v>
      </c>
      <c r="N3800" s="7">
        <f>SUMIFS(pg_transaction_cleaned!$H$2:$H$5743,pg_transaction_cleaned!$O$2:$O$5743,A3800,pg_transaction_cleaned!$F$2:$F$5743,"REFUND")</f>
        <v>0</v>
      </c>
      <c r="O3800" s="6" t="str">
        <f t="shared" si="299"/>
        <v>OK</v>
      </c>
      <c r="P3800" s="8">
        <f t="shared" si="300"/>
        <v>0</v>
      </c>
    </row>
    <row r="3801" spans="1:16" x14ac:dyDescent="0.3">
      <c r="A3801" s="6" t="s">
        <v>7560</v>
      </c>
      <c r="B3801" s="6" t="s">
        <v>11890</v>
      </c>
      <c r="C3801" s="6" t="s">
        <v>7561</v>
      </c>
      <c r="D3801" s="6" t="s">
        <v>37</v>
      </c>
      <c r="E3801" s="6" t="s">
        <v>18</v>
      </c>
      <c r="F3801" s="6" t="s">
        <v>11839</v>
      </c>
      <c r="G3801" s="6" t="s">
        <v>19</v>
      </c>
      <c r="H3801" s="10">
        <f t="shared" si="296"/>
        <v>46284</v>
      </c>
      <c r="I3801" s="7">
        <f t="shared" si="297"/>
        <v>1299</v>
      </c>
      <c r="J3801" s="6" t="str">
        <f t="shared" si="298"/>
        <v>Lucknow</v>
      </c>
      <c r="K3801" s="6">
        <f>COUNTIFS(pg_transaction_cleaned!$O$2:$O$5743,A3801,pg_transaction_cleaned!$F$2:$F$5743,"CAPTURE")</f>
        <v>1</v>
      </c>
      <c r="L3801" s="7">
        <f>SUMIFS(pg_transaction_cleaned!$H$2:$H$5743,pg_transaction_cleaned!$O$2:$O$5743,A3801,pg_transaction_cleaned!$F$2:$F$5743,"CAPTURE")</f>
        <v>1299</v>
      </c>
      <c r="M3801" s="6">
        <f>COUNTIFS(pg_transaction_cleaned!$O$2:$O$5743,A3801,pg_transaction_cleaned!$F$2:$F$5743,"REFUND")</f>
        <v>0</v>
      </c>
      <c r="N3801" s="7">
        <f>SUMIFS(pg_transaction_cleaned!$H$2:$H$5743,pg_transaction_cleaned!$O$2:$O$5743,A3801,pg_transaction_cleaned!$F$2:$F$5743,"REFUND")</f>
        <v>0</v>
      </c>
      <c r="O3801" s="6" t="str">
        <f t="shared" si="299"/>
        <v>OK</v>
      </c>
      <c r="P3801" s="8">
        <f t="shared" si="300"/>
        <v>0</v>
      </c>
    </row>
    <row r="3802" spans="1:16" x14ac:dyDescent="0.3">
      <c r="A3802" s="6" t="s">
        <v>7562</v>
      </c>
      <c r="B3802" s="6" t="s">
        <v>11980</v>
      </c>
      <c r="C3802" s="6" t="s">
        <v>7563</v>
      </c>
      <c r="D3802" s="6" t="s">
        <v>51</v>
      </c>
      <c r="E3802" s="6" t="s">
        <v>43</v>
      </c>
      <c r="F3802" s="6" t="s">
        <v>12121</v>
      </c>
      <c r="G3802" s="6" t="s">
        <v>19</v>
      </c>
      <c r="H3802" s="10">
        <f t="shared" si="296"/>
        <v>46288</v>
      </c>
      <c r="I3802" s="7">
        <f t="shared" si="297"/>
        <v>7998</v>
      </c>
      <c r="J3802" s="6" t="str">
        <f t="shared" si="298"/>
        <v>Chennai</v>
      </c>
      <c r="K3802" s="6">
        <f>COUNTIFS(pg_transaction_cleaned!$O$2:$O$5743,A3802,pg_transaction_cleaned!$F$2:$F$5743,"CAPTURE")</f>
        <v>1</v>
      </c>
      <c r="L3802" s="7">
        <f>SUMIFS(pg_transaction_cleaned!$H$2:$H$5743,pg_transaction_cleaned!$O$2:$O$5743,A3802,pg_transaction_cleaned!$F$2:$F$5743,"CAPTURE")</f>
        <v>7998</v>
      </c>
      <c r="M3802" s="6">
        <f>COUNTIFS(pg_transaction_cleaned!$O$2:$O$5743,A3802,pg_transaction_cleaned!$F$2:$F$5743,"REFUND")</f>
        <v>0</v>
      </c>
      <c r="N3802" s="7">
        <f>SUMIFS(pg_transaction_cleaned!$H$2:$H$5743,pg_transaction_cleaned!$O$2:$O$5743,A3802,pg_transaction_cleaned!$F$2:$F$5743,"REFUND")</f>
        <v>0</v>
      </c>
      <c r="O3802" s="6" t="str">
        <f t="shared" si="299"/>
        <v>OK</v>
      </c>
      <c r="P3802" s="8">
        <f t="shared" si="300"/>
        <v>0</v>
      </c>
    </row>
    <row r="3803" spans="1:16" x14ac:dyDescent="0.3">
      <c r="A3803" s="6" t="s">
        <v>7564</v>
      </c>
      <c r="B3803" s="6" t="s">
        <v>11915</v>
      </c>
      <c r="C3803" s="6" t="s">
        <v>7565</v>
      </c>
      <c r="D3803" s="6" t="s">
        <v>75</v>
      </c>
      <c r="E3803" s="6" t="s">
        <v>18</v>
      </c>
      <c r="F3803" s="6" t="s">
        <v>11853</v>
      </c>
      <c r="G3803" s="6" t="s">
        <v>80</v>
      </c>
      <c r="H3803" s="10">
        <f t="shared" si="296"/>
        <v>46285</v>
      </c>
      <c r="I3803" s="7">
        <f t="shared" si="297"/>
        <v>1799</v>
      </c>
      <c r="J3803" s="6" t="str">
        <f t="shared" si="298"/>
        <v>Mumbai</v>
      </c>
      <c r="K3803" s="6">
        <f>COUNTIFS(pg_transaction_cleaned!$O$2:$O$5743,A3803,pg_transaction_cleaned!$F$2:$F$5743,"CAPTURE")</f>
        <v>0</v>
      </c>
      <c r="L3803" s="7">
        <f>SUMIFS(pg_transaction_cleaned!$H$2:$H$5743,pg_transaction_cleaned!$O$2:$O$5743,A3803,pg_transaction_cleaned!$F$2:$F$5743,"CAPTURE")</f>
        <v>0</v>
      </c>
      <c r="M3803" s="6">
        <f>COUNTIFS(pg_transaction_cleaned!$O$2:$O$5743,A3803,pg_transaction_cleaned!$F$2:$F$5743,"REFUND")</f>
        <v>0</v>
      </c>
      <c r="N3803" s="7">
        <f>SUMIFS(pg_transaction_cleaned!$H$2:$H$5743,pg_transaction_cleaned!$O$2:$O$5743,A3803,pg_transaction_cleaned!$F$2:$F$5743,"REFUND")</f>
        <v>0</v>
      </c>
      <c r="O3803" s="6" t="str">
        <f t="shared" si="299"/>
        <v>OK</v>
      </c>
      <c r="P3803" s="8">
        <f t="shared" si="300"/>
        <v>0</v>
      </c>
    </row>
    <row r="3804" spans="1:16" x14ac:dyDescent="0.3">
      <c r="A3804" s="6" t="s">
        <v>7566</v>
      </c>
      <c r="B3804" s="6" t="s">
        <v>11868</v>
      </c>
      <c r="C3804" s="6" t="s">
        <v>7567</v>
      </c>
      <c r="D3804" s="6" t="s">
        <v>61</v>
      </c>
      <c r="E3804" s="6" t="s">
        <v>18</v>
      </c>
      <c r="F3804" s="6" t="s">
        <v>11835</v>
      </c>
      <c r="G3804" s="6" t="s">
        <v>19</v>
      </c>
      <c r="H3804" s="10">
        <f t="shared" si="296"/>
        <v>46288</v>
      </c>
      <c r="I3804" s="7">
        <f t="shared" si="297"/>
        <v>499</v>
      </c>
      <c r="J3804" s="6" t="str">
        <f t="shared" si="298"/>
        <v>Delhi</v>
      </c>
      <c r="K3804" s="6">
        <f>COUNTIFS(pg_transaction_cleaned!$O$2:$O$5743,A3804,pg_transaction_cleaned!$F$2:$F$5743,"CAPTURE")</f>
        <v>1</v>
      </c>
      <c r="L3804" s="7">
        <f>SUMIFS(pg_transaction_cleaned!$H$2:$H$5743,pg_transaction_cleaned!$O$2:$O$5743,A3804,pg_transaction_cleaned!$F$2:$F$5743,"CAPTURE")</f>
        <v>499</v>
      </c>
      <c r="M3804" s="6">
        <f>COUNTIFS(pg_transaction_cleaned!$O$2:$O$5743,A3804,pg_transaction_cleaned!$F$2:$F$5743,"REFUND")</f>
        <v>0</v>
      </c>
      <c r="N3804" s="7">
        <f>SUMIFS(pg_transaction_cleaned!$H$2:$H$5743,pg_transaction_cleaned!$O$2:$O$5743,A3804,pg_transaction_cleaned!$F$2:$F$5743,"REFUND")</f>
        <v>0</v>
      </c>
      <c r="O3804" s="6" t="str">
        <f t="shared" si="299"/>
        <v>OK</v>
      </c>
      <c r="P3804" s="8">
        <f t="shared" si="300"/>
        <v>0</v>
      </c>
    </row>
    <row r="3805" spans="1:16" x14ac:dyDescent="0.3">
      <c r="A3805" s="6" t="s">
        <v>7568</v>
      </c>
      <c r="B3805" s="6" t="s">
        <v>11895</v>
      </c>
      <c r="C3805" s="6" t="s">
        <v>7569</v>
      </c>
      <c r="D3805" s="6" t="s">
        <v>34</v>
      </c>
      <c r="E3805" s="6" t="s">
        <v>18</v>
      </c>
      <c r="F3805" s="6" t="s">
        <v>11861</v>
      </c>
      <c r="G3805" s="6" t="s">
        <v>19</v>
      </c>
      <c r="H3805" s="10">
        <f t="shared" si="296"/>
        <v>46295</v>
      </c>
      <c r="I3805" s="7">
        <f t="shared" si="297"/>
        <v>7999</v>
      </c>
      <c r="J3805" s="6" t="str">
        <f t="shared" si="298"/>
        <v>Ahmedabad</v>
      </c>
      <c r="K3805" s="6">
        <f>COUNTIFS(pg_transaction_cleaned!$O$2:$O$5743,A3805,pg_transaction_cleaned!$F$2:$F$5743,"CAPTURE")</f>
        <v>1</v>
      </c>
      <c r="L3805" s="7">
        <f>SUMIFS(pg_transaction_cleaned!$H$2:$H$5743,pg_transaction_cleaned!$O$2:$O$5743,A3805,pg_transaction_cleaned!$F$2:$F$5743,"CAPTURE")</f>
        <v>7999</v>
      </c>
      <c r="M3805" s="6">
        <f>COUNTIFS(pg_transaction_cleaned!$O$2:$O$5743,A3805,pg_transaction_cleaned!$F$2:$F$5743,"REFUND")</f>
        <v>0</v>
      </c>
      <c r="N3805" s="7">
        <f>SUMIFS(pg_transaction_cleaned!$H$2:$H$5743,pg_transaction_cleaned!$O$2:$O$5743,A3805,pg_transaction_cleaned!$F$2:$F$5743,"REFUND")</f>
        <v>0</v>
      </c>
      <c r="O3805" s="6" t="str">
        <f t="shared" si="299"/>
        <v>OK</v>
      </c>
      <c r="P3805" s="8">
        <f t="shared" si="300"/>
        <v>0</v>
      </c>
    </row>
    <row r="3806" spans="1:16" x14ac:dyDescent="0.3">
      <c r="A3806" s="6" t="s">
        <v>7570</v>
      </c>
      <c r="B3806" s="6" t="s">
        <v>11908</v>
      </c>
      <c r="C3806" s="6" t="s">
        <v>7571</v>
      </c>
      <c r="D3806" s="6" t="s">
        <v>26</v>
      </c>
      <c r="E3806" s="6" t="s">
        <v>27</v>
      </c>
      <c r="F3806" s="6" t="s">
        <v>11861</v>
      </c>
      <c r="G3806" s="6" t="s">
        <v>115</v>
      </c>
      <c r="H3806" s="10">
        <f t="shared" si="296"/>
        <v>46275</v>
      </c>
      <c r="I3806" s="7">
        <f t="shared" si="297"/>
        <v>7999</v>
      </c>
      <c r="J3806" s="6" t="str">
        <f t="shared" si="298"/>
        <v>Kolkata</v>
      </c>
      <c r="K3806" s="6">
        <f>COUNTIFS(pg_transaction_cleaned!$O$2:$O$5743,A3806,pg_transaction_cleaned!$F$2:$F$5743,"CAPTURE")</f>
        <v>0</v>
      </c>
      <c r="L3806" s="7">
        <f>SUMIFS(pg_transaction_cleaned!$H$2:$H$5743,pg_transaction_cleaned!$O$2:$O$5743,A3806,pg_transaction_cleaned!$F$2:$F$5743,"CAPTURE")</f>
        <v>0</v>
      </c>
      <c r="M3806" s="6">
        <f>COUNTIFS(pg_transaction_cleaned!$O$2:$O$5743,A3806,pg_transaction_cleaned!$F$2:$F$5743,"REFUND")</f>
        <v>0</v>
      </c>
      <c r="N3806" s="7">
        <f>SUMIFS(pg_transaction_cleaned!$H$2:$H$5743,pg_transaction_cleaned!$O$2:$O$5743,A3806,pg_transaction_cleaned!$F$2:$F$5743,"REFUND")</f>
        <v>0</v>
      </c>
      <c r="O3806" s="6" t="str">
        <f t="shared" si="299"/>
        <v>OK</v>
      </c>
      <c r="P3806" s="8">
        <f t="shared" si="300"/>
        <v>0</v>
      </c>
    </row>
    <row r="3807" spans="1:16" x14ac:dyDescent="0.3">
      <c r="A3807" s="6" t="s">
        <v>7572</v>
      </c>
      <c r="B3807" s="6" t="s">
        <v>11980</v>
      </c>
      <c r="C3807" s="6" t="s">
        <v>7573</v>
      </c>
      <c r="D3807" s="6" t="s">
        <v>48</v>
      </c>
      <c r="E3807" s="6" t="s">
        <v>18</v>
      </c>
      <c r="F3807" s="6" t="s">
        <v>11983</v>
      </c>
      <c r="G3807" s="6" t="s">
        <v>19</v>
      </c>
      <c r="H3807" s="10">
        <f t="shared" si="296"/>
        <v>46288</v>
      </c>
      <c r="I3807" s="7">
        <f t="shared" si="297"/>
        <v>5298</v>
      </c>
      <c r="J3807" s="6" t="str">
        <f t="shared" si="298"/>
        <v>Jaipur</v>
      </c>
      <c r="K3807" s="6">
        <f>COUNTIFS(pg_transaction_cleaned!$O$2:$O$5743,A3807,pg_transaction_cleaned!$F$2:$F$5743,"CAPTURE")</f>
        <v>1</v>
      </c>
      <c r="L3807" s="7">
        <f>SUMIFS(pg_transaction_cleaned!$H$2:$H$5743,pg_transaction_cleaned!$O$2:$O$5743,A3807,pg_transaction_cleaned!$F$2:$F$5743,"CAPTURE")</f>
        <v>5298</v>
      </c>
      <c r="M3807" s="6">
        <f>COUNTIFS(pg_transaction_cleaned!$O$2:$O$5743,A3807,pg_transaction_cleaned!$F$2:$F$5743,"REFUND")</f>
        <v>0</v>
      </c>
      <c r="N3807" s="7">
        <f>SUMIFS(pg_transaction_cleaned!$H$2:$H$5743,pg_transaction_cleaned!$O$2:$O$5743,A3807,pg_transaction_cleaned!$F$2:$F$5743,"REFUND")</f>
        <v>0</v>
      </c>
      <c r="O3807" s="6" t="str">
        <f t="shared" si="299"/>
        <v>OK</v>
      </c>
      <c r="P3807" s="8">
        <f t="shared" si="300"/>
        <v>0</v>
      </c>
    </row>
    <row r="3808" spans="1:16" x14ac:dyDescent="0.3">
      <c r="A3808" s="6" t="s">
        <v>7574</v>
      </c>
      <c r="B3808" s="6" t="s">
        <v>11830</v>
      </c>
      <c r="C3808" s="6" t="s">
        <v>7575</v>
      </c>
      <c r="D3808" s="6" t="s">
        <v>34</v>
      </c>
      <c r="E3808" s="6" t="s">
        <v>18</v>
      </c>
      <c r="F3808" s="6" t="s">
        <v>11835</v>
      </c>
      <c r="G3808" s="6" t="s">
        <v>19</v>
      </c>
      <c r="H3808" s="10">
        <f t="shared" si="296"/>
        <v>46282</v>
      </c>
      <c r="I3808" s="7">
        <f t="shared" si="297"/>
        <v>499</v>
      </c>
      <c r="J3808" s="6" t="str">
        <f t="shared" si="298"/>
        <v>Ahmedabad</v>
      </c>
      <c r="K3808" s="6">
        <f>COUNTIFS(pg_transaction_cleaned!$O$2:$O$5743,A3808,pg_transaction_cleaned!$F$2:$F$5743,"CAPTURE")</f>
        <v>1</v>
      </c>
      <c r="L3808" s="7">
        <f>SUMIFS(pg_transaction_cleaned!$H$2:$H$5743,pg_transaction_cleaned!$O$2:$O$5743,A3808,pg_transaction_cleaned!$F$2:$F$5743,"CAPTURE")</f>
        <v>499</v>
      </c>
      <c r="M3808" s="6">
        <f>COUNTIFS(pg_transaction_cleaned!$O$2:$O$5743,A3808,pg_transaction_cleaned!$F$2:$F$5743,"REFUND")</f>
        <v>0</v>
      </c>
      <c r="N3808" s="7">
        <f>SUMIFS(pg_transaction_cleaned!$H$2:$H$5743,pg_transaction_cleaned!$O$2:$O$5743,A3808,pg_transaction_cleaned!$F$2:$F$5743,"REFUND")</f>
        <v>0</v>
      </c>
      <c r="O3808" s="6" t="str">
        <f t="shared" si="299"/>
        <v>OK</v>
      </c>
      <c r="P3808" s="8">
        <f t="shared" si="300"/>
        <v>0</v>
      </c>
    </row>
    <row r="3809" spans="1:16" x14ac:dyDescent="0.3">
      <c r="A3809" s="6" t="s">
        <v>7576</v>
      </c>
      <c r="B3809" s="6" t="s">
        <v>11968</v>
      </c>
      <c r="C3809" s="6" t="s">
        <v>7577</v>
      </c>
      <c r="D3809" s="6" t="s">
        <v>26</v>
      </c>
      <c r="E3809" s="6" t="s">
        <v>43</v>
      </c>
      <c r="F3809" s="6" t="s">
        <v>11902</v>
      </c>
      <c r="G3809" s="6" t="s">
        <v>19</v>
      </c>
      <c r="H3809" s="10">
        <f t="shared" si="296"/>
        <v>46267</v>
      </c>
      <c r="I3809" s="7">
        <f t="shared" si="297"/>
        <v>2999</v>
      </c>
      <c r="J3809" s="6" t="str">
        <f t="shared" si="298"/>
        <v>Kolkata</v>
      </c>
      <c r="K3809" s="6">
        <f>COUNTIFS(pg_transaction_cleaned!$O$2:$O$5743,A3809,pg_transaction_cleaned!$F$2:$F$5743,"CAPTURE")</f>
        <v>1</v>
      </c>
      <c r="L3809" s="7">
        <f>SUMIFS(pg_transaction_cleaned!$H$2:$H$5743,pg_transaction_cleaned!$O$2:$O$5743,A3809,pg_transaction_cleaned!$F$2:$F$5743,"CAPTURE")</f>
        <v>2999</v>
      </c>
      <c r="M3809" s="6">
        <f>COUNTIFS(pg_transaction_cleaned!$O$2:$O$5743,A3809,pg_transaction_cleaned!$F$2:$F$5743,"REFUND")</f>
        <v>0</v>
      </c>
      <c r="N3809" s="7">
        <f>SUMIFS(pg_transaction_cleaned!$H$2:$H$5743,pg_transaction_cleaned!$O$2:$O$5743,A3809,pg_transaction_cleaned!$F$2:$F$5743,"REFUND")</f>
        <v>0</v>
      </c>
      <c r="O3809" s="6" t="str">
        <f t="shared" si="299"/>
        <v>OK</v>
      </c>
      <c r="P3809" s="8">
        <f t="shared" si="300"/>
        <v>0</v>
      </c>
    </row>
    <row r="3810" spans="1:16" x14ac:dyDescent="0.3">
      <c r="A3810" s="6" t="s">
        <v>7578</v>
      </c>
      <c r="B3810" s="6" t="s">
        <v>11830</v>
      </c>
      <c r="C3810" s="6" t="s">
        <v>7579</v>
      </c>
      <c r="D3810" s="6" t="s">
        <v>42</v>
      </c>
      <c r="E3810" s="6" t="s">
        <v>54</v>
      </c>
      <c r="F3810" s="6" t="s">
        <v>11839</v>
      </c>
      <c r="G3810" s="6" t="s">
        <v>19</v>
      </c>
      <c r="H3810" s="10">
        <f t="shared" si="296"/>
        <v>46282</v>
      </c>
      <c r="I3810" s="7">
        <f t="shared" si="297"/>
        <v>1299</v>
      </c>
      <c r="J3810" s="6" t="str">
        <f t="shared" si="298"/>
        <v>Hyderabad</v>
      </c>
      <c r="K3810" s="6">
        <f>COUNTIFS(pg_transaction_cleaned!$O$2:$O$5743,A3810,pg_transaction_cleaned!$F$2:$F$5743,"CAPTURE")</f>
        <v>1</v>
      </c>
      <c r="L3810" s="7">
        <f>SUMIFS(pg_transaction_cleaned!$H$2:$H$5743,pg_transaction_cleaned!$O$2:$O$5743,A3810,pg_transaction_cleaned!$F$2:$F$5743,"CAPTURE")</f>
        <v>1299</v>
      </c>
      <c r="M3810" s="6">
        <f>COUNTIFS(pg_transaction_cleaned!$O$2:$O$5743,A3810,pg_transaction_cleaned!$F$2:$F$5743,"REFUND")</f>
        <v>0</v>
      </c>
      <c r="N3810" s="7">
        <f>SUMIFS(pg_transaction_cleaned!$H$2:$H$5743,pg_transaction_cleaned!$O$2:$O$5743,A3810,pg_transaction_cleaned!$F$2:$F$5743,"REFUND")</f>
        <v>0</v>
      </c>
      <c r="O3810" s="6" t="str">
        <f t="shared" si="299"/>
        <v>OK</v>
      </c>
      <c r="P3810" s="8">
        <f t="shared" si="300"/>
        <v>0</v>
      </c>
    </row>
    <row r="3811" spans="1:16" x14ac:dyDescent="0.3">
      <c r="A3811" s="6" t="s">
        <v>7580</v>
      </c>
      <c r="B3811" s="6" t="s">
        <v>11976</v>
      </c>
      <c r="C3811" s="6" t="s">
        <v>7581</v>
      </c>
      <c r="D3811" s="6" t="s">
        <v>48</v>
      </c>
      <c r="E3811" s="6" t="s">
        <v>54</v>
      </c>
      <c r="F3811" s="6" t="s">
        <v>11944</v>
      </c>
      <c r="G3811" s="6" t="s">
        <v>19</v>
      </c>
      <c r="H3811" s="10">
        <f t="shared" si="296"/>
        <v>46284</v>
      </c>
      <c r="I3811" s="7">
        <f t="shared" si="297"/>
        <v>3097</v>
      </c>
      <c r="J3811" s="6" t="str">
        <f t="shared" si="298"/>
        <v>Jaipur</v>
      </c>
      <c r="K3811" s="6">
        <f>COUNTIFS(pg_transaction_cleaned!$O$2:$O$5743,A3811,pg_transaction_cleaned!$F$2:$F$5743,"CAPTURE")</f>
        <v>1</v>
      </c>
      <c r="L3811" s="7">
        <f>SUMIFS(pg_transaction_cleaned!$H$2:$H$5743,pg_transaction_cleaned!$O$2:$O$5743,A3811,pg_transaction_cleaned!$F$2:$F$5743,"CAPTURE")</f>
        <v>3097</v>
      </c>
      <c r="M3811" s="6">
        <f>COUNTIFS(pg_transaction_cleaned!$O$2:$O$5743,A3811,pg_transaction_cleaned!$F$2:$F$5743,"REFUND")</f>
        <v>0</v>
      </c>
      <c r="N3811" s="7">
        <f>SUMIFS(pg_transaction_cleaned!$H$2:$H$5743,pg_transaction_cleaned!$O$2:$O$5743,A3811,pg_transaction_cleaned!$F$2:$F$5743,"REFUND")</f>
        <v>0</v>
      </c>
      <c r="O3811" s="6" t="str">
        <f t="shared" si="299"/>
        <v>OK</v>
      </c>
      <c r="P3811" s="8">
        <f t="shared" si="300"/>
        <v>0</v>
      </c>
    </row>
    <row r="3812" spans="1:16" x14ac:dyDescent="0.3">
      <c r="A3812" s="6" t="s">
        <v>7582</v>
      </c>
      <c r="B3812" s="6" t="s">
        <v>11936</v>
      </c>
      <c r="C3812" s="6" t="s">
        <v>7583</v>
      </c>
      <c r="D3812" s="6" t="s">
        <v>26</v>
      </c>
      <c r="E3812" s="6" t="s">
        <v>27</v>
      </c>
      <c r="F3812" s="6" t="s">
        <v>11839</v>
      </c>
      <c r="G3812" s="6" t="s">
        <v>19</v>
      </c>
      <c r="H3812" s="10">
        <f t="shared" si="296"/>
        <v>46293</v>
      </c>
      <c r="I3812" s="7">
        <f t="shared" si="297"/>
        <v>1299</v>
      </c>
      <c r="J3812" s="6" t="str">
        <f t="shared" si="298"/>
        <v>Kolkata</v>
      </c>
      <c r="K3812" s="6">
        <f>COUNTIFS(pg_transaction_cleaned!$O$2:$O$5743,A3812,pg_transaction_cleaned!$F$2:$F$5743,"CAPTURE")</f>
        <v>1</v>
      </c>
      <c r="L3812" s="7">
        <f>SUMIFS(pg_transaction_cleaned!$H$2:$H$5743,pg_transaction_cleaned!$O$2:$O$5743,A3812,pg_transaction_cleaned!$F$2:$F$5743,"CAPTURE")</f>
        <v>1299</v>
      </c>
      <c r="M3812" s="6">
        <f>COUNTIFS(pg_transaction_cleaned!$O$2:$O$5743,A3812,pg_transaction_cleaned!$F$2:$F$5743,"REFUND")</f>
        <v>0</v>
      </c>
      <c r="N3812" s="7">
        <f>SUMIFS(pg_transaction_cleaned!$H$2:$H$5743,pg_transaction_cleaned!$O$2:$O$5743,A3812,pg_transaction_cleaned!$F$2:$F$5743,"REFUND")</f>
        <v>0</v>
      </c>
      <c r="O3812" s="6" t="str">
        <f t="shared" si="299"/>
        <v>OK</v>
      </c>
      <c r="P3812" s="8">
        <f t="shared" si="300"/>
        <v>0</v>
      </c>
    </row>
    <row r="3813" spans="1:16" x14ac:dyDescent="0.3">
      <c r="A3813" s="6" t="s">
        <v>7584</v>
      </c>
      <c r="B3813" s="6" t="s">
        <v>11857</v>
      </c>
      <c r="C3813" s="6" t="s">
        <v>7585</v>
      </c>
      <c r="D3813" s="6" t="s">
        <v>48</v>
      </c>
      <c r="E3813" s="6" t="s">
        <v>27</v>
      </c>
      <c r="F3813" s="6" t="s">
        <v>11833</v>
      </c>
      <c r="G3813" s="6" t="s">
        <v>19</v>
      </c>
      <c r="H3813" s="10">
        <f t="shared" si="296"/>
        <v>46287</v>
      </c>
      <c r="I3813" s="7">
        <f t="shared" si="297"/>
        <v>3298</v>
      </c>
      <c r="J3813" s="6" t="str">
        <f t="shared" si="298"/>
        <v>Jaipur</v>
      </c>
      <c r="K3813" s="6">
        <f>COUNTIFS(pg_transaction_cleaned!$O$2:$O$5743,A3813,pg_transaction_cleaned!$F$2:$F$5743,"CAPTURE")</f>
        <v>1</v>
      </c>
      <c r="L3813" s="7">
        <f>SUMIFS(pg_transaction_cleaned!$H$2:$H$5743,pg_transaction_cleaned!$O$2:$O$5743,A3813,pg_transaction_cleaned!$F$2:$F$5743,"CAPTURE")</f>
        <v>3298</v>
      </c>
      <c r="M3813" s="6">
        <f>COUNTIFS(pg_transaction_cleaned!$O$2:$O$5743,A3813,pg_transaction_cleaned!$F$2:$F$5743,"REFUND")</f>
        <v>0</v>
      </c>
      <c r="N3813" s="7">
        <f>SUMIFS(pg_transaction_cleaned!$H$2:$H$5743,pg_transaction_cleaned!$O$2:$O$5743,A3813,pg_transaction_cleaned!$F$2:$F$5743,"REFUND")</f>
        <v>0</v>
      </c>
      <c r="O3813" s="6" t="str">
        <f t="shared" si="299"/>
        <v>OK</v>
      </c>
      <c r="P3813" s="8">
        <f t="shared" si="300"/>
        <v>0</v>
      </c>
    </row>
    <row r="3814" spans="1:16" x14ac:dyDescent="0.3">
      <c r="A3814" s="6" t="s">
        <v>7586</v>
      </c>
      <c r="B3814" s="6" t="s">
        <v>11852</v>
      </c>
      <c r="C3814" s="6" t="s">
        <v>7587</v>
      </c>
      <c r="D3814" s="6" t="s">
        <v>23</v>
      </c>
      <c r="E3814" s="6" t="s">
        <v>54</v>
      </c>
      <c r="F3814" s="6" t="s">
        <v>11861</v>
      </c>
      <c r="G3814" s="6" t="s">
        <v>19</v>
      </c>
      <c r="H3814" s="10">
        <f t="shared" si="296"/>
        <v>46273</v>
      </c>
      <c r="I3814" s="7">
        <f t="shared" si="297"/>
        <v>7999</v>
      </c>
      <c r="J3814" s="6" t="str">
        <f t="shared" si="298"/>
        <v>Bengaluru</v>
      </c>
      <c r="K3814" s="6">
        <f>COUNTIFS(pg_transaction_cleaned!$O$2:$O$5743,A3814,pg_transaction_cleaned!$F$2:$F$5743,"CAPTURE")</f>
        <v>1</v>
      </c>
      <c r="L3814" s="7">
        <f>SUMIFS(pg_transaction_cleaned!$H$2:$H$5743,pg_transaction_cleaned!$O$2:$O$5743,A3814,pg_transaction_cleaned!$F$2:$F$5743,"CAPTURE")</f>
        <v>7999</v>
      </c>
      <c r="M3814" s="6">
        <f>COUNTIFS(pg_transaction_cleaned!$O$2:$O$5743,A3814,pg_transaction_cleaned!$F$2:$F$5743,"REFUND")</f>
        <v>0</v>
      </c>
      <c r="N3814" s="7">
        <f>SUMIFS(pg_transaction_cleaned!$H$2:$H$5743,pg_transaction_cleaned!$O$2:$O$5743,A3814,pg_transaction_cleaned!$F$2:$F$5743,"REFUND")</f>
        <v>0</v>
      </c>
      <c r="O3814" s="6" t="str">
        <f t="shared" si="299"/>
        <v>OK</v>
      </c>
      <c r="P3814" s="8">
        <f t="shared" si="300"/>
        <v>0</v>
      </c>
    </row>
    <row r="3815" spans="1:16" x14ac:dyDescent="0.3">
      <c r="A3815" s="6" t="s">
        <v>7588</v>
      </c>
      <c r="B3815" s="6" t="s">
        <v>12020</v>
      </c>
      <c r="C3815" s="6" t="s">
        <v>7589</v>
      </c>
      <c r="D3815" s="6" t="s">
        <v>26</v>
      </c>
      <c r="E3815" s="6" t="s">
        <v>18</v>
      </c>
      <c r="F3815" s="6" t="s">
        <v>11827</v>
      </c>
      <c r="G3815" s="6" t="s">
        <v>19</v>
      </c>
      <c r="H3815" s="10">
        <f t="shared" si="296"/>
        <v>46278</v>
      </c>
      <c r="I3815" s="7">
        <f t="shared" si="297"/>
        <v>299</v>
      </c>
      <c r="J3815" s="6" t="str">
        <f t="shared" si="298"/>
        <v>Kolkata</v>
      </c>
      <c r="K3815" s="6">
        <f>COUNTIFS(pg_transaction_cleaned!$O$2:$O$5743,A3815,pg_transaction_cleaned!$F$2:$F$5743,"CAPTURE")</f>
        <v>1</v>
      </c>
      <c r="L3815" s="7">
        <f>SUMIFS(pg_transaction_cleaned!$H$2:$H$5743,pg_transaction_cleaned!$O$2:$O$5743,A3815,pg_transaction_cleaned!$F$2:$F$5743,"CAPTURE")</f>
        <v>299</v>
      </c>
      <c r="M3815" s="6">
        <f>COUNTIFS(pg_transaction_cleaned!$O$2:$O$5743,A3815,pg_transaction_cleaned!$F$2:$F$5743,"REFUND")</f>
        <v>0</v>
      </c>
      <c r="N3815" s="7">
        <f>SUMIFS(pg_transaction_cleaned!$H$2:$H$5743,pg_transaction_cleaned!$O$2:$O$5743,A3815,pg_transaction_cleaned!$F$2:$F$5743,"REFUND")</f>
        <v>0</v>
      </c>
      <c r="O3815" s="6" t="str">
        <f t="shared" si="299"/>
        <v>OK</v>
      </c>
      <c r="P3815" s="8">
        <f t="shared" si="300"/>
        <v>0</v>
      </c>
    </row>
    <row r="3816" spans="1:16" x14ac:dyDescent="0.3">
      <c r="A3816" s="6" t="s">
        <v>7590</v>
      </c>
      <c r="B3816" s="6" t="s">
        <v>11946</v>
      </c>
      <c r="C3816" s="6" t="s">
        <v>7591</v>
      </c>
      <c r="D3816" s="6" t="s">
        <v>51</v>
      </c>
      <c r="E3816" s="6" t="s">
        <v>18</v>
      </c>
      <c r="F3816" s="6" t="s">
        <v>11879</v>
      </c>
      <c r="G3816" s="6" t="s">
        <v>19</v>
      </c>
      <c r="H3816" s="10">
        <f t="shared" si="296"/>
        <v>46268</v>
      </c>
      <c r="I3816" s="7">
        <f t="shared" si="297"/>
        <v>1798</v>
      </c>
      <c r="J3816" s="6" t="str">
        <f t="shared" si="298"/>
        <v>Chennai</v>
      </c>
      <c r="K3816" s="6">
        <f>COUNTIFS(pg_transaction_cleaned!$O$2:$O$5743,A3816,pg_transaction_cleaned!$F$2:$F$5743,"CAPTURE")</f>
        <v>1</v>
      </c>
      <c r="L3816" s="7">
        <f>SUMIFS(pg_transaction_cleaned!$H$2:$H$5743,pg_transaction_cleaned!$O$2:$O$5743,A3816,pg_transaction_cleaned!$F$2:$F$5743,"CAPTURE")</f>
        <v>1798</v>
      </c>
      <c r="M3816" s="6">
        <f>COUNTIFS(pg_transaction_cleaned!$O$2:$O$5743,A3816,pg_transaction_cleaned!$F$2:$F$5743,"REFUND")</f>
        <v>0</v>
      </c>
      <c r="N3816" s="7">
        <f>SUMIFS(pg_transaction_cleaned!$H$2:$H$5743,pg_transaction_cleaned!$O$2:$O$5743,A3816,pg_transaction_cleaned!$F$2:$F$5743,"REFUND")</f>
        <v>0</v>
      </c>
      <c r="O3816" s="6" t="str">
        <f t="shared" si="299"/>
        <v>OK</v>
      </c>
      <c r="P3816" s="8">
        <f t="shared" si="300"/>
        <v>0</v>
      </c>
    </row>
    <row r="3817" spans="1:16" x14ac:dyDescent="0.3">
      <c r="A3817" s="6" t="s">
        <v>7592</v>
      </c>
      <c r="B3817" s="6" t="s">
        <v>11914</v>
      </c>
      <c r="C3817" s="6" t="s">
        <v>7593</v>
      </c>
      <c r="D3817" s="6" t="s">
        <v>48</v>
      </c>
      <c r="E3817" s="6" t="s">
        <v>18</v>
      </c>
      <c r="F3817" s="6" t="s">
        <v>11996</v>
      </c>
      <c r="G3817" s="6" t="s">
        <v>19</v>
      </c>
      <c r="H3817" s="10">
        <f t="shared" si="296"/>
        <v>46289</v>
      </c>
      <c r="I3817" s="7">
        <f t="shared" si="297"/>
        <v>4798</v>
      </c>
      <c r="J3817" s="6" t="str">
        <f t="shared" si="298"/>
        <v>Jaipur</v>
      </c>
      <c r="K3817" s="6">
        <f>COUNTIFS(pg_transaction_cleaned!$O$2:$O$5743,A3817,pg_transaction_cleaned!$F$2:$F$5743,"CAPTURE")</f>
        <v>1</v>
      </c>
      <c r="L3817" s="7">
        <f>SUMIFS(pg_transaction_cleaned!$H$2:$H$5743,pg_transaction_cleaned!$O$2:$O$5743,A3817,pg_transaction_cleaned!$F$2:$F$5743,"CAPTURE")</f>
        <v>4798</v>
      </c>
      <c r="M3817" s="6">
        <f>COUNTIFS(pg_transaction_cleaned!$O$2:$O$5743,A3817,pg_transaction_cleaned!$F$2:$F$5743,"REFUND")</f>
        <v>0</v>
      </c>
      <c r="N3817" s="7">
        <f>SUMIFS(pg_transaction_cleaned!$H$2:$H$5743,pg_transaction_cleaned!$O$2:$O$5743,A3817,pg_transaction_cleaned!$F$2:$F$5743,"REFUND")</f>
        <v>0</v>
      </c>
      <c r="O3817" s="6" t="str">
        <f t="shared" si="299"/>
        <v>OK</v>
      </c>
      <c r="P3817" s="8">
        <f t="shared" si="300"/>
        <v>0</v>
      </c>
    </row>
    <row r="3818" spans="1:16" x14ac:dyDescent="0.3">
      <c r="A3818" s="6" t="s">
        <v>7594</v>
      </c>
      <c r="B3818" s="6" t="s">
        <v>11891</v>
      </c>
      <c r="C3818" s="6" t="s">
        <v>7595</v>
      </c>
      <c r="D3818" s="6" t="s">
        <v>51</v>
      </c>
      <c r="E3818" s="6" t="s">
        <v>18</v>
      </c>
      <c r="F3818" s="6" t="s">
        <v>11837</v>
      </c>
      <c r="G3818" s="6" t="s">
        <v>19</v>
      </c>
      <c r="H3818" s="10">
        <f t="shared" si="296"/>
        <v>46278</v>
      </c>
      <c r="I3818" s="7">
        <f t="shared" si="297"/>
        <v>999</v>
      </c>
      <c r="J3818" s="6" t="str">
        <f t="shared" si="298"/>
        <v>Chennai</v>
      </c>
      <c r="K3818" s="6">
        <f>COUNTIFS(pg_transaction_cleaned!$O$2:$O$5743,A3818,pg_transaction_cleaned!$F$2:$F$5743,"CAPTURE")</f>
        <v>1</v>
      </c>
      <c r="L3818" s="7">
        <f>SUMIFS(pg_transaction_cleaned!$H$2:$H$5743,pg_transaction_cleaned!$O$2:$O$5743,A3818,pg_transaction_cleaned!$F$2:$F$5743,"CAPTURE")</f>
        <v>999</v>
      </c>
      <c r="M3818" s="6">
        <f>COUNTIFS(pg_transaction_cleaned!$O$2:$O$5743,A3818,pg_transaction_cleaned!$F$2:$F$5743,"REFUND")</f>
        <v>0</v>
      </c>
      <c r="N3818" s="7">
        <f>SUMIFS(pg_transaction_cleaned!$H$2:$H$5743,pg_transaction_cleaned!$O$2:$O$5743,A3818,pg_transaction_cleaned!$F$2:$F$5743,"REFUND")</f>
        <v>0</v>
      </c>
      <c r="O3818" s="6" t="str">
        <f t="shared" si="299"/>
        <v>OK</v>
      </c>
      <c r="P3818" s="8">
        <f t="shared" si="300"/>
        <v>0</v>
      </c>
    </row>
    <row r="3819" spans="1:16" x14ac:dyDescent="0.3">
      <c r="A3819" s="6" t="s">
        <v>7596</v>
      </c>
      <c r="B3819" s="6" t="s">
        <v>11888</v>
      </c>
      <c r="C3819" s="6" t="s">
        <v>7597</v>
      </c>
      <c r="D3819" s="6" t="s">
        <v>75</v>
      </c>
      <c r="E3819" s="6" t="s">
        <v>18</v>
      </c>
      <c r="F3819" s="6" t="s">
        <v>11929</v>
      </c>
      <c r="G3819" s="6" t="s">
        <v>19</v>
      </c>
      <c r="H3819" s="10">
        <f t="shared" si="296"/>
        <v>46269</v>
      </c>
      <c r="I3819" s="7">
        <f t="shared" si="297"/>
        <v>799</v>
      </c>
      <c r="J3819" s="6" t="str">
        <f t="shared" si="298"/>
        <v>Mumbai</v>
      </c>
      <c r="K3819" s="6">
        <f>COUNTIFS(pg_transaction_cleaned!$O$2:$O$5743,A3819,pg_transaction_cleaned!$F$2:$F$5743,"CAPTURE")</f>
        <v>1</v>
      </c>
      <c r="L3819" s="7">
        <f>SUMIFS(pg_transaction_cleaned!$H$2:$H$5743,pg_transaction_cleaned!$O$2:$O$5743,A3819,pg_transaction_cleaned!$F$2:$F$5743,"CAPTURE")</f>
        <v>799</v>
      </c>
      <c r="M3819" s="6">
        <f>COUNTIFS(pg_transaction_cleaned!$O$2:$O$5743,A3819,pg_transaction_cleaned!$F$2:$F$5743,"REFUND")</f>
        <v>0</v>
      </c>
      <c r="N3819" s="7">
        <f>SUMIFS(pg_transaction_cleaned!$H$2:$H$5743,pg_transaction_cleaned!$O$2:$O$5743,A3819,pg_transaction_cleaned!$F$2:$F$5743,"REFUND")</f>
        <v>0</v>
      </c>
      <c r="O3819" s="6" t="str">
        <f t="shared" si="299"/>
        <v>OK</v>
      </c>
      <c r="P3819" s="8">
        <f t="shared" si="300"/>
        <v>0</v>
      </c>
    </row>
    <row r="3820" spans="1:16" x14ac:dyDescent="0.3">
      <c r="A3820" s="6" t="s">
        <v>7598</v>
      </c>
      <c r="B3820" s="6" t="s">
        <v>11836</v>
      </c>
      <c r="C3820" s="6" t="s">
        <v>7599</v>
      </c>
      <c r="D3820" s="6" t="s">
        <v>61</v>
      </c>
      <c r="E3820" s="6" t="s">
        <v>43</v>
      </c>
      <c r="F3820" s="6" t="s">
        <v>11988</v>
      </c>
      <c r="G3820" s="6" t="s">
        <v>19</v>
      </c>
      <c r="H3820" s="10">
        <f t="shared" si="296"/>
        <v>46278</v>
      </c>
      <c r="I3820" s="7">
        <f t="shared" si="297"/>
        <v>2498</v>
      </c>
      <c r="J3820" s="6" t="str">
        <f t="shared" si="298"/>
        <v>Delhi</v>
      </c>
      <c r="K3820" s="6">
        <f>COUNTIFS(pg_transaction_cleaned!$O$2:$O$5743,A3820,pg_transaction_cleaned!$F$2:$F$5743,"CAPTURE")</f>
        <v>1</v>
      </c>
      <c r="L3820" s="7">
        <f>SUMIFS(pg_transaction_cleaned!$H$2:$H$5743,pg_transaction_cleaned!$O$2:$O$5743,A3820,pg_transaction_cleaned!$F$2:$F$5743,"CAPTURE")</f>
        <v>2498</v>
      </c>
      <c r="M3820" s="6">
        <f>COUNTIFS(pg_transaction_cleaned!$O$2:$O$5743,A3820,pg_transaction_cleaned!$F$2:$F$5743,"REFUND")</f>
        <v>0</v>
      </c>
      <c r="N3820" s="7">
        <f>SUMIFS(pg_transaction_cleaned!$H$2:$H$5743,pg_transaction_cleaned!$O$2:$O$5743,A3820,pg_transaction_cleaned!$F$2:$F$5743,"REFUND")</f>
        <v>0</v>
      </c>
      <c r="O3820" s="6" t="str">
        <f t="shared" si="299"/>
        <v>OK</v>
      </c>
      <c r="P3820" s="8">
        <f t="shared" si="300"/>
        <v>0</v>
      </c>
    </row>
    <row r="3821" spans="1:16" x14ac:dyDescent="0.3">
      <c r="A3821" s="6" t="s">
        <v>7600</v>
      </c>
      <c r="B3821" s="6" t="s">
        <v>11949</v>
      </c>
      <c r="C3821" s="6" t="s">
        <v>7601</v>
      </c>
      <c r="D3821" s="6" t="s">
        <v>17</v>
      </c>
      <c r="E3821" s="6" t="s">
        <v>18</v>
      </c>
      <c r="F3821" s="6" t="s">
        <v>12132</v>
      </c>
      <c r="G3821" s="6" t="s">
        <v>19</v>
      </c>
      <c r="H3821" s="10">
        <f t="shared" si="296"/>
        <v>46275</v>
      </c>
      <c r="I3821" s="7">
        <f t="shared" si="297"/>
        <v>1647</v>
      </c>
      <c r="J3821" s="6" t="str">
        <f t="shared" si="298"/>
        <v>Pune</v>
      </c>
      <c r="K3821" s="6">
        <f>COUNTIFS(pg_transaction_cleaned!$O$2:$O$5743,A3821,pg_transaction_cleaned!$F$2:$F$5743,"CAPTURE")</f>
        <v>1</v>
      </c>
      <c r="L3821" s="7">
        <f>SUMIFS(pg_transaction_cleaned!$H$2:$H$5743,pg_transaction_cleaned!$O$2:$O$5743,A3821,pg_transaction_cleaned!$F$2:$F$5743,"CAPTURE")</f>
        <v>1647</v>
      </c>
      <c r="M3821" s="6">
        <f>COUNTIFS(pg_transaction_cleaned!$O$2:$O$5743,A3821,pg_transaction_cleaned!$F$2:$F$5743,"REFUND")</f>
        <v>0</v>
      </c>
      <c r="N3821" s="7">
        <f>SUMIFS(pg_transaction_cleaned!$H$2:$H$5743,pg_transaction_cleaned!$O$2:$O$5743,A3821,pg_transaction_cleaned!$F$2:$F$5743,"REFUND")</f>
        <v>0</v>
      </c>
      <c r="O3821" s="6" t="str">
        <f t="shared" si="299"/>
        <v>OK</v>
      </c>
      <c r="P3821" s="8">
        <f t="shared" si="300"/>
        <v>0</v>
      </c>
    </row>
    <row r="3822" spans="1:16" x14ac:dyDescent="0.3">
      <c r="A3822" s="6" t="s">
        <v>7602</v>
      </c>
      <c r="B3822" s="6" t="s">
        <v>11926</v>
      </c>
      <c r="C3822" s="6" t="s">
        <v>7603</v>
      </c>
      <c r="D3822" s="6" t="s">
        <v>37</v>
      </c>
      <c r="E3822" s="6" t="s">
        <v>18</v>
      </c>
      <c r="F3822" s="6" t="s">
        <v>11929</v>
      </c>
      <c r="G3822" s="6" t="s">
        <v>19</v>
      </c>
      <c r="H3822" s="10">
        <f t="shared" si="296"/>
        <v>46270</v>
      </c>
      <c r="I3822" s="7">
        <f t="shared" si="297"/>
        <v>799</v>
      </c>
      <c r="J3822" s="6" t="str">
        <f t="shared" si="298"/>
        <v>Lucknow</v>
      </c>
      <c r="K3822" s="6">
        <f>COUNTIFS(pg_transaction_cleaned!$O$2:$O$5743,A3822,pg_transaction_cleaned!$F$2:$F$5743,"CAPTURE")</f>
        <v>1</v>
      </c>
      <c r="L3822" s="7">
        <f>SUMIFS(pg_transaction_cleaned!$H$2:$H$5743,pg_transaction_cleaned!$O$2:$O$5743,A3822,pg_transaction_cleaned!$F$2:$F$5743,"CAPTURE")</f>
        <v>799</v>
      </c>
      <c r="M3822" s="6">
        <f>COUNTIFS(pg_transaction_cleaned!$O$2:$O$5743,A3822,pg_transaction_cleaned!$F$2:$F$5743,"REFUND")</f>
        <v>0</v>
      </c>
      <c r="N3822" s="7">
        <f>SUMIFS(pg_transaction_cleaned!$H$2:$H$5743,pg_transaction_cleaned!$O$2:$O$5743,A3822,pg_transaction_cleaned!$F$2:$F$5743,"REFUND")</f>
        <v>0</v>
      </c>
      <c r="O3822" s="6" t="str">
        <f t="shared" si="299"/>
        <v>OK</v>
      </c>
      <c r="P3822" s="8">
        <f t="shared" si="300"/>
        <v>0</v>
      </c>
    </row>
    <row r="3823" spans="1:16" x14ac:dyDescent="0.3">
      <c r="A3823" s="6" t="s">
        <v>7604</v>
      </c>
      <c r="B3823" s="6" t="s">
        <v>11846</v>
      </c>
      <c r="C3823" s="6" t="s">
        <v>7605</v>
      </c>
      <c r="D3823" s="6" t="s">
        <v>23</v>
      </c>
      <c r="E3823" s="6" t="s">
        <v>43</v>
      </c>
      <c r="F3823" s="6" t="s">
        <v>11921</v>
      </c>
      <c r="G3823" s="6" t="s">
        <v>19</v>
      </c>
      <c r="H3823" s="10">
        <f t="shared" si="296"/>
        <v>46285</v>
      </c>
      <c r="I3823" s="7">
        <f t="shared" si="297"/>
        <v>1098</v>
      </c>
      <c r="J3823" s="6" t="str">
        <f t="shared" si="298"/>
        <v>Bengaluru</v>
      </c>
      <c r="K3823" s="6">
        <f>COUNTIFS(pg_transaction_cleaned!$O$2:$O$5743,A3823,pg_transaction_cleaned!$F$2:$F$5743,"CAPTURE")</f>
        <v>1</v>
      </c>
      <c r="L3823" s="7">
        <f>SUMIFS(pg_transaction_cleaned!$H$2:$H$5743,pg_transaction_cleaned!$O$2:$O$5743,A3823,pg_transaction_cleaned!$F$2:$F$5743,"CAPTURE")</f>
        <v>1098</v>
      </c>
      <c r="M3823" s="6">
        <f>COUNTIFS(pg_transaction_cleaned!$O$2:$O$5743,A3823,pg_transaction_cleaned!$F$2:$F$5743,"REFUND")</f>
        <v>0</v>
      </c>
      <c r="N3823" s="7">
        <f>SUMIFS(pg_transaction_cleaned!$H$2:$H$5743,pg_transaction_cleaned!$O$2:$O$5743,A3823,pg_transaction_cleaned!$F$2:$F$5743,"REFUND")</f>
        <v>0</v>
      </c>
      <c r="O3823" s="6" t="str">
        <f t="shared" si="299"/>
        <v>OK</v>
      </c>
      <c r="P3823" s="8">
        <f t="shared" si="300"/>
        <v>0</v>
      </c>
    </row>
    <row r="3824" spans="1:16" x14ac:dyDescent="0.3">
      <c r="A3824" s="6" t="s">
        <v>7606</v>
      </c>
      <c r="B3824" s="6" t="s">
        <v>11830</v>
      </c>
      <c r="C3824" s="6" t="s">
        <v>7607</v>
      </c>
      <c r="D3824" s="6" t="s">
        <v>34</v>
      </c>
      <c r="E3824" s="6" t="s">
        <v>27</v>
      </c>
      <c r="F3824" s="6" t="s">
        <v>11889</v>
      </c>
      <c r="G3824" s="6" t="s">
        <v>19</v>
      </c>
      <c r="H3824" s="10">
        <f t="shared" si="296"/>
        <v>46282</v>
      </c>
      <c r="I3824" s="7">
        <f t="shared" si="297"/>
        <v>3098</v>
      </c>
      <c r="J3824" s="6" t="str">
        <f t="shared" si="298"/>
        <v>Ahmedabad</v>
      </c>
      <c r="K3824" s="6">
        <f>COUNTIFS(pg_transaction_cleaned!$O$2:$O$5743,A3824,pg_transaction_cleaned!$F$2:$F$5743,"CAPTURE")</f>
        <v>1</v>
      </c>
      <c r="L3824" s="7">
        <f>SUMIFS(pg_transaction_cleaned!$H$2:$H$5743,pg_transaction_cleaned!$O$2:$O$5743,A3824,pg_transaction_cleaned!$F$2:$F$5743,"CAPTURE")</f>
        <v>3098</v>
      </c>
      <c r="M3824" s="6">
        <f>COUNTIFS(pg_transaction_cleaned!$O$2:$O$5743,A3824,pg_transaction_cleaned!$F$2:$F$5743,"REFUND")</f>
        <v>0</v>
      </c>
      <c r="N3824" s="7">
        <f>SUMIFS(pg_transaction_cleaned!$H$2:$H$5743,pg_transaction_cleaned!$O$2:$O$5743,A3824,pg_transaction_cleaned!$F$2:$F$5743,"REFUND")</f>
        <v>0</v>
      </c>
      <c r="O3824" s="6" t="str">
        <f t="shared" si="299"/>
        <v>OK</v>
      </c>
      <c r="P3824" s="8">
        <f t="shared" si="300"/>
        <v>0</v>
      </c>
    </row>
    <row r="3825" spans="1:16" x14ac:dyDescent="0.3">
      <c r="A3825" s="6" t="s">
        <v>7608</v>
      </c>
      <c r="B3825" s="6" t="s">
        <v>11907</v>
      </c>
      <c r="C3825" s="6" t="s">
        <v>7609</v>
      </c>
      <c r="D3825" s="6" t="s">
        <v>26</v>
      </c>
      <c r="E3825" s="6" t="s">
        <v>18</v>
      </c>
      <c r="F3825" s="6" t="s">
        <v>11851</v>
      </c>
      <c r="G3825" s="6" t="s">
        <v>19</v>
      </c>
      <c r="H3825" s="10">
        <f t="shared" si="296"/>
        <v>46293</v>
      </c>
      <c r="I3825" s="7">
        <f t="shared" si="297"/>
        <v>3499</v>
      </c>
      <c r="J3825" s="6" t="str">
        <f t="shared" si="298"/>
        <v>Kolkata</v>
      </c>
      <c r="K3825" s="6">
        <f>COUNTIFS(pg_transaction_cleaned!$O$2:$O$5743,A3825,pg_transaction_cleaned!$F$2:$F$5743,"CAPTURE")</f>
        <v>1</v>
      </c>
      <c r="L3825" s="7">
        <f>SUMIFS(pg_transaction_cleaned!$H$2:$H$5743,pg_transaction_cleaned!$O$2:$O$5743,A3825,pg_transaction_cleaned!$F$2:$F$5743,"CAPTURE")</f>
        <v>3499</v>
      </c>
      <c r="M3825" s="6">
        <f>COUNTIFS(pg_transaction_cleaned!$O$2:$O$5743,A3825,pg_transaction_cleaned!$F$2:$F$5743,"REFUND")</f>
        <v>0</v>
      </c>
      <c r="N3825" s="7">
        <f>SUMIFS(pg_transaction_cleaned!$H$2:$H$5743,pg_transaction_cleaned!$O$2:$O$5743,A3825,pg_transaction_cleaned!$F$2:$F$5743,"REFUND")</f>
        <v>0</v>
      </c>
      <c r="O3825" s="6" t="str">
        <f t="shared" si="299"/>
        <v>OK</v>
      </c>
      <c r="P3825" s="8">
        <f t="shared" si="300"/>
        <v>0</v>
      </c>
    </row>
    <row r="3826" spans="1:16" x14ac:dyDescent="0.3">
      <c r="A3826" s="6" t="s">
        <v>7610</v>
      </c>
      <c r="B3826" s="6" t="s">
        <v>11871</v>
      </c>
      <c r="C3826" s="6" t="s">
        <v>7611</v>
      </c>
      <c r="D3826" s="6" t="s">
        <v>23</v>
      </c>
      <c r="E3826" s="6" t="s">
        <v>54</v>
      </c>
      <c r="F3826" s="6" t="s">
        <v>11841</v>
      </c>
      <c r="G3826" s="6" t="s">
        <v>19</v>
      </c>
      <c r="H3826" s="10">
        <f t="shared" si="296"/>
        <v>46272</v>
      </c>
      <c r="I3826" s="7">
        <f t="shared" si="297"/>
        <v>2499</v>
      </c>
      <c r="J3826" s="6" t="str">
        <f t="shared" si="298"/>
        <v>Bengaluru</v>
      </c>
      <c r="K3826" s="6">
        <f>COUNTIFS(pg_transaction_cleaned!$O$2:$O$5743,A3826,pg_transaction_cleaned!$F$2:$F$5743,"CAPTURE")</f>
        <v>1</v>
      </c>
      <c r="L3826" s="7">
        <f>SUMIFS(pg_transaction_cleaned!$H$2:$H$5743,pg_transaction_cleaned!$O$2:$O$5743,A3826,pg_transaction_cleaned!$F$2:$F$5743,"CAPTURE")</f>
        <v>2499</v>
      </c>
      <c r="M3826" s="6">
        <f>COUNTIFS(pg_transaction_cleaned!$O$2:$O$5743,A3826,pg_transaction_cleaned!$F$2:$F$5743,"REFUND")</f>
        <v>0</v>
      </c>
      <c r="N3826" s="7">
        <f>SUMIFS(pg_transaction_cleaned!$H$2:$H$5743,pg_transaction_cleaned!$O$2:$O$5743,A3826,pg_transaction_cleaned!$F$2:$F$5743,"REFUND")</f>
        <v>0</v>
      </c>
      <c r="O3826" s="6" t="str">
        <f t="shared" si="299"/>
        <v>OK</v>
      </c>
      <c r="P3826" s="8">
        <f t="shared" si="300"/>
        <v>0</v>
      </c>
    </row>
    <row r="3827" spans="1:16" x14ac:dyDescent="0.3">
      <c r="A3827" s="6" t="s">
        <v>7612</v>
      </c>
      <c r="B3827" s="6" t="s">
        <v>11830</v>
      </c>
      <c r="C3827" s="6" t="s">
        <v>7613</v>
      </c>
      <c r="D3827" s="6" t="s">
        <v>48</v>
      </c>
      <c r="E3827" s="6" t="s">
        <v>27</v>
      </c>
      <c r="F3827" s="6" t="s">
        <v>12054</v>
      </c>
      <c r="G3827" s="6" t="s">
        <v>19</v>
      </c>
      <c r="H3827" s="10">
        <f t="shared" si="296"/>
        <v>46282</v>
      </c>
      <c r="I3827" s="7">
        <f t="shared" si="297"/>
        <v>2097</v>
      </c>
      <c r="J3827" s="6" t="str">
        <f t="shared" si="298"/>
        <v>Jaipur</v>
      </c>
      <c r="K3827" s="6">
        <f>COUNTIFS(pg_transaction_cleaned!$O$2:$O$5743,A3827,pg_transaction_cleaned!$F$2:$F$5743,"CAPTURE")</f>
        <v>1</v>
      </c>
      <c r="L3827" s="7">
        <f>SUMIFS(pg_transaction_cleaned!$H$2:$H$5743,pg_transaction_cleaned!$O$2:$O$5743,A3827,pg_transaction_cleaned!$F$2:$F$5743,"CAPTURE")</f>
        <v>2097</v>
      </c>
      <c r="M3827" s="6">
        <f>COUNTIFS(pg_transaction_cleaned!$O$2:$O$5743,A3827,pg_transaction_cleaned!$F$2:$F$5743,"REFUND")</f>
        <v>0</v>
      </c>
      <c r="N3827" s="7">
        <f>SUMIFS(pg_transaction_cleaned!$H$2:$H$5743,pg_transaction_cleaned!$O$2:$O$5743,A3827,pg_transaction_cleaned!$F$2:$F$5743,"REFUND")</f>
        <v>0</v>
      </c>
      <c r="O3827" s="6" t="str">
        <f t="shared" si="299"/>
        <v>OK</v>
      </c>
      <c r="P3827" s="8">
        <f t="shared" si="300"/>
        <v>0</v>
      </c>
    </row>
    <row r="3828" spans="1:16" x14ac:dyDescent="0.3">
      <c r="A3828" s="6" t="s">
        <v>7614</v>
      </c>
      <c r="B3828" s="6" t="s">
        <v>11846</v>
      </c>
      <c r="C3828" s="6" t="s">
        <v>7615</v>
      </c>
      <c r="D3828" s="6" t="s">
        <v>17</v>
      </c>
      <c r="E3828" s="6" t="s">
        <v>27</v>
      </c>
      <c r="F3828" s="6" t="s">
        <v>12217</v>
      </c>
      <c r="G3828" s="6" t="s">
        <v>66</v>
      </c>
      <c r="H3828" s="10">
        <f t="shared" si="296"/>
        <v>46285</v>
      </c>
      <c r="I3828" s="7">
        <f t="shared" si="297"/>
        <v>2697</v>
      </c>
      <c r="J3828" s="6" t="str">
        <f t="shared" si="298"/>
        <v>Pune</v>
      </c>
      <c r="K3828" s="6">
        <f>COUNTIFS(pg_transaction_cleaned!$O$2:$O$5743,A3828,pg_transaction_cleaned!$F$2:$F$5743,"CAPTURE")</f>
        <v>1</v>
      </c>
      <c r="L3828" s="7">
        <f>SUMIFS(pg_transaction_cleaned!$H$2:$H$5743,pg_transaction_cleaned!$O$2:$O$5743,A3828,pg_transaction_cleaned!$F$2:$F$5743,"CAPTURE")</f>
        <v>2697</v>
      </c>
      <c r="M3828" s="6">
        <f>COUNTIFS(pg_transaction_cleaned!$O$2:$O$5743,A3828,pg_transaction_cleaned!$F$2:$F$5743,"REFUND")</f>
        <v>1</v>
      </c>
      <c r="N3828" s="7">
        <f>SUMIFS(pg_transaction_cleaned!$H$2:$H$5743,pg_transaction_cleaned!$O$2:$O$5743,A3828,pg_transaction_cleaned!$F$2:$F$5743,"REFUND")</f>
        <v>2697</v>
      </c>
      <c r="O3828" s="6" t="str">
        <f t="shared" si="299"/>
        <v>OK</v>
      </c>
      <c r="P3828" s="8">
        <f t="shared" si="300"/>
        <v>0</v>
      </c>
    </row>
    <row r="3829" spans="1:16" x14ac:dyDescent="0.3">
      <c r="A3829" s="6" t="s">
        <v>7616</v>
      </c>
      <c r="B3829" s="6" t="s">
        <v>11871</v>
      </c>
      <c r="C3829" s="6" t="s">
        <v>7617</v>
      </c>
      <c r="D3829" s="6" t="s">
        <v>17</v>
      </c>
      <c r="E3829" s="6" t="s">
        <v>27</v>
      </c>
      <c r="F3829" s="6" t="s">
        <v>11902</v>
      </c>
      <c r="G3829" s="6" t="s">
        <v>19</v>
      </c>
      <c r="H3829" s="10">
        <f t="shared" si="296"/>
        <v>46272</v>
      </c>
      <c r="I3829" s="7">
        <f t="shared" si="297"/>
        <v>2999</v>
      </c>
      <c r="J3829" s="6" t="str">
        <f t="shared" si="298"/>
        <v>Pune</v>
      </c>
      <c r="K3829" s="6">
        <f>COUNTIFS(pg_transaction_cleaned!$O$2:$O$5743,A3829,pg_transaction_cleaned!$F$2:$F$5743,"CAPTURE")</f>
        <v>1</v>
      </c>
      <c r="L3829" s="7">
        <f>SUMIFS(pg_transaction_cleaned!$H$2:$H$5743,pg_transaction_cleaned!$O$2:$O$5743,A3829,pg_transaction_cleaned!$F$2:$F$5743,"CAPTURE")</f>
        <v>2999</v>
      </c>
      <c r="M3829" s="6">
        <f>COUNTIFS(pg_transaction_cleaned!$O$2:$O$5743,A3829,pg_transaction_cleaned!$F$2:$F$5743,"REFUND")</f>
        <v>0</v>
      </c>
      <c r="N3829" s="7">
        <f>SUMIFS(pg_transaction_cleaned!$H$2:$H$5743,pg_transaction_cleaned!$O$2:$O$5743,A3829,pg_transaction_cleaned!$F$2:$F$5743,"REFUND")</f>
        <v>0</v>
      </c>
      <c r="O3829" s="6" t="str">
        <f t="shared" si="299"/>
        <v>OK</v>
      </c>
      <c r="P3829" s="8">
        <f t="shared" si="300"/>
        <v>0</v>
      </c>
    </row>
    <row r="3830" spans="1:16" x14ac:dyDescent="0.3">
      <c r="A3830" s="6" t="s">
        <v>7618</v>
      </c>
      <c r="B3830" s="6" t="s">
        <v>12120</v>
      </c>
      <c r="C3830" s="6" t="s">
        <v>7619</v>
      </c>
      <c r="D3830" s="6" t="s">
        <v>34</v>
      </c>
      <c r="E3830" s="6" t="s">
        <v>43</v>
      </c>
      <c r="F3830" s="6" t="s">
        <v>11872</v>
      </c>
      <c r="G3830" s="6" t="s">
        <v>19</v>
      </c>
      <c r="H3830" s="10">
        <f t="shared" si="296"/>
        <v>46292</v>
      </c>
      <c r="I3830" s="7">
        <f t="shared" si="297"/>
        <v>3998</v>
      </c>
      <c r="J3830" s="6" t="str">
        <f t="shared" si="298"/>
        <v>Ahmedabad</v>
      </c>
      <c r="K3830" s="6">
        <f>COUNTIFS(pg_transaction_cleaned!$O$2:$O$5743,A3830,pg_transaction_cleaned!$F$2:$F$5743,"CAPTURE")</f>
        <v>1</v>
      </c>
      <c r="L3830" s="7">
        <f>SUMIFS(pg_transaction_cleaned!$H$2:$H$5743,pg_transaction_cleaned!$O$2:$O$5743,A3830,pg_transaction_cleaned!$F$2:$F$5743,"CAPTURE")</f>
        <v>3998</v>
      </c>
      <c r="M3830" s="6">
        <f>COUNTIFS(pg_transaction_cleaned!$O$2:$O$5743,A3830,pg_transaction_cleaned!$F$2:$F$5743,"REFUND")</f>
        <v>0</v>
      </c>
      <c r="N3830" s="7">
        <f>SUMIFS(pg_transaction_cleaned!$H$2:$H$5743,pg_transaction_cleaned!$O$2:$O$5743,A3830,pg_transaction_cleaned!$F$2:$F$5743,"REFUND")</f>
        <v>0</v>
      </c>
      <c r="O3830" s="6" t="str">
        <f t="shared" si="299"/>
        <v>OK</v>
      </c>
      <c r="P3830" s="8">
        <f t="shared" si="300"/>
        <v>0</v>
      </c>
    </row>
    <row r="3831" spans="1:16" x14ac:dyDescent="0.3">
      <c r="A3831" s="6" t="s">
        <v>7620</v>
      </c>
      <c r="B3831" s="6" t="s">
        <v>11926</v>
      </c>
      <c r="C3831" s="6" t="s">
        <v>7621</v>
      </c>
      <c r="D3831" s="6" t="s">
        <v>23</v>
      </c>
      <c r="E3831" s="6" t="s">
        <v>27</v>
      </c>
      <c r="F3831" s="6" t="s">
        <v>11837</v>
      </c>
      <c r="G3831" s="6" t="s">
        <v>66</v>
      </c>
      <c r="H3831" s="10">
        <f t="shared" si="296"/>
        <v>46270</v>
      </c>
      <c r="I3831" s="7">
        <f t="shared" si="297"/>
        <v>999</v>
      </c>
      <c r="J3831" s="6" t="str">
        <f t="shared" si="298"/>
        <v>Bengaluru</v>
      </c>
      <c r="K3831" s="6">
        <f>COUNTIFS(pg_transaction_cleaned!$O$2:$O$5743,A3831,pg_transaction_cleaned!$F$2:$F$5743,"CAPTURE")</f>
        <v>1</v>
      </c>
      <c r="L3831" s="7">
        <f>SUMIFS(pg_transaction_cleaned!$H$2:$H$5743,pg_transaction_cleaned!$O$2:$O$5743,A3831,pg_transaction_cleaned!$F$2:$F$5743,"CAPTURE")</f>
        <v>999</v>
      </c>
      <c r="M3831" s="6">
        <f>COUNTIFS(pg_transaction_cleaned!$O$2:$O$5743,A3831,pg_transaction_cleaned!$F$2:$F$5743,"REFUND")</f>
        <v>1</v>
      </c>
      <c r="N3831" s="7">
        <f>SUMIFS(pg_transaction_cleaned!$H$2:$H$5743,pg_transaction_cleaned!$O$2:$O$5743,A3831,pg_transaction_cleaned!$F$2:$F$5743,"REFUND")</f>
        <v>999</v>
      </c>
      <c r="O3831" s="6" t="str">
        <f t="shared" si="299"/>
        <v>OK</v>
      </c>
      <c r="P3831" s="8">
        <f t="shared" si="300"/>
        <v>0</v>
      </c>
    </row>
    <row r="3832" spans="1:16" x14ac:dyDescent="0.3">
      <c r="A3832" s="6" t="s">
        <v>7622</v>
      </c>
      <c r="B3832" s="6" t="s">
        <v>11903</v>
      </c>
      <c r="C3832" s="6" t="s">
        <v>7623</v>
      </c>
      <c r="D3832" s="6" t="s">
        <v>34</v>
      </c>
      <c r="E3832" s="6" t="s">
        <v>18</v>
      </c>
      <c r="F3832" s="6" t="s">
        <v>11833</v>
      </c>
      <c r="G3832" s="6" t="s">
        <v>19</v>
      </c>
      <c r="H3832" s="10">
        <f t="shared" si="296"/>
        <v>46277</v>
      </c>
      <c r="I3832" s="7">
        <f t="shared" si="297"/>
        <v>3298</v>
      </c>
      <c r="J3832" s="6" t="str">
        <f t="shared" si="298"/>
        <v>Ahmedabad</v>
      </c>
      <c r="K3832" s="6">
        <f>COUNTIFS(pg_transaction_cleaned!$O$2:$O$5743,A3832,pg_transaction_cleaned!$F$2:$F$5743,"CAPTURE")</f>
        <v>1</v>
      </c>
      <c r="L3832" s="7">
        <f>SUMIFS(pg_transaction_cleaned!$H$2:$H$5743,pg_transaction_cleaned!$O$2:$O$5743,A3832,pg_transaction_cleaned!$F$2:$F$5743,"CAPTURE")</f>
        <v>3298</v>
      </c>
      <c r="M3832" s="6">
        <f>COUNTIFS(pg_transaction_cleaned!$O$2:$O$5743,A3832,pg_transaction_cleaned!$F$2:$F$5743,"REFUND")</f>
        <v>0</v>
      </c>
      <c r="N3832" s="7">
        <f>SUMIFS(pg_transaction_cleaned!$H$2:$H$5743,pg_transaction_cleaned!$O$2:$O$5743,A3832,pg_transaction_cleaned!$F$2:$F$5743,"REFUND")</f>
        <v>0</v>
      </c>
      <c r="O3832" s="6" t="str">
        <f t="shared" si="299"/>
        <v>OK</v>
      </c>
      <c r="P3832" s="8">
        <f t="shared" si="300"/>
        <v>0</v>
      </c>
    </row>
    <row r="3833" spans="1:16" x14ac:dyDescent="0.3">
      <c r="A3833" s="6" t="s">
        <v>7624</v>
      </c>
      <c r="B3833" s="6" t="s">
        <v>11871</v>
      </c>
      <c r="C3833" s="6" t="s">
        <v>7625</v>
      </c>
      <c r="D3833" s="6" t="s">
        <v>42</v>
      </c>
      <c r="E3833" s="6" t="s">
        <v>27</v>
      </c>
      <c r="F3833" s="6" t="s">
        <v>11855</v>
      </c>
      <c r="G3833" s="6" t="s">
        <v>19</v>
      </c>
      <c r="H3833" s="10">
        <f t="shared" si="296"/>
        <v>46272</v>
      </c>
      <c r="I3833" s="7">
        <f t="shared" si="297"/>
        <v>4999</v>
      </c>
      <c r="J3833" s="6" t="str">
        <f t="shared" si="298"/>
        <v>Hyderabad</v>
      </c>
      <c r="K3833" s="6">
        <f>COUNTIFS(pg_transaction_cleaned!$O$2:$O$5743,A3833,pg_transaction_cleaned!$F$2:$F$5743,"CAPTURE")</f>
        <v>1</v>
      </c>
      <c r="L3833" s="7">
        <f>SUMIFS(pg_transaction_cleaned!$H$2:$H$5743,pg_transaction_cleaned!$O$2:$O$5743,A3833,pg_transaction_cleaned!$F$2:$F$5743,"CAPTURE")</f>
        <v>4999</v>
      </c>
      <c r="M3833" s="6">
        <f>COUNTIFS(pg_transaction_cleaned!$O$2:$O$5743,A3833,pg_transaction_cleaned!$F$2:$F$5743,"REFUND")</f>
        <v>0</v>
      </c>
      <c r="N3833" s="7">
        <f>SUMIFS(pg_transaction_cleaned!$H$2:$H$5743,pg_transaction_cleaned!$O$2:$O$5743,A3833,pg_transaction_cleaned!$F$2:$F$5743,"REFUND")</f>
        <v>0</v>
      </c>
      <c r="O3833" s="6" t="str">
        <f t="shared" si="299"/>
        <v>OK</v>
      </c>
      <c r="P3833" s="8">
        <f t="shared" si="300"/>
        <v>0</v>
      </c>
    </row>
    <row r="3834" spans="1:16" x14ac:dyDescent="0.3">
      <c r="A3834" s="6" t="s">
        <v>7626</v>
      </c>
      <c r="B3834" s="6" t="s">
        <v>11830</v>
      </c>
      <c r="C3834" s="6" t="s">
        <v>7627</v>
      </c>
      <c r="D3834" s="6" t="s">
        <v>37</v>
      </c>
      <c r="E3834" s="6" t="s">
        <v>27</v>
      </c>
      <c r="F3834" s="6" t="s">
        <v>11841</v>
      </c>
      <c r="G3834" s="6" t="s">
        <v>19</v>
      </c>
      <c r="H3834" s="10">
        <f t="shared" si="296"/>
        <v>46282</v>
      </c>
      <c r="I3834" s="7">
        <f t="shared" si="297"/>
        <v>2499</v>
      </c>
      <c r="J3834" s="6" t="str">
        <f t="shared" si="298"/>
        <v>Lucknow</v>
      </c>
      <c r="K3834" s="6">
        <f>COUNTIFS(pg_transaction_cleaned!$O$2:$O$5743,A3834,pg_transaction_cleaned!$F$2:$F$5743,"CAPTURE")</f>
        <v>1</v>
      </c>
      <c r="L3834" s="7">
        <f>SUMIFS(pg_transaction_cleaned!$H$2:$H$5743,pg_transaction_cleaned!$O$2:$O$5743,A3834,pg_transaction_cleaned!$F$2:$F$5743,"CAPTURE")</f>
        <v>2499</v>
      </c>
      <c r="M3834" s="6">
        <f>COUNTIFS(pg_transaction_cleaned!$O$2:$O$5743,A3834,pg_transaction_cleaned!$F$2:$F$5743,"REFUND")</f>
        <v>0</v>
      </c>
      <c r="N3834" s="7">
        <f>SUMIFS(pg_transaction_cleaned!$H$2:$H$5743,pg_transaction_cleaned!$O$2:$O$5743,A3834,pg_transaction_cleaned!$F$2:$F$5743,"REFUND")</f>
        <v>0</v>
      </c>
      <c r="O3834" s="6" t="str">
        <f t="shared" si="299"/>
        <v>OK</v>
      </c>
      <c r="P3834" s="8">
        <f t="shared" si="300"/>
        <v>0</v>
      </c>
    </row>
    <row r="3835" spans="1:16" x14ac:dyDescent="0.3">
      <c r="A3835" s="6" t="s">
        <v>7628</v>
      </c>
      <c r="B3835" s="6" t="s">
        <v>11981</v>
      </c>
      <c r="C3835" s="6" t="s">
        <v>7629</v>
      </c>
      <c r="D3835" s="6" t="s">
        <v>61</v>
      </c>
      <c r="E3835" s="6" t="s">
        <v>27</v>
      </c>
      <c r="F3835" s="6" t="s">
        <v>12040</v>
      </c>
      <c r="G3835" s="6" t="s">
        <v>19</v>
      </c>
      <c r="H3835" s="10">
        <f t="shared" si="296"/>
        <v>46274</v>
      </c>
      <c r="I3835" s="7">
        <f t="shared" si="297"/>
        <v>3797</v>
      </c>
      <c r="J3835" s="6" t="str">
        <f t="shared" si="298"/>
        <v>Delhi</v>
      </c>
      <c r="K3835" s="6">
        <f>COUNTIFS(pg_transaction_cleaned!$O$2:$O$5743,A3835,pg_transaction_cleaned!$F$2:$F$5743,"CAPTURE")</f>
        <v>1</v>
      </c>
      <c r="L3835" s="7">
        <f>SUMIFS(pg_transaction_cleaned!$H$2:$H$5743,pg_transaction_cleaned!$O$2:$O$5743,A3835,pg_transaction_cleaned!$F$2:$F$5743,"CAPTURE")</f>
        <v>3797</v>
      </c>
      <c r="M3835" s="6">
        <f>COUNTIFS(pg_transaction_cleaned!$O$2:$O$5743,A3835,pg_transaction_cleaned!$F$2:$F$5743,"REFUND")</f>
        <v>0</v>
      </c>
      <c r="N3835" s="7">
        <f>SUMIFS(pg_transaction_cleaned!$H$2:$H$5743,pg_transaction_cleaned!$O$2:$O$5743,A3835,pg_transaction_cleaned!$F$2:$F$5743,"REFUND")</f>
        <v>0</v>
      </c>
      <c r="O3835" s="6" t="str">
        <f t="shared" si="299"/>
        <v>OK</v>
      </c>
      <c r="P3835" s="8">
        <f t="shared" si="300"/>
        <v>0</v>
      </c>
    </row>
    <row r="3836" spans="1:16" x14ac:dyDescent="0.3">
      <c r="A3836" s="6" t="s">
        <v>7630</v>
      </c>
      <c r="B3836" s="6" t="s">
        <v>11857</v>
      </c>
      <c r="C3836" s="6" t="s">
        <v>7631</v>
      </c>
      <c r="D3836" s="6" t="s">
        <v>75</v>
      </c>
      <c r="E3836" s="6" t="s">
        <v>18</v>
      </c>
      <c r="F3836" s="6" t="s">
        <v>12062</v>
      </c>
      <c r="G3836" s="6" t="s">
        <v>19</v>
      </c>
      <c r="H3836" s="10">
        <f t="shared" si="296"/>
        <v>46287</v>
      </c>
      <c r="I3836" s="7">
        <f t="shared" si="297"/>
        <v>798</v>
      </c>
      <c r="J3836" s="6" t="str">
        <f t="shared" si="298"/>
        <v>Mumbai</v>
      </c>
      <c r="K3836" s="6">
        <f>COUNTIFS(pg_transaction_cleaned!$O$2:$O$5743,A3836,pg_transaction_cleaned!$F$2:$F$5743,"CAPTURE")</f>
        <v>1</v>
      </c>
      <c r="L3836" s="7">
        <f>SUMIFS(pg_transaction_cleaned!$H$2:$H$5743,pg_transaction_cleaned!$O$2:$O$5743,A3836,pg_transaction_cleaned!$F$2:$F$5743,"CAPTURE")</f>
        <v>798</v>
      </c>
      <c r="M3836" s="6">
        <f>COUNTIFS(pg_transaction_cleaned!$O$2:$O$5743,A3836,pg_transaction_cleaned!$F$2:$F$5743,"REFUND")</f>
        <v>0</v>
      </c>
      <c r="N3836" s="7">
        <f>SUMIFS(pg_transaction_cleaned!$H$2:$H$5743,pg_transaction_cleaned!$O$2:$O$5743,A3836,pg_transaction_cleaned!$F$2:$F$5743,"REFUND")</f>
        <v>0</v>
      </c>
      <c r="O3836" s="6" t="str">
        <f t="shared" si="299"/>
        <v>OK</v>
      </c>
      <c r="P3836" s="8">
        <f t="shared" si="300"/>
        <v>0</v>
      </c>
    </row>
    <row r="3837" spans="1:16" x14ac:dyDescent="0.3">
      <c r="A3837" s="6" t="s">
        <v>7632</v>
      </c>
      <c r="B3837" s="6" t="s">
        <v>11873</v>
      </c>
      <c r="C3837" s="6" t="s">
        <v>7633</v>
      </c>
      <c r="D3837" s="6" t="s">
        <v>51</v>
      </c>
      <c r="E3837" s="6" t="s">
        <v>18</v>
      </c>
      <c r="F3837" s="6" t="s">
        <v>11843</v>
      </c>
      <c r="G3837" s="6" t="s">
        <v>19</v>
      </c>
      <c r="H3837" s="10">
        <f t="shared" si="296"/>
        <v>46291</v>
      </c>
      <c r="I3837" s="7">
        <f t="shared" si="297"/>
        <v>349</v>
      </c>
      <c r="J3837" s="6" t="str">
        <f t="shared" si="298"/>
        <v>Chennai</v>
      </c>
      <c r="K3837" s="6">
        <f>COUNTIFS(pg_transaction_cleaned!$O$2:$O$5743,A3837,pg_transaction_cleaned!$F$2:$F$5743,"CAPTURE")</f>
        <v>1</v>
      </c>
      <c r="L3837" s="7">
        <f>SUMIFS(pg_transaction_cleaned!$H$2:$H$5743,pg_transaction_cleaned!$O$2:$O$5743,A3837,pg_transaction_cleaned!$F$2:$F$5743,"CAPTURE")</f>
        <v>349</v>
      </c>
      <c r="M3837" s="6">
        <f>COUNTIFS(pg_transaction_cleaned!$O$2:$O$5743,A3837,pg_transaction_cleaned!$F$2:$F$5743,"REFUND")</f>
        <v>0</v>
      </c>
      <c r="N3837" s="7">
        <f>SUMIFS(pg_transaction_cleaned!$H$2:$H$5743,pg_transaction_cleaned!$O$2:$O$5743,A3837,pg_transaction_cleaned!$F$2:$F$5743,"REFUND")</f>
        <v>0</v>
      </c>
      <c r="O3837" s="6" t="str">
        <f t="shared" si="299"/>
        <v>OK</v>
      </c>
      <c r="P3837" s="8">
        <f t="shared" si="300"/>
        <v>0</v>
      </c>
    </row>
    <row r="3838" spans="1:16" x14ac:dyDescent="0.3">
      <c r="A3838" s="6" t="s">
        <v>7634</v>
      </c>
      <c r="B3838" s="6" t="s">
        <v>11830</v>
      </c>
      <c r="C3838" s="6" t="s">
        <v>7635</v>
      </c>
      <c r="D3838" s="6" t="s">
        <v>42</v>
      </c>
      <c r="E3838" s="6" t="s">
        <v>18</v>
      </c>
      <c r="F3838" s="6" t="s">
        <v>11841</v>
      </c>
      <c r="G3838" s="6" t="s">
        <v>19</v>
      </c>
      <c r="H3838" s="10">
        <f t="shared" si="296"/>
        <v>46282</v>
      </c>
      <c r="I3838" s="7">
        <f t="shared" si="297"/>
        <v>2499</v>
      </c>
      <c r="J3838" s="6" t="str">
        <f t="shared" si="298"/>
        <v>Hyderabad</v>
      </c>
      <c r="K3838" s="6">
        <f>COUNTIFS(pg_transaction_cleaned!$O$2:$O$5743,A3838,pg_transaction_cleaned!$F$2:$F$5743,"CAPTURE")</f>
        <v>1</v>
      </c>
      <c r="L3838" s="7">
        <f>SUMIFS(pg_transaction_cleaned!$H$2:$H$5743,pg_transaction_cleaned!$O$2:$O$5743,A3838,pg_transaction_cleaned!$F$2:$F$5743,"CAPTURE")</f>
        <v>2499</v>
      </c>
      <c r="M3838" s="6">
        <f>COUNTIFS(pg_transaction_cleaned!$O$2:$O$5743,A3838,pg_transaction_cleaned!$F$2:$F$5743,"REFUND")</f>
        <v>0</v>
      </c>
      <c r="N3838" s="7">
        <f>SUMIFS(pg_transaction_cleaned!$H$2:$H$5743,pg_transaction_cleaned!$O$2:$O$5743,A3838,pg_transaction_cleaned!$F$2:$F$5743,"REFUND")</f>
        <v>0</v>
      </c>
      <c r="O3838" s="6" t="str">
        <f t="shared" si="299"/>
        <v>OK</v>
      </c>
      <c r="P3838" s="8">
        <f t="shared" si="300"/>
        <v>0</v>
      </c>
    </row>
    <row r="3839" spans="1:16" x14ac:dyDescent="0.3">
      <c r="A3839" s="6" t="s">
        <v>7636</v>
      </c>
      <c r="B3839" s="6" t="s">
        <v>11926</v>
      </c>
      <c r="C3839" s="6" t="s">
        <v>7637</v>
      </c>
      <c r="D3839" s="6" t="s">
        <v>34</v>
      </c>
      <c r="E3839" s="6" t="s">
        <v>27</v>
      </c>
      <c r="F3839" s="6" t="s">
        <v>11869</v>
      </c>
      <c r="G3839" s="6" t="s">
        <v>19</v>
      </c>
      <c r="H3839" s="10">
        <f t="shared" si="296"/>
        <v>46270</v>
      </c>
      <c r="I3839" s="7">
        <f t="shared" si="297"/>
        <v>599</v>
      </c>
      <c r="J3839" s="6" t="str">
        <f t="shared" si="298"/>
        <v>Ahmedabad</v>
      </c>
      <c r="K3839" s="6">
        <f>COUNTIFS(pg_transaction_cleaned!$O$2:$O$5743,A3839,pg_transaction_cleaned!$F$2:$F$5743,"CAPTURE")</f>
        <v>1</v>
      </c>
      <c r="L3839" s="7">
        <f>SUMIFS(pg_transaction_cleaned!$H$2:$H$5743,pg_transaction_cleaned!$O$2:$O$5743,A3839,pg_transaction_cleaned!$F$2:$F$5743,"CAPTURE")</f>
        <v>599</v>
      </c>
      <c r="M3839" s="6">
        <f>COUNTIFS(pg_transaction_cleaned!$O$2:$O$5743,A3839,pg_transaction_cleaned!$F$2:$F$5743,"REFUND")</f>
        <v>0</v>
      </c>
      <c r="N3839" s="7">
        <f>SUMIFS(pg_transaction_cleaned!$H$2:$H$5743,pg_transaction_cleaned!$O$2:$O$5743,A3839,pg_transaction_cleaned!$F$2:$F$5743,"REFUND")</f>
        <v>0</v>
      </c>
      <c r="O3839" s="6" t="str">
        <f t="shared" si="299"/>
        <v>OK</v>
      </c>
      <c r="P3839" s="8">
        <f t="shared" si="300"/>
        <v>0</v>
      </c>
    </row>
    <row r="3840" spans="1:16" x14ac:dyDescent="0.3">
      <c r="A3840" s="6" t="s">
        <v>7638</v>
      </c>
      <c r="B3840" s="6" t="s">
        <v>11958</v>
      </c>
      <c r="C3840" s="6" t="s">
        <v>7639</v>
      </c>
      <c r="D3840" s="6" t="s">
        <v>17</v>
      </c>
      <c r="E3840" s="6" t="s">
        <v>18</v>
      </c>
      <c r="F3840" s="6" t="s">
        <v>11853</v>
      </c>
      <c r="G3840" s="6" t="s">
        <v>19</v>
      </c>
      <c r="H3840" s="10">
        <f t="shared" si="296"/>
        <v>46281</v>
      </c>
      <c r="I3840" s="7">
        <f t="shared" si="297"/>
        <v>1799</v>
      </c>
      <c r="J3840" s="6" t="str">
        <f t="shared" si="298"/>
        <v>Pune</v>
      </c>
      <c r="K3840" s="6">
        <f>COUNTIFS(pg_transaction_cleaned!$O$2:$O$5743,A3840,pg_transaction_cleaned!$F$2:$F$5743,"CAPTURE")</f>
        <v>1</v>
      </c>
      <c r="L3840" s="7">
        <f>SUMIFS(pg_transaction_cleaned!$H$2:$H$5743,pg_transaction_cleaned!$O$2:$O$5743,A3840,pg_transaction_cleaned!$F$2:$F$5743,"CAPTURE")</f>
        <v>1799</v>
      </c>
      <c r="M3840" s="6">
        <f>COUNTIFS(pg_transaction_cleaned!$O$2:$O$5743,A3840,pg_transaction_cleaned!$F$2:$F$5743,"REFUND")</f>
        <v>0</v>
      </c>
      <c r="N3840" s="7">
        <f>SUMIFS(pg_transaction_cleaned!$H$2:$H$5743,pg_transaction_cleaned!$O$2:$O$5743,A3840,pg_transaction_cleaned!$F$2:$F$5743,"REFUND")</f>
        <v>0</v>
      </c>
      <c r="O3840" s="6" t="str">
        <f t="shared" si="299"/>
        <v>OK</v>
      </c>
      <c r="P3840" s="8">
        <f t="shared" si="300"/>
        <v>0</v>
      </c>
    </row>
    <row r="3841" spans="1:16" x14ac:dyDescent="0.3">
      <c r="A3841" s="6" t="s">
        <v>7640</v>
      </c>
      <c r="B3841" s="6" t="s">
        <v>11857</v>
      </c>
      <c r="C3841" s="6" t="s">
        <v>7641</v>
      </c>
      <c r="D3841" s="6" t="s">
        <v>48</v>
      </c>
      <c r="E3841" s="6" t="s">
        <v>18</v>
      </c>
      <c r="F3841" s="6" t="s">
        <v>11843</v>
      </c>
      <c r="G3841" s="6" t="s">
        <v>19</v>
      </c>
      <c r="H3841" s="10">
        <f t="shared" si="296"/>
        <v>46287</v>
      </c>
      <c r="I3841" s="7">
        <f t="shared" si="297"/>
        <v>349</v>
      </c>
      <c r="J3841" s="6" t="str">
        <f t="shared" si="298"/>
        <v>Jaipur</v>
      </c>
      <c r="K3841" s="6">
        <f>COUNTIFS(pg_transaction_cleaned!$O$2:$O$5743,A3841,pg_transaction_cleaned!$F$2:$F$5743,"CAPTURE")</f>
        <v>1</v>
      </c>
      <c r="L3841" s="7">
        <f>SUMIFS(pg_transaction_cleaned!$H$2:$H$5743,pg_transaction_cleaned!$O$2:$O$5743,A3841,pg_transaction_cleaned!$F$2:$F$5743,"CAPTURE")</f>
        <v>349</v>
      </c>
      <c r="M3841" s="6">
        <f>COUNTIFS(pg_transaction_cleaned!$O$2:$O$5743,A3841,pg_transaction_cleaned!$F$2:$F$5743,"REFUND")</f>
        <v>0</v>
      </c>
      <c r="N3841" s="7">
        <f>SUMIFS(pg_transaction_cleaned!$H$2:$H$5743,pg_transaction_cleaned!$O$2:$O$5743,A3841,pg_transaction_cleaned!$F$2:$F$5743,"REFUND")</f>
        <v>0</v>
      </c>
      <c r="O3841" s="6" t="str">
        <f t="shared" si="299"/>
        <v>OK</v>
      </c>
      <c r="P3841" s="8">
        <f t="shared" si="300"/>
        <v>0</v>
      </c>
    </row>
    <row r="3842" spans="1:16" x14ac:dyDescent="0.3">
      <c r="A3842" s="6" t="s">
        <v>7642</v>
      </c>
      <c r="B3842" s="6" t="s">
        <v>11914</v>
      </c>
      <c r="C3842" s="6" t="s">
        <v>7643</v>
      </c>
      <c r="D3842" s="6" t="s">
        <v>37</v>
      </c>
      <c r="E3842" s="6" t="s">
        <v>18</v>
      </c>
      <c r="F3842" s="6" t="s">
        <v>11869</v>
      </c>
      <c r="G3842" s="6" t="s">
        <v>19</v>
      </c>
      <c r="H3842" s="10">
        <f t="shared" ref="H3842:H3905" si="301">IF(MID(B3842,5,1)="-",DATE(LEFT(B3842,4),MID(B3842,6,2),RIGHT(B3842,2)),DATE(RIGHT(B3842,4),MID(B3842,4,2),LEFT(B3842,2)))</f>
        <v>46289</v>
      </c>
      <c r="I3842" s="7">
        <f t="shared" ref="I3842:I3905" si="302">VALUE(SUBSTITUTE(F3842,",",""))</f>
        <v>599</v>
      </c>
      <c r="J3842" s="6" t="str">
        <f t="shared" ref="J3842:J3905" si="303">IF(TRIM(D3842)="","Unknown",TRIM(D3842))</f>
        <v>Lucknow</v>
      </c>
      <c r="K3842" s="6">
        <f>COUNTIFS(pg_transaction_cleaned!$O$2:$O$5743,A3842,pg_transaction_cleaned!$F$2:$F$5743,"CAPTURE")</f>
        <v>1</v>
      </c>
      <c r="L3842" s="7">
        <f>SUMIFS(pg_transaction_cleaned!$H$2:$H$5743,pg_transaction_cleaned!$O$2:$O$5743,A3842,pg_transaction_cleaned!$F$2:$F$5743,"CAPTURE")</f>
        <v>599</v>
      </c>
      <c r="M3842" s="6">
        <f>COUNTIFS(pg_transaction_cleaned!$O$2:$O$5743,A3842,pg_transaction_cleaned!$F$2:$F$5743,"REFUND")</f>
        <v>0</v>
      </c>
      <c r="N3842" s="7">
        <f>SUMIFS(pg_transaction_cleaned!$H$2:$H$5743,pg_transaction_cleaned!$O$2:$O$5743,A3842,pg_transaction_cleaned!$F$2:$F$5743,"REFUND")</f>
        <v>0</v>
      </c>
      <c r="O3842" s="6" t="str">
        <f t="shared" si="299"/>
        <v>OK</v>
      </c>
      <c r="P3842" s="8">
        <f t="shared" si="300"/>
        <v>0</v>
      </c>
    </row>
    <row r="3843" spans="1:16" x14ac:dyDescent="0.3">
      <c r="A3843" s="6" t="s">
        <v>7644</v>
      </c>
      <c r="B3843" s="6" t="s">
        <v>11909</v>
      </c>
      <c r="C3843" s="6" t="s">
        <v>7645</v>
      </c>
      <c r="D3843" s="6" t="s">
        <v>17</v>
      </c>
      <c r="E3843" s="6" t="s">
        <v>43</v>
      </c>
      <c r="F3843" s="6" t="s">
        <v>12146</v>
      </c>
      <c r="G3843" s="6" t="s">
        <v>19</v>
      </c>
      <c r="H3843" s="10">
        <f t="shared" si="301"/>
        <v>46276</v>
      </c>
      <c r="I3843" s="7">
        <f t="shared" si="302"/>
        <v>11097</v>
      </c>
      <c r="J3843" s="6" t="str">
        <f t="shared" si="303"/>
        <v>Pune</v>
      </c>
      <c r="K3843" s="6">
        <f>COUNTIFS(pg_transaction_cleaned!$O$2:$O$5743,A3843,pg_transaction_cleaned!$F$2:$F$5743,"CAPTURE")</f>
        <v>1</v>
      </c>
      <c r="L3843" s="7">
        <f>SUMIFS(pg_transaction_cleaned!$H$2:$H$5743,pg_transaction_cleaned!$O$2:$O$5743,A3843,pg_transaction_cleaned!$F$2:$F$5743,"CAPTURE")</f>
        <v>11097</v>
      </c>
      <c r="M3843" s="6">
        <f>COUNTIFS(pg_transaction_cleaned!$O$2:$O$5743,A3843,pg_transaction_cleaned!$F$2:$F$5743,"REFUND")</f>
        <v>0</v>
      </c>
      <c r="N3843" s="7">
        <f>SUMIFS(pg_transaction_cleaned!$H$2:$H$5743,pg_transaction_cleaned!$O$2:$O$5743,A3843,pg_transaction_cleaned!$F$2:$F$5743,"REFUND")</f>
        <v>0</v>
      </c>
      <c r="O3843" s="6" t="str">
        <f t="shared" ref="O3843:O3906" si="304">IF(AND(G3843="Paid",K3843=0),"Paid, no payment",IF(AND(OR(G3843="Failed",G3843="Cancelled"),K3843&gt;0),"Payment on failed/cancelled",IF(K3843&gt;1,"Duplicate charge",IF(AND(K3843=1,ROUND(L3843-I3843,2)&lt;&gt;0),"Amount difference",IF(AND(G3843="Refunded",M3843=0),"Refunded, no refund",IF(AND(G3843&lt;&gt;"Refunded",M3843&gt;0),"Refund, order not Refunded",IF(AND(M3843&gt;0,ROUND(N3843-I3843,2)&lt;&gt;0),"Refund amount differs","OK")))))))</f>
        <v>OK</v>
      </c>
      <c r="P3843" s="8">
        <f t="shared" ref="P3843:P3906" si="305">IF(O3843="OK",0,IF(O3843="Paid, no payment",I3843,IF(O3843="Payment on failed/cancelled",L3843,IF(OR(O3843="Duplicate charge",O3843="Amount difference"),L3843-I3843,IF(O3843="Refunded, no refund",I3843,N3843)))))</f>
        <v>0</v>
      </c>
    </row>
    <row r="3844" spans="1:16" x14ac:dyDescent="0.3">
      <c r="A3844" s="6" t="s">
        <v>7646</v>
      </c>
      <c r="B3844" s="6" t="s">
        <v>11890</v>
      </c>
      <c r="C3844" s="6" t="s">
        <v>7647</v>
      </c>
      <c r="D3844" s="6" t="s">
        <v>75</v>
      </c>
      <c r="E3844" s="6" t="s">
        <v>18</v>
      </c>
      <c r="F3844" s="6" t="s">
        <v>11921</v>
      </c>
      <c r="G3844" s="6" t="s">
        <v>19</v>
      </c>
      <c r="H3844" s="10">
        <f t="shared" si="301"/>
        <v>46284</v>
      </c>
      <c r="I3844" s="7">
        <f t="shared" si="302"/>
        <v>1098</v>
      </c>
      <c r="J3844" s="6" t="str">
        <f t="shared" si="303"/>
        <v>Mumbai</v>
      </c>
      <c r="K3844" s="6">
        <f>COUNTIFS(pg_transaction_cleaned!$O$2:$O$5743,A3844,pg_transaction_cleaned!$F$2:$F$5743,"CAPTURE")</f>
        <v>1</v>
      </c>
      <c r="L3844" s="7">
        <f>SUMIFS(pg_transaction_cleaned!$H$2:$H$5743,pg_transaction_cleaned!$O$2:$O$5743,A3844,pg_transaction_cleaned!$F$2:$F$5743,"CAPTURE")</f>
        <v>1098</v>
      </c>
      <c r="M3844" s="6">
        <f>COUNTIFS(pg_transaction_cleaned!$O$2:$O$5743,A3844,pg_transaction_cleaned!$F$2:$F$5743,"REFUND")</f>
        <v>0</v>
      </c>
      <c r="N3844" s="7">
        <f>SUMIFS(pg_transaction_cleaned!$H$2:$H$5743,pg_transaction_cleaned!$O$2:$O$5743,A3844,pg_transaction_cleaned!$F$2:$F$5743,"REFUND")</f>
        <v>0</v>
      </c>
      <c r="O3844" s="6" t="str">
        <f t="shared" si="304"/>
        <v>OK</v>
      </c>
      <c r="P3844" s="8">
        <f t="shared" si="305"/>
        <v>0</v>
      </c>
    </row>
    <row r="3845" spans="1:16" x14ac:dyDescent="0.3">
      <c r="A3845" s="6" t="s">
        <v>7648</v>
      </c>
      <c r="B3845" s="6" t="s">
        <v>11945</v>
      </c>
      <c r="C3845" s="6" t="s">
        <v>7649</v>
      </c>
      <c r="D3845" s="6" t="s">
        <v>61</v>
      </c>
      <c r="E3845" s="6" t="s">
        <v>27</v>
      </c>
      <c r="F3845" s="6" t="s">
        <v>12074</v>
      </c>
      <c r="G3845" s="6" t="s">
        <v>19</v>
      </c>
      <c r="H3845" s="10">
        <f t="shared" si="301"/>
        <v>46289</v>
      </c>
      <c r="I3845" s="7">
        <f t="shared" si="302"/>
        <v>6297</v>
      </c>
      <c r="J3845" s="6" t="str">
        <f t="shared" si="303"/>
        <v>Delhi</v>
      </c>
      <c r="K3845" s="6">
        <f>COUNTIFS(pg_transaction_cleaned!$O$2:$O$5743,A3845,pg_transaction_cleaned!$F$2:$F$5743,"CAPTURE")</f>
        <v>1</v>
      </c>
      <c r="L3845" s="7">
        <f>SUMIFS(pg_transaction_cleaned!$H$2:$H$5743,pg_transaction_cleaned!$O$2:$O$5743,A3845,pg_transaction_cleaned!$F$2:$F$5743,"CAPTURE")</f>
        <v>6297</v>
      </c>
      <c r="M3845" s="6">
        <f>COUNTIFS(pg_transaction_cleaned!$O$2:$O$5743,A3845,pg_transaction_cleaned!$F$2:$F$5743,"REFUND")</f>
        <v>0</v>
      </c>
      <c r="N3845" s="7">
        <f>SUMIFS(pg_transaction_cleaned!$H$2:$H$5743,pg_transaction_cleaned!$O$2:$O$5743,A3845,pg_transaction_cleaned!$F$2:$F$5743,"REFUND")</f>
        <v>0</v>
      </c>
      <c r="O3845" s="6" t="str">
        <f t="shared" si="304"/>
        <v>OK</v>
      </c>
      <c r="P3845" s="8">
        <f t="shared" si="305"/>
        <v>0</v>
      </c>
    </row>
    <row r="3846" spans="1:16" x14ac:dyDescent="0.3">
      <c r="A3846" s="6" t="s">
        <v>7650</v>
      </c>
      <c r="B3846" s="6" t="s">
        <v>11844</v>
      </c>
      <c r="C3846" s="6" t="s">
        <v>7651</v>
      </c>
      <c r="D3846" s="6" t="s">
        <v>34</v>
      </c>
      <c r="E3846" s="6" t="s">
        <v>18</v>
      </c>
      <c r="F3846" s="6" t="s">
        <v>11876</v>
      </c>
      <c r="G3846" s="6" t="s">
        <v>19</v>
      </c>
      <c r="H3846" s="10">
        <f t="shared" si="301"/>
        <v>46280</v>
      </c>
      <c r="I3846" s="7">
        <f t="shared" si="302"/>
        <v>9498</v>
      </c>
      <c r="J3846" s="6" t="str">
        <f t="shared" si="303"/>
        <v>Ahmedabad</v>
      </c>
      <c r="K3846" s="6">
        <f>COUNTIFS(pg_transaction_cleaned!$O$2:$O$5743,A3846,pg_transaction_cleaned!$F$2:$F$5743,"CAPTURE")</f>
        <v>1</v>
      </c>
      <c r="L3846" s="7">
        <f>SUMIFS(pg_transaction_cleaned!$H$2:$H$5743,pg_transaction_cleaned!$O$2:$O$5743,A3846,pg_transaction_cleaned!$F$2:$F$5743,"CAPTURE")</f>
        <v>9498</v>
      </c>
      <c r="M3846" s="6">
        <f>COUNTIFS(pg_transaction_cleaned!$O$2:$O$5743,A3846,pg_transaction_cleaned!$F$2:$F$5743,"REFUND")</f>
        <v>0</v>
      </c>
      <c r="N3846" s="7">
        <f>SUMIFS(pg_transaction_cleaned!$H$2:$H$5743,pg_transaction_cleaned!$O$2:$O$5743,A3846,pg_transaction_cleaned!$F$2:$F$5743,"REFUND")</f>
        <v>0</v>
      </c>
      <c r="O3846" s="6" t="str">
        <f t="shared" si="304"/>
        <v>OK</v>
      </c>
      <c r="P3846" s="8">
        <f t="shared" si="305"/>
        <v>0</v>
      </c>
    </row>
    <row r="3847" spans="1:16" x14ac:dyDescent="0.3">
      <c r="A3847" s="6" t="s">
        <v>7652</v>
      </c>
      <c r="B3847" s="6" t="s">
        <v>11871</v>
      </c>
      <c r="C3847" s="6" t="s">
        <v>7653</v>
      </c>
      <c r="D3847" s="6" t="s">
        <v>17</v>
      </c>
      <c r="E3847" s="6" t="s">
        <v>27</v>
      </c>
      <c r="F3847" s="6" t="s">
        <v>12066</v>
      </c>
      <c r="G3847" s="6" t="s">
        <v>19</v>
      </c>
      <c r="H3847" s="10">
        <f t="shared" si="301"/>
        <v>46272</v>
      </c>
      <c r="I3847" s="7">
        <f t="shared" si="302"/>
        <v>2897</v>
      </c>
      <c r="J3847" s="6" t="str">
        <f t="shared" si="303"/>
        <v>Pune</v>
      </c>
      <c r="K3847" s="6">
        <f>COUNTIFS(pg_transaction_cleaned!$O$2:$O$5743,A3847,pg_transaction_cleaned!$F$2:$F$5743,"CAPTURE")</f>
        <v>1</v>
      </c>
      <c r="L3847" s="7">
        <f>SUMIFS(pg_transaction_cleaned!$H$2:$H$5743,pg_transaction_cleaned!$O$2:$O$5743,A3847,pg_transaction_cleaned!$F$2:$F$5743,"CAPTURE")</f>
        <v>2897</v>
      </c>
      <c r="M3847" s="6">
        <f>COUNTIFS(pg_transaction_cleaned!$O$2:$O$5743,A3847,pg_transaction_cleaned!$F$2:$F$5743,"REFUND")</f>
        <v>0</v>
      </c>
      <c r="N3847" s="7">
        <f>SUMIFS(pg_transaction_cleaned!$H$2:$H$5743,pg_transaction_cleaned!$O$2:$O$5743,A3847,pg_transaction_cleaned!$F$2:$F$5743,"REFUND")</f>
        <v>0</v>
      </c>
      <c r="O3847" s="6" t="str">
        <f t="shared" si="304"/>
        <v>OK</v>
      </c>
      <c r="P3847" s="8">
        <f t="shared" si="305"/>
        <v>0</v>
      </c>
    </row>
    <row r="3848" spans="1:16" x14ac:dyDescent="0.3">
      <c r="A3848" s="6" t="s">
        <v>7654</v>
      </c>
      <c r="B3848" s="6" t="s">
        <v>11903</v>
      </c>
      <c r="C3848" s="6" t="s">
        <v>7655</v>
      </c>
      <c r="D3848" s="6" t="s">
        <v>34</v>
      </c>
      <c r="E3848" s="6" t="s">
        <v>54</v>
      </c>
      <c r="F3848" s="6" t="s">
        <v>11855</v>
      </c>
      <c r="G3848" s="6" t="s">
        <v>19</v>
      </c>
      <c r="H3848" s="10">
        <f t="shared" si="301"/>
        <v>46277</v>
      </c>
      <c r="I3848" s="7">
        <f t="shared" si="302"/>
        <v>4999</v>
      </c>
      <c r="J3848" s="6" t="str">
        <f t="shared" si="303"/>
        <v>Ahmedabad</v>
      </c>
      <c r="K3848" s="6">
        <f>COUNTIFS(pg_transaction_cleaned!$O$2:$O$5743,A3848,pg_transaction_cleaned!$F$2:$F$5743,"CAPTURE")</f>
        <v>1</v>
      </c>
      <c r="L3848" s="7">
        <f>SUMIFS(pg_transaction_cleaned!$H$2:$H$5743,pg_transaction_cleaned!$O$2:$O$5743,A3848,pg_transaction_cleaned!$F$2:$F$5743,"CAPTURE")</f>
        <v>4999</v>
      </c>
      <c r="M3848" s="6">
        <f>COUNTIFS(pg_transaction_cleaned!$O$2:$O$5743,A3848,pg_transaction_cleaned!$F$2:$F$5743,"REFUND")</f>
        <v>0</v>
      </c>
      <c r="N3848" s="7">
        <f>SUMIFS(pg_transaction_cleaned!$H$2:$H$5743,pg_transaction_cleaned!$O$2:$O$5743,A3848,pg_transaction_cleaned!$F$2:$F$5743,"REFUND")</f>
        <v>0</v>
      </c>
      <c r="O3848" s="6" t="str">
        <f t="shared" si="304"/>
        <v>OK</v>
      </c>
      <c r="P3848" s="8">
        <f t="shared" si="305"/>
        <v>0</v>
      </c>
    </row>
    <row r="3849" spans="1:16" x14ac:dyDescent="0.3">
      <c r="A3849" s="6" t="s">
        <v>7656</v>
      </c>
      <c r="B3849" s="6" t="s">
        <v>11838</v>
      </c>
      <c r="C3849" s="6" t="s">
        <v>7657</v>
      </c>
      <c r="D3849" s="6" t="s">
        <v>51</v>
      </c>
      <c r="E3849" s="6" t="s">
        <v>54</v>
      </c>
      <c r="F3849" s="6" t="s">
        <v>11957</v>
      </c>
      <c r="G3849" s="6" t="s">
        <v>19</v>
      </c>
      <c r="H3849" s="10">
        <f t="shared" si="301"/>
        <v>46283</v>
      </c>
      <c r="I3849" s="7">
        <f t="shared" si="302"/>
        <v>1298</v>
      </c>
      <c r="J3849" s="6" t="str">
        <f t="shared" si="303"/>
        <v>Chennai</v>
      </c>
      <c r="K3849" s="6">
        <f>COUNTIFS(pg_transaction_cleaned!$O$2:$O$5743,A3849,pg_transaction_cleaned!$F$2:$F$5743,"CAPTURE")</f>
        <v>1</v>
      </c>
      <c r="L3849" s="7">
        <f>SUMIFS(pg_transaction_cleaned!$H$2:$H$5743,pg_transaction_cleaned!$O$2:$O$5743,A3849,pg_transaction_cleaned!$F$2:$F$5743,"CAPTURE")</f>
        <v>1298</v>
      </c>
      <c r="M3849" s="6">
        <f>COUNTIFS(pg_transaction_cleaned!$O$2:$O$5743,A3849,pg_transaction_cleaned!$F$2:$F$5743,"REFUND")</f>
        <v>0</v>
      </c>
      <c r="N3849" s="7">
        <f>SUMIFS(pg_transaction_cleaned!$H$2:$H$5743,pg_transaction_cleaned!$O$2:$O$5743,A3849,pg_transaction_cleaned!$F$2:$F$5743,"REFUND")</f>
        <v>0</v>
      </c>
      <c r="O3849" s="6" t="str">
        <f t="shared" si="304"/>
        <v>OK</v>
      </c>
      <c r="P3849" s="8">
        <f t="shared" si="305"/>
        <v>0</v>
      </c>
    </row>
    <row r="3850" spans="1:16" x14ac:dyDescent="0.3">
      <c r="A3850" s="6" t="s">
        <v>7658</v>
      </c>
      <c r="B3850" s="6" t="s">
        <v>12050</v>
      </c>
      <c r="C3850" s="6" t="s">
        <v>7659</v>
      </c>
      <c r="D3850" s="6" t="s">
        <v>26</v>
      </c>
      <c r="E3850" s="6" t="s">
        <v>27</v>
      </c>
      <c r="F3850" s="6" t="s">
        <v>11839</v>
      </c>
      <c r="G3850" s="6" t="s">
        <v>19</v>
      </c>
      <c r="H3850" s="10">
        <f t="shared" si="301"/>
        <v>46284</v>
      </c>
      <c r="I3850" s="7">
        <f t="shared" si="302"/>
        <v>1299</v>
      </c>
      <c r="J3850" s="6" t="str">
        <f t="shared" si="303"/>
        <v>Kolkata</v>
      </c>
      <c r="K3850" s="6">
        <f>COUNTIFS(pg_transaction_cleaned!$O$2:$O$5743,A3850,pg_transaction_cleaned!$F$2:$F$5743,"CAPTURE")</f>
        <v>1</v>
      </c>
      <c r="L3850" s="7">
        <f>SUMIFS(pg_transaction_cleaned!$H$2:$H$5743,pg_transaction_cleaned!$O$2:$O$5743,A3850,pg_transaction_cleaned!$F$2:$F$5743,"CAPTURE")</f>
        <v>1299</v>
      </c>
      <c r="M3850" s="6">
        <f>COUNTIFS(pg_transaction_cleaned!$O$2:$O$5743,A3850,pg_transaction_cleaned!$F$2:$F$5743,"REFUND")</f>
        <v>0</v>
      </c>
      <c r="N3850" s="7">
        <f>SUMIFS(pg_transaction_cleaned!$H$2:$H$5743,pg_transaction_cleaned!$O$2:$O$5743,A3850,pg_transaction_cleaned!$F$2:$F$5743,"REFUND")</f>
        <v>0</v>
      </c>
      <c r="O3850" s="6" t="str">
        <f t="shared" si="304"/>
        <v>OK</v>
      </c>
      <c r="P3850" s="8">
        <f t="shared" si="305"/>
        <v>0</v>
      </c>
    </row>
    <row r="3851" spans="1:16" x14ac:dyDescent="0.3">
      <c r="A3851" s="6" t="s">
        <v>7660</v>
      </c>
      <c r="B3851" s="6" t="s">
        <v>11895</v>
      </c>
      <c r="C3851" s="6" t="s">
        <v>7661</v>
      </c>
      <c r="D3851" s="6" t="s">
        <v>34</v>
      </c>
      <c r="E3851" s="6" t="s">
        <v>27</v>
      </c>
      <c r="F3851" s="6" t="s">
        <v>11869</v>
      </c>
      <c r="G3851" s="6" t="s">
        <v>19</v>
      </c>
      <c r="H3851" s="10">
        <f t="shared" si="301"/>
        <v>46295</v>
      </c>
      <c r="I3851" s="7">
        <f t="shared" si="302"/>
        <v>599</v>
      </c>
      <c r="J3851" s="6" t="str">
        <f t="shared" si="303"/>
        <v>Ahmedabad</v>
      </c>
      <c r="K3851" s="6">
        <f>COUNTIFS(pg_transaction_cleaned!$O$2:$O$5743,A3851,pg_transaction_cleaned!$F$2:$F$5743,"CAPTURE")</f>
        <v>1</v>
      </c>
      <c r="L3851" s="7">
        <f>SUMIFS(pg_transaction_cleaned!$H$2:$H$5743,pg_transaction_cleaned!$O$2:$O$5743,A3851,pg_transaction_cleaned!$F$2:$F$5743,"CAPTURE")</f>
        <v>599</v>
      </c>
      <c r="M3851" s="6">
        <f>COUNTIFS(pg_transaction_cleaned!$O$2:$O$5743,A3851,pg_transaction_cleaned!$F$2:$F$5743,"REFUND")</f>
        <v>0</v>
      </c>
      <c r="N3851" s="7">
        <f>SUMIFS(pg_transaction_cleaned!$H$2:$H$5743,pg_transaction_cleaned!$O$2:$O$5743,A3851,pg_transaction_cleaned!$F$2:$F$5743,"REFUND")</f>
        <v>0</v>
      </c>
      <c r="O3851" s="6" t="str">
        <f t="shared" si="304"/>
        <v>OK</v>
      </c>
      <c r="P3851" s="8">
        <f t="shared" si="305"/>
        <v>0</v>
      </c>
    </row>
    <row r="3852" spans="1:16" x14ac:dyDescent="0.3">
      <c r="A3852" s="6" t="s">
        <v>7662</v>
      </c>
      <c r="B3852" s="6" t="s">
        <v>11888</v>
      </c>
      <c r="C3852" s="6" t="s">
        <v>7663</v>
      </c>
      <c r="D3852" s="6" t="s">
        <v>61</v>
      </c>
      <c r="E3852" s="6" t="s">
        <v>18</v>
      </c>
      <c r="F3852" s="6" t="s">
        <v>11849</v>
      </c>
      <c r="G3852" s="6" t="s">
        <v>80</v>
      </c>
      <c r="H3852" s="10">
        <f t="shared" si="301"/>
        <v>46269</v>
      </c>
      <c r="I3852" s="7">
        <f t="shared" si="302"/>
        <v>4298</v>
      </c>
      <c r="J3852" s="6" t="str">
        <f t="shared" si="303"/>
        <v>Delhi</v>
      </c>
      <c r="K3852" s="6">
        <f>COUNTIFS(pg_transaction_cleaned!$O$2:$O$5743,A3852,pg_transaction_cleaned!$F$2:$F$5743,"CAPTURE")</f>
        <v>0</v>
      </c>
      <c r="L3852" s="7">
        <f>SUMIFS(pg_transaction_cleaned!$H$2:$H$5743,pg_transaction_cleaned!$O$2:$O$5743,A3852,pg_transaction_cleaned!$F$2:$F$5743,"CAPTURE")</f>
        <v>0</v>
      </c>
      <c r="M3852" s="6">
        <f>COUNTIFS(pg_transaction_cleaned!$O$2:$O$5743,A3852,pg_transaction_cleaned!$F$2:$F$5743,"REFUND")</f>
        <v>0</v>
      </c>
      <c r="N3852" s="7">
        <f>SUMIFS(pg_transaction_cleaned!$H$2:$H$5743,pg_transaction_cleaned!$O$2:$O$5743,A3852,pg_transaction_cleaned!$F$2:$F$5743,"REFUND")</f>
        <v>0</v>
      </c>
      <c r="O3852" s="6" t="str">
        <f t="shared" si="304"/>
        <v>OK</v>
      </c>
      <c r="P3852" s="8">
        <f t="shared" si="305"/>
        <v>0</v>
      </c>
    </row>
    <row r="3853" spans="1:16" x14ac:dyDescent="0.3">
      <c r="A3853" s="6" t="s">
        <v>7664</v>
      </c>
      <c r="B3853" s="6" t="s">
        <v>11852</v>
      </c>
      <c r="C3853" s="6" t="s">
        <v>7665</v>
      </c>
      <c r="D3853" s="6" t="s">
        <v>51</v>
      </c>
      <c r="E3853" s="6" t="s">
        <v>18</v>
      </c>
      <c r="F3853" s="6" t="s">
        <v>11977</v>
      </c>
      <c r="G3853" s="6" t="s">
        <v>19</v>
      </c>
      <c r="H3853" s="10">
        <f t="shared" si="301"/>
        <v>46273</v>
      </c>
      <c r="I3853" s="7">
        <f t="shared" si="302"/>
        <v>10998</v>
      </c>
      <c r="J3853" s="6" t="str">
        <f t="shared" si="303"/>
        <v>Chennai</v>
      </c>
      <c r="K3853" s="6">
        <f>COUNTIFS(pg_transaction_cleaned!$O$2:$O$5743,A3853,pg_transaction_cleaned!$F$2:$F$5743,"CAPTURE")</f>
        <v>1</v>
      </c>
      <c r="L3853" s="7">
        <f>SUMIFS(pg_transaction_cleaned!$H$2:$H$5743,pg_transaction_cleaned!$O$2:$O$5743,A3853,pg_transaction_cleaned!$F$2:$F$5743,"CAPTURE")</f>
        <v>10998</v>
      </c>
      <c r="M3853" s="6">
        <f>COUNTIFS(pg_transaction_cleaned!$O$2:$O$5743,A3853,pg_transaction_cleaned!$F$2:$F$5743,"REFUND")</f>
        <v>0</v>
      </c>
      <c r="N3853" s="7">
        <f>SUMIFS(pg_transaction_cleaned!$H$2:$H$5743,pg_transaction_cleaned!$O$2:$O$5743,A3853,pg_transaction_cleaned!$F$2:$F$5743,"REFUND")</f>
        <v>0</v>
      </c>
      <c r="O3853" s="6" t="str">
        <f t="shared" si="304"/>
        <v>OK</v>
      </c>
      <c r="P3853" s="8">
        <f t="shared" si="305"/>
        <v>0</v>
      </c>
    </row>
    <row r="3854" spans="1:16" x14ac:dyDescent="0.3">
      <c r="A3854" s="6" t="s">
        <v>7666</v>
      </c>
      <c r="B3854" s="6" t="s">
        <v>11896</v>
      </c>
      <c r="C3854" s="6" t="s">
        <v>7667</v>
      </c>
      <c r="D3854" s="6" t="s">
        <v>34</v>
      </c>
      <c r="E3854" s="6" t="s">
        <v>18</v>
      </c>
      <c r="F3854" s="6" t="s">
        <v>11861</v>
      </c>
      <c r="G3854" s="6" t="s">
        <v>19</v>
      </c>
      <c r="H3854" s="10">
        <f t="shared" si="301"/>
        <v>46292</v>
      </c>
      <c r="I3854" s="7">
        <f t="shared" si="302"/>
        <v>7999</v>
      </c>
      <c r="J3854" s="6" t="str">
        <f t="shared" si="303"/>
        <v>Ahmedabad</v>
      </c>
      <c r="K3854" s="6">
        <f>COUNTIFS(pg_transaction_cleaned!$O$2:$O$5743,A3854,pg_transaction_cleaned!$F$2:$F$5743,"CAPTURE")</f>
        <v>1</v>
      </c>
      <c r="L3854" s="7">
        <f>SUMIFS(pg_transaction_cleaned!$H$2:$H$5743,pg_transaction_cleaned!$O$2:$O$5743,A3854,pg_transaction_cleaned!$F$2:$F$5743,"CAPTURE")</f>
        <v>7999</v>
      </c>
      <c r="M3854" s="6">
        <f>COUNTIFS(pg_transaction_cleaned!$O$2:$O$5743,A3854,pg_transaction_cleaned!$F$2:$F$5743,"REFUND")</f>
        <v>0</v>
      </c>
      <c r="N3854" s="7">
        <f>SUMIFS(pg_transaction_cleaned!$H$2:$H$5743,pg_transaction_cleaned!$O$2:$O$5743,A3854,pg_transaction_cleaned!$F$2:$F$5743,"REFUND")</f>
        <v>0</v>
      </c>
      <c r="O3854" s="6" t="str">
        <f t="shared" si="304"/>
        <v>OK</v>
      </c>
      <c r="P3854" s="8">
        <f t="shared" si="305"/>
        <v>0</v>
      </c>
    </row>
    <row r="3855" spans="1:16" x14ac:dyDescent="0.3">
      <c r="A3855" s="6" t="s">
        <v>7668</v>
      </c>
      <c r="B3855" s="6" t="s">
        <v>11877</v>
      </c>
      <c r="C3855" s="6" t="s">
        <v>7669</v>
      </c>
      <c r="D3855" s="6" t="s">
        <v>42</v>
      </c>
      <c r="E3855" s="6" t="s">
        <v>18</v>
      </c>
      <c r="F3855" s="6" t="s">
        <v>12087</v>
      </c>
      <c r="G3855" s="6" t="s">
        <v>19</v>
      </c>
      <c r="H3855" s="10">
        <f t="shared" si="301"/>
        <v>46267</v>
      </c>
      <c r="I3855" s="7">
        <f t="shared" si="302"/>
        <v>7597</v>
      </c>
      <c r="J3855" s="6" t="str">
        <f t="shared" si="303"/>
        <v>Hyderabad</v>
      </c>
      <c r="K3855" s="6">
        <f>COUNTIFS(pg_transaction_cleaned!$O$2:$O$5743,A3855,pg_transaction_cleaned!$F$2:$F$5743,"CAPTURE")</f>
        <v>1</v>
      </c>
      <c r="L3855" s="7">
        <f>SUMIFS(pg_transaction_cleaned!$H$2:$H$5743,pg_transaction_cleaned!$O$2:$O$5743,A3855,pg_transaction_cleaned!$F$2:$F$5743,"CAPTURE")</f>
        <v>7597</v>
      </c>
      <c r="M3855" s="6">
        <f>COUNTIFS(pg_transaction_cleaned!$O$2:$O$5743,A3855,pg_transaction_cleaned!$F$2:$F$5743,"REFUND")</f>
        <v>0</v>
      </c>
      <c r="N3855" s="7">
        <f>SUMIFS(pg_transaction_cleaned!$H$2:$H$5743,pg_transaction_cleaned!$O$2:$O$5743,A3855,pg_transaction_cleaned!$F$2:$F$5743,"REFUND")</f>
        <v>0</v>
      </c>
      <c r="O3855" s="6" t="str">
        <f t="shared" si="304"/>
        <v>OK</v>
      </c>
      <c r="P3855" s="8">
        <f t="shared" si="305"/>
        <v>0</v>
      </c>
    </row>
    <row r="3856" spans="1:16" x14ac:dyDescent="0.3">
      <c r="A3856" s="6" t="s">
        <v>7670</v>
      </c>
      <c r="B3856" s="6" t="s">
        <v>11887</v>
      </c>
      <c r="C3856" s="6" t="s">
        <v>7671</v>
      </c>
      <c r="D3856" s="6" t="s">
        <v>48</v>
      </c>
      <c r="E3856" s="6" t="s">
        <v>18</v>
      </c>
      <c r="F3856" s="6" t="s">
        <v>11975</v>
      </c>
      <c r="G3856" s="6" t="s">
        <v>19</v>
      </c>
      <c r="H3856" s="10">
        <f t="shared" si="301"/>
        <v>46268</v>
      </c>
      <c r="I3856" s="7">
        <f t="shared" si="302"/>
        <v>7797</v>
      </c>
      <c r="J3856" s="6" t="str">
        <f t="shared" si="303"/>
        <v>Jaipur</v>
      </c>
      <c r="K3856" s="6">
        <f>COUNTIFS(pg_transaction_cleaned!$O$2:$O$5743,A3856,pg_transaction_cleaned!$F$2:$F$5743,"CAPTURE")</f>
        <v>1</v>
      </c>
      <c r="L3856" s="7">
        <f>SUMIFS(pg_transaction_cleaned!$H$2:$H$5743,pg_transaction_cleaned!$O$2:$O$5743,A3856,pg_transaction_cleaned!$F$2:$F$5743,"CAPTURE")</f>
        <v>7797</v>
      </c>
      <c r="M3856" s="6">
        <f>COUNTIFS(pg_transaction_cleaned!$O$2:$O$5743,A3856,pg_transaction_cleaned!$F$2:$F$5743,"REFUND")</f>
        <v>0</v>
      </c>
      <c r="N3856" s="7">
        <f>SUMIFS(pg_transaction_cleaned!$H$2:$H$5743,pg_transaction_cleaned!$O$2:$O$5743,A3856,pg_transaction_cleaned!$F$2:$F$5743,"REFUND")</f>
        <v>0</v>
      </c>
      <c r="O3856" s="6" t="str">
        <f t="shared" si="304"/>
        <v>OK</v>
      </c>
      <c r="P3856" s="8">
        <f t="shared" si="305"/>
        <v>0</v>
      </c>
    </row>
    <row r="3857" spans="1:16" x14ac:dyDescent="0.3">
      <c r="A3857" s="6" t="s">
        <v>7672</v>
      </c>
      <c r="B3857" s="6" t="s">
        <v>11887</v>
      </c>
      <c r="C3857" s="6" t="s">
        <v>7673</v>
      </c>
      <c r="D3857" s="6" t="s">
        <v>34</v>
      </c>
      <c r="E3857" s="6" t="s">
        <v>43</v>
      </c>
      <c r="F3857" s="6" t="s">
        <v>11849</v>
      </c>
      <c r="G3857" s="6" t="s">
        <v>19</v>
      </c>
      <c r="H3857" s="10">
        <f t="shared" si="301"/>
        <v>46268</v>
      </c>
      <c r="I3857" s="7">
        <f t="shared" si="302"/>
        <v>4298</v>
      </c>
      <c r="J3857" s="6" t="str">
        <f t="shared" si="303"/>
        <v>Ahmedabad</v>
      </c>
      <c r="K3857" s="6">
        <f>COUNTIFS(pg_transaction_cleaned!$O$2:$O$5743,A3857,pg_transaction_cleaned!$F$2:$F$5743,"CAPTURE")</f>
        <v>1</v>
      </c>
      <c r="L3857" s="7">
        <f>SUMIFS(pg_transaction_cleaned!$H$2:$H$5743,pg_transaction_cleaned!$O$2:$O$5743,A3857,pg_transaction_cleaned!$F$2:$F$5743,"CAPTURE")</f>
        <v>4298</v>
      </c>
      <c r="M3857" s="6">
        <f>COUNTIFS(pg_transaction_cleaned!$O$2:$O$5743,A3857,pg_transaction_cleaned!$F$2:$F$5743,"REFUND")</f>
        <v>0</v>
      </c>
      <c r="N3857" s="7">
        <f>SUMIFS(pg_transaction_cleaned!$H$2:$H$5743,pg_transaction_cleaned!$O$2:$O$5743,A3857,pg_transaction_cleaned!$F$2:$F$5743,"REFUND")</f>
        <v>0</v>
      </c>
      <c r="O3857" s="6" t="str">
        <f t="shared" si="304"/>
        <v>OK</v>
      </c>
      <c r="P3857" s="8">
        <f t="shared" si="305"/>
        <v>0</v>
      </c>
    </row>
    <row r="3858" spans="1:16" x14ac:dyDescent="0.3">
      <c r="A3858" s="6" t="s">
        <v>7674</v>
      </c>
      <c r="B3858" s="6" t="s">
        <v>11830</v>
      </c>
      <c r="C3858" s="6" t="s">
        <v>1293</v>
      </c>
      <c r="D3858" s="6" t="s">
        <v>75</v>
      </c>
      <c r="E3858" s="6" t="s">
        <v>18</v>
      </c>
      <c r="F3858" s="6" t="s">
        <v>11837</v>
      </c>
      <c r="G3858" s="6" t="s">
        <v>19</v>
      </c>
      <c r="H3858" s="10">
        <f t="shared" si="301"/>
        <v>46282</v>
      </c>
      <c r="I3858" s="7">
        <f t="shared" si="302"/>
        <v>999</v>
      </c>
      <c r="J3858" s="6" t="str">
        <f t="shared" si="303"/>
        <v>Mumbai</v>
      </c>
      <c r="K3858" s="6">
        <f>COUNTIFS(pg_transaction_cleaned!$O$2:$O$5743,A3858,pg_transaction_cleaned!$F$2:$F$5743,"CAPTURE")</f>
        <v>1</v>
      </c>
      <c r="L3858" s="7">
        <f>SUMIFS(pg_transaction_cleaned!$H$2:$H$5743,pg_transaction_cleaned!$O$2:$O$5743,A3858,pg_transaction_cleaned!$F$2:$F$5743,"CAPTURE")</f>
        <v>999</v>
      </c>
      <c r="M3858" s="6">
        <f>COUNTIFS(pg_transaction_cleaned!$O$2:$O$5743,A3858,pg_transaction_cleaned!$F$2:$F$5743,"REFUND")</f>
        <v>0</v>
      </c>
      <c r="N3858" s="7">
        <f>SUMIFS(pg_transaction_cleaned!$H$2:$H$5743,pg_transaction_cleaned!$O$2:$O$5743,A3858,pg_transaction_cleaned!$F$2:$F$5743,"REFUND")</f>
        <v>0</v>
      </c>
      <c r="O3858" s="6" t="str">
        <f t="shared" si="304"/>
        <v>OK</v>
      </c>
      <c r="P3858" s="8">
        <f t="shared" si="305"/>
        <v>0</v>
      </c>
    </row>
    <row r="3859" spans="1:16" x14ac:dyDescent="0.3">
      <c r="A3859" s="6" t="s">
        <v>7675</v>
      </c>
      <c r="B3859" s="6" t="s">
        <v>11838</v>
      </c>
      <c r="C3859" s="6" t="s">
        <v>7676</v>
      </c>
      <c r="D3859" s="6" t="s">
        <v>26</v>
      </c>
      <c r="E3859" s="6" t="s">
        <v>27</v>
      </c>
      <c r="F3859" s="6" t="s">
        <v>11879</v>
      </c>
      <c r="G3859" s="6" t="s">
        <v>19</v>
      </c>
      <c r="H3859" s="10">
        <f t="shared" si="301"/>
        <v>46283</v>
      </c>
      <c r="I3859" s="7">
        <f t="shared" si="302"/>
        <v>1798</v>
      </c>
      <c r="J3859" s="6" t="str">
        <f t="shared" si="303"/>
        <v>Kolkata</v>
      </c>
      <c r="K3859" s="6">
        <f>COUNTIFS(pg_transaction_cleaned!$O$2:$O$5743,A3859,pg_transaction_cleaned!$F$2:$F$5743,"CAPTURE")</f>
        <v>1</v>
      </c>
      <c r="L3859" s="7">
        <f>SUMIFS(pg_transaction_cleaned!$H$2:$H$5743,pg_transaction_cleaned!$O$2:$O$5743,A3859,pg_transaction_cleaned!$F$2:$F$5743,"CAPTURE")</f>
        <v>1798</v>
      </c>
      <c r="M3859" s="6">
        <f>COUNTIFS(pg_transaction_cleaned!$O$2:$O$5743,A3859,pg_transaction_cleaned!$F$2:$F$5743,"REFUND")</f>
        <v>0</v>
      </c>
      <c r="N3859" s="7">
        <f>SUMIFS(pg_transaction_cleaned!$H$2:$H$5743,pg_transaction_cleaned!$O$2:$O$5743,A3859,pg_transaction_cleaned!$F$2:$F$5743,"REFUND")</f>
        <v>0</v>
      </c>
      <c r="O3859" s="6" t="str">
        <f t="shared" si="304"/>
        <v>OK</v>
      </c>
      <c r="P3859" s="8">
        <f t="shared" si="305"/>
        <v>0</v>
      </c>
    </row>
    <row r="3860" spans="1:16" x14ac:dyDescent="0.3">
      <c r="A3860" s="6" t="s">
        <v>7677</v>
      </c>
      <c r="B3860" s="6" t="s">
        <v>11859</v>
      </c>
      <c r="C3860" s="6" t="s">
        <v>7678</v>
      </c>
      <c r="D3860" s="6" t="s">
        <v>34</v>
      </c>
      <c r="E3860" s="6" t="s">
        <v>18</v>
      </c>
      <c r="F3860" s="6" t="s">
        <v>11986</v>
      </c>
      <c r="G3860" s="6" t="s">
        <v>19</v>
      </c>
      <c r="H3860" s="10">
        <f t="shared" si="301"/>
        <v>46271</v>
      </c>
      <c r="I3860" s="7">
        <f t="shared" si="302"/>
        <v>9798</v>
      </c>
      <c r="J3860" s="6" t="str">
        <f t="shared" si="303"/>
        <v>Ahmedabad</v>
      </c>
      <c r="K3860" s="6">
        <f>COUNTIFS(pg_transaction_cleaned!$O$2:$O$5743,A3860,pg_transaction_cleaned!$F$2:$F$5743,"CAPTURE")</f>
        <v>1</v>
      </c>
      <c r="L3860" s="7">
        <f>SUMIFS(pg_transaction_cleaned!$H$2:$H$5743,pg_transaction_cleaned!$O$2:$O$5743,A3860,pg_transaction_cleaned!$F$2:$F$5743,"CAPTURE")</f>
        <v>9798</v>
      </c>
      <c r="M3860" s="6">
        <f>COUNTIFS(pg_transaction_cleaned!$O$2:$O$5743,A3860,pg_transaction_cleaned!$F$2:$F$5743,"REFUND")</f>
        <v>0</v>
      </c>
      <c r="N3860" s="7">
        <f>SUMIFS(pg_transaction_cleaned!$H$2:$H$5743,pg_transaction_cleaned!$O$2:$O$5743,A3860,pg_transaction_cleaned!$F$2:$F$5743,"REFUND")</f>
        <v>0</v>
      </c>
      <c r="O3860" s="6" t="str">
        <f t="shared" si="304"/>
        <v>OK</v>
      </c>
      <c r="P3860" s="8">
        <f t="shared" si="305"/>
        <v>0</v>
      </c>
    </row>
    <row r="3861" spans="1:16" x14ac:dyDescent="0.3">
      <c r="A3861" s="6" t="s">
        <v>7679</v>
      </c>
      <c r="B3861" s="6" t="s">
        <v>11875</v>
      </c>
      <c r="C3861" s="6" t="s">
        <v>7680</v>
      </c>
      <c r="D3861" s="6" t="s">
        <v>34</v>
      </c>
      <c r="E3861" s="6" t="s">
        <v>18</v>
      </c>
      <c r="F3861" s="6" t="s">
        <v>11853</v>
      </c>
      <c r="G3861" s="6" t="s">
        <v>19</v>
      </c>
      <c r="H3861" s="10">
        <f t="shared" si="301"/>
        <v>46279</v>
      </c>
      <c r="I3861" s="7">
        <f t="shared" si="302"/>
        <v>1799</v>
      </c>
      <c r="J3861" s="6" t="str">
        <f t="shared" si="303"/>
        <v>Ahmedabad</v>
      </c>
      <c r="K3861" s="6">
        <f>COUNTIFS(pg_transaction_cleaned!$O$2:$O$5743,A3861,pg_transaction_cleaned!$F$2:$F$5743,"CAPTURE")</f>
        <v>1</v>
      </c>
      <c r="L3861" s="7">
        <f>SUMIFS(pg_transaction_cleaned!$H$2:$H$5743,pg_transaction_cleaned!$O$2:$O$5743,A3861,pg_transaction_cleaned!$F$2:$F$5743,"CAPTURE")</f>
        <v>1799</v>
      </c>
      <c r="M3861" s="6">
        <f>COUNTIFS(pg_transaction_cleaned!$O$2:$O$5743,A3861,pg_transaction_cleaned!$F$2:$F$5743,"REFUND")</f>
        <v>0</v>
      </c>
      <c r="N3861" s="7">
        <f>SUMIFS(pg_transaction_cleaned!$H$2:$H$5743,pg_transaction_cleaned!$O$2:$O$5743,A3861,pg_transaction_cleaned!$F$2:$F$5743,"REFUND")</f>
        <v>0</v>
      </c>
      <c r="O3861" s="6" t="str">
        <f t="shared" si="304"/>
        <v>OK</v>
      </c>
      <c r="P3861" s="8">
        <f t="shared" si="305"/>
        <v>0</v>
      </c>
    </row>
    <row r="3862" spans="1:16" x14ac:dyDescent="0.3">
      <c r="A3862" s="6" t="s">
        <v>7681</v>
      </c>
      <c r="B3862" s="6" t="s">
        <v>11891</v>
      </c>
      <c r="C3862" s="6" t="s">
        <v>7682</v>
      </c>
      <c r="D3862" s="6" t="s">
        <v>61</v>
      </c>
      <c r="E3862" s="6" t="s">
        <v>18</v>
      </c>
      <c r="F3862" s="6" t="s">
        <v>11835</v>
      </c>
      <c r="G3862" s="6" t="s">
        <v>19</v>
      </c>
      <c r="H3862" s="10">
        <f t="shared" si="301"/>
        <v>46278</v>
      </c>
      <c r="I3862" s="7">
        <f t="shared" si="302"/>
        <v>499</v>
      </c>
      <c r="J3862" s="6" t="str">
        <f t="shared" si="303"/>
        <v>Delhi</v>
      </c>
      <c r="K3862" s="6">
        <f>COUNTIFS(pg_transaction_cleaned!$O$2:$O$5743,A3862,pg_transaction_cleaned!$F$2:$F$5743,"CAPTURE")</f>
        <v>1</v>
      </c>
      <c r="L3862" s="7">
        <f>SUMIFS(pg_transaction_cleaned!$H$2:$H$5743,pg_transaction_cleaned!$O$2:$O$5743,A3862,pg_transaction_cleaned!$F$2:$F$5743,"CAPTURE")</f>
        <v>499</v>
      </c>
      <c r="M3862" s="6">
        <f>COUNTIFS(pg_transaction_cleaned!$O$2:$O$5743,A3862,pg_transaction_cleaned!$F$2:$F$5743,"REFUND")</f>
        <v>0</v>
      </c>
      <c r="N3862" s="7">
        <f>SUMIFS(pg_transaction_cleaned!$H$2:$H$5743,pg_transaction_cleaned!$O$2:$O$5743,A3862,pg_transaction_cleaned!$F$2:$F$5743,"REFUND")</f>
        <v>0</v>
      </c>
      <c r="O3862" s="6" t="str">
        <f t="shared" si="304"/>
        <v>OK</v>
      </c>
      <c r="P3862" s="8">
        <f t="shared" si="305"/>
        <v>0</v>
      </c>
    </row>
    <row r="3863" spans="1:16" x14ac:dyDescent="0.3">
      <c r="A3863" s="6" t="s">
        <v>7683</v>
      </c>
      <c r="B3863" s="6" t="s">
        <v>11888</v>
      </c>
      <c r="C3863" s="6" t="s">
        <v>7684</v>
      </c>
      <c r="D3863" s="6" t="s">
        <v>48</v>
      </c>
      <c r="E3863" s="6" t="s">
        <v>43</v>
      </c>
      <c r="F3863" s="6" t="s">
        <v>12179</v>
      </c>
      <c r="G3863" s="6" t="s">
        <v>19</v>
      </c>
      <c r="H3863" s="10">
        <f t="shared" si="301"/>
        <v>46269</v>
      </c>
      <c r="I3863" s="7">
        <f t="shared" si="302"/>
        <v>10497</v>
      </c>
      <c r="J3863" s="6" t="str">
        <f t="shared" si="303"/>
        <v>Jaipur</v>
      </c>
      <c r="K3863" s="6">
        <f>COUNTIFS(pg_transaction_cleaned!$O$2:$O$5743,A3863,pg_transaction_cleaned!$F$2:$F$5743,"CAPTURE")</f>
        <v>1</v>
      </c>
      <c r="L3863" s="7">
        <f>SUMIFS(pg_transaction_cleaned!$H$2:$H$5743,pg_transaction_cleaned!$O$2:$O$5743,A3863,pg_transaction_cleaned!$F$2:$F$5743,"CAPTURE")</f>
        <v>10497</v>
      </c>
      <c r="M3863" s="6">
        <f>COUNTIFS(pg_transaction_cleaned!$O$2:$O$5743,A3863,pg_transaction_cleaned!$F$2:$F$5743,"REFUND")</f>
        <v>0</v>
      </c>
      <c r="N3863" s="7">
        <f>SUMIFS(pg_transaction_cleaned!$H$2:$H$5743,pg_transaction_cleaned!$O$2:$O$5743,A3863,pg_transaction_cleaned!$F$2:$F$5743,"REFUND")</f>
        <v>0</v>
      </c>
      <c r="O3863" s="6" t="str">
        <f t="shared" si="304"/>
        <v>OK</v>
      </c>
      <c r="P3863" s="8">
        <f t="shared" si="305"/>
        <v>0</v>
      </c>
    </row>
    <row r="3864" spans="1:16" x14ac:dyDescent="0.3">
      <c r="A3864" s="6" t="s">
        <v>7685</v>
      </c>
      <c r="B3864" s="6" t="s">
        <v>11970</v>
      </c>
      <c r="C3864" s="6" t="s">
        <v>7686</v>
      </c>
      <c r="D3864" s="6" t="s">
        <v>48</v>
      </c>
      <c r="E3864" s="6" t="s">
        <v>27</v>
      </c>
      <c r="F3864" s="6" t="s">
        <v>12089</v>
      </c>
      <c r="G3864" s="6" t="s">
        <v>115</v>
      </c>
      <c r="H3864" s="10">
        <f t="shared" si="301"/>
        <v>46294</v>
      </c>
      <c r="I3864" s="7">
        <f t="shared" si="302"/>
        <v>848</v>
      </c>
      <c r="J3864" s="6" t="str">
        <f t="shared" si="303"/>
        <v>Jaipur</v>
      </c>
      <c r="K3864" s="6">
        <f>COUNTIFS(pg_transaction_cleaned!$O$2:$O$5743,A3864,pg_transaction_cleaned!$F$2:$F$5743,"CAPTURE")</f>
        <v>0</v>
      </c>
      <c r="L3864" s="7">
        <f>SUMIFS(pg_transaction_cleaned!$H$2:$H$5743,pg_transaction_cleaned!$O$2:$O$5743,A3864,pg_transaction_cleaned!$F$2:$F$5743,"CAPTURE")</f>
        <v>0</v>
      </c>
      <c r="M3864" s="6">
        <f>COUNTIFS(pg_transaction_cleaned!$O$2:$O$5743,A3864,pg_transaction_cleaned!$F$2:$F$5743,"REFUND")</f>
        <v>0</v>
      </c>
      <c r="N3864" s="7">
        <f>SUMIFS(pg_transaction_cleaned!$H$2:$H$5743,pg_transaction_cleaned!$O$2:$O$5743,A3864,pg_transaction_cleaned!$F$2:$F$5743,"REFUND")</f>
        <v>0</v>
      </c>
      <c r="O3864" s="6" t="str">
        <f t="shared" si="304"/>
        <v>OK</v>
      </c>
      <c r="P3864" s="8">
        <f t="shared" si="305"/>
        <v>0</v>
      </c>
    </row>
    <row r="3865" spans="1:16" x14ac:dyDescent="0.3">
      <c r="A3865" s="6" t="s">
        <v>7687</v>
      </c>
      <c r="B3865" s="6" t="s">
        <v>11826</v>
      </c>
      <c r="C3865" s="6" t="s">
        <v>7688</v>
      </c>
      <c r="D3865" s="6" t="s">
        <v>75</v>
      </c>
      <c r="E3865" s="6" t="s">
        <v>18</v>
      </c>
      <c r="F3865" s="6" t="s">
        <v>11977</v>
      </c>
      <c r="G3865" s="6" t="s">
        <v>19</v>
      </c>
      <c r="H3865" s="10">
        <f t="shared" si="301"/>
        <v>46286</v>
      </c>
      <c r="I3865" s="7">
        <f t="shared" si="302"/>
        <v>10998</v>
      </c>
      <c r="J3865" s="6" t="str">
        <f t="shared" si="303"/>
        <v>Mumbai</v>
      </c>
      <c r="K3865" s="6">
        <f>COUNTIFS(pg_transaction_cleaned!$O$2:$O$5743,A3865,pg_transaction_cleaned!$F$2:$F$5743,"CAPTURE")</f>
        <v>1</v>
      </c>
      <c r="L3865" s="7">
        <f>SUMIFS(pg_transaction_cleaned!$H$2:$H$5743,pg_transaction_cleaned!$O$2:$O$5743,A3865,pg_transaction_cleaned!$F$2:$F$5743,"CAPTURE")</f>
        <v>10998</v>
      </c>
      <c r="M3865" s="6">
        <f>COUNTIFS(pg_transaction_cleaned!$O$2:$O$5743,A3865,pg_transaction_cleaned!$F$2:$F$5743,"REFUND")</f>
        <v>0</v>
      </c>
      <c r="N3865" s="7">
        <f>SUMIFS(pg_transaction_cleaned!$H$2:$H$5743,pg_transaction_cleaned!$O$2:$O$5743,A3865,pg_transaction_cleaned!$F$2:$F$5743,"REFUND")</f>
        <v>0</v>
      </c>
      <c r="O3865" s="6" t="str">
        <f t="shared" si="304"/>
        <v>OK</v>
      </c>
      <c r="P3865" s="8">
        <f t="shared" si="305"/>
        <v>0</v>
      </c>
    </row>
    <row r="3866" spans="1:16" x14ac:dyDescent="0.3">
      <c r="A3866" s="6" t="s">
        <v>7689</v>
      </c>
      <c r="B3866" s="6" t="s">
        <v>11826</v>
      </c>
      <c r="C3866" s="6" t="s">
        <v>7690</v>
      </c>
      <c r="D3866" s="6" t="s">
        <v>75</v>
      </c>
      <c r="E3866" s="6" t="s">
        <v>27</v>
      </c>
      <c r="F3866" s="6" t="s">
        <v>11883</v>
      </c>
      <c r="G3866" s="6" t="s">
        <v>19</v>
      </c>
      <c r="H3866" s="10">
        <f t="shared" si="301"/>
        <v>46286</v>
      </c>
      <c r="I3866" s="7">
        <f t="shared" si="302"/>
        <v>1598</v>
      </c>
      <c r="J3866" s="6" t="str">
        <f t="shared" si="303"/>
        <v>Mumbai</v>
      </c>
      <c r="K3866" s="6">
        <f>COUNTIFS(pg_transaction_cleaned!$O$2:$O$5743,A3866,pg_transaction_cleaned!$F$2:$F$5743,"CAPTURE")</f>
        <v>1</v>
      </c>
      <c r="L3866" s="7">
        <f>SUMIFS(pg_transaction_cleaned!$H$2:$H$5743,pg_transaction_cleaned!$O$2:$O$5743,A3866,pg_transaction_cleaned!$F$2:$F$5743,"CAPTURE")</f>
        <v>1598</v>
      </c>
      <c r="M3866" s="6">
        <f>COUNTIFS(pg_transaction_cleaned!$O$2:$O$5743,A3866,pg_transaction_cleaned!$F$2:$F$5743,"REFUND")</f>
        <v>0</v>
      </c>
      <c r="N3866" s="7">
        <f>SUMIFS(pg_transaction_cleaned!$H$2:$H$5743,pg_transaction_cleaned!$O$2:$O$5743,A3866,pg_transaction_cleaned!$F$2:$F$5743,"REFUND")</f>
        <v>0</v>
      </c>
      <c r="O3866" s="6" t="str">
        <f t="shared" si="304"/>
        <v>OK</v>
      </c>
      <c r="P3866" s="8">
        <f t="shared" si="305"/>
        <v>0</v>
      </c>
    </row>
    <row r="3867" spans="1:16" x14ac:dyDescent="0.3">
      <c r="A3867" s="6" t="s">
        <v>7691</v>
      </c>
      <c r="B3867" s="6" t="s">
        <v>11936</v>
      </c>
      <c r="C3867" s="6" t="s">
        <v>7692</v>
      </c>
      <c r="D3867" s="6" t="s">
        <v>61</v>
      </c>
      <c r="E3867" s="6" t="s">
        <v>18</v>
      </c>
      <c r="F3867" s="6" t="s">
        <v>11827</v>
      </c>
      <c r="G3867" s="6" t="s">
        <v>19</v>
      </c>
      <c r="H3867" s="10">
        <f t="shared" si="301"/>
        <v>46293</v>
      </c>
      <c r="I3867" s="7">
        <f t="shared" si="302"/>
        <v>299</v>
      </c>
      <c r="J3867" s="6" t="str">
        <f t="shared" si="303"/>
        <v>Delhi</v>
      </c>
      <c r="K3867" s="6">
        <f>COUNTIFS(pg_transaction_cleaned!$O$2:$O$5743,A3867,pg_transaction_cleaned!$F$2:$F$5743,"CAPTURE")</f>
        <v>1</v>
      </c>
      <c r="L3867" s="7">
        <f>SUMIFS(pg_transaction_cleaned!$H$2:$H$5743,pg_transaction_cleaned!$O$2:$O$5743,A3867,pg_transaction_cleaned!$F$2:$F$5743,"CAPTURE")</f>
        <v>299</v>
      </c>
      <c r="M3867" s="6">
        <f>COUNTIFS(pg_transaction_cleaned!$O$2:$O$5743,A3867,pg_transaction_cleaned!$F$2:$F$5743,"REFUND")</f>
        <v>0</v>
      </c>
      <c r="N3867" s="7">
        <f>SUMIFS(pg_transaction_cleaned!$H$2:$H$5743,pg_transaction_cleaned!$O$2:$O$5743,A3867,pg_transaction_cleaned!$F$2:$F$5743,"REFUND")</f>
        <v>0</v>
      </c>
      <c r="O3867" s="6" t="str">
        <f t="shared" si="304"/>
        <v>OK</v>
      </c>
      <c r="P3867" s="8">
        <f t="shared" si="305"/>
        <v>0</v>
      </c>
    </row>
    <row r="3868" spans="1:16" x14ac:dyDescent="0.3">
      <c r="A3868" s="6" t="s">
        <v>7693</v>
      </c>
      <c r="B3868" s="6" t="s">
        <v>12050</v>
      </c>
      <c r="C3868" s="6" t="s">
        <v>7694</v>
      </c>
      <c r="D3868" s="6"/>
      <c r="E3868" s="6" t="s">
        <v>54</v>
      </c>
      <c r="F3868" s="6" t="s">
        <v>11879</v>
      </c>
      <c r="G3868" s="6" t="s">
        <v>19</v>
      </c>
      <c r="H3868" s="10">
        <f t="shared" si="301"/>
        <v>46284</v>
      </c>
      <c r="I3868" s="7">
        <f t="shared" si="302"/>
        <v>1798</v>
      </c>
      <c r="J3868" s="6" t="str">
        <f t="shared" si="303"/>
        <v>Unknown</v>
      </c>
      <c r="K3868" s="6">
        <f>COUNTIFS(pg_transaction_cleaned!$O$2:$O$5743,A3868,pg_transaction_cleaned!$F$2:$F$5743,"CAPTURE")</f>
        <v>1</v>
      </c>
      <c r="L3868" s="7">
        <f>SUMIFS(pg_transaction_cleaned!$H$2:$H$5743,pg_transaction_cleaned!$O$2:$O$5743,A3868,pg_transaction_cleaned!$F$2:$F$5743,"CAPTURE")</f>
        <v>1798</v>
      </c>
      <c r="M3868" s="6">
        <f>COUNTIFS(pg_transaction_cleaned!$O$2:$O$5743,A3868,pg_transaction_cleaned!$F$2:$F$5743,"REFUND")</f>
        <v>0</v>
      </c>
      <c r="N3868" s="7">
        <f>SUMIFS(pg_transaction_cleaned!$H$2:$H$5743,pg_transaction_cleaned!$O$2:$O$5743,A3868,pg_transaction_cleaned!$F$2:$F$5743,"REFUND")</f>
        <v>0</v>
      </c>
      <c r="O3868" s="6" t="str">
        <f t="shared" si="304"/>
        <v>OK</v>
      </c>
      <c r="P3868" s="8">
        <f t="shared" si="305"/>
        <v>0</v>
      </c>
    </row>
    <row r="3869" spans="1:16" x14ac:dyDescent="0.3">
      <c r="A3869" s="6" t="s">
        <v>7695</v>
      </c>
      <c r="B3869" s="6" t="s">
        <v>11970</v>
      </c>
      <c r="C3869" s="6" t="s">
        <v>7696</v>
      </c>
      <c r="D3869" s="6" t="s">
        <v>75</v>
      </c>
      <c r="E3869" s="6" t="s">
        <v>18</v>
      </c>
      <c r="F3869" s="6" t="s">
        <v>12058</v>
      </c>
      <c r="G3869" s="6" t="s">
        <v>19</v>
      </c>
      <c r="H3869" s="10">
        <f t="shared" si="301"/>
        <v>46294</v>
      </c>
      <c r="I3869" s="7">
        <f t="shared" si="302"/>
        <v>12797</v>
      </c>
      <c r="J3869" s="6" t="str">
        <f t="shared" si="303"/>
        <v>Mumbai</v>
      </c>
      <c r="K3869" s="6">
        <f>COUNTIFS(pg_transaction_cleaned!$O$2:$O$5743,A3869,pg_transaction_cleaned!$F$2:$F$5743,"CAPTURE")</f>
        <v>1</v>
      </c>
      <c r="L3869" s="7">
        <f>SUMIFS(pg_transaction_cleaned!$H$2:$H$5743,pg_transaction_cleaned!$O$2:$O$5743,A3869,pg_transaction_cleaned!$F$2:$F$5743,"CAPTURE")</f>
        <v>12797</v>
      </c>
      <c r="M3869" s="6">
        <f>COUNTIFS(pg_transaction_cleaned!$O$2:$O$5743,A3869,pg_transaction_cleaned!$F$2:$F$5743,"REFUND")</f>
        <v>0</v>
      </c>
      <c r="N3869" s="7">
        <f>SUMIFS(pg_transaction_cleaned!$H$2:$H$5743,pg_transaction_cleaned!$O$2:$O$5743,A3869,pg_transaction_cleaned!$F$2:$F$5743,"REFUND")</f>
        <v>0</v>
      </c>
      <c r="O3869" s="6" t="str">
        <f t="shared" si="304"/>
        <v>OK</v>
      </c>
      <c r="P3869" s="8">
        <f t="shared" si="305"/>
        <v>0</v>
      </c>
    </row>
    <row r="3870" spans="1:16" x14ac:dyDescent="0.3">
      <c r="A3870" s="6" t="s">
        <v>7697</v>
      </c>
      <c r="B3870" s="6" t="s">
        <v>11852</v>
      </c>
      <c r="C3870" s="6" t="s">
        <v>7698</v>
      </c>
      <c r="D3870" s="6" t="s">
        <v>26</v>
      </c>
      <c r="E3870" s="6" t="s">
        <v>18</v>
      </c>
      <c r="F3870" s="6" t="s">
        <v>12088</v>
      </c>
      <c r="G3870" s="6" t="s">
        <v>19</v>
      </c>
      <c r="H3870" s="10">
        <f t="shared" si="301"/>
        <v>46273</v>
      </c>
      <c r="I3870" s="7">
        <f t="shared" si="302"/>
        <v>2597</v>
      </c>
      <c r="J3870" s="6" t="str">
        <f t="shared" si="303"/>
        <v>Kolkata</v>
      </c>
      <c r="K3870" s="6">
        <f>COUNTIFS(pg_transaction_cleaned!$O$2:$O$5743,A3870,pg_transaction_cleaned!$F$2:$F$5743,"CAPTURE")</f>
        <v>1</v>
      </c>
      <c r="L3870" s="7">
        <f>SUMIFS(pg_transaction_cleaned!$H$2:$H$5743,pg_transaction_cleaned!$O$2:$O$5743,A3870,pg_transaction_cleaned!$F$2:$F$5743,"CAPTURE")</f>
        <v>2597</v>
      </c>
      <c r="M3870" s="6">
        <f>COUNTIFS(pg_transaction_cleaned!$O$2:$O$5743,A3870,pg_transaction_cleaned!$F$2:$F$5743,"REFUND")</f>
        <v>0</v>
      </c>
      <c r="N3870" s="7">
        <f>SUMIFS(pg_transaction_cleaned!$H$2:$H$5743,pg_transaction_cleaned!$O$2:$O$5743,A3870,pg_transaction_cleaned!$F$2:$F$5743,"REFUND")</f>
        <v>0</v>
      </c>
      <c r="O3870" s="6" t="str">
        <f t="shared" si="304"/>
        <v>OK</v>
      </c>
      <c r="P3870" s="8">
        <f t="shared" si="305"/>
        <v>0</v>
      </c>
    </row>
    <row r="3871" spans="1:16" x14ac:dyDescent="0.3">
      <c r="A3871" s="6" t="s">
        <v>7699</v>
      </c>
      <c r="B3871" s="6" t="s">
        <v>11936</v>
      </c>
      <c r="C3871" s="6" t="s">
        <v>4649</v>
      </c>
      <c r="D3871" s="6" t="s">
        <v>51</v>
      </c>
      <c r="E3871" s="6" t="s">
        <v>54</v>
      </c>
      <c r="F3871" s="6" t="s">
        <v>11964</v>
      </c>
      <c r="G3871" s="6" t="s">
        <v>19</v>
      </c>
      <c r="H3871" s="10">
        <f t="shared" si="301"/>
        <v>46293</v>
      </c>
      <c r="I3871" s="7">
        <f t="shared" si="302"/>
        <v>8498</v>
      </c>
      <c r="J3871" s="6" t="str">
        <f t="shared" si="303"/>
        <v>Chennai</v>
      </c>
      <c r="K3871" s="6">
        <f>COUNTIFS(pg_transaction_cleaned!$O$2:$O$5743,A3871,pg_transaction_cleaned!$F$2:$F$5743,"CAPTURE")</f>
        <v>1</v>
      </c>
      <c r="L3871" s="7">
        <f>SUMIFS(pg_transaction_cleaned!$H$2:$H$5743,pg_transaction_cleaned!$O$2:$O$5743,A3871,pg_transaction_cleaned!$F$2:$F$5743,"CAPTURE")</f>
        <v>8498</v>
      </c>
      <c r="M3871" s="6">
        <f>COUNTIFS(pg_transaction_cleaned!$O$2:$O$5743,A3871,pg_transaction_cleaned!$F$2:$F$5743,"REFUND")</f>
        <v>0</v>
      </c>
      <c r="N3871" s="7">
        <f>SUMIFS(pg_transaction_cleaned!$H$2:$H$5743,pg_transaction_cleaned!$O$2:$O$5743,A3871,pg_transaction_cleaned!$F$2:$F$5743,"REFUND")</f>
        <v>0</v>
      </c>
      <c r="O3871" s="6" t="str">
        <f t="shared" si="304"/>
        <v>OK</v>
      </c>
      <c r="P3871" s="8">
        <f t="shared" si="305"/>
        <v>0</v>
      </c>
    </row>
    <row r="3872" spans="1:16" x14ac:dyDescent="0.3">
      <c r="A3872" s="6" t="s">
        <v>7700</v>
      </c>
      <c r="B3872" s="6" t="s">
        <v>11933</v>
      </c>
      <c r="C3872" s="6" t="s">
        <v>7701</v>
      </c>
      <c r="D3872" s="6" t="s">
        <v>61</v>
      </c>
      <c r="E3872" s="6" t="s">
        <v>18</v>
      </c>
      <c r="F3872" s="6" t="s">
        <v>12127</v>
      </c>
      <c r="G3872" s="6" t="s">
        <v>19</v>
      </c>
      <c r="H3872" s="10">
        <f t="shared" si="301"/>
        <v>46277</v>
      </c>
      <c r="I3872" s="7">
        <f t="shared" si="302"/>
        <v>6797</v>
      </c>
      <c r="J3872" s="6" t="str">
        <f t="shared" si="303"/>
        <v>Delhi</v>
      </c>
      <c r="K3872" s="6">
        <f>COUNTIFS(pg_transaction_cleaned!$O$2:$O$5743,A3872,pg_transaction_cleaned!$F$2:$F$5743,"CAPTURE")</f>
        <v>1</v>
      </c>
      <c r="L3872" s="7">
        <f>SUMIFS(pg_transaction_cleaned!$H$2:$H$5743,pg_transaction_cleaned!$O$2:$O$5743,A3872,pg_transaction_cleaned!$F$2:$F$5743,"CAPTURE")</f>
        <v>6797</v>
      </c>
      <c r="M3872" s="6">
        <f>COUNTIFS(pg_transaction_cleaned!$O$2:$O$5743,A3872,pg_transaction_cleaned!$F$2:$F$5743,"REFUND")</f>
        <v>0</v>
      </c>
      <c r="N3872" s="7">
        <f>SUMIFS(pg_transaction_cleaned!$H$2:$H$5743,pg_transaction_cleaned!$O$2:$O$5743,A3872,pg_transaction_cleaned!$F$2:$F$5743,"REFUND")</f>
        <v>0</v>
      </c>
      <c r="O3872" s="6" t="str">
        <f t="shared" si="304"/>
        <v>OK</v>
      </c>
      <c r="P3872" s="8">
        <f t="shared" si="305"/>
        <v>0</v>
      </c>
    </row>
    <row r="3873" spans="1:16" x14ac:dyDescent="0.3">
      <c r="A3873" s="6" t="s">
        <v>7702</v>
      </c>
      <c r="B3873" s="6" t="s">
        <v>11923</v>
      </c>
      <c r="C3873" s="6" t="s">
        <v>7703</v>
      </c>
      <c r="D3873" s="6" t="s">
        <v>51</v>
      </c>
      <c r="E3873" s="6" t="s">
        <v>27</v>
      </c>
      <c r="F3873" s="6" t="s">
        <v>12024</v>
      </c>
      <c r="G3873" s="6" t="s">
        <v>19</v>
      </c>
      <c r="H3873" s="10">
        <f t="shared" si="301"/>
        <v>46292</v>
      </c>
      <c r="I3873" s="7">
        <f t="shared" si="302"/>
        <v>1947</v>
      </c>
      <c r="J3873" s="6" t="str">
        <f t="shared" si="303"/>
        <v>Chennai</v>
      </c>
      <c r="K3873" s="6">
        <f>COUNTIFS(pg_transaction_cleaned!$O$2:$O$5743,A3873,pg_transaction_cleaned!$F$2:$F$5743,"CAPTURE")</f>
        <v>1</v>
      </c>
      <c r="L3873" s="7">
        <f>SUMIFS(pg_transaction_cleaned!$H$2:$H$5743,pg_transaction_cleaned!$O$2:$O$5743,A3873,pg_transaction_cleaned!$F$2:$F$5743,"CAPTURE")</f>
        <v>1947</v>
      </c>
      <c r="M3873" s="6">
        <f>COUNTIFS(pg_transaction_cleaned!$O$2:$O$5743,A3873,pg_transaction_cleaned!$F$2:$F$5743,"REFUND")</f>
        <v>0</v>
      </c>
      <c r="N3873" s="7">
        <f>SUMIFS(pg_transaction_cleaned!$H$2:$H$5743,pg_transaction_cleaned!$O$2:$O$5743,A3873,pg_transaction_cleaned!$F$2:$F$5743,"REFUND")</f>
        <v>0</v>
      </c>
      <c r="O3873" s="6" t="str">
        <f t="shared" si="304"/>
        <v>OK</v>
      </c>
      <c r="P3873" s="8">
        <f t="shared" si="305"/>
        <v>0</v>
      </c>
    </row>
    <row r="3874" spans="1:16" x14ac:dyDescent="0.3">
      <c r="A3874" s="6" t="s">
        <v>7704</v>
      </c>
      <c r="B3874" s="6" t="s">
        <v>11893</v>
      </c>
      <c r="C3874" s="6" t="s">
        <v>7705</v>
      </c>
      <c r="D3874" s="6" t="s">
        <v>37</v>
      </c>
      <c r="E3874" s="6" t="s">
        <v>18</v>
      </c>
      <c r="F3874" s="6" t="s">
        <v>12156</v>
      </c>
      <c r="G3874" s="6" t="s">
        <v>19</v>
      </c>
      <c r="H3874" s="10">
        <f t="shared" si="301"/>
        <v>46280</v>
      </c>
      <c r="I3874" s="7">
        <f t="shared" si="302"/>
        <v>1797</v>
      </c>
      <c r="J3874" s="6" t="str">
        <f t="shared" si="303"/>
        <v>Lucknow</v>
      </c>
      <c r="K3874" s="6">
        <f>COUNTIFS(pg_transaction_cleaned!$O$2:$O$5743,A3874,pg_transaction_cleaned!$F$2:$F$5743,"CAPTURE")</f>
        <v>1</v>
      </c>
      <c r="L3874" s="7">
        <f>SUMIFS(pg_transaction_cleaned!$H$2:$H$5743,pg_transaction_cleaned!$O$2:$O$5743,A3874,pg_transaction_cleaned!$F$2:$F$5743,"CAPTURE")</f>
        <v>1797</v>
      </c>
      <c r="M3874" s="6">
        <f>COUNTIFS(pg_transaction_cleaned!$O$2:$O$5743,A3874,pg_transaction_cleaned!$F$2:$F$5743,"REFUND")</f>
        <v>0</v>
      </c>
      <c r="N3874" s="7">
        <f>SUMIFS(pg_transaction_cleaned!$H$2:$H$5743,pg_transaction_cleaned!$O$2:$O$5743,A3874,pg_transaction_cleaned!$F$2:$F$5743,"REFUND")</f>
        <v>0</v>
      </c>
      <c r="O3874" s="6" t="str">
        <f t="shared" si="304"/>
        <v>OK</v>
      </c>
      <c r="P3874" s="8">
        <f t="shared" si="305"/>
        <v>0</v>
      </c>
    </row>
    <row r="3875" spans="1:16" x14ac:dyDescent="0.3">
      <c r="A3875" s="6" t="s">
        <v>7706</v>
      </c>
      <c r="B3875" s="6" t="s">
        <v>11857</v>
      </c>
      <c r="C3875" s="6" t="s">
        <v>7707</v>
      </c>
      <c r="D3875" s="6" t="s">
        <v>42</v>
      </c>
      <c r="E3875" s="6" t="s">
        <v>18</v>
      </c>
      <c r="F3875" s="6" t="s">
        <v>12069</v>
      </c>
      <c r="G3875" s="6" t="s">
        <v>19</v>
      </c>
      <c r="H3875" s="10">
        <f t="shared" si="301"/>
        <v>46287</v>
      </c>
      <c r="I3875" s="7">
        <f t="shared" si="302"/>
        <v>3197</v>
      </c>
      <c r="J3875" s="6" t="str">
        <f t="shared" si="303"/>
        <v>Hyderabad</v>
      </c>
      <c r="K3875" s="6">
        <f>COUNTIFS(pg_transaction_cleaned!$O$2:$O$5743,A3875,pg_transaction_cleaned!$F$2:$F$5743,"CAPTURE")</f>
        <v>1</v>
      </c>
      <c r="L3875" s="7">
        <f>SUMIFS(pg_transaction_cleaned!$H$2:$H$5743,pg_transaction_cleaned!$O$2:$O$5743,A3875,pg_transaction_cleaned!$F$2:$F$5743,"CAPTURE")</f>
        <v>3197</v>
      </c>
      <c r="M3875" s="6">
        <f>COUNTIFS(pg_transaction_cleaned!$O$2:$O$5743,A3875,pg_transaction_cleaned!$F$2:$F$5743,"REFUND")</f>
        <v>0</v>
      </c>
      <c r="N3875" s="7">
        <f>SUMIFS(pg_transaction_cleaned!$H$2:$H$5743,pg_transaction_cleaned!$O$2:$O$5743,A3875,pg_transaction_cleaned!$F$2:$F$5743,"REFUND")</f>
        <v>0</v>
      </c>
      <c r="O3875" s="6" t="str">
        <f t="shared" si="304"/>
        <v>OK</v>
      </c>
      <c r="P3875" s="8">
        <f t="shared" si="305"/>
        <v>0</v>
      </c>
    </row>
    <row r="3876" spans="1:16" x14ac:dyDescent="0.3">
      <c r="A3876" s="6" t="s">
        <v>7708</v>
      </c>
      <c r="B3876" s="6" t="s">
        <v>11942</v>
      </c>
      <c r="C3876" s="6" t="s">
        <v>7709</v>
      </c>
      <c r="D3876" s="6" t="s">
        <v>42</v>
      </c>
      <c r="E3876" s="6" t="s">
        <v>18</v>
      </c>
      <c r="F3876" s="6" t="s">
        <v>12022</v>
      </c>
      <c r="G3876" s="6" t="s">
        <v>19</v>
      </c>
      <c r="H3876" s="10">
        <f t="shared" si="301"/>
        <v>46277</v>
      </c>
      <c r="I3876" s="7">
        <f t="shared" si="302"/>
        <v>2398</v>
      </c>
      <c r="J3876" s="6" t="str">
        <f t="shared" si="303"/>
        <v>Hyderabad</v>
      </c>
      <c r="K3876" s="6">
        <f>COUNTIFS(pg_transaction_cleaned!$O$2:$O$5743,A3876,pg_transaction_cleaned!$F$2:$F$5743,"CAPTURE")</f>
        <v>1</v>
      </c>
      <c r="L3876" s="7">
        <f>SUMIFS(pg_transaction_cleaned!$H$2:$H$5743,pg_transaction_cleaned!$O$2:$O$5743,A3876,pg_transaction_cleaned!$F$2:$F$5743,"CAPTURE")</f>
        <v>2398</v>
      </c>
      <c r="M3876" s="6">
        <f>COUNTIFS(pg_transaction_cleaned!$O$2:$O$5743,A3876,pg_transaction_cleaned!$F$2:$F$5743,"REFUND")</f>
        <v>0</v>
      </c>
      <c r="N3876" s="7">
        <f>SUMIFS(pg_transaction_cleaned!$H$2:$H$5743,pg_transaction_cleaned!$O$2:$O$5743,A3876,pg_transaction_cleaned!$F$2:$F$5743,"REFUND")</f>
        <v>0</v>
      </c>
      <c r="O3876" s="6" t="str">
        <f t="shared" si="304"/>
        <v>OK</v>
      </c>
      <c r="P3876" s="8">
        <f t="shared" si="305"/>
        <v>0</v>
      </c>
    </row>
    <row r="3877" spans="1:16" x14ac:dyDescent="0.3">
      <c r="A3877" s="6" t="s">
        <v>7710</v>
      </c>
      <c r="B3877" s="6" t="s">
        <v>11970</v>
      </c>
      <c r="C3877" s="6" t="s">
        <v>7711</v>
      </c>
      <c r="D3877" s="6"/>
      <c r="E3877" s="6" t="s">
        <v>18</v>
      </c>
      <c r="F3877" s="6" t="s">
        <v>11833</v>
      </c>
      <c r="G3877" s="6" t="s">
        <v>115</v>
      </c>
      <c r="H3877" s="10">
        <f t="shared" si="301"/>
        <v>46294</v>
      </c>
      <c r="I3877" s="7">
        <f t="shared" si="302"/>
        <v>3298</v>
      </c>
      <c r="J3877" s="6" t="str">
        <f t="shared" si="303"/>
        <v>Unknown</v>
      </c>
      <c r="K3877" s="6">
        <f>COUNTIFS(pg_transaction_cleaned!$O$2:$O$5743,A3877,pg_transaction_cleaned!$F$2:$F$5743,"CAPTURE")</f>
        <v>0</v>
      </c>
      <c r="L3877" s="7">
        <f>SUMIFS(pg_transaction_cleaned!$H$2:$H$5743,pg_transaction_cleaned!$O$2:$O$5743,A3877,pg_transaction_cleaned!$F$2:$F$5743,"CAPTURE")</f>
        <v>0</v>
      </c>
      <c r="M3877" s="6">
        <f>COUNTIFS(pg_transaction_cleaned!$O$2:$O$5743,A3877,pg_transaction_cleaned!$F$2:$F$5743,"REFUND")</f>
        <v>0</v>
      </c>
      <c r="N3877" s="7">
        <f>SUMIFS(pg_transaction_cleaned!$H$2:$H$5743,pg_transaction_cleaned!$O$2:$O$5743,A3877,pg_transaction_cleaned!$F$2:$F$5743,"REFUND")</f>
        <v>0</v>
      </c>
      <c r="O3877" s="6" t="str">
        <f t="shared" si="304"/>
        <v>OK</v>
      </c>
      <c r="P3877" s="8">
        <f t="shared" si="305"/>
        <v>0</v>
      </c>
    </row>
    <row r="3878" spans="1:16" x14ac:dyDescent="0.3">
      <c r="A3878" s="6" t="s">
        <v>7712</v>
      </c>
      <c r="B3878" s="6" t="s">
        <v>11854</v>
      </c>
      <c r="C3878" s="6" t="s">
        <v>7713</v>
      </c>
      <c r="D3878" s="6" t="s">
        <v>17</v>
      </c>
      <c r="E3878" s="6" t="s">
        <v>18</v>
      </c>
      <c r="F3878" s="6" t="s">
        <v>11861</v>
      </c>
      <c r="G3878" s="6" t="s">
        <v>19</v>
      </c>
      <c r="H3878" s="10">
        <f t="shared" si="301"/>
        <v>46286</v>
      </c>
      <c r="I3878" s="7">
        <f t="shared" si="302"/>
        <v>7999</v>
      </c>
      <c r="J3878" s="6" t="str">
        <f t="shared" si="303"/>
        <v>Pune</v>
      </c>
      <c r="K3878" s="6">
        <f>COUNTIFS(pg_transaction_cleaned!$O$2:$O$5743,A3878,pg_transaction_cleaned!$F$2:$F$5743,"CAPTURE")</f>
        <v>1</v>
      </c>
      <c r="L3878" s="7">
        <f>SUMIFS(pg_transaction_cleaned!$H$2:$H$5743,pg_transaction_cleaned!$O$2:$O$5743,A3878,pg_transaction_cleaned!$F$2:$F$5743,"CAPTURE")</f>
        <v>7999</v>
      </c>
      <c r="M3878" s="6">
        <f>COUNTIFS(pg_transaction_cleaned!$O$2:$O$5743,A3878,pg_transaction_cleaned!$F$2:$F$5743,"REFUND")</f>
        <v>0</v>
      </c>
      <c r="N3878" s="7">
        <f>SUMIFS(pg_transaction_cleaned!$H$2:$H$5743,pg_transaction_cleaned!$O$2:$O$5743,A3878,pg_transaction_cleaned!$F$2:$F$5743,"REFUND")</f>
        <v>0</v>
      </c>
      <c r="O3878" s="6" t="str">
        <f t="shared" si="304"/>
        <v>OK</v>
      </c>
      <c r="P3878" s="8">
        <f t="shared" si="305"/>
        <v>0</v>
      </c>
    </row>
    <row r="3879" spans="1:16" x14ac:dyDescent="0.3">
      <c r="A3879" s="6" t="s">
        <v>7714</v>
      </c>
      <c r="B3879" s="6" t="s">
        <v>11834</v>
      </c>
      <c r="C3879" s="6" t="s">
        <v>7715</v>
      </c>
      <c r="D3879" s="6" t="s">
        <v>75</v>
      </c>
      <c r="E3879" s="6" t="s">
        <v>18</v>
      </c>
      <c r="F3879" s="6" t="s">
        <v>12234</v>
      </c>
      <c r="G3879" s="6" t="s">
        <v>80</v>
      </c>
      <c r="H3879" s="10">
        <f t="shared" si="301"/>
        <v>46276</v>
      </c>
      <c r="I3879" s="7">
        <f t="shared" si="302"/>
        <v>14297</v>
      </c>
      <c r="J3879" s="6" t="str">
        <f t="shared" si="303"/>
        <v>Mumbai</v>
      </c>
      <c r="K3879" s="6">
        <f>COUNTIFS(pg_transaction_cleaned!$O$2:$O$5743,A3879,pg_transaction_cleaned!$F$2:$F$5743,"CAPTURE")</f>
        <v>0</v>
      </c>
      <c r="L3879" s="7">
        <f>SUMIFS(pg_transaction_cleaned!$H$2:$H$5743,pg_transaction_cleaned!$O$2:$O$5743,A3879,pg_transaction_cleaned!$F$2:$F$5743,"CAPTURE")</f>
        <v>0</v>
      </c>
      <c r="M3879" s="6">
        <f>COUNTIFS(pg_transaction_cleaned!$O$2:$O$5743,A3879,pg_transaction_cleaned!$F$2:$F$5743,"REFUND")</f>
        <v>0</v>
      </c>
      <c r="N3879" s="7">
        <f>SUMIFS(pg_transaction_cleaned!$H$2:$H$5743,pg_transaction_cleaned!$O$2:$O$5743,A3879,pg_transaction_cleaned!$F$2:$F$5743,"REFUND")</f>
        <v>0</v>
      </c>
      <c r="O3879" s="6" t="str">
        <f t="shared" si="304"/>
        <v>OK</v>
      </c>
      <c r="P3879" s="8">
        <f t="shared" si="305"/>
        <v>0</v>
      </c>
    </row>
    <row r="3880" spans="1:16" x14ac:dyDescent="0.3">
      <c r="A3880" s="6" t="s">
        <v>7716</v>
      </c>
      <c r="B3880" s="6" t="s">
        <v>11976</v>
      </c>
      <c r="C3880" s="6" t="s">
        <v>7717</v>
      </c>
      <c r="D3880" s="6" t="s">
        <v>23</v>
      </c>
      <c r="E3880" s="6" t="s">
        <v>18</v>
      </c>
      <c r="F3880" s="6" t="s">
        <v>12073</v>
      </c>
      <c r="G3880" s="6" t="s">
        <v>19</v>
      </c>
      <c r="H3880" s="10">
        <f t="shared" si="301"/>
        <v>46284</v>
      </c>
      <c r="I3880" s="7">
        <f t="shared" si="302"/>
        <v>10997</v>
      </c>
      <c r="J3880" s="6" t="str">
        <f t="shared" si="303"/>
        <v>Bengaluru</v>
      </c>
      <c r="K3880" s="6">
        <f>COUNTIFS(pg_transaction_cleaned!$O$2:$O$5743,A3880,pg_transaction_cleaned!$F$2:$F$5743,"CAPTURE")</f>
        <v>1</v>
      </c>
      <c r="L3880" s="7">
        <f>SUMIFS(pg_transaction_cleaned!$H$2:$H$5743,pg_transaction_cleaned!$O$2:$O$5743,A3880,pg_transaction_cleaned!$F$2:$F$5743,"CAPTURE")</f>
        <v>10997</v>
      </c>
      <c r="M3880" s="6">
        <f>COUNTIFS(pg_transaction_cleaned!$O$2:$O$5743,A3880,pg_transaction_cleaned!$F$2:$F$5743,"REFUND")</f>
        <v>0</v>
      </c>
      <c r="N3880" s="7">
        <f>SUMIFS(pg_transaction_cleaned!$H$2:$H$5743,pg_transaction_cleaned!$O$2:$O$5743,A3880,pg_transaction_cleaned!$F$2:$F$5743,"REFUND")</f>
        <v>0</v>
      </c>
      <c r="O3880" s="6" t="str">
        <f t="shared" si="304"/>
        <v>OK</v>
      </c>
      <c r="P3880" s="8">
        <f t="shared" si="305"/>
        <v>0</v>
      </c>
    </row>
    <row r="3881" spans="1:16" x14ac:dyDescent="0.3">
      <c r="A3881" s="6" t="s">
        <v>7718</v>
      </c>
      <c r="B3881" s="6" t="s">
        <v>11854</v>
      </c>
      <c r="C3881" s="6" t="s">
        <v>7719</v>
      </c>
      <c r="D3881" s="6" t="s">
        <v>48</v>
      </c>
      <c r="E3881" s="6" t="s">
        <v>18</v>
      </c>
      <c r="F3881" s="6" t="s">
        <v>11855</v>
      </c>
      <c r="G3881" s="6" t="s">
        <v>19</v>
      </c>
      <c r="H3881" s="10">
        <f t="shared" si="301"/>
        <v>46286</v>
      </c>
      <c r="I3881" s="7">
        <f t="shared" si="302"/>
        <v>4999</v>
      </c>
      <c r="J3881" s="6" t="str">
        <f t="shared" si="303"/>
        <v>Jaipur</v>
      </c>
      <c r="K3881" s="6">
        <f>COUNTIFS(pg_transaction_cleaned!$O$2:$O$5743,A3881,pg_transaction_cleaned!$F$2:$F$5743,"CAPTURE")</f>
        <v>1</v>
      </c>
      <c r="L3881" s="7">
        <f>SUMIFS(pg_transaction_cleaned!$H$2:$H$5743,pg_transaction_cleaned!$O$2:$O$5743,A3881,pg_transaction_cleaned!$F$2:$F$5743,"CAPTURE")</f>
        <v>4999</v>
      </c>
      <c r="M3881" s="6">
        <f>COUNTIFS(pg_transaction_cleaned!$O$2:$O$5743,A3881,pg_transaction_cleaned!$F$2:$F$5743,"REFUND")</f>
        <v>0</v>
      </c>
      <c r="N3881" s="7">
        <f>SUMIFS(pg_transaction_cleaned!$H$2:$H$5743,pg_transaction_cleaned!$O$2:$O$5743,A3881,pg_transaction_cleaned!$F$2:$F$5743,"REFUND")</f>
        <v>0</v>
      </c>
      <c r="O3881" s="6" t="str">
        <f t="shared" si="304"/>
        <v>OK</v>
      </c>
      <c r="P3881" s="8">
        <f t="shared" si="305"/>
        <v>0</v>
      </c>
    </row>
    <row r="3882" spans="1:16" x14ac:dyDescent="0.3">
      <c r="A3882" s="6" t="s">
        <v>7720</v>
      </c>
      <c r="B3882" s="6" t="s">
        <v>11908</v>
      </c>
      <c r="C3882" s="6" t="s">
        <v>7721</v>
      </c>
      <c r="D3882" s="6"/>
      <c r="E3882" s="6" t="s">
        <v>27</v>
      </c>
      <c r="F3882" s="6" t="s">
        <v>11839</v>
      </c>
      <c r="G3882" s="6" t="s">
        <v>66</v>
      </c>
      <c r="H3882" s="10">
        <f t="shared" si="301"/>
        <v>46275</v>
      </c>
      <c r="I3882" s="7">
        <f t="shared" si="302"/>
        <v>1299</v>
      </c>
      <c r="J3882" s="6" t="str">
        <f t="shared" si="303"/>
        <v>Unknown</v>
      </c>
      <c r="K3882" s="6">
        <f>COUNTIFS(pg_transaction_cleaned!$O$2:$O$5743,A3882,pg_transaction_cleaned!$F$2:$F$5743,"CAPTURE")</f>
        <v>1</v>
      </c>
      <c r="L3882" s="7">
        <f>SUMIFS(pg_transaction_cleaned!$H$2:$H$5743,pg_transaction_cleaned!$O$2:$O$5743,A3882,pg_transaction_cleaned!$F$2:$F$5743,"CAPTURE")</f>
        <v>1299</v>
      </c>
      <c r="M3882" s="6">
        <f>COUNTIFS(pg_transaction_cleaned!$O$2:$O$5743,A3882,pg_transaction_cleaned!$F$2:$F$5743,"REFUND")</f>
        <v>1</v>
      </c>
      <c r="N3882" s="7">
        <f>SUMIFS(pg_transaction_cleaned!$H$2:$H$5743,pg_transaction_cleaned!$O$2:$O$5743,A3882,pg_transaction_cleaned!$F$2:$F$5743,"REFUND")</f>
        <v>1299</v>
      </c>
      <c r="O3882" s="6" t="str">
        <f t="shared" si="304"/>
        <v>OK</v>
      </c>
      <c r="P3882" s="8">
        <f t="shared" si="305"/>
        <v>0</v>
      </c>
    </row>
    <row r="3883" spans="1:16" x14ac:dyDescent="0.3">
      <c r="A3883" s="6" t="s">
        <v>7722</v>
      </c>
      <c r="B3883" s="6" t="s">
        <v>11895</v>
      </c>
      <c r="C3883" s="6" t="s">
        <v>7723</v>
      </c>
      <c r="D3883" s="6" t="s">
        <v>42</v>
      </c>
      <c r="E3883" s="6" t="s">
        <v>27</v>
      </c>
      <c r="F3883" s="6" t="s">
        <v>11939</v>
      </c>
      <c r="G3883" s="6" t="s">
        <v>19</v>
      </c>
      <c r="H3883" s="10">
        <f t="shared" si="301"/>
        <v>46295</v>
      </c>
      <c r="I3883" s="7">
        <f t="shared" si="302"/>
        <v>7999</v>
      </c>
      <c r="J3883" s="6" t="str">
        <f t="shared" si="303"/>
        <v>Hyderabad</v>
      </c>
      <c r="K3883" s="6">
        <f>COUNTIFS(pg_transaction_cleaned!$O$2:$O$5743,A3883,pg_transaction_cleaned!$F$2:$F$5743,"CAPTURE")</f>
        <v>1</v>
      </c>
      <c r="L3883" s="7">
        <f>SUMIFS(pg_transaction_cleaned!$H$2:$H$5743,pg_transaction_cleaned!$O$2:$O$5743,A3883,pg_transaction_cleaned!$F$2:$F$5743,"CAPTURE")</f>
        <v>7999</v>
      </c>
      <c r="M3883" s="6">
        <f>COUNTIFS(pg_transaction_cleaned!$O$2:$O$5743,A3883,pg_transaction_cleaned!$F$2:$F$5743,"REFUND")</f>
        <v>0</v>
      </c>
      <c r="N3883" s="7">
        <f>SUMIFS(pg_transaction_cleaned!$H$2:$H$5743,pg_transaction_cleaned!$O$2:$O$5743,A3883,pg_transaction_cleaned!$F$2:$F$5743,"REFUND")</f>
        <v>0</v>
      </c>
      <c r="O3883" s="6" t="str">
        <f t="shared" si="304"/>
        <v>OK</v>
      </c>
      <c r="P3883" s="8">
        <f t="shared" si="305"/>
        <v>0</v>
      </c>
    </row>
    <row r="3884" spans="1:16" x14ac:dyDescent="0.3">
      <c r="A3884" s="6" t="s">
        <v>7724</v>
      </c>
      <c r="B3884" s="6" t="s">
        <v>11896</v>
      </c>
      <c r="C3884" s="6" t="s">
        <v>7725</v>
      </c>
      <c r="D3884" s="6" t="s">
        <v>51</v>
      </c>
      <c r="E3884" s="6" t="s">
        <v>54</v>
      </c>
      <c r="F3884" s="6" t="s">
        <v>11843</v>
      </c>
      <c r="G3884" s="6" t="s">
        <v>19</v>
      </c>
      <c r="H3884" s="10">
        <f t="shared" si="301"/>
        <v>46292</v>
      </c>
      <c r="I3884" s="7">
        <f t="shared" si="302"/>
        <v>349</v>
      </c>
      <c r="J3884" s="6" t="str">
        <f t="shared" si="303"/>
        <v>Chennai</v>
      </c>
      <c r="K3884" s="6">
        <f>COUNTIFS(pg_transaction_cleaned!$O$2:$O$5743,A3884,pg_transaction_cleaned!$F$2:$F$5743,"CAPTURE")</f>
        <v>1</v>
      </c>
      <c r="L3884" s="7">
        <f>SUMIFS(pg_transaction_cleaned!$H$2:$H$5743,pg_transaction_cleaned!$O$2:$O$5743,A3884,pg_transaction_cleaned!$F$2:$F$5743,"CAPTURE")</f>
        <v>349</v>
      </c>
      <c r="M3884" s="6">
        <f>COUNTIFS(pg_transaction_cleaned!$O$2:$O$5743,A3884,pg_transaction_cleaned!$F$2:$F$5743,"REFUND")</f>
        <v>0</v>
      </c>
      <c r="N3884" s="7">
        <f>SUMIFS(pg_transaction_cleaned!$H$2:$H$5743,pg_transaction_cleaned!$O$2:$O$5743,A3884,pg_transaction_cleaned!$F$2:$F$5743,"REFUND")</f>
        <v>0</v>
      </c>
      <c r="O3884" s="6" t="str">
        <f t="shared" si="304"/>
        <v>OK</v>
      </c>
      <c r="P3884" s="8">
        <f t="shared" si="305"/>
        <v>0</v>
      </c>
    </row>
    <row r="3885" spans="1:16" x14ac:dyDescent="0.3">
      <c r="A3885" s="6" t="s">
        <v>7726</v>
      </c>
      <c r="B3885" s="6" t="s">
        <v>11920</v>
      </c>
      <c r="C3885" s="6" t="s">
        <v>7727</v>
      </c>
      <c r="D3885" s="6" t="s">
        <v>51</v>
      </c>
      <c r="E3885" s="6" t="s">
        <v>27</v>
      </c>
      <c r="F3885" s="6" t="s">
        <v>11855</v>
      </c>
      <c r="G3885" s="6" t="s">
        <v>19</v>
      </c>
      <c r="H3885" s="10">
        <f t="shared" si="301"/>
        <v>46281</v>
      </c>
      <c r="I3885" s="7">
        <f t="shared" si="302"/>
        <v>4999</v>
      </c>
      <c r="J3885" s="6" t="str">
        <f t="shared" si="303"/>
        <v>Chennai</v>
      </c>
      <c r="K3885" s="6">
        <f>COUNTIFS(pg_transaction_cleaned!$O$2:$O$5743,A3885,pg_transaction_cleaned!$F$2:$F$5743,"CAPTURE")</f>
        <v>1</v>
      </c>
      <c r="L3885" s="7">
        <f>SUMIFS(pg_transaction_cleaned!$H$2:$H$5743,pg_transaction_cleaned!$O$2:$O$5743,A3885,pg_transaction_cleaned!$F$2:$F$5743,"CAPTURE")</f>
        <v>4999</v>
      </c>
      <c r="M3885" s="6">
        <f>COUNTIFS(pg_transaction_cleaned!$O$2:$O$5743,A3885,pg_transaction_cleaned!$F$2:$F$5743,"REFUND")</f>
        <v>0</v>
      </c>
      <c r="N3885" s="7">
        <f>SUMIFS(pg_transaction_cleaned!$H$2:$H$5743,pg_transaction_cleaned!$O$2:$O$5743,A3885,pg_transaction_cleaned!$F$2:$F$5743,"REFUND")</f>
        <v>0</v>
      </c>
      <c r="O3885" s="6" t="str">
        <f t="shared" si="304"/>
        <v>OK</v>
      </c>
      <c r="P3885" s="8">
        <f t="shared" si="305"/>
        <v>0</v>
      </c>
    </row>
    <row r="3886" spans="1:16" x14ac:dyDescent="0.3">
      <c r="A3886" s="6" t="s">
        <v>7728</v>
      </c>
      <c r="B3886" s="6" t="s">
        <v>12050</v>
      </c>
      <c r="C3886" s="6" t="s">
        <v>7729</v>
      </c>
      <c r="D3886" s="6" t="s">
        <v>61</v>
      </c>
      <c r="E3886" s="6" t="s">
        <v>18</v>
      </c>
      <c r="F3886" s="6" t="s">
        <v>11988</v>
      </c>
      <c r="G3886" s="6" t="s">
        <v>19</v>
      </c>
      <c r="H3886" s="10">
        <f t="shared" si="301"/>
        <v>46284</v>
      </c>
      <c r="I3886" s="7">
        <f t="shared" si="302"/>
        <v>2498</v>
      </c>
      <c r="J3886" s="6" t="str">
        <f t="shared" si="303"/>
        <v>Delhi</v>
      </c>
      <c r="K3886" s="6">
        <f>COUNTIFS(pg_transaction_cleaned!$O$2:$O$5743,A3886,pg_transaction_cleaned!$F$2:$F$5743,"CAPTURE")</f>
        <v>1</v>
      </c>
      <c r="L3886" s="7">
        <f>SUMIFS(pg_transaction_cleaned!$H$2:$H$5743,pg_transaction_cleaned!$O$2:$O$5743,A3886,pg_transaction_cleaned!$F$2:$F$5743,"CAPTURE")</f>
        <v>2498</v>
      </c>
      <c r="M3886" s="6">
        <f>COUNTIFS(pg_transaction_cleaned!$O$2:$O$5743,A3886,pg_transaction_cleaned!$F$2:$F$5743,"REFUND")</f>
        <v>0</v>
      </c>
      <c r="N3886" s="7">
        <f>SUMIFS(pg_transaction_cleaned!$H$2:$H$5743,pg_transaction_cleaned!$O$2:$O$5743,A3886,pg_transaction_cleaned!$F$2:$F$5743,"REFUND")</f>
        <v>0</v>
      </c>
      <c r="O3886" s="6" t="str">
        <f t="shared" si="304"/>
        <v>OK</v>
      </c>
      <c r="P3886" s="8">
        <f t="shared" si="305"/>
        <v>0</v>
      </c>
    </row>
    <row r="3887" spans="1:16" x14ac:dyDescent="0.3">
      <c r="A3887" s="6" t="s">
        <v>7730</v>
      </c>
      <c r="B3887" s="6" t="s">
        <v>11857</v>
      </c>
      <c r="C3887" s="6" t="s">
        <v>7731</v>
      </c>
      <c r="D3887" s="6" t="s">
        <v>75</v>
      </c>
      <c r="E3887" s="6" t="s">
        <v>54</v>
      </c>
      <c r="F3887" s="6" t="s">
        <v>11969</v>
      </c>
      <c r="G3887" s="6" t="s">
        <v>19</v>
      </c>
      <c r="H3887" s="10">
        <f t="shared" si="301"/>
        <v>46287</v>
      </c>
      <c r="I3887" s="7">
        <f t="shared" si="302"/>
        <v>948</v>
      </c>
      <c r="J3887" s="6" t="str">
        <f t="shared" si="303"/>
        <v>Mumbai</v>
      </c>
      <c r="K3887" s="6">
        <f>COUNTIFS(pg_transaction_cleaned!$O$2:$O$5743,A3887,pg_transaction_cleaned!$F$2:$F$5743,"CAPTURE")</f>
        <v>1</v>
      </c>
      <c r="L3887" s="7">
        <f>SUMIFS(pg_transaction_cleaned!$H$2:$H$5743,pg_transaction_cleaned!$O$2:$O$5743,A3887,pg_transaction_cleaned!$F$2:$F$5743,"CAPTURE")</f>
        <v>948</v>
      </c>
      <c r="M3887" s="6">
        <f>COUNTIFS(pg_transaction_cleaned!$O$2:$O$5743,A3887,pg_transaction_cleaned!$F$2:$F$5743,"REFUND")</f>
        <v>0</v>
      </c>
      <c r="N3887" s="7">
        <f>SUMIFS(pg_transaction_cleaned!$H$2:$H$5743,pg_transaction_cleaned!$O$2:$O$5743,A3887,pg_transaction_cleaned!$F$2:$F$5743,"REFUND")</f>
        <v>0</v>
      </c>
      <c r="O3887" s="6" t="str">
        <f t="shared" si="304"/>
        <v>OK</v>
      </c>
      <c r="P3887" s="8">
        <f t="shared" si="305"/>
        <v>0</v>
      </c>
    </row>
    <row r="3888" spans="1:16" x14ac:dyDescent="0.3">
      <c r="A3888" s="6" t="s">
        <v>7732</v>
      </c>
      <c r="B3888" s="6" t="s">
        <v>12007</v>
      </c>
      <c r="C3888" s="6" t="s">
        <v>7733</v>
      </c>
      <c r="D3888" s="6"/>
      <c r="E3888" s="6" t="s">
        <v>18</v>
      </c>
      <c r="F3888" s="6" t="s">
        <v>12129</v>
      </c>
      <c r="G3888" s="6" t="s">
        <v>19</v>
      </c>
      <c r="H3888" s="10">
        <f t="shared" si="301"/>
        <v>46270</v>
      </c>
      <c r="I3888" s="7">
        <f t="shared" si="302"/>
        <v>8348</v>
      </c>
      <c r="J3888" s="6" t="str">
        <f t="shared" si="303"/>
        <v>Unknown</v>
      </c>
      <c r="K3888" s="6">
        <f>COUNTIFS(pg_transaction_cleaned!$O$2:$O$5743,A3888,pg_transaction_cleaned!$F$2:$F$5743,"CAPTURE")</f>
        <v>1</v>
      </c>
      <c r="L3888" s="7">
        <f>SUMIFS(pg_transaction_cleaned!$H$2:$H$5743,pg_transaction_cleaned!$O$2:$O$5743,A3888,pg_transaction_cleaned!$F$2:$F$5743,"CAPTURE")</f>
        <v>8348</v>
      </c>
      <c r="M3888" s="6">
        <f>COUNTIFS(pg_transaction_cleaned!$O$2:$O$5743,A3888,pg_transaction_cleaned!$F$2:$F$5743,"REFUND")</f>
        <v>0</v>
      </c>
      <c r="N3888" s="7">
        <f>SUMIFS(pg_transaction_cleaned!$H$2:$H$5743,pg_transaction_cleaned!$O$2:$O$5743,A3888,pg_transaction_cleaned!$F$2:$F$5743,"REFUND")</f>
        <v>0</v>
      </c>
      <c r="O3888" s="6" t="str">
        <f t="shared" si="304"/>
        <v>OK</v>
      </c>
      <c r="P3888" s="8">
        <f t="shared" si="305"/>
        <v>0</v>
      </c>
    </row>
    <row r="3889" spans="1:16" x14ac:dyDescent="0.3">
      <c r="A3889" s="6" t="s">
        <v>7734</v>
      </c>
      <c r="B3889" s="6" t="s">
        <v>11826</v>
      </c>
      <c r="C3889" s="6" t="s">
        <v>7735</v>
      </c>
      <c r="D3889" s="6" t="s">
        <v>26</v>
      </c>
      <c r="E3889" s="6" t="s">
        <v>18</v>
      </c>
      <c r="F3889" s="6" t="s">
        <v>11861</v>
      </c>
      <c r="G3889" s="6" t="s">
        <v>19</v>
      </c>
      <c r="H3889" s="10">
        <f t="shared" si="301"/>
        <v>46286</v>
      </c>
      <c r="I3889" s="7">
        <f t="shared" si="302"/>
        <v>7999</v>
      </c>
      <c r="J3889" s="6" t="str">
        <f t="shared" si="303"/>
        <v>Kolkata</v>
      </c>
      <c r="K3889" s="6">
        <f>COUNTIFS(pg_transaction_cleaned!$O$2:$O$5743,A3889,pg_transaction_cleaned!$F$2:$F$5743,"CAPTURE")</f>
        <v>1</v>
      </c>
      <c r="L3889" s="7">
        <f>SUMIFS(pg_transaction_cleaned!$H$2:$H$5743,pg_transaction_cleaned!$O$2:$O$5743,A3889,pg_transaction_cleaned!$F$2:$F$5743,"CAPTURE")</f>
        <v>7999</v>
      </c>
      <c r="M3889" s="6">
        <f>COUNTIFS(pg_transaction_cleaned!$O$2:$O$5743,A3889,pg_transaction_cleaned!$F$2:$F$5743,"REFUND")</f>
        <v>0</v>
      </c>
      <c r="N3889" s="7">
        <f>SUMIFS(pg_transaction_cleaned!$H$2:$H$5743,pg_transaction_cleaned!$O$2:$O$5743,A3889,pg_transaction_cleaned!$F$2:$F$5743,"REFUND")</f>
        <v>0</v>
      </c>
      <c r="O3889" s="6" t="str">
        <f t="shared" si="304"/>
        <v>OK</v>
      </c>
      <c r="P3889" s="8">
        <f t="shared" si="305"/>
        <v>0</v>
      </c>
    </row>
    <row r="3890" spans="1:16" x14ac:dyDescent="0.3">
      <c r="A3890" s="6" t="s">
        <v>7736</v>
      </c>
      <c r="B3890" s="6" t="s">
        <v>11907</v>
      </c>
      <c r="C3890" s="6" t="s">
        <v>7737</v>
      </c>
      <c r="D3890" s="6" t="s">
        <v>23</v>
      </c>
      <c r="E3890" s="6" t="s">
        <v>27</v>
      </c>
      <c r="F3890" s="6" t="s">
        <v>12141</v>
      </c>
      <c r="G3890" s="6" t="s">
        <v>19</v>
      </c>
      <c r="H3890" s="10">
        <f t="shared" si="301"/>
        <v>46293</v>
      </c>
      <c r="I3890" s="7">
        <f t="shared" si="302"/>
        <v>3147</v>
      </c>
      <c r="J3890" s="6" t="str">
        <f t="shared" si="303"/>
        <v>Bengaluru</v>
      </c>
      <c r="K3890" s="6">
        <f>COUNTIFS(pg_transaction_cleaned!$O$2:$O$5743,A3890,pg_transaction_cleaned!$F$2:$F$5743,"CAPTURE")</f>
        <v>1</v>
      </c>
      <c r="L3890" s="7">
        <f>SUMIFS(pg_transaction_cleaned!$H$2:$H$5743,pg_transaction_cleaned!$O$2:$O$5743,A3890,pg_transaction_cleaned!$F$2:$F$5743,"CAPTURE")</f>
        <v>3147</v>
      </c>
      <c r="M3890" s="6">
        <f>COUNTIFS(pg_transaction_cleaned!$O$2:$O$5743,A3890,pg_transaction_cleaned!$F$2:$F$5743,"REFUND")</f>
        <v>0</v>
      </c>
      <c r="N3890" s="7">
        <f>SUMIFS(pg_transaction_cleaned!$H$2:$H$5743,pg_transaction_cleaned!$O$2:$O$5743,A3890,pg_transaction_cleaned!$F$2:$F$5743,"REFUND")</f>
        <v>0</v>
      </c>
      <c r="O3890" s="6" t="str">
        <f t="shared" si="304"/>
        <v>OK</v>
      </c>
      <c r="P3890" s="8">
        <f t="shared" si="305"/>
        <v>0</v>
      </c>
    </row>
    <row r="3891" spans="1:16" x14ac:dyDescent="0.3">
      <c r="A3891" s="6" t="s">
        <v>7738</v>
      </c>
      <c r="B3891" s="6" t="s">
        <v>11890</v>
      </c>
      <c r="C3891" s="6" t="s">
        <v>7739</v>
      </c>
      <c r="D3891" s="6" t="s">
        <v>42</v>
      </c>
      <c r="E3891" s="6" t="s">
        <v>18</v>
      </c>
      <c r="F3891" s="6" t="s">
        <v>11874</v>
      </c>
      <c r="G3891" s="6" t="s">
        <v>19</v>
      </c>
      <c r="H3891" s="10">
        <f t="shared" si="301"/>
        <v>46284</v>
      </c>
      <c r="I3891" s="7">
        <f t="shared" si="302"/>
        <v>6298</v>
      </c>
      <c r="J3891" s="6" t="str">
        <f t="shared" si="303"/>
        <v>Hyderabad</v>
      </c>
      <c r="K3891" s="6">
        <f>COUNTIFS(pg_transaction_cleaned!$O$2:$O$5743,A3891,pg_transaction_cleaned!$F$2:$F$5743,"CAPTURE")</f>
        <v>1</v>
      </c>
      <c r="L3891" s="7">
        <f>SUMIFS(pg_transaction_cleaned!$H$2:$H$5743,pg_transaction_cleaned!$O$2:$O$5743,A3891,pg_transaction_cleaned!$F$2:$F$5743,"CAPTURE")</f>
        <v>6298</v>
      </c>
      <c r="M3891" s="6">
        <f>COUNTIFS(pg_transaction_cleaned!$O$2:$O$5743,A3891,pg_transaction_cleaned!$F$2:$F$5743,"REFUND")</f>
        <v>0</v>
      </c>
      <c r="N3891" s="7">
        <f>SUMIFS(pg_transaction_cleaned!$H$2:$H$5743,pg_transaction_cleaned!$O$2:$O$5743,A3891,pg_transaction_cleaned!$F$2:$F$5743,"REFUND")</f>
        <v>0</v>
      </c>
      <c r="O3891" s="6" t="str">
        <f t="shared" si="304"/>
        <v>OK</v>
      </c>
      <c r="P3891" s="8">
        <f t="shared" si="305"/>
        <v>0</v>
      </c>
    </row>
    <row r="3892" spans="1:16" x14ac:dyDescent="0.3">
      <c r="A3892" s="6" t="s">
        <v>7740</v>
      </c>
      <c r="B3892" s="6" t="s">
        <v>11949</v>
      </c>
      <c r="C3892" s="6" t="s">
        <v>7741</v>
      </c>
      <c r="D3892" s="6" t="s">
        <v>51</v>
      </c>
      <c r="E3892" s="6" t="s">
        <v>18</v>
      </c>
      <c r="F3892" s="6" t="s">
        <v>11876</v>
      </c>
      <c r="G3892" s="6" t="s">
        <v>19</v>
      </c>
      <c r="H3892" s="10">
        <f t="shared" si="301"/>
        <v>46275</v>
      </c>
      <c r="I3892" s="7">
        <f t="shared" si="302"/>
        <v>9498</v>
      </c>
      <c r="J3892" s="6" t="str">
        <f t="shared" si="303"/>
        <v>Chennai</v>
      </c>
      <c r="K3892" s="6">
        <f>COUNTIFS(pg_transaction_cleaned!$O$2:$O$5743,A3892,pg_transaction_cleaned!$F$2:$F$5743,"CAPTURE")</f>
        <v>1</v>
      </c>
      <c r="L3892" s="7">
        <f>SUMIFS(pg_transaction_cleaned!$H$2:$H$5743,pg_transaction_cleaned!$O$2:$O$5743,A3892,pg_transaction_cleaned!$F$2:$F$5743,"CAPTURE")</f>
        <v>9498</v>
      </c>
      <c r="M3892" s="6">
        <f>COUNTIFS(pg_transaction_cleaned!$O$2:$O$5743,A3892,pg_transaction_cleaned!$F$2:$F$5743,"REFUND")</f>
        <v>0</v>
      </c>
      <c r="N3892" s="7">
        <f>SUMIFS(pg_transaction_cleaned!$H$2:$H$5743,pg_transaction_cleaned!$O$2:$O$5743,A3892,pg_transaction_cleaned!$F$2:$F$5743,"REFUND")</f>
        <v>0</v>
      </c>
      <c r="O3892" s="6" t="str">
        <f t="shared" si="304"/>
        <v>OK</v>
      </c>
      <c r="P3892" s="8">
        <f t="shared" si="305"/>
        <v>0</v>
      </c>
    </row>
    <row r="3893" spans="1:16" x14ac:dyDescent="0.3">
      <c r="A3893" s="6" t="s">
        <v>7742</v>
      </c>
      <c r="B3893" s="6" t="s">
        <v>12015</v>
      </c>
      <c r="C3893" s="6" t="s">
        <v>7743</v>
      </c>
      <c r="D3893" s="6" t="s">
        <v>34</v>
      </c>
      <c r="E3893" s="6" t="s">
        <v>18</v>
      </c>
      <c r="F3893" s="6" t="s">
        <v>11959</v>
      </c>
      <c r="G3893" s="6" t="s">
        <v>19</v>
      </c>
      <c r="H3893" s="10">
        <f t="shared" si="301"/>
        <v>46289</v>
      </c>
      <c r="I3893" s="7">
        <f t="shared" si="302"/>
        <v>5297</v>
      </c>
      <c r="J3893" s="6" t="str">
        <f t="shared" si="303"/>
        <v>Ahmedabad</v>
      </c>
      <c r="K3893" s="6">
        <f>COUNTIFS(pg_transaction_cleaned!$O$2:$O$5743,A3893,pg_transaction_cleaned!$F$2:$F$5743,"CAPTURE")</f>
        <v>1</v>
      </c>
      <c r="L3893" s="7">
        <f>SUMIFS(pg_transaction_cleaned!$H$2:$H$5743,pg_transaction_cleaned!$O$2:$O$5743,A3893,pg_transaction_cleaned!$F$2:$F$5743,"CAPTURE")</f>
        <v>5297</v>
      </c>
      <c r="M3893" s="6">
        <f>COUNTIFS(pg_transaction_cleaned!$O$2:$O$5743,A3893,pg_transaction_cleaned!$F$2:$F$5743,"REFUND")</f>
        <v>0</v>
      </c>
      <c r="N3893" s="7">
        <f>SUMIFS(pg_transaction_cleaned!$H$2:$H$5743,pg_transaction_cleaned!$O$2:$O$5743,A3893,pg_transaction_cleaned!$F$2:$F$5743,"REFUND")</f>
        <v>0</v>
      </c>
      <c r="O3893" s="6" t="str">
        <f t="shared" si="304"/>
        <v>OK</v>
      </c>
      <c r="P3893" s="8">
        <f t="shared" si="305"/>
        <v>0</v>
      </c>
    </row>
    <row r="3894" spans="1:16" x14ac:dyDescent="0.3">
      <c r="A3894" s="6" t="s">
        <v>7744</v>
      </c>
      <c r="B3894" s="6" t="s">
        <v>11866</v>
      </c>
      <c r="C3894" s="6" t="s">
        <v>7745</v>
      </c>
      <c r="D3894" s="6" t="s">
        <v>61</v>
      </c>
      <c r="E3894" s="6" t="s">
        <v>18</v>
      </c>
      <c r="F3894" s="6" t="s">
        <v>12072</v>
      </c>
      <c r="G3894" s="6" t="s">
        <v>19</v>
      </c>
      <c r="H3894" s="10">
        <f t="shared" si="301"/>
        <v>46274</v>
      </c>
      <c r="I3894" s="7">
        <f t="shared" si="302"/>
        <v>4147</v>
      </c>
      <c r="J3894" s="6" t="str">
        <f t="shared" si="303"/>
        <v>Delhi</v>
      </c>
      <c r="K3894" s="6">
        <f>COUNTIFS(pg_transaction_cleaned!$O$2:$O$5743,A3894,pg_transaction_cleaned!$F$2:$F$5743,"CAPTURE")</f>
        <v>1</v>
      </c>
      <c r="L3894" s="7">
        <f>SUMIFS(pg_transaction_cleaned!$H$2:$H$5743,pg_transaction_cleaned!$O$2:$O$5743,A3894,pg_transaction_cleaned!$F$2:$F$5743,"CAPTURE")</f>
        <v>4147</v>
      </c>
      <c r="M3894" s="6">
        <f>COUNTIFS(pg_transaction_cleaned!$O$2:$O$5743,A3894,pg_transaction_cleaned!$F$2:$F$5743,"REFUND")</f>
        <v>0</v>
      </c>
      <c r="N3894" s="7">
        <f>SUMIFS(pg_transaction_cleaned!$H$2:$H$5743,pg_transaction_cleaned!$O$2:$O$5743,A3894,pg_transaction_cleaned!$F$2:$F$5743,"REFUND")</f>
        <v>0</v>
      </c>
      <c r="O3894" s="6" t="str">
        <f t="shared" si="304"/>
        <v>OK</v>
      </c>
      <c r="P3894" s="8">
        <f t="shared" si="305"/>
        <v>0</v>
      </c>
    </row>
    <row r="3895" spans="1:16" x14ac:dyDescent="0.3">
      <c r="A3895" s="6" t="s">
        <v>7746</v>
      </c>
      <c r="B3895" s="6" t="s">
        <v>11970</v>
      </c>
      <c r="C3895" s="6" t="s">
        <v>7747</v>
      </c>
      <c r="D3895" s="6" t="s">
        <v>48</v>
      </c>
      <c r="E3895" s="6" t="s">
        <v>18</v>
      </c>
      <c r="F3895" s="6" t="s">
        <v>11843</v>
      </c>
      <c r="G3895" s="6" t="s">
        <v>19</v>
      </c>
      <c r="H3895" s="10">
        <f t="shared" si="301"/>
        <v>46294</v>
      </c>
      <c r="I3895" s="7">
        <f t="shared" si="302"/>
        <v>349</v>
      </c>
      <c r="J3895" s="6" t="str">
        <f t="shared" si="303"/>
        <v>Jaipur</v>
      </c>
      <c r="K3895" s="6">
        <f>COUNTIFS(pg_transaction_cleaned!$O$2:$O$5743,A3895,pg_transaction_cleaned!$F$2:$F$5743,"CAPTURE")</f>
        <v>1</v>
      </c>
      <c r="L3895" s="7">
        <f>SUMIFS(pg_transaction_cleaned!$H$2:$H$5743,pg_transaction_cleaned!$O$2:$O$5743,A3895,pg_transaction_cleaned!$F$2:$F$5743,"CAPTURE")</f>
        <v>349</v>
      </c>
      <c r="M3895" s="6">
        <f>COUNTIFS(pg_transaction_cleaned!$O$2:$O$5743,A3895,pg_transaction_cleaned!$F$2:$F$5743,"REFUND")</f>
        <v>0</v>
      </c>
      <c r="N3895" s="7">
        <f>SUMIFS(pg_transaction_cleaned!$H$2:$H$5743,pg_transaction_cleaned!$O$2:$O$5743,A3895,pg_transaction_cleaned!$F$2:$F$5743,"REFUND")</f>
        <v>0</v>
      </c>
      <c r="O3895" s="6" t="str">
        <f t="shared" si="304"/>
        <v>OK</v>
      </c>
      <c r="P3895" s="8">
        <f t="shared" si="305"/>
        <v>0</v>
      </c>
    </row>
    <row r="3896" spans="1:16" x14ac:dyDescent="0.3">
      <c r="A3896" s="6" t="s">
        <v>7748</v>
      </c>
      <c r="B3896" s="6" t="s">
        <v>11887</v>
      </c>
      <c r="C3896" s="6" t="s">
        <v>7749</v>
      </c>
      <c r="D3896" s="6" t="s">
        <v>34</v>
      </c>
      <c r="E3896" s="6" t="s">
        <v>27</v>
      </c>
      <c r="F3896" s="6" t="s">
        <v>12235</v>
      </c>
      <c r="G3896" s="6" t="s">
        <v>19</v>
      </c>
      <c r="H3896" s="10">
        <f t="shared" si="301"/>
        <v>46268</v>
      </c>
      <c r="I3896" s="7">
        <f t="shared" si="302"/>
        <v>9147</v>
      </c>
      <c r="J3896" s="6" t="str">
        <f t="shared" si="303"/>
        <v>Ahmedabad</v>
      </c>
      <c r="K3896" s="6">
        <f>COUNTIFS(pg_transaction_cleaned!$O$2:$O$5743,A3896,pg_transaction_cleaned!$F$2:$F$5743,"CAPTURE")</f>
        <v>1</v>
      </c>
      <c r="L3896" s="7">
        <f>SUMIFS(pg_transaction_cleaned!$H$2:$H$5743,pg_transaction_cleaned!$O$2:$O$5743,A3896,pg_transaction_cleaned!$F$2:$F$5743,"CAPTURE")</f>
        <v>9147</v>
      </c>
      <c r="M3896" s="6">
        <f>COUNTIFS(pg_transaction_cleaned!$O$2:$O$5743,A3896,pg_transaction_cleaned!$F$2:$F$5743,"REFUND")</f>
        <v>0</v>
      </c>
      <c r="N3896" s="7">
        <f>SUMIFS(pg_transaction_cleaned!$H$2:$H$5743,pg_transaction_cleaned!$O$2:$O$5743,A3896,pg_transaction_cleaned!$F$2:$F$5743,"REFUND")</f>
        <v>0</v>
      </c>
      <c r="O3896" s="6" t="str">
        <f t="shared" si="304"/>
        <v>OK</v>
      </c>
      <c r="P3896" s="8">
        <f t="shared" si="305"/>
        <v>0</v>
      </c>
    </row>
    <row r="3897" spans="1:16" x14ac:dyDescent="0.3">
      <c r="A3897" s="6" t="s">
        <v>7750</v>
      </c>
      <c r="B3897" s="6" t="s">
        <v>11891</v>
      </c>
      <c r="C3897" s="6" t="s">
        <v>7751</v>
      </c>
      <c r="D3897" s="6" t="s">
        <v>34</v>
      </c>
      <c r="E3897" s="6" t="s">
        <v>27</v>
      </c>
      <c r="F3897" s="6" t="s">
        <v>12074</v>
      </c>
      <c r="G3897" s="6" t="s">
        <v>19</v>
      </c>
      <c r="H3897" s="10">
        <f t="shared" si="301"/>
        <v>46278</v>
      </c>
      <c r="I3897" s="7">
        <f t="shared" si="302"/>
        <v>6297</v>
      </c>
      <c r="J3897" s="6" t="str">
        <f t="shared" si="303"/>
        <v>Ahmedabad</v>
      </c>
      <c r="K3897" s="6">
        <f>COUNTIFS(pg_transaction_cleaned!$O$2:$O$5743,A3897,pg_transaction_cleaned!$F$2:$F$5743,"CAPTURE")</f>
        <v>1</v>
      </c>
      <c r="L3897" s="7">
        <f>SUMIFS(pg_transaction_cleaned!$H$2:$H$5743,pg_transaction_cleaned!$O$2:$O$5743,A3897,pg_transaction_cleaned!$F$2:$F$5743,"CAPTURE")</f>
        <v>6297</v>
      </c>
      <c r="M3897" s="6">
        <f>COUNTIFS(pg_transaction_cleaned!$O$2:$O$5743,A3897,pg_transaction_cleaned!$F$2:$F$5743,"REFUND")</f>
        <v>0</v>
      </c>
      <c r="N3897" s="7">
        <f>SUMIFS(pg_transaction_cleaned!$H$2:$H$5743,pg_transaction_cleaned!$O$2:$O$5743,A3897,pg_transaction_cleaned!$F$2:$F$5743,"REFUND")</f>
        <v>0</v>
      </c>
      <c r="O3897" s="6" t="str">
        <f t="shared" si="304"/>
        <v>OK</v>
      </c>
      <c r="P3897" s="8">
        <f t="shared" si="305"/>
        <v>0</v>
      </c>
    </row>
    <row r="3898" spans="1:16" x14ac:dyDescent="0.3">
      <c r="A3898" s="6" t="s">
        <v>7752</v>
      </c>
      <c r="B3898" s="6" t="s">
        <v>11908</v>
      </c>
      <c r="C3898" s="6" t="s">
        <v>7753</v>
      </c>
      <c r="D3898" s="6" t="s">
        <v>48</v>
      </c>
      <c r="E3898" s="6" t="s">
        <v>27</v>
      </c>
      <c r="F3898" s="6" t="s">
        <v>11851</v>
      </c>
      <c r="G3898" s="6" t="s">
        <v>66</v>
      </c>
      <c r="H3898" s="10">
        <f t="shared" si="301"/>
        <v>46275</v>
      </c>
      <c r="I3898" s="7">
        <f t="shared" si="302"/>
        <v>3499</v>
      </c>
      <c r="J3898" s="6" t="str">
        <f t="shared" si="303"/>
        <v>Jaipur</v>
      </c>
      <c r="K3898" s="6">
        <f>COUNTIFS(pg_transaction_cleaned!$O$2:$O$5743,A3898,pg_transaction_cleaned!$F$2:$F$5743,"CAPTURE")</f>
        <v>1</v>
      </c>
      <c r="L3898" s="7">
        <f>SUMIFS(pg_transaction_cleaned!$H$2:$H$5743,pg_transaction_cleaned!$O$2:$O$5743,A3898,pg_transaction_cleaned!$F$2:$F$5743,"CAPTURE")</f>
        <v>3499</v>
      </c>
      <c r="M3898" s="6">
        <f>COUNTIFS(pg_transaction_cleaned!$O$2:$O$5743,A3898,pg_transaction_cleaned!$F$2:$F$5743,"REFUND")</f>
        <v>1</v>
      </c>
      <c r="N3898" s="7">
        <f>SUMIFS(pg_transaction_cleaned!$H$2:$H$5743,pg_transaction_cleaned!$O$2:$O$5743,A3898,pg_transaction_cleaned!$F$2:$F$5743,"REFUND")</f>
        <v>3499</v>
      </c>
      <c r="O3898" s="6" t="str">
        <f t="shared" si="304"/>
        <v>OK</v>
      </c>
      <c r="P3898" s="8">
        <f t="shared" si="305"/>
        <v>0</v>
      </c>
    </row>
    <row r="3899" spans="1:16" x14ac:dyDescent="0.3">
      <c r="A3899" s="6" t="s">
        <v>7754</v>
      </c>
      <c r="B3899" s="6" t="s">
        <v>11891</v>
      </c>
      <c r="C3899" s="6" t="s">
        <v>7755</v>
      </c>
      <c r="D3899" s="6" t="s">
        <v>75</v>
      </c>
      <c r="E3899" s="6" t="s">
        <v>18</v>
      </c>
      <c r="F3899" s="6" t="s">
        <v>11902</v>
      </c>
      <c r="G3899" s="6" t="s">
        <v>19</v>
      </c>
      <c r="H3899" s="10">
        <f t="shared" si="301"/>
        <v>46278</v>
      </c>
      <c r="I3899" s="7">
        <f t="shared" si="302"/>
        <v>2999</v>
      </c>
      <c r="J3899" s="6" t="str">
        <f t="shared" si="303"/>
        <v>Mumbai</v>
      </c>
      <c r="K3899" s="6">
        <f>COUNTIFS(pg_transaction_cleaned!$O$2:$O$5743,A3899,pg_transaction_cleaned!$F$2:$F$5743,"CAPTURE")</f>
        <v>1</v>
      </c>
      <c r="L3899" s="7">
        <f>SUMIFS(pg_transaction_cleaned!$H$2:$H$5743,pg_transaction_cleaned!$O$2:$O$5743,A3899,pg_transaction_cleaned!$F$2:$F$5743,"CAPTURE")</f>
        <v>2999</v>
      </c>
      <c r="M3899" s="6">
        <f>COUNTIFS(pg_transaction_cleaned!$O$2:$O$5743,A3899,pg_transaction_cleaned!$F$2:$F$5743,"REFUND")</f>
        <v>0</v>
      </c>
      <c r="N3899" s="7">
        <f>SUMIFS(pg_transaction_cleaned!$H$2:$H$5743,pg_transaction_cleaned!$O$2:$O$5743,A3899,pg_transaction_cleaned!$F$2:$F$5743,"REFUND")</f>
        <v>0</v>
      </c>
      <c r="O3899" s="6" t="str">
        <f t="shared" si="304"/>
        <v>OK</v>
      </c>
      <c r="P3899" s="8">
        <f t="shared" si="305"/>
        <v>0</v>
      </c>
    </row>
    <row r="3900" spans="1:16" x14ac:dyDescent="0.3">
      <c r="A3900" s="6" t="s">
        <v>7756</v>
      </c>
      <c r="B3900" s="6" t="s">
        <v>11873</v>
      </c>
      <c r="C3900" s="6" t="s">
        <v>3943</v>
      </c>
      <c r="D3900" s="6" t="s">
        <v>37</v>
      </c>
      <c r="E3900" s="6" t="s">
        <v>27</v>
      </c>
      <c r="F3900" s="6" t="s">
        <v>11839</v>
      </c>
      <c r="G3900" s="6" t="s">
        <v>66</v>
      </c>
      <c r="H3900" s="10">
        <f t="shared" si="301"/>
        <v>46291</v>
      </c>
      <c r="I3900" s="7">
        <f t="shared" si="302"/>
        <v>1299</v>
      </c>
      <c r="J3900" s="6" t="str">
        <f t="shared" si="303"/>
        <v>Lucknow</v>
      </c>
      <c r="K3900" s="6">
        <f>COUNTIFS(pg_transaction_cleaned!$O$2:$O$5743,A3900,pg_transaction_cleaned!$F$2:$F$5743,"CAPTURE")</f>
        <v>1</v>
      </c>
      <c r="L3900" s="7">
        <f>SUMIFS(pg_transaction_cleaned!$H$2:$H$5743,pg_transaction_cleaned!$O$2:$O$5743,A3900,pg_transaction_cleaned!$F$2:$F$5743,"CAPTURE")</f>
        <v>1299</v>
      </c>
      <c r="M3900" s="6">
        <f>COUNTIFS(pg_transaction_cleaned!$O$2:$O$5743,A3900,pg_transaction_cleaned!$F$2:$F$5743,"REFUND")</f>
        <v>1</v>
      </c>
      <c r="N3900" s="7">
        <f>SUMIFS(pg_transaction_cleaned!$H$2:$H$5743,pg_transaction_cleaned!$O$2:$O$5743,A3900,pg_transaction_cleaned!$F$2:$F$5743,"REFUND")</f>
        <v>1299</v>
      </c>
      <c r="O3900" s="6" t="str">
        <f t="shared" si="304"/>
        <v>OK</v>
      </c>
      <c r="P3900" s="8">
        <f t="shared" si="305"/>
        <v>0</v>
      </c>
    </row>
    <row r="3901" spans="1:16" x14ac:dyDescent="0.3">
      <c r="A3901" s="6" t="s">
        <v>7757</v>
      </c>
      <c r="B3901" s="6" t="s">
        <v>11914</v>
      </c>
      <c r="C3901" s="6" t="s">
        <v>7758</v>
      </c>
      <c r="D3901" s="6" t="s">
        <v>26</v>
      </c>
      <c r="E3901" s="6" t="s">
        <v>18</v>
      </c>
      <c r="F3901" s="6" t="s">
        <v>12045</v>
      </c>
      <c r="G3901" s="6" t="s">
        <v>19</v>
      </c>
      <c r="H3901" s="10">
        <f t="shared" si="301"/>
        <v>46289</v>
      </c>
      <c r="I3901" s="7">
        <f t="shared" si="302"/>
        <v>7297</v>
      </c>
      <c r="J3901" s="6" t="str">
        <f t="shared" si="303"/>
        <v>Kolkata</v>
      </c>
      <c r="K3901" s="6">
        <f>COUNTIFS(pg_transaction_cleaned!$O$2:$O$5743,A3901,pg_transaction_cleaned!$F$2:$F$5743,"CAPTURE")</f>
        <v>1</v>
      </c>
      <c r="L3901" s="7">
        <f>SUMIFS(pg_transaction_cleaned!$H$2:$H$5743,pg_transaction_cleaned!$O$2:$O$5743,A3901,pg_transaction_cleaned!$F$2:$F$5743,"CAPTURE")</f>
        <v>7297</v>
      </c>
      <c r="M3901" s="6">
        <f>COUNTIFS(pg_transaction_cleaned!$O$2:$O$5743,A3901,pg_transaction_cleaned!$F$2:$F$5743,"REFUND")</f>
        <v>0</v>
      </c>
      <c r="N3901" s="7">
        <f>SUMIFS(pg_transaction_cleaned!$H$2:$H$5743,pg_transaction_cleaned!$O$2:$O$5743,A3901,pg_transaction_cleaned!$F$2:$F$5743,"REFUND")</f>
        <v>0</v>
      </c>
      <c r="O3901" s="6" t="str">
        <f t="shared" si="304"/>
        <v>OK</v>
      </c>
      <c r="P3901" s="8">
        <f t="shared" si="305"/>
        <v>0</v>
      </c>
    </row>
    <row r="3902" spans="1:16" x14ac:dyDescent="0.3">
      <c r="A3902" s="6" t="s">
        <v>7759</v>
      </c>
      <c r="B3902" s="6" t="s">
        <v>11891</v>
      </c>
      <c r="C3902" s="6" t="s">
        <v>7760</v>
      </c>
      <c r="D3902" s="6" t="s">
        <v>26</v>
      </c>
      <c r="E3902" s="6" t="s">
        <v>18</v>
      </c>
      <c r="F3902" s="6" t="s">
        <v>11954</v>
      </c>
      <c r="G3902" s="6" t="s">
        <v>19</v>
      </c>
      <c r="H3902" s="10">
        <f t="shared" si="301"/>
        <v>46278</v>
      </c>
      <c r="I3902" s="7">
        <f t="shared" si="302"/>
        <v>1848</v>
      </c>
      <c r="J3902" s="6" t="str">
        <f t="shared" si="303"/>
        <v>Kolkata</v>
      </c>
      <c r="K3902" s="6">
        <f>COUNTIFS(pg_transaction_cleaned!$O$2:$O$5743,A3902,pg_transaction_cleaned!$F$2:$F$5743,"CAPTURE")</f>
        <v>1</v>
      </c>
      <c r="L3902" s="7">
        <f>SUMIFS(pg_transaction_cleaned!$H$2:$H$5743,pg_transaction_cleaned!$O$2:$O$5743,A3902,pg_transaction_cleaned!$F$2:$F$5743,"CAPTURE")</f>
        <v>1848</v>
      </c>
      <c r="M3902" s="6">
        <f>COUNTIFS(pg_transaction_cleaned!$O$2:$O$5743,A3902,pg_transaction_cleaned!$F$2:$F$5743,"REFUND")</f>
        <v>0</v>
      </c>
      <c r="N3902" s="7">
        <f>SUMIFS(pg_transaction_cleaned!$H$2:$H$5743,pg_transaction_cleaned!$O$2:$O$5743,A3902,pg_transaction_cleaned!$F$2:$F$5743,"REFUND")</f>
        <v>0</v>
      </c>
      <c r="O3902" s="6" t="str">
        <f t="shared" si="304"/>
        <v>OK</v>
      </c>
      <c r="P3902" s="8">
        <f t="shared" si="305"/>
        <v>0</v>
      </c>
    </row>
    <row r="3903" spans="1:16" x14ac:dyDescent="0.3">
      <c r="A3903" s="6" t="s">
        <v>7761</v>
      </c>
      <c r="B3903" s="6" t="s">
        <v>11884</v>
      </c>
      <c r="C3903" s="6" t="s">
        <v>7762</v>
      </c>
      <c r="D3903" s="6" t="s">
        <v>23</v>
      </c>
      <c r="E3903" s="6" t="s">
        <v>18</v>
      </c>
      <c r="F3903" s="6" t="s">
        <v>11993</v>
      </c>
      <c r="G3903" s="6" t="s">
        <v>19</v>
      </c>
      <c r="H3903" s="10">
        <f t="shared" si="301"/>
        <v>46279</v>
      </c>
      <c r="I3903" s="7">
        <f t="shared" si="302"/>
        <v>299</v>
      </c>
      <c r="J3903" s="6" t="str">
        <f t="shared" si="303"/>
        <v>Bengaluru</v>
      </c>
      <c r="K3903" s="6">
        <f>COUNTIFS(pg_transaction_cleaned!$O$2:$O$5743,A3903,pg_transaction_cleaned!$F$2:$F$5743,"CAPTURE")</f>
        <v>1</v>
      </c>
      <c r="L3903" s="7">
        <f>SUMIFS(pg_transaction_cleaned!$H$2:$H$5743,pg_transaction_cleaned!$O$2:$O$5743,A3903,pg_transaction_cleaned!$F$2:$F$5743,"CAPTURE")</f>
        <v>299</v>
      </c>
      <c r="M3903" s="6">
        <f>COUNTIFS(pg_transaction_cleaned!$O$2:$O$5743,A3903,pg_transaction_cleaned!$F$2:$F$5743,"REFUND")</f>
        <v>0</v>
      </c>
      <c r="N3903" s="7">
        <f>SUMIFS(pg_transaction_cleaned!$H$2:$H$5743,pg_transaction_cleaned!$O$2:$O$5743,A3903,pg_transaction_cleaned!$F$2:$F$5743,"REFUND")</f>
        <v>0</v>
      </c>
      <c r="O3903" s="6" t="str">
        <f t="shared" si="304"/>
        <v>OK</v>
      </c>
      <c r="P3903" s="8">
        <f t="shared" si="305"/>
        <v>0</v>
      </c>
    </row>
    <row r="3904" spans="1:16" x14ac:dyDescent="0.3">
      <c r="A3904" s="6" t="s">
        <v>7763</v>
      </c>
      <c r="B3904" s="6" t="s">
        <v>12067</v>
      </c>
      <c r="C3904" s="6" t="s">
        <v>7764</v>
      </c>
      <c r="D3904" s="6" t="s">
        <v>61</v>
      </c>
      <c r="E3904" s="6" t="s">
        <v>18</v>
      </c>
      <c r="F3904" s="6" t="s">
        <v>11855</v>
      </c>
      <c r="G3904" s="6" t="s">
        <v>80</v>
      </c>
      <c r="H3904" s="10">
        <f t="shared" si="301"/>
        <v>46274</v>
      </c>
      <c r="I3904" s="7">
        <f t="shared" si="302"/>
        <v>4999</v>
      </c>
      <c r="J3904" s="6" t="str">
        <f t="shared" si="303"/>
        <v>Delhi</v>
      </c>
      <c r="K3904" s="6">
        <f>COUNTIFS(pg_transaction_cleaned!$O$2:$O$5743,A3904,pg_transaction_cleaned!$F$2:$F$5743,"CAPTURE")</f>
        <v>0</v>
      </c>
      <c r="L3904" s="7">
        <f>SUMIFS(pg_transaction_cleaned!$H$2:$H$5743,pg_transaction_cleaned!$O$2:$O$5743,A3904,pg_transaction_cleaned!$F$2:$F$5743,"CAPTURE")</f>
        <v>0</v>
      </c>
      <c r="M3904" s="6">
        <f>COUNTIFS(pg_transaction_cleaned!$O$2:$O$5743,A3904,pg_transaction_cleaned!$F$2:$F$5743,"REFUND")</f>
        <v>0</v>
      </c>
      <c r="N3904" s="7">
        <f>SUMIFS(pg_transaction_cleaned!$H$2:$H$5743,pg_transaction_cleaned!$O$2:$O$5743,A3904,pg_transaction_cleaned!$F$2:$F$5743,"REFUND")</f>
        <v>0</v>
      </c>
      <c r="O3904" s="6" t="str">
        <f t="shared" si="304"/>
        <v>OK</v>
      </c>
      <c r="P3904" s="8">
        <f t="shared" si="305"/>
        <v>0</v>
      </c>
    </row>
    <row r="3905" spans="1:16" x14ac:dyDescent="0.3">
      <c r="A3905" s="6" t="s">
        <v>7765</v>
      </c>
      <c r="B3905" s="6" t="s">
        <v>11857</v>
      </c>
      <c r="C3905" s="6" t="s">
        <v>7766</v>
      </c>
      <c r="D3905" s="6"/>
      <c r="E3905" s="6" t="s">
        <v>18</v>
      </c>
      <c r="F3905" s="6" t="s">
        <v>12038</v>
      </c>
      <c r="G3905" s="6" t="s">
        <v>19</v>
      </c>
      <c r="H3905" s="10">
        <f t="shared" si="301"/>
        <v>46287</v>
      </c>
      <c r="I3905" s="7">
        <f t="shared" si="302"/>
        <v>3897</v>
      </c>
      <c r="J3905" s="6" t="str">
        <f t="shared" si="303"/>
        <v>Unknown</v>
      </c>
      <c r="K3905" s="6">
        <f>COUNTIFS(pg_transaction_cleaned!$O$2:$O$5743,A3905,pg_transaction_cleaned!$F$2:$F$5743,"CAPTURE")</f>
        <v>1</v>
      </c>
      <c r="L3905" s="7">
        <f>SUMIFS(pg_transaction_cleaned!$H$2:$H$5743,pg_transaction_cleaned!$O$2:$O$5743,A3905,pg_transaction_cleaned!$F$2:$F$5743,"CAPTURE")</f>
        <v>3897</v>
      </c>
      <c r="M3905" s="6">
        <f>COUNTIFS(pg_transaction_cleaned!$O$2:$O$5743,A3905,pg_transaction_cleaned!$F$2:$F$5743,"REFUND")</f>
        <v>0</v>
      </c>
      <c r="N3905" s="7">
        <f>SUMIFS(pg_transaction_cleaned!$H$2:$H$5743,pg_transaction_cleaned!$O$2:$O$5743,A3905,pg_transaction_cleaned!$F$2:$F$5743,"REFUND")</f>
        <v>0</v>
      </c>
      <c r="O3905" s="6" t="str">
        <f t="shared" si="304"/>
        <v>OK</v>
      </c>
      <c r="P3905" s="8">
        <f t="shared" si="305"/>
        <v>0</v>
      </c>
    </row>
    <row r="3906" spans="1:16" x14ac:dyDescent="0.3">
      <c r="A3906" s="6" t="s">
        <v>7767</v>
      </c>
      <c r="B3906" s="6" t="s">
        <v>11927</v>
      </c>
      <c r="C3906" s="6" t="s">
        <v>7768</v>
      </c>
      <c r="D3906" s="6" t="s">
        <v>17</v>
      </c>
      <c r="E3906" s="6" t="s">
        <v>27</v>
      </c>
      <c r="F3906" s="6" t="s">
        <v>12021</v>
      </c>
      <c r="G3906" s="6" t="s">
        <v>19</v>
      </c>
      <c r="H3906" s="10">
        <f t="shared" ref="H3906:H3969" si="306">IF(MID(B3906,5,1)="-",DATE(LEFT(B3906,4),MID(B3906,6,2),RIGHT(B3906,2)),DATE(RIGHT(B3906,4),MID(B3906,4,2),LEFT(B3906,2)))</f>
        <v>46279</v>
      </c>
      <c r="I3906" s="7">
        <f t="shared" ref="I3906:I3969" si="307">VALUE(SUBSTITUTE(F3906,",",""))</f>
        <v>1898</v>
      </c>
      <c r="J3906" s="6" t="str">
        <f t="shared" ref="J3906:J3969" si="308">IF(TRIM(D3906)="","Unknown",TRIM(D3906))</f>
        <v>Pune</v>
      </c>
      <c r="K3906" s="6">
        <f>COUNTIFS(pg_transaction_cleaned!$O$2:$O$5743,A3906,pg_transaction_cleaned!$F$2:$F$5743,"CAPTURE")</f>
        <v>1</v>
      </c>
      <c r="L3906" s="7">
        <f>SUMIFS(pg_transaction_cleaned!$H$2:$H$5743,pg_transaction_cleaned!$O$2:$O$5743,A3906,pg_transaction_cleaned!$F$2:$F$5743,"CAPTURE")</f>
        <v>1898</v>
      </c>
      <c r="M3906" s="6">
        <f>COUNTIFS(pg_transaction_cleaned!$O$2:$O$5743,A3906,pg_transaction_cleaned!$F$2:$F$5743,"REFUND")</f>
        <v>0</v>
      </c>
      <c r="N3906" s="7">
        <f>SUMIFS(pg_transaction_cleaned!$H$2:$H$5743,pg_transaction_cleaned!$O$2:$O$5743,A3906,pg_transaction_cleaned!$F$2:$F$5743,"REFUND")</f>
        <v>0</v>
      </c>
      <c r="O3906" s="6" t="str">
        <f t="shared" si="304"/>
        <v>OK</v>
      </c>
      <c r="P3906" s="8">
        <f t="shared" si="305"/>
        <v>0</v>
      </c>
    </row>
    <row r="3907" spans="1:16" x14ac:dyDescent="0.3">
      <c r="A3907" s="6" t="s">
        <v>7769</v>
      </c>
      <c r="B3907" s="6" t="s">
        <v>11920</v>
      </c>
      <c r="C3907" s="6" t="s">
        <v>7770</v>
      </c>
      <c r="D3907" s="6" t="s">
        <v>26</v>
      </c>
      <c r="E3907" s="6" t="s">
        <v>27</v>
      </c>
      <c r="F3907" s="6" t="s">
        <v>11894</v>
      </c>
      <c r="G3907" s="6" t="s">
        <v>19</v>
      </c>
      <c r="H3907" s="10">
        <f t="shared" si="306"/>
        <v>46281</v>
      </c>
      <c r="I3907" s="7">
        <f t="shared" si="307"/>
        <v>2848</v>
      </c>
      <c r="J3907" s="6" t="str">
        <f t="shared" si="308"/>
        <v>Kolkata</v>
      </c>
      <c r="K3907" s="6">
        <f>COUNTIFS(pg_transaction_cleaned!$O$2:$O$5743,A3907,pg_transaction_cleaned!$F$2:$F$5743,"CAPTURE")</f>
        <v>1</v>
      </c>
      <c r="L3907" s="7">
        <f>SUMIFS(pg_transaction_cleaned!$H$2:$H$5743,pg_transaction_cleaned!$O$2:$O$5743,A3907,pg_transaction_cleaned!$F$2:$F$5743,"CAPTURE")</f>
        <v>2848</v>
      </c>
      <c r="M3907" s="6">
        <f>COUNTIFS(pg_transaction_cleaned!$O$2:$O$5743,A3907,pg_transaction_cleaned!$F$2:$F$5743,"REFUND")</f>
        <v>0</v>
      </c>
      <c r="N3907" s="7">
        <f>SUMIFS(pg_transaction_cleaned!$H$2:$H$5743,pg_transaction_cleaned!$O$2:$O$5743,A3907,pg_transaction_cleaned!$F$2:$F$5743,"REFUND")</f>
        <v>0</v>
      </c>
      <c r="O3907" s="6" t="str">
        <f t="shared" ref="O3907:O3970" si="309">IF(AND(G3907="Paid",K3907=0),"Paid, no payment",IF(AND(OR(G3907="Failed",G3907="Cancelled"),K3907&gt;0),"Payment on failed/cancelled",IF(K3907&gt;1,"Duplicate charge",IF(AND(K3907=1,ROUND(L3907-I3907,2)&lt;&gt;0),"Amount difference",IF(AND(G3907="Refunded",M3907=0),"Refunded, no refund",IF(AND(G3907&lt;&gt;"Refunded",M3907&gt;0),"Refund, order not Refunded",IF(AND(M3907&gt;0,ROUND(N3907-I3907,2)&lt;&gt;0),"Refund amount differs","OK")))))))</f>
        <v>OK</v>
      </c>
      <c r="P3907" s="8">
        <f t="shared" ref="P3907:P3970" si="310">IF(O3907="OK",0,IF(O3907="Paid, no payment",I3907,IF(O3907="Payment on failed/cancelled",L3907,IF(OR(O3907="Duplicate charge",O3907="Amount difference"),L3907-I3907,IF(O3907="Refunded, no refund",I3907,N3907)))))</f>
        <v>0</v>
      </c>
    </row>
    <row r="3908" spans="1:16" x14ac:dyDescent="0.3">
      <c r="A3908" s="6" t="s">
        <v>7771</v>
      </c>
      <c r="B3908" s="6" t="s">
        <v>11972</v>
      </c>
      <c r="C3908" s="6" t="s">
        <v>7772</v>
      </c>
      <c r="D3908" s="6" t="s">
        <v>51</v>
      </c>
      <c r="E3908" s="6" t="s">
        <v>18</v>
      </c>
      <c r="F3908" s="6" t="s">
        <v>11992</v>
      </c>
      <c r="G3908" s="6" t="s">
        <v>19</v>
      </c>
      <c r="H3908" s="10">
        <f t="shared" si="306"/>
        <v>46269</v>
      </c>
      <c r="I3908" s="7">
        <f t="shared" si="307"/>
        <v>799</v>
      </c>
      <c r="J3908" s="6" t="str">
        <f t="shared" si="308"/>
        <v>Chennai</v>
      </c>
      <c r="K3908" s="6">
        <f>COUNTIFS(pg_transaction_cleaned!$O$2:$O$5743,A3908,pg_transaction_cleaned!$F$2:$F$5743,"CAPTURE")</f>
        <v>1</v>
      </c>
      <c r="L3908" s="7">
        <f>SUMIFS(pg_transaction_cleaned!$H$2:$H$5743,pg_transaction_cleaned!$O$2:$O$5743,A3908,pg_transaction_cleaned!$F$2:$F$5743,"CAPTURE")</f>
        <v>799</v>
      </c>
      <c r="M3908" s="6">
        <f>COUNTIFS(pg_transaction_cleaned!$O$2:$O$5743,A3908,pg_transaction_cleaned!$F$2:$F$5743,"REFUND")</f>
        <v>0</v>
      </c>
      <c r="N3908" s="7">
        <f>SUMIFS(pg_transaction_cleaned!$H$2:$H$5743,pg_transaction_cleaned!$O$2:$O$5743,A3908,pg_transaction_cleaned!$F$2:$F$5743,"REFUND")</f>
        <v>0</v>
      </c>
      <c r="O3908" s="6" t="str">
        <f t="shared" si="309"/>
        <v>OK</v>
      </c>
      <c r="P3908" s="8">
        <f t="shared" si="310"/>
        <v>0</v>
      </c>
    </row>
    <row r="3909" spans="1:16" x14ac:dyDescent="0.3">
      <c r="A3909" s="6" t="s">
        <v>7773</v>
      </c>
      <c r="B3909" s="6" t="s">
        <v>11887</v>
      </c>
      <c r="C3909" s="6" t="s">
        <v>7774</v>
      </c>
      <c r="D3909" s="6" t="s">
        <v>61</v>
      </c>
      <c r="E3909" s="6" t="s">
        <v>18</v>
      </c>
      <c r="F3909" s="6" t="s">
        <v>11932</v>
      </c>
      <c r="G3909" s="6" t="s">
        <v>19</v>
      </c>
      <c r="H3909" s="10">
        <f t="shared" si="306"/>
        <v>46268</v>
      </c>
      <c r="I3909" s="7">
        <f t="shared" si="307"/>
        <v>8798</v>
      </c>
      <c r="J3909" s="6" t="str">
        <f t="shared" si="308"/>
        <v>Delhi</v>
      </c>
      <c r="K3909" s="6">
        <f>COUNTIFS(pg_transaction_cleaned!$O$2:$O$5743,A3909,pg_transaction_cleaned!$F$2:$F$5743,"CAPTURE")</f>
        <v>1</v>
      </c>
      <c r="L3909" s="7">
        <f>SUMIFS(pg_transaction_cleaned!$H$2:$H$5743,pg_transaction_cleaned!$O$2:$O$5743,A3909,pg_transaction_cleaned!$F$2:$F$5743,"CAPTURE")</f>
        <v>8798</v>
      </c>
      <c r="M3909" s="6">
        <f>COUNTIFS(pg_transaction_cleaned!$O$2:$O$5743,A3909,pg_transaction_cleaned!$F$2:$F$5743,"REFUND")</f>
        <v>0</v>
      </c>
      <c r="N3909" s="7">
        <f>SUMIFS(pg_transaction_cleaned!$H$2:$H$5743,pg_transaction_cleaned!$O$2:$O$5743,A3909,pg_transaction_cleaned!$F$2:$F$5743,"REFUND")</f>
        <v>0</v>
      </c>
      <c r="O3909" s="6" t="str">
        <f t="shared" si="309"/>
        <v>OK</v>
      </c>
      <c r="P3909" s="8">
        <f t="shared" si="310"/>
        <v>0</v>
      </c>
    </row>
    <row r="3910" spans="1:16" x14ac:dyDescent="0.3">
      <c r="A3910" s="6" t="s">
        <v>7775</v>
      </c>
      <c r="B3910" s="6" t="s">
        <v>11907</v>
      </c>
      <c r="C3910" s="6" t="s">
        <v>7776</v>
      </c>
      <c r="D3910" s="6" t="s">
        <v>61</v>
      </c>
      <c r="E3910" s="6" t="s">
        <v>18</v>
      </c>
      <c r="F3910" s="6" t="s">
        <v>12080</v>
      </c>
      <c r="G3910" s="6" t="s">
        <v>19</v>
      </c>
      <c r="H3910" s="10">
        <f t="shared" si="306"/>
        <v>46293</v>
      </c>
      <c r="I3910" s="7">
        <f t="shared" si="307"/>
        <v>8298</v>
      </c>
      <c r="J3910" s="6" t="str">
        <f t="shared" si="308"/>
        <v>Delhi</v>
      </c>
      <c r="K3910" s="6">
        <f>COUNTIFS(pg_transaction_cleaned!$O$2:$O$5743,A3910,pg_transaction_cleaned!$F$2:$F$5743,"CAPTURE")</f>
        <v>1</v>
      </c>
      <c r="L3910" s="7">
        <f>SUMIFS(pg_transaction_cleaned!$H$2:$H$5743,pg_transaction_cleaned!$O$2:$O$5743,A3910,pg_transaction_cleaned!$F$2:$F$5743,"CAPTURE")</f>
        <v>8298</v>
      </c>
      <c r="M3910" s="6">
        <f>COUNTIFS(pg_transaction_cleaned!$O$2:$O$5743,A3910,pg_transaction_cleaned!$F$2:$F$5743,"REFUND")</f>
        <v>0</v>
      </c>
      <c r="N3910" s="7">
        <f>SUMIFS(pg_transaction_cleaned!$H$2:$H$5743,pg_transaction_cleaned!$O$2:$O$5743,A3910,pg_transaction_cleaned!$F$2:$F$5743,"REFUND")</f>
        <v>0</v>
      </c>
      <c r="O3910" s="6" t="str">
        <f t="shared" si="309"/>
        <v>OK</v>
      </c>
      <c r="P3910" s="8">
        <f t="shared" si="310"/>
        <v>0</v>
      </c>
    </row>
    <row r="3911" spans="1:16" x14ac:dyDescent="0.3">
      <c r="A3911" s="6" t="s">
        <v>7777</v>
      </c>
      <c r="B3911" s="6" t="s">
        <v>11891</v>
      </c>
      <c r="C3911" s="6" t="s">
        <v>7778</v>
      </c>
      <c r="D3911" s="6" t="s">
        <v>26</v>
      </c>
      <c r="E3911" s="6" t="s">
        <v>27</v>
      </c>
      <c r="F3911" s="6" t="s">
        <v>11843</v>
      </c>
      <c r="G3911" s="6" t="s">
        <v>19</v>
      </c>
      <c r="H3911" s="10">
        <f t="shared" si="306"/>
        <v>46278</v>
      </c>
      <c r="I3911" s="7">
        <f t="shared" si="307"/>
        <v>349</v>
      </c>
      <c r="J3911" s="6" t="str">
        <f t="shared" si="308"/>
        <v>Kolkata</v>
      </c>
      <c r="K3911" s="6">
        <f>COUNTIFS(pg_transaction_cleaned!$O$2:$O$5743,A3911,pg_transaction_cleaned!$F$2:$F$5743,"CAPTURE")</f>
        <v>1</v>
      </c>
      <c r="L3911" s="7">
        <f>SUMIFS(pg_transaction_cleaned!$H$2:$H$5743,pg_transaction_cleaned!$O$2:$O$5743,A3911,pg_transaction_cleaned!$F$2:$F$5743,"CAPTURE")</f>
        <v>349</v>
      </c>
      <c r="M3911" s="6">
        <f>COUNTIFS(pg_transaction_cleaned!$O$2:$O$5743,A3911,pg_transaction_cleaned!$F$2:$F$5743,"REFUND")</f>
        <v>0</v>
      </c>
      <c r="N3911" s="7">
        <f>SUMIFS(pg_transaction_cleaned!$H$2:$H$5743,pg_transaction_cleaned!$O$2:$O$5743,A3911,pg_transaction_cleaned!$F$2:$F$5743,"REFUND")</f>
        <v>0</v>
      </c>
      <c r="O3911" s="6" t="str">
        <f t="shared" si="309"/>
        <v>OK</v>
      </c>
      <c r="P3911" s="8">
        <f t="shared" si="310"/>
        <v>0</v>
      </c>
    </row>
    <row r="3912" spans="1:16" x14ac:dyDescent="0.3">
      <c r="A3912" s="6" t="s">
        <v>7779</v>
      </c>
      <c r="B3912" s="6" t="s">
        <v>11840</v>
      </c>
      <c r="C3912" s="6" t="s">
        <v>7780</v>
      </c>
      <c r="D3912" s="6" t="s">
        <v>61</v>
      </c>
      <c r="E3912" s="6" t="s">
        <v>27</v>
      </c>
      <c r="F3912" s="6" t="s">
        <v>11872</v>
      </c>
      <c r="G3912" s="6" t="s">
        <v>19</v>
      </c>
      <c r="H3912" s="10">
        <f t="shared" si="306"/>
        <v>46294</v>
      </c>
      <c r="I3912" s="7">
        <f t="shared" si="307"/>
        <v>3998</v>
      </c>
      <c r="J3912" s="6" t="str">
        <f t="shared" si="308"/>
        <v>Delhi</v>
      </c>
      <c r="K3912" s="6">
        <f>COUNTIFS(pg_transaction_cleaned!$O$2:$O$5743,A3912,pg_transaction_cleaned!$F$2:$F$5743,"CAPTURE")</f>
        <v>1</v>
      </c>
      <c r="L3912" s="7">
        <f>SUMIFS(pg_transaction_cleaned!$H$2:$H$5743,pg_transaction_cleaned!$O$2:$O$5743,A3912,pg_transaction_cleaned!$F$2:$F$5743,"CAPTURE")</f>
        <v>3998</v>
      </c>
      <c r="M3912" s="6">
        <f>COUNTIFS(pg_transaction_cleaned!$O$2:$O$5743,A3912,pg_transaction_cleaned!$F$2:$F$5743,"REFUND")</f>
        <v>0</v>
      </c>
      <c r="N3912" s="7">
        <f>SUMIFS(pg_transaction_cleaned!$H$2:$H$5743,pg_transaction_cleaned!$O$2:$O$5743,A3912,pg_transaction_cleaned!$F$2:$F$5743,"REFUND")</f>
        <v>0</v>
      </c>
      <c r="O3912" s="6" t="str">
        <f t="shared" si="309"/>
        <v>OK</v>
      </c>
      <c r="P3912" s="8">
        <f t="shared" si="310"/>
        <v>0</v>
      </c>
    </row>
    <row r="3913" spans="1:16" x14ac:dyDescent="0.3">
      <c r="A3913" s="6" t="s">
        <v>7781</v>
      </c>
      <c r="B3913" s="6" t="s">
        <v>11958</v>
      </c>
      <c r="C3913" s="6" t="s">
        <v>7782</v>
      </c>
      <c r="D3913" s="6" t="s">
        <v>37</v>
      </c>
      <c r="E3913" s="6" t="s">
        <v>43</v>
      </c>
      <c r="F3913" s="6" t="s">
        <v>11924</v>
      </c>
      <c r="G3913" s="6" t="s">
        <v>115</v>
      </c>
      <c r="H3913" s="10">
        <f t="shared" si="306"/>
        <v>46281</v>
      </c>
      <c r="I3913" s="7">
        <f t="shared" si="307"/>
        <v>10797</v>
      </c>
      <c r="J3913" s="6" t="str">
        <f t="shared" si="308"/>
        <v>Lucknow</v>
      </c>
      <c r="K3913" s="6">
        <f>COUNTIFS(pg_transaction_cleaned!$O$2:$O$5743,A3913,pg_transaction_cleaned!$F$2:$F$5743,"CAPTURE")</f>
        <v>0</v>
      </c>
      <c r="L3913" s="7">
        <f>SUMIFS(pg_transaction_cleaned!$H$2:$H$5743,pg_transaction_cleaned!$O$2:$O$5743,A3913,pg_transaction_cleaned!$F$2:$F$5743,"CAPTURE")</f>
        <v>0</v>
      </c>
      <c r="M3913" s="6">
        <f>COUNTIFS(pg_transaction_cleaned!$O$2:$O$5743,A3913,pg_transaction_cleaned!$F$2:$F$5743,"REFUND")</f>
        <v>0</v>
      </c>
      <c r="N3913" s="7">
        <f>SUMIFS(pg_transaction_cleaned!$H$2:$H$5743,pg_transaction_cleaned!$O$2:$O$5743,A3913,pg_transaction_cleaned!$F$2:$F$5743,"REFUND")</f>
        <v>0</v>
      </c>
      <c r="O3913" s="6" t="str">
        <f t="shared" si="309"/>
        <v>OK</v>
      </c>
      <c r="P3913" s="8">
        <f t="shared" si="310"/>
        <v>0</v>
      </c>
    </row>
    <row r="3914" spans="1:16" x14ac:dyDescent="0.3">
      <c r="A3914" s="6" t="s">
        <v>7783</v>
      </c>
      <c r="B3914" s="6" t="s">
        <v>11968</v>
      </c>
      <c r="C3914" s="6" t="s">
        <v>7784</v>
      </c>
      <c r="D3914" s="6" t="s">
        <v>51</v>
      </c>
      <c r="E3914" s="6" t="s">
        <v>54</v>
      </c>
      <c r="F3914" s="6" t="s">
        <v>11869</v>
      </c>
      <c r="G3914" s="6" t="s">
        <v>115</v>
      </c>
      <c r="H3914" s="10">
        <f t="shared" si="306"/>
        <v>46267</v>
      </c>
      <c r="I3914" s="7">
        <f t="shared" si="307"/>
        <v>599</v>
      </c>
      <c r="J3914" s="6" t="str">
        <f t="shared" si="308"/>
        <v>Chennai</v>
      </c>
      <c r="K3914" s="6">
        <f>COUNTIFS(pg_transaction_cleaned!$O$2:$O$5743,A3914,pg_transaction_cleaned!$F$2:$F$5743,"CAPTURE")</f>
        <v>0</v>
      </c>
      <c r="L3914" s="7">
        <f>SUMIFS(pg_transaction_cleaned!$H$2:$H$5743,pg_transaction_cleaned!$O$2:$O$5743,A3914,pg_transaction_cleaned!$F$2:$F$5743,"CAPTURE")</f>
        <v>0</v>
      </c>
      <c r="M3914" s="6">
        <f>COUNTIFS(pg_transaction_cleaned!$O$2:$O$5743,A3914,pg_transaction_cleaned!$F$2:$F$5743,"REFUND")</f>
        <v>0</v>
      </c>
      <c r="N3914" s="7">
        <f>SUMIFS(pg_transaction_cleaned!$H$2:$H$5743,pg_transaction_cleaned!$O$2:$O$5743,A3914,pg_transaction_cleaned!$F$2:$F$5743,"REFUND")</f>
        <v>0</v>
      </c>
      <c r="O3914" s="6" t="str">
        <f t="shared" si="309"/>
        <v>OK</v>
      </c>
      <c r="P3914" s="8">
        <f t="shared" si="310"/>
        <v>0</v>
      </c>
    </row>
    <row r="3915" spans="1:16" x14ac:dyDescent="0.3">
      <c r="A3915" s="6" t="s">
        <v>7785</v>
      </c>
      <c r="B3915" s="6" t="s">
        <v>11897</v>
      </c>
      <c r="C3915" s="6" t="s">
        <v>7786</v>
      </c>
      <c r="D3915" s="6" t="s">
        <v>42</v>
      </c>
      <c r="E3915" s="6" t="s">
        <v>18</v>
      </c>
      <c r="F3915" s="6" t="s">
        <v>11851</v>
      </c>
      <c r="G3915" s="6" t="s">
        <v>19</v>
      </c>
      <c r="H3915" s="10">
        <f t="shared" si="306"/>
        <v>46266</v>
      </c>
      <c r="I3915" s="7">
        <f t="shared" si="307"/>
        <v>3499</v>
      </c>
      <c r="J3915" s="6" t="str">
        <f t="shared" si="308"/>
        <v>Hyderabad</v>
      </c>
      <c r="K3915" s="6">
        <f>COUNTIFS(pg_transaction_cleaned!$O$2:$O$5743,A3915,pg_transaction_cleaned!$F$2:$F$5743,"CAPTURE")</f>
        <v>1</v>
      </c>
      <c r="L3915" s="7">
        <f>SUMIFS(pg_transaction_cleaned!$H$2:$H$5743,pg_transaction_cleaned!$O$2:$O$5743,A3915,pg_transaction_cleaned!$F$2:$F$5743,"CAPTURE")</f>
        <v>3499</v>
      </c>
      <c r="M3915" s="6">
        <f>COUNTIFS(pg_transaction_cleaned!$O$2:$O$5743,A3915,pg_transaction_cleaned!$F$2:$F$5743,"REFUND")</f>
        <v>0</v>
      </c>
      <c r="N3915" s="7">
        <f>SUMIFS(pg_transaction_cleaned!$H$2:$H$5743,pg_transaction_cleaned!$O$2:$O$5743,A3915,pg_transaction_cleaned!$F$2:$F$5743,"REFUND")</f>
        <v>0</v>
      </c>
      <c r="O3915" s="6" t="str">
        <f t="shared" si="309"/>
        <v>OK</v>
      </c>
      <c r="P3915" s="8">
        <f t="shared" si="310"/>
        <v>0</v>
      </c>
    </row>
    <row r="3916" spans="1:16" x14ac:dyDescent="0.3">
      <c r="A3916" s="6" t="s">
        <v>7787</v>
      </c>
      <c r="B3916" s="6" t="s">
        <v>11842</v>
      </c>
      <c r="C3916" s="6" t="s">
        <v>7788</v>
      </c>
      <c r="D3916" s="6" t="s">
        <v>61</v>
      </c>
      <c r="E3916" s="6" t="s">
        <v>18</v>
      </c>
      <c r="F3916" s="6" t="s">
        <v>11902</v>
      </c>
      <c r="G3916" s="6" t="s">
        <v>19</v>
      </c>
      <c r="H3916" s="10">
        <f t="shared" si="306"/>
        <v>46290</v>
      </c>
      <c r="I3916" s="7">
        <f t="shared" si="307"/>
        <v>2999</v>
      </c>
      <c r="J3916" s="6" t="str">
        <f t="shared" si="308"/>
        <v>Delhi</v>
      </c>
      <c r="K3916" s="6">
        <f>COUNTIFS(pg_transaction_cleaned!$O$2:$O$5743,A3916,pg_transaction_cleaned!$F$2:$F$5743,"CAPTURE")</f>
        <v>1</v>
      </c>
      <c r="L3916" s="7">
        <f>SUMIFS(pg_transaction_cleaned!$H$2:$H$5743,pg_transaction_cleaned!$O$2:$O$5743,A3916,pg_transaction_cleaned!$F$2:$F$5743,"CAPTURE")</f>
        <v>2999</v>
      </c>
      <c r="M3916" s="6">
        <f>COUNTIFS(pg_transaction_cleaned!$O$2:$O$5743,A3916,pg_transaction_cleaned!$F$2:$F$5743,"REFUND")</f>
        <v>0</v>
      </c>
      <c r="N3916" s="7">
        <f>SUMIFS(pg_transaction_cleaned!$H$2:$H$5743,pg_transaction_cleaned!$O$2:$O$5743,A3916,pg_transaction_cleaned!$F$2:$F$5743,"REFUND")</f>
        <v>0</v>
      </c>
      <c r="O3916" s="6" t="str">
        <f t="shared" si="309"/>
        <v>OK</v>
      </c>
      <c r="P3916" s="8">
        <f t="shared" si="310"/>
        <v>0</v>
      </c>
    </row>
    <row r="3917" spans="1:16" x14ac:dyDescent="0.3">
      <c r="A3917" s="6" t="s">
        <v>7789</v>
      </c>
      <c r="B3917" s="6" t="s">
        <v>11859</v>
      </c>
      <c r="C3917" s="6" t="s">
        <v>7790</v>
      </c>
      <c r="D3917" s="6" t="s">
        <v>23</v>
      </c>
      <c r="E3917" s="6" t="s">
        <v>18</v>
      </c>
      <c r="F3917" s="6" t="s">
        <v>12022</v>
      </c>
      <c r="G3917" s="6" t="s">
        <v>19</v>
      </c>
      <c r="H3917" s="10">
        <f t="shared" si="306"/>
        <v>46271</v>
      </c>
      <c r="I3917" s="7">
        <f t="shared" si="307"/>
        <v>2398</v>
      </c>
      <c r="J3917" s="6" t="str">
        <f t="shared" si="308"/>
        <v>Bengaluru</v>
      </c>
      <c r="K3917" s="6">
        <f>COUNTIFS(pg_transaction_cleaned!$O$2:$O$5743,A3917,pg_transaction_cleaned!$F$2:$F$5743,"CAPTURE")</f>
        <v>1</v>
      </c>
      <c r="L3917" s="7">
        <f>SUMIFS(pg_transaction_cleaned!$H$2:$H$5743,pg_transaction_cleaned!$O$2:$O$5743,A3917,pg_transaction_cleaned!$F$2:$F$5743,"CAPTURE")</f>
        <v>2398</v>
      </c>
      <c r="M3917" s="6">
        <f>COUNTIFS(pg_transaction_cleaned!$O$2:$O$5743,A3917,pg_transaction_cleaned!$F$2:$F$5743,"REFUND")</f>
        <v>0</v>
      </c>
      <c r="N3917" s="7">
        <f>SUMIFS(pg_transaction_cleaned!$H$2:$H$5743,pg_transaction_cleaned!$O$2:$O$5743,A3917,pg_transaction_cleaned!$F$2:$F$5743,"REFUND")</f>
        <v>0</v>
      </c>
      <c r="O3917" s="6" t="str">
        <f t="shared" si="309"/>
        <v>OK</v>
      </c>
      <c r="P3917" s="8">
        <f t="shared" si="310"/>
        <v>0</v>
      </c>
    </row>
    <row r="3918" spans="1:16" x14ac:dyDescent="0.3">
      <c r="A3918" s="6" t="s">
        <v>7791</v>
      </c>
      <c r="B3918" s="6" t="s">
        <v>11887</v>
      </c>
      <c r="C3918" s="6" t="s">
        <v>7792</v>
      </c>
      <c r="D3918" s="6" t="s">
        <v>51</v>
      </c>
      <c r="E3918" s="6" t="s">
        <v>27</v>
      </c>
      <c r="F3918" s="6" t="s">
        <v>11837</v>
      </c>
      <c r="G3918" s="6" t="s">
        <v>19</v>
      </c>
      <c r="H3918" s="10">
        <f t="shared" si="306"/>
        <v>46268</v>
      </c>
      <c r="I3918" s="7">
        <f t="shared" si="307"/>
        <v>999</v>
      </c>
      <c r="J3918" s="6" t="str">
        <f t="shared" si="308"/>
        <v>Chennai</v>
      </c>
      <c r="K3918" s="6">
        <f>COUNTIFS(pg_transaction_cleaned!$O$2:$O$5743,A3918,pg_transaction_cleaned!$F$2:$F$5743,"CAPTURE")</f>
        <v>1</v>
      </c>
      <c r="L3918" s="7">
        <f>SUMIFS(pg_transaction_cleaned!$H$2:$H$5743,pg_transaction_cleaned!$O$2:$O$5743,A3918,pg_transaction_cleaned!$F$2:$F$5743,"CAPTURE")</f>
        <v>999</v>
      </c>
      <c r="M3918" s="6">
        <f>COUNTIFS(pg_transaction_cleaned!$O$2:$O$5743,A3918,pg_transaction_cleaned!$F$2:$F$5743,"REFUND")</f>
        <v>0</v>
      </c>
      <c r="N3918" s="7">
        <f>SUMIFS(pg_transaction_cleaned!$H$2:$H$5743,pg_transaction_cleaned!$O$2:$O$5743,A3918,pg_transaction_cleaned!$F$2:$F$5743,"REFUND")</f>
        <v>0</v>
      </c>
      <c r="O3918" s="6" t="str">
        <f t="shared" si="309"/>
        <v>OK</v>
      </c>
      <c r="P3918" s="8">
        <f t="shared" si="310"/>
        <v>0</v>
      </c>
    </row>
    <row r="3919" spans="1:16" x14ac:dyDescent="0.3">
      <c r="A3919" s="6" t="s">
        <v>7793</v>
      </c>
      <c r="B3919" s="6" t="s">
        <v>11963</v>
      </c>
      <c r="C3919" s="6" t="s">
        <v>7794</v>
      </c>
      <c r="D3919" s="6" t="s">
        <v>17</v>
      </c>
      <c r="E3919" s="6" t="s">
        <v>18</v>
      </c>
      <c r="F3919" s="6" t="s">
        <v>11833</v>
      </c>
      <c r="G3919" s="6" t="s">
        <v>19</v>
      </c>
      <c r="H3919" s="10">
        <f t="shared" si="306"/>
        <v>46287</v>
      </c>
      <c r="I3919" s="7">
        <f t="shared" si="307"/>
        <v>3298</v>
      </c>
      <c r="J3919" s="6" t="str">
        <f t="shared" si="308"/>
        <v>Pune</v>
      </c>
      <c r="K3919" s="6">
        <f>COUNTIFS(pg_transaction_cleaned!$O$2:$O$5743,A3919,pg_transaction_cleaned!$F$2:$F$5743,"CAPTURE")</f>
        <v>1</v>
      </c>
      <c r="L3919" s="7">
        <f>SUMIFS(pg_transaction_cleaned!$H$2:$H$5743,pg_transaction_cleaned!$O$2:$O$5743,A3919,pg_transaction_cleaned!$F$2:$F$5743,"CAPTURE")</f>
        <v>3298</v>
      </c>
      <c r="M3919" s="6">
        <f>COUNTIFS(pg_transaction_cleaned!$O$2:$O$5743,A3919,pg_transaction_cleaned!$F$2:$F$5743,"REFUND")</f>
        <v>0</v>
      </c>
      <c r="N3919" s="7">
        <f>SUMIFS(pg_transaction_cleaned!$H$2:$H$5743,pg_transaction_cleaned!$O$2:$O$5743,A3919,pg_transaction_cleaned!$F$2:$F$5743,"REFUND")</f>
        <v>0</v>
      </c>
      <c r="O3919" s="6" t="str">
        <f t="shared" si="309"/>
        <v>OK</v>
      </c>
      <c r="P3919" s="8">
        <f t="shared" si="310"/>
        <v>0</v>
      </c>
    </row>
    <row r="3920" spans="1:16" x14ac:dyDescent="0.3">
      <c r="A3920" s="6" t="s">
        <v>7795</v>
      </c>
      <c r="B3920" s="6" t="s">
        <v>11866</v>
      </c>
      <c r="C3920" s="6" t="s">
        <v>7796</v>
      </c>
      <c r="D3920" s="6" t="s">
        <v>23</v>
      </c>
      <c r="E3920" s="6" t="s">
        <v>18</v>
      </c>
      <c r="F3920" s="6" t="s">
        <v>12123</v>
      </c>
      <c r="G3920" s="6" t="s">
        <v>19</v>
      </c>
      <c r="H3920" s="10">
        <f t="shared" si="306"/>
        <v>46274</v>
      </c>
      <c r="I3920" s="7">
        <f t="shared" si="307"/>
        <v>8997</v>
      </c>
      <c r="J3920" s="6" t="str">
        <f t="shared" si="308"/>
        <v>Bengaluru</v>
      </c>
      <c r="K3920" s="6">
        <f>COUNTIFS(pg_transaction_cleaned!$O$2:$O$5743,A3920,pg_transaction_cleaned!$F$2:$F$5743,"CAPTURE")</f>
        <v>1</v>
      </c>
      <c r="L3920" s="7">
        <f>SUMIFS(pg_transaction_cleaned!$H$2:$H$5743,pg_transaction_cleaned!$O$2:$O$5743,A3920,pg_transaction_cleaned!$F$2:$F$5743,"CAPTURE")</f>
        <v>8997</v>
      </c>
      <c r="M3920" s="6">
        <f>COUNTIFS(pg_transaction_cleaned!$O$2:$O$5743,A3920,pg_transaction_cleaned!$F$2:$F$5743,"REFUND")</f>
        <v>0</v>
      </c>
      <c r="N3920" s="7">
        <f>SUMIFS(pg_transaction_cleaned!$H$2:$H$5743,pg_transaction_cleaned!$O$2:$O$5743,A3920,pg_transaction_cleaned!$F$2:$F$5743,"REFUND")</f>
        <v>0</v>
      </c>
      <c r="O3920" s="6" t="str">
        <f t="shared" si="309"/>
        <v>OK</v>
      </c>
      <c r="P3920" s="8">
        <f t="shared" si="310"/>
        <v>0</v>
      </c>
    </row>
    <row r="3921" spans="1:16" x14ac:dyDescent="0.3">
      <c r="A3921" s="6" t="s">
        <v>7797</v>
      </c>
      <c r="B3921" s="6" t="s">
        <v>11946</v>
      </c>
      <c r="C3921" s="6" t="s">
        <v>7798</v>
      </c>
      <c r="D3921" s="6" t="s">
        <v>51</v>
      </c>
      <c r="E3921" s="6" t="s">
        <v>18</v>
      </c>
      <c r="F3921" s="6" t="s">
        <v>11861</v>
      </c>
      <c r="G3921" s="6" t="s">
        <v>19</v>
      </c>
      <c r="H3921" s="10">
        <f t="shared" si="306"/>
        <v>46268</v>
      </c>
      <c r="I3921" s="7">
        <f t="shared" si="307"/>
        <v>7999</v>
      </c>
      <c r="J3921" s="6" t="str">
        <f t="shared" si="308"/>
        <v>Chennai</v>
      </c>
      <c r="K3921" s="6">
        <f>COUNTIFS(pg_transaction_cleaned!$O$2:$O$5743,A3921,pg_transaction_cleaned!$F$2:$F$5743,"CAPTURE")</f>
        <v>1</v>
      </c>
      <c r="L3921" s="7">
        <f>SUMIFS(pg_transaction_cleaned!$H$2:$H$5743,pg_transaction_cleaned!$O$2:$O$5743,A3921,pg_transaction_cleaned!$F$2:$F$5743,"CAPTURE")</f>
        <v>7999</v>
      </c>
      <c r="M3921" s="6">
        <f>COUNTIFS(pg_transaction_cleaned!$O$2:$O$5743,A3921,pg_transaction_cleaned!$F$2:$F$5743,"REFUND")</f>
        <v>0</v>
      </c>
      <c r="N3921" s="7">
        <f>SUMIFS(pg_transaction_cleaned!$H$2:$H$5743,pg_transaction_cleaned!$O$2:$O$5743,A3921,pg_transaction_cleaned!$F$2:$F$5743,"REFUND")</f>
        <v>0</v>
      </c>
      <c r="O3921" s="6" t="str">
        <f t="shared" si="309"/>
        <v>OK</v>
      </c>
      <c r="P3921" s="8">
        <f t="shared" si="310"/>
        <v>0</v>
      </c>
    </row>
    <row r="3922" spans="1:16" x14ac:dyDescent="0.3">
      <c r="A3922" s="6" t="s">
        <v>7799</v>
      </c>
      <c r="B3922" s="6" t="s">
        <v>11949</v>
      </c>
      <c r="C3922" s="6" t="s">
        <v>7800</v>
      </c>
      <c r="D3922" s="6" t="s">
        <v>48</v>
      </c>
      <c r="E3922" s="6" t="s">
        <v>18</v>
      </c>
      <c r="F3922" s="6" t="s">
        <v>11863</v>
      </c>
      <c r="G3922" s="6" t="s">
        <v>19</v>
      </c>
      <c r="H3922" s="10">
        <f t="shared" si="306"/>
        <v>46275</v>
      </c>
      <c r="I3922" s="7">
        <f t="shared" si="307"/>
        <v>1499</v>
      </c>
      <c r="J3922" s="6" t="str">
        <f t="shared" si="308"/>
        <v>Jaipur</v>
      </c>
      <c r="K3922" s="6">
        <f>COUNTIFS(pg_transaction_cleaned!$O$2:$O$5743,A3922,pg_transaction_cleaned!$F$2:$F$5743,"CAPTURE")</f>
        <v>1</v>
      </c>
      <c r="L3922" s="7">
        <f>SUMIFS(pg_transaction_cleaned!$H$2:$H$5743,pg_transaction_cleaned!$O$2:$O$5743,A3922,pg_transaction_cleaned!$F$2:$F$5743,"CAPTURE")</f>
        <v>1499</v>
      </c>
      <c r="M3922" s="6">
        <f>COUNTIFS(pg_transaction_cleaned!$O$2:$O$5743,A3922,pg_transaction_cleaned!$F$2:$F$5743,"REFUND")</f>
        <v>0</v>
      </c>
      <c r="N3922" s="7">
        <f>SUMIFS(pg_transaction_cleaned!$H$2:$H$5743,pg_transaction_cleaned!$O$2:$O$5743,A3922,pg_transaction_cleaned!$F$2:$F$5743,"REFUND")</f>
        <v>0</v>
      </c>
      <c r="O3922" s="6" t="str">
        <f t="shared" si="309"/>
        <v>OK</v>
      </c>
      <c r="P3922" s="8">
        <f t="shared" si="310"/>
        <v>0</v>
      </c>
    </row>
    <row r="3923" spans="1:16" x14ac:dyDescent="0.3">
      <c r="A3923" s="6" t="s">
        <v>7801</v>
      </c>
      <c r="B3923" s="6" t="s">
        <v>11871</v>
      </c>
      <c r="C3923" s="6" t="s">
        <v>7802</v>
      </c>
      <c r="D3923" s="6" t="s">
        <v>75</v>
      </c>
      <c r="E3923" s="6" t="s">
        <v>18</v>
      </c>
      <c r="F3923" s="6" t="s">
        <v>12086</v>
      </c>
      <c r="G3923" s="6" t="s">
        <v>19</v>
      </c>
      <c r="H3923" s="10">
        <f t="shared" si="306"/>
        <v>46272</v>
      </c>
      <c r="I3923" s="7">
        <f t="shared" si="307"/>
        <v>3499</v>
      </c>
      <c r="J3923" s="6" t="str">
        <f t="shared" si="308"/>
        <v>Mumbai</v>
      </c>
      <c r="K3923" s="6">
        <f>COUNTIFS(pg_transaction_cleaned!$O$2:$O$5743,A3923,pg_transaction_cleaned!$F$2:$F$5743,"CAPTURE")</f>
        <v>0</v>
      </c>
      <c r="L3923" s="7">
        <f>SUMIFS(pg_transaction_cleaned!$H$2:$H$5743,pg_transaction_cleaned!$O$2:$O$5743,A3923,pg_transaction_cleaned!$F$2:$F$5743,"CAPTURE")</f>
        <v>0</v>
      </c>
      <c r="M3923" s="6">
        <f>COUNTIFS(pg_transaction_cleaned!$O$2:$O$5743,A3923,pg_transaction_cleaned!$F$2:$F$5743,"REFUND")</f>
        <v>0</v>
      </c>
      <c r="N3923" s="7">
        <f>SUMIFS(pg_transaction_cleaned!$H$2:$H$5743,pg_transaction_cleaned!$O$2:$O$5743,A3923,pg_transaction_cleaned!$F$2:$F$5743,"REFUND")</f>
        <v>0</v>
      </c>
      <c r="O3923" s="6" t="str">
        <f t="shared" si="309"/>
        <v>Paid, no payment</v>
      </c>
      <c r="P3923" s="8">
        <f t="shared" si="310"/>
        <v>3499</v>
      </c>
    </row>
    <row r="3924" spans="1:16" x14ac:dyDescent="0.3">
      <c r="A3924" s="6" t="s">
        <v>7803</v>
      </c>
      <c r="B3924" s="6" t="s">
        <v>11888</v>
      </c>
      <c r="C3924" s="6" t="s">
        <v>7804</v>
      </c>
      <c r="D3924" s="6" t="s">
        <v>37</v>
      </c>
      <c r="E3924" s="6" t="s">
        <v>18</v>
      </c>
      <c r="F3924" s="6" t="s">
        <v>12127</v>
      </c>
      <c r="G3924" s="6" t="s">
        <v>66</v>
      </c>
      <c r="H3924" s="10">
        <f t="shared" si="306"/>
        <v>46269</v>
      </c>
      <c r="I3924" s="7">
        <f t="shared" si="307"/>
        <v>6797</v>
      </c>
      <c r="J3924" s="6" t="str">
        <f t="shared" si="308"/>
        <v>Lucknow</v>
      </c>
      <c r="K3924" s="6">
        <f>COUNTIFS(pg_transaction_cleaned!$O$2:$O$5743,A3924,pg_transaction_cleaned!$F$2:$F$5743,"CAPTURE")</f>
        <v>1</v>
      </c>
      <c r="L3924" s="7">
        <f>SUMIFS(pg_transaction_cleaned!$H$2:$H$5743,pg_transaction_cleaned!$O$2:$O$5743,A3924,pg_transaction_cleaned!$F$2:$F$5743,"CAPTURE")</f>
        <v>6797</v>
      </c>
      <c r="M3924" s="6">
        <f>COUNTIFS(pg_transaction_cleaned!$O$2:$O$5743,A3924,pg_transaction_cleaned!$F$2:$F$5743,"REFUND")</f>
        <v>1</v>
      </c>
      <c r="N3924" s="7">
        <f>SUMIFS(pg_transaction_cleaned!$H$2:$H$5743,pg_transaction_cleaned!$O$2:$O$5743,A3924,pg_transaction_cleaned!$F$2:$F$5743,"REFUND")</f>
        <v>6797</v>
      </c>
      <c r="O3924" s="6" t="str">
        <f t="shared" si="309"/>
        <v>OK</v>
      </c>
      <c r="P3924" s="8">
        <f t="shared" si="310"/>
        <v>0</v>
      </c>
    </row>
    <row r="3925" spans="1:16" x14ac:dyDescent="0.3">
      <c r="A3925" s="6" t="s">
        <v>7805</v>
      </c>
      <c r="B3925" s="6" t="s">
        <v>11947</v>
      </c>
      <c r="C3925" s="6" t="s">
        <v>7806</v>
      </c>
      <c r="D3925" s="6" t="s">
        <v>34</v>
      </c>
      <c r="E3925" s="6" t="s">
        <v>18</v>
      </c>
      <c r="F3925" s="6" t="s">
        <v>11843</v>
      </c>
      <c r="G3925" s="6" t="s">
        <v>80</v>
      </c>
      <c r="H3925" s="10">
        <f t="shared" si="306"/>
        <v>46268</v>
      </c>
      <c r="I3925" s="7">
        <f t="shared" si="307"/>
        <v>349</v>
      </c>
      <c r="J3925" s="6" t="str">
        <f t="shared" si="308"/>
        <v>Ahmedabad</v>
      </c>
      <c r="K3925" s="6">
        <f>COUNTIFS(pg_transaction_cleaned!$O$2:$O$5743,A3925,pg_transaction_cleaned!$F$2:$F$5743,"CAPTURE")</f>
        <v>0</v>
      </c>
      <c r="L3925" s="7">
        <f>SUMIFS(pg_transaction_cleaned!$H$2:$H$5743,pg_transaction_cleaned!$O$2:$O$5743,A3925,pg_transaction_cleaned!$F$2:$F$5743,"CAPTURE")</f>
        <v>0</v>
      </c>
      <c r="M3925" s="6">
        <f>COUNTIFS(pg_transaction_cleaned!$O$2:$O$5743,A3925,pg_transaction_cleaned!$F$2:$F$5743,"REFUND")</f>
        <v>0</v>
      </c>
      <c r="N3925" s="7">
        <f>SUMIFS(pg_transaction_cleaned!$H$2:$H$5743,pg_transaction_cleaned!$O$2:$O$5743,A3925,pg_transaction_cleaned!$F$2:$F$5743,"REFUND")</f>
        <v>0</v>
      </c>
      <c r="O3925" s="6" t="str">
        <f t="shared" si="309"/>
        <v>OK</v>
      </c>
      <c r="P3925" s="8">
        <f t="shared" si="310"/>
        <v>0</v>
      </c>
    </row>
    <row r="3926" spans="1:16" x14ac:dyDescent="0.3">
      <c r="A3926" s="6" t="s">
        <v>7807</v>
      </c>
      <c r="B3926" s="6" t="s">
        <v>11838</v>
      </c>
      <c r="C3926" s="6" t="s">
        <v>7808</v>
      </c>
      <c r="D3926" s="6"/>
      <c r="E3926" s="6" t="s">
        <v>43</v>
      </c>
      <c r="F3926" s="6" t="s">
        <v>12044</v>
      </c>
      <c r="G3926" s="6" t="s">
        <v>19</v>
      </c>
      <c r="H3926" s="10">
        <f t="shared" si="306"/>
        <v>46283</v>
      </c>
      <c r="I3926" s="7">
        <f t="shared" si="307"/>
        <v>3498</v>
      </c>
      <c r="J3926" s="6" t="str">
        <f t="shared" si="308"/>
        <v>Unknown</v>
      </c>
      <c r="K3926" s="6">
        <f>COUNTIFS(pg_transaction_cleaned!$O$2:$O$5743,A3926,pg_transaction_cleaned!$F$2:$F$5743,"CAPTURE")</f>
        <v>1</v>
      </c>
      <c r="L3926" s="7">
        <f>SUMIFS(pg_transaction_cleaned!$H$2:$H$5743,pg_transaction_cleaned!$O$2:$O$5743,A3926,pg_transaction_cleaned!$F$2:$F$5743,"CAPTURE")</f>
        <v>3498</v>
      </c>
      <c r="M3926" s="6">
        <f>COUNTIFS(pg_transaction_cleaned!$O$2:$O$5743,A3926,pg_transaction_cleaned!$F$2:$F$5743,"REFUND")</f>
        <v>0</v>
      </c>
      <c r="N3926" s="7">
        <f>SUMIFS(pg_transaction_cleaned!$H$2:$H$5743,pg_transaction_cleaned!$O$2:$O$5743,A3926,pg_transaction_cleaned!$F$2:$F$5743,"REFUND")</f>
        <v>0</v>
      </c>
      <c r="O3926" s="6" t="str">
        <f t="shared" si="309"/>
        <v>OK</v>
      </c>
      <c r="P3926" s="8">
        <f t="shared" si="310"/>
        <v>0</v>
      </c>
    </row>
    <row r="3927" spans="1:16" x14ac:dyDescent="0.3">
      <c r="A3927" s="6" t="s">
        <v>7809</v>
      </c>
      <c r="B3927" s="6" t="s">
        <v>11887</v>
      </c>
      <c r="C3927" s="6" t="s">
        <v>7810</v>
      </c>
      <c r="D3927" s="6" t="s">
        <v>48</v>
      </c>
      <c r="E3927" s="6" t="s">
        <v>27</v>
      </c>
      <c r="F3927" s="6" t="s">
        <v>11954</v>
      </c>
      <c r="G3927" s="6" t="s">
        <v>19</v>
      </c>
      <c r="H3927" s="10">
        <f t="shared" si="306"/>
        <v>46268</v>
      </c>
      <c r="I3927" s="7">
        <f t="shared" si="307"/>
        <v>1848</v>
      </c>
      <c r="J3927" s="6" t="str">
        <f t="shared" si="308"/>
        <v>Jaipur</v>
      </c>
      <c r="K3927" s="6">
        <f>COUNTIFS(pg_transaction_cleaned!$O$2:$O$5743,A3927,pg_transaction_cleaned!$F$2:$F$5743,"CAPTURE")</f>
        <v>1</v>
      </c>
      <c r="L3927" s="7">
        <f>SUMIFS(pg_transaction_cleaned!$H$2:$H$5743,pg_transaction_cleaned!$O$2:$O$5743,A3927,pg_transaction_cleaned!$F$2:$F$5743,"CAPTURE")</f>
        <v>1848</v>
      </c>
      <c r="M3927" s="6">
        <f>COUNTIFS(pg_transaction_cleaned!$O$2:$O$5743,A3927,pg_transaction_cleaned!$F$2:$F$5743,"REFUND")</f>
        <v>0</v>
      </c>
      <c r="N3927" s="7">
        <f>SUMIFS(pg_transaction_cleaned!$H$2:$H$5743,pg_transaction_cleaned!$O$2:$O$5743,A3927,pg_transaction_cleaned!$F$2:$F$5743,"REFUND")</f>
        <v>0</v>
      </c>
      <c r="O3927" s="6" t="str">
        <f t="shared" si="309"/>
        <v>OK</v>
      </c>
      <c r="P3927" s="8">
        <f t="shared" si="310"/>
        <v>0</v>
      </c>
    </row>
    <row r="3928" spans="1:16" x14ac:dyDescent="0.3">
      <c r="A3928" s="6" t="s">
        <v>7811</v>
      </c>
      <c r="B3928" s="6" t="s">
        <v>11909</v>
      </c>
      <c r="C3928" s="6" t="s">
        <v>7812</v>
      </c>
      <c r="D3928" s="6" t="s">
        <v>26</v>
      </c>
      <c r="E3928" s="6" t="s">
        <v>18</v>
      </c>
      <c r="F3928" s="6" t="s">
        <v>11957</v>
      </c>
      <c r="G3928" s="6" t="s">
        <v>19</v>
      </c>
      <c r="H3928" s="10">
        <f t="shared" si="306"/>
        <v>46276</v>
      </c>
      <c r="I3928" s="7">
        <f t="shared" si="307"/>
        <v>1298</v>
      </c>
      <c r="J3928" s="6" t="str">
        <f t="shared" si="308"/>
        <v>Kolkata</v>
      </c>
      <c r="K3928" s="6">
        <f>COUNTIFS(pg_transaction_cleaned!$O$2:$O$5743,A3928,pg_transaction_cleaned!$F$2:$F$5743,"CAPTURE")</f>
        <v>1</v>
      </c>
      <c r="L3928" s="7">
        <f>SUMIFS(pg_transaction_cleaned!$H$2:$H$5743,pg_transaction_cleaned!$O$2:$O$5743,A3928,pg_transaction_cleaned!$F$2:$F$5743,"CAPTURE")</f>
        <v>1298</v>
      </c>
      <c r="M3928" s="6">
        <f>COUNTIFS(pg_transaction_cleaned!$O$2:$O$5743,A3928,pg_transaction_cleaned!$F$2:$F$5743,"REFUND")</f>
        <v>0</v>
      </c>
      <c r="N3928" s="7">
        <f>SUMIFS(pg_transaction_cleaned!$H$2:$H$5743,pg_transaction_cleaned!$O$2:$O$5743,A3928,pg_transaction_cleaned!$F$2:$F$5743,"REFUND")</f>
        <v>0</v>
      </c>
      <c r="O3928" s="6" t="str">
        <f t="shared" si="309"/>
        <v>OK</v>
      </c>
      <c r="P3928" s="8">
        <f t="shared" si="310"/>
        <v>0</v>
      </c>
    </row>
    <row r="3929" spans="1:16" x14ac:dyDescent="0.3">
      <c r="A3929" s="6" t="s">
        <v>7813</v>
      </c>
      <c r="B3929" s="6" t="s">
        <v>11854</v>
      </c>
      <c r="C3929" s="6" t="s">
        <v>2240</v>
      </c>
      <c r="D3929" s="6" t="s">
        <v>23</v>
      </c>
      <c r="E3929" s="6" t="s">
        <v>43</v>
      </c>
      <c r="F3929" s="6" t="s">
        <v>11977</v>
      </c>
      <c r="G3929" s="6" t="s">
        <v>19</v>
      </c>
      <c r="H3929" s="10">
        <f t="shared" si="306"/>
        <v>46286</v>
      </c>
      <c r="I3929" s="7">
        <f t="shared" si="307"/>
        <v>10998</v>
      </c>
      <c r="J3929" s="6" t="str">
        <f t="shared" si="308"/>
        <v>Bengaluru</v>
      </c>
      <c r="K3929" s="6">
        <f>COUNTIFS(pg_transaction_cleaned!$O$2:$O$5743,A3929,pg_transaction_cleaned!$F$2:$F$5743,"CAPTURE")</f>
        <v>1</v>
      </c>
      <c r="L3929" s="7">
        <f>SUMIFS(pg_transaction_cleaned!$H$2:$H$5743,pg_transaction_cleaned!$O$2:$O$5743,A3929,pg_transaction_cleaned!$F$2:$F$5743,"CAPTURE")</f>
        <v>10998</v>
      </c>
      <c r="M3929" s="6">
        <f>COUNTIFS(pg_transaction_cleaned!$O$2:$O$5743,A3929,pg_transaction_cleaned!$F$2:$F$5743,"REFUND")</f>
        <v>0</v>
      </c>
      <c r="N3929" s="7">
        <f>SUMIFS(pg_transaction_cleaned!$H$2:$H$5743,pg_transaction_cleaned!$O$2:$O$5743,A3929,pg_transaction_cleaned!$F$2:$F$5743,"REFUND")</f>
        <v>0</v>
      </c>
      <c r="O3929" s="6" t="str">
        <f t="shared" si="309"/>
        <v>OK</v>
      </c>
      <c r="P3929" s="8">
        <f t="shared" si="310"/>
        <v>0</v>
      </c>
    </row>
    <row r="3930" spans="1:16" x14ac:dyDescent="0.3">
      <c r="A3930" s="6" t="s">
        <v>7814</v>
      </c>
      <c r="B3930" s="6" t="s">
        <v>11832</v>
      </c>
      <c r="C3930" s="6" t="s">
        <v>7815</v>
      </c>
      <c r="D3930" s="6" t="s">
        <v>26</v>
      </c>
      <c r="E3930" s="6" t="s">
        <v>27</v>
      </c>
      <c r="F3930" s="6" t="s">
        <v>12236</v>
      </c>
      <c r="G3930" s="6" t="s">
        <v>19</v>
      </c>
      <c r="H3930" s="10">
        <f t="shared" si="306"/>
        <v>46273</v>
      </c>
      <c r="I3930" s="7">
        <f t="shared" si="307"/>
        <v>2147</v>
      </c>
      <c r="J3930" s="6" t="str">
        <f t="shared" si="308"/>
        <v>Kolkata</v>
      </c>
      <c r="K3930" s="6">
        <f>COUNTIFS(pg_transaction_cleaned!$O$2:$O$5743,A3930,pg_transaction_cleaned!$F$2:$F$5743,"CAPTURE")</f>
        <v>1</v>
      </c>
      <c r="L3930" s="7">
        <f>SUMIFS(pg_transaction_cleaned!$H$2:$H$5743,pg_transaction_cleaned!$O$2:$O$5743,A3930,pg_transaction_cleaned!$F$2:$F$5743,"CAPTURE")</f>
        <v>2147</v>
      </c>
      <c r="M3930" s="6">
        <f>COUNTIFS(pg_transaction_cleaned!$O$2:$O$5743,A3930,pg_transaction_cleaned!$F$2:$F$5743,"REFUND")</f>
        <v>0</v>
      </c>
      <c r="N3930" s="7">
        <f>SUMIFS(pg_transaction_cleaned!$H$2:$H$5743,pg_transaction_cleaned!$O$2:$O$5743,A3930,pg_transaction_cleaned!$F$2:$F$5743,"REFUND")</f>
        <v>0</v>
      </c>
      <c r="O3930" s="6" t="str">
        <f t="shared" si="309"/>
        <v>OK</v>
      </c>
      <c r="P3930" s="8">
        <f t="shared" si="310"/>
        <v>0</v>
      </c>
    </row>
    <row r="3931" spans="1:16" x14ac:dyDescent="0.3">
      <c r="A3931" s="6" t="s">
        <v>7816</v>
      </c>
      <c r="B3931" s="6" t="s">
        <v>11968</v>
      </c>
      <c r="C3931" s="6" t="s">
        <v>7817</v>
      </c>
      <c r="D3931" s="6" t="s">
        <v>26</v>
      </c>
      <c r="E3931" s="6" t="s">
        <v>18</v>
      </c>
      <c r="F3931" s="6" t="s">
        <v>11835</v>
      </c>
      <c r="G3931" s="6" t="s">
        <v>19</v>
      </c>
      <c r="H3931" s="10">
        <f t="shared" si="306"/>
        <v>46267</v>
      </c>
      <c r="I3931" s="7">
        <f t="shared" si="307"/>
        <v>499</v>
      </c>
      <c r="J3931" s="6" t="str">
        <f t="shared" si="308"/>
        <v>Kolkata</v>
      </c>
      <c r="K3931" s="6">
        <f>COUNTIFS(pg_transaction_cleaned!$O$2:$O$5743,A3931,pg_transaction_cleaned!$F$2:$F$5743,"CAPTURE")</f>
        <v>1</v>
      </c>
      <c r="L3931" s="7">
        <f>SUMIFS(pg_transaction_cleaned!$H$2:$H$5743,pg_transaction_cleaned!$O$2:$O$5743,A3931,pg_transaction_cleaned!$F$2:$F$5743,"CAPTURE")</f>
        <v>499</v>
      </c>
      <c r="M3931" s="6">
        <f>COUNTIFS(pg_transaction_cleaned!$O$2:$O$5743,A3931,pg_transaction_cleaned!$F$2:$F$5743,"REFUND")</f>
        <v>0</v>
      </c>
      <c r="N3931" s="7">
        <f>SUMIFS(pg_transaction_cleaned!$H$2:$H$5743,pg_transaction_cleaned!$O$2:$O$5743,A3931,pg_transaction_cleaned!$F$2:$F$5743,"REFUND")</f>
        <v>0</v>
      </c>
      <c r="O3931" s="6" t="str">
        <f t="shared" si="309"/>
        <v>OK</v>
      </c>
      <c r="P3931" s="8">
        <f t="shared" si="310"/>
        <v>0</v>
      </c>
    </row>
    <row r="3932" spans="1:16" x14ac:dyDescent="0.3">
      <c r="A3932" s="6" t="s">
        <v>7818</v>
      </c>
      <c r="B3932" s="6" t="s">
        <v>11936</v>
      </c>
      <c r="C3932" s="6" t="s">
        <v>7819</v>
      </c>
      <c r="D3932" s="6" t="s">
        <v>51</v>
      </c>
      <c r="E3932" s="6" t="s">
        <v>18</v>
      </c>
      <c r="F3932" s="6" t="s">
        <v>11902</v>
      </c>
      <c r="G3932" s="6" t="s">
        <v>19</v>
      </c>
      <c r="H3932" s="10">
        <f t="shared" si="306"/>
        <v>46293</v>
      </c>
      <c r="I3932" s="7">
        <f t="shared" si="307"/>
        <v>2999</v>
      </c>
      <c r="J3932" s="6" t="str">
        <f t="shared" si="308"/>
        <v>Chennai</v>
      </c>
      <c r="K3932" s="6">
        <f>COUNTIFS(pg_transaction_cleaned!$O$2:$O$5743,A3932,pg_transaction_cleaned!$F$2:$F$5743,"CAPTURE")</f>
        <v>1</v>
      </c>
      <c r="L3932" s="7">
        <f>SUMIFS(pg_transaction_cleaned!$H$2:$H$5743,pg_transaction_cleaned!$O$2:$O$5743,A3932,pg_transaction_cleaned!$F$2:$F$5743,"CAPTURE")</f>
        <v>2999</v>
      </c>
      <c r="M3932" s="6">
        <f>COUNTIFS(pg_transaction_cleaned!$O$2:$O$5743,A3932,pg_transaction_cleaned!$F$2:$F$5743,"REFUND")</f>
        <v>0</v>
      </c>
      <c r="N3932" s="7">
        <f>SUMIFS(pg_transaction_cleaned!$H$2:$H$5743,pg_transaction_cleaned!$O$2:$O$5743,A3932,pg_transaction_cleaned!$F$2:$F$5743,"REFUND")</f>
        <v>0</v>
      </c>
      <c r="O3932" s="6" t="str">
        <f t="shared" si="309"/>
        <v>OK</v>
      </c>
      <c r="P3932" s="8">
        <f t="shared" si="310"/>
        <v>0</v>
      </c>
    </row>
    <row r="3933" spans="1:16" x14ac:dyDescent="0.3">
      <c r="A3933" s="6" t="s">
        <v>7820</v>
      </c>
      <c r="B3933" s="6" t="s">
        <v>11895</v>
      </c>
      <c r="C3933" s="6" t="s">
        <v>7821</v>
      </c>
      <c r="D3933" s="6" t="s">
        <v>61</v>
      </c>
      <c r="E3933" s="6" t="s">
        <v>18</v>
      </c>
      <c r="F3933" s="6" t="s">
        <v>11835</v>
      </c>
      <c r="G3933" s="6" t="s">
        <v>19</v>
      </c>
      <c r="H3933" s="10">
        <f t="shared" si="306"/>
        <v>46295</v>
      </c>
      <c r="I3933" s="7">
        <f t="shared" si="307"/>
        <v>499</v>
      </c>
      <c r="J3933" s="6" t="str">
        <f t="shared" si="308"/>
        <v>Delhi</v>
      </c>
      <c r="K3933" s="6">
        <f>COUNTIFS(pg_transaction_cleaned!$O$2:$O$5743,A3933,pg_transaction_cleaned!$F$2:$F$5743,"CAPTURE")</f>
        <v>1</v>
      </c>
      <c r="L3933" s="7">
        <f>SUMIFS(pg_transaction_cleaned!$H$2:$H$5743,pg_transaction_cleaned!$O$2:$O$5743,A3933,pg_transaction_cleaned!$F$2:$F$5743,"CAPTURE")</f>
        <v>499</v>
      </c>
      <c r="M3933" s="6">
        <f>COUNTIFS(pg_transaction_cleaned!$O$2:$O$5743,A3933,pg_transaction_cleaned!$F$2:$F$5743,"REFUND")</f>
        <v>0</v>
      </c>
      <c r="N3933" s="7">
        <f>SUMIFS(pg_transaction_cleaned!$H$2:$H$5743,pg_transaction_cleaned!$O$2:$O$5743,A3933,pg_transaction_cleaned!$F$2:$F$5743,"REFUND")</f>
        <v>0</v>
      </c>
      <c r="O3933" s="6" t="str">
        <f t="shared" si="309"/>
        <v>OK</v>
      </c>
      <c r="P3933" s="8">
        <f t="shared" si="310"/>
        <v>0</v>
      </c>
    </row>
    <row r="3934" spans="1:16" x14ac:dyDescent="0.3">
      <c r="A3934" s="6" t="s">
        <v>7822</v>
      </c>
      <c r="B3934" s="6" t="s">
        <v>11928</v>
      </c>
      <c r="C3934" s="6" t="s">
        <v>7823</v>
      </c>
      <c r="D3934" s="6" t="s">
        <v>51</v>
      </c>
      <c r="E3934" s="6" t="s">
        <v>18</v>
      </c>
      <c r="F3934" s="6" t="s">
        <v>12202</v>
      </c>
      <c r="G3934" s="6" t="s">
        <v>19</v>
      </c>
      <c r="H3934" s="10">
        <f t="shared" si="306"/>
        <v>46266</v>
      </c>
      <c r="I3934" s="7">
        <f t="shared" si="307"/>
        <v>2798</v>
      </c>
      <c r="J3934" s="6" t="str">
        <f t="shared" si="308"/>
        <v>Chennai</v>
      </c>
      <c r="K3934" s="6">
        <f>COUNTIFS(pg_transaction_cleaned!$O$2:$O$5743,A3934,pg_transaction_cleaned!$F$2:$F$5743,"CAPTURE")</f>
        <v>1</v>
      </c>
      <c r="L3934" s="7">
        <f>SUMIFS(pg_transaction_cleaned!$H$2:$H$5743,pg_transaction_cleaned!$O$2:$O$5743,A3934,pg_transaction_cleaned!$F$2:$F$5743,"CAPTURE")</f>
        <v>2798</v>
      </c>
      <c r="M3934" s="6">
        <f>COUNTIFS(pg_transaction_cleaned!$O$2:$O$5743,A3934,pg_transaction_cleaned!$F$2:$F$5743,"REFUND")</f>
        <v>0</v>
      </c>
      <c r="N3934" s="7">
        <f>SUMIFS(pg_transaction_cleaned!$H$2:$H$5743,pg_transaction_cleaned!$O$2:$O$5743,A3934,pg_transaction_cleaned!$F$2:$F$5743,"REFUND")</f>
        <v>0</v>
      </c>
      <c r="O3934" s="6" t="str">
        <f t="shared" si="309"/>
        <v>OK</v>
      </c>
      <c r="P3934" s="8">
        <f t="shared" si="310"/>
        <v>0</v>
      </c>
    </row>
    <row r="3935" spans="1:16" x14ac:dyDescent="0.3">
      <c r="A3935" s="6" t="s">
        <v>7824</v>
      </c>
      <c r="B3935" s="6" t="s">
        <v>12015</v>
      </c>
      <c r="C3935" s="6" t="s">
        <v>7825</v>
      </c>
      <c r="D3935" s="6" t="s">
        <v>26</v>
      </c>
      <c r="E3935" s="6" t="s">
        <v>54</v>
      </c>
      <c r="F3935" s="6" t="s">
        <v>11931</v>
      </c>
      <c r="G3935" s="6" t="s">
        <v>19</v>
      </c>
      <c r="H3935" s="10">
        <f t="shared" si="306"/>
        <v>46289</v>
      </c>
      <c r="I3935" s="7">
        <f t="shared" si="307"/>
        <v>2998</v>
      </c>
      <c r="J3935" s="6" t="str">
        <f t="shared" si="308"/>
        <v>Kolkata</v>
      </c>
      <c r="K3935" s="6">
        <f>COUNTIFS(pg_transaction_cleaned!$O$2:$O$5743,A3935,pg_transaction_cleaned!$F$2:$F$5743,"CAPTURE")</f>
        <v>1</v>
      </c>
      <c r="L3935" s="7">
        <f>SUMIFS(pg_transaction_cleaned!$H$2:$H$5743,pg_transaction_cleaned!$O$2:$O$5743,A3935,pg_transaction_cleaned!$F$2:$F$5743,"CAPTURE")</f>
        <v>2998</v>
      </c>
      <c r="M3935" s="6">
        <f>COUNTIFS(pg_transaction_cleaned!$O$2:$O$5743,A3935,pg_transaction_cleaned!$F$2:$F$5743,"REFUND")</f>
        <v>0</v>
      </c>
      <c r="N3935" s="7">
        <f>SUMIFS(pg_transaction_cleaned!$H$2:$H$5743,pg_transaction_cleaned!$O$2:$O$5743,A3935,pg_transaction_cleaned!$F$2:$F$5743,"REFUND")</f>
        <v>0</v>
      </c>
      <c r="O3935" s="6" t="str">
        <f t="shared" si="309"/>
        <v>OK</v>
      </c>
      <c r="P3935" s="8">
        <f t="shared" si="310"/>
        <v>0</v>
      </c>
    </row>
    <row r="3936" spans="1:16" x14ac:dyDescent="0.3">
      <c r="A3936" s="6" t="s">
        <v>7826</v>
      </c>
      <c r="B3936" s="6" t="s">
        <v>11970</v>
      </c>
      <c r="C3936" s="6" t="s">
        <v>7827</v>
      </c>
      <c r="D3936" s="6" t="s">
        <v>61</v>
      </c>
      <c r="E3936" s="6" t="s">
        <v>18</v>
      </c>
      <c r="F3936" s="6" t="s">
        <v>11869</v>
      </c>
      <c r="G3936" s="6" t="s">
        <v>19</v>
      </c>
      <c r="H3936" s="10">
        <f t="shared" si="306"/>
        <v>46294</v>
      </c>
      <c r="I3936" s="7">
        <f t="shared" si="307"/>
        <v>599</v>
      </c>
      <c r="J3936" s="6" t="str">
        <f t="shared" si="308"/>
        <v>Delhi</v>
      </c>
      <c r="K3936" s="6">
        <f>COUNTIFS(pg_transaction_cleaned!$O$2:$O$5743,A3936,pg_transaction_cleaned!$F$2:$F$5743,"CAPTURE")</f>
        <v>1</v>
      </c>
      <c r="L3936" s="7">
        <f>SUMIFS(pg_transaction_cleaned!$H$2:$H$5743,pg_transaction_cleaned!$O$2:$O$5743,A3936,pg_transaction_cleaned!$F$2:$F$5743,"CAPTURE")</f>
        <v>599</v>
      </c>
      <c r="M3936" s="6">
        <f>COUNTIFS(pg_transaction_cleaned!$O$2:$O$5743,A3936,pg_transaction_cleaned!$F$2:$F$5743,"REFUND")</f>
        <v>0</v>
      </c>
      <c r="N3936" s="7">
        <f>SUMIFS(pg_transaction_cleaned!$H$2:$H$5743,pg_transaction_cleaned!$O$2:$O$5743,A3936,pg_transaction_cleaned!$F$2:$F$5743,"REFUND")</f>
        <v>0</v>
      </c>
      <c r="O3936" s="6" t="str">
        <f t="shared" si="309"/>
        <v>OK</v>
      </c>
      <c r="P3936" s="8">
        <f t="shared" si="310"/>
        <v>0</v>
      </c>
    </row>
    <row r="3937" spans="1:16" x14ac:dyDescent="0.3">
      <c r="A3937" s="6" t="s">
        <v>7828</v>
      </c>
      <c r="B3937" s="6" t="s">
        <v>11907</v>
      </c>
      <c r="C3937" s="6" t="s">
        <v>7829</v>
      </c>
      <c r="D3937" s="6" t="s">
        <v>37</v>
      </c>
      <c r="E3937" s="6" t="s">
        <v>54</v>
      </c>
      <c r="F3937" s="6" t="s">
        <v>11992</v>
      </c>
      <c r="G3937" s="6" t="s">
        <v>19</v>
      </c>
      <c r="H3937" s="10">
        <f t="shared" si="306"/>
        <v>46293</v>
      </c>
      <c r="I3937" s="7">
        <f t="shared" si="307"/>
        <v>799</v>
      </c>
      <c r="J3937" s="6" t="str">
        <f t="shared" si="308"/>
        <v>Lucknow</v>
      </c>
      <c r="K3937" s="6">
        <f>COUNTIFS(pg_transaction_cleaned!$O$2:$O$5743,A3937,pg_transaction_cleaned!$F$2:$F$5743,"CAPTURE")</f>
        <v>1</v>
      </c>
      <c r="L3937" s="7">
        <f>SUMIFS(pg_transaction_cleaned!$H$2:$H$5743,pg_transaction_cleaned!$O$2:$O$5743,A3937,pg_transaction_cleaned!$F$2:$F$5743,"CAPTURE")</f>
        <v>799</v>
      </c>
      <c r="M3937" s="6">
        <f>COUNTIFS(pg_transaction_cleaned!$O$2:$O$5743,A3937,pg_transaction_cleaned!$F$2:$F$5743,"REFUND")</f>
        <v>0</v>
      </c>
      <c r="N3937" s="7">
        <f>SUMIFS(pg_transaction_cleaned!$H$2:$H$5743,pg_transaction_cleaned!$O$2:$O$5743,A3937,pg_transaction_cleaned!$F$2:$F$5743,"REFUND")</f>
        <v>0</v>
      </c>
      <c r="O3937" s="6" t="str">
        <f t="shared" si="309"/>
        <v>OK</v>
      </c>
      <c r="P3937" s="8">
        <f t="shared" si="310"/>
        <v>0</v>
      </c>
    </row>
    <row r="3938" spans="1:16" x14ac:dyDescent="0.3">
      <c r="A3938" s="6" t="s">
        <v>7830</v>
      </c>
      <c r="B3938" s="6" t="s">
        <v>11926</v>
      </c>
      <c r="C3938" s="6" t="s">
        <v>7831</v>
      </c>
      <c r="D3938" s="6" t="s">
        <v>75</v>
      </c>
      <c r="E3938" s="6" t="s">
        <v>18</v>
      </c>
      <c r="F3938" s="6" t="s">
        <v>11902</v>
      </c>
      <c r="G3938" s="6" t="s">
        <v>19</v>
      </c>
      <c r="H3938" s="10">
        <f t="shared" si="306"/>
        <v>46270</v>
      </c>
      <c r="I3938" s="7">
        <f t="shared" si="307"/>
        <v>2999</v>
      </c>
      <c r="J3938" s="6" t="str">
        <f t="shared" si="308"/>
        <v>Mumbai</v>
      </c>
      <c r="K3938" s="6">
        <f>COUNTIFS(pg_transaction_cleaned!$O$2:$O$5743,A3938,pg_transaction_cleaned!$F$2:$F$5743,"CAPTURE")</f>
        <v>1</v>
      </c>
      <c r="L3938" s="7">
        <f>SUMIFS(pg_transaction_cleaned!$H$2:$H$5743,pg_transaction_cleaned!$O$2:$O$5743,A3938,pg_transaction_cleaned!$F$2:$F$5743,"CAPTURE")</f>
        <v>2999</v>
      </c>
      <c r="M3938" s="6">
        <f>COUNTIFS(pg_transaction_cleaned!$O$2:$O$5743,A3938,pg_transaction_cleaned!$F$2:$F$5743,"REFUND")</f>
        <v>0</v>
      </c>
      <c r="N3938" s="7">
        <f>SUMIFS(pg_transaction_cleaned!$H$2:$H$5743,pg_transaction_cleaned!$O$2:$O$5743,A3938,pg_transaction_cleaned!$F$2:$F$5743,"REFUND")</f>
        <v>0</v>
      </c>
      <c r="O3938" s="6" t="str">
        <f t="shared" si="309"/>
        <v>OK</v>
      </c>
      <c r="P3938" s="8">
        <f t="shared" si="310"/>
        <v>0</v>
      </c>
    </row>
    <row r="3939" spans="1:16" x14ac:dyDescent="0.3">
      <c r="A3939" s="6" t="s">
        <v>7832</v>
      </c>
      <c r="B3939" s="6" t="s">
        <v>11888</v>
      </c>
      <c r="C3939" s="6" t="s">
        <v>7833</v>
      </c>
      <c r="D3939" s="6" t="s">
        <v>42</v>
      </c>
      <c r="E3939" s="6" t="s">
        <v>18</v>
      </c>
      <c r="F3939" s="6" t="s">
        <v>12073</v>
      </c>
      <c r="G3939" s="6" t="s">
        <v>19</v>
      </c>
      <c r="H3939" s="10">
        <f t="shared" si="306"/>
        <v>46269</v>
      </c>
      <c r="I3939" s="7">
        <f t="shared" si="307"/>
        <v>10997</v>
      </c>
      <c r="J3939" s="6" t="str">
        <f t="shared" si="308"/>
        <v>Hyderabad</v>
      </c>
      <c r="K3939" s="6">
        <f>COUNTIFS(pg_transaction_cleaned!$O$2:$O$5743,A3939,pg_transaction_cleaned!$F$2:$F$5743,"CAPTURE")</f>
        <v>1</v>
      </c>
      <c r="L3939" s="7">
        <f>SUMIFS(pg_transaction_cleaned!$H$2:$H$5743,pg_transaction_cleaned!$O$2:$O$5743,A3939,pg_transaction_cleaned!$F$2:$F$5743,"CAPTURE")</f>
        <v>10997</v>
      </c>
      <c r="M3939" s="6">
        <f>COUNTIFS(pg_transaction_cleaned!$O$2:$O$5743,A3939,pg_transaction_cleaned!$F$2:$F$5743,"REFUND")</f>
        <v>0</v>
      </c>
      <c r="N3939" s="7">
        <f>SUMIFS(pg_transaction_cleaned!$H$2:$H$5743,pg_transaction_cleaned!$O$2:$O$5743,A3939,pg_transaction_cleaned!$F$2:$F$5743,"REFUND")</f>
        <v>0</v>
      </c>
      <c r="O3939" s="6" t="str">
        <f t="shared" si="309"/>
        <v>OK</v>
      </c>
      <c r="P3939" s="8">
        <f t="shared" si="310"/>
        <v>0</v>
      </c>
    </row>
    <row r="3940" spans="1:16" x14ac:dyDescent="0.3">
      <c r="A3940" s="6" t="s">
        <v>7834</v>
      </c>
      <c r="B3940" s="6" t="s">
        <v>11850</v>
      </c>
      <c r="C3940" s="6" t="s">
        <v>7835</v>
      </c>
      <c r="D3940" s="6" t="s">
        <v>61</v>
      </c>
      <c r="E3940" s="6" t="s">
        <v>18</v>
      </c>
      <c r="F3940" s="6" t="s">
        <v>11869</v>
      </c>
      <c r="G3940" s="6" t="s">
        <v>19</v>
      </c>
      <c r="H3940" s="10">
        <f t="shared" si="306"/>
        <v>46283</v>
      </c>
      <c r="I3940" s="7">
        <f t="shared" si="307"/>
        <v>599</v>
      </c>
      <c r="J3940" s="6" t="str">
        <f t="shared" si="308"/>
        <v>Delhi</v>
      </c>
      <c r="K3940" s="6">
        <f>COUNTIFS(pg_transaction_cleaned!$O$2:$O$5743,A3940,pg_transaction_cleaned!$F$2:$F$5743,"CAPTURE")</f>
        <v>1</v>
      </c>
      <c r="L3940" s="7">
        <f>SUMIFS(pg_transaction_cleaned!$H$2:$H$5743,pg_transaction_cleaned!$O$2:$O$5743,A3940,pg_transaction_cleaned!$F$2:$F$5743,"CAPTURE")</f>
        <v>599</v>
      </c>
      <c r="M3940" s="6">
        <f>COUNTIFS(pg_transaction_cleaned!$O$2:$O$5743,A3940,pg_transaction_cleaned!$F$2:$F$5743,"REFUND")</f>
        <v>0</v>
      </c>
      <c r="N3940" s="7">
        <f>SUMIFS(pg_transaction_cleaned!$H$2:$H$5743,pg_transaction_cleaned!$O$2:$O$5743,A3940,pg_transaction_cleaned!$F$2:$F$5743,"REFUND")</f>
        <v>0</v>
      </c>
      <c r="O3940" s="6" t="str">
        <f t="shared" si="309"/>
        <v>OK</v>
      </c>
      <c r="P3940" s="8">
        <f t="shared" si="310"/>
        <v>0</v>
      </c>
    </row>
    <row r="3941" spans="1:16" x14ac:dyDescent="0.3">
      <c r="A3941" s="6" t="s">
        <v>7836</v>
      </c>
      <c r="B3941" s="6" t="s">
        <v>11942</v>
      </c>
      <c r="C3941" s="6" t="s">
        <v>7837</v>
      </c>
      <c r="D3941" s="6" t="s">
        <v>61</v>
      </c>
      <c r="E3941" s="6" t="s">
        <v>54</v>
      </c>
      <c r="F3941" s="6" t="s">
        <v>11853</v>
      </c>
      <c r="G3941" s="6" t="s">
        <v>19</v>
      </c>
      <c r="H3941" s="10">
        <f t="shared" si="306"/>
        <v>46277</v>
      </c>
      <c r="I3941" s="7">
        <f t="shared" si="307"/>
        <v>1799</v>
      </c>
      <c r="J3941" s="6" t="str">
        <f t="shared" si="308"/>
        <v>Delhi</v>
      </c>
      <c r="K3941" s="6">
        <f>COUNTIFS(pg_transaction_cleaned!$O$2:$O$5743,A3941,pg_transaction_cleaned!$F$2:$F$5743,"CAPTURE")</f>
        <v>1</v>
      </c>
      <c r="L3941" s="7">
        <f>SUMIFS(pg_transaction_cleaned!$H$2:$H$5743,pg_transaction_cleaned!$O$2:$O$5743,A3941,pg_transaction_cleaned!$F$2:$F$5743,"CAPTURE")</f>
        <v>1799</v>
      </c>
      <c r="M3941" s="6">
        <f>COUNTIFS(pg_transaction_cleaned!$O$2:$O$5743,A3941,pg_transaction_cleaned!$F$2:$F$5743,"REFUND")</f>
        <v>0</v>
      </c>
      <c r="N3941" s="7">
        <f>SUMIFS(pg_transaction_cleaned!$H$2:$H$5743,pg_transaction_cleaned!$O$2:$O$5743,A3941,pg_transaction_cleaned!$F$2:$F$5743,"REFUND")</f>
        <v>0</v>
      </c>
      <c r="O3941" s="6" t="str">
        <f t="shared" si="309"/>
        <v>OK</v>
      </c>
      <c r="P3941" s="8">
        <f t="shared" si="310"/>
        <v>0</v>
      </c>
    </row>
    <row r="3942" spans="1:16" x14ac:dyDescent="0.3">
      <c r="A3942" s="6" t="s">
        <v>7838</v>
      </c>
      <c r="B3942" s="6" t="s">
        <v>11832</v>
      </c>
      <c r="C3942" s="6" t="s">
        <v>7839</v>
      </c>
      <c r="D3942" s="6" t="s">
        <v>51</v>
      </c>
      <c r="E3942" s="6" t="s">
        <v>18</v>
      </c>
      <c r="F3942" s="6" t="s">
        <v>12055</v>
      </c>
      <c r="G3942" s="6" t="s">
        <v>19</v>
      </c>
      <c r="H3942" s="10">
        <f t="shared" si="306"/>
        <v>46273</v>
      </c>
      <c r="I3942" s="7">
        <f t="shared" si="307"/>
        <v>4297</v>
      </c>
      <c r="J3942" s="6" t="str">
        <f t="shared" si="308"/>
        <v>Chennai</v>
      </c>
      <c r="K3942" s="6">
        <f>COUNTIFS(pg_transaction_cleaned!$O$2:$O$5743,A3942,pg_transaction_cleaned!$F$2:$F$5743,"CAPTURE")</f>
        <v>1</v>
      </c>
      <c r="L3942" s="7">
        <f>SUMIFS(pg_transaction_cleaned!$H$2:$H$5743,pg_transaction_cleaned!$O$2:$O$5743,A3942,pg_transaction_cleaned!$F$2:$F$5743,"CAPTURE")</f>
        <v>4297</v>
      </c>
      <c r="M3942" s="6">
        <f>COUNTIFS(pg_transaction_cleaned!$O$2:$O$5743,A3942,pg_transaction_cleaned!$F$2:$F$5743,"REFUND")</f>
        <v>0</v>
      </c>
      <c r="N3942" s="7">
        <f>SUMIFS(pg_transaction_cleaned!$H$2:$H$5743,pg_transaction_cleaned!$O$2:$O$5743,A3942,pg_transaction_cleaned!$F$2:$F$5743,"REFUND")</f>
        <v>0</v>
      </c>
      <c r="O3942" s="6" t="str">
        <f t="shared" si="309"/>
        <v>OK</v>
      </c>
      <c r="P3942" s="8">
        <f t="shared" si="310"/>
        <v>0</v>
      </c>
    </row>
    <row r="3943" spans="1:16" x14ac:dyDescent="0.3">
      <c r="A3943" s="6" t="s">
        <v>7840</v>
      </c>
      <c r="B3943" s="6" t="s">
        <v>11926</v>
      </c>
      <c r="C3943" s="6" t="s">
        <v>7841</v>
      </c>
      <c r="D3943" s="6" t="s">
        <v>37</v>
      </c>
      <c r="E3943" s="6" t="s">
        <v>18</v>
      </c>
      <c r="F3943" s="6" t="s">
        <v>11929</v>
      </c>
      <c r="G3943" s="6" t="s">
        <v>19</v>
      </c>
      <c r="H3943" s="10">
        <f t="shared" si="306"/>
        <v>46270</v>
      </c>
      <c r="I3943" s="7">
        <f t="shared" si="307"/>
        <v>799</v>
      </c>
      <c r="J3943" s="6" t="str">
        <f t="shared" si="308"/>
        <v>Lucknow</v>
      </c>
      <c r="K3943" s="6">
        <f>COUNTIFS(pg_transaction_cleaned!$O$2:$O$5743,A3943,pg_transaction_cleaned!$F$2:$F$5743,"CAPTURE")</f>
        <v>1</v>
      </c>
      <c r="L3943" s="7">
        <f>SUMIFS(pg_transaction_cleaned!$H$2:$H$5743,pg_transaction_cleaned!$O$2:$O$5743,A3943,pg_transaction_cleaned!$F$2:$F$5743,"CAPTURE")</f>
        <v>799</v>
      </c>
      <c r="M3943" s="6">
        <f>COUNTIFS(pg_transaction_cleaned!$O$2:$O$5743,A3943,pg_transaction_cleaned!$F$2:$F$5743,"REFUND")</f>
        <v>0</v>
      </c>
      <c r="N3943" s="7">
        <f>SUMIFS(pg_transaction_cleaned!$H$2:$H$5743,pg_transaction_cleaned!$O$2:$O$5743,A3943,pg_transaction_cleaned!$F$2:$F$5743,"REFUND")</f>
        <v>0</v>
      </c>
      <c r="O3943" s="6" t="str">
        <f t="shared" si="309"/>
        <v>OK</v>
      </c>
      <c r="P3943" s="8">
        <f t="shared" si="310"/>
        <v>0</v>
      </c>
    </row>
    <row r="3944" spans="1:16" x14ac:dyDescent="0.3">
      <c r="A3944" s="6" t="s">
        <v>7842</v>
      </c>
      <c r="B3944" s="6" t="s">
        <v>11844</v>
      </c>
      <c r="C3944" s="6" t="s">
        <v>7843</v>
      </c>
      <c r="D3944" s="6" t="s">
        <v>26</v>
      </c>
      <c r="E3944" s="6" t="s">
        <v>27</v>
      </c>
      <c r="F3944" s="6" t="s">
        <v>11983</v>
      </c>
      <c r="G3944" s="6" t="s">
        <v>19</v>
      </c>
      <c r="H3944" s="10">
        <f t="shared" si="306"/>
        <v>46280</v>
      </c>
      <c r="I3944" s="7">
        <f t="shared" si="307"/>
        <v>5298</v>
      </c>
      <c r="J3944" s="6" t="str">
        <f t="shared" si="308"/>
        <v>Kolkata</v>
      </c>
      <c r="K3944" s="6">
        <f>COUNTIFS(pg_transaction_cleaned!$O$2:$O$5743,A3944,pg_transaction_cleaned!$F$2:$F$5743,"CAPTURE")</f>
        <v>1</v>
      </c>
      <c r="L3944" s="7">
        <f>SUMIFS(pg_transaction_cleaned!$H$2:$H$5743,pg_transaction_cleaned!$O$2:$O$5743,A3944,pg_transaction_cleaned!$F$2:$F$5743,"CAPTURE")</f>
        <v>5298</v>
      </c>
      <c r="M3944" s="6">
        <f>COUNTIFS(pg_transaction_cleaned!$O$2:$O$5743,A3944,pg_transaction_cleaned!$F$2:$F$5743,"REFUND")</f>
        <v>0</v>
      </c>
      <c r="N3944" s="7">
        <f>SUMIFS(pg_transaction_cleaned!$H$2:$H$5743,pg_transaction_cleaned!$O$2:$O$5743,A3944,pg_transaction_cleaned!$F$2:$F$5743,"REFUND")</f>
        <v>0</v>
      </c>
      <c r="O3944" s="6" t="str">
        <f t="shared" si="309"/>
        <v>OK</v>
      </c>
      <c r="P3944" s="8">
        <f t="shared" si="310"/>
        <v>0</v>
      </c>
    </row>
    <row r="3945" spans="1:16" x14ac:dyDescent="0.3">
      <c r="A3945" s="6" t="s">
        <v>7844</v>
      </c>
      <c r="B3945" s="6" t="s">
        <v>11862</v>
      </c>
      <c r="C3945" s="6" t="s">
        <v>7845</v>
      </c>
      <c r="D3945" s="6" t="s">
        <v>51</v>
      </c>
      <c r="E3945" s="6" t="s">
        <v>27</v>
      </c>
      <c r="F3945" s="6" t="s">
        <v>11835</v>
      </c>
      <c r="G3945" s="6" t="s">
        <v>19</v>
      </c>
      <c r="H3945" s="10">
        <f t="shared" si="306"/>
        <v>46272</v>
      </c>
      <c r="I3945" s="7">
        <f t="shared" si="307"/>
        <v>499</v>
      </c>
      <c r="J3945" s="6" t="str">
        <f t="shared" si="308"/>
        <v>Chennai</v>
      </c>
      <c r="K3945" s="6">
        <f>COUNTIFS(pg_transaction_cleaned!$O$2:$O$5743,A3945,pg_transaction_cleaned!$F$2:$F$5743,"CAPTURE")</f>
        <v>1</v>
      </c>
      <c r="L3945" s="7">
        <f>SUMIFS(pg_transaction_cleaned!$H$2:$H$5743,pg_transaction_cleaned!$O$2:$O$5743,A3945,pg_transaction_cleaned!$F$2:$F$5743,"CAPTURE")</f>
        <v>499</v>
      </c>
      <c r="M3945" s="6">
        <f>COUNTIFS(pg_transaction_cleaned!$O$2:$O$5743,A3945,pg_transaction_cleaned!$F$2:$F$5743,"REFUND")</f>
        <v>0</v>
      </c>
      <c r="N3945" s="7">
        <f>SUMIFS(pg_transaction_cleaned!$H$2:$H$5743,pg_transaction_cleaned!$O$2:$O$5743,A3945,pg_transaction_cleaned!$F$2:$F$5743,"REFUND")</f>
        <v>0</v>
      </c>
      <c r="O3945" s="6" t="str">
        <f t="shared" si="309"/>
        <v>OK</v>
      </c>
      <c r="P3945" s="8">
        <f t="shared" si="310"/>
        <v>0</v>
      </c>
    </row>
    <row r="3946" spans="1:16" x14ac:dyDescent="0.3">
      <c r="A3946" s="6" t="s">
        <v>7846</v>
      </c>
      <c r="B3946" s="6" t="s">
        <v>11852</v>
      </c>
      <c r="C3946" s="6" t="s">
        <v>7847</v>
      </c>
      <c r="D3946" s="6" t="s">
        <v>42</v>
      </c>
      <c r="E3946" s="6" t="s">
        <v>18</v>
      </c>
      <c r="F3946" s="6" t="s">
        <v>11938</v>
      </c>
      <c r="G3946" s="6" t="s">
        <v>19</v>
      </c>
      <c r="H3946" s="10">
        <f t="shared" si="306"/>
        <v>46273</v>
      </c>
      <c r="I3946" s="7">
        <f t="shared" si="307"/>
        <v>6498</v>
      </c>
      <c r="J3946" s="6" t="str">
        <f t="shared" si="308"/>
        <v>Hyderabad</v>
      </c>
      <c r="K3946" s="6">
        <f>COUNTIFS(pg_transaction_cleaned!$O$2:$O$5743,A3946,pg_transaction_cleaned!$F$2:$F$5743,"CAPTURE")</f>
        <v>1</v>
      </c>
      <c r="L3946" s="7">
        <f>SUMIFS(pg_transaction_cleaned!$H$2:$H$5743,pg_transaction_cleaned!$O$2:$O$5743,A3946,pg_transaction_cleaned!$F$2:$F$5743,"CAPTURE")</f>
        <v>6498</v>
      </c>
      <c r="M3946" s="6">
        <f>COUNTIFS(pg_transaction_cleaned!$O$2:$O$5743,A3946,pg_transaction_cleaned!$F$2:$F$5743,"REFUND")</f>
        <v>0</v>
      </c>
      <c r="N3946" s="7">
        <f>SUMIFS(pg_transaction_cleaned!$H$2:$H$5743,pg_transaction_cleaned!$O$2:$O$5743,A3946,pg_transaction_cleaned!$F$2:$F$5743,"REFUND")</f>
        <v>0</v>
      </c>
      <c r="O3946" s="6" t="str">
        <f t="shared" si="309"/>
        <v>OK</v>
      </c>
      <c r="P3946" s="8">
        <f t="shared" si="310"/>
        <v>0</v>
      </c>
    </row>
    <row r="3947" spans="1:16" x14ac:dyDescent="0.3">
      <c r="A3947" s="6" t="s">
        <v>7848</v>
      </c>
      <c r="B3947" s="6" t="s">
        <v>11857</v>
      </c>
      <c r="C3947" s="6" t="s">
        <v>7849</v>
      </c>
      <c r="D3947" s="6" t="s">
        <v>23</v>
      </c>
      <c r="E3947" s="6" t="s">
        <v>18</v>
      </c>
      <c r="F3947" s="6" t="s">
        <v>11996</v>
      </c>
      <c r="G3947" s="6" t="s">
        <v>19</v>
      </c>
      <c r="H3947" s="10">
        <f t="shared" si="306"/>
        <v>46287</v>
      </c>
      <c r="I3947" s="7">
        <f t="shared" si="307"/>
        <v>4798</v>
      </c>
      <c r="J3947" s="6" t="str">
        <f t="shared" si="308"/>
        <v>Bengaluru</v>
      </c>
      <c r="K3947" s="6">
        <f>COUNTIFS(pg_transaction_cleaned!$O$2:$O$5743,A3947,pg_transaction_cleaned!$F$2:$F$5743,"CAPTURE")</f>
        <v>1</v>
      </c>
      <c r="L3947" s="7">
        <f>SUMIFS(pg_transaction_cleaned!$H$2:$H$5743,pg_transaction_cleaned!$O$2:$O$5743,A3947,pg_transaction_cleaned!$F$2:$F$5743,"CAPTURE")</f>
        <v>4798</v>
      </c>
      <c r="M3947" s="6">
        <f>COUNTIFS(pg_transaction_cleaned!$O$2:$O$5743,A3947,pg_transaction_cleaned!$F$2:$F$5743,"REFUND")</f>
        <v>0</v>
      </c>
      <c r="N3947" s="7">
        <f>SUMIFS(pg_transaction_cleaned!$H$2:$H$5743,pg_transaction_cleaned!$O$2:$O$5743,A3947,pg_transaction_cleaned!$F$2:$F$5743,"REFUND")</f>
        <v>0</v>
      </c>
      <c r="O3947" s="6" t="str">
        <f t="shared" si="309"/>
        <v>OK</v>
      </c>
      <c r="P3947" s="8">
        <f t="shared" si="310"/>
        <v>0</v>
      </c>
    </row>
    <row r="3948" spans="1:16" x14ac:dyDescent="0.3">
      <c r="A3948" s="6" t="s">
        <v>7850</v>
      </c>
      <c r="B3948" s="6" t="s">
        <v>11903</v>
      </c>
      <c r="C3948" s="6" t="s">
        <v>7851</v>
      </c>
      <c r="D3948" s="6" t="s">
        <v>26</v>
      </c>
      <c r="E3948" s="6" t="s">
        <v>27</v>
      </c>
      <c r="F3948" s="6" t="s">
        <v>12097</v>
      </c>
      <c r="G3948" s="6" t="s">
        <v>19</v>
      </c>
      <c r="H3948" s="10">
        <f t="shared" si="306"/>
        <v>46277</v>
      </c>
      <c r="I3948" s="7">
        <f t="shared" si="307"/>
        <v>12998</v>
      </c>
      <c r="J3948" s="6" t="str">
        <f t="shared" si="308"/>
        <v>Kolkata</v>
      </c>
      <c r="K3948" s="6">
        <f>COUNTIFS(pg_transaction_cleaned!$O$2:$O$5743,A3948,pg_transaction_cleaned!$F$2:$F$5743,"CAPTURE")</f>
        <v>1</v>
      </c>
      <c r="L3948" s="7">
        <f>SUMIFS(pg_transaction_cleaned!$H$2:$H$5743,pg_transaction_cleaned!$O$2:$O$5743,A3948,pg_transaction_cleaned!$F$2:$F$5743,"CAPTURE")</f>
        <v>12998</v>
      </c>
      <c r="M3948" s="6">
        <f>COUNTIFS(pg_transaction_cleaned!$O$2:$O$5743,A3948,pg_transaction_cleaned!$F$2:$F$5743,"REFUND")</f>
        <v>0</v>
      </c>
      <c r="N3948" s="7">
        <f>SUMIFS(pg_transaction_cleaned!$H$2:$H$5743,pg_transaction_cleaned!$O$2:$O$5743,A3948,pg_transaction_cleaned!$F$2:$F$5743,"REFUND")</f>
        <v>0</v>
      </c>
      <c r="O3948" s="6" t="str">
        <f t="shared" si="309"/>
        <v>OK</v>
      </c>
      <c r="P3948" s="8">
        <f t="shared" si="310"/>
        <v>0</v>
      </c>
    </row>
    <row r="3949" spans="1:16" x14ac:dyDescent="0.3">
      <c r="A3949" s="6" t="s">
        <v>7852</v>
      </c>
      <c r="B3949" s="6" t="s">
        <v>11933</v>
      </c>
      <c r="C3949" s="6" t="s">
        <v>7853</v>
      </c>
      <c r="D3949" s="6" t="s">
        <v>61</v>
      </c>
      <c r="E3949" s="6" t="s">
        <v>18</v>
      </c>
      <c r="F3949" s="6" t="s">
        <v>11841</v>
      </c>
      <c r="G3949" s="6" t="s">
        <v>19</v>
      </c>
      <c r="H3949" s="10">
        <f t="shared" si="306"/>
        <v>46277</v>
      </c>
      <c r="I3949" s="7">
        <f t="shared" si="307"/>
        <v>2499</v>
      </c>
      <c r="J3949" s="6" t="str">
        <f t="shared" si="308"/>
        <v>Delhi</v>
      </c>
      <c r="K3949" s="6">
        <f>COUNTIFS(pg_transaction_cleaned!$O$2:$O$5743,A3949,pg_transaction_cleaned!$F$2:$F$5743,"CAPTURE")</f>
        <v>1</v>
      </c>
      <c r="L3949" s="7">
        <f>SUMIFS(pg_transaction_cleaned!$H$2:$H$5743,pg_transaction_cleaned!$O$2:$O$5743,A3949,pg_transaction_cleaned!$F$2:$F$5743,"CAPTURE")</f>
        <v>2499</v>
      </c>
      <c r="M3949" s="6">
        <f>COUNTIFS(pg_transaction_cleaned!$O$2:$O$5743,A3949,pg_transaction_cleaned!$F$2:$F$5743,"REFUND")</f>
        <v>0</v>
      </c>
      <c r="N3949" s="7">
        <f>SUMIFS(pg_transaction_cleaned!$H$2:$H$5743,pg_transaction_cleaned!$O$2:$O$5743,A3949,pg_transaction_cleaned!$F$2:$F$5743,"REFUND")</f>
        <v>0</v>
      </c>
      <c r="O3949" s="6" t="str">
        <f t="shared" si="309"/>
        <v>OK</v>
      </c>
      <c r="P3949" s="8">
        <f t="shared" si="310"/>
        <v>0</v>
      </c>
    </row>
    <row r="3950" spans="1:16" x14ac:dyDescent="0.3">
      <c r="A3950" s="6" t="s">
        <v>7854</v>
      </c>
      <c r="B3950" s="6" t="s">
        <v>11903</v>
      </c>
      <c r="C3950" s="6" t="s">
        <v>7855</v>
      </c>
      <c r="D3950" s="6" t="s">
        <v>26</v>
      </c>
      <c r="E3950" s="6" t="s">
        <v>18</v>
      </c>
      <c r="F3950" s="6" t="s">
        <v>11861</v>
      </c>
      <c r="G3950" s="6" t="s">
        <v>19</v>
      </c>
      <c r="H3950" s="10">
        <f t="shared" si="306"/>
        <v>46277</v>
      </c>
      <c r="I3950" s="7">
        <f t="shared" si="307"/>
        <v>7999</v>
      </c>
      <c r="J3950" s="6" t="str">
        <f t="shared" si="308"/>
        <v>Kolkata</v>
      </c>
      <c r="K3950" s="6">
        <f>COUNTIFS(pg_transaction_cleaned!$O$2:$O$5743,A3950,pg_transaction_cleaned!$F$2:$F$5743,"CAPTURE")</f>
        <v>1</v>
      </c>
      <c r="L3950" s="7">
        <f>SUMIFS(pg_transaction_cleaned!$H$2:$H$5743,pg_transaction_cleaned!$O$2:$O$5743,A3950,pg_transaction_cleaned!$F$2:$F$5743,"CAPTURE")</f>
        <v>7999</v>
      </c>
      <c r="M3950" s="6">
        <f>COUNTIFS(pg_transaction_cleaned!$O$2:$O$5743,A3950,pg_transaction_cleaned!$F$2:$F$5743,"REFUND")</f>
        <v>0</v>
      </c>
      <c r="N3950" s="7">
        <f>SUMIFS(pg_transaction_cleaned!$H$2:$H$5743,pg_transaction_cleaned!$O$2:$O$5743,A3950,pg_transaction_cleaned!$F$2:$F$5743,"REFUND")</f>
        <v>0</v>
      </c>
      <c r="O3950" s="6" t="str">
        <f t="shared" si="309"/>
        <v>OK</v>
      </c>
      <c r="P3950" s="8">
        <f t="shared" si="310"/>
        <v>0</v>
      </c>
    </row>
    <row r="3951" spans="1:16" x14ac:dyDescent="0.3">
      <c r="A3951" s="6" t="s">
        <v>7856</v>
      </c>
      <c r="B3951" s="6" t="s">
        <v>11949</v>
      </c>
      <c r="C3951" s="6" t="s">
        <v>7857</v>
      </c>
      <c r="D3951" s="6" t="s">
        <v>23</v>
      </c>
      <c r="E3951" s="6" t="s">
        <v>54</v>
      </c>
      <c r="F3951" s="6" t="s">
        <v>11929</v>
      </c>
      <c r="G3951" s="6" t="s">
        <v>19</v>
      </c>
      <c r="H3951" s="10">
        <f t="shared" si="306"/>
        <v>46275</v>
      </c>
      <c r="I3951" s="7">
        <f t="shared" si="307"/>
        <v>799</v>
      </c>
      <c r="J3951" s="6" t="str">
        <f t="shared" si="308"/>
        <v>Bengaluru</v>
      </c>
      <c r="K3951" s="6">
        <f>COUNTIFS(pg_transaction_cleaned!$O$2:$O$5743,A3951,pg_transaction_cleaned!$F$2:$F$5743,"CAPTURE")</f>
        <v>1</v>
      </c>
      <c r="L3951" s="7">
        <f>SUMIFS(pg_transaction_cleaned!$H$2:$H$5743,pg_transaction_cleaned!$O$2:$O$5743,A3951,pg_transaction_cleaned!$F$2:$F$5743,"CAPTURE")</f>
        <v>799</v>
      </c>
      <c r="M3951" s="6">
        <f>COUNTIFS(pg_transaction_cleaned!$O$2:$O$5743,A3951,pg_transaction_cleaned!$F$2:$F$5743,"REFUND")</f>
        <v>0</v>
      </c>
      <c r="N3951" s="7">
        <f>SUMIFS(pg_transaction_cleaned!$H$2:$H$5743,pg_transaction_cleaned!$O$2:$O$5743,A3951,pg_transaction_cleaned!$F$2:$F$5743,"REFUND")</f>
        <v>0</v>
      </c>
      <c r="O3951" s="6" t="str">
        <f t="shared" si="309"/>
        <v>OK</v>
      </c>
      <c r="P3951" s="8">
        <f t="shared" si="310"/>
        <v>0</v>
      </c>
    </row>
    <row r="3952" spans="1:16" x14ac:dyDescent="0.3">
      <c r="A3952" s="6" t="s">
        <v>7858</v>
      </c>
      <c r="B3952" s="6" t="s">
        <v>11891</v>
      </c>
      <c r="C3952" s="6" t="s">
        <v>7859</v>
      </c>
      <c r="D3952" s="6" t="s">
        <v>26</v>
      </c>
      <c r="E3952" s="6" t="s">
        <v>43</v>
      </c>
      <c r="F3952" s="6" t="s">
        <v>11878</v>
      </c>
      <c r="G3952" s="6" t="s">
        <v>19</v>
      </c>
      <c r="H3952" s="10">
        <f t="shared" si="306"/>
        <v>46278</v>
      </c>
      <c r="I3952" s="7">
        <f t="shared" si="307"/>
        <v>4498</v>
      </c>
      <c r="J3952" s="6" t="str">
        <f t="shared" si="308"/>
        <v>Kolkata</v>
      </c>
      <c r="K3952" s="6">
        <f>COUNTIFS(pg_transaction_cleaned!$O$2:$O$5743,A3952,pg_transaction_cleaned!$F$2:$F$5743,"CAPTURE")</f>
        <v>1</v>
      </c>
      <c r="L3952" s="7">
        <f>SUMIFS(pg_transaction_cleaned!$H$2:$H$5743,pg_transaction_cleaned!$O$2:$O$5743,A3952,pg_transaction_cleaned!$F$2:$F$5743,"CAPTURE")</f>
        <v>4498</v>
      </c>
      <c r="M3952" s="6">
        <f>COUNTIFS(pg_transaction_cleaned!$O$2:$O$5743,A3952,pg_transaction_cleaned!$F$2:$F$5743,"REFUND")</f>
        <v>0</v>
      </c>
      <c r="N3952" s="7">
        <f>SUMIFS(pg_transaction_cleaned!$H$2:$H$5743,pg_transaction_cleaned!$O$2:$O$5743,A3952,pg_transaction_cleaned!$F$2:$F$5743,"REFUND")</f>
        <v>0</v>
      </c>
      <c r="O3952" s="6" t="str">
        <f t="shared" si="309"/>
        <v>OK</v>
      </c>
      <c r="P3952" s="8">
        <f t="shared" si="310"/>
        <v>0</v>
      </c>
    </row>
    <row r="3953" spans="1:16" x14ac:dyDescent="0.3">
      <c r="A3953" s="6" t="s">
        <v>7860</v>
      </c>
      <c r="B3953" s="6" t="s">
        <v>11927</v>
      </c>
      <c r="C3953" s="6" t="s">
        <v>7861</v>
      </c>
      <c r="D3953" s="6" t="s">
        <v>61</v>
      </c>
      <c r="E3953" s="6" t="s">
        <v>27</v>
      </c>
      <c r="F3953" s="6" t="s">
        <v>12110</v>
      </c>
      <c r="G3953" s="6" t="s">
        <v>19</v>
      </c>
      <c r="H3953" s="10">
        <f t="shared" si="306"/>
        <v>46279</v>
      </c>
      <c r="I3953" s="7">
        <f t="shared" si="307"/>
        <v>4597</v>
      </c>
      <c r="J3953" s="6" t="str">
        <f t="shared" si="308"/>
        <v>Delhi</v>
      </c>
      <c r="K3953" s="6">
        <f>COUNTIFS(pg_transaction_cleaned!$O$2:$O$5743,A3953,pg_transaction_cleaned!$F$2:$F$5743,"CAPTURE")</f>
        <v>1</v>
      </c>
      <c r="L3953" s="7">
        <f>SUMIFS(pg_transaction_cleaned!$H$2:$H$5743,pg_transaction_cleaned!$O$2:$O$5743,A3953,pg_transaction_cleaned!$F$2:$F$5743,"CAPTURE")</f>
        <v>4597</v>
      </c>
      <c r="M3953" s="6">
        <f>COUNTIFS(pg_transaction_cleaned!$O$2:$O$5743,A3953,pg_transaction_cleaned!$F$2:$F$5743,"REFUND")</f>
        <v>0</v>
      </c>
      <c r="N3953" s="7">
        <f>SUMIFS(pg_transaction_cleaned!$H$2:$H$5743,pg_transaction_cleaned!$O$2:$O$5743,A3953,pg_transaction_cleaned!$F$2:$F$5743,"REFUND")</f>
        <v>0</v>
      </c>
      <c r="O3953" s="6" t="str">
        <f t="shared" si="309"/>
        <v>OK</v>
      </c>
      <c r="P3953" s="8">
        <f t="shared" si="310"/>
        <v>0</v>
      </c>
    </row>
    <row r="3954" spans="1:16" x14ac:dyDescent="0.3">
      <c r="A3954" s="6" t="s">
        <v>7862</v>
      </c>
      <c r="B3954" s="6" t="s">
        <v>11842</v>
      </c>
      <c r="C3954" s="6" t="s">
        <v>7863</v>
      </c>
      <c r="D3954" s="6" t="s">
        <v>42</v>
      </c>
      <c r="E3954" s="6" t="s">
        <v>27</v>
      </c>
      <c r="F3954" s="6" t="s">
        <v>11930</v>
      </c>
      <c r="G3954" s="6" t="s">
        <v>115</v>
      </c>
      <c r="H3954" s="10">
        <f t="shared" si="306"/>
        <v>46290</v>
      </c>
      <c r="I3954" s="7">
        <f t="shared" si="307"/>
        <v>9297</v>
      </c>
      <c r="J3954" s="6" t="str">
        <f t="shared" si="308"/>
        <v>Hyderabad</v>
      </c>
      <c r="K3954" s="6">
        <f>COUNTIFS(pg_transaction_cleaned!$O$2:$O$5743,A3954,pg_transaction_cleaned!$F$2:$F$5743,"CAPTURE")</f>
        <v>0</v>
      </c>
      <c r="L3954" s="7">
        <f>SUMIFS(pg_transaction_cleaned!$H$2:$H$5743,pg_transaction_cleaned!$O$2:$O$5743,A3954,pg_transaction_cleaned!$F$2:$F$5743,"CAPTURE")</f>
        <v>0</v>
      </c>
      <c r="M3954" s="6">
        <f>COUNTIFS(pg_transaction_cleaned!$O$2:$O$5743,A3954,pg_transaction_cleaned!$F$2:$F$5743,"REFUND")</f>
        <v>0</v>
      </c>
      <c r="N3954" s="7">
        <f>SUMIFS(pg_transaction_cleaned!$H$2:$H$5743,pg_transaction_cleaned!$O$2:$O$5743,A3954,pg_transaction_cleaned!$F$2:$F$5743,"REFUND")</f>
        <v>0</v>
      </c>
      <c r="O3954" s="6" t="str">
        <f t="shared" si="309"/>
        <v>OK</v>
      </c>
      <c r="P3954" s="8">
        <f t="shared" si="310"/>
        <v>0</v>
      </c>
    </row>
    <row r="3955" spans="1:16" x14ac:dyDescent="0.3">
      <c r="A3955" s="6" t="s">
        <v>7864</v>
      </c>
      <c r="B3955" s="6" t="s">
        <v>11871</v>
      </c>
      <c r="C3955" s="6" t="s">
        <v>7865</v>
      </c>
      <c r="D3955" s="6"/>
      <c r="E3955" s="6" t="s">
        <v>18</v>
      </c>
      <c r="F3955" s="6" t="s">
        <v>11975</v>
      </c>
      <c r="G3955" s="6" t="s">
        <v>115</v>
      </c>
      <c r="H3955" s="10">
        <f t="shared" si="306"/>
        <v>46272</v>
      </c>
      <c r="I3955" s="7">
        <f t="shared" si="307"/>
        <v>7797</v>
      </c>
      <c r="J3955" s="6" t="str">
        <f t="shared" si="308"/>
        <v>Unknown</v>
      </c>
      <c r="K3955" s="6">
        <f>COUNTIFS(pg_transaction_cleaned!$O$2:$O$5743,A3955,pg_transaction_cleaned!$F$2:$F$5743,"CAPTURE")</f>
        <v>0</v>
      </c>
      <c r="L3955" s="7">
        <f>SUMIFS(pg_transaction_cleaned!$H$2:$H$5743,pg_transaction_cleaned!$O$2:$O$5743,A3955,pg_transaction_cleaned!$F$2:$F$5743,"CAPTURE")</f>
        <v>0</v>
      </c>
      <c r="M3955" s="6">
        <f>COUNTIFS(pg_transaction_cleaned!$O$2:$O$5743,A3955,pg_transaction_cleaned!$F$2:$F$5743,"REFUND")</f>
        <v>0</v>
      </c>
      <c r="N3955" s="7">
        <f>SUMIFS(pg_transaction_cleaned!$H$2:$H$5743,pg_transaction_cleaned!$O$2:$O$5743,A3955,pg_transaction_cleaned!$F$2:$F$5743,"REFUND")</f>
        <v>0</v>
      </c>
      <c r="O3955" s="6" t="str">
        <f t="shared" si="309"/>
        <v>OK</v>
      </c>
      <c r="P3955" s="8">
        <f t="shared" si="310"/>
        <v>0</v>
      </c>
    </row>
    <row r="3956" spans="1:16" x14ac:dyDescent="0.3">
      <c r="A3956" s="6" t="s">
        <v>7866</v>
      </c>
      <c r="B3956" s="6" t="s">
        <v>11958</v>
      </c>
      <c r="C3956" s="6" t="s">
        <v>7867</v>
      </c>
      <c r="D3956" s="6" t="s">
        <v>23</v>
      </c>
      <c r="E3956" s="6" t="s">
        <v>43</v>
      </c>
      <c r="F3956" s="6" t="s">
        <v>11835</v>
      </c>
      <c r="G3956" s="6" t="s">
        <v>19</v>
      </c>
      <c r="H3956" s="10">
        <f t="shared" si="306"/>
        <v>46281</v>
      </c>
      <c r="I3956" s="7">
        <f t="shared" si="307"/>
        <v>499</v>
      </c>
      <c r="J3956" s="6" t="str">
        <f t="shared" si="308"/>
        <v>Bengaluru</v>
      </c>
      <c r="K3956" s="6">
        <f>COUNTIFS(pg_transaction_cleaned!$O$2:$O$5743,A3956,pg_transaction_cleaned!$F$2:$F$5743,"CAPTURE")</f>
        <v>1</v>
      </c>
      <c r="L3956" s="7">
        <f>SUMIFS(pg_transaction_cleaned!$H$2:$H$5743,pg_transaction_cleaned!$O$2:$O$5743,A3956,pg_transaction_cleaned!$F$2:$F$5743,"CAPTURE")</f>
        <v>499</v>
      </c>
      <c r="M3956" s="6">
        <f>COUNTIFS(pg_transaction_cleaned!$O$2:$O$5743,A3956,pg_transaction_cleaned!$F$2:$F$5743,"REFUND")</f>
        <v>0</v>
      </c>
      <c r="N3956" s="7">
        <f>SUMIFS(pg_transaction_cleaned!$H$2:$H$5743,pg_transaction_cleaned!$O$2:$O$5743,A3956,pg_transaction_cleaned!$F$2:$F$5743,"REFUND")</f>
        <v>0</v>
      </c>
      <c r="O3956" s="6" t="str">
        <f t="shared" si="309"/>
        <v>OK</v>
      </c>
      <c r="P3956" s="8">
        <f t="shared" si="310"/>
        <v>0</v>
      </c>
    </row>
    <row r="3957" spans="1:16" x14ac:dyDescent="0.3">
      <c r="A3957" s="6" t="s">
        <v>7868</v>
      </c>
      <c r="B3957" s="6" t="s">
        <v>11914</v>
      </c>
      <c r="C3957" s="6" t="s">
        <v>1305</v>
      </c>
      <c r="D3957" s="6" t="s">
        <v>26</v>
      </c>
      <c r="E3957" s="6" t="s">
        <v>54</v>
      </c>
      <c r="F3957" s="6" t="s">
        <v>12117</v>
      </c>
      <c r="G3957" s="6" t="s">
        <v>19</v>
      </c>
      <c r="H3957" s="10">
        <f t="shared" si="306"/>
        <v>46289</v>
      </c>
      <c r="I3957" s="7">
        <f t="shared" si="307"/>
        <v>3397</v>
      </c>
      <c r="J3957" s="6" t="str">
        <f t="shared" si="308"/>
        <v>Kolkata</v>
      </c>
      <c r="K3957" s="6">
        <f>COUNTIFS(pg_transaction_cleaned!$O$2:$O$5743,A3957,pg_transaction_cleaned!$F$2:$F$5743,"CAPTURE")</f>
        <v>1</v>
      </c>
      <c r="L3957" s="7">
        <f>SUMIFS(pg_transaction_cleaned!$H$2:$H$5743,pg_transaction_cleaned!$O$2:$O$5743,A3957,pg_transaction_cleaned!$F$2:$F$5743,"CAPTURE")</f>
        <v>3397</v>
      </c>
      <c r="M3957" s="6">
        <f>COUNTIFS(pg_transaction_cleaned!$O$2:$O$5743,A3957,pg_transaction_cleaned!$F$2:$F$5743,"REFUND")</f>
        <v>0</v>
      </c>
      <c r="N3957" s="7">
        <f>SUMIFS(pg_transaction_cleaned!$H$2:$H$5743,pg_transaction_cleaned!$O$2:$O$5743,A3957,pg_transaction_cleaned!$F$2:$F$5743,"REFUND")</f>
        <v>0</v>
      </c>
      <c r="O3957" s="6" t="str">
        <f t="shared" si="309"/>
        <v>OK</v>
      </c>
      <c r="P3957" s="8">
        <f t="shared" si="310"/>
        <v>0</v>
      </c>
    </row>
    <row r="3958" spans="1:16" x14ac:dyDescent="0.3">
      <c r="A3958" s="6" t="s">
        <v>7869</v>
      </c>
      <c r="B3958" s="6" t="s">
        <v>11850</v>
      </c>
      <c r="C3958" s="6" t="s">
        <v>7870</v>
      </c>
      <c r="D3958" s="6" t="s">
        <v>75</v>
      </c>
      <c r="E3958" s="6" t="s">
        <v>18</v>
      </c>
      <c r="F3958" s="6" t="s">
        <v>11853</v>
      </c>
      <c r="G3958" s="6" t="s">
        <v>19</v>
      </c>
      <c r="H3958" s="10">
        <f t="shared" si="306"/>
        <v>46283</v>
      </c>
      <c r="I3958" s="7">
        <f t="shared" si="307"/>
        <v>1799</v>
      </c>
      <c r="J3958" s="6" t="str">
        <f t="shared" si="308"/>
        <v>Mumbai</v>
      </c>
      <c r="K3958" s="6">
        <f>COUNTIFS(pg_transaction_cleaned!$O$2:$O$5743,A3958,pg_transaction_cleaned!$F$2:$F$5743,"CAPTURE")</f>
        <v>1</v>
      </c>
      <c r="L3958" s="7">
        <f>SUMIFS(pg_transaction_cleaned!$H$2:$H$5743,pg_transaction_cleaned!$O$2:$O$5743,A3958,pg_transaction_cleaned!$F$2:$F$5743,"CAPTURE")</f>
        <v>1799</v>
      </c>
      <c r="M3958" s="6">
        <f>COUNTIFS(pg_transaction_cleaned!$O$2:$O$5743,A3958,pg_transaction_cleaned!$F$2:$F$5743,"REFUND")</f>
        <v>0</v>
      </c>
      <c r="N3958" s="7">
        <f>SUMIFS(pg_transaction_cleaned!$H$2:$H$5743,pg_transaction_cleaned!$O$2:$O$5743,A3958,pg_transaction_cleaned!$F$2:$F$5743,"REFUND")</f>
        <v>0</v>
      </c>
      <c r="O3958" s="6" t="str">
        <f t="shared" si="309"/>
        <v>OK</v>
      </c>
      <c r="P3958" s="8">
        <f t="shared" si="310"/>
        <v>0</v>
      </c>
    </row>
    <row r="3959" spans="1:16" x14ac:dyDescent="0.3">
      <c r="A3959" s="6" t="s">
        <v>7871</v>
      </c>
      <c r="B3959" s="6" t="s">
        <v>11884</v>
      </c>
      <c r="C3959" s="6" t="s">
        <v>7872</v>
      </c>
      <c r="D3959" s="6" t="s">
        <v>34</v>
      </c>
      <c r="E3959" s="6" t="s">
        <v>18</v>
      </c>
      <c r="F3959" s="6" t="s">
        <v>11839</v>
      </c>
      <c r="G3959" s="6" t="s">
        <v>19</v>
      </c>
      <c r="H3959" s="10">
        <f t="shared" si="306"/>
        <v>46279</v>
      </c>
      <c r="I3959" s="7">
        <f t="shared" si="307"/>
        <v>1299</v>
      </c>
      <c r="J3959" s="6" t="str">
        <f t="shared" si="308"/>
        <v>Ahmedabad</v>
      </c>
      <c r="K3959" s="6">
        <f>COUNTIFS(pg_transaction_cleaned!$O$2:$O$5743,A3959,pg_transaction_cleaned!$F$2:$F$5743,"CAPTURE")</f>
        <v>1</v>
      </c>
      <c r="L3959" s="7">
        <f>SUMIFS(pg_transaction_cleaned!$H$2:$H$5743,pg_transaction_cleaned!$O$2:$O$5743,A3959,pg_transaction_cleaned!$F$2:$F$5743,"CAPTURE")</f>
        <v>1299</v>
      </c>
      <c r="M3959" s="6">
        <f>COUNTIFS(pg_transaction_cleaned!$O$2:$O$5743,A3959,pg_transaction_cleaned!$F$2:$F$5743,"REFUND")</f>
        <v>0</v>
      </c>
      <c r="N3959" s="7">
        <f>SUMIFS(pg_transaction_cleaned!$H$2:$H$5743,pg_transaction_cleaned!$O$2:$O$5743,A3959,pg_transaction_cleaned!$F$2:$F$5743,"REFUND")</f>
        <v>0</v>
      </c>
      <c r="O3959" s="6" t="str">
        <f t="shared" si="309"/>
        <v>OK</v>
      </c>
      <c r="P3959" s="8">
        <f t="shared" si="310"/>
        <v>0</v>
      </c>
    </row>
    <row r="3960" spans="1:16" x14ac:dyDescent="0.3">
      <c r="A3960" s="6" t="s">
        <v>7873</v>
      </c>
      <c r="B3960" s="6" t="s">
        <v>12050</v>
      </c>
      <c r="C3960" s="6" t="s">
        <v>7874</v>
      </c>
      <c r="D3960" s="6" t="s">
        <v>17</v>
      </c>
      <c r="E3960" s="6" t="s">
        <v>27</v>
      </c>
      <c r="F3960" s="6" t="s">
        <v>11971</v>
      </c>
      <c r="G3960" s="6" t="s">
        <v>19</v>
      </c>
      <c r="H3960" s="10">
        <f t="shared" si="306"/>
        <v>46284</v>
      </c>
      <c r="I3960" s="7">
        <f t="shared" si="307"/>
        <v>5597</v>
      </c>
      <c r="J3960" s="6" t="str">
        <f t="shared" si="308"/>
        <v>Pune</v>
      </c>
      <c r="K3960" s="6">
        <f>COUNTIFS(pg_transaction_cleaned!$O$2:$O$5743,A3960,pg_transaction_cleaned!$F$2:$F$5743,"CAPTURE")</f>
        <v>1</v>
      </c>
      <c r="L3960" s="7">
        <f>SUMIFS(pg_transaction_cleaned!$H$2:$H$5743,pg_transaction_cleaned!$O$2:$O$5743,A3960,pg_transaction_cleaned!$F$2:$F$5743,"CAPTURE")</f>
        <v>5597</v>
      </c>
      <c r="M3960" s="6">
        <f>COUNTIFS(pg_transaction_cleaned!$O$2:$O$5743,A3960,pg_transaction_cleaned!$F$2:$F$5743,"REFUND")</f>
        <v>0</v>
      </c>
      <c r="N3960" s="7">
        <f>SUMIFS(pg_transaction_cleaned!$H$2:$H$5743,pg_transaction_cleaned!$O$2:$O$5743,A3960,pg_transaction_cleaned!$F$2:$F$5743,"REFUND")</f>
        <v>0</v>
      </c>
      <c r="O3960" s="6" t="str">
        <f t="shared" si="309"/>
        <v>OK</v>
      </c>
      <c r="P3960" s="8">
        <f t="shared" si="310"/>
        <v>0</v>
      </c>
    </row>
    <row r="3961" spans="1:16" x14ac:dyDescent="0.3">
      <c r="A3961" s="6" t="s">
        <v>7875</v>
      </c>
      <c r="B3961" s="6" t="s">
        <v>11875</v>
      </c>
      <c r="C3961" s="6" t="s">
        <v>7876</v>
      </c>
      <c r="D3961" s="6" t="s">
        <v>17</v>
      </c>
      <c r="E3961" s="6" t="s">
        <v>27</v>
      </c>
      <c r="F3961" s="6" t="s">
        <v>11987</v>
      </c>
      <c r="G3961" s="6" t="s">
        <v>19</v>
      </c>
      <c r="H3961" s="10">
        <f t="shared" si="306"/>
        <v>46279</v>
      </c>
      <c r="I3961" s="7">
        <f t="shared" si="307"/>
        <v>999</v>
      </c>
      <c r="J3961" s="6" t="str">
        <f t="shared" si="308"/>
        <v>Pune</v>
      </c>
      <c r="K3961" s="6">
        <f>COUNTIFS(pg_transaction_cleaned!$O$2:$O$5743,A3961,pg_transaction_cleaned!$F$2:$F$5743,"CAPTURE")</f>
        <v>1</v>
      </c>
      <c r="L3961" s="7">
        <f>SUMIFS(pg_transaction_cleaned!$H$2:$H$5743,pg_transaction_cleaned!$O$2:$O$5743,A3961,pg_transaction_cleaned!$F$2:$F$5743,"CAPTURE")</f>
        <v>999</v>
      </c>
      <c r="M3961" s="6">
        <f>COUNTIFS(pg_transaction_cleaned!$O$2:$O$5743,A3961,pg_transaction_cleaned!$F$2:$F$5743,"REFUND")</f>
        <v>0</v>
      </c>
      <c r="N3961" s="7">
        <f>SUMIFS(pg_transaction_cleaned!$H$2:$H$5743,pg_transaction_cleaned!$O$2:$O$5743,A3961,pg_transaction_cleaned!$F$2:$F$5743,"REFUND")</f>
        <v>0</v>
      </c>
      <c r="O3961" s="6" t="str">
        <f t="shared" si="309"/>
        <v>OK</v>
      </c>
      <c r="P3961" s="8">
        <f t="shared" si="310"/>
        <v>0</v>
      </c>
    </row>
    <row r="3962" spans="1:16" x14ac:dyDescent="0.3">
      <c r="A3962" s="6" t="s">
        <v>7877</v>
      </c>
      <c r="B3962" s="6" t="s">
        <v>11888</v>
      </c>
      <c r="C3962" s="6" t="s">
        <v>7878</v>
      </c>
      <c r="D3962" s="6" t="s">
        <v>75</v>
      </c>
      <c r="E3962" s="6" t="s">
        <v>27</v>
      </c>
      <c r="F3962" s="6" t="s">
        <v>11912</v>
      </c>
      <c r="G3962" s="6" t="s">
        <v>19</v>
      </c>
      <c r="H3962" s="10">
        <f t="shared" si="306"/>
        <v>46269</v>
      </c>
      <c r="I3962" s="7">
        <f t="shared" si="307"/>
        <v>6798</v>
      </c>
      <c r="J3962" s="6" t="str">
        <f t="shared" si="308"/>
        <v>Mumbai</v>
      </c>
      <c r="K3962" s="6">
        <f>COUNTIFS(pg_transaction_cleaned!$O$2:$O$5743,A3962,pg_transaction_cleaned!$F$2:$F$5743,"CAPTURE")</f>
        <v>1</v>
      </c>
      <c r="L3962" s="7">
        <f>SUMIFS(pg_transaction_cleaned!$H$2:$H$5743,pg_transaction_cleaned!$O$2:$O$5743,A3962,pg_transaction_cleaned!$F$2:$F$5743,"CAPTURE")</f>
        <v>6798</v>
      </c>
      <c r="M3962" s="6">
        <f>COUNTIFS(pg_transaction_cleaned!$O$2:$O$5743,A3962,pg_transaction_cleaned!$F$2:$F$5743,"REFUND")</f>
        <v>0</v>
      </c>
      <c r="N3962" s="7">
        <f>SUMIFS(pg_transaction_cleaned!$H$2:$H$5743,pg_transaction_cleaned!$O$2:$O$5743,A3962,pg_transaction_cleaned!$F$2:$F$5743,"REFUND")</f>
        <v>0</v>
      </c>
      <c r="O3962" s="6" t="str">
        <f t="shared" si="309"/>
        <v>OK</v>
      </c>
      <c r="P3962" s="8">
        <f t="shared" si="310"/>
        <v>0</v>
      </c>
    </row>
    <row r="3963" spans="1:16" x14ac:dyDescent="0.3">
      <c r="A3963" s="6" t="s">
        <v>7879</v>
      </c>
      <c r="B3963" s="6" t="s">
        <v>11852</v>
      </c>
      <c r="C3963" s="6" t="s">
        <v>7880</v>
      </c>
      <c r="D3963" s="6" t="s">
        <v>75</v>
      </c>
      <c r="E3963" s="6" t="s">
        <v>18</v>
      </c>
      <c r="F3963" s="6" t="s">
        <v>11863</v>
      </c>
      <c r="G3963" s="6" t="s">
        <v>19</v>
      </c>
      <c r="H3963" s="10">
        <f t="shared" si="306"/>
        <v>46273</v>
      </c>
      <c r="I3963" s="7">
        <f t="shared" si="307"/>
        <v>1499</v>
      </c>
      <c r="J3963" s="6" t="str">
        <f t="shared" si="308"/>
        <v>Mumbai</v>
      </c>
      <c r="K3963" s="6">
        <f>COUNTIFS(pg_transaction_cleaned!$O$2:$O$5743,A3963,pg_transaction_cleaned!$F$2:$F$5743,"CAPTURE")</f>
        <v>2</v>
      </c>
      <c r="L3963" s="7">
        <f>SUMIFS(pg_transaction_cleaned!$H$2:$H$5743,pg_transaction_cleaned!$O$2:$O$5743,A3963,pg_transaction_cleaned!$F$2:$F$5743,"CAPTURE")</f>
        <v>2998</v>
      </c>
      <c r="M3963" s="6">
        <f>COUNTIFS(pg_transaction_cleaned!$O$2:$O$5743,A3963,pg_transaction_cleaned!$F$2:$F$5743,"REFUND")</f>
        <v>0</v>
      </c>
      <c r="N3963" s="7">
        <f>SUMIFS(pg_transaction_cleaned!$H$2:$H$5743,pg_transaction_cleaned!$O$2:$O$5743,A3963,pg_transaction_cleaned!$F$2:$F$5743,"REFUND")</f>
        <v>0</v>
      </c>
      <c r="O3963" s="6" t="str">
        <f t="shared" si="309"/>
        <v>Duplicate charge</v>
      </c>
      <c r="P3963" s="8">
        <f t="shared" si="310"/>
        <v>1499</v>
      </c>
    </row>
    <row r="3964" spans="1:16" x14ac:dyDescent="0.3">
      <c r="A3964" s="6" t="s">
        <v>7881</v>
      </c>
      <c r="B3964" s="6" t="s">
        <v>12106</v>
      </c>
      <c r="C3964" s="6" t="s">
        <v>7882</v>
      </c>
      <c r="D3964" s="6" t="s">
        <v>48</v>
      </c>
      <c r="E3964" s="6" t="s">
        <v>54</v>
      </c>
      <c r="F3964" s="6" t="s">
        <v>12016</v>
      </c>
      <c r="G3964" s="6" t="s">
        <v>19</v>
      </c>
      <c r="H3964" s="10">
        <f t="shared" si="306"/>
        <v>46281</v>
      </c>
      <c r="I3964" s="7">
        <f t="shared" si="307"/>
        <v>13497</v>
      </c>
      <c r="J3964" s="6" t="str">
        <f t="shared" si="308"/>
        <v>Jaipur</v>
      </c>
      <c r="K3964" s="6">
        <f>COUNTIFS(pg_transaction_cleaned!$O$2:$O$5743,A3964,pg_transaction_cleaned!$F$2:$F$5743,"CAPTURE")</f>
        <v>1</v>
      </c>
      <c r="L3964" s="7">
        <f>SUMIFS(pg_transaction_cleaned!$H$2:$H$5743,pg_transaction_cleaned!$O$2:$O$5743,A3964,pg_transaction_cleaned!$F$2:$F$5743,"CAPTURE")</f>
        <v>13497</v>
      </c>
      <c r="M3964" s="6">
        <f>COUNTIFS(pg_transaction_cleaned!$O$2:$O$5743,A3964,pg_transaction_cleaned!$F$2:$F$5743,"REFUND")</f>
        <v>0</v>
      </c>
      <c r="N3964" s="7">
        <f>SUMIFS(pg_transaction_cleaned!$H$2:$H$5743,pg_transaction_cleaned!$O$2:$O$5743,A3964,pg_transaction_cleaned!$F$2:$F$5743,"REFUND")</f>
        <v>0</v>
      </c>
      <c r="O3964" s="6" t="str">
        <f t="shared" si="309"/>
        <v>OK</v>
      </c>
      <c r="P3964" s="8">
        <f t="shared" si="310"/>
        <v>0</v>
      </c>
    </row>
    <row r="3965" spans="1:16" x14ac:dyDescent="0.3">
      <c r="A3965" s="6" t="s">
        <v>7883</v>
      </c>
      <c r="B3965" s="6" t="s">
        <v>11937</v>
      </c>
      <c r="C3965" s="6" t="s">
        <v>7884</v>
      </c>
      <c r="D3965" s="6" t="s">
        <v>48</v>
      </c>
      <c r="E3965" s="6" t="s">
        <v>54</v>
      </c>
      <c r="F3965" s="6" t="s">
        <v>12237</v>
      </c>
      <c r="G3965" s="6" t="s">
        <v>80</v>
      </c>
      <c r="H3965" s="10">
        <f t="shared" si="306"/>
        <v>46285</v>
      </c>
      <c r="I3965" s="7">
        <f t="shared" si="307"/>
        <v>9498</v>
      </c>
      <c r="J3965" s="6" t="str">
        <f t="shared" si="308"/>
        <v>Jaipur</v>
      </c>
      <c r="K3965" s="6">
        <f>COUNTIFS(pg_transaction_cleaned!$O$2:$O$5743,A3965,pg_transaction_cleaned!$F$2:$F$5743,"CAPTURE")</f>
        <v>0</v>
      </c>
      <c r="L3965" s="7">
        <f>SUMIFS(pg_transaction_cleaned!$H$2:$H$5743,pg_transaction_cleaned!$O$2:$O$5743,A3965,pg_transaction_cleaned!$F$2:$F$5743,"CAPTURE")</f>
        <v>0</v>
      </c>
      <c r="M3965" s="6">
        <f>COUNTIFS(pg_transaction_cleaned!$O$2:$O$5743,A3965,pg_transaction_cleaned!$F$2:$F$5743,"REFUND")</f>
        <v>0</v>
      </c>
      <c r="N3965" s="7">
        <f>SUMIFS(pg_transaction_cleaned!$H$2:$H$5743,pg_transaction_cleaned!$O$2:$O$5743,A3965,pg_transaction_cleaned!$F$2:$F$5743,"REFUND")</f>
        <v>0</v>
      </c>
      <c r="O3965" s="6" t="str">
        <f t="shared" si="309"/>
        <v>OK</v>
      </c>
      <c r="P3965" s="8">
        <f t="shared" si="310"/>
        <v>0</v>
      </c>
    </row>
    <row r="3966" spans="1:16" x14ac:dyDescent="0.3">
      <c r="A3966" s="6" t="s">
        <v>7885</v>
      </c>
      <c r="B3966" s="6" t="s">
        <v>11970</v>
      </c>
      <c r="C3966" s="6" t="s">
        <v>7886</v>
      </c>
      <c r="D3966" s="6" t="s">
        <v>61</v>
      </c>
      <c r="E3966" s="6" t="s">
        <v>27</v>
      </c>
      <c r="F3966" s="6" t="s">
        <v>11839</v>
      </c>
      <c r="G3966" s="6" t="s">
        <v>19</v>
      </c>
      <c r="H3966" s="10">
        <f t="shared" si="306"/>
        <v>46294</v>
      </c>
      <c r="I3966" s="7">
        <f t="shared" si="307"/>
        <v>1299</v>
      </c>
      <c r="J3966" s="6" t="str">
        <f t="shared" si="308"/>
        <v>Delhi</v>
      </c>
      <c r="K3966" s="6">
        <f>COUNTIFS(pg_transaction_cleaned!$O$2:$O$5743,A3966,pg_transaction_cleaned!$F$2:$F$5743,"CAPTURE")</f>
        <v>1</v>
      </c>
      <c r="L3966" s="7">
        <f>SUMIFS(pg_transaction_cleaned!$H$2:$H$5743,pg_transaction_cleaned!$O$2:$O$5743,A3966,pg_transaction_cleaned!$F$2:$F$5743,"CAPTURE")</f>
        <v>1299</v>
      </c>
      <c r="M3966" s="6">
        <f>COUNTIFS(pg_transaction_cleaned!$O$2:$O$5743,A3966,pg_transaction_cleaned!$F$2:$F$5743,"REFUND")</f>
        <v>0</v>
      </c>
      <c r="N3966" s="7">
        <f>SUMIFS(pg_transaction_cleaned!$H$2:$H$5743,pg_transaction_cleaned!$O$2:$O$5743,A3966,pg_transaction_cleaned!$F$2:$F$5743,"REFUND")</f>
        <v>0</v>
      </c>
      <c r="O3966" s="6" t="str">
        <f t="shared" si="309"/>
        <v>OK</v>
      </c>
      <c r="P3966" s="8">
        <f t="shared" si="310"/>
        <v>0</v>
      </c>
    </row>
    <row r="3967" spans="1:16" x14ac:dyDescent="0.3">
      <c r="A3967" s="6" t="s">
        <v>7887</v>
      </c>
      <c r="B3967" s="6" t="s">
        <v>11888</v>
      </c>
      <c r="C3967" s="6" t="s">
        <v>7888</v>
      </c>
      <c r="D3967" s="6" t="s">
        <v>34</v>
      </c>
      <c r="E3967" s="6" t="s">
        <v>27</v>
      </c>
      <c r="F3967" s="6" t="s">
        <v>11839</v>
      </c>
      <c r="G3967" s="6" t="s">
        <v>19</v>
      </c>
      <c r="H3967" s="10">
        <f t="shared" si="306"/>
        <v>46269</v>
      </c>
      <c r="I3967" s="7">
        <f t="shared" si="307"/>
        <v>1299</v>
      </c>
      <c r="J3967" s="6" t="str">
        <f t="shared" si="308"/>
        <v>Ahmedabad</v>
      </c>
      <c r="K3967" s="6">
        <f>COUNTIFS(pg_transaction_cleaned!$O$2:$O$5743,A3967,pg_transaction_cleaned!$F$2:$F$5743,"CAPTURE")</f>
        <v>1</v>
      </c>
      <c r="L3967" s="7">
        <f>SUMIFS(pg_transaction_cleaned!$H$2:$H$5743,pg_transaction_cleaned!$O$2:$O$5743,A3967,pg_transaction_cleaned!$F$2:$F$5743,"CAPTURE")</f>
        <v>1299</v>
      </c>
      <c r="M3967" s="6">
        <f>COUNTIFS(pg_transaction_cleaned!$O$2:$O$5743,A3967,pg_transaction_cleaned!$F$2:$F$5743,"REFUND")</f>
        <v>0</v>
      </c>
      <c r="N3967" s="7">
        <f>SUMIFS(pg_transaction_cleaned!$H$2:$H$5743,pg_transaction_cleaned!$O$2:$O$5743,A3967,pg_transaction_cleaned!$F$2:$F$5743,"REFUND")</f>
        <v>0</v>
      </c>
      <c r="O3967" s="6" t="str">
        <f t="shared" si="309"/>
        <v>OK</v>
      </c>
      <c r="P3967" s="8">
        <f t="shared" si="310"/>
        <v>0</v>
      </c>
    </row>
    <row r="3968" spans="1:16" x14ac:dyDescent="0.3">
      <c r="A3968" s="6" t="s">
        <v>7889</v>
      </c>
      <c r="B3968" s="6" t="s">
        <v>11836</v>
      </c>
      <c r="C3968" s="6" t="s">
        <v>7890</v>
      </c>
      <c r="D3968" s="6" t="s">
        <v>61</v>
      </c>
      <c r="E3968" s="6" t="s">
        <v>43</v>
      </c>
      <c r="F3968" s="6" t="s">
        <v>11837</v>
      </c>
      <c r="G3968" s="6" t="s">
        <v>19</v>
      </c>
      <c r="H3968" s="10">
        <f t="shared" si="306"/>
        <v>46278</v>
      </c>
      <c r="I3968" s="7">
        <f t="shared" si="307"/>
        <v>999</v>
      </c>
      <c r="J3968" s="6" t="str">
        <f t="shared" si="308"/>
        <v>Delhi</v>
      </c>
      <c r="K3968" s="6">
        <f>COUNTIFS(pg_transaction_cleaned!$O$2:$O$5743,A3968,pg_transaction_cleaned!$F$2:$F$5743,"CAPTURE")</f>
        <v>1</v>
      </c>
      <c r="L3968" s="7">
        <f>SUMIFS(pg_transaction_cleaned!$H$2:$H$5743,pg_transaction_cleaned!$O$2:$O$5743,A3968,pg_transaction_cleaned!$F$2:$F$5743,"CAPTURE")</f>
        <v>999</v>
      </c>
      <c r="M3968" s="6">
        <f>COUNTIFS(pg_transaction_cleaned!$O$2:$O$5743,A3968,pg_transaction_cleaned!$F$2:$F$5743,"REFUND")</f>
        <v>0</v>
      </c>
      <c r="N3968" s="7">
        <f>SUMIFS(pg_transaction_cleaned!$H$2:$H$5743,pg_transaction_cleaned!$O$2:$O$5743,A3968,pg_transaction_cleaned!$F$2:$F$5743,"REFUND")</f>
        <v>0</v>
      </c>
      <c r="O3968" s="6" t="str">
        <f t="shared" si="309"/>
        <v>OK</v>
      </c>
      <c r="P3968" s="8">
        <f t="shared" si="310"/>
        <v>0</v>
      </c>
    </row>
    <row r="3969" spans="1:16" x14ac:dyDescent="0.3">
      <c r="A3969" s="6" t="s">
        <v>7891</v>
      </c>
      <c r="B3969" s="6" t="s">
        <v>11836</v>
      </c>
      <c r="C3969" s="6" t="s">
        <v>7892</v>
      </c>
      <c r="D3969" s="6" t="s">
        <v>37</v>
      </c>
      <c r="E3969" s="6" t="s">
        <v>54</v>
      </c>
      <c r="F3969" s="6" t="s">
        <v>12127</v>
      </c>
      <c r="G3969" s="6" t="s">
        <v>19</v>
      </c>
      <c r="H3969" s="10">
        <f t="shared" si="306"/>
        <v>46278</v>
      </c>
      <c r="I3969" s="7">
        <f t="shared" si="307"/>
        <v>6797</v>
      </c>
      <c r="J3969" s="6" t="str">
        <f t="shared" si="308"/>
        <v>Lucknow</v>
      </c>
      <c r="K3969" s="6">
        <f>COUNTIFS(pg_transaction_cleaned!$O$2:$O$5743,A3969,pg_transaction_cleaned!$F$2:$F$5743,"CAPTURE")</f>
        <v>1</v>
      </c>
      <c r="L3969" s="7">
        <f>SUMIFS(pg_transaction_cleaned!$H$2:$H$5743,pg_transaction_cleaned!$O$2:$O$5743,A3969,pg_transaction_cleaned!$F$2:$F$5743,"CAPTURE")</f>
        <v>6797</v>
      </c>
      <c r="M3969" s="6">
        <f>COUNTIFS(pg_transaction_cleaned!$O$2:$O$5743,A3969,pg_transaction_cleaned!$F$2:$F$5743,"REFUND")</f>
        <v>0</v>
      </c>
      <c r="N3969" s="7">
        <f>SUMIFS(pg_transaction_cleaned!$H$2:$H$5743,pg_transaction_cleaned!$O$2:$O$5743,A3969,pg_transaction_cleaned!$F$2:$F$5743,"REFUND")</f>
        <v>0</v>
      </c>
      <c r="O3969" s="6" t="str">
        <f t="shared" si="309"/>
        <v>OK</v>
      </c>
      <c r="P3969" s="8">
        <f t="shared" si="310"/>
        <v>0</v>
      </c>
    </row>
    <row r="3970" spans="1:16" x14ac:dyDescent="0.3">
      <c r="A3970" s="6" t="s">
        <v>7893</v>
      </c>
      <c r="B3970" s="6" t="s">
        <v>11972</v>
      </c>
      <c r="C3970" s="6" t="s">
        <v>7894</v>
      </c>
      <c r="D3970" s="6" t="s">
        <v>42</v>
      </c>
      <c r="E3970" s="6" t="s">
        <v>43</v>
      </c>
      <c r="F3970" s="6" t="s">
        <v>11872</v>
      </c>
      <c r="G3970" s="6" t="s">
        <v>80</v>
      </c>
      <c r="H3970" s="10">
        <f t="shared" ref="H3970:H4033" si="311">IF(MID(B3970,5,1)="-",DATE(LEFT(B3970,4),MID(B3970,6,2),RIGHT(B3970,2)),DATE(RIGHT(B3970,4),MID(B3970,4,2),LEFT(B3970,2)))</f>
        <v>46269</v>
      </c>
      <c r="I3970" s="7">
        <f t="shared" ref="I3970:I4033" si="312">VALUE(SUBSTITUTE(F3970,",",""))</f>
        <v>3998</v>
      </c>
      <c r="J3970" s="6" t="str">
        <f t="shared" ref="J3970:J4033" si="313">IF(TRIM(D3970)="","Unknown",TRIM(D3970))</f>
        <v>Hyderabad</v>
      </c>
      <c r="K3970" s="6">
        <f>COUNTIFS(pg_transaction_cleaned!$O$2:$O$5743,A3970,pg_transaction_cleaned!$F$2:$F$5743,"CAPTURE")</f>
        <v>0</v>
      </c>
      <c r="L3970" s="7">
        <f>SUMIFS(pg_transaction_cleaned!$H$2:$H$5743,pg_transaction_cleaned!$O$2:$O$5743,A3970,pg_transaction_cleaned!$F$2:$F$5743,"CAPTURE")</f>
        <v>0</v>
      </c>
      <c r="M3970" s="6">
        <f>COUNTIFS(pg_transaction_cleaned!$O$2:$O$5743,A3970,pg_transaction_cleaned!$F$2:$F$5743,"REFUND")</f>
        <v>0</v>
      </c>
      <c r="N3970" s="7">
        <f>SUMIFS(pg_transaction_cleaned!$H$2:$H$5743,pg_transaction_cleaned!$O$2:$O$5743,A3970,pg_transaction_cleaned!$F$2:$F$5743,"REFUND")</f>
        <v>0</v>
      </c>
      <c r="O3970" s="6" t="str">
        <f t="shared" si="309"/>
        <v>OK</v>
      </c>
      <c r="P3970" s="8">
        <f t="shared" si="310"/>
        <v>0</v>
      </c>
    </row>
    <row r="3971" spans="1:16" x14ac:dyDescent="0.3">
      <c r="A3971" s="6" t="s">
        <v>7895</v>
      </c>
      <c r="B3971" s="6" t="s">
        <v>11897</v>
      </c>
      <c r="C3971" s="6" t="s">
        <v>7896</v>
      </c>
      <c r="D3971" s="6" t="s">
        <v>17</v>
      </c>
      <c r="E3971" s="6" t="s">
        <v>18</v>
      </c>
      <c r="F3971" s="6" t="s">
        <v>11839</v>
      </c>
      <c r="G3971" s="6" t="s">
        <v>19</v>
      </c>
      <c r="H3971" s="10">
        <f t="shared" si="311"/>
        <v>46266</v>
      </c>
      <c r="I3971" s="7">
        <f t="shared" si="312"/>
        <v>1299</v>
      </c>
      <c r="J3971" s="6" t="str">
        <f t="shared" si="313"/>
        <v>Pune</v>
      </c>
      <c r="K3971" s="6">
        <f>COUNTIFS(pg_transaction_cleaned!$O$2:$O$5743,A3971,pg_transaction_cleaned!$F$2:$F$5743,"CAPTURE")</f>
        <v>1</v>
      </c>
      <c r="L3971" s="7">
        <f>SUMIFS(pg_transaction_cleaned!$H$2:$H$5743,pg_transaction_cleaned!$O$2:$O$5743,A3971,pg_transaction_cleaned!$F$2:$F$5743,"CAPTURE")</f>
        <v>1299</v>
      </c>
      <c r="M3971" s="6">
        <f>COUNTIFS(pg_transaction_cleaned!$O$2:$O$5743,A3971,pg_transaction_cleaned!$F$2:$F$5743,"REFUND")</f>
        <v>0</v>
      </c>
      <c r="N3971" s="7">
        <f>SUMIFS(pg_transaction_cleaned!$H$2:$H$5743,pg_transaction_cleaned!$O$2:$O$5743,A3971,pg_transaction_cleaned!$F$2:$F$5743,"REFUND")</f>
        <v>0</v>
      </c>
      <c r="O3971" s="6" t="str">
        <f t="shared" ref="O3971:O4034" si="314">IF(AND(G3971="Paid",K3971=0),"Paid, no payment",IF(AND(OR(G3971="Failed",G3971="Cancelled"),K3971&gt;0),"Payment on failed/cancelled",IF(K3971&gt;1,"Duplicate charge",IF(AND(K3971=1,ROUND(L3971-I3971,2)&lt;&gt;0),"Amount difference",IF(AND(G3971="Refunded",M3971=0),"Refunded, no refund",IF(AND(G3971&lt;&gt;"Refunded",M3971&gt;0),"Refund, order not Refunded",IF(AND(M3971&gt;0,ROUND(N3971-I3971,2)&lt;&gt;0),"Refund amount differs","OK")))))))</f>
        <v>OK</v>
      </c>
      <c r="P3971" s="8">
        <f t="shared" ref="P3971:P4034" si="315">IF(O3971="OK",0,IF(O3971="Paid, no payment",I3971,IF(O3971="Payment on failed/cancelled",L3971,IF(OR(O3971="Duplicate charge",O3971="Amount difference"),L3971-I3971,IF(O3971="Refunded, no refund",I3971,N3971)))))</f>
        <v>0</v>
      </c>
    </row>
    <row r="3972" spans="1:16" x14ac:dyDescent="0.3">
      <c r="A3972" s="6" t="s">
        <v>7897</v>
      </c>
      <c r="B3972" s="6" t="s">
        <v>11857</v>
      </c>
      <c r="C3972" s="6" t="s">
        <v>7898</v>
      </c>
      <c r="D3972" s="6" t="s">
        <v>42</v>
      </c>
      <c r="E3972" s="6" t="s">
        <v>27</v>
      </c>
      <c r="F3972" s="6" t="s">
        <v>11835</v>
      </c>
      <c r="G3972" s="6" t="s">
        <v>19</v>
      </c>
      <c r="H3972" s="10">
        <f t="shared" si="311"/>
        <v>46287</v>
      </c>
      <c r="I3972" s="7">
        <f t="shared" si="312"/>
        <v>499</v>
      </c>
      <c r="J3972" s="6" t="str">
        <f t="shared" si="313"/>
        <v>Hyderabad</v>
      </c>
      <c r="K3972" s="6">
        <f>COUNTIFS(pg_transaction_cleaned!$O$2:$O$5743,A3972,pg_transaction_cleaned!$F$2:$F$5743,"CAPTURE")</f>
        <v>1</v>
      </c>
      <c r="L3972" s="7">
        <f>SUMIFS(pg_transaction_cleaned!$H$2:$H$5743,pg_transaction_cleaned!$O$2:$O$5743,A3972,pg_transaction_cleaned!$F$2:$F$5743,"CAPTURE")</f>
        <v>499</v>
      </c>
      <c r="M3972" s="6">
        <f>COUNTIFS(pg_transaction_cleaned!$O$2:$O$5743,A3972,pg_transaction_cleaned!$F$2:$F$5743,"REFUND")</f>
        <v>0</v>
      </c>
      <c r="N3972" s="7">
        <f>SUMIFS(pg_transaction_cleaned!$H$2:$H$5743,pg_transaction_cleaned!$O$2:$O$5743,A3972,pg_transaction_cleaned!$F$2:$F$5743,"REFUND")</f>
        <v>0</v>
      </c>
      <c r="O3972" s="6" t="str">
        <f t="shared" si="314"/>
        <v>OK</v>
      </c>
      <c r="P3972" s="8">
        <f t="shared" si="315"/>
        <v>0</v>
      </c>
    </row>
    <row r="3973" spans="1:16" x14ac:dyDescent="0.3">
      <c r="A3973" s="6" t="s">
        <v>7899</v>
      </c>
      <c r="B3973" s="6" t="s">
        <v>11976</v>
      </c>
      <c r="C3973" s="6" t="s">
        <v>7900</v>
      </c>
      <c r="D3973" s="6" t="s">
        <v>26</v>
      </c>
      <c r="E3973" s="6" t="s">
        <v>54</v>
      </c>
      <c r="F3973" s="6" t="s">
        <v>11894</v>
      </c>
      <c r="G3973" s="6" t="s">
        <v>19</v>
      </c>
      <c r="H3973" s="10">
        <f t="shared" si="311"/>
        <v>46284</v>
      </c>
      <c r="I3973" s="7">
        <f t="shared" si="312"/>
        <v>2848</v>
      </c>
      <c r="J3973" s="6" t="str">
        <f t="shared" si="313"/>
        <v>Kolkata</v>
      </c>
      <c r="K3973" s="6">
        <f>COUNTIFS(pg_transaction_cleaned!$O$2:$O$5743,A3973,pg_transaction_cleaned!$F$2:$F$5743,"CAPTURE")</f>
        <v>1</v>
      </c>
      <c r="L3973" s="7">
        <f>SUMIFS(pg_transaction_cleaned!$H$2:$H$5743,pg_transaction_cleaned!$O$2:$O$5743,A3973,pg_transaction_cleaned!$F$2:$F$5743,"CAPTURE")</f>
        <v>2848</v>
      </c>
      <c r="M3973" s="6">
        <f>COUNTIFS(pg_transaction_cleaned!$O$2:$O$5743,A3973,pg_transaction_cleaned!$F$2:$F$5743,"REFUND")</f>
        <v>0</v>
      </c>
      <c r="N3973" s="7">
        <f>SUMIFS(pg_transaction_cleaned!$H$2:$H$5743,pg_transaction_cleaned!$O$2:$O$5743,A3973,pg_transaction_cleaned!$F$2:$F$5743,"REFUND")</f>
        <v>0</v>
      </c>
      <c r="O3973" s="6" t="str">
        <f t="shared" si="314"/>
        <v>OK</v>
      </c>
      <c r="P3973" s="8">
        <f t="shared" si="315"/>
        <v>0</v>
      </c>
    </row>
    <row r="3974" spans="1:16" x14ac:dyDescent="0.3">
      <c r="A3974" s="6" t="s">
        <v>7901</v>
      </c>
      <c r="B3974" s="6" t="s">
        <v>11857</v>
      </c>
      <c r="C3974" s="6" t="s">
        <v>7902</v>
      </c>
      <c r="D3974" s="6" t="s">
        <v>17</v>
      </c>
      <c r="E3974" s="6" t="s">
        <v>27</v>
      </c>
      <c r="F3974" s="6" t="s">
        <v>12009</v>
      </c>
      <c r="G3974" s="6" t="s">
        <v>19</v>
      </c>
      <c r="H3974" s="10">
        <f t="shared" si="311"/>
        <v>46287</v>
      </c>
      <c r="I3974" s="7">
        <f t="shared" si="312"/>
        <v>1198</v>
      </c>
      <c r="J3974" s="6" t="str">
        <f t="shared" si="313"/>
        <v>Pune</v>
      </c>
      <c r="K3974" s="6">
        <f>COUNTIFS(pg_transaction_cleaned!$O$2:$O$5743,A3974,pg_transaction_cleaned!$F$2:$F$5743,"CAPTURE")</f>
        <v>1</v>
      </c>
      <c r="L3974" s="7">
        <f>SUMIFS(pg_transaction_cleaned!$H$2:$H$5743,pg_transaction_cleaned!$O$2:$O$5743,A3974,pg_transaction_cleaned!$F$2:$F$5743,"CAPTURE")</f>
        <v>1198</v>
      </c>
      <c r="M3974" s="6">
        <f>COUNTIFS(pg_transaction_cleaned!$O$2:$O$5743,A3974,pg_transaction_cleaned!$F$2:$F$5743,"REFUND")</f>
        <v>0</v>
      </c>
      <c r="N3974" s="7">
        <f>SUMIFS(pg_transaction_cleaned!$H$2:$H$5743,pg_transaction_cleaned!$O$2:$O$5743,A3974,pg_transaction_cleaned!$F$2:$F$5743,"REFUND")</f>
        <v>0</v>
      </c>
      <c r="O3974" s="6" t="str">
        <f t="shared" si="314"/>
        <v>OK</v>
      </c>
      <c r="P3974" s="8">
        <f t="shared" si="315"/>
        <v>0</v>
      </c>
    </row>
    <row r="3975" spans="1:16" x14ac:dyDescent="0.3">
      <c r="A3975" s="6" t="s">
        <v>7903</v>
      </c>
      <c r="B3975" s="6" t="s">
        <v>11891</v>
      </c>
      <c r="C3975" s="6" t="s">
        <v>7904</v>
      </c>
      <c r="D3975" s="6" t="s">
        <v>17</v>
      </c>
      <c r="E3975" s="6" t="s">
        <v>27</v>
      </c>
      <c r="F3975" s="6" t="s">
        <v>11835</v>
      </c>
      <c r="G3975" s="6" t="s">
        <v>19</v>
      </c>
      <c r="H3975" s="10">
        <f t="shared" si="311"/>
        <v>46278</v>
      </c>
      <c r="I3975" s="7">
        <f t="shared" si="312"/>
        <v>499</v>
      </c>
      <c r="J3975" s="6" t="str">
        <f t="shared" si="313"/>
        <v>Pune</v>
      </c>
      <c r="K3975" s="6">
        <f>COUNTIFS(pg_transaction_cleaned!$O$2:$O$5743,A3975,pg_transaction_cleaned!$F$2:$F$5743,"CAPTURE")</f>
        <v>1</v>
      </c>
      <c r="L3975" s="7">
        <f>SUMIFS(pg_transaction_cleaned!$H$2:$H$5743,pg_transaction_cleaned!$O$2:$O$5743,A3975,pg_transaction_cleaned!$F$2:$F$5743,"CAPTURE")</f>
        <v>499</v>
      </c>
      <c r="M3975" s="6">
        <f>COUNTIFS(pg_transaction_cleaned!$O$2:$O$5743,A3975,pg_transaction_cleaned!$F$2:$F$5743,"REFUND")</f>
        <v>0</v>
      </c>
      <c r="N3975" s="7">
        <f>SUMIFS(pg_transaction_cleaned!$H$2:$H$5743,pg_transaction_cleaned!$O$2:$O$5743,A3975,pg_transaction_cleaned!$F$2:$F$5743,"REFUND")</f>
        <v>0</v>
      </c>
      <c r="O3975" s="6" t="str">
        <f t="shared" si="314"/>
        <v>OK</v>
      </c>
      <c r="P3975" s="8">
        <f t="shared" si="315"/>
        <v>0</v>
      </c>
    </row>
    <row r="3976" spans="1:16" x14ac:dyDescent="0.3">
      <c r="A3976" s="6" t="s">
        <v>7905</v>
      </c>
      <c r="B3976" s="6" t="s">
        <v>11891</v>
      </c>
      <c r="C3976" s="6" t="s">
        <v>7906</v>
      </c>
      <c r="D3976" s="6" t="s">
        <v>23</v>
      </c>
      <c r="E3976" s="6" t="s">
        <v>27</v>
      </c>
      <c r="F3976" s="6" t="s">
        <v>11971</v>
      </c>
      <c r="G3976" s="6" t="s">
        <v>19</v>
      </c>
      <c r="H3976" s="10">
        <f t="shared" si="311"/>
        <v>46278</v>
      </c>
      <c r="I3976" s="7">
        <f t="shared" si="312"/>
        <v>5597</v>
      </c>
      <c r="J3976" s="6" t="str">
        <f t="shared" si="313"/>
        <v>Bengaluru</v>
      </c>
      <c r="K3976" s="6">
        <f>COUNTIFS(pg_transaction_cleaned!$O$2:$O$5743,A3976,pg_transaction_cleaned!$F$2:$F$5743,"CAPTURE")</f>
        <v>0</v>
      </c>
      <c r="L3976" s="7">
        <f>SUMIFS(pg_transaction_cleaned!$H$2:$H$5743,pg_transaction_cleaned!$O$2:$O$5743,A3976,pg_transaction_cleaned!$F$2:$F$5743,"CAPTURE")</f>
        <v>0</v>
      </c>
      <c r="M3976" s="6">
        <f>COUNTIFS(pg_transaction_cleaned!$O$2:$O$5743,A3976,pg_transaction_cleaned!$F$2:$F$5743,"REFUND")</f>
        <v>0</v>
      </c>
      <c r="N3976" s="7">
        <f>SUMIFS(pg_transaction_cleaned!$H$2:$H$5743,pg_transaction_cleaned!$O$2:$O$5743,A3976,pg_transaction_cleaned!$F$2:$F$5743,"REFUND")</f>
        <v>0</v>
      </c>
      <c r="O3976" s="6" t="str">
        <f t="shared" si="314"/>
        <v>Paid, no payment</v>
      </c>
      <c r="P3976" s="8">
        <f t="shared" si="315"/>
        <v>5597</v>
      </c>
    </row>
    <row r="3977" spans="1:16" x14ac:dyDescent="0.3">
      <c r="A3977" s="6" t="s">
        <v>7907</v>
      </c>
      <c r="B3977" s="6" t="s">
        <v>11832</v>
      </c>
      <c r="C3977" s="6" t="s">
        <v>7908</v>
      </c>
      <c r="D3977" s="6" t="s">
        <v>26</v>
      </c>
      <c r="E3977" s="6" t="s">
        <v>18</v>
      </c>
      <c r="F3977" s="6" t="s">
        <v>11929</v>
      </c>
      <c r="G3977" s="6" t="s">
        <v>66</v>
      </c>
      <c r="H3977" s="10">
        <f t="shared" si="311"/>
        <v>46273</v>
      </c>
      <c r="I3977" s="7">
        <f t="shared" si="312"/>
        <v>799</v>
      </c>
      <c r="J3977" s="6" t="str">
        <f t="shared" si="313"/>
        <v>Kolkata</v>
      </c>
      <c r="K3977" s="6">
        <f>COUNTIFS(pg_transaction_cleaned!$O$2:$O$5743,A3977,pg_transaction_cleaned!$F$2:$F$5743,"CAPTURE")</f>
        <v>1</v>
      </c>
      <c r="L3977" s="7">
        <f>SUMIFS(pg_transaction_cleaned!$H$2:$H$5743,pg_transaction_cleaned!$O$2:$O$5743,A3977,pg_transaction_cleaned!$F$2:$F$5743,"CAPTURE")</f>
        <v>799</v>
      </c>
      <c r="M3977" s="6">
        <f>COUNTIFS(pg_transaction_cleaned!$O$2:$O$5743,A3977,pg_transaction_cleaned!$F$2:$F$5743,"REFUND")</f>
        <v>1</v>
      </c>
      <c r="N3977" s="7">
        <f>SUMIFS(pg_transaction_cleaned!$H$2:$H$5743,pg_transaction_cleaned!$O$2:$O$5743,A3977,pg_transaction_cleaned!$F$2:$F$5743,"REFUND")</f>
        <v>799</v>
      </c>
      <c r="O3977" s="6" t="str">
        <f t="shared" si="314"/>
        <v>OK</v>
      </c>
      <c r="P3977" s="8">
        <f t="shared" si="315"/>
        <v>0</v>
      </c>
    </row>
    <row r="3978" spans="1:16" x14ac:dyDescent="0.3">
      <c r="A3978" s="6" t="s">
        <v>7909</v>
      </c>
      <c r="B3978" s="6" t="s">
        <v>11896</v>
      </c>
      <c r="C3978" s="6" t="s">
        <v>7910</v>
      </c>
      <c r="D3978" s="6" t="s">
        <v>17</v>
      </c>
      <c r="E3978" s="6" t="s">
        <v>27</v>
      </c>
      <c r="F3978" s="6" t="s">
        <v>12121</v>
      </c>
      <c r="G3978" s="6" t="s">
        <v>19</v>
      </c>
      <c r="H3978" s="10">
        <f t="shared" si="311"/>
        <v>46292</v>
      </c>
      <c r="I3978" s="7">
        <f t="shared" si="312"/>
        <v>7998</v>
      </c>
      <c r="J3978" s="6" t="str">
        <f t="shared" si="313"/>
        <v>Pune</v>
      </c>
      <c r="K3978" s="6">
        <f>COUNTIFS(pg_transaction_cleaned!$O$2:$O$5743,A3978,pg_transaction_cleaned!$F$2:$F$5743,"CAPTURE")</f>
        <v>1</v>
      </c>
      <c r="L3978" s="7">
        <f>SUMIFS(pg_transaction_cleaned!$H$2:$H$5743,pg_transaction_cleaned!$O$2:$O$5743,A3978,pg_transaction_cleaned!$F$2:$F$5743,"CAPTURE")</f>
        <v>7998</v>
      </c>
      <c r="M3978" s="6">
        <f>COUNTIFS(pg_transaction_cleaned!$O$2:$O$5743,A3978,pg_transaction_cleaned!$F$2:$F$5743,"REFUND")</f>
        <v>0</v>
      </c>
      <c r="N3978" s="7">
        <f>SUMIFS(pg_transaction_cleaned!$H$2:$H$5743,pg_transaction_cleaned!$O$2:$O$5743,A3978,pg_transaction_cleaned!$F$2:$F$5743,"REFUND")</f>
        <v>0</v>
      </c>
      <c r="O3978" s="6" t="str">
        <f t="shared" si="314"/>
        <v>OK</v>
      </c>
      <c r="P3978" s="8">
        <f t="shared" si="315"/>
        <v>0</v>
      </c>
    </row>
    <row r="3979" spans="1:16" x14ac:dyDescent="0.3">
      <c r="A3979" s="6" t="s">
        <v>7911</v>
      </c>
      <c r="B3979" s="6" t="s">
        <v>11949</v>
      </c>
      <c r="C3979" s="6" t="s">
        <v>7912</v>
      </c>
      <c r="D3979" s="6" t="s">
        <v>17</v>
      </c>
      <c r="E3979" s="6" t="s">
        <v>27</v>
      </c>
      <c r="F3979" s="6" t="s">
        <v>11861</v>
      </c>
      <c r="G3979" s="6" t="s">
        <v>19</v>
      </c>
      <c r="H3979" s="10">
        <f t="shared" si="311"/>
        <v>46275</v>
      </c>
      <c r="I3979" s="7">
        <f t="shared" si="312"/>
        <v>7999</v>
      </c>
      <c r="J3979" s="6" t="str">
        <f t="shared" si="313"/>
        <v>Pune</v>
      </c>
      <c r="K3979" s="6">
        <f>COUNTIFS(pg_transaction_cleaned!$O$2:$O$5743,A3979,pg_transaction_cleaned!$F$2:$F$5743,"CAPTURE")</f>
        <v>1</v>
      </c>
      <c r="L3979" s="7">
        <f>SUMIFS(pg_transaction_cleaned!$H$2:$H$5743,pg_transaction_cleaned!$O$2:$O$5743,A3979,pg_transaction_cleaned!$F$2:$F$5743,"CAPTURE")</f>
        <v>7999</v>
      </c>
      <c r="M3979" s="6">
        <f>COUNTIFS(pg_transaction_cleaned!$O$2:$O$5743,A3979,pg_transaction_cleaned!$F$2:$F$5743,"REFUND")</f>
        <v>0</v>
      </c>
      <c r="N3979" s="7">
        <f>SUMIFS(pg_transaction_cleaned!$H$2:$H$5743,pg_transaction_cleaned!$O$2:$O$5743,A3979,pg_transaction_cleaned!$F$2:$F$5743,"REFUND")</f>
        <v>0</v>
      </c>
      <c r="O3979" s="6" t="str">
        <f t="shared" si="314"/>
        <v>OK</v>
      </c>
      <c r="P3979" s="8">
        <f t="shared" si="315"/>
        <v>0</v>
      </c>
    </row>
    <row r="3980" spans="1:16" x14ac:dyDescent="0.3">
      <c r="A3980" s="6" t="s">
        <v>7913</v>
      </c>
      <c r="B3980" s="6" t="s">
        <v>11914</v>
      </c>
      <c r="C3980" s="6" t="s">
        <v>7914</v>
      </c>
      <c r="D3980" s="6" t="s">
        <v>75</v>
      </c>
      <c r="E3980" s="6" t="s">
        <v>18</v>
      </c>
      <c r="F3980" s="6" t="s">
        <v>11843</v>
      </c>
      <c r="G3980" s="6" t="s">
        <v>19</v>
      </c>
      <c r="H3980" s="10">
        <f t="shared" si="311"/>
        <v>46289</v>
      </c>
      <c r="I3980" s="7">
        <f t="shared" si="312"/>
        <v>349</v>
      </c>
      <c r="J3980" s="6" t="str">
        <f t="shared" si="313"/>
        <v>Mumbai</v>
      </c>
      <c r="K3980" s="6">
        <f>COUNTIFS(pg_transaction_cleaned!$O$2:$O$5743,A3980,pg_transaction_cleaned!$F$2:$F$5743,"CAPTURE")</f>
        <v>1</v>
      </c>
      <c r="L3980" s="7">
        <f>SUMIFS(pg_transaction_cleaned!$H$2:$H$5743,pg_transaction_cleaned!$O$2:$O$5743,A3980,pg_transaction_cleaned!$F$2:$F$5743,"CAPTURE")</f>
        <v>349</v>
      </c>
      <c r="M3980" s="6">
        <f>COUNTIFS(pg_transaction_cleaned!$O$2:$O$5743,A3980,pg_transaction_cleaned!$F$2:$F$5743,"REFUND")</f>
        <v>0</v>
      </c>
      <c r="N3980" s="7">
        <f>SUMIFS(pg_transaction_cleaned!$H$2:$H$5743,pg_transaction_cleaned!$O$2:$O$5743,A3980,pg_transaction_cleaned!$F$2:$F$5743,"REFUND")</f>
        <v>0</v>
      </c>
      <c r="O3980" s="6" t="str">
        <f t="shared" si="314"/>
        <v>OK</v>
      </c>
      <c r="P3980" s="8">
        <f t="shared" si="315"/>
        <v>0</v>
      </c>
    </row>
    <row r="3981" spans="1:16" x14ac:dyDescent="0.3">
      <c r="A3981" s="6" t="s">
        <v>7915</v>
      </c>
      <c r="B3981" s="6" t="s">
        <v>11887</v>
      </c>
      <c r="C3981" s="6" t="s">
        <v>7916</v>
      </c>
      <c r="D3981" s="6" t="s">
        <v>37</v>
      </c>
      <c r="E3981" s="6" t="s">
        <v>18</v>
      </c>
      <c r="F3981" s="6" t="s">
        <v>11853</v>
      </c>
      <c r="G3981" s="6" t="s">
        <v>19</v>
      </c>
      <c r="H3981" s="10">
        <f t="shared" si="311"/>
        <v>46268</v>
      </c>
      <c r="I3981" s="7">
        <f t="shared" si="312"/>
        <v>1799</v>
      </c>
      <c r="J3981" s="6" t="str">
        <f t="shared" si="313"/>
        <v>Lucknow</v>
      </c>
      <c r="K3981" s="6">
        <f>COUNTIFS(pg_transaction_cleaned!$O$2:$O$5743,A3981,pg_transaction_cleaned!$F$2:$F$5743,"CAPTURE")</f>
        <v>1</v>
      </c>
      <c r="L3981" s="7">
        <f>SUMIFS(pg_transaction_cleaned!$H$2:$H$5743,pg_transaction_cleaned!$O$2:$O$5743,A3981,pg_transaction_cleaned!$F$2:$F$5743,"CAPTURE")</f>
        <v>1799</v>
      </c>
      <c r="M3981" s="6">
        <f>COUNTIFS(pg_transaction_cleaned!$O$2:$O$5743,A3981,pg_transaction_cleaned!$F$2:$F$5743,"REFUND")</f>
        <v>0</v>
      </c>
      <c r="N3981" s="7">
        <f>SUMIFS(pg_transaction_cleaned!$H$2:$H$5743,pg_transaction_cleaned!$O$2:$O$5743,A3981,pg_transaction_cleaned!$F$2:$F$5743,"REFUND")</f>
        <v>0</v>
      </c>
      <c r="O3981" s="6" t="str">
        <f t="shared" si="314"/>
        <v>OK</v>
      </c>
      <c r="P3981" s="8">
        <f t="shared" si="315"/>
        <v>0</v>
      </c>
    </row>
    <row r="3982" spans="1:16" x14ac:dyDescent="0.3">
      <c r="A3982" s="6" t="s">
        <v>7917</v>
      </c>
      <c r="B3982" s="6" t="s">
        <v>11854</v>
      </c>
      <c r="C3982" s="6" t="s">
        <v>7918</v>
      </c>
      <c r="D3982" s="6" t="s">
        <v>61</v>
      </c>
      <c r="E3982" s="6" t="s">
        <v>18</v>
      </c>
      <c r="F3982" s="6" t="s">
        <v>12092</v>
      </c>
      <c r="G3982" s="6" t="s">
        <v>19</v>
      </c>
      <c r="H3982" s="10">
        <f t="shared" si="311"/>
        <v>46286</v>
      </c>
      <c r="I3982" s="7">
        <f t="shared" si="312"/>
        <v>8497</v>
      </c>
      <c r="J3982" s="6" t="str">
        <f t="shared" si="313"/>
        <v>Delhi</v>
      </c>
      <c r="K3982" s="6">
        <f>COUNTIFS(pg_transaction_cleaned!$O$2:$O$5743,A3982,pg_transaction_cleaned!$F$2:$F$5743,"CAPTURE")</f>
        <v>1</v>
      </c>
      <c r="L3982" s="7">
        <f>SUMIFS(pg_transaction_cleaned!$H$2:$H$5743,pg_transaction_cleaned!$O$2:$O$5743,A3982,pg_transaction_cleaned!$F$2:$F$5743,"CAPTURE")</f>
        <v>8497</v>
      </c>
      <c r="M3982" s="6">
        <f>COUNTIFS(pg_transaction_cleaned!$O$2:$O$5743,A3982,pg_transaction_cleaned!$F$2:$F$5743,"REFUND")</f>
        <v>0</v>
      </c>
      <c r="N3982" s="7">
        <f>SUMIFS(pg_transaction_cleaned!$H$2:$H$5743,pg_transaction_cleaned!$O$2:$O$5743,A3982,pg_transaction_cleaned!$F$2:$F$5743,"REFUND")</f>
        <v>0</v>
      </c>
      <c r="O3982" s="6" t="str">
        <f t="shared" si="314"/>
        <v>OK</v>
      </c>
      <c r="P3982" s="8">
        <f t="shared" si="315"/>
        <v>0</v>
      </c>
    </row>
    <row r="3983" spans="1:16" x14ac:dyDescent="0.3">
      <c r="A3983" s="6" t="s">
        <v>7919</v>
      </c>
      <c r="B3983" s="6" t="s">
        <v>11840</v>
      </c>
      <c r="C3983" s="6" t="s">
        <v>7920</v>
      </c>
      <c r="D3983" s="6" t="s">
        <v>26</v>
      </c>
      <c r="E3983" s="6" t="s">
        <v>43</v>
      </c>
      <c r="F3983" s="6" t="s">
        <v>11835</v>
      </c>
      <c r="G3983" s="6" t="s">
        <v>19</v>
      </c>
      <c r="H3983" s="10">
        <f t="shared" si="311"/>
        <v>46294</v>
      </c>
      <c r="I3983" s="7">
        <f t="shared" si="312"/>
        <v>499</v>
      </c>
      <c r="J3983" s="6" t="str">
        <f t="shared" si="313"/>
        <v>Kolkata</v>
      </c>
      <c r="K3983" s="6">
        <f>COUNTIFS(pg_transaction_cleaned!$O$2:$O$5743,A3983,pg_transaction_cleaned!$F$2:$F$5743,"CAPTURE")</f>
        <v>1</v>
      </c>
      <c r="L3983" s="7">
        <f>SUMIFS(pg_transaction_cleaned!$H$2:$H$5743,pg_transaction_cleaned!$O$2:$O$5743,A3983,pg_transaction_cleaned!$F$2:$F$5743,"CAPTURE")</f>
        <v>499</v>
      </c>
      <c r="M3983" s="6">
        <f>COUNTIFS(pg_transaction_cleaned!$O$2:$O$5743,A3983,pg_transaction_cleaned!$F$2:$F$5743,"REFUND")</f>
        <v>0</v>
      </c>
      <c r="N3983" s="7">
        <f>SUMIFS(pg_transaction_cleaned!$H$2:$H$5743,pg_transaction_cleaned!$O$2:$O$5743,A3983,pg_transaction_cleaned!$F$2:$F$5743,"REFUND")</f>
        <v>0</v>
      </c>
      <c r="O3983" s="6" t="str">
        <f t="shared" si="314"/>
        <v>OK</v>
      </c>
      <c r="P3983" s="8">
        <f t="shared" si="315"/>
        <v>0</v>
      </c>
    </row>
    <row r="3984" spans="1:16" x14ac:dyDescent="0.3">
      <c r="A3984" s="6" t="s">
        <v>7921</v>
      </c>
      <c r="B3984" s="6" t="s">
        <v>11895</v>
      </c>
      <c r="C3984" s="6" t="s">
        <v>7922</v>
      </c>
      <c r="D3984" s="6" t="s">
        <v>37</v>
      </c>
      <c r="E3984" s="6" t="s">
        <v>54</v>
      </c>
      <c r="F3984" s="6" t="s">
        <v>11839</v>
      </c>
      <c r="G3984" s="6" t="s">
        <v>115</v>
      </c>
      <c r="H3984" s="10">
        <f t="shared" si="311"/>
        <v>46295</v>
      </c>
      <c r="I3984" s="7">
        <f t="shared" si="312"/>
        <v>1299</v>
      </c>
      <c r="J3984" s="6" t="str">
        <f t="shared" si="313"/>
        <v>Lucknow</v>
      </c>
      <c r="K3984" s="6">
        <f>COUNTIFS(pg_transaction_cleaned!$O$2:$O$5743,A3984,pg_transaction_cleaned!$F$2:$F$5743,"CAPTURE")</f>
        <v>0</v>
      </c>
      <c r="L3984" s="7">
        <f>SUMIFS(pg_transaction_cleaned!$H$2:$H$5743,pg_transaction_cleaned!$O$2:$O$5743,A3984,pg_transaction_cleaned!$F$2:$F$5743,"CAPTURE")</f>
        <v>0</v>
      </c>
      <c r="M3984" s="6">
        <f>COUNTIFS(pg_transaction_cleaned!$O$2:$O$5743,A3984,pg_transaction_cleaned!$F$2:$F$5743,"REFUND")</f>
        <v>0</v>
      </c>
      <c r="N3984" s="7">
        <f>SUMIFS(pg_transaction_cleaned!$H$2:$H$5743,pg_transaction_cleaned!$O$2:$O$5743,A3984,pg_transaction_cleaned!$F$2:$F$5743,"REFUND")</f>
        <v>0</v>
      </c>
      <c r="O3984" s="6" t="str">
        <f t="shared" si="314"/>
        <v>OK</v>
      </c>
      <c r="P3984" s="8">
        <f t="shared" si="315"/>
        <v>0</v>
      </c>
    </row>
    <row r="3985" spans="1:16" x14ac:dyDescent="0.3">
      <c r="A3985" s="6" t="s">
        <v>7923</v>
      </c>
      <c r="B3985" s="6" t="s">
        <v>11915</v>
      </c>
      <c r="C3985" s="6" t="s">
        <v>7924</v>
      </c>
      <c r="D3985" s="6" t="s">
        <v>42</v>
      </c>
      <c r="E3985" s="6" t="s">
        <v>18</v>
      </c>
      <c r="F3985" s="6" t="s">
        <v>11869</v>
      </c>
      <c r="G3985" s="6" t="s">
        <v>19</v>
      </c>
      <c r="H3985" s="10">
        <f t="shared" si="311"/>
        <v>46285</v>
      </c>
      <c r="I3985" s="7">
        <f t="shared" si="312"/>
        <v>599</v>
      </c>
      <c r="J3985" s="6" t="str">
        <f t="shared" si="313"/>
        <v>Hyderabad</v>
      </c>
      <c r="K3985" s="6">
        <f>COUNTIFS(pg_transaction_cleaned!$O$2:$O$5743,A3985,pg_transaction_cleaned!$F$2:$F$5743,"CAPTURE")</f>
        <v>1</v>
      </c>
      <c r="L3985" s="7">
        <f>SUMIFS(pg_transaction_cleaned!$H$2:$H$5743,pg_transaction_cleaned!$O$2:$O$5743,A3985,pg_transaction_cleaned!$F$2:$F$5743,"CAPTURE")</f>
        <v>599</v>
      </c>
      <c r="M3985" s="6">
        <f>COUNTIFS(pg_transaction_cleaned!$O$2:$O$5743,A3985,pg_transaction_cleaned!$F$2:$F$5743,"REFUND")</f>
        <v>0</v>
      </c>
      <c r="N3985" s="7">
        <f>SUMIFS(pg_transaction_cleaned!$H$2:$H$5743,pg_transaction_cleaned!$O$2:$O$5743,A3985,pg_transaction_cleaned!$F$2:$F$5743,"REFUND")</f>
        <v>0</v>
      </c>
      <c r="O3985" s="6" t="str">
        <f t="shared" si="314"/>
        <v>OK</v>
      </c>
      <c r="P3985" s="8">
        <f t="shared" si="315"/>
        <v>0</v>
      </c>
    </row>
    <row r="3986" spans="1:16" x14ac:dyDescent="0.3">
      <c r="A3986" s="6" t="s">
        <v>7925</v>
      </c>
      <c r="B3986" s="6" t="s">
        <v>11917</v>
      </c>
      <c r="C3986" s="6" t="s">
        <v>7926</v>
      </c>
      <c r="D3986" s="6" t="s">
        <v>23</v>
      </c>
      <c r="E3986" s="6" t="s">
        <v>18</v>
      </c>
      <c r="F3986" s="6" t="s">
        <v>12029</v>
      </c>
      <c r="G3986" s="6" t="s">
        <v>19</v>
      </c>
      <c r="H3986" s="10">
        <f t="shared" si="311"/>
        <v>46282</v>
      </c>
      <c r="I3986" s="7">
        <f t="shared" si="312"/>
        <v>3597</v>
      </c>
      <c r="J3986" s="6" t="str">
        <f t="shared" si="313"/>
        <v>Bengaluru</v>
      </c>
      <c r="K3986" s="6">
        <f>COUNTIFS(pg_transaction_cleaned!$O$2:$O$5743,A3986,pg_transaction_cleaned!$F$2:$F$5743,"CAPTURE")</f>
        <v>1</v>
      </c>
      <c r="L3986" s="7">
        <f>SUMIFS(pg_transaction_cleaned!$H$2:$H$5743,pg_transaction_cleaned!$O$2:$O$5743,A3986,pg_transaction_cleaned!$F$2:$F$5743,"CAPTURE")</f>
        <v>3597</v>
      </c>
      <c r="M3986" s="6">
        <f>COUNTIFS(pg_transaction_cleaned!$O$2:$O$5743,A3986,pg_transaction_cleaned!$F$2:$F$5743,"REFUND")</f>
        <v>0</v>
      </c>
      <c r="N3986" s="7">
        <f>SUMIFS(pg_transaction_cleaned!$H$2:$H$5743,pg_transaction_cleaned!$O$2:$O$5743,A3986,pg_transaction_cleaned!$F$2:$F$5743,"REFUND")</f>
        <v>0</v>
      </c>
      <c r="O3986" s="6" t="str">
        <f t="shared" si="314"/>
        <v>OK</v>
      </c>
      <c r="P3986" s="8">
        <f t="shared" si="315"/>
        <v>0</v>
      </c>
    </row>
    <row r="3987" spans="1:16" x14ac:dyDescent="0.3">
      <c r="A3987" s="6" t="s">
        <v>7927</v>
      </c>
      <c r="B3987" s="6" t="s">
        <v>11909</v>
      </c>
      <c r="C3987" s="6" t="s">
        <v>7928</v>
      </c>
      <c r="D3987" s="6" t="s">
        <v>17</v>
      </c>
      <c r="E3987" s="6" t="s">
        <v>27</v>
      </c>
      <c r="F3987" s="6" t="s">
        <v>11843</v>
      </c>
      <c r="G3987" s="6" t="s">
        <v>19</v>
      </c>
      <c r="H3987" s="10">
        <f t="shared" si="311"/>
        <v>46276</v>
      </c>
      <c r="I3987" s="7">
        <f t="shared" si="312"/>
        <v>349</v>
      </c>
      <c r="J3987" s="6" t="str">
        <f t="shared" si="313"/>
        <v>Pune</v>
      </c>
      <c r="K3987" s="6">
        <f>COUNTIFS(pg_transaction_cleaned!$O$2:$O$5743,A3987,pg_transaction_cleaned!$F$2:$F$5743,"CAPTURE")</f>
        <v>1</v>
      </c>
      <c r="L3987" s="7">
        <f>SUMIFS(pg_transaction_cleaned!$H$2:$H$5743,pg_transaction_cleaned!$O$2:$O$5743,A3987,pg_transaction_cleaned!$F$2:$F$5743,"CAPTURE")</f>
        <v>349</v>
      </c>
      <c r="M3987" s="6">
        <f>COUNTIFS(pg_transaction_cleaned!$O$2:$O$5743,A3987,pg_transaction_cleaned!$F$2:$F$5743,"REFUND")</f>
        <v>0</v>
      </c>
      <c r="N3987" s="7">
        <f>SUMIFS(pg_transaction_cleaned!$H$2:$H$5743,pg_transaction_cleaned!$O$2:$O$5743,A3987,pg_transaction_cleaned!$F$2:$F$5743,"REFUND")</f>
        <v>0</v>
      </c>
      <c r="O3987" s="6" t="str">
        <f t="shared" si="314"/>
        <v>OK</v>
      </c>
      <c r="P3987" s="8">
        <f t="shared" si="315"/>
        <v>0</v>
      </c>
    </row>
    <row r="3988" spans="1:16" x14ac:dyDescent="0.3">
      <c r="A3988" s="6" t="s">
        <v>7929</v>
      </c>
      <c r="B3988" s="6" t="s">
        <v>11958</v>
      </c>
      <c r="C3988" s="6" t="s">
        <v>7930</v>
      </c>
      <c r="D3988" s="6" t="s">
        <v>51</v>
      </c>
      <c r="E3988" s="6" t="s">
        <v>18</v>
      </c>
      <c r="F3988" s="6" t="s">
        <v>11969</v>
      </c>
      <c r="G3988" s="6" t="s">
        <v>115</v>
      </c>
      <c r="H3988" s="10">
        <f t="shared" si="311"/>
        <v>46281</v>
      </c>
      <c r="I3988" s="7">
        <f t="shared" si="312"/>
        <v>948</v>
      </c>
      <c r="J3988" s="6" t="str">
        <f t="shared" si="313"/>
        <v>Chennai</v>
      </c>
      <c r="K3988" s="6">
        <f>COUNTIFS(pg_transaction_cleaned!$O$2:$O$5743,A3988,pg_transaction_cleaned!$F$2:$F$5743,"CAPTURE")</f>
        <v>0</v>
      </c>
      <c r="L3988" s="7">
        <f>SUMIFS(pg_transaction_cleaned!$H$2:$H$5743,pg_transaction_cleaned!$O$2:$O$5743,A3988,pg_transaction_cleaned!$F$2:$F$5743,"CAPTURE")</f>
        <v>0</v>
      </c>
      <c r="M3988" s="6">
        <f>COUNTIFS(pg_transaction_cleaned!$O$2:$O$5743,A3988,pg_transaction_cleaned!$F$2:$F$5743,"REFUND")</f>
        <v>0</v>
      </c>
      <c r="N3988" s="7">
        <f>SUMIFS(pg_transaction_cleaned!$H$2:$H$5743,pg_transaction_cleaned!$O$2:$O$5743,A3988,pg_transaction_cleaned!$F$2:$F$5743,"REFUND")</f>
        <v>0</v>
      </c>
      <c r="O3988" s="6" t="str">
        <f t="shared" si="314"/>
        <v>OK</v>
      </c>
      <c r="P3988" s="8">
        <f t="shared" si="315"/>
        <v>0</v>
      </c>
    </row>
    <row r="3989" spans="1:16" x14ac:dyDescent="0.3">
      <c r="A3989" s="6" t="s">
        <v>7931</v>
      </c>
      <c r="B3989" s="6" t="s">
        <v>11905</v>
      </c>
      <c r="C3989" s="6" t="s">
        <v>7932</v>
      </c>
      <c r="D3989" s="6" t="s">
        <v>17</v>
      </c>
      <c r="E3989" s="6" t="s">
        <v>18</v>
      </c>
      <c r="F3989" s="6" t="s">
        <v>12139</v>
      </c>
      <c r="G3989" s="6" t="s">
        <v>19</v>
      </c>
      <c r="H3989" s="10">
        <f t="shared" si="311"/>
        <v>46291</v>
      </c>
      <c r="I3989" s="7">
        <f t="shared" si="312"/>
        <v>8348</v>
      </c>
      <c r="J3989" s="6" t="str">
        <f t="shared" si="313"/>
        <v>Pune</v>
      </c>
      <c r="K3989" s="6">
        <f>COUNTIFS(pg_transaction_cleaned!$O$2:$O$5743,A3989,pg_transaction_cleaned!$F$2:$F$5743,"CAPTURE")</f>
        <v>1</v>
      </c>
      <c r="L3989" s="7">
        <f>SUMIFS(pg_transaction_cleaned!$H$2:$H$5743,pg_transaction_cleaned!$O$2:$O$5743,A3989,pg_transaction_cleaned!$F$2:$F$5743,"CAPTURE")</f>
        <v>8348</v>
      </c>
      <c r="M3989" s="6">
        <f>COUNTIFS(pg_transaction_cleaned!$O$2:$O$5743,A3989,pg_transaction_cleaned!$F$2:$F$5743,"REFUND")</f>
        <v>0</v>
      </c>
      <c r="N3989" s="7">
        <f>SUMIFS(pg_transaction_cleaned!$H$2:$H$5743,pg_transaction_cleaned!$O$2:$O$5743,A3989,pg_transaction_cleaned!$F$2:$F$5743,"REFUND")</f>
        <v>0</v>
      </c>
      <c r="O3989" s="6" t="str">
        <f t="shared" si="314"/>
        <v>OK</v>
      </c>
      <c r="P3989" s="8">
        <f t="shared" si="315"/>
        <v>0</v>
      </c>
    </row>
    <row r="3990" spans="1:16" x14ac:dyDescent="0.3">
      <c r="A3990" s="6" t="s">
        <v>7933</v>
      </c>
      <c r="B3990" s="6" t="s">
        <v>11871</v>
      </c>
      <c r="C3990" s="6" t="s">
        <v>7934</v>
      </c>
      <c r="D3990" s="6" t="s">
        <v>75</v>
      </c>
      <c r="E3990" s="6" t="s">
        <v>27</v>
      </c>
      <c r="F3990" s="6" t="s">
        <v>11855</v>
      </c>
      <c r="G3990" s="6" t="s">
        <v>19</v>
      </c>
      <c r="H3990" s="10">
        <f t="shared" si="311"/>
        <v>46272</v>
      </c>
      <c r="I3990" s="7">
        <f t="shared" si="312"/>
        <v>4999</v>
      </c>
      <c r="J3990" s="6" t="str">
        <f t="shared" si="313"/>
        <v>Mumbai</v>
      </c>
      <c r="K3990" s="6">
        <f>COUNTIFS(pg_transaction_cleaned!$O$2:$O$5743,A3990,pg_transaction_cleaned!$F$2:$F$5743,"CAPTURE")</f>
        <v>1</v>
      </c>
      <c r="L3990" s="7">
        <f>SUMIFS(pg_transaction_cleaned!$H$2:$H$5743,pg_transaction_cleaned!$O$2:$O$5743,A3990,pg_transaction_cleaned!$F$2:$F$5743,"CAPTURE")</f>
        <v>4999</v>
      </c>
      <c r="M3990" s="6">
        <f>COUNTIFS(pg_transaction_cleaned!$O$2:$O$5743,A3990,pg_transaction_cleaned!$F$2:$F$5743,"REFUND")</f>
        <v>0</v>
      </c>
      <c r="N3990" s="7">
        <f>SUMIFS(pg_transaction_cleaned!$H$2:$H$5743,pg_transaction_cleaned!$O$2:$O$5743,A3990,pg_transaction_cleaned!$F$2:$F$5743,"REFUND")</f>
        <v>0</v>
      </c>
      <c r="O3990" s="6" t="str">
        <f t="shared" si="314"/>
        <v>OK</v>
      </c>
      <c r="P3990" s="8">
        <f t="shared" si="315"/>
        <v>0</v>
      </c>
    </row>
    <row r="3991" spans="1:16" x14ac:dyDescent="0.3">
      <c r="A3991" s="6" t="s">
        <v>7935</v>
      </c>
      <c r="B3991" s="6" t="s">
        <v>11926</v>
      </c>
      <c r="C3991" s="6" t="s">
        <v>7936</v>
      </c>
      <c r="D3991" s="6" t="s">
        <v>48</v>
      </c>
      <c r="E3991" s="6" t="s">
        <v>18</v>
      </c>
      <c r="F3991" s="6" t="s">
        <v>11863</v>
      </c>
      <c r="G3991" s="6" t="s">
        <v>19</v>
      </c>
      <c r="H3991" s="10">
        <f t="shared" si="311"/>
        <v>46270</v>
      </c>
      <c r="I3991" s="7">
        <f t="shared" si="312"/>
        <v>1499</v>
      </c>
      <c r="J3991" s="6" t="str">
        <f t="shared" si="313"/>
        <v>Jaipur</v>
      </c>
      <c r="K3991" s="6">
        <f>COUNTIFS(pg_transaction_cleaned!$O$2:$O$5743,A3991,pg_transaction_cleaned!$F$2:$F$5743,"CAPTURE")</f>
        <v>1</v>
      </c>
      <c r="L3991" s="7">
        <f>SUMIFS(pg_transaction_cleaned!$H$2:$H$5743,pg_transaction_cleaned!$O$2:$O$5743,A3991,pg_transaction_cleaned!$F$2:$F$5743,"CAPTURE")</f>
        <v>1499</v>
      </c>
      <c r="M3991" s="6">
        <f>COUNTIFS(pg_transaction_cleaned!$O$2:$O$5743,A3991,pg_transaction_cleaned!$F$2:$F$5743,"REFUND")</f>
        <v>0</v>
      </c>
      <c r="N3991" s="7">
        <f>SUMIFS(pg_transaction_cleaned!$H$2:$H$5743,pg_transaction_cleaned!$O$2:$O$5743,A3991,pg_transaction_cleaned!$F$2:$F$5743,"REFUND")</f>
        <v>0</v>
      </c>
      <c r="O3991" s="6" t="str">
        <f t="shared" si="314"/>
        <v>OK</v>
      </c>
      <c r="P3991" s="8">
        <f t="shared" si="315"/>
        <v>0</v>
      </c>
    </row>
    <row r="3992" spans="1:16" x14ac:dyDescent="0.3">
      <c r="A3992" s="6" t="s">
        <v>7937</v>
      </c>
      <c r="B3992" s="6" t="s">
        <v>11905</v>
      </c>
      <c r="C3992" s="6" t="s">
        <v>7938</v>
      </c>
      <c r="D3992" s="6" t="s">
        <v>42</v>
      </c>
      <c r="E3992" s="6" t="s">
        <v>43</v>
      </c>
      <c r="F3992" s="6" t="s">
        <v>12198</v>
      </c>
      <c r="G3992" s="6" t="s">
        <v>19</v>
      </c>
      <c r="H3992" s="10">
        <f t="shared" si="311"/>
        <v>46291</v>
      </c>
      <c r="I3992" s="7">
        <f t="shared" si="312"/>
        <v>1497</v>
      </c>
      <c r="J3992" s="6" t="str">
        <f t="shared" si="313"/>
        <v>Hyderabad</v>
      </c>
      <c r="K3992" s="6">
        <f>COUNTIFS(pg_transaction_cleaned!$O$2:$O$5743,A3992,pg_transaction_cleaned!$F$2:$F$5743,"CAPTURE")</f>
        <v>1</v>
      </c>
      <c r="L3992" s="7">
        <f>SUMIFS(pg_transaction_cleaned!$H$2:$H$5743,pg_transaction_cleaned!$O$2:$O$5743,A3992,pg_transaction_cleaned!$F$2:$F$5743,"CAPTURE")</f>
        <v>1497</v>
      </c>
      <c r="M3992" s="6">
        <f>COUNTIFS(pg_transaction_cleaned!$O$2:$O$5743,A3992,pg_transaction_cleaned!$F$2:$F$5743,"REFUND")</f>
        <v>0</v>
      </c>
      <c r="N3992" s="7">
        <f>SUMIFS(pg_transaction_cleaned!$H$2:$H$5743,pg_transaction_cleaned!$O$2:$O$5743,A3992,pg_transaction_cleaned!$F$2:$F$5743,"REFUND")</f>
        <v>0</v>
      </c>
      <c r="O3992" s="6" t="str">
        <f t="shared" si="314"/>
        <v>OK</v>
      </c>
      <c r="P3992" s="8">
        <f t="shared" si="315"/>
        <v>0</v>
      </c>
    </row>
    <row r="3993" spans="1:16" x14ac:dyDescent="0.3">
      <c r="A3993" s="6" t="s">
        <v>7939</v>
      </c>
      <c r="B3993" s="6" t="s">
        <v>11909</v>
      </c>
      <c r="C3993" s="6" t="s">
        <v>7940</v>
      </c>
      <c r="D3993" s="6" t="s">
        <v>23</v>
      </c>
      <c r="E3993" s="6" t="s">
        <v>18</v>
      </c>
      <c r="F3993" s="6" t="s">
        <v>11863</v>
      </c>
      <c r="G3993" s="6" t="s">
        <v>80</v>
      </c>
      <c r="H3993" s="10">
        <f t="shared" si="311"/>
        <v>46276</v>
      </c>
      <c r="I3993" s="7">
        <f t="shared" si="312"/>
        <v>1499</v>
      </c>
      <c r="J3993" s="6" t="str">
        <f t="shared" si="313"/>
        <v>Bengaluru</v>
      </c>
      <c r="K3993" s="6">
        <f>COUNTIFS(pg_transaction_cleaned!$O$2:$O$5743,A3993,pg_transaction_cleaned!$F$2:$F$5743,"CAPTURE")</f>
        <v>0</v>
      </c>
      <c r="L3993" s="7">
        <f>SUMIFS(pg_transaction_cleaned!$H$2:$H$5743,pg_transaction_cleaned!$O$2:$O$5743,A3993,pg_transaction_cleaned!$F$2:$F$5743,"CAPTURE")</f>
        <v>0</v>
      </c>
      <c r="M3993" s="6">
        <f>COUNTIFS(pg_transaction_cleaned!$O$2:$O$5743,A3993,pg_transaction_cleaned!$F$2:$F$5743,"REFUND")</f>
        <v>0</v>
      </c>
      <c r="N3993" s="7">
        <f>SUMIFS(pg_transaction_cleaned!$H$2:$H$5743,pg_transaction_cleaned!$O$2:$O$5743,A3993,pg_transaction_cleaned!$F$2:$F$5743,"REFUND")</f>
        <v>0</v>
      </c>
      <c r="O3993" s="6" t="str">
        <f t="shared" si="314"/>
        <v>OK</v>
      </c>
      <c r="P3993" s="8">
        <f t="shared" si="315"/>
        <v>0</v>
      </c>
    </row>
    <row r="3994" spans="1:16" x14ac:dyDescent="0.3">
      <c r="A3994" s="6" t="s">
        <v>7941</v>
      </c>
      <c r="B3994" s="6" t="s">
        <v>11875</v>
      </c>
      <c r="C3994" s="6" t="s">
        <v>7942</v>
      </c>
      <c r="D3994" s="6" t="s">
        <v>23</v>
      </c>
      <c r="E3994" s="6" t="s">
        <v>18</v>
      </c>
      <c r="F3994" s="6" t="s">
        <v>11986</v>
      </c>
      <c r="G3994" s="6" t="s">
        <v>19</v>
      </c>
      <c r="H3994" s="10">
        <f t="shared" si="311"/>
        <v>46279</v>
      </c>
      <c r="I3994" s="7">
        <f t="shared" si="312"/>
        <v>9798</v>
      </c>
      <c r="J3994" s="6" t="str">
        <f t="shared" si="313"/>
        <v>Bengaluru</v>
      </c>
      <c r="K3994" s="6">
        <f>COUNTIFS(pg_transaction_cleaned!$O$2:$O$5743,A3994,pg_transaction_cleaned!$F$2:$F$5743,"CAPTURE")</f>
        <v>1</v>
      </c>
      <c r="L3994" s="7">
        <f>SUMIFS(pg_transaction_cleaned!$H$2:$H$5743,pg_transaction_cleaned!$O$2:$O$5743,A3994,pg_transaction_cleaned!$F$2:$F$5743,"CAPTURE")</f>
        <v>9798</v>
      </c>
      <c r="M3994" s="6">
        <f>COUNTIFS(pg_transaction_cleaned!$O$2:$O$5743,A3994,pg_transaction_cleaned!$F$2:$F$5743,"REFUND")</f>
        <v>0</v>
      </c>
      <c r="N3994" s="7">
        <f>SUMIFS(pg_transaction_cleaned!$H$2:$H$5743,pg_transaction_cleaned!$O$2:$O$5743,A3994,pg_transaction_cleaned!$F$2:$F$5743,"REFUND")</f>
        <v>0</v>
      </c>
      <c r="O3994" s="6" t="str">
        <f t="shared" si="314"/>
        <v>OK</v>
      </c>
      <c r="P3994" s="8">
        <f t="shared" si="315"/>
        <v>0</v>
      </c>
    </row>
    <row r="3995" spans="1:16" x14ac:dyDescent="0.3">
      <c r="A3995" s="6" t="s">
        <v>7943</v>
      </c>
      <c r="B3995" s="6" t="s">
        <v>11846</v>
      </c>
      <c r="C3995" s="6" t="s">
        <v>7944</v>
      </c>
      <c r="D3995" s="6" t="s">
        <v>34</v>
      </c>
      <c r="E3995" s="6" t="s">
        <v>54</v>
      </c>
      <c r="F3995" s="6" t="s">
        <v>11869</v>
      </c>
      <c r="G3995" s="6" t="s">
        <v>19</v>
      </c>
      <c r="H3995" s="10">
        <f t="shared" si="311"/>
        <v>46285</v>
      </c>
      <c r="I3995" s="7">
        <f t="shared" si="312"/>
        <v>599</v>
      </c>
      <c r="J3995" s="6" t="str">
        <f t="shared" si="313"/>
        <v>Ahmedabad</v>
      </c>
      <c r="K3995" s="6">
        <f>COUNTIFS(pg_transaction_cleaned!$O$2:$O$5743,A3995,pg_transaction_cleaned!$F$2:$F$5743,"CAPTURE")</f>
        <v>1</v>
      </c>
      <c r="L3995" s="7">
        <f>SUMIFS(pg_transaction_cleaned!$H$2:$H$5743,pg_transaction_cleaned!$O$2:$O$5743,A3995,pg_transaction_cleaned!$F$2:$F$5743,"CAPTURE")</f>
        <v>599</v>
      </c>
      <c r="M3995" s="6">
        <f>COUNTIFS(pg_transaction_cleaned!$O$2:$O$5743,A3995,pg_transaction_cleaned!$F$2:$F$5743,"REFUND")</f>
        <v>0</v>
      </c>
      <c r="N3995" s="7">
        <f>SUMIFS(pg_transaction_cleaned!$H$2:$H$5743,pg_transaction_cleaned!$O$2:$O$5743,A3995,pg_transaction_cleaned!$F$2:$F$5743,"REFUND")</f>
        <v>0</v>
      </c>
      <c r="O3995" s="6" t="str">
        <f t="shared" si="314"/>
        <v>OK</v>
      </c>
      <c r="P3995" s="8">
        <f t="shared" si="315"/>
        <v>0</v>
      </c>
    </row>
    <row r="3996" spans="1:16" x14ac:dyDescent="0.3">
      <c r="A3996" s="6" t="s">
        <v>7945</v>
      </c>
      <c r="B3996" s="6" t="s">
        <v>11908</v>
      </c>
      <c r="C3996" s="6" t="s">
        <v>7946</v>
      </c>
      <c r="D3996" s="6" t="s">
        <v>42</v>
      </c>
      <c r="E3996" s="6" t="s">
        <v>18</v>
      </c>
      <c r="F3996" s="6" t="s">
        <v>11913</v>
      </c>
      <c r="G3996" s="6" t="s">
        <v>66</v>
      </c>
      <c r="H3996" s="10">
        <f t="shared" si="311"/>
        <v>46275</v>
      </c>
      <c r="I3996" s="7">
        <f t="shared" si="312"/>
        <v>3348</v>
      </c>
      <c r="J3996" s="6" t="str">
        <f t="shared" si="313"/>
        <v>Hyderabad</v>
      </c>
      <c r="K3996" s="6">
        <f>COUNTIFS(pg_transaction_cleaned!$O$2:$O$5743,A3996,pg_transaction_cleaned!$F$2:$F$5743,"CAPTURE")</f>
        <v>1</v>
      </c>
      <c r="L3996" s="7">
        <f>SUMIFS(pg_transaction_cleaned!$H$2:$H$5743,pg_transaction_cleaned!$O$2:$O$5743,A3996,pg_transaction_cleaned!$F$2:$F$5743,"CAPTURE")</f>
        <v>3348</v>
      </c>
      <c r="M3996" s="6">
        <f>COUNTIFS(pg_transaction_cleaned!$O$2:$O$5743,A3996,pg_transaction_cleaned!$F$2:$F$5743,"REFUND")</f>
        <v>1</v>
      </c>
      <c r="N3996" s="7">
        <f>SUMIFS(pg_transaction_cleaned!$H$2:$H$5743,pg_transaction_cleaned!$O$2:$O$5743,A3996,pg_transaction_cleaned!$F$2:$F$5743,"REFUND")</f>
        <v>3348</v>
      </c>
      <c r="O3996" s="6" t="str">
        <f t="shared" si="314"/>
        <v>OK</v>
      </c>
      <c r="P3996" s="8">
        <f t="shared" si="315"/>
        <v>0</v>
      </c>
    </row>
    <row r="3997" spans="1:16" x14ac:dyDescent="0.3">
      <c r="A3997" s="6" t="s">
        <v>7947</v>
      </c>
      <c r="B3997" s="6" t="s">
        <v>11934</v>
      </c>
      <c r="C3997" s="6" t="s">
        <v>7948</v>
      </c>
      <c r="D3997" s="6" t="s">
        <v>17</v>
      </c>
      <c r="E3997" s="6" t="s">
        <v>18</v>
      </c>
      <c r="F3997" s="6" t="s">
        <v>11902</v>
      </c>
      <c r="G3997" s="6" t="s">
        <v>19</v>
      </c>
      <c r="H3997" s="10">
        <f t="shared" si="311"/>
        <v>46271</v>
      </c>
      <c r="I3997" s="7">
        <f t="shared" si="312"/>
        <v>2999</v>
      </c>
      <c r="J3997" s="6" t="str">
        <f t="shared" si="313"/>
        <v>Pune</v>
      </c>
      <c r="K3997" s="6">
        <f>COUNTIFS(pg_transaction_cleaned!$O$2:$O$5743,A3997,pg_transaction_cleaned!$F$2:$F$5743,"CAPTURE")</f>
        <v>1</v>
      </c>
      <c r="L3997" s="7">
        <f>SUMIFS(pg_transaction_cleaned!$H$2:$H$5743,pg_transaction_cleaned!$O$2:$O$5743,A3997,pg_transaction_cleaned!$F$2:$F$5743,"CAPTURE")</f>
        <v>2999</v>
      </c>
      <c r="M3997" s="6">
        <f>COUNTIFS(pg_transaction_cleaned!$O$2:$O$5743,A3997,pg_transaction_cleaned!$F$2:$F$5743,"REFUND")</f>
        <v>0</v>
      </c>
      <c r="N3997" s="7">
        <f>SUMIFS(pg_transaction_cleaned!$H$2:$H$5743,pg_transaction_cleaned!$O$2:$O$5743,A3997,pg_transaction_cleaned!$F$2:$F$5743,"REFUND")</f>
        <v>0</v>
      </c>
      <c r="O3997" s="6" t="str">
        <f t="shared" si="314"/>
        <v>OK</v>
      </c>
      <c r="P3997" s="8">
        <f t="shared" si="315"/>
        <v>0</v>
      </c>
    </row>
    <row r="3998" spans="1:16" x14ac:dyDescent="0.3">
      <c r="A3998" s="6" t="s">
        <v>7949</v>
      </c>
      <c r="B3998" s="6" t="s">
        <v>11980</v>
      </c>
      <c r="C3998" s="6" t="s">
        <v>7950</v>
      </c>
      <c r="D3998" s="6" t="s">
        <v>26</v>
      </c>
      <c r="E3998" s="6" t="s">
        <v>18</v>
      </c>
      <c r="F3998" s="6" t="s">
        <v>11843</v>
      </c>
      <c r="G3998" s="6" t="s">
        <v>115</v>
      </c>
      <c r="H3998" s="10">
        <f t="shared" si="311"/>
        <v>46288</v>
      </c>
      <c r="I3998" s="7">
        <f t="shared" si="312"/>
        <v>349</v>
      </c>
      <c r="J3998" s="6" t="str">
        <f t="shared" si="313"/>
        <v>Kolkata</v>
      </c>
      <c r="K3998" s="6">
        <f>COUNTIFS(pg_transaction_cleaned!$O$2:$O$5743,A3998,pg_transaction_cleaned!$F$2:$F$5743,"CAPTURE")</f>
        <v>0</v>
      </c>
      <c r="L3998" s="7">
        <f>SUMIFS(pg_transaction_cleaned!$H$2:$H$5743,pg_transaction_cleaned!$O$2:$O$5743,A3998,pg_transaction_cleaned!$F$2:$F$5743,"CAPTURE")</f>
        <v>0</v>
      </c>
      <c r="M3998" s="6">
        <f>COUNTIFS(pg_transaction_cleaned!$O$2:$O$5743,A3998,pg_transaction_cleaned!$F$2:$F$5743,"REFUND")</f>
        <v>0</v>
      </c>
      <c r="N3998" s="7">
        <f>SUMIFS(pg_transaction_cleaned!$H$2:$H$5743,pg_transaction_cleaned!$O$2:$O$5743,A3998,pg_transaction_cleaned!$F$2:$F$5743,"REFUND")</f>
        <v>0</v>
      </c>
      <c r="O3998" s="6" t="str">
        <f t="shared" si="314"/>
        <v>OK</v>
      </c>
      <c r="P3998" s="8">
        <f t="shared" si="315"/>
        <v>0</v>
      </c>
    </row>
    <row r="3999" spans="1:16" x14ac:dyDescent="0.3">
      <c r="A3999" s="6" t="s">
        <v>7951</v>
      </c>
      <c r="B3999" s="6" t="s">
        <v>11846</v>
      </c>
      <c r="C3999" s="6" t="s">
        <v>7952</v>
      </c>
      <c r="D3999" s="6" t="s">
        <v>51</v>
      </c>
      <c r="E3999" s="6" t="s">
        <v>18</v>
      </c>
      <c r="F3999" s="6" t="s">
        <v>11951</v>
      </c>
      <c r="G3999" s="6" t="s">
        <v>19</v>
      </c>
      <c r="H3999" s="10">
        <f t="shared" si="311"/>
        <v>46285</v>
      </c>
      <c r="I3999" s="7">
        <f t="shared" si="312"/>
        <v>4797</v>
      </c>
      <c r="J3999" s="6" t="str">
        <f t="shared" si="313"/>
        <v>Chennai</v>
      </c>
      <c r="K3999" s="6">
        <f>COUNTIFS(pg_transaction_cleaned!$O$2:$O$5743,A3999,pg_transaction_cleaned!$F$2:$F$5743,"CAPTURE")</f>
        <v>1</v>
      </c>
      <c r="L3999" s="7">
        <f>SUMIFS(pg_transaction_cleaned!$H$2:$H$5743,pg_transaction_cleaned!$O$2:$O$5743,A3999,pg_transaction_cleaned!$F$2:$F$5743,"CAPTURE")</f>
        <v>4797</v>
      </c>
      <c r="M3999" s="6">
        <f>COUNTIFS(pg_transaction_cleaned!$O$2:$O$5743,A3999,pg_transaction_cleaned!$F$2:$F$5743,"REFUND")</f>
        <v>0</v>
      </c>
      <c r="N3999" s="7">
        <f>SUMIFS(pg_transaction_cleaned!$H$2:$H$5743,pg_transaction_cleaned!$O$2:$O$5743,A3999,pg_transaction_cleaned!$F$2:$F$5743,"REFUND")</f>
        <v>0</v>
      </c>
      <c r="O3999" s="6" t="str">
        <f t="shared" si="314"/>
        <v>OK</v>
      </c>
      <c r="P3999" s="8">
        <f t="shared" si="315"/>
        <v>0</v>
      </c>
    </row>
    <row r="4000" spans="1:16" x14ac:dyDescent="0.3">
      <c r="A4000" s="6" t="s">
        <v>7953</v>
      </c>
      <c r="B4000" s="6" t="s">
        <v>11909</v>
      </c>
      <c r="C4000" s="6" t="s">
        <v>7954</v>
      </c>
      <c r="D4000" s="6" t="s">
        <v>17</v>
      </c>
      <c r="E4000" s="6" t="s">
        <v>27</v>
      </c>
      <c r="F4000" s="6" t="s">
        <v>11837</v>
      </c>
      <c r="G4000" s="6" t="s">
        <v>19</v>
      </c>
      <c r="H4000" s="10">
        <f t="shared" si="311"/>
        <v>46276</v>
      </c>
      <c r="I4000" s="7">
        <f t="shared" si="312"/>
        <v>999</v>
      </c>
      <c r="J4000" s="6" t="str">
        <f t="shared" si="313"/>
        <v>Pune</v>
      </c>
      <c r="K4000" s="6">
        <f>COUNTIFS(pg_transaction_cleaned!$O$2:$O$5743,A4000,pg_transaction_cleaned!$F$2:$F$5743,"CAPTURE")</f>
        <v>1</v>
      </c>
      <c r="L4000" s="7">
        <f>SUMIFS(pg_transaction_cleaned!$H$2:$H$5743,pg_transaction_cleaned!$O$2:$O$5743,A4000,pg_transaction_cleaned!$F$2:$F$5743,"CAPTURE")</f>
        <v>999</v>
      </c>
      <c r="M4000" s="6">
        <f>COUNTIFS(pg_transaction_cleaned!$O$2:$O$5743,A4000,pg_transaction_cleaned!$F$2:$F$5743,"REFUND")</f>
        <v>0</v>
      </c>
      <c r="N4000" s="7">
        <f>SUMIFS(pg_transaction_cleaned!$H$2:$H$5743,pg_transaction_cleaned!$O$2:$O$5743,A4000,pg_transaction_cleaned!$F$2:$F$5743,"REFUND")</f>
        <v>0</v>
      </c>
      <c r="O4000" s="6" t="str">
        <f t="shared" si="314"/>
        <v>OK</v>
      </c>
      <c r="P4000" s="8">
        <f t="shared" si="315"/>
        <v>0</v>
      </c>
    </row>
    <row r="4001" spans="1:16" x14ac:dyDescent="0.3">
      <c r="A4001" s="6" t="s">
        <v>7955</v>
      </c>
      <c r="B4001" s="6" t="s">
        <v>11897</v>
      </c>
      <c r="C4001" s="6" t="s">
        <v>6686</v>
      </c>
      <c r="D4001" s="6" t="s">
        <v>34</v>
      </c>
      <c r="E4001" s="6" t="s">
        <v>18</v>
      </c>
      <c r="F4001" s="6" t="s">
        <v>11902</v>
      </c>
      <c r="G4001" s="6" t="s">
        <v>19</v>
      </c>
      <c r="H4001" s="10">
        <f t="shared" si="311"/>
        <v>46266</v>
      </c>
      <c r="I4001" s="7">
        <f t="shared" si="312"/>
        <v>2999</v>
      </c>
      <c r="J4001" s="6" t="str">
        <f t="shared" si="313"/>
        <v>Ahmedabad</v>
      </c>
      <c r="K4001" s="6">
        <f>COUNTIFS(pg_transaction_cleaned!$O$2:$O$5743,A4001,pg_transaction_cleaned!$F$2:$F$5743,"CAPTURE")</f>
        <v>1</v>
      </c>
      <c r="L4001" s="7">
        <f>SUMIFS(pg_transaction_cleaned!$H$2:$H$5743,pg_transaction_cleaned!$O$2:$O$5743,A4001,pg_transaction_cleaned!$F$2:$F$5743,"CAPTURE")</f>
        <v>2999</v>
      </c>
      <c r="M4001" s="6">
        <f>COUNTIFS(pg_transaction_cleaned!$O$2:$O$5743,A4001,pg_transaction_cleaned!$F$2:$F$5743,"REFUND")</f>
        <v>0</v>
      </c>
      <c r="N4001" s="7">
        <f>SUMIFS(pg_transaction_cleaned!$H$2:$H$5743,pg_transaction_cleaned!$O$2:$O$5743,A4001,pg_transaction_cleaned!$F$2:$F$5743,"REFUND")</f>
        <v>0</v>
      </c>
      <c r="O4001" s="6" t="str">
        <f t="shared" si="314"/>
        <v>OK</v>
      </c>
      <c r="P4001" s="8">
        <f t="shared" si="315"/>
        <v>0</v>
      </c>
    </row>
    <row r="4002" spans="1:16" x14ac:dyDescent="0.3">
      <c r="A4002" s="6" t="s">
        <v>7956</v>
      </c>
      <c r="B4002" s="6" t="s">
        <v>12050</v>
      </c>
      <c r="C4002" s="6" t="s">
        <v>7957</v>
      </c>
      <c r="D4002" s="6" t="s">
        <v>26</v>
      </c>
      <c r="E4002" s="6" t="s">
        <v>18</v>
      </c>
      <c r="F4002" s="6" t="s">
        <v>12133</v>
      </c>
      <c r="G4002" s="6" t="s">
        <v>19</v>
      </c>
      <c r="H4002" s="10">
        <f t="shared" si="311"/>
        <v>46284</v>
      </c>
      <c r="I4002" s="7">
        <f t="shared" si="312"/>
        <v>5998</v>
      </c>
      <c r="J4002" s="6" t="str">
        <f t="shared" si="313"/>
        <v>Kolkata</v>
      </c>
      <c r="K4002" s="6">
        <f>COUNTIFS(pg_transaction_cleaned!$O$2:$O$5743,A4002,pg_transaction_cleaned!$F$2:$F$5743,"CAPTURE")</f>
        <v>1</v>
      </c>
      <c r="L4002" s="7">
        <f>SUMIFS(pg_transaction_cleaned!$H$2:$H$5743,pg_transaction_cleaned!$O$2:$O$5743,A4002,pg_transaction_cleaned!$F$2:$F$5743,"CAPTURE")</f>
        <v>5998</v>
      </c>
      <c r="M4002" s="6">
        <f>COUNTIFS(pg_transaction_cleaned!$O$2:$O$5743,A4002,pg_transaction_cleaned!$F$2:$F$5743,"REFUND")</f>
        <v>0</v>
      </c>
      <c r="N4002" s="7">
        <f>SUMIFS(pg_transaction_cleaned!$H$2:$H$5743,pg_transaction_cleaned!$O$2:$O$5743,A4002,pg_transaction_cleaned!$F$2:$F$5743,"REFUND")</f>
        <v>0</v>
      </c>
      <c r="O4002" s="6" t="str">
        <f t="shared" si="314"/>
        <v>OK</v>
      </c>
      <c r="P4002" s="8">
        <f t="shared" si="315"/>
        <v>0</v>
      </c>
    </row>
    <row r="4003" spans="1:16" x14ac:dyDescent="0.3">
      <c r="A4003" s="6" t="s">
        <v>7958</v>
      </c>
      <c r="B4003" s="6" t="s">
        <v>11836</v>
      </c>
      <c r="C4003" s="6" t="s">
        <v>7959</v>
      </c>
      <c r="D4003" s="6" t="s">
        <v>75</v>
      </c>
      <c r="E4003" s="6" t="s">
        <v>54</v>
      </c>
      <c r="F4003" s="6" t="s">
        <v>11856</v>
      </c>
      <c r="G4003" s="6" t="s">
        <v>19</v>
      </c>
      <c r="H4003" s="10">
        <f t="shared" si="311"/>
        <v>46278</v>
      </c>
      <c r="I4003" s="7">
        <f t="shared" si="312"/>
        <v>2598</v>
      </c>
      <c r="J4003" s="6" t="str">
        <f t="shared" si="313"/>
        <v>Mumbai</v>
      </c>
      <c r="K4003" s="6">
        <f>COUNTIFS(pg_transaction_cleaned!$O$2:$O$5743,A4003,pg_transaction_cleaned!$F$2:$F$5743,"CAPTURE")</f>
        <v>1</v>
      </c>
      <c r="L4003" s="7">
        <f>SUMIFS(pg_transaction_cleaned!$H$2:$H$5743,pg_transaction_cleaned!$O$2:$O$5743,A4003,pg_transaction_cleaned!$F$2:$F$5743,"CAPTURE")</f>
        <v>2598</v>
      </c>
      <c r="M4003" s="6">
        <f>COUNTIFS(pg_transaction_cleaned!$O$2:$O$5743,A4003,pg_transaction_cleaned!$F$2:$F$5743,"REFUND")</f>
        <v>0</v>
      </c>
      <c r="N4003" s="7">
        <f>SUMIFS(pg_transaction_cleaned!$H$2:$H$5743,pg_transaction_cleaned!$O$2:$O$5743,A4003,pg_transaction_cleaned!$F$2:$F$5743,"REFUND")</f>
        <v>0</v>
      </c>
      <c r="O4003" s="6" t="str">
        <f t="shared" si="314"/>
        <v>OK</v>
      </c>
      <c r="P4003" s="8">
        <f t="shared" si="315"/>
        <v>0</v>
      </c>
    </row>
    <row r="4004" spans="1:16" x14ac:dyDescent="0.3">
      <c r="A4004" s="6" t="s">
        <v>7960</v>
      </c>
      <c r="B4004" s="6" t="s">
        <v>11897</v>
      </c>
      <c r="C4004" s="6" t="s">
        <v>7961</v>
      </c>
      <c r="D4004" s="6" t="s">
        <v>26</v>
      </c>
      <c r="E4004" s="6" t="s">
        <v>27</v>
      </c>
      <c r="F4004" s="6" t="s">
        <v>11843</v>
      </c>
      <c r="G4004" s="6" t="s">
        <v>19</v>
      </c>
      <c r="H4004" s="10">
        <f t="shared" si="311"/>
        <v>46266</v>
      </c>
      <c r="I4004" s="7">
        <f t="shared" si="312"/>
        <v>349</v>
      </c>
      <c r="J4004" s="6" t="str">
        <f t="shared" si="313"/>
        <v>Kolkata</v>
      </c>
      <c r="K4004" s="6">
        <f>COUNTIFS(pg_transaction_cleaned!$O$2:$O$5743,A4004,pg_transaction_cleaned!$F$2:$F$5743,"CAPTURE")</f>
        <v>1</v>
      </c>
      <c r="L4004" s="7">
        <f>SUMIFS(pg_transaction_cleaned!$H$2:$H$5743,pg_transaction_cleaned!$O$2:$O$5743,A4004,pg_transaction_cleaned!$F$2:$F$5743,"CAPTURE")</f>
        <v>349</v>
      </c>
      <c r="M4004" s="6">
        <f>COUNTIFS(pg_transaction_cleaned!$O$2:$O$5743,A4004,pg_transaction_cleaned!$F$2:$F$5743,"REFUND")</f>
        <v>0</v>
      </c>
      <c r="N4004" s="7">
        <f>SUMIFS(pg_transaction_cleaned!$H$2:$H$5743,pg_transaction_cleaned!$O$2:$O$5743,A4004,pg_transaction_cleaned!$F$2:$F$5743,"REFUND")</f>
        <v>0</v>
      </c>
      <c r="O4004" s="6" t="str">
        <f t="shared" si="314"/>
        <v>OK</v>
      </c>
      <c r="P4004" s="8">
        <f t="shared" si="315"/>
        <v>0</v>
      </c>
    </row>
    <row r="4005" spans="1:16" x14ac:dyDescent="0.3">
      <c r="A4005" s="6" t="s">
        <v>7962</v>
      </c>
      <c r="B4005" s="6" t="s">
        <v>12064</v>
      </c>
      <c r="C4005" s="6" t="s">
        <v>7963</v>
      </c>
      <c r="D4005" s="6" t="s">
        <v>48</v>
      </c>
      <c r="E4005" s="6" t="s">
        <v>18</v>
      </c>
      <c r="F4005" s="6" t="s">
        <v>11902</v>
      </c>
      <c r="G4005" s="6" t="s">
        <v>115</v>
      </c>
      <c r="H4005" s="10">
        <f t="shared" si="311"/>
        <v>46280</v>
      </c>
      <c r="I4005" s="7">
        <f t="shared" si="312"/>
        <v>2999</v>
      </c>
      <c r="J4005" s="6" t="str">
        <f t="shared" si="313"/>
        <v>Jaipur</v>
      </c>
      <c r="K4005" s="6">
        <f>COUNTIFS(pg_transaction_cleaned!$O$2:$O$5743,A4005,pg_transaction_cleaned!$F$2:$F$5743,"CAPTURE")</f>
        <v>0</v>
      </c>
      <c r="L4005" s="7">
        <f>SUMIFS(pg_transaction_cleaned!$H$2:$H$5743,pg_transaction_cleaned!$O$2:$O$5743,A4005,pg_transaction_cleaned!$F$2:$F$5743,"CAPTURE")</f>
        <v>0</v>
      </c>
      <c r="M4005" s="6">
        <f>COUNTIFS(pg_transaction_cleaned!$O$2:$O$5743,A4005,pg_transaction_cleaned!$F$2:$F$5743,"REFUND")</f>
        <v>0</v>
      </c>
      <c r="N4005" s="7">
        <f>SUMIFS(pg_transaction_cleaned!$H$2:$H$5743,pg_transaction_cleaned!$O$2:$O$5743,A4005,pg_transaction_cleaned!$F$2:$F$5743,"REFUND")</f>
        <v>0</v>
      </c>
      <c r="O4005" s="6" t="str">
        <f t="shared" si="314"/>
        <v>OK</v>
      </c>
      <c r="P4005" s="8">
        <f t="shared" si="315"/>
        <v>0</v>
      </c>
    </row>
    <row r="4006" spans="1:16" x14ac:dyDescent="0.3">
      <c r="A4006" s="6" t="s">
        <v>7964</v>
      </c>
      <c r="B4006" s="6" t="s">
        <v>11949</v>
      </c>
      <c r="C4006" s="6" t="s">
        <v>4967</v>
      </c>
      <c r="D4006" s="6" t="s">
        <v>34</v>
      </c>
      <c r="E4006" s="6" t="s">
        <v>18</v>
      </c>
      <c r="F4006" s="6" t="s">
        <v>11861</v>
      </c>
      <c r="G4006" s="6" t="s">
        <v>66</v>
      </c>
      <c r="H4006" s="10">
        <f t="shared" si="311"/>
        <v>46275</v>
      </c>
      <c r="I4006" s="7">
        <f t="shared" si="312"/>
        <v>7999</v>
      </c>
      <c r="J4006" s="6" t="str">
        <f t="shared" si="313"/>
        <v>Ahmedabad</v>
      </c>
      <c r="K4006" s="6">
        <f>COUNTIFS(pg_transaction_cleaned!$O$2:$O$5743,A4006,pg_transaction_cleaned!$F$2:$F$5743,"CAPTURE")</f>
        <v>1</v>
      </c>
      <c r="L4006" s="7">
        <f>SUMIFS(pg_transaction_cleaned!$H$2:$H$5743,pg_transaction_cleaned!$O$2:$O$5743,A4006,pg_transaction_cleaned!$F$2:$F$5743,"CAPTURE")</f>
        <v>7999</v>
      </c>
      <c r="M4006" s="6">
        <f>COUNTIFS(pg_transaction_cleaned!$O$2:$O$5743,A4006,pg_transaction_cleaned!$F$2:$F$5743,"REFUND")</f>
        <v>1</v>
      </c>
      <c r="N4006" s="7">
        <f>SUMIFS(pg_transaction_cleaned!$H$2:$H$5743,pg_transaction_cleaned!$O$2:$O$5743,A4006,pg_transaction_cleaned!$F$2:$F$5743,"REFUND")</f>
        <v>7999</v>
      </c>
      <c r="O4006" s="6" t="str">
        <f t="shared" si="314"/>
        <v>OK</v>
      </c>
      <c r="P4006" s="8">
        <f t="shared" si="315"/>
        <v>0</v>
      </c>
    </row>
    <row r="4007" spans="1:16" x14ac:dyDescent="0.3">
      <c r="A4007" s="6" t="s">
        <v>7965</v>
      </c>
      <c r="B4007" s="6" t="s">
        <v>11926</v>
      </c>
      <c r="C4007" s="6" t="s">
        <v>7966</v>
      </c>
      <c r="D4007" s="6" t="s">
        <v>75</v>
      </c>
      <c r="E4007" s="6" t="s">
        <v>18</v>
      </c>
      <c r="F4007" s="6" t="s">
        <v>11879</v>
      </c>
      <c r="G4007" s="6" t="s">
        <v>19</v>
      </c>
      <c r="H4007" s="10">
        <f t="shared" si="311"/>
        <v>46270</v>
      </c>
      <c r="I4007" s="7">
        <f t="shared" si="312"/>
        <v>1798</v>
      </c>
      <c r="J4007" s="6" t="str">
        <f t="shared" si="313"/>
        <v>Mumbai</v>
      </c>
      <c r="K4007" s="6">
        <f>COUNTIFS(pg_transaction_cleaned!$O$2:$O$5743,A4007,pg_transaction_cleaned!$F$2:$F$5743,"CAPTURE")</f>
        <v>1</v>
      </c>
      <c r="L4007" s="7">
        <f>SUMIFS(pg_transaction_cleaned!$H$2:$H$5743,pg_transaction_cleaned!$O$2:$O$5743,A4007,pg_transaction_cleaned!$F$2:$F$5743,"CAPTURE")</f>
        <v>1798</v>
      </c>
      <c r="M4007" s="6">
        <f>COUNTIFS(pg_transaction_cleaned!$O$2:$O$5743,A4007,pg_transaction_cleaned!$F$2:$F$5743,"REFUND")</f>
        <v>0</v>
      </c>
      <c r="N4007" s="7">
        <f>SUMIFS(pg_transaction_cleaned!$H$2:$H$5743,pg_transaction_cleaned!$O$2:$O$5743,A4007,pg_transaction_cleaned!$F$2:$F$5743,"REFUND")</f>
        <v>0</v>
      </c>
      <c r="O4007" s="6" t="str">
        <f t="shared" si="314"/>
        <v>OK</v>
      </c>
      <c r="P4007" s="8">
        <f t="shared" si="315"/>
        <v>0</v>
      </c>
    </row>
    <row r="4008" spans="1:16" x14ac:dyDescent="0.3">
      <c r="A4008" s="6" t="s">
        <v>7967</v>
      </c>
      <c r="B4008" s="6" t="s">
        <v>11866</v>
      </c>
      <c r="C4008" s="6" t="s">
        <v>7968</v>
      </c>
      <c r="D4008" s="6" t="s">
        <v>42</v>
      </c>
      <c r="E4008" s="6" t="s">
        <v>27</v>
      </c>
      <c r="F4008" s="6" t="s">
        <v>12080</v>
      </c>
      <c r="G4008" s="6" t="s">
        <v>19</v>
      </c>
      <c r="H4008" s="10">
        <f t="shared" si="311"/>
        <v>46274</v>
      </c>
      <c r="I4008" s="7">
        <f t="shared" si="312"/>
        <v>8298</v>
      </c>
      <c r="J4008" s="6" t="str">
        <f t="shared" si="313"/>
        <v>Hyderabad</v>
      </c>
      <c r="K4008" s="6">
        <f>COUNTIFS(pg_transaction_cleaned!$O$2:$O$5743,A4008,pg_transaction_cleaned!$F$2:$F$5743,"CAPTURE")</f>
        <v>1</v>
      </c>
      <c r="L4008" s="7">
        <f>SUMIFS(pg_transaction_cleaned!$H$2:$H$5743,pg_transaction_cleaned!$O$2:$O$5743,A4008,pg_transaction_cleaned!$F$2:$F$5743,"CAPTURE")</f>
        <v>8298</v>
      </c>
      <c r="M4008" s="6">
        <f>COUNTIFS(pg_transaction_cleaned!$O$2:$O$5743,A4008,pg_transaction_cleaned!$F$2:$F$5743,"REFUND")</f>
        <v>0</v>
      </c>
      <c r="N4008" s="7">
        <f>SUMIFS(pg_transaction_cleaned!$H$2:$H$5743,pg_transaction_cleaned!$O$2:$O$5743,A4008,pg_transaction_cleaned!$F$2:$F$5743,"REFUND")</f>
        <v>0</v>
      </c>
      <c r="O4008" s="6" t="str">
        <f t="shared" si="314"/>
        <v>OK</v>
      </c>
      <c r="P4008" s="8">
        <f t="shared" si="315"/>
        <v>0</v>
      </c>
    </row>
    <row r="4009" spans="1:16" x14ac:dyDescent="0.3">
      <c r="A4009" s="6" t="s">
        <v>7969</v>
      </c>
      <c r="B4009" s="6" t="s">
        <v>11907</v>
      </c>
      <c r="C4009" s="6" t="s">
        <v>7970</v>
      </c>
      <c r="D4009" s="6" t="s">
        <v>48</v>
      </c>
      <c r="E4009" s="6" t="s">
        <v>54</v>
      </c>
      <c r="F4009" s="6" t="s">
        <v>12174</v>
      </c>
      <c r="G4009" s="6" t="s">
        <v>19</v>
      </c>
      <c r="H4009" s="10">
        <f t="shared" si="311"/>
        <v>46293</v>
      </c>
      <c r="I4009" s="7">
        <f t="shared" si="312"/>
        <v>9147</v>
      </c>
      <c r="J4009" s="6" t="str">
        <f t="shared" si="313"/>
        <v>Jaipur</v>
      </c>
      <c r="K4009" s="6">
        <f>COUNTIFS(pg_transaction_cleaned!$O$2:$O$5743,A4009,pg_transaction_cleaned!$F$2:$F$5743,"CAPTURE")</f>
        <v>1</v>
      </c>
      <c r="L4009" s="7">
        <f>SUMIFS(pg_transaction_cleaned!$H$2:$H$5743,pg_transaction_cleaned!$O$2:$O$5743,A4009,pg_transaction_cleaned!$F$2:$F$5743,"CAPTURE")</f>
        <v>9147</v>
      </c>
      <c r="M4009" s="6">
        <f>COUNTIFS(pg_transaction_cleaned!$O$2:$O$5743,A4009,pg_transaction_cleaned!$F$2:$F$5743,"REFUND")</f>
        <v>0</v>
      </c>
      <c r="N4009" s="7">
        <f>SUMIFS(pg_transaction_cleaned!$H$2:$H$5743,pg_transaction_cleaned!$O$2:$O$5743,A4009,pg_transaction_cleaned!$F$2:$F$5743,"REFUND")</f>
        <v>0</v>
      </c>
      <c r="O4009" s="6" t="str">
        <f t="shared" si="314"/>
        <v>OK</v>
      </c>
      <c r="P4009" s="8">
        <f t="shared" si="315"/>
        <v>0</v>
      </c>
    </row>
    <row r="4010" spans="1:16" x14ac:dyDescent="0.3">
      <c r="A4010" s="6" t="s">
        <v>7971</v>
      </c>
      <c r="B4010" s="6" t="s">
        <v>11826</v>
      </c>
      <c r="C4010" s="6" t="s">
        <v>7972</v>
      </c>
      <c r="D4010" s="6" t="s">
        <v>34</v>
      </c>
      <c r="E4010" s="6" t="s">
        <v>27</v>
      </c>
      <c r="F4010" s="6" t="s">
        <v>11964</v>
      </c>
      <c r="G4010" s="6" t="s">
        <v>19</v>
      </c>
      <c r="H4010" s="10">
        <f t="shared" si="311"/>
        <v>46286</v>
      </c>
      <c r="I4010" s="7">
        <f t="shared" si="312"/>
        <v>8498</v>
      </c>
      <c r="J4010" s="6" t="str">
        <f t="shared" si="313"/>
        <v>Ahmedabad</v>
      </c>
      <c r="K4010" s="6">
        <f>COUNTIFS(pg_transaction_cleaned!$O$2:$O$5743,A4010,pg_transaction_cleaned!$F$2:$F$5743,"CAPTURE")</f>
        <v>1</v>
      </c>
      <c r="L4010" s="7">
        <f>SUMIFS(pg_transaction_cleaned!$H$2:$H$5743,pg_transaction_cleaned!$O$2:$O$5743,A4010,pg_transaction_cleaned!$F$2:$F$5743,"CAPTURE")</f>
        <v>8498</v>
      </c>
      <c r="M4010" s="6">
        <f>COUNTIFS(pg_transaction_cleaned!$O$2:$O$5743,A4010,pg_transaction_cleaned!$F$2:$F$5743,"REFUND")</f>
        <v>0</v>
      </c>
      <c r="N4010" s="7">
        <f>SUMIFS(pg_transaction_cleaned!$H$2:$H$5743,pg_transaction_cleaned!$O$2:$O$5743,A4010,pg_transaction_cleaned!$F$2:$F$5743,"REFUND")</f>
        <v>0</v>
      </c>
      <c r="O4010" s="6" t="str">
        <f t="shared" si="314"/>
        <v>OK</v>
      </c>
      <c r="P4010" s="8">
        <f t="shared" si="315"/>
        <v>0</v>
      </c>
    </row>
    <row r="4011" spans="1:16" x14ac:dyDescent="0.3">
      <c r="A4011" s="6" t="s">
        <v>7973</v>
      </c>
      <c r="B4011" s="6" t="s">
        <v>11989</v>
      </c>
      <c r="C4011" s="6" t="s">
        <v>7974</v>
      </c>
      <c r="D4011" s="6" t="s">
        <v>26</v>
      </c>
      <c r="E4011" s="6" t="s">
        <v>27</v>
      </c>
      <c r="F4011" s="6" t="s">
        <v>11827</v>
      </c>
      <c r="G4011" s="6" t="s">
        <v>19</v>
      </c>
      <c r="H4011" s="10">
        <f t="shared" si="311"/>
        <v>46290</v>
      </c>
      <c r="I4011" s="7">
        <f t="shared" si="312"/>
        <v>299</v>
      </c>
      <c r="J4011" s="6" t="str">
        <f t="shared" si="313"/>
        <v>Kolkata</v>
      </c>
      <c r="K4011" s="6">
        <f>COUNTIFS(pg_transaction_cleaned!$O$2:$O$5743,A4011,pg_transaction_cleaned!$F$2:$F$5743,"CAPTURE")</f>
        <v>1</v>
      </c>
      <c r="L4011" s="7">
        <f>SUMIFS(pg_transaction_cleaned!$H$2:$H$5743,pg_transaction_cleaned!$O$2:$O$5743,A4011,pg_transaction_cleaned!$F$2:$F$5743,"CAPTURE")</f>
        <v>299</v>
      </c>
      <c r="M4011" s="6">
        <f>COUNTIFS(pg_transaction_cleaned!$O$2:$O$5743,A4011,pg_transaction_cleaned!$F$2:$F$5743,"REFUND")</f>
        <v>0</v>
      </c>
      <c r="N4011" s="7">
        <f>SUMIFS(pg_transaction_cleaned!$H$2:$H$5743,pg_transaction_cleaned!$O$2:$O$5743,A4011,pg_transaction_cleaned!$F$2:$F$5743,"REFUND")</f>
        <v>0</v>
      </c>
      <c r="O4011" s="6" t="str">
        <f t="shared" si="314"/>
        <v>OK</v>
      </c>
      <c r="P4011" s="8">
        <f t="shared" si="315"/>
        <v>0</v>
      </c>
    </row>
    <row r="4012" spans="1:16" x14ac:dyDescent="0.3">
      <c r="A4012" s="6" t="s">
        <v>7975</v>
      </c>
      <c r="B4012" s="6" t="s">
        <v>11838</v>
      </c>
      <c r="C4012" s="6" t="s">
        <v>7976</v>
      </c>
      <c r="D4012" s="6" t="s">
        <v>34</v>
      </c>
      <c r="E4012" s="6" t="s">
        <v>54</v>
      </c>
      <c r="F4012" s="6" t="s">
        <v>11833</v>
      </c>
      <c r="G4012" s="6" t="s">
        <v>19</v>
      </c>
      <c r="H4012" s="10">
        <f t="shared" si="311"/>
        <v>46283</v>
      </c>
      <c r="I4012" s="7">
        <f t="shared" si="312"/>
        <v>3298</v>
      </c>
      <c r="J4012" s="6" t="str">
        <f t="shared" si="313"/>
        <v>Ahmedabad</v>
      </c>
      <c r="K4012" s="6">
        <f>COUNTIFS(pg_transaction_cleaned!$O$2:$O$5743,A4012,pg_transaction_cleaned!$F$2:$F$5743,"CAPTURE")</f>
        <v>1</v>
      </c>
      <c r="L4012" s="7">
        <f>SUMIFS(pg_transaction_cleaned!$H$2:$H$5743,pg_transaction_cleaned!$O$2:$O$5743,A4012,pg_transaction_cleaned!$F$2:$F$5743,"CAPTURE")</f>
        <v>3298</v>
      </c>
      <c r="M4012" s="6">
        <f>COUNTIFS(pg_transaction_cleaned!$O$2:$O$5743,A4012,pg_transaction_cleaned!$F$2:$F$5743,"REFUND")</f>
        <v>0</v>
      </c>
      <c r="N4012" s="7">
        <f>SUMIFS(pg_transaction_cleaned!$H$2:$H$5743,pg_transaction_cleaned!$O$2:$O$5743,A4012,pg_transaction_cleaned!$F$2:$F$5743,"REFUND")</f>
        <v>0</v>
      </c>
      <c r="O4012" s="6" t="str">
        <f t="shared" si="314"/>
        <v>OK</v>
      </c>
      <c r="P4012" s="8">
        <f t="shared" si="315"/>
        <v>0</v>
      </c>
    </row>
    <row r="4013" spans="1:16" x14ac:dyDescent="0.3">
      <c r="A4013" s="6" t="s">
        <v>7977</v>
      </c>
      <c r="B4013" s="6" t="s">
        <v>11926</v>
      </c>
      <c r="C4013" s="6" t="s">
        <v>7978</v>
      </c>
      <c r="D4013" s="6" t="s">
        <v>17</v>
      </c>
      <c r="E4013" s="6" t="s">
        <v>18</v>
      </c>
      <c r="F4013" s="6" t="s">
        <v>12062</v>
      </c>
      <c r="G4013" s="6" t="s">
        <v>19</v>
      </c>
      <c r="H4013" s="10">
        <f t="shared" si="311"/>
        <v>46270</v>
      </c>
      <c r="I4013" s="7">
        <f t="shared" si="312"/>
        <v>798</v>
      </c>
      <c r="J4013" s="6" t="str">
        <f t="shared" si="313"/>
        <v>Pune</v>
      </c>
      <c r="K4013" s="6">
        <f>COUNTIFS(pg_transaction_cleaned!$O$2:$O$5743,A4013,pg_transaction_cleaned!$F$2:$F$5743,"CAPTURE")</f>
        <v>1</v>
      </c>
      <c r="L4013" s="7">
        <f>SUMIFS(pg_transaction_cleaned!$H$2:$H$5743,pg_transaction_cleaned!$O$2:$O$5743,A4013,pg_transaction_cleaned!$F$2:$F$5743,"CAPTURE")</f>
        <v>798</v>
      </c>
      <c r="M4013" s="6">
        <f>COUNTIFS(pg_transaction_cleaned!$O$2:$O$5743,A4013,pg_transaction_cleaned!$F$2:$F$5743,"REFUND")</f>
        <v>0</v>
      </c>
      <c r="N4013" s="7">
        <f>SUMIFS(pg_transaction_cleaned!$H$2:$H$5743,pg_transaction_cleaned!$O$2:$O$5743,A4013,pg_transaction_cleaned!$F$2:$F$5743,"REFUND")</f>
        <v>0</v>
      </c>
      <c r="O4013" s="6" t="str">
        <f t="shared" si="314"/>
        <v>OK</v>
      </c>
      <c r="P4013" s="8">
        <f t="shared" si="315"/>
        <v>0</v>
      </c>
    </row>
    <row r="4014" spans="1:16" x14ac:dyDescent="0.3">
      <c r="A4014" s="6" t="s">
        <v>7979</v>
      </c>
      <c r="B4014" s="6" t="s">
        <v>11888</v>
      </c>
      <c r="C4014" s="6" t="s">
        <v>7980</v>
      </c>
      <c r="D4014" s="6" t="s">
        <v>61</v>
      </c>
      <c r="E4014" s="6" t="s">
        <v>18</v>
      </c>
      <c r="F4014" s="6" t="s">
        <v>11861</v>
      </c>
      <c r="G4014" s="6" t="s">
        <v>19</v>
      </c>
      <c r="H4014" s="10">
        <f t="shared" si="311"/>
        <v>46269</v>
      </c>
      <c r="I4014" s="7">
        <f t="shared" si="312"/>
        <v>7999</v>
      </c>
      <c r="J4014" s="6" t="str">
        <f t="shared" si="313"/>
        <v>Delhi</v>
      </c>
      <c r="K4014" s="6">
        <f>COUNTIFS(pg_transaction_cleaned!$O$2:$O$5743,A4014,pg_transaction_cleaned!$F$2:$F$5743,"CAPTURE")</f>
        <v>1</v>
      </c>
      <c r="L4014" s="7">
        <f>SUMIFS(pg_transaction_cleaned!$H$2:$H$5743,pg_transaction_cleaned!$O$2:$O$5743,A4014,pg_transaction_cleaned!$F$2:$F$5743,"CAPTURE")</f>
        <v>7999</v>
      </c>
      <c r="M4014" s="6">
        <f>COUNTIFS(pg_transaction_cleaned!$O$2:$O$5743,A4014,pg_transaction_cleaned!$F$2:$F$5743,"REFUND")</f>
        <v>0</v>
      </c>
      <c r="N4014" s="7">
        <f>SUMIFS(pg_transaction_cleaned!$H$2:$H$5743,pg_transaction_cleaned!$O$2:$O$5743,A4014,pg_transaction_cleaned!$F$2:$F$5743,"REFUND")</f>
        <v>0</v>
      </c>
      <c r="O4014" s="6" t="str">
        <f t="shared" si="314"/>
        <v>OK</v>
      </c>
      <c r="P4014" s="8">
        <f t="shared" si="315"/>
        <v>0</v>
      </c>
    </row>
    <row r="4015" spans="1:16" x14ac:dyDescent="0.3">
      <c r="A4015" s="6" t="s">
        <v>7981</v>
      </c>
      <c r="B4015" s="6" t="s">
        <v>11838</v>
      </c>
      <c r="C4015" s="6" t="s">
        <v>7982</v>
      </c>
      <c r="D4015" s="6" t="s">
        <v>48</v>
      </c>
      <c r="E4015" s="6" t="s">
        <v>18</v>
      </c>
      <c r="F4015" s="6" t="s">
        <v>11835</v>
      </c>
      <c r="G4015" s="6" t="s">
        <v>19</v>
      </c>
      <c r="H4015" s="10">
        <f t="shared" si="311"/>
        <v>46283</v>
      </c>
      <c r="I4015" s="7">
        <f t="shared" si="312"/>
        <v>499</v>
      </c>
      <c r="J4015" s="6" t="str">
        <f t="shared" si="313"/>
        <v>Jaipur</v>
      </c>
      <c r="K4015" s="6">
        <f>COUNTIFS(pg_transaction_cleaned!$O$2:$O$5743,A4015,pg_transaction_cleaned!$F$2:$F$5743,"CAPTURE")</f>
        <v>1</v>
      </c>
      <c r="L4015" s="7">
        <f>SUMIFS(pg_transaction_cleaned!$H$2:$H$5743,pg_transaction_cleaned!$O$2:$O$5743,A4015,pg_transaction_cleaned!$F$2:$F$5743,"CAPTURE")</f>
        <v>499</v>
      </c>
      <c r="M4015" s="6">
        <f>COUNTIFS(pg_transaction_cleaned!$O$2:$O$5743,A4015,pg_transaction_cleaned!$F$2:$F$5743,"REFUND")</f>
        <v>0</v>
      </c>
      <c r="N4015" s="7">
        <f>SUMIFS(pg_transaction_cleaned!$H$2:$H$5743,pg_transaction_cleaned!$O$2:$O$5743,A4015,pg_transaction_cleaned!$F$2:$F$5743,"REFUND")</f>
        <v>0</v>
      </c>
      <c r="O4015" s="6" t="str">
        <f t="shared" si="314"/>
        <v>OK</v>
      </c>
      <c r="P4015" s="8">
        <f t="shared" si="315"/>
        <v>0</v>
      </c>
    </row>
    <row r="4016" spans="1:16" x14ac:dyDescent="0.3">
      <c r="A4016" s="6" t="s">
        <v>7983</v>
      </c>
      <c r="B4016" s="6" t="s">
        <v>11866</v>
      </c>
      <c r="C4016" s="6" t="s">
        <v>7984</v>
      </c>
      <c r="D4016" s="6" t="s">
        <v>37</v>
      </c>
      <c r="E4016" s="6" t="s">
        <v>18</v>
      </c>
      <c r="F4016" s="6" t="s">
        <v>11966</v>
      </c>
      <c r="G4016" s="6" t="s">
        <v>19</v>
      </c>
      <c r="H4016" s="10">
        <f t="shared" si="311"/>
        <v>46274</v>
      </c>
      <c r="I4016" s="7">
        <f t="shared" si="312"/>
        <v>8998</v>
      </c>
      <c r="J4016" s="6" t="str">
        <f t="shared" si="313"/>
        <v>Lucknow</v>
      </c>
      <c r="K4016" s="6">
        <f>COUNTIFS(pg_transaction_cleaned!$O$2:$O$5743,A4016,pg_transaction_cleaned!$F$2:$F$5743,"CAPTURE")</f>
        <v>1</v>
      </c>
      <c r="L4016" s="7">
        <f>SUMIFS(pg_transaction_cleaned!$H$2:$H$5743,pg_transaction_cleaned!$O$2:$O$5743,A4016,pg_transaction_cleaned!$F$2:$F$5743,"CAPTURE")</f>
        <v>8998</v>
      </c>
      <c r="M4016" s="6">
        <f>COUNTIFS(pg_transaction_cleaned!$O$2:$O$5743,A4016,pg_transaction_cleaned!$F$2:$F$5743,"REFUND")</f>
        <v>0</v>
      </c>
      <c r="N4016" s="7">
        <f>SUMIFS(pg_transaction_cleaned!$H$2:$H$5743,pg_transaction_cleaned!$O$2:$O$5743,A4016,pg_transaction_cleaned!$F$2:$F$5743,"REFUND")</f>
        <v>0</v>
      </c>
      <c r="O4016" s="6" t="str">
        <f t="shared" si="314"/>
        <v>OK</v>
      </c>
      <c r="P4016" s="8">
        <f t="shared" si="315"/>
        <v>0</v>
      </c>
    </row>
    <row r="4017" spans="1:16" x14ac:dyDescent="0.3">
      <c r="A4017" s="6" t="s">
        <v>7985</v>
      </c>
      <c r="B4017" s="6" t="s">
        <v>11846</v>
      </c>
      <c r="C4017" s="6" t="s">
        <v>7986</v>
      </c>
      <c r="D4017" s="6" t="s">
        <v>42</v>
      </c>
      <c r="E4017" s="6" t="s">
        <v>18</v>
      </c>
      <c r="F4017" s="6" t="s">
        <v>11993</v>
      </c>
      <c r="G4017" s="6" t="s">
        <v>19</v>
      </c>
      <c r="H4017" s="10">
        <f t="shared" si="311"/>
        <v>46285</v>
      </c>
      <c r="I4017" s="7">
        <f t="shared" si="312"/>
        <v>299</v>
      </c>
      <c r="J4017" s="6" t="str">
        <f t="shared" si="313"/>
        <v>Hyderabad</v>
      </c>
      <c r="K4017" s="6">
        <f>COUNTIFS(pg_transaction_cleaned!$O$2:$O$5743,A4017,pg_transaction_cleaned!$F$2:$F$5743,"CAPTURE")</f>
        <v>1</v>
      </c>
      <c r="L4017" s="7">
        <f>SUMIFS(pg_transaction_cleaned!$H$2:$H$5743,pg_transaction_cleaned!$O$2:$O$5743,A4017,pg_transaction_cleaned!$F$2:$F$5743,"CAPTURE")</f>
        <v>299</v>
      </c>
      <c r="M4017" s="6">
        <f>COUNTIFS(pg_transaction_cleaned!$O$2:$O$5743,A4017,pg_transaction_cleaned!$F$2:$F$5743,"REFUND")</f>
        <v>0</v>
      </c>
      <c r="N4017" s="7">
        <f>SUMIFS(pg_transaction_cleaned!$H$2:$H$5743,pg_transaction_cleaned!$O$2:$O$5743,A4017,pg_transaction_cleaned!$F$2:$F$5743,"REFUND")</f>
        <v>0</v>
      </c>
      <c r="O4017" s="6" t="str">
        <f t="shared" si="314"/>
        <v>OK</v>
      </c>
      <c r="P4017" s="8">
        <f t="shared" si="315"/>
        <v>0</v>
      </c>
    </row>
    <row r="4018" spans="1:16" x14ac:dyDescent="0.3">
      <c r="A4018" s="6" t="s">
        <v>7987</v>
      </c>
      <c r="B4018" s="6" t="s">
        <v>11893</v>
      </c>
      <c r="C4018" s="6" t="s">
        <v>7988</v>
      </c>
      <c r="D4018" s="6" t="s">
        <v>17</v>
      </c>
      <c r="E4018" s="6" t="s">
        <v>54</v>
      </c>
      <c r="F4018" s="6" t="s">
        <v>12075</v>
      </c>
      <c r="G4018" s="6" t="s">
        <v>19</v>
      </c>
      <c r="H4018" s="10">
        <f t="shared" si="311"/>
        <v>46280</v>
      </c>
      <c r="I4018" s="7">
        <f t="shared" si="312"/>
        <v>5348</v>
      </c>
      <c r="J4018" s="6" t="str">
        <f t="shared" si="313"/>
        <v>Pune</v>
      </c>
      <c r="K4018" s="6">
        <f>COUNTIFS(pg_transaction_cleaned!$O$2:$O$5743,A4018,pg_transaction_cleaned!$F$2:$F$5743,"CAPTURE")</f>
        <v>1</v>
      </c>
      <c r="L4018" s="7">
        <f>SUMIFS(pg_transaction_cleaned!$H$2:$H$5743,pg_transaction_cleaned!$O$2:$O$5743,A4018,pg_transaction_cleaned!$F$2:$F$5743,"CAPTURE")</f>
        <v>5348</v>
      </c>
      <c r="M4018" s="6">
        <f>COUNTIFS(pg_transaction_cleaned!$O$2:$O$5743,A4018,pg_transaction_cleaned!$F$2:$F$5743,"REFUND")</f>
        <v>0</v>
      </c>
      <c r="N4018" s="7">
        <f>SUMIFS(pg_transaction_cleaned!$H$2:$H$5743,pg_transaction_cleaned!$O$2:$O$5743,A4018,pg_transaction_cleaned!$F$2:$F$5743,"REFUND")</f>
        <v>0</v>
      </c>
      <c r="O4018" s="6" t="str">
        <f t="shared" si="314"/>
        <v>OK</v>
      </c>
      <c r="P4018" s="8">
        <f t="shared" si="315"/>
        <v>0</v>
      </c>
    </row>
    <row r="4019" spans="1:16" x14ac:dyDescent="0.3">
      <c r="A4019" s="6" t="s">
        <v>7989</v>
      </c>
      <c r="B4019" s="6" t="s">
        <v>11895</v>
      </c>
      <c r="C4019" s="6" t="s">
        <v>7990</v>
      </c>
      <c r="D4019" s="6" t="s">
        <v>23</v>
      </c>
      <c r="E4019" s="6" t="s">
        <v>43</v>
      </c>
      <c r="F4019" s="6" t="s">
        <v>11837</v>
      </c>
      <c r="G4019" s="6" t="s">
        <v>19</v>
      </c>
      <c r="H4019" s="10">
        <f t="shared" si="311"/>
        <v>46295</v>
      </c>
      <c r="I4019" s="7">
        <f t="shared" si="312"/>
        <v>999</v>
      </c>
      <c r="J4019" s="6" t="str">
        <f t="shared" si="313"/>
        <v>Bengaluru</v>
      </c>
      <c r="K4019" s="6">
        <f>COUNTIFS(pg_transaction_cleaned!$O$2:$O$5743,A4019,pg_transaction_cleaned!$F$2:$F$5743,"CAPTURE")</f>
        <v>1</v>
      </c>
      <c r="L4019" s="7">
        <f>SUMIFS(pg_transaction_cleaned!$H$2:$H$5743,pg_transaction_cleaned!$O$2:$O$5743,A4019,pg_transaction_cleaned!$F$2:$F$5743,"CAPTURE")</f>
        <v>999</v>
      </c>
      <c r="M4019" s="6">
        <f>COUNTIFS(pg_transaction_cleaned!$O$2:$O$5743,A4019,pg_transaction_cleaned!$F$2:$F$5743,"REFUND")</f>
        <v>0</v>
      </c>
      <c r="N4019" s="7">
        <f>SUMIFS(pg_transaction_cleaned!$H$2:$H$5743,pg_transaction_cleaned!$O$2:$O$5743,A4019,pg_transaction_cleaned!$F$2:$F$5743,"REFUND")</f>
        <v>0</v>
      </c>
      <c r="O4019" s="6" t="str">
        <f t="shared" si="314"/>
        <v>OK</v>
      </c>
      <c r="P4019" s="8">
        <f t="shared" si="315"/>
        <v>0</v>
      </c>
    </row>
    <row r="4020" spans="1:16" x14ac:dyDescent="0.3">
      <c r="A4020" s="6" t="s">
        <v>7991</v>
      </c>
      <c r="B4020" s="6" t="s">
        <v>11909</v>
      </c>
      <c r="C4020" s="6" t="s">
        <v>7992</v>
      </c>
      <c r="D4020" s="6" t="s">
        <v>75</v>
      </c>
      <c r="E4020" s="6" t="s">
        <v>18</v>
      </c>
      <c r="F4020" s="6" t="s">
        <v>12060</v>
      </c>
      <c r="G4020" s="6" t="s">
        <v>19</v>
      </c>
      <c r="H4020" s="10">
        <f t="shared" si="311"/>
        <v>46276</v>
      </c>
      <c r="I4020" s="7">
        <f t="shared" si="312"/>
        <v>998</v>
      </c>
      <c r="J4020" s="6" t="str">
        <f t="shared" si="313"/>
        <v>Mumbai</v>
      </c>
      <c r="K4020" s="6">
        <f>COUNTIFS(pg_transaction_cleaned!$O$2:$O$5743,A4020,pg_transaction_cleaned!$F$2:$F$5743,"CAPTURE")</f>
        <v>1</v>
      </c>
      <c r="L4020" s="7">
        <f>SUMIFS(pg_transaction_cleaned!$H$2:$H$5743,pg_transaction_cleaned!$O$2:$O$5743,A4020,pg_transaction_cleaned!$F$2:$F$5743,"CAPTURE")</f>
        <v>998</v>
      </c>
      <c r="M4020" s="6">
        <f>COUNTIFS(pg_transaction_cleaned!$O$2:$O$5743,A4020,pg_transaction_cleaned!$F$2:$F$5743,"REFUND")</f>
        <v>0</v>
      </c>
      <c r="N4020" s="7">
        <f>SUMIFS(pg_transaction_cleaned!$H$2:$H$5743,pg_transaction_cleaned!$O$2:$O$5743,A4020,pg_transaction_cleaned!$F$2:$F$5743,"REFUND")</f>
        <v>0</v>
      </c>
      <c r="O4020" s="6" t="str">
        <f t="shared" si="314"/>
        <v>OK</v>
      </c>
      <c r="P4020" s="8">
        <f t="shared" si="315"/>
        <v>0</v>
      </c>
    </row>
    <row r="4021" spans="1:16" x14ac:dyDescent="0.3">
      <c r="A4021" s="6" t="s">
        <v>7993</v>
      </c>
      <c r="B4021" s="6" t="s">
        <v>11905</v>
      </c>
      <c r="C4021" s="6" t="s">
        <v>7994</v>
      </c>
      <c r="D4021" s="6" t="s">
        <v>34</v>
      </c>
      <c r="E4021" s="6" t="s">
        <v>54</v>
      </c>
      <c r="F4021" s="6" t="s">
        <v>12099</v>
      </c>
      <c r="G4021" s="6" t="s">
        <v>19</v>
      </c>
      <c r="H4021" s="10">
        <f t="shared" si="311"/>
        <v>46291</v>
      </c>
      <c r="I4021" s="7">
        <f t="shared" si="312"/>
        <v>1148</v>
      </c>
      <c r="J4021" s="6" t="str">
        <f t="shared" si="313"/>
        <v>Ahmedabad</v>
      </c>
      <c r="K4021" s="6">
        <f>COUNTIFS(pg_transaction_cleaned!$O$2:$O$5743,A4021,pg_transaction_cleaned!$F$2:$F$5743,"CAPTURE")</f>
        <v>1</v>
      </c>
      <c r="L4021" s="7">
        <f>SUMIFS(pg_transaction_cleaned!$H$2:$H$5743,pg_transaction_cleaned!$O$2:$O$5743,A4021,pg_transaction_cleaned!$F$2:$F$5743,"CAPTURE")</f>
        <v>1148</v>
      </c>
      <c r="M4021" s="6">
        <f>COUNTIFS(pg_transaction_cleaned!$O$2:$O$5743,A4021,pg_transaction_cleaned!$F$2:$F$5743,"REFUND")</f>
        <v>0</v>
      </c>
      <c r="N4021" s="7">
        <f>SUMIFS(pg_transaction_cleaned!$H$2:$H$5743,pg_transaction_cleaned!$O$2:$O$5743,A4021,pg_transaction_cleaned!$F$2:$F$5743,"REFUND")</f>
        <v>0</v>
      </c>
      <c r="O4021" s="6" t="str">
        <f t="shared" si="314"/>
        <v>OK</v>
      </c>
      <c r="P4021" s="8">
        <f t="shared" si="315"/>
        <v>0</v>
      </c>
    </row>
    <row r="4022" spans="1:16" x14ac:dyDescent="0.3">
      <c r="A4022" s="6" t="s">
        <v>7995</v>
      </c>
      <c r="B4022" s="6" t="s">
        <v>11838</v>
      </c>
      <c r="C4022" s="6" t="s">
        <v>7996</v>
      </c>
      <c r="D4022" s="6" t="s">
        <v>61</v>
      </c>
      <c r="E4022" s="6" t="s">
        <v>18</v>
      </c>
      <c r="F4022" s="6" t="s">
        <v>11841</v>
      </c>
      <c r="G4022" s="6" t="s">
        <v>19</v>
      </c>
      <c r="H4022" s="10">
        <f t="shared" si="311"/>
        <v>46283</v>
      </c>
      <c r="I4022" s="7">
        <f t="shared" si="312"/>
        <v>2499</v>
      </c>
      <c r="J4022" s="6" t="str">
        <f t="shared" si="313"/>
        <v>Delhi</v>
      </c>
      <c r="K4022" s="6">
        <f>COUNTIFS(pg_transaction_cleaned!$O$2:$O$5743,A4022,pg_transaction_cleaned!$F$2:$F$5743,"CAPTURE")</f>
        <v>1</v>
      </c>
      <c r="L4022" s="7">
        <f>SUMIFS(pg_transaction_cleaned!$H$2:$H$5743,pg_transaction_cleaned!$O$2:$O$5743,A4022,pg_transaction_cleaned!$F$2:$F$5743,"CAPTURE")</f>
        <v>2499</v>
      </c>
      <c r="M4022" s="6">
        <f>COUNTIFS(pg_transaction_cleaned!$O$2:$O$5743,A4022,pg_transaction_cleaned!$F$2:$F$5743,"REFUND")</f>
        <v>0</v>
      </c>
      <c r="N4022" s="7">
        <f>SUMIFS(pg_transaction_cleaned!$H$2:$H$5743,pg_transaction_cleaned!$O$2:$O$5743,A4022,pg_transaction_cleaned!$F$2:$F$5743,"REFUND")</f>
        <v>0</v>
      </c>
      <c r="O4022" s="6" t="str">
        <f t="shared" si="314"/>
        <v>OK</v>
      </c>
      <c r="P4022" s="8">
        <f t="shared" si="315"/>
        <v>0</v>
      </c>
    </row>
    <row r="4023" spans="1:16" x14ac:dyDescent="0.3">
      <c r="A4023" s="6" t="s">
        <v>7997</v>
      </c>
      <c r="B4023" s="6" t="s">
        <v>11895</v>
      </c>
      <c r="C4023" s="6" t="s">
        <v>7998</v>
      </c>
      <c r="D4023" s="6" t="s">
        <v>37</v>
      </c>
      <c r="E4023" s="6" t="s">
        <v>54</v>
      </c>
      <c r="F4023" s="6" t="s">
        <v>12080</v>
      </c>
      <c r="G4023" s="6" t="s">
        <v>19</v>
      </c>
      <c r="H4023" s="10">
        <f t="shared" si="311"/>
        <v>46295</v>
      </c>
      <c r="I4023" s="7">
        <f t="shared" si="312"/>
        <v>8298</v>
      </c>
      <c r="J4023" s="6" t="str">
        <f t="shared" si="313"/>
        <v>Lucknow</v>
      </c>
      <c r="K4023" s="6">
        <f>COUNTIFS(pg_transaction_cleaned!$O$2:$O$5743,A4023,pg_transaction_cleaned!$F$2:$F$5743,"CAPTURE")</f>
        <v>1</v>
      </c>
      <c r="L4023" s="7">
        <f>SUMIFS(pg_transaction_cleaned!$H$2:$H$5743,pg_transaction_cleaned!$O$2:$O$5743,A4023,pg_transaction_cleaned!$F$2:$F$5743,"CAPTURE")</f>
        <v>8298</v>
      </c>
      <c r="M4023" s="6">
        <f>COUNTIFS(pg_transaction_cleaned!$O$2:$O$5743,A4023,pg_transaction_cleaned!$F$2:$F$5743,"REFUND")</f>
        <v>0</v>
      </c>
      <c r="N4023" s="7">
        <f>SUMIFS(pg_transaction_cleaned!$H$2:$H$5743,pg_transaction_cleaned!$O$2:$O$5743,A4023,pg_transaction_cleaned!$F$2:$F$5743,"REFUND")</f>
        <v>0</v>
      </c>
      <c r="O4023" s="6" t="str">
        <f t="shared" si="314"/>
        <v>OK</v>
      </c>
      <c r="P4023" s="8">
        <f t="shared" si="315"/>
        <v>0</v>
      </c>
    </row>
    <row r="4024" spans="1:16" x14ac:dyDescent="0.3">
      <c r="A4024" s="6" t="s">
        <v>7999</v>
      </c>
      <c r="B4024" s="6" t="s">
        <v>11949</v>
      </c>
      <c r="C4024" s="6" t="s">
        <v>8000</v>
      </c>
      <c r="D4024" s="6" t="s">
        <v>48</v>
      </c>
      <c r="E4024" s="6" t="s">
        <v>18</v>
      </c>
      <c r="F4024" s="6" t="s">
        <v>12238</v>
      </c>
      <c r="G4024" s="6" t="s">
        <v>19</v>
      </c>
      <c r="H4024" s="10">
        <f t="shared" si="311"/>
        <v>46275</v>
      </c>
      <c r="I4024" s="7">
        <f t="shared" si="312"/>
        <v>2397</v>
      </c>
      <c r="J4024" s="6" t="str">
        <f t="shared" si="313"/>
        <v>Jaipur</v>
      </c>
      <c r="K4024" s="6">
        <f>COUNTIFS(pg_transaction_cleaned!$O$2:$O$5743,A4024,pg_transaction_cleaned!$F$2:$F$5743,"CAPTURE")</f>
        <v>1</v>
      </c>
      <c r="L4024" s="7">
        <f>SUMIFS(pg_transaction_cleaned!$H$2:$H$5743,pg_transaction_cleaned!$O$2:$O$5743,A4024,pg_transaction_cleaned!$F$2:$F$5743,"CAPTURE")</f>
        <v>2397</v>
      </c>
      <c r="M4024" s="6">
        <f>COUNTIFS(pg_transaction_cleaned!$O$2:$O$5743,A4024,pg_transaction_cleaned!$F$2:$F$5743,"REFUND")</f>
        <v>0</v>
      </c>
      <c r="N4024" s="7">
        <f>SUMIFS(pg_transaction_cleaned!$H$2:$H$5743,pg_transaction_cleaned!$O$2:$O$5743,A4024,pg_transaction_cleaned!$F$2:$F$5743,"REFUND")</f>
        <v>0</v>
      </c>
      <c r="O4024" s="6" t="str">
        <f t="shared" si="314"/>
        <v>OK</v>
      </c>
      <c r="P4024" s="8">
        <f t="shared" si="315"/>
        <v>0</v>
      </c>
    </row>
    <row r="4025" spans="1:16" x14ac:dyDescent="0.3">
      <c r="A4025" s="6" t="s">
        <v>8001</v>
      </c>
      <c r="B4025" s="6" t="s">
        <v>11989</v>
      </c>
      <c r="C4025" s="6" t="s">
        <v>8002</v>
      </c>
      <c r="D4025" s="6" t="s">
        <v>34</v>
      </c>
      <c r="E4025" s="6" t="s">
        <v>18</v>
      </c>
      <c r="F4025" s="6" t="s">
        <v>11902</v>
      </c>
      <c r="G4025" s="6" t="s">
        <v>19</v>
      </c>
      <c r="H4025" s="10">
        <f t="shared" si="311"/>
        <v>46290</v>
      </c>
      <c r="I4025" s="7">
        <f t="shared" si="312"/>
        <v>2999</v>
      </c>
      <c r="J4025" s="6" t="str">
        <f t="shared" si="313"/>
        <v>Ahmedabad</v>
      </c>
      <c r="K4025" s="6">
        <f>COUNTIFS(pg_transaction_cleaned!$O$2:$O$5743,A4025,pg_transaction_cleaned!$F$2:$F$5743,"CAPTURE")</f>
        <v>1</v>
      </c>
      <c r="L4025" s="7">
        <f>SUMIFS(pg_transaction_cleaned!$H$2:$H$5743,pg_transaction_cleaned!$O$2:$O$5743,A4025,pg_transaction_cleaned!$F$2:$F$5743,"CAPTURE")</f>
        <v>2999</v>
      </c>
      <c r="M4025" s="6">
        <f>COUNTIFS(pg_transaction_cleaned!$O$2:$O$5743,A4025,pg_transaction_cleaned!$F$2:$F$5743,"REFUND")</f>
        <v>0</v>
      </c>
      <c r="N4025" s="7">
        <f>SUMIFS(pg_transaction_cleaned!$H$2:$H$5743,pg_transaction_cleaned!$O$2:$O$5743,A4025,pg_transaction_cleaned!$F$2:$F$5743,"REFUND")</f>
        <v>0</v>
      </c>
      <c r="O4025" s="6" t="str">
        <f t="shared" si="314"/>
        <v>OK</v>
      </c>
      <c r="P4025" s="8">
        <f t="shared" si="315"/>
        <v>0</v>
      </c>
    </row>
    <row r="4026" spans="1:16" x14ac:dyDescent="0.3">
      <c r="A4026" s="6" t="s">
        <v>8003</v>
      </c>
      <c r="B4026" s="6" t="s">
        <v>11908</v>
      </c>
      <c r="C4026" s="6" t="s">
        <v>8004</v>
      </c>
      <c r="D4026" s="6" t="s">
        <v>48</v>
      </c>
      <c r="E4026" s="6" t="s">
        <v>18</v>
      </c>
      <c r="F4026" s="6" t="s">
        <v>11959</v>
      </c>
      <c r="G4026" s="6" t="s">
        <v>19</v>
      </c>
      <c r="H4026" s="10">
        <f t="shared" si="311"/>
        <v>46275</v>
      </c>
      <c r="I4026" s="7">
        <f t="shared" si="312"/>
        <v>5297</v>
      </c>
      <c r="J4026" s="6" t="str">
        <f t="shared" si="313"/>
        <v>Jaipur</v>
      </c>
      <c r="K4026" s="6">
        <f>COUNTIFS(pg_transaction_cleaned!$O$2:$O$5743,A4026,pg_transaction_cleaned!$F$2:$F$5743,"CAPTURE")</f>
        <v>1</v>
      </c>
      <c r="L4026" s="7">
        <f>SUMIFS(pg_transaction_cleaned!$H$2:$H$5743,pg_transaction_cleaned!$O$2:$O$5743,A4026,pg_transaction_cleaned!$F$2:$F$5743,"CAPTURE")</f>
        <v>5297</v>
      </c>
      <c r="M4026" s="6">
        <f>COUNTIFS(pg_transaction_cleaned!$O$2:$O$5743,A4026,pg_transaction_cleaned!$F$2:$F$5743,"REFUND")</f>
        <v>0</v>
      </c>
      <c r="N4026" s="7">
        <f>SUMIFS(pg_transaction_cleaned!$H$2:$H$5743,pg_transaction_cleaned!$O$2:$O$5743,A4026,pg_transaction_cleaned!$F$2:$F$5743,"REFUND")</f>
        <v>0</v>
      </c>
      <c r="O4026" s="6" t="str">
        <f t="shared" si="314"/>
        <v>OK</v>
      </c>
      <c r="P4026" s="8">
        <f t="shared" si="315"/>
        <v>0</v>
      </c>
    </row>
    <row r="4027" spans="1:16" x14ac:dyDescent="0.3">
      <c r="A4027" s="6" t="s">
        <v>8005</v>
      </c>
      <c r="B4027" s="6" t="s">
        <v>11881</v>
      </c>
      <c r="C4027" s="6" t="s">
        <v>8006</v>
      </c>
      <c r="D4027" s="6" t="s">
        <v>48</v>
      </c>
      <c r="E4027" s="6" t="s">
        <v>27</v>
      </c>
      <c r="F4027" s="6" t="s">
        <v>12061</v>
      </c>
      <c r="G4027" s="6" t="s">
        <v>19</v>
      </c>
      <c r="H4027" s="10">
        <f t="shared" si="311"/>
        <v>46295</v>
      </c>
      <c r="I4027" s="7">
        <f t="shared" si="312"/>
        <v>898</v>
      </c>
      <c r="J4027" s="6" t="str">
        <f t="shared" si="313"/>
        <v>Jaipur</v>
      </c>
      <c r="K4027" s="6">
        <f>COUNTIFS(pg_transaction_cleaned!$O$2:$O$5743,A4027,pg_transaction_cleaned!$F$2:$F$5743,"CAPTURE")</f>
        <v>1</v>
      </c>
      <c r="L4027" s="7">
        <f>SUMIFS(pg_transaction_cleaned!$H$2:$H$5743,pg_transaction_cleaned!$O$2:$O$5743,A4027,pg_transaction_cleaned!$F$2:$F$5743,"CAPTURE")</f>
        <v>898</v>
      </c>
      <c r="M4027" s="6">
        <f>COUNTIFS(pg_transaction_cleaned!$O$2:$O$5743,A4027,pg_transaction_cleaned!$F$2:$F$5743,"REFUND")</f>
        <v>0</v>
      </c>
      <c r="N4027" s="7">
        <f>SUMIFS(pg_transaction_cleaned!$H$2:$H$5743,pg_transaction_cleaned!$O$2:$O$5743,A4027,pg_transaction_cleaned!$F$2:$F$5743,"REFUND")</f>
        <v>0</v>
      </c>
      <c r="O4027" s="6" t="str">
        <f t="shared" si="314"/>
        <v>OK</v>
      </c>
      <c r="P4027" s="8">
        <f t="shared" si="315"/>
        <v>0</v>
      </c>
    </row>
    <row r="4028" spans="1:16" x14ac:dyDescent="0.3">
      <c r="A4028" s="6" t="s">
        <v>8007</v>
      </c>
      <c r="B4028" s="6" t="s">
        <v>11854</v>
      </c>
      <c r="C4028" s="6" t="s">
        <v>1299</v>
      </c>
      <c r="D4028" s="6" t="s">
        <v>61</v>
      </c>
      <c r="E4028" s="6" t="s">
        <v>27</v>
      </c>
      <c r="F4028" s="6" t="s">
        <v>12038</v>
      </c>
      <c r="G4028" s="6" t="s">
        <v>19</v>
      </c>
      <c r="H4028" s="10">
        <f t="shared" si="311"/>
        <v>46286</v>
      </c>
      <c r="I4028" s="7">
        <f t="shared" si="312"/>
        <v>3897</v>
      </c>
      <c r="J4028" s="6" t="str">
        <f t="shared" si="313"/>
        <v>Delhi</v>
      </c>
      <c r="K4028" s="6">
        <f>COUNTIFS(pg_transaction_cleaned!$O$2:$O$5743,A4028,pg_transaction_cleaned!$F$2:$F$5743,"CAPTURE")</f>
        <v>1</v>
      </c>
      <c r="L4028" s="7">
        <f>SUMIFS(pg_transaction_cleaned!$H$2:$H$5743,pg_transaction_cleaned!$O$2:$O$5743,A4028,pg_transaction_cleaned!$F$2:$F$5743,"CAPTURE")</f>
        <v>3897</v>
      </c>
      <c r="M4028" s="6">
        <f>COUNTIFS(pg_transaction_cleaned!$O$2:$O$5743,A4028,pg_transaction_cleaned!$F$2:$F$5743,"REFUND")</f>
        <v>0</v>
      </c>
      <c r="N4028" s="7">
        <f>SUMIFS(pg_transaction_cleaned!$H$2:$H$5743,pg_transaction_cleaned!$O$2:$O$5743,A4028,pg_transaction_cleaned!$F$2:$F$5743,"REFUND")</f>
        <v>0</v>
      </c>
      <c r="O4028" s="6" t="str">
        <f t="shared" si="314"/>
        <v>OK</v>
      </c>
      <c r="P4028" s="8">
        <f t="shared" si="315"/>
        <v>0</v>
      </c>
    </row>
    <row r="4029" spans="1:16" x14ac:dyDescent="0.3">
      <c r="A4029" s="6" t="s">
        <v>8008</v>
      </c>
      <c r="B4029" s="6" t="s">
        <v>11888</v>
      </c>
      <c r="C4029" s="6" t="s">
        <v>8009</v>
      </c>
      <c r="D4029" s="6" t="s">
        <v>42</v>
      </c>
      <c r="E4029" s="6" t="s">
        <v>27</v>
      </c>
      <c r="F4029" s="6" t="s">
        <v>11861</v>
      </c>
      <c r="G4029" s="6" t="s">
        <v>19</v>
      </c>
      <c r="H4029" s="10">
        <f t="shared" si="311"/>
        <v>46269</v>
      </c>
      <c r="I4029" s="7">
        <f t="shared" si="312"/>
        <v>7999</v>
      </c>
      <c r="J4029" s="6" t="str">
        <f t="shared" si="313"/>
        <v>Hyderabad</v>
      </c>
      <c r="K4029" s="6">
        <f>COUNTIFS(pg_transaction_cleaned!$O$2:$O$5743,A4029,pg_transaction_cleaned!$F$2:$F$5743,"CAPTURE")</f>
        <v>1</v>
      </c>
      <c r="L4029" s="7">
        <f>SUMIFS(pg_transaction_cleaned!$H$2:$H$5743,pg_transaction_cleaned!$O$2:$O$5743,A4029,pg_transaction_cleaned!$F$2:$F$5743,"CAPTURE")</f>
        <v>7999</v>
      </c>
      <c r="M4029" s="6">
        <f>COUNTIFS(pg_transaction_cleaned!$O$2:$O$5743,A4029,pg_transaction_cleaned!$F$2:$F$5743,"REFUND")</f>
        <v>0</v>
      </c>
      <c r="N4029" s="7">
        <f>SUMIFS(pg_transaction_cleaned!$H$2:$H$5743,pg_transaction_cleaned!$O$2:$O$5743,A4029,pg_transaction_cleaned!$F$2:$F$5743,"REFUND")</f>
        <v>0</v>
      </c>
      <c r="O4029" s="6" t="str">
        <f t="shared" si="314"/>
        <v>OK</v>
      </c>
      <c r="P4029" s="8">
        <f t="shared" si="315"/>
        <v>0</v>
      </c>
    </row>
    <row r="4030" spans="1:16" x14ac:dyDescent="0.3">
      <c r="A4030" s="6" t="s">
        <v>8010</v>
      </c>
      <c r="B4030" s="6" t="s">
        <v>11895</v>
      </c>
      <c r="C4030" s="6" t="s">
        <v>8011</v>
      </c>
      <c r="D4030" s="6"/>
      <c r="E4030" s="6" t="s">
        <v>27</v>
      </c>
      <c r="F4030" s="6" t="s">
        <v>11861</v>
      </c>
      <c r="G4030" s="6" t="s">
        <v>19</v>
      </c>
      <c r="H4030" s="10">
        <f t="shared" si="311"/>
        <v>46295</v>
      </c>
      <c r="I4030" s="7">
        <f t="shared" si="312"/>
        <v>7999</v>
      </c>
      <c r="J4030" s="6" t="str">
        <f t="shared" si="313"/>
        <v>Unknown</v>
      </c>
      <c r="K4030" s="6">
        <f>COUNTIFS(pg_transaction_cleaned!$O$2:$O$5743,A4030,pg_transaction_cleaned!$F$2:$F$5743,"CAPTURE")</f>
        <v>1</v>
      </c>
      <c r="L4030" s="7">
        <f>SUMIFS(pg_transaction_cleaned!$H$2:$H$5743,pg_transaction_cleaned!$O$2:$O$5743,A4030,pg_transaction_cleaned!$F$2:$F$5743,"CAPTURE")</f>
        <v>7999</v>
      </c>
      <c r="M4030" s="6">
        <f>COUNTIFS(pg_transaction_cleaned!$O$2:$O$5743,A4030,pg_transaction_cleaned!$F$2:$F$5743,"REFUND")</f>
        <v>0</v>
      </c>
      <c r="N4030" s="7">
        <f>SUMIFS(pg_transaction_cleaned!$H$2:$H$5743,pg_transaction_cleaned!$O$2:$O$5743,A4030,pg_transaction_cleaned!$F$2:$F$5743,"REFUND")</f>
        <v>0</v>
      </c>
      <c r="O4030" s="6" t="str">
        <f t="shared" si="314"/>
        <v>OK</v>
      </c>
      <c r="P4030" s="8">
        <f t="shared" si="315"/>
        <v>0</v>
      </c>
    </row>
    <row r="4031" spans="1:16" x14ac:dyDescent="0.3">
      <c r="A4031" s="6" t="s">
        <v>8012</v>
      </c>
      <c r="B4031" s="6" t="s">
        <v>12120</v>
      </c>
      <c r="C4031" s="6" t="s">
        <v>8013</v>
      </c>
      <c r="D4031" s="6" t="s">
        <v>51</v>
      </c>
      <c r="E4031" s="6" t="s">
        <v>18</v>
      </c>
      <c r="F4031" s="6" t="s">
        <v>11853</v>
      </c>
      <c r="G4031" s="6" t="s">
        <v>19</v>
      </c>
      <c r="H4031" s="10">
        <f t="shared" si="311"/>
        <v>46292</v>
      </c>
      <c r="I4031" s="7">
        <f t="shared" si="312"/>
        <v>1799</v>
      </c>
      <c r="J4031" s="6" t="str">
        <f t="shared" si="313"/>
        <v>Chennai</v>
      </c>
      <c r="K4031" s="6">
        <f>COUNTIFS(pg_transaction_cleaned!$O$2:$O$5743,A4031,pg_transaction_cleaned!$F$2:$F$5743,"CAPTURE")</f>
        <v>1</v>
      </c>
      <c r="L4031" s="7">
        <f>SUMIFS(pg_transaction_cleaned!$H$2:$H$5743,pg_transaction_cleaned!$O$2:$O$5743,A4031,pg_transaction_cleaned!$F$2:$F$5743,"CAPTURE")</f>
        <v>1799</v>
      </c>
      <c r="M4031" s="6">
        <f>COUNTIFS(pg_transaction_cleaned!$O$2:$O$5743,A4031,pg_transaction_cleaned!$F$2:$F$5743,"REFUND")</f>
        <v>0</v>
      </c>
      <c r="N4031" s="7">
        <f>SUMIFS(pg_transaction_cleaned!$H$2:$H$5743,pg_transaction_cleaned!$O$2:$O$5743,A4031,pg_transaction_cleaned!$F$2:$F$5743,"REFUND")</f>
        <v>0</v>
      </c>
      <c r="O4031" s="6" t="str">
        <f t="shared" si="314"/>
        <v>OK</v>
      </c>
      <c r="P4031" s="8">
        <f t="shared" si="315"/>
        <v>0</v>
      </c>
    </row>
    <row r="4032" spans="1:16" x14ac:dyDescent="0.3">
      <c r="A4032" s="6" t="s">
        <v>8014</v>
      </c>
      <c r="B4032" s="6" t="s">
        <v>11976</v>
      </c>
      <c r="C4032" s="6" t="s">
        <v>8015</v>
      </c>
      <c r="D4032" s="6" t="s">
        <v>61</v>
      </c>
      <c r="E4032" s="6" t="s">
        <v>18</v>
      </c>
      <c r="F4032" s="6" t="s">
        <v>11849</v>
      </c>
      <c r="G4032" s="6" t="s">
        <v>19</v>
      </c>
      <c r="H4032" s="10">
        <f t="shared" si="311"/>
        <v>46284</v>
      </c>
      <c r="I4032" s="7">
        <f t="shared" si="312"/>
        <v>4298</v>
      </c>
      <c r="J4032" s="6" t="str">
        <f t="shared" si="313"/>
        <v>Delhi</v>
      </c>
      <c r="K4032" s="6">
        <f>COUNTIFS(pg_transaction_cleaned!$O$2:$O$5743,A4032,pg_transaction_cleaned!$F$2:$F$5743,"CAPTURE")</f>
        <v>1</v>
      </c>
      <c r="L4032" s="7">
        <f>SUMIFS(pg_transaction_cleaned!$H$2:$H$5743,pg_transaction_cleaned!$O$2:$O$5743,A4032,pg_transaction_cleaned!$F$2:$F$5743,"CAPTURE")</f>
        <v>4298</v>
      </c>
      <c r="M4032" s="6">
        <f>COUNTIFS(pg_transaction_cleaned!$O$2:$O$5743,A4032,pg_transaction_cleaned!$F$2:$F$5743,"REFUND")</f>
        <v>0</v>
      </c>
      <c r="N4032" s="7">
        <f>SUMIFS(pg_transaction_cleaned!$H$2:$H$5743,pg_transaction_cleaned!$O$2:$O$5743,A4032,pg_transaction_cleaned!$F$2:$F$5743,"REFUND")</f>
        <v>0</v>
      </c>
      <c r="O4032" s="6" t="str">
        <f t="shared" si="314"/>
        <v>OK</v>
      </c>
      <c r="P4032" s="8">
        <f t="shared" si="315"/>
        <v>0</v>
      </c>
    </row>
    <row r="4033" spans="1:16" x14ac:dyDescent="0.3">
      <c r="A4033" s="6" t="s">
        <v>8016</v>
      </c>
      <c r="B4033" s="6" t="s">
        <v>12050</v>
      </c>
      <c r="C4033" s="6" t="s">
        <v>8017</v>
      </c>
      <c r="D4033" s="6" t="s">
        <v>75</v>
      </c>
      <c r="E4033" s="6" t="s">
        <v>18</v>
      </c>
      <c r="F4033" s="6" t="s">
        <v>12035</v>
      </c>
      <c r="G4033" s="6" t="s">
        <v>19</v>
      </c>
      <c r="H4033" s="10">
        <f t="shared" si="311"/>
        <v>46284</v>
      </c>
      <c r="I4033" s="7">
        <f t="shared" si="312"/>
        <v>9597</v>
      </c>
      <c r="J4033" s="6" t="str">
        <f t="shared" si="313"/>
        <v>Mumbai</v>
      </c>
      <c r="K4033" s="6">
        <f>COUNTIFS(pg_transaction_cleaned!$O$2:$O$5743,A4033,pg_transaction_cleaned!$F$2:$F$5743,"CAPTURE")</f>
        <v>1</v>
      </c>
      <c r="L4033" s="7">
        <f>SUMIFS(pg_transaction_cleaned!$H$2:$H$5743,pg_transaction_cleaned!$O$2:$O$5743,A4033,pg_transaction_cleaned!$F$2:$F$5743,"CAPTURE")</f>
        <v>9597</v>
      </c>
      <c r="M4033" s="6">
        <f>COUNTIFS(pg_transaction_cleaned!$O$2:$O$5743,A4033,pg_transaction_cleaned!$F$2:$F$5743,"REFUND")</f>
        <v>0</v>
      </c>
      <c r="N4033" s="7">
        <f>SUMIFS(pg_transaction_cleaned!$H$2:$H$5743,pg_transaction_cleaned!$O$2:$O$5743,A4033,pg_transaction_cleaned!$F$2:$F$5743,"REFUND")</f>
        <v>0</v>
      </c>
      <c r="O4033" s="6" t="str">
        <f t="shared" si="314"/>
        <v>OK</v>
      </c>
      <c r="P4033" s="8">
        <f t="shared" si="315"/>
        <v>0</v>
      </c>
    </row>
    <row r="4034" spans="1:16" x14ac:dyDescent="0.3">
      <c r="A4034" s="6" t="s">
        <v>8018</v>
      </c>
      <c r="B4034" s="6" t="s">
        <v>11868</v>
      </c>
      <c r="C4034" s="6" t="s">
        <v>8019</v>
      </c>
      <c r="D4034" s="6" t="s">
        <v>26</v>
      </c>
      <c r="E4034" s="6" t="s">
        <v>18</v>
      </c>
      <c r="F4034" s="6" t="s">
        <v>11837</v>
      </c>
      <c r="G4034" s="6" t="s">
        <v>115</v>
      </c>
      <c r="H4034" s="10">
        <f t="shared" ref="H4034:H4097" si="316">IF(MID(B4034,5,1)="-",DATE(LEFT(B4034,4),MID(B4034,6,2),RIGHT(B4034,2)),DATE(RIGHT(B4034,4),MID(B4034,4,2),LEFT(B4034,2)))</f>
        <v>46288</v>
      </c>
      <c r="I4034" s="7">
        <f t="shared" ref="I4034:I4097" si="317">VALUE(SUBSTITUTE(F4034,",",""))</f>
        <v>999</v>
      </c>
      <c r="J4034" s="6" t="str">
        <f t="shared" ref="J4034:J4097" si="318">IF(TRIM(D4034)="","Unknown",TRIM(D4034))</f>
        <v>Kolkata</v>
      </c>
      <c r="K4034" s="6">
        <f>COUNTIFS(pg_transaction_cleaned!$O$2:$O$5743,A4034,pg_transaction_cleaned!$F$2:$F$5743,"CAPTURE")</f>
        <v>0</v>
      </c>
      <c r="L4034" s="7">
        <f>SUMIFS(pg_transaction_cleaned!$H$2:$H$5743,pg_transaction_cleaned!$O$2:$O$5743,A4034,pg_transaction_cleaned!$F$2:$F$5743,"CAPTURE")</f>
        <v>0</v>
      </c>
      <c r="M4034" s="6">
        <f>COUNTIFS(pg_transaction_cleaned!$O$2:$O$5743,A4034,pg_transaction_cleaned!$F$2:$F$5743,"REFUND")</f>
        <v>0</v>
      </c>
      <c r="N4034" s="7">
        <f>SUMIFS(pg_transaction_cleaned!$H$2:$H$5743,pg_transaction_cleaned!$O$2:$O$5743,A4034,pg_transaction_cleaned!$F$2:$F$5743,"REFUND")</f>
        <v>0</v>
      </c>
      <c r="O4034" s="6" t="str">
        <f t="shared" si="314"/>
        <v>OK</v>
      </c>
      <c r="P4034" s="8">
        <f t="shared" si="315"/>
        <v>0</v>
      </c>
    </row>
    <row r="4035" spans="1:16" x14ac:dyDescent="0.3">
      <c r="A4035" s="6" t="s">
        <v>8020</v>
      </c>
      <c r="B4035" s="6" t="s">
        <v>11897</v>
      </c>
      <c r="C4035" s="6" t="s">
        <v>8021</v>
      </c>
      <c r="D4035" s="6" t="s">
        <v>23</v>
      </c>
      <c r="E4035" s="6" t="s">
        <v>18</v>
      </c>
      <c r="F4035" s="6" t="s">
        <v>11984</v>
      </c>
      <c r="G4035" s="6" t="s">
        <v>19</v>
      </c>
      <c r="H4035" s="10">
        <f t="shared" si="316"/>
        <v>46266</v>
      </c>
      <c r="I4035" s="7">
        <f t="shared" si="317"/>
        <v>3848</v>
      </c>
      <c r="J4035" s="6" t="str">
        <f t="shared" si="318"/>
        <v>Bengaluru</v>
      </c>
      <c r="K4035" s="6">
        <f>COUNTIFS(pg_transaction_cleaned!$O$2:$O$5743,A4035,pg_transaction_cleaned!$F$2:$F$5743,"CAPTURE")</f>
        <v>1</v>
      </c>
      <c r="L4035" s="7">
        <f>SUMIFS(pg_transaction_cleaned!$H$2:$H$5743,pg_transaction_cleaned!$O$2:$O$5743,A4035,pg_transaction_cleaned!$F$2:$F$5743,"CAPTURE")</f>
        <v>3848</v>
      </c>
      <c r="M4035" s="6">
        <f>COUNTIFS(pg_transaction_cleaned!$O$2:$O$5743,A4035,pg_transaction_cleaned!$F$2:$F$5743,"REFUND")</f>
        <v>0</v>
      </c>
      <c r="N4035" s="7">
        <f>SUMIFS(pg_transaction_cleaned!$H$2:$H$5743,pg_transaction_cleaned!$O$2:$O$5743,A4035,pg_transaction_cleaned!$F$2:$F$5743,"REFUND")</f>
        <v>0</v>
      </c>
      <c r="O4035" s="6" t="str">
        <f t="shared" ref="O4035:O4098" si="319">IF(AND(G4035="Paid",K4035=0),"Paid, no payment",IF(AND(OR(G4035="Failed",G4035="Cancelled"),K4035&gt;0),"Payment on failed/cancelled",IF(K4035&gt;1,"Duplicate charge",IF(AND(K4035=1,ROUND(L4035-I4035,2)&lt;&gt;0),"Amount difference",IF(AND(G4035="Refunded",M4035=0),"Refunded, no refund",IF(AND(G4035&lt;&gt;"Refunded",M4035&gt;0),"Refund, order not Refunded",IF(AND(M4035&gt;0,ROUND(N4035-I4035,2)&lt;&gt;0),"Refund amount differs","OK")))))))</f>
        <v>OK</v>
      </c>
      <c r="P4035" s="8">
        <f t="shared" ref="P4035:P4098" si="320">IF(O4035="OK",0,IF(O4035="Paid, no payment",I4035,IF(O4035="Payment on failed/cancelled",L4035,IF(OR(O4035="Duplicate charge",O4035="Amount difference"),L4035-I4035,IF(O4035="Refunded, no refund",I4035,N4035)))))</f>
        <v>0</v>
      </c>
    </row>
    <row r="4036" spans="1:16" x14ac:dyDescent="0.3">
      <c r="A4036" s="6" t="s">
        <v>8022</v>
      </c>
      <c r="B4036" s="6" t="s">
        <v>11852</v>
      </c>
      <c r="C4036" s="6" t="s">
        <v>8023</v>
      </c>
      <c r="D4036" s="6" t="s">
        <v>26</v>
      </c>
      <c r="E4036" s="6" t="s">
        <v>54</v>
      </c>
      <c r="F4036" s="6" t="s">
        <v>11858</v>
      </c>
      <c r="G4036" s="6" t="s">
        <v>19</v>
      </c>
      <c r="H4036" s="10">
        <f t="shared" si="316"/>
        <v>46273</v>
      </c>
      <c r="I4036" s="7">
        <f t="shared" si="317"/>
        <v>5798</v>
      </c>
      <c r="J4036" s="6" t="str">
        <f t="shared" si="318"/>
        <v>Kolkata</v>
      </c>
      <c r="K4036" s="6">
        <f>COUNTIFS(pg_transaction_cleaned!$O$2:$O$5743,A4036,pg_transaction_cleaned!$F$2:$F$5743,"CAPTURE")</f>
        <v>1</v>
      </c>
      <c r="L4036" s="7">
        <f>SUMIFS(pg_transaction_cleaned!$H$2:$H$5743,pg_transaction_cleaned!$O$2:$O$5743,A4036,pg_transaction_cleaned!$F$2:$F$5743,"CAPTURE")</f>
        <v>5798</v>
      </c>
      <c r="M4036" s="6">
        <f>COUNTIFS(pg_transaction_cleaned!$O$2:$O$5743,A4036,pg_transaction_cleaned!$F$2:$F$5743,"REFUND")</f>
        <v>0</v>
      </c>
      <c r="N4036" s="7">
        <f>SUMIFS(pg_transaction_cleaned!$H$2:$H$5743,pg_transaction_cleaned!$O$2:$O$5743,A4036,pg_transaction_cleaned!$F$2:$F$5743,"REFUND")</f>
        <v>0</v>
      </c>
      <c r="O4036" s="6" t="str">
        <f t="shared" si="319"/>
        <v>OK</v>
      </c>
      <c r="P4036" s="8">
        <f t="shared" si="320"/>
        <v>0</v>
      </c>
    </row>
    <row r="4037" spans="1:16" x14ac:dyDescent="0.3">
      <c r="A4037" s="6" t="s">
        <v>8024</v>
      </c>
      <c r="B4037" s="6" t="s">
        <v>11909</v>
      </c>
      <c r="C4037" s="6" t="s">
        <v>8025</v>
      </c>
      <c r="D4037" s="6" t="s">
        <v>48</v>
      </c>
      <c r="E4037" s="6" t="s">
        <v>54</v>
      </c>
      <c r="F4037" s="6" t="s">
        <v>11863</v>
      </c>
      <c r="G4037" s="6" t="s">
        <v>19</v>
      </c>
      <c r="H4037" s="10">
        <f t="shared" si="316"/>
        <v>46276</v>
      </c>
      <c r="I4037" s="7">
        <f t="shared" si="317"/>
        <v>1499</v>
      </c>
      <c r="J4037" s="6" t="str">
        <f t="shared" si="318"/>
        <v>Jaipur</v>
      </c>
      <c r="K4037" s="6">
        <f>COUNTIFS(pg_transaction_cleaned!$O$2:$O$5743,A4037,pg_transaction_cleaned!$F$2:$F$5743,"CAPTURE")</f>
        <v>1</v>
      </c>
      <c r="L4037" s="7">
        <f>SUMIFS(pg_transaction_cleaned!$H$2:$H$5743,pg_transaction_cleaned!$O$2:$O$5743,A4037,pg_transaction_cleaned!$F$2:$F$5743,"CAPTURE")</f>
        <v>1499</v>
      </c>
      <c r="M4037" s="6">
        <f>COUNTIFS(pg_transaction_cleaned!$O$2:$O$5743,A4037,pg_transaction_cleaned!$F$2:$F$5743,"REFUND")</f>
        <v>0</v>
      </c>
      <c r="N4037" s="7">
        <f>SUMIFS(pg_transaction_cleaned!$H$2:$H$5743,pg_transaction_cleaned!$O$2:$O$5743,A4037,pg_transaction_cleaned!$F$2:$F$5743,"REFUND")</f>
        <v>0</v>
      </c>
      <c r="O4037" s="6" t="str">
        <f t="shared" si="319"/>
        <v>OK</v>
      </c>
      <c r="P4037" s="8">
        <f t="shared" si="320"/>
        <v>0</v>
      </c>
    </row>
    <row r="4038" spans="1:16" x14ac:dyDescent="0.3">
      <c r="A4038" s="6" t="s">
        <v>8026</v>
      </c>
      <c r="B4038" s="6" t="s">
        <v>11887</v>
      </c>
      <c r="C4038" s="6" t="s">
        <v>8027</v>
      </c>
      <c r="D4038" s="6" t="s">
        <v>23</v>
      </c>
      <c r="E4038" s="6" t="s">
        <v>18</v>
      </c>
      <c r="F4038" s="6" t="s">
        <v>11841</v>
      </c>
      <c r="G4038" s="6" t="s">
        <v>115</v>
      </c>
      <c r="H4038" s="10">
        <f t="shared" si="316"/>
        <v>46268</v>
      </c>
      <c r="I4038" s="7">
        <f t="shared" si="317"/>
        <v>2499</v>
      </c>
      <c r="J4038" s="6" t="str">
        <f t="shared" si="318"/>
        <v>Bengaluru</v>
      </c>
      <c r="K4038" s="6">
        <f>COUNTIFS(pg_transaction_cleaned!$O$2:$O$5743,A4038,pg_transaction_cleaned!$F$2:$F$5743,"CAPTURE")</f>
        <v>0</v>
      </c>
      <c r="L4038" s="7">
        <f>SUMIFS(pg_transaction_cleaned!$H$2:$H$5743,pg_transaction_cleaned!$O$2:$O$5743,A4038,pg_transaction_cleaned!$F$2:$F$5743,"CAPTURE")</f>
        <v>0</v>
      </c>
      <c r="M4038" s="6">
        <f>COUNTIFS(pg_transaction_cleaned!$O$2:$O$5743,A4038,pg_transaction_cleaned!$F$2:$F$5743,"REFUND")</f>
        <v>0</v>
      </c>
      <c r="N4038" s="7">
        <f>SUMIFS(pg_transaction_cleaned!$H$2:$H$5743,pg_transaction_cleaned!$O$2:$O$5743,A4038,pg_transaction_cleaned!$F$2:$F$5743,"REFUND")</f>
        <v>0</v>
      </c>
      <c r="O4038" s="6" t="str">
        <f t="shared" si="319"/>
        <v>OK</v>
      </c>
      <c r="P4038" s="8">
        <f t="shared" si="320"/>
        <v>0</v>
      </c>
    </row>
    <row r="4039" spans="1:16" x14ac:dyDescent="0.3">
      <c r="A4039" s="6" t="s">
        <v>8028</v>
      </c>
      <c r="B4039" s="6" t="s">
        <v>11826</v>
      </c>
      <c r="C4039" s="6" t="s">
        <v>2854</v>
      </c>
      <c r="D4039" s="6" t="s">
        <v>37</v>
      </c>
      <c r="E4039" s="6" t="s">
        <v>18</v>
      </c>
      <c r="F4039" s="6" t="s">
        <v>11853</v>
      </c>
      <c r="G4039" s="6" t="s">
        <v>19</v>
      </c>
      <c r="H4039" s="10">
        <f t="shared" si="316"/>
        <v>46286</v>
      </c>
      <c r="I4039" s="7">
        <f t="shared" si="317"/>
        <v>1799</v>
      </c>
      <c r="J4039" s="6" t="str">
        <f t="shared" si="318"/>
        <v>Lucknow</v>
      </c>
      <c r="K4039" s="6">
        <f>COUNTIFS(pg_transaction_cleaned!$O$2:$O$5743,A4039,pg_transaction_cleaned!$F$2:$F$5743,"CAPTURE")</f>
        <v>1</v>
      </c>
      <c r="L4039" s="7">
        <f>SUMIFS(pg_transaction_cleaned!$H$2:$H$5743,pg_transaction_cleaned!$O$2:$O$5743,A4039,pg_transaction_cleaned!$F$2:$F$5743,"CAPTURE")</f>
        <v>1799</v>
      </c>
      <c r="M4039" s="6">
        <f>COUNTIFS(pg_transaction_cleaned!$O$2:$O$5743,A4039,pg_transaction_cleaned!$F$2:$F$5743,"REFUND")</f>
        <v>0</v>
      </c>
      <c r="N4039" s="7">
        <f>SUMIFS(pg_transaction_cleaned!$H$2:$H$5743,pg_transaction_cleaned!$O$2:$O$5743,A4039,pg_transaction_cleaned!$F$2:$F$5743,"REFUND")</f>
        <v>0</v>
      </c>
      <c r="O4039" s="6" t="str">
        <f t="shared" si="319"/>
        <v>OK</v>
      </c>
      <c r="P4039" s="8">
        <f t="shared" si="320"/>
        <v>0</v>
      </c>
    </row>
    <row r="4040" spans="1:16" x14ac:dyDescent="0.3">
      <c r="A4040" s="6" t="s">
        <v>8029</v>
      </c>
      <c r="B4040" s="6" t="s">
        <v>11915</v>
      </c>
      <c r="C4040" s="6" t="s">
        <v>8030</v>
      </c>
      <c r="D4040" s="6" t="s">
        <v>42</v>
      </c>
      <c r="E4040" s="6" t="s">
        <v>18</v>
      </c>
      <c r="F4040" s="6" t="s">
        <v>11902</v>
      </c>
      <c r="G4040" s="6" t="s">
        <v>19</v>
      </c>
      <c r="H4040" s="10">
        <f t="shared" si="316"/>
        <v>46285</v>
      </c>
      <c r="I4040" s="7">
        <f t="shared" si="317"/>
        <v>2999</v>
      </c>
      <c r="J4040" s="6" t="str">
        <f t="shared" si="318"/>
        <v>Hyderabad</v>
      </c>
      <c r="K4040" s="6">
        <f>COUNTIFS(pg_transaction_cleaned!$O$2:$O$5743,A4040,pg_transaction_cleaned!$F$2:$F$5743,"CAPTURE")</f>
        <v>1</v>
      </c>
      <c r="L4040" s="7">
        <f>SUMIFS(pg_transaction_cleaned!$H$2:$H$5743,pg_transaction_cleaned!$O$2:$O$5743,A4040,pg_transaction_cleaned!$F$2:$F$5743,"CAPTURE")</f>
        <v>2999</v>
      </c>
      <c r="M4040" s="6">
        <f>COUNTIFS(pg_transaction_cleaned!$O$2:$O$5743,A4040,pg_transaction_cleaned!$F$2:$F$5743,"REFUND")</f>
        <v>0</v>
      </c>
      <c r="N4040" s="7">
        <f>SUMIFS(pg_transaction_cleaned!$H$2:$H$5743,pg_transaction_cleaned!$O$2:$O$5743,A4040,pg_transaction_cleaned!$F$2:$F$5743,"REFUND")</f>
        <v>0</v>
      </c>
      <c r="O4040" s="6" t="str">
        <f t="shared" si="319"/>
        <v>OK</v>
      </c>
      <c r="P4040" s="8">
        <f t="shared" si="320"/>
        <v>0</v>
      </c>
    </row>
    <row r="4041" spans="1:16" x14ac:dyDescent="0.3">
      <c r="A4041" s="6" t="s">
        <v>8031</v>
      </c>
      <c r="B4041" s="6" t="s">
        <v>11844</v>
      </c>
      <c r="C4041" s="6" t="s">
        <v>8032</v>
      </c>
      <c r="D4041" s="6" t="s">
        <v>48</v>
      </c>
      <c r="E4041" s="6" t="s">
        <v>43</v>
      </c>
      <c r="F4041" s="6" t="s">
        <v>11964</v>
      </c>
      <c r="G4041" s="6" t="s">
        <v>19</v>
      </c>
      <c r="H4041" s="10">
        <f t="shared" si="316"/>
        <v>46280</v>
      </c>
      <c r="I4041" s="7">
        <f t="shared" si="317"/>
        <v>8498</v>
      </c>
      <c r="J4041" s="6" t="str">
        <f t="shared" si="318"/>
        <v>Jaipur</v>
      </c>
      <c r="K4041" s="6">
        <f>COUNTIFS(pg_transaction_cleaned!$O$2:$O$5743,A4041,pg_transaction_cleaned!$F$2:$F$5743,"CAPTURE")</f>
        <v>1</v>
      </c>
      <c r="L4041" s="7">
        <f>SUMIFS(pg_transaction_cleaned!$H$2:$H$5743,pg_transaction_cleaned!$O$2:$O$5743,A4041,pg_transaction_cleaned!$F$2:$F$5743,"CAPTURE")</f>
        <v>8498</v>
      </c>
      <c r="M4041" s="6">
        <f>COUNTIFS(pg_transaction_cleaned!$O$2:$O$5743,A4041,pg_transaction_cleaned!$F$2:$F$5743,"REFUND")</f>
        <v>0</v>
      </c>
      <c r="N4041" s="7">
        <f>SUMIFS(pg_transaction_cleaned!$H$2:$H$5743,pg_transaction_cleaned!$O$2:$O$5743,A4041,pg_transaction_cleaned!$F$2:$F$5743,"REFUND")</f>
        <v>0</v>
      </c>
      <c r="O4041" s="6" t="str">
        <f t="shared" si="319"/>
        <v>OK</v>
      </c>
      <c r="P4041" s="8">
        <f t="shared" si="320"/>
        <v>0</v>
      </c>
    </row>
    <row r="4042" spans="1:16" x14ac:dyDescent="0.3">
      <c r="A4042" s="6" t="s">
        <v>8033</v>
      </c>
      <c r="B4042" s="6" t="s">
        <v>11908</v>
      </c>
      <c r="C4042" s="6" t="s">
        <v>8034</v>
      </c>
      <c r="D4042" s="6" t="s">
        <v>42</v>
      </c>
      <c r="E4042" s="6" t="s">
        <v>18</v>
      </c>
      <c r="F4042" s="6" t="s">
        <v>12110</v>
      </c>
      <c r="G4042" s="6" t="s">
        <v>19</v>
      </c>
      <c r="H4042" s="10">
        <f t="shared" si="316"/>
        <v>46275</v>
      </c>
      <c r="I4042" s="7">
        <f t="shared" si="317"/>
        <v>4597</v>
      </c>
      <c r="J4042" s="6" t="str">
        <f t="shared" si="318"/>
        <v>Hyderabad</v>
      </c>
      <c r="K4042" s="6">
        <f>COUNTIFS(pg_transaction_cleaned!$O$2:$O$5743,A4042,pg_transaction_cleaned!$F$2:$F$5743,"CAPTURE")</f>
        <v>1</v>
      </c>
      <c r="L4042" s="7">
        <f>SUMIFS(pg_transaction_cleaned!$H$2:$H$5743,pg_transaction_cleaned!$O$2:$O$5743,A4042,pg_transaction_cleaned!$F$2:$F$5743,"CAPTURE")</f>
        <v>4597</v>
      </c>
      <c r="M4042" s="6">
        <f>COUNTIFS(pg_transaction_cleaned!$O$2:$O$5743,A4042,pg_transaction_cleaned!$F$2:$F$5743,"REFUND")</f>
        <v>0</v>
      </c>
      <c r="N4042" s="7">
        <f>SUMIFS(pg_transaction_cleaned!$H$2:$H$5743,pg_transaction_cleaned!$O$2:$O$5743,A4042,pg_transaction_cleaned!$F$2:$F$5743,"REFUND")</f>
        <v>0</v>
      </c>
      <c r="O4042" s="6" t="str">
        <f t="shared" si="319"/>
        <v>OK</v>
      </c>
      <c r="P4042" s="8">
        <f t="shared" si="320"/>
        <v>0</v>
      </c>
    </row>
    <row r="4043" spans="1:16" x14ac:dyDescent="0.3">
      <c r="A4043" s="6" t="s">
        <v>8035</v>
      </c>
      <c r="B4043" s="6" t="s">
        <v>11830</v>
      </c>
      <c r="C4043" s="6" t="s">
        <v>8036</v>
      </c>
      <c r="D4043" s="6" t="s">
        <v>42</v>
      </c>
      <c r="E4043" s="6" t="s">
        <v>18</v>
      </c>
      <c r="F4043" s="6" t="s">
        <v>11855</v>
      </c>
      <c r="G4043" s="6" t="s">
        <v>19</v>
      </c>
      <c r="H4043" s="10">
        <f t="shared" si="316"/>
        <v>46282</v>
      </c>
      <c r="I4043" s="7">
        <f t="shared" si="317"/>
        <v>4999</v>
      </c>
      <c r="J4043" s="6" t="str">
        <f t="shared" si="318"/>
        <v>Hyderabad</v>
      </c>
      <c r="K4043" s="6">
        <f>COUNTIFS(pg_transaction_cleaned!$O$2:$O$5743,A4043,pg_transaction_cleaned!$F$2:$F$5743,"CAPTURE")</f>
        <v>1</v>
      </c>
      <c r="L4043" s="7">
        <f>SUMIFS(pg_transaction_cleaned!$H$2:$H$5743,pg_transaction_cleaned!$O$2:$O$5743,A4043,pg_transaction_cleaned!$F$2:$F$5743,"CAPTURE")</f>
        <v>4999</v>
      </c>
      <c r="M4043" s="6">
        <f>COUNTIFS(pg_transaction_cleaned!$O$2:$O$5743,A4043,pg_transaction_cleaned!$F$2:$F$5743,"REFUND")</f>
        <v>0</v>
      </c>
      <c r="N4043" s="7">
        <f>SUMIFS(pg_transaction_cleaned!$H$2:$H$5743,pg_transaction_cleaned!$O$2:$O$5743,A4043,pg_transaction_cleaned!$F$2:$F$5743,"REFUND")</f>
        <v>0</v>
      </c>
      <c r="O4043" s="6" t="str">
        <f t="shared" si="319"/>
        <v>OK</v>
      </c>
      <c r="P4043" s="8">
        <f t="shared" si="320"/>
        <v>0</v>
      </c>
    </row>
    <row r="4044" spans="1:16" x14ac:dyDescent="0.3">
      <c r="A4044" s="6" t="s">
        <v>8037</v>
      </c>
      <c r="B4044" s="6" t="s">
        <v>11888</v>
      </c>
      <c r="C4044" s="6" t="s">
        <v>8038</v>
      </c>
      <c r="D4044" s="6" t="s">
        <v>51</v>
      </c>
      <c r="E4044" s="6" t="s">
        <v>18</v>
      </c>
      <c r="F4044" s="6" t="s">
        <v>12088</v>
      </c>
      <c r="G4044" s="6" t="s">
        <v>80</v>
      </c>
      <c r="H4044" s="10">
        <f t="shared" si="316"/>
        <v>46269</v>
      </c>
      <c r="I4044" s="7">
        <f t="shared" si="317"/>
        <v>2597</v>
      </c>
      <c r="J4044" s="6" t="str">
        <f t="shared" si="318"/>
        <v>Chennai</v>
      </c>
      <c r="K4044" s="6">
        <f>COUNTIFS(pg_transaction_cleaned!$O$2:$O$5743,A4044,pg_transaction_cleaned!$F$2:$F$5743,"CAPTURE")</f>
        <v>0</v>
      </c>
      <c r="L4044" s="7">
        <f>SUMIFS(pg_transaction_cleaned!$H$2:$H$5743,pg_transaction_cleaned!$O$2:$O$5743,A4044,pg_transaction_cleaned!$F$2:$F$5743,"CAPTURE")</f>
        <v>0</v>
      </c>
      <c r="M4044" s="6">
        <f>COUNTIFS(pg_transaction_cleaned!$O$2:$O$5743,A4044,pg_transaction_cleaned!$F$2:$F$5743,"REFUND")</f>
        <v>0</v>
      </c>
      <c r="N4044" s="7">
        <f>SUMIFS(pg_transaction_cleaned!$H$2:$H$5743,pg_transaction_cleaned!$O$2:$O$5743,A4044,pg_transaction_cleaned!$F$2:$F$5743,"REFUND")</f>
        <v>0</v>
      </c>
      <c r="O4044" s="6" t="str">
        <f t="shared" si="319"/>
        <v>OK</v>
      </c>
      <c r="P4044" s="8">
        <f t="shared" si="320"/>
        <v>0</v>
      </c>
    </row>
    <row r="4045" spans="1:16" x14ac:dyDescent="0.3">
      <c r="A4045" s="6" t="s">
        <v>8039</v>
      </c>
      <c r="B4045" s="6" t="s">
        <v>11850</v>
      </c>
      <c r="C4045" s="6" t="s">
        <v>8040</v>
      </c>
      <c r="D4045" s="6" t="s">
        <v>75</v>
      </c>
      <c r="E4045" s="6" t="s">
        <v>43</v>
      </c>
      <c r="F4045" s="6" t="s">
        <v>11837</v>
      </c>
      <c r="G4045" s="6" t="s">
        <v>19</v>
      </c>
      <c r="H4045" s="10">
        <f t="shared" si="316"/>
        <v>46283</v>
      </c>
      <c r="I4045" s="7">
        <f t="shared" si="317"/>
        <v>999</v>
      </c>
      <c r="J4045" s="6" t="str">
        <f t="shared" si="318"/>
        <v>Mumbai</v>
      </c>
      <c r="K4045" s="6">
        <f>COUNTIFS(pg_transaction_cleaned!$O$2:$O$5743,A4045,pg_transaction_cleaned!$F$2:$F$5743,"CAPTURE")</f>
        <v>1</v>
      </c>
      <c r="L4045" s="7">
        <f>SUMIFS(pg_transaction_cleaned!$H$2:$H$5743,pg_transaction_cleaned!$O$2:$O$5743,A4045,pg_transaction_cleaned!$F$2:$F$5743,"CAPTURE")</f>
        <v>999</v>
      </c>
      <c r="M4045" s="6">
        <f>COUNTIFS(pg_transaction_cleaned!$O$2:$O$5743,A4045,pg_transaction_cleaned!$F$2:$F$5743,"REFUND")</f>
        <v>0</v>
      </c>
      <c r="N4045" s="7">
        <f>SUMIFS(pg_transaction_cleaned!$H$2:$H$5743,pg_transaction_cleaned!$O$2:$O$5743,A4045,pg_transaction_cleaned!$F$2:$F$5743,"REFUND")</f>
        <v>0</v>
      </c>
      <c r="O4045" s="6" t="str">
        <f t="shared" si="319"/>
        <v>OK</v>
      </c>
      <c r="P4045" s="8">
        <f t="shared" si="320"/>
        <v>0</v>
      </c>
    </row>
    <row r="4046" spans="1:16" x14ac:dyDescent="0.3">
      <c r="A4046" s="6" t="s">
        <v>8041</v>
      </c>
      <c r="B4046" s="6" t="s">
        <v>11891</v>
      </c>
      <c r="C4046" s="6" t="s">
        <v>8042</v>
      </c>
      <c r="D4046" s="6" t="s">
        <v>61</v>
      </c>
      <c r="E4046" s="6" t="s">
        <v>43</v>
      </c>
      <c r="F4046" s="6" t="s">
        <v>11861</v>
      </c>
      <c r="G4046" s="6" t="s">
        <v>19</v>
      </c>
      <c r="H4046" s="10">
        <f t="shared" si="316"/>
        <v>46278</v>
      </c>
      <c r="I4046" s="7">
        <f t="shared" si="317"/>
        <v>7999</v>
      </c>
      <c r="J4046" s="6" t="str">
        <f t="shared" si="318"/>
        <v>Delhi</v>
      </c>
      <c r="K4046" s="6">
        <f>COUNTIFS(pg_transaction_cleaned!$O$2:$O$5743,A4046,pg_transaction_cleaned!$F$2:$F$5743,"CAPTURE")</f>
        <v>1</v>
      </c>
      <c r="L4046" s="7">
        <f>SUMIFS(pg_transaction_cleaned!$H$2:$H$5743,pg_transaction_cleaned!$O$2:$O$5743,A4046,pg_transaction_cleaned!$F$2:$F$5743,"CAPTURE")</f>
        <v>7999</v>
      </c>
      <c r="M4046" s="6">
        <f>COUNTIFS(pg_transaction_cleaned!$O$2:$O$5743,A4046,pg_transaction_cleaned!$F$2:$F$5743,"REFUND")</f>
        <v>0</v>
      </c>
      <c r="N4046" s="7">
        <f>SUMIFS(pg_transaction_cleaned!$H$2:$H$5743,pg_transaction_cleaned!$O$2:$O$5743,A4046,pg_transaction_cleaned!$F$2:$F$5743,"REFUND")</f>
        <v>0</v>
      </c>
      <c r="O4046" s="6" t="str">
        <f t="shared" si="319"/>
        <v>OK</v>
      </c>
      <c r="P4046" s="8">
        <f t="shared" si="320"/>
        <v>0</v>
      </c>
    </row>
    <row r="4047" spans="1:16" x14ac:dyDescent="0.3">
      <c r="A4047" s="6" t="s">
        <v>8043</v>
      </c>
      <c r="B4047" s="6" t="s">
        <v>11981</v>
      </c>
      <c r="C4047" s="6" t="s">
        <v>8044</v>
      </c>
      <c r="D4047" s="6" t="s">
        <v>23</v>
      </c>
      <c r="E4047" s="6" t="s">
        <v>18</v>
      </c>
      <c r="F4047" s="6" t="s">
        <v>11837</v>
      </c>
      <c r="G4047" s="6" t="s">
        <v>19</v>
      </c>
      <c r="H4047" s="10">
        <f t="shared" si="316"/>
        <v>46274</v>
      </c>
      <c r="I4047" s="7">
        <f t="shared" si="317"/>
        <v>999</v>
      </c>
      <c r="J4047" s="6" t="str">
        <f t="shared" si="318"/>
        <v>Bengaluru</v>
      </c>
      <c r="K4047" s="6">
        <f>COUNTIFS(pg_transaction_cleaned!$O$2:$O$5743,A4047,pg_transaction_cleaned!$F$2:$F$5743,"CAPTURE")</f>
        <v>1</v>
      </c>
      <c r="L4047" s="7">
        <f>SUMIFS(pg_transaction_cleaned!$H$2:$H$5743,pg_transaction_cleaned!$O$2:$O$5743,A4047,pg_transaction_cleaned!$F$2:$F$5743,"CAPTURE")</f>
        <v>999</v>
      </c>
      <c r="M4047" s="6">
        <f>COUNTIFS(pg_transaction_cleaned!$O$2:$O$5743,A4047,pg_transaction_cleaned!$F$2:$F$5743,"REFUND")</f>
        <v>0</v>
      </c>
      <c r="N4047" s="7">
        <f>SUMIFS(pg_transaction_cleaned!$H$2:$H$5743,pg_transaction_cleaned!$O$2:$O$5743,A4047,pg_transaction_cleaned!$F$2:$F$5743,"REFUND")</f>
        <v>0</v>
      </c>
      <c r="O4047" s="6" t="str">
        <f t="shared" si="319"/>
        <v>OK</v>
      </c>
      <c r="P4047" s="8">
        <f t="shared" si="320"/>
        <v>0</v>
      </c>
    </row>
    <row r="4048" spans="1:16" x14ac:dyDescent="0.3">
      <c r="A4048" s="6" t="s">
        <v>8045</v>
      </c>
      <c r="B4048" s="6" t="s">
        <v>11857</v>
      </c>
      <c r="C4048" s="6" t="s">
        <v>8046</v>
      </c>
      <c r="D4048" s="6" t="s">
        <v>51</v>
      </c>
      <c r="E4048" s="6" t="s">
        <v>27</v>
      </c>
      <c r="F4048" s="6" t="s">
        <v>12191</v>
      </c>
      <c r="G4048" s="6" t="s">
        <v>19</v>
      </c>
      <c r="H4048" s="10">
        <f t="shared" si="316"/>
        <v>46287</v>
      </c>
      <c r="I4048" s="7">
        <f t="shared" si="317"/>
        <v>2499</v>
      </c>
      <c r="J4048" s="6" t="str">
        <f t="shared" si="318"/>
        <v>Chennai</v>
      </c>
      <c r="K4048" s="6">
        <f>COUNTIFS(pg_transaction_cleaned!$O$2:$O$5743,A4048,pg_transaction_cleaned!$F$2:$F$5743,"CAPTURE")</f>
        <v>1</v>
      </c>
      <c r="L4048" s="7">
        <f>SUMIFS(pg_transaction_cleaned!$H$2:$H$5743,pg_transaction_cleaned!$O$2:$O$5743,A4048,pg_transaction_cleaned!$F$2:$F$5743,"CAPTURE")</f>
        <v>2499</v>
      </c>
      <c r="M4048" s="6">
        <f>COUNTIFS(pg_transaction_cleaned!$O$2:$O$5743,A4048,pg_transaction_cleaned!$F$2:$F$5743,"REFUND")</f>
        <v>0</v>
      </c>
      <c r="N4048" s="7">
        <f>SUMIFS(pg_transaction_cleaned!$H$2:$H$5743,pg_transaction_cleaned!$O$2:$O$5743,A4048,pg_transaction_cleaned!$F$2:$F$5743,"REFUND")</f>
        <v>0</v>
      </c>
      <c r="O4048" s="6" t="str">
        <f t="shared" si="319"/>
        <v>OK</v>
      </c>
      <c r="P4048" s="8">
        <f t="shared" si="320"/>
        <v>0</v>
      </c>
    </row>
    <row r="4049" spans="1:16" x14ac:dyDescent="0.3">
      <c r="A4049" s="6" t="s">
        <v>8047</v>
      </c>
      <c r="B4049" s="6" t="s">
        <v>11934</v>
      </c>
      <c r="C4049" s="6" t="s">
        <v>8048</v>
      </c>
      <c r="D4049" s="6" t="s">
        <v>48</v>
      </c>
      <c r="E4049" s="6" t="s">
        <v>27</v>
      </c>
      <c r="F4049" s="6" t="s">
        <v>11861</v>
      </c>
      <c r="G4049" s="6" t="s">
        <v>19</v>
      </c>
      <c r="H4049" s="10">
        <f t="shared" si="316"/>
        <v>46271</v>
      </c>
      <c r="I4049" s="7">
        <f t="shared" si="317"/>
        <v>7999</v>
      </c>
      <c r="J4049" s="6" t="str">
        <f t="shared" si="318"/>
        <v>Jaipur</v>
      </c>
      <c r="K4049" s="6">
        <f>COUNTIFS(pg_transaction_cleaned!$O$2:$O$5743,A4049,pg_transaction_cleaned!$F$2:$F$5743,"CAPTURE")</f>
        <v>1</v>
      </c>
      <c r="L4049" s="7">
        <f>SUMIFS(pg_transaction_cleaned!$H$2:$H$5743,pg_transaction_cleaned!$O$2:$O$5743,A4049,pg_transaction_cleaned!$F$2:$F$5743,"CAPTURE")</f>
        <v>7999</v>
      </c>
      <c r="M4049" s="6">
        <f>COUNTIFS(pg_transaction_cleaned!$O$2:$O$5743,A4049,pg_transaction_cleaned!$F$2:$F$5743,"REFUND")</f>
        <v>0</v>
      </c>
      <c r="N4049" s="7">
        <f>SUMIFS(pg_transaction_cleaned!$H$2:$H$5743,pg_transaction_cleaned!$O$2:$O$5743,A4049,pg_transaction_cleaned!$F$2:$F$5743,"REFUND")</f>
        <v>0</v>
      </c>
      <c r="O4049" s="6" t="str">
        <f t="shared" si="319"/>
        <v>OK</v>
      </c>
      <c r="P4049" s="8">
        <f t="shared" si="320"/>
        <v>0</v>
      </c>
    </row>
    <row r="4050" spans="1:16" x14ac:dyDescent="0.3">
      <c r="A4050" s="6" t="s">
        <v>8049</v>
      </c>
      <c r="B4050" s="6" t="s">
        <v>11891</v>
      </c>
      <c r="C4050" s="6" t="s">
        <v>8050</v>
      </c>
      <c r="D4050" s="6" t="s">
        <v>37</v>
      </c>
      <c r="E4050" s="6" t="s">
        <v>54</v>
      </c>
      <c r="F4050" s="6" t="s">
        <v>11827</v>
      </c>
      <c r="G4050" s="6" t="s">
        <v>19</v>
      </c>
      <c r="H4050" s="10">
        <f t="shared" si="316"/>
        <v>46278</v>
      </c>
      <c r="I4050" s="7">
        <f t="shared" si="317"/>
        <v>299</v>
      </c>
      <c r="J4050" s="6" t="str">
        <f t="shared" si="318"/>
        <v>Lucknow</v>
      </c>
      <c r="K4050" s="6">
        <f>COUNTIFS(pg_transaction_cleaned!$O$2:$O$5743,A4050,pg_transaction_cleaned!$F$2:$F$5743,"CAPTURE")</f>
        <v>1</v>
      </c>
      <c r="L4050" s="7">
        <f>SUMIFS(pg_transaction_cleaned!$H$2:$H$5743,pg_transaction_cleaned!$O$2:$O$5743,A4050,pg_transaction_cleaned!$F$2:$F$5743,"CAPTURE")</f>
        <v>299</v>
      </c>
      <c r="M4050" s="6">
        <f>COUNTIFS(pg_transaction_cleaned!$O$2:$O$5743,A4050,pg_transaction_cleaned!$F$2:$F$5743,"REFUND")</f>
        <v>0</v>
      </c>
      <c r="N4050" s="7">
        <f>SUMIFS(pg_transaction_cleaned!$H$2:$H$5743,pg_transaction_cleaned!$O$2:$O$5743,A4050,pg_transaction_cleaned!$F$2:$F$5743,"REFUND")</f>
        <v>0</v>
      </c>
      <c r="O4050" s="6" t="str">
        <f t="shared" si="319"/>
        <v>OK</v>
      </c>
      <c r="P4050" s="8">
        <f t="shared" si="320"/>
        <v>0</v>
      </c>
    </row>
    <row r="4051" spans="1:16" x14ac:dyDescent="0.3">
      <c r="A4051" s="6" t="s">
        <v>8051</v>
      </c>
      <c r="B4051" s="6" t="s">
        <v>11875</v>
      </c>
      <c r="C4051" s="6" t="s">
        <v>8052</v>
      </c>
      <c r="D4051" s="6" t="s">
        <v>17</v>
      </c>
      <c r="E4051" s="6" t="s">
        <v>18</v>
      </c>
      <c r="F4051" s="6" t="s">
        <v>11872</v>
      </c>
      <c r="G4051" s="6" t="s">
        <v>19</v>
      </c>
      <c r="H4051" s="10">
        <f t="shared" si="316"/>
        <v>46279</v>
      </c>
      <c r="I4051" s="7">
        <f t="shared" si="317"/>
        <v>3998</v>
      </c>
      <c r="J4051" s="6" t="str">
        <f t="shared" si="318"/>
        <v>Pune</v>
      </c>
      <c r="K4051" s="6">
        <f>COUNTIFS(pg_transaction_cleaned!$O$2:$O$5743,A4051,pg_transaction_cleaned!$F$2:$F$5743,"CAPTURE")</f>
        <v>1</v>
      </c>
      <c r="L4051" s="7">
        <f>SUMIFS(pg_transaction_cleaned!$H$2:$H$5743,pg_transaction_cleaned!$O$2:$O$5743,A4051,pg_transaction_cleaned!$F$2:$F$5743,"CAPTURE")</f>
        <v>3998</v>
      </c>
      <c r="M4051" s="6">
        <f>COUNTIFS(pg_transaction_cleaned!$O$2:$O$5743,A4051,pg_transaction_cleaned!$F$2:$F$5743,"REFUND")</f>
        <v>0</v>
      </c>
      <c r="N4051" s="7">
        <f>SUMIFS(pg_transaction_cleaned!$H$2:$H$5743,pg_transaction_cleaned!$O$2:$O$5743,A4051,pg_transaction_cleaned!$F$2:$F$5743,"REFUND")</f>
        <v>0</v>
      </c>
      <c r="O4051" s="6" t="str">
        <f t="shared" si="319"/>
        <v>OK</v>
      </c>
      <c r="P4051" s="8">
        <f t="shared" si="320"/>
        <v>0</v>
      </c>
    </row>
    <row r="4052" spans="1:16" x14ac:dyDescent="0.3">
      <c r="A4052" s="6" t="s">
        <v>8053</v>
      </c>
      <c r="B4052" s="6" t="s">
        <v>11958</v>
      </c>
      <c r="C4052" s="6" t="s">
        <v>8054</v>
      </c>
      <c r="D4052" s="6" t="s">
        <v>42</v>
      </c>
      <c r="E4052" s="6" t="s">
        <v>43</v>
      </c>
      <c r="F4052" s="6" t="s">
        <v>11835</v>
      </c>
      <c r="G4052" s="6" t="s">
        <v>19</v>
      </c>
      <c r="H4052" s="10">
        <f t="shared" si="316"/>
        <v>46281</v>
      </c>
      <c r="I4052" s="7">
        <f t="shared" si="317"/>
        <v>499</v>
      </c>
      <c r="J4052" s="6" t="str">
        <f t="shared" si="318"/>
        <v>Hyderabad</v>
      </c>
      <c r="K4052" s="6">
        <f>COUNTIFS(pg_transaction_cleaned!$O$2:$O$5743,A4052,pg_transaction_cleaned!$F$2:$F$5743,"CAPTURE")</f>
        <v>1</v>
      </c>
      <c r="L4052" s="7">
        <f>SUMIFS(pg_transaction_cleaned!$H$2:$H$5743,pg_transaction_cleaned!$O$2:$O$5743,A4052,pg_transaction_cleaned!$F$2:$F$5743,"CAPTURE")</f>
        <v>499</v>
      </c>
      <c r="M4052" s="6">
        <f>COUNTIFS(pg_transaction_cleaned!$O$2:$O$5743,A4052,pg_transaction_cleaned!$F$2:$F$5743,"REFUND")</f>
        <v>0</v>
      </c>
      <c r="N4052" s="7">
        <f>SUMIFS(pg_transaction_cleaned!$H$2:$H$5743,pg_transaction_cleaned!$O$2:$O$5743,A4052,pg_transaction_cleaned!$F$2:$F$5743,"REFUND")</f>
        <v>0</v>
      </c>
      <c r="O4052" s="6" t="str">
        <f t="shared" si="319"/>
        <v>OK</v>
      </c>
      <c r="P4052" s="8">
        <f t="shared" si="320"/>
        <v>0</v>
      </c>
    </row>
    <row r="4053" spans="1:16" x14ac:dyDescent="0.3">
      <c r="A4053" s="6" t="s">
        <v>8055</v>
      </c>
      <c r="B4053" s="6" t="s">
        <v>11947</v>
      </c>
      <c r="C4053" s="6" t="s">
        <v>8056</v>
      </c>
      <c r="D4053" s="6" t="s">
        <v>51</v>
      </c>
      <c r="E4053" s="6" t="s">
        <v>18</v>
      </c>
      <c r="F4053" s="6" t="s">
        <v>11833</v>
      </c>
      <c r="G4053" s="6" t="s">
        <v>115</v>
      </c>
      <c r="H4053" s="10">
        <f t="shared" si="316"/>
        <v>46268</v>
      </c>
      <c r="I4053" s="7">
        <f t="shared" si="317"/>
        <v>3298</v>
      </c>
      <c r="J4053" s="6" t="str">
        <f t="shared" si="318"/>
        <v>Chennai</v>
      </c>
      <c r="K4053" s="6">
        <f>COUNTIFS(pg_transaction_cleaned!$O$2:$O$5743,A4053,pg_transaction_cleaned!$F$2:$F$5743,"CAPTURE")</f>
        <v>0</v>
      </c>
      <c r="L4053" s="7">
        <f>SUMIFS(pg_transaction_cleaned!$H$2:$H$5743,pg_transaction_cleaned!$O$2:$O$5743,A4053,pg_transaction_cleaned!$F$2:$F$5743,"CAPTURE")</f>
        <v>0</v>
      </c>
      <c r="M4053" s="6">
        <f>COUNTIFS(pg_transaction_cleaned!$O$2:$O$5743,A4053,pg_transaction_cleaned!$F$2:$F$5743,"REFUND")</f>
        <v>0</v>
      </c>
      <c r="N4053" s="7">
        <f>SUMIFS(pg_transaction_cleaned!$H$2:$H$5743,pg_transaction_cleaned!$O$2:$O$5743,A4053,pg_transaction_cleaned!$F$2:$F$5743,"REFUND")</f>
        <v>0</v>
      </c>
      <c r="O4053" s="6" t="str">
        <f t="shared" si="319"/>
        <v>OK</v>
      </c>
      <c r="P4053" s="8">
        <f t="shared" si="320"/>
        <v>0</v>
      </c>
    </row>
    <row r="4054" spans="1:16" x14ac:dyDescent="0.3">
      <c r="A4054" s="6" t="s">
        <v>8057</v>
      </c>
      <c r="B4054" s="6" t="s">
        <v>11857</v>
      </c>
      <c r="C4054" s="6" t="s">
        <v>8058</v>
      </c>
      <c r="D4054" s="6" t="s">
        <v>23</v>
      </c>
      <c r="E4054" s="6" t="s">
        <v>18</v>
      </c>
      <c r="F4054" s="6" t="s">
        <v>11841</v>
      </c>
      <c r="G4054" s="6" t="s">
        <v>19</v>
      </c>
      <c r="H4054" s="10">
        <f t="shared" si="316"/>
        <v>46287</v>
      </c>
      <c r="I4054" s="7">
        <f t="shared" si="317"/>
        <v>2499</v>
      </c>
      <c r="J4054" s="6" t="str">
        <f t="shared" si="318"/>
        <v>Bengaluru</v>
      </c>
      <c r="K4054" s="6">
        <f>COUNTIFS(pg_transaction_cleaned!$O$2:$O$5743,A4054,pg_transaction_cleaned!$F$2:$F$5743,"CAPTURE")</f>
        <v>1</v>
      </c>
      <c r="L4054" s="7">
        <f>SUMIFS(pg_transaction_cleaned!$H$2:$H$5743,pg_transaction_cleaned!$O$2:$O$5743,A4054,pg_transaction_cleaned!$F$2:$F$5743,"CAPTURE")</f>
        <v>2499</v>
      </c>
      <c r="M4054" s="6">
        <f>COUNTIFS(pg_transaction_cleaned!$O$2:$O$5743,A4054,pg_transaction_cleaned!$F$2:$F$5743,"REFUND")</f>
        <v>0</v>
      </c>
      <c r="N4054" s="7">
        <f>SUMIFS(pg_transaction_cleaned!$H$2:$H$5743,pg_transaction_cleaned!$O$2:$O$5743,A4054,pg_transaction_cleaned!$F$2:$F$5743,"REFUND")</f>
        <v>0</v>
      </c>
      <c r="O4054" s="6" t="str">
        <f t="shared" si="319"/>
        <v>OK</v>
      </c>
      <c r="P4054" s="8">
        <f t="shared" si="320"/>
        <v>0</v>
      </c>
    </row>
    <row r="4055" spans="1:16" x14ac:dyDescent="0.3">
      <c r="A4055" s="6" t="s">
        <v>8059</v>
      </c>
      <c r="B4055" s="6" t="s">
        <v>12106</v>
      </c>
      <c r="C4055" s="6" t="s">
        <v>8060</v>
      </c>
      <c r="D4055" s="6" t="s">
        <v>75</v>
      </c>
      <c r="E4055" s="6" t="s">
        <v>18</v>
      </c>
      <c r="F4055" s="6" t="s">
        <v>11839</v>
      </c>
      <c r="G4055" s="6" t="s">
        <v>19</v>
      </c>
      <c r="H4055" s="10">
        <f t="shared" si="316"/>
        <v>46281</v>
      </c>
      <c r="I4055" s="7">
        <f t="shared" si="317"/>
        <v>1299</v>
      </c>
      <c r="J4055" s="6" t="str">
        <f t="shared" si="318"/>
        <v>Mumbai</v>
      </c>
      <c r="K4055" s="6">
        <f>COUNTIFS(pg_transaction_cleaned!$O$2:$O$5743,A4055,pg_transaction_cleaned!$F$2:$F$5743,"CAPTURE")</f>
        <v>1</v>
      </c>
      <c r="L4055" s="7">
        <f>SUMIFS(pg_transaction_cleaned!$H$2:$H$5743,pg_transaction_cleaned!$O$2:$O$5743,A4055,pg_transaction_cleaned!$F$2:$F$5743,"CAPTURE")</f>
        <v>1299</v>
      </c>
      <c r="M4055" s="6">
        <f>COUNTIFS(pg_transaction_cleaned!$O$2:$O$5743,A4055,pg_transaction_cleaned!$F$2:$F$5743,"REFUND")</f>
        <v>0</v>
      </c>
      <c r="N4055" s="7">
        <f>SUMIFS(pg_transaction_cleaned!$H$2:$H$5743,pg_transaction_cleaned!$O$2:$O$5743,A4055,pg_transaction_cleaned!$F$2:$F$5743,"REFUND")</f>
        <v>0</v>
      </c>
      <c r="O4055" s="6" t="str">
        <f t="shared" si="319"/>
        <v>OK</v>
      </c>
      <c r="P4055" s="8">
        <f t="shared" si="320"/>
        <v>0</v>
      </c>
    </row>
    <row r="4056" spans="1:16" x14ac:dyDescent="0.3">
      <c r="A4056" s="6" t="s">
        <v>8061</v>
      </c>
      <c r="B4056" s="6" t="s">
        <v>11871</v>
      </c>
      <c r="C4056" s="6" t="s">
        <v>7629</v>
      </c>
      <c r="D4056" s="6" t="s">
        <v>42</v>
      </c>
      <c r="E4056" s="6" t="s">
        <v>18</v>
      </c>
      <c r="F4056" s="6" t="s">
        <v>11861</v>
      </c>
      <c r="G4056" s="6" t="s">
        <v>19</v>
      </c>
      <c r="H4056" s="10">
        <f t="shared" si="316"/>
        <v>46272</v>
      </c>
      <c r="I4056" s="7">
        <f t="shared" si="317"/>
        <v>7999</v>
      </c>
      <c r="J4056" s="6" t="str">
        <f t="shared" si="318"/>
        <v>Hyderabad</v>
      </c>
      <c r="K4056" s="6">
        <f>COUNTIFS(pg_transaction_cleaned!$O$2:$O$5743,A4056,pg_transaction_cleaned!$F$2:$F$5743,"CAPTURE")</f>
        <v>1</v>
      </c>
      <c r="L4056" s="7">
        <f>SUMIFS(pg_transaction_cleaned!$H$2:$H$5743,pg_transaction_cleaned!$O$2:$O$5743,A4056,pg_transaction_cleaned!$F$2:$F$5743,"CAPTURE")</f>
        <v>7999</v>
      </c>
      <c r="M4056" s="6">
        <f>COUNTIFS(pg_transaction_cleaned!$O$2:$O$5743,A4056,pg_transaction_cleaned!$F$2:$F$5743,"REFUND")</f>
        <v>0</v>
      </c>
      <c r="N4056" s="7">
        <f>SUMIFS(pg_transaction_cleaned!$H$2:$H$5743,pg_transaction_cleaned!$O$2:$O$5743,A4056,pg_transaction_cleaned!$F$2:$F$5743,"REFUND")</f>
        <v>0</v>
      </c>
      <c r="O4056" s="6" t="str">
        <f t="shared" si="319"/>
        <v>OK</v>
      </c>
      <c r="P4056" s="8">
        <f t="shared" si="320"/>
        <v>0</v>
      </c>
    </row>
    <row r="4057" spans="1:16" x14ac:dyDescent="0.3">
      <c r="A4057" s="6" t="s">
        <v>8062</v>
      </c>
      <c r="B4057" s="6" t="s">
        <v>11838</v>
      </c>
      <c r="C4057" s="6" t="s">
        <v>8063</v>
      </c>
      <c r="D4057" s="6" t="s">
        <v>37</v>
      </c>
      <c r="E4057" s="6" t="s">
        <v>18</v>
      </c>
      <c r="F4057" s="6" t="s">
        <v>11827</v>
      </c>
      <c r="G4057" s="6" t="s">
        <v>19</v>
      </c>
      <c r="H4057" s="10">
        <f t="shared" si="316"/>
        <v>46283</v>
      </c>
      <c r="I4057" s="7">
        <f t="shared" si="317"/>
        <v>299</v>
      </c>
      <c r="J4057" s="6" t="str">
        <f t="shared" si="318"/>
        <v>Lucknow</v>
      </c>
      <c r="K4057" s="6">
        <f>COUNTIFS(pg_transaction_cleaned!$O$2:$O$5743,A4057,pg_transaction_cleaned!$F$2:$F$5743,"CAPTURE")</f>
        <v>1</v>
      </c>
      <c r="L4057" s="7">
        <f>SUMIFS(pg_transaction_cleaned!$H$2:$H$5743,pg_transaction_cleaned!$O$2:$O$5743,A4057,pg_transaction_cleaned!$F$2:$F$5743,"CAPTURE")</f>
        <v>299</v>
      </c>
      <c r="M4057" s="6">
        <f>COUNTIFS(pg_transaction_cleaned!$O$2:$O$5743,A4057,pg_transaction_cleaned!$F$2:$F$5743,"REFUND")</f>
        <v>0</v>
      </c>
      <c r="N4057" s="7">
        <f>SUMIFS(pg_transaction_cleaned!$H$2:$H$5743,pg_transaction_cleaned!$O$2:$O$5743,A4057,pg_transaction_cleaned!$F$2:$F$5743,"REFUND")</f>
        <v>0</v>
      </c>
      <c r="O4057" s="6" t="str">
        <f t="shared" si="319"/>
        <v>OK</v>
      </c>
      <c r="P4057" s="8">
        <f t="shared" si="320"/>
        <v>0</v>
      </c>
    </row>
    <row r="4058" spans="1:16" x14ac:dyDescent="0.3">
      <c r="A4058" s="6" t="s">
        <v>8064</v>
      </c>
      <c r="B4058" s="6" t="s">
        <v>11968</v>
      </c>
      <c r="C4058" s="6" t="s">
        <v>8065</v>
      </c>
      <c r="D4058" s="6" t="s">
        <v>37</v>
      </c>
      <c r="E4058" s="6" t="s">
        <v>18</v>
      </c>
      <c r="F4058" s="6" t="s">
        <v>11841</v>
      </c>
      <c r="G4058" s="6" t="s">
        <v>19</v>
      </c>
      <c r="H4058" s="10">
        <f t="shared" si="316"/>
        <v>46267</v>
      </c>
      <c r="I4058" s="7">
        <f t="shared" si="317"/>
        <v>2499</v>
      </c>
      <c r="J4058" s="6" t="str">
        <f t="shared" si="318"/>
        <v>Lucknow</v>
      </c>
      <c r="K4058" s="6">
        <f>COUNTIFS(pg_transaction_cleaned!$O$2:$O$5743,A4058,pg_transaction_cleaned!$F$2:$F$5743,"CAPTURE")</f>
        <v>1</v>
      </c>
      <c r="L4058" s="7">
        <f>SUMIFS(pg_transaction_cleaned!$H$2:$H$5743,pg_transaction_cleaned!$O$2:$O$5743,A4058,pg_transaction_cleaned!$F$2:$F$5743,"CAPTURE")</f>
        <v>2499</v>
      </c>
      <c r="M4058" s="6">
        <f>COUNTIFS(pg_transaction_cleaned!$O$2:$O$5743,A4058,pg_transaction_cleaned!$F$2:$F$5743,"REFUND")</f>
        <v>0</v>
      </c>
      <c r="N4058" s="7">
        <f>SUMIFS(pg_transaction_cleaned!$H$2:$H$5743,pg_transaction_cleaned!$O$2:$O$5743,A4058,pg_transaction_cleaned!$F$2:$F$5743,"REFUND")</f>
        <v>0</v>
      </c>
      <c r="O4058" s="6" t="str">
        <f t="shared" si="319"/>
        <v>OK</v>
      </c>
      <c r="P4058" s="8">
        <f t="shared" si="320"/>
        <v>0</v>
      </c>
    </row>
    <row r="4059" spans="1:16" x14ac:dyDescent="0.3">
      <c r="A4059" s="6" t="s">
        <v>8066</v>
      </c>
      <c r="B4059" s="6" t="s">
        <v>11852</v>
      </c>
      <c r="C4059" s="6" t="s">
        <v>8067</v>
      </c>
      <c r="D4059" s="6" t="s">
        <v>75</v>
      </c>
      <c r="E4059" s="6" t="s">
        <v>18</v>
      </c>
      <c r="F4059" s="6" t="s">
        <v>11872</v>
      </c>
      <c r="G4059" s="6" t="s">
        <v>19</v>
      </c>
      <c r="H4059" s="10">
        <f t="shared" si="316"/>
        <v>46273</v>
      </c>
      <c r="I4059" s="7">
        <f t="shared" si="317"/>
        <v>3998</v>
      </c>
      <c r="J4059" s="6" t="str">
        <f t="shared" si="318"/>
        <v>Mumbai</v>
      </c>
      <c r="K4059" s="6">
        <f>COUNTIFS(pg_transaction_cleaned!$O$2:$O$5743,A4059,pg_transaction_cleaned!$F$2:$F$5743,"CAPTURE")</f>
        <v>1</v>
      </c>
      <c r="L4059" s="7">
        <f>SUMIFS(pg_transaction_cleaned!$H$2:$H$5743,pg_transaction_cleaned!$O$2:$O$5743,A4059,pg_transaction_cleaned!$F$2:$F$5743,"CAPTURE")</f>
        <v>3998</v>
      </c>
      <c r="M4059" s="6">
        <f>COUNTIFS(pg_transaction_cleaned!$O$2:$O$5743,A4059,pg_transaction_cleaned!$F$2:$F$5743,"REFUND")</f>
        <v>0</v>
      </c>
      <c r="N4059" s="7">
        <f>SUMIFS(pg_transaction_cleaned!$H$2:$H$5743,pg_transaction_cleaned!$O$2:$O$5743,A4059,pg_transaction_cleaned!$F$2:$F$5743,"REFUND")</f>
        <v>0</v>
      </c>
      <c r="O4059" s="6" t="str">
        <f t="shared" si="319"/>
        <v>OK</v>
      </c>
      <c r="P4059" s="8">
        <f t="shared" si="320"/>
        <v>0</v>
      </c>
    </row>
    <row r="4060" spans="1:16" x14ac:dyDescent="0.3">
      <c r="A4060" s="6" t="s">
        <v>8068</v>
      </c>
      <c r="B4060" s="6" t="s">
        <v>11882</v>
      </c>
      <c r="C4060" s="6" t="s">
        <v>8069</v>
      </c>
      <c r="D4060" s="6" t="s">
        <v>51</v>
      </c>
      <c r="E4060" s="6" t="s">
        <v>18</v>
      </c>
      <c r="F4060" s="6" t="s">
        <v>12230</v>
      </c>
      <c r="G4060" s="6" t="s">
        <v>19</v>
      </c>
      <c r="H4060" s="10">
        <f t="shared" si="316"/>
        <v>46271</v>
      </c>
      <c r="I4060" s="7">
        <f t="shared" si="317"/>
        <v>6497</v>
      </c>
      <c r="J4060" s="6" t="str">
        <f t="shared" si="318"/>
        <v>Chennai</v>
      </c>
      <c r="K4060" s="6">
        <f>COUNTIFS(pg_transaction_cleaned!$O$2:$O$5743,A4060,pg_transaction_cleaned!$F$2:$F$5743,"CAPTURE")</f>
        <v>1</v>
      </c>
      <c r="L4060" s="7">
        <f>SUMIFS(pg_transaction_cleaned!$H$2:$H$5743,pg_transaction_cleaned!$O$2:$O$5743,A4060,pg_transaction_cleaned!$F$2:$F$5743,"CAPTURE")</f>
        <v>6497</v>
      </c>
      <c r="M4060" s="6">
        <f>COUNTIFS(pg_transaction_cleaned!$O$2:$O$5743,A4060,pg_transaction_cleaned!$F$2:$F$5743,"REFUND")</f>
        <v>0</v>
      </c>
      <c r="N4060" s="7">
        <f>SUMIFS(pg_transaction_cleaned!$H$2:$H$5743,pg_transaction_cleaned!$O$2:$O$5743,A4060,pg_transaction_cleaned!$F$2:$F$5743,"REFUND")</f>
        <v>0</v>
      </c>
      <c r="O4060" s="6" t="str">
        <f t="shared" si="319"/>
        <v>OK</v>
      </c>
      <c r="P4060" s="8">
        <f t="shared" si="320"/>
        <v>0</v>
      </c>
    </row>
    <row r="4061" spans="1:16" x14ac:dyDescent="0.3">
      <c r="A4061" s="6" t="s">
        <v>8070</v>
      </c>
      <c r="B4061" s="6" t="s">
        <v>11891</v>
      </c>
      <c r="C4061" s="6" t="s">
        <v>8071</v>
      </c>
      <c r="D4061" s="6" t="s">
        <v>51</v>
      </c>
      <c r="E4061" s="6" t="s">
        <v>18</v>
      </c>
      <c r="F4061" s="6" t="s">
        <v>12045</v>
      </c>
      <c r="G4061" s="6" t="s">
        <v>19</v>
      </c>
      <c r="H4061" s="10">
        <f t="shared" si="316"/>
        <v>46278</v>
      </c>
      <c r="I4061" s="7">
        <f t="shared" si="317"/>
        <v>7297</v>
      </c>
      <c r="J4061" s="6" t="str">
        <f t="shared" si="318"/>
        <v>Chennai</v>
      </c>
      <c r="K4061" s="6">
        <f>COUNTIFS(pg_transaction_cleaned!$O$2:$O$5743,A4061,pg_transaction_cleaned!$F$2:$F$5743,"CAPTURE")</f>
        <v>1</v>
      </c>
      <c r="L4061" s="7">
        <f>SUMIFS(pg_transaction_cleaned!$H$2:$H$5743,pg_transaction_cleaned!$O$2:$O$5743,A4061,pg_transaction_cleaned!$F$2:$F$5743,"CAPTURE")</f>
        <v>7297</v>
      </c>
      <c r="M4061" s="6">
        <f>COUNTIFS(pg_transaction_cleaned!$O$2:$O$5743,A4061,pg_transaction_cleaned!$F$2:$F$5743,"REFUND")</f>
        <v>0</v>
      </c>
      <c r="N4061" s="7">
        <f>SUMIFS(pg_transaction_cleaned!$H$2:$H$5743,pg_transaction_cleaned!$O$2:$O$5743,A4061,pg_transaction_cleaned!$F$2:$F$5743,"REFUND")</f>
        <v>0</v>
      </c>
      <c r="O4061" s="6" t="str">
        <f t="shared" si="319"/>
        <v>OK</v>
      </c>
      <c r="P4061" s="8">
        <f t="shared" si="320"/>
        <v>0</v>
      </c>
    </row>
    <row r="4062" spans="1:16" x14ac:dyDescent="0.3">
      <c r="A4062" s="6" t="s">
        <v>8072</v>
      </c>
      <c r="B4062" s="6" t="s">
        <v>11937</v>
      </c>
      <c r="C4062" s="6" t="s">
        <v>8073</v>
      </c>
      <c r="D4062" s="6" t="s">
        <v>61</v>
      </c>
      <c r="E4062" s="6" t="s">
        <v>27</v>
      </c>
      <c r="F4062" s="6" t="s">
        <v>11827</v>
      </c>
      <c r="G4062" s="6" t="s">
        <v>19</v>
      </c>
      <c r="H4062" s="10">
        <f t="shared" si="316"/>
        <v>46285</v>
      </c>
      <c r="I4062" s="7">
        <f t="shared" si="317"/>
        <v>299</v>
      </c>
      <c r="J4062" s="6" t="str">
        <f t="shared" si="318"/>
        <v>Delhi</v>
      </c>
      <c r="K4062" s="6">
        <f>COUNTIFS(pg_transaction_cleaned!$O$2:$O$5743,A4062,pg_transaction_cleaned!$F$2:$F$5743,"CAPTURE")</f>
        <v>1</v>
      </c>
      <c r="L4062" s="7">
        <f>SUMIFS(pg_transaction_cleaned!$H$2:$H$5743,pg_transaction_cleaned!$O$2:$O$5743,A4062,pg_transaction_cleaned!$F$2:$F$5743,"CAPTURE")</f>
        <v>299</v>
      </c>
      <c r="M4062" s="6">
        <f>COUNTIFS(pg_transaction_cleaned!$O$2:$O$5743,A4062,pg_transaction_cleaned!$F$2:$F$5743,"REFUND")</f>
        <v>1</v>
      </c>
      <c r="N4062" s="7">
        <f>SUMIFS(pg_transaction_cleaned!$H$2:$H$5743,pg_transaction_cleaned!$O$2:$O$5743,A4062,pg_transaction_cleaned!$F$2:$F$5743,"REFUND")</f>
        <v>299</v>
      </c>
      <c r="O4062" s="6" t="str">
        <f t="shared" si="319"/>
        <v>Refund, order not Refunded</v>
      </c>
      <c r="P4062" s="8">
        <f t="shared" si="320"/>
        <v>299</v>
      </c>
    </row>
    <row r="4063" spans="1:16" x14ac:dyDescent="0.3">
      <c r="A4063" s="6" t="s">
        <v>8074</v>
      </c>
      <c r="B4063" s="6" t="s">
        <v>11852</v>
      </c>
      <c r="C4063" s="6" t="s">
        <v>8075</v>
      </c>
      <c r="D4063" s="6" t="s">
        <v>61</v>
      </c>
      <c r="E4063" s="6" t="s">
        <v>18</v>
      </c>
      <c r="F4063" s="6" t="s">
        <v>11929</v>
      </c>
      <c r="G4063" s="6" t="s">
        <v>19</v>
      </c>
      <c r="H4063" s="10">
        <f t="shared" si="316"/>
        <v>46273</v>
      </c>
      <c r="I4063" s="7">
        <f t="shared" si="317"/>
        <v>799</v>
      </c>
      <c r="J4063" s="6" t="str">
        <f t="shared" si="318"/>
        <v>Delhi</v>
      </c>
      <c r="K4063" s="6">
        <f>COUNTIFS(pg_transaction_cleaned!$O$2:$O$5743,A4063,pg_transaction_cleaned!$F$2:$F$5743,"CAPTURE")</f>
        <v>1</v>
      </c>
      <c r="L4063" s="7">
        <f>SUMIFS(pg_transaction_cleaned!$H$2:$H$5743,pg_transaction_cleaned!$O$2:$O$5743,A4063,pg_transaction_cleaned!$F$2:$F$5743,"CAPTURE")</f>
        <v>799</v>
      </c>
      <c r="M4063" s="6">
        <f>COUNTIFS(pg_transaction_cleaned!$O$2:$O$5743,A4063,pg_transaction_cleaned!$F$2:$F$5743,"REFUND")</f>
        <v>0</v>
      </c>
      <c r="N4063" s="7">
        <f>SUMIFS(pg_transaction_cleaned!$H$2:$H$5743,pg_transaction_cleaned!$O$2:$O$5743,A4063,pg_transaction_cleaned!$F$2:$F$5743,"REFUND")</f>
        <v>0</v>
      </c>
      <c r="O4063" s="6" t="str">
        <f t="shared" si="319"/>
        <v>OK</v>
      </c>
      <c r="P4063" s="8">
        <f t="shared" si="320"/>
        <v>0</v>
      </c>
    </row>
    <row r="4064" spans="1:16" x14ac:dyDescent="0.3">
      <c r="A4064" s="6" t="s">
        <v>8076</v>
      </c>
      <c r="B4064" s="6" t="s">
        <v>11945</v>
      </c>
      <c r="C4064" s="6" t="s">
        <v>8077</v>
      </c>
      <c r="D4064" s="6" t="s">
        <v>34</v>
      </c>
      <c r="E4064" s="6" t="s">
        <v>27</v>
      </c>
      <c r="F4064" s="6" t="s">
        <v>11843</v>
      </c>
      <c r="G4064" s="6" t="s">
        <v>66</v>
      </c>
      <c r="H4064" s="10">
        <f t="shared" si="316"/>
        <v>46289</v>
      </c>
      <c r="I4064" s="7">
        <f t="shared" si="317"/>
        <v>349</v>
      </c>
      <c r="J4064" s="6" t="str">
        <f t="shared" si="318"/>
        <v>Ahmedabad</v>
      </c>
      <c r="K4064" s="6">
        <f>COUNTIFS(pg_transaction_cleaned!$O$2:$O$5743,A4064,pg_transaction_cleaned!$F$2:$F$5743,"CAPTURE")</f>
        <v>1</v>
      </c>
      <c r="L4064" s="7">
        <f>SUMIFS(pg_transaction_cleaned!$H$2:$H$5743,pg_transaction_cleaned!$O$2:$O$5743,A4064,pg_transaction_cleaned!$F$2:$F$5743,"CAPTURE")</f>
        <v>349</v>
      </c>
      <c r="M4064" s="6">
        <f>COUNTIFS(pg_transaction_cleaned!$O$2:$O$5743,A4064,pg_transaction_cleaned!$F$2:$F$5743,"REFUND")</f>
        <v>1</v>
      </c>
      <c r="N4064" s="7">
        <f>SUMIFS(pg_transaction_cleaned!$H$2:$H$5743,pg_transaction_cleaned!$O$2:$O$5743,A4064,pg_transaction_cleaned!$F$2:$F$5743,"REFUND")</f>
        <v>349</v>
      </c>
      <c r="O4064" s="6" t="str">
        <f t="shared" si="319"/>
        <v>OK</v>
      </c>
      <c r="P4064" s="8">
        <f t="shared" si="320"/>
        <v>0</v>
      </c>
    </row>
    <row r="4065" spans="1:16" x14ac:dyDescent="0.3">
      <c r="A4065" s="6" t="s">
        <v>8078</v>
      </c>
      <c r="B4065" s="6" t="s">
        <v>11895</v>
      </c>
      <c r="C4065" s="6" t="s">
        <v>8079</v>
      </c>
      <c r="D4065" s="6" t="s">
        <v>42</v>
      </c>
      <c r="E4065" s="6" t="s">
        <v>18</v>
      </c>
      <c r="F4065" s="6" t="s">
        <v>12075</v>
      </c>
      <c r="G4065" s="6" t="s">
        <v>19</v>
      </c>
      <c r="H4065" s="10">
        <f t="shared" si="316"/>
        <v>46295</v>
      </c>
      <c r="I4065" s="7">
        <f t="shared" si="317"/>
        <v>5348</v>
      </c>
      <c r="J4065" s="6" t="str">
        <f t="shared" si="318"/>
        <v>Hyderabad</v>
      </c>
      <c r="K4065" s="6">
        <f>COUNTIFS(pg_transaction_cleaned!$O$2:$O$5743,A4065,pg_transaction_cleaned!$F$2:$F$5743,"CAPTURE")</f>
        <v>1</v>
      </c>
      <c r="L4065" s="7">
        <f>SUMIFS(pg_transaction_cleaned!$H$2:$H$5743,pg_transaction_cleaned!$O$2:$O$5743,A4065,pg_transaction_cleaned!$F$2:$F$5743,"CAPTURE")</f>
        <v>5348</v>
      </c>
      <c r="M4065" s="6">
        <f>COUNTIFS(pg_transaction_cleaned!$O$2:$O$5743,A4065,pg_transaction_cleaned!$F$2:$F$5743,"REFUND")</f>
        <v>0</v>
      </c>
      <c r="N4065" s="7">
        <f>SUMIFS(pg_transaction_cleaned!$H$2:$H$5743,pg_transaction_cleaned!$O$2:$O$5743,A4065,pg_transaction_cleaned!$F$2:$F$5743,"REFUND")</f>
        <v>0</v>
      </c>
      <c r="O4065" s="6" t="str">
        <f t="shared" si="319"/>
        <v>OK</v>
      </c>
      <c r="P4065" s="8">
        <f t="shared" si="320"/>
        <v>0</v>
      </c>
    </row>
    <row r="4066" spans="1:16" x14ac:dyDescent="0.3">
      <c r="A4066" s="6" t="s">
        <v>8080</v>
      </c>
      <c r="B4066" s="6" t="s">
        <v>11896</v>
      </c>
      <c r="C4066" s="6" t="s">
        <v>8081</v>
      </c>
      <c r="D4066" s="6" t="s">
        <v>42</v>
      </c>
      <c r="E4066" s="6" t="s">
        <v>27</v>
      </c>
      <c r="F4066" s="6" t="s">
        <v>11863</v>
      </c>
      <c r="G4066" s="6" t="s">
        <v>19</v>
      </c>
      <c r="H4066" s="10">
        <f t="shared" si="316"/>
        <v>46292</v>
      </c>
      <c r="I4066" s="7">
        <f t="shared" si="317"/>
        <v>1499</v>
      </c>
      <c r="J4066" s="6" t="str">
        <f t="shared" si="318"/>
        <v>Hyderabad</v>
      </c>
      <c r="K4066" s="6">
        <f>COUNTIFS(pg_transaction_cleaned!$O$2:$O$5743,A4066,pg_transaction_cleaned!$F$2:$F$5743,"CAPTURE")</f>
        <v>1</v>
      </c>
      <c r="L4066" s="7">
        <f>SUMIFS(pg_transaction_cleaned!$H$2:$H$5743,pg_transaction_cleaned!$O$2:$O$5743,A4066,pg_transaction_cleaned!$F$2:$F$5743,"CAPTURE")</f>
        <v>1499</v>
      </c>
      <c r="M4066" s="6">
        <f>COUNTIFS(pg_transaction_cleaned!$O$2:$O$5743,A4066,pg_transaction_cleaned!$F$2:$F$5743,"REFUND")</f>
        <v>0</v>
      </c>
      <c r="N4066" s="7">
        <f>SUMIFS(pg_transaction_cleaned!$H$2:$H$5743,pg_transaction_cleaned!$O$2:$O$5743,A4066,pg_transaction_cleaned!$F$2:$F$5743,"REFUND")</f>
        <v>0</v>
      </c>
      <c r="O4066" s="6" t="str">
        <f t="shared" si="319"/>
        <v>OK</v>
      </c>
      <c r="P4066" s="8">
        <f t="shared" si="320"/>
        <v>0</v>
      </c>
    </row>
    <row r="4067" spans="1:16" x14ac:dyDescent="0.3">
      <c r="A4067" s="6" t="s">
        <v>8082</v>
      </c>
      <c r="B4067" s="6" t="s">
        <v>11989</v>
      </c>
      <c r="C4067" s="6" t="s">
        <v>8083</v>
      </c>
      <c r="D4067" s="6" t="s">
        <v>17</v>
      </c>
      <c r="E4067" s="6" t="s">
        <v>27</v>
      </c>
      <c r="F4067" s="6" t="s">
        <v>11869</v>
      </c>
      <c r="G4067" s="6" t="s">
        <v>19</v>
      </c>
      <c r="H4067" s="10">
        <f t="shared" si="316"/>
        <v>46290</v>
      </c>
      <c r="I4067" s="7">
        <f t="shared" si="317"/>
        <v>599</v>
      </c>
      <c r="J4067" s="6" t="str">
        <f t="shared" si="318"/>
        <v>Pune</v>
      </c>
      <c r="K4067" s="6">
        <f>COUNTIFS(pg_transaction_cleaned!$O$2:$O$5743,A4067,pg_transaction_cleaned!$F$2:$F$5743,"CAPTURE")</f>
        <v>1</v>
      </c>
      <c r="L4067" s="7">
        <f>SUMIFS(pg_transaction_cleaned!$H$2:$H$5743,pg_transaction_cleaned!$O$2:$O$5743,A4067,pg_transaction_cleaned!$F$2:$F$5743,"CAPTURE")</f>
        <v>599</v>
      </c>
      <c r="M4067" s="6">
        <f>COUNTIFS(pg_transaction_cleaned!$O$2:$O$5743,A4067,pg_transaction_cleaned!$F$2:$F$5743,"REFUND")</f>
        <v>0</v>
      </c>
      <c r="N4067" s="7">
        <f>SUMIFS(pg_transaction_cleaned!$H$2:$H$5743,pg_transaction_cleaned!$O$2:$O$5743,A4067,pg_transaction_cleaned!$F$2:$F$5743,"REFUND")</f>
        <v>0</v>
      </c>
      <c r="O4067" s="6" t="str">
        <f t="shared" si="319"/>
        <v>OK</v>
      </c>
      <c r="P4067" s="8">
        <f t="shared" si="320"/>
        <v>0</v>
      </c>
    </row>
    <row r="4068" spans="1:16" x14ac:dyDescent="0.3">
      <c r="A4068" s="6" t="s">
        <v>8084</v>
      </c>
      <c r="B4068" s="6" t="s">
        <v>11857</v>
      </c>
      <c r="C4068" s="6" t="s">
        <v>8085</v>
      </c>
      <c r="D4068" s="6" t="s">
        <v>75</v>
      </c>
      <c r="E4068" s="6" t="s">
        <v>27</v>
      </c>
      <c r="F4068" s="6" t="s">
        <v>11948</v>
      </c>
      <c r="G4068" s="6" t="s">
        <v>66</v>
      </c>
      <c r="H4068" s="10">
        <f t="shared" si="316"/>
        <v>46287</v>
      </c>
      <c r="I4068" s="7">
        <f t="shared" si="317"/>
        <v>2798</v>
      </c>
      <c r="J4068" s="6" t="str">
        <f t="shared" si="318"/>
        <v>Mumbai</v>
      </c>
      <c r="K4068" s="6">
        <f>COUNTIFS(pg_transaction_cleaned!$O$2:$O$5743,A4068,pg_transaction_cleaned!$F$2:$F$5743,"CAPTURE")</f>
        <v>1</v>
      </c>
      <c r="L4068" s="7">
        <f>SUMIFS(pg_transaction_cleaned!$H$2:$H$5743,pg_transaction_cleaned!$O$2:$O$5743,A4068,pg_transaction_cleaned!$F$2:$F$5743,"CAPTURE")</f>
        <v>2798</v>
      </c>
      <c r="M4068" s="6">
        <f>COUNTIFS(pg_transaction_cleaned!$O$2:$O$5743,A4068,pg_transaction_cleaned!$F$2:$F$5743,"REFUND")</f>
        <v>1</v>
      </c>
      <c r="N4068" s="7">
        <f>SUMIFS(pg_transaction_cleaned!$H$2:$H$5743,pg_transaction_cleaned!$O$2:$O$5743,A4068,pg_transaction_cleaned!$F$2:$F$5743,"REFUND")</f>
        <v>2798</v>
      </c>
      <c r="O4068" s="6" t="str">
        <f t="shared" si="319"/>
        <v>OK</v>
      </c>
      <c r="P4068" s="8">
        <f t="shared" si="320"/>
        <v>0</v>
      </c>
    </row>
    <row r="4069" spans="1:16" x14ac:dyDescent="0.3">
      <c r="A4069" s="6" t="s">
        <v>8086</v>
      </c>
      <c r="B4069" s="6" t="s">
        <v>11933</v>
      </c>
      <c r="C4069" s="6" t="s">
        <v>8087</v>
      </c>
      <c r="D4069" s="6" t="s">
        <v>17</v>
      </c>
      <c r="E4069" s="6" t="s">
        <v>54</v>
      </c>
      <c r="F4069" s="6" t="s">
        <v>11902</v>
      </c>
      <c r="G4069" s="6" t="s">
        <v>19</v>
      </c>
      <c r="H4069" s="10">
        <f t="shared" si="316"/>
        <v>46277</v>
      </c>
      <c r="I4069" s="7">
        <f t="shared" si="317"/>
        <v>2999</v>
      </c>
      <c r="J4069" s="6" t="str">
        <f t="shared" si="318"/>
        <v>Pune</v>
      </c>
      <c r="K4069" s="6">
        <f>COUNTIFS(pg_transaction_cleaned!$O$2:$O$5743,A4069,pg_transaction_cleaned!$F$2:$F$5743,"CAPTURE")</f>
        <v>1</v>
      </c>
      <c r="L4069" s="7">
        <f>SUMIFS(pg_transaction_cleaned!$H$2:$H$5743,pg_transaction_cleaned!$O$2:$O$5743,A4069,pg_transaction_cleaned!$F$2:$F$5743,"CAPTURE")</f>
        <v>2999</v>
      </c>
      <c r="M4069" s="6">
        <f>COUNTIFS(pg_transaction_cleaned!$O$2:$O$5743,A4069,pg_transaction_cleaned!$F$2:$F$5743,"REFUND")</f>
        <v>0</v>
      </c>
      <c r="N4069" s="7">
        <f>SUMIFS(pg_transaction_cleaned!$H$2:$H$5743,pg_transaction_cleaned!$O$2:$O$5743,A4069,pg_transaction_cleaned!$F$2:$F$5743,"REFUND")</f>
        <v>0</v>
      </c>
      <c r="O4069" s="6" t="str">
        <f t="shared" si="319"/>
        <v>OK</v>
      </c>
      <c r="P4069" s="8">
        <f t="shared" si="320"/>
        <v>0</v>
      </c>
    </row>
    <row r="4070" spans="1:16" x14ac:dyDescent="0.3">
      <c r="A4070" s="6" t="s">
        <v>8088</v>
      </c>
      <c r="B4070" s="6" t="s">
        <v>11926</v>
      </c>
      <c r="C4070" s="6" t="s">
        <v>8089</v>
      </c>
      <c r="D4070" s="6" t="s">
        <v>51</v>
      </c>
      <c r="E4070" s="6" t="s">
        <v>27</v>
      </c>
      <c r="F4070" s="6" t="s">
        <v>11855</v>
      </c>
      <c r="G4070" s="6" t="s">
        <v>19</v>
      </c>
      <c r="H4070" s="10">
        <f t="shared" si="316"/>
        <v>46270</v>
      </c>
      <c r="I4070" s="7">
        <f t="shared" si="317"/>
        <v>4999</v>
      </c>
      <c r="J4070" s="6" t="str">
        <f t="shared" si="318"/>
        <v>Chennai</v>
      </c>
      <c r="K4070" s="6">
        <f>COUNTIFS(pg_transaction_cleaned!$O$2:$O$5743,A4070,pg_transaction_cleaned!$F$2:$F$5743,"CAPTURE")</f>
        <v>1</v>
      </c>
      <c r="L4070" s="7">
        <f>SUMIFS(pg_transaction_cleaned!$H$2:$H$5743,pg_transaction_cleaned!$O$2:$O$5743,A4070,pg_transaction_cleaned!$F$2:$F$5743,"CAPTURE")</f>
        <v>4999</v>
      </c>
      <c r="M4070" s="6">
        <f>COUNTIFS(pg_transaction_cleaned!$O$2:$O$5743,A4070,pg_transaction_cleaned!$F$2:$F$5743,"REFUND")</f>
        <v>0</v>
      </c>
      <c r="N4070" s="7">
        <f>SUMIFS(pg_transaction_cleaned!$H$2:$H$5743,pg_transaction_cleaned!$O$2:$O$5743,A4070,pg_transaction_cleaned!$F$2:$F$5743,"REFUND")</f>
        <v>0</v>
      </c>
      <c r="O4070" s="6" t="str">
        <f t="shared" si="319"/>
        <v>OK</v>
      </c>
      <c r="P4070" s="8">
        <f t="shared" si="320"/>
        <v>0</v>
      </c>
    </row>
    <row r="4071" spans="1:16" x14ac:dyDescent="0.3">
      <c r="A4071" s="6" t="s">
        <v>8090</v>
      </c>
      <c r="B4071" s="6" t="s">
        <v>11958</v>
      </c>
      <c r="C4071" s="6" t="s">
        <v>8091</v>
      </c>
      <c r="D4071" s="6" t="s">
        <v>75</v>
      </c>
      <c r="E4071" s="6" t="s">
        <v>27</v>
      </c>
      <c r="F4071" s="6" t="s">
        <v>12166</v>
      </c>
      <c r="G4071" s="6" t="s">
        <v>19</v>
      </c>
      <c r="H4071" s="10">
        <f t="shared" si="316"/>
        <v>46281</v>
      </c>
      <c r="I4071" s="7">
        <f t="shared" si="317"/>
        <v>1598</v>
      </c>
      <c r="J4071" s="6" t="str">
        <f t="shared" si="318"/>
        <v>Mumbai</v>
      </c>
      <c r="K4071" s="6">
        <f>COUNTIFS(pg_transaction_cleaned!$O$2:$O$5743,A4071,pg_transaction_cleaned!$F$2:$F$5743,"CAPTURE")</f>
        <v>1</v>
      </c>
      <c r="L4071" s="7">
        <f>SUMIFS(pg_transaction_cleaned!$H$2:$H$5743,pg_transaction_cleaned!$O$2:$O$5743,A4071,pg_transaction_cleaned!$F$2:$F$5743,"CAPTURE")</f>
        <v>1598</v>
      </c>
      <c r="M4071" s="6">
        <f>COUNTIFS(pg_transaction_cleaned!$O$2:$O$5743,A4071,pg_transaction_cleaned!$F$2:$F$5743,"REFUND")</f>
        <v>0</v>
      </c>
      <c r="N4071" s="7">
        <f>SUMIFS(pg_transaction_cleaned!$H$2:$H$5743,pg_transaction_cleaned!$O$2:$O$5743,A4071,pg_transaction_cleaned!$F$2:$F$5743,"REFUND")</f>
        <v>0</v>
      </c>
      <c r="O4071" s="6" t="str">
        <f t="shared" si="319"/>
        <v>OK</v>
      </c>
      <c r="P4071" s="8">
        <f t="shared" si="320"/>
        <v>0</v>
      </c>
    </row>
    <row r="4072" spans="1:16" x14ac:dyDescent="0.3">
      <c r="A4072" s="6" t="s">
        <v>8092</v>
      </c>
      <c r="B4072" s="6" t="s">
        <v>11926</v>
      </c>
      <c r="C4072" s="6" t="s">
        <v>8093</v>
      </c>
      <c r="D4072" s="6" t="s">
        <v>48</v>
      </c>
      <c r="E4072" s="6" t="s">
        <v>18</v>
      </c>
      <c r="F4072" s="6" t="s">
        <v>11869</v>
      </c>
      <c r="G4072" s="6" t="s">
        <v>19</v>
      </c>
      <c r="H4072" s="10">
        <f t="shared" si="316"/>
        <v>46270</v>
      </c>
      <c r="I4072" s="7">
        <f t="shared" si="317"/>
        <v>599</v>
      </c>
      <c r="J4072" s="6" t="str">
        <f t="shared" si="318"/>
        <v>Jaipur</v>
      </c>
      <c r="K4072" s="6">
        <f>COUNTIFS(pg_transaction_cleaned!$O$2:$O$5743,A4072,pg_transaction_cleaned!$F$2:$F$5743,"CAPTURE")</f>
        <v>1</v>
      </c>
      <c r="L4072" s="7">
        <f>SUMIFS(pg_transaction_cleaned!$H$2:$H$5743,pg_transaction_cleaned!$O$2:$O$5743,A4072,pg_transaction_cleaned!$F$2:$F$5743,"CAPTURE")</f>
        <v>599</v>
      </c>
      <c r="M4072" s="6">
        <f>COUNTIFS(pg_transaction_cleaned!$O$2:$O$5743,A4072,pg_transaction_cleaned!$F$2:$F$5743,"REFUND")</f>
        <v>0</v>
      </c>
      <c r="N4072" s="7">
        <f>SUMIFS(pg_transaction_cleaned!$H$2:$H$5743,pg_transaction_cleaned!$O$2:$O$5743,A4072,pg_transaction_cleaned!$F$2:$F$5743,"REFUND")</f>
        <v>0</v>
      </c>
      <c r="O4072" s="6" t="str">
        <f t="shared" si="319"/>
        <v>OK</v>
      </c>
      <c r="P4072" s="8">
        <f t="shared" si="320"/>
        <v>0</v>
      </c>
    </row>
    <row r="4073" spans="1:16" x14ac:dyDescent="0.3">
      <c r="A4073" s="6" t="s">
        <v>8094</v>
      </c>
      <c r="B4073" s="6" t="s">
        <v>11857</v>
      </c>
      <c r="C4073" s="6" t="s">
        <v>8095</v>
      </c>
      <c r="D4073" s="6" t="s">
        <v>23</v>
      </c>
      <c r="E4073" s="6" t="s">
        <v>18</v>
      </c>
      <c r="F4073" s="6" t="s">
        <v>11883</v>
      </c>
      <c r="G4073" s="6" t="s">
        <v>19</v>
      </c>
      <c r="H4073" s="10">
        <f t="shared" si="316"/>
        <v>46287</v>
      </c>
      <c r="I4073" s="7">
        <f t="shared" si="317"/>
        <v>1598</v>
      </c>
      <c r="J4073" s="6" t="str">
        <f t="shared" si="318"/>
        <v>Bengaluru</v>
      </c>
      <c r="K4073" s="6">
        <f>COUNTIFS(pg_transaction_cleaned!$O$2:$O$5743,A4073,pg_transaction_cleaned!$F$2:$F$5743,"CAPTURE")</f>
        <v>1</v>
      </c>
      <c r="L4073" s="7">
        <f>SUMIFS(pg_transaction_cleaned!$H$2:$H$5743,pg_transaction_cleaned!$O$2:$O$5743,A4073,pg_transaction_cleaned!$F$2:$F$5743,"CAPTURE")</f>
        <v>1598</v>
      </c>
      <c r="M4073" s="6">
        <f>COUNTIFS(pg_transaction_cleaned!$O$2:$O$5743,A4073,pg_transaction_cleaned!$F$2:$F$5743,"REFUND")</f>
        <v>0</v>
      </c>
      <c r="N4073" s="7">
        <f>SUMIFS(pg_transaction_cleaned!$H$2:$H$5743,pg_transaction_cleaned!$O$2:$O$5743,A4073,pg_transaction_cleaned!$F$2:$F$5743,"REFUND")</f>
        <v>0</v>
      </c>
      <c r="O4073" s="6" t="str">
        <f t="shared" si="319"/>
        <v>OK</v>
      </c>
      <c r="P4073" s="8">
        <f t="shared" si="320"/>
        <v>0</v>
      </c>
    </row>
    <row r="4074" spans="1:16" x14ac:dyDescent="0.3">
      <c r="A4074" s="6" t="s">
        <v>8096</v>
      </c>
      <c r="B4074" s="6" t="s">
        <v>11909</v>
      </c>
      <c r="C4074" s="6" t="s">
        <v>8097</v>
      </c>
      <c r="D4074" s="6" t="s">
        <v>48</v>
      </c>
      <c r="E4074" s="6" t="s">
        <v>27</v>
      </c>
      <c r="F4074" s="6" t="s">
        <v>11835</v>
      </c>
      <c r="G4074" s="6" t="s">
        <v>19</v>
      </c>
      <c r="H4074" s="10">
        <f t="shared" si="316"/>
        <v>46276</v>
      </c>
      <c r="I4074" s="7">
        <f t="shared" si="317"/>
        <v>499</v>
      </c>
      <c r="J4074" s="6" t="str">
        <f t="shared" si="318"/>
        <v>Jaipur</v>
      </c>
      <c r="K4074" s="6">
        <f>COUNTIFS(pg_transaction_cleaned!$O$2:$O$5743,A4074,pg_transaction_cleaned!$F$2:$F$5743,"CAPTURE")</f>
        <v>1</v>
      </c>
      <c r="L4074" s="7">
        <f>SUMIFS(pg_transaction_cleaned!$H$2:$H$5743,pg_transaction_cleaned!$O$2:$O$5743,A4074,pg_transaction_cleaned!$F$2:$F$5743,"CAPTURE")</f>
        <v>499</v>
      </c>
      <c r="M4074" s="6">
        <f>COUNTIFS(pg_transaction_cleaned!$O$2:$O$5743,A4074,pg_transaction_cleaned!$F$2:$F$5743,"REFUND")</f>
        <v>0</v>
      </c>
      <c r="N4074" s="7">
        <f>SUMIFS(pg_transaction_cleaned!$H$2:$H$5743,pg_transaction_cleaned!$O$2:$O$5743,A4074,pg_transaction_cleaned!$F$2:$F$5743,"REFUND")</f>
        <v>0</v>
      </c>
      <c r="O4074" s="6" t="str">
        <f t="shared" si="319"/>
        <v>OK</v>
      </c>
      <c r="P4074" s="8">
        <f t="shared" si="320"/>
        <v>0</v>
      </c>
    </row>
    <row r="4075" spans="1:16" x14ac:dyDescent="0.3">
      <c r="A4075" s="6" t="s">
        <v>8098</v>
      </c>
      <c r="B4075" s="6" t="s">
        <v>11903</v>
      </c>
      <c r="C4075" s="6" t="s">
        <v>8099</v>
      </c>
      <c r="D4075" s="6" t="s">
        <v>48</v>
      </c>
      <c r="E4075" s="6" t="s">
        <v>18</v>
      </c>
      <c r="F4075" s="6" t="s">
        <v>12108</v>
      </c>
      <c r="G4075" s="6" t="s">
        <v>19</v>
      </c>
      <c r="H4075" s="10">
        <f t="shared" si="316"/>
        <v>46277</v>
      </c>
      <c r="I4075" s="7">
        <f t="shared" si="317"/>
        <v>848</v>
      </c>
      <c r="J4075" s="6" t="str">
        <f t="shared" si="318"/>
        <v>Jaipur</v>
      </c>
      <c r="K4075" s="6">
        <f>COUNTIFS(pg_transaction_cleaned!$O$2:$O$5743,A4075,pg_transaction_cleaned!$F$2:$F$5743,"CAPTURE")</f>
        <v>1</v>
      </c>
      <c r="L4075" s="7">
        <f>SUMIFS(pg_transaction_cleaned!$H$2:$H$5743,pg_transaction_cleaned!$O$2:$O$5743,A4075,pg_transaction_cleaned!$F$2:$F$5743,"CAPTURE")</f>
        <v>848</v>
      </c>
      <c r="M4075" s="6">
        <f>COUNTIFS(pg_transaction_cleaned!$O$2:$O$5743,A4075,pg_transaction_cleaned!$F$2:$F$5743,"REFUND")</f>
        <v>0</v>
      </c>
      <c r="N4075" s="7">
        <f>SUMIFS(pg_transaction_cleaned!$H$2:$H$5743,pg_transaction_cleaned!$O$2:$O$5743,A4075,pg_transaction_cleaned!$F$2:$F$5743,"REFUND")</f>
        <v>0</v>
      </c>
      <c r="O4075" s="6" t="str">
        <f t="shared" si="319"/>
        <v>OK</v>
      </c>
      <c r="P4075" s="8">
        <f t="shared" si="320"/>
        <v>0</v>
      </c>
    </row>
    <row r="4076" spans="1:16" x14ac:dyDescent="0.3">
      <c r="A4076" s="6" t="s">
        <v>8100</v>
      </c>
      <c r="B4076" s="6" t="s">
        <v>11914</v>
      </c>
      <c r="C4076" s="6" t="s">
        <v>8101</v>
      </c>
      <c r="D4076" s="6" t="s">
        <v>17</v>
      </c>
      <c r="E4076" s="6" t="s">
        <v>18</v>
      </c>
      <c r="F4076" s="6" t="s">
        <v>11902</v>
      </c>
      <c r="G4076" s="6" t="s">
        <v>19</v>
      </c>
      <c r="H4076" s="10">
        <f t="shared" si="316"/>
        <v>46289</v>
      </c>
      <c r="I4076" s="7">
        <f t="shared" si="317"/>
        <v>2999</v>
      </c>
      <c r="J4076" s="6" t="str">
        <f t="shared" si="318"/>
        <v>Pune</v>
      </c>
      <c r="K4076" s="6">
        <f>COUNTIFS(pg_transaction_cleaned!$O$2:$O$5743,A4076,pg_transaction_cleaned!$F$2:$F$5743,"CAPTURE")</f>
        <v>1</v>
      </c>
      <c r="L4076" s="7">
        <f>SUMIFS(pg_transaction_cleaned!$H$2:$H$5743,pg_transaction_cleaned!$O$2:$O$5743,A4076,pg_transaction_cleaned!$F$2:$F$5743,"CAPTURE")</f>
        <v>2999</v>
      </c>
      <c r="M4076" s="6">
        <f>COUNTIFS(pg_transaction_cleaned!$O$2:$O$5743,A4076,pg_transaction_cleaned!$F$2:$F$5743,"REFUND")</f>
        <v>0</v>
      </c>
      <c r="N4076" s="7">
        <f>SUMIFS(pg_transaction_cleaned!$H$2:$H$5743,pg_transaction_cleaned!$O$2:$O$5743,A4076,pg_transaction_cleaned!$F$2:$F$5743,"REFUND")</f>
        <v>0</v>
      </c>
      <c r="O4076" s="6" t="str">
        <f t="shared" si="319"/>
        <v>OK</v>
      </c>
      <c r="P4076" s="8">
        <f t="shared" si="320"/>
        <v>0</v>
      </c>
    </row>
    <row r="4077" spans="1:16" x14ac:dyDescent="0.3">
      <c r="A4077" s="6" t="s">
        <v>8102</v>
      </c>
      <c r="B4077" s="6" t="s">
        <v>11946</v>
      </c>
      <c r="C4077" s="6" t="s">
        <v>8103</v>
      </c>
      <c r="D4077" s="6" t="s">
        <v>75</v>
      </c>
      <c r="E4077" s="6" t="s">
        <v>18</v>
      </c>
      <c r="F4077" s="6" t="s">
        <v>11861</v>
      </c>
      <c r="G4077" s="6" t="s">
        <v>19</v>
      </c>
      <c r="H4077" s="10">
        <f t="shared" si="316"/>
        <v>46268</v>
      </c>
      <c r="I4077" s="7">
        <f t="shared" si="317"/>
        <v>7999</v>
      </c>
      <c r="J4077" s="6" t="str">
        <f t="shared" si="318"/>
        <v>Mumbai</v>
      </c>
      <c r="K4077" s="6">
        <f>COUNTIFS(pg_transaction_cleaned!$O$2:$O$5743,A4077,pg_transaction_cleaned!$F$2:$F$5743,"CAPTURE")</f>
        <v>1</v>
      </c>
      <c r="L4077" s="7">
        <f>SUMIFS(pg_transaction_cleaned!$H$2:$H$5743,pg_transaction_cleaned!$O$2:$O$5743,A4077,pg_transaction_cleaned!$F$2:$F$5743,"CAPTURE")</f>
        <v>7999</v>
      </c>
      <c r="M4077" s="6">
        <f>COUNTIFS(pg_transaction_cleaned!$O$2:$O$5743,A4077,pg_transaction_cleaned!$F$2:$F$5743,"REFUND")</f>
        <v>0</v>
      </c>
      <c r="N4077" s="7">
        <f>SUMIFS(pg_transaction_cleaned!$H$2:$H$5743,pg_transaction_cleaned!$O$2:$O$5743,A4077,pg_transaction_cleaned!$F$2:$F$5743,"REFUND")</f>
        <v>0</v>
      </c>
      <c r="O4077" s="6" t="str">
        <f t="shared" si="319"/>
        <v>OK</v>
      </c>
      <c r="P4077" s="8">
        <f t="shared" si="320"/>
        <v>0</v>
      </c>
    </row>
    <row r="4078" spans="1:16" x14ac:dyDescent="0.3">
      <c r="A4078" s="6" t="s">
        <v>8104</v>
      </c>
      <c r="B4078" s="6" t="s">
        <v>11928</v>
      </c>
      <c r="C4078" s="6" t="s">
        <v>8105</v>
      </c>
      <c r="D4078" s="6" t="s">
        <v>48</v>
      </c>
      <c r="E4078" s="6" t="s">
        <v>54</v>
      </c>
      <c r="F4078" s="6" t="s">
        <v>12161</v>
      </c>
      <c r="G4078" s="6" t="s">
        <v>19</v>
      </c>
      <c r="H4078" s="10">
        <f t="shared" si="316"/>
        <v>46266</v>
      </c>
      <c r="I4078" s="7">
        <f t="shared" si="317"/>
        <v>10097</v>
      </c>
      <c r="J4078" s="6" t="str">
        <f t="shared" si="318"/>
        <v>Jaipur</v>
      </c>
      <c r="K4078" s="6">
        <f>COUNTIFS(pg_transaction_cleaned!$O$2:$O$5743,A4078,pg_transaction_cleaned!$F$2:$F$5743,"CAPTURE")</f>
        <v>1</v>
      </c>
      <c r="L4078" s="7">
        <f>SUMIFS(pg_transaction_cleaned!$H$2:$H$5743,pg_transaction_cleaned!$O$2:$O$5743,A4078,pg_transaction_cleaned!$F$2:$F$5743,"CAPTURE")</f>
        <v>10097</v>
      </c>
      <c r="M4078" s="6">
        <f>COUNTIFS(pg_transaction_cleaned!$O$2:$O$5743,A4078,pg_transaction_cleaned!$F$2:$F$5743,"REFUND")</f>
        <v>0</v>
      </c>
      <c r="N4078" s="7">
        <f>SUMIFS(pg_transaction_cleaned!$H$2:$H$5743,pg_transaction_cleaned!$O$2:$O$5743,A4078,pg_transaction_cleaned!$F$2:$F$5743,"REFUND")</f>
        <v>0</v>
      </c>
      <c r="O4078" s="6" t="str">
        <f t="shared" si="319"/>
        <v>OK</v>
      </c>
      <c r="P4078" s="8">
        <f t="shared" si="320"/>
        <v>0</v>
      </c>
    </row>
    <row r="4079" spans="1:16" x14ac:dyDescent="0.3">
      <c r="A4079" s="6" t="s">
        <v>8106</v>
      </c>
      <c r="B4079" s="6" t="s">
        <v>12050</v>
      </c>
      <c r="C4079" s="6" t="s">
        <v>3656</v>
      </c>
      <c r="D4079" s="6" t="s">
        <v>42</v>
      </c>
      <c r="E4079" s="6" t="s">
        <v>18</v>
      </c>
      <c r="F4079" s="6" t="s">
        <v>12026</v>
      </c>
      <c r="G4079" s="6" t="s">
        <v>19</v>
      </c>
      <c r="H4079" s="10">
        <f t="shared" si="316"/>
        <v>46284</v>
      </c>
      <c r="I4079" s="7">
        <f t="shared" si="317"/>
        <v>9097</v>
      </c>
      <c r="J4079" s="6" t="str">
        <f t="shared" si="318"/>
        <v>Hyderabad</v>
      </c>
      <c r="K4079" s="6">
        <f>COUNTIFS(pg_transaction_cleaned!$O$2:$O$5743,A4079,pg_transaction_cleaned!$F$2:$F$5743,"CAPTURE")</f>
        <v>1</v>
      </c>
      <c r="L4079" s="7">
        <f>SUMIFS(pg_transaction_cleaned!$H$2:$H$5743,pg_transaction_cleaned!$O$2:$O$5743,A4079,pg_transaction_cleaned!$F$2:$F$5743,"CAPTURE")</f>
        <v>9097</v>
      </c>
      <c r="M4079" s="6">
        <f>COUNTIFS(pg_transaction_cleaned!$O$2:$O$5743,A4079,pg_transaction_cleaned!$F$2:$F$5743,"REFUND")</f>
        <v>0</v>
      </c>
      <c r="N4079" s="7">
        <f>SUMIFS(pg_transaction_cleaned!$H$2:$H$5743,pg_transaction_cleaned!$O$2:$O$5743,A4079,pg_transaction_cleaned!$F$2:$F$5743,"REFUND")</f>
        <v>0</v>
      </c>
      <c r="O4079" s="6" t="str">
        <f t="shared" si="319"/>
        <v>OK</v>
      </c>
      <c r="P4079" s="8">
        <f t="shared" si="320"/>
        <v>0</v>
      </c>
    </row>
    <row r="4080" spans="1:16" x14ac:dyDescent="0.3">
      <c r="A4080" s="6" t="s">
        <v>8107</v>
      </c>
      <c r="B4080" s="6" t="s">
        <v>11875</v>
      </c>
      <c r="C4080" s="6" t="s">
        <v>8108</v>
      </c>
      <c r="D4080" s="6" t="s">
        <v>26</v>
      </c>
      <c r="E4080" s="6" t="s">
        <v>18</v>
      </c>
      <c r="F4080" s="6" t="s">
        <v>11841</v>
      </c>
      <c r="G4080" s="6" t="s">
        <v>19</v>
      </c>
      <c r="H4080" s="10">
        <f t="shared" si="316"/>
        <v>46279</v>
      </c>
      <c r="I4080" s="7">
        <f t="shared" si="317"/>
        <v>2499</v>
      </c>
      <c r="J4080" s="6" t="str">
        <f t="shared" si="318"/>
        <v>Kolkata</v>
      </c>
      <c r="K4080" s="6">
        <f>COUNTIFS(pg_transaction_cleaned!$O$2:$O$5743,A4080,pg_transaction_cleaned!$F$2:$F$5743,"CAPTURE")</f>
        <v>1</v>
      </c>
      <c r="L4080" s="7">
        <f>SUMIFS(pg_transaction_cleaned!$H$2:$H$5743,pg_transaction_cleaned!$O$2:$O$5743,A4080,pg_transaction_cleaned!$F$2:$F$5743,"CAPTURE")</f>
        <v>2499</v>
      </c>
      <c r="M4080" s="6">
        <f>COUNTIFS(pg_transaction_cleaned!$O$2:$O$5743,A4080,pg_transaction_cleaned!$F$2:$F$5743,"REFUND")</f>
        <v>0</v>
      </c>
      <c r="N4080" s="7">
        <f>SUMIFS(pg_transaction_cleaned!$H$2:$H$5743,pg_transaction_cleaned!$O$2:$O$5743,A4080,pg_transaction_cleaned!$F$2:$F$5743,"REFUND")</f>
        <v>0</v>
      </c>
      <c r="O4080" s="6" t="str">
        <f t="shared" si="319"/>
        <v>OK</v>
      </c>
      <c r="P4080" s="8">
        <f t="shared" si="320"/>
        <v>0</v>
      </c>
    </row>
    <row r="4081" spans="1:16" x14ac:dyDescent="0.3">
      <c r="A4081" s="6" t="s">
        <v>8109</v>
      </c>
      <c r="B4081" s="6" t="s">
        <v>11846</v>
      </c>
      <c r="C4081" s="6" t="s">
        <v>8110</v>
      </c>
      <c r="D4081" s="6" t="s">
        <v>42</v>
      </c>
      <c r="E4081" s="6" t="s">
        <v>27</v>
      </c>
      <c r="F4081" s="6" t="s">
        <v>11835</v>
      </c>
      <c r="G4081" s="6" t="s">
        <v>66</v>
      </c>
      <c r="H4081" s="10">
        <f t="shared" si="316"/>
        <v>46285</v>
      </c>
      <c r="I4081" s="7">
        <f t="shared" si="317"/>
        <v>499</v>
      </c>
      <c r="J4081" s="6" t="str">
        <f t="shared" si="318"/>
        <v>Hyderabad</v>
      </c>
      <c r="K4081" s="6">
        <f>COUNTIFS(pg_transaction_cleaned!$O$2:$O$5743,A4081,pg_transaction_cleaned!$F$2:$F$5743,"CAPTURE")</f>
        <v>1</v>
      </c>
      <c r="L4081" s="7">
        <f>SUMIFS(pg_transaction_cleaned!$H$2:$H$5743,pg_transaction_cleaned!$O$2:$O$5743,A4081,pg_transaction_cleaned!$F$2:$F$5743,"CAPTURE")</f>
        <v>499</v>
      </c>
      <c r="M4081" s="6">
        <f>COUNTIFS(pg_transaction_cleaned!$O$2:$O$5743,A4081,pg_transaction_cleaned!$F$2:$F$5743,"REFUND")</f>
        <v>1</v>
      </c>
      <c r="N4081" s="7">
        <f>SUMIFS(pg_transaction_cleaned!$H$2:$H$5743,pg_transaction_cleaned!$O$2:$O$5743,A4081,pg_transaction_cleaned!$F$2:$F$5743,"REFUND")</f>
        <v>499</v>
      </c>
      <c r="O4081" s="6" t="str">
        <f t="shared" si="319"/>
        <v>OK</v>
      </c>
      <c r="P4081" s="8">
        <f t="shared" si="320"/>
        <v>0</v>
      </c>
    </row>
    <row r="4082" spans="1:16" x14ac:dyDescent="0.3">
      <c r="A4082" s="6" t="s">
        <v>8111</v>
      </c>
      <c r="B4082" s="6" t="s">
        <v>11972</v>
      </c>
      <c r="C4082" s="6" t="s">
        <v>8112</v>
      </c>
      <c r="D4082" s="6" t="s">
        <v>51</v>
      </c>
      <c r="E4082" s="6" t="s">
        <v>27</v>
      </c>
      <c r="F4082" s="6" t="s">
        <v>11996</v>
      </c>
      <c r="G4082" s="6" t="s">
        <v>19</v>
      </c>
      <c r="H4082" s="10">
        <f t="shared" si="316"/>
        <v>46269</v>
      </c>
      <c r="I4082" s="7">
        <f t="shared" si="317"/>
        <v>4798</v>
      </c>
      <c r="J4082" s="6" t="str">
        <f t="shared" si="318"/>
        <v>Chennai</v>
      </c>
      <c r="K4082" s="6">
        <f>COUNTIFS(pg_transaction_cleaned!$O$2:$O$5743,A4082,pg_transaction_cleaned!$F$2:$F$5743,"CAPTURE")</f>
        <v>1</v>
      </c>
      <c r="L4082" s="7">
        <f>SUMIFS(pg_transaction_cleaned!$H$2:$H$5743,pg_transaction_cleaned!$O$2:$O$5743,A4082,pg_transaction_cleaned!$F$2:$F$5743,"CAPTURE")</f>
        <v>4798</v>
      </c>
      <c r="M4082" s="6">
        <f>COUNTIFS(pg_transaction_cleaned!$O$2:$O$5743,A4082,pg_transaction_cleaned!$F$2:$F$5743,"REFUND")</f>
        <v>0</v>
      </c>
      <c r="N4082" s="7">
        <f>SUMIFS(pg_transaction_cleaned!$H$2:$H$5743,pg_transaction_cleaned!$O$2:$O$5743,A4082,pg_transaction_cleaned!$F$2:$F$5743,"REFUND")</f>
        <v>0</v>
      </c>
      <c r="O4082" s="6" t="str">
        <f t="shared" si="319"/>
        <v>OK</v>
      </c>
      <c r="P4082" s="8">
        <f t="shared" si="320"/>
        <v>0</v>
      </c>
    </row>
    <row r="4083" spans="1:16" x14ac:dyDescent="0.3">
      <c r="A4083" s="6" t="s">
        <v>8113</v>
      </c>
      <c r="B4083" s="6" t="s">
        <v>11976</v>
      </c>
      <c r="C4083" s="6" t="s">
        <v>8114</v>
      </c>
      <c r="D4083" s="6" t="s">
        <v>75</v>
      </c>
      <c r="E4083" s="6" t="s">
        <v>54</v>
      </c>
      <c r="F4083" s="6" t="s">
        <v>11837</v>
      </c>
      <c r="G4083" s="6" t="s">
        <v>115</v>
      </c>
      <c r="H4083" s="10">
        <f t="shared" si="316"/>
        <v>46284</v>
      </c>
      <c r="I4083" s="7">
        <f t="shared" si="317"/>
        <v>999</v>
      </c>
      <c r="J4083" s="6" t="str">
        <f t="shared" si="318"/>
        <v>Mumbai</v>
      </c>
      <c r="K4083" s="6">
        <f>COUNTIFS(pg_transaction_cleaned!$O$2:$O$5743,A4083,pg_transaction_cleaned!$F$2:$F$5743,"CAPTURE")</f>
        <v>0</v>
      </c>
      <c r="L4083" s="7">
        <f>SUMIFS(pg_transaction_cleaned!$H$2:$H$5743,pg_transaction_cleaned!$O$2:$O$5743,A4083,pg_transaction_cleaned!$F$2:$F$5743,"CAPTURE")</f>
        <v>0</v>
      </c>
      <c r="M4083" s="6">
        <f>COUNTIFS(pg_transaction_cleaned!$O$2:$O$5743,A4083,pg_transaction_cleaned!$F$2:$F$5743,"REFUND")</f>
        <v>0</v>
      </c>
      <c r="N4083" s="7">
        <f>SUMIFS(pg_transaction_cleaned!$H$2:$H$5743,pg_transaction_cleaned!$O$2:$O$5743,A4083,pg_transaction_cleaned!$F$2:$F$5743,"REFUND")</f>
        <v>0</v>
      </c>
      <c r="O4083" s="6" t="str">
        <f t="shared" si="319"/>
        <v>OK</v>
      </c>
      <c r="P4083" s="8">
        <f t="shared" si="320"/>
        <v>0</v>
      </c>
    </row>
    <row r="4084" spans="1:16" x14ac:dyDescent="0.3">
      <c r="A4084" s="6" t="s">
        <v>8115</v>
      </c>
      <c r="B4084" s="6" t="s">
        <v>11972</v>
      </c>
      <c r="C4084" s="6" t="s">
        <v>8116</v>
      </c>
      <c r="D4084" s="6" t="s">
        <v>51</v>
      </c>
      <c r="E4084" s="6" t="s">
        <v>43</v>
      </c>
      <c r="F4084" s="6" t="s">
        <v>11855</v>
      </c>
      <c r="G4084" s="6" t="s">
        <v>19</v>
      </c>
      <c r="H4084" s="10">
        <f t="shared" si="316"/>
        <v>46269</v>
      </c>
      <c r="I4084" s="7">
        <f t="shared" si="317"/>
        <v>4999</v>
      </c>
      <c r="J4084" s="6" t="str">
        <f t="shared" si="318"/>
        <v>Chennai</v>
      </c>
      <c r="K4084" s="6">
        <f>COUNTIFS(pg_transaction_cleaned!$O$2:$O$5743,A4084,pg_transaction_cleaned!$F$2:$F$5743,"CAPTURE")</f>
        <v>1</v>
      </c>
      <c r="L4084" s="7">
        <f>SUMIFS(pg_transaction_cleaned!$H$2:$H$5743,pg_transaction_cleaned!$O$2:$O$5743,A4084,pg_transaction_cleaned!$F$2:$F$5743,"CAPTURE")</f>
        <v>4999</v>
      </c>
      <c r="M4084" s="6">
        <f>COUNTIFS(pg_transaction_cleaned!$O$2:$O$5743,A4084,pg_transaction_cleaned!$F$2:$F$5743,"REFUND")</f>
        <v>0</v>
      </c>
      <c r="N4084" s="7">
        <f>SUMIFS(pg_transaction_cleaned!$H$2:$H$5743,pg_transaction_cleaned!$O$2:$O$5743,A4084,pg_transaction_cleaned!$F$2:$F$5743,"REFUND")</f>
        <v>0</v>
      </c>
      <c r="O4084" s="6" t="str">
        <f t="shared" si="319"/>
        <v>OK</v>
      </c>
      <c r="P4084" s="8">
        <f t="shared" si="320"/>
        <v>0</v>
      </c>
    </row>
    <row r="4085" spans="1:16" x14ac:dyDescent="0.3">
      <c r="A4085" s="6" t="s">
        <v>8117</v>
      </c>
      <c r="B4085" s="6" t="s">
        <v>11934</v>
      </c>
      <c r="C4085" s="6" t="s">
        <v>8118</v>
      </c>
      <c r="D4085" s="6" t="s">
        <v>51</v>
      </c>
      <c r="E4085" s="6" t="s">
        <v>18</v>
      </c>
      <c r="F4085" s="6" t="s">
        <v>12117</v>
      </c>
      <c r="G4085" s="6" t="s">
        <v>19</v>
      </c>
      <c r="H4085" s="10">
        <f t="shared" si="316"/>
        <v>46271</v>
      </c>
      <c r="I4085" s="7">
        <f t="shared" si="317"/>
        <v>3397</v>
      </c>
      <c r="J4085" s="6" t="str">
        <f t="shared" si="318"/>
        <v>Chennai</v>
      </c>
      <c r="K4085" s="6">
        <f>COUNTIFS(pg_transaction_cleaned!$O$2:$O$5743,A4085,pg_transaction_cleaned!$F$2:$F$5743,"CAPTURE")</f>
        <v>1</v>
      </c>
      <c r="L4085" s="7">
        <f>SUMIFS(pg_transaction_cleaned!$H$2:$H$5743,pg_transaction_cleaned!$O$2:$O$5743,A4085,pg_transaction_cleaned!$F$2:$F$5743,"CAPTURE")</f>
        <v>3397</v>
      </c>
      <c r="M4085" s="6">
        <f>COUNTIFS(pg_transaction_cleaned!$O$2:$O$5743,A4085,pg_transaction_cleaned!$F$2:$F$5743,"REFUND")</f>
        <v>0</v>
      </c>
      <c r="N4085" s="7">
        <f>SUMIFS(pg_transaction_cleaned!$H$2:$H$5743,pg_transaction_cleaned!$O$2:$O$5743,A4085,pg_transaction_cleaned!$F$2:$F$5743,"REFUND")</f>
        <v>0</v>
      </c>
      <c r="O4085" s="6" t="str">
        <f t="shared" si="319"/>
        <v>OK</v>
      </c>
      <c r="P4085" s="8">
        <f t="shared" si="320"/>
        <v>0</v>
      </c>
    </row>
    <row r="4086" spans="1:16" x14ac:dyDescent="0.3">
      <c r="A4086" s="6" t="s">
        <v>8119</v>
      </c>
      <c r="B4086" s="6" t="s">
        <v>11887</v>
      </c>
      <c r="C4086" s="6" t="s">
        <v>8120</v>
      </c>
      <c r="D4086" s="6" t="s">
        <v>23</v>
      </c>
      <c r="E4086" s="6" t="s">
        <v>18</v>
      </c>
      <c r="F4086" s="6" t="s">
        <v>11863</v>
      </c>
      <c r="G4086" s="6" t="s">
        <v>19</v>
      </c>
      <c r="H4086" s="10">
        <f t="shared" si="316"/>
        <v>46268</v>
      </c>
      <c r="I4086" s="7">
        <f t="shared" si="317"/>
        <v>1499</v>
      </c>
      <c r="J4086" s="6" t="str">
        <f t="shared" si="318"/>
        <v>Bengaluru</v>
      </c>
      <c r="K4086" s="6">
        <f>COUNTIFS(pg_transaction_cleaned!$O$2:$O$5743,A4086,pg_transaction_cleaned!$F$2:$F$5743,"CAPTURE")</f>
        <v>1</v>
      </c>
      <c r="L4086" s="7">
        <f>SUMIFS(pg_transaction_cleaned!$H$2:$H$5743,pg_transaction_cleaned!$O$2:$O$5743,A4086,pg_transaction_cleaned!$F$2:$F$5743,"CAPTURE")</f>
        <v>1499</v>
      </c>
      <c r="M4086" s="6">
        <f>COUNTIFS(pg_transaction_cleaned!$O$2:$O$5743,A4086,pg_transaction_cleaned!$F$2:$F$5743,"REFUND")</f>
        <v>0</v>
      </c>
      <c r="N4086" s="7">
        <f>SUMIFS(pg_transaction_cleaned!$H$2:$H$5743,pg_transaction_cleaned!$O$2:$O$5743,A4086,pg_transaction_cleaned!$F$2:$F$5743,"REFUND")</f>
        <v>0</v>
      </c>
      <c r="O4086" s="6" t="str">
        <f t="shared" si="319"/>
        <v>OK</v>
      </c>
      <c r="P4086" s="8">
        <f t="shared" si="320"/>
        <v>0</v>
      </c>
    </row>
    <row r="4087" spans="1:16" x14ac:dyDescent="0.3">
      <c r="A4087" s="6" t="s">
        <v>8121</v>
      </c>
      <c r="B4087" s="6" t="s">
        <v>11873</v>
      </c>
      <c r="C4087" s="6" t="s">
        <v>8122</v>
      </c>
      <c r="D4087" s="6" t="s">
        <v>51</v>
      </c>
      <c r="E4087" s="6" t="s">
        <v>18</v>
      </c>
      <c r="F4087" s="6" t="s">
        <v>11863</v>
      </c>
      <c r="G4087" s="6" t="s">
        <v>80</v>
      </c>
      <c r="H4087" s="10">
        <f t="shared" si="316"/>
        <v>46291</v>
      </c>
      <c r="I4087" s="7">
        <f t="shared" si="317"/>
        <v>1499</v>
      </c>
      <c r="J4087" s="6" t="str">
        <f t="shared" si="318"/>
        <v>Chennai</v>
      </c>
      <c r="K4087" s="6">
        <f>COUNTIFS(pg_transaction_cleaned!$O$2:$O$5743,A4087,pg_transaction_cleaned!$F$2:$F$5743,"CAPTURE")</f>
        <v>0</v>
      </c>
      <c r="L4087" s="7">
        <f>SUMIFS(pg_transaction_cleaned!$H$2:$H$5743,pg_transaction_cleaned!$O$2:$O$5743,A4087,pg_transaction_cleaned!$F$2:$F$5743,"CAPTURE")</f>
        <v>0</v>
      </c>
      <c r="M4087" s="6">
        <f>COUNTIFS(pg_transaction_cleaned!$O$2:$O$5743,A4087,pg_transaction_cleaned!$F$2:$F$5743,"REFUND")</f>
        <v>0</v>
      </c>
      <c r="N4087" s="7">
        <f>SUMIFS(pg_transaction_cleaned!$H$2:$H$5743,pg_transaction_cleaned!$O$2:$O$5743,A4087,pg_transaction_cleaned!$F$2:$F$5743,"REFUND")</f>
        <v>0</v>
      </c>
      <c r="O4087" s="6" t="str">
        <f t="shared" si="319"/>
        <v>OK</v>
      </c>
      <c r="P4087" s="8">
        <f t="shared" si="320"/>
        <v>0</v>
      </c>
    </row>
    <row r="4088" spans="1:16" x14ac:dyDescent="0.3">
      <c r="A4088" s="6" t="s">
        <v>8123</v>
      </c>
      <c r="B4088" s="6" t="s">
        <v>11895</v>
      </c>
      <c r="C4088" s="6" t="s">
        <v>8124</v>
      </c>
      <c r="D4088" s="6" t="s">
        <v>48</v>
      </c>
      <c r="E4088" s="6" t="s">
        <v>18</v>
      </c>
      <c r="F4088" s="6" t="s">
        <v>11872</v>
      </c>
      <c r="G4088" s="6" t="s">
        <v>66</v>
      </c>
      <c r="H4088" s="10">
        <f t="shared" si="316"/>
        <v>46295</v>
      </c>
      <c r="I4088" s="7">
        <f t="shared" si="317"/>
        <v>3998</v>
      </c>
      <c r="J4088" s="6" t="str">
        <f t="shared" si="318"/>
        <v>Jaipur</v>
      </c>
      <c r="K4088" s="6">
        <f>COUNTIFS(pg_transaction_cleaned!$O$2:$O$5743,A4088,pg_transaction_cleaned!$F$2:$F$5743,"CAPTURE")</f>
        <v>1</v>
      </c>
      <c r="L4088" s="7">
        <f>SUMIFS(pg_transaction_cleaned!$H$2:$H$5743,pg_transaction_cleaned!$O$2:$O$5743,A4088,pg_transaction_cleaned!$F$2:$F$5743,"CAPTURE")</f>
        <v>3998</v>
      </c>
      <c r="M4088" s="6">
        <f>COUNTIFS(pg_transaction_cleaned!$O$2:$O$5743,A4088,pg_transaction_cleaned!$F$2:$F$5743,"REFUND")</f>
        <v>1</v>
      </c>
      <c r="N4088" s="7">
        <f>SUMIFS(pg_transaction_cleaned!$H$2:$H$5743,pg_transaction_cleaned!$O$2:$O$5743,A4088,pg_transaction_cleaned!$F$2:$F$5743,"REFUND")</f>
        <v>3998</v>
      </c>
      <c r="O4088" s="6" t="str">
        <f t="shared" si="319"/>
        <v>OK</v>
      </c>
      <c r="P4088" s="8">
        <f t="shared" si="320"/>
        <v>0</v>
      </c>
    </row>
    <row r="4089" spans="1:16" x14ac:dyDescent="0.3">
      <c r="A4089" s="6" t="s">
        <v>8125</v>
      </c>
      <c r="B4089" s="6" t="s">
        <v>11949</v>
      </c>
      <c r="C4089" s="6" t="s">
        <v>8126</v>
      </c>
      <c r="D4089" s="6" t="s">
        <v>42</v>
      </c>
      <c r="E4089" s="6" t="s">
        <v>43</v>
      </c>
      <c r="F4089" s="6" t="s">
        <v>11879</v>
      </c>
      <c r="G4089" s="6" t="s">
        <v>19</v>
      </c>
      <c r="H4089" s="10">
        <f t="shared" si="316"/>
        <v>46275</v>
      </c>
      <c r="I4089" s="7">
        <f t="shared" si="317"/>
        <v>1798</v>
      </c>
      <c r="J4089" s="6" t="str">
        <f t="shared" si="318"/>
        <v>Hyderabad</v>
      </c>
      <c r="K4089" s="6">
        <f>COUNTIFS(pg_transaction_cleaned!$O$2:$O$5743,A4089,pg_transaction_cleaned!$F$2:$F$5743,"CAPTURE")</f>
        <v>1</v>
      </c>
      <c r="L4089" s="7">
        <f>SUMIFS(pg_transaction_cleaned!$H$2:$H$5743,pg_transaction_cleaned!$O$2:$O$5743,A4089,pg_transaction_cleaned!$F$2:$F$5743,"CAPTURE")</f>
        <v>1798</v>
      </c>
      <c r="M4089" s="6">
        <f>COUNTIFS(pg_transaction_cleaned!$O$2:$O$5743,A4089,pg_transaction_cleaned!$F$2:$F$5743,"REFUND")</f>
        <v>0</v>
      </c>
      <c r="N4089" s="7">
        <f>SUMIFS(pg_transaction_cleaned!$H$2:$H$5743,pg_transaction_cleaned!$O$2:$O$5743,A4089,pg_transaction_cleaned!$F$2:$F$5743,"REFUND")</f>
        <v>0</v>
      </c>
      <c r="O4089" s="6" t="str">
        <f t="shared" si="319"/>
        <v>OK</v>
      </c>
      <c r="P4089" s="8">
        <f t="shared" si="320"/>
        <v>0</v>
      </c>
    </row>
    <row r="4090" spans="1:16" x14ac:dyDescent="0.3">
      <c r="A4090" s="6" t="s">
        <v>8127</v>
      </c>
      <c r="B4090" s="6" t="s">
        <v>11980</v>
      </c>
      <c r="C4090" s="6" t="s">
        <v>8128</v>
      </c>
      <c r="D4090" s="6" t="s">
        <v>61</v>
      </c>
      <c r="E4090" s="6" t="s">
        <v>18</v>
      </c>
      <c r="F4090" s="6" t="s">
        <v>11861</v>
      </c>
      <c r="G4090" s="6" t="s">
        <v>19</v>
      </c>
      <c r="H4090" s="10">
        <f t="shared" si="316"/>
        <v>46288</v>
      </c>
      <c r="I4090" s="7">
        <f t="shared" si="317"/>
        <v>7999</v>
      </c>
      <c r="J4090" s="6" t="str">
        <f t="shared" si="318"/>
        <v>Delhi</v>
      </c>
      <c r="K4090" s="6">
        <f>COUNTIFS(pg_transaction_cleaned!$O$2:$O$5743,A4090,pg_transaction_cleaned!$F$2:$F$5743,"CAPTURE")</f>
        <v>1</v>
      </c>
      <c r="L4090" s="7">
        <f>SUMIFS(pg_transaction_cleaned!$H$2:$H$5743,pg_transaction_cleaned!$O$2:$O$5743,A4090,pg_transaction_cleaned!$F$2:$F$5743,"CAPTURE")</f>
        <v>7999</v>
      </c>
      <c r="M4090" s="6">
        <f>COUNTIFS(pg_transaction_cleaned!$O$2:$O$5743,A4090,pg_transaction_cleaned!$F$2:$F$5743,"REFUND")</f>
        <v>0</v>
      </c>
      <c r="N4090" s="7">
        <f>SUMIFS(pg_transaction_cleaned!$H$2:$H$5743,pg_transaction_cleaned!$O$2:$O$5743,A4090,pg_transaction_cleaned!$F$2:$F$5743,"REFUND")</f>
        <v>0</v>
      </c>
      <c r="O4090" s="6" t="str">
        <f t="shared" si="319"/>
        <v>OK</v>
      </c>
      <c r="P4090" s="8">
        <f t="shared" si="320"/>
        <v>0</v>
      </c>
    </row>
    <row r="4091" spans="1:16" x14ac:dyDescent="0.3">
      <c r="A4091" s="6" t="s">
        <v>8129</v>
      </c>
      <c r="B4091" s="6" t="s">
        <v>11834</v>
      </c>
      <c r="C4091" s="6" t="s">
        <v>8130</v>
      </c>
      <c r="D4091" s="6" t="s">
        <v>51</v>
      </c>
      <c r="E4091" s="6" t="s">
        <v>54</v>
      </c>
      <c r="F4091" s="6" t="s">
        <v>11839</v>
      </c>
      <c r="G4091" s="6" t="s">
        <v>19</v>
      </c>
      <c r="H4091" s="10">
        <f t="shared" si="316"/>
        <v>46276</v>
      </c>
      <c r="I4091" s="7">
        <f t="shared" si="317"/>
        <v>1299</v>
      </c>
      <c r="J4091" s="6" t="str">
        <f t="shared" si="318"/>
        <v>Chennai</v>
      </c>
      <c r="K4091" s="6">
        <f>COUNTIFS(pg_transaction_cleaned!$O$2:$O$5743,A4091,pg_transaction_cleaned!$F$2:$F$5743,"CAPTURE")</f>
        <v>1</v>
      </c>
      <c r="L4091" s="7">
        <f>SUMIFS(pg_transaction_cleaned!$H$2:$H$5743,pg_transaction_cleaned!$O$2:$O$5743,A4091,pg_transaction_cleaned!$F$2:$F$5743,"CAPTURE")</f>
        <v>1299</v>
      </c>
      <c r="M4091" s="6">
        <f>COUNTIFS(pg_transaction_cleaned!$O$2:$O$5743,A4091,pg_transaction_cleaned!$F$2:$F$5743,"REFUND")</f>
        <v>0</v>
      </c>
      <c r="N4091" s="7">
        <f>SUMIFS(pg_transaction_cleaned!$H$2:$H$5743,pg_transaction_cleaned!$O$2:$O$5743,A4091,pg_transaction_cleaned!$F$2:$F$5743,"REFUND")</f>
        <v>0</v>
      </c>
      <c r="O4091" s="6" t="str">
        <f t="shared" si="319"/>
        <v>OK</v>
      </c>
      <c r="P4091" s="8">
        <f t="shared" si="320"/>
        <v>0</v>
      </c>
    </row>
    <row r="4092" spans="1:16" x14ac:dyDescent="0.3">
      <c r="A4092" s="6" t="s">
        <v>8131</v>
      </c>
      <c r="B4092" s="6" t="s">
        <v>11891</v>
      </c>
      <c r="C4092" s="6" t="s">
        <v>8132</v>
      </c>
      <c r="D4092" s="6" t="s">
        <v>26</v>
      </c>
      <c r="E4092" s="6" t="s">
        <v>43</v>
      </c>
      <c r="F4092" s="6" t="s">
        <v>11966</v>
      </c>
      <c r="G4092" s="6" t="s">
        <v>19</v>
      </c>
      <c r="H4092" s="10">
        <f t="shared" si="316"/>
        <v>46278</v>
      </c>
      <c r="I4092" s="7">
        <f t="shared" si="317"/>
        <v>8998</v>
      </c>
      <c r="J4092" s="6" t="str">
        <f t="shared" si="318"/>
        <v>Kolkata</v>
      </c>
      <c r="K4092" s="6">
        <f>COUNTIFS(pg_transaction_cleaned!$O$2:$O$5743,A4092,pg_transaction_cleaned!$F$2:$F$5743,"CAPTURE")</f>
        <v>1</v>
      </c>
      <c r="L4092" s="7">
        <f>SUMIFS(pg_transaction_cleaned!$H$2:$H$5743,pg_transaction_cleaned!$O$2:$O$5743,A4092,pg_transaction_cleaned!$F$2:$F$5743,"CAPTURE")</f>
        <v>8998</v>
      </c>
      <c r="M4092" s="6">
        <f>COUNTIFS(pg_transaction_cleaned!$O$2:$O$5743,A4092,pg_transaction_cleaned!$F$2:$F$5743,"REFUND")</f>
        <v>0</v>
      </c>
      <c r="N4092" s="7">
        <f>SUMIFS(pg_transaction_cleaned!$H$2:$H$5743,pg_transaction_cleaned!$O$2:$O$5743,A4092,pg_transaction_cleaned!$F$2:$F$5743,"REFUND")</f>
        <v>0</v>
      </c>
      <c r="O4092" s="6" t="str">
        <f t="shared" si="319"/>
        <v>OK</v>
      </c>
      <c r="P4092" s="8">
        <f t="shared" si="320"/>
        <v>0</v>
      </c>
    </row>
    <row r="4093" spans="1:16" x14ac:dyDescent="0.3">
      <c r="A4093" s="6" t="s">
        <v>8133</v>
      </c>
      <c r="B4093" s="6" t="s">
        <v>11842</v>
      </c>
      <c r="C4093" s="6" t="s">
        <v>8134</v>
      </c>
      <c r="D4093" s="6" t="s">
        <v>61</v>
      </c>
      <c r="E4093" s="6" t="s">
        <v>18</v>
      </c>
      <c r="F4093" s="6" t="s">
        <v>11855</v>
      </c>
      <c r="G4093" s="6" t="s">
        <v>19</v>
      </c>
      <c r="H4093" s="10">
        <f t="shared" si="316"/>
        <v>46290</v>
      </c>
      <c r="I4093" s="7">
        <f t="shared" si="317"/>
        <v>4999</v>
      </c>
      <c r="J4093" s="6" t="str">
        <f t="shared" si="318"/>
        <v>Delhi</v>
      </c>
      <c r="K4093" s="6">
        <f>COUNTIFS(pg_transaction_cleaned!$O$2:$O$5743,A4093,pg_transaction_cleaned!$F$2:$F$5743,"CAPTURE")</f>
        <v>1</v>
      </c>
      <c r="L4093" s="7">
        <f>SUMIFS(pg_transaction_cleaned!$H$2:$H$5743,pg_transaction_cleaned!$O$2:$O$5743,A4093,pg_transaction_cleaned!$F$2:$F$5743,"CAPTURE")</f>
        <v>4999</v>
      </c>
      <c r="M4093" s="6">
        <f>COUNTIFS(pg_transaction_cleaned!$O$2:$O$5743,A4093,pg_transaction_cleaned!$F$2:$F$5743,"REFUND")</f>
        <v>0</v>
      </c>
      <c r="N4093" s="7">
        <f>SUMIFS(pg_transaction_cleaned!$H$2:$H$5743,pg_transaction_cleaned!$O$2:$O$5743,A4093,pg_transaction_cleaned!$F$2:$F$5743,"REFUND")</f>
        <v>0</v>
      </c>
      <c r="O4093" s="6" t="str">
        <f t="shared" si="319"/>
        <v>OK</v>
      </c>
      <c r="P4093" s="8">
        <f t="shared" si="320"/>
        <v>0</v>
      </c>
    </row>
    <row r="4094" spans="1:16" x14ac:dyDescent="0.3">
      <c r="A4094" s="6" t="s">
        <v>8135</v>
      </c>
      <c r="B4094" s="6" t="s">
        <v>11846</v>
      </c>
      <c r="C4094" s="6" t="s">
        <v>8136</v>
      </c>
      <c r="D4094" s="6" t="s">
        <v>37</v>
      </c>
      <c r="E4094" s="6" t="s">
        <v>18</v>
      </c>
      <c r="F4094" s="6" t="s">
        <v>11851</v>
      </c>
      <c r="G4094" s="6" t="s">
        <v>19</v>
      </c>
      <c r="H4094" s="10">
        <f t="shared" si="316"/>
        <v>46285</v>
      </c>
      <c r="I4094" s="7">
        <f t="shared" si="317"/>
        <v>3499</v>
      </c>
      <c r="J4094" s="6" t="str">
        <f t="shared" si="318"/>
        <v>Lucknow</v>
      </c>
      <c r="K4094" s="6">
        <f>COUNTIFS(pg_transaction_cleaned!$O$2:$O$5743,A4094,pg_transaction_cleaned!$F$2:$F$5743,"CAPTURE")</f>
        <v>1</v>
      </c>
      <c r="L4094" s="7">
        <f>SUMIFS(pg_transaction_cleaned!$H$2:$H$5743,pg_transaction_cleaned!$O$2:$O$5743,A4094,pg_transaction_cleaned!$F$2:$F$5743,"CAPTURE")</f>
        <v>3499</v>
      </c>
      <c r="M4094" s="6">
        <f>COUNTIFS(pg_transaction_cleaned!$O$2:$O$5743,A4094,pg_transaction_cleaned!$F$2:$F$5743,"REFUND")</f>
        <v>0</v>
      </c>
      <c r="N4094" s="7">
        <f>SUMIFS(pg_transaction_cleaned!$H$2:$H$5743,pg_transaction_cleaned!$O$2:$O$5743,A4094,pg_transaction_cleaned!$F$2:$F$5743,"REFUND")</f>
        <v>0</v>
      </c>
      <c r="O4094" s="6" t="str">
        <f t="shared" si="319"/>
        <v>OK</v>
      </c>
      <c r="P4094" s="8">
        <f t="shared" si="320"/>
        <v>0</v>
      </c>
    </row>
    <row r="4095" spans="1:16" x14ac:dyDescent="0.3">
      <c r="A4095" s="6" t="s">
        <v>8137</v>
      </c>
      <c r="B4095" s="6" t="s">
        <v>11989</v>
      </c>
      <c r="C4095" s="6" t="s">
        <v>8138</v>
      </c>
      <c r="D4095" s="6"/>
      <c r="E4095" s="6" t="s">
        <v>18</v>
      </c>
      <c r="F4095" s="6" t="s">
        <v>11929</v>
      </c>
      <c r="G4095" s="6" t="s">
        <v>19</v>
      </c>
      <c r="H4095" s="10">
        <f t="shared" si="316"/>
        <v>46290</v>
      </c>
      <c r="I4095" s="7">
        <f t="shared" si="317"/>
        <v>799</v>
      </c>
      <c r="J4095" s="6" t="str">
        <f t="shared" si="318"/>
        <v>Unknown</v>
      </c>
      <c r="K4095" s="6">
        <f>COUNTIFS(pg_transaction_cleaned!$O$2:$O$5743,A4095,pg_transaction_cleaned!$F$2:$F$5743,"CAPTURE")</f>
        <v>1</v>
      </c>
      <c r="L4095" s="7">
        <f>SUMIFS(pg_transaction_cleaned!$H$2:$H$5743,pg_transaction_cleaned!$O$2:$O$5743,A4095,pg_transaction_cleaned!$F$2:$F$5743,"CAPTURE")</f>
        <v>799</v>
      </c>
      <c r="M4095" s="6">
        <f>COUNTIFS(pg_transaction_cleaned!$O$2:$O$5743,A4095,pg_transaction_cleaned!$F$2:$F$5743,"REFUND")</f>
        <v>0</v>
      </c>
      <c r="N4095" s="7">
        <f>SUMIFS(pg_transaction_cleaned!$H$2:$H$5743,pg_transaction_cleaned!$O$2:$O$5743,A4095,pg_transaction_cleaned!$F$2:$F$5743,"REFUND")</f>
        <v>0</v>
      </c>
      <c r="O4095" s="6" t="str">
        <f t="shared" si="319"/>
        <v>OK</v>
      </c>
      <c r="P4095" s="8">
        <f t="shared" si="320"/>
        <v>0</v>
      </c>
    </row>
    <row r="4096" spans="1:16" x14ac:dyDescent="0.3">
      <c r="A4096" s="6" t="s">
        <v>8139</v>
      </c>
      <c r="B4096" s="6" t="s">
        <v>12007</v>
      </c>
      <c r="C4096" s="6" t="s">
        <v>3760</v>
      </c>
      <c r="D4096" s="6" t="s">
        <v>75</v>
      </c>
      <c r="E4096" s="6" t="s">
        <v>27</v>
      </c>
      <c r="F4096" s="6" t="s">
        <v>12099</v>
      </c>
      <c r="G4096" s="6" t="s">
        <v>19</v>
      </c>
      <c r="H4096" s="10">
        <f t="shared" si="316"/>
        <v>46270</v>
      </c>
      <c r="I4096" s="7">
        <f t="shared" si="317"/>
        <v>1148</v>
      </c>
      <c r="J4096" s="6" t="str">
        <f t="shared" si="318"/>
        <v>Mumbai</v>
      </c>
      <c r="K4096" s="6">
        <f>COUNTIFS(pg_transaction_cleaned!$O$2:$O$5743,A4096,pg_transaction_cleaned!$F$2:$F$5743,"CAPTURE")</f>
        <v>1</v>
      </c>
      <c r="L4096" s="7">
        <f>SUMIFS(pg_transaction_cleaned!$H$2:$H$5743,pg_transaction_cleaned!$O$2:$O$5743,A4096,pg_transaction_cleaned!$F$2:$F$5743,"CAPTURE")</f>
        <v>1148</v>
      </c>
      <c r="M4096" s="6">
        <f>COUNTIFS(pg_transaction_cleaned!$O$2:$O$5743,A4096,pg_transaction_cleaned!$F$2:$F$5743,"REFUND")</f>
        <v>0</v>
      </c>
      <c r="N4096" s="7">
        <f>SUMIFS(pg_transaction_cleaned!$H$2:$H$5743,pg_transaction_cleaned!$O$2:$O$5743,A4096,pg_transaction_cleaned!$F$2:$F$5743,"REFUND")</f>
        <v>0</v>
      </c>
      <c r="O4096" s="6" t="str">
        <f t="shared" si="319"/>
        <v>OK</v>
      </c>
      <c r="P4096" s="8">
        <f t="shared" si="320"/>
        <v>0</v>
      </c>
    </row>
    <row r="4097" spans="1:16" x14ac:dyDescent="0.3">
      <c r="A4097" s="6" t="s">
        <v>8140</v>
      </c>
      <c r="B4097" s="6" t="s">
        <v>11859</v>
      </c>
      <c r="C4097" s="6" t="s">
        <v>6287</v>
      </c>
      <c r="D4097" s="6" t="s">
        <v>48</v>
      </c>
      <c r="E4097" s="6" t="s">
        <v>54</v>
      </c>
      <c r="F4097" s="6" t="s">
        <v>11855</v>
      </c>
      <c r="G4097" s="6" t="s">
        <v>19</v>
      </c>
      <c r="H4097" s="10">
        <f t="shared" si="316"/>
        <v>46271</v>
      </c>
      <c r="I4097" s="7">
        <f t="shared" si="317"/>
        <v>4999</v>
      </c>
      <c r="J4097" s="6" t="str">
        <f t="shared" si="318"/>
        <v>Jaipur</v>
      </c>
      <c r="K4097" s="6">
        <f>COUNTIFS(pg_transaction_cleaned!$O$2:$O$5743,A4097,pg_transaction_cleaned!$F$2:$F$5743,"CAPTURE")</f>
        <v>1</v>
      </c>
      <c r="L4097" s="7">
        <f>SUMIFS(pg_transaction_cleaned!$H$2:$H$5743,pg_transaction_cleaned!$O$2:$O$5743,A4097,pg_transaction_cleaned!$F$2:$F$5743,"CAPTURE")</f>
        <v>4999</v>
      </c>
      <c r="M4097" s="6">
        <f>COUNTIFS(pg_transaction_cleaned!$O$2:$O$5743,A4097,pg_transaction_cleaned!$F$2:$F$5743,"REFUND")</f>
        <v>0</v>
      </c>
      <c r="N4097" s="7">
        <f>SUMIFS(pg_transaction_cleaned!$H$2:$H$5743,pg_transaction_cleaned!$O$2:$O$5743,A4097,pg_transaction_cleaned!$F$2:$F$5743,"REFUND")</f>
        <v>0</v>
      </c>
      <c r="O4097" s="6" t="str">
        <f t="shared" si="319"/>
        <v>OK</v>
      </c>
      <c r="P4097" s="8">
        <f t="shared" si="320"/>
        <v>0</v>
      </c>
    </row>
    <row r="4098" spans="1:16" x14ac:dyDescent="0.3">
      <c r="A4098" s="6" t="s">
        <v>8141</v>
      </c>
      <c r="B4098" s="6" t="s">
        <v>11936</v>
      </c>
      <c r="C4098" s="6" t="s">
        <v>8142</v>
      </c>
      <c r="D4098" s="6" t="s">
        <v>34</v>
      </c>
      <c r="E4098" s="6" t="s">
        <v>18</v>
      </c>
      <c r="F4098" s="6" t="s">
        <v>12008</v>
      </c>
      <c r="G4098" s="6" t="s">
        <v>19</v>
      </c>
      <c r="H4098" s="10">
        <f t="shared" ref="H4098:H4161" si="321">IF(MID(B4098,5,1)="-",DATE(LEFT(B4098,4),MID(B4098,6,2),RIGHT(B4098,2)),DATE(RIGHT(B4098,4),MID(B4098,4,2),LEFT(B4098,2)))</f>
        <v>46293</v>
      </c>
      <c r="I4098" s="7">
        <f t="shared" ref="I4098:I4161" si="322">VALUE(SUBSTITUTE(F4098,",",""))</f>
        <v>14497</v>
      </c>
      <c r="J4098" s="6" t="str">
        <f t="shared" ref="J4098:J4161" si="323">IF(TRIM(D4098)="","Unknown",TRIM(D4098))</f>
        <v>Ahmedabad</v>
      </c>
      <c r="K4098" s="6">
        <f>COUNTIFS(pg_transaction_cleaned!$O$2:$O$5743,A4098,pg_transaction_cleaned!$F$2:$F$5743,"CAPTURE")</f>
        <v>1</v>
      </c>
      <c r="L4098" s="7">
        <f>SUMIFS(pg_transaction_cleaned!$H$2:$H$5743,pg_transaction_cleaned!$O$2:$O$5743,A4098,pg_transaction_cleaned!$F$2:$F$5743,"CAPTURE")</f>
        <v>14497</v>
      </c>
      <c r="M4098" s="6">
        <f>COUNTIFS(pg_transaction_cleaned!$O$2:$O$5743,A4098,pg_transaction_cleaned!$F$2:$F$5743,"REFUND")</f>
        <v>0</v>
      </c>
      <c r="N4098" s="7">
        <f>SUMIFS(pg_transaction_cleaned!$H$2:$H$5743,pg_transaction_cleaned!$O$2:$O$5743,A4098,pg_transaction_cleaned!$F$2:$F$5743,"REFUND")</f>
        <v>0</v>
      </c>
      <c r="O4098" s="6" t="str">
        <f t="shared" si="319"/>
        <v>OK</v>
      </c>
      <c r="P4098" s="8">
        <f t="shared" si="320"/>
        <v>0</v>
      </c>
    </row>
    <row r="4099" spans="1:16" x14ac:dyDescent="0.3">
      <c r="A4099" s="6" t="s">
        <v>8143</v>
      </c>
      <c r="B4099" s="6" t="s">
        <v>12015</v>
      </c>
      <c r="C4099" s="6" t="s">
        <v>8144</v>
      </c>
      <c r="D4099" s="6" t="s">
        <v>42</v>
      </c>
      <c r="E4099" s="6" t="s">
        <v>18</v>
      </c>
      <c r="F4099" s="6" t="s">
        <v>12237</v>
      </c>
      <c r="G4099" s="6" t="s">
        <v>19</v>
      </c>
      <c r="H4099" s="10">
        <f t="shared" si="321"/>
        <v>46289</v>
      </c>
      <c r="I4099" s="7">
        <f t="shared" si="322"/>
        <v>9498</v>
      </c>
      <c r="J4099" s="6" t="str">
        <f t="shared" si="323"/>
        <v>Hyderabad</v>
      </c>
      <c r="K4099" s="6">
        <f>COUNTIFS(pg_transaction_cleaned!$O$2:$O$5743,A4099,pg_transaction_cleaned!$F$2:$F$5743,"CAPTURE")</f>
        <v>1</v>
      </c>
      <c r="L4099" s="7">
        <f>SUMIFS(pg_transaction_cleaned!$H$2:$H$5743,pg_transaction_cleaned!$O$2:$O$5743,A4099,pg_transaction_cleaned!$F$2:$F$5743,"CAPTURE")</f>
        <v>9498</v>
      </c>
      <c r="M4099" s="6">
        <f>COUNTIFS(pg_transaction_cleaned!$O$2:$O$5743,A4099,pg_transaction_cleaned!$F$2:$F$5743,"REFUND")</f>
        <v>0</v>
      </c>
      <c r="N4099" s="7">
        <f>SUMIFS(pg_transaction_cleaned!$H$2:$H$5743,pg_transaction_cleaned!$O$2:$O$5743,A4099,pg_transaction_cleaned!$F$2:$F$5743,"REFUND")</f>
        <v>0</v>
      </c>
      <c r="O4099" s="6" t="str">
        <f t="shared" ref="O4099:O4162" si="324">IF(AND(G4099="Paid",K4099=0),"Paid, no payment",IF(AND(OR(G4099="Failed",G4099="Cancelled"),K4099&gt;0),"Payment on failed/cancelled",IF(K4099&gt;1,"Duplicate charge",IF(AND(K4099=1,ROUND(L4099-I4099,2)&lt;&gt;0),"Amount difference",IF(AND(G4099="Refunded",M4099=0),"Refunded, no refund",IF(AND(G4099&lt;&gt;"Refunded",M4099&gt;0),"Refund, order not Refunded",IF(AND(M4099&gt;0,ROUND(N4099-I4099,2)&lt;&gt;0),"Refund amount differs","OK")))))))</f>
        <v>OK</v>
      </c>
      <c r="P4099" s="8">
        <f t="shared" ref="P4099:P4162" si="325">IF(O4099="OK",0,IF(O4099="Paid, no payment",I4099,IF(O4099="Payment on failed/cancelled",L4099,IF(OR(O4099="Duplicate charge",O4099="Amount difference"),L4099-I4099,IF(O4099="Refunded, no refund",I4099,N4099)))))</f>
        <v>0</v>
      </c>
    </row>
    <row r="4100" spans="1:16" x14ac:dyDescent="0.3">
      <c r="A4100" s="6" t="s">
        <v>8145</v>
      </c>
      <c r="B4100" s="6" t="s">
        <v>11868</v>
      </c>
      <c r="C4100" s="6" t="s">
        <v>8146</v>
      </c>
      <c r="D4100" s="6" t="s">
        <v>61</v>
      </c>
      <c r="E4100" s="6" t="s">
        <v>27</v>
      </c>
      <c r="F4100" s="6" t="s">
        <v>12054</v>
      </c>
      <c r="G4100" s="6" t="s">
        <v>19</v>
      </c>
      <c r="H4100" s="10">
        <f t="shared" si="321"/>
        <v>46288</v>
      </c>
      <c r="I4100" s="7">
        <f t="shared" si="322"/>
        <v>2097</v>
      </c>
      <c r="J4100" s="6" t="str">
        <f t="shared" si="323"/>
        <v>Delhi</v>
      </c>
      <c r="K4100" s="6">
        <f>COUNTIFS(pg_transaction_cleaned!$O$2:$O$5743,A4100,pg_transaction_cleaned!$F$2:$F$5743,"CAPTURE")</f>
        <v>1</v>
      </c>
      <c r="L4100" s="7">
        <f>SUMIFS(pg_transaction_cleaned!$H$2:$H$5743,pg_transaction_cleaned!$O$2:$O$5743,A4100,pg_transaction_cleaned!$F$2:$F$5743,"CAPTURE")</f>
        <v>2097</v>
      </c>
      <c r="M4100" s="6">
        <f>COUNTIFS(pg_transaction_cleaned!$O$2:$O$5743,A4100,pg_transaction_cleaned!$F$2:$F$5743,"REFUND")</f>
        <v>0</v>
      </c>
      <c r="N4100" s="7">
        <f>SUMIFS(pg_transaction_cleaned!$H$2:$H$5743,pg_transaction_cleaned!$O$2:$O$5743,A4100,pg_transaction_cleaned!$F$2:$F$5743,"REFUND")</f>
        <v>0</v>
      </c>
      <c r="O4100" s="6" t="str">
        <f t="shared" si="324"/>
        <v>OK</v>
      </c>
      <c r="P4100" s="8">
        <f t="shared" si="325"/>
        <v>0</v>
      </c>
    </row>
    <row r="4101" spans="1:16" x14ac:dyDescent="0.3">
      <c r="A4101" s="6" t="s">
        <v>8147</v>
      </c>
      <c r="B4101" s="6" t="s">
        <v>11947</v>
      </c>
      <c r="C4101" s="6" t="s">
        <v>8148</v>
      </c>
      <c r="D4101" s="6" t="s">
        <v>23</v>
      </c>
      <c r="E4101" s="6" t="s">
        <v>43</v>
      </c>
      <c r="F4101" s="6" t="s">
        <v>11863</v>
      </c>
      <c r="G4101" s="6" t="s">
        <v>19</v>
      </c>
      <c r="H4101" s="10">
        <f t="shared" si="321"/>
        <v>46268</v>
      </c>
      <c r="I4101" s="7">
        <f t="shared" si="322"/>
        <v>1499</v>
      </c>
      <c r="J4101" s="6" t="str">
        <f t="shared" si="323"/>
        <v>Bengaluru</v>
      </c>
      <c r="K4101" s="6">
        <f>COUNTIFS(pg_transaction_cleaned!$O$2:$O$5743,A4101,pg_transaction_cleaned!$F$2:$F$5743,"CAPTURE")</f>
        <v>1</v>
      </c>
      <c r="L4101" s="7">
        <f>SUMIFS(pg_transaction_cleaned!$H$2:$H$5743,pg_transaction_cleaned!$O$2:$O$5743,A4101,pg_transaction_cleaned!$F$2:$F$5743,"CAPTURE")</f>
        <v>1499</v>
      </c>
      <c r="M4101" s="6">
        <f>COUNTIFS(pg_transaction_cleaned!$O$2:$O$5743,A4101,pg_transaction_cleaned!$F$2:$F$5743,"REFUND")</f>
        <v>0</v>
      </c>
      <c r="N4101" s="7">
        <f>SUMIFS(pg_transaction_cleaned!$H$2:$H$5743,pg_transaction_cleaned!$O$2:$O$5743,A4101,pg_transaction_cleaned!$F$2:$F$5743,"REFUND")</f>
        <v>0</v>
      </c>
      <c r="O4101" s="6" t="str">
        <f t="shared" si="324"/>
        <v>OK</v>
      </c>
      <c r="P4101" s="8">
        <f t="shared" si="325"/>
        <v>0</v>
      </c>
    </row>
    <row r="4102" spans="1:16" x14ac:dyDescent="0.3">
      <c r="A4102" s="6" t="s">
        <v>8149</v>
      </c>
      <c r="B4102" s="6" t="s">
        <v>11862</v>
      </c>
      <c r="C4102" s="6" t="s">
        <v>8150</v>
      </c>
      <c r="D4102" s="6" t="s">
        <v>42</v>
      </c>
      <c r="E4102" s="6" t="s">
        <v>27</v>
      </c>
      <c r="F4102" s="6" t="s">
        <v>11938</v>
      </c>
      <c r="G4102" s="6" t="s">
        <v>115</v>
      </c>
      <c r="H4102" s="10">
        <f t="shared" si="321"/>
        <v>46272</v>
      </c>
      <c r="I4102" s="7">
        <f t="shared" si="322"/>
        <v>6498</v>
      </c>
      <c r="J4102" s="6" t="str">
        <f t="shared" si="323"/>
        <v>Hyderabad</v>
      </c>
      <c r="K4102" s="6">
        <f>COUNTIFS(pg_transaction_cleaned!$O$2:$O$5743,A4102,pg_transaction_cleaned!$F$2:$F$5743,"CAPTURE")</f>
        <v>0</v>
      </c>
      <c r="L4102" s="7">
        <f>SUMIFS(pg_transaction_cleaned!$H$2:$H$5743,pg_transaction_cleaned!$O$2:$O$5743,A4102,pg_transaction_cleaned!$F$2:$F$5743,"CAPTURE")</f>
        <v>0</v>
      </c>
      <c r="M4102" s="6">
        <f>COUNTIFS(pg_transaction_cleaned!$O$2:$O$5743,A4102,pg_transaction_cleaned!$F$2:$F$5743,"REFUND")</f>
        <v>0</v>
      </c>
      <c r="N4102" s="7">
        <f>SUMIFS(pg_transaction_cleaned!$H$2:$H$5743,pg_transaction_cleaned!$O$2:$O$5743,A4102,pg_transaction_cleaned!$F$2:$F$5743,"REFUND")</f>
        <v>0</v>
      </c>
      <c r="O4102" s="6" t="str">
        <f t="shared" si="324"/>
        <v>OK</v>
      </c>
      <c r="P4102" s="8">
        <f t="shared" si="325"/>
        <v>0</v>
      </c>
    </row>
    <row r="4103" spans="1:16" x14ac:dyDescent="0.3">
      <c r="A4103" s="6" t="s">
        <v>8151</v>
      </c>
      <c r="B4103" s="6" t="s">
        <v>11834</v>
      </c>
      <c r="C4103" s="6" t="s">
        <v>8152</v>
      </c>
      <c r="D4103" s="6" t="s">
        <v>75</v>
      </c>
      <c r="E4103" s="6" t="s">
        <v>18</v>
      </c>
      <c r="F4103" s="6" t="s">
        <v>11851</v>
      </c>
      <c r="G4103" s="6" t="s">
        <v>115</v>
      </c>
      <c r="H4103" s="10">
        <f t="shared" si="321"/>
        <v>46276</v>
      </c>
      <c r="I4103" s="7">
        <f t="shared" si="322"/>
        <v>3499</v>
      </c>
      <c r="J4103" s="6" t="str">
        <f t="shared" si="323"/>
        <v>Mumbai</v>
      </c>
      <c r="K4103" s="6">
        <f>COUNTIFS(pg_transaction_cleaned!$O$2:$O$5743,A4103,pg_transaction_cleaned!$F$2:$F$5743,"CAPTURE")</f>
        <v>0</v>
      </c>
      <c r="L4103" s="7">
        <f>SUMIFS(pg_transaction_cleaned!$H$2:$H$5743,pg_transaction_cleaned!$O$2:$O$5743,A4103,pg_transaction_cleaned!$F$2:$F$5743,"CAPTURE")</f>
        <v>0</v>
      </c>
      <c r="M4103" s="6">
        <f>COUNTIFS(pg_transaction_cleaned!$O$2:$O$5743,A4103,pg_transaction_cleaned!$F$2:$F$5743,"REFUND")</f>
        <v>0</v>
      </c>
      <c r="N4103" s="7">
        <f>SUMIFS(pg_transaction_cleaned!$H$2:$H$5743,pg_transaction_cleaned!$O$2:$O$5743,A4103,pg_transaction_cleaned!$F$2:$F$5743,"REFUND")</f>
        <v>0</v>
      </c>
      <c r="O4103" s="6" t="str">
        <f t="shared" si="324"/>
        <v>OK</v>
      </c>
      <c r="P4103" s="8">
        <f t="shared" si="325"/>
        <v>0</v>
      </c>
    </row>
    <row r="4104" spans="1:16" x14ac:dyDescent="0.3">
      <c r="A4104" s="6" t="s">
        <v>8153</v>
      </c>
      <c r="B4104" s="6" t="s">
        <v>11836</v>
      </c>
      <c r="C4104" s="6" t="s">
        <v>8154</v>
      </c>
      <c r="D4104" s="6" t="s">
        <v>26</v>
      </c>
      <c r="E4104" s="6" t="s">
        <v>27</v>
      </c>
      <c r="F4104" s="6" t="s">
        <v>11839</v>
      </c>
      <c r="G4104" s="6" t="s">
        <v>19</v>
      </c>
      <c r="H4104" s="10">
        <f t="shared" si="321"/>
        <v>46278</v>
      </c>
      <c r="I4104" s="7">
        <f t="shared" si="322"/>
        <v>1299</v>
      </c>
      <c r="J4104" s="6" t="str">
        <f t="shared" si="323"/>
        <v>Kolkata</v>
      </c>
      <c r="K4104" s="6">
        <f>COUNTIFS(pg_transaction_cleaned!$O$2:$O$5743,A4104,pg_transaction_cleaned!$F$2:$F$5743,"CAPTURE")</f>
        <v>1</v>
      </c>
      <c r="L4104" s="7">
        <f>SUMIFS(pg_transaction_cleaned!$H$2:$H$5743,pg_transaction_cleaned!$O$2:$O$5743,A4104,pg_transaction_cleaned!$F$2:$F$5743,"CAPTURE")</f>
        <v>1299</v>
      </c>
      <c r="M4104" s="6">
        <f>COUNTIFS(pg_transaction_cleaned!$O$2:$O$5743,A4104,pg_transaction_cleaned!$F$2:$F$5743,"REFUND")</f>
        <v>0</v>
      </c>
      <c r="N4104" s="7">
        <f>SUMIFS(pg_transaction_cleaned!$H$2:$H$5743,pg_transaction_cleaned!$O$2:$O$5743,A4104,pg_transaction_cleaned!$F$2:$F$5743,"REFUND")</f>
        <v>0</v>
      </c>
      <c r="O4104" s="6" t="str">
        <f t="shared" si="324"/>
        <v>OK</v>
      </c>
      <c r="P4104" s="8">
        <f t="shared" si="325"/>
        <v>0</v>
      </c>
    </row>
    <row r="4105" spans="1:16" x14ac:dyDescent="0.3">
      <c r="A4105" s="6" t="s">
        <v>8155</v>
      </c>
      <c r="B4105" s="6" t="s">
        <v>11862</v>
      </c>
      <c r="C4105" s="6" t="s">
        <v>8156</v>
      </c>
      <c r="D4105" s="6" t="s">
        <v>75</v>
      </c>
      <c r="E4105" s="6" t="s">
        <v>18</v>
      </c>
      <c r="F4105" s="6" t="s">
        <v>11843</v>
      </c>
      <c r="G4105" s="6" t="s">
        <v>19</v>
      </c>
      <c r="H4105" s="10">
        <f t="shared" si="321"/>
        <v>46272</v>
      </c>
      <c r="I4105" s="7">
        <f t="shared" si="322"/>
        <v>349</v>
      </c>
      <c r="J4105" s="6" t="str">
        <f t="shared" si="323"/>
        <v>Mumbai</v>
      </c>
      <c r="K4105" s="6">
        <f>COUNTIFS(pg_transaction_cleaned!$O$2:$O$5743,A4105,pg_transaction_cleaned!$F$2:$F$5743,"CAPTURE")</f>
        <v>1</v>
      </c>
      <c r="L4105" s="7">
        <f>SUMIFS(pg_transaction_cleaned!$H$2:$H$5743,pg_transaction_cleaned!$O$2:$O$5743,A4105,pg_transaction_cleaned!$F$2:$F$5743,"CAPTURE")</f>
        <v>349</v>
      </c>
      <c r="M4105" s="6">
        <f>COUNTIFS(pg_transaction_cleaned!$O$2:$O$5743,A4105,pg_transaction_cleaned!$F$2:$F$5743,"REFUND")</f>
        <v>0</v>
      </c>
      <c r="N4105" s="7">
        <f>SUMIFS(pg_transaction_cleaned!$H$2:$H$5743,pg_transaction_cleaned!$O$2:$O$5743,A4105,pg_transaction_cleaned!$F$2:$F$5743,"REFUND")</f>
        <v>0</v>
      </c>
      <c r="O4105" s="6" t="str">
        <f t="shared" si="324"/>
        <v>OK</v>
      </c>
      <c r="P4105" s="8">
        <f t="shared" si="325"/>
        <v>0</v>
      </c>
    </row>
    <row r="4106" spans="1:16" x14ac:dyDescent="0.3">
      <c r="A4106" s="6" t="s">
        <v>8157</v>
      </c>
      <c r="B4106" s="6" t="s">
        <v>11923</v>
      </c>
      <c r="C4106" s="6" t="s">
        <v>8158</v>
      </c>
      <c r="D4106" s="6" t="s">
        <v>61</v>
      </c>
      <c r="E4106" s="6" t="s">
        <v>18</v>
      </c>
      <c r="F4106" s="6" t="s">
        <v>11851</v>
      </c>
      <c r="G4106" s="6" t="s">
        <v>19</v>
      </c>
      <c r="H4106" s="10">
        <f t="shared" si="321"/>
        <v>46292</v>
      </c>
      <c r="I4106" s="7">
        <f t="shared" si="322"/>
        <v>3499</v>
      </c>
      <c r="J4106" s="6" t="str">
        <f t="shared" si="323"/>
        <v>Delhi</v>
      </c>
      <c r="K4106" s="6">
        <f>COUNTIFS(pg_transaction_cleaned!$O$2:$O$5743,A4106,pg_transaction_cleaned!$F$2:$F$5743,"CAPTURE")</f>
        <v>1</v>
      </c>
      <c r="L4106" s="7">
        <f>SUMIFS(pg_transaction_cleaned!$H$2:$H$5743,pg_transaction_cleaned!$O$2:$O$5743,A4106,pg_transaction_cleaned!$F$2:$F$5743,"CAPTURE")</f>
        <v>3499</v>
      </c>
      <c r="M4106" s="6">
        <f>COUNTIFS(pg_transaction_cleaned!$O$2:$O$5743,A4106,pg_transaction_cleaned!$F$2:$F$5743,"REFUND")</f>
        <v>0</v>
      </c>
      <c r="N4106" s="7">
        <f>SUMIFS(pg_transaction_cleaned!$H$2:$H$5743,pg_transaction_cleaned!$O$2:$O$5743,A4106,pg_transaction_cleaned!$F$2:$F$5743,"REFUND")</f>
        <v>0</v>
      </c>
      <c r="O4106" s="6" t="str">
        <f t="shared" si="324"/>
        <v>OK</v>
      </c>
      <c r="P4106" s="8">
        <f t="shared" si="325"/>
        <v>0</v>
      </c>
    </row>
    <row r="4107" spans="1:16" x14ac:dyDescent="0.3">
      <c r="A4107" s="6" t="s">
        <v>8159</v>
      </c>
      <c r="B4107" s="6" t="s">
        <v>11891</v>
      </c>
      <c r="C4107" s="6" t="s">
        <v>8160</v>
      </c>
      <c r="D4107" s="6" t="s">
        <v>23</v>
      </c>
      <c r="E4107" s="6" t="s">
        <v>18</v>
      </c>
      <c r="F4107" s="6" t="s">
        <v>11855</v>
      </c>
      <c r="G4107" s="6" t="s">
        <v>66</v>
      </c>
      <c r="H4107" s="10">
        <f t="shared" si="321"/>
        <v>46278</v>
      </c>
      <c r="I4107" s="7">
        <f t="shared" si="322"/>
        <v>4999</v>
      </c>
      <c r="J4107" s="6" t="str">
        <f t="shared" si="323"/>
        <v>Bengaluru</v>
      </c>
      <c r="K4107" s="6">
        <f>COUNTIFS(pg_transaction_cleaned!$O$2:$O$5743,A4107,pg_transaction_cleaned!$F$2:$F$5743,"CAPTURE")</f>
        <v>1</v>
      </c>
      <c r="L4107" s="7">
        <f>SUMIFS(pg_transaction_cleaned!$H$2:$H$5743,pg_transaction_cleaned!$O$2:$O$5743,A4107,pg_transaction_cleaned!$F$2:$F$5743,"CAPTURE")</f>
        <v>4999</v>
      </c>
      <c r="M4107" s="6">
        <f>COUNTIFS(pg_transaction_cleaned!$O$2:$O$5743,A4107,pg_transaction_cleaned!$F$2:$F$5743,"REFUND")</f>
        <v>1</v>
      </c>
      <c r="N4107" s="7">
        <f>SUMIFS(pg_transaction_cleaned!$H$2:$H$5743,pg_transaction_cleaned!$O$2:$O$5743,A4107,pg_transaction_cleaned!$F$2:$F$5743,"REFUND")</f>
        <v>4999</v>
      </c>
      <c r="O4107" s="6" t="str">
        <f t="shared" si="324"/>
        <v>OK</v>
      </c>
      <c r="P4107" s="8">
        <f t="shared" si="325"/>
        <v>0</v>
      </c>
    </row>
    <row r="4108" spans="1:16" x14ac:dyDescent="0.3">
      <c r="A4108" s="6" t="s">
        <v>8161</v>
      </c>
      <c r="B4108" s="6" t="s">
        <v>11875</v>
      </c>
      <c r="C4108" s="6" t="s">
        <v>8162</v>
      </c>
      <c r="D4108" s="6" t="s">
        <v>61</v>
      </c>
      <c r="E4108" s="6" t="s">
        <v>54</v>
      </c>
      <c r="F4108" s="6" t="s">
        <v>11865</v>
      </c>
      <c r="G4108" s="6" t="s">
        <v>19</v>
      </c>
      <c r="H4108" s="10">
        <f t="shared" si="321"/>
        <v>46279</v>
      </c>
      <c r="I4108" s="7">
        <f t="shared" si="322"/>
        <v>5498</v>
      </c>
      <c r="J4108" s="6" t="str">
        <f t="shared" si="323"/>
        <v>Delhi</v>
      </c>
      <c r="K4108" s="6">
        <f>COUNTIFS(pg_transaction_cleaned!$O$2:$O$5743,A4108,pg_transaction_cleaned!$F$2:$F$5743,"CAPTURE")</f>
        <v>1</v>
      </c>
      <c r="L4108" s="7">
        <f>SUMIFS(pg_transaction_cleaned!$H$2:$H$5743,pg_transaction_cleaned!$O$2:$O$5743,A4108,pg_transaction_cleaned!$F$2:$F$5743,"CAPTURE")</f>
        <v>5498</v>
      </c>
      <c r="M4108" s="6">
        <f>COUNTIFS(pg_transaction_cleaned!$O$2:$O$5743,A4108,pg_transaction_cleaned!$F$2:$F$5743,"REFUND")</f>
        <v>0</v>
      </c>
      <c r="N4108" s="7">
        <f>SUMIFS(pg_transaction_cleaned!$H$2:$H$5743,pg_transaction_cleaned!$O$2:$O$5743,A4108,pg_transaction_cleaned!$F$2:$F$5743,"REFUND")</f>
        <v>0</v>
      </c>
      <c r="O4108" s="6" t="str">
        <f t="shared" si="324"/>
        <v>OK</v>
      </c>
      <c r="P4108" s="8">
        <f t="shared" si="325"/>
        <v>0</v>
      </c>
    </row>
    <row r="4109" spans="1:16" x14ac:dyDescent="0.3">
      <c r="A4109" s="6" t="s">
        <v>8163</v>
      </c>
      <c r="B4109" s="6" t="s">
        <v>11980</v>
      </c>
      <c r="C4109" s="6" t="s">
        <v>8164</v>
      </c>
      <c r="D4109" s="6" t="s">
        <v>23</v>
      </c>
      <c r="E4109" s="6" t="s">
        <v>27</v>
      </c>
      <c r="F4109" s="6" t="s">
        <v>11860</v>
      </c>
      <c r="G4109" s="6" t="s">
        <v>19</v>
      </c>
      <c r="H4109" s="10">
        <f t="shared" si="321"/>
        <v>46288</v>
      </c>
      <c r="I4109" s="7">
        <f t="shared" si="322"/>
        <v>3798</v>
      </c>
      <c r="J4109" s="6" t="str">
        <f t="shared" si="323"/>
        <v>Bengaluru</v>
      </c>
      <c r="K4109" s="6">
        <f>COUNTIFS(pg_transaction_cleaned!$O$2:$O$5743,A4109,pg_transaction_cleaned!$F$2:$F$5743,"CAPTURE")</f>
        <v>1</v>
      </c>
      <c r="L4109" s="7">
        <f>SUMIFS(pg_transaction_cleaned!$H$2:$H$5743,pg_transaction_cleaned!$O$2:$O$5743,A4109,pg_transaction_cleaned!$F$2:$F$5743,"CAPTURE")</f>
        <v>3798</v>
      </c>
      <c r="M4109" s="6">
        <f>COUNTIFS(pg_transaction_cleaned!$O$2:$O$5743,A4109,pg_transaction_cleaned!$F$2:$F$5743,"REFUND")</f>
        <v>0</v>
      </c>
      <c r="N4109" s="7">
        <f>SUMIFS(pg_transaction_cleaned!$H$2:$H$5743,pg_transaction_cleaned!$O$2:$O$5743,A4109,pg_transaction_cleaned!$F$2:$F$5743,"REFUND")</f>
        <v>0</v>
      </c>
      <c r="O4109" s="6" t="str">
        <f t="shared" si="324"/>
        <v>OK</v>
      </c>
      <c r="P4109" s="8">
        <f t="shared" si="325"/>
        <v>0</v>
      </c>
    </row>
    <row r="4110" spans="1:16" x14ac:dyDescent="0.3">
      <c r="A4110" s="6" t="s">
        <v>8165</v>
      </c>
      <c r="B4110" s="6" t="s">
        <v>11891</v>
      </c>
      <c r="C4110" s="6" t="s">
        <v>8166</v>
      </c>
      <c r="D4110" s="6" t="s">
        <v>42</v>
      </c>
      <c r="E4110" s="6" t="s">
        <v>27</v>
      </c>
      <c r="F4110" s="6" t="s">
        <v>11861</v>
      </c>
      <c r="G4110" s="6" t="s">
        <v>19</v>
      </c>
      <c r="H4110" s="10">
        <f t="shared" si="321"/>
        <v>46278</v>
      </c>
      <c r="I4110" s="7">
        <f t="shared" si="322"/>
        <v>7999</v>
      </c>
      <c r="J4110" s="6" t="str">
        <f t="shared" si="323"/>
        <v>Hyderabad</v>
      </c>
      <c r="K4110" s="6">
        <f>COUNTIFS(pg_transaction_cleaned!$O$2:$O$5743,A4110,pg_transaction_cleaned!$F$2:$F$5743,"CAPTURE")</f>
        <v>1</v>
      </c>
      <c r="L4110" s="7">
        <f>SUMIFS(pg_transaction_cleaned!$H$2:$H$5743,pg_transaction_cleaned!$O$2:$O$5743,A4110,pg_transaction_cleaned!$F$2:$F$5743,"CAPTURE")</f>
        <v>7999</v>
      </c>
      <c r="M4110" s="6">
        <f>COUNTIFS(pg_transaction_cleaned!$O$2:$O$5743,A4110,pg_transaction_cleaned!$F$2:$F$5743,"REFUND")</f>
        <v>0</v>
      </c>
      <c r="N4110" s="7">
        <f>SUMIFS(pg_transaction_cleaned!$H$2:$H$5743,pg_transaction_cleaned!$O$2:$O$5743,A4110,pg_transaction_cleaned!$F$2:$F$5743,"REFUND")</f>
        <v>0</v>
      </c>
      <c r="O4110" s="6" t="str">
        <f t="shared" si="324"/>
        <v>OK</v>
      </c>
      <c r="P4110" s="8">
        <f t="shared" si="325"/>
        <v>0</v>
      </c>
    </row>
    <row r="4111" spans="1:16" x14ac:dyDescent="0.3">
      <c r="A4111" s="6" t="s">
        <v>8167</v>
      </c>
      <c r="B4111" s="6" t="s">
        <v>11840</v>
      </c>
      <c r="C4111" s="6" t="s">
        <v>8168</v>
      </c>
      <c r="D4111" s="6" t="s">
        <v>42</v>
      </c>
      <c r="E4111" s="6" t="s">
        <v>54</v>
      </c>
      <c r="F4111" s="6" t="s">
        <v>11931</v>
      </c>
      <c r="G4111" s="6" t="s">
        <v>19</v>
      </c>
      <c r="H4111" s="10">
        <f t="shared" si="321"/>
        <v>46294</v>
      </c>
      <c r="I4111" s="7">
        <f t="shared" si="322"/>
        <v>2998</v>
      </c>
      <c r="J4111" s="6" t="str">
        <f t="shared" si="323"/>
        <v>Hyderabad</v>
      </c>
      <c r="K4111" s="6">
        <f>COUNTIFS(pg_transaction_cleaned!$O$2:$O$5743,A4111,pg_transaction_cleaned!$F$2:$F$5743,"CAPTURE")</f>
        <v>1</v>
      </c>
      <c r="L4111" s="7">
        <f>SUMIFS(pg_transaction_cleaned!$H$2:$H$5743,pg_transaction_cleaned!$O$2:$O$5743,A4111,pg_transaction_cleaned!$F$2:$F$5743,"CAPTURE")</f>
        <v>2998</v>
      </c>
      <c r="M4111" s="6">
        <f>COUNTIFS(pg_transaction_cleaned!$O$2:$O$5743,A4111,pg_transaction_cleaned!$F$2:$F$5743,"REFUND")</f>
        <v>0</v>
      </c>
      <c r="N4111" s="7">
        <f>SUMIFS(pg_transaction_cleaned!$H$2:$H$5743,pg_transaction_cleaned!$O$2:$O$5743,A4111,pg_transaction_cleaned!$F$2:$F$5743,"REFUND")</f>
        <v>0</v>
      </c>
      <c r="O4111" s="6" t="str">
        <f t="shared" si="324"/>
        <v>OK</v>
      </c>
      <c r="P4111" s="8">
        <f t="shared" si="325"/>
        <v>0</v>
      </c>
    </row>
    <row r="4112" spans="1:16" x14ac:dyDescent="0.3">
      <c r="A4112" s="6" t="s">
        <v>8169</v>
      </c>
      <c r="B4112" s="6" t="s">
        <v>11976</v>
      </c>
      <c r="C4112" s="6" t="s">
        <v>8170</v>
      </c>
      <c r="D4112" s="6" t="s">
        <v>51</v>
      </c>
      <c r="E4112" s="6" t="s">
        <v>18</v>
      </c>
      <c r="F4112" s="6" t="s">
        <v>12239</v>
      </c>
      <c r="G4112" s="6" t="s">
        <v>19</v>
      </c>
      <c r="H4112" s="10">
        <f t="shared" si="321"/>
        <v>46284</v>
      </c>
      <c r="I4112" s="7">
        <f t="shared" si="322"/>
        <v>8647</v>
      </c>
      <c r="J4112" s="6" t="str">
        <f t="shared" si="323"/>
        <v>Chennai</v>
      </c>
      <c r="K4112" s="6">
        <f>COUNTIFS(pg_transaction_cleaned!$O$2:$O$5743,A4112,pg_transaction_cleaned!$F$2:$F$5743,"CAPTURE")</f>
        <v>1</v>
      </c>
      <c r="L4112" s="7">
        <f>SUMIFS(pg_transaction_cleaned!$H$2:$H$5743,pg_transaction_cleaned!$O$2:$O$5743,A4112,pg_transaction_cleaned!$F$2:$F$5743,"CAPTURE")</f>
        <v>8647</v>
      </c>
      <c r="M4112" s="6">
        <f>COUNTIFS(pg_transaction_cleaned!$O$2:$O$5743,A4112,pg_transaction_cleaned!$F$2:$F$5743,"REFUND")</f>
        <v>0</v>
      </c>
      <c r="N4112" s="7">
        <f>SUMIFS(pg_transaction_cleaned!$H$2:$H$5743,pg_transaction_cleaned!$O$2:$O$5743,A4112,pg_transaction_cleaned!$F$2:$F$5743,"REFUND")</f>
        <v>0</v>
      </c>
      <c r="O4112" s="6" t="str">
        <f t="shared" si="324"/>
        <v>OK</v>
      </c>
      <c r="P4112" s="8">
        <f t="shared" si="325"/>
        <v>0</v>
      </c>
    </row>
    <row r="4113" spans="1:16" x14ac:dyDescent="0.3">
      <c r="A4113" s="6" t="s">
        <v>8171</v>
      </c>
      <c r="B4113" s="6" t="s">
        <v>11940</v>
      </c>
      <c r="C4113" s="6" t="s">
        <v>8172</v>
      </c>
      <c r="D4113" s="6" t="s">
        <v>75</v>
      </c>
      <c r="E4113" s="6" t="s">
        <v>18</v>
      </c>
      <c r="F4113" s="6" t="s">
        <v>11841</v>
      </c>
      <c r="G4113" s="6" t="s">
        <v>80</v>
      </c>
      <c r="H4113" s="10">
        <f t="shared" si="321"/>
        <v>46290</v>
      </c>
      <c r="I4113" s="7">
        <f t="shared" si="322"/>
        <v>2499</v>
      </c>
      <c r="J4113" s="6" t="str">
        <f t="shared" si="323"/>
        <v>Mumbai</v>
      </c>
      <c r="K4113" s="6">
        <f>COUNTIFS(pg_transaction_cleaned!$O$2:$O$5743,A4113,pg_transaction_cleaned!$F$2:$F$5743,"CAPTURE")</f>
        <v>0</v>
      </c>
      <c r="L4113" s="7">
        <f>SUMIFS(pg_transaction_cleaned!$H$2:$H$5743,pg_transaction_cleaned!$O$2:$O$5743,A4113,pg_transaction_cleaned!$F$2:$F$5743,"CAPTURE")</f>
        <v>0</v>
      </c>
      <c r="M4113" s="6">
        <f>COUNTIFS(pg_transaction_cleaned!$O$2:$O$5743,A4113,pg_transaction_cleaned!$F$2:$F$5743,"REFUND")</f>
        <v>0</v>
      </c>
      <c r="N4113" s="7">
        <f>SUMIFS(pg_transaction_cleaned!$H$2:$H$5743,pg_transaction_cleaned!$O$2:$O$5743,A4113,pg_transaction_cleaned!$F$2:$F$5743,"REFUND")</f>
        <v>0</v>
      </c>
      <c r="O4113" s="6" t="str">
        <f t="shared" si="324"/>
        <v>OK</v>
      </c>
      <c r="P4113" s="8">
        <f t="shared" si="325"/>
        <v>0</v>
      </c>
    </row>
    <row r="4114" spans="1:16" x14ac:dyDescent="0.3">
      <c r="A4114" s="6" t="s">
        <v>8173</v>
      </c>
      <c r="B4114" s="6" t="s">
        <v>11887</v>
      </c>
      <c r="C4114" s="6" t="s">
        <v>8174</v>
      </c>
      <c r="D4114" s="6" t="s">
        <v>48</v>
      </c>
      <c r="E4114" s="6" t="s">
        <v>18</v>
      </c>
      <c r="F4114" s="6" t="s">
        <v>11837</v>
      </c>
      <c r="G4114" s="6" t="s">
        <v>19</v>
      </c>
      <c r="H4114" s="10">
        <f t="shared" si="321"/>
        <v>46268</v>
      </c>
      <c r="I4114" s="7">
        <f t="shared" si="322"/>
        <v>999</v>
      </c>
      <c r="J4114" s="6" t="str">
        <f t="shared" si="323"/>
        <v>Jaipur</v>
      </c>
      <c r="K4114" s="6">
        <f>COUNTIFS(pg_transaction_cleaned!$O$2:$O$5743,A4114,pg_transaction_cleaned!$F$2:$F$5743,"CAPTURE")</f>
        <v>1</v>
      </c>
      <c r="L4114" s="7">
        <f>SUMIFS(pg_transaction_cleaned!$H$2:$H$5743,pg_transaction_cleaned!$O$2:$O$5743,A4114,pg_transaction_cleaned!$F$2:$F$5743,"CAPTURE")</f>
        <v>999</v>
      </c>
      <c r="M4114" s="6">
        <f>COUNTIFS(pg_transaction_cleaned!$O$2:$O$5743,A4114,pg_transaction_cleaned!$F$2:$F$5743,"REFUND")</f>
        <v>0</v>
      </c>
      <c r="N4114" s="7">
        <f>SUMIFS(pg_transaction_cleaned!$H$2:$H$5743,pg_transaction_cleaned!$O$2:$O$5743,A4114,pg_transaction_cleaned!$F$2:$F$5743,"REFUND")</f>
        <v>0</v>
      </c>
      <c r="O4114" s="6" t="str">
        <f t="shared" si="324"/>
        <v>OK</v>
      </c>
      <c r="P4114" s="8">
        <f t="shared" si="325"/>
        <v>0</v>
      </c>
    </row>
    <row r="4115" spans="1:16" x14ac:dyDescent="0.3">
      <c r="A4115" s="6" t="s">
        <v>8175</v>
      </c>
      <c r="B4115" s="6" t="s">
        <v>11899</v>
      </c>
      <c r="C4115" s="6" t="s">
        <v>8176</v>
      </c>
      <c r="D4115" s="6" t="s">
        <v>48</v>
      </c>
      <c r="E4115" s="6" t="s">
        <v>18</v>
      </c>
      <c r="F4115" s="6" t="s">
        <v>12004</v>
      </c>
      <c r="G4115" s="6" t="s">
        <v>19</v>
      </c>
      <c r="H4115" s="10">
        <f t="shared" si="321"/>
        <v>46288</v>
      </c>
      <c r="I4115" s="7">
        <f t="shared" si="322"/>
        <v>6797</v>
      </c>
      <c r="J4115" s="6" t="str">
        <f t="shared" si="323"/>
        <v>Jaipur</v>
      </c>
      <c r="K4115" s="6">
        <f>COUNTIFS(pg_transaction_cleaned!$O$2:$O$5743,A4115,pg_transaction_cleaned!$F$2:$F$5743,"CAPTURE")</f>
        <v>1</v>
      </c>
      <c r="L4115" s="7">
        <f>SUMIFS(pg_transaction_cleaned!$H$2:$H$5743,pg_transaction_cleaned!$O$2:$O$5743,A4115,pg_transaction_cleaned!$F$2:$F$5743,"CAPTURE")</f>
        <v>6797</v>
      </c>
      <c r="M4115" s="6">
        <f>COUNTIFS(pg_transaction_cleaned!$O$2:$O$5743,A4115,pg_transaction_cleaned!$F$2:$F$5743,"REFUND")</f>
        <v>0</v>
      </c>
      <c r="N4115" s="7">
        <f>SUMIFS(pg_transaction_cleaned!$H$2:$H$5743,pg_transaction_cleaned!$O$2:$O$5743,A4115,pg_transaction_cleaned!$F$2:$F$5743,"REFUND")</f>
        <v>0</v>
      </c>
      <c r="O4115" s="6" t="str">
        <f t="shared" si="324"/>
        <v>OK</v>
      </c>
      <c r="P4115" s="8">
        <f t="shared" si="325"/>
        <v>0</v>
      </c>
    </row>
    <row r="4116" spans="1:16" x14ac:dyDescent="0.3">
      <c r="A4116" s="6" t="s">
        <v>8177</v>
      </c>
      <c r="B4116" s="6" t="s">
        <v>11976</v>
      </c>
      <c r="C4116" s="6" t="s">
        <v>8178</v>
      </c>
      <c r="D4116" s="6" t="s">
        <v>75</v>
      </c>
      <c r="E4116" s="6" t="s">
        <v>18</v>
      </c>
      <c r="F4116" s="6" t="s">
        <v>12018</v>
      </c>
      <c r="G4116" s="6" t="s">
        <v>19</v>
      </c>
      <c r="H4116" s="10">
        <f t="shared" si="321"/>
        <v>46284</v>
      </c>
      <c r="I4116" s="7">
        <f t="shared" si="322"/>
        <v>11997</v>
      </c>
      <c r="J4116" s="6" t="str">
        <f t="shared" si="323"/>
        <v>Mumbai</v>
      </c>
      <c r="K4116" s="6">
        <f>COUNTIFS(pg_transaction_cleaned!$O$2:$O$5743,A4116,pg_transaction_cleaned!$F$2:$F$5743,"CAPTURE")</f>
        <v>1</v>
      </c>
      <c r="L4116" s="7">
        <f>SUMIFS(pg_transaction_cleaned!$H$2:$H$5743,pg_transaction_cleaned!$O$2:$O$5743,A4116,pg_transaction_cleaned!$F$2:$F$5743,"CAPTURE")</f>
        <v>11997</v>
      </c>
      <c r="M4116" s="6">
        <f>COUNTIFS(pg_transaction_cleaned!$O$2:$O$5743,A4116,pg_transaction_cleaned!$F$2:$F$5743,"REFUND")</f>
        <v>0</v>
      </c>
      <c r="N4116" s="7">
        <f>SUMIFS(pg_transaction_cleaned!$H$2:$H$5743,pg_transaction_cleaned!$O$2:$O$5743,A4116,pg_transaction_cleaned!$F$2:$F$5743,"REFUND")</f>
        <v>0</v>
      </c>
      <c r="O4116" s="6" t="str">
        <f t="shared" si="324"/>
        <v>OK</v>
      </c>
      <c r="P4116" s="8">
        <f t="shared" si="325"/>
        <v>0</v>
      </c>
    </row>
    <row r="4117" spans="1:16" x14ac:dyDescent="0.3">
      <c r="A4117" s="6" t="s">
        <v>8179</v>
      </c>
      <c r="B4117" s="6" t="s">
        <v>11908</v>
      </c>
      <c r="C4117" s="6" t="s">
        <v>8180</v>
      </c>
      <c r="D4117" s="6" t="s">
        <v>48</v>
      </c>
      <c r="E4117" s="6" t="s">
        <v>18</v>
      </c>
      <c r="F4117" s="6" t="s">
        <v>11929</v>
      </c>
      <c r="G4117" s="6" t="s">
        <v>19</v>
      </c>
      <c r="H4117" s="10">
        <f t="shared" si="321"/>
        <v>46275</v>
      </c>
      <c r="I4117" s="7">
        <f t="shared" si="322"/>
        <v>799</v>
      </c>
      <c r="J4117" s="6" t="str">
        <f t="shared" si="323"/>
        <v>Jaipur</v>
      </c>
      <c r="K4117" s="6">
        <f>COUNTIFS(pg_transaction_cleaned!$O$2:$O$5743,A4117,pg_transaction_cleaned!$F$2:$F$5743,"CAPTURE")</f>
        <v>1</v>
      </c>
      <c r="L4117" s="7">
        <f>SUMIFS(pg_transaction_cleaned!$H$2:$H$5743,pg_transaction_cleaned!$O$2:$O$5743,A4117,pg_transaction_cleaned!$F$2:$F$5743,"CAPTURE")</f>
        <v>799</v>
      </c>
      <c r="M4117" s="6">
        <f>COUNTIFS(pg_transaction_cleaned!$O$2:$O$5743,A4117,pg_transaction_cleaned!$F$2:$F$5743,"REFUND")</f>
        <v>0</v>
      </c>
      <c r="N4117" s="7">
        <f>SUMIFS(pg_transaction_cleaned!$H$2:$H$5743,pg_transaction_cleaned!$O$2:$O$5743,A4117,pg_transaction_cleaned!$F$2:$F$5743,"REFUND")</f>
        <v>0</v>
      </c>
      <c r="O4117" s="6" t="str">
        <f t="shared" si="324"/>
        <v>OK</v>
      </c>
      <c r="P4117" s="8">
        <f t="shared" si="325"/>
        <v>0</v>
      </c>
    </row>
    <row r="4118" spans="1:16" x14ac:dyDescent="0.3">
      <c r="A4118" s="6" t="s">
        <v>8181</v>
      </c>
      <c r="B4118" s="6" t="s">
        <v>11909</v>
      </c>
      <c r="C4118" s="6" t="s">
        <v>8182</v>
      </c>
      <c r="D4118" s="6" t="s">
        <v>17</v>
      </c>
      <c r="E4118" s="6" t="s">
        <v>18</v>
      </c>
      <c r="F4118" s="6" t="s">
        <v>11902</v>
      </c>
      <c r="G4118" s="6" t="s">
        <v>19</v>
      </c>
      <c r="H4118" s="10">
        <f t="shared" si="321"/>
        <v>46276</v>
      </c>
      <c r="I4118" s="7">
        <f t="shared" si="322"/>
        <v>2999</v>
      </c>
      <c r="J4118" s="6" t="str">
        <f t="shared" si="323"/>
        <v>Pune</v>
      </c>
      <c r="K4118" s="6">
        <f>COUNTIFS(pg_transaction_cleaned!$O$2:$O$5743,A4118,pg_transaction_cleaned!$F$2:$F$5743,"CAPTURE")</f>
        <v>1</v>
      </c>
      <c r="L4118" s="7">
        <f>SUMIFS(pg_transaction_cleaned!$H$2:$H$5743,pg_transaction_cleaned!$O$2:$O$5743,A4118,pg_transaction_cleaned!$F$2:$F$5743,"CAPTURE")</f>
        <v>2999</v>
      </c>
      <c r="M4118" s="6">
        <f>COUNTIFS(pg_transaction_cleaned!$O$2:$O$5743,A4118,pg_transaction_cleaned!$F$2:$F$5743,"REFUND")</f>
        <v>0</v>
      </c>
      <c r="N4118" s="7">
        <f>SUMIFS(pg_transaction_cleaned!$H$2:$H$5743,pg_transaction_cleaned!$O$2:$O$5743,A4118,pg_transaction_cleaned!$F$2:$F$5743,"REFUND")</f>
        <v>0</v>
      </c>
      <c r="O4118" s="6" t="str">
        <f t="shared" si="324"/>
        <v>OK</v>
      </c>
      <c r="P4118" s="8">
        <f t="shared" si="325"/>
        <v>0</v>
      </c>
    </row>
    <row r="4119" spans="1:16" x14ac:dyDescent="0.3">
      <c r="A4119" s="6" t="s">
        <v>8183</v>
      </c>
      <c r="B4119" s="6" t="s">
        <v>11981</v>
      </c>
      <c r="C4119" s="6" t="s">
        <v>8184</v>
      </c>
      <c r="D4119" s="6" t="s">
        <v>48</v>
      </c>
      <c r="E4119" s="6" t="s">
        <v>18</v>
      </c>
      <c r="F4119" s="6" t="s">
        <v>11953</v>
      </c>
      <c r="G4119" s="6" t="s">
        <v>19</v>
      </c>
      <c r="H4119" s="10">
        <f t="shared" si="321"/>
        <v>46274</v>
      </c>
      <c r="I4119" s="7">
        <f t="shared" si="322"/>
        <v>3598</v>
      </c>
      <c r="J4119" s="6" t="str">
        <f t="shared" si="323"/>
        <v>Jaipur</v>
      </c>
      <c r="K4119" s="6">
        <f>COUNTIFS(pg_transaction_cleaned!$O$2:$O$5743,A4119,pg_transaction_cleaned!$F$2:$F$5743,"CAPTURE")</f>
        <v>1</v>
      </c>
      <c r="L4119" s="7">
        <f>SUMIFS(pg_transaction_cleaned!$H$2:$H$5743,pg_transaction_cleaned!$O$2:$O$5743,A4119,pg_transaction_cleaned!$F$2:$F$5743,"CAPTURE")</f>
        <v>3598</v>
      </c>
      <c r="M4119" s="6">
        <f>COUNTIFS(pg_transaction_cleaned!$O$2:$O$5743,A4119,pg_transaction_cleaned!$F$2:$F$5743,"REFUND")</f>
        <v>0</v>
      </c>
      <c r="N4119" s="7">
        <f>SUMIFS(pg_transaction_cleaned!$H$2:$H$5743,pg_transaction_cleaned!$O$2:$O$5743,A4119,pg_transaction_cleaned!$F$2:$F$5743,"REFUND")</f>
        <v>0</v>
      </c>
      <c r="O4119" s="6" t="str">
        <f t="shared" si="324"/>
        <v>OK</v>
      </c>
      <c r="P4119" s="8">
        <f t="shared" si="325"/>
        <v>0</v>
      </c>
    </row>
    <row r="4120" spans="1:16" x14ac:dyDescent="0.3">
      <c r="A4120" s="6" t="s">
        <v>8185</v>
      </c>
      <c r="B4120" s="6" t="s">
        <v>11968</v>
      </c>
      <c r="C4120" s="6" t="s">
        <v>8186</v>
      </c>
      <c r="D4120" s="6" t="s">
        <v>48</v>
      </c>
      <c r="E4120" s="6" t="s">
        <v>18</v>
      </c>
      <c r="F4120" s="6" t="s">
        <v>11827</v>
      </c>
      <c r="G4120" s="6" t="s">
        <v>19</v>
      </c>
      <c r="H4120" s="10">
        <f t="shared" si="321"/>
        <v>46267</v>
      </c>
      <c r="I4120" s="7">
        <f t="shared" si="322"/>
        <v>299</v>
      </c>
      <c r="J4120" s="6" t="str">
        <f t="shared" si="323"/>
        <v>Jaipur</v>
      </c>
      <c r="K4120" s="6">
        <f>COUNTIFS(pg_transaction_cleaned!$O$2:$O$5743,A4120,pg_transaction_cleaned!$F$2:$F$5743,"CAPTURE")</f>
        <v>1</v>
      </c>
      <c r="L4120" s="7">
        <f>SUMIFS(pg_transaction_cleaned!$H$2:$H$5743,pg_transaction_cleaned!$O$2:$O$5743,A4120,pg_transaction_cleaned!$F$2:$F$5743,"CAPTURE")</f>
        <v>299</v>
      </c>
      <c r="M4120" s="6">
        <f>COUNTIFS(pg_transaction_cleaned!$O$2:$O$5743,A4120,pg_transaction_cleaned!$F$2:$F$5743,"REFUND")</f>
        <v>0</v>
      </c>
      <c r="N4120" s="7">
        <f>SUMIFS(pg_transaction_cleaned!$H$2:$H$5743,pg_transaction_cleaned!$O$2:$O$5743,A4120,pg_transaction_cleaned!$F$2:$F$5743,"REFUND")</f>
        <v>0</v>
      </c>
      <c r="O4120" s="6" t="str">
        <f t="shared" si="324"/>
        <v>OK</v>
      </c>
      <c r="P4120" s="8">
        <f t="shared" si="325"/>
        <v>0</v>
      </c>
    </row>
    <row r="4121" spans="1:16" x14ac:dyDescent="0.3">
      <c r="A4121" s="6" t="s">
        <v>8187</v>
      </c>
      <c r="B4121" s="6" t="s">
        <v>11895</v>
      </c>
      <c r="C4121" s="6" t="s">
        <v>242</v>
      </c>
      <c r="D4121" s="6" t="s">
        <v>48</v>
      </c>
      <c r="E4121" s="6" t="s">
        <v>18</v>
      </c>
      <c r="F4121" s="6" t="s">
        <v>11839</v>
      </c>
      <c r="G4121" s="6" t="s">
        <v>19</v>
      </c>
      <c r="H4121" s="10">
        <f t="shared" si="321"/>
        <v>46295</v>
      </c>
      <c r="I4121" s="7">
        <f t="shared" si="322"/>
        <v>1299</v>
      </c>
      <c r="J4121" s="6" t="str">
        <f t="shared" si="323"/>
        <v>Jaipur</v>
      </c>
      <c r="K4121" s="6">
        <f>COUNTIFS(pg_transaction_cleaned!$O$2:$O$5743,A4121,pg_transaction_cleaned!$F$2:$F$5743,"CAPTURE")</f>
        <v>1</v>
      </c>
      <c r="L4121" s="7">
        <f>SUMIFS(pg_transaction_cleaned!$H$2:$H$5743,pg_transaction_cleaned!$O$2:$O$5743,A4121,pg_transaction_cleaned!$F$2:$F$5743,"CAPTURE")</f>
        <v>1299</v>
      </c>
      <c r="M4121" s="6">
        <f>COUNTIFS(pg_transaction_cleaned!$O$2:$O$5743,A4121,pg_transaction_cleaned!$F$2:$F$5743,"REFUND")</f>
        <v>0</v>
      </c>
      <c r="N4121" s="7">
        <f>SUMIFS(pg_transaction_cleaned!$H$2:$H$5743,pg_transaction_cleaned!$O$2:$O$5743,A4121,pg_transaction_cleaned!$F$2:$F$5743,"REFUND")</f>
        <v>0</v>
      </c>
      <c r="O4121" s="6" t="str">
        <f t="shared" si="324"/>
        <v>OK</v>
      </c>
      <c r="P4121" s="8">
        <f t="shared" si="325"/>
        <v>0</v>
      </c>
    </row>
    <row r="4122" spans="1:16" x14ac:dyDescent="0.3">
      <c r="A4122" s="6" t="s">
        <v>8188</v>
      </c>
      <c r="B4122" s="6" t="s">
        <v>11866</v>
      </c>
      <c r="C4122" s="6" t="s">
        <v>8189</v>
      </c>
      <c r="D4122" s="6" t="s">
        <v>34</v>
      </c>
      <c r="E4122" s="6" t="s">
        <v>27</v>
      </c>
      <c r="F4122" s="6" t="s">
        <v>11843</v>
      </c>
      <c r="G4122" s="6" t="s">
        <v>66</v>
      </c>
      <c r="H4122" s="10">
        <f t="shared" si="321"/>
        <v>46274</v>
      </c>
      <c r="I4122" s="7">
        <f t="shared" si="322"/>
        <v>349</v>
      </c>
      <c r="J4122" s="6" t="str">
        <f t="shared" si="323"/>
        <v>Ahmedabad</v>
      </c>
      <c r="K4122" s="6">
        <f>COUNTIFS(pg_transaction_cleaned!$O$2:$O$5743,A4122,pg_transaction_cleaned!$F$2:$F$5743,"CAPTURE")</f>
        <v>1</v>
      </c>
      <c r="L4122" s="7">
        <f>SUMIFS(pg_transaction_cleaned!$H$2:$H$5743,pg_transaction_cleaned!$O$2:$O$5743,A4122,pg_transaction_cleaned!$F$2:$F$5743,"CAPTURE")</f>
        <v>349</v>
      </c>
      <c r="M4122" s="6">
        <f>COUNTIFS(pg_transaction_cleaned!$O$2:$O$5743,A4122,pg_transaction_cleaned!$F$2:$F$5743,"REFUND")</f>
        <v>1</v>
      </c>
      <c r="N4122" s="7">
        <f>SUMIFS(pg_transaction_cleaned!$H$2:$H$5743,pg_transaction_cleaned!$O$2:$O$5743,A4122,pg_transaction_cleaned!$F$2:$F$5743,"REFUND")</f>
        <v>349</v>
      </c>
      <c r="O4122" s="6" t="str">
        <f t="shared" si="324"/>
        <v>OK</v>
      </c>
      <c r="P4122" s="8">
        <f t="shared" si="325"/>
        <v>0</v>
      </c>
    </row>
    <row r="4123" spans="1:16" x14ac:dyDescent="0.3">
      <c r="A4123" s="6" t="s">
        <v>8190</v>
      </c>
      <c r="B4123" s="6" t="s">
        <v>11873</v>
      </c>
      <c r="C4123" s="6" t="s">
        <v>8191</v>
      </c>
      <c r="D4123" s="6" t="s">
        <v>34</v>
      </c>
      <c r="E4123" s="6" t="s">
        <v>27</v>
      </c>
      <c r="F4123" s="6" t="s">
        <v>12072</v>
      </c>
      <c r="G4123" s="6" t="s">
        <v>19</v>
      </c>
      <c r="H4123" s="10">
        <f t="shared" si="321"/>
        <v>46291</v>
      </c>
      <c r="I4123" s="7">
        <f t="shared" si="322"/>
        <v>4147</v>
      </c>
      <c r="J4123" s="6" t="str">
        <f t="shared" si="323"/>
        <v>Ahmedabad</v>
      </c>
      <c r="K4123" s="6">
        <f>COUNTIFS(pg_transaction_cleaned!$O$2:$O$5743,A4123,pg_transaction_cleaned!$F$2:$F$5743,"CAPTURE")</f>
        <v>1</v>
      </c>
      <c r="L4123" s="7">
        <f>SUMIFS(pg_transaction_cleaned!$H$2:$H$5743,pg_transaction_cleaned!$O$2:$O$5743,A4123,pg_transaction_cleaned!$F$2:$F$5743,"CAPTURE")</f>
        <v>4147</v>
      </c>
      <c r="M4123" s="6">
        <f>COUNTIFS(pg_transaction_cleaned!$O$2:$O$5743,A4123,pg_transaction_cleaned!$F$2:$F$5743,"REFUND")</f>
        <v>0</v>
      </c>
      <c r="N4123" s="7">
        <f>SUMIFS(pg_transaction_cleaned!$H$2:$H$5743,pg_transaction_cleaned!$O$2:$O$5743,A4123,pg_transaction_cleaned!$F$2:$F$5743,"REFUND")</f>
        <v>0</v>
      </c>
      <c r="O4123" s="6" t="str">
        <f t="shared" si="324"/>
        <v>OK</v>
      </c>
      <c r="P4123" s="8">
        <f t="shared" si="325"/>
        <v>0</v>
      </c>
    </row>
    <row r="4124" spans="1:16" x14ac:dyDescent="0.3">
      <c r="A4124" s="6" t="s">
        <v>8192</v>
      </c>
      <c r="B4124" s="6" t="s">
        <v>11868</v>
      </c>
      <c r="C4124" s="6" t="s">
        <v>8193</v>
      </c>
      <c r="D4124" s="6" t="s">
        <v>26</v>
      </c>
      <c r="E4124" s="6" t="s">
        <v>18</v>
      </c>
      <c r="F4124" s="6" t="s">
        <v>11839</v>
      </c>
      <c r="G4124" s="6" t="s">
        <v>19</v>
      </c>
      <c r="H4124" s="10">
        <f t="shared" si="321"/>
        <v>46288</v>
      </c>
      <c r="I4124" s="7">
        <f t="shared" si="322"/>
        <v>1299</v>
      </c>
      <c r="J4124" s="6" t="str">
        <f t="shared" si="323"/>
        <v>Kolkata</v>
      </c>
      <c r="K4124" s="6">
        <f>COUNTIFS(pg_transaction_cleaned!$O$2:$O$5743,A4124,pg_transaction_cleaned!$F$2:$F$5743,"CAPTURE")</f>
        <v>1</v>
      </c>
      <c r="L4124" s="7">
        <f>SUMIFS(pg_transaction_cleaned!$H$2:$H$5743,pg_transaction_cleaned!$O$2:$O$5743,A4124,pg_transaction_cleaned!$F$2:$F$5743,"CAPTURE")</f>
        <v>1299</v>
      </c>
      <c r="M4124" s="6">
        <f>COUNTIFS(pg_transaction_cleaned!$O$2:$O$5743,A4124,pg_transaction_cleaned!$F$2:$F$5743,"REFUND")</f>
        <v>0</v>
      </c>
      <c r="N4124" s="7">
        <f>SUMIFS(pg_transaction_cleaned!$H$2:$H$5743,pg_transaction_cleaned!$O$2:$O$5743,A4124,pg_transaction_cleaned!$F$2:$F$5743,"REFUND")</f>
        <v>0</v>
      </c>
      <c r="O4124" s="6" t="str">
        <f t="shared" si="324"/>
        <v>OK</v>
      </c>
      <c r="P4124" s="8">
        <f t="shared" si="325"/>
        <v>0</v>
      </c>
    </row>
    <row r="4125" spans="1:16" x14ac:dyDescent="0.3">
      <c r="A4125" s="6" t="s">
        <v>8194</v>
      </c>
      <c r="B4125" s="6" t="s">
        <v>11873</v>
      </c>
      <c r="C4125" s="6" t="s">
        <v>8195</v>
      </c>
      <c r="D4125" s="6" t="s">
        <v>34</v>
      </c>
      <c r="E4125" s="6" t="s">
        <v>27</v>
      </c>
      <c r="F4125" s="6" t="s">
        <v>11910</v>
      </c>
      <c r="G4125" s="6" t="s">
        <v>19</v>
      </c>
      <c r="H4125" s="10">
        <f t="shared" si="321"/>
        <v>46291</v>
      </c>
      <c r="I4125" s="7">
        <f t="shared" si="322"/>
        <v>1648</v>
      </c>
      <c r="J4125" s="6" t="str">
        <f t="shared" si="323"/>
        <v>Ahmedabad</v>
      </c>
      <c r="K4125" s="6">
        <f>COUNTIFS(pg_transaction_cleaned!$O$2:$O$5743,A4125,pg_transaction_cleaned!$F$2:$F$5743,"CAPTURE")</f>
        <v>1</v>
      </c>
      <c r="L4125" s="7">
        <f>SUMIFS(pg_transaction_cleaned!$H$2:$H$5743,pg_transaction_cleaned!$O$2:$O$5743,A4125,pg_transaction_cleaned!$F$2:$F$5743,"CAPTURE")</f>
        <v>1648</v>
      </c>
      <c r="M4125" s="6">
        <f>COUNTIFS(pg_transaction_cleaned!$O$2:$O$5743,A4125,pg_transaction_cleaned!$F$2:$F$5743,"REFUND")</f>
        <v>0</v>
      </c>
      <c r="N4125" s="7">
        <f>SUMIFS(pg_transaction_cleaned!$H$2:$H$5743,pg_transaction_cleaned!$O$2:$O$5743,A4125,pg_transaction_cleaned!$F$2:$F$5743,"REFUND")</f>
        <v>0</v>
      </c>
      <c r="O4125" s="6" t="str">
        <f t="shared" si="324"/>
        <v>OK</v>
      </c>
      <c r="P4125" s="8">
        <f t="shared" si="325"/>
        <v>0</v>
      </c>
    </row>
    <row r="4126" spans="1:16" x14ac:dyDescent="0.3">
      <c r="A4126" s="6" t="s">
        <v>8196</v>
      </c>
      <c r="B4126" s="6" t="s">
        <v>11942</v>
      </c>
      <c r="C4126" s="6" t="s">
        <v>8197</v>
      </c>
      <c r="D4126" s="6" t="s">
        <v>26</v>
      </c>
      <c r="E4126" s="6" t="s">
        <v>27</v>
      </c>
      <c r="F4126" s="6" t="s">
        <v>12124</v>
      </c>
      <c r="G4126" s="6" t="s">
        <v>19</v>
      </c>
      <c r="H4126" s="10">
        <f t="shared" si="321"/>
        <v>46277</v>
      </c>
      <c r="I4126" s="7">
        <f t="shared" si="322"/>
        <v>6998</v>
      </c>
      <c r="J4126" s="6" t="str">
        <f t="shared" si="323"/>
        <v>Kolkata</v>
      </c>
      <c r="K4126" s="6">
        <f>COUNTIFS(pg_transaction_cleaned!$O$2:$O$5743,A4126,pg_transaction_cleaned!$F$2:$F$5743,"CAPTURE")</f>
        <v>1</v>
      </c>
      <c r="L4126" s="7">
        <f>SUMIFS(pg_transaction_cleaned!$H$2:$H$5743,pg_transaction_cleaned!$O$2:$O$5743,A4126,pg_transaction_cleaned!$F$2:$F$5743,"CAPTURE")</f>
        <v>6998</v>
      </c>
      <c r="M4126" s="6">
        <f>COUNTIFS(pg_transaction_cleaned!$O$2:$O$5743,A4126,pg_transaction_cleaned!$F$2:$F$5743,"REFUND")</f>
        <v>0</v>
      </c>
      <c r="N4126" s="7">
        <f>SUMIFS(pg_transaction_cleaned!$H$2:$H$5743,pg_transaction_cleaned!$O$2:$O$5743,A4126,pg_transaction_cleaned!$F$2:$F$5743,"REFUND")</f>
        <v>0</v>
      </c>
      <c r="O4126" s="6" t="str">
        <f t="shared" si="324"/>
        <v>OK</v>
      </c>
      <c r="P4126" s="8">
        <f t="shared" si="325"/>
        <v>0</v>
      </c>
    </row>
    <row r="4127" spans="1:16" x14ac:dyDescent="0.3">
      <c r="A4127" s="6" t="s">
        <v>8198</v>
      </c>
      <c r="B4127" s="6" t="s">
        <v>11946</v>
      </c>
      <c r="C4127" s="6" t="s">
        <v>8199</v>
      </c>
      <c r="D4127" s="6" t="s">
        <v>48</v>
      </c>
      <c r="E4127" s="6" t="s">
        <v>43</v>
      </c>
      <c r="F4127" s="6" t="s">
        <v>12080</v>
      </c>
      <c r="G4127" s="6" t="s">
        <v>19</v>
      </c>
      <c r="H4127" s="10">
        <f t="shared" si="321"/>
        <v>46268</v>
      </c>
      <c r="I4127" s="7">
        <f t="shared" si="322"/>
        <v>8298</v>
      </c>
      <c r="J4127" s="6" t="str">
        <f t="shared" si="323"/>
        <v>Jaipur</v>
      </c>
      <c r="K4127" s="6">
        <f>COUNTIFS(pg_transaction_cleaned!$O$2:$O$5743,A4127,pg_transaction_cleaned!$F$2:$F$5743,"CAPTURE")</f>
        <v>1</v>
      </c>
      <c r="L4127" s="7">
        <f>SUMIFS(pg_transaction_cleaned!$H$2:$H$5743,pg_transaction_cleaned!$O$2:$O$5743,A4127,pg_transaction_cleaned!$F$2:$F$5743,"CAPTURE")</f>
        <v>8298</v>
      </c>
      <c r="M4127" s="6">
        <f>COUNTIFS(pg_transaction_cleaned!$O$2:$O$5743,A4127,pg_transaction_cleaned!$F$2:$F$5743,"REFUND")</f>
        <v>0</v>
      </c>
      <c r="N4127" s="7">
        <f>SUMIFS(pg_transaction_cleaned!$H$2:$H$5743,pg_transaction_cleaned!$O$2:$O$5743,A4127,pg_transaction_cleaned!$F$2:$F$5743,"REFUND")</f>
        <v>0</v>
      </c>
      <c r="O4127" s="6" t="str">
        <f t="shared" si="324"/>
        <v>OK</v>
      </c>
      <c r="P4127" s="8">
        <f t="shared" si="325"/>
        <v>0</v>
      </c>
    </row>
    <row r="4128" spans="1:16" x14ac:dyDescent="0.3">
      <c r="A4128" s="6" t="s">
        <v>8200</v>
      </c>
      <c r="B4128" s="6" t="s">
        <v>11886</v>
      </c>
      <c r="C4128" s="6" t="s">
        <v>8201</v>
      </c>
      <c r="D4128" s="6" t="s">
        <v>37</v>
      </c>
      <c r="E4128" s="6" t="s">
        <v>27</v>
      </c>
      <c r="F4128" s="6" t="s">
        <v>11869</v>
      </c>
      <c r="G4128" s="6" t="s">
        <v>19</v>
      </c>
      <c r="H4128" s="10">
        <f t="shared" si="321"/>
        <v>46272</v>
      </c>
      <c r="I4128" s="7">
        <f t="shared" si="322"/>
        <v>599</v>
      </c>
      <c r="J4128" s="6" t="str">
        <f t="shared" si="323"/>
        <v>Lucknow</v>
      </c>
      <c r="K4128" s="6">
        <f>COUNTIFS(pg_transaction_cleaned!$O$2:$O$5743,A4128,pg_transaction_cleaned!$F$2:$F$5743,"CAPTURE")</f>
        <v>1</v>
      </c>
      <c r="L4128" s="7">
        <f>SUMIFS(pg_transaction_cleaned!$H$2:$H$5743,pg_transaction_cleaned!$O$2:$O$5743,A4128,pg_transaction_cleaned!$F$2:$F$5743,"CAPTURE")</f>
        <v>599</v>
      </c>
      <c r="M4128" s="6">
        <f>COUNTIFS(pg_transaction_cleaned!$O$2:$O$5743,A4128,pg_transaction_cleaned!$F$2:$F$5743,"REFUND")</f>
        <v>0</v>
      </c>
      <c r="N4128" s="7">
        <f>SUMIFS(pg_transaction_cleaned!$H$2:$H$5743,pg_transaction_cleaned!$O$2:$O$5743,A4128,pg_transaction_cleaned!$F$2:$F$5743,"REFUND")</f>
        <v>0</v>
      </c>
      <c r="O4128" s="6" t="str">
        <f t="shared" si="324"/>
        <v>OK</v>
      </c>
      <c r="P4128" s="8">
        <f t="shared" si="325"/>
        <v>0</v>
      </c>
    </row>
    <row r="4129" spans="1:16" x14ac:dyDescent="0.3">
      <c r="A4129" s="6" t="s">
        <v>8202</v>
      </c>
      <c r="B4129" s="6" t="s">
        <v>11942</v>
      </c>
      <c r="C4129" s="6" t="s">
        <v>8203</v>
      </c>
      <c r="D4129" s="6" t="s">
        <v>51</v>
      </c>
      <c r="E4129" s="6" t="s">
        <v>18</v>
      </c>
      <c r="F4129" s="6" t="s">
        <v>11988</v>
      </c>
      <c r="G4129" s="6" t="s">
        <v>19</v>
      </c>
      <c r="H4129" s="10">
        <f t="shared" si="321"/>
        <v>46277</v>
      </c>
      <c r="I4129" s="7">
        <f t="shared" si="322"/>
        <v>2498</v>
      </c>
      <c r="J4129" s="6" t="str">
        <f t="shared" si="323"/>
        <v>Chennai</v>
      </c>
      <c r="K4129" s="6">
        <f>COUNTIFS(pg_transaction_cleaned!$O$2:$O$5743,A4129,pg_transaction_cleaned!$F$2:$F$5743,"CAPTURE")</f>
        <v>1</v>
      </c>
      <c r="L4129" s="7">
        <f>SUMIFS(pg_transaction_cleaned!$H$2:$H$5743,pg_transaction_cleaned!$O$2:$O$5743,A4129,pg_transaction_cleaned!$F$2:$F$5743,"CAPTURE")</f>
        <v>2498</v>
      </c>
      <c r="M4129" s="6">
        <f>COUNTIFS(pg_transaction_cleaned!$O$2:$O$5743,A4129,pg_transaction_cleaned!$F$2:$F$5743,"REFUND")</f>
        <v>0</v>
      </c>
      <c r="N4129" s="7">
        <f>SUMIFS(pg_transaction_cleaned!$H$2:$H$5743,pg_transaction_cleaned!$O$2:$O$5743,A4129,pg_transaction_cleaned!$F$2:$F$5743,"REFUND")</f>
        <v>0</v>
      </c>
      <c r="O4129" s="6" t="str">
        <f t="shared" si="324"/>
        <v>OK</v>
      </c>
      <c r="P4129" s="8">
        <f t="shared" si="325"/>
        <v>0</v>
      </c>
    </row>
    <row r="4130" spans="1:16" x14ac:dyDescent="0.3">
      <c r="A4130" s="6" t="s">
        <v>8204</v>
      </c>
      <c r="B4130" s="6" t="s">
        <v>11852</v>
      </c>
      <c r="C4130" s="6" t="s">
        <v>8205</v>
      </c>
      <c r="D4130" s="6" t="s">
        <v>61</v>
      </c>
      <c r="E4130" s="6" t="s">
        <v>27</v>
      </c>
      <c r="F4130" s="6" t="s">
        <v>11841</v>
      </c>
      <c r="G4130" s="6" t="s">
        <v>19</v>
      </c>
      <c r="H4130" s="10">
        <f t="shared" si="321"/>
        <v>46273</v>
      </c>
      <c r="I4130" s="7">
        <f t="shared" si="322"/>
        <v>2499</v>
      </c>
      <c r="J4130" s="6" t="str">
        <f t="shared" si="323"/>
        <v>Delhi</v>
      </c>
      <c r="K4130" s="6">
        <f>COUNTIFS(pg_transaction_cleaned!$O$2:$O$5743,A4130,pg_transaction_cleaned!$F$2:$F$5743,"CAPTURE")</f>
        <v>1</v>
      </c>
      <c r="L4130" s="7">
        <f>SUMIFS(pg_transaction_cleaned!$H$2:$H$5743,pg_transaction_cleaned!$O$2:$O$5743,A4130,pg_transaction_cleaned!$F$2:$F$5743,"CAPTURE")</f>
        <v>2499</v>
      </c>
      <c r="M4130" s="6">
        <f>COUNTIFS(pg_transaction_cleaned!$O$2:$O$5743,A4130,pg_transaction_cleaned!$F$2:$F$5743,"REFUND")</f>
        <v>0</v>
      </c>
      <c r="N4130" s="7">
        <f>SUMIFS(pg_transaction_cleaned!$H$2:$H$5743,pg_transaction_cleaned!$O$2:$O$5743,A4130,pg_transaction_cleaned!$F$2:$F$5743,"REFUND")</f>
        <v>0</v>
      </c>
      <c r="O4130" s="6" t="str">
        <f t="shared" si="324"/>
        <v>OK</v>
      </c>
      <c r="P4130" s="8">
        <f t="shared" si="325"/>
        <v>0</v>
      </c>
    </row>
    <row r="4131" spans="1:16" x14ac:dyDescent="0.3">
      <c r="A4131" s="6" t="s">
        <v>8206</v>
      </c>
      <c r="B4131" s="6" t="s">
        <v>11908</v>
      </c>
      <c r="C4131" s="6" t="s">
        <v>8207</v>
      </c>
      <c r="D4131" s="6" t="s">
        <v>34</v>
      </c>
      <c r="E4131" s="6" t="s">
        <v>18</v>
      </c>
      <c r="F4131" s="6" t="s">
        <v>11839</v>
      </c>
      <c r="G4131" s="6" t="s">
        <v>19</v>
      </c>
      <c r="H4131" s="10">
        <f t="shared" si="321"/>
        <v>46275</v>
      </c>
      <c r="I4131" s="7">
        <f t="shared" si="322"/>
        <v>1299</v>
      </c>
      <c r="J4131" s="6" t="str">
        <f t="shared" si="323"/>
        <v>Ahmedabad</v>
      </c>
      <c r="K4131" s="6">
        <f>COUNTIFS(pg_transaction_cleaned!$O$2:$O$5743,A4131,pg_transaction_cleaned!$F$2:$F$5743,"CAPTURE")</f>
        <v>1</v>
      </c>
      <c r="L4131" s="7">
        <f>SUMIFS(pg_transaction_cleaned!$H$2:$H$5743,pg_transaction_cleaned!$O$2:$O$5743,A4131,pg_transaction_cleaned!$F$2:$F$5743,"CAPTURE")</f>
        <v>1299</v>
      </c>
      <c r="M4131" s="6">
        <f>COUNTIFS(pg_transaction_cleaned!$O$2:$O$5743,A4131,pg_transaction_cleaned!$F$2:$F$5743,"REFUND")</f>
        <v>0</v>
      </c>
      <c r="N4131" s="7">
        <f>SUMIFS(pg_transaction_cleaned!$H$2:$H$5743,pg_transaction_cleaned!$O$2:$O$5743,A4131,pg_transaction_cleaned!$F$2:$F$5743,"REFUND")</f>
        <v>0</v>
      </c>
      <c r="O4131" s="6" t="str">
        <f t="shared" si="324"/>
        <v>OK</v>
      </c>
      <c r="P4131" s="8">
        <f t="shared" si="325"/>
        <v>0</v>
      </c>
    </row>
    <row r="4132" spans="1:16" x14ac:dyDescent="0.3">
      <c r="A4132" s="6" t="s">
        <v>8208</v>
      </c>
      <c r="B4132" s="6" t="s">
        <v>11909</v>
      </c>
      <c r="C4132" s="6" t="s">
        <v>8209</v>
      </c>
      <c r="D4132" s="6" t="s">
        <v>26</v>
      </c>
      <c r="E4132" s="6" t="s">
        <v>18</v>
      </c>
      <c r="F4132" s="6" t="s">
        <v>11880</v>
      </c>
      <c r="G4132" s="6" t="s">
        <v>19</v>
      </c>
      <c r="H4132" s="10">
        <f t="shared" si="321"/>
        <v>46276</v>
      </c>
      <c r="I4132" s="7">
        <f t="shared" si="322"/>
        <v>648</v>
      </c>
      <c r="J4132" s="6" t="str">
        <f t="shared" si="323"/>
        <v>Kolkata</v>
      </c>
      <c r="K4132" s="6">
        <f>COUNTIFS(pg_transaction_cleaned!$O$2:$O$5743,A4132,pg_transaction_cleaned!$F$2:$F$5743,"CAPTURE")</f>
        <v>1</v>
      </c>
      <c r="L4132" s="7">
        <f>SUMIFS(pg_transaction_cleaned!$H$2:$H$5743,pg_transaction_cleaned!$O$2:$O$5743,A4132,pg_transaction_cleaned!$F$2:$F$5743,"CAPTURE")</f>
        <v>648</v>
      </c>
      <c r="M4132" s="6">
        <f>COUNTIFS(pg_transaction_cleaned!$O$2:$O$5743,A4132,pg_transaction_cleaned!$F$2:$F$5743,"REFUND")</f>
        <v>0</v>
      </c>
      <c r="N4132" s="7">
        <f>SUMIFS(pg_transaction_cleaned!$H$2:$H$5743,pg_transaction_cleaned!$O$2:$O$5743,A4132,pg_transaction_cleaned!$F$2:$F$5743,"REFUND")</f>
        <v>0</v>
      </c>
      <c r="O4132" s="6" t="str">
        <f t="shared" si="324"/>
        <v>OK</v>
      </c>
      <c r="P4132" s="8">
        <f t="shared" si="325"/>
        <v>0</v>
      </c>
    </row>
    <row r="4133" spans="1:16" x14ac:dyDescent="0.3">
      <c r="A4133" s="6" t="s">
        <v>8210</v>
      </c>
      <c r="B4133" s="6" t="s">
        <v>11875</v>
      </c>
      <c r="C4133" s="6" t="s">
        <v>8211</v>
      </c>
      <c r="D4133" s="6" t="s">
        <v>75</v>
      </c>
      <c r="E4133" s="6" t="s">
        <v>18</v>
      </c>
      <c r="F4133" s="6" t="s">
        <v>11872</v>
      </c>
      <c r="G4133" s="6" t="s">
        <v>19</v>
      </c>
      <c r="H4133" s="10">
        <f t="shared" si="321"/>
        <v>46279</v>
      </c>
      <c r="I4133" s="7">
        <f t="shared" si="322"/>
        <v>3998</v>
      </c>
      <c r="J4133" s="6" t="str">
        <f t="shared" si="323"/>
        <v>Mumbai</v>
      </c>
      <c r="K4133" s="6">
        <f>COUNTIFS(pg_transaction_cleaned!$O$2:$O$5743,A4133,pg_transaction_cleaned!$F$2:$F$5743,"CAPTURE")</f>
        <v>1</v>
      </c>
      <c r="L4133" s="7">
        <f>SUMIFS(pg_transaction_cleaned!$H$2:$H$5743,pg_transaction_cleaned!$O$2:$O$5743,A4133,pg_transaction_cleaned!$F$2:$F$5743,"CAPTURE")</f>
        <v>3998</v>
      </c>
      <c r="M4133" s="6">
        <f>COUNTIFS(pg_transaction_cleaned!$O$2:$O$5743,A4133,pg_transaction_cleaned!$F$2:$F$5743,"REFUND")</f>
        <v>0</v>
      </c>
      <c r="N4133" s="7">
        <f>SUMIFS(pg_transaction_cleaned!$H$2:$H$5743,pg_transaction_cleaned!$O$2:$O$5743,A4133,pg_transaction_cleaned!$F$2:$F$5743,"REFUND")</f>
        <v>0</v>
      </c>
      <c r="O4133" s="6" t="str">
        <f t="shared" si="324"/>
        <v>OK</v>
      </c>
      <c r="P4133" s="8">
        <f t="shared" si="325"/>
        <v>0</v>
      </c>
    </row>
    <row r="4134" spans="1:16" x14ac:dyDescent="0.3">
      <c r="A4134" s="6" t="s">
        <v>8212</v>
      </c>
      <c r="B4134" s="6" t="s">
        <v>12007</v>
      </c>
      <c r="C4134" s="6" t="s">
        <v>6882</v>
      </c>
      <c r="D4134" s="6" t="s">
        <v>34</v>
      </c>
      <c r="E4134" s="6" t="s">
        <v>43</v>
      </c>
      <c r="F4134" s="6" t="s">
        <v>11883</v>
      </c>
      <c r="G4134" s="6" t="s">
        <v>19</v>
      </c>
      <c r="H4134" s="10">
        <f t="shared" si="321"/>
        <v>46270</v>
      </c>
      <c r="I4134" s="7">
        <f t="shared" si="322"/>
        <v>1598</v>
      </c>
      <c r="J4134" s="6" t="str">
        <f t="shared" si="323"/>
        <v>Ahmedabad</v>
      </c>
      <c r="K4134" s="6">
        <f>COUNTIFS(pg_transaction_cleaned!$O$2:$O$5743,A4134,pg_transaction_cleaned!$F$2:$F$5743,"CAPTURE")</f>
        <v>1</v>
      </c>
      <c r="L4134" s="7">
        <f>SUMIFS(pg_transaction_cleaned!$H$2:$H$5743,pg_transaction_cleaned!$O$2:$O$5743,A4134,pg_transaction_cleaned!$F$2:$F$5743,"CAPTURE")</f>
        <v>1598</v>
      </c>
      <c r="M4134" s="6">
        <f>COUNTIFS(pg_transaction_cleaned!$O$2:$O$5743,A4134,pg_transaction_cleaned!$F$2:$F$5743,"REFUND")</f>
        <v>0</v>
      </c>
      <c r="N4134" s="7">
        <f>SUMIFS(pg_transaction_cleaned!$H$2:$H$5743,pg_transaction_cleaned!$O$2:$O$5743,A4134,pg_transaction_cleaned!$F$2:$F$5743,"REFUND")</f>
        <v>0</v>
      </c>
      <c r="O4134" s="6" t="str">
        <f t="shared" si="324"/>
        <v>OK</v>
      </c>
      <c r="P4134" s="8">
        <f t="shared" si="325"/>
        <v>0</v>
      </c>
    </row>
    <row r="4135" spans="1:16" x14ac:dyDescent="0.3">
      <c r="A4135" s="6" t="s">
        <v>8213</v>
      </c>
      <c r="B4135" s="6" t="s">
        <v>11842</v>
      </c>
      <c r="C4135" s="6" t="s">
        <v>8214</v>
      </c>
      <c r="D4135" s="6" t="s">
        <v>51</v>
      </c>
      <c r="E4135" s="6" t="s">
        <v>27</v>
      </c>
      <c r="F4135" s="6" t="s">
        <v>11860</v>
      </c>
      <c r="G4135" s="6" t="s">
        <v>19</v>
      </c>
      <c r="H4135" s="10">
        <f t="shared" si="321"/>
        <v>46290</v>
      </c>
      <c r="I4135" s="7">
        <f t="shared" si="322"/>
        <v>3798</v>
      </c>
      <c r="J4135" s="6" t="str">
        <f t="shared" si="323"/>
        <v>Chennai</v>
      </c>
      <c r="K4135" s="6">
        <f>COUNTIFS(pg_transaction_cleaned!$O$2:$O$5743,A4135,pg_transaction_cleaned!$F$2:$F$5743,"CAPTURE")</f>
        <v>1</v>
      </c>
      <c r="L4135" s="7">
        <f>SUMIFS(pg_transaction_cleaned!$H$2:$H$5743,pg_transaction_cleaned!$O$2:$O$5743,A4135,pg_transaction_cleaned!$F$2:$F$5743,"CAPTURE")</f>
        <v>3798</v>
      </c>
      <c r="M4135" s="6">
        <f>COUNTIFS(pg_transaction_cleaned!$O$2:$O$5743,A4135,pg_transaction_cleaned!$F$2:$F$5743,"REFUND")</f>
        <v>0</v>
      </c>
      <c r="N4135" s="7">
        <f>SUMIFS(pg_transaction_cleaned!$H$2:$H$5743,pg_transaction_cleaned!$O$2:$O$5743,A4135,pg_transaction_cleaned!$F$2:$F$5743,"REFUND")</f>
        <v>0</v>
      </c>
      <c r="O4135" s="6" t="str">
        <f t="shared" si="324"/>
        <v>OK</v>
      </c>
      <c r="P4135" s="8">
        <f t="shared" si="325"/>
        <v>0</v>
      </c>
    </row>
    <row r="4136" spans="1:16" x14ac:dyDescent="0.3">
      <c r="A4136" s="6" t="s">
        <v>8215</v>
      </c>
      <c r="B4136" s="6" t="s">
        <v>11947</v>
      </c>
      <c r="C4136" s="6" t="s">
        <v>8216</v>
      </c>
      <c r="D4136" s="6" t="s">
        <v>48</v>
      </c>
      <c r="E4136" s="6" t="s">
        <v>18</v>
      </c>
      <c r="F4136" s="6" t="s">
        <v>11845</v>
      </c>
      <c r="G4136" s="6" t="s">
        <v>19</v>
      </c>
      <c r="H4136" s="10">
        <f t="shared" si="321"/>
        <v>46268</v>
      </c>
      <c r="I4136" s="7">
        <f t="shared" si="322"/>
        <v>9497</v>
      </c>
      <c r="J4136" s="6" t="str">
        <f t="shared" si="323"/>
        <v>Jaipur</v>
      </c>
      <c r="K4136" s="6">
        <f>COUNTIFS(pg_transaction_cleaned!$O$2:$O$5743,A4136,pg_transaction_cleaned!$F$2:$F$5743,"CAPTURE")</f>
        <v>1</v>
      </c>
      <c r="L4136" s="7">
        <f>SUMIFS(pg_transaction_cleaned!$H$2:$H$5743,pg_transaction_cleaned!$O$2:$O$5743,A4136,pg_transaction_cleaned!$F$2:$F$5743,"CAPTURE")</f>
        <v>9497</v>
      </c>
      <c r="M4136" s="6">
        <f>COUNTIFS(pg_transaction_cleaned!$O$2:$O$5743,A4136,pg_transaction_cleaned!$F$2:$F$5743,"REFUND")</f>
        <v>0</v>
      </c>
      <c r="N4136" s="7">
        <f>SUMIFS(pg_transaction_cleaned!$H$2:$H$5743,pg_transaction_cleaned!$O$2:$O$5743,A4136,pg_transaction_cleaned!$F$2:$F$5743,"REFUND")</f>
        <v>0</v>
      </c>
      <c r="O4136" s="6" t="str">
        <f t="shared" si="324"/>
        <v>OK</v>
      </c>
      <c r="P4136" s="8">
        <f t="shared" si="325"/>
        <v>0</v>
      </c>
    </row>
    <row r="4137" spans="1:16" x14ac:dyDescent="0.3">
      <c r="A4137" s="6" t="s">
        <v>8217</v>
      </c>
      <c r="B4137" s="6" t="s">
        <v>11942</v>
      </c>
      <c r="C4137" s="6" t="s">
        <v>8218</v>
      </c>
      <c r="D4137" s="6" t="s">
        <v>34</v>
      </c>
      <c r="E4137" s="6" t="s">
        <v>18</v>
      </c>
      <c r="F4137" s="6" t="s">
        <v>11839</v>
      </c>
      <c r="G4137" s="6" t="s">
        <v>19</v>
      </c>
      <c r="H4137" s="10">
        <f t="shared" si="321"/>
        <v>46277</v>
      </c>
      <c r="I4137" s="7">
        <f t="shared" si="322"/>
        <v>1299</v>
      </c>
      <c r="J4137" s="6" t="str">
        <f t="shared" si="323"/>
        <v>Ahmedabad</v>
      </c>
      <c r="K4137" s="6">
        <f>COUNTIFS(pg_transaction_cleaned!$O$2:$O$5743,A4137,pg_transaction_cleaned!$F$2:$F$5743,"CAPTURE")</f>
        <v>1</v>
      </c>
      <c r="L4137" s="7">
        <f>SUMIFS(pg_transaction_cleaned!$H$2:$H$5743,pg_transaction_cleaned!$O$2:$O$5743,A4137,pg_transaction_cleaned!$F$2:$F$5743,"CAPTURE")</f>
        <v>1299</v>
      </c>
      <c r="M4137" s="6">
        <f>COUNTIFS(pg_transaction_cleaned!$O$2:$O$5743,A4137,pg_transaction_cleaned!$F$2:$F$5743,"REFUND")</f>
        <v>0</v>
      </c>
      <c r="N4137" s="7">
        <f>SUMIFS(pg_transaction_cleaned!$H$2:$H$5743,pg_transaction_cleaned!$O$2:$O$5743,A4137,pg_transaction_cleaned!$F$2:$F$5743,"REFUND")</f>
        <v>0</v>
      </c>
      <c r="O4137" s="6" t="str">
        <f t="shared" si="324"/>
        <v>OK</v>
      </c>
      <c r="P4137" s="8">
        <f t="shared" si="325"/>
        <v>0</v>
      </c>
    </row>
    <row r="4138" spans="1:16" x14ac:dyDescent="0.3">
      <c r="A4138" s="6" t="s">
        <v>8219</v>
      </c>
      <c r="B4138" s="6" t="s">
        <v>11896</v>
      </c>
      <c r="C4138" s="6" t="s">
        <v>8220</v>
      </c>
      <c r="D4138" s="6" t="s">
        <v>61</v>
      </c>
      <c r="E4138" s="6" t="s">
        <v>27</v>
      </c>
      <c r="F4138" s="6" t="s">
        <v>11827</v>
      </c>
      <c r="G4138" s="6" t="s">
        <v>19</v>
      </c>
      <c r="H4138" s="10">
        <f t="shared" si="321"/>
        <v>46292</v>
      </c>
      <c r="I4138" s="7">
        <f t="shared" si="322"/>
        <v>299</v>
      </c>
      <c r="J4138" s="6" t="str">
        <f t="shared" si="323"/>
        <v>Delhi</v>
      </c>
      <c r="K4138" s="6">
        <f>COUNTIFS(pg_transaction_cleaned!$O$2:$O$5743,A4138,pg_transaction_cleaned!$F$2:$F$5743,"CAPTURE")</f>
        <v>1</v>
      </c>
      <c r="L4138" s="7">
        <f>SUMIFS(pg_transaction_cleaned!$H$2:$H$5743,pg_transaction_cleaned!$O$2:$O$5743,A4138,pg_transaction_cleaned!$F$2:$F$5743,"CAPTURE")</f>
        <v>299</v>
      </c>
      <c r="M4138" s="6">
        <f>COUNTIFS(pg_transaction_cleaned!$O$2:$O$5743,A4138,pg_transaction_cleaned!$F$2:$F$5743,"REFUND")</f>
        <v>0</v>
      </c>
      <c r="N4138" s="7">
        <f>SUMIFS(pg_transaction_cleaned!$H$2:$H$5743,pg_transaction_cleaned!$O$2:$O$5743,A4138,pg_transaction_cleaned!$F$2:$F$5743,"REFUND")</f>
        <v>0</v>
      </c>
      <c r="O4138" s="6" t="str">
        <f t="shared" si="324"/>
        <v>OK</v>
      </c>
      <c r="P4138" s="8">
        <f t="shared" si="325"/>
        <v>0</v>
      </c>
    </row>
    <row r="4139" spans="1:16" x14ac:dyDescent="0.3">
      <c r="A4139" s="6" t="s">
        <v>8221</v>
      </c>
      <c r="B4139" s="6" t="s">
        <v>11970</v>
      </c>
      <c r="C4139" s="6" t="s">
        <v>8222</v>
      </c>
      <c r="D4139" s="6" t="s">
        <v>61</v>
      </c>
      <c r="E4139" s="6" t="s">
        <v>43</v>
      </c>
      <c r="F4139" s="6" t="s">
        <v>11955</v>
      </c>
      <c r="G4139" s="6" t="s">
        <v>19</v>
      </c>
      <c r="H4139" s="10">
        <f t="shared" si="321"/>
        <v>46294</v>
      </c>
      <c r="I4139" s="7">
        <f t="shared" si="322"/>
        <v>11297</v>
      </c>
      <c r="J4139" s="6" t="str">
        <f t="shared" si="323"/>
        <v>Delhi</v>
      </c>
      <c r="K4139" s="6">
        <f>COUNTIFS(pg_transaction_cleaned!$O$2:$O$5743,A4139,pg_transaction_cleaned!$F$2:$F$5743,"CAPTURE")</f>
        <v>1</v>
      </c>
      <c r="L4139" s="7">
        <f>SUMIFS(pg_transaction_cleaned!$H$2:$H$5743,pg_transaction_cleaned!$O$2:$O$5743,A4139,pg_transaction_cleaned!$F$2:$F$5743,"CAPTURE")</f>
        <v>11297</v>
      </c>
      <c r="M4139" s="6">
        <f>COUNTIFS(pg_transaction_cleaned!$O$2:$O$5743,A4139,pg_transaction_cleaned!$F$2:$F$5743,"REFUND")</f>
        <v>0</v>
      </c>
      <c r="N4139" s="7">
        <f>SUMIFS(pg_transaction_cleaned!$H$2:$H$5743,pg_transaction_cleaned!$O$2:$O$5743,A4139,pg_transaction_cleaned!$F$2:$F$5743,"REFUND")</f>
        <v>0</v>
      </c>
      <c r="O4139" s="6" t="str">
        <f t="shared" si="324"/>
        <v>OK</v>
      </c>
      <c r="P4139" s="8">
        <f t="shared" si="325"/>
        <v>0</v>
      </c>
    </row>
    <row r="4140" spans="1:16" x14ac:dyDescent="0.3">
      <c r="A4140" s="6" t="s">
        <v>8223</v>
      </c>
      <c r="B4140" s="6" t="s">
        <v>11920</v>
      </c>
      <c r="C4140" s="6" t="s">
        <v>8224</v>
      </c>
      <c r="D4140" s="6" t="s">
        <v>17</v>
      </c>
      <c r="E4140" s="6" t="s">
        <v>54</v>
      </c>
      <c r="F4140" s="6" t="s">
        <v>11931</v>
      </c>
      <c r="G4140" s="6" t="s">
        <v>115</v>
      </c>
      <c r="H4140" s="10">
        <f t="shared" si="321"/>
        <v>46281</v>
      </c>
      <c r="I4140" s="7">
        <f t="shared" si="322"/>
        <v>2998</v>
      </c>
      <c r="J4140" s="6" t="str">
        <f t="shared" si="323"/>
        <v>Pune</v>
      </c>
      <c r="K4140" s="6">
        <f>COUNTIFS(pg_transaction_cleaned!$O$2:$O$5743,A4140,pg_transaction_cleaned!$F$2:$F$5743,"CAPTURE")</f>
        <v>0</v>
      </c>
      <c r="L4140" s="7">
        <f>SUMIFS(pg_transaction_cleaned!$H$2:$H$5743,pg_transaction_cleaned!$O$2:$O$5743,A4140,pg_transaction_cleaned!$F$2:$F$5743,"CAPTURE")</f>
        <v>0</v>
      </c>
      <c r="M4140" s="6">
        <f>COUNTIFS(pg_transaction_cleaned!$O$2:$O$5743,A4140,pg_transaction_cleaned!$F$2:$F$5743,"REFUND")</f>
        <v>0</v>
      </c>
      <c r="N4140" s="7">
        <f>SUMIFS(pg_transaction_cleaned!$H$2:$H$5743,pg_transaction_cleaned!$O$2:$O$5743,A4140,pg_transaction_cleaned!$F$2:$F$5743,"REFUND")</f>
        <v>0</v>
      </c>
      <c r="O4140" s="6" t="str">
        <f t="shared" si="324"/>
        <v>OK</v>
      </c>
      <c r="P4140" s="8">
        <f t="shared" si="325"/>
        <v>0</v>
      </c>
    </row>
    <row r="4141" spans="1:16" x14ac:dyDescent="0.3">
      <c r="A4141" s="6" t="s">
        <v>8225</v>
      </c>
      <c r="B4141" s="6" t="s">
        <v>11970</v>
      </c>
      <c r="C4141" s="6" t="s">
        <v>8226</v>
      </c>
      <c r="D4141" s="6" t="s">
        <v>48</v>
      </c>
      <c r="E4141" s="6" t="s">
        <v>27</v>
      </c>
      <c r="F4141" s="6" t="s">
        <v>11957</v>
      </c>
      <c r="G4141" s="6" t="s">
        <v>19</v>
      </c>
      <c r="H4141" s="10">
        <f t="shared" si="321"/>
        <v>46294</v>
      </c>
      <c r="I4141" s="7">
        <f t="shared" si="322"/>
        <v>1298</v>
      </c>
      <c r="J4141" s="6" t="str">
        <f t="shared" si="323"/>
        <v>Jaipur</v>
      </c>
      <c r="K4141" s="6">
        <f>COUNTIFS(pg_transaction_cleaned!$O$2:$O$5743,A4141,pg_transaction_cleaned!$F$2:$F$5743,"CAPTURE")</f>
        <v>1</v>
      </c>
      <c r="L4141" s="7">
        <f>SUMIFS(pg_transaction_cleaned!$H$2:$H$5743,pg_transaction_cleaned!$O$2:$O$5743,A4141,pg_transaction_cleaned!$F$2:$F$5743,"CAPTURE")</f>
        <v>1298</v>
      </c>
      <c r="M4141" s="6">
        <f>COUNTIFS(pg_transaction_cleaned!$O$2:$O$5743,A4141,pg_transaction_cleaned!$F$2:$F$5743,"REFUND")</f>
        <v>0</v>
      </c>
      <c r="N4141" s="7">
        <f>SUMIFS(pg_transaction_cleaned!$H$2:$H$5743,pg_transaction_cleaned!$O$2:$O$5743,A4141,pg_transaction_cleaned!$F$2:$F$5743,"REFUND")</f>
        <v>0</v>
      </c>
      <c r="O4141" s="6" t="str">
        <f t="shared" si="324"/>
        <v>OK</v>
      </c>
      <c r="P4141" s="8">
        <f t="shared" si="325"/>
        <v>0</v>
      </c>
    </row>
    <row r="4142" spans="1:16" x14ac:dyDescent="0.3">
      <c r="A4142" s="6" t="s">
        <v>8227</v>
      </c>
      <c r="B4142" s="6" t="s">
        <v>11895</v>
      </c>
      <c r="C4142" s="6" t="s">
        <v>8228</v>
      </c>
      <c r="D4142" s="6"/>
      <c r="E4142" s="6" t="s">
        <v>18</v>
      </c>
      <c r="F4142" s="6" t="s">
        <v>12061</v>
      </c>
      <c r="G4142" s="6" t="s">
        <v>19</v>
      </c>
      <c r="H4142" s="10">
        <f t="shared" si="321"/>
        <v>46295</v>
      </c>
      <c r="I4142" s="7">
        <f t="shared" si="322"/>
        <v>898</v>
      </c>
      <c r="J4142" s="6" t="str">
        <f t="shared" si="323"/>
        <v>Unknown</v>
      </c>
      <c r="K4142" s="6">
        <f>COUNTIFS(pg_transaction_cleaned!$O$2:$O$5743,A4142,pg_transaction_cleaned!$F$2:$F$5743,"CAPTURE")</f>
        <v>1</v>
      </c>
      <c r="L4142" s="7">
        <f>SUMIFS(pg_transaction_cleaned!$H$2:$H$5743,pg_transaction_cleaned!$O$2:$O$5743,A4142,pg_transaction_cleaned!$F$2:$F$5743,"CAPTURE")</f>
        <v>898</v>
      </c>
      <c r="M4142" s="6">
        <f>COUNTIFS(pg_transaction_cleaned!$O$2:$O$5743,A4142,pg_transaction_cleaned!$F$2:$F$5743,"REFUND")</f>
        <v>0</v>
      </c>
      <c r="N4142" s="7">
        <f>SUMIFS(pg_transaction_cleaned!$H$2:$H$5743,pg_transaction_cleaned!$O$2:$O$5743,A4142,pg_transaction_cleaned!$F$2:$F$5743,"REFUND")</f>
        <v>0</v>
      </c>
      <c r="O4142" s="6" t="str">
        <f t="shared" si="324"/>
        <v>OK</v>
      </c>
      <c r="P4142" s="8">
        <f t="shared" si="325"/>
        <v>0</v>
      </c>
    </row>
    <row r="4143" spans="1:16" x14ac:dyDescent="0.3">
      <c r="A4143" s="6" t="s">
        <v>8229</v>
      </c>
      <c r="B4143" s="6" t="s">
        <v>12007</v>
      </c>
      <c r="C4143" s="6" t="s">
        <v>8230</v>
      </c>
      <c r="D4143" s="6" t="s">
        <v>61</v>
      </c>
      <c r="E4143" s="6" t="s">
        <v>27</v>
      </c>
      <c r="F4143" s="6" t="s">
        <v>11827</v>
      </c>
      <c r="G4143" s="6" t="s">
        <v>19</v>
      </c>
      <c r="H4143" s="10">
        <f t="shared" si="321"/>
        <v>46270</v>
      </c>
      <c r="I4143" s="7">
        <f t="shared" si="322"/>
        <v>299</v>
      </c>
      <c r="J4143" s="6" t="str">
        <f t="shared" si="323"/>
        <v>Delhi</v>
      </c>
      <c r="K4143" s="6">
        <f>COUNTIFS(pg_transaction_cleaned!$O$2:$O$5743,A4143,pg_transaction_cleaned!$F$2:$F$5743,"CAPTURE")</f>
        <v>1</v>
      </c>
      <c r="L4143" s="7">
        <f>SUMIFS(pg_transaction_cleaned!$H$2:$H$5743,pg_transaction_cleaned!$O$2:$O$5743,A4143,pg_transaction_cleaned!$F$2:$F$5743,"CAPTURE")</f>
        <v>299</v>
      </c>
      <c r="M4143" s="6">
        <f>COUNTIFS(pg_transaction_cleaned!$O$2:$O$5743,A4143,pg_transaction_cleaned!$F$2:$F$5743,"REFUND")</f>
        <v>0</v>
      </c>
      <c r="N4143" s="7">
        <f>SUMIFS(pg_transaction_cleaned!$H$2:$H$5743,pg_transaction_cleaned!$O$2:$O$5743,A4143,pg_transaction_cleaned!$F$2:$F$5743,"REFUND")</f>
        <v>0</v>
      </c>
      <c r="O4143" s="6" t="str">
        <f t="shared" si="324"/>
        <v>OK</v>
      </c>
      <c r="P4143" s="8">
        <f t="shared" si="325"/>
        <v>0</v>
      </c>
    </row>
    <row r="4144" spans="1:16" x14ac:dyDescent="0.3">
      <c r="A4144" s="6" t="s">
        <v>8231</v>
      </c>
      <c r="B4144" s="6" t="s">
        <v>11871</v>
      </c>
      <c r="C4144" s="6" t="s">
        <v>8232</v>
      </c>
      <c r="D4144" s="6" t="s">
        <v>75</v>
      </c>
      <c r="E4144" s="6" t="s">
        <v>18</v>
      </c>
      <c r="F4144" s="6" t="s">
        <v>11902</v>
      </c>
      <c r="G4144" s="6" t="s">
        <v>19</v>
      </c>
      <c r="H4144" s="10">
        <f t="shared" si="321"/>
        <v>46272</v>
      </c>
      <c r="I4144" s="7">
        <f t="shared" si="322"/>
        <v>2999</v>
      </c>
      <c r="J4144" s="6" t="str">
        <f t="shared" si="323"/>
        <v>Mumbai</v>
      </c>
      <c r="K4144" s="6">
        <f>COUNTIFS(pg_transaction_cleaned!$O$2:$O$5743,A4144,pg_transaction_cleaned!$F$2:$F$5743,"CAPTURE")</f>
        <v>1</v>
      </c>
      <c r="L4144" s="7">
        <f>SUMIFS(pg_transaction_cleaned!$H$2:$H$5743,pg_transaction_cleaned!$O$2:$O$5743,A4144,pg_transaction_cleaned!$F$2:$F$5743,"CAPTURE")</f>
        <v>2999</v>
      </c>
      <c r="M4144" s="6">
        <f>COUNTIFS(pg_transaction_cleaned!$O$2:$O$5743,A4144,pg_transaction_cleaned!$F$2:$F$5743,"REFUND")</f>
        <v>0</v>
      </c>
      <c r="N4144" s="7">
        <f>SUMIFS(pg_transaction_cleaned!$H$2:$H$5743,pg_transaction_cleaned!$O$2:$O$5743,A4144,pg_transaction_cleaned!$F$2:$F$5743,"REFUND")</f>
        <v>0</v>
      </c>
      <c r="O4144" s="6" t="str">
        <f t="shared" si="324"/>
        <v>OK</v>
      </c>
      <c r="P4144" s="8">
        <f t="shared" si="325"/>
        <v>0</v>
      </c>
    </row>
    <row r="4145" spans="1:16" x14ac:dyDescent="0.3">
      <c r="A4145" s="6" t="s">
        <v>8233</v>
      </c>
      <c r="B4145" s="6" t="s">
        <v>11903</v>
      </c>
      <c r="C4145" s="6" t="s">
        <v>8234</v>
      </c>
      <c r="D4145" s="6" t="s">
        <v>17</v>
      </c>
      <c r="E4145" s="6" t="s">
        <v>27</v>
      </c>
      <c r="F4145" s="6" t="s">
        <v>12220</v>
      </c>
      <c r="G4145" s="6" t="s">
        <v>19</v>
      </c>
      <c r="H4145" s="10">
        <f t="shared" si="321"/>
        <v>46277</v>
      </c>
      <c r="I4145" s="7">
        <f t="shared" si="322"/>
        <v>12497</v>
      </c>
      <c r="J4145" s="6" t="str">
        <f t="shared" si="323"/>
        <v>Pune</v>
      </c>
      <c r="K4145" s="6">
        <f>COUNTIFS(pg_transaction_cleaned!$O$2:$O$5743,A4145,pg_transaction_cleaned!$F$2:$F$5743,"CAPTURE")</f>
        <v>1</v>
      </c>
      <c r="L4145" s="7">
        <f>SUMIFS(pg_transaction_cleaned!$H$2:$H$5743,pg_transaction_cleaned!$O$2:$O$5743,A4145,pg_transaction_cleaned!$F$2:$F$5743,"CAPTURE")</f>
        <v>12497</v>
      </c>
      <c r="M4145" s="6">
        <f>COUNTIFS(pg_transaction_cleaned!$O$2:$O$5743,A4145,pg_transaction_cleaned!$F$2:$F$5743,"REFUND")</f>
        <v>0</v>
      </c>
      <c r="N4145" s="7">
        <f>SUMIFS(pg_transaction_cleaned!$H$2:$H$5743,pg_transaction_cleaned!$O$2:$O$5743,A4145,pg_transaction_cleaned!$F$2:$F$5743,"REFUND")</f>
        <v>0</v>
      </c>
      <c r="O4145" s="6" t="str">
        <f t="shared" si="324"/>
        <v>OK</v>
      </c>
      <c r="P4145" s="8">
        <f t="shared" si="325"/>
        <v>0</v>
      </c>
    </row>
    <row r="4146" spans="1:16" x14ac:dyDescent="0.3">
      <c r="A4146" s="6" t="s">
        <v>8235</v>
      </c>
      <c r="B4146" s="6" t="s">
        <v>11989</v>
      </c>
      <c r="C4146" s="6" t="s">
        <v>8236</v>
      </c>
      <c r="D4146" s="6" t="s">
        <v>37</v>
      </c>
      <c r="E4146" s="6" t="s">
        <v>18</v>
      </c>
      <c r="F4146" s="6" t="s">
        <v>12097</v>
      </c>
      <c r="G4146" s="6" t="s">
        <v>19</v>
      </c>
      <c r="H4146" s="10">
        <f t="shared" si="321"/>
        <v>46290</v>
      </c>
      <c r="I4146" s="7">
        <f t="shared" si="322"/>
        <v>12998</v>
      </c>
      <c r="J4146" s="6" t="str">
        <f t="shared" si="323"/>
        <v>Lucknow</v>
      </c>
      <c r="K4146" s="6">
        <f>COUNTIFS(pg_transaction_cleaned!$O$2:$O$5743,A4146,pg_transaction_cleaned!$F$2:$F$5743,"CAPTURE")</f>
        <v>1</v>
      </c>
      <c r="L4146" s="7">
        <f>SUMIFS(pg_transaction_cleaned!$H$2:$H$5743,pg_transaction_cleaned!$O$2:$O$5743,A4146,pg_transaction_cleaned!$F$2:$F$5743,"CAPTURE")</f>
        <v>12998</v>
      </c>
      <c r="M4146" s="6">
        <f>COUNTIFS(pg_transaction_cleaned!$O$2:$O$5743,A4146,pg_transaction_cleaned!$F$2:$F$5743,"REFUND")</f>
        <v>0</v>
      </c>
      <c r="N4146" s="7">
        <f>SUMIFS(pg_transaction_cleaned!$H$2:$H$5743,pg_transaction_cleaned!$O$2:$O$5743,A4146,pg_transaction_cleaned!$F$2:$F$5743,"REFUND")</f>
        <v>0</v>
      </c>
      <c r="O4146" s="6" t="str">
        <f t="shared" si="324"/>
        <v>OK</v>
      </c>
      <c r="P4146" s="8">
        <f t="shared" si="325"/>
        <v>0</v>
      </c>
    </row>
    <row r="4147" spans="1:16" x14ac:dyDescent="0.3">
      <c r="A4147" s="6" t="s">
        <v>8237</v>
      </c>
      <c r="B4147" s="6" t="s">
        <v>12050</v>
      </c>
      <c r="C4147" s="6" t="s">
        <v>8238</v>
      </c>
      <c r="D4147" s="6" t="s">
        <v>26</v>
      </c>
      <c r="E4147" s="6" t="s">
        <v>27</v>
      </c>
      <c r="F4147" s="6" t="s">
        <v>12141</v>
      </c>
      <c r="G4147" s="6" t="s">
        <v>19</v>
      </c>
      <c r="H4147" s="10">
        <f t="shared" si="321"/>
        <v>46284</v>
      </c>
      <c r="I4147" s="7">
        <f t="shared" si="322"/>
        <v>3147</v>
      </c>
      <c r="J4147" s="6" t="str">
        <f t="shared" si="323"/>
        <v>Kolkata</v>
      </c>
      <c r="K4147" s="6">
        <f>COUNTIFS(pg_transaction_cleaned!$O$2:$O$5743,A4147,pg_transaction_cleaned!$F$2:$F$5743,"CAPTURE")</f>
        <v>1</v>
      </c>
      <c r="L4147" s="7">
        <f>SUMIFS(pg_transaction_cleaned!$H$2:$H$5743,pg_transaction_cleaned!$O$2:$O$5743,A4147,pg_transaction_cleaned!$F$2:$F$5743,"CAPTURE")</f>
        <v>3147</v>
      </c>
      <c r="M4147" s="6">
        <f>COUNTIFS(pg_transaction_cleaned!$O$2:$O$5743,A4147,pg_transaction_cleaned!$F$2:$F$5743,"REFUND")</f>
        <v>0</v>
      </c>
      <c r="N4147" s="7">
        <f>SUMIFS(pg_transaction_cleaned!$H$2:$H$5743,pg_transaction_cleaned!$O$2:$O$5743,A4147,pg_transaction_cleaned!$F$2:$F$5743,"REFUND")</f>
        <v>0</v>
      </c>
      <c r="O4147" s="6" t="str">
        <f t="shared" si="324"/>
        <v>OK</v>
      </c>
      <c r="P4147" s="8">
        <f t="shared" si="325"/>
        <v>0</v>
      </c>
    </row>
    <row r="4148" spans="1:16" x14ac:dyDescent="0.3">
      <c r="A4148" s="6" t="s">
        <v>8239</v>
      </c>
      <c r="B4148" s="6" t="s">
        <v>11891</v>
      </c>
      <c r="C4148" s="6" t="s">
        <v>8240</v>
      </c>
      <c r="D4148" s="6" t="s">
        <v>26</v>
      </c>
      <c r="E4148" s="6" t="s">
        <v>27</v>
      </c>
      <c r="F4148" s="6" t="s">
        <v>11831</v>
      </c>
      <c r="G4148" s="6" t="s">
        <v>19</v>
      </c>
      <c r="H4148" s="10">
        <f t="shared" si="321"/>
        <v>46278</v>
      </c>
      <c r="I4148" s="7">
        <f t="shared" si="322"/>
        <v>2098</v>
      </c>
      <c r="J4148" s="6" t="str">
        <f t="shared" si="323"/>
        <v>Kolkata</v>
      </c>
      <c r="K4148" s="6">
        <f>COUNTIFS(pg_transaction_cleaned!$O$2:$O$5743,A4148,pg_transaction_cleaned!$F$2:$F$5743,"CAPTURE")</f>
        <v>1</v>
      </c>
      <c r="L4148" s="7">
        <f>SUMIFS(pg_transaction_cleaned!$H$2:$H$5743,pg_transaction_cleaned!$O$2:$O$5743,A4148,pg_transaction_cleaned!$F$2:$F$5743,"CAPTURE")</f>
        <v>2098</v>
      </c>
      <c r="M4148" s="6">
        <f>COUNTIFS(pg_transaction_cleaned!$O$2:$O$5743,A4148,pg_transaction_cleaned!$F$2:$F$5743,"REFUND")</f>
        <v>0</v>
      </c>
      <c r="N4148" s="7">
        <f>SUMIFS(pg_transaction_cleaned!$H$2:$H$5743,pg_transaction_cleaned!$O$2:$O$5743,A4148,pg_transaction_cleaned!$F$2:$F$5743,"REFUND")</f>
        <v>0</v>
      </c>
      <c r="O4148" s="6" t="str">
        <f t="shared" si="324"/>
        <v>OK</v>
      </c>
      <c r="P4148" s="8">
        <f t="shared" si="325"/>
        <v>0</v>
      </c>
    </row>
    <row r="4149" spans="1:16" x14ac:dyDescent="0.3">
      <c r="A4149" s="6" t="s">
        <v>8241</v>
      </c>
      <c r="B4149" s="6" t="s">
        <v>11830</v>
      </c>
      <c r="C4149" s="6" t="s">
        <v>8242</v>
      </c>
      <c r="D4149" s="6" t="s">
        <v>37</v>
      </c>
      <c r="E4149" s="6" t="s">
        <v>18</v>
      </c>
      <c r="F4149" s="6" t="s">
        <v>11869</v>
      </c>
      <c r="G4149" s="6" t="s">
        <v>19</v>
      </c>
      <c r="H4149" s="10">
        <f t="shared" si="321"/>
        <v>46282</v>
      </c>
      <c r="I4149" s="7">
        <f t="shared" si="322"/>
        <v>599</v>
      </c>
      <c r="J4149" s="6" t="str">
        <f t="shared" si="323"/>
        <v>Lucknow</v>
      </c>
      <c r="K4149" s="6">
        <f>COUNTIFS(pg_transaction_cleaned!$O$2:$O$5743,A4149,pg_transaction_cleaned!$F$2:$F$5743,"CAPTURE")</f>
        <v>1</v>
      </c>
      <c r="L4149" s="7">
        <f>SUMIFS(pg_transaction_cleaned!$H$2:$H$5743,pg_transaction_cleaned!$O$2:$O$5743,A4149,pg_transaction_cleaned!$F$2:$F$5743,"CAPTURE")</f>
        <v>599</v>
      </c>
      <c r="M4149" s="6">
        <f>COUNTIFS(pg_transaction_cleaned!$O$2:$O$5743,A4149,pg_transaction_cleaned!$F$2:$F$5743,"REFUND")</f>
        <v>0</v>
      </c>
      <c r="N4149" s="7">
        <f>SUMIFS(pg_transaction_cleaned!$H$2:$H$5743,pg_transaction_cleaned!$O$2:$O$5743,A4149,pg_transaction_cleaned!$F$2:$F$5743,"REFUND")</f>
        <v>0</v>
      </c>
      <c r="O4149" s="6" t="str">
        <f t="shared" si="324"/>
        <v>OK</v>
      </c>
      <c r="P4149" s="8">
        <f t="shared" si="325"/>
        <v>0</v>
      </c>
    </row>
    <row r="4150" spans="1:16" x14ac:dyDescent="0.3">
      <c r="A4150" s="6" t="s">
        <v>8243</v>
      </c>
      <c r="B4150" s="6" t="s">
        <v>11868</v>
      </c>
      <c r="C4150" s="6" t="s">
        <v>8244</v>
      </c>
      <c r="D4150" s="6" t="s">
        <v>61</v>
      </c>
      <c r="E4150" s="6" t="s">
        <v>43</v>
      </c>
      <c r="F4150" s="6" t="s">
        <v>11835</v>
      </c>
      <c r="G4150" s="6" t="s">
        <v>19</v>
      </c>
      <c r="H4150" s="10">
        <f t="shared" si="321"/>
        <v>46288</v>
      </c>
      <c r="I4150" s="7">
        <f t="shared" si="322"/>
        <v>499</v>
      </c>
      <c r="J4150" s="6" t="str">
        <f t="shared" si="323"/>
        <v>Delhi</v>
      </c>
      <c r="K4150" s="6">
        <f>COUNTIFS(pg_transaction_cleaned!$O$2:$O$5743,A4150,pg_transaction_cleaned!$F$2:$F$5743,"CAPTURE")</f>
        <v>1</v>
      </c>
      <c r="L4150" s="7">
        <f>SUMIFS(pg_transaction_cleaned!$H$2:$H$5743,pg_transaction_cleaned!$O$2:$O$5743,A4150,pg_transaction_cleaned!$F$2:$F$5743,"CAPTURE")</f>
        <v>499</v>
      </c>
      <c r="M4150" s="6">
        <f>COUNTIFS(pg_transaction_cleaned!$O$2:$O$5743,A4150,pg_transaction_cleaned!$F$2:$F$5743,"REFUND")</f>
        <v>0</v>
      </c>
      <c r="N4150" s="7">
        <f>SUMIFS(pg_transaction_cleaned!$H$2:$H$5743,pg_transaction_cleaned!$O$2:$O$5743,A4150,pg_transaction_cleaned!$F$2:$F$5743,"REFUND")</f>
        <v>0</v>
      </c>
      <c r="O4150" s="6" t="str">
        <f t="shared" si="324"/>
        <v>OK</v>
      </c>
      <c r="P4150" s="8">
        <f t="shared" si="325"/>
        <v>0</v>
      </c>
    </row>
    <row r="4151" spans="1:16" x14ac:dyDescent="0.3">
      <c r="A4151" s="6" t="s">
        <v>8245</v>
      </c>
      <c r="B4151" s="6" t="s">
        <v>11963</v>
      </c>
      <c r="C4151" s="6" t="s">
        <v>8246</v>
      </c>
      <c r="D4151" s="6" t="s">
        <v>23</v>
      </c>
      <c r="E4151" s="6" t="s">
        <v>27</v>
      </c>
      <c r="F4151" s="6" t="s">
        <v>11938</v>
      </c>
      <c r="G4151" s="6" t="s">
        <v>19</v>
      </c>
      <c r="H4151" s="10">
        <f t="shared" si="321"/>
        <v>46287</v>
      </c>
      <c r="I4151" s="7">
        <f t="shared" si="322"/>
        <v>6498</v>
      </c>
      <c r="J4151" s="6" t="str">
        <f t="shared" si="323"/>
        <v>Bengaluru</v>
      </c>
      <c r="K4151" s="6">
        <f>COUNTIFS(pg_transaction_cleaned!$O$2:$O$5743,A4151,pg_transaction_cleaned!$F$2:$F$5743,"CAPTURE")</f>
        <v>1</v>
      </c>
      <c r="L4151" s="7">
        <f>SUMIFS(pg_transaction_cleaned!$H$2:$H$5743,pg_transaction_cleaned!$O$2:$O$5743,A4151,pg_transaction_cleaned!$F$2:$F$5743,"CAPTURE")</f>
        <v>6498</v>
      </c>
      <c r="M4151" s="6">
        <f>COUNTIFS(pg_transaction_cleaned!$O$2:$O$5743,A4151,pg_transaction_cleaned!$F$2:$F$5743,"REFUND")</f>
        <v>0</v>
      </c>
      <c r="N4151" s="7">
        <f>SUMIFS(pg_transaction_cleaned!$H$2:$H$5743,pg_transaction_cleaned!$O$2:$O$5743,A4151,pg_transaction_cleaned!$F$2:$F$5743,"REFUND")</f>
        <v>0</v>
      </c>
      <c r="O4151" s="6" t="str">
        <f t="shared" si="324"/>
        <v>OK</v>
      </c>
      <c r="P4151" s="8">
        <f t="shared" si="325"/>
        <v>0</v>
      </c>
    </row>
    <row r="4152" spans="1:16" x14ac:dyDescent="0.3">
      <c r="A4152" s="6" t="s">
        <v>8247</v>
      </c>
      <c r="B4152" s="6" t="s">
        <v>11868</v>
      </c>
      <c r="C4152" s="6" t="s">
        <v>8248</v>
      </c>
      <c r="D4152" s="6" t="s">
        <v>23</v>
      </c>
      <c r="E4152" s="6" t="s">
        <v>27</v>
      </c>
      <c r="F4152" s="6" t="s">
        <v>11835</v>
      </c>
      <c r="G4152" s="6" t="s">
        <v>19</v>
      </c>
      <c r="H4152" s="10">
        <f t="shared" si="321"/>
        <v>46288</v>
      </c>
      <c r="I4152" s="7">
        <f t="shared" si="322"/>
        <v>499</v>
      </c>
      <c r="J4152" s="6" t="str">
        <f t="shared" si="323"/>
        <v>Bengaluru</v>
      </c>
      <c r="K4152" s="6">
        <f>COUNTIFS(pg_transaction_cleaned!$O$2:$O$5743,A4152,pg_transaction_cleaned!$F$2:$F$5743,"CAPTURE")</f>
        <v>1</v>
      </c>
      <c r="L4152" s="7">
        <f>SUMIFS(pg_transaction_cleaned!$H$2:$H$5743,pg_transaction_cleaned!$O$2:$O$5743,A4152,pg_transaction_cleaned!$F$2:$F$5743,"CAPTURE")</f>
        <v>499</v>
      </c>
      <c r="M4152" s="6">
        <f>COUNTIFS(pg_transaction_cleaned!$O$2:$O$5743,A4152,pg_transaction_cleaned!$F$2:$F$5743,"REFUND")</f>
        <v>0</v>
      </c>
      <c r="N4152" s="7">
        <f>SUMIFS(pg_transaction_cleaned!$H$2:$H$5743,pg_transaction_cleaned!$O$2:$O$5743,A4152,pg_transaction_cleaned!$F$2:$F$5743,"REFUND")</f>
        <v>0</v>
      </c>
      <c r="O4152" s="6" t="str">
        <f t="shared" si="324"/>
        <v>OK</v>
      </c>
      <c r="P4152" s="8">
        <f t="shared" si="325"/>
        <v>0</v>
      </c>
    </row>
    <row r="4153" spans="1:16" x14ac:dyDescent="0.3">
      <c r="A4153" s="6" t="s">
        <v>8249</v>
      </c>
      <c r="B4153" s="6" t="s">
        <v>11915</v>
      </c>
      <c r="C4153" s="6" t="s">
        <v>4433</v>
      </c>
      <c r="D4153" s="6" t="s">
        <v>23</v>
      </c>
      <c r="E4153" s="6" t="s">
        <v>18</v>
      </c>
      <c r="F4153" s="6" t="s">
        <v>12054</v>
      </c>
      <c r="G4153" s="6" t="s">
        <v>19</v>
      </c>
      <c r="H4153" s="10">
        <f t="shared" si="321"/>
        <v>46285</v>
      </c>
      <c r="I4153" s="7">
        <f t="shared" si="322"/>
        <v>2097</v>
      </c>
      <c r="J4153" s="6" t="str">
        <f t="shared" si="323"/>
        <v>Bengaluru</v>
      </c>
      <c r="K4153" s="6">
        <f>COUNTIFS(pg_transaction_cleaned!$O$2:$O$5743,A4153,pg_transaction_cleaned!$F$2:$F$5743,"CAPTURE")</f>
        <v>1</v>
      </c>
      <c r="L4153" s="7">
        <f>SUMIFS(pg_transaction_cleaned!$H$2:$H$5743,pg_transaction_cleaned!$O$2:$O$5743,A4153,pg_transaction_cleaned!$F$2:$F$5743,"CAPTURE")</f>
        <v>2097</v>
      </c>
      <c r="M4153" s="6">
        <f>COUNTIFS(pg_transaction_cleaned!$O$2:$O$5743,A4153,pg_transaction_cleaned!$F$2:$F$5743,"REFUND")</f>
        <v>0</v>
      </c>
      <c r="N4153" s="7">
        <f>SUMIFS(pg_transaction_cleaned!$H$2:$H$5743,pg_transaction_cleaned!$O$2:$O$5743,A4153,pg_transaction_cleaned!$F$2:$F$5743,"REFUND")</f>
        <v>0</v>
      </c>
      <c r="O4153" s="6" t="str">
        <f t="shared" si="324"/>
        <v>OK</v>
      </c>
      <c r="P4153" s="8">
        <f t="shared" si="325"/>
        <v>0</v>
      </c>
    </row>
    <row r="4154" spans="1:16" x14ac:dyDescent="0.3">
      <c r="A4154" s="6" t="s">
        <v>8250</v>
      </c>
      <c r="B4154" s="6" t="s">
        <v>11927</v>
      </c>
      <c r="C4154" s="6" t="s">
        <v>8251</v>
      </c>
      <c r="D4154" s="6" t="s">
        <v>37</v>
      </c>
      <c r="E4154" s="6" t="s">
        <v>18</v>
      </c>
      <c r="F4154" s="6" t="s">
        <v>11855</v>
      </c>
      <c r="G4154" s="6" t="s">
        <v>19</v>
      </c>
      <c r="H4154" s="10">
        <f t="shared" si="321"/>
        <v>46279</v>
      </c>
      <c r="I4154" s="7">
        <f t="shared" si="322"/>
        <v>4999</v>
      </c>
      <c r="J4154" s="6" t="str">
        <f t="shared" si="323"/>
        <v>Lucknow</v>
      </c>
      <c r="K4154" s="6">
        <f>COUNTIFS(pg_transaction_cleaned!$O$2:$O$5743,A4154,pg_transaction_cleaned!$F$2:$F$5743,"CAPTURE")</f>
        <v>1</v>
      </c>
      <c r="L4154" s="7">
        <f>SUMIFS(pg_transaction_cleaned!$H$2:$H$5743,pg_transaction_cleaned!$O$2:$O$5743,A4154,pg_transaction_cleaned!$F$2:$F$5743,"CAPTURE")</f>
        <v>4999</v>
      </c>
      <c r="M4154" s="6">
        <f>COUNTIFS(pg_transaction_cleaned!$O$2:$O$5743,A4154,pg_transaction_cleaned!$F$2:$F$5743,"REFUND")</f>
        <v>0</v>
      </c>
      <c r="N4154" s="7">
        <f>SUMIFS(pg_transaction_cleaned!$H$2:$H$5743,pg_transaction_cleaned!$O$2:$O$5743,A4154,pg_transaction_cleaned!$F$2:$F$5743,"REFUND")</f>
        <v>0</v>
      </c>
      <c r="O4154" s="6" t="str">
        <f t="shared" si="324"/>
        <v>OK</v>
      </c>
      <c r="P4154" s="8">
        <f t="shared" si="325"/>
        <v>0</v>
      </c>
    </row>
    <row r="4155" spans="1:16" x14ac:dyDescent="0.3">
      <c r="A4155" s="6" t="s">
        <v>8252</v>
      </c>
      <c r="B4155" s="6" t="s">
        <v>11972</v>
      </c>
      <c r="C4155" s="6" t="s">
        <v>8253</v>
      </c>
      <c r="D4155" s="6" t="s">
        <v>17</v>
      </c>
      <c r="E4155" s="6" t="s">
        <v>27</v>
      </c>
      <c r="F4155" s="6" t="s">
        <v>11837</v>
      </c>
      <c r="G4155" s="6" t="s">
        <v>19</v>
      </c>
      <c r="H4155" s="10">
        <f t="shared" si="321"/>
        <v>46269</v>
      </c>
      <c r="I4155" s="7">
        <f t="shared" si="322"/>
        <v>999</v>
      </c>
      <c r="J4155" s="6" t="str">
        <f t="shared" si="323"/>
        <v>Pune</v>
      </c>
      <c r="K4155" s="6">
        <f>COUNTIFS(pg_transaction_cleaned!$O$2:$O$5743,A4155,pg_transaction_cleaned!$F$2:$F$5743,"CAPTURE")</f>
        <v>1</v>
      </c>
      <c r="L4155" s="7">
        <f>SUMIFS(pg_transaction_cleaned!$H$2:$H$5743,pg_transaction_cleaned!$O$2:$O$5743,A4155,pg_transaction_cleaned!$F$2:$F$5743,"CAPTURE")</f>
        <v>999</v>
      </c>
      <c r="M4155" s="6">
        <f>COUNTIFS(pg_transaction_cleaned!$O$2:$O$5743,A4155,pg_transaction_cleaned!$F$2:$F$5743,"REFUND")</f>
        <v>0</v>
      </c>
      <c r="N4155" s="7">
        <f>SUMIFS(pg_transaction_cleaned!$H$2:$H$5743,pg_transaction_cleaned!$O$2:$O$5743,A4155,pg_transaction_cleaned!$F$2:$F$5743,"REFUND")</f>
        <v>0</v>
      </c>
      <c r="O4155" s="6" t="str">
        <f t="shared" si="324"/>
        <v>OK</v>
      </c>
      <c r="P4155" s="8">
        <f t="shared" si="325"/>
        <v>0</v>
      </c>
    </row>
    <row r="4156" spans="1:16" x14ac:dyDescent="0.3">
      <c r="A4156" s="6" t="s">
        <v>8254</v>
      </c>
      <c r="B4156" s="6" t="s">
        <v>11891</v>
      </c>
      <c r="C4156" s="6" t="s">
        <v>8255</v>
      </c>
      <c r="D4156" s="6" t="s">
        <v>26</v>
      </c>
      <c r="E4156" s="6" t="s">
        <v>18</v>
      </c>
      <c r="F4156" s="6" t="s">
        <v>12083</v>
      </c>
      <c r="G4156" s="6" t="s">
        <v>19</v>
      </c>
      <c r="H4156" s="10">
        <f t="shared" si="321"/>
        <v>46278</v>
      </c>
      <c r="I4156" s="7">
        <f t="shared" si="322"/>
        <v>9797</v>
      </c>
      <c r="J4156" s="6" t="str">
        <f t="shared" si="323"/>
        <v>Kolkata</v>
      </c>
      <c r="K4156" s="6">
        <f>COUNTIFS(pg_transaction_cleaned!$O$2:$O$5743,A4156,pg_transaction_cleaned!$F$2:$F$5743,"CAPTURE")</f>
        <v>1</v>
      </c>
      <c r="L4156" s="7">
        <f>SUMIFS(pg_transaction_cleaned!$H$2:$H$5743,pg_transaction_cleaned!$O$2:$O$5743,A4156,pg_transaction_cleaned!$F$2:$F$5743,"CAPTURE")</f>
        <v>9797</v>
      </c>
      <c r="M4156" s="6">
        <f>COUNTIFS(pg_transaction_cleaned!$O$2:$O$5743,A4156,pg_transaction_cleaned!$F$2:$F$5743,"REFUND")</f>
        <v>0</v>
      </c>
      <c r="N4156" s="7">
        <f>SUMIFS(pg_transaction_cleaned!$H$2:$H$5743,pg_transaction_cleaned!$O$2:$O$5743,A4156,pg_transaction_cleaned!$F$2:$F$5743,"REFUND")</f>
        <v>0</v>
      </c>
      <c r="O4156" s="6" t="str">
        <f t="shared" si="324"/>
        <v>OK</v>
      </c>
      <c r="P4156" s="8">
        <f t="shared" si="325"/>
        <v>0</v>
      </c>
    </row>
    <row r="4157" spans="1:16" x14ac:dyDescent="0.3">
      <c r="A4157" s="6" t="s">
        <v>8256</v>
      </c>
      <c r="B4157" s="6" t="s">
        <v>11933</v>
      </c>
      <c r="C4157" s="6" t="s">
        <v>8077</v>
      </c>
      <c r="D4157" s="6" t="s">
        <v>51</v>
      </c>
      <c r="E4157" s="6" t="s">
        <v>18</v>
      </c>
      <c r="F4157" s="6" t="s">
        <v>11935</v>
      </c>
      <c r="G4157" s="6" t="s">
        <v>19</v>
      </c>
      <c r="H4157" s="10">
        <f t="shared" si="321"/>
        <v>46277</v>
      </c>
      <c r="I4157" s="7">
        <f t="shared" si="322"/>
        <v>5998</v>
      </c>
      <c r="J4157" s="6" t="str">
        <f t="shared" si="323"/>
        <v>Chennai</v>
      </c>
      <c r="K4157" s="6">
        <f>COUNTIFS(pg_transaction_cleaned!$O$2:$O$5743,A4157,pg_transaction_cleaned!$F$2:$F$5743,"CAPTURE")</f>
        <v>1</v>
      </c>
      <c r="L4157" s="7">
        <f>SUMIFS(pg_transaction_cleaned!$H$2:$H$5743,pg_transaction_cleaned!$O$2:$O$5743,A4157,pg_transaction_cleaned!$F$2:$F$5743,"CAPTURE")</f>
        <v>5998</v>
      </c>
      <c r="M4157" s="6">
        <f>COUNTIFS(pg_transaction_cleaned!$O$2:$O$5743,A4157,pg_transaction_cleaned!$F$2:$F$5743,"REFUND")</f>
        <v>0</v>
      </c>
      <c r="N4157" s="7">
        <f>SUMIFS(pg_transaction_cleaned!$H$2:$H$5743,pg_transaction_cleaned!$O$2:$O$5743,A4157,pg_transaction_cleaned!$F$2:$F$5743,"REFUND")</f>
        <v>0</v>
      </c>
      <c r="O4157" s="6" t="str">
        <f t="shared" si="324"/>
        <v>OK</v>
      </c>
      <c r="P4157" s="8">
        <f t="shared" si="325"/>
        <v>0</v>
      </c>
    </row>
    <row r="4158" spans="1:16" x14ac:dyDescent="0.3">
      <c r="A4158" s="6" t="s">
        <v>8257</v>
      </c>
      <c r="B4158" s="6" t="s">
        <v>11846</v>
      </c>
      <c r="C4158" s="6" t="s">
        <v>8258</v>
      </c>
      <c r="D4158" s="6" t="s">
        <v>42</v>
      </c>
      <c r="E4158" s="6" t="s">
        <v>18</v>
      </c>
      <c r="F4158" s="6" t="s">
        <v>11986</v>
      </c>
      <c r="G4158" s="6" t="s">
        <v>115</v>
      </c>
      <c r="H4158" s="10">
        <f t="shared" si="321"/>
        <v>46285</v>
      </c>
      <c r="I4158" s="7">
        <f t="shared" si="322"/>
        <v>9798</v>
      </c>
      <c r="J4158" s="6" t="str">
        <f t="shared" si="323"/>
        <v>Hyderabad</v>
      </c>
      <c r="K4158" s="6">
        <f>COUNTIFS(pg_transaction_cleaned!$O$2:$O$5743,A4158,pg_transaction_cleaned!$F$2:$F$5743,"CAPTURE")</f>
        <v>0</v>
      </c>
      <c r="L4158" s="7">
        <f>SUMIFS(pg_transaction_cleaned!$H$2:$H$5743,pg_transaction_cleaned!$O$2:$O$5743,A4158,pg_transaction_cleaned!$F$2:$F$5743,"CAPTURE")</f>
        <v>0</v>
      </c>
      <c r="M4158" s="6">
        <f>COUNTIFS(pg_transaction_cleaned!$O$2:$O$5743,A4158,pg_transaction_cleaned!$F$2:$F$5743,"REFUND")</f>
        <v>0</v>
      </c>
      <c r="N4158" s="7">
        <f>SUMIFS(pg_transaction_cleaned!$H$2:$H$5743,pg_transaction_cleaned!$O$2:$O$5743,A4158,pg_transaction_cleaned!$F$2:$F$5743,"REFUND")</f>
        <v>0</v>
      </c>
      <c r="O4158" s="6" t="str">
        <f t="shared" si="324"/>
        <v>OK</v>
      </c>
      <c r="P4158" s="8">
        <f t="shared" si="325"/>
        <v>0</v>
      </c>
    </row>
    <row r="4159" spans="1:16" x14ac:dyDescent="0.3">
      <c r="A4159" s="6" t="s">
        <v>8259</v>
      </c>
      <c r="B4159" s="6" t="s">
        <v>11830</v>
      </c>
      <c r="C4159" s="6" t="s">
        <v>8260</v>
      </c>
      <c r="D4159" s="6" t="s">
        <v>61</v>
      </c>
      <c r="E4159" s="6" t="s">
        <v>54</v>
      </c>
      <c r="F4159" s="6" t="s">
        <v>12039</v>
      </c>
      <c r="G4159" s="6" t="s">
        <v>19</v>
      </c>
      <c r="H4159" s="10">
        <f t="shared" si="321"/>
        <v>46282</v>
      </c>
      <c r="I4159" s="7">
        <f t="shared" si="322"/>
        <v>4098</v>
      </c>
      <c r="J4159" s="6" t="str">
        <f t="shared" si="323"/>
        <v>Delhi</v>
      </c>
      <c r="K4159" s="6">
        <f>COUNTIFS(pg_transaction_cleaned!$O$2:$O$5743,A4159,pg_transaction_cleaned!$F$2:$F$5743,"CAPTURE")</f>
        <v>1</v>
      </c>
      <c r="L4159" s="7">
        <f>SUMIFS(pg_transaction_cleaned!$H$2:$H$5743,pg_transaction_cleaned!$O$2:$O$5743,A4159,pg_transaction_cleaned!$F$2:$F$5743,"CAPTURE")</f>
        <v>4098</v>
      </c>
      <c r="M4159" s="6">
        <f>COUNTIFS(pg_transaction_cleaned!$O$2:$O$5743,A4159,pg_transaction_cleaned!$F$2:$F$5743,"REFUND")</f>
        <v>0</v>
      </c>
      <c r="N4159" s="7">
        <f>SUMIFS(pg_transaction_cleaned!$H$2:$H$5743,pg_transaction_cleaned!$O$2:$O$5743,A4159,pg_transaction_cleaned!$F$2:$F$5743,"REFUND")</f>
        <v>0</v>
      </c>
      <c r="O4159" s="6" t="str">
        <f t="shared" si="324"/>
        <v>OK</v>
      </c>
      <c r="P4159" s="8">
        <f t="shared" si="325"/>
        <v>0</v>
      </c>
    </row>
    <row r="4160" spans="1:16" x14ac:dyDescent="0.3">
      <c r="A4160" s="6" t="s">
        <v>8261</v>
      </c>
      <c r="B4160" s="6" t="s">
        <v>11888</v>
      </c>
      <c r="C4160" s="6" t="s">
        <v>8262</v>
      </c>
      <c r="D4160" s="6" t="s">
        <v>26</v>
      </c>
      <c r="E4160" s="6" t="s">
        <v>27</v>
      </c>
      <c r="F4160" s="6" t="s">
        <v>11841</v>
      </c>
      <c r="G4160" s="6" t="s">
        <v>19</v>
      </c>
      <c r="H4160" s="10">
        <f t="shared" si="321"/>
        <v>46269</v>
      </c>
      <c r="I4160" s="7">
        <f t="shared" si="322"/>
        <v>2499</v>
      </c>
      <c r="J4160" s="6" t="str">
        <f t="shared" si="323"/>
        <v>Kolkata</v>
      </c>
      <c r="K4160" s="6">
        <f>COUNTIFS(pg_transaction_cleaned!$O$2:$O$5743,A4160,pg_transaction_cleaned!$F$2:$F$5743,"CAPTURE")</f>
        <v>1</v>
      </c>
      <c r="L4160" s="7">
        <f>SUMIFS(pg_transaction_cleaned!$H$2:$H$5743,pg_transaction_cleaned!$O$2:$O$5743,A4160,pg_transaction_cleaned!$F$2:$F$5743,"CAPTURE")</f>
        <v>2499</v>
      </c>
      <c r="M4160" s="6">
        <f>COUNTIFS(pg_transaction_cleaned!$O$2:$O$5743,A4160,pg_transaction_cleaned!$F$2:$F$5743,"REFUND")</f>
        <v>0</v>
      </c>
      <c r="N4160" s="7">
        <f>SUMIFS(pg_transaction_cleaned!$H$2:$H$5743,pg_transaction_cleaned!$O$2:$O$5743,A4160,pg_transaction_cleaned!$F$2:$F$5743,"REFUND")</f>
        <v>0</v>
      </c>
      <c r="O4160" s="6" t="str">
        <f t="shared" si="324"/>
        <v>OK</v>
      </c>
      <c r="P4160" s="8">
        <f t="shared" si="325"/>
        <v>0</v>
      </c>
    </row>
    <row r="4161" spans="1:16" x14ac:dyDescent="0.3">
      <c r="A4161" s="6" t="s">
        <v>8263</v>
      </c>
      <c r="B4161" s="6" t="s">
        <v>11985</v>
      </c>
      <c r="C4161" s="6" t="s">
        <v>8264</v>
      </c>
      <c r="D4161" s="6" t="s">
        <v>61</v>
      </c>
      <c r="E4161" s="6" t="s">
        <v>18</v>
      </c>
      <c r="F4161" s="6" t="s">
        <v>12057</v>
      </c>
      <c r="G4161" s="6" t="s">
        <v>19</v>
      </c>
      <c r="H4161" s="10">
        <f t="shared" si="321"/>
        <v>46273</v>
      </c>
      <c r="I4161" s="7">
        <f t="shared" si="322"/>
        <v>6097</v>
      </c>
      <c r="J4161" s="6" t="str">
        <f t="shared" si="323"/>
        <v>Delhi</v>
      </c>
      <c r="K4161" s="6">
        <f>COUNTIFS(pg_transaction_cleaned!$O$2:$O$5743,A4161,pg_transaction_cleaned!$F$2:$F$5743,"CAPTURE")</f>
        <v>1</v>
      </c>
      <c r="L4161" s="7">
        <f>SUMIFS(pg_transaction_cleaned!$H$2:$H$5743,pg_transaction_cleaned!$O$2:$O$5743,A4161,pg_transaction_cleaned!$F$2:$F$5743,"CAPTURE")</f>
        <v>6097</v>
      </c>
      <c r="M4161" s="6">
        <f>COUNTIFS(pg_transaction_cleaned!$O$2:$O$5743,A4161,pg_transaction_cleaned!$F$2:$F$5743,"REFUND")</f>
        <v>0</v>
      </c>
      <c r="N4161" s="7">
        <f>SUMIFS(pg_transaction_cleaned!$H$2:$H$5743,pg_transaction_cleaned!$O$2:$O$5743,A4161,pg_transaction_cleaned!$F$2:$F$5743,"REFUND")</f>
        <v>0</v>
      </c>
      <c r="O4161" s="6" t="str">
        <f t="shared" si="324"/>
        <v>OK</v>
      </c>
      <c r="P4161" s="8">
        <f t="shared" si="325"/>
        <v>0</v>
      </c>
    </row>
    <row r="4162" spans="1:16" x14ac:dyDescent="0.3">
      <c r="A4162" s="6" t="s">
        <v>8265</v>
      </c>
      <c r="B4162" s="6" t="s">
        <v>11897</v>
      </c>
      <c r="C4162" s="6" t="s">
        <v>8266</v>
      </c>
      <c r="D4162" s="6" t="s">
        <v>26</v>
      </c>
      <c r="E4162" s="6" t="s">
        <v>54</v>
      </c>
      <c r="F4162" s="6" t="s">
        <v>11843</v>
      </c>
      <c r="G4162" s="6" t="s">
        <v>80</v>
      </c>
      <c r="H4162" s="10">
        <f t="shared" ref="H4162:H4225" si="326">IF(MID(B4162,5,1)="-",DATE(LEFT(B4162,4),MID(B4162,6,2),RIGHT(B4162,2)),DATE(RIGHT(B4162,4),MID(B4162,4,2),LEFT(B4162,2)))</f>
        <v>46266</v>
      </c>
      <c r="I4162" s="7">
        <f t="shared" ref="I4162:I4225" si="327">VALUE(SUBSTITUTE(F4162,",",""))</f>
        <v>349</v>
      </c>
      <c r="J4162" s="6" t="str">
        <f t="shared" ref="J4162:J4225" si="328">IF(TRIM(D4162)="","Unknown",TRIM(D4162))</f>
        <v>Kolkata</v>
      </c>
      <c r="K4162" s="6">
        <f>COUNTIFS(pg_transaction_cleaned!$O$2:$O$5743,A4162,pg_transaction_cleaned!$F$2:$F$5743,"CAPTURE")</f>
        <v>0</v>
      </c>
      <c r="L4162" s="7">
        <f>SUMIFS(pg_transaction_cleaned!$H$2:$H$5743,pg_transaction_cleaned!$O$2:$O$5743,A4162,pg_transaction_cleaned!$F$2:$F$5743,"CAPTURE")</f>
        <v>0</v>
      </c>
      <c r="M4162" s="6">
        <f>COUNTIFS(pg_transaction_cleaned!$O$2:$O$5743,A4162,pg_transaction_cleaned!$F$2:$F$5743,"REFUND")</f>
        <v>0</v>
      </c>
      <c r="N4162" s="7">
        <f>SUMIFS(pg_transaction_cleaned!$H$2:$H$5743,pg_transaction_cleaned!$O$2:$O$5743,A4162,pg_transaction_cleaned!$F$2:$F$5743,"REFUND")</f>
        <v>0</v>
      </c>
      <c r="O4162" s="6" t="str">
        <f t="shared" si="324"/>
        <v>OK</v>
      </c>
      <c r="P4162" s="8">
        <f t="shared" si="325"/>
        <v>0</v>
      </c>
    </row>
    <row r="4163" spans="1:16" x14ac:dyDescent="0.3">
      <c r="A4163" s="6" t="s">
        <v>8267</v>
      </c>
      <c r="B4163" s="6" t="s">
        <v>11875</v>
      </c>
      <c r="C4163" s="6" t="s">
        <v>8268</v>
      </c>
      <c r="D4163" s="6" t="s">
        <v>48</v>
      </c>
      <c r="E4163" s="6" t="s">
        <v>18</v>
      </c>
      <c r="F4163" s="6" t="s">
        <v>11835</v>
      </c>
      <c r="G4163" s="6" t="s">
        <v>19</v>
      </c>
      <c r="H4163" s="10">
        <f t="shared" si="326"/>
        <v>46279</v>
      </c>
      <c r="I4163" s="7">
        <f t="shared" si="327"/>
        <v>499</v>
      </c>
      <c r="J4163" s="6" t="str">
        <f t="shared" si="328"/>
        <v>Jaipur</v>
      </c>
      <c r="K4163" s="6">
        <f>COUNTIFS(pg_transaction_cleaned!$O$2:$O$5743,A4163,pg_transaction_cleaned!$F$2:$F$5743,"CAPTURE")</f>
        <v>1</v>
      </c>
      <c r="L4163" s="7">
        <f>SUMIFS(pg_transaction_cleaned!$H$2:$H$5743,pg_transaction_cleaned!$O$2:$O$5743,A4163,pg_transaction_cleaned!$F$2:$F$5743,"CAPTURE")</f>
        <v>499</v>
      </c>
      <c r="M4163" s="6">
        <f>COUNTIFS(pg_transaction_cleaned!$O$2:$O$5743,A4163,pg_transaction_cleaned!$F$2:$F$5743,"REFUND")</f>
        <v>0</v>
      </c>
      <c r="N4163" s="7">
        <f>SUMIFS(pg_transaction_cleaned!$H$2:$H$5743,pg_transaction_cleaned!$O$2:$O$5743,A4163,pg_transaction_cleaned!$F$2:$F$5743,"REFUND")</f>
        <v>0</v>
      </c>
      <c r="O4163" s="6" t="str">
        <f t="shared" ref="O4163:O4226" si="329">IF(AND(G4163="Paid",K4163=0),"Paid, no payment",IF(AND(OR(G4163="Failed",G4163="Cancelled"),K4163&gt;0),"Payment on failed/cancelled",IF(K4163&gt;1,"Duplicate charge",IF(AND(K4163=1,ROUND(L4163-I4163,2)&lt;&gt;0),"Amount difference",IF(AND(G4163="Refunded",M4163=0),"Refunded, no refund",IF(AND(G4163&lt;&gt;"Refunded",M4163&gt;0),"Refund, order not Refunded",IF(AND(M4163&gt;0,ROUND(N4163-I4163,2)&lt;&gt;0),"Refund amount differs","OK")))))))</f>
        <v>OK</v>
      </c>
      <c r="P4163" s="8">
        <f t="shared" ref="P4163:P4226" si="330">IF(O4163="OK",0,IF(O4163="Paid, no payment",I4163,IF(O4163="Payment on failed/cancelled",L4163,IF(OR(O4163="Duplicate charge",O4163="Amount difference"),L4163-I4163,IF(O4163="Refunded, no refund",I4163,N4163)))))</f>
        <v>0</v>
      </c>
    </row>
    <row r="4164" spans="1:16" x14ac:dyDescent="0.3">
      <c r="A4164" s="6" t="s">
        <v>8269</v>
      </c>
      <c r="B4164" s="6" t="s">
        <v>11834</v>
      </c>
      <c r="C4164" s="6" t="s">
        <v>8270</v>
      </c>
      <c r="D4164" s="6" t="s">
        <v>61</v>
      </c>
      <c r="E4164" s="6" t="s">
        <v>54</v>
      </c>
      <c r="F4164" s="6" t="s">
        <v>11861</v>
      </c>
      <c r="G4164" s="6" t="s">
        <v>115</v>
      </c>
      <c r="H4164" s="10">
        <f t="shared" si="326"/>
        <v>46276</v>
      </c>
      <c r="I4164" s="7">
        <f t="shared" si="327"/>
        <v>7999</v>
      </c>
      <c r="J4164" s="6" t="str">
        <f t="shared" si="328"/>
        <v>Delhi</v>
      </c>
      <c r="K4164" s="6">
        <f>COUNTIFS(pg_transaction_cleaned!$O$2:$O$5743,A4164,pg_transaction_cleaned!$F$2:$F$5743,"CAPTURE")</f>
        <v>0</v>
      </c>
      <c r="L4164" s="7">
        <f>SUMIFS(pg_transaction_cleaned!$H$2:$H$5743,pg_transaction_cleaned!$O$2:$O$5743,A4164,pg_transaction_cleaned!$F$2:$F$5743,"CAPTURE")</f>
        <v>0</v>
      </c>
      <c r="M4164" s="6">
        <f>COUNTIFS(pg_transaction_cleaned!$O$2:$O$5743,A4164,pg_transaction_cleaned!$F$2:$F$5743,"REFUND")</f>
        <v>0</v>
      </c>
      <c r="N4164" s="7">
        <f>SUMIFS(pg_transaction_cleaned!$H$2:$H$5743,pg_transaction_cleaned!$O$2:$O$5743,A4164,pg_transaction_cleaned!$F$2:$F$5743,"REFUND")</f>
        <v>0</v>
      </c>
      <c r="O4164" s="6" t="str">
        <f t="shared" si="329"/>
        <v>OK</v>
      </c>
      <c r="P4164" s="8">
        <f t="shared" si="330"/>
        <v>0</v>
      </c>
    </row>
    <row r="4165" spans="1:16" x14ac:dyDescent="0.3">
      <c r="A4165" s="6" t="s">
        <v>8271</v>
      </c>
      <c r="B4165" s="6" t="s">
        <v>11908</v>
      </c>
      <c r="C4165" s="6" t="s">
        <v>8272</v>
      </c>
      <c r="D4165" s="6" t="s">
        <v>61</v>
      </c>
      <c r="E4165" s="6" t="s">
        <v>27</v>
      </c>
      <c r="F4165" s="6" t="s">
        <v>11827</v>
      </c>
      <c r="G4165" s="6" t="s">
        <v>19</v>
      </c>
      <c r="H4165" s="10">
        <f t="shared" si="326"/>
        <v>46275</v>
      </c>
      <c r="I4165" s="7">
        <f t="shared" si="327"/>
        <v>299</v>
      </c>
      <c r="J4165" s="6" t="str">
        <f t="shared" si="328"/>
        <v>Delhi</v>
      </c>
      <c r="K4165" s="6">
        <f>COUNTIFS(pg_transaction_cleaned!$O$2:$O$5743,A4165,pg_transaction_cleaned!$F$2:$F$5743,"CAPTURE")</f>
        <v>1</v>
      </c>
      <c r="L4165" s="7">
        <f>SUMIFS(pg_transaction_cleaned!$H$2:$H$5743,pg_transaction_cleaned!$O$2:$O$5743,A4165,pg_transaction_cleaned!$F$2:$F$5743,"CAPTURE")</f>
        <v>299</v>
      </c>
      <c r="M4165" s="6">
        <f>COUNTIFS(pg_transaction_cleaned!$O$2:$O$5743,A4165,pg_transaction_cleaned!$F$2:$F$5743,"REFUND")</f>
        <v>0</v>
      </c>
      <c r="N4165" s="7">
        <f>SUMIFS(pg_transaction_cleaned!$H$2:$H$5743,pg_transaction_cleaned!$O$2:$O$5743,A4165,pg_transaction_cleaned!$F$2:$F$5743,"REFUND")</f>
        <v>0</v>
      </c>
      <c r="O4165" s="6" t="str">
        <f t="shared" si="329"/>
        <v>OK</v>
      </c>
      <c r="P4165" s="8">
        <f t="shared" si="330"/>
        <v>0</v>
      </c>
    </row>
    <row r="4166" spans="1:16" x14ac:dyDescent="0.3">
      <c r="A4166" s="6" t="s">
        <v>8273</v>
      </c>
      <c r="B4166" s="6" t="s">
        <v>11897</v>
      </c>
      <c r="C4166" s="6" t="s">
        <v>848</v>
      </c>
      <c r="D4166" s="6" t="s">
        <v>75</v>
      </c>
      <c r="E4166" s="6" t="s">
        <v>18</v>
      </c>
      <c r="F4166" s="6" t="s">
        <v>11849</v>
      </c>
      <c r="G4166" s="6" t="s">
        <v>19</v>
      </c>
      <c r="H4166" s="10">
        <f t="shared" si="326"/>
        <v>46266</v>
      </c>
      <c r="I4166" s="7">
        <f t="shared" si="327"/>
        <v>4298</v>
      </c>
      <c r="J4166" s="6" t="str">
        <f t="shared" si="328"/>
        <v>Mumbai</v>
      </c>
      <c r="K4166" s="6">
        <f>COUNTIFS(pg_transaction_cleaned!$O$2:$O$5743,A4166,pg_transaction_cleaned!$F$2:$F$5743,"CAPTURE")</f>
        <v>1</v>
      </c>
      <c r="L4166" s="7">
        <f>SUMIFS(pg_transaction_cleaned!$H$2:$H$5743,pg_transaction_cleaned!$O$2:$O$5743,A4166,pg_transaction_cleaned!$F$2:$F$5743,"CAPTURE")</f>
        <v>4298</v>
      </c>
      <c r="M4166" s="6">
        <f>COUNTIFS(pg_transaction_cleaned!$O$2:$O$5743,A4166,pg_transaction_cleaned!$F$2:$F$5743,"REFUND")</f>
        <v>0</v>
      </c>
      <c r="N4166" s="7">
        <f>SUMIFS(pg_transaction_cleaned!$H$2:$H$5743,pg_transaction_cleaned!$O$2:$O$5743,A4166,pg_transaction_cleaned!$F$2:$F$5743,"REFUND")</f>
        <v>0</v>
      </c>
      <c r="O4166" s="6" t="str">
        <f t="shared" si="329"/>
        <v>OK</v>
      </c>
      <c r="P4166" s="8">
        <f t="shared" si="330"/>
        <v>0</v>
      </c>
    </row>
    <row r="4167" spans="1:16" x14ac:dyDescent="0.3">
      <c r="A4167" s="6" t="s">
        <v>8274</v>
      </c>
      <c r="B4167" s="6" t="s">
        <v>11909</v>
      </c>
      <c r="C4167" s="6" t="s">
        <v>8275</v>
      </c>
      <c r="D4167" s="6" t="s">
        <v>23</v>
      </c>
      <c r="E4167" s="6" t="s">
        <v>27</v>
      </c>
      <c r="F4167" s="6" t="s">
        <v>11841</v>
      </c>
      <c r="G4167" s="6" t="s">
        <v>19</v>
      </c>
      <c r="H4167" s="10">
        <f t="shared" si="326"/>
        <v>46276</v>
      </c>
      <c r="I4167" s="7">
        <f t="shared" si="327"/>
        <v>2499</v>
      </c>
      <c r="J4167" s="6" t="str">
        <f t="shared" si="328"/>
        <v>Bengaluru</v>
      </c>
      <c r="K4167" s="6">
        <f>COUNTIFS(pg_transaction_cleaned!$O$2:$O$5743,A4167,pg_transaction_cleaned!$F$2:$F$5743,"CAPTURE")</f>
        <v>1</v>
      </c>
      <c r="L4167" s="7">
        <f>SUMIFS(pg_transaction_cleaned!$H$2:$H$5743,pg_transaction_cleaned!$O$2:$O$5743,A4167,pg_transaction_cleaned!$F$2:$F$5743,"CAPTURE")</f>
        <v>2499</v>
      </c>
      <c r="M4167" s="6">
        <f>COUNTIFS(pg_transaction_cleaned!$O$2:$O$5743,A4167,pg_transaction_cleaned!$F$2:$F$5743,"REFUND")</f>
        <v>0</v>
      </c>
      <c r="N4167" s="7">
        <f>SUMIFS(pg_transaction_cleaned!$H$2:$H$5743,pg_transaction_cleaned!$O$2:$O$5743,A4167,pg_transaction_cleaned!$F$2:$F$5743,"REFUND")</f>
        <v>0</v>
      </c>
      <c r="O4167" s="6" t="str">
        <f t="shared" si="329"/>
        <v>OK</v>
      </c>
      <c r="P4167" s="8">
        <f t="shared" si="330"/>
        <v>0</v>
      </c>
    </row>
    <row r="4168" spans="1:16" x14ac:dyDescent="0.3">
      <c r="A4168" s="6" t="s">
        <v>8276</v>
      </c>
      <c r="B4168" s="6" t="s">
        <v>11896</v>
      </c>
      <c r="C4168" s="6" t="s">
        <v>2935</v>
      </c>
      <c r="D4168" s="6" t="s">
        <v>23</v>
      </c>
      <c r="E4168" s="6" t="s">
        <v>18</v>
      </c>
      <c r="F4168" s="6" t="s">
        <v>11863</v>
      </c>
      <c r="G4168" s="6" t="s">
        <v>19</v>
      </c>
      <c r="H4168" s="10">
        <f t="shared" si="326"/>
        <v>46292</v>
      </c>
      <c r="I4168" s="7">
        <f t="shared" si="327"/>
        <v>1499</v>
      </c>
      <c r="J4168" s="6" t="str">
        <f t="shared" si="328"/>
        <v>Bengaluru</v>
      </c>
      <c r="K4168" s="6">
        <f>COUNTIFS(pg_transaction_cleaned!$O$2:$O$5743,A4168,pg_transaction_cleaned!$F$2:$F$5743,"CAPTURE")</f>
        <v>1</v>
      </c>
      <c r="L4168" s="7">
        <f>SUMIFS(pg_transaction_cleaned!$H$2:$H$5743,pg_transaction_cleaned!$O$2:$O$5743,A4168,pg_transaction_cleaned!$F$2:$F$5743,"CAPTURE")</f>
        <v>1499</v>
      </c>
      <c r="M4168" s="6">
        <f>COUNTIFS(pg_transaction_cleaned!$O$2:$O$5743,A4168,pg_transaction_cleaned!$F$2:$F$5743,"REFUND")</f>
        <v>0</v>
      </c>
      <c r="N4168" s="7">
        <f>SUMIFS(pg_transaction_cleaned!$H$2:$H$5743,pg_transaction_cleaned!$O$2:$O$5743,A4168,pg_transaction_cleaned!$F$2:$F$5743,"REFUND")</f>
        <v>0</v>
      </c>
      <c r="O4168" s="6" t="str">
        <f t="shared" si="329"/>
        <v>OK</v>
      </c>
      <c r="P4168" s="8">
        <f t="shared" si="330"/>
        <v>0</v>
      </c>
    </row>
    <row r="4169" spans="1:16" x14ac:dyDescent="0.3">
      <c r="A4169" s="6" t="s">
        <v>8277</v>
      </c>
      <c r="B4169" s="6" t="s">
        <v>11945</v>
      </c>
      <c r="C4169" s="6" t="s">
        <v>8278</v>
      </c>
      <c r="D4169" s="6" t="s">
        <v>51</v>
      </c>
      <c r="E4169" s="6" t="s">
        <v>18</v>
      </c>
      <c r="F4169" s="6" t="s">
        <v>11902</v>
      </c>
      <c r="G4169" s="6" t="s">
        <v>19</v>
      </c>
      <c r="H4169" s="10">
        <f t="shared" si="326"/>
        <v>46289</v>
      </c>
      <c r="I4169" s="7">
        <f t="shared" si="327"/>
        <v>2999</v>
      </c>
      <c r="J4169" s="6" t="str">
        <f t="shared" si="328"/>
        <v>Chennai</v>
      </c>
      <c r="K4169" s="6">
        <f>COUNTIFS(pg_transaction_cleaned!$O$2:$O$5743,A4169,pg_transaction_cleaned!$F$2:$F$5743,"CAPTURE")</f>
        <v>1</v>
      </c>
      <c r="L4169" s="7">
        <f>SUMIFS(pg_transaction_cleaned!$H$2:$H$5743,pg_transaction_cleaned!$O$2:$O$5743,A4169,pg_transaction_cleaned!$F$2:$F$5743,"CAPTURE")</f>
        <v>2999</v>
      </c>
      <c r="M4169" s="6">
        <f>COUNTIFS(pg_transaction_cleaned!$O$2:$O$5743,A4169,pg_transaction_cleaned!$F$2:$F$5743,"REFUND")</f>
        <v>0</v>
      </c>
      <c r="N4169" s="7">
        <f>SUMIFS(pg_transaction_cleaned!$H$2:$H$5743,pg_transaction_cleaned!$O$2:$O$5743,A4169,pg_transaction_cleaned!$F$2:$F$5743,"REFUND")</f>
        <v>0</v>
      </c>
      <c r="O4169" s="6" t="str">
        <f t="shared" si="329"/>
        <v>OK</v>
      </c>
      <c r="P4169" s="8">
        <f t="shared" si="330"/>
        <v>0</v>
      </c>
    </row>
    <row r="4170" spans="1:16" x14ac:dyDescent="0.3">
      <c r="A4170" s="6" t="s">
        <v>8279</v>
      </c>
      <c r="B4170" s="6" t="s">
        <v>11970</v>
      </c>
      <c r="C4170" s="6" t="s">
        <v>8280</v>
      </c>
      <c r="D4170" s="6" t="s">
        <v>75</v>
      </c>
      <c r="E4170" s="6" t="s">
        <v>18</v>
      </c>
      <c r="F4170" s="6" t="s">
        <v>11977</v>
      </c>
      <c r="G4170" s="6" t="s">
        <v>115</v>
      </c>
      <c r="H4170" s="10">
        <f t="shared" si="326"/>
        <v>46294</v>
      </c>
      <c r="I4170" s="7">
        <f t="shared" si="327"/>
        <v>10998</v>
      </c>
      <c r="J4170" s="6" t="str">
        <f t="shared" si="328"/>
        <v>Mumbai</v>
      </c>
      <c r="K4170" s="6">
        <f>COUNTIFS(pg_transaction_cleaned!$O$2:$O$5743,A4170,pg_transaction_cleaned!$F$2:$F$5743,"CAPTURE")</f>
        <v>0</v>
      </c>
      <c r="L4170" s="7">
        <f>SUMIFS(pg_transaction_cleaned!$H$2:$H$5743,pg_transaction_cleaned!$O$2:$O$5743,A4170,pg_transaction_cleaned!$F$2:$F$5743,"CAPTURE")</f>
        <v>0</v>
      </c>
      <c r="M4170" s="6">
        <f>COUNTIFS(pg_transaction_cleaned!$O$2:$O$5743,A4170,pg_transaction_cleaned!$F$2:$F$5743,"REFUND")</f>
        <v>0</v>
      </c>
      <c r="N4170" s="7">
        <f>SUMIFS(pg_transaction_cleaned!$H$2:$H$5743,pg_transaction_cleaned!$O$2:$O$5743,A4170,pg_transaction_cleaned!$F$2:$F$5743,"REFUND")</f>
        <v>0</v>
      </c>
      <c r="O4170" s="6" t="str">
        <f t="shared" si="329"/>
        <v>OK</v>
      </c>
      <c r="P4170" s="8">
        <f t="shared" si="330"/>
        <v>0</v>
      </c>
    </row>
    <row r="4171" spans="1:16" x14ac:dyDescent="0.3">
      <c r="A4171" s="6" t="s">
        <v>8281</v>
      </c>
      <c r="B4171" s="6" t="s">
        <v>11887</v>
      </c>
      <c r="C4171" s="6" t="s">
        <v>8282</v>
      </c>
      <c r="D4171" s="6" t="s">
        <v>37</v>
      </c>
      <c r="E4171" s="6" t="s">
        <v>27</v>
      </c>
      <c r="F4171" s="6" t="s">
        <v>11827</v>
      </c>
      <c r="G4171" s="6" t="s">
        <v>19</v>
      </c>
      <c r="H4171" s="10">
        <f t="shared" si="326"/>
        <v>46268</v>
      </c>
      <c r="I4171" s="7">
        <f t="shared" si="327"/>
        <v>299</v>
      </c>
      <c r="J4171" s="6" t="str">
        <f t="shared" si="328"/>
        <v>Lucknow</v>
      </c>
      <c r="K4171" s="6">
        <f>COUNTIFS(pg_transaction_cleaned!$O$2:$O$5743,A4171,pg_transaction_cleaned!$F$2:$F$5743,"CAPTURE")</f>
        <v>1</v>
      </c>
      <c r="L4171" s="7">
        <f>SUMIFS(pg_transaction_cleaned!$H$2:$H$5743,pg_transaction_cleaned!$O$2:$O$5743,A4171,pg_transaction_cleaned!$F$2:$F$5743,"CAPTURE")</f>
        <v>299</v>
      </c>
      <c r="M4171" s="6">
        <f>COUNTIFS(pg_transaction_cleaned!$O$2:$O$5743,A4171,pg_transaction_cleaned!$F$2:$F$5743,"REFUND")</f>
        <v>0</v>
      </c>
      <c r="N4171" s="7">
        <f>SUMIFS(pg_transaction_cleaned!$H$2:$H$5743,pg_transaction_cleaned!$O$2:$O$5743,A4171,pg_transaction_cleaned!$F$2:$F$5743,"REFUND")</f>
        <v>0</v>
      </c>
      <c r="O4171" s="6" t="str">
        <f t="shared" si="329"/>
        <v>OK</v>
      </c>
      <c r="P4171" s="8">
        <f t="shared" si="330"/>
        <v>0</v>
      </c>
    </row>
    <row r="4172" spans="1:16" x14ac:dyDescent="0.3">
      <c r="A4172" s="6" t="s">
        <v>8283</v>
      </c>
      <c r="B4172" s="6" t="s">
        <v>11976</v>
      </c>
      <c r="C4172" s="6" t="s">
        <v>8284</v>
      </c>
      <c r="D4172" s="6" t="s">
        <v>42</v>
      </c>
      <c r="E4172" s="6" t="s">
        <v>18</v>
      </c>
      <c r="F4172" s="6" t="s">
        <v>11843</v>
      </c>
      <c r="G4172" s="6" t="s">
        <v>19</v>
      </c>
      <c r="H4172" s="10">
        <f t="shared" si="326"/>
        <v>46284</v>
      </c>
      <c r="I4172" s="7">
        <f t="shared" si="327"/>
        <v>349</v>
      </c>
      <c r="J4172" s="6" t="str">
        <f t="shared" si="328"/>
        <v>Hyderabad</v>
      </c>
      <c r="K4172" s="6">
        <f>COUNTIFS(pg_transaction_cleaned!$O$2:$O$5743,A4172,pg_transaction_cleaned!$F$2:$F$5743,"CAPTURE")</f>
        <v>1</v>
      </c>
      <c r="L4172" s="7">
        <f>SUMIFS(pg_transaction_cleaned!$H$2:$H$5743,pg_transaction_cleaned!$O$2:$O$5743,A4172,pg_transaction_cleaned!$F$2:$F$5743,"CAPTURE")</f>
        <v>349</v>
      </c>
      <c r="M4172" s="6">
        <f>COUNTIFS(pg_transaction_cleaned!$O$2:$O$5743,A4172,pg_transaction_cleaned!$F$2:$F$5743,"REFUND")</f>
        <v>0</v>
      </c>
      <c r="N4172" s="7">
        <f>SUMIFS(pg_transaction_cleaned!$H$2:$H$5743,pg_transaction_cleaned!$O$2:$O$5743,A4172,pg_transaction_cleaned!$F$2:$F$5743,"REFUND")</f>
        <v>0</v>
      </c>
      <c r="O4172" s="6" t="str">
        <f t="shared" si="329"/>
        <v>OK</v>
      </c>
      <c r="P4172" s="8">
        <f t="shared" si="330"/>
        <v>0</v>
      </c>
    </row>
    <row r="4173" spans="1:16" x14ac:dyDescent="0.3">
      <c r="A4173" s="6" t="s">
        <v>8285</v>
      </c>
      <c r="B4173" s="6" t="s">
        <v>11936</v>
      </c>
      <c r="C4173" s="6" t="s">
        <v>8286</v>
      </c>
      <c r="D4173" s="6" t="s">
        <v>51</v>
      </c>
      <c r="E4173" s="6" t="s">
        <v>54</v>
      </c>
      <c r="F4173" s="6" t="s">
        <v>12062</v>
      </c>
      <c r="G4173" s="6" t="s">
        <v>19</v>
      </c>
      <c r="H4173" s="10">
        <f t="shared" si="326"/>
        <v>46293</v>
      </c>
      <c r="I4173" s="7">
        <f t="shared" si="327"/>
        <v>798</v>
      </c>
      <c r="J4173" s="6" t="str">
        <f t="shared" si="328"/>
        <v>Chennai</v>
      </c>
      <c r="K4173" s="6">
        <f>COUNTIFS(pg_transaction_cleaned!$O$2:$O$5743,A4173,pg_transaction_cleaned!$F$2:$F$5743,"CAPTURE")</f>
        <v>1</v>
      </c>
      <c r="L4173" s="7">
        <f>SUMIFS(pg_transaction_cleaned!$H$2:$H$5743,pg_transaction_cleaned!$O$2:$O$5743,A4173,pg_transaction_cleaned!$F$2:$F$5743,"CAPTURE")</f>
        <v>798</v>
      </c>
      <c r="M4173" s="6">
        <f>COUNTIFS(pg_transaction_cleaned!$O$2:$O$5743,A4173,pg_transaction_cleaned!$F$2:$F$5743,"REFUND")</f>
        <v>0</v>
      </c>
      <c r="N4173" s="7">
        <f>SUMIFS(pg_transaction_cleaned!$H$2:$H$5743,pg_transaction_cleaned!$O$2:$O$5743,A4173,pg_transaction_cleaned!$F$2:$F$5743,"REFUND")</f>
        <v>0</v>
      </c>
      <c r="O4173" s="6" t="str">
        <f t="shared" si="329"/>
        <v>OK</v>
      </c>
      <c r="P4173" s="8">
        <f t="shared" si="330"/>
        <v>0</v>
      </c>
    </row>
    <row r="4174" spans="1:16" x14ac:dyDescent="0.3">
      <c r="A4174" s="6" t="s">
        <v>8287</v>
      </c>
      <c r="B4174" s="6" t="s">
        <v>11868</v>
      </c>
      <c r="C4174" s="6" t="s">
        <v>8288</v>
      </c>
      <c r="D4174" s="6" t="s">
        <v>61</v>
      </c>
      <c r="E4174" s="6" t="s">
        <v>54</v>
      </c>
      <c r="F4174" s="6" t="s">
        <v>11843</v>
      </c>
      <c r="G4174" s="6" t="s">
        <v>19</v>
      </c>
      <c r="H4174" s="10">
        <f t="shared" si="326"/>
        <v>46288</v>
      </c>
      <c r="I4174" s="7">
        <f t="shared" si="327"/>
        <v>349</v>
      </c>
      <c r="J4174" s="6" t="str">
        <f t="shared" si="328"/>
        <v>Delhi</v>
      </c>
      <c r="K4174" s="6">
        <f>COUNTIFS(pg_transaction_cleaned!$O$2:$O$5743,A4174,pg_transaction_cleaned!$F$2:$F$5743,"CAPTURE")</f>
        <v>1</v>
      </c>
      <c r="L4174" s="7">
        <f>SUMIFS(pg_transaction_cleaned!$H$2:$H$5743,pg_transaction_cleaned!$O$2:$O$5743,A4174,pg_transaction_cleaned!$F$2:$F$5743,"CAPTURE")</f>
        <v>349</v>
      </c>
      <c r="M4174" s="6">
        <f>COUNTIFS(pg_transaction_cleaned!$O$2:$O$5743,A4174,pg_transaction_cleaned!$F$2:$F$5743,"REFUND")</f>
        <v>0</v>
      </c>
      <c r="N4174" s="7">
        <f>SUMIFS(pg_transaction_cleaned!$H$2:$H$5743,pg_transaction_cleaned!$O$2:$O$5743,A4174,pg_transaction_cleaned!$F$2:$F$5743,"REFUND")</f>
        <v>0</v>
      </c>
      <c r="O4174" s="6" t="str">
        <f t="shared" si="329"/>
        <v>OK</v>
      </c>
      <c r="P4174" s="8">
        <f t="shared" si="330"/>
        <v>0</v>
      </c>
    </row>
    <row r="4175" spans="1:16" x14ac:dyDescent="0.3">
      <c r="A4175" s="6" t="s">
        <v>8289</v>
      </c>
      <c r="B4175" s="6" t="s">
        <v>11937</v>
      </c>
      <c r="C4175" s="6" t="s">
        <v>8290</v>
      </c>
      <c r="D4175" s="6" t="s">
        <v>34</v>
      </c>
      <c r="E4175" s="6" t="s">
        <v>54</v>
      </c>
      <c r="F4175" s="6" t="s">
        <v>12074</v>
      </c>
      <c r="G4175" s="6" t="s">
        <v>19</v>
      </c>
      <c r="H4175" s="10">
        <f t="shared" si="326"/>
        <v>46285</v>
      </c>
      <c r="I4175" s="7">
        <f t="shared" si="327"/>
        <v>6297</v>
      </c>
      <c r="J4175" s="6" t="str">
        <f t="shared" si="328"/>
        <v>Ahmedabad</v>
      </c>
      <c r="K4175" s="6">
        <f>COUNTIFS(pg_transaction_cleaned!$O$2:$O$5743,A4175,pg_transaction_cleaned!$F$2:$F$5743,"CAPTURE")</f>
        <v>1</v>
      </c>
      <c r="L4175" s="7">
        <f>SUMIFS(pg_transaction_cleaned!$H$2:$H$5743,pg_transaction_cleaned!$O$2:$O$5743,A4175,pg_transaction_cleaned!$F$2:$F$5743,"CAPTURE")</f>
        <v>6297</v>
      </c>
      <c r="M4175" s="6">
        <f>COUNTIFS(pg_transaction_cleaned!$O$2:$O$5743,A4175,pg_transaction_cleaned!$F$2:$F$5743,"REFUND")</f>
        <v>0</v>
      </c>
      <c r="N4175" s="7">
        <f>SUMIFS(pg_transaction_cleaned!$H$2:$H$5743,pg_transaction_cleaned!$O$2:$O$5743,A4175,pg_transaction_cleaned!$F$2:$F$5743,"REFUND")</f>
        <v>0</v>
      </c>
      <c r="O4175" s="6" t="str">
        <f t="shared" si="329"/>
        <v>OK</v>
      </c>
      <c r="P4175" s="8">
        <f t="shared" si="330"/>
        <v>0</v>
      </c>
    </row>
    <row r="4176" spans="1:16" x14ac:dyDescent="0.3">
      <c r="A4176" s="6" t="s">
        <v>8291</v>
      </c>
      <c r="B4176" s="6" t="s">
        <v>11927</v>
      </c>
      <c r="C4176" s="6" t="s">
        <v>8292</v>
      </c>
      <c r="D4176" s="6" t="s">
        <v>75</v>
      </c>
      <c r="E4176" s="6" t="s">
        <v>18</v>
      </c>
      <c r="F4176" s="6" t="s">
        <v>11969</v>
      </c>
      <c r="G4176" s="6" t="s">
        <v>19</v>
      </c>
      <c r="H4176" s="10">
        <f t="shared" si="326"/>
        <v>46279</v>
      </c>
      <c r="I4176" s="7">
        <f t="shared" si="327"/>
        <v>948</v>
      </c>
      <c r="J4176" s="6" t="str">
        <f t="shared" si="328"/>
        <v>Mumbai</v>
      </c>
      <c r="K4176" s="6">
        <f>COUNTIFS(pg_transaction_cleaned!$O$2:$O$5743,A4176,pg_transaction_cleaned!$F$2:$F$5743,"CAPTURE")</f>
        <v>1</v>
      </c>
      <c r="L4176" s="7">
        <f>SUMIFS(pg_transaction_cleaned!$H$2:$H$5743,pg_transaction_cleaned!$O$2:$O$5743,A4176,pg_transaction_cleaned!$F$2:$F$5743,"CAPTURE")</f>
        <v>948</v>
      </c>
      <c r="M4176" s="6">
        <f>COUNTIFS(pg_transaction_cleaned!$O$2:$O$5743,A4176,pg_transaction_cleaned!$F$2:$F$5743,"REFUND")</f>
        <v>0</v>
      </c>
      <c r="N4176" s="7">
        <f>SUMIFS(pg_transaction_cleaned!$H$2:$H$5743,pg_transaction_cleaned!$O$2:$O$5743,A4176,pg_transaction_cleaned!$F$2:$F$5743,"REFUND")</f>
        <v>0</v>
      </c>
      <c r="O4176" s="6" t="str">
        <f t="shared" si="329"/>
        <v>OK</v>
      </c>
      <c r="P4176" s="8">
        <f t="shared" si="330"/>
        <v>0</v>
      </c>
    </row>
    <row r="4177" spans="1:16" x14ac:dyDescent="0.3">
      <c r="A4177" s="6" t="s">
        <v>8293</v>
      </c>
      <c r="B4177" s="6" t="s">
        <v>11830</v>
      </c>
      <c r="C4177" s="6" t="s">
        <v>8294</v>
      </c>
      <c r="D4177" s="6" t="s">
        <v>48</v>
      </c>
      <c r="E4177" s="6" t="s">
        <v>27</v>
      </c>
      <c r="F4177" s="6" t="s">
        <v>11835</v>
      </c>
      <c r="G4177" s="6" t="s">
        <v>66</v>
      </c>
      <c r="H4177" s="10">
        <f t="shared" si="326"/>
        <v>46282</v>
      </c>
      <c r="I4177" s="7">
        <f t="shared" si="327"/>
        <v>499</v>
      </c>
      <c r="J4177" s="6" t="str">
        <f t="shared" si="328"/>
        <v>Jaipur</v>
      </c>
      <c r="K4177" s="6">
        <f>COUNTIFS(pg_transaction_cleaned!$O$2:$O$5743,A4177,pg_transaction_cleaned!$F$2:$F$5743,"CAPTURE")</f>
        <v>1</v>
      </c>
      <c r="L4177" s="7">
        <f>SUMIFS(pg_transaction_cleaned!$H$2:$H$5743,pg_transaction_cleaned!$O$2:$O$5743,A4177,pg_transaction_cleaned!$F$2:$F$5743,"CAPTURE")</f>
        <v>499</v>
      </c>
      <c r="M4177" s="6">
        <f>COUNTIFS(pg_transaction_cleaned!$O$2:$O$5743,A4177,pg_transaction_cleaned!$F$2:$F$5743,"REFUND")</f>
        <v>1</v>
      </c>
      <c r="N4177" s="7">
        <f>SUMIFS(pg_transaction_cleaned!$H$2:$H$5743,pg_transaction_cleaned!$O$2:$O$5743,A4177,pg_transaction_cleaned!$F$2:$F$5743,"REFUND")</f>
        <v>499</v>
      </c>
      <c r="O4177" s="6" t="str">
        <f t="shared" si="329"/>
        <v>OK</v>
      </c>
      <c r="P4177" s="8">
        <f t="shared" si="330"/>
        <v>0</v>
      </c>
    </row>
    <row r="4178" spans="1:16" x14ac:dyDescent="0.3">
      <c r="A4178" s="6" t="s">
        <v>8295</v>
      </c>
      <c r="B4178" s="6" t="s">
        <v>11946</v>
      </c>
      <c r="C4178" s="6" t="s">
        <v>8296</v>
      </c>
      <c r="D4178" s="6" t="s">
        <v>34</v>
      </c>
      <c r="E4178" s="6" t="s">
        <v>27</v>
      </c>
      <c r="F4178" s="6" t="s">
        <v>11861</v>
      </c>
      <c r="G4178" s="6" t="s">
        <v>66</v>
      </c>
      <c r="H4178" s="10">
        <f t="shared" si="326"/>
        <v>46268</v>
      </c>
      <c r="I4178" s="7">
        <f t="shared" si="327"/>
        <v>7999</v>
      </c>
      <c r="J4178" s="6" t="str">
        <f t="shared" si="328"/>
        <v>Ahmedabad</v>
      </c>
      <c r="K4178" s="6">
        <f>COUNTIFS(pg_transaction_cleaned!$O$2:$O$5743,A4178,pg_transaction_cleaned!$F$2:$F$5743,"CAPTURE")</f>
        <v>1</v>
      </c>
      <c r="L4178" s="7">
        <f>SUMIFS(pg_transaction_cleaned!$H$2:$H$5743,pg_transaction_cleaned!$O$2:$O$5743,A4178,pg_transaction_cleaned!$F$2:$F$5743,"CAPTURE")</f>
        <v>7999</v>
      </c>
      <c r="M4178" s="6">
        <f>COUNTIFS(pg_transaction_cleaned!$O$2:$O$5743,A4178,pg_transaction_cleaned!$F$2:$F$5743,"REFUND")</f>
        <v>1</v>
      </c>
      <c r="N4178" s="7">
        <f>SUMIFS(pg_transaction_cleaned!$H$2:$H$5743,pg_transaction_cleaned!$O$2:$O$5743,A4178,pg_transaction_cleaned!$F$2:$F$5743,"REFUND")</f>
        <v>7999</v>
      </c>
      <c r="O4178" s="6" t="str">
        <f t="shared" si="329"/>
        <v>OK</v>
      </c>
      <c r="P4178" s="8">
        <f t="shared" si="330"/>
        <v>0</v>
      </c>
    </row>
    <row r="4179" spans="1:16" x14ac:dyDescent="0.3">
      <c r="A4179" s="6" t="s">
        <v>8297</v>
      </c>
      <c r="B4179" s="6" t="s">
        <v>11970</v>
      </c>
      <c r="C4179" s="6" t="s">
        <v>8298</v>
      </c>
      <c r="D4179" s="6" t="s">
        <v>17</v>
      </c>
      <c r="E4179" s="6" t="s">
        <v>43</v>
      </c>
      <c r="F4179" s="6" t="s">
        <v>12045</v>
      </c>
      <c r="G4179" s="6" t="s">
        <v>19</v>
      </c>
      <c r="H4179" s="10">
        <f t="shared" si="326"/>
        <v>46294</v>
      </c>
      <c r="I4179" s="7">
        <f t="shared" si="327"/>
        <v>7297</v>
      </c>
      <c r="J4179" s="6" t="str">
        <f t="shared" si="328"/>
        <v>Pune</v>
      </c>
      <c r="K4179" s="6">
        <f>COUNTIFS(pg_transaction_cleaned!$O$2:$O$5743,A4179,pg_transaction_cleaned!$F$2:$F$5743,"CAPTURE")</f>
        <v>1</v>
      </c>
      <c r="L4179" s="7">
        <f>SUMIFS(pg_transaction_cleaned!$H$2:$H$5743,pg_transaction_cleaned!$O$2:$O$5743,A4179,pg_transaction_cleaned!$F$2:$F$5743,"CAPTURE")</f>
        <v>7297</v>
      </c>
      <c r="M4179" s="6">
        <f>COUNTIFS(pg_transaction_cleaned!$O$2:$O$5743,A4179,pg_transaction_cleaned!$F$2:$F$5743,"REFUND")</f>
        <v>0</v>
      </c>
      <c r="N4179" s="7">
        <f>SUMIFS(pg_transaction_cleaned!$H$2:$H$5743,pg_transaction_cleaned!$O$2:$O$5743,A4179,pg_transaction_cleaned!$F$2:$F$5743,"REFUND")</f>
        <v>0</v>
      </c>
      <c r="O4179" s="6" t="str">
        <f t="shared" si="329"/>
        <v>OK</v>
      </c>
      <c r="P4179" s="8">
        <f t="shared" si="330"/>
        <v>0</v>
      </c>
    </row>
    <row r="4180" spans="1:16" x14ac:dyDescent="0.3">
      <c r="A4180" s="6" t="s">
        <v>8299</v>
      </c>
      <c r="B4180" s="6" t="s">
        <v>11923</v>
      </c>
      <c r="C4180" s="6" t="s">
        <v>8300</v>
      </c>
      <c r="D4180" s="6" t="s">
        <v>23</v>
      </c>
      <c r="E4180" s="6" t="s">
        <v>27</v>
      </c>
      <c r="F4180" s="6" t="s">
        <v>11993</v>
      </c>
      <c r="G4180" s="6" t="s">
        <v>66</v>
      </c>
      <c r="H4180" s="10">
        <f t="shared" si="326"/>
        <v>46292</v>
      </c>
      <c r="I4180" s="7">
        <f t="shared" si="327"/>
        <v>299</v>
      </c>
      <c r="J4180" s="6" t="str">
        <f t="shared" si="328"/>
        <v>Bengaluru</v>
      </c>
      <c r="K4180" s="6">
        <f>COUNTIFS(pg_transaction_cleaned!$O$2:$O$5743,A4180,pg_transaction_cleaned!$F$2:$F$5743,"CAPTURE")</f>
        <v>1</v>
      </c>
      <c r="L4180" s="7">
        <f>SUMIFS(pg_transaction_cleaned!$H$2:$H$5743,pg_transaction_cleaned!$O$2:$O$5743,A4180,pg_transaction_cleaned!$F$2:$F$5743,"CAPTURE")</f>
        <v>299</v>
      </c>
      <c r="M4180" s="6">
        <f>COUNTIFS(pg_transaction_cleaned!$O$2:$O$5743,A4180,pg_transaction_cleaned!$F$2:$F$5743,"REFUND")</f>
        <v>1</v>
      </c>
      <c r="N4180" s="7">
        <f>SUMIFS(pg_transaction_cleaned!$H$2:$H$5743,pg_transaction_cleaned!$O$2:$O$5743,A4180,pg_transaction_cleaned!$F$2:$F$5743,"REFUND")</f>
        <v>299</v>
      </c>
      <c r="O4180" s="6" t="str">
        <f t="shared" si="329"/>
        <v>OK</v>
      </c>
      <c r="P4180" s="8">
        <f t="shared" si="330"/>
        <v>0</v>
      </c>
    </row>
    <row r="4181" spans="1:16" x14ac:dyDescent="0.3">
      <c r="A4181" s="6" t="s">
        <v>8301</v>
      </c>
      <c r="B4181" s="6" t="s">
        <v>11897</v>
      </c>
      <c r="C4181" s="6" t="s">
        <v>8302</v>
      </c>
      <c r="D4181" s="6" t="s">
        <v>48</v>
      </c>
      <c r="E4181" s="6" t="s">
        <v>27</v>
      </c>
      <c r="F4181" s="6" t="s">
        <v>11948</v>
      </c>
      <c r="G4181" s="6" t="s">
        <v>115</v>
      </c>
      <c r="H4181" s="10">
        <f t="shared" si="326"/>
        <v>46266</v>
      </c>
      <c r="I4181" s="7">
        <f t="shared" si="327"/>
        <v>2798</v>
      </c>
      <c r="J4181" s="6" t="str">
        <f t="shared" si="328"/>
        <v>Jaipur</v>
      </c>
      <c r="K4181" s="6">
        <f>COUNTIFS(pg_transaction_cleaned!$O$2:$O$5743,A4181,pg_transaction_cleaned!$F$2:$F$5743,"CAPTURE")</f>
        <v>0</v>
      </c>
      <c r="L4181" s="7">
        <f>SUMIFS(pg_transaction_cleaned!$H$2:$H$5743,pg_transaction_cleaned!$O$2:$O$5743,A4181,pg_transaction_cleaned!$F$2:$F$5743,"CAPTURE")</f>
        <v>0</v>
      </c>
      <c r="M4181" s="6">
        <f>COUNTIFS(pg_transaction_cleaned!$O$2:$O$5743,A4181,pg_transaction_cleaned!$F$2:$F$5743,"REFUND")</f>
        <v>0</v>
      </c>
      <c r="N4181" s="7">
        <f>SUMIFS(pg_transaction_cleaned!$H$2:$H$5743,pg_transaction_cleaned!$O$2:$O$5743,A4181,pg_transaction_cleaned!$F$2:$F$5743,"REFUND")</f>
        <v>0</v>
      </c>
      <c r="O4181" s="6" t="str">
        <f t="shared" si="329"/>
        <v>OK</v>
      </c>
      <c r="P4181" s="8">
        <f t="shared" si="330"/>
        <v>0</v>
      </c>
    </row>
    <row r="4182" spans="1:16" x14ac:dyDescent="0.3">
      <c r="A4182" s="6" t="s">
        <v>8303</v>
      </c>
      <c r="B4182" s="6" t="s">
        <v>11908</v>
      </c>
      <c r="C4182" s="6" t="s">
        <v>8304</v>
      </c>
      <c r="D4182" s="6" t="s">
        <v>61</v>
      </c>
      <c r="E4182" s="6" t="s">
        <v>54</v>
      </c>
      <c r="F4182" s="6" t="s">
        <v>11901</v>
      </c>
      <c r="G4182" s="6" t="s">
        <v>19</v>
      </c>
      <c r="H4182" s="10">
        <f t="shared" si="326"/>
        <v>46275</v>
      </c>
      <c r="I4182" s="7">
        <f t="shared" si="327"/>
        <v>349</v>
      </c>
      <c r="J4182" s="6" t="str">
        <f t="shared" si="328"/>
        <v>Delhi</v>
      </c>
      <c r="K4182" s="6">
        <f>COUNTIFS(pg_transaction_cleaned!$O$2:$O$5743,A4182,pg_transaction_cleaned!$F$2:$F$5743,"CAPTURE")</f>
        <v>1</v>
      </c>
      <c r="L4182" s="7">
        <f>SUMIFS(pg_transaction_cleaned!$H$2:$H$5743,pg_transaction_cleaned!$O$2:$O$5743,A4182,pg_transaction_cleaned!$F$2:$F$5743,"CAPTURE")</f>
        <v>349</v>
      </c>
      <c r="M4182" s="6">
        <f>COUNTIFS(pg_transaction_cleaned!$O$2:$O$5743,A4182,pg_transaction_cleaned!$F$2:$F$5743,"REFUND")</f>
        <v>0</v>
      </c>
      <c r="N4182" s="7">
        <f>SUMIFS(pg_transaction_cleaned!$H$2:$H$5743,pg_transaction_cleaned!$O$2:$O$5743,A4182,pg_transaction_cleaned!$F$2:$F$5743,"REFUND")</f>
        <v>0</v>
      </c>
      <c r="O4182" s="6" t="str">
        <f t="shared" si="329"/>
        <v>OK</v>
      </c>
      <c r="P4182" s="8">
        <f t="shared" si="330"/>
        <v>0</v>
      </c>
    </row>
    <row r="4183" spans="1:16" x14ac:dyDescent="0.3">
      <c r="A4183" s="6" t="s">
        <v>8305</v>
      </c>
      <c r="B4183" s="6" t="s">
        <v>11857</v>
      </c>
      <c r="C4183" s="6" t="s">
        <v>8306</v>
      </c>
      <c r="D4183" s="6" t="s">
        <v>75</v>
      </c>
      <c r="E4183" s="6" t="s">
        <v>18</v>
      </c>
      <c r="F4183" s="6" t="s">
        <v>11889</v>
      </c>
      <c r="G4183" s="6" t="s">
        <v>19</v>
      </c>
      <c r="H4183" s="10">
        <f t="shared" si="326"/>
        <v>46287</v>
      </c>
      <c r="I4183" s="7">
        <f t="shared" si="327"/>
        <v>3098</v>
      </c>
      <c r="J4183" s="6" t="str">
        <f t="shared" si="328"/>
        <v>Mumbai</v>
      </c>
      <c r="K4183" s="6">
        <f>COUNTIFS(pg_transaction_cleaned!$O$2:$O$5743,A4183,pg_transaction_cleaned!$F$2:$F$5743,"CAPTURE")</f>
        <v>1</v>
      </c>
      <c r="L4183" s="7">
        <f>SUMIFS(pg_transaction_cleaned!$H$2:$H$5743,pg_transaction_cleaned!$O$2:$O$5743,A4183,pg_transaction_cleaned!$F$2:$F$5743,"CAPTURE")</f>
        <v>3098</v>
      </c>
      <c r="M4183" s="6">
        <f>COUNTIFS(pg_transaction_cleaned!$O$2:$O$5743,A4183,pg_transaction_cleaned!$F$2:$F$5743,"REFUND")</f>
        <v>0</v>
      </c>
      <c r="N4183" s="7">
        <f>SUMIFS(pg_transaction_cleaned!$H$2:$H$5743,pg_transaction_cleaned!$O$2:$O$5743,A4183,pg_transaction_cleaned!$F$2:$F$5743,"REFUND")</f>
        <v>0</v>
      </c>
      <c r="O4183" s="6" t="str">
        <f t="shared" si="329"/>
        <v>OK</v>
      </c>
      <c r="P4183" s="8">
        <f t="shared" si="330"/>
        <v>0</v>
      </c>
    </row>
    <row r="4184" spans="1:16" x14ac:dyDescent="0.3">
      <c r="A4184" s="6" t="s">
        <v>8307</v>
      </c>
      <c r="B4184" s="6" t="s">
        <v>11989</v>
      </c>
      <c r="C4184" s="6" t="s">
        <v>8308</v>
      </c>
      <c r="D4184" s="6" t="s">
        <v>48</v>
      </c>
      <c r="E4184" s="6" t="s">
        <v>18</v>
      </c>
      <c r="F4184" s="6" t="s">
        <v>12240</v>
      </c>
      <c r="G4184" s="6" t="s">
        <v>19</v>
      </c>
      <c r="H4184" s="10">
        <f t="shared" si="326"/>
        <v>46290</v>
      </c>
      <c r="I4184" s="7">
        <f t="shared" si="327"/>
        <v>6647</v>
      </c>
      <c r="J4184" s="6" t="str">
        <f t="shared" si="328"/>
        <v>Jaipur</v>
      </c>
      <c r="K4184" s="6">
        <f>COUNTIFS(pg_transaction_cleaned!$O$2:$O$5743,A4184,pg_transaction_cleaned!$F$2:$F$5743,"CAPTURE")</f>
        <v>1</v>
      </c>
      <c r="L4184" s="7">
        <f>SUMIFS(pg_transaction_cleaned!$H$2:$H$5743,pg_transaction_cleaned!$O$2:$O$5743,A4184,pg_transaction_cleaned!$F$2:$F$5743,"CAPTURE")</f>
        <v>6647</v>
      </c>
      <c r="M4184" s="6">
        <f>COUNTIFS(pg_transaction_cleaned!$O$2:$O$5743,A4184,pg_transaction_cleaned!$F$2:$F$5743,"REFUND")</f>
        <v>0</v>
      </c>
      <c r="N4184" s="7">
        <f>SUMIFS(pg_transaction_cleaned!$H$2:$H$5743,pg_transaction_cleaned!$O$2:$O$5743,A4184,pg_transaction_cleaned!$F$2:$F$5743,"REFUND")</f>
        <v>0</v>
      </c>
      <c r="O4184" s="6" t="str">
        <f t="shared" si="329"/>
        <v>OK</v>
      </c>
      <c r="P4184" s="8">
        <f t="shared" si="330"/>
        <v>0</v>
      </c>
    </row>
    <row r="4185" spans="1:16" x14ac:dyDescent="0.3">
      <c r="A4185" s="6" t="s">
        <v>8309</v>
      </c>
      <c r="B4185" s="6" t="s">
        <v>12106</v>
      </c>
      <c r="C4185" s="6" t="s">
        <v>8310</v>
      </c>
      <c r="D4185" s="6" t="s">
        <v>23</v>
      </c>
      <c r="E4185" s="6" t="s">
        <v>27</v>
      </c>
      <c r="F4185" s="6" t="s">
        <v>11904</v>
      </c>
      <c r="G4185" s="6" t="s">
        <v>115</v>
      </c>
      <c r="H4185" s="10">
        <f t="shared" si="326"/>
        <v>46281</v>
      </c>
      <c r="I4185" s="7">
        <f t="shared" si="327"/>
        <v>9298</v>
      </c>
      <c r="J4185" s="6" t="str">
        <f t="shared" si="328"/>
        <v>Bengaluru</v>
      </c>
      <c r="K4185" s="6">
        <f>COUNTIFS(pg_transaction_cleaned!$O$2:$O$5743,A4185,pg_transaction_cleaned!$F$2:$F$5743,"CAPTURE")</f>
        <v>0</v>
      </c>
      <c r="L4185" s="7">
        <f>SUMIFS(pg_transaction_cleaned!$H$2:$H$5743,pg_transaction_cleaned!$O$2:$O$5743,A4185,pg_transaction_cleaned!$F$2:$F$5743,"CAPTURE")</f>
        <v>0</v>
      </c>
      <c r="M4185" s="6">
        <f>COUNTIFS(pg_transaction_cleaned!$O$2:$O$5743,A4185,pg_transaction_cleaned!$F$2:$F$5743,"REFUND")</f>
        <v>0</v>
      </c>
      <c r="N4185" s="7">
        <f>SUMIFS(pg_transaction_cleaned!$H$2:$H$5743,pg_transaction_cleaned!$O$2:$O$5743,A4185,pg_transaction_cleaned!$F$2:$F$5743,"REFUND")</f>
        <v>0</v>
      </c>
      <c r="O4185" s="6" t="str">
        <f t="shared" si="329"/>
        <v>OK</v>
      </c>
      <c r="P4185" s="8">
        <f t="shared" si="330"/>
        <v>0</v>
      </c>
    </row>
    <row r="4186" spans="1:16" x14ac:dyDescent="0.3">
      <c r="A4186" s="6" t="s">
        <v>8311</v>
      </c>
      <c r="B4186" s="6" t="s">
        <v>11875</v>
      </c>
      <c r="C4186" s="6" t="s">
        <v>8312</v>
      </c>
      <c r="D4186" s="6" t="s">
        <v>51</v>
      </c>
      <c r="E4186" s="6" t="s">
        <v>54</v>
      </c>
      <c r="F4186" s="6" t="s">
        <v>11839</v>
      </c>
      <c r="G4186" s="6" t="s">
        <v>19</v>
      </c>
      <c r="H4186" s="10">
        <f t="shared" si="326"/>
        <v>46279</v>
      </c>
      <c r="I4186" s="7">
        <f t="shared" si="327"/>
        <v>1299</v>
      </c>
      <c r="J4186" s="6" t="str">
        <f t="shared" si="328"/>
        <v>Chennai</v>
      </c>
      <c r="K4186" s="6">
        <f>COUNTIFS(pg_transaction_cleaned!$O$2:$O$5743,A4186,pg_transaction_cleaned!$F$2:$F$5743,"CAPTURE")</f>
        <v>1</v>
      </c>
      <c r="L4186" s="7">
        <f>SUMIFS(pg_transaction_cleaned!$H$2:$H$5743,pg_transaction_cleaned!$O$2:$O$5743,A4186,pg_transaction_cleaned!$F$2:$F$5743,"CAPTURE")</f>
        <v>1299</v>
      </c>
      <c r="M4186" s="6">
        <f>COUNTIFS(pg_transaction_cleaned!$O$2:$O$5743,A4186,pg_transaction_cleaned!$F$2:$F$5743,"REFUND")</f>
        <v>0</v>
      </c>
      <c r="N4186" s="7">
        <f>SUMIFS(pg_transaction_cleaned!$H$2:$H$5743,pg_transaction_cleaned!$O$2:$O$5743,A4186,pg_transaction_cleaned!$F$2:$F$5743,"REFUND")</f>
        <v>0</v>
      </c>
      <c r="O4186" s="6" t="str">
        <f t="shared" si="329"/>
        <v>OK</v>
      </c>
      <c r="P4186" s="8">
        <f t="shared" si="330"/>
        <v>0</v>
      </c>
    </row>
    <row r="4187" spans="1:16" x14ac:dyDescent="0.3">
      <c r="A4187" s="6" t="s">
        <v>8313</v>
      </c>
      <c r="B4187" s="6" t="s">
        <v>11897</v>
      </c>
      <c r="C4187" s="6" t="s">
        <v>8314</v>
      </c>
      <c r="D4187" s="6" t="s">
        <v>61</v>
      </c>
      <c r="E4187" s="6" t="s">
        <v>43</v>
      </c>
      <c r="F4187" s="6" t="s">
        <v>12086</v>
      </c>
      <c r="G4187" s="6" t="s">
        <v>19</v>
      </c>
      <c r="H4187" s="10">
        <f t="shared" si="326"/>
        <v>46266</v>
      </c>
      <c r="I4187" s="7">
        <f t="shared" si="327"/>
        <v>3499</v>
      </c>
      <c r="J4187" s="6" t="str">
        <f t="shared" si="328"/>
        <v>Delhi</v>
      </c>
      <c r="K4187" s="6">
        <f>COUNTIFS(pg_transaction_cleaned!$O$2:$O$5743,A4187,pg_transaction_cleaned!$F$2:$F$5743,"CAPTURE")</f>
        <v>1</v>
      </c>
      <c r="L4187" s="7">
        <f>SUMIFS(pg_transaction_cleaned!$H$2:$H$5743,pg_transaction_cleaned!$O$2:$O$5743,A4187,pg_transaction_cleaned!$F$2:$F$5743,"CAPTURE")</f>
        <v>3499</v>
      </c>
      <c r="M4187" s="6">
        <f>COUNTIFS(pg_transaction_cleaned!$O$2:$O$5743,A4187,pg_transaction_cleaned!$F$2:$F$5743,"REFUND")</f>
        <v>0</v>
      </c>
      <c r="N4187" s="7">
        <f>SUMIFS(pg_transaction_cleaned!$H$2:$H$5743,pg_transaction_cleaned!$O$2:$O$5743,A4187,pg_transaction_cleaned!$F$2:$F$5743,"REFUND")</f>
        <v>0</v>
      </c>
      <c r="O4187" s="6" t="str">
        <f t="shared" si="329"/>
        <v>OK</v>
      </c>
      <c r="P4187" s="8">
        <f t="shared" si="330"/>
        <v>0</v>
      </c>
    </row>
    <row r="4188" spans="1:16" x14ac:dyDescent="0.3">
      <c r="A4188" s="6" t="s">
        <v>8315</v>
      </c>
      <c r="B4188" s="6" t="s">
        <v>11893</v>
      </c>
      <c r="C4188" s="6" t="s">
        <v>8316</v>
      </c>
      <c r="D4188" s="6" t="s">
        <v>34</v>
      </c>
      <c r="E4188" s="6" t="s">
        <v>18</v>
      </c>
      <c r="F4188" s="6" t="s">
        <v>11931</v>
      </c>
      <c r="G4188" s="6" t="s">
        <v>19</v>
      </c>
      <c r="H4188" s="10">
        <f t="shared" si="326"/>
        <v>46280</v>
      </c>
      <c r="I4188" s="7">
        <f t="shared" si="327"/>
        <v>2998</v>
      </c>
      <c r="J4188" s="6" t="str">
        <f t="shared" si="328"/>
        <v>Ahmedabad</v>
      </c>
      <c r="K4188" s="6">
        <f>COUNTIFS(pg_transaction_cleaned!$O$2:$O$5743,A4188,pg_transaction_cleaned!$F$2:$F$5743,"CAPTURE")</f>
        <v>1</v>
      </c>
      <c r="L4188" s="7">
        <f>SUMIFS(pg_transaction_cleaned!$H$2:$H$5743,pg_transaction_cleaned!$O$2:$O$5743,A4188,pg_transaction_cleaned!$F$2:$F$5743,"CAPTURE")</f>
        <v>2998</v>
      </c>
      <c r="M4188" s="6">
        <f>COUNTIFS(pg_transaction_cleaned!$O$2:$O$5743,A4188,pg_transaction_cleaned!$F$2:$F$5743,"REFUND")</f>
        <v>0</v>
      </c>
      <c r="N4188" s="7">
        <f>SUMIFS(pg_transaction_cleaned!$H$2:$H$5743,pg_transaction_cleaned!$O$2:$O$5743,A4188,pg_transaction_cleaned!$F$2:$F$5743,"REFUND")</f>
        <v>0</v>
      </c>
      <c r="O4188" s="6" t="str">
        <f t="shared" si="329"/>
        <v>OK</v>
      </c>
      <c r="P4188" s="8">
        <f t="shared" si="330"/>
        <v>0</v>
      </c>
    </row>
    <row r="4189" spans="1:16" x14ac:dyDescent="0.3">
      <c r="A4189" s="6" t="s">
        <v>8317</v>
      </c>
      <c r="B4189" s="6" t="s">
        <v>11999</v>
      </c>
      <c r="C4189" s="6" t="s">
        <v>8318</v>
      </c>
      <c r="D4189" s="6" t="s">
        <v>26</v>
      </c>
      <c r="E4189" s="6" t="s">
        <v>18</v>
      </c>
      <c r="F4189" s="6" t="s">
        <v>12110</v>
      </c>
      <c r="G4189" s="6" t="s">
        <v>19</v>
      </c>
      <c r="H4189" s="10">
        <f t="shared" si="326"/>
        <v>46282</v>
      </c>
      <c r="I4189" s="7">
        <f t="shared" si="327"/>
        <v>4597</v>
      </c>
      <c r="J4189" s="6" t="str">
        <f t="shared" si="328"/>
        <v>Kolkata</v>
      </c>
      <c r="K4189" s="6">
        <f>COUNTIFS(pg_transaction_cleaned!$O$2:$O$5743,A4189,pg_transaction_cleaned!$F$2:$F$5743,"CAPTURE")</f>
        <v>1</v>
      </c>
      <c r="L4189" s="7">
        <f>SUMIFS(pg_transaction_cleaned!$H$2:$H$5743,pg_transaction_cleaned!$O$2:$O$5743,A4189,pg_transaction_cleaned!$F$2:$F$5743,"CAPTURE")</f>
        <v>4597</v>
      </c>
      <c r="M4189" s="6">
        <f>COUNTIFS(pg_transaction_cleaned!$O$2:$O$5743,A4189,pg_transaction_cleaned!$F$2:$F$5743,"REFUND")</f>
        <v>0</v>
      </c>
      <c r="N4189" s="7">
        <f>SUMIFS(pg_transaction_cleaned!$H$2:$H$5743,pg_transaction_cleaned!$O$2:$O$5743,A4189,pg_transaction_cleaned!$F$2:$F$5743,"REFUND")</f>
        <v>0</v>
      </c>
      <c r="O4189" s="6" t="str">
        <f t="shared" si="329"/>
        <v>OK</v>
      </c>
      <c r="P4189" s="8">
        <f t="shared" si="330"/>
        <v>0</v>
      </c>
    </row>
    <row r="4190" spans="1:16" x14ac:dyDescent="0.3">
      <c r="A4190" s="6" t="s">
        <v>8319</v>
      </c>
      <c r="B4190" s="6" t="s">
        <v>11887</v>
      </c>
      <c r="C4190" s="6" t="s">
        <v>8320</v>
      </c>
      <c r="D4190" s="6" t="s">
        <v>37</v>
      </c>
      <c r="E4190" s="6" t="s">
        <v>27</v>
      </c>
      <c r="F4190" s="6" t="s">
        <v>11966</v>
      </c>
      <c r="G4190" s="6" t="s">
        <v>19</v>
      </c>
      <c r="H4190" s="10">
        <f t="shared" si="326"/>
        <v>46268</v>
      </c>
      <c r="I4190" s="7">
        <f t="shared" si="327"/>
        <v>8998</v>
      </c>
      <c r="J4190" s="6" t="str">
        <f t="shared" si="328"/>
        <v>Lucknow</v>
      </c>
      <c r="K4190" s="6">
        <f>COUNTIFS(pg_transaction_cleaned!$O$2:$O$5743,A4190,pg_transaction_cleaned!$F$2:$F$5743,"CAPTURE")</f>
        <v>1</v>
      </c>
      <c r="L4190" s="7">
        <f>SUMIFS(pg_transaction_cleaned!$H$2:$H$5743,pg_transaction_cleaned!$O$2:$O$5743,A4190,pg_transaction_cleaned!$F$2:$F$5743,"CAPTURE")</f>
        <v>8998</v>
      </c>
      <c r="M4190" s="6">
        <f>COUNTIFS(pg_transaction_cleaned!$O$2:$O$5743,A4190,pg_transaction_cleaned!$F$2:$F$5743,"REFUND")</f>
        <v>0</v>
      </c>
      <c r="N4190" s="7">
        <f>SUMIFS(pg_transaction_cleaned!$H$2:$H$5743,pg_transaction_cleaned!$O$2:$O$5743,A4190,pg_transaction_cleaned!$F$2:$F$5743,"REFUND")</f>
        <v>0</v>
      </c>
      <c r="O4190" s="6" t="str">
        <f t="shared" si="329"/>
        <v>OK</v>
      </c>
      <c r="P4190" s="8">
        <f t="shared" si="330"/>
        <v>0</v>
      </c>
    </row>
    <row r="4191" spans="1:16" x14ac:dyDescent="0.3">
      <c r="A4191" s="6" t="s">
        <v>8321</v>
      </c>
      <c r="B4191" s="6" t="s">
        <v>11857</v>
      </c>
      <c r="C4191" s="6" t="s">
        <v>8322</v>
      </c>
      <c r="D4191" s="6" t="s">
        <v>51</v>
      </c>
      <c r="E4191" s="6" t="s">
        <v>27</v>
      </c>
      <c r="F4191" s="6" t="s">
        <v>12110</v>
      </c>
      <c r="G4191" s="6" t="s">
        <v>19</v>
      </c>
      <c r="H4191" s="10">
        <f t="shared" si="326"/>
        <v>46287</v>
      </c>
      <c r="I4191" s="7">
        <f t="shared" si="327"/>
        <v>4597</v>
      </c>
      <c r="J4191" s="6" t="str">
        <f t="shared" si="328"/>
        <v>Chennai</v>
      </c>
      <c r="K4191" s="6">
        <f>COUNTIFS(pg_transaction_cleaned!$O$2:$O$5743,A4191,pg_transaction_cleaned!$F$2:$F$5743,"CAPTURE")</f>
        <v>1</v>
      </c>
      <c r="L4191" s="7">
        <f>SUMIFS(pg_transaction_cleaned!$H$2:$H$5743,pg_transaction_cleaned!$O$2:$O$5743,A4191,pg_transaction_cleaned!$F$2:$F$5743,"CAPTURE")</f>
        <v>4597</v>
      </c>
      <c r="M4191" s="6">
        <f>COUNTIFS(pg_transaction_cleaned!$O$2:$O$5743,A4191,pg_transaction_cleaned!$F$2:$F$5743,"REFUND")</f>
        <v>0</v>
      </c>
      <c r="N4191" s="7">
        <f>SUMIFS(pg_transaction_cleaned!$H$2:$H$5743,pg_transaction_cleaned!$O$2:$O$5743,A4191,pg_transaction_cleaned!$F$2:$F$5743,"REFUND")</f>
        <v>0</v>
      </c>
      <c r="O4191" s="6" t="str">
        <f t="shared" si="329"/>
        <v>OK</v>
      </c>
      <c r="P4191" s="8">
        <f t="shared" si="330"/>
        <v>0</v>
      </c>
    </row>
    <row r="4192" spans="1:16" x14ac:dyDescent="0.3">
      <c r="A4192" s="6" t="s">
        <v>8323</v>
      </c>
      <c r="B4192" s="6" t="s">
        <v>12050</v>
      </c>
      <c r="C4192" s="6" t="s">
        <v>8324</v>
      </c>
      <c r="D4192" s="6" t="s">
        <v>34</v>
      </c>
      <c r="E4192" s="6" t="s">
        <v>27</v>
      </c>
      <c r="F4192" s="6" t="s">
        <v>12108</v>
      </c>
      <c r="G4192" s="6" t="s">
        <v>19</v>
      </c>
      <c r="H4192" s="10">
        <f t="shared" si="326"/>
        <v>46284</v>
      </c>
      <c r="I4192" s="7">
        <f t="shared" si="327"/>
        <v>848</v>
      </c>
      <c r="J4192" s="6" t="str">
        <f t="shared" si="328"/>
        <v>Ahmedabad</v>
      </c>
      <c r="K4192" s="6">
        <f>COUNTIFS(pg_transaction_cleaned!$O$2:$O$5743,A4192,pg_transaction_cleaned!$F$2:$F$5743,"CAPTURE")</f>
        <v>1</v>
      </c>
      <c r="L4192" s="7">
        <f>SUMIFS(pg_transaction_cleaned!$H$2:$H$5743,pg_transaction_cleaned!$O$2:$O$5743,A4192,pg_transaction_cleaned!$F$2:$F$5743,"CAPTURE")</f>
        <v>848</v>
      </c>
      <c r="M4192" s="6">
        <f>COUNTIFS(pg_transaction_cleaned!$O$2:$O$5743,A4192,pg_transaction_cleaned!$F$2:$F$5743,"REFUND")</f>
        <v>0</v>
      </c>
      <c r="N4192" s="7">
        <f>SUMIFS(pg_transaction_cleaned!$H$2:$H$5743,pg_transaction_cleaned!$O$2:$O$5743,A4192,pg_transaction_cleaned!$F$2:$F$5743,"REFUND")</f>
        <v>0</v>
      </c>
      <c r="O4192" s="6" t="str">
        <f t="shared" si="329"/>
        <v>OK</v>
      </c>
      <c r="P4192" s="8">
        <f t="shared" si="330"/>
        <v>0</v>
      </c>
    </row>
    <row r="4193" spans="1:16" x14ac:dyDescent="0.3">
      <c r="A4193" s="6" t="s">
        <v>8325</v>
      </c>
      <c r="B4193" s="6" t="s">
        <v>12007</v>
      </c>
      <c r="C4193" s="6" t="s">
        <v>8326</v>
      </c>
      <c r="D4193" s="6" t="s">
        <v>48</v>
      </c>
      <c r="E4193" s="6" t="s">
        <v>18</v>
      </c>
      <c r="F4193" s="6" t="s">
        <v>12044</v>
      </c>
      <c r="G4193" s="6" t="s">
        <v>19</v>
      </c>
      <c r="H4193" s="10">
        <f t="shared" si="326"/>
        <v>46270</v>
      </c>
      <c r="I4193" s="7">
        <f t="shared" si="327"/>
        <v>3498</v>
      </c>
      <c r="J4193" s="6" t="str">
        <f t="shared" si="328"/>
        <v>Jaipur</v>
      </c>
      <c r="K4193" s="6">
        <f>COUNTIFS(pg_transaction_cleaned!$O$2:$O$5743,A4193,pg_transaction_cleaned!$F$2:$F$5743,"CAPTURE")</f>
        <v>1</v>
      </c>
      <c r="L4193" s="7">
        <f>SUMIFS(pg_transaction_cleaned!$H$2:$H$5743,pg_transaction_cleaned!$O$2:$O$5743,A4193,pg_transaction_cleaned!$F$2:$F$5743,"CAPTURE")</f>
        <v>3498</v>
      </c>
      <c r="M4193" s="6">
        <f>COUNTIFS(pg_transaction_cleaned!$O$2:$O$5743,A4193,pg_transaction_cleaned!$F$2:$F$5743,"REFUND")</f>
        <v>0</v>
      </c>
      <c r="N4193" s="7">
        <f>SUMIFS(pg_transaction_cleaned!$H$2:$H$5743,pg_transaction_cleaned!$O$2:$O$5743,A4193,pg_transaction_cleaned!$F$2:$F$5743,"REFUND")</f>
        <v>0</v>
      </c>
      <c r="O4193" s="6" t="str">
        <f t="shared" si="329"/>
        <v>OK</v>
      </c>
      <c r="P4193" s="8">
        <f t="shared" si="330"/>
        <v>0</v>
      </c>
    </row>
    <row r="4194" spans="1:16" x14ac:dyDescent="0.3">
      <c r="A4194" s="6" t="s">
        <v>8327</v>
      </c>
      <c r="B4194" s="6" t="s">
        <v>11896</v>
      </c>
      <c r="C4194" s="6" t="s">
        <v>8328</v>
      </c>
      <c r="D4194" s="6" t="s">
        <v>51</v>
      </c>
      <c r="E4194" s="6" t="s">
        <v>27</v>
      </c>
      <c r="F4194" s="6" t="s">
        <v>11853</v>
      </c>
      <c r="G4194" s="6" t="s">
        <v>19</v>
      </c>
      <c r="H4194" s="10">
        <f t="shared" si="326"/>
        <v>46292</v>
      </c>
      <c r="I4194" s="7">
        <f t="shared" si="327"/>
        <v>1799</v>
      </c>
      <c r="J4194" s="6" t="str">
        <f t="shared" si="328"/>
        <v>Chennai</v>
      </c>
      <c r="K4194" s="6">
        <f>COUNTIFS(pg_transaction_cleaned!$O$2:$O$5743,A4194,pg_transaction_cleaned!$F$2:$F$5743,"CAPTURE")</f>
        <v>1</v>
      </c>
      <c r="L4194" s="7">
        <f>SUMIFS(pg_transaction_cleaned!$H$2:$H$5743,pg_transaction_cleaned!$O$2:$O$5743,A4194,pg_transaction_cleaned!$F$2:$F$5743,"CAPTURE")</f>
        <v>1799</v>
      </c>
      <c r="M4194" s="6">
        <f>COUNTIFS(pg_transaction_cleaned!$O$2:$O$5743,A4194,pg_transaction_cleaned!$F$2:$F$5743,"REFUND")</f>
        <v>0</v>
      </c>
      <c r="N4194" s="7">
        <f>SUMIFS(pg_transaction_cleaned!$H$2:$H$5743,pg_transaction_cleaned!$O$2:$O$5743,A4194,pg_transaction_cleaned!$F$2:$F$5743,"REFUND")</f>
        <v>0</v>
      </c>
      <c r="O4194" s="6" t="str">
        <f t="shared" si="329"/>
        <v>OK</v>
      </c>
      <c r="P4194" s="8">
        <f t="shared" si="330"/>
        <v>0</v>
      </c>
    </row>
    <row r="4195" spans="1:16" x14ac:dyDescent="0.3">
      <c r="A4195" s="6" t="s">
        <v>8329</v>
      </c>
      <c r="B4195" s="6" t="s">
        <v>11897</v>
      </c>
      <c r="C4195" s="6" t="s">
        <v>8330</v>
      </c>
      <c r="D4195" s="6" t="s">
        <v>17</v>
      </c>
      <c r="E4195" s="6" t="s">
        <v>18</v>
      </c>
      <c r="F4195" s="6" t="s">
        <v>11851</v>
      </c>
      <c r="G4195" s="6" t="s">
        <v>80</v>
      </c>
      <c r="H4195" s="10">
        <f t="shared" si="326"/>
        <v>46266</v>
      </c>
      <c r="I4195" s="7">
        <f t="shared" si="327"/>
        <v>3499</v>
      </c>
      <c r="J4195" s="6" t="str">
        <f t="shared" si="328"/>
        <v>Pune</v>
      </c>
      <c r="K4195" s="6">
        <f>COUNTIFS(pg_transaction_cleaned!$O$2:$O$5743,A4195,pg_transaction_cleaned!$F$2:$F$5743,"CAPTURE")</f>
        <v>0</v>
      </c>
      <c r="L4195" s="7">
        <f>SUMIFS(pg_transaction_cleaned!$H$2:$H$5743,pg_transaction_cleaned!$O$2:$O$5743,A4195,pg_transaction_cleaned!$F$2:$F$5743,"CAPTURE")</f>
        <v>0</v>
      </c>
      <c r="M4195" s="6">
        <f>COUNTIFS(pg_transaction_cleaned!$O$2:$O$5743,A4195,pg_transaction_cleaned!$F$2:$F$5743,"REFUND")</f>
        <v>0</v>
      </c>
      <c r="N4195" s="7">
        <f>SUMIFS(pg_transaction_cleaned!$H$2:$H$5743,pg_transaction_cleaned!$O$2:$O$5743,A4195,pg_transaction_cleaned!$F$2:$F$5743,"REFUND")</f>
        <v>0</v>
      </c>
      <c r="O4195" s="6" t="str">
        <f t="shared" si="329"/>
        <v>OK</v>
      </c>
      <c r="P4195" s="8">
        <f t="shared" si="330"/>
        <v>0</v>
      </c>
    </row>
    <row r="4196" spans="1:16" x14ac:dyDescent="0.3">
      <c r="A4196" s="6" t="s">
        <v>8331</v>
      </c>
      <c r="B4196" s="6" t="s">
        <v>11970</v>
      </c>
      <c r="C4196" s="6" t="s">
        <v>8332</v>
      </c>
      <c r="D4196" s="6" t="s">
        <v>61</v>
      </c>
      <c r="E4196" s="6" t="s">
        <v>18</v>
      </c>
      <c r="F4196" s="6" t="s">
        <v>11988</v>
      </c>
      <c r="G4196" s="6" t="s">
        <v>19</v>
      </c>
      <c r="H4196" s="10">
        <f t="shared" si="326"/>
        <v>46294</v>
      </c>
      <c r="I4196" s="7">
        <f t="shared" si="327"/>
        <v>2498</v>
      </c>
      <c r="J4196" s="6" t="str">
        <f t="shared" si="328"/>
        <v>Delhi</v>
      </c>
      <c r="K4196" s="6">
        <f>COUNTIFS(pg_transaction_cleaned!$O$2:$O$5743,A4196,pg_transaction_cleaned!$F$2:$F$5743,"CAPTURE")</f>
        <v>1</v>
      </c>
      <c r="L4196" s="7">
        <f>SUMIFS(pg_transaction_cleaned!$H$2:$H$5743,pg_transaction_cleaned!$O$2:$O$5743,A4196,pg_transaction_cleaned!$F$2:$F$5743,"CAPTURE")</f>
        <v>2498</v>
      </c>
      <c r="M4196" s="6">
        <f>COUNTIFS(pg_transaction_cleaned!$O$2:$O$5743,A4196,pg_transaction_cleaned!$F$2:$F$5743,"REFUND")</f>
        <v>0</v>
      </c>
      <c r="N4196" s="7">
        <f>SUMIFS(pg_transaction_cleaned!$H$2:$H$5743,pg_transaction_cleaned!$O$2:$O$5743,A4196,pg_transaction_cleaned!$F$2:$F$5743,"REFUND")</f>
        <v>0</v>
      </c>
      <c r="O4196" s="6" t="str">
        <f t="shared" si="329"/>
        <v>OK</v>
      </c>
      <c r="P4196" s="8">
        <f t="shared" si="330"/>
        <v>0</v>
      </c>
    </row>
    <row r="4197" spans="1:16" x14ac:dyDescent="0.3">
      <c r="A4197" s="6" t="s">
        <v>8333</v>
      </c>
      <c r="B4197" s="6" t="s">
        <v>11976</v>
      </c>
      <c r="C4197" s="6" t="s">
        <v>8334</v>
      </c>
      <c r="D4197" s="6" t="s">
        <v>48</v>
      </c>
      <c r="E4197" s="6" t="s">
        <v>43</v>
      </c>
      <c r="F4197" s="6" t="s">
        <v>11861</v>
      </c>
      <c r="G4197" s="6" t="s">
        <v>19</v>
      </c>
      <c r="H4197" s="10">
        <f t="shared" si="326"/>
        <v>46284</v>
      </c>
      <c r="I4197" s="7">
        <f t="shared" si="327"/>
        <v>7999</v>
      </c>
      <c r="J4197" s="6" t="str">
        <f t="shared" si="328"/>
        <v>Jaipur</v>
      </c>
      <c r="K4197" s="6">
        <f>COUNTIFS(pg_transaction_cleaned!$O$2:$O$5743,A4197,pg_transaction_cleaned!$F$2:$F$5743,"CAPTURE")</f>
        <v>1</v>
      </c>
      <c r="L4197" s="7">
        <f>SUMIFS(pg_transaction_cleaned!$H$2:$H$5743,pg_transaction_cleaned!$O$2:$O$5743,A4197,pg_transaction_cleaned!$F$2:$F$5743,"CAPTURE")</f>
        <v>7999</v>
      </c>
      <c r="M4197" s="6">
        <f>COUNTIFS(pg_transaction_cleaned!$O$2:$O$5743,A4197,pg_transaction_cleaned!$F$2:$F$5743,"REFUND")</f>
        <v>0</v>
      </c>
      <c r="N4197" s="7">
        <f>SUMIFS(pg_transaction_cleaned!$H$2:$H$5743,pg_transaction_cleaned!$O$2:$O$5743,A4197,pg_transaction_cleaned!$F$2:$F$5743,"REFUND")</f>
        <v>0</v>
      </c>
      <c r="O4197" s="6" t="str">
        <f t="shared" si="329"/>
        <v>OK</v>
      </c>
      <c r="P4197" s="8">
        <f t="shared" si="330"/>
        <v>0</v>
      </c>
    </row>
    <row r="4198" spans="1:16" x14ac:dyDescent="0.3">
      <c r="A4198" s="6" t="s">
        <v>8335</v>
      </c>
      <c r="B4198" s="6" t="s">
        <v>11844</v>
      </c>
      <c r="C4198" s="6" t="s">
        <v>8336</v>
      </c>
      <c r="D4198" s="6" t="s">
        <v>26</v>
      </c>
      <c r="E4198" s="6" t="s">
        <v>54</v>
      </c>
      <c r="F4198" s="6" t="s">
        <v>11902</v>
      </c>
      <c r="G4198" s="6" t="s">
        <v>19</v>
      </c>
      <c r="H4198" s="10">
        <f t="shared" si="326"/>
        <v>46280</v>
      </c>
      <c r="I4198" s="7">
        <f t="shared" si="327"/>
        <v>2999</v>
      </c>
      <c r="J4198" s="6" t="str">
        <f t="shared" si="328"/>
        <v>Kolkata</v>
      </c>
      <c r="K4198" s="6">
        <f>COUNTIFS(pg_transaction_cleaned!$O$2:$O$5743,A4198,pg_transaction_cleaned!$F$2:$F$5743,"CAPTURE")</f>
        <v>1</v>
      </c>
      <c r="L4198" s="7">
        <f>SUMIFS(pg_transaction_cleaned!$H$2:$H$5743,pg_transaction_cleaned!$O$2:$O$5743,A4198,pg_transaction_cleaned!$F$2:$F$5743,"CAPTURE")</f>
        <v>2999</v>
      </c>
      <c r="M4198" s="6">
        <f>COUNTIFS(pg_transaction_cleaned!$O$2:$O$5743,A4198,pg_transaction_cleaned!$F$2:$F$5743,"REFUND")</f>
        <v>0</v>
      </c>
      <c r="N4198" s="7">
        <f>SUMIFS(pg_transaction_cleaned!$H$2:$H$5743,pg_transaction_cleaned!$O$2:$O$5743,A4198,pg_transaction_cleaned!$F$2:$F$5743,"REFUND")</f>
        <v>0</v>
      </c>
      <c r="O4198" s="6" t="str">
        <f t="shared" si="329"/>
        <v>OK</v>
      </c>
      <c r="P4198" s="8">
        <f t="shared" si="330"/>
        <v>0</v>
      </c>
    </row>
    <row r="4199" spans="1:16" x14ac:dyDescent="0.3">
      <c r="A4199" s="6" t="s">
        <v>8337</v>
      </c>
      <c r="B4199" s="6" t="s">
        <v>11968</v>
      </c>
      <c r="C4199" s="6" t="s">
        <v>8338</v>
      </c>
      <c r="D4199" s="6" t="s">
        <v>37</v>
      </c>
      <c r="E4199" s="6" t="s">
        <v>27</v>
      </c>
      <c r="F4199" s="6" t="s">
        <v>11861</v>
      </c>
      <c r="G4199" s="6" t="s">
        <v>19</v>
      </c>
      <c r="H4199" s="10">
        <f t="shared" si="326"/>
        <v>46267</v>
      </c>
      <c r="I4199" s="7">
        <f t="shared" si="327"/>
        <v>7999</v>
      </c>
      <c r="J4199" s="6" t="str">
        <f t="shared" si="328"/>
        <v>Lucknow</v>
      </c>
      <c r="K4199" s="6">
        <f>COUNTIFS(pg_transaction_cleaned!$O$2:$O$5743,A4199,pg_transaction_cleaned!$F$2:$F$5743,"CAPTURE")</f>
        <v>1</v>
      </c>
      <c r="L4199" s="7">
        <f>SUMIFS(pg_transaction_cleaned!$H$2:$H$5743,pg_transaction_cleaned!$O$2:$O$5743,A4199,pg_transaction_cleaned!$F$2:$F$5743,"CAPTURE")</f>
        <v>7999</v>
      </c>
      <c r="M4199" s="6">
        <f>COUNTIFS(pg_transaction_cleaned!$O$2:$O$5743,A4199,pg_transaction_cleaned!$F$2:$F$5743,"REFUND")</f>
        <v>0</v>
      </c>
      <c r="N4199" s="7">
        <f>SUMIFS(pg_transaction_cleaned!$H$2:$H$5743,pg_transaction_cleaned!$O$2:$O$5743,A4199,pg_transaction_cleaned!$F$2:$F$5743,"REFUND")</f>
        <v>0</v>
      </c>
      <c r="O4199" s="6" t="str">
        <f t="shared" si="329"/>
        <v>OK</v>
      </c>
      <c r="P4199" s="8">
        <f t="shared" si="330"/>
        <v>0</v>
      </c>
    </row>
    <row r="4200" spans="1:16" x14ac:dyDescent="0.3">
      <c r="A4200" s="6" t="s">
        <v>8339</v>
      </c>
      <c r="B4200" s="6" t="s">
        <v>11934</v>
      </c>
      <c r="C4200" s="6" t="s">
        <v>8340</v>
      </c>
      <c r="D4200" s="6" t="s">
        <v>34</v>
      </c>
      <c r="E4200" s="6" t="s">
        <v>27</v>
      </c>
      <c r="F4200" s="6" t="s">
        <v>11929</v>
      </c>
      <c r="G4200" s="6" t="s">
        <v>19</v>
      </c>
      <c r="H4200" s="10">
        <f t="shared" si="326"/>
        <v>46271</v>
      </c>
      <c r="I4200" s="7">
        <f t="shared" si="327"/>
        <v>799</v>
      </c>
      <c r="J4200" s="6" t="str">
        <f t="shared" si="328"/>
        <v>Ahmedabad</v>
      </c>
      <c r="K4200" s="6">
        <f>COUNTIFS(pg_transaction_cleaned!$O$2:$O$5743,A4200,pg_transaction_cleaned!$F$2:$F$5743,"CAPTURE")</f>
        <v>1</v>
      </c>
      <c r="L4200" s="7">
        <f>SUMIFS(pg_transaction_cleaned!$H$2:$H$5743,pg_transaction_cleaned!$O$2:$O$5743,A4200,pg_transaction_cleaned!$F$2:$F$5743,"CAPTURE")</f>
        <v>799</v>
      </c>
      <c r="M4200" s="6">
        <f>COUNTIFS(pg_transaction_cleaned!$O$2:$O$5743,A4200,pg_transaction_cleaned!$F$2:$F$5743,"REFUND")</f>
        <v>0</v>
      </c>
      <c r="N4200" s="7">
        <f>SUMIFS(pg_transaction_cleaned!$H$2:$H$5743,pg_transaction_cleaned!$O$2:$O$5743,A4200,pg_transaction_cleaned!$F$2:$F$5743,"REFUND")</f>
        <v>0</v>
      </c>
      <c r="O4200" s="6" t="str">
        <f t="shared" si="329"/>
        <v>OK</v>
      </c>
      <c r="P4200" s="8">
        <f t="shared" si="330"/>
        <v>0</v>
      </c>
    </row>
    <row r="4201" spans="1:16" x14ac:dyDescent="0.3">
      <c r="A4201" s="6" t="s">
        <v>8341</v>
      </c>
      <c r="B4201" s="6" t="s">
        <v>11838</v>
      </c>
      <c r="C4201" s="6" t="s">
        <v>8342</v>
      </c>
      <c r="D4201" s="6" t="s">
        <v>75</v>
      </c>
      <c r="E4201" s="6" t="s">
        <v>18</v>
      </c>
      <c r="F4201" s="6" t="s">
        <v>11872</v>
      </c>
      <c r="G4201" s="6" t="s">
        <v>19</v>
      </c>
      <c r="H4201" s="10">
        <f t="shared" si="326"/>
        <v>46283</v>
      </c>
      <c r="I4201" s="7">
        <f t="shared" si="327"/>
        <v>3998</v>
      </c>
      <c r="J4201" s="6" t="str">
        <f t="shared" si="328"/>
        <v>Mumbai</v>
      </c>
      <c r="K4201" s="6">
        <f>COUNTIFS(pg_transaction_cleaned!$O$2:$O$5743,A4201,pg_transaction_cleaned!$F$2:$F$5743,"CAPTURE")</f>
        <v>1</v>
      </c>
      <c r="L4201" s="7">
        <f>SUMIFS(pg_transaction_cleaned!$H$2:$H$5743,pg_transaction_cleaned!$O$2:$O$5743,A4201,pg_transaction_cleaned!$F$2:$F$5743,"CAPTURE")</f>
        <v>3998</v>
      </c>
      <c r="M4201" s="6">
        <f>COUNTIFS(pg_transaction_cleaned!$O$2:$O$5743,A4201,pg_transaction_cleaned!$F$2:$F$5743,"REFUND")</f>
        <v>0</v>
      </c>
      <c r="N4201" s="7">
        <f>SUMIFS(pg_transaction_cleaned!$H$2:$H$5743,pg_transaction_cleaned!$O$2:$O$5743,A4201,pg_transaction_cleaned!$F$2:$F$5743,"REFUND")</f>
        <v>0</v>
      </c>
      <c r="O4201" s="6" t="str">
        <f t="shared" si="329"/>
        <v>OK</v>
      </c>
      <c r="P4201" s="8">
        <f t="shared" si="330"/>
        <v>0</v>
      </c>
    </row>
    <row r="4202" spans="1:16" x14ac:dyDescent="0.3">
      <c r="A4202" s="6" t="s">
        <v>8343</v>
      </c>
      <c r="B4202" s="6" t="s">
        <v>11842</v>
      </c>
      <c r="C4202" s="6" t="s">
        <v>8344</v>
      </c>
      <c r="D4202" s="6" t="s">
        <v>51</v>
      </c>
      <c r="E4202" s="6" t="s">
        <v>18</v>
      </c>
      <c r="F4202" s="6" t="s">
        <v>11841</v>
      </c>
      <c r="G4202" s="6" t="s">
        <v>19</v>
      </c>
      <c r="H4202" s="10">
        <f t="shared" si="326"/>
        <v>46290</v>
      </c>
      <c r="I4202" s="7">
        <f t="shared" si="327"/>
        <v>2499</v>
      </c>
      <c r="J4202" s="6" t="str">
        <f t="shared" si="328"/>
        <v>Chennai</v>
      </c>
      <c r="K4202" s="6">
        <f>COUNTIFS(pg_transaction_cleaned!$O$2:$O$5743,A4202,pg_transaction_cleaned!$F$2:$F$5743,"CAPTURE")</f>
        <v>1</v>
      </c>
      <c r="L4202" s="7">
        <f>SUMIFS(pg_transaction_cleaned!$H$2:$H$5743,pg_transaction_cleaned!$O$2:$O$5743,A4202,pg_transaction_cleaned!$F$2:$F$5743,"CAPTURE")</f>
        <v>2499</v>
      </c>
      <c r="M4202" s="6">
        <f>COUNTIFS(pg_transaction_cleaned!$O$2:$O$5743,A4202,pg_transaction_cleaned!$F$2:$F$5743,"REFUND")</f>
        <v>0</v>
      </c>
      <c r="N4202" s="7">
        <f>SUMIFS(pg_transaction_cleaned!$H$2:$H$5743,pg_transaction_cleaned!$O$2:$O$5743,A4202,pg_transaction_cleaned!$F$2:$F$5743,"REFUND")</f>
        <v>0</v>
      </c>
      <c r="O4202" s="6" t="str">
        <f t="shared" si="329"/>
        <v>OK</v>
      </c>
      <c r="P4202" s="8">
        <f t="shared" si="330"/>
        <v>0</v>
      </c>
    </row>
    <row r="4203" spans="1:16" x14ac:dyDescent="0.3">
      <c r="A4203" s="6" t="s">
        <v>8345</v>
      </c>
      <c r="B4203" s="6" t="s">
        <v>11826</v>
      </c>
      <c r="C4203" s="6" t="s">
        <v>8346</v>
      </c>
      <c r="D4203" s="6" t="s">
        <v>75</v>
      </c>
      <c r="E4203" s="6" t="s">
        <v>18</v>
      </c>
      <c r="F4203" s="6" t="s">
        <v>11843</v>
      </c>
      <c r="G4203" s="6" t="s">
        <v>19</v>
      </c>
      <c r="H4203" s="10">
        <f t="shared" si="326"/>
        <v>46286</v>
      </c>
      <c r="I4203" s="7">
        <f t="shared" si="327"/>
        <v>349</v>
      </c>
      <c r="J4203" s="6" t="str">
        <f t="shared" si="328"/>
        <v>Mumbai</v>
      </c>
      <c r="K4203" s="6">
        <f>COUNTIFS(pg_transaction_cleaned!$O$2:$O$5743,A4203,pg_transaction_cleaned!$F$2:$F$5743,"CAPTURE")</f>
        <v>1</v>
      </c>
      <c r="L4203" s="7">
        <f>SUMIFS(pg_transaction_cleaned!$H$2:$H$5743,pg_transaction_cleaned!$O$2:$O$5743,A4203,pg_transaction_cleaned!$F$2:$F$5743,"CAPTURE")</f>
        <v>349</v>
      </c>
      <c r="M4203" s="6">
        <f>COUNTIFS(pg_transaction_cleaned!$O$2:$O$5743,A4203,pg_transaction_cleaned!$F$2:$F$5743,"REFUND")</f>
        <v>0</v>
      </c>
      <c r="N4203" s="7">
        <f>SUMIFS(pg_transaction_cleaned!$H$2:$H$5743,pg_transaction_cleaned!$O$2:$O$5743,A4203,pg_transaction_cleaned!$F$2:$F$5743,"REFUND")</f>
        <v>0</v>
      </c>
      <c r="O4203" s="6" t="str">
        <f t="shared" si="329"/>
        <v>OK</v>
      </c>
      <c r="P4203" s="8">
        <f t="shared" si="330"/>
        <v>0</v>
      </c>
    </row>
    <row r="4204" spans="1:16" x14ac:dyDescent="0.3">
      <c r="A4204" s="6" t="s">
        <v>8347</v>
      </c>
      <c r="B4204" s="6" t="s">
        <v>11958</v>
      </c>
      <c r="C4204" s="6" t="s">
        <v>8348</v>
      </c>
      <c r="D4204" s="6" t="s">
        <v>37</v>
      </c>
      <c r="E4204" s="6" t="s">
        <v>54</v>
      </c>
      <c r="F4204" s="6" t="s">
        <v>11835</v>
      </c>
      <c r="G4204" s="6" t="s">
        <v>19</v>
      </c>
      <c r="H4204" s="10">
        <f t="shared" si="326"/>
        <v>46281</v>
      </c>
      <c r="I4204" s="7">
        <f t="shared" si="327"/>
        <v>499</v>
      </c>
      <c r="J4204" s="6" t="str">
        <f t="shared" si="328"/>
        <v>Lucknow</v>
      </c>
      <c r="K4204" s="6">
        <f>COUNTIFS(pg_transaction_cleaned!$O$2:$O$5743,A4204,pg_transaction_cleaned!$F$2:$F$5743,"CAPTURE")</f>
        <v>1</v>
      </c>
      <c r="L4204" s="7">
        <f>SUMIFS(pg_transaction_cleaned!$H$2:$H$5743,pg_transaction_cleaned!$O$2:$O$5743,A4204,pg_transaction_cleaned!$F$2:$F$5743,"CAPTURE")</f>
        <v>499</v>
      </c>
      <c r="M4204" s="6">
        <f>COUNTIFS(pg_transaction_cleaned!$O$2:$O$5743,A4204,pg_transaction_cleaned!$F$2:$F$5743,"REFUND")</f>
        <v>0</v>
      </c>
      <c r="N4204" s="7">
        <f>SUMIFS(pg_transaction_cleaned!$H$2:$H$5743,pg_transaction_cleaned!$O$2:$O$5743,A4204,pg_transaction_cleaned!$F$2:$F$5743,"REFUND")</f>
        <v>0</v>
      </c>
      <c r="O4204" s="6" t="str">
        <f t="shared" si="329"/>
        <v>OK</v>
      </c>
      <c r="P4204" s="8">
        <f t="shared" si="330"/>
        <v>0</v>
      </c>
    </row>
    <row r="4205" spans="1:16" x14ac:dyDescent="0.3">
      <c r="A4205" s="6" t="s">
        <v>8349</v>
      </c>
      <c r="B4205" s="6" t="s">
        <v>11903</v>
      </c>
      <c r="C4205" s="6" t="s">
        <v>8350</v>
      </c>
      <c r="D4205" s="6" t="s">
        <v>37</v>
      </c>
      <c r="E4205" s="6" t="s">
        <v>43</v>
      </c>
      <c r="F4205" s="6" t="s">
        <v>11835</v>
      </c>
      <c r="G4205" s="6" t="s">
        <v>19</v>
      </c>
      <c r="H4205" s="10">
        <f t="shared" si="326"/>
        <v>46277</v>
      </c>
      <c r="I4205" s="7">
        <f t="shared" si="327"/>
        <v>499</v>
      </c>
      <c r="J4205" s="6" t="str">
        <f t="shared" si="328"/>
        <v>Lucknow</v>
      </c>
      <c r="K4205" s="6">
        <f>COUNTIFS(pg_transaction_cleaned!$O$2:$O$5743,A4205,pg_transaction_cleaned!$F$2:$F$5743,"CAPTURE")</f>
        <v>1</v>
      </c>
      <c r="L4205" s="7">
        <f>SUMIFS(pg_transaction_cleaned!$H$2:$H$5743,pg_transaction_cleaned!$O$2:$O$5743,A4205,pg_transaction_cleaned!$F$2:$F$5743,"CAPTURE")</f>
        <v>499</v>
      </c>
      <c r="M4205" s="6">
        <f>COUNTIFS(pg_transaction_cleaned!$O$2:$O$5743,A4205,pg_transaction_cleaned!$F$2:$F$5743,"REFUND")</f>
        <v>0</v>
      </c>
      <c r="N4205" s="7">
        <f>SUMIFS(pg_transaction_cleaned!$H$2:$H$5743,pg_transaction_cleaned!$O$2:$O$5743,A4205,pg_transaction_cleaned!$F$2:$F$5743,"REFUND")</f>
        <v>0</v>
      </c>
      <c r="O4205" s="6" t="str">
        <f t="shared" si="329"/>
        <v>OK</v>
      </c>
      <c r="P4205" s="8">
        <f t="shared" si="330"/>
        <v>0</v>
      </c>
    </row>
    <row r="4206" spans="1:16" x14ac:dyDescent="0.3">
      <c r="A4206" s="6" t="s">
        <v>8351</v>
      </c>
      <c r="B4206" s="6" t="s">
        <v>11862</v>
      </c>
      <c r="C4206" s="6" t="s">
        <v>8352</v>
      </c>
      <c r="D4206" s="6" t="s">
        <v>75</v>
      </c>
      <c r="E4206" s="6" t="s">
        <v>18</v>
      </c>
      <c r="F4206" s="6" t="s">
        <v>11902</v>
      </c>
      <c r="G4206" s="6" t="s">
        <v>19</v>
      </c>
      <c r="H4206" s="10">
        <f t="shared" si="326"/>
        <v>46272</v>
      </c>
      <c r="I4206" s="7">
        <f t="shared" si="327"/>
        <v>2999</v>
      </c>
      <c r="J4206" s="6" t="str">
        <f t="shared" si="328"/>
        <v>Mumbai</v>
      </c>
      <c r="K4206" s="6">
        <f>COUNTIFS(pg_transaction_cleaned!$O$2:$O$5743,A4206,pg_transaction_cleaned!$F$2:$F$5743,"CAPTURE")</f>
        <v>1</v>
      </c>
      <c r="L4206" s="7">
        <f>SUMIFS(pg_transaction_cleaned!$H$2:$H$5743,pg_transaction_cleaned!$O$2:$O$5743,A4206,pg_transaction_cleaned!$F$2:$F$5743,"CAPTURE")</f>
        <v>2999</v>
      </c>
      <c r="M4206" s="6">
        <f>COUNTIFS(pg_transaction_cleaned!$O$2:$O$5743,A4206,pg_transaction_cleaned!$F$2:$F$5743,"REFUND")</f>
        <v>0</v>
      </c>
      <c r="N4206" s="7">
        <f>SUMIFS(pg_transaction_cleaned!$H$2:$H$5743,pg_transaction_cleaned!$O$2:$O$5743,A4206,pg_transaction_cleaned!$F$2:$F$5743,"REFUND")</f>
        <v>0</v>
      </c>
      <c r="O4206" s="6" t="str">
        <f t="shared" si="329"/>
        <v>OK</v>
      </c>
      <c r="P4206" s="8">
        <f t="shared" si="330"/>
        <v>0</v>
      </c>
    </row>
    <row r="4207" spans="1:16" x14ac:dyDescent="0.3">
      <c r="A4207" s="6" t="s">
        <v>8353</v>
      </c>
      <c r="B4207" s="6" t="s">
        <v>12051</v>
      </c>
      <c r="C4207" s="6" t="s">
        <v>8354</v>
      </c>
      <c r="D4207" s="6" t="s">
        <v>61</v>
      </c>
      <c r="E4207" s="6" t="s">
        <v>18</v>
      </c>
      <c r="F4207" s="6" t="s">
        <v>11953</v>
      </c>
      <c r="G4207" s="6" t="s">
        <v>19</v>
      </c>
      <c r="H4207" s="10">
        <f t="shared" si="326"/>
        <v>46291</v>
      </c>
      <c r="I4207" s="7">
        <f t="shared" si="327"/>
        <v>3598</v>
      </c>
      <c r="J4207" s="6" t="str">
        <f t="shared" si="328"/>
        <v>Delhi</v>
      </c>
      <c r="K4207" s="6">
        <f>COUNTIFS(pg_transaction_cleaned!$O$2:$O$5743,A4207,pg_transaction_cleaned!$F$2:$F$5743,"CAPTURE")</f>
        <v>1</v>
      </c>
      <c r="L4207" s="7">
        <f>SUMIFS(pg_transaction_cleaned!$H$2:$H$5743,pg_transaction_cleaned!$O$2:$O$5743,A4207,pg_transaction_cleaned!$F$2:$F$5743,"CAPTURE")</f>
        <v>3598</v>
      </c>
      <c r="M4207" s="6">
        <f>COUNTIFS(pg_transaction_cleaned!$O$2:$O$5743,A4207,pg_transaction_cleaned!$F$2:$F$5743,"REFUND")</f>
        <v>0</v>
      </c>
      <c r="N4207" s="7">
        <f>SUMIFS(pg_transaction_cleaned!$H$2:$H$5743,pg_transaction_cleaned!$O$2:$O$5743,A4207,pg_transaction_cleaned!$F$2:$F$5743,"REFUND")</f>
        <v>0</v>
      </c>
      <c r="O4207" s="6" t="str">
        <f t="shared" si="329"/>
        <v>OK</v>
      </c>
      <c r="P4207" s="8">
        <f t="shared" si="330"/>
        <v>0</v>
      </c>
    </row>
    <row r="4208" spans="1:16" x14ac:dyDescent="0.3">
      <c r="A4208" s="6" t="s">
        <v>8355</v>
      </c>
      <c r="B4208" s="6" t="s">
        <v>11840</v>
      </c>
      <c r="C4208" s="6" t="s">
        <v>8356</v>
      </c>
      <c r="D4208" s="6" t="s">
        <v>34</v>
      </c>
      <c r="E4208" s="6" t="s">
        <v>18</v>
      </c>
      <c r="F4208" s="6" t="s">
        <v>11938</v>
      </c>
      <c r="G4208" s="6" t="s">
        <v>19</v>
      </c>
      <c r="H4208" s="10">
        <f t="shared" si="326"/>
        <v>46294</v>
      </c>
      <c r="I4208" s="7">
        <f t="shared" si="327"/>
        <v>6498</v>
      </c>
      <c r="J4208" s="6" t="str">
        <f t="shared" si="328"/>
        <v>Ahmedabad</v>
      </c>
      <c r="K4208" s="6">
        <f>COUNTIFS(pg_transaction_cleaned!$O$2:$O$5743,A4208,pg_transaction_cleaned!$F$2:$F$5743,"CAPTURE")</f>
        <v>1</v>
      </c>
      <c r="L4208" s="7">
        <f>SUMIFS(pg_transaction_cleaned!$H$2:$H$5743,pg_transaction_cleaned!$O$2:$O$5743,A4208,pg_transaction_cleaned!$F$2:$F$5743,"CAPTURE")</f>
        <v>6498</v>
      </c>
      <c r="M4208" s="6">
        <f>COUNTIFS(pg_transaction_cleaned!$O$2:$O$5743,A4208,pg_transaction_cleaned!$F$2:$F$5743,"REFUND")</f>
        <v>0</v>
      </c>
      <c r="N4208" s="7">
        <f>SUMIFS(pg_transaction_cleaned!$H$2:$H$5743,pg_transaction_cleaned!$O$2:$O$5743,A4208,pg_transaction_cleaned!$F$2:$F$5743,"REFUND")</f>
        <v>0</v>
      </c>
      <c r="O4208" s="6" t="str">
        <f t="shared" si="329"/>
        <v>OK</v>
      </c>
      <c r="P4208" s="8">
        <f t="shared" si="330"/>
        <v>0</v>
      </c>
    </row>
    <row r="4209" spans="1:16" x14ac:dyDescent="0.3">
      <c r="A4209" s="6" t="s">
        <v>8357</v>
      </c>
      <c r="B4209" s="6" t="s">
        <v>11942</v>
      </c>
      <c r="C4209" s="6" t="s">
        <v>8358</v>
      </c>
      <c r="D4209" s="6" t="s">
        <v>75</v>
      </c>
      <c r="E4209" s="6" t="s">
        <v>27</v>
      </c>
      <c r="F4209" s="6" t="s">
        <v>11863</v>
      </c>
      <c r="G4209" s="6" t="s">
        <v>80</v>
      </c>
      <c r="H4209" s="10">
        <f t="shared" si="326"/>
        <v>46277</v>
      </c>
      <c r="I4209" s="7">
        <f t="shared" si="327"/>
        <v>1499</v>
      </c>
      <c r="J4209" s="6" t="str">
        <f t="shared" si="328"/>
        <v>Mumbai</v>
      </c>
      <c r="K4209" s="6">
        <f>COUNTIFS(pg_transaction_cleaned!$O$2:$O$5743,A4209,pg_transaction_cleaned!$F$2:$F$5743,"CAPTURE")</f>
        <v>0</v>
      </c>
      <c r="L4209" s="7">
        <f>SUMIFS(pg_transaction_cleaned!$H$2:$H$5743,pg_transaction_cleaned!$O$2:$O$5743,A4209,pg_transaction_cleaned!$F$2:$F$5743,"CAPTURE")</f>
        <v>0</v>
      </c>
      <c r="M4209" s="6">
        <f>COUNTIFS(pg_transaction_cleaned!$O$2:$O$5743,A4209,pg_transaction_cleaned!$F$2:$F$5743,"REFUND")</f>
        <v>0</v>
      </c>
      <c r="N4209" s="7">
        <f>SUMIFS(pg_transaction_cleaned!$H$2:$H$5743,pg_transaction_cleaned!$O$2:$O$5743,A4209,pg_transaction_cleaned!$F$2:$F$5743,"REFUND")</f>
        <v>0</v>
      </c>
      <c r="O4209" s="6" t="str">
        <f t="shared" si="329"/>
        <v>OK</v>
      </c>
      <c r="P4209" s="8">
        <f t="shared" si="330"/>
        <v>0</v>
      </c>
    </row>
    <row r="4210" spans="1:16" x14ac:dyDescent="0.3">
      <c r="A4210" s="6" t="s">
        <v>8359</v>
      </c>
      <c r="B4210" s="6" t="s">
        <v>11980</v>
      </c>
      <c r="C4210" s="6" t="s">
        <v>8360</v>
      </c>
      <c r="D4210" s="6" t="s">
        <v>42</v>
      </c>
      <c r="E4210" s="6" t="s">
        <v>27</v>
      </c>
      <c r="F4210" s="6" t="s">
        <v>11863</v>
      </c>
      <c r="G4210" s="6" t="s">
        <v>115</v>
      </c>
      <c r="H4210" s="10">
        <f t="shared" si="326"/>
        <v>46288</v>
      </c>
      <c r="I4210" s="7">
        <f t="shared" si="327"/>
        <v>1499</v>
      </c>
      <c r="J4210" s="6" t="str">
        <f t="shared" si="328"/>
        <v>Hyderabad</v>
      </c>
      <c r="K4210" s="6">
        <f>COUNTIFS(pg_transaction_cleaned!$O$2:$O$5743,A4210,pg_transaction_cleaned!$F$2:$F$5743,"CAPTURE")</f>
        <v>0</v>
      </c>
      <c r="L4210" s="7">
        <f>SUMIFS(pg_transaction_cleaned!$H$2:$H$5743,pg_transaction_cleaned!$O$2:$O$5743,A4210,pg_transaction_cleaned!$F$2:$F$5743,"CAPTURE")</f>
        <v>0</v>
      </c>
      <c r="M4210" s="6">
        <f>COUNTIFS(pg_transaction_cleaned!$O$2:$O$5743,A4210,pg_transaction_cleaned!$F$2:$F$5743,"REFUND")</f>
        <v>0</v>
      </c>
      <c r="N4210" s="7">
        <f>SUMIFS(pg_transaction_cleaned!$H$2:$H$5743,pg_transaction_cleaned!$O$2:$O$5743,A4210,pg_transaction_cleaned!$F$2:$F$5743,"REFUND")</f>
        <v>0</v>
      </c>
      <c r="O4210" s="6" t="str">
        <f t="shared" si="329"/>
        <v>OK</v>
      </c>
      <c r="P4210" s="8">
        <f t="shared" si="330"/>
        <v>0</v>
      </c>
    </row>
    <row r="4211" spans="1:16" x14ac:dyDescent="0.3">
      <c r="A4211" s="6" t="s">
        <v>8361</v>
      </c>
      <c r="B4211" s="6" t="s">
        <v>11908</v>
      </c>
      <c r="C4211" s="6" t="s">
        <v>8362</v>
      </c>
      <c r="D4211" s="6" t="s">
        <v>42</v>
      </c>
      <c r="E4211" s="6" t="s">
        <v>18</v>
      </c>
      <c r="F4211" s="6" t="s">
        <v>11916</v>
      </c>
      <c r="G4211" s="6" t="s">
        <v>19</v>
      </c>
      <c r="H4211" s="10">
        <f t="shared" si="326"/>
        <v>46275</v>
      </c>
      <c r="I4211" s="7">
        <f t="shared" si="327"/>
        <v>5498</v>
      </c>
      <c r="J4211" s="6" t="str">
        <f t="shared" si="328"/>
        <v>Hyderabad</v>
      </c>
      <c r="K4211" s="6">
        <f>COUNTIFS(pg_transaction_cleaned!$O$2:$O$5743,A4211,pg_transaction_cleaned!$F$2:$F$5743,"CAPTURE")</f>
        <v>1</v>
      </c>
      <c r="L4211" s="7">
        <f>SUMIFS(pg_transaction_cleaned!$H$2:$H$5743,pg_transaction_cleaned!$O$2:$O$5743,A4211,pg_transaction_cleaned!$F$2:$F$5743,"CAPTURE")</f>
        <v>5498</v>
      </c>
      <c r="M4211" s="6">
        <f>COUNTIFS(pg_transaction_cleaned!$O$2:$O$5743,A4211,pg_transaction_cleaned!$F$2:$F$5743,"REFUND")</f>
        <v>0</v>
      </c>
      <c r="N4211" s="7">
        <f>SUMIFS(pg_transaction_cleaned!$H$2:$H$5743,pg_transaction_cleaned!$O$2:$O$5743,A4211,pg_transaction_cleaned!$F$2:$F$5743,"REFUND")</f>
        <v>0</v>
      </c>
      <c r="O4211" s="6" t="str">
        <f t="shared" si="329"/>
        <v>OK</v>
      </c>
      <c r="P4211" s="8">
        <f t="shared" si="330"/>
        <v>0</v>
      </c>
    </row>
    <row r="4212" spans="1:16" x14ac:dyDescent="0.3">
      <c r="A4212" s="6" t="s">
        <v>8363</v>
      </c>
      <c r="B4212" s="6" t="s">
        <v>11877</v>
      </c>
      <c r="C4212" s="6" t="s">
        <v>8364</v>
      </c>
      <c r="D4212" s="6" t="s">
        <v>42</v>
      </c>
      <c r="E4212" s="6" t="s">
        <v>18</v>
      </c>
      <c r="F4212" s="6" t="s">
        <v>12110</v>
      </c>
      <c r="G4212" s="6" t="s">
        <v>19</v>
      </c>
      <c r="H4212" s="10">
        <f t="shared" si="326"/>
        <v>46267</v>
      </c>
      <c r="I4212" s="7">
        <f t="shared" si="327"/>
        <v>4597</v>
      </c>
      <c r="J4212" s="6" t="str">
        <f t="shared" si="328"/>
        <v>Hyderabad</v>
      </c>
      <c r="K4212" s="6">
        <f>COUNTIFS(pg_transaction_cleaned!$O$2:$O$5743,A4212,pg_transaction_cleaned!$F$2:$F$5743,"CAPTURE")</f>
        <v>1</v>
      </c>
      <c r="L4212" s="7">
        <f>SUMIFS(pg_transaction_cleaned!$H$2:$H$5743,pg_transaction_cleaned!$O$2:$O$5743,A4212,pg_transaction_cleaned!$F$2:$F$5743,"CAPTURE")</f>
        <v>4597</v>
      </c>
      <c r="M4212" s="6">
        <f>COUNTIFS(pg_transaction_cleaned!$O$2:$O$5743,A4212,pg_transaction_cleaned!$F$2:$F$5743,"REFUND")</f>
        <v>0</v>
      </c>
      <c r="N4212" s="7">
        <f>SUMIFS(pg_transaction_cleaned!$H$2:$H$5743,pg_transaction_cleaned!$O$2:$O$5743,A4212,pg_transaction_cleaned!$F$2:$F$5743,"REFUND")</f>
        <v>0</v>
      </c>
      <c r="O4212" s="6" t="str">
        <f t="shared" si="329"/>
        <v>OK</v>
      </c>
      <c r="P4212" s="8">
        <f t="shared" si="330"/>
        <v>0</v>
      </c>
    </row>
    <row r="4213" spans="1:16" x14ac:dyDescent="0.3">
      <c r="A4213" s="6" t="s">
        <v>8365</v>
      </c>
      <c r="B4213" s="6" t="s">
        <v>11903</v>
      </c>
      <c r="C4213" s="6" t="s">
        <v>8366</v>
      </c>
      <c r="D4213" s="6" t="s">
        <v>26</v>
      </c>
      <c r="E4213" s="6" t="s">
        <v>18</v>
      </c>
      <c r="F4213" s="6" t="s">
        <v>11929</v>
      </c>
      <c r="G4213" s="6" t="s">
        <v>19</v>
      </c>
      <c r="H4213" s="10">
        <f t="shared" si="326"/>
        <v>46277</v>
      </c>
      <c r="I4213" s="7">
        <f t="shared" si="327"/>
        <v>799</v>
      </c>
      <c r="J4213" s="6" t="str">
        <f t="shared" si="328"/>
        <v>Kolkata</v>
      </c>
      <c r="K4213" s="6">
        <f>COUNTIFS(pg_transaction_cleaned!$O$2:$O$5743,A4213,pg_transaction_cleaned!$F$2:$F$5743,"CAPTURE")</f>
        <v>1</v>
      </c>
      <c r="L4213" s="7">
        <f>SUMIFS(pg_transaction_cleaned!$H$2:$H$5743,pg_transaction_cleaned!$O$2:$O$5743,A4213,pg_transaction_cleaned!$F$2:$F$5743,"CAPTURE")</f>
        <v>799</v>
      </c>
      <c r="M4213" s="6">
        <f>COUNTIFS(pg_transaction_cleaned!$O$2:$O$5743,A4213,pg_transaction_cleaned!$F$2:$F$5743,"REFUND")</f>
        <v>0</v>
      </c>
      <c r="N4213" s="7">
        <f>SUMIFS(pg_transaction_cleaned!$H$2:$H$5743,pg_transaction_cleaned!$O$2:$O$5743,A4213,pg_transaction_cleaned!$F$2:$F$5743,"REFUND")</f>
        <v>0</v>
      </c>
      <c r="O4213" s="6" t="str">
        <f t="shared" si="329"/>
        <v>OK</v>
      </c>
      <c r="P4213" s="8">
        <f t="shared" si="330"/>
        <v>0</v>
      </c>
    </row>
    <row r="4214" spans="1:16" x14ac:dyDescent="0.3">
      <c r="A4214" s="6" t="s">
        <v>8367</v>
      </c>
      <c r="B4214" s="6" t="s">
        <v>11970</v>
      </c>
      <c r="C4214" s="6" t="s">
        <v>8368</v>
      </c>
      <c r="D4214" s="6" t="s">
        <v>23</v>
      </c>
      <c r="E4214" s="6" t="s">
        <v>18</v>
      </c>
      <c r="F4214" s="6" t="s">
        <v>11996</v>
      </c>
      <c r="G4214" s="6" t="s">
        <v>19</v>
      </c>
      <c r="H4214" s="10">
        <f t="shared" si="326"/>
        <v>46294</v>
      </c>
      <c r="I4214" s="7">
        <f t="shared" si="327"/>
        <v>4798</v>
      </c>
      <c r="J4214" s="6" t="str">
        <f t="shared" si="328"/>
        <v>Bengaluru</v>
      </c>
      <c r="K4214" s="6">
        <f>COUNTIFS(pg_transaction_cleaned!$O$2:$O$5743,A4214,pg_transaction_cleaned!$F$2:$F$5743,"CAPTURE")</f>
        <v>1</v>
      </c>
      <c r="L4214" s="7">
        <f>SUMIFS(pg_transaction_cleaned!$H$2:$H$5743,pg_transaction_cleaned!$O$2:$O$5743,A4214,pg_transaction_cleaned!$F$2:$F$5743,"CAPTURE")</f>
        <v>4798</v>
      </c>
      <c r="M4214" s="6">
        <f>COUNTIFS(pg_transaction_cleaned!$O$2:$O$5743,A4214,pg_transaction_cleaned!$F$2:$F$5743,"REFUND")</f>
        <v>0</v>
      </c>
      <c r="N4214" s="7">
        <f>SUMIFS(pg_transaction_cleaned!$H$2:$H$5743,pg_transaction_cleaned!$O$2:$O$5743,A4214,pg_transaction_cleaned!$F$2:$F$5743,"REFUND")</f>
        <v>0</v>
      </c>
      <c r="O4214" s="6" t="str">
        <f t="shared" si="329"/>
        <v>OK</v>
      </c>
      <c r="P4214" s="8">
        <f t="shared" si="330"/>
        <v>0</v>
      </c>
    </row>
    <row r="4215" spans="1:16" x14ac:dyDescent="0.3">
      <c r="A4215" s="6" t="s">
        <v>8369</v>
      </c>
      <c r="B4215" s="6" t="s">
        <v>11963</v>
      </c>
      <c r="C4215" s="6" t="s">
        <v>8370</v>
      </c>
      <c r="D4215" s="6" t="s">
        <v>51</v>
      </c>
      <c r="E4215" s="6" t="s">
        <v>18</v>
      </c>
      <c r="F4215" s="6" t="s">
        <v>11898</v>
      </c>
      <c r="G4215" s="6" t="s">
        <v>19</v>
      </c>
      <c r="H4215" s="10">
        <f t="shared" si="326"/>
        <v>46287</v>
      </c>
      <c r="I4215" s="7">
        <f t="shared" si="327"/>
        <v>10597</v>
      </c>
      <c r="J4215" s="6" t="str">
        <f t="shared" si="328"/>
        <v>Chennai</v>
      </c>
      <c r="K4215" s="6">
        <f>COUNTIFS(pg_transaction_cleaned!$O$2:$O$5743,A4215,pg_transaction_cleaned!$F$2:$F$5743,"CAPTURE")</f>
        <v>1</v>
      </c>
      <c r="L4215" s="7">
        <f>SUMIFS(pg_transaction_cleaned!$H$2:$H$5743,pg_transaction_cleaned!$O$2:$O$5743,A4215,pg_transaction_cleaned!$F$2:$F$5743,"CAPTURE")</f>
        <v>10597</v>
      </c>
      <c r="M4215" s="6">
        <f>COUNTIFS(pg_transaction_cleaned!$O$2:$O$5743,A4215,pg_transaction_cleaned!$F$2:$F$5743,"REFUND")</f>
        <v>0</v>
      </c>
      <c r="N4215" s="7">
        <f>SUMIFS(pg_transaction_cleaned!$H$2:$H$5743,pg_transaction_cleaned!$O$2:$O$5743,A4215,pg_transaction_cleaned!$F$2:$F$5743,"REFUND")</f>
        <v>0</v>
      </c>
      <c r="O4215" s="6" t="str">
        <f t="shared" si="329"/>
        <v>OK</v>
      </c>
      <c r="P4215" s="8">
        <f t="shared" si="330"/>
        <v>0</v>
      </c>
    </row>
    <row r="4216" spans="1:16" x14ac:dyDescent="0.3">
      <c r="A4216" s="6" t="s">
        <v>8371</v>
      </c>
      <c r="B4216" s="6" t="s">
        <v>11826</v>
      </c>
      <c r="C4216" s="6" t="s">
        <v>8372</v>
      </c>
      <c r="D4216" s="6" t="s">
        <v>23</v>
      </c>
      <c r="E4216" s="6" t="s">
        <v>18</v>
      </c>
      <c r="F4216" s="6" t="s">
        <v>11849</v>
      </c>
      <c r="G4216" s="6" t="s">
        <v>19</v>
      </c>
      <c r="H4216" s="10">
        <f t="shared" si="326"/>
        <v>46286</v>
      </c>
      <c r="I4216" s="7">
        <f t="shared" si="327"/>
        <v>4298</v>
      </c>
      <c r="J4216" s="6" t="str">
        <f t="shared" si="328"/>
        <v>Bengaluru</v>
      </c>
      <c r="K4216" s="6">
        <f>COUNTIFS(pg_transaction_cleaned!$O$2:$O$5743,A4216,pg_transaction_cleaned!$F$2:$F$5743,"CAPTURE")</f>
        <v>1</v>
      </c>
      <c r="L4216" s="7">
        <f>SUMIFS(pg_transaction_cleaned!$H$2:$H$5743,pg_transaction_cleaned!$O$2:$O$5743,A4216,pg_transaction_cleaned!$F$2:$F$5743,"CAPTURE")</f>
        <v>4298</v>
      </c>
      <c r="M4216" s="6">
        <f>COUNTIFS(pg_transaction_cleaned!$O$2:$O$5743,A4216,pg_transaction_cleaned!$F$2:$F$5743,"REFUND")</f>
        <v>0</v>
      </c>
      <c r="N4216" s="7">
        <f>SUMIFS(pg_transaction_cleaned!$H$2:$H$5743,pg_transaction_cleaned!$O$2:$O$5743,A4216,pg_transaction_cleaned!$F$2:$F$5743,"REFUND")</f>
        <v>0</v>
      </c>
      <c r="O4216" s="6" t="str">
        <f t="shared" si="329"/>
        <v>OK</v>
      </c>
      <c r="P4216" s="8">
        <f t="shared" si="330"/>
        <v>0</v>
      </c>
    </row>
    <row r="4217" spans="1:16" x14ac:dyDescent="0.3">
      <c r="A4217" s="6" t="s">
        <v>8373</v>
      </c>
      <c r="B4217" s="6" t="s">
        <v>11884</v>
      </c>
      <c r="C4217" s="6" t="s">
        <v>1047</v>
      </c>
      <c r="D4217" s="6" t="s">
        <v>34</v>
      </c>
      <c r="E4217" s="6" t="s">
        <v>18</v>
      </c>
      <c r="F4217" s="6" t="s">
        <v>11932</v>
      </c>
      <c r="G4217" s="6" t="s">
        <v>19</v>
      </c>
      <c r="H4217" s="10">
        <f t="shared" si="326"/>
        <v>46279</v>
      </c>
      <c r="I4217" s="7">
        <f t="shared" si="327"/>
        <v>8798</v>
      </c>
      <c r="J4217" s="6" t="str">
        <f t="shared" si="328"/>
        <v>Ahmedabad</v>
      </c>
      <c r="K4217" s="6">
        <f>COUNTIFS(pg_transaction_cleaned!$O$2:$O$5743,A4217,pg_transaction_cleaned!$F$2:$F$5743,"CAPTURE")</f>
        <v>1</v>
      </c>
      <c r="L4217" s="7">
        <f>SUMIFS(pg_transaction_cleaned!$H$2:$H$5743,pg_transaction_cleaned!$O$2:$O$5743,A4217,pg_transaction_cleaned!$F$2:$F$5743,"CAPTURE")</f>
        <v>8798</v>
      </c>
      <c r="M4217" s="6">
        <f>COUNTIFS(pg_transaction_cleaned!$O$2:$O$5743,A4217,pg_transaction_cleaned!$F$2:$F$5743,"REFUND")</f>
        <v>0</v>
      </c>
      <c r="N4217" s="7">
        <f>SUMIFS(pg_transaction_cleaned!$H$2:$H$5743,pg_transaction_cleaned!$O$2:$O$5743,A4217,pg_transaction_cleaned!$F$2:$F$5743,"REFUND")</f>
        <v>0</v>
      </c>
      <c r="O4217" s="6" t="str">
        <f t="shared" si="329"/>
        <v>OK</v>
      </c>
      <c r="P4217" s="8">
        <f t="shared" si="330"/>
        <v>0</v>
      </c>
    </row>
    <row r="4218" spans="1:16" x14ac:dyDescent="0.3">
      <c r="A4218" s="6" t="s">
        <v>8374</v>
      </c>
      <c r="B4218" s="6" t="s">
        <v>11920</v>
      </c>
      <c r="C4218" s="6" t="s">
        <v>8375</v>
      </c>
      <c r="D4218" s="6" t="s">
        <v>42</v>
      </c>
      <c r="E4218" s="6" t="s">
        <v>54</v>
      </c>
      <c r="F4218" s="6" t="s">
        <v>11853</v>
      </c>
      <c r="G4218" s="6" t="s">
        <v>19</v>
      </c>
      <c r="H4218" s="10">
        <f t="shared" si="326"/>
        <v>46281</v>
      </c>
      <c r="I4218" s="7">
        <f t="shared" si="327"/>
        <v>1799</v>
      </c>
      <c r="J4218" s="6" t="str">
        <f t="shared" si="328"/>
        <v>Hyderabad</v>
      </c>
      <c r="K4218" s="6">
        <f>COUNTIFS(pg_transaction_cleaned!$O$2:$O$5743,A4218,pg_transaction_cleaned!$F$2:$F$5743,"CAPTURE")</f>
        <v>1</v>
      </c>
      <c r="L4218" s="7">
        <f>SUMIFS(pg_transaction_cleaned!$H$2:$H$5743,pg_transaction_cleaned!$O$2:$O$5743,A4218,pg_transaction_cleaned!$F$2:$F$5743,"CAPTURE")</f>
        <v>1799</v>
      </c>
      <c r="M4218" s="6">
        <f>COUNTIFS(pg_transaction_cleaned!$O$2:$O$5743,A4218,pg_transaction_cleaned!$F$2:$F$5743,"REFUND")</f>
        <v>0</v>
      </c>
      <c r="N4218" s="7">
        <f>SUMIFS(pg_transaction_cleaned!$H$2:$H$5743,pg_transaction_cleaned!$O$2:$O$5743,A4218,pg_transaction_cleaned!$F$2:$F$5743,"REFUND")</f>
        <v>0</v>
      </c>
      <c r="O4218" s="6" t="str">
        <f t="shared" si="329"/>
        <v>OK</v>
      </c>
      <c r="P4218" s="8">
        <f t="shared" si="330"/>
        <v>0</v>
      </c>
    </row>
    <row r="4219" spans="1:16" x14ac:dyDescent="0.3">
      <c r="A4219" s="6" t="s">
        <v>8376</v>
      </c>
      <c r="B4219" s="6" t="s">
        <v>11832</v>
      </c>
      <c r="C4219" s="6" t="s">
        <v>8377</v>
      </c>
      <c r="D4219" s="6" t="s">
        <v>48</v>
      </c>
      <c r="E4219" s="6" t="s">
        <v>18</v>
      </c>
      <c r="F4219" s="6" t="s">
        <v>11855</v>
      </c>
      <c r="G4219" s="6" t="s">
        <v>115</v>
      </c>
      <c r="H4219" s="10">
        <f t="shared" si="326"/>
        <v>46273</v>
      </c>
      <c r="I4219" s="7">
        <f t="shared" si="327"/>
        <v>4999</v>
      </c>
      <c r="J4219" s="6" t="str">
        <f t="shared" si="328"/>
        <v>Jaipur</v>
      </c>
      <c r="K4219" s="6">
        <f>COUNTIFS(pg_transaction_cleaned!$O$2:$O$5743,A4219,pg_transaction_cleaned!$F$2:$F$5743,"CAPTURE")</f>
        <v>0</v>
      </c>
      <c r="L4219" s="7">
        <f>SUMIFS(pg_transaction_cleaned!$H$2:$H$5743,pg_transaction_cleaned!$O$2:$O$5743,A4219,pg_transaction_cleaned!$F$2:$F$5743,"CAPTURE")</f>
        <v>0</v>
      </c>
      <c r="M4219" s="6">
        <f>COUNTIFS(pg_transaction_cleaned!$O$2:$O$5743,A4219,pg_transaction_cleaned!$F$2:$F$5743,"REFUND")</f>
        <v>0</v>
      </c>
      <c r="N4219" s="7">
        <f>SUMIFS(pg_transaction_cleaned!$H$2:$H$5743,pg_transaction_cleaned!$O$2:$O$5743,A4219,pg_transaction_cleaned!$F$2:$F$5743,"REFUND")</f>
        <v>0</v>
      </c>
      <c r="O4219" s="6" t="str">
        <f t="shared" si="329"/>
        <v>OK</v>
      </c>
      <c r="P4219" s="8">
        <f t="shared" si="330"/>
        <v>0</v>
      </c>
    </row>
    <row r="4220" spans="1:16" x14ac:dyDescent="0.3">
      <c r="A4220" s="6" t="s">
        <v>8378</v>
      </c>
      <c r="B4220" s="6" t="s">
        <v>11871</v>
      </c>
      <c r="C4220" s="6" t="s">
        <v>8379</v>
      </c>
      <c r="D4220" s="6" t="s">
        <v>37</v>
      </c>
      <c r="E4220" s="6" t="s">
        <v>43</v>
      </c>
      <c r="F4220" s="6" t="s">
        <v>12091</v>
      </c>
      <c r="G4220" s="6" t="s">
        <v>19</v>
      </c>
      <c r="H4220" s="10">
        <f t="shared" si="326"/>
        <v>46272</v>
      </c>
      <c r="I4220" s="7">
        <f t="shared" si="327"/>
        <v>11797</v>
      </c>
      <c r="J4220" s="6" t="str">
        <f t="shared" si="328"/>
        <v>Lucknow</v>
      </c>
      <c r="K4220" s="6">
        <f>COUNTIFS(pg_transaction_cleaned!$O$2:$O$5743,A4220,pg_transaction_cleaned!$F$2:$F$5743,"CAPTURE")</f>
        <v>1</v>
      </c>
      <c r="L4220" s="7">
        <f>SUMIFS(pg_transaction_cleaned!$H$2:$H$5743,pg_transaction_cleaned!$O$2:$O$5743,A4220,pg_transaction_cleaned!$F$2:$F$5743,"CAPTURE")</f>
        <v>11797</v>
      </c>
      <c r="M4220" s="6">
        <f>COUNTIFS(pg_transaction_cleaned!$O$2:$O$5743,A4220,pg_transaction_cleaned!$F$2:$F$5743,"REFUND")</f>
        <v>0</v>
      </c>
      <c r="N4220" s="7">
        <f>SUMIFS(pg_transaction_cleaned!$H$2:$H$5743,pg_transaction_cleaned!$O$2:$O$5743,A4220,pg_transaction_cleaned!$F$2:$F$5743,"REFUND")</f>
        <v>0</v>
      </c>
      <c r="O4220" s="6" t="str">
        <f t="shared" si="329"/>
        <v>OK</v>
      </c>
      <c r="P4220" s="8">
        <f t="shared" si="330"/>
        <v>0</v>
      </c>
    </row>
    <row r="4221" spans="1:16" x14ac:dyDescent="0.3">
      <c r="A4221" s="6" t="s">
        <v>8380</v>
      </c>
      <c r="B4221" s="6" t="s">
        <v>11868</v>
      </c>
      <c r="C4221" s="6" t="s">
        <v>8381</v>
      </c>
      <c r="D4221" s="6" t="s">
        <v>51</v>
      </c>
      <c r="E4221" s="6" t="s">
        <v>18</v>
      </c>
      <c r="F4221" s="6" t="s">
        <v>11861</v>
      </c>
      <c r="G4221" s="6" t="s">
        <v>19</v>
      </c>
      <c r="H4221" s="10">
        <f t="shared" si="326"/>
        <v>46288</v>
      </c>
      <c r="I4221" s="7">
        <f t="shared" si="327"/>
        <v>7999</v>
      </c>
      <c r="J4221" s="6" t="str">
        <f t="shared" si="328"/>
        <v>Chennai</v>
      </c>
      <c r="K4221" s="6">
        <f>COUNTIFS(pg_transaction_cleaned!$O$2:$O$5743,A4221,pg_transaction_cleaned!$F$2:$F$5743,"CAPTURE")</f>
        <v>1</v>
      </c>
      <c r="L4221" s="7">
        <f>SUMIFS(pg_transaction_cleaned!$H$2:$H$5743,pg_transaction_cleaned!$O$2:$O$5743,A4221,pg_transaction_cleaned!$F$2:$F$5743,"CAPTURE")</f>
        <v>7999</v>
      </c>
      <c r="M4221" s="6">
        <f>COUNTIFS(pg_transaction_cleaned!$O$2:$O$5743,A4221,pg_transaction_cleaned!$F$2:$F$5743,"REFUND")</f>
        <v>0</v>
      </c>
      <c r="N4221" s="7">
        <f>SUMIFS(pg_transaction_cleaned!$H$2:$H$5743,pg_transaction_cleaned!$O$2:$O$5743,A4221,pg_transaction_cleaned!$F$2:$F$5743,"REFUND")</f>
        <v>0</v>
      </c>
      <c r="O4221" s="6" t="str">
        <f t="shared" si="329"/>
        <v>OK</v>
      </c>
      <c r="P4221" s="8">
        <f t="shared" si="330"/>
        <v>0</v>
      </c>
    </row>
    <row r="4222" spans="1:16" x14ac:dyDescent="0.3">
      <c r="A4222" s="6" t="s">
        <v>8382</v>
      </c>
      <c r="B4222" s="6" t="s">
        <v>11905</v>
      </c>
      <c r="C4222" s="6" t="s">
        <v>8383</v>
      </c>
      <c r="D4222" s="6" t="s">
        <v>48</v>
      </c>
      <c r="E4222" s="6" t="s">
        <v>18</v>
      </c>
      <c r="F4222" s="6" t="s">
        <v>11837</v>
      </c>
      <c r="G4222" s="6" t="s">
        <v>66</v>
      </c>
      <c r="H4222" s="10">
        <f t="shared" si="326"/>
        <v>46291</v>
      </c>
      <c r="I4222" s="7">
        <f t="shared" si="327"/>
        <v>999</v>
      </c>
      <c r="J4222" s="6" t="str">
        <f t="shared" si="328"/>
        <v>Jaipur</v>
      </c>
      <c r="K4222" s="6">
        <f>COUNTIFS(pg_transaction_cleaned!$O$2:$O$5743,A4222,pg_transaction_cleaned!$F$2:$F$5743,"CAPTURE")</f>
        <v>1</v>
      </c>
      <c r="L4222" s="7">
        <f>SUMIFS(pg_transaction_cleaned!$H$2:$H$5743,pg_transaction_cleaned!$O$2:$O$5743,A4222,pg_transaction_cleaned!$F$2:$F$5743,"CAPTURE")</f>
        <v>999</v>
      </c>
      <c r="M4222" s="6">
        <f>COUNTIFS(pg_transaction_cleaned!$O$2:$O$5743,A4222,pg_transaction_cleaned!$F$2:$F$5743,"REFUND")</f>
        <v>1</v>
      </c>
      <c r="N4222" s="7">
        <f>SUMIFS(pg_transaction_cleaned!$H$2:$H$5743,pg_transaction_cleaned!$O$2:$O$5743,A4222,pg_transaction_cleaned!$F$2:$F$5743,"REFUND")</f>
        <v>999</v>
      </c>
      <c r="O4222" s="6" t="str">
        <f t="shared" si="329"/>
        <v>OK</v>
      </c>
      <c r="P4222" s="8">
        <f t="shared" si="330"/>
        <v>0</v>
      </c>
    </row>
    <row r="4223" spans="1:16" x14ac:dyDescent="0.3">
      <c r="A4223" s="6" t="s">
        <v>8384</v>
      </c>
      <c r="B4223" s="6" t="s">
        <v>11866</v>
      </c>
      <c r="C4223" s="6" t="s">
        <v>8385</v>
      </c>
      <c r="D4223" s="6" t="s">
        <v>23</v>
      </c>
      <c r="E4223" s="6" t="s">
        <v>18</v>
      </c>
      <c r="F4223" s="6" t="s">
        <v>11922</v>
      </c>
      <c r="G4223" s="6" t="s">
        <v>19</v>
      </c>
      <c r="H4223" s="10">
        <f t="shared" si="326"/>
        <v>46274</v>
      </c>
      <c r="I4223" s="7">
        <f t="shared" si="327"/>
        <v>1998</v>
      </c>
      <c r="J4223" s="6" t="str">
        <f t="shared" si="328"/>
        <v>Bengaluru</v>
      </c>
      <c r="K4223" s="6">
        <f>COUNTIFS(pg_transaction_cleaned!$O$2:$O$5743,A4223,pg_transaction_cleaned!$F$2:$F$5743,"CAPTURE")</f>
        <v>1</v>
      </c>
      <c r="L4223" s="7">
        <f>SUMIFS(pg_transaction_cleaned!$H$2:$H$5743,pg_transaction_cleaned!$O$2:$O$5743,A4223,pg_transaction_cleaned!$F$2:$F$5743,"CAPTURE")</f>
        <v>1998</v>
      </c>
      <c r="M4223" s="6">
        <f>COUNTIFS(pg_transaction_cleaned!$O$2:$O$5743,A4223,pg_transaction_cleaned!$F$2:$F$5743,"REFUND")</f>
        <v>0</v>
      </c>
      <c r="N4223" s="7">
        <f>SUMIFS(pg_transaction_cleaned!$H$2:$H$5743,pg_transaction_cleaned!$O$2:$O$5743,A4223,pg_transaction_cleaned!$F$2:$F$5743,"REFUND")</f>
        <v>0</v>
      </c>
      <c r="O4223" s="6" t="str">
        <f t="shared" si="329"/>
        <v>OK</v>
      </c>
      <c r="P4223" s="8">
        <f t="shared" si="330"/>
        <v>0</v>
      </c>
    </row>
    <row r="4224" spans="1:16" x14ac:dyDescent="0.3">
      <c r="A4224" s="6" t="s">
        <v>8386</v>
      </c>
      <c r="B4224" s="6" t="s">
        <v>11866</v>
      </c>
      <c r="C4224" s="6" t="s">
        <v>8387</v>
      </c>
      <c r="D4224" s="6" t="s">
        <v>34</v>
      </c>
      <c r="E4224" s="6" t="s">
        <v>18</v>
      </c>
      <c r="F4224" s="6" t="s">
        <v>11855</v>
      </c>
      <c r="G4224" s="6" t="s">
        <v>19</v>
      </c>
      <c r="H4224" s="10">
        <f t="shared" si="326"/>
        <v>46274</v>
      </c>
      <c r="I4224" s="7">
        <f t="shared" si="327"/>
        <v>4999</v>
      </c>
      <c r="J4224" s="6" t="str">
        <f t="shared" si="328"/>
        <v>Ahmedabad</v>
      </c>
      <c r="K4224" s="6">
        <f>COUNTIFS(pg_transaction_cleaned!$O$2:$O$5743,A4224,pg_transaction_cleaned!$F$2:$F$5743,"CAPTURE")</f>
        <v>1</v>
      </c>
      <c r="L4224" s="7">
        <f>SUMIFS(pg_transaction_cleaned!$H$2:$H$5743,pg_transaction_cleaned!$O$2:$O$5743,A4224,pg_transaction_cleaned!$F$2:$F$5743,"CAPTURE")</f>
        <v>4999</v>
      </c>
      <c r="M4224" s="6">
        <f>COUNTIFS(pg_transaction_cleaned!$O$2:$O$5743,A4224,pg_transaction_cleaned!$F$2:$F$5743,"REFUND")</f>
        <v>0</v>
      </c>
      <c r="N4224" s="7">
        <f>SUMIFS(pg_transaction_cleaned!$H$2:$H$5743,pg_transaction_cleaned!$O$2:$O$5743,A4224,pg_transaction_cleaned!$F$2:$F$5743,"REFUND")</f>
        <v>0</v>
      </c>
      <c r="O4224" s="6" t="str">
        <f t="shared" si="329"/>
        <v>OK</v>
      </c>
      <c r="P4224" s="8">
        <f t="shared" si="330"/>
        <v>0</v>
      </c>
    </row>
    <row r="4225" spans="1:16" x14ac:dyDescent="0.3">
      <c r="A4225" s="6" t="s">
        <v>8388</v>
      </c>
      <c r="B4225" s="6" t="s">
        <v>11844</v>
      </c>
      <c r="C4225" s="6" t="s">
        <v>8389</v>
      </c>
      <c r="D4225" s="6" t="s">
        <v>51</v>
      </c>
      <c r="E4225" s="6" t="s">
        <v>18</v>
      </c>
      <c r="F4225" s="6" t="s">
        <v>11851</v>
      </c>
      <c r="G4225" s="6" t="s">
        <v>19</v>
      </c>
      <c r="H4225" s="10">
        <f t="shared" si="326"/>
        <v>46280</v>
      </c>
      <c r="I4225" s="7">
        <f t="shared" si="327"/>
        <v>3499</v>
      </c>
      <c r="J4225" s="6" t="str">
        <f t="shared" si="328"/>
        <v>Chennai</v>
      </c>
      <c r="K4225" s="6">
        <f>COUNTIFS(pg_transaction_cleaned!$O$2:$O$5743,A4225,pg_transaction_cleaned!$F$2:$F$5743,"CAPTURE")</f>
        <v>1</v>
      </c>
      <c r="L4225" s="7">
        <f>SUMIFS(pg_transaction_cleaned!$H$2:$H$5743,pg_transaction_cleaned!$O$2:$O$5743,A4225,pg_transaction_cleaned!$F$2:$F$5743,"CAPTURE")</f>
        <v>3499</v>
      </c>
      <c r="M4225" s="6">
        <f>COUNTIFS(pg_transaction_cleaned!$O$2:$O$5743,A4225,pg_transaction_cleaned!$F$2:$F$5743,"REFUND")</f>
        <v>0</v>
      </c>
      <c r="N4225" s="7">
        <f>SUMIFS(pg_transaction_cleaned!$H$2:$H$5743,pg_transaction_cleaned!$O$2:$O$5743,A4225,pg_transaction_cleaned!$F$2:$F$5743,"REFUND")</f>
        <v>0</v>
      </c>
      <c r="O4225" s="6" t="str">
        <f t="shared" si="329"/>
        <v>OK</v>
      </c>
      <c r="P4225" s="8">
        <f t="shared" si="330"/>
        <v>0</v>
      </c>
    </row>
    <row r="4226" spans="1:16" x14ac:dyDescent="0.3">
      <c r="A4226" s="6" t="s">
        <v>8390</v>
      </c>
      <c r="B4226" s="6" t="s">
        <v>11866</v>
      </c>
      <c r="C4226" s="6" t="s">
        <v>8391</v>
      </c>
      <c r="D4226" s="6" t="s">
        <v>48</v>
      </c>
      <c r="E4226" s="6" t="s">
        <v>27</v>
      </c>
      <c r="F4226" s="6" t="s">
        <v>12123</v>
      </c>
      <c r="G4226" s="6" t="s">
        <v>19</v>
      </c>
      <c r="H4226" s="10">
        <f t="shared" ref="H4226:H4289" si="331">IF(MID(B4226,5,1)="-",DATE(LEFT(B4226,4),MID(B4226,6,2),RIGHT(B4226,2)),DATE(RIGHT(B4226,4),MID(B4226,4,2),LEFT(B4226,2)))</f>
        <v>46274</v>
      </c>
      <c r="I4226" s="7">
        <f t="shared" ref="I4226:I4289" si="332">VALUE(SUBSTITUTE(F4226,",",""))</f>
        <v>8997</v>
      </c>
      <c r="J4226" s="6" t="str">
        <f t="shared" ref="J4226:J4289" si="333">IF(TRIM(D4226)="","Unknown",TRIM(D4226))</f>
        <v>Jaipur</v>
      </c>
      <c r="K4226" s="6">
        <f>COUNTIFS(pg_transaction_cleaned!$O$2:$O$5743,A4226,pg_transaction_cleaned!$F$2:$F$5743,"CAPTURE")</f>
        <v>1</v>
      </c>
      <c r="L4226" s="7">
        <f>SUMIFS(pg_transaction_cleaned!$H$2:$H$5743,pg_transaction_cleaned!$O$2:$O$5743,A4226,pg_transaction_cleaned!$F$2:$F$5743,"CAPTURE")</f>
        <v>8997</v>
      </c>
      <c r="M4226" s="6">
        <f>COUNTIFS(pg_transaction_cleaned!$O$2:$O$5743,A4226,pg_transaction_cleaned!$F$2:$F$5743,"REFUND")</f>
        <v>0</v>
      </c>
      <c r="N4226" s="7">
        <f>SUMIFS(pg_transaction_cleaned!$H$2:$H$5743,pg_transaction_cleaned!$O$2:$O$5743,A4226,pg_transaction_cleaned!$F$2:$F$5743,"REFUND")</f>
        <v>0</v>
      </c>
      <c r="O4226" s="6" t="str">
        <f t="shared" si="329"/>
        <v>OK</v>
      </c>
      <c r="P4226" s="8">
        <f t="shared" si="330"/>
        <v>0</v>
      </c>
    </row>
    <row r="4227" spans="1:16" x14ac:dyDescent="0.3">
      <c r="A4227" s="6" t="s">
        <v>8392</v>
      </c>
      <c r="B4227" s="6" t="s">
        <v>11895</v>
      </c>
      <c r="C4227" s="6" t="s">
        <v>8393</v>
      </c>
      <c r="D4227" s="6" t="s">
        <v>17</v>
      </c>
      <c r="E4227" s="6" t="s">
        <v>18</v>
      </c>
      <c r="F4227" s="6" t="s">
        <v>11843</v>
      </c>
      <c r="G4227" s="6" t="s">
        <v>19</v>
      </c>
      <c r="H4227" s="10">
        <f t="shared" si="331"/>
        <v>46295</v>
      </c>
      <c r="I4227" s="7">
        <f t="shared" si="332"/>
        <v>349</v>
      </c>
      <c r="J4227" s="6" t="str">
        <f t="shared" si="333"/>
        <v>Pune</v>
      </c>
      <c r="K4227" s="6">
        <f>COUNTIFS(pg_transaction_cleaned!$O$2:$O$5743,A4227,pg_transaction_cleaned!$F$2:$F$5743,"CAPTURE")</f>
        <v>1</v>
      </c>
      <c r="L4227" s="7">
        <f>SUMIFS(pg_transaction_cleaned!$H$2:$H$5743,pg_transaction_cleaned!$O$2:$O$5743,A4227,pg_transaction_cleaned!$F$2:$F$5743,"CAPTURE")</f>
        <v>349</v>
      </c>
      <c r="M4227" s="6">
        <f>COUNTIFS(pg_transaction_cleaned!$O$2:$O$5743,A4227,pg_transaction_cleaned!$F$2:$F$5743,"REFUND")</f>
        <v>0</v>
      </c>
      <c r="N4227" s="7">
        <f>SUMIFS(pg_transaction_cleaned!$H$2:$H$5743,pg_transaction_cleaned!$O$2:$O$5743,A4227,pg_transaction_cleaned!$F$2:$F$5743,"REFUND")</f>
        <v>0</v>
      </c>
      <c r="O4227" s="6" t="str">
        <f t="shared" ref="O4227:O4290" si="334">IF(AND(G4227="Paid",K4227=0),"Paid, no payment",IF(AND(OR(G4227="Failed",G4227="Cancelled"),K4227&gt;0),"Payment on failed/cancelled",IF(K4227&gt;1,"Duplicate charge",IF(AND(K4227=1,ROUND(L4227-I4227,2)&lt;&gt;0),"Amount difference",IF(AND(G4227="Refunded",M4227=0),"Refunded, no refund",IF(AND(G4227&lt;&gt;"Refunded",M4227&gt;0),"Refund, order not Refunded",IF(AND(M4227&gt;0,ROUND(N4227-I4227,2)&lt;&gt;0),"Refund amount differs","OK")))))))</f>
        <v>OK</v>
      </c>
      <c r="P4227" s="8">
        <f t="shared" ref="P4227:P4290" si="335">IF(O4227="OK",0,IF(O4227="Paid, no payment",I4227,IF(O4227="Payment on failed/cancelled",L4227,IF(OR(O4227="Duplicate charge",O4227="Amount difference"),L4227-I4227,IF(O4227="Refunded, no refund",I4227,N4227)))))</f>
        <v>0</v>
      </c>
    </row>
    <row r="4228" spans="1:16" x14ac:dyDescent="0.3">
      <c r="A4228" s="6" t="s">
        <v>8394</v>
      </c>
      <c r="B4228" s="6" t="s">
        <v>11903</v>
      </c>
      <c r="C4228" s="6" t="s">
        <v>8395</v>
      </c>
      <c r="D4228" s="6" t="s">
        <v>42</v>
      </c>
      <c r="E4228" s="6" t="s">
        <v>27</v>
      </c>
      <c r="F4228" s="6" t="s">
        <v>11902</v>
      </c>
      <c r="G4228" s="6" t="s">
        <v>19</v>
      </c>
      <c r="H4228" s="10">
        <f t="shared" si="331"/>
        <v>46277</v>
      </c>
      <c r="I4228" s="7">
        <f t="shared" si="332"/>
        <v>2999</v>
      </c>
      <c r="J4228" s="6" t="str">
        <f t="shared" si="333"/>
        <v>Hyderabad</v>
      </c>
      <c r="K4228" s="6">
        <f>COUNTIFS(pg_transaction_cleaned!$O$2:$O$5743,A4228,pg_transaction_cleaned!$F$2:$F$5743,"CAPTURE")</f>
        <v>1</v>
      </c>
      <c r="L4228" s="7">
        <f>SUMIFS(pg_transaction_cleaned!$H$2:$H$5743,pg_transaction_cleaned!$O$2:$O$5743,A4228,pg_transaction_cleaned!$F$2:$F$5743,"CAPTURE")</f>
        <v>2999</v>
      </c>
      <c r="M4228" s="6">
        <f>COUNTIFS(pg_transaction_cleaned!$O$2:$O$5743,A4228,pg_transaction_cleaned!$F$2:$F$5743,"REFUND")</f>
        <v>0</v>
      </c>
      <c r="N4228" s="7">
        <f>SUMIFS(pg_transaction_cleaned!$H$2:$H$5743,pg_transaction_cleaned!$O$2:$O$5743,A4228,pg_transaction_cleaned!$F$2:$F$5743,"REFUND")</f>
        <v>0</v>
      </c>
      <c r="O4228" s="6" t="str">
        <f t="shared" si="334"/>
        <v>OK</v>
      </c>
      <c r="P4228" s="8">
        <f t="shared" si="335"/>
        <v>0</v>
      </c>
    </row>
    <row r="4229" spans="1:16" x14ac:dyDescent="0.3">
      <c r="A4229" s="6" t="s">
        <v>8396</v>
      </c>
      <c r="B4229" s="6" t="s">
        <v>11834</v>
      </c>
      <c r="C4229" s="6" t="s">
        <v>8397</v>
      </c>
      <c r="D4229" s="6"/>
      <c r="E4229" s="6" t="s">
        <v>27</v>
      </c>
      <c r="F4229" s="6" t="s">
        <v>11902</v>
      </c>
      <c r="G4229" s="6" t="s">
        <v>19</v>
      </c>
      <c r="H4229" s="10">
        <f t="shared" si="331"/>
        <v>46276</v>
      </c>
      <c r="I4229" s="7">
        <f t="shared" si="332"/>
        <v>2999</v>
      </c>
      <c r="J4229" s="6" t="str">
        <f t="shared" si="333"/>
        <v>Unknown</v>
      </c>
      <c r="K4229" s="6">
        <f>COUNTIFS(pg_transaction_cleaned!$O$2:$O$5743,A4229,pg_transaction_cleaned!$F$2:$F$5743,"CAPTURE")</f>
        <v>1</v>
      </c>
      <c r="L4229" s="7">
        <f>SUMIFS(pg_transaction_cleaned!$H$2:$H$5743,pg_transaction_cleaned!$O$2:$O$5743,A4229,pg_transaction_cleaned!$F$2:$F$5743,"CAPTURE")</f>
        <v>2999</v>
      </c>
      <c r="M4229" s="6">
        <f>COUNTIFS(pg_transaction_cleaned!$O$2:$O$5743,A4229,pg_transaction_cleaned!$F$2:$F$5743,"REFUND")</f>
        <v>0</v>
      </c>
      <c r="N4229" s="7">
        <f>SUMIFS(pg_transaction_cleaned!$H$2:$H$5743,pg_transaction_cleaned!$O$2:$O$5743,A4229,pg_transaction_cleaned!$F$2:$F$5743,"REFUND")</f>
        <v>0</v>
      </c>
      <c r="O4229" s="6" t="str">
        <f t="shared" si="334"/>
        <v>OK</v>
      </c>
      <c r="P4229" s="8">
        <f t="shared" si="335"/>
        <v>0</v>
      </c>
    </row>
    <row r="4230" spans="1:16" x14ac:dyDescent="0.3">
      <c r="A4230" s="6" t="s">
        <v>8398</v>
      </c>
      <c r="B4230" s="6" t="s">
        <v>11909</v>
      </c>
      <c r="C4230" s="6" t="s">
        <v>8399</v>
      </c>
      <c r="D4230" s="6" t="s">
        <v>23</v>
      </c>
      <c r="E4230" s="6" t="s">
        <v>18</v>
      </c>
      <c r="F4230" s="6" t="s">
        <v>11843</v>
      </c>
      <c r="G4230" s="6" t="s">
        <v>19</v>
      </c>
      <c r="H4230" s="10">
        <f t="shared" si="331"/>
        <v>46276</v>
      </c>
      <c r="I4230" s="7">
        <f t="shared" si="332"/>
        <v>349</v>
      </c>
      <c r="J4230" s="6" t="str">
        <f t="shared" si="333"/>
        <v>Bengaluru</v>
      </c>
      <c r="K4230" s="6">
        <f>COUNTIFS(pg_transaction_cleaned!$O$2:$O$5743,A4230,pg_transaction_cleaned!$F$2:$F$5743,"CAPTURE")</f>
        <v>1</v>
      </c>
      <c r="L4230" s="7">
        <f>SUMIFS(pg_transaction_cleaned!$H$2:$H$5743,pg_transaction_cleaned!$O$2:$O$5743,A4230,pg_transaction_cleaned!$F$2:$F$5743,"CAPTURE")</f>
        <v>349</v>
      </c>
      <c r="M4230" s="6">
        <f>COUNTIFS(pg_transaction_cleaned!$O$2:$O$5743,A4230,pg_transaction_cleaned!$F$2:$F$5743,"REFUND")</f>
        <v>0</v>
      </c>
      <c r="N4230" s="7">
        <f>SUMIFS(pg_transaction_cleaned!$H$2:$H$5743,pg_transaction_cleaned!$O$2:$O$5743,A4230,pg_transaction_cleaned!$F$2:$F$5743,"REFUND")</f>
        <v>0</v>
      </c>
      <c r="O4230" s="6" t="str">
        <f t="shared" si="334"/>
        <v>OK</v>
      </c>
      <c r="P4230" s="8">
        <f t="shared" si="335"/>
        <v>0</v>
      </c>
    </row>
    <row r="4231" spans="1:16" x14ac:dyDescent="0.3">
      <c r="A4231" s="6" t="s">
        <v>8400</v>
      </c>
      <c r="B4231" s="6" t="s">
        <v>11896</v>
      </c>
      <c r="C4231" s="6" t="s">
        <v>8401</v>
      </c>
      <c r="D4231" s="6" t="s">
        <v>23</v>
      </c>
      <c r="E4231" s="6" t="s">
        <v>43</v>
      </c>
      <c r="F4231" s="6" t="s">
        <v>11855</v>
      </c>
      <c r="G4231" s="6" t="s">
        <v>19</v>
      </c>
      <c r="H4231" s="10">
        <f t="shared" si="331"/>
        <v>46292</v>
      </c>
      <c r="I4231" s="7">
        <f t="shared" si="332"/>
        <v>4999</v>
      </c>
      <c r="J4231" s="6" t="str">
        <f t="shared" si="333"/>
        <v>Bengaluru</v>
      </c>
      <c r="K4231" s="6">
        <f>COUNTIFS(pg_transaction_cleaned!$O$2:$O$5743,A4231,pg_transaction_cleaned!$F$2:$F$5743,"CAPTURE")</f>
        <v>1</v>
      </c>
      <c r="L4231" s="7">
        <f>SUMIFS(pg_transaction_cleaned!$H$2:$H$5743,pg_transaction_cleaned!$O$2:$O$5743,A4231,pg_transaction_cleaned!$F$2:$F$5743,"CAPTURE")</f>
        <v>4999</v>
      </c>
      <c r="M4231" s="6">
        <f>COUNTIFS(pg_transaction_cleaned!$O$2:$O$5743,A4231,pg_transaction_cleaned!$F$2:$F$5743,"REFUND")</f>
        <v>0</v>
      </c>
      <c r="N4231" s="7">
        <f>SUMIFS(pg_transaction_cleaned!$H$2:$H$5743,pg_transaction_cleaned!$O$2:$O$5743,A4231,pg_transaction_cleaned!$F$2:$F$5743,"REFUND")</f>
        <v>0</v>
      </c>
      <c r="O4231" s="6" t="str">
        <f t="shared" si="334"/>
        <v>OK</v>
      </c>
      <c r="P4231" s="8">
        <f t="shared" si="335"/>
        <v>0</v>
      </c>
    </row>
    <row r="4232" spans="1:16" x14ac:dyDescent="0.3">
      <c r="A4232" s="6" t="s">
        <v>8402</v>
      </c>
      <c r="B4232" s="6" t="s">
        <v>11946</v>
      </c>
      <c r="C4232" s="6" t="s">
        <v>8403</v>
      </c>
      <c r="D4232" s="6"/>
      <c r="E4232" s="6" t="s">
        <v>27</v>
      </c>
      <c r="F4232" s="6" t="s">
        <v>11994</v>
      </c>
      <c r="G4232" s="6" t="s">
        <v>19</v>
      </c>
      <c r="H4232" s="10">
        <f t="shared" si="331"/>
        <v>46268</v>
      </c>
      <c r="I4232" s="7">
        <f t="shared" si="332"/>
        <v>4197</v>
      </c>
      <c r="J4232" s="6" t="str">
        <f t="shared" si="333"/>
        <v>Unknown</v>
      </c>
      <c r="K4232" s="6">
        <f>COUNTIFS(pg_transaction_cleaned!$O$2:$O$5743,A4232,pg_transaction_cleaned!$F$2:$F$5743,"CAPTURE")</f>
        <v>1</v>
      </c>
      <c r="L4232" s="7">
        <f>SUMIFS(pg_transaction_cleaned!$H$2:$H$5743,pg_transaction_cleaned!$O$2:$O$5743,A4232,pg_transaction_cleaned!$F$2:$F$5743,"CAPTURE")</f>
        <v>4197</v>
      </c>
      <c r="M4232" s="6">
        <f>COUNTIFS(pg_transaction_cleaned!$O$2:$O$5743,A4232,pg_transaction_cleaned!$F$2:$F$5743,"REFUND")</f>
        <v>0</v>
      </c>
      <c r="N4232" s="7">
        <f>SUMIFS(pg_transaction_cleaned!$H$2:$H$5743,pg_transaction_cleaned!$O$2:$O$5743,A4232,pg_transaction_cleaned!$F$2:$F$5743,"REFUND")</f>
        <v>0</v>
      </c>
      <c r="O4232" s="6" t="str">
        <f t="shared" si="334"/>
        <v>OK</v>
      </c>
      <c r="P4232" s="8">
        <f t="shared" si="335"/>
        <v>0</v>
      </c>
    </row>
    <row r="4233" spans="1:16" x14ac:dyDescent="0.3">
      <c r="A4233" s="6" t="s">
        <v>8404</v>
      </c>
      <c r="B4233" s="6" t="s">
        <v>12067</v>
      </c>
      <c r="C4233" s="6" t="s">
        <v>8405</v>
      </c>
      <c r="D4233" s="6" t="s">
        <v>61</v>
      </c>
      <c r="E4233" s="6" t="s">
        <v>54</v>
      </c>
      <c r="F4233" s="6" t="s">
        <v>11839</v>
      </c>
      <c r="G4233" s="6" t="s">
        <v>19</v>
      </c>
      <c r="H4233" s="10">
        <f t="shared" si="331"/>
        <v>46274</v>
      </c>
      <c r="I4233" s="7">
        <f t="shared" si="332"/>
        <v>1299</v>
      </c>
      <c r="J4233" s="6" t="str">
        <f t="shared" si="333"/>
        <v>Delhi</v>
      </c>
      <c r="K4233" s="6">
        <f>COUNTIFS(pg_transaction_cleaned!$O$2:$O$5743,A4233,pg_transaction_cleaned!$F$2:$F$5743,"CAPTURE")</f>
        <v>1</v>
      </c>
      <c r="L4233" s="7">
        <f>SUMIFS(pg_transaction_cleaned!$H$2:$H$5743,pg_transaction_cleaned!$O$2:$O$5743,A4233,pg_transaction_cleaned!$F$2:$F$5743,"CAPTURE")</f>
        <v>1299</v>
      </c>
      <c r="M4233" s="6">
        <f>COUNTIFS(pg_transaction_cleaned!$O$2:$O$5743,A4233,pg_transaction_cleaned!$F$2:$F$5743,"REFUND")</f>
        <v>0</v>
      </c>
      <c r="N4233" s="7">
        <f>SUMIFS(pg_transaction_cleaned!$H$2:$H$5743,pg_transaction_cleaned!$O$2:$O$5743,A4233,pg_transaction_cleaned!$F$2:$F$5743,"REFUND")</f>
        <v>0</v>
      </c>
      <c r="O4233" s="6" t="str">
        <f t="shared" si="334"/>
        <v>OK</v>
      </c>
      <c r="P4233" s="8">
        <f t="shared" si="335"/>
        <v>0</v>
      </c>
    </row>
    <row r="4234" spans="1:16" x14ac:dyDescent="0.3">
      <c r="A4234" s="6" t="s">
        <v>8406</v>
      </c>
      <c r="B4234" s="6" t="s">
        <v>11838</v>
      </c>
      <c r="C4234" s="6" t="s">
        <v>8407</v>
      </c>
      <c r="D4234" s="6" t="s">
        <v>51</v>
      </c>
      <c r="E4234" s="6" t="s">
        <v>18</v>
      </c>
      <c r="F4234" s="6" t="s">
        <v>11977</v>
      </c>
      <c r="G4234" s="6" t="s">
        <v>19</v>
      </c>
      <c r="H4234" s="10">
        <f t="shared" si="331"/>
        <v>46283</v>
      </c>
      <c r="I4234" s="7">
        <f t="shared" si="332"/>
        <v>10998</v>
      </c>
      <c r="J4234" s="6" t="str">
        <f t="shared" si="333"/>
        <v>Chennai</v>
      </c>
      <c r="K4234" s="6">
        <f>COUNTIFS(pg_transaction_cleaned!$O$2:$O$5743,A4234,pg_transaction_cleaned!$F$2:$F$5743,"CAPTURE")</f>
        <v>1</v>
      </c>
      <c r="L4234" s="7">
        <f>SUMIFS(pg_transaction_cleaned!$H$2:$H$5743,pg_transaction_cleaned!$O$2:$O$5743,A4234,pg_transaction_cleaned!$F$2:$F$5743,"CAPTURE")</f>
        <v>10998</v>
      </c>
      <c r="M4234" s="6">
        <f>COUNTIFS(pg_transaction_cleaned!$O$2:$O$5743,A4234,pg_transaction_cleaned!$F$2:$F$5743,"REFUND")</f>
        <v>0</v>
      </c>
      <c r="N4234" s="7">
        <f>SUMIFS(pg_transaction_cleaned!$H$2:$H$5743,pg_transaction_cleaned!$O$2:$O$5743,A4234,pg_transaction_cleaned!$F$2:$F$5743,"REFUND")</f>
        <v>0</v>
      </c>
      <c r="O4234" s="6" t="str">
        <f t="shared" si="334"/>
        <v>OK</v>
      </c>
      <c r="P4234" s="8">
        <f t="shared" si="335"/>
        <v>0</v>
      </c>
    </row>
    <row r="4235" spans="1:16" x14ac:dyDescent="0.3">
      <c r="A4235" s="6" t="s">
        <v>8408</v>
      </c>
      <c r="B4235" s="6" t="s">
        <v>11888</v>
      </c>
      <c r="C4235" s="6" t="s">
        <v>8409</v>
      </c>
      <c r="D4235" s="6" t="s">
        <v>51</v>
      </c>
      <c r="E4235" s="6" t="s">
        <v>18</v>
      </c>
      <c r="F4235" s="6" t="s">
        <v>11944</v>
      </c>
      <c r="G4235" s="6" t="s">
        <v>19</v>
      </c>
      <c r="H4235" s="10">
        <f t="shared" si="331"/>
        <v>46269</v>
      </c>
      <c r="I4235" s="7">
        <f t="shared" si="332"/>
        <v>3097</v>
      </c>
      <c r="J4235" s="6" t="str">
        <f t="shared" si="333"/>
        <v>Chennai</v>
      </c>
      <c r="K4235" s="6">
        <f>COUNTIFS(pg_transaction_cleaned!$O$2:$O$5743,A4235,pg_transaction_cleaned!$F$2:$F$5743,"CAPTURE")</f>
        <v>1</v>
      </c>
      <c r="L4235" s="7">
        <f>SUMIFS(pg_transaction_cleaned!$H$2:$H$5743,pg_transaction_cleaned!$O$2:$O$5743,A4235,pg_transaction_cleaned!$F$2:$F$5743,"CAPTURE")</f>
        <v>3097</v>
      </c>
      <c r="M4235" s="6">
        <f>COUNTIFS(pg_transaction_cleaned!$O$2:$O$5743,A4235,pg_transaction_cleaned!$F$2:$F$5743,"REFUND")</f>
        <v>0</v>
      </c>
      <c r="N4235" s="7">
        <f>SUMIFS(pg_transaction_cleaned!$H$2:$H$5743,pg_transaction_cleaned!$O$2:$O$5743,A4235,pg_transaction_cleaned!$F$2:$F$5743,"REFUND")</f>
        <v>0</v>
      </c>
      <c r="O4235" s="6" t="str">
        <f t="shared" si="334"/>
        <v>OK</v>
      </c>
      <c r="P4235" s="8">
        <f t="shared" si="335"/>
        <v>0</v>
      </c>
    </row>
    <row r="4236" spans="1:16" x14ac:dyDescent="0.3">
      <c r="A4236" s="6" t="s">
        <v>8410</v>
      </c>
      <c r="B4236" s="6" t="s">
        <v>11903</v>
      </c>
      <c r="C4236" s="6" t="s">
        <v>8411</v>
      </c>
      <c r="D4236" s="6" t="s">
        <v>75</v>
      </c>
      <c r="E4236" s="6" t="s">
        <v>18</v>
      </c>
      <c r="F4236" s="6" t="s">
        <v>11837</v>
      </c>
      <c r="G4236" s="6" t="s">
        <v>80</v>
      </c>
      <c r="H4236" s="10">
        <f t="shared" si="331"/>
        <v>46277</v>
      </c>
      <c r="I4236" s="7">
        <f t="shared" si="332"/>
        <v>999</v>
      </c>
      <c r="J4236" s="6" t="str">
        <f t="shared" si="333"/>
        <v>Mumbai</v>
      </c>
      <c r="K4236" s="6">
        <f>COUNTIFS(pg_transaction_cleaned!$O$2:$O$5743,A4236,pg_transaction_cleaned!$F$2:$F$5743,"CAPTURE")</f>
        <v>0</v>
      </c>
      <c r="L4236" s="7">
        <f>SUMIFS(pg_transaction_cleaned!$H$2:$H$5743,pg_transaction_cleaned!$O$2:$O$5743,A4236,pg_transaction_cleaned!$F$2:$F$5743,"CAPTURE")</f>
        <v>0</v>
      </c>
      <c r="M4236" s="6">
        <f>COUNTIFS(pg_transaction_cleaned!$O$2:$O$5743,A4236,pg_transaction_cleaned!$F$2:$F$5743,"REFUND")</f>
        <v>0</v>
      </c>
      <c r="N4236" s="7">
        <f>SUMIFS(pg_transaction_cleaned!$H$2:$H$5743,pg_transaction_cleaned!$O$2:$O$5743,A4236,pg_transaction_cleaned!$F$2:$F$5743,"REFUND")</f>
        <v>0</v>
      </c>
      <c r="O4236" s="6" t="str">
        <f t="shared" si="334"/>
        <v>OK</v>
      </c>
      <c r="P4236" s="8">
        <f t="shared" si="335"/>
        <v>0</v>
      </c>
    </row>
    <row r="4237" spans="1:16" x14ac:dyDescent="0.3">
      <c r="A4237" s="6" t="s">
        <v>8412</v>
      </c>
      <c r="B4237" s="6" t="s">
        <v>11873</v>
      </c>
      <c r="C4237" s="6" t="s">
        <v>8413</v>
      </c>
      <c r="D4237" s="6" t="s">
        <v>17</v>
      </c>
      <c r="E4237" s="6" t="s">
        <v>18</v>
      </c>
      <c r="F4237" s="6" t="s">
        <v>12076</v>
      </c>
      <c r="G4237" s="6" t="s">
        <v>19</v>
      </c>
      <c r="H4237" s="10">
        <f t="shared" si="331"/>
        <v>46291</v>
      </c>
      <c r="I4237" s="7">
        <f t="shared" si="332"/>
        <v>10998</v>
      </c>
      <c r="J4237" s="6" t="str">
        <f t="shared" si="333"/>
        <v>Pune</v>
      </c>
      <c r="K4237" s="6">
        <f>COUNTIFS(pg_transaction_cleaned!$O$2:$O$5743,A4237,pg_transaction_cleaned!$F$2:$F$5743,"CAPTURE")</f>
        <v>1</v>
      </c>
      <c r="L4237" s="7">
        <f>SUMIFS(pg_transaction_cleaned!$H$2:$H$5743,pg_transaction_cleaned!$O$2:$O$5743,A4237,pg_transaction_cleaned!$F$2:$F$5743,"CAPTURE")</f>
        <v>10998</v>
      </c>
      <c r="M4237" s="6">
        <f>COUNTIFS(pg_transaction_cleaned!$O$2:$O$5743,A4237,pg_transaction_cleaned!$F$2:$F$5743,"REFUND")</f>
        <v>0</v>
      </c>
      <c r="N4237" s="7">
        <f>SUMIFS(pg_transaction_cleaned!$H$2:$H$5743,pg_transaction_cleaned!$O$2:$O$5743,A4237,pg_transaction_cleaned!$F$2:$F$5743,"REFUND")</f>
        <v>0</v>
      </c>
      <c r="O4237" s="6" t="str">
        <f t="shared" si="334"/>
        <v>OK</v>
      </c>
      <c r="P4237" s="8">
        <f t="shared" si="335"/>
        <v>0</v>
      </c>
    </row>
    <row r="4238" spans="1:16" x14ac:dyDescent="0.3">
      <c r="A4238" s="6" t="s">
        <v>8414</v>
      </c>
      <c r="B4238" s="6" t="s">
        <v>11958</v>
      </c>
      <c r="C4238" s="6" t="s">
        <v>8415</v>
      </c>
      <c r="D4238" s="6" t="s">
        <v>34</v>
      </c>
      <c r="E4238" s="6" t="s">
        <v>27</v>
      </c>
      <c r="F4238" s="6" t="s">
        <v>12083</v>
      </c>
      <c r="G4238" s="6" t="s">
        <v>19</v>
      </c>
      <c r="H4238" s="10">
        <f t="shared" si="331"/>
        <v>46281</v>
      </c>
      <c r="I4238" s="7">
        <f t="shared" si="332"/>
        <v>9797</v>
      </c>
      <c r="J4238" s="6" t="str">
        <f t="shared" si="333"/>
        <v>Ahmedabad</v>
      </c>
      <c r="K4238" s="6">
        <f>COUNTIFS(pg_transaction_cleaned!$O$2:$O$5743,A4238,pg_transaction_cleaned!$F$2:$F$5743,"CAPTURE")</f>
        <v>1</v>
      </c>
      <c r="L4238" s="7">
        <f>SUMIFS(pg_transaction_cleaned!$H$2:$H$5743,pg_transaction_cleaned!$O$2:$O$5743,A4238,pg_transaction_cleaned!$F$2:$F$5743,"CAPTURE")</f>
        <v>9797</v>
      </c>
      <c r="M4238" s="6">
        <f>COUNTIFS(pg_transaction_cleaned!$O$2:$O$5743,A4238,pg_transaction_cleaned!$F$2:$F$5743,"REFUND")</f>
        <v>0</v>
      </c>
      <c r="N4238" s="7">
        <f>SUMIFS(pg_transaction_cleaned!$H$2:$H$5743,pg_transaction_cleaned!$O$2:$O$5743,A4238,pg_transaction_cleaned!$F$2:$F$5743,"REFUND")</f>
        <v>0</v>
      </c>
      <c r="O4238" s="6" t="str">
        <f t="shared" si="334"/>
        <v>OK</v>
      </c>
      <c r="P4238" s="8">
        <f t="shared" si="335"/>
        <v>0</v>
      </c>
    </row>
    <row r="4239" spans="1:16" x14ac:dyDescent="0.3">
      <c r="A4239" s="6" t="s">
        <v>8416</v>
      </c>
      <c r="B4239" s="6" t="s">
        <v>11868</v>
      </c>
      <c r="C4239" s="6" t="s">
        <v>8417</v>
      </c>
      <c r="D4239" s="6" t="s">
        <v>17</v>
      </c>
      <c r="E4239" s="6" t="s">
        <v>18</v>
      </c>
      <c r="F4239" s="6" t="s">
        <v>11855</v>
      </c>
      <c r="G4239" s="6" t="s">
        <v>19</v>
      </c>
      <c r="H4239" s="10">
        <f t="shared" si="331"/>
        <v>46288</v>
      </c>
      <c r="I4239" s="7">
        <f t="shared" si="332"/>
        <v>4999</v>
      </c>
      <c r="J4239" s="6" t="str">
        <f t="shared" si="333"/>
        <v>Pune</v>
      </c>
      <c r="K4239" s="6">
        <f>COUNTIFS(pg_transaction_cleaned!$O$2:$O$5743,A4239,pg_transaction_cleaned!$F$2:$F$5743,"CAPTURE")</f>
        <v>1</v>
      </c>
      <c r="L4239" s="7">
        <f>SUMIFS(pg_transaction_cleaned!$H$2:$H$5743,pg_transaction_cleaned!$O$2:$O$5743,A4239,pg_transaction_cleaned!$F$2:$F$5743,"CAPTURE")</f>
        <v>4999</v>
      </c>
      <c r="M4239" s="6">
        <f>COUNTIFS(pg_transaction_cleaned!$O$2:$O$5743,A4239,pg_transaction_cleaned!$F$2:$F$5743,"REFUND")</f>
        <v>0</v>
      </c>
      <c r="N4239" s="7">
        <f>SUMIFS(pg_transaction_cleaned!$H$2:$H$5743,pg_transaction_cleaned!$O$2:$O$5743,A4239,pg_transaction_cleaned!$F$2:$F$5743,"REFUND")</f>
        <v>0</v>
      </c>
      <c r="O4239" s="6" t="str">
        <f t="shared" si="334"/>
        <v>OK</v>
      </c>
      <c r="P4239" s="8">
        <f t="shared" si="335"/>
        <v>0</v>
      </c>
    </row>
    <row r="4240" spans="1:16" x14ac:dyDescent="0.3">
      <c r="A4240" s="6" t="s">
        <v>8418</v>
      </c>
      <c r="B4240" s="6" t="s">
        <v>11884</v>
      </c>
      <c r="C4240" s="6" t="s">
        <v>8419</v>
      </c>
      <c r="D4240" s="6" t="s">
        <v>17</v>
      </c>
      <c r="E4240" s="6" t="s">
        <v>18</v>
      </c>
      <c r="F4240" s="6" t="s">
        <v>12009</v>
      </c>
      <c r="G4240" s="6" t="s">
        <v>19</v>
      </c>
      <c r="H4240" s="10">
        <f t="shared" si="331"/>
        <v>46279</v>
      </c>
      <c r="I4240" s="7">
        <f t="shared" si="332"/>
        <v>1198</v>
      </c>
      <c r="J4240" s="6" t="str">
        <f t="shared" si="333"/>
        <v>Pune</v>
      </c>
      <c r="K4240" s="6">
        <f>COUNTIFS(pg_transaction_cleaned!$O$2:$O$5743,A4240,pg_transaction_cleaned!$F$2:$F$5743,"CAPTURE")</f>
        <v>1</v>
      </c>
      <c r="L4240" s="7">
        <f>SUMIFS(pg_transaction_cleaned!$H$2:$H$5743,pg_transaction_cleaned!$O$2:$O$5743,A4240,pg_transaction_cleaned!$F$2:$F$5743,"CAPTURE")</f>
        <v>1198</v>
      </c>
      <c r="M4240" s="6">
        <f>COUNTIFS(pg_transaction_cleaned!$O$2:$O$5743,A4240,pg_transaction_cleaned!$F$2:$F$5743,"REFUND")</f>
        <v>0</v>
      </c>
      <c r="N4240" s="7">
        <f>SUMIFS(pg_transaction_cleaned!$H$2:$H$5743,pg_transaction_cleaned!$O$2:$O$5743,A4240,pg_transaction_cleaned!$F$2:$F$5743,"REFUND")</f>
        <v>0</v>
      </c>
      <c r="O4240" s="6" t="str">
        <f t="shared" si="334"/>
        <v>OK</v>
      </c>
      <c r="P4240" s="8">
        <f t="shared" si="335"/>
        <v>0</v>
      </c>
    </row>
    <row r="4241" spans="1:16" x14ac:dyDescent="0.3">
      <c r="A4241" s="6" t="s">
        <v>8420</v>
      </c>
      <c r="B4241" s="6" t="s">
        <v>11963</v>
      </c>
      <c r="C4241" s="6" t="s">
        <v>1243</v>
      </c>
      <c r="D4241" s="6" t="s">
        <v>26</v>
      </c>
      <c r="E4241" s="6" t="s">
        <v>54</v>
      </c>
      <c r="F4241" s="6" t="s">
        <v>11861</v>
      </c>
      <c r="G4241" s="6" t="s">
        <v>19</v>
      </c>
      <c r="H4241" s="10">
        <f t="shared" si="331"/>
        <v>46287</v>
      </c>
      <c r="I4241" s="7">
        <f t="shared" si="332"/>
        <v>7999</v>
      </c>
      <c r="J4241" s="6" t="str">
        <f t="shared" si="333"/>
        <v>Kolkata</v>
      </c>
      <c r="K4241" s="6">
        <f>COUNTIFS(pg_transaction_cleaned!$O$2:$O$5743,A4241,pg_transaction_cleaned!$F$2:$F$5743,"CAPTURE")</f>
        <v>1</v>
      </c>
      <c r="L4241" s="7">
        <f>SUMIFS(pg_transaction_cleaned!$H$2:$H$5743,pg_transaction_cleaned!$O$2:$O$5743,A4241,pg_transaction_cleaned!$F$2:$F$5743,"CAPTURE")</f>
        <v>7999</v>
      </c>
      <c r="M4241" s="6">
        <f>COUNTIFS(pg_transaction_cleaned!$O$2:$O$5743,A4241,pg_transaction_cleaned!$F$2:$F$5743,"REFUND")</f>
        <v>0</v>
      </c>
      <c r="N4241" s="7">
        <f>SUMIFS(pg_transaction_cleaned!$H$2:$H$5743,pg_transaction_cleaned!$O$2:$O$5743,A4241,pg_transaction_cleaned!$F$2:$F$5743,"REFUND")</f>
        <v>0</v>
      </c>
      <c r="O4241" s="6" t="str">
        <f t="shared" si="334"/>
        <v>OK</v>
      </c>
      <c r="P4241" s="8">
        <f t="shared" si="335"/>
        <v>0</v>
      </c>
    </row>
    <row r="4242" spans="1:16" x14ac:dyDescent="0.3">
      <c r="A4242" s="6" t="s">
        <v>8421</v>
      </c>
      <c r="B4242" s="6" t="s">
        <v>11866</v>
      </c>
      <c r="C4242" s="6" t="s">
        <v>8422</v>
      </c>
      <c r="D4242" s="6" t="s">
        <v>48</v>
      </c>
      <c r="E4242" s="6" t="s">
        <v>18</v>
      </c>
      <c r="F4242" s="6" t="s">
        <v>12081</v>
      </c>
      <c r="G4242" s="6" t="s">
        <v>19</v>
      </c>
      <c r="H4242" s="10">
        <f t="shared" si="331"/>
        <v>46274</v>
      </c>
      <c r="I4242" s="7">
        <f t="shared" si="332"/>
        <v>499</v>
      </c>
      <c r="J4242" s="6" t="str">
        <f t="shared" si="333"/>
        <v>Jaipur</v>
      </c>
      <c r="K4242" s="6">
        <f>COUNTIFS(pg_transaction_cleaned!$O$2:$O$5743,A4242,pg_transaction_cleaned!$F$2:$F$5743,"CAPTURE")</f>
        <v>1</v>
      </c>
      <c r="L4242" s="7">
        <f>SUMIFS(pg_transaction_cleaned!$H$2:$H$5743,pg_transaction_cleaned!$O$2:$O$5743,A4242,pg_transaction_cleaned!$F$2:$F$5743,"CAPTURE")</f>
        <v>499</v>
      </c>
      <c r="M4242" s="6">
        <f>COUNTIFS(pg_transaction_cleaned!$O$2:$O$5743,A4242,pg_transaction_cleaned!$F$2:$F$5743,"REFUND")</f>
        <v>0</v>
      </c>
      <c r="N4242" s="7">
        <f>SUMIFS(pg_transaction_cleaned!$H$2:$H$5743,pg_transaction_cleaned!$O$2:$O$5743,A4242,pg_transaction_cleaned!$F$2:$F$5743,"REFUND")</f>
        <v>0</v>
      </c>
      <c r="O4242" s="6" t="str">
        <f t="shared" si="334"/>
        <v>OK</v>
      </c>
      <c r="P4242" s="8">
        <f t="shared" si="335"/>
        <v>0</v>
      </c>
    </row>
    <row r="4243" spans="1:16" x14ac:dyDescent="0.3">
      <c r="A4243" s="6" t="s">
        <v>8423</v>
      </c>
      <c r="B4243" s="6" t="s">
        <v>11888</v>
      </c>
      <c r="C4243" s="6" t="s">
        <v>8424</v>
      </c>
      <c r="D4243" s="6" t="s">
        <v>37</v>
      </c>
      <c r="E4243" s="6" t="s">
        <v>18</v>
      </c>
      <c r="F4243" s="6" t="s">
        <v>12121</v>
      </c>
      <c r="G4243" s="6" t="s">
        <v>19</v>
      </c>
      <c r="H4243" s="10">
        <f t="shared" si="331"/>
        <v>46269</v>
      </c>
      <c r="I4243" s="7">
        <f t="shared" si="332"/>
        <v>7998</v>
      </c>
      <c r="J4243" s="6" t="str">
        <f t="shared" si="333"/>
        <v>Lucknow</v>
      </c>
      <c r="K4243" s="6">
        <f>COUNTIFS(pg_transaction_cleaned!$O$2:$O$5743,A4243,pg_transaction_cleaned!$F$2:$F$5743,"CAPTURE")</f>
        <v>1</v>
      </c>
      <c r="L4243" s="7">
        <f>SUMIFS(pg_transaction_cleaned!$H$2:$H$5743,pg_transaction_cleaned!$O$2:$O$5743,A4243,pg_transaction_cleaned!$F$2:$F$5743,"CAPTURE")</f>
        <v>7998</v>
      </c>
      <c r="M4243" s="6">
        <f>COUNTIFS(pg_transaction_cleaned!$O$2:$O$5743,A4243,pg_transaction_cleaned!$F$2:$F$5743,"REFUND")</f>
        <v>0</v>
      </c>
      <c r="N4243" s="7">
        <f>SUMIFS(pg_transaction_cleaned!$H$2:$H$5743,pg_transaction_cleaned!$O$2:$O$5743,A4243,pg_transaction_cleaned!$F$2:$F$5743,"REFUND")</f>
        <v>0</v>
      </c>
      <c r="O4243" s="6" t="str">
        <f t="shared" si="334"/>
        <v>OK</v>
      </c>
      <c r="P4243" s="8">
        <f t="shared" si="335"/>
        <v>0</v>
      </c>
    </row>
    <row r="4244" spans="1:16" x14ac:dyDescent="0.3">
      <c r="A4244" s="6" t="s">
        <v>8425</v>
      </c>
      <c r="B4244" s="6" t="s">
        <v>11881</v>
      </c>
      <c r="C4244" s="6" t="s">
        <v>6078</v>
      </c>
      <c r="D4244" s="6" t="s">
        <v>23</v>
      </c>
      <c r="E4244" s="6" t="s">
        <v>18</v>
      </c>
      <c r="F4244" s="6" t="s">
        <v>11839</v>
      </c>
      <c r="G4244" s="6" t="s">
        <v>19</v>
      </c>
      <c r="H4244" s="10">
        <f t="shared" si="331"/>
        <v>46295</v>
      </c>
      <c r="I4244" s="7">
        <f t="shared" si="332"/>
        <v>1299</v>
      </c>
      <c r="J4244" s="6" t="str">
        <f t="shared" si="333"/>
        <v>Bengaluru</v>
      </c>
      <c r="K4244" s="6">
        <f>COUNTIFS(pg_transaction_cleaned!$O$2:$O$5743,A4244,pg_transaction_cleaned!$F$2:$F$5743,"CAPTURE")</f>
        <v>1</v>
      </c>
      <c r="L4244" s="7">
        <f>SUMIFS(pg_transaction_cleaned!$H$2:$H$5743,pg_transaction_cleaned!$O$2:$O$5743,A4244,pg_transaction_cleaned!$F$2:$F$5743,"CAPTURE")</f>
        <v>1299</v>
      </c>
      <c r="M4244" s="6">
        <f>COUNTIFS(pg_transaction_cleaned!$O$2:$O$5743,A4244,pg_transaction_cleaned!$F$2:$F$5743,"REFUND")</f>
        <v>0</v>
      </c>
      <c r="N4244" s="7">
        <f>SUMIFS(pg_transaction_cleaned!$H$2:$H$5743,pg_transaction_cleaned!$O$2:$O$5743,A4244,pg_transaction_cleaned!$F$2:$F$5743,"REFUND")</f>
        <v>0</v>
      </c>
      <c r="O4244" s="6" t="str">
        <f t="shared" si="334"/>
        <v>OK</v>
      </c>
      <c r="P4244" s="8">
        <f t="shared" si="335"/>
        <v>0</v>
      </c>
    </row>
    <row r="4245" spans="1:16" x14ac:dyDescent="0.3">
      <c r="A4245" s="6" t="s">
        <v>8426</v>
      </c>
      <c r="B4245" s="6" t="s">
        <v>11897</v>
      </c>
      <c r="C4245" s="6" t="s">
        <v>8427</v>
      </c>
      <c r="D4245" s="6" t="s">
        <v>34</v>
      </c>
      <c r="E4245" s="6" t="s">
        <v>54</v>
      </c>
      <c r="F4245" s="6" t="s">
        <v>11841</v>
      </c>
      <c r="G4245" s="6" t="s">
        <v>19</v>
      </c>
      <c r="H4245" s="10">
        <f t="shared" si="331"/>
        <v>46266</v>
      </c>
      <c r="I4245" s="7">
        <f t="shared" si="332"/>
        <v>2499</v>
      </c>
      <c r="J4245" s="6" t="str">
        <f t="shared" si="333"/>
        <v>Ahmedabad</v>
      </c>
      <c r="K4245" s="6">
        <f>COUNTIFS(pg_transaction_cleaned!$O$2:$O$5743,A4245,pg_transaction_cleaned!$F$2:$F$5743,"CAPTURE")</f>
        <v>1</v>
      </c>
      <c r="L4245" s="7">
        <f>SUMIFS(pg_transaction_cleaned!$H$2:$H$5743,pg_transaction_cleaned!$O$2:$O$5743,A4245,pg_transaction_cleaned!$F$2:$F$5743,"CAPTURE")</f>
        <v>2499</v>
      </c>
      <c r="M4245" s="6">
        <f>COUNTIFS(pg_transaction_cleaned!$O$2:$O$5743,A4245,pg_transaction_cleaned!$F$2:$F$5743,"REFUND")</f>
        <v>0</v>
      </c>
      <c r="N4245" s="7">
        <f>SUMIFS(pg_transaction_cleaned!$H$2:$H$5743,pg_transaction_cleaned!$O$2:$O$5743,A4245,pg_transaction_cleaned!$F$2:$F$5743,"REFUND")</f>
        <v>0</v>
      </c>
      <c r="O4245" s="6" t="str">
        <f t="shared" si="334"/>
        <v>OK</v>
      </c>
      <c r="P4245" s="8">
        <f t="shared" si="335"/>
        <v>0</v>
      </c>
    </row>
    <row r="4246" spans="1:16" x14ac:dyDescent="0.3">
      <c r="A4246" s="6" t="s">
        <v>8428</v>
      </c>
      <c r="B4246" s="6" t="s">
        <v>11877</v>
      </c>
      <c r="C4246" s="6" t="s">
        <v>8429</v>
      </c>
      <c r="D4246" s="6" t="s">
        <v>37</v>
      </c>
      <c r="E4246" s="6" t="s">
        <v>18</v>
      </c>
      <c r="F4246" s="6" t="s">
        <v>11837</v>
      </c>
      <c r="G4246" s="6" t="s">
        <v>19</v>
      </c>
      <c r="H4246" s="10">
        <f t="shared" si="331"/>
        <v>46267</v>
      </c>
      <c r="I4246" s="7">
        <f t="shared" si="332"/>
        <v>999</v>
      </c>
      <c r="J4246" s="6" t="str">
        <f t="shared" si="333"/>
        <v>Lucknow</v>
      </c>
      <c r="K4246" s="6">
        <f>COUNTIFS(pg_transaction_cleaned!$O$2:$O$5743,A4246,pg_transaction_cleaned!$F$2:$F$5743,"CAPTURE")</f>
        <v>1</v>
      </c>
      <c r="L4246" s="7">
        <f>SUMIFS(pg_transaction_cleaned!$H$2:$H$5743,pg_transaction_cleaned!$O$2:$O$5743,A4246,pg_transaction_cleaned!$F$2:$F$5743,"CAPTURE")</f>
        <v>999</v>
      </c>
      <c r="M4246" s="6">
        <f>COUNTIFS(pg_transaction_cleaned!$O$2:$O$5743,A4246,pg_transaction_cleaned!$F$2:$F$5743,"REFUND")</f>
        <v>0</v>
      </c>
      <c r="N4246" s="7">
        <f>SUMIFS(pg_transaction_cleaned!$H$2:$H$5743,pg_transaction_cleaned!$O$2:$O$5743,A4246,pg_transaction_cleaned!$F$2:$F$5743,"REFUND")</f>
        <v>0</v>
      </c>
      <c r="O4246" s="6" t="str">
        <f t="shared" si="334"/>
        <v>OK</v>
      </c>
      <c r="P4246" s="8">
        <f t="shared" si="335"/>
        <v>0</v>
      </c>
    </row>
    <row r="4247" spans="1:16" x14ac:dyDescent="0.3">
      <c r="A4247" s="6" t="s">
        <v>8430</v>
      </c>
      <c r="B4247" s="6" t="s">
        <v>11850</v>
      </c>
      <c r="C4247" s="6" t="s">
        <v>8431</v>
      </c>
      <c r="D4247" s="6" t="s">
        <v>34</v>
      </c>
      <c r="E4247" s="6" t="s">
        <v>27</v>
      </c>
      <c r="F4247" s="6" t="s">
        <v>11861</v>
      </c>
      <c r="G4247" s="6" t="s">
        <v>19</v>
      </c>
      <c r="H4247" s="10">
        <f t="shared" si="331"/>
        <v>46283</v>
      </c>
      <c r="I4247" s="7">
        <f t="shared" si="332"/>
        <v>7999</v>
      </c>
      <c r="J4247" s="6" t="str">
        <f t="shared" si="333"/>
        <v>Ahmedabad</v>
      </c>
      <c r="K4247" s="6">
        <f>COUNTIFS(pg_transaction_cleaned!$O$2:$O$5743,A4247,pg_transaction_cleaned!$F$2:$F$5743,"CAPTURE")</f>
        <v>1</v>
      </c>
      <c r="L4247" s="7">
        <f>SUMIFS(pg_transaction_cleaned!$H$2:$H$5743,pg_transaction_cleaned!$O$2:$O$5743,A4247,pg_transaction_cleaned!$F$2:$F$5743,"CAPTURE")</f>
        <v>7999</v>
      </c>
      <c r="M4247" s="6">
        <f>COUNTIFS(pg_transaction_cleaned!$O$2:$O$5743,A4247,pg_transaction_cleaned!$F$2:$F$5743,"REFUND")</f>
        <v>0</v>
      </c>
      <c r="N4247" s="7">
        <f>SUMIFS(pg_transaction_cleaned!$H$2:$H$5743,pg_transaction_cleaned!$O$2:$O$5743,A4247,pg_transaction_cleaned!$F$2:$F$5743,"REFUND")</f>
        <v>0</v>
      </c>
      <c r="O4247" s="6" t="str">
        <f t="shared" si="334"/>
        <v>OK</v>
      </c>
      <c r="P4247" s="8">
        <f t="shared" si="335"/>
        <v>0</v>
      </c>
    </row>
    <row r="4248" spans="1:16" x14ac:dyDescent="0.3">
      <c r="A4248" s="6" t="s">
        <v>8432</v>
      </c>
      <c r="B4248" s="6" t="s">
        <v>11852</v>
      </c>
      <c r="C4248" s="6" t="s">
        <v>8433</v>
      </c>
      <c r="D4248" s="6" t="s">
        <v>48</v>
      </c>
      <c r="E4248" s="6" t="s">
        <v>18</v>
      </c>
      <c r="F4248" s="6" t="s">
        <v>12071</v>
      </c>
      <c r="G4248" s="6" t="s">
        <v>80</v>
      </c>
      <c r="H4248" s="10">
        <f t="shared" si="331"/>
        <v>46273</v>
      </c>
      <c r="I4248" s="7">
        <f t="shared" si="332"/>
        <v>5847</v>
      </c>
      <c r="J4248" s="6" t="str">
        <f t="shared" si="333"/>
        <v>Jaipur</v>
      </c>
      <c r="K4248" s="6">
        <f>COUNTIFS(pg_transaction_cleaned!$O$2:$O$5743,A4248,pg_transaction_cleaned!$F$2:$F$5743,"CAPTURE")</f>
        <v>0</v>
      </c>
      <c r="L4248" s="7">
        <f>SUMIFS(pg_transaction_cleaned!$H$2:$H$5743,pg_transaction_cleaned!$O$2:$O$5743,A4248,pg_transaction_cleaned!$F$2:$F$5743,"CAPTURE")</f>
        <v>0</v>
      </c>
      <c r="M4248" s="6">
        <f>COUNTIFS(pg_transaction_cleaned!$O$2:$O$5743,A4248,pg_transaction_cleaned!$F$2:$F$5743,"REFUND")</f>
        <v>0</v>
      </c>
      <c r="N4248" s="7">
        <f>SUMIFS(pg_transaction_cleaned!$H$2:$H$5743,pg_transaction_cleaned!$O$2:$O$5743,A4248,pg_transaction_cleaned!$F$2:$F$5743,"REFUND")</f>
        <v>0</v>
      </c>
      <c r="O4248" s="6" t="str">
        <f t="shared" si="334"/>
        <v>OK</v>
      </c>
      <c r="P4248" s="8">
        <f t="shared" si="335"/>
        <v>0</v>
      </c>
    </row>
    <row r="4249" spans="1:16" x14ac:dyDescent="0.3">
      <c r="A4249" s="6" t="s">
        <v>8434</v>
      </c>
      <c r="B4249" s="6" t="s">
        <v>11895</v>
      </c>
      <c r="C4249" s="6" t="s">
        <v>8435</v>
      </c>
      <c r="D4249" s="6" t="s">
        <v>42</v>
      </c>
      <c r="E4249" s="6" t="s">
        <v>18</v>
      </c>
      <c r="F4249" s="6" t="s">
        <v>11831</v>
      </c>
      <c r="G4249" s="6" t="s">
        <v>19</v>
      </c>
      <c r="H4249" s="10">
        <f t="shared" si="331"/>
        <v>46295</v>
      </c>
      <c r="I4249" s="7">
        <f t="shared" si="332"/>
        <v>2098</v>
      </c>
      <c r="J4249" s="6" t="str">
        <f t="shared" si="333"/>
        <v>Hyderabad</v>
      </c>
      <c r="K4249" s="6">
        <f>COUNTIFS(pg_transaction_cleaned!$O$2:$O$5743,A4249,pg_transaction_cleaned!$F$2:$F$5743,"CAPTURE")</f>
        <v>1</v>
      </c>
      <c r="L4249" s="7">
        <f>SUMIFS(pg_transaction_cleaned!$H$2:$H$5743,pg_transaction_cleaned!$O$2:$O$5743,A4249,pg_transaction_cleaned!$F$2:$F$5743,"CAPTURE")</f>
        <v>2098</v>
      </c>
      <c r="M4249" s="6">
        <f>COUNTIFS(pg_transaction_cleaned!$O$2:$O$5743,A4249,pg_transaction_cleaned!$F$2:$F$5743,"REFUND")</f>
        <v>0</v>
      </c>
      <c r="N4249" s="7">
        <f>SUMIFS(pg_transaction_cleaned!$H$2:$H$5743,pg_transaction_cleaned!$O$2:$O$5743,A4249,pg_transaction_cleaned!$F$2:$F$5743,"REFUND")</f>
        <v>0</v>
      </c>
      <c r="O4249" s="6" t="str">
        <f t="shared" si="334"/>
        <v>OK</v>
      </c>
      <c r="P4249" s="8">
        <f t="shared" si="335"/>
        <v>0</v>
      </c>
    </row>
    <row r="4250" spans="1:16" x14ac:dyDescent="0.3">
      <c r="A4250" s="6" t="s">
        <v>8436</v>
      </c>
      <c r="B4250" s="6" t="s">
        <v>11826</v>
      </c>
      <c r="C4250" s="6" t="s">
        <v>8437</v>
      </c>
      <c r="D4250" s="6" t="s">
        <v>26</v>
      </c>
      <c r="E4250" s="6" t="s">
        <v>27</v>
      </c>
      <c r="F4250" s="6" t="s">
        <v>11827</v>
      </c>
      <c r="G4250" s="6" t="s">
        <v>19</v>
      </c>
      <c r="H4250" s="10">
        <f t="shared" si="331"/>
        <v>46286</v>
      </c>
      <c r="I4250" s="7">
        <f t="shared" si="332"/>
        <v>299</v>
      </c>
      <c r="J4250" s="6" t="str">
        <f t="shared" si="333"/>
        <v>Kolkata</v>
      </c>
      <c r="K4250" s="6">
        <f>COUNTIFS(pg_transaction_cleaned!$O$2:$O$5743,A4250,pg_transaction_cleaned!$F$2:$F$5743,"CAPTURE")</f>
        <v>1</v>
      </c>
      <c r="L4250" s="7">
        <f>SUMIFS(pg_transaction_cleaned!$H$2:$H$5743,pg_transaction_cleaned!$O$2:$O$5743,A4250,pg_transaction_cleaned!$F$2:$F$5743,"CAPTURE")</f>
        <v>299</v>
      </c>
      <c r="M4250" s="6">
        <f>COUNTIFS(pg_transaction_cleaned!$O$2:$O$5743,A4250,pg_transaction_cleaned!$F$2:$F$5743,"REFUND")</f>
        <v>0</v>
      </c>
      <c r="N4250" s="7">
        <f>SUMIFS(pg_transaction_cleaned!$H$2:$H$5743,pg_transaction_cleaned!$O$2:$O$5743,A4250,pg_transaction_cleaned!$F$2:$F$5743,"REFUND")</f>
        <v>0</v>
      </c>
      <c r="O4250" s="6" t="str">
        <f t="shared" si="334"/>
        <v>OK</v>
      </c>
      <c r="P4250" s="8">
        <f t="shared" si="335"/>
        <v>0</v>
      </c>
    </row>
    <row r="4251" spans="1:16" x14ac:dyDescent="0.3">
      <c r="A4251" s="6" t="s">
        <v>8438</v>
      </c>
      <c r="B4251" s="6" t="s">
        <v>11908</v>
      </c>
      <c r="C4251" s="6" t="s">
        <v>8439</v>
      </c>
      <c r="D4251" s="6" t="s">
        <v>23</v>
      </c>
      <c r="E4251" s="6" t="s">
        <v>18</v>
      </c>
      <c r="F4251" s="6" t="s">
        <v>11827</v>
      </c>
      <c r="G4251" s="6" t="s">
        <v>19</v>
      </c>
      <c r="H4251" s="10">
        <f t="shared" si="331"/>
        <v>46275</v>
      </c>
      <c r="I4251" s="7">
        <f t="shared" si="332"/>
        <v>299</v>
      </c>
      <c r="J4251" s="6" t="str">
        <f t="shared" si="333"/>
        <v>Bengaluru</v>
      </c>
      <c r="K4251" s="6">
        <f>COUNTIFS(pg_transaction_cleaned!$O$2:$O$5743,A4251,pg_transaction_cleaned!$F$2:$F$5743,"CAPTURE")</f>
        <v>1</v>
      </c>
      <c r="L4251" s="7">
        <f>SUMIFS(pg_transaction_cleaned!$H$2:$H$5743,pg_transaction_cleaned!$O$2:$O$5743,A4251,pg_transaction_cleaned!$F$2:$F$5743,"CAPTURE")</f>
        <v>299</v>
      </c>
      <c r="M4251" s="6">
        <f>COUNTIFS(pg_transaction_cleaned!$O$2:$O$5743,A4251,pg_transaction_cleaned!$F$2:$F$5743,"REFUND")</f>
        <v>0</v>
      </c>
      <c r="N4251" s="7">
        <f>SUMIFS(pg_transaction_cleaned!$H$2:$H$5743,pg_transaction_cleaned!$O$2:$O$5743,A4251,pg_transaction_cleaned!$F$2:$F$5743,"REFUND")</f>
        <v>0</v>
      </c>
      <c r="O4251" s="6" t="str">
        <f t="shared" si="334"/>
        <v>OK</v>
      </c>
      <c r="P4251" s="8">
        <f t="shared" si="335"/>
        <v>0</v>
      </c>
    </row>
    <row r="4252" spans="1:16" x14ac:dyDescent="0.3">
      <c r="A4252" s="6" t="s">
        <v>8440</v>
      </c>
      <c r="B4252" s="6" t="s">
        <v>11888</v>
      </c>
      <c r="C4252" s="6" t="s">
        <v>8441</v>
      </c>
      <c r="D4252" s="6" t="s">
        <v>34</v>
      </c>
      <c r="E4252" s="6" t="s">
        <v>18</v>
      </c>
      <c r="F4252" s="6" t="s">
        <v>11929</v>
      </c>
      <c r="G4252" s="6" t="s">
        <v>19</v>
      </c>
      <c r="H4252" s="10">
        <f t="shared" si="331"/>
        <v>46269</v>
      </c>
      <c r="I4252" s="7">
        <f t="shared" si="332"/>
        <v>799</v>
      </c>
      <c r="J4252" s="6" t="str">
        <f t="shared" si="333"/>
        <v>Ahmedabad</v>
      </c>
      <c r="K4252" s="6">
        <f>COUNTIFS(pg_transaction_cleaned!$O$2:$O$5743,A4252,pg_transaction_cleaned!$F$2:$F$5743,"CAPTURE")</f>
        <v>1</v>
      </c>
      <c r="L4252" s="7">
        <f>SUMIFS(pg_transaction_cleaned!$H$2:$H$5743,pg_transaction_cleaned!$O$2:$O$5743,A4252,pg_transaction_cleaned!$F$2:$F$5743,"CAPTURE")</f>
        <v>799</v>
      </c>
      <c r="M4252" s="6">
        <f>COUNTIFS(pg_transaction_cleaned!$O$2:$O$5743,A4252,pg_transaction_cleaned!$F$2:$F$5743,"REFUND")</f>
        <v>0</v>
      </c>
      <c r="N4252" s="7">
        <f>SUMIFS(pg_transaction_cleaned!$H$2:$H$5743,pg_transaction_cleaned!$O$2:$O$5743,A4252,pg_transaction_cleaned!$F$2:$F$5743,"REFUND")</f>
        <v>0</v>
      </c>
      <c r="O4252" s="6" t="str">
        <f t="shared" si="334"/>
        <v>OK</v>
      </c>
      <c r="P4252" s="8">
        <f t="shared" si="335"/>
        <v>0</v>
      </c>
    </row>
    <row r="4253" spans="1:16" x14ac:dyDescent="0.3">
      <c r="A4253" s="6" t="s">
        <v>8442</v>
      </c>
      <c r="B4253" s="6" t="s">
        <v>11836</v>
      </c>
      <c r="C4253" s="6" t="s">
        <v>8443</v>
      </c>
      <c r="D4253" s="6" t="s">
        <v>42</v>
      </c>
      <c r="E4253" s="6" t="s">
        <v>18</v>
      </c>
      <c r="F4253" s="6" t="s">
        <v>11931</v>
      </c>
      <c r="G4253" s="6" t="s">
        <v>19</v>
      </c>
      <c r="H4253" s="10">
        <f t="shared" si="331"/>
        <v>46278</v>
      </c>
      <c r="I4253" s="7">
        <f t="shared" si="332"/>
        <v>2998</v>
      </c>
      <c r="J4253" s="6" t="str">
        <f t="shared" si="333"/>
        <v>Hyderabad</v>
      </c>
      <c r="K4253" s="6">
        <f>COUNTIFS(pg_transaction_cleaned!$O$2:$O$5743,A4253,pg_transaction_cleaned!$F$2:$F$5743,"CAPTURE")</f>
        <v>1</v>
      </c>
      <c r="L4253" s="7">
        <f>SUMIFS(pg_transaction_cleaned!$H$2:$H$5743,pg_transaction_cleaned!$O$2:$O$5743,A4253,pg_transaction_cleaned!$F$2:$F$5743,"CAPTURE")</f>
        <v>2998</v>
      </c>
      <c r="M4253" s="6">
        <f>COUNTIFS(pg_transaction_cleaned!$O$2:$O$5743,A4253,pg_transaction_cleaned!$F$2:$F$5743,"REFUND")</f>
        <v>0</v>
      </c>
      <c r="N4253" s="7">
        <f>SUMIFS(pg_transaction_cleaned!$H$2:$H$5743,pg_transaction_cleaned!$O$2:$O$5743,A4253,pg_transaction_cleaned!$F$2:$F$5743,"REFUND")</f>
        <v>0</v>
      </c>
      <c r="O4253" s="6" t="str">
        <f t="shared" si="334"/>
        <v>OK</v>
      </c>
      <c r="P4253" s="8">
        <f t="shared" si="335"/>
        <v>0</v>
      </c>
    </row>
    <row r="4254" spans="1:16" x14ac:dyDescent="0.3">
      <c r="A4254" s="6" t="s">
        <v>8444</v>
      </c>
      <c r="B4254" s="6" t="s">
        <v>11976</v>
      </c>
      <c r="C4254" s="6" t="s">
        <v>8445</v>
      </c>
      <c r="D4254" s="6" t="s">
        <v>48</v>
      </c>
      <c r="E4254" s="6" t="s">
        <v>18</v>
      </c>
      <c r="F4254" s="6" t="s">
        <v>11851</v>
      </c>
      <c r="G4254" s="6" t="s">
        <v>19</v>
      </c>
      <c r="H4254" s="10">
        <f t="shared" si="331"/>
        <v>46284</v>
      </c>
      <c r="I4254" s="7">
        <f t="shared" si="332"/>
        <v>3499</v>
      </c>
      <c r="J4254" s="6" t="str">
        <f t="shared" si="333"/>
        <v>Jaipur</v>
      </c>
      <c r="K4254" s="6">
        <f>COUNTIFS(pg_transaction_cleaned!$O$2:$O$5743,A4254,pg_transaction_cleaned!$F$2:$F$5743,"CAPTURE")</f>
        <v>1</v>
      </c>
      <c r="L4254" s="7">
        <f>SUMIFS(pg_transaction_cleaned!$H$2:$H$5743,pg_transaction_cleaned!$O$2:$O$5743,A4254,pg_transaction_cleaned!$F$2:$F$5743,"CAPTURE")</f>
        <v>3499</v>
      </c>
      <c r="M4254" s="6">
        <f>COUNTIFS(pg_transaction_cleaned!$O$2:$O$5743,A4254,pg_transaction_cleaned!$F$2:$F$5743,"REFUND")</f>
        <v>0</v>
      </c>
      <c r="N4254" s="7">
        <f>SUMIFS(pg_transaction_cleaned!$H$2:$H$5743,pg_transaction_cleaned!$O$2:$O$5743,A4254,pg_transaction_cleaned!$F$2:$F$5743,"REFUND")</f>
        <v>0</v>
      </c>
      <c r="O4254" s="6" t="str">
        <f t="shared" si="334"/>
        <v>OK</v>
      </c>
      <c r="P4254" s="8">
        <f t="shared" si="335"/>
        <v>0</v>
      </c>
    </row>
    <row r="4255" spans="1:16" x14ac:dyDescent="0.3">
      <c r="A4255" s="6" t="s">
        <v>8446</v>
      </c>
      <c r="B4255" s="6" t="s">
        <v>11907</v>
      </c>
      <c r="C4255" s="6" t="s">
        <v>8447</v>
      </c>
      <c r="D4255" s="6" t="s">
        <v>23</v>
      </c>
      <c r="E4255" s="6" t="s">
        <v>54</v>
      </c>
      <c r="F4255" s="6" t="s">
        <v>12094</v>
      </c>
      <c r="G4255" s="6" t="s">
        <v>19</v>
      </c>
      <c r="H4255" s="10">
        <f t="shared" si="331"/>
        <v>46293</v>
      </c>
      <c r="I4255" s="7">
        <f t="shared" si="332"/>
        <v>4397</v>
      </c>
      <c r="J4255" s="6" t="str">
        <f t="shared" si="333"/>
        <v>Bengaluru</v>
      </c>
      <c r="K4255" s="6">
        <f>COUNTIFS(pg_transaction_cleaned!$O$2:$O$5743,A4255,pg_transaction_cleaned!$F$2:$F$5743,"CAPTURE")</f>
        <v>1</v>
      </c>
      <c r="L4255" s="7">
        <f>SUMIFS(pg_transaction_cleaned!$H$2:$H$5743,pg_transaction_cleaned!$O$2:$O$5743,A4255,pg_transaction_cleaned!$F$2:$F$5743,"CAPTURE")</f>
        <v>4397</v>
      </c>
      <c r="M4255" s="6">
        <f>COUNTIFS(pg_transaction_cleaned!$O$2:$O$5743,A4255,pg_transaction_cleaned!$F$2:$F$5743,"REFUND")</f>
        <v>0</v>
      </c>
      <c r="N4255" s="7">
        <f>SUMIFS(pg_transaction_cleaned!$H$2:$H$5743,pg_transaction_cleaned!$O$2:$O$5743,A4255,pg_transaction_cleaned!$F$2:$F$5743,"REFUND")</f>
        <v>0</v>
      </c>
      <c r="O4255" s="6" t="str">
        <f t="shared" si="334"/>
        <v>OK</v>
      </c>
      <c r="P4255" s="8">
        <f t="shared" si="335"/>
        <v>0</v>
      </c>
    </row>
    <row r="4256" spans="1:16" x14ac:dyDescent="0.3">
      <c r="A4256" s="6" t="s">
        <v>8448</v>
      </c>
      <c r="B4256" s="6" t="s">
        <v>11895</v>
      </c>
      <c r="C4256" s="6" t="s">
        <v>8449</v>
      </c>
      <c r="D4256" s="6" t="s">
        <v>37</v>
      </c>
      <c r="E4256" s="6" t="s">
        <v>43</v>
      </c>
      <c r="F4256" s="6" t="s">
        <v>11827</v>
      </c>
      <c r="G4256" s="6" t="s">
        <v>19</v>
      </c>
      <c r="H4256" s="10">
        <f t="shared" si="331"/>
        <v>46295</v>
      </c>
      <c r="I4256" s="7">
        <f t="shared" si="332"/>
        <v>299</v>
      </c>
      <c r="J4256" s="6" t="str">
        <f t="shared" si="333"/>
        <v>Lucknow</v>
      </c>
      <c r="K4256" s="6">
        <f>COUNTIFS(pg_transaction_cleaned!$O$2:$O$5743,A4256,pg_transaction_cleaned!$F$2:$F$5743,"CAPTURE")</f>
        <v>1</v>
      </c>
      <c r="L4256" s="7">
        <f>SUMIFS(pg_transaction_cleaned!$H$2:$H$5743,pg_transaction_cleaned!$O$2:$O$5743,A4256,pg_transaction_cleaned!$F$2:$F$5743,"CAPTURE")</f>
        <v>299</v>
      </c>
      <c r="M4256" s="6">
        <f>COUNTIFS(pg_transaction_cleaned!$O$2:$O$5743,A4256,pg_transaction_cleaned!$F$2:$F$5743,"REFUND")</f>
        <v>0</v>
      </c>
      <c r="N4256" s="7">
        <f>SUMIFS(pg_transaction_cleaned!$H$2:$H$5743,pg_transaction_cleaned!$O$2:$O$5743,A4256,pg_transaction_cleaned!$F$2:$F$5743,"REFUND")</f>
        <v>0</v>
      </c>
      <c r="O4256" s="6" t="str">
        <f t="shared" si="334"/>
        <v>OK</v>
      </c>
      <c r="P4256" s="8">
        <f t="shared" si="335"/>
        <v>0</v>
      </c>
    </row>
    <row r="4257" spans="1:16" x14ac:dyDescent="0.3">
      <c r="A4257" s="6" t="s">
        <v>8450</v>
      </c>
      <c r="B4257" s="6" t="s">
        <v>11920</v>
      </c>
      <c r="C4257" s="6" t="s">
        <v>8451</v>
      </c>
      <c r="D4257" s="6" t="s">
        <v>61</v>
      </c>
      <c r="E4257" s="6" t="s">
        <v>18</v>
      </c>
      <c r="F4257" s="6" t="s">
        <v>11913</v>
      </c>
      <c r="G4257" s="6" t="s">
        <v>19</v>
      </c>
      <c r="H4257" s="10">
        <f t="shared" si="331"/>
        <v>46281</v>
      </c>
      <c r="I4257" s="7">
        <f t="shared" si="332"/>
        <v>3348</v>
      </c>
      <c r="J4257" s="6" t="str">
        <f t="shared" si="333"/>
        <v>Delhi</v>
      </c>
      <c r="K4257" s="6">
        <f>COUNTIFS(pg_transaction_cleaned!$O$2:$O$5743,A4257,pg_transaction_cleaned!$F$2:$F$5743,"CAPTURE")</f>
        <v>1</v>
      </c>
      <c r="L4257" s="7">
        <f>SUMIFS(pg_transaction_cleaned!$H$2:$H$5743,pg_transaction_cleaned!$O$2:$O$5743,A4257,pg_transaction_cleaned!$F$2:$F$5743,"CAPTURE")</f>
        <v>3348</v>
      </c>
      <c r="M4257" s="6">
        <f>COUNTIFS(pg_transaction_cleaned!$O$2:$O$5743,A4257,pg_transaction_cleaned!$F$2:$F$5743,"REFUND")</f>
        <v>0</v>
      </c>
      <c r="N4257" s="7">
        <f>SUMIFS(pg_transaction_cleaned!$H$2:$H$5743,pg_transaction_cleaned!$O$2:$O$5743,A4257,pg_transaction_cleaned!$F$2:$F$5743,"REFUND")</f>
        <v>0</v>
      </c>
      <c r="O4257" s="6" t="str">
        <f t="shared" si="334"/>
        <v>OK</v>
      </c>
      <c r="P4257" s="8">
        <f t="shared" si="335"/>
        <v>0</v>
      </c>
    </row>
    <row r="4258" spans="1:16" x14ac:dyDescent="0.3">
      <c r="A4258" s="6" t="s">
        <v>8452</v>
      </c>
      <c r="B4258" s="6" t="s">
        <v>11857</v>
      </c>
      <c r="C4258" s="6" t="s">
        <v>8453</v>
      </c>
      <c r="D4258" s="6" t="s">
        <v>51</v>
      </c>
      <c r="E4258" s="6" t="s">
        <v>27</v>
      </c>
      <c r="F4258" s="6" t="s">
        <v>11913</v>
      </c>
      <c r="G4258" s="6" t="s">
        <v>80</v>
      </c>
      <c r="H4258" s="10">
        <f t="shared" si="331"/>
        <v>46287</v>
      </c>
      <c r="I4258" s="7">
        <f t="shared" si="332"/>
        <v>3348</v>
      </c>
      <c r="J4258" s="6" t="str">
        <f t="shared" si="333"/>
        <v>Chennai</v>
      </c>
      <c r="K4258" s="6">
        <f>COUNTIFS(pg_transaction_cleaned!$O$2:$O$5743,A4258,pg_transaction_cleaned!$F$2:$F$5743,"CAPTURE")</f>
        <v>0</v>
      </c>
      <c r="L4258" s="7">
        <f>SUMIFS(pg_transaction_cleaned!$H$2:$H$5743,pg_transaction_cleaned!$O$2:$O$5743,A4258,pg_transaction_cleaned!$F$2:$F$5743,"CAPTURE")</f>
        <v>0</v>
      </c>
      <c r="M4258" s="6">
        <f>COUNTIFS(pg_transaction_cleaned!$O$2:$O$5743,A4258,pg_transaction_cleaned!$F$2:$F$5743,"REFUND")</f>
        <v>0</v>
      </c>
      <c r="N4258" s="7">
        <f>SUMIFS(pg_transaction_cleaned!$H$2:$H$5743,pg_transaction_cleaned!$O$2:$O$5743,A4258,pg_transaction_cleaned!$F$2:$F$5743,"REFUND")</f>
        <v>0</v>
      </c>
      <c r="O4258" s="6" t="str">
        <f t="shared" si="334"/>
        <v>OK</v>
      </c>
      <c r="P4258" s="8">
        <f t="shared" si="335"/>
        <v>0</v>
      </c>
    </row>
    <row r="4259" spans="1:16" x14ac:dyDescent="0.3">
      <c r="A4259" s="6" t="s">
        <v>8454</v>
      </c>
      <c r="B4259" s="6" t="s">
        <v>11905</v>
      </c>
      <c r="C4259" s="6" t="s">
        <v>8455</v>
      </c>
      <c r="D4259" s="6" t="s">
        <v>26</v>
      </c>
      <c r="E4259" s="6" t="s">
        <v>18</v>
      </c>
      <c r="F4259" s="6" t="s">
        <v>11863</v>
      </c>
      <c r="G4259" s="6" t="s">
        <v>19</v>
      </c>
      <c r="H4259" s="10">
        <f t="shared" si="331"/>
        <v>46291</v>
      </c>
      <c r="I4259" s="7">
        <f t="shared" si="332"/>
        <v>1499</v>
      </c>
      <c r="J4259" s="6" t="str">
        <f t="shared" si="333"/>
        <v>Kolkata</v>
      </c>
      <c r="K4259" s="6">
        <f>COUNTIFS(pg_transaction_cleaned!$O$2:$O$5743,A4259,pg_transaction_cleaned!$F$2:$F$5743,"CAPTURE")</f>
        <v>1</v>
      </c>
      <c r="L4259" s="7">
        <f>SUMIFS(pg_transaction_cleaned!$H$2:$H$5743,pg_transaction_cleaned!$O$2:$O$5743,A4259,pg_transaction_cleaned!$F$2:$F$5743,"CAPTURE")</f>
        <v>1499</v>
      </c>
      <c r="M4259" s="6">
        <f>COUNTIFS(pg_transaction_cleaned!$O$2:$O$5743,A4259,pg_transaction_cleaned!$F$2:$F$5743,"REFUND")</f>
        <v>0</v>
      </c>
      <c r="N4259" s="7">
        <f>SUMIFS(pg_transaction_cleaned!$H$2:$H$5743,pg_transaction_cleaned!$O$2:$O$5743,A4259,pg_transaction_cleaned!$F$2:$F$5743,"REFUND")</f>
        <v>0</v>
      </c>
      <c r="O4259" s="6" t="str">
        <f t="shared" si="334"/>
        <v>OK</v>
      </c>
      <c r="P4259" s="8">
        <f t="shared" si="335"/>
        <v>0</v>
      </c>
    </row>
    <row r="4260" spans="1:16" x14ac:dyDescent="0.3">
      <c r="A4260" s="6" t="s">
        <v>8456</v>
      </c>
      <c r="B4260" s="6" t="s">
        <v>12019</v>
      </c>
      <c r="C4260" s="6" t="s">
        <v>8457</v>
      </c>
      <c r="D4260" s="6" t="s">
        <v>37</v>
      </c>
      <c r="E4260" s="6" t="s">
        <v>18</v>
      </c>
      <c r="F4260" s="6" t="s">
        <v>12093</v>
      </c>
      <c r="G4260" s="6" t="s">
        <v>19</v>
      </c>
      <c r="H4260" s="10">
        <f t="shared" si="331"/>
        <v>46270</v>
      </c>
      <c r="I4260" s="7">
        <f t="shared" si="332"/>
        <v>6347</v>
      </c>
      <c r="J4260" s="6" t="str">
        <f t="shared" si="333"/>
        <v>Lucknow</v>
      </c>
      <c r="K4260" s="6">
        <f>COUNTIFS(pg_transaction_cleaned!$O$2:$O$5743,A4260,pg_transaction_cleaned!$F$2:$F$5743,"CAPTURE")</f>
        <v>1</v>
      </c>
      <c r="L4260" s="7">
        <f>SUMIFS(pg_transaction_cleaned!$H$2:$H$5743,pg_transaction_cleaned!$O$2:$O$5743,A4260,pg_transaction_cleaned!$F$2:$F$5743,"CAPTURE")</f>
        <v>6347</v>
      </c>
      <c r="M4260" s="6">
        <f>COUNTIFS(pg_transaction_cleaned!$O$2:$O$5743,A4260,pg_transaction_cleaned!$F$2:$F$5743,"REFUND")</f>
        <v>0</v>
      </c>
      <c r="N4260" s="7">
        <f>SUMIFS(pg_transaction_cleaned!$H$2:$H$5743,pg_transaction_cleaned!$O$2:$O$5743,A4260,pg_transaction_cleaned!$F$2:$F$5743,"REFUND")</f>
        <v>0</v>
      </c>
      <c r="O4260" s="6" t="str">
        <f t="shared" si="334"/>
        <v>OK</v>
      </c>
      <c r="P4260" s="8">
        <f t="shared" si="335"/>
        <v>0</v>
      </c>
    </row>
    <row r="4261" spans="1:16" x14ac:dyDescent="0.3">
      <c r="A4261" s="6" t="s">
        <v>8458</v>
      </c>
      <c r="B4261" s="6" t="s">
        <v>11926</v>
      </c>
      <c r="C4261" s="6" t="s">
        <v>8459</v>
      </c>
      <c r="D4261" s="6" t="s">
        <v>17</v>
      </c>
      <c r="E4261" s="6" t="s">
        <v>18</v>
      </c>
      <c r="F4261" s="6" t="s">
        <v>11843</v>
      </c>
      <c r="G4261" s="6" t="s">
        <v>19</v>
      </c>
      <c r="H4261" s="10">
        <f t="shared" si="331"/>
        <v>46270</v>
      </c>
      <c r="I4261" s="7">
        <f t="shared" si="332"/>
        <v>349</v>
      </c>
      <c r="J4261" s="6" t="str">
        <f t="shared" si="333"/>
        <v>Pune</v>
      </c>
      <c r="K4261" s="6">
        <f>COUNTIFS(pg_transaction_cleaned!$O$2:$O$5743,A4261,pg_transaction_cleaned!$F$2:$F$5743,"CAPTURE")</f>
        <v>1</v>
      </c>
      <c r="L4261" s="7">
        <f>SUMIFS(pg_transaction_cleaned!$H$2:$H$5743,pg_transaction_cleaned!$O$2:$O$5743,A4261,pg_transaction_cleaned!$F$2:$F$5743,"CAPTURE")</f>
        <v>349</v>
      </c>
      <c r="M4261" s="6">
        <f>COUNTIFS(pg_transaction_cleaned!$O$2:$O$5743,A4261,pg_transaction_cleaned!$F$2:$F$5743,"REFUND")</f>
        <v>0</v>
      </c>
      <c r="N4261" s="7">
        <f>SUMIFS(pg_transaction_cleaned!$H$2:$H$5743,pg_transaction_cleaned!$O$2:$O$5743,A4261,pg_transaction_cleaned!$F$2:$F$5743,"REFUND")</f>
        <v>0</v>
      </c>
      <c r="O4261" s="6" t="str">
        <f t="shared" si="334"/>
        <v>OK</v>
      </c>
      <c r="P4261" s="8">
        <f t="shared" si="335"/>
        <v>0</v>
      </c>
    </row>
    <row r="4262" spans="1:16" x14ac:dyDescent="0.3">
      <c r="A4262" s="6" t="s">
        <v>8460</v>
      </c>
      <c r="B4262" s="6" t="s">
        <v>11905</v>
      </c>
      <c r="C4262" s="6" t="s">
        <v>8461</v>
      </c>
      <c r="D4262" s="6" t="s">
        <v>17</v>
      </c>
      <c r="E4262" s="6" t="s">
        <v>18</v>
      </c>
      <c r="F4262" s="6" t="s">
        <v>11863</v>
      </c>
      <c r="G4262" s="6" t="s">
        <v>19</v>
      </c>
      <c r="H4262" s="10">
        <f t="shared" si="331"/>
        <v>46291</v>
      </c>
      <c r="I4262" s="7">
        <f t="shared" si="332"/>
        <v>1499</v>
      </c>
      <c r="J4262" s="6" t="str">
        <f t="shared" si="333"/>
        <v>Pune</v>
      </c>
      <c r="K4262" s="6">
        <f>COUNTIFS(pg_transaction_cleaned!$O$2:$O$5743,A4262,pg_transaction_cleaned!$F$2:$F$5743,"CAPTURE")</f>
        <v>1</v>
      </c>
      <c r="L4262" s="7">
        <f>SUMIFS(pg_transaction_cleaned!$H$2:$H$5743,pg_transaction_cleaned!$O$2:$O$5743,A4262,pg_transaction_cleaned!$F$2:$F$5743,"CAPTURE")</f>
        <v>1499</v>
      </c>
      <c r="M4262" s="6">
        <f>COUNTIFS(pg_transaction_cleaned!$O$2:$O$5743,A4262,pg_transaction_cleaned!$F$2:$F$5743,"REFUND")</f>
        <v>0</v>
      </c>
      <c r="N4262" s="7">
        <f>SUMIFS(pg_transaction_cleaned!$H$2:$H$5743,pg_transaction_cleaned!$O$2:$O$5743,A4262,pg_transaction_cleaned!$F$2:$F$5743,"REFUND")</f>
        <v>0</v>
      </c>
      <c r="O4262" s="6" t="str">
        <f t="shared" si="334"/>
        <v>OK</v>
      </c>
      <c r="P4262" s="8">
        <f t="shared" si="335"/>
        <v>0</v>
      </c>
    </row>
    <row r="4263" spans="1:16" x14ac:dyDescent="0.3">
      <c r="A4263" s="6" t="s">
        <v>8462</v>
      </c>
      <c r="B4263" s="6" t="s">
        <v>11989</v>
      </c>
      <c r="C4263" s="6" t="s">
        <v>8463</v>
      </c>
      <c r="D4263" s="6" t="s">
        <v>34</v>
      </c>
      <c r="E4263" s="6" t="s">
        <v>18</v>
      </c>
      <c r="F4263" s="6" t="s">
        <v>11837</v>
      </c>
      <c r="G4263" s="6" t="s">
        <v>19</v>
      </c>
      <c r="H4263" s="10">
        <f t="shared" si="331"/>
        <v>46290</v>
      </c>
      <c r="I4263" s="7">
        <f t="shared" si="332"/>
        <v>999</v>
      </c>
      <c r="J4263" s="6" t="str">
        <f t="shared" si="333"/>
        <v>Ahmedabad</v>
      </c>
      <c r="K4263" s="6">
        <f>COUNTIFS(pg_transaction_cleaned!$O$2:$O$5743,A4263,pg_transaction_cleaned!$F$2:$F$5743,"CAPTURE")</f>
        <v>1</v>
      </c>
      <c r="L4263" s="7">
        <f>SUMIFS(pg_transaction_cleaned!$H$2:$H$5743,pg_transaction_cleaned!$O$2:$O$5743,A4263,pg_transaction_cleaned!$F$2:$F$5743,"CAPTURE")</f>
        <v>999</v>
      </c>
      <c r="M4263" s="6">
        <f>COUNTIFS(pg_transaction_cleaned!$O$2:$O$5743,A4263,pg_transaction_cleaned!$F$2:$F$5743,"REFUND")</f>
        <v>0</v>
      </c>
      <c r="N4263" s="7">
        <f>SUMIFS(pg_transaction_cleaned!$H$2:$H$5743,pg_transaction_cleaned!$O$2:$O$5743,A4263,pg_transaction_cleaned!$F$2:$F$5743,"REFUND")</f>
        <v>0</v>
      </c>
      <c r="O4263" s="6" t="str">
        <f t="shared" si="334"/>
        <v>OK</v>
      </c>
      <c r="P4263" s="8">
        <f t="shared" si="335"/>
        <v>0</v>
      </c>
    </row>
    <row r="4264" spans="1:16" x14ac:dyDescent="0.3">
      <c r="A4264" s="6" t="s">
        <v>8464</v>
      </c>
      <c r="B4264" s="6" t="s">
        <v>11897</v>
      </c>
      <c r="C4264" s="6" t="s">
        <v>8465</v>
      </c>
      <c r="D4264" s="6" t="s">
        <v>17</v>
      </c>
      <c r="E4264" s="6" t="s">
        <v>27</v>
      </c>
      <c r="F4264" s="6" t="s">
        <v>11860</v>
      </c>
      <c r="G4264" s="6" t="s">
        <v>19</v>
      </c>
      <c r="H4264" s="10">
        <f t="shared" si="331"/>
        <v>46266</v>
      </c>
      <c r="I4264" s="7">
        <f t="shared" si="332"/>
        <v>3798</v>
      </c>
      <c r="J4264" s="6" t="str">
        <f t="shared" si="333"/>
        <v>Pune</v>
      </c>
      <c r="K4264" s="6">
        <f>COUNTIFS(pg_transaction_cleaned!$O$2:$O$5743,A4264,pg_transaction_cleaned!$F$2:$F$5743,"CAPTURE")</f>
        <v>1</v>
      </c>
      <c r="L4264" s="7">
        <f>SUMIFS(pg_transaction_cleaned!$H$2:$H$5743,pg_transaction_cleaned!$O$2:$O$5743,A4264,pg_transaction_cleaned!$F$2:$F$5743,"CAPTURE")</f>
        <v>3798</v>
      </c>
      <c r="M4264" s="6">
        <f>COUNTIFS(pg_transaction_cleaned!$O$2:$O$5743,A4264,pg_transaction_cleaned!$F$2:$F$5743,"REFUND")</f>
        <v>0</v>
      </c>
      <c r="N4264" s="7">
        <f>SUMIFS(pg_transaction_cleaned!$H$2:$H$5743,pg_transaction_cleaned!$O$2:$O$5743,A4264,pg_transaction_cleaned!$F$2:$F$5743,"REFUND")</f>
        <v>0</v>
      </c>
      <c r="O4264" s="6" t="str">
        <f t="shared" si="334"/>
        <v>OK</v>
      </c>
      <c r="P4264" s="8">
        <f t="shared" si="335"/>
        <v>0</v>
      </c>
    </row>
    <row r="4265" spans="1:16" x14ac:dyDescent="0.3">
      <c r="A4265" s="6" t="s">
        <v>8466</v>
      </c>
      <c r="B4265" s="6" t="s">
        <v>11903</v>
      </c>
      <c r="C4265" s="6" t="s">
        <v>8467</v>
      </c>
      <c r="D4265" s="6" t="s">
        <v>61</v>
      </c>
      <c r="E4265" s="6" t="s">
        <v>18</v>
      </c>
      <c r="F4265" s="6" t="s">
        <v>11827</v>
      </c>
      <c r="G4265" s="6" t="s">
        <v>19</v>
      </c>
      <c r="H4265" s="10">
        <f t="shared" si="331"/>
        <v>46277</v>
      </c>
      <c r="I4265" s="7">
        <f t="shared" si="332"/>
        <v>299</v>
      </c>
      <c r="J4265" s="6" t="str">
        <f t="shared" si="333"/>
        <v>Delhi</v>
      </c>
      <c r="K4265" s="6">
        <f>COUNTIFS(pg_transaction_cleaned!$O$2:$O$5743,A4265,pg_transaction_cleaned!$F$2:$F$5743,"CAPTURE")</f>
        <v>1</v>
      </c>
      <c r="L4265" s="7">
        <f>SUMIFS(pg_transaction_cleaned!$H$2:$H$5743,pg_transaction_cleaned!$O$2:$O$5743,A4265,pg_transaction_cleaned!$F$2:$F$5743,"CAPTURE")</f>
        <v>299</v>
      </c>
      <c r="M4265" s="6">
        <f>COUNTIFS(pg_transaction_cleaned!$O$2:$O$5743,A4265,pg_transaction_cleaned!$F$2:$F$5743,"REFUND")</f>
        <v>0</v>
      </c>
      <c r="N4265" s="7">
        <f>SUMIFS(pg_transaction_cleaned!$H$2:$H$5743,pg_transaction_cleaned!$O$2:$O$5743,A4265,pg_transaction_cleaned!$F$2:$F$5743,"REFUND")</f>
        <v>0</v>
      </c>
      <c r="O4265" s="6" t="str">
        <f t="shared" si="334"/>
        <v>OK</v>
      </c>
      <c r="P4265" s="8">
        <f t="shared" si="335"/>
        <v>0</v>
      </c>
    </row>
    <row r="4266" spans="1:16" x14ac:dyDescent="0.3">
      <c r="A4266" s="6" t="s">
        <v>8468</v>
      </c>
      <c r="B4266" s="6" t="s">
        <v>11897</v>
      </c>
      <c r="C4266" s="6" t="s">
        <v>8469</v>
      </c>
      <c r="D4266" s="6" t="s">
        <v>23</v>
      </c>
      <c r="E4266" s="6" t="s">
        <v>27</v>
      </c>
      <c r="F4266" s="6" t="s">
        <v>11855</v>
      </c>
      <c r="G4266" s="6" t="s">
        <v>19</v>
      </c>
      <c r="H4266" s="10">
        <f t="shared" si="331"/>
        <v>46266</v>
      </c>
      <c r="I4266" s="7">
        <f t="shared" si="332"/>
        <v>4999</v>
      </c>
      <c r="J4266" s="6" t="str">
        <f t="shared" si="333"/>
        <v>Bengaluru</v>
      </c>
      <c r="K4266" s="6">
        <f>COUNTIFS(pg_transaction_cleaned!$O$2:$O$5743,A4266,pg_transaction_cleaned!$F$2:$F$5743,"CAPTURE")</f>
        <v>1</v>
      </c>
      <c r="L4266" s="7">
        <f>SUMIFS(pg_transaction_cleaned!$H$2:$H$5743,pg_transaction_cleaned!$O$2:$O$5743,A4266,pg_transaction_cleaned!$F$2:$F$5743,"CAPTURE")</f>
        <v>4999</v>
      </c>
      <c r="M4266" s="6">
        <f>COUNTIFS(pg_transaction_cleaned!$O$2:$O$5743,A4266,pg_transaction_cleaned!$F$2:$F$5743,"REFUND")</f>
        <v>0</v>
      </c>
      <c r="N4266" s="7">
        <f>SUMIFS(pg_transaction_cleaned!$H$2:$H$5743,pg_transaction_cleaned!$O$2:$O$5743,A4266,pg_transaction_cleaned!$F$2:$F$5743,"REFUND")</f>
        <v>0</v>
      </c>
      <c r="O4266" s="6" t="str">
        <f t="shared" si="334"/>
        <v>OK</v>
      </c>
      <c r="P4266" s="8">
        <f t="shared" si="335"/>
        <v>0</v>
      </c>
    </row>
    <row r="4267" spans="1:16" x14ac:dyDescent="0.3">
      <c r="A4267" s="6" t="s">
        <v>8470</v>
      </c>
      <c r="B4267" s="6" t="s">
        <v>11850</v>
      </c>
      <c r="C4267" s="6" t="s">
        <v>8471</v>
      </c>
      <c r="D4267" s="6" t="s">
        <v>51</v>
      </c>
      <c r="E4267" s="6" t="s">
        <v>18</v>
      </c>
      <c r="F4267" s="6" t="s">
        <v>11849</v>
      </c>
      <c r="G4267" s="6" t="s">
        <v>19</v>
      </c>
      <c r="H4267" s="10">
        <f t="shared" si="331"/>
        <v>46283</v>
      </c>
      <c r="I4267" s="7">
        <f t="shared" si="332"/>
        <v>4298</v>
      </c>
      <c r="J4267" s="6" t="str">
        <f t="shared" si="333"/>
        <v>Chennai</v>
      </c>
      <c r="K4267" s="6">
        <f>COUNTIFS(pg_transaction_cleaned!$O$2:$O$5743,A4267,pg_transaction_cleaned!$F$2:$F$5743,"CAPTURE")</f>
        <v>1</v>
      </c>
      <c r="L4267" s="7">
        <f>SUMIFS(pg_transaction_cleaned!$H$2:$H$5743,pg_transaction_cleaned!$O$2:$O$5743,A4267,pg_transaction_cleaned!$F$2:$F$5743,"CAPTURE")</f>
        <v>4298</v>
      </c>
      <c r="M4267" s="6">
        <f>COUNTIFS(pg_transaction_cleaned!$O$2:$O$5743,A4267,pg_transaction_cleaned!$F$2:$F$5743,"REFUND")</f>
        <v>0</v>
      </c>
      <c r="N4267" s="7">
        <f>SUMIFS(pg_transaction_cleaned!$H$2:$H$5743,pg_transaction_cleaned!$O$2:$O$5743,A4267,pg_transaction_cleaned!$F$2:$F$5743,"REFUND")</f>
        <v>0</v>
      </c>
      <c r="O4267" s="6" t="str">
        <f t="shared" si="334"/>
        <v>OK</v>
      </c>
      <c r="P4267" s="8">
        <f t="shared" si="335"/>
        <v>0</v>
      </c>
    </row>
    <row r="4268" spans="1:16" x14ac:dyDescent="0.3">
      <c r="A4268" s="6" t="s">
        <v>8472</v>
      </c>
      <c r="B4268" s="6" t="s">
        <v>11970</v>
      </c>
      <c r="C4268" s="6" t="s">
        <v>8473</v>
      </c>
      <c r="D4268" s="6" t="s">
        <v>26</v>
      </c>
      <c r="E4268" s="6" t="s">
        <v>18</v>
      </c>
      <c r="F4268" s="6" t="s">
        <v>11835</v>
      </c>
      <c r="G4268" s="6" t="s">
        <v>19</v>
      </c>
      <c r="H4268" s="10">
        <f t="shared" si="331"/>
        <v>46294</v>
      </c>
      <c r="I4268" s="7">
        <f t="shared" si="332"/>
        <v>499</v>
      </c>
      <c r="J4268" s="6" t="str">
        <f t="shared" si="333"/>
        <v>Kolkata</v>
      </c>
      <c r="K4268" s="6">
        <f>COUNTIFS(pg_transaction_cleaned!$O$2:$O$5743,A4268,pg_transaction_cleaned!$F$2:$F$5743,"CAPTURE")</f>
        <v>1</v>
      </c>
      <c r="L4268" s="7">
        <f>SUMIFS(pg_transaction_cleaned!$H$2:$H$5743,pg_transaction_cleaned!$O$2:$O$5743,A4268,pg_transaction_cleaned!$F$2:$F$5743,"CAPTURE")</f>
        <v>499</v>
      </c>
      <c r="M4268" s="6">
        <f>COUNTIFS(pg_transaction_cleaned!$O$2:$O$5743,A4268,pg_transaction_cleaned!$F$2:$F$5743,"REFUND")</f>
        <v>0</v>
      </c>
      <c r="N4268" s="7">
        <f>SUMIFS(pg_transaction_cleaned!$H$2:$H$5743,pg_transaction_cleaned!$O$2:$O$5743,A4268,pg_transaction_cleaned!$F$2:$F$5743,"REFUND")</f>
        <v>0</v>
      </c>
      <c r="O4268" s="6" t="str">
        <f t="shared" si="334"/>
        <v>OK</v>
      </c>
      <c r="P4268" s="8">
        <f t="shared" si="335"/>
        <v>0</v>
      </c>
    </row>
    <row r="4269" spans="1:16" x14ac:dyDescent="0.3">
      <c r="A4269" s="6" t="s">
        <v>8474</v>
      </c>
      <c r="B4269" s="6" t="s">
        <v>11877</v>
      </c>
      <c r="C4269" s="6" t="s">
        <v>8475</v>
      </c>
      <c r="D4269" s="6" t="s">
        <v>23</v>
      </c>
      <c r="E4269" s="6" t="s">
        <v>18</v>
      </c>
      <c r="F4269" s="6" t="s">
        <v>11902</v>
      </c>
      <c r="G4269" s="6" t="s">
        <v>19</v>
      </c>
      <c r="H4269" s="10">
        <f t="shared" si="331"/>
        <v>46267</v>
      </c>
      <c r="I4269" s="7">
        <f t="shared" si="332"/>
        <v>2999</v>
      </c>
      <c r="J4269" s="6" t="str">
        <f t="shared" si="333"/>
        <v>Bengaluru</v>
      </c>
      <c r="K4269" s="6">
        <f>COUNTIFS(pg_transaction_cleaned!$O$2:$O$5743,A4269,pg_transaction_cleaned!$F$2:$F$5743,"CAPTURE")</f>
        <v>1</v>
      </c>
      <c r="L4269" s="7">
        <f>SUMIFS(pg_transaction_cleaned!$H$2:$H$5743,pg_transaction_cleaned!$O$2:$O$5743,A4269,pg_transaction_cleaned!$F$2:$F$5743,"CAPTURE")</f>
        <v>2999</v>
      </c>
      <c r="M4269" s="6">
        <f>COUNTIFS(pg_transaction_cleaned!$O$2:$O$5743,A4269,pg_transaction_cleaned!$F$2:$F$5743,"REFUND")</f>
        <v>0</v>
      </c>
      <c r="N4269" s="7">
        <f>SUMIFS(pg_transaction_cleaned!$H$2:$H$5743,pg_transaction_cleaned!$O$2:$O$5743,A4269,pg_transaction_cleaned!$F$2:$F$5743,"REFUND")</f>
        <v>0</v>
      </c>
      <c r="O4269" s="6" t="str">
        <f t="shared" si="334"/>
        <v>OK</v>
      </c>
      <c r="P4269" s="8">
        <f t="shared" si="335"/>
        <v>0</v>
      </c>
    </row>
    <row r="4270" spans="1:16" x14ac:dyDescent="0.3">
      <c r="A4270" s="6" t="s">
        <v>8476</v>
      </c>
      <c r="B4270" s="6" t="s">
        <v>11866</v>
      </c>
      <c r="C4270" s="6" t="s">
        <v>8477</v>
      </c>
      <c r="D4270" s="6" t="s">
        <v>17</v>
      </c>
      <c r="E4270" s="6" t="s">
        <v>18</v>
      </c>
      <c r="F4270" s="6" t="s">
        <v>11938</v>
      </c>
      <c r="G4270" s="6" t="s">
        <v>19</v>
      </c>
      <c r="H4270" s="10">
        <f t="shared" si="331"/>
        <v>46274</v>
      </c>
      <c r="I4270" s="7">
        <f t="shared" si="332"/>
        <v>6498</v>
      </c>
      <c r="J4270" s="6" t="str">
        <f t="shared" si="333"/>
        <v>Pune</v>
      </c>
      <c r="K4270" s="6">
        <f>COUNTIFS(pg_transaction_cleaned!$O$2:$O$5743,A4270,pg_transaction_cleaned!$F$2:$F$5743,"CAPTURE")</f>
        <v>1</v>
      </c>
      <c r="L4270" s="7">
        <f>SUMIFS(pg_transaction_cleaned!$H$2:$H$5743,pg_transaction_cleaned!$O$2:$O$5743,A4270,pg_transaction_cleaned!$F$2:$F$5743,"CAPTURE")</f>
        <v>6498</v>
      </c>
      <c r="M4270" s="6">
        <f>COUNTIFS(pg_transaction_cleaned!$O$2:$O$5743,A4270,pg_transaction_cleaned!$F$2:$F$5743,"REFUND")</f>
        <v>0</v>
      </c>
      <c r="N4270" s="7">
        <f>SUMIFS(pg_transaction_cleaned!$H$2:$H$5743,pg_transaction_cleaned!$O$2:$O$5743,A4270,pg_transaction_cleaned!$F$2:$F$5743,"REFUND")</f>
        <v>0</v>
      </c>
      <c r="O4270" s="6" t="str">
        <f t="shared" si="334"/>
        <v>OK</v>
      </c>
      <c r="P4270" s="8">
        <f t="shared" si="335"/>
        <v>0</v>
      </c>
    </row>
    <row r="4271" spans="1:16" x14ac:dyDescent="0.3">
      <c r="A4271" s="6" t="s">
        <v>8478</v>
      </c>
      <c r="B4271" s="6" t="s">
        <v>11838</v>
      </c>
      <c r="C4271" s="6" t="s">
        <v>8479</v>
      </c>
      <c r="D4271" s="6" t="s">
        <v>75</v>
      </c>
      <c r="E4271" s="6" t="s">
        <v>18</v>
      </c>
      <c r="F4271" s="6" t="s">
        <v>12110</v>
      </c>
      <c r="G4271" s="6" t="s">
        <v>19</v>
      </c>
      <c r="H4271" s="10">
        <f t="shared" si="331"/>
        <v>46283</v>
      </c>
      <c r="I4271" s="7">
        <f t="shared" si="332"/>
        <v>4597</v>
      </c>
      <c r="J4271" s="6" t="str">
        <f t="shared" si="333"/>
        <v>Mumbai</v>
      </c>
      <c r="K4271" s="6">
        <f>COUNTIFS(pg_transaction_cleaned!$O$2:$O$5743,A4271,pg_transaction_cleaned!$F$2:$F$5743,"CAPTURE")</f>
        <v>1</v>
      </c>
      <c r="L4271" s="7">
        <f>SUMIFS(pg_transaction_cleaned!$H$2:$H$5743,pg_transaction_cleaned!$O$2:$O$5743,A4271,pg_transaction_cleaned!$F$2:$F$5743,"CAPTURE")</f>
        <v>4597</v>
      </c>
      <c r="M4271" s="6">
        <f>COUNTIFS(pg_transaction_cleaned!$O$2:$O$5743,A4271,pg_transaction_cleaned!$F$2:$F$5743,"REFUND")</f>
        <v>0</v>
      </c>
      <c r="N4271" s="7">
        <f>SUMIFS(pg_transaction_cleaned!$H$2:$H$5743,pg_transaction_cleaned!$O$2:$O$5743,A4271,pg_transaction_cleaned!$F$2:$F$5743,"REFUND")</f>
        <v>0</v>
      </c>
      <c r="O4271" s="6" t="str">
        <f t="shared" si="334"/>
        <v>OK</v>
      </c>
      <c r="P4271" s="8">
        <f t="shared" si="335"/>
        <v>0</v>
      </c>
    </row>
    <row r="4272" spans="1:16" x14ac:dyDescent="0.3">
      <c r="A4272" s="6" t="s">
        <v>8480</v>
      </c>
      <c r="B4272" s="6" t="s">
        <v>11947</v>
      </c>
      <c r="C4272" s="6" t="s">
        <v>8481</v>
      </c>
      <c r="D4272" s="6" t="s">
        <v>17</v>
      </c>
      <c r="E4272" s="6" t="s">
        <v>18</v>
      </c>
      <c r="F4272" s="6" t="s">
        <v>11861</v>
      </c>
      <c r="G4272" s="6" t="s">
        <v>19</v>
      </c>
      <c r="H4272" s="10">
        <f t="shared" si="331"/>
        <v>46268</v>
      </c>
      <c r="I4272" s="7">
        <f t="shared" si="332"/>
        <v>7999</v>
      </c>
      <c r="J4272" s="6" t="str">
        <f t="shared" si="333"/>
        <v>Pune</v>
      </c>
      <c r="K4272" s="6">
        <f>COUNTIFS(pg_transaction_cleaned!$O$2:$O$5743,A4272,pg_transaction_cleaned!$F$2:$F$5743,"CAPTURE")</f>
        <v>1</v>
      </c>
      <c r="L4272" s="7">
        <f>SUMIFS(pg_transaction_cleaned!$H$2:$H$5743,pg_transaction_cleaned!$O$2:$O$5743,A4272,pg_transaction_cleaned!$F$2:$F$5743,"CAPTURE")</f>
        <v>7999</v>
      </c>
      <c r="M4272" s="6">
        <f>COUNTIFS(pg_transaction_cleaned!$O$2:$O$5743,A4272,pg_transaction_cleaned!$F$2:$F$5743,"REFUND")</f>
        <v>0</v>
      </c>
      <c r="N4272" s="7">
        <f>SUMIFS(pg_transaction_cleaned!$H$2:$H$5743,pg_transaction_cleaned!$O$2:$O$5743,A4272,pg_transaction_cleaned!$F$2:$F$5743,"REFUND")</f>
        <v>0</v>
      </c>
      <c r="O4272" s="6" t="str">
        <f t="shared" si="334"/>
        <v>OK</v>
      </c>
      <c r="P4272" s="8">
        <f t="shared" si="335"/>
        <v>0</v>
      </c>
    </row>
    <row r="4273" spans="1:16" x14ac:dyDescent="0.3">
      <c r="A4273" s="6" t="s">
        <v>8482</v>
      </c>
      <c r="B4273" s="6" t="s">
        <v>11968</v>
      </c>
      <c r="C4273" s="6" t="s">
        <v>8483</v>
      </c>
      <c r="D4273" s="6" t="s">
        <v>17</v>
      </c>
      <c r="E4273" s="6" t="s">
        <v>18</v>
      </c>
      <c r="F4273" s="6" t="s">
        <v>11843</v>
      </c>
      <c r="G4273" s="6" t="s">
        <v>19</v>
      </c>
      <c r="H4273" s="10">
        <f t="shared" si="331"/>
        <v>46267</v>
      </c>
      <c r="I4273" s="7">
        <f t="shared" si="332"/>
        <v>349</v>
      </c>
      <c r="J4273" s="6" t="str">
        <f t="shared" si="333"/>
        <v>Pune</v>
      </c>
      <c r="K4273" s="6">
        <f>COUNTIFS(pg_transaction_cleaned!$O$2:$O$5743,A4273,pg_transaction_cleaned!$F$2:$F$5743,"CAPTURE")</f>
        <v>1</v>
      </c>
      <c r="L4273" s="7">
        <f>SUMIFS(pg_transaction_cleaned!$H$2:$H$5743,pg_transaction_cleaned!$O$2:$O$5743,A4273,pg_transaction_cleaned!$F$2:$F$5743,"CAPTURE")</f>
        <v>349</v>
      </c>
      <c r="M4273" s="6">
        <f>COUNTIFS(pg_transaction_cleaned!$O$2:$O$5743,A4273,pg_transaction_cleaned!$F$2:$F$5743,"REFUND")</f>
        <v>0</v>
      </c>
      <c r="N4273" s="7">
        <f>SUMIFS(pg_transaction_cleaned!$H$2:$H$5743,pg_transaction_cleaned!$O$2:$O$5743,A4273,pg_transaction_cleaned!$F$2:$F$5743,"REFUND")</f>
        <v>0</v>
      </c>
      <c r="O4273" s="6" t="str">
        <f t="shared" si="334"/>
        <v>OK</v>
      </c>
      <c r="P4273" s="8">
        <f t="shared" si="335"/>
        <v>0</v>
      </c>
    </row>
    <row r="4274" spans="1:16" x14ac:dyDescent="0.3">
      <c r="A4274" s="6" t="s">
        <v>8484</v>
      </c>
      <c r="B4274" s="6" t="s">
        <v>11850</v>
      </c>
      <c r="C4274" s="6" t="s">
        <v>3287</v>
      </c>
      <c r="D4274" s="6" t="s">
        <v>48</v>
      </c>
      <c r="E4274" s="6" t="s">
        <v>18</v>
      </c>
      <c r="F4274" s="6" t="s">
        <v>11835</v>
      </c>
      <c r="G4274" s="6" t="s">
        <v>19</v>
      </c>
      <c r="H4274" s="10">
        <f t="shared" si="331"/>
        <v>46283</v>
      </c>
      <c r="I4274" s="7">
        <f t="shared" si="332"/>
        <v>499</v>
      </c>
      <c r="J4274" s="6" t="str">
        <f t="shared" si="333"/>
        <v>Jaipur</v>
      </c>
      <c r="K4274" s="6">
        <f>COUNTIFS(pg_transaction_cleaned!$O$2:$O$5743,A4274,pg_transaction_cleaned!$F$2:$F$5743,"CAPTURE")</f>
        <v>1</v>
      </c>
      <c r="L4274" s="7">
        <f>SUMIFS(pg_transaction_cleaned!$H$2:$H$5743,pg_transaction_cleaned!$O$2:$O$5743,A4274,pg_transaction_cleaned!$F$2:$F$5743,"CAPTURE")</f>
        <v>499</v>
      </c>
      <c r="M4274" s="6">
        <f>COUNTIFS(pg_transaction_cleaned!$O$2:$O$5743,A4274,pg_transaction_cleaned!$F$2:$F$5743,"REFUND")</f>
        <v>0</v>
      </c>
      <c r="N4274" s="7">
        <f>SUMIFS(pg_transaction_cleaned!$H$2:$H$5743,pg_transaction_cleaned!$O$2:$O$5743,A4274,pg_transaction_cleaned!$F$2:$F$5743,"REFUND")</f>
        <v>0</v>
      </c>
      <c r="O4274" s="6" t="str">
        <f t="shared" si="334"/>
        <v>OK</v>
      </c>
      <c r="P4274" s="8">
        <f t="shared" si="335"/>
        <v>0</v>
      </c>
    </row>
    <row r="4275" spans="1:16" x14ac:dyDescent="0.3">
      <c r="A4275" s="6" t="s">
        <v>8485</v>
      </c>
      <c r="B4275" s="6" t="s">
        <v>11859</v>
      </c>
      <c r="C4275" s="6" t="s">
        <v>8486</v>
      </c>
      <c r="D4275" s="6" t="s">
        <v>23</v>
      </c>
      <c r="E4275" s="6" t="s">
        <v>18</v>
      </c>
      <c r="F4275" s="6" t="s">
        <v>11855</v>
      </c>
      <c r="G4275" s="6" t="s">
        <v>19</v>
      </c>
      <c r="H4275" s="10">
        <f t="shared" si="331"/>
        <v>46271</v>
      </c>
      <c r="I4275" s="7">
        <f t="shared" si="332"/>
        <v>4999</v>
      </c>
      <c r="J4275" s="6" t="str">
        <f t="shared" si="333"/>
        <v>Bengaluru</v>
      </c>
      <c r="K4275" s="6">
        <f>COUNTIFS(pg_transaction_cleaned!$O$2:$O$5743,A4275,pg_transaction_cleaned!$F$2:$F$5743,"CAPTURE")</f>
        <v>1</v>
      </c>
      <c r="L4275" s="7">
        <f>SUMIFS(pg_transaction_cleaned!$H$2:$H$5743,pg_transaction_cleaned!$O$2:$O$5743,A4275,pg_transaction_cleaned!$F$2:$F$5743,"CAPTURE")</f>
        <v>4999</v>
      </c>
      <c r="M4275" s="6">
        <f>COUNTIFS(pg_transaction_cleaned!$O$2:$O$5743,A4275,pg_transaction_cleaned!$F$2:$F$5743,"REFUND")</f>
        <v>0</v>
      </c>
      <c r="N4275" s="7">
        <f>SUMIFS(pg_transaction_cleaned!$H$2:$H$5743,pg_transaction_cleaned!$O$2:$O$5743,A4275,pg_transaction_cleaned!$F$2:$F$5743,"REFUND")</f>
        <v>0</v>
      </c>
      <c r="O4275" s="6" t="str">
        <f t="shared" si="334"/>
        <v>OK</v>
      </c>
      <c r="P4275" s="8">
        <f t="shared" si="335"/>
        <v>0</v>
      </c>
    </row>
    <row r="4276" spans="1:16" x14ac:dyDescent="0.3">
      <c r="A4276" s="6" t="s">
        <v>8487</v>
      </c>
      <c r="B4276" s="6" t="s">
        <v>11963</v>
      </c>
      <c r="C4276" s="6" t="s">
        <v>8488</v>
      </c>
      <c r="D4276" s="6" t="s">
        <v>26</v>
      </c>
      <c r="E4276" s="6" t="s">
        <v>18</v>
      </c>
      <c r="F4276" s="6" t="s">
        <v>12241</v>
      </c>
      <c r="G4276" s="6" t="s">
        <v>19</v>
      </c>
      <c r="H4276" s="10">
        <f t="shared" si="331"/>
        <v>46287</v>
      </c>
      <c r="I4276" s="7">
        <f t="shared" si="332"/>
        <v>8347</v>
      </c>
      <c r="J4276" s="6" t="str">
        <f t="shared" si="333"/>
        <v>Kolkata</v>
      </c>
      <c r="K4276" s="6">
        <f>COUNTIFS(pg_transaction_cleaned!$O$2:$O$5743,A4276,pg_transaction_cleaned!$F$2:$F$5743,"CAPTURE")</f>
        <v>1</v>
      </c>
      <c r="L4276" s="7">
        <f>SUMIFS(pg_transaction_cleaned!$H$2:$H$5743,pg_transaction_cleaned!$O$2:$O$5743,A4276,pg_transaction_cleaned!$F$2:$F$5743,"CAPTURE")</f>
        <v>8347</v>
      </c>
      <c r="M4276" s="6">
        <f>COUNTIFS(pg_transaction_cleaned!$O$2:$O$5743,A4276,pg_transaction_cleaned!$F$2:$F$5743,"REFUND")</f>
        <v>0</v>
      </c>
      <c r="N4276" s="7">
        <f>SUMIFS(pg_transaction_cleaned!$H$2:$H$5743,pg_transaction_cleaned!$O$2:$O$5743,A4276,pg_transaction_cleaned!$F$2:$F$5743,"REFUND")</f>
        <v>0</v>
      </c>
      <c r="O4276" s="6" t="str">
        <f t="shared" si="334"/>
        <v>OK</v>
      </c>
      <c r="P4276" s="8">
        <f t="shared" si="335"/>
        <v>0</v>
      </c>
    </row>
    <row r="4277" spans="1:16" x14ac:dyDescent="0.3">
      <c r="A4277" s="6" t="s">
        <v>8489</v>
      </c>
      <c r="B4277" s="6" t="s">
        <v>11852</v>
      </c>
      <c r="C4277" s="6" t="s">
        <v>8490</v>
      </c>
      <c r="D4277" s="6" t="s">
        <v>17</v>
      </c>
      <c r="E4277" s="6" t="s">
        <v>27</v>
      </c>
      <c r="F4277" s="6" t="s">
        <v>12080</v>
      </c>
      <c r="G4277" s="6" t="s">
        <v>19</v>
      </c>
      <c r="H4277" s="10">
        <f t="shared" si="331"/>
        <v>46273</v>
      </c>
      <c r="I4277" s="7">
        <f t="shared" si="332"/>
        <v>8298</v>
      </c>
      <c r="J4277" s="6" t="str">
        <f t="shared" si="333"/>
        <v>Pune</v>
      </c>
      <c r="K4277" s="6">
        <f>COUNTIFS(pg_transaction_cleaned!$O$2:$O$5743,A4277,pg_transaction_cleaned!$F$2:$F$5743,"CAPTURE")</f>
        <v>1</v>
      </c>
      <c r="L4277" s="7">
        <f>SUMIFS(pg_transaction_cleaned!$H$2:$H$5743,pg_transaction_cleaned!$O$2:$O$5743,A4277,pg_transaction_cleaned!$F$2:$F$5743,"CAPTURE")</f>
        <v>8298</v>
      </c>
      <c r="M4277" s="6">
        <f>COUNTIFS(pg_transaction_cleaned!$O$2:$O$5743,A4277,pg_transaction_cleaned!$F$2:$F$5743,"REFUND")</f>
        <v>0</v>
      </c>
      <c r="N4277" s="7">
        <f>SUMIFS(pg_transaction_cleaned!$H$2:$H$5743,pg_transaction_cleaned!$O$2:$O$5743,A4277,pg_transaction_cleaned!$F$2:$F$5743,"REFUND")</f>
        <v>0</v>
      </c>
      <c r="O4277" s="6" t="str">
        <f t="shared" si="334"/>
        <v>OK</v>
      </c>
      <c r="P4277" s="8">
        <f t="shared" si="335"/>
        <v>0</v>
      </c>
    </row>
    <row r="4278" spans="1:16" x14ac:dyDescent="0.3">
      <c r="A4278" s="6" t="s">
        <v>8491</v>
      </c>
      <c r="B4278" s="6" t="s">
        <v>11826</v>
      </c>
      <c r="C4278" s="6" t="s">
        <v>8492</v>
      </c>
      <c r="D4278" s="6" t="s">
        <v>37</v>
      </c>
      <c r="E4278" s="6" t="s">
        <v>18</v>
      </c>
      <c r="F4278" s="6" t="s">
        <v>11971</v>
      </c>
      <c r="G4278" s="6" t="s">
        <v>19</v>
      </c>
      <c r="H4278" s="10">
        <f t="shared" si="331"/>
        <v>46286</v>
      </c>
      <c r="I4278" s="7">
        <f t="shared" si="332"/>
        <v>5597</v>
      </c>
      <c r="J4278" s="6" t="str">
        <f t="shared" si="333"/>
        <v>Lucknow</v>
      </c>
      <c r="K4278" s="6">
        <f>COUNTIFS(pg_transaction_cleaned!$O$2:$O$5743,A4278,pg_transaction_cleaned!$F$2:$F$5743,"CAPTURE")</f>
        <v>1</v>
      </c>
      <c r="L4278" s="7">
        <f>SUMIFS(pg_transaction_cleaned!$H$2:$H$5743,pg_transaction_cleaned!$O$2:$O$5743,A4278,pg_transaction_cleaned!$F$2:$F$5743,"CAPTURE")</f>
        <v>5597</v>
      </c>
      <c r="M4278" s="6">
        <f>COUNTIFS(pg_transaction_cleaned!$O$2:$O$5743,A4278,pg_transaction_cleaned!$F$2:$F$5743,"REFUND")</f>
        <v>0</v>
      </c>
      <c r="N4278" s="7">
        <f>SUMIFS(pg_transaction_cleaned!$H$2:$H$5743,pg_transaction_cleaned!$O$2:$O$5743,A4278,pg_transaction_cleaned!$F$2:$F$5743,"REFUND")</f>
        <v>0</v>
      </c>
      <c r="O4278" s="6" t="str">
        <f t="shared" si="334"/>
        <v>OK</v>
      </c>
      <c r="P4278" s="8">
        <f t="shared" si="335"/>
        <v>0</v>
      </c>
    </row>
    <row r="4279" spans="1:16" x14ac:dyDescent="0.3">
      <c r="A4279" s="6" t="s">
        <v>8493</v>
      </c>
      <c r="B4279" s="6" t="s">
        <v>11980</v>
      </c>
      <c r="C4279" s="6" t="s">
        <v>8494</v>
      </c>
      <c r="D4279" s="6" t="s">
        <v>75</v>
      </c>
      <c r="E4279" s="6" t="s">
        <v>18</v>
      </c>
      <c r="F4279" s="6" t="s">
        <v>11902</v>
      </c>
      <c r="G4279" s="6" t="s">
        <v>19</v>
      </c>
      <c r="H4279" s="10">
        <f t="shared" si="331"/>
        <v>46288</v>
      </c>
      <c r="I4279" s="7">
        <f t="shared" si="332"/>
        <v>2999</v>
      </c>
      <c r="J4279" s="6" t="str">
        <f t="shared" si="333"/>
        <v>Mumbai</v>
      </c>
      <c r="K4279" s="6">
        <f>COUNTIFS(pg_transaction_cleaned!$O$2:$O$5743,A4279,pg_transaction_cleaned!$F$2:$F$5743,"CAPTURE")</f>
        <v>1</v>
      </c>
      <c r="L4279" s="7">
        <f>SUMIFS(pg_transaction_cleaned!$H$2:$H$5743,pg_transaction_cleaned!$O$2:$O$5743,A4279,pg_transaction_cleaned!$F$2:$F$5743,"CAPTURE")</f>
        <v>2999</v>
      </c>
      <c r="M4279" s="6">
        <f>COUNTIFS(pg_transaction_cleaned!$O$2:$O$5743,A4279,pg_transaction_cleaned!$F$2:$F$5743,"REFUND")</f>
        <v>0</v>
      </c>
      <c r="N4279" s="7">
        <f>SUMIFS(pg_transaction_cleaned!$H$2:$H$5743,pg_transaction_cleaned!$O$2:$O$5743,A4279,pg_transaction_cleaned!$F$2:$F$5743,"REFUND")</f>
        <v>0</v>
      </c>
      <c r="O4279" s="6" t="str">
        <f t="shared" si="334"/>
        <v>OK</v>
      </c>
      <c r="P4279" s="8">
        <f t="shared" si="335"/>
        <v>0</v>
      </c>
    </row>
    <row r="4280" spans="1:16" x14ac:dyDescent="0.3">
      <c r="A4280" s="6" t="s">
        <v>8495</v>
      </c>
      <c r="B4280" s="6" t="s">
        <v>11897</v>
      </c>
      <c r="C4280" s="6" t="s">
        <v>8496</v>
      </c>
      <c r="D4280" s="6" t="s">
        <v>75</v>
      </c>
      <c r="E4280" s="6" t="s">
        <v>27</v>
      </c>
      <c r="F4280" s="6" t="s">
        <v>11835</v>
      </c>
      <c r="G4280" s="6" t="s">
        <v>19</v>
      </c>
      <c r="H4280" s="10">
        <f t="shared" si="331"/>
        <v>46266</v>
      </c>
      <c r="I4280" s="7">
        <f t="shared" si="332"/>
        <v>499</v>
      </c>
      <c r="J4280" s="6" t="str">
        <f t="shared" si="333"/>
        <v>Mumbai</v>
      </c>
      <c r="K4280" s="6">
        <f>COUNTIFS(pg_transaction_cleaned!$O$2:$O$5743,A4280,pg_transaction_cleaned!$F$2:$F$5743,"CAPTURE")</f>
        <v>1</v>
      </c>
      <c r="L4280" s="7">
        <f>SUMIFS(pg_transaction_cleaned!$H$2:$H$5743,pg_transaction_cleaned!$O$2:$O$5743,A4280,pg_transaction_cleaned!$F$2:$F$5743,"CAPTURE")</f>
        <v>499</v>
      </c>
      <c r="M4280" s="6">
        <f>COUNTIFS(pg_transaction_cleaned!$O$2:$O$5743,A4280,pg_transaction_cleaned!$F$2:$F$5743,"REFUND")</f>
        <v>0</v>
      </c>
      <c r="N4280" s="7">
        <f>SUMIFS(pg_transaction_cleaned!$H$2:$H$5743,pg_transaction_cleaned!$O$2:$O$5743,A4280,pg_transaction_cleaned!$F$2:$F$5743,"REFUND")</f>
        <v>0</v>
      </c>
      <c r="O4280" s="6" t="str">
        <f t="shared" si="334"/>
        <v>OK</v>
      </c>
      <c r="P4280" s="8">
        <f t="shared" si="335"/>
        <v>0</v>
      </c>
    </row>
    <row r="4281" spans="1:16" x14ac:dyDescent="0.3">
      <c r="A4281" s="6" t="s">
        <v>8497</v>
      </c>
      <c r="B4281" s="6" t="s">
        <v>11958</v>
      </c>
      <c r="C4281" s="6" t="s">
        <v>8498</v>
      </c>
      <c r="D4281" s="6" t="s">
        <v>51</v>
      </c>
      <c r="E4281" s="6" t="s">
        <v>18</v>
      </c>
      <c r="F4281" s="6" t="s">
        <v>11863</v>
      </c>
      <c r="G4281" s="6" t="s">
        <v>19</v>
      </c>
      <c r="H4281" s="10">
        <f t="shared" si="331"/>
        <v>46281</v>
      </c>
      <c r="I4281" s="7">
        <f t="shared" si="332"/>
        <v>1499</v>
      </c>
      <c r="J4281" s="6" t="str">
        <f t="shared" si="333"/>
        <v>Chennai</v>
      </c>
      <c r="K4281" s="6">
        <f>COUNTIFS(pg_transaction_cleaned!$O$2:$O$5743,A4281,pg_transaction_cleaned!$F$2:$F$5743,"CAPTURE")</f>
        <v>1</v>
      </c>
      <c r="L4281" s="7">
        <f>SUMIFS(pg_transaction_cleaned!$H$2:$H$5743,pg_transaction_cleaned!$O$2:$O$5743,A4281,pg_transaction_cleaned!$F$2:$F$5743,"CAPTURE")</f>
        <v>1499</v>
      </c>
      <c r="M4281" s="6">
        <f>COUNTIFS(pg_transaction_cleaned!$O$2:$O$5743,A4281,pg_transaction_cleaned!$F$2:$F$5743,"REFUND")</f>
        <v>0</v>
      </c>
      <c r="N4281" s="7">
        <f>SUMIFS(pg_transaction_cleaned!$H$2:$H$5743,pg_transaction_cleaned!$O$2:$O$5743,A4281,pg_transaction_cleaned!$F$2:$F$5743,"REFUND")</f>
        <v>0</v>
      </c>
      <c r="O4281" s="6" t="str">
        <f t="shared" si="334"/>
        <v>OK</v>
      </c>
      <c r="P4281" s="8">
        <f t="shared" si="335"/>
        <v>0</v>
      </c>
    </row>
    <row r="4282" spans="1:16" x14ac:dyDescent="0.3">
      <c r="A4282" s="6" t="s">
        <v>8499</v>
      </c>
      <c r="B4282" s="6" t="s">
        <v>11907</v>
      </c>
      <c r="C4282" s="6" t="s">
        <v>8500</v>
      </c>
      <c r="D4282" s="6" t="s">
        <v>51</v>
      </c>
      <c r="E4282" s="6" t="s">
        <v>18</v>
      </c>
      <c r="F4282" s="6" t="s">
        <v>11855</v>
      </c>
      <c r="G4282" s="6" t="s">
        <v>19</v>
      </c>
      <c r="H4282" s="10">
        <f t="shared" si="331"/>
        <v>46293</v>
      </c>
      <c r="I4282" s="7">
        <f t="shared" si="332"/>
        <v>4999</v>
      </c>
      <c r="J4282" s="6" t="str">
        <f t="shared" si="333"/>
        <v>Chennai</v>
      </c>
      <c r="K4282" s="6">
        <f>COUNTIFS(pg_transaction_cleaned!$O$2:$O$5743,A4282,pg_transaction_cleaned!$F$2:$F$5743,"CAPTURE")</f>
        <v>1</v>
      </c>
      <c r="L4282" s="7">
        <f>SUMIFS(pg_transaction_cleaned!$H$2:$H$5743,pg_transaction_cleaned!$O$2:$O$5743,A4282,pg_transaction_cleaned!$F$2:$F$5743,"CAPTURE")</f>
        <v>4999</v>
      </c>
      <c r="M4282" s="6">
        <f>COUNTIFS(pg_transaction_cleaned!$O$2:$O$5743,A4282,pg_transaction_cleaned!$F$2:$F$5743,"REFUND")</f>
        <v>0</v>
      </c>
      <c r="N4282" s="7">
        <f>SUMIFS(pg_transaction_cleaned!$H$2:$H$5743,pg_transaction_cleaned!$O$2:$O$5743,A4282,pg_transaction_cleaned!$F$2:$F$5743,"REFUND")</f>
        <v>0</v>
      </c>
      <c r="O4282" s="6" t="str">
        <f t="shared" si="334"/>
        <v>OK</v>
      </c>
      <c r="P4282" s="8">
        <f t="shared" si="335"/>
        <v>0</v>
      </c>
    </row>
    <row r="4283" spans="1:16" x14ac:dyDescent="0.3">
      <c r="A4283" s="6" t="s">
        <v>8501</v>
      </c>
      <c r="B4283" s="6" t="s">
        <v>12031</v>
      </c>
      <c r="C4283" s="6" t="s">
        <v>8502</v>
      </c>
      <c r="D4283" s="6" t="s">
        <v>17</v>
      </c>
      <c r="E4283" s="6" t="s">
        <v>18</v>
      </c>
      <c r="F4283" s="6" t="s">
        <v>11900</v>
      </c>
      <c r="G4283" s="6" t="s">
        <v>19</v>
      </c>
      <c r="H4283" s="10">
        <f t="shared" si="331"/>
        <v>46269</v>
      </c>
      <c r="I4283" s="7">
        <f t="shared" si="332"/>
        <v>599</v>
      </c>
      <c r="J4283" s="6" t="str">
        <f t="shared" si="333"/>
        <v>Pune</v>
      </c>
      <c r="K4283" s="6">
        <f>COUNTIFS(pg_transaction_cleaned!$O$2:$O$5743,A4283,pg_transaction_cleaned!$F$2:$F$5743,"CAPTURE")</f>
        <v>1</v>
      </c>
      <c r="L4283" s="7">
        <f>SUMIFS(pg_transaction_cleaned!$H$2:$H$5743,pg_transaction_cleaned!$O$2:$O$5743,A4283,pg_transaction_cleaned!$F$2:$F$5743,"CAPTURE")</f>
        <v>599</v>
      </c>
      <c r="M4283" s="6">
        <f>COUNTIFS(pg_transaction_cleaned!$O$2:$O$5743,A4283,pg_transaction_cleaned!$F$2:$F$5743,"REFUND")</f>
        <v>0</v>
      </c>
      <c r="N4283" s="7">
        <f>SUMIFS(pg_transaction_cleaned!$H$2:$H$5743,pg_transaction_cleaned!$O$2:$O$5743,A4283,pg_transaction_cleaned!$F$2:$F$5743,"REFUND")</f>
        <v>0</v>
      </c>
      <c r="O4283" s="6" t="str">
        <f t="shared" si="334"/>
        <v>OK</v>
      </c>
      <c r="P4283" s="8">
        <f t="shared" si="335"/>
        <v>0</v>
      </c>
    </row>
    <row r="4284" spans="1:16" x14ac:dyDescent="0.3">
      <c r="A4284" s="6" t="s">
        <v>8503</v>
      </c>
      <c r="B4284" s="6" t="s">
        <v>11840</v>
      </c>
      <c r="C4284" s="6" t="s">
        <v>8504</v>
      </c>
      <c r="D4284" s="6" t="s">
        <v>51</v>
      </c>
      <c r="E4284" s="6" t="s">
        <v>27</v>
      </c>
      <c r="F4284" s="6" t="s">
        <v>12075</v>
      </c>
      <c r="G4284" s="6" t="s">
        <v>19</v>
      </c>
      <c r="H4284" s="10">
        <f t="shared" si="331"/>
        <v>46294</v>
      </c>
      <c r="I4284" s="7">
        <f t="shared" si="332"/>
        <v>5348</v>
      </c>
      <c r="J4284" s="6" t="str">
        <f t="shared" si="333"/>
        <v>Chennai</v>
      </c>
      <c r="K4284" s="6">
        <f>COUNTIFS(pg_transaction_cleaned!$O$2:$O$5743,A4284,pg_transaction_cleaned!$F$2:$F$5743,"CAPTURE")</f>
        <v>1</v>
      </c>
      <c r="L4284" s="7">
        <f>SUMIFS(pg_transaction_cleaned!$H$2:$H$5743,pg_transaction_cleaned!$O$2:$O$5743,A4284,pg_transaction_cleaned!$F$2:$F$5743,"CAPTURE")</f>
        <v>5348</v>
      </c>
      <c r="M4284" s="6">
        <f>COUNTIFS(pg_transaction_cleaned!$O$2:$O$5743,A4284,pg_transaction_cleaned!$F$2:$F$5743,"REFUND")</f>
        <v>0</v>
      </c>
      <c r="N4284" s="7">
        <f>SUMIFS(pg_transaction_cleaned!$H$2:$H$5743,pg_transaction_cleaned!$O$2:$O$5743,A4284,pg_transaction_cleaned!$F$2:$F$5743,"REFUND")</f>
        <v>0</v>
      </c>
      <c r="O4284" s="6" t="str">
        <f t="shared" si="334"/>
        <v>OK</v>
      </c>
      <c r="P4284" s="8">
        <f t="shared" si="335"/>
        <v>0</v>
      </c>
    </row>
    <row r="4285" spans="1:16" x14ac:dyDescent="0.3">
      <c r="A4285" s="6" t="s">
        <v>8505</v>
      </c>
      <c r="B4285" s="6" t="s">
        <v>11866</v>
      </c>
      <c r="C4285" s="6" t="s">
        <v>8506</v>
      </c>
      <c r="D4285" s="6" t="s">
        <v>51</v>
      </c>
      <c r="E4285" s="6" t="s">
        <v>18</v>
      </c>
      <c r="F4285" s="6" t="s">
        <v>11839</v>
      </c>
      <c r="G4285" s="6" t="s">
        <v>19</v>
      </c>
      <c r="H4285" s="10">
        <f t="shared" si="331"/>
        <v>46274</v>
      </c>
      <c r="I4285" s="7">
        <f t="shared" si="332"/>
        <v>1299</v>
      </c>
      <c r="J4285" s="6" t="str">
        <f t="shared" si="333"/>
        <v>Chennai</v>
      </c>
      <c r="K4285" s="6">
        <f>COUNTIFS(pg_transaction_cleaned!$O$2:$O$5743,A4285,pg_transaction_cleaned!$F$2:$F$5743,"CAPTURE")</f>
        <v>1</v>
      </c>
      <c r="L4285" s="7">
        <f>SUMIFS(pg_transaction_cleaned!$H$2:$H$5743,pg_transaction_cleaned!$O$2:$O$5743,A4285,pg_transaction_cleaned!$F$2:$F$5743,"CAPTURE")</f>
        <v>1299</v>
      </c>
      <c r="M4285" s="6">
        <f>COUNTIFS(pg_transaction_cleaned!$O$2:$O$5743,A4285,pg_transaction_cleaned!$F$2:$F$5743,"REFUND")</f>
        <v>0</v>
      </c>
      <c r="N4285" s="7">
        <f>SUMIFS(pg_transaction_cleaned!$H$2:$H$5743,pg_transaction_cleaned!$O$2:$O$5743,A4285,pg_transaction_cleaned!$F$2:$F$5743,"REFUND")</f>
        <v>0</v>
      </c>
      <c r="O4285" s="6" t="str">
        <f t="shared" si="334"/>
        <v>OK</v>
      </c>
      <c r="P4285" s="8">
        <f t="shared" si="335"/>
        <v>0</v>
      </c>
    </row>
    <row r="4286" spans="1:16" x14ac:dyDescent="0.3">
      <c r="A4286" s="6" t="s">
        <v>8507</v>
      </c>
      <c r="B4286" s="6" t="s">
        <v>11909</v>
      </c>
      <c r="C4286" s="6" t="s">
        <v>8508</v>
      </c>
      <c r="D4286" s="6" t="s">
        <v>17</v>
      </c>
      <c r="E4286" s="6" t="s">
        <v>18</v>
      </c>
      <c r="F4286" s="6" t="s">
        <v>12129</v>
      </c>
      <c r="G4286" s="6" t="s">
        <v>19</v>
      </c>
      <c r="H4286" s="10">
        <f t="shared" si="331"/>
        <v>46276</v>
      </c>
      <c r="I4286" s="7">
        <f t="shared" si="332"/>
        <v>8348</v>
      </c>
      <c r="J4286" s="6" t="str">
        <f t="shared" si="333"/>
        <v>Pune</v>
      </c>
      <c r="K4286" s="6">
        <f>COUNTIFS(pg_transaction_cleaned!$O$2:$O$5743,A4286,pg_transaction_cleaned!$F$2:$F$5743,"CAPTURE")</f>
        <v>1</v>
      </c>
      <c r="L4286" s="7">
        <f>SUMIFS(pg_transaction_cleaned!$H$2:$H$5743,pg_transaction_cleaned!$O$2:$O$5743,A4286,pg_transaction_cleaned!$F$2:$F$5743,"CAPTURE")</f>
        <v>8348</v>
      </c>
      <c r="M4286" s="6">
        <f>COUNTIFS(pg_transaction_cleaned!$O$2:$O$5743,A4286,pg_transaction_cleaned!$F$2:$F$5743,"REFUND")</f>
        <v>0</v>
      </c>
      <c r="N4286" s="7">
        <f>SUMIFS(pg_transaction_cleaned!$H$2:$H$5743,pg_transaction_cleaned!$O$2:$O$5743,A4286,pg_transaction_cleaned!$F$2:$F$5743,"REFUND")</f>
        <v>0</v>
      </c>
      <c r="O4286" s="6" t="str">
        <f t="shared" si="334"/>
        <v>OK</v>
      </c>
      <c r="P4286" s="8">
        <f t="shared" si="335"/>
        <v>0</v>
      </c>
    </row>
    <row r="4287" spans="1:16" x14ac:dyDescent="0.3">
      <c r="A4287" s="6" t="s">
        <v>8509</v>
      </c>
      <c r="B4287" s="6" t="s">
        <v>11852</v>
      </c>
      <c r="C4287" s="6" t="s">
        <v>8510</v>
      </c>
      <c r="D4287" s="6" t="s">
        <v>48</v>
      </c>
      <c r="E4287" s="6" t="s">
        <v>18</v>
      </c>
      <c r="F4287" s="6" t="s">
        <v>11941</v>
      </c>
      <c r="G4287" s="6" t="s">
        <v>19</v>
      </c>
      <c r="H4287" s="10">
        <f t="shared" si="331"/>
        <v>46273</v>
      </c>
      <c r="I4287" s="7">
        <f t="shared" si="332"/>
        <v>4998</v>
      </c>
      <c r="J4287" s="6" t="str">
        <f t="shared" si="333"/>
        <v>Jaipur</v>
      </c>
      <c r="K4287" s="6">
        <f>COUNTIFS(pg_transaction_cleaned!$O$2:$O$5743,A4287,pg_transaction_cleaned!$F$2:$F$5743,"CAPTURE")</f>
        <v>1</v>
      </c>
      <c r="L4287" s="7">
        <f>SUMIFS(pg_transaction_cleaned!$H$2:$H$5743,pg_transaction_cleaned!$O$2:$O$5743,A4287,pg_transaction_cleaned!$F$2:$F$5743,"CAPTURE")</f>
        <v>4998</v>
      </c>
      <c r="M4287" s="6">
        <f>COUNTIFS(pg_transaction_cleaned!$O$2:$O$5743,A4287,pg_transaction_cleaned!$F$2:$F$5743,"REFUND")</f>
        <v>0</v>
      </c>
      <c r="N4287" s="7">
        <f>SUMIFS(pg_transaction_cleaned!$H$2:$H$5743,pg_transaction_cleaned!$O$2:$O$5743,A4287,pg_transaction_cleaned!$F$2:$F$5743,"REFUND")</f>
        <v>0</v>
      </c>
      <c r="O4287" s="6" t="str">
        <f t="shared" si="334"/>
        <v>OK</v>
      </c>
      <c r="P4287" s="8">
        <f t="shared" si="335"/>
        <v>0</v>
      </c>
    </row>
    <row r="4288" spans="1:16" x14ac:dyDescent="0.3">
      <c r="A4288" s="6" t="s">
        <v>8511</v>
      </c>
      <c r="B4288" s="6" t="s">
        <v>11830</v>
      </c>
      <c r="C4288" s="6" t="s">
        <v>8512</v>
      </c>
      <c r="D4288" s="6"/>
      <c r="E4288" s="6" t="s">
        <v>18</v>
      </c>
      <c r="F4288" s="6" t="s">
        <v>11916</v>
      </c>
      <c r="G4288" s="6" t="s">
        <v>19</v>
      </c>
      <c r="H4288" s="10">
        <f t="shared" si="331"/>
        <v>46282</v>
      </c>
      <c r="I4288" s="7">
        <f t="shared" si="332"/>
        <v>5498</v>
      </c>
      <c r="J4288" s="6" t="str">
        <f t="shared" si="333"/>
        <v>Unknown</v>
      </c>
      <c r="K4288" s="6">
        <f>COUNTIFS(pg_transaction_cleaned!$O$2:$O$5743,A4288,pg_transaction_cleaned!$F$2:$F$5743,"CAPTURE")</f>
        <v>1</v>
      </c>
      <c r="L4288" s="7">
        <f>SUMIFS(pg_transaction_cleaned!$H$2:$H$5743,pg_transaction_cleaned!$O$2:$O$5743,A4288,pg_transaction_cleaned!$F$2:$F$5743,"CAPTURE")</f>
        <v>5498</v>
      </c>
      <c r="M4288" s="6">
        <f>COUNTIFS(pg_transaction_cleaned!$O$2:$O$5743,A4288,pg_transaction_cleaned!$F$2:$F$5743,"REFUND")</f>
        <v>0</v>
      </c>
      <c r="N4288" s="7">
        <f>SUMIFS(pg_transaction_cleaned!$H$2:$H$5743,pg_transaction_cleaned!$O$2:$O$5743,A4288,pg_transaction_cleaned!$F$2:$F$5743,"REFUND")</f>
        <v>0</v>
      </c>
      <c r="O4288" s="6" t="str">
        <f t="shared" si="334"/>
        <v>OK</v>
      </c>
      <c r="P4288" s="8">
        <f t="shared" si="335"/>
        <v>0</v>
      </c>
    </row>
    <row r="4289" spans="1:16" x14ac:dyDescent="0.3">
      <c r="A4289" s="6" t="s">
        <v>8513</v>
      </c>
      <c r="B4289" s="6" t="s">
        <v>11888</v>
      </c>
      <c r="C4289" s="6" t="s">
        <v>8514</v>
      </c>
      <c r="D4289" s="6" t="s">
        <v>48</v>
      </c>
      <c r="E4289" s="6" t="s">
        <v>43</v>
      </c>
      <c r="F4289" s="6" t="s">
        <v>11851</v>
      </c>
      <c r="G4289" s="6" t="s">
        <v>19</v>
      </c>
      <c r="H4289" s="10">
        <f t="shared" si="331"/>
        <v>46269</v>
      </c>
      <c r="I4289" s="7">
        <f t="shared" si="332"/>
        <v>3499</v>
      </c>
      <c r="J4289" s="6" t="str">
        <f t="shared" si="333"/>
        <v>Jaipur</v>
      </c>
      <c r="K4289" s="6">
        <f>COUNTIFS(pg_transaction_cleaned!$O$2:$O$5743,A4289,pg_transaction_cleaned!$F$2:$F$5743,"CAPTURE")</f>
        <v>0</v>
      </c>
      <c r="L4289" s="7">
        <f>SUMIFS(pg_transaction_cleaned!$H$2:$H$5743,pg_transaction_cleaned!$O$2:$O$5743,A4289,pg_transaction_cleaned!$F$2:$F$5743,"CAPTURE")</f>
        <v>0</v>
      </c>
      <c r="M4289" s="6">
        <f>COUNTIFS(pg_transaction_cleaned!$O$2:$O$5743,A4289,pg_transaction_cleaned!$F$2:$F$5743,"REFUND")</f>
        <v>0</v>
      </c>
      <c r="N4289" s="7">
        <f>SUMIFS(pg_transaction_cleaned!$H$2:$H$5743,pg_transaction_cleaned!$O$2:$O$5743,A4289,pg_transaction_cleaned!$F$2:$F$5743,"REFUND")</f>
        <v>0</v>
      </c>
      <c r="O4289" s="6" t="str">
        <f t="shared" si="334"/>
        <v>Paid, no payment</v>
      </c>
      <c r="P4289" s="8">
        <f t="shared" si="335"/>
        <v>3499</v>
      </c>
    </row>
    <row r="4290" spans="1:16" x14ac:dyDescent="0.3">
      <c r="A4290" s="6" t="s">
        <v>8515</v>
      </c>
      <c r="B4290" s="6" t="s">
        <v>11832</v>
      </c>
      <c r="C4290" s="6" t="s">
        <v>8516</v>
      </c>
      <c r="D4290" s="6" t="s">
        <v>23</v>
      </c>
      <c r="E4290" s="6" t="s">
        <v>18</v>
      </c>
      <c r="F4290" s="6" t="s">
        <v>11837</v>
      </c>
      <c r="G4290" s="6" t="s">
        <v>19</v>
      </c>
      <c r="H4290" s="10">
        <f t="shared" ref="H4290:H4353" si="336">IF(MID(B4290,5,1)="-",DATE(LEFT(B4290,4),MID(B4290,6,2),RIGHT(B4290,2)),DATE(RIGHT(B4290,4),MID(B4290,4,2),LEFT(B4290,2)))</f>
        <v>46273</v>
      </c>
      <c r="I4290" s="7">
        <f t="shared" ref="I4290:I4353" si="337">VALUE(SUBSTITUTE(F4290,",",""))</f>
        <v>999</v>
      </c>
      <c r="J4290" s="6" t="str">
        <f t="shared" ref="J4290:J4353" si="338">IF(TRIM(D4290)="","Unknown",TRIM(D4290))</f>
        <v>Bengaluru</v>
      </c>
      <c r="K4290" s="6">
        <f>COUNTIFS(pg_transaction_cleaned!$O$2:$O$5743,A4290,pg_transaction_cleaned!$F$2:$F$5743,"CAPTURE")</f>
        <v>1</v>
      </c>
      <c r="L4290" s="7">
        <f>SUMIFS(pg_transaction_cleaned!$H$2:$H$5743,pg_transaction_cleaned!$O$2:$O$5743,A4290,pg_transaction_cleaned!$F$2:$F$5743,"CAPTURE")</f>
        <v>999</v>
      </c>
      <c r="M4290" s="6">
        <f>COUNTIFS(pg_transaction_cleaned!$O$2:$O$5743,A4290,pg_transaction_cleaned!$F$2:$F$5743,"REFUND")</f>
        <v>0</v>
      </c>
      <c r="N4290" s="7">
        <f>SUMIFS(pg_transaction_cleaned!$H$2:$H$5743,pg_transaction_cleaned!$O$2:$O$5743,A4290,pg_transaction_cleaned!$F$2:$F$5743,"REFUND")</f>
        <v>0</v>
      </c>
      <c r="O4290" s="6" t="str">
        <f t="shared" si="334"/>
        <v>OK</v>
      </c>
      <c r="P4290" s="8">
        <f t="shared" si="335"/>
        <v>0</v>
      </c>
    </row>
    <row r="4291" spans="1:16" x14ac:dyDescent="0.3">
      <c r="A4291" s="6" t="s">
        <v>8517</v>
      </c>
      <c r="B4291" s="6" t="s">
        <v>11850</v>
      </c>
      <c r="C4291" s="6" t="s">
        <v>8518</v>
      </c>
      <c r="D4291" s="6" t="s">
        <v>61</v>
      </c>
      <c r="E4291" s="6" t="s">
        <v>54</v>
      </c>
      <c r="F4291" s="6" t="s">
        <v>11941</v>
      </c>
      <c r="G4291" s="6" t="s">
        <v>19</v>
      </c>
      <c r="H4291" s="10">
        <f t="shared" si="336"/>
        <v>46283</v>
      </c>
      <c r="I4291" s="7">
        <f t="shared" si="337"/>
        <v>4998</v>
      </c>
      <c r="J4291" s="6" t="str">
        <f t="shared" si="338"/>
        <v>Delhi</v>
      </c>
      <c r="K4291" s="6">
        <f>COUNTIFS(pg_transaction_cleaned!$O$2:$O$5743,A4291,pg_transaction_cleaned!$F$2:$F$5743,"CAPTURE")</f>
        <v>1</v>
      </c>
      <c r="L4291" s="7">
        <f>SUMIFS(pg_transaction_cleaned!$H$2:$H$5743,pg_transaction_cleaned!$O$2:$O$5743,A4291,pg_transaction_cleaned!$F$2:$F$5743,"CAPTURE")</f>
        <v>4998</v>
      </c>
      <c r="M4291" s="6">
        <f>COUNTIFS(pg_transaction_cleaned!$O$2:$O$5743,A4291,pg_transaction_cleaned!$F$2:$F$5743,"REFUND")</f>
        <v>0</v>
      </c>
      <c r="N4291" s="7">
        <f>SUMIFS(pg_transaction_cleaned!$H$2:$H$5743,pg_transaction_cleaned!$O$2:$O$5743,A4291,pg_transaction_cleaned!$F$2:$F$5743,"REFUND")</f>
        <v>0</v>
      </c>
      <c r="O4291" s="6" t="str">
        <f t="shared" ref="O4291:O4354" si="339">IF(AND(G4291="Paid",K4291=0),"Paid, no payment",IF(AND(OR(G4291="Failed",G4291="Cancelled"),K4291&gt;0),"Payment on failed/cancelled",IF(K4291&gt;1,"Duplicate charge",IF(AND(K4291=1,ROUND(L4291-I4291,2)&lt;&gt;0),"Amount difference",IF(AND(G4291="Refunded",M4291=0),"Refunded, no refund",IF(AND(G4291&lt;&gt;"Refunded",M4291&gt;0),"Refund, order not Refunded",IF(AND(M4291&gt;0,ROUND(N4291-I4291,2)&lt;&gt;0),"Refund amount differs","OK")))))))</f>
        <v>OK</v>
      </c>
      <c r="P4291" s="8">
        <f t="shared" ref="P4291:P4354" si="340">IF(O4291="OK",0,IF(O4291="Paid, no payment",I4291,IF(O4291="Payment on failed/cancelled",L4291,IF(OR(O4291="Duplicate charge",O4291="Amount difference"),L4291-I4291,IF(O4291="Refunded, no refund",I4291,N4291)))))</f>
        <v>0</v>
      </c>
    </row>
    <row r="4292" spans="1:16" x14ac:dyDescent="0.3">
      <c r="A4292" s="6" t="s">
        <v>8519</v>
      </c>
      <c r="B4292" s="6" t="s">
        <v>11871</v>
      </c>
      <c r="C4292" s="6" t="s">
        <v>8520</v>
      </c>
      <c r="D4292" s="6" t="s">
        <v>42</v>
      </c>
      <c r="E4292" s="6" t="s">
        <v>27</v>
      </c>
      <c r="F4292" s="6" t="s">
        <v>12002</v>
      </c>
      <c r="G4292" s="6" t="s">
        <v>80</v>
      </c>
      <c r="H4292" s="10">
        <f t="shared" si="336"/>
        <v>46272</v>
      </c>
      <c r="I4292" s="7">
        <f t="shared" si="337"/>
        <v>11497</v>
      </c>
      <c r="J4292" s="6" t="str">
        <f t="shared" si="338"/>
        <v>Hyderabad</v>
      </c>
      <c r="K4292" s="6">
        <f>COUNTIFS(pg_transaction_cleaned!$O$2:$O$5743,A4292,pg_transaction_cleaned!$F$2:$F$5743,"CAPTURE")</f>
        <v>0</v>
      </c>
      <c r="L4292" s="7">
        <f>SUMIFS(pg_transaction_cleaned!$H$2:$H$5743,pg_transaction_cleaned!$O$2:$O$5743,A4292,pg_transaction_cleaned!$F$2:$F$5743,"CAPTURE")</f>
        <v>0</v>
      </c>
      <c r="M4292" s="6">
        <f>COUNTIFS(pg_transaction_cleaned!$O$2:$O$5743,A4292,pg_transaction_cleaned!$F$2:$F$5743,"REFUND")</f>
        <v>0</v>
      </c>
      <c r="N4292" s="7">
        <f>SUMIFS(pg_transaction_cleaned!$H$2:$H$5743,pg_transaction_cleaned!$O$2:$O$5743,A4292,pg_transaction_cleaned!$F$2:$F$5743,"REFUND")</f>
        <v>0</v>
      </c>
      <c r="O4292" s="6" t="str">
        <f t="shared" si="339"/>
        <v>OK</v>
      </c>
      <c r="P4292" s="8">
        <f t="shared" si="340"/>
        <v>0</v>
      </c>
    </row>
    <row r="4293" spans="1:16" x14ac:dyDescent="0.3">
      <c r="A4293" s="6" t="s">
        <v>8521</v>
      </c>
      <c r="B4293" s="6" t="s">
        <v>11949</v>
      </c>
      <c r="C4293" s="6" t="s">
        <v>8522</v>
      </c>
      <c r="D4293" s="6" t="s">
        <v>75</v>
      </c>
      <c r="E4293" s="6" t="s">
        <v>18</v>
      </c>
      <c r="F4293" s="6" t="s">
        <v>11879</v>
      </c>
      <c r="G4293" s="6" t="s">
        <v>19</v>
      </c>
      <c r="H4293" s="10">
        <f t="shared" si="336"/>
        <v>46275</v>
      </c>
      <c r="I4293" s="7">
        <f t="shared" si="337"/>
        <v>1798</v>
      </c>
      <c r="J4293" s="6" t="str">
        <f t="shared" si="338"/>
        <v>Mumbai</v>
      </c>
      <c r="K4293" s="6">
        <f>COUNTIFS(pg_transaction_cleaned!$O$2:$O$5743,A4293,pg_transaction_cleaned!$F$2:$F$5743,"CAPTURE")</f>
        <v>1</v>
      </c>
      <c r="L4293" s="7">
        <f>SUMIFS(pg_transaction_cleaned!$H$2:$H$5743,pg_transaction_cleaned!$O$2:$O$5743,A4293,pg_transaction_cleaned!$F$2:$F$5743,"CAPTURE")</f>
        <v>1798</v>
      </c>
      <c r="M4293" s="6">
        <f>COUNTIFS(pg_transaction_cleaned!$O$2:$O$5743,A4293,pg_transaction_cleaned!$F$2:$F$5743,"REFUND")</f>
        <v>0</v>
      </c>
      <c r="N4293" s="7">
        <f>SUMIFS(pg_transaction_cleaned!$H$2:$H$5743,pg_transaction_cleaned!$O$2:$O$5743,A4293,pg_transaction_cleaned!$F$2:$F$5743,"REFUND")</f>
        <v>0</v>
      </c>
      <c r="O4293" s="6" t="str">
        <f t="shared" si="339"/>
        <v>OK</v>
      </c>
      <c r="P4293" s="8">
        <f t="shared" si="340"/>
        <v>0</v>
      </c>
    </row>
    <row r="4294" spans="1:16" x14ac:dyDescent="0.3">
      <c r="A4294" s="6" t="s">
        <v>8523</v>
      </c>
      <c r="B4294" s="6" t="s">
        <v>11908</v>
      </c>
      <c r="C4294" s="6" t="s">
        <v>8524</v>
      </c>
      <c r="D4294" s="6" t="s">
        <v>42</v>
      </c>
      <c r="E4294" s="6" t="s">
        <v>27</v>
      </c>
      <c r="F4294" s="6" t="s">
        <v>12242</v>
      </c>
      <c r="G4294" s="6" t="s">
        <v>19</v>
      </c>
      <c r="H4294" s="10">
        <f t="shared" si="336"/>
        <v>46275</v>
      </c>
      <c r="I4294" s="7">
        <f t="shared" si="337"/>
        <v>5697</v>
      </c>
      <c r="J4294" s="6" t="str">
        <f t="shared" si="338"/>
        <v>Hyderabad</v>
      </c>
      <c r="K4294" s="6">
        <f>COUNTIFS(pg_transaction_cleaned!$O$2:$O$5743,A4294,pg_transaction_cleaned!$F$2:$F$5743,"CAPTURE")</f>
        <v>1</v>
      </c>
      <c r="L4294" s="7">
        <f>SUMIFS(pg_transaction_cleaned!$H$2:$H$5743,pg_transaction_cleaned!$O$2:$O$5743,A4294,pg_transaction_cleaned!$F$2:$F$5743,"CAPTURE")</f>
        <v>5697</v>
      </c>
      <c r="M4294" s="6">
        <f>COUNTIFS(pg_transaction_cleaned!$O$2:$O$5743,A4294,pg_transaction_cleaned!$F$2:$F$5743,"REFUND")</f>
        <v>0</v>
      </c>
      <c r="N4294" s="7">
        <f>SUMIFS(pg_transaction_cleaned!$H$2:$H$5743,pg_transaction_cleaned!$O$2:$O$5743,A4294,pg_transaction_cleaned!$F$2:$F$5743,"REFUND")</f>
        <v>0</v>
      </c>
      <c r="O4294" s="6" t="str">
        <f t="shared" si="339"/>
        <v>OK</v>
      </c>
      <c r="P4294" s="8">
        <f t="shared" si="340"/>
        <v>0</v>
      </c>
    </row>
    <row r="4295" spans="1:16" x14ac:dyDescent="0.3">
      <c r="A4295" s="6" t="s">
        <v>8525</v>
      </c>
      <c r="B4295" s="6" t="s">
        <v>11934</v>
      </c>
      <c r="C4295" s="6" t="s">
        <v>8526</v>
      </c>
      <c r="D4295" s="6" t="s">
        <v>37</v>
      </c>
      <c r="E4295" s="6" t="s">
        <v>18</v>
      </c>
      <c r="F4295" s="6" t="s">
        <v>12243</v>
      </c>
      <c r="G4295" s="6" t="s">
        <v>19</v>
      </c>
      <c r="H4295" s="10">
        <f t="shared" si="336"/>
        <v>46271</v>
      </c>
      <c r="I4295" s="7">
        <f t="shared" si="337"/>
        <v>4347</v>
      </c>
      <c r="J4295" s="6" t="str">
        <f t="shared" si="338"/>
        <v>Lucknow</v>
      </c>
      <c r="K4295" s="6">
        <f>COUNTIFS(pg_transaction_cleaned!$O$2:$O$5743,A4295,pg_transaction_cleaned!$F$2:$F$5743,"CAPTURE")</f>
        <v>1</v>
      </c>
      <c r="L4295" s="7">
        <f>SUMIFS(pg_transaction_cleaned!$H$2:$H$5743,pg_transaction_cleaned!$O$2:$O$5743,A4295,pg_transaction_cleaned!$F$2:$F$5743,"CAPTURE")</f>
        <v>4347</v>
      </c>
      <c r="M4295" s="6">
        <f>COUNTIFS(pg_transaction_cleaned!$O$2:$O$5743,A4295,pg_transaction_cleaned!$F$2:$F$5743,"REFUND")</f>
        <v>0</v>
      </c>
      <c r="N4295" s="7">
        <f>SUMIFS(pg_transaction_cleaned!$H$2:$H$5743,pg_transaction_cleaned!$O$2:$O$5743,A4295,pg_transaction_cleaned!$F$2:$F$5743,"REFUND")</f>
        <v>0</v>
      </c>
      <c r="O4295" s="6" t="str">
        <f t="shared" si="339"/>
        <v>OK</v>
      </c>
      <c r="P4295" s="8">
        <f t="shared" si="340"/>
        <v>0</v>
      </c>
    </row>
    <row r="4296" spans="1:16" x14ac:dyDescent="0.3">
      <c r="A4296" s="6" t="s">
        <v>8527</v>
      </c>
      <c r="B4296" s="6" t="s">
        <v>11836</v>
      </c>
      <c r="C4296" s="6" t="s">
        <v>8528</v>
      </c>
      <c r="D4296" s="6" t="s">
        <v>34</v>
      </c>
      <c r="E4296" s="6" t="s">
        <v>54</v>
      </c>
      <c r="F4296" s="6" t="s">
        <v>11996</v>
      </c>
      <c r="G4296" s="6" t="s">
        <v>19</v>
      </c>
      <c r="H4296" s="10">
        <f t="shared" si="336"/>
        <v>46278</v>
      </c>
      <c r="I4296" s="7">
        <f t="shared" si="337"/>
        <v>4798</v>
      </c>
      <c r="J4296" s="6" t="str">
        <f t="shared" si="338"/>
        <v>Ahmedabad</v>
      </c>
      <c r="K4296" s="6">
        <f>COUNTIFS(pg_transaction_cleaned!$O$2:$O$5743,A4296,pg_transaction_cleaned!$F$2:$F$5743,"CAPTURE")</f>
        <v>1</v>
      </c>
      <c r="L4296" s="7">
        <f>SUMIFS(pg_transaction_cleaned!$H$2:$H$5743,pg_transaction_cleaned!$O$2:$O$5743,A4296,pg_transaction_cleaned!$F$2:$F$5743,"CAPTURE")</f>
        <v>4798</v>
      </c>
      <c r="M4296" s="6">
        <f>COUNTIFS(pg_transaction_cleaned!$O$2:$O$5743,A4296,pg_transaction_cleaned!$F$2:$F$5743,"REFUND")</f>
        <v>0</v>
      </c>
      <c r="N4296" s="7">
        <f>SUMIFS(pg_transaction_cleaned!$H$2:$H$5743,pg_transaction_cleaned!$O$2:$O$5743,A4296,pg_transaction_cleaned!$F$2:$F$5743,"REFUND")</f>
        <v>0</v>
      </c>
      <c r="O4296" s="6" t="str">
        <f t="shared" si="339"/>
        <v>OK</v>
      </c>
      <c r="P4296" s="8">
        <f t="shared" si="340"/>
        <v>0</v>
      </c>
    </row>
    <row r="4297" spans="1:16" x14ac:dyDescent="0.3">
      <c r="A4297" s="6" t="s">
        <v>8529</v>
      </c>
      <c r="B4297" s="6" t="s">
        <v>11897</v>
      </c>
      <c r="C4297" s="6" t="s">
        <v>8530</v>
      </c>
      <c r="D4297" s="6" t="s">
        <v>26</v>
      </c>
      <c r="E4297" s="6" t="s">
        <v>18</v>
      </c>
      <c r="F4297" s="6" t="s">
        <v>11839</v>
      </c>
      <c r="G4297" s="6" t="s">
        <v>19</v>
      </c>
      <c r="H4297" s="10">
        <f t="shared" si="336"/>
        <v>46266</v>
      </c>
      <c r="I4297" s="7">
        <f t="shared" si="337"/>
        <v>1299</v>
      </c>
      <c r="J4297" s="6" t="str">
        <f t="shared" si="338"/>
        <v>Kolkata</v>
      </c>
      <c r="K4297" s="6">
        <f>COUNTIFS(pg_transaction_cleaned!$O$2:$O$5743,A4297,pg_transaction_cleaned!$F$2:$F$5743,"CAPTURE")</f>
        <v>1</v>
      </c>
      <c r="L4297" s="7">
        <f>SUMIFS(pg_transaction_cleaned!$H$2:$H$5743,pg_transaction_cleaned!$O$2:$O$5743,A4297,pg_transaction_cleaned!$F$2:$F$5743,"CAPTURE")</f>
        <v>1299</v>
      </c>
      <c r="M4297" s="6">
        <f>COUNTIFS(pg_transaction_cleaned!$O$2:$O$5743,A4297,pg_transaction_cleaned!$F$2:$F$5743,"REFUND")</f>
        <v>0</v>
      </c>
      <c r="N4297" s="7">
        <f>SUMIFS(pg_transaction_cleaned!$H$2:$H$5743,pg_transaction_cleaned!$O$2:$O$5743,A4297,pg_transaction_cleaned!$F$2:$F$5743,"REFUND")</f>
        <v>0</v>
      </c>
      <c r="O4297" s="6" t="str">
        <f t="shared" si="339"/>
        <v>OK</v>
      </c>
      <c r="P4297" s="8">
        <f t="shared" si="340"/>
        <v>0</v>
      </c>
    </row>
    <row r="4298" spans="1:16" x14ac:dyDescent="0.3">
      <c r="A4298" s="6" t="s">
        <v>8531</v>
      </c>
      <c r="B4298" s="6" t="s">
        <v>12050</v>
      </c>
      <c r="C4298" s="6" t="s">
        <v>8532</v>
      </c>
      <c r="D4298" s="6" t="s">
        <v>75</v>
      </c>
      <c r="E4298" s="6" t="s">
        <v>27</v>
      </c>
      <c r="F4298" s="6" t="s">
        <v>12043</v>
      </c>
      <c r="G4298" s="6" t="s">
        <v>19</v>
      </c>
      <c r="H4298" s="10">
        <f t="shared" si="336"/>
        <v>46284</v>
      </c>
      <c r="I4298" s="7">
        <f t="shared" si="337"/>
        <v>1798</v>
      </c>
      <c r="J4298" s="6" t="str">
        <f t="shared" si="338"/>
        <v>Mumbai</v>
      </c>
      <c r="K4298" s="6">
        <f>COUNTIFS(pg_transaction_cleaned!$O$2:$O$5743,A4298,pg_transaction_cleaned!$F$2:$F$5743,"CAPTURE")</f>
        <v>1</v>
      </c>
      <c r="L4298" s="7">
        <f>SUMIFS(pg_transaction_cleaned!$H$2:$H$5743,pg_transaction_cleaned!$O$2:$O$5743,A4298,pg_transaction_cleaned!$F$2:$F$5743,"CAPTURE")</f>
        <v>1798</v>
      </c>
      <c r="M4298" s="6">
        <f>COUNTIFS(pg_transaction_cleaned!$O$2:$O$5743,A4298,pg_transaction_cleaned!$F$2:$F$5743,"REFUND")</f>
        <v>0</v>
      </c>
      <c r="N4298" s="7">
        <f>SUMIFS(pg_transaction_cleaned!$H$2:$H$5743,pg_transaction_cleaned!$O$2:$O$5743,A4298,pg_transaction_cleaned!$F$2:$F$5743,"REFUND")</f>
        <v>0</v>
      </c>
      <c r="O4298" s="6" t="str">
        <f t="shared" si="339"/>
        <v>OK</v>
      </c>
      <c r="P4298" s="8">
        <f t="shared" si="340"/>
        <v>0</v>
      </c>
    </row>
    <row r="4299" spans="1:16" x14ac:dyDescent="0.3">
      <c r="A4299" s="6" t="s">
        <v>8533</v>
      </c>
      <c r="B4299" s="6" t="s">
        <v>11897</v>
      </c>
      <c r="C4299" s="6" t="s">
        <v>8534</v>
      </c>
      <c r="D4299" s="6" t="s">
        <v>23</v>
      </c>
      <c r="E4299" s="6" t="s">
        <v>27</v>
      </c>
      <c r="F4299" s="6" t="s">
        <v>11853</v>
      </c>
      <c r="G4299" s="6" t="s">
        <v>19</v>
      </c>
      <c r="H4299" s="10">
        <f t="shared" si="336"/>
        <v>46266</v>
      </c>
      <c r="I4299" s="7">
        <f t="shared" si="337"/>
        <v>1799</v>
      </c>
      <c r="J4299" s="6" t="str">
        <f t="shared" si="338"/>
        <v>Bengaluru</v>
      </c>
      <c r="K4299" s="6">
        <f>COUNTIFS(pg_transaction_cleaned!$O$2:$O$5743,A4299,pg_transaction_cleaned!$F$2:$F$5743,"CAPTURE")</f>
        <v>1</v>
      </c>
      <c r="L4299" s="7">
        <f>SUMIFS(pg_transaction_cleaned!$H$2:$H$5743,pg_transaction_cleaned!$O$2:$O$5743,A4299,pg_transaction_cleaned!$F$2:$F$5743,"CAPTURE")</f>
        <v>1799</v>
      </c>
      <c r="M4299" s="6">
        <f>COUNTIFS(pg_transaction_cleaned!$O$2:$O$5743,A4299,pg_transaction_cleaned!$F$2:$F$5743,"REFUND")</f>
        <v>0</v>
      </c>
      <c r="N4299" s="7">
        <f>SUMIFS(pg_transaction_cleaned!$H$2:$H$5743,pg_transaction_cleaned!$O$2:$O$5743,A4299,pg_transaction_cleaned!$F$2:$F$5743,"REFUND")</f>
        <v>0</v>
      </c>
      <c r="O4299" s="6" t="str">
        <f t="shared" si="339"/>
        <v>OK</v>
      </c>
      <c r="P4299" s="8">
        <f t="shared" si="340"/>
        <v>0</v>
      </c>
    </row>
    <row r="4300" spans="1:16" x14ac:dyDescent="0.3">
      <c r="A4300" s="6" t="s">
        <v>8535</v>
      </c>
      <c r="B4300" s="6" t="s">
        <v>11836</v>
      </c>
      <c r="C4300" s="6" t="s">
        <v>8536</v>
      </c>
      <c r="D4300" s="6" t="s">
        <v>61</v>
      </c>
      <c r="E4300" s="6" t="s">
        <v>18</v>
      </c>
      <c r="F4300" s="6" t="s">
        <v>12157</v>
      </c>
      <c r="G4300" s="6" t="s">
        <v>19</v>
      </c>
      <c r="H4300" s="10">
        <f t="shared" si="336"/>
        <v>46278</v>
      </c>
      <c r="I4300" s="7">
        <f t="shared" si="337"/>
        <v>12097</v>
      </c>
      <c r="J4300" s="6" t="str">
        <f t="shared" si="338"/>
        <v>Delhi</v>
      </c>
      <c r="K4300" s="6">
        <f>COUNTIFS(pg_transaction_cleaned!$O$2:$O$5743,A4300,pg_transaction_cleaned!$F$2:$F$5743,"CAPTURE")</f>
        <v>1</v>
      </c>
      <c r="L4300" s="7">
        <f>SUMIFS(pg_transaction_cleaned!$H$2:$H$5743,pg_transaction_cleaned!$O$2:$O$5743,A4300,pg_transaction_cleaned!$F$2:$F$5743,"CAPTURE")</f>
        <v>12097</v>
      </c>
      <c r="M4300" s="6">
        <f>COUNTIFS(pg_transaction_cleaned!$O$2:$O$5743,A4300,pg_transaction_cleaned!$F$2:$F$5743,"REFUND")</f>
        <v>0</v>
      </c>
      <c r="N4300" s="7">
        <f>SUMIFS(pg_transaction_cleaned!$H$2:$H$5743,pg_transaction_cleaned!$O$2:$O$5743,A4300,pg_transaction_cleaned!$F$2:$F$5743,"REFUND")</f>
        <v>0</v>
      </c>
      <c r="O4300" s="6" t="str">
        <f t="shared" si="339"/>
        <v>OK</v>
      </c>
      <c r="P4300" s="8">
        <f t="shared" si="340"/>
        <v>0</v>
      </c>
    </row>
    <row r="4301" spans="1:16" x14ac:dyDescent="0.3">
      <c r="A4301" s="6" t="s">
        <v>8537</v>
      </c>
      <c r="B4301" s="6" t="s">
        <v>11989</v>
      </c>
      <c r="C4301" s="6" t="s">
        <v>8538</v>
      </c>
      <c r="D4301" s="6" t="s">
        <v>26</v>
      </c>
      <c r="E4301" s="6" t="s">
        <v>18</v>
      </c>
      <c r="F4301" s="6" t="s">
        <v>12244</v>
      </c>
      <c r="G4301" s="6" t="s">
        <v>19</v>
      </c>
      <c r="H4301" s="10">
        <f t="shared" si="336"/>
        <v>46290</v>
      </c>
      <c r="I4301" s="7">
        <f t="shared" si="337"/>
        <v>5847</v>
      </c>
      <c r="J4301" s="6" t="str">
        <f t="shared" si="338"/>
        <v>Kolkata</v>
      </c>
      <c r="K4301" s="6">
        <f>COUNTIFS(pg_transaction_cleaned!$O$2:$O$5743,A4301,pg_transaction_cleaned!$F$2:$F$5743,"CAPTURE")</f>
        <v>1</v>
      </c>
      <c r="L4301" s="7">
        <f>SUMIFS(pg_transaction_cleaned!$H$2:$H$5743,pg_transaction_cleaned!$O$2:$O$5743,A4301,pg_transaction_cleaned!$F$2:$F$5743,"CAPTURE")</f>
        <v>5847</v>
      </c>
      <c r="M4301" s="6">
        <f>COUNTIFS(pg_transaction_cleaned!$O$2:$O$5743,A4301,pg_transaction_cleaned!$F$2:$F$5743,"REFUND")</f>
        <v>0</v>
      </c>
      <c r="N4301" s="7">
        <f>SUMIFS(pg_transaction_cleaned!$H$2:$H$5743,pg_transaction_cleaned!$O$2:$O$5743,A4301,pg_transaction_cleaned!$F$2:$F$5743,"REFUND")</f>
        <v>0</v>
      </c>
      <c r="O4301" s="6" t="str">
        <f t="shared" si="339"/>
        <v>OK</v>
      </c>
      <c r="P4301" s="8">
        <f t="shared" si="340"/>
        <v>0</v>
      </c>
    </row>
    <row r="4302" spans="1:16" x14ac:dyDescent="0.3">
      <c r="A4302" s="6" t="s">
        <v>8539</v>
      </c>
      <c r="B4302" s="6" t="s">
        <v>11909</v>
      </c>
      <c r="C4302" s="6" t="s">
        <v>8540</v>
      </c>
      <c r="D4302" s="6" t="s">
        <v>26</v>
      </c>
      <c r="E4302" s="6" t="s">
        <v>54</v>
      </c>
      <c r="F4302" s="6" t="s">
        <v>12109</v>
      </c>
      <c r="G4302" s="6" t="s">
        <v>19</v>
      </c>
      <c r="H4302" s="10">
        <f t="shared" si="336"/>
        <v>46276</v>
      </c>
      <c r="I4302" s="7">
        <f t="shared" si="337"/>
        <v>1398</v>
      </c>
      <c r="J4302" s="6" t="str">
        <f t="shared" si="338"/>
        <v>Kolkata</v>
      </c>
      <c r="K4302" s="6">
        <f>COUNTIFS(pg_transaction_cleaned!$O$2:$O$5743,A4302,pg_transaction_cleaned!$F$2:$F$5743,"CAPTURE")</f>
        <v>1</v>
      </c>
      <c r="L4302" s="7">
        <f>SUMIFS(pg_transaction_cleaned!$H$2:$H$5743,pg_transaction_cleaned!$O$2:$O$5743,A4302,pg_transaction_cleaned!$F$2:$F$5743,"CAPTURE")</f>
        <v>1398</v>
      </c>
      <c r="M4302" s="6">
        <f>COUNTIFS(pg_transaction_cleaned!$O$2:$O$5743,A4302,pg_transaction_cleaned!$F$2:$F$5743,"REFUND")</f>
        <v>0</v>
      </c>
      <c r="N4302" s="7">
        <f>SUMIFS(pg_transaction_cleaned!$H$2:$H$5743,pg_transaction_cleaned!$O$2:$O$5743,A4302,pg_transaction_cleaned!$F$2:$F$5743,"REFUND")</f>
        <v>0</v>
      </c>
      <c r="O4302" s="6" t="str">
        <f t="shared" si="339"/>
        <v>OK</v>
      </c>
      <c r="P4302" s="8">
        <f t="shared" si="340"/>
        <v>0</v>
      </c>
    </row>
    <row r="4303" spans="1:16" x14ac:dyDescent="0.3">
      <c r="A4303" s="6" t="s">
        <v>8541</v>
      </c>
      <c r="B4303" s="6" t="s">
        <v>11945</v>
      </c>
      <c r="C4303" s="6" t="s">
        <v>8542</v>
      </c>
      <c r="D4303" s="6" t="s">
        <v>48</v>
      </c>
      <c r="E4303" s="6" t="s">
        <v>18</v>
      </c>
      <c r="F4303" s="6" t="s">
        <v>12211</v>
      </c>
      <c r="G4303" s="6" t="s">
        <v>19</v>
      </c>
      <c r="H4303" s="10">
        <f t="shared" si="336"/>
        <v>46289</v>
      </c>
      <c r="I4303" s="7">
        <f t="shared" si="337"/>
        <v>3347</v>
      </c>
      <c r="J4303" s="6" t="str">
        <f t="shared" si="338"/>
        <v>Jaipur</v>
      </c>
      <c r="K4303" s="6">
        <f>COUNTIFS(pg_transaction_cleaned!$O$2:$O$5743,A4303,pg_transaction_cleaned!$F$2:$F$5743,"CAPTURE")</f>
        <v>1</v>
      </c>
      <c r="L4303" s="7">
        <f>SUMIFS(pg_transaction_cleaned!$H$2:$H$5743,pg_transaction_cleaned!$O$2:$O$5743,A4303,pg_transaction_cleaned!$F$2:$F$5743,"CAPTURE")</f>
        <v>3347</v>
      </c>
      <c r="M4303" s="6">
        <f>COUNTIFS(pg_transaction_cleaned!$O$2:$O$5743,A4303,pg_transaction_cleaned!$F$2:$F$5743,"REFUND")</f>
        <v>0</v>
      </c>
      <c r="N4303" s="7">
        <f>SUMIFS(pg_transaction_cleaned!$H$2:$H$5743,pg_transaction_cleaned!$O$2:$O$5743,A4303,pg_transaction_cleaned!$F$2:$F$5743,"REFUND")</f>
        <v>0</v>
      </c>
      <c r="O4303" s="6" t="str">
        <f t="shared" si="339"/>
        <v>OK</v>
      </c>
      <c r="P4303" s="8">
        <f t="shared" si="340"/>
        <v>0</v>
      </c>
    </row>
    <row r="4304" spans="1:16" x14ac:dyDescent="0.3">
      <c r="A4304" s="6" t="s">
        <v>8543</v>
      </c>
      <c r="B4304" s="6" t="s">
        <v>11859</v>
      </c>
      <c r="C4304" s="6" t="s">
        <v>8544</v>
      </c>
      <c r="D4304" s="6" t="s">
        <v>48</v>
      </c>
      <c r="E4304" s="6" t="s">
        <v>18</v>
      </c>
      <c r="F4304" s="6" t="s">
        <v>11863</v>
      </c>
      <c r="G4304" s="6" t="s">
        <v>19</v>
      </c>
      <c r="H4304" s="10">
        <f t="shared" si="336"/>
        <v>46271</v>
      </c>
      <c r="I4304" s="7">
        <f t="shared" si="337"/>
        <v>1499</v>
      </c>
      <c r="J4304" s="6" t="str">
        <f t="shared" si="338"/>
        <v>Jaipur</v>
      </c>
      <c r="K4304" s="6">
        <f>COUNTIFS(pg_transaction_cleaned!$O$2:$O$5743,A4304,pg_transaction_cleaned!$F$2:$F$5743,"CAPTURE")</f>
        <v>1</v>
      </c>
      <c r="L4304" s="7">
        <f>SUMIFS(pg_transaction_cleaned!$H$2:$H$5743,pg_transaction_cleaned!$O$2:$O$5743,A4304,pg_transaction_cleaned!$F$2:$F$5743,"CAPTURE")</f>
        <v>1499</v>
      </c>
      <c r="M4304" s="6">
        <f>COUNTIFS(pg_transaction_cleaned!$O$2:$O$5743,A4304,pg_transaction_cleaned!$F$2:$F$5743,"REFUND")</f>
        <v>0</v>
      </c>
      <c r="N4304" s="7">
        <f>SUMIFS(pg_transaction_cleaned!$H$2:$H$5743,pg_transaction_cleaned!$O$2:$O$5743,A4304,pg_transaction_cleaned!$F$2:$F$5743,"REFUND")</f>
        <v>0</v>
      </c>
      <c r="O4304" s="6" t="str">
        <f t="shared" si="339"/>
        <v>OK</v>
      </c>
      <c r="P4304" s="8">
        <f t="shared" si="340"/>
        <v>0</v>
      </c>
    </row>
    <row r="4305" spans="1:16" x14ac:dyDescent="0.3">
      <c r="A4305" s="6" t="s">
        <v>8545</v>
      </c>
      <c r="B4305" s="6" t="s">
        <v>11888</v>
      </c>
      <c r="C4305" s="6" t="s">
        <v>8546</v>
      </c>
      <c r="D4305" s="6" t="s">
        <v>75</v>
      </c>
      <c r="E4305" s="6" t="s">
        <v>54</v>
      </c>
      <c r="F4305" s="6" t="s">
        <v>11935</v>
      </c>
      <c r="G4305" s="6" t="s">
        <v>19</v>
      </c>
      <c r="H4305" s="10">
        <f t="shared" si="336"/>
        <v>46269</v>
      </c>
      <c r="I4305" s="7">
        <f t="shared" si="337"/>
        <v>5998</v>
      </c>
      <c r="J4305" s="6" t="str">
        <f t="shared" si="338"/>
        <v>Mumbai</v>
      </c>
      <c r="K4305" s="6">
        <f>COUNTIFS(pg_transaction_cleaned!$O$2:$O$5743,A4305,pg_transaction_cleaned!$F$2:$F$5743,"CAPTURE")</f>
        <v>1</v>
      </c>
      <c r="L4305" s="7">
        <f>SUMIFS(pg_transaction_cleaned!$H$2:$H$5743,pg_transaction_cleaned!$O$2:$O$5743,A4305,pg_transaction_cleaned!$F$2:$F$5743,"CAPTURE")</f>
        <v>5998</v>
      </c>
      <c r="M4305" s="6">
        <f>COUNTIFS(pg_transaction_cleaned!$O$2:$O$5743,A4305,pg_transaction_cleaned!$F$2:$F$5743,"REFUND")</f>
        <v>0</v>
      </c>
      <c r="N4305" s="7">
        <f>SUMIFS(pg_transaction_cleaned!$H$2:$H$5743,pg_transaction_cleaned!$O$2:$O$5743,A4305,pg_transaction_cleaned!$F$2:$F$5743,"REFUND")</f>
        <v>0</v>
      </c>
      <c r="O4305" s="6" t="str">
        <f t="shared" si="339"/>
        <v>OK</v>
      </c>
      <c r="P4305" s="8">
        <f t="shared" si="340"/>
        <v>0</v>
      </c>
    </row>
    <row r="4306" spans="1:16" x14ac:dyDescent="0.3">
      <c r="A4306" s="6" t="s">
        <v>8547</v>
      </c>
      <c r="B4306" s="6" t="s">
        <v>11907</v>
      </c>
      <c r="C4306" s="6" t="s">
        <v>8548</v>
      </c>
      <c r="D4306" s="6" t="s">
        <v>42</v>
      </c>
      <c r="E4306" s="6" t="s">
        <v>27</v>
      </c>
      <c r="F4306" s="6" t="s">
        <v>11872</v>
      </c>
      <c r="G4306" s="6" t="s">
        <v>19</v>
      </c>
      <c r="H4306" s="10">
        <f t="shared" si="336"/>
        <v>46293</v>
      </c>
      <c r="I4306" s="7">
        <f t="shared" si="337"/>
        <v>3998</v>
      </c>
      <c r="J4306" s="6" t="str">
        <f t="shared" si="338"/>
        <v>Hyderabad</v>
      </c>
      <c r="K4306" s="6">
        <f>COUNTIFS(pg_transaction_cleaned!$O$2:$O$5743,A4306,pg_transaction_cleaned!$F$2:$F$5743,"CAPTURE")</f>
        <v>1</v>
      </c>
      <c r="L4306" s="7">
        <f>SUMIFS(pg_transaction_cleaned!$H$2:$H$5743,pg_transaction_cleaned!$O$2:$O$5743,A4306,pg_transaction_cleaned!$F$2:$F$5743,"CAPTURE")</f>
        <v>3998</v>
      </c>
      <c r="M4306" s="6">
        <f>COUNTIFS(pg_transaction_cleaned!$O$2:$O$5743,A4306,pg_transaction_cleaned!$F$2:$F$5743,"REFUND")</f>
        <v>0</v>
      </c>
      <c r="N4306" s="7">
        <f>SUMIFS(pg_transaction_cleaned!$H$2:$H$5743,pg_transaction_cleaned!$O$2:$O$5743,A4306,pg_transaction_cleaned!$F$2:$F$5743,"REFUND")</f>
        <v>0</v>
      </c>
      <c r="O4306" s="6" t="str">
        <f t="shared" si="339"/>
        <v>OK</v>
      </c>
      <c r="P4306" s="8">
        <f t="shared" si="340"/>
        <v>0</v>
      </c>
    </row>
    <row r="4307" spans="1:16" x14ac:dyDescent="0.3">
      <c r="A4307" s="6" t="s">
        <v>8549</v>
      </c>
      <c r="B4307" s="6" t="s">
        <v>11896</v>
      </c>
      <c r="C4307" s="6" t="s">
        <v>8550</v>
      </c>
      <c r="D4307" s="6" t="s">
        <v>75</v>
      </c>
      <c r="E4307" s="6" t="s">
        <v>18</v>
      </c>
      <c r="F4307" s="6" t="s">
        <v>12017</v>
      </c>
      <c r="G4307" s="6" t="s">
        <v>19</v>
      </c>
      <c r="H4307" s="10">
        <f t="shared" si="336"/>
        <v>46292</v>
      </c>
      <c r="I4307" s="7">
        <f t="shared" si="337"/>
        <v>2298</v>
      </c>
      <c r="J4307" s="6" t="str">
        <f t="shared" si="338"/>
        <v>Mumbai</v>
      </c>
      <c r="K4307" s="6">
        <f>COUNTIFS(pg_transaction_cleaned!$O$2:$O$5743,A4307,pg_transaction_cleaned!$F$2:$F$5743,"CAPTURE")</f>
        <v>1</v>
      </c>
      <c r="L4307" s="7">
        <f>SUMIFS(pg_transaction_cleaned!$H$2:$H$5743,pg_transaction_cleaned!$O$2:$O$5743,A4307,pg_transaction_cleaned!$F$2:$F$5743,"CAPTURE")</f>
        <v>2298</v>
      </c>
      <c r="M4307" s="6">
        <f>COUNTIFS(pg_transaction_cleaned!$O$2:$O$5743,A4307,pg_transaction_cleaned!$F$2:$F$5743,"REFUND")</f>
        <v>0</v>
      </c>
      <c r="N4307" s="7">
        <f>SUMIFS(pg_transaction_cleaned!$H$2:$H$5743,pg_transaction_cleaned!$O$2:$O$5743,A4307,pg_transaction_cleaned!$F$2:$F$5743,"REFUND")</f>
        <v>0</v>
      </c>
      <c r="O4307" s="6" t="str">
        <f t="shared" si="339"/>
        <v>OK</v>
      </c>
      <c r="P4307" s="8">
        <f t="shared" si="340"/>
        <v>0</v>
      </c>
    </row>
    <row r="4308" spans="1:16" x14ac:dyDescent="0.3">
      <c r="A4308" s="6" t="s">
        <v>8551</v>
      </c>
      <c r="B4308" s="6" t="s">
        <v>12163</v>
      </c>
      <c r="C4308" s="6" t="s">
        <v>8552</v>
      </c>
      <c r="D4308" s="6" t="s">
        <v>42</v>
      </c>
      <c r="E4308" s="6" t="s">
        <v>18</v>
      </c>
      <c r="F4308" s="6" t="s">
        <v>11861</v>
      </c>
      <c r="G4308" s="6" t="s">
        <v>19</v>
      </c>
      <c r="H4308" s="10">
        <f t="shared" si="336"/>
        <v>46276</v>
      </c>
      <c r="I4308" s="7">
        <f t="shared" si="337"/>
        <v>7999</v>
      </c>
      <c r="J4308" s="6" t="str">
        <f t="shared" si="338"/>
        <v>Hyderabad</v>
      </c>
      <c r="K4308" s="6">
        <f>COUNTIFS(pg_transaction_cleaned!$O$2:$O$5743,A4308,pg_transaction_cleaned!$F$2:$F$5743,"CAPTURE")</f>
        <v>1</v>
      </c>
      <c r="L4308" s="7">
        <f>SUMIFS(pg_transaction_cleaned!$H$2:$H$5743,pg_transaction_cleaned!$O$2:$O$5743,A4308,pg_transaction_cleaned!$F$2:$F$5743,"CAPTURE")</f>
        <v>7999</v>
      </c>
      <c r="M4308" s="6">
        <f>COUNTIFS(pg_transaction_cleaned!$O$2:$O$5743,A4308,pg_transaction_cleaned!$F$2:$F$5743,"REFUND")</f>
        <v>0</v>
      </c>
      <c r="N4308" s="7">
        <f>SUMIFS(pg_transaction_cleaned!$H$2:$H$5743,pg_transaction_cleaned!$O$2:$O$5743,A4308,pg_transaction_cleaned!$F$2:$F$5743,"REFUND")</f>
        <v>0</v>
      </c>
      <c r="O4308" s="6" t="str">
        <f t="shared" si="339"/>
        <v>OK</v>
      </c>
      <c r="P4308" s="8">
        <f t="shared" si="340"/>
        <v>0</v>
      </c>
    </row>
    <row r="4309" spans="1:16" x14ac:dyDescent="0.3">
      <c r="A4309" s="6" t="s">
        <v>8553</v>
      </c>
      <c r="B4309" s="6" t="s">
        <v>11850</v>
      </c>
      <c r="C4309" s="6" t="s">
        <v>8554</v>
      </c>
      <c r="D4309" s="6" t="s">
        <v>48</v>
      </c>
      <c r="E4309" s="6" t="s">
        <v>18</v>
      </c>
      <c r="F4309" s="6" t="s">
        <v>11935</v>
      </c>
      <c r="G4309" s="6" t="s">
        <v>66</v>
      </c>
      <c r="H4309" s="10">
        <f t="shared" si="336"/>
        <v>46283</v>
      </c>
      <c r="I4309" s="7">
        <f t="shared" si="337"/>
        <v>5998</v>
      </c>
      <c r="J4309" s="6" t="str">
        <f t="shared" si="338"/>
        <v>Jaipur</v>
      </c>
      <c r="K4309" s="6">
        <f>COUNTIFS(pg_transaction_cleaned!$O$2:$O$5743,A4309,pg_transaction_cleaned!$F$2:$F$5743,"CAPTURE")</f>
        <v>1</v>
      </c>
      <c r="L4309" s="7">
        <f>SUMIFS(pg_transaction_cleaned!$H$2:$H$5743,pg_transaction_cleaned!$O$2:$O$5743,A4309,pg_transaction_cleaned!$F$2:$F$5743,"CAPTURE")</f>
        <v>5998</v>
      </c>
      <c r="M4309" s="6">
        <f>COUNTIFS(pg_transaction_cleaned!$O$2:$O$5743,A4309,pg_transaction_cleaned!$F$2:$F$5743,"REFUND")</f>
        <v>1</v>
      </c>
      <c r="N4309" s="7">
        <f>SUMIFS(pg_transaction_cleaned!$H$2:$H$5743,pg_transaction_cleaned!$O$2:$O$5743,A4309,pg_transaction_cleaned!$F$2:$F$5743,"REFUND")</f>
        <v>5998</v>
      </c>
      <c r="O4309" s="6" t="str">
        <f t="shared" si="339"/>
        <v>OK</v>
      </c>
      <c r="P4309" s="8">
        <f t="shared" si="340"/>
        <v>0</v>
      </c>
    </row>
    <row r="4310" spans="1:16" x14ac:dyDescent="0.3">
      <c r="A4310" s="6" t="s">
        <v>8555</v>
      </c>
      <c r="B4310" s="6" t="s">
        <v>11915</v>
      </c>
      <c r="C4310" s="6" t="s">
        <v>8556</v>
      </c>
      <c r="D4310" s="6" t="s">
        <v>26</v>
      </c>
      <c r="E4310" s="6" t="s">
        <v>54</v>
      </c>
      <c r="F4310" s="6" t="s">
        <v>11913</v>
      </c>
      <c r="G4310" s="6" t="s">
        <v>66</v>
      </c>
      <c r="H4310" s="10">
        <f t="shared" si="336"/>
        <v>46285</v>
      </c>
      <c r="I4310" s="7">
        <f t="shared" si="337"/>
        <v>3348</v>
      </c>
      <c r="J4310" s="6" t="str">
        <f t="shared" si="338"/>
        <v>Kolkata</v>
      </c>
      <c r="K4310" s="6">
        <f>COUNTIFS(pg_transaction_cleaned!$O$2:$O$5743,A4310,pg_transaction_cleaned!$F$2:$F$5743,"CAPTURE")</f>
        <v>1</v>
      </c>
      <c r="L4310" s="7">
        <f>SUMIFS(pg_transaction_cleaned!$H$2:$H$5743,pg_transaction_cleaned!$O$2:$O$5743,A4310,pg_transaction_cleaned!$F$2:$F$5743,"CAPTURE")</f>
        <v>3348</v>
      </c>
      <c r="M4310" s="6">
        <f>COUNTIFS(pg_transaction_cleaned!$O$2:$O$5743,A4310,pg_transaction_cleaned!$F$2:$F$5743,"REFUND")</f>
        <v>1</v>
      </c>
      <c r="N4310" s="7">
        <f>SUMIFS(pg_transaction_cleaned!$H$2:$H$5743,pg_transaction_cleaned!$O$2:$O$5743,A4310,pg_transaction_cleaned!$F$2:$F$5743,"REFUND")</f>
        <v>3348</v>
      </c>
      <c r="O4310" s="6" t="str">
        <f t="shared" si="339"/>
        <v>OK</v>
      </c>
      <c r="P4310" s="8">
        <f t="shared" si="340"/>
        <v>0</v>
      </c>
    </row>
    <row r="4311" spans="1:16" x14ac:dyDescent="0.3">
      <c r="A4311" s="6" t="s">
        <v>8557</v>
      </c>
      <c r="B4311" s="6" t="s">
        <v>11887</v>
      </c>
      <c r="C4311" s="6" t="s">
        <v>8558</v>
      </c>
      <c r="D4311" s="6" t="s">
        <v>26</v>
      </c>
      <c r="E4311" s="6" t="s">
        <v>43</v>
      </c>
      <c r="F4311" s="6" t="s">
        <v>11953</v>
      </c>
      <c r="G4311" s="6" t="s">
        <v>19</v>
      </c>
      <c r="H4311" s="10">
        <f t="shared" si="336"/>
        <v>46268</v>
      </c>
      <c r="I4311" s="7">
        <f t="shared" si="337"/>
        <v>3598</v>
      </c>
      <c r="J4311" s="6" t="str">
        <f t="shared" si="338"/>
        <v>Kolkata</v>
      </c>
      <c r="K4311" s="6">
        <f>COUNTIFS(pg_transaction_cleaned!$O$2:$O$5743,A4311,pg_transaction_cleaned!$F$2:$F$5743,"CAPTURE")</f>
        <v>1</v>
      </c>
      <c r="L4311" s="7">
        <f>SUMIFS(pg_transaction_cleaned!$H$2:$H$5743,pg_transaction_cleaned!$O$2:$O$5743,A4311,pg_transaction_cleaned!$F$2:$F$5743,"CAPTURE")</f>
        <v>3598</v>
      </c>
      <c r="M4311" s="6">
        <f>COUNTIFS(pg_transaction_cleaned!$O$2:$O$5743,A4311,pg_transaction_cleaned!$F$2:$F$5743,"REFUND")</f>
        <v>0</v>
      </c>
      <c r="N4311" s="7">
        <f>SUMIFS(pg_transaction_cleaned!$H$2:$H$5743,pg_transaction_cleaned!$O$2:$O$5743,A4311,pg_transaction_cleaned!$F$2:$F$5743,"REFUND")</f>
        <v>0</v>
      </c>
      <c r="O4311" s="6" t="str">
        <f t="shared" si="339"/>
        <v>OK</v>
      </c>
      <c r="P4311" s="8">
        <f t="shared" si="340"/>
        <v>0</v>
      </c>
    </row>
    <row r="4312" spans="1:16" x14ac:dyDescent="0.3">
      <c r="A4312" s="6" t="s">
        <v>8559</v>
      </c>
      <c r="B4312" s="6" t="s">
        <v>11907</v>
      </c>
      <c r="C4312" s="6" t="s">
        <v>8560</v>
      </c>
      <c r="D4312" s="6" t="s">
        <v>61</v>
      </c>
      <c r="E4312" s="6" t="s">
        <v>18</v>
      </c>
      <c r="F4312" s="6" t="s">
        <v>11901</v>
      </c>
      <c r="G4312" s="6" t="s">
        <v>66</v>
      </c>
      <c r="H4312" s="10">
        <f t="shared" si="336"/>
        <v>46293</v>
      </c>
      <c r="I4312" s="7">
        <f t="shared" si="337"/>
        <v>349</v>
      </c>
      <c r="J4312" s="6" t="str">
        <f t="shared" si="338"/>
        <v>Delhi</v>
      </c>
      <c r="K4312" s="6">
        <f>COUNTIFS(pg_transaction_cleaned!$O$2:$O$5743,A4312,pg_transaction_cleaned!$F$2:$F$5743,"CAPTURE")</f>
        <v>1</v>
      </c>
      <c r="L4312" s="7">
        <f>SUMIFS(pg_transaction_cleaned!$H$2:$H$5743,pg_transaction_cleaned!$O$2:$O$5743,A4312,pg_transaction_cleaned!$F$2:$F$5743,"CAPTURE")</f>
        <v>349</v>
      </c>
      <c r="M4312" s="6">
        <f>COUNTIFS(pg_transaction_cleaned!$O$2:$O$5743,A4312,pg_transaction_cleaned!$F$2:$F$5743,"REFUND")</f>
        <v>1</v>
      </c>
      <c r="N4312" s="7">
        <f>SUMIFS(pg_transaction_cleaned!$H$2:$H$5743,pg_transaction_cleaned!$O$2:$O$5743,A4312,pg_transaction_cleaned!$F$2:$F$5743,"REFUND")</f>
        <v>349</v>
      </c>
      <c r="O4312" s="6" t="str">
        <f t="shared" si="339"/>
        <v>OK</v>
      </c>
      <c r="P4312" s="8">
        <f t="shared" si="340"/>
        <v>0</v>
      </c>
    </row>
    <row r="4313" spans="1:16" x14ac:dyDescent="0.3">
      <c r="A4313" s="6" t="s">
        <v>8561</v>
      </c>
      <c r="B4313" s="6" t="s">
        <v>11915</v>
      </c>
      <c r="C4313" s="6" t="s">
        <v>8562</v>
      </c>
      <c r="D4313" s="6" t="s">
        <v>17</v>
      </c>
      <c r="E4313" s="6" t="s">
        <v>43</v>
      </c>
      <c r="F4313" s="6" t="s">
        <v>11966</v>
      </c>
      <c r="G4313" s="6" t="s">
        <v>19</v>
      </c>
      <c r="H4313" s="10">
        <f t="shared" si="336"/>
        <v>46285</v>
      </c>
      <c r="I4313" s="7">
        <f t="shared" si="337"/>
        <v>8998</v>
      </c>
      <c r="J4313" s="6" t="str">
        <f t="shared" si="338"/>
        <v>Pune</v>
      </c>
      <c r="K4313" s="6">
        <f>COUNTIFS(pg_transaction_cleaned!$O$2:$O$5743,A4313,pg_transaction_cleaned!$F$2:$F$5743,"CAPTURE")</f>
        <v>1</v>
      </c>
      <c r="L4313" s="7">
        <f>SUMIFS(pg_transaction_cleaned!$H$2:$H$5743,pg_transaction_cleaned!$O$2:$O$5743,A4313,pg_transaction_cleaned!$F$2:$F$5743,"CAPTURE")</f>
        <v>8998</v>
      </c>
      <c r="M4313" s="6">
        <f>COUNTIFS(pg_transaction_cleaned!$O$2:$O$5743,A4313,pg_transaction_cleaned!$F$2:$F$5743,"REFUND")</f>
        <v>0</v>
      </c>
      <c r="N4313" s="7">
        <f>SUMIFS(pg_transaction_cleaned!$H$2:$H$5743,pg_transaction_cleaned!$O$2:$O$5743,A4313,pg_transaction_cleaned!$F$2:$F$5743,"REFUND")</f>
        <v>0</v>
      </c>
      <c r="O4313" s="6" t="str">
        <f t="shared" si="339"/>
        <v>OK</v>
      </c>
      <c r="P4313" s="8">
        <f t="shared" si="340"/>
        <v>0</v>
      </c>
    </row>
    <row r="4314" spans="1:16" x14ac:dyDescent="0.3">
      <c r="A4314" s="6" t="s">
        <v>8563</v>
      </c>
      <c r="B4314" s="6" t="s">
        <v>11884</v>
      </c>
      <c r="C4314" s="6" t="s">
        <v>8564</v>
      </c>
      <c r="D4314" s="6" t="s">
        <v>48</v>
      </c>
      <c r="E4314" s="6" t="s">
        <v>18</v>
      </c>
      <c r="F4314" s="6" t="s">
        <v>11833</v>
      </c>
      <c r="G4314" s="6" t="s">
        <v>19</v>
      </c>
      <c r="H4314" s="10">
        <f t="shared" si="336"/>
        <v>46279</v>
      </c>
      <c r="I4314" s="7">
        <f t="shared" si="337"/>
        <v>3298</v>
      </c>
      <c r="J4314" s="6" t="str">
        <f t="shared" si="338"/>
        <v>Jaipur</v>
      </c>
      <c r="K4314" s="6">
        <f>COUNTIFS(pg_transaction_cleaned!$O$2:$O$5743,A4314,pg_transaction_cleaned!$F$2:$F$5743,"CAPTURE")</f>
        <v>1</v>
      </c>
      <c r="L4314" s="7">
        <f>SUMIFS(pg_transaction_cleaned!$H$2:$H$5743,pg_transaction_cleaned!$O$2:$O$5743,A4314,pg_transaction_cleaned!$F$2:$F$5743,"CAPTURE")</f>
        <v>3298</v>
      </c>
      <c r="M4314" s="6">
        <f>COUNTIFS(pg_transaction_cleaned!$O$2:$O$5743,A4314,pg_transaction_cleaned!$F$2:$F$5743,"REFUND")</f>
        <v>0</v>
      </c>
      <c r="N4314" s="7">
        <f>SUMIFS(pg_transaction_cleaned!$H$2:$H$5743,pg_transaction_cleaned!$O$2:$O$5743,A4314,pg_transaction_cleaned!$F$2:$F$5743,"REFUND")</f>
        <v>0</v>
      </c>
      <c r="O4314" s="6" t="str">
        <f t="shared" si="339"/>
        <v>OK</v>
      </c>
      <c r="P4314" s="8">
        <f t="shared" si="340"/>
        <v>0</v>
      </c>
    </row>
    <row r="4315" spans="1:16" x14ac:dyDescent="0.3">
      <c r="A4315" s="6" t="s">
        <v>8565</v>
      </c>
      <c r="B4315" s="6" t="s">
        <v>11946</v>
      </c>
      <c r="C4315" s="6" t="s">
        <v>8566</v>
      </c>
      <c r="D4315" s="6" t="s">
        <v>37</v>
      </c>
      <c r="E4315" s="6" t="s">
        <v>18</v>
      </c>
      <c r="F4315" s="6" t="s">
        <v>12191</v>
      </c>
      <c r="G4315" s="6" t="s">
        <v>19</v>
      </c>
      <c r="H4315" s="10">
        <f t="shared" si="336"/>
        <v>46268</v>
      </c>
      <c r="I4315" s="7">
        <f t="shared" si="337"/>
        <v>2499</v>
      </c>
      <c r="J4315" s="6" t="str">
        <f t="shared" si="338"/>
        <v>Lucknow</v>
      </c>
      <c r="K4315" s="6">
        <f>COUNTIFS(pg_transaction_cleaned!$O$2:$O$5743,A4315,pg_transaction_cleaned!$F$2:$F$5743,"CAPTURE")</f>
        <v>1</v>
      </c>
      <c r="L4315" s="7">
        <f>SUMIFS(pg_transaction_cleaned!$H$2:$H$5743,pg_transaction_cleaned!$O$2:$O$5743,A4315,pg_transaction_cleaned!$F$2:$F$5743,"CAPTURE")</f>
        <v>2499</v>
      </c>
      <c r="M4315" s="6">
        <f>COUNTIFS(pg_transaction_cleaned!$O$2:$O$5743,A4315,pg_transaction_cleaned!$F$2:$F$5743,"REFUND")</f>
        <v>0</v>
      </c>
      <c r="N4315" s="7">
        <f>SUMIFS(pg_transaction_cleaned!$H$2:$H$5743,pg_transaction_cleaned!$O$2:$O$5743,A4315,pg_transaction_cleaned!$F$2:$F$5743,"REFUND")</f>
        <v>0</v>
      </c>
      <c r="O4315" s="6" t="str">
        <f t="shared" si="339"/>
        <v>OK</v>
      </c>
      <c r="P4315" s="8">
        <f t="shared" si="340"/>
        <v>0</v>
      </c>
    </row>
    <row r="4316" spans="1:16" x14ac:dyDescent="0.3">
      <c r="A4316" s="6" t="s">
        <v>8567</v>
      </c>
      <c r="B4316" s="6" t="s">
        <v>11970</v>
      </c>
      <c r="C4316" s="6" t="s">
        <v>8568</v>
      </c>
      <c r="D4316" s="6" t="s">
        <v>17</v>
      </c>
      <c r="E4316" s="6" t="s">
        <v>54</v>
      </c>
      <c r="F4316" s="6" t="s">
        <v>11883</v>
      </c>
      <c r="G4316" s="6" t="s">
        <v>19</v>
      </c>
      <c r="H4316" s="10">
        <f t="shared" si="336"/>
        <v>46294</v>
      </c>
      <c r="I4316" s="7">
        <f t="shared" si="337"/>
        <v>1598</v>
      </c>
      <c r="J4316" s="6" t="str">
        <f t="shared" si="338"/>
        <v>Pune</v>
      </c>
      <c r="K4316" s="6">
        <f>COUNTIFS(pg_transaction_cleaned!$O$2:$O$5743,A4316,pg_transaction_cleaned!$F$2:$F$5743,"CAPTURE")</f>
        <v>1</v>
      </c>
      <c r="L4316" s="7">
        <f>SUMIFS(pg_transaction_cleaned!$H$2:$H$5743,pg_transaction_cleaned!$O$2:$O$5743,A4316,pg_transaction_cleaned!$F$2:$F$5743,"CAPTURE")</f>
        <v>1598</v>
      </c>
      <c r="M4316" s="6">
        <f>COUNTIFS(pg_transaction_cleaned!$O$2:$O$5743,A4316,pg_transaction_cleaned!$F$2:$F$5743,"REFUND")</f>
        <v>0</v>
      </c>
      <c r="N4316" s="7">
        <f>SUMIFS(pg_transaction_cleaned!$H$2:$H$5743,pg_transaction_cleaned!$O$2:$O$5743,A4316,pg_transaction_cleaned!$F$2:$F$5743,"REFUND")</f>
        <v>0</v>
      </c>
      <c r="O4316" s="6" t="str">
        <f t="shared" si="339"/>
        <v>OK</v>
      </c>
      <c r="P4316" s="8">
        <f t="shared" si="340"/>
        <v>0</v>
      </c>
    </row>
    <row r="4317" spans="1:16" x14ac:dyDescent="0.3">
      <c r="A4317" s="6" t="s">
        <v>8569</v>
      </c>
      <c r="B4317" s="6" t="s">
        <v>11842</v>
      </c>
      <c r="C4317" s="6" t="s">
        <v>8570</v>
      </c>
      <c r="D4317" s="6" t="s">
        <v>34</v>
      </c>
      <c r="E4317" s="6" t="s">
        <v>18</v>
      </c>
      <c r="F4317" s="6" t="s">
        <v>11902</v>
      </c>
      <c r="G4317" s="6" t="s">
        <v>19</v>
      </c>
      <c r="H4317" s="10">
        <f t="shared" si="336"/>
        <v>46290</v>
      </c>
      <c r="I4317" s="7">
        <f t="shared" si="337"/>
        <v>2999</v>
      </c>
      <c r="J4317" s="6" t="str">
        <f t="shared" si="338"/>
        <v>Ahmedabad</v>
      </c>
      <c r="K4317" s="6">
        <f>COUNTIFS(pg_transaction_cleaned!$O$2:$O$5743,A4317,pg_transaction_cleaned!$F$2:$F$5743,"CAPTURE")</f>
        <v>1</v>
      </c>
      <c r="L4317" s="7">
        <f>SUMIFS(pg_transaction_cleaned!$H$2:$H$5743,pg_transaction_cleaned!$O$2:$O$5743,A4317,pg_transaction_cleaned!$F$2:$F$5743,"CAPTURE")</f>
        <v>2999</v>
      </c>
      <c r="M4317" s="6">
        <f>COUNTIFS(pg_transaction_cleaned!$O$2:$O$5743,A4317,pg_transaction_cleaned!$F$2:$F$5743,"REFUND")</f>
        <v>0</v>
      </c>
      <c r="N4317" s="7">
        <f>SUMIFS(pg_transaction_cleaned!$H$2:$H$5743,pg_transaction_cleaned!$O$2:$O$5743,A4317,pg_transaction_cleaned!$F$2:$F$5743,"REFUND")</f>
        <v>0</v>
      </c>
      <c r="O4317" s="6" t="str">
        <f t="shared" si="339"/>
        <v>OK</v>
      </c>
      <c r="P4317" s="8">
        <f t="shared" si="340"/>
        <v>0</v>
      </c>
    </row>
    <row r="4318" spans="1:16" x14ac:dyDescent="0.3">
      <c r="A4318" s="6" t="s">
        <v>8571</v>
      </c>
      <c r="B4318" s="6" t="s">
        <v>11903</v>
      </c>
      <c r="C4318" s="6" t="s">
        <v>8572</v>
      </c>
      <c r="D4318" s="6" t="s">
        <v>23</v>
      </c>
      <c r="E4318" s="6" t="s">
        <v>18</v>
      </c>
      <c r="F4318" s="6" t="s">
        <v>11855</v>
      </c>
      <c r="G4318" s="6" t="s">
        <v>19</v>
      </c>
      <c r="H4318" s="10">
        <f t="shared" si="336"/>
        <v>46277</v>
      </c>
      <c r="I4318" s="7">
        <f t="shared" si="337"/>
        <v>4999</v>
      </c>
      <c r="J4318" s="6" t="str">
        <f t="shared" si="338"/>
        <v>Bengaluru</v>
      </c>
      <c r="K4318" s="6">
        <f>COUNTIFS(pg_transaction_cleaned!$O$2:$O$5743,A4318,pg_transaction_cleaned!$F$2:$F$5743,"CAPTURE")</f>
        <v>1</v>
      </c>
      <c r="L4318" s="7">
        <f>SUMIFS(pg_transaction_cleaned!$H$2:$H$5743,pg_transaction_cleaned!$O$2:$O$5743,A4318,pg_transaction_cleaned!$F$2:$F$5743,"CAPTURE")</f>
        <v>4999</v>
      </c>
      <c r="M4318" s="6">
        <f>COUNTIFS(pg_transaction_cleaned!$O$2:$O$5743,A4318,pg_transaction_cleaned!$F$2:$F$5743,"REFUND")</f>
        <v>0</v>
      </c>
      <c r="N4318" s="7">
        <f>SUMIFS(pg_transaction_cleaned!$H$2:$H$5743,pg_transaction_cleaned!$O$2:$O$5743,A4318,pg_transaction_cleaned!$F$2:$F$5743,"REFUND")</f>
        <v>0</v>
      </c>
      <c r="O4318" s="6" t="str">
        <f t="shared" si="339"/>
        <v>OK</v>
      </c>
      <c r="P4318" s="8">
        <f t="shared" si="340"/>
        <v>0</v>
      </c>
    </row>
    <row r="4319" spans="1:16" x14ac:dyDescent="0.3">
      <c r="A4319" s="6" t="s">
        <v>8573</v>
      </c>
      <c r="B4319" s="6" t="s">
        <v>11905</v>
      </c>
      <c r="C4319" s="6" t="s">
        <v>8574</v>
      </c>
      <c r="D4319" s="6" t="s">
        <v>37</v>
      </c>
      <c r="E4319" s="6" t="s">
        <v>18</v>
      </c>
      <c r="F4319" s="6" t="s">
        <v>12172</v>
      </c>
      <c r="G4319" s="6" t="s">
        <v>19</v>
      </c>
      <c r="H4319" s="10">
        <f t="shared" si="336"/>
        <v>46291</v>
      </c>
      <c r="I4319" s="7">
        <f t="shared" si="337"/>
        <v>2247</v>
      </c>
      <c r="J4319" s="6" t="str">
        <f t="shared" si="338"/>
        <v>Lucknow</v>
      </c>
      <c r="K4319" s="6">
        <f>COUNTIFS(pg_transaction_cleaned!$O$2:$O$5743,A4319,pg_transaction_cleaned!$F$2:$F$5743,"CAPTURE")</f>
        <v>1</v>
      </c>
      <c r="L4319" s="7">
        <f>SUMIFS(pg_transaction_cleaned!$H$2:$H$5743,pg_transaction_cleaned!$O$2:$O$5743,A4319,pg_transaction_cleaned!$F$2:$F$5743,"CAPTURE")</f>
        <v>2247</v>
      </c>
      <c r="M4319" s="6">
        <f>COUNTIFS(pg_transaction_cleaned!$O$2:$O$5743,A4319,pg_transaction_cleaned!$F$2:$F$5743,"REFUND")</f>
        <v>0</v>
      </c>
      <c r="N4319" s="7">
        <f>SUMIFS(pg_transaction_cleaned!$H$2:$H$5743,pg_transaction_cleaned!$O$2:$O$5743,A4319,pg_transaction_cleaned!$F$2:$F$5743,"REFUND")</f>
        <v>0</v>
      </c>
      <c r="O4319" s="6" t="str">
        <f t="shared" si="339"/>
        <v>OK</v>
      </c>
      <c r="P4319" s="8">
        <f t="shared" si="340"/>
        <v>0</v>
      </c>
    </row>
    <row r="4320" spans="1:16" x14ac:dyDescent="0.3">
      <c r="A4320" s="6" t="s">
        <v>8575</v>
      </c>
      <c r="B4320" s="6" t="s">
        <v>11907</v>
      </c>
      <c r="C4320" s="6" t="s">
        <v>8576</v>
      </c>
      <c r="D4320" s="6" t="s">
        <v>42</v>
      </c>
      <c r="E4320" s="6" t="s">
        <v>27</v>
      </c>
      <c r="F4320" s="6" t="s">
        <v>11879</v>
      </c>
      <c r="G4320" s="6" t="s">
        <v>19</v>
      </c>
      <c r="H4320" s="10">
        <f t="shared" si="336"/>
        <v>46293</v>
      </c>
      <c r="I4320" s="7">
        <f t="shared" si="337"/>
        <v>1798</v>
      </c>
      <c r="J4320" s="6" t="str">
        <f t="shared" si="338"/>
        <v>Hyderabad</v>
      </c>
      <c r="K4320" s="6">
        <f>COUNTIFS(pg_transaction_cleaned!$O$2:$O$5743,A4320,pg_transaction_cleaned!$F$2:$F$5743,"CAPTURE")</f>
        <v>1</v>
      </c>
      <c r="L4320" s="7">
        <f>SUMIFS(pg_transaction_cleaned!$H$2:$H$5743,pg_transaction_cleaned!$O$2:$O$5743,A4320,pg_transaction_cleaned!$F$2:$F$5743,"CAPTURE")</f>
        <v>1798</v>
      </c>
      <c r="M4320" s="6">
        <f>COUNTIFS(pg_transaction_cleaned!$O$2:$O$5743,A4320,pg_transaction_cleaned!$F$2:$F$5743,"REFUND")</f>
        <v>0</v>
      </c>
      <c r="N4320" s="7">
        <f>SUMIFS(pg_transaction_cleaned!$H$2:$H$5743,pg_transaction_cleaned!$O$2:$O$5743,A4320,pg_transaction_cleaned!$F$2:$F$5743,"REFUND")</f>
        <v>0</v>
      </c>
      <c r="O4320" s="6" t="str">
        <f t="shared" si="339"/>
        <v>OK</v>
      </c>
      <c r="P4320" s="8">
        <f t="shared" si="340"/>
        <v>0</v>
      </c>
    </row>
    <row r="4321" spans="1:16" x14ac:dyDescent="0.3">
      <c r="A4321" s="6" t="s">
        <v>8577</v>
      </c>
      <c r="B4321" s="6" t="s">
        <v>11868</v>
      </c>
      <c r="C4321" s="6" t="s">
        <v>8578</v>
      </c>
      <c r="D4321" s="6" t="s">
        <v>51</v>
      </c>
      <c r="E4321" s="6" t="s">
        <v>27</v>
      </c>
      <c r="F4321" s="6" t="s">
        <v>12080</v>
      </c>
      <c r="G4321" s="6" t="s">
        <v>19</v>
      </c>
      <c r="H4321" s="10">
        <f t="shared" si="336"/>
        <v>46288</v>
      </c>
      <c r="I4321" s="7">
        <f t="shared" si="337"/>
        <v>8298</v>
      </c>
      <c r="J4321" s="6" t="str">
        <f t="shared" si="338"/>
        <v>Chennai</v>
      </c>
      <c r="K4321" s="6">
        <f>COUNTIFS(pg_transaction_cleaned!$O$2:$O$5743,A4321,pg_transaction_cleaned!$F$2:$F$5743,"CAPTURE")</f>
        <v>1</v>
      </c>
      <c r="L4321" s="7">
        <f>SUMIFS(pg_transaction_cleaned!$H$2:$H$5743,pg_transaction_cleaned!$O$2:$O$5743,A4321,pg_transaction_cleaned!$F$2:$F$5743,"CAPTURE")</f>
        <v>8298</v>
      </c>
      <c r="M4321" s="6">
        <f>COUNTIFS(pg_transaction_cleaned!$O$2:$O$5743,A4321,pg_transaction_cleaned!$F$2:$F$5743,"REFUND")</f>
        <v>0</v>
      </c>
      <c r="N4321" s="7">
        <f>SUMIFS(pg_transaction_cleaned!$H$2:$H$5743,pg_transaction_cleaned!$O$2:$O$5743,A4321,pg_transaction_cleaned!$F$2:$F$5743,"REFUND")</f>
        <v>0</v>
      </c>
      <c r="O4321" s="6" t="str">
        <f t="shared" si="339"/>
        <v>OK</v>
      </c>
      <c r="P4321" s="8">
        <f t="shared" si="340"/>
        <v>0</v>
      </c>
    </row>
    <row r="4322" spans="1:16" x14ac:dyDescent="0.3">
      <c r="A4322" s="6" t="s">
        <v>8579</v>
      </c>
      <c r="B4322" s="6" t="s">
        <v>11914</v>
      </c>
      <c r="C4322" s="6" t="s">
        <v>8580</v>
      </c>
      <c r="D4322" s="6" t="s">
        <v>51</v>
      </c>
      <c r="E4322" s="6" t="s">
        <v>18</v>
      </c>
      <c r="F4322" s="6" t="s">
        <v>11837</v>
      </c>
      <c r="G4322" s="6" t="s">
        <v>19</v>
      </c>
      <c r="H4322" s="10">
        <f t="shared" si="336"/>
        <v>46289</v>
      </c>
      <c r="I4322" s="7">
        <f t="shared" si="337"/>
        <v>999</v>
      </c>
      <c r="J4322" s="6" t="str">
        <f t="shared" si="338"/>
        <v>Chennai</v>
      </c>
      <c r="K4322" s="6">
        <f>COUNTIFS(pg_transaction_cleaned!$O$2:$O$5743,A4322,pg_transaction_cleaned!$F$2:$F$5743,"CAPTURE")</f>
        <v>1</v>
      </c>
      <c r="L4322" s="7">
        <f>SUMIFS(pg_transaction_cleaned!$H$2:$H$5743,pg_transaction_cleaned!$O$2:$O$5743,A4322,pg_transaction_cleaned!$F$2:$F$5743,"CAPTURE")</f>
        <v>999</v>
      </c>
      <c r="M4322" s="6">
        <f>COUNTIFS(pg_transaction_cleaned!$O$2:$O$5743,A4322,pg_transaction_cleaned!$F$2:$F$5743,"REFUND")</f>
        <v>0</v>
      </c>
      <c r="N4322" s="7">
        <f>SUMIFS(pg_transaction_cleaned!$H$2:$H$5743,pg_transaction_cleaned!$O$2:$O$5743,A4322,pg_transaction_cleaned!$F$2:$F$5743,"REFUND")</f>
        <v>0</v>
      </c>
      <c r="O4322" s="6" t="str">
        <f t="shared" si="339"/>
        <v>OK</v>
      </c>
      <c r="P4322" s="8">
        <f t="shared" si="340"/>
        <v>0</v>
      </c>
    </row>
    <row r="4323" spans="1:16" x14ac:dyDescent="0.3">
      <c r="A4323" s="6" t="s">
        <v>8581</v>
      </c>
      <c r="B4323" s="6" t="s">
        <v>11868</v>
      </c>
      <c r="C4323" s="6" t="s">
        <v>8582</v>
      </c>
      <c r="D4323" s="6" t="s">
        <v>48</v>
      </c>
      <c r="E4323" s="6" t="s">
        <v>27</v>
      </c>
      <c r="F4323" s="6" t="s">
        <v>12159</v>
      </c>
      <c r="G4323" s="6" t="s">
        <v>19</v>
      </c>
      <c r="H4323" s="10">
        <f t="shared" si="336"/>
        <v>46288</v>
      </c>
      <c r="I4323" s="7">
        <f t="shared" si="337"/>
        <v>15998</v>
      </c>
      <c r="J4323" s="6" t="str">
        <f t="shared" si="338"/>
        <v>Jaipur</v>
      </c>
      <c r="K4323" s="6">
        <f>COUNTIFS(pg_transaction_cleaned!$O$2:$O$5743,A4323,pg_transaction_cleaned!$F$2:$F$5743,"CAPTURE")</f>
        <v>1</v>
      </c>
      <c r="L4323" s="7">
        <f>SUMIFS(pg_transaction_cleaned!$H$2:$H$5743,pg_transaction_cleaned!$O$2:$O$5743,A4323,pg_transaction_cleaned!$F$2:$F$5743,"CAPTURE")</f>
        <v>15998</v>
      </c>
      <c r="M4323" s="6">
        <f>COUNTIFS(pg_transaction_cleaned!$O$2:$O$5743,A4323,pg_transaction_cleaned!$F$2:$F$5743,"REFUND")</f>
        <v>0</v>
      </c>
      <c r="N4323" s="7">
        <f>SUMIFS(pg_transaction_cleaned!$H$2:$H$5743,pg_transaction_cleaned!$O$2:$O$5743,A4323,pg_transaction_cleaned!$F$2:$F$5743,"REFUND")</f>
        <v>0</v>
      </c>
      <c r="O4323" s="6" t="str">
        <f t="shared" si="339"/>
        <v>OK</v>
      </c>
      <c r="P4323" s="8">
        <f t="shared" si="340"/>
        <v>0</v>
      </c>
    </row>
    <row r="4324" spans="1:16" x14ac:dyDescent="0.3">
      <c r="A4324" s="6" t="s">
        <v>8583</v>
      </c>
      <c r="B4324" s="6" t="s">
        <v>11842</v>
      </c>
      <c r="C4324" s="6" t="s">
        <v>8584</v>
      </c>
      <c r="D4324" s="6" t="s">
        <v>37</v>
      </c>
      <c r="E4324" s="6" t="s">
        <v>18</v>
      </c>
      <c r="F4324" s="6" t="s">
        <v>11835</v>
      </c>
      <c r="G4324" s="6" t="s">
        <v>19</v>
      </c>
      <c r="H4324" s="10">
        <f t="shared" si="336"/>
        <v>46290</v>
      </c>
      <c r="I4324" s="7">
        <f t="shared" si="337"/>
        <v>499</v>
      </c>
      <c r="J4324" s="6" t="str">
        <f t="shared" si="338"/>
        <v>Lucknow</v>
      </c>
      <c r="K4324" s="6">
        <f>COUNTIFS(pg_transaction_cleaned!$O$2:$O$5743,A4324,pg_transaction_cleaned!$F$2:$F$5743,"CAPTURE")</f>
        <v>1</v>
      </c>
      <c r="L4324" s="7">
        <f>SUMIFS(pg_transaction_cleaned!$H$2:$H$5743,pg_transaction_cleaned!$O$2:$O$5743,A4324,pg_transaction_cleaned!$F$2:$F$5743,"CAPTURE")</f>
        <v>499</v>
      </c>
      <c r="M4324" s="6">
        <f>COUNTIFS(pg_transaction_cleaned!$O$2:$O$5743,A4324,pg_transaction_cleaned!$F$2:$F$5743,"REFUND")</f>
        <v>0</v>
      </c>
      <c r="N4324" s="7">
        <f>SUMIFS(pg_transaction_cleaned!$H$2:$H$5743,pg_transaction_cleaned!$O$2:$O$5743,A4324,pg_transaction_cleaned!$F$2:$F$5743,"REFUND")</f>
        <v>0</v>
      </c>
      <c r="O4324" s="6" t="str">
        <f t="shared" si="339"/>
        <v>OK</v>
      </c>
      <c r="P4324" s="8">
        <f t="shared" si="340"/>
        <v>0</v>
      </c>
    </row>
    <row r="4325" spans="1:16" x14ac:dyDescent="0.3">
      <c r="A4325" s="6" t="s">
        <v>8585</v>
      </c>
      <c r="B4325" s="6" t="s">
        <v>11854</v>
      </c>
      <c r="C4325" s="6" t="s">
        <v>8586</v>
      </c>
      <c r="D4325" s="6" t="s">
        <v>17</v>
      </c>
      <c r="E4325" s="6" t="s">
        <v>27</v>
      </c>
      <c r="F4325" s="6" t="s">
        <v>11835</v>
      </c>
      <c r="G4325" s="6" t="s">
        <v>115</v>
      </c>
      <c r="H4325" s="10">
        <f t="shared" si="336"/>
        <v>46286</v>
      </c>
      <c r="I4325" s="7">
        <f t="shared" si="337"/>
        <v>499</v>
      </c>
      <c r="J4325" s="6" t="str">
        <f t="shared" si="338"/>
        <v>Pune</v>
      </c>
      <c r="K4325" s="6">
        <f>COUNTIFS(pg_transaction_cleaned!$O$2:$O$5743,A4325,pg_transaction_cleaned!$F$2:$F$5743,"CAPTURE")</f>
        <v>0</v>
      </c>
      <c r="L4325" s="7">
        <f>SUMIFS(pg_transaction_cleaned!$H$2:$H$5743,pg_transaction_cleaned!$O$2:$O$5743,A4325,pg_transaction_cleaned!$F$2:$F$5743,"CAPTURE")</f>
        <v>0</v>
      </c>
      <c r="M4325" s="6">
        <f>COUNTIFS(pg_transaction_cleaned!$O$2:$O$5743,A4325,pg_transaction_cleaned!$F$2:$F$5743,"REFUND")</f>
        <v>0</v>
      </c>
      <c r="N4325" s="7">
        <f>SUMIFS(pg_transaction_cleaned!$H$2:$H$5743,pg_transaction_cleaned!$O$2:$O$5743,A4325,pg_transaction_cleaned!$F$2:$F$5743,"REFUND")</f>
        <v>0</v>
      </c>
      <c r="O4325" s="6" t="str">
        <f t="shared" si="339"/>
        <v>OK</v>
      </c>
      <c r="P4325" s="8">
        <f t="shared" si="340"/>
        <v>0</v>
      </c>
    </row>
    <row r="4326" spans="1:16" x14ac:dyDescent="0.3">
      <c r="A4326" s="6" t="s">
        <v>8587</v>
      </c>
      <c r="B4326" s="6" t="s">
        <v>11844</v>
      </c>
      <c r="C4326" s="6" t="s">
        <v>8588</v>
      </c>
      <c r="D4326" s="6" t="s">
        <v>51</v>
      </c>
      <c r="E4326" s="6" t="s">
        <v>27</v>
      </c>
      <c r="F4326" s="6" t="s">
        <v>11843</v>
      </c>
      <c r="G4326" s="6" t="s">
        <v>19</v>
      </c>
      <c r="H4326" s="10">
        <f t="shared" si="336"/>
        <v>46280</v>
      </c>
      <c r="I4326" s="7">
        <f t="shared" si="337"/>
        <v>349</v>
      </c>
      <c r="J4326" s="6" t="str">
        <f t="shared" si="338"/>
        <v>Chennai</v>
      </c>
      <c r="K4326" s="6">
        <f>COUNTIFS(pg_transaction_cleaned!$O$2:$O$5743,A4326,pg_transaction_cleaned!$F$2:$F$5743,"CAPTURE")</f>
        <v>1</v>
      </c>
      <c r="L4326" s="7">
        <f>SUMIFS(pg_transaction_cleaned!$H$2:$H$5743,pg_transaction_cleaned!$O$2:$O$5743,A4326,pg_transaction_cleaned!$F$2:$F$5743,"CAPTURE")</f>
        <v>349</v>
      </c>
      <c r="M4326" s="6">
        <f>COUNTIFS(pg_transaction_cleaned!$O$2:$O$5743,A4326,pg_transaction_cleaned!$F$2:$F$5743,"REFUND")</f>
        <v>0</v>
      </c>
      <c r="N4326" s="7">
        <f>SUMIFS(pg_transaction_cleaned!$H$2:$H$5743,pg_transaction_cleaned!$O$2:$O$5743,A4326,pg_transaction_cleaned!$F$2:$F$5743,"REFUND")</f>
        <v>0</v>
      </c>
      <c r="O4326" s="6" t="str">
        <f t="shared" si="339"/>
        <v>OK</v>
      </c>
      <c r="P4326" s="8">
        <f t="shared" si="340"/>
        <v>0</v>
      </c>
    </row>
    <row r="4327" spans="1:16" x14ac:dyDescent="0.3">
      <c r="A4327" s="6" t="s">
        <v>8589</v>
      </c>
      <c r="B4327" s="6" t="s">
        <v>11838</v>
      </c>
      <c r="C4327" s="6" t="s">
        <v>8590</v>
      </c>
      <c r="D4327" s="6" t="s">
        <v>34</v>
      </c>
      <c r="E4327" s="6" t="s">
        <v>54</v>
      </c>
      <c r="F4327" s="6" t="s">
        <v>11902</v>
      </c>
      <c r="G4327" s="6" t="s">
        <v>19</v>
      </c>
      <c r="H4327" s="10">
        <f t="shared" si="336"/>
        <v>46283</v>
      </c>
      <c r="I4327" s="7">
        <f t="shared" si="337"/>
        <v>2999</v>
      </c>
      <c r="J4327" s="6" t="str">
        <f t="shared" si="338"/>
        <v>Ahmedabad</v>
      </c>
      <c r="K4327" s="6">
        <f>COUNTIFS(pg_transaction_cleaned!$O$2:$O$5743,A4327,pg_transaction_cleaned!$F$2:$F$5743,"CAPTURE")</f>
        <v>1</v>
      </c>
      <c r="L4327" s="7">
        <f>SUMIFS(pg_transaction_cleaned!$H$2:$H$5743,pg_transaction_cleaned!$O$2:$O$5743,A4327,pg_transaction_cleaned!$F$2:$F$5743,"CAPTURE")</f>
        <v>2999</v>
      </c>
      <c r="M4327" s="6">
        <f>COUNTIFS(pg_transaction_cleaned!$O$2:$O$5743,A4327,pg_transaction_cleaned!$F$2:$F$5743,"REFUND")</f>
        <v>0</v>
      </c>
      <c r="N4327" s="7">
        <f>SUMIFS(pg_transaction_cleaned!$H$2:$H$5743,pg_transaction_cleaned!$O$2:$O$5743,A4327,pg_transaction_cleaned!$F$2:$F$5743,"REFUND")</f>
        <v>0</v>
      </c>
      <c r="O4327" s="6" t="str">
        <f t="shared" si="339"/>
        <v>OK</v>
      </c>
      <c r="P4327" s="8">
        <f t="shared" si="340"/>
        <v>0</v>
      </c>
    </row>
    <row r="4328" spans="1:16" x14ac:dyDescent="0.3">
      <c r="A4328" s="6" t="s">
        <v>8591</v>
      </c>
      <c r="B4328" s="6" t="s">
        <v>11936</v>
      </c>
      <c r="C4328" s="6" t="s">
        <v>8592</v>
      </c>
      <c r="D4328" s="6" t="s">
        <v>26</v>
      </c>
      <c r="E4328" s="6" t="s">
        <v>54</v>
      </c>
      <c r="F4328" s="6" t="s">
        <v>12108</v>
      </c>
      <c r="G4328" s="6" t="s">
        <v>19</v>
      </c>
      <c r="H4328" s="10">
        <f t="shared" si="336"/>
        <v>46293</v>
      </c>
      <c r="I4328" s="7">
        <f t="shared" si="337"/>
        <v>848</v>
      </c>
      <c r="J4328" s="6" t="str">
        <f t="shared" si="338"/>
        <v>Kolkata</v>
      </c>
      <c r="K4328" s="6">
        <f>COUNTIFS(pg_transaction_cleaned!$O$2:$O$5743,A4328,pg_transaction_cleaned!$F$2:$F$5743,"CAPTURE")</f>
        <v>1</v>
      </c>
      <c r="L4328" s="7">
        <f>SUMIFS(pg_transaction_cleaned!$H$2:$H$5743,pg_transaction_cleaned!$O$2:$O$5743,A4328,pg_transaction_cleaned!$F$2:$F$5743,"CAPTURE")</f>
        <v>848</v>
      </c>
      <c r="M4328" s="6">
        <f>COUNTIFS(pg_transaction_cleaned!$O$2:$O$5743,A4328,pg_transaction_cleaned!$F$2:$F$5743,"REFUND")</f>
        <v>0</v>
      </c>
      <c r="N4328" s="7">
        <f>SUMIFS(pg_transaction_cleaned!$H$2:$H$5743,pg_transaction_cleaned!$O$2:$O$5743,A4328,pg_transaction_cleaned!$F$2:$F$5743,"REFUND")</f>
        <v>0</v>
      </c>
      <c r="O4328" s="6" t="str">
        <f t="shared" si="339"/>
        <v>OK</v>
      </c>
      <c r="P4328" s="8">
        <f t="shared" si="340"/>
        <v>0</v>
      </c>
    </row>
    <row r="4329" spans="1:16" x14ac:dyDescent="0.3">
      <c r="A4329" s="6" t="s">
        <v>8593</v>
      </c>
      <c r="B4329" s="6" t="s">
        <v>11905</v>
      </c>
      <c r="C4329" s="6" t="s">
        <v>8594</v>
      </c>
      <c r="D4329" s="6" t="s">
        <v>37</v>
      </c>
      <c r="E4329" s="6" t="s">
        <v>18</v>
      </c>
      <c r="F4329" s="6" t="s">
        <v>11843</v>
      </c>
      <c r="G4329" s="6" t="s">
        <v>19</v>
      </c>
      <c r="H4329" s="10">
        <f t="shared" si="336"/>
        <v>46291</v>
      </c>
      <c r="I4329" s="7">
        <f t="shared" si="337"/>
        <v>349</v>
      </c>
      <c r="J4329" s="6" t="str">
        <f t="shared" si="338"/>
        <v>Lucknow</v>
      </c>
      <c r="K4329" s="6">
        <f>COUNTIFS(pg_transaction_cleaned!$O$2:$O$5743,A4329,pg_transaction_cleaned!$F$2:$F$5743,"CAPTURE")</f>
        <v>1</v>
      </c>
      <c r="L4329" s="7">
        <f>SUMIFS(pg_transaction_cleaned!$H$2:$H$5743,pg_transaction_cleaned!$O$2:$O$5743,A4329,pg_transaction_cleaned!$F$2:$F$5743,"CAPTURE")</f>
        <v>349</v>
      </c>
      <c r="M4329" s="6">
        <f>COUNTIFS(pg_transaction_cleaned!$O$2:$O$5743,A4329,pg_transaction_cleaned!$F$2:$F$5743,"REFUND")</f>
        <v>0</v>
      </c>
      <c r="N4329" s="7">
        <f>SUMIFS(pg_transaction_cleaned!$H$2:$H$5743,pg_transaction_cleaned!$O$2:$O$5743,A4329,pg_transaction_cleaned!$F$2:$F$5743,"REFUND")</f>
        <v>0</v>
      </c>
      <c r="O4329" s="6" t="str">
        <f t="shared" si="339"/>
        <v>OK</v>
      </c>
      <c r="P4329" s="8">
        <f t="shared" si="340"/>
        <v>0</v>
      </c>
    </row>
    <row r="4330" spans="1:16" x14ac:dyDescent="0.3">
      <c r="A4330" s="6" t="s">
        <v>8595</v>
      </c>
      <c r="B4330" s="6" t="s">
        <v>11981</v>
      </c>
      <c r="C4330" s="6" t="s">
        <v>8596</v>
      </c>
      <c r="D4330" s="6" t="s">
        <v>42</v>
      </c>
      <c r="E4330" s="6" t="s">
        <v>18</v>
      </c>
      <c r="F4330" s="6" t="s">
        <v>11992</v>
      </c>
      <c r="G4330" s="6" t="s">
        <v>19</v>
      </c>
      <c r="H4330" s="10">
        <f t="shared" si="336"/>
        <v>46274</v>
      </c>
      <c r="I4330" s="7">
        <f t="shared" si="337"/>
        <v>799</v>
      </c>
      <c r="J4330" s="6" t="str">
        <f t="shared" si="338"/>
        <v>Hyderabad</v>
      </c>
      <c r="K4330" s="6">
        <f>COUNTIFS(pg_transaction_cleaned!$O$2:$O$5743,A4330,pg_transaction_cleaned!$F$2:$F$5743,"CAPTURE")</f>
        <v>1</v>
      </c>
      <c r="L4330" s="7">
        <f>SUMIFS(pg_transaction_cleaned!$H$2:$H$5743,pg_transaction_cleaned!$O$2:$O$5743,A4330,pg_transaction_cleaned!$F$2:$F$5743,"CAPTURE")</f>
        <v>799</v>
      </c>
      <c r="M4330" s="6">
        <f>COUNTIFS(pg_transaction_cleaned!$O$2:$O$5743,A4330,pg_transaction_cleaned!$F$2:$F$5743,"REFUND")</f>
        <v>0</v>
      </c>
      <c r="N4330" s="7">
        <f>SUMIFS(pg_transaction_cleaned!$H$2:$H$5743,pg_transaction_cleaned!$O$2:$O$5743,A4330,pg_transaction_cleaned!$F$2:$F$5743,"REFUND")</f>
        <v>0</v>
      </c>
      <c r="O4330" s="6" t="str">
        <f t="shared" si="339"/>
        <v>OK</v>
      </c>
      <c r="P4330" s="8">
        <f t="shared" si="340"/>
        <v>0</v>
      </c>
    </row>
    <row r="4331" spans="1:16" x14ac:dyDescent="0.3">
      <c r="A4331" s="6" t="s">
        <v>8597</v>
      </c>
      <c r="B4331" s="6" t="s">
        <v>11909</v>
      </c>
      <c r="C4331" s="6" t="s">
        <v>8598</v>
      </c>
      <c r="D4331" s="6" t="s">
        <v>37</v>
      </c>
      <c r="E4331" s="6" t="s">
        <v>18</v>
      </c>
      <c r="F4331" s="6" t="s">
        <v>11843</v>
      </c>
      <c r="G4331" s="6" t="s">
        <v>19</v>
      </c>
      <c r="H4331" s="10">
        <f t="shared" si="336"/>
        <v>46276</v>
      </c>
      <c r="I4331" s="7">
        <f t="shared" si="337"/>
        <v>349</v>
      </c>
      <c r="J4331" s="6" t="str">
        <f t="shared" si="338"/>
        <v>Lucknow</v>
      </c>
      <c r="K4331" s="6">
        <f>COUNTIFS(pg_transaction_cleaned!$O$2:$O$5743,A4331,pg_transaction_cleaned!$F$2:$F$5743,"CAPTURE")</f>
        <v>1</v>
      </c>
      <c r="L4331" s="7">
        <f>SUMIFS(pg_transaction_cleaned!$H$2:$H$5743,pg_transaction_cleaned!$O$2:$O$5743,A4331,pg_transaction_cleaned!$F$2:$F$5743,"CAPTURE")</f>
        <v>349</v>
      </c>
      <c r="M4331" s="6">
        <f>COUNTIFS(pg_transaction_cleaned!$O$2:$O$5743,A4331,pg_transaction_cleaned!$F$2:$F$5743,"REFUND")</f>
        <v>0</v>
      </c>
      <c r="N4331" s="7">
        <f>SUMIFS(pg_transaction_cleaned!$H$2:$H$5743,pg_transaction_cleaned!$O$2:$O$5743,A4331,pg_transaction_cleaned!$F$2:$F$5743,"REFUND")</f>
        <v>0</v>
      </c>
      <c r="O4331" s="6" t="str">
        <f t="shared" si="339"/>
        <v>OK</v>
      </c>
      <c r="P4331" s="8">
        <f t="shared" si="340"/>
        <v>0</v>
      </c>
    </row>
    <row r="4332" spans="1:16" x14ac:dyDescent="0.3">
      <c r="A4332" s="6" t="s">
        <v>8599</v>
      </c>
      <c r="B4332" s="6" t="s">
        <v>11852</v>
      </c>
      <c r="C4332" s="6" t="s">
        <v>8600</v>
      </c>
      <c r="D4332" s="6" t="s">
        <v>51</v>
      </c>
      <c r="E4332" s="6" t="s">
        <v>27</v>
      </c>
      <c r="F4332" s="6" t="s">
        <v>11855</v>
      </c>
      <c r="G4332" s="6" t="s">
        <v>19</v>
      </c>
      <c r="H4332" s="10">
        <f t="shared" si="336"/>
        <v>46273</v>
      </c>
      <c r="I4332" s="7">
        <f t="shared" si="337"/>
        <v>4999</v>
      </c>
      <c r="J4332" s="6" t="str">
        <f t="shared" si="338"/>
        <v>Chennai</v>
      </c>
      <c r="K4332" s="6">
        <f>COUNTIFS(pg_transaction_cleaned!$O$2:$O$5743,A4332,pg_transaction_cleaned!$F$2:$F$5743,"CAPTURE")</f>
        <v>1</v>
      </c>
      <c r="L4332" s="7">
        <f>SUMIFS(pg_transaction_cleaned!$H$2:$H$5743,pg_transaction_cleaned!$O$2:$O$5743,A4332,pg_transaction_cleaned!$F$2:$F$5743,"CAPTURE")</f>
        <v>4999</v>
      </c>
      <c r="M4332" s="6">
        <f>COUNTIFS(pg_transaction_cleaned!$O$2:$O$5743,A4332,pg_transaction_cleaned!$F$2:$F$5743,"REFUND")</f>
        <v>0</v>
      </c>
      <c r="N4332" s="7">
        <f>SUMIFS(pg_transaction_cleaned!$H$2:$H$5743,pg_transaction_cleaned!$O$2:$O$5743,A4332,pg_transaction_cleaned!$F$2:$F$5743,"REFUND")</f>
        <v>0</v>
      </c>
      <c r="O4332" s="6" t="str">
        <f t="shared" si="339"/>
        <v>OK</v>
      </c>
      <c r="P4332" s="8">
        <f t="shared" si="340"/>
        <v>0</v>
      </c>
    </row>
    <row r="4333" spans="1:16" x14ac:dyDescent="0.3">
      <c r="A4333" s="6" t="s">
        <v>8601</v>
      </c>
      <c r="B4333" s="6" t="s">
        <v>11842</v>
      </c>
      <c r="C4333" s="6" t="s">
        <v>8602</v>
      </c>
      <c r="D4333" s="6" t="s">
        <v>51</v>
      </c>
      <c r="E4333" s="6" t="s">
        <v>27</v>
      </c>
      <c r="F4333" s="6" t="s">
        <v>12216</v>
      </c>
      <c r="G4333" s="6" t="s">
        <v>19</v>
      </c>
      <c r="H4333" s="10">
        <f t="shared" si="336"/>
        <v>46290</v>
      </c>
      <c r="I4333" s="7">
        <f t="shared" si="337"/>
        <v>3298</v>
      </c>
      <c r="J4333" s="6" t="str">
        <f t="shared" si="338"/>
        <v>Chennai</v>
      </c>
      <c r="K4333" s="6">
        <f>COUNTIFS(pg_transaction_cleaned!$O$2:$O$5743,A4333,pg_transaction_cleaned!$F$2:$F$5743,"CAPTURE")</f>
        <v>1</v>
      </c>
      <c r="L4333" s="7">
        <f>SUMIFS(pg_transaction_cleaned!$H$2:$H$5743,pg_transaction_cleaned!$O$2:$O$5743,A4333,pg_transaction_cleaned!$F$2:$F$5743,"CAPTURE")</f>
        <v>3298</v>
      </c>
      <c r="M4333" s="6">
        <f>COUNTIFS(pg_transaction_cleaned!$O$2:$O$5743,A4333,pg_transaction_cleaned!$F$2:$F$5743,"REFUND")</f>
        <v>0</v>
      </c>
      <c r="N4333" s="7">
        <f>SUMIFS(pg_transaction_cleaned!$H$2:$H$5743,pg_transaction_cleaned!$O$2:$O$5743,A4333,pg_transaction_cleaned!$F$2:$F$5743,"REFUND")</f>
        <v>0</v>
      </c>
      <c r="O4333" s="6" t="str">
        <f t="shared" si="339"/>
        <v>OK</v>
      </c>
      <c r="P4333" s="8">
        <f t="shared" si="340"/>
        <v>0</v>
      </c>
    </row>
    <row r="4334" spans="1:16" x14ac:dyDescent="0.3">
      <c r="A4334" s="6" t="s">
        <v>8603</v>
      </c>
      <c r="B4334" s="6" t="s">
        <v>11970</v>
      </c>
      <c r="C4334" s="6" t="s">
        <v>8604</v>
      </c>
      <c r="D4334" s="6" t="s">
        <v>48</v>
      </c>
      <c r="E4334" s="6" t="s">
        <v>18</v>
      </c>
      <c r="F4334" s="6" t="s">
        <v>11833</v>
      </c>
      <c r="G4334" s="6" t="s">
        <v>19</v>
      </c>
      <c r="H4334" s="10">
        <f t="shared" si="336"/>
        <v>46294</v>
      </c>
      <c r="I4334" s="7">
        <f t="shared" si="337"/>
        <v>3298</v>
      </c>
      <c r="J4334" s="6" t="str">
        <f t="shared" si="338"/>
        <v>Jaipur</v>
      </c>
      <c r="K4334" s="6">
        <f>COUNTIFS(pg_transaction_cleaned!$O$2:$O$5743,A4334,pg_transaction_cleaned!$F$2:$F$5743,"CAPTURE")</f>
        <v>1</v>
      </c>
      <c r="L4334" s="7">
        <f>SUMIFS(pg_transaction_cleaned!$H$2:$H$5743,pg_transaction_cleaned!$O$2:$O$5743,A4334,pg_transaction_cleaned!$F$2:$F$5743,"CAPTURE")</f>
        <v>3298</v>
      </c>
      <c r="M4334" s="6">
        <f>COUNTIFS(pg_transaction_cleaned!$O$2:$O$5743,A4334,pg_transaction_cleaned!$F$2:$F$5743,"REFUND")</f>
        <v>0</v>
      </c>
      <c r="N4334" s="7">
        <f>SUMIFS(pg_transaction_cleaned!$H$2:$H$5743,pg_transaction_cleaned!$O$2:$O$5743,A4334,pg_transaction_cleaned!$F$2:$F$5743,"REFUND")</f>
        <v>0</v>
      </c>
      <c r="O4334" s="6" t="str">
        <f t="shared" si="339"/>
        <v>OK</v>
      </c>
      <c r="P4334" s="8">
        <f t="shared" si="340"/>
        <v>0</v>
      </c>
    </row>
    <row r="4335" spans="1:16" x14ac:dyDescent="0.3">
      <c r="A4335" s="6" t="s">
        <v>8605</v>
      </c>
      <c r="B4335" s="6" t="s">
        <v>11914</v>
      </c>
      <c r="C4335" s="6" t="s">
        <v>8606</v>
      </c>
      <c r="D4335" s="6" t="s">
        <v>23</v>
      </c>
      <c r="E4335" s="6" t="s">
        <v>18</v>
      </c>
      <c r="F4335" s="6" t="s">
        <v>11867</v>
      </c>
      <c r="G4335" s="6" t="s">
        <v>19</v>
      </c>
      <c r="H4335" s="10">
        <f t="shared" si="336"/>
        <v>46289</v>
      </c>
      <c r="I4335" s="7">
        <f t="shared" si="337"/>
        <v>10498</v>
      </c>
      <c r="J4335" s="6" t="str">
        <f t="shared" si="338"/>
        <v>Bengaluru</v>
      </c>
      <c r="K4335" s="6">
        <f>COUNTIFS(pg_transaction_cleaned!$O$2:$O$5743,A4335,pg_transaction_cleaned!$F$2:$F$5743,"CAPTURE")</f>
        <v>1</v>
      </c>
      <c r="L4335" s="7">
        <f>SUMIFS(pg_transaction_cleaned!$H$2:$H$5743,pg_transaction_cleaned!$O$2:$O$5743,A4335,pg_transaction_cleaned!$F$2:$F$5743,"CAPTURE")</f>
        <v>10498</v>
      </c>
      <c r="M4335" s="6">
        <f>COUNTIFS(pg_transaction_cleaned!$O$2:$O$5743,A4335,pg_transaction_cleaned!$F$2:$F$5743,"REFUND")</f>
        <v>0</v>
      </c>
      <c r="N4335" s="7">
        <f>SUMIFS(pg_transaction_cleaned!$H$2:$H$5743,pg_transaction_cleaned!$O$2:$O$5743,A4335,pg_transaction_cleaned!$F$2:$F$5743,"REFUND")</f>
        <v>0</v>
      </c>
      <c r="O4335" s="6" t="str">
        <f t="shared" si="339"/>
        <v>OK</v>
      </c>
      <c r="P4335" s="8">
        <f t="shared" si="340"/>
        <v>0</v>
      </c>
    </row>
    <row r="4336" spans="1:16" x14ac:dyDescent="0.3">
      <c r="A4336" s="6" t="s">
        <v>8607</v>
      </c>
      <c r="B4336" s="6" t="s">
        <v>11909</v>
      </c>
      <c r="C4336" s="6" t="s">
        <v>8608</v>
      </c>
      <c r="D4336" s="6" t="s">
        <v>23</v>
      </c>
      <c r="E4336" s="6" t="s">
        <v>18</v>
      </c>
      <c r="F4336" s="6" t="s">
        <v>12245</v>
      </c>
      <c r="G4336" s="6" t="s">
        <v>19</v>
      </c>
      <c r="H4336" s="10">
        <f t="shared" si="336"/>
        <v>46276</v>
      </c>
      <c r="I4336" s="7">
        <f t="shared" si="337"/>
        <v>6647</v>
      </c>
      <c r="J4336" s="6" t="str">
        <f t="shared" si="338"/>
        <v>Bengaluru</v>
      </c>
      <c r="K4336" s="6">
        <f>COUNTIFS(pg_transaction_cleaned!$O$2:$O$5743,A4336,pg_transaction_cleaned!$F$2:$F$5743,"CAPTURE")</f>
        <v>1</v>
      </c>
      <c r="L4336" s="7">
        <f>SUMIFS(pg_transaction_cleaned!$H$2:$H$5743,pg_transaction_cleaned!$O$2:$O$5743,A4336,pg_transaction_cleaned!$F$2:$F$5743,"CAPTURE")</f>
        <v>6647</v>
      </c>
      <c r="M4336" s="6">
        <f>COUNTIFS(pg_transaction_cleaned!$O$2:$O$5743,A4336,pg_transaction_cleaned!$F$2:$F$5743,"REFUND")</f>
        <v>0</v>
      </c>
      <c r="N4336" s="7">
        <f>SUMIFS(pg_transaction_cleaned!$H$2:$H$5743,pg_transaction_cleaned!$O$2:$O$5743,A4336,pg_transaction_cleaned!$F$2:$F$5743,"REFUND")</f>
        <v>0</v>
      </c>
      <c r="O4336" s="6" t="str">
        <f t="shared" si="339"/>
        <v>OK</v>
      </c>
      <c r="P4336" s="8">
        <f t="shared" si="340"/>
        <v>0</v>
      </c>
    </row>
    <row r="4337" spans="1:16" x14ac:dyDescent="0.3">
      <c r="A4337" s="6" t="s">
        <v>8609</v>
      </c>
      <c r="B4337" s="6" t="s">
        <v>11846</v>
      </c>
      <c r="C4337" s="6" t="s">
        <v>8610</v>
      </c>
      <c r="D4337" s="6" t="s">
        <v>17</v>
      </c>
      <c r="E4337" s="6" t="s">
        <v>18</v>
      </c>
      <c r="F4337" s="6" t="s">
        <v>12021</v>
      </c>
      <c r="G4337" s="6" t="s">
        <v>19</v>
      </c>
      <c r="H4337" s="10">
        <f t="shared" si="336"/>
        <v>46285</v>
      </c>
      <c r="I4337" s="7">
        <f t="shared" si="337"/>
        <v>1898</v>
      </c>
      <c r="J4337" s="6" t="str">
        <f t="shared" si="338"/>
        <v>Pune</v>
      </c>
      <c r="K4337" s="6">
        <f>COUNTIFS(pg_transaction_cleaned!$O$2:$O$5743,A4337,pg_transaction_cleaned!$F$2:$F$5743,"CAPTURE")</f>
        <v>1</v>
      </c>
      <c r="L4337" s="7">
        <f>SUMIFS(pg_transaction_cleaned!$H$2:$H$5743,pg_transaction_cleaned!$O$2:$O$5743,A4337,pg_transaction_cleaned!$F$2:$F$5743,"CAPTURE")</f>
        <v>1898</v>
      </c>
      <c r="M4337" s="6">
        <f>COUNTIFS(pg_transaction_cleaned!$O$2:$O$5743,A4337,pg_transaction_cleaned!$F$2:$F$5743,"REFUND")</f>
        <v>0</v>
      </c>
      <c r="N4337" s="7">
        <f>SUMIFS(pg_transaction_cleaned!$H$2:$H$5743,pg_transaction_cleaned!$O$2:$O$5743,A4337,pg_transaction_cleaned!$F$2:$F$5743,"REFUND")</f>
        <v>0</v>
      </c>
      <c r="O4337" s="6" t="str">
        <f t="shared" si="339"/>
        <v>OK</v>
      </c>
      <c r="P4337" s="8">
        <f t="shared" si="340"/>
        <v>0</v>
      </c>
    </row>
    <row r="4338" spans="1:16" x14ac:dyDescent="0.3">
      <c r="A4338" s="6" t="s">
        <v>8611</v>
      </c>
      <c r="B4338" s="6" t="s">
        <v>11958</v>
      </c>
      <c r="C4338" s="6" t="s">
        <v>8612</v>
      </c>
      <c r="D4338" s="6" t="s">
        <v>42</v>
      </c>
      <c r="E4338" s="6" t="s">
        <v>27</v>
      </c>
      <c r="F4338" s="6" t="s">
        <v>12034</v>
      </c>
      <c r="G4338" s="6" t="s">
        <v>66</v>
      </c>
      <c r="H4338" s="10">
        <f t="shared" si="336"/>
        <v>46281</v>
      </c>
      <c r="I4338" s="7">
        <f t="shared" si="337"/>
        <v>4897</v>
      </c>
      <c r="J4338" s="6" t="str">
        <f t="shared" si="338"/>
        <v>Hyderabad</v>
      </c>
      <c r="K4338" s="6">
        <f>COUNTIFS(pg_transaction_cleaned!$O$2:$O$5743,A4338,pg_transaction_cleaned!$F$2:$F$5743,"CAPTURE")</f>
        <v>1</v>
      </c>
      <c r="L4338" s="7">
        <f>SUMIFS(pg_transaction_cleaned!$H$2:$H$5743,pg_transaction_cleaned!$O$2:$O$5743,A4338,pg_transaction_cleaned!$F$2:$F$5743,"CAPTURE")</f>
        <v>4897</v>
      </c>
      <c r="M4338" s="6">
        <f>COUNTIFS(pg_transaction_cleaned!$O$2:$O$5743,A4338,pg_transaction_cleaned!$F$2:$F$5743,"REFUND")</f>
        <v>1</v>
      </c>
      <c r="N4338" s="7">
        <f>SUMIFS(pg_transaction_cleaned!$H$2:$H$5743,pg_transaction_cleaned!$O$2:$O$5743,A4338,pg_transaction_cleaned!$F$2:$F$5743,"REFUND")</f>
        <v>4897</v>
      </c>
      <c r="O4338" s="6" t="str">
        <f t="shared" si="339"/>
        <v>OK</v>
      </c>
      <c r="P4338" s="8">
        <f t="shared" si="340"/>
        <v>0</v>
      </c>
    </row>
    <row r="4339" spans="1:16" x14ac:dyDescent="0.3">
      <c r="A4339" s="6" t="s">
        <v>8613</v>
      </c>
      <c r="B4339" s="6" t="s">
        <v>11926</v>
      </c>
      <c r="C4339" s="6" t="s">
        <v>8614</v>
      </c>
      <c r="D4339" s="6" t="s">
        <v>37</v>
      </c>
      <c r="E4339" s="6" t="s">
        <v>54</v>
      </c>
      <c r="F4339" s="6" t="s">
        <v>12170</v>
      </c>
      <c r="G4339" s="6" t="s">
        <v>19</v>
      </c>
      <c r="H4339" s="10">
        <f t="shared" si="336"/>
        <v>46270</v>
      </c>
      <c r="I4339" s="7">
        <f t="shared" si="337"/>
        <v>3997</v>
      </c>
      <c r="J4339" s="6" t="str">
        <f t="shared" si="338"/>
        <v>Lucknow</v>
      </c>
      <c r="K4339" s="6">
        <f>COUNTIFS(pg_transaction_cleaned!$O$2:$O$5743,A4339,pg_transaction_cleaned!$F$2:$F$5743,"CAPTURE")</f>
        <v>1</v>
      </c>
      <c r="L4339" s="7">
        <f>SUMIFS(pg_transaction_cleaned!$H$2:$H$5743,pg_transaction_cleaned!$O$2:$O$5743,A4339,pg_transaction_cleaned!$F$2:$F$5743,"CAPTURE")</f>
        <v>3997</v>
      </c>
      <c r="M4339" s="6">
        <f>COUNTIFS(pg_transaction_cleaned!$O$2:$O$5743,A4339,pg_transaction_cleaned!$F$2:$F$5743,"REFUND")</f>
        <v>0</v>
      </c>
      <c r="N4339" s="7">
        <f>SUMIFS(pg_transaction_cleaned!$H$2:$H$5743,pg_transaction_cleaned!$O$2:$O$5743,A4339,pg_transaction_cleaned!$F$2:$F$5743,"REFUND")</f>
        <v>0</v>
      </c>
      <c r="O4339" s="6" t="str">
        <f t="shared" si="339"/>
        <v>OK</v>
      </c>
      <c r="P4339" s="8">
        <f t="shared" si="340"/>
        <v>0</v>
      </c>
    </row>
    <row r="4340" spans="1:16" x14ac:dyDescent="0.3">
      <c r="A4340" s="6" t="s">
        <v>8615</v>
      </c>
      <c r="B4340" s="6" t="s">
        <v>11830</v>
      </c>
      <c r="C4340" s="6" t="s">
        <v>8616</v>
      </c>
      <c r="D4340" s="6" t="s">
        <v>61</v>
      </c>
      <c r="E4340" s="6" t="s">
        <v>27</v>
      </c>
      <c r="F4340" s="6" t="s">
        <v>11898</v>
      </c>
      <c r="G4340" s="6" t="s">
        <v>19</v>
      </c>
      <c r="H4340" s="10">
        <f t="shared" si="336"/>
        <v>46282</v>
      </c>
      <c r="I4340" s="7">
        <f t="shared" si="337"/>
        <v>10597</v>
      </c>
      <c r="J4340" s="6" t="str">
        <f t="shared" si="338"/>
        <v>Delhi</v>
      </c>
      <c r="K4340" s="6">
        <f>COUNTIFS(pg_transaction_cleaned!$O$2:$O$5743,A4340,pg_transaction_cleaned!$F$2:$F$5743,"CAPTURE")</f>
        <v>1</v>
      </c>
      <c r="L4340" s="7">
        <f>SUMIFS(pg_transaction_cleaned!$H$2:$H$5743,pg_transaction_cleaned!$O$2:$O$5743,A4340,pg_transaction_cleaned!$F$2:$F$5743,"CAPTURE")</f>
        <v>10597</v>
      </c>
      <c r="M4340" s="6">
        <f>COUNTIFS(pg_transaction_cleaned!$O$2:$O$5743,A4340,pg_transaction_cleaned!$F$2:$F$5743,"REFUND")</f>
        <v>0</v>
      </c>
      <c r="N4340" s="7">
        <f>SUMIFS(pg_transaction_cleaned!$H$2:$H$5743,pg_transaction_cleaned!$O$2:$O$5743,A4340,pg_transaction_cleaned!$F$2:$F$5743,"REFUND")</f>
        <v>0</v>
      </c>
      <c r="O4340" s="6" t="str">
        <f t="shared" si="339"/>
        <v>OK</v>
      </c>
      <c r="P4340" s="8">
        <f t="shared" si="340"/>
        <v>0</v>
      </c>
    </row>
    <row r="4341" spans="1:16" x14ac:dyDescent="0.3">
      <c r="A4341" s="6" t="s">
        <v>8617</v>
      </c>
      <c r="B4341" s="6" t="s">
        <v>11914</v>
      </c>
      <c r="C4341" s="6" t="s">
        <v>8618</v>
      </c>
      <c r="D4341" s="6" t="s">
        <v>48</v>
      </c>
      <c r="E4341" s="6" t="s">
        <v>54</v>
      </c>
      <c r="F4341" s="6" t="s">
        <v>11839</v>
      </c>
      <c r="G4341" s="6" t="s">
        <v>19</v>
      </c>
      <c r="H4341" s="10">
        <f t="shared" si="336"/>
        <v>46289</v>
      </c>
      <c r="I4341" s="7">
        <f t="shared" si="337"/>
        <v>1299</v>
      </c>
      <c r="J4341" s="6" t="str">
        <f t="shared" si="338"/>
        <v>Jaipur</v>
      </c>
      <c r="K4341" s="6">
        <f>COUNTIFS(pg_transaction_cleaned!$O$2:$O$5743,A4341,pg_transaction_cleaned!$F$2:$F$5743,"CAPTURE")</f>
        <v>1</v>
      </c>
      <c r="L4341" s="7">
        <f>SUMIFS(pg_transaction_cleaned!$H$2:$H$5743,pg_transaction_cleaned!$O$2:$O$5743,A4341,pg_transaction_cleaned!$F$2:$F$5743,"CAPTURE")</f>
        <v>1299</v>
      </c>
      <c r="M4341" s="6">
        <f>COUNTIFS(pg_transaction_cleaned!$O$2:$O$5743,A4341,pg_transaction_cleaned!$F$2:$F$5743,"REFUND")</f>
        <v>0</v>
      </c>
      <c r="N4341" s="7">
        <f>SUMIFS(pg_transaction_cleaned!$H$2:$H$5743,pg_transaction_cleaned!$O$2:$O$5743,A4341,pg_transaction_cleaned!$F$2:$F$5743,"REFUND")</f>
        <v>0</v>
      </c>
      <c r="O4341" s="6" t="str">
        <f t="shared" si="339"/>
        <v>OK</v>
      </c>
      <c r="P4341" s="8">
        <f t="shared" si="340"/>
        <v>0</v>
      </c>
    </row>
    <row r="4342" spans="1:16" x14ac:dyDescent="0.3">
      <c r="A4342" s="6" t="s">
        <v>8619</v>
      </c>
      <c r="B4342" s="6" t="s">
        <v>12031</v>
      </c>
      <c r="C4342" s="6" t="s">
        <v>8620</v>
      </c>
      <c r="D4342" s="6" t="s">
        <v>42</v>
      </c>
      <c r="E4342" s="6" t="s">
        <v>18</v>
      </c>
      <c r="F4342" s="6" t="s">
        <v>12032</v>
      </c>
      <c r="G4342" s="6" t="s">
        <v>19</v>
      </c>
      <c r="H4342" s="10">
        <f t="shared" si="336"/>
        <v>46269</v>
      </c>
      <c r="I4342" s="7">
        <f t="shared" si="337"/>
        <v>6597</v>
      </c>
      <c r="J4342" s="6" t="str">
        <f t="shared" si="338"/>
        <v>Hyderabad</v>
      </c>
      <c r="K4342" s="6">
        <f>COUNTIFS(pg_transaction_cleaned!$O$2:$O$5743,A4342,pg_transaction_cleaned!$F$2:$F$5743,"CAPTURE")</f>
        <v>1</v>
      </c>
      <c r="L4342" s="7">
        <f>SUMIFS(pg_transaction_cleaned!$H$2:$H$5743,pg_transaction_cleaned!$O$2:$O$5743,A4342,pg_transaction_cleaned!$F$2:$F$5743,"CAPTURE")</f>
        <v>6597</v>
      </c>
      <c r="M4342" s="6">
        <f>COUNTIFS(pg_transaction_cleaned!$O$2:$O$5743,A4342,pg_transaction_cleaned!$F$2:$F$5743,"REFUND")</f>
        <v>0</v>
      </c>
      <c r="N4342" s="7">
        <f>SUMIFS(pg_transaction_cleaned!$H$2:$H$5743,pg_transaction_cleaned!$O$2:$O$5743,A4342,pg_transaction_cleaned!$F$2:$F$5743,"REFUND")</f>
        <v>0</v>
      </c>
      <c r="O4342" s="6" t="str">
        <f t="shared" si="339"/>
        <v>OK</v>
      </c>
      <c r="P4342" s="8">
        <f t="shared" si="340"/>
        <v>0</v>
      </c>
    </row>
    <row r="4343" spans="1:16" x14ac:dyDescent="0.3">
      <c r="A4343" s="6" t="s">
        <v>8621</v>
      </c>
      <c r="B4343" s="6" t="s">
        <v>11926</v>
      </c>
      <c r="C4343" s="6" t="s">
        <v>8622</v>
      </c>
      <c r="D4343" s="6" t="s">
        <v>75</v>
      </c>
      <c r="E4343" s="6" t="s">
        <v>18</v>
      </c>
      <c r="F4343" s="6" t="s">
        <v>12040</v>
      </c>
      <c r="G4343" s="6" t="s">
        <v>19</v>
      </c>
      <c r="H4343" s="10">
        <f t="shared" si="336"/>
        <v>46270</v>
      </c>
      <c r="I4343" s="7">
        <f t="shared" si="337"/>
        <v>3797</v>
      </c>
      <c r="J4343" s="6" t="str">
        <f t="shared" si="338"/>
        <v>Mumbai</v>
      </c>
      <c r="K4343" s="6">
        <f>COUNTIFS(pg_transaction_cleaned!$O$2:$O$5743,A4343,pg_transaction_cleaned!$F$2:$F$5743,"CAPTURE")</f>
        <v>1</v>
      </c>
      <c r="L4343" s="7">
        <f>SUMIFS(pg_transaction_cleaned!$H$2:$H$5743,pg_transaction_cleaned!$O$2:$O$5743,A4343,pg_transaction_cleaned!$F$2:$F$5743,"CAPTURE")</f>
        <v>3797</v>
      </c>
      <c r="M4343" s="6">
        <f>COUNTIFS(pg_transaction_cleaned!$O$2:$O$5743,A4343,pg_transaction_cleaned!$F$2:$F$5743,"REFUND")</f>
        <v>0</v>
      </c>
      <c r="N4343" s="7">
        <f>SUMIFS(pg_transaction_cleaned!$H$2:$H$5743,pg_transaction_cleaned!$O$2:$O$5743,A4343,pg_transaction_cleaned!$F$2:$F$5743,"REFUND")</f>
        <v>0</v>
      </c>
      <c r="O4343" s="6" t="str">
        <f t="shared" si="339"/>
        <v>OK</v>
      </c>
      <c r="P4343" s="8">
        <f t="shared" si="340"/>
        <v>0</v>
      </c>
    </row>
    <row r="4344" spans="1:16" x14ac:dyDescent="0.3">
      <c r="A4344" s="6" t="s">
        <v>8623</v>
      </c>
      <c r="B4344" s="6" t="s">
        <v>11868</v>
      </c>
      <c r="C4344" s="6" t="s">
        <v>8624</v>
      </c>
      <c r="D4344" s="6" t="s">
        <v>17</v>
      </c>
      <c r="E4344" s="6" t="s">
        <v>27</v>
      </c>
      <c r="F4344" s="6" t="s">
        <v>12017</v>
      </c>
      <c r="G4344" s="6" t="s">
        <v>19</v>
      </c>
      <c r="H4344" s="10">
        <f t="shared" si="336"/>
        <v>46288</v>
      </c>
      <c r="I4344" s="7">
        <f t="shared" si="337"/>
        <v>2298</v>
      </c>
      <c r="J4344" s="6" t="str">
        <f t="shared" si="338"/>
        <v>Pune</v>
      </c>
      <c r="K4344" s="6">
        <f>COUNTIFS(pg_transaction_cleaned!$O$2:$O$5743,A4344,pg_transaction_cleaned!$F$2:$F$5743,"CAPTURE")</f>
        <v>1</v>
      </c>
      <c r="L4344" s="7">
        <f>SUMIFS(pg_transaction_cleaned!$H$2:$H$5743,pg_transaction_cleaned!$O$2:$O$5743,A4344,pg_transaction_cleaned!$F$2:$F$5743,"CAPTURE")</f>
        <v>2298</v>
      </c>
      <c r="M4344" s="6">
        <f>COUNTIFS(pg_transaction_cleaned!$O$2:$O$5743,A4344,pg_transaction_cleaned!$F$2:$F$5743,"REFUND")</f>
        <v>0</v>
      </c>
      <c r="N4344" s="7">
        <f>SUMIFS(pg_transaction_cleaned!$H$2:$H$5743,pg_transaction_cleaned!$O$2:$O$5743,A4344,pg_transaction_cleaned!$F$2:$F$5743,"REFUND")</f>
        <v>0</v>
      </c>
      <c r="O4344" s="6" t="str">
        <f t="shared" si="339"/>
        <v>OK</v>
      </c>
      <c r="P4344" s="8">
        <f t="shared" si="340"/>
        <v>0</v>
      </c>
    </row>
    <row r="4345" spans="1:16" x14ac:dyDescent="0.3">
      <c r="A4345" s="6" t="s">
        <v>8625</v>
      </c>
      <c r="B4345" s="6" t="s">
        <v>11828</v>
      </c>
      <c r="C4345" s="6" t="s">
        <v>8626</v>
      </c>
      <c r="D4345" s="6" t="s">
        <v>75</v>
      </c>
      <c r="E4345" s="6" t="s">
        <v>18</v>
      </c>
      <c r="F4345" s="6" t="s">
        <v>12057</v>
      </c>
      <c r="G4345" s="6" t="s">
        <v>19</v>
      </c>
      <c r="H4345" s="10">
        <f t="shared" si="336"/>
        <v>46287</v>
      </c>
      <c r="I4345" s="7">
        <f t="shared" si="337"/>
        <v>6097</v>
      </c>
      <c r="J4345" s="6" t="str">
        <f t="shared" si="338"/>
        <v>Mumbai</v>
      </c>
      <c r="K4345" s="6">
        <f>COUNTIFS(pg_transaction_cleaned!$O$2:$O$5743,A4345,pg_transaction_cleaned!$F$2:$F$5743,"CAPTURE")</f>
        <v>1</v>
      </c>
      <c r="L4345" s="7">
        <f>SUMIFS(pg_transaction_cleaned!$H$2:$H$5743,pg_transaction_cleaned!$O$2:$O$5743,A4345,pg_transaction_cleaned!$F$2:$F$5743,"CAPTURE")</f>
        <v>6097</v>
      </c>
      <c r="M4345" s="6">
        <f>COUNTIFS(pg_transaction_cleaned!$O$2:$O$5743,A4345,pg_transaction_cleaned!$F$2:$F$5743,"REFUND")</f>
        <v>0</v>
      </c>
      <c r="N4345" s="7">
        <f>SUMIFS(pg_transaction_cleaned!$H$2:$H$5743,pg_transaction_cleaned!$O$2:$O$5743,A4345,pg_transaction_cleaned!$F$2:$F$5743,"REFUND")</f>
        <v>0</v>
      </c>
      <c r="O4345" s="6" t="str">
        <f t="shared" si="339"/>
        <v>OK</v>
      </c>
      <c r="P4345" s="8">
        <f t="shared" si="340"/>
        <v>0</v>
      </c>
    </row>
    <row r="4346" spans="1:16" x14ac:dyDescent="0.3">
      <c r="A4346" s="6" t="s">
        <v>8627</v>
      </c>
      <c r="B4346" s="6" t="s">
        <v>11846</v>
      </c>
      <c r="C4346" s="6" t="s">
        <v>8628</v>
      </c>
      <c r="D4346" s="6" t="s">
        <v>48</v>
      </c>
      <c r="E4346" s="6" t="s">
        <v>18</v>
      </c>
      <c r="F4346" s="6" t="s">
        <v>12099</v>
      </c>
      <c r="G4346" s="6" t="s">
        <v>19</v>
      </c>
      <c r="H4346" s="10">
        <f t="shared" si="336"/>
        <v>46285</v>
      </c>
      <c r="I4346" s="7">
        <f t="shared" si="337"/>
        <v>1148</v>
      </c>
      <c r="J4346" s="6" t="str">
        <f t="shared" si="338"/>
        <v>Jaipur</v>
      </c>
      <c r="K4346" s="6">
        <f>COUNTIFS(pg_transaction_cleaned!$O$2:$O$5743,A4346,pg_transaction_cleaned!$F$2:$F$5743,"CAPTURE")</f>
        <v>1</v>
      </c>
      <c r="L4346" s="7">
        <f>SUMIFS(pg_transaction_cleaned!$H$2:$H$5743,pg_transaction_cleaned!$O$2:$O$5743,A4346,pg_transaction_cleaned!$F$2:$F$5743,"CAPTURE")</f>
        <v>1148</v>
      </c>
      <c r="M4346" s="6">
        <f>COUNTIFS(pg_transaction_cleaned!$O$2:$O$5743,A4346,pg_transaction_cleaned!$F$2:$F$5743,"REFUND")</f>
        <v>0</v>
      </c>
      <c r="N4346" s="7">
        <f>SUMIFS(pg_transaction_cleaned!$H$2:$H$5743,pg_transaction_cleaned!$O$2:$O$5743,A4346,pg_transaction_cleaned!$F$2:$F$5743,"REFUND")</f>
        <v>0</v>
      </c>
      <c r="O4346" s="6" t="str">
        <f t="shared" si="339"/>
        <v>OK</v>
      </c>
      <c r="P4346" s="8">
        <f t="shared" si="340"/>
        <v>0</v>
      </c>
    </row>
    <row r="4347" spans="1:16" x14ac:dyDescent="0.3">
      <c r="A4347" s="6" t="s">
        <v>8629</v>
      </c>
      <c r="B4347" s="6" t="s">
        <v>11846</v>
      </c>
      <c r="C4347" s="6" t="s">
        <v>8630</v>
      </c>
      <c r="D4347" s="6" t="s">
        <v>61</v>
      </c>
      <c r="E4347" s="6" t="s">
        <v>18</v>
      </c>
      <c r="F4347" s="6" t="s">
        <v>12222</v>
      </c>
      <c r="G4347" s="6" t="s">
        <v>19</v>
      </c>
      <c r="H4347" s="10">
        <f t="shared" si="336"/>
        <v>46285</v>
      </c>
      <c r="I4347" s="7">
        <f t="shared" si="337"/>
        <v>2447</v>
      </c>
      <c r="J4347" s="6" t="str">
        <f t="shared" si="338"/>
        <v>Delhi</v>
      </c>
      <c r="K4347" s="6">
        <f>COUNTIFS(pg_transaction_cleaned!$O$2:$O$5743,A4347,pg_transaction_cleaned!$F$2:$F$5743,"CAPTURE")</f>
        <v>1</v>
      </c>
      <c r="L4347" s="7">
        <f>SUMIFS(pg_transaction_cleaned!$H$2:$H$5743,pg_transaction_cleaned!$O$2:$O$5743,A4347,pg_transaction_cleaned!$F$2:$F$5743,"CAPTURE")</f>
        <v>2447</v>
      </c>
      <c r="M4347" s="6">
        <f>COUNTIFS(pg_transaction_cleaned!$O$2:$O$5743,A4347,pg_transaction_cleaned!$F$2:$F$5743,"REFUND")</f>
        <v>0</v>
      </c>
      <c r="N4347" s="7">
        <f>SUMIFS(pg_transaction_cleaned!$H$2:$H$5743,pg_transaction_cleaned!$O$2:$O$5743,A4347,pg_transaction_cleaned!$F$2:$F$5743,"REFUND")</f>
        <v>0</v>
      </c>
      <c r="O4347" s="6" t="str">
        <f t="shared" si="339"/>
        <v>OK</v>
      </c>
      <c r="P4347" s="8">
        <f t="shared" si="340"/>
        <v>0</v>
      </c>
    </row>
    <row r="4348" spans="1:16" x14ac:dyDescent="0.3">
      <c r="A4348" s="6" t="s">
        <v>8631</v>
      </c>
      <c r="B4348" s="6" t="s">
        <v>11908</v>
      </c>
      <c r="C4348" s="6" t="s">
        <v>8632</v>
      </c>
      <c r="D4348" s="6" t="s">
        <v>61</v>
      </c>
      <c r="E4348" s="6" t="s">
        <v>27</v>
      </c>
      <c r="F4348" s="6" t="s">
        <v>11843</v>
      </c>
      <c r="G4348" s="6" t="s">
        <v>19</v>
      </c>
      <c r="H4348" s="10">
        <f t="shared" si="336"/>
        <v>46275</v>
      </c>
      <c r="I4348" s="7">
        <f t="shared" si="337"/>
        <v>349</v>
      </c>
      <c r="J4348" s="6" t="str">
        <f t="shared" si="338"/>
        <v>Delhi</v>
      </c>
      <c r="K4348" s="6">
        <f>COUNTIFS(pg_transaction_cleaned!$O$2:$O$5743,A4348,pg_transaction_cleaned!$F$2:$F$5743,"CAPTURE")</f>
        <v>1</v>
      </c>
      <c r="L4348" s="7">
        <f>SUMIFS(pg_transaction_cleaned!$H$2:$H$5743,pg_transaction_cleaned!$O$2:$O$5743,A4348,pg_transaction_cleaned!$F$2:$F$5743,"CAPTURE")</f>
        <v>349</v>
      </c>
      <c r="M4348" s="6">
        <f>COUNTIFS(pg_transaction_cleaned!$O$2:$O$5743,A4348,pg_transaction_cleaned!$F$2:$F$5743,"REFUND")</f>
        <v>0</v>
      </c>
      <c r="N4348" s="7">
        <f>SUMIFS(pg_transaction_cleaned!$H$2:$H$5743,pg_transaction_cleaned!$O$2:$O$5743,A4348,pg_transaction_cleaned!$F$2:$F$5743,"REFUND")</f>
        <v>0</v>
      </c>
      <c r="O4348" s="6" t="str">
        <f t="shared" si="339"/>
        <v>OK</v>
      </c>
      <c r="P4348" s="8">
        <f t="shared" si="340"/>
        <v>0</v>
      </c>
    </row>
    <row r="4349" spans="1:16" x14ac:dyDescent="0.3">
      <c r="A4349" s="6" t="s">
        <v>8633</v>
      </c>
      <c r="B4349" s="6" t="s">
        <v>11891</v>
      </c>
      <c r="C4349" s="6" t="s">
        <v>8634</v>
      </c>
      <c r="D4349" s="6" t="s">
        <v>23</v>
      </c>
      <c r="E4349" s="6" t="s">
        <v>27</v>
      </c>
      <c r="F4349" s="6" t="s">
        <v>11902</v>
      </c>
      <c r="G4349" s="6" t="s">
        <v>115</v>
      </c>
      <c r="H4349" s="10">
        <f t="shared" si="336"/>
        <v>46278</v>
      </c>
      <c r="I4349" s="7">
        <f t="shared" si="337"/>
        <v>2999</v>
      </c>
      <c r="J4349" s="6" t="str">
        <f t="shared" si="338"/>
        <v>Bengaluru</v>
      </c>
      <c r="K4349" s="6">
        <f>COUNTIFS(pg_transaction_cleaned!$O$2:$O$5743,A4349,pg_transaction_cleaned!$F$2:$F$5743,"CAPTURE")</f>
        <v>0</v>
      </c>
      <c r="L4349" s="7">
        <f>SUMIFS(pg_transaction_cleaned!$H$2:$H$5743,pg_transaction_cleaned!$O$2:$O$5743,A4349,pg_transaction_cleaned!$F$2:$F$5743,"CAPTURE")</f>
        <v>0</v>
      </c>
      <c r="M4349" s="6">
        <f>COUNTIFS(pg_transaction_cleaned!$O$2:$O$5743,A4349,pg_transaction_cleaned!$F$2:$F$5743,"REFUND")</f>
        <v>0</v>
      </c>
      <c r="N4349" s="7">
        <f>SUMIFS(pg_transaction_cleaned!$H$2:$H$5743,pg_transaction_cleaned!$O$2:$O$5743,A4349,pg_transaction_cleaned!$F$2:$F$5743,"REFUND")</f>
        <v>0</v>
      </c>
      <c r="O4349" s="6" t="str">
        <f t="shared" si="339"/>
        <v>OK</v>
      </c>
      <c r="P4349" s="8">
        <f t="shared" si="340"/>
        <v>0</v>
      </c>
    </row>
    <row r="4350" spans="1:16" x14ac:dyDescent="0.3">
      <c r="A4350" s="6" t="s">
        <v>8635</v>
      </c>
      <c r="B4350" s="6" t="s">
        <v>11909</v>
      </c>
      <c r="C4350" s="6" t="s">
        <v>8636</v>
      </c>
      <c r="D4350" s="6" t="s">
        <v>61</v>
      </c>
      <c r="E4350" s="6" t="s">
        <v>27</v>
      </c>
      <c r="F4350" s="6" t="s">
        <v>12044</v>
      </c>
      <c r="G4350" s="6" t="s">
        <v>19</v>
      </c>
      <c r="H4350" s="10">
        <f t="shared" si="336"/>
        <v>46276</v>
      </c>
      <c r="I4350" s="7">
        <f t="shared" si="337"/>
        <v>3498</v>
      </c>
      <c r="J4350" s="6" t="str">
        <f t="shared" si="338"/>
        <v>Delhi</v>
      </c>
      <c r="K4350" s="6">
        <f>COUNTIFS(pg_transaction_cleaned!$O$2:$O$5743,A4350,pg_transaction_cleaned!$F$2:$F$5743,"CAPTURE")</f>
        <v>1</v>
      </c>
      <c r="L4350" s="7">
        <f>SUMIFS(pg_transaction_cleaned!$H$2:$H$5743,pg_transaction_cleaned!$O$2:$O$5743,A4350,pg_transaction_cleaned!$F$2:$F$5743,"CAPTURE")</f>
        <v>3498</v>
      </c>
      <c r="M4350" s="6">
        <f>COUNTIFS(pg_transaction_cleaned!$O$2:$O$5743,A4350,pg_transaction_cleaned!$F$2:$F$5743,"REFUND")</f>
        <v>0</v>
      </c>
      <c r="N4350" s="7">
        <f>SUMIFS(pg_transaction_cleaned!$H$2:$H$5743,pg_transaction_cleaned!$O$2:$O$5743,A4350,pg_transaction_cleaned!$F$2:$F$5743,"REFUND")</f>
        <v>0</v>
      </c>
      <c r="O4350" s="6" t="str">
        <f t="shared" si="339"/>
        <v>OK</v>
      </c>
      <c r="P4350" s="8">
        <f t="shared" si="340"/>
        <v>0</v>
      </c>
    </row>
    <row r="4351" spans="1:16" x14ac:dyDescent="0.3">
      <c r="A4351" s="6" t="s">
        <v>8637</v>
      </c>
      <c r="B4351" s="6" t="s">
        <v>11877</v>
      </c>
      <c r="C4351" s="6" t="s">
        <v>8638</v>
      </c>
      <c r="D4351" s="6" t="s">
        <v>26</v>
      </c>
      <c r="E4351" s="6" t="s">
        <v>18</v>
      </c>
      <c r="F4351" s="6" t="s">
        <v>12088</v>
      </c>
      <c r="G4351" s="6" t="s">
        <v>19</v>
      </c>
      <c r="H4351" s="10">
        <f t="shared" si="336"/>
        <v>46267</v>
      </c>
      <c r="I4351" s="7">
        <f t="shared" si="337"/>
        <v>2597</v>
      </c>
      <c r="J4351" s="6" t="str">
        <f t="shared" si="338"/>
        <v>Kolkata</v>
      </c>
      <c r="K4351" s="6">
        <f>COUNTIFS(pg_transaction_cleaned!$O$2:$O$5743,A4351,pg_transaction_cleaned!$F$2:$F$5743,"CAPTURE")</f>
        <v>1</v>
      </c>
      <c r="L4351" s="7">
        <f>SUMIFS(pg_transaction_cleaned!$H$2:$H$5743,pg_transaction_cleaned!$O$2:$O$5743,A4351,pg_transaction_cleaned!$F$2:$F$5743,"CAPTURE")</f>
        <v>2597</v>
      </c>
      <c r="M4351" s="6">
        <f>COUNTIFS(pg_transaction_cleaned!$O$2:$O$5743,A4351,pg_transaction_cleaned!$F$2:$F$5743,"REFUND")</f>
        <v>0</v>
      </c>
      <c r="N4351" s="7">
        <f>SUMIFS(pg_transaction_cleaned!$H$2:$H$5743,pg_transaction_cleaned!$O$2:$O$5743,A4351,pg_transaction_cleaned!$F$2:$F$5743,"REFUND")</f>
        <v>0</v>
      </c>
      <c r="O4351" s="6" t="str">
        <f t="shared" si="339"/>
        <v>OK</v>
      </c>
      <c r="P4351" s="8">
        <f t="shared" si="340"/>
        <v>0</v>
      </c>
    </row>
    <row r="4352" spans="1:16" x14ac:dyDescent="0.3">
      <c r="A4352" s="6" t="s">
        <v>8639</v>
      </c>
      <c r="B4352" s="6" t="s">
        <v>11915</v>
      </c>
      <c r="C4352" s="6" t="s">
        <v>8640</v>
      </c>
      <c r="D4352" s="6" t="s">
        <v>48</v>
      </c>
      <c r="E4352" s="6" t="s">
        <v>18</v>
      </c>
      <c r="F4352" s="6" t="s">
        <v>11855</v>
      </c>
      <c r="G4352" s="6" t="s">
        <v>19</v>
      </c>
      <c r="H4352" s="10">
        <f t="shared" si="336"/>
        <v>46285</v>
      </c>
      <c r="I4352" s="7">
        <f t="shared" si="337"/>
        <v>4999</v>
      </c>
      <c r="J4352" s="6" t="str">
        <f t="shared" si="338"/>
        <v>Jaipur</v>
      </c>
      <c r="K4352" s="6">
        <f>COUNTIFS(pg_transaction_cleaned!$O$2:$O$5743,A4352,pg_transaction_cleaned!$F$2:$F$5743,"CAPTURE")</f>
        <v>1</v>
      </c>
      <c r="L4352" s="7">
        <f>SUMIFS(pg_transaction_cleaned!$H$2:$H$5743,pg_transaction_cleaned!$O$2:$O$5743,A4352,pg_transaction_cleaned!$F$2:$F$5743,"CAPTURE")</f>
        <v>4999</v>
      </c>
      <c r="M4352" s="6">
        <f>COUNTIFS(pg_transaction_cleaned!$O$2:$O$5743,A4352,pg_transaction_cleaned!$F$2:$F$5743,"REFUND")</f>
        <v>0</v>
      </c>
      <c r="N4352" s="7">
        <f>SUMIFS(pg_transaction_cleaned!$H$2:$H$5743,pg_transaction_cleaned!$O$2:$O$5743,A4352,pg_transaction_cleaned!$F$2:$F$5743,"REFUND")</f>
        <v>0</v>
      </c>
      <c r="O4352" s="6" t="str">
        <f t="shared" si="339"/>
        <v>OK</v>
      </c>
      <c r="P4352" s="8">
        <f t="shared" si="340"/>
        <v>0</v>
      </c>
    </row>
    <row r="4353" spans="1:16" x14ac:dyDescent="0.3">
      <c r="A4353" s="6" t="s">
        <v>8641</v>
      </c>
      <c r="B4353" s="6" t="s">
        <v>11836</v>
      </c>
      <c r="C4353" s="6" t="s">
        <v>8642</v>
      </c>
      <c r="D4353" s="6" t="s">
        <v>48</v>
      </c>
      <c r="E4353" s="6" t="s">
        <v>43</v>
      </c>
      <c r="F4353" s="6" t="s">
        <v>11841</v>
      </c>
      <c r="G4353" s="6" t="s">
        <v>19</v>
      </c>
      <c r="H4353" s="10">
        <f t="shared" si="336"/>
        <v>46278</v>
      </c>
      <c r="I4353" s="7">
        <f t="shared" si="337"/>
        <v>2499</v>
      </c>
      <c r="J4353" s="6" t="str">
        <f t="shared" si="338"/>
        <v>Jaipur</v>
      </c>
      <c r="K4353" s="6">
        <f>COUNTIFS(pg_transaction_cleaned!$O$2:$O$5743,A4353,pg_transaction_cleaned!$F$2:$F$5743,"CAPTURE")</f>
        <v>1</v>
      </c>
      <c r="L4353" s="7">
        <f>SUMIFS(pg_transaction_cleaned!$H$2:$H$5743,pg_transaction_cleaned!$O$2:$O$5743,A4353,pg_transaction_cleaned!$F$2:$F$5743,"CAPTURE")</f>
        <v>2499</v>
      </c>
      <c r="M4353" s="6">
        <f>COUNTIFS(pg_transaction_cleaned!$O$2:$O$5743,A4353,pg_transaction_cleaned!$F$2:$F$5743,"REFUND")</f>
        <v>0</v>
      </c>
      <c r="N4353" s="7">
        <f>SUMIFS(pg_transaction_cleaned!$H$2:$H$5743,pg_transaction_cleaned!$O$2:$O$5743,A4353,pg_transaction_cleaned!$F$2:$F$5743,"REFUND")</f>
        <v>0</v>
      </c>
      <c r="O4353" s="6" t="str">
        <f t="shared" si="339"/>
        <v>OK</v>
      </c>
      <c r="P4353" s="8">
        <f t="shared" si="340"/>
        <v>0</v>
      </c>
    </row>
    <row r="4354" spans="1:16" x14ac:dyDescent="0.3">
      <c r="A4354" s="6" t="s">
        <v>8643</v>
      </c>
      <c r="B4354" s="6" t="s">
        <v>11905</v>
      </c>
      <c r="C4354" s="6" t="s">
        <v>8644</v>
      </c>
      <c r="D4354" s="6" t="s">
        <v>42</v>
      </c>
      <c r="E4354" s="6" t="s">
        <v>43</v>
      </c>
      <c r="F4354" s="6" t="s">
        <v>11841</v>
      </c>
      <c r="G4354" s="6" t="s">
        <v>19</v>
      </c>
      <c r="H4354" s="10">
        <f t="shared" ref="H4354:H4417" si="341">IF(MID(B4354,5,1)="-",DATE(LEFT(B4354,4),MID(B4354,6,2),RIGHT(B4354,2)),DATE(RIGHT(B4354,4),MID(B4354,4,2),LEFT(B4354,2)))</f>
        <v>46291</v>
      </c>
      <c r="I4354" s="7">
        <f t="shared" ref="I4354:I4417" si="342">VALUE(SUBSTITUTE(F4354,",",""))</f>
        <v>2499</v>
      </c>
      <c r="J4354" s="6" t="str">
        <f t="shared" ref="J4354:J4417" si="343">IF(TRIM(D4354)="","Unknown",TRIM(D4354))</f>
        <v>Hyderabad</v>
      </c>
      <c r="K4354" s="6">
        <f>COUNTIFS(pg_transaction_cleaned!$O$2:$O$5743,A4354,pg_transaction_cleaned!$F$2:$F$5743,"CAPTURE")</f>
        <v>1</v>
      </c>
      <c r="L4354" s="7">
        <f>SUMIFS(pg_transaction_cleaned!$H$2:$H$5743,pg_transaction_cleaned!$O$2:$O$5743,A4354,pg_transaction_cleaned!$F$2:$F$5743,"CAPTURE")</f>
        <v>2499</v>
      </c>
      <c r="M4354" s="6">
        <f>COUNTIFS(pg_transaction_cleaned!$O$2:$O$5743,A4354,pg_transaction_cleaned!$F$2:$F$5743,"REFUND")</f>
        <v>0</v>
      </c>
      <c r="N4354" s="7">
        <f>SUMIFS(pg_transaction_cleaned!$H$2:$H$5743,pg_transaction_cleaned!$O$2:$O$5743,A4354,pg_transaction_cleaned!$F$2:$F$5743,"REFUND")</f>
        <v>0</v>
      </c>
      <c r="O4354" s="6" t="str">
        <f t="shared" si="339"/>
        <v>OK</v>
      </c>
      <c r="P4354" s="8">
        <f t="shared" si="340"/>
        <v>0</v>
      </c>
    </row>
    <row r="4355" spans="1:16" x14ac:dyDescent="0.3">
      <c r="A4355" s="6" t="s">
        <v>8645</v>
      </c>
      <c r="B4355" s="6" t="s">
        <v>12007</v>
      </c>
      <c r="C4355" s="6" t="s">
        <v>8646</v>
      </c>
      <c r="D4355" s="6" t="s">
        <v>26</v>
      </c>
      <c r="E4355" s="6" t="s">
        <v>18</v>
      </c>
      <c r="F4355" s="6" t="s">
        <v>11902</v>
      </c>
      <c r="G4355" s="6" t="s">
        <v>19</v>
      </c>
      <c r="H4355" s="10">
        <f t="shared" si="341"/>
        <v>46270</v>
      </c>
      <c r="I4355" s="7">
        <f t="shared" si="342"/>
        <v>2999</v>
      </c>
      <c r="J4355" s="6" t="str">
        <f t="shared" si="343"/>
        <v>Kolkata</v>
      </c>
      <c r="K4355" s="6">
        <f>COUNTIFS(pg_transaction_cleaned!$O$2:$O$5743,A4355,pg_transaction_cleaned!$F$2:$F$5743,"CAPTURE")</f>
        <v>1</v>
      </c>
      <c r="L4355" s="7">
        <f>SUMIFS(pg_transaction_cleaned!$H$2:$H$5743,pg_transaction_cleaned!$O$2:$O$5743,A4355,pg_transaction_cleaned!$F$2:$F$5743,"CAPTURE")</f>
        <v>2999</v>
      </c>
      <c r="M4355" s="6">
        <f>COUNTIFS(pg_transaction_cleaned!$O$2:$O$5743,A4355,pg_transaction_cleaned!$F$2:$F$5743,"REFUND")</f>
        <v>0</v>
      </c>
      <c r="N4355" s="7">
        <f>SUMIFS(pg_transaction_cleaned!$H$2:$H$5743,pg_transaction_cleaned!$O$2:$O$5743,A4355,pg_transaction_cleaned!$F$2:$F$5743,"REFUND")</f>
        <v>0</v>
      </c>
      <c r="O4355" s="6" t="str">
        <f t="shared" ref="O4355:O4418" si="344">IF(AND(G4355="Paid",K4355=0),"Paid, no payment",IF(AND(OR(G4355="Failed",G4355="Cancelled"),K4355&gt;0),"Payment on failed/cancelled",IF(K4355&gt;1,"Duplicate charge",IF(AND(K4355=1,ROUND(L4355-I4355,2)&lt;&gt;0),"Amount difference",IF(AND(G4355="Refunded",M4355=0),"Refunded, no refund",IF(AND(G4355&lt;&gt;"Refunded",M4355&gt;0),"Refund, order not Refunded",IF(AND(M4355&gt;0,ROUND(N4355-I4355,2)&lt;&gt;0),"Refund amount differs","OK")))))))</f>
        <v>OK</v>
      </c>
      <c r="P4355" s="8">
        <f t="shared" ref="P4355:P4418" si="345">IF(O4355="OK",0,IF(O4355="Paid, no payment",I4355,IF(O4355="Payment on failed/cancelled",L4355,IF(OR(O4355="Duplicate charge",O4355="Amount difference"),L4355-I4355,IF(O4355="Refunded, no refund",I4355,N4355)))))</f>
        <v>0</v>
      </c>
    </row>
    <row r="4356" spans="1:16" x14ac:dyDescent="0.3">
      <c r="A4356" s="6" t="s">
        <v>8647</v>
      </c>
      <c r="B4356" s="6" t="s">
        <v>11884</v>
      </c>
      <c r="C4356" s="6" t="s">
        <v>8648</v>
      </c>
      <c r="D4356" s="6" t="s">
        <v>42</v>
      </c>
      <c r="E4356" s="6" t="s">
        <v>18</v>
      </c>
      <c r="F4356" s="6" t="s">
        <v>11847</v>
      </c>
      <c r="G4356" s="6" t="s">
        <v>19</v>
      </c>
      <c r="H4356" s="10">
        <f t="shared" si="341"/>
        <v>46279</v>
      </c>
      <c r="I4356" s="7">
        <f t="shared" si="342"/>
        <v>5797</v>
      </c>
      <c r="J4356" s="6" t="str">
        <f t="shared" si="343"/>
        <v>Hyderabad</v>
      </c>
      <c r="K4356" s="6">
        <f>COUNTIFS(pg_transaction_cleaned!$O$2:$O$5743,A4356,pg_transaction_cleaned!$F$2:$F$5743,"CAPTURE")</f>
        <v>1</v>
      </c>
      <c r="L4356" s="7">
        <f>SUMIFS(pg_transaction_cleaned!$H$2:$H$5743,pg_transaction_cleaned!$O$2:$O$5743,A4356,pg_transaction_cleaned!$F$2:$F$5743,"CAPTURE")</f>
        <v>5797</v>
      </c>
      <c r="M4356" s="6">
        <f>COUNTIFS(pg_transaction_cleaned!$O$2:$O$5743,A4356,pg_transaction_cleaned!$F$2:$F$5743,"REFUND")</f>
        <v>0</v>
      </c>
      <c r="N4356" s="7">
        <f>SUMIFS(pg_transaction_cleaned!$H$2:$H$5743,pg_transaction_cleaned!$O$2:$O$5743,A4356,pg_transaction_cleaned!$F$2:$F$5743,"REFUND")</f>
        <v>0</v>
      </c>
      <c r="O4356" s="6" t="str">
        <f t="shared" si="344"/>
        <v>OK</v>
      </c>
      <c r="P4356" s="8">
        <f t="shared" si="345"/>
        <v>0</v>
      </c>
    </row>
    <row r="4357" spans="1:16" x14ac:dyDescent="0.3">
      <c r="A4357" s="6" t="s">
        <v>8649</v>
      </c>
      <c r="B4357" s="6" t="s">
        <v>11857</v>
      </c>
      <c r="C4357" s="6" t="s">
        <v>8650</v>
      </c>
      <c r="D4357" s="6" t="s">
        <v>34</v>
      </c>
      <c r="E4357" s="6" t="s">
        <v>18</v>
      </c>
      <c r="F4357" s="6" t="s">
        <v>11849</v>
      </c>
      <c r="G4357" s="6" t="s">
        <v>19</v>
      </c>
      <c r="H4357" s="10">
        <f t="shared" si="341"/>
        <v>46287</v>
      </c>
      <c r="I4357" s="7">
        <f t="shared" si="342"/>
        <v>4298</v>
      </c>
      <c r="J4357" s="6" t="str">
        <f t="shared" si="343"/>
        <v>Ahmedabad</v>
      </c>
      <c r="K4357" s="6">
        <f>COUNTIFS(pg_transaction_cleaned!$O$2:$O$5743,A4357,pg_transaction_cleaned!$F$2:$F$5743,"CAPTURE")</f>
        <v>1</v>
      </c>
      <c r="L4357" s="7">
        <f>SUMIFS(pg_transaction_cleaned!$H$2:$H$5743,pg_transaction_cleaned!$O$2:$O$5743,A4357,pg_transaction_cleaned!$F$2:$F$5743,"CAPTURE")</f>
        <v>4298</v>
      </c>
      <c r="M4357" s="6">
        <f>COUNTIFS(pg_transaction_cleaned!$O$2:$O$5743,A4357,pg_transaction_cleaned!$F$2:$F$5743,"REFUND")</f>
        <v>0</v>
      </c>
      <c r="N4357" s="7">
        <f>SUMIFS(pg_transaction_cleaned!$H$2:$H$5743,pg_transaction_cleaned!$O$2:$O$5743,A4357,pg_transaction_cleaned!$F$2:$F$5743,"REFUND")</f>
        <v>0</v>
      </c>
      <c r="O4357" s="6" t="str">
        <f t="shared" si="344"/>
        <v>OK</v>
      </c>
      <c r="P4357" s="8">
        <f t="shared" si="345"/>
        <v>0</v>
      </c>
    </row>
    <row r="4358" spans="1:16" x14ac:dyDescent="0.3">
      <c r="A4358" s="6" t="s">
        <v>8651</v>
      </c>
      <c r="B4358" s="6" t="s">
        <v>11933</v>
      </c>
      <c r="C4358" s="6" t="s">
        <v>8652</v>
      </c>
      <c r="D4358" s="6" t="s">
        <v>42</v>
      </c>
      <c r="E4358" s="6" t="s">
        <v>18</v>
      </c>
      <c r="F4358" s="6" t="s">
        <v>11851</v>
      </c>
      <c r="G4358" s="6" t="s">
        <v>19</v>
      </c>
      <c r="H4358" s="10">
        <f t="shared" si="341"/>
        <v>46277</v>
      </c>
      <c r="I4358" s="7">
        <f t="shared" si="342"/>
        <v>3499</v>
      </c>
      <c r="J4358" s="6" t="str">
        <f t="shared" si="343"/>
        <v>Hyderabad</v>
      </c>
      <c r="K4358" s="6">
        <f>COUNTIFS(pg_transaction_cleaned!$O$2:$O$5743,A4358,pg_transaction_cleaned!$F$2:$F$5743,"CAPTURE")</f>
        <v>1</v>
      </c>
      <c r="L4358" s="7">
        <f>SUMIFS(pg_transaction_cleaned!$H$2:$H$5743,pg_transaction_cleaned!$O$2:$O$5743,A4358,pg_transaction_cleaned!$F$2:$F$5743,"CAPTURE")</f>
        <v>3499</v>
      </c>
      <c r="M4358" s="6">
        <f>COUNTIFS(pg_transaction_cleaned!$O$2:$O$5743,A4358,pg_transaction_cleaned!$F$2:$F$5743,"REFUND")</f>
        <v>0</v>
      </c>
      <c r="N4358" s="7">
        <f>SUMIFS(pg_transaction_cleaned!$H$2:$H$5743,pg_transaction_cleaned!$O$2:$O$5743,A4358,pg_transaction_cleaned!$F$2:$F$5743,"REFUND")</f>
        <v>0</v>
      </c>
      <c r="O4358" s="6" t="str">
        <f t="shared" si="344"/>
        <v>OK</v>
      </c>
      <c r="P4358" s="8">
        <f t="shared" si="345"/>
        <v>0</v>
      </c>
    </row>
    <row r="4359" spans="1:16" x14ac:dyDescent="0.3">
      <c r="A4359" s="6" t="s">
        <v>8653</v>
      </c>
      <c r="B4359" s="6" t="s">
        <v>11914</v>
      </c>
      <c r="C4359" s="6" t="s">
        <v>8654</v>
      </c>
      <c r="D4359" s="6" t="s">
        <v>61</v>
      </c>
      <c r="E4359" s="6" t="s">
        <v>43</v>
      </c>
      <c r="F4359" s="6" t="s">
        <v>11853</v>
      </c>
      <c r="G4359" s="6" t="s">
        <v>19</v>
      </c>
      <c r="H4359" s="10">
        <f t="shared" si="341"/>
        <v>46289</v>
      </c>
      <c r="I4359" s="7">
        <f t="shared" si="342"/>
        <v>1799</v>
      </c>
      <c r="J4359" s="6" t="str">
        <f t="shared" si="343"/>
        <v>Delhi</v>
      </c>
      <c r="K4359" s="6">
        <f>COUNTIFS(pg_transaction_cleaned!$O$2:$O$5743,A4359,pg_transaction_cleaned!$F$2:$F$5743,"CAPTURE")</f>
        <v>1</v>
      </c>
      <c r="L4359" s="7">
        <f>SUMIFS(pg_transaction_cleaned!$H$2:$H$5743,pg_transaction_cleaned!$O$2:$O$5743,A4359,pg_transaction_cleaned!$F$2:$F$5743,"CAPTURE")</f>
        <v>1799</v>
      </c>
      <c r="M4359" s="6">
        <f>COUNTIFS(pg_transaction_cleaned!$O$2:$O$5743,A4359,pg_transaction_cleaned!$F$2:$F$5743,"REFUND")</f>
        <v>0</v>
      </c>
      <c r="N4359" s="7">
        <f>SUMIFS(pg_transaction_cleaned!$H$2:$H$5743,pg_transaction_cleaned!$O$2:$O$5743,A4359,pg_transaction_cleaned!$F$2:$F$5743,"REFUND")</f>
        <v>0</v>
      </c>
      <c r="O4359" s="6" t="str">
        <f t="shared" si="344"/>
        <v>OK</v>
      </c>
      <c r="P4359" s="8">
        <f t="shared" si="345"/>
        <v>0</v>
      </c>
    </row>
    <row r="4360" spans="1:16" x14ac:dyDescent="0.3">
      <c r="A4360" s="6" t="s">
        <v>8655</v>
      </c>
      <c r="B4360" s="6" t="s">
        <v>11908</v>
      </c>
      <c r="C4360" s="6" t="s">
        <v>7555</v>
      </c>
      <c r="D4360" s="6" t="s">
        <v>61</v>
      </c>
      <c r="E4360" s="6" t="s">
        <v>18</v>
      </c>
      <c r="F4360" s="6" t="s">
        <v>11851</v>
      </c>
      <c r="G4360" s="6" t="s">
        <v>19</v>
      </c>
      <c r="H4360" s="10">
        <f t="shared" si="341"/>
        <v>46275</v>
      </c>
      <c r="I4360" s="7">
        <f t="shared" si="342"/>
        <v>3499</v>
      </c>
      <c r="J4360" s="6" t="str">
        <f t="shared" si="343"/>
        <v>Delhi</v>
      </c>
      <c r="K4360" s="6">
        <f>COUNTIFS(pg_transaction_cleaned!$O$2:$O$5743,A4360,pg_transaction_cleaned!$F$2:$F$5743,"CAPTURE")</f>
        <v>1</v>
      </c>
      <c r="L4360" s="7">
        <f>SUMIFS(pg_transaction_cleaned!$H$2:$H$5743,pg_transaction_cleaned!$O$2:$O$5743,A4360,pg_transaction_cleaned!$F$2:$F$5743,"CAPTURE")</f>
        <v>3499</v>
      </c>
      <c r="M4360" s="6">
        <f>COUNTIFS(pg_transaction_cleaned!$O$2:$O$5743,A4360,pg_transaction_cleaned!$F$2:$F$5743,"REFUND")</f>
        <v>0</v>
      </c>
      <c r="N4360" s="7">
        <f>SUMIFS(pg_transaction_cleaned!$H$2:$H$5743,pg_transaction_cleaned!$O$2:$O$5743,A4360,pg_transaction_cleaned!$F$2:$F$5743,"REFUND")</f>
        <v>0</v>
      </c>
      <c r="O4360" s="6" t="str">
        <f t="shared" si="344"/>
        <v>OK</v>
      </c>
      <c r="P4360" s="8">
        <f t="shared" si="345"/>
        <v>0</v>
      </c>
    </row>
    <row r="4361" spans="1:16" x14ac:dyDescent="0.3">
      <c r="A4361" s="6" t="s">
        <v>8656</v>
      </c>
      <c r="B4361" s="6" t="s">
        <v>12036</v>
      </c>
      <c r="C4361" s="6" t="s">
        <v>8657</v>
      </c>
      <c r="D4361" s="6" t="s">
        <v>75</v>
      </c>
      <c r="E4361" s="6" t="s">
        <v>18</v>
      </c>
      <c r="F4361" s="6" t="s">
        <v>11837</v>
      </c>
      <c r="G4361" s="6" t="s">
        <v>19</v>
      </c>
      <c r="H4361" s="10">
        <f t="shared" si="341"/>
        <v>46283</v>
      </c>
      <c r="I4361" s="7">
        <f t="shared" si="342"/>
        <v>999</v>
      </c>
      <c r="J4361" s="6" t="str">
        <f t="shared" si="343"/>
        <v>Mumbai</v>
      </c>
      <c r="K4361" s="6">
        <f>COUNTIFS(pg_transaction_cleaned!$O$2:$O$5743,A4361,pg_transaction_cleaned!$F$2:$F$5743,"CAPTURE")</f>
        <v>1</v>
      </c>
      <c r="L4361" s="7">
        <f>SUMIFS(pg_transaction_cleaned!$H$2:$H$5743,pg_transaction_cleaned!$O$2:$O$5743,A4361,pg_transaction_cleaned!$F$2:$F$5743,"CAPTURE")</f>
        <v>999</v>
      </c>
      <c r="M4361" s="6">
        <f>COUNTIFS(pg_transaction_cleaned!$O$2:$O$5743,A4361,pg_transaction_cleaned!$F$2:$F$5743,"REFUND")</f>
        <v>0</v>
      </c>
      <c r="N4361" s="7">
        <f>SUMIFS(pg_transaction_cleaned!$H$2:$H$5743,pg_transaction_cleaned!$O$2:$O$5743,A4361,pg_transaction_cleaned!$F$2:$F$5743,"REFUND")</f>
        <v>0</v>
      </c>
      <c r="O4361" s="6" t="str">
        <f t="shared" si="344"/>
        <v>OK</v>
      </c>
      <c r="P4361" s="8">
        <f t="shared" si="345"/>
        <v>0</v>
      </c>
    </row>
    <row r="4362" spans="1:16" x14ac:dyDescent="0.3">
      <c r="A4362" s="6" t="s">
        <v>8658</v>
      </c>
      <c r="B4362" s="6" t="s">
        <v>11976</v>
      </c>
      <c r="C4362" s="6" t="s">
        <v>8659</v>
      </c>
      <c r="D4362" s="6" t="s">
        <v>48</v>
      </c>
      <c r="E4362" s="6" t="s">
        <v>43</v>
      </c>
      <c r="F4362" s="6" t="s">
        <v>11835</v>
      </c>
      <c r="G4362" s="6" t="s">
        <v>66</v>
      </c>
      <c r="H4362" s="10">
        <f t="shared" si="341"/>
        <v>46284</v>
      </c>
      <c r="I4362" s="7">
        <f t="shared" si="342"/>
        <v>499</v>
      </c>
      <c r="J4362" s="6" t="str">
        <f t="shared" si="343"/>
        <v>Jaipur</v>
      </c>
      <c r="K4362" s="6">
        <f>COUNTIFS(pg_transaction_cleaned!$O$2:$O$5743,A4362,pg_transaction_cleaned!$F$2:$F$5743,"CAPTURE")</f>
        <v>1</v>
      </c>
      <c r="L4362" s="7">
        <f>SUMIFS(pg_transaction_cleaned!$H$2:$H$5743,pg_transaction_cleaned!$O$2:$O$5743,A4362,pg_transaction_cleaned!$F$2:$F$5743,"CAPTURE")</f>
        <v>499</v>
      </c>
      <c r="M4362" s="6">
        <f>COUNTIFS(pg_transaction_cleaned!$O$2:$O$5743,A4362,pg_transaction_cleaned!$F$2:$F$5743,"REFUND")</f>
        <v>1</v>
      </c>
      <c r="N4362" s="7">
        <f>SUMIFS(pg_transaction_cleaned!$H$2:$H$5743,pg_transaction_cleaned!$O$2:$O$5743,A4362,pg_transaction_cleaned!$F$2:$F$5743,"REFUND")</f>
        <v>499</v>
      </c>
      <c r="O4362" s="6" t="str">
        <f t="shared" si="344"/>
        <v>OK</v>
      </c>
      <c r="P4362" s="8">
        <f t="shared" si="345"/>
        <v>0</v>
      </c>
    </row>
    <row r="4363" spans="1:16" x14ac:dyDescent="0.3">
      <c r="A4363" s="6" t="s">
        <v>8660</v>
      </c>
      <c r="B4363" s="6" t="s">
        <v>12051</v>
      </c>
      <c r="C4363" s="6" t="s">
        <v>8661</v>
      </c>
      <c r="D4363" s="6" t="s">
        <v>75</v>
      </c>
      <c r="E4363" s="6" t="s">
        <v>54</v>
      </c>
      <c r="F4363" s="6" t="s">
        <v>12044</v>
      </c>
      <c r="G4363" s="6" t="s">
        <v>19</v>
      </c>
      <c r="H4363" s="10">
        <f t="shared" si="341"/>
        <v>46291</v>
      </c>
      <c r="I4363" s="7">
        <f t="shared" si="342"/>
        <v>3498</v>
      </c>
      <c r="J4363" s="6" t="str">
        <f t="shared" si="343"/>
        <v>Mumbai</v>
      </c>
      <c r="K4363" s="6">
        <f>COUNTIFS(pg_transaction_cleaned!$O$2:$O$5743,A4363,pg_transaction_cleaned!$F$2:$F$5743,"CAPTURE")</f>
        <v>1</v>
      </c>
      <c r="L4363" s="7">
        <f>SUMIFS(pg_transaction_cleaned!$H$2:$H$5743,pg_transaction_cleaned!$O$2:$O$5743,A4363,pg_transaction_cleaned!$F$2:$F$5743,"CAPTURE")</f>
        <v>3498</v>
      </c>
      <c r="M4363" s="6">
        <f>COUNTIFS(pg_transaction_cleaned!$O$2:$O$5743,A4363,pg_transaction_cleaned!$F$2:$F$5743,"REFUND")</f>
        <v>0</v>
      </c>
      <c r="N4363" s="7">
        <f>SUMIFS(pg_transaction_cleaned!$H$2:$H$5743,pg_transaction_cleaned!$O$2:$O$5743,A4363,pg_transaction_cleaned!$F$2:$F$5743,"REFUND")</f>
        <v>0</v>
      </c>
      <c r="O4363" s="6" t="str">
        <f t="shared" si="344"/>
        <v>OK</v>
      </c>
      <c r="P4363" s="8">
        <f t="shared" si="345"/>
        <v>0</v>
      </c>
    </row>
    <row r="4364" spans="1:16" x14ac:dyDescent="0.3">
      <c r="A4364" s="6" t="s">
        <v>8662</v>
      </c>
      <c r="B4364" s="6" t="s">
        <v>11832</v>
      </c>
      <c r="C4364" s="6" t="s">
        <v>8663</v>
      </c>
      <c r="D4364" s="6" t="s">
        <v>42</v>
      </c>
      <c r="E4364" s="6" t="s">
        <v>43</v>
      </c>
      <c r="F4364" s="6" t="s">
        <v>11874</v>
      </c>
      <c r="G4364" s="6" t="s">
        <v>115</v>
      </c>
      <c r="H4364" s="10">
        <f t="shared" si="341"/>
        <v>46273</v>
      </c>
      <c r="I4364" s="7">
        <f t="shared" si="342"/>
        <v>6298</v>
      </c>
      <c r="J4364" s="6" t="str">
        <f t="shared" si="343"/>
        <v>Hyderabad</v>
      </c>
      <c r="K4364" s="6">
        <f>COUNTIFS(pg_transaction_cleaned!$O$2:$O$5743,A4364,pg_transaction_cleaned!$F$2:$F$5743,"CAPTURE")</f>
        <v>0</v>
      </c>
      <c r="L4364" s="7">
        <f>SUMIFS(pg_transaction_cleaned!$H$2:$H$5743,pg_transaction_cleaned!$O$2:$O$5743,A4364,pg_transaction_cleaned!$F$2:$F$5743,"CAPTURE")</f>
        <v>0</v>
      </c>
      <c r="M4364" s="6">
        <f>COUNTIFS(pg_transaction_cleaned!$O$2:$O$5743,A4364,pg_transaction_cleaned!$F$2:$F$5743,"REFUND")</f>
        <v>0</v>
      </c>
      <c r="N4364" s="7">
        <f>SUMIFS(pg_transaction_cleaned!$H$2:$H$5743,pg_transaction_cleaned!$O$2:$O$5743,A4364,pg_transaction_cleaned!$F$2:$F$5743,"REFUND")</f>
        <v>0</v>
      </c>
      <c r="O4364" s="6" t="str">
        <f t="shared" si="344"/>
        <v>OK</v>
      </c>
      <c r="P4364" s="8">
        <f t="shared" si="345"/>
        <v>0</v>
      </c>
    </row>
    <row r="4365" spans="1:16" x14ac:dyDescent="0.3">
      <c r="A4365" s="6" t="s">
        <v>8664</v>
      </c>
      <c r="B4365" s="6" t="s">
        <v>11909</v>
      </c>
      <c r="C4365" s="6" t="s">
        <v>8665</v>
      </c>
      <c r="D4365" s="6" t="s">
        <v>26</v>
      </c>
      <c r="E4365" s="6" t="s">
        <v>43</v>
      </c>
      <c r="F4365" s="6" t="s">
        <v>11837</v>
      </c>
      <c r="G4365" s="6" t="s">
        <v>19</v>
      </c>
      <c r="H4365" s="10">
        <f t="shared" si="341"/>
        <v>46276</v>
      </c>
      <c r="I4365" s="7">
        <f t="shared" si="342"/>
        <v>999</v>
      </c>
      <c r="J4365" s="6" t="str">
        <f t="shared" si="343"/>
        <v>Kolkata</v>
      </c>
      <c r="K4365" s="6">
        <f>COUNTIFS(pg_transaction_cleaned!$O$2:$O$5743,A4365,pg_transaction_cleaned!$F$2:$F$5743,"CAPTURE")</f>
        <v>1</v>
      </c>
      <c r="L4365" s="7">
        <f>SUMIFS(pg_transaction_cleaned!$H$2:$H$5743,pg_transaction_cleaned!$O$2:$O$5743,A4365,pg_transaction_cleaned!$F$2:$F$5743,"CAPTURE")</f>
        <v>999</v>
      </c>
      <c r="M4365" s="6">
        <f>COUNTIFS(pg_transaction_cleaned!$O$2:$O$5743,A4365,pg_transaction_cleaned!$F$2:$F$5743,"REFUND")</f>
        <v>0</v>
      </c>
      <c r="N4365" s="7">
        <f>SUMIFS(pg_transaction_cleaned!$H$2:$H$5743,pg_transaction_cleaned!$O$2:$O$5743,A4365,pg_transaction_cleaned!$F$2:$F$5743,"REFUND")</f>
        <v>0</v>
      </c>
      <c r="O4365" s="6" t="str">
        <f t="shared" si="344"/>
        <v>OK</v>
      </c>
      <c r="P4365" s="8">
        <f t="shared" si="345"/>
        <v>0</v>
      </c>
    </row>
    <row r="4366" spans="1:16" x14ac:dyDescent="0.3">
      <c r="A4366" s="6" t="s">
        <v>8666</v>
      </c>
      <c r="B4366" s="6" t="s">
        <v>11834</v>
      </c>
      <c r="C4366" s="6" t="s">
        <v>8667</v>
      </c>
      <c r="D4366" s="6" t="s">
        <v>23</v>
      </c>
      <c r="E4366" s="6" t="s">
        <v>43</v>
      </c>
      <c r="F4366" s="6" t="s">
        <v>11929</v>
      </c>
      <c r="G4366" s="6" t="s">
        <v>19</v>
      </c>
      <c r="H4366" s="10">
        <f t="shared" si="341"/>
        <v>46276</v>
      </c>
      <c r="I4366" s="7">
        <f t="shared" si="342"/>
        <v>799</v>
      </c>
      <c r="J4366" s="6" t="str">
        <f t="shared" si="343"/>
        <v>Bengaluru</v>
      </c>
      <c r="K4366" s="6">
        <f>COUNTIFS(pg_transaction_cleaned!$O$2:$O$5743,A4366,pg_transaction_cleaned!$F$2:$F$5743,"CAPTURE")</f>
        <v>1</v>
      </c>
      <c r="L4366" s="7">
        <f>SUMIFS(pg_transaction_cleaned!$H$2:$H$5743,pg_transaction_cleaned!$O$2:$O$5743,A4366,pg_transaction_cleaned!$F$2:$F$5743,"CAPTURE")</f>
        <v>799</v>
      </c>
      <c r="M4366" s="6">
        <f>COUNTIFS(pg_transaction_cleaned!$O$2:$O$5743,A4366,pg_transaction_cleaned!$F$2:$F$5743,"REFUND")</f>
        <v>0</v>
      </c>
      <c r="N4366" s="7">
        <f>SUMIFS(pg_transaction_cleaned!$H$2:$H$5743,pg_transaction_cleaned!$O$2:$O$5743,A4366,pg_transaction_cleaned!$F$2:$F$5743,"REFUND")</f>
        <v>0</v>
      </c>
      <c r="O4366" s="6" t="str">
        <f t="shared" si="344"/>
        <v>OK</v>
      </c>
      <c r="P4366" s="8">
        <f t="shared" si="345"/>
        <v>0</v>
      </c>
    </row>
    <row r="4367" spans="1:16" x14ac:dyDescent="0.3">
      <c r="A4367" s="6" t="s">
        <v>8668</v>
      </c>
      <c r="B4367" s="6" t="s">
        <v>11897</v>
      </c>
      <c r="C4367" s="6" t="s">
        <v>8626</v>
      </c>
      <c r="D4367" s="6" t="s">
        <v>61</v>
      </c>
      <c r="E4367" s="6" t="s">
        <v>27</v>
      </c>
      <c r="F4367" s="6" t="s">
        <v>11855</v>
      </c>
      <c r="G4367" s="6" t="s">
        <v>19</v>
      </c>
      <c r="H4367" s="10">
        <f t="shared" si="341"/>
        <v>46266</v>
      </c>
      <c r="I4367" s="7">
        <f t="shared" si="342"/>
        <v>4999</v>
      </c>
      <c r="J4367" s="6" t="str">
        <f t="shared" si="343"/>
        <v>Delhi</v>
      </c>
      <c r="K4367" s="6">
        <f>COUNTIFS(pg_transaction_cleaned!$O$2:$O$5743,A4367,pg_transaction_cleaned!$F$2:$F$5743,"CAPTURE")</f>
        <v>1</v>
      </c>
      <c r="L4367" s="7">
        <f>SUMIFS(pg_transaction_cleaned!$H$2:$H$5743,pg_transaction_cleaned!$O$2:$O$5743,A4367,pg_transaction_cleaned!$F$2:$F$5743,"CAPTURE")</f>
        <v>4999</v>
      </c>
      <c r="M4367" s="6">
        <f>COUNTIFS(pg_transaction_cleaned!$O$2:$O$5743,A4367,pg_transaction_cleaned!$F$2:$F$5743,"REFUND")</f>
        <v>0</v>
      </c>
      <c r="N4367" s="7">
        <f>SUMIFS(pg_transaction_cleaned!$H$2:$H$5743,pg_transaction_cleaned!$O$2:$O$5743,A4367,pg_transaction_cleaned!$F$2:$F$5743,"REFUND")</f>
        <v>0</v>
      </c>
      <c r="O4367" s="6" t="str">
        <f t="shared" si="344"/>
        <v>OK</v>
      </c>
      <c r="P4367" s="8">
        <f t="shared" si="345"/>
        <v>0</v>
      </c>
    </row>
    <row r="4368" spans="1:16" x14ac:dyDescent="0.3">
      <c r="A4368" s="6" t="s">
        <v>8669</v>
      </c>
      <c r="B4368" s="6" t="s">
        <v>11838</v>
      </c>
      <c r="C4368" s="6" t="s">
        <v>8670</v>
      </c>
      <c r="D4368" s="6" t="s">
        <v>26</v>
      </c>
      <c r="E4368" s="6" t="s">
        <v>54</v>
      </c>
      <c r="F4368" s="6" t="s">
        <v>11831</v>
      </c>
      <c r="G4368" s="6" t="s">
        <v>80</v>
      </c>
      <c r="H4368" s="10">
        <f t="shared" si="341"/>
        <v>46283</v>
      </c>
      <c r="I4368" s="7">
        <f t="shared" si="342"/>
        <v>2098</v>
      </c>
      <c r="J4368" s="6" t="str">
        <f t="shared" si="343"/>
        <v>Kolkata</v>
      </c>
      <c r="K4368" s="6">
        <f>COUNTIFS(pg_transaction_cleaned!$O$2:$O$5743,A4368,pg_transaction_cleaned!$F$2:$F$5743,"CAPTURE")</f>
        <v>0</v>
      </c>
      <c r="L4368" s="7">
        <f>SUMIFS(pg_transaction_cleaned!$H$2:$H$5743,pg_transaction_cleaned!$O$2:$O$5743,A4368,pg_transaction_cleaned!$F$2:$F$5743,"CAPTURE")</f>
        <v>0</v>
      </c>
      <c r="M4368" s="6">
        <f>COUNTIFS(pg_transaction_cleaned!$O$2:$O$5743,A4368,pg_transaction_cleaned!$F$2:$F$5743,"REFUND")</f>
        <v>0</v>
      </c>
      <c r="N4368" s="7">
        <f>SUMIFS(pg_transaction_cleaned!$H$2:$H$5743,pg_transaction_cleaned!$O$2:$O$5743,A4368,pg_transaction_cleaned!$F$2:$F$5743,"REFUND")</f>
        <v>0</v>
      </c>
      <c r="O4368" s="6" t="str">
        <f t="shared" si="344"/>
        <v>OK</v>
      </c>
      <c r="P4368" s="8">
        <f t="shared" si="345"/>
        <v>0</v>
      </c>
    </row>
    <row r="4369" spans="1:16" x14ac:dyDescent="0.3">
      <c r="A4369" s="6" t="s">
        <v>8671</v>
      </c>
      <c r="B4369" s="6" t="s">
        <v>11857</v>
      </c>
      <c r="C4369" s="6" t="s">
        <v>8672</v>
      </c>
      <c r="D4369" s="6" t="s">
        <v>37</v>
      </c>
      <c r="E4369" s="6" t="s">
        <v>27</v>
      </c>
      <c r="F4369" s="6" t="s">
        <v>11889</v>
      </c>
      <c r="G4369" s="6" t="s">
        <v>19</v>
      </c>
      <c r="H4369" s="10">
        <f t="shared" si="341"/>
        <v>46287</v>
      </c>
      <c r="I4369" s="7">
        <f t="shared" si="342"/>
        <v>3098</v>
      </c>
      <c r="J4369" s="6" t="str">
        <f t="shared" si="343"/>
        <v>Lucknow</v>
      </c>
      <c r="K4369" s="6">
        <f>COUNTIFS(pg_transaction_cleaned!$O$2:$O$5743,A4369,pg_transaction_cleaned!$F$2:$F$5743,"CAPTURE")</f>
        <v>1</v>
      </c>
      <c r="L4369" s="7">
        <f>SUMIFS(pg_transaction_cleaned!$H$2:$H$5743,pg_transaction_cleaned!$O$2:$O$5743,A4369,pg_transaction_cleaned!$F$2:$F$5743,"CAPTURE")</f>
        <v>3098</v>
      </c>
      <c r="M4369" s="6">
        <f>COUNTIFS(pg_transaction_cleaned!$O$2:$O$5743,A4369,pg_transaction_cleaned!$F$2:$F$5743,"REFUND")</f>
        <v>0</v>
      </c>
      <c r="N4369" s="7">
        <f>SUMIFS(pg_transaction_cleaned!$H$2:$H$5743,pg_transaction_cleaned!$O$2:$O$5743,A4369,pg_transaction_cleaned!$F$2:$F$5743,"REFUND")</f>
        <v>0</v>
      </c>
      <c r="O4369" s="6" t="str">
        <f t="shared" si="344"/>
        <v>OK</v>
      </c>
      <c r="P4369" s="8">
        <f t="shared" si="345"/>
        <v>0</v>
      </c>
    </row>
    <row r="4370" spans="1:16" x14ac:dyDescent="0.3">
      <c r="A4370" s="6" t="s">
        <v>8673</v>
      </c>
      <c r="B4370" s="6" t="s">
        <v>11981</v>
      </c>
      <c r="C4370" s="6" t="s">
        <v>8674</v>
      </c>
      <c r="D4370" s="6" t="s">
        <v>75</v>
      </c>
      <c r="E4370" s="6" t="s">
        <v>18</v>
      </c>
      <c r="F4370" s="6" t="s">
        <v>11883</v>
      </c>
      <c r="G4370" s="6" t="s">
        <v>19</v>
      </c>
      <c r="H4370" s="10">
        <f t="shared" si="341"/>
        <v>46274</v>
      </c>
      <c r="I4370" s="7">
        <f t="shared" si="342"/>
        <v>1598</v>
      </c>
      <c r="J4370" s="6" t="str">
        <f t="shared" si="343"/>
        <v>Mumbai</v>
      </c>
      <c r="K4370" s="6">
        <f>COUNTIFS(pg_transaction_cleaned!$O$2:$O$5743,A4370,pg_transaction_cleaned!$F$2:$F$5743,"CAPTURE")</f>
        <v>1</v>
      </c>
      <c r="L4370" s="7">
        <f>SUMIFS(pg_transaction_cleaned!$H$2:$H$5743,pg_transaction_cleaned!$O$2:$O$5743,A4370,pg_transaction_cleaned!$F$2:$F$5743,"CAPTURE")</f>
        <v>1598</v>
      </c>
      <c r="M4370" s="6">
        <f>COUNTIFS(pg_transaction_cleaned!$O$2:$O$5743,A4370,pg_transaction_cleaned!$F$2:$F$5743,"REFUND")</f>
        <v>0</v>
      </c>
      <c r="N4370" s="7">
        <f>SUMIFS(pg_transaction_cleaned!$H$2:$H$5743,pg_transaction_cleaned!$O$2:$O$5743,A4370,pg_transaction_cleaned!$F$2:$F$5743,"REFUND")</f>
        <v>0</v>
      </c>
      <c r="O4370" s="6" t="str">
        <f t="shared" si="344"/>
        <v>OK</v>
      </c>
      <c r="P4370" s="8">
        <f t="shared" si="345"/>
        <v>0</v>
      </c>
    </row>
    <row r="4371" spans="1:16" x14ac:dyDescent="0.3">
      <c r="A4371" s="6" t="s">
        <v>8675</v>
      </c>
      <c r="B4371" s="6" t="s">
        <v>11936</v>
      </c>
      <c r="C4371" s="6" t="s">
        <v>8676</v>
      </c>
      <c r="D4371" s="6" t="s">
        <v>17</v>
      </c>
      <c r="E4371" s="6" t="s">
        <v>18</v>
      </c>
      <c r="F4371" s="6" t="s">
        <v>11948</v>
      </c>
      <c r="G4371" s="6" t="s">
        <v>19</v>
      </c>
      <c r="H4371" s="10">
        <f t="shared" si="341"/>
        <v>46293</v>
      </c>
      <c r="I4371" s="7">
        <f t="shared" si="342"/>
        <v>2798</v>
      </c>
      <c r="J4371" s="6" t="str">
        <f t="shared" si="343"/>
        <v>Pune</v>
      </c>
      <c r="K4371" s="6">
        <f>COUNTIFS(pg_transaction_cleaned!$O$2:$O$5743,A4371,pg_transaction_cleaned!$F$2:$F$5743,"CAPTURE")</f>
        <v>1</v>
      </c>
      <c r="L4371" s="7">
        <f>SUMIFS(pg_transaction_cleaned!$H$2:$H$5743,pg_transaction_cleaned!$O$2:$O$5743,A4371,pg_transaction_cleaned!$F$2:$F$5743,"CAPTURE")</f>
        <v>2798</v>
      </c>
      <c r="M4371" s="6">
        <f>COUNTIFS(pg_transaction_cleaned!$O$2:$O$5743,A4371,pg_transaction_cleaned!$F$2:$F$5743,"REFUND")</f>
        <v>0</v>
      </c>
      <c r="N4371" s="7">
        <f>SUMIFS(pg_transaction_cleaned!$H$2:$H$5743,pg_transaction_cleaned!$O$2:$O$5743,A4371,pg_transaction_cleaned!$F$2:$F$5743,"REFUND")</f>
        <v>0</v>
      </c>
      <c r="O4371" s="6" t="str">
        <f t="shared" si="344"/>
        <v>OK</v>
      </c>
      <c r="P4371" s="8">
        <f t="shared" si="345"/>
        <v>0</v>
      </c>
    </row>
    <row r="4372" spans="1:16" x14ac:dyDescent="0.3">
      <c r="A4372" s="6" t="s">
        <v>8677</v>
      </c>
      <c r="B4372" s="6" t="s">
        <v>11947</v>
      </c>
      <c r="C4372" s="6" t="s">
        <v>8678</v>
      </c>
      <c r="D4372" s="6" t="s">
        <v>17</v>
      </c>
      <c r="E4372" s="6" t="s">
        <v>18</v>
      </c>
      <c r="F4372" s="6" t="s">
        <v>11855</v>
      </c>
      <c r="G4372" s="6" t="s">
        <v>19</v>
      </c>
      <c r="H4372" s="10">
        <f t="shared" si="341"/>
        <v>46268</v>
      </c>
      <c r="I4372" s="7">
        <f t="shared" si="342"/>
        <v>4999</v>
      </c>
      <c r="J4372" s="6" t="str">
        <f t="shared" si="343"/>
        <v>Pune</v>
      </c>
      <c r="K4372" s="6">
        <f>COUNTIFS(pg_transaction_cleaned!$O$2:$O$5743,A4372,pg_transaction_cleaned!$F$2:$F$5743,"CAPTURE")</f>
        <v>1</v>
      </c>
      <c r="L4372" s="7">
        <f>SUMIFS(pg_transaction_cleaned!$H$2:$H$5743,pg_transaction_cleaned!$O$2:$O$5743,A4372,pg_transaction_cleaned!$F$2:$F$5743,"CAPTURE")</f>
        <v>4999</v>
      </c>
      <c r="M4372" s="6">
        <f>COUNTIFS(pg_transaction_cleaned!$O$2:$O$5743,A4372,pg_transaction_cleaned!$F$2:$F$5743,"REFUND")</f>
        <v>0</v>
      </c>
      <c r="N4372" s="7">
        <f>SUMIFS(pg_transaction_cleaned!$H$2:$H$5743,pg_transaction_cleaned!$O$2:$O$5743,A4372,pg_transaction_cleaned!$F$2:$F$5743,"REFUND")</f>
        <v>0</v>
      </c>
      <c r="O4372" s="6" t="str">
        <f t="shared" si="344"/>
        <v>OK</v>
      </c>
      <c r="P4372" s="8">
        <f t="shared" si="345"/>
        <v>0</v>
      </c>
    </row>
    <row r="4373" spans="1:16" x14ac:dyDescent="0.3">
      <c r="A4373" s="6" t="s">
        <v>8679</v>
      </c>
      <c r="B4373" s="6" t="s">
        <v>12163</v>
      </c>
      <c r="C4373" s="6" t="s">
        <v>8680</v>
      </c>
      <c r="D4373" s="6" t="s">
        <v>75</v>
      </c>
      <c r="E4373" s="6" t="s">
        <v>18</v>
      </c>
      <c r="F4373" s="6" t="s">
        <v>11876</v>
      </c>
      <c r="G4373" s="6" t="s">
        <v>19</v>
      </c>
      <c r="H4373" s="10">
        <f t="shared" si="341"/>
        <v>46276</v>
      </c>
      <c r="I4373" s="7">
        <f t="shared" si="342"/>
        <v>9498</v>
      </c>
      <c r="J4373" s="6" t="str">
        <f t="shared" si="343"/>
        <v>Mumbai</v>
      </c>
      <c r="K4373" s="6">
        <f>COUNTIFS(pg_transaction_cleaned!$O$2:$O$5743,A4373,pg_transaction_cleaned!$F$2:$F$5743,"CAPTURE")</f>
        <v>1</v>
      </c>
      <c r="L4373" s="7">
        <f>SUMIFS(pg_transaction_cleaned!$H$2:$H$5743,pg_transaction_cleaned!$O$2:$O$5743,A4373,pg_transaction_cleaned!$F$2:$F$5743,"CAPTURE")</f>
        <v>9498</v>
      </c>
      <c r="M4373" s="6">
        <f>COUNTIFS(pg_transaction_cleaned!$O$2:$O$5743,A4373,pg_transaction_cleaned!$F$2:$F$5743,"REFUND")</f>
        <v>0</v>
      </c>
      <c r="N4373" s="7">
        <f>SUMIFS(pg_transaction_cleaned!$H$2:$H$5743,pg_transaction_cleaned!$O$2:$O$5743,A4373,pg_transaction_cleaned!$F$2:$F$5743,"REFUND")</f>
        <v>0</v>
      </c>
      <c r="O4373" s="6" t="str">
        <f t="shared" si="344"/>
        <v>OK</v>
      </c>
      <c r="P4373" s="8">
        <f t="shared" si="345"/>
        <v>0</v>
      </c>
    </row>
    <row r="4374" spans="1:16" x14ac:dyDescent="0.3">
      <c r="A4374" s="6" t="s">
        <v>8681</v>
      </c>
      <c r="B4374" s="6" t="s">
        <v>11826</v>
      </c>
      <c r="C4374" s="6" t="s">
        <v>8682</v>
      </c>
      <c r="D4374" s="6" t="s">
        <v>17</v>
      </c>
      <c r="E4374" s="6" t="s">
        <v>18</v>
      </c>
      <c r="F4374" s="6" t="s">
        <v>11843</v>
      </c>
      <c r="G4374" s="6" t="s">
        <v>19</v>
      </c>
      <c r="H4374" s="10">
        <f t="shared" si="341"/>
        <v>46286</v>
      </c>
      <c r="I4374" s="7">
        <f t="shared" si="342"/>
        <v>349</v>
      </c>
      <c r="J4374" s="6" t="str">
        <f t="shared" si="343"/>
        <v>Pune</v>
      </c>
      <c r="K4374" s="6">
        <f>COUNTIFS(pg_transaction_cleaned!$O$2:$O$5743,A4374,pg_transaction_cleaned!$F$2:$F$5743,"CAPTURE")</f>
        <v>1</v>
      </c>
      <c r="L4374" s="7">
        <f>SUMIFS(pg_transaction_cleaned!$H$2:$H$5743,pg_transaction_cleaned!$O$2:$O$5743,A4374,pg_transaction_cleaned!$F$2:$F$5743,"CAPTURE")</f>
        <v>349</v>
      </c>
      <c r="M4374" s="6">
        <f>COUNTIFS(pg_transaction_cleaned!$O$2:$O$5743,A4374,pg_transaction_cleaned!$F$2:$F$5743,"REFUND")</f>
        <v>0</v>
      </c>
      <c r="N4374" s="7">
        <f>SUMIFS(pg_transaction_cleaned!$H$2:$H$5743,pg_transaction_cleaned!$O$2:$O$5743,A4374,pg_transaction_cleaned!$F$2:$F$5743,"REFUND")</f>
        <v>0</v>
      </c>
      <c r="O4374" s="6" t="str">
        <f t="shared" si="344"/>
        <v>OK</v>
      </c>
      <c r="P4374" s="8">
        <f t="shared" si="345"/>
        <v>0</v>
      </c>
    </row>
    <row r="4375" spans="1:16" x14ac:dyDescent="0.3">
      <c r="A4375" s="6" t="s">
        <v>8683</v>
      </c>
      <c r="B4375" s="6" t="s">
        <v>11891</v>
      </c>
      <c r="C4375" s="6" t="s">
        <v>8684</v>
      </c>
      <c r="D4375" s="6" t="s">
        <v>61</v>
      </c>
      <c r="E4375" s="6" t="s">
        <v>54</v>
      </c>
      <c r="F4375" s="6" t="s">
        <v>11860</v>
      </c>
      <c r="G4375" s="6" t="s">
        <v>19</v>
      </c>
      <c r="H4375" s="10">
        <f t="shared" si="341"/>
        <v>46278</v>
      </c>
      <c r="I4375" s="7">
        <f t="shared" si="342"/>
        <v>3798</v>
      </c>
      <c r="J4375" s="6" t="str">
        <f t="shared" si="343"/>
        <v>Delhi</v>
      </c>
      <c r="K4375" s="6">
        <f>COUNTIFS(pg_transaction_cleaned!$O$2:$O$5743,A4375,pg_transaction_cleaned!$F$2:$F$5743,"CAPTURE")</f>
        <v>1</v>
      </c>
      <c r="L4375" s="7">
        <f>SUMIFS(pg_transaction_cleaned!$H$2:$H$5743,pg_transaction_cleaned!$O$2:$O$5743,A4375,pg_transaction_cleaned!$F$2:$F$5743,"CAPTURE")</f>
        <v>3798</v>
      </c>
      <c r="M4375" s="6">
        <f>COUNTIFS(pg_transaction_cleaned!$O$2:$O$5743,A4375,pg_transaction_cleaned!$F$2:$F$5743,"REFUND")</f>
        <v>0</v>
      </c>
      <c r="N4375" s="7">
        <f>SUMIFS(pg_transaction_cleaned!$H$2:$H$5743,pg_transaction_cleaned!$O$2:$O$5743,A4375,pg_transaction_cleaned!$F$2:$F$5743,"REFUND")</f>
        <v>0</v>
      </c>
      <c r="O4375" s="6" t="str">
        <f t="shared" si="344"/>
        <v>OK</v>
      </c>
      <c r="P4375" s="8">
        <f t="shared" si="345"/>
        <v>0</v>
      </c>
    </row>
    <row r="4376" spans="1:16" x14ac:dyDescent="0.3">
      <c r="A4376" s="6" t="s">
        <v>8685</v>
      </c>
      <c r="B4376" s="6" t="s">
        <v>11871</v>
      </c>
      <c r="C4376" s="6" t="s">
        <v>8686</v>
      </c>
      <c r="D4376" s="6" t="s">
        <v>26</v>
      </c>
      <c r="E4376" s="6" t="s">
        <v>54</v>
      </c>
      <c r="F4376" s="6" t="s">
        <v>11851</v>
      </c>
      <c r="G4376" s="6" t="s">
        <v>19</v>
      </c>
      <c r="H4376" s="10">
        <f t="shared" si="341"/>
        <v>46272</v>
      </c>
      <c r="I4376" s="7">
        <f t="shared" si="342"/>
        <v>3499</v>
      </c>
      <c r="J4376" s="6" t="str">
        <f t="shared" si="343"/>
        <v>Kolkata</v>
      </c>
      <c r="K4376" s="6">
        <f>COUNTIFS(pg_transaction_cleaned!$O$2:$O$5743,A4376,pg_transaction_cleaned!$F$2:$F$5743,"CAPTURE")</f>
        <v>1</v>
      </c>
      <c r="L4376" s="7">
        <f>SUMIFS(pg_transaction_cleaned!$H$2:$H$5743,pg_transaction_cleaned!$O$2:$O$5743,A4376,pg_transaction_cleaned!$F$2:$F$5743,"CAPTURE")</f>
        <v>3499</v>
      </c>
      <c r="M4376" s="6">
        <f>COUNTIFS(pg_transaction_cleaned!$O$2:$O$5743,A4376,pg_transaction_cleaned!$F$2:$F$5743,"REFUND")</f>
        <v>0</v>
      </c>
      <c r="N4376" s="7">
        <f>SUMIFS(pg_transaction_cleaned!$H$2:$H$5743,pg_transaction_cleaned!$O$2:$O$5743,A4376,pg_transaction_cleaned!$F$2:$F$5743,"REFUND")</f>
        <v>0</v>
      </c>
      <c r="O4376" s="6" t="str">
        <f t="shared" si="344"/>
        <v>OK</v>
      </c>
      <c r="P4376" s="8">
        <f t="shared" si="345"/>
        <v>0</v>
      </c>
    </row>
    <row r="4377" spans="1:16" x14ac:dyDescent="0.3">
      <c r="A4377" s="6" t="s">
        <v>8687</v>
      </c>
      <c r="B4377" s="6" t="s">
        <v>11976</v>
      </c>
      <c r="C4377" s="6" t="s">
        <v>8688</v>
      </c>
      <c r="D4377" s="6" t="s">
        <v>51</v>
      </c>
      <c r="E4377" s="6" t="s">
        <v>54</v>
      </c>
      <c r="F4377" s="6" t="s">
        <v>11957</v>
      </c>
      <c r="G4377" s="6" t="s">
        <v>115</v>
      </c>
      <c r="H4377" s="10">
        <f t="shared" si="341"/>
        <v>46284</v>
      </c>
      <c r="I4377" s="7">
        <f t="shared" si="342"/>
        <v>1298</v>
      </c>
      <c r="J4377" s="6" t="str">
        <f t="shared" si="343"/>
        <v>Chennai</v>
      </c>
      <c r="K4377" s="6">
        <f>COUNTIFS(pg_transaction_cleaned!$O$2:$O$5743,A4377,pg_transaction_cleaned!$F$2:$F$5743,"CAPTURE")</f>
        <v>0</v>
      </c>
      <c r="L4377" s="7">
        <f>SUMIFS(pg_transaction_cleaned!$H$2:$H$5743,pg_transaction_cleaned!$O$2:$O$5743,A4377,pg_transaction_cleaned!$F$2:$F$5743,"CAPTURE")</f>
        <v>0</v>
      </c>
      <c r="M4377" s="6">
        <f>COUNTIFS(pg_transaction_cleaned!$O$2:$O$5743,A4377,pg_transaction_cleaned!$F$2:$F$5743,"REFUND")</f>
        <v>0</v>
      </c>
      <c r="N4377" s="7">
        <f>SUMIFS(pg_transaction_cleaned!$H$2:$H$5743,pg_transaction_cleaned!$O$2:$O$5743,A4377,pg_transaction_cleaned!$F$2:$F$5743,"REFUND")</f>
        <v>0</v>
      </c>
      <c r="O4377" s="6" t="str">
        <f t="shared" si="344"/>
        <v>OK</v>
      </c>
      <c r="P4377" s="8">
        <f t="shared" si="345"/>
        <v>0</v>
      </c>
    </row>
    <row r="4378" spans="1:16" x14ac:dyDescent="0.3">
      <c r="A4378" s="6" t="s">
        <v>8689</v>
      </c>
      <c r="B4378" s="6" t="s">
        <v>11940</v>
      </c>
      <c r="C4378" s="6" t="s">
        <v>8690</v>
      </c>
      <c r="D4378" s="6" t="s">
        <v>23</v>
      </c>
      <c r="E4378" s="6" t="s">
        <v>18</v>
      </c>
      <c r="F4378" s="6" t="s">
        <v>11902</v>
      </c>
      <c r="G4378" s="6" t="s">
        <v>19</v>
      </c>
      <c r="H4378" s="10">
        <f t="shared" si="341"/>
        <v>46290</v>
      </c>
      <c r="I4378" s="7">
        <f t="shared" si="342"/>
        <v>2999</v>
      </c>
      <c r="J4378" s="6" t="str">
        <f t="shared" si="343"/>
        <v>Bengaluru</v>
      </c>
      <c r="K4378" s="6">
        <f>COUNTIFS(pg_transaction_cleaned!$O$2:$O$5743,A4378,pg_transaction_cleaned!$F$2:$F$5743,"CAPTURE")</f>
        <v>1</v>
      </c>
      <c r="L4378" s="7">
        <f>SUMIFS(pg_transaction_cleaned!$H$2:$H$5743,pg_transaction_cleaned!$O$2:$O$5743,A4378,pg_transaction_cleaned!$F$2:$F$5743,"CAPTURE")</f>
        <v>2999</v>
      </c>
      <c r="M4378" s="6">
        <f>COUNTIFS(pg_transaction_cleaned!$O$2:$O$5743,A4378,pg_transaction_cleaned!$F$2:$F$5743,"REFUND")</f>
        <v>0</v>
      </c>
      <c r="N4378" s="7">
        <f>SUMIFS(pg_transaction_cleaned!$H$2:$H$5743,pg_transaction_cleaned!$O$2:$O$5743,A4378,pg_transaction_cleaned!$F$2:$F$5743,"REFUND")</f>
        <v>0</v>
      </c>
      <c r="O4378" s="6" t="str">
        <f t="shared" si="344"/>
        <v>OK</v>
      </c>
      <c r="P4378" s="8">
        <f t="shared" si="345"/>
        <v>0</v>
      </c>
    </row>
    <row r="4379" spans="1:16" x14ac:dyDescent="0.3">
      <c r="A4379" s="6" t="s">
        <v>8691</v>
      </c>
      <c r="B4379" s="6" t="s">
        <v>11958</v>
      </c>
      <c r="C4379" s="6" t="s">
        <v>8692</v>
      </c>
      <c r="D4379" s="6" t="s">
        <v>61</v>
      </c>
      <c r="E4379" s="6" t="s">
        <v>43</v>
      </c>
      <c r="F4379" s="6" t="s">
        <v>11992</v>
      </c>
      <c r="G4379" s="6" t="s">
        <v>19</v>
      </c>
      <c r="H4379" s="10">
        <f t="shared" si="341"/>
        <v>46281</v>
      </c>
      <c r="I4379" s="7">
        <f t="shared" si="342"/>
        <v>799</v>
      </c>
      <c r="J4379" s="6" t="str">
        <f t="shared" si="343"/>
        <v>Delhi</v>
      </c>
      <c r="K4379" s="6">
        <f>COUNTIFS(pg_transaction_cleaned!$O$2:$O$5743,A4379,pg_transaction_cleaned!$F$2:$F$5743,"CAPTURE")</f>
        <v>1</v>
      </c>
      <c r="L4379" s="7">
        <f>SUMIFS(pg_transaction_cleaned!$H$2:$H$5743,pg_transaction_cleaned!$O$2:$O$5743,A4379,pg_transaction_cleaned!$F$2:$F$5743,"CAPTURE")</f>
        <v>799</v>
      </c>
      <c r="M4379" s="6">
        <f>COUNTIFS(pg_transaction_cleaned!$O$2:$O$5743,A4379,pg_transaction_cleaned!$F$2:$F$5743,"REFUND")</f>
        <v>0</v>
      </c>
      <c r="N4379" s="7">
        <f>SUMIFS(pg_transaction_cleaned!$H$2:$H$5743,pg_transaction_cleaned!$O$2:$O$5743,A4379,pg_transaction_cleaned!$F$2:$F$5743,"REFUND")</f>
        <v>0</v>
      </c>
      <c r="O4379" s="6" t="str">
        <f t="shared" si="344"/>
        <v>OK</v>
      </c>
      <c r="P4379" s="8">
        <f t="shared" si="345"/>
        <v>0</v>
      </c>
    </row>
    <row r="4380" spans="1:16" x14ac:dyDescent="0.3">
      <c r="A4380" s="6" t="s">
        <v>8693</v>
      </c>
      <c r="B4380" s="6" t="s">
        <v>11873</v>
      </c>
      <c r="C4380" s="6" t="s">
        <v>8694</v>
      </c>
      <c r="D4380" s="6" t="s">
        <v>61</v>
      </c>
      <c r="E4380" s="6" t="s">
        <v>27</v>
      </c>
      <c r="F4380" s="6" t="s">
        <v>11910</v>
      </c>
      <c r="G4380" s="6" t="s">
        <v>19</v>
      </c>
      <c r="H4380" s="10">
        <f t="shared" si="341"/>
        <v>46291</v>
      </c>
      <c r="I4380" s="7">
        <f t="shared" si="342"/>
        <v>1648</v>
      </c>
      <c r="J4380" s="6" t="str">
        <f t="shared" si="343"/>
        <v>Delhi</v>
      </c>
      <c r="K4380" s="6">
        <f>COUNTIFS(pg_transaction_cleaned!$O$2:$O$5743,A4380,pg_transaction_cleaned!$F$2:$F$5743,"CAPTURE")</f>
        <v>1</v>
      </c>
      <c r="L4380" s="7">
        <f>SUMIFS(pg_transaction_cleaned!$H$2:$H$5743,pg_transaction_cleaned!$O$2:$O$5743,A4380,pg_transaction_cleaned!$F$2:$F$5743,"CAPTURE")</f>
        <v>1648</v>
      </c>
      <c r="M4380" s="6">
        <f>COUNTIFS(pg_transaction_cleaned!$O$2:$O$5743,A4380,pg_transaction_cleaned!$F$2:$F$5743,"REFUND")</f>
        <v>0</v>
      </c>
      <c r="N4380" s="7">
        <f>SUMIFS(pg_transaction_cleaned!$H$2:$H$5743,pg_transaction_cleaned!$O$2:$O$5743,A4380,pg_transaction_cleaned!$F$2:$F$5743,"REFUND")</f>
        <v>0</v>
      </c>
      <c r="O4380" s="6" t="str">
        <f t="shared" si="344"/>
        <v>OK</v>
      </c>
      <c r="P4380" s="8">
        <f t="shared" si="345"/>
        <v>0</v>
      </c>
    </row>
    <row r="4381" spans="1:16" x14ac:dyDescent="0.3">
      <c r="A4381" s="6" t="s">
        <v>8695</v>
      </c>
      <c r="B4381" s="6" t="s">
        <v>11970</v>
      </c>
      <c r="C4381" s="6" t="s">
        <v>8696</v>
      </c>
      <c r="D4381" s="6" t="s">
        <v>61</v>
      </c>
      <c r="E4381" s="6" t="s">
        <v>18</v>
      </c>
      <c r="F4381" s="6" t="s">
        <v>11997</v>
      </c>
      <c r="G4381" s="6" t="s">
        <v>19</v>
      </c>
      <c r="H4381" s="10">
        <f t="shared" si="341"/>
        <v>46294</v>
      </c>
      <c r="I4381" s="7">
        <f t="shared" si="342"/>
        <v>4999</v>
      </c>
      <c r="J4381" s="6" t="str">
        <f t="shared" si="343"/>
        <v>Delhi</v>
      </c>
      <c r="K4381" s="6">
        <f>COUNTIFS(pg_transaction_cleaned!$O$2:$O$5743,A4381,pg_transaction_cleaned!$F$2:$F$5743,"CAPTURE")</f>
        <v>1</v>
      </c>
      <c r="L4381" s="7">
        <f>SUMIFS(pg_transaction_cleaned!$H$2:$H$5743,pg_transaction_cleaned!$O$2:$O$5743,A4381,pg_transaction_cleaned!$F$2:$F$5743,"CAPTURE")</f>
        <v>4999</v>
      </c>
      <c r="M4381" s="6">
        <f>COUNTIFS(pg_transaction_cleaned!$O$2:$O$5743,A4381,pg_transaction_cleaned!$F$2:$F$5743,"REFUND")</f>
        <v>0</v>
      </c>
      <c r="N4381" s="7">
        <f>SUMIFS(pg_transaction_cleaned!$H$2:$H$5743,pg_transaction_cleaned!$O$2:$O$5743,A4381,pg_transaction_cleaned!$F$2:$F$5743,"REFUND")</f>
        <v>0</v>
      </c>
      <c r="O4381" s="6" t="str">
        <f t="shared" si="344"/>
        <v>OK</v>
      </c>
      <c r="P4381" s="8">
        <f t="shared" si="345"/>
        <v>0</v>
      </c>
    </row>
    <row r="4382" spans="1:16" x14ac:dyDescent="0.3">
      <c r="A4382" s="6" t="s">
        <v>8697</v>
      </c>
      <c r="B4382" s="6" t="s">
        <v>11909</v>
      </c>
      <c r="C4382" s="6" t="s">
        <v>8698</v>
      </c>
      <c r="D4382" s="6" t="s">
        <v>34</v>
      </c>
      <c r="E4382" s="6" t="s">
        <v>18</v>
      </c>
      <c r="F4382" s="6" t="s">
        <v>11861</v>
      </c>
      <c r="G4382" s="6" t="s">
        <v>19</v>
      </c>
      <c r="H4382" s="10">
        <f t="shared" si="341"/>
        <v>46276</v>
      </c>
      <c r="I4382" s="7">
        <f t="shared" si="342"/>
        <v>7999</v>
      </c>
      <c r="J4382" s="6" t="str">
        <f t="shared" si="343"/>
        <v>Ahmedabad</v>
      </c>
      <c r="K4382" s="6">
        <f>COUNTIFS(pg_transaction_cleaned!$O$2:$O$5743,A4382,pg_transaction_cleaned!$F$2:$F$5743,"CAPTURE")</f>
        <v>1</v>
      </c>
      <c r="L4382" s="7">
        <f>SUMIFS(pg_transaction_cleaned!$H$2:$H$5743,pg_transaction_cleaned!$O$2:$O$5743,A4382,pg_transaction_cleaned!$F$2:$F$5743,"CAPTURE")</f>
        <v>7999</v>
      </c>
      <c r="M4382" s="6">
        <f>COUNTIFS(pg_transaction_cleaned!$O$2:$O$5743,A4382,pg_transaction_cleaned!$F$2:$F$5743,"REFUND")</f>
        <v>0</v>
      </c>
      <c r="N4382" s="7">
        <f>SUMIFS(pg_transaction_cleaned!$H$2:$H$5743,pg_transaction_cleaned!$O$2:$O$5743,A4382,pg_transaction_cleaned!$F$2:$F$5743,"REFUND")</f>
        <v>0</v>
      </c>
      <c r="O4382" s="6" t="str">
        <f t="shared" si="344"/>
        <v>OK</v>
      </c>
      <c r="P4382" s="8">
        <f t="shared" si="345"/>
        <v>0</v>
      </c>
    </row>
    <row r="4383" spans="1:16" x14ac:dyDescent="0.3">
      <c r="A4383" s="6" t="s">
        <v>8699</v>
      </c>
      <c r="B4383" s="6" t="s">
        <v>11884</v>
      </c>
      <c r="C4383" s="6" t="s">
        <v>2682</v>
      </c>
      <c r="D4383" s="6" t="s">
        <v>26</v>
      </c>
      <c r="E4383" s="6" t="s">
        <v>18</v>
      </c>
      <c r="F4383" s="6" t="s">
        <v>12127</v>
      </c>
      <c r="G4383" s="6" t="s">
        <v>19</v>
      </c>
      <c r="H4383" s="10">
        <f t="shared" si="341"/>
        <v>46279</v>
      </c>
      <c r="I4383" s="7">
        <f t="shared" si="342"/>
        <v>6797</v>
      </c>
      <c r="J4383" s="6" t="str">
        <f t="shared" si="343"/>
        <v>Kolkata</v>
      </c>
      <c r="K4383" s="6">
        <f>COUNTIFS(pg_transaction_cleaned!$O$2:$O$5743,A4383,pg_transaction_cleaned!$F$2:$F$5743,"CAPTURE")</f>
        <v>1</v>
      </c>
      <c r="L4383" s="7">
        <f>SUMIFS(pg_transaction_cleaned!$H$2:$H$5743,pg_transaction_cleaned!$O$2:$O$5743,A4383,pg_transaction_cleaned!$F$2:$F$5743,"CAPTURE")</f>
        <v>6797</v>
      </c>
      <c r="M4383" s="6">
        <f>COUNTIFS(pg_transaction_cleaned!$O$2:$O$5743,A4383,pg_transaction_cleaned!$F$2:$F$5743,"REFUND")</f>
        <v>0</v>
      </c>
      <c r="N4383" s="7">
        <f>SUMIFS(pg_transaction_cleaned!$H$2:$H$5743,pg_transaction_cleaned!$O$2:$O$5743,A4383,pg_transaction_cleaned!$F$2:$F$5743,"REFUND")</f>
        <v>0</v>
      </c>
      <c r="O4383" s="6" t="str">
        <f t="shared" si="344"/>
        <v>OK</v>
      </c>
      <c r="P4383" s="8">
        <f t="shared" si="345"/>
        <v>0</v>
      </c>
    </row>
    <row r="4384" spans="1:16" x14ac:dyDescent="0.3">
      <c r="A4384" s="6" t="s">
        <v>8700</v>
      </c>
      <c r="B4384" s="6" t="s">
        <v>11842</v>
      </c>
      <c r="C4384" s="6" t="s">
        <v>8701</v>
      </c>
      <c r="D4384" s="6" t="s">
        <v>48</v>
      </c>
      <c r="E4384" s="6" t="s">
        <v>27</v>
      </c>
      <c r="F4384" s="6" t="s">
        <v>11853</v>
      </c>
      <c r="G4384" s="6" t="s">
        <v>19</v>
      </c>
      <c r="H4384" s="10">
        <f t="shared" si="341"/>
        <v>46290</v>
      </c>
      <c r="I4384" s="7">
        <f t="shared" si="342"/>
        <v>1799</v>
      </c>
      <c r="J4384" s="6" t="str">
        <f t="shared" si="343"/>
        <v>Jaipur</v>
      </c>
      <c r="K4384" s="6">
        <f>COUNTIFS(pg_transaction_cleaned!$O$2:$O$5743,A4384,pg_transaction_cleaned!$F$2:$F$5743,"CAPTURE")</f>
        <v>1</v>
      </c>
      <c r="L4384" s="7">
        <f>SUMIFS(pg_transaction_cleaned!$H$2:$H$5743,pg_transaction_cleaned!$O$2:$O$5743,A4384,pg_transaction_cleaned!$F$2:$F$5743,"CAPTURE")</f>
        <v>1799</v>
      </c>
      <c r="M4384" s="6">
        <f>COUNTIFS(pg_transaction_cleaned!$O$2:$O$5743,A4384,pg_transaction_cleaned!$F$2:$F$5743,"REFUND")</f>
        <v>0</v>
      </c>
      <c r="N4384" s="7">
        <f>SUMIFS(pg_transaction_cleaned!$H$2:$H$5743,pg_transaction_cleaned!$O$2:$O$5743,A4384,pg_transaction_cleaned!$F$2:$F$5743,"REFUND")</f>
        <v>0</v>
      </c>
      <c r="O4384" s="6" t="str">
        <f t="shared" si="344"/>
        <v>OK</v>
      </c>
      <c r="P4384" s="8">
        <f t="shared" si="345"/>
        <v>0</v>
      </c>
    </row>
    <row r="4385" spans="1:16" x14ac:dyDescent="0.3">
      <c r="A4385" s="6" t="s">
        <v>8702</v>
      </c>
      <c r="B4385" s="6" t="s">
        <v>11936</v>
      </c>
      <c r="C4385" s="6" t="s">
        <v>8703</v>
      </c>
      <c r="D4385" s="6" t="s">
        <v>23</v>
      </c>
      <c r="E4385" s="6" t="s">
        <v>18</v>
      </c>
      <c r="F4385" s="6" t="s">
        <v>11902</v>
      </c>
      <c r="G4385" s="6" t="s">
        <v>19</v>
      </c>
      <c r="H4385" s="10">
        <f t="shared" si="341"/>
        <v>46293</v>
      </c>
      <c r="I4385" s="7">
        <f t="shared" si="342"/>
        <v>2999</v>
      </c>
      <c r="J4385" s="6" t="str">
        <f t="shared" si="343"/>
        <v>Bengaluru</v>
      </c>
      <c r="K4385" s="6">
        <f>COUNTIFS(pg_transaction_cleaned!$O$2:$O$5743,A4385,pg_transaction_cleaned!$F$2:$F$5743,"CAPTURE")</f>
        <v>1</v>
      </c>
      <c r="L4385" s="7">
        <f>SUMIFS(pg_transaction_cleaned!$H$2:$H$5743,pg_transaction_cleaned!$O$2:$O$5743,A4385,pg_transaction_cleaned!$F$2:$F$5743,"CAPTURE")</f>
        <v>2999</v>
      </c>
      <c r="M4385" s="6">
        <f>COUNTIFS(pg_transaction_cleaned!$O$2:$O$5743,A4385,pg_transaction_cleaned!$F$2:$F$5743,"REFUND")</f>
        <v>0</v>
      </c>
      <c r="N4385" s="7">
        <f>SUMIFS(pg_transaction_cleaned!$H$2:$H$5743,pg_transaction_cleaned!$O$2:$O$5743,A4385,pg_transaction_cleaned!$F$2:$F$5743,"REFUND")</f>
        <v>0</v>
      </c>
      <c r="O4385" s="6" t="str">
        <f t="shared" si="344"/>
        <v>OK</v>
      </c>
      <c r="P4385" s="8">
        <f t="shared" si="345"/>
        <v>0</v>
      </c>
    </row>
    <row r="4386" spans="1:16" x14ac:dyDescent="0.3">
      <c r="A4386" s="6" t="s">
        <v>8704</v>
      </c>
      <c r="B4386" s="6" t="s">
        <v>11897</v>
      </c>
      <c r="C4386" s="6" t="s">
        <v>8705</v>
      </c>
      <c r="D4386" s="6" t="s">
        <v>34</v>
      </c>
      <c r="E4386" s="6" t="s">
        <v>43</v>
      </c>
      <c r="F4386" s="6" t="s">
        <v>12239</v>
      </c>
      <c r="G4386" s="6" t="s">
        <v>19</v>
      </c>
      <c r="H4386" s="10">
        <f t="shared" si="341"/>
        <v>46266</v>
      </c>
      <c r="I4386" s="7">
        <f t="shared" si="342"/>
        <v>8647</v>
      </c>
      <c r="J4386" s="6" t="str">
        <f t="shared" si="343"/>
        <v>Ahmedabad</v>
      </c>
      <c r="K4386" s="6">
        <f>COUNTIFS(pg_transaction_cleaned!$O$2:$O$5743,A4386,pg_transaction_cleaned!$F$2:$F$5743,"CAPTURE")</f>
        <v>1</v>
      </c>
      <c r="L4386" s="7">
        <f>SUMIFS(pg_transaction_cleaned!$H$2:$H$5743,pg_transaction_cleaned!$O$2:$O$5743,A4386,pg_transaction_cleaned!$F$2:$F$5743,"CAPTURE")</f>
        <v>8647</v>
      </c>
      <c r="M4386" s="6">
        <f>COUNTIFS(pg_transaction_cleaned!$O$2:$O$5743,A4386,pg_transaction_cleaned!$F$2:$F$5743,"REFUND")</f>
        <v>0</v>
      </c>
      <c r="N4386" s="7">
        <f>SUMIFS(pg_transaction_cleaned!$H$2:$H$5743,pg_transaction_cleaned!$O$2:$O$5743,A4386,pg_transaction_cleaned!$F$2:$F$5743,"REFUND")</f>
        <v>0</v>
      </c>
      <c r="O4386" s="6" t="str">
        <f t="shared" si="344"/>
        <v>OK</v>
      </c>
      <c r="P4386" s="8">
        <f t="shared" si="345"/>
        <v>0</v>
      </c>
    </row>
    <row r="4387" spans="1:16" x14ac:dyDescent="0.3">
      <c r="A4387" s="6" t="s">
        <v>8706</v>
      </c>
      <c r="B4387" s="6" t="s">
        <v>11838</v>
      </c>
      <c r="C4387" s="6" t="s">
        <v>8707</v>
      </c>
      <c r="D4387" s="6" t="s">
        <v>23</v>
      </c>
      <c r="E4387" s="6" t="s">
        <v>54</v>
      </c>
      <c r="F4387" s="6" t="s">
        <v>11860</v>
      </c>
      <c r="G4387" s="6" t="s">
        <v>19</v>
      </c>
      <c r="H4387" s="10">
        <f t="shared" si="341"/>
        <v>46283</v>
      </c>
      <c r="I4387" s="7">
        <f t="shared" si="342"/>
        <v>3798</v>
      </c>
      <c r="J4387" s="6" t="str">
        <f t="shared" si="343"/>
        <v>Bengaluru</v>
      </c>
      <c r="K4387" s="6">
        <f>COUNTIFS(pg_transaction_cleaned!$O$2:$O$5743,A4387,pg_transaction_cleaned!$F$2:$F$5743,"CAPTURE")</f>
        <v>1</v>
      </c>
      <c r="L4387" s="7">
        <f>SUMIFS(pg_transaction_cleaned!$H$2:$H$5743,pg_transaction_cleaned!$O$2:$O$5743,A4387,pg_transaction_cleaned!$F$2:$F$5743,"CAPTURE")</f>
        <v>3798</v>
      </c>
      <c r="M4387" s="6">
        <f>COUNTIFS(pg_transaction_cleaned!$O$2:$O$5743,A4387,pg_transaction_cleaned!$F$2:$F$5743,"REFUND")</f>
        <v>0</v>
      </c>
      <c r="N4387" s="7">
        <f>SUMIFS(pg_transaction_cleaned!$H$2:$H$5743,pg_transaction_cleaned!$O$2:$O$5743,A4387,pg_transaction_cleaned!$F$2:$F$5743,"REFUND")</f>
        <v>0</v>
      </c>
      <c r="O4387" s="6" t="str">
        <f t="shared" si="344"/>
        <v>OK</v>
      </c>
      <c r="P4387" s="8">
        <f t="shared" si="345"/>
        <v>0</v>
      </c>
    </row>
    <row r="4388" spans="1:16" x14ac:dyDescent="0.3">
      <c r="A4388" s="6" t="s">
        <v>8708</v>
      </c>
      <c r="B4388" s="6" t="s">
        <v>11897</v>
      </c>
      <c r="C4388" s="6" t="s">
        <v>8709</v>
      </c>
      <c r="D4388" s="6" t="s">
        <v>34</v>
      </c>
      <c r="E4388" s="6" t="s">
        <v>43</v>
      </c>
      <c r="F4388" s="6" t="s">
        <v>11902</v>
      </c>
      <c r="G4388" s="6" t="s">
        <v>115</v>
      </c>
      <c r="H4388" s="10">
        <f t="shared" si="341"/>
        <v>46266</v>
      </c>
      <c r="I4388" s="7">
        <f t="shared" si="342"/>
        <v>2999</v>
      </c>
      <c r="J4388" s="6" t="str">
        <f t="shared" si="343"/>
        <v>Ahmedabad</v>
      </c>
      <c r="K4388" s="6">
        <f>COUNTIFS(pg_transaction_cleaned!$O$2:$O$5743,A4388,pg_transaction_cleaned!$F$2:$F$5743,"CAPTURE")</f>
        <v>0</v>
      </c>
      <c r="L4388" s="7">
        <f>SUMIFS(pg_transaction_cleaned!$H$2:$H$5743,pg_transaction_cleaned!$O$2:$O$5743,A4388,pg_transaction_cleaned!$F$2:$F$5743,"CAPTURE")</f>
        <v>0</v>
      </c>
      <c r="M4388" s="6">
        <f>COUNTIFS(pg_transaction_cleaned!$O$2:$O$5743,A4388,pg_transaction_cleaned!$F$2:$F$5743,"REFUND")</f>
        <v>0</v>
      </c>
      <c r="N4388" s="7">
        <f>SUMIFS(pg_transaction_cleaned!$H$2:$H$5743,pg_transaction_cleaned!$O$2:$O$5743,A4388,pg_transaction_cleaned!$F$2:$F$5743,"REFUND")</f>
        <v>0</v>
      </c>
      <c r="O4388" s="6" t="str">
        <f t="shared" si="344"/>
        <v>OK</v>
      </c>
      <c r="P4388" s="8">
        <f t="shared" si="345"/>
        <v>0</v>
      </c>
    </row>
    <row r="4389" spans="1:16" x14ac:dyDescent="0.3">
      <c r="A4389" s="6" t="s">
        <v>8710</v>
      </c>
      <c r="B4389" s="6" t="s">
        <v>11893</v>
      </c>
      <c r="C4389" s="6" t="s">
        <v>8711</v>
      </c>
      <c r="D4389" s="6"/>
      <c r="E4389" s="6" t="s">
        <v>18</v>
      </c>
      <c r="F4389" s="6" t="s">
        <v>11853</v>
      </c>
      <c r="G4389" s="6" t="s">
        <v>19</v>
      </c>
      <c r="H4389" s="10">
        <f t="shared" si="341"/>
        <v>46280</v>
      </c>
      <c r="I4389" s="7">
        <f t="shared" si="342"/>
        <v>1799</v>
      </c>
      <c r="J4389" s="6" t="str">
        <f t="shared" si="343"/>
        <v>Unknown</v>
      </c>
      <c r="K4389" s="6">
        <f>COUNTIFS(pg_transaction_cleaned!$O$2:$O$5743,A4389,pg_transaction_cleaned!$F$2:$F$5743,"CAPTURE")</f>
        <v>1</v>
      </c>
      <c r="L4389" s="7">
        <f>SUMIFS(pg_transaction_cleaned!$H$2:$H$5743,pg_transaction_cleaned!$O$2:$O$5743,A4389,pg_transaction_cleaned!$F$2:$F$5743,"CAPTURE")</f>
        <v>1799</v>
      </c>
      <c r="M4389" s="6">
        <f>COUNTIFS(pg_transaction_cleaned!$O$2:$O$5743,A4389,pg_transaction_cleaned!$F$2:$F$5743,"REFUND")</f>
        <v>0</v>
      </c>
      <c r="N4389" s="7">
        <f>SUMIFS(pg_transaction_cleaned!$H$2:$H$5743,pg_transaction_cleaned!$O$2:$O$5743,A4389,pg_transaction_cleaned!$F$2:$F$5743,"REFUND")</f>
        <v>0</v>
      </c>
      <c r="O4389" s="6" t="str">
        <f t="shared" si="344"/>
        <v>OK</v>
      </c>
      <c r="P4389" s="8">
        <f t="shared" si="345"/>
        <v>0</v>
      </c>
    </row>
    <row r="4390" spans="1:16" x14ac:dyDescent="0.3">
      <c r="A4390" s="6" t="s">
        <v>8712</v>
      </c>
      <c r="B4390" s="6" t="s">
        <v>11834</v>
      </c>
      <c r="C4390" s="6" t="s">
        <v>8713</v>
      </c>
      <c r="D4390" s="6" t="s">
        <v>42</v>
      </c>
      <c r="E4390" s="6" t="s">
        <v>27</v>
      </c>
      <c r="F4390" s="6" t="s">
        <v>12062</v>
      </c>
      <c r="G4390" s="6" t="s">
        <v>80</v>
      </c>
      <c r="H4390" s="10">
        <f t="shared" si="341"/>
        <v>46276</v>
      </c>
      <c r="I4390" s="7">
        <f t="shared" si="342"/>
        <v>798</v>
      </c>
      <c r="J4390" s="6" t="str">
        <f t="shared" si="343"/>
        <v>Hyderabad</v>
      </c>
      <c r="K4390" s="6">
        <f>COUNTIFS(pg_transaction_cleaned!$O$2:$O$5743,A4390,pg_transaction_cleaned!$F$2:$F$5743,"CAPTURE")</f>
        <v>0</v>
      </c>
      <c r="L4390" s="7">
        <f>SUMIFS(pg_transaction_cleaned!$H$2:$H$5743,pg_transaction_cleaned!$O$2:$O$5743,A4390,pg_transaction_cleaned!$F$2:$F$5743,"CAPTURE")</f>
        <v>0</v>
      </c>
      <c r="M4390" s="6">
        <f>COUNTIFS(pg_transaction_cleaned!$O$2:$O$5743,A4390,pg_transaction_cleaned!$F$2:$F$5743,"REFUND")</f>
        <v>0</v>
      </c>
      <c r="N4390" s="7">
        <f>SUMIFS(pg_transaction_cleaned!$H$2:$H$5743,pg_transaction_cleaned!$O$2:$O$5743,A4390,pg_transaction_cleaned!$F$2:$F$5743,"REFUND")</f>
        <v>0</v>
      </c>
      <c r="O4390" s="6" t="str">
        <f t="shared" si="344"/>
        <v>OK</v>
      </c>
      <c r="P4390" s="8">
        <f t="shared" si="345"/>
        <v>0</v>
      </c>
    </row>
    <row r="4391" spans="1:16" x14ac:dyDescent="0.3">
      <c r="A4391" s="6" t="s">
        <v>8714</v>
      </c>
      <c r="B4391" s="6" t="s">
        <v>11908</v>
      </c>
      <c r="C4391" s="6" t="s">
        <v>8715</v>
      </c>
      <c r="D4391" s="6" t="s">
        <v>26</v>
      </c>
      <c r="E4391" s="6" t="s">
        <v>18</v>
      </c>
      <c r="F4391" s="6" t="s">
        <v>12094</v>
      </c>
      <c r="G4391" s="6" t="s">
        <v>19</v>
      </c>
      <c r="H4391" s="10">
        <f t="shared" si="341"/>
        <v>46275</v>
      </c>
      <c r="I4391" s="7">
        <f t="shared" si="342"/>
        <v>4397</v>
      </c>
      <c r="J4391" s="6" t="str">
        <f t="shared" si="343"/>
        <v>Kolkata</v>
      </c>
      <c r="K4391" s="6">
        <f>COUNTIFS(pg_transaction_cleaned!$O$2:$O$5743,A4391,pg_transaction_cleaned!$F$2:$F$5743,"CAPTURE")</f>
        <v>1</v>
      </c>
      <c r="L4391" s="7">
        <f>SUMIFS(pg_transaction_cleaned!$H$2:$H$5743,pg_transaction_cleaned!$O$2:$O$5743,A4391,pg_transaction_cleaned!$F$2:$F$5743,"CAPTURE")</f>
        <v>4397</v>
      </c>
      <c r="M4391" s="6">
        <f>COUNTIFS(pg_transaction_cleaned!$O$2:$O$5743,A4391,pg_transaction_cleaned!$F$2:$F$5743,"REFUND")</f>
        <v>0</v>
      </c>
      <c r="N4391" s="7">
        <f>SUMIFS(pg_transaction_cleaned!$H$2:$H$5743,pg_transaction_cleaned!$O$2:$O$5743,A4391,pg_transaction_cleaned!$F$2:$F$5743,"REFUND")</f>
        <v>0</v>
      </c>
      <c r="O4391" s="6" t="str">
        <f t="shared" si="344"/>
        <v>OK</v>
      </c>
      <c r="P4391" s="8">
        <f t="shared" si="345"/>
        <v>0</v>
      </c>
    </row>
    <row r="4392" spans="1:16" x14ac:dyDescent="0.3">
      <c r="A4392" s="6" t="s">
        <v>8716</v>
      </c>
      <c r="B4392" s="6" t="s">
        <v>11914</v>
      </c>
      <c r="C4392" s="6" t="s">
        <v>8717</v>
      </c>
      <c r="D4392" s="6" t="s">
        <v>23</v>
      </c>
      <c r="E4392" s="6" t="s">
        <v>18</v>
      </c>
      <c r="F4392" s="6" t="s">
        <v>12085</v>
      </c>
      <c r="G4392" s="6" t="s">
        <v>19</v>
      </c>
      <c r="H4392" s="10">
        <f t="shared" si="341"/>
        <v>46289</v>
      </c>
      <c r="I4392" s="7">
        <f t="shared" si="342"/>
        <v>4697</v>
      </c>
      <c r="J4392" s="6" t="str">
        <f t="shared" si="343"/>
        <v>Bengaluru</v>
      </c>
      <c r="K4392" s="6">
        <f>COUNTIFS(pg_transaction_cleaned!$O$2:$O$5743,A4392,pg_transaction_cleaned!$F$2:$F$5743,"CAPTURE")</f>
        <v>1</v>
      </c>
      <c r="L4392" s="7">
        <f>SUMIFS(pg_transaction_cleaned!$H$2:$H$5743,pg_transaction_cleaned!$O$2:$O$5743,A4392,pg_transaction_cleaned!$F$2:$F$5743,"CAPTURE")</f>
        <v>4697</v>
      </c>
      <c r="M4392" s="6">
        <f>COUNTIFS(pg_transaction_cleaned!$O$2:$O$5743,A4392,pg_transaction_cleaned!$F$2:$F$5743,"REFUND")</f>
        <v>0</v>
      </c>
      <c r="N4392" s="7">
        <f>SUMIFS(pg_transaction_cleaned!$H$2:$H$5743,pg_transaction_cleaned!$O$2:$O$5743,A4392,pg_transaction_cleaned!$F$2:$F$5743,"REFUND")</f>
        <v>0</v>
      </c>
      <c r="O4392" s="6" t="str">
        <f t="shared" si="344"/>
        <v>OK</v>
      </c>
      <c r="P4392" s="8">
        <f t="shared" si="345"/>
        <v>0</v>
      </c>
    </row>
    <row r="4393" spans="1:16" x14ac:dyDescent="0.3">
      <c r="A4393" s="6" t="s">
        <v>8718</v>
      </c>
      <c r="B4393" s="6" t="s">
        <v>11852</v>
      </c>
      <c r="C4393" s="6" t="s">
        <v>8719</v>
      </c>
      <c r="D4393" s="6" t="s">
        <v>34</v>
      </c>
      <c r="E4393" s="6" t="s">
        <v>18</v>
      </c>
      <c r="F4393" s="6" t="s">
        <v>11863</v>
      </c>
      <c r="G4393" s="6" t="s">
        <v>19</v>
      </c>
      <c r="H4393" s="10">
        <f t="shared" si="341"/>
        <v>46273</v>
      </c>
      <c r="I4393" s="7">
        <f t="shared" si="342"/>
        <v>1499</v>
      </c>
      <c r="J4393" s="6" t="str">
        <f t="shared" si="343"/>
        <v>Ahmedabad</v>
      </c>
      <c r="K4393" s="6">
        <f>COUNTIFS(pg_transaction_cleaned!$O$2:$O$5743,A4393,pg_transaction_cleaned!$F$2:$F$5743,"CAPTURE")</f>
        <v>1</v>
      </c>
      <c r="L4393" s="7">
        <f>SUMIFS(pg_transaction_cleaned!$H$2:$H$5743,pg_transaction_cleaned!$O$2:$O$5743,A4393,pg_transaction_cleaned!$F$2:$F$5743,"CAPTURE")</f>
        <v>1499</v>
      </c>
      <c r="M4393" s="6">
        <f>COUNTIFS(pg_transaction_cleaned!$O$2:$O$5743,A4393,pg_transaction_cleaned!$F$2:$F$5743,"REFUND")</f>
        <v>0</v>
      </c>
      <c r="N4393" s="7">
        <f>SUMIFS(pg_transaction_cleaned!$H$2:$H$5743,pg_transaction_cleaned!$O$2:$O$5743,A4393,pg_transaction_cleaned!$F$2:$F$5743,"REFUND")</f>
        <v>0</v>
      </c>
      <c r="O4393" s="6" t="str">
        <f t="shared" si="344"/>
        <v>OK</v>
      </c>
      <c r="P4393" s="8">
        <f t="shared" si="345"/>
        <v>0</v>
      </c>
    </row>
    <row r="4394" spans="1:16" x14ac:dyDescent="0.3">
      <c r="A4394" s="6" t="s">
        <v>8720</v>
      </c>
      <c r="B4394" s="6" t="s">
        <v>11970</v>
      </c>
      <c r="C4394" s="6" t="s">
        <v>8721</v>
      </c>
      <c r="D4394" s="6" t="s">
        <v>51</v>
      </c>
      <c r="E4394" s="6" t="s">
        <v>18</v>
      </c>
      <c r="F4394" s="6" t="s">
        <v>11861</v>
      </c>
      <c r="G4394" s="6" t="s">
        <v>19</v>
      </c>
      <c r="H4394" s="10">
        <f t="shared" si="341"/>
        <v>46294</v>
      </c>
      <c r="I4394" s="7">
        <f t="shared" si="342"/>
        <v>7999</v>
      </c>
      <c r="J4394" s="6" t="str">
        <f t="shared" si="343"/>
        <v>Chennai</v>
      </c>
      <c r="K4394" s="6">
        <f>COUNTIFS(pg_transaction_cleaned!$O$2:$O$5743,A4394,pg_transaction_cleaned!$F$2:$F$5743,"CAPTURE")</f>
        <v>1</v>
      </c>
      <c r="L4394" s="7">
        <f>SUMIFS(pg_transaction_cleaned!$H$2:$H$5743,pg_transaction_cleaned!$O$2:$O$5743,A4394,pg_transaction_cleaned!$F$2:$F$5743,"CAPTURE")</f>
        <v>7999</v>
      </c>
      <c r="M4394" s="6">
        <f>COUNTIFS(pg_transaction_cleaned!$O$2:$O$5743,A4394,pg_transaction_cleaned!$F$2:$F$5743,"REFUND")</f>
        <v>0</v>
      </c>
      <c r="N4394" s="7">
        <f>SUMIFS(pg_transaction_cleaned!$H$2:$H$5743,pg_transaction_cleaned!$O$2:$O$5743,A4394,pg_transaction_cleaned!$F$2:$F$5743,"REFUND")</f>
        <v>0</v>
      </c>
      <c r="O4394" s="6" t="str">
        <f t="shared" si="344"/>
        <v>OK</v>
      </c>
      <c r="P4394" s="8">
        <f t="shared" si="345"/>
        <v>0</v>
      </c>
    </row>
    <row r="4395" spans="1:16" x14ac:dyDescent="0.3">
      <c r="A4395" s="6" t="s">
        <v>8722</v>
      </c>
      <c r="B4395" s="6" t="s">
        <v>11844</v>
      </c>
      <c r="C4395" s="6" t="s">
        <v>8723</v>
      </c>
      <c r="D4395" s="6" t="s">
        <v>23</v>
      </c>
      <c r="E4395" s="6" t="s">
        <v>54</v>
      </c>
      <c r="F4395" s="6" t="s">
        <v>11879</v>
      </c>
      <c r="G4395" s="6" t="s">
        <v>19</v>
      </c>
      <c r="H4395" s="10">
        <f t="shared" si="341"/>
        <v>46280</v>
      </c>
      <c r="I4395" s="7">
        <f t="shared" si="342"/>
        <v>1798</v>
      </c>
      <c r="J4395" s="6" t="str">
        <f t="shared" si="343"/>
        <v>Bengaluru</v>
      </c>
      <c r="K4395" s="6">
        <f>COUNTIFS(pg_transaction_cleaned!$O$2:$O$5743,A4395,pg_transaction_cleaned!$F$2:$F$5743,"CAPTURE")</f>
        <v>1</v>
      </c>
      <c r="L4395" s="7">
        <f>SUMIFS(pg_transaction_cleaned!$H$2:$H$5743,pg_transaction_cleaned!$O$2:$O$5743,A4395,pg_transaction_cleaned!$F$2:$F$5743,"CAPTURE")</f>
        <v>1798</v>
      </c>
      <c r="M4395" s="6">
        <f>COUNTIFS(pg_transaction_cleaned!$O$2:$O$5743,A4395,pg_transaction_cleaned!$F$2:$F$5743,"REFUND")</f>
        <v>0</v>
      </c>
      <c r="N4395" s="7">
        <f>SUMIFS(pg_transaction_cleaned!$H$2:$H$5743,pg_transaction_cleaned!$O$2:$O$5743,A4395,pg_transaction_cleaned!$F$2:$F$5743,"REFUND")</f>
        <v>0</v>
      </c>
      <c r="O4395" s="6" t="str">
        <f t="shared" si="344"/>
        <v>OK</v>
      </c>
      <c r="P4395" s="8">
        <f t="shared" si="345"/>
        <v>0</v>
      </c>
    </row>
    <row r="4396" spans="1:16" x14ac:dyDescent="0.3">
      <c r="A4396" s="6" t="s">
        <v>8724</v>
      </c>
      <c r="B4396" s="6" t="s">
        <v>11836</v>
      </c>
      <c r="C4396" s="6" t="s">
        <v>8725</v>
      </c>
      <c r="D4396" s="6" t="s">
        <v>37</v>
      </c>
      <c r="E4396" s="6" t="s">
        <v>18</v>
      </c>
      <c r="F4396" s="6" t="s">
        <v>11948</v>
      </c>
      <c r="G4396" s="6" t="s">
        <v>19</v>
      </c>
      <c r="H4396" s="10">
        <f t="shared" si="341"/>
        <v>46278</v>
      </c>
      <c r="I4396" s="7">
        <f t="shared" si="342"/>
        <v>2798</v>
      </c>
      <c r="J4396" s="6" t="str">
        <f t="shared" si="343"/>
        <v>Lucknow</v>
      </c>
      <c r="K4396" s="6">
        <f>COUNTIFS(pg_transaction_cleaned!$O$2:$O$5743,A4396,pg_transaction_cleaned!$F$2:$F$5743,"CAPTURE")</f>
        <v>1</v>
      </c>
      <c r="L4396" s="7">
        <f>SUMIFS(pg_transaction_cleaned!$H$2:$H$5743,pg_transaction_cleaned!$O$2:$O$5743,A4396,pg_transaction_cleaned!$F$2:$F$5743,"CAPTURE")</f>
        <v>2798</v>
      </c>
      <c r="M4396" s="6">
        <f>COUNTIFS(pg_transaction_cleaned!$O$2:$O$5743,A4396,pg_transaction_cleaned!$F$2:$F$5743,"REFUND")</f>
        <v>0</v>
      </c>
      <c r="N4396" s="7">
        <f>SUMIFS(pg_transaction_cleaned!$H$2:$H$5743,pg_transaction_cleaned!$O$2:$O$5743,A4396,pg_transaction_cleaned!$F$2:$F$5743,"REFUND")</f>
        <v>0</v>
      </c>
      <c r="O4396" s="6" t="str">
        <f t="shared" si="344"/>
        <v>OK</v>
      </c>
      <c r="P4396" s="8">
        <f t="shared" si="345"/>
        <v>0</v>
      </c>
    </row>
    <row r="4397" spans="1:16" x14ac:dyDescent="0.3">
      <c r="A4397" s="6" t="s">
        <v>8726</v>
      </c>
      <c r="B4397" s="6" t="s">
        <v>11920</v>
      </c>
      <c r="C4397" s="6" t="s">
        <v>8727</v>
      </c>
      <c r="D4397" s="6" t="s">
        <v>37</v>
      </c>
      <c r="E4397" s="6" t="s">
        <v>27</v>
      </c>
      <c r="F4397" s="6" t="s">
        <v>11858</v>
      </c>
      <c r="G4397" s="6" t="s">
        <v>19</v>
      </c>
      <c r="H4397" s="10">
        <f t="shared" si="341"/>
        <v>46281</v>
      </c>
      <c r="I4397" s="7">
        <f t="shared" si="342"/>
        <v>5798</v>
      </c>
      <c r="J4397" s="6" t="str">
        <f t="shared" si="343"/>
        <v>Lucknow</v>
      </c>
      <c r="K4397" s="6">
        <f>COUNTIFS(pg_transaction_cleaned!$O$2:$O$5743,A4397,pg_transaction_cleaned!$F$2:$F$5743,"CAPTURE")</f>
        <v>1</v>
      </c>
      <c r="L4397" s="7">
        <f>SUMIFS(pg_transaction_cleaned!$H$2:$H$5743,pg_transaction_cleaned!$O$2:$O$5743,A4397,pg_transaction_cleaned!$F$2:$F$5743,"CAPTURE")</f>
        <v>5798</v>
      </c>
      <c r="M4397" s="6">
        <f>COUNTIFS(pg_transaction_cleaned!$O$2:$O$5743,A4397,pg_transaction_cleaned!$F$2:$F$5743,"REFUND")</f>
        <v>0</v>
      </c>
      <c r="N4397" s="7">
        <f>SUMIFS(pg_transaction_cleaned!$H$2:$H$5743,pg_transaction_cleaned!$O$2:$O$5743,A4397,pg_transaction_cleaned!$F$2:$F$5743,"REFUND")</f>
        <v>0</v>
      </c>
      <c r="O4397" s="6" t="str">
        <f t="shared" si="344"/>
        <v>OK</v>
      </c>
      <c r="P4397" s="8">
        <f t="shared" si="345"/>
        <v>0</v>
      </c>
    </row>
    <row r="4398" spans="1:16" x14ac:dyDescent="0.3">
      <c r="A4398" s="6" t="s">
        <v>8728</v>
      </c>
      <c r="B4398" s="6" t="s">
        <v>11866</v>
      </c>
      <c r="C4398" s="6" t="s">
        <v>8729</v>
      </c>
      <c r="D4398" s="6" t="s">
        <v>61</v>
      </c>
      <c r="E4398" s="6" t="s">
        <v>43</v>
      </c>
      <c r="F4398" s="6" t="s">
        <v>12094</v>
      </c>
      <c r="G4398" s="6" t="s">
        <v>80</v>
      </c>
      <c r="H4398" s="10">
        <f t="shared" si="341"/>
        <v>46274</v>
      </c>
      <c r="I4398" s="7">
        <f t="shared" si="342"/>
        <v>4397</v>
      </c>
      <c r="J4398" s="6" t="str">
        <f t="shared" si="343"/>
        <v>Delhi</v>
      </c>
      <c r="K4398" s="6">
        <f>COUNTIFS(pg_transaction_cleaned!$O$2:$O$5743,A4398,pg_transaction_cleaned!$F$2:$F$5743,"CAPTURE")</f>
        <v>0</v>
      </c>
      <c r="L4398" s="7">
        <f>SUMIFS(pg_transaction_cleaned!$H$2:$H$5743,pg_transaction_cleaned!$O$2:$O$5743,A4398,pg_transaction_cleaned!$F$2:$F$5743,"CAPTURE")</f>
        <v>0</v>
      </c>
      <c r="M4398" s="6">
        <f>COUNTIFS(pg_transaction_cleaned!$O$2:$O$5743,A4398,pg_transaction_cleaned!$F$2:$F$5743,"REFUND")</f>
        <v>0</v>
      </c>
      <c r="N4398" s="7">
        <f>SUMIFS(pg_transaction_cleaned!$H$2:$H$5743,pg_transaction_cleaned!$O$2:$O$5743,A4398,pg_transaction_cleaned!$F$2:$F$5743,"REFUND")</f>
        <v>0</v>
      </c>
      <c r="O4398" s="6" t="str">
        <f t="shared" si="344"/>
        <v>OK</v>
      </c>
      <c r="P4398" s="8">
        <f t="shared" si="345"/>
        <v>0</v>
      </c>
    </row>
    <row r="4399" spans="1:16" x14ac:dyDescent="0.3">
      <c r="A4399" s="6" t="s">
        <v>8730</v>
      </c>
      <c r="B4399" s="6" t="s">
        <v>12050</v>
      </c>
      <c r="C4399" s="6" t="s">
        <v>8731</v>
      </c>
      <c r="D4399" s="6" t="s">
        <v>75</v>
      </c>
      <c r="E4399" s="6" t="s">
        <v>27</v>
      </c>
      <c r="F4399" s="6" t="s">
        <v>11861</v>
      </c>
      <c r="G4399" s="6" t="s">
        <v>19</v>
      </c>
      <c r="H4399" s="10">
        <f t="shared" si="341"/>
        <v>46284</v>
      </c>
      <c r="I4399" s="7">
        <f t="shared" si="342"/>
        <v>7999</v>
      </c>
      <c r="J4399" s="6" t="str">
        <f t="shared" si="343"/>
        <v>Mumbai</v>
      </c>
      <c r="K4399" s="6">
        <f>COUNTIFS(pg_transaction_cleaned!$O$2:$O$5743,A4399,pg_transaction_cleaned!$F$2:$F$5743,"CAPTURE")</f>
        <v>1</v>
      </c>
      <c r="L4399" s="7">
        <f>SUMIFS(pg_transaction_cleaned!$H$2:$H$5743,pg_transaction_cleaned!$O$2:$O$5743,A4399,pg_transaction_cleaned!$F$2:$F$5743,"CAPTURE")</f>
        <v>7999</v>
      </c>
      <c r="M4399" s="6">
        <f>COUNTIFS(pg_transaction_cleaned!$O$2:$O$5743,A4399,pg_transaction_cleaned!$F$2:$F$5743,"REFUND")</f>
        <v>0</v>
      </c>
      <c r="N4399" s="7">
        <f>SUMIFS(pg_transaction_cleaned!$H$2:$H$5743,pg_transaction_cleaned!$O$2:$O$5743,A4399,pg_transaction_cleaned!$F$2:$F$5743,"REFUND")</f>
        <v>0</v>
      </c>
      <c r="O4399" s="6" t="str">
        <f t="shared" si="344"/>
        <v>OK</v>
      </c>
      <c r="P4399" s="8">
        <f t="shared" si="345"/>
        <v>0</v>
      </c>
    </row>
    <row r="4400" spans="1:16" x14ac:dyDescent="0.3">
      <c r="A4400" s="6" t="s">
        <v>8732</v>
      </c>
      <c r="B4400" s="6" t="s">
        <v>11842</v>
      </c>
      <c r="C4400" s="6" t="s">
        <v>8733</v>
      </c>
      <c r="D4400" s="6" t="s">
        <v>42</v>
      </c>
      <c r="E4400" s="6" t="s">
        <v>18</v>
      </c>
      <c r="F4400" s="6" t="s">
        <v>11863</v>
      </c>
      <c r="G4400" s="6" t="s">
        <v>19</v>
      </c>
      <c r="H4400" s="10">
        <f t="shared" si="341"/>
        <v>46290</v>
      </c>
      <c r="I4400" s="7">
        <f t="shared" si="342"/>
        <v>1499</v>
      </c>
      <c r="J4400" s="6" t="str">
        <f t="shared" si="343"/>
        <v>Hyderabad</v>
      </c>
      <c r="K4400" s="6">
        <f>COUNTIFS(pg_transaction_cleaned!$O$2:$O$5743,A4400,pg_transaction_cleaned!$F$2:$F$5743,"CAPTURE")</f>
        <v>1</v>
      </c>
      <c r="L4400" s="7">
        <f>SUMIFS(pg_transaction_cleaned!$H$2:$H$5743,pg_transaction_cleaned!$O$2:$O$5743,A4400,pg_transaction_cleaned!$F$2:$F$5743,"CAPTURE")</f>
        <v>1499</v>
      </c>
      <c r="M4400" s="6">
        <f>COUNTIFS(pg_transaction_cleaned!$O$2:$O$5743,A4400,pg_transaction_cleaned!$F$2:$F$5743,"REFUND")</f>
        <v>0</v>
      </c>
      <c r="N4400" s="7">
        <f>SUMIFS(pg_transaction_cleaned!$H$2:$H$5743,pg_transaction_cleaned!$O$2:$O$5743,A4400,pg_transaction_cleaned!$F$2:$F$5743,"REFUND")</f>
        <v>0</v>
      </c>
      <c r="O4400" s="6" t="str">
        <f t="shared" si="344"/>
        <v>OK</v>
      </c>
      <c r="P4400" s="8">
        <f t="shared" si="345"/>
        <v>0</v>
      </c>
    </row>
    <row r="4401" spans="1:16" x14ac:dyDescent="0.3">
      <c r="A4401" s="6" t="s">
        <v>8734</v>
      </c>
      <c r="B4401" s="6" t="s">
        <v>11928</v>
      </c>
      <c r="C4401" s="6" t="s">
        <v>8735</v>
      </c>
      <c r="D4401" s="6" t="s">
        <v>26</v>
      </c>
      <c r="E4401" s="6" t="s">
        <v>54</v>
      </c>
      <c r="F4401" s="6" t="s">
        <v>11861</v>
      </c>
      <c r="G4401" s="6" t="s">
        <v>19</v>
      </c>
      <c r="H4401" s="10">
        <f t="shared" si="341"/>
        <v>46266</v>
      </c>
      <c r="I4401" s="7">
        <f t="shared" si="342"/>
        <v>7999</v>
      </c>
      <c r="J4401" s="6" t="str">
        <f t="shared" si="343"/>
        <v>Kolkata</v>
      </c>
      <c r="K4401" s="6">
        <f>COUNTIFS(pg_transaction_cleaned!$O$2:$O$5743,A4401,pg_transaction_cleaned!$F$2:$F$5743,"CAPTURE")</f>
        <v>1</v>
      </c>
      <c r="L4401" s="7">
        <f>SUMIFS(pg_transaction_cleaned!$H$2:$H$5743,pg_transaction_cleaned!$O$2:$O$5743,A4401,pg_transaction_cleaned!$F$2:$F$5743,"CAPTURE")</f>
        <v>7999</v>
      </c>
      <c r="M4401" s="6">
        <f>COUNTIFS(pg_transaction_cleaned!$O$2:$O$5743,A4401,pg_transaction_cleaned!$F$2:$F$5743,"REFUND")</f>
        <v>0</v>
      </c>
      <c r="N4401" s="7">
        <f>SUMIFS(pg_transaction_cleaned!$H$2:$H$5743,pg_transaction_cleaned!$O$2:$O$5743,A4401,pg_transaction_cleaned!$F$2:$F$5743,"REFUND")</f>
        <v>0</v>
      </c>
      <c r="O4401" s="6" t="str">
        <f t="shared" si="344"/>
        <v>OK</v>
      </c>
      <c r="P4401" s="8">
        <f t="shared" si="345"/>
        <v>0</v>
      </c>
    </row>
    <row r="4402" spans="1:16" x14ac:dyDescent="0.3">
      <c r="A4402" s="6" t="s">
        <v>8736</v>
      </c>
      <c r="B4402" s="6" t="s">
        <v>11844</v>
      </c>
      <c r="C4402" s="6" t="s">
        <v>8737</v>
      </c>
      <c r="D4402" s="6"/>
      <c r="E4402" s="6" t="s">
        <v>18</v>
      </c>
      <c r="F4402" s="6" t="s">
        <v>11843</v>
      </c>
      <c r="G4402" s="6" t="s">
        <v>19</v>
      </c>
      <c r="H4402" s="10">
        <f t="shared" si="341"/>
        <v>46280</v>
      </c>
      <c r="I4402" s="7">
        <f t="shared" si="342"/>
        <v>349</v>
      </c>
      <c r="J4402" s="6" t="str">
        <f t="shared" si="343"/>
        <v>Unknown</v>
      </c>
      <c r="K4402" s="6">
        <f>COUNTIFS(pg_transaction_cleaned!$O$2:$O$5743,A4402,pg_transaction_cleaned!$F$2:$F$5743,"CAPTURE")</f>
        <v>1</v>
      </c>
      <c r="L4402" s="7">
        <f>SUMIFS(pg_transaction_cleaned!$H$2:$H$5743,pg_transaction_cleaned!$O$2:$O$5743,A4402,pg_transaction_cleaned!$F$2:$F$5743,"CAPTURE")</f>
        <v>349</v>
      </c>
      <c r="M4402" s="6">
        <f>COUNTIFS(pg_transaction_cleaned!$O$2:$O$5743,A4402,pg_transaction_cleaned!$F$2:$F$5743,"REFUND")</f>
        <v>0</v>
      </c>
      <c r="N4402" s="7">
        <f>SUMIFS(pg_transaction_cleaned!$H$2:$H$5743,pg_transaction_cleaned!$O$2:$O$5743,A4402,pg_transaction_cleaned!$F$2:$F$5743,"REFUND")</f>
        <v>0</v>
      </c>
      <c r="O4402" s="6" t="str">
        <f t="shared" si="344"/>
        <v>OK</v>
      </c>
      <c r="P4402" s="8">
        <f t="shared" si="345"/>
        <v>0</v>
      </c>
    </row>
    <row r="4403" spans="1:16" x14ac:dyDescent="0.3">
      <c r="A4403" s="6" t="s">
        <v>8738</v>
      </c>
      <c r="B4403" s="6" t="s">
        <v>11887</v>
      </c>
      <c r="C4403" s="6" t="s">
        <v>8739</v>
      </c>
      <c r="D4403" s="6" t="s">
        <v>23</v>
      </c>
      <c r="E4403" s="6" t="s">
        <v>27</v>
      </c>
      <c r="F4403" s="6" t="s">
        <v>11837</v>
      </c>
      <c r="G4403" s="6" t="s">
        <v>19</v>
      </c>
      <c r="H4403" s="10">
        <f t="shared" si="341"/>
        <v>46268</v>
      </c>
      <c r="I4403" s="7">
        <f t="shared" si="342"/>
        <v>999</v>
      </c>
      <c r="J4403" s="6" t="str">
        <f t="shared" si="343"/>
        <v>Bengaluru</v>
      </c>
      <c r="K4403" s="6">
        <f>COUNTIFS(pg_transaction_cleaned!$O$2:$O$5743,A4403,pg_transaction_cleaned!$F$2:$F$5743,"CAPTURE")</f>
        <v>1</v>
      </c>
      <c r="L4403" s="7">
        <f>SUMIFS(pg_transaction_cleaned!$H$2:$H$5743,pg_transaction_cleaned!$O$2:$O$5743,A4403,pg_transaction_cleaned!$F$2:$F$5743,"CAPTURE")</f>
        <v>999</v>
      </c>
      <c r="M4403" s="6">
        <f>COUNTIFS(pg_transaction_cleaned!$O$2:$O$5743,A4403,pg_transaction_cleaned!$F$2:$F$5743,"REFUND")</f>
        <v>0</v>
      </c>
      <c r="N4403" s="7">
        <f>SUMIFS(pg_transaction_cleaned!$H$2:$H$5743,pg_transaction_cleaned!$O$2:$O$5743,A4403,pg_transaction_cleaned!$F$2:$F$5743,"REFUND")</f>
        <v>0</v>
      </c>
      <c r="O4403" s="6" t="str">
        <f t="shared" si="344"/>
        <v>OK</v>
      </c>
      <c r="P4403" s="8">
        <f t="shared" si="345"/>
        <v>0</v>
      </c>
    </row>
    <row r="4404" spans="1:16" x14ac:dyDescent="0.3">
      <c r="A4404" s="6" t="s">
        <v>8740</v>
      </c>
      <c r="B4404" s="6" t="s">
        <v>11968</v>
      </c>
      <c r="C4404" s="6" t="s">
        <v>8741</v>
      </c>
      <c r="D4404" s="6" t="s">
        <v>37</v>
      </c>
      <c r="E4404" s="6" t="s">
        <v>27</v>
      </c>
      <c r="F4404" s="6" t="s">
        <v>11948</v>
      </c>
      <c r="G4404" s="6" t="s">
        <v>19</v>
      </c>
      <c r="H4404" s="10">
        <f t="shared" si="341"/>
        <v>46267</v>
      </c>
      <c r="I4404" s="7">
        <f t="shared" si="342"/>
        <v>2798</v>
      </c>
      <c r="J4404" s="6" t="str">
        <f t="shared" si="343"/>
        <v>Lucknow</v>
      </c>
      <c r="K4404" s="6">
        <f>COUNTIFS(pg_transaction_cleaned!$O$2:$O$5743,A4404,pg_transaction_cleaned!$F$2:$F$5743,"CAPTURE")</f>
        <v>1</v>
      </c>
      <c r="L4404" s="7">
        <f>SUMIFS(pg_transaction_cleaned!$H$2:$H$5743,pg_transaction_cleaned!$O$2:$O$5743,A4404,pg_transaction_cleaned!$F$2:$F$5743,"CAPTURE")</f>
        <v>2798</v>
      </c>
      <c r="M4404" s="6">
        <f>COUNTIFS(pg_transaction_cleaned!$O$2:$O$5743,A4404,pg_transaction_cleaned!$F$2:$F$5743,"REFUND")</f>
        <v>0</v>
      </c>
      <c r="N4404" s="7">
        <f>SUMIFS(pg_transaction_cleaned!$H$2:$H$5743,pg_transaction_cleaned!$O$2:$O$5743,A4404,pg_transaction_cleaned!$F$2:$F$5743,"REFUND")</f>
        <v>0</v>
      </c>
      <c r="O4404" s="6" t="str">
        <f t="shared" si="344"/>
        <v>OK</v>
      </c>
      <c r="P4404" s="8">
        <f t="shared" si="345"/>
        <v>0</v>
      </c>
    </row>
    <row r="4405" spans="1:16" x14ac:dyDescent="0.3">
      <c r="A4405" s="6" t="s">
        <v>8742</v>
      </c>
      <c r="B4405" s="6" t="s">
        <v>11936</v>
      </c>
      <c r="C4405" s="6" t="s">
        <v>8743</v>
      </c>
      <c r="D4405" s="6" t="s">
        <v>51</v>
      </c>
      <c r="E4405" s="6" t="s">
        <v>18</v>
      </c>
      <c r="F4405" s="6" t="s">
        <v>11851</v>
      </c>
      <c r="G4405" s="6" t="s">
        <v>19</v>
      </c>
      <c r="H4405" s="10">
        <f t="shared" si="341"/>
        <v>46293</v>
      </c>
      <c r="I4405" s="7">
        <f t="shared" si="342"/>
        <v>3499</v>
      </c>
      <c r="J4405" s="6" t="str">
        <f t="shared" si="343"/>
        <v>Chennai</v>
      </c>
      <c r="K4405" s="6">
        <f>COUNTIFS(pg_transaction_cleaned!$O$2:$O$5743,A4405,pg_transaction_cleaned!$F$2:$F$5743,"CAPTURE")</f>
        <v>1</v>
      </c>
      <c r="L4405" s="7">
        <f>SUMIFS(pg_transaction_cleaned!$H$2:$H$5743,pg_transaction_cleaned!$O$2:$O$5743,A4405,pg_transaction_cleaned!$F$2:$F$5743,"CAPTURE")</f>
        <v>3499</v>
      </c>
      <c r="M4405" s="6">
        <f>COUNTIFS(pg_transaction_cleaned!$O$2:$O$5743,A4405,pg_transaction_cleaned!$F$2:$F$5743,"REFUND")</f>
        <v>0</v>
      </c>
      <c r="N4405" s="7">
        <f>SUMIFS(pg_transaction_cleaned!$H$2:$H$5743,pg_transaction_cleaned!$O$2:$O$5743,A4405,pg_transaction_cleaned!$F$2:$F$5743,"REFUND")</f>
        <v>0</v>
      </c>
      <c r="O4405" s="6" t="str">
        <f t="shared" si="344"/>
        <v>OK</v>
      </c>
      <c r="P4405" s="8">
        <f t="shared" si="345"/>
        <v>0</v>
      </c>
    </row>
    <row r="4406" spans="1:16" x14ac:dyDescent="0.3">
      <c r="A4406" s="6" t="s">
        <v>8744</v>
      </c>
      <c r="B4406" s="6" t="s">
        <v>11914</v>
      </c>
      <c r="C4406" s="6" t="s">
        <v>8745</v>
      </c>
      <c r="D4406" s="6" t="s">
        <v>23</v>
      </c>
      <c r="E4406" s="6" t="s">
        <v>27</v>
      </c>
      <c r="F4406" s="6" t="s">
        <v>11921</v>
      </c>
      <c r="G4406" s="6" t="s">
        <v>19</v>
      </c>
      <c r="H4406" s="10">
        <f t="shared" si="341"/>
        <v>46289</v>
      </c>
      <c r="I4406" s="7">
        <f t="shared" si="342"/>
        <v>1098</v>
      </c>
      <c r="J4406" s="6" t="str">
        <f t="shared" si="343"/>
        <v>Bengaluru</v>
      </c>
      <c r="K4406" s="6">
        <f>COUNTIFS(pg_transaction_cleaned!$O$2:$O$5743,A4406,pg_transaction_cleaned!$F$2:$F$5743,"CAPTURE")</f>
        <v>1</v>
      </c>
      <c r="L4406" s="7">
        <f>SUMIFS(pg_transaction_cleaned!$H$2:$H$5743,pg_transaction_cleaned!$O$2:$O$5743,A4406,pg_transaction_cleaned!$F$2:$F$5743,"CAPTURE")</f>
        <v>1098</v>
      </c>
      <c r="M4406" s="6">
        <f>COUNTIFS(pg_transaction_cleaned!$O$2:$O$5743,A4406,pg_transaction_cleaned!$F$2:$F$5743,"REFUND")</f>
        <v>0</v>
      </c>
      <c r="N4406" s="7">
        <f>SUMIFS(pg_transaction_cleaned!$H$2:$H$5743,pg_transaction_cleaned!$O$2:$O$5743,A4406,pg_transaction_cleaned!$F$2:$F$5743,"REFUND")</f>
        <v>0</v>
      </c>
      <c r="O4406" s="6" t="str">
        <f t="shared" si="344"/>
        <v>OK</v>
      </c>
      <c r="P4406" s="8">
        <f t="shared" si="345"/>
        <v>0</v>
      </c>
    </row>
    <row r="4407" spans="1:16" x14ac:dyDescent="0.3">
      <c r="A4407" s="6" t="s">
        <v>8746</v>
      </c>
      <c r="B4407" s="6" t="s">
        <v>11999</v>
      </c>
      <c r="C4407" s="6" t="s">
        <v>8747</v>
      </c>
      <c r="D4407" s="6" t="s">
        <v>61</v>
      </c>
      <c r="E4407" s="6" t="s">
        <v>18</v>
      </c>
      <c r="F4407" s="6" t="s">
        <v>11902</v>
      </c>
      <c r="G4407" s="6" t="s">
        <v>19</v>
      </c>
      <c r="H4407" s="10">
        <f t="shared" si="341"/>
        <v>46282</v>
      </c>
      <c r="I4407" s="7">
        <f t="shared" si="342"/>
        <v>2999</v>
      </c>
      <c r="J4407" s="6" t="str">
        <f t="shared" si="343"/>
        <v>Delhi</v>
      </c>
      <c r="K4407" s="6">
        <f>COUNTIFS(pg_transaction_cleaned!$O$2:$O$5743,A4407,pg_transaction_cleaned!$F$2:$F$5743,"CAPTURE")</f>
        <v>1</v>
      </c>
      <c r="L4407" s="7">
        <f>SUMIFS(pg_transaction_cleaned!$H$2:$H$5743,pg_transaction_cleaned!$O$2:$O$5743,A4407,pg_transaction_cleaned!$F$2:$F$5743,"CAPTURE")</f>
        <v>2999</v>
      </c>
      <c r="M4407" s="6">
        <f>COUNTIFS(pg_transaction_cleaned!$O$2:$O$5743,A4407,pg_transaction_cleaned!$F$2:$F$5743,"REFUND")</f>
        <v>0</v>
      </c>
      <c r="N4407" s="7">
        <f>SUMIFS(pg_transaction_cleaned!$H$2:$H$5743,pg_transaction_cleaned!$O$2:$O$5743,A4407,pg_transaction_cleaned!$F$2:$F$5743,"REFUND")</f>
        <v>0</v>
      </c>
      <c r="O4407" s="6" t="str">
        <f t="shared" si="344"/>
        <v>OK</v>
      </c>
      <c r="P4407" s="8">
        <f t="shared" si="345"/>
        <v>0</v>
      </c>
    </row>
    <row r="4408" spans="1:16" x14ac:dyDescent="0.3">
      <c r="A4408" s="6" t="s">
        <v>8748</v>
      </c>
      <c r="B4408" s="6" t="s">
        <v>11881</v>
      </c>
      <c r="C4408" s="6" t="s">
        <v>8749</v>
      </c>
      <c r="D4408" s="6" t="s">
        <v>75</v>
      </c>
      <c r="E4408" s="6" t="s">
        <v>54</v>
      </c>
      <c r="F4408" s="6" t="s">
        <v>11861</v>
      </c>
      <c r="G4408" s="6" t="s">
        <v>19</v>
      </c>
      <c r="H4408" s="10">
        <f t="shared" si="341"/>
        <v>46295</v>
      </c>
      <c r="I4408" s="7">
        <f t="shared" si="342"/>
        <v>7999</v>
      </c>
      <c r="J4408" s="6" t="str">
        <f t="shared" si="343"/>
        <v>Mumbai</v>
      </c>
      <c r="K4408" s="6">
        <f>COUNTIFS(pg_transaction_cleaned!$O$2:$O$5743,A4408,pg_transaction_cleaned!$F$2:$F$5743,"CAPTURE")</f>
        <v>1</v>
      </c>
      <c r="L4408" s="7">
        <f>SUMIFS(pg_transaction_cleaned!$H$2:$H$5743,pg_transaction_cleaned!$O$2:$O$5743,A4408,pg_transaction_cleaned!$F$2:$F$5743,"CAPTURE")</f>
        <v>7999</v>
      </c>
      <c r="M4408" s="6">
        <f>COUNTIFS(pg_transaction_cleaned!$O$2:$O$5743,A4408,pg_transaction_cleaned!$F$2:$F$5743,"REFUND")</f>
        <v>0</v>
      </c>
      <c r="N4408" s="7">
        <f>SUMIFS(pg_transaction_cleaned!$H$2:$H$5743,pg_transaction_cleaned!$O$2:$O$5743,A4408,pg_transaction_cleaned!$F$2:$F$5743,"REFUND")</f>
        <v>0</v>
      </c>
      <c r="O4408" s="6" t="str">
        <f t="shared" si="344"/>
        <v>OK</v>
      </c>
      <c r="P4408" s="8">
        <f t="shared" si="345"/>
        <v>0</v>
      </c>
    </row>
    <row r="4409" spans="1:16" x14ac:dyDescent="0.3">
      <c r="A4409" s="6" t="s">
        <v>8750</v>
      </c>
      <c r="B4409" s="6" t="s">
        <v>11826</v>
      </c>
      <c r="C4409" s="6" t="s">
        <v>8751</v>
      </c>
      <c r="D4409" s="6" t="s">
        <v>75</v>
      </c>
      <c r="E4409" s="6" t="s">
        <v>18</v>
      </c>
      <c r="F4409" s="6" t="s">
        <v>12056</v>
      </c>
      <c r="G4409" s="6" t="s">
        <v>19</v>
      </c>
      <c r="H4409" s="10">
        <f t="shared" si="341"/>
        <v>46286</v>
      </c>
      <c r="I4409" s="7">
        <f t="shared" si="342"/>
        <v>8297</v>
      </c>
      <c r="J4409" s="6" t="str">
        <f t="shared" si="343"/>
        <v>Mumbai</v>
      </c>
      <c r="K4409" s="6">
        <f>COUNTIFS(pg_transaction_cleaned!$O$2:$O$5743,A4409,pg_transaction_cleaned!$F$2:$F$5743,"CAPTURE")</f>
        <v>1</v>
      </c>
      <c r="L4409" s="7">
        <f>SUMIFS(pg_transaction_cleaned!$H$2:$H$5743,pg_transaction_cleaned!$O$2:$O$5743,A4409,pg_transaction_cleaned!$F$2:$F$5743,"CAPTURE")</f>
        <v>8297</v>
      </c>
      <c r="M4409" s="6">
        <f>COUNTIFS(pg_transaction_cleaned!$O$2:$O$5743,A4409,pg_transaction_cleaned!$F$2:$F$5743,"REFUND")</f>
        <v>0</v>
      </c>
      <c r="N4409" s="7">
        <f>SUMIFS(pg_transaction_cleaned!$H$2:$H$5743,pg_transaction_cleaned!$O$2:$O$5743,A4409,pg_transaction_cleaned!$F$2:$F$5743,"REFUND")</f>
        <v>0</v>
      </c>
      <c r="O4409" s="6" t="str">
        <f t="shared" si="344"/>
        <v>OK</v>
      </c>
      <c r="P4409" s="8">
        <f t="shared" si="345"/>
        <v>0</v>
      </c>
    </row>
    <row r="4410" spans="1:16" x14ac:dyDescent="0.3">
      <c r="A4410" s="6" t="s">
        <v>8752</v>
      </c>
      <c r="B4410" s="6" t="s">
        <v>11936</v>
      </c>
      <c r="C4410" s="6" t="s">
        <v>8753</v>
      </c>
      <c r="D4410" s="6" t="s">
        <v>37</v>
      </c>
      <c r="E4410" s="6" t="s">
        <v>27</v>
      </c>
      <c r="F4410" s="6" t="s">
        <v>11984</v>
      </c>
      <c r="G4410" s="6" t="s">
        <v>19</v>
      </c>
      <c r="H4410" s="10">
        <f t="shared" si="341"/>
        <v>46293</v>
      </c>
      <c r="I4410" s="7">
        <f t="shared" si="342"/>
        <v>3848</v>
      </c>
      <c r="J4410" s="6" t="str">
        <f t="shared" si="343"/>
        <v>Lucknow</v>
      </c>
      <c r="K4410" s="6">
        <f>COUNTIFS(pg_transaction_cleaned!$O$2:$O$5743,A4410,pg_transaction_cleaned!$F$2:$F$5743,"CAPTURE")</f>
        <v>1</v>
      </c>
      <c r="L4410" s="7">
        <f>SUMIFS(pg_transaction_cleaned!$H$2:$H$5743,pg_transaction_cleaned!$O$2:$O$5743,A4410,pg_transaction_cleaned!$F$2:$F$5743,"CAPTURE")</f>
        <v>3848</v>
      </c>
      <c r="M4410" s="6">
        <f>COUNTIFS(pg_transaction_cleaned!$O$2:$O$5743,A4410,pg_transaction_cleaned!$F$2:$F$5743,"REFUND")</f>
        <v>0</v>
      </c>
      <c r="N4410" s="7">
        <f>SUMIFS(pg_transaction_cleaned!$H$2:$H$5743,pg_transaction_cleaned!$O$2:$O$5743,A4410,pg_transaction_cleaned!$F$2:$F$5743,"REFUND")</f>
        <v>0</v>
      </c>
      <c r="O4410" s="6" t="str">
        <f t="shared" si="344"/>
        <v>OK</v>
      </c>
      <c r="P4410" s="8">
        <f t="shared" si="345"/>
        <v>0</v>
      </c>
    </row>
    <row r="4411" spans="1:16" x14ac:dyDescent="0.3">
      <c r="A4411" s="6" t="s">
        <v>8754</v>
      </c>
      <c r="B4411" s="6" t="s">
        <v>11842</v>
      </c>
      <c r="C4411" s="6" t="s">
        <v>8755</v>
      </c>
      <c r="D4411" s="6" t="s">
        <v>48</v>
      </c>
      <c r="E4411" s="6" t="s">
        <v>27</v>
      </c>
      <c r="F4411" s="6" t="s">
        <v>11885</v>
      </c>
      <c r="G4411" s="6" t="s">
        <v>19</v>
      </c>
      <c r="H4411" s="10">
        <f t="shared" si="341"/>
        <v>46290</v>
      </c>
      <c r="I4411" s="7">
        <f t="shared" si="342"/>
        <v>10297</v>
      </c>
      <c r="J4411" s="6" t="str">
        <f t="shared" si="343"/>
        <v>Jaipur</v>
      </c>
      <c r="K4411" s="6">
        <f>COUNTIFS(pg_transaction_cleaned!$O$2:$O$5743,A4411,pg_transaction_cleaned!$F$2:$F$5743,"CAPTURE")</f>
        <v>1</v>
      </c>
      <c r="L4411" s="7">
        <f>SUMIFS(pg_transaction_cleaned!$H$2:$H$5743,pg_transaction_cleaned!$O$2:$O$5743,A4411,pg_transaction_cleaned!$F$2:$F$5743,"CAPTURE")</f>
        <v>10297</v>
      </c>
      <c r="M4411" s="6">
        <f>COUNTIFS(pg_transaction_cleaned!$O$2:$O$5743,A4411,pg_transaction_cleaned!$F$2:$F$5743,"REFUND")</f>
        <v>0</v>
      </c>
      <c r="N4411" s="7">
        <f>SUMIFS(pg_transaction_cleaned!$H$2:$H$5743,pg_transaction_cleaned!$O$2:$O$5743,A4411,pg_transaction_cleaned!$F$2:$F$5743,"REFUND")</f>
        <v>0</v>
      </c>
      <c r="O4411" s="6" t="str">
        <f t="shared" si="344"/>
        <v>OK</v>
      </c>
      <c r="P4411" s="8">
        <f t="shared" si="345"/>
        <v>0</v>
      </c>
    </row>
    <row r="4412" spans="1:16" x14ac:dyDescent="0.3">
      <c r="A4412" s="6" t="s">
        <v>8756</v>
      </c>
      <c r="B4412" s="6" t="s">
        <v>11976</v>
      </c>
      <c r="C4412" s="6" t="s">
        <v>8757</v>
      </c>
      <c r="D4412" s="6" t="s">
        <v>48</v>
      </c>
      <c r="E4412" s="6" t="s">
        <v>54</v>
      </c>
      <c r="F4412" s="6" t="s">
        <v>11996</v>
      </c>
      <c r="G4412" s="6" t="s">
        <v>19</v>
      </c>
      <c r="H4412" s="10">
        <f t="shared" si="341"/>
        <v>46284</v>
      </c>
      <c r="I4412" s="7">
        <f t="shared" si="342"/>
        <v>4798</v>
      </c>
      <c r="J4412" s="6" t="str">
        <f t="shared" si="343"/>
        <v>Jaipur</v>
      </c>
      <c r="K4412" s="6">
        <f>COUNTIFS(pg_transaction_cleaned!$O$2:$O$5743,A4412,pg_transaction_cleaned!$F$2:$F$5743,"CAPTURE")</f>
        <v>1</v>
      </c>
      <c r="L4412" s="7">
        <f>SUMIFS(pg_transaction_cleaned!$H$2:$H$5743,pg_transaction_cleaned!$O$2:$O$5743,A4412,pg_transaction_cleaned!$F$2:$F$5743,"CAPTURE")</f>
        <v>4798</v>
      </c>
      <c r="M4412" s="6">
        <f>COUNTIFS(pg_transaction_cleaned!$O$2:$O$5743,A4412,pg_transaction_cleaned!$F$2:$F$5743,"REFUND")</f>
        <v>0</v>
      </c>
      <c r="N4412" s="7">
        <f>SUMIFS(pg_transaction_cleaned!$H$2:$H$5743,pg_transaction_cleaned!$O$2:$O$5743,A4412,pg_transaction_cleaned!$F$2:$F$5743,"REFUND")</f>
        <v>0</v>
      </c>
      <c r="O4412" s="6" t="str">
        <f t="shared" si="344"/>
        <v>OK</v>
      </c>
      <c r="P4412" s="8">
        <f t="shared" si="345"/>
        <v>0</v>
      </c>
    </row>
    <row r="4413" spans="1:16" x14ac:dyDescent="0.3">
      <c r="A4413" s="6" t="s">
        <v>8758</v>
      </c>
      <c r="B4413" s="6" t="s">
        <v>11972</v>
      </c>
      <c r="C4413" s="6" t="s">
        <v>8759</v>
      </c>
      <c r="D4413" s="6" t="s">
        <v>26</v>
      </c>
      <c r="E4413" s="6" t="s">
        <v>18</v>
      </c>
      <c r="F4413" s="6" t="s">
        <v>12117</v>
      </c>
      <c r="G4413" s="6" t="s">
        <v>19</v>
      </c>
      <c r="H4413" s="10">
        <f t="shared" si="341"/>
        <v>46269</v>
      </c>
      <c r="I4413" s="7">
        <f t="shared" si="342"/>
        <v>3397</v>
      </c>
      <c r="J4413" s="6" t="str">
        <f t="shared" si="343"/>
        <v>Kolkata</v>
      </c>
      <c r="K4413" s="6">
        <f>COUNTIFS(pg_transaction_cleaned!$O$2:$O$5743,A4413,pg_transaction_cleaned!$F$2:$F$5743,"CAPTURE")</f>
        <v>1</v>
      </c>
      <c r="L4413" s="7">
        <f>SUMIFS(pg_transaction_cleaned!$H$2:$H$5743,pg_transaction_cleaned!$O$2:$O$5743,A4413,pg_transaction_cleaned!$F$2:$F$5743,"CAPTURE")</f>
        <v>3397</v>
      </c>
      <c r="M4413" s="6">
        <f>COUNTIFS(pg_transaction_cleaned!$O$2:$O$5743,A4413,pg_transaction_cleaned!$F$2:$F$5743,"REFUND")</f>
        <v>0</v>
      </c>
      <c r="N4413" s="7">
        <f>SUMIFS(pg_transaction_cleaned!$H$2:$H$5743,pg_transaction_cleaned!$O$2:$O$5743,A4413,pg_transaction_cleaned!$F$2:$F$5743,"REFUND")</f>
        <v>0</v>
      </c>
      <c r="O4413" s="6" t="str">
        <f t="shared" si="344"/>
        <v>OK</v>
      </c>
      <c r="P4413" s="8">
        <f t="shared" si="345"/>
        <v>0</v>
      </c>
    </row>
    <row r="4414" spans="1:16" x14ac:dyDescent="0.3">
      <c r="A4414" s="6" t="s">
        <v>8760</v>
      </c>
      <c r="B4414" s="6" t="s">
        <v>11875</v>
      </c>
      <c r="C4414" s="6" t="s">
        <v>8761</v>
      </c>
      <c r="D4414" s="6" t="s">
        <v>17</v>
      </c>
      <c r="E4414" s="6" t="s">
        <v>18</v>
      </c>
      <c r="F4414" s="6" t="s">
        <v>11929</v>
      </c>
      <c r="G4414" s="6" t="s">
        <v>19</v>
      </c>
      <c r="H4414" s="10">
        <f t="shared" si="341"/>
        <v>46279</v>
      </c>
      <c r="I4414" s="7">
        <f t="shared" si="342"/>
        <v>799</v>
      </c>
      <c r="J4414" s="6" t="str">
        <f t="shared" si="343"/>
        <v>Pune</v>
      </c>
      <c r="K4414" s="6">
        <f>COUNTIFS(pg_transaction_cleaned!$O$2:$O$5743,A4414,pg_transaction_cleaned!$F$2:$F$5743,"CAPTURE")</f>
        <v>1</v>
      </c>
      <c r="L4414" s="7">
        <f>SUMIFS(pg_transaction_cleaned!$H$2:$H$5743,pg_transaction_cleaned!$O$2:$O$5743,A4414,pg_transaction_cleaned!$F$2:$F$5743,"CAPTURE")</f>
        <v>799</v>
      </c>
      <c r="M4414" s="6">
        <f>COUNTIFS(pg_transaction_cleaned!$O$2:$O$5743,A4414,pg_transaction_cleaned!$F$2:$F$5743,"REFUND")</f>
        <v>0</v>
      </c>
      <c r="N4414" s="7">
        <f>SUMIFS(pg_transaction_cleaned!$H$2:$H$5743,pg_transaction_cleaned!$O$2:$O$5743,A4414,pg_transaction_cleaned!$F$2:$F$5743,"REFUND")</f>
        <v>0</v>
      </c>
      <c r="O4414" s="6" t="str">
        <f t="shared" si="344"/>
        <v>OK</v>
      </c>
      <c r="P4414" s="8">
        <f t="shared" si="345"/>
        <v>0</v>
      </c>
    </row>
    <row r="4415" spans="1:16" x14ac:dyDescent="0.3">
      <c r="A4415" s="6" t="s">
        <v>8762</v>
      </c>
      <c r="B4415" s="6" t="s">
        <v>11830</v>
      </c>
      <c r="C4415" s="6" t="s">
        <v>8763</v>
      </c>
      <c r="D4415" s="6" t="s">
        <v>34</v>
      </c>
      <c r="E4415" s="6" t="s">
        <v>27</v>
      </c>
      <c r="F4415" s="6" t="s">
        <v>11930</v>
      </c>
      <c r="G4415" s="6" t="s">
        <v>19</v>
      </c>
      <c r="H4415" s="10">
        <f t="shared" si="341"/>
        <v>46282</v>
      </c>
      <c r="I4415" s="7">
        <f t="shared" si="342"/>
        <v>9297</v>
      </c>
      <c r="J4415" s="6" t="str">
        <f t="shared" si="343"/>
        <v>Ahmedabad</v>
      </c>
      <c r="K4415" s="6">
        <f>COUNTIFS(pg_transaction_cleaned!$O$2:$O$5743,A4415,pg_transaction_cleaned!$F$2:$F$5743,"CAPTURE")</f>
        <v>1</v>
      </c>
      <c r="L4415" s="7">
        <f>SUMIFS(pg_transaction_cleaned!$H$2:$H$5743,pg_transaction_cleaned!$O$2:$O$5743,A4415,pg_transaction_cleaned!$F$2:$F$5743,"CAPTURE")</f>
        <v>9297</v>
      </c>
      <c r="M4415" s="6">
        <f>COUNTIFS(pg_transaction_cleaned!$O$2:$O$5743,A4415,pg_transaction_cleaned!$F$2:$F$5743,"REFUND")</f>
        <v>0</v>
      </c>
      <c r="N4415" s="7">
        <f>SUMIFS(pg_transaction_cleaned!$H$2:$H$5743,pg_transaction_cleaned!$O$2:$O$5743,A4415,pg_transaction_cleaned!$F$2:$F$5743,"REFUND")</f>
        <v>0</v>
      </c>
      <c r="O4415" s="6" t="str">
        <f t="shared" si="344"/>
        <v>OK</v>
      </c>
      <c r="P4415" s="8">
        <f t="shared" si="345"/>
        <v>0</v>
      </c>
    </row>
    <row r="4416" spans="1:16" x14ac:dyDescent="0.3">
      <c r="A4416" s="6" t="s">
        <v>8764</v>
      </c>
      <c r="B4416" s="6" t="s">
        <v>11914</v>
      </c>
      <c r="C4416" s="6" t="s">
        <v>8765</v>
      </c>
      <c r="D4416" s="6" t="s">
        <v>48</v>
      </c>
      <c r="E4416" s="6" t="s">
        <v>43</v>
      </c>
      <c r="F4416" s="6" t="s">
        <v>11856</v>
      </c>
      <c r="G4416" s="6" t="s">
        <v>19</v>
      </c>
      <c r="H4416" s="10">
        <f t="shared" si="341"/>
        <v>46289</v>
      </c>
      <c r="I4416" s="7">
        <f t="shared" si="342"/>
        <v>2598</v>
      </c>
      <c r="J4416" s="6" t="str">
        <f t="shared" si="343"/>
        <v>Jaipur</v>
      </c>
      <c r="K4416" s="6">
        <f>COUNTIFS(pg_transaction_cleaned!$O$2:$O$5743,A4416,pg_transaction_cleaned!$F$2:$F$5743,"CAPTURE")</f>
        <v>1</v>
      </c>
      <c r="L4416" s="7">
        <f>SUMIFS(pg_transaction_cleaned!$H$2:$H$5743,pg_transaction_cleaned!$O$2:$O$5743,A4416,pg_transaction_cleaned!$F$2:$F$5743,"CAPTURE")</f>
        <v>2598</v>
      </c>
      <c r="M4416" s="6">
        <f>COUNTIFS(pg_transaction_cleaned!$O$2:$O$5743,A4416,pg_transaction_cleaned!$F$2:$F$5743,"REFUND")</f>
        <v>0</v>
      </c>
      <c r="N4416" s="7">
        <f>SUMIFS(pg_transaction_cleaned!$H$2:$H$5743,pg_transaction_cleaned!$O$2:$O$5743,A4416,pg_transaction_cleaned!$F$2:$F$5743,"REFUND")</f>
        <v>0</v>
      </c>
      <c r="O4416" s="6" t="str">
        <f t="shared" si="344"/>
        <v>OK</v>
      </c>
      <c r="P4416" s="8">
        <f t="shared" si="345"/>
        <v>0</v>
      </c>
    </row>
    <row r="4417" spans="1:16" x14ac:dyDescent="0.3">
      <c r="A4417" s="6" t="s">
        <v>8766</v>
      </c>
      <c r="B4417" s="6" t="s">
        <v>11840</v>
      </c>
      <c r="C4417" s="6" t="s">
        <v>8767</v>
      </c>
      <c r="D4417" s="6" t="s">
        <v>51</v>
      </c>
      <c r="E4417" s="6" t="s">
        <v>27</v>
      </c>
      <c r="F4417" s="6" t="s">
        <v>11851</v>
      </c>
      <c r="G4417" s="6" t="s">
        <v>19</v>
      </c>
      <c r="H4417" s="10">
        <f t="shared" si="341"/>
        <v>46294</v>
      </c>
      <c r="I4417" s="7">
        <f t="shared" si="342"/>
        <v>3499</v>
      </c>
      <c r="J4417" s="6" t="str">
        <f t="shared" si="343"/>
        <v>Chennai</v>
      </c>
      <c r="K4417" s="6">
        <f>COUNTIFS(pg_transaction_cleaned!$O$2:$O$5743,A4417,pg_transaction_cleaned!$F$2:$F$5743,"CAPTURE")</f>
        <v>1</v>
      </c>
      <c r="L4417" s="7">
        <f>SUMIFS(pg_transaction_cleaned!$H$2:$H$5743,pg_transaction_cleaned!$O$2:$O$5743,A4417,pg_transaction_cleaned!$F$2:$F$5743,"CAPTURE")</f>
        <v>3499</v>
      </c>
      <c r="M4417" s="6">
        <f>COUNTIFS(pg_transaction_cleaned!$O$2:$O$5743,A4417,pg_transaction_cleaned!$F$2:$F$5743,"REFUND")</f>
        <v>0</v>
      </c>
      <c r="N4417" s="7">
        <f>SUMIFS(pg_transaction_cleaned!$H$2:$H$5743,pg_transaction_cleaned!$O$2:$O$5743,A4417,pg_transaction_cleaned!$F$2:$F$5743,"REFUND")</f>
        <v>0</v>
      </c>
      <c r="O4417" s="6" t="str">
        <f t="shared" si="344"/>
        <v>OK</v>
      </c>
      <c r="P4417" s="8">
        <f t="shared" si="345"/>
        <v>0</v>
      </c>
    </row>
    <row r="4418" spans="1:16" x14ac:dyDescent="0.3">
      <c r="A4418" s="6" t="s">
        <v>8768</v>
      </c>
      <c r="B4418" s="6" t="s">
        <v>11836</v>
      </c>
      <c r="C4418" s="6" t="s">
        <v>8769</v>
      </c>
      <c r="D4418" s="6" t="s">
        <v>37</v>
      </c>
      <c r="E4418" s="6" t="s">
        <v>18</v>
      </c>
      <c r="F4418" s="6" t="s">
        <v>11841</v>
      </c>
      <c r="G4418" s="6" t="s">
        <v>19</v>
      </c>
      <c r="H4418" s="10">
        <f t="shared" ref="H4418:H4481" si="346">IF(MID(B4418,5,1)="-",DATE(LEFT(B4418,4),MID(B4418,6,2),RIGHT(B4418,2)),DATE(RIGHT(B4418,4),MID(B4418,4,2),LEFT(B4418,2)))</f>
        <v>46278</v>
      </c>
      <c r="I4418" s="7">
        <f t="shared" ref="I4418:I4481" si="347">VALUE(SUBSTITUTE(F4418,",",""))</f>
        <v>2499</v>
      </c>
      <c r="J4418" s="6" t="str">
        <f t="shared" ref="J4418:J4481" si="348">IF(TRIM(D4418)="","Unknown",TRIM(D4418))</f>
        <v>Lucknow</v>
      </c>
      <c r="K4418" s="6">
        <f>COUNTIFS(pg_transaction_cleaned!$O$2:$O$5743,A4418,pg_transaction_cleaned!$F$2:$F$5743,"CAPTURE")</f>
        <v>1</v>
      </c>
      <c r="L4418" s="7">
        <f>SUMIFS(pg_transaction_cleaned!$H$2:$H$5743,pg_transaction_cleaned!$O$2:$O$5743,A4418,pg_transaction_cleaned!$F$2:$F$5743,"CAPTURE")</f>
        <v>2499</v>
      </c>
      <c r="M4418" s="6">
        <f>COUNTIFS(pg_transaction_cleaned!$O$2:$O$5743,A4418,pg_transaction_cleaned!$F$2:$F$5743,"REFUND")</f>
        <v>0</v>
      </c>
      <c r="N4418" s="7">
        <f>SUMIFS(pg_transaction_cleaned!$H$2:$H$5743,pg_transaction_cleaned!$O$2:$O$5743,A4418,pg_transaction_cleaned!$F$2:$F$5743,"REFUND")</f>
        <v>0</v>
      </c>
      <c r="O4418" s="6" t="str">
        <f t="shared" si="344"/>
        <v>OK</v>
      </c>
      <c r="P4418" s="8">
        <f t="shared" si="345"/>
        <v>0</v>
      </c>
    </row>
    <row r="4419" spans="1:16" x14ac:dyDescent="0.3">
      <c r="A4419" s="6" t="s">
        <v>8770</v>
      </c>
      <c r="B4419" s="6" t="s">
        <v>11947</v>
      </c>
      <c r="C4419" s="6" t="s">
        <v>8771</v>
      </c>
      <c r="D4419" s="6" t="s">
        <v>75</v>
      </c>
      <c r="E4419" s="6" t="s">
        <v>18</v>
      </c>
      <c r="F4419" s="6" t="s">
        <v>11851</v>
      </c>
      <c r="G4419" s="6" t="s">
        <v>19</v>
      </c>
      <c r="H4419" s="10">
        <f t="shared" si="346"/>
        <v>46268</v>
      </c>
      <c r="I4419" s="7">
        <f t="shared" si="347"/>
        <v>3499</v>
      </c>
      <c r="J4419" s="6" t="str">
        <f t="shared" si="348"/>
        <v>Mumbai</v>
      </c>
      <c r="K4419" s="6">
        <f>COUNTIFS(pg_transaction_cleaned!$O$2:$O$5743,A4419,pg_transaction_cleaned!$F$2:$F$5743,"CAPTURE")</f>
        <v>1</v>
      </c>
      <c r="L4419" s="7">
        <f>SUMIFS(pg_transaction_cleaned!$H$2:$H$5743,pg_transaction_cleaned!$O$2:$O$5743,A4419,pg_transaction_cleaned!$F$2:$F$5743,"CAPTURE")</f>
        <v>3499</v>
      </c>
      <c r="M4419" s="6">
        <f>COUNTIFS(pg_transaction_cleaned!$O$2:$O$5743,A4419,pg_transaction_cleaned!$F$2:$F$5743,"REFUND")</f>
        <v>0</v>
      </c>
      <c r="N4419" s="7">
        <f>SUMIFS(pg_transaction_cleaned!$H$2:$H$5743,pg_transaction_cleaned!$O$2:$O$5743,A4419,pg_transaction_cleaned!$F$2:$F$5743,"REFUND")</f>
        <v>0</v>
      </c>
      <c r="O4419" s="6" t="str">
        <f t="shared" ref="O4419:O4482" si="349">IF(AND(G4419="Paid",K4419=0),"Paid, no payment",IF(AND(OR(G4419="Failed",G4419="Cancelled"),K4419&gt;0),"Payment on failed/cancelled",IF(K4419&gt;1,"Duplicate charge",IF(AND(K4419=1,ROUND(L4419-I4419,2)&lt;&gt;0),"Amount difference",IF(AND(G4419="Refunded",M4419=0),"Refunded, no refund",IF(AND(G4419&lt;&gt;"Refunded",M4419&gt;0),"Refund, order not Refunded",IF(AND(M4419&gt;0,ROUND(N4419-I4419,2)&lt;&gt;0),"Refund amount differs","OK")))))))</f>
        <v>OK</v>
      </c>
      <c r="P4419" s="8">
        <f t="shared" ref="P4419:P4482" si="350">IF(O4419="OK",0,IF(O4419="Paid, no payment",I4419,IF(O4419="Payment on failed/cancelled",L4419,IF(OR(O4419="Duplicate charge",O4419="Amount difference"),L4419-I4419,IF(O4419="Refunded, no refund",I4419,N4419)))))</f>
        <v>0</v>
      </c>
    </row>
    <row r="4420" spans="1:16" x14ac:dyDescent="0.3">
      <c r="A4420" s="6" t="s">
        <v>8772</v>
      </c>
      <c r="B4420" s="6" t="s">
        <v>11945</v>
      </c>
      <c r="C4420" s="6" t="s">
        <v>8773</v>
      </c>
      <c r="D4420" s="6" t="s">
        <v>75</v>
      </c>
      <c r="E4420" s="6" t="s">
        <v>18</v>
      </c>
      <c r="F4420" s="6" t="s">
        <v>11841</v>
      </c>
      <c r="G4420" s="6" t="s">
        <v>19</v>
      </c>
      <c r="H4420" s="10">
        <f t="shared" si="346"/>
        <v>46289</v>
      </c>
      <c r="I4420" s="7">
        <f t="shared" si="347"/>
        <v>2499</v>
      </c>
      <c r="J4420" s="6" t="str">
        <f t="shared" si="348"/>
        <v>Mumbai</v>
      </c>
      <c r="K4420" s="6">
        <f>COUNTIFS(pg_transaction_cleaned!$O$2:$O$5743,A4420,pg_transaction_cleaned!$F$2:$F$5743,"CAPTURE")</f>
        <v>1</v>
      </c>
      <c r="L4420" s="7">
        <f>SUMIFS(pg_transaction_cleaned!$H$2:$H$5743,pg_transaction_cleaned!$O$2:$O$5743,A4420,pg_transaction_cleaned!$F$2:$F$5743,"CAPTURE")</f>
        <v>2499</v>
      </c>
      <c r="M4420" s="6">
        <f>COUNTIFS(pg_transaction_cleaned!$O$2:$O$5743,A4420,pg_transaction_cleaned!$F$2:$F$5743,"REFUND")</f>
        <v>0</v>
      </c>
      <c r="N4420" s="7">
        <f>SUMIFS(pg_transaction_cleaned!$H$2:$H$5743,pg_transaction_cleaned!$O$2:$O$5743,A4420,pg_transaction_cleaned!$F$2:$F$5743,"REFUND")</f>
        <v>0</v>
      </c>
      <c r="O4420" s="6" t="str">
        <f t="shared" si="349"/>
        <v>OK</v>
      </c>
      <c r="P4420" s="8">
        <f t="shared" si="350"/>
        <v>0</v>
      </c>
    </row>
    <row r="4421" spans="1:16" x14ac:dyDescent="0.3">
      <c r="A4421" s="6" t="s">
        <v>8774</v>
      </c>
      <c r="B4421" s="6" t="s">
        <v>11909</v>
      </c>
      <c r="C4421" s="6" t="s">
        <v>8775</v>
      </c>
      <c r="D4421" s="6" t="s">
        <v>26</v>
      </c>
      <c r="E4421" s="6" t="s">
        <v>18</v>
      </c>
      <c r="F4421" s="6" t="s">
        <v>11939</v>
      </c>
      <c r="G4421" s="6" t="s">
        <v>19</v>
      </c>
      <c r="H4421" s="10">
        <f t="shared" si="346"/>
        <v>46276</v>
      </c>
      <c r="I4421" s="7">
        <f t="shared" si="347"/>
        <v>7999</v>
      </c>
      <c r="J4421" s="6" t="str">
        <f t="shared" si="348"/>
        <v>Kolkata</v>
      </c>
      <c r="K4421" s="6">
        <f>COUNTIFS(pg_transaction_cleaned!$O$2:$O$5743,A4421,pg_transaction_cleaned!$F$2:$F$5743,"CAPTURE")</f>
        <v>1</v>
      </c>
      <c r="L4421" s="7">
        <f>SUMIFS(pg_transaction_cleaned!$H$2:$H$5743,pg_transaction_cleaned!$O$2:$O$5743,A4421,pg_transaction_cleaned!$F$2:$F$5743,"CAPTURE")</f>
        <v>7999</v>
      </c>
      <c r="M4421" s="6">
        <f>COUNTIFS(pg_transaction_cleaned!$O$2:$O$5743,A4421,pg_transaction_cleaned!$F$2:$F$5743,"REFUND")</f>
        <v>0</v>
      </c>
      <c r="N4421" s="7">
        <f>SUMIFS(pg_transaction_cleaned!$H$2:$H$5743,pg_transaction_cleaned!$O$2:$O$5743,A4421,pg_transaction_cleaned!$F$2:$F$5743,"REFUND")</f>
        <v>0</v>
      </c>
      <c r="O4421" s="6" t="str">
        <f t="shared" si="349"/>
        <v>OK</v>
      </c>
      <c r="P4421" s="8">
        <f t="shared" si="350"/>
        <v>0</v>
      </c>
    </row>
    <row r="4422" spans="1:16" x14ac:dyDescent="0.3">
      <c r="A4422" s="6" t="s">
        <v>8776</v>
      </c>
      <c r="B4422" s="6" t="s">
        <v>11859</v>
      </c>
      <c r="C4422" s="6" t="s">
        <v>8777</v>
      </c>
      <c r="D4422" s="6" t="s">
        <v>17</v>
      </c>
      <c r="E4422" s="6" t="s">
        <v>18</v>
      </c>
      <c r="F4422" s="6" t="s">
        <v>11843</v>
      </c>
      <c r="G4422" s="6" t="s">
        <v>19</v>
      </c>
      <c r="H4422" s="10">
        <f t="shared" si="346"/>
        <v>46271</v>
      </c>
      <c r="I4422" s="7">
        <f t="shared" si="347"/>
        <v>349</v>
      </c>
      <c r="J4422" s="6" t="str">
        <f t="shared" si="348"/>
        <v>Pune</v>
      </c>
      <c r="K4422" s="6">
        <f>COUNTIFS(pg_transaction_cleaned!$O$2:$O$5743,A4422,pg_transaction_cleaned!$F$2:$F$5743,"CAPTURE")</f>
        <v>1</v>
      </c>
      <c r="L4422" s="7">
        <f>SUMIFS(pg_transaction_cleaned!$H$2:$H$5743,pg_transaction_cleaned!$O$2:$O$5743,A4422,pg_transaction_cleaned!$F$2:$F$5743,"CAPTURE")</f>
        <v>349</v>
      </c>
      <c r="M4422" s="6">
        <f>COUNTIFS(pg_transaction_cleaned!$O$2:$O$5743,A4422,pg_transaction_cleaned!$F$2:$F$5743,"REFUND")</f>
        <v>0</v>
      </c>
      <c r="N4422" s="7">
        <f>SUMIFS(pg_transaction_cleaned!$H$2:$H$5743,pg_transaction_cleaned!$O$2:$O$5743,A4422,pg_transaction_cleaned!$F$2:$F$5743,"REFUND")</f>
        <v>0</v>
      </c>
      <c r="O4422" s="6" t="str">
        <f t="shared" si="349"/>
        <v>OK</v>
      </c>
      <c r="P4422" s="8">
        <f t="shared" si="350"/>
        <v>0</v>
      </c>
    </row>
    <row r="4423" spans="1:16" x14ac:dyDescent="0.3">
      <c r="A4423" s="6" t="s">
        <v>8778</v>
      </c>
      <c r="B4423" s="6" t="s">
        <v>11838</v>
      </c>
      <c r="C4423" s="6" t="s">
        <v>5980</v>
      </c>
      <c r="D4423" s="6" t="s">
        <v>23</v>
      </c>
      <c r="E4423" s="6" t="s">
        <v>18</v>
      </c>
      <c r="F4423" s="6" t="s">
        <v>11883</v>
      </c>
      <c r="G4423" s="6" t="s">
        <v>19</v>
      </c>
      <c r="H4423" s="10">
        <f t="shared" si="346"/>
        <v>46283</v>
      </c>
      <c r="I4423" s="7">
        <f t="shared" si="347"/>
        <v>1598</v>
      </c>
      <c r="J4423" s="6" t="str">
        <f t="shared" si="348"/>
        <v>Bengaluru</v>
      </c>
      <c r="K4423" s="6">
        <f>COUNTIFS(pg_transaction_cleaned!$O$2:$O$5743,A4423,pg_transaction_cleaned!$F$2:$F$5743,"CAPTURE")</f>
        <v>1</v>
      </c>
      <c r="L4423" s="7">
        <f>SUMIFS(pg_transaction_cleaned!$H$2:$H$5743,pg_transaction_cleaned!$O$2:$O$5743,A4423,pg_transaction_cleaned!$F$2:$F$5743,"CAPTURE")</f>
        <v>1598</v>
      </c>
      <c r="M4423" s="6">
        <f>COUNTIFS(pg_transaction_cleaned!$O$2:$O$5743,A4423,pg_transaction_cleaned!$F$2:$F$5743,"REFUND")</f>
        <v>0</v>
      </c>
      <c r="N4423" s="7">
        <f>SUMIFS(pg_transaction_cleaned!$H$2:$H$5743,pg_transaction_cleaned!$O$2:$O$5743,A4423,pg_transaction_cleaned!$F$2:$F$5743,"REFUND")</f>
        <v>0</v>
      </c>
      <c r="O4423" s="6" t="str">
        <f t="shared" si="349"/>
        <v>OK</v>
      </c>
      <c r="P4423" s="8">
        <f t="shared" si="350"/>
        <v>0</v>
      </c>
    </row>
    <row r="4424" spans="1:16" x14ac:dyDescent="0.3">
      <c r="A4424" s="6" t="s">
        <v>8779</v>
      </c>
      <c r="B4424" s="6" t="s">
        <v>12036</v>
      </c>
      <c r="C4424" s="6" t="s">
        <v>8780</v>
      </c>
      <c r="D4424" s="6" t="s">
        <v>51</v>
      </c>
      <c r="E4424" s="6" t="s">
        <v>27</v>
      </c>
      <c r="F4424" s="6" t="s">
        <v>12129</v>
      </c>
      <c r="G4424" s="6" t="s">
        <v>19</v>
      </c>
      <c r="H4424" s="10">
        <f t="shared" si="346"/>
        <v>46283</v>
      </c>
      <c r="I4424" s="7">
        <f t="shared" si="347"/>
        <v>8348</v>
      </c>
      <c r="J4424" s="6" t="str">
        <f t="shared" si="348"/>
        <v>Chennai</v>
      </c>
      <c r="K4424" s="6">
        <f>COUNTIFS(pg_transaction_cleaned!$O$2:$O$5743,A4424,pg_transaction_cleaned!$F$2:$F$5743,"CAPTURE")</f>
        <v>1</v>
      </c>
      <c r="L4424" s="7">
        <f>SUMIFS(pg_transaction_cleaned!$H$2:$H$5743,pg_transaction_cleaned!$O$2:$O$5743,A4424,pg_transaction_cleaned!$F$2:$F$5743,"CAPTURE")</f>
        <v>8348</v>
      </c>
      <c r="M4424" s="6">
        <f>COUNTIFS(pg_transaction_cleaned!$O$2:$O$5743,A4424,pg_transaction_cleaned!$F$2:$F$5743,"REFUND")</f>
        <v>0</v>
      </c>
      <c r="N4424" s="7">
        <f>SUMIFS(pg_transaction_cleaned!$H$2:$H$5743,pg_transaction_cleaned!$O$2:$O$5743,A4424,pg_transaction_cleaned!$F$2:$F$5743,"REFUND")</f>
        <v>0</v>
      </c>
      <c r="O4424" s="6" t="str">
        <f t="shared" si="349"/>
        <v>OK</v>
      </c>
      <c r="P4424" s="8">
        <f t="shared" si="350"/>
        <v>0</v>
      </c>
    </row>
    <row r="4425" spans="1:16" x14ac:dyDescent="0.3">
      <c r="A4425" s="6" t="s">
        <v>8781</v>
      </c>
      <c r="B4425" s="6" t="s">
        <v>11934</v>
      </c>
      <c r="C4425" s="6" t="s">
        <v>5557</v>
      </c>
      <c r="D4425" s="6" t="s">
        <v>75</v>
      </c>
      <c r="E4425" s="6" t="s">
        <v>18</v>
      </c>
      <c r="F4425" s="6" t="s">
        <v>11863</v>
      </c>
      <c r="G4425" s="6" t="s">
        <v>19</v>
      </c>
      <c r="H4425" s="10">
        <f t="shared" si="346"/>
        <v>46271</v>
      </c>
      <c r="I4425" s="7">
        <f t="shared" si="347"/>
        <v>1499</v>
      </c>
      <c r="J4425" s="6" t="str">
        <f t="shared" si="348"/>
        <v>Mumbai</v>
      </c>
      <c r="K4425" s="6">
        <f>COUNTIFS(pg_transaction_cleaned!$O$2:$O$5743,A4425,pg_transaction_cleaned!$F$2:$F$5743,"CAPTURE")</f>
        <v>1</v>
      </c>
      <c r="L4425" s="7">
        <f>SUMIFS(pg_transaction_cleaned!$H$2:$H$5743,pg_transaction_cleaned!$O$2:$O$5743,A4425,pg_transaction_cleaned!$F$2:$F$5743,"CAPTURE")</f>
        <v>1499</v>
      </c>
      <c r="M4425" s="6">
        <f>COUNTIFS(pg_transaction_cleaned!$O$2:$O$5743,A4425,pg_transaction_cleaned!$F$2:$F$5743,"REFUND")</f>
        <v>0</v>
      </c>
      <c r="N4425" s="7">
        <f>SUMIFS(pg_transaction_cleaned!$H$2:$H$5743,pg_transaction_cleaned!$O$2:$O$5743,A4425,pg_transaction_cleaned!$F$2:$F$5743,"REFUND")</f>
        <v>0</v>
      </c>
      <c r="O4425" s="6" t="str">
        <f t="shared" si="349"/>
        <v>OK</v>
      </c>
      <c r="P4425" s="8">
        <f t="shared" si="350"/>
        <v>0</v>
      </c>
    </row>
    <row r="4426" spans="1:16" x14ac:dyDescent="0.3">
      <c r="A4426" s="6" t="s">
        <v>8782</v>
      </c>
      <c r="B4426" s="6" t="s">
        <v>11862</v>
      </c>
      <c r="C4426" s="6" t="s">
        <v>8783</v>
      </c>
      <c r="D4426" s="6" t="s">
        <v>61</v>
      </c>
      <c r="E4426" s="6" t="s">
        <v>18</v>
      </c>
      <c r="F4426" s="6" t="s">
        <v>11841</v>
      </c>
      <c r="G4426" s="6" t="s">
        <v>19</v>
      </c>
      <c r="H4426" s="10">
        <f t="shared" si="346"/>
        <v>46272</v>
      </c>
      <c r="I4426" s="7">
        <f t="shared" si="347"/>
        <v>2499</v>
      </c>
      <c r="J4426" s="6" t="str">
        <f t="shared" si="348"/>
        <v>Delhi</v>
      </c>
      <c r="K4426" s="6">
        <f>COUNTIFS(pg_transaction_cleaned!$O$2:$O$5743,A4426,pg_transaction_cleaned!$F$2:$F$5743,"CAPTURE")</f>
        <v>1</v>
      </c>
      <c r="L4426" s="7">
        <f>SUMIFS(pg_transaction_cleaned!$H$2:$H$5743,pg_transaction_cleaned!$O$2:$O$5743,A4426,pg_transaction_cleaned!$F$2:$F$5743,"CAPTURE")</f>
        <v>2499</v>
      </c>
      <c r="M4426" s="6">
        <f>COUNTIFS(pg_transaction_cleaned!$O$2:$O$5743,A4426,pg_transaction_cleaned!$F$2:$F$5743,"REFUND")</f>
        <v>0</v>
      </c>
      <c r="N4426" s="7">
        <f>SUMIFS(pg_transaction_cleaned!$H$2:$H$5743,pg_transaction_cleaned!$O$2:$O$5743,A4426,pg_transaction_cleaned!$F$2:$F$5743,"REFUND")</f>
        <v>0</v>
      </c>
      <c r="O4426" s="6" t="str">
        <f t="shared" si="349"/>
        <v>OK</v>
      </c>
      <c r="P4426" s="8">
        <f t="shared" si="350"/>
        <v>0</v>
      </c>
    </row>
    <row r="4427" spans="1:16" x14ac:dyDescent="0.3">
      <c r="A4427" s="6" t="s">
        <v>8784</v>
      </c>
      <c r="B4427" s="6" t="s">
        <v>11895</v>
      </c>
      <c r="C4427" s="6" t="s">
        <v>8785</v>
      </c>
      <c r="D4427" s="6" t="s">
        <v>17</v>
      </c>
      <c r="E4427" s="6" t="s">
        <v>18</v>
      </c>
      <c r="F4427" s="6" t="s">
        <v>12068</v>
      </c>
      <c r="G4427" s="6" t="s">
        <v>19</v>
      </c>
      <c r="H4427" s="10">
        <f t="shared" si="346"/>
        <v>46295</v>
      </c>
      <c r="I4427" s="7">
        <f t="shared" si="347"/>
        <v>7397</v>
      </c>
      <c r="J4427" s="6" t="str">
        <f t="shared" si="348"/>
        <v>Pune</v>
      </c>
      <c r="K4427" s="6">
        <f>COUNTIFS(pg_transaction_cleaned!$O$2:$O$5743,A4427,pg_transaction_cleaned!$F$2:$F$5743,"CAPTURE")</f>
        <v>1</v>
      </c>
      <c r="L4427" s="7">
        <f>SUMIFS(pg_transaction_cleaned!$H$2:$H$5743,pg_transaction_cleaned!$O$2:$O$5743,A4427,pg_transaction_cleaned!$F$2:$F$5743,"CAPTURE")</f>
        <v>7397</v>
      </c>
      <c r="M4427" s="6">
        <f>COUNTIFS(pg_transaction_cleaned!$O$2:$O$5743,A4427,pg_transaction_cleaned!$F$2:$F$5743,"REFUND")</f>
        <v>0</v>
      </c>
      <c r="N4427" s="7">
        <f>SUMIFS(pg_transaction_cleaned!$H$2:$H$5743,pg_transaction_cleaned!$O$2:$O$5743,A4427,pg_transaction_cleaned!$F$2:$F$5743,"REFUND")</f>
        <v>0</v>
      </c>
      <c r="O4427" s="6" t="str">
        <f t="shared" si="349"/>
        <v>OK</v>
      </c>
      <c r="P4427" s="8">
        <f t="shared" si="350"/>
        <v>0</v>
      </c>
    </row>
    <row r="4428" spans="1:16" x14ac:dyDescent="0.3">
      <c r="A4428" s="6" t="s">
        <v>8786</v>
      </c>
      <c r="B4428" s="6" t="s">
        <v>11838</v>
      </c>
      <c r="C4428" s="6" t="s">
        <v>8787</v>
      </c>
      <c r="D4428" s="6" t="s">
        <v>34</v>
      </c>
      <c r="E4428" s="6" t="s">
        <v>18</v>
      </c>
      <c r="F4428" s="6" t="s">
        <v>12002</v>
      </c>
      <c r="G4428" s="6" t="s">
        <v>19</v>
      </c>
      <c r="H4428" s="10">
        <f t="shared" si="346"/>
        <v>46283</v>
      </c>
      <c r="I4428" s="7">
        <f t="shared" si="347"/>
        <v>11497</v>
      </c>
      <c r="J4428" s="6" t="str">
        <f t="shared" si="348"/>
        <v>Ahmedabad</v>
      </c>
      <c r="K4428" s="6">
        <f>COUNTIFS(pg_transaction_cleaned!$O$2:$O$5743,A4428,pg_transaction_cleaned!$F$2:$F$5743,"CAPTURE")</f>
        <v>1</v>
      </c>
      <c r="L4428" s="7">
        <f>SUMIFS(pg_transaction_cleaned!$H$2:$H$5743,pg_transaction_cleaned!$O$2:$O$5743,A4428,pg_transaction_cleaned!$F$2:$F$5743,"CAPTURE")</f>
        <v>11497</v>
      </c>
      <c r="M4428" s="6">
        <f>COUNTIFS(pg_transaction_cleaned!$O$2:$O$5743,A4428,pg_transaction_cleaned!$F$2:$F$5743,"REFUND")</f>
        <v>0</v>
      </c>
      <c r="N4428" s="7">
        <f>SUMIFS(pg_transaction_cleaned!$H$2:$H$5743,pg_transaction_cleaned!$O$2:$O$5743,A4428,pg_transaction_cleaned!$F$2:$F$5743,"REFUND")</f>
        <v>0</v>
      </c>
      <c r="O4428" s="6" t="str">
        <f t="shared" si="349"/>
        <v>OK</v>
      </c>
      <c r="P4428" s="8">
        <f t="shared" si="350"/>
        <v>0</v>
      </c>
    </row>
    <row r="4429" spans="1:16" x14ac:dyDescent="0.3">
      <c r="A4429" s="6" t="s">
        <v>8788</v>
      </c>
      <c r="B4429" s="6" t="s">
        <v>11908</v>
      </c>
      <c r="C4429" s="6" t="s">
        <v>8789</v>
      </c>
      <c r="D4429" s="6" t="s">
        <v>17</v>
      </c>
      <c r="E4429" s="6" t="s">
        <v>18</v>
      </c>
      <c r="F4429" s="6" t="s">
        <v>11869</v>
      </c>
      <c r="G4429" s="6" t="s">
        <v>19</v>
      </c>
      <c r="H4429" s="10">
        <f t="shared" si="346"/>
        <v>46275</v>
      </c>
      <c r="I4429" s="7">
        <f t="shared" si="347"/>
        <v>599</v>
      </c>
      <c r="J4429" s="6" t="str">
        <f t="shared" si="348"/>
        <v>Pune</v>
      </c>
      <c r="K4429" s="6">
        <f>COUNTIFS(pg_transaction_cleaned!$O$2:$O$5743,A4429,pg_transaction_cleaned!$F$2:$F$5743,"CAPTURE")</f>
        <v>1</v>
      </c>
      <c r="L4429" s="7">
        <f>SUMIFS(pg_transaction_cleaned!$H$2:$H$5743,pg_transaction_cleaned!$O$2:$O$5743,A4429,pg_transaction_cleaned!$F$2:$F$5743,"CAPTURE")</f>
        <v>599</v>
      </c>
      <c r="M4429" s="6">
        <f>COUNTIFS(pg_transaction_cleaned!$O$2:$O$5743,A4429,pg_transaction_cleaned!$F$2:$F$5743,"REFUND")</f>
        <v>0</v>
      </c>
      <c r="N4429" s="7">
        <f>SUMIFS(pg_transaction_cleaned!$H$2:$H$5743,pg_transaction_cleaned!$O$2:$O$5743,A4429,pg_transaction_cleaned!$F$2:$F$5743,"REFUND")</f>
        <v>0</v>
      </c>
      <c r="O4429" s="6" t="str">
        <f t="shared" si="349"/>
        <v>OK</v>
      </c>
      <c r="P4429" s="8">
        <f t="shared" si="350"/>
        <v>0</v>
      </c>
    </row>
    <row r="4430" spans="1:16" x14ac:dyDescent="0.3">
      <c r="A4430" s="6" t="s">
        <v>8790</v>
      </c>
      <c r="B4430" s="6" t="s">
        <v>11830</v>
      </c>
      <c r="C4430" s="6" t="s">
        <v>8791</v>
      </c>
      <c r="D4430" s="6" t="s">
        <v>26</v>
      </c>
      <c r="E4430" s="6" t="s">
        <v>18</v>
      </c>
      <c r="F4430" s="6" t="s">
        <v>12005</v>
      </c>
      <c r="G4430" s="6" t="s">
        <v>19</v>
      </c>
      <c r="H4430" s="10">
        <f t="shared" si="346"/>
        <v>46282</v>
      </c>
      <c r="I4430" s="7">
        <f t="shared" si="347"/>
        <v>1397</v>
      </c>
      <c r="J4430" s="6" t="str">
        <f t="shared" si="348"/>
        <v>Kolkata</v>
      </c>
      <c r="K4430" s="6">
        <f>COUNTIFS(pg_transaction_cleaned!$O$2:$O$5743,A4430,pg_transaction_cleaned!$F$2:$F$5743,"CAPTURE")</f>
        <v>1</v>
      </c>
      <c r="L4430" s="7">
        <f>SUMIFS(pg_transaction_cleaned!$H$2:$H$5743,pg_transaction_cleaned!$O$2:$O$5743,A4430,pg_transaction_cleaned!$F$2:$F$5743,"CAPTURE")</f>
        <v>1397</v>
      </c>
      <c r="M4430" s="6">
        <f>COUNTIFS(pg_transaction_cleaned!$O$2:$O$5743,A4430,pg_transaction_cleaned!$F$2:$F$5743,"REFUND")</f>
        <v>0</v>
      </c>
      <c r="N4430" s="7">
        <f>SUMIFS(pg_transaction_cleaned!$H$2:$H$5743,pg_transaction_cleaned!$O$2:$O$5743,A4430,pg_transaction_cleaned!$F$2:$F$5743,"REFUND")</f>
        <v>0</v>
      </c>
      <c r="O4430" s="6" t="str">
        <f t="shared" si="349"/>
        <v>OK</v>
      </c>
      <c r="P4430" s="8">
        <f t="shared" si="350"/>
        <v>0</v>
      </c>
    </row>
    <row r="4431" spans="1:16" x14ac:dyDescent="0.3">
      <c r="A4431" s="6" t="s">
        <v>8792</v>
      </c>
      <c r="B4431" s="6" t="s">
        <v>11842</v>
      </c>
      <c r="C4431" s="6" t="s">
        <v>8793</v>
      </c>
      <c r="D4431" s="6" t="s">
        <v>48</v>
      </c>
      <c r="E4431" s="6" t="s">
        <v>18</v>
      </c>
      <c r="F4431" s="6" t="s">
        <v>11853</v>
      </c>
      <c r="G4431" s="6" t="s">
        <v>19</v>
      </c>
      <c r="H4431" s="10">
        <f t="shared" si="346"/>
        <v>46290</v>
      </c>
      <c r="I4431" s="7">
        <f t="shared" si="347"/>
        <v>1799</v>
      </c>
      <c r="J4431" s="6" t="str">
        <f t="shared" si="348"/>
        <v>Jaipur</v>
      </c>
      <c r="K4431" s="6">
        <f>COUNTIFS(pg_transaction_cleaned!$O$2:$O$5743,A4431,pg_transaction_cleaned!$F$2:$F$5743,"CAPTURE")</f>
        <v>1</v>
      </c>
      <c r="L4431" s="7">
        <f>SUMIFS(pg_transaction_cleaned!$H$2:$H$5743,pg_transaction_cleaned!$O$2:$O$5743,A4431,pg_transaction_cleaned!$F$2:$F$5743,"CAPTURE")</f>
        <v>1799</v>
      </c>
      <c r="M4431" s="6">
        <f>COUNTIFS(pg_transaction_cleaned!$O$2:$O$5743,A4431,pg_transaction_cleaned!$F$2:$F$5743,"REFUND")</f>
        <v>0</v>
      </c>
      <c r="N4431" s="7">
        <f>SUMIFS(pg_transaction_cleaned!$H$2:$H$5743,pg_transaction_cleaned!$O$2:$O$5743,A4431,pg_transaction_cleaned!$F$2:$F$5743,"REFUND")</f>
        <v>0</v>
      </c>
      <c r="O4431" s="6" t="str">
        <f t="shared" si="349"/>
        <v>OK</v>
      </c>
      <c r="P4431" s="8">
        <f t="shared" si="350"/>
        <v>0</v>
      </c>
    </row>
    <row r="4432" spans="1:16" x14ac:dyDescent="0.3">
      <c r="A4432" s="6" t="s">
        <v>8794</v>
      </c>
      <c r="B4432" s="6" t="s">
        <v>11989</v>
      </c>
      <c r="C4432" s="6" t="s">
        <v>8795</v>
      </c>
      <c r="D4432" s="6" t="s">
        <v>37</v>
      </c>
      <c r="E4432" s="6" t="s">
        <v>18</v>
      </c>
      <c r="F4432" s="6" t="s">
        <v>11872</v>
      </c>
      <c r="G4432" s="6" t="s">
        <v>19</v>
      </c>
      <c r="H4432" s="10">
        <f t="shared" si="346"/>
        <v>46290</v>
      </c>
      <c r="I4432" s="7">
        <f t="shared" si="347"/>
        <v>3998</v>
      </c>
      <c r="J4432" s="6" t="str">
        <f t="shared" si="348"/>
        <v>Lucknow</v>
      </c>
      <c r="K4432" s="6">
        <f>COUNTIFS(pg_transaction_cleaned!$O$2:$O$5743,A4432,pg_transaction_cleaned!$F$2:$F$5743,"CAPTURE")</f>
        <v>1</v>
      </c>
      <c r="L4432" s="7">
        <f>SUMIFS(pg_transaction_cleaned!$H$2:$H$5743,pg_transaction_cleaned!$O$2:$O$5743,A4432,pg_transaction_cleaned!$F$2:$F$5743,"CAPTURE")</f>
        <v>3998</v>
      </c>
      <c r="M4432" s="6">
        <f>COUNTIFS(pg_transaction_cleaned!$O$2:$O$5743,A4432,pg_transaction_cleaned!$F$2:$F$5743,"REFUND")</f>
        <v>0</v>
      </c>
      <c r="N4432" s="7">
        <f>SUMIFS(pg_transaction_cleaned!$H$2:$H$5743,pg_transaction_cleaned!$O$2:$O$5743,A4432,pg_transaction_cleaned!$F$2:$F$5743,"REFUND")</f>
        <v>0</v>
      </c>
      <c r="O4432" s="6" t="str">
        <f t="shared" si="349"/>
        <v>OK</v>
      </c>
      <c r="P4432" s="8">
        <f t="shared" si="350"/>
        <v>0</v>
      </c>
    </row>
    <row r="4433" spans="1:16" x14ac:dyDescent="0.3">
      <c r="A4433" s="6" t="s">
        <v>8796</v>
      </c>
      <c r="B4433" s="6" t="s">
        <v>11909</v>
      </c>
      <c r="C4433" s="6" t="s">
        <v>8797</v>
      </c>
      <c r="D4433" s="6" t="s">
        <v>48</v>
      </c>
      <c r="E4433" s="6" t="s">
        <v>18</v>
      </c>
      <c r="F4433" s="6" t="s">
        <v>11841</v>
      </c>
      <c r="G4433" s="6" t="s">
        <v>19</v>
      </c>
      <c r="H4433" s="10">
        <f t="shared" si="346"/>
        <v>46276</v>
      </c>
      <c r="I4433" s="7">
        <f t="shared" si="347"/>
        <v>2499</v>
      </c>
      <c r="J4433" s="6" t="str">
        <f t="shared" si="348"/>
        <v>Jaipur</v>
      </c>
      <c r="K4433" s="6">
        <f>COUNTIFS(pg_transaction_cleaned!$O$2:$O$5743,A4433,pg_transaction_cleaned!$F$2:$F$5743,"CAPTURE")</f>
        <v>1</v>
      </c>
      <c r="L4433" s="7">
        <f>SUMIFS(pg_transaction_cleaned!$H$2:$H$5743,pg_transaction_cleaned!$O$2:$O$5743,A4433,pg_transaction_cleaned!$F$2:$F$5743,"CAPTURE")</f>
        <v>2499</v>
      </c>
      <c r="M4433" s="6">
        <f>COUNTIFS(pg_transaction_cleaned!$O$2:$O$5743,A4433,pg_transaction_cleaned!$F$2:$F$5743,"REFUND")</f>
        <v>0</v>
      </c>
      <c r="N4433" s="7">
        <f>SUMIFS(pg_transaction_cleaned!$H$2:$H$5743,pg_transaction_cleaned!$O$2:$O$5743,A4433,pg_transaction_cleaned!$F$2:$F$5743,"REFUND")</f>
        <v>0</v>
      </c>
      <c r="O4433" s="6" t="str">
        <f t="shared" si="349"/>
        <v>OK</v>
      </c>
      <c r="P4433" s="8">
        <f t="shared" si="350"/>
        <v>0</v>
      </c>
    </row>
    <row r="4434" spans="1:16" x14ac:dyDescent="0.3">
      <c r="A4434" s="6" t="s">
        <v>8798</v>
      </c>
      <c r="B4434" s="6" t="s">
        <v>11949</v>
      </c>
      <c r="C4434" s="6" t="s">
        <v>8799</v>
      </c>
      <c r="D4434" s="6" t="s">
        <v>26</v>
      </c>
      <c r="E4434" s="6" t="s">
        <v>54</v>
      </c>
      <c r="F4434" s="6" t="s">
        <v>12241</v>
      </c>
      <c r="G4434" s="6" t="s">
        <v>115</v>
      </c>
      <c r="H4434" s="10">
        <f t="shared" si="346"/>
        <v>46275</v>
      </c>
      <c r="I4434" s="7">
        <f t="shared" si="347"/>
        <v>8347</v>
      </c>
      <c r="J4434" s="6" t="str">
        <f t="shared" si="348"/>
        <v>Kolkata</v>
      </c>
      <c r="K4434" s="6">
        <f>COUNTIFS(pg_transaction_cleaned!$O$2:$O$5743,A4434,pg_transaction_cleaned!$F$2:$F$5743,"CAPTURE")</f>
        <v>0</v>
      </c>
      <c r="L4434" s="7">
        <f>SUMIFS(pg_transaction_cleaned!$H$2:$H$5743,pg_transaction_cleaned!$O$2:$O$5743,A4434,pg_transaction_cleaned!$F$2:$F$5743,"CAPTURE")</f>
        <v>0</v>
      </c>
      <c r="M4434" s="6">
        <f>COUNTIFS(pg_transaction_cleaned!$O$2:$O$5743,A4434,pg_transaction_cleaned!$F$2:$F$5743,"REFUND")</f>
        <v>0</v>
      </c>
      <c r="N4434" s="7">
        <f>SUMIFS(pg_transaction_cleaned!$H$2:$H$5743,pg_transaction_cleaned!$O$2:$O$5743,A4434,pg_transaction_cleaned!$F$2:$F$5743,"REFUND")</f>
        <v>0</v>
      </c>
      <c r="O4434" s="6" t="str">
        <f t="shared" si="349"/>
        <v>OK</v>
      </c>
      <c r="P4434" s="8">
        <f t="shared" si="350"/>
        <v>0</v>
      </c>
    </row>
    <row r="4435" spans="1:16" x14ac:dyDescent="0.3">
      <c r="A4435" s="6" t="s">
        <v>8800</v>
      </c>
      <c r="B4435" s="6" t="s">
        <v>11909</v>
      </c>
      <c r="C4435" s="6" t="s">
        <v>8801</v>
      </c>
      <c r="D4435" s="6" t="s">
        <v>26</v>
      </c>
      <c r="E4435" s="6" t="s">
        <v>54</v>
      </c>
      <c r="F4435" s="6" t="s">
        <v>11855</v>
      </c>
      <c r="G4435" s="6" t="s">
        <v>19</v>
      </c>
      <c r="H4435" s="10">
        <f t="shared" si="346"/>
        <v>46276</v>
      </c>
      <c r="I4435" s="7">
        <f t="shared" si="347"/>
        <v>4999</v>
      </c>
      <c r="J4435" s="6" t="str">
        <f t="shared" si="348"/>
        <v>Kolkata</v>
      </c>
      <c r="K4435" s="6">
        <f>COUNTIFS(pg_transaction_cleaned!$O$2:$O$5743,A4435,pg_transaction_cleaned!$F$2:$F$5743,"CAPTURE")</f>
        <v>1</v>
      </c>
      <c r="L4435" s="7">
        <f>SUMIFS(pg_transaction_cleaned!$H$2:$H$5743,pg_transaction_cleaned!$O$2:$O$5743,A4435,pg_transaction_cleaned!$F$2:$F$5743,"CAPTURE")</f>
        <v>4999</v>
      </c>
      <c r="M4435" s="6">
        <f>COUNTIFS(pg_transaction_cleaned!$O$2:$O$5743,A4435,pg_transaction_cleaned!$F$2:$F$5743,"REFUND")</f>
        <v>0</v>
      </c>
      <c r="N4435" s="7">
        <f>SUMIFS(pg_transaction_cleaned!$H$2:$H$5743,pg_transaction_cleaned!$O$2:$O$5743,A4435,pg_transaction_cleaned!$F$2:$F$5743,"REFUND")</f>
        <v>0</v>
      </c>
      <c r="O4435" s="6" t="str">
        <f t="shared" si="349"/>
        <v>OK</v>
      </c>
      <c r="P4435" s="8">
        <f t="shared" si="350"/>
        <v>0</v>
      </c>
    </row>
    <row r="4436" spans="1:16" x14ac:dyDescent="0.3">
      <c r="A4436" s="6" t="s">
        <v>8802</v>
      </c>
      <c r="B4436" s="6" t="s">
        <v>11893</v>
      </c>
      <c r="C4436" s="6" t="s">
        <v>8803</v>
      </c>
      <c r="D4436" s="6" t="s">
        <v>17</v>
      </c>
      <c r="E4436" s="6" t="s">
        <v>18</v>
      </c>
      <c r="F4436" s="6" t="s">
        <v>11855</v>
      </c>
      <c r="G4436" s="6" t="s">
        <v>19</v>
      </c>
      <c r="H4436" s="10">
        <f t="shared" si="346"/>
        <v>46280</v>
      </c>
      <c r="I4436" s="7">
        <f t="shared" si="347"/>
        <v>4999</v>
      </c>
      <c r="J4436" s="6" t="str">
        <f t="shared" si="348"/>
        <v>Pune</v>
      </c>
      <c r="K4436" s="6">
        <f>COUNTIFS(pg_transaction_cleaned!$O$2:$O$5743,A4436,pg_transaction_cleaned!$F$2:$F$5743,"CAPTURE")</f>
        <v>1</v>
      </c>
      <c r="L4436" s="7">
        <f>SUMIFS(pg_transaction_cleaned!$H$2:$H$5743,pg_transaction_cleaned!$O$2:$O$5743,A4436,pg_transaction_cleaned!$F$2:$F$5743,"CAPTURE")</f>
        <v>4999</v>
      </c>
      <c r="M4436" s="6">
        <f>COUNTIFS(pg_transaction_cleaned!$O$2:$O$5743,A4436,pg_transaction_cleaned!$F$2:$F$5743,"REFUND")</f>
        <v>0</v>
      </c>
      <c r="N4436" s="7">
        <f>SUMIFS(pg_transaction_cleaned!$H$2:$H$5743,pg_transaction_cleaned!$O$2:$O$5743,A4436,pg_transaction_cleaned!$F$2:$F$5743,"REFUND")</f>
        <v>0</v>
      </c>
      <c r="O4436" s="6" t="str">
        <f t="shared" si="349"/>
        <v>OK</v>
      </c>
      <c r="P4436" s="8">
        <f t="shared" si="350"/>
        <v>0</v>
      </c>
    </row>
    <row r="4437" spans="1:16" x14ac:dyDescent="0.3">
      <c r="A4437" s="6" t="s">
        <v>8804</v>
      </c>
      <c r="B4437" s="6" t="s">
        <v>11976</v>
      </c>
      <c r="C4437" s="6" t="s">
        <v>8805</v>
      </c>
      <c r="D4437" s="6" t="s">
        <v>48</v>
      </c>
      <c r="E4437" s="6" t="s">
        <v>54</v>
      </c>
      <c r="F4437" s="6" t="s">
        <v>11929</v>
      </c>
      <c r="G4437" s="6" t="s">
        <v>19</v>
      </c>
      <c r="H4437" s="10">
        <f t="shared" si="346"/>
        <v>46284</v>
      </c>
      <c r="I4437" s="7">
        <f t="shared" si="347"/>
        <v>799</v>
      </c>
      <c r="J4437" s="6" t="str">
        <f t="shared" si="348"/>
        <v>Jaipur</v>
      </c>
      <c r="K4437" s="6">
        <f>COUNTIFS(pg_transaction_cleaned!$O$2:$O$5743,A4437,pg_transaction_cleaned!$F$2:$F$5743,"CAPTURE")</f>
        <v>1</v>
      </c>
      <c r="L4437" s="7">
        <f>SUMIFS(pg_transaction_cleaned!$H$2:$H$5743,pg_transaction_cleaned!$O$2:$O$5743,A4437,pg_transaction_cleaned!$F$2:$F$5743,"CAPTURE")</f>
        <v>799</v>
      </c>
      <c r="M4437" s="6">
        <f>COUNTIFS(pg_transaction_cleaned!$O$2:$O$5743,A4437,pg_transaction_cleaned!$F$2:$F$5743,"REFUND")</f>
        <v>0</v>
      </c>
      <c r="N4437" s="7">
        <f>SUMIFS(pg_transaction_cleaned!$H$2:$H$5743,pg_transaction_cleaned!$O$2:$O$5743,A4437,pg_transaction_cleaned!$F$2:$F$5743,"REFUND")</f>
        <v>0</v>
      </c>
      <c r="O4437" s="6" t="str">
        <f t="shared" si="349"/>
        <v>OK</v>
      </c>
      <c r="P4437" s="8">
        <f t="shared" si="350"/>
        <v>0</v>
      </c>
    </row>
    <row r="4438" spans="1:16" x14ac:dyDescent="0.3">
      <c r="A4438" s="6" t="s">
        <v>8806</v>
      </c>
      <c r="B4438" s="6" t="s">
        <v>11970</v>
      </c>
      <c r="C4438" s="6" t="s">
        <v>8807</v>
      </c>
      <c r="D4438" s="6" t="s">
        <v>17</v>
      </c>
      <c r="E4438" s="6" t="s">
        <v>18</v>
      </c>
      <c r="F4438" s="6" t="s">
        <v>11979</v>
      </c>
      <c r="G4438" s="6" t="s">
        <v>19</v>
      </c>
      <c r="H4438" s="10">
        <f t="shared" si="346"/>
        <v>46294</v>
      </c>
      <c r="I4438" s="7">
        <f t="shared" si="347"/>
        <v>8797</v>
      </c>
      <c r="J4438" s="6" t="str">
        <f t="shared" si="348"/>
        <v>Pune</v>
      </c>
      <c r="K4438" s="6">
        <f>COUNTIFS(pg_transaction_cleaned!$O$2:$O$5743,A4438,pg_transaction_cleaned!$F$2:$F$5743,"CAPTURE")</f>
        <v>1</v>
      </c>
      <c r="L4438" s="7">
        <f>SUMIFS(pg_transaction_cleaned!$H$2:$H$5743,pg_transaction_cleaned!$O$2:$O$5743,A4438,pg_transaction_cleaned!$F$2:$F$5743,"CAPTURE")</f>
        <v>8797</v>
      </c>
      <c r="M4438" s="6">
        <f>COUNTIFS(pg_transaction_cleaned!$O$2:$O$5743,A4438,pg_transaction_cleaned!$F$2:$F$5743,"REFUND")</f>
        <v>0</v>
      </c>
      <c r="N4438" s="7">
        <f>SUMIFS(pg_transaction_cleaned!$H$2:$H$5743,pg_transaction_cleaned!$O$2:$O$5743,A4438,pg_transaction_cleaned!$F$2:$F$5743,"REFUND")</f>
        <v>0</v>
      </c>
      <c r="O4438" s="6" t="str">
        <f t="shared" si="349"/>
        <v>OK</v>
      </c>
      <c r="P4438" s="8">
        <f t="shared" si="350"/>
        <v>0</v>
      </c>
    </row>
    <row r="4439" spans="1:16" x14ac:dyDescent="0.3">
      <c r="A4439" s="6" t="s">
        <v>8808</v>
      </c>
      <c r="B4439" s="6" t="s">
        <v>11896</v>
      </c>
      <c r="C4439" s="6" t="s">
        <v>8809</v>
      </c>
      <c r="D4439" s="6" t="s">
        <v>61</v>
      </c>
      <c r="E4439" s="6" t="s">
        <v>18</v>
      </c>
      <c r="F4439" s="6" t="s">
        <v>11861</v>
      </c>
      <c r="G4439" s="6" t="s">
        <v>19</v>
      </c>
      <c r="H4439" s="10">
        <f t="shared" si="346"/>
        <v>46292</v>
      </c>
      <c r="I4439" s="7">
        <f t="shared" si="347"/>
        <v>7999</v>
      </c>
      <c r="J4439" s="6" t="str">
        <f t="shared" si="348"/>
        <v>Delhi</v>
      </c>
      <c r="K4439" s="6">
        <f>COUNTIFS(pg_transaction_cleaned!$O$2:$O$5743,A4439,pg_transaction_cleaned!$F$2:$F$5743,"CAPTURE")</f>
        <v>1</v>
      </c>
      <c r="L4439" s="7">
        <f>SUMIFS(pg_transaction_cleaned!$H$2:$H$5743,pg_transaction_cleaned!$O$2:$O$5743,A4439,pg_transaction_cleaned!$F$2:$F$5743,"CAPTURE")</f>
        <v>7999</v>
      </c>
      <c r="M4439" s="6">
        <f>COUNTIFS(pg_transaction_cleaned!$O$2:$O$5743,A4439,pg_transaction_cleaned!$F$2:$F$5743,"REFUND")</f>
        <v>0</v>
      </c>
      <c r="N4439" s="7">
        <f>SUMIFS(pg_transaction_cleaned!$H$2:$H$5743,pg_transaction_cleaned!$O$2:$O$5743,A4439,pg_transaction_cleaned!$F$2:$F$5743,"REFUND")</f>
        <v>0</v>
      </c>
      <c r="O4439" s="6" t="str">
        <f t="shared" si="349"/>
        <v>OK</v>
      </c>
      <c r="P4439" s="8">
        <f t="shared" si="350"/>
        <v>0</v>
      </c>
    </row>
    <row r="4440" spans="1:16" x14ac:dyDescent="0.3">
      <c r="A4440" s="6" t="s">
        <v>8810</v>
      </c>
      <c r="B4440" s="6" t="s">
        <v>11908</v>
      </c>
      <c r="C4440" s="6" t="s">
        <v>8811</v>
      </c>
      <c r="D4440" s="6" t="s">
        <v>34</v>
      </c>
      <c r="E4440" s="6" t="s">
        <v>43</v>
      </c>
      <c r="F4440" s="6" t="s">
        <v>11843</v>
      </c>
      <c r="G4440" s="6" t="s">
        <v>19</v>
      </c>
      <c r="H4440" s="10">
        <f t="shared" si="346"/>
        <v>46275</v>
      </c>
      <c r="I4440" s="7">
        <f t="shared" si="347"/>
        <v>349</v>
      </c>
      <c r="J4440" s="6" t="str">
        <f t="shared" si="348"/>
        <v>Ahmedabad</v>
      </c>
      <c r="K4440" s="6">
        <f>COUNTIFS(pg_transaction_cleaned!$O$2:$O$5743,A4440,pg_transaction_cleaned!$F$2:$F$5743,"CAPTURE")</f>
        <v>1</v>
      </c>
      <c r="L4440" s="7">
        <f>SUMIFS(pg_transaction_cleaned!$H$2:$H$5743,pg_transaction_cleaned!$O$2:$O$5743,A4440,pg_transaction_cleaned!$F$2:$F$5743,"CAPTURE")</f>
        <v>349</v>
      </c>
      <c r="M4440" s="6">
        <f>COUNTIFS(pg_transaction_cleaned!$O$2:$O$5743,A4440,pg_transaction_cleaned!$F$2:$F$5743,"REFUND")</f>
        <v>0</v>
      </c>
      <c r="N4440" s="7">
        <f>SUMIFS(pg_transaction_cleaned!$H$2:$H$5743,pg_transaction_cleaned!$O$2:$O$5743,A4440,pg_transaction_cleaned!$F$2:$F$5743,"REFUND")</f>
        <v>0</v>
      </c>
      <c r="O4440" s="6" t="str">
        <f t="shared" si="349"/>
        <v>OK</v>
      </c>
      <c r="P4440" s="8">
        <f t="shared" si="350"/>
        <v>0</v>
      </c>
    </row>
    <row r="4441" spans="1:16" x14ac:dyDescent="0.3">
      <c r="A4441" s="6" t="s">
        <v>8812</v>
      </c>
      <c r="B4441" s="6" t="s">
        <v>11914</v>
      </c>
      <c r="C4441" s="6" t="s">
        <v>8813</v>
      </c>
      <c r="D4441" s="6" t="s">
        <v>61</v>
      </c>
      <c r="E4441" s="6" t="s">
        <v>43</v>
      </c>
      <c r="F4441" s="6" t="s">
        <v>11855</v>
      </c>
      <c r="G4441" s="6" t="s">
        <v>19</v>
      </c>
      <c r="H4441" s="10">
        <f t="shared" si="346"/>
        <v>46289</v>
      </c>
      <c r="I4441" s="7">
        <f t="shared" si="347"/>
        <v>4999</v>
      </c>
      <c r="J4441" s="6" t="str">
        <f t="shared" si="348"/>
        <v>Delhi</v>
      </c>
      <c r="K4441" s="6">
        <f>COUNTIFS(pg_transaction_cleaned!$O$2:$O$5743,A4441,pg_transaction_cleaned!$F$2:$F$5743,"CAPTURE")</f>
        <v>1</v>
      </c>
      <c r="L4441" s="7">
        <f>SUMIFS(pg_transaction_cleaned!$H$2:$H$5743,pg_transaction_cleaned!$O$2:$O$5743,A4441,pg_transaction_cleaned!$F$2:$F$5743,"CAPTURE")</f>
        <v>4999</v>
      </c>
      <c r="M4441" s="6">
        <f>COUNTIFS(pg_transaction_cleaned!$O$2:$O$5743,A4441,pg_transaction_cleaned!$F$2:$F$5743,"REFUND")</f>
        <v>0</v>
      </c>
      <c r="N4441" s="7">
        <f>SUMIFS(pg_transaction_cleaned!$H$2:$H$5743,pg_transaction_cleaned!$O$2:$O$5743,A4441,pg_transaction_cleaned!$F$2:$F$5743,"REFUND")</f>
        <v>0</v>
      </c>
      <c r="O4441" s="6" t="str">
        <f t="shared" si="349"/>
        <v>OK</v>
      </c>
      <c r="P4441" s="8">
        <f t="shared" si="350"/>
        <v>0</v>
      </c>
    </row>
    <row r="4442" spans="1:16" x14ac:dyDescent="0.3">
      <c r="A4442" s="6" t="s">
        <v>8814</v>
      </c>
      <c r="B4442" s="6" t="s">
        <v>11887</v>
      </c>
      <c r="C4442" s="6" t="s">
        <v>8815</v>
      </c>
      <c r="D4442" s="6" t="s">
        <v>17</v>
      </c>
      <c r="E4442" s="6" t="s">
        <v>18</v>
      </c>
      <c r="F4442" s="6" t="s">
        <v>12023</v>
      </c>
      <c r="G4442" s="6" t="s">
        <v>19</v>
      </c>
      <c r="H4442" s="10">
        <f t="shared" si="346"/>
        <v>46268</v>
      </c>
      <c r="I4442" s="7">
        <f t="shared" si="347"/>
        <v>1498</v>
      </c>
      <c r="J4442" s="6" t="str">
        <f t="shared" si="348"/>
        <v>Pune</v>
      </c>
      <c r="K4442" s="6">
        <f>COUNTIFS(pg_transaction_cleaned!$O$2:$O$5743,A4442,pg_transaction_cleaned!$F$2:$F$5743,"CAPTURE")</f>
        <v>1</v>
      </c>
      <c r="L4442" s="7">
        <f>SUMIFS(pg_transaction_cleaned!$H$2:$H$5743,pg_transaction_cleaned!$O$2:$O$5743,A4442,pg_transaction_cleaned!$F$2:$F$5743,"CAPTURE")</f>
        <v>1498</v>
      </c>
      <c r="M4442" s="6">
        <f>COUNTIFS(pg_transaction_cleaned!$O$2:$O$5743,A4442,pg_transaction_cleaned!$F$2:$F$5743,"REFUND")</f>
        <v>0</v>
      </c>
      <c r="N4442" s="7">
        <f>SUMIFS(pg_transaction_cleaned!$H$2:$H$5743,pg_transaction_cleaned!$O$2:$O$5743,A4442,pg_transaction_cleaned!$F$2:$F$5743,"REFUND")</f>
        <v>0</v>
      </c>
      <c r="O4442" s="6" t="str">
        <f t="shared" si="349"/>
        <v>OK</v>
      </c>
      <c r="P4442" s="8">
        <f t="shared" si="350"/>
        <v>0</v>
      </c>
    </row>
    <row r="4443" spans="1:16" x14ac:dyDescent="0.3">
      <c r="A4443" s="6" t="s">
        <v>8816</v>
      </c>
      <c r="B4443" s="6" t="s">
        <v>11949</v>
      </c>
      <c r="C4443" s="6" t="s">
        <v>8817</v>
      </c>
      <c r="D4443" s="6" t="s">
        <v>51</v>
      </c>
      <c r="E4443" s="6" t="s">
        <v>18</v>
      </c>
      <c r="F4443" s="6" t="s">
        <v>12172</v>
      </c>
      <c r="G4443" s="6" t="s">
        <v>19</v>
      </c>
      <c r="H4443" s="10">
        <f t="shared" si="346"/>
        <v>46275</v>
      </c>
      <c r="I4443" s="7">
        <f t="shared" si="347"/>
        <v>2247</v>
      </c>
      <c r="J4443" s="6" t="str">
        <f t="shared" si="348"/>
        <v>Chennai</v>
      </c>
      <c r="K4443" s="6">
        <f>COUNTIFS(pg_transaction_cleaned!$O$2:$O$5743,A4443,pg_transaction_cleaned!$F$2:$F$5743,"CAPTURE")</f>
        <v>1</v>
      </c>
      <c r="L4443" s="7">
        <f>SUMIFS(pg_transaction_cleaned!$H$2:$H$5743,pg_transaction_cleaned!$O$2:$O$5743,A4443,pg_transaction_cleaned!$F$2:$F$5743,"CAPTURE")</f>
        <v>2247</v>
      </c>
      <c r="M4443" s="6">
        <f>COUNTIFS(pg_transaction_cleaned!$O$2:$O$5743,A4443,pg_transaction_cleaned!$F$2:$F$5743,"REFUND")</f>
        <v>0</v>
      </c>
      <c r="N4443" s="7">
        <f>SUMIFS(pg_transaction_cleaned!$H$2:$H$5743,pg_transaction_cleaned!$O$2:$O$5743,A4443,pg_transaction_cleaned!$F$2:$F$5743,"REFUND")</f>
        <v>0</v>
      </c>
      <c r="O4443" s="6" t="str">
        <f t="shared" si="349"/>
        <v>OK</v>
      </c>
      <c r="P4443" s="8">
        <f t="shared" si="350"/>
        <v>0</v>
      </c>
    </row>
    <row r="4444" spans="1:16" x14ac:dyDescent="0.3">
      <c r="A4444" s="6" t="s">
        <v>8818</v>
      </c>
      <c r="B4444" s="6" t="s">
        <v>11903</v>
      </c>
      <c r="C4444" s="6" t="s">
        <v>8819</v>
      </c>
      <c r="D4444" s="6"/>
      <c r="E4444" s="6" t="s">
        <v>18</v>
      </c>
      <c r="F4444" s="6" t="s">
        <v>11939</v>
      </c>
      <c r="G4444" s="6" t="s">
        <v>19</v>
      </c>
      <c r="H4444" s="10">
        <f t="shared" si="346"/>
        <v>46277</v>
      </c>
      <c r="I4444" s="7">
        <f t="shared" si="347"/>
        <v>7999</v>
      </c>
      <c r="J4444" s="6" t="str">
        <f t="shared" si="348"/>
        <v>Unknown</v>
      </c>
      <c r="K4444" s="6">
        <f>COUNTIFS(pg_transaction_cleaned!$O$2:$O$5743,A4444,pg_transaction_cleaned!$F$2:$F$5743,"CAPTURE")</f>
        <v>1</v>
      </c>
      <c r="L4444" s="7">
        <f>SUMIFS(pg_transaction_cleaned!$H$2:$H$5743,pg_transaction_cleaned!$O$2:$O$5743,A4444,pg_transaction_cleaned!$F$2:$F$5743,"CAPTURE")</f>
        <v>7999</v>
      </c>
      <c r="M4444" s="6">
        <f>COUNTIFS(pg_transaction_cleaned!$O$2:$O$5743,A4444,pg_transaction_cleaned!$F$2:$F$5743,"REFUND")</f>
        <v>0</v>
      </c>
      <c r="N4444" s="7">
        <f>SUMIFS(pg_transaction_cleaned!$H$2:$H$5743,pg_transaction_cleaned!$O$2:$O$5743,A4444,pg_transaction_cleaned!$F$2:$F$5743,"REFUND")</f>
        <v>0</v>
      </c>
      <c r="O4444" s="6" t="str">
        <f t="shared" si="349"/>
        <v>OK</v>
      </c>
      <c r="P4444" s="8">
        <f t="shared" si="350"/>
        <v>0</v>
      </c>
    </row>
    <row r="4445" spans="1:16" x14ac:dyDescent="0.3">
      <c r="A4445" s="6" t="s">
        <v>8820</v>
      </c>
      <c r="B4445" s="6" t="s">
        <v>11862</v>
      </c>
      <c r="C4445" s="6" t="s">
        <v>8821</v>
      </c>
      <c r="D4445" s="6" t="s">
        <v>48</v>
      </c>
      <c r="E4445" s="6" t="s">
        <v>18</v>
      </c>
      <c r="F4445" s="6" t="s">
        <v>11855</v>
      </c>
      <c r="G4445" s="6" t="s">
        <v>19</v>
      </c>
      <c r="H4445" s="10">
        <f t="shared" si="346"/>
        <v>46272</v>
      </c>
      <c r="I4445" s="7">
        <f t="shared" si="347"/>
        <v>4999</v>
      </c>
      <c r="J4445" s="6" t="str">
        <f t="shared" si="348"/>
        <v>Jaipur</v>
      </c>
      <c r="K4445" s="6">
        <f>COUNTIFS(pg_transaction_cleaned!$O$2:$O$5743,A4445,pg_transaction_cleaned!$F$2:$F$5743,"CAPTURE")</f>
        <v>1</v>
      </c>
      <c r="L4445" s="7">
        <f>SUMIFS(pg_transaction_cleaned!$H$2:$H$5743,pg_transaction_cleaned!$O$2:$O$5743,A4445,pg_transaction_cleaned!$F$2:$F$5743,"CAPTURE")</f>
        <v>4999</v>
      </c>
      <c r="M4445" s="6">
        <f>COUNTIFS(pg_transaction_cleaned!$O$2:$O$5743,A4445,pg_transaction_cleaned!$F$2:$F$5743,"REFUND")</f>
        <v>0</v>
      </c>
      <c r="N4445" s="7">
        <f>SUMIFS(pg_transaction_cleaned!$H$2:$H$5743,pg_transaction_cleaned!$O$2:$O$5743,A4445,pg_transaction_cleaned!$F$2:$F$5743,"REFUND")</f>
        <v>0</v>
      </c>
      <c r="O4445" s="6" t="str">
        <f t="shared" si="349"/>
        <v>OK</v>
      </c>
      <c r="P4445" s="8">
        <f t="shared" si="350"/>
        <v>0</v>
      </c>
    </row>
    <row r="4446" spans="1:16" x14ac:dyDescent="0.3">
      <c r="A4446" s="6" t="s">
        <v>8822</v>
      </c>
      <c r="B4446" s="6" t="s">
        <v>11887</v>
      </c>
      <c r="C4446" s="6" t="s">
        <v>8823</v>
      </c>
      <c r="D4446" s="6" t="s">
        <v>51</v>
      </c>
      <c r="E4446" s="6" t="s">
        <v>54</v>
      </c>
      <c r="F4446" s="6" t="s">
        <v>12246</v>
      </c>
      <c r="G4446" s="6" t="s">
        <v>19</v>
      </c>
      <c r="H4446" s="10">
        <f t="shared" si="346"/>
        <v>46268</v>
      </c>
      <c r="I4446" s="7">
        <f t="shared" si="347"/>
        <v>4147</v>
      </c>
      <c r="J4446" s="6" t="str">
        <f t="shared" si="348"/>
        <v>Chennai</v>
      </c>
      <c r="K4446" s="6">
        <f>COUNTIFS(pg_transaction_cleaned!$O$2:$O$5743,A4446,pg_transaction_cleaned!$F$2:$F$5743,"CAPTURE")</f>
        <v>1</v>
      </c>
      <c r="L4446" s="7">
        <f>SUMIFS(pg_transaction_cleaned!$H$2:$H$5743,pg_transaction_cleaned!$O$2:$O$5743,A4446,pg_transaction_cleaned!$F$2:$F$5743,"CAPTURE")</f>
        <v>4147</v>
      </c>
      <c r="M4446" s="6">
        <f>COUNTIFS(pg_transaction_cleaned!$O$2:$O$5743,A4446,pg_transaction_cleaned!$F$2:$F$5743,"REFUND")</f>
        <v>0</v>
      </c>
      <c r="N4446" s="7">
        <f>SUMIFS(pg_transaction_cleaned!$H$2:$H$5743,pg_transaction_cleaned!$O$2:$O$5743,A4446,pg_transaction_cleaned!$F$2:$F$5743,"REFUND")</f>
        <v>0</v>
      </c>
      <c r="O4446" s="6" t="str">
        <f t="shared" si="349"/>
        <v>OK</v>
      </c>
      <c r="P4446" s="8">
        <f t="shared" si="350"/>
        <v>0</v>
      </c>
    </row>
    <row r="4447" spans="1:16" x14ac:dyDescent="0.3">
      <c r="A4447" s="6" t="s">
        <v>8824</v>
      </c>
      <c r="B4447" s="6" t="s">
        <v>11937</v>
      </c>
      <c r="C4447" s="6" t="s">
        <v>8825</v>
      </c>
      <c r="D4447" s="6" t="s">
        <v>26</v>
      </c>
      <c r="E4447" s="6" t="s">
        <v>18</v>
      </c>
      <c r="F4447" s="6" t="s">
        <v>11860</v>
      </c>
      <c r="G4447" s="6" t="s">
        <v>19</v>
      </c>
      <c r="H4447" s="10">
        <f t="shared" si="346"/>
        <v>46285</v>
      </c>
      <c r="I4447" s="7">
        <f t="shared" si="347"/>
        <v>3798</v>
      </c>
      <c r="J4447" s="6" t="str">
        <f t="shared" si="348"/>
        <v>Kolkata</v>
      </c>
      <c r="K4447" s="6">
        <f>COUNTIFS(pg_transaction_cleaned!$O$2:$O$5743,A4447,pg_transaction_cleaned!$F$2:$F$5743,"CAPTURE")</f>
        <v>1</v>
      </c>
      <c r="L4447" s="7">
        <f>SUMIFS(pg_transaction_cleaned!$H$2:$H$5743,pg_transaction_cleaned!$O$2:$O$5743,A4447,pg_transaction_cleaned!$F$2:$F$5743,"CAPTURE")</f>
        <v>3798</v>
      </c>
      <c r="M4447" s="6">
        <f>COUNTIFS(pg_transaction_cleaned!$O$2:$O$5743,A4447,pg_transaction_cleaned!$F$2:$F$5743,"REFUND")</f>
        <v>0</v>
      </c>
      <c r="N4447" s="7">
        <f>SUMIFS(pg_transaction_cleaned!$H$2:$H$5743,pg_transaction_cleaned!$O$2:$O$5743,A4447,pg_transaction_cleaned!$F$2:$F$5743,"REFUND")</f>
        <v>0</v>
      </c>
      <c r="O4447" s="6" t="str">
        <f t="shared" si="349"/>
        <v>OK</v>
      </c>
      <c r="P4447" s="8">
        <f t="shared" si="350"/>
        <v>0</v>
      </c>
    </row>
    <row r="4448" spans="1:16" x14ac:dyDescent="0.3">
      <c r="A4448" s="6" t="s">
        <v>8826</v>
      </c>
      <c r="B4448" s="6" t="s">
        <v>11852</v>
      </c>
      <c r="C4448" s="6" t="s">
        <v>8827</v>
      </c>
      <c r="D4448" s="6" t="s">
        <v>61</v>
      </c>
      <c r="E4448" s="6" t="s">
        <v>18</v>
      </c>
      <c r="F4448" s="6" t="s">
        <v>12127</v>
      </c>
      <c r="G4448" s="6" t="s">
        <v>66</v>
      </c>
      <c r="H4448" s="10">
        <f t="shared" si="346"/>
        <v>46273</v>
      </c>
      <c r="I4448" s="7">
        <f t="shared" si="347"/>
        <v>6797</v>
      </c>
      <c r="J4448" s="6" t="str">
        <f t="shared" si="348"/>
        <v>Delhi</v>
      </c>
      <c r="K4448" s="6">
        <f>COUNTIFS(pg_transaction_cleaned!$O$2:$O$5743,A4448,pg_transaction_cleaned!$F$2:$F$5743,"CAPTURE")</f>
        <v>1</v>
      </c>
      <c r="L4448" s="7">
        <f>SUMIFS(pg_transaction_cleaned!$H$2:$H$5743,pg_transaction_cleaned!$O$2:$O$5743,A4448,pg_transaction_cleaned!$F$2:$F$5743,"CAPTURE")</f>
        <v>6797</v>
      </c>
      <c r="M4448" s="6">
        <f>COUNTIFS(pg_transaction_cleaned!$O$2:$O$5743,A4448,pg_transaction_cleaned!$F$2:$F$5743,"REFUND")</f>
        <v>1</v>
      </c>
      <c r="N4448" s="7">
        <f>SUMIFS(pg_transaction_cleaned!$H$2:$H$5743,pg_transaction_cleaned!$O$2:$O$5743,A4448,pg_transaction_cleaned!$F$2:$F$5743,"REFUND")</f>
        <v>6797</v>
      </c>
      <c r="O4448" s="6" t="str">
        <f t="shared" si="349"/>
        <v>OK</v>
      </c>
      <c r="P4448" s="8">
        <f t="shared" si="350"/>
        <v>0</v>
      </c>
    </row>
    <row r="4449" spans="1:16" x14ac:dyDescent="0.3">
      <c r="A4449" s="6" t="s">
        <v>8828</v>
      </c>
      <c r="B4449" s="6" t="s">
        <v>11846</v>
      </c>
      <c r="C4449" s="6" t="s">
        <v>8829</v>
      </c>
      <c r="D4449" s="6" t="s">
        <v>42</v>
      </c>
      <c r="E4449" s="6" t="s">
        <v>27</v>
      </c>
      <c r="F4449" s="6" t="s">
        <v>12108</v>
      </c>
      <c r="G4449" s="6" t="s">
        <v>19</v>
      </c>
      <c r="H4449" s="10">
        <f t="shared" si="346"/>
        <v>46285</v>
      </c>
      <c r="I4449" s="7">
        <f t="shared" si="347"/>
        <v>848</v>
      </c>
      <c r="J4449" s="6" t="str">
        <f t="shared" si="348"/>
        <v>Hyderabad</v>
      </c>
      <c r="K4449" s="6">
        <f>COUNTIFS(pg_transaction_cleaned!$O$2:$O$5743,A4449,pg_transaction_cleaned!$F$2:$F$5743,"CAPTURE")</f>
        <v>1</v>
      </c>
      <c r="L4449" s="7">
        <f>SUMIFS(pg_transaction_cleaned!$H$2:$H$5743,pg_transaction_cleaned!$O$2:$O$5743,A4449,pg_transaction_cleaned!$F$2:$F$5743,"CAPTURE")</f>
        <v>848</v>
      </c>
      <c r="M4449" s="6">
        <f>COUNTIFS(pg_transaction_cleaned!$O$2:$O$5743,A4449,pg_transaction_cleaned!$F$2:$F$5743,"REFUND")</f>
        <v>0</v>
      </c>
      <c r="N4449" s="7">
        <f>SUMIFS(pg_transaction_cleaned!$H$2:$H$5743,pg_transaction_cleaned!$O$2:$O$5743,A4449,pg_transaction_cleaned!$F$2:$F$5743,"REFUND")</f>
        <v>0</v>
      </c>
      <c r="O4449" s="6" t="str">
        <f t="shared" si="349"/>
        <v>OK</v>
      </c>
      <c r="P4449" s="8">
        <f t="shared" si="350"/>
        <v>0</v>
      </c>
    </row>
    <row r="4450" spans="1:16" x14ac:dyDescent="0.3">
      <c r="A4450" s="6" t="s">
        <v>8830</v>
      </c>
      <c r="B4450" s="6" t="s">
        <v>11909</v>
      </c>
      <c r="C4450" s="6" t="s">
        <v>8831</v>
      </c>
      <c r="D4450" s="6" t="s">
        <v>17</v>
      </c>
      <c r="E4450" s="6" t="s">
        <v>27</v>
      </c>
      <c r="F4450" s="6" t="s">
        <v>11827</v>
      </c>
      <c r="G4450" s="6" t="s">
        <v>19</v>
      </c>
      <c r="H4450" s="10">
        <f t="shared" si="346"/>
        <v>46276</v>
      </c>
      <c r="I4450" s="7">
        <f t="shared" si="347"/>
        <v>299</v>
      </c>
      <c r="J4450" s="6" t="str">
        <f t="shared" si="348"/>
        <v>Pune</v>
      </c>
      <c r="K4450" s="6">
        <f>COUNTIFS(pg_transaction_cleaned!$O$2:$O$5743,A4450,pg_transaction_cleaned!$F$2:$F$5743,"CAPTURE")</f>
        <v>1</v>
      </c>
      <c r="L4450" s="7">
        <f>SUMIFS(pg_transaction_cleaned!$H$2:$H$5743,pg_transaction_cleaned!$O$2:$O$5743,A4450,pg_transaction_cleaned!$F$2:$F$5743,"CAPTURE")</f>
        <v>299</v>
      </c>
      <c r="M4450" s="6">
        <f>COUNTIFS(pg_transaction_cleaned!$O$2:$O$5743,A4450,pg_transaction_cleaned!$F$2:$F$5743,"REFUND")</f>
        <v>0</v>
      </c>
      <c r="N4450" s="7">
        <f>SUMIFS(pg_transaction_cleaned!$H$2:$H$5743,pg_transaction_cleaned!$O$2:$O$5743,A4450,pg_transaction_cleaned!$F$2:$F$5743,"REFUND")</f>
        <v>0</v>
      </c>
      <c r="O4450" s="6" t="str">
        <f t="shared" si="349"/>
        <v>OK</v>
      </c>
      <c r="P4450" s="8">
        <f t="shared" si="350"/>
        <v>0</v>
      </c>
    </row>
    <row r="4451" spans="1:16" x14ac:dyDescent="0.3">
      <c r="A4451" s="6" t="s">
        <v>8832</v>
      </c>
      <c r="B4451" s="6" t="s">
        <v>11928</v>
      </c>
      <c r="C4451" s="6" t="s">
        <v>8833</v>
      </c>
      <c r="D4451" s="6" t="s">
        <v>37</v>
      </c>
      <c r="E4451" s="6" t="s">
        <v>54</v>
      </c>
      <c r="F4451" s="6" t="s">
        <v>12247</v>
      </c>
      <c r="G4451" s="6" t="s">
        <v>19</v>
      </c>
      <c r="H4451" s="10">
        <f t="shared" si="346"/>
        <v>46266</v>
      </c>
      <c r="I4451" s="7">
        <f t="shared" si="347"/>
        <v>3848</v>
      </c>
      <c r="J4451" s="6" t="str">
        <f t="shared" si="348"/>
        <v>Lucknow</v>
      </c>
      <c r="K4451" s="6">
        <f>COUNTIFS(pg_transaction_cleaned!$O$2:$O$5743,A4451,pg_transaction_cleaned!$F$2:$F$5743,"CAPTURE")</f>
        <v>1</v>
      </c>
      <c r="L4451" s="7">
        <f>SUMIFS(pg_transaction_cleaned!$H$2:$H$5743,pg_transaction_cleaned!$O$2:$O$5743,A4451,pg_transaction_cleaned!$F$2:$F$5743,"CAPTURE")</f>
        <v>3848</v>
      </c>
      <c r="M4451" s="6">
        <f>COUNTIFS(pg_transaction_cleaned!$O$2:$O$5743,A4451,pg_transaction_cleaned!$F$2:$F$5743,"REFUND")</f>
        <v>0</v>
      </c>
      <c r="N4451" s="7">
        <f>SUMIFS(pg_transaction_cleaned!$H$2:$H$5743,pg_transaction_cleaned!$O$2:$O$5743,A4451,pg_transaction_cleaned!$F$2:$F$5743,"REFUND")</f>
        <v>0</v>
      </c>
      <c r="O4451" s="6" t="str">
        <f t="shared" si="349"/>
        <v>OK</v>
      </c>
      <c r="P4451" s="8">
        <f t="shared" si="350"/>
        <v>0</v>
      </c>
    </row>
    <row r="4452" spans="1:16" x14ac:dyDescent="0.3">
      <c r="A4452" s="6" t="s">
        <v>8834</v>
      </c>
      <c r="B4452" s="6" t="s">
        <v>11946</v>
      </c>
      <c r="C4452" s="6" t="s">
        <v>8835</v>
      </c>
      <c r="D4452" s="6" t="s">
        <v>61</v>
      </c>
      <c r="E4452" s="6" t="s">
        <v>54</v>
      </c>
      <c r="F4452" s="6" t="s">
        <v>11827</v>
      </c>
      <c r="G4452" s="6" t="s">
        <v>115</v>
      </c>
      <c r="H4452" s="10">
        <f t="shared" si="346"/>
        <v>46268</v>
      </c>
      <c r="I4452" s="7">
        <f t="shared" si="347"/>
        <v>299</v>
      </c>
      <c r="J4452" s="6" t="str">
        <f t="shared" si="348"/>
        <v>Delhi</v>
      </c>
      <c r="K4452" s="6">
        <f>COUNTIFS(pg_transaction_cleaned!$O$2:$O$5743,A4452,pg_transaction_cleaned!$F$2:$F$5743,"CAPTURE")</f>
        <v>0</v>
      </c>
      <c r="L4452" s="7">
        <f>SUMIFS(pg_transaction_cleaned!$H$2:$H$5743,pg_transaction_cleaned!$O$2:$O$5743,A4452,pg_transaction_cleaned!$F$2:$F$5743,"CAPTURE")</f>
        <v>0</v>
      </c>
      <c r="M4452" s="6">
        <f>COUNTIFS(pg_transaction_cleaned!$O$2:$O$5743,A4452,pg_transaction_cleaned!$F$2:$F$5743,"REFUND")</f>
        <v>0</v>
      </c>
      <c r="N4452" s="7">
        <f>SUMIFS(pg_transaction_cleaned!$H$2:$H$5743,pg_transaction_cleaned!$O$2:$O$5743,A4452,pg_transaction_cleaned!$F$2:$F$5743,"REFUND")</f>
        <v>0</v>
      </c>
      <c r="O4452" s="6" t="str">
        <f t="shared" si="349"/>
        <v>OK</v>
      </c>
      <c r="P4452" s="8">
        <f t="shared" si="350"/>
        <v>0</v>
      </c>
    </row>
    <row r="4453" spans="1:16" x14ac:dyDescent="0.3">
      <c r="A4453" s="6" t="s">
        <v>8836</v>
      </c>
      <c r="B4453" s="6" t="s">
        <v>11859</v>
      </c>
      <c r="C4453" s="6" t="s">
        <v>8837</v>
      </c>
      <c r="D4453" s="6" t="s">
        <v>26</v>
      </c>
      <c r="E4453" s="6" t="s">
        <v>18</v>
      </c>
      <c r="F4453" s="6" t="s">
        <v>12074</v>
      </c>
      <c r="G4453" s="6" t="s">
        <v>19</v>
      </c>
      <c r="H4453" s="10">
        <f t="shared" si="346"/>
        <v>46271</v>
      </c>
      <c r="I4453" s="7">
        <f t="shared" si="347"/>
        <v>6297</v>
      </c>
      <c r="J4453" s="6" t="str">
        <f t="shared" si="348"/>
        <v>Kolkata</v>
      </c>
      <c r="K4453" s="6">
        <f>COUNTIFS(pg_transaction_cleaned!$O$2:$O$5743,A4453,pg_transaction_cleaned!$F$2:$F$5743,"CAPTURE")</f>
        <v>1</v>
      </c>
      <c r="L4453" s="7">
        <f>SUMIFS(pg_transaction_cleaned!$H$2:$H$5743,pg_transaction_cleaned!$O$2:$O$5743,A4453,pg_transaction_cleaned!$F$2:$F$5743,"CAPTURE")</f>
        <v>6297</v>
      </c>
      <c r="M4453" s="6">
        <f>COUNTIFS(pg_transaction_cleaned!$O$2:$O$5743,A4453,pg_transaction_cleaned!$F$2:$F$5743,"REFUND")</f>
        <v>0</v>
      </c>
      <c r="N4453" s="7">
        <f>SUMIFS(pg_transaction_cleaned!$H$2:$H$5743,pg_transaction_cleaned!$O$2:$O$5743,A4453,pg_transaction_cleaned!$F$2:$F$5743,"REFUND")</f>
        <v>0</v>
      </c>
      <c r="O4453" s="6" t="str">
        <f t="shared" si="349"/>
        <v>OK</v>
      </c>
      <c r="P4453" s="8">
        <f t="shared" si="350"/>
        <v>0</v>
      </c>
    </row>
    <row r="4454" spans="1:16" x14ac:dyDescent="0.3">
      <c r="A4454" s="6" t="s">
        <v>8838</v>
      </c>
      <c r="B4454" s="6" t="s">
        <v>11896</v>
      </c>
      <c r="C4454" s="6" t="s">
        <v>8839</v>
      </c>
      <c r="D4454" s="6" t="s">
        <v>51</v>
      </c>
      <c r="E4454" s="6" t="s">
        <v>27</v>
      </c>
      <c r="F4454" s="6" t="s">
        <v>12060</v>
      </c>
      <c r="G4454" s="6" t="s">
        <v>19</v>
      </c>
      <c r="H4454" s="10">
        <f t="shared" si="346"/>
        <v>46292</v>
      </c>
      <c r="I4454" s="7">
        <f t="shared" si="347"/>
        <v>998</v>
      </c>
      <c r="J4454" s="6" t="str">
        <f t="shared" si="348"/>
        <v>Chennai</v>
      </c>
      <c r="K4454" s="6">
        <f>COUNTIFS(pg_transaction_cleaned!$O$2:$O$5743,A4454,pg_transaction_cleaned!$F$2:$F$5743,"CAPTURE")</f>
        <v>1</v>
      </c>
      <c r="L4454" s="7">
        <f>SUMIFS(pg_transaction_cleaned!$H$2:$H$5743,pg_transaction_cleaned!$O$2:$O$5743,A4454,pg_transaction_cleaned!$F$2:$F$5743,"CAPTURE")</f>
        <v>998</v>
      </c>
      <c r="M4454" s="6">
        <f>COUNTIFS(pg_transaction_cleaned!$O$2:$O$5743,A4454,pg_transaction_cleaned!$F$2:$F$5743,"REFUND")</f>
        <v>0</v>
      </c>
      <c r="N4454" s="7">
        <f>SUMIFS(pg_transaction_cleaned!$H$2:$H$5743,pg_transaction_cleaned!$O$2:$O$5743,A4454,pg_transaction_cleaned!$F$2:$F$5743,"REFUND")</f>
        <v>0</v>
      </c>
      <c r="O4454" s="6" t="str">
        <f t="shared" si="349"/>
        <v>OK</v>
      </c>
      <c r="P4454" s="8">
        <f t="shared" si="350"/>
        <v>0</v>
      </c>
    </row>
    <row r="4455" spans="1:16" x14ac:dyDescent="0.3">
      <c r="A4455" s="6" t="s">
        <v>8840</v>
      </c>
      <c r="B4455" s="6" t="s">
        <v>11895</v>
      </c>
      <c r="C4455" s="6" t="s">
        <v>8841</v>
      </c>
      <c r="D4455" s="6" t="s">
        <v>26</v>
      </c>
      <c r="E4455" s="6" t="s">
        <v>43</v>
      </c>
      <c r="F4455" s="6" t="s">
        <v>11951</v>
      </c>
      <c r="G4455" s="6" t="s">
        <v>19</v>
      </c>
      <c r="H4455" s="10">
        <f t="shared" si="346"/>
        <v>46295</v>
      </c>
      <c r="I4455" s="7">
        <f t="shared" si="347"/>
        <v>4797</v>
      </c>
      <c r="J4455" s="6" t="str">
        <f t="shared" si="348"/>
        <v>Kolkata</v>
      </c>
      <c r="K4455" s="6">
        <f>COUNTIFS(pg_transaction_cleaned!$O$2:$O$5743,A4455,pg_transaction_cleaned!$F$2:$F$5743,"CAPTURE")</f>
        <v>1</v>
      </c>
      <c r="L4455" s="7">
        <f>SUMIFS(pg_transaction_cleaned!$H$2:$H$5743,pg_transaction_cleaned!$O$2:$O$5743,A4455,pg_transaction_cleaned!$F$2:$F$5743,"CAPTURE")</f>
        <v>4797</v>
      </c>
      <c r="M4455" s="6">
        <f>COUNTIFS(pg_transaction_cleaned!$O$2:$O$5743,A4455,pg_transaction_cleaned!$F$2:$F$5743,"REFUND")</f>
        <v>0</v>
      </c>
      <c r="N4455" s="7">
        <f>SUMIFS(pg_transaction_cleaned!$H$2:$H$5743,pg_transaction_cleaned!$O$2:$O$5743,A4455,pg_transaction_cleaned!$F$2:$F$5743,"REFUND")</f>
        <v>0</v>
      </c>
      <c r="O4455" s="6" t="str">
        <f t="shared" si="349"/>
        <v>OK</v>
      </c>
      <c r="P4455" s="8">
        <f t="shared" si="350"/>
        <v>0</v>
      </c>
    </row>
    <row r="4456" spans="1:16" x14ac:dyDescent="0.3">
      <c r="A4456" s="6" t="s">
        <v>8842</v>
      </c>
      <c r="B4456" s="6" t="s">
        <v>12019</v>
      </c>
      <c r="C4456" s="6" t="s">
        <v>8843</v>
      </c>
      <c r="D4456" s="6" t="s">
        <v>17</v>
      </c>
      <c r="E4456" s="6" t="s">
        <v>18</v>
      </c>
      <c r="F4456" s="6" t="s">
        <v>11853</v>
      </c>
      <c r="G4456" s="6" t="s">
        <v>19</v>
      </c>
      <c r="H4456" s="10">
        <f t="shared" si="346"/>
        <v>46270</v>
      </c>
      <c r="I4456" s="7">
        <f t="shared" si="347"/>
        <v>1799</v>
      </c>
      <c r="J4456" s="6" t="str">
        <f t="shared" si="348"/>
        <v>Pune</v>
      </c>
      <c r="K4456" s="6">
        <f>COUNTIFS(pg_transaction_cleaned!$O$2:$O$5743,A4456,pg_transaction_cleaned!$F$2:$F$5743,"CAPTURE")</f>
        <v>1</v>
      </c>
      <c r="L4456" s="7">
        <f>SUMIFS(pg_transaction_cleaned!$H$2:$H$5743,pg_transaction_cleaned!$O$2:$O$5743,A4456,pg_transaction_cleaned!$F$2:$F$5743,"CAPTURE")</f>
        <v>1799</v>
      </c>
      <c r="M4456" s="6">
        <f>COUNTIFS(pg_transaction_cleaned!$O$2:$O$5743,A4456,pg_transaction_cleaned!$F$2:$F$5743,"REFUND")</f>
        <v>0</v>
      </c>
      <c r="N4456" s="7">
        <f>SUMIFS(pg_transaction_cleaned!$H$2:$H$5743,pg_transaction_cleaned!$O$2:$O$5743,A4456,pg_transaction_cleaned!$F$2:$F$5743,"REFUND")</f>
        <v>0</v>
      </c>
      <c r="O4456" s="6" t="str">
        <f t="shared" si="349"/>
        <v>OK</v>
      </c>
      <c r="P4456" s="8">
        <f t="shared" si="350"/>
        <v>0</v>
      </c>
    </row>
    <row r="4457" spans="1:16" x14ac:dyDescent="0.3">
      <c r="A4457" s="6" t="s">
        <v>8844</v>
      </c>
      <c r="B4457" s="6" t="s">
        <v>11914</v>
      </c>
      <c r="C4457" s="6" t="s">
        <v>8845</v>
      </c>
      <c r="D4457" s="6" t="s">
        <v>51</v>
      </c>
      <c r="E4457" s="6" t="s">
        <v>18</v>
      </c>
      <c r="F4457" s="6" t="s">
        <v>11827</v>
      </c>
      <c r="G4457" s="6" t="s">
        <v>19</v>
      </c>
      <c r="H4457" s="10">
        <f t="shared" si="346"/>
        <v>46289</v>
      </c>
      <c r="I4457" s="7">
        <f t="shared" si="347"/>
        <v>299</v>
      </c>
      <c r="J4457" s="6" t="str">
        <f t="shared" si="348"/>
        <v>Chennai</v>
      </c>
      <c r="K4457" s="6">
        <f>COUNTIFS(pg_transaction_cleaned!$O$2:$O$5743,A4457,pg_transaction_cleaned!$F$2:$F$5743,"CAPTURE")</f>
        <v>1</v>
      </c>
      <c r="L4457" s="7">
        <f>SUMIFS(pg_transaction_cleaned!$H$2:$H$5743,pg_transaction_cleaned!$O$2:$O$5743,A4457,pg_transaction_cleaned!$F$2:$F$5743,"CAPTURE")</f>
        <v>299</v>
      </c>
      <c r="M4457" s="6">
        <f>COUNTIFS(pg_transaction_cleaned!$O$2:$O$5743,A4457,pg_transaction_cleaned!$F$2:$F$5743,"REFUND")</f>
        <v>0</v>
      </c>
      <c r="N4457" s="7">
        <f>SUMIFS(pg_transaction_cleaned!$H$2:$H$5743,pg_transaction_cleaned!$O$2:$O$5743,A4457,pg_transaction_cleaned!$F$2:$F$5743,"REFUND")</f>
        <v>0</v>
      </c>
      <c r="O4457" s="6" t="str">
        <f t="shared" si="349"/>
        <v>OK</v>
      </c>
      <c r="P4457" s="8">
        <f t="shared" si="350"/>
        <v>0</v>
      </c>
    </row>
    <row r="4458" spans="1:16" x14ac:dyDescent="0.3">
      <c r="A4458" s="6" t="s">
        <v>8846</v>
      </c>
      <c r="B4458" s="6" t="s">
        <v>11958</v>
      </c>
      <c r="C4458" s="6" t="s">
        <v>8847</v>
      </c>
      <c r="D4458" s="6" t="s">
        <v>23</v>
      </c>
      <c r="E4458" s="6" t="s">
        <v>27</v>
      </c>
      <c r="F4458" s="6" t="s">
        <v>11997</v>
      </c>
      <c r="G4458" s="6" t="s">
        <v>19</v>
      </c>
      <c r="H4458" s="10">
        <f t="shared" si="346"/>
        <v>46281</v>
      </c>
      <c r="I4458" s="7">
        <f t="shared" si="347"/>
        <v>4999</v>
      </c>
      <c r="J4458" s="6" t="str">
        <f t="shared" si="348"/>
        <v>Bengaluru</v>
      </c>
      <c r="K4458" s="6">
        <f>COUNTIFS(pg_transaction_cleaned!$O$2:$O$5743,A4458,pg_transaction_cleaned!$F$2:$F$5743,"CAPTURE")</f>
        <v>1</v>
      </c>
      <c r="L4458" s="7">
        <f>SUMIFS(pg_transaction_cleaned!$H$2:$H$5743,pg_transaction_cleaned!$O$2:$O$5743,A4458,pg_transaction_cleaned!$F$2:$F$5743,"CAPTURE")</f>
        <v>4999</v>
      </c>
      <c r="M4458" s="6">
        <f>COUNTIFS(pg_transaction_cleaned!$O$2:$O$5743,A4458,pg_transaction_cleaned!$F$2:$F$5743,"REFUND")</f>
        <v>0</v>
      </c>
      <c r="N4458" s="7">
        <f>SUMIFS(pg_transaction_cleaned!$H$2:$H$5743,pg_transaction_cleaned!$O$2:$O$5743,A4458,pg_transaction_cleaned!$F$2:$F$5743,"REFUND")</f>
        <v>0</v>
      </c>
      <c r="O4458" s="6" t="str">
        <f t="shared" si="349"/>
        <v>OK</v>
      </c>
      <c r="P4458" s="8">
        <f t="shared" si="350"/>
        <v>0</v>
      </c>
    </row>
    <row r="4459" spans="1:16" x14ac:dyDescent="0.3">
      <c r="A4459" s="6" t="s">
        <v>8848</v>
      </c>
      <c r="B4459" s="6" t="s">
        <v>11859</v>
      </c>
      <c r="C4459" s="6" t="s">
        <v>4832</v>
      </c>
      <c r="D4459" s="6"/>
      <c r="E4459" s="6" t="s">
        <v>27</v>
      </c>
      <c r="F4459" s="6" t="s">
        <v>11827</v>
      </c>
      <c r="G4459" s="6" t="s">
        <v>19</v>
      </c>
      <c r="H4459" s="10">
        <f t="shared" si="346"/>
        <v>46271</v>
      </c>
      <c r="I4459" s="7">
        <f t="shared" si="347"/>
        <v>299</v>
      </c>
      <c r="J4459" s="6" t="str">
        <f t="shared" si="348"/>
        <v>Unknown</v>
      </c>
      <c r="K4459" s="6">
        <f>COUNTIFS(pg_transaction_cleaned!$O$2:$O$5743,A4459,pg_transaction_cleaned!$F$2:$F$5743,"CAPTURE")</f>
        <v>1</v>
      </c>
      <c r="L4459" s="7">
        <f>SUMIFS(pg_transaction_cleaned!$H$2:$H$5743,pg_transaction_cleaned!$O$2:$O$5743,A4459,pg_transaction_cleaned!$F$2:$F$5743,"CAPTURE")</f>
        <v>299</v>
      </c>
      <c r="M4459" s="6">
        <f>COUNTIFS(pg_transaction_cleaned!$O$2:$O$5743,A4459,pg_transaction_cleaned!$F$2:$F$5743,"REFUND")</f>
        <v>0</v>
      </c>
      <c r="N4459" s="7">
        <f>SUMIFS(pg_transaction_cleaned!$H$2:$H$5743,pg_transaction_cleaned!$O$2:$O$5743,A4459,pg_transaction_cleaned!$F$2:$F$5743,"REFUND")</f>
        <v>0</v>
      </c>
      <c r="O4459" s="6" t="str">
        <f t="shared" si="349"/>
        <v>OK</v>
      </c>
      <c r="P4459" s="8">
        <f t="shared" si="350"/>
        <v>0</v>
      </c>
    </row>
    <row r="4460" spans="1:16" x14ac:dyDescent="0.3">
      <c r="A4460" s="6" t="s">
        <v>8849</v>
      </c>
      <c r="B4460" s="6" t="s">
        <v>11838</v>
      </c>
      <c r="C4460" s="6" t="s">
        <v>8850</v>
      </c>
      <c r="D4460" s="6" t="s">
        <v>48</v>
      </c>
      <c r="E4460" s="6" t="s">
        <v>18</v>
      </c>
      <c r="F4460" s="6" t="s">
        <v>11841</v>
      </c>
      <c r="G4460" s="6" t="s">
        <v>19</v>
      </c>
      <c r="H4460" s="10">
        <f t="shared" si="346"/>
        <v>46283</v>
      </c>
      <c r="I4460" s="7">
        <f t="shared" si="347"/>
        <v>2499</v>
      </c>
      <c r="J4460" s="6" t="str">
        <f t="shared" si="348"/>
        <v>Jaipur</v>
      </c>
      <c r="K4460" s="6">
        <f>COUNTIFS(pg_transaction_cleaned!$O$2:$O$5743,A4460,pg_transaction_cleaned!$F$2:$F$5743,"CAPTURE")</f>
        <v>1</v>
      </c>
      <c r="L4460" s="7">
        <f>SUMIFS(pg_transaction_cleaned!$H$2:$H$5743,pg_transaction_cleaned!$O$2:$O$5743,A4460,pg_transaction_cleaned!$F$2:$F$5743,"CAPTURE")</f>
        <v>2499</v>
      </c>
      <c r="M4460" s="6">
        <f>COUNTIFS(pg_transaction_cleaned!$O$2:$O$5743,A4460,pg_transaction_cleaned!$F$2:$F$5743,"REFUND")</f>
        <v>0</v>
      </c>
      <c r="N4460" s="7">
        <f>SUMIFS(pg_transaction_cleaned!$H$2:$H$5743,pg_transaction_cleaned!$O$2:$O$5743,A4460,pg_transaction_cleaned!$F$2:$F$5743,"REFUND")</f>
        <v>0</v>
      </c>
      <c r="O4460" s="6" t="str">
        <f t="shared" si="349"/>
        <v>OK</v>
      </c>
      <c r="P4460" s="8">
        <f t="shared" si="350"/>
        <v>0</v>
      </c>
    </row>
    <row r="4461" spans="1:16" x14ac:dyDescent="0.3">
      <c r="A4461" s="6" t="s">
        <v>8851</v>
      </c>
      <c r="B4461" s="6" t="s">
        <v>11844</v>
      </c>
      <c r="C4461" s="6" t="s">
        <v>8852</v>
      </c>
      <c r="D4461" s="6" t="s">
        <v>61</v>
      </c>
      <c r="E4461" s="6" t="s">
        <v>18</v>
      </c>
      <c r="F4461" s="6" t="s">
        <v>11835</v>
      </c>
      <c r="G4461" s="6" t="s">
        <v>19</v>
      </c>
      <c r="H4461" s="10">
        <f t="shared" si="346"/>
        <v>46280</v>
      </c>
      <c r="I4461" s="7">
        <f t="shared" si="347"/>
        <v>499</v>
      </c>
      <c r="J4461" s="6" t="str">
        <f t="shared" si="348"/>
        <v>Delhi</v>
      </c>
      <c r="K4461" s="6">
        <f>COUNTIFS(pg_transaction_cleaned!$O$2:$O$5743,A4461,pg_transaction_cleaned!$F$2:$F$5743,"CAPTURE")</f>
        <v>1</v>
      </c>
      <c r="L4461" s="7">
        <f>SUMIFS(pg_transaction_cleaned!$H$2:$H$5743,pg_transaction_cleaned!$O$2:$O$5743,A4461,pg_transaction_cleaned!$F$2:$F$5743,"CAPTURE")</f>
        <v>499</v>
      </c>
      <c r="M4461" s="6">
        <f>COUNTIFS(pg_transaction_cleaned!$O$2:$O$5743,A4461,pg_transaction_cleaned!$F$2:$F$5743,"REFUND")</f>
        <v>0</v>
      </c>
      <c r="N4461" s="7">
        <f>SUMIFS(pg_transaction_cleaned!$H$2:$H$5743,pg_transaction_cleaned!$O$2:$O$5743,A4461,pg_transaction_cleaned!$F$2:$F$5743,"REFUND")</f>
        <v>0</v>
      </c>
      <c r="O4461" s="6" t="str">
        <f t="shared" si="349"/>
        <v>OK</v>
      </c>
      <c r="P4461" s="8">
        <f t="shared" si="350"/>
        <v>0</v>
      </c>
    </row>
    <row r="4462" spans="1:16" x14ac:dyDescent="0.3">
      <c r="A4462" s="6" t="s">
        <v>8853</v>
      </c>
      <c r="B4462" s="6" t="s">
        <v>11970</v>
      </c>
      <c r="C4462" s="6" t="s">
        <v>8854</v>
      </c>
      <c r="D4462" s="6" t="s">
        <v>75</v>
      </c>
      <c r="E4462" s="6" t="s">
        <v>18</v>
      </c>
      <c r="F4462" s="6" t="s">
        <v>12074</v>
      </c>
      <c r="G4462" s="6" t="s">
        <v>19</v>
      </c>
      <c r="H4462" s="10">
        <f t="shared" si="346"/>
        <v>46294</v>
      </c>
      <c r="I4462" s="7">
        <f t="shared" si="347"/>
        <v>6297</v>
      </c>
      <c r="J4462" s="6" t="str">
        <f t="shared" si="348"/>
        <v>Mumbai</v>
      </c>
      <c r="K4462" s="6">
        <f>COUNTIFS(pg_transaction_cleaned!$O$2:$O$5743,A4462,pg_transaction_cleaned!$F$2:$F$5743,"CAPTURE")</f>
        <v>1</v>
      </c>
      <c r="L4462" s="7">
        <f>SUMIFS(pg_transaction_cleaned!$H$2:$H$5743,pg_transaction_cleaned!$O$2:$O$5743,A4462,pg_transaction_cleaned!$F$2:$F$5743,"CAPTURE")</f>
        <v>6297</v>
      </c>
      <c r="M4462" s="6">
        <f>COUNTIFS(pg_transaction_cleaned!$O$2:$O$5743,A4462,pg_transaction_cleaned!$F$2:$F$5743,"REFUND")</f>
        <v>0</v>
      </c>
      <c r="N4462" s="7">
        <f>SUMIFS(pg_transaction_cleaned!$H$2:$H$5743,pg_transaction_cleaned!$O$2:$O$5743,A4462,pg_transaction_cleaned!$F$2:$F$5743,"REFUND")</f>
        <v>0</v>
      </c>
      <c r="O4462" s="6" t="str">
        <f t="shared" si="349"/>
        <v>OK</v>
      </c>
      <c r="P4462" s="8">
        <f t="shared" si="350"/>
        <v>0</v>
      </c>
    </row>
    <row r="4463" spans="1:16" x14ac:dyDescent="0.3">
      <c r="A4463" s="6" t="s">
        <v>8855</v>
      </c>
      <c r="B4463" s="6" t="s">
        <v>11980</v>
      </c>
      <c r="C4463" s="6" t="s">
        <v>8108</v>
      </c>
      <c r="D4463" s="6" t="s">
        <v>75</v>
      </c>
      <c r="E4463" s="6" t="s">
        <v>18</v>
      </c>
      <c r="F4463" s="6" t="s">
        <v>11902</v>
      </c>
      <c r="G4463" s="6" t="s">
        <v>80</v>
      </c>
      <c r="H4463" s="10">
        <f t="shared" si="346"/>
        <v>46288</v>
      </c>
      <c r="I4463" s="7">
        <f t="shared" si="347"/>
        <v>2999</v>
      </c>
      <c r="J4463" s="6" t="str">
        <f t="shared" si="348"/>
        <v>Mumbai</v>
      </c>
      <c r="K4463" s="6">
        <f>COUNTIFS(pg_transaction_cleaned!$O$2:$O$5743,A4463,pg_transaction_cleaned!$F$2:$F$5743,"CAPTURE")</f>
        <v>0</v>
      </c>
      <c r="L4463" s="7">
        <f>SUMIFS(pg_transaction_cleaned!$H$2:$H$5743,pg_transaction_cleaned!$O$2:$O$5743,A4463,pg_transaction_cleaned!$F$2:$F$5743,"CAPTURE")</f>
        <v>0</v>
      </c>
      <c r="M4463" s="6">
        <f>COUNTIFS(pg_transaction_cleaned!$O$2:$O$5743,A4463,pg_transaction_cleaned!$F$2:$F$5743,"REFUND")</f>
        <v>0</v>
      </c>
      <c r="N4463" s="7">
        <f>SUMIFS(pg_transaction_cleaned!$H$2:$H$5743,pg_transaction_cleaned!$O$2:$O$5743,A4463,pg_transaction_cleaned!$F$2:$F$5743,"REFUND")</f>
        <v>0</v>
      </c>
      <c r="O4463" s="6" t="str">
        <f t="shared" si="349"/>
        <v>OK</v>
      </c>
      <c r="P4463" s="8">
        <f t="shared" si="350"/>
        <v>0</v>
      </c>
    </row>
    <row r="4464" spans="1:16" x14ac:dyDescent="0.3">
      <c r="A4464" s="6" t="s">
        <v>8856</v>
      </c>
      <c r="B4464" s="6" t="s">
        <v>11908</v>
      </c>
      <c r="C4464" s="6" t="s">
        <v>8857</v>
      </c>
      <c r="D4464" s="6" t="s">
        <v>75</v>
      </c>
      <c r="E4464" s="6" t="s">
        <v>43</v>
      </c>
      <c r="F4464" s="6" t="s">
        <v>12062</v>
      </c>
      <c r="G4464" s="6" t="s">
        <v>19</v>
      </c>
      <c r="H4464" s="10">
        <f t="shared" si="346"/>
        <v>46275</v>
      </c>
      <c r="I4464" s="7">
        <f t="shared" si="347"/>
        <v>798</v>
      </c>
      <c r="J4464" s="6" t="str">
        <f t="shared" si="348"/>
        <v>Mumbai</v>
      </c>
      <c r="K4464" s="6">
        <f>COUNTIFS(pg_transaction_cleaned!$O$2:$O$5743,A4464,pg_transaction_cleaned!$F$2:$F$5743,"CAPTURE")</f>
        <v>1</v>
      </c>
      <c r="L4464" s="7">
        <f>SUMIFS(pg_transaction_cleaned!$H$2:$H$5743,pg_transaction_cleaned!$O$2:$O$5743,A4464,pg_transaction_cleaned!$F$2:$F$5743,"CAPTURE")</f>
        <v>798</v>
      </c>
      <c r="M4464" s="6">
        <f>COUNTIFS(pg_transaction_cleaned!$O$2:$O$5743,A4464,pg_transaction_cleaned!$F$2:$F$5743,"REFUND")</f>
        <v>0</v>
      </c>
      <c r="N4464" s="7">
        <f>SUMIFS(pg_transaction_cleaned!$H$2:$H$5743,pg_transaction_cleaned!$O$2:$O$5743,A4464,pg_transaction_cleaned!$F$2:$F$5743,"REFUND")</f>
        <v>0</v>
      </c>
      <c r="O4464" s="6" t="str">
        <f t="shared" si="349"/>
        <v>OK</v>
      </c>
      <c r="P4464" s="8">
        <f t="shared" si="350"/>
        <v>0</v>
      </c>
    </row>
    <row r="4465" spans="1:16" x14ac:dyDescent="0.3">
      <c r="A4465" s="6" t="s">
        <v>8858</v>
      </c>
      <c r="B4465" s="6" t="s">
        <v>11884</v>
      </c>
      <c r="C4465" s="6" t="s">
        <v>8859</v>
      </c>
      <c r="D4465" s="6" t="s">
        <v>26</v>
      </c>
      <c r="E4465" s="6" t="s">
        <v>18</v>
      </c>
      <c r="F4465" s="6" t="s">
        <v>11861</v>
      </c>
      <c r="G4465" s="6" t="s">
        <v>19</v>
      </c>
      <c r="H4465" s="10">
        <f t="shared" si="346"/>
        <v>46279</v>
      </c>
      <c r="I4465" s="7">
        <f t="shared" si="347"/>
        <v>7999</v>
      </c>
      <c r="J4465" s="6" t="str">
        <f t="shared" si="348"/>
        <v>Kolkata</v>
      </c>
      <c r="K4465" s="6">
        <f>COUNTIFS(pg_transaction_cleaned!$O$2:$O$5743,A4465,pg_transaction_cleaned!$F$2:$F$5743,"CAPTURE")</f>
        <v>1</v>
      </c>
      <c r="L4465" s="7">
        <f>SUMIFS(pg_transaction_cleaned!$H$2:$H$5743,pg_transaction_cleaned!$O$2:$O$5743,A4465,pg_transaction_cleaned!$F$2:$F$5743,"CAPTURE")</f>
        <v>7999</v>
      </c>
      <c r="M4465" s="6">
        <f>COUNTIFS(pg_transaction_cleaned!$O$2:$O$5743,A4465,pg_transaction_cleaned!$F$2:$F$5743,"REFUND")</f>
        <v>0</v>
      </c>
      <c r="N4465" s="7">
        <f>SUMIFS(pg_transaction_cleaned!$H$2:$H$5743,pg_transaction_cleaned!$O$2:$O$5743,A4465,pg_transaction_cleaned!$F$2:$F$5743,"REFUND")</f>
        <v>0</v>
      </c>
      <c r="O4465" s="6" t="str">
        <f t="shared" si="349"/>
        <v>OK</v>
      </c>
      <c r="P4465" s="8">
        <f t="shared" si="350"/>
        <v>0</v>
      </c>
    </row>
    <row r="4466" spans="1:16" x14ac:dyDescent="0.3">
      <c r="A4466" s="6" t="s">
        <v>8860</v>
      </c>
      <c r="B4466" s="6" t="s">
        <v>11980</v>
      </c>
      <c r="C4466" s="6" t="s">
        <v>8861</v>
      </c>
      <c r="D4466" s="6" t="s">
        <v>48</v>
      </c>
      <c r="E4466" s="6" t="s">
        <v>18</v>
      </c>
      <c r="F4466" s="6" t="s">
        <v>11957</v>
      </c>
      <c r="G4466" s="6" t="s">
        <v>19</v>
      </c>
      <c r="H4466" s="10">
        <f t="shared" si="346"/>
        <v>46288</v>
      </c>
      <c r="I4466" s="7">
        <f t="shared" si="347"/>
        <v>1298</v>
      </c>
      <c r="J4466" s="6" t="str">
        <f t="shared" si="348"/>
        <v>Jaipur</v>
      </c>
      <c r="K4466" s="6">
        <f>COUNTIFS(pg_transaction_cleaned!$O$2:$O$5743,A4466,pg_transaction_cleaned!$F$2:$F$5743,"CAPTURE")</f>
        <v>1</v>
      </c>
      <c r="L4466" s="7">
        <f>SUMIFS(pg_transaction_cleaned!$H$2:$H$5743,pg_transaction_cleaned!$O$2:$O$5743,A4466,pg_transaction_cleaned!$F$2:$F$5743,"CAPTURE")</f>
        <v>1298</v>
      </c>
      <c r="M4466" s="6">
        <f>COUNTIFS(pg_transaction_cleaned!$O$2:$O$5743,A4466,pg_transaction_cleaned!$F$2:$F$5743,"REFUND")</f>
        <v>0</v>
      </c>
      <c r="N4466" s="7">
        <f>SUMIFS(pg_transaction_cleaned!$H$2:$H$5743,pg_transaction_cleaned!$O$2:$O$5743,A4466,pg_transaction_cleaned!$F$2:$F$5743,"REFUND")</f>
        <v>0</v>
      </c>
      <c r="O4466" s="6" t="str">
        <f t="shared" si="349"/>
        <v>OK</v>
      </c>
      <c r="P4466" s="8">
        <f t="shared" si="350"/>
        <v>0</v>
      </c>
    </row>
    <row r="4467" spans="1:16" x14ac:dyDescent="0.3">
      <c r="A4467" s="6" t="s">
        <v>8862</v>
      </c>
      <c r="B4467" s="6" t="s">
        <v>11914</v>
      </c>
      <c r="C4467" s="6" t="s">
        <v>8863</v>
      </c>
      <c r="D4467" s="6" t="s">
        <v>23</v>
      </c>
      <c r="E4467" s="6" t="s">
        <v>54</v>
      </c>
      <c r="F4467" s="6" t="s">
        <v>11948</v>
      </c>
      <c r="G4467" s="6" t="s">
        <v>19</v>
      </c>
      <c r="H4467" s="10">
        <f t="shared" si="346"/>
        <v>46289</v>
      </c>
      <c r="I4467" s="7">
        <f t="shared" si="347"/>
        <v>2798</v>
      </c>
      <c r="J4467" s="6" t="str">
        <f t="shared" si="348"/>
        <v>Bengaluru</v>
      </c>
      <c r="K4467" s="6">
        <f>COUNTIFS(pg_transaction_cleaned!$O$2:$O$5743,A4467,pg_transaction_cleaned!$F$2:$F$5743,"CAPTURE")</f>
        <v>1</v>
      </c>
      <c r="L4467" s="7">
        <f>SUMIFS(pg_transaction_cleaned!$H$2:$H$5743,pg_transaction_cleaned!$O$2:$O$5743,A4467,pg_transaction_cleaned!$F$2:$F$5743,"CAPTURE")</f>
        <v>2798</v>
      </c>
      <c r="M4467" s="6">
        <f>COUNTIFS(pg_transaction_cleaned!$O$2:$O$5743,A4467,pg_transaction_cleaned!$F$2:$F$5743,"REFUND")</f>
        <v>0</v>
      </c>
      <c r="N4467" s="7">
        <f>SUMIFS(pg_transaction_cleaned!$H$2:$H$5743,pg_transaction_cleaned!$O$2:$O$5743,A4467,pg_transaction_cleaned!$F$2:$F$5743,"REFUND")</f>
        <v>0</v>
      </c>
      <c r="O4467" s="6" t="str">
        <f t="shared" si="349"/>
        <v>OK</v>
      </c>
      <c r="P4467" s="8">
        <f t="shared" si="350"/>
        <v>0</v>
      </c>
    </row>
    <row r="4468" spans="1:16" x14ac:dyDescent="0.3">
      <c r="A4468" s="6" t="s">
        <v>8864</v>
      </c>
      <c r="B4468" s="6" t="s">
        <v>11877</v>
      </c>
      <c r="C4468" s="6" t="s">
        <v>8865</v>
      </c>
      <c r="D4468" s="6" t="s">
        <v>61</v>
      </c>
      <c r="E4468" s="6" t="s">
        <v>43</v>
      </c>
      <c r="F4468" s="6" t="s">
        <v>11839</v>
      </c>
      <c r="G4468" s="6" t="s">
        <v>19</v>
      </c>
      <c r="H4468" s="10">
        <f t="shared" si="346"/>
        <v>46267</v>
      </c>
      <c r="I4468" s="7">
        <f t="shared" si="347"/>
        <v>1299</v>
      </c>
      <c r="J4468" s="6" t="str">
        <f t="shared" si="348"/>
        <v>Delhi</v>
      </c>
      <c r="K4468" s="6">
        <f>COUNTIFS(pg_transaction_cleaned!$O$2:$O$5743,A4468,pg_transaction_cleaned!$F$2:$F$5743,"CAPTURE")</f>
        <v>1</v>
      </c>
      <c r="L4468" s="7">
        <f>SUMIFS(pg_transaction_cleaned!$H$2:$H$5743,pg_transaction_cleaned!$O$2:$O$5743,A4468,pg_transaction_cleaned!$F$2:$F$5743,"CAPTURE")</f>
        <v>1299</v>
      </c>
      <c r="M4468" s="6">
        <f>COUNTIFS(pg_transaction_cleaned!$O$2:$O$5743,A4468,pg_transaction_cleaned!$F$2:$F$5743,"REFUND")</f>
        <v>0</v>
      </c>
      <c r="N4468" s="7">
        <f>SUMIFS(pg_transaction_cleaned!$H$2:$H$5743,pg_transaction_cleaned!$O$2:$O$5743,A4468,pg_transaction_cleaned!$F$2:$F$5743,"REFUND")</f>
        <v>0</v>
      </c>
      <c r="O4468" s="6" t="str">
        <f t="shared" si="349"/>
        <v>OK</v>
      </c>
      <c r="P4468" s="8">
        <f t="shared" si="350"/>
        <v>0</v>
      </c>
    </row>
    <row r="4469" spans="1:16" x14ac:dyDescent="0.3">
      <c r="A4469" s="6" t="s">
        <v>8866</v>
      </c>
      <c r="B4469" s="6" t="s">
        <v>11852</v>
      </c>
      <c r="C4469" s="6" t="s">
        <v>8867</v>
      </c>
      <c r="D4469" s="6" t="s">
        <v>26</v>
      </c>
      <c r="E4469" s="6" t="s">
        <v>54</v>
      </c>
      <c r="F4469" s="6" t="s">
        <v>11833</v>
      </c>
      <c r="G4469" s="6" t="s">
        <v>19</v>
      </c>
      <c r="H4469" s="10">
        <f t="shared" si="346"/>
        <v>46273</v>
      </c>
      <c r="I4469" s="7">
        <f t="shared" si="347"/>
        <v>3298</v>
      </c>
      <c r="J4469" s="6" t="str">
        <f t="shared" si="348"/>
        <v>Kolkata</v>
      </c>
      <c r="K4469" s="6">
        <f>COUNTIFS(pg_transaction_cleaned!$O$2:$O$5743,A4469,pg_transaction_cleaned!$F$2:$F$5743,"CAPTURE")</f>
        <v>1</v>
      </c>
      <c r="L4469" s="7">
        <f>SUMIFS(pg_transaction_cleaned!$H$2:$H$5743,pg_transaction_cleaned!$O$2:$O$5743,A4469,pg_transaction_cleaned!$F$2:$F$5743,"CAPTURE")</f>
        <v>3298</v>
      </c>
      <c r="M4469" s="6">
        <f>COUNTIFS(pg_transaction_cleaned!$O$2:$O$5743,A4469,pg_transaction_cleaned!$F$2:$F$5743,"REFUND")</f>
        <v>0</v>
      </c>
      <c r="N4469" s="7">
        <f>SUMIFS(pg_transaction_cleaned!$H$2:$H$5743,pg_transaction_cleaned!$O$2:$O$5743,A4469,pg_transaction_cleaned!$F$2:$F$5743,"REFUND")</f>
        <v>0</v>
      </c>
      <c r="O4469" s="6" t="str">
        <f t="shared" si="349"/>
        <v>OK</v>
      </c>
      <c r="P4469" s="8">
        <f t="shared" si="350"/>
        <v>0</v>
      </c>
    </row>
    <row r="4470" spans="1:16" x14ac:dyDescent="0.3">
      <c r="A4470" s="6" t="s">
        <v>8868</v>
      </c>
      <c r="B4470" s="6" t="s">
        <v>11942</v>
      </c>
      <c r="C4470" s="6" t="s">
        <v>8869</v>
      </c>
      <c r="D4470" s="6" t="s">
        <v>26</v>
      </c>
      <c r="E4470" s="6" t="s">
        <v>18</v>
      </c>
      <c r="F4470" s="6" t="s">
        <v>11935</v>
      </c>
      <c r="G4470" s="6" t="s">
        <v>19</v>
      </c>
      <c r="H4470" s="10">
        <f t="shared" si="346"/>
        <v>46277</v>
      </c>
      <c r="I4470" s="7">
        <f t="shared" si="347"/>
        <v>5998</v>
      </c>
      <c r="J4470" s="6" t="str">
        <f t="shared" si="348"/>
        <v>Kolkata</v>
      </c>
      <c r="K4470" s="6">
        <f>COUNTIFS(pg_transaction_cleaned!$O$2:$O$5743,A4470,pg_transaction_cleaned!$F$2:$F$5743,"CAPTURE")</f>
        <v>1</v>
      </c>
      <c r="L4470" s="7">
        <f>SUMIFS(pg_transaction_cleaned!$H$2:$H$5743,pg_transaction_cleaned!$O$2:$O$5743,A4470,pg_transaction_cleaned!$F$2:$F$5743,"CAPTURE")</f>
        <v>5998</v>
      </c>
      <c r="M4470" s="6">
        <f>COUNTIFS(pg_transaction_cleaned!$O$2:$O$5743,A4470,pg_transaction_cleaned!$F$2:$F$5743,"REFUND")</f>
        <v>0</v>
      </c>
      <c r="N4470" s="7">
        <f>SUMIFS(pg_transaction_cleaned!$H$2:$H$5743,pg_transaction_cleaned!$O$2:$O$5743,A4470,pg_transaction_cleaned!$F$2:$F$5743,"REFUND")</f>
        <v>0</v>
      </c>
      <c r="O4470" s="6" t="str">
        <f t="shared" si="349"/>
        <v>OK</v>
      </c>
      <c r="P4470" s="8">
        <f t="shared" si="350"/>
        <v>0</v>
      </c>
    </row>
    <row r="4471" spans="1:16" x14ac:dyDescent="0.3">
      <c r="A4471" s="6" t="s">
        <v>8870</v>
      </c>
      <c r="B4471" s="6" t="s">
        <v>11963</v>
      </c>
      <c r="C4471" s="6" t="s">
        <v>7228</v>
      </c>
      <c r="D4471" s="6" t="s">
        <v>37</v>
      </c>
      <c r="E4471" s="6" t="s">
        <v>54</v>
      </c>
      <c r="F4471" s="6" t="s">
        <v>11839</v>
      </c>
      <c r="G4471" s="6" t="s">
        <v>19</v>
      </c>
      <c r="H4471" s="10">
        <f t="shared" si="346"/>
        <v>46287</v>
      </c>
      <c r="I4471" s="7">
        <f t="shared" si="347"/>
        <v>1299</v>
      </c>
      <c r="J4471" s="6" t="str">
        <f t="shared" si="348"/>
        <v>Lucknow</v>
      </c>
      <c r="K4471" s="6">
        <f>COUNTIFS(pg_transaction_cleaned!$O$2:$O$5743,A4471,pg_transaction_cleaned!$F$2:$F$5743,"CAPTURE")</f>
        <v>1</v>
      </c>
      <c r="L4471" s="7">
        <f>SUMIFS(pg_transaction_cleaned!$H$2:$H$5743,pg_transaction_cleaned!$O$2:$O$5743,A4471,pg_transaction_cleaned!$F$2:$F$5743,"CAPTURE")</f>
        <v>1299</v>
      </c>
      <c r="M4471" s="6">
        <f>COUNTIFS(pg_transaction_cleaned!$O$2:$O$5743,A4471,pg_transaction_cleaned!$F$2:$F$5743,"REFUND")</f>
        <v>0</v>
      </c>
      <c r="N4471" s="7">
        <f>SUMIFS(pg_transaction_cleaned!$H$2:$H$5743,pg_transaction_cleaned!$O$2:$O$5743,A4471,pg_transaction_cleaned!$F$2:$F$5743,"REFUND")</f>
        <v>0</v>
      </c>
      <c r="O4471" s="6" t="str">
        <f t="shared" si="349"/>
        <v>OK</v>
      </c>
      <c r="P4471" s="8">
        <f t="shared" si="350"/>
        <v>0</v>
      </c>
    </row>
    <row r="4472" spans="1:16" x14ac:dyDescent="0.3">
      <c r="A4472" s="6" t="s">
        <v>8871</v>
      </c>
      <c r="B4472" s="6" t="s">
        <v>11928</v>
      </c>
      <c r="C4472" s="6" t="s">
        <v>8872</v>
      </c>
      <c r="D4472" s="6" t="s">
        <v>26</v>
      </c>
      <c r="E4472" s="6" t="s">
        <v>43</v>
      </c>
      <c r="F4472" s="6" t="s">
        <v>11843</v>
      </c>
      <c r="G4472" s="6" t="s">
        <v>19</v>
      </c>
      <c r="H4472" s="10">
        <f t="shared" si="346"/>
        <v>46266</v>
      </c>
      <c r="I4472" s="7">
        <f t="shared" si="347"/>
        <v>349</v>
      </c>
      <c r="J4472" s="6" t="str">
        <f t="shared" si="348"/>
        <v>Kolkata</v>
      </c>
      <c r="K4472" s="6">
        <f>COUNTIFS(pg_transaction_cleaned!$O$2:$O$5743,A4472,pg_transaction_cleaned!$F$2:$F$5743,"CAPTURE")</f>
        <v>1</v>
      </c>
      <c r="L4472" s="7">
        <f>SUMIFS(pg_transaction_cleaned!$H$2:$H$5743,pg_transaction_cleaned!$O$2:$O$5743,A4472,pg_transaction_cleaned!$F$2:$F$5743,"CAPTURE")</f>
        <v>349</v>
      </c>
      <c r="M4472" s="6">
        <f>COUNTIFS(pg_transaction_cleaned!$O$2:$O$5743,A4472,pg_transaction_cleaned!$F$2:$F$5743,"REFUND")</f>
        <v>0</v>
      </c>
      <c r="N4472" s="7">
        <f>SUMIFS(pg_transaction_cleaned!$H$2:$H$5743,pg_transaction_cleaned!$O$2:$O$5743,A4472,pg_transaction_cleaned!$F$2:$F$5743,"REFUND")</f>
        <v>0</v>
      </c>
      <c r="O4472" s="6" t="str">
        <f t="shared" si="349"/>
        <v>OK</v>
      </c>
      <c r="P4472" s="8">
        <f t="shared" si="350"/>
        <v>0</v>
      </c>
    </row>
    <row r="4473" spans="1:16" x14ac:dyDescent="0.3">
      <c r="A4473" s="6" t="s">
        <v>8873</v>
      </c>
      <c r="B4473" s="6" t="s">
        <v>11911</v>
      </c>
      <c r="C4473" s="6" t="s">
        <v>8874</v>
      </c>
      <c r="D4473" s="6" t="s">
        <v>17</v>
      </c>
      <c r="E4473" s="6" t="s">
        <v>18</v>
      </c>
      <c r="F4473" s="6" t="s">
        <v>11863</v>
      </c>
      <c r="G4473" s="6" t="s">
        <v>19</v>
      </c>
      <c r="H4473" s="10">
        <f t="shared" si="346"/>
        <v>46266</v>
      </c>
      <c r="I4473" s="7">
        <f t="shared" si="347"/>
        <v>1499</v>
      </c>
      <c r="J4473" s="6" t="str">
        <f t="shared" si="348"/>
        <v>Pune</v>
      </c>
      <c r="K4473" s="6">
        <f>COUNTIFS(pg_transaction_cleaned!$O$2:$O$5743,A4473,pg_transaction_cleaned!$F$2:$F$5743,"CAPTURE")</f>
        <v>1</v>
      </c>
      <c r="L4473" s="7">
        <f>SUMIFS(pg_transaction_cleaned!$H$2:$H$5743,pg_transaction_cleaned!$O$2:$O$5743,A4473,pg_transaction_cleaned!$F$2:$F$5743,"CAPTURE")</f>
        <v>1499</v>
      </c>
      <c r="M4473" s="6">
        <f>COUNTIFS(pg_transaction_cleaned!$O$2:$O$5743,A4473,pg_transaction_cleaned!$F$2:$F$5743,"REFUND")</f>
        <v>0</v>
      </c>
      <c r="N4473" s="7">
        <f>SUMIFS(pg_transaction_cleaned!$H$2:$H$5743,pg_transaction_cleaned!$O$2:$O$5743,A4473,pg_transaction_cleaned!$F$2:$F$5743,"REFUND")</f>
        <v>0</v>
      </c>
      <c r="O4473" s="6" t="str">
        <f t="shared" si="349"/>
        <v>OK</v>
      </c>
      <c r="P4473" s="8">
        <f t="shared" si="350"/>
        <v>0</v>
      </c>
    </row>
    <row r="4474" spans="1:16" x14ac:dyDescent="0.3">
      <c r="A4474" s="6" t="s">
        <v>8875</v>
      </c>
      <c r="B4474" s="6" t="s">
        <v>11842</v>
      </c>
      <c r="C4474" s="6" t="s">
        <v>8876</v>
      </c>
      <c r="D4474" s="6" t="s">
        <v>17</v>
      </c>
      <c r="E4474" s="6" t="s">
        <v>18</v>
      </c>
      <c r="F4474" s="6" t="s">
        <v>11948</v>
      </c>
      <c r="G4474" s="6" t="s">
        <v>19</v>
      </c>
      <c r="H4474" s="10">
        <f t="shared" si="346"/>
        <v>46290</v>
      </c>
      <c r="I4474" s="7">
        <f t="shared" si="347"/>
        <v>2798</v>
      </c>
      <c r="J4474" s="6" t="str">
        <f t="shared" si="348"/>
        <v>Pune</v>
      </c>
      <c r="K4474" s="6">
        <f>COUNTIFS(pg_transaction_cleaned!$O$2:$O$5743,A4474,pg_transaction_cleaned!$F$2:$F$5743,"CAPTURE")</f>
        <v>1</v>
      </c>
      <c r="L4474" s="7">
        <f>SUMIFS(pg_transaction_cleaned!$H$2:$H$5743,pg_transaction_cleaned!$O$2:$O$5743,A4474,pg_transaction_cleaned!$F$2:$F$5743,"CAPTURE")</f>
        <v>2798</v>
      </c>
      <c r="M4474" s="6">
        <f>COUNTIFS(pg_transaction_cleaned!$O$2:$O$5743,A4474,pg_transaction_cleaned!$F$2:$F$5743,"REFUND")</f>
        <v>0</v>
      </c>
      <c r="N4474" s="7">
        <f>SUMIFS(pg_transaction_cleaned!$H$2:$H$5743,pg_transaction_cleaned!$O$2:$O$5743,A4474,pg_transaction_cleaned!$F$2:$F$5743,"REFUND")</f>
        <v>0</v>
      </c>
      <c r="O4474" s="6" t="str">
        <f t="shared" si="349"/>
        <v>OK</v>
      </c>
      <c r="P4474" s="8">
        <f t="shared" si="350"/>
        <v>0</v>
      </c>
    </row>
    <row r="4475" spans="1:16" x14ac:dyDescent="0.3">
      <c r="A4475" s="6" t="s">
        <v>8877</v>
      </c>
      <c r="B4475" s="6" t="s">
        <v>11989</v>
      </c>
      <c r="C4475" s="6" t="s">
        <v>8878</v>
      </c>
      <c r="D4475" s="6" t="s">
        <v>23</v>
      </c>
      <c r="E4475" s="6" t="s">
        <v>27</v>
      </c>
      <c r="F4475" s="6" t="s">
        <v>12140</v>
      </c>
      <c r="G4475" s="6" t="s">
        <v>66</v>
      </c>
      <c r="H4475" s="10">
        <f t="shared" si="346"/>
        <v>46290</v>
      </c>
      <c r="I4475" s="7">
        <f t="shared" si="347"/>
        <v>12297</v>
      </c>
      <c r="J4475" s="6" t="str">
        <f t="shared" si="348"/>
        <v>Bengaluru</v>
      </c>
      <c r="K4475" s="6">
        <f>COUNTIFS(pg_transaction_cleaned!$O$2:$O$5743,A4475,pg_transaction_cleaned!$F$2:$F$5743,"CAPTURE")</f>
        <v>1</v>
      </c>
      <c r="L4475" s="7">
        <f>SUMIFS(pg_transaction_cleaned!$H$2:$H$5743,pg_transaction_cleaned!$O$2:$O$5743,A4475,pg_transaction_cleaned!$F$2:$F$5743,"CAPTURE")</f>
        <v>12297</v>
      </c>
      <c r="M4475" s="6">
        <f>COUNTIFS(pg_transaction_cleaned!$O$2:$O$5743,A4475,pg_transaction_cleaned!$F$2:$F$5743,"REFUND")</f>
        <v>1</v>
      </c>
      <c r="N4475" s="7">
        <f>SUMIFS(pg_transaction_cleaned!$H$2:$H$5743,pg_transaction_cleaned!$O$2:$O$5743,A4475,pg_transaction_cleaned!$F$2:$F$5743,"REFUND")</f>
        <v>12297</v>
      </c>
      <c r="O4475" s="6" t="str">
        <f t="shared" si="349"/>
        <v>OK</v>
      </c>
      <c r="P4475" s="8">
        <f t="shared" si="350"/>
        <v>0</v>
      </c>
    </row>
    <row r="4476" spans="1:16" x14ac:dyDescent="0.3">
      <c r="A4476" s="6" t="s">
        <v>8879</v>
      </c>
      <c r="B4476" s="6" t="s">
        <v>11850</v>
      </c>
      <c r="C4476" s="6" t="s">
        <v>8880</v>
      </c>
      <c r="D4476" s="6" t="s">
        <v>17</v>
      </c>
      <c r="E4476" s="6" t="s">
        <v>18</v>
      </c>
      <c r="F4476" s="6" t="s">
        <v>11851</v>
      </c>
      <c r="G4476" s="6" t="s">
        <v>19</v>
      </c>
      <c r="H4476" s="10">
        <f t="shared" si="346"/>
        <v>46283</v>
      </c>
      <c r="I4476" s="7">
        <f t="shared" si="347"/>
        <v>3499</v>
      </c>
      <c r="J4476" s="6" t="str">
        <f t="shared" si="348"/>
        <v>Pune</v>
      </c>
      <c r="K4476" s="6">
        <f>COUNTIFS(pg_transaction_cleaned!$O$2:$O$5743,A4476,pg_transaction_cleaned!$F$2:$F$5743,"CAPTURE")</f>
        <v>1</v>
      </c>
      <c r="L4476" s="7">
        <f>SUMIFS(pg_transaction_cleaned!$H$2:$H$5743,pg_transaction_cleaned!$O$2:$O$5743,A4476,pg_transaction_cleaned!$F$2:$F$5743,"CAPTURE")</f>
        <v>3499</v>
      </c>
      <c r="M4476" s="6">
        <f>COUNTIFS(pg_transaction_cleaned!$O$2:$O$5743,A4476,pg_transaction_cleaned!$F$2:$F$5743,"REFUND")</f>
        <v>0</v>
      </c>
      <c r="N4476" s="7">
        <f>SUMIFS(pg_transaction_cleaned!$H$2:$H$5743,pg_transaction_cleaned!$O$2:$O$5743,A4476,pg_transaction_cleaned!$F$2:$F$5743,"REFUND")</f>
        <v>0</v>
      </c>
      <c r="O4476" s="6" t="str">
        <f t="shared" si="349"/>
        <v>OK</v>
      </c>
      <c r="P4476" s="8">
        <f t="shared" si="350"/>
        <v>0</v>
      </c>
    </row>
    <row r="4477" spans="1:16" x14ac:dyDescent="0.3">
      <c r="A4477" s="6" t="s">
        <v>8881</v>
      </c>
      <c r="B4477" s="6" t="s">
        <v>11981</v>
      </c>
      <c r="C4477" s="6" t="s">
        <v>8882</v>
      </c>
      <c r="D4477" s="6" t="s">
        <v>42</v>
      </c>
      <c r="E4477" s="6" t="s">
        <v>54</v>
      </c>
      <c r="F4477" s="6" t="s">
        <v>12078</v>
      </c>
      <c r="G4477" s="6" t="s">
        <v>19</v>
      </c>
      <c r="H4477" s="10">
        <f t="shared" si="346"/>
        <v>46274</v>
      </c>
      <c r="I4477" s="7">
        <f t="shared" si="347"/>
        <v>7498</v>
      </c>
      <c r="J4477" s="6" t="str">
        <f t="shared" si="348"/>
        <v>Hyderabad</v>
      </c>
      <c r="K4477" s="6">
        <f>COUNTIFS(pg_transaction_cleaned!$O$2:$O$5743,A4477,pg_transaction_cleaned!$F$2:$F$5743,"CAPTURE")</f>
        <v>1</v>
      </c>
      <c r="L4477" s="7">
        <f>SUMIFS(pg_transaction_cleaned!$H$2:$H$5743,pg_transaction_cleaned!$O$2:$O$5743,A4477,pg_transaction_cleaned!$F$2:$F$5743,"CAPTURE")</f>
        <v>7498</v>
      </c>
      <c r="M4477" s="6">
        <f>COUNTIFS(pg_transaction_cleaned!$O$2:$O$5743,A4477,pg_transaction_cleaned!$F$2:$F$5743,"REFUND")</f>
        <v>0</v>
      </c>
      <c r="N4477" s="7">
        <f>SUMIFS(pg_transaction_cleaned!$H$2:$H$5743,pg_transaction_cleaned!$O$2:$O$5743,A4477,pg_transaction_cleaned!$F$2:$F$5743,"REFUND")</f>
        <v>0</v>
      </c>
      <c r="O4477" s="6" t="str">
        <f t="shared" si="349"/>
        <v>OK</v>
      </c>
      <c r="P4477" s="8">
        <f t="shared" si="350"/>
        <v>0</v>
      </c>
    </row>
    <row r="4478" spans="1:16" x14ac:dyDescent="0.3">
      <c r="A4478" s="6" t="s">
        <v>8883</v>
      </c>
      <c r="B4478" s="6" t="s">
        <v>11844</v>
      </c>
      <c r="C4478" s="6" t="s">
        <v>8884</v>
      </c>
      <c r="D4478" s="6" t="s">
        <v>26</v>
      </c>
      <c r="E4478" s="6" t="s">
        <v>18</v>
      </c>
      <c r="F4478" s="6" t="s">
        <v>11853</v>
      </c>
      <c r="G4478" s="6" t="s">
        <v>19</v>
      </c>
      <c r="H4478" s="10">
        <f t="shared" si="346"/>
        <v>46280</v>
      </c>
      <c r="I4478" s="7">
        <f t="shared" si="347"/>
        <v>1799</v>
      </c>
      <c r="J4478" s="6" t="str">
        <f t="shared" si="348"/>
        <v>Kolkata</v>
      </c>
      <c r="K4478" s="6">
        <f>COUNTIFS(pg_transaction_cleaned!$O$2:$O$5743,A4478,pg_transaction_cleaned!$F$2:$F$5743,"CAPTURE")</f>
        <v>1</v>
      </c>
      <c r="L4478" s="7">
        <f>SUMIFS(pg_transaction_cleaned!$H$2:$H$5743,pg_transaction_cleaned!$O$2:$O$5743,A4478,pg_transaction_cleaned!$F$2:$F$5743,"CAPTURE")</f>
        <v>1799</v>
      </c>
      <c r="M4478" s="6">
        <f>COUNTIFS(pg_transaction_cleaned!$O$2:$O$5743,A4478,pg_transaction_cleaned!$F$2:$F$5743,"REFUND")</f>
        <v>0</v>
      </c>
      <c r="N4478" s="7">
        <f>SUMIFS(pg_transaction_cleaned!$H$2:$H$5743,pg_transaction_cleaned!$O$2:$O$5743,A4478,pg_transaction_cleaned!$F$2:$F$5743,"REFUND")</f>
        <v>0</v>
      </c>
      <c r="O4478" s="6" t="str">
        <f t="shared" si="349"/>
        <v>OK</v>
      </c>
      <c r="P4478" s="8">
        <f t="shared" si="350"/>
        <v>0</v>
      </c>
    </row>
    <row r="4479" spans="1:16" x14ac:dyDescent="0.3">
      <c r="A4479" s="6" t="s">
        <v>8885</v>
      </c>
      <c r="B4479" s="6" t="s">
        <v>11920</v>
      </c>
      <c r="C4479" s="6" t="s">
        <v>8886</v>
      </c>
      <c r="D4479" s="6" t="s">
        <v>61</v>
      </c>
      <c r="E4479" s="6" t="s">
        <v>27</v>
      </c>
      <c r="F4479" s="6" t="s">
        <v>11902</v>
      </c>
      <c r="G4479" s="6" t="s">
        <v>19</v>
      </c>
      <c r="H4479" s="10">
        <f t="shared" si="346"/>
        <v>46281</v>
      </c>
      <c r="I4479" s="7">
        <f t="shared" si="347"/>
        <v>2999</v>
      </c>
      <c r="J4479" s="6" t="str">
        <f t="shared" si="348"/>
        <v>Delhi</v>
      </c>
      <c r="K4479" s="6">
        <f>COUNTIFS(pg_transaction_cleaned!$O$2:$O$5743,A4479,pg_transaction_cleaned!$F$2:$F$5743,"CAPTURE")</f>
        <v>1</v>
      </c>
      <c r="L4479" s="7">
        <f>SUMIFS(pg_transaction_cleaned!$H$2:$H$5743,pg_transaction_cleaned!$O$2:$O$5743,A4479,pg_transaction_cleaned!$F$2:$F$5743,"CAPTURE")</f>
        <v>2999</v>
      </c>
      <c r="M4479" s="6">
        <f>COUNTIFS(pg_transaction_cleaned!$O$2:$O$5743,A4479,pg_transaction_cleaned!$F$2:$F$5743,"REFUND")</f>
        <v>0</v>
      </c>
      <c r="N4479" s="7">
        <f>SUMIFS(pg_transaction_cleaned!$H$2:$H$5743,pg_transaction_cleaned!$O$2:$O$5743,A4479,pg_transaction_cleaned!$F$2:$F$5743,"REFUND")</f>
        <v>0</v>
      </c>
      <c r="O4479" s="6" t="str">
        <f t="shared" si="349"/>
        <v>OK</v>
      </c>
      <c r="P4479" s="8">
        <f t="shared" si="350"/>
        <v>0</v>
      </c>
    </row>
    <row r="4480" spans="1:16" x14ac:dyDescent="0.3">
      <c r="A4480" s="6" t="s">
        <v>8887</v>
      </c>
      <c r="B4480" s="6" t="s">
        <v>11857</v>
      </c>
      <c r="C4480" s="6" t="s">
        <v>8888</v>
      </c>
      <c r="D4480" s="6" t="s">
        <v>48</v>
      </c>
      <c r="E4480" s="6" t="s">
        <v>18</v>
      </c>
      <c r="F4480" s="6" t="s">
        <v>11944</v>
      </c>
      <c r="G4480" s="6" t="s">
        <v>19</v>
      </c>
      <c r="H4480" s="10">
        <f t="shared" si="346"/>
        <v>46287</v>
      </c>
      <c r="I4480" s="7">
        <f t="shared" si="347"/>
        <v>3097</v>
      </c>
      <c r="J4480" s="6" t="str">
        <f t="shared" si="348"/>
        <v>Jaipur</v>
      </c>
      <c r="K4480" s="6">
        <f>COUNTIFS(pg_transaction_cleaned!$O$2:$O$5743,A4480,pg_transaction_cleaned!$F$2:$F$5743,"CAPTURE")</f>
        <v>1</v>
      </c>
      <c r="L4480" s="7">
        <f>SUMIFS(pg_transaction_cleaned!$H$2:$H$5743,pg_transaction_cleaned!$O$2:$O$5743,A4480,pg_transaction_cleaned!$F$2:$F$5743,"CAPTURE")</f>
        <v>3097</v>
      </c>
      <c r="M4480" s="6">
        <f>COUNTIFS(pg_transaction_cleaned!$O$2:$O$5743,A4480,pg_transaction_cleaned!$F$2:$F$5743,"REFUND")</f>
        <v>0</v>
      </c>
      <c r="N4480" s="7">
        <f>SUMIFS(pg_transaction_cleaned!$H$2:$H$5743,pg_transaction_cleaned!$O$2:$O$5743,A4480,pg_transaction_cleaned!$F$2:$F$5743,"REFUND")</f>
        <v>0</v>
      </c>
      <c r="O4480" s="6" t="str">
        <f t="shared" si="349"/>
        <v>OK</v>
      </c>
      <c r="P4480" s="8">
        <f t="shared" si="350"/>
        <v>0</v>
      </c>
    </row>
    <row r="4481" spans="1:16" x14ac:dyDescent="0.3">
      <c r="A4481" s="6" t="s">
        <v>8889</v>
      </c>
      <c r="B4481" s="6" t="s">
        <v>11836</v>
      </c>
      <c r="C4481" s="6" t="s">
        <v>8890</v>
      </c>
      <c r="D4481" s="6" t="s">
        <v>61</v>
      </c>
      <c r="E4481" s="6" t="s">
        <v>27</v>
      </c>
      <c r="F4481" s="6" t="s">
        <v>11885</v>
      </c>
      <c r="G4481" s="6" t="s">
        <v>19</v>
      </c>
      <c r="H4481" s="10">
        <f t="shared" si="346"/>
        <v>46278</v>
      </c>
      <c r="I4481" s="7">
        <f t="shared" si="347"/>
        <v>10297</v>
      </c>
      <c r="J4481" s="6" t="str">
        <f t="shared" si="348"/>
        <v>Delhi</v>
      </c>
      <c r="K4481" s="6">
        <f>COUNTIFS(pg_transaction_cleaned!$O$2:$O$5743,A4481,pg_transaction_cleaned!$F$2:$F$5743,"CAPTURE")</f>
        <v>1</v>
      </c>
      <c r="L4481" s="7">
        <f>SUMIFS(pg_transaction_cleaned!$H$2:$H$5743,pg_transaction_cleaned!$O$2:$O$5743,A4481,pg_transaction_cleaned!$F$2:$F$5743,"CAPTURE")</f>
        <v>10297</v>
      </c>
      <c r="M4481" s="6">
        <f>COUNTIFS(pg_transaction_cleaned!$O$2:$O$5743,A4481,pg_transaction_cleaned!$F$2:$F$5743,"REFUND")</f>
        <v>0</v>
      </c>
      <c r="N4481" s="7">
        <f>SUMIFS(pg_transaction_cleaned!$H$2:$H$5743,pg_transaction_cleaned!$O$2:$O$5743,A4481,pg_transaction_cleaned!$F$2:$F$5743,"REFUND")</f>
        <v>0</v>
      </c>
      <c r="O4481" s="6" t="str">
        <f t="shared" si="349"/>
        <v>OK</v>
      </c>
      <c r="P4481" s="8">
        <f t="shared" si="350"/>
        <v>0</v>
      </c>
    </row>
    <row r="4482" spans="1:16" x14ac:dyDescent="0.3">
      <c r="A4482" s="6" t="s">
        <v>8891</v>
      </c>
      <c r="B4482" s="6" t="s">
        <v>11976</v>
      </c>
      <c r="C4482" s="6" t="s">
        <v>8892</v>
      </c>
      <c r="D4482" s="6" t="s">
        <v>61</v>
      </c>
      <c r="E4482" s="6" t="s">
        <v>54</v>
      </c>
      <c r="F4482" s="6" t="s">
        <v>11837</v>
      </c>
      <c r="G4482" s="6" t="s">
        <v>19</v>
      </c>
      <c r="H4482" s="10">
        <f t="shared" ref="H4482:H4545" si="351">IF(MID(B4482,5,1)="-",DATE(LEFT(B4482,4),MID(B4482,6,2),RIGHT(B4482,2)),DATE(RIGHT(B4482,4),MID(B4482,4,2),LEFT(B4482,2)))</f>
        <v>46284</v>
      </c>
      <c r="I4482" s="7">
        <f t="shared" ref="I4482:I4545" si="352">VALUE(SUBSTITUTE(F4482,",",""))</f>
        <v>999</v>
      </c>
      <c r="J4482" s="6" t="str">
        <f t="shared" ref="J4482:J4545" si="353">IF(TRIM(D4482)="","Unknown",TRIM(D4482))</f>
        <v>Delhi</v>
      </c>
      <c r="K4482" s="6">
        <f>COUNTIFS(pg_transaction_cleaned!$O$2:$O$5743,A4482,pg_transaction_cleaned!$F$2:$F$5743,"CAPTURE")</f>
        <v>1</v>
      </c>
      <c r="L4482" s="7">
        <f>SUMIFS(pg_transaction_cleaned!$H$2:$H$5743,pg_transaction_cleaned!$O$2:$O$5743,A4482,pg_transaction_cleaned!$F$2:$F$5743,"CAPTURE")</f>
        <v>999</v>
      </c>
      <c r="M4482" s="6">
        <f>COUNTIFS(pg_transaction_cleaned!$O$2:$O$5743,A4482,pg_transaction_cleaned!$F$2:$F$5743,"REFUND")</f>
        <v>0</v>
      </c>
      <c r="N4482" s="7">
        <f>SUMIFS(pg_transaction_cleaned!$H$2:$H$5743,pg_transaction_cleaned!$O$2:$O$5743,A4482,pg_transaction_cleaned!$F$2:$F$5743,"REFUND")</f>
        <v>0</v>
      </c>
      <c r="O4482" s="6" t="str">
        <f t="shared" si="349"/>
        <v>OK</v>
      </c>
      <c r="P4482" s="8">
        <f t="shared" si="350"/>
        <v>0</v>
      </c>
    </row>
    <row r="4483" spans="1:16" x14ac:dyDescent="0.3">
      <c r="A4483" s="6" t="s">
        <v>8893</v>
      </c>
      <c r="B4483" s="6" t="s">
        <v>11936</v>
      </c>
      <c r="C4483" s="6" t="s">
        <v>8894</v>
      </c>
      <c r="D4483" s="6" t="s">
        <v>17</v>
      </c>
      <c r="E4483" s="6" t="s">
        <v>27</v>
      </c>
      <c r="F4483" s="6" t="s">
        <v>11853</v>
      </c>
      <c r="G4483" s="6" t="s">
        <v>115</v>
      </c>
      <c r="H4483" s="10">
        <f t="shared" si="351"/>
        <v>46293</v>
      </c>
      <c r="I4483" s="7">
        <f t="shared" si="352"/>
        <v>1799</v>
      </c>
      <c r="J4483" s="6" t="str">
        <f t="shared" si="353"/>
        <v>Pune</v>
      </c>
      <c r="K4483" s="6">
        <f>COUNTIFS(pg_transaction_cleaned!$O$2:$O$5743,A4483,pg_transaction_cleaned!$F$2:$F$5743,"CAPTURE")</f>
        <v>0</v>
      </c>
      <c r="L4483" s="7">
        <f>SUMIFS(pg_transaction_cleaned!$H$2:$H$5743,pg_transaction_cleaned!$O$2:$O$5743,A4483,pg_transaction_cleaned!$F$2:$F$5743,"CAPTURE")</f>
        <v>0</v>
      </c>
      <c r="M4483" s="6">
        <f>COUNTIFS(pg_transaction_cleaned!$O$2:$O$5743,A4483,pg_transaction_cleaned!$F$2:$F$5743,"REFUND")</f>
        <v>0</v>
      </c>
      <c r="N4483" s="7">
        <f>SUMIFS(pg_transaction_cleaned!$H$2:$H$5743,pg_transaction_cleaned!$O$2:$O$5743,A4483,pg_transaction_cleaned!$F$2:$F$5743,"REFUND")</f>
        <v>0</v>
      </c>
      <c r="O4483" s="6" t="str">
        <f t="shared" ref="O4483:O4546" si="354">IF(AND(G4483="Paid",K4483=0),"Paid, no payment",IF(AND(OR(G4483="Failed",G4483="Cancelled"),K4483&gt;0),"Payment on failed/cancelled",IF(K4483&gt;1,"Duplicate charge",IF(AND(K4483=1,ROUND(L4483-I4483,2)&lt;&gt;0),"Amount difference",IF(AND(G4483="Refunded",M4483=0),"Refunded, no refund",IF(AND(G4483&lt;&gt;"Refunded",M4483&gt;0),"Refund, order not Refunded",IF(AND(M4483&gt;0,ROUND(N4483-I4483,2)&lt;&gt;0),"Refund amount differs","OK")))))))</f>
        <v>OK</v>
      </c>
      <c r="P4483" s="8">
        <f t="shared" ref="P4483:P4546" si="355">IF(O4483="OK",0,IF(O4483="Paid, no payment",I4483,IF(O4483="Payment on failed/cancelled",L4483,IF(OR(O4483="Duplicate charge",O4483="Amount difference"),L4483-I4483,IF(O4483="Refunded, no refund",I4483,N4483)))))</f>
        <v>0</v>
      </c>
    </row>
    <row r="4484" spans="1:16" x14ac:dyDescent="0.3">
      <c r="A4484" s="6" t="s">
        <v>8895</v>
      </c>
      <c r="B4484" s="6" t="s">
        <v>11830</v>
      </c>
      <c r="C4484" s="6" t="s">
        <v>8896</v>
      </c>
      <c r="D4484" s="6" t="s">
        <v>48</v>
      </c>
      <c r="E4484" s="6" t="s">
        <v>18</v>
      </c>
      <c r="F4484" s="6" t="s">
        <v>11835</v>
      </c>
      <c r="G4484" s="6" t="s">
        <v>19</v>
      </c>
      <c r="H4484" s="10">
        <f t="shared" si="351"/>
        <v>46282</v>
      </c>
      <c r="I4484" s="7">
        <f t="shared" si="352"/>
        <v>499</v>
      </c>
      <c r="J4484" s="6" t="str">
        <f t="shared" si="353"/>
        <v>Jaipur</v>
      </c>
      <c r="K4484" s="6">
        <f>COUNTIFS(pg_transaction_cleaned!$O$2:$O$5743,A4484,pg_transaction_cleaned!$F$2:$F$5743,"CAPTURE")</f>
        <v>1</v>
      </c>
      <c r="L4484" s="7">
        <f>SUMIFS(pg_transaction_cleaned!$H$2:$H$5743,pg_transaction_cleaned!$O$2:$O$5743,A4484,pg_transaction_cleaned!$F$2:$F$5743,"CAPTURE")</f>
        <v>499</v>
      </c>
      <c r="M4484" s="6">
        <f>COUNTIFS(pg_transaction_cleaned!$O$2:$O$5743,A4484,pg_transaction_cleaned!$F$2:$F$5743,"REFUND")</f>
        <v>0</v>
      </c>
      <c r="N4484" s="7">
        <f>SUMIFS(pg_transaction_cleaned!$H$2:$H$5743,pg_transaction_cleaned!$O$2:$O$5743,A4484,pg_transaction_cleaned!$F$2:$F$5743,"REFUND")</f>
        <v>0</v>
      </c>
      <c r="O4484" s="6" t="str">
        <f t="shared" si="354"/>
        <v>OK</v>
      </c>
      <c r="P4484" s="8">
        <f t="shared" si="355"/>
        <v>0</v>
      </c>
    </row>
    <row r="4485" spans="1:16" x14ac:dyDescent="0.3">
      <c r="A4485" s="6" t="s">
        <v>8897</v>
      </c>
      <c r="B4485" s="6" t="s">
        <v>11830</v>
      </c>
      <c r="C4485" s="6" t="s">
        <v>8898</v>
      </c>
      <c r="D4485" s="6" t="s">
        <v>34</v>
      </c>
      <c r="E4485" s="6" t="s">
        <v>18</v>
      </c>
      <c r="F4485" s="6" t="s">
        <v>11839</v>
      </c>
      <c r="G4485" s="6" t="s">
        <v>19</v>
      </c>
      <c r="H4485" s="10">
        <f t="shared" si="351"/>
        <v>46282</v>
      </c>
      <c r="I4485" s="7">
        <f t="shared" si="352"/>
        <v>1299</v>
      </c>
      <c r="J4485" s="6" t="str">
        <f t="shared" si="353"/>
        <v>Ahmedabad</v>
      </c>
      <c r="K4485" s="6">
        <f>COUNTIFS(pg_transaction_cleaned!$O$2:$O$5743,A4485,pg_transaction_cleaned!$F$2:$F$5743,"CAPTURE")</f>
        <v>1</v>
      </c>
      <c r="L4485" s="7">
        <f>SUMIFS(pg_transaction_cleaned!$H$2:$H$5743,pg_transaction_cleaned!$O$2:$O$5743,A4485,pg_transaction_cleaned!$F$2:$F$5743,"CAPTURE")</f>
        <v>1299</v>
      </c>
      <c r="M4485" s="6">
        <f>COUNTIFS(pg_transaction_cleaned!$O$2:$O$5743,A4485,pg_transaction_cleaned!$F$2:$F$5743,"REFUND")</f>
        <v>0</v>
      </c>
      <c r="N4485" s="7">
        <f>SUMIFS(pg_transaction_cleaned!$H$2:$H$5743,pg_transaction_cleaned!$O$2:$O$5743,A4485,pg_transaction_cleaned!$F$2:$F$5743,"REFUND")</f>
        <v>0</v>
      </c>
      <c r="O4485" s="6" t="str">
        <f t="shared" si="354"/>
        <v>OK</v>
      </c>
      <c r="P4485" s="8">
        <f t="shared" si="355"/>
        <v>0</v>
      </c>
    </row>
    <row r="4486" spans="1:16" x14ac:dyDescent="0.3">
      <c r="A4486" s="6" t="s">
        <v>8899</v>
      </c>
      <c r="B4486" s="6" t="s">
        <v>11895</v>
      </c>
      <c r="C4486" s="6" t="s">
        <v>8900</v>
      </c>
      <c r="D4486" s="6" t="s">
        <v>42</v>
      </c>
      <c r="E4486" s="6" t="s">
        <v>27</v>
      </c>
      <c r="F4486" s="6" t="s">
        <v>11878</v>
      </c>
      <c r="G4486" s="6" t="s">
        <v>19</v>
      </c>
      <c r="H4486" s="10">
        <f t="shared" si="351"/>
        <v>46295</v>
      </c>
      <c r="I4486" s="7">
        <f t="shared" si="352"/>
        <v>4498</v>
      </c>
      <c r="J4486" s="6" t="str">
        <f t="shared" si="353"/>
        <v>Hyderabad</v>
      </c>
      <c r="K4486" s="6">
        <f>COUNTIFS(pg_transaction_cleaned!$O$2:$O$5743,A4486,pg_transaction_cleaned!$F$2:$F$5743,"CAPTURE")</f>
        <v>1</v>
      </c>
      <c r="L4486" s="7">
        <f>SUMIFS(pg_transaction_cleaned!$H$2:$H$5743,pg_transaction_cleaned!$O$2:$O$5743,A4486,pg_transaction_cleaned!$F$2:$F$5743,"CAPTURE")</f>
        <v>4498</v>
      </c>
      <c r="M4486" s="6">
        <f>COUNTIFS(pg_transaction_cleaned!$O$2:$O$5743,A4486,pg_transaction_cleaned!$F$2:$F$5743,"REFUND")</f>
        <v>0</v>
      </c>
      <c r="N4486" s="7">
        <f>SUMIFS(pg_transaction_cleaned!$H$2:$H$5743,pg_transaction_cleaned!$O$2:$O$5743,A4486,pg_transaction_cleaned!$F$2:$F$5743,"REFUND")</f>
        <v>0</v>
      </c>
      <c r="O4486" s="6" t="str">
        <f t="shared" si="354"/>
        <v>OK</v>
      </c>
      <c r="P4486" s="8">
        <f t="shared" si="355"/>
        <v>0</v>
      </c>
    </row>
    <row r="4487" spans="1:16" x14ac:dyDescent="0.3">
      <c r="A4487" s="6" t="s">
        <v>8901</v>
      </c>
      <c r="B4487" s="6" t="s">
        <v>11909</v>
      </c>
      <c r="C4487" s="6" t="s">
        <v>8902</v>
      </c>
      <c r="D4487" s="6" t="s">
        <v>51</v>
      </c>
      <c r="E4487" s="6" t="s">
        <v>27</v>
      </c>
      <c r="F4487" s="6" t="s">
        <v>11831</v>
      </c>
      <c r="G4487" s="6" t="s">
        <v>66</v>
      </c>
      <c r="H4487" s="10">
        <f t="shared" si="351"/>
        <v>46276</v>
      </c>
      <c r="I4487" s="7">
        <f t="shared" si="352"/>
        <v>2098</v>
      </c>
      <c r="J4487" s="6" t="str">
        <f t="shared" si="353"/>
        <v>Chennai</v>
      </c>
      <c r="K4487" s="6">
        <f>COUNTIFS(pg_transaction_cleaned!$O$2:$O$5743,A4487,pg_transaction_cleaned!$F$2:$F$5743,"CAPTURE")</f>
        <v>1</v>
      </c>
      <c r="L4487" s="7">
        <f>SUMIFS(pg_transaction_cleaned!$H$2:$H$5743,pg_transaction_cleaned!$O$2:$O$5743,A4487,pg_transaction_cleaned!$F$2:$F$5743,"CAPTURE")</f>
        <v>2098</v>
      </c>
      <c r="M4487" s="6">
        <f>COUNTIFS(pg_transaction_cleaned!$O$2:$O$5743,A4487,pg_transaction_cleaned!$F$2:$F$5743,"REFUND")</f>
        <v>1</v>
      </c>
      <c r="N4487" s="7">
        <f>SUMIFS(pg_transaction_cleaned!$H$2:$H$5743,pg_transaction_cleaned!$O$2:$O$5743,A4487,pg_transaction_cleaned!$F$2:$F$5743,"REFUND")</f>
        <v>2098</v>
      </c>
      <c r="O4487" s="6" t="str">
        <f t="shared" si="354"/>
        <v>OK</v>
      </c>
      <c r="P4487" s="8">
        <f t="shared" si="355"/>
        <v>0</v>
      </c>
    </row>
    <row r="4488" spans="1:16" x14ac:dyDescent="0.3">
      <c r="A4488" s="6" t="s">
        <v>8903</v>
      </c>
      <c r="B4488" s="6" t="s">
        <v>11896</v>
      </c>
      <c r="C4488" s="6" t="s">
        <v>8904</v>
      </c>
      <c r="D4488" s="6" t="s">
        <v>23</v>
      </c>
      <c r="E4488" s="6" t="s">
        <v>18</v>
      </c>
      <c r="F4488" s="6" t="s">
        <v>12248</v>
      </c>
      <c r="G4488" s="6" t="s">
        <v>19</v>
      </c>
      <c r="H4488" s="10">
        <f t="shared" si="351"/>
        <v>46292</v>
      </c>
      <c r="I4488" s="7">
        <f t="shared" si="352"/>
        <v>2498</v>
      </c>
      <c r="J4488" s="6" t="str">
        <f t="shared" si="353"/>
        <v>Bengaluru</v>
      </c>
      <c r="K4488" s="6">
        <f>COUNTIFS(pg_transaction_cleaned!$O$2:$O$5743,A4488,pg_transaction_cleaned!$F$2:$F$5743,"CAPTURE")</f>
        <v>1</v>
      </c>
      <c r="L4488" s="7">
        <f>SUMIFS(pg_transaction_cleaned!$H$2:$H$5743,pg_transaction_cleaned!$O$2:$O$5743,A4488,pg_transaction_cleaned!$F$2:$F$5743,"CAPTURE")</f>
        <v>2498</v>
      </c>
      <c r="M4488" s="6">
        <f>COUNTIFS(pg_transaction_cleaned!$O$2:$O$5743,A4488,pg_transaction_cleaned!$F$2:$F$5743,"REFUND")</f>
        <v>0</v>
      </c>
      <c r="N4488" s="7">
        <f>SUMIFS(pg_transaction_cleaned!$H$2:$H$5743,pg_transaction_cleaned!$O$2:$O$5743,A4488,pg_transaction_cleaned!$F$2:$F$5743,"REFUND")</f>
        <v>0</v>
      </c>
      <c r="O4488" s="6" t="str">
        <f t="shared" si="354"/>
        <v>OK</v>
      </c>
      <c r="P4488" s="8">
        <f t="shared" si="355"/>
        <v>0</v>
      </c>
    </row>
    <row r="4489" spans="1:16" x14ac:dyDescent="0.3">
      <c r="A4489" s="6" t="s">
        <v>8905</v>
      </c>
      <c r="B4489" s="6" t="s">
        <v>11946</v>
      </c>
      <c r="C4489" s="6" t="s">
        <v>8906</v>
      </c>
      <c r="D4489" s="6" t="s">
        <v>61</v>
      </c>
      <c r="E4489" s="6" t="s">
        <v>27</v>
      </c>
      <c r="F4489" s="6" t="s">
        <v>11922</v>
      </c>
      <c r="G4489" s="6" t="s">
        <v>19</v>
      </c>
      <c r="H4489" s="10">
        <f t="shared" si="351"/>
        <v>46268</v>
      </c>
      <c r="I4489" s="7">
        <f t="shared" si="352"/>
        <v>1998</v>
      </c>
      <c r="J4489" s="6" t="str">
        <f t="shared" si="353"/>
        <v>Delhi</v>
      </c>
      <c r="K4489" s="6">
        <f>COUNTIFS(pg_transaction_cleaned!$O$2:$O$5743,A4489,pg_transaction_cleaned!$F$2:$F$5743,"CAPTURE")</f>
        <v>1</v>
      </c>
      <c r="L4489" s="7">
        <f>SUMIFS(pg_transaction_cleaned!$H$2:$H$5743,pg_transaction_cleaned!$O$2:$O$5743,A4489,pg_transaction_cleaned!$F$2:$F$5743,"CAPTURE")</f>
        <v>1998</v>
      </c>
      <c r="M4489" s="6">
        <f>COUNTIFS(pg_transaction_cleaned!$O$2:$O$5743,A4489,pg_transaction_cleaned!$F$2:$F$5743,"REFUND")</f>
        <v>0</v>
      </c>
      <c r="N4489" s="7">
        <f>SUMIFS(pg_transaction_cleaned!$H$2:$H$5743,pg_transaction_cleaned!$O$2:$O$5743,A4489,pg_transaction_cleaned!$F$2:$F$5743,"REFUND")</f>
        <v>0</v>
      </c>
      <c r="O4489" s="6" t="str">
        <f t="shared" si="354"/>
        <v>OK</v>
      </c>
      <c r="P4489" s="8">
        <f t="shared" si="355"/>
        <v>0</v>
      </c>
    </row>
    <row r="4490" spans="1:16" x14ac:dyDescent="0.3">
      <c r="A4490" s="6" t="s">
        <v>8907</v>
      </c>
      <c r="B4490" s="6" t="s">
        <v>11895</v>
      </c>
      <c r="C4490" s="6" t="s">
        <v>8908</v>
      </c>
      <c r="D4490" s="6" t="s">
        <v>42</v>
      </c>
      <c r="E4490" s="6" t="s">
        <v>18</v>
      </c>
      <c r="F4490" s="6" t="s">
        <v>11935</v>
      </c>
      <c r="G4490" s="6" t="s">
        <v>19</v>
      </c>
      <c r="H4490" s="10">
        <f t="shared" si="351"/>
        <v>46295</v>
      </c>
      <c r="I4490" s="7">
        <f t="shared" si="352"/>
        <v>5998</v>
      </c>
      <c r="J4490" s="6" t="str">
        <f t="shared" si="353"/>
        <v>Hyderabad</v>
      </c>
      <c r="K4490" s="6">
        <f>COUNTIFS(pg_transaction_cleaned!$O$2:$O$5743,A4490,pg_transaction_cleaned!$F$2:$F$5743,"CAPTURE")</f>
        <v>1</v>
      </c>
      <c r="L4490" s="7">
        <f>SUMIFS(pg_transaction_cleaned!$H$2:$H$5743,pg_transaction_cleaned!$O$2:$O$5743,A4490,pg_transaction_cleaned!$F$2:$F$5743,"CAPTURE")</f>
        <v>5998</v>
      </c>
      <c r="M4490" s="6">
        <f>COUNTIFS(pg_transaction_cleaned!$O$2:$O$5743,A4490,pg_transaction_cleaned!$F$2:$F$5743,"REFUND")</f>
        <v>0</v>
      </c>
      <c r="N4490" s="7">
        <f>SUMIFS(pg_transaction_cleaned!$H$2:$H$5743,pg_transaction_cleaned!$O$2:$O$5743,A4490,pg_transaction_cleaned!$F$2:$F$5743,"REFUND")</f>
        <v>0</v>
      </c>
      <c r="O4490" s="6" t="str">
        <f t="shared" si="354"/>
        <v>OK</v>
      </c>
      <c r="P4490" s="8">
        <f t="shared" si="355"/>
        <v>0</v>
      </c>
    </row>
    <row r="4491" spans="1:16" x14ac:dyDescent="0.3">
      <c r="A4491" s="6" t="s">
        <v>8909</v>
      </c>
      <c r="B4491" s="6" t="s">
        <v>11887</v>
      </c>
      <c r="C4491" s="6" t="s">
        <v>8910</v>
      </c>
      <c r="D4491" s="6" t="s">
        <v>61</v>
      </c>
      <c r="E4491" s="6" t="s">
        <v>18</v>
      </c>
      <c r="F4491" s="6" t="s">
        <v>12249</v>
      </c>
      <c r="G4491" s="6" t="s">
        <v>19</v>
      </c>
      <c r="H4491" s="10">
        <f t="shared" si="351"/>
        <v>46268</v>
      </c>
      <c r="I4491" s="7">
        <f t="shared" si="352"/>
        <v>6847</v>
      </c>
      <c r="J4491" s="6" t="str">
        <f t="shared" si="353"/>
        <v>Delhi</v>
      </c>
      <c r="K4491" s="6">
        <f>COUNTIFS(pg_transaction_cleaned!$O$2:$O$5743,A4491,pg_transaction_cleaned!$F$2:$F$5743,"CAPTURE")</f>
        <v>1</v>
      </c>
      <c r="L4491" s="7">
        <f>SUMIFS(pg_transaction_cleaned!$H$2:$H$5743,pg_transaction_cleaned!$O$2:$O$5743,A4491,pg_transaction_cleaned!$F$2:$F$5743,"CAPTURE")</f>
        <v>6847</v>
      </c>
      <c r="M4491" s="6">
        <f>COUNTIFS(pg_transaction_cleaned!$O$2:$O$5743,A4491,pg_transaction_cleaned!$F$2:$F$5743,"REFUND")</f>
        <v>0</v>
      </c>
      <c r="N4491" s="7">
        <f>SUMIFS(pg_transaction_cleaned!$H$2:$H$5743,pg_transaction_cleaned!$O$2:$O$5743,A4491,pg_transaction_cleaned!$F$2:$F$5743,"REFUND")</f>
        <v>0</v>
      </c>
      <c r="O4491" s="6" t="str">
        <f t="shared" si="354"/>
        <v>OK</v>
      </c>
      <c r="P4491" s="8">
        <f t="shared" si="355"/>
        <v>0</v>
      </c>
    </row>
    <row r="4492" spans="1:16" x14ac:dyDescent="0.3">
      <c r="A4492" s="6" t="s">
        <v>8911</v>
      </c>
      <c r="B4492" s="6" t="s">
        <v>11875</v>
      </c>
      <c r="C4492" s="6" t="s">
        <v>4165</v>
      </c>
      <c r="D4492" s="6" t="s">
        <v>37</v>
      </c>
      <c r="E4492" s="6" t="s">
        <v>27</v>
      </c>
      <c r="F4492" s="6" t="s">
        <v>11935</v>
      </c>
      <c r="G4492" s="6" t="s">
        <v>19</v>
      </c>
      <c r="H4492" s="10">
        <f t="shared" si="351"/>
        <v>46279</v>
      </c>
      <c r="I4492" s="7">
        <f t="shared" si="352"/>
        <v>5998</v>
      </c>
      <c r="J4492" s="6" t="str">
        <f t="shared" si="353"/>
        <v>Lucknow</v>
      </c>
      <c r="K4492" s="6">
        <f>COUNTIFS(pg_transaction_cleaned!$O$2:$O$5743,A4492,pg_transaction_cleaned!$F$2:$F$5743,"CAPTURE")</f>
        <v>1</v>
      </c>
      <c r="L4492" s="7">
        <f>SUMIFS(pg_transaction_cleaned!$H$2:$H$5743,pg_transaction_cleaned!$O$2:$O$5743,A4492,pg_transaction_cleaned!$F$2:$F$5743,"CAPTURE")</f>
        <v>5998</v>
      </c>
      <c r="M4492" s="6">
        <f>COUNTIFS(pg_transaction_cleaned!$O$2:$O$5743,A4492,pg_transaction_cleaned!$F$2:$F$5743,"REFUND")</f>
        <v>0</v>
      </c>
      <c r="N4492" s="7">
        <f>SUMIFS(pg_transaction_cleaned!$H$2:$H$5743,pg_transaction_cleaned!$O$2:$O$5743,A4492,pg_transaction_cleaned!$F$2:$F$5743,"REFUND")</f>
        <v>0</v>
      </c>
      <c r="O4492" s="6" t="str">
        <f t="shared" si="354"/>
        <v>OK</v>
      </c>
      <c r="P4492" s="8">
        <f t="shared" si="355"/>
        <v>0</v>
      </c>
    </row>
    <row r="4493" spans="1:16" x14ac:dyDescent="0.3">
      <c r="A4493" s="6" t="s">
        <v>8912</v>
      </c>
      <c r="B4493" s="6" t="s">
        <v>11846</v>
      </c>
      <c r="C4493" s="6" t="s">
        <v>8913</v>
      </c>
      <c r="D4493" s="6" t="s">
        <v>51</v>
      </c>
      <c r="E4493" s="6" t="s">
        <v>18</v>
      </c>
      <c r="F4493" s="6" t="s">
        <v>11831</v>
      </c>
      <c r="G4493" s="6" t="s">
        <v>19</v>
      </c>
      <c r="H4493" s="10">
        <f t="shared" si="351"/>
        <v>46285</v>
      </c>
      <c r="I4493" s="7">
        <f t="shared" si="352"/>
        <v>2098</v>
      </c>
      <c r="J4493" s="6" t="str">
        <f t="shared" si="353"/>
        <v>Chennai</v>
      </c>
      <c r="K4493" s="6">
        <f>COUNTIFS(pg_transaction_cleaned!$O$2:$O$5743,A4493,pg_transaction_cleaned!$F$2:$F$5743,"CAPTURE")</f>
        <v>1</v>
      </c>
      <c r="L4493" s="7">
        <f>SUMIFS(pg_transaction_cleaned!$H$2:$H$5743,pg_transaction_cleaned!$O$2:$O$5743,A4493,pg_transaction_cleaned!$F$2:$F$5743,"CAPTURE")</f>
        <v>2098</v>
      </c>
      <c r="M4493" s="6">
        <f>COUNTIFS(pg_transaction_cleaned!$O$2:$O$5743,A4493,pg_transaction_cleaned!$F$2:$F$5743,"REFUND")</f>
        <v>0</v>
      </c>
      <c r="N4493" s="7">
        <f>SUMIFS(pg_transaction_cleaned!$H$2:$H$5743,pg_transaction_cleaned!$O$2:$O$5743,A4493,pg_transaction_cleaned!$F$2:$F$5743,"REFUND")</f>
        <v>0</v>
      </c>
      <c r="O4493" s="6" t="str">
        <f t="shared" si="354"/>
        <v>OK</v>
      </c>
      <c r="P4493" s="8">
        <f t="shared" si="355"/>
        <v>0</v>
      </c>
    </row>
    <row r="4494" spans="1:16" x14ac:dyDescent="0.3">
      <c r="A4494" s="6" t="s">
        <v>8914</v>
      </c>
      <c r="B4494" s="6" t="s">
        <v>11905</v>
      </c>
      <c r="C4494" s="6" t="s">
        <v>8915</v>
      </c>
      <c r="D4494" s="6" t="s">
        <v>42</v>
      </c>
      <c r="E4494" s="6" t="s">
        <v>27</v>
      </c>
      <c r="F4494" s="6" t="s">
        <v>11843</v>
      </c>
      <c r="G4494" s="6" t="s">
        <v>19</v>
      </c>
      <c r="H4494" s="10">
        <f t="shared" si="351"/>
        <v>46291</v>
      </c>
      <c r="I4494" s="7">
        <f t="shared" si="352"/>
        <v>349</v>
      </c>
      <c r="J4494" s="6" t="str">
        <f t="shared" si="353"/>
        <v>Hyderabad</v>
      </c>
      <c r="K4494" s="6">
        <f>COUNTIFS(pg_transaction_cleaned!$O$2:$O$5743,A4494,pg_transaction_cleaned!$F$2:$F$5743,"CAPTURE")</f>
        <v>1</v>
      </c>
      <c r="L4494" s="7">
        <f>SUMIFS(pg_transaction_cleaned!$H$2:$H$5743,pg_transaction_cleaned!$O$2:$O$5743,A4494,pg_transaction_cleaned!$F$2:$F$5743,"CAPTURE")</f>
        <v>349</v>
      </c>
      <c r="M4494" s="6">
        <f>COUNTIFS(pg_transaction_cleaned!$O$2:$O$5743,A4494,pg_transaction_cleaned!$F$2:$F$5743,"REFUND")</f>
        <v>0</v>
      </c>
      <c r="N4494" s="7">
        <f>SUMIFS(pg_transaction_cleaned!$H$2:$H$5743,pg_transaction_cleaned!$O$2:$O$5743,A4494,pg_transaction_cleaned!$F$2:$F$5743,"REFUND")</f>
        <v>0</v>
      </c>
      <c r="O4494" s="6" t="str">
        <f t="shared" si="354"/>
        <v>OK</v>
      </c>
      <c r="P4494" s="8">
        <f t="shared" si="355"/>
        <v>0</v>
      </c>
    </row>
    <row r="4495" spans="1:16" x14ac:dyDescent="0.3">
      <c r="A4495" s="6" t="s">
        <v>8916</v>
      </c>
      <c r="B4495" s="6" t="s">
        <v>11840</v>
      </c>
      <c r="C4495" s="6" t="s">
        <v>8917</v>
      </c>
      <c r="D4495" s="6" t="s">
        <v>23</v>
      </c>
      <c r="E4495" s="6" t="s">
        <v>18</v>
      </c>
      <c r="F4495" s="6" t="s">
        <v>11841</v>
      </c>
      <c r="G4495" s="6" t="s">
        <v>19</v>
      </c>
      <c r="H4495" s="10">
        <f t="shared" si="351"/>
        <v>46294</v>
      </c>
      <c r="I4495" s="7">
        <f t="shared" si="352"/>
        <v>2499</v>
      </c>
      <c r="J4495" s="6" t="str">
        <f t="shared" si="353"/>
        <v>Bengaluru</v>
      </c>
      <c r="K4495" s="6">
        <f>COUNTIFS(pg_transaction_cleaned!$O$2:$O$5743,A4495,pg_transaction_cleaned!$F$2:$F$5743,"CAPTURE")</f>
        <v>1</v>
      </c>
      <c r="L4495" s="7">
        <f>SUMIFS(pg_transaction_cleaned!$H$2:$H$5743,pg_transaction_cleaned!$O$2:$O$5743,A4495,pg_transaction_cleaned!$F$2:$F$5743,"CAPTURE")</f>
        <v>2499</v>
      </c>
      <c r="M4495" s="6">
        <f>COUNTIFS(pg_transaction_cleaned!$O$2:$O$5743,A4495,pg_transaction_cleaned!$F$2:$F$5743,"REFUND")</f>
        <v>0</v>
      </c>
      <c r="N4495" s="7">
        <f>SUMIFS(pg_transaction_cleaned!$H$2:$H$5743,pg_transaction_cleaned!$O$2:$O$5743,A4495,pg_transaction_cleaned!$F$2:$F$5743,"REFUND")</f>
        <v>0</v>
      </c>
      <c r="O4495" s="6" t="str">
        <f t="shared" si="354"/>
        <v>OK</v>
      </c>
      <c r="P4495" s="8">
        <f t="shared" si="355"/>
        <v>0</v>
      </c>
    </row>
    <row r="4496" spans="1:16" x14ac:dyDescent="0.3">
      <c r="A4496" s="6" t="s">
        <v>8918</v>
      </c>
      <c r="B4496" s="6" t="s">
        <v>11895</v>
      </c>
      <c r="C4496" s="6" t="s">
        <v>8919</v>
      </c>
      <c r="D4496" s="6" t="s">
        <v>61</v>
      </c>
      <c r="E4496" s="6" t="s">
        <v>18</v>
      </c>
      <c r="F4496" s="6" t="s">
        <v>12250</v>
      </c>
      <c r="G4496" s="6" t="s">
        <v>19</v>
      </c>
      <c r="H4496" s="10">
        <f t="shared" si="351"/>
        <v>46295</v>
      </c>
      <c r="I4496" s="7">
        <f t="shared" si="352"/>
        <v>5597</v>
      </c>
      <c r="J4496" s="6" t="str">
        <f t="shared" si="353"/>
        <v>Delhi</v>
      </c>
      <c r="K4496" s="6">
        <f>COUNTIFS(pg_transaction_cleaned!$O$2:$O$5743,A4496,pg_transaction_cleaned!$F$2:$F$5743,"CAPTURE")</f>
        <v>1</v>
      </c>
      <c r="L4496" s="7">
        <f>SUMIFS(pg_transaction_cleaned!$H$2:$H$5743,pg_transaction_cleaned!$O$2:$O$5743,A4496,pg_transaction_cleaned!$F$2:$F$5743,"CAPTURE")</f>
        <v>5597</v>
      </c>
      <c r="M4496" s="6">
        <f>COUNTIFS(pg_transaction_cleaned!$O$2:$O$5743,A4496,pg_transaction_cleaned!$F$2:$F$5743,"REFUND")</f>
        <v>0</v>
      </c>
      <c r="N4496" s="7">
        <f>SUMIFS(pg_transaction_cleaned!$H$2:$H$5743,pg_transaction_cleaned!$O$2:$O$5743,A4496,pg_transaction_cleaned!$F$2:$F$5743,"REFUND")</f>
        <v>0</v>
      </c>
      <c r="O4496" s="6" t="str">
        <f t="shared" si="354"/>
        <v>OK</v>
      </c>
      <c r="P4496" s="8">
        <f t="shared" si="355"/>
        <v>0</v>
      </c>
    </row>
    <row r="4497" spans="1:16" x14ac:dyDescent="0.3">
      <c r="A4497" s="6" t="s">
        <v>8920</v>
      </c>
      <c r="B4497" s="6" t="s">
        <v>11968</v>
      </c>
      <c r="C4497" s="6" t="s">
        <v>8921</v>
      </c>
      <c r="D4497" s="6" t="s">
        <v>51</v>
      </c>
      <c r="E4497" s="6" t="s">
        <v>43</v>
      </c>
      <c r="F4497" s="6" t="s">
        <v>12028</v>
      </c>
      <c r="G4497" s="6" t="s">
        <v>19</v>
      </c>
      <c r="H4497" s="10">
        <f t="shared" si="351"/>
        <v>46267</v>
      </c>
      <c r="I4497" s="7">
        <f t="shared" si="352"/>
        <v>1299</v>
      </c>
      <c r="J4497" s="6" t="str">
        <f t="shared" si="353"/>
        <v>Chennai</v>
      </c>
      <c r="K4497" s="6">
        <f>COUNTIFS(pg_transaction_cleaned!$O$2:$O$5743,A4497,pg_transaction_cleaned!$F$2:$F$5743,"CAPTURE")</f>
        <v>1</v>
      </c>
      <c r="L4497" s="7">
        <f>SUMIFS(pg_transaction_cleaned!$H$2:$H$5743,pg_transaction_cleaned!$O$2:$O$5743,A4497,pg_transaction_cleaned!$F$2:$F$5743,"CAPTURE")</f>
        <v>1299</v>
      </c>
      <c r="M4497" s="6">
        <f>COUNTIFS(pg_transaction_cleaned!$O$2:$O$5743,A4497,pg_transaction_cleaned!$F$2:$F$5743,"REFUND")</f>
        <v>0</v>
      </c>
      <c r="N4497" s="7">
        <f>SUMIFS(pg_transaction_cleaned!$H$2:$H$5743,pg_transaction_cleaned!$O$2:$O$5743,A4497,pg_transaction_cleaned!$F$2:$F$5743,"REFUND")</f>
        <v>0</v>
      </c>
      <c r="O4497" s="6" t="str">
        <f t="shared" si="354"/>
        <v>OK</v>
      </c>
      <c r="P4497" s="8">
        <f t="shared" si="355"/>
        <v>0</v>
      </c>
    </row>
    <row r="4498" spans="1:16" x14ac:dyDescent="0.3">
      <c r="A4498" s="6" t="s">
        <v>8922</v>
      </c>
      <c r="B4498" s="6" t="s">
        <v>11976</v>
      </c>
      <c r="C4498" s="6" t="s">
        <v>8923</v>
      </c>
      <c r="D4498" s="6" t="s">
        <v>61</v>
      </c>
      <c r="E4498" s="6" t="s">
        <v>54</v>
      </c>
      <c r="F4498" s="6" t="s">
        <v>11935</v>
      </c>
      <c r="G4498" s="6" t="s">
        <v>19</v>
      </c>
      <c r="H4498" s="10">
        <f t="shared" si="351"/>
        <v>46284</v>
      </c>
      <c r="I4498" s="7">
        <f t="shared" si="352"/>
        <v>5998</v>
      </c>
      <c r="J4498" s="6" t="str">
        <f t="shared" si="353"/>
        <v>Delhi</v>
      </c>
      <c r="K4498" s="6">
        <f>COUNTIFS(pg_transaction_cleaned!$O$2:$O$5743,A4498,pg_transaction_cleaned!$F$2:$F$5743,"CAPTURE")</f>
        <v>1</v>
      </c>
      <c r="L4498" s="7">
        <f>SUMIFS(pg_transaction_cleaned!$H$2:$H$5743,pg_transaction_cleaned!$O$2:$O$5743,A4498,pg_transaction_cleaned!$F$2:$F$5743,"CAPTURE")</f>
        <v>5998</v>
      </c>
      <c r="M4498" s="6">
        <f>COUNTIFS(pg_transaction_cleaned!$O$2:$O$5743,A4498,pg_transaction_cleaned!$F$2:$F$5743,"REFUND")</f>
        <v>0</v>
      </c>
      <c r="N4498" s="7">
        <f>SUMIFS(pg_transaction_cleaned!$H$2:$H$5743,pg_transaction_cleaned!$O$2:$O$5743,A4498,pg_transaction_cleaned!$F$2:$F$5743,"REFUND")</f>
        <v>0</v>
      </c>
      <c r="O4498" s="6" t="str">
        <f t="shared" si="354"/>
        <v>OK</v>
      </c>
      <c r="P4498" s="8">
        <f t="shared" si="355"/>
        <v>0</v>
      </c>
    </row>
    <row r="4499" spans="1:16" x14ac:dyDescent="0.3">
      <c r="A4499" s="6" t="s">
        <v>8924</v>
      </c>
      <c r="B4499" s="6" t="s">
        <v>11999</v>
      </c>
      <c r="C4499" s="6" t="s">
        <v>8925</v>
      </c>
      <c r="D4499" s="6" t="s">
        <v>37</v>
      </c>
      <c r="E4499" s="6" t="s">
        <v>27</v>
      </c>
      <c r="F4499" s="6" t="s">
        <v>11855</v>
      </c>
      <c r="G4499" s="6" t="s">
        <v>19</v>
      </c>
      <c r="H4499" s="10">
        <f t="shared" si="351"/>
        <v>46282</v>
      </c>
      <c r="I4499" s="7">
        <f t="shared" si="352"/>
        <v>4999</v>
      </c>
      <c r="J4499" s="6" t="str">
        <f t="shared" si="353"/>
        <v>Lucknow</v>
      </c>
      <c r="K4499" s="6">
        <f>COUNTIFS(pg_transaction_cleaned!$O$2:$O$5743,A4499,pg_transaction_cleaned!$F$2:$F$5743,"CAPTURE")</f>
        <v>1</v>
      </c>
      <c r="L4499" s="7">
        <f>SUMIFS(pg_transaction_cleaned!$H$2:$H$5743,pg_transaction_cleaned!$O$2:$O$5743,A4499,pg_transaction_cleaned!$F$2:$F$5743,"CAPTURE")</f>
        <v>4999</v>
      </c>
      <c r="M4499" s="6">
        <f>COUNTIFS(pg_transaction_cleaned!$O$2:$O$5743,A4499,pg_transaction_cleaned!$F$2:$F$5743,"REFUND")</f>
        <v>0</v>
      </c>
      <c r="N4499" s="7">
        <f>SUMIFS(pg_transaction_cleaned!$H$2:$H$5743,pg_transaction_cleaned!$O$2:$O$5743,A4499,pg_transaction_cleaned!$F$2:$F$5743,"REFUND")</f>
        <v>0</v>
      </c>
      <c r="O4499" s="6" t="str">
        <f t="shared" si="354"/>
        <v>OK</v>
      </c>
      <c r="P4499" s="8">
        <f t="shared" si="355"/>
        <v>0</v>
      </c>
    </row>
    <row r="4500" spans="1:16" x14ac:dyDescent="0.3">
      <c r="A4500" s="6" t="s">
        <v>8926</v>
      </c>
      <c r="B4500" s="6" t="s">
        <v>11934</v>
      </c>
      <c r="C4500" s="6" t="s">
        <v>8927</v>
      </c>
      <c r="D4500" s="6" t="s">
        <v>42</v>
      </c>
      <c r="E4500" s="6" t="s">
        <v>27</v>
      </c>
      <c r="F4500" s="6" t="s">
        <v>11856</v>
      </c>
      <c r="G4500" s="6" t="s">
        <v>19</v>
      </c>
      <c r="H4500" s="10">
        <f t="shared" si="351"/>
        <v>46271</v>
      </c>
      <c r="I4500" s="7">
        <f t="shared" si="352"/>
        <v>2598</v>
      </c>
      <c r="J4500" s="6" t="str">
        <f t="shared" si="353"/>
        <v>Hyderabad</v>
      </c>
      <c r="K4500" s="6">
        <f>COUNTIFS(pg_transaction_cleaned!$O$2:$O$5743,A4500,pg_transaction_cleaned!$F$2:$F$5743,"CAPTURE")</f>
        <v>1</v>
      </c>
      <c r="L4500" s="7">
        <f>SUMIFS(pg_transaction_cleaned!$H$2:$H$5743,pg_transaction_cleaned!$O$2:$O$5743,A4500,pg_transaction_cleaned!$F$2:$F$5743,"CAPTURE")</f>
        <v>2598</v>
      </c>
      <c r="M4500" s="6">
        <f>COUNTIFS(pg_transaction_cleaned!$O$2:$O$5743,A4500,pg_transaction_cleaned!$F$2:$F$5743,"REFUND")</f>
        <v>0</v>
      </c>
      <c r="N4500" s="7">
        <f>SUMIFS(pg_transaction_cleaned!$H$2:$H$5743,pg_transaction_cleaned!$O$2:$O$5743,A4500,pg_transaction_cleaned!$F$2:$F$5743,"REFUND")</f>
        <v>0</v>
      </c>
      <c r="O4500" s="6" t="str">
        <f t="shared" si="354"/>
        <v>OK</v>
      </c>
      <c r="P4500" s="8">
        <f t="shared" si="355"/>
        <v>0</v>
      </c>
    </row>
    <row r="4501" spans="1:16" x14ac:dyDescent="0.3">
      <c r="A4501" s="6" t="s">
        <v>8928</v>
      </c>
      <c r="B4501" s="6" t="s">
        <v>11884</v>
      </c>
      <c r="C4501" s="6" t="s">
        <v>8929</v>
      </c>
      <c r="D4501" s="6" t="s">
        <v>42</v>
      </c>
      <c r="E4501" s="6" t="s">
        <v>43</v>
      </c>
      <c r="F4501" s="6" t="s">
        <v>12246</v>
      </c>
      <c r="G4501" s="6" t="s">
        <v>19</v>
      </c>
      <c r="H4501" s="10">
        <f t="shared" si="351"/>
        <v>46279</v>
      </c>
      <c r="I4501" s="7">
        <f t="shared" si="352"/>
        <v>4147</v>
      </c>
      <c r="J4501" s="6" t="str">
        <f t="shared" si="353"/>
        <v>Hyderabad</v>
      </c>
      <c r="K4501" s="6">
        <f>COUNTIFS(pg_transaction_cleaned!$O$2:$O$5743,A4501,pg_transaction_cleaned!$F$2:$F$5743,"CAPTURE")</f>
        <v>1</v>
      </c>
      <c r="L4501" s="7">
        <f>SUMIFS(pg_transaction_cleaned!$H$2:$H$5743,pg_transaction_cleaned!$O$2:$O$5743,A4501,pg_transaction_cleaned!$F$2:$F$5743,"CAPTURE")</f>
        <v>4147</v>
      </c>
      <c r="M4501" s="6">
        <f>COUNTIFS(pg_transaction_cleaned!$O$2:$O$5743,A4501,pg_transaction_cleaned!$F$2:$F$5743,"REFUND")</f>
        <v>0</v>
      </c>
      <c r="N4501" s="7">
        <f>SUMIFS(pg_transaction_cleaned!$H$2:$H$5743,pg_transaction_cleaned!$O$2:$O$5743,A4501,pg_transaction_cleaned!$F$2:$F$5743,"REFUND")</f>
        <v>0</v>
      </c>
      <c r="O4501" s="6" t="str">
        <f t="shared" si="354"/>
        <v>OK</v>
      </c>
      <c r="P4501" s="8">
        <f t="shared" si="355"/>
        <v>0</v>
      </c>
    </row>
    <row r="4502" spans="1:16" x14ac:dyDescent="0.3">
      <c r="A4502" s="6" t="s">
        <v>8930</v>
      </c>
      <c r="B4502" s="6" t="s">
        <v>11928</v>
      </c>
      <c r="C4502" s="6" t="s">
        <v>8931</v>
      </c>
      <c r="D4502" s="6" t="s">
        <v>51</v>
      </c>
      <c r="E4502" s="6" t="s">
        <v>27</v>
      </c>
      <c r="F4502" s="6" t="s">
        <v>11869</v>
      </c>
      <c r="G4502" s="6" t="s">
        <v>115</v>
      </c>
      <c r="H4502" s="10">
        <f t="shared" si="351"/>
        <v>46266</v>
      </c>
      <c r="I4502" s="7">
        <f t="shared" si="352"/>
        <v>599</v>
      </c>
      <c r="J4502" s="6" t="str">
        <f t="shared" si="353"/>
        <v>Chennai</v>
      </c>
      <c r="K4502" s="6">
        <f>COUNTIFS(pg_transaction_cleaned!$O$2:$O$5743,A4502,pg_transaction_cleaned!$F$2:$F$5743,"CAPTURE")</f>
        <v>0</v>
      </c>
      <c r="L4502" s="7">
        <f>SUMIFS(pg_transaction_cleaned!$H$2:$H$5743,pg_transaction_cleaned!$O$2:$O$5743,A4502,pg_transaction_cleaned!$F$2:$F$5743,"CAPTURE")</f>
        <v>0</v>
      </c>
      <c r="M4502" s="6">
        <f>COUNTIFS(pg_transaction_cleaned!$O$2:$O$5743,A4502,pg_transaction_cleaned!$F$2:$F$5743,"REFUND")</f>
        <v>0</v>
      </c>
      <c r="N4502" s="7">
        <f>SUMIFS(pg_transaction_cleaned!$H$2:$H$5743,pg_transaction_cleaned!$O$2:$O$5743,A4502,pg_transaction_cleaned!$F$2:$F$5743,"REFUND")</f>
        <v>0</v>
      </c>
      <c r="O4502" s="6" t="str">
        <f t="shared" si="354"/>
        <v>OK</v>
      </c>
      <c r="P4502" s="8">
        <f t="shared" si="355"/>
        <v>0</v>
      </c>
    </row>
    <row r="4503" spans="1:16" x14ac:dyDescent="0.3">
      <c r="A4503" s="6" t="s">
        <v>8932</v>
      </c>
      <c r="B4503" s="6" t="s">
        <v>11936</v>
      </c>
      <c r="C4503" s="6" t="s">
        <v>8933</v>
      </c>
      <c r="D4503" s="6" t="s">
        <v>26</v>
      </c>
      <c r="E4503" s="6" t="s">
        <v>18</v>
      </c>
      <c r="F4503" s="6" t="s">
        <v>11863</v>
      </c>
      <c r="G4503" s="6" t="s">
        <v>19</v>
      </c>
      <c r="H4503" s="10">
        <f t="shared" si="351"/>
        <v>46293</v>
      </c>
      <c r="I4503" s="7">
        <f t="shared" si="352"/>
        <v>1499</v>
      </c>
      <c r="J4503" s="6" t="str">
        <f t="shared" si="353"/>
        <v>Kolkata</v>
      </c>
      <c r="K4503" s="6">
        <f>COUNTIFS(pg_transaction_cleaned!$O$2:$O$5743,A4503,pg_transaction_cleaned!$F$2:$F$5743,"CAPTURE")</f>
        <v>1</v>
      </c>
      <c r="L4503" s="7">
        <f>SUMIFS(pg_transaction_cleaned!$H$2:$H$5743,pg_transaction_cleaned!$O$2:$O$5743,A4503,pg_transaction_cleaned!$F$2:$F$5743,"CAPTURE")</f>
        <v>1499</v>
      </c>
      <c r="M4503" s="6">
        <f>COUNTIFS(pg_transaction_cleaned!$O$2:$O$5743,A4503,pg_transaction_cleaned!$F$2:$F$5743,"REFUND")</f>
        <v>0</v>
      </c>
      <c r="N4503" s="7">
        <f>SUMIFS(pg_transaction_cleaned!$H$2:$H$5743,pg_transaction_cleaned!$O$2:$O$5743,A4503,pg_transaction_cleaned!$F$2:$F$5743,"REFUND")</f>
        <v>0</v>
      </c>
      <c r="O4503" s="6" t="str">
        <f t="shared" si="354"/>
        <v>OK</v>
      </c>
      <c r="P4503" s="8">
        <f t="shared" si="355"/>
        <v>0</v>
      </c>
    </row>
    <row r="4504" spans="1:16" x14ac:dyDescent="0.3">
      <c r="A4504" s="6" t="s">
        <v>8934</v>
      </c>
      <c r="B4504" s="6" t="s">
        <v>11891</v>
      </c>
      <c r="C4504" s="6" t="s">
        <v>8935</v>
      </c>
      <c r="D4504" s="6" t="s">
        <v>51</v>
      </c>
      <c r="E4504" s="6" t="s">
        <v>18</v>
      </c>
      <c r="F4504" s="6" t="s">
        <v>12047</v>
      </c>
      <c r="G4504" s="6" t="s">
        <v>19</v>
      </c>
      <c r="H4504" s="10">
        <f t="shared" si="351"/>
        <v>46278</v>
      </c>
      <c r="I4504" s="7">
        <f t="shared" si="352"/>
        <v>2847</v>
      </c>
      <c r="J4504" s="6" t="str">
        <f t="shared" si="353"/>
        <v>Chennai</v>
      </c>
      <c r="K4504" s="6">
        <f>COUNTIFS(pg_transaction_cleaned!$O$2:$O$5743,A4504,pg_transaction_cleaned!$F$2:$F$5743,"CAPTURE")</f>
        <v>1</v>
      </c>
      <c r="L4504" s="7">
        <f>SUMIFS(pg_transaction_cleaned!$H$2:$H$5743,pg_transaction_cleaned!$O$2:$O$5743,A4504,pg_transaction_cleaned!$F$2:$F$5743,"CAPTURE")</f>
        <v>2847</v>
      </c>
      <c r="M4504" s="6">
        <f>COUNTIFS(pg_transaction_cleaned!$O$2:$O$5743,A4504,pg_transaction_cleaned!$F$2:$F$5743,"REFUND")</f>
        <v>0</v>
      </c>
      <c r="N4504" s="7">
        <f>SUMIFS(pg_transaction_cleaned!$H$2:$H$5743,pg_transaction_cleaned!$O$2:$O$5743,A4504,pg_transaction_cleaned!$F$2:$F$5743,"REFUND")</f>
        <v>0</v>
      </c>
      <c r="O4504" s="6" t="str">
        <f t="shared" si="354"/>
        <v>OK</v>
      </c>
      <c r="P4504" s="8">
        <f t="shared" si="355"/>
        <v>0</v>
      </c>
    </row>
    <row r="4505" spans="1:16" x14ac:dyDescent="0.3">
      <c r="A4505" s="6" t="s">
        <v>8936</v>
      </c>
      <c r="B4505" s="6" t="s">
        <v>11832</v>
      </c>
      <c r="C4505" s="6" t="s">
        <v>7286</v>
      </c>
      <c r="D4505" s="6" t="s">
        <v>42</v>
      </c>
      <c r="E4505" s="6" t="s">
        <v>54</v>
      </c>
      <c r="F4505" s="6" t="s">
        <v>11879</v>
      </c>
      <c r="G4505" s="6" t="s">
        <v>19</v>
      </c>
      <c r="H4505" s="10">
        <f t="shared" si="351"/>
        <v>46273</v>
      </c>
      <c r="I4505" s="7">
        <f t="shared" si="352"/>
        <v>1798</v>
      </c>
      <c r="J4505" s="6" t="str">
        <f t="shared" si="353"/>
        <v>Hyderabad</v>
      </c>
      <c r="K4505" s="6">
        <f>COUNTIFS(pg_transaction_cleaned!$O$2:$O$5743,A4505,pg_transaction_cleaned!$F$2:$F$5743,"CAPTURE")</f>
        <v>1</v>
      </c>
      <c r="L4505" s="7">
        <f>SUMIFS(pg_transaction_cleaned!$H$2:$H$5743,pg_transaction_cleaned!$O$2:$O$5743,A4505,pg_transaction_cleaned!$F$2:$F$5743,"CAPTURE")</f>
        <v>1798</v>
      </c>
      <c r="M4505" s="6">
        <f>COUNTIFS(pg_transaction_cleaned!$O$2:$O$5743,A4505,pg_transaction_cleaned!$F$2:$F$5743,"REFUND")</f>
        <v>0</v>
      </c>
      <c r="N4505" s="7">
        <f>SUMIFS(pg_transaction_cleaned!$H$2:$H$5743,pg_transaction_cleaned!$O$2:$O$5743,A4505,pg_transaction_cleaned!$F$2:$F$5743,"REFUND")</f>
        <v>0</v>
      </c>
      <c r="O4505" s="6" t="str">
        <f t="shared" si="354"/>
        <v>OK</v>
      </c>
      <c r="P4505" s="8">
        <f t="shared" si="355"/>
        <v>0</v>
      </c>
    </row>
    <row r="4506" spans="1:16" x14ac:dyDescent="0.3">
      <c r="A4506" s="6" t="s">
        <v>8937</v>
      </c>
      <c r="B4506" s="6" t="s">
        <v>11962</v>
      </c>
      <c r="C4506" s="6" t="s">
        <v>8938</v>
      </c>
      <c r="D4506" s="6" t="s">
        <v>51</v>
      </c>
      <c r="E4506" s="6" t="s">
        <v>18</v>
      </c>
      <c r="F4506" s="6" t="s">
        <v>12140</v>
      </c>
      <c r="G4506" s="6" t="s">
        <v>19</v>
      </c>
      <c r="H4506" s="10">
        <f t="shared" si="351"/>
        <v>46295</v>
      </c>
      <c r="I4506" s="7">
        <f t="shared" si="352"/>
        <v>12297</v>
      </c>
      <c r="J4506" s="6" t="str">
        <f t="shared" si="353"/>
        <v>Chennai</v>
      </c>
      <c r="K4506" s="6">
        <f>COUNTIFS(pg_transaction_cleaned!$O$2:$O$5743,A4506,pg_transaction_cleaned!$F$2:$F$5743,"CAPTURE")</f>
        <v>1</v>
      </c>
      <c r="L4506" s="7">
        <f>SUMIFS(pg_transaction_cleaned!$H$2:$H$5743,pg_transaction_cleaned!$O$2:$O$5743,A4506,pg_transaction_cleaned!$F$2:$F$5743,"CAPTURE")</f>
        <v>12297</v>
      </c>
      <c r="M4506" s="6">
        <f>COUNTIFS(pg_transaction_cleaned!$O$2:$O$5743,A4506,pg_transaction_cleaned!$F$2:$F$5743,"REFUND")</f>
        <v>0</v>
      </c>
      <c r="N4506" s="7">
        <f>SUMIFS(pg_transaction_cleaned!$H$2:$H$5743,pg_transaction_cleaned!$O$2:$O$5743,A4506,pg_transaction_cleaned!$F$2:$F$5743,"REFUND")</f>
        <v>0</v>
      </c>
      <c r="O4506" s="6" t="str">
        <f t="shared" si="354"/>
        <v>OK</v>
      </c>
      <c r="P4506" s="8">
        <f t="shared" si="355"/>
        <v>0</v>
      </c>
    </row>
    <row r="4507" spans="1:16" x14ac:dyDescent="0.3">
      <c r="A4507" s="6" t="s">
        <v>8939</v>
      </c>
      <c r="B4507" s="6" t="s">
        <v>12015</v>
      </c>
      <c r="C4507" s="6" t="s">
        <v>8940</v>
      </c>
      <c r="D4507" s="6" t="s">
        <v>37</v>
      </c>
      <c r="E4507" s="6" t="s">
        <v>43</v>
      </c>
      <c r="F4507" s="6" t="s">
        <v>11839</v>
      </c>
      <c r="G4507" s="6" t="s">
        <v>115</v>
      </c>
      <c r="H4507" s="10">
        <f t="shared" si="351"/>
        <v>46289</v>
      </c>
      <c r="I4507" s="7">
        <f t="shared" si="352"/>
        <v>1299</v>
      </c>
      <c r="J4507" s="6" t="str">
        <f t="shared" si="353"/>
        <v>Lucknow</v>
      </c>
      <c r="K4507" s="6">
        <f>COUNTIFS(pg_transaction_cleaned!$O$2:$O$5743,A4507,pg_transaction_cleaned!$F$2:$F$5743,"CAPTURE")</f>
        <v>0</v>
      </c>
      <c r="L4507" s="7">
        <f>SUMIFS(pg_transaction_cleaned!$H$2:$H$5743,pg_transaction_cleaned!$O$2:$O$5743,A4507,pg_transaction_cleaned!$F$2:$F$5743,"CAPTURE")</f>
        <v>0</v>
      </c>
      <c r="M4507" s="6">
        <f>COUNTIFS(pg_transaction_cleaned!$O$2:$O$5743,A4507,pg_transaction_cleaned!$F$2:$F$5743,"REFUND")</f>
        <v>0</v>
      </c>
      <c r="N4507" s="7">
        <f>SUMIFS(pg_transaction_cleaned!$H$2:$H$5743,pg_transaction_cleaned!$O$2:$O$5743,A4507,pg_transaction_cleaned!$F$2:$F$5743,"REFUND")</f>
        <v>0</v>
      </c>
      <c r="O4507" s="6" t="str">
        <f t="shared" si="354"/>
        <v>OK</v>
      </c>
      <c r="P4507" s="8">
        <f t="shared" si="355"/>
        <v>0</v>
      </c>
    </row>
    <row r="4508" spans="1:16" x14ac:dyDescent="0.3">
      <c r="A4508" s="6" t="s">
        <v>8941</v>
      </c>
      <c r="B4508" s="6" t="s">
        <v>11976</v>
      </c>
      <c r="C4508" s="6" t="s">
        <v>8942</v>
      </c>
      <c r="D4508" s="6" t="s">
        <v>51</v>
      </c>
      <c r="E4508" s="6" t="s">
        <v>18</v>
      </c>
      <c r="F4508" s="6" t="s">
        <v>11843</v>
      </c>
      <c r="G4508" s="6" t="s">
        <v>19</v>
      </c>
      <c r="H4508" s="10">
        <f t="shared" si="351"/>
        <v>46284</v>
      </c>
      <c r="I4508" s="7">
        <f t="shared" si="352"/>
        <v>349</v>
      </c>
      <c r="J4508" s="6" t="str">
        <f t="shared" si="353"/>
        <v>Chennai</v>
      </c>
      <c r="K4508" s="6">
        <f>COUNTIFS(pg_transaction_cleaned!$O$2:$O$5743,A4508,pg_transaction_cleaned!$F$2:$F$5743,"CAPTURE")</f>
        <v>1</v>
      </c>
      <c r="L4508" s="7">
        <f>SUMIFS(pg_transaction_cleaned!$H$2:$H$5743,pg_transaction_cleaned!$O$2:$O$5743,A4508,pg_transaction_cleaned!$F$2:$F$5743,"CAPTURE")</f>
        <v>349</v>
      </c>
      <c r="M4508" s="6">
        <f>COUNTIFS(pg_transaction_cleaned!$O$2:$O$5743,A4508,pg_transaction_cleaned!$F$2:$F$5743,"REFUND")</f>
        <v>0</v>
      </c>
      <c r="N4508" s="7">
        <f>SUMIFS(pg_transaction_cleaned!$H$2:$H$5743,pg_transaction_cleaned!$O$2:$O$5743,A4508,pg_transaction_cleaned!$F$2:$F$5743,"REFUND")</f>
        <v>0</v>
      </c>
      <c r="O4508" s="6" t="str">
        <f t="shared" si="354"/>
        <v>OK</v>
      </c>
      <c r="P4508" s="8">
        <f t="shared" si="355"/>
        <v>0</v>
      </c>
    </row>
    <row r="4509" spans="1:16" x14ac:dyDescent="0.3">
      <c r="A4509" s="6" t="s">
        <v>8943</v>
      </c>
      <c r="B4509" s="6" t="s">
        <v>11875</v>
      </c>
      <c r="C4509" s="6" t="s">
        <v>8944</v>
      </c>
      <c r="D4509" s="6" t="s">
        <v>51</v>
      </c>
      <c r="E4509" s="6" t="s">
        <v>18</v>
      </c>
      <c r="F4509" s="6" t="s">
        <v>11938</v>
      </c>
      <c r="G4509" s="6" t="s">
        <v>115</v>
      </c>
      <c r="H4509" s="10">
        <f t="shared" si="351"/>
        <v>46279</v>
      </c>
      <c r="I4509" s="7">
        <f t="shared" si="352"/>
        <v>6498</v>
      </c>
      <c r="J4509" s="6" t="str">
        <f t="shared" si="353"/>
        <v>Chennai</v>
      </c>
      <c r="K4509" s="6">
        <f>COUNTIFS(pg_transaction_cleaned!$O$2:$O$5743,A4509,pg_transaction_cleaned!$F$2:$F$5743,"CAPTURE")</f>
        <v>0</v>
      </c>
      <c r="L4509" s="7">
        <f>SUMIFS(pg_transaction_cleaned!$H$2:$H$5743,pg_transaction_cleaned!$O$2:$O$5743,A4509,pg_transaction_cleaned!$F$2:$F$5743,"CAPTURE")</f>
        <v>0</v>
      </c>
      <c r="M4509" s="6">
        <f>COUNTIFS(pg_transaction_cleaned!$O$2:$O$5743,A4509,pg_transaction_cleaned!$F$2:$F$5743,"REFUND")</f>
        <v>0</v>
      </c>
      <c r="N4509" s="7">
        <f>SUMIFS(pg_transaction_cleaned!$H$2:$H$5743,pg_transaction_cleaned!$O$2:$O$5743,A4509,pg_transaction_cleaned!$F$2:$F$5743,"REFUND")</f>
        <v>0</v>
      </c>
      <c r="O4509" s="6" t="str">
        <f t="shared" si="354"/>
        <v>OK</v>
      </c>
      <c r="P4509" s="8">
        <f t="shared" si="355"/>
        <v>0</v>
      </c>
    </row>
    <row r="4510" spans="1:16" x14ac:dyDescent="0.3">
      <c r="A4510" s="6" t="s">
        <v>8945</v>
      </c>
      <c r="B4510" s="6" t="s">
        <v>11914</v>
      </c>
      <c r="C4510" s="6" t="s">
        <v>8946</v>
      </c>
      <c r="D4510" s="6" t="s">
        <v>51</v>
      </c>
      <c r="E4510" s="6" t="s">
        <v>43</v>
      </c>
      <c r="F4510" s="6" t="s">
        <v>11835</v>
      </c>
      <c r="G4510" s="6" t="s">
        <v>66</v>
      </c>
      <c r="H4510" s="10">
        <f t="shared" si="351"/>
        <v>46289</v>
      </c>
      <c r="I4510" s="7">
        <f t="shared" si="352"/>
        <v>499</v>
      </c>
      <c r="J4510" s="6" t="str">
        <f t="shared" si="353"/>
        <v>Chennai</v>
      </c>
      <c r="K4510" s="6">
        <f>COUNTIFS(pg_transaction_cleaned!$O$2:$O$5743,A4510,pg_transaction_cleaned!$F$2:$F$5743,"CAPTURE")</f>
        <v>1</v>
      </c>
      <c r="L4510" s="7">
        <f>SUMIFS(pg_transaction_cleaned!$H$2:$H$5743,pg_transaction_cleaned!$O$2:$O$5743,A4510,pg_transaction_cleaned!$F$2:$F$5743,"CAPTURE")</f>
        <v>499</v>
      </c>
      <c r="M4510" s="6">
        <f>COUNTIFS(pg_transaction_cleaned!$O$2:$O$5743,A4510,pg_transaction_cleaned!$F$2:$F$5743,"REFUND")</f>
        <v>1</v>
      </c>
      <c r="N4510" s="7">
        <f>SUMIFS(pg_transaction_cleaned!$H$2:$H$5743,pg_transaction_cleaned!$O$2:$O$5743,A4510,pg_transaction_cleaned!$F$2:$F$5743,"REFUND")</f>
        <v>499</v>
      </c>
      <c r="O4510" s="6" t="str">
        <f t="shared" si="354"/>
        <v>OK</v>
      </c>
      <c r="P4510" s="8">
        <f t="shared" si="355"/>
        <v>0</v>
      </c>
    </row>
    <row r="4511" spans="1:16" x14ac:dyDescent="0.3">
      <c r="A4511" s="6" t="s">
        <v>8947</v>
      </c>
      <c r="B4511" s="6" t="s">
        <v>11945</v>
      </c>
      <c r="C4511" s="6" t="s">
        <v>8948</v>
      </c>
      <c r="D4511" s="6" t="s">
        <v>34</v>
      </c>
      <c r="E4511" s="6" t="s">
        <v>43</v>
      </c>
      <c r="F4511" s="6" t="s">
        <v>12165</v>
      </c>
      <c r="G4511" s="6" t="s">
        <v>19</v>
      </c>
      <c r="H4511" s="10">
        <f t="shared" si="351"/>
        <v>46289</v>
      </c>
      <c r="I4511" s="7">
        <f t="shared" si="352"/>
        <v>11597</v>
      </c>
      <c r="J4511" s="6" t="str">
        <f t="shared" si="353"/>
        <v>Ahmedabad</v>
      </c>
      <c r="K4511" s="6">
        <f>COUNTIFS(pg_transaction_cleaned!$O$2:$O$5743,A4511,pg_transaction_cleaned!$F$2:$F$5743,"CAPTURE")</f>
        <v>1</v>
      </c>
      <c r="L4511" s="7">
        <f>SUMIFS(pg_transaction_cleaned!$H$2:$H$5743,pg_transaction_cleaned!$O$2:$O$5743,A4511,pg_transaction_cleaned!$F$2:$F$5743,"CAPTURE")</f>
        <v>11597</v>
      </c>
      <c r="M4511" s="6">
        <f>COUNTIFS(pg_transaction_cleaned!$O$2:$O$5743,A4511,pg_transaction_cleaned!$F$2:$F$5743,"REFUND")</f>
        <v>0</v>
      </c>
      <c r="N4511" s="7">
        <f>SUMIFS(pg_transaction_cleaned!$H$2:$H$5743,pg_transaction_cleaned!$O$2:$O$5743,A4511,pg_transaction_cleaned!$F$2:$F$5743,"REFUND")</f>
        <v>0</v>
      </c>
      <c r="O4511" s="6" t="str">
        <f t="shared" si="354"/>
        <v>OK</v>
      </c>
      <c r="P4511" s="8">
        <f t="shared" si="355"/>
        <v>0</v>
      </c>
    </row>
    <row r="4512" spans="1:16" x14ac:dyDescent="0.3">
      <c r="A4512" s="6" t="s">
        <v>8949</v>
      </c>
      <c r="B4512" s="6" t="s">
        <v>11844</v>
      </c>
      <c r="C4512" s="6" t="s">
        <v>8950</v>
      </c>
      <c r="D4512" s="6" t="s">
        <v>26</v>
      </c>
      <c r="E4512" s="6" t="s">
        <v>18</v>
      </c>
      <c r="F4512" s="6" t="s">
        <v>11861</v>
      </c>
      <c r="G4512" s="6" t="s">
        <v>19</v>
      </c>
      <c r="H4512" s="10">
        <f t="shared" si="351"/>
        <v>46280</v>
      </c>
      <c r="I4512" s="7">
        <f t="shared" si="352"/>
        <v>7999</v>
      </c>
      <c r="J4512" s="6" t="str">
        <f t="shared" si="353"/>
        <v>Kolkata</v>
      </c>
      <c r="K4512" s="6">
        <f>COUNTIFS(pg_transaction_cleaned!$O$2:$O$5743,A4512,pg_transaction_cleaned!$F$2:$F$5743,"CAPTURE")</f>
        <v>1</v>
      </c>
      <c r="L4512" s="7">
        <f>SUMIFS(pg_transaction_cleaned!$H$2:$H$5743,pg_transaction_cleaned!$O$2:$O$5743,A4512,pg_transaction_cleaned!$F$2:$F$5743,"CAPTURE")</f>
        <v>7999</v>
      </c>
      <c r="M4512" s="6">
        <f>COUNTIFS(pg_transaction_cleaned!$O$2:$O$5743,A4512,pg_transaction_cleaned!$F$2:$F$5743,"REFUND")</f>
        <v>0</v>
      </c>
      <c r="N4512" s="7">
        <f>SUMIFS(pg_transaction_cleaned!$H$2:$H$5743,pg_transaction_cleaned!$O$2:$O$5743,A4512,pg_transaction_cleaned!$F$2:$F$5743,"REFUND")</f>
        <v>0</v>
      </c>
      <c r="O4512" s="6" t="str">
        <f t="shared" si="354"/>
        <v>OK</v>
      </c>
      <c r="P4512" s="8">
        <f t="shared" si="355"/>
        <v>0</v>
      </c>
    </row>
    <row r="4513" spans="1:16" x14ac:dyDescent="0.3">
      <c r="A4513" s="6" t="s">
        <v>8951</v>
      </c>
      <c r="B4513" s="6" t="s">
        <v>11859</v>
      </c>
      <c r="C4513" s="6" t="s">
        <v>8952</v>
      </c>
      <c r="D4513" s="6" t="s">
        <v>48</v>
      </c>
      <c r="E4513" s="6" t="s">
        <v>18</v>
      </c>
      <c r="F4513" s="6" t="s">
        <v>12109</v>
      </c>
      <c r="G4513" s="6" t="s">
        <v>80</v>
      </c>
      <c r="H4513" s="10">
        <f t="shared" si="351"/>
        <v>46271</v>
      </c>
      <c r="I4513" s="7">
        <f t="shared" si="352"/>
        <v>1398</v>
      </c>
      <c r="J4513" s="6" t="str">
        <f t="shared" si="353"/>
        <v>Jaipur</v>
      </c>
      <c r="K4513" s="6">
        <f>COUNTIFS(pg_transaction_cleaned!$O$2:$O$5743,A4513,pg_transaction_cleaned!$F$2:$F$5743,"CAPTURE")</f>
        <v>0</v>
      </c>
      <c r="L4513" s="7">
        <f>SUMIFS(pg_transaction_cleaned!$H$2:$H$5743,pg_transaction_cleaned!$O$2:$O$5743,A4513,pg_transaction_cleaned!$F$2:$F$5743,"CAPTURE")</f>
        <v>0</v>
      </c>
      <c r="M4513" s="6">
        <f>COUNTIFS(pg_transaction_cleaned!$O$2:$O$5743,A4513,pg_transaction_cleaned!$F$2:$F$5743,"REFUND")</f>
        <v>0</v>
      </c>
      <c r="N4513" s="7">
        <f>SUMIFS(pg_transaction_cleaned!$H$2:$H$5743,pg_transaction_cleaned!$O$2:$O$5743,A4513,pg_transaction_cleaned!$F$2:$F$5743,"REFUND")</f>
        <v>0</v>
      </c>
      <c r="O4513" s="6" t="str">
        <f t="shared" si="354"/>
        <v>OK</v>
      </c>
      <c r="P4513" s="8">
        <f t="shared" si="355"/>
        <v>0</v>
      </c>
    </row>
    <row r="4514" spans="1:16" x14ac:dyDescent="0.3">
      <c r="A4514" s="6" t="s">
        <v>8953</v>
      </c>
      <c r="B4514" s="6" t="s">
        <v>11866</v>
      </c>
      <c r="C4514" s="6" t="s">
        <v>8954</v>
      </c>
      <c r="D4514" s="6" t="s">
        <v>75</v>
      </c>
      <c r="E4514" s="6" t="s">
        <v>18</v>
      </c>
      <c r="F4514" s="6" t="s">
        <v>11851</v>
      </c>
      <c r="G4514" s="6" t="s">
        <v>19</v>
      </c>
      <c r="H4514" s="10">
        <f t="shared" si="351"/>
        <v>46274</v>
      </c>
      <c r="I4514" s="7">
        <f t="shared" si="352"/>
        <v>3499</v>
      </c>
      <c r="J4514" s="6" t="str">
        <f t="shared" si="353"/>
        <v>Mumbai</v>
      </c>
      <c r="K4514" s="6">
        <f>COUNTIFS(pg_transaction_cleaned!$O$2:$O$5743,A4514,pg_transaction_cleaned!$F$2:$F$5743,"CAPTURE")</f>
        <v>1</v>
      </c>
      <c r="L4514" s="7">
        <f>SUMIFS(pg_transaction_cleaned!$H$2:$H$5743,pg_transaction_cleaned!$O$2:$O$5743,A4514,pg_transaction_cleaned!$F$2:$F$5743,"CAPTURE")</f>
        <v>3499</v>
      </c>
      <c r="M4514" s="6">
        <f>COUNTIFS(pg_transaction_cleaned!$O$2:$O$5743,A4514,pg_transaction_cleaned!$F$2:$F$5743,"REFUND")</f>
        <v>0</v>
      </c>
      <c r="N4514" s="7">
        <f>SUMIFS(pg_transaction_cleaned!$H$2:$H$5743,pg_transaction_cleaned!$O$2:$O$5743,A4514,pg_transaction_cleaned!$F$2:$F$5743,"REFUND")</f>
        <v>0</v>
      </c>
      <c r="O4514" s="6" t="str">
        <f t="shared" si="354"/>
        <v>OK</v>
      </c>
      <c r="P4514" s="8">
        <f t="shared" si="355"/>
        <v>0</v>
      </c>
    </row>
    <row r="4515" spans="1:16" x14ac:dyDescent="0.3">
      <c r="A4515" s="6" t="s">
        <v>8955</v>
      </c>
      <c r="B4515" s="6" t="s">
        <v>11923</v>
      </c>
      <c r="C4515" s="6" t="s">
        <v>8956</v>
      </c>
      <c r="D4515" s="6" t="s">
        <v>37</v>
      </c>
      <c r="E4515" s="6" t="s">
        <v>27</v>
      </c>
      <c r="F4515" s="6" t="s">
        <v>11966</v>
      </c>
      <c r="G4515" s="6" t="s">
        <v>19</v>
      </c>
      <c r="H4515" s="10">
        <f t="shared" si="351"/>
        <v>46292</v>
      </c>
      <c r="I4515" s="7">
        <f t="shared" si="352"/>
        <v>8998</v>
      </c>
      <c r="J4515" s="6" t="str">
        <f t="shared" si="353"/>
        <v>Lucknow</v>
      </c>
      <c r="K4515" s="6">
        <f>COUNTIFS(pg_transaction_cleaned!$O$2:$O$5743,A4515,pg_transaction_cleaned!$F$2:$F$5743,"CAPTURE")</f>
        <v>1</v>
      </c>
      <c r="L4515" s="7">
        <f>SUMIFS(pg_transaction_cleaned!$H$2:$H$5743,pg_transaction_cleaned!$O$2:$O$5743,A4515,pg_transaction_cleaned!$F$2:$F$5743,"CAPTURE")</f>
        <v>8998</v>
      </c>
      <c r="M4515" s="6">
        <f>COUNTIFS(pg_transaction_cleaned!$O$2:$O$5743,A4515,pg_transaction_cleaned!$F$2:$F$5743,"REFUND")</f>
        <v>0</v>
      </c>
      <c r="N4515" s="7">
        <f>SUMIFS(pg_transaction_cleaned!$H$2:$H$5743,pg_transaction_cleaned!$O$2:$O$5743,A4515,pg_transaction_cleaned!$F$2:$F$5743,"REFUND")</f>
        <v>0</v>
      </c>
      <c r="O4515" s="6" t="str">
        <f t="shared" si="354"/>
        <v>OK</v>
      </c>
      <c r="P4515" s="8">
        <f t="shared" si="355"/>
        <v>0</v>
      </c>
    </row>
    <row r="4516" spans="1:16" x14ac:dyDescent="0.3">
      <c r="A4516" s="6" t="s">
        <v>8957</v>
      </c>
      <c r="B4516" s="6" t="s">
        <v>11888</v>
      </c>
      <c r="C4516" s="6" t="s">
        <v>8958</v>
      </c>
      <c r="D4516" s="6" t="s">
        <v>61</v>
      </c>
      <c r="E4516" s="6" t="s">
        <v>18</v>
      </c>
      <c r="F4516" s="6" t="s">
        <v>12098</v>
      </c>
      <c r="G4516" s="6" t="s">
        <v>19</v>
      </c>
      <c r="H4516" s="10">
        <f t="shared" si="351"/>
        <v>46269</v>
      </c>
      <c r="I4516" s="7">
        <f t="shared" si="352"/>
        <v>2148</v>
      </c>
      <c r="J4516" s="6" t="str">
        <f t="shared" si="353"/>
        <v>Delhi</v>
      </c>
      <c r="K4516" s="6">
        <f>COUNTIFS(pg_transaction_cleaned!$O$2:$O$5743,A4516,pg_transaction_cleaned!$F$2:$F$5743,"CAPTURE")</f>
        <v>1</v>
      </c>
      <c r="L4516" s="7">
        <f>SUMIFS(pg_transaction_cleaned!$H$2:$H$5743,pg_transaction_cleaned!$O$2:$O$5743,A4516,pg_transaction_cleaned!$F$2:$F$5743,"CAPTURE")</f>
        <v>2148</v>
      </c>
      <c r="M4516" s="6">
        <f>COUNTIFS(pg_transaction_cleaned!$O$2:$O$5743,A4516,pg_transaction_cleaned!$F$2:$F$5743,"REFUND")</f>
        <v>0</v>
      </c>
      <c r="N4516" s="7">
        <f>SUMIFS(pg_transaction_cleaned!$H$2:$H$5743,pg_transaction_cleaned!$O$2:$O$5743,A4516,pg_transaction_cleaned!$F$2:$F$5743,"REFUND")</f>
        <v>0</v>
      </c>
      <c r="O4516" s="6" t="str">
        <f t="shared" si="354"/>
        <v>OK</v>
      </c>
      <c r="P4516" s="8">
        <f t="shared" si="355"/>
        <v>0</v>
      </c>
    </row>
    <row r="4517" spans="1:16" x14ac:dyDescent="0.3">
      <c r="A4517" s="6" t="s">
        <v>8959</v>
      </c>
      <c r="B4517" s="6" t="s">
        <v>11976</v>
      </c>
      <c r="C4517" s="6" t="s">
        <v>8960</v>
      </c>
      <c r="D4517" s="6" t="s">
        <v>51</v>
      </c>
      <c r="E4517" s="6" t="s">
        <v>18</v>
      </c>
      <c r="F4517" s="6" t="s">
        <v>11978</v>
      </c>
      <c r="G4517" s="6" t="s">
        <v>19</v>
      </c>
      <c r="H4517" s="10">
        <f t="shared" si="351"/>
        <v>46284</v>
      </c>
      <c r="I4517" s="7">
        <f t="shared" si="352"/>
        <v>5097</v>
      </c>
      <c r="J4517" s="6" t="str">
        <f t="shared" si="353"/>
        <v>Chennai</v>
      </c>
      <c r="K4517" s="6">
        <f>COUNTIFS(pg_transaction_cleaned!$O$2:$O$5743,A4517,pg_transaction_cleaned!$F$2:$F$5743,"CAPTURE")</f>
        <v>1</v>
      </c>
      <c r="L4517" s="7">
        <f>SUMIFS(pg_transaction_cleaned!$H$2:$H$5743,pg_transaction_cleaned!$O$2:$O$5743,A4517,pg_transaction_cleaned!$F$2:$F$5743,"CAPTURE")</f>
        <v>5097</v>
      </c>
      <c r="M4517" s="6">
        <f>COUNTIFS(pg_transaction_cleaned!$O$2:$O$5743,A4517,pg_transaction_cleaned!$F$2:$F$5743,"REFUND")</f>
        <v>0</v>
      </c>
      <c r="N4517" s="7">
        <f>SUMIFS(pg_transaction_cleaned!$H$2:$H$5743,pg_transaction_cleaned!$O$2:$O$5743,A4517,pg_transaction_cleaned!$F$2:$F$5743,"REFUND")</f>
        <v>0</v>
      </c>
      <c r="O4517" s="6" t="str">
        <f t="shared" si="354"/>
        <v>OK</v>
      </c>
      <c r="P4517" s="8">
        <f t="shared" si="355"/>
        <v>0</v>
      </c>
    </row>
    <row r="4518" spans="1:16" x14ac:dyDescent="0.3">
      <c r="A4518" s="6" t="s">
        <v>8961</v>
      </c>
      <c r="B4518" s="6" t="s">
        <v>11871</v>
      </c>
      <c r="C4518" s="6" t="s">
        <v>8962</v>
      </c>
      <c r="D4518" s="6" t="s">
        <v>23</v>
      </c>
      <c r="E4518" s="6" t="s">
        <v>18</v>
      </c>
      <c r="F4518" s="6" t="s">
        <v>12222</v>
      </c>
      <c r="G4518" s="6" t="s">
        <v>19</v>
      </c>
      <c r="H4518" s="10">
        <f t="shared" si="351"/>
        <v>46272</v>
      </c>
      <c r="I4518" s="7">
        <f t="shared" si="352"/>
        <v>2447</v>
      </c>
      <c r="J4518" s="6" t="str">
        <f t="shared" si="353"/>
        <v>Bengaluru</v>
      </c>
      <c r="K4518" s="6">
        <f>COUNTIFS(pg_transaction_cleaned!$O$2:$O$5743,A4518,pg_transaction_cleaned!$F$2:$F$5743,"CAPTURE")</f>
        <v>1</v>
      </c>
      <c r="L4518" s="7">
        <f>SUMIFS(pg_transaction_cleaned!$H$2:$H$5743,pg_transaction_cleaned!$O$2:$O$5743,A4518,pg_transaction_cleaned!$F$2:$F$5743,"CAPTURE")</f>
        <v>2447</v>
      </c>
      <c r="M4518" s="6">
        <f>COUNTIFS(pg_transaction_cleaned!$O$2:$O$5743,A4518,pg_transaction_cleaned!$F$2:$F$5743,"REFUND")</f>
        <v>0</v>
      </c>
      <c r="N4518" s="7">
        <f>SUMIFS(pg_transaction_cleaned!$H$2:$H$5743,pg_transaction_cleaned!$O$2:$O$5743,A4518,pg_transaction_cleaned!$F$2:$F$5743,"REFUND")</f>
        <v>0</v>
      </c>
      <c r="O4518" s="6" t="str">
        <f t="shared" si="354"/>
        <v>OK</v>
      </c>
      <c r="P4518" s="8">
        <f t="shared" si="355"/>
        <v>0</v>
      </c>
    </row>
    <row r="4519" spans="1:16" x14ac:dyDescent="0.3">
      <c r="A4519" s="6" t="s">
        <v>8963</v>
      </c>
      <c r="B4519" s="6" t="s">
        <v>11830</v>
      </c>
      <c r="C4519" s="6" t="s">
        <v>8964</v>
      </c>
      <c r="D4519" s="6" t="s">
        <v>51</v>
      </c>
      <c r="E4519" s="6" t="s">
        <v>18</v>
      </c>
      <c r="F4519" s="6" t="s">
        <v>12230</v>
      </c>
      <c r="G4519" s="6" t="s">
        <v>19</v>
      </c>
      <c r="H4519" s="10">
        <f t="shared" si="351"/>
        <v>46282</v>
      </c>
      <c r="I4519" s="7">
        <f t="shared" si="352"/>
        <v>6497</v>
      </c>
      <c r="J4519" s="6" t="str">
        <f t="shared" si="353"/>
        <v>Chennai</v>
      </c>
      <c r="K4519" s="6">
        <f>COUNTIFS(pg_transaction_cleaned!$O$2:$O$5743,A4519,pg_transaction_cleaned!$F$2:$F$5743,"CAPTURE")</f>
        <v>1</v>
      </c>
      <c r="L4519" s="7">
        <f>SUMIFS(pg_transaction_cleaned!$H$2:$H$5743,pg_transaction_cleaned!$O$2:$O$5743,A4519,pg_transaction_cleaned!$F$2:$F$5743,"CAPTURE")</f>
        <v>6497</v>
      </c>
      <c r="M4519" s="6">
        <f>COUNTIFS(pg_transaction_cleaned!$O$2:$O$5743,A4519,pg_transaction_cleaned!$F$2:$F$5743,"REFUND")</f>
        <v>0</v>
      </c>
      <c r="N4519" s="7">
        <f>SUMIFS(pg_transaction_cleaned!$H$2:$H$5743,pg_transaction_cleaned!$O$2:$O$5743,A4519,pg_transaction_cleaned!$F$2:$F$5743,"REFUND")</f>
        <v>0</v>
      </c>
      <c r="O4519" s="6" t="str">
        <f t="shared" si="354"/>
        <v>OK</v>
      </c>
      <c r="P4519" s="8">
        <f t="shared" si="355"/>
        <v>0</v>
      </c>
    </row>
    <row r="4520" spans="1:16" x14ac:dyDescent="0.3">
      <c r="A4520" s="6" t="s">
        <v>8965</v>
      </c>
      <c r="B4520" s="6" t="s">
        <v>11891</v>
      </c>
      <c r="C4520" s="6" t="s">
        <v>8966</v>
      </c>
      <c r="D4520" s="6" t="s">
        <v>51</v>
      </c>
      <c r="E4520" s="6" t="s">
        <v>18</v>
      </c>
      <c r="F4520" s="6" t="s">
        <v>11841</v>
      </c>
      <c r="G4520" s="6" t="s">
        <v>115</v>
      </c>
      <c r="H4520" s="10">
        <f t="shared" si="351"/>
        <v>46278</v>
      </c>
      <c r="I4520" s="7">
        <f t="shared" si="352"/>
        <v>2499</v>
      </c>
      <c r="J4520" s="6" t="str">
        <f t="shared" si="353"/>
        <v>Chennai</v>
      </c>
      <c r="K4520" s="6">
        <f>COUNTIFS(pg_transaction_cleaned!$O$2:$O$5743,A4520,pg_transaction_cleaned!$F$2:$F$5743,"CAPTURE")</f>
        <v>0</v>
      </c>
      <c r="L4520" s="7">
        <f>SUMIFS(pg_transaction_cleaned!$H$2:$H$5743,pg_transaction_cleaned!$O$2:$O$5743,A4520,pg_transaction_cleaned!$F$2:$F$5743,"CAPTURE")</f>
        <v>0</v>
      </c>
      <c r="M4520" s="6">
        <f>COUNTIFS(pg_transaction_cleaned!$O$2:$O$5743,A4520,pg_transaction_cleaned!$F$2:$F$5743,"REFUND")</f>
        <v>0</v>
      </c>
      <c r="N4520" s="7">
        <f>SUMIFS(pg_transaction_cleaned!$H$2:$H$5743,pg_transaction_cleaned!$O$2:$O$5743,A4520,pg_transaction_cleaned!$F$2:$F$5743,"REFUND")</f>
        <v>0</v>
      </c>
      <c r="O4520" s="6" t="str">
        <f t="shared" si="354"/>
        <v>OK</v>
      </c>
      <c r="P4520" s="8">
        <f t="shared" si="355"/>
        <v>0</v>
      </c>
    </row>
    <row r="4521" spans="1:16" x14ac:dyDescent="0.3">
      <c r="A4521" s="6" t="s">
        <v>8967</v>
      </c>
      <c r="B4521" s="6" t="s">
        <v>11908</v>
      </c>
      <c r="C4521" s="6" t="s">
        <v>8968</v>
      </c>
      <c r="D4521" s="6" t="s">
        <v>23</v>
      </c>
      <c r="E4521" s="6" t="s">
        <v>18</v>
      </c>
      <c r="F4521" s="6" t="s">
        <v>12074</v>
      </c>
      <c r="G4521" s="6" t="s">
        <v>19</v>
      </c>
      <c r="H4521" s="10">
        <f t="shared" si="351"/>
        <v>46275</v>
      </c>
      <c r="I4521" s="7">
        <f t="shared" si="352"/>
        <v>6297</v>
      </c>
      <c r="J4521" s="6" t="str">
        <f t="shared" si="353"/>
        <v>Bengaluru</v>
      </c>
      <c r="K4521" s="6">
        <f>COUNTIFS(pg_transaction_cleaned!$O$2:$O$5743,A4521,pg_transaction_cleaned!$F$2:$F$5743,"CAPTURE")</f>
        <v>1</v>
      </c>
      <c r="L4521" s="7">
        <f>SUMIFS(pg_transaction_cleaned!$H$2:$H$5743,pg_transaction_cleaned!$O$2:$O$5743,A4521,pg_transaction_cleaned!$F$2:$F$5743,"CAPTURE")</f>
        <v>6297</v>
      </c>
      <c r="M4521" s="6">
        <f>COUNTIFS(pg_transaction_cleaned!$O$2:$O$5743,A4521,pg_transaction_cleaned!$F$2:$F$5743,"REFUND")</f>
        <v>0</v>
      </c>
      <c r="N4521" s="7">
        <f>SUMIFS(pg_transaction_cleaned!$H$2:$H$5743,pg_transaction_cleaned!$O$2:$O$5743,A4521,pg_transaction_cleaned!$F$2:$F$5743,"REFUND")</f>
        <v>0</v>
      </c>
      <c r="O4521" s="6" t="str">
        <f t="shared" si="354"/>
        <v>OK</v>
      </c>
      <c r="P4521" s="8">
        <f t="shared" si="355"/>
        <v>0</v>
      </c>
    </row>
    <row r="4522" spans="1:16" x14ac:dyDescent="0.3">
      <c r="A4522" s="6" t="s">
        <v>8969</v>
      </c>
      <c r="B4522" s="6" t="s">
        <v>11940</v>
      </c>
      <c r="C4522" s="6" t="s">
        <v>8970</v>
      </c>
      <c r="D4522" s="6" t="s">
        <v>37</v>
      </c>
      <c r="E4522" s="6" t="s">
        <v>18</v>
      </c>
      <c r="F4522" s="6" t="s">
        <v>11833</v>
      </c>
      <c r="G4522" s="6" t="s">
        <v>19</v>
      </c>
      <c r="H4522" s="10">
        <f t="shared" si="351"/>
        <v>46290</v>
      </c>
      <c r="I4522" s="7">
        <f t="shared" si="352"/>
        <v>3298</v>
      </c>
      <c r="J4522" s="6" t="str">
        <f t="shared" si="353"/>
        <v>Lucknow</v>
      </c>
      <c r="K4522" s="6">
        <f>COUNTIFS(pg_transaction_cleaned!$O$2:$O$5743,A4522,pg_transaction_cleaned!$F$2:$F$5743,"CAPTURE")</f>
        <v>1</v>
      </c>
      <c r="L4522" s="7">
        <f>SUMIFS(pg_transaction_cleaned!$H$2:$H$5743,pg_transaction_cleaned!$O$2:$O$5743,A4522,pg_transaction_cleaned!$F$2:$F$5743,"CAPTURE")</f>
        <v>3298</v>
      </c>
      <c r="M4522" s="6">
        <f>COUNTIFS(pg_transaction_cleaned!$O$2:$O$5743,A4522,pg_transaction_cleaned!$F$2:$F$5743,"REFUND")</f>
        <v>0</v>
      </c>
      <c r="N4522" s="7">
        <f>SUMIFS(pg_transaction_cleaned!$H$2:$H$5743,pg_transaction_cleaned!$O$2:$O$5743,A4522,pg_transaction_cleaned!$F$2:$F$5743,"REFUND")</f>
        <v>0</v>
      </c>
      <c r="O4522" s="6" t="str">
        <f t="shared" si="354"/>
        <v>OK</v>
      </c>
      <c r="P4522" s="8">
        <f t="shared" si="355"/>
        <v>0</v>
      </c>
    </row>
    <row r="4523" spans="1:16" x14ac:dyDescent="0.3">
      <c r="A4523" s="6" t="s">
        <v>8971</v>
      </c>
      <c r="B4523" s="6" t="s">
        <v>11859</v>
      </c>
      <c r="C4523" s="6" t="s">
        <v>8972</v>
      </c>
      <c r="D4523" s="6" t="s">
        <v>75</v>
      </c>
      <c r="E4523" s="6" t="s">
        <v>27</v>
      </c>
      <c r="F4523" s="6" t="s">
        <v>11851</v>
      </c>
      <c r="G4523" s="6" t="s">
        <v>19</v>
      </c>
      <c r="H4523" s="10">
        <f t="shared" si="351"/>
        <v>46271</v>
      </c>
      <c r="I4523" s="7">
        <f t="shared" si="352"/>
        <v>3499</v>
      </c>
      <c r="J4523" s="6" t="str">
        <f t="shared" si="353"/>
        <v>Mumbai</v>
      </c>
      <c r="K4523" s="6">
        <f>COUNTIFS(pg_transaction_cleaned!$O$2:$O$5743,A4523,pg_transaction_cleaned!$F$2:$F$5743,"CAPTURE")</f>
        <v>1</v>
      </c>
      <c r="L4523" s="7">
        <f>SUMIFS(pg_transaction_cleaned!$H$2:$H$5743,pg_transaction_cleaned!$O$2:$O$5743,A4523,pg_transaction_cleaned!$F$2:$F$5743,"CAPTURE")</f>
        <v>3499</v>
      </c>
      <c r="M4523" s="6">
        <f>COUNTIFS(pg_transaction_cleaned!$O$2:$O$5743,A4523,pg_transaction_cleaned!$F$2:$F$5743,"REFUND")</f>
        <v>0</v>
      </c>
      <c r="N4523" s="7">
        <f>SUMIFS(pg_transaction_cleaned!$H$2:$H$5743,pg_transaction_cleaned!$O$2:$O$5743,A4523,pg_transaction_cleaned!$F$2:$F$5743,"REFUND")</f>
        <v>0</v>
      </c>
      <c r="O4523" s="6" t="str">
        <f t="shared" si="354"/>
        <v>OK</v>
      </c>
      <c r="P4523" s="8">
        <f t="shared" si="355"/>
        <v>0</v>
      </c>
    </row>
    <row r="4524" spans="1:16" x14ac:dyDescent="0.3">
      <c r="A4524" s="6" t="s">
        <v>8973</v>
      </c>
      <c r="B4524" s="6" t="s">
        <v>11920</v>
      </c>
      <c r="C4524" s="6" t="s">
        <v>8974</v>
      </c>
      <c r="D4524" s="6" t="s">
        <v>51</v>
      </c>
      <c r="E4524" s="6" t="s">
        <v>18</v>
      </c>
      <c r="F4524" s="6" t="s">
        <v>12039</v>
      </c>
      <c r="G4524" s="6" t="s">
        <v>19</v>
      </c>
      <c r="H4524" s="10">
        <f t="shared" si="351"/>
        <v>46281</v>
      </c>
      <c r="I4524" s="7">
        <f t="shared" si="352"/>
        <v>4098</v>
      </c>
      <c r="J4524" s="6" t="str">
        <f t="shared" si="353"/>
        <v>Chennai</v>
      </c>
      <c r="K4524" s="6">
        <f>COUNTIFS(pg_transaction_cleaned!$O$2:$O$5743,A4524,pg_transaction_cleaned!$F$2:$F$5743,"CAPTURE")</f>
        <v>1</v>
      </c>
      <c r="L4524" s="7">
        <f>SUMIFS(pg_transaction_cleaned!$H$2:$H$5743,pg_transaction_cleaned!$O$2:$O$5743,A4524,pg_transaction_cleaned!$F$2:$F$5743,"CAPTURE")</f>
        <v>4098</v>
      </c>
      <c r="M4524" s="6">
        <f>COUNTIFS(pg_transaction_cleaned!$O$2:$O$5743,A4524,pg_transaction_cleaned!$F$2:$F$5743,"REFUND")</f>
        <v>0</v>
      </c>
      <c r="N4524" s="7">
        <f>SUMIFS(pg_transaction_cleaned!$H$2:$H$5743,pg_transaction_cleaned!$O$2:$O$5743,A4524,pg_transaction_cleaned!$F$2:$F$5743,"REFUND")</f>
        <v>0</v>
      </c>
      <c r="O4524" s="6" t="str">
        <f t="shared" si="354"/>
        <v>OK</v>
      </c>
      <c r="P4524" s="8">
        <f t="shared" si="355"/>
        <v>0</v>
      </c>
    </row>
    <row r="4525" spans="1:16" x14ac:dyDescent="0.3">
      <c r="A4525" s="6" t="s">
        <v>8975</v>
      </c>
      <c r="B4525" s="6" t="s">
        <v>11976</v>
      </c>
      <c r="C4525" s="6" t="s">
        <v>8976</v>
      </c>
      <c r="D4525" s="6" t="s">
        <v>17</v>
      </c>
      <c r="E4525" s="6" t="s">
        <v>27</v>
      </c>
      <c r="F4525" s="6" t="s">
        <v>11954</v>
      </c>
      <c r="G4525" s="6" t="s">
        <v>66</v>
      </c>
      <c r="H4525" s="10">
        <f t="shared" si="351"/>
        <v>46284</v>
      </c>
      <c r="I4525" s="7">
        <f t="shared" si="352"/>
        <v>1848</v>
      </c>
      <c r="J4525" s="6" t="str">
        <f t="shared" si="353"/>
        <v>Pune</v>
      </c>
      <c r="K4525" s="6">
        <f>COUNTIFS(pg_transaction_cleaned!$O$2:$O$5743,A4525,pg_transaction_cleaned!$F$2:$F$5743,"CAPTURE")</f>
        <v>1</v>
      </c>
      <c r="L4525" s="7">
        <f>SUMIFS(pg_transaction_cleaned!$H$2:$H$5743,pg_transaction_cleaned!$O$2:$O$5743,A4525,pg_transaction_cleaned!$F$2:$F$5743,"CAPTURE")</f>
        <v>1848</v>
      </c>
      <c r="M4525" s="6">
        <f>COUNTIFS(pg_transaction_cleaned!$O$2:$O$5743,A4525,pg_transaction_cleaned!$F$2:$F$5743,"REFUND")</f>
        <v>1</v>
      </c>
      <c r="N4525" s="7">
        <f>SUMIFS(pg_transaction_cleaned!$H$2:$H$5743,pg_transaction_cleaned!$O$2:$O$5743,A4525,pg_transaction_cleaned!$F$2:$F$5743,"REFUND")</f>
        <v>1848</v>
      </c>
      <c r="O4525" s="6" t="str">
        <f t="shared" si="354"/>
        <v>OK</v>
      </c>
      <c r="P4525" s="8">
        <f t="shared" si="355"/>
        <v>0</v>
      </c>
    </row>
    <row r="4526" spans="1:16" x14ac:dyDescent="0.3">
      <c r="A4526" s="6" t="s">
        <v>8977</v>
      </c>
      <c r="B4526" s="6" t="s">
        <v>11909</v>
      </c>
      <c r="C4526" s="6" t="s">
        <v>8978</v>
      </c>
      <c r="D4526" s="6"/>
      <c r="E4526" s="6" t="s">
        <v>27</v>
      </c>
      <c r="F4526" s="6" t="s">
        <v>12040</v>
      </c>
      <c r="G4526" s="6" t="s">
        <v>19</v>
      </c>
      <c r="H4526" s="10">
        <f t="shared" si="351"/>
        <v>46276</v>
      </c>
      <c r="I4526" s="7">
        <f t="shared" si="352"/>
        <v>3797</v>
      </c>
      <c r="J4526" s="6" t="str">
        <f t="shared" si="353"/>
        <v>Unknown</v>
      </c>
      <c r="K4526" s="6">
        <f>COUNTIFS(pg_transaction_cleaned!$O$2:$O$5743,A4526,pg_transaction_cleaned!$F$2:$F$5743,"CAPTURE")</f>
        <v>1</v>
      </c>
      <c r="L4526" s="7">
        <f>SUMIFS(pg_transaction_cleaned!$H$2:$H$5743,pg_transaction_cleaned!$O$2:$O$5743,A4526,pg_transaction_cleaned!$F$2:$F$5743,"CAPTURE")</f>
        <v>3797</v>
      </c>
      <c r="M4526" s="6">
        <f>COUNTIFS(pg_transaction_cleaned!$O$2:$O$5743,A4526,pg_transaction_cleaned!$F$2:$F$5743,"REFUND")</f>
        <v>0</v>
      </c>
      <c r="N4526" s="7">
        <f>SUMIFS(pg_transaction_cleaned!$H$2:$H$5743,pg_transaction_cleaned!$O$2:$O$5743,A4526,pg_transaction_cleaned!$F$2:$F$5743,"REFUND")</f>
        <v>0</v>
      </c>
      <c r="O4526" s="6" t="str">
        <f t="shared" si="354"/>
        <v>OK</v>
      </c>
      <c r="P4526" s="8">
        <f t="shared" si="355"/>
        <v>0</v>
      </c>
    </row>
    <row r="4527" spans="1:16" x14ac:dyDescent="0.3">
      <c r="A4527" s="6" t="s">
        <v>8979</v>
      </c>
      <c r="B4527" s="6" t="s">
        <v>11852</v>
      </c>
      <c r="C4527" s="6" t="s">
        <v>8980</v>
      </c>
      <c r="D4527" s="6" t="s">
        <v>61</v>
      </c>
      <c r="E4527" s="6" t="s">
        <v>18</v>
      </c>
      <c r="F4527" s="6" t="s">
        <v>12251</v>
      </c>
      <c r="G4527" s="6" t="s">
        <v>19</v>
      </c>
      <c r="H4527" s="10">
        <f t="shared" si="351"/>
        <v>46273</v>
      </c>
      <c r="I4527" s="7">
        <f t="shared" si="352"/>
        <v>11347</v>
      </c>
      <c r="J4527" s="6" t="str">
        <f t="shared" si="353"/>
        <v>Delhi</v>
      </c>
      <c r="K4527" s="6">
        <f>COUNTIFS(pg_transaction_cleaned!$O$2:$O$5743,A4527,pg_transaction_cleaned!$F$2:$F$5743,"CAPTURE")</f>
        <v>1</v>
      </c>
      <c r="L4527" s="7">
        <f>SUMIFS(pg_transaction_cleaned!$H$2:$H$5743,pg_transaction_cleaned!$O$2:$O$5743,A4527,pg_transaction_cleaned!$F$2:$F$5743,"CAPTURE")</f>
        <v>11347</v>
      </c>
      <c r="M4527" s="6">
        <f>COUNTIFS(pg_transaction_cleaned!$O$2:$O$5743,A4527,pg_transaction_cleaned!$F$2:$F$5743,"REFUND")</f>
        <v>0</v>
      </c>
      <c r="N4527" s="7">
        <f>SUMIFS(pg_transaction_cleaned!$H$2:$H$5743,pg_transaction_cleaned!$O$2:$O$5743,A4527,pg_transaction_cleaned!$F$2:$F$5743,"REFUND")</f>
        <v>0</v>
      </c>
      <c r="O4527" s="6" t="str">
        <f t="shared" si="354"/>
        <v>OK</v>
      </c>
      <c r="P4527" s="8">
        <f t="shared" si="355"/>
        <v>0</v>
      </c>
    </row>
    <row r="4528" spans="1:16" x14ac:dyDescent="0.3">
      <c r="A4528" s="6" t="s">
        <v>8981</v>
      </c>
      <c r="B4528" s="6" t="s">
        <v>11933</v>
      </c>
      <c r="C4528" s="6" t="s">
        <v>8982</v>
      </c>
      <c r="D4528" s="6" t="s">
        <v>17</v>
      </c>
      <c r="E4528" s="6" t="s">
        <v>18</v>
      </c>
      <c r="F4528" s="6" t="s">
        <v>11863</v>
      </c>
      <c r="G4528" s="6" t="s">
        <v>66</v>
      </c>
      <c r="H4528" s="10">
        <f t="shared" si="351"/>
        <v>46277</v>
      </c>
      <c r="I4528" s="7">
        <f t="shared" si="352"/>
        <v>1499</v>
      </c>
      <c r="J4528" s="6" t="str">
        <f t="shared" si="353"/>
        <v>Pune</v>
      </c>
      <c r="K4528" s="6">
        <f>COUNTIFS(pg_transaction_cleaned!$O$2:$O$5743,A4528,pg_transaction_cleaned!$F$2:$F$5743,"CAPTURE")</f>
        <v>1</v>
      </c>
      <c r="L4528" s="7">
        <f>SUMIFS(pg_transaction_cleaned!$H$2:$H$5743,pg_transaction_cleaned!$O$2:$O$5743,A4528,pg_transaction_cleaned!$F$2:$F$5743,"CAPTURE")</f>
        <v>1499</v>
      </c>
      <c r="M4528" s="6">
        <f>COUNTIFS(pg_transaction_cleaned!$O$2:$O$5743,A4528,pg_transaction_cleaned!$F$2:$F$5743,"REFUND")</f>
        <v>1</v>
      </c>
      <c r="N4528" s="7">
        <f>SUMIFS(pg_transaction_cleaned!$H$2:$H$5743,pg_transaction_cleaned!$O$2:$O$5743,A4528,pg_transaction_cleaned!$F$2:$F$5743,"REFUND")</f>
        <v>1499</v>
      </c>
      <c r="O4528" s="6" t="str">
        <f t="shared" si="354"/>
        <v>OK</v>
      </c>
      <c r="P4528" s="8">
        <f t="shared" si="355"/>
        <v>0</v>
      </c>
    </row>
    <row r="4529" spans="1:16" x14ac:dyDescent="0.3">
      <c r="A4529" s="6" t="s">
        <v>8983</v>
      </c>
      <c r="B4529" s="6" t="s">
        <v>11852</v>
      </c>
      <c r="C4529" s="6" t="s">
        <v>8984</v>
      </c>
      <c r="D4529" s="6" t="s">
        <v>42</v>
      </c>
      <c r="E4529" s="6" t="s">
        <v>27</v>
      </c>
      <c r="F4529" s="6" t="s">
        <v>11929</v>
      </c>
      <c r="G4529" s="6" t="s">
        <v>19</v>
      </c>
      <c r="H4529" s="10">
        <f t="shared" si="351"/>
        <v>46273</v>
      </c>
      <c r="I4529" s="7">
        <f t="shared" si="352"/>
        <v>799</v>
      </c>
      <c r="J4529" s="6" t="str">
        <f t="shared" si="353"/>
        <v>Hyderabad</v>
      </c>
      <c r="K4529" s="6">
        <f>COUNTIFS(pg_transaction_cleaned!$O$2:$O$5743,A4529,pg_transaction_cleaned!$F$2:$F$5743,"CAPTURE")</f>
        <v>1</v>
      </c>
      <c r="L4529" s="7">
        <f>SUMIFS(pg_transaction_cleaned!$H$2:$H$5743,pg_transaction_cleaned!$O$2:$O$5743,A4529,pg_transaction_cleaned!$F$2:$F$5743,"CAPTURE")</f>
        <v>799</v>
      </c>
      <c r="M4529" s="6">
        <f>COUNTIFS(pg_transaction_cleaned!$O$2:$O$5743,A4529,pg_transaction_cleaned!$F$2:$F$5743,"REFUND")</f>
        <v>0</v>
      </c>
      <c r="N4529" s="7">
        <f>SUMIFS(pg_transaction_cleaned!$H$2:$H$5743,pg_transaction_cleaned!$O$2:$O$5743,A4529,pg_transaction_cleaned!$F$2:$F$5743,"REFUND")</f>
        <v>0</v>
      </c>
      <c r="O4529" s="6" t="str">
        <f t="shared" si="354"/>
        <v>OK</v>
      </c>
      <c r="P4529" s="8">
        <f t="shared" si="355"/>
        <v>0</v>
      </c>
    </row>
    <row r="4530" spans="1:16" x14ac:dyDescent="0.3">
      <c r="A4530" s="6" t="s">
        <v>8985</v>
      </c>
      <c r="B4530" s="6" t="s">
        <v>11888</v>
      </c>
      <c r="C4530" s="6" t="s">
        <v>8986</v>
      </c>
      <c r="D4530" s="6" t="s">
        <v>37</v>
      </c>
      <c r="E4530" s="6" t="s">
        <v>18</v>
      </c>
      <c r="F4530" s="6" t="s">
        <v>11948</v>
      </c>
      <c r="G4530" s="6" t="s">
        <v>19</v>
      </c>
      <c r="H4530" s="10">
        <f t="shared" si="351"/>
        <v>46269</v>
      </c>
      <c r="I4530" s="7">
        <f t="shared" si="352"/>
        <v>2798</v>
      </c>
      <c r="J4530" s="6" t="str">
        <f t="shared" si="353"/>
        <v>Lucknow</v>
      </c>
      <c r="K4530" s="6">
        <f>COUNTIFS(pg_transaction_cleaned!$O$2:$O$5743,A4530,pg_transaction_cleaned!$F$2:$F$5743,"CAPTURE")</f>
        <v>1</v>
      </c>
      <c r="L4530" s="7">
        <f>SUMIFS(pg_transaction_cleaned!$H$2:$H$5743,pg_transaction_cleaned!$O$2:$O$5743,A4530,pg_transaction_cleaned!$F$2:$F$5743,"CAPTURE")</f>
        <v>2798</v>
      </c>
      <c r="M4530" s="6">
        <f>COUNTIFS(pg_transaction_cleaned!$O$2:$O$5743,A4530,pg_transaction_cleaned!$F$2:$F$5743,"REFUND")</f>
        <v>0</v>
      </c>
      <c r="N4530" s="7">
        <f>SUMIFS(pg_transaction_cleaned!$H$2:$H$5743,pg_transaction_cleaned!$O$2:$O$5743,A4530,pg_transaction_cleaned!$F$2:$F$5743,"REFUND")</f>
        <v>0</v>
      </c>
      <c r="O4530" s="6" t="str">
        <f t="shared" si="354"/>
        <v>OK</v>
      </c>
      <c r="P4530" s="8">
        <f t="shared" si="355"/>
        <v>0</v>
      </c>
    </row>
    <row r="4531" spans="1:16" x14ac:dyDescent="0.3">
      <c r="A4531" s="6" t="s">
        <v>8987</v>
      </c>
      <c r="B4531" s="6" t="s">
        <v>11857</v>
      </c>
      <c r="C4531" s="6" t="s">
        <v>8988</v>
      </c>
      <c r="D4531" s="6" t="s">
        <v>51</v>
      </c>
      <c r="E4531" s="6" t="s">
        <v>18</v>
      </c>
      <c r="F4531" s="6" t="s">
        <v>11835</v>
      </c>
      <c r="G4531" s="6" t="s">
        <v>19</v>
      </c>
      <c r="H4531" s="10">
        <f t="shared" si="351"/>
        <v>46287</v>
      </c>
      <c r="I4531" s="7">
        <f t="shared" si="352"/>
        <v>499</v>
      </c>
      <c r="J4531" s="6" t="str">
        <f t="shared" si="353"/>
        <v>Chennai</v>
      </c>
      <c r="K4531" s="6">
        <f>COUNTIFS(pg_transaction_cleaned!$O$2:$O$5743,A4531,pg_transaction_cleaned!$F$2:$F$5743,"CAPTURE")</f>
        <v>1</v>
      </c>
      <c r="L4531" s="7">
        <f>SUMIFS(pg_transaction_cleaned!$H$2:$H$5743,pg_transaction_cleaned!$O$2:$O$5743,A4531,pg_transaction_cleaned!$F$2:$F$5743,"CAPTURE")</f>
        <v>499</v>
      </c>
      <c r="M4531" s="6">
        <f>COUNTIFS(pg_transaction_cleaned!$O$2:$O$5743,A4531,pg_transaction_cleaned!$F$2:$F$5743,"REFUND")</f>
        <v>0</v>
      </c>
      <c r="N4531" s="7">
        <f>SUMIFS(pg_transaction_cleaned!$H$2:$H$5743,pg_transaction_cleaned!$O$2:$O$5743,A4531,pg_transaction_cleaned!$F$2:$F$5743,"REFUND")</f>
        <v>0</v>
      </c>
      <c r="O4531" s="6" t="str">
        <f t="shared" si="354"/>
        <v>OK</v>
      </c>
      <c r="P4531" s="8">
        <f t="shared" si="355"/>
        <v>0</v>
      </c>
    </row>
    <row r="4532" spans="1:16" x14ac:dyDescent="0.3">
      <c r="A4532" s="6" t="s">
        <v>8989</v>
      </c>
      <c r="B4532" s="6" t="s">
        <v>11903</v>
      </c>
      <c r="C4532" s="6" t="s">
        <v>8990</v>
      </c>
      <c r="D4532" s="6" t="s">
        <v>34</v>
      </c>
      <c r="E4532" s="6" t="s">
        <v>27</v>
      </c>
      <c r="F4532" s="6" t="s">
        <v>12080</v>
      </c>
      <c r="G4532" s="6" t="s">
        <v>19</v>
      </c>
      <c r="H4532" s="10">
        <f t="shared" si="351"/>
        <v>46277</v>
      </c>
      <c r="I4532" s="7">
        <f t="shared" si="352"/>
        <v>8298</v>
      </c>
      <c r="J4532" s="6" t="str">
        <f t="shared" si="353"/>
        <v>Ahmedabad</v>
      </c>
      <c r="K4532" s="6">
        <f>COUNTIFS(pg_transaction_cleaned!$O$2:$O$5743,A4532,pg_transaction_cleaned!$F$2:$F$5743,"CAPTURE")</f>
        <v>1</v>
      </c>
      <c r="L4532" s="7">
        <f>SUMIFS(pg_transaction_cleaned!$H$2:$H$5743,pg_transaction_cleaned!$O$2:$O$5743,A4532,pg_transaction_cleaned!$F$2:$F$5743,"CAPTURE")</f>
        <v>8298</v>
      </c>
      <c r="M4532" s="6">
        <f>COUNTIFS(pg_transaction_cleaned!$O$2:$O$5743,A4532,pg_transaction_cleaned!$F$2:$F$5743,"REFUND")</f>
        <v>0</v>
      </c>
      <c r="N4532" s="7">
        <f>SUMIFS(pg_transaction_cleaned!$H$2:$H$5743,pg_transaction_cleaned!$O$2:$O$5743,A4532,pg_transaction_cleaned!$F$2:$F$5743,"REFUND")</f>
        <v>0</v>
      </c>
      <c r="O4532" s="6" t="str">
        <f t="shared" si="354"/>
        <v>OK</v>
      </c>
      <c r="P4532" s="8">
        <f t="shared" si="355"/>
        <v>0</v>
      </c>
    </row>
    <row r="4533" spans="1:16" x14ac:dyDescent="0.3">
      <c r="A4533" s="6" t="s">
        <v>8991</v>
      </c>
      <c r="B4533" s="6" t="s">
        <v>11945</v>
      </c>
      <c r="C4533" s="6" t="s">
        <v>8992</v>
      </c>
      <c r="D4533" s="6" t="s">
        <v>26</v>
      </c>
      <c r="E4533" s="6" t="s">
        <v>54</v>
      </c>
      <c r="F4533" s="6" t="s">
        <v>11932</v>
      </c>
      <c r="G4533" s="6" t="s">
        <v>19</v>
      </c>
      <c r="H4533" s="10">
        <f t="shared" si="351"/>
        <v>46289</v>
      </c>
      <c r="I4533" s="7">
        <f t="shared" si="352"/>
        <v>8798</v>
      </c>
      <c r="J4533" s="6" t="str">
        <f t="shared" si="353"/>
        <v>Kolkata</v>
      </c>
      <c r="K4533" s="6">
        <f>COUNTIFS(pg_transaction_cleaned!$O$2:$O$5743,A4533,pg_transaction_cleaned!$F$2:$F$5743,"CAPTURE")</f>
        <v>1</v>
      </c>
      <c r="L4533" s="7">
        <f>SUMIFS(pg_transaction_cleaned!$H$2:$H$5743,pg_transaction_cleaned!$O$2:$O$5743,A4533,pg_transaction_cleaned!$F$2:$F$5743,"CAPTURE")</f>
        <v>8798</v>
      </c>
      <c r="M4533" s="6">
        <f>COUNTIFS(pg_transaction_cleaned!$O$2:$O$5743,A4533,pg_transaction_cleaned!$F$2:$F$5743,"REFUND")</f>
        <v>0</v>
      </c>
      <c r="N4533" s="7">
        <f>SUMIFS(pg_transaction_cleaned!$H$2:$H$5743,pg_transaction_cleaned!$O$2:$O$5743,A4533,pg_transaction_cleaned!$F$2:$F$5743,"REFUND")</f>
        <v>0</v>
      </c>
      <c r="O4533" s="6" t="str">
        <f t="shared" si="354"/>
        <v>OK</v>
      </c>
      <c r="P4533" s="8">
        <f t="shared" si="355"/>
        <v>0</v>
      </c>
    </row>
    <row r="4534" spans="1:16" x14ac:dyDescent="0.3">
      <c r="A4534" s="6" t="s">
        <v>8993</v>
      </c>
      <c r="B4534" s="6" t="s">
        <v>11891</v>
      </c>
      <c r="C4534" s="6" t="s">
        <v>8994</v>
      </c>
      <c r="D4534" s="6" t="s">
        <v>17</v>
      </c>
      <c r="E4534" s="6" t="s">
        <v>54</v>
      </c>
      <c r="F4534" s="6" t="s">
        <v>11835</v>
      </c>
      <c r="G4534" s="6" t="s">
        <v>19</v>
      </c>
      <c r="H4534" s="10">
        <f t="shared" si="351"/>
        <v>46278</v>
      </c>
      <c r="I4534" s="7">
        <f t="shared" si="352"/>
        <v>499</v>
      </c>
      <c r="J4534" s="6" t="str">
        <f t="shared" si="353"/>
        <v>Pune</v>
      </c>
      <c r="K4534" s="6">
        <f>COUNTIFS(pg_transaction_cleaned!$O$2:$O$5743,A4534,pg_transaction_cleaned!$F$2:$F$5743,"CAPTURE")</f>
        <v>1</v>
      </c>
      <c r="L4534" s="7">
        <f>SUMIFS(pg_transaction_cleaned!$H$2:$H$5743,pg_transaction_cleaned!$O$2:$O$5743,A4534,pg_transaction_cleaned!$F$2:$F$5743,"CAPTURE")</f>
        <v>499</v>
      </c>
      <c r="M4534" s="6">
        <f>COUNTIFS(pg_transaction_cleaned!$O$2:$O$5743,A4534,pg_transaction_cleaned!$F$2:$F$5743,"REFUND")</f>
        <v>0</v>
      </c>
      <c r="N4534" s="7">
        <f>SUMIFS(pg_transaction_cleaned!$H$2:$H$5743,pg_transaction_cleaned!$O$2:$O$5743,A4534,pg_transaction_cleaned!$F$2:$F$5743,"REFUND")</f>
        <v>0</v>
      </c>
      <c r="O4534" s="6" t="str">
        <f t="shared" si="354"/>
        <v>OK</v>
      </c>
      <c r="P4534" s="8">
        <f t="shared" si="355"/>
        <v>0</v>
      </c>
    </row>
    <row r="4535" spans="1:16" x14ac:dyDescent="0.3">
      <c r="A4535" s="6" t="s">
        <v>8995</v>
      </c>
      <c r="B4535" s="6" t="s">
        <v>11842</v>
      </c>
      <c r="C4535" s="6" t="s">
        <v>8996</v>
      </c>
      <c r="D4535" s="6" t="s">
        <v>42</v>
      </c>
      <c r="E4535" s="6" t="s">
        <v>18</v>
      </c>
      <c r="F4535" s="6" t="s">
        <v>11839</v>
      </c>
      <c r="G4535" s="6" t="s">
        <v>19</v>
      </c>
      <c r="H4535" s="10">
        <f t="shared" si="351"/>
        <v>46290</v>
      </c>
      <c r="I4535" s="7">
        <f t="shared" si="352"/>
        <v>1299</v>
      </c>
      <c r="J4535" s="6" t="str">
        <f t="shared" si="353"/>
        <v>Hyderabad</v>
      </c>
      <c r="K4535" s="6">
        <f>COUNTIFS(pg_transaction_cleaned!$O$2:$O$5743,A4535,pg_transaction_cleaned!$F$2:$F$5743,"CAPTURE")</f>
        <v>1</v>
      </c>
      <c r="L4535" s="7">
        <f>SUMIFS(pg_transaction_cleaned!$H$2:$H$5743,pg_transaction_cleaned!$O$2:$O$5743,A4535,pg_transaction_cleaned!$F$2:$F$5743,"CAPTURE")</f>
        <v>1299</v>
      </c>
      <c r="M4535" s="6">
        <f>COUNTIFS(pg_transaction_cleaned!$O$2:$O$5743,A4535,pg_transaction_cleaned!$F$2:$F$5743,"REFUND")</f>
        <v>0</v>
      </c>
      <c r="N4535" s="7">
        <f>SUMIFS(pg_transaction_cleaned!$H$2:$H$5743,pg_transaction_cleaned!$O$2:$O$5743,A4535,pg_transaction_cleaned!$F$2:$F$5743,"REFUND")</f>
        <v>0</v>
      </c>
      <c r="O4535" s="6" t="str">
        <f t="shared" si="354"/>
        <v>OK</v>
      </c>
      <c r="P4535" s="8">
        <f t="shared" si="355"/>
        <v>0</v>
      </c>
    </row>
    <row r="4536" spans="1:16" x14ac:dyDescent="0.3">
      <c r="A4536" s="6" t="s">
        <v>8997</v>
      </c>
      <c r="B4536" s="6" t="s">
        <v>11893</v>
      </c>
      <c r="C4536" s="6" t="s">
        <v>8998</v>
      </c>
      <c r="D4536" s="6" t="s">
        <v>37</v>
      </c>
      <c r="E4536" s="6" t="s">
        <v>18</v>
      </c>
      <c r="F4536" s="6" t="s">
        <v>11929</v>
      </c>
      <c r="G4536" s="6" t="s">
        <v>19</v>
      </c>
      <c r="H4536" s="10">
        <f t="shared" si="351"/>
        <v>46280</v>
      </c>
      <c r="I4536" s="7">
        <f t="shared" si="352"/>
        <v>799</v>
      </c>
      <c r="J4536" s="6" t="str">
        <f t="shared" si="353"/>
        <v>Lucknow</v>
      </c>
      <c r="K4536" s="6">
        <f>COUNTIFS(pg_transaction_cleaned!$O$2:$O$5743,A4536,pg_transaction_cleaned!$F$2:$F$5743,"CAPTURE")</f>
        <v>1</v>
      </c>
      <c r="L4536" s="7">
        <f>SUMIFS(pg_transaction_cleaned!$H$2:$H$5743,pg_transaction_cleaned!$O$2:$O$5743,A4536,pg_transaction_cleaned!$F$2:$F$5743,"CAPTURE")</f>
        <v>799</v>
      </c>
      <c r="M4536" s="6">
        <f>COUNTIFS(pg_transaction_cleaned!$O$2:$O$5743,A4536,pg_transaction_cleaned!$F$2:$F$5743,"REFUND")</f>
        <v>0</v>
      </c>
      <c r="N4536" s="7">
        <f>SUMIFS(pg_transaction_cleaned!$H$2:$H$5743,pg_transaction_cleaned!$O$2:$O$5743,A4536,pg_transaction_cleaned!$F$2:$F$5743,"REFUND")</f>
        <v>0</v>
      </c>
      <c r="O4536" s="6" t="str">
        <f t="shared" si="354"/>
        <v>OK</v>
      </c>
      <c r="P4536" s="8">
        <f t="shared" si="355"/>
        <v>0</v>
      </c>
    </row>
    <row r="4537" spans="1:16" x14ac:dyDescent="0.3">
      <c r="A4537" s="6" t="s">
        <v>8999</v>
      </c>
      <c r="B4537" s="6" t="s">
        <v>11844</v>
      </c>
      <c r="C4537" s="6" t="s">
        <v>9000</v>
      </c>
      <c r="D4537" s="6" t="s">
        <v>34</v>
      </c>
      <c r="E4537" s="6" t="s">
        <v>18</v>
      </c>
      <c r="F4537" s="6" t="s">
        <v>11829</v>
      </c>
      <c r="G4537" s="6" t="s">
        <v>19</v>
      </c>
      <c r="H4537" s="10">
        <f t="shared" si="351"/>
        <v>46280</v>
      </c>
      <c r="I4537" s="7">
        <f t="shared" si="352"/>
        <v>4647</v>
      </c>
      <c r="J4537" s="6" t="str">
        <f t="shared" si="353"/>
        <v>Ahmedabad</v>
      </c>
      <c r="K4537" s="6">
        <f>COUNTIFS(pg_transaction_cleaned!$O$2:$O$5743,A4537,pg_transaction_cleaned!$F$2:$F$5743,"CAPTURE")</f>
        <v>1</v>
      </c>
      <c r="L4537" s="7">
        <f>SUMIFS(pg_transaction_cleaned!$H$2:$H$5743,pg_transaction_cleaned!$O$2:$O$5743,A4537,pg_transaction_cleaned!$F$2:$F$5743,"CAPTURE")</f>
        <v>4647</v>
      </c>
      <c r="M4537" s="6">
        <f>COUNTIFS(pg_transaction_cleaned!$O$2:$O$5743,A4537,pg_transaction_cleaned!$F$2:$F$5743,"REFUND")</f>
        <v>0</v>
      </c>
      <c r="N4537" s="7">
        <f>SUMIFS(pg_transaction_cleaned!$H$2:$H$5743,pg_transaction_cleaned!$O$2:$O$5743,A4537,pg_transaction_cleaned!$F$2:$F$5743,"REFUND")</f>
        <v>0</v>
      </c>
      <c r="O4537" s="6" t="str">
        <f t="shared" si="354"/>
        <v>OK</v>
      </c>
      <c r="P4537" s="8">
        <f t="shared" si="355"/>
        <v>0</v>
      </c>
    </row>
    <row r="4538" spans="1:16" x14ac:dyDescent="0.3">
      <c r="A4538" s="6" t="s">
        <v>9001</v>
      </c>
      <c r="B4538" s="6" t="s">
        <v>11914</v>
      </c>
      <c r="C4538" s="6" t="s">
        <v>9002</v>
      </c>
      <c r="D4538" s="6" t="s">
        <v>51</v>
      </c>
      <c r="E4538" s="6" t="s">
        <v>27</v>
      </c>
      <c r="F4538" s="6" t="s">
        <v>12231</v>
      </c>
      <c r="G4538" s="6" t="s">
        <v>19</v>
      </c>
      <c r="H4538" s="10">
        <f t="shared" si="351"/>
        <v>46289</v>
      </c>
      <c r="I4538" s="7">
        <f t="shared" si="352"/>
        <v>1747</v>
      </c>
      <c r="J4538" s="6" t="str">
        <f t="shared" si="353"/>
        <v>Chennai</v>
      </c>
      <c r="K4538" s="6">
        <f>COUNTIFS(pg_transaction_cleaned!$O$2:$O$5743,A4538,pg_transaction_cleaned!$F$2:$F$5743,"CAPTURE")</f>
        <v>1</v>
      </c>
      <c r="L4538" s="7">
        <f>SUMIFS(pg_transaction_cleaned!$H$2:$H$5743,pg_transaction_cleaned!$O$2:$O$5743,A4538,pg_transaction_cleaned!$F$2:$F$5743,"CAPTURE")</f>
        <v>1747</v>
      </c>
      <c r="M4538" s="6">
        <f>COUNTIFS(pg_transaction_cleaned!$O$2:$O$5743,A4538,pg_transaction_cleaned!$F$2:$F$5743,"REFUND")</f>
        <v>0</v>
      </c>
      <c r="N4538" s="7">
        <f>SUMIFS(pg_transaction_cleaned!$H$2:$H$5743,pg_transaction_cleaned!$O$2:$O$5743,A4538,pg_transaction_cleaned!$F$2:$F$5743,"REFUND")</f>
        <v>0</v>
      </c>
      <c r="O4538" s="6" t="str">
        <f t="shared" si="354"/>
        <v>OK</v>
      </c>
      <c r="P4538" s="8">
        <f t="shared" si="355"/>
        <v>0</v>
      </c>
    </row>
    <row r="4539" spans="1:16" x14ac:dyDescent="0.3">
      <c r="A4539" s="6" t="s">
        <v>9003</v>
      </c>
      <c r="B4539" s="6" t="s">
        <v>11877</v>
      </c>
      <c r="C4539" s="6" t="s">
        <v>9004</v>
      </c>
      <c r="D4539" s="6" t="s">
        <v>75</v>
      </c>
      <c r="E4539" s="6" t="s">
        <v>18</v>
      </c>
      <c r="F4539" s="6" t="s">
        <v>12039</v>
      </c>
      <c r="G4539" s="6" t="s">
        <v>19</v>
      </c>
      <c r="H4539" s="10">
        <f t="shared" si="351"/>
        <v>46267</v>
      </c>
      <c r="I4539" s="7">
        <f t="shared" si="352"/>
        <v>4098</v>
      </c>
      <c r="J4539" s="6" t="str">
        <f t="shared" si="353"/>
        <v>Mumbai</v>
      </c>
      <c r="K4539" s="6">
        <f>COUNTIFS(pg_transaction_cleaned!$O$2:$O$5743,A4539,pg_transaction_cleaned!$F$2:$F$5743,"CAPTURE")</f>
        <v>1</v>
      </c>
      <c r="L4539" s="7">
        <f>SUMIFS(pg_transaction_cleaned!$H$2:$H$5743,pg_transaction_cleaned!$O$2:$O$5743,A4539,pg_transaction_cleaned!$F$2:$F$5743,"CAPTURE")</f>
        <v>4098</v>
      </c>
      <c r="M4539" s="6">
        <f>COUNTIFS(pg_transaction_cleaned!$O$2:$O$5743,A4539,pg_transaction_cleaned!$F$2:$F$5743,"REFUND")</f>
        <v>0</v>
      </c>
      <c r="N4539" s="7">
        <f>SUMIFS(pg_transaction_cleaned!$H$2:$H$5743,pg_transaction_cleaned!$O$2:$O$5743,A4539,pg_transaction_cleaned!$F$2:$F$5743,"REFUND")</f>
        <v>0</v>
      </c>
      <c r="O4539" s="6" t="str">
        <f t="shared" si="354"/>
        <v>OK</v>
      </c>
      <c r="P4539" s="8">
        <f t="shared" si="355"/>
        <v>0</v>
      </c>
    </row>
    <row r="4540" spans="1:16" x14ac:dyDescent="0.3">
      <c r="A4540" s="6" t="s">
        <v>9005</v>
      </c>
      <c r="B4540" s="6" t="s">
        <v>11888</v>
      </c>
      <c r="C4540" s="6" t="s">
        <v>9006</v>
      </c>
      <c r="D4540" s="6" t="s">
        <v>17</v>
      </c>
      <c r="E4540" s="6" t="s">
        <v>18</v>
      </c>
      <c r="F4540" s="6" t="s">
        <v>12061</v>
      </c>
      <c r="G4540" s="6" t="s">
        <v>19</v>
      </c>
      <c r="H4540" s="10">
        <f t="shared" si="351"/>
        <v>46269</v>
      </c>
      <c r="I4540" s="7">
        <f t="shared" si="352"/>
        <v>898</v>
      </c>
      <c r="J4540" s="6" t="str">
        <f t="shared" si="353"/>
        <v>Pune</v>
      </c>
      <c r="K4540" s="6">
        <f>COUNTIFS(pg_transaction_cleaned!$O$2:$O$5743,A4540,pg_transaction_cleaned!$F$2:$F$5743,"CAPTURE")</f>
        <v>1</v>
      </c>
      <c r="L4540" s="7">
        <f>SUMIFS(pg_transaction_cleaned!$H$2:$H$5743,pg_transaction_cleaned!$O$2:$O$5743,A4540,pg_transaction_cleaned!$F$2:$F$5743,"CAPTURE")</f>
        <v>898</v>
      </c>
      <c r="M4540" s="6">
        <f>COUNTIFS(pg_transaction_cleaned!$O$2:$O$5743,A4540,pg_transaction_cleaned!$F$2:$F$5743,"REFUND")</f>
        <v>0</v>
      </c>
      <c r="N4540" s="7">
        <f>SUMIFS(pg_transaction_cleaned!$H$2:$H$5743,pg_transaction_cleaned!$O$2:$O$5743,A4540,pg_transaction_cleaned!$F$2:$F$5743,"REFUND")</f>
        <v>0</v>
      </c>
      <c r="O4540" s="6" t="str">
        <f t="shared" si="354"/>
        <v>OK</v>
      </c>
      <c r="P4540" s="8">
        <f t="shared" si="355"/>
        <v>0</v>
      </c>
    </row>
    <row r="4541" spans="1:16" x14ac:dyDescent="0.3">
      <c r="A4541" s="6" t="s">
        <v>9007</v>
      </c>
      <c r="B4541" s="6" t="s">
        <v>11893</v>
      </c>
      <c r="C4541" s="6" t="s">
        <v>9008</v>
      </c>
      <c r="D4541" s="6" t="s">
        <v>17</v>
      </c>
      <c r="E4541" s="6" t="s">
        <v>27</v>
      </c>
      <c r="F4541" s="6" t="s">
        <v>11841</v>
      </c>
      <c r="G4541" s="6" t="s">
        <v>19</v>
      </c>
      <c r="H4541" s="10">
        <f t="shared" si="351"/>
        <v>46280</v>
      </c>
      <c r="I4541" s="7">
        <f t="shared" si="352"/>
        <v>2499</v>
      </c>
      <c r="J4541" s="6" t="str">
        <f t="shared" si="353"/>
        <v>Pune</v>
      </c>
      <c r="K4541" s="6">
        <f>COUNTIFS(pg_transaction_cleaned!$O$2:$O$5743,A4541,pg_transaction_cleaned!$F$2:$F$5743,"CAPTURE")</f>
        <v>1</v>
      </c>
      <c r="L4541" s="7">
        <f>SUMIFS(pg_transaction_cleaned!$H$2:$H$5743,pg_transaction_cleaned!$O$2:$O$5743,A4541,pg_transaction_cleaned!$F$2:$F$5743,"CAPTURE")</f>
        <v>2499</v>
      </c>
      <c r="M4541" s="6">
        <f>COUNTIFS(pg_transaction_cleaned!$O$2:$O$5743,A4541,pg_transaction_cleaned!$F$2:$F$5743,"REFUND")</f>
        <v>0</v>
      </c>
      <c r="N4541" s="7">
        <f>SUMIFS(pg_transaction_cleaned!$H$2:$H$5743,pg_transaction_cleaned!$O$2:$O$5743,A4541,pg_transaction_cleaned!$F$2:$F$5743,"REFUND")</f>
        <v>0</v>
      </c>
      <c r="O4541" s="6" t="str">
        <f t="shared" si="354"/>
        <v>OK</v>
      </c>
      <c r="P4541" s="8">
        <f t="shared" si="355"/>
        <v>0</v>
      </c>
    </row>
    <row r="4542" spans="1:16" x14ac:dyDescent="0.3">
      <c r="A4542" s="6" t="s">
        <v>9009</v>
      </c>
      <c r="B4542" s="6" t="s">
        <v>11893</v>
      </c>
      <c r="C4542" s="6" t="s">
        <v>9010</v>
      </c>
      <c r="D4542" s="6" t="s">
        <v>75</v>
      </c>
      <c r="E4542" s="6" t="s">
        <v>27</v>
      </c>
      <c r="F4542" s="6" t="s">
        <v>11944</v>
      </c>
      <c r="G4542" s="6" t="s">
        <v>19</v>
      </c>
      <c r="H4542" s="10">
        <f t="shared" si="351"/>
        <v>46280</v>
      </c>
      <c r="I4542" s="7">
        <f t="shared" si="352"/>
        <v>3097</v>
      </c>
      <c r="J4542" s="6" t="str">
        <f t="shared" si="353"/>
        <v>Mumbai</v>
      </c>
      <c r="K4542" s="6">
        <f>COUNTIFS(pg_transaction_cleaned!$O$2:$O$5743,A4542,pg_transaction_cleaned!$F$2:$F$5743,"CAPTURE")</f>
        <v>1</v>
      </c>
      <c r="L4542" s="7">
        <f>SUMIFS(pg_transaction_cleaned!$H$2:$H$5743,pg_transaction_cleaned!$O$2:$O$5743,A4542,pg_transaction_cleaned!$F$2:$F$5743,"CAPTURE")</f>
        <v>3097</v>
      </c>
      <c r="M4542" s="6">
        <f>COUNTIFS(pg_transaction_cleaned!$O$2:$O$5743,A4542,pg_transaction_cleaned!$F$2:$F$5743,"REFUND")</f>
        <v>0</v>
      </c>
      <c r="N4542" s="7">
        <f>SUMIFS(pg_transaction_cleaned!$H$2:$H$5743,pg_transaction_cleaned!$O$2:$O$5743,A4542,pg_transaction_cleaned!$F$2:$F$5743,"REFUND")</f>
        <v>0</v>
      </c>
      <c r="O4542" s="6" t="str">
        <f t="shared" si="354"/>
        <v>OK</v>
      </c>
      <c r="P4542" s="8">
        <f t="shared" si="355"/>
        <v>0</v>
      </c>
    </row>
    <row r="4543" spans="1:16" x14ac:dyDescent="0.3">
      <c r="A4543" s="6" t="s">
        <v>9011</v>
      </c>
      <c r="B4543" s="6" t="s">
        <v>11920</v>
      </c>
      <c r="C4543" s="6" t="s">
        <v>9012</v>
      </c>
      <c r="D4543" s="6" t="s">
        <v>51</v>
      </c>
      <c r="E4543" s="6" t="s">
        <v>54</v>
      </c>
      <c r="F4543" s="6" t="s">
        <v>11996</v>
      </c>
      <c r="G4543" s="6" t="s">
        <v>19</v>
      </c>
      <c r="H4543" s="10">
        <f t="shared" si="351"/>
        <v>46281</v>
      </c>
      <c r="I4543" s="7">
        <f t="shared" si="352"/>
        <v>4798</v>
      </c>
      <c r="J4543" s="6" t="str">
        <f t="shared" si="353"/>
        <v>Chennai</v>
      </c>
      <c r="K4543" s="6">
        <f>COUNTIFS(pg_transaction_cleaned!$O$2:$O$5743,A4543,pg_transaction_cleaned!$F$2:$F$5743,"CAPTURE")</f>
        <v>1</v>
      </c>
      <c r="L4543" s="7">
        <f>SUMIFS(pg_transaction_cleaned!$H$2:$H$5743,pg_transaction_cleaned!$O$2:$O$5743,A4543,pg_transaction_cleaned!$F$2:$F$5743,"CAPTURE")</f>
        <v>4798</v>
      </c>
      <c r="M4543" s="6">
        <f>COUNTIFS(pg_transaction_cleaned!$O$2:$O$5743,A4543,pg_transaction_cleaned!$F$2:$F$5743,"REFUND")</f>
        <v>0</v>
      </c>
      <c r="N4543" s="7">
        <f>SUMIFS(pg_transaction_cleaned!$H$2:$H$5743,pg_transaction_cleaned!$O$2:$O$5743,A4543,pg_transaction_cleaned!$F$2:$F$5743,"REFUND")</f>
        <v>0</v>
      </c>
      <c r="O4543" s="6" t="str">
        <f t="shared" si="354"/>
        <v>OK</v>
      </c>
      <c r="P4543" s="8">
        <f t="shared" si="355"/>
        <v>0</v>
      </c>
    </row>
    <row r="4544" spans="1:16" x14ac:dyDescent="0.3">
      <c r="A4544" s="6" t="s">
        <v>9013</v>
      </c>
      <c r="B4544" s="6" t="s">
        <v>11963</v>
      </c>
      <c r="C4544" s="6" t="s">
        <v>9014</v>
      </c>
      <c r="D4544" s="6" t="s">
        <v>37</v>
      </c>
      <c r="E4544" s="6" t="s">
        <v>18</v>
      </c>
      <c r="F4544" s="6" t="s">
        <v>11839</v>
      </c>
      <c r="G4544" s="6" t="s">
        <v>115</v>
      </c>
      <c r="H4544" s="10">
        <f t="shared" si="351"/>
        <v>46287</v>
      </c>
      <c r="I4544" s="7">
        <f t="shared" si="352"/>
        <v>1299</v>
      </c>
      <c r="J4544" s="6" t="str">
        <f t="shared" si="353"/>
        <v>Lucknow</v>
      </c>
      <c r="K4544" s="6">
        <f>COUNTIFS(pg_transaction_cleaned!$O$2:$O$5743,A4544,pg_transaction_cleaned!$F$2:$F$5743,"CAPTURE")</f>
        <v>0</v>
      </c>
      <c r="L4544" s="7">
        <f>SUMIFS(pg_transaction_cleaned!$H$2:$H$5743,pg_transaction_cleaned!$O$2:$O$5743,A4544,pg_transaction_cleaned!$F$2:$F$5743,"CAPTURE")</f>
        <v>0</v>
      </c>
      <c r="M4544" s="6">
        <f>COUNTIFS(pg_transaction_cleaned!$O$2:$O$5743,A4544,pg_transaction_cleaned!$F$2:$F$5743,"REFUND")</f>
        <v>0</v>
      </c>
      <c r="N4544" s="7">
        <f>SUMIFS(pg_transaction_cleaned!$H$2:$H$5743,pg_transaction_cleaned!$O$2:$O$5743,A4544,pg_transaction_cleaned!$F$2:$F$5743,"REFUND")</f>
        <v>0</v>
      </c>
      <c r="O4544" s="6" t="str">
        <f t="shared" si="354"/>
        <v>OK</v>
      </c>
      <c r="P4544" s="8">
        <f t="shared" si="355"/>
        <v>0</v>
      </c>
    </row>
    <row r="4545" spans="1:16" x14ac:dyDescent="0.3">
      <c r="A4545" s="6" t="s">
        <v>9015</v>
      </c>
      <c r="B4545" s="6" t="s">
        <v>11905</v>
      </c>
      <c r="C4545" s="6" t="s">
        <v>9016</v>
      </c>
      <c r="D4545" s="6" t="s">
        <v>26</v>
      </c>
      <c r="E4545" s="6" t="s">
        <v>27</v>
      </c>
      <c r="F4545" s="6" t="s">
        <v>11902</v>
      </c>
      <c r="G4545" s="6" t="s">
        <v>19</v>
      </c>
      <c r="H4545" s="10">
        <f t="shared" si="351"/>
        <v>46291</v>
      </c>
      <c r="I4545" s="7">
        <f t="shared" si="352"/>
        <v>2999</v>
      </c>
      <c r="J4545" s="6" t="str">
        <f t="shared" si="353"/>
        <v>Kolkata</v>
      </c>
      <c r="K4545" s="6">
        <f>COUNTIFS(pg_transaction_cleaned!$O$2:$O$5743,A4545,pg_transaction_cleaned!$F$2:$F$5743,"CAPTURE")</f>
        <v>1</v>
      </c>
      <c r="L4545" s="7">
        <f>SUMIFS(pg_transaction_cleaned!$H$2:$H$5743,pg_transaction_cleaned!$O$2:$O$5743,A4545,pg_transaction_cleaned!$F$2:$F$5743,"CAPTURE")</f>
        <v>2999</v>
      </c>
      <c r="M4545" s="6">
        <f>COUNTIFS(pg_transaction_cleaned!$O$2:$O$5743,A4545,pg_transaction_cleaned!$F$2:$F$5743,"REFUND")</f>
        <v>0</v>
      </c>
      <c r="N4545" s="7">
        <f>SUMIFS(pg_transaction_cleaned!$H$2:$H$5743,pg_transaction_cleaned!$O$2:$O$5743,A4545,pg_transaction_cleaned!$F$2:$F$5743,"REFUND")</f>
        <v>0</v>
      </c>
      <c r="O4545" s="6" t="str">
        <f t="shared" si="354"/>
        <v>OK</v>
      </c>
      <c r="P4545" s="8">
        <f t="shared" si="355"/>
        <v>0</v>
      </c>
    </row>
    <row r="4546" spans="1:16" x14ac:dyDescent="0.3">
      <c r="A4546" s="6" t="s">
        <v>9017</v>
      </c>
      <c r="B4546" s="6" t="s">
        <v>11844</v>
      </c>
      <c r="C4546" s="6" t="s">
        <v>9018</v>
      </c>
      <c r="D4546" s="6" t="s">
        <v>34</v>
      </c>
      <c r="E4546" s="6" t="s">
        <v>18</v>
      </c>
      <c r="F4546" s="6" t="s">
        <v>11953</v>
      </c>
      <c r="G4546" s="6" t="s">
        <v>19</v>
      </c>
      <c r="H4546" s="10">
        <f t="shared" ref="H4546:H4609" si="356">IF(MID(B4546,5,1)="-",DATE(LEFT(B4546,4),MID(B4546,6,2),RIGHT(B4546,2)),DATE(RIGHT(B4546,4),MID(B4546,4,2),LEFT(B4546,2)))</f>
        <v>46280</v>
      </c>
      <c r="I4546" s="7">
        <f t="shared" ref="I4546:I4609" si="357">VALUE(SUBSTITUTE(F4546,",",""))</f>
        <v>3598</v>
      </c>
      <c r="J4546" s="6" t="str">
        <f t="shared" ref="J4546:J4609" si="358">IF(TRIM(D4546)="","Unknown",TRIM(D4546))</f>
        <v>Ahmedabad</v>
      </c>
      <c r="K4546" s="6">
        <f>COUNTIFS(pg_transaction_cleaned!$O$2:$O$5743,A4546,pg_transaction_cleaned!$F$2:$F$5743,"CAPTURE")</f>
        <v>1</v>
      </c>
      <c r="L4546" s="7">
        <f>SUMIFS(pg_transaction_cleaned!$H$2:$H$5743,pg_transaction_cleaned!$O$2:$O$5743,A4546,pg_transaction_cleaned!$F$2:$F$5743,"CAPTURE")</f>
        <v>3598</v>
      </c>
      <c r="M4546" s="6">
        <f>COUNTIFS(pg_transaction_cleaned!$O$2:$O$5743,A4546,pg_transaction_cleaned!$F$2:$F$5743,"REFUND")</f>
        <v>0</v>
      </c>
      <c r="N4546" s="7">
        <f>SUMIFS(pg_transaction_cleaned!$H$2:$H$5743,pg_transaction_cleaned!$O$2:$O$5743,A4546,pg_transaction_cleaned!$F$2:$F$5743,"REFUND")</f>
        <v>0</v>
      </c>
      <c r="O4546" s="6" t="str">
        <f t="shared" si="354"/>
        <v>OK</v>
      </c>
      <c r="P4546" s="8">
        <f t="shared" si="355"/>
        <v>0</v>
      </c>
    </row>
    <row r="4547" spans="1:16" x14ac:dyDescent="0.3">
      <c r="A4547" s="6" t="s">
        <v>9019</v>
      </c>
      <c r="B4547" s="6" t="s">
        <v>11852</v>
      </c>
      <c r="C4547" s="6" t="s">
        <v>9020</v>
      </c>
      <c r="D4547" s="6"/>
      <c r="E4547" s="6" t="s">
        <v>27</v>
      </c>
      <c r="F4547" s="6" t="s">
        <v>11902</v>
      </c>
      <c r="G4547" s="6" t="s">
        <v>19</v>
      </c>
      <c r="H4547" s="10">
        <f t="shared" si="356"/>
        <v>46273</v>
      </c>
      <c r="I4547" s="7">
        <f t="shared" si="357"/>
        <v>2999</v>
      </c>
      <c r="J4547" s="6" t="str">
        <f t="shared" si="358"/>
        <v>Unknown</v>
      </c>
      <c r="K4547" s="6">
        <f>COUNTIFS(pg_transaction_cleaned!$O$2:$O$5743,A4547,pg_transaction_cleaned!$F$2:$F$5743,"CAPTURE")</f>
        <v>1</v>
      </c>
      <c r="L4547" s="7">
        <f>SUMIFS(pg_transaction_cleaned!$H$2:$H$5743,pg_transaction_cleaned!$O$2:$O$5743,A4547,pg_transaction_cleaned!$F$2:$F$5743,"CAPTURE")</f>
        <v>2999</v>
      </c>
      <c r="M4547" s="6">
        <f>COUNTIFS(pg_transaction_cleaned!$O$2:$O$5743,A4547,pg_transaction_cleaned!$F$2:$F$5743,"REFUND")</f>
        <v>0</v>
      </c>
      <c r="N4547" s="7">
        <f>SUMIFS(pg_transaction_cleaned!$H$2:$H$5743,pg_transaction_cleaned!$O$2:$O$5743,A4547,pg_transaction_cleaned!$F$2:$F$5743,"REFUND")</f>
        <v>0</v>
      </c>
      <c r="O4547" s="6" t="str">
        <f t="shared" ref="O4547:O4610" si="359">IF(AND(G4547="Paid",K4547=0),"Paid, no payment",IF(AND(OR(G4547="Failed",G4547="Cancelled"),K4547&gt;0),"Payment on failed/cancelled",IF(K4547&gt;1,"Duplicate charge",IF(AND(K4547=1,ROUND(L4547-I4547,2)&lt;&gt;0),"Amount difference",IF(AND(G4547="Refunded",M4547=0),"Refunded, no refund",IF(AND(G4547&lt;&gt;"Refunded",M4547&gt;0),"Refund, order not Refunded",IF(AND(M4547&gt;0,ROUND(N4547-I4547,2)&lt;&gt;0),"Refund amount differs","OK")))))))</f>
        <v>OK</v>
      </c>
      <c r="P4547" s="8">
        <f t="shared" ref="P4547:P4610" si="360">IF(O4547="OK",0,IF(O4547="Paid, no payment",I4547,IF(O4547="Payment on failed/cancelled",L4547,IF(OR(O4547="Duplicate charge",O4547="Amount difference"),L4547-I4547,IF(O4547="Refunded, no refund",I4547,N4547)))))</f>
        <v>0</v>
      </c>
    </row>
    <row r="4548" spans="1:16" x14ac:dyDescent="0.3">
      <c r="A4548" s="6" t="s">
        <v>9021</v>
      </c>
      <c r="B4548" s="6" t="s">
        <v>11877</v>
      </c>
      <c r="C4548" s="6" t="s">
        <v>9022</v>
      </c>
      <c r="D4548" s="6"/>
      <c r="E4548" s="6" t="s">
        <v>18</v>
      </c>
      <c r="F4548" s="6" t="s">
        <v>11879</v>
      </c>
      <c r="G4548" s="6" t="s">
        <v>19</v>
      </c>
      <c r="H4548" s="10">
        <f t="shared" si="356"/>
        <v>46267</v>
      </c>
      <c r="I4548" s="7">
        <f t="shared" si="357"/>
        <v>1798</v>
      </c>
      <c r="J4548" s="6" t="str">
        <f t="shared" si="358"/>
        <v>Unknown</v>
      </c>
      <c r="K4548" s="6">
        <f>COUNTIFS(pg_transaction_cleaned!$O$2:$O$5743,A4548,pg_transaction_cleaned!$F$2:$F$5743,"CAPTURE")</f>
        <v>1</v>
      </c>
      <c r="L4548" s="7">
        <f>SUMIFS(pg_transaction_cleaned!$H$2:$H$5743,pg_transaction_cleaned!$O$2:$O$5743,A4548,pg_transaction_cleaned!$F$2:$F$5743,"CAPTURE")</f>
        <v>1798</v>
      </c>
      <c r="M4548" s="6">
        <f>COUNTIFS(pg_transaction_cleaned!$O$2:$O$5743,A4548,pg_transaction_cleaned!$F$2:$F$5743,"REFUND")</f>
        <v>0</v>
      </c>
      <c r="N4548" s="7">
        <f>SUMIFS(pg_transaction_cleaned!$H$2:$H$5743,pg_transaction_cleaned!$O$2:$O$5743,A4548,pg_transaction_cleaned!$F$2:$F$5743,"REFUND")</f>
        <v>0</v>
      </c>
      <c r="O4548" s="6" t="str">
        <f t="shared" si="359"/>
        <v>OK</v>
      </c>
      <c r="P4548" s="8">
        <f t="shared" si="360"/>
        <v>0</v>
      </c>
    </row>
    <row r="4549" spans="1:16" x14ac:dyDescent="0.3">
      <c r="A4549" s="6" t="s">
        <v>9023</v>
      </c>
      <c r="B4549" s="6" t="s">
        <v>11842</v>
      </c>
      <c r="C4549" s="6" t="s">
        <v>9024</v>
      </c>
      <c r="D4549" s="6" t="s">
        <v>23</v>
      </c>
      <c r="E4549" s="6" t="s">
        <v>18</v>
      </c>
      <c r="F4549" s="6" t="s">
        <v>11869</v>
      </c>
      <c r="G4549" s="6" t="s">
        <v>19</v>
      </c>
      <c r="H4549" s="10">
        <f t="shared" si="356"/>
        <v>46290</v>
      </c>
      <c r="I4549" s="7">
        <f t="shared" si="357"/>
        <v>599</v>
      </c>
      <c r="J4549" s="6" t="str">
        <f t="shared" si="358"/>
        <v>Bengaluru</v>
      </c>
      <c r="K4549" s="6">
        <f>COUNTIFS(pg_transaction_cleaned!$O$2:$O$5743,A4549,pg_transaction_cleaned!$F$2:$F$5743,"CAPTURE")</f>
        <v>1</v>
      </c>
      <c r="L4549" s="7">
        <f>SUMIFS(pg_transaction_cleaned!$H$2:$H$5743,pg_transaction_cleaned!$O$2:$O$5743,A4549,pg_transaction_cleaned!$F$2:$F$5743,"CAPTURE")</f>
        <v>599</v>
      </c>
      <c r="M4549" s="6">
        <f>COUNTIFS(pg_transaction_cleaned!$O$2:$O$5743,A4549,pg_transaction_cleaned!$F$2:$F$5743,"REFUND")</f>
        <v>0</v>
      </c>
      <c r="N4549" s="7">
        <f>SUMIFS(pg_transaction_cleaned!$H$2:$H$5743,pg_transaction_cleaned!$O$2:$O$5743,A4549,pg_transaction_cleaned!$F$2:$F$5743,"REFUND")</f>
        <v>0</v>
      </c>
      <c r="O4549" s="6" t="str">
        <f t="shared" si="359"/>
        <v>OK</v>
      </c>
      <c r="P4549" s="8">
        <f t="shared" si="360"/>
        <v>0</v>
      </c>
    </row>
    <row r="4550" spans="1:16" x14ac:dyDescent="0.3">
      <c r="A4550" s="6" t="s">
        <v>9025</v>
      </c>
      <c r="B4550" s="6" t="s">
        <v>11846</v>
      </c>
      <c r="C4550" s="6" t="s">
        <v>9026</v>
      </c>
      <c r="D4550" s="6" t="s">
        <v>42</v>
      </c>
      <c r="E4550" s="6" t="s">
        <v>18</v>
      </c>
      <c r="F4550" s="6" t="s">
        <v>11901</v>
      </c>
      <c r="G4550" s="6" t="s">
        <v>19</v>
      </c>
      <c r="H4550" s="10">
        <f t="shared" si="356"/>
        <v>46285</v>
      </c>
      <c r="I4550" s="7">
        <f t="shared" si="357"/>
        <v>349</v>
      </c>
      <c r="J4550" s="6" t="str">
        <f t="shared" si="358"/>
        <v>Hyderabad</v>
      </c>
      <c r="K4550" s="6">
        <f>COUNTIFS(pg_transaction_cleaned!$O$2:$O$5743,A4550,pg_transaction_cleaned!$F$2:$F$5743,"CAPTURE")</f>
        <v>1</v>
      </c>
      <c r="L4550" s="7">
        <f>SUMIFS(pg_transaction_cleaned!$H$2:$H$5743,pg_transaction_cleaned!$O$2:$O$5743,A4550,pg_transaction_cleaned!$F$2:$F$5743,"CAPTURE")</f>
        <v>349</v>
      </c>
      <c r="M4550" s="6">
        <f>COUNTIFS(pg_transaction_cleaned!$O$2:$O$5743,A4550,pg_transaction_cleaned!$F$2:$F$5743,"REFUND")</f>
        <v>0</v>
      </c>
      <c r="N4550" s="7">
        <f>SUMIFS(pg_transaction_cleaned!$H$2:$H$5743,pg_transaction_cleaned!$O$2:$O$5743,A4550,pg_transaction_cleaned!$F$2:$F$5743,"REFUND")</f>
        <v>0</v>
      </c>
      <c r="O4550" s="6" t="str">
        <f t="shared" si="359"/>
        <v>OK</v>
      </c>
      <c r="P4550" s="8">
        <f t="shared" si="360"/>
        <v>0</v>
      </c>
    </row>
    <row r="4551" spans="1:16" x14ac:dyDescent="0.3">
      <c r="A4551" s="6" t="s">
        <v>9027</v>
      </c>
      <c r="B4551" s="6" t="s">
        <v>11859</v>
      </c>
      <c r="C4551" s="6" t="s">
        <v>9028</v>
      </c>
      <c r="D4551" s="6" t="s">
        <v>23</v>
      </c>
      <c r="E4551" s="6" t="s">
        <v>18</v>
      </c>
      <c r="F4551" s="6" t="s">
        <v>11860</v>
      </c>
      <c r="G4551" s="6" t="s">
        <v>66</v>
      </c>
      <c r="H4551" s="10">
        <f t="shared" si="356"/>
        <v>46271</v>
      </c>
      <c r="I4551" s="7">
        <f t="shared" si="357"/>
        <v>3798</v>
      </c>
      <c r="J4551" s="6" t="str">
        <f t="shared" si="358"/>
        <v>Bengaluru</v>
      </c>
      <c r="K4551" s="6">
        <f>COUNTIFS(pg_transaction_cleaned!$O$2:$O$5743,A4551,pg_transaction_cleaned!$F$2:$F$5743,"CAPTURE")</f>
        <v>1</v>
      </c>
      <c r="L4551" s="7">
        <f>SUMIFS(pg_transaction_cleaned!$H$2:$H$5743,pg_transaction_cleaned!$O$2:$O$5743,A4551,pg_transaction_cleaned!$F$2:$F$5743,"CAPTURE")</f>
        <v>3798</v>
      </c>
      <c r="M4551" s="6">
        <f>COUNTIFS(pg_transaction_cleaned!$O$2:$O$5743,A4551,pg_transaction_cleaned!$F$2:$F$5743,"REFUND")</f>
        <v>1</v>
      </c>
      <c r="N4551" s="7">
        <f>SUMIFS(pg_transaction_cleaned!$H$2:$H$5743,pg_transaction_cleaned!$O$2:$O$5743,A4551,pg_transaction_cleaned!$F$2:$F$5743,"REFUND")</f>
        <v>3798</v>
      </c>
      <c r="O4551" s="6" t="str">
        <f t="shared" si="359"/>
        <v>OK</v>
      </c>
      <c r="P4551" s="8">
        <f t="shared" si="360"/>
        <v>0</v>
      </c>
    </row>
    <row r="4552" spans="1:16" x14ac:dyDescent="0.3">
      <c r="A4552" s="6" t="s">
        <v>9029</v>
      </c>
      <c r="B4552" s="6" t="s">
        <v>11909</v>
      </c>
      <c r="C4552" s="6" t="s">
        <v>9030</v>
      </c>
      <c r="D4552" s="6" t="s">
        <v>42</v>
      </c>
      <c r="E4552" s="6" t="s">
        <v>18</v>
      </c>
      <c r="F4552" s="6" t="s">
        <v>11964</v>
      </c>
      <c r="G4552" s="6" t="s">
        <v>19</v>
      </c>
      <c r="H4552" s="10">
        <f t="shared" si="356"/>
        <v>46276</v>
      </c>
      <c r="I4552" s="7">
        <f t="shared" si="357"/>
        <v>8498</v>
      </c>
      <c r="J4552" s="6" t="str">
        <f t="shared" si="358"/>
        <v>Hyderabad</v>
      </c>
      <c r="K4552" s="6">
        <f>COUNTIFS(pg_transaction_cleaned!$O$2:$O$5743,A4552,pg_transaction_cleaned!$F$2:$F$5743,"CAPTURE")</f>
        <v>1</v>
      </c>
      <c r="L4552" s="7">
        <f>SUMIFS(pg_transaction_cleaned!$H$2:$H$5743,pg_transaction_cleaned!$O$2:$O$5743,A4552,pg_transaction_cleaned!$F$2:$F$5743,"CAPTURE")</f>
        <v>8498</v>
      </c>
      <c r="M4552" s="6">
        <f>COUNTIFS(pg_transaction_cleaned!$O$2:$O$5743,A4552,pg_transaction_cleaned!$F$2:$F$5743,"REFUND")</f>
        <v>0</v>
      </c>
      <c r="N4552" s="7">
        <f>SUMIFS(pg_transaction_cleaned!$H$2:$H$5743,pg_transaction_cleaned!$O$2:$O$5743,A4552,pg_transaction_cleaned!$F$2:$F$5743,"REFUND")</f>
        <v>0</v>
      </c>
      <c r="O4552" s="6" t="str">
        <f t="shared" si="359"/>
        <v>OK</v>
      </c>
      <c r="P4552" s="8">
        <f t="shared" si="360"/>
        <v>0</v>
      </c>
    </row>
    <row r="4553" spans="1:16" x14ac:dyDescent="0.3">
      <c r="A4553" s="6" t="s">
        <v>9031</v>
      </c>
      <c r="B4553" s="6" t="s">
        <v>11999</v>
      </c>
      <c r="C4553" s="6" t="s">
        <v>9032</v>
      </c>
      <c r="D4553" s="6" t="s">
        <v>75</v>
      </c>
      <c r="E4553" s="6" t="s">
        <v>43</v>
      </c>
      <c r="F4553" s="6" t="s">
        <v>11869</v>
      </c>
      <c r="G4553" s="6" t="s">
        <v>19</v>
      </c>
      <c r="H4553" s="10">
        <f t="shared" si="356"/>
        <v>46282</v>
      </c>
      <c r="I4553" s="7">
        <f t="shared" si="357"/>
        <v>599</v>
      </c>
      <c r="J4553" s="6" t="str">
        <f t="shared" si="358"/>
        <v>Mumbai</v>
      </c>
      <c r="K4553" s="6">
        <f>COUNTIFS(pg_transaction_cleaned!$O$2:$O$5743,A4553,pg_transaction_cleaned!$F$2:$F$5743,"CAPTURE")</f>
        <v>1</v>
      </c>
      <c r="L4553" s="7">
        <f>SUMIFS(pg_transaction_cleaned!$H$2:$H$5743,pg_transaction_cleaned!$O$2:$O$5743,A4553,pg_transaction_cleaned!$F$2:$F$5743,"CAPTURE")</f>
        <v>599</v>
      </c>
      <c r="M4553" s="6">
        <f>COUNTIFS(pg_transaction_cleaned!$O$2:$O$5743,A4553,pg_transaction_cleaned!$F$2:$F$5743,"REFUND")</f>
        <v>0</v>
      </c>
      <c r="N4553" s="7">
        <f>SUMIFS(pg_transaction_cleaned!$H$2:$H$5743,pg_transaction_cleaned!$O$2:$O$5743,A4553,pg_transaction_cleaned!$F$2:$F$5743,"REFUND")</f>
        <v>0</v>
      </c>
      <c r="O4553" s="6" t="str">
        <f t="shared" si="359"/>
        <v>OK</v>
      </c>
      <c r="P4553" s="8">
        <f t="shared" si="360"/>
        <v>0</v>
      </c>
    </row>
    <row r="4554" spans="1:16" x14ac:dyDescent="0.3">
      <c r="A4554" s="6" t="s">
        <v>9033</v>
      </c>
      <c r="B4554" s="6" t="s">
        <v>11857</v>
      </c>
      <c r="C4554" s="6" t="s">
        <v>9034</v>
      </c>
      <c r="D4554" s="6" t="s">
        <v>26</v>
      </c>
      <c r="E4554" s="6" t="s">
        <v>18</v>
      </c>
      <c r="F4554" s="6" t="s">
        <v>11863</v>
      </c>
      <c r="G4554" s="6" t="s">
        <v>19</v>
      </c>
      <c r="H4554" s="10">
        <f t="shared" si="356"/>
        <v>46287</v>
      </c>
      <c r="I4554" s="7">
        <f t="shared" si="357"/>
        <v>1499</v>
      </c>
      <c r="J4554" s="6" t="str">
        <f t="shared" si="358"/>
        <v>Kolkata</v>
      </c>
      <c r="K4554" s="6">
        <f>COUNTIFS(pg_transaction_cleaned!$O$2:$O$5743,A4554,pg_transaction_cleaned!$F$2:$F$5743,"CAPTURE")</f>
        <v>1</v>
      </c>
      <c r="L4554" s="7">
        <f>SUMIFS(pg_transaction_cleaned!$H$2:$H$5743,pg_transaction_cleaned!$O$2:$O$5743,A4554,pg_transaction_cleaned!$F$2:$F$5743,"CAPTURE")</f>
        <v>1499</v>
      </c>
      <c r="M4554" s="6">
        <f>COUNTIFS(pg_transaction_cleaned!$O$2:$O$5743,A4554,pg_transaction_cleaned!$F$2:$F$5743,"REFUND")</f>
        <v>0</v>
      </c>
      <c r="N4554" s="7">
        <f>SUMIFS(pg_transaction_cleaned!$H$2:$H$5743,pg_transaction_cleaned!$O$2:$O$5743,A4554,pg_transaction_cleaned!$F$2:$F$5743,"REFUND")</f>
        <v>0</v>
      </c>
      <c r="O4554" s="6" t="str">
        <f t="shared" si="359"/>
        <v>OK</v>
      </c>
      <c r="P4554" s="8">
        <f t="shared" si="360"/>
        <v>0</v>
      </c>
    </row>
    <row r="4555" spans="1:16" x14ac:dyDescent="0.3">
      <c r="A4555" s="6" t="s">
        <v>9035</v>
      </c>
      <c r="B4555" s="6" t="s">
        <v>11896</v>
      </c>
      <c r="C4555" s="6" t="s">
        <v>9036</v>
      </c>
      <c r="D4555" s="6" t="s">
        <v>48</v>
      </c>
      <c r="E4555" s="6" t="s">
        <v>18</v>
      </c>
      <c r="F4555" s="6" t="s">
        <v>11853</v>
      </c>
      <c r="G4555" s="6" t="s">
        <v>19</v>
      </c>
      <c r="H4555" s="10">
        <f t="shared" si="356"/>
        <v>46292</v>
      </c>
      <c r="I4555" s="7">
        <f t="shared" si="357"/>
        <v>1799</v>
      </c>
      <c r="J4555" s="6" t="str">
        <f t="shared" si="358"/>
        <v>Jaipur</v>
      </c>
      <c r="K4555" s="6">
        <f>COUNTIFS(pg_transaction_cleaned!$O$2:$O$5743,A4555,pg_transaction_cleaned!$F$2:$F$5743,"CAPTURE")</f>
        <v>1</v>
      </c>
      <c r="L4555" s="7">
        <f>SUMIFS(pg_transaction_cleaned!$H$2:$H$5743,pg_transaction_cleaned!$O$2:$O$5743,A4555,pg_transaction_cleaned!$F$2:$F$5743,"CAPTURE")</f>
        <v>1799</v>
      </c>
      <c r="M4555" s="6">
        <f>COUNTIFS(pg_transaction_cleaned!$O$2:$O$5743,A4555,pg_transaction_cleaned!$F$2:$F$5743,"REFUND")</f>
        <v>0</v>
      </c>
      <c r="N4555" s="7">
        <f>SUMIFS(pg_transaction_cleaned!$H$2:$H$5743,pg_transaction_cleaned!$O$2:$O$5743,A4555,pg_transaction_cleaned!$F$2:$F$5743,"REFUND")</f>
        <v>0</v>
      </c>
      <c r="O4555" s="6" t="str">
        <f t="shared" si="359"/>
        <v>OK</v>
      </c>
      <c r="P4555" s="8">
        <f t="shared" si="360"/>
        <v>0</v>
      </c>
    </row>
    <row r="4556" spans="1:16" x14ac:dyDescent="0.3">
      <c r="A4556" s="6" t="s">
        <v>9037</v>
      </c>
      <c r="B4556" s="6" t="s">
        <v>11859</v>
      </c>
      <c r="C4556" s="6" t="s">
        <v>9038</v>
      </c>
      <c r="D4556" s="6" t="s">
        <v>34</v>
      </c>
      <c r="E4556" s="6" t="s">
        <v>27</v>
      </c>
      <c r="F4556" s="6" t="s">
        <v>11835</v>
      </c>
      <c r="G4556" s="6" t="s">
        <v>80</v>
      </c>
      <c r="H4556" s="10">
        <f t="shared" si="356"/>
        <v>46271</v>
      </c>
      <c r="I4556" s="7">
        <f t="shared" si="357"/>
        <v>499</v>
      </c>
      <c r="J4556" s="6" t="str">
        <f t="shared" si="358"/>
        <v>Ahmedabad</v>
      </c>
      <c r="K4556" s="6">
        <f>COUNTIFS(pg_transaction_cleaned!$O$2:$O$5743,A4556,pg_transaction_cleaned!$F$2:$F$5743,"CAPTURE")</f>
        <v>0</v>
      </c>
      <c r="L4556" s="7">
        <f>SUMIFS(pg_transaction_cleaned!$H$2:$H$5743,pg_transaction_cleaned!$O$2:$O$5743,A4556,pg_transaction_cleaned!$F$2:$F$5743,"CAPTURE")</f>
        <v>0</v>
      </c>
      <c r="M4556" s="6">
        <f>COUNTIFS(pg_transaction_cleaned!$O$2:$O$5743,A4556,pg_transaction_cleaned!$F$2:$F$5743,"REFUND")</f>
        <v>0</v>
      </c>
      <c r="N4556" s="7">
        <f>SUMIFS(pg_transaction_cleaned!$H$2:$H$5743,pg_transaction_cleaned!$O$2:$O$5743,A4556,pg_transaction_cleaned!$F$2:$F$5743,"REFUND")</f>
        <v>0</v>
      </c>
      <c r="O4556" s="6" t="str">
        <f t="shared" si="359"/>
        <v>OK</v>
      </c>
      <c r="P4556" s="8">
        <f t="shared" si="360"/>
        <v>0</v>
      </c>
    </row>
    <row r="4557" spans="1:16" x14ac:dyDescent="0.3">
      <c r="A4557" s="6" t="s">
        <v>9039</v>
      </c>
      <c r="B4557" s="6" t="s">
        <v>11905</v>
      </c>
      <c r="C4557" s="6" t="s">
        <v>9040</v>
      </c>
      <c r="D4557" s="6" t="s">
        <v>48</v>
      </c>
      <c r="E4557" s="6" t="s">
        <v>18</v>
      </c>
      <c r="F4557" s="6" t="s">
        <v>11849</v>
      </c>
      <c r="G4557" s="6" t="s">
        <v>19</v>
      </c>
      <c r="H4557" s="10">
        <f t="shared" si="356"/>
        <v>46291</v>
      </c>
      <c r="I4557" s="7">
        <f t="shared" si="357"/>
        <v>4298</v>
      </c>
      <c r="J4557" s="6" t="str">
        <f t="shared" si="358"/>
        <v>Jaipur</v>
      </c>
      <c r="K4557" s="6">
        <f>COUNTIFS(pg_transaction_cleaned!$O$2:$O$5743,A4557,pg_transaction_cleaned!$F$2:$F$5743,"CAPTURE")</f>
        <v>1</v>
      </c>
      <c r="L4557" s="7">
        <f>SUMIFS(pg_transaction_cleaned!$H$2:$H$5743,pg_transaction_cleaned!$O$2:$O$5743,A4557,pg_transaction_cleaned!$F$2:$F$5743,"CAPTURE")</f>
        <v>4298</v>
      </c>
      <c r="M4557" s="6">
        <f>COUNTIFS(pg_transaction_cleaned!$O$2:$O$5743,A4557,pg_transaction_cleaned!$F$2:$F$5743,"REFUND")</f>
        <v>0</v>
      </c>
      <c r="N4557" s="7">
        <f>SUMIFS(pg_transaction_cleaned!$H$2:$H$5743,pg_transaction_cleaned!$O$2:$O$5743,A4557,pg_transaction_cleaned!$F$2:$F$5743,"REFUND")</f>
        <v>0</v>
      </c>
      <c r="O4557" s="6" t="str">
        <f t="shared" si="359"/>
        <v>OK</v>
      </c>
      <c r="P4557" s="8">
        <f t="shared" si="360"/>
        <v>0</v>
      </c>
    </row>
    <row r="4558" spans="1:16" x14ac:dyDescent="0.3">
      <c r="A4558" s="6" t="s">
        <v>9041</v>
      </c>
      <c r="B4558" s="6" t="s">
        <v>11836</v>
      </c>
      <c r="C4558" s="6" t="s">
        <v>9042</v>
      </c>
      <c r="D4558" s="6" t="s">
        <v>23</v>
      </c>
      <c r="E4558" s="6" t="s">
        <v>18</v>
      </c>
      <c r="F4558" s="6" t="s">
        <v>11894</v>
      </c>
      <c r="G4558" s="6" t="s">
        <v>19</v>
      </c>
      <c r="H4558" s="10">
        <f t="shared" si="356"/>
        <v>46278</v>
      </c>
      <c r="I4558" s="7">
        <f t="shared" si="357"/>
        <v>2848</v>
      </c>
      <c r="J4558" s="6" t="str">
        <f t="shared" si="358"/>
        <v>Bengaluru</v>
      </c>
      <c r="K4558" s="6">
        <f>COUNTIFS(pg_transaction_cleaned!$O$2:$O$5743,A4558,pg_transaction_cleaned!$F$2:$F$5743,"CAPTURE")</f>
        <v>1</v>
      </c>
      <c r="L4558" s="7">
        <f>SUMIFS(pg_transaction_cleaned!$H$2:$H$5743,pg_transaction_cleaned!$O$2:$O$5743,A4558,pg_transaction_cleaned!$F$2:$F$5743,"CAPTURE")</f>
        <v>2848</v>
      </c>
      <c r="M4558" s="6">
        <f>COUNTIFS(pg_transaction_cleaned!$O$2:$O$5743,A4558,pg_transaction_cleaned!$F$2:$F$5743,"REFUND")</f>
        <v>0</v>
      </c>
      <c r="N4558" s="7">
        <f>SUMIFS(pg_transaction_cleaned!$H$2:$H$5743,pg_transaction_cleaned!$O$2:$O$5743,A4558,pg_transaction_cleaned!$F$2:$F$5743,"REFUND")</f>
        <v>0</v>
      </c>
      <c r="O4558" s="6" t="str">
        <f t="shared" si="359"/>
        <v>OK</v>
      </c>
      <c r="P4558" s="8">
        <f t="shared" si="360"/>
        <v>0</v>
      </c>
    </row>
    <row r="4559" spans="1:16" x14ac:dyDescent="0.3">
      <c r="A4559" s="6" t="s">
        <v>9043</v>
      </c>
      <c r="B4559" s="6" t="s">
        <v>11873</v>
      </c>
      <c r="C4559" s="6" t="s">
        <v>9044</v>
      </c>
      <c r="D4559" s="6" t="s">
        <v>61</v>
      </c>
      <c r="E4559" s="6" t="s">
        <v>27</v>
      </c>
      <c r="F4559" s="6" t="s">
        <v>11843</v>
      </c>
      <c r="G4559" s="6" t="s">
        <v>19</v>
      </c>
      <c r="H4559" s="10">
        <f t="shared" si="356"/>
        <v>46291</v>
      </c>
      <c r="I4559" s="7">
        <f t="shared" si="357"/>
        <v>349</v>
      </c>
      <c r="J4559" s="6" t="str">
        <f t="shared" si="358"/>
        <v>Delhi</v>
      </c>
      <c r="K4559" s="6">
        <f>COUNTIFS(pg_transaction_cleaned!$O$2:$O$5743,A4559,pg_transaction_cleaned!$F$2:$F$5743,"CAPTURE")</f>
        <v>1</v>
      </c>
      <c r="L4559" s="7">
        <f>SUMIFS(pg_transaction_cleaned!$H$2:$H$5743,pg_transaction_cleaned!$O$2:$O$5743,A4559,pg_transaction_cleaned!$F$2:$F$5743,"CAPTURE")</f>
        <v>349</v>
      </c>
      <c r="M4559" s="6">
        <f>COUNTIFS(pg_transaction_cleaned!$O$2:$O$5743,A4559,pg_transaction_cleaned!$F$2:$F$5743,"REFUND")</f>
        <v>0</v>
      </c>
      <c r="N4559" s="7">
        <f>SUMIFS(pg_transaction_cleaned!$H$2:$H$5743,pg_transaction_cleaned!$O$2:$O$5743,A4559,pg_transaction_cleaned!$F$2:$F$5743,"REFUND")</f>
        <v>0</v>
      </c>
      <c r="O4559" s="6" t="str">
        <f t="shared" si="359"/>
        <v>OK</v>
      </c>
      <c r="P4559" s="8">
        <f t="shared" si="360"/>
        <v>0</v>
      </c>
    </row>
    <row r="4560" spans="1:16" x14ac:dyDescent="0.3">
      <c r="A4560" s="6" t="s">
        <v>9045</v>
      </c>
      <c r="B4560" s="6" t="s">
        <v>11905</v>
      </c>
      <c r="C4560" s="6" t="s">
        <v>9046</v>
      </c>
      <c r="D4560" s="6" t="s">
        <v>37</v>
      </c>
      <c r="E4560" s="6" t="s">
        <v>27</v>
      </c>
      <c r="F4560" s="6" t="s">
        <v>12115</v>
      </c>
      <c r="G4560" s="6" t="s">
        <v>19</v>
      </c>
      <c r="H4560" s="10">
        <f t="shared" si="356"/>
        <v>46291</v>
      </c>
      <c r="I4560" s="7">
        <f t="shared" si="357"/>
        <v>698</v>
      </c>
      <c r="J4560" s="6" t="str">
        <f t="shared" si="358"/>
        <v>Lucknow</v>
      </c>
      <c r="K4560" s="6">
        <f>COUNTIFS(pg_transaction_cleaned!$O$2:$O$5743,A4560,pg_transaction_cleaned!$F$2:$F$5743,"CAPTURE")</f>
        <v>1</v>
      </c>
      <c r="L4560" s="7">
        <f>SUMIFS(pg_transaction_cleaned!$H$2:$H$5743,pg_transaction_cleaned!$O$2:$O$5743,A4560,pg_transaction_cleaned!$F$2:$F$5743,"CAPTURE")</f>
        <v>698</v>
      </c>
      <c r="M4560" s="6">
        <f>COUNTIFS(pg_transaction_cleaned!$O$2:$O$5743,A4560,pg_transaction_cleaned!$F$2:$F$5743,"REFUND")</f>
        <v>0</v>
      </c>
      <c r="N4560" s="7">
        <f>SUMIFS(pg_transaction_cleaned!$H$2:$H$5743,pg_transaction_cleaned!$O$2:$O$5743,A4560,pg_transaction_cleaned!$F$2:$F$5743,"REFUND")</f>
        <v>0</v>
      </c>
      <c r="O4560" s="6" t="str">
        <f t="shared" si="359"/>
        <v>OK</v>
      </c>
      <c r="P4560" s="8">
        <f t="shared" si="360"/>
        <v>0</v>
      </c>
    </row>
    <row r="4561" spans="1:16" x14ac:dyDescent="0.3">
      <c r="A4561" s="6" t="s">
        <v>9047</v>
      </c>
      <c r="B4561" s="6" t="s">
        <v>11905</v>
      </c>
      <c r="C4561" s="6" t="s">
        <v>9048</v>
      </c>
      <c r="D4561" s="6" t="s">
        <v>26</v>
      </c>
      <c r="E4561" s="6" t="s">
        <v>27</v>
      </c>
      <c r="F4561" s="6" t="s">
        <v>11861</v>
      </c>
      <c r="G4561" s="6" t="s">
        <v>19</v>
      </c>
      <c r="H4561" s="10">
        <f t="shared" si="356"/>
        <v>46291</v>
      </c>
      <c r="I4561" s="7">
        <f t="shared" si="357"/>
        <v>7999</v>
      </c>
      <c r="J4561" s="6" t="str">
        <f t="shared" si="358"/>
        <v>Kolkata</v>
      </c>
      <c r="K4561" s="6">
        <f>COUNTIFS(pg_transaction_cleaned!$O$2:$O$5743,A4561,pg_transaction_cleaned!$F$2:$F$5743,"CAPTURE")</f>
        <v>1</v>
      </c>
      <c r="L4561" s="7">
        <f>SUMIFS(pg_transaction_cleaned!$H$2:$H$5743,pg_transaction_cleaned!$O$2:$O$5743,A4561,pg_transaction_cleaned!$F$2:$F$5743,"CAPTURE")</f>
        <v>7999</v>
      </c>
      <c r="M4561" s="6">
        <f>COUNTIFS(pg_transaction_cleaned!$O$2:$O$5743,A4561,pg_transaction_cleaned!$F$2:$F$5743,"REFUND")</f>
        <v>0</v>
      </c>
      <c r="N4561" s="7">
        <f>SUMIFS(pg_transaction_cleaned!$H$2:$H$5743,pg_transaction_cleaned!$O$2:$O$5743,A4561,pg_transaction_cleaned!$F$2:$F$5743,"REFUND")</f>
        <v>0</v>
      </c>
      <c r="O4561" s="6" t="str">
        <f t="shared" si="359"/>
        <v>OK</v>
      </c>
      <c r="P4561" s="8">
        <f t="shared" si="360"/>
        <v>0</v>
      </c>
    </row>
    <row r="4562" spans="1:16" x14ac:dyDescent="0.3">
      <c r="A4562" s="6" t="s">
        <v>9049</v>
      </c>
      <c r="B4562" s="6" t="s">
        <v>11842</v>
      </c>
      <c r="C4562" s="6" t="s">
        <v>9050</v>
      </c>
      <c r="D4562" s="6" t="s">
        <v>26</v>
      </c>
      <c r="E4562" s="6" t="s">
        <v>27</v>
      </c>
      <c r="F4562" s="6" t="s">
        <v>11863</v>
      </c>
      <c r="G4562" s="6" t="s">
        <v>66</v>
      </c>
      <c r="H4562" s="10">
        <f t="shared" si="356"/>
        <v>46290</v>
      </c>
      <c r="I4562" s="7">
        <f t="shared" si="357"/>
        <v>1499</v>
      </c>
      <c r="J4562" s="6" t="str">
        <f t="shared" si="358"/>
        <v>Kolkata</v>
      </c>
      <c r="K4562" s="6">
        <f>COUNTIFS(pg_transaction_cleaned!$O$2:$O$5743,A4562,pg_transaction_cleaned!$F$2:$F$5743,"CAPTURE")</f>
        <v>1</v>
      </c>
      <c r="L4562" s="7">
        <f>SUMIFS(pg_transaction_cleaned!$H$2:$H$5743,pg_transaction_cleaned!$O$2:$O$5743,A4562,pg_transaction_cleaned!$F$2:$F$5743,"CAPTURE")</f>
        <v>1499</v>
      </c>
      <c r="M4562" s="6">
        <f>COUNTIFS(pg_transaction_cleaned!$O$2:$O$5743,A4562,pg_transaction_cleaned!$F$2:$F$5743,"REFUND")</f>
        <v>1</v>
      </c>
      <c r="N4562" s="7">
        <f>SUMIFS(pg_transaction_cleaned!$H$2:$H$5743,pg_transaction_cleaned!$O$2:$O$5743,A4562,pg_transaction_cleaned!$F$2:$F$5743,"REFUND")</f>
        <v>1499</v>
      </c>
      <c r="O4562" s="6" t="str">
        <f t="shared" si="359"/>
        <v>OK</v>
      </c>
      <c r="P4562" s="8">
        <f t="shared" si="360"/>
        <v>0</v>
      </c>
    </row>
    <row r="4563" spans="1:16" x14ac:dyDescent="0.3">
      <c r="A4563" s="6" t="s">
        <v>9051</v>
      </c>
      <c r="B4563" s="6" t="s">
        <v>11881</v>
      </c>
      <c r="C4563" s="6" t="s">
        <v>9052</v>
      </c>
      <c r="D4563" s="6" t="s">
        <v>42</v>
      </c>
      <c r="E4563" s="6" t="s">
        <v>18</v>
      </c>
      <c r="F4563" s="6" t="s">
        <v>11851</v>
      </c>
      <c r="G4563" s="6" t="s">
        <v>19</v>
      </c>
      <c r="H4563" s="10">
        <f t="shared" si="356"/>
        <v>46295</v>
      </c>
      <c r="I4563" s="7">
        <f t="shared" si="357"/>
        <v>3499</v>
      </c>
      <c r="J4563" s="6" t="str">
        <f t="shared" si="358"/>
        <v>Hyderabad</v>
      </c>
      <c r="K4563" s="6">
        <f>COUNTIFS(pg_transaction_cleaned!$O$2:$O$5743,A4563,pg_transaction_cleaned!$F$2:$F$5743,"CAPTURE")</f>
        <v>1</v>
      </c>
      <c r="L4563" s="7">
        <f>SUMIFS(pg_transaction_cleaned!$H$2:$H$5743,pg_transaction_cleaned!$O$2:$O$5743,A4563,pg_transaction_cleaned!$F$2:$F$5743,"CAPTURE")</f>
        <v>3499</v>
      </c>
      <c r="M4563" s="6">
        <f>COUNTIFS(pg_transaction_cleaned!$O$2:$O$5743,A4563,pg_transaction_cleaned!$F$2:$F$5743,"REFUND")</f>
        <v>0</v>
      </c>
      <c r="N4563" s="7">
        <f>SUMIFS(pg_transaction_cleaned!$H$2:$H$5743,pg_transaction_cleaned!$O$2:$O$5743,A4563,pg_transaction_cleaned!$F$2:$F$5743,"REFUND")</f>
        <v>0</v>
      </c>
      <c r="O4563" s="6" t="str">
        <f t="shared" si="359"/>
        <v>OK</v>
      </c>
      <c r="P4563" s="8">
        <f t="shared" si="360"/>
        <v>0</v>
      </c>
    </row>
    <row r="4564" spans="1:16" x14ac:dyDescent="0.3">
      <c r="A4564" s="6" t="s">
        <v>9053</v>
      </c>
      <c r="B4564" s="6" t="s">
        <v>11949</v>
      </c>
      <c r="C4564" s="6" t="s">
        <v>9054</v>
      </c>
      <c r="D4564" s="6" t="s">
        <v>51</v>
      </c>
      <c r="E4564" s="6" t="s">
        <v>27</v>
      </c>
      <c r="F4564" s="6" t="s">
        <v>11843</v>
      </c>
      <c r="G4564" s="6" t="s">
        <v>19</v>
      </c>
      <c r="H4564" s="10">
        <f t="shared" si="356"/>
        <v>46275</v>
      </c>
      <c r="I4564" s="7">
        <f t="shared" si="357"/>
        <v>349</v>
      </c>
      <c r="J4564" s="6" t="str">
        <f t="shared" si="358"/>
        <v>Chennai</v>
      </c>
      <c r="K4564" s="6">
        <f>COUNTIFS(pg_transaction_cleaned!$O$2:$O$5743,A4564,pg_transaction_cleaned!$F$2:$F$5743,"CAPTURE")</f>
        <v>1</v>
      </c>
      <c r="L4564" s="7">
        <f>SUMIFS(pg_transaction_cleaned!$H$2:$H$5743,pg_transaction_cleaned!$O$2:$O$5743,A4564,pg_transaction_cleaned!$F$2:$F$5743,"CAPTURE")</f>
        <v>349</v>
      </c>
      <c r="M4564" s="6">
        <f>COUNTIFS(pg_transaction_cleaned!$O$2:$O$5743,A4564,pg_transaction_cleaned!$F$2:$F$5743,"REFUND")</f>
        <v>0</v>
      </c>
      <c r="N4564" s="7">
        <f>SUMIFS(pg_transaction_cleaned!$H$2:$H$5743,pg_transaction_cleaned!$O$2:$O$5743,A4564,pg_transaction_cleaned!$F$2:$F$5743,"REFUND")</f>
        <v>0</v>
      </c>
      <c r="O4564" s="6" t="str">
        <f t="shared" si="359"/>
        <v>OK</v>
      </c>
      <c r="P4564" s="8">
        <f t="shared" si="360"/>
        <v>0</v>
      </c>
    </row>
    <row r="4565" spans="1:16" x14ac:dyDescent="0.3">
      <c r="A4565" s="6" t="s">
        <v>9055</v>
      </c>
      <c r="B4565" s="6" t="s">
        <v>11887</v>
      </c>
      <c r="C4565" s="6" t="s">
        <v>9056</v>
      </c>
      <c r="D4565" s="6" t="s">
        <v>51</v>
      </c>
      <c r="E4565" s="6" t="s">
        <v>18</v>
      </c>
      <c r="F4565" s="6" t="s">
        <v>11839</v>
      </c>
      <c r="G4565" s="6" t="s">
        <v>115</v>
      </c>
      <c r="H4565" s="10">
        <f t="shared" si="356"/>
        <v>46268</v>
      </c>
      <c r="I4565" s="7">
        <f t="shared" si="357"/>
        <v>1299</v>
      </c>
      <c r="J4565" s="6" t="str">
        <f t="shared" si="358"/>
        <v>Chennai</v>
      </c>
      <c r="K4565" s="6">
        <f>COUNTIFS(pg_transaction_cleaned!$O$2:$O$5743,A4565,pg_transaction_cleaned!$F$2:$F$5743,"CAPTURE")</f>
        <v>0</v>
      </c>
      <c r="L4565" s="7">
        <f>SUMIFS(pg_transaction_cleaned!$H$2:$H$5743,pg_transaction_cleaned!$O$2:$O$5743,A4565,pg_transaction_cleaned!$F$2:$F$5743,"CAPTURE")</f>
        <v>0</v>
      </c>
      <c r="M4565" s="6">
        <f>COUNTIFS(pg_transaction_cleaned!$O$2:$O$5743,A4565,pg_transaction_cleaned!$F$2:$F$5743,"REFUND")</f>
        <v>0</v>
      </c>
      <c r="N4565" s="7">
        <f>SUMIFS(pg_transaction_cleaned!$H$2:$H$5743,pg_transaction_cleaned!$O$2:$O$5743,A4565,pg_transaction_cleaned!$F$2:$F$5743,"REFUND")</f>
        <v>0</v>
      </c>
      <c r="O4565" s="6" t="str">
        <f t="shared" si="359"/>
        <v>OK</v>
      </c>
      <c r="P4565" s="8">
        <f t="shared" si="360"/>
        <v>0</v>
      </c>
    </row>
    <row r="4566" spans="1:16" x14ac:dyDescent="0.3">
      <c r="A4566" s="6" t="s">
        <v>9057</v>
      </c>
      <c r="B4566" s="6" t="s">
        <v>11926</v>
      </c>
      <c r="C4566" s="6" t="s">
        <v>9058</v>
      </c>
      <c r="D4566" s="6" t="s">
        <v>17</v>
      </c>
      <c r="E4566" s="6" t="s">
        <v>27</v>
      </c>
      <c r="F4566" s="6" t="s">
        <v>11869</v>
      </c>
      <c r="G4566" s="6" t="s">
        <v>19</v>
      </c>
      <c r="H4566" s="10">
        <f t="shared" si="356"/>
        <v>46270</v>
      </c>
      <c r="I4566" s="7">
        <f t="shared" si="357"/>
        <v>599</v>
      </c>
      <c r="J4566" s="6" t="str">
        <f t="shared" si="358"/>
        <v>Pune</v>
      </c>
      <c r="K4566" s="6">
        <f>COUNTIFS(pg_transaction_cleaned!$O$2:$O$5743,A4566,pg_transaction_cleaned!$F$2:$F$5743,"CAPTURE")</f>
        <v>1</v>
      </c>
      <c r="L4566" s="7">
        <f>SUMIFS(pg_transaction_cleaned!$H$2:$H$5743,pg_transaction_cleaned!$O$2:$O$5743,A4566,pg_transaction_cleaned!$F$2:$F$5743,"CAPTURE")</f>
        <v>599</v>
      </c>
      <c r="M4566" s="6">
        <f>COUNTIFS(pg_transaction_cleaned!$O$2:$O$5743,A4566,pg_transaction_cleaned!$F$2:$F$5743,"REFUND")</f>
        <v>0</v>
      </c>
      <c r="N4566" s="7">
        <f>SUMIFS(pg_transaction_cleaned!$H$2:$H$5743,pg_transaction_cleaned!$O$2:$O$5743,A4566,pg_transaction_cleaned!$F$2:$F$5743,"REFUND")</f>
        <v>0</v>
      </c>
      <c r="O4566" s="6" t="str">
        <f t="shared" si="359"/>
        <v>OK</v>
      </c>
      <c r="P4566" s="8">
        <f t="shared" si="360"/>
        <v>0</v>
      </c>
    </row>
    <row r="4567" spans="1:16" x14ac:dyDescent="0.3">
      <c r="A4567" s="6" t="s">
        <v>9059</v>
      </c>
      <c r="B4567" s="6" t="s">
        <v>11980</v>
      </c>
      <c r="C4567" s="6" t="s">
        <v>9060</v>
      </c>
      <c r="D4567" s="6" t="s">
        <v>42</v>
      </c>
      <c r="E4567" s="6" t="s">
        <v>27</v>
      </c>
      <c r="F4567" s="6" t="s">
        <v>12046</v>
      </c>
      <c r="G4567" s="6" t="s">
        <v>19</v>
      </c>
      <c r="H4567" s="10">
        <f t="shared" si="356"/>
        <v>46288</v>
      </c>
      <c r="I4567" s="7">
        <f t="shared" si="357"/>
        <v>2098</v>
      </c>
      <c r="J4567" s="6" t="str">
        <f t="shared" si="358"/>
        <v>Hyderabad</v>
      </c>
      <c r="K4567" s="6">
        <f>COUNTIFS(pg_transaction_cleaned!$O$2:$O$5743,A4567,pg_transaction_cleaned!$F$2:$F$5743,"CAPTURE")</f>
        <v>1</v>
      </c>
      <c r="L4567" s="7">
        <f>SUMIFS(pg_transaction_cleaned!$H$2:$H$5743,pg_transaction_cleaned!$O$2:$O$5743,A4567,pg_transaction_cleaned!$F$2:$F$5743,"CAPTURE")</f>
        <v>2098</v>
      </c>
      <c r="M4567" s="6">
        <f>COUNTIFS(pg_transaction_cleaned!$O$2:$O$5743,A4567,pg_transaction_cleaned!$F$2:$F$5743,"REFUND")</f>
        <v>0</v>
      </c>
      <c r="N4567" s="7">
        <f>SUMIFS(pg_transaction_cleaned!$H$2:$H$5743,pg_transaction_cleaned!$O$2:$O$5743,A4567,pg_transaction_cleaned!$F$2:$F$5743,"REFUND")</f>
        <v>0</v>
      </c>
      <c r="O4567" s="6" t="str">
        <f t="shared" si="359"/>
        <v>OK</v>
      </c>
      <c r="P4567" s="8">
        <f t="shared" si="360"/>
        <v>0</v>
      </c>
    </row>
    <row r="4568" spans="1:16" x14ac:dyDescent="0.3">
      <c r="A4568" s="6" t="s">
        <v>9061</v>
      </c>
      <c r="B4568" s="6" t="s">
        <v>11842</v>
      </c>
      <c r="C4568" s="6" t="s">
        <v>9062</v>
      </c>
      <c r="D4568" s="6" t="s">
        <v>17</v>
      </c>
      <c r="E4568" s="6" t="s">
        <v>18</v>
      </c>
      <c r="F4568" s="6" t="s">
        <v>11853</v>
      </c>
      <c r="G4568" s="6" t="s">
        <v>19</v>
      </c>
      <c r="H4568" s="10">
        <f t="shared" si="356"/>
        <v>46290</v>
      </c>
      <c r="I4568" s="7">
        <f t="shared" si="357"/>
        <v>1799</v>
      </c>
      <c r="J4568" s="6" t="str">
        <f t="shared" si="358"/>
        <v>Pune</v>
      </c>
      <c r="K4568" s="6">
        <f>COUNTIFS(pg_transaction_cleaned!$O$2:$O$5743,A4568,pg_transaction_cleaned!$F$2:$F$5743,"CAPTURE")</f>
        <v>1</v>
      </c>
      <c r="L4568" s="7">
        <f>SUMIFS(pg_transaction_cleaned!$H$2:$H$5743,pg_transaction_cleaned!$O$2:$O$5743,A4568,pg_transaction_cleaned!$F$2:$F$5743,"CAPTURE")</f>
        <v>1799</v>
      </c>
      <c r="M4568" s="6">
        <f>COUNTIFS(pg_transaction_cleaned!$O$2:$O$5743,A4568,pg_transaction_cleaned!$F$2:$F$5743,"REFUND")</f>
        <v>0</v>
      </c>
      <c r="N4568" s="7">
        <f>SUMIFS(pg_transaction_cleaned!$H$2:$H$5743,pg_transaction_cleaned!$O$2:$O$5743,A4568,pg_transaction_cleaned!$F$2:$F$5743,"REFUND")</f>
        <v>0</v>
      </c>
      <c r="O4568" s="6" t="str">
        <f t="shared" si="359"/>
        <v>OK</v>
      </c>
      <c r="P4568" s="8">
        <f t="shared" si="360"/>
        <v>0</v>
      </c>
    </row>
    <row r="4569" spans="1:16" x14ac:dyDescent="0.3">
      <c r="A4569" s="6" t="s">
        <v>9063</v>
      </c>
      <c r="B4569" s="6" t="s">
        <v>11981</v>
      </c>
      <c r="C4569" s="6" t="s">
        <v>9064</v>
      </c>
      <c r="D4569" s="6" t="s">
        <v>48</v>
      </c>
      <c r="E4569" s="6" t="s">
        <v>54</v>
      </c>
      <c r="F4569" s="6" t="s">
        <v>12044</v>
      </c>
      <c r="G4569" s="6" t="s">
        <v>19</v>
      </c>
      <c r="H4569" s="10">
        <f t="shared" si="356"/>
        <v>46274</v>
      </c>
      <c r="I4569" s="7">
        <f t="shared" si="357"/>
        <v>3498</v>
      </c>
      <c r="J4569" s="6" t="str">
        <f t="shared" si="358"/>
        <v>Jaipur</v>
      </c>
      <c r="K4569" s="6">
        <f>COUNTIFS(pg_transaction_cleaned!$O$2:$O$5743,A4569,pg_transaction_cleaned!$F$2:$F$5743,"CAPTURE")</f>
        <v>1</v>
      </c>
      <c r="L4569" s="7">
        <f>SUMIFS(pg_transaction_cleaned!$H$2:$H$5743,pg_transaction_cleaned!$O$2:$O$5743,A4569,pg_transaction_cleaned!$F$2:$F$5743,"CAPTURE")</f>
        <v>3498</v>
      </c>
      <c r="M4569" s="6">
        <f>COUNTIFS(pg_transaction_cleaned!$O$2:$O$5743,A4569,pg_transaction_cleaned!$F$2:$F$5743,"REFUND")</f>
        <v>0</v>
      </c>
      <c r="N4569" s="7">
        <f>SUMIFS(pg_transaction_cleaned!$H$2:$H$5743,pg_transaction_cleaned!$O$2:$O$5743,A4569,pg_transaction_cleaned!$F$2:$F$5743,"REFUND")</f>
        <v>0</v>
      </c>
      <c r="O4569" s="6" t="str">
        <f t="shared" si="359"/>
        <v>OK</v>
      </c>
      <c r="P4569" s="8">
        <f t="shared" si="360"/>
        <v>0</v>
      </c>
    </row>
    <row r="4570" spans="1:16" x14ac:dyDescent="0.3">
      <c r="A4570" s="6" t="s">
        <v>9065</v>
      </c>
      <c r="B4570" s="6" t="s">
        <v>11852</v>
      </c>
      <c r="C4570" s="6" t="s">
        <v>9066</v>
      </c>
      <c r="D4570" s="6" t="s">
        <v>17</v>
      </c>
      <c r="E4570" s="6" t="s">
        <v>54</v>
      </c>
      <c r="F4570" s="6" t="s">
        <v>11900</v>
      </c>
      <c r="G4570" s="6" t="s">
        <v>19</v>
      </c>
      <c r="H4570" s="10">
        <f t="shared" si="356"/>
        <v>46273</v>
      </c>
      <c r="I4570" s="7">
        <f t="shared" si="357"/>
        <v>599</v>
      </c>
      <c r="J4570" s="6" t="str">
        <f t="shared" si="358"/>
        <v>Pune</v>
      </c>
      <c r="K4570" s="6">
        <f>COUNTIFS(pg_transaction_cleaned!$O$2:$O$5743,A4570,pg_transaction_cleaned!$F$2:$F$5743,"CAPTURE")</f>
        <v>1</v>
      </c>
      <c r="L4570" s="7">
        <f>SUMIFS(pg_transaction_cleaned!$H$2:$H$5743,pg_transaction_cleaned!$O$2:$O$5743,A4570,pg_transaction_cleaned!$F$2:$F$5743,"CAPTURE")</f>
        <v>599</v>
      </c>
      <c r="M4570" s="6">
        <f>COUNTIFS(pg_transaction_cleaned!$O$2:$O$5743,A4570,pg_transaction_cleaned!$F$2:$F$5743,"REFUND")</f>
        <v>0</v>
      </c>
      <c r="N4570" s="7">
        <f>SUMIFS(pg_transaction_cleaned!$H$2:$H$5743,pg_transaction_cleaned!$O$2:$O$5743,A4570,pg_transaction_cleaned!$F$2:$F$5743,"REFUND")</f>
        <v>0</v>
      </c>
      <c r="O4570" s="6" t="str">
        <f t="shared" si="359"/>
        <v>OK</v>
      </c>
      <c r="P4570" s="8">
        <f t="shared" si="360"/>
        <v>0</v>
      </c>
    </row>
    <row r="4571" spans="1:16" x14ac:dyDescent="0.3">
      <c r="A4571" s="6" t="s">
        <v>9067</v>
      </c>
      <c r="B4571" s="6" t="s">
        <v>11934</v>
      </c>
      <c r="C4571" s="6" t="s">
        <v>9068</v>
      </c>
      <c r="D4571" s="6" t="s">
        <v>75</v>
      </c>
      <c r="E4571" s="6" t="s">
        <v>18</v>
      </c>
      <c r="F4571" s="6" t="s">
        <v>12017</v>
      </c>
      <c r="G4571" s="6" t="s">
        <v>19</v>
      </c>
      <c r="H4571" s="10">
        <f t="shared" si="356"/>
        <v>46271</v>
      </c>
      <c r="I4571" s="7">
        <f t="shared" si="357"/>
        <v>2298</v>
      </c>
      <c r="J4571" s="6" t="str">
        <f t="shared" si="358"/>
        <v>Mumbai</v>
      </c>
      <c r="K4571" s="6">
        <f>COUNTIFS(pg_transaction_cleaned!$O$2:$O$5743,A4571,pg_transaction_cleaned!$F$2:$F$5743,"CAPTURE")</f>
        <v>1</v>
      </c>
      <c r="L4571" s="7">
        <f>SUMIFS(pg_transaction_cleaned!$H$2:$H$5743,pg_transaction_cleaned!$O$2:$O$5743,A4571,pg_transaction_cleaned!$F$2:$F$5743,"CAPTURE")</f>
        <v>2298</v>
      </c>
      <c r="M4571" s="6">
        <f>COUNTIFS(pg_transaction_cleaned!$O$2:$O$5743,A4571,pg_transaction_cleaned!$F$2:$F$5743,"REFUND")</f>
        <v>0</v>
      </c>
      <c r="N4571" s="7">
        <f>SUMIFS(pg_transaction_cleaned!$H$2:$H$5743,pg_transaction_cleaned!$O$2:$O$5743,A4571,pg_transaction_cleaned!$F$2:$F$5743,"REFUND")</f>
        <v>0</v>
      </c>
      <c r="O4571" s="6" t="str">
        <f t="shared" si="359"/>
        <v>OK</v>
      </c>
      <c r="P4571" s="8">
        <f t="shared" si="360"/>
        <v>0</v>
      </c>
    </row>
    <row r="4572" spans="1:16" x14ac:dyDescent="0.3">
      <c r="A4572" s="6" t="s">
        <v>9069</v>
      </c>
      <c r="B4572" s="6" t="s">
        <v>11830</v>
      </c>
      <c r="C4572" s="6" t="s">
        <v>9070</v>
      </c>
      <c r="D4572" s="6" t="s">
        <v>75</v>
      </c>
      <c r="E4572" s="6" t="s">
        <v>18</v>
      </c>
      <c r="F4572" s="6" t="s">
        <v>11874</v>
      </c>
      <c r="G4572" s="6" t="s">
        <v>115</v>
      </c>
      <c r="H4572" s="10">
        <f t="shared" si="356"/>
        <v>46282</v>
      </c>
      <c r="I4572" s="7">
        <f t="shared" si="357"/>
        <v>6298</v>
      </c>
      <c r="J4572" s="6" t="str">
        <f t="shared" si="358"/>
        <v>Mumbai</v>
      </c>
      <c r="K4572" s="6">
        <f>COUNTIFS(pg_transaction_cleaned!$O$2:$O$5743,A4572,pg_transaction_cleaned!$F$2:$F$5743,"CAPTURE")</f>
        <v>0</v>
      </c>
      <c r="L4572" s="7">
        <f>SUMIFS(pg_transaction_cleaned!$H$2:$H$5743,pg_transaction_cleaned!$O$2:$O$5743,A4572,pg_transaction_cleaned!$F$2:$F$5743,"CAPTURE")</f>
        <v>0</v>
      </c>
      <c r="M4572" s="6">
        <f>COUNTIFS(pg_transaction_cleaned!$O$2:$O$5743,A4572,pg_transaction_cleaned!$F$2:$F$5743,"REFUND")</f>
        <v>0</v>
      </c>
      <c r="N4572" s="7">
        <f>SUMIFS(pg_transaction_cleaned!$H$2:$H$5743,pg_transaction_cleaned!$O$2:$O$5743,A4572,pg_transaction_cleaned!$F$2:$F$5743,"REFUND")</f>
        <v>0</v>
      </c>
      <c r="O4572" s="6" t="str">
        <f t="shared" si="359"/>
        <v>OK</v>
      </c>
      <c r="P4572" s="8">
        <f t="shared" si="360"/>
        <v>0</v>
      </c>
    </row>
    <row r="4573" spans="1:16" x14ac:dyDescent="0.3">
      <c r="A4573" s="6" t="s">
        <v>9071</v>
      </c>
      <c r="B4573" s="6" t="s">
        <v>11945</v>
      </c>
      <c r="C4573" s="6" t="s">
        <v>9072</v>
      </c>
      <c r="D4573" s="6" t="s">
        <v>48</v>
      </c>
      <c r="E4573" s="6" t="s">
        <v>18</v>
      </c>
      <c r="F4573" s="6" t="s">
        <v>11883</v>
      </c>
      <c r="G4573" s="6" t="s">
        <v>19</v>
      </c>
      <c r="H4573" s="10">
        <f t="shared" si="356"/>
        <v>46289</v>
      </c>
      <c r="I4573" s="7">
        <f t="shared" si="357"/>
        <v>1598</v>
      </c>
      <c r="J4573" s="6" t="str">
        <f t="shared" si="358"/>
        <v>Jaipur</v>
      </c>
      <c r="K4573" s="6">
        <f>COUNTIFS(pg_transaction_cleaned!$O$2:$O$5743,A4573,pg_transaction_cleaned!$F$2:$F$5743,"CAPTURE")</f>
        <v>1</v>
      </c>
      <c r="L4573" s="7">
        <f>SUMIFS(pg_transaction_cleaned!$H$2:$H$5743,pg_transaction_cleaned!$O$2:$O$5743,A4573,pg_transaction_cleaned!$F$2:$F$5743,"CAPTURE")</f>
        <v>1598</v>
      </c>
      <c r="M4573" s="6">
        <f>COUNTIFS(pg_transaction_cleaned!$O$2:$O$5743,A4573,pg_transaction_cleaned!$F$2:$F$5743,"REFUND")</f>
        <v>0</v>
      </c>
      <c r="N4573" s="7">
        <f>SUMIFS(pg_transaction_cleaned!$H$2:$H$5743,pg_transaction_cleaned!$O$2:$O$5743,A4573,pg_transaction_cleaned!$F$2:$F$5743,"REFUND")</f>
        <v>0</v>
      </c>
      <c r="O4573" s="6" t="str">
        <f t="shared" si="359"/>
        <v>OK</v>
      </c>
      <c r="P4573" s="8">
        <f t="shared" si="360"/>
        <v>0</v>
      </c>
    </row>
    <row r="4574" spans="1:16" x14ac:dyDescent="0.3">
      <c r="A4574" s="6" t="s">
        <v>9073</v>
      </c>
      <c r="B4574" s="6" t="s">
        <v>11852</v>
      </c>
      <c r="C4574" s="6" t="s">
        <v>9074</v>
      </c>
      <c r="D4574" s="6" t="s">
        <v>26</v>
      </c>
      <c r="E4574" s="6" t="s">
        <v>18</v>
      </c>
      <c r="F4574" s="6" t="s">
        <v>11879</v>
      </c>
      <c r="G4574" s="6" t="s">
        <v>19</v>
      </c>
      <c r="H4574" s="10">
        <f t="shared" si="356"/>
        <v>46273</v>
      </c>
      <c r="I4574" s="7">
        <f t="shared" si="357"/>
        <v>1798</v>
      </c>
      <c r="J4574" s="6" t="str">
        <f t="shared" si="358"/>
        <v>Kolkata</v>
      </c>
      <c r="K4574" s="6">
        <f>COUNTIFS(pg_transaction_cleaned!$O$2:$O$5743,A4574,pg_transaction_cleaned!$F$2:$F$5743,"CAPTURE")</f>
        <v>1</v>
      </c>
      <c r="L4574" s="7">
        <f>SUMIFS(pg_transaction_cleaned!$H$2:$H$5743,pg_transaction_cleaned!$O$2:$O$5743,A4574,pg_transaction_cleaned!$F$2:$F$5743,"CAPTURE")</f>
        <v>1798</v>
      </c>
      <c r="M4574" s="6">
        <f>COUNTIFS(pg_transaction_cleaned!$O$2:$O$5743,A4574,pg_transaction_cleaned!$F$2:$F$5743,"REFUND")</f>
        <v>0</v>
      </c>
      <c r="N4574" s="7">
        <f>SUMIFS(pg_transaction_cleaned!$H$2:$H$5743,pg_transaction_cleaned!$O$2:$O$5743,A4574,pg_transaction_cleaned!$F$2:$F$5743,"REFUND")</f>
        <v>0</v>
      </c>
      <c r="O4574" s="6" t="str">
        <f t="shared" si="359"/>
        <v>OK</v>
      </c>
      <c r="P4574" s="8">
        <f t="shared" si="360"/>
        <v>0</v>
      </c>
    </row>
    <row r="4575" spans="1:16" x14ac:dyDescent="0.3">
      <c r="A4575" s="6" t="s">
        <v>9075</v>
      </c>
      <c r="B4575" s="6" t="s">
        <v>11826</v>
      </c>
      <c r="C4575" s="6" t="s">
        <v>9076</v>
      </c>
      <c r="D4575" s="6" t="s">
        <v>34</v>
      </c>
      <c r="E4575" s="6" t="s">
        <v>18</v>
      </c>
      <c r="F4575" s="6" t="s">
        <v>12010</v>
      </c>
      <c r="G4575" s="6" t="s">
        <v>19</v>
      </c>
      <c r="H4575" s="10">
        <f t="shared" si="356"/>
        <v>46286</v>
      </c>
      <c r="I4575" s="7">
        <f t="shared" si="357"/>
        <v>11498</v>
      </c>
      <c r="J4575" s="6" t="str">
        <f t="shared" si="358"/>
        <v>Ahmedabad</v>
      </c>
      <c r="K4575" s="6">
        <f>COUNTIFS(pg_transaction_cleaned!$O$2:$O$5743,A4575,pg_transaction_cleaned!$F$2:$F$5743,"CAPTURE")</f>
        <v>1</v>
      </c>
      <c r="L4575" s="7">
        <f>SUMIFS(pg_transaction_cleaned!$H$2:$H$5743,pg_transaction_cleaned!$O$2:$O$5743,A4575,pg_transaction_cleaned!$F$2:$F$5743,"CAPTURE")</f>
        <v>11498</v>
      </c>
      <c r="M4575" s="6">
        <f>COUNTIFS(pg_transaction_cleaned!$O$2:$O$5743,A4575,pg_transaction_cleaned!$F$2:$F$5743,"REFUND")</f>
        <v>0</v>
      </c>
      <c r="N4575" s="7">
        <f>SUMIFS(pg_transaction_cleaned!$H$2:$H$5743,pg_transaction_cleaned!$O$2:$O$5743,A4575,pg_transaction_cleaned!$F$2:$F$5743,"REFUND")</f>
        <v>0</v>
      </c>
      <c r="O4575" s="6" t="str">
        <f t="shared" si="359"/>
        <v>OK</v>
      </c>
      <c r="P4575" s="8">
        <f t="shared" si="360"/>
        <v>0</v>
      </c>
    </row>
    <row r="4576" spans="1:16" x14ac:dyDescent="0.3">
      <c r="A4576" s="6" t="s">
        <v>9077</v>
      </c>
      <c r="B4576" s="6" t="s">
        <v>12007</v>
      </c>
      <c r="C4576" s="6" t="s">
        <v>9078</v>
      </c>
      <c r="D4576" s="6" t="s">
        <v>48</v>
      </c>
      <c r="E4576" s="6" t="s">
        <v>43</v>
      </c>
      <c r="F4576" s="6" t="s">
        <v>11929</v>
      </c>
      <c r="G4576" s="6" t="s">
        <v>19</v>
      </c>
      <c r="H4576" s="10">
        <f t="shared" si="356"/>
        <v>46270</v>
      </c>
      <c r="I4576" s="7">
        <f t="shared" si="357"/>
        <v>799</v>
      </c>
      <c r="J4576" s="6" t="str">
        <f t="shared" si="358"/>
        <v>Jaipur</v>
      </c>
      <c r="K4576" s="6">
        <f>COUNTIFS(pg_transaction_cleaned!$O$2:$O$5743,A4576,pg_transaction_cleaned!$F$2:$F$5743,"CAPTURE")</f>
        <v>1</v>
      </c>
      <c r="L4576" s="7">
        <f>SUMIFS(pg_transaction_cleaned!$H$2:$H$5743,pg_transaction_cleaned!$O$2:$O$5743,A4576,pg_transaction_cleaned!$F$2:$F$5743,"CAPTURE")</f>
        <v>799</v>
      </c>
      <c r="M4576" s="6">
        <f>COUNTIFS(pg_transaction_cleaned!$O$2:$O$5743,A4576,pg_transaction_cleaned!$F$2:$F$5743,"REFUND")</f>
        <v>0</v>
      </c>
      <c r="N4576" s="7">
        <f>SUMIFS(pg_transaction_cleaned!$H$2:$H$5743,pg_transaction_cleaned!$O$2:$O$5743,A4576,pg_transaction_cleaned!$F$2:$F$5743,"REFUND")</f>
        <v>0</v>
      </c>
      <c r="O4576" s="6" t="str">
        <f t="shared" si="359"/>
        <v>OK</v>
      </c>
      <c r="P4576" s="8">
        <f t="shared" si="360"/>
        <v>0</v>
      </c>
    </row>
    <row r="4577" spans="1:16" x14ac:dyDescent="0.3">
      <c r="A4577" s="6" t="s">
        <v>9079</v>
      </c>
      <c r="B4577" s="6" t="s">
        <v>11877</v>
      </c>
      <c r="C4577" s="6" t="s">
        <v>4337</v>
      </c>
      <c r="D4577" s="6" t="s">
        <v>23</v>
      </c>
      <c r="E4577" s="6" t="s">
        <v>27</v>
      </c>
      <c r="F4577" s="6" t="s">
        <v>12134</v>
      </c>
      <c r="G4577" s="6" t="s">
        <v>19</v>
      </c>
      <c r="H4577" s="10">
        <f t="shared" si="356"/>
        <v>46267</v>
      </c>
      <c r="I4577" s="7">
        <f t="shared" si="357"/>
        <v>2947</v>
      </c>
      <c r="J4577" s="6" t="str">
        <f t="shared" si="358"/>
        <v>Bengaluru</v>
      </c>
      <c r="K4577" s="6">
        <f>COUNTIFS(pg_transaction_cleaned!$O$2:$O$5743,A4577,pg_transaction_cleaned!$F$2:$F$5743,"CAPTURE")</f>
        <v>1</v>
      </c>
      <c r="L4577" s="7">
        <f>SUMIFS(pg_transaction_cleaned!$H$2:$H$5743,pg_transaction_cleaned!$O$2:$O$5743,A4577,pg_transaction_cleaned!$F$2:$F$5743,"CAPTURE")</f>
        <v>2947</v>
      </c>
      <c r="M4577" s="6">
        <f>COUNTIFS(pg_transaction_cleaned!$O$2:$O$5743,A4577,pg_transaction_cleaned!$F$2:$F$5743,"REFUND")</f>
        <v>0</v>
      </c>
      <c r="N4577" s="7">
        <f>SUMIFS(pg_transaction_cleaned!$H$2:$H$5743,pg_transaction_cleaned!$O$2:$O$5743,A4577,pg_transaction_cleaned!$F$2:$F$5743,"REFUND")</f>
        <v>0</v>
      </c>
      <c r="O4577" s="6" t="str">
        <f t="shared" si="359"/>
        <v>OK</v>
      </c>
      <c r="P4577" s="8">
        <f t="shared" si="360"/>
        <v>0</v>
      </c>
    </row>
    <row r="4578" spans="1:16" x14ac:dyDescent="0.3">
      <c r="A4578" s="6" t="s">
        <v>9080</v>
      </c>
      <c r="B4578" s="6" t="s">
        <v>11970</v>
      </c>
      <c r="C4578" s="6" t="s">
        <v>9081</v>
      </c>
      <c r="D4578" s="6" t="s">
        <v>42</v>
      </c>
      <c r="E4578" s="6" t="s">
        <v>18</v>
      </c>
      <c r="F4578" s="6" t="s">
        <v>12083</v>
      </c>
      <c r="G4578" s="6" t="s">
        <v>19</v>
      </c>
      <c r="H4578" s="10">
        <f t="shared" si="356"/>
        <v>46294</v>
      </c>
      <c r="I4578" s="7">
        <f t="shared" si="357"/>
        <v>9797</v>
      </c>
      <c r="J4578" s="6" t="str">
        <f t="shared" si="358"/>
        <v>Hyderabad</v>
      </c>
      <c r="K4578" s="6">
        <f>COUNTIFS(pg_transaction_cleaned!$O$2:$O$5743,A4578,pg_transaction_cleaned!$F$2:$F$5743,"CAPTURE")</f>
        <v>1</v>
      </c>
      <c r="L4578" s="7">
        <f>SUMIFS(pg_transaction_cleaned!$H$2:$H$5743,pg_transaction_cleaned!$O$2:$O$5743,A4578,pg_transaction_cleaned!$F$2:$F$5743,"CAPTURE")</f>
        <v>9797</v>
      </c>
      <c r="M4578" s="6">
        <f>COUNTIFS(pg_transaction_cleaned!$O$2:$O$5743,A4578,pg_transaction_cleaned!$F$2:$F$5743,"REFUND")</f>
        <v>0</v>
      </c>
      <c r="N4578" s="7">
        <f>SUMIFS(pg_transaction_cleaned!$H$2:$H$5743,pg_transaction_cleaned!$O$2:$O$5743,A4578,pg_transaction_cleaned!$F$2:$F$5743,"REFUND")</f>
        <v>0</v>
      </c>
      <c r="O4578" s="6" t="str">
        <f t="shared" si="359"/>
        <v>OK</v>
      </c>
      <c r="P4578" s="8">
        <f t="shared" si="360"/>
        <v>0</v>
      </c>
    </row>
    <row r="4579" spans="1:16" x14ac:dyDescent="0.3">
      <c r="A4579" s="6" t="s">
        <v>9082</v>
      </c>
      <c r="B4579" s="6" t="s">
        <v>11846</v>
      </c>
      <c r="C4579" s="6" t="s">
        <v>9083</v>
      </c>
      <c r="D4579" s="6" t="s">
        <v>75</v>
      </c>
      <c r="E4579" s="6" t="s">
        <v>27</v>
      </c>
      <c r="F4579" s="6" t="s">
        <v>12017</v>
      </c>
      <c r="G4579" s="6" t="s">
        <v>19</v>
      </c>
      <c r="H4579" s="10">
        <f t="shared" si="356"/>
        <v>46285</v>
      </c>
      <c r="I4579" s="7">
        <f t="shared" si="357"/>
        <v>2298</v>
      </c>
      <c r="J4579" s="6" t="str">
        <f t="shared" si="358"/>
        <v>Mumbai</v>
      </c>
      <c r="K4579" s="6">
        <f>COUNTIFS(pg_transaction_cleaned!$O$2:$O$5743,A4579,pg_transaction_cleaned!$F$2:$F$5743,"CAPTURE")</f>
        <v>1</v>
      </c>
      <c r="L4579" s="7">
        <f>SUMIFS(pg_transaction_cleaned!$H$2:$H$5743,pg_transaction_cleaned!$O$2:$O$5743,A4579,pg_transaction_cleaned!$F$2:$F$5743,"CAPTURE")</f>
        <v>2298</v>
      </c>
      <c r="M4579" s="6">
        <f>COUNTIFS(pg_transaction_cleaned!$O$2:$O$5743,A4579,pg_transaction_cleaned!$F$2:$F$5743,"REFUND")</f>
        <v>0</v>
      </c>
      <c r="N4579" s="7">
        <f>SUMIFS(pg_transaction_cleaned!$H$2:$H$5743,pg_transaction_cleaned!$O$2:$O$5743,A4579,pg_transaction_cleaned!$F$2:$F$5743,"REFUND")</f>
        <v>0</v>
      </c>
      <c r="O4579" s="6" t="str">
        <f t="shared" si="359"/>
        <v>OK</v>
      </c>
      <c r="P4579" s="8">
        <f t="shared" si="360"/>
        <v>0</v>
      </c>
    </row>
    <row r="4580" spans="1:16" x14ac:dyDescent="0.3">
      <c r="A4580" s="6" t="s">
        <v>9084</v>
      </c>
      <c r="B4580" s="6" t="s">
        <v>11909</v>
      </c>
      <c r="C4580" s="6" t="s">
        <v>9085</v>
      </c>
      <c r="D4580" s="6" t="s">
        <v>37</v>
      </c>
      <c r="E4580" s="6" t="s">
        <v>18</v>
      </c>
      <c r="F4580" s="6" t="s">
        <v>12184</v>
      </c>
      <c r="G4580" s="6" t="s">
        <v>19</v>
      </c>
      <c r="H4580" s="10">
        <f t="shared" si="356"/>
        <v>46276</v>
      </c>
      <c r="I4580" s="7">
        <f t="shared" si="357"/>
        <v>8597</v>
      </c>
      <c r="J4580" s="6" t="str">
        <f t="shared" si="358"/>
        <v>Lucknow</v>
      </c>
      <c r="K4580" s="6">
        <f>COUNTIFS(pg_transaction_cleaned!$O$2:$O$5743,A4580,pg_transaction_cleaned!$F$2:$F$5743,"CAPTURE")</f>
        <v>1</v>
      </c>
      <c r="L4580" s="7">
        <f>SUMIFS(pg_transaction_cleaned!$H$2:$H$5743,pg_transaction_cleaned!$O$2:$O$5743,A4580,pg_transaction_cleaned!$F$2:$F$5743,"CAPTURE")</f>
        <v>8597</v>
      </c>
      <c r="M4580" s="6">
        <f>COUNTIFS(pg_transaction_cleaned!$O$2:$O$5743,A4580,pg_transaction_cleaned!$F$2:$F$5743,"REFUND")</f>
        <v>0</v>
      </c>
      <c r="N4580" s="7">
        <f>SUMIFS(pg_transaction_cleaned!$H$2:$H$5743,pg_transaction_cleaned!$O$2:$O$5743,A4580,pg_transaction_cleaned!$F$2:$F$5743,"REFUND")</f>
        <v>0</v>
      </c>
      <c r="O4580" s="6" t="str">
        <f t="shared" si="359"/>
        <v>OK</v>
      </c>
      <c r="P4580" s="8">
        <f t="shared" si="360"/>
        <v>0</v>
      </c>
    </row>
    <row r="4581" spans="1:16" x14ac:dyDescent="0.3">
      <c r="A4581" s="6" t="s">
        <v>9086</v>
      </c>
      <c r="B4581" s="6" t="s">
        <v>11968</v>
      </c>
      <c r="C4581" s="6" t="s">
        <v>9087</v>
      </c>
      <c r="D4581" s="6" t="s">
        <v>42</v>
      </c>
      <c r="E4581" s="6" t="s">
        <v>27</v>
      </c>
      <c r="F4581" s="6" t="s">
        <v>12124</v>
      </c>
      <c r="G4581" s="6" t="s">
        <v>19</v>
      </c>
      <c r="H4581" s="10">
        <f t="shared" si="356"/>
        <v>46267</v>
      </c>
      <c r="I4581" s="7">
        <f t="shared" si="357"/>
        <v>6998</v>
      </c>
      <c r="J4581" s="6" t="str">
        <f t="shared" si="358"/>
        <v>Hyderabad</v>
      </c>
      <c r="K4581" s="6">
        <f>COUNTIFS(pg_transaction_cleaned!$O$2:$O$5743,A4581,pg_transaction_cleaned!$F$2:$F$5743,"CAPTURE")</f>
        <v>1</v>
      </c>
      <c r="L4581" s="7">
        <f>SUMIFS(pg_transaction_cleaned!$H$2:$H$5743,pg_transaction_cleaned!$O$2:$O$5743,A4581,pg_transaction_cleaned!$F$2:$F$5743,"CAPTURE")</f>
        <v>6998</v>
      </c>
      <c r="M4581" s="6">
        <f>COUNTIFS(pg_transaction_cleaned!$O$2:$O$5743,A4581,pg_transaction_cleaned!$F$2:$F$5743,"REFUND")</f>
        <v>0</v>
      </c>
      <c r="N4581" s="7">
        <f>SUMIFS(pg_transaction_cleaned!$H$2:$H$5743,pg_transaction_cleaned!$O$2:$O$5743,A4581,pg_transaction_cleaned!$F$2:$F$5743,"REFUND")</f>
        <v>0</v>
      </c>
      <c r="O4581" s="6" t="str">
        <f t="shared" si="359"/>
        <v>OK</v>
      </c>
      <c r="P4581" s="8">
        <f t="shared" si="360"/>
        <v>0</v>
      </c>
    </row>
    <row r="4582" spans="1:16" x14ac:dyDescent="0.3">
      <c r="A4582" s="6" t="s">
        <v>9088</v>
      </c>
      <c r="B4582" s="6" t="s">
        <v>11926</v>
      </c>
      <c r="C4582" s="6" t="s">
        <v>9089</v>
      </c>
      <c r="D4582" s="6" t="s">
        <v>34</v>
      </c>
      <c r="E4582" s="6" t="s">
        <v>18</v>
      </c>
      <c r="F4582" s="6" t="s">
        <v>11861</v>
      </c>
      <c r="G4582" s="6" t="s">
        <v>19</v>
      </c>
      <c r="H4582" s="10">
        <f t="shared" si="356"/>
        <v>46270</v>
      </c>
      <c r="I4582" s="7">
        <f t="shared" si="357"/>
        <v>7999</v>
      </c>
      <c r="J4582" s="6" t="str">
        <f t="shared" si="358"/>
        <v>Ahmedabad</v>
      </c>
      <c r="K4582" s="6">
        <f>COUNTIFS(pg_transaction_cleaned!$O$2:$O$5743,A4582,pg_transaction_cleaned!$F$2:$F$5743,"CAPTURE")</f>
        <v>1</v>
      </c>
      <c r="L4582" s="7">
        <f>SUMIFS(pg_transaction_cleaned!$H$2:$H$5743,pg_transaction_cleaned!$O$2:$O$5743,A4582,pg_transaction_cleaned!$F$2:$F$5743,"CAPTURE")</f>
        <v>7999</v>
      </c>
      <c r="M4582" s="6">
        <f>COUNTIFS(pg_transaction_cleaned!$O$2:$O$5743,A4582,pg_transaction_cleaned!$F$2:$F$5743,"REFUND")</f>
        <v>0</v>
      </c>
      <c r="N4582" s="7">
        <f>SUMIFS(pg_transaction_cleaned!$H$2:$H$5743,pg_transaction_cleaned!$O$2:$O$5743,A4582,pg_transaction_cleaned!$F$2:$F$5743,"REFUND")</f>
        <v>0</v>
      </c>
      <c r="O4582" s="6" t="str">
        <f t="shared" si="359"/>
        <v>OK</v>
      </c>
      <c r="P4582" s="8">
        <f t="shared" si="360"/>
        <v>0</v>
      </c>
    </row>
    <row r="4583" spans="1:16" x14ac:dyDescent="0.3">
      <c r="A4583" s="6" t="s">
        <v>9090</v>
      </c>
      <c r="B4583" s="6" t="s">
        <v>11857</v>
      </c>
      <c r="C4583" s="6" t="s">
        <v>9091</v>
      </c>
      <c r="D4583" s="6" t="s">
        <v>48</v>
      </c>
      <c r="E4583" s="6" t="s">
        <v>27</v>
      </c>
      <c r="F4583" s="6" t="s">
        <v>11843</v>
      </c>
      <c r="G4583" s="6" t="s">
        <v>19</v>
      </c>
      <c r="H4583" s="10">
        <f t="shared" si="356"/>
        <v>46287</v>
      </c>
      <c r="I4583" s="7">
        <f t="shared" si="357"/>
        <v>349</v>
      </c>
      <c r="J4583" s="6" t="str">
        <f t="shared" si="358"/>
        <v>Jaipur</v>
      </c>
      <c r="K4583" s="6">
        <f>COUNTIFS(pg_transaction_cleaned!$O$2:$O$5743,A4583,pg_transaction_cleaned!$F$2:$F$5743,"CAPTURE")</f>
        <v>1</v>
      </c>
      <c r="L4583" s="7">
        <f>SUMIFS(pg_transaction_cleaned!$H$2:$H$5743,pg_transaction_cleaned!$O$2:$O$5743,A4583,pg_transaction_cleaned!$F$2:$F$5743,"CAPTURE")</f>
        <v>349</v>
      </c>
      <c r="M4583" s="6">
        <f>COUNTIFS(pg_transaction_cleaned!$O$2:$O$5743,A4583,pg_transaction_cleaned!$F$2:$F$5743,"REFUND")</f>
        <v>0</v>
      </c>
      <c r="N4583" s="7">
        <f>SUMIFS(pg_transaction_cleaned!$H$2:$H$5743,pg_transaction_cleaned!$O$2:$O$5743,A4583,pg_transaction_cleaned!$F$2:$F$5743,"REFUND")</f>
        <v>0</v>
      </c>
      <c r="O4583" s="6" t="str">
        <f t="shared" si="359"/>
        <v>OK</v>
      </c>
      <c r="P4583" s="8">
        <f t="shared" si="360"/>
        <v>0</v>
      </c>
    </row>
    <row r="4584" spans="1:16" x14ac:dyDescent="0.3">
      <c r="A4584" s="6" t="s">
        <v>9092</v>
      </c>
      <c r="B4584" s="6" t="s">
        <v>11976</v>
      </c>
      <c r="C4584" s="6" t="s">
        <v>9093</v>
      </c>
      <c r="D4584" s="6" t="s">
        <v>26</v>
      </c>
      <c r="E4584" s="6" t="s">
        <v>18</v>
      </c>
      <c r="F4584" s="6" t="s">
        <v>11869</v>
      </c>
      <c r="G4584" s="6" t="s">
        <v>19</v>
      </c>
      <c r="H4584" s="10">
        <f t="shared" si="356"/>
        <v>46284</v>
      </c>
      <c r="I4584" s="7">
        <f t="shared" si="357"/>
        <v>599</v>
      </c>
      <c r="J4584" s="6" t="str">
        <f t="shared" si="358"/>
        <v>Kolkata</v>
      </c>
      <c r="K4584" s="6">
        <f>COUNTIFS(pg_transaction_cleaned!$O$2:$O$5743,A4584,pg_transaction_cleaned!$F$2:$F$5743,"CAPTURE")</f>
        <v>1</v>
      </c>
      <c r="L4584" s="7">
        <f>SUMIFS(pg_transaction_cleaned!$H$2:$H$5743,pg_transaction_cleaned!$O$2:$O$5743,A4584,pg_transaction_cleaned!$F$2:$F$5743,"CAPTURE")</f>
        <v>599</v>
      </c>
      <c r="M4584" s="6">
        <f>COUNTIFS(pg_transaction_cleaned!$O$2:$O$5743,A4584,pg_transaction_cleaned!$F$2:$F$5743,"REFUND")</f>
        <v>0</v>
      </c>
      <c r="N4584" s="7">
        <f>SUMIFS(pg_transaction_cleaned!$H$2:$H$5743,pg_transaction_cleaned!$O$2:$O$5743,A4584,pg_transaction_cleaned!$F$2:$F$5743,"REFUND")</f>
        <v>0</v>
      </c>
      <c r="O4584" s="6" t="str">
        <f t="shared" si="359"/>
        <v>OK</v>
      </c>
      <c r="P4584" s="8">
        <f t="shared" si="360"/>
        <v>0</v>
      </c>
    </row>
    <row r="4585" spans="1:16" x14ac:dyDescent="0.3">
      <c r="A4585" s="6" t="s">
        <v>9094</v>
      </c>
      <c r="B4585" s="6" t="s">
        <v>11844</v>
      </c>
      <c r="C4585" s="6" t="s">
        <v>9095</v>
      </c>
      <c r="D4585" s="6" t="s">
        <v>23</v>
      </c>
      <c r="E4585" s="6" t="s">
        <v>18</v>
      </c>
      <c r="F4585" s="6" t="s">
        <v>11863</v>
      </c>
      <c r="G4585" s="6" t="s">
        <v>19</v>
      </c>
      <c r="H4585" s="10">
        <f t="shared" si="356"/>
        <v>46280</v>
      </c>
      <c r="I4585" s="7">
        <f t="shared" si="357"/>
        <v>1499</v>
      </c>
      <c r="J4585" s="6" t="str">
        <f t="shared" si="358"/>
        <v>Bengaluru</v>
      </c>
      <c r="K4585" s="6">
        <f>COUNTIFS(pg_transaction_cleaned!$O$2:$O$5743,A4585,pg_transaction_cleaned!$F$2:$F$5743,"CAPTURE")</f>
        <v>1</v>
      </c>
      <c r="L4585" s="7">
        <f>SUMIFS(pg_transaction_cleaned!$H$2:$H$5743,pg_transaction_cleaned!$O$2:$O$5743,A4585,pg_transaction_cleaned!$F$2:$F$5743,"CAPTURE")</f>
        <v>1499</v>
      </c>
      <c r="M4585" s="6">
        <f>COUNTIFS(pg_transaction_cleaned!$O$2:$O$5743,A4585,pg_transaction_cleaned!$F$2:$F$5743,"REFUND")</f>
        <v>0</v>
      </c>
      <c r="N4585" s="7">
        <f>SUMIFS(pg_transaction_cleaned!$H$2:$H$5743,pg_transaction_cleaned!$O$2:$O$5743,A4585,pg_transaction_cleaned!$F$2:$F$5743,"REFUND")</f>
        <v>0</v>
      </c>
      <c r="O4585" s="6" t="str">
        <f t="shared" si="359"/>
        <v>OK</v>
      </c>
      <c r="P4585" s="8">
        <f t="shared" si="360"/>
        <v>0</v>
      </c>
    </row>
    <row r="4586" spans="1:16" x14ac:dyDescent="0.3">
      <c r="A4586" s="6" t="s">
        <v>9096</v>
      </c>
      <c r="B4586" s="6" t="s">
        <v>11946</v>
      </c>
      <c r="C4586" s="6" t="s">
        <v>9097</v>
      </c>
      <c r="D4586" s="6" t="s">
        <v>61</v>
      </c>
      <c r="E4586" s="6" t="s">
        <v>27</v>
      </c>
      <c r="F4586" s="6" t="s">
        <v>11953</v>
      </c>
      <c r="G4586" s="6" t="s">
        <v>115</v>
      </c>
      <c r="H4586" s="10">
        <f t="shared" si="356"/>
        <v>46268</v>
      </c>
      <c r="I4586" s="7">
        <f t="shared" si="357"/>
        <v>3598</v>
      </c>
      <c r="J4586" s="6" t="str">
        <f t="shared" si="358"/>
        <v>Delhi</v>
      </c>
      <c r="K4586" s="6">
        <f>COUNTIFS(pg_transaction_cleaned!$O$2:$O$5743,A4586,pg_transaction_cleaned!$F$2:$F$5743,"CAPTURE")</f>
        <v>0</v>
      </c>
      <c r="L4586" s="7">
        <f>SUMIFS(pg_transaction_cleaned!$H$2:$H$5743,pg_transaction_cleaned!$O$2:$O$5743,A4586,pg_transaction_cleaned!$F$2:$F$5743,"CAPTURE")</f>
        <v>0</v>
      </c>
      <c r="M4586" s="6">
        <f>COUNTIFS(pg_transaction_cleaned!$O$2:$O$5743,A4586,pg_transaction_cleaned!$F$2:$F$5743,"REFUND")</f>
        <v>0</v>
      </c>
      <c r="N4586" s="7">
        <f>SUMIFS(pg_transaction_cleaned!$H$2:$H$5743,pg_transaction_cleaned!$O$2:$O$5743,A4586,pg_transaction_cleaned!$F$2:$F$5743,"REFUND")</f>
        <v>0</v>
      </c>
      <c r="O4586" s="6" t="str">
        <f t="shared" si="359"/>
        <v>OK</v>
      </c>
      <c r="P4586" s="8">
        <f t="shared" si="360"/>
        <v>0</v>
      </c>
    </row>
    <row r="4587" spans="1:16" x14ac:dyDescent="0.3">
      <c r="A4587" s="6" t="s">
        <v>9098</v>
      </c>
      <c r="B4587" s="6" t="s">
        <v>12020</v>
      </c>
      <c r="C4587" s="6" t="s">
        <v>9099</v>
      </c>
      <c r="D4587" s="6"/>
      <c r="E4587" s="6" t="s">
        <v>18</v>
      </c>
      <c r="F4587" s="6" t="s">
        <v>11835</v>
      </c>
      <c r="G4587" s="6" t="s">
        <v>19</v>
      </c>
      <c r="H4587" s="10">
        <f t="shared" si="356"/>
        <v>46278</v>
      </c>
      <c r="I4587" s="7">
        <f t="shared" si="357"/>
        <v>499</v>
      </c>
      <c r="J4587" s="6" t="str">
        <f t="shared" si="358"/>
        <v>Unknown</v>
      </c>
      <c r="K4587" s="6">
        <f>COUNTIFS(pg_transaction_cleaned!$O$2:$O$5743,A4587,pg_transaction_cleaned!$F$2:$F$5743,"CAPTURE")</f>
        <v>1</v>
      </c>
      <c r="L4587" s="7">
        <f>SUMIFS(pg_transaction_cleaned!$H$2:$H$5743,pg_transaction_cleaned!$O$2:$O$5743,A4587,pg_transaction_cleaned!$F$2:$F$5743,"CAPTURE")</f>
        <v>499</v>
      </c>
      <c r="M4587" s="6">
        <f>COUNTIFS(pg_transaction_cleaned!$O$2:$O$5743,A4587,pg_transaction_cleaned!$F$2:$F$5743,"REFUND")</f>
        <v>0</v>
      </c>
      <c r="N4587" s="7">
        <f>SUMIFS(pg_transaction_cleaned!$H$2:$H$5743,pg_transaction_cleaned!$O$2:$O$5743,A4587,pg_transaction_cleaned!$F$2:$F$5743,"REFUND")</f>
        <v>0</v>
      </c>
      <c r="O4587" s="6" t="str">
        <f t="shared" si="359"/>
        <v>OK</v>
      </c>
      <c r="P4587" s="8">
        <f t="shared" si="360"/>
        <v>0</v>
      </c>
    </row>
    <row r="4588" spans="1:16" x14ac:dyDescent="0.3">
      <c r="A4588" s="6" t="s">
        <v>9100</v>
      </c>
      <c r="B4588" s="6" t="s">
        <v>11980</v>
      </c>
      <c r="C4588" s="6" t="s">
        <v>9101</v>
      </c>
      <c r="D4588" s="6"/>
      <c r="E4588" s="6" t="s">
        <v>18</v>
      </c>
      <c r="F4588" s="6" t="s">
        <v>11988</v>
      </c>
      <c r="G4588" s="6" t="s">
        <v>19</v>
      </c>
      <c r="H4588" s="10">
        <f t="shared" si="356"/>
        <v>46288</v>
      </c>
      <c r="I4588" s="7">
        <f t="shared" si="357"/>
        <v>2498</v>
      </c>
      <c r="J4588" s="6" t="str">
        <f t="shared" si="358"/>
        <v>Unknown</v>
      </c>
      <c r="K4588" s="6">
        <f>COUNTIFS(pg_transaction_cleaned!$O$2:$O$5743,A4588,pg_transaction_cleaned!$F$2:$F$5743,"CAPTURE")</f>
        <v>1</v>
      </c>
      <c r="L4588" s="7">
        <f>SUMIFS(pg_transaction_cleaned!$H$2:$H$5743,pg_transaction_cleaned!$O$2:$O$5743,A4588,pg_transaction_cleaned!$F$2:$F$5743,"CAPTURE")</f>
        <v>2498</v>
      </c>
      <c r="M4588" s="6">
        <f>COUNTIFS(pg_transaction_cleaned!$O$2:$O$5743,A4588,pg_transaction_cleaned!$F$2:$F$5743,"REFUND")</f>
        <v>0</v>
      </c>
      <c r="N4588" s="7">
        <f>SUMIFS(pg_transaction_cleaned!$H$2:$H$5743,pg_transaction_cleaned!$O$2:$O$5743,A4588,pg_transaction_cleaned!$F$2:$F$5743,"REFUND")</f>
        <v>0</v>
      </c>
      <c r="O4588" s="6" t="str">
        <f t="shared" si="359"/>
        <v>OK</v>
      </c>
      <c r="P4588" s="8">
        <f t="shared" si="360"/>
        <v>0</v>
      </c>
    </row>
    <row r="4589" spans="1:16" x14ac:dyDescent="0.3">
      <c r="A4589" s="6" t="s">
        <v>9102</v>
      </c>
      <c r="B4589" s="6" t="s">
        <v>11985</v>
      </c>
      <c r="C4589" s="6" t="s">
        <v>9103</v>
      </c>
      <c r="D4589" s="6" t="s">
        <v>42</v>
      </c>
      <c r="E4589" s="6" t="s">
        <v>18</v>
      </c>
      <c r="F4589" s="6" t="s">
        <v>11855</v>
      </c>
      <c r="G4589" s="6" t="s">
        <v>66</v>
      </c>
      <c r="H4589" s="10">
        <f t="shared" si="356"/>
        <v>46273</v>
      </c>
      <c r="I4589" s="7">
        <f t="shared" si="357"/>
        <v>4999</v>
      </c>
      <c r="J4589" s="6" t="str">
        <f t="shared" si="358"/>
        <v>Hyderabad</v>
      </c>
      <c r="K4589" s="6">
        <f>COUNTIFS(pg_transaction_cleaned!$O$2:$O$5743,A4589,pg_transaction_cleaned!$F$2:$F$5743,"CAPTURE")</f>
        <v>1</v>
      </c>
      <c r="L4589" s="7">
        <f>SUMIFS(pg_transaction_cleaned!$H$2:$H$5743,pg_transaction_cleaned!$O$2:$O$5743,A4589,pg_transaction_cleaned!$F$2:$F$5743,"CAPTURE")</f>
        <v>4999</v>
      </c>
      <c r="M4589" s="6">
        <f>COUNTIFS(pg_transaction_cleaned!$O$2:$O$5743,A4589,pg_transaction_cleaned!$F$2:$F$5743,"REFUND")</f>
        <v>1</v>
      </c>
      <c r="N4589" s="7">
        <f>SUMIFS(pg_transaction_cleaned!$H$2:$H$5743,pg_transaction_cleaned!$O$2:$O$5743,A4589,pg_transaction_cleaned!$F$2:$F$5743,"REFUND")</f>
        <v>4999</v>
      </c>
      <c r="O4589" s="6" t="str">
        <f t="shared" si="359"/>
        <v>OK</v>
      </c>
      <c r="P4589" s="8">
        <f t="shared" si="360"/>
        <v>0</v>
      </c>
    </row>
    <row r="4590" spans="1:16" x14ac:dyDescent="0.3">
      <c r="A4590" s="6" t="s">
        <v>9104</v>
      </c>
      <c r="B4590" s="6" t="s">
        <v>11871</v>
      </c>
      <c r="C4590" s="6" t="s">
        <v>9105</v>
      </c>
      <c r="D4590" s="6" t="s">
        <v>23</v>
      </c>
      <c r="E4590" s="6" t="s">
        <v>18</v>
      </c>
      <c r="F4590" s="6" t="s">
        <v>12252</v>
      </c>
      <c r="G4590" s="6" t="s">
        <v>19</v>
      </c>
      <c r="H4590" s="10">
        <f t="shared" si="356"/>
        <v>46272</v>
      </c>
      <c r="I4590" s="7">
        <f t="shared" si="357"/>
        <v>13497</v>
      </c>
      <c r="J4590" s="6" t="str">
        <f t="shared" si="358"/>
        <v>Bengaluru</v>
      </c>
      <c r="K4590" s="6">
        <f>COUNTIFS(pg_transaction_cleaned!$O$2:$O$5743,A4590,pg_transaction_cleaned!$F$2:$F$5743,"CAPTURE")</f>
        <v>1</v>
      </c>
      <c r="L4590" s="7">
        <f>SUMIFS(pg_transaction_cleaned!$H$2:$H$5743,pg_transaction_cleaned!$O$2:$O$5743,A4590,pg_transaction_cleaned!$F$2:$F$5743,"CAPTURE")</f>
        <v>13497</v>
      </c>
      <c r="M4590" s="6">
        <f>COUNTIFS(pg_transaction_cleaned!$O$2:$O$5743,A4590,pg_transaction_cleaned!$F$2:$F$5743,"REFUND")</f>
        <v>0</v>
      </c>
      <c r="N4590" s="7">
        <f>SUMIFS(pg_transaction_cleaned!$H$2:$H$5743,pg_transaction_cleaned!$O$2:$O$5743,A4590,pg_transaction_cleaned!$F$2:$F$5743,"REFUND")</f>
        <v>0</v>
      </c>
      <c r="O4590" s="6" t="str">
        <f t="shared" si="359"/>
        <v>OK</v>
      </c>
      <c r="P4590" s="8">
        <f t="shared" si="360"/>
        <v>0</v>
      </c>
    </row>
    <row r="4591" spans="1:16" x14ac:dyDescent="0.3">
      <c r="A4591" s="6" t="s">
        <v>9106</v>
      </c>
      <c r="B4591" s="6" t="s">
        <v>12077</v>
      </c>
      <c r="C4591" s="6" t="s">
        <v>9107</v>
      </c>
      <c r="D4591" s="6" t="s">
        <v>26</v>
      </c>
      <c r="E4591" s="6" t="s">
        <v>18</v>
      </c>
      <c r="F4591" s="6" t="s">
        <v>11861</v>
      </c>
      <c r="G4591" s="6" t="s">
        <v>19</v>
      </c>
      <c r="H4591" s="10">
        <f t="shared" si="356"/>
        <v>46294</v>
      </c>
      <c r="I4591" s="7">
        <f t="shared" si="357"/>
        <v>7999</v>
      </c>
      <c r="J4591" s="6" t="str">
        <f t="shared" si="358"/>
        <v>Kolkata</v>
      </c>
      <c r="K4591" s="6">
        <f>COUNTIFS(pg_transaction_cleaned!$O$2:$O$5743,A4591,pg_transaction_cleaned!$F$2:$F$5743,"CAPTURE")</f>
        <v>1</v>
      </c>
      <c r="L4591" s="7">
        <f>SUMIFS(pg_transaction_cleaned!$H$2:$H$5743,pg_transaction_cleaned!$O$2:$O$5743,A4591,pg_transaction_cleaned!$F$2:$F$5743,"CAPTURE")</f>
        <v>7999</v>
      </c>
      <c r="M4591" s="6">
        <f>COUNTIFS(pg_transaction_cleaned!$O$2:$O$5743,A4591,pg_transaction_cleaned!$F$2:$F$5743,"REFUND")</f>
        <v>0</v>
      </c>
      <c r="N4591" s="7">
        <f>SUMIFS(pg_transaction_cleaned!$H$2:$H$5743,pg_transaction_cleaned!$O$2:$O$5743,A4591,pg_transaction_cleaned!$F$2:$F$5743,"REFUND")</f>
        <v>0</v>
      </c>
      <c r="O4591" s="6" t="str">
        <f t="shared" si="359"/>
        <v>OK</v>
      </c>
      <c r="P4591" s="8">
        <f t="shared" si="360"/>
        <v>0</v>
      </c>
    </row>
    <row r="4592" spans="1:16" x14ac:dyDescent="0.3">
      <c r="A4592" s="6" t="s">
        <v>9108</v>
      </c>
      <c r="B4592" s="6" t="s">
        <v>11976</v>
      </c>
      <c r="C4592" s="6" t="s">
        <v>9109</v>
      </c>
      <c r="D4592" s="6" t="s">
        <v>61</v>
      </c>
      <c r="E4592" s="6" t="s">
        <v>18</v>
      </c>
      <c r="F4592" s="6" t="s">
        <v>11855</v>
      </c>
      <c r="G4592" s="6" t="s">
        <v>19</v>
      </c>
      <c r="H4592" s="10">
        <f t="shared" si="356"/>
        <v>46284</v>
      </c>
      <c r="I4592" s="7">
        <f t="shared" si="357"/>
        <v>4999</v>
      </c>
      <c r="J4592" s="6" t="str">
        <f t="shared" si="358"/>
        <v>Delhi</v>
      </c>
      <c r="K4592" s="6">
        <f>COUNTIFS(pg_transaction_cleaned!$O$2:$O$5743,A4592,pg_transaction_cleaned!$F$2:$F$5743,"CAPTURE")</f>
        <v>1</v>
      </c>
      <c r="L4592" s="7">
        <f>SUMIFS(pg_transaction_cleaned!$H$2:$H$5743,pg_transaction_cleaned!$O$2:$O$5743,A4592,pg_transaction_cleaned!$F$2:$F$5743,"CAPTURE")</f>
        <v>4999</v>
      </c>
      <c r="M4592" s="6">
        <f>COUNTIFS(pg_transaction_cleaned!$O$2:$O$5743,A4592,pg_transaction_cleaned!$F$2:$F$5743,"REFUND")</f>
        <v>0</v>
      </c>
      <c r="N4592" s="7">
        <f>SUMIFS(pg_transaction_cleaned!$H$2:$H$5743,pg_transaction_cleaned!$O$2:$O$5743,A4592,pg_transaction_cleaned!$F$2:$F$5743,"REFUND")</f>
        <v>0</v>
      </c>
      <c r="O4592" s="6" t="str">
        <f t="shared" si="359"/>
        <v>OK</v>
      </c>
      <c r="P4592" s="8">
        <f t="shared" si="360"/>
        <v>0</v>
      </c>
    </row>
    <row r="4593" spans="1:16" x14ac:dyDescent="0.3">
      <c r="A4593" s="6" t="s">
        <v>9110</v>
      </c>
      <c r="B4593" s="6" t="s">
        <v>11914</v>
      </c>
      <c r="C4593" s="6" t="s">
        <v>9111</v>
      </c>
      <c r="D4593" s="6" t="s">
        <v>61</v>
      </c>
      <c r="E4593" s="6" t="s">
        <v>43</v>
      </c>
      <c r="F4593" s="6" t="s">
        <v>11929</v>
      </c>
      <c r="G4593" s="6" t="s">
        <v>19</v>
      </c>
      <c r="H4593" s="10">
        <f t="shared" si="356"/>
        <v>46289</v>
      </c>
      <c r="I4593" s="7">
        <f t="shared" si="357"/>
        <v>799</v>
      </c>
      <c r="J4593" s="6" t="str">
        <f t="shared" si="358"/>
        <v>Delhi</v>
      </c>
      <c r="K4593" s="6">
        <f>COUNTIFS(pg_transaction_cleaned!$O$2:$O$5743,A4593,pg_transaction_cleaned!$F$2:$F$5743,"CAPTURE")</f>
        <v>1</v>
      </c>
      <c r="L4593" s="7">
        <f>SUMIFS(pg_transaction_cleaned!$H$2:$H$5743,pg_transaction_cleaned!$O$2:$O$5743,A4593,pg_transaction_cleaned!$F$2:$F$5743,"CAPTURE")</f>
        <v>799</v>
      </c>
      <c r="M4593" s="6">
        <f>COUNTIFS(pg_transaction_cleaned!$O$2:$O$5743,A4593,pg_transaction_cleaned!$F$2:$F$5743,"REFUND")</f>
        <v>0</v>
      </c>
      <c r="N4593" s="7">
        <f>SUMIFS(pg_transaction_cleaned!$H$2:$H$5743,pg_transaction_cleaned!$O$2:$O$5743,A4593,pg_transaction_cleaned!$F$2:$F$5743,"REFUND")</f>
        <v>0</v>
      </c>
      <c r="O4593" s="6" t="str">
        <f t="shared" si="359"/>
        <v>OK</v>
      </c>
      <c r="P4593" s="8">
        <f t="shared" si="360"/>
        <v>0</v>
      </c>
    </row>
    <row r="4594" spans="1:16" x14ac:dyDescent="0.3">
      <c r="A4594" s="6" t="s">
        <v>9112</v>
      </c>
      <c r="B4594" s="6" t="s">
        <v>11881</v>
      </c>
      <c r="C4594" s="6" t="s">
        <v>9113</v>
      </c>
      <c r="D4594" s="6" t="s">
        <v>37</v>
      </c>
      <c r="E4594" s="6" t="s">
        <v>18</v>
      </c>
      <c r="F4594" s="6" t="s">
        <v>12009</v>
      </c>
      <c r="G4594" s="6" t="s">
        <v>19</v>
      </c>
      <c r="H4594" s="10">
        <f t="shared" si="356"/>
        <v>46295</v>
      </c>
      <c r="I4594" s="7">
        <f t="shared" si="357"/>
        <v>1198</v>
      </c>
      <c r="J4594" s="6" t="str">
        <f t="shared" si="358"/>
        <v>Lucknow</v>
      </c>
      <c r="K4594" s="6">
        <f>COUNTIFS(pg_transaction_cleaned!$O$2:$O$5743,A4594,pg_transaction_cleaned!$F$2:$F$5743,"CAPTURE")</f>
        <v>1</v>
      </c>
      <c r="L4594" s="7">
        <f>SUMIFS(pg_transaction_cleaned!$H$2:$H$5743,pg_transaction_cleaned!$O$2:$O$5743,A4594,pg_transaction_cleaned!$F$2:$F$5743,"CAPTURE")</f>
        <v>1198</v>
      </c>
      <c r="M4594" s="6">
        <f>COUNTIFS(pg_transaction_cleaned!$O$2:$O$5743,A4594,pg_transaction_cleaned!$F$2:$F$5743,"REFUND")</f>
        <v>0</v>
      </c>
      <c r="N4594" s="7">
        <f>SUMIFS(pg_transaction_cleaned!$H$2:$H$5743,pg_transaction_cleaned!$O$2:$O$5743,A4594,pg_transaction_cleaned!$F$2:$F$5743,"REFUND")</f>
        <v>0</v>
      </c>
      <c r="O4594" s="6" t="str">
        <f t="shared" si="359"/>
        <v>OK</v>
      </c>
      <c r="P4594" s="8">
        <f t="shared" si="360"/>
        <v>0</v>
      </c>
    </row>
    <row r="4595" spans="1:16" x14ac:dyDescent="0.3">
      <c r="A4595" s="6" t="s">
        <v>9114</v>
      </c>
      <c r="B4595" s="6" t="s">
        <v>11868</v>
      </c>
      <c r="C4595" s="6" t="s">
        <v>9115</v>
      </c>
      <c r="D4595" s="6" t="s">
        <v>34</v>
      </c>
      <c r="E4595" s="6" t="s">
        <v>18</v>
      </c>
      <c r="F4595" s="6" t="s">
        <v>11941</v>
      </c>
      <c r="G4595" s="6" t="s">
        <v>19</v>
      </c>
      <c r="H4595" s="10">
        <f t="shared" si="356"/>
        <v>46288</v>
      </c>
      <c r="I4595" s="7">
        <f t="shared" si="357"/>
        <v>4998</v>
      </c>
      <c r="J4595" s="6" t="str">
        <f t="shared" si="358"/>
        <v>Ahmedabad</v>
      </c>
      <c r="K4595" s="6">
        <f>COUNTIFS(pg_transaction_cleaned!$O$2:$O$5743,A4595,pg_transaction_cleaned!$F$2:$F$5743,"CAPTURE")</f>
        <v>1</v>
      </c>
      <c r="L4595" s="7">
        <f>SUMIFS(pg_transaction_cleaned!$H$2:$H$5743,pg_transaction_cleaned!$O$2:$O$5743,A4595,pg_transaction_cleaned!$F$2:$F$5743,"CAPTURE")</f>
        <v>4998</v>
      </c>
      <c r="M4595" s="6">
        <f>COUNTIFS(pg_transaction_cleaned!$O$2:$O$5743,A4595,pg_transaction_cleaned!$F$2:$F$5743,"REFUND")</f>
        <v>0</v>
      </c>
      <c r="N4595" s="7">
        <f>SUMIFS(pg_transaction_cleaned!$H$2:$H$5743,pg_transaction_cleaned!$O$2:$O$5743,A4595,pg_transaction_cleaned!$F$2:$F$5743,"REFUND")</f>
        <v>0</v>
      </c>
      <c r="O4595" s="6" t="str">
        <f t="shared" si="359"/>
        <v>OK</v>
      </c>
      <c r="P4595" s="8">
        <f t="shared" si="360"/>
        <v>0</v>
      </c>
    </row>
    <row r="4596" spans="1:16" x14ac:dyDescent="0.3">
      <c r="A4596" s="6" t="s">
        <v>9116</v>
      </c>
      <c r="B4596" s="6" t="s">
        <v>11888</v>
      </c>
      <c r="C4596" s="6" t="s">
        <v>4893</v>
      </c>
      <c r="D4596" s="6" t="s">
        <v>75</v>
      </c>
      <c r="E4596" s="6" t="s">
        <v>27</v>
      </c>
      <c r="F4596" s="6" t="s">
        <v>11954</v>
      </c>
      <c r="G4596" s="6" t="s">
        <v>19</v>
      </c>
      <c r="H4596" s="10">
        <f t="shared" si="356"/>
        <v>46269</v>
      </c>
      <c r="I4596" s="7">
        <f t="shared" si="357"/>
        <v>1848</v>
      </c>
      <c r="J4596" s="6" t="str">
        <f t="shared" si="358"/>
        <v>Mumbai</v>
      </c>
      <c r="K4596" s="6">
        <f>COUNTIFS(pg_transaction_cleaned!$O$2:$O$5743,A4596,pg_transaction_cleaned!$F$2:$F$5743,"CAPTURE")</f>
        <v>1</v>
      </c>
      <c r="L4596" s="7">
        <f>SUMIFS(pg_transaction_cleaned!$H$2:$H$5743,pg_transaction_cleaned!$O$2:$O$5743,A4596,pg_transaction_cleaned!$F$2:$F$5743,"CAPTURE")</f>
        <v>1848</v>
      </c>
      <c r="M4596" s="6">
        <f>COUNTIFS(pg_transaction_cleaned!$O$2:$O$5743,A4596,pg_transaction_cleaned!$F$2:$F$5743,"REFUND")</f>
        <v>0</v>
      </c>
      <c r="N4596" s="7">
        <f>SUMIFS(pg_transaction_cleaned!$H$2:$H$5743,pg_transaction_cleaned!$O$2:$O$5743,A4596,pg_transaction_cleaned!$F$2:$F$5743,"REFUND")</f>
        <v>0</v>
      </c>
      <c r="O4596" s="6" t="str">
        <f t="shared" si="359"/>
        <v>OK</v>
      </c>
      <c r="P4596" s="8">
        <f t="shared" si="360"/>
        <v>0</v>
      </c>
    </row>
    <row r="4597" spans="1:16" x14ac:dyDescent="0.3">
      <c r="A4597" s="6" t="s">
        <v>9117</v>
      </c>
      <c r="B4597" s="6" t="s">
        <v>11933</v>
      </c>
      <c r="C4597" s="6" t="s">
        <v>9118</v>
      </c>
      <c r="D4597" s="6" t="s">
        <v>17</v>
      </c>
      <c r="E4597" s="6" t="s">
        <v>54</v>
      </c>
      <c r="F4597" s="6" t="s">
        <v>11833</v>
      </c>
      <c r="G4597" s="6" t="s">
        <v>115</v>
      </c>
      <c r="H4597" s="10">
        <f t="shared" si="356"/>
        <v>46277</v>
      </c>
      <c r="I4597" s="7">
        <f t="shared" si="357"/>
        <v>3298</v>
      </c>
      <c r="J4597" s="6" t="str">
        <f t="shared" si="358"/>
        <v>Pune</v>
      </c>
      <c r="K4597" s="6">
        <f>COUNTIFS(pg_transaction_cleaned!$O$2:$O$5743,A4597,pg_transaction_cleaned!$F$2:$F$5743,"CAPTURE")</f>
        <v>0</v>
      </c>
      <c r="L4597" s="7">
        <f>SUMIFS(pg_transaction_cleaned!$H$2:$H$5743,pg_transaction_cleaned!$O$2:$O$5743,A4597,pg_transaction_cleaned!$F$2:$F$5743,"CAPTURE")</f>
        <v>0</v>
      </c>
      <c r="M4597" s="6">
        <f>COUNTIFS(pg_transaction_cleaned!$O$2:$O$5743,A4597,pg_transaction_cleaned!$F$2:$F$5743,"REFUND")</f>
        <v>0</v>
      </c>
      <c r="N4597" s="7">
        <f>SUMIFS(pg_transaction_cleaned!$H$2:$H$5743,pg_transaction_cleaned!$O$2:$O$5743,A4597,pg_transaction_cleaned!$F$2:$F$5743,"REFUND")</f>
        <v>0</v>
      </c>
      <c r="O4597" s="6" t="str">
        <f t="shared" si="359"/>
        <v>OK</v>
      </c>
      <c r="P4597" s="8">
        <f t="shared" si="360"/>
        <v>0</v>
      </c>
    </row>
    <row r="4598" spans="1:16" x14ac:dyDescent="0.3">
      <c r="A4598" s="6" t="s">
        <v>9119</v>
      </c>
      <c r="B4598" s="6" t="s">
        <v>11926</v>
      </c>
      <c r="C4598" s="6" t="s">
        <v>9120</v>
      </c>
      <c r="D4598" s="6" t="s">
        <v>42</v>
      </c>
      <c r="E4598" s="6" t="s">
        <v>18</v>
      </c>
      <c r="F4598" s="6" t="s">
        <v>11851</v>
      </c>
      <c r="G4598" s="6" t="s">
        <v>19</v>
      </c>
      <c r="H4598" s="10">
        <f t="shared" si="356"/>
        <v>46270</v>
      </c>
      <c r="I4598" s="7">
        <f t="shared" si="357"/>
        <v>3499</v>
      </c>
      <c r="J4598" s="6" t="str">
        <f t="shared" si="358"/>
        <v>Hyderabad</v>
      </c>
      <c r="K4598" s="6">
        <f>COUNTIFS(pg_transaction_cleaned!$O$2:$O$5743,A4598,pg_transaction_cleaned!$F$2:$F$5743,"CAPTURE")</f>
        <v>1</v>
      </c>
      <c r="L4598" s="7">
        <f>SUMIFS(pg_transaction_cleaned!$H$2:$H$5743,pg_transaction_cleaned!$O$2:$O$5743,A4598,pg_transaction_cleaned!$F$2:$F$5743,"CAPTURE")</f>
        <v>3499</v>
      </c>
      <c r="M4598" s="6">
        <f>COUNTIFS(pg_transaction_cleaned!$O$2:$O$5743,A4598,pg_transaction_cleaned!$F$2:$F$5743,"REFUND")</f>
        <v>0</v>
      </c>
      <c r="N4598" s="7">
        <f>SUMIFS(pg_transaction_cleaned!$H$2:$H$5743,pg_transaction_cleaned!$O$2:$O$5743,A4598,pg_transaction_cleaned!$F$2:$F$5743,"REFUND")</f>
        <v>0</v>
      </c>
      <c r="O4598" s="6" t="str">
        <f t="shared" si="359"/>
        <v>OK</v>
      </c>
      <c r="P4598" s="8">
        <f t="shared" si="360"/>
        <v>0</v>
      </c>
    </row>
    <row r="4599" spans="1:16" x14ac:dyDescent="0.3">
      <c r="A4599" s="6" t="s">
        <v>9121</v>
      </c>
      <c r="B4599" s="6" t="s">
        <v>11850</v>
      </c>
      <c r="C4599" s="6" t="s">
        <v>9122</v>
      </c>
      <c r="D4599" s="6" t="s">
        <v>23</v>
      </c>
      <c r="E4599" s="6" t="s">
        <v>27</v>
      </c>
      <c r="F4599" s="6" t="s">
        <v>11855</v>
      </c>
      <c r="G4599" s="6" t="s">
        <v>19</v>
      </c>
      <c r="H4599" s="10">
        <f t="shared" si="356"/>
        <v>46283</v>
      </c>
      <c r="I4599" s="7">
        <f t="shared" si="357"/>
        <v>4999</v>
      </c>
      <c r="J4599" s="6" t="str">
        <f t="shared" si="358"/>
        <v>Bengaluru</v>
      </c>
      <c r="K4599" s="6">
        <f>COUNTIFS(pg_transaction_cleaned!$O$2:$O$5743,A4599,pg_transaction_cleaned!$F$2:$F$5743,"CAPTURE")</f>
        <v>1</v>
      </c>
      <c r="L4599" s="7">
        <f>SUMIFS(pg_transaction_cleaned!$H$2:$H$5743,pg_transaction_cleaned!$O$2:$O$5743,A4599,pg_transaction_cleaned!$F$2:$F$5743,"CAPTURE")</f>
        <v>4999</v>
      </c>
      <c r="M4599" s="6">
        <f>COUNTIFS(pg_transaction_cleaned!$O$2:$O$5743,A4599,pg_transaction_cleaned!$F$2:$F$5743,"REFUND")</f>
        <v>0</v>
      </c>
      <c r="N4599" s="7">
        <f>SUMIFS(pg_transaction_cleaned!$H$2:$H$5743,pg_transaction_cleaned!$O$2:$O$5743,A4599,pg_transaction_cleaned!$F$2:$F$5743,"REFUND")</f>
        <v>0</v>
      </c>
      <c r="O4599" s="6" t="str">
        <f t="shared" si="359"/>
        <v>OK</v>
      </c>
      <c r="P4599" s="8">
        <f t="shared" si="360"/>
        <v>0</v>
      </c>
    </row>
    <row r="4600" spans="1:16" x14ac:dyDescent="0.3">
      <c r="A4600" s="6" t="s">
        <v>9123</v>
      </c>
      <c r="B4600" s="6" t="s">
        <v>11985</v>
      </c>
      <c r="C4600" s="6" t="s">
        <v>9124</v>
      </c>
      <c r="D4600" s="6" t="s">
        <v>26</v>
      </c>
      <c r="E4600" s="6" t="s">
        <v>27</v>
      </c>
      <c r="F4600" s="6" t="s">
        <v>11889</v>
      </c>
      <c r="G4600" s="6" t="s">
        <v>19</v>
      </c>
      <c r="H4600" s="10">
        <f t="shared" si="356"/>
        <v>46273</v>
      </c>
      <c r="I4600" s="7">
        <f t="shared" si="357"/>
        <v>3098</v>
      </c>
      <c r="J4600" s="6" t="str">
        <f t="shared" si="358"/>
        <v>Kolkata</v>
      </c>
      <c r="K4600" s="6">
        <f>COUNTIFS(pg_transaction_cleaned!$O$2:$O$5743,A4600,pg_transaction_cleaned!$F$2:$F$5743,"CAPTURE")</f>
        <v>1</v>
      </c>
      <c r="L4600" s="7">
        <f>SUMIFS(pg_transaction_cleaned!$H$2:$H$5743,pg_transaction_cleaned!$O$2:$O$5743,A4600,pg_transaction_cleaned!$F$2:$F$5743,"CAPTURE")</f>
        <v>3098</v>
      </c>
      <c r="M4600" s="6">
        <f>COUNTIFS(pg_transaction_cleaned!$O$2:$O$5743,A4600,pg_transaction_cleaned!$F$2:$F$5743,"REFUND")</f>
        <v>0</v>
      </c>
      <c r="N4600" s="7">
        <f>SUMIFS(pg_transaction_cleaned!$H$2:$H$5743,pg_transaction_cleaned!$O$2:$O$5743,A4600,pg_transaction_cleaned!$F$2:$F$5743,"REFUND")</f>
        <v>0</v>
      </c>
      <c r="O4600" s="6" t="str">
        <f t="shared" si="359"/>
        <v>OK</v>
      </c>
      <c r="P4600" s="8">
        <f t="shared" si="360"/>
        <v>0</v>
      </c>
    </row>
    <row r="4601" spans="1:16" x14ac:dyDescent="0.3">
      <c r="A4601" s="6" t="s">
        <v>9125</v>
      </c>
      <c r="B4601" s="6" t="s">
        <v>11893</v>
      </c>
      <c r="C4601" s="6" t="s">
        <v>9126</v>
      </c>
      <c r="D4601" s="6" t="s">
        <v>42</v>
      </c>
      <c r="E4601" s="6" t="s">
        <v>18</v>
      </c>
      <c r="F4601" s="6" t="s">
        <v>11977</v>
      </c>
      <c r="G4601" s="6" t="s">
        <v>19</v>
      </c>
      <c r="H4601" s="10">
        <f t="shared" si="356"/>
        <v>46280</v>
      </c>
      <c r="I4601" s="7">
        <f t="shared" si="357"/>
        <v>10998</v>
      </c>
      <c r="J4601" s="6" t="str">
        <f t="shared" si="358"/>
        <v>Hyderabad</v>
      </c>
      <c r="K4601" s="6">
        <f>COUNTIFS(pg_transaction_cleaned!$O$2:$O$5743,A4601,pg_transaction_cleaned!$F$2:$F$5743,"CAPTURE")</f>
        <v>1</v>
      </c>
      <c r="L4601" s="7">
        <f>SUMIFS(pg_transaction_cleaned!$H$2:$H$5743,pg_transaction_cleaned!$O$2:$O$5743,A4601,pg_transaction_cleaned!$F$2:$F$5743,"CAPTURE")</f>
        <v>10998</v>
      </c>
      <c r="M4601" s="6">
        <f>COUNTIFS(pg_transaction_cleaned!$O$2:$O$5743,A4601,pg_transaction_cleaned!$F$2:$F$5743,"REFUND")</f>
        <v>0</v>
      </c>
      <c r="N4601" s="7">
        <f>SUMIFS(pg_transaction_cleaned!$H$2:$H$5743,pg_transaction_cleaned!$O$2:$O$5743,A4601,pg_transaction_cleaned!$F$2:$F$5743,"REFUND")</f>
        <v>0</v>
      </c>
      <c r="O4601" s="6" t="str">
        <f t="shared" si="359"/>
        <v>OK</v>
      </c>
      <c r="P4601" s="8">
        <f t="shared" si="360"/>
        <v>0</v>
      </c>
    </row>
    <row r="4602" spans="1:16" x14ac:dyDescent="0.3">
      <c r="A4602" s="6" t="s">
        <v>9127</v>
      </c>
      <c r="B4602" s="6" t="s">
        <v>11832</v>
      </c>
      <c r="C4602" s="6" t="s">
        <v>9128</v>
      </c>
      <c r="D4602" s="6" t="s">
        <v>34</v>
      </c>
      <c r="E4602" s="6" t="s">
        <v>27</v>
      </c>
      <c r="F4602" s="6" t="s">
        <v>11837</v>
      </c>
      <c r="G4602" s="6" t="s">
        <v>80</v>
      </c>
      <c r="H4602" s="10">
        <f t="shared" si="356"/>
        <v>46273</v>
      </c>
      <c r="I4602" s="7">
        <f t="shared" si="357"/>
        <v>999</v>
      </c>
      <c r="J4602" s="6" t="str">
        <f t="shared" si="358"/>
        <v>Ahmedabad</v>
      </c>
      <c r="K4602" s="6">
        <f>COUNTIFS(pg_transaction_cleaned!$O$2:$O$5743,A4602,pg_transaction_cleaned!$F$2:$F$5743,"CAPTURE")</f>
        <v>0</v>
      </c>
      <c r="L4602" s="7">
        <f>SUMIFS(pg_transaction_cleaned!$H$2:$H$5743,pg_transaction_cleaned!$O$2:$O$5743,A4602,pg_transaction_cleaned!$F$2:$F$5743,"CAPTURE")</f>
        <v>0</v>
      </c>
      <c r="M4602" s="6">
        <f>COUNTIFS(pg_transaction_cleaned!$O$2:$O$5743,A4602,pg_transaction_cleaned!$F$2:$F$5743,"REFUND")</f>
        <v>0</v>
      </c>
      <c r="N4602" s="7">
        <f>SUMIFS(pg_transaction_cleaned!$H$2:$H$5743,pg_transaction_cleaned!$O$2:$O$5743,A4602,pg_transaction_cleaned!$F$2:$F$5743,"REFUND")</f>
        <v>0</v>
      </c>
      <c r="O4602" s="6" t="str">
        <f t="shared" si="359"/>
        <v>OK</v>
      </c>
      <c r="P4602" s="8">
        <f t="shared" si="360"/>
        <v>0</v>
      </c>
    </row>
    <row r="4603" spans="1:16" x14ac:dyDescent="0.3">
      <c r="A4603" s="6" t="s">
        <v>9129</v>
      </c>
      <c r="B4603" s="6" t="s">
        <v>11963</v>
      </c>
      <c r="C4603" s="6" t="s">
        <v>9130</v>
      </c>
      <c r="D4603" s="6" t="s">
        <v>23</v>
      </c>
      <c r="E4603" s="6" t="s">
        <v>27</v>
      </c>
      <c r="F4603" s="6" t="s">
        <v>12165</v>
      </c>
      <c r="G4603" s="6" t="s">
        <v>19</v>
      </c>
      <c r="H4603" s="10">
        <f t="shared" si="356"/>
        <v>46287</v>
      </c>
      <c r="I4603" s="7">
        <f t="shared" si="357"/>
        <v>11597</v>
      </c>
      <c r="J4603" s="6" t="str">
        <f t="shared" si="358"/>
        <v>Bengaluru</v>
      </c>
      <c r="K4603" s="6">
        <f>COUNTIFS(pg_transaction_cleaned!$O$2:$O$5743,A4603,pg_transaction_cleaned!$F$2:$F$5743,"CAPTURE")</f>
        <v>1</v>
      </c>
      <c r="L4603" s="7">
        <f>SUMIFS(pg_transaction_cleaned!$H$2:$H$5743,pg_transaction_cleaned!$O$2:$O$5743,A4603,pg_transaction_cleaned!$F$2:$F$5743,"CAPTURE")</f>
        <v>11597</v>
      </c>
      <c r="M4603" s="6">
        <f>COUNTIFS(pg_transaction_cleaned!$O$2:$O$5743,A4603,pg_transaction_cleaned!$F$2:$F$5743,"REFUND")</f>
        <v>0</v>
      </c>
      <c r="N4603" s="7">
        <f>SUMIFS(pg_transaction_cleaned!$H$2:$H$5743,pg_transaction_cleaned!$O$2:$O$5743,A4603,pg_transaction_cleaned!$F$2:$F$5743,"REFUND")</f>
        <v>0</v>
      </c>
      <c r="O4603" s="6" t="str">
        <f t="shared" si="359"/>
        <v>OK</v>
      </c>
      <c r="P4603" s="8">
        <f t="shared" si="360"/>
        <v>0</v>
      </c>
    </row>
    <row r="4604" spans="1:16" x14ac:dyDescent="0.3">
      <c r="A4604" s="6" t="s">
        <v>9131</v>
      </c>
      <c r="B4604" s="6" t="s">
        <v>11968</v>
      </c>
      <c r="C4604" s="6" t="s">
        <v>9132</v>
      </c>
      <c r="D4604" s="6" t="s">
        <v>34</v>
      </c>
      <c r="E4604" s="6" t="s">
        <v>27</v>
      </c>
      <c r="F4604" s="6" t="s">
        <v>11869</v>
      </c>
      <c r="G4604" s="6" t="s">
        <v>19</v>
      </c>
      <c r="H4604" s="10">
        <f t="shared" si="356"/>
        <v>46267</v>
      </c>
      <c r="I4604" s="7">
        <f t="shared" si="357"/>
        <v>599</v>
      </c>
      <c r="J4604" s="6" t="str">
        <f t="shared" si="358"/>
        <v>Ahmedabad</v>
      </c>
      <c r="K4604" s="6">
        <f>COUNTIFS(pg_transaction_cleaned!$O$2:$O$5743,A4604,pg_transaction_cleaned!$F$2:$F$5743,"CAPTURE")</f>
        <v>1</v>
      </c>
      <c r="L4604" s="7">
        <f>SUMIFS(pg_transaction_cleaned!$H$2:$H$5743,pg_transaction_cleaned!$O$2:$O$5743,A4604,pg_transaction_cleaned!$F$2:$F$5743,"CAPTURE")</f>
        <v>599</v>
      </c>
      <c r="M4604" s="6">
        <f>COUNTIFS(pg_transaction_cleaned!$O$2:$O$5743,A4604,pg_transaction_cleaned!$F$2:$F$5743,"REFUND")</f>
        <v>0</v>
      </c>
      <c r="N4604" s="7">
        <f>SUMIFS(pg_transaction_cleaned!$H$2:$H$5743,pg_transaction_cleaned!$O$2:$O$5743,A4604,pg_transaction_cleaned!$F$2:$F$5743,"REFUND")</f>
        <v>0</v>
      </c>
      <c r="O4604" s="6" t="str">
        <f t="shared" si="359"/>
        <v>OK</v>
      </c>
      <c r="P4604" s="8">
        <f t="shared" si="360"/>
        <v>0</v>
      </c>
    </row>
    <row r="4605" spans="1:16" x14ac:dyDescent="0.3">
      <c r="A4605" s="6" t="s">
        <v>9133</v>
      </c>
      <c r="B4605" s="6" t="s">
        <v>11909</v>
      </c>
      <c r="C4605" s="6" t="s">
        <v>9134</v>
      </c>
      <c r="D4605" s="6" t="s">
        <v>48</v>
      </c>
      <c r="E4605" s="6" t="s">
        <v>27</v>
      </c>
      <c r="F4605" s="6" t="s">
        <v>11932</v>
      </c>
      <c r="G4605" s="6" t="s">
        <v>19</v>
      </c>
      <c r="H4605" s="10">
        <f t="shared" si="356"/>
        <v>46276</v>
      </c>
      <c r="I4605" s="7">
        <f t="shared" si="357"/>
        <v>8798</v>
      </c>
      <c r="J4605" s="6" t="str">
        <f t="shared" si="358"/>
        <v>Jaipur</v>
      </c>
      <c r="K4605" s="6">
        <f>COUNTIFS(pg_transaction_cleaned!$O$2:$O$5743,A4605,pg_transaction_cleaned!$F$2:$F$5743,"CAPTURE")</f>
        <v>1</v>
      </c>
      <c r="L4605" s="7">
        <f>SUMIFS(pg_transaction_cleaned!$H$2:$H$5743,pg_transaction_cleaned!$O$2:$O$5743,A4605,pg_transaction_cleaned!$F$2:$F$5743,"CAPTURE")</f>
        <v>8798</v>
      </c>
      <c r="M4605" s="6">
        <f>COUNTIFS(pg_transaction_cleaned!$O$2:$O$5743,A4605,pg_transaction_cleaned!$F$2:$F$5743,"REFUND")</f>
        <v>0</v>
      </c>
      <c r="N4605" s="7">
        <f>SUMIFS(pg_transaction_cleaned!$H$2:$H$5743,pg_transaction_cleaned!$O$2:$O$5743,A4605,pg_transaction_cleaned!$F$2:$F$5743,"REFUND")</f>
        <v>0</v>
      </c>
      <c r="O4605" s="6" t="str">
        <f t="shared" si="359"/>
        <v>OK</v>
      </c>
      <c r="P4605" s="8">
        <f t="shared" si="360"/>
        <v>0</v>
      </c>
    </row>
    <row r="4606" spans="1:16" x14ac:dyDescent="0.3">
      <c r="A4606" s="6" t="s">
        <v>9135</v>
      </c>
      <c r="B4606" s="6" t="s">
        <v>11981</v>
      </c>
      <c r="C4606" s="6" t="s">
        <v>9136</v>
      </c>
      <c r="D4606" s="6" t="s">
        <v>23</v>
      </c>
      <c r="E4606" s="6" t="s">
        <v>27</v>
      </c>
      <c r="F4606" s="6" t="s">
        <v>12080</v>
      </c>
      <c r="G4606" s="6" t="s">
        <v>19</v>
      </c>
      <c r="H4606" s="10">
        <f t="shared" si="356"/>
        <v>46274</v>
      </c>
      <c r="I4606" s="7">
        <f t="shared" si="357"/>
        <v>8298</v>
      </c>
      <c r="J4606" s="6" t="str">
        <f t="shared" si="358"/>
        <v>Bengaluru</v>
      </c>
      <c r="K4606" s="6">
        <f>COUNTIFS(pg_transaction_cleaned!$O$2:$O$5743,A4606,pg_transaction_cleaned!$F$2:$F$5743,"CAPTURE")</f>
        <v>1</v>
      </c>
      <c r="L4606" s="7">
        <f>SUMIFS(pg_transaction_cleaned!$H$2:$H$5743,pg_transaction_cleaned!$O$2:$O$5743,A4606,pg_transaction_cleaned!$F$2:$F$5743,"CAPTURE")</f>
        <v>8298</v>
      </c>
      <c r="M4606" s="6">
        <f>COUNTIFS(pg_transaction_cleaned!$O$2:$O$5743,A4606,pg_transaction_cleaned!$F$2:$F$5743,"REFUND")</f>
        <v>0</v>
      </c>
      <c r="N4606" s="7">
        <f>SUMIFS(pg_transaction_cleaned!$H$2:$H$5743,pg_transaction_cleaned!$O$2:$O$5743,A4606,pg_transaction_cleaned!$F$2:$F$5743,"REFUND")</f>
        <v>0</v>
      </c>
      <c r="O4606" s="6" t="str">
        <f t="shared" si="359"/>
        <v>OK</v>
      </c>
      <c r="P4606" s="8">
        <f t="shared" si="360"/>
        <v>0</v>
      </c>
    </row>
    <row r="4607" spans="1:16" x14ac:dyDescent="0.3">
      <c r="A4607" s="6" t="s">
        <v>9137</v>
      </c>
      <c r="B4607" s="6" t="s">
        <v>11896</v>
      </c>
      <c r="C4607" s="6" t="s">
        <v>9138</v>
      </c>
      <c r="D4607" s="6" t="s">
        <v>51</v>
      </c>
      <c r="E4607" s="6" t="s">
        <v>18</v>
      </c>
      <c r="F4607" s="6" t="s">
        <v>11853</v>
      </c>
      <c r="G4607" s="6" t="s">
        <v>19</v>
      </c>
      <c r="H4607" s="10">
        <f t="shared" si="356"/>
        <v>46292</v>
      </c>
      <c r="I4607" s="7">
        <f t="shared" si="357"/>
        <v>1799</v>
      </c>
      <c r="J4607" s="6" t="str">
        <f t="shared" si="358"/>
        <v>Chennai</v>
      </c>
      <c r="K4607" s="6">
        <f>COUNTIFS(pg_transaction_cleaned!$O$2:$O$5743,A4607,pg_transaction_cleaned!$F$2:$F$5743,"CAPTURE")</f>
        <v>1</v>
      </c>
      <c r="L4607" s="7">
        <f>SUMIFS(pg_transaction_cleaned!$H$2:$H$5743,pg_transaction_cleaned!$O$2:$O$5743,A4607,pg_transaction_cleaned!$F$2:$F$5743,"CAPTURE")</f>
        <v>1799</v>
      </c>
      <c r="M4607" s="6">
        <f>COUNTIFS(pg_transaction_cleaned!$O$2:$O$5743,A4607,pg_transaction_cleaned!$F$2:$F$5743,"REFUND")</f>
        <v>0</v>
      </c>
      <c r="N4607" s="7">
        <f>SUMIFS(pg_transaction_cleaned!$H$2:$H$5743,pg_transaction_cleaned!$O$2:$O$5743,A4607,pg_transaction_cleaned!$F$2:$F$5743,"REFUND")</f>
        <v>0</v>
      </c>
      <c r="O4607" s="6" t="str">
        <f t="shared" si="359"/>
        <v>OK</v>
      </c>
      <c r="P4607" s="8">
        <f t="shared" si="360"/>
        <v>0</v>
      </c>
    </row>
    <row r="4608" spans="1:16" x14ac:dyDescent="0.3">
      <c r="A4608" s="6" t="s">
        <v>9139</v>
      </c>
      <c r="B4608" s="6" t="s">
        <v>11998</v>
      </c>
      <c r="C4608" s="6" t="s">
        <v>9140</v>
      </c>
      <c r="D4608" s="6" t="s">
        <v>51</v>
      </c>
      <c r="E4608" s="6" t="s">
        <v>18</v>
      </c>
      <c r="F4608" s="6" t="s">
        <v>11835</v>
      </c>
      <c r="G4608" s="6" t="s">
        <v>19</v>
      </c>
      <c r="H4608" s="10">
        <f t="shared" si="356"/>
        <v>46293</v>
      </c>
      <c r="I4608" s="7">
        <f t="shared" si="357"/>
        <v>499</v>
      </c>
      <c r="J4608" s="6" t="str">
        <f t="shared" si="358"/>
        <v>Chennai</v>
      </c>
      <c r="K4608" s="6">
        <f>COUNTIFS(pg_transaction_cleaned!$O$2:$O$5743,A4608,pg_transaction_cleaned!$F$2:$F$5743,"CAPTURE")</f>
        <v>1</v>
      </c>
      <c r="L4608" s="7">
        <f>SUMIFS(pg_transaction_cleaned!$H$2:$H$5743,pg_transaction_cleaned!$O$2:$O$5743,A4608,pg_transaction_cleaned!$F$2:$F$5743,"CAPTURE")</f>
        <v>499</v>
      </c>
      <c r="M4608" s="6">
        <f>COUNTIFS(pg_transaction_cleaned!$O$2:$O$5743,A4608,pg_transaction_cleaned!$F$2:$F$5743,"REFUND")</f>
        <v>0</v>
      </c>
      <c r="N4608" s="7">
        <f>SUMIFS(pg_transaction_cleaned!$H$2:$H$5743,pg_transaction_cleaned!$O$2:$O$5743,A4608,pg_transaction_cleaned!$F$2:$F$5743,"REFUND")</f>
        <v>0</v>
      </c>
      <c r="O4608" s="6" t="str">
        <f t="shared" si="359"/>
        <v>OK</v>
      </c>
      <c r="P4608" s="8">
        <f t="shared" si="360"/>
        <v>0</v>
      </c>
    </row>
    <row r="4609" spans="1:16" x14ac:dyDescent="0.3">
      <c r="A4609" s="6" t="s">
        <v>9141</v>
      </c>
      <c r="B4609" s="6" t="s">
        <v>11896</v>
      </c>
      <c r="C4609" s="6" t="s">
        <v>9142</v>
      </c>
      <c r="D4609" s="6" t="s">
        <v>17</v>
      </c>
      <c r="E4609" s="6" t="s">
        <v>18</v>
      </c>
      <c r="F4609" s="6" t="s">
        <v>11849</v>
      </c>
      <c r="G4609" s="6" t="s">
        <v>19</v>
      </c>
      <c r="H4609" s="10">
        <f t="shared" si="356"/>
        <v>46292</v>
      </c>
      <c r="I4609" s="7">
        <f t="shared" si="357"/>
        <v>4298</v>
      </c>
      <c r="J4609" s="6" t="str">
        <f t="shared" si="358"/>
        <v>Pune</v>
      </c>
      <c r="K4609" s="6">
        <f>COUNTIFS(pg_transaction_cleaned!$O$2:$O$5743,A4609,pg_transaction_cleaned!$F$2:$F$5743,"CAPTURE")</f>
        <v>1</v>
      </c>
      <c r="L4609" s="7">
        <f>SUMIFS(pg_transaction_cleaned!$H$2:$H$5743,pg_transaction_cleaned!$O$2:$O$5743,A4609,pg_transaction_cleaned!$F$2:$F$5743,"CAPTURE")</f>
        <v>4298</v>
      </c>
      <c r="M4609" s="6">
        <f>COUNTIFS(pg_transaction_cleaned!$O$2:$O$5743,A4609,pg_transaction_cleaned!$F$2:$F$5743,"REFUND")</f>
        <v>0</v>
      </c>
      <c r="N4609" s="7">
        <f>SUMIFS(pg_transaction_cleaned!$H$2:$H$5743,pg_transaction_cleaned!$O$2:$O$5743,A4609,pg_transaction_cleaned!$F$2:$F$5743,"REFUND")</f>
        <v>0</v>
      </c>
      <c r="O4609" s="6" t="str">
        <f t="shared" si="359"/>
        <v>OK</v>
      </c>
      <c r="P4609" s="8">
        <f t="shared" si="360"/>
        <v>0</v>
      </c>
    </row>
    <row r="4610" spans="1:16" x14ac:dyDescent="0.3">
      <c r="A4610" s="6" t="s">
        <v>9143</v>
      </c>
      <c r="B4610" s="6" t="s">
        <v>11888</v>
      </c>
      <c r="C4610" s="6" t="s">
        <v>9144</v>
      </c>
      <c r="D4610" s="6" t="s">
        <v>42</v>
      </c>
      <c r="E4610" s="6" t="s">
        <v>27</v>
      </c>
      <c r="F4610" s="6" t="s">
        <v>11863</v>
      </c>
      <c r="G4610" s="6" t="s">
        <v>80</v>
      </c>
      <c r="H4610" s="10">
        <f t="shared" ref="H4610:H4673" si="361">IF(MID(B4610,5,1)="-",DATE(LEFT(B4610,4),MID(B4610,6,2),RIGHT(B4610,2)),DATE(RIGHT(B4610,4),MID(B4610,4,2),LEFT(B4610,2)))</f>
        <v>46269</v>
      </c>
      <c r="I4610" s="7">
        <f t="shared" ref="I4610:I4673" si="362">VALUE(SUBSTITUTE(F4610,",",""))</f>
        <v>1499</v>
      </c>
      <c r="J4610" s="6" t="str">
        <f t="shared" ref="J4610:J4673" si="363">IF(TRIM(D4610)="","Unknown",TRIM(D4610))</f>
        <v>Hyderabad</v>
      </c>
      <c r="K4610" s="6">
        <f>COUNTIFS(pg_transaction_cleaned!$O$2:$O$5743,A4610,pg_transaction_cleaned!$F$2:$F$5743,"CAPTURE")</f>
        <v>0</v>
      </c>
      <c r="L4610" s="7">
        <f>SUMIFS(pg_transaction_cleaned!$H$2:$H$5743,pg_transaction_cleaned!$O$2:$O$5743,A4610,pg_transaction_cleaned!$F$2:$F$5743,"CAPTURE")</f>
        <v>0</v>
      </c>
      <c r="M4610" s="6">
        <f>COUNTIFS(pg_transaction_cleaned!$O$2:$O$5743,A4610,pg_transaction_cleaned!$F$2:$F$5743,"REFUND")</f>
        <v>0</v>
      </c>
      <c r="N4610" s="7">
        <f>SUMIFS(pg_transaction_cleaned!$H$2:$H$5743,pg_transaction_cleaned!$O$2:$O$5743,A4610,pg_transaction_cleaned!$F$2:$F$5743,"REFUND")</f>
        <v>0</v>
      </c>
      <c r="O4610" s="6" t="str">
        <f t="shared" si="359"/>
        <v>OK</v>
      </c>
      <c r="P4610" s="8">
        <f t="shared" si="360"/>
        <v>0</v>
      </c>
    </row>
    <row r="4611" spans="1:16" x14ac:dyDescent="0.3">
      <c r="A4611" s="6" t="s">
        <v>9145</v>
      </c>
      <c r="B4611" s="6" t="s">
        <v>11840</v>
      </c>
      <c r="C4611" s="6" t="s">
        <v>9146</v>
      </c>
      <c r="D4611" s="6" t="s">
        <v>34</v>
      </c>
      <c r="E4611" s="6" t="s">
        <v>18</v>
      </c>
      <c r="F4611" s="6" t="s">
        <v>11879</v>
      </c>
      <c r="G4611" s="6" t="s">
        <v>19</v>
      </c>
      <c r="H4611" s="10">
        <f t="shared" si="361"/>
        <v>46294</v>
      </c>
      <c r="I4611" s="7">
        <f t="shared" si="362"/>
        <v>1798</v>
      </c>
      <c r="J4611" s="6" t="str">
        <f t="shared" si="363"/>
        <v>Ahmedabad</v>
      </c>
      <c r="K4611" s="6">
        <f>COUNTIFS(pg_transaction_cleaned!$O$2:$O$5743,A4611,pg_transaction_cleaned!$F$2:$F$5743,"CAPTURE")</f>
        <v>1</v>
      </c>
      <c r="L4611" s="7">
        <f>SUMIFS(pg_transaction_cleaned!$H$2:$H$5743,pg_transaction_cleaned!$O$2:$O$5743,A4611,pg_transaction_cleaned!$F$2:$F$5743,"CAPTURE")</f>
        <v>1798</v>
      </c>
      <c r="M4611" s="6">
        <f>COUNTIFS(pg_transaction_cleaned!$O$2:$O$5743,A4611,pg_transaction_cleaned!$F$2:$F$5743,"REFUND")</f>
        <v>0</v>
      </c>
      <c r="N4611" s="7">
        <f>SUMIFS(pg_transaction_cleaned!$H$2:$H$5743,pg_transaction_cleaned!$O$2:$O$5743,A4611,pg_transaction_cleaned!$F$2:$F$5743,"REFUND")</f>
        <v>0</v>
      </c>
      <c r="O4611" s="6" t="str">
        <f t="shared" ref="O4611:O4674" si="364">IF(AND(G4611="Paid",K4611=0),"Paid, no payment",IF(AND(OR(G4611="Failed",G4611="Cancelled"),K4611&gt;0),"Payment on failed/cancelled",IF(K4611&gt;1,"Duplicate charge",IF(AND(K4611=1,ROUND(L4611-I4611,2)&lt;&gt;0),"Amount difference",IF(AND(G4611="Refunded",M4611=0),"Refunded, no refund",IF(AND(G4611&lt;&gt;"Refunded",M4611&gt;0),"Refund, order not Refunded",IF(AND(M4611&gt;0,ROUND(N4611-I4611,2)&lt;&gt;0),"Refund amount differs","OK")))))))</f>
        <v>OK</v>
      </c>
      <c r="P4611" s="8">
        <f t="shared" ref="P4611:P4674" si="365">IF(O4611="OK",0,IF(O4611="Paid, no payment",I4611,IF(O4611="Payment on failed/cancelled",L4611,IF(OR(O4611="Duplicate charge",O4611="Amount difference"),L4611-I4611,IF(O4611="Refunded, no refund",I4611,N4611)))))</f>
        <v>0</v>
      </c>
    </row>
    <row r="4612" spans="1:16" x14ac:dyDescent="0.3">
      <c r="A4612" s="6" t="s">
        <v>9147</v>
      </c>
      <c r="B4612" s="6" t="s">
        <v>11926</v>
      </c>
      <c r="C4612" s="6" t="s">
        <v>9148</v>
      </c>
      <c r="D4612" s="6" t="s">
        <v>37</v>
      </c>
      <c r="E4612" s="6" t="s">
        <v>18</v>
      </c>
      <c r="F4612" s="6" t="s">
        <v>12253</v>
      </c>
      <c r="G4612" s="6" t="s">
        <v>19</v>
      </c>
      <c r="H4612" s="10">
        <f t="shared" si="361"/>
        <v>46270</v>
      </c>
      <c r="I4612" s="7">
        <f t="shared" si="362"/>
        <v>7498</v>
      </c>
      <c r="J4612" s="6" t="str">
        <f t="shared" si="363"/>
        <v>Lucknow</v>
      </c>
      <c r="K4612" s="6">
        <f>COUNTIFS(pg_transaction_cleaned!$O$2:$O$5743,A4612,pg_transaction_cleaned!$F$2:$F$5743,"CAPTURE")</f>
        <v>1</v>
      </c>
      <c r="L4612" s="7">
        <f>SUMIFS(pg_transaction_cleaned!$H$2:$H$5743,pg_transaction_cleaned!$O$2:$O$5743,A4612,pg_transaction_cleaned!$F$2:$F$5743,"CAPTURE")</f>
        <v>7498</v>
      </c>
      <c r="M4612" s="6">
        <f>COUNTIFS(pg_transaction_cleaned!$O$2:$O$5743,A4612,pg_transaction_cleaned!$F$2:$F$5743,"REFUND")</f>
        <v>0</v>
      </c>
      <c r="N4612" s="7">
        <f>SUMIFS(pg_transaction_cleaned!$H$2:$H$5743,pg_transaction_cleaned!$O$2:$O$5743,A4612,pg_transaction_cleaned!$F$2:$F$5743,"REFUND")</f>
        <v>0</v>
      </c>
      <c r="O4612" s="6" t="str">
        <f t="shared" si="364"/>
        <v>OK</v>
      </c>
      <c r="P4612" s="8">
        <f t="shared" si="365"/>
        <v>0</v>
      </c>
    </row>
    <row r="4613" spans="1:16" x14ac:dyDescent="0.3">
      <c r="A4613" s="6" t="s">
        <v>9149</v>
      </c>
      <c r="B4613" s="6" t="s">
        <v>11871</v>
      </c>
      <c r="C4613" s="6" t="s">
        <v>9150</v>
      </c>
      <c r="D4613" s="6" t="s">
        <v>75</v>
      </c>
      <c r="E4613" s="6" t="s">
        <v>54</v>
      </c>
      <c r="F4613" s="6" t="s">
        <v>11853</v>
      </c>
      <c r="G4613" s="6" t="s">
        <v>19</v>
      </c>
      <c r="H4613" s="10">
        <f t="shared" si="361"/>
        <v>46272</v>
      </c>
      <c r="I4613" s="7">
        <f t="shared" si="362"/>
        <v>1799</v>
      </c>
      <c r="J4613" s="6" t="str">
        <f t="shared" si="363"/>
        <v>Mumbai</v>
      </c>
      <c r="K4613" s="6">
        <f>COUNTIFS(pg_transaction_cleaned!$O$2:$O$5743,A4613,pg_transaction_cleaned!$F$2:$F$5743,"CAPTURE")</f>
        <v>1</v>
      </c>
      <c r="L4613" s="7">
        <f>SUMIFS(pg_transaction_cleaned!$H$2:$H$5743,pg_transaction_cleaned!$O$2:$O$5743,A4613,pg_transaction_cleaned!$F$2:$F$5743,"CAPTURE")</f>
        <v>1799</v>
      </c>
      <c r="M4613" s="6">
        <f>COUNTIFS(pg_transaction_cleaned!$O$2:$O$5743,A4613,pg_transaction_cleaned!$F$2:$F$5743,"REFUND")</f>
        <v>0</v>
      </c>
      <c r="N4613" s="7">
        <f>SUMIFS(pg_transaction_cleaned!$H$2:$H$5743,pg_transaction_cleaned!$O$2:$O$5743,A4613,pg_transaction_cleaned!$F$2:$F$5743,"REFUND")</f>
        <v>0</v>
      </c>
      <c r="O4613" s="6" t="str">
        <f t="shared" si="364"/>
        <v>OK</v>
      </c>
      <c r="P4613" s="8">
        <f t="shared" si="365"/>
        <v>0</v>
      </c>
    </row>
    <row r="4614" spans="1:16" x14ac:dyDescent="0.3">
      <c r="A4614" s="6" t="s">
        <v>9151</v>
      </c>
      <c r="B4614" s="6" t="s">
        <v>11940</v>
      </c>
      <c r="C4614" s="6" t="s">
        <v>9152</v>
      </c>
      <c r="D4614" s="6" t="s">
        <v>26</v>
      </c>
      <c r="E4614" s="6" t="s">
        <v>18</v>
      </c>
      <c r="F4614" s="6" t="s">
        <v>11841</v>
      </c>
      <c r="G4614" s="6" t="s">
        <v>19</v>
      </c>
      <c r="H4614" s="10">
        <f t="shared" si="361"/>
        <v>46290</v>
      </c>
      <c r="I4614" s="7">
        <f t="shared" si="362"/>
        <v>2499</v>
      </c>
      <c r="J4614" s="6" t="str">
        <f t="shared" si="363"/>
        <v>Kolkata</v>
      </c>
      <c r="K4614" s="6">
        <f>COUNTIFS(pg_transaction_cleaned!$O$2:$O$5743,A4614,pg_transaction_cleaned!$F$2:$F$5743,"CAPTURE")</f>
        <v>1</v>
      </c>
      <c r="L4614" s="7">
        <f>SUMIFS(pg_transaction_cleaned!$H$2:$H$5743,pg_transaction_cleaned!$O$2:$O$5743,A4614,pg_transaction_cleaned!$F$2:$F$5743,"CAPTURE")</f>
        <v>2499</v>
      </c>
      <c r="M4614" s="6">
        <f>COUNTIFS(pg_transaction_cleaned!$O$2:$O$5743,A4614,pg_transaction_cleaned!$F$2:$F$5743,"REFUND")</f>
        <v>0</v>
      </c>
      <c r="N4614" s="7">
        <f>SUMIFS(pg_transaction_cleaned!$H$2:$H$5743,pg_transaction_cleaned!$O$2:$O$5743,A4614,pg_transaction_cleaned!$F$2:$F$5743,"REFUND")</f>
        <v>0</v>
      </c>
      <c r="O4614" s="6" t="str">
        <f t="shared" si="364"/>
        <v>OK</v>
      </c>
      <c r="P4614" s="8">
        <f t="shared" si="365"/>
        <v>0</v>
      </c>
    </row>
    <row r="4615" spans="1:16" x14ac:dyDescent="0.3">
      <c r="A4615" s="6" t="s">
        <v>9153</v>
      </c>
      <c r="B4615" s="6" t="s">
        <v>11830</v>
      </c>
      <c r="C4615" s="6" t="s">
        <v>9154</v>
      </c>
      <c r="D4615" s="6" t="s">
        <v>37</v>
      </c>
      <c r="E4615" s="6" t="s">
        <v>43</v>
      </c>
      <c r="F4615" s="6" t="s">
        <v>11851</v>
      </c>
      <c r="G4615" s="6" t="s">
        <v>19</v>
      </c>
      <c r="H4615" s="10">
        <f t="shared" si="361"/>
        <v>46282</v>
      </c>
      <c r="I4615" s="7">
        <f t="shared" si="362"/>
        <v>3499</v>
      </c>
      <c r="J4615" s="6" t="str">
        <f t="shared" si="363"/>
        <v>Lucknow</v>
      </c>
      <c r="K4615" s="6">
        <f>COUNTIFS(pg_transaction_cleaned!$O$2:$O$5743,A4615,pg_transaction_cleaned!$F$2:$F$5743,"CAPTURE")</f>
        <v>1</v>
      </c>
      <c r="L4615" s="7">
        <f>SUMIFS(pg_transaction_cleaned!$H$2:$H$5743,pg_transaction_cleaned!$O$2:$O$5743,A4615,pg_transaction_cleaned!$F$2:$F$5743,"CAPTURE")</f>
        <v>3499</v>
      </c>
      <c r="M4615" s="6">
        <f>COUNTIFS(pg_transaction_cleaned!$O$2:$O$5743,A4615,pg_transaction_cleaned!$F$2:$F$5743,"REFUND")</f>
        <v>0</v>
      </c>
      <c r="N4615" s="7">
        <f>SUMIFS(pg_transaction_cleaned!$H$2:$H$5743,pg_transaction_cleaned!$O$2:$O$5743,A4615,pg_transaction_cleaned!$F$2:$F$5743,"REFUND")</f>
        <v>0</v>
      </c>
      <c r="O4615" s="6" t="str">
        <f t="shared" si="364"/>
        <v>OK</v>
      </c>
      <c r="P4615" s="8">
        <f t="shared" si="365"/>
        <v>0</v>
      </c>
    </row>
    <row r="4616" spans="1:16" x14ac:dyDescent="0.3">
      <c r="A4616" s="6" t="s">
        <v>9155</v>
      </c>
      <c r="B4616" s="6" t="s">
        <v>11914</v>
      </c>
      <c r="C4616" s="6" t="s">
        <v>9156</v>
      </c>
      <c r="D4616" s="6" t="s">
        <v>17</v>
      </c>
      <c r="E4616" s="6" t="s">
        <v>27</v>
      </c>
      <c r="F4616" s="6" t="s">
        <v>11964</v>
      </c>
      <c r="G4616" s="6" t="s">
        <v>80</v>
      </c>
      <c r="H4616" s="10">
        <f t="shared" si="361"/>
        <v>46289</v>
      </c>
      <c r="I4616" s="7">
        <f t="shared" si="362"/>
        <v>8498</v>
      </c>
      <c r="J4616" s="6" t="str">
        <f t="shared" si="363"/>
        <v>Pune</v>
      </c>
      <c r="K4616" s="6">
        <f>COUNTIFS(pg_transaction_cleaned!$O$2:$O$5743,A4616,pg_transaction_cleaned!$F$2:$F$5743,"CAPTURE")</f>
        <v>0</v>
      </c>
      <c r="L4616" s="7">
        <f>SUMIFS(pg_transaction_cleaned!$H$2:$H$5743,pg_transaction_cleaned!$O$2:$O$5743,A4616,pg_transaction_cleaned!$F$2:$F$5743,"CAPTURE")</f>
        <v>0</v>
      </c>
      <c r="M4616" s="6">
        <f>COUNTIFS(pg_transaction_cleaned!$O$2:$O$5743,A4616,pg_transaction_cleaned!$F$2:$F$5743,"REFUND")</f>
        <v>0</v>
      </c>
      <c r="N4616" s="7">
        <f>SUMIFS(pg_transaction_cleaned!$H$2:$H$5743,pg_transaction_cleaned!$O$2:$O$5743,A4616,pg_transaction_cleaned!$F$2:$F$5743,"REFUND")</f>
        <v>0</v>
      </c>
      <c r="O4616" s="6" t="str">
        <f t="shared" si="364"/>
        <v>OK</v>
      </c>
      <c r="P4616" s="8">
        <f t="shared" si="365"/>
        <v>0</v>
      </c>
    </row>
    <row r="4617" spans="1:16" x14ac:dyDescent="0.3">
      <c r="A4617" s="6" t="s">
        <v>9157</v>
      </c>
      <c r="B4617" s="6" t="s">
        <v>11871</v>
      </c>
      <c r="C4617" s="6" t="s">
        <v>9158</v>
      </c>
      <c r="D4617" s="6" t="s">
        <v>34</v>
      </c>
      <c r="E4617" s="6" t="s">
        <v>18</v>
      </c>
      <c r="F4617" s="6" t="s">
        <v>11879</v>
      </c>
      <c r="G4617" s="6" t="s">
        <v>19</v>
      </c>
      <c r="H4617" s="10">
        <f t="shared" si="361"/>
        <v>46272</v>
      </c>
      <c r="I4617" s="7">
        <f t="shared" si="362"/>
        <v>1798</v>
      </c>
      <c r="J4617" s="6" t="str">
        <f t="shared" si="363"/>
        <v>Ahmedabad</v>
      </c>
      <c r="K4617" s="6">
        <f>COUNTIFS(pg_transaction_cleaned!$O$2:$O$5743,A4617,pg_transaction_cleaned!$F$2:$F$5743,"CAPTURE")</f>
        <v>1</v>
      </c>
      <c r="L4617" s="7">
        <f>SUMIFS(pg_transaction_cleaned!$H$2:$H$5743,pg_transaction_cleaned!$O$2:$O$5743,A4617,pg_transaction_cleaned!$F$2:$F$5743,"CAPTURE")</f>
        <v>1798</v>
      </c>
      <c r="M4617" s="6">
        <f>COUNTIFS(pg_transaction_cleaned!$O$2:$O$5743,A4617,pg_transaction_cleaned!$F$2:$F$5743,"REFUND")</f>
        <v>0</v>
      </c>
      <c r="N4617" s="7">
        <f>SUMIFS(pg_transaction_cleaned!$H$2:$H$5743,pg_transaction_cleaned!$O$2:$O$5743,A4617,pg_transaction_cleaned!$F$2:$F$5743,"REFUND")</f>
        <v>0</v>
      </c>
      <c r="O4617" s="6" t="str">
        <f t="shared" si="364"/>
        <v>OK</v>
      </c>
      <c r="P4617" s="8">
        <f t="shared" si="365"/>
        <v>0</v>
      </c>
    </row>
    <row r="4618" spans="1:16" x14ac:dyDescent="0.3">
      <c r="A4618" s="6" t="s">
        <v>9159</v>
      </c>
      <c r="B4618" s="6" t="s">
        <v>11970</v>
      </c>
      <c r="C4618" s="6" t="s">
        <v>9160</v>
      </c>
      <c r="D4618" s="6" t="s">
        <v>23</v>
      </c>
      <c r="E4618" s="6" t="s">
        <v>18</v>
      </c>
      <c r="F4618" s="6" t="s">
        <v>11931</v>
      </c>
      <c r="G4618" s="6" t="s">
        <v>19</v>
      </c>
      <c r="H4618" s="10">
        <f t="shared" si="361"/>
        <v>46294</v>
      </c>
      <c r="I4618" s="7">
        <f t="shared" si="362"/>
        <v>2998</v>
      </c>
      <c r="J4618" s="6" t="str">
        <f t="shared" si="363"/>
        <v>Bengaluru</v>
      </c>
      <c r="K4618" s="6">
        <f>COUNTIFS(pg_transaction_cleaned!$O$2:$O$5743,A4618,pg_transaction_cleaned!$F$2:$F$5743,"CAPTURE")</f>
        <v>1</v>
      </c>
      <c r="L4618" s="7">
        <f>SUMIFS(pg_transaction_cleaned!$H$2:$H$5743,pg_transaction_cleaned!$O$2:$O$5743,A4618,pg_transaction_cleaned!$F$2:$F$5743,"CAPTURE")</f>
        <v>2998</v>
      </c>
      <c r="M4618" s="6">
        <f>COUNTIFS(pg_transaction_cleaned!$O$2:$O$5743,A4618,pg_transaction_cleaned!$F$2:$F$5743,"REFUND")</f>
        <v>0</v>
      </c>
      <c r="N4618" s="7">
        <f>SUMIFS(pg_transaction_cleaned!$H$2:$H$5743,pg_transaction_cleaned!$O$2:$O$5743,A4618,pg_transaction_cleaned!$F$2:$F$5743,"REFUND")</f>
        <v>0</v>
      </c>
      <c r="O4618" s="6" t="str">
        <f t="shared" si="364"/>
        <v>OK</v>
      </c>
      <c r="P4618" s="8">
        <f t="shared" si="365"/>
        <v>0</v>
      </c>
    </row>
    <row r="4619" spans="1:16" x14ac:dyDescent="0.3">
      <c r="A4619" s="6" t="s">
        <v>9161</v>
      </c>
      <c r="B4619" s="6" t="s">
        <v>11976</v>
      </c>
      <c r="C4619" s="6" t="s">
        <v>9162</v>
      </c>
      <c r="D4619" s="6"/>
      <c r="E4619" s="6" t="s">
        <v>18</v>
      </c>
      <c r="F4619" s="6" t="s">
        <v>11904</v>
      </c>
      <c r="G4619" s="6" t="s">
        <v>19</v>
      </c>
      <c r="H4619" s="10">
        <f t="shared" si="361"/>
        <v>46284</v>
      </c>
      <c r="I4619" s="7">
        <f t="shared" si="362"/>
        <v>9298</v>
      </c>
      <c r="J4619" s="6" t="str">
        <f t="shared" si="363"/>
        <v>Unknown</v>
      </c>
      <c r="K4619" s="6">
        <f>COUNTIFS(pg_transaction_cleaned!$O$2:$O$5743,A4619,pg_transaction_cleaned!$F$2:$F$5743,"CAPTURE")</f>
        <v>1</v>
      </c>
      <c r="L4619" s="7">
        <f>SUMIFS(pg_transaction_cleaned!$H$2:$H$5743,pg_transaction_cleaned!$O$2:$O$5743,A4619,pg_transaction_cleaned!$F$2:$F$5743,"CAPTURE")</f>
        <v>9298</v>
      </c>
      <c r="M4619" s="6">
        <f>COUNTIFS(pg_transaction_cleaned!$O$2:$O$5743,A4619,pg_transaction_cleaned!$F$2:$F$5743,"REFUND")</f>
        <v>0</v>
      </c>
      <c r="N4619" s="7">
        <f>SUMIFS(pg_transaction_cleaned!$H$2:$H$5743,pg_transaction_cleaned!$O$2:$O$5743,A4619,pg_transaction_cleaned!$F$2:$F$5743,"REFUND")</f>
        <v>0</v>
      </c>
      <c r="O4619" s="6" t="str">
        <f t="shared" si="364"/>
        <v>OK</v>
      </c>
      <c r="P4619" s="8">
        <f t="shared" si="365"/>
        <v>0</v>
      </c>
    </row>
    <row r="4620" spans="1:16" x14ac:dyDescent="0.3">
      <c r="A4620" s="6" t="s">
        <v>9163</v>
      </c>
      <c r="B4620" s="6" t="s">
        <v>11859</v>
      </c>
      <c r="C4620" s="6" t="s">
        <v>9164</v>
      </c>
      <c r="D4620" s="6" t="s">
        <v>34</v>
      </c>
      <c r="E4620" s="6" t="s">
        <v>27</v>
      </c>
      <c r="F4620" s="6" t="s">
        <v>12002</v>
      </c>
      <c r="G4620" s="6" t="s">
        <v>19</v>
      </c>
      <c r="H4620" s="10">
        <f t="shared" si="361"/>
        <v>46271</v>
      </c>
      <c r="I4620" s="7">
        <f t="shared" si="362"/>
        <v>11497</v>
      </c>
      <c r="J4620" s="6" t="str">
        <f t="shared" si="363"/>
        <v>Ahmedabad</v>
      </c>
      <c r="K4620" s="6">
        <f>COUNTIFS(pg_transaction_cleaned!$O$2:$O$5743,A4620,pg_transaction_cleaned!$F$2:$F$5743,"CAPTURE")</f>
        <v>1</v>
      </c>
      <c r="L4620" s="7">
        <f>SUMIFS(pg_transaction_cleaned!$H$2:$H$5743,pg_transaction_cleaned!$O$2:$O$5743,A4620,pg_transaction_cleaned!$F$2:$F$5743,"CAPTURE")</f>
        <v>11497</v>
      </c>
      <c r="M4620" s="6">
        <f>COUNTIFS(pg_transaction_cleaned!$O$2:$O$5743,A4620,pg_transaction_cleaned!$F$2:$F$5743,"REFUND")</f>
        <v>0</v>
      </c>
      <c r="N4620" s="7">
        <f>SUMIFS(pg_transaction_cleaned!$H$2:$H$5743,pg_transaction_cleaned!$O$2:$O$5743,A4620,pg_transaction_cleaned!$F$2:$F$5743,"REFUND")</f>
        <v>0</v>
      </c>
      <c r="O4620" s="6" t="str">
        <f t="shared" si="364"/>
        <v>OK</v>
      </c>
      <c r="P4620" s="8">
        <f t="shared" si="365"/>
        <v>0</v>
      </c>
    </row>
    <row r="4621" spans="1:16" x14ac:dyDescent="0.3">
      <c r="A4621" s="6" t="s">
        <v>9165</v>
      </c>
      <c r="B4621" s="6" t="s">
        <v>11842</v>
      </c>
      <c r="C4621" s="6" t="s">
        <v>9166</v>
      </c>
      <c r="D4621" s="6" t="s">
        <v>61</v>
      </c>
      <c r="E4621" s="6" t="s">
        <v>27</v>
      </c>
      <c r="F4621" s="6" t="s">
        <v>11837</v>
      </c>
      <c r="G4621" s="6" t="s">
        <v>19</v>
      </c>
      <c r="H4621" s="10">
        <f t="shared" si="361"/>
        <v>46290</v>
      </c>
      <c r="I4621" s="7">
        <f t="shared" si="362"/>
        <v>999</v>
      </c>
      <c r="J4621" s="6" t="str">
        <f t="shared" si="363"/>
        <v>Delhi</v>
      </c>
      <c r="K4621" s="6">
        <f>COUNTIFS(pg_transaction_cleaned!$O$2:$O$5743,A4621,pg_transaction_cleaned!$F$2:$F$5743,"CAPTURE")</f>
        <v>1</v>
      </c>
      <c r="L4621" s="7">
        <f>SUMIFS(pg_transaction_cleaned!$H$2:$H$5743,pg_transaction_cleaned!$O$2:$O$5743,A4621,pg_transaction_cleaned!$F$2:$F$5743,"CAPTURE")</f>
        <v>999</v>
      </c>
      <c r="M4621" s="6">
        <f>COUNTIFS(pg_transaction_cleaned!$O$2:$O$5743,A4621,pg_transaction_cleaned!$F$2:$F$5743,"REFUND")</f>
        <v>0</v>
      </c>
      <c r="N4621" s="7">
        <f>SUMIFS(pg_transaction_cleaned!$H$2:$H$5743,pg_transaction_cleaned!$O$2:$O$5743,A4621,pg_transaction_cleaned!$F$2:$F$5743,"REFUND")</f>
        <v>0</v>
      </c>
      <c r="O4621" s="6" t="str">
        <f t="shared" si="364"/>
        <v>OK</v>
      </c>
      <c r="P4621" s="8">
        <f t="shared" si="365"/>
        <v>0</v>
      </c>
    </row>
    <row r="4622" spans="1:16" x14ac:dyDescent="0.3">
      <c r="A4622" s="6" t="s">
        <v>9167</v>
      </c>
      <c r="B4622" s="6" t="s">
        <v>11882</v>
      </c>
      <c r="C4622" s="6" t="s">
        <v>9168</v>
      </c>
      <c r="D4622" s="6" t="s">
        <v>42</v>
      </c>
      <c r="E4622" s="6" t="s">
        <v>54</v>
      </c>
      <c r="F4622" s="6" t="s">
        <v>12032</v>
      </c>
      <c r="G4622" s="6" t="s">
        <v>19</v>
      </c>
      <c r="H4622" s="10">
        <f t="shared" si="361"/>
        <v>46271</v>
      </c>
      <c r="I4622" s="7">
        <f t="shared" si="362"/>
        <v>6597</v>
      </c>
      <c r="J4622" s="6" t="str">
        <f t="shared" si="363"/>
        <v>Hyderabad</v>
      </c>
      <c r="K4622" s="6">
        <f>COUNTIFS(pg_transaction_cleaned!$O$2:$O$5743,A4622,pg_transaction_cleaned!$F$2:$F$5743,"CAPTURE")</f>
        <v>1</v>
      </c>
      <c r="L4622" s="7">
        <f>SUMIFS(pg_transaction_cleaned!$H$2:$H$5743,pg_transaction_cleaned!$O$2:$O$5743,A4622,pg_transaction_cleaned!$F$2:$F$5743,"CAPTURE")</f>
        <v>6597</v>
      </c>
      <c r="M4622" s="6">
        <f>COUNTIFS(pg_transaction_cleaned!$O$2:$O$5743,A4622,pg_transaction_cleaned!$F$2:$F$5743,"REFUND")</f>
        <v>0</v>
      </c>
      <c r="N4622" s="7">
        <f>SUMIFS(pg_transaction_cleaned!$H$2:$H$5743,pg_transaction_cleaned!$O$2:$O$5743,A4622,pg_transaction_cleaned!$F$2:$F$5743,"REFUND")</f>
        <v>0</v>
      </c>
      <c r="O4622" s="6" t="str">
        <f t="shared" si="364"/>
        <v>OK</v>
      </c>
      <c r="P4622" s="8">
        <f t="shared" si="365"/>
        <v>0</v>
      </c>
    </row>
    <row r="4623" spans="1:16" x14ac:dyDescent="0.3">
      <c r="A4623" s="6" t="s">
        <v>9169</v>
      </c>
      <c r="B4623" s="6" t="s">
        <v>11871</v>
      </c>
      <c r="C4623" s="6" t="s">
        <v>9170</v>
      </c>
      <c r="D4623" s="6" t="s">
        <v>75</v>
      </c>
      <c r="E4623" s="6" t="s">
        <v>54</v>
      </c>
      <c r="F4623" s="6" t="s">
        <v>11869</v>
      </c>
      <c r="G4623" s="6" t="s">
        <v>19</v>
      </c>
      <c r="H4623" s="10">
        <f t="shared" si="361"/>
        <v>46272</v>
      </c>
      <c r="I4623" s="7">
        <f t="shared" si="362"/>
        <v>599</v>
      </c>
      <c r="J4623" s="6" t="str">
        <f t="shared" si="363"/>
        <v>Mumbai</v>
      </c>
      <c r="K4623" s="6">
        <f>COUNTIFS(pg_transaction_cleaned!$O$2:$O$5743,A4623,pg_transaction_cleaned!$F$2:$F$5743,"CAPTURE")</f>
        <v>1</v>
      </c>
      <c r="L4623" s="7">
        <f>SUMIFS(pg_transaction_cleaned!$H$2:$H$5743,pg_transaction_cleaned!$O$2:$O$5743,A4623,pg_transaction_cleaned!$F$2:$F$5743,"CAPTURE")</f>
        <v>599</v>
      </c>
      <c r="M4623" s="6">
        <f>COUNTIFS(pg_transaction_cleaned!$O$2:$O$5743,A4623,pg_transaction_cleaned!$F$2:$F$5743,"REFUND")</f>
        <v>0</v>
      </c>
      <c r="N4623" s="7">
        <f>SUMIFS(pg_transaction_cleaned!$H$2:$H$5743,pg_transaction_cleaned!$O$2:$O$5743,A4623,pg_transaction_cleaned!$F$2:$F$5743,"REFUND")</f>
        <v>0</v>
      </c>
      <c r="O4623" s="6" t="str">
        <f t="shared" si="364"/>
        <v>OK</v>
      </c>
      <c r="P4623" s="8">
        <f t="shared" si="365"/>
        <v>0</v>
      </c>
    </row>
    <row r="4624" spans="1:16" x14ac:dyDescent="0.3">
      <c r="A4624" s="6" t="s">
        <v>9171</v>
      </c>
      <c r="B4624" s="6" t="s">
        <v>11905</v>
      </c>
      <c r="C4624" s="6" t="s">
        <v>9172</v>
      </c>
      <c r="D4624" s="6" t="s">
        <v>42</v>
      </c>
      <c r="E4624" s="6" t="s">
        <v>54</v>
      </c>
      <c r="F4624" s="6" t="s">
        <v>11869</v>
      </c>
      <c r="G4624" s="6" t="s">
        <v>19</v>
      </c>
      <c r="H4624" s="10">
        <f t="shared" si="361"/>
        <v>46291</v>
      </c>
      <c r="I4624" s="7">
        <f t="shared" si="362"/>
        <v>599</v>
      </c>
      <c r="J4624" s="6" t="str">
        <f t="shared" si="363"/>
        <v>Hyderabad</v>
      </c>
      <c r="K4624" s="6">
        <f>COUNTIFS(pg_transaction_cleaned!$O$2:$O$5743,A4624,pg_transaction_cleaned!$F$2:$F$5743,"CAPTURE")</f>
        <v>1</v>
      </c>
      <c r="L4624" s="7">
        <f>SUMIFS(pg_transaction_cleaned!$H$2:$H$5743,pg_transaction_cleaned!$O$2:$O$5743,A4624,pg_transaction_cleaned!$F$2:$F$5743,"CAPTURE")</f>
        <v>599</v>
      </c>
      <c r="M4624" s="6">
        <f>COUNTIFS(pg_transaction_cleaned!$O$2:$O$5743,A4624,pg_transaction_cleaned!$F$2:$F$5743,"REFUND")</f>
        <v>0</v>
      </c>
      <c r="N4624" s="7">
        <f>SUMIFS(pg_transaction_cleaned!$H$2:$H$5743,pg_transaction_cleaned!$O$2:$O$5743,A4624,pg_transaction_cleaned!$F$2:$F$5743,"REFUND")</f>
        <v>0</v>
      </c>
      <c r="O4624" s="6" t="str">
        <f t="shared" si="364"/>
        <v>OK</v>
      </c>
      <c r="P4624" s="8">
        <f t="shared" si="365"/>
        <v>0</v>
      </c>
    </row>
    <row r="4625" spans="1:16" x14ac:dyDescent="0.3">
      <c r="A4625" s="6" t="s">
        <v>9173</v>
      </c>
      <c r="B4625" s="6" t="s">
        <v>11836</v>
      </c>
      <c r="C4625" s="6" t="s">
        <v>9174</v>
      </c>
      <c r="D4625" s="6" t="s">
        <v>26</v>
      </c>
      <c r="E4625" s="6" t="s">
        <v>27</v>
      </c>
      <c r="F4625" s="6" t="s">
        <v>11855</v>
      </c>
      <c r="G4625" s="6" t="s">
        <v>19</v>
      </c>
      <c r="H4625" s="10">
        <f t="shared" si="361"/>
        <v>46278</v>
      </c>
      <c r="I4625" s="7">
        <f t="shared" si="362"/>
        <v>4999</v>
      </c>
      <c r="J4625" s="6" t="str">
        <f t="shared" si="363"/>
        <v>Kolkata</v>
      </c>
      <c r="K4625" s="6">
        <f>COUNTIFS(pg_transaction_cleaned!$O$2:$O$5743,A4625,pg_transaction_cleaned!$F$2:$F$5743,"CAPTURE")</f>
        <v>1</v>
      </c>
      <c r="L4625" s="7">
        <f>SUMIFS(pg_transaction_cleaned!$H$2:$H$5743,pg_transaction_cleaned!$O$2:$O$5743,A4625,pg_transaction_cleaned!$F$2:$F$5743,"CAPTURE")</f>
        <v>4999</v>
      </c>
      <c r="M4625" s="6">
        <f>COUNTIFS(pg_transaction_cleaned!$O$2:$O$5743,A4625,pg_transaction_cleaned!$F$2:$F$5743,"REFUND")</f>
        <v>0</v>
      </c>
      <c r="N4625" s="7">
        <f>SUMIFS(pg_transaction_cleaned!$H$2:$H$5743,pg_transaction_cleaned!$O$2:$O$5743,A4625,pg_transaction_cleaned!$F$2:$F$5743,"REFUND")</f>
        <v>0</v>
      </c>
      <c r="O4625" s="6" t="str">
        <f t="shared" si="364"/>
        <v>OK</v>
      </c>
      <c r="P4625" s="8">
        <f t="shared" si="365"/>
        <v>0</v>
      </c>
    </row>
    <row r="4626" spans="1:16" x14ac:dyDescent="0.3">
      <c r="A4626" s="6" t="s">
        <v>9175</v>
      </c>
      <c r="B4626" s="6" t="s">
        <v>11976</v>
      </c>
      <c r="C4626" s="6" t="s">
        <v>9176</v>
      </c>
      <c r="D4626" s="6" t="s">
        <v>37</v>
      </c>
      <c r="E4626" s="6" t="s">
        <v>54</v>
      </c>
      <c r="F4626" s="6" t="s">
        <v>11851</v>
      </c>
      <c r="G4626" s="6" t="s">
        <v>19</v>
      </c>
      <c r="H4626" s="10">
        <f t="shared" si="361"/>
        <v>46284</v>
      </c>
      <c r="I4626" s="7">
        <f t="shared" si="362"/>
        <v>3499</v>
      </c>
      <c r="J4626" s="6" t="str">
        <f t="shared" si="363"/>
        <v>Lucknow</v>
      </c>
      <c r="K4626" s="6">
        <f>COUNTIFS(pg_transaction_cleaned!$O$2:$O$5743,A4626,pg_transaction_cleaned!$F$2:$F$5743,"CAPTURE")</f>
        <v>1</v>
      </c>
      <c r="L4626" s="7">
        <f>SUMIFS(pg_transaction_cleaned!$H$2:$H$5743,pg_transaction_cleaned!$O$2:$O$5743,A4626,pg_transaction_cleaned!$F$2:$F$5743,"CAPTURE")</f>
        <v>3499</v>
      </c>
      <c r="M4626" s="6">
        <f>COUNTIFS(pg_transaction_cleaned!$O$2:$O$5743,A4626,pg_transaction_cleaned!$F$2:$F$5743,"REFUND")</f>
        <v>0</v>
      </c>
      <c r="N4626" s="7">
        <f>SUMIFS(pg_transaction_cleaned!$H$2:$H$5743,pg_transaction_cleaned!$O$2:$O$5743,A4626,pg_transaction_cleaned!$F$2:$F$5743,"REFUND")</f>
        <v>0</v>
      </c>
      <c r="O4626" s="6" t="str">
        <f t="shared" si="364"/>
        <v>OK</v>
      </c>
      <c r="P4626" s="8">
        <f t="shared" si="365"/>
        <v>0</v>
      </c>
    </row>
    <row r="4627" spans="1:16" x14ac:dyDescent="0.3">
      <c r="A4627" s="6" t="s">
        <v>9177</v>
      </c>
      <c r="B4627" s="6" t="s">
        <v>11903</v>
      </c>
      <c r="C4627" s="6" t="s">
        <v>9178</v>
      </c>
      <c r="D4627" s="6" t="s">
        <v>61</v>
      </c>
      <c r="E4627" s="6" t="s">
        <v>43</v>
      </c>
      <c r="F4627" s="6" t="s">
        <v>12054</v>
      </c>
      <c r="G4627" s="6" t="s">
        <v>19</v>
      </c>
      <c r="H4627" s="10">
        <f t="shared" si="361"/>
        <v>46277</v>
      </c>
      <c r="I4627" s="7">
        <f t="shared" si="362"/>
        <v>2097</v>
      </c>
      <c r="J4627" s="6" t="str">
        <f t="shared" si="363"/>
        <v>Delhi</v>
      </c>
      <c r="K4627" s="6">
        <f>COUNTIFS(pg_transaction_cleaned!$O$2:$O$5743,A4627,pg_transaction_cleaned!$F$2:$F$5743,"CAPTURE")</f>
        <v>1</v>
      </c>
      <c r="L4627" s="7">
        <f>SUMIFS(pg_transaction_cleaned!$H$2:$H$5743,pg_transaction_cleaned!$O$2:$O$5743,A4627,pg_transaction_cleaned!$F$2:$F$5743,"CAPTURE")</f>
        <v>2097</v>
      </c>
      <c r="M4627" s="6">
        <f>COUNTIFS(pg_transaction_cleaned!$O$2:$O$5743,A4627,pg_transaction_cleaned!$F$2:$F$5743,"REFUND")</f>
        <v>0</v>
      </c>
      <c r="N4627" s="7">
        <f>SUMIFS(pg_transaction_cleaned!$H$2:$H$5743,pg_transaction_cleaned!$O$2:$O$5743,A4627,pg_transaction_cleaned!$F$2:$F$5743,"REFUND")</f>
        <v>0</v>
      </c>
      <c r="O4627" s="6" t="str">
        <f t="shared" si="364"/>
        <v>OK</v>
      </c>
      <c r="P4627" s="8">
        <f t="shared" si="365"/>
        <v>0</v>
      </c>
    </row>
    <row r="4628" spans="1:16" x14ac:dyDescent="0.3">
      <c r="A4628" s="6" t="s">
        <v>9179</v>
      </c>
      <c r="B4628" s="6" t="s">
        <v>11846</v>
      </c>
      <c r="C4628" s="6" t="s">
        <v>9180</v>
      </c>
      <c r="D4628" s="6" t="s">
        <v>75</v>
      </c>
      <c r="E4628" s="6" t="s">
        <v>18</v>
      </c>
      <c r="F4628" s="6" t="s">
        <v>11843</v>
      </c>
      <c r="G4628" s="6" t="s">
        <v>19</v>
      </c>
      <c r="H4628" s="10">
        <f t="shared" si="361"/>
        <v>46285</v>
      </c>
      <c r="I4628" s="7">
        <f t="shared" si="362"/>
        <v>349</v>
      </c>
      <c r="J4628" s="6" t="str">
        <f t="shared" si="363"/>
        <v>Mumbai</v>
      </c>
      <c r="K4628" s="6">
        <f>COUNTIFS(pg_transaction_cleaned!$O$2:$O$5743,A4628,pg_transaction_cleaned!$F$2:$F$5743,"CAPTURE")</f>
        <v>1</v>
      </c>
      <c r="L4628" s="7">
        <f>SUMIFS(pg_transaction_cleaned!$H$2:$H$5743,pg_transaction_cleaned!$O$2:$O$5743,A4628,pg_transaction_cleaned!$F$2:$F$5743,"CAPTURE")</f>
        <v>349</v>
      </c>
      <c r="M4628" s="6">
        <f>COUNTIFS(pg_transaction_cleaned!$O$2:$O$5743,A4628,pg_transaction_cleaned!$F$2:$F$5743,"REFUND")</f>
        <v>0</v>
      </c>
      <c r="N4628" s="7">
        <f>SUMIFS(pg_transaction_cleaned!$H$2:$H$5743,pg_transaction_cleaned!$O$2:$O$5743,A4628,pg_transaction_cleaned!$F$2:$F$5743,"REFUND")</f>
        <v>0</v>
      </c>
      <c r="O4628" s="6" t="str">
        <f t="shared" si="364"/>
        <v>OK</v>
      </c>
      <c r="P4628" s="8">
        <f t="shared" si="365"/>
        <v>0</v>
      </c>
    </row>
    <row r="4629" spans="1:16" x14ac:dyDescent="0.3">
      <c r="A4629" s="6" t="s">
        <v>9181</v>
      </c>
      <c r="B4629" s="6" t="s">
        <v>11877</v>
      </c>
      <c r="C4629" s="6" t="s">
        <v>9182</v>
      </c>
      <c r="D4629" s="6" t="s">
        <v>51</v>
      </c>
      <c r="E4629" s="6" t="s">
        <v>54</v>
      </c>
      <c r="F4629" s="6" t="s">
        <v>11932</v>
      </c>
      <c r="G4629" s="6" t="s">
        <v>19</v>
      </c>
      <c r="H4629" s="10">
        <f t="shared" si="361"/>
        <v>46267</v>
      </c>
      <c r="I4629" s="7">
        <f t="shared" si="362"/>
        <v>8798</v>
      </c>
      <c r="J4629" s="6" t="str">
        <f t="shared" si="363"/>
        <v>Chennai</v>
      </c>
      <c r="K4629" s="6">
        <f>COUNTIFS(pg_transaction_cleaned!$O$2:$O$5743,A4629,pg_transaction_cleaned!$F$2:$F$5743,"CAPTURE")</f>
        <v>1</v>
      </c>
      <c r="L4629" s="7">
        <f>SUMIFS(pg_transaction_cleaned!$H$2:$H$5743,pg_transaction_cleaned!$O$2:$O$5743,A4629,pg_transaction_cleaned!$F$2:$F$5743,"CAPTURE")</f>
        <v>8798</v>
      </c>
      <c r="M4629" s="6">
        <f>COUNTIFS(pg_transaction_cleaned!$O$2:$O$5743,A4629,pg_transaction_cleaned!$F$2:$F$5743,"REFUND")</f>
        <v>0</v>
      </c>
      <c r="N4629" s="7">
        <f>SUMIFS(pg_transaction_cleaned!$H$2:$H$5743,pg_transaction_cleaned!$O$2:$O$5743,A4629,pg_transaction_cleaned!$F$2:$F$5743,"REFUND")</f>
        <v>0</v>
      </c>
      <c r="O4629" s="6" t="str">
        <f t="shared" si="364"/>
        <v>OK</v>
      </c>
      <c r="P4629" s="8">
        <f t="shared" si="365"/>
        <v>0</v>
      </c>
    </row>
    <row r="4630" spans="1:16" x14ac:dyDescent="0.3">
      <c r="A4630" s="6" t="s">
        <v>9183</v>
      </c>
      <c r="B4630" s="6" t="s">
        <v>12014</v>
      </c>
      <c r="C4630" s="6" t="s">
        <v>9184</v>
      </c>
      <c r="D4630" s="6" t="s">
        <v>37</v>
      </c>
      <c r="E4630" s="6" t="s">
        <v>18</v>
      </c>
      <c r="F4630" s="6" t="s">
        <v>11938</v>
      </c>
      <c r="G4630" s="6" t="s">
        <v>80</v>
      </c>
      <c r="H4630" s="10">
        <f t="shared" si="361"/>
        <v>46275</v>
      </c>
      <c r="I4630" s="7">
        <f t="shared" si="362"/>
        <v>6498</v>
      </c>
      <c r="J4630" s="6" t="str">
        <f t="shared" si="363"/>
        <v>Lucknow</v>
      </c>
      <c r="K4630" s="6">
        <f>COUNTIFS(pg_transaction_cleaned!$O$2:$O$5743,A4630,pg_transaction_cleaned!$F$2:$F$5743,"CAPTURE")</f>
        <v>0</v>
      </c>
      <c r="L4630" s="7">
        <f>SUMIFS(pg_transaction_cleaned!$H$2:$H$5743,pg_transaction_cleaned!$O$2:$O$5743,A4630,pg_transaction_cleaned!$F$2:$F$5743,"CAPTURE")</f>
        <v>0</v>
      </c>
      <c r="M4630" s="6">
        <f>COUNTIFS(pg_transaction_cleaned!$O$2:$O$5743,A4630,pg_transaction_cleaned!$F$2:$F$5743,"REFUND")</f>
        <v>0</v>
      </c>
      <c r="N4630" s="7">
        <f>SUMIFS(pg_transaction_cleaned!$H$2:$H$5743,pg_transaction_cleaned!$O$2:$O$5743,A4630,pg_transaction_cleaned!$F$2:$F$5743,"REFUND")</f>
        <v>0</v>
      </c>
      <c r="O4630" s="6" t="str">
        <f t="shared" si="364"/>
        <v>OK</v>
      </c>
      <c r="P4630" s="8">
        <f t="shared" si="365"/>
        <v>0</v>
      </c>
    </row>
    <row r="4631" spans="1:16" x14ac:dyDescent="0.3">
      <c r="A4631" s="6" t="s">
        <v>9185</v>
      </c>
      <c r="B4631" s="6" t="s">
        <v>11826</v>
      </c>
      <c r="C4631" s="6" t="s">
        <v>9186</v>
      </c>
      <c r="D4631" s="6"/>
      <c r="E4631" s="6" t="s">
        <v>18</v>
      </c>
      <c r="F4631" s="6" t="s">
        <v>11983</v>
      </c>
      <c r="G4631" s="6" t="s">
        <v>19</v>
      </c>
      <c r="H4631" s="10">
        <f t="shared" si="361"/>
        <v>46286</v>
      </c>
      <c r="I4631" s="7">
        <f t="shared" si="362"/>
        <v>5298</v>
      </c>
      <c r="J4631" s="6" t="str">
        <f t="shared" si="363"/>
        <v>Unknown</v>
      </c>
      <c r="K4631" s="6">
        <f>COUNTIFS(pg_transaction_cleaned!$O$2:$O$5743,A4631,pg_transaction_cleaned!$F$2:$F$5743,"CAPTURE")</f>
        <v>1</v>
      </c>
      <c r="L4631" s="7">
        <f>SUMIFS(pg_transaction_cleaned!$H$2:$H$5743,pg_transaction_cleaned!$O$2:$O$5743,A4631,pg_transaction_cleaned!$F$2:$F$5743,"CAPTURE")</f>
        <v>5298</v>
      </c>
      <c r="M4631" s="6">
        <f>COUNTIFS(pg_transaction_cleaned!$O$2:$O$5743,A4631,pg_transaction_cleaned!$F$2:$F$5743,"REFUND")</f>
        <v>0</v>
      </c>
      <c r="N4631" s="7">
        <f>SUMIFS(pg_transaction_cleaned!$H$2:$H$5743,pg_transaction_cleaned!$O$2:$O$5743,A4631,pg_transaction_cleaned!$F$2:$F$5743,"REFUND")</f>
        <v>0</v>
      </c>
      <c r="O4631" s="6" t="str">
        <f t="shared" si="364"/>
        <v>OK</v>
      </c>
      <c r="P4631" s="8">
        <f t="shared" si="365"/>
        <v>0</v>
      </c>
    </row>
    <row r="4632" spans="1:16" x14ac:dyDescent="0.3">
      <c r="A4632" s="6" t="s">
        <v>9187</v>
      </c>
      <c r="B4632" s="6" t="s">
        <v>11917</v>
      </c>
      <c r="C4632" s="6" t="s">
        <v>9188</v>
      </c>
      <c r="D4632" s="6" t="s">
        <v>61</v>
      </c>
      <c r="E4632" s="6" t="s">
        <v>18</v>
      </c>
      <c r="F4632" s="6" t="s">
        <v>11837</v>
      </c>
      <c r="G4632" s="6" t="s">
        <v>19</v>
      </c>
      <c r="H4632" s="10">
        <f t="shared" si="361"/>
        <v>46282</v>
      </c>
      <c r="I4632" s="7">
        <f t="shared" si="362"/>
        <v>999</v>
      </c>
      <c r="J4632" s="6" t="str">
        <f t="shared" si="363"/>
        <v>Delhi</v>
      </c>
      <c r="K4632" s="6">
        <f>COUNTIFS(pg_transaction_cleaned!$O$2:$O$5743,A4632,pg_transaction_cleaned!$F$2:$F$5743,"CAPTURE")</f>
        <v>1</v>
      </c>
      <c r="L4632" s="7">
        <f>SUMIFS(pg_transaction_cleaned!$H$2:$H$5743,pg_transaction_cleaned!$O$2:$O$5743,A4632,pg_transaction_cleaned!$F$2:$F$5743,"CAPTURE")</f>
        <v>999</v>
      </c>
      <c r="M4632" s="6">
        <f>COUNTIFS(pg_transaction_cleaned!$O$2:$O$5743,A4632,pg_transaction_cleaned!$F$2:$F$5743,"REFUND")</f>
        <v>0</v>
      </c>
      <c r="N4632" s="7">
        <f>SUMIFS(pg_transaction_cleaned!$H$2:$H$5743,pg_transaction_cleaned!$O$2:$O$5743,A4632,pg_transaction_cleaned!$F$2:$F$5743,"REFUND")</f>
        <v>0</v>
      </c>
      <c r="O4632" s="6" t="str">
        <f t="shared" si="364"/>
        <v>OK</v>
      </c>
      <c r="P4632" s="8">
        <f t="shared" si="365"/>
        <v>0</v>
      </c>
    </row>
    <row r="4633" spans="1:16" x14ac:dyDescent="0.3">
      <c r="A4633" s="6" t="s">
        <v>9189</v>
      </c>
      <c r="B4633" s="6" t="s">
        <v>11933</v>
      </c>
      <c r="C4633" s="6" t="s">
        <v>9190</v>
      </c>
      <c r="D4633" s="6" t="s">
        <v>48</v>
      </c>
      <c r="E4633" s="6" t="s">
        <v>27</v>
      </c>
      <c r="F4633" s="6" t="s">
        <v>11855</v>
      </c>
      <c r="G4633" s="6" t="s">
        <v>19</v>
      </c>
      <c r="H4633" s="10">
        <f t="shared" si="361"/>
        <v>46277</v>
      </c>
      <c r="I4633" s="7">
        <f t="shared" si="362"/>
        <v>4999</v>
      </c>
      <c r="J4633" s="6" t="str">
        <f t="shared" si="363"/>
        <v>Jaipur</v>
      </c>
      <c r="K4633" s="6">
        <f>COUNTIFS(pg_transaction_cleaned!$O$2:$O$5743,A4633,pg_transaction_cleaned!$F$2:$F$5743,"CAPTURE")</f>
        <v>1</v>
      </c>
      <c r="L4633" s="7">
        <f>SUMIFS(pg_transaction_cleaned!$H$2:$H$5743,pg_transaction_cleaned!$O$2:$O$5743,A4633,pg_transaction_cleaned!$F$2:$F$5743,"CAPTURE")</f>
        <v>4999</v>
      </c>
      <c r="M4633" s="6">
        <f>COUNTIFS(pg_transaction_cleaned!$O$2:$O$5743,A4633,pg_transaction_cleaned!$F$2:$F$5743,"REFUND")</f>
        <v>0</v>
      </c>
      <c r="N4633" s="7">
        <f>SUMIFS(pg_transaction_cleaned!$H$2:$H$5743,pg_transaction_cleaned!$O$2:$O$5743,A4633,pg_transaction_cleaned!$F$2:$F$5743,"REFUND")</f>
        <v>0</v>
      </c>
      <c r="O4633" s="6" t="str">
        <f t="shared" si="364"/>
        <v>OK</v>
      </c>
      <c r="P4633" s="8">
        <f t="shared" si="365"/>
        <v>0</v>
      </c>
    </row>
    <row r="4634" spans="1:16" x14ac:dyDescent="0.3">
      <c r="A4634" s="6" t="s">
        <v>9191</v>
      </c>
      <c r="B4634" s="6" t="s">
        <v>11830</v>
      </c>
      <c r="C4634" s="6" t="s">
        <v>9192</v>
      </c>
      <c r="D4634" s="6" t="s">
        <v>37</v>
      </c>
      <c r="E4634" s="6" t="s">
        <v>18</v>
      </c>
      <c r="F4634" s="6" t="s">
        <v>12110</v>
      </c>
      <c r="G4634" s="6" t="s">
        <v>19</v>
      </c>
      <c r="H4634" s="10">
        <f t="shared" si="361"/>
        <v>46282</v>
      </c>
      <c r="I4634" s="7">
        <f t="shared" si="362"/>
        <v>4597</v>
      </c>
      <c r="J4634" s="6" t="str">
        <f t="shared" si="363"/>
        <v>Lucknow</v>
      </c>
      <c r="K4634" s="6">
        <f>COUNTIFS(pg_transaction_cleaned!$O$2:$O$5743,A4634,pg_transaction_cleaned!$F$2:$F$5743,"CAPTURE")</f>
        <v>1</v>
      </c>
      <c r="L4634" s="7">
        <f>SUMIFS(pg_transaction_cleaned!$H$2:$H$5743,pg_transaction_cleaned!$O$2:$O$5743,A4634,pg_transaction_cleaned!$F$2:$F$5743,"CAPTURE")</f>
        <v>4597</v>
      </c>
      <c r="M4634" s="6">
        <f>COUNTIFS(pg_transaction_cleaned!$O$2:$O$5743,A4634,pg_transaction_cleaned!$F$2:$F$5743,"REFUND")</f>
        <v>0</v>
      </c>
      <c r="N4634" s="7">
        <f>SUMIFS(pg_transaction_cleaned!$H$2:$H$5743,pg_transaction_cleaned!$O$2:$O$5743,A4634,pg_transaction_cleaned!$F$2:$F$5743,"REFUND")</f>
        <v>0</v>
      </c>
      <c r="O4634" s="6" t="str">
        <f t="shared" si="364"/>
        <v>OK</v>
      </c>
      <c r="P4634" s="8">
        <f t="shared" si="365"/>
        <v>0</v>
      </c>
    </row>
    <row r="4635" spans="1:16" x14ac:dyDescent="0.3">
      <c r="A4635" s="6" t="s">
        <v>9193</v>
      </c>
      <c r="B4635" s="6" t="s">
        <v>11926</v>
      </c>
      <c r="C4635" s="6" t="s">
        <v>9194</v>
      </c>
      <c r="D4635" s="6" t="s">
        <v>75</v>
      </c>
      <c r="E4635" s="6" t="s">
        <v>18</v>
      </c>
      <c r="F4635" s="6" t="s">
        <v>11843</v>
      </c>
      <c r="G4635" s="6" t="s">
        <v>19</v>
      </c>
      <c r="H4635" s="10">
        <f t="shared" si="361"/>
        <v>46270</v>
      </c>
      <c r="I4635" s="7">
        <f t="shared" si="362"/>
        <v>349</v>
      </c>
      <c r="J4635" s="6" t="str">
        <f t="shared" si="363"/>
        <v>Mumbai</v>
      </c>
      <c r="K4635" s="6">
        <f>COUNTIFS(pg_transaction_cleaned!$O$2:$O$5743,A4635,pg_transaction_cleaned!$F$2:$F$5743,"CAPTURE")</f>
        <v>1</v>
      </c>
      <c r="L4635" s="7">
        <f>SUMIFS(pg_transaction_cleaned!$H$2:$H$5743,pg_transaction_cleaned!$O$2:$O$5743,A4635,pg_transaction_cleaned!$F$2:$F$5743,"CAPTURE")</f>
        <v>349</v>
      </c>
      <c r="M4635" s="6">
        <f>COUNTIFS(pg_transaction_cleaned!$O$2:$O$5743,A4635,pg_transaction_cleaned!$F$2:$F$5743,"REFUND")</f>
        <v>0</v>
      </c>
      <c r="N4635" s="7">
        <f>SUMIFS(pg_transaction_cleaned!$H$2:$H$5743,pg_transaction_cleaned!$O$2:$O$5743,A4635,pg_transaction_cleaned!$F$2:$F$5743,"REFUND")</f>
        <v>0</v>
      </c>
      <c r="O4635" s="6" t="str">
        <f t="shared" si="364"/>
        <v>OK</v>
      </c>
      <c r="P4635" s="8">
        <f t="shared" si="365"/>
        <v>0</v>
      </c>
    </row>
    <row r="4636" spans="1:16" x14ac:dyDescent="0.3">
      <c r="A4636" s="6" t="s">
        <v>9195</v>
      </c>
      <c r="B4636" s="6" t="s">
        <v>11970</v>
      </c>
      <c r="C4636" s="6" t="s">
        <v>4726</v>
      </c>
      <c r="D4636" s="6" t="s">
        <v>26</v>
      </c>
      <c r="E4636" s="6" t="s">
        <v>54</v>
      </c>
      <c r="F4636" s="6" t="s">
        <v>11841</v>
      </c>
      <c r="G4636" s="6" t="s">
        <v>66</v>
      </c>
      <c r="H4636" s="10">
        <f t="shared" si="361"/>
        <v>46294</v>
      </c>
      <c r="I4636" s="7">
        <f t="shared" si="362"/>
        <v>2499</v>
      </c>
      <c r="J4636" s="6" t="str">
        <f t="shared" si="363"/>
        <v>Kolkata</v>
      </c>
      <c r="K4636" s="6">
        <f>COUNTIFS(pg_transaction_cleaned!$O$2:$O$5743,A4636,pg_transaction_cleaned!$F$2:$F$5743,"CAPTURE")</f>
        <v>1</v>
      </c>
      <c r="L4636" s="7">
        <f>SUMIFS(pg_transaction_cleaned!$H$2:$H$5743,pg_transaction_cleaned!$O$2:$O$5743,A4636,pg_transaction_cleaned!$F$2:$F$5743,"CAPTURE")</f>
        <v>2499</v>
      </c>
      <c r="M4636" s="6">
        <f>COUNTIFS(pg_transaction_cleaned!$O$2:$O$5743,A4636,pg_transaction_cleaned!$F$2:$F$5743,"REFUND")</f>
        <v>1</v>
      </c>
      <c r="N4636" s="7">
        <f>SUMIFS(pg_transaction_cleaned!$H$2:$H$5743,pg_transaction_cleaned!$O$2:$O$5743,A4636,pg_transaction_cleaned!$F$2:$F$5743,"REFUND")</f>
        <v>2499</v>
      </c>
      <c r="O4636" s="6" t="str">
        <f t="shared" si="364"/>
        <v>OK</v>
      </c>
      <c r="P4636" s="8">
        <f t="shared" si="365"/>
        <v>0</v>
      </c>
    </row>
    <row r="4637" spans="1:16" x14ac:dyDescent="0.3">
      <c r="A4637" s="6" t="s">
        <v>9196</v>
      </c>
      <c r="B4637" s="6" t="s">
        <v>11884</v>
      </c>
      <c r="C4637" s="6" t="s">
        <v>9197</v>
      </c>
      <c r="D4637" s="6" t="s">
        <v>34</v>
      </c>
      <c r="E4637" s="6" t="s">
        <v>27</v>
      </c>
      <c r="F4637" s="6" t="s">
        <v>11841</v>
      </c>
      <c r="G4637" s="6" t="s">
        <v>19</v>
      </c>
      <c r="H4637" s="10">
        <f t="shared" si="361"/>
        <v>46279</v>
      </c>
      <c r="I4637" s="7">
        <f t="shared" si="362"/>
        <v>2499</v>
      </c>
      <c r="J4637" s="6" t="str">
        <f t="shared" si="363"/>
        <v>Ahmedabad</v>
      </c>
      <c r="K4637" s="6">
        <f>COUNTIFS(pg_transaction_cleaned!$O$2:$O$5743,A4637,pg_transaction_cleaned!$F$2:$F$5743,"CAPTURE")</f>
        <v>1</v>
      </c>
      <c r="L4637" s="7">
        <f>SUMIFS(pg_transaction_cleaned!$H$2:$H$5743,pg_transaction_cleaned!$O$2:$O$5743,A4637,pg_transaction_cleaned!$F$2:$F$5743,"CAPTURE")</f>
        <v>2499</v>
      </c>
      <c r="M4637" s="6">
        <f>COUNTIFS(pg_transaction_cleaned!$O$2:$O$5743,A4637,pg_transaction_cleaned!$F$2:$F$5743,"REFUND")</f>
        <v>0</v>
      </c>
      <c r="N4637" s="7">
        <f>SUMIFS(pg_transaction_cleaned!$H$2:$H$5743,pg_transaction_cleaned!$O$2:$O$5743,A4637,pg_transaction_cleaned!$F$2:$F$5743,"REFUND")</f>
        <v>0</v>
      </c>
      <c r="O4637" s="6" t="str">
        <f t="shared" si="364"/>
        <v>OK</v>
      </c>
      <c r="P4637" s="8">
        <f t="shared" si="365"/>
        <v>0</v>
      </c>
    </row>
    <row r="4638" spans="1:16" x14ac:dyDescent="0.3">
      <c r="A4638" s="6" t="s">
        <v>9198</v>
      </c>
      <c r="B4638" s="6" t="s">
        <v>12050</v>
      </c>
      <c r="C4638" s="6" t="s">
        <v>9199</v>
      </c>
      <c r="D4638" s="6" t="s">
        <v>23</v>
      </c>
      <c r="E4638" s="6" t="s">
        <v>54</v>
      </c>
      <c r="F4638" s="6" t="s">
        <v>11938</v>
      </c>
      <c r="G4638" s="6" t="s">
        <v>19</v>
      </c>
      <c r="H4638" s="10">
        <f t="shared" si="361"/>
        <v>46284</v>
      </c>
      <c r="I4638" s="7">
        <f t="shared" si="362"/>
        <v>6498</v>
      </c>
      <c r="J4638" s="6" t="str">
        <f t="shared" si="363"/>
        <v>Bengaluru</v>
      </c>
      <c r="K4638" s="6">
        <f>COUNTIFS(pg_transaction_cleaned!$O$2:$O$5743,A4638,pg_transaction_cleaned!$F$2:$F$5743,"CAPTURE")</f>
        <v>1</v>
      </c>
      <c r="L4638" s="7">
        <f>SUMIFS(pg_transaction_cleaned!$H$2:$H$5743,pg_transaction_cleaned!$O$2:$O$5743,A4638,pg_transaction_cleaned!$F$2:$F$5743,"CAPTURE")</f>
        <v>6498</v>
      </c>
      <c r="M4638" s="6">
        <f>COUNTIFS(pg_transaction_cleaned!$O$2:$O$5743,A4638,pg_transaction_cleaned!$F$2:$F$5743,"REFUND")</f>
        <v>0</v>
      </c>
      <c r="N4638" s="7">
        <f>SUMIFS(pg_transaction_cleaned!$H$2:$H$5743,pg_transaction_cleaned!$O$2:$O$5743,A4638,pg_transaction_cleaned!$F$2:$F$5743,"REFUND")</f>
        <v>0</v>
      </c>
      <c r="O4638" s="6" t="str">
        <f t="shared" si="364"/>
        <v>OK</v>
      </c>
      <c r="P4638" s="8">
        <f t="shared" si="365"/>
        <v>0</v>
      </c>
    </row>
    <row r="4639" spans="1:16" x14ac:dyDescent="0.3">
      <c r="A4639" s="6" t="s">
        <v>9200</v>
      </c>
      <c r="B4639" s="6" t="s">
        <v>11896</v>
      </c>
      <c r="C4639" s="6" t="s">
        <v>3628</v>
      </c>
      <c r="D4639" s="6" t="s">
        <v>26</v>
      </c>
      <c r="E4639" s="6" t="s">
        <v>18</v>
      </c>
      <c r="F4639" s="6" t="s">
        <v>12126</v>
      </c>
      <c r="G4639" s="6" t="s">
        <v>19</v>
      </c>
      <c r="H4639" s="10">
        <f t="shared" si="361"/>
        <v>46292</v>
      </c>
      <c r="I4639" s="7">
        <f t="shared" si="362"/>
        <v>6147</v>
      </c>
      <c r="J4639" s="6" t="str">
        <f t="shared" si="363"/>
        <v>Kolkata</v>
      </c>
      <c r="K4639" s="6">
        <f>COUNTIFS(pg_transaction_cleaned!$O$2:$O$5743,A4639,pg_transaction_cleaned!$F$2:$F$5743,"CAPTURE")</f>
        <v>1</v>
      </c>
      <c r="L4639" s="7">
        <f>SUMIFS(pg_transaction_cleaned!$H$2:$H$5743,pg_transaction_cleaned!$O$2:$O$5743,A4639,pg_transaction_cleaned!$F$2:$F$5743,"CAPTURE")</f>
        <v>6147</v>
      </c>
      <c r="M4639" s="6">
        <f>COUNTIFS(pg_transaction_cleaned!$O$2:$O$5743,A4639,pg_transaction_cleaned!$F$2:$F$5743,"REFUND")</f>
        <v>0</v>
      </c>
      <c r="N4639" s="7">
        <f>SUMIFS(pg_transaction_cleaned!$H$2:$H$5743,pg_transaction_cleaned!$O$2:$O$5743,A4639,pg_transaction_cleaned!$F$2:$F$5743,"REFUND")</f>
        <v>0</v>
      </c>
      <c r="O4639" s="6" t="str">
        <f t="shared" si="364"/>
        <v>OK</v>
      </c>
      <c r="P4639" s="8">
        <f t="shared" si="365"/>
        <v>0</v>
      </c>
    </row>
    <row r="4640" spans="1:16" x14ac:dyDescent="0.3">
      <c r="A4640" s="6" t="s">
        <v>9201</v>
      </c>
      <c r="B4640" s="6" t="s">
        <v>11859</v>
      </c>
      <c r="C4640" s="6" t="s">
        <v>9202</v>
      </c>
      <c r="D4640" s="6" t="s">
        <v>42</v>
      </c>
      <c r="E4640" s="6" t="s">
        <v>27</v>
      </c>
      <c r="F4640" s="6" t="s">
        <v>12129</v>
      </c>
      <c r="G4640" s="6" t="s">
        <v>19</v>
      </c>
      <c r="H4640" s="10">
        <f t="shared" si="361"/>
        <v>46271</v>
      </c>
      <c r="I4640" s="7">
        <f t="shared" si="362"/>
        <v>8348</v>
      </c>
      <c r="J4640" s="6" t="str">
        <f t="shared" si="363"/>
        <v>Hyderabad</v>
      </c>
      <c r="K4640" s="6">
        <f>COUNTIFS(pg_transaction_cleaned!$O$2:$O$5743,A4640,pg_transaction_cleaned!$F$2:$F$5743,"CAPTURE")</f>
        <v>1</v>
      </c>
      <c r="L4640" s="7">
        <f>SUMIFS(pg_transaction_cleaned!$H$2:$H$5743,pg_transaction_cleaned!$O$2:$O$5743,A4640,pg_transaction_cleaned!$F$2:$F$5743,"CAPTURE")</f>
        <v>8348</v>
      </c>
      <c r="M4640" s="6">
        <f>COUNTIFS(pg_transaction_cleaned!$O$2:$O$5743,A4640,pg_transaction_cleaned!$F$2:$F$5743,"REFUND")</f>
        <v>0</v>
      </c>
      <c r="N4640" s="7">
        <f>SUMIFS(pg_transaction_cleaned!$H$2:$H$5743,pg_transaction_cleaned!$O$2:$O$5743,A4640,pg_transaction_cleaned!$F$2:$F$5743,"REFUND")</f>
        <v>0</v>
      </c>
      <c r="O4640" s="6" t="str">
        <f t="shared" si="364"/>
        <v>OK</v>
      </c>
      <c r="P4640" s="8">
        <f t="shared" si="365"/>
        <v>0</v>
      </c>
    </row>
    <row r="4641" spans="1:16" x14ac:dyDescent="0.3">
      <c r="A4641" s="6" t="s">
        <v>9203</v>
      </c>
      <c r="B4641" s="6" t="s">
        <v>11908</v>
      </c>
      <c r="C4641" s="6" t="s">
        <v>7173</v>
      </c>
      <c r="D4641" s="6" t="s">
        <v>48</v>
      </c>
      <c r="E4641" s="6" t="s">
        <v>18</v>
      </c>
      <c r="F4641" s="6" t="s">
        <v>11839</v>
      </c>
      <c r="G4641" s="6" t="s">
        <v>19</v>
      </c>
      <c r="H4641" s="10">
        <f t="shared" si="361"/>
        <v>46275</v>
      </c>
      <c r="I4641" s="7">
        <f t="shared" si="362"/>
        <v>1299</v>
      </c>
      <c r="J4641" s="6" t="str">
        <f t="shared" si="363"/>
        <v>Jaipur</v>
      </c>
      <c r="K4641" s="6">
        <f>COUNTIFS(pg_transaction_cleaned!$O$2:$O$5743,A4641,pg_transaction_cleaned!$F$2:$F$5743,"CAPTURE")</f>
        <v>1</v>
      </c>
      <c r="L4641" s="7">
        <f>SUMIFS(pg_transaction_cleaned!$H$2:$H$5743,pg_transaction_cleaned!$O$2:$O$5743,A4641,pg_transaction_cleaned!$F$2:$F$5743,"CAPTURE")</f>
        <v>1299</v>
      </c>
      <c r="M4641" s="6">
        <f>COUNTIFS(pg_transaction_cleaned!$O$2:$O$5743,A4641,pg_transaction_cleaned!$F$2:$F$5743,"REFUND")</f>
        <v>0</v>
      </c>
      <c r="N4641" s="7">
        <f>SUMIFS(pg_transaction_cleaned!$H$2:$H$5743,pg_transaction_cleaned!$O$2:$O$5743,A4641,pg_transaction_cleaned!$F$2:$F$5743,"REFUND")</f>
        <v>0</v>
      </c>
      <c r="O4641" s="6" t="str">
        <f t="shared" si="364"/>
        <v>OK</v>
      </c>
      <c r="P4641" s="8">
        <f t="shared" si="365"/>
        <v>0</v>
      </c>
    </row>
    <row r="4642" spans="1:16" x14ac:dyDescent="0.3">
      <c r="A4642" s="6" t="s">
        <v>9204</v>
      </c>
      <c r="B4642" s="6" t="s">
        <v>11838</v>
      </c>
      <c r="C4642" s="6" t="s">
        <v>9205</v>
      </c>
      <c r="D4642" s="6" t="s">
        <v>61</v>
      </c>
      <c r="E4642" s="6" t="s">
        <v>18</v>
      </c>
      <c r="F4642" s="6" t="s">
        <v>12043</v>
      </c>
      <c r="G4642" s="6" t="s">
        <v>19</v>
      </c>
      <c r="H4642" s="10">
        <f t="shared" si="361"/>
        <v>46283</v>
      </c>
      <c r="I4642" s="7">
        <f t="shared" si="362"/>
        <v>1798</v>
      </c>
      <c r="J4642" s="6" t="str">
        <f t="shared" si="363"/>
        <v>Delhi</v>
      </c>
      <c r="K4642" s="6">
        <f>COUNTIFS(pg_transaction_cleaned!$O$2:$O$5743,A4642,pg_transaction_cleaned!$F$2:$F$5743,"CAPTURE")</f>
        <v>1</v>
      </c>
      <c r="L4642" s="7">
        <f>SUMIFS(pg_transaction_cleaned!$H$2:$H$5743,pg_transaction_cleaned!$O$2:$O$5743,A4642,pg_transaction_cleaned!$F$2:$F$5743,"CAPTURE")</f>
        <v>1798</v>
      </c>
      <c r="M4642" s="6">
        <f>COUNTIFS(pg_transaction_cleaned!$O$2:$O$5743,A4642,pg_transaction_cleaned!$F$2:$F$5743,"REFUND")</f>
        <v>0</v>
      </c>
      <c r="N4642" s="7">
        <f>SUMIFS(pg_transaction_cleaned!$H$2:$H$5743,pg_transaction_cleaned!$O$2:$O$5743,A4642,pg_transaction_cleaned!$F$2:$F$5743,"REFUND")</f>
        <v>0</v>
      </c>
      <c r="O4642" s="6" t="str">
        <f t="shared" si="364"/>
        <v>OK</v>
      </c>
      <c r="P4642" s="8">
        <f t="shared" si="365"/>
        <v>0</v>
      </c>
    </row>
    <row r="4643" spans="1:16" x14ac:dyDescent="0.3">
      <c r="A4643" s="6" t="s">
        <v>9206</v>
      </c>
      <c r="B4643" s="6" t="s">
        <v>11830</v>
      </c>
      <c r="C4643" s="6" t="s">
        <v>9207</v>
      </c>
      <c r="D4643" s="6" t="s">
        <v>61</v>
      </c>
      <c r="E4643" s="6" t="s">
        <v>18</v>
      </c>
      <c r="F4643" s="6" t="s">
        <v>11879</v>
      </c>
      <c r="G4643" s="6" t="s">
        <v>19</v>
      </c>
      <c r="H4643" s="10">
        <f t="shared" si="361"/>
        <v>46282</v>
      </c>
      <c r="I4643" s="7">
        <f t="shared" si="362"/>
        <v>1798</v>
      </c>
      <c r="J4643" s="6" t="str">
        <f t="shared" si="363"/>
        <v>Delhi</v>
      </c>
      <c r="K4643" s="6">
        <f>COUNTIFS(pg_transaction_cleaned!$O$2:$O$5743,A4643,pg_transaction_cleaned!$F$2:$F$5743,"CAPTURE")</f>
        <v>1</v>
      </c>
      <c r="L4643" s="7">
        <f>SUMIFS(pg_transaction_cleaned!$H$2:$H$5743,pg_transaction_cleaned!$O$2:$O$5743,A4643,pg_transaction_cleaned!$F$2:$F$5743,"CAPTURE")</f>
        <v>1798</v>
      </c>
      <c r="M4643" s="6">
        <f>COUNTIFS(pg_transaction_cleaned!$O$2:$O$5743,A4643,pg_transaction_cleaned!$F$2:$F$5743,"REFUND")</f>
        <v>0</v>
      </c>
      <c r="N4643" s="7">
        <f>SUMIFS(pg_transaction_cleaned!$H$2:$H$5743,pg_transaction_cleaned!$O$2:$O$5743,A4643,pg_transaction_cleaned!$F$2:$F$5743,"REFUND")</f>
        <v>0</v>
      </c>
      <c r="O4643" s="6" t="str">
        <f t="shared" si="364"/>
        <v>OK</v>
      </c>
      <c r="P4643" s="8">
        <f t="shared" si="365"/>
        <v>0</v>
      </c>
    </row>
    <row r="4644" spans="1:16" x14ac:dyDescent="0.3">
      <c r="A4644" s="6" t="s">
        <v>9208</v>
      </c>
      <c r="B4644" s="6" t="s">
        <v>11857</v>
      </c>
      <c r="C4644" s="6" t="s">
        <v>9209</v>
      </c>
      <c r="D4644" s="6" t="s">
        <v>34</v>
      </c>
      <c r="E4644" s="6" t="s">
        <v>27</v>
      </c>
      <c r="F4644" s="6" t="s">
        <v>11851</v>
      </c>
      <c r="G4644" s="6" t="s">
        <v>19</v>
      </c>
      <c r="H4644" s="10">
        <f t="shared" si="361"/>
        <v>46287</v>
      </c>
      <c r="I4644" s="7">
        <f t="shared" si="362"/>
        <v>3499</v>
      </c>
      <c r="J4644" s="6" t="str">
        <f t="shared" si="363"/>
        <v>Ahmedabad</v>
      </c>
      <c r="K4644" s="6">
        <f>COUNTIFS(pg_transaction_cleaned!$O$2:$O$5743,A4644,pg_transaction_cleaned!$F$2:$F$5743,"CAPTURE")</f>
        <v>1</v>
      </c>
      <c r="L4644" s="7">
        <f>SUMIFS(pg_transaction_cleaned!$H$2:$H$5743,pg_transaction_cleaned!$O$2:$O$5743,A4644,pg_transaction_cleaned!$F$2:$F$5743,"CAPTURE")</f>
        <v>3499</v>
      </c>
      <c r="M4644" s="6">
        <f>COUNTIFS(pg_transaction_cleaned!$O$2:$O$5743,A4644,pg_transaction_cleaned!$F$2:$F$5743,"REFUND")</f>
        <v>0</v>
      </c>
      <c r="N4644" s="7">
        <f>SUMIFS(pg_transaction_cleaned!$H$2:$H$5743,pg_transaction_cleaned!$O$2:$O$5743,A4644,pg_transaction_cleaned!$F$2:$F$5743,"REFUND")</f>
        <v>0</v>
      </c>
      <c r="O4644" s="6" t="str">
        <f t="shared" si="364"/>
        <v>OK</v>
      </c>
      <c r="P4644" s="8">
        <f t="shared" si="365"/>
        <v>0</v>
      </c>
    </row>
    <row r="4645" spans="1:16" x14ac:dyDescent="0.3">
      <c r="A4645" s="6" t="s">
        <v>9210</v>
      </c>
      <c r="B4645" s="6" t="s">
        <v>11903</v>
      </c>
      <c r="C4645" s="6" t="s">
        <v>9211</v>
      </c>
      <c r="D4645" s="6" t="s">
        <v>48</v>
      </c>
      <c r="E4645" s="6" t="s">
        <v>18</v>
      </c>
      <c r="F4645" s="6" t="s">
        <v>11837</v>
      </c>
      <c r="G4645" s="6" t="s">
        <v>80</v>
      </c>
      <c r="H4645" s="10">
        <f t="shared" si="361"/>
        <v>46277</v>
      </c>
      <c r="I4645" s="7">
        <f t="shared" si="362"/>
        <v>999</v>
      </c>
      <c r="J4645" s="6" t="str">
        <f t="shared" si="363"/>
        <v>Jaipur</v>
      </c>
      <c r="K4645" s="6">
        <f>COUNTIFS(pg_transaction_cleaned!$O$2:$O$5743,A4645,pg_transaction_cleaned!$F$2:$F$5743,"CAPTURE")</f>
        <v>0</v>
      </c>
      <c r="L4645" s="7">
        <f>SUMIFS(pg_transaction_cleaned!$H$2:$H$5743,pg_transaction_cleaned!$O$2:$O$5743,A4645,pg_transaction_cleaned!$F$2:$F$5743,"CAPTURE")</f>
        <v>0</v>
      </c>
      <c r="M4645" s="6">
        <f>COUNTIFS(pg_transaction_cleaned!$O$2:$O$5743,A4645,pg_transaction_cleaned!$F$2:$F$5743,"REFUND")</f>
        <v>0</v>
      </c>
      <c r="N4645" s="7">
        <f>SUMIFS(pg_transaction_cleaned!$H$2:$H$5743,pg_transaction_cleaned!$O$2:$O$5743,A4645,pg_transaction_cleaned!$F$2:$F$5743,"REFUND")</f>
        <v>0</v>
      </c>
      <c r="O4645" s="6" t="str">
        <f t="shared" si="364"/>
        <v>OK</v>
      </c>
      <c r="P4645" s="8">
        <f t="shared" si="365"/>
        <v>0</v>
      </c>
    </row>
    <row r="4646" spans="1:16" x14ac:dyDescent="0.3">
      <c r="A4646" s="6" t="s">
        <v>9212</v>
      </c>
      <c r="B4646" s="6" t="s">
        <v>11920</v>
      </c>
      <c r="C4646" s="6" t="s">
        <v>9213</v>
      </c>
      <c r="D4646" s="6" t="s">
        <v>26</v>
      </c>
      <c r="E4646" s="6" t="s">
        <v>18</v>
      </c>
      <c r="F4646" s="6" t="s">
        <v>12044</v>
      </c>
      <c r="G4646" s="6" t="s">
        <v>19</v>
      </c>
      <c r="H4646" s="10">
        <f t="shared" si="361"/>
        <v>46281</v>
      </c>
      <c r="I4646" s="7">
        <f t="shared" si="362"/>
        <v>3498</v>
      </c>
      <c r="J4646" s="6" t="str">
        <f t="shared" si="363"/>
        <v>Kolkata</v>
      </c>
      <c r="K4646" s="6">
        <f>COUNTIFS(pg_transaction_cleaned!$O$2:$O$5743,A4646,pg_transaction_cleaned!$F$2:$F$5743,"CAPTURE")</f>
        <v>1</v>
      </c>
      <c r="L4646" s="7">
        <f>SUMIFS(pg_transaction_cleaned!$H$2:$H$5743,pg_transaction_cleaned!$O$2:$O$5743,A4646,pg_transaction_cleaned!$F$2:$F$5743,"CAPTURE")</f>
        <v>3498</v>
      </c>
      <c r="M4646" s="6">
        <f>COUNTIFS(pg_transaction_cleaned!$O$2:$O$5743,A4646,pg_transaction_cleaned!$F$2:$F$5743,"REFUND")</f>
        <v>0</v>
      </c>
      <c r="N4646" s="7">
        <f>SUMIFS(pg_transaction_cleaned!$H$2:$H$5743,pg_transaction_cleaned!$O$2:$O$5743,A4646,pg_transaction_cleaned!$F$2:$F$5743,"REFUND")</f>
        <v>0</v>
      </c>
      <c r="O4646" s="6" t="str">
        <f t="shared" si="364"/>
        <v>OK</v>
      </c>
      <c r="P4646" s="8">
        <f t="shared" si="365"/>
        <v>0</v>
      </c>
    </row>
    <row r="4647" spans="1:16" x14ac:dyDescent="0.3">
      <c r="A4647" s="6" t="s">
        <v>9214</v>
      </c>
      <c r="B4647" s="6" t="s">
        <v>11875</v>
      </c>
      <c r="C4647" s="6" t="s">
        <v>9215</v>
      </c>
      <c r="D4647" s="6" t="s">
        <v>17</v>
      </c>
      <c r="E4647" s="6" t="s">
        <v>27</v>
      </c>
      <c r="F4647" s="6" t="s">
        <v>11861</v>
      </c>
      <c r="G4647" s="6" t="s">
        <v>19</v>
      </c>
      <c r="H4647" s="10">
        <f t="shared" si="361"/>
        <v>46279</v>
      </c>
      <c r="I4647" s="7">
        <f t="shared" si="362"/>
        <v>7999</v>
      </c>
      <c r="J4647" s="6" t="str">
        <f t="shared" si="363"/>
        <v>Pune</v>
      </c>
      <c r="K4647" s="6">
        <f>COUNTIFS(pg_transaction_cleaned!$O$2:$O$5743,A4647,pg_transaction_cleaned!$F$2:$F$5743,"CAPTURE")</f>
        <v>1</v>
      </c>
      <c r="L4647" s="7">
        <f>SUMIFS(pg_transaction_cleaned!$H$2:$H$5743,pg_transaction_cleaned!$O$2:$O$5743,A4647,pg_transaction_cleaned!$F$2:$F$5743,"CAPTURE")</f>
        <v>7999</v>
      </c>
      <c r="M4647" s="6">
        <f>COUNTIFS(pg_transaction_cleaned!$O$2:$O$5743,A4647,pg_transaction_cleaned!$F$2:$F$5743,"REFUND")</f>
        <v>0</v>
      </c>
      <c r="N4647" s="7">
        <f>SUMIFS(pg_transaction_cleaned!$H$2:$H$5743,pg_transaction_cleaned!$O$2:$O$5743,A4647,pg_transaction_cleaned!$F$2:$F$5743,"REFUND")</f>
        <v>0</v>
      </c>
      <c r="O4647" s="6" t="str">
        <f t="shared" si="364"/>
        <v>OK</v>
      </c>
      <c r="P4647" s="8">
        <f t="shared" si="365"/>
        <v>0</v>
      </c>
    </row>
    <row r="4648" spans="1:16" x14ac:dyDescent="0.3">
      <c r="A4648" s="6" t="s">
        <v>9216</v>
      </c>
      <c r="B4648" s="6" t="s">
        <v>11903</v>
      </c>
      <c r="C4648" s="6" t="s">
        <v>9217</v>
      </c>
      <c r="D4648" s="6" t="s">
        <v>42</v>
      </c>
      <c r="E4648" s="6" t="s">
        <v>27</v>
      </c>
      <c r="F4648" s="6" t="s">
        <v>11839</v>
      </c>
      <c r="G4648" s="6" t="s">
        <v>19</v>
      </c>
      <c r="H4648" s="10">
        <f t="shared" si="361"/>
        <v>46277</v>
      </c>
      <c r="I4648" s="7">
        <f t="shared" si="362"/>
        <v>1299</v>
      </c>
      <c r="J4648" s="6" t="str">
        <f t="shared" si="363"/>
        <v>Hyderabad</v>
      </c>
      <c r="K4648" s="6">
        <f>COUNTIFS(pg_transaction_cleaned!$O$2:$O$5743,A4648,pg_transaction_cleaned!$F$2:$F$5743,"CAPTURE")</f>
        <v>1</v>
      </c>
      <c r="L4648" s="7">
        <f>SUMIFS(pg_transaction_cleaned!$H$2:$H$5743,pg_transaction_cleaned!$O$2:$O$5743,A4648,pg_transaction_cleaned!$F$2:$F$5743,"CAPTURE")</f>
        <v>1299</v>
      </c>
      <c r="M4648" s="6">
        <f>COUNTIFS(pg_transaction_cleaned!$O$2:$O$5743,A4648,pg_transaction_cleaned!$F$2:$F$5743,"REFUND")</f>
        <v>0</v>
      </c>
      <c r="N4648" s="7">
        <f>SUMIFS(pg_transaction_cleaned!$H$2:$H$5743,pg_transaction_cleaned!$O$2:$O$5743,A4648,pg_transaction_cleaned!$F$2:$F$5743,"REFUND")</f>
        <v>0</v>
      </c>
      <c r="O4648" s="6" t="str">
        <f t="shared" si="364"/>
        <v>OK</v>
      </c>
      <c r="P4648" s="8">
        <f t="shared" si="365"/>
        <v>0</v>
      </c>
    </row>
    <row r="4649" spans="1:16" x14ac:dyDescent="0.3">
      <c r="A4649" s="6" t="s">
        <v>9218</v>
      </c>
      <c r="B4649" s="6" t="s">
        <v>11859</v>
      </c>
      <c r="C4649" s="6" t="s">
        <v>9219</v>
      </c>
      <c r="D4649" s="6" t="s">
        <v>48</v>
      </c>
      <c r="E4649" s="6" t="s">
        <v>18</v>
      </c>
      <c r="F4649" s="6" t="s">
        <v>11869</v>
      </c>
      <c r="G4649" s="6" t="s">
        <v>19</v>
      </c>
      <c r="H4649" s="10">
        <f t="shared" si="361"/>
        <v>46271</v>
      </c>
      <c r="I4649" s="7">
        <f t="shared" si="362"/>
        <v>599</v>
      </c>
      <c r="J4649" s="6" t="str">
        <f t="shared" si="363"/>
        <v>Jaipur</v>
      </c>
      <c r="K4649" s="6">
        <f>COUNTIFS(pg_transaction_cleaned!$O$2:$O$5743,A4649,pg_transaction_cleaned!$F$2:$F$5743,"CAPTURE")</f>
        <v>1</v>
      </c>
      <c r="L4649" s="7">
        <f>SUMIFS(pg_transaction_cleaned!$H$2:$H$5743,pg_transaction_cleaned!$O$2:$O$5743,A4649,pg_transaction_cleaned!$F$2:$F$5743,"CAPTURE")</f>
        <v>599</v>
      </c>
      <c r="M4649" s="6">
        <f>COUNTIFS(pg_transaction_cleaned!$O$2:$O$5743,A4649,pg_transaction_cleaned!$F$2:$F$5743,"REFUND")</f>
        <v>0</v>
      </c>
      <c r="N4649" s="7">
        <f>SUMIFS(pg_transaction_cleaned!$H$2:$H$5743,pg_transaction_cleaned!$O$2:$O$5743,A4649,pg_transaction_cleaned!$F$2:$F$5743,"REFUND")</f>
        <v>0</v>
      </c>
      <c r="O4649" s="6" t="str">
        <f t="shared" si="364"/>
        <v>OK</v>
      </c>
      <c r="P4649" s="8">
        <f t="shared" si="365"/>
        <v>0</v>
      </c>
    </row>
    <row r="4650" spans="1:16" x14ac:dyDescent="0.3">
      <c r="A4650" s="6" t="s">
        <v>9220</v>
      </c>
      <c r="B4650" s="6" t="s">
        <v>11895</v>
      </c>
      <c r="C4650" s="6" t="s">
        <v>9221</v>
      </c>
      <c r="D4650" s="6" t="s">
        <v>23</v>
      </c>
      <c r="E4650" s="6" t="s">
        <v>54</v>
      </c>
      <c r="F4650" s="6" t="s">
        <v>11929</v>
      </c>
      <c r="G4650" s="6" t="s">
        <v>19</v>
      </c>
      <c r="H4650" s="10">
        <f t="shared" si="361"/>
        <v>46295</v>
      </c>
      <c r="I4650" s="7">
        <f t="shared" si="362"/>
        <v>799</v>
      </c>
      <c r="J4650" s="6" t="str">
        <f t="shared" si="363"/>
        <v>Bengaluru</v>
      </c>
      <c r="K4650" s="6">
        <f>COUNTIFS(pg_transaction_cleaned!$O$2:$O$5743,A4650,pg_transaction_cleaned!$F$2:$F$5743,"CAPTURE")</f>
        <v>1</v>
      </c>
      <c r="L4650" s="7">
        <f>SUMIFS(pg_transaction_cleaned!$H$2:$H$5743,pg_transaction_cleaned!$O$2:$O$5743,A4650,pg_transaction_cleaned!$F$2:$F$5743,"CAPTURE")</f>
        <v>799</v>
      </c>
      <c r="M4650" s="6">
        <f>COUNTIFS(pg_transaction_cleaned!$O$2:$O$5743,A4650,pg_transaction_cleaned!$F$2:$F$5743,"REFUND")</f>
        <v>0</v>
      </c>
      <c r="N4650" s="7">
        <f>SUMIFS(pg_transaction_cleaned!$H$2:$H$5743,pg_transaction_cleaned!$O$2:$O$5743,A4650,pg_transaction_cleaned!$F$2:$F$5743,"REFUND")</f>
        <v>0</v>
      </c>
      <c r="O4650" s="6" t="str">
        <f t="shared" si="364"/>
        <v>OK</v>
      </c>
      <c r="P4650" s="8">
        <f t="shared" si="365"/>
        <v>0</v>
      </c>
    </row>
    <row r="4651" spans="1:16" x14ac:dyDescent="0.3">
      <c r="A4651" s="6" t="s">
        <v>9222</v>
      </c>
      <c r="B4651" s="6" t="s">
        <v>11928</v>
      </c>
      <c r="C4651" s="6" t="s">
        <v>9223</v>
      </c>
      <c r="D4651" s="6" t="s">
        <v>48</v>
      </c>
      <c r="E4651" s="6" t="s">
        <v>18</v>
      </c>
      <c r="F4651" s="6" t="s">
        <v>11948</v>
      </c>
      <c r="G4651" s="6" t="s">
        <v>80</v>
      </c>
      <c r="H4651" s="10">
        <f t="shared" si="361"/>
        <v>46266</v>
      </c>
      <c r="I4651" s="7">
        <f t="shared" si="362"/>
        <v>2798</v>
      </c>
      <c r="J4651" s="6" t="str">
        <f t="shared" si="363"/>
        <v>Jaipur</v>
      </c>
      <c r="K4651" s="6">
        <f>COUNTIFS(pg_transaction_cleaned!$O$2:$O$5743,A4651,pg_transaction_cleaned!$F$2:$F$5743,"CAPTURE")</f>
        <v>0</v>
      </c>
      <c r="L4651" s="7">
        <f>SUMIFS(pg_transaction_cleaned!$H$2:$H$5743,pg_transaction_cleaned!$O$2:$O$5743,A4651,pg_transaction_cleaned!$F$2:$F$5743,"CAPTURE")</f>
        <v>0</v>
      </c>
      <c r="M4651" s="6">
        <f>COUNTIFS(pg_transaction_cleaned!$O$2:$O$5743,A4651,pg_transaction_cleaned!$F$2:$F$5743,"REFUND")</f>
        <v>0</v>
      </c>
      <c r="N4651" s="7">
        <f>SUMIFS(pg_transaction_cleaned!$H$2:$H$5743,pg_transaction_cleaned!$O$2:$O$5743,A4651,pg_transaction_cleaned!$F$2:$F$5743,"REFUND")</f>
        <v>0</v>
      </c>
      <c r="O4651" s="6" t="str">
        <f t="shared" si="364"/>
        <v>OK</v>
      </c>
      <c r="P4651" s="8">
        <f t="shared" si="365"/>
        <v>0</v>
      </c>
    </row>
    <row r="4652" spans="1:16" x14ac:dyDescent="0.3">
      <c r="A4652" s="6" t="s">
        <v>9224</v>
      </c>
      <c r="B4652" s="6" t="s">
        <v>11862</v>
      </c>
      <c r="C4652" s="6" t="s">
        <v>9225</v>
      </c>
      <c r="D4652" s="6" t="s">
        <v>42</v>
      </c>
      <c r="E4652" s="6" t="s">
        <v>18</v>
      </c>
      <c r="F4652" s="6" t="s">
        <v>12185</v>
      </c>
      <c r="G4652" s="6" t="s">
        <v>19</v>
      </c>
      <c r="H4652" s="10">
        <f t="shared" si="361"/>
        <v>46272</v>
      </c>
      <c r="I4652" s="7">
        <f t="shared" si="362"/>
        <v>5298</v>
      </c>
      <c r="J4652" s="6" t="str">
        <f t="shared" si="363"/>
        <v>Hyderabad</v>
      </c>
      <c r="K4652" s="6">
        <f>COUNTIFS(pg_transaction_cleaned!$O$2:$O$5743,A4652,pg_transaction_cleaned!$F$2:$F$5743,"CAPTURE")</f>
        <v>1</v>
      </c>
      <c r="L4652" s="7">
        <f>SUMIFS(pg_transaction_cleaned!$H$2:$H$5743,pg_transaction_cleaned!$O$2:$O$5743,A4652,pg_transaction_cleaned!$F$2:$F$5743,"CAPTURE")</f>
        <v>5298</v>
      </c>
      <c r="M4652" s="6">
        <f>COUNTIFS(pg_transaction_cleaned!$O$2:$O$5743,A4652,pg_transaction_cleaned!$F$2:$F$5743,"REFUND")</f>
        <v>0</v>
      </c>
      <c r="N4652" s="7">
        <f>SUMIFS(pg_transaction_cleaned!$H$2:$H$5743,pg_transaction_cleaned!$O$2:$O$5743,A4652,pg_transaction_cleaned!$F$2:$F$5743,"REFUND")</f>
        <v>0</v>
      </c>
      <c r="O4652" s="6" t="str">
        <f t="shared" si="364"/>
        <v>OK</v>
      </c>
      <c r="P4652" s="8">
        <f t="shared" si="365"/>
        <v>0</v>
      </c>
    </row>
    <row r="4653" spans="1:16" x14ac:dyDescent="0.3">
      <c r="A4653" s="6" t="s">
        <v>9226</v>
      </c>
      <c r="B4653" s="6" t="s">
        <v>12163</v>
      </c>
      <c r="C4653" s="6" t="s">
        <v>9227</v>
      </c>
      <c r="D4653" s="6" t="s">
        <v>42</v>
      </c>
      <c r="E4653" s="6" t="s">
        <v>18</v>
      </c>
      <c r="F4653" s="6" t="s">
        <v>11931</v>
      </c>
      <c r="G4653" s="6" t="s">
        <v>19</v>
      </c>
      <c r="H4653" s="10">
        <f t="shared" si="361"/>
        <v>46276</v>
      </c>
      <c r="I4653" s="7">
        <f t="shared" si="362"/>
        <v>2998</v>
      </c>
      <c r="J4653" s="6" t="str">
        <f t="shared" si="363"/>
        <v>Hyderabad</v>
      </c>
      <c r="K4653" s="6">
        <f>COUNTIFS(pg_transaction_cleaned!$O$2:$O$5743,A4653,pg_transaction_cleaned!$F$2:$F$5743,"CAPTURE")</f>
        <v>1</v>
      </c>
      <c r="L4653" s="7">
        <f>SUMIFS(pg_transaction_cleaned!$H$2:$H$5743,pg_transaction_cleaned!$O$2:$O$5743,A4653,pg_transaction_cleaned!$F$2:$F$5743,"CAPTURE")</f>
        <v>2998</v>
      </c>
      <c r="M4653" s="6">
        <f>COUNTIFS(pg_transaction_cleaned!$O$2:$O$5743,A4653,pg_transaction_cleaned!$F$2:$F$5743,"REFUND")</f>
        <v>0</v>
      </c>
      <c r="N4653" s="7">
        <f>SUMIFS(pg_transaction_cleaned!$H$2:$H$5743,pg_transaction_cleaned!$O$2:$O$5743,A4653,pg_transaction_cleaned!$F$2:$F$5743,"REFUND")</f>
        <v>0</v>
      </c>
      <c r="O4653" s="6" t="str">
        <f t="shared" si="364"/>
        <v>OK</v>
      </c>
      <c r="P4653" s="8">
        <f t="shared" si="365"/>
        <v>0</v>
      </c>
    </row>
    <row r="4654" spans="1:16" x14ac:dyDescent="0.3">
      <c r="A4654" s="6" t="s">
        <v>9228</v>
      </c>
      <c r="B4654" s="6" t="s">
        <v>11945</v>
      </c>
      <c r="C4654" s="6" t="s">
        <v>153</v>
      </c>
      <c r="D4654" s="6" t="s">
        <v>75</v>
      </c>
      <c r="E4654" s="6" t="s">
        <v>27</v>
      </c>
      <c r="F4654" s="6" t="s">
        <v>12110</v>
      </c>
      <c r="G4654" s="6" t="s">
        <v>19</v>
      </c>
      <c r="H4654" s="10">
        <f t="shared" si="361"/>
        <v>46289</v>
      </c>
      <c r="I4654" s="7">
        <f t="shared" si="362"/>
        <v>4597</v>
      </c>
      <c r="J4654" s="6" t="str">
        <f t="shared" si="363"/>
        <v>Mumbai</v>
      </c>
      <c r="K4654" s="6">
        <f>COUNTIFS(pg_transaction_cleaned!$O$2:$O$5743,A4654,pg_transaction_cleaned!$F$2:$F$5743,"CAPTURE")</f>
        <v>1</v>
      </c>
      <c r="L4654" s="7">
        <f>SUMIFS(pg_transaction_cleaned!$H$2:$H$5743,pg_transaction_cleaned!$O$2:$O$5743,A4654,pg_transaction_cleaned!$F$2:$F$5743,"CAPTURE")</f>
        <v>4597</v>
      </c>
      <c r="M4654" s="6">
        <f>COUNTIFS(pg_transaction_cleaned!$O$2:$O$5743,A4654,pg_transaction_cleaned!$F$2:$F$5743,"REFUND")</f>
        <v>0</v>
      </c>
      <c r="N4654" s="7">
        <f>SUMIFS(pg_transaction_cleaned!$H$2:$H$5743,pg_transaction_cleaned!$O$2:$O$5743,A4654,pg_transaction_cleaned!$F$2:$F$5743,"REFUND")</f>
        <v>0</v>
      </c>
      <c r="O4654" s="6" t="str">
        <f t="shared" si="364"/>
        <v>OK</v>
      </c>
      <c r="P4654" s="8">
        <f t="shared" si="365"/>
        <v>0</v>
      </c>
    </row>
    <row r="4655" spans="1:16" x14ac:dyDescent="0.3">
      <c r="A4655" s="6" t="s">
        <v>9229</v>
      </c>
      <c r="B4655" s="6" t="s">
        <v>11972</v>
      </c>
      <c r="C4655" s="6" t="s">
        <v>9230</v>
      </c>
      <c r="D4655" s="6" t="s">
        <v>37</v>
      </c>
      <c r="E4655" s="6" t="s">
        <v>27</v>
      </c>
      <c r="F4655" s="6" t="s">
        <v>11827</v>
      </c>
      <c r="G4655" s="6" t="s">
        <v>19</v>
      </c>
      <c r="H4655" s="10">
        <f t="shared" si="361"/>
        <v>46269</v>
      </c>
      <c r="I4655" s="7">
        <f t="shared" si="362"/>
        <v>299</v>
      </c>
      <c r="J4655" s="6" t="str">
        <f t="shared" si="363"/>
        <v>Lucknow</v>
      </c>
      <c r="K4655" s="6">
        <f>COUNTIFS(pg_transaction_cleaned!$O$2:$O$5743,A4655,pg_transaction_cleaned!$F$2:$F$5743,"CAPTURE")</f>
        <v>1</v>
      </c>
      <c r="L4655" s="7">
        <f>SUMIFS(pg_transaction_cleaned!$H$2:$H$5743,pg_transaction_cleaned!$O$2:$O$5743,A4655,pg_transaction_cleaned!$F$2:$F$5743,"CAPTURE")</f>
        <v>299</v>
      </c>
      <c r="M4655" s="6">
        <f>COUNTIFS(pg_transaction_cleaned!$O$2:$O$5743,A4655,pg_transaction_cleaned!$F$2:$F$5743,"REFUND")</f>
        <v>0</v>
      </c>
      <c r="N4655" s="7">
        <f>SUMIFS(pg_transaction_cleaned!$H$2:$H$5743,pg_transaction_cleaned!$O$2:$O$5743,A4655,pg_transaction_cleaned!$F$2:$F$5743,"REFUND")</f>
        <v>0</v>
      </c>
      <c r="O4655" s="6" t="str">
        <f t="shared" si="364"/>
        <v>OK</v>
      </c>
      <c r="P4655" s="8">
        <f t="shared" si="365"/>
        <v>0</v>
      </c>
    </row>
    <row r="4656" spans="1:16" x14ac:dyDescent="0.3">
      <c r="A4656" s="6" t="s">
        <v>9231</v>
      </c>
      <c r="B4656" s="6" t="s">
        <v>11907</v>
      </c>
      <c r="C4656" s="6" t="s">
        <v>9232</v>
      </c>
      <c r="D4656" s="6" t="s">
        <v>37</v>
      </c>
      <c r="E4656" s="6" t="s">
        <v>18</v>
      </c>
      <c r="F4656" s="6" t="s">
        <v>12044</v>
      </c>
      <c r="G4656" s="6" t="s">
        <v>19</v>
      </c>
      <c r="H4656" s="10">
        <f t="shared" si="361"/>
        <v>46293</v>
      </c>
      <c r="I4656" s="7">
        <f t="shared" si="362"/>
        <v>3498</v>
      </c>
      <c r="J4656" s="6" t="str">
        <f t="shared" si="363"/>
        <v>Lucknow</v>
      </c>
      <c r="K4656" s="6">
        <f>COUNTIFS(pg_transaction_cleaned!$O$2:$O$5743,A4656,pg_transaction_cleaned!$F$2:$F$5743,"CAPTURE")</f>
        <v>1</v>
      </c>
      <c r="L4656" s="7">
        <f>SUMIFS(pg_transaction_cleaned!$H$2:$H$5743,pg_transaction_cleaned!$O$2:$O$5743,A4656,pg_transaction_cleaned!$F$2:$F$5743,"CAPTURE")</f>
        <v>3498</v>
      </c>
      <c r="M4656" s="6">
        <f>COUNTIFS(pg_transaction_cleaned!$O$2:$O$5743,A4656,pg_transaction_cleaned!$F$2:$F$5743,"REFUND")</f>
        <v>0</v>
      </c>
      <c r="N4656" s="7">
        <f>SUMIFS(pg_transaction_cleaned!$H$2:$H$5743,pg_transaction_cleaned!$O$2:$O$5743,A4656,pg_transaction_cleaned!$F$2:$F$5743,"REFUND")</f>
        <v>0</v>
      </c>
      <c r="O4656" s="6" t="str">
        <f t="shared" si="364"/>
        <v>OK</v>
      </c>
      <c r="P4656" s="8">
        <f t="shared" si="365"/>
        <v>0</v>
      </c>
    </row>
    <row r="4657" spans="1:16" x14ac:dyDescent="0.3">
      <c r="A4657" s="6" t="s">
        <v>9233</v>
      </c>
      <c r="B4657" s="6" t="s">
        <v>11926</v>
      </c>
      <c r="C4657" s="6" t="s">
        <v>9234</v>
      </c>
      <c r="D4657" s="6" t="s">
        <v>61</v>
      </c>
      <c r="E4657" s="6" t="s">
        <v>18</v>
      </c>
      <c r="F4657" s="6" t="s">
        <v>11901</v>
      </c>
      <c r="G4657" s="6" t="s">
        <v>19</v>
      </c>
      <c r="H4657" s="10">
        <f t="shared" si="361"/>
        <v>46270</v>
      </c>
      <c r="I4657" s="7">
        <f t="shared" si="362"/>
        <v>349</v>
      </c>
      <c r="J4657" s="6" t="str">
        <f t="shared" si="363"/>
        <v>Delhi</v>
      </c>
      <c r="K4657" s="6">
        <f>COUNTIFS(pg_transaction_cleaned!$O$2:$O$5743,A4657,pg_transaction_cleaned!$F$2:$F$5743,"CAPTURE")</f>
        <v>1</v>
      </c>
      <c r="L4657" s="7">
        <f>SUMIFS(pg_transaction_cleaned!$H$2:$H$5743,pg_transaction_cleaned!$O$2:$O$5743,A4657,pg_transaction_cleaned!$F$2:$F$5743,"CAPTURE")</f>
        <v>349</v>
      </c>
      <c r="M4657" s="6">
        <f>COUNTIFS(pg_transaction_cleaned!$O$2:$O$5743,A4657,pg_transaction_cleaned!$F$2:$F$5743,"REFUND")</f>
        <v>0</v>
      </c>
      <c r="N4657" s="7">
        <f>SUMIFS(pg_transaction_cleaned!$H$2:$H$5743,pg_transaction_cleaned!$O$2:$O$5743,A4657,pg_transaction_cleaned!$F$2:$F$5743,"REFUND")</f>
        <v>0</v>
      </c>
      <c r="O4657" s="6" t="str">
        <f t="shared" si="364"/>
        <v>OK</v>
      </c>
      <c r="P4657" s="8">
        <f t="shared" si="365"/>
        <v>0</v>
      </c>
    </row>
    <row r="4658" spans="1:16" x14ac:dyDescent="0.3">
      <c r="A4658" s="6" t="s">
        <v>9235</v>
      </c>
      <c r="B4658" s="6" t="s">
        <v>11852</v>
      </c>
      <c r="C4658" s="6" t="s">
        <v>9236</v>
      </c>
      <c r="D4658" s="6" t="s">
        <v>42</v>
      </c>
      <c r="E4658" s="6" t="s">
        <v>27</v>
      </c>
      <c r="F4658" s="6" t="s">
        <v>11851</v>
      </c>
      <c r="G4658" s="6" t="s">
        <v>19</v>
      </c>
      <c r="H4658" s="10">
        <f t="shared" si="361"/>
        <v>46273</v>
      </c>
      <c r="I4658" s="7">
        <f t="shared" si="362"/>
        <v>3499</v>
      </c>
      <c r="J4658" s="6" t="str">
        <f t="shared" si="363"/>
        <v>Hyderabad</v>
      </c>
      <c r="K4658" s="6">
        <f>COUNTIFS(pg_transaction_cleaned!$O$2:$O$5743,A4658,pg_transaction_cleaned!$F$2:$F$5743,"CAPTURE")</f>
        <v>1</v>
      </c>
      <c r="L4658" s="7">
        <f>SUMIFS(pg_transaction_cleaned!$H$2:$H$5743,pg_transaction_cleaned!$O$2:$O$5743,A4658,pg_transaction_cleaned!$F$2:$F$5743,"CAPTURE")</f>
        <v>3499</v>
      </c>
      <c r="M4658" s="6">
        <f>COUNTIFS(pg_transaction_cleaned!$O$2:$O$5743,A4658,pg_transaction_cleaned!$F$2:$F$5743,"REFUND")</f>
        <v>0</v>
      </c>
      <c r="N4658" s="7">
        <f>SUMIFS(pg_transaction_cleaned!$H$2:$H$5743,pg_transaction_cleaned!$O$2:$O$5743,A4658,pg_transaction_cleaned!$F$2:$F$5743,"REFUND")</f>
        <v>0</v>
      </c>
      <c r="O4658" s="6" t="str">
        <f t="shared" si="364"/>
        <v>OK</v>
      </c>
      <c r="P4658" s="8">
        <f t="shared" si="365"/>
        <v>0</v>
      </c>
    </row>
    <row r="4659" spans="1:16" x14ac:dyDescent="0.3">
      <c r="A4659" s="6" t="s">
        <v>9237</v>
      </c>
      <c r="B4659" s="6" t="s">
        <v>11976</v>
      </c>
      <c r="C4659" s="6" t="s">
        <v>9238</v>
      </c>
      <c r="D4659" s="6" t="s">
        <v>37</v>
      </c>
      <c r="E4659" s="6" t="s">
        <v>18</v>
      </c>
      <c r="F4659" s="6" t="s">
        <v>12030</v>
      </c>
      <c r="G4659" s="6" t="s">
        <v>19</v>
      </c>
      <c r="H4659" s="10">
        <f t="shared" si="361"/>
        <v>46284</v>
      </c>
      <c r="I4659" s="7">
        <f t="shared" si="362"/>
        <v>13597</v>
      </c>
      <c r="J4659" s="6" t="str">
        <f t="shared" si="363"/>
        <v>Lucknow</v>
      </c>
      <c r="K4659" s="6">
        <f>COUNTIFS(pg_transaction_cleaned!$O$2:$O$5743,A4659,pg_transaction_cleaned!$F$2:$F$5743,"CAPTURE")</f>
        <v>1</v>
      </c>
      <c r="L4659" s="7">
        <f>SUMIFS(pg_transaction_cleaned!$H$2:$H$5743,pg_transaction_cleaned!$O$2:$O$5743,A4659,pg_transaction_cleaned!$F$2:$F$5743,"CAPTURE")</f>
        <v>13597</v>
      </c>
      <c r="M4659" s="6">
        <f>COUNTIFS(pg_transaction_cleaned!$O$2:$O$5743,A4659,pg_transaction_cleaned!$F$2:$F$5743,"REFUND")</f>
        <v>0</v>
      </c>
      <c r="N4659" s="7">
        <f>SUMIFS(pg_transaction_cleaned!$H$2:$H$5743,pg_transaction_cleaned!$O$2:$O$5743,A4659,pg_transaction_cleaned!$F$2:$F$5743,"REFUND")</f>
        <v>0</v>
      </c>
      <c r="O4659" s="6" t="str">
        <f t="shared" si="364"/>
        <v>OK</v>
      </c>
      <c r="P4659" s="8">
        <f t="shared" si="365"/>
        <v>0</v>
      </c>
    </row>
    <row r="4660" spans="1:16" x14ac:dyDescent="0.3">
      <c r="A4660" s="6" t="s">
        <v>9239</v>
      </c>
      <c r="B4660" s="6" t="s">
        <v>11895</v>
      </c>
      <c r="C4660" s="6" t="s">
        <v>9240</v>
      </c>
      <c r="D4660" s="6" t="s">
        <v>51</v>
      </c>
      <c r="E4660" s="6" t="s">
        <v>54</v>
      </c>
      <c r="F4660" s="6" t="s">
        <v>11837</v>
      </c>
      <c r="G4660" s="6" t="s">
        <v>19</v>
      </c>
      <c r="H4660" s="10">
        <f t="shared" si="361"/>
        <v>46295</v>
      </c>
      <c r="I4660" s="7">
        <f t="shared" si="362"/>
        <v>999</v>
      </c>
      <c r="J4660" s="6" t="str">
        <f t="shared" si="363"/>
        <v>Chennai</v>
      </c>
      <c r="K4660" s="6">
        <f>COUNTIFS(pg_transaction_cleaned!$O$2:$O$5743,A4660,pg_transaction_cleaned!$F$2:$F$5743,"CAPTURE")</f>
        <v>1</v>
      </c>
      <c r="L4660" s="7">
        <f>SUMIFS(pg_transaction_cleaned!$H$2:$H$5743,pg_transaction_cleaned!$O$2:$O$5743,A4660,pg_transaction_cleaned!$F$2:$F$5743,"CAPTURE")</f>
        <v>999</v>
      </c>
      <c r="M4660" s="6">
        <f>COUNTIFS(pg_transaction_cleaned!$O$2:$O$5743,A4660,pg_transaction_cleaned!$F$2:$F$5743,"REFUND")</f>
        <v>0</v>
      </c>
      <c r="N4660" s="7">
        <f>SUMIFS(pg_transaction_cleaned!$H$2:$H$5743,pg_transaction_cleaned!$O$2:$O$5743,A4660,pg_transaction_cleaned!$F$2:$F$5743,"REFUND")</f>
        <v>0</v>
      </c>
      <c r="O4660" s="6" t="str">
        <f t="shared" si="364"/>
        <v>OK</v>
      </c>
      <c r="P4660" s="8">
        <f t="shared" si="365"/>
        <v>0</v>
      </c>
    </row>
    <row r="4661" spans="1:16" x14ac:dyDescent="0.3">
      <c r="A4661" s="6" t="s">
        <v>9241</v>
      </c>
      <c r="B4661" s="6" t="s">
        <v>12051</v>
      </c>
      <c r="C4661" s="6" t="s">
        <v>9242</v>
      </c>
      <c r="D4661" s="6" t="s">
        <v>34</v>
      </c>
      <c r="E4661" s="6" t="s">
        <v>18</v>
      </c>
      <c r="F4661" s="6" t="s">
        <v>11843</v>
      </c>
      <c r="G4661" s="6" t="s">
        <v>19</v>
      </c>
      <c r="H4661" s="10">
        <f t="shared" si="361"/>
        <v>46291</v>
      </c>
      <c r="I4661" s="7">
        <f t="shared" si="362"/>
        <v>349</v>
      </c>
      <c r="J4661" s="6" t="str">
        <f t="shared" si="363"/>
        <v>Ahmedabad</v>
      </c>
      <c r="K4661" s="6">
        <f>COUNTIFS(pg_transaction_cleaned!$O$2:$O$5743,A4661,pg_transaction_cleaned!$F$2:$F$5743,"CAPTURE")</f>
        <v>1</v>
      </c>
      <c r="L4661" s="7">
        <f>SUMIFS(pg_transaction_cleaned!$H$2:$H$5743,pg_transaction_cleaned!$O$2:$O$5743,A4661,pg_transaction_cleaned!$F$2:$F$5743,"CAPTURE")</f>
        <v>349</v>
      </c>
      <c r="M4661" s="6">
        <f>COUNTIFS(pg_transaction_cleaned!$O$2:$O$5743,A4661,pg_transaction_cleaned!$F$2:$F$5743,"REFUND")</f>
        <v>0</v>
      </c>
      <c r="N4661" s="7">
        <f>SUMIFS(pg_transaction_cleaned!$H$2:$H$5743,pg_transaction_cleaned!$O$2:$O$5743,A4661,pg_transaction_cleaned!$F$2:$F$5743,"REFUND")</f>
        <v>0</v>
      </c>
      <c r="O4661" s="6" t="str">
        <f t="shared" si="364"/>
        <v>OK</v>
      </c>
      <c r="P4661" s="8">
        <f t="shared" si="365"/>
        <v>0</v>
      </c>
    </row>
    <row r="4662" spans="1:16" x14ac:dyDescent="0.3">
      <c r="A4662" s="6" t="s">
        <v>9243</v>
      </c>
      <c r="B4662" s="6" t="s">
        <v>11946</v>
      </c>
      <c r="C4662" s="6" t="s">
        <v>9244</v>
      </c>
      <c r="D4662" s="6" t="s">
        <v>51</v>
      </c>
      <c r="E4662" s="6" t="s">
        <v>18</v>
      </c>
      <c r="F4662" s="6" t="s">
        <v>11841</v>
      </c>
      <c r="G4662" s="6" t="s">
        <v>19</v>
      </c>
      <c r="H4662" s="10">
        <f t="shared" si="361"/>
        <v>46268</v>
      </c>
      <c r="I4662" s="7">
        <f t="shared" si="362"/>
        <v>2499</v>
      </c>
      <c r="J4662" s="6" t="str">
        <f t="shared" si="363"/>
        <v>Chennai</v>
      </c>
      <c r="K4662" s="6">
        <f>COUNTIFS(pg_transaction_cleaned!$O$2:$O$5743,A4662,pg_transaction_cleaned!$F$2:$F$5743,"CAPTURE")</f>
        <v>1</v>
      </c>
      <c r="L4662" s="7">
        <f>SUMIFS(pg_transaction_cleaned!$H$2:$H$5743,pg_transaction_cleaned!$O$2:$O$5743,A4662,pg_transaction_cleaned!$F$2:$F$5743,"CAPTURE")</f>
        <v>2499</v>
      </c>
      <c r="M4662" s="6">
        <f>COUNTIFS(pg_transaction_cleaned!$O$2:$O$5743,A4662,pg_transaction_cleaned!$F$2:$F$5743,"REFUND")</f>
        <v>0</v>
      </c>
      <c r="N4662" s="7">
        <f>SUMIFS(pg_transaction_cleaned!$H$2:$H$5743,pg_transaction_cleaned!$O$2:$O$5743,A4662,pg_transaction_cleaned!$F$2:$F$5743,"REFUND")</f>
        <v>0</v>
      </c>
      <c r="O4662" s="6" t="str">
        <f t="shared" si="364"/>
        <v>OK</v>
      </c>
      <c r="P4662" s="8">
        <f t="shared" si="365"/>
        <v>0</v>
      </c>
    </row>
    <row r="4663" spans="1:16" x14ac:dyDescent="0.3">
      <c r="A4663" s="6" t="s">
        <v>9245</v>
      </c>
      <c r="B4663" s="6" t="s">
        <v>11896</v>
      </c>
      <c r="C4663" s="6" t="s">
        <v>9246</v>
      </c>
      <c r="D4663" s="6" t="s">
        <v>61</v>
      </c>
      <c r="E4663" s="6" t="s">
        <v>54</v>
      </c>
      <c r="F4663" s="6" t="s">
        <v>11849</v>
      </c>
      <c r="G4663" s="6" t="s">
        <v>19</v>
      </c>
      <c r="H4663" s="10">
        <f t="shared" si="361"/>
        <v>46292</v>
      </c>
      <c r="I4663" s="7">
        <f t="shared" si="362"/>
        <v>4298</v>
      </c>
      <c r="J4663" s="6" t="str">
        <f t="shared" si="363"/>
        <v>Delhi</v>
      </c>
      <c r="K4663" s="6">
        <f>COUNTIFS(pg_transaction_cleaned!$O$2:$O$5743,A4663,pg_transaction_cleaned!$F$2:$F$5743,"CAPTURE")</f>
        <v>1</v>
      </c>
      <c r="L4663" s="7">
        <f>SUMIFS(pg_transaction_cleaned!$H$2:$H$5743,pg_transaction_cleaned!$O$2:$O$5743,A4663,pg_transaction_cleaned!$F$2:$F$5743,"CAPTURE")</f>
        <v>4298</v>
      </c>
      <c r="M4663" s="6">
        <f>COUNTIFS(pg_transaction_cleaned!$O$2:$O$5743,A4663,pg_transaction_cleaned!$F$2:$F$5743,"REFUND")</f>
        <v>0</v>
      </c>
      <c r="N4663" s="7">
        <f>SUMIFS(pg_transaction_cleaned!$H$2:$H$5743,pg_transaction_cleaned!$O$2:$O$5743,A4663,pg_transaction_cleaned!$F$2:$F$5743,"REFUND")</f>
        <v>0</v>
      </c>
      <c r="O4663" s="6" t="str">
        <f t="shared" si="364"/>
        <v>OK</v>
      </c>
      <c r="P4663" s="8">
        <f t="shared" si="365"/>
        <v>0</v>
      </c>
    </row>
    <row r="4664" spans="1:16" x14ac:dyDescent="0.3">
      <c r="A4664" s="6" t="s">
        <v>9247</v>
      </c>
      <c r="B4664" s="6" t="s">
        <v>11908</v>
      </c>
      <c r="C4664" s="6" t="s">
        <v>9248</v>
      </c>
      <c r="D4664" s="6" t="s">
        <v>26</v>
      </c>
      <c r="E4664" s="6" t="s">
        <v>27</v>
      </c>
      <c r="F4664" s="6" t="s">
        <v>11938</v>
      </c>
      <c r="G4664" s="6" t="s">
        <v>19</v>
      </c>
      <c r="H4664" s="10">
        <f t="shared" si="361"/>
        <v>46275</v>
      </c>
      <c r="I4664" s="7">
        <f t="shared" si="362"/>
        <v>6498</v>
      </c>
      <c r="J4664" s="6" t="str">
        <f t="shared" si="363"/>
        <v>Kolkata</v>
      </c>
      <c r="K4664" s="6">
        <f>COUNTIFS(pg_transaction_cleaned!$O$2:$O$5743,A4664,pg_transaction_cleaned!$F$2:$F$5743,"CAPTURE")</f>
        <v>1</v>
      </c>
      <c r="L4664" s="7">
        <f>SUMIFS(pg_transaction_cleaned!$H$2:$H$5743,pg_transaction_cleaned!$O$2:$O$5743,A4664,pg_transaction_cleaned!$F$2:$F$5743,"CAPTURE")</f>
        <v>6498</v>
      </c>
      <c r="M4664" s="6">
        <f>COUNTIFS(pg_transaction_cleaned!$O$2:$O$5743,A4664,pg_transaction_cleaned!$F$2:$F$5743,"REFUND")</f>
        <v>0</v>
      </c>
      <c r="N4664" s="7">
        <f>SUMIFS(pg_transaction_cleaned!$H$2:$H$5743,pg_transaction_cleaned!$O$2:$O$5743,A4664,pg_transaction_cleaned!$F$2:$F$5743,"REFUND")</f>
        <v>0</v>
      </c>
      <c r="O4664" s="6" t="str">
        <f t="shared" si="364"/>
        <v>OK</v>
      </c>
      <c r="P4664" s="8">
        <f t="shared" si="365"/>
        <v>0</v>
      </c>
    </row>
    <row r="4665" spans="1:16" x14ac:dyDescent="0.3">
      <c r="A4665" s="6" t="s">
        <v>9249</v>
      </c>
      <c r="B4665" s="6" t="s">
        <v>12007</v>
      </c>
      <c r="C4665" s="6" t="s">
        <v>9250</v>
      </c>
      <c r="D4665" s="6" t="s">
        <v>17</v>
      </c>
      <c r="E4665" s="6" t="s">
        <v>54</v>
      </c>
      <c r="F4665" s="6" t="s">
        <v>11841</v>
      </c>
      <c r="G4665" s="6" t="s">
        <v>19</v>
      </c>
      <c r="H4665" s="10">
        <f t="shared" si="361"/>
        <v>46270</v>
      </c>
      <c r="I4665" s="7">
        <f t="shared" si="362"/>
        <v>2499</v>
      </c>
      <c r="J4665" s="6" t="str">
        <f t="shared" si="363"/>
        <v>Pune</v>
      </c>
      <c r="K4665" s="6">
        <f>COUNTIFS(pg_transaction_cleaned!$O$2:$O$5743,A4665,pg_transaction_cleaned!$F$2:$F$5743,"CAPTURE")</f>
        <v>1</v>
      </c>
      <c r="L4665" s="7">
        <f>SUMIFS(pg_transaction_cleaned!$H$2:$H$5743,pg_transaction_cleaned!$O$2:$O$5743,A4665,pg_transaction_cleaned!$F$2:$F$5743,"CAPTURE")</f>
        <v>2499</v>
      </c>
      <c r="M4665" s="6">
        <f>COUNTIFS(pg_transaction_cleaned!$O$2:$O$5743,A4665,pg_transaction_cleaned!$F$2:$F$5743,"REFUND")</f>
        <v>0</v>
      </c>
      <c r="N4665" s="7">
        <f>SUMIFS(pg_transaction_cleaned!$H$2:$H$5743,pg_transaction_cleaned!$O$2:$O$5743,A4665,pg_transaction_cleaned!$F$2:$F$5743,"REFUND")</f>
        <v>0</v>
      </c>
      <c r="O4665" s="6" t="str">
        <f t="shared" si="364"/>
        <v>OK</v>
      </c>
      <c r="P4665" s="8">
        <f t="shared" si="365"/>
        <v>0</v>
      </c>
    </row>
    <row r="4666" spans="1:16" x14ac:dyDescent="0.3">
      <c r="A4666" s="6" t="s">
        <v>9251</v>
      </c>
      <c r="B4666" s="6" t="s">
        <v>11859</v>
      </c>
      <c r="C4666" s="6" t="s">
        <v>9252</v>
      </c>
      <c r="D4666" s="6" t="s">
        <v>34</v>
      </c>
      <c r="E4666" s="6" t="s">
        <v>54</v>
      </c>
      <c r="F4666" s="6" t="s">
        <v>11902</v>
      </c>
      <c r="G4666" s="6" t="s">
        <v>19</v>
      </c>
      <c r="H4666" s="10">
        <f t="shared" si="361"/>
        <v>46271</v>
      </c>
      <c r="I4666" s="7">
        <f t="shared" si="362"/>
        <v>2999</v>
      </c>
      <c r="J4666" s="6" t="str">
        <f t="shared" si="363"/>
        <v>Ahmedabad</v>
      </c>
      <c r="K4666" s="6">
        <f>COUNTIFS(pg_transaction_cleaned!$O$2:$O$5743,A4666,pg_transaction_cleaned!$F$2:$F$5743,"CAPTURE")</f>
        <v>1</v>
      </c>
      <c r="L4666" s="7">
        <f>SUMIFS(pg_transaction_cleaned!$H$2:$H$5743,pg_transaction_cleaned!$O$2:$O$5743,A4666,pg_transaction_cleaned!$F$2:$F$5743,"CAPTURE")</f>
        <v>2999</v>
      </c>
      <c r="M4666" s="6">
        <f>COUNTIFS(pg_transaction_cleaned!$O$2:$O$5743,A4666,pg_transaction_cleaned!$F$2:$F$5743,"REFUND")</f>
        <v>0</v>
      </c>
      <c r="N4666" s="7">
        <f>SUMIFS(pg_transaction_cleaned!$H$2:$H$5743,pg_transaction_cleaned!$O$2:$O$5743,A4666,pg_transaction_cleaned!$F$2:$F$5743,"REFUND")</f>
        <v>0</v>
      </c>
      <c r="O4666" s="6" t="str">
        <f t="shared" si="364"/>
        <v>OK</v>
      </c>
      <c r="P4666" s="8">
        <f t="shared" si="365"/>
        <v>0</v>
      </c>
    </row>
    <row r="4667" spans="1:16" x14ac:dyDescent="0.3">
      <c r="A4667" s="6" t="s">
        <v>9253</v>
      </c>
      <c r="B4667" s="6" t="s">
        <v>11832</v>
      </c>
      <c r="C4667" s="6" t="s">
        <v>1122</v>
      </c>
      <c r="D4667" s="6" t="s">
        <v>42</v>
      </c>
      <c r="E4667" s="6" t="s">
        <v>18</v>
      </c>
      <c r="F4667" s="6" t="s">
        <v>12083</v>
      </c>
      <c r="G4667" s="6" t="s">
        <v>19</v>
      </c>
      <c r="H4667" s="10">
        <f t="shared" si="361"/>
        <v>46273</v>
      </c>
      <c r="I4667" s="7">
        <f t="shared" si="362"/>
        <v>9797</v>
      </c>
      <c r="J4667" s="6" t="str">
        <f t="shared" si="363"/>
        <v>Hyderabad</v>
      </c>
      <c r="K4667" s="6">
        <f>COUNTIFS(pg_transaction_cleaned!$O$2:$O$5743,A4667,pg_transaction_cleaned!$F$2:$F$5743,"CAPTURE")</f>
        <v>1</v>
      </c>
      <c r="L4667" s="7">
        <f>SUMIFS(pg_transaction_cleaned!$H$2:$H$5743,pg_transaction_cleaned!$O$2:$O$5743,A4667,pg_transaction_cleaned!$F$2:$F$5743,"CAPTURE")</f>
        <v>9797</v>
      </c>
      <c r="M4667" s="6">
        <f>COUNTIFS(pg_transaction_cleaned!$O$2:$O$5743,A4667,pg_transaction_cleaned!$F$2:$F$5743,"REFUND")</f>
        <v>0</v>
      </c>
      <c r="N4667" s="7">
        <f>SUMIFS(pg_transaction_cleaned!$H$2:$H$5743,pg_transaction_cleaned!$O$2:$O$5743,A4667,pg_transaction_cleaned!$F$2:$F$5743,"REFUND")</f>
        <v>0</v>
      </c>
      <c r="O4667" s="6" t="str">
        <f t="shared" si="364"/>
        <v>OK</v>
      </c>
      <c r="P4667" s="8">
        <f t="shared" si="365"/>
        <v>0</v>
      </c>
    </row>
    <row r="4668" spans="1:16" x14ac:dyDescent="0.3">
      <c r="A4668" s="6" t="s">
        <v>9254</v>
      </c>
      <c r="B4668" s="6" t="s">
        <v>11871</v>
      </c>
      <c r="C4668" s="6" t="s">
        <v>9255</v>
      </c>
      <c r="D4668" s="6" t="s">
        <v>34</v>
      </c>
      <c r="E4668" s="6" t="s">
        <v>43</v>
      </c>
      <c r="F4668" s="6" t="s">
        <v>12094</v>
      </c>
      <c r="G4668" s="6" t="s">
        <v>115</v>
      </c>
      <c r="H4668" s="10">
        <f t="shared" si="361"/>
        <v>46272</v>
      </c>
      <c r="I4668" s="7">
        <f t="shared" si="362"/>
        <v>4397</v>
      </c>
      <c r="J4668" s="6" t="str">
        <f t="shared" si="363"/>
        <v>Ahmedabad</v>
      </c>
      <c r="K4668" s="6">
        <f>COUNTIFS(pg_transaction_cleaned!$O$2:$O$5743,A4668,pg_transaction_cleaned!$F$2:$F$5743,"CAPTURE")</f>
        <v>0</v>
      </c>
      <c r="L4668" s="7">
        <f>SUMIFS(pg_transaction_cleaned!$H$2:$H$5743,pg_transaction_cleaned!$O$2:$O$5743,A4668,pg_transaction_cleaned!$F$2:$F$5743,"CAPTURE")</f>
        <v>0</v>
      </c>
      <c r="M4668" s="6">
        <f>COUNTIFS(pg_transaction_cleaned!$O$2:$O$5743,A4668,pg_transaction_cleaned!$F$2:$F$5743,"REFUND")</f>
        <v>0</v>
      </c>
      <c r="N4668" s="7">
        <f>SUMIFS(pg_transaction_cleaned!$H$2:$H$5743,pg_transaction_cleaned!$O$2:$O$5743,A4668,pg_transaction_cleaned!$F$2:$F$5743,"REFUND")</f>
        <v>0</v>
      </c>
      <c r="O4668" s="6" t="str">
        <f t="shared" si="364"/>
        <v>OK</v>
      </c>
      <c r="P4668" s="8">
        <f t="shared" si="365"/>
        <v>0</v>
      </c>
    </row>
    <row r="4669" spans="1:16" x14ac:dyDescent="0.3">
      <c r="A4669" s="6" t="s">
        <v>9256</v>
      </c>
      <c r="B4669" s="6" t="s">
        <v>11999</v>
      </c>
      <c r="C4669" s="6" t="s">
        <v>9257</v>
      </c>
      <c r="D4669" s="6" t="s">
        <v>17</v>
      </c>
      <c r="E4669" s="6" t="s">
        <v>18</v>
      </c>
      <c r="F4669" s="6" t="s">
        <v>11931</v>
      </c>
      <c r="G4669" s="6" t="s">
        <v>66</v>
      </c>
      <c r="H4669" s="10">
        <f t="shared" si="361"/>
        <v>46282</v>
      </c>
      <c r="I4669" s="7">
        <f t="shared" si="362"/>
        <v>2998</v>
      </c>
      <c r="J4669" s="6" t="str">
        <f t="shared" si="363"/>
        <v>Pune</v>
      </c>
      <c r="K4669" s="6">
        <f>COUNTIFS(pg_transaction_cleaned!$O$2:$O$5743,A4669,pg_transaction_cleaned!$F$2:$F$5743,"CAPTURE")</f>
        <v>1</v>
      </c>
      <c r="L4669" s="7">
        <f>SUMIFS(pg_transaction_cleaned!$H$2:$H$5743,pg_transaction_cleaned!$O$2:$O$5743,A4669,pg_transaction_cleaned!$F$2:$F$5743,"CAPTURE")</f>
        <v>2998</v>
      </c>
      <c r="M4669" s="6">
        <f>COUNTIFS(pg_transaction_cleaned!$O$2:$O$5743,A4669,pg_transaction_cleaned!$F$2:$F$5743,"REFUND")</f>
        <v>1</v>
      </c>
      <c r="N4669" s="7">
        <f>SUMIFS(pg_transaction_cleaned!$H$2:$H$5743,pg_transaction_cleaned!$O$2:$O$5743,A4669,pg_transaction_cleaned!$F$2:$F$5743,"REFUND")</f>
        <v>2998</v>
      </c>
      <c r="O4669" s="6" t="str">
        <f t="shared" si="364"/>
        <v>OK</v>
      </c>
      <c r="P4669" s="8">
        <f t="shared" si="365"/>
        <v>0</v>
      </c>
    </row>
    <row r="4670" spans="1:16" x14ac:dyDescent="0.3">
      <c r="A4670" s="6" t="s">
        <v>9258</v>
      </c>
      <c r="B4670" s="6" t="s">
        <v>11834</v>
      </c>
      <c r="C4670" s="6" t="s">
        <v>9259</v>
      </c>
      <c r="D4670" s="6" t="s">
        <v>75</v>
      </c>
      <c r="E4670" s="6" t="s">
        <v>18</v>
      </c>
      <c r="F4670" s="6" t="s">
        <v>11964</v>
      </c>
      <c r="G4670" s="6" t="s">
        <v>19</v>
      </c>
      <c r="H4670" s="10">
        <f t="shared" si="361"/>
        <v>46276</v>
      </c>
      <c r="I4670" s="7">
        <f t="shared" si="362"/>
        <v>8498</v>
      </c>
      <c r="J4670" s="6" t="str">
        <f t="shared" si="363"/>
        <v>Mumbai</v>
      </c>
      <c r="K4670" s="6">
        <f>COUNTIFS(pg_transaction_cleaned!$O$2:$O$5743,A4670,pg_transaction_cleaned!$F$2:$F$5743,"CAPTURE")</f>
        <v>1</v>
      </c>
      <c r="L4670" s="7">
        <f>SUMIFS(pg_transaction_cleaned!$H$2:$H$5743,pg_transaction_cleaned!$O$2:$O$5743,A4670,pg_transaction_cleaned!$F$2:$F$5743,"CAPTURE")</f>
        <v>8498</v>
      </c>
      <c r="M4670" s="6">
        <f>COUNTIFS(pg_transaction_cleaned!$O$2:$O$5743,A4670,pg_transaction_cleaned!$F$2:$F$5743,"REFUND")</f>
        <v>0</v>
      </c>
      <c r="N4670" s="7">
        <f>SUMIFS(pg_transaction_cleaned!$H$2:$H$5743,pg_transaction_cleaned!$O$2:$O$5743,A4670,pg_transaction_cleaned!$F$2:$F$5743,"REFUND")</f>
        <v>0</v>
      </c>
      <c r="O4670" s="6" t="str">
        <f t="shared" si="364"/>
        <v>OK</v>
      </c>
      <c r="P4670" s="8">
        <f t="shared" si="365"/>
        <v>0</v>
      </c>
    </row>
    <row r="4671" spans="1:16" x14ac:dyDescent="0.3">
      <c r="A4671" s="6" t="s">
        <v>9260</v>
      </c>
      <c r="B4671" s="6" t="s">
        <v>11896</v>
      </c>
      <c r="C4671" s="6" t="s">
        <v>9261</v>
      </c>
      <c r="D4671" s="6" t="s">
        <v>42</v>
      </c>
      <c r="E4671" s="6" t="s">
        <v>18</v>
      </c>
      <c r="F4671" s="6" t="s">
        <v>11841</v>
      </c>
      <c r="G4671" s="6" t="s">
        <v>115</v>
      </c>
      <c r="H4671" s="10">
        <f t="shared" si="361"/>
        <v>46292</v>
      </c>
      <c r="I4671" s="7">
        <f t="shared" si="362"/>
        <v>2499</v>
      </c>
      <c r="J4671" s="6" t="str">
        <f t="shared" si="363"/>
        <v>Hyderabad</v>
      </c>
      <c r="K4671" s="6">
        <f>COUNTIFS(pg_transaction_cleaned!$O$2:$O$5743,A4671,pg_transaction_cleaned!$F$2:$F$5743,"CAPTURE")</f>
        <v>0</v>
      </c>
      <c r="L4671" s="7">
        <f>SUMIFS(pg_transaction_cleaned!$H$2:$H$5743,pg_transaction_cleaned!$O$2:$O$5743,A4671,pg_transaction_cleaned!$F$2:$F$5743,"CAPTURE")</f>
        <v>0</v>
      </c>
      <c r="M4671" s="6">
        <f>COUNTIFS(pg_transaction_cleaned!$O$2:$O$5743,A4671,pg_transaction_cleaned!$F$2:$F$5743,"REFUND")</f>
        <v>0</v>
      </c>
      <c r="N4671" s="7">
        <f>SUMIFS(pg_transaction_cleaned!$H$2:$H$5743,pg_transaction_cleaned!$O$2:$O$5743,A4671,pg_transaction_cleaned!$F$2:$F$5743,"REFUND")</f>
        <v>0</v>
      </c>
      <c r="O4671" s="6" t="str">
        <f t="shared" si="364"/>
        <v>OK</v>
      </c>
      <c r="P4671" s="8">
        <f t="shared" si="365"/>
        <v>0</v>
      </c>
    </row>
    <row r="4672" spans="1:16" x14ac:dyDescent="0.3">
      <c r="A4672" s="6" t="s">
        <v>9262</v>
      </c>
      <c r="B4672" s="6" t="s">
        <v>11895</v>
      </c>
      <c r="C4672" s="6" t="s">
        <v>9263</v>
      </c>
      <c r="D4672" s="6" t="s">
        <v>37</v>
      </c>
      <c r="E4672" s="6" t="s">
        <v>18</v>
      </c>
      <c r="F4672" s="6" t="s">
        <v>11833</v>
      </c>
      <c r="G4672" s="6" t="s">
        <v>19</v>
      </c>
      <c r="H4672" s="10">
        <f t="shared" si="361"/>
        <v>46295</v>
      </c>
      <c r="I4672" s="7">
        <f t="shared" si="362"/>
        <v>3298</v>
      </c>
      <c r="J4672" s="6" t="str">
        <f t="shared" si="363"/>
        <v>Lucknow</v>
      </c>
      <c r="K4672" s="6">
        <f>COUNTIFS(pg_transaction_cleaned!$O$2:$O$5743,A4672,pg_transaction_cleaned!$F$2:$F$5743,"CAPTURE")</f>
        <v>1</v>
      </c>
      <c r="L4672" s="7">
        <f>SUMIFS(pg_transaction_cleaned!$H$2:$H$5743,pg_transaction_cleaned!$O$2:$O$5743,A4672,pg_transaction_cleaned!$F$2:$F$5743,"CAPTURE")</f>
        <v>3298</v>
      </c>
      <c r="M4672" s="6">
        <f>COUNTIFS(pg_transaction_cleaned!$O$2:$O$5743,A4672,pg_transaction_cleaned!$F$2:$F$5743,"REFUND")</f>
        <v>0</v>
      </c>
      <c r="N4672" s="7">
        <f>SUMIFS(pg_transaction_cleaned!$H$2:$H$5743,pg_transaction_cleaned!$O$2:$O$5743,A4672,pg_transaction_cleaned!$F$2:$F$5743,"REFUND")</f>
        <v>0</v>
      </c>
      <c r="O4672" s="6" t="str">
        <f t="shared" si="364"/>
        <v>OK</v>
      </c>
      <c r="P4672" s="8">
        <f t="shared" si="365"/>
        <v>0</v>
      </c>
    </row>
    <row r="4673" spans="1:16" x14ac:dyDescent="0.3">
      <c r="A4673" s="6" t="s">
        <v>9264</v>
      </c>
      <c r="B4673" s="6" t="s">
        <v>11936</v>
      </c>
      <c r="C4673" s="6" t="s">
        <v>9265</v>
      </c>
      <c r="D4673" s="6" t="s">
        <v>75</v>
      </c>
      <c r="E4673" s="6" t="s">
        <v>18</v>
      </c>
      <c r="F4673" s="6" t="s">
        <v>11833</v>
      </c>
      <c r="G4673" s="6" t="s">
        <v>19</v>
      </c>
      <c r="H4673" s="10">
        <f t="shared" si="361"/>
        <v>46293</v>
      </c>
      <c r="I4673" s="7">
        <f t="shared" si="362"/>
        <v>3298</v>
      </c>
      <c r="J4673" s="6" t="str">
        <f t="shared" si="363"/>
        <v>Mumbai</v>
      </c>
      <c r="K4673" s="6">
        <f>COUNTIFS(pg_transaction_cleaned!$O$2:$O$5743,A4673,pg_transaction_cleaned!$F$2:$F$5743,"CAPTURE")</f>
        <v>1</v>
      </c>
      <c r="L4673" s="7">
        <f>SUMIFS(pg_transaction_cleaned!$H$2:$H$5743,pg_transaction_cleaned!$O$2:$O$5743,A4673,pg_transaction_cleaned!$F$2:$F$5743,"CAPTURE")</f>
        <v>3298</v>
      </c>
      <c r="M4673" s="6">
        <f>COUNTIFS(pg_transaction_cleaned!$O$2:$O$5743,A4673,pg_transaction_cleaned!$F$2:$F$5743,"REFUND")</f>
        <v>0</v>
      </c>
      <c r="N4673" s="7">
        <f>SUMIFS(pg_transaction_cleaned!$H$2:$H$5743,pg_transaction_cleaned!$O$2:$O$5743,A4673,pg_transaction_cleaned!$F$2:$F$5743,"REFUND")</f>
        <v>0</v>
      </c>
      <c r="O4673" s="6" t="str">
        <f t="shared" si="364"/>
        <v>OK</v>
      </c>
      <c r="P4673" s="8">
        <f t="shared" si="365"/>
        <v>0</v>
      </c>
    </row>
    <row r="4674" spans="1:16" x14ac:dyDescent="0.3">
      <c r="A4674" s="6" t="s">
        <v>9266</v>
      </c>
      <c r="B4674" s="6" t="s">
        <v>11915</v>
      </c>
      <c r="C4674" s="6" t="s">
        <v>9267</v>
      </c>
      <c r="D4674" s="6" t="s">
        <v>26</v>
      </c>
      <c r="E4674" s="6" t="s">
        <v>18</v>
      </c>
      <c r="F4674" s="6" t="s">
        <v>11839</v>
      </c>
      <c r="G4674" s="6" t="s">
        <v>19</v>
      </c>
      <c r="H4674" s="10">
        <f t="shared" ref="H4674:H4737" si="366">IF(MID(B4674,5,1)="-",DATE(LEFT(B4674,4),MID(B4674,6,2),RIGHT(B4674,2)),DATE(RIGHT(B4674,4),MID(B4674,4,2),LEFT(B4674,2)))</f>
        <v>46285</v>
      </c>
      <c r="I4674" s="7">
        <f t="shared" ref="I4674:I4737" si="367">VALUE(SUBSTITUTE(F4674,",",""))</f>
        <v>1299</v>
      </c>
      <c r="J4674" s="6" t="str">
        <f t="shared" ref="J4674:J4737" si="368">IF(TRIM(D4674)="","Unknown",TRIM(D4674))</f>
        <v>Kolkata</v>
      </c>
      <c r="K4674" s="6">
        <f>COUNTIFS(pg_transaction_cleaned!$O$2:$O$5743,A4674,pg_transaction_cleaned!$F$2:$F$5743,"CAPTURE")</f>
        <v>1</v>
      </c>
      <c r="L4674" s="7">
        <f>SUMIFS(pg_transaction_cleaned!$H$2:$H$5743,pg_transaction_cleaned!$O$2:$O$5743,A4674,pg_transaction_cleaned!$F$2:$F$5743,"CAPTURE")</f>
        <v>1299</v>
      </c>
      <c r="M4674" s="6">
        <f>COUNTIFS(pg_transaction_cleaned!$O$2:$O$5743,A4674,pg_transaction_cleaned!$F$2:$F$5743,"REFUND")</f>
        <v>0</v>
      </c>
      <c r="N4674" s="7">
        <f>SUMIFS(pg_transaction_cleaned!$H$2:$H$5743,pg_transaction_cleaned!$O$2:$O$5743,A4674,pg_transaction_cleaned!$F$2:$F$5743,"REFUND")</f>
        <v>0</v>
      </c>
      <c r="O4674" s="6" t="str">
        <f t="shared" si="364"/>
        <v>OK</v>
      </c>
      <c r="P4674" s="8">
        <f t="shared" si="365"/>
        <v>0</v>
      </c>
    </row>
    <row r="4675" spans="1:16" x14ac:dyDescent="0.3">
      <c r="A4675" s="6" t="s">
        <v>9268</v>
      </c>
      <c r="B4675" s="6" t="s">
        <v>11926</v>
      </c>
      <c r="C4675" s="6" t="s">
        <v>9269</v>
      </c>
      <c r="D4675" s="6" t="s">
        <v>61</v>
      </c>
      <c r="E4675" s="6" t="s">
        <v>27</v>
      </c>
      <c r="F4675" s="6" t="s">
        <v>11835</v>
      </c>
      <c r="G4675" s="6" t="s">
        <v>19</v>
      </c>
      <c r="H4675" s="10">
        <f t="shared" si="366"/>
        <v>46270</v>
      </c>
      <c r="I4675" s="7">
        <f t="shared" si="367"/>
        <v>499</v>
      </c>
      <c r="J4675" s="6" t="str">
        <f t="shared" si="368"/>
        <v>Delhi</v>
      </c>
      <c r="K4675" s="6">
        <f>COUNTIFS(pg_transaction_cleaned!$O$2:$O$5743,A4675,pg_transaction_cleaned!$F$2:$F$5743,"CAPTURE")</f>
        <v>1</v>
      </c>
      <c r="L4675" s="7">
        <f>SUMIFS(pg_transaction_cleaned!$H$2:$H$5743,pg_transaction_cleaned!$O$2:$O$5743,A4675,pg_transaction_cleaned!$F$2:$F$5743,"CAPTURE")</f>
        <v>499</v>
      </c>
      <c r="M4675" s="6">
        <f>COUNTIFS(pg_transaction_cleaned!$O$2:$O$5743,A4675,pg_transaction_cleaned!$F$2:$F$5743,"REFUND")</f>
        <v>0</v>
      </c>
      <c r="N4675" s="7">
        <f>SUMIFS(pg_transaction_cleaned!$H$2:$H$5743,pg_transaction_cleaned!$O$2:$O$5743,A4675,pg_transaction_cleaned!$F$2:$F$5743,"REFUND")</f>
        <v>0</v>
      </c>
      <c r="O4675" s="6" t="str">
        <f t="shared" ref="O4675:O4738" si="369">IF(AND(G4675="Paid",K4675=0),"Paid, no payment",IF(AND(OR(G4675="Failed",G4675="Cancelled"),K4675&gt;0),"Payment on failed/cancelled",IF(K4675&gt;1,"Duplicate charge",IF(AND(K4675=1,ROUND(L4675-I4675,2)&lt;&gt;0),"Amount difference",IF(AND(G4675="Refunded",M4675=0),"Refunded, no refund",IF(AND(G4675&lt;&gt;"Refunded",M4675&gt;0),"Refund, order not Refunded",IF(AND(M4675&gt;0,ROUND(N4675-I4675,2)&lt;&gt;0),"Refund amount differs","OK")))))))</f>
        <v>OK</v>
      </c>
      <c r="P4675" s="8">
        <f t="shared" ref="P4675:P4738" si="370">IF(O4675="OK",0,IF(O4675="Paid, no payment",I4675,IF(O4675="Payment on failed/cancelled",L4675,IF(OR(O4675="Duplicate charge",O4675="Amount difference"),L4675-I4675,IF(O4675="Refunded, no refund",I4675,N4675)))))</f>
        <v>0</v>
      </c>
    </row>
    <row r="4676" spans="1:16" x14ac:dyDescent="0.3">
      <c r="A4676" s="6" t="s">
        <v>9270</v>
      </c>
      <c r="B4676" s="6" t="s">
        <v>11903</v>
      </c>
      <c r="C4676" s="6" t="s">
        <v>9271</v>
      </c>
      <c r="D4676" s="6" t="s">
        <v>37</v>
      </c>
      <c r="E4676" s="6" t="s">
        <v>18</v>
      </c>
      <c r="F4676" s="6" t="s">
        <v>11841</v>
      </c>
      <c r="G4676" s="6" t="s">
        <v>19</v>
      </c>
      <c r="H4676" s="10">
        <f t="shared" si="366"/>
        <v>46277</v>
      </c>
      <c r="I4676" s="7">
        <f t="shared" si="367"/>
        <v>2499</v>
      </c>
      <c r="J4676" s="6" t="str">
        <f t="shared" si="368"/>
        <v>Lucknow</v>
      </c>
      <c r="K4676" s="6">
        <f>COUNTIFS(pg_transaction_cleaned!$O$2:$O$5743,A4676,pg_transaction_cleaned!$F$2:$F$5743,"CAPTURE")</f>
        <v>1</v>
      </c>
      <c r="L4676" s="7">
        <f>SUMIFS(pg_transaction_cleaned!$H$2:$H$5743,pg_transaction_cleaned!$O$2:$O$5743,A4676,pg_transaction_cleaned!$F$2:$F$5743,"CAPTURE")</f>
        <v>2499</v>
      </c>
      <c r="M4676" s="6">
        <f>COUNTIFS(pg_transaction_cleaned!$O$2:$O$5743,A4676,pg_transaction_cleaned!$F$2:$F$5743,"REFUND")</f>
        <v>0</v>
      </c>
      <c r="N4676" s="7">
        <f>SUMIFS(pg_transaction_cleaned!$H$2:$H$5743,pg_transaction_cleaned!$O$2:$O$5743,A4676,pg_transaction_cleaned!$F$2:$F$5743,"REFUND")</f>
        <v>0</v>
      </c>
      <c r="O4676" s="6" t="str">
        <f t="shared" si="369"/>
        <v>OK</v>
      </c>
      <c r="P4676" s="8">
        <f t="shared" si="370"/>
        <v>0</v>
      </c>
    </row>
    <row r="4677" spans="1:16" x14ac:dyDescent="0.3">
      <c r="A4677" s="6" t="s">
        <v>9272</v>
      </c>
      <c r="B4677" s="6" t="s">
        <v>11852</v>
      </c>
      <c r="C4677" s="6" t="s">
        <v>9273</v>
      </c>
      <c r="D4677" s="6" t="s">
        <v>75</v>
      </c>
      <c r="E4677" s="6" t="s">
        <v>27</v>
      </c>
      <c r="F4677" s="6" t="s">
        <v>11841</v>
      </c>
      <c r="G4677" s="6" t="s">
        <v>19</v>
      </c>
      <c r="H4677" s="10">
        <f t="shared" si="366"/>
        <v>46273</v>
      </c>
      <c r="I4677" s="7">
        <f t="shared" si="367"/>
        <v>2499</v>
      </c>
      <c r="J4677" s="6" t="str">
        <f t="shared" si="368"/>
        <v>Mumbai</v>
      </c>
      <c r="K4677" s="6">
        <f>COUNTIFS(pg_transaction_cleaned!$O$2:$O$5743,A4677,pg_transaction_cleaned!$F$2:$F$5743,"CAPTURE")</f>
        <v>1</v>
      </c>
      <c r="L4677" s="7">
        <f>SUMIFS(pg_transaction_cleaned!$H$2:$H$5743,pg_transaction_cleaned!$O$2:$O$5743,A4677,pg_transaction_cleaned!$F$2:$F$5743,"CAPTURE")</f>
        <v>2499</v>
      </c>
      <c r="M4677" s="6">
        <f>COUNTIFS(pg_transaction_cleaned!$O$2:$O$5743,A4677,pg_transaction_cleaned!$F$2:$F$5743,"REFUND")</f>
        <v>0</v>
      </c>
      <c r="N4677" s="7">
        <f>SUMIFS(pg_transaction_cleaned!$H$2:$H$5743,pg_transaction_cleaned!$O$2:$O$5743,A4677,pg_transaction_cleaned!$F$2:$F$5743,"REFUND")</f>
        <v>0</v>
      </c>
      <c r="O4677" s="6" t="str">
        <f t="shared" si="369"/>
        <v>OK</v>
      </c>
      <c r="P4677" s="8">
        <f t="shared" si="370"/>
        <v>0</v>
      </c>
    </row>
    <row r="4678" spans="1:16" x14ac:dyDescent="0.3">
      <c r="A4678" s="6" t="s">
        <v>9274</v>
      </c>
      <c r="B4678" s="6" t="s">
        <v>11895</v>
      </c>
      <c r="C4678" s="6" t="s">
        <v>9275</v>
      </c>
      <c r="D4678" s="6" t="s">
        <v>17</v>
      </c>
      <c r="E4678" s="6" t="s">
        <v>18</v>
      </c>
      <c r="F4678" s="6" t="s">
        <v>11902</v>
      </c>
      <c r="G4678" s="6" t="s">
        <v>19</v>
      </c>
      <c r="H4678" s="10">
        <f t="shared" si="366"/>
        <v>46295</v>
      </c>
      <c r="I4678" s="7">
        <f t="shared" si="367"/>
        <v>2999</v>
      </c>
      <c r="J4678" s="6" t="str">
        <f t="shared" si="368"/>
        <v>Pune</v>
      </c>
      <c r="K4678" s="6">
        <f>COUNTIFS(pg_transaction_cleaned!$O$2:$O$5743,A4678,pg_transaction_cleaned!$F$2:$F$5743,"CAPTURE")</f>
        <v>1</v>
      </c>
      <c r="L4678" s="7">
        <f>SUMIFS(pg_transaction_cleaned!$H$2:$H$5743,pg_transaction_cleaned!$O$2:$O$5743,A4678,pg_transaction_cleaned!$F$2:$F$5743,"CAPTURE")</f>
        <v>2999</v>
      </c>
      <c r="M4678" s="6">
        <f>COUNTIFS(pg_transaction_cleaned!$O$2:$O$5743,A4678,pg_transaction_cleaned!$F$2:$F$5743,"REFUND")</f>
        <v>0</v>
      </c>
      <c r="N4678" s="7">
        <f>SUMIFS(pg_transaction_cleaned!$H$2:$H$5743,pg_transaction_cleaned!$O$2:$O$5743,A4678,pg_transaction_cleaned!$F$2:$F$5743,"REFUND")</f>
        <v>0</v>
      </c>
      <c r="O4678" s="6" t="str">
        <f t="shared" si="369"/>
        <v>OK</v>
      </c>
      <c r="P4678" s="8">
        <f t="shared" si="370"/>
        <v>0</v>
      </c>
    </row>
    <row r="4679" spans="1:16" x14ac:dyDescent="0.3">
      <c r="A4679" s="6" t="s">
        <v>9276</v>
      </c>
      <c r="B4679" s="6" t="s">
        <v>11989</v>
      </c>
      <c r="C4679" s="6" t="s">
        <v>9277</v>
      </c>
      <c r="D4679" s="6" t="s">
        <v>42</v>
      </c>
      <c r="E4679" s="6" t="s">
        <v>18</v>
      </c>
      <c r="F4679" s="6" t="s">
        <v>11964</v>
      </c>
      <c r="G4679" s="6" t="s">
        <v>19</v>
      </c>
      <c r="H4679" s="10">
        <f t="shared" si="366"/>
        <v>46290</v>
      </c>
      <c r="I4679" s="7">
        <f t="shared" si="367"/>
        <v>8498</v>
      </c>
      <c r="J4679" s="6" t="str">
        <f t="shared" si="368"/>
        <v>Hyderabad</v>
      </c>
      <c r="K4679" s="6">
        <f>COUNTIFS(pg_transaction_cleaned!$O$2:$O$5743,A4679,pg_transaction_cleaned!$F$2:$F$5743,"CAPTURE")</f>
        <v>1</v>
      </c>
      <c r="L4679" s="7">
        <f>SUMIFS(pg_transaction_cleaned!$H$2:$H$5743,pg_transaction_cleaned!$O$2:$O$5743,A4679,pg_transaction_cleaned!$F$2:$F$5743,"CAPTURE")</f>
        <v>8498</v>
      </c>
      <c r="M4679" s="6">
        <f>COUNTIFS(pg_transaction_cleaned!$O$2:$O$5743,A4679,pg_transaction_cleaned!$F$2:$F$5743,"REFUND")</f>
        <v>0</v>
      </c>
      <c r="N4679" s="7">
        <f>SUMIFS(pg_transaction_cleaned!$H$2:$H$5743,pg_transaction_cleaned!$O$2:$O$5743,A4679,pg_transaction_cleaned!$F$2:$F$5743,"REFUND")</f>
        <v>0</v>
      </c>
      <c r="O4679" s="6" t="str">
        <f t="shared" si="369"/>
        <v>OK</v>
      </c>
      <c r="P4679" s="8">
        <f t="shared" si="370"/>
        <v>0</v>
      </c>
    </row>
    <row r="4680" spans="1:16" x14ac:dyDescent="0.3">
      <c r="A4680" s="6" t="s">
        <v>9278</v>
      </c>
      <c r="B4680" s="6" t="s">
        <v>11958</v>
      </c>
      <c r="C4680" s="6" t="s">
        <v>9279</v>
      </c>
      <c r="D4680" s="6" t="s">
        <v>17</v>
      </c>
      <c r="E4680" s="6" t="s">
        <v>27</v>
      </c>
      <c r="F4680" s="6" t="s">
        <v>11839</v>
      </c>
      <c r="G4680" s="6" t="s">
        <v>19</v>
      </c>
      <c r="H4680" s="10">
        <f t="shared" si="366"/>
        <v>46281</v>
      </c>
      <c r="I4680" s="7">
        <f t="shared" si="367"/>
        <v>1299</v>
      </c>
      <c r="J4680" s="6" t="str">
        <f t="shared" si="368"/>
        <v>Pune</v>
      </c>
      <c r="K4680" s="6">
        <f>COUNTIFS(pg_transaction_cleaned!$O$2:$O$5743,A4680,pg_transaction_cleaned!$F$2:$F$5743,"CAPTURE")</f>
        <v>1</v>
      </c>
      <c r="L4680" s="7">
        <f>SUMIFS(pg_transaction_cleaned!$H$2:$H$5743,pg_transaction_cleaned!$O$2:$O$5743,A4680,pg_transaction_cleaned!$F$2:$F$5743,"CAPTURE")</f>
        <v>1299</v>
      </c>
      <c r="M4680" s="6">
        <f>COUNTIFS(pg_transaction_cleaned!$O$2:$O$5743,A4680,pg_transaction_cleaned!$F$2:$F$5743,"REFUND")</f>
        <v>0</v>
      </c>
      <c r="N4680" s="7">
        <f>SUMIFS(pg_transaction_cleaned!$H$2:$H$5743,pg_transaction_cleaned!$O$2:$O$5743,A4680,pg_transaction_cleaned!$F$2:$F$5743,"REFUND")</f>
        <v>0</v>
      </c>
      <c r="O4680" s="6" t="str">
        <f t="shared" si="369"/>
        <v>OK</v>
      </c>
      <c r="P4680" s="8">
        <f t="shared" si="370"/>
        <v>0</v>
      </c>
    </row>
    <row r="4681" spans="1:16" x14ac:dyDescent="0.3">
      <c r="A4681" s="6" t="s">
        <v>9280</v>
      </c>
      <c r="B4681" s="6" t="s">
        <v>11830</v>
      </c>
      <c r="C4681" s="6" t="s">
        <v>9281</v>
      </c>
      <c r="D4681" s="6" t="s">
        <v>51</v>
      </c>
      <c r="E4681" s="6" t="s">
        <v>27</v>
      </c>
      <c r="F4681" s="6" t="s">
        <v>11835</v>
      </c>
      <c r="G4681" s="6" t="s">
        <v>115</v>
      </c>
      <c r="H4681" s="10">
        <f t="shared" si="366"/>
        <v>46282</v>
      </c>
      <c r="I4681" s="7">
        <f t="shared" si="367"/>
        <v>499</v>
      </c>
      <c r="J4681" s="6" t="str">
        <f t="shared" si="368"/>
        <v>Chennai</v>
      </c>
      <c r="K4681" s="6">
        <f>COUNTIFS(pg_transaction_cleaned!$O$2:$O$5743,A4681,pg_transaction_cleaned!$F$2:$F$5743,"CAPTURE")</f>
        <v>0</v>
      </c>
      <c r="L4681" s="7">
        <f>SUMIFS(pg_transaction_cleaned!$H$2:$H$5743,pg_transaction_cleaned!$O$2:$O$5743,A4681,pg_transaction_cleaned!$F$2:$F$5743,"CAPTURE")</f>
        <v>0</v>
      </c>
      <c r="M4681" s="6">
        <f>COUNTIFS(pg_transaction_cleaned!$O$2:$O$5743,A4681,pg_transaction_cleaned!$F$2:$F$5743,"REFUND")</f>
        <v>0</v>
      </c>
      <c r="N4681" s="7">
        <f>SUMIFS(pg_transaction_cleaned!$H$2:$H$5743,pg_transaction_cleaned!$O$2:$O$5743,A4681,pg_transaction_cleaned!$F$2:$F$5743,"REFUND")</f>
        <v>0</v>
      </c>
      <c r="O4681" s="6" t="str">
        <f t="shared" si="369"/>
        <v>OK</v>
      </c>
      <c r="P4681" s="8">
        <f t="shared" si="370"/>
        <v>0</v>
      </c>
    </row>
    <row r="4682" spans="1:16" x14ac:dyDescent="0.3">
      <c r="A4682" s="6" t="s">
        <v>9282</v>
      </c>
      <c r="B4682" s="6" t="s">
        <v>11846</v>
      </c>
      <c r="C4682" s="6" t="s">
        <v>9283</v>
      </c>
      <c r="D4682" s="6" t="s">
        <v>37</v>
      </c>
      <c r="E4682" s="6" t="s">
        <v>18</v>
      </c>
      <c r="F4682" s="6" t="s">
        <v>11849</v>
      </c>
      <c r="G4682" s="6" t="s">
        <v>19</v>
      </c>
      <c r="H4682" s="10">
        <f t="shared" si="366"/>
        <v>46285</v>
      </c>
      <c r="I4682" s="7">
        <f t="shared" si="367"/>
        <v>4298</v>
      </c>
      <c r="J4682" s="6" t="str">
        <f t="shared" si="368"/>
        <v>Lucknow</v>
      </c>
      <c r="K4682" s="6">
        <f>COUNTIFS(pg_transaction_cleaned!$O$2:$O$5743,A4682,pg_transaction_cleaned!$F$2:$F$5743,"CAPTURE")</f>
        <v>1</v>
      </c>
      <c r="L4682" s="7">
        <f>SUMIFS(pg_transaction_cleaned!$H$2:$H$5743,pg_transaction_cleaned!$O$2:$O$5743,A4682,pg_transaction_cleaned!$F$2:$F$5743,"CAPTURE")</f>
        <v>4298</v>
      </c>
      <c r="M4682" s="6">
        <f>COUNTIFS(pg_transaction_cleaned!$O$2:$O$5743,A4682,pg_transaction_cleaned!$F$2:$F$5743,"REFUND")</f>
        <v>0</v>
      </c>
      <c r="N4682" s="7">
        <f>SUMIFS(pg_transaction_cleaned!$H$2:$H$5743,pg_transaction_cleaned!$O$2:$O$5743,A4682,pg_transaction_cleaned!$F$2:$F$5743,"REFUND")</f>
        <v>0</v>
      </c>
      <c r="O4682" s="6" t="str">
        <f t="shared" si="369"/>
        <v>OK</v>
      </c>
      <c r="P4682" s="8">
        <f t="shared" si="370"/>
        <v>0</v>
      </c>
    </row>
    <row r="4683" spans="1:16" x14ac:dyDescent="0.3">
      <c r="A4683" s="6" t="s">
        <v>9284</v>
      </c>
      <c r="B4683" s="6" t="s">
        <v>11838</v>
      </c>
      <c r="C4683" s="6" t="s">
        <v>9285</v>
      </c>
      <c r="D4683" s="6" t="s">
        <v>37</v>
      </c>
      <c r="E4683" s="6" t="s">
        <v>27</v>
      </c>
      <c r="F4683" s="6" t="s">
        <v>12030</v>
      </c>
      <c r="G4683" s="6" t="s">
        <v>66</v>
      </c>
      <c r="H4683" s="10">
        <f t="shared" si="366"/>
        <v>46283</v>
      </c>
      <c r="I4683" s="7">
        <f t="shared" si="367"/>
        <v>13597</v>
      </c>
      <c r="J4683" s="6" t="str">
        <f t="shared" si="368"/>
        <v>Lucknow</v>
      </c>
      <c r="K4683" s="6">
        <f>COUNTIFS(pg_transaction_cleaned!$O$2:$O$5743,A4683,pg_transaction_cleaned!$F$2:$F$5743,"CAPTURE")</f>
        <v>1</v>
      </c>
      <c r="L4683" s="7">
        <f>SUMIFS(pg_transaction_cleaned!$H$2:$H$5743,pg_transaction_cleaned!$O$2:$O$5743,A4683,pg_transaction_cleaned!$F$2:$F$5743,"CAPTURE")</f>
        <v>13597</v>
      </c>
      <c r="M4683" s="6">
        <f>COUNTIFS(pg_transaction_cleaned!$O$2:$O$5743,A4683,pg_transaction_cleaned!$F$2:$F$5743,"REFUND")</f>
        <v>1</v>
      </c>
      <c r="N4683" s="7">
        <f>SUMIFS(pg_transaction_cleaned!$H$2:$H$5743,pg_transaction_cleaned!$O$2:$O$5743,A4683,pg_transaction_cleaned!$F$2:$F$5743,"REFUND")</f>
        <v>13597</v>
      </c>
      <c r="O4683" s="6" t="str">
        <f t="shared" si="369"/>
        <v>OK</v>
      </c>
      <c r="P4683" s="8">
        <f t="shared" si="370"/>
        <v>0</v>
      </c>
    </row>
    <row r="4684" spans="1:16" x14ac:dyDescent="0.3">
      <c r="A4684" s="6" t="s">
        <v>9286</v>
      </c>
      <c r="B4684" s="6" t="s">
        <v>11927</v>
      </c>
      <c r="C4684" s="6" t="s">
        <v>9287</v>
      </c>
      <c r="D4684" s="6" t="s">
        <v>51</v>
      </c>
      <c r="E4684" s="6" t="s">
        <v>27</v>
      </c>
      <c r="F4684" s="6" t="s">
        <v>12074</v>
      </c>
      <c r="G4684" s="6" t="s">
        <v>19</v>
      </c>
      <c r="H4684" s="10">
        <f t="shared" si="366"/>
        <v>46279</v>
      </c>
      <c r="I4684" s="7">
        <f t="shared" si="367"/>
        <v>6297</v>
      </c>
      <c r="J4684" s="6" t="str">
        <f t="shared" si="368"/>
        <v>Chennai</v>
      </c>
      <c r="K4684" s="6">
        <f>COUNTIFS(pg_transaction_cleaned!$O$2:$O$5743,A4684,pg_transaction_cleaned!$F$2:$F$5743,"CAPTURE")</f>
        <v>1</v>
      </c>
      <c r="L4684" s="7">
        <f>SUMIFS(pg_transaction_cleaned!$H$2:$H$5743,pg_transaction_cleaned!$O$2:$O$5743,A4684,pg_transaction_cleaned!$F$2:$F$5743,"CAPTURE")</f>
        <v>6297</v>
      </c>
      <c r="M4684" s="6">
        <f>COUNTIFS(pg_transaction_cleaned!$O$2:$O$5743,A4684,pg_transaction_cleaned!$F$2:$F$5743,"REFUND")</f>
        <v>0</v>
      </c>
      <c r="N4684" s="7">
        <f>SUMIFS(pg_transaction_cleaned!$H$2:$H$5743,pg_transaction_cleaned!$O$2:$O$5743,A4684,pg_transaction_cleaned!$F$2:$F$5743,"REFUND")</f>
        <v>0</v>
      </c>
      <c r="O4684" s="6" t="str">
        <f t="shared" si="369"/>
        <v>OK</v>
      </c>
      <c r="P4684" s="8">
        <f t="shared" si="370"/>
        <v>0</v>
      </c>
    </row>
    <row r="4685" spans="1:16" x14ac:dyDescent="0.3">
      <c r="A4685" s="6" t="s">
        <v>9288</v>
      </c>
      <c r="B4685" s="6" t="s">
        <v>11852</v>
      </c>
      <c r="C4685" s="6" t="s">
        <v>9289</v>
      </c>
      <c r="D4685" s="6" t="s">
        <v>42</v>
      </c>
      <c r="E4685" s="6" t="s">
        <v>18</v>
      </c>
      <c r="F4685" s="6" t="s">
        <v>11983</v>
      </c>
      <c r="G4685" s="6" t="s">
        <v>19</v>
      </c>
      <c r="H4685" s="10">
        <f t="shared" si="366"/>
        <v>46273</v>
      </c>
      <c r="I4685" s="7">
        <f t="shared" si="367"/>
        <v>5298</v>
      </c>
      <c r="J4685" s="6" t="str">
        <f t="shared" si="368"/>
        <v>Hyderabad</v>
      </c>
      <c r="K4685" s="6">
        <f>COUNTIFS(pg_transaction_cleaned!$O$2:$O$5743,A4685,pg_transaction_cleaned!$F$2:$F$5743,"CAPTURE")</f>
        <v>1</v>
      </c>
      <c r="L4685" s="7">
        <f>SUMIFS(pg_transaction_cleaned!$H$2:$H$5743,pg_transaction_cleaned!$O$2:$O$5743,A4685,pg_transaction_cleaned!$F$2:$F$5743,"CAPTURE")</f>
        <v>5298</v>
      </c>
      <c r="M4685" s="6">
        <f>COUNTIFS(pg_transaction_cleaned!$O$2:$O$5743,A4685,pg_transaction_cleaned!$F$2:$F$5743,"REFUND")</f>
        <v>0</v>
      </c>
      <c r="N4685" s="7">
        <f>SUMIFS(pg_transaction_cleaned!$H$2:$H$5743,pg_transaction_cleaned!$O$2:$O$5743,A4685,pg_transaction_cleaned!$F$2:$F$5743,"REFUND")</f>
        <v>0</v>
      </c>
      <c r="O4685" s="6" t="str">
        <f t="shared" si="369"/>
        <v>OK</v>
      </c>
      <c r="P4685" s="8">
        <f t="shared" si="370"/>
        <v>0</v>
      </c>
    </row>
    <row r="4686" spans="1:16" x14ac:dyDescent="0.3">
      <c r="A4686" s="6" t="s">
        <v>9290</v>
      </c>
      <c r="B4686" s="6" t="s">
        <v>11844</v>
      </c>
      <c r="C4686" s="6" t="s">
        <v>9291</v>
      </c>
      <c r="D4686" s="6" t="s">
        <v>61</v>
      </c>
      <c r="E4686" s="6" t="s">
        <v>18</v>
      </c>
      <c r="F4686" s="6" t="s">
        <v>12111</v>
      </c>
      <c r="G4686" s="6" t="s">
        <v>19</v>
      </c>
      <c r="H4686" s="10">
        <f t="shared" si="366"/>
        <v>46280</v>
      </c>
      <c r="I4686" s="7">
        <f t="shared" si="367"/>
        <v>6897</v>
      </c>
      <c r="J4686" s="6" t="str">
        <f t="shared" si="368"/>
        <v>Delhi</v>
      </c>
      <c r="K4686" s="6">
        <f>COUNTIFS(pg_transaction_cleaned!$O$2:$O$5743,A4686,pg_transaction_cleaned!$F$2:$F$5743,"CAPTURE")</f>
        <v>1</v>
      </c>
      <c r="L4686" s="7">
        <f>SUMIFS(pg_transaction_cleaned!$H$2:$H$5743,pg_transaction_cleaned!$O$2:$O$5743,A4686,pg_transaction_cleaned!$F$2:$F$5743,"CAPTURE")</f>
        <v>6897</v>
      </c>
      <c r="M4686" s="6">
        <f>COUNTIFS(pg_transaction_cleaned!$O$2:$O$5743,A4686,pg_transaction_cleaned!$F$2:$F$5743,"REFUND")</f>
        <v>0</v>
      </c>
      <c r="N4686" s="7">
        <f>SUMIFS(pg_transaction_cleaned!$H$2:$H$5743,pg_transaction_cleaned!$O$2:$O$5743,A4686,pg_transaction_cleaned!$F$2:$F$5743,"REFUND")</f>
        <v>0</v>
      </c>
      <c r="O4686" s="6" t="str">
        <f t="shared" si="369"/>
        <v>OK</v>
      </c>
      <c r="P4686" s="8">
        <f t="shared" si="370"/>
        <v>0</v>
      </c>
    </row>
    <row r="4687" spans="1:16" x14ac:dyDescent="0.3">
      <c r="A4687" s="6" t="s">
        <v>9292</v>
      </c>
      <c r="B4687" s="6" t="s">
        <v>11915</v>
      </c>
      <c r="C4687" s="6" t="s">
        <v>9293</v>
      </c>
      <c r="D4687" s="6" t="s">
        <v>26</v>
      </c>
      <c r="E4687" s="6" t="s">
        <v>54</v>
      </c>
      <c r="F4687" s="6" t="s">
        <v>11948</v>
      </c>
      <c r="G4687" s="6" t="s">
        <v>19</v>
      </c>
      <c r="H4687" s="10">
        <f t="shared" si="366"/>
        <v>46285</v>
      </c>
      <c r="I4687" s="7">
        <f t="shared" si="367"/>
        <v>2798</v>
      </c>
      <c r="J4687" s="6" t="str">
        <f t="shared" si="368"/>
        <v>Kolkata</v>
      </c>
      <c r="K4687" s="6">
        <f>COUNTIFS(pg_transaction_cleaned!$O$2:$O$5743,A4687,pg_transaction_cleaned!$F$2:$F$5743,"CAPTURE")</f>
        <v>1</v>
      </c>
      <c r="L4687" s="7">
        <f>SUMIFS(pg_transaction_cleaned!$H$2:$H$5743,pg_transaction_cleaned!$O$2:$O$5743,A4687,pg_transaction_cleaned!$F$2:$F$5743,"CAPTURE")</f>
        <v>2798</v>
      </c>
      <c r="M4687" s="6">
        <f>COUNTIFS(pg_transaction_cleaned!$O$2:$O$5743,A4687,pg_transaction_cleaned!$F$2:$F$5743,"REFUND")</f>
        <v>0</v>
      </c>
      <c r="N4687" s="7">
        <f>SUMIFS(pg_transaction_cleaned!$H$2:$H$5743,pg_transaction_cleaned!$O$2:$O$5743,A4687,pg_transaction_cleaned!$F$2:$F$5743,"REFUND")</f>
        <v>0</v>
      </c>
      <c r="O4687" s="6" t="str">
        <f t="shared" si="369"/>
        <v>OK</v>
      </c>
      <c r="P4687" s="8">
        <f t="shared" si="370"/>
        <v>0</v>
      </c>
    </row>
    <row r="4688" spans="1:16" x14ac:dyDescent="0.3">
      <c r="A4688" s="6" t="s">
        <v>9294</v>
      </c>
      <c r="B4688" s="6" t="s">
        <v>11908</v>
      </c>
      <c r="C4688" s="6" t="s">
        <v>9295</v>
      </c>
      <c r="D4688" s="6" t="s">
        <v>61</v>
      </c>
      <c r="E4688" s="6" t="s">
        <v>27</v>
      </c>
      <c r="F4688" s="6" t="s">
        <v>11910</v>
      </c>
      <c r="G4688" s="6" t="s">
        <v>19</v>
      </c>
      <c r="H4688" s="10">
        <f t="shared" si="366"/>
        <v>46275</v>
      </c>
      <c r="I4688" s="7">
        <f t="shared" si="367"/>
        <v>1648</v>
      </c>
      <c r="J4688" s="6" t="str">
        <f t="shared" si="368"/>
        <v>Delhi</v>
      </c>
      <c r="K4688" s="6">
        <f>COUNTIFS(pg_transaction_cleaned!$O$2:$O$5743,A4688,pg_transaction_cleaned!$F$2:$F$5743,"CAPTURE")</f>
        <v>1</v>
      </c>
      <c r="L4688" s="7">
        <f>SUMIFS(pg_transaction_cleaned!$H$2:$H$5743,pg_transaction_cleaned!$O$2:$O$5743,A4688,pg_transaction_cleaned!$F$2:$F$5743,"CAPTURE")</f>
        <v>1648</v>
      </c>
      <c r="M4688" s="6">
        <f>COUNTIFS(pg_transaction_cleaned!$O$2:$O$5743,A4688,pg_transaction_cleaned!$F$2:$F$5743,"REFUND")</f>
        <v>0</v>
      </c>
      <c r="N4688" s="7">
        <f>SUMIFS(pg_transaction_cleaned!$H$2:$H$5743,pg_transaction_cleaned!$O$2:$O$5743,A4688,pg_transaction_cleaned!$F$2:$F$5743,"REFUND")</f>
        <v>0</v>
      </c>
      <c r="O4688" s="6" t="str">
        <f t="shared" si="369"/>
        <v>OK</v>
      </c>
      <c r="P4688" s="8">
        <f t="shared" si="370"/>
        <v>0</v>
      </c>
    </row>
    <row r="4689" spans="1:16" x14ac:dyDescent="0.3">
      <c r="A4689" s="6" t="s">
        <v>9296</v>
      </c>
      <c r="B4689" s="6" t="s">
        <v>11844</v>
      </c>
      <c r="C4689" s="6" t="s">
        <v>9297</v>
      </c>
      <c r="D4689" s="6" t="s">
        <v>42</v>
      </c>
      <c r="E4689" s="6" t="s">
        <v>27</v>
      </c>
      <c r="F4689" s="6" t="s">
        <v>11831</v>
      </c>
      <c r="G4689" s="6" t="s">
        <v>19</v>
      </c>
      <c r="H4689" s="10">
        <f t="shared" si="366"/>
        <v>46280</v>
      </c>
      <c r="I4689" s="7">
        <f t="shared" si="367"/>
        <v>2098</v>
      </c>
      <c r="J4689" s="6" t="str">
        <f t="shared" si="368"/>
        <v>Hyderabad</v>
      </c>
      <c r="K4689" s="6">
        <f>COUNTIFS(pg_transaction_cleaned!$O$2:$O$5743,A4689,pg_transaction_cleaned!$F$2:$F$5743,"CAPTURE")</f>
        <v>1</v>
      </c>
      <c r="L4689" s="7">
        <f>SUMIFS(pg_transaction_cleaned!$H$2:$H$5743,pg_transaction_cleaned!$O$2:$O$5743,A4689,pg_transaction_cleaned!$F$2:$F$5743,"CAPTURE")</f>
        <v>2098</v>
      </c>
      <c r="M4689" s="6">
        <f>COUNTIFS(pg_transaction_cleaned!$O$2:$O$5743,A4689,pg_transaction_cleaned!$F$2:$F$5743,"REFUND")</f>
        <v>0</v>
      </c>
      <c r="N4689" s="7">
        <f>SUMIFS(pg_transaction_cleaned!$H$2:$H$5743,pg_transaction_cleaned!$O$2:$O$5743,A4689,pg_transaction_cleaned!$F$2:$F$5743,"REFUND")</f>
        <v>0</v>
      </c>
      <c r="O4689" s="6" t="str">
        <f t="shared" si="369"/>
        <v>OK</v>
      </c>
      <c r="P4689" s="8">
        <f t="shared" si="370"/>
        <v>0</v>
      </c>
    </row>
    <row r="4690" spans="1:16" x14ac:dyDescent="0.3">
      <c r="A4690" s="6" t="s">
        <v>9298</v>
      </c>
      <c r="B4690" s="6" t="s">
        <v>11963</v>
      </c>
      <c r="C4690" s="6" t="s">
        <v>9299</v>
      </c>
      <c r="D4690" s="6" t="s">
        <v>17</v>
      </c>
      <c r="E4690" s="6" t="s">
        <v>18</v>
      </c>
      <c r="F4690" s="6" t="s">
        <v>11851</v>
      </c>
      <c r="G4690" s="6" t="s">
        <v>115</v>
      </c>
      <c r="H4690" s="10">
        <f t="shared" si="366"/>
        <v>46287</v>
      </c>
      <c r="I4690" s="7">
        <f t="shared" si="367"/>
        <v>3499</v>
      </c>
      <c r="J4690" s="6" t="str">
        <f t="shared" si="368"/>
        <v>Pune</v>
      </c>
      <c r="K4690" s="6">
        <f>COUNTIFS(pg_transaction_cleaned!$O$2:$O$5743,A4690,pg_transaction_cleaned!$F$2:$F$5743,"CAPTURE")</f>
        <v>0</v>
      </c>
      <c r="L4690" s="7">
        <f>SUMIFS(pg_transaction_cleaned!$H$2:$H$5743,pg_transaction_cleaned!$O$2:$O$5743,A4690,pg_transaction_cleaned!$F$2:$F$5743,"CAPTURE")</f>
        <v>0</v>
      </c>
      <c r="M4690" s="6">
        <f>COUNTIFS(pg_transaction_cleaned!$O$2:$O$5743,A4690,pg_transaction_cleaned!$F$2:$F$5743,"REFUND")</f>
        <v>0</v>
      </c>
      <c r="N4690" s="7">
        <f>SUMIFS(pg_transaction_cleaned!$H$2:$H$5743,pg_transaction_cleaned!$O$2:$O$5743,A4690,pg_transaction_cleaned!$F$2:$F$5743,"REFUND")</f>
        <v>0</v>
      </c>
      <c r="O4690" s="6" t="str">
        <f t="shared" si="369"/>
        <v>OK</v>
      </c>
      <c r="P4690" s="8">
        <f t="shared" si="370"/>
        <v>0</v>
      </c>
    </row>
    <row r="4691" spans="1:16" x14ac:dyDescent="0.3">
      <c r="A4691" s="6" t="s">
        <v>9300</v>
      </c>
      <c r="B4691" s="6" t="s">
        <v>11836</v>
      </c>
      <c r="C4691" s="6" t="s">
        <v>9301</v>
      </c>
      <c r="D4691" s="6" t="s">
        <v>26</v>
      </c>
      <c r="E4691" s="6" t="s">
        <v>27</v>
      </c>
      <c r="F4691" s="6" t="s">
        <v>11872</v>
      </c>
      <c r="G4691" s="6" t="s">
        <v>19</v>
      </c>
      <c r="H4691" s="10">
        <f t="shared" si="366"/>
        <v>46278</v>
      </c>
      <c r="I4691" s="7">
        <f t="shared" si="367"/>
        <v>3998</v>
      </c>
      <c r="J4691" s="6" t="str">
        <f t="shared" si="368"/>
        <v>Kolkata</v>
      </c>
      <c r="K4691" s="6">
        <f>COUNTIFS(pg_transaction_cleaned!$O$2:$O$5743,A4691,pg_transaction_cleaned!$F$2:$F$5743,"CAPTURE")</f>
        <v>1</v>
      </c>
      <c r="L4691" s="7">
        <f>SUMIFS(pg_transaction_cleaned!$H$2:$H$5743,pg_transaction_cleaned!$O$2:$O$5743,A4691,pg_transaction_cleaned!$F$2:$F$5743,"CAPTURE")</f>
        <v>3998</v>
      </c>
      <c r="M4691" s="6">
        <f>COUNTIFS(pg_transaction_cleaned!$O$2:$O$5743,A4691,pg_transaction_cleaned!$F$2:$F$5743,"REFUND")</f>
        <v>0</v>
      </c>
      <c r="N4691" s="7">
        <f>SUMIFS(pg_transaction_cleaned!$H$2:$H$5743,pg_transaction_cleaned!$O$2:$O$5743,A4691,pg_transaction_cleaned!$F$2:$F$5743,"REFUND")</f>
        <v>0</v>
      </c>
      <c r="O4691" s="6" t="str">
        <f t="shared" si="369"/>
        <v>OK</v>
      </c>
      <c r="P4691" s="8">
        <f t="shared" si="370"/>
        <v>0</v>
      </c>
    </row>
    <row r="4692" spans="1:16" x14ac:dyDescent="0.3">
      <c r="A4692" s="6" t="s">
        <v>9302</v>
      </c>
      <c r="B4692" s="6" t="s">
        <v>11844</v>
      </c>
      <c r="C4692" s="6" t="s">
        <v>9303</v>
      </c>
      <c r="D4692" s="6" t="s">
        <v>37</v>
      </c>
      <c r="E4692" s="6" t="s">
        <v>54</v>
      </c>
      <c r="F4692" s="6" t="s">
        <v>11855</v>
      </c>
      <c r="G4692" s="6" t="s">
        <v>19</v>
      </c>
      <c r="H4692" s="10">
        <f t="shared" si="366"/>
        <v>46280</v>
      </c>
      <c r="I4692" s="7">
        <f t="shared" si="367"/>
        <v>4999</v>
      </c>
      <c r="J4692" s="6" t="str">
        <f t="shared" si="368"/>
        <v>Lucknow</v>
      </c>
      <c r="K4692" s="6">
        <f>COUNTIFS(pg_transaction_cleaned!$O$2:$O$5743,A4692,pg_transaction_cleaned!$F$2:$F$5743,"CAPTURE")</f>
        <v>1</v>
      </c>
      <c r="L4692" s="7">
        <f>SUMIFS(pg_transaction_cleaned!$H$2:$H$5743,pg_transaction_cleaned!$O$2:$O$5743,A4692,pg_transaction_cleaned!$F$2:$F$5743,"CAPTURE")</f>
        <v>4999</v>
      </c>
      <c r="M4692" s="6">
        <f>COUNTIFS(pg_transaction_cleaned!$O$2:$O$5743,A4692,pg_transaction_cleaned!$F$2:$F$5743,"REFUND")</f>
        <v>0</v>
      </c>
      <c r="N4692" s="7">
        <f>SUMIFS(pg_transaction_cleaned!$H$2:$H$5743,pg_transaction_cleaned!$O$2:$O$5743,A4692,pg_transaction_cleaned!$F$2:$F$5743,"REFUND")</f>
        <v>0</v>
      </c>
      <c r="O4692" s="6" t="str">
        <f t="shared" si="369"/>
        <v>OK</v>
      </c>
      <c r="P4692" s="8">
        <f t="shared" si="370"/>
        <v>0</v>
      </c>
    </row>
    <row r="4693" spans="1:16" x14ac:dyDescent="0.3">
      <c r="A4693" s="6" t="s">
        <v>9304</v>
      </c>
      <c r="B4693" s="6" t="s">
        <v>11871</v>
      </c>
      <c r="C4693" s="6" t="s">
        <v>9305</v>
      </c>
      <c r="D4693" s="6" t="s">
        <v>42</v>
      </c>
      <c r="E4693" s="6" t="s">
        <v>18</v>
      </c>
      <c r="F4693" s="6" t="s">
        <v>11869</v>
      </c>
      <c r="G4693" s="6" t="s">
        <v>19</v>
      </c>
      <c r="H4693" s="10">
        <f t="shared" si="366"/>
        <v>46272</v>
      </c>
      <c r="I4693" s="7">
        <f t="shared" si="367"/>
        <v>599</v>
      </c>
      <c r="J4693" s="6" t="str">
        <f t="shared" si="368"/>
        <v>Hyderabad</v>
      </c>
      <c r="K4693" s="6">
        <f>COUNTIFS(pg_transaction_cleaned!$O$2:$O$5743,A4693,pg_transaction_cleaned!$F$2:$F$5743,"CAPTURE")</f>
        <v>1</v>
      </c>
      <c r="L4693" s="7">
        <f>SUMIFS(pg_transaction_cleaned!$H$2:$H$5743,pg_transaction_cleaned!$O$2:$O$5743,A4693,pg_transaction_cleaned!$F$2:$F$5743,"CAPTURE")</f>
        <v>599</v>
      </c>
      <c r="M4693" s="6">
        <f>COUNTIFS(pg_transaction_cleaned!$O$2:$O$5743,A4693,pg_transaction_cleaned!$F$2:$F$5743,"REFUND")</f>
        <v>0</v>
      </c>
      <c r="N4693" s="7">
        <f>SUMIFS(pg_transaction_cleaned!$H$2:$H$5743,pg_transaction_cleaned!$O$2:$O$5743,A4693,pg_transaction_cleaned!$F$2:$F$5743,"REFUND")</f>
        <v>0</v>
      </c>
      <c r="O4693" s="6" t="str">
        <f t="shared" si="369"/>
        <v>OK</v>
      </c>
      <c r="P4693" s="8">
        <f t="shared" si="370"/>
        <v>0</v>
      </c>
    </row>
    <row r="4694" spans="1:16" x14ac:dyDescent="0.3">
      <c r="A4694" s="6" t="s">
        <v>9306</v>
      </c>
      <c r="B4694" s="6" t="s">
        <v>12163</v>
      </c>
      <c r="C4694" s="6" t="s">
        <v>9307</v>
      </c>
      <c r="D4694" s="6" t="s">
        <v>51</v>
      </c>
      <c r="E4694" s="6" t="s">
        <v>27</v>
      </c>
      <c r="F4694" s="6" t="s">
        <v>11851</v>
      </c>
      <c r="G4694" s="6" t="s">
        <v>19</v>
      </c>
      <c r="H4694" s="10">
        <f t="shared" si="366"/>
        <v>46276</v>
      </c>
      <c r="I4694" s="7">
        <f t="shared" si="367"/>
        <v>3499</v>
      </c>
      <c r="J4694" s="6" t="str">
        <f t="shared" si="368"/>
        <v>Chennai</v>
      </c>
      <c r="K4694" s="6">
        <f>COUNTIFS(pg_transaction_cleaned!$O$2:$O$5743,A4694,pg_transaction_cleaned!$F$2:$F$5743,"CAPTURE")</f>
        <v>1</v>
      </c>
      <c r="L4694" s="7">
        <f>SUMIFS(pg_transaction_cleaned!$H$2:$H$5743,pg_transaction_cleaned!$O$2:$O$5743,A4694,pg_transaction_cleaned!$F$2:$F$5743,"CAPTURE")</f>
        <v>3499</v>
      </c>
      <c r="M4694" s="6">
        <f>COUNTIFS(pg_transaction_cleaned!$O$2:$O$5743,A4694,pg_transaction_cleaned!$F$2:$F$5743,"REFUND")</f>
        <v>0</v>
      </c>
      <c r="N4694" s="7">
        <f>SUMIFS(pg_transaction_cleaned!$H$2:$H$5743,pg_transaction_cleaned!$O$2:$O$5743,A4694,pg_transaction_cleaned!$F$2:$F$5743,"REFUND")</f>
        <v>0</v>
      </c>
      <c r="O4694" s="6" t="str">
        <f t="shared" si="369"/>
        <v>OK</v>
      </c>
      <c r="P4694" s="8">
        <f t="shared" si="370"/>
        <v>0</v>
      </c>
    </row>
    <row r="4695" spans="1:16" x14ac:dyDescent="0.3">
      <c r="A4695" s="6" t="s">
        <v>9308</v>
      </c>
      <c r="B4695" s="6" t="s">
        <v>11859</v>
      </c>
      <c r="C4695" s="6" t="s">
        <v>9309</v>
      </c>
      <c r="D4695" s="6" t="s">
        <v>23</v>
      </c>
      <c r="E4695" s="6" t="s">
        <v>18</v>
      </c>
      <c r="F4695" s="6" t="s">
        <v>11833</v>
      </c>
      <c r="G4695" s="6" t="s">
        <v>19</v>
      </c>
      <c r="H4695" s="10">
        <f t="shared" si="366"/>
        <v>46271</v>
      </c>
      <c r="I4695" s="7">
        <f t="shared" si="367"/>
        <v>3298</v>
      </c>
      <c r="J4695" s="6" t="str">
        <f t="shared" si="368"/>
        <v>Bengaluru</v>
      </c>
      <c r="K4695" s="6">
        <f>COUNTIFS(pg_transaction_cleaned!$O$2:$O$5743,A4695,pg_transaction_cleaned!$F$2:$F$5743,"CAPTURE")</f>
        <v>1</v>
      </c>
      <c r="L4695" s="7">
        <f>SUMIFS(pg_transaction_cleaned!$H$2:$H$5743,pg_transaction_cleaned!$O$2:$O$5743,A4695,pg_transaction_cleaned!$F$2:$F$5743,"CAPTURE")</f>
        <v>3298</v>
      </c>
      <c r="M4695" s="6">
        <f>COUNTIFS(pg_transaction_cleaned!$O$2:$O$5743,A4695,pg_transaction_cleaned!$F$2:$F$5743,"REFUND")</f>
        <v>0</v>
      </c>
      <c r="N4695" s="7">
        <f>SUMIFS(pg_transaction_cleaned!$H$2:$H$5743,pg_transaction_cleaned!$O$2:$O$5743,A4695,pg_transaction_cleaned!$F$2:$F$5743,"REFUND")</f>
        <v>0</v>
      </c>
      <c r="O4695" s="6" t="str">
        <f t="shared" si="369"/>
        <v>OK</v>
      </c>
      <c r="P4695" s="8">
        <f t="shared" si="370"/>
        <v>0</v>
      </c>
    </row>
    <row r="4696" spans="1:16" x14ac:dyDescent="0.3">
      <c r="A4696" s="6" t="s">
        <v>9310</v>
      </c>
      <c r="B4696" s="6" t="s">
        <v>11896</v>
      </c>
      <c r="C4696" s="6" t="s">
        <v>9311</v>
      </c>
      <c r="D4696" s="6" t="s">
        <v>42</v>
      </c>
      <c r="E4696" s="6" t="s">
        <v>54</v>
      </c>
      <c r="F4696" s="6" t="s">
        <v>11969</v>
      </c>
      <c r="G4696" s="6" t="s">
        <v>19</v>
      </c>
      <c r="H4696" s="10">
        <f t="shared" si="366"/>
        <v>46292</v>
      </c>
      <c r="I4696" s="7">
        <f t="shared" si="367"/>
        <v>948</v>
      </c>
      <c r="J4696" s="6" t="str">
        <f t="shared" si="368"/>
        <v>Hyderabad</v>
      </c>
      <c r="K4696" s="6">
        <f>COUNTIFS(pg_transaction_cleaned!$O$2:$O$5743,A4696,pg_transaction_cleaned!$F$2:$F$5743,"CAPTURE")</f>
        <v>1</v>
      </c>
      <c r="L4696" s="7">
        <f>SUMIFS(pg_transaction_cleaned!$H$2:$H$5743,pg_transaction_cleaned!$O$2:$O$5743,A4696,pg_transaction_cleaned!$F$2:$F$5743,"CAPTURE")</f>
        <v>948</v>
      </c>
      <c r="M4696" s="6">
        <f>COUNTIFS(pg_transaction_cleaned!$O$2:$O$5743,A4696,pg_transaction_cleaned!$F$2:$F$5743,"REFUND")</f>
        <v>0</v>
      </c>
      <c r="N4696" s="7">
        <f>SUMIFS(pg_transaction_cleaned!$H$2:$H$5743,pg_transaction_cleaned!$O$2:$O$5743,A4696,pg_transaction_cleaned!$F$2:$F$5743,"REFUND")</f>
        <v>0</v>
      </c>
      <c r="O4696" s="6" t="str">
        <f t="shared" si="369"/>
        <v>OK</v>
      </c>
      <c r="P4696" s="8">
        <f t="shared" si="370"/>
        <v>0</v>
      </c>
    </row>
    <row r="4697" spans="1:16" x14ac:dyDescent="0.3">
      <c r="A4697" s="6" t="s">
        <v>9312</v>
      </c>
      <c r="B4697" s="6" t="s">
        <v>11834</v>
      </c>
      <c r="C4697" s="6" t="s">
        <v>9313</v>
      </c>
      <c r="D4697" s="6" t="s">
        <v>61</v>
      </c>
      <c r="E4697" s="6" t="s">
        <v>27</v>
      </c>
      <c r="F4697" s="6" t="s">
        <v>11902</v>
      </c>
      <c r="G4697" s="6" t="s">
        <v>115</v>
      </c>
      <c r="H4697" s="10">
        <f t="shared" si="366"/>
        <v>46276</v>
      </c>
      <c r="I4697" s="7">
        <f t="shared" si="367"/>
        <v>2999</v>
      </c>
      <c r="J4697" s="6" t="str">
        <f t="shared" si="368"/>
        <v>Delhi</v>
      </c>
      <c r="K4697" s="6">
        <f>COUNTIFS(pg_transaction_cleaned!$O$2:$O$5743,A4697,pg_transaction_cleaned!$F$2:$F$5743,"CAPTURE")</f>
        <v>0</v>
      </c>
      <c r="L4697" s="7">
        <f>SUMIFS(pg_transaction_cleaned!$H$2:$H$5743,pg_transaction_cleaned!$O$2:$O$5743,A4697,pg_transaction_cleaned!$F$2:$F$5743,"CAPTURE")</f>
        <v>0</v>
      </c>
      <c r="M4697" s="6">
        <f>COUNTIFS(pg_transaction_cleaned!$O$2:$O$5743,A4697,pg_transaction_cleaned!$F$2:$F$5743,"REFUND")</f>
        <v>0</v>
      </c>
      <c r="N4697" s="7">
        <f>SUMIFS(pg_transaction_cleaned!$H$2:$H$5743,pg_transaction_cleaned!$O$2:$O$5743,A4697,pg_transaction_cleaned!$F$2:$F$5743,"REFUND")</f>
        <v>0</v>
      </c>
      <c r="O4697" s="6" t="str">
        <f t="shared" si="369"/>
        <v>OK</v>
      </c>
      <c r="P4697" s="8">
        <f t="shared" si="370"/>
        <v>0</v>
      </c>
    </row>
    <row r="4698" spans="1:16" x14ac:dyDescent="0.3">
      <c r="A4698" s="6" t="s">
        <v>9314</v>
      </c>
      <c r="B4698" s="6" t="s">
        <v>11832</v>
      </c>
      <c r="C4698" s="6" t="s">
        <v>9315</v>
      </c>
      <c r="D4698" s="6" t="s">
        <v>42</v>
      </c>
      <c r="E4698" s="6" t="s">
        <v>18</v>
      </c>
      <c r="F4698" s="6" t="s">
        <v>12099</v>
      </c>
      <c r="G4698" s="6" t="s">
        <v>19</v>
      </c>
      <c r="H4698" s="10">
        <f t="shared" si="366"/>
        <v>46273</v>
      </c>
      <c r="I4698" s="7">
        <f t="shared" si="367"/>
        <v>1148</v>
      </c>
      <c r="J4698" s="6" t="str">
        <f t="shared" si="368"/>
        <v>Hyderabad</v>
      </c>
      <c r="K4698" s="6">
        <f>COUNTIFS(pg_transaction_cleaned!$O$2:$O$5743,A4698,pg_transaction_cleaned!$F$2:$F$5743,"CAPTURE")</f>
        <v>1</v>
      </c>
      <c r="L4698" s="7">
        <f>SUMIFS(pg_transaction_cleaned!$H$2:$H$5743,pg_transaction_cleaned!$O$2:$O$5743,A4698,pg_transaction_cleaned!$F$2:$F$5743,"CAPTURE")</f>
        <v>1148</v>
      </c>
      <c r="M4698" s="6">
        <f>COUNTIFS(pg_transaction_cleaned!$O$2:$O$5743,A4698,pg_transaction_cleaned!$F$2:$F$5743,"REFUND")</f>
        <v>0</v>
      </c>
      <c r="N4698" s="7">
        <f>SUMIFS(pg_transaction_cleaned!$H$2:$H$5743,pg_transaction_cleaned!$O$2:$O$5743,A4698,pg_transaction_cleaned!$F$2:$F$5743,"REFUND")</f>
        <v>0</v>
      </c>
      <c r="O4698" s="6" t="str">
        <f t="shared" si="369"/>
        <v>OK</v>
      </c>
      <c r="P4698" s="8">
        <f t="shared" si="370"/>
        <v>0</v>
      </c>
    </row>
    <row r="4699" spans="1:16" x14ac:dyDescent="0.3">
      <c r="A4699" s="6" t="s">
        <v>9316</v>
      </c>
      <c r="B4699" s="6" t="s">
        <v>11897</v>
      </c>
      <c r="C4699" s="6" t="s">
        <v>9317</v>
      </c>
      <c r="D4699" s="6" t="s">
        <v>75</v>
      </c>
      <c r="E4699" s="6" t="s">
        <v>43</v>
      </c>
      <c r="F4699" s="6" t="s">
        <v>11959</v>
      </c>
      <c r="G4699" s="6" t="s">
        <v>19</v>
      </c>
      <c r="H4699" s="10">
        <f t="shared" si="366"/>
        <v>46266</v>
      </c>
      <c r="I4699" s="7">
        <f t="shared" si="367"/>
        <v>5297</v>
      </c>
      <c r="J4699" s="6" t="str">
        <f t="shared" si="368"/>
        <v>Mumbai</v>
      </c>
      <c r="K4699" s="6">
        <f>COUNTIFS(pg_transaction_cleaned!$O$2:$O$5743,A4699,pg_transaction_cleaned!$F$2:$F$5743,"CAPTURE")</f>
        <v>1</v>
      </c>
      <c r="L4699" s="7">
        <f>SUMIFS(pg_transaction_cleaned!$H$2:$H$5743,pg_transaction_cleaned!$O$2:$O$5743,A4699,pg_transaction_cleaned!$F$2:$F$5743,"CAPTURE")</f>
        <v>5297</v>
      </c>
      <c r="M4699" s="6">
        <f>COUNTIFS(pg_transaction_cleaned!$O$2:$O$5743,A4699,pg_transaction_cleaned!$F$2:$F$5743,"REFUND")</f>
        <v>0</v>
      </c>
      <c r="N4699" s="7">
        <f>SUMIFS(pg_transaction_cleaned!$H$2:$H$5743,pg_transaction_cleaned!$O$2:$O$5743,A4699,pg_transaction_cleaned!$F$2:$F$5743,"REFUND")</f>
        <v>0</v>
      </c>
      <c r="O4699" s="6" t="str">
        <f t="shared" si="369"/>
        <v>OK</v>
      </c>
      <c r="P4699" s="8">
        <f t="shared" si="370"/>
        <v>0</v>
      </c>
    </row>
    <row r="4700" spans="1:16" x14ac:dyDescent="0.3">
      <c r="A4700" s="6" t="s">
        <v>9318</v>
      </c>
      <c r="B4700" s="6" t="s">
        <v>11832</v>
      </c>
      <c r="C4700" s="6" t="s">
        <v>9319</v>
      </c>
      <c r="D4700" s="6" t="s">
        <v>75</v>
      </c>
      <c r="E4700" s="6" t="s">
        <v>54</v>
      </c>
      <c r="F4700" s="6" t="s">
        <v>11837</v>
      </c>
      <c r="G4700" s="6" t="s">
        <v>19</v>
      </c>
      <c r="H4700" s="10">
        <f t="shared" si="366"/>
        <v>46273</v>
      </c>
      <c r="I4700" s="7">
        <f t="shared" si="367"/>
        <v>999</v>
      </c>
      <c r="J4700" s="6" t="str">
        <f t="shared" si="368"/>
        <v>Mumbai</v>
      </c>
      <c r="K4700" s="6">
        <f>COUNTIFS(pg_transaction_cleaned!$O$2:$O$5743,A4700,pg_transaction_cleaned!$F$2:$F$5743,"CAPTURE")</f>
        <v>1</v>
      </c>
      <c r="L4700" s="7">
        <f>SUMIFS(pg_transaction_cleaned!$H$2:$H$5743,pg_transaction_cleaned!$O$2:$O$5743,A4700,pg_transaction_cleaned!$F$2:$F$5743,"CAPTURE")</f>
        <v>999</v>
      </c>
      <c r="M4700" s="6">
        <f>COUNTIFS(pg_transaction_cleaned!$O$2:$O$5743,A4700,pg_transaction_cleaned!$F$2:$F$5743,"REFUND")</f>
        <v>0</v>
      </c>
      <c r="N4700" s="7">
        <f>SUMIFS(pg_transaction_cleaned!$H$2:$H$5743,pg_transaction_cleaned!$O$2:$O$5743,A4700,pg_transaction_cleaned!$F$2:$F$5743,"REFUND")</f>
        <v>0</v>
      </c>
      <c r="O4700" s="6" t="str">
        <f t="shared" si="369"/>
        <v>OK</v>
      </c>
      <c r="P4700" s="8">
        <f t="shared" si="370"/>
        <v>0</v>
      </c>
    </row>
    <row r="4701" spans="1:16" x14ac:dyDescent="0.3">
      <c r="A4701" s="6" t="s">
        <v>9320</v>
      </c>
      <c r="B4701" s="6" t="s">
        <v>11926</v>
      </c>
      <c r="C4701" s="6" t="s">
        <v>9321</v>
      </c>
      <c r="D4701" s="6" t="s">
        <v>34</v>
      </c>
      <c r="E4701" s="6" t="s">
        <v>18</v>
      </c>
      <c r="F4701" s="6" t="s">
        <v>11861</v>
      </c>
      <c r="G4701" s="6" t="s">
        <v>19</v>
      </c>
      <c r="H4701" s="10">
        <f t="shared" si="366"/>
        <v>46270</v>
      </c>
      <c r="I4701" s="7">
        <f t="shared" si="367"/>
        <v>7999</v>
      </c>
      <c r="J4701" s="6" t="str">
        <f t="shared" si="368"/>
        <v>Ahmedabad</v>
      </c>
      <c r="K4701" s="6">
        <f>COUNTIFS(pg_transaction_cleaned!$O$2:$O$5743,A4701,pg_transaction_cleaned!$F$2:$F$5743,"CAPTURE")</f>
        <v>1</v>
      </c>
      <c r="L4701" s="7">
        <f>SUMIFS(pg_transaction_cleaned!$H$2:$H$5743,pg_transaction_cleaned!$O$2:$O$5743,A4701,pg_transaction_cleaned!$F$2:$F$5743,"CAPTURE")</f>
        <v>7999</v>
      </c>
      <c r="M4701" s="6">
        <f>COUNTIFS(pg_transaction_cleaned!$O$2:$O$5743,A4701,pg_transaction_cleaned!$F$2:$F$5743,"REFUND")</f>
        <v>0</v>
      </c>
      <c r="N4701" s="7">
        <f>SUMIFS(pg_transaction_cleaned!$H$2:$H$5743,pg_transaction_cleaned!$O$2:$O$5743,A4701,pg_transaction_cleaned!$F$2:$F$5743,"REFUND")</f>
        <v>0</v>
      </c>
      <c r="O4701" s="6" t="str">
        <f t="shared" si="369"/>
        <v>OK</v>
      </c>
      <c r="P4701" s="8">
        <f t="shared" si="370"/>
        <v>0</v>
      </c>
    </row>
    <row r="4702" spans="1:16" x14ac:dyDescent="0.3">
      <c r="A4702" s="6" t="s">
        <v>9322</v>
      </c>
      <c r="B4702" s="6" t="s">
        <v>11980</v>
      </c>
      <c r="C4702" s="6" t="s">
        <v>9323</v>
      </c>
      <c r="D4702" s="6" t="s">
        <v>75</v>
      </c>
      <c r="E4702" s="6" t="s">
        <v>18</v>
      </c>
      <c r="F4702" s="6" t="s">
        <v>11837</v>
      </c>
      <c r="G4702" s="6" t="s">
        <v>80</v>
      </c>
      <c r="H4702" s="10">
        <f t="shared" si="366"/>
        <v>46288</v>
      </c>
      <c r="I4702" s="7">
        <f t="shared" si="367"/>
        <v>999</v>
      </c>
      <c r="J4702" s="6" t="str">
        <f t="shared" si="368"/>
        <v>Mumbai</v>
      </c>
      <c r="K4702" s="6">
        <f>COUNTIFS(pg_transaction_cleaned!$O$2:$O$5743,A4702,pg_transaction_cleaned!$F$2:$F$5743,"CAPTURE")</f>
        <v>0</v>
      </c>
      <c r="L4702" s="7">
        <f>SUMIFS(pg_transaction_cleaned!$H$2:$H$5743,pg_transaction_cleaned!$O$2:$O$5743,A4702,pg_transaction_cleaned!$F$2:$F$5743,"CAPTURE")</f>
        <v>0</v>
      </c>
      <c r="M4702" s="6">
        <f>COUNTIFS(pg_transaction_cleaned!$O$2:$O$5743,A4702,pg_transaction_cleaned!$F$2:$F$5743,"REFUND")</f>
        <v>0</v>
      </c>
      <c r="N4702" s="7">
        <f>SUMIFS(pg_transaction_cleaned!$H$2:$H$5743,pg_transaction_cleaned!$O$2:$O$5743,A4702,pg_transaction_cleaned!$F$2:$F$5743,"REFUND")</f>
        <v>0</v>
      </c>
      <c r="O4702" s="6" t="str">
        <f t="shared" si="369"/>
        <v>OK</v>
      </c>
      <c r="P4702" s="8">
        <f t="shared" si="370"/>
        <v>0</v>
      </c>
    </row>
    <row r="4703" spans="1:16" x14ac:dyDescent="0.3">
      <c r="A4703" s="6" t="s">
        <v>9324</v>
      </c>
      <c r="B4703" s="6" t="s">
        <v>11905</v>
      </c>
      <c r="C4703" s="6" t="s">
        <v>9325</v>
      </c>
      <c r="D4703" s="6" t="s">
        <v>61</v>
      </c>
      <c r="E4703" s="6" t="s">
        <v>18</v>
      </c>
      <c r="F4703" s="6" t="s">
        <v>11860</v>
      </c>
      <c r="G4703" s="6" t="s">
        <v>66</v>
      </c>
      <c r="H4703" s="10">
        <f t="shared" si="366"/>
        <v>46291</v>
      </c>
      <c r="I4703" s="7">
        <f t="shared" si="367"/>
        <v>3798</v>
      </c>
      <c r="J4703" s="6" t="str">
        <f t="shared" si="368"/>
        <v>Delhi</v>
      </c>
      <c r="K4703" s="6">
        <f>COUNTIFS(pg_transaction_cleaned!$O$2:$O$5743,A4703,pg_transaction_cleaned!$F$2:$F$5743,"CAPTURE")</f>
        <v>1</v>
      </c>
      <c r="L4703" s="7">
        <f>SUMIFS(pg_transaction_cleaned!$H$2:$H$5743,pg_transaction_cleaned!$O$2:$O$5743,A4703,pg_transaction_cleaned!$F$2:$F$5743,"CAPTURE")</f>
        <v>3798</v>
      </c>
      <c r="M4703" s="6">
        <f>COUNTIFS(pg_transaction_cleaned!$O$2:$O$5743,A4703,pg_transaction_cleaned!$F$2:$F$5743,"REFUND")</f>
        <v>1</v>
      </c>
      <c r="N4703" s="7">
        <f>SUMIFS(pg_transaction_cleaned!$H$2:$H$5743,pg_transaction_cleaned!$O$2:$O$5743,A4703,pg_transaction_cleaned!$F$2:$F$5743,"REFUND")</f>
        <v>3798</v>
      </c>
      <c r="O4703" s="6" t="str">
        <f t="shared" si="369"/>
        <v>OK</v>
      </c>
      <c r="P4703" s="8">
        <f t="shared" si="370"/>
        <v>0</v>
      </c>
    </row>
    <row r="4704" spans="1:16" x14ac:dyDescent="0.3">
      <c r="A4704" s="6" t="s">
        <v>9326</v>
      </c>
      <c r="B4704" s="6" t="s">
        <v>11840</v>
      </c>
      <c r="C4704" s="6" t="s">
        <v>9327</v>
      </c>
      <c r="D4704" s="6" t="s">
        <v>17</v>
      </c>
      <c r="E4704" s="6" t="s">
        <v>18</v>
      </c>
      <c r="F4704" s="6" t="s">
        <v>11848</v>
      </c>
      <c r="G4704" s="6" t="s">
        <v>19</v>
      </c>
      <c r="H4704" s="10">
        <f t="shared" si="366"/>
        <v>46294</v>
      </c>
      <c r="I4704" s="7">
        <f t="shared" si="367"/>
        <v>13997</v>
      </c>
      <c r="J4704" s="6" t="str">
        <f t="shared" si="368"/>
        <v>Pune</v>
      </c>
      <c r="K4704" s="6">
        <f>COUNTIFS(pg_transaction_cleaned!$O$2:$O$5743,A4704,pg_transaction_cleaned!$F$2:$F$5743,"CAPTURE")</f>
        <v>1</v>
      </c>
      <c r="L4704" s="7">
        <f>SUMIFS(pg_transaction_cleaned!$H$2:$H$5743,pg_transaction_cleaned!$O$2:$O$5743,A4704,pg_transaction_cleaned!$F$2:$F$5743,"CAPTURE")</f>
        <v>13997</v>
      </c>
      <c r="M4704" s="6">
        <f>COUNTIFS(pg_transaction_cleaned!$O$2:$O$5743,A4704,pg_transaction_cleaned!$F$2:$F$5743,"REFUND")</f>
        <v>0</v>
      </c>
      <c r="N4704" s="7">
        <f>SUMIFS(pg_transaction_cleaned!$H$2:$H$5743,pg_transaction_cleaned!$O$2:$O$5743,A4704,pg_transaction_cleaned!$F$2:$F$5743,"REFUND")</f>
        <v>0</v>
      </c>
      <c r="O4704" s="6" t="str">
        <f t="shared" si="369"/>
        <v>OK</v>
      </c>
      <c r="P4704" s="8">
        <f t="shared" si="370"/>
        <v>0</v>
      </c>
    </row>
    <row r="4705" spans="1:16" x14ac:dyDescent="0.3">
      <c r="A4705" s="6" t="s">
        <v>9328</v>
      </c>
      <c r="B4705" s="6" t="s">
        <v>11887</v>
      </c>
      <c r="C4705" s="6" t="s">
        <v>9329</v>
      </c>
      <c r="D4705" s="6" t="s">
        <v>61</v>
      </c>
      <c r="E4705" s="6" t="s">
        <v>18</v>
      </c>
      <c r="F4705" s="6" t="s">
        <v>11931</v>
      </c>
      <c r="G4705" s="6" t="s">
        <v>19</v>
      </c>
      <c r="H4705" s="10">
        <f t="shared" si="366"/>
        <v>46268</v>
      </c>
      <c r="I4705" s="7">
        <f t="shared" si="367"/>
        <v>2998</v>
      </c>
      <c r="J4705" s="6" t="str">
        <f t="shared" si="368"/>
        <v>Delhi</v>
      </c>
      <c r="K4705" s="6">
        <f>COUNTIFS(pg_transaction_cleaned!$O$2:$O$5743,A4705,pg_transaction_cleaned!$F$2:$F$5743,"CAPTURE")</f>
        <v>1</v>
      </c>
      <c r="L4705" s="7">
        <f>SUMIFS(pg_transaction_cleaned!$H$2:$H$5743,pg_transaction_cleaned!$O$2:$O$5743,A4705,pg_transaction_cleaned!$F$2:$F$5743,"CAPTURE")</f>
        <v>2998</v>
      </c>
      <c r="M4705" s="6">
        <f>COUNTIFS(pg_transaction_cleaned!$O$2:$O$5743,A4705,pg_transaction_cleaned!$F$2:$F$5743,"REFUND")</f>
        <v>0</v>
      </c>
      <c r="N4705" s="7">
        <f>SUMIFS(pg_transaction_cleaned!$H$2:$H$5743,pg_transaction_cleaned!$O$2:$O$5743,A4705,pg_transaction_cleaned!$F$2:$F$5743,"REFUND")</f>
        <v>0</v>
      </c>
      <c r="O4705" s="6" t="str">
        <f t="shared" si="369"/>
        <v>OK</v>
      </c>
      <c r="P4705" s="8">
        <f t="shared" si="370"/>
        <v>0</v>
      </c>
    </row>
    <row r="4706" spans="1:16" x14ac:dyDescent="0.3">
      <c r="A4706" s="6" t="s">
        <v>9330</v>
      </c>
      <c r="B4706" s="6" t="s">
        <v>12163</v>
      </c>
      <c r="C4706" s="6" t="s">
        <v>9331</v>
      </c>
      <c r="D4706" s="6" t="s">
        <v>48</v>
      </c>
      <c r="E4706" s="6" t="s">
        <v>18</v>
      </c>
      <c r="F4706" s="6" t="s">
        <v>11853</v>
      </c>
      <c r="G4706" s="6" t="s">
        <v>19</v>
      </c>
      <c r="H4706" s="10">
        <f t="shared" si="366"/>
        <v>46276</v>
      </c>
      <c r="I4706" s="7">
        <f t="shared" si="367"/>
        <v>1799</v>
      </c>
      <c r="J4706" s="6" t="str">
        <f t="shared" si="368"/>
        <v>Jaipur</v>
      </c>
      <c r="K4706" s="6">
        <f>COUNTIFS(pg_transaction_cleaned!$O$2:$O$5743,A4706,pg_transaction_cleaned!$F$2:$F$5743,"CAPTURE")</f>
        <v>1</v>
      </c>
      <c r="L4706" s="7">
        <f>SUMIFS(pg_transaction_cleaned!$H$2:$H$5743,pg_transaction_cleaned!$O$2:$O$5743,A4706,pg_transaction_cleaned!$F$2:$F$5743,"CAPTURE")</f>
        <v>1799</v>
      </c>
      <c r="M4706" s="6">
        <f>COUNTIFS(pg_transaction_cleaned!$O$2:$O$5743,A4706,pg_transaction_cleaned!$F$2:$F$5743,"REFUND")</f>
        <v>0</v>
      </c>
      <c r="N4706" s="7">
        <f>SUMIFS(pg_transaction_cleaned!$H$2:$H$5743,pg_transaction_cleaned!$O$2:$O$5743,A4706,pg_transaction_cleaned!$F$2:$F$5743,"REFUND")</f>
        <v>0</v>
      </c>
      <c r="O4706" s="6" t="str">
        <f t="shared" si="369"/>
        <v>OK</v>
      </c>
      <c r="P4706" s="8">
        <f t="shared" si="370"/>
        <v>0</v>
      </c>
    </row>
    <row r="4707" spans="1:16" x14ac:dyDescent="0.3">
      <c r="A4707" s="6" t="s">
        <v>9332</v>
      </c>
      <c r="B4707" s="6" t="s">
        <v>11947</v>
      </c>
      <c r="C4707" s="6" t="s">
        <v>9333</v>
      </c>
      <c r="D4707" s="6" t="s">
        <v>75</v>
      </c>
      <c r="E4707" s="6" t="s">
        <v>54</v>
      </c>
      <c r="F4707" s="6" t="s">
        <v>12139</v>
      </c>
      <c r="G4707" s="6" t="s">
        <v>19</v>
      </c>
      <c r="H4707" s="10">
        <f t="shared" si="366"/>
        <v>46268</v>
      </c>
      <c r="I4707" s="7">
        <f t="shared" si="367"/>
        <v>8348</v>
      </c>
      <c r="J4707" s="6" t="str">
        <f t="shared" si="368"/>
        <v>Mumbai</v>
      </c>
      <c r="K4707" s="6">
        <f>COUNTIFS(pg_transaction_cleaned!$O$2:$O$5743,A4707,pg_transaction_cleaned!$F$2:$F$5743,"CAPTURE")</f>
        <v>1</v>
      </c>
      <c r="L4707" s="7">
        <f>SUMIFS(pg_transaction_cleaned!$H$2:$H$5743,pg_transaction_cleaned!$O$2:$O$5743,A4707,pg_transaction_cleaned!$F$2:$F$5743,"CAPTURE")</f>
        <v>8348</v>
      </c>
      <c r="M4707" s="6">
        <f>COUNTIFS(pg_transaction_cleaned!$O$2:$O$5743,A4707,pg_transaction_cleaned!$F$2:$F$5743,"REFUND")</f>
        <v>0</v>
      </c>
      <c r="N4707" s="7">
        <f>SUMIFS(pg_transaction_cleaned!$H$2:$H$5743,pg_transaction_cleaned!$O$2:$O$5743,A4707,pg_transaction_cleaned!$F$2:$F$5743,"REFUND")</f>
        <v>0</v>
      </c>
      <c r="O4707" s="6" t="str">
        <f t="shared" si="369"/>
        <v>OK</v>
      </c>
      <c r="P4707" s="8">
        <f t="shared" si="370"/>
        <v>0</v>
      </c>
    </row>
    <row r="4708" spans="1:16" x14ac:dyDescent="0.3">
      <c r="A4708" s="6" t="s">
        <v>9334</v>
      </c>
      <c r="B4708" s="6" t="s">
        <v>11903</v>
      </c>
      <c r="C4708" s="6" t="s">
        <v>9335</v>
      </c>
      <c r="D4708" s="6" t="s">
        <v>17</v>
      </c>
      <c r="E4708" s="6" t="s">
        <v>27</v>
      </c>
      <c r="F4708" s="6" t="s">
        <v>12087</v>
      </c>
      <c r="G4708" s="6" t="s">
        <v>19</v>
      </c>
      <c r="H4708" s="10">
        <f t="shared" si="366"/>
        <v>46277</v>
      </c>
      <c r="I4708" s="7">
        <f t="shared" si="367"/>
        <v>7597</v>
      </c>
      <c r="J4708" s="6" t="str">
        <f t="shared" si="368"/>
        <v>Pune</v>
      </c>
      <c r="K4708" s="6">
        <f>COUNTIFS(pg_transaction_cleaned!$O$2:$O$5743,A4708,pg_transaction_cleaned!$F$2:$F$5743,"CAPTURE")</f>
        <v>1</v>
      </c>
      <c r="L4708" s="7">
        <f>SUMIFS(pg_transaction_cleaned!$H$2:$H$5743,pg_transaction_cleaned!$O$2:$O$5743,A4708,pg_transaction_cleaned!$F$2:$F$5743,"CAPTURE")</f>
        <v>7597</v>
      </c>
      <c r="M4708" s="6">
        <f>COUNTIFS(pg_transaction_cleaned!$O$2:$O$5743,A4708,pg_transaction_cleaned!$F$2:$F$5743,"REFUND")</f>
        <v>0</v>
      </c>
      <c r="N4708" s="7">
        <f>SUMIFS(pg_transaction_cleaned!$H$2:$H$5743,pg_transaction_cleaned!$O$2:$O$5743,A4708,pg_transaction_cleaned!$F$2:$F$5743,"REFUND")</f>
        <v>0</v>
      </c>
      <c r="O4708" s="6" t="str">
        <f t="shared" si="369"/>
        <v>OK</v>
      </c>
      <c r="P4708" s="8">
        <f t="shared" si="370"/>
        <v>0</v>
      </c>
    </row>
    <row r="4709" spans="1:16" x14ac:dyDescent="0.3">
      <c r="A4709" s="6" t="s">
        <v>9336</v>
      </c>
      <c r="B4709" s="6" t="s">
        <v>11915</v>
      </c>
      <c r="C4709" s="6" t="s">
        <v>9337</v>
      </c>
      <c r="D4709" s="6" t="s">
        <v>51</v>
      </c>
      <c r="E4709" s="6" t="s">
        <v>18</v>
      </c>
      <c r="F4709" s="6" t="s">
        <v>12037</v>
      </c>
      <c r="G4709" s="6" t="s">
        <v>19</v>
      </c>
      <c r="H4709" s="10">
        <f t="shared" si="366"/>
        <v>46285</v>
      </c>
      <c r="I4709" s="7">
        <f t="shared" si="367"/>
        <v>9847</v>
      </c>
      <c r="J4709" s="6" t="str">
        <f t="shared" si="368"/>
        <v>Chennai</v>
      </c>
      <c r="K4709" s="6">
        <f>COUNTIFS(pg_transaction_cleaned!$O$2:$O$5743,A4709,pg_transaction_cleaned!$F$2:$F$5743,"CAPTURE")</f>
        <v>1</v>
      </c>
      <c r="L4709" s="7">
        <f>SUMIFS(pg_transaction_cleaned!$H$2:$H$5743,pg_transaction_cleaned!$O$2:$O$5743,A4709,pg_transaction_cleaned!$F$2:$F$5743,"CAPTURE")</f>
        <v>9847</v>
      </c>
      <c r="M4709" s="6">
        <f>COUNTIFS(pg_transaction_cleaned!$O$2:$O$5743,A4709,pg_transaction_cleaned!$F$2:$F$5743,"REFUND")</f>
        <v>0</v>
      </c>
      <c r="N4709" s="7">
        <f>SUMIFS(pg_transaction_cleaned!$H$2:$H$5743,pg_transaction_cleaned!$O$2:$O$5743,A4709,pg_transaction_cleaned!$F$2:$F$5743,"REFUND")</f>
        <v>0</v>
      </c>
      <c r="O4709" s="6" t="str">
        <f t="shared" si="369"/>
        <v>OK</v>
      </c>
      <c r="P4709" s="8">
        <f t="shared" si="370"/>
        <v>0</v>
      </c>
    </row>
    <row r="4710" spans="1:16" x14ac:dyDescent="0.3">
      <c r="A4710" s="6" t="s">
        <v>9338</v>
      </c>
      <c r="B4710" s="6" t="s">
        <v>11958</v>
      </c>
      <c r="C4710" s="6" t="s">
        <v>9339</v>
      </c>
      <c r="D4710" s="6" t="s">
        <v>61</v>
      </c>
      <c r="E4710" s="6" t="s">
        <v>18</v>
      </c>
      <c r="F4710" s="6" t="s">
        <v>11839</v>
      </c>
      <c r="G4710" s="6" t="s">
        <v>19</v>
      </c>
      <c r="H4710" s="10">
        <f t="shared" si="366"/>
        <v>46281</v>
      </c>
      <c r="I4710" s="7">
        <f t="shared" si="367"/>
        <v>1299</v>
      </c>
      <c r="J4710" s="6" t="str">
        <f t="shared" si="368"/>
        <v>Delhi</v>
      </c>
      <c r="K4710" s="6">
        <f>COUNTIFS(pg_transaction_cleaned!$O$2:$O$5743,A4710,pg_transaction_cleaned!$F$2:$F$5743,"CAPTURE")</f>
        <v>1</v>
      </c>
      <c r="L4710" s="7">
        <f>SUMIFS(pg_transaction_cleaned!$H$2:$H$5743,pg_transaction_cleaned!$O$2:$O$5743,A4710,pg_transaction_cleaned!$F$2:$F$5743,"CAPTURE")</f>
        <v>1299</v>
      </c>
      <c r="M4710" s="6">
        <f>COUNTIFS(pg_transaction_cleaned!$O$2:$O$5743,A4710,pg_transaction_cleaned!$F$2:$F$5743,"REFUND")</f>
        <v>0</v>
      </c>
      <c r="N4710" s="7">
        <f>SUMIFS(pg_transaction_cleaned!$H$2:$H$5743,pg_transaction_cleaned!$O$2:$O$5743,A4710,pg_transaction_cleaned!$F$2:$F$5743,"REFUND")</f>
        <v>0</v>
      </c>
      <c r="O4710" s="6" t="str">
        <f t="shared" si="369"/>
        <v>OK</v>
      </c>
      <c r="P4710" s="8">
        <f t="shared" si="370"/>
        <v>0</v>
      </c>
    </row>
    <row r="4711" spans="1:16" x14ac:dyDescent="0.3">
      <c r="A4711" s="6" t="s">
        <v>9340</v>
      </c>
      <c r="B4711" s="6" t="s">
        <v>11866</v>
      </c>
      <c r="C4711" s="6" t="s">
        <v>9341</v>
      </c>
      <c r="D4711" s="6" t="s">
        <v>61</v>
      </c>
      <c r="E4711" s="6" t="s">
        <v>18</v>
      </c>
      <c r="F4711" s="6" t="s">
        <v>12061</v>
      </c>
      <c r="G4711" s="6" t="s">
        <v>19</v>
      </c>
      <c r="H4711" s="10">
        <f t="shared" si="366"/>
        <v>46274</v>
      </c>
      <c r="I4711" s="7">
        <f t="shared" si="367"/>
        <v>898</v>
      </c>
      <c r="J4711" s="6" t="str">
        <f t="shared" si="368"/>
        <v>Delhi</v>
      </c>
      <c r="K4711" s="6">
        <f>COUNTIFS(pg_transaction_cleaned!$O$2:$O$5743,A4711,pg_transaction_cleaned!$F$2:$F$5743,"CAPTURE")</f>
        <v>1</v>
      </c>
      <c r="L4711" s="7">
        <f>SUMIFS(pg_transaction_cleaned!$H$2:$H$5743,pg_transaction_cleaned!$O$2:$O$5743,A4711,pg_transaction_cleaned!$F$2:$F$5743,"CAPTURE")</f>
        <v>898</v>
      </c>
      <c r="M4711" s="6">
        <f>COUNTIFS(pg_transaction_cleaned!$O$2:$O$5743,A4711,pg_transaction_cleaned!$F$2:$F$5743,"REFUND")</f>
        <v>0</v>
      </c>
      <c r="N4711" s="7">
        <f>SUMIFS(pg_transaction_cleaned!$H$2:$H$5743,pg_transaction_cleaned!$O$2:$O$5743,A4711,pg_transaction_cleaned!$F$2:$F$5743,"REFUND")</f>
        <v>0</v>
      </c>
      <c r="O4711" s="6" t="str">
        <f t="shared" si="369"/>
        <v>OK</v>
      </c>
      <c r="P4711" s="8">
        <f t="shared" si="370"/>
        <v>0</v>
      </c>
    </row>
    <row r="4712" spans="1:16" x14ac:dyDescent="0.3">
      <c r="A4712" s="6" t="s">
        <v>9342</v>
      </c>
      <c r="B4712" s="6" t="s">
        <v>11936</v>
      </c>
      <c r="C4712" s="6" t="s">
        <v>9343</v>
      </c>
      <c r="D4712" s="6" t="s">
        <v>26</v>
      </c>
      <c r="E4712" s="6" t="s">
        <v>18</v>
      </c>
      <c r="F4712" s="6" t="s">
        <v>11902</v>
      </c>
      <c r="G4712" s="6" t="s">
        <v>19</v>
      </c>
      <c r="H4712" s="10">
        <f t="shared" si="366"/>
        <v>46293</v>
      </c>
      <c r="I4712" s="7">
        <f t="shared" si="367"/>
        <v>2999</v>
      </c>
      <c r="J4712" s="6" t="str">
        <f t="shared" si="368"/>
        <v>Kolkata</v>
      </c>
      <c r="K4712" s="6">
        <f>COUNTIFS(pg_transaction_cleaned!$O$2:$O$5743,A4712,pg_transaction_cleaned!$F$2:$F$5743,"CAPTURE")</f>
        <v>0</v>
      </c>
      <c r="L4712" s="7">
        <f>SUMIFS(pg_transaction_cleaned!$H$2:$H$5743,pg_transaction_cleaned!$O$2:$O$5743,A4712,pg_transaction_cleaned!$F$2:$F$5743,"CAPTURE")</f>
        <v>0</v>
      </c>
      <c r="M4712" s="6">
        <f>COUNTIFS(pg_transaction_cleaned!$O$2:$O$5743,A4712,pg_transaction_cleaned!$F$2:$F$5743,"REFUND")</f>
        <v>0</v>
      </c>
      <c r="N4712" s="7">
        <f>SUMIFS(pg_transaction_cleaned!$H$2:$H$5743,pg_transaction_cleaned!$O$2:$O$5743,A4712,pg_transaction_cleaned!$F$2:$F$5743,"REFUND")</f>
        <v>0</v>
      </c>
      <c r="O4712" s="6" t="str">
        <f t="shared" si="369"/>
        <v>Paid, no payment</v>
      </c>
      <c r="P4712" s="8">
        <f t="shared" si="370"/>
        <v>2999</v>
      </c>
    </row>
    <row r="4713" spans="1:16" x14ac:dyDescent="0.3">
      <c r="A4713" s="6" t="s">
        <v>9344</v>
      </c>
      <c r="B4713" s="6" t="s">
        <v>11852</v>
      </c>
      <c r="C4713" s="6" t="s">
        <v>4231</v>
      </c>
      <c r="D4713" s="6" t="s">
        <v>26</v>
      </c>
      <c r="E4713" s="6" t="s">
        <v>27</v>
      </c>
      <c r="F4713" s="6" t="s">
        <v>11835</v>
      </c>
      <c r="G4713" s="6" t="s">
        <v>19</v>
      </c>
      <c r="H4713" s="10">
        <f t="shared" si="366"/>
        <v>46273</v>
      </c>
      <c r="I4713" s="7">
        <f t="shared" si="367"/>
        <v>499</v>
      </c>
      <c r="J4713" s="6" t="str">
        <f t="shared" si="368"/>
        <v>Kolkata</v>
      </c>
      <c r="K4713" s="6">
        <f>COUNTIFS(pg_transaction_cleaned!$O$2:$O$5743,A4713,pg_transaction_cleaned!$F$2:$F$5743,"CAPTURE")</f>
        <v>1</v>
      </c>
      <c r="L4713" s="7">
        <f>SUMIFS(pg_transaction_cleaned!$H$2:$H$5743,pg_transaction_cleaned!$O$2:$O$5743,A4713,pg_transaction_cleaned!$F$2:$F$5743,"CAPTURE")</f>
        <v>499</v>
      </c>
      <c r="M4713" s="6">
        <f>COUNTIFS(pg_transaction_cleaned!$O$2:$O$5743,A4713,pg_transaction_cleaned!$F$2:$F$5743,"REFUND")</f>
        <v>0</v>
      </c>
      <c r="N4713" s="7">
        <f>SUMIFS(pg_transaction_cleaned!$H$2:$H$5743,pg_transaction_cleaned!$O$2:$O$5743,A4713,pg_transaction_cleaned!$F$2:$F$5743,"REFUND")</f>
        <v>0</v>
      </c>
      <c r="O4713" s="6" t="str">
        <f t="shared" si="369"/>
        <v>OK</v>
      </c>
      <c r="P4713" s="8">
        <f t="shared" si="370"/>
        <v>0</v>
      </c>
    </row>
    <row r="4714" spans="1:16" x14ac:dyDescent="0.3">
      <c r="A4714" s="6" t="s">
        <v>9345</v>
      </c>
      <c r="B4714" s="6" t="s">
        <v>11946</v>
      </c>
      <c r="C4714" s="6" t="s">
        <v>9346</v>
      </c>
      <c r="D4714" s="6" t="s">
        <v>48</v>
      </c>
      <c r="E4714" s="6" t="s">
        <v>18</v>
      </c>
      <c r="F4714" s="6" t="s">
        <v>11827</v>
      </c>
      <c r="G4714" s="6" t="s">
        <v>19</v>
      </c>
      <c r="H4714" s="10">
        <f t="shared" si="366"/>
        <v>46268</v>
      </c>
      <c r="I4714" s="7">
        <f t="shared" si="367"/>
        <v>299</v>
      </c>
      <c r="J4714" s="6" t="str">
        <f t="shared" si="368"/>
        <v>Jaipur</v>
      </c>
      <c r="K4714" s="6">
        <f>COUNTIFS(pg_transaction_cleaned!$O$2:$O$5743,A4714,pg_transaction_cleaned!$F$2:$F$5743,"CAPTURE")</f>
        <v>1</v>
      </c>
      <c r="L4714" s="7">
        <f>SUMIFS(pg_transaction_cleaned!$H$2:$H$5743,pg_transaction_cleaned!$O$2:$O$5743,A4714,pg_transaction_cleaned!$F$2:$F$5743,"CAPTURE")</f>
        <v>299</v>
      </c>
      <c r="M4714" s="6">
        <f>COUNTIFS(pg_transaction_cleaned!$O$2:$O$5743,A4714,pg_transaction_cleaned!$F$2:$F$5743,"REFUND")</f>
        <v>0</v>
      </c>
      <c r="N4714" s="7">
        <f>SUMIFS(pg_transaction_cleaned!$H$2:$H$5743,pg_transaction_cleaned!$O$2:$O$5743,A4714,pg_transaction_cleaned!$F$2:$F$5743,"REFUND")</f>
        <v>0</v>
      </c>
      <c r="O4714" s="6" t="str">
        <f t="shared" si="369"/>
        <v>OK</v>
      </c>
      <c r="P4714" s="8">
        <f t="shared" si="370"/>
        <v>0</v>
      </c>
    </row>
    <row r="4715" spans="1:16" x14ac:dyDescent="0.3">
      <c r="A4715" s="6" t="s">
        <v>9347</v>
      </c>
      <c r="B4715" s="6" t="s">
        <v>11963</v>
      </c>
      <c r="C4715" s="6" t="s">
        <v>9348</v>
      </c>
      <c r="D4715" s="6" t="s">
        <v>34</v>
      </c>
      <c r="E4715" s="6" t="s">
        <v>27</v>
      </c>
      <c r="F4715" s="6" t="s">
        <v>11912</v>
      </c>
      <c r="G4715" s="6" t="s">
        <v>19</v>
      </c>
      <c r="H4715" s="10">
        <f t="shared" si="366"/>
        <v>46287</v>
      </c>
      <c r="I4715" s="7">
        <f t="shared" si="367"/>
        <v>6798</v>
      </c>
      <c r="J4715" s="6" t="str">
        <f t="shared" si="368"/>
        <v>Ahmedabad</v>
      </c>
      <c r="K4715" s="6">
        <f>COUNTIFS(pg_transaction_cleaned!$O$2:$O$5743,A4715,pg_transaction_cleaned!$F$2:$F$5743,"CAPTURE")</f>
        <v>1</v>
      </c>
      <c r="L4715" s="7">
        <f>SUMIFS(pg_transaction_cleaned!$H$2:$H$5743,pg_transaction_cleaned!$O$2:$O$5743,A4715,pg_transaction_cleaned!$F$2:$F$5743,"CAPTURE")</f>
        <v>6798</v>
      </c>
      <c r="M4715" s="6">
        <f>COUNTIFS(pg_transaction_cleaned!$O$2:$O$5743,A4715,pg_transaction_cleaned!$F$2:$F$5743,"REFUND")</f>
        <v>0</v>
      </c>
      <c r="N4715" s="7">
        <f>SUMIFS(pg_transaction_cleaned!$H$2:$H$5743,pg_transaction_cleaned!$O$2:$O$5743,A4715,pg_transaction_cleaned!$F$2:$F$5743,"REFUND")</f>
        <v>0</v>
      </c>
      <c r="O4715" s="6" t="str">
        <f t="shared" si="369"/>
        <v>OK</v>
      </c>
      <c r="P4715" s="8">
        <f t="shared" si="370"/>
        <v>0</v>
      </c>
    </row>
    <row r="4716" spans="1:16" x14ac:dyDescent="0.3">
      <c r="A4716" s="6" t="s">
        <v>9349</v>
      </c>
      <c r="B4716" s="6" t="s">
        <v>11893</v>
      </c>
      <c r="C4716" s="6" t="s">
        <v>1745</v>
      </c>
      <c r="D4716" s="6" t="s">
        <v>75</v>
      </c>
      <c r="E4716" s="6" t="s">
        <v>18</v>
      </c>
      <c r="F4716" s="6" t="s">
        <v>11929</v>
      </c>
      <c r="G4716" s="6" t="s">
        <v>19</v>
      </c>
      <c r="H4716" s="10">
        <f t="shared" si="366"/>
        <v>46280</v>
      </c>
      <c r="I4716" s="7">
        <f t="shared" si="367"/>
        <v>799</v>
      </c>
      <c r="J4716" s="6" t="str">
        <f t="shared" si="368"/>
        <v>Mumbai</v>
      </c>
      <c r="K4716" s="6">
        <f>COUNTIFS(pg_transaction_cleaned!$O$2:$O$5743,A4716,pg_transaction_cleaned!$F$2:$F$5743,"CAPTURE")</f>
        <v>1</v>
      </c>
      <c r="L4716" s="7">
        <f>SUMIFS(pg_transaction_cleaned!$H$2:$H$5743,pg_transaction_cleaned!$O$2:$O$5743,A4716,pg_transaction_cleaned!$F$2:$F$5743,"CAPTURE")</f>
        <v>799</v>
      </c>
      <c r="M4716" s="6">
        <f>COUNTIFS(pg_transaction_cleaned!$O$2:$O$5743,A4716,pg_transaction_cleaned!$F$2:$F$5743,"REFUND")</f>
        <v>0</v>
      </c>
      <c r="N4716" s="7">
        <f>SUMIFS(pg_transaction_cleaned!$H$2:$H$5743,pg_transaction_cleaned!$O$2:$O$5743,A4716,pg_transaction_cleaned!$F$2:$F$5743,"REFUND")</f>
        <v>0</v>
      </c>
      <c r="O4716" s="6" t="str">
        <f t="shared" si="369"/>
        <v>OK</v>
      </c>
      <c r="P4716" s="8">
        <f t="shared" si="370"/>
        <v>0</v>
      </c>
    </row>
    <row r="4717" spans="1:16" x14ac:dyDescent="0.3">
      <c r="A4717" s="6" t="s">
        <v>9350</v>
      </c>
      <c r="B4717" s="6" t="s">
        <v>11895</v>
      </c>
      <c r="C4717" s="6" t="s">
        <v>9351</v>
      </c>
      <c r="D4717" s="6" t="s">
        <v>17</v>
      </c>
      <c r="E4717" s="6" t="s">
        <v>18</v>
      </c>
      <c r="F4717" s="6" t="s">
        <v>11860</v>
      </c>
      <c r="G4717" s="6" t="s">
        <v>19</v>
      </c>
      <c r="H4717" s="10">
        <f t="shared" si="366"/>
        <v>46295</v>
      </c>
      <c r="I4717" s="7">
        <f t="shared" si="367"/>
        <v>3798</v>
      </c>
      <c r="J4717" s="6" t="str">
        <f t="shared" si="368"/>
        <v>Pune</v>
      </c>
      <c r="K4717" s="6">
        <f>COUNTIFS(pg_transaction_cleaned!$O$2:$O$5743,A4717,pg_transaction_cleaned!$F$2:$F$5743,"CAPTURE")</f>
        <v>1</v>
      </c>
      <c r="L4717" s="7">
        <f>SUMIFS(pg_transaction_cleaned!$H$2:$H$5743,pg_transaction_cleaned!$O$2:$O$5743,A4717,pg_transaction_cleaned!$F$2:$F$5743,"CAPTURE")</f>
        <v>3798</v>
      </c>
      <c r="M4717" s="6">
        <f>COUNTIFS(pg_transaction_cleaned!$O$2:$O$5743,A4717,pg_transaction_cleaned!$F$2:$F$5743,"REFUND")</f>
        <v>0</v>
      </c>
      <c r="N4717" s="7">
        <f>SUMIFS(pg_transaction_cleaned!$H$2:$H$5743,pg_transaction_cleaned!$O$2:$O$5743,A4717,pg_transaction_cleaned!$F$2:$F$5743,"REFUND")</f>
        <v>0</v>
      </c>
      <c r="O4717" s="6" t="str">
        <f t="shared" si="369"/>
        <v>OK</v>
      </c>
      <c r="P4717" s="8">
        <f t="shared" si="370"/>
        <v>0</v>
      </c>
    </row>
    <row r="4718" spans="1:16" x14ac:dyDescent="0.3">
      <c r="A4718" s="6" t="s">
        <v>9352</v>
      </c>
      <c r="B4718" s="6" t="s">
        <v>11962</v>
      </c>
      <c r="C4718" s="6" t="s">
        <v>9353</v>
      </c>
      <c r="D4718" s="6" t="s">
        <v>23</v>
      </c>
      <c r="E4718" s="6" t="s">
        <v>27</v>
      </c>
      <c r="F4718" s="6" t="s">
        <v>11855</v>
      </c>
      <c r="G4718" s="6" t="s">
        <v>19</v>
      </c>
      <c r="H4718" s="10">
        <f t="shared" si="366"/>
        <v>46295</v>
      </c>
      <c r="I4718" s="7">
        <f t="shared" si="367"/>
        <v>4999</v>
      </c>
      <c r="J4718" s="6" t="str">
        <f t="shared" si="368"/>
        <v>Bengaluru</v>
      </c>
      <c r="K4718" s="6">
        <f>COUNTIFS(pg_transaction_cleaned!$O$2:$O$5743,A4718,pg_transaction_cleaned!$F$2:$F$5743,"CAPTURE")</f>
        <v>1</v>
      </c>
      <c r="L4718" s="7">
        <f>SUMIFS(pg_transaction_cleaned!$H$2:$H$5743,pg_transaction_cleaned!$O$2:$O$5743,A4718,pg_transaction_cleaned!$F$2:$F$5743,"CAPTURE")</f>
        <v>4999</v>
      </c>
      <c r="M4718" s="6">
        <f>COUNTIFS(pg_transaction_cleaned!$O$2:$O$5743,A4718,pg_transaction_cleaned!$F$2:$F$5743,"REFUND")</f>
        <v>0</v>
      </c>
      <c r="N4718" s="7">
        <f>SUMIFS(pg_transaction_cleaned!$H$2:$H$5743,pg_transaction_cleaned!$O$2:$O$5743,A4718,pg_transaction_cleaned!$F$2:$F$5743,"REFUND")</f>
        <v>0</v>
      </c>
      <c r="O4718" s="6" t="str">
        <f t="shared" si="369"/>
        <v>OK</v>
      </c>
      <c r="P4718" s="8">
        <f t="shared" si="370"/>
        <v>0</v>
      </c>
    </row>
    <row r="4719" spans="1:16" x14ac:dyDescent="0.3">
      <c r="A4719" s="6" t="s">
        <v>9354</v>
      </c>
      <c r="B4719" s="6" t="s">
        <v>11937</v>
      </c>
      <c r="C4719" s="6" t="s">
        <v>9355</v>
      </c>
      <c r="D4719" s="6" t="s">
        <v>17</v>
      </c>
      <c r="E4719" s="6" t="s">
        <v>18</v>
      </c>
      <c r="F4719" s="6" t="s">
        <v>11863</v>
      </c>
      <c r="G4719" s="6" t="s">
        <v>19</v>
      </c>
      <c r="H4719" s="10">
        <f t="shared" si="366"/>
        <v>46285</v>
      </c>
      <c r="I4719" s="7">
        <f t="shared" si="367"/>
        <v>1499</v>
      </c>
      <c r="J4719" s="6" t="str">
        <f t="shared" si="368"/>
        <v>Pune</v>
      </c>
      <c r="K4719" s="6">
        <f>COUNTIFS(pg_transaction_cleaned!$O$2:$O$5743,A4719,pg_transaction_cleaned!$F$2:$F$5743,"CAPTURE")</f>
        <v>1</v>
      </c>
      <c r="L4719" s="7">
        <f>SUMIFS(pg_transaction_cleaned!$H$2:$H$5743,pg_transaction_cleaned!$O$2:$O$5743,A4719,pg_transaction_cleaned!$F$2:$F$5743,"CAPTURE")</f>
        <v>1499</v>
      </c>
      <c r="M4719" s="6">
        <f>COUNTIFS(pg_transaction_cleaned!$O$2:$O$5743,A4719,pg_transaction_cleaned!$F$2:$F$5743,"REFUND")</f>
        <v>0</v>
      </c>
      <c r="N4719" s="7">
        <f>SUMIFS(pg_transaction_cleaned!$H$2:$H$5743,pg_transaction_cleaned!$O$2:$O$5743,A4719,pg_transaction_cleaned!$F$2:$F$5743,"REFUND")</f>
        <v>0</v>
      </c>
      <c r="O4719" s="6" t="str">
        <f t="shared" si="369"/>
        <v>OK</v>
      </c>
      <c r="P4719" s="8">
        <f t="shared" si="370"/>
        <v>0</v>
      </c>
    </row>
    <row r="4720" spans="1:16" x14ac:dyDescent="0.3">
      <c r="A4720" s="6" t="s">
        <v>9356</v>
      </c>
      <c r="B4720" s="6" t="s">
        <v>11838</v>
      </c>
      <c r="C4720" s="6" t="s">
        <v>9357</v>
      </c>
      <c r="D4720" s="6" t="s">
        <v>17</v>
      </c>
      <c r="E4720" s="6" t="s">
        <v>54</v>
      </c>
      <c r="F4720" s="6" t="s">
        <v>12061</v>
      </c>
      <c r="G4720" s="6" t="s">
        <v>19</v>
      </c>
      <c r="H4720" s="10">
        <f t="shared" si="366"/>
        <v>46283</v>
      </c>
      <c r="I4720" s="7">
        <f t="shared" si="367"/>
        <v>898</v>
      </c>
      <c r="J4720" s="6" t="str">
        <f t="shared" si="368"/>
        <v>Pune</v>
      </c>
      <c r="K4720" s="6">
        <f>COUNTIFS(pg_transaction_cleaned!$O$2:$O$5743,A4720,pg_transaction_cleaned!$F$2:$F$5743,"CAPTURE")</f>
        <v>1</v>
      </c>
      <c r="L4720" s="7">
        <f>SUMIFS(pg_transaction_cleaned!$H$2:$H$5743,pg_transaction_cleaned!$O$2:$O$5743,A4720,pg_transaction_cleaned!$F$2:$F$5743,"CAPTURE")</f>
        <v>898</v>
      </c>
      <c r="M4720" s="6">
        <f>COUNTIFS(pg_transaction_cleaned!$O$2:$O$5743,A4720,pg_transaction_cleaned!$F$2:$F$5743,"REFUND")</f>
        <v>0</v>
      </c>
      <c r="N4720" s="7">
        <f>SUMIFS(pg_transaction_cleaned!$H$2:$H$5743,pg_transaction_cleaned!$O$2:$O$5743,A4720,pg_transaction_cleaned!$F$2:$F$5743,"REFUND")</f>
        <v>0</v>
      </c>
      <c r="O4720" s="6" t="str">
        <f t="shared" si="369"/>
        <v>OK</v>
      </c>
      <c r="P4720" s="8">
        <f t="shared" si="370"/>
        <v>0</v>
      </c>
    </row>
    <row r="4721" spans="1:16" x14ac:dyDescent="0.3">
      <c r="A4721" s="6" t="s">
        <v>9358</v>
      </c>
      <c r="B4721" s="6" t="s">
        <v>11891</v>
      </c>
      <c r="C4721" s="6" t="s">
        <v>9359</v>
      </c>
      <c r="D4721" s="6" t="s">
        <v>34</v>
      </c>
      <c r="E4721" s="6" t="s">
        <v>18</v>
      </c>
      <c r="F4721" s="6" t="s">
        <v>11853</v>
      </c>
      <c r="G4721" s="6" t="s">
        <v>19</v>
      </c>
      <c r="H4721" s="10">
        <f t="shared" si="366"/>
        <v>46278</v>
      </c>
      <c r="I4721" s="7">
        <f t="shared" si="367"/>
        <v>1799</v>
      </c>
      <c r="J4721" s="6" t="str">
        <f t="shared" si="368"/>
        <v>Ahmedabad</v>
      </c>
      <c r="K4721" s="6">
        <f>COUNTIFS(pg_transaction_cleaned!$O$2:$O$5743,A4721,pg_transaction_cleaned!$F$2:$F$5743,"CAPTURE")</f>
        <v>1</v>
      </c>
      <c r="L4721" s="7">
        <f>SUMIFS(pg_transaction_cleaned!$H$2:$H$5743,pg_transaction_cleaned!$O$2:$O$5743,A4721,pg_transaction_cleaned!$F$2:$F$5743,"CAPTURE")</f>
        <v>1799</v>
      </c>
      <c r="M4721" s="6">
        <f>COUNTIFS(pg_transaction_cleaned!$O$2:$O$5743,A4721,pg_transaction_cleaned!$F$2:$F$5743,"REFUND")</f>
        <v>0</v>
      </c>
      <c r="N4721" s="7">
        <f>SUMIFS(pg_transaction_cleaned!$H$2:$H$5743,pg_transaction_cleaned!$O$2:$O$5743,A4721,pg_transaction_cleaned!$F$2:$F$5743,"REFUND")</f>
        <v>0</v>
      </c>
      <c r="O4721" s="6" t="str">
        <f t="shared" si="369"/>
        <v>OK</v>
      </c>
      <c r="P4721" s="8">
        <f t="shared" si="370"/>
        <v>0</v>
      </c>
    </row>
    <row r="4722" spans="1:16" x14ac:dyDescent="0.3">
      <c r="A4722" s="6" t="s">
        <v>9360</v>
      </c>
      <c r="B4722" s="6" t="s">
        <v>11868</v>
      </c>
      <c r="C4722" s="6" t="s">
        <v>9361</v>
      </c>
      <c r="D4722" s="6" t="s">
        <v>26</v>
      </c>
      <c r="E4722" s="6" t="s">
        <v>43</v>
      </c>
      <c r="F4722" s="6" t="s">
        <v>12025</v>
      </c>
      <c r="G4722" s="6" t="s">
        <v>19</v>
      </c>
      <c r="H4722" s="10">
        <f t="shared" si="366"/>
        <v>46288</v>
      </c>
      <c r="I4722" s="7">
        <f t="shared" si="367"/>
        <v>4498</v>
      </c>
      <c r="J4722" s="6" t="str">
        <f t="shared" si="368"/>
        <v>Kolkata</v>
      </c>
      <c r="K4722" s="6">
        <f>COUNTIFS(pg_transaction_cleaned!$O$2:$O$5743,A4722,pg_transaction_cleaned!$F$2:$F$5743,"CAPTURE")</f>
        <v>1</v>
      </c>
      <c r="L4722" s="7">
        <f>SUMIFS(pg_transaction_cleaned!$H$2:$H$5743,pg_transaction_cleaned!$O$2:$O$5743,A4722,pg_transaction_cleaned!$F$2:$F$5743,"CAPTURE")</f>
        <v>4498</v>
      </c>
      <c r="M4722" s="6">
        <f>COUNTIFS(pg_transaction_cleaned!$O$2:$O$5743,A4722,pg_transaction_cleaned!$F$2:$F$5743,"REFUND")</f>
        <v>0</v>
      </c>
      <c r="N4722" s="7">
        <f>SUMIFS(pg_transaction_cleaned!$H$2:$H$5743,pg_transaction_cleaned!$O$2:$O$5743,A4722,pg_transaction_cleaned!$F$2:$F$5743,"REFUND")</f>
        <v>0</v>
      </c>
      <c r="O4722" s="6" t="str">
        <f t="shared" si="369"/>
        <v>OK</v>
      </c>
      <c r="P4722" s="8">
        <f t="shared" si="370"/>
        <v>0</v>
      </c>
    </row>
    <row r="4723" spans="1:16" x14ac:dyDescent="0.3">
      <c r="A4723" s="6" t="s">
        <v>9362</v>
      </c>
      <c r="B4723" s="6" t="s">
        <v>11962</v>
      </c>
      <c r="C4723" s="6" t="s">
        <v>9363</v>
      </c>
      <c r="D4723" s="6" t="s">
        <v>51</v>
      </c>
      <c r="E4723" s="6" t="s">
        <v>27</v>
      </c>
      <c r="F4723" s="6" t="s">
        <v>11957</v>
      </c>
      <c r="G4723" s="6" t="s">
        <v>19</v>
      </c>
      <c r="H4723" s="10">
        <f t="shared" si="366"/>
        <v>46295</v>
      </c>
      <c r="I4723" s="7">
        <f t="shared" si="367"/>
        <v>1298</v>
      </c>
      <c r="J4723" s="6" t="str">
        <f t="shared" si="368"/>
        <v>Chennai</v>
      </c>
      <c r="K4723" s="6">
        <f>COUNTIFS(pg_transaction_cleaned!$O$2:$O$5743,A4723,pg_transaction_cleaned!$F$2:$F$5743,"CAPTURE")</f>
        <v>1</v>
      </c>
      <c r="L4723" s="7">
        <f>SUMIFS(pg_transaction_cleaned!$H$2:$H$5743,pg_transaction_cleaned!$O$2:$O$5743,A4723,pg_transaction_cleaned!$F$2:$F$5743,"CAPTURE")</f>
        <v>1298</v>
      </c>
      <c r="M4723" s="6">
        <f>COUNTIFS(pg_transaction_cleaned!$O$2:$O$5743,A4723,pg_transaction_cleaned!$F$2:$F$5743,"REFUND")</f>
        <v>0</v>
      </c>
      <c r="N4723" s="7">
        <f>SUMIFS(pg_transaction_cleaned!$H$2:$H$5743,pg_transaction_cleaned!$O$2:$O$5743,A4723,pg_transaction_cleaned!$F$2:$F$5743,"REFUND")</f>
        <v>0</v>
      </c>
      <c r="O4723" s="6" t="str">
        <f t="shared" si="369"/>
        <v>OK</v>
      </c>
      <c r="P4723" s="8">
        <f t="shared" si="370"/>
        <v>0</v>
      </c>
    </row>
    <row r="4724" spans="1:16" x14ac:dyDescent="0.3">
      <c r="A4724" s="6" t="s">
        <v>9364</v>
      </c>
      <c r="B4724" s="6" t="s">
        <v>11891</v>
      </c>
      <c r="C4724" s="6" t="s">
        <v>9365</v>
      </c>
      <c r="D4724" s="6" t="s">
        <v>75</v>
      </c>
      <c r="E4724" s="6" t="s">
        <v>18</v>
      </c>
      <c r="F4724" s="6" t="s">
        <v>11912</v>
      </c>
      <c r="G4724" s="6" t="s">
        <v>19</v>
      </c>
      <c r="H4724" s="10">
        <f t="shared" si="366"/>
        <v>46278</v>
      </c>
      <c r="I4724" s="7">
        <f t="shared" si="367"/>
        <v>6798</v>
      </c>
      <c r="J4724" s="6" t="str">
        <f t="shared" si="368"/>
        <v>Mumbai</v>
      </c>
      <c r="K4724" s="6">
        <f>COUNTIFS(pg_transaction_cleaned!$O$2:$O$5743,A4724,pg_transaction_cleaned!$F$2:$F$5743,"CAPTURE")</f>
        <v>1</v>
      </c>
      <c r="L4724" s="7">
        <f>SUMIFS(pg_transaction_cleaned!$H$2:$H$5743,pg_transaction_cleaned!$O$2:$O$5743,A4724,pg_transaction_cleaned!$F$2:$F$5743,"CAPTURE")</f>
        <v>6798</v>
      </c>
      <c r="M4724" s="6">
        <f>COUNTIFS(pg_transaction_cleaned!$O$2:$O$5743,A4724,pg_transaction_cleaned!$F$2:$F$5743,"REFUND")</f>
        <v>0</v>
      </c>
      <c r="N4724" s="7">
        <f>SUMIFS(pg_transaction_cleaned!$H$2:$H$5743,pg_transaction_cleaned!$O$2:$O$5743,A4724,pg_transaction_cleaned!$F$2:$F$5743,"REFUND")</f>
        <v>0</v>
      </c>
      <c r="O4724" s="6" t="str">
        <f t="shared" si="369"/>
        <v>OK</v>
      </c>
      <c r="P4724" s="8">
        <f t="shared" si="370"/>
        <v>0</v>
      </c>
    </row>
    <row r="4725" spans="1:16" x14ac:dyDescent="0.3">
      <c r="A4725" s="6" t="s">
        <v>9366</v>
      </c>
      <c r="B4725" s="6" t="s">
        <v>11928</v>
      </c>
      <c r="C4725" s="6" t="s">
        <v>9367</v>
      </c>
      <c r="D4725" s="6" t="s">
        <v>48</v>
      </c>
      <c r="E4725" s="6" t="s">
        <v>43</v>
      </c>
      <c r="F4725" s="6" t="s">
        <v>11872</v>
      </c>
      <c r="G4725" s="6" t="s">
        <v>19</v>
      </c>
      <c r="H4725" s="10">
        <f t="shared" si="366"/>
        <v>46266</v>
      </c>
      <c r="I4725" s="7">
        <f t="shared" si="367"/>
        <v>3998</v>
      </c>
      <c r="J4725" s="6" t="str">
        <f t="shared" si="368"/>
        <v>Jaipur</v>
      </c>
      <c r="K4725" s="6">
        <f>COUNTIFS(pg_transaction_cleaned!$O$2:$O$5743,A4725,pg_transaction_cleaned!$F$2:$F$5743,"CAPTURE")</f>
        <v>1</v>
      </c>
      <c r="L4725" s="7">
        <f>SUMIFS(pg_transaction_cleaned!$H$2:$H$5743,pg_transaction_cleaned!$O$2:$O$5743,A4725,pg_transaction_cleaned!$F$2:$F$5743,"CAPTURE")</f>
        <v>3998</v>
      </c>
      <c r="M4725" s="6">
        <f>COUNTIFS(pg_transaction_cleaned!$O$2:$O$5743,A4725,pg_transaction_cleaned!$F$2:$F$5743,"REFUND")</f>
        <v>0</v>
      </c>
      <c r="N4725" s="7">
        <f>SUMIFS(pg_transaction_cleaned!$H$2:$H$5743,pg_transaction_cleaned!$O$2:$O$5743,A4725,pg_transaction_cleaned!$F$2:$F$5743,"REFUND")</f>
        <v>0</v>
      </c>
      <c r="O4725" s="6" t="str">
        <f t="shared" si="369"/>
        <v>OK</v>
      </c>
      <c r="P4725" s="8">
        <f t="shared" si="370"/>
        <v>0</v>
      </c>
    </row>
    <row r="4726" spans="1:16" x14ac:dyDescent="0.3">
      <c r="A4726" s="6" t="s">
        <v>9368</v>
      </c>
      <c r="B4726" s="6" t="s">
        <v>11888</v>
      </c>
      <c r="C4726" s="6" t="s">
        <v>9369</v>
      </c>
      <c r="D4726" s="6" t="s">
        <v>23</v>
      </c>
      <c r="E4726" s="6" t="s">
        <v>27</v>
      </c>
      <c r="F4726" s="6" t="s">
        <v>12091</v>
      </c>
      <c r="G4726" s="6" t="s">
        <v>19</v>
      </c>
      <c r="H4726" s="10">
        <f t="shared" si="366"/>
        <v>46269</v>
      </c>
      <c r="I4726" s="7">
        <f t="shared" si="367"/>
        <v>11797</v>
      </c>
      <c r="J4726" s="6" t="str">
        <f t="shared" si="368"/>
        <v>Bengaluru</v>
      </c>
      <c r="K4726" s="6">
        <f>COUNTIFS(pg_transaction_cleaned!$O$2:$O$5743,A4726,pg_transaction_cleaned!$F$2:$F$5743,"CAPTURE")</f>
        <v>1</v>
      </c>
      <c r="L4726" s="7">
        <f>SUMIFS(pg_transaction_cleaned!$H$2:$H$5743,pg_transaction_cleaned!$O$2:$O$5743,A4726,pg_transaction_cleaned!$F$2:$F$5743,"CAPTURE")</f>
        <v>11797</v>
      </c>
      <c r="M4726" s="6">
        <f>COUNTIFS(pg_transaction_cleaned!$O$2:$O$5743,A4726,pg_transaction_cleaned!$F$2:$F$5743,"REFUND")</f>
        <v>0</v>
      </c>
      <c r="N4726" s="7">
        <f>SUMIFS(pg_transaction_cleaned!$H$2:$H$5743,pg_transaction_cleaned!$O$2:$O$5743,A4726,pg_transaction_cleaned!$F$2:$F$5743,"REFUND")</f>
        <v>0</v>
      </c>
      <c r="O4726" s="6" t="str">
        <f t="shared" si="369"/>
        <v>OK</v>
      </c>
      <c r="P4726" s="8">
        <f t="shared" si="370"/>
        <v>0</v>
      </c>
    </row>
    <row r="4727" spans="1:16" x14ac:dyDescent="0.3">
      <c r="A4727" s="6" t="s">
        <v>9370</v>
      </c>
      <c r="B4727" s="6" t="s">
        <v>11903</v>
      </c>
      <c r="C4727" s="6" t="s">
        <v>9371</v>
      </c>
      <c r="D4727" s="6" t="s">
        <v>48</v>
      </c>
      <c r="E4727" s="6" t="s">
        <v>18</v>
      </c>
      <c r="F4727" s="6" t="s">
        <v>11921</v>
      </c>
      <c r="G4727" s="6" t="s">
        <v>19</v>
      </c>
      <c r="H4727" s="10">
        <f t="shared" si="366"/>
        <v>46277</v>
      </c>
      <c r="I4727" s="7">
        <f t="shared" si="367"/>
        <v>1098</v>
      </c>
      <c r="J4727" s="6" t="str">
        <f t="shared" si="368"/>
        <v>Jaipur</v>
      </c>
      <c r="K4727" s="6">
        <f>COUNTIFS(pg_transaction_cleaned!$O$2:$O$5743,A4727,pg_transaction_cleaned!$F$2:$F$5743,"CAPTURE")</f>
        <v>1</v>
      </c>
      <c r="L4727" s="7">
        <f>SUMIFS(pg_transaction_cleaned!$H$2:$H$5743,pg_transaction_cleaned!$O$2:$O$5743,A4727,pg_transaction_cleaned!$F$2:$F$5743,"CAPTURE")</f>
        <v>1098</v>
      </c>
      <c r="M4727" s="6">
        <f>COUNTIFS(pg_transaction_cleaned!$O$2:$O$5743,A4727,pg_transaction_cleaned!$F$2:$F$5743,"REFUND")</f>
        <v>0</v>
      </c>
      <c r="N4727" s="7">
        <f>SUMIFS(pg_transaction_cleaned!$H$2:$H$5743,pg_transaction_cleaned!$O$2:$O$5743,A4727,pg_transaction_cleaned!$F$2:$F$5743,"REFUND")</f>
        <v>0</v>
      </c>
      <c r="O4727" s="6" t="str">
        <f t="shared" si="369"/>
        <v>OK</v>
      </c>
      <c r="P4727" s="8">
        <f t="shared" si="370"/>
        <v>0</v>
      </c>
    </row>
    <row r="4728" spans="1:16" x14ac:dyDescent="0.3">
      <c r="A4728" s="6" t="s">
        <v>9372</v>
      </c>
      <c r="B4728" s="6" t="s">
        <v>11852</v>
      </c>
      <c r="C4728" s="6" t="s">
        <v>9373</v>
      </c>
      <c r="D4728" s="6" t="s">
        <v>37</v>
      </c>
      <c r="E4728" s="6" t="s">
        <v>18</v>
      </c>
      <c r="F4728" s="6" t="s">
        <v>11855</v>
      </c>
      <c r="G4728" s="6" t="s">
        <v>19</v>
      </c>
      <c r="H4728" s="10">
        <f t="shared" si="366"/>
        <v>46273</v>
      </c>
      <c r="I4728" s="7">
        <f t="shared" si="367"/>
        <v>4999</v>
      </c>
      <c r="J4728" s="6" t="str">
        <f t="shared" si="368"/>
        <v>Lucknow</v>
      </c>
      <c r="K4728" s="6">
        <f>COUNTIFS(pg_transaction_cleaned!$O$2:$O$5743,A4728,pg_transaction_cleaned!$F$2:$F$5743,"CAPTURE")</f>
        <v>1</v>
      </c>
      <c r="L4728" s="7">
        <f>SUMIFS(pg_transaction_cleaned!$H$2:$H$5743,pg_transaction_cleaned!$O$2:$O$5743,A4728,pg_transaction_cleaned!$F$2:$F$5743,"CAPTURE")</f>
        <v>4999</v>
      </c>
      <c r="M4728" s="6">
        <f>COUNTIFS(pg_transaction_cleaned!$O$2:$O$5743,A4728,pg_transaction_cleaned!$F$2:$F$5743,"REFUND")</f>
        <v>0</v>
      </c>
      <c r="N4728" s="7">
        <f>SUMIFS(pg_transaction_cleaned!$H$2:$H$5743,pg_transaction_cleaned!$O$2:$O$5743,A4728,pg_transaction_cleaned!$F$2:$F$5743,"REFUND")</f>
        <v>0</v>
      </c>
      <c r="O4728" s="6" t="str">
        <f t="shared" si="369"/>
        <v>OK</v>
      </c>
      <c r="P4728" s="8">
        <f t="shared" si="370"/>
        <v>0</v>
      </c>
    </row>
    <row r="4729" spans="1:16" x14ac:dyDescent="0.3">
      <c r="A4729" s="6" t="s">
        <v>9374</v>
      </c>
      <c r="B4729" s="6" t="s">
        <v>11976</v>
      </c>
      <c r="C4729" s="6" t="s">
        <v>9375</v>
      </c>
      <c r="D4729" s="6" t="s">
        <v>37</v>
      </c>
      <c r="E4729" s="6" t="s">
        <v>18</v>
      </c>
      <c r="F4729" s="6" t="s">
        <v>11919</v>
      </c>
      <c r="G4729" s="6" t="s">
        <v>19</v>
      </c>
      <c r="H4729" s="10">
        <f t="shared" si="366"/>
        <v>46284</v>
      </c>
      <c r="I4729" s="7">
        <f t="shared" si="367"/>
        <v>3847</v>
      </c>
      <c r="J4729" s="6" t="str">
        <f t="shared" si="368"/>
        <v>Lucknow</v>
      </c>
      <c r="K4729" s="6">
        <f>COUNTIFS(pg_transaction_cleaned!$O$2:$O$5743,A4729,pg_transaction_cleaned!$F$2:$F$5743,"CAPTURE")</f>
        <v>1</v>
      </c>
      <c r="L4729" s="7">
        <f>SUMIFS(pg_transaction_cleaned!$H$2:$H$5743,pg_transaction_cleaned!$O$2:$O$5743,A4729,pg_transaction_cleaned!$F$2:$F$5743,"CAPTURE")</f>
        <v>3847</v>
      </c>
      <c r="M4729" s="6">
        <f>COUNTIFS(pg_transaction_cleaned!$O$2:$O$5743,A4729,pg_transaction_cleaned!$F$2:$F$5743,"REFUND")</f>
        <v>0</v>
      </c>
      <c r="N4729" s="7">
        <f>SUMIFS(pg_transaction_cleaned!$H$2:$H$5743,pg_transaction_cleaned!$O$2:$O$5743,A4729,pg_transaction_cleaned!$F$2:$F$5743,"REFUND")</f>
        <v>0</v>
      </c>
      <c r="O4729" s="6" t="str">
        <f t="shared" si="369"/>
        <v>OK</v>
      </c>
      <c r="P4729" s="8">
        <f t="shared" si="370"/>
        <v>0</v>
      </c>
    </row>
    <row r="4730" spans="1:16" x14ac:dyDescent="0.3">
      <c r="A4730" s="6" t="s">
        <v>9376</v>
      </c>
      <c r="B4730" s="6" t="s">
        <v>11838</v>
      </c>
      <c r="C4730" s="6" t="s">
        <v>9377</v>
      </c>
      <c r="D4730" s="6" t="s">
        <v>34</v>
      </c>
      <c r="E4730" s="6" t="s">
        <v>18</v>
      </c>
      <c r="F4730" s="6" t="s">
        <v>11839</v>
      </c>
      <c r="G4730" s="6" t="s">
        <v>19</v>
      </c>
      <c r="H4730" s="10">
        <f t="shared" si="366"/>
        <v>46283</v>
      </c>
      <c r="I4730" s="7">
        <f t="shared" si="367"/>
        <v>1299</v>
      </c>
      <c r="J4730" s="6" t="str">
        <f t="shared" si="368"/>
        <v>Ahmedabad</v>
      </c>
      <c r="K4730" s="6">
        <f>COUNTIFS(pg_transaction_cleaned!$O$2:$O$5743,A4730,pg_transaction_cleaned!$F$2:$F$5743,"CAPTURE")</f>
        <v>1</v>
      </c>
      <c r="L4730" s="7">
        <f>SUMIFS(pg_transaction_cleaned!$H$2:$H$5743,pg_transaction_cleaned!$O$2:$O$5743,A4730,pg_transaction_cleaned!$F$2:$F$5743,"CAPTURE")</f>
        <v>1299</v>
      </c>
      <c r="M4730" s="6">
        <f>COUNTIFS(pg_transaction_cleaned!$O$2:$O$5743,A4730,pg_transaction_cleaned!$F$2:$F$5743,"REFUND")</f>
        <v>0</v>
      </c>
      <c r="N4730" s="7">
        <f>SUMIFS(pg_transaction_cleaned!$H$2:$H$5743,pg_transaction_cleaned!$O$2:$O$5743,A4730,pg_transaction_cleaned!$F$2:$F$5743,"REFUND")</f>
        <v>0</v>
      </c>
      <c r="O4730" s="6" t="str">
        <f t="shared" si="369"/>
        <v>OK</v>
      </c>
      <c r="P4730" s="8">
        <f t="shared" si="370"/>
        <v>0</v>
      </c>
    </row>
    <row r="4731" spans="1:16" x14ac:dyDescent="0.3">
      <c r="A4731" s="6" t="s">
        <v>9378</v>
      </c>
      <c r="B4731" s="6" t="s">
        <v>12067</v>
      </c>
      <c r="C4731" s="6" t="s">
        <v>9379</v>
      </c>
      <c r="D4731" s="6" t="s">
        <v>34</v>
      </c>
      <c r="E4731" s="6" t="s">
        <v>18</v>
      </c>
      <c r="F4731" s="6" t="s">
        <v>11883</v>
      </c>
      <c r="G4731" s="6" t="s">
        <v>19</v>
      </c>
      <c r="H4731" s="10">
        <f t="shared" si="366"/>
        <v>46274</v>
      </c>
      <c r="I4731" s="7">
        <f t="shared" si="367"/>
        <v>1598</v>
      </c>
      <c r="J4731" s="6" t="str">
        <f t="shared" si="368"/>
        <v>Ahmedabad</v>
      </c>
      <c r="K4731" s="6">
        <f>COUNTIFS(pg_transaction_cleaned!$O$2:$O$5743,A4731,pg_transaction_cleaned!$F$2:$F$5743,"CAPTURE")</f>
        <v>1</v>
      </c>
      <c r="L4731" s="7">
        <f>SUMIFS(pg_transaction_cleaned!$H$2:$H$5743,pg_transaction_cleaned!$O$2:$O$5743,A4731,pg_transaction_cleaned!$F$2:$F$5743,"CAPTURE")</f>
        <v>1598</v>
      </c>
      <c r="M4731" s="6">
        <f>COUNTIFS(pg_transaction_cleaned!$O$2:$O$5743,A4731,pg_transaction_cleaned!$F$2:$F$5743,"REFUND")</f>
        <v>0</v>
      </c>
      <c r="N4731" s="7">
        <f>SUMIFS(pg_transaction_cleaned!$H$2:$H$5743,pg_transaction_cleaned!$O$2:$O$5743,A4731,pg_transaction_cleaned!$F$2:$F$5743,"REFUND")</f>
        <v>0</v>
      </c>
      <c r="O4731" s="6" t="str">
        <f t="shared" si="369"/>
        <v>OK</v>
      </c>
      <c r="P4731" s="8">
        <f t="shared" si="370"/>
        <v>0</v>
      </c>
    </row>
    <row r="4732" spans="1:16" x14ac:dyDescent="0.3">
      <c r="A4732" s="6" t="s">
        <v>9380</v>
      </c>
      <c r="B4732" s="6" t="s">
        <v>11903</v>
      </c>
      <c r="C4732" s="6" t="s">
        <v>9381</v>
      </c>
      <c r="D4732" s="6" t="s">
        <v>17</v>
      </c>
      <c r="E4732" s="6" t="s">
        <v>27</v>
      </c>
      <c r="F4732" s="6" t="s">
        <v>11861</v>
      </c>
      <c r="G4732" s="6" t="s">
        <v>19</v>
      </c>
      <c r="H4732" s="10">
        <f t="shared" si="366"/>
        <v>46277</v>
      </c>
      <c r="I4732" s="7">
        <f t="shared" si="367"/>
        <v>7999</v>
      </c>
      <c r="J4732" s="6" t="str">
        <f t="shared" si="368"/>
        <v>Pune</v>
      </c>
      <c r="K4732" s="6">
        <f>COUNTIFS(pg_transaction_cleaned!$O$2:$O$5743,A4732,pg_transaction_cleaned!$F$2:$F$5743,"CAPTURE")</f>
        <v>1</v>
      </c>
      <c r="L4732" s="7">
        <f>SUMIFS(pg_transaction_cleaned!$H$2:$H$5743,pg_transaction_cleaned!$O$2:$O$5743,A4732,pg_transaction_cleaned!$F$2:$F$5743,"CAPTURE")</f>
        <v>7999</v>
      </c>
      <c r="M4732" s="6">
        <f>COUNTIFS(pg_transaction_cleaned!$O$2:$O$5743,A4732,pg_transaction_cleaned!$F$2:$F$5743,"REFUND")</f>
        <v>0</v>
      </c>
      <c r="N4732" s="7">
        <f>SUMIFS(pg_transaction_cleaned!$H$2:$H$5743,pg_transaction_cleaned!$O$2:$O$5743,A4732,pg_transaction_cleaned!$F$2:$F$5743,"REFUND")</f>
        <v>0</v>
      </c>
      <c r="O4732" s="6" t="str">
        <f t="shared" si="369"/>
        <v>OK</v>
      </c>
      <c r="P4732" s="8">
        <f t="shared" si="370"/>
        <v>0</v>
      </c>
    </row>
    <row r="4733" spans="1:16" x14ac:dyDescent="0.3">
      <c r="A4733" s="6" t="s">
        <v>9382</v>
      </c>
      <c r="B4733" s="6" t="s">
        <v>11875</v>
      </c>
      <c r="C4733" s="6" t="s">
        <v>4577</v>
      </c>
      <c r="D4733" s="6" t="s">
        <v>51</v>
      </c>
      <c r="E4733" s="6" t="s">
        <v>18</v>
      </c>
      <c r="F4733" s="6" t="s">
        <v>11837</v>
      </c>
      <c r="G4733" s="6" t="s">
        <v>19</v>
      </c>
      <c r="H4733" s="10">
        <f t="shared" si="366"/>
        <v>46279</v>
      </c>
      <c r="I4733" s="7">
        <f t="shared" si="367"/>
        <v>999</v>
      </c>
      <c r="J4733" s="6" t="str">
        <f t="shared" si="368"/>
        <v>Chennai</v>
      </c>
      <c r="K4733" s="6">
        <f>COUNTIFS(pg_transaction_cleaned!$O$2:$O$5743,A4733,pg_transaction_cleaned!$F$2:$F$5743,"CAPTURE")</f>
        <v>1</v>
      </c>
      <c r="L4733" s="7">
        <f>SUMIFS(pg_transaction_cleaned!$H$2:$H$5743,pg_transaction_cleaned!$O$2:$O$5743,A4733,pg_transaction_cleaned!$F$2:$F$5743,"CAPTURE")</f>
        <v>999</v>
      </c>
      <c r="M4733" s="6">
        <f>COUNTIFS(pg_transaction_cleaned!$O$2:$O$5743,A4733,pg_transaction_cleaned!$F$2:$F$5743,"REFUND")</f>
        <v>0</v>
      </c>
      <c r="N4733" s="7">
        <f>SUMIFS(pg_transaction_cleaned!$H$2:$H$5743,pg_transaction_cleaned!$O$2:$O$5743,A4733,pg_transaction_cleaned!$F$2:$F$5743,"REFUND")</f>
        <v>0</v>
      </c>
      <c r="O4733" s="6" t="str">
        <f t="shared" si="369"/>
        <v>OK</v>
      </c>
      <c r="P4733" s="8">
        <f t="shared" si="370"/>
        <v>0</v>
      </c>
    </row>
    <row r="4734" spans="1:16" x14ac:dyDescent="0.3">
      <c r="A4734" s="6" t="s">
        <v>9383</v>
      </c>
      <c r="B4734" s="6" t="s">
        <v>11896</v>
      </c>
      <c r="C4734" s="6" t="s">
        <v>9384</v>
      </c>
      <c r="D4734" s="6" t="s">
        <v>75</v>
      </c>
      <c r="E4734" s="6" t="s">
        <v>27</v>
      </c>
      <c r="F4734" s="6" t="s">
        <v>12109</v>
      </c>
      <c r="G4734" s="6" t="s">
        <v>19</v>
      </c>
      <c r="H4734" s="10">
        <f t="shared" si="366"/>
        <v>46292</v>
      </c>
      <c r="I4734" s="7">
        <f t="shared" si="367"/>
        <v>1398</v>
      </c>
      <c r="J4734" s="6" t="str">
        <f t="shared" si="368"/>
        <v>Mumbai</v>
      </c>
      <c r="K4734" s="6">
        <f>COUNTIFS(pg_transaction_cleaned!$O$2:$O$5743,A4734,pg_transaction_cleaned!$F$2:$F$5743,"CAPTURE")</f>
        <v>1</v>
      </c>
      <c r="L4734" s="7">
        <f>SUMIFS(pg_transaction_cleaned!$H$2:$H$5743,pg_transaction_cleaned!$O$2:$O$5743,A4734,pg_transaction_cleaned!$F$2:$F$5743,"CAPTURE")</f>
        <v>1398</v>
      </c>
      <c r="M4734" s="6">
        <f>COUNTIFS(pg_transaction_cleaned!$O$2:$O$5743,A4734,pg_transaction_cleaned!$F$2:$F$5743,"REFUND")</f>
        <v>0</v>
      </c>
      <c r="N4734" s="7">
        <f>SUMIFS(pg_transaction_cleaned!$H$2:$H$5743,pg_transaction_cleaned!$O$2:$O$5743,A4734,pg_transaction_cleaned!$F$2:$F$5743,"REFUND")</f>
        <v>0</v>
      </c>
      <c r="O4734" s="6" t="str">
        <f t="shared" si="369"/>
        <v>OK</v>
      </c>
      <c r="P4734" s="8">
        <f t="shared" si="370"/>
        <v>0</v>
      </c>
    </row>
    <row r="4735" spans="1:16" x14ac:dyDescent="0.3">
      <c r="A4735" s="6" t="s">
        <v>9385</v>
      </c>
      <c r="B4735" s="6" t="s">
        <v>11962</v>
      </c>
      <c r="C4735" s="6" t="s">
        <v>9386</v>
      </c>
      <c r="D4735" s="6" t="s">
        <v>61</v>
      </c>
      <c r="E4735" s="6" t="s">
        <v>18</v>
      </c>
      <c r="F4735" s="6" t="s">
        <v>12254</v>
      </c>
      <c r="G4735" s="6" t="s">
        <v>19</v>
      </c>
      <c r="H4735" s="10">
        <f t="shared" si="366"/>
        <v>46295</v>
      </c>
      <c r="I4735" s="7">
        <f t="shared" si="367"/>
        <v>5097</v>
      </c>
      <c r="J4735" s="6" t="str">
        <f t="shared" si="368"/>
        <v>Delhi</v>
      </c>
      <c r="K4735" s="6">
        <f>COUNTIFS(pg_transaction_cleaned!$O$2:$O$5743,A4735,pg_transaction_cleaned!$F$2:$F$5743,"CAPTURE")</f>
        <v>1</v>
      </c>
      <c r="L4735" s="7">
        <f>SUMIFS(pg_transaction_cleaned!$H$2:$H$5743,pg_transaction_cleaned!$O$2:$O$5743,A4735,pg_transaction_cleaned!$F$2:$F$5743,"CAPTURE")</f>
        <v>5097</v>
      </c>
      <c r="M4735" s="6">
        <f>COUNTIFS(pg_transaction_cleaned!$O$2:$O$5743,A4735,pg_transaction_cleaned!$F$2:$F$5743,"REFUND")</f>
        <v>0</v>
      </c>
      <c r="N4735" s="7">
        <f>SUMIFS(pg_transaction_cleaned!$H$2:$H$5743,pg_transaction_cleaned!$O$2:$O$5743,A4735,pg_transaction_cleaned!$F$2:$F$5743,"REFUND")</f>
        <v>0</v>
      </c>
      <c r="O4735" s="6" t="str">
        <f t="shared" si="369"/>
        <v>OK</v>
      </c>
      <c r="P4735" s="8">
        <f t="shared" si="370"/>
        <v>0</v>
      </c>
    </row>
    <row r="4736" spans="1:16" x14ac:dyDescent="0.3">
      <c r="A4736" s="6" t="s">
        <v>9387</v>
      </c>
      <c r="B4736" s="6" t="s">
        <v>11903</v>
      </c>
      <c r="C4736" s="6" t="s">
        <v>9388</v>
      </c>
      <c r="D4736" s="6" t="s">
        <v>23</v>
      </c>
      <c r="E4736" s="6" t="s">
        <v>27</v>
      </c>
      <c r="F4736" s="6" t="s">
        <v>11966</v>
      </c>
      <c r="G4736" s="6" t="s">
        <v>19</v>
      </c>
      <c r="H4736" s="10">
        <f t="shared" si="366"/>
        <v>46277</v>
      </c>
      <c r="I4736" s="7">
        <f t="shared" si="367"/>
        <v>8998</v>
      </c>
      <c r="J4736" s="6" t="str">
        <f t="shared" si="368"/>
        <v>Bengaluru</v>
      </c>
      <c r="K4736" s="6">
        <f>COUNTIFS(pg_transaction_cleaned!$O$2:$O$5743,A4736,pg_transaction_cleaned!$F$2:$F$5743,"CAPTURE")</f>
        <v>1</v>
      </c>
      <c r="L4736" s="7">
        <f>SUMIFS(pg_transaction_cleaned!$H$2:$H$5743,pg_transaction_cleaned!$O$2:$O$5743,A4736,pg_transaction_cleaned!$F$2:$F$5743,"CAPTURE")</f>
        <v>8998</v>
      </c>
      <c r="M4736" s="6">
        <f>COUNTIFS(pg_transaction_cleaned!$O$2:$O$5743,A4736,pg_transaction_cleaned!$F$2:$F$5743,"REFUND")</f>
        <v>0</v>
      </c>
      <c r="N4736" s="7">
        <f>SUMIFS(pg_transaction_cleaned!$H$2:$H$5743,pg_transaction_cleaned!$O$2:$O$5743,A4736,pg_transaction_cleaned!$F$2:$F$5743,"REFUND")</f>
        <v>0</v>
      </c>
      <c r="O4736" s="6" t="str">
        <f t="shared" si="369"/>
        <v>OK</v>
      </c>
      <c r="P4736" s="8">
        <f t="shared" si="370"/>
        <v>0</v>
      </c>
    </row>
    <row r="4737" spans="1:16" x14ac:dyDescent="0.3">
      <c r="A4737" s="6" t="s">
        <v>9389</v>
      </c>
      <c r="B4737" s="6" t="s">
        <v>11842</v>
      </c>
      <c r="C4737" s="6" t="s">
        <v>9390</v>
      </c>
      <c r="D4737" s="6"/>
      <c r="E4737" s="6" t="s">
        <v>18</v>
      </c>
      <c r="F4737" s="6" t="s">
        <v>11941</v>
      </c>
      <c r="G4737" s="6" t="s">
        <v>19</v>
      </c>
      <c r="H4737" s="10">
        <f t="shared" si="366"/>
        <v>46290</v>
      </c>
      <c r="I4737" s="7">
        <f t="shared" si="367"/>
        <v>4998</v>
      </c>
      <c r="J4737" s="6" t="str">
        <f t="shared" si="368"/>
        <v>Unknown</v>
      </c>
      <c r="K4737" s="6">
        <f>COUNTIFS(pg_transaction_cleaned!$O$2:$O$5743,A4737,pg_transaction_cleaned!$F$2:$F$5743,"CAPTURE")</f>
        <v>1</v>
      </c>
      <c r="L4737" s="7">
        <f>SUMIFS(pg_transaction_cleaned!$H$2:$H$5743,pg_transaction_cleaned!$O$2:$O$5743,A4737,pg_transaction_cleaned!$F$2:$F$5743,"CAPTURE")</f>
        <v>4998</v>
      </c>
      <c r="M4737" s="6">
        <f>COUNTIFS(pg_transaction_cleaned!$O$2:$O$5743,A4737,pg_transaction_cleaned!$F$2:$F$5743,"REFUND")</f>
        <v>0</v>
      </c>
      <c r="N4737" s="7">
        <f>SUMIFS(pg_transaction_cleaned!$H$2:$H$5743,pg_transaction_cleaned!$O$2:$O$5743,A4737,pg_transaction_cleaned!$F$2:$F$5743,"REFUND")</f>
        <v>0</v>
      </c>
      <c r="O4737" s="6" t="str">
        <f t="shared" si="369"/>
        <v>OK</v>
      </c>
      <c r="P4737" s="8">
        <f t="shared" si="370"/>
        <v>0</v>
      </c>
    </row>
    <row r="4738" spans="1:16" x14ac:dyDescent="0.3">
      <c r="A4738" s="6" t="s">
        <v>9391</v>
      </c>
      <c r="B4738" s="6" t="s">
        <v>11888</v>
      </c>
      <c r="C4738" s="6" t="s">
        <v>6432</v>
      </c>
      <c r="D4738" s="6" t="s">
        <v>26</v>
      </c>
      <c r="E4738" s="6" t="s">
        <v>18</v>
      </c>
      <c r="F4738" s="6" t="s">
        <v>11941</v>
      </c>
      <c r="G4738" s="6" t="s">
        <v>19</v>
      </c>
      <c r="H4738" s="10">
        <f t="shared" ref="H4738:H4801" si="371">IF(MID(B4738,5,1)="-",DATE(LEFT(B4738,4),MID(B4738,6,2),RIGHT(B4738,2)),DATE(RIGHT(B4738,4),MID(B4738,4,2),LEFT(B4738,2)))</f>
        <v>46269</v>
      </c>
      <c r="I4738" s="7">
        <f t="shared" ref="I4738:I4801" si="372">VALUE(SUBSTITUTE(F4738,",",""))</f>
        <v>4998</v>
      </c>
      <c r="J4738" s="6" t="str">
        <f t="shared" ref="J4738:J4801" si="373">IF(TRIM(D4738)="","Unknown",TRIM(D4738))</f>
        <v>Kolkata</v>
      </c>
      <c r="K4738" s="6">
        <f>COUNTIFS(pg_transaction_cleaned!$O$2:$O$5743,A4738,pg_transaction_cleaned!$F$2:$F$5743,"CAPTURE")</f>
        <v>1</v>
      </c>
      <c r="L4738" s="7">
        <f>SUMIFS(pg_transaction_cleaned!$H$2:$H$5743,pg_transaction_cleaned!$O$2:$O$5743,A4738,pg_transaction_cleaned!$F$2:$F$5743,"CAPTURE")</f>
        <v>4998</v>
      </c>
      <c r="M4738" s="6">
        <f>COUNTIFS(pg_transaction_cleaned!$O$2:$O$5743,A4738,pg_transaction_cleaned!$F$2:$F$5743,"REFUND")</f>
        <v>0</v>
      </c>
      <c r="N4738" s="7">
        <f>SUMIFS(pg_transaction_cleaned!$H$2:$H$5743,pg_transaction_cleaned!$O$2:$O$5743,A4738,pg_transaction_cleaned!$F$2:$F$5743,"REFUND")</f>
        <v>0</v>
      </c>
      <c r="O4738" s="6" t="str">
        <f t="shared" si="369"/>
        <v>OK</v>
      </c>
      <c r="P4738" s="8">
        <f t="shared" si="370"/>
        <v>0</v>
      </c>
    </row>
    <row r="4739" spans="1:16" x14ac:dyDescent="0.3">
      <c r="A4739" s="6" t="s">
        <v>9392</v>
      </c>
      <c r="B4739" s="6" t="s">
        <v>11972</v>
      </c>
      <c r="C4739" s="6" t="s">
        <v>5790</v>
      </c>
      <c r="D4739" s="6" t="s">
        <v>17</v>
      </c>
      <c r="E4739" s="6" t="s">
        <v>27</v>
      </c>
      <c r="F4739" s="6" t="s">
        <v>11929</v>
      </c>
      <c r="G4739" s="6" t="s">
        <v>19</v>
      </c>
      <c r="H4739" s="10">
        <f t="shared" si="371"/>
        <v>46269</v>
      </c>
      <c r="I4739" s="7">
        <f t="shared" si="372"/>
        <v>799</v>
      </c>
      <c r="J4739" s="6" t="str">
        <f t="shared" si="373"/>
        <v>Pune</v>
      </c>
      <c r="K4739" s="6">
        <f>COUNTIFS(pg_transaction_cleaned!$O$2:$O$5743,A4739,pg_transaction_cleaned!$F$2:$F$5743,"CAPTURE")</f>
        <v>1</v>
      </c>
      <c r="L4739" s="7">
        <f>SUMIFS(pg_transaction_cleaned!$H$2:$H$5743,pg_transaction_cleaned!$O$2:$O$5743,A4739,pg_transaction_cleaned!$F$2:$F$5743,"CAPTURE")</f>
        <v>799</v>
      </c>
      <c r="M4739" s="6">
        <f>COUNTIFS(pg_transaction_cleaned!$O$2:$O$5743,A4739,pg_transaction_cleaned!$F$2:$F$5743,"REFUND")</f>
        <v>0</v>
      </c>
      <c r="N4739" s="7">
        <f>SUMIFS(pg_transaction_cleaned!$H$2:$H$5743,pg_transaction_cleaned!$O$2:$O$5743,A4739,pg_transaction_cleaned!$F$2:$F$5743,"REFUND")</f>
        <v>0</v>
      </c>
      <c r="O4739" s="6" t="str">
        <f t="shared" ref="O4739:O4802" si="374">IF(AND(G4739="Paid",K4739=0),"Paid, no payment",IF(AND(OR(G4739="Failed",G4739="Cancelled"),K4739&gt;0),"Payment on failed/cancelled",IF(K4739&gt;1,"Duplicate charge",IF(AND(K4739=1,ROUND(L4739-I4739,2)&lt;&gt;0),"Amount difference",IF(AND(G4739="Refunded",M4739=0),"Refunded, no refund",IF(AND(G4739&lt;&gt;"Refunded",M4739&gt;0),"Refund, order not Refunded",IF(AND(M4739&gt;0,ROUND(N4739-I4739,2)&lt;&gt;0),"Refund amount differs","OK")))))))</f>
        <v>OK</v>
      </c>
      <c r="P4739" s="8">
        <f t="shared" ref="P4739:P4802" si="375">IF(O4739="OK",0,IF(O4739="Paid, no payment",I4739,IF(O4739="Payment on failed/cancelled",L4739,IF(OR(O4739="Duplicate charge",O4739="Amount difference"),L4739-I4739,IF(O4739="Refunded, no refund",I4739,N4739)))))</f>
        <v>0</v>
      </c>
    </row>
    <row r="4740" spans="1:16" x14ac:dyDescent="0.3">
      <c r="A4740" s="6" t="s">
        <v>9393</v>
      </c>
      <c r="B4740" s="6" t="s">
        <v>11926</v>
      </c>
      <c r="C4740" s="6" t="s">
        <v>9394</v>
      </c>
      <c r="D4740" s="6" t="s">
        <v>51</v>
      </c>
      <c r="E4740" s="6" t="s">
        <v>54</v>
      </c>
      <c r="F4740" s="6" t="s">
        <v>11902</v>
      </c>
      <c r="G4740" s="6" t="s">
        <v>19</v>
      </c>
      <c r="H4740" s="10">
        <f t="shared" si="371"/>
        <v>46270</v>
      </c>
      <c r="I4740" s="7">
        <f t="shared" si="372"/>
        <v>2999</v>
      </c>
      <c r="J4740" s="6" t="str">
        <f t="shared" si="373"/>
        <v>Chennai</v>
      </c>
      <c r="K4740" s="6">
        <f>COUNTIFS(pg_transaction_cleaned!$O$2:$O$5743,A4740,pg_transaction_cleaned!$F$2:$F$5743,"CAPTURE")</f>
        <v>1</v>
      </c>
      <c r="L4740" s="7">
        <f>SUMIFS(pg_transaction_cleaned!$H$2:$H$5743,pg_transaction_cleaned!$O$2:$O$5743,A4740,pg_transaction_cleaned!$F$2:$F$5743,"CAPTURE")</f>
        <v>2999</v>
      </c>
      <c r="M4740" s="6">
        <f>COUNTIFS(pg_transaction_cleaned!$O$2:$O$5743,A4740,pg_transaction_cleaned!$F$2:$F$5743,"REFUND")</f>
        <v>0</v>
      </c>
      <c r="N4740" s="7">
        <f>SUMIFS(pg_transaction_cleaned!$H$2:$H$5743,pg_transaction_cleaned!$O$2:$O$5743,A4740,pg_transaction_cleaned!$F$2:$F$5743,"REFUND")</f>
        <v>0</v>
      </c>
      <c r="O4740" s="6" t="str">
        <f t="shared" si="374"/>
        <v>OK</v>
      </c>
      <c r="P4740" s="8">
        <f t="shared" si="375"/>
        <v>0</v>
      </c>
    </row>
    <row r="4741" spans="1:16" x14ac:dyDescent="0.3">
      <c r="A4741" s="6" t="s">
        <v>9395</v>
      </c>
      <c r="B4741" s="6" t="s">
        <v>11909</v>
      </c>
      <c r="C4741" s="6" t="s">
        <v>9396</v>
      </c>
      <c r="D4741" s="6" t="s">
        <v>75</v>
      </c>
      <c r="E4741" s="6" t="s">
        <v>18</v>
      </c>
      <c r="F4741" s="6" t="s">
        <v>11902</v>
      </c>
      <c r="G4741" s="6" t="s">
        <v>19</v>
      </c>
      <c r="H4741" s="10">
        <f t="shared" si="371"/>
        <v>46276</v>
      </c>
      <c r="I4741" s="7">
        <f t="shared" si="372"/>
        <v>2999</v>
      </c>
      <c r="J4741" s="6" t="str">
        <f t="shared" si="373"/>
        <v>Mumbai</v>
      </c>
      <c r="K4741" s="6">
        <f>COUNTIFS(pg_transaction_cleaned!$O$2:$O$5743,A4741,pg_transaction_cleaned!$F$2:$F$5743,"CAPTURE")</f>
        <v>1</v>
      </c>
      <c r="L4741" s="7">
        <f>SUMIFS(pg_transaction_cleaned!$H$2:$H$5743,pg_transaction_cleaned!$O$2:$O$5743,A4741,pg_transaction_cleaned!$F$2:$F$5743,"CAPTURE")</f>
        <v>2999</v>
      </c>
      <c r="M4741" s="6">
        <f>COUNTIFS(pg_transaction_cleaned!$O$2:$O$5743,A4741,pg_transaction_cleaned!$F$2:$F$5743,"REFUND")</f>
        <v>0</v>
      </c>
      <c r="N4741" s="7">
        <f>SUMIFS(pg_transaction_cleaned!$H$2:$H$5743,pg_transaction_cleaned!$O$2:$O$5743,A4741,pg_transaction_cleaned!$F$2:$F$5743,"REFUND")</f>
        <v>0</v>
      </c>
      <c r="O4741" s="6" t="str">
        <f t="shared" si="374"/>
        <v>OK</v>
      </c>
      <c r="P4741" s="8">
        <f t="shared" si="375"/>
        <v>0</v>
      </c>
    </row>
    <row r="4742" spans="1:16" x14ac:dyDescent="0.3">
      <c r="A4742" s="6" t="s">
        <v>9397</v>
      </c>
      <c r="B4742" s="6" t="s">
        <v>11999</v>
      </c>
      <c r="C4742" s="6" t="s">
        <v>9398</v>
      </c>
      <c r="D4742" s="6" t="s">
        <v>37</v>
      </c>
      <c r="E4742" s="6" t="s">
        <v>54</v>
      </c>
      <c r="F4742" s="6" t="s">
        <v>12127</v>
      </c>
      <c r="G4742" s="6" t="s">
        <v>19</v>
      </c>
      <c r="H4742" s="10">
        <f t="shared" si="371"/>
        <v>46282</v>
      </c>
      <c r="I4742" s="7">
        <f t="shared" si="372"/>
        <v>6797</v>
      </c>
      <c r="J4742" s="6" t="str">
        <f t="shared" si="373"/>
        <v>Lucknow</v>
      </c>
      <c r="K4742" s="6">
        <f>COUNTIFS(pg_transaction_cleaned!$O$2:$O$5743,A4742,pg_transaction_cleaned!$F$2:$F$5743,"CAPTURE")</f>
        <v>1</v>
      </c>
      <c r="L4742" s="7">
        <f>SUMIFS(pg_transaction_cleaned!$H$2:$H$5743,pg_transaction_cleaned!$O$2:$O$5743,A4742,pg_transaction_cleaned!$F$2:$F$5743,"CAPTURE")</f>
        <v>6797</v>
      </c>
      <c r="M4742" s="6">
        <f>COUNTIFS(pg_transaction_cleaned!$O$2:$O$5743,A4742,pg_transaction_cleaned!$F$2:$F$5743,"REFUND")</f>
        <v>0</v>
      </c>
      <c r="N4742" s="7">
        <f>SUMIFS(pg_transaction_cleaned!$H$2:$H$5743,pg_transaction_cleaned!$O$2:$O$5743,A4742,pg_transaction_cleaned!$F$2:$F$5743,"REFUND")</f>
        <v>0</v>
      </c>
      <c r="O4742" s="6" t="str">
        <f t="shared" si="374"/>
        <v>OK</v>
      </c>
      <c r="P4742" s="8">
        <f t="shared" si="375"/>
        <v>0</v>
      </c>
    </row>
    <row r="4743" spans="1:16" x14ac:dyDescent="0.3">
      <c r="A4743" s="6" t="s">
        <v>9399</v>
      </c>
      <c r="B4743" s="6" t="s">
        <v>11907</v>
      </c>
      <c r="C4743" s="6" t="s">
        <v>9400</v>
      </c>
      <c r="D4743" s="6" t="s">
        <v>61</v>
      </c>
      <c r="E4743" s="6" t="s">
        <v>18</v>
      </c>
      <c r="F4743" s="6" t="s">
        <v>11849</v>
      </c>
      <c r="G4743" s="6" t="s">
        <v>19</v>
      </c>
      <c r="H4743" s="10">
        <f t="shared" si="371"/>
        <v>46293</v>
      </c>
      <c r="I4743" s="7">
        <f t="shared" si="372"/>
        <v>4298</v>
      </c>
      <c r="J4743" s="6" t="str">
        <f t="shared" si="373"/>
        <v>Delhi</v>
      </c>
      <c r="K4743" s="6">
        <f>COUNTIFS(pg_transaction_cleaned!$O$2:$O$5743,A4743,pg_transaction_cleaned!$F$2:$F$5743,"CAPTURE")</f>
        <v>1</v>
      </c>
      <c r="L4743" s="7">
        <f>SUMIFS(pg_transaction_cleaned!$H$2:$H$5743,pg_transaction_cleaned!$O$2:$O$5743,A4743,pg_transaction_cleaned!$F$2:$F$5743,"CAPTURE")</f>
        <v>4298</v>
      </c>
      <c r="M4743" s="6">
        <f>COUNTIFS(pg_transaction_cleaned!$O$2:$O$5743,A4743,pg_transaction_cleaned!$F$2:$F$5743,"REFUND")</f>
        <v>0</v>
      </c>
      <c r="N4743" s="7">
        <f>SUMIFS(pg_transaction_cleaned!$H$2:$H$5743,pg_transaction_cleaned!$O$2:$O$5743,A4743,pg_transaction_cleaned!$F$2:$F$5743,"REFUND")</f>
        <v>0</v>
      </c>
      <c r="O4743" s="6" t="str">
        <f t="shared" si="374"/>
        <v>OK</v>
      </c>
      <c r="P4743" s="8">
        <f t="shared" si="375"/>
        <v>0</v>
      </c>
    </row>
    <row r="4744" spans="1:16" x14ac:dyDescent="0.3">
      <c r="A4744" s="6" t="s">
        <v>9401</v>
      </c>
      <c r="B4744" s="6" t="s">
        <v>11908</v>
      </c>
      <c r="C4744" s="6" t="s">
        <v>9402</v>
      </c>
      <c r="D4744" s="6" t="s">
        <v>23</v>
      </c>
      <c r="E4744" s="6" t="s">
        <v>18</v>
      </c>
      <c r="F4744" s="6" t="s">
        <v>11910</v>
      </c>
      <c r="G4744" s="6" t="s">
        <v>19</v>
      </c>
      <c r="H4744" s="10">
        <f t="shared" si="371"/>
        <v>46275</v>
      </c>
      <c r="I4744" s="7">
        <f t="shared" si="372"/>
        <v>1648</v>
      </c>
      <c r="J4744" s="6" t="str">
        <f t="shared" si="373"/>
        <v>Bengaluru</v>
      </c>
      <c r="K4744" s="6">
        <f>COUNTIFS(pg_transaction_cleaned!$O$2:$O$5743,A4744,pg_transaction_cleaned!$F$2:$F$5743,"CAPTURE")</f>
        <v>1</v>
      </c>
      <c r="L4744" s="7">
        <f>SUMIFS(pg_transaction_cleaned!$H$2:$H$5743,pg_transaction_cleaned!$O$2:$O$5743,A4744,pg_transaction_cleaned!$F$2:$F$5743,"CAPTURE")</f>
        <v>1648</v>
      </c>
      <c r="M4744" s="6">
        <f>COUNTIFS(pg_transaction_cleaned!$O$2:$O$5743,A4744,pg_transaction_cleaned!$F$2:$F$5743,"REFUND")</f>
        <v>0</v>
      </c>
      <c r="N4744" s="7">
        <f>SUMIFS(pg_transaction_cleaned!$H$2:$H$5743,pg_transaction_cleaned!$O$2:$O$5743,A4744,pg_transaction_cleaned!$F$2:$F$5743,"REFUND")</f>
        <v>0</v>
      </c>
      <c r="O4744" s="6" t="str">
        <f t="shared" si="374"/>
        <v>OK</v>
      </c>
      <c r="P4744" s="8">
        <f t="shared" si="375"/>
        <v>0</v>
      </c>
    </row>
    <row r="4745" spans="1:16" x14ac:dyDescent="0.3">
      <c r="A4745" s="6" t="s">
        <v>9403</v>
      </c>
      <c r="B4745" s="6" t="s">
        <v>11830</v>
      </c>
      <c r="C4745" s="6" t="s">
        <v>9404</v>
      </c>
      <c r="D4745" s="6" t="s">
        <v>17</v>
      </c>
      <c r="E4745" s="6" t="s">
        <v>18</v>
      </c>
      <c r="F4745" s="6" t="s">
        <v>11855</v>
      </c>
      <c r="G4745" s="6" t="s">
        <v>19</v>
      </c>
      <c r="H4745" s="10">
        <f t="shared" si="371"/>
        <v>46282</v>
      </c>
      <c r="I4745" s="7">
        <f t="shared" si="372"/>
        <v>4999</v>
      </c>
      <c r="J4745" s="6" t="str">
        <f t="shared" si="373"/>
        <v>Pune</v>
      </c>
      <c r="K4745" s="6">
        <f>COUNTIFS(pg_transaction_cleaned!$O$2:$O$5743,A4745,pg_transaction_cleaned!$F$2:$F$5743,"CAPTURE")</f>
        <v>1</v>
      </c>
      <c r="L4745" s="7">
        <f>SUMIFS(pg_transaction_cleaned!$H$2:$H$5743,pg_transaction_cleaned!$O$2:$O$5743,A4745,pg_transaction_cleaned!$F$2:$F$5743,"CAPTURE")</f>
        <v>4999</v>
      </c>
      <c r="M4745" s="6">
        <f>COUNTIFS(pg_transaction_cleaned!$O$2:$O$5743,A4745,pg_transaction_cleaned!$F$2:$F$5743,"REFUND")</f>
        <v>0</v>
      </c>
      <c r="N4745" s="7">
        <f>SUMIFS(pg_transaction_cleaned!$H$2:$H$5743,pg_transaction_cleaned!$O$2:$O$5743,A4745,pg_transaction_cleaned!$F$2:$F$5743,"REFUND")</f>
        <v>0</v>
      </c>
      <c r="O4745" s="6" t="str">
        <f t="shared" si="374"/>
        <v>OK</v>
      </c>
      <c r="P4745" s="8">
        <f t="shared" si="375"/>
        <v>0</v>
      </c>
    </row>
    <row r="4746" spans="1:16" x14ac:dyDescent="0.3">
      <c r="A4746" s="6" t="s">
        <v>9405</v>
      </c>
      <c r="B4746" s="6" t="s">
        <v>11908</v>
      </c>
      <c r="C4746" s="6" t="s">
        <v>9406</v>
      </c>
      <c r="D4746" s="6" t="s">
        <v>75</v>
      </c>
      <c r="E4746" s="6" t="s">
        <v>18</v>
      </c>
      <c r="F4746" s="6" t="s">
        <v>11837</v>
      </c>
      <c r="G4746" s="6" t="s">
        <v>19</v>
      </c>
      <c r="H4746" s="10">
        <f t="shared" si="371"/>
        <v>46275</v>
      </c>
      <c r="I4746" s="7">
        <f t="shared" si="372"/>
        <v>999</v>
      </c>
      <c r="J4746" s="6" t="str">
        <f t="shared" si="373"/>
        <v>Mumbai</v>
      </c>
      <c r="K4746" s="6">
        <f>COUNTIFS(pg_transaction_cleaned!$O$2:$O$5743,A4746,pg_transaction_cleaned!$F$2:$F$5743,"CAPTURE")</f>
        <v>1</v>
      </c>
      <c r="L4746" s="7">
        <f>SUMIFS(pg_transaction_cleaned!$H$2:$H$5743,pg_transaction_cleaned!$O$2:$O$5743,A4746,pg_transaction_cleaned!$F$2:$F$5743,"CAPTURE")</f>
        <v>999</v>
      </c>
      <c r="M4746" s="6">
        <f>COUNTIFS(pg_transaction_cleaned!$O$2:$O$5743,A4746,pg_transaction_cleaned!$F$2:$F$5743,"REFUND")</f>
        <v>0</v>
      </c>
      <c r="N4746" s="7">
        <f>SUMIFS(pg_transaction_cleaned!$H$2:$H$5743,pg_transaction_cleaned!$O$2:$O$5743,A4746,pg_transaction_cleaned!$F$2:$F$5743,"REFUND")</f>
        <v>0</v>
      </c>
      <c r="O4746" s="6" t="str">
        <f t="shared" si="374"/>
        <v>OK</v>
      </c>
      <c r="P4746" s="8">
        <f t="shared" si="375"/>
        <v>0</v>
      </c>
    </row>
    <row r="4747" spans="1:16" x14ac:dyDescent="0.3">
      <c r="A4747" s="6" t="s">
        <v>9407</v>
      </c>
      <c r="B4747" s="6" t="s">
        <v>11920</v>
      </c>
      <c r="C4747" s="6" t="s">
        <v>9408</v>
      </c>
      <c r="D4747" s="6" t="s">
        <v>26</v>
      </c>
      <c r="E4747" s="6" t="s">
        <v>27</v>
      </c>
      <c r="F4747" s="6" t="s">
        <v>11829</v>
      </c>
      <c r="G4747" s="6" t="s">
        <v>19</v>
      </c>
      <c r="H4747" s="10">
        <f t="shared" si="371"/>
        <v>46281</v>
      </c>
      <c r="I4747" s="7">
        <f t="shared" si="372"/>
        <v>4647</v>
      </c>
      <c r="J4747" s="6" t="str">
        <f t="shared" si="373"/>
        <v>Kolkata</v>
      </c>
      <c r="K4747" s="6">
        <f>COUNTIFS(pg_transaction_cleaned!$O$2:$O$5743,A4747,pg_transaction_cleaned!$F$2:$F$5743,"CAPTURE")</f>
        <v>1</v>
      </c>
      <c r="L4747" s="7">
        <f>SUMIFS(pg_transaction_cleaned!$H$2:$H$5743,pg_transaction_cleaned!$O$2:$O$5743,A4747,pg_transaction_cleaned!$F$2:$F$5743,"CAPTURE")</f>
        <v>4647</v>
      </c>
      <c r="M4747" s="6">
        <f>COUNTIFS(pg_transaction_cleaned!$O$2:$O$5743,A4747,pg_transaction_cleaned!$F$2:$F$5743,"REFUND")</f>
        <v>0</v>
      </c>
      <c r="N4747" s="7">
        <f>SUMIFS(pg_transaction_cleaned!$H$2:$H$5743,pg_transaction_cleaned!$O$2:$O$5743,A4747,pg_transaction_cleaned!$F$2:$F$5743,"REFUND")</f>
        <v>0</v>
      </c>
      <c r="O4747" s="6" t="str">
        <f t="shared" si="374"/>
        <v>OK</v>
      </c>
      <c r="P4747" s="8">
        <f t="shared" si="375"/>
        <v>0</v>
      </c>
    </row>
    <row r="4748" spans="1:16" x14ac:dyDescent="0.3">
      <c r="A4748" s="6" t="s">
        <v>9409</v>
      </c>
      <c r="B4748" s="6" t="s">
        <v>11909</v>
      </c>
      <c r="C4748" s="6" t="s">
        <v>9410</v>
      </c>
      <c r="D4748" s="6" t="s">
        <v>34</v>
      </c>
      <c r="E4748" s="6" t="s">
        <v>18</v>
      </c>
      <c r="F4748" s="6" t="s">
        <v>11839</v>
      </c>
      <c r="G4748" s="6" t="s">
        <v>19</v>
      </c>
      <c r="H4748" s="10">
        <f t="shared" si="371"/>
        <v>46276</v>
      </c>
      <c r="I4748" s="7">
        <f t="shared" si="372"/>
        <v>1299</v>
      </c>
      <c r="J4748" s="6" t="str">
        <f t="shared" si="373"/>
        <v>Ahmedabad</v>
      </c>
      <c r="K4748" s="6">
        <f>COUNTIFS(pg_transaction_cleaned!$O$2:$O$5743,A4748,pg_transaction_cleaned!$F$2:$F$5743,"CAPTURE")</f>
        <v>1</v>
      </c>
      <c r="L4748" s="7">
        <f>SUMIFS(pg_transaction_cleaned!$H$2:$H$5743,pg_transaction_cleaned!$O$2:$O$5743,A4748,pg_transaction_cleaned!$F$2:$F$5743,"CAPTURE")</f>
        <v>1299</v>
      </c>
      <c r="M4748" s="6">
        <f>COUNTIFS(pg_transaction_cleaned!$O$2:$O$5743,A4748,pg_transaction_cleaned!$F$2:$F$5743,"REFUND")</f>
        <v>0</v>
      </c>
      <c r="N4748" s="7">
        <f>SUMIFS(pg_transaction_cleaned!$H$2:$H$5743,pg_transaction_cleaned!$O$2:$O$5743,A4748,pg_transaction_cleaned!$F$2:$F$5743,"REFUND")</f>
        <v>0</v>
      </c>
      <c r="O4748" s="6" t="str">
        <f t="shared" si="374"/>
        <v>OK</v>
      </c>
      <c r="P4748" s="8">
        <f t="shared" si="375"/>
        <v>0</v>
      </c>
    </row>
    <row r="4749" spans="1:16" x14ac:dyDescent="0.3">
      <c r="A4749" s="6" t="s">
        <v>9411</v>
      </c>
      <c r="B4749" s="6" t="s">
        <v>11980</v>
      </c>
      <c r="C4749" s="6" t="s">
        <v>9412</v>
      </c>
      <c r="D4749" s="6" t="s">
        <v>61</v>
      </c>
      <c r="E4749" s="6" t="s">
        <v>27</v>
      </c>
      <c r="F4749" s="6" t="s">
        <v>11987</v>
      </c>
      <c r="G4749" s="6" t="s">
        <v>19</v>
      </c>
      <c r="H4749" s="10">
        <f t="shared" si="371"/>
        <v>46288</v>
      </c>
      <c r="I4749" s="7">
        <f t="shared" si="372"/>
        <v>999</v>
      </c>
      <c r="J4749" s="6" t="str">
        <f t="shared" si="373"/>
        <v>Delhi</v>
      </c>
      <c r="K4749" s="6">
        <f>COUNTIFS(pg_transaction_cleaned!$O$2:$O$5743,A4749,pg_transaction_cleaned!$F$2:$F$5743,"CAPTURE")</f>
        <v>1</v>
      </c>
      <c r="L4749" s="7">
        <f>SUMIFS(pg_transaction_cleaned!$H$2:$H$5743,pg_transaction_cleaned!$O$2:$O$5743,A4749,pg_transaction_cleaned!$F$2:$F$5743,"CAPTURE")</f>
        <v>999</v>
      </c>
      <c r="M4749" s="6">
        <f>COUNTIFS(pg_transaction_cleaned!$O$2:$O$5743,A4749,pg_transaction_cleaned!$F$2:$F$5743,"REFUND")</f>
        <v>0</v>
      </c>
      <c r="N4749" s="7">
        <f>SUMIFS(pg_transaction_cleaned!$H$2:$H$5743,pg_transaction_cleaned!$O$2:$O$5743,A4749,pg_transaction_cleaned!$F$2:$F$5743,"REFUND")</f>
        <v>0</v>
      </c>
      <c r="O4749" s="6" t="str">
        <f t="shared" si="374"/>
        <v>OK</v>
      </c>
      <c r="P4749" s="8">
        <f t="shared" si="375"/>
        <v>0</v>
      </c>
    </row>
    <row r="4750" spans="1:16" x14ac:dyDescent="0.3">
      <c r="A4750" s="6" t="s">
        <v>9413</v>
      </c>
      <c r="B4750" s="6" t="s">
        <v>12007</v>
      </c>
      <c r="C4750" s="6" t="s">
        <v>9414</v>
      </c>
      <c r="D4750" s="6" t="s">
        <v>75</v>
      </c>
      <c r="E4750" s="6" t="s">
        <v>18</v>
      </c>
      <c r="F4750" s="6" t="s">
        <v>11835</v>
      </c>
      <c r="G4750" s="6" t="s">
        <v>19</v>
      </c>
      <c r="H4750" s="10">
        <f t="shared" si="371"/>
        <v>46270</v>
      </c>
      <c r="I4750" s="7">
        <f t="shared" si="372"/>
        <v>499</v>
      </c>
      <c r="J4750" s="6" t="str">
        <f t="shared" si="373"/>
        <v>Mumbai</v>
      </c>
      <c r="K4750" s="6">
        <f>COUNTIFS(pg_transaction_cleaned!$O$2:$O$5743,A4750,pg_transaction_cleaned!$F$2:$F$5743,"CAPTURE")</f>
        <v>1</v>
      </c>
      <c r="L4750" s="7">
        <f>SUMIFS(pg_transaction_cleaned!$H$2:$H$5743,pg_transaction_cleaned!$O$2:$O$5743,A4750,pg_transaction_cleaned!$F$2:$F$5743,"CAPTURE")</f>
        <v>499</v>
      </c>
      <c r="M4750" s="6">
        <f>COUNTIFS(pg_transaction_cleaned!$O$2:$O$5743,A4750,pg_transaction_cleaned!$F$2:$F$5743,"REFUND")</f>
        <v>0</v>
      </c>
      <c r="N4750" s="7">
        <f>SUMIFS(pg_transaction_cleaned!$H$2:$H$5743,pg_transaction_cleaned!$O$2:$O$5743,A4750,pg_transaction_cleaned!$F$2:$F$5743,"REFUND")</f>
        <v>0</v>
      </c>
      <c r="O4750" s="6" t="str">
        <f t="shared" si="374"/>
        <v>OK</v>
      </c>
      <c r="P4750" s="8">
        <f t="shared" si="375"/>
        <v>0</v>
      </c>
    </row>
    <row r="4751" spans="1:16" x14ac:dyDescent="0.3">
      <c r="A4751" s="6" t="s">
        <v>9415</v>
      </c>
      <c r="B4751" s="6" t="s">
        <v>11897</v>
      </c>
      <c r="C4751" s="6" t="s">
        <v>9416</v>
      </c>
      <c r="D4751" s="6" t="s">
        <v>75</v>
      </c>
      <c r="E4751" s="6" t="s">
        <v>18</v>
      </c>
      <c r="F4751" s="6" t="s">
        <v>11835</v>
      </c>
      <c r="G4751" s="6" t="s">
        <v>19</v>
      </c>
      <c r="H4751" s="10">
        <f t="shared" si="371"/>
        <v>46266</v>
      </c>
      <c r="I4751" s="7">
        <f t="shared" si="372"/>
        <v>499</v>
      </c>
      <c r="J4751" s="6" t="str">
        <f t="shared" si="373"/>
        <v>Mumbai</v>
      </c>
      <c r="K4751" s="6">
        <f>COUNTIFS(pg_transaction_cleaned!$O$2:$O$5743,A4751,pg_transaction_cleaned!$F$2:$F$5743,"CAPTURE")</f>
        <v>1</v>
      </c>
      <c r="L4751" s="7">
        <f>SUMIFS(pg_transaction_cleaned!$H$2:$H$5743,pg_transaction_cleaned!$O$2:$O$5743,A4751,pg_transaction_cleaned!$F$2:$F$5743,"CAPTURE")</f>
        <v>499</v>
      </c>
      <c r="M4751" s="6">
        <f>COUNTIFS(pg_transaction_cleaned!$O$2:$O$5743,A4751,pg_transaction_cleaned!$F$2:$F$5743,"REFUND")</f>
        <v>0</v>
      </c>
      <c r="N4751" s="7">
        <f>SUMIFS(pg_transaction_cleaned!$H$2:$H$5743,pg_transaction_cleaned!$O$2:$O$5743,A4751,pg_transaction_cleaned!$F$2:$F$5743,"REFUND")</f>
        <v>0</v>
      </c>
      <c r="O4751" s="6" t="str">
        <f t="shared" si="374"/>
        <v>OK</v>
      </c>
      <c r="P4751" s="8">
        <f t="shared" si="375"/>
        <v>0</v>
      </c>
    </row>
    <row r="4752" spans="1:16" x14ac:dyDescent="0.3">
      <c r="A4752" s="6" t="s">
        <v>9417</v>
      </c>
      <c r="B4752" s="6" t="s">
        <v>11903</v>
      </c>
      <c r="C4752" s="6" t="s">
        <v>9418</v>
      </c>
      <c r="D4752" s="6" t="s">
        <v>61</v>
      </c>
      <c r="E4752" s="6" t="s">
        <v>43</v>
      </c>
      <c r="F4752" s="6" t="s">
        <v>11941</v>
      </c>
      <c r="G4752" s="6" t="s">
        <v>19</v>
      </c>
      <c r="H4752" s="10">
        <f t="shared" si="371"/>
        <v>46277</v>
      </c>
      <c r="I4752" s="7">
        <f t="shared" si="372"/>
        <v>4998</v>
      </c>
      <c r="J4752" s="6" t="str">
        <f t="shared" si="373"/>
        <v>Delhi</v>
      </c>
      <c r="K4752" s="6">
        <f>COUNTIFS(pg_transaction_cleaned!$O$2:$O$5743,A4752,pg_transaction_cleaned!$F$2:$F$5743,"CAPTURE")</f>
        <v>1</v>
      </c>
      <c r="L4752" s="7">
        <f>SUMIFS(pg_transaction_cleaned!$H$2:$H$5743,pg_transaction_cleaned!$O$2:$O$5743,A4752,pg_transaction_cleaned!$F$2:$F$5743,"CAPTURE")</f>
        <v>4998</v>
      </c>
      <c r="M4752" s="6">
        <f>COUNTIFS(pg_transaction_cleaned!$O$2:$O$5743,A4752,pg_transaction_cleaned!$F$2:$F$5743,"REFUND")</f>
        <v>0</v>
      </c>
      <c r="N4752" s="7">
        <f>SUMIFS(pg_transaction_cleaned!$H$2:$H$5743,pg_transaction_cleaned!$O$2:$O$5743,A4752,pg_transaction_cleaned!$F$2:$F$5743,"REFUND")</f>
        <v>0</v>
      </c>
      <c r="O4752" s="6" t="str">
        <f t="shared" si="374"/>
        <v>OK</v>
      </c>
      <c r="P4752" s="8">
        <f t="shared" si="375"/>
        <v>0</v>
      </c>
    </row>
    <row r="4753" spans="1:16" x14ac:dyDescent="0.3">
      <c r="A4753" s="6" t="s">
        <v>9419</v>
      </c>
      <c r="B4753" s="6" t="s">
        <v>11903</v>
      </c>
      <c r="C4753" s="6" t="s">
        <v>9420</v>
      </c>
      <c r="D4753" s="6" t="s">
        <v>42</v>
      </c>
      <c r="E4753" s="6" t="s">
        <v>27</v>
      </c>
      <c r="F4753" s="6" t="s">
        <v>11902</v>
      </c>
      <c r="G4753" s="6" t="s">
        <v>19</v>
      </c>
      <c r="H4753" s="10">
        <f t="shared" si="371"/>
        <v>46277</v>
      </c>
      <c r="I4753" s="7">
        <f t="shared" si="372"/>
        <v>2999</v>
      </c>
      <c r="J4753" s="6" t="str">
        <f t="shared" si="373"/>
        <v>Hyderabad</v>
      </c>
      <c r="K4753" s="6">
        <f>COUNTIFS(pg_transaction_cleaned!$O$2:$O$5743,A4753,pg_transaction_cleaned!$F$2:$F$5743,"CAPTURE")</f>
        <v>1</v>
      </c>
      <c r="L4753" s="7">
        <f>SUMIFS(pg_transaction_cleaned!$H$2:$H$5743,pg_transaction_cleaned!$O$2:$O$5743,A4753,pg_transaction_cleaned!$F$2:$F$5743,"CAPTURE")</f>
        <v>2999</v>
      </c>
      <c r="M4753" s="6">
        <f>COUNTIFS(pg_transaction_cleaned!$O$2:$O$5743,A4753,pg_transaction_cleaned!$F$2:$F$5743,"REFUND")</f>
        <v>0</v>
      </c>
      <c r="N4753" s="7">
        <f>SUMIFS(pg_transaction_cleaned!$H$2:$H$5743,pg_transaction_cleaned!$O$2:$O$5743,A4753,pg_transaction_cleaned!$F$2:$F$5743,"REFUND")</f>
        <v>0</v>
      </c>
      <c r="O4753" s="6" t="str">
        <f t="shared" si="374"/>
        <v>OK</v>
      </c>
      <c r="P4753" s="8">
        <f t="shared" si="375"/>
        <v>0</v>
      </c>
    </row>
    <row r="4754" spans="1:16" x14ac:dyDescent="0.3">
      <c r="A4754" s="6" t="s">
        <v>9421</v>
      </c>
      <c r="B4754" s="6" t="s">
        <v>12031</v>
      </c>
      <c r="C4754" s="6" t="s">
        <v>9422</v>
      </c>
      <c r="D4754" s="6" t="s">
        <v>51</v>
      </c>
      <c r="E4754" s="6" t="s">
        <v>43</v>
      </c>
      <c r="F4754" s="6" t="s">
        <v>11977</v>
      </c>
      <c r="G4754" s="6" t="s">
        <v>19</v>
      </c>
      <c r="H4754" s="10">
        <f t="shared" si="371"/>
        <v>46269</v>
      </c>
      <c r="I4754" s="7">
        <f t="shared" si="372"/>
        <v>10998</v>
      </c>
      <c r="J4754" s="6" t="str">
        <f t="shared" si="373"/>
        <v>Chennai</v>
      </c>
      <c r="K4754" s="6">
        <f>COUNTIFS(pg_transaction_cleaned!$O$2:$O$5743,A4754,pg_transaction_cleaned!$F$2:$F$5743,"CAPTURE")</f>
        <v>1</v>
      </c>
      <c r="L4754" s="7">
        <f>SUMIFS(pg_transaction_cleaned!$H$2:$H$5743,pg_transaction_cleaned!$O$2:$O$5743,A4754,pg_transaction_cleaned!$F$2:$F$5743,"CAPTURE")</f>
        <v>10998</v>
      </c>
      <c r="M4754" s="6">
        <f>COUNTIFS(pg_transaction_cleaned!$O$2:$O$5743,A4754,pg_transaction_cleaned!$F$2:$F$5743,"REFUND")</f>
        <v>0</v>
      </c>
      <c r="N4754" s="7">
        <f>SUMIFS(pg_transaction_cleaned!$H$2:$H$5743,pg_transaction_cleaned!$O$2:$O$5743,A4754,pg_transaction_cleaned!$F$2:$F$5743,"REFUND")</f>
        <v>0</v>
      </c>
      <c r="O4754" s="6" t="str">
        <f t="shared" si="374"/>
        <v>OK</v>
      </c>
      <c r="P4754" s="8">
        <f t="shared" si="375"/>
        <v>0</v>
      </c>
    </row>
    <row r="4755" spans="1:16" x14ac:dyDescent="0.3">
      <c r="A4755" s="6" t="s">
        <v>9423</v>
      </c>
      <c r="B4755" s="6" t="s">
        <v>11887</v>
      </c>
      <c r="C4755" s="6" t="s">
        <v>9424</v>
      </c>
      <c r="D4755" s="6" t="s">
        <v>61</v>
      </c>
      <c r="E4755" s="6" t="s">
        <v>18</v>
      </c>
      <c r="F4755" s="6" t="s">
        <v>12255</v>
      </c>
      <c r="G4755" s="6" t="s">
        <v>19</v>
      </c>
      <c r="H4755" s="10">
        <f t="shared" si="371"/>
        <v>46268</v>
      </c>
      <c r="I4755" s="7">
        <f t="shared" si="372"/>
        <v>2598</v>
      </c>
      <c r="J4755" s="6" t="str">
        <f t="shared" si="373"/>
        <v>Delhi</v>
      </c>
      <c r="K4755" s="6">
        <f>COUNTIFS(pg_transaction_cleaned!$O$2:$O$5743,A4755,pg_transaction_cleaned!$F$2:$F$5743,"CAPTURE")</f>
        <v>1</v>
      </c>
      <c r="L4755" s="7">
        <f>SUMIFS(pg_transaction_cleaned!$H$2:$H$5743,pg_transaction_cleaned!$O$2:$O$5743,A4755,pg_transaction_cleaned!$F$2:$F$5743,"CAPTURE")</f>
        <v>2598</v>
      </c>
      <c r="M4755" s="6">
        <f>COUNTIFS(pg_transaction_cleaned!$O$2:$O$5743,A4755,pg_transaction_cleaned!$F$2:$F$5743,"REFUND")</f>
        <v>0</v>
      </c>
      <c r="N4755" s="7">
        <f>SUMIFS(pg_transaction_cleaned!$H$2:$H$5743,pg_transaction_cleaned!$O$2:$O$5743,A4755,pg_transaction_cleaned!$F$2:$F$5743,"REFUND")</f>
        <v>0</v>
      </c>
      <c r="O4755" s="6" t="str">
        <f t="shared" si="374"/>
        <v>OK</v>
      </c>
      <c r="P4755" s="8">
        <f t="shared" si="375"/>
        <v>0</v>
      </c>
    </row>
    <row r="4756" spans="1:16" x14ac:dyDescent="0.3">
      <c r="A4756" s="6" t="s">
        <v>9425</v>
      </c>
      <c r="B4756" s="6" t="s">
        <v>11862</v>
      </c>
      <c r="C4756" s="6" t="s">
        <v>9426</v>
      </c>
      <c r="D4756" s="6"/>
      <c r="E4756" s="6" t="s">
        <v>18</v>
      </c>
      <c r="F4756" s="6" t="s">
        <v>11922</v>
      </c>
      <c r="G4756" s="6" t="s">
        <v>19</v>
      </c>
      <c r="H4756" s="10">
        <f t="shared" si="371"/>
        <v>46272</v>
      </c>
      <c r="I4756" s="7">
        <f t="shared" si="372"/>
        <v>1998</v>
      </c>
      <c r="J4756" s="6" t="str">
        <f t="shared" si="373"/>
        <v>Unknown</v>
      </c>
      <c r="K4756" s="6">
        <f>COUNTIFS(pg_transaction_cleaned!$O$2:$O$5743,A4756,pg_transaction_cleaned!$F$2:$F$5743,"CAPTURE")</f>
        <v>1</v>
      </c>
      <c r="L4756" s="7">
        <f>SUMIFS(pg_transaction_cleaned!$H$2:$H$5743,pg_transaction_cleaned!$O$2:$O$5743,A4756,pg_transaction_cleaned!$F$2:$F$5743,"CAPTURE")</f>
        <v>1998</v>
      </c>
      <c r="M4756" s="6">
        <f>COUNTIFS(pg_transaction_cleaned!$O$2:$O$5743,A4756,pg_transaction_cleaned!$F$2:$F$5743,"REFUND")</f>
        <v>0</v>
      </c>
      <c r="N4756" s="7">
        <f>SUMIFS(pg_transaction_cleaned!$H$2:$H$5743,pg_transaction_cleaned!$O$2:$O$5743,A4756,pg_transaction_cleaned!$F$2:$F$5743,"REFUND")</f>
        <v>0</v>
      </c>
      <c r="O4756" s="6" t="str">
        <f t="shared" si="374"/>
        <v>OK</v>
      </c>
      <c r="P4756" s="8">
        <f t="shared" si="375"/>
        <v>0</v>
      </c>
    </row>
    <row r="4757" spans="1:16" x14ac:dyDescent="0.3">
      <c r="A4757" s="6" t="s">
        <v>9427</v>
      </c>
      <c r="B4757" s="6" t="s">
        <v>11826</v>
      </c>
      <c r="C4757" s="6" t="s">
        <v>9428</v>
      </c>
      <c r="D4757" s="6" t="s">
        <v>17</v>
      </c>
      <c r="E4757" s="6" t="s">
        <v>27</v>
      </c>
      <c r="F4757" s="6" t="s">
        <v>11948</v>
      </c>
      <c r="G4757" s="6" t="s">
        <v>19</v>
      </c>
      <c r="H4757" s="10">
        <f t="shared" si="371"/>
        <v>46286</v>
      </c>
      <c r="I4757" s="7">
        <f t="shared" si="372"/>
        <v>2798</v>
      </c>
      <c r="J4757" s="6" t="str">
        <f t="shared" si="373"/>
        <v>Pune</v>
      </c>
      <c r="K4757" s="6">
        <f>COUNTIFS(pg_transaction_cleaned!$O$2:$O$5743,A4757,pg_transaction_cleaned!$F$2:$F$5743,"CAPTURE")</f>
        <v>1</v>
      </c>
      <c r="L4757" s="7">
        <f>SUMIFS(pg_transaction_cleaned!$H$2:$H$5743,pg_transaction_cleaned!$O$2:$O$5743,A4757,pg_transaction_cleaned!$F$2:$F$5743,"CAPTURE")</f>
        <v>2798</v>
      </c>
      <c r="M4757" s="6">
        <f>COUNTIFS(pg_transaction_cleaned!$O$2:$O$5743,A4757,pg_transaction_cleaned!$F$2:$F$5743,"REFUND")</f>
        <v>0</v>
      </c>
      <c r="N4757" s="7">
        <f>SUMIFS(pg_transaction_cleaned!$H$2:$H$5743,pg_transaction_cleaned!$O$2:$O$5743,A4757,pg_transaction_cleaned!$F$2:$F$5743,"REFUND")</f>
        <v>0</v>
      </c>
      <c r="O4757" s="6" t="str">
        <f t="shared" si="374"/>
        <v>OK</v>
      </c>
      <c r="P4757" s="8">
        <f t="shared" si="375"/>
        <v>0</v>
      </c>
    </row>
    <row r="4758" spans="1:16" x14ac:dyDescent="0.3">
      <c r="A4758" s="6" t="s">
        <v>9429</v>
      </c>
      <c r="B4758" s="6" t="s">
        <v>11834</v>
      </c>
      <c r="C4758" s="6" t="s">
        <v>9430</v>
      </c>
      <c r="D4758" s="6" t="s">
        <v>42</v>
      </c>
      <c r="E4758" s="6" t="s">
        <v>18</v>
      </c>
      <c r="F4758" s="6" t="s">
        <v>11863</v>
      </c>
      <c r="G4758" s="6" t="s">
        <v>19</v>
      </c>
      <c r="H4758" s="10">
        <f t="shared" si="371"/>
        <v>46276</v>
      </c>
      <c r="I4758" s="7">
        <f t="shared" si="372"/>
        <v>1499</v>
      </c>
      <c r="J4758" s="6" t="str">
        <f t="shared" si="373"/>
        <v>Hyderabad</v>
      </c>
      <c r="K4758" s="6">
        <f>COUNTIFS(pg_transaction_cleaned!$O$2:$O$5743,A4758,pg_transaction_cleaned!$F$2:$F$5743,"CAPTURE")</f>
        <v>1</v>
      </c>
      <c r="L4758" s="7">
        <f>SUMIFS(pg_transaction_cleaned!$H$2:$H$5743,pg_transaction_cleaned!$O$2:$O$5743,A4758,pg_transaction_cleaned!$F$2:$F$5743,"CAPTURE")</f>
        <v>1499</v>
      </c>
      <c r="M4758" s="6">
        <f>COUNTIFS(pg_transaction_cleaned!$O$2:$O$5743,A4758,pg_transaction_cleaned!$F$2:$F$5743,"REFUND")</f>
        <v>0</v>
      </c>
      <c r="N4758" s="7">
        <f>SUMIFS(pg_transaction_cleaned!$H$2:$H$5743,pg_transaction_cleaned!$O$2:$O$5743,A4758,pg_transaction_cleaned!$F$2:$F$5743,"REFUND")</f>
        <v>0</v>
      </c>
      <c r="O4758" s="6" t="str">
        <f t="shared" si="374"/>
        <v>OK</v>
      </c>
      <c r="P4758" s="8">
        <f t="shared" si="375"/>
        <v>0</v>
      </c>
    </row>
    <row r="4759" spans="1:16" x14ac:dyDescent="0.3">
      <c r="A4759" s="6" t="s">
        <v>9431</v>
      </c>
      <c r="B4759" s="6" t="s">
        <v>11949</v>
      </c>
      <c r="C4759" s="6" t="s">
        <v>9432</v>
      </c>
      <c r="D4759" s="6" t="s">
        <v>48</v>
      </c>
      <c r="E4759" s="6" t="s">
        <v>18</v>
      </c>
      <c r="F4759" s="6" t="s">
        <v>11835</v>
      </c>
      <c r="G4759" s="6" t="s">
        <v>19</v>
      </c>
      <c r="H4759" s="10">
        <f t="shared" si="371"/>
        <v>46275</v>
      </c>
      <c r="I4759" s="7">
        <f t="shared" si="372"/>
        <v>499</v>
      </c>
      <c r="J4759" s="6" t="str">
        <f t="shared" si="373"/>
        <v>Jaipur</v>
      </c>
      <c r="K4759" s="6">
        <f>COUNTIFS(pg_transaction_cleaned!$O$2:$O$5743,A4759,pg_transaction_cleaned!$F$2:$F$5743,"CAPTURE")</f>
        <v>1</v>
      </c>
      <c r="L4759" s="7">
        <f>SUMIFS(pg_transaction_cleaned!$H$2:$H$5743,pg_transaction_cleaned!$O$2:$O$5743,A4759,pg_transaction_cleaned!$F$2:$F$5743,"CAPTURE")</f>
        <v>499</v>
      </c>
      <c r="M4759" s="6">
        <f>COUNTIFS(pg_transaction_cleaned!$O$2:$O$5743,A4759,pg_transaction_cleaned!$F$2:$F$5743,"REFUND")</f>
        <v>0</v>
      </c>
      <c r="N4759" s="7">
        <f>SUMIFS(pg_transaction_cleaned!$H$2:$H$5743,pg_transaction_cleaned!$O$2:$O$5743,A4759,pg_transaction_cleaned!$F$2:$F$5743,"REFUND")</f>
        <v>0</v>
      </c>
      <c r="O4759" s="6" t="str">
        <f t="shared" si="374"/>
        <v>OK</v>
      </c>
      <c r="P4759" s="8">
        <f t="shared" si="375"/>
        <v>0</v>
      </c>
    </row>
    <row r="4760" spans="1:16" x14ac:dyDescent="0.3">
      <c r="A4760" s="6" t="s">
        <v>9433</v>
      </c>
      <c r="B4760" s="6" t="s">
        <v>11926</v>
      </c>
      <c r="C4760" s="6" t="s">
        <v>9434</v>
      </c>
      <c r="D4760" s="6" t="s">
        <v>23</v>
      </c>
      <c r="E4760" s="6" t="s">
        <v>18</v>
      </c>
      <c r="F4760" s="6" t="s">
        <v>11853</v>
      </c>
      <c r="G4760" s="6" t="s">
        <v>19</v>
      </c>
      <c r="H4760" s="10">
        <f t="shared" si="371"/>
        <v>46270</v>
      </c>
      <c r="I4760" s="7">
        <f t="shared" si="372"/>
        <v>1799</v>
      </c>
      <c r="J4760" s="6" t="str">
        <f t="shared" si="373"/>
        <v>Bengaluru</v>
      </c>
      <c r="K4760" s="6">
        <f>COUNTIFS(pg_transaction_cleaned!$O$2:$O$5743,A4760,pg_transaction_cleaned!$F$2:$F$5743,"CAPTURE")</f>
        <v>1</v>
      </c>
      <c r="L4760" s="7">
        <f>SUMIFS(pg_transaction_cleaned!$H$2:$H$5743,pg_transaction_cleaned!$O$2:$O$5743,A4760,pg_transaction_cleaned!$F$2:$F$5743,"CAPTURE")</f>
        <v>1799</v>
      </c>
      <c r="M4760" s="6">
        <f>COUNTIFS(pg_transaction_cleaned!$O$2:$O$5743,A4760,pg_transaction_cleaned!$F$2:$F$5743,"REFUND")</f>
        <v>0</v>
      </c>
      <c r="N4760" s="7">
        <f>SUMIFS(pg_transaction_cleaned!$H$2:$H$5743,pg_transaction_cleaned!$O$2:$O$5743,A4760,pg_transaction_cleaned!$F$2:$F$5743,"REFUND")</f>
        <v>0</v>
      </c>
      <c r="O4760" s="6" t="str">
        <f t="shared" si="374"/>
        <v>OK</v>
      </c>
      <c r="P4760" s="8">
        <f t="shared" si="375"/>
        <v>0</v>
      </c>
    </row>
    <row r="4761" spans="1:16" x14ac:dyDescent="0.3">
      <c r="A4761" s="6" t="s">
        <v>9435</v>
      </c>
      <c r="B4761" s="6" t="s">
        <v>11907</v>
      </c>
      <c r="C4761" s="6" t="s">
        <v>9436</v>
      </c>
      <c r="D4761" s="6" t="s">
        <v>17</v>
      </c>
      <c r="E4761" s="6" t="s">
        <v>18</v>
      </c>
      <c r="F4761" s="6" t="s">
        <v>11831</v>
      </c>
      <c r="G4761" s="6" t="s">
        <v>19</v>
      </c>
      <c r="H4761" s="10">
        <f t="shared" si="371"/>
        <v>46293</v>
      </c>
      <c r="I4761" s="7">
        <f t="shared" si="372"/>
        <v>2098</v>
      </c>
      <c r="J4761" s="6" t="str">
        <f t="shared" si="373"/>
        <v>Pune</v>
      </c>
      <c r="K4761" s="6">
        <f>COUNTIFS(pg_transaction_cleaned!$O$2:$O$5743,A4761,pg_transaction_cleaned!$F$2:$F$5743,"CAPTURE")</f>
        <v>1</v>
      </c>
      <c r="L4761" s="7">
        <f>SUMIFS(pg_transaction_cleaned!$H$2:$H$5743,pg_transaction_cleaned!$O$2:$O$5743,A4761,pg_transaction_cleaned!$F$2:$F$5743,"CAPTURE")</f>
        <v>2098</v>
      </c>
      <c r="M4761" s="6">
        <f>COUNTIFS(pg_transaction_cleaned!$O$2:$O$5743,A4761,pg_transaction_cleaned!$F$2:$F$5743,"REFUND")</f>
        <v>0</v>
      </c>
      <c r="N4761" s="7">
        <f>SUMIFS(pg_transaction_cleaned!$H$2:$H$5743,pg_transaction_cleaned!$O$2:$O$5743,A4761,pg_transaction_cleaned!$F$2:$F$5743,"REFUND")</f>
        <v>0</v>
      </c>
      <c r="O4761" s="6" t="str">
        <f t="shared" si="374"/>
        <v>OK</v>
      </c>
      <c r="P4761" s="8">
        <f t="shared" si="375"/>
        <v>0</v>
      </c>
    </row>
    <row r="4762" spans="1:16" x14ac:dyDescent="0.3">
      <c r="A4762" s="6" t="s">
        <v>9437</v>
      </c>
      <c r="B4762" s="6" t="s">
        <v>11923</v>
      </c>
      <c r="C4762" s="6" t="s">
        <v>9438</v>
      </c>
      <c r="D4762" s="6" t="s">
        <v>26</v>
      </c>
      <c r="E4762" s="6" t="s">
        <v>18</v>
      </c>
      <c r="F4762" s="6" t="s">
        <v>12144</v>
      </c>
      <c r="G4762" s="6" t="s">
        <v>19</v>
      </c>
      <c r="H4762" s="10">
        <f t="shared" si="371"/>
        <v>46292</v>
      </c>
      <c r="I4762" s="7">
        <f t="shared" si="372"/>
        <v>1799</v>
      </c>
      <c r="J4762" s="6" t="str">
        <f t="shared" si="373"/>
        <v>Kolkata</v>
      </c>
      <c r="K4762" s="6">
        <f>COUNTIFS(pg_transaction_cleaned!$O$2:$O$5743,A4762,pg_transaction_cleaned!$F$2:$F$5743,"CAPTURE")</f>
        <v>1</v>
      </c>
      <c r="L4762" s="7">
        <f>SUMIFS(pg_transaction_cleaned!$H$2:$H$5743,pg_transaction_cleaned!$O$2:$O$5743,A4762,pg_transaction_cleaned!$F$2:$F$5743,"CAPTURE")</f>
        <v>1799</v>
      </c>
      <c r="M4762" s="6">
        <f>COUNTIFS(pg_transaction_cleaned!$O$2:$O$5743,A4762,pg_transaction_cleaned!$F$2:$F$5743,"REFUND")</f>
        <v>0</v>
      </c>
      <c r="N4762" s="7">
        <f>SUMIFS(pg_transaction_cleaned!$H$2:$H$5743,pg_transaction_cleaned!$O$2:$O$5743,A4762,pg_transaction_cleaned!$F$2:$F$5743,"REFUND")</f>
        <v>0</v>
      </c>
      <c r="O4762" s="6" t="str">
        <f t="shared" si="374"/>
        <v>OK</v>
      </c>
      <c r="P4762" s="8">
        <f t="shared" si="375"/>
        <v>0</v>
      </c>
    </row>
    <row r="4763" spans="1:16" x14ac:dyDescent="0.3">
      <c r="A4763" s="6" t="s">
        <v>9439</v>
      </c>
      <c r="B4763" s="6" t="s">
        <v>11826</v>
      </c>
      <c r="C4763" s="6" t="s">
        <v>9440</v>
      </c>
      <c r="D4763" s="6" t="s">
        <v>23</v>
      </c>
      <c r="E4763" s="6" t="s">
        <v>27</v>
      </c>
      <c r="F4763" s="6" t="s">
        <v>12075</v>
      </c>
      <c r="G4763" s="6" t="s">
        <v>115</v>
      </c>
      <c r="H4763" s="10">
        <f t="shared" si="371"/>
        <v>46286</v>
      </c>
      <c r="I4763" s="7">
        <f t="shared" si="372"/>
        <v>5348</v>
      </c>
      <c r="J4763" s="6" t="str">
        <f t="shared" si="373"/>
        <v>Bengaluru</v>
      </c>
      <c r="K4763" s="6">
        <f>COUNTIFS(pg_transaction_cleaned!$O$2:$O$5743,A4763,pg_transaction_cleaned!$F$2:$F$5743,"CAPTURE")</f>
        <v>0</v>
      </c>
      <c r="L4763" s="7">
        <f>SUMIFS(pg_transaction_cleaned!$H$2:$H$5743,pg_transaction_cleaned!$O$2:$O$5743,A4763,pg_transaction_cleaned!$F$2:$F$5743,"CAPTURE")</f>
        <v>0</v>
      </c>
      <c r="M4763" s="6">
        <f>COUNTIFS(pg_transaction_cleaned!$O$2:$O$5743,A4763,pg_transaction_cleaned!$F$2:$F$5743,"REFUND")</f>
        <v>0</v>
      </c>
      <c r="N4763" s="7">
        <f>SUMIFS(pg_transaction_cleaned!$H$2:$H$5743,pg_transaction_cleaned!$O$2:$O$5743,A4763,pg_transaction_cleaned!$F$2:$F$5743,"REFUND")</f>
        <v>0</v>
      </c>
      <c r="O4763" s="6" t="str">
        <f t="shared" si="374"/>
        <v>OK</v>
      </c>
      <c r="P4763" s="8">
        <f t="shared" si="375"/>
        <v>0</v>
      </c>
    </row>
    <row r="4764" spans="1:16" x14ac:dyDescent="0.3">
      <c r="A4764" s="6" t="s">
        <v>9441</v>
      </c>
      <c r="B4764" s="6" t="s">
        <v>11963</v>
      </c>
      <c r="C4764" s="6" t="s">
        <v>9442</v>
      </c>
      <c r="D4764" s="6" t="s">
        <v>17</v>
      </c>
      <c r="E4764" s="6" t="s">
        <v>18</v>
      </c>
      <c r="F4764" s="6" t="s">
        <v>11883</v>
      </c>
      <c r="G4764" s="6" t="s">
        <v>19</v>
      </c>
      <c r="H4764" s="10">
        <f t="shared" si="371"/>
        <v>46287</v>
      </c>
      <c r="I4764" s="7">
        <f t="shared" si="372"/>
        <v>1598</v>
      </c>
      <c r="J4764" s="6" t="str">
        <f t="shared" si="373"/>
        <v>Pune</v>
      </c>
      <c r="K4764" s="6">
        <f>COUNTIFS(pg_transaction_cleaned!$O$2:$O$5743,A4764,pg_transaction_cleaned!$F$2:$F$5743,"CAPTURE")</f>
        <v>1</v>
      </c>
      <c r="L4764" s="7">
        <f>SUMIFS(pg_transaction_cleaned!$H$2:$H$5743,pg_transaction_cleaned!$O$2:$O$5743,A4764,pg_transaction_cleaned!$F$2:$F$5743,"CAPTURE")</f>
        <v>1598</v>
      </c>
      <c r="M4764" s="6">
        <f>COUNTIFS(pg_transaction_cleaned!$O$2:$O$5743,A4764,pg_transaction_cleaned!$F$2:$F$5743,"REFUND")</f>
        <v>0</v>
      </c>
      <c r="N4764" s="7">
        <f>SUMIFS(pg_transaction_cleaned!$H$2:$H$5743,pg_transaction_cleaned!$O$2:$O$5743,A4764,pg_transaction_cleaned!$F$2:$F$5743,"REFUND")</f>
        <v>0</v>
      </c>
      <c r="O4764" s="6" t="str">
        <f t="shared" si="374"/>
        <v>OK</v>
      </c>
      <c r="P4764" s="8">
        <f t="shared" si="375"/>
        <v>0</v>
      </c>
    </row>
    <row r="4765" spans="1:16" x14ac:dyDescent="0.3">
      <c r="A4765" s="6" t="s">
        <v>9443</v>
      </c>
      <c r="B4765" s="6" t="s">
        <v>11936</v>
      </c>
      <c r="C4765" s="6" t="s">
        <v>3959</v>
      </c>
      <c r="D4765" s="6" t="s">
        <v>37</v>
      </c>
      <c r="E4765" s="6" t="s">
        <v>43</v>
      </c>
      <c r="F4765" s="6" t="s">
        <v>11867</v>
      </c>
      <c r="G4765" s="6" t="s">
        <v>19</v>
      </c>
      <c r="H4765" s="10">
        <f t="shared" si="371"/>
        <v>46293</v>
      </c>
      <c r="I4765" s="7">
        <f t="shared" si="372"/>
        <v>10498</v>
      </c>
      <c r="J4765" s="6" t="str">
        <f t="shared" si="373"/>
        <v>Lucknow</v>
      </c>
      <c r="K4765" s="6">
        <f>COUNTIFS(pg_transaction_cleaned!$O$2:$O$5743,A4765,pg_transaction_cleaned!$F$2:$F$5743,"CAPTURE")</f>
        <v>1</v>
      </c>
      <c r="L4765" s="7">
        <f>SUMIFS(pg_transaction_cleaned!$H$2:$H$5743,pg_transaction_cleaned!$O$2:$O$5743,A4765,pg_transaction_cleaned!$F$2:$F$5743,"CAPTURE")</f>
        <v>10498</v>
      </c>
      <c r="M4765" s="6">
        <f>COUNTIFS(pg_transaction_cleaned!$O$2:$O$5743,A4765,pg_transaction_cleaned!$F$2:$F$5743,"REFUND")</f>
        <v>0</v>
      </c>
      <c r="N4765" s="7">
        <f>SUMIFS(pg_transaction_cleaned!$H$2:$H$5743,pg_transaction_cleaned!$O$2:$O$5743,A4765,pg_transaction_cleaned!$F$2:$F$5743,"REFUND")</f>
        <v>0</v>
      </c>
      <c r="O4765" s="6" t="str">
        <f t="shared" si="374"/>
        <v>OK</v>
      </c>
      <c r="P4765" s="8">
        <f t="shared" si="375"/>
        <v>0</v>
      </c>
    </row>
    <row r="4766" spans="1:16" x14ac:dyDescent="0.3">
      <c r="A4766" s="6" t="s">
        <v>9444</v>
      </c>
      <c r="B4766" s="6" t="s">
        <v>11926</v>
      </c>
      <c r="C4766" s="6" t="s">
        <v>9445</v>
      </c>
      <c r="D4766" s="6" t="s">
        <v>42</v>
      </c>
      <c r="E4766" s="6" t="s">
        <v>27</v>
      </c>
      <c r="F4766" s="6" t="s">
        <v>11885</v>
      </c>
      <c r="G4766" s="6" t="s">
        <v>80</v>
      </c>
      <c r="H4766" s="10">
        <f t="shared" si="371"/>
        <v>46270</v>
      </c>
      <c r="I4766" s="7">
        <f t="shared" si="372"/>
        <v>10297</v>
      </c>
      <c r="J4766" s="6" t="str">
        <f t="shared" si="373"/>
        <v>Hyderabad</v>
      </c>
      <c r="K4766" s="6">
        <f>COUNTIFS(pg_transaction_cleaned!$O$2:$O$5743,A4766,pg_transaction_cleaned!$F$2:$F$5743,"CAPTURE")</f>
        <v>0</v>
      </c>
      <c r="L4766" s="7">
        <f>SUMIFS(pg_transaction_cleaned!$H$2:$H$5743,pg_transaction_cleaned!$O$2:$O$5743,A4766,pg_transaction_cleaned!$F$2:$F$5743,"CAPTURE")</f>
        <v>0</v>
      </c>
      <c r="M4766" s="6">
        <f>COUNTIFS(pg_transaction_cleaned!$O$2:$O$5743,A4766,pg_transaction_cleaned!$F$2:$F$5743,"REFUND")</f>
        <v>0</v>
      </c>
      <c r="N4766" s="7">
        <f>SUMIFS(pg_transaction_cleaned!$H$2:$H$5743,pg_transaction_cleaned!$O$2:$O$5743,A4766,pg_transaction_cleaned!$F$2:$F$5743,"REFUND")</f>
        <v>0</v>
      </c>
      <c r="O4766" s="6" t="str">
        <f t="shared" si="374"/>
        <v>OK</v>
      </c>
      <c r="P4766" s="8">
        <f t="shared" si="375"/>
        <v>0</v>
      </c>
    </row>
    <row r="4767" spans="1:16" x14ac:dyDescent="0.3">
      <c r="A4767" s="6" t="s">
        <v>9446</v>
      </c>
      <c r="B4767" s="6" t="s">
        <v>11945</v>
      </c>
      <c r="C4767" s="6" t="s">
        <v>9447</v>
      </c>
      <c r="D4767" s="6" t="s">
        <v>17</v>
      </c>
      <c r="E4767" s="6" t="s">
        <v>27</v>
      </c>
      <c r="F4767" s="6" t="s">
        <v>11889</v>
      </c>
      <c r="G4767" s="6" t="s">
        <v>19</v>
      </c>
      <c r="H4767" s="10">
        <f t="shared" si="371"/>
        <v>46289</v>
      </c>
      <c r="I4767" s="7">
        <f t="shared" si="372"/>
        <v>3098</v>
      </c>
      <c r="J4767" s="6" t="str">
        <f t="shared" si="373"/>
        <v>Pune</v>
      </c>
      <c r="K4767" s="6">
        <f>COUNTIFS(pg_transaction_cleaned!$O$2:$O$5743,A4767,pg_transaction_cleaned!$F$2:$F$5743,"CAPTURE")</f>
        <v>1</v>
      </c>
      <c r="L4767" s="7">
        <f>SUMIFS(pg_transaction_cleaned!$H$2:$H$5743,pg_transaction_cleaned!$O$2:$O$5743,A4767,pg_transaction_cleaned!$F$2:$F$5743,"CAPTURE")</f>
        <v>3098</v>
      </c>
      <c r="M4767" s="6">
        <f>COUNTIFS(pg_transaction_cleaned!$O$2:$O$5743,A4767,pg_transaction_cleaned!$F$2:$F$5743,"REFUND")</f>
        <v>0</v>
      </c>
      <c r="N4767" s="7">
        <f>SUMIFS(pg_transaction_cleaned!$H$2:$H$5743,pg_transaction_cleaned!$O$2:$O$5743,A4767,pg_transaction_cleaned!$F$2:$F$5743,"REFUND")</f>
        <v>0</v>
      </c>
      <c r="O4767" s="6" t="str">
        <f t="shared" si="374"/>
        <v>OK</v>
      </c>
      <c r="P4767" s="8">
        <f t="shared" si="375"/>
        <v>0</v>
      </c>
    </row>
    <row r="4768" spans="1:16" x14ac:dyDescent="0.3">
      <c r="A4768" s="6" t="s">
        <v>9448</v>
      </c>
      <c r="B4768" s="6" t="s">
        <v>11968</v>
      </c>
      <c r="C4768" s="6" t="s">
        <v>9449</v>
      </c>
      <c r="D4768" s="6" t="s">
        <v>48</v>
      </c>
      <c r="E4768" s="6" t="s">
        <v>18</v>
      </c>
      <c r="F4768" s="6" t="s">
        <v>11929</v>
      </c>
      <c r="G4768" s="6" t="s">
        <v>19</v>
      </c>
      <c r="H4768" s="10">
        <f t="shared" si="371"/>
        <v>46267</v>
      </c>
      <c r="I4768" s="7">
        <f t="shared" si="372"/>
        <v>799</v>
      </c>
      <c r="J4768" s="6" t="str">
        <f t="shared" si="373"/>
        <v>Jaipur</v>
      </c>
      <c r="K4768" s="6">
        <f>COUNTIFS(pg_transaction_cleaned!$O$2:$O$5743,A4768,pg_transaction_cleaned!$F$2:$F$5743,"CAPTURE")</f>
        <v>1</v>
      </c>
      <c r="L4768" s="7">
        <f>SUMIFS(pg_transaction_cleaned!$H$2:$H$5743,pg_transaction_cleaned!$O$2:$O$5743,A4768,pg_transaction_cleaned!$F$2:$F$5743,"CAPTURE")</f>
        <v>799</v>
      </c>
      <c r="M4768" s="6">
        <f>COUNTIFS(pg_transaction_cleaned!$O$2:$O$5743,A4768,pg_transaction_cleaned!$F$2:$F$5743,"REFUND")</f>
        <v>0</v>
      </c>
      <c r="N4768" s="7">
        <f>SUMIFS(pg_transaction_cleaned!$H$2:$H$5743,pg_transaction_cleaned!$O$2:$O$5743,A4768,pg_transaction_cleaned!$F$2:$F$5743,"REFUND")</f>
        <v>0</v>
      </c>
      <c r="O4768" s="6" t="str">
        <f t="shared" si="374"/>
        <v>OK</v>
      </c>
      <c r="P4768" s="8">
        <f t="shared" si="375"/>
        <v>0</v>
      </c>
    </row>
    <row r="4769" spans="1:16" x14ac:dyDescent="0.3">
      <c r="A4769" s="6" t="s">
        <v>9450</v>
      </c>
      <c r="B4769" s="6" t="s">
        <v>11888</v>
      </c>
      <c r="C4769" s="6" t="s">
        <v>9451</v>
      </c>
      <c r="D4769" s="6" t="s">
        <v>42</v>
      </c>
      <c r="E4769" s="6" t="s">
        <v>27</v>
      </c>
      <c r="F4769" s="6" t="s">
        <v>11861</v>
      </c>
      <c r="G4769" s="6" t="s">
        <v>66</v>
      </c>
      <c r="H4769" s="10">
        <f t="shared" si="371"/>
        <v>46269</v>
      </c>
      <c r="I4769" s="7">
        <f t="shared" si="372"/>
        <v>7999</v>
      </c>
      <c r="J4769" s="6" t="str">
        <f t="shared" si="373"/>
        <v>Hyderabad</v>
      </c>
      <c r="K4769" s="6">
        <f>COUNTIFS(pg_transaction_cleaned!$O$2:$O$5743,A4769,pg_transaction_cleaned!$F$2:$F$5743,"CAPTURE")</f>
        <v>1</v>
      </c>
      <c r="L4769" s="7">
        <f>SUMIFS(pg_transaction_cleaned!$H$2:$H$5743,pg_transaction_cleaned!$O$2:$O$5743,A4769,pg_transaction_cleaned!$F$2:$F$5743,"CAPTURE")</f>
        <v>7999</v>
      </c>
      <c r="M4769" s="6">
        <f>COUNTIFS(pg_transaction_cleaned!$O$2:$O$5743,A4769,pg_transaction_cleaned!$F$2:$F$5743,"REFUND")</f>
        <v>1</v>
      </c>
      <c r="N4769" s="7">
        <f>SUMIFS(pg_transaction_cleaned!$H$2:$H$5743,pg_transaction_cleaned!$O$2:$O$5743,A4769,pg_transaction_cleaned!$F$2:$F$5743,"REFUND")</f>
        <v>7999</v>
      </c>
      <c r="O4769" s="6" t="str">
        <f t="shared" si="374"/>
        <v>OK</v>
      </c>
      <c r="P4769" s="8">
        <f t="shared" si="375"/>
        <v>0</v>
      </c>
    </row>
    <row r="4770" spans="1:16" x14ac:dyDescent="0.3">
      <c r="A4770" s="6" t="s">
        <v>9452</v>
      </c>
      <c r="B4770" s="6" t="s">
        <v>11897</v>
      </c>
      <c r="C4770" s="6" t="s">
        <v>9453</v>
      </c>
      <c r="D4770" s="6" t="s">
        <v>17</v>
      </c>
      <c r="E4770" s="6" t="s">
        <v>18</v>
      </c>
      <c r="F4770" s="6" t="s">
        <v>11843</v>
      </c>
      <c r="G4770" s="6" t="s">
        <v>19</v>
      </c>
      <c r="H4770" s="10">
        <f t="shared" si="371"/>
        <v>46266</v>
      </c>
      <c r="I4770" s="7">
        <f t="shared" si="372"/>
        <v>349</v>
      </c>
      <c r="J4770" s="6" t="str">
        <f t="shared" si="373"/>
        <v>Pune</v>
      </c>
      <c r="K4770" s="6">
        <f>COUNTIFS(pg_transaction_cleaned!$O$2:$O$5743,A4770,pg_transaction_cleaned!$F$2:$F$5743,"CAPTURE")</f>
        <v>1</v>
      </c>
      <c r="L4770" s="7">
        <f>SUMIFS(pg_transaction_cleaned!$H$2:$H$5743,pg_transaction_cleaned!$O$2:$O$5743,A4770,pg_transaction_cleaned!$F$2:$F$5743,"CAPTURE")</f>
        <v>349</v>
      </c>
      <c r="M4770" s="6">
        <f>COUNTIFS(pg_transaction_cleaned!$O$2:$O$5743,A4770,pg_transaction_cleaned!$F$2:$F$5743,"REFUND")</f>
        <v>0</v>
      </c>
      <c r="N4770" s="7">
        <f>SUMIFS(pg_transaction_cleaned!$H$2:$H$5743,pg_transaction_cleaned!$O$2:$O$5743,A4770,pg_transaction_cleaned!$F$2:$F$5743,"REFUND")</f>
        <v>0</v>
      </c>
      <c r="O4770" s="6" t="str">
        <f t="shared" si="374"/>
        <v>OK</v>
      </c>
      <c r="P4770" s="8">
        <f t="shared" si="375"/>
        <v>0</v>
      </c>
    </row>
    <row r="4771" spans="1:16" x14ac:dyDescent="0.3">
      <c r="A4771" s="6" t="s">
        <v>9454</v>
      </c>
      <c r="B4771" s="6" t="s">
        <v>11844</v>
      </c>
      <c r="C4771" s="6" t="s">
        <v>3037</v>
      </c>
      <c r="D4771" s="6" t="s">
        <v>51</v>
      </c>
      <c r="E4771" s="6" t="s">
        <v>18</v>
      </c>
      <c r="F4771" s="6" t="s">
        <v>11833</v>
      </c>
      <c r="G4771" s="6" t="s">
        <v>19</v>
      </c>
      <c r="H4771" s="10">
        <f t="shared" si="371"/>
        <v>46280</v>
      </c>
      <c r="I4771" s="7">
        <f t="shared" si="372"/>
        <v>3298</v>
      </c>
      <c r="J4771" s="6" t="str">
        <f t="shared" si="373"/>
        <v>Chennai</v>
      </c>
      <c r="K4771" s="6">
        <f>COUNTIFS(pg_transaction_cleaned!$O$2:$O$5743,A4771,pg_transaction_cleaned!$F$2:$F$5743,"CAPTURE")</f>
        <v>1</v>
      </c>
      <c r="L4771" s="7">
        <f>SUMIFS(pg_transaction_cleaned!$H$2:$H$5743,pg_transaction_cleaned!$O$2:$O$5743,A4771,pg_transaction_cleaned!$F$2:$F$5743,"CAPTURE")</f>
        <v>3298</v>
      </c>
      <c r="M4771" s="6">
        <f>COUNTIFS(pg_transaction_cleaned!$O$2:$O$5743,A4771,pg_transaction_cleaned!$F$2:$F$5743,"REFUND")</f>
        <v>0</v>
      </c>
      <c r="N4771" s="7">
        <f>SUMIFS(pg_transaction_cleaned!$H$2:$H$5743,pg_transaction_cleaned!$O$2:$O$5743,A4771,pg_transaction_cleaned!$F$2:$F$5743,"REFUND")</f>
        <v>0</v>
      </c>
      <c r="O4771" s="6" t="str">
        <f t="shared" si="374"/>
        <v>OK</v>
      </c>
      <c r="P4771" s="8">
        <f t="shared" si="375"/>
        <v>0</v>
      </c>
    </row>
    <row r="4772" spans="1:16" x14ac:dyDescent="0.3">
      <c r="A4772" s="6" t="s">
        <v>9455</v>
      </c>
      <c r="B4772" s="6" t="s">
        <v>11875</v>
      </c>
      <c r="C4772" s="6" t="s">
        <v>9456</v>
      </c>
      <c r="D4772" s="6" t="s">
        <v>34</v>
      </c>
      <c r="E4772" s="6" t="s">
        <v>27</v>
      </c>
      <c r="F4772" s="6" t="s">
        <v>11841</v>
      </c>
      <c r="G4772" s="6" t="s">
        <v>19</v>
      </c>
      <c r="H4772" s="10">
        <f t="shared" si="371"/>
        <v>46279</v>
      </c>
      <c r="I4772" s="7">
        <f t="shared" si="372"/>
        <v>2499</v>
      </c>
      <c r="J4772" s="6" t="str">
        <f t="shared" si="373"/>
        <v>Ahmedabad</v>
      </c>
      <c r="K4772" s="6">
        <f>COUNTIFS(pg_transaction_cleaned!$O$2:$O$5743,A4772,pg_transaction_cleaned!$F$2:$F$5743,"CAPTURE")</f>
        <v>1</v>
      </c>
      <c r="L4772" s="7">
        <f>SUMIFS(pg_transaction_cleaned!$H$2:$H$5743,pg_transaction_cleaned!$O$2:$O$5743,A4772,pg_transaction_cleaned!$F$2:$F$5743,"CAPTURE")</f>
        <v>2499</v>
      </c>
      <c r="M4772" s="6">
        <f>COUNTIFS(pg_transaction_cleaned!$O$2:$O$5743,A4772,pg_transaction_cleaned!$F$2:$F$5743,"REFUND")</f>
        <v>0</v>
      </c>
      <c r="N4772" s="7">
        <f>SUMIFS(pg_transaction_cleaned!$H$2:$H$5743,pg_transaction_cleaned!$O$2:$O$5743,A4772,pg_transaction_cleaned!$F$2:$F$5743,"REFUND")</f>
        <v>0</v>
      </c>
      <c r="O4772" s="6" t="str">
        <f t="shared" si="374"/>
        <v>OK</v>
      </c>
      <c r="P4772" s="8">
        <f t="shared" si="375"/>
        <v>0</v>
      </c>
    </row>
    <row r="4773" spans="1:16" x14ac:dyDescent="0.3">
      <c r="A4773" s="6" t="s">
        <v>9457</v>
      </c>
      <c r="B4773" s="6" t="s">
        <v>11888</v>
      </c>
      <c r="C4773" s="6" t="s">
        <v>9458</v>
      </c>
      <c r="D4773" s="6" t="s">
        <v>17</v>
      </c>
      <c r="E4773" s="6" t="s">
        <v>18</v>
      </c>
      <c r="F4773" s="6" t="s">
        <v>11902</v>
      </c>
      <c r="G4773" s="6" t="s">
        <v>19</v>
      </c>
      <c r="H4773" s="10">
        <f t="shared" si="371"/>
        <v>46269</v>
      </c>
      <c r="I4773" s="7">
        <f t="shared" si="372"/>
        <v>2999</v>
      </c>
      <c r="J4773" s="6" t="str">
        <f t="shared" si="373"/>
        <v>Pune</v>
      </c>
      <c r="K4773" s="6">
        <f>COUNTIFS(pg_transaction_cleaned!$O$2:$O$5743,A4773,pg_transaction_cleaned!$F$2:$F$5743,"CAPTURE")</f>
        <v>1</v>
      </c>
      <c r="L4773" s="7">
        <f>SUMIFS(pg_transaction_cleaned!$H$2:$H$5743,pg_transaction_cleaned!$O$2:$O$5743,A4773,pg_transaction_cleaned!$F$2:$F$5743,"CAPTURE")</f>
        <v>2999</v>
      </c>
      <c r="M4773" s="6">
        <f>COUNTIFS(pg_transaction_cleaned!$O$2:$O$5743,A4773,pg_transaction_cleaned!$F$2:$F$5743,"REFUND")</f>
        <v>0</v>
      </c>
      <c r="N4773" s="7">
        <f>SUMIFS(pg_transaction_cleaned!$H$2:$H$5743,pg_transaction_cleaned!$O$2:$O$5743,A4773,pg_transaction_cleaned!$F$2:$F$5743,"REFUND")</f>
        <v>0</v>
      </c>
      <c r="O4773" s="6" t="str">
        <f t="shared" si="374"/>
        <v>OK</v>
      </c>
      <c r="P4773" s="8">
        <f t="shared" si="375"/>
        <v>0</v>
      </c>
    </row>
    <row r="4774" spans="1:16" x14ac:dyDescent="0.3">
      <c r="A4774" s="6" t="s">
        <v>9459</v>
      </c>
      <c r="B4774" s="6" t="s">
        <v>11897</v>
      </c>
      <c r="C4774" s="6" t="s">
        <v>9460</v>
      </c>
      <c r="D4774" s="6" t="s">
        <v>42</v>
      </c>
      <c r="E4774" s="6" t="s">
        <v>43</v>
      </c>
      <c r="F4774" s="6" t="s">
        <v>11843</v>
      </c>
      <c r="G4774" s="6" t="s">
        <v>19</v>
      </c>
      <c r="H4774" s="10">
        <f t="shared" si="371"/>
        <v>46266</v>
      </c>
      <c r="I4774" s="7">
        <f t="shared" si="372"/>
        <v>349</v>
      </c>
      <c r="J4774" s="6" t="str">
        <f t="shared" si="373"/>
        <v>Hyderabad</v>
      </c>
      <c r="K4774" s="6">
        <f>COUNTIFS(pg_transaction_cleaned!$O$2:$O$5743,A4774,pg_transaction_cleaned!$F$2:$F$5743,"CAPTURE")</f>
        <v>1</v>
      </c>
      <c r="L4774" s="7">
        <f>SUMIFS(pg_transaction_cleaned!$H$2:$H$5743,pg_transaction_cleaned!$O$2:$O$5743,A4774,pg_transaction_cleaned!$F$2:$F$5743,"CAPTURE")</f>
        <v>349</v>
      </c>
      <c r="M4774" s="6">
        <f>COUNTIFS(pg_transaction_cleaned!$O$2:$O$5743,A4774,pg_transaction_cleaned!$F$2:$F$5743,"REFUND")</f>
        <v>0</v>
      </c>
      <c r="N4774" s="7">
        <f>SUMIFS(pg_transaction_cleaned!$H$2:$H$5743,pg_transaction_cleaned!$O$2:$O$5743,A4774,pg_transaction_cleaned!$F$2:$F$5743,"REFUND")</f>
        <v>0</v>
      </c>
      <c r="O4774" s="6" t="str">
        <f t="shared" si="374"/>
        <v>OK</v>
      </c>
      <c r="P4774" s="8">
        <f t="shared" si="375"/>
        <v>0</v>
      </c>
    </row>
    <row r="4775" spans="1:16" x14ac:dyDescent="0.3">
      <c r="A4775" s="6" t="s">
        <v>9461</v>
      </c>
      <c r="B4775" s="6" t="s">
        <v>11909</v>
      </c>
      <c r="C4775" s="6" t="s">
        <v>9462</v>
      </c>
      <c r="D4775" s="6" t="s">
        <v>37</v>
      </c>
      <c r="E4775" s="6" t="s">
        <v>18</v>
      </c>
      <c r="F4775" s="6" t="s">
        <v>11916</v>
      </c>
      <c r="G4775" s="6" t="s">
        <v>19</v>
      </c>
      <c r="H4775" s="10">
        <f t="shared" si="371"/>
        <v>46276</v>
      </c>
      <c r="I4775" s="7">
        <f t="shared" si="372"/>
        <v>5498</v>
      </c>
      <c r="J4775" s="6" t="str">
        <f t="shared" si="373"/>
        <v>Lucknow</v>
      </c>
      <c r="K4775" s="6">
        <f>COUNTIFS(pg_transaction_cleaned!$O$2:$O$5743,A4775,pg_transaction_cleaned!$F$2:$F$5743,"CAPTURE")</f>
        <v>1</v>
      </c>
      <c r="L4775" s="7">
        <f>SUMIFS(pg_transaction_cleaned!$H$2:$H$5743,pg_transaction_cleaned!$O$2:$O$5743,A4775,pg_transaction_cleaned!$F$2:$F$5743,"CAPTURE")</f>
        <v>5498</v>
      </c>
      <c r="M4775" s="6">
        <f>COUNTIFS(pg_transaction_cleaned!$O$2:$O$5743,A4775,pg_transaction_cleaned!$F$2:$F$5743,"REFUND")</f>
        <v>0</v>
      </c>
      <c r="N4775" s="7">
        <f>SUMIFS(pg_transaction_cleaned!$H$2:$H$5743,pg_transaction_cleaned!$O$2:$O$5743,A4775,pg_transaction_cleaned!$F$2:$F$5743,"REFUND")</f>
        <v>0</v>
      </c>
      <c r="O4775" s="6" t="str">
        <f t="shared" si="374"/>
        <v>OK</v>
      </c>
      <c r="P4775" s="8">
        <f t="shared" si="375"/>
        <v>0</v>
      </c>
    </row>
    <row r="4776" spans="1:16" x14ac:dyDescent="0.3">
      <c r="A4776" s="6" t="s">
        <v>9463</v>
      </c>
      <c r="B4776" s="6" t="s">
        <v>11981</v>
      </c>
      <c r="C4776" s="6" t="s">
        <v>876</v>
      </c>
      <c r="D4776" s="6" t="s">
        <v>34</v>
      </c>
      <c r="E4776" s="6" t="s">
        <v>18</v>
      </c>
      <c r="F4776" s="6" t="s">
        <v>11863</v>
      </c>
      <c r="G4776" s="6" t="s">
        <v>19</v>
      </c>
      <c r="H4776" s="10">
        <f t="shared" si="371"/>
        <v>46274</v>
      </c>
      <c r="I4776" s="7">
        <f t="shared" si="372"/>
        <v>1499</v>
      </c>
      <c r="J4776" s="6" t="str">
        <f t="shared" si="373"/>
        <v>Ahmedabad</v>
      </c>
      <c r="K4776" s="6">
        <f>COUNTIFS(pg_transaction_cleaned!$O$2:$O$5743,A4776,pg_transaction_cleaned!$F$2:$F$5743,"CAPTURE")</f>
        <v>1</v>
      </c>
      <c r="L4776" s="7">
        <f>SUMIFS(pg_transaction_cleaned!$H$2:$H$5743,pg_transaction_cleaned!$O$2:$O$5743,A4776,pg_transaction_cleaned!$F$2:$F$5743,"CAPTURE")</f>
        <v>1499</v>
      </c>
      <c r="M4776" s="6">
        <f>COUNTIFS(pg_transaction_cleaned!$O$2:$O$5743,A4776,pg_transaction_cleaned!$F$2:$F$5743,"REFUND")</f>
        <v>0</v>
      </c>
      <c r="N4776" s="7">
        <f>SUMIFS(pg_transaction_cleaned!$H$2:$H$5743,pg_transaction_cleaned!$O$2:$O$5743,A4776,pg_transaction_cleaned!$F$2:$F$5743,"REFUND")</f>
        <v>0</v>
      </c>
      <c r="O4776" s="6" t="str">
        <f t="shared" si="374"/>
        <v>OK</v>
      </c>
      <c r="P4776" s="8">
        <f t="shared" si="375"/>
        <v>0</v>
      </c>
    </row>
    <row r="4777" spans="1:16" x14ac:dyDescent="0.3">
      <c r="A4777" s="6" t="s">
        <v>9464</v>
      </c>
      <c r="B4777" s="6" t="s">
        <v>11866</v>
      </c>
      <c r="C4777" s="6" t="s">
        <v>9465</v>
      </c>
      <c r="D4777" s="6" t="s">
        <v>34</v>
      </c>
      <c r="E4777" s="6" t="s">
        <v>27</v>
      </c>
      <c r="F4777" s="6" t="s">
        <v>11841</v>
      </c>
      <c r="G4777" s="6" t="s">
        <v>19</v>
      </c>
      <c r="H4777" s="10">
        <f t="shared" si="371"/>
        <v>46274</v>
      </c>
      <c r="I4777" s="7">
        <f t="shared" si="372"/>
        <v>2499</v>
      </c>
      <c r="J4777" s="6" t="str">
        <f t="shared" si="373"/>
        <v>Ahmedabad</v>
      </c>
      <c r="K4777" s="6">
        <f>COUNTIFS(pg_transaction_cleaned!$O$2:$O$5743,A4777,pg_transaction_cleaned!$F$2:$F$5743,"CAPTURE")</f>
        <v>1</v>
      </c>
      <c r="L4777" s="7">
        <f>SUMIFS(pg_transaction_cleaned!$H$2:$H$5743,pg_transaction_cleaned!$O$2:$O$5743,A4777,pg_transaction_cleaned!$F$2:$F$5743,"CAPTURE")</f>
        <v>2499</v>
      </c>
      <c r="M4777" s="6">
        <f>COUNTIFS(pg_transaction_cleaned!$O$2:$O$5743,A4777,pg_transaction_cleaned!$F$2:$F$5743,"REFUND")</f>
        <v>0</v>
      </c>
      <c r="N4777" s="7">
        <f>SUMIFS(pg_transaction_cleaned!$H$2:$H$5743,pg_transaction_cleaned!$O$2:$O$5743,A4777,pg_transaction_cleaned!$F$2:$F$5743,"REFUND")</f>
        <v>0</v>
      </c>
      <c r="O4777" s="6" t="str">
        <f t="shared" si="374"/>
        <v>OK</v>
      </c>
      <c r="P4777" s="8">
        <f t="shared" si="375"/>
        <v>0</v>
      </c>
    </row>
    <row r="4778" spans="1:16" x14ac:dyDescent="0.3">
      <c r="A4778" s="6" t="s">
        <v>9466</v>
      </c>
      <c r="B4778" s="6" t="s">
        <v>11897</v>
      </c>
      <c r="C4778" s="6" t="s">
        <v>9467</v>
      </c>
      <c r="D4778" s="6" t="s">
        <v>37</v>
      </c>
      <c r="E4778" s="6" t="s">
        <v>27</v>
      </c>
      <c r="F4778" s="6" t="s">
        <v>12009</v>
      </c>
      <c r="G4778" s="6" t="s">
        <v>19</v>
      </c>
      <c r="H4778" s="10">
        <f t="shared" si="371"/>
        <v>46266</v>
      </c>
      <c r="I4778" s="7">
        <f t="shared" si="372"/>
        <v>1198</v>
      </c>
      <c r="J4778" s="6" t="str">
        <f t="shared" si="373"/>
        <v>Lucknow</v>
      </c>
      <c r="K4778" s="6">
        <f>COUNTIFS(pg_transaction_cleaned!$O$2:$O$5743,A4778,pg_transaction_cleaned!$F$2:$F$5743,"CAPTURE")</f>
        <v>1</v>
      </c>
      <c r="L4778" s="7">
        <f>SUMIFS(pg_transaction_cleaned!$H$2:$H$5743,pg_transaction_cleaned!$O$2:$O$5743,A4778,pg_transaction_cleaned!$F$2:$F$5743,"CAPTURE")</f>
        <v>1198</v>
      </c>
      <c r="M4778" s="6">
        <f>COUNTIFS(pg_transaction_cleaned!$O$2:$O$5743,A4778,pg_transaction_cleaned!$F$2:$F$5743,"REFUND")</f>
        <v>0</v>
      </c>
      <c r="N4778" s="7">
        <f>SUMIFS(pg_transaction_cleaned!$H$2:$H$5743,pg_transaction_cleaned!$O$2:$O$5743,A4778,pg_transaction_cleaned!$F$2:$F$5743,"REFUND")</f>
        <v>0</v>
      </c>
      <c r="O4778" s="6" t="str">
        <f t="shared" si="374"/>
        <v>OK</v>
      </c>
      <c r="P4778" s="8">
        <f t="shared" si="375"/>
        <v>0</v>
      </c>
    </row>
    <row r="4779" spans="1:16" x14ac:dyDescent="0.3">
      <c r="A4779" s="6" t="s">
        <v>9468</v>
      </c>
      <c r="B4779" s="6" t="s">
        <v>11908</v>
      </c>
      <c r="C4779" s="6" t="s">
        <v>9469</v>
      </c>
      <c r="D4779" s="6" t="s">
        <v>17</v>
      </c>
      <c r="E4779" s="6" t="s">
        <v>18</v>
      </c>
      <c r="F4779" s="6" t="s">
        <v>11835</v>
      </c>
      <c r="G4779" s="6" t="s">
        <v>19</v>
      </c>
      <c r="H4779" s="10">
        <f t="shared" si="371"/>
        <v>46275</v>
      </c>
      <c r="I4779" s="7">
        <f t="shared" si="372"/>
        <v>499</v>
      </c>
      <c r="J4779" s="6" t="str">
        <f t="shared" si="373"/>
        <v>Pune</v>
      </c>
      <c r="K4779" s="6">
        <f>COUNTIFS(pg_transaction_cleaned!$O$2:$O$5743,A4779,pg_transaction_cleaned!$F$2:$F$5743,"CAPTURE")</f>
        <v>1</v>
      </c>
      <c r="L4779" s="7">
        <f>SUMIFS(pg_transaction_cleaned!$H$2:$H$5743,pg_transaction_cleaned!$O$2:$O$5743,A4779,pg_transaction_cleaned!$F$2:$F$5743,"CAPTURE")</f>
        <v>499</v>
      </c>
      <c r="M4779" s="6">
        <f>COUNTIFS(pg_transaction_cleaned!$O$2:$O$5743,A4779,pg_transaction_cleaned!$F$2:$F$5743,"REFUND")</f>
        <v>0</v>
      </c>
      <c r="N4779" s="7">
        <f>SUMIFS(pg_transaction_cleaned!$H$2:$H$5743,pg_transaction_cleaned!$O$2:$O$5743,A4779,pg_transaction_cleaned!$F$2:$F$5743,"REFUND")</f>
        <v>0</v>
      </c>
      <c r="O4779" s="6" t="str">
        <f t="shared" si="374"/>
        <v>OK</v>
      </c>
      <c r="P4779" s="8">
        <f t="shared" si="375"/>
        <v>0</v>
      </c>
    </row>
    <row r="4780" spans="1:16" x14ac:dyDescent="0.3">
      <c r="A4780" s="6" t="s">
        <v>9470</v>
      </c>
      <c r="B4780" s="6" t="s">
        <v>11897</v>
      </c>
      <c r="C4780" s="6" t="s">
        <v>9471</v>
      </c>
      <c r="D4780" s="6" t="s">
        <v>51</v>
      </c>
      <c r="E4780" s="6" t="s">
        <v>27</v>
      </c>
      <c r="F4780" s="6" t="s">
        <v>12061</v>
      </c>
      <c r="G4780" s="6" t="s">
        <v>19</v>
      </c>
      <c r="H4780" s="10">
        <f t="shared" si="371"/>
        <v>46266</v>
      </c>
      <c r="I4780" s="7">
        <f t="shared" si="372"/>
        <v>898</v>
      </c>
      <c r="J4780" s="6" t="str">
        <f t="shared" si="373"/>
        <v>Chennai</v>
      </c>
      <c r="K4780" s="6">
        <f>COUNTIFS(pg_transaction_cleaned!$O$2:$O$5743,A4780,pg_transaction_cleaned!$F$2:$F$5743,"CAPTURE")</f>
        <v>1</v>
      </c>
      <c r="L4780" s="7">
        <f>SUMIFS(pg_transaction_cleaned!$H$2:$H$5743,pg_transaction_cleaned!$O$2:$O$5743,A4780,pg_transaction_cleaned!$F$2:$F$5743,"CAPTURE")</f>
        <v>898</v>
      </c>
      <c r="M4780" s="6">
        <f>COUNTIFS(pg_transaction_cleaned!$O$2:$O$5743,A4780,pg_transaction_cleaned!$F$2:$F$5743,"REFUND")</f>
        <v>0</v>
      </c>
      <c r="N4780" s="7">
        <f>SUMIFS(pg_transaction_cleaned!$H$2:$H$5743,pg_transaction_cleaned!$O$2:$O$5743,A4780,pg_transaction_cleaned!$F$2:$F$5743,"REFUND")</f>
        <v>0</v>
      </c>
      <c r="O4780" s="6" t="str">
        <f t="shared" si="374"/>
        <v>OK</v>
      </c>
      <c r="P4780" s="8">
        <f t="shared" si="375"/>
        <v>0</v>
      </c>
    </row>
    <row r="4781" spans="1:16" x14ac:dyDescent="0.3">
      <c r="A4781" s="6" t="s">
        <v>9472</v>
      </c>
      <c r="B4781" s="6" t="s">
        <v>11832</v>
      </c>
      <c r="C4781" s="6" t="s">
        <v>9473</v>
      </c>
      <c r="D4781" s="6" t="s">
        <v>26</v>
      </c>
      <c r="E4781" s="6" t="s">
        <v>18</v>
      </c>
      <c r="F4781" s="6" t="s">
        <v>11851</v>
      </c>
      <c r="G4781" s="6" t="s">
        <v>19</v>
      </c>
      <c r="H4781" s="10">
        <f t="shared" si="371"/>
        <v>46273</v>
      </c>
      <c r="I4781" s="7">
        <f t="shared" si="372"/>
        <v>3499</v>
      </c>
      <c r="J4781" s="6" t="str">
        <f t="shared" si="373"/>
        <v>Kolkata</v>
      </c>
      <c r="K4781" s="6">
        <f>COUNTIFS(pg_transaction_cleaned!$O$2:$O$5743,A4781,pg_transaction_cleaned!$F$2:$F$5743,"CAPTURE")</f>
        <v>1</v>
      </c>
      <c r="L4781" s="7">
        <f>SUMIFS(pg_transaction_cleaned!$H$2:$H$5743,pg_transaction_cleaned!$O$2:$O$5743,A4781,pg_transaction_cleaned!$F$2:$F$5743,"CAPTURE")</f>
        <v>3499</v>
      </c>
      <c r="M4781" s="6">
        <f>COUNTIFS(pg_transaction_cleaned!$O$2:$O$5743,A4781,pg_transaction_cleaned!$F$2:$F$5743,"REFUND")</f>
        <v>0</v>
      </c>
      <c r="N4781" s="7">
        <f>SUMIFS(pg_transaction_cleaned!$H$2:$H$5743,pg_transaction_cleaned!$O$2:$O$5743,A4781,pg_transaction_cleaned!$F$2:$F$5743,"REFUND")</f>
        <v>0</v>
      </c>
      <c r="O4781" s="6" t="str">
        <f t="shared" si="374"/>
        <v>OK</v>
      </c>
      <c r="P4781" s="8">
        <f t="shared" si="375"/>
        <v>0</v>
      </c>
    </row>
    <row r="4782" spans="1:16" x14ac:dyDescent="0.3">
      <c r="A4782" s="6" t="s">
        <v>9474</v>
      </c>
      <c r="B4782" s="6" t="s">
        <v>11985</v>
      </c>
      <c r="C4782" s="6" t="s">
        <v>9475</v>
      </c>
      <c r="D4782" s="6" t="s">
        <v>37</v>
      </c>
      <c r="E4782" s="6" t="s">
        <v>18</v>
      </c>
      <c r="F4782" s="6" t="s">
        <v>11902</v>
      </c>
      <c r="G4782" s="6" t="s">
        <v>19</v>
      </c>
      <c r="H4782" s="10">
        <f t="shared" si="371"/>
        <v>46273</v>
      </c>
      <c r="I4782" s="7">
        <f t="shared" si="372"/>
        <v>2999</v>
      </c>
      <c r="J4782" s="6" t="str">
        <f t="shared" si="373"/>
        <v>Lucknow</v>
      </c>
      <c r="K4782" s="6">
        <f>COUNTIFS(pg_transaction_cleaned!$O$2:$O$5743,A4782,pg_transaction_cleaned!$F$2:$F$5743,"CAPTURE")</f>
        <v>1</v>
      </c>
      <c r="L4782" s="7">
        <f>SUMIFS(pg_transaction_cleaned!$H$2:$H$5743,pg_transaction_cleaned!$O$2:$O$5743,A4782,pg_transaction_cleaned!$F$2:$F$5743,"CAPTURE")</f>
        <v>2999</v>
      </c>
      <c r="M4782" s="6">
        <f>COUNTIFS(pg_transaction_cleaned!$O$2:$O$5743,A4782,pg_transaction_cleaned!$F$2:$F$5743,"REFUND")</f>
        <v>0</v>
      </c>
      <c r="N4782" s="7">
        <f>SUMIFS(pg_transaction_cleaned!$H$2:$H$5743,pg_transaction_cleaned!$O$2:$O$5743,A4782,pg_transaction_cleaned!$F$2:$F$5743,"REFUND")</f>
        <v>0</v>
      </c>
      <c r="O4782" s="6" t="str">
        <f t="shared" si="374"/>
        <v>OK</v>
      </c>
      <c r="P4782" s="8">
        <f t="shared" si="375"/>
        <v>0</v>
      </c>
    </row>
    <row r="4783" spans="1:16" x14ac:dyDescent="0.3">
      <c r="A4783" s="6" t="s">
        <v>9476</v>
      </c>
      <c r="B4783" s="6" t="s">
        <v>11836</v>
      </c>
      <c r="C4783" s="6" t="s">
        <v>9477</v>
      </c>
      <c r="D4783" s="6" t="s">
        <v>26</v>
      </c>
      <c r="E4783" s="6" t="s">
        <v>18</v>
      </c>
      <c r="F4783" s="6" t="s">
        <v>11944</v>
      </c>
      <c r="G4783" s="6" t="s">
        <v>19</v>
      </c>
      <c r="H4783" s="10">
        <f t="shared" si="371"/>
        <v>46278</v>
      </c>
      <c r="I4783" s="7">
        <f t="shared" si="372"/>
        <v>3097</v>
      </c>
      <c r="J4783" s="6" t="str">
        <f t="shared" si="373"/>
        <v>Kolkata</v>
      </c>
      <c r="K4783" s="6">
        <f>COUNTIFS(pg_transaction_cleaned!$O$2:$O$5743,A4783,pg_transaction_cleaned!$F$2:$F$5743,"CAPTURE")</f>
        <v>1</v>
      </c>
      <c r="L4783" s="7">
        <f>SUMIFS(pg_transaction_cleaned!$H$2:$H$5743,pg_transaction_cleaned!$O$2:$O$5743,A4783,pg_transaction_cleaned!$F$2:$F$5743,"CAPTURE")</f>
        <v>3097</v>
      </c>
      <c r="M4783" s="6">
        <f>COUNTIFS(pg_transaction_cleaned!$O$2:$O$5743,A4783,pg_transaction_cleaned!$F$2:$F$5743,"REFUND")</f>
        <v>0</v>
      </c>
      <c r="N4783" s="7">
        <f>SUMIFS(pg_transaction_cleaned!$H$2:$H$5743,pg_transaction_cleaned!$O$2:$O$5743,A4783,pg_transaction_cleaned!$F$2:$F$5743,"REFUND")</f>
        <v>0</v>
      </c>
      <c r="O4783" s="6" t="str">
        <f t="shared" si="374"/>
        <v>OK</v>
      </c>
      <c r="P4783" s="8">
        <f t="shared" si="375"/>
        <v>0</v>
      </c>
    </row>
    <row r="4784" spans="1:16" x14ac:dyDescent="0.3">
      <c r="A4784" s="6" t="s">
        <v>9478</v>
      </c>
      <c r="B4784" s="6" t="s">
        <v>11877</v>
      </c>
      <c r="C4784" s="6" t="s">
        <v>9479</v>
      </c>
      <c r="D4784" s="6" t="s">
        <v>26</v>
      </c>
      <c r="E4784" s="6" t="s">
        <v>18</v>
      </c>
      <c r="F4784" s="6" t="s">
        <v>11921</v>
      </c>
      <c r="G4784" s="6" t="s">
        <v>19</v>
      </c>
      <c r="H4784" s="10">
        <f t="shared" si="371"/>
        <v>46267</v>
      </c>
      <c r="I4784" s="7">
        <f t="shared" si="372"/>
        <v>1098</v>
      </c>
      <c r="J4784" s="6" t="str">
        <f t="shared" si="373"/>
        <v>Kolkata</v>
      </c>
      <c r="K4784" s="6">
        <f>COUNTIFS(pg_transaction_cleaned!$O$2:$O$5743,A4784,pg_transaction_cleaned!$F$2:$F$5743,"CAPTURE")</f>
        <v>1</v>
      </c>
      <c r="L4784" s="7">
        <f>SUMIFS(pg_transaction_cleaned!$H$2:$H$5743,pg_transaction_cleaned!$O$2:$O$5743,A4784,pg_transaction_cleaned!$F$2:$F$5743,"CAPTURE")</f>
        <v>1098</v>
      </c>
      <c r="M4784" s="6">
        <f>COUNTIFS(pg_transaction_cleaned!$O$2:$O$5743,A4784,pg_transaction_cleaned!$F$2:$F$5743,"REFUND")</f>
        <v>0</v>
      </c>
      <c r="N4784" s="7">
        <f>SUMIFS(pg_transaction_cleaned!$H$2:$H$5743,pg_transaction_cleaned!$O$2:$O$5743,A4784,pg_transaction_cleaned!$F$2:$F$5743,"REFUND")</f>
        <v>0</v>
      </c>
      <c r="O4784" s="6" t="str">
        <f t="shared" si="374"/>
        <v>OK</v>
      </c>
      <c r="P4784" s="8">
        <f t="shared" si="375"/>
        <v>0</v>
      </c>
    </row>
    <row r="4785" spans="1:16" x14ac:dyDescent="0.3">
      <c r="A4785" s="6" t="s">
        <v>9480</v>
      </c>
      <c r="B4785" s="6" t="s">
        <v>11893</v>
      </c>
      <c r="C4785" s="6" t="s">
        <v>9481</v>
      </c>
      <c r="D4785" s="6" t="s">
        <v>48</v>
      </c>
      <c r="E4785" s="6" t="s">
        <v>27</v>
      </c>
      <c r="F4785" s="6" t="s">
        <v>11856</v>
      </c>
      <c r="G4785" s="6" t="s">
        <v>19</v>
      </c>
      <c r="H4785" s="10">
        <f t="shared" si="371"/>
        <v>46280</v>
      </c>
      <c r="I4785" s="7">
        <f t="shared" si="372"/>
        <v>2598</v>
      </c>
      <c r="J4785" s="6" t="str">
        <f t="shared" si="373"/>
        <v>Jaipur</v>
      </c>
      <c r="K4785" s="6">
        <f>COUNTIFS(pg_transaction_cleaned!$O$2:$O$5743,A4785,pg_transaction_cleaned!$F$2:$F$5743,"CAPTURE")</f>
        <v>1</v>
      </c>
      <c r="L4785" s="7">
        <f>SUMIFS(pg_transaction_cleaned!$H$2:$H$5743,pg_transaction_cleaned!$O$2:$O$5743,A4785,pg_transaction_cleaned!$F$2:$F$5743,"CAPTURE")</f>
        <v>2598</v>
      </c>
      <c r="M4785" s="6">
        <f>COUNTIFS(pg_transaction_cleaned!$O$2:$O$5743,A4785,pg_transaction_cleaned!$F$2:$F$5743,"REFUND")</f>
        <v>0</v>
      </c>
      <c r="N4785" s="7">
        <f>SUMIFS(pg_transaction_cleaned!$H$2:$H$5743,pg_transaction_cleaned!$O$2:$O$5743,A4785,pg_transaction_cleaned!$F$2:$F$5743,"REFUND")</f>
        <v>0</v>
      </c>
      <c r="O4785" s="6" t="str">
        <f t="shared" si="374"/>
        <v>OK</v>
      </c>
      <c r="P4785" s="8">
        <f t="shared" si="375"/>
        <v>0</v>
      </c>
    </row>
    <row r="4786" spans="1:16" x14ac:dyDescent="0.3">
      <c r="A4786" s="6" t="s">
        <v>9482</v>
      </c>
      <c r="B4786" s="6" t="s">
        <v>12050</v>
      </c>
      <c r="C4786" s="6" t="s">
        <v>9483</v>
      </c>
      <c r="D4786" s="6" t="s">
        <v>23</v>
      </c>
      <c r="E4786" s="6" t="s">
        <v>18</v>
      </c>
      <c r="F4786" s="6" t="s">
        <v>11853</v>
      </c>
      <c r="G4786" s="6" t="s">
        <v>19</v>
      </c>
      <c r="H4786" s="10">
        <f t="shared" si="371"/>
        <v>46284</v>
      </c>
      <c r="I4786" s="7">
        <f t="shared" si="372"/>
        <v>1799</v>
      </c>
      <c r="J4786" s="6" t="str">
        <f t="shared" si="373"/>
        <v>Bengaluru</v>
      </c>
      <c r="K4786" s="6">
        <f>COUNTIFS(pg_transaction_cleaned!$O$2:$O$5743,A4786,pg_transaction_cleaned!$F$2:$F$5743,"CAPTURE")</f>
        <v>1</v>
      </c>
      <c r="L4786" s="7">
        <f>SUMIFS(pg_transaction_cleaned!$H$2:$H$5743,pg_transaction_cleaned!$O$2:$O$5743,A4786,pg_transaction_cleaned!$F$2:$F$5743,"CAPTURE")</f>
        <v>1799</v>
      </c>
      <c r="M4786" s="6">
        <f>COUNTIFS(pg_transaction_cleaned!$O$2:$O$5743,A4786,pg_transaction_cleaned!$F$2:$F$5743,"REFUND")</f>
        <v>0</v>
      </c>
      <c r="N4786" s="7">
        <f>SUMIFS(pg_transaction_cleaned!$H$2:$H$5743,pg_transaction_cleaned!$O$2:$O$5743,A4786,pg_transaction_cleaned!$F$2:$F$5743,"REFUND")</f>
        <v>0</v>
      </c>
      <c r="O4786" s="6" t="str">
        <f t="shared" si="374"/>
        <v>OK</v>
      </c>
      <c r="P4786" s="8">
        <f t="shared" si="375"/>
        <v>0</v>
      </c>
    </row>
    <row r="4787" spans="1:16" x14ac:dyDescent="0.3">
      <c r="A4787" s="6" t="s">
        <v>9484</v>
      </c>
      <c r="B4787" s="6" t="s">
        <v>12020</v>
      </c>
      <c r="C4787" s="6" t="s">
        <v>9485</v>
      </c>
      <c r="D4787" s="6" t="s">
        <v>34</v>
      </c>
      <c r="E4787" s="6" t="s">
        <v>54</v>
      </c>
      <c r="F4787" s="6" t="s">
        <v>11827</v>
      </c>
      <c r="G4787" s="6" t="s">
        <v>66</v>
      </c>
      <c r="H4787" s="10">
        <f t="shared" si="371"/>
        <v>46278</v>
      </c>
      <c r="I4787" s="7">
        <f t="shared" si="372"/>
        <v>299</v>
      </c>
      <c r="J4787" s="6" t="str">
        <f t="shared" si="373"/>
        <v>Ahmedabad</v>
      </c>
      <c r="K4787" s="6">
        <f>COUNTIFS(pg_transaction_cleaned!$O$2:$O$5743,A4787,pg_transaction_cleaned!$F$2:$F$5743,"CAPTURE")</f>
        <v>1</v>
      </c>
      <c r="L4787" s="7">
        <f>SUMIFS(pg_transaction_cleaned!$H$2:$H$5743,pg_transaction_cleaned!$O$2:$O$5743,A4787,pg_transaction_cleaned!$F$2:$F$5743,"CAPTURE")</f>
        <v>299</v>
      </c>
      <c r="M4787" s="6">
        <f>COUNTIFS(pg_transaction_cleaned!$O$2:$O$5743,A4787,pg_transaction_cleaned!$F$2:$F$5743,"REFUND")</f>
        <v>1</v>
      </c>
      <c r="N4787" s="7">
        <f>SUMIFS(pg_transaction_cleaned!$H$2:$H$5743,pg_transaction_cleaned!$O$2:$O$5743,A4787,pg_transaction_cleaned!$F$2:$F$5743,"REFUND")</f>
        <v>299</v>
      </c>
      <c r="O4787" s="6" t="str">
        <f t="shared" si="374"/>
        <v>OK</v>
      </c>
      <c r="P4787" s="8">
        <f t="shared" si="375"/>
        <v>0</v>
      </c>
    </row>
    <row r="4788" spans="1:16" x14ac:dyDescent="0.3">
      <c r="A4788" s="6" t="s">
        <v>9486</v>
      </c>
      <c r="B4788" s="6" t="s">
        <v>11928</v>
      </c>
      <c r="C4788" s="6" t="s">
        <v>9487</v>
      </c>
      <c r="D4788" s="6" t="s">
        <v>34</v>
      </c>
      <c r="E4788" s="6" t="s">
        <v>54</v>
      </c>
      <c r="F4788" s="6" t="s">
        <v>11863</v>
      </c>
      <c r="G4788" s="6" t="s">
        <v>19</v>
      </c>
      <c r="H4788" s="10">
        <f t="shared" si="371"/>
        <v>46266</v>
      </c>
      <c r="I4788" s="7">
        <f t="shared" si="372"/>
        <v>1499</v>
      </c>
      <c r="J4788" s="6" t="str">
        <f t="shared" si="373"/>
        <v>Ahmedabad</v>
      </c>
      <c r="K4788" s="6">
        <f>COUNTIFS(pg_transaction_cleaned!$O$2:$O$5743,A4788,pg_transaction_cleaned!$F$2:$F$5743,"CAPTURE")</f>
        <v>1</v>
      </c>
      <c r="L4788" s="7">
        <f>SUMIFS(pg_transaction_cleaned!$H$2:$H$5743,pg_transaction_cleaned!$O$2:$O$5743,A4788,pg_transaction_cleaned!$F$2:$F$5743,"CAPTURE")</f>
        <v>1499</v>
      </c>
      <c r="M4788" s="6">
        <f>COUNTIFS(pg_transaction_cleaned!$O$2:$O$5743,A4788,pg_transaction_cleaned!$F$2:$F$5743,"REFUND")</f>
        <v>0</v>
      </c>
      <c r="N4788" s="7">
        <f>SUMIFS(pg_transaction_cleaned!$H$2:$H$5743,pg_transaction_cleaned!$O$2:$O$5743,A4788,pg_transaction_cleaned!$F$2:$F$5743,"REFUND")</f>
        <v>0</v>
      </c>
      <c r="O4788" s="6" t="str">
        <f t="shared" si="374"/>
        <v>OK</v>
      </c>
      <c r="P4788" s="8">
        <f t="shared" si="375"/>
        <v>0</v>
      </c>
    </row>
    <row r="4789" spans="1:16" x14ac:dyDescent="0.3">
      <c r="A4789" s="6" t="s">
        <v>9488</v>
      </c>
      <c r="B4789" s="6" t="s">
        <v>11909</v>
      </c>
      <c r="C4789" s="6" t="s">
        <v>9489</v>
      </c>
      <c r="D4789" s="6" t="s">
        <v>34</v>
      </c>
      <c r="E4789" s="6" t="s">
        <v>18</v>
      </c>
      <c r="F4789" s="6" t="s">
        <v>11833</v>
      </c>
      <c r="G4789" s="6" t="s">
        <v>19</v>
      </c>
      <c r="H4789" s="10">
        <f t="shared" si="371"/>
        <v>46276</v>
      </c>
      <c r="I4789" s="7">
        <f t="shared" si="372"/>
        <v>3298</v>
      </c>
      <c r="J4789" s="6" t="str">
        <f t="shared" si="373"/>
        <v>Ahmedabad</v>
      </c>
      <c r="K4789" s="6">
        <f>COUNTIFS(pg_transaction_cleaned!$O$2:$O$5743,A4789,pg_transaction_cleaned!$F$2:$F$5743,"CAPTURE")</f>
        <v>1</v>
      </c>
      <c r="L4789" s="7">
        <f>SUMIFS(pg_transaction_cleaned!$H$2:$H$5743,pg_transaction_cleaned!$O$2:$O$5743,A4789,pg_transaction_cleaned!$F$2:$F$5743,"CAPTURE")</f>
        <v>3298</v>
      </c>
      <c r="M4789" s="6">
        <f>COUNTIFS(pg_transaction_cleaned!$O$2:$O$5743,A4789,pg_transaction_cleaned!$F$2:$F$5743,"REFUND")</f>
        <v>0</v>
      </c>
      <c r="N4789" s="7">
        <f>SUMIFS(pg_transaction_cleaned!$H$2:$H$5743,pg_transaction_cleaned!$O$2:$O$5743,A4789,pg_transaction_cleaned!$F$2:$F$5743,"REFUND")</f>
        <v>0</v>
      </c>
      <c r="O4789" s="6" t="str">
        <f t="shared" si="374"/>
        <v>OK</v>
      </c>
      <c r="P4789" s="8">
        <f t="shared" si="375"/>
        <v>0</v>
      </c>
    </row>
    <row r="4790" spans="1:16" x14ac:dyDescent="0.3">
      <c r="A4790" s="6" t="s">
        <v>9490</v>
      </c>
      <c r="B4790" s="6" t="s">
        <v>11830</v>
      </c>
      <c r="C4790" s="6" t="s">
        <v>9491</v>
      </c>
      <c r="D4790" s="6" t="s">
        <v>37</v>
      </c>
      <c r="E4790" s="6" t="s">
        <v>18</v>
      </c>
      <c r="F4790" s="6" t="s">
        <v>11843</v>
      </c>
      <c r="G4790" s="6" t="s">
        <v>80</v>
      </c>
      <c r="H4790" s="10">
        <f t="shared" si="371"/>
        <v>46282</v>
      </c>
      <c r="I4790" s="7">
        <f t="shared" si="372"/>
        <v>349</v>
      </c>
      <c r="J4790" s="6" t="str">
        <f t="shared" si="373"/>
        <v>Lucknow</v>
      </c>
      <c r="K4790" s="6">
        <f>COUNTIFS(pg_transaction_cleaned!$O$2:$O$5743,A4790,pg_transaction_cleaned!$F$2:$F$5743,"CAPTURE")</f>
        <v>0</v>
      </c>
      <c r="L4790" s="7">
        <f>SUMIFS(pg_transaction_cleaned!$H$2:$H$5743,pg_transaction_cleaned!$O$2:$O$5743,A4790,pg_transaction_cleaned!$F$2:$F$5743,"CAPTURE")</f>
        <v>0</v>
      </c>
      <c r="M4790" s="6">
        <f>COUNTIFS(pg_transaction_cleaned!$O$2:$O$5743,A4790,pg_transaction_cleaned!$F$2:$F$5743,"REFUND")</f>
        <v>0</v>
      </c>
      <c r="N4790" s="7">
        <f>SUMIFS(pg_transaction_cleaned!$H$2:$H$5743,pg_transaction_cleaned!$O$2:$O$5743,A4790,pg_transaction_cleaned!$F$2:$F$5743,"REFUND")</f>
        <v>0</v>
      </c>
      <c r="O4790" s="6" t="str">
        <f t="shared" si="374"/>
        <v>OK</v>
      </c>
      <c r="P4790" s="8">
        <f t="shared" si="375"/>
        <v>0</v>
      </c>
    </row>
    <row r="4791" spans="1:16" x14ac:dyDescent="0.3">
      <c r="A4791" s="6" t="s">
        <v>9492</v>
      </c>
      <c r="B4791" s="6" t="s">
        <v>11868</v>
      </c>
      <c r="C4791" s="6" t="s">
        <v>9493</v>
      </c>
      <c r="D4791" s="6" t="s">
        <v>61</v>
      </c>
      <c r="E4791" s="6" t="s">
        <v>18</v>
      </c>
      <c r="F4791" s="6" t="s">
        <v>12080</v>
      </c>
      <c r="G4791" s="6" t="s">
        <v>66</v>
      </c>
      <c r="H4791" s="10">
        <f t="shared" si="371"/>
        <v>46288</v>
      </c>
      <c r="I4791" s="7">
        <f t="shared" si="372"/>
        <v>8298</v>
      </c>
      <c r="J4791" s="6" t="str">
        <f t="shared" si="373"/>
        <v>Delhi</v>
      </c>
      <c r="K4791" s="6">
        <f>COUNTIFS(pg_transaction_cleaned!$O$2:$O$5743,A4791,pg_transaction_cleaned!$F$2:$F$5743,"CAPTURE")</f>
        <v>1</v>
      </c>
      <c r="L4791" s="7">
        <f>SUMIFS(pg_transaction_cleaned!$H$2:$H$5743,pg_transaction_cleaned!$O$2:$O$5743,A4791,pg_transaction_cleaned!$F$2:$F$5743,"CAPTURE")</f>
        <v>8298</v>
      </c>
      <c r="M4791" s="6">
        <f>COUNTIFS(pg_transaction_cleaned!$O$2:$O$5743,A4791,pg_transaction_cleaned!$F$2:$F$5743,"REFUND")</f>
        <v>1</v>
      </c>
      <c r="N4791" s="7">
        <f>SUMIFS(pg_transaction_cleaned!$H$2:$H$5743,pg_transaction_cleaned!$O$2:$O$5743,A4791,pg_transaction_cleaned!$F$2:$F$5743,"REFUND")</f>
        <v>8298</v>
      </c>
      <c r="O4791" s="6" t="str">
        <f t="shared" si="374"/>
        <v>OK</v>
      </c>
      <c r="P4791" s="8">
        <f t="shared" si="375"/>
        <v>0</v>
      </c>
    </row>
    <row r="4792" spans="1:16" x14ac:dyDescent="0.3">
      <c r="A4792" s="6" t="s">
        <v>9494</v>
      </c>
      <c r="B4792" s="6" t="s">
        <v>11895</v>
      </c>
      <c r="C4792" s="6" t="s">
        <v>9495</v>
      </c>
      <c r="D4792" s="6" t="s">
        <v>51</v>
      </c>
      <c r="E4792" s="6" t="s">
        <v>18</v>
      </c>
      <c r="F4792" s="6" t="s">
        <v>11929</v>
      </c>
      <c r="G4792" s="6" t="s">
        <v>19</v>
      </c>
      <c r="H4792" s="10">
        <f t="shared" si="371"/>
        <v>46295</v>
      </c>
      <c r="I4792" s="7">
        <f t="shared" si="372"/>
        <v>799</v>
      </c>
      <c r="J4792" s="6" t="str">
        <f t="shared" si="373"/>
        <v>Chennai</v>
      </c>
      <c r="K4792" s="6">
        <f>COUNTIFS(pg_transaction_cleaned!$O$2:$O$5743,A4792,pg_transaction_cleaned!$F$2:$F$5743,"CAPTURE")</f>
        <v>1</v>
      </c>
      <c r="L4792" s="7">
        <f>SUMIFS(pg_transaction_cleaned!$H$2:$H$5743,pg_transaction_cleaned!$O$2:$O$5743,A4792,pg_transaction_cleaned!$F$2:$F$5743,"CAPTURE")</f>
        <v>799</v>
      </c>
      <c r="M4792" s="6">
        <f>COUNTIFS(pg_transaction_cleaned!$O$2:$O$5743,A4792,pg_transaction_cleaned!$F$2:$F$5743,"REFUND")</f>
        <v>0</v>
      </c>
      <c r="N4792" s="7">
        <f>SUMIFS(pg_transaction_cleaned!$H$2:$H$5743,pg_transaction_cleaned!$O$2:$O$5743,A4792,pg_transaction_cleaned!$F$2:$F$5743,"REFUND")</f>
        <v>0</v>
      </c>
      <c r="O4792" s="6" t="str">
        <f t="shared" si="374"/>
        <v>OK</v>
      </c>
      <c r="P4792" s="8">
        <f t="shared" si="375"/>
        <v>0</v>
      </c>
    </row>
    <row r="4793" spans="1:16" x14ac:dyDescent="0.3">
      <c r="A4793" s="6" t="s">
        <v>9496</v>
      </c>
      <c r="B4793" s="6" t="s">
        <v>11936</v>
      </c>
      <c r="C4793" s="6" t="s">
        <v>9497</v>
      </c>
      <c r="D4793" s="6" t="s">
        <v>48</v>
      </c>
      <c r="E4793" s="6" t="s">
        <v>18</v>
      </c>
      <c r="F4793" s="6" t="s">
        <v>11948</v>
      </c>
      <c r="G4793" s="6" t="s">
        <v>19</v>
      </c>
      <c r="H4793" s="10">
        <f t="shared" si="371"/>
        <v>46293</v>
      </c>
      <c r="I4793" s="7">
        <f t="shared" si="372"/>
        <v>2798</v>
      </c>
      <c r="J4793" s="6" t="str">
        <f t="shared" si="373"/>
        <v>Jaipur</v>
      </c>
      <c r="K4793" s="6">
        <f>COUNTIFS(pg_transaction_cleaned!$O$2:$O$5743,A4793,pg_transaction_cleaned!$F$2:$F$5743,"CAPTURE")</f>
        <v>1</v>
      </c>
      <c r="L4793" s="7">
        <f>SUMIFS(pg_transaction_cleaned!$H$2:$H$5743,pg_transaction_cleaned!$O$2:$O$5743,A4793,pg_transaction_cleaned!$F$2:$F$5743,"CAPTURE")</f>
        <v>2798</v>
      </c>
      <c r="M4793" s="6">
        <f>COUNTIFS(pg_transaction_cleaned!$O$2:$O$5743,A4793,pg_transaction_cleaned!$F$2:$F$5743,"REFUND")</f>
        <v>0</v>
      </c>
      <c r="N4793" s="7">
        <f>SUMIFS(pg_transaction_cleaned!$H$2:$H$5743,pg_transaction_cleaned!$O$2:$O$5743,A4793,pg_transaction_cleaned!$F$2:$F$5743,"REFUND")</f>
        <v>0</v>
      </c>
      <c r="O4793" s="6" t="str">
        <f t="shared" si="374"/>
        <v>OK</v>
      </c>
      <c r="P4793" s="8">
        <f t="shared" si="375"/>
        <v>0</v>
      </c>
    </row>
    <row r="4794" spans="1:16" x14ac:dyDescent="0.3">
      <c r="A4794" s="6" t="s">
        <v>9498</v>
      </c>
      <c r="B4794" s="6" t="s">
        <v>11949</v>
      </c>
      <c r="C4794" s="6" t="s">
        <v>9499</v>
      </c>
      <c r="D4794" s="6" t="s">
        <v>61</v>
      </c>
      <c r="E4794" s="6" t="s">
        <v>54</v>
      </c>
      <c r="F4794" s="6" t="s">
        <v>12045</v>
      </c>
      <c r="G4794" s="6" t="s">
        <v>66</v>
      </c>
      <c r="H4794" s="10">
        <f t="shared" si="371"/>
        <v>46275</v>
      </c>
      <c r="I4794" s="7">
        <f t="shared" si="372"/>
        <v>7297</v>
      </c>
      <c r="J4794" s="6" t="str">
        <f t="shared" si="373"/>
        <v>Delhi</v>
      </c>
      <c r="K4794" s="6">
        <f>COUNTIFS(pg_transaction_cleaned!$O$2:$O$5743,A4794,pg_transaction_cleaned!$F$2:$F$5743,"CAPTURE")</f>
        <v>1</v>
      </c>
      <c r="L4794" s="7">
        <f>SUMIFS(pg_transaction_cleaned!$H$2:$H$5743,pg_transaction_cleaned!$O$2:$O$5743,A4794,pg_transaction_cleaned!$F$2:$F$5743,"CAPTURE")</f>
        <v>7297</v>
      </c>
      <c r="M4794" s="6">
        <f>COUNTIFS(pg_transaction_cleaned!$O$2:$O$5743,A4794,pg_transaction_cleaned!$F$2:$F$5743,"REFUND")</f>
        <v>1</v>
      </c>
      <c r="N4794" s="7">
        <f>SUMIFS(pg_transaction_cleaned!$H$2:$H$5743,pg_transaction_cleaned!$O$2:$O$5743,A4794,pg_transaction_cleaned!$F$2:$F$5743,"REFUND")</f>
        <v>7297</v>
      </c>
      <c r="O4794" s="6" t="str">
        <f t="shared" si="374"/>
        <v>OK</v>
      </c>
      <c r="P4794" s="8">
        <f t="shared" si="375"/>
        <v>0</v>
      </c>
    </row>
    <row r="4795" spans="1:16" x14ac:dyDescent="0.3">
      <c r="A4795" s="6" t="s">
        <v>9500</v>
      </c>
      <c r="B4795" s="6" t="s">
        <v>11852</v>
      </c>
      <c r="C4795" s="6" t="s">
        <v>9501</v>
      </c>
      <c r="D4795" s="6" t="s">
        <v>23</v>
      </c>
      <c r="E4795" s="6" t="s">
        <v>18</v>
      </c>
      <c r="F4795" s="6" t="s">
        <v>11954</v>
      </c>
      <c r="G4795" s="6" t="s">
        <v>19</v>
      </c>
      <c r="H4795" s="10">
        <f t="shared" si="371"/>
        <v>46273</v>
      </c>
      <c r="I4795" s="7">
        <f t="shared" si="372"/>
        <v>1848</v>
      </c>
      <c r="J4795" s="6" t="str">
        <f t="shared" si="373"/>
        <v>Bengaluru</v>
      </c>
      <c r="K4795" s="6">
        <f>COUNTIFS(pg_transaction_cleaned!$O$2:$O$5743,A4795,pg_transaction_cleaned!$F$2:$F$5743,"CAPTURE")</f>
        <v>1</v>
      </c>
      <c r="L4795" s="7">
        <f>SUMIFS(pg_transaction_cleaned!$H$2:$H$5743,pg_transaction_cleaned!$O$2:$O$5743,A4795,pg_transaction_cleaned!$F$2:$F$5743,"CAPTURE")</f>
        <v>1848</v>
      </c>
      <c r="M4795" s="6">
        <f>COUNTIFS(pg_transaction_cleaned!$O$2:$O$5743,A4795,pg_transaction_cleaned!$F$2:$F$5743,"REFUND")</f>
        <v>0</v>
      </c>
      <c r="N4795" s="7">
        <f>SUMIFS(pg_transaction_cleaned!$H$2:$H$5743,pg_transaction_cleaned!$O$2:$O$5743,A4795,pg_transaction_cleaned!$F$2:$F$5743,"REFUND")</f>
        <v>0</v>
      </c>
      <c r="O4795" s="6" t="str">
        <f t="shared" si="374"/>
        <v>OK</v>
      </c>
      <c r="P4795" s="8">
        <f t="shared" si="375"/>
        <v>0</v>
      </c>
    </row>
    <row r="4796" spans="1:16" x14ac:dyDescent="0.3">
      <c r="A4796" s="6" t="s">
        <v>9502</v>
      </c>
      <c r="B4796" s="6" t="s">
        <v>11903</v>
      </c>
      <c r="C4796" s="6" t="s">
        <v>9503</v>
      </c>
      <c r="D4796" s="6" t="s">
        <v>37</v>
      </c>
      <c r="E4796" s="6" t="s">
        <v>27</v>
      </c>
      <c r="F4796" s="6" t="s">
        <v>11827</v>
      </c>
      <c r="G4796" s="6" t="s">
        <v>19</v>
      </c>
      <c r="H4796" s="10">
        <f t="shared" si="371"/>
        <v>46277</v>
      </c>
      <c r="I4796" s="7">
        <f t="shared" si="372"/>
        <v>299</v>
      </c>
      <c r="J4796" s="6" t="str">
        <f t="shared" si="373"/>
        <v>Lucknow</v>
      </c>
      <c r="K4796" s="6">
        <f>COUNTIFS(pg_transaction_cleaned!$O$2:$O$5743,A4796,pg_transaction_cleaned!$F$2:$F$5743,"CAPTURE")</f>
        <v>1</v>
      </c>
      <c r="L4796" s="7">
        <f>SUMIFS(pg_transaction_cleaned!$H$2:$H$5743,pg_transaction_cleaned!$O$2:$O$5743,A4796,pg_transaction_cleaned!$F$2:$F$5743,"CAPTURE")</f>
        <v>299</v>
      </c>
      <c r="M4796" s="6">
        <f>COUNTIFS(pg_transaction_cleaned!$O$2:$O$5743,A4796,pg_transaction_cleaned!$F$2:$F$5743,"REFUND")</f>
        <v>0</v>
      </c>
      <c r="N4796" s="7">
        <f>SUMIFS(pg_transaction_cleaned!$H$2:$H$5743,pg_transaction_cleaned!$O$2:$O$5743,A4796,pg_transaction_cleaned!$F$2:$F$5743,"REFUND")</f>
        <v>0</v>
      </c>
      <c r="O4796" s="6" t="str">
        <f t="shared" si="374"/>
        <v>OK</v>
      </c>
      <c r="P4796" s="8">
        <f t="shared" si="375"/>
        <v>0</v>
      </c>
    </row>
    <row r="4797" spans="1:16" x14ac:dyDescent="0.3">
      <c r="A4797" s="6" t="s">
        <v>9504</v>
      </c>
      <c r="B4797" s="6" t="s">
        <v>11868</v>
      </c>
      <c r="C4797" s="6" t="s">
        <v>9505</v>
      </c>
      <c r="D4797" s="6" t="s">
        <v>23</v>
      </c>
      <c r="E4797" s="6" t="s">
        <v>18</v>
      </c>
      <c r="F4797" s="6" t="s">
        <v>11931</v>
      </c>
      <c r="G4797" s="6" t="s">
        <v>19</v>
      </c>
      <c r="H4797" s="10">
        <f t="shared" si="371"/>
        <v>46288</v>
      </c>
      <c r="I4797" s="7">
        <f t="shared" si="372"/>
        <v>2998</v>
      </c>
      <c r="J4797" s="6" t="str">
        <f t="shared" si="373"/>
        <v>Bengaluru</v>
      </c>
      <c r="K4797" s="6">
        <f>COUNTIFS(pg_transaction_cleaned!$O$2:$O$5743,A4797,pg_transaction_cleaned!$F$2:$F$5743,"CAPTURE")</f>
        <v>1</v>
      </c>
      <c r="L4797" s="7">
        <f>SUMIFS(pg_transaction_cleaned!$H$2:$H$5743,pg_transaction_cleaned!$O$2:$O$5743,A4797,pg_transaction_cleaned!$F$2:$F$5743,"CAPTURE")</f>
        <v>2998</v>
      </c>
      <c r="M4797" s="6">
        <f>COUNTIFS(pg_transaction_cleaned!$O$2:$O$5743,A4797,pg_transaction_cleaned!$F$2:$F$5743,"REFUND")</f>
        <v>0</v>
      </c>
      <c r="N4797" s="7">
        <f>SUMIFS(pg_transaction_cleaned!$H$2:$H$5743,pg_transaction_cleaned!$O$2:$O$5743,A4797,pg_transaction_cleaned!$F$2:$F$5743,"REFUND")</f>
        <v>0</v>
      </c>
      <c r="O4797" s="6" t="str">
        <f t="shared" si="374"/>
        <v>OK</v>
      </c>
      <c r="P4797" s="8">
        <f t="shared" si="375"/>
        <v>0</v>
      </c>
    </row>
    <row r="4798" spans="1:16" x14ac:dyDescent="0.3">
      <c r="A4798" s="6" t="s">
        <v>9506</v>
      </c>
      <c r="B4798" s="6" t="s">
        <v>11945</v>
      </c>
      <c r="C4798" s="6" t="s">
        <v>9507</v>
      </c>
      <c r="D4798" s="6" t="s">
        <v>34</v>
      </c>
      <c r="E4798" s="6" t="s">
        <v>27</v>
      </c>
      <c r="F4798" s="6" t="s">
        <v>11984</v>
      </c>
      <c r="G4798" s="6" t="s">
        <v>80</v>
      </c>
      <c r="H4798" s="10">
        <f t="shared" si="371"/>
        <v>46289</v>
      </c>
      <c r="I4798" s="7">
        <f t="shared" si="372"/>
        <v>3848</v>
      </c>
      <c r="J4798" s="6" t="str">
        <f t="shared" si="373"/>
        <v>Ahmedabad</v>
      </c>
      <c r="K4798" s="6">
        <f>COUNTIFS(pg_transaction_cleaned!$O$2:$O$5743,A4798,pg_transaction_cleaned!$F$2:$F$5743,"CAPTURE")</f>
        <v>0</v>
      </c>
      <c r="L4798" s="7">
        <f>SUMIFS(pg_transaction_cleaned!$H$2:$H$5743,pg_transaction_cleaned!$O$2:$O$5743,A4798,pg_transaction_cleaned!$F$2:$F$5743,"CAPTURE")</f>
        <v>0</v>
      </c>
      <c r="M4798" s="6">
        <f>COUNTIFS(pg_transaction_cleaned!$O$2:$O$5743,A4798,pg_transaction_cleaned!$F$2:$F$5743,"REFUND")</f>
        <v>0</v>
      </c>
      <c r="N4798" s="7">
        <f>SUMIFS(pg_transaction_cleaned!$H$2:$H$5743,pg_transaction_cleaned!$O$2:$O$5743,A4798,pg_transaction_cleaned!$F$2:$F$5743,"REFUND")</f>
        <v>0</v>
      </c>
      <c r="O4798" s="6" t="str">
        <f t="shared" si="374"/>
        <v>OK</v>
      </c>
      <c r="P4798" s="8">
        <f t="shared" si="375"/>
        <v>0</v>
      </c>
    </row>
    <row r="4799" spans="1:16" x14ac:dyDescent="0.3">
      <c r="A4799" s="6" t="s">
        <v>9508</v>
      </c>
      <c r="B4799" s="6" t="s">
        <v>11985</v>
      </c>
      <c r="C4799" s="6" t="s">
        <v>9509</v>
      </c>
      <c r="D4799" s="6" t="s">
        <v>26</v>
      </c>
      <c r="E4799" s="6" t="s">
        <v>27</v>
      </c>
      <c r="F4799" s="6" t="s">
        <v>11863</v>
      </c>
      <c r="G4799" s="6" t="s">
        <v>19</v>
      </c>
      <c r="H4799" s="10">
        <f t="shared" si="371"/>
        <v>46273</v>
      </c>
      <c r="I4799" s="7">
        <f t="shared" si="372"/>
        <v>1499</v>
      </c>
      <c r="J4799" s="6" t="str">
        <f t="shared" si="373"/>
        <v>Kolkata</v>
      </c>
      <c r="K4799" s="6">
        <f>COUNTIFS(pg_transaction_cleaned!$O$2:$O$5743,A4799,pg_transaction_cleaned!$F$2:$F$5743,"CAPTURE")</f>
        <v>1</v>
      </c>
      <c r="L4799" s="7">
        <f>SUMIFS(pg_transaction_cleaned!$H$2:$H$5743,pg_transaction_cleaned!$O$2:$O$5743,A4799,pg_transaction_cleaned!$F$2:$F$5743,"CAPTURE")</f>
        <v>1499</v>
      </c>
      <c r="M4799" s="6">
        <f>COUNTIFS(pg_transaction_cleaned!$O$2:$O$5743,A4799,pg_transaction_cleaned!$F$2:$F$5743,"REFUND")</f>
        <v>0</v>
      </c>
      <c r="N4799" s="7">
        <f>SUMIFS(pg_transaction_cleaned!$H$2:$H$5743,pg_transaction_cleaned!$O$2:$O$5743,A4799,pg_transaction_cleaned!$F$2:$F$5743,"REFUND")</f>
        <v>0</v>
      </c>
      <c r="O4799" s="6" t="str">
        <f t="shared" si="374"/>
        <v>OK</v>
      </c>
      <c r="P4799" s="8">
        <f t="shared" si="375"/>
        <v>0</v>
      </c>
    </row>
    <row r="4800" spans="1:16" x14ac:dyDescent="0.3">
      <c r="A4800" s="6" t="s">
        <v>9510</v>
      </c>
      <c r="B4800" s="6" t="s">
        <v>11868</v>
      </c>
      <c r="C4800" s="6" t="s">
        <v>9511</v>
      </c>
      <c r="D4800" s="6" t="s">
        <v>23</v>
      </c>
      <c r="E4800" s="6" t="s">
        <v>27</v>
      </c>
      <c r="F4800" s="6" t="s">
        <v>11929</v>
      </c>
      <c r="G4800" s="6" t="s">
        <v>19</v>
      </c>
      <c r="H4800" s="10">
        <f t="shared" si="371"/>
        <v>46288</v>
      </c>
      <c r="I4800" s="7">
        <f t="shared" si="372"/>
        <v>799</v>
      </c>
      <c r="J4800" s="6" t="str">
        <f t="shared" si="373"/>
        <v>Bengaluru</v>
      </c>
      <c r="K4800" s="6">
        <f>COUNTIFS(pg_transaction_cleaned!$O$2:$O$5743,A4800,pg_transaction_cleaned!$F$2:$F$5743,"CAPTURE")</f>
        <v>1</v>
      </c>
      <c r="L4800" s="7">
        <f>SUMIFS(pg_transaction_cleaned!$H$2:$H$5743,pg_transaction_cleaned!$O$2:$O$5743,A4800,pg_transaction_cleaned!$F$2:$F$5743,"CAPTURE")</f>
        <v>799</v>
      </c>
      <c r="M4800" s="6">
        <f>COUNTIFS(pg_transaction_cleaned!$O$2:$O$5743,A4800,pg_transaction_cleaned!$F$2:$F$5743,"REFUND")</f>
        <v>0</v>
      </c>
      <c r="N4800" s="7">
        <f>SUMIFS(pg_transaction_cleaned!$H$2:$H$5743,pg_transaction_cleaned!$O$2:$O$5743,A4800,pg_transaction_cleaned!$F$2:$F$5743,"REFUND")</f>
        <v>0</v>
      </c>
      <c r="O4800" s="6" t="str">
        <f t="shared" si="374"/>
        <v>OK</v>
      </c>
      <c r="P4800" s="8">
        <f t="shared" si="375"/>
        <v>0</v>
      </c>
    </row>
    <row r="4801" spans="1:16" x14ac:dyDescent="0.3">
      <c r="A4801" s="6" t="s">
        <v>9512</v>
      </c>
      <c r="B4801" s="6" t="s">
        <v>11905</v>
      </c>
      <c r="C4801" s="6" t="s">
        <v>9513</v>
      </c>
      <c r="D4801" s="6" t="s">
        <v>23</v>
      </c>
      <c r="E4801" s="6" t="s">
        <v>18</v>
      </c>
      <c r="F4801" s="6" t="s">
        <v>12128</v>
      </c>
      <c r="G4801" s="6" t="s">
        <v>19</v>
      </c>
      <c r="H4801" s="10">
        <f t="shared" si="371"/>
        <v>46291</v>
      </c>
      <c r="I4801" s="7">
        <f t="shared" si="372"/>
        <v>14797</v>
      </c>
      <c r="J4801" s="6" t="str">
        <f t="shared" si="373"/>
        <v>Bengaluru</v>
      </c>
      <c r="K4801" s="6">
        <f>COUNTIFS(pg_transaction_cleaned!$O$2:$O$5743,A4801,pg_transaction_cleaned!$F$2:$F$5743,"CAPTURE")</f>
        <v>1</v>
      </c>
      <c r="L4801" s="7">
        <f>SUMIFS(pg_transaction_cleaned!$H$2:$H$5743,pg_transaction_cleaned!$O$2:$O$5743,A4801,pg_transaction_cleaned!$F$2:$F$5743,"CAPTURE")</f>
        <v>14797</v>
      </c>
      <c r="M4801" s="6">
        <f>COUNTIFS(pg_transaction_cleaned!$O$2:$O$5743,A4801,pg_transaction_cleaned!$F$2:$F$5743,"REFUND")</f>
        <v>0</v>
      </c>
      <c r="N4801" s="7">
        <f>SUMIFS(pg_transaction_cleaned!$H$2:$H$5743,pg_transaction_cleaned!$O$2:$O$5743,A4801,pg_transaction_cleaned!$F$2:$F$5743,"REFUND")</f>
        <v>0</v>
      </c>
      <c r="O4801" s="6" t="str">
        <f t="shared" si="374"/>
        <v>OK</v>
      </c>
      <c r="P4801" s="8">
        <f t="shared" si="375"/>
        <v>0</v>
      </c>
    </row>
    <row r="4802" spans="1:16" x14ac:dyDescent="0.3">
      <c r="A4802" s="6" t="s">
        <v>9514</v>
      </c>
      <c r="B4802" s="6" t="s">
        <v>11923</v>
      </c>
      <c r="C4802" s="6" t="s">
        <v>9515</v>
      </c>
      <c r="D4802" s="6" t="s">
        <v>34</v>
      </c>
      <c r="E4802" s="6" t="s">
        <v>43</v>
      </c>
      <c r="F4802" s="6" t="s">
        <v>11964</v>
      </c>
      <c r="G4802" s="6" t="s">
        <v>19</v>
      </c>
      <c r="H4802" s="10">
        <f t="shared" ref="H4802:H4865" si="376">IF(MID(B4802,5,1)="-",DATE(LEFT(B4802,4),MID(B4802,6,2),RIGHT(B4802,2)),DATE(RIGHT(B4802,4),MID(B4802,4,2),LEFT(B4802,2)))</f>
        <v>46292</v>
      </c>
      <c r="I4802" s="7">
        <f t="shared" ref="I4802:I4865" si="377">VALUE(SUBSTITUTE(F4802,",",""))</f>
        <v>8498</v>
      </c>
      <c r="J4802" s="6" t="str">
        <f t="shared" ref="J4802:J4865" si="378">IF(TRIM(D4802)="","Unknown",TRIM(D4802))</f>
        <v>Ahmedabad</v>
      </c>
      <c r="K4802" s="6">
        <f>COUNTIFS(pg_transaction_cleaned!$O$2:$O$5743,A4802,pg_transaction_cleaned!$F$2:$F$5743,"CAPTURE")</f>
        <v>1</v>
      </c>
      <c r="L4802" s="7">
        <f>SUMIFS(pg_transaction_cleaned!$H$2:$H$5743,pg_transaction_cleaned!$O$2:$O$5743,A4802,pg_transaction_cleaned!$F$2:$F$5743,"CAPTURE")</f>
        <v>8498</v>
      </c>
      <c r="M4802" s="6">
        <f>COUNTIFS(pg_transaction_cleaned!$O$2:$O$5743,A4802,pg_transaction_cleaned!$F$2:$F$5743,"REFUND")</f>
        <v>0</v>
      </c>
      <c r="N4802" s="7">
        <f>SUMIFS(pg_transaction_cleaned!$H$2:$H$5743,pg_transaction_cleaned!$O$2:$O$5743,A4802,pg_transaction_cleaned!$F$2:$F$5743,"REFUND")</f>
        <v>0</v>
      </c>
      <c r="O4802" s="6" t="str">
        <f t="shared" si="374"/>
        <v>OK</v>
      </c>
      <c r="P4802" s="8">
        <f t="shared" si="375"/>
        <v>0</v>
      </c>
    </row>
    <row r="4803" spans="1:16" x14ac:dyDescent="0.3">
      <c r="A4803" s="6" t="s">
        <v>9516</v>
      </c>
      <c r="B4803" s="6" t="s">
        <v>11963</v>
      </c>
      <c r="C4803" s="6" t="s">
        <v>9517</v>
      </c>
      <c r="D4803" s="6" t="s">
        <v>42</v>
      </c>
      <c r="E4803" s="6" t="s">
        <v>54</v>
      </c>
      <c r="F4803" s="6" t="s">
        <v>11929</v>
      </c>
      <c r="G4803" s="6" t="s">
        <v>19</v>
      </c>
      <c r="H4803" s="10">
        <f t="shared" si="376"/>
        <v>46287</v>
      </c>
      <c r="I4803" s="7">
        <f t="shared" si="377"/>
        <v>799</v>
      </c>
      <c r="J4803" s="6" t="str">
        <f t="shared" si="378"/>
        <v>Hyderabad</v>
      </c>
      <c r="K4803" s="6">
        <f>COUNTIFS(pg_transaction_cleaned!$O$2:$O$5743,A4803,pg_transaction_cleaned!$F$2:$F$5743,"CAPTURE")</f>
        <v>1</v>
      </c>
      <c r="L4803" s="7">
        <f>SUMIFS(pg_transaction_cleaned!$H$2:$H$5743,pg_transaction_cleaned!$O$2:$O$5743,A4803,pg_transaction_cleaned!$F$2:$F$5743,"CAPTURE")</f>
        <v>799</v>
      </c>
      <c r="M4803" s="6">
        <f>COUNTIFS(pg_transaction_cleaned!$O$2:$O$5743,A4803,pg_transaction_cleaned!$F$2:$F$5743,"REFUND")</f>
        <v>0</v>
      </c>
      <c r="N4803" s="7">
        <f>SUMIFS(pg_transaction_cleaned!$H$2:$H$5743,pg_transaction_cleaned!$O$2:$O$5743,A4803,pg_transaction_cleaned!$F$2:$F$5743,"REFUND")</f>
        <v>0</v>
      </c>
      <c r="O4803" s="6" t="str">
        <f t="shared" ref="O4803:O4866" si="379">IF(AND(G4803="Paid",K4803=0),"Paid, no payment",IF(AND(OR(G4803="Failed",G4803="Cancelled"),K4803&gt;0),"Payment on failed/cancelled",IF(K4803&gt;1,"Duplicate charge",IF(AND(K4803=1,ROUND(L4803-I4803,2)&lt;&gt;0),"Amount difference",IF(AND(G4803="Refunded",M4803=0),"Refunded, no refund",IF(AND(G4803&lt;&gt;"Refunded",M4803&gt;0),"Refund, order not Refunded",IF(AND(M4803&gt;0,ROUND(N4803-I4803,2)&lt;&gt;0),"Refund amount differs","OK")))))))</f>
        <v>OK</v>
      </c>
      <c r="P4803" s="8">
        <f t="shared" ref="P4803:P4866" si="380">IF(O4803="OK",0,IF(O4803="Paid, no payment",I4803,IF(O4803="Payment on failed/cancelled",L4803,IF(OR(O4803="Duplicate charge",O4803="Amount difference"),L4803-I4803,IF(O4803="Refunded, no refund",I4803,N4803)))))</f>
        <v>0</v>
      </c>
    </row>
    <row r="4804" spans="1:16" x14ac:dyDescent="0.3">
      <c r="A4804" s="6" t="s">
        <v>9518</v>
      </c>
      <c r="B4804" s="6" t="s">
        <v>12050</v>
      </c>
      <c r="C4804" s="6" t="s">
        <v>9519</v>
      </c>
      <c r="D4804" s="6" t="s">
        <v>26</v>
      </c>
      <c r="E4804" s="6" t="s">
        <v>27</v>
      </c>
      <c r="F4804" s="6" t="s">
        <v>11855</v>
      </c>
      <c r="G4804" s="6" t="s">
        <v>19</v>
      </c>
      <c r="H4804" s="10">
        <f t="shared" si="376"/>
        <v>46284</v>
      </c>
      <c r="I4804" s="7">
        <f t="shared" si="377"/>
        <v>4999</v>
      </c>
      <c r="J4804" s="6" t="str">
        <f t="shared" si="378"/>
        <v>Kolkata</v>
      </c>
      <c r="K4804" s="6">
        <f>COUNTIFS(pg_transaction_cleaned!$O$2:$O$5743,A4804,pg_transaction_cleaned!$F$2:$F$5743,"CAPTURE")</f>
        <v>1</v>
      </c>
      <c r="L4804" s="7">
        <f>SUMIFS(pg_transaction_cleaned!$H$2:$H$5743,pg_transaction_cleaned!$O$2:$O$5743,A4804,pg_transaction_cleaned!$F$2:$F$5743,"CAPTURE")</f>
        <v>4999</v>
      </c>
      <c r="M4804" s="6">
        <f>COUNTIFS(pg_transaction_cleaned!$O$2:$O$5743,A4804,pg_transaction_cleaned!$F$2:$F$5743,"REFUND")</f>
        <v>0</v>
      </c>
      <c r="N4804" s="7">
        <f>SUMIFS(pg_transaction_cleaned!$H$2:$H$5743,pg_transaction_cleaned!$O$2:$O$5743,A4804,pg_transaction_cleaned!$F$2:$F$5743,"REFUND")</f>
        <v>0</v>
      </c>
      <c r="O4804" s="6" t="str">
        <f t="shared" si="379"/>
        <v>OK</v>
      </c>
      <c r="P4804" s="8">
        <f t="shared" si="380"/>
        <v>0</v>
      </c>
    </row>
    <row r="4805" spans="1:16" x14ac:dyDescent="0.3">
      <c r="A4805" s="6" t="s">
        <v>9520</v>
      </c>
      <c r="B4805" s="6" t="s">
        <v>11893</v>
      </c>
      <c r="C4805" s="6" t="s">
        <v>9521</v>
      </c>
      <c r="D4805" s="6" t="s">
        <v>17</v>
      </c>
      <c r="E4805" s="6" t="s">
        <v>18</v>
      </c>
      <c r="F4805" s="6" t="s">
        <v>11839</v>
      </c>
      <c r="G4805" s="6" t="s">
        <v>19</v>
      </c>
      <c r="H4805" s="10">
        <f t="shared" si="376"/>
        <v>46280</v>
      </c>
      <c r="I4805" s="7">
        <f t="shared" si="377"/>
        <v>1299</v>
      </c>
      <c r="J4805" s="6" t="str">
        <f t="shared" si="378"/>
        <v>Pune</v>
      </c>
      <c r="K4805" s="6">
        <f>COUNTIFS(pg_transaction_cleaned!$O$2:$O$5743,A4805,pg_transaction_cleaned!$F$2:$F$5743,"CAPTURE")</f>
        <v>1</v>
      </c>
      <c r="L4805" s="7">
        <f>SUMIFS(pg_transaction_cleaned!$H$2:$H$5743,pg_transaction_cleaned!$O$2:$O$5743,A4805,pg_transaction_cleaned!$F$2:$F$5743,"CAPTURE")</f>
        <v>1299</v>
      </c>
      <c r="M4805" s="6">
        <f>COUNTIFS(pg_transaction_cleaned!$O$2:$O$5743,A4805,pg_transaction_cleaned!$F$2:$F$5743,"REFUND")</f>
        <v>0</v>
      </c>
      <c r="N4805" s="7">
        <f>SUMIFS(pg_transaction_cleaned!$H$2:$H$5743,pg_transaction_cleaned!$O$2:$O$5743,A4805,pg_transaction_cleaned!$F$2:$F$5743,"REFUND")</f>
        <v>0</v>
      </c>
      <c r="O4805" s="6" t="str">
        <f t="shared" si="379"/>
        <v>OK</v>
      </c>
      <c r="P4805" s="8">
        <f t="shared" si="380"/>
        <v>0</v>
      </c>
    </row>
    <row r="4806" spans="1:16" x14ac:dyDescent="0.3">
      <c r="A4806" s="6" t="s">
        <v>9522</v>
      </c>
      <c r="B4806" s="6" t="s">
        <v>11958</v>
      </c>
      <c r="C4806" s="6" t="s">
        <v>9523</v>
      </c>
      <c r="D4806" s="6" t="s">
        <v>17</v>
      </c>
      <c r="E4806" s="6" t="s">
        <v>27</v>
      </c>
      <c r="F4806" s="6" t="s">
        <v>11861</v>
      </c>
      <c r="G4806" s="6" t="s">
        <v>19</v>
      </c>
      <c r="H4806" s="10">
        <f t="shared" si="376"/>
        <v>46281</v>
      </c>
      <c r="I4806" s="7">
        <f t="shared" si="377"/>
        <v>7999</v>
      </c>
      <c r="J4806" s="6" t="str">
        <f t="shared" si="378"/>
        <v>Pune</v>
      </c>
      <c r="K4806" s="6">
        <f>COUNTIFS(pg_transaction_cleaned!$O$2:$O$5743,A4806,pg_transaction_cleaned!$F$2:$F$5743,"CAPTURE")</f>
        <v>1</v>
      </c>
      <c r="L4806" s="7">
        <f>SUMIFS(pg_transaction_cleaned!$H$2:$H$5743,pg_transaction_cleaned!$O$2:$O$5743,A4806,pg_transaction_cleaned!$F$2:$F$5743,"CAPTURE")</f>
        <v>7999</v>
      </c>
      <c r="M4806" s="6">
        <f>COUNTIFS(pg_transaction_cleaned!$O$2:$O$5743,A4806,pg_transaction_cleaned!$F$2:$F$5743,"REFUND")</f>
        <v>0</v>
      </c>
      <c r="N4806" s="7">
        <f>SUMIFS(pg_transaction_cleaned!$H$2:$H$5743,pg_transaction_cleaned!$O$2:$O$5743,A4806,pg_transaction_cleaned!$F$2:$F$5743,"REFUND")</f>
        <v>0</v>
      </c>
      <c r="O4806" s="6" t="str">
        <f t="shared" si="379"/>
        <v>OK</v>
      </c>
      <c r="P4806" s="8">
        <f t="shared" si="380"/>
        <v>0</v>
      </c>
    </row>
    <row r="4807" spans="1:16" x14ac:dyDescent="0.3">
      <c r="A4807" s="6" t="s">
        <v>9524</v>
      </c>
      <c r="B4807" s="6" t="s">
        <v>11891</v>
      </c>
      <c r="C4807" s="6" t="s">
        <v>4284</v>
      </c>
      <c r="D4807" s="6" t="s">
        <v>48</v>
      </c>
      <c r="E4807" s="6" t="s">
        <v>27</v>
      </c>
      <c r="F4807" s="6" t="s">
        <v>11837</v>
      </c>
      <c r="G4807" s="6" t="s">
        <v>19</v>
      </c>
      <c r="H4807" s="10">
        <f t="shared" si="376"/>
        <v>46278</v>
      </c>
      <c r="I4807" s="7">
        <f t="shared" si="377"/>
        <v>999</v>
      </c>
      <c r="J4807" s="6" t="str">
        <f t="shared" si="378"/>
        <v>Jaipur</v>
      </c>
      <c r="K4807" s="6">
        <f>COUNTIFS(pg_transaction_cleaned!$O$2:$O$5743,A4807,pg_transaction_cleaned!$F$2:$F$5743,"CAPTURE")</f>
        <v>1</v>
      </c>
      <c r="L4807" s="7">
        <f>SUMIFS(pg_transaction_cleaned!$H$2:$H$5743,pg_transaction_cleaned!$O$2:$O$5743,A4807,pg_transaction_cleaned!$F$2:$F$5743,"CAPTURE")</f>
        <v>999</v>
      </c>
      <c r="M4807" s="6">
        <f>COUNTIFS(pg_transaction_cleaned!$O$2:$O$5743,A4807,pg_transaction_cleaned!$F$2:$F$5743,"REFUND")</f>
        <v>0</v>
      </c>
      <c r="N4807" s="7">
        <f>SUMIFS(pg_transaction_cleaned!$H$2:$H$5743,pg_transaction_cleaned!$O$2:$O$5743,A4807,pg_transaction_cleaned!$F$2:$F$5743,"REFUND")</f>
        <v>0</v>
      </c>
      <c r="O4807" s="6" t="str">
        <f t="shared" si="379"/>
        <v>OK</v>
      </c>
      <c r="P4807" s="8">
        <f t="shared" si="380"/>
        <v>0</v>
      </c>
    </row>
    <row r="4808" spans="1:16" x14ac:dyDescent="0.3">
      <c r="A4808" s="6" t="s">
        <v>9525</v>
      </c>
      <c r="B4808" s="6" t="s">
        <v>11846</v>
      </c>
      <c r="C4808" s="6" t="s">
        <v>9526</v>
      </c>
      <c r="D4808" s="6" t="s">
        <v>23</v>
      </c>
      <c r="E4808" s="6" t="s">
        <v>18</v>
      </c>
      <c r="F4808" s="6" t="s">
        <v>11837</v>
      </c>
      <c r="G4808" s="6" t="s">
        <v>19</v>
      </c>
      <c r="H4808" s="10">
        <f t="shared" si="376"/>
        <v>46285</v>
      </c>
      <c r="I4808" s="7">
        <f t="shared" si="377"/>
        <v>999</v>
      </c>
      <c r="J4808" s="6" t="str">
        <f t="shared" si="378"/>
        <v>Bengaluru</v>
      </c>
      <c r="K4808" s="6">
        <f>COUNTIFS(pg_transaction_cleaned!$O$2:$O$5743,A4808,pg_transaction_cleaned!$F$2:$F$5743,"CAPTURE")</f>
        <v>1</v>
      </c>
      <c r="L4808" s="7">
        <f>SUMIFS(pg_transaction_cleaned!$H$2:$H$5743,pg_transaction_cleaned!$O$2:$O$5743,A4808,pg_transaction_cleaned!$F$2:$F$5743,"CAPTURE")</f>
        <v>999</v>
      </c>
      <c r="M4808" s="6">
        <f>COUNTIFS(pg_transaction_cleaned!$O$2:$O$5743,A4808,pg_transaction_cleaned!$F$2:$F$5743,"REFUND")</f>
        <v>0</v>
      </c>
      <c r="N4808" s="7">
        <f>SUMIFS(pg_transaction_cleaned!$H$2:$H$5743,pg_transaction_cleaned!$O$2:$O$5743,A4808,pg_transaction_cleaned!$F$2:$F$5743,"REFUND")</f>
        <v>0</v>
      </c>
      <c r="O4808" s="6" t="str">
        <f t="shared" si="379"/>
        <v>OK</v>
      </c>
      <c r="P4808" s="8">
        <f t="shared" si="380"/>
        <v>0</v>
      </c>
    </row>
    <row r="4809" spans="1:16" x14ac:dyDescent="0.3">
      <c r="A4809" s="6" t="s">
        <v>9527</v>
      </c>
      <c r="B4809" s="6" t="s">
        <v>11923</v>
      </c>
      <c r="C4809" s="6" t="s">
        <v>9528</v>
      </c>
      <c r="D4809" s="6" t="s">
        <v>51</v>
      </c>
      <c r="E4809" s="6" t="s">
        <v>18</v>
      </c>
      <c r="F4809" s="6" t="s">
        <v>11983</v>
      </c>
      <c r="G4809" s="6" t="s">
        <v>19</v>
      </c>
      <c r="H4809" s="10">
        <f t="shared" si="376"/>
        <v>46292</v>
      </c>
      <c r="I4809" s="7">
        <f t="shared" si="377"/>
        <v>5298</v>
      </c>
      <c r="J4809" s="6" t="str">
        <f t="shared" si="378"/>
        <v>Chennai</v>
      </c>
      <c r="K4809" s="6">
        <f>COUNTIFS(pg_transaction_cleaned!$O$2:$O$5743,A4809,pg_transaction_cleaned!$F$2:$F$5743,"CAPTURE")</f>
        <v>1</v>
      </c>
      <c r="L4809" s="7">
        <f>SUMIFS(pg_transaction_cleaned!$H$2:$H$5743,pg_transaction_cleaned!$O$2:$O$5743,A4809,pg_transaction_cleaned!$F$2:$F$5743,"CAPTURE")</f>
        <v>5298</v>
      </c>
      <c r="M4809" s="6">
        <f>COUNTIFS(pg_transaction_cleaned!$O$2:$O$5743,A4809,pg_transaction_cleaned!$F$2:$F$5743,"REFUND")</f>
        <v>0</v>
      </c>
      <c r="N4809" s="7">
        <f>SUMIFS(pg_transaction_cleaned!$H$2:$H$5743,pg_transaction_cleaned!$O$2:$O$5743,A4809,pg_transaction_cleaned!$F$2:$F$5743,"REFUND")</f>
        <v>0</v>
      </c>
      <c r="O4809" s="6" t="str">
        <f t="shared" si="379"/>
        <v>OK</v>
      </c>
      <c r="P4809" s="8">
        <f t="shared" si="380"/>
        <v>0</v>
      </c>
    </row>
    <row r="4810" spans="1:16" x14ac:dyDescent="0.3">
      <c r="A4810" s="6" t="s">
        <v>9529</v>
      </c>
      <c r="B4810" s="6" t="s">
        <v>11942</v>
      </c>
      <c r="C4810" s="6" t="s">
        <v>9530</v>
      </c>
      <c r="D4810" s="6" t="s">
        <v>42</v>
      </c>
      <c r="E4810" s="6" t="s">
        <v>27</v>
      </c>
      <c r="F4810" s="6" t="s">
        <v>12080</v>
      </c>
      <c r="G4810" s="6" t="s">
        <v>19</v>
      </c>
      <c r="H4810" s="10">
        <f t="shared" si="376"/>
        <v>46277</v>
      </c>
      <c r="I4810" s="7">
        <f t="shared" si="377"/>
        <v>8298</v>
      </c>
      <c r="J4810" s="6" t="str">
        <f t="shared" si="378"/>
        <v>Hyderabad</v>
      </c>
      <c r="K4810" s="6">
        <f>COUNTIFS(pg_transaction_cleaned!$O$2:$O$5743,A4810,pg_transaction_cleaned!$F$2:$F$5743,"CAPTURE")</f>
        <v>1</v>
      </c>
      <c r="L4810" s="7">
        <f>SUMIFS(pg_transaction_cleaned!$H$2:$H$5743,pg_transaction_cleaned!$O$2:$O$5743,A4810,pg_transaction_cleaned!$F$2:$F$5743,"CAPTURE")</f>
        <v>8298</v>
      </c>
      <c r="M4810" s="6">
        <f>COUNTIFS(pg_transaction_cleaned!$O$2:$O$5743,A4810,pg_transaction_cleaned!$F$2:$F$5743,"REFUND")</f>
        <v>0</v>
      </c>
      <c r="N4810" s="7">
        <f>SUMIFS(pg_transaction_cleaned!$H$2:$H$5743,pg_transaction_cleaned!$O$2:$O$5743,A4810,pg_transaction_cleaned!$F$2:$F$5743,"REFUND")</f>
        <v>0</v>
      </c>
      <c r="O4810" s="6" t="str">
        <f t="shared" si="379"/>
        <v>OK</v>
      </c>
      <c r="P4810" s="8">
        <f t="shared" si="380"/>
        <v>0</v>
      </c>
    </row>
    <row r="4811" spans="1:16" x14ac:dyDescent="0.3">
      <c r="A4811" s="6" t="s">
        <v>9531</v>
      </c>
      <c r="B4811" s="6" t="s">
        <v>11963</v>
      </c>
      <c r="C4811" s="6" t="s">
        <v>9532</v>
      </c>
      <c r="D4811" s="6" t="s">
        <v>26</v>
      </c>
      <c r="E4811" s="6" t="s">
        <v>54</v>
      </c>
      <c r="F4811" s="6" t="s">
        <v>11863</v>
      </c>
      <c r="G4811" s="6" t="s">
        <v>19</v>
      </c>
      <c r="H4811" s="10">
        <f t="shared" si="376"/>
        <v>46287</v>
      </c>
      <c r="I4811" s="7">
        <f t="shared" si="377"/>
        <v>1499</v>
      </c>
      <c r="J4811" s="6" t="str">
        <f t="shared" si="378"/>
        <v>Kolkata</v>
      </c>
      <c r="K4811" s="6">
        <f>COUNTIFS(pg_transaction_cleaned!$O$2:$O$5743,A4811,pg_transaction_cleaned!$F$2:$F$5743,"CAPTURE")</f>
        <v>1</v>
      </c>
      <c r="L4811" s="7">
        <f>SUMIFS(pg_transaction_cleaned!$H$2:$H$5743,pg_transaction_cleaned!$O$2:$O$5743,A4811,pg_transaction_cleaned!$F$2:$F$5743,"CAPTURE")</f>
        <v>1499</v>
      </c>
      <c r="M4811" s="6">
        <f>COUNTIFS(pg_transaction_cleaned!$O$2:$O$5743,A4811,pg_transaction_cleaned!$F$2:$F$5743,"REFUND")</f>
        <v>0</v>
      </c>
      <c r="N4811" s="7">
        <f>SUMIFS(pg_transaction_cleaned!$H$2:$H$5743,pg_transaction_cleaned!$O$2:$O$5743,A4811,pg_transaction_cleaned!$F$2:$F$5743,"REFUND")</f>
        <v>0</v>
      </c>
      <c r="O4811" s="6" t="str">
        <f t="shared" si="379"/>
        <v>OK</v>
      </c>
      <c r="P4811" s="8">
        <f t="shared" si="380"/>
        <v>0</v>
      </c>
    </row>
    <row r="4812" spans="1:16" x14ac:dyDescent="0.3">
      <c r="A4812" s="6" t="s">
        <v>9533</v>
      </c>
      <c r="B4812" s="6" t="s">
        <v>11836</v>
      </c>
      <c r="C4812" s="6" t="s">
        <v>9534</v>
      </c>
      <c r="D4812" s="6" t="s">
        <v>75</v>
      </c>
      <c r="E4812" s="6" t="s">
        <v>27</v>
      </c>
      <c r="F4812" s="6" t="s">
        <v>12170</v>
      </c>
      <c r="G4812" s="6" t="s">
        <v>19</v>
      </c>
      <c r="H4812" s="10">
        <f t="shared" si="376"/>
        <v>46278</v>
      </c>
      <c r="I4812" s="7">
        <f t="shared" si="377"/>
        <v>3997</v>
      </c>
      <c r="J4812" s="6" t="str">
        <f t="shared" si="378"/>
        <v>Mumbai</v>
      </c>
      <c r="K4812" s="6">
        <f>COUNTIFS(pg_transaction_cleaned!$O$2:$O$5743,A4812,pg_transaction_cleaned!$F$2:$F$5743,"CAPTURE")</f>
        <v>1</v>
      </c>
      <c r="L4812" s="7">
        <f>SUMIFS(pg_transaction_cleaned!$H$2:$H$5743,pg_transaction_cleaned!$O$2:$O$5743,A4812,pg_transaction_cleaned!$F$2:$F$5743,"CAPTURE")</f>
        <v>3997</v>
      </c>
      <c r="M4812" s="6">
        <f>COUNTIFS(pg_transaction_cleaned!$O$2:$O$5743,A4812,pg_transaction_cleaned!$F$2:$F$5743,"REFUND")</f>
        <v>0</v>
      </c>
      <c r="N4812" s="7">
        <f>SUMIFS(pg_transaction_cleaned!$H$2:$H$5743,pg_transaction_cleaned!$O$2:$O$5743,A4812,pg_transaction_cleaned!$F$2:$F$5743,"REFUND")</f>
        <v>0</v>
      </c>
      <c r="O4812" s="6" t="str">
        <f t="shared" si="379"/>
        <v>OK</v>
      </c>
      <c r="P4812" s="8">
        <f t="shared" si="380"/>
        <v>0</v>
      </c>
    </row>
    <row r="4813" spans="1:16" x14ac:dyDescent="0.3">
      <c r="A4813" s="6" t="s">
        <v>9535</v>
      </c>
      <c r="B4813" s="6" t="s">
        <v>11834</v>
      </c>
      <c r="C4813" s="6" t="s">
        <v>9536</v>
      </c>
      <c r="D4813" s="6" t="s">
        <v>75</v>
      </c>
      <c r="E4813" s="6" t="s">
        <v>18</v>
      </c>
      <c r="F4813" s="6" t="s">
        <v>11841</v>
      </c>
      <c r="G4813" s="6" t="s">
        <v>115</v>
      </c>
      <c r="H4813" s="10">
        <f t="shared" si="376"/>
        <v>46276</v>
      </c>
      <c r="I4813" s="7">
        <f t="shared" si="377"/>
        <v>2499</v>
      </c>
      <c r="J4813" s="6" t="str">
        <f t="shared" si="378"/>
        <v>Mumbai</v>
      </c>
      <c r="K4813" s="6">
        <f>COUNTIFS(pg_transaction_cleaned!$O$2:$O$5743,A4813,pg_transaction_cleaned!$F$2:$F$5743,"CAPTURE")</f>
        <v>0</v>
      </c>
      <c r="L4813" s="7">
        <f>SUMIFS(pg_transaction_cleaned!$H$2:$H$5743,pg_transaction_cleaned!$O$2:$O$5743,A4813,pg_transaction_cleaned!$F$2:$F$5743,"CAPTURE")</f>
        <v>0</v>
      </c>
      <c r="M4813" s="6">
        <f>COUNTIFS(pg_transaction_cleaned!$O$2:$O$5743,A4813,pg_transaction_cleaned!$F$2:$F$5743,"REFUND")</f>
        <v>0</v>
      </c>
      <c r="N4813" s="7">
        <f>SUMIFS(pg_transaction_cleaned!$H$2:$H$5743,pg_transaction_cleaned!$O$2:$O$5743,A4813,pg_transaction_cleaned!$F$2:$F$5743,"REFUND")</f>
        <v>0</v>
      </c>
      <c r="O4813" s="6" t="str">
        <f t="shared" si="379"/>
        <v>OK</v>
      </c>
      <c r="P4813" s="8">
        <f t="shared" si="380"/>
        <v>0</v>
      </c>
    </row>
    <row r="4814" spans="1:16" x14ac:dyDescent="0.3">
      <c r="A4814" s="6" t="s">
        <v>9537</v>
      </c>
      <c r="B4814" s="6" t="s">
        <v>11877</v>
      </c>
      <c r="C4814" s="6" t="s">
        <v>9538</v>
      </c>
      <c r="D4814" s="6" t="s">
        <v>17</v>
      </c>
      <c r="E4814" s="6" t="s">
        <v>27</v>
      </c>
      <c r="F4814" s="6" t="s">
        <v>12048</v>
      </c>
      <c r="G4814" s="6" t="s">
        <v>19</v>
      </c>
      <c r="H4814" s="10">
        <f t="shared" si="376"/>
        <v>46267</v>
      </c>
      <c r="I4814" s="7">
        <f t="shared" si="377"/>
        <v>10347</v>
      </c>
      <c r="J4814" s="6" t="str">
        <f t="shared" si="378"/>
        <v>Pune</v>
      </c>
      <c r="K4814" s="6">
        <f>COUNTIFS(pg_transaction_cleaned!$O$2:$O$5743,A4814,pg_transaction_cleaned!$F$2:$F$5743,"CAPTURE")</f>
        <v>1</v>
      </c>
      <c r="L4814" s="7">
        <f>SUMIFS(pg_transaction_cleaned!$H$2:$H$5743,pg_transaction_cleaned!$O$2:$O$5743,A4814,pg_transaction_cleaned!$F$2:$F$5743,"CAPTURE")</f>
        <v>10347</v>
      </c>
      <c r="M4814" s="6">
        <f>COUNTIFS(pg_transaction_cleaned!$O$2:$O$5743,A4814,pg_transaction_cleaned!$F$2:$F$5743,"REFUND")</f>
        <v>0</v>
      </c>
      <c r="N4814" s="7">
        <f>SUMIFS(pg_transaction_cleaned!$H$2:$H$5743,pg_transaction_cleaned!$O$2:$O$5743,A4814,pg_transaction_cleaned!$F$2:$F$5743,"REFUND")</f>
        <v>0</v>
      </c>
      <c r="O4814" s="6" t="str">
        <f t="shared" si="379"/>
        <v>OK</v>
      </c>
      <c r="P4814" s="8">
        <f t="shared" si="380"/>
        <v>0</v>
      </c>
    </row>
    <row r="4815" spans="1:16" x14ac:dyDescent="0.3">
      <c r="A4815" s="6" t="s">
        <v>9539</v>
      </c>
      <c r="B4815" s="6" t="s">
        <v>11896</v>
      </c>
      <c r="C4815" s="6" t="s">
        <v>9540</v>
      </c>
      <c r="D4815" s="6" t="s">
        <v>34</v>
      </c>
      <c r="E4815" s="6" t="s">
        <v>18</v>
      </c>
      <c r="F4815" s="6" t="s">
        <v>11839</v>
      </c>
      <c r="G4815" s="6" t="s">
        <v>19</v>
      </c>
      <c r="H4815" s="10">
        <f t="shared" si="376"/>
        <v>46292</v>
      </c>
      <c r="I4815" s="7">
        <f t="shared" si="377"/>
        <v>1299</v>
      </c>
      <c r="J4815" s="6" t="str">
        <f t="shared" si="378"/>
        <v>Ahmedabad</v>
      </c>
      <c r="K4815" s="6">
        <f>COUNTIFS(pg_transaction_cleaned!$O$2:$O$5743,A4815,pg_transaction_cleaned!$F$2:$F$5743,"CAPTURE")</f>
        <v>1</v>
      </c>
      <c r="L4815" s="7">
        <f>SUMIFS(pg_transaction_cleaned!$H$2:$H$5743,pg_transaction_cleaned!$O$2:$O$5743,A4815,pg_transaction_cleaned!$F$2:$F$5743,"CAPTURE")</f>
        <v>1299</v>
      </c>
      <c r="M4815" s="6">
        <f>COUNTIFS(pg_transaction_cleaned!$O$2:$O$5743,A4815,pg_transaction_cleaned!$F$2:$F$5743,"REFUND")</f>
        <v>0</v>
      </c>
      <c r="N4815" s="7">
        <f>SUMIFS(pg_transaction_cleaned!$H$2:$H$5743,pg_transaction_cleaned!$O$2:$O$5743,A4815,pg_transaction_cleaned!$F$2:$F$5743,"REFUND")</f>
        <v>0</v>
      </c>
      <c r="O4815" s="6" t="str">
        <f t="shared" si="379"/>
        <v>OK</v>
      </c>
      <c r="P4815" s="8">
        <f t="shared" si="380"/>
        <v>0</v>
      </c>
    </row>
    <row r="4816" spans="1:16" x14ac:dyDescent="0.3">
      <c r="A4816" s="6" t="s">
        <v>9541</v>
      </c>
      <c r="B4816" s="6" t="s">
        <v>11886</v>
      </c>
      <c r="C4816" s="6" t="s">
        <v>9542</v>
      </c>
      <c r="D4816" s="6" t="s">
        <v>48</v>
      </c>
      <c r="E4816" s="6" t="s">
        <v>27</v>
      </c>
      <c r="F4816" s="6" t="s">
        <v>11858</v>
      </c>
      <c r="G4816" s="6" t="s">
        <v>19</v>
      </c>
      <c r="H4816" s="10">
        <f t="shared" si="376"/>
        <v>46272</v>
      </c>
      <c r="I4816" s="7">
        <f t="shared" si="377"/>
        <v>5798</v>
      </c>
      <c r="J4816" s="6" t="str">
        <f t="shared" si="378"/>
        <v>Jaipur</v>
      </c>
      <c r="K4816" s="6">
        <f>COUNTIFS(pg_transaction_cleaned!$O$2:$O$5743,A4816,pg_transaction_cleaned!$F$2:$F$5743,"CAPTURE")</f>
        <v>1</v>
      </c>
      <c r="L4816" s="7">
        <f>SUMIFS(pg_transaction_cleaned!$H$2:$H$5743,pg_transaction_cleaned!$O$2:$O$5743,A4816,pg_transaction_cleaned!$F$2:$F$5743,"CAPTURE")</f>
        <v>5798</v>
      </c>
      <c r="M4816" s="6">
        <f>COUNTIFS(pg_transaction_cleaned!$O$2:$O$5743,A4816,pg_transaction_cleaned!$F$2:$F$5743,"REFUND")</f>
        <v>0</v>
      </c>
      <c r="N4816" s="7">
        <f>SUMIFS(pg_transaction_cleaned!$H$2:$H$5743,pg_transaction_cleaned!$O$2:$O$5743,A4816,pg_transaction_cleaned!$F$2:$F$5743,"REFUND")</f>
        <v>0</v>
      </c>
      <c r="O4816" s="6" t="str">
        <f t="shared" si="379"/>
        <v>OK</v>
      </c>
      <c r="P4816" s="8">
        <f t="shared" si="380"/>
        <v>0</v>
      </c>
    </row>
    <row r="4817" spans="1:16" x14ac:dyDescent="0.3">
      <c r="A4817" s="6" t="s">
        <v>9543</v>
      </c>
      <c r="B4817" s="6" t="s">
        <v>11946</v>
      </c>
      <c r="C4817" s="6" t="s">
        <v>9544</v>
      </c>
      <c r="D4817" s="6" t="s">
        <v>48</v>
      </c>
      <c r="E4817" s="6" t="s">
        <v>18</v>
      </c>
      <c r="F4817" s="6" t="s">
        <v>11843</v>
      </c>
      <c r="G4817" s="6" t="s">
        <v>19</v>
      </c>
      <c r="H4817" s="10">
        <f t="shared" si="376"/>
        <v>46268</v>
      </c>
      <c r="I4817" s="7">
        <f t="shared" si="377"/>
        <v>349</v>
      </c>
      <c r="J4817" s="6" t="str">
        <f t="shared" si="378"/>
        <v>Jaipur</v>
      </c>
      <c r="K4817" s="6">
        <f>COUNTIFS(pg_transaction_cleaned!$O$2:$O$5743,A4817,pg_transaction_cleaned!$F$2:$F$5743,"CAPTURE")</f>
        <v>1</v>
      </c>
      <c r="L4817" s="7">
        <f>SUMIFS(pg_transaction_cleaned!$H$2:$H$5743,pg_transaction_cleaned!$O$2:$O$5743,A4817,pg_transaction_cleaned!$F$2:$F$5743,"CAPTURE")</f>
        <v>349</v>
      </c>
      <c r="M4817" s="6">
        <f>COUNTIFS(pg_transaction_cleaned!$O$2:$O$5743,A4817,pg_transaction_cleaned!$F$2:$F$5743,"REFUND")</f>
        <v>0</v>
      </c>
      <c r="N4817" s="7">
        <f>SUMIFS(pg_transaction_cleaned!$H$2:$H$5743,pg_transaction_cleaned!$O$2:$O$5743,A4817,pg_transaction_cleaned!$F$2:$F$5743,"REFUND")</f>
        <v>0</v>
      </c>
      <c r="O4817" s="6" t="str">
        <f t="shared" si="379"/>
        <v>OK</v>
      </c>
      <c r="P4817" s="8">
        <f t="shared" si="380"/>
        <v>0</v>
      </c>
    </row>
    <row r="4818" spans="1:16" x14ac:dyDescent="0.3">
      <c r="A4818" s="6" t="s">
        <v>9545</v>
      </c>
      <c r="B4818" s="6" t="s">
        <v>11830</v>
      </c>
      <c r="C4818" s="6" t="s">
        <v>9546</v>
      </c>
      <c r="D4818" s="6" t="s">
        <v>26</v>
      </c>
      <c r="E4818" s="6" t="s">
        <v>18</v>
      </c>
      <c r="F4818" s="6" t="s">
        <v>11902</v>
      </c>
      <c r="G4818" s="6" t="s">
        <v>19</v>
      </c>
      <c r="H4818" s="10">
        <f t="shared" si="376"/>
        <v>46282</v>
      </c>
      <c r="I4818" s="7">
        <f t="shared" si="377"/>
        <v>2999</v>
      </c>
      <c r="J4818" s="6" t="str">
        <f t="shared" si="378"/>
        <v>Kolkata</v>
      </c>
      <c r="K4818" s="6">
        <f>COUNTIFS(pg_transaction_cleaned!$O$2:$O$5743,A4818,pg_transaction_cleaned!$F$2:$F$5743,"CAPTURE")</f>
        <v>1</v>
      </c>
      <c r="L4818" s="7">
        <f>SUMIFS(pg_transaction_cleaned!$H$2:$H$5743,pg_transaction_cleaned!$O$2:$O$5743,A4818,pg_transaction_cleaned!$F$2:$F$5743,"CAPTURE")</f>
        <v>2999</v>
      </c>
      <c r="M4818" s="6">
        <f>COUNTIFS(pg_transaction_cleaned!$O$2:$O$5743,A4818,pg_transaction_cleaned!$F$2:$F$5743,"REFUND")</f>
        <v>0</v>
      </c>
      <c r="N4818" s="7">
        <f>SUMIFS(pg_transaction_cleaned!$H$2:$H$5743,pg_transaction_cleaned!$O$2:$O$5743,A4818,pg_transaction_cleaned!$F$2:$F$5743,"REFUND")</f>
        <v>0</v>
      </c>
      <c r="O4818" s="6" t="str">
        <f t="shared" si="379"/>
        <v>OK</v>
      </c>
      <c r="P4818" s="8">
        <f t="shared" si="380"/>
        <v>0</v>
      </c>
    </row>
    <row r="4819" spans="1:16" x14ac:dyDescent="0.3">
      <c r="A4819" s="6" t="s">
        <v>9547</v>
      </c>
      <c r="B4819" s="6" t="s">
        <v>11896</v>
      </c>
      <c r="C4819" s="6" t="s">
        <v>9548</v>
      </c>
      <c r="D4819" s="6" t="s">
        <v>26</v>
      </c>
      <c r="E4819" s="6" t="s">
        <v>27</v>
      </c>
      <c r="F4819" s="6" t="s">
        <v>11948</v>
      </c>
      <c r="G4819" s="6" t="s">
        <v>19</v>
      </c>
      <c r="H4819" s="10">
        <f t="shared" si="376"/>
        <v>46292</v>
      </c>
      <c r="I4819" s="7">
        <f t="shared" si="377"/>
        <v>2798</v>
      </c>
      <c r="J4819" s="6" t="str">
        <f t="shared" si="378"/>
        <v>Kolkata</v>
      </c>
      <c r="K4819" s="6">
        <f>COUNTIFS(pg_transaction_cleaned!$O$2:$O$5743,A4819,pg_transaction_cleaned!$F$2:$F$5743,"CAPTURE")</f>
        <v>1</v>
      </c>
      <c r="L4819" s="7">
        <f>SUMIFS(pg_transaction_cleaned!$H$2:$H$5743,pg_transaction_cleaned!$O$2:$O$5743,A4819,pg_transaction_cleaned!$F$2:$F$5743,"CAPTURE")</f>
        <v>2798</v>
      </c>
      <c r="M4819" s="6">
        <f>COUNTIFS(pg_transaction_cleaned!$O$2:$O$5743,A4819,pg_transaction_cleaned!$F$2:$F$5743,"REFUND")</f>
        <v>0</v>
      </c>
      <c r="N4819" s="7">
        <f>SUMIFS(pg_transaction_cleaned!$H$2:$H$5743,pg_transaction_cleaned!$O$2:$O$5743,A4819,pg_transaction_cleaned!$F$2:$F$5743,"REFUND")</f>
        <v>0</v>
      </c>
      <c r="O4819" s="6" t="str">
        <f t="shared" si="379"/>
        <v>OK</v>
      </c>
      <c r="P4819" s="8">
        <f t="shared" si="380"/>
        <v>0</v>
      </c>
    </row>
    <row r="4820" spans="1:16" x14ac:dyDescent="0.3">
      <c r="A4820" s="6" t="s">
        <v>9549</v>
      </c>
      <c r="B4820" s="6" t="s">
        <v>11958</v>
      </c>
      <c r="C4820" s="6" t="s">
        <v>9550</v>
      </c>
      <c r="D4820" s="6" t="s">
        <v>42</v>
      </c>
      <c r="E4820" s="6" t="s">
        <v>18</v>
      </c>
      <c r="F4820" s="6" t="s">
        <v>11869</v>
      </c>
      <c r="G4820" s="6" t="s">
        <v>19</v>
      </c>
      <c r="H4820" s="10">
        <f t="shared" si="376"/>
        <v>46281</v>
      </c>
      <c r="I4820" s="7">
        <f t="shared" si="377"/>
        <v>599</v>
      </c>
      <c r="J4820" s="6" t="str">
        <f t="shared" si="378"/>
        <v>Hyderabad</v>
      </c>
      <c r="K4820" s="6">
        <f>COUNTIFS(pg_transaction_cleaned!$O$2:$O$5743,A4820,pg_transaction_cleaned!$F$2:$F$5743,"CAPTURE")</f>
        <v>1</v>
      </c>
      <c r="L4820" s="7">
        <f>SUMIFS(pg_transaction_cleaned!$H$2:$H$5743,pg_transaction_cleaned!$O$2:$O$5743,A4820,pg_transaction_cleaned!$F$2:$F$5743,"CAPTURE")</f>
        <v>599</v>
      </c>
      <c r="M4820" s="6">
        <f>COUNTIFS(pg_transaction_cleaned!$O$2:$O$5743,A4820,pg_transaction_cleaned!$F$2:$F$5743,"REFUND")</f>
        <v>0</v>
      </c>
      <c r="N4820" s="7">
        <f>SUMIFS(pg_transaction_cleaned!$H$2:$H$5743,pg_transaction_cleaned!$O$2:$O$5743,A4820,pg_transaction_cleaned!$F$2:$F$5743,"REFUND")</f>
        <v>0</v>
      </c>
      <c r="O4820" s="6" t="str">
        <f t="shared" si="379"/>
        <v>OK</v>
      </c>
      <c r="P4820" s="8">
        <f t="shared" si="380"/>
        <v>0</v>
      </c>
    </row>
    <row r="4821" spans="1:16" x14ac:dyDescent="0.3">
      <c r="A4821" s="6" t="s">
        <v>9551</v>
      </c>
      <c r="B4821" s="6" t="s">
        <v>11857</v>
      </c>
      <c r="C4821" s="6" t="s">
        <v>9552</v>
      </c>
      <c r="D4821" s="6" t="s">
        <v>23</v>
      </c>
      <c r="E4821" s="6" t="s">
        <v>27</v>
      </c>
      <c r="F4821" s="6" t="s">
        <v>11853</v>
      </c>
      <c r="G4821" s="6" t="s">
        <v>19</v>
      </c>
      <c r="H4821" s="10">
        <f t="shared" si="376"/>
        <v>46287</v>
      </c>
      <c r="I4821" s="7">
        <f t="shared" si="377"/>
        <v>1799</v>
      </c>
      <c r="J4821" s="6" t="str">
        <f t="shared" si="378"/>
        <v>Bengaluru</v>
      </c>
      <c r="K4821" s="6">
        <f>COUNTIFS(pg_transaction_cleaned!$O$2:$O$5743,A4821,pg_transaction_cleaned!$F$2:$F$5743,"CAPTURE")</f>
        <v>1</v>
      </c>
      <c r="L4821" s="7">
        <f>SUMIFS(pg_transaction_cleaned!$H$2:$H$5743,pg_transaction_cleaned!$O$2:$O$5743,A4821,pg_transaction_cleaned!$F$2:$F$5743,"CAPTURE")</f>
        <v>1799</v>
      </c>
      <c r="M4821" s="6">
        <f>COUNTIFS(pg_transaction_cleaned!$O$2:$O$5743,A4821,pg_transaction_cleaned!$F$2:$F$5743,"REFUND")</f>
        <v>0</v>
      </c>
      <c r="N4821" s="7">
        <f>SUMIFS(pg_transaction_cleaned!$H$2:$H$5743,pg_transaction_cleaned!$O$2:$O$5743,A4821,pg_transaction_cleaned!$F$2:$F$5743,"REFUND")</f>
        <v>0</v>
      </c>
      <c r="O4821" s="6" t="str">
        <f t="shared" si="379"/>
        <v>OK</v>
      </c>
      <c r="P4821" s="8">
        <f t="shared" si="380"/>
        <v>0</v>
      </c>
    </row>
    <row r="4822" spans="1:16" x14ac:dyDescent="0.3">
      <c r="A4822" s="6" t="s">
        <v>9553</v>
      </c>
      <c r="B4822" s="6" t="s">
        <v>11854</v>
      </c>
      <c r="C4822" s="6" t="s">
        <v>9554</v>
      </c>
      <c r="D4822" s="6" t="s">
        <v>37</v>
      </c>
      <c r="E4822" s="6" t="s">
        <v>27</v>
      </c>
      <c r="F4822" s="6" t="s">
        <v>11966</v>
      </c>
      <c r="G4822" s="6" t="s">
        <v>66</v>
      </c>
      <c r="H4822" s="10">
        <f t="shared" si="376"/>
        <v>46286</v>
      </c>
      <c r="I4822" s="7">
        <f t="shared" si="377"/>
        <v>8998</v>
      </c>
      <c r="J4822" s="6" t="str">
        <f t="shared" si="378"/>
        <v>Lucknow</v>
      </c>
      <c r="K4822" s="6">
        <f>COUNTIFS(pg_transaction_cleaned!$O$2:$O$5743,A4822,pg_transaction_cleaned!$F$2:$F$5743,"CAPTURE")</f>
        <v>1</v>
      </c>
      <c r="L4822" s="7">
        <f>SUMIFS(pg_transaction_cleaned!$H$2:$H$5743,pg_transaction_cleaned!$O$2:$O$5743,A4822,pg_transaction_cleaned!$F$2:$F$5743,"CAPTURE")</f>
        <v>8998</v>
      </c>
      <c r="M4822" s="6">
        <f>COUNTIFS(pg_transaction_cleaned!$O$2:$O$5743,A4822,pg_transaction_cleaned!$F$2:$F$5743,"REFUND")</f>
        <v>1</v>
      </c>
      <c r="N4822" s="7">
        <f>SUMIFS(pg_transaction_cleaned!$H$2:$H$5743,pg_transaction_cleaned!$O$2:$O$5743,A4822,pg_transaction_cleaned!$F$2:$F$5743,"REFUND")</f>
        <v>8998</v>
      </c>
      <c r="O4822" s="6" t="str">
        <f t="shared" si="379"/>
        <v>OK</v>
      </c>
      <c r="P4822" s="8">
        <f t="shared" si="380"/>
        <v>0</v>
      </c>
    </row>
    <row r="4823" spans="1:16" x14ac:dyDescent="0.3">
      <c r="A4823" s="6" t="s">
        <v>9555</v>
      </c>
      <c r="B4823" s="6" t="s">
        <v>12007</v>
      </c>
      <c r="C4823" s="6" t="s">
        <v>9556</v>
      </c>
      <c r="D4823" s="6" t="s">
        <v>61</v>
      </c>
      <c r="E4823" s="6" t="s">
        <v>18</v>
      </c>
      <c r="F4823" s="6" t="s">
        <v>11843</v>
      </c>
      <c r="G4823" s="6" t="s">
        <v>19</v>
      </c>
      <c r="H4823" s="10">
        <f t="shared" si="376"/>
        <v>46270</v>
      </c>
      <c r="I4823" s="7">
        <f t="shared" si="377"/>
        <v>349</v>
      </c>
      <c r="J4823" s="6" t="str">
        <f t="shared" si="378"/>
        <v>Delhi</v>
      </c>
      <c r="K4823" s="6">
        <f>COUNTIFS(pg_transaction_cleaned!$O$2:$O$5743,A4823,pg_transaction_cleaned!$F$2:$F$5743,"CAPTURE")</f>
        <v>1</v>
      </c>
      <c r="L4823" s="7">
        <f>SUMIFS(pg_transaction_cleaned!$H$2:$H$5743,pg_transaction_cleaned!$O$2:$O$5743,A4823,pg_transaction_cleaned!$F$2:$F$5743,"CAPTURE")</f>
        <v>349</v>
      </c>
      <c r="M4823" s="6">
        <f>COUNTIFS(pg_transaction_cleaned!$O$2:$O$5743,A4823,pg_transaction_cleaned!$F$2:$F$5743,"REFUND")</f>
        <v>0</v>
      </c>
      <c r="N4823" s="7">
        <f>SUMIFS(pg_transaction_cleaned!$H$2:$H$5743,pg_transaction_cleaned!$O$2:$O$5743,A4823,pg_transaction_cleaned!$F$2:$F$5743,"REFUND")</f>
        <v>0</v>
      </c>
      <c r="O4823" s="6" t="str">
        <f t="shared" si="379"/>
        <v>OK</v>
      </c>
      <c r="P4823" s="8">
        <f t="shared" si="380"/>
        <v>0</v>
      </c>
    </row>
    <row r="4824" spans="1:16" x14ac:dyDescent="0.3">
      <c r="A4824" s="6" t="s">
        <v>9557</v>
      </c>
      <c r="B4824" s="6" t="s">
        <v>11928</v>
      </c>
      <c r="C4824" s="6" t="s">
        <v>9558</v>
      </c>
      <c r="D4824" s="6" t="s">
        <v>42</v>
      </c>
      <c r="E4824" s="6" t="s">
        <v>27</v>
      </c>
      <c r="F4824" s="6" t="s">
        <v>11960</v>
      </c>
      <c r="G4824" s="6" t="s">
        <v>19</v>
      </c>
      <c r="H4824" s="10">
        <f t="shared" si="376"/>
        <v>46266</v>
      </c>
      <c r="I4824" s="7">
        <f t="shared" si="377"/>
        <v>5598</v>
      </c>
      <c r="J4824" s="6" t="str">
        <f t="shared" si="378"/>
        <v>Hyderabad</v>
      </c>
      <c r="K4824" s="6">
        <f>COUNTIFS(pg_transaction_cleaned!$O$2:$O$5743,A4824,pg_transaction_cleaned!$F$2:$F$5743,"CAPTURE")</f>
        <v>1</v>
      </c>
      <c r="L4824" s="7">
        <f>SUMIFS(pg_transaction_cleaned!$H$2:$H$5743,pg_transaction_cleaned!$O$2:$O$5743,A4824,pg_transaction_cleaned!$F$2:$F$5743,"CAPTURE")</f>
        <v>5598</v>
      </c>
      <c r="M4824" s="6">
        <f>COUNTIFS(pg_transaction_cleaned!$O$2:$O$5743,A4824,pg_transaction_cleaned!$F$2:$F$5743,"REFUND")</f>
        <v>0</v>
      </c>
      <c r="N4824" s="7">
        <f>SUMIFS(pg_transaction_cleaned!$H$2:$H$5743,pg_transaction_cleaned!$O$2:$O$5743,A4824,pg_transaction_cleaned!$F$2:$F$5743,"REFUND")</f>
        <v>0</v>
      </c>
      <c r="O4824" s="6" t="str">
        <f t="shared" si="379"/>
        <v>OK</v>
      </c>
      <c r="P4824" s="8">
        <f t="shared" si="380"/>
        <v>0</v>
      </c>
    </row>
    <row r="4825" spans="1:16" x14ac:dyDescent="0.3">
      <c r="A4825" s="6" t="s">
        <v>9559</v>
      </c>
      <c r="B4825" s="6" t="s">
        <v>11888</v>
      </c>
      <c r="C4825" s="6" t="s">
        <v>9560</v>
      </c>
      <c r="D4825" s="6" t="s">
        <v>75</v>
      </c>
      <c r="E4825" s="6" t="s">
        <v>27</v>
      </c>
      <c r="F4825" s="6" t="s">
        <v>11910</v>
      </c>
      <c r="G4825" s="6" t="s">
        <v>19</v>
      </c>
      <c r="H4825" s="10">
        <f t="shared" si="376"/>
        <v>46269</v>
      </c>
      <c r="I4825" s="7">
        <f t="shared" si="377"/>
        <v>1648</v>
      </c>
      <c r="J4825" s="6" t="str">
        <f t="shared" si="378"/>
        <v>Mumbai</v>
      </c>
      <c r="K4825" s="6">
        <f>COUNTIFS(pg_transaction_cleaned!$O$2:$O$5743,A4825,pg_transaction_cleaned!$F$2:$F$5743,"CAPTURE")</f>
        <v>1</v>
      </c>
      <c r="L4825" s="7">
        <f>SUMIFS(pg_transaction_cleaned!$H$2:$H$5743,pg_transaction_cleaned!$O$2:$O$5743,A4825,pg_transaction_cleaned!$F$2:$F$5743,"CAPTURE")</f>
        <v>1648</v>
      </c>
      <c r="M4825" s="6">
        <f>COUNTIFS(pg_transaction_cleaned!$O$2:$O$5743,A4825,pg_transaction_cleaned!$F$2:$F$5743,"REFUND")</f>
        <v>0</v>
      </c>
      <c r="N4825" s="7">
        <f>SUMIFS(pg_transaction_cleaned!$H$2:$H$5743,pg_transaction_cleaned!$O$2:$O$5743,A4825,pg_transaction_cleaned!$F$2:$F$5743,"REFUND")</f>
        <v>0</v>
      </c>
      <c r="O4825" s="6" t="str">
        <f t="shared" si="379"/>
        <v>OK</v>
      </c>
      <c r="P4825" s="8">
        <f t="shared" si="380"/>
        <v>0</v>
      </c>
    </row>
    <row r="4826" spans="1:16" x14ac:dyDescent="0.3">
      <c r="A4826" s="6" t="s">
        <v>9561</v>
      </c>
      <c r="B4826" s="6" t="s">
        <v>11926</v>
      </c>
      <c r="C4826" s="6" t="s">
        <v>9562</v>
      </c>
      <c r="D4826" s="6" t="s">
        <v>26</v>
      </c>
      <c r="E4826" s="6" t="s">
        <v>18</v>
      </c>
      <c r="F4826" s="6" t="s">
        <v>11839</v>
      </c>
      <c r="G4826" s="6" t="s">
        <v>19</v>
      </c>
      <c r="H4826" s="10">
        <f t="shared" si="376"/>
        <v>46270</v>
      </c>
      <c r="I4826" s="7">
        <f t="shared" si="377"/>
        <v>1299</v>
      </c>
      <c r="J4826" s="6" t="str">
        <f t="shared" si="378"/>
        <v>Kolkata</v>
      </c>
      <c r="K4826" s="6">
        <f>COUNTIFS(pg_transaction_cleaned!$O$2:$O$5743,A4826,pg_transaction_cleaned!$F$2:$F$5743,"CAPTURE")</f>
        <v>1</v>
      </c>
      <c r="L4826" s="7">
        <f>SUMIFS(pg_transaction_cleaned!$H$2:$H$5743,pg_transaction_cleaned!$O$2:$O$5743,A4826,pg_transaction_cleaned!$F$2:$F$5743,"CAPTURE")</f>
        <v>1299</v>
      </c>
      <c r="M4826" s="6">
        <f>COUNTIFS(pg_transaction_cleaned!$O$2:$O$5743,A4826,pg_transaction_cleaned!$F$2:$F$5743,"REFUND")</f>
        <v>0</v>
      </c>
      <c r="N4826" s="7">
        <f>SUMIFS(pg_transaction_cleaned!$H$2:$H$5743,pg_transaction_cleaned!$O$2:$O$5743,A4826,pg_transaction_cleaned!$F$2:$F$5743,"REFUND")</f>
        <v>0</v>
      </c>
      <c r="O4826" s="6" t="str">
        <f t="shared" si="379"/>
        <v>OK</v>
      </c>
      <c r="P4826" s="8">
        <f t="shared" si="380"/>
        <v>0</v>
      </c>
    </row>
    <row r="4827" spans="1:16" x14ac:dyDescent="0.3">
      <c r="A4827" s="6" t="s">
        <v>9563</v>
      </c>
      <c r="B4827" s="6" t="s">
        <v>11846</v>
      </c>
      <c r="C4827" s="6" t="s">
        <v>9564</v>
      </c>
      <c r="D4827" s="6" t="s">
        <v>37</v>
      </c>
      <c r="E4827" s="6" t="s">
        <v>18</v>
      </c>
      <c r="F4827" s="6" t="s">
        <v>11839</v>
      </c>
      <c r="G4827" s="6" t="s">
        <v>19</v>
      </c>
      <c r="H4827" s="10">
        <f t="shared" si="376"/>
        <v>46285</v>
      </c>
      <c r="I4827" s="7">
        <f t="shared" si="377"/>
        <v>1299</v>
      </c>
      <c r="J4827" s="6" t="str">
        <f t="shared" si="378"/>
        <v>Lucknow</v>
      </c>
      <c r="K4827" s="6">
        <f>COUNTIFS(pg_transaction_cleaned!$O$2:$O$5743,A4827,pg_transaction_cleaned!$F$2:$F$5743,"CAPTURE")</f>
        <v>1</v>
      </c>
      <c r="L4827" s="7">
        <f>SUMIFS(pg_transaction_cleaned!$H$2:$H$5743,pg_transaction_cleaned!$O$2:$O$5743,A4827,pg_transaction_cleaned!$F$2:$F$5743,"CAPTURE")</f>
        <v>1299</v>
      </c>
      <c r="M4827" s="6">
        <f>COUNTIFS(pg_transaction_cleaned!$O$2:$O$5743,A4827,pg_transaction_cleaned!$F$2:$F$5743,"REFUND")</f>
        <v>0</v>
      </c>
      <c r="N4827" s="7">
        <f>SUMIFS(pg_transaction_cleaned!$H$2:$H$5743,pg_transaction_cleaned!$O$2:$O$5743,A4827,pg_transaction_cleaned!$F$2:$F$5743,"REFUND")</f>
        <v>0</v>
      </c>
      <c r="O4827" s="6" t="str">
        <f t="shared" si="379"/>
        <v>OK</v>
      </c>
      <c r="P4827" s="8">
        <f t="shared" si="380"/>
        <v>0</v>
      </c>
    </row>
    <row r="4828" spans="1:16" x14ac:dyDescent="0.3">
      <c r="A4828" s="6" t="s">
        <v>9565</v>
      </c>
      <c r="B4828" s="6" t="s">
        <v>12050</v>
      </c>
      <c r="C4828" s="6" t="s">
        <v>8042</v>
      </c>
      <c r="D4828" s="6" t="s">
        <v>23</v>
      </c>
      <c r="E4828" s="6" t="s">
        <v>18</v>
      </c>
      <c r="F4828" s="6" t="s">
        <v>11839</v>
      </c>
      <c r="G4828" s="6" t="s">
        <v>19</v>
      </c>
      <c r="H4828" s="10">
        <f t="shared" si="376"/>
        <v>46284</v>
      </c>
      <c r="I4828" s="7">
        <f t="shared" si="377"/>
        <v>1299</v>
      </c>
      <c r="J4828" s="6" t="str">
        <f t="shared" si="378"/>
        <v>Bengaluru</v>
      </c>
      <c r="K4828" s="6">
        <f>COUNTIFS(pg_transaction_cleaned!$O$2:$O$5743,A4828,pg_transaction_cleaned!$F$2:$F$5743,"CAPTURE")</f>
        <v>1</v>
      </c>
      <c r="L4828" s="7">
        <f>SUMIFS(pg_transaction_cleaned!$H$2:$H$5743,pg_transaction_cleaned!$O$2:$O$5743,A4828,pg_transaction_cleaned!$F$2:$F$5743,"CAPTURE")</f>
        <v>1299</v>
      </c>
      <c r="M4828" s="6">
        <f>COUNTIFS(pg_transaction_cleaned!$O$2:$O$5743,A4828,pg_transaction_cleaned!$F$2:$F$5743,"REFUND")</f>
        <v>0</v>
      </c>
      <c r="N4828" s="7">
        <f>SUMIFS(pg_transaction_cleaned!$H$2:$H$5743,pg_transaction_cleaned!$O$2:$O$5743,A4828,pg_transaction_cleaned!$F$2:$F$5743,"REFUND")</f>
        <v>0</v>
      </c>
      <c r="O4828" s="6" t="str">
        <f t="shared" si="379"/>
        <v>OK</v>
      </c>
      <c r="P4828" s="8">
        <f t="shared" si="380"/>
        <v>0</v>
      </c>
    </row>
    <row r="4829" spans="1:16" x14ac:dyDescent="0.3">
      <c r="A4829" s="6" t="s">
        <v>9566</v>
      </c>
      <c r="B4829" s="6" t="s">
        <v>11926</v>
      </c>
      <c r="C4829" s="6" t="s">
        <v>9567</v>
      </c>
      <c r="D4829" s="6" t="s">
        <v>23</v>
      </c>
      <c r="E4829" s="6" t="s">
        <v>18</v>
      </c>
      <c r="F4829" s="6" t="s">
        <v>11997</v>
      </c>
      <c r="G4829" s="6" t="s">
        <v>19</v>
      </c>
      <c r="H4829" s="10">
        <f t="shared" si="376"/>
        <v>46270</v>
      </c>
      <c r="I4829" s="7">
        <f t="shared" si="377"/>
        <v>4999</v>
      </c>
      <c r="J4829" s="6" t="str">
        <f t="shared" si="378"/>
        <v>Bengaluru</v>
      </c>
      <c r="K4829" s="6">
        <f>COUNTIFS(pg_transaction_cleaned!$O$2:$O$5743,A4829,pg_transaction_cleaned!$F$2:$F$5743,"CAPTURE")</f>
        <v>1</v>
      </c>
      <c r="L4829" s="7">
        <f>SUMIFS(pg_transaction_cleaned!$H$2:$H$5743,pg_transaction_cleaned!$O$2:$O$5743,A4829,pg_transaction_cleaned!$F$2:$F$5743,"CAPTURE")</f>
        <v>4999</v>
      </c>
      <c r="M4829" s="6">
        <f>COUNTIFS(pg_transaction_cleaned!$O$2:$O$5743,A4829,pg_transaction_cleaned!$F$2:$F$5743,"REFUND")</f>
        <v>0</v>
      </c>
      <c r="N4829" s="7">
        <f>SUMIFS(pg_transaction_cleaned!$H$2:$H$5743,pg_transaction_cleaned!$O$2:$O$5743,A4829,pg_transaction_cleaned!$F$2:$F$5743,"REFUND")</f>
        <v>0</v>
      </c>
      <c r="O4829" s="6" t="str">
        <f t="shared" si="379"/>
        <v>OK</v>
      </c>
      <c r="P4829" s="8">
        <f t="shared" si="380"/>
        <v>0</v>
      </c>
    </row>
    <row r="4830" spans="1:16" x14ac:dyDescent="0.3">
      <c r="A4830" s="6" t="s">
        <v>9568</v>
      </c>
      <c r="B4830" s="6" t="s">
        <v>11857</v>
      </c>
      <c r="C4830" s="6" t="s">
        <v>9569</v>
      </c>
      <c r="D4830" s="6" t="s">
        <v>26</v>
      </c>
      <c r="E4830" s="6" t="s">
        <v>54</v>
      </c>
      <c r="F4830" s="6" t="s">
        <v>11837</v>
      </c>
      <c r="G4830" s="6" t="s">
        <v>19</v>
      </c>
      <c r="H4830" s="10">
        <f t="shared" si="376"/>
        <v>46287</v>
      </c>
      <c r="I4830" s="7">
        <f t="shared" si="377"/>
        <v>999</v>
      </c>
      <c r="J4830" s="6" t="str">
        <f t="shared" si="378"/>
        <v>Kolkata</v>
      </c>
      <c r="K4830" s="6">
        <f>COUNTIFS(pg_transaction_cleaned!$O$2:$O$5743,A4830,pg_transaction_cleaned!$F$2:$F$5743,"CAPTURE")</f>
        <v>1</v>
      </c>
      <c r="L4830" s="7">
        <f>SUMIFS(pg_transaction_cleaned!$H$2:$H$5743,pg_transaction_cleaned!$O$2:$O$5743,A4830,pg_transaction_cleaned!$F$2:$F$5743,"CAPTURE")</f>
        <v>999</v>
      </c>
      <c r="M4830" s="6">
        <f>COUNTIFS(pg_transaction_cleaned!$O$2:$O$5743,A4830,pg_transaction_cleaned!$F$2:$F$5743,"REFUND")</f>
        <v>0</v>
      </c>
      <c r="N4830" s="7">
        <f>SUMIFS(pg_transaction_cleaned!$H$2:$H$5743,pg_transaction_cleaned!$O$2:$O$5743,A4830,pg_transaction_cleaned!$F$2:$F$5743,"REFUND")</f>
        <v>0</v>
      </c>
      <c r="O4830" s="6" t="str">
        <f t="shared" si="379"/>
        <v>OK</v>
      </c>
      <c r="P4830" s="8">
        <f t="shared" si="380"/>
        <v>0</v>
      </c>
    </row>
    <row r="4831" spans="1:16" x14ac:dyDescent="0.3">
      <c r="A4831" s="6" t="s">
        <v>9570</v>
      </c>
      <c r="B4831" s="6" t="s">
        <v>11905</v>
      </c>
      <c r="C4831" s="6" t="s">
        <v>9571</v>
      </c>
      <c r="D4831" s="6" t="s">
        <v>37</v>
      </c>
      <c r="E4831" s="6" t="s">
        <v>27</v>
      </c>
      <c r="F4831" s="6" t="s">
        <v>12108</v>
      </c>
      <c r="G4831" s="6" t="s">
        <v>19</v>
      </c>
      <c r="H4831" s="10">
        <f t="shared" si="376"/>
        <v>46291</v>
      </c>
      <c r="I4831" s="7">
        <f t="shared" si="377"/>
        <v>848</v>
      </c>
      <c r="J4831" s="6" t="str">
        <f t="shared" si="378"/>
        <v>Lucknow</v>
      </c>
      <c r="K4831" s="6">
        <f>COUNTIFS(pg_transaction_cleaned!$O$2:$O$5743,A4831,pg_transaction_cleaned!$F$2:$F$5743,"CAPTURE")</f>
        <v>1</v>
      </c>
      <c r="L4831" s="7">
        <f>SUMIFS(pg_transaction_cleaned!$H$2:$H$5743,pg_transaction_cleaned!$O$2:$O$5743,A4831,pg_transaction_cleaned!$F$2:$F$5743,"CAPTURE")</f>
        <v>848</v>
      </c>
      <c r="M4831" s="6">
        <f>COUNTIFS(pg_transaction_cleaned!$O$2:$O$5743,A4831,pg_transaction_cleaned!$F$2:$F$5743,"REFUND")</f>
        <v>0</v>
      </c>
      <c r="N4831" s="7">
        <f>SUMIFS(pg_transaction_cleaned!$H$2:$H$5743,pg_transaction_cleaned!$O$2:$O$5743,A4831,pg_transaction_cleaned!$F$2:$F$5743,"REFUND")</f>
        <v>0</v>
      </c>
      <c r="O4831" s="6" t="str">
        <f t="shared" si="379"/>
        <v>OK</v>
      </c>
      <c r="P4831" s="8">
        <f t="shared" si="380"/>
        <v>0</v>
      </c>
    </row>
    <row r="4832" spans="1:16" x14ac:dyDescent="0.3">
      <c r="A4832" s="6" t="s">
        <v>9572</v>
      </c>
      <c r="B4832" s="6" t="s">
        <v>11866</v>
      </c>
      <c r="C4832" s="6" t="s">
        <v>9573</v>
      </c>
      <c r="D4832" s="6" t="s">
        <v>61</v>
      </c>
      <c r="E4832" s="6" t="s">
        <v>43</v>
      </c>
      <c r="F4832" s="6" t="s">
        <v>11867</v>
      </c>
      <c r="G4832" s="6" t="s">
        <v>19</v>
      </c>
      <c r="H4832" s="10">
        <f t="shared" si="376"/>
        <v>46274</v>
      </c>
      <c r="I4832" s="7">
        <f t="shared" si="377"/>
        <v>10498</v>
      </c>
      <c r="J4832" s="6" t="str">
        <f t="shared" si="378"/>
        <v>Delhi</v>
      </c>
      <c r="K4832" s="6">
        <f>COUNTIFS(pg_transaction_cleaned!$O$2:$O$5743,A4832,pg_transaction_cleaned!$F$2:$F$5743,"CAPTURE")</f>
        <v>1</v>
      </c>
      <c r="L4832" s="7">
        <f>SUMIFS(pg_transaction_cleaned!$H$2:$H$5743,pg_transaction_cleaned!$O$2:$O$5743,A4832,pg_transaction_cleaned!$F$2:$F$5743,"CAPTURE")</f>
        <v>10498</v>
      </c>
      <c r="M4832" s="6">
        <f>COUNTIFS(pg_transaction_cleaned!$O$2:$O$5743,A4832,pg_transaction_cleaned!$F$2:$F$5743,"REFUND")</f>
        <v>0</v>
      </c>
      <c r="N4832" s="7">
        <f>SUMIFS(pg_transaction_cleaned!$H$2:$H$5743,pg_transaction_cleaned!$O$2:$O$5743,A4832,pg_transaction_cleaned!$F$2:$F$5743,"REFUND")</f>
        <v>0</v>
      </c>
      <c r="O4832" s="6" t="str">
        <f t="shared" si="379"/>
        <v>OK</v>
      </c>
      <c r="P4832" s="8">
        <f t="shared" si="380"/>
        <v>0</v>
      </c>
    </row>
    <row r="4833" spans="1:16" x14ac:dyDescent="0.3">
      <c r="A4833" s="6" t="s">
        <v>9574</v>
      </c>
      <c r="B4833" s="6" t="s">
        <v>11909</v>
      </c>
      <c r="C4833" s="6" t="s">
        <v>9575</v>
      </c>
      <c r="D4833" s="6" t="s">
        <v>48</v>
      </c>
      <c r="E4833" s="6" t="s">
        <v>18</v>
      </c>
      <c r="F4833" s="6" t="s">
        <v>11841</v>
      </c>
      <c r="G4833" s="6" t="s">
        <v>19</v>
      </c>
      <c r="H4833" s="10">
        <f t="shared" si="376"/>
        <v>46276</v>
      </c>
      <c r="I4833" s="7">
        <f t="shared" si="377"/>
        <v>2499</v>
      </c>
      <c r="J4833" s="6" t="str">
        <f t="shared" si="378"/>
        <v>Jaipur</v>
      </c>
      <c r="K4833" s="6">
        <f>COUNTIFS(pg_transaction_cleaned!$O$2:$O$5743,A4833,pg_transaction_cleaned!$F$2:$F$5743,"CAPTURE")</f>
        <v>1</v>
      </c>
      <c r="L4833" s="7">
        <f>SUMIFS(pg_transaction_cleaned!$H$2:$H$5743,pg_transaction_cleaned!$O$2:$O$5743,A4833,pg_transaction_cleaned!$F$2:$F$5743,"CAPTURE")</f>
        <v>2499</v>
      </c>
      <c r="M4833" s="6">
        <f>COUNTIFS(pg_transaction_cleaned!$O$2:$O$5743,A4833,pg_transaction_cleaned!$F$2:$F$5743,"REFUND")</f>
        <v>0</v>
      </c>
      <c r="N4833" s="7">
        <f>SUMIFS(pg_transaction_cleaned!$H$2:$H$5743,pg_transaction_cleaned!$O$2:$O$5743,A4833,pg_transaction_cleaned!$F$2:$F$5743,"REFUND")</f>
        <v>0</v>
      </c>
      <c r="O4833" s="6" t="str">
        <f t="shared" si="379"/>
        <v>OK</v>
      </c>
      <c r="P4833" s="8">
        <f t="shared" si="380"/>
        <v>0</v>
      </c>
    </row>
    <row r="4834" spans="1:16" x14ac:dyDescent="0.3">
      <c r="A4834" s="6" t="s">
        <v>9576</v>
      </c>
      <c r="B4834" s="6" t="s">
        <v>11981</v>
      </c>
      <c r="C4834" s="6" t="s">
        <v>9577</v>
      </c>
      <c r="D4834" s="6" t="s">
        <v>26</v>
      </c>
      <c r="E4834" s="6" t="s">
        <v>27</v>
      </c>
      <c r="F4834" s="6" t="s">
        <v>11855</v>
      </c>
      <c r="G4834" s="6" t="s">
        <v>115</v>
      </c>
      <c r="H4834" s="10">
        <f t="shared" si="376"/>
        <v>46274</v>
      </c>
      <c r="I4834" s="7">
        <f t="shared" si="377"/>
        <v>4999</v>
      </c>
      <c r="J4834" s="6" t="str">
        <f t="shared" si="378"/>
        <v>Kolkata</v>
      </c>
      <c r="K4834" s="6">
        <f>COUNTIFS(pg_transaction_cleaned!$O$2:$O$5743,A4834,pg_transaction_cleaned!$F$2:$F$5743,"CAPTURE")</f>
        <v>0</v>
      </c>
      <c r="L4834" s="7">
        <f>SUMIFS(pg_transaction_cleaned!$H$2:$H$5743,pg_transaction_cleaned!$O$2:$O$5743,A4834,pg_transaction_cleaned!$F$2:$F$5743,"CAPTURE")</f>
        <v>0</v>
      </c>
      <c r="M4834" s="6">
        <f>COUNTIFS(pg_transaction_cleaned!$O$2:$O$5743,A4834,pg_transaction_cleaned!$F$2:$F$5743,"REFUND")</f>
        <v>0</v>
      </c>
      <c r="N4834" s="7">
        <f>SUMIFS(pg_transaction_cleaned!$H$2:$H$5743,pg_transaction_cleaned!$O$2:$O$5743,A4834,pg_transaction_cleaned!$F$2:$F$5743,"REFUND")</f>
        <v>0</v>
      </c>
      <c r="O4834" s="6" t="str">
        <f t="shared" si="379"/>
        <v>OK</v>
      </c>
      <c r="P4834" s="8">
        <f t="shared" si="380"/>
        <v>0</v>
      </c>
    </row>
    <row r="4835" spans="1:16" x14ac:dyDescent="0.3">
      <c r="A4835" s="6" t="s">
        <v>9578</v>
      </c>
      <c r="B4835" s="6" t="s">
        <v>11830</v>
      </c>
      <c r="C4835" s="6" t="s">
        <v>9579</v>
      </c>
      <c r="D4835" s="6" t="s">
        <v>23</v>
      </c>
      <c r="E4835" s="6" t="s">
        <v>18</v>
      </c>
      <c r="F4835" s="6" t="s">
        <v>11861</v>
      </c>
      <c r="G4835" s="6" t="s">
        <v>66</v>
      </c>
      <c r="H4835" s="10">
        <f t="shared" si="376"/>
        <v>46282</v>
      </c>
      <c r="I4835" s="7">
        <f t="shared" si="377"/>
        <v>7999</v>
      </c>
      <c r="J4835" s="6" t="str">
        <f t="shared" si="378"/>
        <v>Bengaluru</v>
      </c>
      <c r="K4835" s="6">
        <f>COUNTIFS(pg_transaction_cleaned!$O$2:$O$5743,A4835,pg_transaction_cleaned!$F$2:$F$5743,"CAPTURE")</f>
        <v>1</v>
      </c>
      <c r="L4835" s="7">
        <f>SUMIFS(pg_transaction_cleaned!$H$2:$H$5743,pg_transaction_cleaned!$O$2:$O$5743,A4835,pg_transaction_cleaned!$F$2:$F$5743,"CAPTURE")</f>
        <v>7999</v>
      </c>
      <c r="M4835" s="6">
        <f>COUNTIFS(pg_transaction_cleaned!$O$2:$O$5743,A4835,pg_transaction_cleaned!$F$2:$F$5743,"REFUND")</f>
        <v>1</v>
      </c>
      <c r="N4835" s="7">
        <f>SUMIFS(pg_transaction_cleaned!$H$2:$H$5743,pg_transaction_cleaned!$O$2:$O$5743,A4835,pg_transaction_cleaned!$F$2:$F$5743,"REFUND")</f>
        <v>7999</v>
      </c>
      <c r="O4835" s="6" t="str">
        <f t="shared" si="379"/>
        <v>OK</v>
      </c>
      <c r="P4835" s="8">
        <f t="shared" si="380"/>
        <v>0</v>
      </c>
    </row>
    <row r="4836" spans="1:16" x14ac:dyDescent="0.3">
      <c r="A4836" s="6" t="s">
        <v>9580</v>
      </c>
      <c r="B4836" s="6" t="s">
        <v>11852</v>
      </c>
      <c r="C4836" s="6" t="s">
        <v>9581</v>
      </c>
      <c r="D4836" s="6" t="s">
        <v>75</v>
      </c>
      <c r="E4836" s="6" t="s">
        <v>27</v>
      </c>
      <c r="F4836" s="6" t="s">
        <v>11839</v>
      </c>
      <c r="G4836" s="6" t="s">
        <v>19</v>
      </c>
      <c r="H4836" s="10">
        <f t="shared" si="376"/>
        <v>46273</v>
      </c>
      <c r="I4836" s="7">
        <f t="shared" si="377"/>
        <v>1299</v>
      </c>
      <c r="J4836" s="6" t="str">
        <f t="shared" si="378"/>
        <v>Mumbai</v>
      </c>
      <c r="K4836" s="6">
        <f>COUNTIFS(pg_transaction_cleaned!$O$2:$O$5743,A4836,pg_transaction_cleaned!$F$2:$F$5743,"CAPTURE")</f>
        <v>1</v>
      </c>
      <c r="L4836" s="7">
        <f>SUMIFS(pg_transaction_cleaned!$H$2:$H$5743,pg_transaction_cleaned!$O$2:$O$5743,A4836,pg_transaction_cleaned!$F$2:$F$5743,"CAPTURE")</f>
        <v>1299</v>
      </c>
      <c r="M4836" s="6">
        <f>COUNTIFS(pg_transaction_cleaned!$O$2:$O$5743,A4836,pg_transaction_cleaned!$F$2:$F$5743,"REFUND")</f>
        <v>0</v>
      </c>
      <c r="N4836" s="7">
        <f>SUMIFS(pg_transaction_cleaned!$H$2:$H$5743,pg_transaction_cleaned!$O$2:$O$5743,A4836,pg_transaction_cleaned!$F$2:$F$5743,"REFUND")</f>
        <v>0</v>
      </c>
      <c r="O4836" s="6" t="str">
        <f t="shared" si="379"/>
        <v>OK</v>
      </c>
      <c r="P4836" s="8">
        <f t="shared" si="380"/>
        <v>0</v>
      </c>
    </row>
    <row r="4837" spans="1:16" x14ac:dyDescent="0.3">
      <c r="A4837" s="6" t="s">
        <v>9582</v>
      </c>
      <c r="B4837" s="6" t="s">
        <v>11834</v>
      </c>
      <c r="C4837" s="6" t="s">
        <v>9583</v>
      </c>
      <c r="D4837" s="6" t="s">
        <v>37</v>
      </c>
      <c r="E4837" s="6" t="s">
        <v>18</v>
      </c>
      <c r="F4837" s="6" t="s">
        <v>11931</v>
      </c>
      <c r="G4837" s="6" t="s">
        <v>19</v>
      </c>
      <c r="H4837" s="10">
        <f t="shared" si="376"/>
        <v>46276</v>
      </c>
      <c r="I4837" s="7">
        <f t="shared" si="377"/>
        <v>2998</v>
      </c>
      <c r="J4837" s="6" t="str">
        <f t="shared" si="378"/>
        <v>Lucknow</v>
      </c>
      <c r="K4837" s="6">
        <f>COUNTIFS(pg_transaction_cleaned!$O$2:$O$5743,A4837,pg_transaction_cleaned!$F$2:$F$5743,"CAPTURE")</f>
        <v>1</v>
      </c>
      <c r="L4837" s="7">
        <f>SUMIFS(pg_transaction_cleaned!$H$2:$H$5743,pg_transaction_cleaned!$O$2:$O$5743,A4837,pg_transaction_cleaned!$F$2:$F$5743,"CAPTURE")</f>
        <v>2998</v>
      </c>
      <c r="M4837" s="6">
        <f>COUNTIFS(pg_transaction_cleaned!$O$2:$O$5743,A4837,pg_transaction_cleaned!$F$2:$F$5743,"REFUND")</f>
        <v>0</v>
      </c>
      <c r="N4837" s="7">
        <f>SUMIFS(pg_transaction_cleaned!$H$2:$H$5743,pg_transaction_cleaned!$O$2:$O$5743,A4837,pg_transaction_cleaned!$F$2:$F$5743,"REFUND")</f>
        <v>0</v>
      </c>
      <c r="O4837" s="6" t="str">
        <f t="shared" si="379"/>
        <v>OK</v>
      </c>
      <c r="P4837" s="8">
        <f t="shared" si="380"/>
        <v>0</v>
      </c>
    </row>
    <row r="4838" spans="1:16" x14ac:dyDescent="0.3">
      <c r="A4838" s="6" t="s">
        <v>9584</v>
      </c>
      <c r="B4838" s="6" t="s">
        <v>11963</v>
      </c>
      <c r="C4838" s="6" t="s">
        <v>9585</v>
      </c>
      <c r="D4838" s="6" t="s">
        <v>34</v>
      </c>
      <c r="E4838" s="6" t="s">
        <v>54</v>
      </c>
      <c r="F4838" s="6" t="s">
        <v>11979</v>
      </c>
      <c r="G4838" s="6" t="s">
        <v>19</v>
      </c>
      <c r="H4838" s="10">
        <f t="shared" si="376"/>
        <v>46287</v>
      </c>
      <c r="I4838" s="7">
        <f t="shared" si="377"/>
        <v>8797</v>
      </c>
      <c r="J4838" s="6" t="str">
        <f t="shared" si="378"/>
        <v>Ahmedabad</v>
      </c>
      <c r="K4838" s="6">
        <f>COUNTIFS(pg_transaction_cleaned!$O$2:$O$5743,A4838,pg_transaction_cleaned!$F$2:$F$5743,"CAPTURE")</f>
        <v>1</v>
      </c>
      <c r="L4838" s="7">
        <f>SUMIFS(pg_transaction_cleaned!$H$2:$H$5743,pg_transaction_cleaned!$O$2:$O$5743,A4838,pg_transaction_cleaned!$F$2:$F$5743,"CAPTURE")</f>
        <v>8797</v>
      </c>
      <c r="M4838" s="6">
        <f>COUNTIFS(pg_transaction_cleaned!$O$2:$O$5743,A4838,pg_transaction_cleaned!$F$2:$F$5743,"REFUND")</f>
        <v>0</v>
      </c>
      <c r="N4838" s="7">
        <f>SUMIFS(pg_transaction_cleaned!$H$2:$H$5743,pg_transaction_cleaned!$O$2:$O$5743,A4838,pg_transaction_cleaned!$F$2:$F$5743,"REFUND")</f>
        <v>0</v>
      </c>
      <c r="O4838" s="6" t="str">
        <f t="shared" si="379"/>
        <v>OK</v>
      </c>
      <c r="P4838" s="8">
        <f t="shared" si="380"/>
        <v>0</v>
      </c>
    </row>
    <row r="4839" spans="1:16" x14ac:dyDescent="0.3">
      <c r="A4839" s="6" t="s">
        <v>9586</v>
      </c>
      <c r="B4839" s="6" t="s">
        <v>11999</v>
      </c>
      <c r="C4839" s="6" t="s">
        <v>9587</v>
      </c>
      <c r="D4839" s="6" t="s">
        <v>61</v>
      </c>
      <c r="E4839" s="6" t="s">
        <v>18</v>
      </c>
      <c r="F4839" s="6" t="s">
        <v>11948</v>
      </c>
      <c r="G4839" s="6" t="s">
        <v>19</v>
      </c>
      <c r="H4839" s="10">
        <f t="shared" si="376"/>
        <v>46282</v>
      </c>
      <c r="I4839" s="7">
        <f t="shared" si="377"/>
        <v>2798</v>
      </c>
      <c r="J4839" s="6" t="str">
        <f t="shared" si="378"/>
        <v>Delhi</v>
      </c>
      <c r="K4839" s="6">
        <f>COUNTIFS(pg_transaction_cleaned!$O$2:$O$5743,A4839,pg_transaction_cleaned!$F$2:$F$5743,"CAPTURE")</f>
        <v>1</v>
      </c>
      <c r="L4839" s="7">
        <f>SUMIFS(pg_transaction_cleaned!$H$2:$H$5743,pg_transaction_cleaned!$O$2:$O$5743,A4839,pg_transaction_cleaned!$F$2:$F$5743,"CAPTURE")</f>
        <v>2798</v>
      </c>
      <c r="M4839" s="6">
        <f>COUNTIFS(pg_transaction_cleaned!$O$2:$O$5743,A4839,pg_transaction_cleaned!$F$2:$F$5743,"REFUND")</f>
        <v>0</v>
      </c>
      <c r="N4839" s="7">
        <f>SUMIFS(pg_transaction_cleaned!$H$2:$H$5743,pg_transaction_cleaned!$O$2:$O$5743,A4839,pg_transaction_cleaned!$F$2:$F$5743,"REFUND")</f>
        <v>0</v>
      </c>
      <c r="O4839" s="6" t="str">
        <f t="shared" si="379"/>
        <v>OK</v>
      </c>
      <c r="P4839" s="8">
        <f t="shared" si="380"/>
        <v>0</v>
      </c>
    </row>
    <row r="4840" spans="1:16" x14ac:dyDescent="0.3">
      <c r="A4840" s="6" t="s">
        <v>9588</v>
      </c>
      <c r="B4840" s="6" t="s">
        <v>11928</v>
      </c>
      <c r="C4840" s="6" t="s">
        <v>9589</v>
      </c>
      <c r="D4840" s="6" t="s">
        <v>26</v>
      </c>
      <c r="E4840" s="6" t="s">
        <v>18</v>
      </c>
      <c r="F4840" s="6" t="s">
        <v>11971</v>
      </c>
      <c r="G4840" s="6" t="s">
        <v>80</v>
      </c>
      <c r="H4840" s="10">
        <f t="shared" si="376"/>
        <v>46266</v>
      </c>
      <c r="I4840" s="7">
        <f t="shared" si="377"/>
        <v>5597</v>
      </c>
      <c r="J4840" s="6" t="str">
        <f t="shared" si="378"/>
        <v>Kolkata</v>
      </c>
      <c r="K4840" s="6">
        <f>COUNTIFS(pg_transaction_cleaned!$O$2:$O$5743,A4840,pg_transaction_cleaned!$F$2:$F$5743,"CAPTURE")</f>
        <v>0</v>
      </c>
      <c r="L4840" s="7">
        <f>SUMIFS(pg_transaction_cleaned!$H$2:$H$5743,pg_transaction_cleaned!$O$2:$O$5743,A4840,pg_transaction_cleaned!$F$2:$F$5743,"CAPTURE")</f>
        <v>0</v>
      </c>
      <c r="M4840" s="6">
        <f>COUNTIFS(pg_transaction_cleaned!$O$2:$O$5743,A4840,pg_transaction_cleaned!$F$2:$F$5743,"REFUND")</f>
        <v>0</v>
      </c>
      <c r="N4840" s="7">
        <f>SUMIFS(pg_transaction_cleaned!$H$2:$H$5743,pg_transaction_cleaned!$O$2:$O$5743,A4840,pg_transaction_cleaned!$F$2:$F$5743,"REFUND")</f>
        <v>0</v>
      </c>
      <c r="O4840" s="6" t="str">
        <f t="shared" si="379"/>
        <v>OK</v>
      </c>
      <c r="P4840" s="8">
        <f t="shared" si="380"/>
        <v>0</v>
      </c>
    </row>
    <row r="4841" spans="1:16" x14ac:dyDescent="0.3">
      <c r="A4841" s="6" t="s">
        <v>9590</v>
      </c>
      <c r="B4841" s="6" t="s">
        <v>11859</v>
      </c>
      <c r="C4841" s="6" t="s">
        <v>9591</v>
      </c>
      <c r="D4841" s="6" t="s">
        <v>48</v>
      </c>
      <c r="E4841" s="6" t="s">
        <v>18</v>
      </c>
      <c r="F4841" s="6" t="s">
        <v>12057</v>
      </c>
      <c r="G4841" s="6" t="s">
        <v>19</v>
      </c>
      <c r="H4841" s="10">
        <f t="shared" si="376"/>
        <v>46271</v>
      </c>
      <c r="I4841" s="7">
        <f t="shared" si="377"/>
        <v>6097</v>
      </c>
      <c r="J4841" s="6" t="str">
        <f t="shared" si="378"/>
        <v>Jaipur</v>
      </c>
      <c r="K4841" s="6">
        <f>COUNTIFS(pg_transaction_cleaned!$O$2:$O$5743,A4841,pg_transaction_cleaned!$F$2:$F$5743,"CAPTURE")</f>
        <v>1</v>
      </c>
      <c r="L4841" s="7">
        <f>SUMIFS(pg_transaction_cleaned!$H$2:$H$5743,pg_transaction_cleaned!$O$2:$O$5743,A4841,pg_transaction_cleaned!$F$2:$F$5743,"CAPTURE")</f>
        <v>6097</v>
      </c>
      <c r="M4841" s="6">
        <f>COUNTIFS(pg_transaction_cleaned!$O$2:$O$5743,A4841,pg_transaction_cleaned!$F$2:$F$5743,"REFUND")</f>
        <v>0</v>
      </c>
      <c r="N4841" s="7">
        <f>SUMIFS(pg_transaction_cleaned!$H$2:$H$5743,pg_transaction_cleaned!$O$2:$O$5743,A4841,pg_transaction_cleaned!$F$2:$F$5743,"REFUND")</f>
        <v>0</v>
      </c>
      <c r="O4841" s="6" t="str">
        <f t="shared" si="379"/>
        <v>OK</v>
      </c>
      <c r="P4841" s="8">
        <f t="shared" si="380"/>
        <v>0</v>
      </c>
    </row>
    <row r="4842" spans="1:16" x14ac:dyDescent="0.3">
      <c r="A4842" s="6" t="s">
        <v>9592</v>
      </c>
      <c r="B4842" s="6" t="s">
        <v>11908</v>
      </c>
      <c r="C4842" s="6" t="s">
        <v>9593</v>
      </c>
      <c r="D4842" s="6" t="s">
        <v>51</v>
      </c>
      <c r="E4842" s="6" t="s">
        <v>18</v>
      </c>
      <c r="F4842" s="6" t="s">
        <v>11853</v>
      </c>
      <c r="G4842" s="6" t="s">
        <v>19</v>
      </c>
      <c r="H4842" s="10">
        <f t="shared" si="376"/>
        <v>46275</v>
      </c>
      <c r="I4842" s="7">
        <f t="shared" si="377"/>
        <v>1799</v>
      </c>
      <c r="J4842" s="6" t="str">
        <f t="shared" si="378"/>
        <v>Chennai</v>
      </c>
      <c r="K4842" s="6">
        <f>COUNTIFS(pg_transaction_cleaned!$O$2:$O$5743,A4842,pg_transaction_cleaned!$F$2:$F$5743,"CAPTURE")</f>
        <v>1</v>
      </c>
      <c r="L4842" s="7">
        <f>SUMIFS(pg_transaction_cleaned!$H$2:$H$5743,pg_transaction_cleaned!$O$2:$O$5743,A4842,pg_transaction_cleaned!$F$2:$F$5743,"CAPTURE")</f>
        <v>1799</v>
      </c>
      <c r="M4842" s="6">
        <f>COUNTIFS(pg_transaction_cleaned!$O$2:$O$5743,A4842,pg_transaction_cleaned!$F$2:$F$5743,"REFUND")</f>
        <v>0</v>
      </c>
      <c r="N4842" s="7">
        <f>SUMIFS(pg_transaction_cleaned!$H$2:$H$5743,pg_transaction_cleaned!$O$2:$O$5743,A4842,pg_transaction_cleaned!$F$2:$F$5743,"REFUND")</f>
        <v>0</v>
      </c>
      <c r="O4842" s="6" t="str">
        <f t="shared" si="379"/>
        <v>OK</v>
      </c>
      <c r="P4842" s="8">
        <f t="shared" si="380"/>
        <v>0</v>
      </c>
    </row>
    <row r="4843" spans="1:16" x14ac:dyDescent="0.3">
      <c r="A4843" s="6" t="s">
        <v>9594</v>
      </c>
      <c r="B4843" s="6" t="s">
        <v>11857</v>
      </c>
      <c r="C4843" s="6" t="s">
        <v>9595</v>
      </c>
      <c r="D4843" s="6" t="s">
        <v>34</v>
      </c>
      <c r="E4843" s="6" t="s">
        <v>18</v>
      </c>
      <c r="F4843" s="6" t="s">
        <v>11941</v>
      </c>
      <c r="G4843" s="6" t="s">
        <v>80</v>
      </c>
      <c r="H4843" s="10">
        <f t="shared" si="376"/>
        <v>46287</v>
      </c>
      <c r="I4843" s="7">
        <f t="shared" si="377"/>
        <v>4998</v>
      </c>
      <c r="J4843" s="6" t="str">
        <f t="shared" si="378"/>
        <v>Ahmedabad</v>
      </c>
      <c r="K4843" s="6">
        <f>COUNTIFS(pg_transaction_cleaned!$O$2:$O$5743,A4843,pg_transaction_cleaned!$F$2:$F$5743,"CAPTURE")</f>
        <v>0</v>
      </c>
      <c r="L4843" s="7">
        <f>SUMIFS(pg_transaction_cleaned!$H$2:$H$5743,pg_transaction_cleaned!$O$2:$O$5743,A4843,pg_transaction_cleaned!$F$2:$F$5743,"CAPTURE")</f>
        <v>0</v>
      </c>
      <c r="M4843" s="6">
        <f>COUNTIFS(pg_transaction_cleaned!$O$2:$O$5743,A4843,pg_transaction_cleaned!$F$2:$F$5743,"REFUND")</f>
        <v>0</v>
      </c>
      <c r="N4843" s="7">
        <f>SUMIFS(pg_transaction_cleaned!$H$2:$H$5743,pg_transaction_cleaned!$O$2:$O$5743,A4843,pg_transaction_cleaned!$F$2:$F$5743,"REFUND")</f>
        <v>0</v>
      </c>
      <c r="O4843" s="6" t="str">
        <f t="shared" si="379"/>
        <v>OK</v>
      </c>
      <c r="P4843" s="8">
        <f t="shared" si="380"/>
        <v>0</v>
      </c>
    </row>
    <row r="4844" spans="1:16" x14ac:dyDescent="0.3">
      <c r="A4844" s="6" t="s">
        <v>9596</v>
      </c>
      <c r="B4844" s="6" t="s">
        <v>11881</v>
      </c>
      <c r="C4844" s="6" t="s">
        <v>9597</v>
      </c>
      <c r="D4844" s="6" t="s">
        <v>51</v>
      </c>
      <c r="E4844" s="6" t="s">
        <v>54</v>
      </c>
      <c r="F4844" s="6" t="s">
        <v>11889</v>
      </c>
      <c r="G4844" s="6" t="s">
        <v>19</v>
      </c>
      <c r="H4844" s="10">
        <f t="shared" si="376"/>
        <v>46295</v>
      </c>
      <c r="I4844" s="7">
        <f t="shared" si="377"/>
        <v>3098</v>
      </c>
      <c r="J4844" s="6" t="str">
        <f t="shared" si="378"/>
        <v>Chennai</v>
      </c>
      <c r="K4844" s="6">
        <f>COUNTIFS(pg_transaction_cleaned!$O$2:$O$5743,A4844,pg_transaction_cleaned!$F$2:$F$5743,"CAPTURE")</f>
        <v>1</v>
      </c>
      <c r="L4844" s="7">
        <f>SUMIFS(pg_transaction_cleaned!$H$2:$H$5743,pg_transaction_cleaned!$O$2:$O$5743,A4844,pg_transaction_cleaned!$F$2:$F$5743,"CAPTURE")</f>
        <v>3098</v>
      </c>
      <c r="M4844" s="6">
        <f>COUNTIFS(pg_transaction_cleaned!$O$2:$O$5743,A4844,pg_transaction_cleaned!$F$2:$F$5743,"REFUND")</f>
        <v>0</v>
      </c>
      <c r="N4844" s="7">
        <f>SUMIFS(pg_transaction_cleaned!$H$2:$H$5743,pg_transaction_cleaned!$O$2:$O$5743,A4844,pg_transaction_cleaned!$F$2:$F$5743,"REFUND")</f>
        <v>0</v>
      </c>
      <c r="O4844" s="6" t="str">
        <f t="shared" si="379"/>
        <v>OK</v>
      </c>
      <c r="P4844" s="8">
        <f t="shared" si="380"/>
        <v>0</v>
      </c>
    </row>
    <row r="4845" spans="1:16" x14ac:dyDescent="0.3">
      <c r="A4845" s="6" t="s">
        <v>9598</v>
      </c>
      <c r="B4845" s="6" t="s">
        <v>11842</v>
      </c>
      <c r="C4845" s="6" t="s">
        <v>523</v>
      </c>
      <c r="D4845" s="6" t="s">
        <v>42</v>
      </c>
      <c r="E4845" s="6" t="s">
        <v>27</v>
      </c>
      <c r="F4845" s="6" t="s">
        <v>11843</v>
      </c>
      <c r="G4845" s="6" t="s">
        <v>19</v>
      </c>
      <c r="H4845" s="10">
        <f t="shared" si="376"/>
        <v>46290</v>
      </c>
      <c r="I4845" s="7">
        <f t="shared" si="377"/>
        <v>349</v>
      </c>
      <c r="J4845" s="6" t="str">
        <f t="shared" si="378"/>
        <v>Hyderabad</v>
      </c>
      <c r="K4845" s="6">
        <f>COUNTIFS(pg_transaction_cleaned!$O$2:$O$5743,A4845,pg_transaction_cleaned!$F$2:$F$5743,"CAPTURE")</f>
        <v>1</v>
      </c>
      <c r="L4845" s="7">
        <f>SUMIFS(pg_transaction_cleaned!$H$2:$H$5743,pg_transaction_cleaned!$O$2:$O$5743,A4845,pg_transaction_cleaned!$F$2:$F$5743,"CAPTURE")</f>
        <v>349</v>
      </c>
      <c r="M4845" s="6">
        <f>COUNTIFS(pg_transaction_cleaned!$O$2:$O$5743,A4845,pg_transaction_cleaned!$F$2:$F$5743,"REFUND")</f>
        <v>0</v>
      </c>
      <c r="N4845" s="7">
        <f>SUMIFS(pg_transaction_cleaned!$H$2:$H$5743,pg_transaction_cleaned!$O$2:$O$5743,A4845,pg_transaction_cleaned!$F$2:$F$5743,"REFUND")</f>
        <v>0</v>
      </c>
      <c r="O4845" s="6" t="str">
        <f t="shared" si="379"/>
        <v>OK</v>
      </c>
      <c r="P4845" s="8">
        <f t="shared" si="380"/>
        <v>0</v>
      </c>
    </row>
    <row r="4846" spans="1:16" x14ac:dyDescent="0.3">
      <c r="A4846" s="6" t="s">
        <v>9599</v>
      </c>
      <c r="B4846" s="6" t="s">
        <v>11914</v>
      </c>
      <c r="C4846" s="6" t="s">
        <v>9600</v>
      </c>
      <c r="D4846" s="6" t="s">
        <v>23</v>
      </c>
      <c r="E4846" s="6" t="s">
        <v>18</v>
      </c>
      <c r="F4846" s="6" t="s">
        <v>11860</v>
      </c>
      <c r="G4846" s="6" t="s">
        <v>19</v>
      </c>
      <c r="H4846" s="10">
        <f t="shared" si="376"/>
        <v>46289</v>
      </c>
      <c r="I4846" s="7">
        <f t="shared" si="377"/>
        <v>3798</v>
      </c>
      <c r="J4846" s="6" t="str">
        <f t="shared" si="378"/>
        <v>Bengaluru</v>
      </c>
      <c r="K4846" s="6">
        <f>COUNTIFS(pg_transaction_cleaned!$O$2:$O$5743,A4846,pg_transaction_cleaned!$F$2:$F$5743,"CAPTURE")</f>
        <v>1</v>
      </c>
      <c r="L4846" s="7">
        <f>SUMIFS(pg_transaction_cleaned!$H$2:$H$5743,pg_transaction_cleaned!$O$2:$O$5743,A4846,pg_transaction_cleaned!$F$2:$F$5743,"CAPTURE")</f>
        <v>3798</v>
      </c>
      <c r="M4846" s="6">
        <f>COUNTIFS(pg_transaction_cleaned!$O$2:$O$5743,A4846,pg_transaction_cleaned!$F$2:$F$5743,"REFUND")</f>
        <v>0</v>
      </c>
      <c r="N4846" s="7">
        <f>SUMIFS(pg_transaction_cleaned!$H$2:$H$5743,pg_transaction_cleaned!$O$2:$O$5743,A4846,pg_transaction_cleaned!$F$2:$F$5743,"REFUND")</f>
        <v>0</v>
      </c>
      <c r="O4846" s="6" t="str">
        <f t="shared" si="379"/>
        <v>OK</v>
      </c>
      <c r="P4846" s="8">
        <f t="shared" si="380"/>
        <v>0</v>
      </c>
    </row>
    <row r="4847" spans="1:16" x14ac:dyDescent="0.3">
      <c r="A4847" s="6" t="s">
        <v>9601</v>
      </c>
      <c r="B4847" s="6" t="s">
        <v>11891</v>
      </c>
      <c r="C4847" s="6" t="s">
        <v>9602</v>
      </c>
      <c r="D4847" s="6" t="s">
        <v>26</v>
      </c>
      <c r="E4847" s="6" t="s">
        <v>18</v>
      </c>
      <c r="F4847" s="6" t="s">
        <v>12061</v>
      </c>
      <c r="G4847" s="6" t="s">
        <v>19</v>
      </c>
      <c r="H4847" s="10">
        <f t="shared" si="376"/>
        <v>46278</v>
      </c>
      <c r="I4847" s="7">
        <f t="shared" si="377"/>
        <v>898</v>
      </c>
      <c r="J4847" s="6" t="str">
        <f t="shared" si="378"/>
        <v>Kolkata</v>
      </c>
      <c r="K4847" s="6">
        <f>COUNTIFS(pg_transaction_cleaned!$O$2:$O$5743,A4847,pg_transaction_cleaned!$F$2:$F$5743,"CAPTURE")</f>
        <v>1</v>
      </c>
      <c r="L4847" s="7">
        <f>SUMIFS(pg_transaction_cleaned!$H$2:$H$5743,pg_transaction_cleaned!$O$2:$O$5743,A4847,pg_transaction_cleaned!$F$2:$F$5743,"CAPTURE")</f>
        <v>898</v>
      </c>
      <c r="M4847" s="6">
        <f>COUNTIFS(pg_transaction_cleaned!$O$2:$O$5743,A4847,pg_transaction_cleaned!$F$2:$F$5743,"REFUND")</f>
        <v>0</v>
      </c>
      <c r="N4847" s="7">
        <f>SUMIFS(pg_transaction_cleaned!$H$2:$H$5743,pg_transaction_cleaned!$O$2:$O$5743,A4847,pg_transaction_cleaned!$F$2:$F$5743,"REFUND")</f>
        <v>0</v>
      </c>
      <c r="O4847" s="6" t="str">
        <f t="shared" si="379"/>
        <v>OK</v>
      </c>
      <c r="P4847" s="8">
        <f t="shared" si="380"/>
        <v>0</v>
      </c>
    </row>
    <row r="4848" spans="1:16" x14ac:dyDescent="0.3">
      <c r="A4848" s="6" t="s">
        <v>9603</v>
      </c>
      <c r="B4848" s="6" t="s">
        <v>11826</v>
      </c>
      <c r="C4848" s="6" t="s">
        <v>9604</v>
      </c>
      <c r="D4848" s="6" t="s">
        <v>42</v>
      </c>
      <c r="E4848" s="6" t="s">
        <v>18</v>
      </c>
      <c r="F4848" s="6" t="s">
        <v>12256</v>
      </c>
      <c r="G4848" s="6" t="s">
        <v>19</v>
      </c>
      <c r="H4848" s="10">
        <f t="shared" si="376"/>
        <v>46286</v>
      </c>
      <c r="I4848" s="7">
        <f t="shared" si="377"/>
        <v>9298</v>
      </c>
      <c r="J4848" s="6" t="str">
        <f t="shared" si="378"/>
        <v>Hyderabad</v>
      </c>
      <c r="K4848" s="6">
        <f>COUNTIFS(pg_transaction_cleaned!$O$2:$O$5743,A4848,pg_transaction_cleaned!$F$2:$F$5743,"CAPTURE")</f>
        <v>1</v>
      </c>
      <c r="L4848" s="7">
        <f>SUMIFS(pg_transaction_cleaned!$H$2:$H$5743,pg_transaction_cleaned!$O$2:$O$5743,A4848,pg_transaction_cleaned!$F$2:$F$5743,"CAPTURE")</f>
        <v>9298</v>
      </c>
      <c r="M4848" s="6">
        <f>COUNTIFS(pg_transaction_cleaned!$O$2:$O$5743,A4848,pg_transaction_cleaned!$F$2:$F$5743,"REFUND")</f>
        <v>0</v>
      </c>
      <c r="N4848" s="7">
        <f>SUMIFS(pg_transaction_cleaned!$H$2:$H$5743,pg_transaction_cleaned!$O$2:$O$5743,A4848,pg_transaction_cleaned!$F$2:$F$5743,"REFUND")</f>
        <v>0</v>
      </c>
      <c r="O4848" s="6" t="str">
        <f t="shared" si="379"/>
        <v>OK</v>
      </c>
      <c r="P4848" s="8">
        <f t="shared" si="380"/>
        <v>0</v>
      </c>
    </row>
    <row r="4849" spans="1:16" x14ac:dyDescent="0.3">
      <c r="A4849" s="6" t="s">
        <v>9605</v>
      </c>
      <c r="B4849" s="6" t="s">
        <v>11914</v>
      </c>
      <c r="C4849" s="6" t="s">
        <v>9606</v>
      </c>
      <c r="D4849" s="6" t="s">
        <v>75</v>
      </c>
      <c r="E4849" s="6" t="s">
        <v>27</v>
      </c>
      <c r="F4849" s="6" t="s">
        <v>11869</v>
      </c>
      <c r="G4849" s="6" t="s">
        <v>19</v>
      </c>
      <c r="H4849" s="10">
        <f t="shared" si="376"/>
        <v>46289</v>
      </c>
      <c r="I4849" s="7">
        <f t="shared" si="377"/>
        <v>599</v>
      </c>
      <c r="J4849" s="6" t="str">
        <f t="shared" si="378"/>
        <v>Mumbai</v>
      </c>
      <c r="K4849" s="6">
        <f>COUNTIFS(pg_transaction_cleaned!$O$2:$O$5743,A4849,pg_transaction_cleaned!$F$2:$F$5743,"CAPTURE")</f>
        <v>1</v>
      </c>
      <c r="L4849" s="7">
        <f>SUMIFS(pg_transaction_cleaned!$H$2:$H$5743,pg_transaction_cleaned!$O$2:$O$5743,A4849,pg_transaction_cleaned!$F$2:$F$5743,"CAPTURE")</f>
        <v>599</v>
      </c>
      <c r="M4849" s="6">
        <f>COUNTIFS(pg_transaction_cleaned!$O$2:$O$5743,A4849,pg_transaction_cleaned!$F$2:$F$5743,"REFUND")</f>
        <v>0</v>
      </c>
      <c r="N4849" s="7">
        <f>SUMIFS(pg_transaction_cleaned!$H$2:$H$5743,pg_transaction_cleaned!$O$2:$O$5743,A4849,pg_transaction_cleaned!$F$2:$F$5743,"REFUND")</f>
        <v>0</v>
      </c>
      <c r="O4849" s="6" t="str">
        <f t="shared" si="379"/>
        <v>OK</v>
      </c>
      <c r="P4849" s="8">
        <f t="shared" si="380"/>
        <v>0</v>
      </c>
    </row>
    <row r="4850" spans="1:16" x14ac:dyDescent="0.3">
      <c r="A4850" s="6" t="s">
        <v>9607</v>
      </c>
      <c r="B4850" s="6" t="s">
        <v>11903</v>
      </c>
      <c r="C4850" s="6" t="s">
        <v>9608</v>
      </c>
      <c r="D4850" s="6"/>
      <c r="E4850" s="6" t="s">
        <v>18</v>
      </c>
      <c r="F4850" s="6" t="s">
        <v>12061</v>
      </c>
      <c r="G4850" s="6" t="s">
        <v>19</v>
      </c>
      <c r="H4850" s="10">
        <f t="shared" si="376"/>
        <v>46277</v>
      </c>
      <c r="I4850" s="7">
        <f t="shared" si="377"/>
        <v>898</v>
      </c>
      <c r="J4850" s="6" t="str">
        <f t="shared" si="378"/>
        <v>Unknown</v>
      </c>
      <c r="K4850" s="6">
        <f>COUNTIFS(pg_transaction_cleaned!$O$2:$O$5743,A4850,pg_transaction_cleaned!$F$2:$F$5743,"CAPTURE")</f>
        <v>1</v>
      </c>
      <c r="L4850" s="7">
        <f>SUMIFS(pg_transaction_cleaned!$H$2:$H$5743,pg_transaction_cleaned!$O$2:$O$5743,A4850,pg_transaction_cleaned!$F$2:$F$5743,"CAPTURE")</f>
        <v>898</v>
      </c>
      <c r="M4850" s="6">
        <f>COUNTIFS(pg_transaction_cleaned!$O$2:$O$5743,A4850,pg_transaction_cleaned!$F$2:$F$5743,"REFUND")</f>
        <v>0</v>
      </c>
      <c r="N4850" s="7">
        <f>SUMIFS(pg_transaction_cleaned!$H$2:$H$5743,pg_transaction_cleaned!$O$2:$O$5743,A4850,pg_transaction_cleaned!$F$2:$F$5743,"REFUND")</f>
        <v>0</v>
      </c>
      <c r="O4850" s="6" t="str">
        <f t="shared" si="379"/>
        <v>OK</v>
      </c>
      <c r="P4850" s="8">
        <f t="shared" si="380"/>
        <v>0</v>
      </c>
    </row>
    <row r="4851" spans="1:16" x14ac:dyDescent="0.3">
      <c r="A4851" s="6" t="s">
        <v>9609</v>
      </c>
      <c r="B4851" s="6" t="s">
        <v>11934</v>
      </c>
      <c r="C4851" s="6" t="s">
        <v>9610</v>
      </c>
      <c r="D4851" s="6" t="s">
        <v>17</v>
      </c>
      <c r="E4851" s="6" t="s">
        <v>18</v>
      </c>
      <c r="F4851" s="6" t="s">
        <v>11971</v>
      </c>
      <c r="G4851" s="6" t="s">
        <v>19</v>
      </c>
      <c r="H4851" s="10">
        <f t="shared" si="376"/>
        <v>46271</v>
      </c>
      <c r="I4851" s="7">
        <f t="shared" si="377"/>
        <v>5597</v>
      </c>
      <c r="J4851" s="6" t="str">
        <f t="shared" si="378"/>
        <v>Pune</v>
      </c>
      <c r="K4851" s="6">
        <f>COUNTIFS(pg_transaction_cleaned!$O$2:$O$5743,A4851,pg_transaction_cleaned!$F$2:$F$5743,"CAPTURE")</f>
        <v>1</v>
      </c>
      <c r="L4851" s="7">
        <f>SUMIFS(pg_transaction_cleaned!$H$2:$H$5743,pg_transaction_cleaned!$O$2:$O$5743,A4851,pg_transaction_cleaned!$F$2:$F$5743,"CAPTURE")</f>
        <v>5597</v>
      </c>
      <c r="M4851" s="6">
        <f>COUNTIFS(pg_transaction_cleaned!$O$2:$O$5743,A4851,pg_transaction_cleaned!$F$2:$F$5743,"REFUND")</f>
        <v>0</v>
      </c>
      <c r="N4851" s="7">
        <f>SUMIFS(pg_transaction_cleaned!$H$2:$H$5743,pg_transaction_cleaned!$O$2:$O$5743,A4851,pg_transaction_cleaned!$F$2:$F$5743,"REFUND")</f>
        <v>0</v>
      </c>
      <c r="O4851" s="6" t="str">
        <f t="shared" si="379"/>
        <v>OK</v>
      </c>
      <c r="P4851" s="8">
        <f t="shared" si="380"/>
        <v>0</v>
      </c>
    </row>
    <row r="4852" spans="1:16" x14ac:dyDescent="0.3">
      <c r="A4852" s="6" t="s">
        <v>9611</v>
      </c>
      <c r="B4852" s="6" t="s">
        <v>11877</v>
      </c>
      <c r="C4852" s="6" t="s">
        <v>9612</v>
      </c>
      <c r="D4852" s="6" t="s">
        <v>34</v>
      </c>
      <c r="E4852" s="6" t="s">
        <v>18</v>
      </c>
      <c r="F4852" s="6" t="s">
        <v>11938</v>
      </c>
      <c r="G4852" s="6" t="s">
        <v>19</v>
      </c>
      <c r="H4852" s="10">
        <f t="shared" si="376"/>
        <v>46267</v>
      </c>
      <c r="I4852" s="7">
        <f t="shared" si="377"/>
        <v>6498</v>
      </c>
      <c r="J4852" s="6" t="str">
        <f t="shared" si="378"/>
        <v>Ahmedabad</v>
      </c>
      <c r="K4852" s="6">
        <f>COUNTIFS(pg_transaction_cleaned!$O$2:$O$5743,A4852,pg_transaction_cleaned!$F$2:$F$5743,"CAPTURE")</f>
        <v>1</v>
      </c>
      <c r="L4852" s="7">
        <f>SUMIFS(pg_transaction_cleaned!$H$2:$H$5743,pg_transaction_cleaned!$O$2:$O$5743,A4852,pg_transaction_cleaned!$F$2:$F$5743,"CAPTURE")</f>
        <v>6498</v>
      </c>
      <c r="M4852" s="6">
        <f>COUNTIFS(pg_transaction_cleaned!$O$2:$O$5743,A4852,pg_transaction_cleaned!$F$2:$F$5743,"REFUND")</f>
        <v>0</v>
      </c>
      <c r="N4852" s="7">
        <f>SUMIFS(pg_transaction_cleaned!$H$2:$H$5743,pg_transaction_cleaned!$O$2:$O$5743,A4852,pg_transaction_cleaned!$F$2:$F$5743,"REFUND")</f>
        <v>0</v>
      </c>
      <c r="O4852" s="6" t="str">
        <f t="shared" si="379"/>
        <v>OK</v>
      </c>
      <c r="P4852" s="8">
        <f t="shared" si="380"/>
        <v>0</v>
      </c>
    </row>
    <row r="4853" spans="1:16" x14ac:dyDescent="0.3">
      <c r="A4853" s="6" t="s">
        <v>9613</v>
      </c>
      <c r="B4853" s="6" t="s">
        <v>11832</v>
      </c>
      <c r="C4853" s="6" t="s">
        <v>9614</v>
      </c>
      <c r="D4853" s="6" t="s">
        <v>61</v>
      </c>
      <c r="E4853" s="6" t="s">
        <v>18</v>
      </c>
      <c r="F4853" s="6" t="s">
        <v>12045</v>
      </c>
      <c r="G4853" s="6" t="s">
        <v>115</v>
      </c>
      <c r="H4853" s="10">
        <f t="shared" si="376"/>
        <v>46273</v>
      </c>
      <c r="I4853" s="7">
        <f t="shared" si="377"/>
        <v>7297</v>
      </c>
      <c r="J4853" s="6" t="str">
        <f t="shared" si="378"/>
        <v>Delhi</v>
      </c>
      <c r="K4853" s="6">
        <f>COUNTIFS(pg_transaction_cleaned!$O$2:$O$5743,A4853,pg_transaction_cleaned!$F$2:$F$5743,"CAPTURE")</f>
        <v>0</v>
      </c>
      <c r="L4853" s="7">
        <f>SUMIFS(pg_transaction_cleaned!$H$2:$H$5743,pg_transaction_cleaned!$O$2:$O$5743,A4853,pg_transaction_cleaned!$F$2:$F$5743,"CAPTURE")</f>
        <v>0</v>
      </c>
      <c r="M4853" s="6">
        <f>COUNTIFS(pg_transaction_cleaned!$O$2:$O$5743,A4853,pg_transaction_cleaned!$F$2:$F$5743,"REFUND")</f>
        <v>0</v>
      </c>
      <c r="N4853" s="7">
        <f>SUMIFS(pg_transaction_cleaned!$H$2:$H$5743,pg_transaction_cleaned!$O$2:$O$5743,A4853,pg_transaction_cleaned!$F$2:$F$5743,"REFUND")</f>
        <v>0</v>
      </c>
      <c r="O4853" s="6" t="str">
        <f t="shared" si="379"/>
        <v>OK</v>
      </c>
      <c r="P4853" s="8">
        <f t="shared" si="380"/>
        <v>0</v>
      </c>
    </row>
    <row r="4854" spans="1:16" x14ac:dyDescent="0.3">
      <c r="A4854" s="6" t="s">
        <v>9615</v>
      </c>
      <c r="B4854" s="6" t="s">
        <v>11911</v>
      </c>
      <c r="C4854" s="6" t="s">
        <v>9616</v>
      </c>
      <c r="D4854" s="6" t="s">
        <v>48</v>
      </c>
      <c r="E4854" s="6" t="s">
        <v>18</v>
      </c>
      <c r="F4854" s="6" t="s">
        <v>12062</v>
      </c>
      <c r="G4854" s="6" t="s">
        <v>19</v>
      </c>
      <c r="H4854" s="10">
        <f t="shared" si="376"/>
        <v>46266</v>
      </c>
      <c r="I4854" s="7">
        <f t="shared" si="377"/>
        <v>798</v>
      </c>
      <c r="J4854" s="6" t="str">
        <f t="shared" si="378"/>
        <v>Jaipur</v>
      </c>
      <c r="K4854" s="6">
        <f>COUNTIFS(pg_transaction_cleaned!$O$2:$O$5743,A4854,pg_transaction_cleaned!$F$2:$F$5743,"CAPTURE")</f>
        <v>1</v>
      </c>
      <c r="L4854" s="7">
        <f>SUMIFS(pg_transaction_cleaned!$H$2:$H$5743,pg_transaction_cleaned!$O$2:$O$5743,A4854,pg_transaction_cleaned!$F$2:$F$5743,"CAPTURE")</f>
        <v>798</v>
      </c>
      <c r="M4854" s="6">
        <f>COUNTIFS(pg_transaction_cleaned!$O$2:$O$5743,A4854,pg_transaction_cleaned!$F$2:$F$5743,"REFUND")</f>
        <v>0</v>
      </c>
      <c r="N4854" s="7">
        <f>SUMIFS(pg_transaction_cleaned!$H$2:$H$5743,pg_transaction_cleaned!$O$2:$O$5743,A4854,pg_transaction_cleaned!$F$2:$F$5743,"REFUND")</f>
        <v>0</v>
      </c>
      <c r="O4854" s="6" t="str">
        <f t="shared" si="379"/>
        <v>OK</v>
      </c>
      <c r="P4854" s="8">
        <f t="shared" si="380"/>
        <v>0</v>
      </c>
    </row>
    <row r="4855" spans="1:16" x14ac:dyDescent="0.3">
      <c r="A4855" s="6" t="s">
        <v>9617</v>
      </c>
      <c r="B4855" s="6" t="s">
        <v>11949</v>
      </c>
      <c r="C4855" s="6" t="s">
        <v>9618</v>
      </c>
      <c r="D4855" s="6" t="s">
        <v>26</v>
      </c>
      <c r="E4855" s="6" t="s">
        <v>43</v>
      </c>
      <c r="F4855" s="6" t="s">
        <v>11853</v>
      </c>
      <c r="G4855" s="6" t="s">
        <v>19</v>
      </c>
      <c r="H4855" s="10">
        <f t="shared" si="376"/>
        <v>46275</v>
      </c>
      <c r="I4855" s="7">
        <f t="shared" si="377"/>
        <v>1799</v>
      </c>
      <c r="J4855" s="6" t="str">
        <f t="shared" si="378"/>
        <v>Kolkata</v>
      </c>
      <c r="K4855" s="6">
        <f>COUNTIFS(pg_transaction_cleaned!$O$2:$O$5743,A4855,pg_transaction_cleaned!$F$2:$F$5743,"CAPTURE")</f>
        <v>1</v>
      </c>
      <c r="L4855" s="7">
        <f>SUMIFS(pg_transaction_cleaned!$H$2:$H$5743,pg_transaction_cleaned!$O$2:$O$5743,A4855,pg_transaction_cleaned!$F$2:$F$5743,"CAPTURE")</f>
        <v>1799</v>
      </c>
      <c r="M4855" s="6">
        <f>COUNTIFS(pg_transaction_cleaned!$O$2:$O$5743,A4855,pg_transaction_cleaned!$F$2:$F$5743,"REFUND")</f>
        <v>0</v>
      </c>
      <c r="N4855" s="7">
        <f>SUMIFS(pg_transaction_cleaned!$H$2:$H$5743,pg_transaction_cleaned!$O$2:$O$5743,A4855,pg_transaction_cleaned!$F$2:$F$5743,"REFUND")</f>
        <v>0</v>
      </c>
      <c r="O4855" s="6" t="str">
        <f t="shared" si="379"/>
        <v>OK</v>
      </c>
      <c r="P4855" s="8">
        <f t="shared" si="380"/>
        <v>0</v>
      </c>
    </row>
    <row r="4856" spans="1:16" x14ac:dyDescent="0.3">
      <c r="A4856" s="6" t="s">
        <v>9619</v>
      </c>
      <c r="B4856" s="6" t="s">
        <v>11963</v>
      </c>
      <c r="C4856" s="6" t="s">
        <v>9620</v>
      </c>
      <c r="D4856" s="6" t="s">
        <v>26</v>
      </c>
      <c r="E4856" s="6" t="s">
        <v>27</v>
      </c>
      <c r="F4856" s="6" t="s">
        <v>12148</v>
      </c>
      <c r="G4856" s="6" t="s">
        <v>19</v>
      </c>
      <c r="H4856" s="10">
        <f t="shared" si="376"/>
        <v>46287</v>
      </c>
      <c r="I4856" s="7">
        <f t="shared" si="377"/>
        <v>4497</v>
      </c>
      <c r="J4856" s="6" t="str">
        <f t="shared" si="378"/>
        <v>Kolkata</v>
      </c>
      <c r="K4856" s="6">
        <f>COUNTIFS(pg_transaction_cleaned!$O$2:$O$5743,A4856,pg_transaction_cleaned!$F$2:$F$5743,"CAPTURE")</f>
        <v>1</v>
      </c>
      <c r="L4856" s="7">
        <f>SUMIFS(pg_transaction_cleaned!$H$2:$H$5743,pg_transaction_cleaned!$O$2:$O$5743,A4856,pg_transaction_cleaned!$F$2:$F$5743,"CAPTURE")</f>
        <v>4497</v>
      </c>
      <c r="M4856" s="6">
        <f>COUNTIFS(pg_transaction_cleaned!$O$2:$O$5743,A4856,pg_transaction_cleaned!$F$2:$F$5743,"REFUND")</f>
        <v>0</v>
      </c>
      <c r="N4856" s="7">
        <f>SUMIFS(pg_transaction_cleaned!$H$2:$H$5743,pg_transaction_cleaned!$O$2:$O$5743,A4856,pg_transaction_cleaned!$F$2:$F$5743,"REFUND")</f>
        <v>0</v>
      </c>
      <c r="O4856" s="6" t="str">
        <f t="shared" si="379"/>
        <v>OK</v>
      </c>
      <c r="P4856" s="8">
        <f t="shared" si="380"/>
        <v>0</v>
      </c>
    </row>
    <row r="4857" spans="1:16" x14ac:dyDescent="0.3">
      <c r="A4857" s="6" t="s">
        <v>9621</v>
      </c>
      <c r="B4857" s="6" t="s">
        <v>11834</v>
      </c>
      <c r="C4857" s="6" t="s">
        <v>9622</v>
      </c>
      <c r="D4857" s="6" t="s">
        <v>51</v>
      </c>
      <c r="E4857" s="6" t="s">
        <v>27</v>
      </c>
      <c r="F4857" s="6" t="s">
        <v>11835</v>
      </c>
      <c r="G4857" s="6" t="s">
        <v>19</v>
      </c>
      <c r="H4857" s="10">
        <f t="shared" si="376"/>
        <v>46276</v>
      </c>
      <c r="I4857" s="7">
        <f t="shared" si="377"/>
        <v>499</v>
      </c>
      <c r="J4857" s="6" t="str">
        <f t="shared" si="378"/>
        <v>Chennai</v>
      </c>
      <c r="K4857" s="6">
        <f>COUNTIFS(pg_transaction_cleaned!$O$2:$O$5743,A4857,pg_transaction_cleaned!$F$2:$F$5743,"CAPTURE")</f>
        <v>1</v>
      </c>
      <c r="L4857" s="7">
        <f>SUMIFS(pg_transaction_cleaned!$H$2:$H$5743,pg_transaction_cleaned!$O$2:$O$5743,A4857,pg_transaction_cleaned!$F$2:$F$5743,"CAPTURE")</f>
        <v>499</v>
      </c>
      <c r="M4857" s="6">
        <f>COUNTIFS(pg_transaction_cleaned!$O$2:$O$5743,A4857,pg_transaction_cleaned!$F$2:$F$5743,"REFUND")</f>
        <v>0</v>
      </c>
      <c r="N4857" s="7">
        <f>SUMIFS(pg_transaction_cleaned!$H$2:$H$5743,pg_transaction_cleaned!$O$2:$O$5743,A4857,pg_transaction_cleaned!$F$2:$F$5743,"REFUND")</f>
        <v>0</v>
      </c>
      <c r="O4857" s="6" t="str">
        <f t="shared" si="379"/>
        <v>OK</v>
      </c>
      <c r="P4857" s="8">
        <f t="shared" si="380"/>
        <v>0</v>
      </c>
    </row>
    <row r="4858" spans="1:16" x14ac:dyDescent="0.3">
      <c r="A4858" s="6" t="s">
        <v>9623</v>
      </c>
      <c r="B4858" s="6" t="s">
        <v>11887</v>
      </c>
      <c r="C4858" s="6" t="s">
        <v>9624</v>
      </c>
      <c r="D4858" s="6" t="s">
        <v>48</v>
      </c>
      <c r="E4858" s="6" t="s">
        <v>54</v>
      </c>
      <c r="F4858" s="6" t="s">
        <v>12095</v>
      </c>
      <c r="G4858" s="6" t="s">
        <v>80</v>
      </c>
      <c r="H4858" s="10">
        <f t="shared" si="376"/>
        <v>46268</v>
      </c>
      <c r="I4858" s="7">
        <f t="shared" si="377"/>
        <v>4097</v>
      </c>
      <c r="J4858" s="6" t="str">
        <f t="shared" si="378"/>
        <v>Jaipur</v>
      </c>
      <c r="K4858" s="6">
        <f>COUNTIFS(pg_transaction_cleaned!$O$2:$O$5743,A4858,pg_transaction_cleaned!$F$2:$F$5743,"CAPTURE")</f>
        <v>0</v>
      </c>
      <c r="L4858" s="7">
        <f>SUMIFS(pg_transaction_cleaned!$H$2:$H$5743,pg_transaction_cleaned!$O$2:$O$5743,A4858,pg_transaction_cleaned!$F$2:$F$5743,"CAPTURE")</f>
        <v>0</v>
      </c>
      <c r="M4858" s="6">
        <f>COUNTIFS(pg_transaction_cleaned!$O$2:$O$5743,A4858,pg_transaction_cleaned!$F$2:$F$5743,"REFUND")</f>
        <v>0</v>
      </c>
      <c r="N4858" s="7">
        <f>SUMIFS(pg_transaction_cleaned!$H$2:$H$5743,pg_transaction_cleaned!$O$2:$O$5743,A4858,pg_transaction_cleaned!$F$2:$F$5743,"REFUND")</f>
        <v>0</v>
      </c>
      <c r="O4858" s="6" t="str">
        <f t="shared" si="379"/>
        <v>OK</v>
      </c>
      <c r="P4858" s="8">
        <f t="shared" si="380"/>
        <v>0</v>
      </c>
    </row>
    <row r="4859" spans="1:16" x14ac:dyDescent="0.3">
      <c r="A4859" s="6" t="s">
        <v>9625</v>
      </c>
      <c r="B4859" s="6" t="s">
        <v>11972</v>
      </c>
      <c r="C4859" s="6" t="s">
        <v>9626</v>
      </c>
      <c r="D4859" s="6" t="s">
        <v>61</v>
      </c>
      <c r="E4859" s="6" t="s">
        <v>18</v>
      </c>
      <c r="F4859" s="6" t="s">
        <v>11849</v>
      </c>
      <c r="G4859" s="6" t="s">
        <v>19</v>
      </c>
      <c r="H4859" s="10">
        <f t="shared" si="376"/>
        <v>46269</v>
      </c>
      <c r="I4859" s="7">
        <f t="shared" si="377"/>
        <v>4298</v>
      </c>
      <c r="J4859" s="6" t="str">
        <f t="shared" si="378"/>
        <v>Delhi</v>
      </c>
      <c r="K4859" s="6">
        <f>COUNTIFS(pg_transaction_cleaned!$O$2:$O$5743,A4859,pg_transaction_cleaned!$F$2:$F$5743,"CAPTURE")</f>
        <v>1</v>
      </c>
      <c r="L4859" s="7">
        <f>SUMIFS(pg_transaction_cleaned!$H$2:$H$5743,pg_transaction_cleaned!$O$2:$O$5743,A4859,pg_transaction_cleaned!$F$2:$F$5743,"CAPTURE")</f>
        <v>4298</v>
      </c>
      <c r="M4859" s="6">
        <f>COUNTIFS(pg_transaction_cleaned!$O$2:$O$5743,A4859,pg_transaction_cleaned!$F$2:$F$5743,"REFUND")</f>
        <v>0</v>
      </c>
      <c r="N4859" s="7">
        <f>SUMIFS(pg_transaction_cleaned!$H$2:$H$5743,pg_transaction_cleaned!$O$2:$O$5743,A4859,pg_transaction_cleaned!$F$2:$F$5743,"REFUND")</f>
        <v>0</v>
      </c>
      <c r="O4859" s="6" t="str">
        <f t="shared" si="379"/>
        <v>OK</v>
      </c>
      <c r="P4859" s="8">
        <f t="shared" si="380"/>
        <v>0</v>
      </c>
    </row>
    <row r="4860" spans="1:16" x14ac:dyDescent="0.3">
      <c r="A4860" s="6" t="s">
        <v>9627</v>
      </c>
      <c r="B4860" s="6" t="s">
        <v>11884</v>
      </c>
      <c r="C4860" s="6" t="s">
        <v>9628</v>
      </c>
      <c r="D4860" s="6" t="s">
        <v>75</v>
      </c>
      <c r="E4860" s="6" t="s">
        <v>18</v>
      </c>
      <c r="F4860" s="6" t="s">
        <v>11869</v>
      </c>
      <c r="G4860" s="6" t="s">
        <v>19</v>
      </c>
      <c r="H4860" s="10">
        <f t="shared" si="376"/>
        <v>46279</v>
      </c>
      <c r="I4860" s="7">
        <f t="shared" si="377"/>
        <v>599</v>
      </c>
      <c r="J4860" s="6" t="str">
        <f t="shared" si="378"/>
        <v>Mumbai</v>
      </c>
      <c r="K4860" s="6">
        <f>COUNTIFS(pg_transaction_cleaned!$O$2:$O$5743,A4860,pg_transaction_cleaned!$F$2:$F$5743,"CAPTURE")</f>
        <v>1</v>
      </c>
      <c r="L4860" s="7">
        <f>SUMIFS(pg_transaction_cleaned!$H$2:$H$5743,pg_transaction_cleaned!$O$2:$O$5743,A4860,pg_transaction_cleaned!$F$2:$F$5743,"CAPTURE")</f>
        <v>599</v>
      </c>
      <c r="M4860" s="6">
        <f>COUNTIFS(pg_transaction_cleaned!$O$2:$O$5743,A4860,pg_transaction_cleaned!$F$2:$F$5743,"REFUND")</f>
        <v>0</v>
      </c>
      <c r="N4860" s="7">
        <f>SUMIFS(pg_transaction_cleaned!$H$2:$H$5743,pg_transaction_cleaned!$O$2:$O$5743,A4860,pg_transaction_cleaned!$F$2:$F$5743,"REFUND")</f>
        <v>0</v>
      </c>
      <c r="O4860" s="6" t="str">
        <f t="shared" si="379"/>
        <v>OK</v>
      </c>
      <c r="P4860" s="8">
        <f t="shared" si="380"/>
        <v>0</v>
      </c>
    </row>
    <row r="4861" spans="1:16" x14ac:dyDescent="0.3">
      <c r="A4861" s="6" t="s">
        <v>9629</v>
      </c>
      <c r="B4861" s="6" t="s">
        <v>11844</v>
      </c>
      <c r="C4861" s="6" t="s">
        <v>9630</v>
      </c>
      <c r="D4861" s="6" t="s">
        <v>48</v>
      </c>
      <c r="E4861" s="6" t="s">
        <v>18</v>
      </c>
      <c r="F4861" s="6" t="s">
        <v>11835</v>
      </c>
      <c r="G4861" s="6" t="s">
        <v>19</v>
      </c>
      <c r="H4861" s="10">
        <f t="shared" si="376"/>
        <v>46280</v>
      </c>
      <c r="I4861" s="7">
        <f t="shared" si="377"/>
        <v>499</v>
      </c>
      <c r="J4861" s="6" t="str">
        <f t="shared" si="378"/>
        <v>Jaipur</v>
      </c>
      <c r="K4861" s="6">
        <f>COUNTIFS(pg_transaction_cleaned!$O$2:$O$5743,A4861,pg_transaction_cleaned!$F$2:$F$5743,"CAPTURE")</f>
        <v>1</v>
      </c>
      <c r="L4861" s="7">
        <f>SUMIFS(pg_transaction_cleaned!$H$2:$H$5743,pg_transaction_cleaned!$O$2:$O$5743,A4861,pg_transaction_cleaned!$F$2:$F$5743,"CAPTURE")</f>
        <v>499</v>
      </c>
      <c r="M4861" s="6">
        <f>COUNTIFS(pg_transaction_cleaned!$O$2:$O$5743,A4861,pg_transaction_cleaned!$F$2:$F$5743,"REFUND")</f>
        <v>0</v>
      </c>
      <c r="N4861" s="7">
        <f>SUMIFS(pg_transaction_cleaned!$H$2:$H$5743,pg_transaction_cleaned!$O$2:$O$5743,A4861,pg_transaction_cleaned!$F$2:$F$5743,"REFUND")</f>
        <v>0</v>
      </c>
      <c r="O4861" s="6" t="str">
        <f t="shared" si="379"/>
        <v>OK</v>
      </c>
      <c r="P4861" s="8">
        <f t="shared" si="380"/>
        <v>0</v>
      </c>
    </row>
    <row r="4862" spans="1:16" x14ac:dyDescent="0.3">
      <c r="A4862" s="6" t="s">
        <v>9631</v>
      </c>
      <c r="B4862" s="6" t="s">
        <v>11832</v>
      </c>
      <c r="C4862" s="6" t="s">
        <v>9632</v>
      </c>
      <c r="D4862" s="6" t="s">
        <v>61</v>
      </c>
      <c r="E4862" s="6" t="s">
        <v>27</v>
      </c>
      <c r="F4862" s="6" t="s">
        <v>11851</v>
      </c>
      <c r="G4862" s="6" t="s">
        <v>115</v>
      </c>
      <c r="H4862" s="10">
        <f t="shared" si="376"/>
        <v>46273</v>
      </c>
      <c r="I4862" s="7">
        <f t="shared" si="377"/>
        <v>3499</v>
      </c>
      <c r="J4862" s="6" t="str">
        <f t="shared" si="378"/>
        <v>Delhi</v>
      </c>
      <c r="K4862" s="6">
        <f>COUNTIFS(pg_transaction_cleaned!$O$2:$O$5743,A4862,pg_transaction_cleaned!$F$2:$F$5743,"CAPTURE")</f>
        <v>0</v>
      </c>
      <c r="L4862" s="7">
        <f>SUMIFS(pg_transaction_cleaned!$H$2:$H$5743,pg_transaction_cleaned!$O$2:$O$5743,A4862,pg_transaction_cleaned!$F$2:$F$5743,"CAPTURE")</f>
        <v>0</v>
      </c>
      <c r="M4862" s="6">
        <f>COUNTIFS(pg_transaction_cleaned!$O$2:$O$5743,A4862,pg_transaction_cleaned!$F$2:$F$5743,"REFUND")</f>
        <v>0</v>
      </c>
      <c r="N4862" s="7">
        <f>SUMIFS(pg_transaction_cleaned!$H$2:$H$5743,pg_transaction_cleaned!$O$2:$O$5743,A4862,pg_transaction_cleaned!$F$2:$F$5743,"REFUND")</f>
        <v>0</v>
      </c>
      <c r="O4862" s="6" t="str">
        <f t="shared" si="379"/>
        <v>OK</v>
      </c>
      <c r="P4862" s="8">
        <f t="shared" si="380"/>
        <v>0</v>
      </c>
    </row>
    <row r="4863" spans="1:16" x14ac:dyDescent="0.3">
      <c r="A4863" s="6" t="s">
        <v>9633</v>
      </c>
      <c r="B4863" s="6" t="s">
        <v>12077</v>
      </c>
      <c r="C4863" s="6" t="s">
        <v>9634</v>
      </c>
      <c r="D4863" s="6" t="s">
        <v>26</v>
      </c>
      <c r="E4863" s="6" t="s">
        <v>18</v>
      </c>
      <c r="F4863" s="6" t="s">
        <v>12066</v>
      </c>
      <c r="G4863" s="6" t="s">
        <v>19</v>
      </c>
      <c r="H4863" s="10">
        <f t="shared" si="376"/>
        <v>46294</v>
      </c>
      <c r="I4863" s="7">
        <f t="shared" si="377"/>
        <v>2897</v>
      </c>
      <c r="J4863" s="6" t="str">
        <f t="shared" si="378"/>
        <v>Kolkata</v>
      </c>
      <c r="K4863" s="6">
        <f>COUNTIFS(pg_transaction_cleaned!$O$2:$O$5743,A4863,pg_transaction_cleaned!$F$2:$F$5743,"CAPTURE")</f>
        <v>1</v>
      </c>
      <c r="L4863" s="7">
        <f>SUMIFS(pg_transaction_cleaned!$H$2:$H$5743,pg_transaction_cleaned!$O$2:$O$5743,A4863,pg_transaction_cleaned!$F$2:$F$5743,"CAPTURE")</f>
        <v>2897</v>
      </c>
      <c r="M4863" s="6">
        <f>COUNTIFS(pg_transaction_cleaned!$O$2:$O$5743,A4863,pg_transaction_cleaned!$F$2:$F$5743,"REFUND")</f>
        <v>0</v>
      </c>
      <c r="N4863" s="7">
        <f>SUMIFS(pg_transaction_cleaned!$H$2:$H$5743,pg_transaction_cleaned!$O$2:$O$5743,A4863,pg_transaction_cleaned!$F$2:$F$5743,"REFUND")</f>
        <v>0</v>
      </c>
      <c r="O4863" s="6" t="str">
        <f t="shared" si="379"/>
        <v>OK</v>
      </c>
      <c r="P4863" s="8">
        <f t="shared" si="380"/>
        <v>0</v>
      </c>
    </row>
    <row r="4864" spans="1:16" x14ac:dyDescent="0.3">
      <c r="A4864" s="6" t="s">
        <v>9635</v>
      </c>
      <c r="B4864" s="6" t="s">
        <v>11842</v>
      </c>
      <c r="C4864" s="6" t="s">
        <v>9636</v>
      </c>
      <c r="D4864" s="6" t="s">
        <v>17</v>
      </c>
      <c r="E4864" s="6" t="s">
        <v>18</v>
      </c>
      <c r="F4864" s="6" t="s">
        <v>11964</v>
      </c>
      <c r="G4864" s="6" t="s">
        <v>80</v>
      </c>
      <c r="H4864" s="10">
        <f t="shared" si="376"/>
        <v>46290</v>
      </c>
      <c r="I4864" s="7">
        <f t="shared" si="377"/>
        <v>8498</v>
      </c>
      <c r="J4864" s="6" t="str">
        <f t="shared" si="378"/>
        <v>Pune</v>
      </c>
      <c r="K4864" s="6">
        <f>COUNTIFS(pg_transaction_cleaned!$O$2:$O$5743,A4864,pg_transaction_cleaned!$F$2:$F$5743,"CAPTURE")</f>
        <v>0</v>
      </c>
      <c r="L4864" s="7">
        <f>SUMIFS(pg_transaction_cleaned!$H$2:$H$5743,pg_transaction_cleaned!$O$2:$O$5743,A4864,pg_transaction_cleaned!$F$2:$F$5743,"CAPTURE")</f>
        <v>0</v>
      </c>
      <c r="M4864" s="6">
        <f>COUNTIFS(pg_transaction_cleaned!$O$2:$O$5743,A4864,pg_transaction_cleaned!$F$2:$F$5743,"REFUND")</f>
        <v>0</v>
      </c>
      <c r="N4864" s="7">
        <f>SUMIFS(pg_transaction_cleaned!$H$2:$H$5743,pg_transaction_cleaned!$O$2:$O$5743,A4864,pg_transaction_cleaned!$F$2:$F$5743,"REFUND")</f>
        <v>0</v>
      </c>
      <c r="O4864" s="6" t="str">
        <f t="shared" si="379"/>
        <v>OK</v>
      </c>
      <c r="P4864" s="8">
        <f t="shared" si="380"/>
        <v>0</v>
      </c>
    </row>
    <row r="4865" spans="1:16" x14ac:dyDescent="0.3">
      <c r="A4865" s="6" t="s">
        <v>9637</v>
      </c>
      <c r="B4865" s="6" t="s">
        <v>11907</v>
      </c>
      <c r="C4865" s="6" t="s">
        <v>9638</v>
      </c>
      <c r="D4865" s="6" t="s">
        <v>37</v>
      </c>
      <c r="E4865" s="6" t="s">
        <v>18</v>
      </c>
      <c r="F4865" s="6" t="s">
        <v>11996</v>
      </c>
      <c r="G4865" s="6" t="s">
        <v>19</v>
      </c>
      <c r="H4865" s="10">
        <f t="shared" si="376"/>
        <v>46293</v>
      </c>
      <c r="I4865" s="7">
        <f t="shared" si="377"/>
        <v>4798</v>
      </c>
      <c r="J4865" s="6" t="str">
        <f t="shared" si="378"/>
        <v>Lucknow</v>
      </c>
      <c r="K4865" s="6">
        <f>COUNTIFS(pg_transaction_cleaned!$O$2:$O$5743,A4865,pg_transaction_cleaned!$F$2:$F$5743,"CAPTURE")</f>
        <v>1</v>
      </c>
      <c r="L4865" s="7">
        <f>SUMIFS(pg_transaction_cleaned!$H$2:$H$5743,pg_transaction_cleaned!$O$2:$O$5743,A4865,pg_transaction_cleaned!$F$2:$F$5743,"CAPTURE")</f>
        <v>4798</v>
      </c>
      <c r="M4865" s="6">
        <f>COUNTIFS(pg_transaction_cleaned!$O$2:$O$5743,A4865,pg_transaction_cleaned!$F$2:$F$5743,"REFUND")</f>
        <v>0</v>
      </c>
      <c r="N4865" s="7">
        <f>SUMIFS(pg_transaction_cleaned!$H$2:$H$5743,pg_transaction_cleaned!$O$2:$O$5743,A4865,pg_transaction_cleaned!$F$2:$F$5743,"REFUND")</f>
        <v>0</v>
      </c>
      <c r="O4865" s="6" t="str">
        <f t="shared" si="379"/>
        <v>OK</v>
      </c>
      <c r="P4865" s="8">
        <f t="shared" si="380"/>
        <v>0</v>
      </c>
    </row>
    <row r="4866" spans="1:16" x14ac:dyDescent="0.3">
      <c r="A4866" s="6" t="s">
        <v>9639</v>
      </c>
      <c r="B4866" s="6" t="s">
        <v>11891</v>
      </c>
      <c r="C4866" s="6" t="s">
        <v>9640</v>
      </c>
      <c r="D4866" s="6" t="s">
        <v>75</v>
      </c>
      <c r="E4866" s="6" t="s">
        <v>18</v>
      </c>
      <c r="F4866" s="6" t="s">
        <v>11941</v>
      </c>
      <c r="G4866" s="6" t="s">
        <v>19</v>
      </c>
      <c r="H4866" s="10">
        <f t="shared" ref="H4866:H4929" si="381">IF(MID(B4866,5,1)="-",DATE(LEFT(B4866,4),MID(B4866,6,2),RIGHT(B4866,2)),DATE(RIGHT(B4866,4),MID(B4866,4,2),LEFT(B4866,2)))</f>
        <v>46278</v>
      </c>
      <c r="I4866" s="7">
        <f t="shared" ref="I4866:I4929" si="382">VALUE(SUBSTITUTE(F4866,",",""))</f>
        <v>4998</v>
      </c>
      <c r="J4866" s="6" t="str">
        <f t="shared" ref="J4866:J4929" si="383">IF(TRIM(D4866)="","Unknown",TRIM(D4866))</f>
        <v>Mumbai</v>
      </c>
      <c r="K4866" s="6">
        <f>COUNTIFS(pg_transaction_cleaned!$O$2:$O$5743,A4866,pg_transaction_cleaned!$F$2:$F$5743,"CAPTURE")</f>
        <v>1</v>
      </c>
      <c r="L4866" s="7">
        <f>SUMIFS(pg_transaction_cleaned!$H$2:$H$5743,pg_transaction_cleaned!$O$2:$O$5743,A4866,pg_transaction_cleaned!$F$2:$F$5743,"CAPTURE")</f>
        <v>4998</v>
      </c>
      <c r="M4866" s="6">
        <f>COUNTIFS(pg_transaction_cleaned!$O$2:$O$5743,A4866,pg_transaction_cleaned!$F$2:$F$5743,"REFUND")</f>
        <v>0</v>
      </c>
      <c r="N4866" s="7">
        <f>SUMIFS(pg_transaction_cleaned!$H$2:$H$5743,pg_transaction_cleaned!$O$2:$O$5743,A4866,pg_transaction_cleaned!$F$2:$F$5743,"REFUND")</f>
        <v>0</v>
      </c>
      <c r="O4866" s="6" t="str">
        <f t="shared" si="379"/>
        <v>OK</v>
      </c>
      <c r="P4866" s="8">
        <f t="shared" si="380"/>
        <v>0</v>
      </c>
    </row>
    <row r="4867" spans="1:16" x14ac:dyDescent="0.3">
      <c r="A4867" s="6" t="s">
        <v>9641</v>
      </c>
      <c r="B4867" s="6" t="s">
        <v>11866</v>
      </c>
      <c r="C4867" s="6" t="s">
        <v>7819</v>
      </c>
      <c r="D4867" s="6" t="s">
        <v>26</v>
      </c>
      <c r="E4867" s="6" t="s">
        <v>18</v>
      </c>
      <c r="F4867" s="6" t="s">
        <v>11929</v>
      </c>
      <c r="G4867" s="6" t="s">
        <v>115</v>
      </c>
      <c r="H4867" s="10">
        <f t="shared" si="381"/>
        <v>46274</v>
      </c>
      <c r="I4867" s="7">
        <f t="shared" si="382"/>
        <v>799</v>
      </c>
      <c r="J4867" s="6" t="str">
        <f t="shared" si="383"/>
        <v>Kolkata</v>
      </c>
      <c r="K4867" s="6">
        <f>COUNTIFS(pg_transaction_cleaned!$O$2:$O$5743,A4867,pg_transaction_cleaned!$F$2:$F$5743,"CAPTURE")</f>
        <v>0</v>
      </c>
      <c r="L4867" s="7">
        <f>SUMIFS(pg_transaction_cleaned!$H$2:$H$5743,pg_transaction_cleaned!$O$2:$O$5743,A4867,pg_transaction_cleaned!$F$2:$F$5743,"CAPTURE")</f>
        <v>0</v>
      </c>
      <c r="M4867" s="6">
        <f>COUNTIFS(pg_transaction_cleaned!$O$2:$O$5743,A4867,pg_transaction_cleaned!$F$2:$F$5743,"REFUND")</f>
        <v>0</v>
      </c>
      <c r="N4867" s="7">
        <f>SUMIFS(pg_transaction_cleaned!$H$2:$H$5743,pg_transaction_cleaned!$O$2:$O$5743,A4867,pg_transaction_cleaned!$F$2:$F$5743,"REFUND")</f>
        <v>0</v>
      </c>
      <c r="O4867" s="6" t="str">
        <f t="shared" ref="O4867:O4930" si="384">IF(AND(G4867="Paid",K4867=0),"Paid, no payment",IF(AND(OR(G4867="Failed",G4867="Cancelled"),K4867&gt;0),"Payment on failed/cancelled",IF(K4867&gt;1,"Duplicate charge",IF(AND(K4867=1,ROUND(L4867-I4867,2)&lt;&gt;0),"Amount difference",IF(AND(G4867="Refunded",M4867=0),"Refunded, no refund",IF(AND(G4867&lt;&gt;"Refunded",M4867&gt;0),"Refund, order not Refunded",IF(AND(M4867&gt;0,ROUND(N4867-I4867,2)&lt;&gt;0),"Refund amount differs","OK")))))))</f>
        <v>OK</v>
      </c>
      <c r="P4867" s="8">
        <f t="shared" ref="P4867:P4930" si="385">IF(O4867="OK",0,IF(O4867="Paid, no payment",I4867,IF(O4867="Payment on failed/cancelled",L4867,IF(OR(O4867="Duplicate charge",O4867="Amount difference"),L4867-I4867,IF(O4867="Refunded, no refund",I4867,N4867)))))</f>
        <v>0</v>
      </c>
    </row>
    <row r="4868" spans="1:16" x14ac:dyDescent="0.3">
      <c r="A4868" s="6" t="s">
        <v>9642</v>
      </c>
      <c r="B4868" s="6" t="s">
        <v>11972</v>
      </c>
      <c r="C4868" s="6" t="s">
        <v>9643</v>
      </c>
      <c r="D4868" s="6" t="s">
        <v>48</v>
      </c>
      <c r="E4868" s="6" t="s">
        <v>18</v>
      </c>
      <c r="F4868" s="6" t="s">
        <v>11831</v>
      </c>
      <c r="G4868" s="6" t="s">
        <v>19</v>
      </c>
      <c r="H4868" s="10">
        <f t="shared" si="381"/>
        <v>46269</v>
      </c>
      <c r="I4868" s="7">
        <f t="shared" si="382"/>
        <v>2098</v>
      </c>
      <c r="J4868" s="6" t="str">
        <f t="shared" si="383"/>
        <v>Jaipur</v>
      </c>
      <c r="K4868" s="6">
        <f>COUNTIFS(pg_transaction_cleaned!$O$2:$O$5743,A4868,pg_transaction_cleaned!$F$2:$F$5743,"CAPTURE")</f>
        <v>1</v>
      </c>
      <c r="L4868" s="7">
        <f>SUMIFS(pg_transaction_cleaned!$H$2:$H$5743,pg_transaction_cleaned!$O$2:$O$5743,A4868,pg_transaction_cleaned!$F$2:$F$5743,"CAPTURE")</f>
        <v>2098</v>
      </c>
      <c r="M4868" s="6">
        <f>COUNTIFS(pg_transaction_cleaned!$O$2:$O$5743,A4868,pg_transaction_cleaned!$F$2:$F$5743,"REFUND")</f>
        <v>0</v>
      </c>
      <c r="N4868" s="7">
        <f>SUMIFS(pg_transaction_cleaned!$H$2:$H$5743,pg_transaction_cleaned!$O$2:$O$5743,A4868,pg_transaction_cleaned!$F$2:$F$5743,"REFUND")</f>
        <v>0</v>
      </c>
      <c r="O4868" s="6" t="str">
        <f t="shared" si="384"/>
        <v>OK</v>
      </c>
      <c r="P4868" s="8">
        <f t="shared" si="385"/>
        <v>0</v>
      </c>
    </row>
    <row r="4869" spans="1:16" x14ac:dyDescent="0.3">
      <c r="A4869" s="6" t="s">
        <v>9644</v>
      </c>
      <c r="B4869" s="6" t="s">
        <v>11908</v>
      </c>
      <c r="C4869" s="6" t="s">
        <v>9645</v>
      </c>
      <c r="D4869" s="6" t="s">
        <v>51</v>
      </c>
      <c r="E4869" s="6" t="s">
        <v>27</v>
      </c>
      <c r="F4869" s="6" t="s">
        <v>11855</v>
      </c>
      <c r="G4869" s="6" t="s">
        <v>19</v>
      </c>
      <c r="H4869" s="10">
        <f t="shared" si="381"/>
        <v>46275</v>
      </c>
      <c r="I4869" s="7">
        <f t="shared" si="382"/>
        <v>4999</v>
      </c>
      <c r="J4869" s="6" t="str">
        <f t="shared" si="383"/>
        <v>Chennai</v>
      </c>
      <c r="K4869" s="6">
        <f>COUNTIFS(pg_transaction_cleaned!$O$2:$O$5743,A4869,pg_transaction_cleaned!$F$2:$F$5743,"CAPTURE")</f>
        <v>1</v>
      </c>
      <c r="L4869" s="7">
        <f>SUMIFS(pg_transaction_cleaned!$H$2:$H$5743,pg_transaction_cleaned!$O$2:$O$5743,A4869,pg_transaction_cleaned!$F$2:$F$5743,"CAPTURE")</f>
        <v>4999</v>
      </c>
      <c r="M4869" s="6">
        <f>COUNTIFS(pg_transaction_cleaned!$O$2:$O$5743,A4869,pg_transaction_cleaned!$F$2:$F$5743,"REFUND")</f>
        <v>0</v>
      </c>
      <c r="N4869" s="7">
        <f>SUMIFS(pg_transaction_cleaned!$H$2:$H$5743,pg_transaction_cleaned!$O$2:$O$5743,A4869,pg_transaction_cleaned!$F$2:$F$5743,"REFUND")</f>
        <v>0</v>
      </c>
      <c r="O4869" s="6" t="str">
        <f t="shared" si="384"/>
        <v>OK</v>
      </c>
      <c r="P4869" s="8">
        <f t="shared" si="385"/>
        <v>0</v>
      </c>
    </row>
    <row r="4870" spans="1:16" x14ac:dyDescent="0.3">
      <c r="A4870" s="6" t="s">
        <v>9646</v>
      </c>
      <c r="B4870" s="6" t="s">
        <v>11914</v>
      </c>
      <c r="C4870" s="6" t="s">
        <v>6810</v>
      </c>
      <c r="D4870" s="6" t="s">
        <v>61</v>
      </c>
      <c r="E4870" s="6" t="s">
        <v>27</v>
      </c>
      <c r="F4870" s="6" t="s">
        <v>12141</v>
      </c>
      <c r="G4870" s="6" t="s">
        <v>19</v>
      </c>
      <c r="H4870" s="10">
        <f t="shared" si="381"/>
        <v>46289</v>
      </c>
      <c r="I4870" s="7">
        <f t="shared" si="382"/>
        <v>3147</v>
      </c>
      <c r="J4870" s="6" t="str">
        <f t="shared" si="383"/>
        <v>Delhi</v>
      </c>
      <c r="K4870" s="6">
        <f>COUNTIFS(pg_transaction_cleaned!$O$2:$O$5743,A4870,pg_transaction_cleaned!$F$2:$F$5743,"CAPTURE")</f>
        <v>1</v>
      </c>
      <c r="L4870" s="7">
        <f>SUMIFS(pg_transaction_cleaned!$H$2:$H$5743,pg_transaction_cleaned!$O$2:$O$5743,A4870,pg_transaction_cleaned!$F$2:$F$5743,"CAPTURE")</f>
        <v>3147</v>
      </c>
      <c r="M4870" s="6">
        <f>COUNTIFS(pg_transaction_cleaned!$O$2:$O$5743,A4870,pg_transaction_cleaned!$F$2:$F$5743,"REFUND")</f>
        <v>0</v>
      </c>
      <c r="N4870" s="7">
        <f>SUMIFS(pg_transaction_cleaned!$H$2:$H$5743,pg_transaction_cleaned!$O$2:$O$5743,A4870,pg_transaction_cleaned!$F$2:$F$5743,"REFUND")</f>
        <v>0</v>
      </c>
      <c r="O4870" s="6" t="str">
        <f t="shared" si="384"/>
        <v>OK</v>
      </c>
      <c r="P4870" s="8">
        <f t="shared" si="385"/>
        <v>0</v>
      </c>
    </row>
    <row r="4871" spans="1:16" x14ac:dyDescent="0.3">
      <c r="A4871" s="6" t="s">
        <v>9647</v>
      </c>
      <c r="B4871" s="6" t="s">
        <v>11999</v>
      </c>
      <c r="C4871" s="6" t="s">
        <v>9648</v>
      </c>
      <c r="D4871" s="6" t="s">
        <v>75</v>
      </c>
      <c r="E4871" s="6" t="s">
        <v>18</v>
      </c>
      <c r="F4871" s="6" t="s">
        <v>11841</v>
      </c>
      <c r="G4871" s="6" t="s">
        <v>19</v>
      </c>
      <c r="H4871" s="10">
        <f t="shared" si="381"/>
        <v>46282</v>
      </c>
      <c r="I4871" s="7">
        <f t="shared" si="382"/>
        <v>2499</v>
      </c>
      <c r="J4871" s="6" t="str">
        <f t="shared" si="383"/>
        <v>Mumbai</v>
      </c>
      <c r="K4871" s="6">
        <f>COUNTIFS(pg_transaction_cleaned!$O$2:$O$5743,A4871,pg_transaction_cleaned!$F$2:$F$5743,"CAPTURE")</f>
        <v>1</v>
      </c>
      <c r="L4871" s="7">
        <f>SUMIFS(pg_transaction_cleaned!$H$2:$H$5743,pg_transaction_cleaned!$O$2:$O$5743,A4871,pg_transaction_cleaned!$F$2:$F$5743,"CAPTURE")</f>
        <v>2499</v>
      </c>
      <c r="M4871" s="6">
        <f>COUNTIFS(pg_transaction_cleaned!$O$2:$O$5743,A4871,pg_transaction_cleaned!$F$2:$F$5743,"REFUND")</f>
        <v>0</v>
      </c>
      <c r="N4871" s="7">
        <f>SUMIFS(pg_transaction_cleaned!$H$2:$H$5743,pg_transaction_cleaned!$O$2:$O$5743,A4871,pg_transaction_cleaned!$F$2:$F$5743,"REFUND")</f>
        <v>0</v>
      </c>
      <c r="O4871" s="6" t="str">
        <f t="shared" si="384"/>
        <v>OK</v>
      </c>
      <c r="P4871" s="8">
        <f t="shared" si="385"/>
        <v>0</v>
      </c>
    </row>
    <row r="4872" spans="1:16" x14ac:dyDescent="0.3">
      <c r="A4872" s="6" t="s">
        <v>9649</v>
      </c>
      <c r="B4872" s="6" t="s">
        <v>11834</v>
      </c>
      <c r="C4872" s="6" t="s">
        <v>9650</v>
      </c>
      <c r="D4872" s="6" t="s">
        <v>37</v>
      </c>
      <c r="E4872" s="6" t="s">
        <v>43</v>
      </c>
      <c r="F4872" s="6" t="s">
        <v>11902</v>
      </c>
      <c r="G4872" s="6" t="s">
        <v>19</v>
      </c>
      <c r="H4872" s="10">
        <f t="shared" si="381"/>
        <v>46276</v>
      </c>
      <c r="I4872" s="7">
        <f t="shared" si="382"/>
        <v>2999</v>
      </c>
      <c r="J4872" s="6" t="str">
        <f t="shared" si="383"/>
        <v>Lucknow</v>
      </c>
      <c r="K4872" s="6">
        <f>COUNTIFS(pg_transaction_cleaned!$O$2:$O$5743,A4872,pg_transaction_cleaned!$F$2:$F$5743,"CAPTURE")</f>
        <v>1</v>
      </c>
      <c r="L4872" s="7">
        <f>SUMIFS(pg_transaction_cleaned!$H$2:$H$5743,pg_transaction_cleaned!$O$2:$O$5743,A4872,pg_transaction_cleaned!$F$2:$F$5743,"CAPTURE")</f>
        <v>2999</v>
      </c>
      <c r="M4872" s="6">
        <f>COUNTIFS(pg_transaction_cleaned!$O$2:$O$5743,A4872,pg_transaction_cleaned!$F$2:$F$5743,"REFUND")</f>
        <v>0</v>
      </c>
      <c r="N4872" s="7">
        <f>SUMIFS(pg_transaction_cleaned!$H$2:$H$5743,pg_transaction_cleaned!$O$2:$O$5743,A4872,pg_transaction_cleaned!$F$2:$F$5743,"REFUND")</f>
        <v>0</v>
      </c>
      <c r="O4872" s="6" t="str">
        <f t="shared" si="384"/>
        <v>OK</v>
      </c>
      <c r="P4872" s="8">
        <f t="shared" si="385"/>
        <v>0</v>
      </c>
    </row>
    <row r="4873" spans="1:16" x14ac:dyDescent="0.3">
      <c r="A4873" s="6" t="s">
        <v>9651</v>
      </c>
      <c r="B4873" s="6" t="s">
        <v>11868</v>
      </c>
      <c r="C4873" s="6" t="s">
        <v>9652</v>
      </c>
      <c r="D4873" s="6" t="s">
        <v>61</v>
      </c>
      <c r="E4873" s="6" t="s">
        <v>18</v>
      </c>
      <c r="F4873" s="6" t="s">
        <v>11984</v>
      </c>
      <c r="G4873" s="6" t="s">
        <v>19</v>
      </c>
      <c r="H4873" s="10">
        <f t="shared" si="381"/>
        <v>46288</v>
      </c>
      <c r="I4873" s="7">
        <f t="shared" si="382"/>
        <v>3848</v>
      </c>
      <c r="J4873" s="6" t="str">
        <f t="shared" si="383"/>
        <v>Delhi</v>
      </c>
      <c r="K4873" s="6">
        <f>COUNTIFS(pg_transaction_cleaned!$O$2:$O$5743,A4873,pg_transaction_cleaned!$F$2:$F$5743,"CAPTURE")</f>
        <v>1</v>
      </c>
      <c r="L4873" s="7">
        <f>SUMIFS(pg_transaction_cleaned!$H$2:$H$5743,pg_transaction_cleaned!$O$2:$O$5743,A4873,pg_transaction_cleaned!$F$2:$F$5743,"CAPTURE")</f>
        <v>3848</v>
      </c>
      <c r="M4873" s="6">
        <f>COUNTIFS(pg_transaction_cleaned!$O$2:$O$5743,A4873,pg_transaction_cleaned!$F$2:$F$5743,"REFUND")</f>
        <v>0</v>
      </c>
      <c r="N4873" s="7">
        <f>SUMIFS(pg_transaction_cleaned!$H$2:$H$5743,pg_transaction_cleaned!$O$2:$O$5743,A4873,pg_transaction_cleaned!$F$2:$F$5743,"REFUND")</f>
        <v>0</v>
      </c>
      <c r="O4873" s="6" t="str">
        <f t="shared" si="384"/>
        <v>OK</v>
      </c>
      <c r="P4873" s="8">
        <f t="shared" si="385"/>
        <v>0</v>
      </c>
    </row>
    <row r="4874" spans="1:16" x14ac:dyDescent="0.3">
      <c r="A4874" s="6" t="s">
        <v>9653</v>
      </c>
      <c r="B4874" s="6" t="s">
        <v>11899</v>
      </c>
      <c r="C4874" s="6" t="s">
        <v>9654</v>
      </c>
      <c r="D4874" s="6" t="s">
        <v>61</v>
      </c>
      <c r="E4874" s="6" t="s">
        <v>18</v>
      </c>
      <c r="F4874" s="6" t="s">
        <v>11837</v>
      </c>
      <c r="G4874" s="6" t="s">
        <v>19</v>
      </c>
      <c r="H4874" s="10">
        <f t="shared" si="381"/>
        <v>46288</v>
      </c>
      <c r="I4874" s="7">
        <f t="shared" si="382"/>
        <v>999</v>
      </c>
      <c r="J4874" s="6" t="str">
        <f t="shared" si="383"/>
        <v>Delhi</v>
      </c>
      <c r="K4874" s="6">
        <f>COUNTIFS(pg_transaction_cleaned!$O$2:$O$5743,A4874,pg_transaction_cleaned!$F$2:$F$5743,"CAPTURE")</f>
        <v>1</v>
      </c>
      <c r="L4874" s="7">
        <f>SUMIFS(pg_transaction_cleaned!$H$2:$H$5743,pg_transaction_cleaned!$O$2:$O$5743,A4874,pg_transaction_cleaned!$F$2:$F$5743,"CAPTURE")</f>
        <v>999</v>
      </c>
      <c r="M4874" s="6">
        <f>COUNTIFS(pg_transaction_cleaned!$O$2:$O$5743,A4874,pg_transaction_cleaned!$F$2:$F$5743,"REFUND")</f>
        <v>0</v>
      </c>
      <c r="N4874" s="7">
        <f>SUMIFS(pg_transaction_cleaned!$H$2:$H$5743,pg_transaction_cleaned!$O$2:$O$5743,A4874,pg_transaction_cleaned!$F$2:$F$5743,"REFUND")</f>
        <v>0</v>
      </c>
      <c r="O4874" s="6" t="str">
        <f t="shared" si="384"/>
        <v>OK</v>
      </c>
      <c r="P4874" s="8">
        <f t="shared" si="385"/>
        <v>0</v>
      </c>
    </row>
    <row r="4875" spans="1:16" x14ac:dyDescent="0.3">
      <c r="A4875" s="6" t="s">
        <v>9655</v>
      </c>
      <c r="B4875" s="6" t="s">
        <v>11963</v>
      </c>
      <c r="C4875" s="6" t="s">
        <v>1889</v>
      </c>
      <c r="D4875" s="6" t="s">
        <v>34</v>
      </c>
      <c r="E4875" s="6" t="s">
        <v>18</v>
      </c>
      <c r="F4875" s="6" t="s">
        <v>11957</v>
      </c>
      <c r="G4875" s="6" t="s">
        <v>19</v>
      </c>
      <c r="H4875" s="10">
        <f t="shared" si="381"/>
        <v>46287</v>
      </c>
      <c r="I4875" s="7">
        <f t="shared" si="382"/>
        <v>1298</v>
      </c>
      <c r="J4875" s="6" t="str">
        <f t="shared" si="383"/>
        <v>Ahmedabad</v>
      </c>
      <c r="K4875" s="6">
        <f>COUNTIFS(pg_transaction_cleaned!$O$2:$O$5743,A4875,pg_transaction_cleaned!$F$2:$F$5743,"CAPTURE")</f>
        <v>1</v>
      </c>
      <c r="L4875" s="7">
        <f>SUMIFS(pg_transaction_cleaned!$H$2:$H$5743,pg_transaction_cleaned!$O$2:$O$5743,A4875,pg_transaction_cleaned!$F$2:$F$5743,"CAPTURE")</f>
        <v>1298</v>
      </c>
      <c r="M4875" s="6">
        <f>COUNTIFS(pg_transaction_cleaned!$O$2:$O$5743,A4875,pg_transaction_cleaned!$F$2:$F$5743,"REFUND")</f>
        <v>0</v>
      </c>
      <c r="N4875" s="7">
        <f>SUMIFS(pg_transaction_cleaned!$H$2:$H$5743,pg_transaction_cleaned!$O$2:$O$5743,A4875,pg_transaction_cleaned!$F$2:$F$5743,"REFUND")</f>
        <v>0</v>
      </c>
      <c r="O4875" s="6" t="str">
        <f t="shared" si="384"/>
        <v>OK</v>
      </c>
      <c r="P4875" s="8">
        <f t="shared" si="385"/>
        <v>0</v>
      </c>
    </row>
    <row r="4876" spans="1:16" x14ac:dyDescent="0.3">
      <c r="A4876" s="6" t="s">
        <v>9656</v>
      </c>
      <c r="B4876" s="6" t="s">
        <v>11854</v>
      </c>
      <c r="C4876" s="6" t="s">
        <v>9657</v>
      </c>
      <c r="D4876" s="6" t="s">
        <v>42</v>
      </c>
      <c r="E4876" s="6" t="s">
        <v>18</v>
      </c>
      <c r="F4876" s="6" t="s">
        <v>11869</v>
      </c>
      <c r="G4876" s="6" t="s">
        <v>19</v>
      </c>
      <c r="H4876" s="10">
        <f t="shared" si="381"/>
        <v>46286</v>
      </c>
      <c r="I4876" s="7">
        <f t="shared" si="382"/>
        <v>599</v>
      </c>
      <c r="J4876" s="6" t="str">
        <f t="shared" si="383"/>
        <v>Hyderabad</v>
      </c>
      <c r="K4876" s="6">
        <f>COUNTIFS(pg_transaction_cleaned!$O$2:$O$5743,A4876,pg_transaction_cleaned!$F$2:$F$5743,"CAPTURE")</f>
        <v>1</v>
      </c>
      <c r="L4876" s="7">
        <f>SUMIFS(pg_transaction_cleaned!$H$2:$H$5743,pg_transaction_cleaned!$O$2:$O$5743,A4876,pg_transaction_cleaned!$F$2:$F$5743,"CAPTURE")</f>
        <v>599</v>
      </c>
      <c r="M4876" s="6">
        <f>COUNTIFS(pg_transaction_cleaned!$O$2:$O$5743,A4876,pg_transaction_cleaned!$F$2:$F$5743,"REFUND")</f>
        <v>0</v>
      </c>
      <c r="N4876" s="7">
        <f>SUMIFS(pg_transaction_cleaned!$H$2:$H$5743,pg_transaction_cleaned!$O$2:$O$5743,A4876,pg_transaction_cleaned!$F$2:$F$5743,"REFUND")</f>
        <v>0</v>
      </c>
      <c r="O4876" s="6" t="str">
        <f t="shared" si="384"/>
        <v>OK</v>
      </c>
      <c r="P4876" s="8">
        <f t="shared" si="385"/>
        <v>0</v>
      </c>
    </row>
    <row r="4877" spans="1:16" x14ac:dyDescent="0.3">
      <c r="A4877" s="6" t="s">
        <v>9658</v>
      </c>
      <c r="B4877" s="6" t="s">
        <v>11958</v>
      </c>
      <c r="C4877" s="6" t="s">
        <v>9659</v>
      </c>
      <c r="D4877" s="6" t="s">
        <v>51</v>
      </c>
      <c r="E4877" s="6" t="s">
        <v>27</v>
      </c>
      <c r="F4877" s="6" t="s">
        <v>12257</v>
      </c>
      <c r="G4877" s="6" t="s">
        <v>19</v>
      </c>
      <c r="H4877" s="10">
        <f t="shared" si="381"/>
        <v>46281</v>
      </c>
      <c r="I4877" s="7">
        <f t="shared" si="382"/>
        <v>1498</v>
      </c>
      <c r="J4877" s="6" t="str">
        <f t="shared" si="383"/>
        <v>Chennai</v>
      </c>
      <c r="K4877" s="6">
        <f>COUNTIFS(pg_transaction_cleaned!$O$2:$O$5743,A4877,pg_transaction_cleaned!$F$2:$F$5743,"CAPTURE")</f>
        <v>1</v>
      </c>
      <c r="L4877" s="7">
        <f>SUMIFS(pg_transaction_cleaned!$H$2:$H$5743,pg_transaction_cleaned!$O$2:$O$5743,A4877,pg_transaction_cleaned!$F$2:$F$5743,"CAPTURE")</f>
        <v>1498</v>
      </c>
      <c r="M4877" s="6">
        <f>COUNTIFS(pg_transaction_cleaned!$O$2:$O$5743,A4877,pg_transaction_cleaned!$F$2:$F$5743,"REFUND")</f>
        <v>0</v>
      </c>
      <c r="N4877" s="7">
        <f>SUMIFS(pg_transaction_cleaned!$H$2:$H$5743,pg_transaction_cleaned!$O$2:$O$5743,A4877,pg_transaction_cleaned!$F$2:$F$5743,"REFUND")</f>
        <v>0</v>
      </c>
      <c r="O4877" s="6" t="str">
        <f t="shared" si="384"/>
        <v>OK</v>
      </c>
      <c r="P4877" s="8">
        <f t="shared" si="385"/>
        <v>0</v>
      </c>
    </row>
    <row r="4878" spans="1:16" x14ac:dyDescent="0.3">
      <c r="A4878" s="6" t="s">
        <v>9660</v>
      </c>
      <c r="B4878" s="6" t="s">
        <v>11968</v>
      </c>
      <c r="C4878" s="6" t="s">
        <v>9661</v>
      </c>
      <c r="D4878" s="6" t="s">
        <v>51</v>
      </c>
      <c r="E4878" s="6" t="s">
        <v>18</v>
      </c>
      <c r="F4878" s="6" t="s">
        <v>11843</v>
      </c>
      <c r="G4878" s="6" t="s">
        <v>19</v>
      </c>
      <c r="H4878" s="10">
        <f t="shared" si="381"/>
        <v>46267</v>
      </c>
      <c r="I4878" s="7">
        <f t="shared" si="382"/>
        <v>349</v>
      </c>
      <c r="J4878" s="6" t="str">
        <f t="shared" si="383"/>
        <v>Chennai</v>
      </c>
      <c r="K4878" s="6">
        <f>COUNTIFS(pg_transaction_cleaned!$O$2:$O$5743,A4878,pg_transaction_cleaned!$F$2:$F$5743,"CAPTURE")</f>
        <v>1</v>
      </c>
      <c r="L4878" s="7">
        <f>SUMIFS(pg_transaction_cleaned!$H$2:$H$5743,pg_transaction_cleaned!$O$2:$O$5743,A4878,pg_transaction_cleaned!$F$2:$F$5743,"CAPTURE")</f>
        <v>349</v>
      </c>
      <c r="M4878" s="6">
        <f>COUNTIFS(pg_transaction_cleaned!$O$2:$O$5743,A4878,pg_transaction_cleaned!$F$2:$F$5743,"REFUND")</f>
        <v>0</v>
      </c>
      <c r="N4878" s="7">
        <f>SUMIFS(pg_transaction_cleaned!$H$2:$H$5743,pg_transaction_cleaned!$O$2:$O$5743,A4878,pg_transaction_cleaned!$F$2:$F$5743,"REFUND")</f>
        <v>0</v>
      </c>
      <c r="O4878" s="6" t="str">
        <f t="shared" si="384"/>
        <v>OK</v>
      </c>
      <c r="P4878" s="8">
        <f t="shared" si="385"/>
        <v>0</v>
      </c>
    </row>
    <row r="4879" spans="1:16" x14ac:dyDescent="0.3">
      <c r="A4879" s="6" t="s">
        <v>9662</v>
      </c>
      <c r="B4879" s="6" t="s">
        <v>11909</v>
      </c>
      <c r="C4879" s="6" t="s">
        <v>9663</v>
      </c>
      <c r="D4879" s="6" t="s">
        <v>48</v>
      </c>
      <c r="E4879" s="6" t="s">
        <v>18</v>
      </c>
      <c r="F4879" s="6" t="s">
        <v>11849</v>
      </c>
      <c r="G4879" s="6" t="s">
        <v>19</v>
      </c>
      <c r="H4879" s="10">
        <f t="shared" si="381"/>
        <v>46276</v>
      </c>
      <c r="I4879" s="7">
        <f t="shared" si="382"/>
        <v>4298</v>
      </c>
      <c r="J4879" s="6" t="str">
        <f t="shared" si="383"/>
        <v>Jaipur</v>
      </c>
      <c r="K4879" s="6">
        <f>COUNTIFS(pg_transaction_cleaned!$O$2:$O$5743,A4879,pg_transaction_cleaned!$F$2:$F$5743,"CAPTURE")</f>
        <v>1</v>
      </c>
      <c r="L4879" s="7">
        <f>SUMIFS(pg_transaction_cleaned!$H$2:$H$5743,pg_transaction_cleaned!$O$2:$O$5743,A4879,pg_transaction_cleaned!$F$2:$F$5743,"CAPTURE")</f>
        <v>4298</v>
      </c>
      <c r="M4879" s="6">
        <f>COUNTIFS(pg_transaction_cleaned!$O$2:$O$5743,A4879,pg_transaction_cleaned!$F$2:$F$5743,"REFUND")</f>
        <v>0</v>
      </c>
      <c r="N4879" s="7">
        <f>SUMIFS(pg_transaction_cleaned!$H$2:$H$5743,pg_transaction_cleaned!$O$2:$O$5743,A4879,pg_transaction_cleaned!$F$2:$F$5743,"REFUND")</f>
        <v>0</v>
      </c>
      <c r="O4879" s="6" t="str">
        <f t="shared" si="384"/>
        <v>OK</v>
      </c>
      <c r="P4879" s="8">
        <f t="shared" si="385"/>
        <v>0</v>
      </c>
    </row>
    <row r="4880" spans="1:16" x14ac:dyDescent="0.3">
      <c r="A4880" s="6" t="s">
        <v>9664</v>
      </c>
      <c r="B4880" s="6" t="s">
        <v>11838</v>
      </c>
      <c r="C4880" s="6" t="s">
        <v>9665</v>
      </c>
      <c r="D4880" s="6" t="s">
        <v>42</v>
      </c>
      <c r="E4880" s="6" t="s">
        <v>18</v>
      </c>
      <c r="F4880" s="6" t="s">
        <v>11839</v>
      </c>
      <c r="G4880" s="6" t="s">
        <v>19</v>
      </c>
      <c r="H4880" s="10">
        <f t="shared" si="381"/>
        <v>46283</v>
      </c>
      <c r="I4880" s="7">
        <f t="shared" si="382"/>
        <v>1299</v>
      </c>
      <c r="J4880" s="6" t="str">
        <f t="shared" si="383"/>
        <v>Hyderabad</v>
      </c>
      <c r="K4880" s="6">
        <f>COUNTIFS(pg_transaction_cleaned!$O$2:$O$5743,A4880,pg_transaction_cleaned!$F$2:$F$5743,"CAPTURE")</f>
        <v>1</v>
      </c>
      <c r="L4880" s="7">
        <f>SUMIFS(pg_transaction_cleaned!$H$2:$H$5743,pg_transaction_cleaned!$O$2:$O$5743,A4880,pg_transaction_cleaned!$F$2:$F$5743,"CAPTURE")</f>
        <v>1299</v>
      </c>
      <c r="M4880" s="6">
        <f>COUNTIFS(pg_transaction_cleaned!$O$2:$O$5743,A4880,pg_transaction_cleaned!$F$2:$F$5743,"REFUND")</f>
        <v>0</v>
      </c>
      <c r="N4880" s="7">
        <f>SUMIFS(pg_transaction_cleaned!$H$2:$H$5743,pg_transaction_cleaned!$O$2:$O$5743,A4880,pg_transaction_cleaned!$F$2:$F$5743,"REFUND")</f>
        <v>0</v>
      </c>
      <c r="O4880" s="6" t="str">
        <f t="shared" si="384"/>
        <v>OK</v>
      </c>
      <c r="P4880" s="8">
        <f t="shared" si="385"/>
        <v>0</v>
      </c>
    </row>
    <row r="4881" spans="1:16" x14ac:dyDescent="0.3">
      <c r="A4881" s="6" t="s">
        <v>9666</v>
      </c>
      <c r="B4881" s="6" t="s">
        <v>11850</v>
      </c>
      <c r="C4881" s="6" t="s">
        <v>9667</v>
      </c>
      <c r="D4881" s="6" t="s">
        <v>48</v>
      </c>
      <c r="E4881" s="6" t="s">
        <v>54</v>
      </c>
      <c r="F4881" s="6" t="s">
        <v>12061</v>
      </c>
      <c r="G4881" s="6" t="s">
        <v>19</v>
      </c>
      <c r="H4881" s="10">
        <f t="shared" si="381"/>
        <v>46283</v>
      </c>
      <c r="I4881" s="7">
        <f t="shared" si="382"/>
        <v>898</v>
      </c>
      <c r="J4881" s="6" t="str">
        <f t="shared" si="383"/>
        <v>Jaipur</v>
      </c>
      <c r="K4881" s="6">
        <f>COUNTIFS(pg_transaction_cleaned!$O$2:$O$5743,A4881,pg_transaction_cleaned!$F$2:$F$5743,"CAPTURE")</f>
        <v>1</v>
      </c>
      <c r="L4881" s="7">
        <f>SUMIFS(pg_transaction_cleaned!$H$2:$H$5743,pg_transaction_cleaned!$O$2:$O$5743,A4881,pg_transaction_cleaned!$F$2:$F$5743,"CAPTURE")</f>
        <v>898</v>
      </c>
      <c r="M4881" s="6">
        <f>COUNTIFS(pg_transaction_cleaned!$O$2:$O$5743,A4881,pg_transaction_cleaned!$F$2:$F$5743,"REFUND")</f>
        <v>0</v>
      </c>
      <c r="N4881" s="7">
        <f>SUMIFS(pg_transaction_cleaned!$H$2:$H$5743,pg_transaction_cleaned!$O$2:$O$5743,A4881,pg_transaction_cleaned!$F$2:$F$5743,"REFUND")</f>
        <v>0</v>
      </c>
      <c r="O4881" s="6" t="str">
        <f t="shared" si="384"/>
        <v>OK</v>
      </c>
      <c r="P4881" s="8">
        <f t="shared" si="385"/>
        <v>0</v>
      </c>
    </row>
    <row r="4882" spans="1:16" x14ac:dyDescent="0.3">
      <c r="A4882" s="6" t="s">
        <v>9668</v>
      </c>
      <c r="B4882" s="6" t="s">
        <v>11840</v>
      </c>
      <c r="C4882" s="6" t="s">
        <v>9669</v>
      </c>
      <c r="D4882" s="6" t="s">
        <v>26</v>
      </c>
      <c r="E4882" s="6" t="s">
        <v>18</v>
      </c>
      <c r="F4882" s="6" t="s">
        <v>11860</v>
      </c>
      <c r="G4882" s="6" t="s">
        <v>19</v>
      </c>
      <c r="H4882" s="10">
        <f t="shared" si="381"/>
        <v>46294</v>
      </c>
      <c r="I4882" s="7">
        <f t="shared" si="382"/>
        <v>3798</v>
      </c>
      <c r="J4882" s="6" t="str">
        <f t="shared" si="383"/>
        <v>Kolkata</v>
      </c>
      <c r="K4882" s="6">
        <f>COUNTIFS(pg_transaction_cleaned!$O$2:$O$5743,A4882,pg_transaction_cleaned!$F$2:$F$5743,"CAPTURE")</f>
        <v>1</v>
      </c>
      <c r="L4882" s="7">
        <f>SUMIFS(pg_transaction_cleaned!$H$2:$H$5743,pg_transaction_cleaned!$O$2:$O$5743,A4882,pg_transaction_cleaned!$F$2:$F$5743,"CAPTURE")</f>
        <v>3798</v>
      </c>
      <c r="M4882" s="6">
        <f>COUNTIFS(pg_transaction_cleaned!$O$2:$O$5743,A4882,pg_transaction_cleaned!$F$2:$F$5743,"REFUND")</f>
        <v>0</v>
      </c>
      <c r="N4882" s="7">
        <f>SUMIFS(pg_transaction_cleaned!$H$2:$H$5743,pg_transaction_cleaned!$O$2:$O$5743,A4882,pg_transaction_cleaned!$F$2:$F$5743,"REFUND")</f>
        <v>0</v>
      </c>
      <c r="O4882" s="6" t="str">
        <f t="shared" si="384"/>
        <v>OK</v>
      </c>
      <c r="P4882" s="8">
        <f t="shared" si="385"/>
        <v>0</v>
      </c>
    </row>
    <row r="4883" spans="1:16" x14ac:dyDescent="0.3">
      <c r="A4883" s="6" t="s">
        <v>9670</v>
      </c>
      <c r="B4883" s="6" t="s">
        <v>11887</v>
      </c>
      <c r="C4883" s="6" t="s">
        <v>9671</v>
      </c>
      <c r="D4883" s="6" t="s">
        <v>51</v>
      </c>
      <c r="E4883" s="6" t="s">
        <v>18</v>
      </c>
      <c r="F4883" s="6" t="s">
        <v>11861</v>
      </c>
      <c r="G4883" s="6" t="s">
        <v>115</v>
      </c>
      <c r="H4883" s="10">
        <f t="shared" si="381"/>
        <v>46268</v>
      </c>
      <c r="I4883" s="7">
        <f t="shared" si="382"/>
        <v>7999</v>
      </c>
      <c r="J4883" s="6" t="str">
        <f t="shared" si="383"/>
        <v>Chennai</v>
      </c>
      <c r="K4883" s="6">
        <f>COUNTIFS(pg_transaction_cleaned!$O$2:$O$5743,A4883,pg_transaction_cleaned!$F$2:$F$5743,"CAPTURE")</f>
        <v>0</v>
      </c>
      <c r="L4883" s="7">
        <f>SUMIFS(pg_transaction_cleaned!$H$2:$H$5743,pg_transaction_cleaned!$O$2:$O$5743,A4883,pg_transaction_cleaned!$F$2:$F$5743,"CAPTURE")</f>
        <v>0</v>
      </c>
      <c r="M4883" s="6">
        <f>COUNTIFS(pg_transaction_cleaned!$O$2:$O$5743,A4883,pg_transaction_cleaned!$F$2:$F$5743,"REFUND")</f>
        <v>0</v>
      </c>
      <c r="N4883" s="7">
        <f>SUMIFS(pg_transaction_cleaned!$H$2:$H$5743,pg_transaction_cleaned!$O$2:$O$5743,A4883,pg_transaction_cleaned!$F$2:$F$5743,"REFUND")</f>
        <v>0</v>
      </c>
      <c r="O4883" s="6" t="str">
        <f t="shared" si="384"/>
        <v>OK</v>
      </c>
      <c r="P4883" s="8">
        <f t="shared" si="385"/>
        <v>0</v>
      </c>
    </row>
    <row r="4884" spans="1:16" x14ac:dyDescent="0.3">
      <c r="A4884" s="6" t="s">
        <v>9672</v>
      </c>
      <c r="B4884" s="6" t="s">
        <v>11868</v>
      </c>
      <c r="C4884" s="6" t="s">
        <v>9673</v>
      </c>
      <c r="D4884" s="6" t="s">
        <v>37</v>
      </c>
      <c r="E4884" s="6" t="s">
        <v>27</v>
      </c>
      <c r="F4884" s="6" t="s">
        <v>11851</v>
      </c>
      <c r="G4884" s="6" t="s">
        <v>19</v>
      </c>
      <c r="H4884" s="10">
        <f t="shared" si="381"/>
        <v>46288</v>
      </c>
      <c r="I4884" s="7">
        <f t="shared" si="382"/>
        <v>3499</v>
      </c>
      <c r="J4884" s="6" t="str">
        <f t="shared" si="383"/>
        <v>Lucknow</v>
      </c>
      <c r="K4884" s="6">
        <f>COUNTIFS(pg_transaction_cleaned!$O$2:$O$5743,A4884,pg_transaction_cleaned!$F$2:$F$5743,"CAPTURE")</f>
        <v>1</v>
      </c>
      <c r="L4884" s="7">
        <f>SUMIFS(pg_transaction_cleaned!$H$2:$H$5743,pg_transaction_cleaned!$O$2:$O$5743,A4884,pg_transaction_cleaned!$F$2:$F$5743,"CAPTURE")</f>
        <v>3499</v>
      </c>
      <c r="M4884" s="6">
        <f>COUNTIFS(pg_transaction_cleaned!$O$2:$O$5743,A4884,pg_transaction_cleaned!$F$2:$F$5743,"REFUND")</f>
        <v>0</v>
      </c>
      <c r="N4884" s="7">
        <f>SUMIFS(pg_transaction_cleaned!$H$2:$H$5743,pg_transaction_cleaned!$O$2:$O$5743,A4884,pg_transaction_cleaned!$F$2:$F$5743,"REFUND")</f>
        <v>0</v>
      </c>
      <c r="O4884" s="6" t="str">
        <f t="shared" si="384"/>
        <v>OK</v>
      </c>
      <c r="P4884" s="8">
        <f t="shared" si="385"/>
        <v>0</v>
      </c>
    </row>
    <row r="4885" spans="1:16" x14ac:dyDescent="0.3">
      <c r="A4885" s="6" t="s">
        <v>9674</v>
      </c>
      <c r="B4885" s="6" t="s">
        <v>11970</v>
      </c>
      <c r="C4885" s="6" t="s">
        <v>9675</v>
      </c>
      <c r="D4885" s="6" t="s">
        <v>26</v>
      </c>
      <c r="E4885" s="6" t="s">
        <v>27</v>
      </c>
      <c r="F4885" s="6" t="s">
        <v>11827</v>
      </c>
      <c r="G4885" s="6" t="s">
        <v>19</v>
      </c>
      <c r="H4885" s="10">
        <f t="shared" si="381"/>
        <v>46294</v>
      </c>
      <c r="I4885" s="7">
        <f t="shared" si="382"/>
        <v>299</v>
      </c>
      <c r="J4885" s="6" t="str">
        <f t="shared" si="383"/>
        <v>Kolkata</v>
      </c>
      <c r="K4885" s="6">
        <f>COUNTIFS(pg_transaction_cleaned!$O$2:$O$5743,A4885,pg_transaction_cleaned!$F$2:$F$5743,"CAPTURE")</f>
        <v>1</v>
      </c>
      <c r="L4885" s="7">
        <f>SUMIFS(pg_transaction_cleaned!$H$2:$H$5743,pg_transaction_cleaned!$O$2:$O$5743,A4885,pg_transaction_cleaned!$F$2:$F$5743,"CAPTURE")</f>
        <v>299</v>
      </c>
      <c r="M4885" s="6">
        <f>COUNTIFS(pg_transaction_cleaned!$O$2:$O$5743,A4885,pg_transaction_cleaned!$F$2:$F$5743,"REFUND")</f>
        <v>0</v>
      </c>
      <c r="N4885" s="7">
        <f>SUMIFS(pg_transaction_cleaned!$H$2:$H$5743,pg_transaction_cleaned!$O$2:$O$5743,A4885,pg_transaction_cleaned!$F$2:$F$5743,"REFUND")</f>
        <v>0</v>
      </c>
      <c r="O4885" s="6" t="str">
        <f t="shared" si="384"/>
        <v>OK</v>
      </c>
      <c r="P4885" s="8">
        <f t="shared" si="385"/>
        <v>0</v>
      </c>
    </row>
    <row r="4886" spans="1:16" x14ac:dyDescent="0.3">
      <c r="A4886" s="6" t="s">
        <v>9676</v>
      </c>
      <c r="B4886" s="6" t="s">
        <v>11844</v>
      </c>
      <c r="C4886" s="6" t="s">
        <v>9677</v>
      </c>
      <c r="D4886" s="6" t="s">
        <v>17</v>
      </c>
      <c r="E4886" s="6" t="s">
        <v>27</v>
      </c>
      <c r="F4886" s="6" t="s">
        <v>11863</v>
      </c>
      <c r="G4886" s="6" t="s">
        <v>19</v>
      </c>
      <c r="H4886" s="10">
        <f t="shared" si="381"/>
        <v>46280</v>
      </c>
      <c r="I4886" s="7">
        <f t="shared" si="382"/>
        <v>1499</v>
      </c>
      <c r="J4886" s="6" t="str">
        <f t="shared" si="383"/>
        <v>Pune</v>
      </c>
      <c r="K4886" s="6">
        <f>COUNTIFS(pg_transaction_cleaned!$O$2:$O$5743,A4886,pg_transaction_cleaned!$F$2:$F$5743,"CAPTURE")</f>
        <v>1</v>
      </c>
      <c r="L4886" s="7">
        <f>SUMIFS(pg_transaction_cleaned!$H$2:$H$5743,pg_transaction_cleaned!$O$2:$O$5743,A4886,pg_transaction_cleaned!$F$2:$F$5743,"CAPTURE")</f>
        <v>1499</v>
      </c>
      <c r="M4886" s="6">
        <f>COUNTIFS(pg_transaction_cleaned!$O$2:$O$5743,A4886,pg_transaction_cleaned!$F$2:$F$5743,"REFUND")</f>
        <v>0</v>
      </c>
      <c r="N4886" s="7">
        <f>SUMIFS(pg_transaction_cleaned!$H$2:$H$5743,pg_transaction_cleaned!$O$2:$O$5743,A4886,pg_transaction_cleaned!$F$2:$F$5743,"REFUND")</f>
        <v>0</v>
      </c>
      <c r="O4886" s="6" t="str">
        <f t="shared" si="384"/>
        <v>OK</v>
      </c>
      <c r="P4886" s="8">
        <f t="shared" si="385"/>
        <v>0</v>
      </c>
    </row>
    <row r="4887" spans="1:16" x14ac:dyDescent="0.3">
      <c r="A4887" s="6" t="s">
        <v>9678</v>
      </c>
      <c r="B4887" s="6" t="s">
        <v>11963</v>
      </c>
      <c r="C4887" s="6" t="s">
        <v>9679</v>
      </c>
      <c r="D4887" s="6" t="s">
        <v>23</v>
      </c>
      <c r="E4887" s="6" t="s">
        <v>27</v>
      </c>
      <c r="F4887" s="6" t="s">
        <v>11997</v>
      </c>
      <c r="G4887" s="6" t="s">
        <v>19</v>
      </c>
      <c r="H4887" s="10">
        <f t="shared" si="381"/>
        <v>46287</v>
      </c>
      <c r="I4887" s="7">
        <f t="shared" si="382"/>
        <v>4999</v>
      </c>
      <c r="J4887" s="6" t="str">
        <f t="shared" si="383"/>
        <v>Bengaluru</v>
      </c>
      <c r="K4887" s="6">
        <f>COUNTIFS(pg_transaction_cleaned!$O$2:$O$5743,A4887,pg_transaction_cleaned!$F$2:$F$5743,"CAPTURE")</f>
        <v>1</v>
      </c>
      <c r="L4887" s="7">
        <f>SUMIFS(pg_transaction_cleaned!$H$2:$H$5743,pg_transaction_cleaned!$O$2:$O$5743,A4887,pg_transaction_cleaned!$F$2:$F$5743,"CAPTURE")</f>
        <v>4999</v>
      </c>
      <c r="M4887" s="6">
        <f>COUNTIFS(pg_transaction_cleaned!$O$2:$O$5743,A4887,pg_transaction_cleaned!$F$2:$F$5743,"REFUND")</f>
        <v>0</v>
      </c>
      <c r="N4887" s="7">
        <f>SUMIFS(pg_transaction_cleaned!$H$2:$H$5743,pg_transaction_cleaned!$O$2:$O$5743,A4887,pg_transaction_cleaned!$F$2:$F$5743,"REFUND")</f>
        <v>0</v>
      </c>
      <c r="O4887" s="6" t="str">
        <f t="shared" si="384"/>
        <v>OK</v>
      </c>
      <c r="P4887" s="8">
        <f t="shared" si="385"/>
        <v>0</v>
      </c>
    </row>
    <row r="4888" spans="1:16" x14ac:dyDescent="0.3">
      <c r="A4888" s="6" t="s">
        <v>9680</v>
      </c>
      <c r="B4888" s="6" t="s">
        <v>11897</v>
      </c>
      <c r="C4888" s="6" t="s">
        <v>9681</v>
      </c>
      <c r="D4888" s="6" t="s">
        <v>42</v>
      </c>
      <c r="E4888" s="6" t="s">
        <v>54</v>
      </c>
      <c r="F4888" s="6" t="s">
        <v>12127</v>
      </c>
      <c r="G4888" s="6" t="s">
        <v>19</v>
      </c>
      <c r="H4888" s="10">
        <f t="shared" si="381"/>
        <v>46266</v>
      </c>
      <c r="I4888" s="7">
        <f t="shared" si="382"/>
        <v>6797</v>
      </c>
      <c r="J4888" s="6" t="str">
        <f t="shared" si="383"/>
        <v>Hyderabad</v>
      </c>
      <c r="K4888" s="6">
        <f>COUNTIFS(pg_transaction_cleaned!$O$2:$O$5743,A4888,pg_transaction_cleaned!$F$2:$F$5743,"CAPTURE")</f>
        <v>1</v>
      </c>
      <c r="L4888" s="7">
        <f>SUMIFS(pg_transaction_cleaned!$H$2:$H$5743,pg_transaction_cleaned!$O$2:$O$5743,A4888,pg_transaction_cleaned!$F$2:$F$5743,"CAPTURE")</f>
        <v>6797</v>
      </c>
      <c r="M4888" s="6">
        <f>COUNTIFS(pg_transaction_cleaned!$O$2:$O$5743,A4888,pg_transaction_cleaned!$F$2:$F$5743,"REFUND")</f>
        <v>0</v>
      </c>
      <c r="N4888" s="7">
        <f>SUMIFS(pg_transaction_cleaned!$H$2:$H$5743,pg_transaction_cleaned!$O$2:$O$5743,A4888,pg_transaction_cleaned!$F$2:$F$5743,"REFUND")</f>
        <v>0</v>
      </c>
      <c r="O4888" s="6" t="str">
        <f t="shared" si="384"/>
        <v>OK</v>
      </c>
      <c r="P4888" s="8">
        <f t="shared" si="385"/>
        <v>0</v>
      </c>
    </row>
    <row r="4889" spans="1:16" x14ac:dyDescent="0.3">
      <c r="A4889" s="6" t="s">
        <v>9682</v>
      </c>
      <c r="B4889" s="6" t="s">
        <v>11834</v>
      </c>
      <c r="C4889" s="6" t="s">
        <v>3180</v>
      </c>
      <c r="D4889" s="6" t="s">
        <v>48</v>
      </c>
      <c r="E4889" s="6" t="s">
        <v>27</v>
      </c>
      <c r="F4889" s="6" t="s">
        <v>12154</v>
      </c>
      <c r="G4889" s="6" t="s">
        <v>19</v>
      </c>
      <c r="H4889" s="10">
        <f t="shared" si="381"/>
        <v>46276</v>
      </c>
      <c r="I4889" s="7">
        <f t="shared" si="382"/>
        <v>1997</v>
      </c>
      <c r="J4889" s="6" t="str">
        <f t="shared" si="383"/>
        <v>Jaipur</v>
      </c>
      <c r="K4889" s="6">
        <f>COUNTIFS(pg_transaction_cleaned!$O$2:$O$5743,A4889,pg_transaction_cleaned!$F$2:$F$5743,"CAPTURE")</f>
        <v>1</v>
      </c>
      <c r="L4889" s="7">
        <f>SUMIFS(pg_transaction_cleaned!$H$2:$H$5743,pg_transaction_cleaned!$O$2:$O$5743,A4889,pg_transaction_cleaned!$F$2:$F$5743,"CAPTURE")</f>
        <v>1997</v>
      </c>
      <c r="M4889" s="6">
        <f>COUNTIFS(pg_transaction_cleaned!$O$2:$O$5743,A4889,pg_transaction_cleaned!$F$2:$F$5743,"REFUND")</f>
        <v>0</v>
      </c>
      <c r="N4889" s="7">
        <f>SUMIFS(pg_transaction_cleaned!$H$2:$H$5743,pg_transaction_cleaned!$O$2:$O$5743,A4889,pg_transaction_cleaned!$F$2:$F$5743,"REFUND")</f>
        <v>0</v>
      </c>
      <c r="O4889" s="6" t="str">
        <f t="shared" si="384"/>
        <v>OK</v>
      </c>
      <c r="P4889" s="8">
        <f t="shared" si="385"/>
        <v>0</v>
      </c>
    </row>
    <row r="4890" spans="1:16" x14ac:dyDescent="0.3">
      <c r="A4890" s="6" t="s">
        <v>9683</v>
      </c>
      <c r="B4890" s="6" t="s">
        <v>11976</v>
      </c>
      <c r="C4890" s="6" t="s">
        <v>9684</v>
      </c>
      <c r="D4890" s="6" t="s">
        <v>61</v>
      </c>
      <c r="E4890" s="6" t="s">
        <v>43</v>
      </c>
      <c r="F4890" s="6" t="s">
        <v>11983</v>
      </c>
      <c r="G4890" s="6" t="s">
        <v>19</v>
      </c>
      <c r="H4890" s="10">
        <f t="shared" si="381"/>
        <v>46284</v>
      </c>
      <c r="I4890" s="7">
        <f t="shared" si="382"/>
        <v>5298</v>
      </c>
      <c r="J4890" s="6" t="str">
        <f t="shared" si="383"/>
        <v>Delhi</v>
      </c>
      <c r="K4890" s="6">
        <f>COUNTIFS(pg_transaction_cleaned!$O$2:$O$5743,A4890,pg_transaction_cleaned!$F$2:$F$5743,"CAPTURE")</f>
        <v>1</v>
      </c>
      <c r="L4890" s="7">
        <f>SUMIFS(pg_transaction_cleaned!$H$2:$H$5743,pg_transaction_cleaned!$O$2:$O$5743,A4890,pg_transaction_cleaned!$F$2:$F$5743,"CAPTURE")</f>
        <v>5298</v>
      </c>
      <c r="M4890" s="6">
        <f>COUNTIFS(pg_transaction_cleaned!$O$2:$O$5743,A4890,pg_transaction_cleaned!$F$2:$F$5743,"REFUND")</f>
        <v>0</v>
      </c>
      <c r="N4890" s="7">
        <f>SUMIFS(pg_transaction_cleaned!$H$2:$H$5743,pg_transaction_cleaned!$O$2:$O$5743,A4890,pg_transaction_cleaned!$F$2:$F$5743,"REFUND")</f>
        <v>0</v>
      </c>
      <c r="O4890" s="6" t="str">
        <f t="shared" si="384"/>
        <v>OK</v>
      </c>
      <c r="P4890" s="8">
        <f t="shared" si="385"/>
        <v>0</v>
      </c>
    </row>
    <row r="4891" spans="1:16" x14ac:dyDescent="0.3">
      <c r="A4891" s="6" t="s">
        <v>9685</v>
      </c>
      <c r="B4891" s="6" t="s">
        <v>11859</v>
      </c>
      <c r="C4891" s="6" t="s">
        <v>9686</v>
      </c>
      <c r="D4891" s="6" t="s">
        <v>37</v>
      </c>
      <c r="E4891" s="6" t="s">
        <v>18</v>
      </c>
      <c r="F4891" s="6" t="s">
        <v>11855</v>
      </c>
      <c r="G4891" s="6" t="s">
        <v>19</v>
      </c>
      <c r="H4891" s="10">
        <f t="shared" si="381"/>
        <v>46271</v>
      </c>
      <c r="I4891" s="7">
        <f t="shared" si="382"/>
        <v>4999</v>
      </c>
      <c r="J4891" s="6" t="str">
        <f t="shared" si="383"/>
        <v>Lucknow</v>
      </c>
      <c r="K4891" s="6">
        <f>COUNTIFS(pg_transaction_cleaned!$O$2:$O$5743,A4891,pg_transaction_cleaned!$F$2:$F$5743,"CAPTURE")</f>
        <v>1</v>
      </c>
      <c r="L4891" s="7">
        <f>SUMIFS(pg_transaction_cleaned!$H$2:$H$5743,pg_transaction_cleaned!$O$2:$O$5743,A4891,pg_transaction_cleaned!$F$2:$F$5743,"CAPTURE")</f>
        <v>4999</v>
      </c>
      <c r="M4891" s="6">
        <f>COUNTIFS(pg_transaction_cleaned!$O$2:$O$5743,A4891,pg_transaction_cleaned!$F$2:$F$5743,"REFUND")</f>
        <v>0</v>
      </c>
      <c r="N4891" s="7">
        <f>SUMIFS(pg_transaction_cleaned!$H$2:$H$5743,pg_transaction_cleaned!$O$2:$O$5743,A4891,pg_transaction_cleaned!$F$2:$F$5743,"REFUND")</f>
        <v>0</v>
      </c>
      <c r="O4891" s="6" t="str">
        <f t="shared" si="384"/>
        <v>OK</v>
      </c>
      <c r="P4891" s="8">
        <f t="shared" si="385"/>
        <v>0</v>
      </c>
    </row>
    <row r="4892" spans="1:16" x14ac:dyDescent="0.3">
      <c r="A4892" s="6" t="s">
        <v>9687</v>
      </c>
      <c r="B4892" s="6" t="s">
        <v>11842</v>
      </c>
      <c r="C4892" s="6" t="s">
        <v>9688</v>
      </c>
      <c r="D4892" s="6" t="s">
        <v>26</v>
      </c>
      <c r="E4892" s="6" t="s">
        <v>18</v>
      </c>
      <c r="F4892" s="6" t="s">
        <v>12102</v>
      </c>
      <c r="G4892" s="6" t="s">
        <v>115</v>
      </c>
      <c r="H4892" s="10">
        <f t="shared" si="381"/>
        <v>46290</v>
      </c>
      <c r="I4892" s="7">
        <f t="shared" si="382"/>
        <v>598</v>
      </c>
      <c r="J4892" s="6" t="str">
        <f t="shared" si="383"/>
        <v>Kolkata</v>
      </c>
      <c r="K4892" s="6">
        <f>COUNTIFS(pg_transaction_cleaned!$O$2:$O$5743,A4892,pg_transaction_cleaned!$F$2:$F$5743,"CAPTURE")</f>
        <v>0</v>
      </c>
      <c r="L4892" s="7">
        <f>SUMIFS(pg_transaction_cleaned!$H$2:$H$5743,pg_transaction_cleaned!$O$2:$O$5743,A4892,pg_transaction_cleaned!$F$2:$F$5743,"CAPTURE")</f>
        <v>0</v>
      </c>
      <c r="M4892" s="6">
        <f>COUNTIFS(pg_transaction_cleaned!$O$2:$O$5743,A4892,pg_transaction_cleaned!$F$2:$F$5743,"REFUND")</f>
        <v>0</v>
      </c>
      <c r="N4892" s="7">
        <f>SUMIFS(pg_transaction_cleaned!$H$2:$H$5743,pg_transaction_cleaned!$O$2:$O$5743,A4892,pg_transaction_cleaned!$F$2:$F$5743,"REFUND")</f>
        <v>0</v>
      </c>
      <c r="O4892" s="6" t="str">
        <f t="shared" si="384"/>
        <v>OK</v>
      </c>
      <c r="P4892" s="8">
        <f t="shared" si="385"/>
        <v>0</v>
      </c>
    </row>
    <row r="4893" spans="1:16" x14ac:dyDescent="0.3">
      <c r="A4893" s="6" t="s">
        <v>9689</v>
      </c>
      <c r="B4893" s="6" t="s">
        <v>11963</v>
      </c>
      <c r="C4893" s="6" t="s">
        <v>9690</v>
      </c>
      <c r="D4893" s="6" t="s">
        <v>37</v>
      </c>
      <c r="E4893" s="6" t="s">
        <v>27</v>
      </c>
      <c r="F4893" s="6" t="s">
        <v>11919</v>
      </c>
      <c r="G4893" s="6" t="s">
        <v>19</v>
      </c>
      <c r="H4893" s="10">
        <f t="shared" si="381"/>
        <v>46287</v>
      </c>
      <c r="I4893" s="7">
        <f t="shared" si="382"/>
        <v>3847</v>
      </c>
      <c r="J4893" s="6" t="str">
        <f t="shared" si="383"/>
        <v>Lucknow</v>
      </c>
      <c r="K4893" s="6">
        <f>COUNTIFS(pg_transaction_cleaned!$O$2:$O$5743,A4893,pg_transaction_cleaned!$F$2:$F$5743,"CAPTURE")</f>
        <v>1</v>
      </c>
      <c r="L4893" s="7">
        <f>SUMIFS(pg_transaction_cleaned!$H$2:$H$5743,pg_transaction_cleaned!$O$2:$O$5743,A4893,pg_transaction_cleaned!$F$2:$F$5743,"CAPTURE")</f>
        <v>3847</v>
      </c>
      <c r="M4893" s="6">
        <f>COUNTIFS(pg_transaction_cleaned!$O$2:$O$5743,A4893,pg_transaction_cleaned!$F$2:$F$5743,"REFUND")</f>
        <v>0</v>
      </c>
      <c r="N4893" s="7">
        <f>SUMIFS(pg_transaction_cleaned!$H$2:$H$5743,pg_transaction_cleaned!$O$2:$O$5743,A4893,pg_transaction_cleaned!$F$2:$F$5743,"REFUND")</f>
        <v>0</v>
      </c>
      <c r="O4893" s="6" t="str">
        <f t="shared" si="384"/>
        <v>OK</v>
      </c>
      <c r="P4893" s="8">
        <f t="shared" si="385"/>
        <v>0</v>
      </c>
    </row>
    <row r="4894" spans="1:16" x14ac:dyDescent="0.3">
      <c r="A4894" s="6" t="s">
        <v>9691</v>
      </c>
      <c r="B4894" s="6" t="s">
        <v>11846</v>
      </c>
      <c r="C4894" s="6" t="s">
        <v>9692</v>
      </c>
      <c r="D4894" s="6" t="s">
        <v>17</v>
      </c>
      <c r="E4894" s="6" t="s">
        <v>18</v>
      </c>
      <c r="F4894" s="6" t="s">
        <v>12038</v>
      </c>
      <c r="G4894" s="6" t="s">
        <v>66</v>
      </c>
      <c r="H4894" s="10">
        <f t="shared" si="381"/>
        <v>46285</v>
      </c>
      <c r="I4894" s="7">
        <f t="shared" si="382"/>
        <v>3897</v>
      </c>
      <c r="J4894" s="6" t="str">
        <f t="shared" si="383"/>
        <v>Pune</v>
      </c>
      <c r="K4894" s="6">
        <f>COUNTIFS(pg_transaction_cleaned!$O$2:$O$5743,A4894,pg_transaction_cleaned!$F$2:$F$5743,"CAPTURE")</f>
        <v>1</v>
      </c>
      <c r="L4894" s="7">
        <f>SUMIFS(pg_transaction_cleaned!$H$2:$H$5743,pg_transaction_cleaned!$O$2:$O$5743,A4894,pg_transaction_cleaned!$F$2:$F$5743,"CAPTURE")</f>
        <v>3897</v>
      </c>
      <c r="M4894" s="6">
        <f>COUNTIFS(pg_transaction_cleaned!$O$2:$O$5743,A4894,pg_transaction_cleaned!$F$2:$F$5743,"REFUND")</f>
        <v>1</v>
      </c>
      <c r="N4894" s="7">
        <f>SUMIFS(pg_transaction_cleaned!$H$2:$H$5743,pg_transaction_cleaned!$O$2:$O$5743,A4894,pg_transaction_cleaned!$F$2:$F$5743,"REFUND")</f>
        <v>3897</v>
      </c>
      <c r="O4894" s="6" t="str">
        <f t="shared" si="384"/>
        <v>OK</v>
      </c>
      <c r="P4894" s="8">
        <f t="shared" si="385"/>
        <v>0</v>
      </c>
    </row>
    <row r="4895" spans="1:16" x14ac:dyDescent="0.3">
      <c r="A4895" s="6" t="s">
        <v>9693</v>
      </c>
      <c r="B4895" s="6" t="s">
        <v>11914</v>
      </c>
      <c r="C4895" s="6" t="s">
        <v>9694</v>
      </c>
      <c r="D4895" s="6" t="s">
        <v>34</v>
      </c>
      <c r="E4895" s="6" t="s">
        <v>43</v>
      </c>
      <c r="F4895" s="6" t="s">
        <v>11851</v>
      </c>
      <c r="G4895" s="6" t="s">
        <v>19</v>
      </c>
      <c r="H4895" s="10">
        <f t="shared" si="381"/>
        <v>46289</v>
      </c>
      <c r="I4895" s="7">
        <f t="shared" si="382"/>
        <v>3499</v>
      </c>
      <c r="J4895" s="6" t="str">
        <f t="shared" si="383"/>
        <v>Ahmedabad</v>
      </c>
      <c r="K4895" s="6">
        <f>COUNTIFS(pg_transaction_cleaned!$O$2:$O$5743,A4895,pg_transaction_cleaned!$F$2:$F$5743,"CAPTURE")</f>
        <v>1</v>
      </c>
      <c r="L4895" s="7">
        <f>SUMIFS(pg_transaction_cleaned!$H$2:$H$5743,pg_transaction_cleaned!$O$2:$O$5743,A4895,pg_transaction_cleaned!$F$2:$F$5743,"CAPTURE")</f>
        <v>3499</v>
      </c>
      <c r="M4895" s="6">
        <f>COUNTIFS(pg_transaction_cleaned!$O$2:$O$5743,A4895,pg_transaction_cleaned!$F$2:$F$5743,"REFUND")</f>
        <v>0</v>
      </c>
      <c r="N4895" s="7">
        <f>SUMIFS(pg_transaction_cleaned!$H$2:$H$5743,pg_transaction_cleaned!$O$2:$O$5743,A4895,pg_transaction_cleaned!$F$2:$F$5743,"REFUND")</f>
        <v>0</v>
      </c>
      <c r="O4895" s="6" t="str">
        <f t="shared" si="384"/>
        <v>OK</v>
      </c>
      <c r="P4895" s="8">
        <f t="shared" si="385"/>
        <v>0</v>
      </c>
    </row>
    <row r="4896" spans="1:16" x14ac:dyDescent="0.3">
      <c r="A4896" s="6" t="s">
        <v>9695</v>
      </c>
      <c r="B4896" s="6" t="s">
        <v>11976</v>
      </c>
      <c r="C4896" s="6" t="s">
        <v>9696</v>
      </c>
      <c r="D4896" s="6" t="s">
        <v>26</v>
      </c>
      <c r="E4896" s="6" t="s">
        <v>54</v>
      </c>
      <c r="F4896" s="6" t="s">
        <v>11922</v>
      </c>
      <c r="G4896" s="6" t="s">
        <v>19</v>
      </c>
      <c r="H4896" s="10">
        <f t="shared" si="381"/>
        <v>46284</v>
      </c>
      <c r="I4896" s="7">
        <f t="shared" si="382"/>
        <v>1998</v>
      </c>
      <c r="J4896" s="6" t="str">
        <f t="shared" si="383"/>
        <v>Kolkata</v>
      </c>
      <c r="K4896" s="6">
        <f>COUNTIFS(pg_transaction_cleaned!$O$2:$O$5743,A4896,pg_transaction_cleaned!$F$2:$F$5743,"CAPTURE")</f>
        <v>1</v>
      </c>
      <c r="L4896" s="7">
        <f>SUMIFS(pg_transaction_cleaned!$H$2:$H$5743,pg_transaction_cleaned!$O$2:$O$5743,A4896,pg_transaction_cleaned!$F$2:$F$5743,"CAPTURE")</f>
        <v>1998</v>
      </c>
      <c r="M4896" s="6">
        <f>COUNTIFS(pg_transaction_cleaned!$O$2:$O$5743,A4896,pg_transaction_cleaned!$F$2:$F$5743,"REFUND")</f>
        <v>0</v>
      </c>
      <c r="N4896" s="7">
        <f>SUMIFS(pg_transaction_cleaned!$H$2:$H$5743,pg_transaction_cleaned!$O$2:$O$5743,A4896,pg_transaction_cleaned!$F$2:$F$5743,"REFUND")</f>
        <v>0</v>
      </c>
      <c r="O4896" s="6" t="str">
        <f t="shared" si="384"/>
        <v>OK</v>
      </c>
      <c r="P4896" s="8">
        <f t="shared" si="385"/>
        <v>0</v>
      </c>
    </row>
    <row r="4897" spans="1:16" x14ac:dyDescent="0.3">
      <c r="A4897" s="6" t="s">
        <v>9697</v>
      </c>
      <c r="B4897" s="6" t="s">
        <v>11881</v>
      </c>
      <c r="C4897" s="6" t="s">
        <v>9698</v>
      </c>
      <c r="D4897" s="6" t="s">
        <v>34</v>
      </c>
      <c r="E4897" s="6" t="s">
        <v>18</v>
      </c>
      <c r="F4897" s="6" t="s">
        <v>11855</v>
      </c>
      <c r="G4897" s="6" t="s">
        <v>19</v>
      </c>
      <c r="H4897" s="10">
        <f t="shared" si="381"/>
        <v>46295</v>
      </c>
      <c r="I4897" s="7">
        <f t="shared" si="382"/>
        <v>4999</v>
      </c>
      <c r="J4897" s="6" t="str">
        <f t="shared" si="383"/>
        <v>Ahmedabad</v>
      </c>
      <c r="K4897" s="6">
        <f>COUNTIFS(pg_transaction_cleaned!$O$2:$O$5743,A4897,pg_transaction_cleaned!$F$2:$F$5743,"CAPTURE")</f>
        <v>1</v>
      </c>
      <c r="L4897" s="7">
        <f>SUMIFS(pg_transaction_cleaned!$H$2:$H$5743,pg_transaction_cleaned!$O$2:$O$5743,A4897,pg_transaction_cleaned!$F$2:$F$5743,"CAPTURE")</f>
        <v>4999</v>
      </c>
      <c r="M4897" s="6">
        <f>COUNTIFS(pg_transaction_cleaned!$O$2:$O$5743,A4897,pg_transaction_cleaned!$F$2:$F$5743,"REFUND")</f>
        <v>0</v>
      </c>
      <c r="N4897" s="7">
        <f>SUMIFS(pg_transaction_cleaned!$H$2:$H$5743,pg_transaction_cleaned!$O$2:$O$5743,A4897,pg_transaction_cleaned!$F$2:$F$5743,"REFUND")</f>
        <v>0</v>
      </c>
      <c r="O4897" s="6" t="str">
        <f t="shared" si="384"/>
        <v>OK</v>
      </c>
      <c r="P4897" s="8">
        <f t="shared" si="385"/>
        <v>0</v>
      </c>
    </row>
    <row r="4898" spans="1:16" x14ac:dyDescent="0.3">
      <c r="A4898" s="6" t="s">
        <v>9699</v>
      </c>
      <c r="B4898" s="6" t="s">
        <v>11945</v>
      </c>
      <c r="C4898" s="6" t="s">
        <v>9700</v>
      </c>
      <c r="D4898" s="6" t="s">
        <v>51</v>
      </c>
      <c r="E4898" s="6" t="s">
        <v>43</v>
      </c>
      <c r="F4898" s="6" t="s">
        <v>11996</v>
      </c>
      <c r="G4898" s="6" t="s">
        <v>19</v>
      </c>
      <c r="H4898" s="10">
        <f t="shared" si="381"/>
        <v>46289</v>
      </c>
      <c r="I4898" s="7">
        <f t="shared" si="382"/>
        <v>4798</v>
      </c>
      <c r="J4898" s="6" t="str">
        <f t="shared" si="383"/>
        <v>Chennai</v>
      </c>
      <c r="K4898" s="6">
        <f>COUNTIFS(pg_transaction_cleaned!$O$2:$O$5743,A4898,pg_transaction_cleaned!$F$2:$F$5743,"CAPTURE")</f>
        <v>1</v>
      </c>
      <c r="L4898" s="7">
        <f>SUMIFS(pg_transaction_cleaned!$H$2:$H$5743,pg_transaction_cleaned!$O$2:$O$5743,A4898,pg_transaction_cleaned!$F$2:$F$5743,"CAPTURE")</f>
        <v>4798</v>
      </c>
      <c r="M4898" s="6">
        <f>COUNTIFS(pg_transaction_cleaned!$O$2:$O$5743,A4898,pg_transaction_cleaned!$F$2:$F$5743,"REFUND")</f>
        <v>0</v>
      </c>
      <c r="N4898" s="7">
        <f>SUMIFS(pg_transaction_cleaned!$H$2:$H$5743,pg_transaction_cleaned!$O$2:$O$5743,A4898,pg_transaction_cleaned!$F$2:$F$5743,"REFUND")</f>
        <v>0</v>
      </c>
      <c r="O4898" s="6" t="str">
        <f t="shared" si="384"/>
        <v>OK</v>
      </c>
      <c r="P4898" s="8">
        <f t="shared" si="385"/>
        <v>0</v>
      </c>
    </row>
    <row r="4899" spans="1:16" x14ac:dyDescent="0.3">
      <c r="A4899" s="6" t="s">
        <v>9701</v>
      </c>
      <c r="B4899" s="6" t="s">
        <v>11914</v>
      </c>
      <c r="C4899" s="6" t="s">
        <v>9702</v>
      </c>
      <c r="D4899" s="6" t="s">
        <v>48</v>
      </c>
      <c r="E4899" s="6" t="s">
        <v>18</v>
      </c>
      <c r="F4899" s="6" t="s">
        <v>12140</v>
      </c>
      <c r="G4899" s="6" t="s">
        <v>19</v>
      </c>
      <c r="H4899" s="10">
        <f t="shared" si="381"/>
        <v>46289</v>
      </c>
      <c r="I4899" s="7">
        <f t="shared" si="382"/>
        <v>12297</v>
      </c>
      <c r="J4899" s="6" t="str">
        <f t="shared" si="383"/>
        <v>Jaipur</v>
      </c>
      <c r="K4899" s="6">
        <f>COUNTIFS(pg_transaction_cleaned!$O$2:$O$5743,A4899,pg_transaction_cleaned!$F$2:$F$5743,"CAPTURE")</f>
        <v>1</v>
      </c>
      <c r="L4899" s="7">
        <f>SUMIFS(pg_transaction_cleaned!$H$2:$H$5743,pg_transaction_cleaned!$O$2:$O$5743,A4899,pg_transaction_cleaned!$F$2:$F$5743,"CAPTURE")</f>
        <v>12297</v>
      </c>
      <c r="M4899" s="6">
        <f>COUNTIFS(pg_transaction_cleaned!$O$2:$O$5743,A4899,pg_transaction_cleaned!$F$2:$F$5743,"REFUND")</f>
        <v>0</v>
      </c>
      <c r="N4899" s="7">
        <f>SUMIFS(pg_transaction_cleaned!$H$2:$H$5743,pg_transaction_cleaned!$O$2:$O$5743,A4899,pg_transaction_cleaned!$F$2:$F$5743,"REFUND")</f>
        <v>0</v>
      </c>
      <c r="O4899" s="6" t="str">
        <f t="shared" si="384"/>
        <v>OK</v>
      </c>
      <c r="P4899" s="8">
        <f t="shared" si="385"/>
        <v>0</v>
      </c>
    </row>
    <row r="4900" spans="1:16" x14ac:dyDescent="0.3">
      <c r="A4900" s="6" t="s">
        <v>9703</v>
      </c>
      <c r="B4900" s="6" t="s">
        <v>11842</v>
      </c>
      <c r="C4900" s="6" t="s">
        <v>9704</v>
      </c>
      <c r="D4900" s="6" t="s">
        <v>23</v>
      </c>
      <c r="E4900" s="6" t="s">
        <v>27</v>
      </c>
      <c r="F4900" s="6" t="s">
        <v>11855</v>
      </c>
      <c r="G4900" s="6" t="s">
        <v>19</v>
      </c>
      <c r="H4900" s="10">
        <f t="shared" si="381"/>
        <v>46290</v>
      </c>
      <c r="I4900" s="7">
        <f t="shared" si="382"/>
        <v>4999</v>
      </c>
      <c r="J4900" s="6" t="str">
        <f t="shared" si="383"/>
        <v>Bengaluru</v>
      </c>
      <c r="K4900" s="6">
        <f>COUNTIFS(pg_transaction_cleaned!$O$2:$O$5743,A4900,pg_transaction_cleaned!$F$2:$F$5743,"CAPTURE")</f>
        <v>1</v>
      </c>
      <c r="L4900" s="7">
        <f>SUMIFS(pg_transaction_cleaned!$H$2:$H$5743,pg_transaction_cleaned!$O$2:$O$5743,A4900,pg_transaction_cleaned!$F$2:$F$5743,"CAPTURE")</f>
        <v>4999</v>
      </c>
      <c r="M4900" s="6">
        <f>COUNTIFS(pg_transaction_cleaned!$O$2:$O$5743,A4900,pg_transaction_cleaned!$F$2:$F$5743,"REFUND")</f>
        <v>0</v>
      </c>
      <c r="N4900" s="7">
        <f>SUMIFS(pg_transaction_cleaned!$H$2:$H$5743,pg_transaction_cleaned!$O$2:$O$5743,A4900,pg_transaction_cleaned!$F$2:$F$5743,"REFUND")</f>
        <v>0</v>
      </c>
      <c r="O4900" s="6" t="str">
        <f t="shared" si="384"/>
        <v>OK</v>
      </c>
      <c r="P4900" s="8">
        <f t="shared" si="385"/>
        <v>0</v>
      </c>
    </row>
    <row r="4901" spans="1:16" x14ac:dyDescent="0.3">
      <c r="A4901" s="6" t="s">
        <v>9705</v>
      </c>
      <c r="B4901" s="6" t="s">
        <v>11877</v>
      </c>
      <c r="C4901" s="6" t="s">
        <v>9706</v>
      </c>
      <c r="D4901" s="6" t="s">
        <v>42</v>
      </c>
      <c r="E4901" s="6" t="s">
        <v>18</v>
      </c>
      <c r="F4901" s="6" t="s">
        <v>11847</v>
      </c>
      <c r="G4901" s="6" t="s">
        <v>19</v>
      </c>
      <c r="H4901" s="10">
        <f t="shared" si="381"/>
        <v>46267</v>
      </c>
      <c r="I4901" s="7">
        <f t="shared" si="382"/>
        <v>5797</v>
      </c>
      <c r="J4901" s="6" t="str">
        <f t="shared" si="383"/>
        <v>Hyderabad</v>
      </c>
      <c r="K4901" s="6">
        <f>COUNTIFS(pg_transaction_cleaned!$O$2:$O$5743,A4901,pg_transaction_cleaned!$F$2:$F$5743,"CAPTURE")</f>
        <v>1</v>
      </c>
      <c r="L4901" s="7">
        <f>SUMIFS(pg_transaction_cleaned!$H$2:$H$5743,pg_transaction_cleaned!$O$2:$O$5743,A4901,pg_transaction_cleaned!$F$2:$F$5743,"CAPTURE")</f>
        <v>5797</v>
      </c>
      <c r="M4901" s="6">
        <f>COUNTIFS(pg_transaction_cleaned!$O$2:$O$5743,A4901,pg_transaction_cleaned!$F$2:$F$5743,"REFUND")</f>
        <v>0</v>
      </c>
      <c r="N4901" s="7">
        <f>SUMIFS(pg_transaction_cleaned!$H$2:$H$5743,pg_transaction_cleaned!$O$2:$O$5743,A4901,pg_transaction_cleaned!$F$2:$F$5743,"REFUND")</f>
        <v>0</v>
      </c>
      <c r="O4901" s="6" t="str">
        <f t="shared" si="384"/>
        <v>OK</v>
      </c>
      <c r="P4901" s="8">
        <f t="shared" si="385"/>
        <v>0</v>
      </c>
    </row>
    <row r="4902" spans="1:16" x14ac:dyDescent="0.3">
      <c r="A4902" s="6" t="s">
        <v>9707</v>
      </c>
      <c r="B4902" s="6" t="s">
        <v>11846</v>
      </c>
      <c r="C4902" s="6" t="s">
        <v>9708</v>
      </c>
      <c r="D4902" s="6" t="s">
        <v>42</v>
      </c>
      <c r="E4902" s="6" t="s">
        <v>27</v>
      </c>
      <c r="F4902" s="6" t="s">
        <v>11867</v>
      </c>
      <c r="G4902" s="6" t="s">
        <v>19</v>
      </c>
      <c r="H4902" s="10">
        <f t="shared" si="381"/>
        <v>46285</v>
      </c>
      <c r="I4902" s="7">
        <f t="shared" si="382"/>
        <v>10498</v>
      </c>
      <c r="J4902" s="6" t="str">
        <f t="shared" si="383"/>
        <v>Hyderabad</v>
      </c>
      <c r="K4902" s="6">
        <f>COUNTIFS(pg_transaction_cleaned!$O$2:$O$5743,A4902,pg_transaction_cleaned!$F$2:$F$5743,"CAPTURE")</f>
        <v>1</v>
      </c>
      <c r="L4902" s="7">
        <f>SUMIFS(pg_transaction_cleaned!$H$2:$H$5743,pg_transaction_cleaned!$O$2:$O$5743,A4902,pg_transaction_cleaned!$F$2:$F$5743,"CAPTURE")</f>
        <v>10498</v>
      </c>
      <c r="M4902" s="6">
        <f>COUNTIFS(pg_transaction_cleaned!$O$2:$O$5743,A4902,pg_transaction_cleaned!$F$2:$F$5743,"REFUND")</f>
        <v>0</v>
      </c>
      <c r="N4902" s="7">
        <f>SUMIFS(pg_transaction_cleaned!$H$2:$H$5743,pg_transaction_cleaned!$O$2:$O$5743,A4902,pg_transaction_cleaned!$F$2:$F$5743,"REFUND")</f>
        <v>0</v>
      </c>
      <c r="O4902" s="6" t="str">
        <f t="shared" si="384"/>
        <v>OK</v>
      </c>
      <c r="P4902" s="8">
        <f t="shared" si="385"/>
        <v>0</v>
      </c>
    </row>
    <row r="4903" spans="1:16" x14ac:dyDescent="0.3">
      <c r="A4903" s="6" t="s">
        <v>9709</v>
      </c>
      <c r="B4903" s="6" t="s">
        <v>11909</v>
      </c>
      <c r="C4903" s="6" t="s">
        <v>9710</v>
      </c>
      <c r="D4903" s="6" t="s">
        <v>42</v>
      </c>
      <c r="E4903" s="6" t="s">
        <v>43</v>
      </c>
      <c r="F4903" s="6" t="s">
        <v>11935</v>
      </c>
      <c r="G4903" s="6" t="s">
        <v>19</v>
      </c>
      <c r="H4903" s="10">
        <f t="shared" si="381"/>
        <v>46276</v>
      </c>
      <c r="I4903" s="7">
        <f t="shared" si="382"/>
        <v>5998</v>
      </c>
      <c r="J4903" s="6" t="str">
        <f t="shared" si="383"/>
        <v>Hyderabad</v>
      </c>
      <c r="K4903" s="6">
        <f>COUNTIFS(pg_transaction_cleaned!$O$2:$O$5743,A4903,pg_transaction_cleaned!$F$2:$F$5743,"CAPTURE")</f>
        <v>1</v>
      </c>
      <c r="L4903" s="7">
        <f>SUMIFS(pg_transaction_cleaned!$H$2:$H$5743,pg_transaction_cleaned!$O$2:$O$5743,A4903,pg_transaction_cleaned!$F$2:$F$5743,"CAPTURE")</f>
        <v>5998</v>
      </c>
      <c r="M4903" s="6">
        <f>COUNTIFS(pg_transaction_cleaned!$O$2:$O$5743,A4903,pg_transaction_cleaned!$F$2:$F$5743,"REFUND")</f>
        <v>0</v>
      </c>
      <c r="N4903" s="7">
        <f>SUMIFS(pg_transaction_cleaned!$H$2:$H$5743,pg_transaction_cleaned!$O$2:$O$5743,A4903,pg_transaction_cleaned!$F$2:$F$5743,"REFUND")</f>
        <v>0</v>
      </c>
      <c r="O4903" s="6" t="str">
        <f t="shared" si="384"/>
        <v>OK</v>
      </c>
      <c r="P4903" s="8">
        <f t="shared" si="385"/>
        <v>0</v>
      </c>
    </row>
    <row r="4904" spans="1:16" x14ac:dyDescent="0.3">
      <c r="A4904" s="6" t="s">
        <v>9711</v>
      </c>
      <c r="B4904" s="6" t="s">
        <v>11972</v>
      </c>
      <c r="C4904" s="6" t="s">
        <v>9712</v>
      </c>
      <c r="D4904" s="6" t="s">
        <v>26</v>
      </c>
      <c r="E4904" s="6" t="s">
        <v>54</v>
      </c>
      <c r="F4904" s="6" t="s">
        <v>11863</v>
      </c>
      <c r="G4904" s="6" t="s">
        <v>19</v>
      </c>
      <c r="H4904" s="10">
        <f t="shared" si="381"/>
        <v>46269</v>
      </c>
      <c r="I4904" s="7">
        <f t="shared" si="382"/>
        <v>1499</v>
      </c>
      <c r="J4904" s="6" t="str">
        <f t="shared" si="383"/>
        <v>Kolkata</v>
      </c>
      <c r="K4904" s="6">
        <f>COUNTIFS(pg_transaction_cleaned!$O$2:$O$5743,A4904,pg_transaction_cleaned!$F$2:$F$5743,"CAPTURE")</f>
        <v>1</v>
      </c>
      <c r="L4904" s="7">
        <f>SUMIFS(pg_transaction_cleaned!$H$2:$H$5743,pg_transaction_cleaned!$O$2:$O$5743,A4904,pg_transaction_cleaned!$F$2:$F$5743,"CAPTURE")</f>
        <v>1499</v>
      </c>
      <c r="M4904" s="6">
        <f>COUNTIFS(pg_transaction_cleaned!$O$2:$O$5743,A4904,pg_transaction_cleaned!$F$2:$F$5743,"REFUND")</f>
        <v>0</v>
      </c>
      <c r="N4904" s="7">
        <f>SUMIFS(pg_transaction_cleaned!$H$2:$H$5743,pg_transaction_cleaned!$O$2:$O$5743,A4904,pg_transaction_cleaned!$F$2:$F$5743,"REFUND")</f>
        <v>0</v>
      </c>
      <c r="O4904" s="6" t="str">
        <f t="shared" si="384"/>
        <v>OK</v>
      </c>
      <c r="P4904" s="8">
        <f t="shared" si="385"/>
        <v>0</v>
      </c>
    </row>
    <row r="4905" spans="1:16" x14ac:dyDescent="0.3">
      <c r="A4905" s="6" t="s">
        <v>9713</v>
      </c>
      <c r="B4905" s="6" t="s">
        <v>11926</v>
      </c>
      <c r="C4905" s="6" t="s">
        <v>9714</v>
      </c>
      <c r="D4905" s="6" t="s">
        <v>42</v>
      </c>
      <c r="E4905" s="6" t="s">
        <v>18</v>
      </c>
      <c r="F4905" s="6" t="s">
        <v>12258</v>
      </c>
      <c r="G4905" s="6" t="s">
        <v>115</v>
      </c>
      <c r="H4905" s="10">
        <f t="shared" si="381"/>
        <v>46270</v>
      </c>
      <c r="I4905" s="7">
        <f t="shared" si="382"/>
        <v>7998</v>
      </c>
      <c r="J4905" s="6" t="str">
        <f t="shared" si="383"/>
        <v>Hyderabad</v>
      </c>
      <c r="K4905" s="6">
        <f>COUNTIFS(pg_transaction_cleaned!$O$2:$O$5743,A4905,pg_transaction_cleaned!$F$2:$F$5743,"CAPTURE")</f>
        <v>0</v>
      </c>
      <c r="L4905" s="7">
        <f>SUMIFS(pg_transaction_cleaned!$H$2:$H$5743,pg_transaction_cleaned!$O$2:$O$5743,A4905,pg_transaction_cleaned!$F$2:$F$5743,"CAPTURE")</f>
        <v>0</v>
      </c>
      <c r="M4905" s="6">
        <f>COUNTIFS(pg_transaction_cleaned!$O$2:$O$5743,A4905,pg_transaction_cleaned!$F$2:$F$5743,"REFUND")</f>
        <v>0</v>
      </c>
      <c r="N4905" s="7">
        <f>SUMIFS(pg_transaction_cleaned!$H$2:$H$5743,pg_transaction_cleaned!$O$2:$O$5743,A4905,pg_transaction_cleaned!$F$2:$F$5743,"REFUND")</f>
        <v>0</v>
      </c>
      <c r="O4905" s="6" t="str">
        <f t="shared" si="384"/>
        <v>OK</v>
      </c>
      <c r="P4905" s="8">
        <f t="shared" si="385"/>
        <v>0</v>
      </c>
    </row>
    <row r="4906" spans="1:16" x14ac:dyDescent="0.3">
      <c r="A4906" s="6" t="s">
        <v>9715</v>
      </c>
      <c r="B4906" s="6" t="s">
        <v>11842</v>
      </c>
      <c r="C4906" s="6" t="s">
        <v>4191</v>
      </c>
      <c r="D4906" s="6" t="s">
        <v>75</v>
      </c>
      <c r="E4906" s="6" t="s">
        <v>18</v>
      </c>
      <c r="F4906" s="6" t="s">
        <v>11966</v>
      </c>
      <c r="G4906" s="6" t="s">
        <v>66</v>
      </c>
      <c r="H4906" s="10">
        <f t="shared" si="381"/>
        <v>46290</v>
      </c>
      <c r="I4906" s="7">
        <f t="shared" si="382"/>
        <v>8998</v>
      </c>
      <c r="J4906" s="6" t="str">
        <f t="shared" si="383"/>
        <v>Mumbai</v>
      </c>
      <c r="K4906" s="6">
        <f>COUNTIFS(pg_transaction_cleaned!$O$2:$O$5743,A4906,pg_transaction_cleaned!$F$2:$F$5743,"CAPTURE")</f>
        <v>1</v>
      </c>
      <c r="L4906" s="7">
        <f>SUMIFS(pg_transaction_cleaned!$H$2:$H$5743,pg_transaction_cleaned!$O$2:$O$5743,A4906,pg_transaction_cleaned!$F$2:$F$5743,"CAPTURE")</f>
        <v>8998</v>
      </c>
      <c r="M4906" s="6">
        <f>COUNTIFS(pg_transaction_cleaned!$O$2:$O$5743,A4906,pg_transaction_cleaned!$F$2:$F$5743,"REFUND")</f>
        <v>1</v>
      </c>
      <c r="N4906" s="7">
        <f>SUMIFS(pg_transaction_cleaned!$H$2:$H$5743,pg_transaction_cleaned!$O$2:$O$5743,A4906,pg_transaction_cleaned!$F$2:$F$5743,"REFUND")</f>
        <v>8998</v>
      </c>
      <c r="O4906" s="6" t="str">
        <f t="shared" si="384"/>
        <v>OK</v>
      </c>
      <c r="P4906" s="8">
        <f t="shared" si="385"/>
        <v>0</v>
      </c>
    </row>
    <row r="4907" spans="1:16" x14ac:dyDescent="0.3">
      <c r="A4907" s="6" t="s">
        <v>9716</v>
      </c>
      <c r="B4907" s="6" t="s">
        <v>11895</v>
      </c>
      <c r="C4907" s="6" t="s">
        <v>9717</v>
      </c>
      <c r="D4907" s="6" t="s">
        <v>37</v>
      </c>
      <c r="E4907" s="6" t="s">
        <v>54</v>
      </c>
      <c r="F4907" s="6" t="s">
        <v>11973</v>
      </c>
      <c r="G4907" s="6" t="s">
        <v>19</v>
      </c>
      <c r="H4907" s="10">
        <f t="shared" si="381"/>
        <v>46295</v>
      </c>
      <c r="I4907" s="7">
        <f t="shared" si="382"/>
        <v>2397</v>
      </c>
      <c r="J4907" s="6" t="str">
        <f t="shared" si="383"/>
        <v>Lucknow</v>
      </c>
      <c r="K4907" s="6">
        <f>COUNTIFS(pg_transaction_cleaned!$O$2:$O$5743,A4907,pg_transaction_cleaned!$F$2:$F$5743,"CAPTURE")</f>
        <v>1</v>
      </c>
      <c r="L4907" s="7">
        <f>SUMIFS(pg_transaction_cleaned!$H$2:$H$5743,pg_transaction_cleaned!$O$2:$O$5743,A4907,pg_transaction_cleaned!$F$2:$F$5743,"CAPTURE")</f>
        <v>2397</v>
      </c>
      <c r="M4907" s="6">
        <f>COUNTIFS(pg_transaction_cleaned!$O$2:$O$5743,A4907,pg_transaction_cleaned!$F$2:$F$5743,"REFUND")</f>
        <v>0</v>
      </c>
      <c r="N4907" s="7">
        <f>SUMIFS(pg_transaction_cleaned!$H$2:$H$5743,pg_transaction_cleaned!$O$2:$O$5743,A4907,pg_transaction_cleaned!$F$2:$F$5743,"REFUND")</f>
        <v>0</v>
      </c>
      <c r="O4907" s="6" t="str">
        <f t="shared" si="384"/>
        <v>OK</v>
      </c>
      <c r="P4907" s="8">
        <f t="shared" si="385"/>
        <v>0</v>
      </c>
    </row>
    <row r="4908" spans="1:16" x14ac:dyDescent="0.3">
      <c r="A4908" s="6" t="s">
        <v>9718</v>
      </c>
      <c r="B4908" s="6" t="s">
        <v>11830</v>
      </c>
      <c r="C4908" s="6" t="s">
        <v>9719</v>
      </c>
      <c r="D4908" s="6"/>
      <c r="E4908" s="6" t="s">
        <v>43</v>
      </c>
      <c r="F4908" s="6" t="s">
        <v>11902</v>
      </c>
      <c r="G4908" s="6" t="s">
        <v>19</v>
      </c>
      <c r="H4908" s="10">
        <f t="shared" si="381"/>
        <v>46282</v>
      </c>
      <c r="I4908" s="7">
        <f t="shared" si="382"/>
        <v>2999</v>
      </c>
      <c r="J4908" s="6" t="str">
        <f t="shared" si="383"/>
        <v>Unknown</v>
      </c>
      <c r="K4908" s="6">
        <f>COUNTIFS(pg_transaction_cleaned!$O$2:$O$5743,A4908,pg_transaction_cleaned!$F$2:$F$5743,"CAPTURE")</f>
        <v>1</v>
      </c>
      <c r="L4908" s="7">
        <f>SUMIFS(pg_transaction_cleaned!$H$2:$H$5743,pg_transaction_cleaned!$O$2:$O$5743,A4908,pg_transaction_cleaned!$F$2:$F$5743,"CAPTURE")</f>
        <v>2999</v>
      </c>
      <c r="M4908" s="6">
        <f>COUNTIFS(pg_transaction_cleaned!$O$2:$O$5743,A4908,pg_transaction_cleaned!$F$2:$F$5743,"REFUND")</f>
        <v>0</v>
      </c>
      <c r="N4908" s="7">
        <f>SUMIFS(pg_transaction_cleaned!$H$2:$H$5743,pg_transaction_cleaned!$O$2:$O$5743,A4908,pg_transaction_cleaned!$F$2:$F$5743,"REFUND")</f>
        <v>0</v>
      </c>
      <c r="O4908" s="6" t="str">
        <f t="shared" si="384"/>
        <v>OK</v>
      </c>
      <c r="P4908" s="8">
        <f t="shared" si="385"/>
        <v>0</v>
      </c>
    </row>
    <row r="4909" spans="1:16" x14ac:dyDescent="0.3">
      <c r="A4909" s="6" t="s">
        <v>9720</v>
      </c>
      <c r="B4909" s="6" t="s">
        <v>11873</v>
      </c>
      <c r="C4909" s="6" t="s">
        <v>9721</v>
      </c>
      <c r="D4909" s="6" t="s">
        <v>51</v>
      </c>
      <c r="E4909" s="6" t="s">
        <v>18</v>
      </c>
      <c r="F4909" s="6" t="s">
        <v>11964</v>
      </c>
      <c r="G4909" s="6" t="s">
        <v>19</v>
      </c>
      <c r="H4909" s="10">
        <f t="shared" si="381"/>
        <v>46291</v>
      </c>
      <c r="I4909" s="7">
        <f t="shared" si="382"/>
        <v>8498</v>
      </c>
      <c r="J4909" s="6" t="str">
        <f t="shared" si="383"/>
        <v>Chennai</v>
      </c>
      <c r="K4909" s="6">
        <f>COUNTIFS(pg_transaction_cleaned!$O$2:$O$5743,A4909,pg_transaction_cleaned!$F$2:$F$5743,"CAPTURE")</f>
        <v>1</v>
      </c>
      <c r="L4909" s="7">
        <f>SUMIFS(pg_transaction_cleaned!$H$2:$H$5743,pg_transaction_cleaned!$O$2:$O$5743,A4909,pg_transaction_cleaned!$F$2:$F$5743,"CAPTURE")</f>
        <v>8498</v>
      </c>
      <c r="M4909" s="6">
        <f>COUNTIFS(pg_transaction_cleaned!$O$2:$O$5743,A4909,pg_transaction_cleaned!$F$2:$F$5743,"REFUND")</f>
        <v>0</v>
      </c>
      <c r="N4909" s="7">
        <f>SUMIFS(pg_transaction_cleaned!$H$2:$H$5743,pg_transaction_cleaned!$O$2:$O$5743,A4909,pg_transaction_cleaned!$F$2:$F$5743,"REFUND")</f>
        <v>0</v>
      </c>
      <c r="O4909" s="6" t="str">
        <f t="shared" si="384"/>
        <v>OK</v>
      </c>
      <c r="P4909" s="8">
        <f t="shared" si="385"/>
        <v>0</v>
      </c>
    </row>
    <row r="4910" spans="1:16" x14ac:dyDescent="0.3">
      <c r="A4910" s="6" t="s">
        <v>9722</v>
      </c>
      <c r="B4910" s="6" t="s">
        <v>11844</v>
      </c>
      <c r="C4910" s="6" t="s">
        <v>9723</v>
      </c>
      <c r="D4910" s="6" t="s">
        <v>48</v>
      </c>
      <c r="E4910" s="6" t="s">
        <v>18</v>
      </c>
      <c r="F4910" s="6" t="s">
        <v>11960</v>
      </c>
      <c r="G4910" s="6" t="s">
        <v>115</v>
      </c>
      <c r="H4910" s="10">
        <f t="shared" si="381"/>
        <v>46280</v>
      </c>
      <c r="I4910" s="7">
        <f t="shared" si="382"/>
        <v>5598</v>
      </c>
      <c r="J4910" s="6" t="str">
        <f t="shared" si="383"/>
        <v>Jaipur</v>
      </c>
      <c r="K4910" s="6">
        <f>COUNTIFS(pg_transaction_cleaned!$O$2:$O$5743,A4910,pg_transaction_cleaned!$F$2:$F$5743,"CAPTURE")</f>
        <v>0</v>
      </c>
      <c r="L4910" s="7">
        <f>SUMIFS(pg_transaction_cleaned!$H$2:$H$5743,pg_transaction_cleaned!$O$2:$O$5743,A4910,pg_transaction_cleaned!$F$2:$F$5743,"CAPTURE")</f>
        <v>0</v>
      </c>
      <c r="M4910" s="6">
        <f>COUNTIFS(pg_transaction_cleaned!$O$2:$O$5743,A4910,pg_transaction_cleaned!$F$2:$F$5743,"REFUND")</f>
        <v>0</v>
      </c>
      <c r="N4910" s="7">
        <f>SUMIFS(pg_transaction_cleaned!$H$2:$H$5743,pg_transaction_cleaned!$O$2:$O$5743,A4910,pg_transaction_cleaned!$F$2:$F$5743,"REFUND")</f>
        <v>0</v>
      </c>
      <c r="O4910" s="6" t="str">
        <f t="shared" si="384"/>
        <v>OK</v>
      </c>
      <c r="P4910" s="8">
        <f t="shared" si="385"/>
        <v>0</v>
      </c>
    </row>
    <row r="4911" spans="1:16" x14ac:dyDescent="0.3">
      <c r="A4911" s="6" t="s">
        <v>9724</v>
      </c>
      <c r="B4911" s="6" t="s">
        <v>11887</v>
      </c>
      <c r="C4911" s="6" t="s">
        <v>9725</v>
      </c>
      <c r="D4911" s="6" t="s">
        <v>75</v>
      </c>
      <c r="E4911" s="6" t="s">
        <v>43</v>
      </c>
      <c r="F4911" s="6" t="s">
        <v>11833</v>
      </c>
      <c r="G4911" s="6" t="s">
        <v>19</v>
      </c>
      <c r="H4911" s="10">
        <f t="shared" si="381"/>
        <v>46268</v>
      </c>
      <c r="I4911" s="7">
        <f t="shared" si="382"/>
        <v>3298</v>
      </c>
      <c r="J4911" s="6" t="str">
        <f t="shared" si="383"/>
        <v>Mumbai</v>
      </c>
      <c r="K4911" s="6">
        <f>COUNTIFS(pg_transaction_cleaned!$O$2:$O$5743,A4911,pg_transaction_cleaned!$F$2:$F$5743,"CAPTURE")</f>
        <v>1</v>
      </c>
      <c r="L4911" s="7">
        <f>SUMIFS(pg_transaction_cleaned!$H$2:$H$5743,pg_transaction_cleaned!$O$2:$O$5743,A4911,pg_transaction_cleaned!$F$2:$F$5743,"CAPTURE")</f>
        <v>3298</v>
      </c>
      <c r="M4911" s="6">
        <f>COUNTIFS(pg_transaction_cleaned!$O$2:$O$5743,A4911,pg_transaction_cleaned!$F$2:$F$5743,"REFUND")</f>
        <v>0</v>
      </c>
      <c r="N4911" s="7">
        <f>SUMIFS(pg_transaction_cleaned!$H$2:$H$5743,pg_transaction_cleaned!$O$2:$O$5743,A4911,pg_transaction_cleaned!$F$2:$F$5743,"REFUND")</f>
        <v>0</v>
      </c>
      <c r="O4911" s="6" t="str">
        <f t="shared" si="384"/>
        <v>OK</v>
      </c>
      <c r="P4911" s="8">
        <f t="shared" si="385"/>
        <v>0</v>
      </c>
    </row>
    <row r="4912" spans="1:16" x14ac:dyDescent="0.3">
      <c r="A4912" s="6" t="s">
        <v>9726</v>
      </c>
      <c r="B4912" s="6" t="s">
        <v>11958</v>
      </c>
      <c r="C4912" s="6" t="s">
        <v>9727</v>
      </c>
      <c r="D4912" s="6" t="s">
        <v>34</v>
      </c>
      <c r="E4912" s="6" t="s">
        <v>18</v>
      </c>
      <c r="F4912" s="6" t="s">
        <v>11973</v>
      </c>
      <c r="G4912" s="6" t="s">
        <v>19</v>
      </c>
      <c r="H4912" s="10">
        <f t="shared" si="381"/>
        <v>46281</v>
      </c>
      <c r="I4912" s="7">
        <f t="shared" si="382"/>
        <v>2397</v>
      </c>
      <c r="J4912" s="6" t="str">
        <f t="shared" si="383"/>
        <v>Ahmedabad</v>
      </c>
      <c r="K4912" s="6">
        <f>COUNTIFS(pg_transaction_cleaned!$O$2:$O$5743,A4912,pg_transaction_cleaned!$F$2:$F$5743,"CAPTURE")</f>
        <v>1</v>
      </c>
      <c r="L4912" s="7">
        <f>SUMIFS(pg_transaction_cleaned!$H$2:$H$5743,pg_transaction_cleaned!$O$2:$O$5743,A4912,pg_transaction_cleaned!$F$2:$F$5743,"CAPTURE")</f>
        <v>2397</v>
      </c>
      <c r="M4912" s="6">
        <f>COUNTIFS(pg_transaction_cleaned!$O$2:$O$5743,A4912,pg_transaction_cleaned!$F$2:$F$5743,"REFUND")</f>
        <v>0</v>
      </c>
      <c r="N4912" s="7">
        <f>SUMIFS(pg_transaction_cleaned!$H$2:$H$5743,pg_transaction_cleaned!$O$2:$O$5743,A4912,pg_transaction_cleaned!$F$2:$F$5743,"REFUND")</f>
        <v>0</v>
      </c>
      <c r="O4912" s="6" t="str">
        <f t="shared" si="384"/>
        <v>OK</v>
      </c>
      <c r="P4912" s="8">
        <f t="shared" si="385"/>
        <v>0</v>
      </c>
    </row>
    <row r="4913" spans="1:16" x14ac:dyDescent="0.3">
      <c r="A4913" s="6" t="s">
        <v>9728</v>
      </c>
      <c r="B4913" s="6" t="s">
        <v>11836</v>
      </c>
      <c r="C4913" s="6" t="s">
        <v>9729</v>
      </c>
      <c r="D4913" s="6"/>
      <c r="E4913" s="6" t="s">
        <v>18</v>
      </c>
      <c r="F4913" s="6" t="s">
        <v>11902</v>
      </c>
      <c r="G4913" s="6" t="s">
        <v>19</v>
      </c>
      <c r="H4913" s="10">
        <f t="shared" si="381"/>
        <v>46278</v>
      </c>
      <c r="I4913" s="7">
        <f t="shared" si="382"/>
        <v>2999</v>
      </c>
      <c r="J4913" s="6" t="str">
        <f t="shared" si="383"/>
        <v>Unknown</v>
      </c>
      <c r="K4913" s="6">
        <f>COUNTIFS(pg_transaction_cleaned!$O$2:$O$5743,A4913,pg_transaction_cleaned!$F$2:$F$5743,"CAPTURE")</f>
        <v>1</v>
      </c>
      <c r="L4913" s="7">
        <f>SUMIFS(pg_transaction_cleaned!$H$2:$H$5743,pg_transaction_cleaned!$O$2:$O$5743,A4913,pg_transaction_cleaned!$F$2:$F$5743,"CAPTURE")</f>
        <v>2999</v>
      </c>
      <c r="M4913" s="6">
        <f>COUNTIFS(pg_transaction_cleaned!$O$2:$O$5743,A4913,pg_transaction_cleaned!$F$2:$F$5743,"REFUND")</f>
        <v>0</v>
      </c>
      <c r="N4913" s="7">
        <f>SUMIFS(pg_transaction_cleaned!$H$2:$H$5743,pg_transaction_cleaned!$O$2:$O$5743,A4913,pg_transaction_cleaned!$F$2:$F$5743,"REFUND")</f>
        <v>0</v>
      </c>
      <c r="O4913" s="6" t="str">
        <f t="shared" si="384"/>
        <v>OK</v>
      </c>
      <c r="P4913" s="8">
        <f t="shared" si="385"/>
        <v>0</v>
      </c>
    </row>
    <row r="4914" spans="1:16" x14ac:dyDescent="0.3">
      <c r="A4914" s="6" t="s">
        <v>9730</v>
      </c>
      <c r="B4914" s="6" t="s">
        <v>11826</v>
      </c>
      <c r="C4914" s="6" t="s">
        <v>4407</v>
      </c>
      <c r="D4914" s="6" t="s">
        <v>61</v>
      </c>
      <c r="E4914" s="6" t="s">
        <v>18</v>
      </c>
      <c r="F4914" s="6" t="s">
        <v>12029</v>
      </c>
      <c r="G4914" s="6" t="s">
        <v>19</v>
      </c>
      <c r="H4914" s="10">
        <f t="shared" si="381"/>
        <v>46286</v>
      </c>
      <c r="I4914" s="7">
        <f t="shared" si="382"/>
        <v>3597</v>
      </c>
      <c r="J4914" s="6" t="str">
        <f t="shared" si="383"/>
        <v>Delhi</v>
      </c>
      <c r="K4914" s="6">
        <f>COUNTIFS(pg_transaction_cleaned!$O$2:$O$5743,A4914,pg_transaction_cleaned!$F$2:$F$5743,"CAPTURE")</f>
        <v>1</v>
      </c>
      <c r="L4914" s="7">
        <f>SUMIFS(pg_transaction_cleaned!$H$2:$H$5743,pg_transaction_cleaned!$O$2:$O$5743,A4914,pg_transaction_cleaned!$F$2:$F$5743,"CAPTURE")</f>
        <v>3597</v>
      </c>
      <c r="M4914" s="6">
        <f>COUNTIFS(pg_transaction_cleaned!$O$2:$O$5743,A4914,pg_transaction_cleaned!$F$2:$F$5743,"REFUND")</f>
        <v>0</v>
      </c>
      <c r="N4914" s="7">
        <f>SUMIFS(pg_transaction_cleaned!$H$2:$H$5743,pg_transaction_cleaned!$O$2:$O$5743,A4914,pg_transaction_cleaned!$F$2:$F$5743,"REFUND")</f>
        <v>0</v>
      </c>
      <c r="O4914" s="6" t="str">
        <f t="shared" si="384"/>
        <v>OK</v>
      </c>
      <c r="P4914" s="8">
        <f t="shared" si="385"/>
        <v>0</v>
      </c>
    </row>
    <row r="4915" spans="1:16" x14ac:dyDescent="0.3">
      <c r="A4915" s="6" t="s">
        <v>9731</v>
      </c>
      <c r="B4915" s="6" t="s">
        <v>11871</v>
      </c>
      <c r="C4915" s="6" t="s">
        <v>9732</v>
      </c>
      <c r="D4915" s="6" t="s">
        <v>23</v>
      </c>
      <c r="E4915" s="6" t="s">
        <v>18</v>
      </c>
      <c r="F4915" s="6" t="s">
        <v>11851</v>
      </c>
      <c r="G4915" s="6" t="s">
        <v>19</v>
      </c>
      <c r="H4915" s="10">
        <f t="shared" si="381"/>
        <v>46272</v>
      </c>
      <c r="I4915" s="7">
        <f t="shared" si="382"/>
        <v>3499</v>
      </c>
      <c r="J4915" s="6" t="str">
        <f t="shared" si="383"/>
        <v>Bengaluru</v>
      </c>
      <c r="K4915" s="6">
        <f>COUNTIFS(pg_transaction_cleaned!$O$2:$O$5743,A4915,pg_transaction_cleaned!$F$2:$F$5743,"CAPTURE")</f>
        <v>1</v>
      </c>
      <c r="L4915" s="7">
        <f>SUMIFS(pg_transaction_cleaned!$H$2:$H$5743,pg_transaction_cleaned!$O$2:$O$5743,A4915,pg_transaction_cleaned!$F$2:$F$5743,"CAPTURE")</f>
        <v>3499</v>
      </c>
      <c r="M4915" s="6">
        <f>COUNTIFS(pg_transaction_cleaned!$O$2:$O$5743,A4915,pg_transaction_cleaned!$F$2:$F$5743,"REFUND")</f>
        <v>0</v>
      </c>
      <c r="N4915" s="7">
        <f>SUMIFS(pg_transaction_cleaned!$H$2:$H$5743,pg_transaction_cleaned!$O$2:$O$5743,A4915,pg_transaction_cleaned!$F$2:$F$5743,"REFUND")</f>
        <v>0</v>
      </c>
      <c r="O4915" s="6" t="str">
        <f t="shared" si="384"/>
        <v>OK</v>
      </c>
      <c r="P4915" s="8">
        <f t="shared" si="385"/>
        <v>0</v>
      </c>
    </row>
    <row r="4916" spans="1:16" x14ac:dyDescent="0.3">
      <c r="A4916" s="6" t="s">
        <v>9733</v>
      </c>
      <c r="B4916" s="6" t="s">
        <v>11970</v>
      </c>
      <c r="C4916" s="6" t="s">
        <v>9734</v>
      </c>
      <c r="D4916" s="6" t="s">
        <v>48</v>
      </c>
      <c r="E4916" s="6" t="s">
        <v>27</v>
      </c>
      <c r="F4916" s="6" t="s">
        <v>11839</v>
      </c>
      <c r="G4916" s="6" t="s">
        <v>19</v>
      </c>
      <c r="H4916" s="10">
        <f t="shared" si="381"/>
        <v>46294</v>
      </c>
      <c r="I4916" s="7">
        <f t="shared" si="382"/>
        <v>1299</v>
      </c>
      <c r="J4916" s="6" t="str">
        <f t="shared" si="383"/>
        <v>Jaipur</v>
      </c>
      <c r="K4916" s="6">
        <f>COUNTIFS(pg_transaction_cleaned!$O$2:$O$5743,A4916,pg_transaction_cleaned!$F$2:$F$5743,"CAPTURE")</f>
        <v>1</v>
      </c>
      <c r="L4916" s="7">
        <f>SUMIFS(pg_transaction_cleaned!$H$2:$H$5743,pg_transaction_cleaned!$O$2:$O$5743,A4916,pg_transaction_cleaned!$F$2:$F$5743,"CAPTURE")</f>
        <v>1299</v>
      </c>
      <c r="M4916" s="6">
        <f>COUNTIFS(pg_transaction_cleaned!$O$2:$O$5743,A4916,pg_transaction_cleaned!$F$2:$F$5743,"REFUND")</f>
        <v>0</v>
      </c>
      <c r="N4916" s="7">
        <f>SUMIFS(pg_transaction_cleaned!$H$2:$H$5743,pg_transaction_cleaned!$O$2:$O$5743,A4916,pg_transaction_cleaned!$F$2:$F$5743,"REFUND")</f>
        <v>0</v>
      </c>
      <c r="O4916" s="6" t="str">
        <f t="shared" si="384"/>
        <v>OK</v>
      </c>
      <c r="P4916" s="8">
        <f t="shared" si="385"/>
        <v>0</v>
      </c>
    </row>
    <row r="4917" spans="1:16" x14ac:dyDescent="0.3">
      <c r="A4917" s="6" t="s">
        <v>9735</v>
      </c>
      <c r="B4917" s="6" t="s">
        <v>11909</v>
      </c>
      <c r="C4917" s="6" t="s">
        <v>9736</v>
      </c>
      <c r="D4917" s="6" t="s">
        <v>26</v>
      </c>
      <c r="E4917" s="6" t="s">
        <v>18</v>
      </c>
      <c r="F4917" s="6" t="s">
        <v>11979</v>
      </c>
      <c r="G4917" s="6" t="s">
        <v>19</v>
      </c>
      <c r="H4917" s="10">
        <f t="shared" si="381"/>
        <v>46276</v>
      </c>
      <c r="I4917" s="7">
        <f t="shared" si="382"/>
        <v>8797</v>
      </c>
      <c r="J4917" s="6" t="str">
        <f t="shared" si="383"/>
        <v>Kolkata</v>
      </c>
      <c r="K4917" s="6">
        <f>COUNTIFS(pg_transaction_cleaned!$O$2:$O$5743,A4917,pg_transaction_cleaned!$F$2:$F$5743,"CAPTURE")</f>
        <v>1</v>
      </c>
      <c r="L4917" s="7">
        <f>SUMIFS(pg_transaction_cleaned!$H$2:$H$5743,pg_transaction_cleaned!$O$2:$O$5743,A4917,pg_transaction_cleaned!$F$2:$F$5743,"CAPTURE")</f>
        <v>8797</v>
      </c>
      <c r="M4917" s="6">
        <f>COUNTIFS(pg_transaction_cleaned!$O$2:$O$5743,A4917,pg_transaction_cleaned!$F$2:$F$5743,"REFUND")</f>
        <v>0</v>
      </c>
      <c r="N4917" s="7">
        <f>SUMIFS(pg_transaction_cleaned!$H$2:$H$5743,pg_transaction_cleaned!$O$2:$O$5743,A4917,pg_transaction_cleaned!$F$2:$F$5743,"REFUND")</f>
        <v>0</v>
      </c>
      <c r="O4917" s="6" t="str">
        <f t="shared" si="384"/>
        <v>OK</v>
      </c>
      <c r="P4917" s="8">
        <f t="shared" si="385"/>
        <v>0</v>
      </c>
    </row>
    <row r="4918" spans="1:16" x14ac:dyDescent="0.3">
      <c r="A4918" s="6" t="s">
        <v>9737</v>
      </c>
      <c r="B4918" s="6" t="s">
        <v>11834</v>
      </c>
      <c r="C4918" s="6" t="s">
        <v>9738</v>
      </c>
      <c r="D4918" s="6"/>
      <c r="E4918" s="6" t="s">
        <v>18</v>
      </c>
      <c r="F4918" s="6" t="s">
        <v>11835</v>
      </c>
      <c r="G4918" s="6" t="s">
        <v>19</v>
      </c>
      <c r="H4918" s="10">
        <f t="shared" si="381"/>
        <v>46276</v>
      </c>
      <c r="I4918" s="7">
        <f t="shared" si="382"/>
        <v>499</v>
      </c>
      <c r="J4918" s="6" t="str">
        <f t="shared" si="383"/>
        <v>Unknown</v>
      </c>
      <c r="K4918" s="6">
        <f>COUNTIFS(pg_transaction_cleaned!$O$2:$O$5743,A4918,pg_transaction_cleaned!$F$2:$F$5743,"CAPTURE")</f>
        <v>1</v>
      </c>
      <c r="L4918" s="7">
        <f>SUMIFS(pg_transaction_cleaned!$H$2:$H$5743,pg_transaction_cleaned!$O$2:$O$5743,A4918,pg_transaction_cleaned!$F$2:$F$5743,"CAPTURE")</f>
        <v>499</v>
      </c>
      <c r="M4918" s="6">
        <f>COUNTIFS(pg_transaction_cleaned!$O$2:$O$5743,A4918,pg_transaction_cleaned!$F$2:$F$5743,"REFUND")</f>
        <v>0</v>
      </c>
      <c r="N4918" s="7">
        <f>SUMIFS(pg_transaction_cleaned!$H$2:$H$5743,pg_transaction_cleaned!$O$2:$O$5743,A4918,pg_transaction_cleaned!$F$2:$F$5743,"REFUND")</f>
        <v>0</v>
      </c>
      <c r="O4918" s="6" t="str">
        <f t="shared" si="384"/>
        <v>OK</v>
      </c>
      <c r="P4918" s="8">
        <f t="shared" si="385"/>
        <v>0</v>
      </c>
    </row>
    <row r="4919" spans="1:16" x14ac:dyDescent="0.3">
      <c r="A4919" s="6" t="s">
        <v>9739</v>
      </c>
      <c r="B4919" s="6" t="s">
        <v>11905</v>
      </c>
      <c r="C4919" s="6" t="s">
        <v>9740</v>
      </c>
      <c r="D4919" s="6" t="s">
        <v>75</v>
      </c>
      <c r="E4919" s="6" t="s">
        <v>18</v>
      </c>
      <c r="F4919" s="6" t="s">
        <v>11929</v>
      </c>
      <c r="G4919" s="6" t="s">
        <v>19</v>
      </c>
      <c r="H4919" s="10">
        <f t="shared" si="381"/>
        <v>46291</v>
      </c>
      <c r="I4919" s="7">
        <f t="shared" si="382"/>
        <v>799</v>
      </c>
      <c r="J4919" s="6" t="str">
        <f t="shared" si="383"/>
        <v>Mumbai</v>
      </c>
      <c r="K4919" s="6">
        <f>COUNTIFS(pg_transaction_cleaned!$O$2:$O$5743,A4919,pg_transaction_cleaned!$F$2:$F$5743,"CAPTURE")</f>
        <v>1</v>
      </c>
      <c r="L4919" s="7">
        <f>SUMIFS(pg_transaction_cleaned!$H$2:$H$5743,pg_transaction_cleaned!$O$2:$O$5743,A4919,pg_transaction_cleaned!$F$2:$F$5743,"CAPTURE")</f>
        <v>799</v>
      </c>
      <c r="M4919" s="6">
        <f>COUNTIFS(pg_transaction_cleaned!$O$2:$O$5743,A4919,pg_transaction_cleaned!$F$2:$F$5743,"REFUND")</f>
        <v>0</v>
      </c>
      <c r="N4919" s="7">
        <f>SUMIFS(pg_transaction_cleaned!$H$2:$H$5743,pg_transaction_cleaned!$O$2:$O$5743,A4919,pg_transaction_cleaned!$F$2:$F$5743,"REFUND")</f>
        <v>0</v>
      </c>
      <c r="O4919" s="6" t="str">
        <f t="shared" si="384"/>
        <v>OK</v>
      </c>
      <c r="P4919" s="8">
        <f t="shared" si="385"/>
        <v>0</v>
      </c>
    </row>
    <row r="4920" spans="1:16" x14ac:dyDescent="0.3">
      <c r="A4920" s="6" t="s">
        <v>9741</v>
      </c>
      <c r="B4920" s="6" t="s">
        <v>11871</v>
      </c>
      <c r="C4920" s="6" t="s">
        <v>9742</v>
      </c>
      <c r="D4920" s="6" t="s">
        <v>42</v>
      </c>
      <c r="E4920" s="6" t="s">
        <v>18</v>
      </c>
      <c r="F4920" s="6" t="s">
        <v>11835</v>
      </c>
      <c r="G4920" s="6" t="s">
        <v>19</v>
      </c>
      <c r="H4920" s="10">
        <f t="shared" si="381"/>
        <v>46272</v>
      </c>
      <c r="I4920" s="7">
        <f t="shared" si="382"/>
        <v>499</v>
      </c>
      <c r="J4920" s="6" t="str">
        <f t="shared" si="383"/>
        <v>Hyderabad</v>
      </c>
      <c r="K4920" s="6">
        <f>COUNTIFS(pg_transaction_cleaned!$O$2:$O$5743,A4920,pg_transaction_cleaned!$F$2:$F$5743,"CAPTURE")</f>
        <v>1</v>
      </c>
      <c r="L4920" s="7">
        <f>SUMIFS(pg_transaction_cleaned!$H$2:$H$5743,pg_transaction_cleaned!$O$2:$O$5743,A4920,pg_transaction_cleaned!$F$2:$F$5743,"CAPTURE")</f>
        <v>499</v>
      </c>
      <c r="M4920" s="6">
        <f>COUNTIFS(pg_transaction_cleaned!$O$2:$O$5743,A4920,pg_transaction_cleaned!$F$2:$F$5743,"REFUND")</f>
        <v>0</v>
      </c>
      <c r="N4920" s="7">
        <f>SUMIFS(pg_transaction_cleaned!$H$2:$H$5743,pg_transaction_cleaned!$O$2:$O$5743,A4920,pg_transaction_cleaned!$F$2:$F$5743,"REFUND")</f>
        <v>0</v>
      </c>
      <c r="O4920" s="6" t="str">
        <f t="shared" si="384"/>
        <v>OK</v>
      </c>
      <c r="P4920" s="8">
        <f t="shared" si="385"/>
        <v>0</v>
      </c>
    </row>
    <row r="4921" spans="1:16" x14ac:dyDescent="0.3">
      <c r="A4921" s="6" t="s">
        <v>9743</v>
      </c>
      <c r="B4921" s="6" t="s">
        <v>11927</v>
      </c>
      <c r="C4921" s="6" t="s">
        <v>9744</v>
      </c>
      <c r="D4921" s="6" t="s">
        <v>51</v>
      </c>
      <c r="E4921" s="6" t="s">
        <v>27</v>
      </c>
      <c r="F4921" s="6" t="s">
        <v>11957</v>
      </c>
      <c r="G4921" s="6" t="s">
        <v>19</v>
      </c>
      <c r="H4921" s="10">
        <f t="shared" si="381"/>
        <v>46279</v>
      </c>
      <c r="I4921" s="7">
        <f t="shared" si="382"/>
        <v>1298</v>
      </c>
      <c r="J4921" s="6" t="str">
        <f t="shared" si="383"/>
        <v>Chennai</v>
      </c>
      <c r="K4921" s="6">
        <f>COUNTIFS(pg_transaction_cleaned!$O$2:$O$5743,A4921,pg_transaction_cleaned!$F$2:$F$5743,"CAPTURE")</f>
        <v>1</v>
      </c>
      <c r="L4921" s="7">
        <f>SUMIFS(pg_transaction_cleaned!$H$2:$H$5743,pg_transaction_cleaned!$O$2:$O$5743,A4921,pg_transaction_cleaned!$F$2:$F$5743,"CAPTURE")</f>
        <v>1298</v>
      </c>
      <c r="M4921" s="6">
        <f>COUNTIFS(pg_transaction_cleaned!$O$2:$O$5743,A4921,pg_transaction_cleaned!$F$2:$F$5743,"REFUND")</f>
        <v>0</v>
      </c>
      <c r="N4921" s="7">
        <f>SUMIFS(pg_transaction_cleaned!$H$2:$H$5743,pg_transaction_cleaned!$O$2:$O$5743,A4921,pg_transaction_cleaned!$F$2:$F$5743,"REFUND")</f>
        <v>0</v>
      </c>
      <c r="O4921" s="6" t="str">
        <f t="shared" si="384"/>
        <v>OK</v>
      </c>
      <c r="P4921" s="8">
        <f t="shared" si="385"/>
        <v>0</v>
      </c>
    </row>
    <row r="4922" spans="1:16" x14ac:dyDescent="0.3">
      <c r="A4922" s="6" t="s">
        <v>9745</v>
      </c>
      <c r="B4922" s="6" t="s">
        <v>11903</v>
      </c>
      <c r="C4922" s="6" t="s">
        <v>9746</v>
      </c>
      <c r="D4922" s="6"/>
      <c r="E4922" s="6" t="s">
        <v>18</v>
      </c>
      <c r="F4922" s="6" t="s">
        <v>12059</v>
      </c>
      <c r="G4922" s="6" t="s">
        <v>19</v>
      </c>
      <c r="H4922" s="10">
        <f t="shared" si="381"/>
        <v>46277</v>
      </c>
      <c r="I4922" s="7">
        <f t="shared" si="382"/>
        <v>2297</v>
      </c>
      <c r="J4922" s="6" t="str">
        <f t="shared" si="383"/>
        <v>Unknown</v>
      </c>
      <c r="K4922" s="6">
        <f>COUNTIFS(pg_transaction_cleaned!$O$2:$O$5743,A4922,pg_transaction_cleaned!$F$2:$F$5743,"CAPTURE")</f>
        <v>1</v>
      </c>
      <c r="L4922" s="7">
        <f>SUMIFS(pg_transaction_cleaned!$H$2:$H$5743,pg_transaction_cleaned!$O$2:$O$5743,A4922,pg_transaction_cleaned!$F$2:$F$5743,"CAPTURE")</f>
        <v>2297</v>
      </c>
      <c r="M4922" s="6">
        <f>COUNTIFS(pg_transaction_cleaned!$O$2:$O$5743,A4922,pg_transaction_cleaned!$F$2:$F$5743,"REFUND")</f>
        <v>0</v>
      </c>
      <c r="N4922" s="7">
        <f>SUMIFS(pg_transaction_cleaned!$H$2:$H$5743,pg_transaction_cleaned!$O$2:$O$5743,A4922,pg_transaction_cleaned!$F$2:$F$5743,"REFUND")</f>
        <v>0</v>
      </c>
      <c r="O4922" s="6" t="str">
        <f t="shared" si="384"/>
        <v>OK</v>
      </c>
      <c r="P4922" s="8">
        <f t="shared" si="385"/>
        <v>0</v>
      </c>
    </row>
    <row r="4923" spans="1:16" x14ac:dyDescent="0.3">
      <c r="A4923" s="6" t="s">
        <v>9747</v>
      </c>
      <c r="B4923" s="6" t="s">
        <v>11887</v>
      </c>
      <c r="C4923" s="6" t="s">
        <v>9748</v>
      </c>
      <c r="D4923" s="6" t="s">
        <v>37</v>
      </c>
      <c r="E4923" s="6" t="s">
        <v>18</v>
      </c>
      <c r="F4923" s="6" t="s">
        <v>12028</v>
      </c>
      <c r="G4923" s="6" t="s">
        <v>66</v>
      </c>
      <c r="H4923" s="10">
        <f t="shared" si="381"/>
        <v>46268</v>
      </c>
      <c r="I4923" s="7">
        <f t="shared" si="382"/>
        <v>1299</v>
      </c>
      <c r="J4923" s="6" t="str">
        <f t="shared" si="383"/>
        <v>Lucknow</v>
      </c>
      <c r="K4923" s="6">
        <f>COUNTIFS(pg_transaction_cleaned!$O$2:$O$5743,A4923,pg_transaction_cleaned!$F$2:$F$5743,"CAPTURE")</f>
        <v>1</v>
      </c>
      <c r="L4923" s="7">
        <f>SUMIFS(pg_transaction_cleaned!$H$2:$H$5743,pg_transaction_cleaned!$O$2:$O$5743,A4923,pg_transaction_cleaned!$F$2:$F$5743,"CAPTURE")</f>
        <v>1299</v>
      </c>
      <c r="M4923" s="6">
        <f>COUNTIFS(pg_transaction_cleaned!$O$2:$O$5743,A4923,pg_transaction_cleaned!$F$2:$F$5743,"REFUND")</f>
        <v>1</v>
      </c>
      <c r="N4923" s="7">
        <f>SUMIFS(pg_transaction_cleaned!$H$2:$H$5743,pg_transaction_cleaned!$O$2:$O$5743,A4923,pg_transaction_cleaned!$F$2:$F$5743,"REFUND")</f>
        <v>1299</v>
      </c>
      <c r="O4923" s="6" t="str">
        <f t="shared" si="384"/>
        <v>OK</v>
      </c>
      <c r="P4923" s="8">
        <f t="shared" si="385"/>
        <v>0</v>
      </c>
    </row>
    <row r="4924" spans="1:16" x14ac:dyDescent="0.3">
      <c r="A4924" s="6" t="s">
        <v>9749</v>
      </c>
      <c r="B4924" s="6" t="s">
        <v>11866</v>
      </c>
      <c r="C4924" s="6" t="s">
        <v>9750</v>
      </c>
      <c r="D4924" s="6" t="s">
        <v>37</v>
      </c>
      <c r="E4924" s="6" t="s">
        <v>18</v>
      </c>
      <c r="F4924" s="6" t="s">
        <v>11874</v>
      </c>
      <c r="G4924" s="6" t="s">
        <v>19</v>
      </c>
      <c r="H4924" s="10">
        <f t="shared" si="381"/>
        <v>46274</v>
      </c>
      <c r="I4924" s="7">
        <f t="shared" si="382"/>
        <v>6298</v>
      </c>
      <c r="J4924" s="6" t="str">
        <f t="shared" si="383"/>
        <v>Lucknow</v>
      </c>
      <c r="K4924" s="6">
        <f>COUNTIFS(pg_transaction_cleaned!$O$2:$O$5743,A4924,pg_transaction_cleaned!$F$2:$F$5743,"CAPTURE")</f>
        <v>1</v>
      </c>
      <c r="L4924" s="7">
        <f>SUMIFS(pg_transaction_cleaned!$H$2:$H$5743,pg_transaction_cleaned!$O$2:$O$5743,A4924,pg_transaction_cleaned!$F$2:$F$5743,"CAPTURE")</f>
        <v>6298</v>
      </c>
      <c r="M4924" s="6">
        <f>COUNTIFS(pg_transaction_cleaned!$O$2:$O$5743,A4924,pg_transaction_cleaned!$F$2:$F$5743,"REFUND")</f>
        <v>0</v>
      </c>
      <c r="N4924" s="7">
        <f>SUMIFS(pg_transaction_cleaned!$H$2:$H$5743,pg_transaction_cleaned!$O$2:$O$5743,A4924,pg_transaction_cleaned!$F$2:$F$5743,"REFUND")</f>
        <v>0</v>
      </c>
      <c r="O4924" s="6" t="str">
        <f t="shared" si="384"/>
        <v>OK</v>
      </c>
      <c r="P4924" s="8">
        <f t="shared" si="385"/>
        <v>0</v>
      </c>
    </row>
    <row r="4925" spans="1:16" x14ac:dyDescent="0.3">
      <c r="A4925" s="6" t="s">
        <v>9751</v>
      </c>
      <c r="B4925" s="6" t="s">
        <v>11985</v>
      </c>
      <c r="C4925" s="6" t="s">
        <v>9752</v>
      </c>
      <c r="D4925" s="6" t="s">
        <v>26</v>
      </c>
      <c r="E4925" s="6" t="s">
        <v>27</v>
      </c>
      <c r="F4925" s="6" t="s">
        <v>12071</v>
      </c>
      <c r="G4925" s="6" t="s">
        <v>19</v>
      </c>
      <c r="H4925" s="10">
        <f t="shared" si="381"/>
        <v>46273</v>
      </c>
      <c r="I4925" s="7">
        <f t="shared" si="382"/>
        <v>5847</v>
      </c>
      <c r="J4925" s="6" t="str">
        <f t="shared" si="383"/>
        <v>Kolkata</v>
      </c>
      <c r="K4925" s="6">
        <f>COUNTIFS(pg_transaction_cleaned!$O$2:$O$5743,A4925,pg_transaction_cleaned!$F$2:$F$5743,"CAPTURE")</f>
        <v>1</v>
      </c>
      <c r="L4925" s="7">
        <f>SUMIFS(pg_transaction_cleaned!$H$2:$H$5743,pg_transaction_cleaned!$O$2:$O$5743,A4925,pg_transaction_cleaned!$F$2:$F$5743,"CAPTURE")</f>
        <v>5847</v>
      </c>
      <c r="M4925" s="6">
        <f>COUNTIFS(pg_transaction_cleaned!$O$2:$O$5743,A4925,pg_transaction_cleaned!$F$2:$F$5743,"REFUND")</f>
        <v>0</v>
      </c>
      <c r="N4925" s="7">
        <f>SUMIFS(pg_transaction_cleaned!$H$2:$H$5743,pg_transaction_cleaned!$O$2:$O$5743,A4925,pg_transaction_cleaned!$F$2:$F$5743,"REFUND")</f>
        <v>0</v>
      </c>
      <c r="O4925" s="6" t="str">
        <f t="shared" si="384"/>
        <v>OK</v>
      </c>
      <c r="P4925" s="8">
        <f t="shared" si="385"/>
        <v>0</v>
      </c>
    </row>
    <row r="4926" spans="1:16" x14ac:dyDescent="0.3">
      <c r="A4926" s="6" t="s">
        <v>9753</v>
      </c>
      <c r="B4926" s="6" t="s">
        <v>11909</v>
      </c>
      <c r="C4926" s="6" t="s">
        <v>9754</v>
      </c>
      <c r="D4926" s="6" t="s">
        <v>61</v>
      </c>
      <c r="E4926" s="6" t="s">
        <v>18</v>
      </c>
      <c r="F4926" s="6" t="s">
        <v>12003</v>
      </c>
      <c r="G4926" s="6" t="s">
        <v>19</v>
      </c>
      <c r="H4926" s="10">
        <f t="shared" si="381"/>
        <v>46276</v>
      </c>
      <c r="I4926" s="7">
        <f t="shared" si="382"/>
        <v>1499</v>
      </c>
      <c r="J4926" s="6" t="str">
        <f t="shared" si="383"/>
        <v>Delhi</v>
      </c>
      <c r="K4926" s="6">
        <f>COUNTIFS(pg_transaction_cleaned!$O$2:$O$5743,A4926,pg_transaction_cleaned!$F$2:$F$5743,"CAPTURE")</f>
        <v>1</v>
      </c>
      <c r="L4926" s="7">
        <f>SUMIFS(pg_transaction_cleaned!$H$2:$H$5743,pg_transaction_cleaned!$O$2:$O$5743,A4926,pg_transaction_cleaned!$F$2:$F$5743,"CAPTURE")</f>
        <v>1499</v>
      </c>
      <c r="M4926" s="6">
        <f>COUNTIFS(pg_transaction_cleaned!$O$2:$O$5743,A4926,pg_transaction_cleaned!$F$2:$F$5743,"REFUND")</f>
        <v>0</v>
      </c>
      <c r="N4926" s="7">
        <f>SUMIFS(pg_transaction_cleaned!$H$2:$H$5743,pg_transaction_cleaned!$O$2:$O$5743,A4926,pg_transaction_cleaned!$F$2:$F$5743,"REFUND")</f>
        <v>0</v>
      </c>
      <c r="O4926" s="6" t="str">
        <f t="shared" si="384"/>
        <v>OK</v>
      </c>
      <c r="P4926" s="8">
        <f t="shared" si="385"/>
        <v>0</v>
      </c>
    </row>
    <row r="4927" spans="1:16" x14ac:dyDescent="0.3">
      <c r="A4927" s="6" t="s">
        <v>9755</v>
      </c>
      <c r="B4927" s="6" t="s">
        <v>11998</v>
      </c>
      <c r="C4927" s="6" t="s">
        <v>9756</v>
      </c>
      <c r="D4927" s="6" t="s">
        <v>75</v>
      </c>
      <c r="E4927" s="6" t="s">
        <v>27</v>
      </c>
      <c r="F4927" s="6" t="s">
        <v>12144</v>
      </c>
      <c r="G4927" s="6" t="s">
        <v>19</v>
      </c>
      <c r="H4927" s="10">
        <f t="shared" si="381"/>
        <v>46293</v>
      </c>
      <c r="I4927" s="7">
        <f t="shared" si="382"/>
        <v>1799</v>
      </c>
      <c r="J4927" s="6" t="str">
        <f t="shared" si="383"/>
        <v>Mumbai</v>
      </c>
      <c r="K4927" s="6">
        <f>COUNTIFS(pg_transaction_cleaned!$O$2:$O$5743,A4927,pg_transaction_cleaned!$F$2:$F$5743,"CAPTURE")</f>
        <v>1</v>
      </c>
      <c r="L4927" s="7">
        <f>SUMIFS(pg_transaction_cleaned!$H$2:$H$5743,pg_transaction_cleaned!$O$2:$O$5743,A4927,pg_transaction_cleaned!$F$2:$F$5743,"CAPTURE")</f>
        <v>1799</v>
      </c>
      <c r="M4927" s="6">
        <f>COUNTIFS(pg_transaction_cleaned!$O$2:$O$5743,A4927,pg_transaction_cleaned!$F$2:$F$5743,"REFUND")</f>
        <v>0</v>
      </c>
      <c r="N4927" s="7">
        <f>SUMIFS(pg_transaction_cleaned!$H$2:$H$5743,pg_transaction_cleaned!$O$2:$O$5743,A4927,pg_transaction_cleaned!$F$2:$F$5743,"REFUND")</f>
        <v>0</v>
      </c>
      <c r="O4927" s="6" t="str">
        <f t="shared" si="384"/>
        <v>OK</v>
      </c>
      <c r="P4927" s="8">
        <f t="shared" si="385"/>
        <v>0</v>
      </c>
    </row>
    <row r="4928" spans="1:16" x14ac:dyDescent="0.3">
      <c r="A4928" s="6" t="s">
        <v>9757</v>
      </c>
      <c r="B4928" s="6" t="s">
        <v>11903</v>
      </c>
      <c r="C4928" s="6" t="s">
        <v>9758</v>
      </c>
      <c r="D4928" s="6" t="s">
        <v>75</v>
      </c>
      <c r="E4928" s="6" t="s">
        <v>27</v>
      </c>
      <c r="F4928" s="6" t="s">
        <v>11883</v>
      </c>
      <c r="G4928" s="6" t="s">
        <v>19</v>
      </c>
      <c r="H4928" s="10">
        <f t="shared" si="381"/>
        <v>46277</v>
      </c>
      <c r="I4928" s="7">
        <f t="shared" si="382"/>
        <v>1598</v>
      </c>
      <c r="J4928" s="6" t="str">
        <f t="shared" si="383"/>
        <v>Mumbai</v>
      </c>
      <c r="K4928" s="6">
        <f>COUNTIFS(pg_transaction_cleaned!$O$2:$O$5743,A4928,pg_transaction_cleaned!$F$2:$F$5743,"CAPTURE")</f>
        <v>1</v>
      </c>
      <c r="L4928" s="7">
        <f>SUMIFS(pg_transaction_cleaned!$H$2:$H$5743,pg_transaction_cleaned!$O$2:$O$5743,A4928,pg_transaction_cleaned!$F$2:$F$5743,"CAPTURE")</f>
        <v>1598</v>
      </c>
      <c r="M4928" s="6">
        <f>COUNTIFS(pg_transaction_cleaned!$O$2:$O$5743,A4928,pg_transaction_cleaned!$F$2:$F$5743,"REFUND")</f>
        <v>0</v>
      </c>
      <c r="N4928" s="7">
        <f>SUMIFS(pg_transaction_cleaned!$H$2:$H$5743,pg_transaction_cleaned!$O$2:$O$5743,A4928,pg_transaction_cleaned!$F$2:$F$5743,"REFUND")</f>
        <v>0</v>
      </c>
      <c r="O4928" s="6" t="str">
        <f t="shared" si="384"/>
        <v>OK</v>
      </c>
      <c r="P4928" s="8">
        <f t="shared" si="385"/>
        <v>0</v>
      </c>
    </row>
    <row r="4929" spans="1:16" x14ac:dyDescent="0.3">
      <c r="A4929" s="6" t="s">
        <v>9759</v>
      </c>
      <c r="B4929" s="6" t="s">
        <v>11895</v>
      </c>
      <c r="C4929" s="6" t="s">
        <v>9760</v>
      </c>
      <c r="D4929" s="6" t="s">
        <v>37</v>
      </c>
      <c r="E4929" s="6" t="s">
        <v>43</v>
      </c>
      <c r="F4929" s="6" t="s">
        <v>11837</v>
      </c>
      <c r="G4929" s="6" t="s">
        <v>19</v>
      </c>
      <c r="H4929" s="10">
        <f t="shared" si="381"/>
        <v>46295</v>
      </c>
      <c r="I4929" s="7">
        <f t="shared" si="382"/>
        <v>999</v>
      </c>
      <c r="J4929" s="6" t="str">
        <f t="shared" si="383"/>
        <v>Lucknow</v>
      </c>
      <c r="K4929" s="6">
        <f>COUNTIFS(pg_transaction_cleaned!$O$2:$O$5743,A4929,pg_transaction_cleaned!$F$2:$F$5743,"CAPTURE")</f>
        <v>1</v>
      </c>
      <c r="L4929" s="7">
        <f>SUMIFS(pg_transaction_cleaned!$H$2:$H$5743,pg_transaction_cleaned!$O$2:$O$5743,A4929,pg_transaction_cleaned!$F$2:$F$5743,"CAPTURE")</f>
        <v>999</v>
      </c>
      <c r="M4929" s="6">
        <f>COUNTIFS(pg_transaction_cleaned!$O$2:$O$5743,A4929,pg_transaction_cleaned!$F$2:$F$5743,"REFUND")</f>
        <v>0</v>
      </c>
      <c r="N4929" s="7">
        <f>SUMIFS(pg_transaction_cleaned!$H$2:$H$5743,pg_transaction_cleaned!$O$2:$O$5743,A4929,pg_transaction_cleaned!$F$2:$F$5743,"REFUND")</f>
        <v>0</v>
      </c>
      <c r="O4929" s="6" t="str">
        <f t="shared" si="384"/>
        <v>OK</v>
      </c>
      <c r="P4929" s="8">
        <f t="shared" si="385"/>
        <v>0</v>
      </c>
    </row>
    <row r="4930" spans="1:16" x14ac:dyDescent="0.3">
      <c r="A4930" s="6" t="s">
        <v>9761</v>
      </c>
      <c r="B4930" s="6" t="s">
        <v>11909</v>
      </c>
      <c r="C4930" s="6" t="s">
        <v>9762</v>
      </c>
      <c r="D4930" s="6" t="s">
        <v>26</v>
      </c>
      <c r="E4930" s="6" t="s">
        <v>18</v>
      </c>
      <c r="F4930" s="6" t="s">
        <v>11835</v>
      </c>
      <c r="G4930" s="6" t="s">
        <v>66</v>
      </c>
      <c r="H4930" s="10">
        <f t="shared" ref="H4930:H4993" si="386">IF(MID(B4930,5,1)="-",DATE(LEFT(B4930,4),MID(B4930,6,2),RIGHT(B4930,2)),DATE(RIGHT(B4930,4),MID(B4930,4,2),LEFT(B4930,2)))</f>
        <v>46276</v>
      </c>
      <c r="I4930" s="7">
        <f t="shared" ref="I4930:I4993" si="387">VALUE(SUBSTITUTE(F4930,",",""))</f>
        <v>499</v>
      </c>
      <c r="J4930" s="6" t="str">
        <f t="shared" ref="J4930:J4993" si="388">IF(TRIM(D4930)="","Unknown",TRIM(D4930))</f>
        <v>Kolkata</v>
      </c>
      <c r="K4930" s="6">
        <f>COUNTIFS(pg_transaction_cleaned!$O$2:$O$5743,A4930,pg_transaction_cleaned!$F$2:$F$5743,"CAPTURE")</f>
        <v>1</v>
      </c>
      <c r="L4930" s="7">
        <f>SUMIFS(pg_transaction_cleaned!$H$2:$H$5743,pg_transaction_cleaned!$O$2:$O$5743,A4930,pg_transaction_cleaned!$F$2:$F$5743,"CAPTURE")</f>
        <v>499</v>
      </c>
      <c r="M4930" s="6">
        <f>COUNTIFS(pg_transaction_cleaned!$O$2:$O$5743,A4930,pg_transaction_cleaned!$F$2:$F$5743,"REFUND")</f>
        <v>1</v>
      </c>
      <c r="N4930" s="7">
        <f>SUMIFS(pg_transaction_cleaned!$H$2:$H$5743,pg_transaction_cleaned!$O$2:$O$5743,A4930,pg_transaction_cleaned!$F$2:$F$5743,"REFUND")</f>
        <v>499</v>
      </c>
      <c r="O4930" s="6" t="str">
        <f t="shared" si="384"/>
        <v>OK</v>
      </c>
      <c r="P4930" s="8">
        <f t="shared" si="385"/>
        <v>0</v>
      </c>
    </row>
    <row r="4931" spans="1:16" x14ac:dyDescent="0.3">
      <c r="A4931" s="6" t="s">
        <v>9763</v>
      </c>
      <c r="B4931" s="6" t="s">
        <v>11897</v>
      </c>
      <c r="C4931" s="6" t="s">
        <v>9764</v>
      </c>
      <c r="D4931" s="6" t="s">
        <v>42</v>
      </c>
      <c r="E4931" s="6" t="s">
        <v>27</v>
      </c>
      <c r="F4931" s="6" t="s">
        <v>11931</v>
      </c>
      <c r="G4931" s="6" t="s">
        <v>19</v>
      </c>
      <c r="H4931" s="10">
        <f t="shared" si="386"/>
        <v>46266</v>
      </c>
      <c r="I4931" s="7">
        <f t="shared" si="387"/>
        <v>2998</v>
      </c>
      <c r="J4931" s="6" t="str">
        <f t="shared" si="388"/>
        <v>Hyderabad</v>
      </c>
      <c r="K4931" s="6">
        <f>COUNTIFS(pg_transaction_cleaned!$O$2:$O$5743,A4931,pg_transaction_cleaned!$F$2:$F$5743,"CAPTURE")</f>
        <v>1</v>
      </c>
      <c r="L4931" s="7">
        <f>SUMIFS(pg_transaction_cleaned!$H$2:$H$5743,pg_transaction_cleaned!$O$2:$O$5743,A4931,pg_transaction_cleaned!$F$2:$F$5743,"CAPTURE")</f>
        <v>2998</v>
      </c>
      <c r="M4931" s="6">
        <f>COUNTIFS(pg_transaction_cleaned!$O$2:$O$5743,A4931,pg_transaction_cleaned!$F$2:$F$5743,"REFUND")</f>
        <v>0</v>
      </c>
      <c r="N4931" s="7">
        <f>SUMIFS(pg_transaction_cleaned!$H$2:$H$5743,pg_transaction_cleaned!$O$2:$O$5743,A4931,pg_transaction_cleaned!$F$2:$F$5743,"REFUND")</f>
        <v>0</v>
      </c>
      <c r="O4931" s="6" t="str">
        <f t="shared" ref="O4931:O4994" si="389">IF(AND(G4931="Paid",K4931=0),"Paid, no payment",IF(AND(OR(G4931="Failed",G4931="Cancelled"),K4931&gt;0),"Payment on failed/cancelled",IF(K4931&gt;1,"Duplicate charge",IF(AND(K4931=1,ROUND(L4931-I4931,2)&lt;&gt;0),"Amount difference",IF(AND(G4931="Refunded",M4931=0),"Refunded, no refund",IF(AND(G4931&lt;&gt;"Refunded",M4931&gt;0),"Refund, order not Refunded",IF(AND(M4931&gt;0,ROUND(N4931-I4931,2)&lt;&gt;0),"Refund amount differs","OK")))))))</f>
        <v>OK</v>
      </c>
      <c r="P4931" s="8">
        <f t="shared" ref="P4931:P4994" si="390">IF(O4931="OK",0,IF(O4931="Paid, no payment",I4931,IF(O4931="Payment on failed/cancelled",L4931,IF(OR(O4931="Duplicate charge",O4931="Amount difference"),L4931-I4931,IF(O4931="Refunded, no refund",I4931,N4931)))))</f>
        <v>0</v>
      </c>
    </row>
    <row r="4932" spans="1:16" x14ac:dyDescent="0.3">
      <c r="A4932" s="6" t="s">
        <v>9765</v>
      </c>
      <c r="B4932" s="6" t="s">
        <v>11895</v>
      </c>
      <c r="C4932" s="6" t="s">
        <v>9766</v>
      </c>
      <c r="D4932" s="6" t="s">
        <v>37</v>
      </c>
      <c r="E4932" s="6" t="s">
        <v>18</v>
      </c>
      <c r="F4932" s="6" t="s">
        <v>11869</v>
      </c>
      <c r="G4932" s="6" t="s">
        <v>19</v>
      </c>
      <c r="H4932" s="10">
        <f t="shared" si="386"/>
        <v>46295</v>
      </c>
      <c r="I4932" s="7">
        <f t="shared" si="387"/>
        <v>599</v>
      </c>
      <c r="J4932" s="6" t="str">
        <f t="shared" si="388"/>
        <v>Lucknow</v>
      </c>
      <c r="K4932" s="6">
        <f>COUNTIFS(pg_transaction_cleaned!$O$2:$O$5743,A4932,pg_transaction_cleaned!$F$2:$F$5743,"CAPTURE")</f>
        <v>1</v>
      </c>
      <c r="L4932" s="7">
        <f>SUMIFS(pg_transaction_cleaned!$H$2:$H$5743,pg_transaction_cleaned!$O$2:$O$5743,A4932,pg_transaction_cleaned!$F$2:$F$5743,"CAPTURE")</f>
        <v>599</v>
      </c>
      <c r="M4932" s="6">
        <f>COUNTIFS(pg_transaction_cleaned!$O$2:$O$5743,A4932,pg_transaction_cleaned!$F$2:$F$5743,"REFUND")</f>
        <v>0</v>
      </c>
      <c r="N4932" s="7">
        <f>SUMIFS(pg_transaction_cleaned!$H$2:$H$5743,pg_transaction_cleaned!$O$2:$O$5743,A4932,pg_transaction_cleaned!$F$2:$F$5743,"REFUND")</f>
        <v>0</v>
      </c>
      <c r="O4932" s="6" t="str">
        <f t="shared" si="389"/>
        <v>OK</v>
      </c>
      <c r="P4932" s="8">
        <f t="shared" si="390"/>
        <v>0</v>
      </c>
    </row>
    <row r="4933" spans="1:16" x14ac:dyDescent="0.3">
      <c r="A4933" s="6" t="s">
        <v>9767</v>
      </c>
      <c r="B4933" s="6" t="s">
        <v>11914</v>
      </c>
      <c r="C4933" s="6" t="s">
        <v>9768</v>
      </c>
      <c r="D4933" s="6" t="s">
        <v>48</v>
      </c>
      <c r="E4933" s="6" t="s">
        <v>18</v>
      </c>
      <c r="F4933" s="6" t="s">
        <v>11921</v>
      </c>
      <c r="G4933" s="6" t="s">
        <v>19</v>
      </c>
      <c r="H4933" s="10">
        <f t="shared" si="386"/>
        <v>46289</v>
      </c>
      <c r="I4933" s="7">
        <f t="shared" si="387"/>
        <v>1098</v>
      </c>
      <c r="J4933" s="6" t="str">
        <f t="shared" si="388"/>
        <v>Jaipur</v>
      </c>
      <c r="K4933" s="6">
        <f>COUNTIFS(pg_transaction_cleaned!$O$2:$O$5743,A4933,pg_transaction_cleaned!$F$2:$F$5743,"CAPTURE")</f>
        <v>1</v>
      </c>
      <c r="L4933" s="7">
        <f>SUMIFS(pg_transaction_cleaned!$H$2:$H$5743,pg_transaction_cleaned!$O$2:$O$5743,A4933,pg_transaction_cleaned!$F$2:$F$5743,"CAPTURE")</f>
        <v>1098</v>
      </c>
      <c r="M4933" s="6">
        <f>COUNTIFS(pg_transaction_cleaned!$O$2:$O$5743,A4933,pg_transaction_cleaned!$F$2:$F$5743,"REFUND")</f>
        <v>0</v>
      </c>
      <c r="N4933" s="7">
        <f>SUMIFS(pg_transaction_cleaned!$H$2:$H$5743,pg_transaction_cleaned!$O$2:$O$5743,A4933,pg_transaction_cleaned!$F$2:$F$5743,"REFUND")</f>
        <v>0</v>
      </c>
      <c r="O4933" s="6" t="str">
        <f t="shared" si="389"/>
        <v>OK</v>
      </c>
      <c r="P4933" s="8">
        <f t="shared" si="390"/>
        <v>0</v>
      </c>
    </row>
    <row r="4934" spans="1:16" x14ac:dyDescent="0.3">
      <c r="A4934" s="6" t="s">
        <v>9769</v>
      </c>
      <c r="B4934" s="6" t="s">
        <v>11859</v>
      </c>
      <c r="C4934" s="6" t="s">
        <v>9770</v>
      </c>
      <c r="D4934" s="6" t="s">
        <v>61</v>
      </c>
      <c r="E4934" s="6" t="s">
        <v>18</v>
      </c>
      <c r="F4934" s="6" t="s">
        <v>12157</v>
      </c>
      <c r="G4934" s="6" t="s">
        <v>19</v>
      </c>
      <c r="H4934" s="10">
        <f t="shared" si="386"/>
        <v>46271</v>
      </c>
      <c r="I4934" s="7">
        <f t="shared" si="387"/>
        <v>12097</v>
      </c>
      <c r="J4934" s="6" t="str">
        <f t="shared" si="388"/>
        <v>Delhi</v>
      </c>
      <c r="K4934" s="6">
        <f>COUNTIFS(pg_transaction_cleaned!$O$2:$O$5743,A4934,pg_transaction_cleaned!$F$2:$F$5743,"CAPTURE")</f>
        <v>1</v>
      </c>
      <c r="L4934" s="7">
        <f>SUMIFS(pg_transaction_cleaned!$H$2:$H$5743,pg_transaction_cleaned!$O$2:$O$5743,A4934,pg_transaction_cleaned!$F$2:$F$5743,"CAPTURE")</f>
        <v>12097</v>
      </c>
      <c r="M4934" s="6">
        <f>COUNTIFS(pg_transaction_cleaned!$O$2:$O$5743,A4934,pg_transaction_cleaned!$F$2:$F$5743,"REFUND")</f>
        <v>0</v>
      </c>
      <c r="N4934" s="7">
        <f>SUMIFS(pg_transaction_cleaned!$H$2:$H$5743,pg_transaction_cleaned!$O$2:$O$5743,A4934,pg_transaction_cleaned!$F$2:$F$5743,"REFUND")</f>
        <v>0</v>
      </c>
      <c r="O4934" s="6" t="str">
        <f t="shared" si="389"/>
        <v>OK</v>
      </c>
      <c r="P4934" s="8">
        <f t="shared" si="390"/>
        <v>0</v>
      </c>
    </row>
    <row r="4935" spans="1:16" x14ac:dyDescent="0.3">
      <c r="A4935" s="6" t="s">
        <v>9771</v>
      </c>
      <c r="B4935" s="6" t="s">
        <v>11884</v>
      </c>
      <c r="C4935" s="6" t="s">
        <v>9772</v>
      </c>
      <c r="D4935" s="6" t="s">
        <v>37</v>
      </c>
      <c r="E4935" s="6" t="s">
        <v>18</v>
      </c>
      <c r="F4935" s="6" t="s">
        <v>12062</v>
      </c>
      <c r="G4935" s="6" t="s">
        <v>80</v>
      </c>
      <c r="H4935" s="10">
        <f t="shared" si="386"/>
        <v>46279</v>
      </c>
      <c r="I4935" s="7">
        <f t="shared" si="387"/>
        <v>798</v>
      </c>
      <c r="J4935" s="6" t="str">
        <f t="shared" si="388"/>
        <v>Lucknow</v>
      </c>
      <c r="K4935" s="6">
        <f>COUNTIFS(pg_transaction_cleaned!$O$2:$O$5743,A4935,pg_transaction_cleaned!$F$2:$F$5743,"CAPTURE")</f>
        <v>0</v>
      </c>
      <c r="L4935" s="7">
        <f>SUMIFS(pg_transaction_cleaned!$H$2:$H$5743,pg_transaction_cleaned!$O$2:$O$5743,A4935,pg_transaction_cleaned!$F$2:$F$5743,"CAPTURE")</f>
        <v>0</v>
      </c>
      <c r="M4935" s="6">
        <f>COUNTIFS(pg_transaction_cleaned!$O$2:$O$5743,A4935,pg_transaction_cleaned!$F$2:$F$5743,"REFUND")</f>
        <v>0</v>
      </c>
      <c r="N4935" s="7">
        <f>SUMIFS(pg_transaction_cleaned!$H$2:$H$5743,pg_transaction_cleaned!$O$2:$O$5743,A4935,pg_transaction_cleaned!$F$2:$F$5743,"REFUND")</f>
        <v>0</v>
      </c>
      <c r="O4935" s="6" t="str">
        <f t="shared" si="389"/>
        <v>OK</v>
      </c>
      <c r="P4935" s="8">
        <f t="shared" si="390"/>
        <v>0</v>
      </c>
    </row>
    <row r="4936" spans="1:16" x14ac:dyDescent="0.3">
      <c r="A4936" s="6" t="s">
        <v>9773</v>
      </c>
      <c r="B4936" s="6" t="s">
        <v>11844</v>
      </c>
      <c r="C4936" s="6" t="s">
        <v>9774</v>
      </c>
      <c r="D4936" s="6" t="s">
        <v>37</v>
      </c>
      <c r="E4936" s="6" t="s">
        <v>18</v>
      </c>
      <c r="F4936" s="6" t="s">
        <v>11837</v>
      </c>
      <c r="G4936" s="6" t="s">
        <v>19</v>
      </c>
      <c r="H4936" s="10">
        <f t="shared" si="386"/>
        <v>46280</v>
      </c>
      <c r="I4936" s="7">
        <f t="shared" si="387"/>
        <v>999</v>
      </c>
      <c r="J4936" s="6" t="str">
        <f t="shared" si="388"/>
        <v>Lucknow</v>
      </c>
      <c r="K4936" s="6">
        <f>COUNTIFS(pg_transaction_cleaned!$O$2:$O$5743,A4936,pg_transaction_cleaned!$F$2:$F$5743,"CAPTURE")</f>
        <v>1</v>
      </c>
      <c r="L4936" s="7">
        <f>SUMIFS(pg_transaction_cleaned!$H$2:$H$5743,pg_transaction_cleaned!$O$2:$O$5743,A4936,pg_transaction_cleaned!$F$2:$F$5743,"CAPTURE")</f>
        <v>999</v>
      </c>
      <c r="M4936" s="6">
        <f>COUNTIFS(pg_transaction_cleaned!$O$2:$O$5743,A4936,pg_transaction_cleaned!$F$2:$F$5743,"REFUND")</f>
        <v>0</v>
      </c>
      <c r="N4936" s="7">
        <f>SUMIFS(pg_transaction_cleaned!$H$2:$H$5743,pg_transaction_cleaned!$O$2:$O$5743,A4936,pg_transaction_cleaned!$F$2:$F$5743,"REFUND")</f>
        <v>0</v>
      </c>
      <c r="O4936" s="6" t="str">
        <f t="shared" si="389"/>
        <v>OK</v>
      </c>
      <c r="P4936" s="8">
        <f t="shared" si="390"/>
        <v>0</v>
      </c>
    </row>
    <row r="4937" spans="1:16" x14ac:dyDescent="0.3">
      <c r="A4937" s="6" t="s">
        <v>9775</v>
      </c>
      <c r="B4937" s="6" t="s">
        <v>11877</v>
      </c>
      <c r="C4937" s="6" t="s">
        <v>9776</v>
      </c>
      <c r="D4937" s="6" t="s">
        <v>17</v>
      </c>
      <c r="E4937" s="6" t="s">
        <v>27</v>
      </c>
      <c r="F4937" s="6" t="s">
        <v>11878</v>
      </c>
      <c r="G4937" s="6" t="s">
        <v>19</v>
      </c>
      <c r="H4937" s="10">
        <f t="shared" si="386"/>
        <v>46267</v>
      </c>
      <c r="I4937" s="7">
        <f t="shared" si="387"/>
        <v>4498</v>
      </c>
      <c r="J4937" s="6" t="str">
        <f t="shared" si="388"/>
        <v>Pune</v>
      </c>
      <c r="K4937" s="6">
        <f>COUNTIFS(pg_transaction_cleaned!$O$2:$O$5743,A4937,pg_transaction_cleaned!$F$2:$F$5743,"CAPTURE")</f>
        <v>1</v>
      </c>
      <c r="L4937" s="7">
        <f>SUMIFS(pg_transaction_cleaned!$H$2:$H$5743,pg_transaction_cleaned!$O$2:$O$5743,A4937,pg_transaction_cleaned!$F$2:$F$5743,"CAPTURE")</f>
        <v>4498</v>
      </c>
      <c r="M4937" s="6">
        <f>COUNTIFS(pg_transaction_cleaned!$O$2:$O$5743,A4937,pg_transaction_cleaned!$F$2:$F$5743,"REFUND")</f>
        <v>0</v>
      </c>
      <c r="N4937" s="7">
        <f>SUMIFS(pg_transaction_cleaned!$H$2:$H$5743,pg_transaction_cleaned!$O$2:$O$5743,A4937,pg_transaction_cleaned!$F$2:$F$5743,"REFUND")</f>
        <v>0</v>
      </c>
      <c r="O4937" s="6" t="str">
        <f t="shared" si="389"/>
        <v>OK</v>
      </c>
      <c r="P4937" s="8">
        <f t="shared" si="390"/>
        <v>0</v>
      </c>
    </row>
    <row r="4938" spans="1:16" x14ac:dyDescent="0.3">
      <c r="A4938" s="6" t="s">
        <v>9777</v>
      </c>
      <c r="B4938" s="6" t="s">
        <v>11934</v>
      </c>
      <c r="C4938" s="6" t="s">
        <v>9778</v>
      </c>
      <c r="D4938" s="6" t="s">
        <v>42</v>
      </c>
      <c r="E4938" s="6" t="s">
        <v>43</v>
      </c>
      <c r="F4938" s="6" t="s">
        <v>11827</v>
      </c>
      <c r="G4938" s="6" t="s">
        <v>19</v>
      </c>
      <c r="H4938" s="10">
        <f t="shared" si="386"/>
        <v>46271</v>
      </c>
      <c r="I4938" s="7">
        <f t="shared" si="387"/>
        <v>299</v>
      </c>
      <c r="J4938" s="6" t="str">
        <f t="shared" si="388"/>
        <v>Hyderabad</v>
      </c>
      <c r="K4938" s="6">
        <f>COUNTIFS(pg_transaction_cleaned!$O$2:$O$5743,A4938,pg_transaction_cleaned!$F$2:$F$5743,"CAPTURE")</f>
        <v>1</v>
      </c>
      <c r="L4938" s="7">
        <f>SUMIFS(pg_transaction_cleaned!$H$2:$H$5743,pg_transaction_cleaned!$O$2:$O$5743,A4938,pg_transaction_cleaned!$F$2:$F$5743,"CAPTURE")</f>
        <v>299</v>
      </c>
      <c r="M4938" s="6">
        <f>COUNTIFS(pg_transaction_cleaned!$O$2:$O$5743,A4938,pg_transaction_cleaned!$F$2:$F$5743,"REFUND")</f>
        <v>0</v>
      </c>
      <c r="N4938" s="7">
        <f>SUMIFS(pg_transaction_cleaned!$H$2:$H$5743,pg_transaction_cleaned!$O$2:$O$5743,A4938,pg_transaction_cleaned!$F$2:$F$5743,"REFUND")</f>
        <v>0</v>
      </c>
      <c r="O4938" s="6" t="str">
        <f t="shared" si="389"/>
        <v>OK</v>
      </c>
      <c r="P4938" s="8">
        <f t="shared" si="390"/>
        <v>0</v>
      </c>
    </row>
    <row r="4939" spans="1:16" x14ac:dyDescent="0.3">
      <c r="A4939" s="6" t="s">
        <v>9779</v>
      </c>
      <c r="B4939" s="6" t="s">
        <v>11846</v>
      </c>
      <c r="C4939" s="6" t="s">
        <v>9780</v>
      </c>
      <c r="D4939" s="6" t="s">
        <v>17</v>
      </c>
      <c r="E4939" s="6" t="s">
        <v>18</v>
      </c>
      <c r="F4939" s="6" t="s">
        <v>12003</v>
      </c>
      <c r="G4939" s="6" t="s">
        <v>19</v>
      </c>
      <c r="H4939" s="10">
        <f t="shared" si="386"/>
        <v>46285</v>
      </c>
      <c r="I4939" s="7">
        <f t="shared" si="387"/>
        <v>1499</v>
      </c>
      <c r="J4939" s="6" t="str">
        <f t="shared" si="388"/>
        <v>Pune</v>
      </c>
      <c r="K4939" s="6">
        <f>COUNTIFS(pg_transaction_cleaned!$O$2:$O$5743,A4939,pg_transaction_cleaned!$F$2:$F$5743,"CAPTURE")</f>
        <v>1</v>
      </c>
      <c r="L4939" s="7">
        <f>SUMIFS(pg_transaction_cleaned!$H$2:$H$5743,pg_transaction_cleaned!$O$2:$O$5743,A4939,pg_transaction_cleaned!$F$2:$F$5743,"CAPTURE")</f>
        <v>1499</v>
      </c>
      <c r="M4939" s="6">
        <f>COUNTIFS(pg_transaction_cleaned!$O$2:$O$5743,A4939,pg_transaction_cleaned!$F$2:$F$5743,"REFUND")</f>
        <v>0</v>
      </c>
      <c r="N4939" s="7">
        <f>SUMIFS(pg_transaction_cleaned!$H$2:$H$5743,pg_transaction_cleaned!$O$2:$O$5743,A4939,pg_transaction_cleaned!$F$2:$F$5743,"REFUND")</f>
        <v>0</v>
      </c>
      <c r="O4939" s="6" t="str">
        <f t="shared" si="389"/>
        <v>OK</v>
      </c>
      <c r="P4939" s="8">
        <f t="shared" si="390"/>
        <v>0</v>
      </c>
    </row>
    <row r="4940" spans="1:16" x14ac:dyDescent="0.3">
      <c r="A4940" s="6" t="s">
        <v>9781</v>
      </c>
      <c r="B4940" s="6" t="s">
        <v>11891</v>
      </c>
      <c r="C4940" s="6" t="s">
        <v>9782</v>
      </c>
      <c r="D4940" s="6" t="s">
        <v>23</v>
      </c>
      <c r="E4940" s="6" t="s">
        <v>27</v>
      </c>
      <c r="F4940" s="6" t="s">
        <v>11851</v>
      </c>
      <c r="G4940" s="6" t="s">
        <v>19</v>
      </c>
      <c r="H4940" s="10">
        <f t="shared" si="386"/>
        <v>46278</v>
      </c>
      <c r="I4940" s="7">
        <f t="shared" si="387"/>
        <v>3499</v>
      </c>
      <c r="J4940" s="6" t="str">
        <f t="shared" si="388"/>
        <v>Bengaluru</v>
      </c>
      <c r="K4940" s="6">
        <f>COUNTIFS(pg_transaction_cleaned!$O$2:$O$5743,A4940,pg_transaction_cleaned!$F$2:$F$5743,"CAPTURE")</f>
        <v>1</v>
      </c>
      <c r="L4940" s="7">
        <f>SUMIFS(pg_transaction_cleaned!$H$2:$H$5743,pg_transaction_cleaned!$O$2:$O$5743,A4940,pg_transaction_cleaned!$F$2:$F$5743,"CAPTURE")</f>
        <v>3499</v>
      </c>
      <c r="M4940" s="6">
        <f>COUNTIFS(pg_transaction_cleaned!$O$2:$O$5743,A4940,pg_transaction_cleaned!$F$2:$F$5743,"REFUND")</f>
        <v>0</v>
      </c>
      <c r="N4940" s="7">
        <f>SUMIFS(pg_transaction_cleaned!$H$2:$H$5743,pg_transaction_cleaned!$O$2:$O$5743,A4940,pg_transaction_cleaned!$F$2:$F$5743,"REFUND")</f>
        <v>0</v>
      </c>
      <c r="O4940" s="6" t="str">
        <f t="shared" si="389"/>
        <v>OK</v>
      </c>
      <c r="P4940" s="8">
        <f t="shared" si="390"/>
        <v>0</v>
      </c>
    </row>
    <row r="4941" spans="1:16" x14ac:dyDescent="0.3">
      <c r="A4941" s="6" t="s">
        <v>9783</v>
      </c>
      <c r="B4941" s="6" t="s">
        <v>11989</v>
      </c>
      <c r="C4941" s="6" t="s">
        <v>9784</v>
      </c>
      <c r="D4941" s="6" t="s">
        <v>37</v>
      </c>
      <c r="E4941" s="6" t="s">
        <v>43</v>
      </c>
      <c r="F4941" s="6" t="s">
        <v>12146</v>
      </c>
      <c r="G4941" s="6" t="s">
        <v>19</v>
      </c>
      <c r="H4941" s="10">
        <f t="shared" si="386"/>
        <v>46290</v>
      </c>
      <c r="I4941" s="7">
        <f t="shared" si="387"/>
        <v>11097</v>
      </c>
      <c r="J4941" s="6" t="str">
        <f t="shared" si="388"/>
        <v>Lucknow</v>
      </c>
      <c r="K4941" s="6">
        <f>COUNTIFS(pg_transaction_cleaned!$O$2:$O$5743,A4941,pg_transaction_cleaned!$F$2:$F$5743,"CAPTURE")</f>
        <v>1</v>
      </c>
      <c r="L4941" s="7">
        <f>SUMIFS(pg_transaction_cleaned!$H$2:$H$5743,pg_transaction_cleaned!$O$2:$O$5743,A4941,pg_transaction_cleaned!$F$2:$F$5743,"CAPTURE")</f>
        <v>11097</v>
      </c>
      <c r="M4941" s="6">
        <f>COUNTIFS(pg_transaction_cleaned!$O$2:$O$5743,A4941,pg_transaction_cleaned!$F$2:$F$5743,"REFUND")</f>
        <v>0</v>
      </c>
      <c r="N4941" s="7">
        <f>SUMIFS(pg_transaction_cleaned!$H$2:$H$5743,pg_transaction_cleaned!$O$2:$O$5743,A4941,pg_transaction_cleaned!$F$2:$F$5743,"REFUND")</f>
        <v>0</v>
      </c>
      <c r="O4941" s="6" t="str">
        <f t="shared" si="389"/>
        <v>OK</v>
      </c>
      <c r="P4941" s="8">
        <f t="shared" si="390"/>
        <v>0</v>
      </c>
    </row>
    <row r="4942" spans="1:16" x14ac:dyDescent="0.3">
      <c r="A4942" s="6" t="s">
        <v>9785</v>
      </c>
      <c r="B4942" s="6" t="s">
        <v>11859</v>
      </c>
      <c r="C4942" s="6" t="s">
        <v>2126</v>
      </c>
      <c r="D4942" s="6" t="s">
        <v>51</v>
      </c>
      <c r="E4942" s="6" t="s">
        <v>18</v>
      </c>
      <c r="F4942" s="6" t="s">
        <v>11874</v>
      </c>
      <c r="G4942" s="6" t="s">
        <v>19</v>
      </c>
      <c r="H4942" s="10">
        <f t="shared" si="386"/>
        <v>46271</v>
      </c>
      <c r="I4942" s="7">
        <f t="shared" si="387"/>
        <v>6298</v>
      </c>
      <c r="J4942" s="6" t="str">
        <f t="shared" si="388"/>
        <v>Chennai</v>
      </c>
      <c r="K4942" s="6">
        <f>COUNTIFS(pg_transaction_cleaned!$O$2:$O$5743,A4942,pg_transaction_cleaned!$F$2:$F$5743,"CAPTURE")</f>
        <v>1</v>
      </c>
      <c r="L4942" s="7">
        <f>SUMIFS(pg_transaction_cleaned!$H$2:$H$5743,pg_transaction_cleaned!$O$2:$O$5743,A4942,pg_transaction_cleaned!$F$2:$F$5743,"CAPTURE")</f>
        <v>6298</v>
      </c>
      <c r="M4942" s="6">
        <f>COUNTIFS(pg_transaction_cleaned!$O$2:$O$5743,A4942,pg_transaction_cleaned!$F$2:$F$5743,"REFUND")</f>
        <v>0</v>
      </c>
      <c r="N4942" s="7">
        <f>SUMIFS(pg_transaction_cleaned!$H$2:$H$5743,pg_transaction_cleaned!$O$2:$O$5743,A4942,pg_transaction_cleaned!$F$2:$F$5743,"REFUND")</f>
        <v>0</v>
      </c>
      <c r="O4942" s="6" t="str">
        <f t="shared" si="389"/>
        <v>OK</v>
      </c>
      <c r="P4942" s="8">
        <f t="shared" si="390"/>
        <v>0</v>
      </c>
    </row>
    <row r="4943" spans="1:16" x14ac:dyDescent="0.3">
      <c r="A4943" s="6" t="s">
        <v>9786</v>
      </c>
      <c r="B4943" s="6" t="s">
        <v>11832</v>
      </c>
      <c r="C4943" s="6" t="s">
        <v>9787</v>
      </c>
      <c r="D4943" s="6" t="s">
        <v>75</v>
      </c>
      <c r="E4943" s="6" t="s">
        <v>18</v>
      </c>
      <c r="F4943" s="6" t="s">
        <v>11863</v>
      </c>
      <c r="G4943" s="6" t="s">
        <v>19</v>
      </c>
      <c r="H4943" s="10">
        <f t="shared" si="386"/>
        <v>46273</v>
      </c>
      <c r="I4943" s="7">
        <f t="shared" si="387"/>
        <v>1499</v>
      </c>
      <c r="J4943" s="6" t="str">
        <f t="shared" si="388"/>
        <v>Mumbai</v>
      </c>
      <c r="K4943" s="6">
        <f>COUNTIFS(pg_transaction_cleaned!$O$2:$O$5743,A4943,pg_transaction_cleaned!$F$2:$F$5743,"CAPTURE")</f>
        <v>1</v>
      </c>
      <c r="L4943" s="7">
        <f>SUMIFS(pg_transaction_cleaned!$H$2:$H$5743,pg_transaction_cleaned!$O$2:$O$5743,A4943,pg_transaction_cleaned!$F$2:$F$5743,"CAPTURE")</f>
        <v>1499</v>
      </c>
      <c r="M4943" s="6">
        <f>COUNTIFS(pg_transaction_cleaned!$O$2:$O$5743,A4943,pg_transaction_cleaned!$F$2:$F$5743,"REFUND")</f>
        <v>0</v>
      </c>
      <c r="N4943" s="7">
        <f>SUMIFS(pg_transaction_cleaned!$H$2:$H$5743,pg_transaction_cleaned!$O$2:$O$5743,A4943,pg_transaction_cleaned!$F$2:$F$5743,"REFUND")</f>
        <v>0</v>
      </c>
      <c r="O4943" s="6" t="str">
        <f t="shared" si="389"/>
        <v>OK</v>
      </c>
      <c r="P4943" s="8">
        <f t="shared" si="390"/>
        <v>0</v>
      </c>
    </row>
    <row r="4944" spans="1:16" x14ac:dyDescent="0.3">
      <c r="A4944" s="6" t="s">
        <v>9788</v>
      </c>
      <c r="B4944" s="6" t="s">
        <v>11907</v>
      </c>
      <c r="C4944" s="6" t="s">
        <v>9789</v>
      </c>
      <c r="D4944" s="6"/>
      <c r="E4944" s="6" t="s">
        <v>18</v>
      </c>
      <c r="F4944" s="6" t="s">
        <v>11853</v>
      </c>
      <c r="G4944" s="6" t="s">
        <v>19</v>
      </c>
      <c r="H4944" s="10">
        <f t="shared" si="386"/>
        <v>46293</v>
      </c>
      <c r="I4944" s="7">
        <f t="shared" si="387"/>
        <v>1799</v>
      </c>
      <c r="J4944" s="6" t="str">
        <f t="shared" si="388"/>
        <v>Unknown</v>
      </c>
      <c r="K4944" s="6">
        <f>COUNTIFS(pg_transaction_cleaned!$O$2:$O$5743,A4944,pg_transaction_cleaned!$F$2:$F$5743,"CAPTURE")</f>
        <v>1</v>
      </c>
      <c r="L4944" s="7">
        <f>SUMIFS(pg_transaction_cleaned!$H$2:$H$5743,pg_transaction_cleaned!$O$2:$O$5743,A4944,pg_transaction_cleaned!$F$2:$F$5743,"CAPTURE")</f>
        <v>1799</v>
      </c>
      <c r="M4944" s="6">
        <f>COUNTIFS(pg_transaction_cleaned!$O$2:$O$5743,A4944,pg_transaction_cleaned!$F$2:$F$5743,"REFUND")</f>
        <v>0</v>
      </c>
      <c r="N4944" s="7">
        <f>SUMIFS(pg_transaction_cleaned!$H$2:$H$5743,pg_transaction_cleaned!$O$2:$O$5743,A4944,pg_transaction_cleaned!$F$2:$F$5743,"REFUND")</f>
        <v>0</v>
      </c>
      <c r="O4944" s="6" t="str">
        <f t="shared" si="389"/>
        <v>OK</v>
      </c>
      <c r="P4944" s="8">
        <f t="shared" si="390"/>
        <v>0</v>
      </c>
    </row>
    <row r="4945" spans="1:16" x14ac:dyDescent="0.3">
      <c r="A4945" s="6" t="s">
        <v>9790</v>
      </c>
      <c r="B4945" s="6" t="s">
        <v>12064</v>
      </c>
      <c r="C4945" s="6" t="s">
        <v>9791</v>
      </c>
      <c r="D4945" s="6" t="s">
        <v>48</v>
      </c>
      <c r="E4945" s="6" t="s">
        <v>18</v>
      </c>
      <c r="F4945" s="6" t="s">
        <v>12101</v>
      </c>
      <c r="G4945" s="6" t="s">
        <v>19</v>
      </c>
      <c r="H4945" s="10">
        <f t="shared" si="386"/>
        <v>46280</v>
      </c>
      <c r="I4945" s="7">
        <f t="shared" si="387"/>
        <v>2797</v>
      </c>
      <c r="J4945" s="6" t="str">
        <f t="shared" si="388"/>
        <v>Jaipur</v>
      </c>
      <c r="K4945" s="6">
        <f>COUNTIFS(pg_transaction_cleaned!$O$2:$O$5743,A4945,pg_transaction_cleaned!$F$2:$F$5743,"CAPTURE")</f>
        <v>1</v>
      </c>
      <c r="L4945" s="7">
        <f>SUMIFS(pg_transaction_cleaned!$H$2:$H$5743,pg_transaction_cleaned!$O$2:$O$5743,A4945,pg_transaction_cleaned!$F$2:$F$5743,"CAPTURE")</f>
        <v>2797</v>
      </c>
      <c r="M4945" s="6">
        <f>COUNTIFS(pg_transaction_cleaned!$O$2:$O$5743,A4945,pg_transaction_cleaned!$F$2:$F$5743,"REFUND")</f>
        <v>0</v>
      </c>
      <c r="N4945" s="7">
        <f>SUMIFS(pg_transaction_cleaned!$H$2:$H$5743,pg_transaction_cleaned!$O$2:$O$5743,A4945,pg_transaction_cleaned!$F$2:$F$5743,"REFUND")</f>
        <v>0</v>
      </c>
      <c r="O4945" s="6" t="str">
        <f t="shared" si="389"/>
        <v>OK</v>
      </c>
      <c r="P4945" s="8">
        <f t="shared" si="390"/>
        <v>0</v>
      </c>
    </row>
    <row r="4946" spans="1:16" x14ac:dyDescent="0.3">
      <c r="A4946" s="6" t="s">
        <v>9792</v>
      </c>
      <c r="B4946" s="6" t="s">
        <v>11834</v>
      </c>
      <c r="C4946" s="6" t="s">
        <v>9793</v>
      </c>
      <c r="D4946" s="6" t="s">
        <v>48</v>
      </c>
      <c r="E4946" s="6" t="s">
        <v>18</v>
      </c>
      <c r="F4946" s="6" t="s">
        <v>11983</v>
      </c>
      <c r="G4946" s="6" t="s">
        <v>19</v>
      </c>
      <c r="H4946" s="10">
        <f t="shared" si="386"/>
        <v>46276</v>
      </c>
      <c r="I4946" s="7">
        <f t="shared" si="387"/>
        <v>5298</v>
      </c>
      <c r="J4946" s="6" t="str">
        <f t="shared" si="388"/>
        <v>Jaipur</v>
      </c>
      <c r="K4946" s="6">
        <f>COUNTIFS(pg_transaction_cleaned!$O$2:$O$5743,A4946,pg_transaction_cleaned!$F$2:$F$5743,"CAPTURE")</f>
        <v>1</v>
      </c>
      <c r="L4946" s="7">
        <f>SUMIFS(pg_transaction_cleaned!$H$2:$H$5743,pg_transaction_cleaned!$O$2:$O$5743,A4946,pg_transaction_cleaned!$F$2:$F$5743,"CAPTURE")</f>
        <v>5298</v>
      </c>
      <c r="M4946" s="6">
        <f>COUNTIFS(pg_transaction_cleaned!$O$2:$O$5743,A4946,pg_transaction_cleaned!$F$2:$F$5743,"REFUND")</f>
        <v>0</v>
      </c>
      <c r="N4946" s="7">
        <f>SUMIFS(pg_transaction_cleaned!$H$2:$H$5743,pg_transaction_cleaned!$O$2:$O$5743,A4946,pg_transaction_cleaned!$F$2:$F$5743,"REFUND")</f>
        <v>0</v>
      </c>
      <c r="O4946" s="6" t="str">
        <f t="shared" si="389"/>
        <v>OK</v>
      </c>
      <c r="P4946" s="8">
        <f t="shared" si="390"/>
        <v>0</v>
      </c>
    </row>
    <row r="4947" spans="1:16" x14ac:dyDescent="0.3">
      <c r="A4947" s="6" t="s">
        <v>9794</v>
      </c>
      <c r="B4947" s="6" t="s">
        <v>11881</v>
      </c>
      <c r="C4947" s="6" t="s">
        <v>9795</v>
      </c>
      <c r="D4947" s="6" t="s">
        <v>48</v>
      </c>
      <c r="E4947" s="6" t="s">
        <v>18</v>
      </c>
      <c r="F4947" s="6" t="s">
        <v>11827</v>
      </c>
      <c r="G4947" s="6" t="s">
        <v>19</v>
      </c>
      <c r="H4947" s="10">
        <f t="shared" si="386"/>
        <v>46295</v>
      </c>
      <c r="I4947" s="7">
        <f t="shared" si="387"/>
        <v>299</v>
      </c>
      <c r="J4947" s="6" t="str">
        <f t="shared" si="388"/>
        <v>Jaipur</v>
      </c>
      <c r="K4947" s="6">
        <f>COUNTIFS(pg_transaction_cleaned!$O$2:$O$5743,A4947,pg_transaction_cleaned!$F$2:$F$5743,"CAPTURE")</f>
        <v>1</v>
      </c>
      <c r="L4947" s="7">
        <f>SUMIFS(pg_transaction_cleaned!$H$2:$H$5743,pg_transaction_cleaned!$O$2:$O$5743,A4947,pg_transaction_cleaned!$F$2:$F$5743,"CAPTURE")</f>
        <v>299</v>
      </c>
      <c r="M4947" s="6">
        <f>COUNTIFS(pg_transaction_cleaned!$O$2:$O$5743,A4947,pg_transaction_cleaned!$F$2:$F$5743,"REFUND")</f>
        <v>0</v>
      </c>
      <c r="N4947" s="7">
        <f>SUMIFS(pg_transaction_cleaned!$H$2:$H$5743,pg_transaction_cleaned!$O$2:$O$5743,A4947,pg_transaction_cleaned!$F$2:$F$5743,"REFUND")</f>
        <v>0</v>
      </c>
      <c r="O4947" s="6" t="str">
        <f t="shared" si="389"/>
        <v>OK</v>
      </c>
      <c r="P4947" s="8">
        <f t="shared" si="390"/>
        <v>0</v>
      </c>
    </row>
    <row r="4948" spans="1:16" x14ac:dyDescent="0.3">
      <c r="A4948" s="6" t="s">
        <v>9796</v>
      </c>
      <c r="B4948" s="6" t="s">
        <v>11896</v>
      </c>
      <c r="C4948" s="6" t="s">
        <v>9797</v>
      </c>
      <c r="D4948" s="6" t="s">
        <v>26</v>
      </c>
      <c r="E4948" s="6" t="s">
        <v>54</v>
      </c>
      <c r="F4948" s="6" t="s">
        <v>12045</v>
      </c>
      <c r="G4948" s="6" t="s">
        <v>80</v>
      </c>
      <c r="H4948" s="10">
        <f t="shared" si="386"/>
        <v>46292</v>
      </c>
      <c r="I4948" s="7">
        <f t="shared" si="387"/>
        <v>7297</v>
      </c>
      <c r="J4948" s="6" t="str">
        <f t="shared" si="388"/>
        <v>Kolkata</v>
      </c>
      <c r="K4948" s="6">
        <f>COUNTIFS(pg_transaction_cleaned!$O$2:$O$5743,A4948,pg_transaction_cleaned!$F$2:$F$5743,"CAPTURE")</f>
        <v>0</v>
      </c>
      <c r="L4948" s="7">
        <f>SUMIFS(pg_transaction_cleaned!$H$2:$H$5743,pg_transaction_cleaned!$O$2:$O$5743,A4948,pg_transaction_cleaned!$F$2:$F$5743,"CAPTURE")</f>
        <v>0</v>
      </c>
      <c r="M4948" s="6">
        <f>COUNTIFS(pg_transaction_cleaned!$O$2:$O$5743,A4948,pg_transaction_cleaned!$F$2:$F$5743,"REFUND")</f>
        <v>0</v>
      </c>
      <c r="N4948" s="7">
        <f>SUMIFS(pg_transaction_cleaned!$H$2:$H$5743,pg_transaction_cleaned!$O$2:$O$5743,A4948,pg_transaction_cleaned!$F$2:$F$5743,"REFUND")</f>
        <v>0</v>
      </c>
      <c r="O4948" s="6" t="str">
        <f t="shared" si="389"/>
        <v>OK</v>
      </c>
      <c r="P4948" s="8">
        <f t="shared" si="390"/>
        <v>0</v>
      </c>
    </row>
    <row r="4949" spans="1:16" x14ac:dyDescent="0.3">
      <c r="A4949" s="6" t="s">
        <v>9798</v>
      </c>
      <c r="B4949" s="6" t="s">
        <v>11976</v>
      </c>
      <c r="C4949" s="6" t="s">
        <v>9799</v>
      </c>
      <c r="D4949" s="6" t="s">
        <v>48</v>
      </c>
      <c r="E4949" s="6" t="s">
        <v>27</v>
      </c>
      <c r="F4949" s="6" t="s">
        <v>11921</v>
      </c>
      <c r="G4949" s="6" t="s">
        <v>19</v>
      </c>
      <c r="H4949" s="10">
        <f t="shared" si="386"/>
        <v>46284</v>
      </c>
      <c r="I4949" s="7">
        <f t="shared" si="387"/>
        <v>1098</v>
      </c>
      <c r="J4949" s="6" t="str">
        <f t="shared" si="388"/>
        <v>Jaipur</v>
      </c>
      <c r="K4949" s="6">
        <f>COUNTIFS(pg_transaction_cleaned!$O$2:$O$5743,A4949,pg_transaction_cleaned!$F$2:$F$5743,"CAPTURE")</f>
        <v>1</v>
      </c>
      <c r="L4949" s="7">
        <f>SUMIFS(pg_transaction_cleaned!$H$2:$H$5743,pg_transaction_cleaned!$O$2:$O$5743,A4949,pg_transaction_cleaned!$F$2:$F$5743,"CAPTURE")</f>
        <v>1098</v>
      </c>
      <c r="M4949" s="6">
        <f>COUNTIFS(pg_transaction_cleaned!$O$2:$O$5743,A4949,pg_transaction_cleaned!$F$2:$F$5743,"REFUND")</f>
        <v>0</v>
      </c>
      <c r="N4949" s="7">
        <f>SUMIFS(pg_transaction_cleaned!$H$2:$H$5743,pg_transaction_cleaned!$O$2:$O$5743,A4949,pg_transaction_cleaned!$F$2:$F$5743,"REFUND")</f>
        <v>0</v>
      </c>
      <c r="O4949" s="6" t="str">
        <f t="shared" si="389"/>
        <v>OK</v>
      </c>
      <c r="P4949" s="8">
        <f t="shared" si="390"/>
        <v>0</v>
      </c>
    </row>
    <row r="4950" spans="1:16" x14ac:dyDescent="0.3">
      <c r="A4950" s="6" t="s">
        <v>9800</v>
      </c>
      <c r="B4950" s="6" t="s">
        <v>11976</v>
      </c>
      <c r="C4950" s="6" t="s">
        <v>9801</v>
      </c>
      <c r="D4950" s="6" t="s">
        <v>75</v>
      </c>
      <c r="E4950" s="6" t="s">
        <v>18</v>
      </c>
      <c r="F4950" s="6" t="s">
        <v>11835</v>
      </c>
      <c r="G4950" s="6" t="s">
        <v>19</v>
      </c>
      <c r="H4950" s="10">
        <f t="shared" si="386"/>
        <v>46284</v>
      </c>
      <c r="I4950" s="7">
        <f t="shared" si="387"/>
        <v>499</v>
      </c>
      <c r="J4950" s="6" t="str">
        <f t="shared" si="388"/>
        <v>Mumbai</v>
      </c>
      <c r="K4950" s="6">
        <f>COUNTIFS(pg_transaction_cleaned!$O$2:$O$5743,A4950,pg_transaction_cleaned!$F$2:$F$5743,"CAPTURE")</f>
        <v>1</v>
      </c>
      <c r="L4950" s="7">
        <f>SUMIFS(pg_transaction_cleaned!$H$2:$H$5743,pg_transaction_cleaned!$O$2:$O$5743,A4950,pg_transaction_cleaned!$F$2:$F$5743,"CAPTURE")</f>
        <v>499</v>
      </c>
      <c r="M4950" s="6">
        <f>COUNTIFS(pg_transaction_cleaned!$O$2:$O$5743,A4950,pg_transaction_cleaned!$F$2:$F$5743,"REFUND")</f>
        <v>0</v>
      </c>
      <c r="N4950" s="7">
        <f>SUMIFS(pg_transaction_cleaned!$H$2:$H$5743,pg_transaction_cleaned!$O$2:$O$5743,A4950,pg_transaction_cleaned!$F$2:$F$5743,"REFUND")</f>
        <v>0</v>
      </c>
      <c r="O4950" s="6" t="str">
        <f t="shared" si="389"/>
        <v>OK</v>
      </c>
      <c r="P4950" s="8">
        <f t="shared" si="390"/>
        <v>0</v>
      </c>
    </row>
    <row r="4951" spans="1:16" x14ac:dyDescent="0.3">
      <c r="A4951" s="6" t="s">
        <v>9802</v>
      </c>
      <c r="B4951" s="6" t="s">
        <v>11936</v>
      </c>
      <c r="C4951" s="6" t="s">
        <v>9803</v>
      </c>
      <c r="D4951" s="6" t="s">
        <v>42</v>
      </c>
      <c r="E4951" s="6" t="s">
        <v>18</v>
      </c>
      <c r="F4951" s="6" t="s">
        <v>11904</v>
      </c>
      <c r="G4951" s="6" t="s">
        <v>19</v>
      </c>
      <c r="H4951" s="10">
        <f t="shared" si="386"/>
        <v>46293</v>
      </c>
      <c r="I4951" s="7">
        <f t="shared" si="387"/>
        <v>9298</v>
      </c>
      <c r="J4951" s="6" t="str">
        <f t="shared" si="388"/>
        <v>Hyderabad</v>
      </c>
      <c r="K4951" s="6">
        <f>COUNTIFS(pg_transaction_cleaned!$O$2:$O$5743,A4951,pg_transaction_cleaned!$F$2:$F$5743,"CAPTURE")</f>
        <v>1</v>
      </c>
      <c r="L4951" s="7">
        <f>SUMIFS(pg_transaction_cleaned!$H$2:$H$5743,pg_transaction_cleaned!$O$2:$O$5743,A4951,pg_transaction_cleaned!$F$2:$F$5743,"CAPTURE")</f>
        <v>9298</v>
      </c>
      <c r="M4951" s="6">
        <f>COUNTIFS(pg_transaction_cleaned!$O$2:$O$5743,A4951,pg_transaction_cleaned!$F$2:$F$5743,"REFUND")</f>
        <v>0</v>
      </c>
      <c r="N4951" s="7">
        <f>SUMIFS(pg_transaction_cleaned!$H$2:$H$5743,pg_transaction_cleaned!$O$2:$O$5743,A4951,pg_transaction_cleaned!$F$2:$F$5743,"REFUND")</f>
        <v>0</v>
      </c>
      <c r="O4951" s="6" t="str">
        <f t="shared" si="389"/>
        <v>OK</v>
      </c>
      <c r="P4951" s="8">
        <f t="shared" si="390"/>
        <v>0</v>
      </c>
    </row>
    <row r="4952" spans="1:16" x14ac:dyDescent="0.3">
      <c r="A4952" s="6" t="s">
        <v>9804</v>
      </c>
      <c r="B4952" s="6" t="s">
        <v>11844</v>
      </c>
      <c r="C4952" s="6" t="s">
        <v>9805</v>
      </c>
      <c r="D4952" s="6" t="s">
        <v>61</v>
      </c>
      <c r="E4952" s="6" t="s">
        <v>54</v>
      </c>
      <c r="F4952" s="6" t="s">
        <v>11851</v>
      </c>
      <c r="G4952" s="6" t="s">
        <v>19</v>
      </c>
      <c r="H4952" s="10">
        <f t="shared" si="386"/>
        <v>46280</v>
      </c>
      <c r="I4952" s="7">
        <f t="shared" si="387"/>
        <v>3499</v>
      </c>
      <c r="J4952" s="6" t="str">
        <f t="shared" si="388"/>
        <v>Delhi</v>
      </c>
      <c r="K4952" s="6">
        <f>COUNTIFS(pg_transaction_cleaned!$O$2:$O$5743,A4952,pg_transaction_cleaned!$F$2:$F$5743,"CAPTURE")</f>
        <v>1</v>
      </c>
      <c r="L4952" s="7">
        <f>SUMIFS(pg_transaction_cleaned!$H$2:$H$5743,pg_transaction_cleaned!$O$2:$O$5743,A4952,pg_transaction_cleaned!$F$2:$F$5743,"CAPTURE")</f>
        <v>3499</v>
      </c>
      <c r="M4952" s="6">
        <f>COUNTIFS(pg_transaction_cleaned!$O$2:$O$5743,A4952,pg_transaction_cleaned!$F$2:$F$5743,"REFUND")</f>
        <v>0</v>
      </c>
      <c r="N4952" s="7">
        <f>SUMIFS(pg_transaction_cleaned!$H$2:$H$5743,pg_transaction_cleaned!$O$2:$O$5743,A4952,pg_transaction_cleaned!$F$2:$F$5743,"REFUND")</f>
        <v>0</v>
      </c>
      <c r="O4952" s="6" t="str">
        <f t="shared" si="389"/>
        <v>OK</v>
      </c>
      <c r="P4952" s="8">
        <f t="shared" si="390"/>
        <v>0</v>
      </c>
    </row>
    <row r="4953" spans="1:16" x14ac:dyDescent="0.3">
      <c r="A4953" s="6" t="s">
        <v>9806</v>
      </c>
      <c r="B4953" s="6" t="s">
        <v>11903</v>
      </c>
      <c r="C4953" s="6" t="s">
        <v>9807</v>
      </c>
      <c r="D4953" s="6" t="s">
        <v>34</v>
      </c>
      <c r="E4953" s="6" t="s">
        <v>27</v>
      </c>
      <c r="F4953" s="6" t="s">
        <v>11831</v>
      </c>
      <c r="G4953" s="6" t="s">
        <v>19</v>
      </c>
      <c r="H4953" s="10">
        <f t="shared" si="386"/>
        <v>46277</v>
      </c>
      <c r="I4953" s="7">
        <f t="shared" si="387"/>
        <v>2098</v>
      </c>
      <c r="J4953" s="6" t="str">
        <f t="shared" si="388"/>
        <v>Ahmedabad</v>
      </c>
      <c r="K4953" s="6">
        <f>COUNTIFS(pg_transaction_cleaned!$O$2:$O$5743,A4953,pg_transaction_cleaned!$F$2:$F$5743,"CAPTURE")</f>
        <v>1</v>
      </c>
      <c r="L4953" s="7">
        <f>SUMIFS(pg_transaction_cleaned!$H$2:$H$5743,pg_transaction_cleaned!$O$2:$O$5743,A4953,pg_transaction_cleaned!$F$2:$F$5743,"CAPTURE")</f>
        <v>2098</v>
      </c>
      <c r="M4953" s="6">
        <f>COUNTIFS(pg_transaction_cleaned!$O$2:$O$5743,A4953,pg_transaction_cleaned!$F$2:$F$5743,"REFUND")</f>
        <v>0</v>
      </c>
      <c r="N4953" s="7">
        <f>SUMIFS(pg_transaction_cleaned!$H$2:$H$5743,pg_transaction_cleaned!$O$2:$O$5743,A4953,pg_transaction_cleaned!$F$2:$F$5743,"REFUND")</f>
        <v>0</v>
      </c>
      <c r="O4953" s="6" t="str">
        <f t="shared" si="389"/>
        <v>OK</v>
      </c>
      <c r="P4953" s="8">
        <f t="shared" si="390"/>
        <v>0</v>
      </c>
    </row>
    <row r="4954" spans="1:16" x14ac:dyDescent="0.3">
      <c r="A4954" s="6" t="s">
        <v>9808</v>
      </c>
      <c r="B4954" s="6" t="s">
        <v>11850</v>
      </c>
      <c r="C4954" s="6" t="s">
        <v>7984</v>
      </c>
      <c r="D4954" s="6" t="s">
        <v>42</v>
      </c>
      <c r="E4954" s="6" t="s">
        <v>43</v>
      </c>
      <c r="F4954" s="6" t="s">
        <v>11921</v>
      </c>
      <c r="G4954" s="6" t="s">
        <v>19</v>
      </c>
      <c r="H4954" s="10">
        <f t="shared" si="386"/>
        <v>46283</v>
      </c>
      <c r="I4954" s="7">
        <f t="shared" si="387"/>
        <v>1098</v>
      </c>
      <c r="J4954" s="6" t="str">
        <f t="shared" si="388"/>
        <v>Hyderabad</v>
      </c>
      <c r="K4954" s="6">
        <f>COUNTIFS(pg_transaction_cleaned!$O$2:$O$5743,A4954,pg_transaction_cleaned!$F$2:$F$5743,"CAPTURE")</f>
        <v>1</v>
      </c>
      <c r="L4954" s="7">
        <f>SUMIFS(pg_transaction_cleaned!$H$2:$H$5743,pg_transaction_cleaned!$O$2:$O$5743,A4954,pg_transaction_cleaned!$F$2:$F$5743,"CAPTURE")</f>
        <v>1098</v>
      </c>
      <c r="M4954" s="6">
        <f>COUNTIFS(pg_transaction_cleaned!$O$2:$O$5743,A4954,pg_transaction_cleaned!$F$2:$F$5743,"REFUND")</f>
        <v>0</v>
      </c>
      <c r="N4954" s="7">
        <f>SUMIFS(pg_transaction_cleaned!$H$2:$H$5743,pg_transaction_cleaned!$O$2:$O$5743,A4954,pg_transaction_cleaned!$F$2:$F$5743,"REFUND")</f>
        <v>0</v>
      </c>
      <c r="O4954" s="6" t="str">
        <f t="shared" si="389"/>
        <v>OK</v>
      </c>
      <c r="P4954" s="8">
        <f t="shared" si="390"/>
        <v>0</v>
      </c>
    </row>
    <row r="4955" spans="1:16" x14ac:dyDescent="0.3">
      <c r="A4955" s="6" t="s">
        <v>9809</v>
      </c>
      <c r="B4955" s="6" t="s">
        <v>11884</v>
      </c>
      <c r="C4955" s="6" t="s">
        <v>9810</v>
      </c>
      <c r="D4955" s="6" t="s">
        <v>26</v>
      </c>
      <c r="E4955" s="6" t="s">
        <v>27</v>
      </c>
      <c r="F4955" s="6" t="s">
        <v>11863</v>
      </c>
      <c r="G4955" s="6" t="s">
        <v>19</v>
      </c>
      <c r="H4955" s="10">
        <f t="shared" si="386"/>
        <v>46279</v>
      </c>
      <c r="I4955" s="7">
        <f t="shared" si="387"/>
        <v>1499</v>
      </c>
      <c r="J4955" s="6" t="str">
        <f t="shared" si="388"/>
        <v>Kolkata</v>
      </c>
      <c r="K4955" s="6">
        <f>COUNTIFS(pg_transaction_cleaned!$O$2:$O$5743,A4955,pg_transaction_cleaned!$F$2:$F$5743,"CAPTURE")</f>
        <v>1</v>
      </c>
      <c r="L4955" s="7">
        <f>SUMIFS(pg_transaction_cleaned!$H$2:$H$5743,pg_transaction_cleaned!$O$2:$O$5743,A4955,pg_transaction_cleaned!$F$2:$F$5743,"CAPTURE")</f>
        <v>1499</v>
      </c>
      <c r="M4955" s="6">
        <f>COUNTIFS(pg_transaction_cleaned!$O$2:$O$5743,A4955,pg_transaction_cleaned!$F$2:$F$5743,"REFUND")</f>
        <v>0</v>
      </c>
      <c r="N4955" s="7">
        <f>SUMIFS(pg_transaction_cleaned!$H$2:$H$5743,pg_transaction_cleaned!$O$2:$O$5743,A4955,pg_transaction_cleaned!$F$2:$F$5743,"REFUND")</f>
        <v>0</v>
      </c>
      <c r="O4955" s="6" t="str">
        <f t="shared" si="389"/>
        <v>OK</v>
      </c>
      <c r="P4955" s="8">
        <f t="shared" si="390"/>
        <v>0</v>
      </c>
    </row>
    <row r="4956" spans="1:16" x14ac:dyDescent="0.3">
      <c r="A4956" s="6" t="s">
        <v>9811</v>
      </c>
      <c r="B4956" s="6" t="s">
        <v>11887</v>
      </c>
      <c r="C4956" s="6" t="s">
        <v>9812</v>
      </c>
      <c r="D4956" s="6" t="s">
        <v>48</v>
      </c>
      <c r="E4956" s="6" t="s">
        <v>27</v>
      </c>
      <c r="F4956" s="6" t="s">
        <v>11841</v>
      </c>
      <c r="G4956" s="6" t="s">
        <v>19</v>
      </c>
      <c r="H4956" s="10">
        <f t="shared" si="386"/>
        <v>46268</v>
      </c>
      <c r="I4956" s="7">
        <f t="shared" si="387"/>
        <v>2499</v>
      </c>
      <c r="J4956" s="6" t="str">
        <f t="shared" si="388"/>
        <v>Jaipur</v>
      </c>
      <c r="K4956" s="6">
        <f>COUNTIFS(pg_transaction_cleaned!$O$2:$O$5743,A4956,pg_transaction_cleaned!$F$2:$F$5743,"CAPTURE")</f>
        <v>1</v>
      </c>
      <c r="L4956" s="7">
        <f>SUMIFS(pg_transaction_cleaned!$H$2:$H$5743,pg_transaction_cleaned!$O$2:$O$5743,A4956,pg_transaction_cleaned!$F$2:$F$5743,"CAPTURE")</f>
        <v>2499</v>
      </c>
      <c r="M4956" s="6">
        <f>COUNTIFS(pg_transaction_cleaned!$O$2:$O$5743,A4956,pg_transaction_cleaned!$F$2:$F$5743,"REFUND")</f>
        <v>0</v>
      </c>
      <c r="N4956" s="7">
        <f>SUMIFS(pg_transaction_cleaned!$H$2:$H$5743,pg_transaction_cleaned!$O$2:$O$5743,A4956,pg_transaction_cleaned!$F$2:$F$5743,"REFUND")</f>
        <v>0</v>
      </c>
      <c r="O4956" s="6" t="str">
        <f t="shared" si="389"/>
        <v>OK</v>
      </c>
      <c r="P4956" s="8">
        <f t="shared" si="390"/>
        <v>0</v>
      </c>
    </row>
    <row r="4957" spans="1:16" x14ac:dyDescent="0.3">
      <c r="A4957" s="6" t="s">
        <v>9813</v>
      </c>
      <c r="B4957" s="6" t="s">
        <v>11908</v>
      </c>
      <c r="C4957" s="6" t="s">
        <v>9814</v>
      </c>
      <c r="D4957" s="6" t="s">
        <v>48</v>
      </c>
      <c r="E4957" s="6" t="s">
        <v>27</v>
      </c>
      <c r="F4957" s="6" t="s">
        <v>11839</v>
      </c>
      <c r="G4957" s="6" t="s">
        <v>19</v>
      </c>
      <c r="H4957" s="10">
        <f t="shared" si="386"/>
        <v>46275</v>
      </c>
      <c r="I4957" s="7">
        <f t="shared" si="387"/>
        <v>1299</v>
      </c>
      <c r="J4957" s="6" t="str">
        <f t="shared" si="388"/>
        <v>Jaipur</v>
      </c>
      <c r="K4957" s="6">
        <f>COUNTIFS(pg_transaction_cleaned!$O$2:$O$5743,A4957,pg_transaction_cleaned!$F$2:$F$5743,"CAPTURE")</f>
        <v>1</v>
      </c>
      <c r="L4957" s="7">
        <f>SUMIFS(pg_transaction_cleaned!$H$2:$H$5743,pg_transaction_cleaned!$O$2:$O$5743,A4957,pg_transaction_cleaned!$F$2:$F$5743,"CAPTURE")</f>
        <v>1299</v>
      </c>
      <c r="M4957" s="6">
        <f>COUNTIFS(pg_transaction_cleaned!$O$2:$O$5743,A4957,pg_transaction_cleaned!$F$2:$F$5743,"REFUND")</f>
        <v>0</v>
      </c>
      <c r="N4957" s="7">
        <f>SUMIFS(pg_transaction_cleaned!$H$2:$H$5743,pg_transaction_cleaned!$O$2:$O$5743,A4957,pg_transaction_cleaned!$F$2:$F$5743,"REFUND")</f>
        <v>0</v>
      </c>
      <c r="O4957" s="6" t="str">
        <f t="shared" si="389"/>
        <v>OK</v>
      </c>
      <c r="P4957" s="8">
        <f t="shared" si="390"/>
        <v>0</v>
      </c>
    </row>
    <row r="4958" spans="1:16" x14ac:dyDescent="0.3">
      <c r="A4958" s="6" t="s">
        <v>9815</v>
      </c>
      <c r="B4958" s="6" t="s">
        <v>11905</v>
      </c>
      <c r="C4958" s="6" t="s">
        <v>9816</v>
      </c>
      <c r="D4958" s="6" t="s">
        <v>26</v>
      </c>
      <c r="E4958" s="6" t="s">
        <v>18</v>
      </c>
      <c r="F4958" s="6" t="s">
        <v>12028</v>
      </c>
      <c r="G4958" s="6" t="s">
        <v>19</v>
      </c>
      <c r="H4958" s="10">
        <f t="shared" si="386"/>
        <v>46291</v>
      </c>
      <c r="I4958" s="7">
        <f t="shared" si="387"/>
        <v>1299</v>
      </c>
      <c r="J4958" s="6" t="str">
        <f t="shared" si="388"/>
        <v>Kolkata</v>
      </c>
      <c r="K4958" s="6">
        <f>COUNTIFS(pg_transaction_cleaned!$O$2:$O$5743,A4958,pg_transaction_cleaned!$F$2:$F$5743,"CAPTURE")</f>
        <v>1</v>
      </c>
      <c r="L4958" s="7">
        <f>SUMIFS(pg_transaction_cleaned!$H$2:$H$5743,pg_transaction_cleaned!$O$2:$O$5743,A4958,pg_transaction_cleaned!$F$2:$F$5743,"CAPTURE")</f>
        <v>1299</v>
      </c>
      <c r="M4958" s="6">
        <f>COUNTIFS(pg_transaction_cleaned!$O$2:$O$5743,A4958,pg_transaction_cleaned!$F$2:$F$5743,"REFUND")</f>
        <v>0</v>
      </c>
      <c r="N4958" s="7">
        <f>SUMIFS(pg_transaction_cleaned!$H$2:$H$5743,pg_transaction_cleaned!$O$2:$O$5743,A4958,pg_transaction_cleaned!$F$2:$F$5743,"REFUND")</f>
        <v>0</v>
      </c>
      <c r="O4958" s="6" t="str">
        <f t="shared" si="389"/>
        <v>OK</v>
      </c>
      <c r="P4958" s="8">
        <f t="shared" si="390"/>
        <v>0</v>
      </c>
    </row>
    <row r="4959" spans="1:16" x14ac:dyDescent="0.3">
      <c r="A4959" s="6" t="s">
        <v>9817</v>
      </c>
      <c r="B4959" s="6" t="s">
        <v>11866</v>
      </c>
      <c r="C4959" s="6" t="s">
        <v>9818</v>
      </c>
      <c r="D4959" s="6" t="s">
        <v>17</v>
      </c>
      <c r="E4959" s="6" t="s">
        <v>18</v>
      </c>
      <c r="F4959" s="6" t="s">
        <v>11863</v>
      </c>
      <c r="G4959" s="6" t="s">
        <v>19</v>
      </c>
      <c r="H4959" s="10">
        <f t="shared" si="386"/>
        <v>46274</v>
      </c>
      <c r="I4959" s="7">
        <f t="shared" si="387"/>
        <v>1499</v>
      </c>
      <c r="J4959" s="6" t="str">
        <f t="shared" si="388"/>
        <v>Pune</v>
      </c>
      <c r="K4959" s="6">
        <f>COUNTIFS(pg_transaction_cleaned!$O$2:$O$5743,A4959,pg_transaction_cleaned!$F$2:$F$5743,"CAPTURE")</f>
        <v>1</v>
      </c>
      <c r="L4959" s="7">
        <f>SUMIFS(pg_transaction_cleaned!$H$2:$H$5743,pg_transaction_cleaned!$O$2:$O$5743,A4959,pg_transaction_cleaned!$F$2:$F$5743,"CAPTURE")</f>
        <v>1499</v>
      </c>
      <c r="M4959" s="6">
        <f>COUNTIFS(pg_transaction_cleaned!$O$2:$O$5743,A4959,pg_transaction_cleaned!$F$2:$F$5743,"REFUND")</f>
        <v>0</v>
      </c>
      <c r="N4959" s="7">
        <f>SUMIFS(pg_transaction_cleaned!$H$2:$H$5743,pg_transaction_cleaned!$O$2:$O$5743,A4959,pg_transaction_cleaned!$F$2:$F$5743,"REFUND")</f>
        <v>0</v>
      </c>
      <c r="O4959" s="6" t="str">
        <f t="shared" si="389"/>
        <v>OK</v>
      </c>
      <c r="P4959" s="8">
        <f t="shared" si="390"/>
        <v>0</v>
      </c>
    </row>
    <row r="4960" spans="1:16" x14ac:dyDescent="0.3">
      <c r="A4960" s="6" t="s">
        <v>9819</v>
      </c>
      <c r="B4960" s="6" t="s">
        <v>11956</v>
      </c>
      <c r="C4960" s="6" t="s">
        <v>9820</v>
      </c>
      <c r="D4960" s="6" t="s">
        <v>48</v>
      </c>
      <c r="E4960" s="6" t="s">
        <v>27</v>
      </c>
      <c r="F4960" s="6" t="s">
        <v>11883</v>
      </c>
      <c r="G4960" s="6" t="s">
        <v>19</v>
      </c>
      <c r="H4960" s="10">
        <f t="shared" si="386"/>
        <v>46286</v>
      </c>
      <c r="I4960" s="7">
        <f t="shared" si="387"/>
        <v>1598</v>
      </c>
      <c r="J4960" s="6" t="str">
        <f t="shared" si="388"/>
        <v>Jaipur</v>
      </c>
      <c r="K4960" s="6">
        <f>COUNTIFS(pg_transaction_cleaned!$O$2:$O$5743,A4960,pg_transaction_cleaned!$F$2:$F$5743,"CAPTURE")</f>
        <v>1</v>
      </c>
      <c r="L4960" s="7">
        <f>SUMIFS(pg_transaction_cleaned!$H$2:$H$5743,pg_transaction_cleaned!$O$2:$O$5743,A4960,pg_transaction_cleaned!$F$2:$F$5743,"CAPTURE")</f>
        <v>1598</v>
      </c>
      <c r="M4960" s="6">
        <f>COUNTIFS(pg_transaction_cleaned!$O$2:$O$5743,A4960,pg_transaction_cleaned!$F$2:$F$5743,"REFUND")</f>
        <v>0</v>
      </c>
      <c r="N4960" s="7">
        <f>SUMIFS(pg_transaction_cleaned!$H$2:$H$5743,pg_transaction_cleaned!$O$2:$O$5743,A4960,pg_transaction_cleaned!$F$2:$F$5743,"REFUND")</f>
        <v>0</v>
      </c>
      <c r="O4960" s="6" t="str">
        <f t="shared" si="389"/>
        <v>OK</v>
      </c>
      <c r="P4960" s="8">
        <f t="shared" si="390"/>
        <v>0</v>
      </c>
    </row>
    <row r="4961" spans="1:16" x14ac:dyDescent="0.3">
      <c r="A4961" s="6" t="s">
        <v>9821</v>
      </c>
      <c r="B4961" s="6" t="s">
        <v>11830</v>
      </c>
      <c r="C4961" s="6" t="s">
        <v>9822</v>
      </c>
      <c r="D4961" s="6" t="s">
        <v>26</v>
      </c>
      <c r="E4961" s="6" t="s">
        <v>27</v>
      </c>
      <c r="F4961" s="6" t="s">
        <v>11855</v>
      </c>
      <c r="G4961" s="6" t="s">
        <v>19</v>
      </c>
      <c r="H4961" s="10">
        <f t="shared" si="386"/>
        <v>46282</v>
      </c>
      <c r="I4961" s="7">
        <f t="shared" si="387"/>
        <v>4999</v>
      </c>
      <c r="J4961" s="6" t="str">
        <f t="shared" si="388"/>
        <v>Kolkata</v>
      </c>
      <c r="K4961" s="6">
        <f>COUNTIFS(pg_transaction_cleaned!$O$2:$O$5743,A4961,pg_transaction_cleaned!$F$2:$F$5743,"CAPTURE")</f>
        <v>1</v>
      </c>
      <c r="L4961" s="7">
        <f>SUMIFS(pg_transaction_cleaned!$H$2:$H$5743,pg_transaction_cleaned!$O$2:$O$5743,A4961,pg_transaction_cleaned!$F$2:$F$5743,"CAPTURE")</f>
        <v>4999</v>
      </c>
      <c r="M4961" s="6">
        <f>COUNTIFS(pg_transaction_cleaned!$O$2:$O$5743,A4961,pg_transaction_cleaned!$F$2:$F$5743,"REFUND")</f>
        <v>0</v>
      </c>
      <c r="N4961" s="7">
        <f>SUMIFS(pg_transaction_cleaned!$H$2:$H$5743,pg_transaction_cleaned!$O$2:$O$5743,A4961,pg_transaction_cleaned!$F$2:$F$5743,"REFUND")</f>
        <v>0</v>
      </c>
      <c r="O4961" s="6" t="str">
        <f t="shared" si="389"/>
        <v>OK</v>
      </c>
      <c r="P4961" s="8">
        <f t="shared" si="390"/>
        <v>0</v>
      </c>
    </row>
    <row r="4962" spans="1:16" x14ac:dyDescent="0.3">
      <c r="A4962" s="6" t="s">
        <v>9823</v>
      </c>
      <c r="B4962" s="6" t="s">
        <v>11891</v>
      </c>
      <c r="C4962" s="6" t="s">
        <v>9824</v>
      </c>
      <c r="D4962" s="6" t="s">
        <v>17</v>
      </c>
      <c r="E4962" s="6" t="s">
        <v>27</v>
      </c>
      <c r="F4962" s="6" t="s">
        <v>11863</v>
      </c>
      <c r="G4962" s="6" t="s">
        <v>66</v>
      </c>
      <c r="H4962" s="10">
        <f t="shared" si="386"/>
        <v>46278</v>
      </c>
      <c r="I4962" s="7">
        <f t="shared" si="387"/>
        <v>1499</v>
      </c>
      <c r="J4962" s="6" t="str">
        <f t="shared" si="388"/>
        <v>Pune</v>
      </c>
      <c r="K4962" s="6">
        <f>COUNTIFS(pg_transaction_cleaned!$O$2:$O$5743,A4962,pg_transaction_cleaned!$F$2:$F$5743,"CAPTURE")</f>
        <v>1</v>
      </c>
      <c r="L4962" s="7">
        <f>SUMIFS(pg_transaction_cleaned!$H$2:$H$5743,pg_transaction_cleaned!$O$2:$O$5743,A4962,pg_transaction_cleaned!$F$2:$F$5743,"CAPTURE")</f>
        <v>1499</v>
      </c>
      <c r="M4962" s="6">
        <f>COUNTIFS(pg_transaction_cleaned!$O$2:$O$5743,A4962,pg_transaction_cleaned!$F$2:$F$5743,"REFUND")</f>
        <v>1</v>
      </c>
      <c r="N4962" s="7">
        <f>SUMIFS(pg_transaction_cleaned!$H$2:$H$5743,pg_transaction_cleaned!$O$2:$O$5743,A4962,pg_transaction_cleaned!$F$2:$F$5743,"REFUND")</f>
        <v>1499</v>
      </c>
      <c r="O4962" s="6" t="str">
        <f t="shared" si="389"/>
        <v>OK</v>
      </c>
      <c r="P4962" s="8">
        <f t="shared" si="390"/>
        <v>0</v>
      </c>
    </row>
    <row r="4963" spans="1:16" x14ac:dyDescent="0.3">
      <c r="A4963" s="6" t="s">
        <v>9825</v>
      </c>
      <c r="B4963" s="6" t="s">
        <v>12019</v>
      </c>
      <c r="C4963" s="6" t="s">
        <v>9826</v>
      </c>
      <c r="D4963" s="6" t="s">
        <v>42</v>
      </c>
      <c r="E4963" s="6" t="s">
        <v>18</v>
      </c>
      <c r="F4963" s="6" t="s">
        <v>11849</v>
      </c>
      <c r="G4963" s="6" t="s">
        <v>19</v>
      </c>
      <c r="H4963" s="10">
        <f t="shared" si="386"/>
        <v>46270</v>
      </c>
      <c r="I4963" s="7">
        <f t="shared" si="387"/>
        <v>4298</v>
      </c>
      <c r="J4963" s="6" t="str">
        <f t="shared" si="388"/>
        <v>Hyderabad</v>
      </c>
      <c r="K4963" s="6">
        <f>COUNTIFS(pg_transaction_cleaned!$O$2:$O$5743,A4963,pg_transaction_cleaned!$F$2:$F$5743,"CAPTURE")</f>
        <v>1</v>
      </c>
      <c r="L4963" s="7">
        <f>SUMIFS(pg_transaction_cleaned!$H$2:$H$5743,pg_transaction_cleaned!$O$2:$O$5743,A4963,pg_transaction_cleaned!$F$2:$F$5743,"CAPTURE")</f>
        <v>4298</v>
      </c>
      <c r="M4963" s="6">
        <f>COUNTIFS(pg_transaction_cleaned!$O$2:$O$5743,A4963,pg_transaction_cleaned!$F$2:$F$5743,"REFUND")</f>
        <v>0</v>
      </c>
      <c r="N4963" s="7">
        <f>SUMIFS(pg_transaction_cleaned!$H$2:$H$5743,pg_transaction_cleaned!$O$2:$O$5743,A4963,pg_transaction_cleaned!$F$2:$F$5743,"REFUND")</f>
        <v>0</v>
      </c>
      <c r="O4963" s="6" t="str">
        <f t="shared" si="389"/>
        <v>OK</v>
      </c>
      <c r="P4963" s="8">
        <f t="shared" si="390"/>
        <v>0</v>
      </c>
    </row>
    <row r="4964" spans="1:16" x14ac:dyDescent="0.3">
      <c r="A4964" s="6" t="s">
        <v>9827</v>
      </c>
      <c r="B4964" s="6" t="s">
        <v>11926</v>
      </c>
      <c r="C4964" s="6" t="s">
        <v>5283</v>
      </c>
      <c r="D4964" s="6" t="s">
        <v>42</v>
      </c>
      <c r="E4964" s="6" t="s">
        <v>18</v>
      </c>
      <c r="F4964" s="6" t="s">
        <v>11872</v>
      </c>
      <c r="G4964" s="6" t="s">
        <v>19</v>
      </c>
      <c r="H4964" s="10">
        <f t="shared" si="386"/>
        <v>46270</v>
      </c>
      <c r="I4964" s="7">
        <f t="shared" si="387"/>
        <v>3998</v>
      </c>
      <c r="J4964" s="6" t="str">
        <f t="shared" si="388"/>
        <v>Hyderabad</v>
      </c>
      <c r="K4964" s="6">
        <f>COUNTIFS(pg_transaction_cleaned!$O$2:$O$5743,A4964,pg_transaction_cleaned!$F$2:$F$5743,"CAPTURE")</f>
        <v>1</v>
      </c>
      <c r="L4964" s="7">
        <f>SUMIFS(pg_transaction_cleaned!$H$2:$H$5743,pg_transaction_cleaned!$O$2:$O$5743,A4964,pg_transaction_cleaned!$F$2:$F$5743,"CAPTURE")</f>
        <v>3998</v>
      </c>
      <c r="M4964" s="6">
        <f>COUNTIFS(pg_transaction_cleaned!$O$2:$O$5743,A4964,pg_transaction_cleaned!$F$2:$F$5743,"REFUND")</f>
        <v>0</v>
      </c>
      <c r="N4964" s="7">
        <f>SUMIFS(pg_transaction_cleaned!$H$2:$H$5743,pg_transaction_cleaned!$O$2:$O$5743,A4964,pg_transaction_cleaned!$F$2:$F$5743,"REFUND")</f>
        <v>0</v>
      </c>
      <c r="O4964" s="6" t="str">
        <f t="shared" si="389"/>
        <v>OK</v>
      </c>
      <c r="P4964" s="8">
        <f t="shared" si="390"/>
        <v>0</v>
      </c>
    </row>
    <row r="4965" spans="1:16" x14ac:dyDescent="0.3">
      <c r="A4965" s="6" t="s">
        <v>9828</v>
      </c>
      <c r="B4965" s="6" t="s">
        <v>11887</v>
      </c>
      <c r="C4965" s="6" t="s">
        <v>9829</v>
      </c>
      <c r="D4965" s="6" t="s">
        <v>48</v>
      </c>
      <c r="E4965" s="6" t="s">
        <v>27</v>
      </c>
      <c r="F4965" s="6" t="s">
        <v>11983</v>
      </c>
      <c r="G4965" s="6" t="s">
        <v>19</v>
      </c>
      <c r="H4965" s="10">
        <f t="shared" si="386"/>
        <v>46268</v>
      </c>
      <c r="I4965" s="7">
        <f t="shared" si="387"/>
        <v>5298</v>
      </c>
      <c r="J4965" s="6" t="str">
        <f t="shared" si="388"/>
        <v>Jaipur</v>
      </c>
      <c r="K4965" s="6">
        <f>COUNTIFS(pg_transaction_cleaned!$O$2:$O$5743,A4965,pg_transaction_cleaned!$F$2:$F$5743,"CAPTURE")</f>
        <v>1</v>
      </c>
      <c r="L4965" s="7">
        <f>SUMIFS(pg_transaction_cleaned!$H$2:$H$5743,pg_transaction_cleaned!$O$2:$O$5743,A4965,pg_transaction_cleaned!$F$2:$F$5743,"CAPTURE")</f>
        <v>5298</v>
      </c>
      <c r="M4965" s="6">
        <f>COUNTIFS(pg_transaction_cleaned!$O$2:$O$5743,A4965,pg_transaction_cleaned!$F$2:$F$5743,"REFUND")</f>
        <v>0</v>
      </c>
      <c r="N4965" s="7">
        <f>SUMIFS(pg_transaction_cleaned!$H$2:$H$5743,pg_transaction_cleaned!$O$2:$O$5743,A4965,pg_transaction_cleaned!$F$2:$F$5743,"REFUND")</f>
        <v>0</v>
      </c>
      <c r="O4965" s="6" t="str">
        <f t="shared" si="389"/>
        <v>OK</v>
      </c>
      <c r="P4965" s="8">
        <f t="shared" si="390"/>
        <v>0</v>
      </c>
    </row>
    <row r="4966" spans="1:16" x14ac:dyDescent="0.3">
      <c r="A4966" s="6" t="s">
        <v>9830</v>
      </c>
      <c r="B4966" s="6" t="s">
        <v>11963</v>
      </c>
      <c r="C4966" s="6" t="s">
        <v>9831</v>
      </c>
      <c r="D4966" s="6" t="s">
        <v>34</v>
      </c>
      <c r="E4966" s="6" t="s">
        <v>18</v>
      </c>
      <c r="F4966" s="6" t="s">
        <v>11853</v>
      </c>
      <c r="G4966" s="6" t="s">
        <v>19</v>
      </c>
      <c r="H4966" s="10">
        <f t="shared" si="386"/>
        <v>46287</v>
      </c>
      <c r="I4966" s="7">
        <f t="shared" si="387"/>
        <v>1799</v>
      </c>
      <c r="J4966" s="6" t="str">
        <f t="shared" si="388"/>
        <v>Ahmedabad</v>
      </c>
      <c r="K4966" s="6">
        <f>COUNTIFS(pg_transaction_cleaned!$O$2:$O$5743,A4966,pg_transaction_cleaned!$F$2:$F$5743,"CAPTURE")</f>
        <v>1</v>
      </c>
      <c r="L4966" s="7">
        <f>SUMIFS(pg_transaction_cleaned!$H$2:$H$5743,pg_transaction_cleaned!$O$2:$O$5743,A4966,pg_transaction_cleaned!$F$2:$F$5743,"CAPTURE")</f>
        <v>1799</v>
      </c>
      <c r="M4966" s="6">
        <f>COUNTIFS(pg_transaction_cleaned!$O$2:$O$5743,A4966,pg_transaction_cleaned!$F$2:$F$5743,"REFUND")</f>
        <v>0</v>
      </c>
      <c r="N4966" s="7">
        <f>SUMIFS(pg_transaction_cleaned!$H$2:$H$5743,pg_transaction_cleaned!$O$2:$O$5743,A4966,pg_transaction_cleaned!$F$2:$F$5743,"REFUND")</f>
        <v>0</v>
      </c>
      <c r="O4966" s="6" t="str">
        <f t="shared" si="389"/>
        <v>OK</v>
      </c>
      <c r="P4966" s="8">
        <f t="shared" si="390"/>
        <v>0</v>
      </c>
    </row>
    <row r="4967" spans="1:16" x14ac:dyDescent="0.3">
      <c r="A4967" s="6" t="s">
        <v>9832</v>
      </c>
      <c r="B4967" s="6" t="s">
        <v>11897</v>
      </c>
      <c r="C4967" s="6" t="s">
        <v>9833</v>
      </c>
      <c r="D4967" s="6" t="s">
        <v>51</v>
      </c>
      <c r="E4967" s="6" t="s">
        <v>18</v>
      </c>
      <c r="F4967" s="6" t="s">
        <v>11885</v>
      </c>
      <c r="G4967" s="6" t="s">
        <v>19</v>
      </c>
      <c r="H4967" s="10">
        <f t="shared" si="386"/>
        <v>46266</v>
      </c>
      <c r="I4967" s="7">
        <f t="shared" si="387"/>
        <v>10297</v>
      </c>
      <c r="J4967" s="6" t="str">
        <f t="shared" si="388"/>
        <v>Chennai</v>
      </c>
      <c r="K4967" s="6">
        <f>COUNTIFS(pg_transaction_cleaned!$O$2:$O$5743,A4967,pg_transaction_cleaned!$F$2:$F$5743,"CAPTURE")</f>
        <v>1</v>
      </c>
      <c r="L4967" s="7">
        <f>SUMIFS(pg_transaction_cleaned!$H$2:$H$5743,pg_transaction_cleaned!$O$2:$O$5743,A4967,pg_transaction_cleaned!$F$2:$F$5743,"CAPTURE")</f>
        <v>10297</v>
      </c>
      <c r="M4967" s="6">
        <f>COUNTIFS(pg_transaction_cleaned!$O$2:$O$5743,A4967,pg_transaction_cleaned!$F$2:$F$5743,"REFUND")</f>
        <v>0</v>
      </c>
      <c r="N4967" s="7">
        <f>SUMIFS(pg_transaction_cleaned!$H$2:$H$5743,pg_transaction_cleaned!$O$2:$O$5743,A4967,pg_transaction_cleaned!$F$2:$F$5743,"REFUND")</f>
        <v>0</v>
      </c>
      <c r="O4967" s="6" t="str">
        <f t="shared" si="389"/>
        <v>OK</v>
      </c>
      <c r="P4967" s="8">
        <f t="shared" si="390"/>
        <v>0</v>
      </c>
    </row>
    <row r="4968" spans="1:16" x14ac:dyDescent="0.3">
      <c r="A4968" s="6" t="s">
        <v>9834</v>
      </c>
      <c r="B4968" s="6" t="s">
        <v>11859</v>
      </c>
      <c r="C4968" s="6" t="s">
        <v>9835</v>
      </c>
      <c r="D4968" s="6" t="s">
        <v>34</v>
      </c>
      <c r="E4968" s="6" t="s">
        <v>18</v>
      </c>
      <c r="F4968" s="6" t="s">
        <v>11863</v>
      </c>
      <c r="G4968" s="6" t="s">
        <v>19</v>
      </c>
      <c r="H4968" s="10">
        <f t="shared" si="386"/>
        <v>46271</v>
      </c>
      <c r="I4968" s="7">
        <f t="shared" si="387"/>
        <v>1499</v>
      </c>
      <c r="J4968" s="6" t="str">
        <f t="shared" si="388"/>
        <v>Ahmedabad</v>
      </c>
      <c r="K4968" s="6">
        <f>COUNTIFS(pg_transaction_cleaned!$O$2:$O$5743,A4968,pg_transaction_cleaned!$F$2:$F$5743,"CAPTURE")</f>
        <v>1</v>
      </c>
      <c r="L4968" s="7">
        <f>SUMIFS(pg_transaction_cleaned!$H$2:$H$5743,pg_transaction_cleaned!$O$2:$O$5743,A4968,pg_transaction_cleaned!$F$2:$F$5743,"CAPTURE")</f>
        <v>1499</v>
      </c>
      <c r="M4968" s="6">
        <f>COUNTIFS(pg_transaction_cleaned!$O$2:$O$5743,A4968,pg_transaction_cleaned!$F$2:$F$5743,"REFUND")</f>
        <v>0</v>
      </c>
      <c r="N4968" s="7">
        <f>SUMIFS(pg_transaction_cleaned!$H$2:$H$5743,pg_transaction_cleaned!$O$2:$O$5743,A4968,pg_transaction_cleaned!$F$2:$F$5743,"REFUND")</f>
        <v>0</v>
      </c>
      <c r="O4968" s="6" t="str">
        <f t="shared" si="389"/>
        <v>OK</v>
      </c>
      <c r="P4968" s="8">
        <f t="shared" si="390"/>
        <v>0</v>
      </c>
    </row>
    <row r="4969" spans="1:16" x14ac:dyDescent="0.3">
      <c r="A4969" s="6" t="s">
        <v>9836</v>
      </c>
      <c r="B4969" s="6" t="s">
        <v>11896</v>
      </c>
      <c r="C4969" s="6" t="s">
        <v>9837</v>
      </c>
      <c r="D4969" s="6" t="s">
        <v>37</v>
      </c>
      <c r="E4969" s="6" t="s">
        <v>18</v>
      </c>
      <c r="F4969" s="6" t="s">
        <v>11827</v>
      </c>
      <c r="G4969" s="6" t="s">
        <v>19</v>
      </c>
      <c r="H4969" s="10">
        <f t="shared" si="386"/>
        <v>46292</v>
      </c>
      <c r="I4969" s="7">
        <f t="shared" si="387"/>
        <v>299</v>
      </c>
      <c r="J4969" s="6" t="str">
        <f t="shared" si="388"/>
        <v>Lucknow</v>
      </c>
      <c r="K4969" s="6">
        <f>COUNTIFS(pg_transaction_cleaned!$O$2:$O$5743,A4969,pg_transaction_cleaned!$F$2:$F$5743,"CAPTURE")</f>
        <v>1</v>
      </c>
      <c r="L4969" s="7">
        <f>SUMIFS(pg_transaction_cleaned!$H$2:$H$5743,pg_transaction_cleaned!$O$2:$O$5743,A4969,pg_transaction_cleaned!$F$2:$F$5743,"CAPTURE")</f>
        <v>299</v>
      </c>
      <c r="M4969" s="6">
        <f>COUNTIFS(pg_transaction_cleaned!$O$2:$O$5743,A4969,pg_transaction_cleaned!$F$2:$F$5743,"REFUND")</f>
        <v>0</v>
      </c>
      <c r="N4969" s="7">
        <f>SUMIFS(pg_transaction_cleaned!$H$2:$H$5743,pg_transaction_cleaned!$O$2:$O$5743,A4969,pg_transaction_cleaned!$F$2:$F$5743,"REFUND")</f>
        <v>0</v>
      </c>
      <c r="O4969" s="6" t="str">
        <f t="shared" si="389"/>
        <v>OK</v>
      </c>
      <c r="P4969" s="8">
        <f t="shared" si="390"/>
        <v>0</v>
      </c>
    </row>
    <row r="4970" spans="1:16" x14ac:dyDescent="0.3">
      <c r="A4970" s="6" t="s">
        <v>9838</v>
      </c>
      <c r="B4970" s="6" t="s">
        <v>11903</v>
      </c>
      <c r="C4970" s="6" t="s">
        <v>9839</v>
      </c>
      <c r="D4970" s="6" t="s">
        <v>26</v>
      </c>
      <c r="E4970" s="6" t="s">
        <v>18</v>
      </c>
      <c r="F4970" s="6" t="s">
        <v>11959</v>
      </c>
      <c r="G4970" s="6" t="s">
        <v>19</v>
      </c>
      <c r="H4970" s="10">
        <f t="shared" si="386"/>
        <v>46277</v>
      </c>
      <c r="I4970" s="7">
        <f t="shared" si="387"/>
        <v>5297</v>
      </c>
      <c r="J4970" s="6" t="str">
        <f t="shared" si="388"/>
        <v>Kolkata</v>
      </c>
      <c r="K4970" s="6">
        <f>COUNTIFS(pg_transaction_cleaned!$O$2:$O$5743,A4970,pg_transaction_cleaned!$F$2:$F$5743,"CAPTURE")</f>
        <v>1</v>
      </c>
      <c r="L4970" s="7">
        <f>SUMIFS(pg_transaction_cleaned!$H$2:$H$5743,pg_transaction_cleaned!$O$2:$O$5743,A4970,pg_transaction_cleaned!$F$2:$F$5743,"CAPTURE")</f>
        <v>5297</v>
      </c>
      <c r="M4970" s="6">
        <f>COUNTIFS(pg_transaction_cleaned!$O$2:$O$5743,A4970,pg_transaction_cleaned!$F$2:$F$5743,"REFUND")</f>
        <v>0</v>
      </c>
      <c r="N4970" s="7">
        <f>SUMIFS(pg_transaction_cleaned!$H$2:$H$5743,pg_transaction_cleaned!$O$2:$O$5743,A4970,pg_transaction_cleaned!$F$2:$F$5743,"REFUND")</f>
        <v>0</v>
      </c>
      <c r="O4970" s="6" t="str">
        <f t="shared" si="389"/>
        <v>OK</v>
      </c>
      <c r="P4970" s="8">
        <f t="shared" si="390"/>
        <v>0</v>
      </c>
    </row>
    <row r="4971" spans="1:16" x14ac:dyDescent="0.3">
      <c r="A4971" s="6" t="s">
        <v>9840</v>
      </c>
      <c r="B4971" s="6" t="s">
        <v>11887</v>
      </c>
      <c r="C4971" s="6" t="s">
        <v>9841</v>
      </c>
      <c r="D4971" s="6" t="s">
        <v>75</v>
      </c>
      <c r="E4971" s="6" t="s">
        <v>54</v>
      </c>
      <c r="F4971" s="6" t="s">
        <v>12132</v>
      </c>
      <c r="G4971" s="6" t="s">
        <v>19</v>
      </c>
      <c r="H4971" s="10">
        <f t="shared" si="386"/>
        <v>46268</v>
      </c>
      <c r="I4971" s="7">
        <f t="shared" si="387"/>
        <v>1647</v>
      </c>
      <c r="J4971" s="6" t="str">
        <f t="shared" si="388"/>
        <v>Mumbai</v>
      </c>
      <c r="K4971" s="6">
        <f>COUNTIFS(pg_transaction_cleaned!$O$2:$O$5743,A4971,pg_transaction_cleaned!$F$2:$F$5743,"CAPTURE")</f>
        <v>1</v>
      </c>
      <c r="L4971" s="7">
        <f>SUMIFS(pg_transaction_cleaned!$H$2:$H$5743,pg_transaction_cleaned!$O$2:$O$5743,A4971,pg_transaction_cleaned!$F$2:$F$5743,"CAPTURE")</f>
        <v>1647</v>
      </c>
      <c r="M4971" s="6">
        <f>COUNTIFS(pg_transaction_cleaned!$O$2:$O$5743,A4971,pg_transaction_cleaned!$F$2:$F$5743,"REFUND")</f>
        <v>0</v>
      </c>
      <c r="N4971" s="7">
        <f>SUMIFS(pg_transaction_cleaned!$H$2:$H$5743,pg_transaction_cleaned!$O$2:$O$5743,A4971,pg_transaction_cleaned!$F$2:$F$5743,"REFUND")</f>
        <v>0</v>
      </c>
      <c r="O4971" s="6" t="str">
        <f t="shared" si="389"/>
        <v>OK</v>
      </c>
      <c r="P4971" s="8">
        <f t="shared" si="390"/>
        <v>0</v>
      </c>
    </row>
    <row r="4972" spans="1:16" x14ac:dyDescent="0.3">
      <c r="A4972" s="6" t="s">
        <v>9842</v>
      </c>
      <c r="B4972" s="6" t="s">
        <v>11968</v>
      </c>
      <c r="C4972" s="6" t="s">
        <v>9843</v>
      </c>
      <c r="D4972" s="6" t="s">
        <v>75</v>
      </c>
      <c r="E4972" s="6" t="s">
        <v>27</v>
      </c>
      <c r="F4972" s="6" t="s">
        <v>12083</v>
      </c>
      <c r="G4972" s="6" t="s">
        <v>19</v>
      </c>
      <c r="H4972" s="10">
        <f t="shared" si="386"/>
        <v>46267</v>
      </c>
      <c r="I4972" s="7">
        <f t="shared" si="387"/>
        <v>9797</v>
      </c>
      <c r="J4972" s="6" t="str">
        <f t="shared" si="388"/>
        <v>Mumbai</v>
      </c>
      <c r="K4972" s="6">
        <f>COUNTIFS(pg_transaction_cleaned!$O$2:$O$5743,A4972,pg_transaction_cleaned!$F$2:$F$5743,"CAPTURE")</f>
        <v>1</v>
      </c>
      <c r="L4972" s="7">
        <f>SUMIFS(pg_transaction_cleaned!$H$2:$H$5743,pg_transaction_cleaned!$O$2:$O$5743,A4972,pg_transaction_cleaned!$F$2:$F$5743,"CAPTURE")</f>
        <v>9797</v>
      </c>
      <c r="M4972" s="6">
        <f>COUNTIFS(pg_transaction_cleaned!$O$2:$O$5743,A4972,pg_transaction_cleaned!$F$2:$F$5743,"REFUND")</f>
        <v>0</v>
      </c>
      <c r="N4972" s="7">
        <f>SUMIFS(pg_transaction_cleaned!$H$2:$H$5743,pg_transaction_cleaned!$O$2:$O$5743,A4972,pg_transaction_cleaned!$F$2:$F$5743,"REFUND")</f>
        <v>0</v>
      </c>
      <c r="O4972" s="6" t="str">
        <f t="shared" si="389"/>
        <v>OK</v>
      </c>
      <c r="P4972" s="8">
        <f t="shared" si="390"/>
        <v>0</v>
      </c>
    </row>
    <row r="4973" spans="1:16" x14ac:dyDescent="0.3">
      <c r="A4973" s="6" t="s">
        <v>9844</v>
      </c>
      <c r="B4973" s="6" t="s">
        <v>11945</v>
      </c>
      <c r="C4973" s="6" t="s">
        <v>9845</v>
      </c>
      <c r="D4973" s="6" t="s">
        <v>42</v>
      </c>
      <c r="E4973" s="6" t="s">
        <v>18</v>
      </c>
      <c r="F4973" s="6" t="s">
        <v>11827</v>
      </c>
      <c r="G4973" s="6" t="s">
        <v>19</v>
      </c>
      <c r="H4973" s="10">
        <f t="shared" si="386"/>
        <v>46289</v>
      </c>
      <c r="I4973" s="7">
        <f t="shared" si="387"/>
        <v>299</v>
      </c>
      <c r="J4973" s="6" t="str">
        <f t="shared" si="388"/>
        <v>Hyderabad</v>
      </c>
      <c r="K4973" s="6">
        <f>COUNTIFS(pg_transaction_cleaned!$O$2:$O$5743,A4973,pg_transaction_cleaned!$F$2:$F$5743,"CAPTURE")</f>
        <v>1</v>
      </c>
      <c r="L4973" s="7">
        <f>SUMIFS(pg_transaction_cleaned!$H$2:$H$5743,pg_transaction_cleaned!$O$2:$O$5743,A4973,pg_transaction_cleaned!$F$2:$F$5743,"CAPTURE")</f>
        <v>299</v>
      </c>
      <c r="M4973" s="6">
        <f>COUNTIFS(pg_transaction_cleaned!$O$2:$O$5743,A4973,pg_transaction_cleaned!$F$2:$F$5743,"REFUND")</f>
        <v>0</v>
      </c>
      <c r="N4973" s="7">
        <f>SUMIFS(pg_transaction_cleaned!$H$2:$H$5743,pg_transaction_cleaned!$O$2:$O$5743,A4973,pg_transaction_cleaned!$F$2:$F$5743,"REFUND")</f>
        <v>0</v>
      </c>
      <c r="O4973" s="6" t="str">
        <f t="shared" si="389"/>
        <v>OK</v>
      </c>
      <c r="P4973" s="8">
        <f t="shared" si="390"/>
        <v>0</v>
      </c>
    </row>
    <row r="4974" spans="1:16" x14ac:dyDescent="0.3">
      <c r="A4974" s="6" t="s">
        <v>9846</v>
      </c>
      <c r="B4974" s="6" t="s">
        <v>12050</v>
      </c>
      <c r="C4974" s="6" t="s">
        <v>9847</v>
      </c>
      <c r="D4974" s="6" t="s">
        <v>37</v>
      </c>
      <c r="E4974" s="6" t="s">
        <v>27</v>
      </c>
      <c r="F4974" s="6" t="s">
        <v>12044</v>
      </c>
      <c r="G4974" s="6" t="s">
        <v>19</v>
      </c>
      <c r="H4974" s="10">
        <f t="shared" si="386"/>
        <v>46284</v>
      </c>
      <c r="I4974" s="7">
        <f t="shared" si="387"/>
        <v>3498</v>
      </c>
      <c r="J4974" s="6" t="str">
        <f t="shared" si="388"/>
        <v>Lucknow</v>
      </c>
      <c r="K4974" s="6">
        <f>COUNTIFS(pg_transaction_cleaned!$O$2:$O$5743,A4974,pg_transaction_cleaned!$F$2:$F$5743,"CAPTURE")</f>
        <v>1</v>
      </c>
      <c r="L4974" s="7">
        <f>SUMIFS(pg_transaction_cleaned!$H$2:$H$5743,pg_transaction_cleaned!$O$2:$O$5743,A4974,pg_transaction_cleaned!$F$2:$F$5743,"CAPTURE")</f>
        <v>3498</v>
      </c>
      <c r="M4974" s="6">
        <f>COUNTIFS(pg_transaction_cleaned!$O$2:$O$5743,A4974,pg_transaction_cleaned!$F$2:$F$5743,"REFUND")</f>
        <v>0</v>
      </c>
      <c r="N4974" s="7">
        <f>SUMIFS(pg_transaction_cleaned!$H$2:$H$5743,pg_transaction_cleaned!$O$2:$O$5743,A4974,pg_transaction_cleaned!$F$2:$F$5743,"REFUND")</f>
        <v>0</v>
      </c>
      <c r="O4974" s="6" t="str">
        <f t="shared" si="389"/>
        <v>OK</v>
      </c>
      <c r="P4974" s="8">
        <f t="shared" si="390"/>
        <v>0</v>
      </c>
    </row>
    <row r="4975" spans="1:16" x14ac:dyDescent="0.3">
      <c r="A4975" s="6" t="s">
        <v>9848</v>
      </c>
      <c r="B4975" s="6" t="s">
        <v>11859</v>
      </c>
      <c r="C4975" s="6" t="s">
        <v>9849</v>
      </c>
      <c r="D4975" s="6" t="s">
        <v>34</v>
      </c>
      <c r="E4975" s="6" t="s">
        <v>27</v>
      </c>
      <c r="F4975" s="6" t="s">
        <v>11843</v>
      </c>
      <c r="G4975" s="6" t="s">
        <v>19</v>
      </c>
      <c r="H4975" s="10">
        <f t="shared" si="386"/>
        <v>46271</v>
      </c>
      <c r="I4975" s="7">
        <f t="shared" si="387"/>
        <v>349</v>
      </c>
      <c r="J4975" s="6" t="str">
        <f t="shared" si="388"/>
        <v>Ahmedabad</v>
      </c>
      <c r="K4975" s="6">
        <f>COUNTIFS(pg_transaction_cleaned!$O$2:$O$5743,A4975,pg_transaction_cleaned!$F$2:$F$5743,"CAPTURE")</f>
        <v>1</v>
      </c>
      <c r="L4975" s="7">
        <f>SUMIFS(pg_transaction_cleaned!$H$2:$H$5743,pg_transaction_cleaned!$O$2:$O$5743,A4975,pg_transaction_cleaned!$F$2:$F$5743,"CAPTURE")</f>
        <v>349</v>
      </c>
      <c r="M4975" s="6">
        <f>COUNTIFS(pg_transaction_cleaned!$O$2:$O$5743,A4975,pg_transaction_cleaned!$F$2:$F$5743,"REFUND")</f>
        <v>0</v>
      </c>
      <c r="N4975" s="7">
        <f>SUMIFS(pg_transaction_cleaned!$H$2:$H$5743,pg_transaction_cleaned!$O$2:$O$5743,A4975,pg_transaction_cleaned!$F$2:$F$5743,"REFUND")</f>
        <v>0</v>
      </c>
      <c r="O4975" s="6" t="str">
        <f t="shared" si="389"/>
        <v>OK</v>
      </c>
      <c r="P4975" s="8">
        <f t="shared" si="390"/>
        <v>0</v>
      </c>
    </row>
    <row r="4976" spans="1:16" x14ac:dyDescent="0.3">
      <c r="A4976" s="6" t="s">
        <v>9850</v>
      </c>
      <c r="B4976" s="6" t="s">
        <v>11942</v>
      </c>
      <c r="C4976" s="6" t="s">
        <v>9851</v>
      </c>
      <c r="D4976" s="6" t="s">
        <v>51</v>
      </c>
      <c r="E4976" s="6" t="s">
        <v>27</v>
      </c>
      <c r="F4976" s="6" t="s">
        <v>12078</v>
      </c>
      <c r="G4976" s="6" t="s">
        <v>19</v>
      </c>
      <c r="H4976" s="10">
        <f t="shared" si="386"/>
        <v>46277</v>
      </c>
      <c r="I4976" s="7">
        <f t="shared" si="387"/>
        <v>7498</v>
      </c>
      <c r="J4976" s="6" t="str">
        <f t="shared" si="388"/>
        <v>Chennai</v>
      </c>
      <c r="K4976" s="6">
        <f>COUNTIFS(pg_transaction_cleaned!$O$2:$O$5743,A4976,pg_transaction_cleaned!$F$2:$F$5743,"CAPTURE")</f>
        <v>1</v>
      </c>
      <c r="L4976" s="7">
        <f>SUMIFS(pg_transaction_cleaned!$H$2:$H$5743,pg_transaction_cleaned!$O$2:$O$5743,A4976,pg_transaction_cleaned!$F$2:$F$5743,"CAPTURE")</f>
        <v>7498</v>
      </c>
      <c r="M4976" s="6">
        <f>COUNTIFS(pg_transaction_cleaned!$O$2:$O$5743,A4976,pg_transaction_cleaned!$F$2:$F$5743,"REFUND")</f>
        <v>0</v>
      </c>
      <c r="N4976" s="7">
        <f>SUMIFS(pg_transaction_cleaned!$H$2:$H$5743,pg_transaction_cleaned!$O$2:$O$5743,A4976,pg_transaction_cleaned!$F$2:$F$5743,"REFUND")</f>
        <v>0</v>
      </c>
      <c r="O4976" s="6" t="str">
        <f t="shared" si="389"/>
        <v>OK</v>
      </c>
      <c r="P4976" s="8">
        <f t="shared" si="390"/>
        <v>0</v>
      </c>
    </row>
    <row r="4977" spans="1:16" x14ac:dyDescent="0.3">
      <c r="A4977" s="6" t="s">
        <v>9852</v>
      </c>
      <c r="B4977" s="6" t="s">
        <v>11826</v>
      </c>
      <c r="C4977" s="6" t="s">
        <v>9853</v>
      </c>
      <c r="D4977" s="6" t="s">
        <v>42</v>
      </c>
      <c r="E4977" s="6" t="s">
        <v>18</v>
      </c>
      <c r="F4977" s="6" t="s">
        <v>11861</v>
      </c>
      <c r="G4977" s="6" t="s">
        <v>19</v>
      </c>
      <c r="H4977" s="10">
        <f t="shared" si="386"/>
        <v>46286</v>
      </c>
      <c r="I4977" s="7">
        <f t="shared" si="387"/>
        <v>7999</v>
      </c>
      <c r="J4977" s="6" t="str">
        <f t="shared" si="388"/>
        <v>Hyderabad</v>
      </c>
      <c r="K4977" s="6">
        <f>COUNTIFS(pg_transaction_cleaned!$O$2:$O$5743,A4977,pg_transaction_cleaned!$F$2:$F$5743,"CAPTURE")</f>
        <v>1</v>
      </c>
      <c r="L4977" s="7">
        <f>SUMIFS(pg_transaction_cleaned!$H$2:$H$5743,pg_transaction_cleaned!$O$2:$O$5743,A4977,pg_transaction_cleaned!$F$2:$F$5743,"CAPTURE")</f>
        <v>7999</v>
      </c>
      <c r="M4977" s="6">
        <f>COUNTIFS(pg_transaction_cleaned!$O$2:$O$5743,A4977,pg_transaction_cleaned!$F$2:$F$5743,"REFUND")</f>
        <v>0</v>
      </c>
      <c r="N4977" s="7">
        <f>SUMIFS(pg_transaction_cleaned!$H$2:$H$5743,pg_transaction_cleaned!$O$2:$O$5743,A4977,pg_transaction_cleaned!$F$2:$F$5743,"REFUND")</f>
        <v>0</v>
      </c>
      <c r="O4977" s="6" t="str">
        <f t="shared" si="389"/>
        <v>OK</v>
      </c>
      <c r="P4977" s="8">
        <f t="shared" si="390"/>
        <v>0</v>
      </c>
    </row>
    <row r="4978" spans="1:16" x14ac:dyDescent="0.3">
      <c r="A4978" s="6" t="s">
        <v>9854</v>
      </c>
      <c r="B4978" s="6" t="s">
        <v>11981</v>
      </c>
      <c r="C4978" s="6" t="s">
        <v>9855</v>
      </c>
      <c r="D4978" s="6" t="s">
        <v>37</v>
      </c>
      <c r="E4978" s="6" t="s">
        <v>27</v>
      </c>
      <c r="F4978" s="6" t="s">
        <v>11837</v>
      </c>
      <c r="G4978" s="6" t="s">
        <v>19</v>
      </c>
      <c r="H4978" s="10">
        <f t="shared" si="386"/>
        <v>46274</v>
      </c>
      <c r="I4978" s="7">
        <f t="shared" si="387"/>
        <v>999</v>
      </c>
      <c r="J4978" s="6" t="str">
        <f t="shared" si="388"/>
        <v>Lucknow</v>
      </c>
      <c r="K4978" s="6">
        <f>COUNTIFS(pg_transaction_cleaned!$O$2:$O$5743,A4978,pg_transaction_cleaned!$F$2:$F$5743,"CAPTURE")</f>
        <v>1</v>
      </c>
      <c r="L4978" s="7">
        <f>SUMIFS(pg_transaction_cleaned!$H$2:$H$5743,pg_transaction_cleaned!$O$2:$O$5743,A4978,pg_transaction_cleaned!$F$2:$F$5743,"CAPTURE")</f>
        <v>999</v>
      </c>
      <c r="M4978" s="6">
        <f>COUNTIFS(pg_transaction_cleaned!$O$2:$O$5743,A4978,pg_transaction_cleaned!$F$2:$F$5743,"REFUND")</f>
        <v>0</v>
      </c>
      <c r="N4978" s="7">
        <f>SUMIFS(pg_transaction_cleaned!$H$2:$H$5743,pg_transaction_cleaned!$O$2:$O$5743,A4978,pg_transaction_cleaned!$F$2:$F$5743,"REFUND")</f>
        <v>0</v>
      </c>
      <c r="O4978" s="6" t="str">
        <f t="shared" si="389"/>
        <v>OK</v>
      </c>
      <c r="P4978" s="8">
        <f t="shared" si="390"/>
        <v>0</v>
      </c>
    </row>
    <row r="4979" spans="1:16" x14ac:dyDescent="0.3">
      <c r="A4979" s="6" t="s">
        <v>9856</v>
      </c>
      <c r="B4979" s="6" t="s">
        <v>11842</v>
      </c>
      <c r="C4979" s="6" t="s">
        <v>9857</v>
      </c>
      <c r="D4979" s="6" t="s">
        <v>42</v>
      </c>
      <c r="E4979" s="6" t="s">
        <v>18</v>
      </c>
      <c r="F4979" s="6" t="s">
        <v>12127</v>
      </c>
      <c r="G4979" s="6" t="s">
        <v>19</v>
      </c>
      <c r="H4979" s="10">
        <f t="shared" si="386"/>
        <v>46290</v>
      </c>
      <c r="I4979" s="7">
        <f t="shared" si="387"/>
        <v>6797</v>
      </c>
      <c r="J4979" s="6" t="str">
        <f t="shared" si="388"/>
        <v>Hyderabad</v>
      </c>
      <c r="K4979" s="6">
        <f>COUNTIFS(pg_transaction_cleaned!$O$2:$O$5743,A4979,pg_transaction_cleaned!$F$2:$F$5743,"CAPTURE")</f>
        <v>1</v>
      </c>
      <c r="L4979" s="7">
        <f>SUMIFS(pg_transaction_cleaned!$H$2:$H$5743,pg_transaction_cleaned!$O$2:$O$5743,A4979,pg_transaction_cleaned!$F$2:$F$5743,"CAPTURE")</f>
        <v>6797</v>
      </c>
      <c r="M4979" s="6">
        <f>COUNTIFS(pg_transaction_cleaned!$O$2:$O$5743,A4979,pg_transaction_cleaned!$F$2:$F$5743,"REFUND")</f>
        <v>0</v>
      </c>
      <c r="N4979" s="7">
        <f>SUMIFS(pg_transaction_cleaned!$H$2:$H$5743,pg_transaction_cleaned!$O$2:$O$5743,A4979,pg_transaction_cleaned!$F$2:$F$5743,"REFUND")</f>
        <v>0</v>
      </c>
      <c r="O4979" s="6" t="str">
        <f t="shared" si="389"/>
        <v>OK</v>
      </c>
      <c r="P4979" s="8">
        <f t="shared" si="390"/>
        <v>0</v>
      </c>
    </row>
    <row r="4980" spans="1:16" x14ac:dyDescent="0.3">
      <c r="A4980" s="6" t="s">
        <v>9858</v>
      </c>
      <c r="B4980" s="6" t="s">
        <v>11888</v>
      </c>
      <c r="C4980" s="6" t="s">
        <v>9859</v>
      </c>
      <c r="D4980" s="6" t="s">
        <v>51</v>
      </c>
      <c r="E4980" s="6" t="s">
        <v>18</v>
      </c>
      <c r="F4980" s="6" t="s">
        <v>11855</v>
      </c>
      <c r="G4980" s="6" t="s">
        <v>19</v>
      </c>
      <c r="H4980" s="10">
        <f t="shared" si="386"/>
        <v>46269</v>
      </c>
      <c r="I4980" s="7">
        <f t="shared" si="387"/>
        <v>4999</v>
      </c>
      <c r="J4980" s="6" t="str">
        <f t="shared" si="388"/>
        <v>Chennai</v>
      </c>
      <c r="K4980" s="6">
        <f>COUNTIFS(pg_transaction_cleaned!$O$2:$O$5743,A4980,pg_transaction_cleaned!$F$2:$F$5743,"CAPTURE")</f>
        <v>1</v>
      </c>
      <c r="L4980" s="7">
        <f>SUMIFS(pg_transaction_cleaned!$H$2:$H$5743,pg_transaction_cleaned!$O$2:$O$5743,A4980,pg_transaction_cleaned!$F$2:$F$5743,"CAPTURE")</f>
        <v>4999</v>
      </c>
      <c r="M4980" s="6">
        <f>COUNTIFS(pg_transaction_cleaned!$O$2:$O$5743,A4980,pg_transaction_cleaned!$F$2:$F$5743,"REFUND")</f>
        <v>0</v>
      </c>
      <c r="N4980" s="7">
        <f>SUMIFS(pg_transaction_cleaned!$H$2:$H$5743,pg_transaction_cleaned!$O$2:$O$5743,A4980,pg_transaction_cleaned!$F$2:$F$5743,"REFUND")</f>
        <v>0</v>
      </c>
      <c r="O4980" s="6" t="str">
        <f t="shared" si="389"/>
        <v>OK</v>
      </c>
      <c r="P4980" s="8">
        <f t="shared" si="390"/>
        <v>0</v>
      </c>
    </row>
    <row r="4981" spans="1:16" x14ac:dyDescent="0.3">
      <c r="A4981" s="6" t="s">
        <v>9860</v>
      </c>
      <c r="B4981" s="6" t="s">
        <v>11947</v>
      </c>
      <c r="C4981" s="6" t="s">
        <v>9861</v>
      </c>
      <c r="D4981" s="6" t="s">
        <v>23</v>
      </c>
      <c r="E4981" s="6" t="s">
        <v>27</v>
      </c>
      <c r="F4981" s="6" t="s">
        <v>11869</v>
      </c>
      <c r="G4981" s="6" t="s">
        <v>19</v>
      </c>
      <c r="H4981" s="10">
        <f t="shared" si="386"/>
        <v>46268</v>
      </c>
      <c r="I4981" s="7">
        <f t="shared" si="387"/>
        <v>599</v>
      </c>
      <c r="J4981" s="6" t="str">
        <f t="shared" si="388"/>
        <v>Bengaluru</v>
      </c>
      <c r="K4981" s="6">
        <f>COUNTIFS(pg_transaction_cleaned!$O$2:$O$5743,A4981,pg_transaction_cleaned!$F$2:$F$5743,"CAPTURE")</f>
        <v>1</v>
      </c>
      <c r="L4981" s="7">
        <f>SUMIFS(pg_transaction_cleaned!$H$2:$H$5743,pg_transaction_cleaned!$O$2:$O$5743,A4981,pg_transaction_cleaned!$F$2:$F$5743,"CAPTURE")</f>
        <v>599</v>
      </c>
      <c r="M4981" s="6">
        <f>COUNTIFS(pg_transaction_cleaned!$O$2:$O$5743,A4981,pg_transaction_cleaned!$F$2:$F$5743,"REFUND")</f>
        <v>0</v>
      </c>
      <c r="N4981" s="7">
        <f>SUMIFS(pg_transaction_cleaned!$H$2:$H$5743,pg_transaction_cleaned!$O$2:$O$5743,A4981,pg_transaction_cleaned!$F$2:$F$5743,"REFUND")</f>
        <v>0</v>
      </c>
      <c r="O4981" s="6" t="str">
        <f t="shared" si="389"/>
        <v>OK</v>
      </c>
      <c r="P4981" s="8">
        <f t="shared" si="390"/>
        <v>0</v>
      </c>
    </row>
    <row r="4982" spans="1:16" x14ac:dyDescent="0.3">
      <c r="A4982" s="6" t="s">
        <v>9862</v>
      </c>
      <c r="B4982" s="6" t="s">
        <v>11936</v>
      </c>
      <c r="C4982" s="6" t="s">
        <v>9863</v>
      </c>
      <c r="D4982" s="6" t="s">
        <v>37</v>
      </c>
      <c r="E4982" s="6" t="s">
        <v>18</v>
      </c>
      <c r="F4982" s="6" t="s">
        <v>11874</v>
      </c>
      <c r="G4982" s="6" t="s">
        <v>19</v>
      </c>
      <c r="H4982" s="10">
        <f t="shared" si="386"/>
        <v>46293</v>
      </c>
      <c r="I4982" s="7">
        <f t="shared" si="387"/>
        <v>6298</v>
      </c>
      <c r="J4982" s="6" t="str">
        <f t="shared" si="388"/>
        <v>Lucknow</v>
      </c>
      <c r="K4982" s="6">
        <f>COUNTIFS(pg_transaction_cleaned!$O$2:$O$5743,A4982,pg_transaction_cleaned!$F$2:$F$5743,"CAPTURE")</f>
        <v>1</v>
      </c>
      <c r="L4982" s="7">
        <f>SUMIFS(pg_transaction_cleaned!$H$2:$H$5743,pg_transaction_cleaned!$O$2:$O$5743,A4982,pg_transaction_cleaned!$F$2:$F$5743,"CAPTURE")</f>
        <v>6298</v>
      </c>
      <c r="M4982" s="6">
        <f>COUNTIFS(pg_transaction_cleaned!$O$2:$O$5743,A4982,pg_transaction_cleaned!$F$2:$F$5743,"REFUND")</f>
        <v>0</v>
      </c>
      <c r="N4982" s="7">
        <f>SUMIFS(pg_transaction_cleaned!$H$2:$H$5743,pg_transaction_cleaned!$O$2:$O$5743,A4982,pg_transaction_cleaned!$F$2:$F$5743,"REFUND")</f>
        <v>0</v>
      </c>
      <c r="O4982" s="6" t="str">
        <f t="shared" si="389"/>
        <v>OK</v>
      </c>
      <c r="P4982" s="8">
        <f t="shared" si="390"/>
        <v>0</v>
      </c>
    </row>
    <row r="4983" spans="1:16" x14ac:dyDescent="0.3">
      <c r="A4983" s="6" t="s">
        <v>9864</v>
      </c>
      <c r="B4983" s="6" t="s">
        <v>11844</v>
      </c>
      <c r="C4983" s="6" t="s">
        <v>9865</v>
      </c>
      <c r="D4983" s="6" t="s">
        <v>48</v>
      </c>
      <c r="E4983" s="6" t="s">
        <v>54</v>
      </c>
      <c r="F4983" s="6" t="s">
        <v>12098</v>
      </c>
      <c r="G4983" s="6" t="s">
        <v>19</v>
      </c>
      <c r="H4983" s="10">
        <f t="shared" si="386"/>
        <v>46280</v>
      </c>
      <c r="I4983" s="7">
        <f t="shared" si="387"/>
        <v>2148</v>
      </c>
      <c r="J4983" s="6" t="str">
        <f t="shared" si="388"/>
        <v>Jaipur</v>
      </c>
      <c r="K4983" s="6">
        <f>COUNTIFS(pg_transaction_cleaned!$O$2:$O$5743,A4983,pg_transaction_cleaned!$F$2:$F$5743,"CAPTURE")</f>
        <v>1</v>
      </c>
      <c r="L4983" s="7">
        <f>SUMIFS(pg_transaction_cleaned!$H$2:$H$5743,pg_transaction_cleaned!$O$2:$O$5743,A4983,pg_transaction_cleaned!$F$2:$F$5743,"CAPTURE")</f>
        <v>2148</v>
      </c>
      <c r="M4983" s="6">
        <f>COUNTIFS(pg_transaction_cleaned!$O$2:$O$5743,A4983,pg_transaction_cleaned!$F$2:$F$5743,"REFUND")</f>
        <v>0</v>
      </c>
      <c r="N4983" s="7">
        <f>SUMIFS(pg_transaction_cleaned!$H$2:$H$5743,pg_transaction_cleaned!$O$2:$O$5743,A4983,pg_transaction_cleaned!$F$2:$F$5743,"REFUND")</f>
        <v>0</v>
      </c>
      <c r="O4983" s="6" t="str">
        <f t="shared" si="389"/>
        <v>OK</v>
      </c>
      <c r="P4983" s="8">
        <f t="shared" si="390"/>
        <v>0</v>
      </c>
    </row>
    <row r="4984" spans="1:16" x14ac:dyDescent="0.3">
      <c r="A4984" s="6" t="s">
        <v>9866</v>
      </c>
      <c r="B4984" s="6" t="s">
        <v>12163</v>
      </c>
      <c r="C4984" s="6" t="s">
        <v>9867</v>
      </c>
      <c r="D4984" s="6" t="s">
        <v>42</v>
      </c>
      <c r="E4984" s="6" t="s">
        <v>43</v>
      </c>
      <c r="F4984" s="6" t="s">
        <v>11863</v>
      </c>
      <c r="G4984" s="6" t="s">
        <v>19</v>
      </c>
      <c r="H4984" s="10">
        <f t="shared" si="386"/>
        <v>46276</v>
      </c>
      <c r="I4984" s="7">
        <f t="shared" si="387"/>
        <v>1499</v>
      </c>
      <c r="J4984" s="6" t="str">
        <f t="shared" si="388"/>
        <v>Hyderabad</v>
      </c>
      <c r="K4984" s="6">
        <f>COUNTIFS(pg_transaction_cleaned!$O$2:$O$5743,A4984,pg_transaction_cleaned!$F$2:$F$5743,"CAPTURE")</f>
        <v>1</v>
      </c>
      <c r="L4984" s="7">
        <f>SUMIFS(pg_transaction_cleaned!$H$2:$H$5743,pg_transaction_cleaned!$O$2:$O$5743,A4984,pg_transaction_cleaned!$F$2:$F$5743,"CAPTURE")</f>
        <v>1499</v>
      </c>
      <c r="M4984" s="6">
        <f>COUNTIFS(pg_transaction_cleaned!$O$2:$O$5743,A4984,pg_transaction_cleaned!$F$2:$F$5743,"REFUND")</f>
        <v>0</v>
      </c>
      <c r="N4984" s="7">
        <f>SUMIFS(pg_transaction_cleaned!$H$2:$H$5743,pg_transaction_cleaned!$O$2:$O$5743,A4984,pg_transaction_cleaned!$F$2:$F$5743,"REFUND")</f>
        <v>0</v>
      </c>
      <c r="O4984" s="6" t="str">
        <f t="shared" si="389"/>
        <v>OK</v>
      </c>
      <c r="P4984" s="8">
        <f t="shared" si="390"/>
        <v>0</v>
      </c>
    </row>
    <row r="4985" spans="1:16" x14ac:dyDescent="0.3">
      <c r="A4985" s="6" t="s">
        <v>9868</v>
      </c>
      <c r="B4985" s="6" t="s">
        <v>11846</v>
      </c>
      <c r="C4985" s="6" t="s">
        <v>9869</v>
      </c>
      <c r="D4985" s="6" t="s">
        <v>48</v>
      </c>
      <c r="E4985" s="6" t="s">
        <v>27</v>
      </c>
      <c r="F4985" s="6" t="s">
        <v>12074</v>
      </c>
      <c r="G4985" s="6" t="s">
        <v>19</v>
      </c>
      <c r="H4985" s="10">
        <f t="shared" si="386"/>
        <v>46285</v>
      </c>
      <c r="I4985" s="7">
        <f t="shared" si="387"/>
        <v>6297</v>
      </c>
      <c r="J4985" s="6" t="str">
        <f t="shared" si="388"/>
        <v>Jaipur</v>
      </c>
      <c r="K4985" s="6">
        <f>COUNTIFS(pg_transaction_cleaned!$O$2:$O$5743,A4985,pg_transaction_cleaned!$F$2:$F$5743,"CAPTURE")</f>
        <v>1</v>
      </c>
      <c r="L4985" s="7">
        <f>SUMIFS(pg_transaction_cleaned!$H$2:$H$5743,pg_transaction_cleaned!$O$2:$O$5743,A4985,pg_transaction_cleaned!$F$2:$F$5743,"CAPTURE")</f>
        <v>6297</v>
      </c>
      <c r="M4985" s="6">
        <f>COUNTIFS(pg_transaction_cleaned!$O$2:$O$5743,A4985,pg_transaction_cleaned!$F$2:$F$5743,"REFUND")</f>
        <v>0</v>
      </c>
      <c r="N4985" s="7">
        <f>SUMIFS(pg_transaction_cleaned!$H$2:$H$5743,pg_transaction_cleaned!$O$2:$O$5743,A4985,pg_transaction_cleaned!$F$2:$F$5743,"REFUND")</f>
        <v>0</v>
      </c>
      <c r="O4985" s="6" t="str">
        <f t="shared" si="389"/>
        <v>OK</v>
      </c>
      <c r="P4985" s="8">
        <f t="shared" si="390"/>
        <v>0</v>
      </c>
    </row>
    <row r="4986" spans="1:16" x14ac:dyDescent="0.3">
      <c r="A4986" s="6" t="s">
        <v>9870</v>
      </c>
      <c r="B4986" s="6" t="s">
        <v>11830</v>
      </c>
      <c r="C4986" s="6" t="s">
        <v>9871</v>
      </c>
      <c r="D4986" s="6" t="s">
        <v>75</v>
      </c>
      <c r="E4986" s="6" t="s">
        <v>27</v>
      </c>
      <c r="F4986" s="6" t="s">
        <v>11929</v>
      </c>
      <c r="G4986" s="6" t="s">
        <v>19</v>
      </c>
      <c r="H4986" s="10">
        <f t="shared" si="386"/>
        <v>46282</v>
      </c>
      <c r="I4986" s="7">
        <f t="shared" si="387"/>
        <v>799</v>
      </c>
      <c r="J4986" s="6" t="str">
        <f t="shared" si="388"/>
        <v>Mumbai</v>
      </c>
      <c r="K4986" s="6">
        <f>COUNTIFS(pg_transaction_cleaned!$O$2:$O$5743,A4986,pg_transaction_cleaned!$F$2:$F$5743,"CAPTURE")</f>
        <v>1</v>
      </c>
      <c r="L4986" s="7">
        <f>SUMIFS(pg_transaction_cleaned!$H$2:$H$5743,pg_transaction_cleaned!$O$2:$O$5743,A4986,pg_transaction_cleaned!$F$2:$F$5743,"CAPTURE")</f>
        <v>799</v>
      </c>
      <c r="M4986" s="6">
        <f>COUNTIFS(pg_transaction_cleaned!$O$2:$O$5743,A4986,pg_transaction_cleaned!$F$2:$F$5743,"REFUND")</f>
        <v>0</v>
      </c>
      <c r="N4986" s="7">
        <f>SUMIFS(pg_transaction_cleaned!$H$2:$H$5743,pg_transaction_cleaned!$O$2:$O$5743,A4986,pg_transaction_cleaned!$F$2:$F$5743,"REFUND")</f>
        <v>0</v>
      </c>
      <c r="O4986" s="6" t="str">
        <f t="shared" si="389"/>
        <v>OK</v>
      </c>
      <c r="P4986" s="8">
        <f t="shared" si="390"/>
        <v>0</v>
      </c>
    </row>
    <row r="4987" spans="1:16" x14ac:dyDescent="0.3">
      <c r="A4987" s="6" t="s">
        <v>9872</v>
      </c>
      <c r="B4987" s="6" t="s">
        <v>11862</v>
      </c>
      <c r="C4987" s="6" t="s">
        <v>9873</v>
      </c>
      <c r="D4987" s="6" t="s">
        <v>51</v>
      </c>
      <c r="E4987" s="6" t="s">
        <v>18</v>
      </c>
      <c r="F4987" s="6" t="s">
        <v>12144</v>
      </c>
      <c r="G4987" s="6" t="s">
        <v>19</v>
      </c>
      <c r="H4987" s="10">
        <f t="shared" si="386"/>
        <v>46272</v>
      </c>
      <c r="I4987" s="7">
        <f t="shared" si="387"/>
        <v>1799</v>
      </c>
      <c r="J4987" s="6" t="str">
        <f t="shared" si="388"/>
        <v>Chennai</v>
      </c>
      <c r="K4987" s="6">
        <f>COUNTIFS(pg_transaction_cleaned!$O$2:$O$5743,A4987,pg_transaction_cleaned!$F$2:$F$5743,"CAPTURE")</f>
        <v>1</v>
      </c>
      <c r="L4987" s="7">
        <f>SUMIFS(pg_transaction_cleaned!$H$2:$H$5743,pg_transaction_cleaned!$O$2:$O$5743,A4987,pg_transaction_cleaned!$F$2:$F$5743,"CAPTURE")</f>
        <v>1799</v>
      </c>
      <c r="M4987" s="6">
        <f>COUNTIFS(pg_transaction_cleaned!$O$2:$O$5743,A4987,pg_transaction_cleaned!$F$2:$F$5743,"REFUND")</f>
        <v>0</v>
      </c>
      <c r="N4987" s="7">
        <f>SUMIFS(pg_transaction_cleaned!$H$2:$H$5743,pg_transaction_cleaned!$O$2:$O$5743,A4987,pg_transaction_cleaned!$F$2:$F$5743,"REFUND")</f>
        <v>0</v>
      </c>
      <c r="O4987" s="6" t="str">
        <f t="shared" si="389"/>
        <v>OK</v>
      </c>
      <c r="P4987" s="8">
        <f t="shared" si="390"/>
        <v>0</v>
      </c>
    </row>
    <row r="4988" spans="1:16" x14ac:dyDescent="0.3">
      <c r="A4988" s="6" t="s">
        <v>9874</v>
      </c>
      <c r="B4988" s="6" t="s">
        <v>11844</v>
      </c>
      <c r="C4988" s="6" t="s">
        <v>9875</v>
      </c>
      <c r="D4988" s="6" t="s">
        <v>48</v>
      </c>
      <c r="E4988" s="6" t="s">
        <v>27</v>
      </c>
      <c r="F4988" s="6" t="s">
        <v>11929</v>
      </c>
      <c r="G4988" s="6" t="s">
        <v>19</v>
      </c>
      <c r="H4988" s="10">
        <f t="shared" si="386"/>
        <v>46280</v>
      </c>
      <c r="I4988" s="7">
        <f t="shared" si="387"/>
        <v>799</v>
      </c>
      <c r="J4988" s="6" t="str">
        <f t="shared" si="388"/>
        <v>Jaipur</v>
      </c>
      <c r="K4988" s="6">
        <f>COUNTIFS(pg_transaction_cleaned!$O$2:$O$5743,A4988,pg_transaction_cleaned!$F$2:$F$5743,"CAPTURE")</f>
        <v>1</v>
      </c>
      <c r="L4988" s="7">
        <f>SUMIFS(pg_transaction_cleaned!$H$2:$H$5743,pg_transaction_cleaned!$O$2:$O$5743,A4988,pg_transaction_cleaned!$F$2:$F$5743,"CAPTURE")</f>
        <v>799</v>
      </c>
      <c r="M4988" s="6">
        <f>COUNTIFS(pg_transaction_cleaned!$O$2:$O$5743,A4988,pg_transaction_cleaned!$F$2:$F$5743,"REFUND")</f>
        <v>0</v>
      </c>
      <c r="N4988" s="7">
        <f>SUMIFS(pg_transaction_cleaned!$H$2:$H$5743,pg_transaction_cleaned!$O$2:$O$5743,A4988,pg_transaction_cleaned!$F$2:$F$5743,"REFUND")</f>
        <v>0</v>
      </c>
      <c r="O4988" s="6" t="str">
        <f t="shared" si="389"/>
        <v>OK</v>
      </c>
      <c r="P4988" s="8">
        <f t="shared" si="390"/>
        <v>0</v>
      </c>
    </row>
    <row r="4989" spans="1:16" x14ac:dyDescent="0.3">
      <c r="A4989" s="6" t="s">
        <v>9876</v>
      </c>
      <c r="B4989" s="6" t="s">
        <v>11927</v>
      </c>
      <c r="C4989" s="6" t="s">
        <v>9877</v>
      </c>
      <c r="D4989" s="6" t="s">
        <v>61</v>
      </c>
      <c r="E4989" s="6" t="s">
        <v>27</v>
      </c>
      <c r="F4989" s="6" t="s">
        <v>11835</v>
      </c>
      <c r="G4989" s="6" t="s">
        <v>19</v>
      </c>
      <c r="H4989" s="10">
        <f t="shared" si="386"/>
        <v>46279</v>
      </c>
      <c r="I4989" s="7">
        <f t="shared" si="387"/>
        <v>499</v>
      </c>
      <c r="J4989" s="6" t="str">
        <f t="shared" si="388"/>
        <v>Delhi</v>
      </c>
      <c r="K4989" s="6">
        <f>COUNTIFS(pg_transaction_cleaned!$O$2:$O$5743,A4989,pg_transaction_cleaned!$F$2:$F$5743,"CAPTURE")</f>
        <v>1</v>
      </c>
      <c r="L4989" s="7">
        <f>SUMIFS(pg_transaction_cleaned!$H$2:$H$5743,pg_transaction_cleaned!$O$2:$O$5743,A4989,pg_transaction_cleaned!$F$2:$F$5743,"CAPTURE")</f>
        <v>499</v>
      </c>
      <c r="M4989" s="6">
        <f>COUNTIFS(pg_transaction_cleaned!$O$2:$O$5743,A4989,pg_transaction_cleaned!$F$2:$F$5743,"REFUND")</f>
        <v>0</v>
      </c>
      <c r="N4989" s="7">
        <f>SUMIFS(pg_transaction_cleaned!$H$2:$H$5743,pg_transaction_cleaned!$O$2:$O$5743,A4989,pg_transaction_cleaned!$F$2:$F$5743,"REFUND")</f>
        <v>0</v>
      </c>
      <c r="O4989" s="6" t="str">
        <f t="shared" si="389"/>
        <v>OK</v>
      </c>
      <c r="P4989" s="8">
        <f t="shared" si="390"/>
        <v>0</v>
      </c>
    </row>
    <row r="4990" spans="1:16" x14ac:dyDescent="0.3">
      <c r="A4990" s="6" t="s">
        <v>9878</v>
      </c>
      <c r="B4990" s="6" t="s">
        <v>11844</v>
      </c>
      <c r="C4990" s="6" t="s">
        <v>9879</v>
      </c>
      <c r="D4990" s="6" t="s">
        <v>48</v>
      </c>
      <c r="E4990" s="6" t="s">
        <v>18</v>
      </c>
      <c r="F4990" s="6" t="s">
        <v>12069</v>
      </c>
      <c r="G4990" s="6" t="s">
        <v>115</v>
      </c>
      <c r="H4990" s="10">
        <f t="shared" si="386"/>
        <v>46280</v>
      </c>
      <c r="I4990" s="7">
        <f t="shared" si="387"/>
        <v>3197</v>
      </c>
      <c r="J4990" s="6" t="str">
        <f t="shared" si="388"/>
        <v>Jaipur</v>
      </c>
      <c r="K4990" s="6">
        <f>COUNTIFS(pg_transaction_cleaned!$O$2:$O$5743,A4990,pg_transaction_cleaned!$F$2:$F$5743,"CAPTURE")</f>
        <v>0</v>
      </c>
      <c r="L4990" s="7">
        <f>SUMIFS(pg_transaction_cleaned!$H$2:$H$5743,pg_transaction_cleaned!$O$2:$O$5743,A4990,pg_transaction_cleaned!$F$2:$F$5743,"CAPTURE")</f>
        <v>0</v>
      </c>
      <c r="M4990" s="6">
        <f>COUNTIFS(pg_transaction_cleaned!$O$2:$O$5743,A4990,pg_transaction_cleaned!$F$2:$F$5743,"REFUND")</f>
        <v>0</v>
      </c>
      <c r="N4990" s="7">
        <f>SUMIFS(pg_transaction_cleaned!$H$2:$H$5743,pg_transaction_cleaned!$O$2:$O$5743,A4990,pg_transaction_cleaned!$F$2:$F$5743,"REFUND")</f>
        <v>0</v>
      </c>
      <c r="O4990" s="6" t="str">
        <f t="shared" si="389"/>
        <v>OK</v>
      </c>
      <c r="P4990" s="8">
        <f t="shared" si="390"/>
        <v>0</v>
      </c>
    </row>
    <row r="4991" spans="1:16" x14ac:dyDescent="0.3">
      <c r="A4991" s="6" t="s">
        <v>9880</v>
      </c>
      <c r="B4991" s="6" t="s">
        <v>11903</v>
      </c>
      <c r="C4991" s="6" t="s">
        <v>9881</v>
      </c>
      <c r="D4991" s="6" t="s">
        <v>37</v>
      </c>
      <c r="E4991" s="6" t="s">
        <v>27</v>
      </c>
      <c r="F4991" s="6" t="s">
        <v>12103</v>
      </c>
      <c r="G4991" s="6" t="s">
        <v>19</v>
      </c>
      <c r="H4991" s="10">
        <f t="shared" si="386"/>
        <v>46277</v>
      </c>
      <c r="I4991" s="7">
        <f t="shared" si="387"/>
        <v>10147</v>
      </c>
      <c r="J4991" s="6" t="str">
        <f t="shared" si="388"/>
        <v>Lucknow</v>
      </c>
      <c r="K4991" s="6">
        <f>COUNTIFS(pg_transaction_cleaned!$O$2:$O$5743,A4991,pg_transaction_cleaned!$F$2:$F$5743,"CAPTURE")</f>
        <v>1</v>
      </c>
      <c r="L4991" s="7">
        <f>SUMIFS(pg_transaction_cleaned!$H$2:$H$5743,pg_transaction_cleaned!$O$2:$O$5743,A4991,pg_transaction_cleaned!$F$2:$F$5743,"CAPTURE")</f>
        <v>10147</v>
      </c>
      <c r="M4991" s="6">
        <f>COUNTIFS(pg_transaction_cleaned!$O$2:$O$5743,A4991,pg_transaction_cleaned!$F$2:$F$5743,"REFUND")</f>
        <v>0</v>
      </c>
      <c r="N4991" s="7">
        <f>SUMIFS(pg_transaction_cleaned!$H$2:$H$5743,pg_transaction_cleaned!$O$2:$O$5743,A4991,pg_transaction_cleaned!$F$2:$F$5743,"REFUND")</f>
        <v>0</v>
      </c>
      <c r="O4991" s="6" t="str">
        <f t="shared" si="389"/>
        <v>OK</v>
      </c>
      <c r="P4991" s="8">
        <f t="shared" si="390"/>
        <v>0</v>
      </c>
    </row>
    <row r="4992" spans="1:16" x14ac:dyDescent="0.3">
      <c r="A4992" s="6" t="s">
        <v>9882</v>
      </c>
      <c r="B4992" s="6" t="s">
        <v>11838</v>
      </c>
      <c r="C4992" s="6" t="s">
        <v>9883</v>
      </c>
      <c r="D4992" s="6" t="s">
        <v>51</v>
      </c>
      <c r="E4992" s="6" t="s">
        <v>18</v>
      </c>
      <c r="F4992" s="6" t="s">
        <v>12052</v>
      </c>
      <c r="G4992" s="6" t="s">
        <v>19</v>
      </c>
      <c r="H4992" s="10">
        <f t="shared" si="386"/>
        <v>46283</v>
      </c>
      <c r="I4992" s="7">
        <f t="shared" si="387"/>
        <v>6997</v>
      </c>
      <c r="J4992" s="6" t="str">
        <f t="shared" si="388"/>
        <v>Chennai</v>
      </c>
      <c r="K4992" s="6">
        <f>COUNTIFS(pg_transaction_cleaned!$O$2:$O$5743,A4992,pg_transaction_cleaned!$F$2:$F$5743,"CAPTURE")</f>
        <v>1</v>
      </c>
      <c r="L4992" s="7">
        <f>SUMIFS(pg_transaction_cleaned!$H$2:$H$5743,pg_transaction_cleaned!$O$2:$O$5743,A4992,pg_transaction_cleaned!$F$2:$F$5743,"CAPTURE")</f>
        <v>6997</v>
      </c>
      <c r="M4992" s="6">
        <f>COUNTIFS(pg_transaction_cleaned!$O$2:$O$5743,A4992,pg_transaction_cleaned!$F$2:$F$5743,"REFUND")</f>
        <v>0</v>
      </c>
      <c r="N4992" s="7">
        <f>SUMIFS(pg_transaction_cleaned!$H$2:$H$5743,pg_transaction_cleaned!$O$2:$O$5743,A4992,pg_transaction_cleaned!$F$2:$F$5743,"REFUND")</f>
        <v>0</v>
      </c>
      <c r="O4992" s="6" t="str">
        <f t="shared" si="389"/>
        <v>OK</v>
      </c>
      <c r="P4992" s="8">
        <f t="shared" si="390"/>
        <v>0</v>
      </c>
    </row>
    <row r="4993" spans="1:16" x14ac:dyDescent="0.3">
      <c r="A4993" s="6" t="s">
        <v>9884</v>
      </c>
      <c r="B4993" s="6" t="s">
        <v>11896</v>
      </c>
      <c r="C4993" s="6" t="s">
        <v>9885</v>
      </c>
      <c r="D4993" s="6" t="s">
        <v>34</v>
      </c>
      <c r="E4993" s="6" t="s">
        <v>18</v>
      </c>
      <c r="F4993" s="6" t="s">
        <v>11910</v>
      </c>
      <c r="G4993" s="6" t="s">
        <v>19</v>
      </c>
      <c r="H4993" s="10">
        <f t="shared" si="386"/>
        <v>46292</v>
      </c>
      <c r="I4993" s="7">
        <f t="shared" si="387"/>
        <v>1648</v>
      </c>
      <c r="J4993" s="6" t="str">
        <f t="shared" si="388"/>
        <v>Ahmedabad</v>
      </c>
      <c r="K4993" s="6">
        <f>COUNTIFS(pg_transaction_cleaned!$O$2:$O$5743,A4993,pg_transaction_cleaned!$F$2:$F$5743,"CAPTURE")</f>
        <v>1</v>
      </c>
      <c r="L4993" s="7">
        <f>SUMIFS(pg_transaction_cleaned!$H$2:$H$5743,pg_transaction_cleaned!$O$2:$O$5743,A4993,pg_transaction_cleaned!$F$2:$F$5743,"CAPTURE")</f>
        <v>1648</v>
      </c>
      <c r="M4993" s="6">
        <f>COUNTIFS(pg_transaction_cleaned!$O$2:$O$5743,A4993,pg_transaction_cleaned!$F$2:$F$5743,"REFUND")</f>
        <v>0</v>
      </c>
      <c r="N4993" s="7">
        <f>SUMIFS(pg_transaction_cleaned!$H$2:$H$5743,pg_transaction_cleaned!$O$2:$O$5743,A4993,pg_transaction_cleaned!$F$2:$F$5743,"REFUND")</f>
        <v>0</v>
      </c>
      <c r="O4993" s="6" t="str">
        <f t="shared" si="389"/>
        <v>OK</v>
      </c>
      <c r="P4993" s="8">
        <f t="shared" si="390"/>
        <v>0</v>
      </c>
    </row>
    <row r="4994" spans="1:16" x14ac:dyDescent="0.3">
      <c r="A4994" s="6" t="s">
        <v>9886</v>
      </c>
      <c r="B4994" s="6" t="s">
        <v>11914</v>
      </c>
      <c r="C4994" s="6" t="s">
        <v>9887</v>
      </c>
      <c r="D4994" s="6" t="s">
        <v>75</v>
      </c>
      <c r="E4994" s="6" t="s">
        <v>43</v>
      </c>
      <c r="F4994" s="6" t="s">
        <v>12094</v>
      </c>
      <c r="G4994" s="6" t="s">
        <v>19</v>
      </c>
      <c r="H4994" s="10">
        <f t="shared" ref="H4994:H5057" si="391">IF(MID(B4994,5,1)="-",DATE(LEFT(B4994,4),MID(B4994,6,2),RIGHT(B4994,2)),DATE(RIGHT(B4994,4),MID(B4994,4,2),LEFT(B4994,2)))</f>
        <v>46289</v>
      </c>
      <c r="I4994" s="7">
        <f t="shared" ref="I4994:I5057" si="392">VALUE(SUBSTITUTE(F4994,",",""))</f>
        <v>4397</v>
      </c>
      <c r="J4994" s="6" t="str">
        <f t="shared" ref="J4994:J5057" si="393">IF(TRIM(D4994)="","Unknown",TRIM(D4994))</f>
        <v>Mumbai</v>
      </c>
      <c r="K4994" s="6">
        <f>COUNTIFS(pg_transaction_cleaned!$O$2:$O$5743,A4994,pg_transaction_cleaned!$F$2:$F$5743,"CAPTURE")</f>
        <v>1</v>
      </c>
      <c r="L4994" s="7">
        <f>SUMIFS(pg_transaction_cleaned!$H$2:$H$5743,pg_transaction_cleaned!$O$2:$O$5743,A4994,pg_transaction_cleaned!$F$2:$F$5743,"CAPTURE")</f>
        <v>4397</v>
      </c>
      <c r="M4994" s="6">
        <f>COUNTIFS(pg_transaction_cleaned!$O$2:$O$5743,A4994,pg_transaction_cleaned!$F$2:$F$5743,"REFUND")</f>
        <v>0</v>
      </c>
      <c r="N4994" s="7">
        <f>SUMIFS(pg_transaction_cleaned!$H$2:$H$5743,pg_transaction_cleaned!$O$2:$O$5743,A4994,pg_transaction_cleaned!$F$2:$F$5743,"REFUND")</f>
        <v>0</v>
      </c>
      <c r="O4994" s="6" t="str">
        <f t="shared" si="389"/>
        <v>OK</v>
      </c>
      <c r="P4994" s="8">
        <f t="shared" si="390"/>
        <v>0</v>
      </c>
    </row>
    <row r="4995" spans="1:16" x14ac:dyDescent="0.3">
      <c r="A4995" s="6" t="s">
        <v>9888</v>
      </c>
      <c r="B4995" s="6" t="s">
        <v>11840</v>
      </c>
      <c r="C4995" s="6" t="s">
        <v>9889</v>
      </c>
      <c r="D4995" s="6" t="s">
        <v>51</v>
      </c>
      <c r="E4995" s="6" t="s">
        <v>18</v>
      </c>
      <c r="F4995" s="6" t="s">
        <v>11835</v>
      </c>
      <c r="G4995" s="6" t="s">
        <v>19</v>
      </c>
      <c r="H4995" s="10">
        <f t="shared" si="391"/>
        <v>46294</v>
      </c>
      <c r="I4995" s="7">
        <f t="shared" si="392"/>
        <v>499</v>
      </c>
      <c r="J4995" s="6" t="str">
        <f t="shared" si="393"/>
        <v>Chennai</v>
      </c>
      <c r="K4995" s="6">
        <f>COUNTIFS(pg_transaction_cleaned!$O$2:$O$5743,A4995,pg_transaction_cleaned!$F$2:$F$5743,"CAPTURE")</f>
        <v>1</v>
      </c>
      <c r="L4995" s="7">
        <f>SUMIFS(pg_transaction_cleaned!$H$2:$H$5743,pg_transaction_cleaned!$O$2:$O$5743,A4995,pg_transaction_cleaned!$F$2:$F$5743,"CAPTURE")</f>
        <v>499</v>
      </c>
      <c r="M4995" s="6">
        <f>COUNTIFS(pg_transaction_cleaned!$O$2:$O$5743,A4995,pg_transaction_cleaned!$F$2:$F$5743,"REFUND")</f>
        <v>0</v>
      </c>
      <c r="N4995" s="7">
        <f>SUMIFS(pg_transaction_cleaned!$H$2:$H$5743,pg_transaction_cleaned!$O$2:$O$5743,A4995,pg_transaction_cleaned!$F$2:$F$5743,"REFUND")</f>
        <v>0</v>
      </c>
      <c r="O4995" s="6" t="str">
        <f t="shared" ref="O4995:O5058" si="394">IF(AND(G4995="Paid",K4995=0),"Paid, no payment",IF(AND(OR(G4995="Failed",G4995="Cancelled"),K4995&gt;0),"Payment on failed/cancelled",IF(K4995&gt;1,"Duplicate charge",IF(AND(K4995=1,ROUND(L4995-I4995,2)&lt;&gt;0),"Amount difference",IF(AND(G4995="Refunded",M4995=0),"Refunded, no refund",IF(AND(G4995&lt;&gt;"Refunded",M4995&gt;0),"Refund, order not Refunded",IF(AND(M4995&gt;0,ROUND(N4995-I4995,2)&lt;&gt;0),"Refund amount differs","OK")))))))</f>
        <v>OK</v>
      </c>
      <c r="P4995" s="8">
        <f t="shared" ref="P4995:P5058" si="395">IF(O4995="OK",0,IF(O4995="Paid, no payment",I4995,IF(O4995="Payment on failed/cancelled",L4995,IF(OR(O4995="Duplicate charge",O4995="Amount difference"),L4995-I4995,IF(O4995="Refunded, no refund",I4995,N4995)))))</f>
        <v>0</v>
      </c>
    </row>
    <row r="4996" spans="1:16" x14ac:dyDescent="0.3">
      <c r="A4996" s="6" t="s">
        <v>9890</v>
      </c>
      <c r="B4996" s="6" t="s">
        <v>11915</v>
      </c>
      <c r="C4996" s="6" t="s">
        <v>9891</v>
      </c>
      <c r="D4996" s="6" t="s">
        <v>48</v>
      </c>
      <c r="E4996" s="6" t="s">
        <v>43</v>
      </c>
      <c r="F4996" s="6" t="s">
        <v>12044</v>
      </c>
      <c r="G4996" s="6" t="s">
        <v>19</v>
      </c>
      <c r="H4996" s="10">
        <f t="shared" si="391"/>
        <v>46285</v>
      </c>
      <c r="I4996" s="7">
        <f t="shared" si="392"/>
        <v>3498</v>
      </c>
      <c r="J4996" s="6" t="str">
        <f t="shared" si="393"/>
        <v>Jaipur</v>
      </c>
      <c r="K4996" s="6">
        <f>COUNTIFS(pg_transaction_cleaned!$O$2:$O$5743,A4996,pg_transaction_cleaned!$F$2:$F$5743,"CAPTURE")</f>
        <v>1</v>
      </c>
      <c r="L4996" s="7">
        <f>SUMIFS(pg_transaction_cleaned!$H$2:$H$5743,pg_transaction_cleaned!$O$2:$O$5743,A4996,pg_transaction_cleaned!$F$2:$F$5743,"CAPTURE")</f>
        <v>3498</v>
      </c>
      <c r="M4996" s="6">
        <f>COUNTIFS(pg_transaction_cleaned!$O$2:$O$5743,A4996,pg_transaction_cleaned!$F$2:$F$5743,"REFUND")</f>
        <v>0</v>
      </c>
      <c r="N4996" s="7">
        <f>SUMIFS(pg_transaction_cleaned!$H$2:$H$5743,pg_transaction_cleaned!$O$2:$O$5743,A4996,pg_transaction_cleaned!$F$2:$F$5743,"REFUND")</f>
        <v>0</v>
      </c>
      <c r="O4996" s="6" t="str">
        <f t="shared" si="394"/>
        <v>OK</v>
      </c>
      <c r="P4996" s="8">
        <f t="shared" si="395"/>
        <v>0</v>
      </c>
    </row>
    <row r="4997" spans="1:16" x14ac:dyDescent="0.3">
      <c r="A4997" s="6" t="s">
        <v>9892</v>
      </c>
      <c r="B4997" s="6" t="s">
        <v>11923</v>
      </c>
      <c r="C4997" s="6" t="s">
        <v>9893</v>
      </c>
      <c r="D4997" s="6" t="s">
        <v>48</v>
      </c>
      <c r="E4997" s="6" t="s">
        <v>43</v>
      </c>
      <c r="F4997" s="6" t="s">
        <v>11861</v>
      </c>
      <c r="G4997" s="6" t="s">
        <v>19</v>
      </c>
      <c r="H4997" s="10">
        <f t="shared" si="391"/>
        <v>46292</v>
      </c>
      <c r="I4997" s="7">
        <f t="shared" si="392"/>
        <v>7999</v>
      </c>
      <c r="J4997" s="6" t="str">
        <f t="shared" si="393"/>
        <v>Jaipur</v>
      </c>
      <c r="K4997" s="6">
        <f>COUNTIFS(pg_transaction_cleaned!$O$2:$O$5743,A4997,pg_transaction_cleaned!$F$2:$F$5743,"CAPTURE")</f>
        <v>1</v>
      </c>
      <c r="L4997" s="7">
        <f>SUMIFS(pg_transaction_cleaned!$H$2:$H$5743,pg_transaction_cleaned!$O$2:$O$5743,A4997,pg_transaction_cleaned!$F$2:$F$5743,"CAPTURE")</f>
        <v>7999</v>
      </c>
      <c r="M4997" s="6">
        <f>COUNTIFS(pg_transaction_cleaned!$O$2:$O$5743,A4997,pg_transaction_cleaned!$F$2:$F$5743,"REFUND")</f>
        <v>0</v>
      </c>
      <c r="N4997" s="7">
        <f>SUMIFS(pg_transaction_cleaned!$H$2:$H$5743,pg_transaction_cleaned!$O$2:$O$5743,A4997,pg_transaction_cleaned!$F$2:$F$5743,"REFUND")</f>
        <v>0</v>
      </c>
      <c r="O4997" s="6" t="str">
        <f t="shared" si="394"/>
        <v>OK</v>
      </c>
      <c r="P4997" s="8">
        <f t="shared" si="395"/>
        <v>0</v>
      </c>
    </row>
    <row r="4998" spans="1:16" x14ac:dyDescent="0.3">
      <c r="A4998" s="6" t="s">
        <v>9894</v>
      </c>
      <c r="B4998" s="6" t="s">
        <v>11936</v>
      </c>
      <c r="C4998" s="6" t="s">
        <v>9895</v>
      </c>
      <c r="D4998" s="6" t="s">
        <v>34</v>
      </c>
      <c r="E4998" s="6" t="s">
        <v>54</v>
      </c>
      <c r="F4998" s="6" t="s">
        <v>11851</v>
      </c>
      <c r="G4998" s="6" t="s">
        <v>19</v>
      </c>
      <c r="H4998" s="10">
        <f t="shared" si="391"/>
        <v>46293</v>
      </c>
      <c r="I4998" s="7">
        <f t="shared" si="392"/>
        <v>3499</v>
      </c>
      <c r="J4998" s="6" t="str">
        <f t="shared" si="393"/>
        <v>Ahmedabad</v>
      </c>
      <c r="K4998" s="6">
        <f>COUNTIFS(pg_transaction_cleaned!$O$2:$O$5743,A4998,pg_transaction_cleaned!$F$2:$F$5743,"CAPTURE")</f>
        <v>1</v>
      </c>
      <c r="L4998" s="7">
        <f>SUMIFS(pg_transaction_cleaned!$H$2:$H$5743,pg_transaction_cleaned!$O$2:$O$5743,A4998,pg_transaction_cleaned!$F$2:$F$5743,"CAPTURE")</f>
        <v>3499</v>
      </c>
      <c r="M4998" s="6">
        <f>COUNTIFS(pg_transaction_cleaned!$O$2:$O$5743,A4998,pg_transaction_cleaned!$F$2:$F$5743,"REFUND")</f>
        <v>0</v>
      </c>
      <c r="N4998" s="7">
        <f>SUMIFS(pg_transaction_cleaned!$H$2:$H$5743,pg_transaction_cleaned!$O$2:$O$5743,A4998,pg_transaction_cleaned!$F$2:$F$5743,"REFUND")</f>
        <v>0</v>
      </c>
      <c r="O4998" s="6" t="str">
        <f t="shared" si="394"/>
        <v>OK</v>
      </c>
      <c r="P4998" s="8">
        <f t="shared" si="395"/>
        <v>0</v>
      </c>
    </row>
    <row r="4999" spans="1:16" x14ac:dyDescent="0.3">
      <c r="A4999" s="6" t="s">
        <v>9896</v>
      </c>
      <c r="B4999" s="6" t="s">
        <v>11857</v>
      </c>
      <c r="C4999" s="6" t="s">
        <v>9897</v>
      </c>
      <c r="D4999" s="6" t="s">
        <v>26</v>
      </c>
      <c r="E4999" s="6" t="s">
        <v>18</v>
      </c>
      <c r="F4999" s="6" t="s">
        <v>11841</v>
      </c>
      <c r="G4999" s="6" t="s">
        <v>19</v>
      </c>
      <c r="H4999" s="10">
        <f t="shared" si="391"/>
        <v>46287</v>
      </c>
      <c r="I4999" s="7">
        <f t="shared" si="392"/>
        <v>2499</v>
      </c>
      <c r="J4999" s="6" t="str">
        <f t="shared" si="393"/>
        <v>Kolkata</v>
      </c>
      <c r="K4999" s="6">
        <f>COUNTIFS(pg_transaction_cleaned!$O$2:$O$5743,A4999,pg_transaction_cleaned!$F$2:$F$5743,"CAPTURE")</f>
        <v>1</v>
      </c>
      <c r="L4999" s="7">
        <f>SUMIFS(pg_transaction_cleaned!$H$2:$H$5743,pg_transaction_cleaned!$O$2:$O$5743,A4999,pg_transaction_cleaned!$F$2:$F$5743,"CAPTURE")</f>
        <v>2499</v>
      </c>
      <c r="M4999" s="6">
        <f>COUNTIFS(pg_transaction_cleaned!$O$2:$O$5743,A4999,pg_transaction_cleaned!$F$2:$F$5743,"REFUND")</f>
        <v>0</v>
      </c>
      <c r="N4999" s="7">
        <f>SUMIFS(pg_transaction_cleaned!$H$2:$H$5743,pg_transaction_cleaned!$O$2:$O$5743,A4999,pg_transaction_cleaned!$F$2:$F$5743,"REFUND")</f>
        <v>0</v>
      </c>
      <c r="O4999" s="6" t="str">
        <f t="shared" si="394"/>
        <v>OK</v>
      </c>
      <c r="P4999" s="8">
        <f t="shared" si="395"/>
        <v>0</v>
      </c>
    </row>
    <row r="5000" spans="1:16" x14ac:dyDescent="0.3">
      <c r="A5000" s="6" t="s">
        <v>9898</v>
      </c>
      <c r="B5000" s="6" t="s">
        <v>11897</v>
      </c>
      <c r="C5000" s="6" t="s">
        <v>9899</v>
      </c>
      <c r="D5000" s="6" t="s">
        <v>34</v>
      </c>
      <c r="E5000" s="6" t="s">
        <v>54</v>
      </c>
      <c r="F5000" s="6" t="s">
        <v>11835</v>
      </c>
      <c r="G5000" s="6" t="s">
        <v>19</v>
      </c>
      <c r="H5000" s="10">
        <f t="shared" si="391"/>
        <v>46266</v>
      </c>
      <c r="I5000" s="7">
        <f t="shared" si="392"/>
        <v>499</v>
      </c>
      <c r="J5000" s="6" t="str">
        <f t="shared" si="393"/>
        <v>Ahmedabad</v>
      </c>
      <c r="K5000" s="6">
        <f>COUNTIFS(pg_transaction_cleaned!$O$2:$O$5743,A5000,pg_transaction_cleaned!$F$2:$F$5743,"CAPTURE")</f>
        <v>1</v>
      </c>
      <c r="L5000" s="7">
        <f>SUMIFS(pg_transaction_cleaned!$H$2:$H$5743,pg_transaction_cleaned!$O$2:$O$5743,A5000,pg_transaction_cleaned!$F$2:$F$5743,"CAPTURE")</f>
        <v>499</v>
      </c>
      <c r="M5000" s="6">
        <f>COUNTIFS(pg_transaction_cleaned!$O$2:$O$5743,A5000,pg_transaction_cleaned!$F$2:$F$5743,"REFUND")</f>
        <v>0</v>
      </c>
      <c r="N5000" s="7">
        <f>SUMIFS(pg_transaction_cleaned!$H$2:$H$5743,pg_transaction_cleaned!$O$2:$O$5743,A5000,pg_transaction_cleaned!$F$2:$F$5743,"REFUND")</f>
        <v>0</v>
      </c>
      <c r="O5000" s="6" t="str">
        <f t="shared" si="394"/>
        <v>OK</v>
      </c>
      <c r="P5000" s="8">
        <f t="shared" si="395"/>
        <v>0</v>
      </c>
    </row>
    <row r="5001" spans="1:16" x14ac:dyDescent="0.3">
      <c r="A5001" s="6" t="s">
        <v>9900</v>
      </c>
      <c r="B5001" s="6" t="s">
        <v>12015</v>
      </c>
      <c r="C5001" s="6" t="s">
        <v>9901</v>
      </c>
      <c r="D5001" s="6" t="s">
        <v>17</v>
      </c>
      <c r="E5001" s="6" t="s">
        <v>27</v>
      </c>
      <c r="F5001" s="6" t="s">
        <v>11860</v>
      </c>
      <c r="G5001" s="6" t="s">
        <v>19</v>
      </c>
      <c r="H5001" s="10">
        <f t="shared" si="391"/>
        <v>46289</v>
      </c>
      <c r="I5001" s="7">
        <f t="shared" si="392"/>
        <v>3798</v>
      </c>
      <c r="J5001" s="6" t="str">
        <f t="shared" si="393"/>
        <v>Pune</v>
      </c>
      <c r="K5001" s="6">
        <f>COUNTIFS(pg_transaction_cleaned!$O$2:$O$5743,A5001,pg_transaction_cleaned!$F$2:$F$5743,"CAPTURE")</f>
        <v>1</v>
      </c>
      <c r="L5001" s="7">
        <f>SUMIFS(pg_transaction_cleaned!$H$2:$H$5743,pg_transaction_cleaned!$O$2:$O$5743,A5001,pg_transaction_cleaned!$F$2:$F$5743,"CAPTURE")</f>
        <v>3798</v>
      </c>
      <c r="M5001" s="6">
        <f>COUNTIFS(pg_transaction_cleaned!$O$2:$O$5743,A5001,pg_transaction_cleaned!$F$2:$F$5743,"REFUND")</f>
        <v>0</v>
      </c>
      <c r="N5001" s="7">
        <f>SUMIFS(pg_transaction_cleaned!$H$2:$H$5743,pg_transaction_cleaned!$O$2:$O$5743,A5001,pg_transaction_cleaned!$F$2:$F$5743,"REFUND")</f>
        <v>0</v>
      </c>
      <c r="O5001" s="6" t="str">
        <f t="shared" si="394"/>
        <v>OK</v>
      </c>
      <c r="P5001" s="8">
        <f t="shared" si="395"/>
        <v>0</v>
      </c>
    </row>
    <row r="5002" spans="1:16" x14ac:dyDescent="0.3">
      <c r="A5002" s="6" t="s">
        <v>9902</v>
      </c>
      <c r="B5002" s="6" t="s">
        <v>11866</v>
      </c>
      <c r="C5002" s="6" t="s">
        <v>9903</v>
      </c>
      <c r="D5002" s="6" t="s">
        <v>42</v>
      </c>
      <c r="E5002" s="6" t="s">
        <v>18</v>
      </c>
      <c r="F5002" s="6" t="s">
        <v>11954</v>
      </c>
      <c r="G5002" s="6" t="s">
        <v>19</v>
      </c>
      <c r="H5002" s="10">
        <f t="shared" si="391"/>
        <v>46274</v>
      </c>
      <c r="I5002" s="7">
        <f t="shared" si="392"/>
        <v>1848</v>
      </c>
      <c r="J5002" s="6" t="str">
        <f t="shared" si="393"/>
        <v>Hyderabad</v>
      </c>
      <c r="K5002" s="6">
        <f>COUNTIFS(pg_transaction_cleaned!$O$2:$O$5743,A5002,pg_transaction_cleaned!$F$2:$F$5743,"CAPTURE")</f>
        <v>1</v>
      </c>
      <c r="L5002" s="7">
        <f>SUMIFS(pg_transaction_cleaned!$H$2:$H$5743,pg_transaction_cleaned!$O$2:$O$5743,A5002,pg_transaction_cleaned!$F$2:$F$5743,"CAPTURE")</f>
        <v>1848</v>
      </c>
      <c r="M5002" s="6">
        <f>COUNTIFS(pg_transaction_cleaned!$O$2:$O$5743,A5002,pg_transaction_cleaned!$F$2:$F$5743,"REFUND")</f>
        <v>0</v>
      </c>
      <c r="N5002" s="7">
        <f>SUMIFS(pg_transaction_cleaned!$H$2:$H$5743,pg_transaction_cleaned!$O$2:$O$5743,A5002,pg_transaction_cleaned!$F$2:$F$5743,"REFUND")</f>
        <v>0</v>
      </c>
      <c r="O5002" s="6" t="str">
        <f t="shared" si="394"/>
        <v>OK</v>
      </c>
      <c r="P5002" s="8">
        <f t="shared" si="395"/>
        <v>0</v>
      </c>
    </row>
    <row r="5003" spans="1:16" x14ac:dyDescent="0.3">
      <c r="A5003" s="6" t="s">
        <v>9904</v>
      </c>
      <c r="B5003" s="6" t="s">
        <v>11903</v>
      </c>
      <c r="C5003" s="6" t="s">
        <v>9905</v>
      </c>
      <c r="D5003" s="6" t="s">
        <v>26</v>
      </c>
      <c r="E5003" s="6" t="s">
        <v>18</v>
      </c>
      <c r="F5003" s="6" t="s">
        <v>11841</v>
      </c>
      <c r="G5003" s="6" t="s">
        <v>19</v>
      </c>
      <c r="H5003" s="10">
        <f t="shared" si="391"/>
        <v>46277</v>
      </c>
      <c r="I5003" s="7">
        <f t="shared" si="392"/>
        <v>2499</v>
      </c>
      <c r="J5003" s="6" t="str">
        <f t="shared" si="393"/>
        <v>Kolkata</v>
      </c>
      <c r="K5003" s="6">
        <f>COUNTIFS(pg_transaction_cleaned!$O$2:$O$5743,A5003,pg_transaction_cleaned!$F$2:$F$5743,"CAPTURE")</f>
        <v>1</v>
      </c>
      <c r="L5003" s="7">
        <f>SUMIFS(pg_transaction_cleaned!$H$2:$H$5743,pg_transaction_cleaned!$O$2:$O$5743,A5003,pg_transaction_cleaned!$F$2:$F$5743,"CAPTURE")</f>
        <v>2499</v>
      </c>
      <c r="M5003" s="6">
        <f>COUNTIFS(pg_transaction_cleaned!$O$2:$O$5743,A5003,pg_transaction_cleaned!$F$2:$F$5743,"REFUND")</f>
        <v>0</v>
      </c>
      <c r="N5003" s="7">
        <f>SUMIFS(pg_transaction_cleaned!$H$2:$H$5743,pg_transaction_cleaned!$O$2:$O$5743,A5003,pg_transaction_cleaned!$F$2:$F$5743,"REFUND")</f>
        <v>0</v>
      </c>
      <c r="O5003" s="6" t="str">
        <f t="shared" si="394"/>
        <v>OK</v>
      </c>
      <c r="P5003" s="8">
        <f t="shared" si="395"/>
        <v>0</v>
      </c>
    </row>
    <row r="5004" spans="1:16" x14ac:dyDescent="0.3">
      <c r="A5004" s="6" t="s">
        <v>9906</v>
      </c>
      <c r="B5004" s="6" t="s">
        <v>11937</v>
      </c>
      <c r="C5004" s="6" t="s">
        <v>7471</v>
      </c>
      <c r="D5004" s="6" t="s">
        <v>48</v>
      </c>
      <c r="E5004" s="6" t="s">
        <v>27</v>
      </c>
      <c r="F5004" s="6" t="s">
        <v>11996</v>
      </c>
      <c r="G5004" s="6" t="s">
        <v>19</v>
      </c>
      <c r="H5004" s="10">
        <f t="shared" si="391"/>
        <v>46285</v>
      </c>
      <c r="I5004" s="7">
        <f t="shared" si="392"/>
        <v>4798</v>
      </c>
      <c r="J5004" s="6" t="str">
        <f t="shared" si="393"/>
        <v>Jaipur</v>
      </c>
      <c r="K5004" s="6">
        <f>COUNTIFS(pg_transaction_cleaned!$O$2:$O$5743,A5004,pg_transaction_cleaned!$F$2:$F$5743,"CAPTURE")</f>
        <v>1</v>
      </c>
      <c r="L5004" s="7">
        <f>SUMIFS(pg_transaction_cleaned!$H$2:$H$5743,pg_transaction_cleaned!$O$2:$O$5743,A5004,pg_transaction_cleaned!$F$2:$F$5743,"CAPTURE")</f>
        <v>4798</v>
      </c>
      <c r="M5004" s="6">
        <f>COUNTIFS(pg_transaction_cleaned!$O$2:$O$5743,A5004,pg_transaction_cleaned!$F$2:$F$5743,"REFUND")</f>
        <v>0</v>
      </c>
      <c r="N5004" s="7">
        <f>SUMIFS(pg_transaction_cleaned!$H$2:$H$5743,pg_transaction_cleaned!$O$2:$O$5743,A5004,pg_transaction_cleaned!$F$2:$F$5743,"REFUND")</f>
        <v>0</v>
      </c>
      <c r="O5004" s="6" t="str">
        <f t="shared" si="394"/>
        <v>OK</v>
      </c>
      <c r="P5004" s="8">
        <f t="shared" si="395"/>
        <v>0</v>
      </c>
    </row>
    <row r="5005" spans="1:16" x14ac:dyDescent="0.3">
      <c r="A5005" s="6" t="s">
        <v>9907</v>
      </c>
      <c r="B5005" s="6" t="s">
        <v>11893</v>
      </c>
      <c r="C5005" s="6" t="s">
        <v>2860</v>
      </c>
      <c r="D5005" s="6" t="s">
        <v>42</v>
      </c>
      <c r="E5005" s="6" t="s">
        <v>18</v>
      </c>
      <c r="F5005" s="6" t="s">
        <v>11879</v>
      </c>
      <c r="G5005" s="6" t="s">
        <v>19</v>
      </c>
      <c r="H5005" s="10">
        <f t="shared" si="391"/>
        <v>46280</v>
      </c>
      <c r="I5005" s="7">
        <f t="shared" si="392"/>
        <v>1798</v>
      </c>
      <c r="J5005" s="6" t="str">
        <f t="shared" si="393"/>
        <v>Hyderabad</v>
      </c>
      <c r="K5005" s="6">
        <f>COUNTIFS(pg_transaction_cleaned!$O$2:$O$5743,A5005,pg_transaction_cleaned!$F$2:$F$5743,"CAPTURE")</f>
        <v>1</v>
      </c>
      <c r="L5005" s="7">
        <f>SUMIFS(pg_transaction_cleaned!$H$2:$H$5743,pg_transaction_cleaned!$O$2:$O$5743,A5005,pg_transaction_cleaned!$F$2:$F$5743,"CAPTURE")</f>
        <v>1798</v>
      </c>
      <c r="M5005" s="6">
        <f>COUNTIFS(pg_transaction_cleaned!$O$2:$O$5743,A5005,pg_transaction_cleaned!$F$2:$F$5743,"REFUND")</f>
        <v>0</v>
      </c>
      <c r="N5005" s="7">
        <f>SUMIFS(pg_transaction_cleaned!$H$2:$H$5743,pg_transaction_cleaned!$O$2:$O$5743,A5005,pg_transaction_cleaned!$F$2:$F$5743,"REFUND")</f>
        <v>0</v>
      </c>
      <c r="O5005" s="6" t="str">
        <f t="shared" si="394"/>
        <v>OK</v>
      </c>
      <c r="P5005" s="8">
        <f t="shared" si="395"/>
        <v>0</v>
      </c>
    </row>
    <row r="5006" spans="1:16" x14ac:dyDescent="0.3">
      <c r="A5006" s="6" t="s">
        <v>9908</v>
      </c>
      <c r="B5006" s="6" t="s">
        <v>11887</v>
      </c>
      <c r="C5006" s="6" t="s">
        <v>9909</v>
      </c>
      <c r="D5006" s="6" t="s">
        <v>37</v>
      </c>
      <c r="E5006" s="6" t="s">
        <v>54</v>
      </c>
      <c r="F5006" s="6" t="s">
        <v>11929</v>
      </c>
      <c r="G5006" s="6" t="s">
        <v>19</v>
      </c>
      <c r="H5006" s="10">
        <f t="shared" si="391"/>
        <v>46268</v>
      </c>
      <c r="I5006" s="7">
        <f t="shared" si="392"/>
        <v>799</v>
      </c>
      <c r="J5006" s="6" t="str">
        <f t="shared" si="393"/>
        <v>Lucknow</v>
      </c>
      <c r="K5006" s="6">
        <f>COUNTIFS(pg_transaction_cleaned!$O$2:$O$5743,A5006,pg_transaction_cleaned!$F$2:$F$5743,"CAPTURE")</f>
        <v>1</v>
      </c>
      <c r="L5006" s="7">
        <f>SUMIFS(pg_transaction_cleaned!$H$2:$H$5743,pg_transaction_cleaned!$O$2:$O$5743,A5006,pg_transaction_cleaned!$F$2:$F$5743,"CAPTURE")</f>
        <v>799</v>
      </c>
      <c r="M5006" s="6">
        <f>COUNTIFS(pg_transaction_cleaned!$O$2:$O$5743,A5006,pg_transaction_cleaned!$F$2:$F$5743,"REFUND")</f>
        <v>0</v>
      </c>
      <c r="N5006" s="7">
        <f>SUMIFS(pg_transaction_cleaned!$H$2:$H$5743,pg_transaction_cleaned!$O$2:$O$5743,A5006,pg_transaction_cleaned!$F$2:$F$5743,"REFUND")</f>
        <v>0</v>
      </c>
      <c r="O5006" s="6" t="str">
        <f t="shared" si="394"/>
        <v>OK</v>
      </c>
      <c r="P5006" s="8">
        <f t="shared" si="395"/>
        <v>0</v>
      </c>
    </row>
    <row r="5007" spans="1:16" x14ac:dyDescent="0.3">
      <c r="A5007" s="6" t="s">
        <v>9910</v>
      </c>
      <c r="B5007" s="6" t="s">
        <v>11868</v>
      </c>
      <c r="C5007" s="6" t="s">
        <v>9911</v>
      </c>
      <c r="D5007" s="6" t="s">
        <v>37</v>
      </c>
      <c r="E5007" s="6" t="s">
        <v>54</v>
      </c>
      <c r="F5007" s="6" t="s">
        <v>12028</v>
      </c>
      <c r="G5007" s="6" t="s">
        <v>66</v>
      </c>
      <c r="H5007" s="10">
        <f t="shared" si="391"/>
        <v>46288</v>
      </c>
      <c r="I5007" s="7">
        <f t="shared" si="392"/>
        <v>1299</v>
      </c>
      <c r="J5007" s="6" t="str">
        <f t="shared" si="393"/>
        <v>Lucknow</v>
      </c>
      <c r="K5007" s="6">
        <f>COUNTIFS(pg_transaction_cleaned!$O$2:$O$5743,A5007,pg_transaction_cleaned!$F$2:$F$5743,"CAPTURE")</f>
        <v>1</v>
      </c>
      <c r="L5007" s="7">
        <f>SUMIFS(pg_transaction_cleaned!$H$2:$H$5743,pg_transaction_cleaned!$O$2:$O$5743,A5007,pg_transaction_cleaned!$F$2:$F$5743,"CAPTURE")</f>
        <v>1299</v>
      </c>
      <c r="M5007" s="6">
        <f>COUNTIFS(pg_transaction_cleaned!$O$2:$O$5743,A5007,pg_transaction_cleaned!$F$2:$F$5743,"REFUND")</f>
        <v>1</v>
      </c>
      <c r="N5007" s="7">
        <f>SUMIFS(pg_transaction_cleaned!$H$2:$H$5743,pg_transaction_cleaned!$O$2:$O$5743,A5007,pg_transaction_cleaned!$F$2:$F$5743,"REFUND")</f>
        <v>1299</v>
      </c>
      <c r="O5007" s="6" t="str">
        <f t="shared" si="394"/>
        <v>OK</v>
      </c>
      <c r="P5007" s="8">
        <f t="shared" si="395"/>
        <v>0</v>
      </c>
    </row>
    <row r="5008" spans="1:16" x14ac:dyDescent="0.3">
      <c r="A5008" s="6" t="s">
        <v>9912</v>
      </c>
      <c r="B5008" s="6" t="s">
        <v>11875</v>
      </c>
      <c r="C5008" s="6" t="s">
        <v>9913</v>
      </c>
      <c r="D5008" s="6" t="s">
        <v>37</v>
      </c>
      <c r="E5008" s="6" t="s">
        <v>27</v>
      </c>
      <c r="F5008" s="6" t="s">
        <v>11851</v>
      </c>
      <c r="G5008" s="6" t="s">
        <v>19</v>
      </c>
      <c r="H5008" s="10">
        <f t="shared" si="391"/>
        <v>46279</v>
      </c>
      <c r="I5008" s="7">
        <f t="shared" si="392"/>
        <v>3499</v>
      </c>
      <c r="J5008" s="6" t="str">
        <f t="shared" si="393"/>
        <v>Lucknow</v>
      </c>
      <c r="K5008" s="6">
        <f>COUNTIFS(pg_transaction_cleaned!$O$2:$O$5743,A5008,pg_transaction_cleaned!$F$2:$F$5743,"CAPTURE")</f>
        <v>1</v>
      </c>
      <c r="L5008" s="7">
        <f>SUMIFS(pg_transaction_cleaned!$H$2:$H$5743,pg_transaction_cleaned!$O$2:$O$5743,A5008,pg_transaction_cleaned!$F$2:$F$5743,"CAPTURE")</f>
        <v>3499</v>
      </c>
      <c r="M5008" s="6">
        <f>COUNTIFS(pg_transaction_cleaned!$O$2:$O$5743,A5008,pg_transaction_cleaned!$F$2:$F$5743,"REFUND")</f>
        <v>0</v>
      </c>
      <c r="N5008" s="7">
        <f>SUMIFS(pg_transaction_cleaned!$H$2:$H$5743,pg_transaction_cleaned!$O$2:$O$5743,A5008,pg_transaction_cleaned!$F$2:$F$5743,"REFUND")</f>
        <v>0</v>
      </c>
      <c r="O5008" s="6" t="str">
        <f t="shared" si="394"/>
        <v>OK</v>
      </c>
      <c r="P5008" s="8">
        <f t="shared" si="395"/>
        <v>0</v>
      </c>
    </row>
    <row r="5009" spans="1:16" x14ac:dyDescent="0.3">
      <c r="A5009" s="6" t="s">
        <v>9914</v>
      </c>
      <c r="B5009" s="6" t="s">
        <v>11862</v>
      </c>
      <c r="C5009" s="6" t="s">
        <v>9915</v>
      </c>
      <c r="D5009" s="6" t="s">
        <v>17</v>
      </c>
      <c r="E5009" s="6" t="s">
        <v>18</v>
      </c>
      <c r="F5009" s="6" t="s">
        <v>11839</v>
      </c>
      <c r="G5009" s="6" t="s">
        <v>115</v>
      </c>
      <c r="H5009" s="10">
        <f t="shared" si="391"/>
        <v>46272</v>
      </c>
      <c r="I5009" s="7">
        <f t="shared" si="392"/>
        <v>1299</v>
      </c>
      <c r="J5009" s="6" t="str">
        <f t="shared" si="393"/>
        <v>Pune</v>
      </c>
      <c r="K5009" s="6">
        <f>COUNTIFS(pg_transaction_cleaned!$O$2:$O$5743,A5009,pg_transaction_cleaned!$F$2:$F$5743,"CAPTURE")</f>
        <v>0</v>
      </c>
      <c r="L5009" s="7">
        <f>SUMIFS(pg_transaction_cleaned!$H$2:$H$5743,pg_transaction_cleaned!$O$2:$O$5743,A5009,pg_transaction_cleaned!$F$2:$F$5743,"CAPTURE")</f>
        <v>0</v>
      </c>
      <c r="M5009" s="6">
        <f>COUNTIFS(pg_transaction_cleaned!$O$2:$O$5743,A5009,pg_transaction_cleaned!$F$2:$F$5743,"REFUND")</f>
        <v>0</v>
      </c>
      <c r="N5009" s="7">
        <f>SUMIFS(pg_transaction_cleaned!$H$2:$H$5743,pg_transaction_cleaned!$O$2:$O$5743,A5009,pg_transaction_cleaned!$F$2:$F$5743,"REFUND")</f>
        <v>0</v>
      </c>
      <c r="O5009" s="6" t="str">
        <f t="shared" si="394"/>
        <v>OK</v>
      </c>
      <c r="P5009" s="8">
        <f t="shared" si="395"/>
        <v>0</v>
      </c>
    </row>
    <row r="5010" spans="1:16" x14ac:dyDescent="0.3">
      <c r="A5010" s="6" t="s">
        <v>9916</v>
      </c>
      <c r="B5010" s="6" t="s">
        <v>12019</v>
      </c>
      <c r="C5010" s="6" t="s">
        <v>9917</v>
      </c>
      <c r="D5010" s="6" t="s">
        <v>34</v>
      </c>
      <c r="E5010" s="6" t="s">
        <v>18</v>
      </c>
      <c r="F5010" s="6" t="s">
        <v>11861</v>
      </c>
      <c r="G5010" s="6" t="s">
        <v>66</v>
      </c>
      <c r="H5010" s="10">
        <f t="shared" si="391"/>
        <v>46270</v>
      </c>
      <c r="I5010" s="7">
        <f t="shared" si="392"/>
        <v>7999</v>
      </c>
      <c r="J5010" s="6" t="str">
        <f t="shared" si="393"/>
        <v>Ahmedabad</v>
      </c>
      <c r="K5010" s="6">
        <f>COUNTIFS(pg_transaction_cleaned!$O$2:$O$5743,A5010,pg_transaction_cleaned!$F$2:$F$5743,"CAPTURE")</f>
        <v>1</v>
      </c>
      <c r="L5010" s="7">
        <f>SUMIFS(pg_transaction_cleaned!$H$2:$H$5743,pg_transaction_cleaned!$O$2:$O$5743,A5010,pg_transaction_cleaned!$F$2:$F$5743,"CAPTURE")</f>
        <v>7999</v>
      </c>
      <c r="M5010" s="6">
        <f>COUNTIFS(pg_transaction_cleaned!$O$2:$O$5743,A5010,pg_transaction_cleaned!$F$2:$F$5743,"REFUND")</f>
        <v>1</v>
      </c>
      <c r="N5010" s="7">
        <f>SUMIFS(pg_transaction_cleaned!$H$2:$H$5743,pg_transaction_cleaned!$O$2:$O$5743,A5010,pg_transaction_cleaned!$F$2:$F$5743,"REFUND")</f>
        <v>7999</v>
      </c>
      <c r="O5010" s="6" t="str">
        <f t="shared" si="394"/>
        <v>OK</v>
      </c>
      <c r="P5010" s="8">
        <f t="shared" si="395"/>
        <v>0</v>
      </c>
    </row>
    <row r="5011" spans="1:16" x14ac:dyDescent="0.3">
      <c r="A5011" s="6" t="s">
        <v>9918</v>
      </c>
      <c r="B5011" s="6" t="s">
        <v>11915</v>
      </c>
      <c r="C5011" s="6" t="s">
        <v>9919</v>
      </c>
      <c r="D5011" s="6" t="s">
        <v>17</v>
      </c>
      <c r="E5011" s="6" t="s">
        <v>27</v>
      </c>
      <c r="F5011" s="6" t="s">
        <v>12028</v>
      </c>
      <c r="G5011" s="6" t="s">
        <v>19</v>
      </c>
      <c r="H5011" s="10">
        <f t="shared" si="391"/>
        <v>46285</v>
      </c>
      <c r="I5011" s="7">
        <f t="shared" si="392"/>
        <v>1299</v>
      </c>
      <c r="J5011" s="6" t="str">
        <f t="shared" si="393"/>
        <v>Pune</v>
      </c>
      <c r="K5011" s="6">
        <f>COUNTIFS(pg_transaction_cleaned!$O$2:$O$5743,A5011,pg_transaction_cleaned!$F$2:$F$5743,"CAPTURE")</f>
        <v>1</v>
      </c>
      <c r="L5011" s="7">
        <f>SUMIFS(pg_transaction_cleaned!$H$2:$H$5743,pg_transaction_cleaned!$O$2:$O$5743,A5011,pg_transaction_cleaned!$F$2:$F$5743,"CAPTURE")</f>
        <v>1299</v>
      </c>
      <c r="M5011" s="6">
        <f>COUNTIFS(pg_transaction_cleaned!$O$2:$O$5743,A5011,pg_transaction_cleaned!$F$2:$F$5743,"REFUND")</f>
        <v>0</v>
      </c>
      <c r="N5011" s="7">
        <f>SUMIFS(pg_transaction_cleaned!$H$2:$H$5743,pg_transaction_cleaned!$O$2:$O$5743,A5011,pg_transaction_cleaned!$F$2:$F$5743,"REFUND")</f>
        <v>0</v>
      </c>
      <c r="O5011" s="6" t="str">
        <f t="shared" si="394"/>
        <v>OK</v>
      </c>
      <c r="P5011" s="8">
        <f t="shared" si="395"/>
        <v>0</v>
      </c>
    </row>
    <row r="5012" spans="1:16" x14ac:dyDescent="0.3">
      <c r="A5012" s="6" t="s">
        <v>9920</v>
      </c>
      <c r="B5012" s="6" t="s">
        <v>11895</v>
      </c>
      <c r="C5012" s="6" t="s">
        <v>9921</v>
      </c>
      <c r="D5012" s="6" t="s">
        <v>61</v>
      </c>
      <c r="E5012" s="6" t="s">
        <v>43</v>
      </c>
      <c r="F5012" s="6" t="s">
        <v>11837</v>
      </c>
      <c r="G5012" s="6" t="s">
        <v>19</v>
      </c>
      <c r="H5012" s="10">
        <f t="shared" si="391"/>
        <v>46295</v>
      </c>
      <c r="I5012" s="7">
        <f t="shared" si="392"/>
        <v>999</v>
      </c>
      <c r="J5012" s="6" t="str">
        <f t="shared" si="393"/>
        <v>Delhi</v>
      </c>
      <c r="K5012" s="6">
        <f>COUNTIFS(pg_transaction_cleaned!$O$2:$O$5743,A5012,pg_transaction_cleaned!$F$2:$F$5743,"CAPTURE")</f>
        <v>1</v>
      </c>
      <c r="L5012" s="7">
        <f>SUMIFS(pg_transaction_cleaned!$H$2:$H$5743,pg_transaction_cleaned!$O$2:$O$5743,A5012,pg_transaction_cleaned!$F$2:$F$5743,"CAPTURE")</f>
        <v>999</v>
      </c>
      <c r="M5012" s="6">
        <f>COUNTIFS(pg_transaction_cleaned!$O$2:$O$5743,A5012,pg_transaction_cleaned!$F$2:$F$5743,"REFUND")</f>
        <v>0</v>
      </c>
      <c r="N5012" s="7">
        <f>SUMIFS(pg_transaction_cleaned!$H$2:$H$5743,pg_transaction_cleaned!$O$2:$O$5743,A5012,pg_transaction_cleaned!$F$2:$F$5743,"REFUND")</f>
        <v>0</v>
      </c>
      <c r="O5012" s="6" t="str">
        <f t="shared" si="394"/>
        <v>OK</v>
      </c>
      <c r="P5012" s="8">
        <f t="shared" si="395"/>
        <v>0</v>
      </c>
    </row>
    <row r="5013" spans="1:16" x14ac:dyDescent="0.3">
      <c r="A5013" s="6" t="s">
        <v>9922</v>
      </c>
      <c r="B5013" s="6" t="s">
        <v>11868</v>
      </c>
      <c r="C5013" s="6" t="s">
        <v>9923</v>
      </c>
      <c r="D5013" s="6" t="s">
        <v>75</v>
      </c>
      <c r="E5013" s="6" t="s">
        <v>54</v>
      </c>
      <c r="F5013" s="6" t="s">
        <v>11861</v>
      </c>
      <c r="G5013" s="6" t="s">
        <v>115</v>
      </c>
      <c r="H5013" s="10">
        <f t="shared" si="391"/>
        <v>46288</v>
      </c>
      <c r="I5013" s="7">
        <f t="shared" si="392"/>
        <v>7999</v>
      </c>
      <c r="J5013" s="6" t="str">
        <f t="shared" si="393"/>
        <v>Mumbai</v>
      </c>
      <c r="K5013" s="6">
        <f>COUNTIFS(pg_transaction_cleaned!$O$2:$O$5743,A5013,pg_transaction_cleaned!$F$2:$F$5743,"CAPTURE")</f>
        <v>0</v>
      </c>
      <c r="L5013" s="7">
        <f>SUMIFS(pg_transaction_cleaned!$H$2:$H$5743,pg_transaction_cleaned!$O$2:$O$5743,A5013,pg_transaction_cleaned!$F$2:$F$5743,"CAPTURE")</f>
        <v>0</v>
      </c>
      <c r="M5013" s="6">
        <f>COUNTIFS(pg_transaction_cleaned!$O$2:$O$5743,A5013,pg_transaction_cleaned!$F$2:$F$5743,"REFUND")</f>
        <v>0</v>
      </c>
      <c r="N5013" s="7">
        <f>SUMIFS(pg_transaction_cleaned!$H$2:$H$5743,pg_transaction_cleaned!$O$2:$O$5743,A5013,pg_transaction_cleaned!$F$2:$F$5743,"REFUND")</f>
        <v>0</v>
      </c>
      <c r="O5013" s="6" t="str">
        <f t="shared" si="394"/>
        <v>OK</v>
      </c>
      <c r="P5013" s="8">
        <f t="shared" si="395"/>
        <v>0</v>
      </c>
    </row>
    <row r="5014" spans="1:16" x14ac:dyDescent="0.3">
      <c r="A5014" s="6" t="s">
        <v>9924</v>
      </c>
      <c r="B5014" s="6" t="s">
        <v>11963</v>
      </c>
      <c r="C5014" s="6" t="s">
        <v>9925</v>
      </c>
      <c r="D5014" s="6" t="s">
        <v>23</v>
      </c>
      <c r="E5014" s="6" t="s">
        <v>18</v>
      </c>
      <c r="F5014" s="6" t="s">
        <v>12044</v>
      </c>
      <c r="G5014" s="6" t="s">
        <v>19</v>
      </c>
      <c r="H5014" s="10">
        <f t="shared" si="391"/>
        <v>46287</v>
      </c>
      <c r="I5014" s="7">
        <f t="shared" si="392"/>
        <v>3498</v>
      </c>
      <c r="J5014" s="6" t="str">
        <f t="shared" si="393"/>
        <v>Bengaluru</v>
      </c>
      <c r="K5014" s="6">
        <f>COUNTIFS(pg_transaction_cleaned!$O$2:$O$5743,A5014,pg_transaction_cleaned!$F$2:$F$5743,"CAPTURE")</f>
        <v>1</v>
      </c>
      <c r="L5014" s="7">
        <f>SUMIFS(pg_transaction_cleaned!$H$2:$H$5743,pg_transaction_cleaned!$O$2:$O$5743,A5014,pg_transaction_cleaned!$F$2:$F$5743,"CAPTURE")</f>
        <v>3498</v>
      </c>
      <c r="M5014" s="6">
        <f>COUNTIFS(pg_transaction_cleaned!$O$2:$O$5743,A5014,pg_transaction_cleaned!$F$2:$F$5743,"REFUND")</f>
        <v>0</v>
      </c>
      <c r="N5014" s="7">
        <f>SUMIFS(pg_transaction_cleaned!$H$2:$H$5743,pg_transaction_cleaned!$O$2:$O$5743,A5014,pg_transaction_cleaned!$F$2:$F$5743,"REFUND")</f>
        <v>0</v>
      </c>
      <c r="O5014" s="6" t="str">
        <f t="shared" si="394"/>
        <v>OK</v>
      </c>
      <c r="P5014" s="8">
        <f t="shared" si="395"/>
        <v>0</v>
      </c>
    </row>
    <row r="5015" spans="1:16" x14ac:dyDescent="0.3">
      <c r="A5015" s="6" t="s">
        <v>9926</v>
      </c>
      <c r="B5015" s="6" t="s">
        <v>11972</v>
      </c>
      <c r="C5015" s="6" t="s">
        <v>3156</v>
      </c>
      <c r="D5015" s="6" t="s">
        <v>23</v>
      </c>
      <c r="E5015" s="6" t="s">
        <v>18</v>
      </c>
      <c r="F5015" s="6" t="s">
        <v>12062</v>
      </c>
      <c r="G5015" s="6" t="s">
        <v>19</v>
      </c>
      <c r="H5015" s="10">
        <f t="shared" si="391"/>
        <v>46269</v>
      </c>
      <c r="I5015" s="7">
        <f t="shared" si="392"/>
        <v>798</v>
      </c>
      <c r="J5015" s="6" t="str">
        <f t="shared" si="393"/>
        <v>Bengaluru</v>
      </c>
      <c r="K5015" s="6">
        <f>COUNTIFS(pg_transaction_cleaned!$O$2:$O$5743,A5015,pg_transaction_cleaned!$F$2:$F$5743,"CAPTURE")</f>
        <v>1</v>
      </c>
      <c r="L5015" s="7">
        <f>SUMIFS(pg_transaction_cleaned!$H$2:$H$5743,pg_transaction_cleaned!$O$2:$O$5743,A5015,pg_transaction_cleaned!$F$2:$F$5743,"CAPTURE")</f>
        <v>798</v>
      </c>
      <c r="M5015" s="6">
        <f>COUNTIFS(pg_transaction_cleaned!$O$2:$O$5743,A5015,pg_transaction_cleaned!$F$2:$F$5743,"REFUND")</f>
        <v>0</v>
      </c>
      <c r="N5015" s="7">
        <f>SUMIFS(pg_transaction_cleaned!$H$2:$H$5743,pg_transaction_cleaned!$O$2:$O$5743,A5015,pg_transaction_cleaned!$F$2:$F$5743,"REFUND")</f>
        <v>0</v>
      </c>
      <c r="O5015" s="6" t="str">
        <f t="shared" si="394"/>
        <v>OK</v>
      </c>
      <c r="P5015" s="8">
        <f t="shared" si="395"/>
        <v>0</v>
      </c>
    </row>
    <row r="5016" spans="1:16" x14ac:dyDescent="0.3">
      <c r="A5016" s="6" t="s">
        <v>9927</v>
      </c>
      <c r="B5016" s="6" t="s">
        <v>11852</v>
      </c>
      <c r="C5016" s="6" t="s">
        <v>9928</v>
      </c>
      <c r="D5016" s="6" t="s">
        <v>34</v>
      </c>
      <c r="E5016" s="6" t="s">
        <v>54</v>
      </c>
      <c r="F5016" s="6" t="s">
        <v>11869</v>
      </c>
      <c r="G5016" s="6" t="s">
        <v>19</v>
      </c>
      <c r="H5016" s="10">
        <f t="shared" si="391"/>
        <v>46273</v>
      </c>
      <c r="I5016" s="7">
        <f t="shared" si="392"/>
        <v>599</v>
      </c>
      <c r="J5016" s="6" t="str">
        <f t="shared" si="393"/>
        <v>Ahmedabad</v>
      </c>
      <c r="K5016" s="6">
        <f>COUNTIFS(pg_transaction_cleaned!$O$2:$O$5743,A5016,pg_transaction_cleaned!$F$2:$F$5743,"CAPTURE")</f>
        <v>1</v>
      </c>
      <c r="L5016" s="7">
        <f>SUMIFS(pg_transaction_cleaned!$H$2:$H$5743,pg_transaction_cleaned!$O$2:$O$5743,A5016,pg_transaction_cleaned!$F$2:$F$5743,"CAPTURE")</f>
        <v>599</v>
      </c>
      <c r="M5016" s="6">
        <f>COUNTIFS(pg_transaction_cleaned!$O$2:$O$5743,A5016,pg_transaction_cleaned!$F$2:$F$5743,"REFUND")</f>
        <v>0</v>
      </c>
      <c r="N5016" s="7">
        <f>SUMIFS(pg_transaction_cleaned!$H$2:$H$5743,pg_transaction_cleaned!$O$2:$O$5743,A5016,pg_transaction_cleaned!$F$2:$F$5743,"REFUND")</f>
        <v>0</v>
      </c>
      <c r="O5016" s="6" t="str">
        <f t="shared" si="394"/>
        <v>OK</v>
      </c>
      <c r="P5016" s="8">
        <f t="shared" si="395"/>
        <v>0</v>
      </c>
    </row>
    <row r="5017" spans="1:16" x14ac:dyDescent="0.3">
      <c r="A5017" s="6" t="s">
        <v>9929</v>
      </c>
      <c r="B5017" s="6" t="s">
        <v>11947</v>
      </c>
      <c r="C5017" s="6" t="s">
        <v>9930</v>
      </c>
      <c r="D5017" s="6" t="s">
        <v>51</v>
      </c>
      <c r="E5017" s="6" t="s">
        <v>18</v>
      </c>
      <c r="F5017" s="6" t="s">
        <v>11849</v>
      </c>
      <c r="G5017" s="6" t="s">
        <v>19</v>
      </c>
      <c r="H5017" s="10">
        <f t="shared" si="391"/>
        <v>46268</v>
      </c>
      <c r="I5017" s="7">
        <f t="shared" si="392"/>
        <v>4298</v>
      </c>
      <c r="J5017" s="6" t="str">
        <f t="shared" si="393"/>
        <v>Chennai</v>
      </c>
      <c r="K5017" s="6">
        <f>COUNTIFS(pg_transaction_cleaned!$O$2:$O$5743,A5017,pg_transaction_cleaned!$F$2:$F$5743,"CAPTURE")</f>
        <v>1</v>
      </c>
      <c r="L5017" s="7">
        <f>SUMIFS(pg_transaction_cleaned!$H$2:$H$5743,pg_transaction_cleaned!$O$2:$O$5743,A5017,pg_transaction_cleaned!$F$2:$F$5743,"CAPTURE")</f>
        <v>4298</v>
      </c>
      <c r="M5017" s="6">
        <f>COUNTIFS(pg_transaction_cleaned!$O$2:$O$5743,A5017,pg_transaction_cleaned!$F$2:$F$5743,"REFUND")</f>
        <v>0</v>
      </c>
      <c r="N5017" s="7">
        <f>SUMIFS(pg_transaction_cleaned!$H$2:$H$5743,pg_transaction_cleaned!$O$2:$O$5743,A5017,pg_transaction_cleaned!$F$2:$F$5743,"REFUND")</f>
        <v>0</v>
      </c>
      <c r="O5017" s="6" t="str">
        <f t="shared" si="394"/>
        <v>OK</v>
      </c>
      <c r="P5017" s="8">
        <f t="shared" si="395"/>
        <v>0</v>
      </c>
    </row>
    <row r="5018" spans="1:16" x14ac:dyDescent="0.3">
      <c r="A5018" s="6" t="s">
        <v>9931</v>
      </c>
      <c r="B5018" s="6" t="s">
        <v>11884</v>
      </c>
      <c r="C5018" s="6" t="s">
        <v>9932</v>
      </c>
      <c r="D5018" s="6" t="s">
        <v>17</v>
      </c>
      <c r="E5018" s="6" t="s">
        <v>43</v>
      </c>
      <c r="F5018" s="6" t="s">
        <v>11861</v>
      </c>
      <c r="G5018" s="6" t="s">
        <v>19</v>
      </c>
      <c r="H5018" s="10">
        <f t="shared" si="391"/>
        <v>46279</v>
      </c>
      <c r="I5018" s="7">
        <f t="shared" si="392"/>
        <v>7999</v>
      </c>
      <c r="J5018" s="6" t="str">
        <f t="shared" si="393"/>
        <v>Pune</v>
      </c>
      <c r="K5018" s="6">
        <f>COUNTIFS(pg_transaction_cleaned!$O$2:$O$5743,A5018,pg_transaction_cleaned!$F$2:$F$5743,"CAPTURE")</f>
        <v>1</v>
      </c>
      <c r="L5018" s="7">
        <f>SUMIFS(pg_transaction_cleaned!$H$2:$H$5743,pg_transaction_cleaned!$O$2:$O$5743,A5018,pg_transaction_cleaned!$F$2:$F$5743,"CAPTURE")</f>
        <v>7999</v>
      </c>
      <c r="M5018" s="6">
        <f>COUNTIFS(pg_transaction_cleaned!$O$2:$O$5743,A5018,pg_transaction_cleaned!$F$2:$F$5743,"REFUND")</f>
        <v>0</v>
      </c>
      <c r="N5018" s="7">
        <f>SUMIFS(pg_transaction_cleaned!$H$2:$H$5743,pg_transaction_cleaned!$O$2:$O$5743,A5018,pg_transaction_cleaned!$F$2:$F$5743,"REFUND")</f>
        <v>0</v>
      </c>
      <c r="O5018" s="6" t="str">
        <f t="shared" si="394"/>
        <v>OK</v>
      </c>
      <c r="P5018" s="8">
        <f t="shared" si="395"/>
        <v>0</v>
      </c>
    </row>
    <row r="5019" spans="1:16" x14ac:dyDescent="0.3">
      <c r="A5019" s="6" t="s">
        <v>9933</v>
      </c>
      <c r="B5019" s="6" t="s">
        <v>11871</v>
      </c>
      <c r="C5019" s="6" t="s">
        <v>9934</v>
      </c>
      <c r="D5019" s="6" t="s">
        <v>34</v>
      </c>
      <c r="E5019" s="6" t="s">
        <v>43</v>
      </c>
      <c r="F5019" s="6" t="s">
        <v>11860</v>
      </c>
      <c r="G5019" s="6" t="s">
        <v>19</v>
      </c>
      <c r="H5019" s="10">
        <f t="shared" si="391"/>
        <v>46272</v>
      </c>
      <c r="I5019" s="7">
        <f t="shared" si="392"/>
        <v>3798</v>
      </c>
      <c r="J5019" s="6" t="str">
        <f t="shared" si="393"/>
        <v>Ahmedabad</v>
      </c>
      <c r="K5019" s="6">
        <f>COUNTIFS(pg_transaction_cleaned!$O$2:$O$5743,A5019,pg_transaction_cleaned!$F$2:$F$5743,"CAPTURE")</f>
        <v>1</v>
      </c>
      <c r="L5019" s="7">
        <f>SUMIFS(pg_transaction_cleaned!$H$2:$H$5743,pg_transaction_cleaned!$O$2:$O$5743,A5019,pg_transaction_cleaned!$F$2:$F$5743,"CAPTURE")</f>
        <v>3798</v>
      </c>
      <c r="M5019" s="6">
        <f>COUNTIFS(pg_transaction_cleaned!$O$2:$O$5743,A5019,pg_transaction_cleaned!$F$2:$F$5743,"REFUND")</f>
        <v>0</v>
      </c>
      <c r="N5019" s="7">
        <f>SUMIFS(pg_transaction_cleaned!$H$2:$H$5743,pg_transaction_cleaned!$O$2:$O$5743,A5019,pg_transaction_cleaned!$F$2:$F$5743,"REFUND")</f>
        <v>0</v>
      </c>
      <c r="O5019" s="6" t="str">
        <f t="shared" si="394"/>
        <v>OK</v>
      </c>
      <c r="P5019" s="8">
        <f t="shared" si="395"/>
        <v>0</v>
      </c>
    </row>
    <row r="5020" spans="1:16" x14ac:dyDescent="0.3">
      <c r="A5020" s="6" t="s">
        <v>9935</v>
      </c>
      <c r="B5020" s="6" t="s">
        <v>12036</v>
      </c>
      <c r="C5020" s="6" t="s">
        <v>9936</v>
      </c>
      <c r="D5020" s="6" t="s">
        <v>51</v>
      </c>
      <c r="E5020" s="6" t="s">
        <v>18</v>
      </c>
      <c r="F5020" s="6" t="s">
        <v>11839</v>
      </c>
      <c r="G5020" s="6" t="s">
        <v>19</v>
      </c>
      <c r="H5020" s="10">
        <f t="shared" si="391"/>
        <v>46283</v>
      </c>
      <c r="I5020" s="7">
        <f t="shared" si="392"/>
        <v>1299</v>
      </c>
      <c r="J5020" s="6" t="str">
        <f t="shared" si="393"/>
        <v>Chennai</v>
      </c>
      <c r="K5020" s="6">
        <f>COUNTIFS(pg_transaction_cleaned!$O$2:$O$5743,A5020,pg_transaction_cleaned!$F$2:$F$5743,"CAPTURE")</f>
        <v>1</v>
      </c>
      <c r="L5020" s="7">
        <f>SUMIFS(pg_transaction_cleaned!$H$2:$H$5743,pg_transaction_cleaned!$O$2:$O$5743,A5020,pg_transaction_cleaned!$F$2:$F$5743,"CAPTURE")</f>
        <v>1299</v>
      </c>
      <c r="M5020" s="6">
        <f>COUNTIFS(pg_transaction_cleaned!$O$2:$O$5743,A5020,pg_transaction_cleaned!$F$2:$F$5743,"REFUND")</f>
        <v>0</v>
      </c>
      <c r="N5020" s="7">
        <f>SUMIFS(pg_transaction_cleaned!$H$2:$H$5743,pg_transaction_cleaned!$O$2:$O$5743,A5020,pg_transaction_cleaned!$F$2:$F$5743,"REFUND")</f>
        <v>0</v>
      </c>
      <c r="O5020" s="6" t="str">
        <f t="shared" si="394"/>
        <v>OK</v>
      </c>
      <c r="P5020" s="8">
        <f t="shared" si="395"/>
        <v>0</v>
      </c>
    </row>
    <row r="5021" spans="1:16" x14ac:dyDescent="0.3">
      <c r="A5021" s="6" t="s">
        <v>9937</v>
      </c>
      <c r="B5021" s="6" t="s">
        <v>11937</v>
      </c>
      <c r="C5021" s="6" t="s">
        <v>9938</v>
      </c>
      <c r="D5021" s="6" t="s">
        <v>51</v>
      </c>
      <c r="E5021" s="6" t="s">
        <v>18</v>
      </c>
      <c r="F5021" s="6" t="s">
        <v>11948</v>
      </c>
      <c r="G5021" s="6" t="s">
        <v>19</v>
      </c>
      <c r="H5021" s="10">
        <f t="shared" si="391"/>
        <v>46285</v>
      </c>
      <c r="I5021" s="7">
        <f t="shared" si="392"/>
        <v>2798</v>
      </c>
      <c r="J5021" s="6" t="str">
        <f t="shared" si="393"/>
        <v>Chennai</v>
      </c>
      <c r="K5021" s="6">
        <f>COUNTIFS(pg_transaction_cleaned!$O$2:$O$5743,A5021,pg_transaction_cleaned!$F$2:$F$5743,"CAPTURE")</f>
        <v>1</v>
      </c>
      <c r="L5021" s="7">
        <f>SUMIFS(pg_transaction_cleaned!$H$2:$H$5743,pg_transaction_cleaned!$O$2:$O$5743,A5021,pg_transaction_cleaned!$F$2:$F$5743,"CAPTURE")</f>
        <v>2798</v>
      </c>
      <c r="M5021" s="6">
        <f>COUNTIFS(pg_transaction_cleaned!$O$2:$O$5743,A5021,pg_transaction_cleaned!$F$2:$F$5743,"REFUND")</f>
        <v>0</v>
      </c>
      <c r="N5021" s="7">
        <f>SUMIFS(pg_transaction_cleaned!$H$2:$H$5743,pg_transaction_cleaned!$O$2:$O$5743,A5021,pg_transaction_cleaned!$F$2:$F$5743,"REFUND")</f>
        <v>0</v>
      </c>
      <c r="O5021" s="6" t="str">
        <f t="shared" si="394"/>
        <v>OK</v>
      </c>
      <c r="P5021" s="8">
        <f t="shared" si="395"/>
        <v>0</v>
      </c>
    </row>
    <row r="5022" spans="1:16" x14ac:dyDescent="0.3">
      <c r="A5022" s="6" t="s">
        <v>9939</v>
      </c>
      <c r="B5022" s="6" t="s">
        <v>11868</v>
      </c>
      <c r="C5022" s="6" t="s">
        <v>9940</v>
      </c>
      <c r="D5022" s="6" t="s">
        <v>48</v>
      </c>
      <c r="E5022" s="6" t="s">
        <v>18</v>
      </c>
      <c r="F5022" s="6" t="s">
        <v>11843</v>
      </c>
      <c r="G5022" s="6" t="s">
        <v>19</v>
      </c>
      <c r="H5022" s="10">
        <f t="shared" si="391"/>
        <v>46288</v>
      </c>
      <c r="I5022" s="7">
        <f t="shared" si="392"/>
        <v>349</v>
      </c>
      <c r="J5022" s="6" t="str">
        <f t="shared" si="393"/>
        <v>Jaipur</v>
      </c>
      <c r="K5022" s="6">
        <f>COUNTIFS(pg_transaction_cleaned!$O$2:$O$5743,A5022,pg_transaction_cleaned!$F$2:$F$5743,"CAPTURE")</f>
        <v>1</v>
      </c>
      <c r="L5022" s="7">
        <f>SUMIFS(pg_transaction_cleaned!$H$2:$H$5743,pg_transaction_cleaned!$O$2:$O$5743,A5022,pg_transaction_cleaned!$F$2:$F$5743,"CAPTURE")</f>
        <v>349</v>
      </c>
      <c r="M5022" s="6">
        <f>COUNTIFS(pg_transaction_cleaned!$O$2:$O$5743,A5022,pg_transaction_cleaned!$F$2:$F$5743,"REFUND")</f>
        <v>0</v>
      </c>
      <c r="N5022" s="7">
        <f>SUMIFS(pg_transaction_cleaned!$H$2:$H$5743,pg_transaction_cleaned!$O$2:$O$5743,A5022,pg_transaction_cleaned!$F$2:$F$5743,"REFUND")</f>
        <v>0</v>
      </c>
      <c r="O5022" s="6" t="str">
        <f t="shared" si="394"/>
        <v>OK</v>
      </c>
      <c r="P5022" s="8">
        <f t="shared" si="395"/>
        <v>0</v>
      </c>
    </row>
    <row r="5023" spans="1:16" x14ac:dyDescent="0.3">
      <c r="A5023" s="6" t="s">
        <v>9941</v>
      </c>
      <c r="B5023" s="6" t="s">
        <v>11828</v>
      </c>
      <c r="C5023" s="6" t="s">
        <v>9942</v>
      </c>
      <c r="D5023" s="6" t="s">
        <v>48</v>
      </c>
      <c r="E5023" s="6" t="s">
        <v>54</v>
      </c>
      <c r="F5023" s="6" t="s">
        <v>12023</v>
      </c>
      <c r="G5023" s="6" t="s">
        <v>19</v>
      </c>
      <c r="H5023" s="10">
        <f t="shared" si="391"/>
        <v>46287</v>
      </c>
      <c r="I5023" s="7">
        <f t="shared" si="392"/>
        <v>1498</v>
      </c>
      <c r="J5023" s="6" t="str">
        <f t="shared" si="393"/>
        <v>Jaipur</v>
      </c>
      <c r="K5023" s="6">
        <f>COUNTIFS(pg_transaction_cleaned!$O$2:$O$5743,A5023,pg_transaction_cleaned!$F$2:$F$5743,"CAPTURE")</f>
        <v>1</v>
      </c>
      <c r="L5023" s="7">
        <f>SUMIFS(pg_transaction_cleaned!$H$2:$H$5743,pg_transaction_cleaned!$O$2:$O$5743,A5023,pg_transaction_cleaned!$F$2:$F$5743,"CAPTURE")</f>
        <v>1498</v>
      </c>
      <c r="M5023" s="6">
        <f>COUNTIFS(pg_transaction_cleaned!$O$2:$O$5743,A5023,pg_transaction_cleaned!$F$2:$F$5743,"REFUND")</f>
        <v>0</v>
      </c>
      <c r="N5023" s="7">
        <f>SUMIFS(pg_transaction_cleaned!$H$2:$H$5743,pg_transaction_cleaned!$O$2:$O$5743,A5023,pg_transaction_cleaned!$F$2:$F$5743,"REFUND")</f>
        <v>0</v>
      </c>
      <c r="O5023" s="6" t="str">
        <f t="shared" si="394"/>
        <v>OK</v>
      </c>
      <c r="P5023" s="8">
        <f t="shared" si="395"/>
        <v>0</v>
      </c>
    </row>
    <row r="5024" spans="1:16" x14ac:dyDescent="0.3">
      <c r="A5024" s="6" t="s">
        <v>9943</v>
      </c>
      <c r="B5024" s="6" t="s">
        <v>11980</v>
      </c>
      <c r="C5024" s="6" t="s">
        <v>9944</v>
      </c>
      <c r="D5024" s="6" t="s">
        <v>37</v>
      </c>
      <c r="E5024" s="6" t="s">
        <v>54</v>
      </c>
      <c r="F5024" s="6" t="s">
        <v>11856</v>
      </c>
      <c r="G5024" s="6" t="s">
        <v>19</v>
      </c>
      <c r="H5024" s="10">
        <f t="shared" si="391"/>
        <v>46288</v>
      </c>
      <c r="I5024" s="7">
        <f t="shared" si="392"/>
        <v>2598</v>
      </c>
      <c r="J5024" s="6" t="str">
        <f t="shared" si="393"/>
        <v>Lucknow</v>
      </c>
      <c r="K5024" s="6">
        <f>COUNTIFS(pg_transaction_cleaned!$O$2:$O$5743,A5024,pg_transaction_cleaned!$F$2:$F$5743,"CAPTURE")</f>
        <v>1</v>
      </c>
      <c r="L5024" s="7">
        <f>SUMIFS(pg_transaction_cleaned!$H$2:$H$5743,pg_transaction_cleaned!$O$2:$O$5743,A5024,pg_transaction_cleaned!$F$2:$F$5743,"CAPTURE")</f>
        <v>2598</v>
      </c>
      <c r="M5024" s="6">
        <f>COUNTIFS(pg_transaction_cleaned!$O$2:$O$5743,A5024,pg_transaction_cleaned!$F$2:$F$5743,"REFUND")</f>
        <v>0</v>
      </c>
      <c r="N5024" s="7">
        <f>SUMIFS(pg_transaction_cleaned!$H$2:$H$5743,pg_transaction_cleaned!$O$2:$O$5743,A5024,pg_transaction_cleaned!$F$2:$F$5743,"REFUND")</f>
        <v>0</v>
      </c>
      <c r="O5024" s="6" t="str">
        <f t="shared" si="394"/>
        <v>OK</v>
      </c>
      <c r="P5024" s="8">
        <f t="shared" si="395"/>
        <v>0</v>
      </c>
    </row>
    <row r="5025" spans="1:16" x14ac:dyDescent="0.3">
      <c r="A5025" s="6" t="s">
        <v>9945</v>
      </c>
      <c r="B5025" s="6" t="s">
        <v>11866</v>
      </c>
      <c r="C5025" s="6" t="s">
        <v>9946</v>
      </c>
      <c r="D5025" s="6" t="s">
        <v>48</v>
      </c>
      <c r="E5025" s="6" t="s">
        <v>27</v>
      </c>
      <c r="F5025" s="6" t="s">
        <v>11935</v>
      </c>
      <c r="G5025" s="6" t="s">
        <v>19</v>
      </c>
      <c r="H5025" s="10">
        <f t="shared" si="391"/>
        <v>46274</v>
      </c>
      <c r="I5025" s="7">
        <f t="shared" si="392"/>
        <v>5998</v>
      </c>
      <c r="J5025" s="6" t="str">
        <f t="shared" si="393"/>
        <v>Jaipur</v>
      </c>
      <c r="K5025" s="6">
        <f>COUNTIFS(pg_transaction_cleaned!$O$2:$O$5743,A5025,pg_transaction_cleaned!$F$2:$F$5743,"CAPTURE")</f>
        <v>1</v>
      </c>
      <c r="L5025" s="7">
        <f>SUMIFS(pg_transaction_cleaned!$H$2:$H$5743,pg_transaction_cleaned!$O$2:$O$5743,A5025,pg_transaction_cleaned!$F$2:$F$5743,"CAPTURE")</f>
        <v>5998</v>
      </c>
      <c r="M5025" s="6">
        <f>COUNTIFS(pg_transaction_cleaned!$O$2:$O$5743,A5025,pg_transaction_cleaned!$F$2:$F$5743,"REFUND")</f>
        <v>0</v>
      </c>
      <c r="N5025" s="7">
        <f>SUMIFS(pg_transaction_cleaned!$H$2:$H$5743,pg_transaction_cleaned!$O$2:$O$5743,A5025,pg_transaction_cleaned!$F$2:$F$5743,"REFUND")</f>
        <v>0</v>
      </c>
      <c r="O5025" s="6" t="str">
        <f t="shared" si="394"/>
        <v>OK</v>
      </c>
      <c r="P5025" s="8">
        <f t="shared" si="395"/>
        <v>0</v>
      </c>
    </row>
    <row r="5026" spans="1:16" x14ac:dyDescent="0.3">
      <c r="A5026" s="6" t="s">
        <v>9947</v>
      </c>
      <c r="B5026" s="6" t="s">
        <v>11999</v>
      </c>
      <c r="C5026" s="6" t="s">
        <v>9948</v>
      </c>
      <c r="D5026" s="6" t="s">
        <v>75</v>
      </c>
      <c r="E5026" s="6" t="s">
        <v>54</v>
      </c>
      <c r="F5026" s="6" t="s">
        <v>11851</v>
      </c>
      <c r="G5026" s="6" t="s">
        <v>19</v>
      </c>
      <c r="H5026" s="10">
        <f t="shared" si="391"/>
        <v>46282</v>
      </c>
      <c r="I5026" s="7">
        <f t="shared" si="392"/>
        <v>3499</v>
      </c>
      <c r="J5026" s="6" t="str">
        <f t="shared" si="393"/>
        <v>Mumbai</v>
      </c>
      <c r="K5026" s="6">
        <f>COUNTIFS(pg_transaction_cleaned!$O$2:$O$5743,A5026,pg_transaction_cleaned!$F$2:$F$5743,"CAPTURE")</f>
        <v>1</v>
      </c>
      <c r="L5026" s="7">
        <f>SUMIFS(pg_transaction_cleaned!$H$2:$H$5743,pg_transaction_cleaned!$O$2:$O$5743,A5026,pg_transaction_cleaned!$F$2:$F$5743,"CAPTURE")</f>
        <v>3499</v>
      </c>
      <c r="M5026" s="6">
        <f>COUNTIFS(pg_transaction_cleaned!$O$2:$O$5743,A5026,pg_transaction_cleaned!$F$2:$F$5743,"REFUND")</f>
        <v>0</v>
      </c>
      <c r="N5026" s="7">
        <f>SUMIFS(pg_transaction_cleaned!$H$2:$H$5743,pg_transaction_cleaned!$O$2:$O$5743,A5026,pg_transaction_cleaned!$F$2:$F$5743,"REFUND")</f>
        <v>0</v>
      </c>
      <c r="O5026" s="6" t="str">
        <f t="shared" si="394"/>
        <v>OK</v>
      </c>
      <c r="P5026" s="8">
        <f t="shared" si="395"/>
        <v>0</v>
      </c>
    </row>
    <row r="5027" spans="1:16" x14ac:dyDescent="0.3">
      <c r="A5027" s="6" t="s">
        <v>9949</v>
      </c>
      <c r="B5027" s="6" t="s">
        <v>12163</v>
      </c>
      <c r="C5027" s="6" t="s">
        <v>9950</v>
      </c>
      <c r="D5027" s="6" t="s">
        <v>61</v>
      </c>
      <c r="E5027" s="6" t="s">
        <v>27</v>
      </c>
      <c r="F5027" s="6" t="s">
        <v>11827</v>
      </c>
      <c r="G5027" s="6" t="s">
        <v>19</v>
      </c>
      <c r="H5027" s="10">
        <f t="shared" si="391"/>
        <v>46276</v>
      </c>
      <c r="I5027" s="7">
        <f t="shared" si="392"/>
        <v>299</v>
      </c>
      <c r="J5027" s="6" t="str">
        <f t="shared" si="393"/>
        <v>Delhi</v>
      </c>
      <c r="K5027" s="6">
        <f>COUNTIFS(pg_transaction_cleaned!$O$2:$O$5743,A5027,pg_transaction_cleaned!$F$2:$F$5743,"CAPTURE")</f>
        <v>1</v>
      </c>
      <c r="L5027" s="7">
        <f>SUMIFS(pg_transaction_cleaned!$H$2:$H$5743,pg_transaction_cleaned!$O$2:$O$5743,A5027,pg_transaction_cleaned!$F$2:$F$5743,"CAPTURE")</f>
        <v>299</v>
      </c>
      <c r="M5027" s="6">
        <f>COUNTIFS(pg_transaction_cleaned!$O$2:$O$5743,A5027,pg_transaction_cleaned!$F$2:$F$5743,"REFUND")</f>
        <v>0</v>
      </c>
      <c r="N5027" s="7">
        <f>SUMIFS(pg_transaction_cleaned!$H$2:$H$5743,pg_transaction_cleaned!$O$2:$O$5743,A5027,pg_transaction_cleaned!$F$2:$F$5743,"REFUND")</f>
        <v>0</v>
      </c>
      <c r="O5027" s="6" t="str">
        <f t="shared" si="394"/>
        <v>OK</v>
      </c>
      <c r="P5027" s="8">
        <f t="shared" si="395"/>
        <v>0</v>
      </c>
    </row>
    <row r="5028" spans="1:16" x14ac:dyDescent="0.3">
      <c r="A5028" s="6" t="s">
        <v>9951</v>
      </c>
      <c r="B5028" s="6" t="s">
        <v>11896</v>
      </c>
      <c r="C5028" s="6" t="s">
        <v>9952</v>
      </c>
      <c r="D5028" s="6" t="s">
        <v>23</v>
      </c>
      <c r="E5028" s="6" t="s">
        <v>18</v>
      </c>
      <c r="F5028" s="6" t="s">
        <v>11953</v>
      </c>
      <c r="G5028" s="6" t="s">
        <v>19</v>
      </c>
      <c r="H5028" s="10">
        <f t="shared" si="391"/>
        <v>46292</v>
      </c>
      <c r="I5028" s="7">
        <f t="shared" si="392"/>
        <v>3598</v>
      </c>
      <c r="J5028" s="6" t="str">
        <f t="shared" si="393"/>
        <v>Bengaluru</v>
      </c>
      <c r="K5028" s="6">
        <f>COUNTIFS(pg_transaction_cleaned!$O$2:$O$5743,A5028,pg_transaction_cleaned!$F$2:$F$5743,"CAPTURE")</f>
        <v>1</v>
      </c>
      <c r="L5028" s="7">
        <f>SUMIFS(pg_transaction_cleaned!$H$2:$H$5743,pg_transaction_cleaned!$O$2:$O$5743,A5028,pg_transaction_cleaned!$F$2:$F$5743,"CAPTURE")</f>
        <v>3598</v>
      </c>
      <c r="M5028" s="6">
        <f>COUNTIFS(pg_transaction_cleaned!$O$2:$O$5743,A5028,pg_transaction_cleaned!$F$2:$F$5743,"REFUND")</f>
        <v>0</v>
      </c>
      <c r="N5028" s="7">
        <f>SUMIFS(pg_transaction_cleaned!$H$2:$H$5743,pg_transaction_cleaned!$O$2:$O$5743,A5028,pg_transaction_cleaned!$F$2:$F$5743,"REFUND")</f>
        <v>0</v>
      </c>
      <c r="O5028" s="6" t="str">
        <f t="shared" si="394"/>
        <v>OK</v>
      </c>
      <c r="P5028" s="8">
        <f t="shared" si="395"/>
        <v>0</v>
      </c>
    </row>
    <row r="5029" spans="1:16" x14ac:dyDescent="0.3">
      <c r="A5029" s="6" t="s">
        <v>9953</v>
      </c>
      <c r="B5029" s="6" t="s">
        <v>11914</v>
      </c>
      <c r="C5029" s="6" t="s">
        <v>9954</v>
      </c>
      <c r="D5029" s="6" t="s">
        <v>48</v>
      </c>
      <c r="E5029" s="6" t="s">
        <v>18</v>
      </c>
      <c r="F5029" s="6" t="s">
        <v>11827</v>
      </c>
      <c r="G5029" s="6" t="s">
        <v>19</v>
      </c>
      <c r="H5029" s="10">
        <f t="shared" si="391"/>
        <v>46289</v>
      </c>
      <c r="I5029" s="7">
        <f t="shared" si="392"/>
        <v>299</v>
      </c>
      <c r="J5029" s="6" t="str">
        <f t="shared" si="393"/>
        <v>Jaipur</v>
      </c>
      <c r="K5029" s="6">
        <f>COUNTIFS(pg_transaction_cleaned!$O$2:$O$5743,A5029,pg_transaction_cleaned!$F$2:$F$5743,"CAPTURE")</f>
        <v>1</v>
      </c>
      <c r="L5029" s="7">
        <f>SUMIFS(pg_transaction_cleaned!$H$2:$H$5743,pg_transaction_cleaned!$O$2:$O$5743,A5029,pg_transaction_cleaned!$F$2:$F$5743,"CAPTURE")</f>
        <v>299</v>
      </c>
      <c r="M5029" s="6">
        <f>COUNTIFS(pg_transaction_cleaned!$O$2:$O$5743,A5029,pg_transaction_cleaned!$F$2:$F$5743,"REFUND")</f>
        <v>0</v>
      </c>
      <c r="N5029" s="7">
        <f>SUMIFS(pg_transaction_cleaned!$H$2:$H$5743,pg_transaction_cleaned!$O$2:$O$5743,A5029,pg_transaction_cleaned!$F$2:$F$5743,"REFUND")</f>
        <v>0</v>
      </c>
      <c r="O5029" s="6" t="str">
        <f t="shared" si="394"/>
        <v>OK</v>
      </c>
      <c r="P5029" s="8">
        <f t="shared" si="395"/>
        <v>0</v>
      </c>
    </row>
    <row r="5030" spans="1:16" x14ac:dyDescent="0.3">
      <c r="A5030" s="6" t="s">
        <v>9955</v>
      </c>
      <c r="B5030" s="6" t="s">
        <v>11875</v>
      </c>
      <c r="C5030" s="6" t="s">
        <v>9194</v>
      </c>
      <c r="D5030" s="6" t="s">
        <v>48</v>
      </c>
      <c r="E5030" s="6" t="s">
        <v>54</v>
      </c>
      <c r="F5030" s="6" t="s">
        <v>11835</v>
      </c>
      <c r="G5030" s="6" t="s">
        <v>19</v>
      </c>
      <c r="H5030" s="10">
        <f t="shared" si="391"/>
        <v>46279</v>
      </c>
      <c r="I5030" s="7">
        <f t="shared" si="392"/>
        <v>499</v>
      </c>
      <c r="J5030" s="6" t="str">
        <f t="shared" si="393"/>
        <v>Jaipur</v>
      </c>
      <c r="K5030" s="6">
        <f>COUNTIFS(pg_transaction_cleaned!$O$2:$O$5743,A5030,pg_transaction_cleaned!$F$2:$F$5743,"CAPTURE")</f>
        <v>1</v>
      </c>
      <c r="L5030" s="7">
        <f>SUMIFS(pg_transaction_cleaned!$H$2:$H$5743,pg_transaction_cleaned!$O$2:$O$5743,A5030,pg_transaction_cleaned!$F$2:$F$5743,"CAPTURE")</f>
        <v>499</v>
      </c>
      <c r="M5030" s="6">
        <f>COUNTIFS(pg_transaction_cleaned!$O$2:$O$5743,A5030,pg_transaction_cleaned!$F$2:$F$5743,"REFUND")</f>
        <v>0</v>
      </c>
      <c r="N5030" s="7">
        <f>SUMIFS(pg_transaction_cleaned!$H$2:$H$5743,pg_transaction_cleaned!$O$2:$O$5743,A5030,pg_transaction_cleaned!$F$2:$F$5743,"REFUND")</f>
        <v>0</v>
      </c>
      <c r="O5030" s="6" t="str">
        <f t="shared" si="394"/>
        <v>OK</v>
      </c>
      <c r="P5030" s="8">
        <f t="shared" si="395"/>
        <v>0</v>
      </c>
    </row>
    <row r="5031" spans="1:16" x14ac:dyDescent="0.3">
      <c r="A5031" s="6" t="s">
        <v>9956</v>
      </c>
      <c r="B5031" s="6" t="s">
        <v>11891</v>
      </c>
      <c r="C5031" s="6" t="s">
        <v>9957</v>
      </c>
      <c r="D5031" s="6" t="s">
        <v>61</v>
      </c>
      <c r="E5031" s="6" t="s">
        <v>27</v>
      </c>
      <c r="F5031" s="6" t="s">
        <v>11839</v>
      </c>
      <c r="G5031" s="6" t="s">
        <v>80</v>
      </c>
      <c r="H5031" s="10">
        <f t="shared" si="391"/>
        <v>46278</v>
      </c>
      <c r="I5031" s="7">
        <f t="shared" si="392"/>
        <v>1299</v>
      </c>
      <c r="J5031" s="6" t="str">
        <f t="shared" si="393"/>
        <v>Delhi</v>
      </c>
      <c r="K5031" s="6">
        <f>COUNTIFS(pg_transaction_cleaned!$O$2:$O$5743,A5031,pg_transaction_cleaned!$F$2:$F$5743,"CAPTURE")</f>
        <v>0</v>
      </c>
      <c r="L5031" s="7">
        <f>SUMIFS(pg_transaction_cleaned!$H$2:$H$5743,pg_transaction_cleaned!$O$2:$O$5743,A5031,pg_transaction_cleaned!$F$2:$F$5743,"CAPTURE")</f>
        <v>0</v>
      </c>
      <c r="M5031" s="6">
        <f>COUNTIFS(pg_transaction_cleaned!$O$2:$O$5743,A5031,pg_transaction_cleaned!$F$2:$F$5743,"REFUND")</f>
        <v>0</v>
      </c>
      <c r="N5031" s="7">
        <f>SUMIFS(pg_transaction_cleaned!$H$2:$H$5743,pg_transaction_cleaned!$O$2:$O$5743,A5031,pg_transaction_cleaned!$F$2:$F$5743,"REFUND")</f>
        <v>0</v>
      </c>
      <c r="O5031" s="6" t="str">
        <f t="shared" si="394"/>
        <v>OK</v>
      </c>
      <c r="P5031" s="8">
        <f t="shared" si="395"/>
        <v>0</v>
      </c>
    </row>
    <row r="5032" spans="1:16" x14ac:dyDescent="0.3">
      <c r="A5032" s="6" t="s">
        <v>9958</v>
      </c>
      <c r="B5032" s="6" t="s">
        <v>11958</v>
      </c>
      <c r="C5032" s="6" t="s">
        <v>9959</v>
      </c>
      <c r="D5032" s="6" t="s">
        <v>23</v>
      </c>
      <c r="E5032" s="6" t="s">
        <v>18</v>
      </c>
      <c r="F5032" s="6" t="s">
        <v>12144</v>
      </c>
      <c r="G5032" s="6" t="s">
        <v>19</v>
      </c>
      <c r="H5032" s="10">
        <f t="shared" si="391"/>
        <v>46281</v>
      </c>
      <c r="I5032" s="7">
        <f t="shared" si="392"/>
        <v>1799</v>
      </c>
      <c r="J5032" s="6" t="str">
        <f t="shared" si="393"/>
        <v>Bengaluru</v>
      </c>
      <c r="K5032" s="6">
        <f>COUNTIFS(pg_transaction_cleaned!$O$2:$O$5743,A5032,pg_transaction_cleaned!$F$2:$F$5743,"CAPTURE")</f>
        <v>1</v>
      </c>
      <c r="L5032" s="7">
        <f>SUMIFS(pg_transaction_cleaned!$H$2:$H$5743,pg_transaction_cleaned!$O$2:$O$5743,A5032,pg_transaction_cleaned!$F$2:$F$5743,"CAPTURE")</f>
        <v>1799</v>
      </c>
      <c r="M5032" s="6">
        <f>COUNTIFS(pg_transaction_cleaned!$O$2:$O$5743,A5032,pg_transaction_cleaned!$F$2:$F$5743,"REFUND")</f>
        <v>0</v>
      </c>
      <c r="N5032" s="7">
        <f>SUMIFS(pg_transaction_cleaned!$H$2:$H$5743,pg_transaction_cleaned!$O$2:$O$5743,A5032,pg_transaction_cleaned!$F$2:$F$5743,"REFUND")</f>
        <v>0</v>
      </c>
      <c r="O5032" s="6" t="str">
        <f t="shared" si="394"/>
        <v>OK</v>
      </c>
      <c r="P5032" s="8">
        <f t="shared" si="395"/>
        <v>0</v>
      </c>
    </row>
    <row r="5033" spans="1:16" x14ac:dyDescent="0.3">
      <c r="A5033" s="6" t="s">
        <v>9960</v>
      </c>
      <c r="B5033" s="6" t="s">
        <v>12007</v>
      </c>
      <c r="C5033" s="6" t="s">
        <v>9961</v>
      </c>
      <c r="D5033" s="6" t="s">
        <v>23</v>
      </c>
      <c r="E5033" s="6" t="s">
        <v>18</v>
      </c>
      <c r="F5033" s="6" t="s">
        <v>11853</v>
      </c>
      <c r="G5033" s="6" t="s">
        <v>66</v>
      </c>
      <c r="H5033" s="10">
        <f t="shared" si="391"/>
        <v>46270</v>
      </c>
      <c r="I5033" s="7">
        <f t="shared" si="392"/>
        <v>1799</v>
      </c>
      <c r="J5033" s="6" t="str">
        <f t="shared" si="393"/>
        <v>Bengaluru</v>
      </c>
      <c r="K5033" s="6">
        <f>COUNTIFS(pg_transaction_cleaned!$O$2:$O$5743,A5033,pg_transaction_cleaned!$F$2:$F$5743,"CAPTURE")</f>
        <v>1</v>
      </c>
      <c r="L5033" s="7">
        <f>SUMIFS(pg_transaction_cleaned!$H$2:$H$5743,pg_transaction_cleaned!$O$2:$O$5743,A5033,pg_transaction_cleaned!$F$2:$F$5743,"CAPTURE")</f>
        <v>1799</v>
      </c>
      <c r="M5033" s="6">
        <f>COUNTIFS(pg_transaction_cleaned!$O$2:$O$5743,A5033,pg_transaction_cleaned!$F$2:$F$5743,"REFUND")</f>
        <v>1</v>
      </c>
      <c r="N5033" s="7">
        <f>SUMIFS(pg_transaction_cleaned!$H$2:$H$5743,pg_transaction_cleaned!$O$2:$O$5743,A5033,pg_transaction_cleaned!$F$2:$F$5743,"REFUND")</f>
        <v>1799</v>
      </c>
      <c r="O5033" s="6" t="str">
        <f t="shared" si="394"/>
        <v>OK</v>
      </c>
      <c r="P5033" s="8">
        <f t="shared" si="395"/>
        <v>0</v>
      </c>
    </row>
    <row r="5034" spans="1:16" x14ac:dyDescent="0.3">
      <c r="A5034" s="6" t="s">
        <v>9962</v>
      </c>
      <c r="B5034" s="6" t="s">
        <v>11923</v>
      </c>
      <c r="C5034" s="6" t="s">
        <v>9963</v>
      </c>
      <c r="D5034" s="6" t="s">
        <v>26</v>
      </c>
      <c r="E5034" s="6" t="s">
        <v>54</v>
      </c>
      <c r="F5034" s="6" t="s">
        <v>11863</v>
      </c>
      <c r="G5034" s="6" t="s">
        <v>66</v>
      </c>
      <c r="H5034" s="10">
        <f t="shared" si="391"/>
        <v>46292</v>
      </c>
      <c r="I5034" s="7">
        <f t="shared" si="392"/>
        <v>1499</v>
      </c>
      <c r="J5034" s="6" t="str">
        <f t="shared" si="393"/>
        <v>Kolkata</v>
      </c>
      <c r="K5034" s="6">
        <f>COUNTIFS(pg_transaction_cleaned!$O$2:$O$5743,A5034,pg_transaction_cleaned!$F$2:$F$5743,"CAPTURE")</f>
        <v>1</v>
      </c>
      <c r="L5034" s="7">
        <f>SUMIFS(pg_transaction_cleaned!$H$2:$H$5743,pg_transaction_cleaned!$O$2:$O$5743,A5034,pg_transaction_cleaned!$F$2:$F$5743,"CAPTURE")</f>
        <v>1499</v>
      </c>
      <c r="M5034" s="6">
        <f>COUNTIFS(pg_transaction_cleaned!$O$2:$O$5743,A5034,pg_transaction_cleaned!$F$2:$F$5743,"REFUND")</f>
        <v>1</v>
      </c>
      <c r="N5034" s="7">
        <f>SUMIFS(pg_transaction_cleaned!$H$2:$H$5743,pg_transaction_cleaned!$O$2:$O$5743,A5034,pg_transaction_cleaned!$F$2:$F$5743,"REFUND")</f>
        <v>1499</v>
      </c>
      <c r="O5034" s="6" t="str">
        <f t="shared" si="394"/>
        <v>OK</v>
      </c>
      <c r="P5034" s="8">
        <f t="shared" si="395"/>
        <v>0</v>
      </c>
    </row>
    <row r="5035" spans="1:16" x14ac:dyDescent="0.3">
      <c r="A5035" s="6" t="s">
        <v>9964</v>
      </c>
      <c r="B5035" s="6" t="s">
        <v>11934</v>
      </c>
      <c r="C5035" s="6" t="s">
        <v>9965</v>
      </c>
      <c r="D5035" s="6" t="s">
        <v>51</v>
      </c>
      <c r="E5035" s="6" t="s">
        <v>27</v>
      </c>
      <c r="F5035" s="6" t="s">
        <v>12205</v>
      </c>
      <c r="G5035" s="6" t="s">
        <v>19</v>
      </c>
      <c r="H5035" s="10">
        <f t="shared" si="391"/>
        <v>46271</v>
      </c>
      <c r="I5035" s="7">
        <f t="shared" si="392"/>
        <v>10397</v>
      </c>
      <c r="J5035" s="6" t="str">
        <f t="shared" si="393"/>
        <v>Chennai</v>
      </c>
      <c r="K5035" s="6">
        <f>COUNTIFS(pg_transaction_cleaned!$O$2:$O$5743,A5035,pg_transaction_cleaned!$F$2:$F$5743,"CAPTURE")</f>
        <v>1</v>
      </c>
      <c r="L5035" s="7">
        <f>SUMIFS(pg_transaction_cleaned!$H$2:$H$5743,pg_transaction_cleaned!$O$2:$O$5743,A5035,pg_transaction_cleaned!$F$2:$F$5743,"CAPTURE")</f>
        <v>10397</v>
      </c>
      <c r="M5035" s="6">
        <f>COUNTIFS(pg_transaction_cleaned!$O$2:$O$5743,A5035,pg_transaction_cleaned!$F$2:$F$5743,"REFUND")</f>
        <v>0</v>
      </c>
      <c r="N5035" s="7">
        <f>SUMIFS(pg_transaction_cleaned!$H$2:$H$5743,pg_transaction_cleaned!$O$2:$O$5743,A5035,pg_transaction_cleaned!$F$2:$F$5743,"REFUND")</f>
        <v>0</v>
      </c>
      <c r="O5035" s="6" t="str">
        <f t="shared" si="394"/>
        <v>OK</v>
      </c>
      <c r="P5035" s="8">
        <f t="shared" si="395"/>
        <v>0</v>
      </c>
    </row>
    <row r="5036" spans="1:16" x14ac:dyDescent="0.3">
      <c r="A5036" s="6" t="s">
        <v>9966</v>
      </c>
      <c r="B5036" s="6" t="s">
        <v>11958</v>
      </c>
      <c r="C5036" s="6" t="s">
        <v>9967</v>
      </c>
      <c r="D5036" s="6" t="s">
        <v>61</v>
      </c>
      <c r="E5036" s="6" t="s">
        <v>18</v>
      </c>
      <c r="F5036" s="6" t="s">
        <v>11837</v>
      </c>
      <c r="G5036" s="6" t="s">
        <v>115</v>
      </c>
      <c r="H5036" s="10">
        <f t="shared" si="391"/>
        <v>46281</v>
      </c>
      <c r="I5036" s="7">
        <f t="shared" si="392"/>
        <v>999</v>
      </c>
      <c r="J5036" s="6" t="str">
        <f t="shared" si="393"/>
        <v>Delhi</v>
      </c>
      <c r="K5036" s="6">
        <f>COUNTIFS(pg_transaction_cleaned!$O$2:$O$5743,A5036,pg_transaction_cleaned!$F$2:$F$5743,"CAPTURE")</f>
        <v>0</v>
      </c>
      <c r="L5036" s="7">
        <f>SUMIFS(pg_transaction_cleaned!$H$2:$H$5743,pg_transaction_cleaned!$O$2:$O$5743,A5036,pg_transaction_cleaned!$F$2:$F$5743,"CAPTURE")</f>
        <v>0</v>
      </c>
      <c r="M5036" s="6">
        <f>COUNTIFS(pg_transaction_cleaned!$O$2:$O$5743,A5036,pg_transaction_cleaned!$F$2:$F$5743,"REFUND")</f>
        <v>0</v>
      </c>
      <c r="N5036" s="7">
        <f>SUMIFS(pg_transaction_cleaned!$H$2:$H$5743,pg_transaction_cleaned!$O$2:$O$5743,A5036,pg_transaction_cleaned!$F$2:$F$5743,"REFUND")</f>
        <v>0</v>
      </c>
      <c r="O5036" s="6" t="str">
        <f t="shared" si="394"/>
        <v>OK</v>
      </c>
      <c r="P5036" s="8">
        <f t="shared" si="395"/>
        <v>0</v>
      </c>
    </row>
    <row r="5037" spans="1:16" x14ac:dyDescent="0.3">
      <c r="A5037" s="6" t="s">
        <v>9968</v>
      </c>
      <c r="B5037" s="6" t="s">
        <v>11907</v>
      </c>
      <c r="C5037" s="6" t="s">
        <v>9969</v>
      </c>
      <c r="D5037" s="6" t="s">
        <v>51</v>
      </c>
      <c r="E5037" s="6" t="s">
        <v>18</v>
      </c>
      <c r="F5037" s="6" t="s">
        <v>11878</v>
      </c>
      <c r="G5037" s="6" t="s">
        <v>19</v>
      </c>
      <c r="H5037" s="10">
        <f t="shared" si="391"/>
        <v>46293</v>
      </c>
      <c r="I5037" s="7">
        <f t="shared" si="392"/>
        <v>4498</v>
      </c>
      <c r="J5037" s="6" t="str">
        <f t="shared" si="393"/>
        <v>Chennai</v>
      </c>
      <c r="K5037" s="6">
        <f>COUNTIFS(pg_transaction_cleaned!$O$2:$O$5743,A5037,pg_transaction_cleaned!$F$2:$F$5743,"CAPTURE")</f>
        <v>1</v>
      </c>
      <c r="L5037" s="7">
        <f>SUMIFS(pg_transaction_cleaned!$H$2:$H$5743,pg_transaction_cleaned!$O$2:$O$5743,A5037,pg_transaction_cleaned!$F$2:$F$5743,"CAPTURE")</f>
        <v>4498</v>
      </c>
      <c r="M5037" s="6">
        <f>COUNTIFS(pg_transaction_cleaned!$O$2:$O$5743,A5037,pg_transaction_cleaned!$F$2:$F$5743,"REFUND")</f>
        <v>0</v>
      </c>
      <c r="N5037" s="7">
        <f>SUMIFS(pg_transaction_cleaned!$H$2:$H$5743,pg_transaction_cleaned!$O$2:$O$5743,A5037,pg_transaction_cleaned!$F$2:$F$5743,"REFUND")</f>
        <v>0</v>
      </c>
      <c r="O5037" s="6" t="str">
        <f t="shared" si="394"/>
        <v>OK</v>
      </c>
      <c r="P5037" s="8">
        <f t="shared" si="395"/>
        <v>0</v>
      </c>
    </row>
    <row r="5038" spans="1:16" x14ac:dyDescent="0.3">
      <c r="A5038" s="6" t="s">
        <v>9970</v>
      </c>
      <c r="B5038" s="6" t="s">
        <v>11871</v>
      </c>
      <c r="C5038" s="6" t="s">
        <v>9971</v>
      </c>
      <c r="D5038" s="6" t="s">
        <v>75</v>
      </c>
      <c r="E5038" s="6" t="s">
        <v>27</v>
      </c>
      <c r="F5038" s="6" t="s">
        <v>12144</v>
      </c>
      <c r="G5038" s="6" t="s">
        <v>19</v>
      </c>
      <c r="H5038" s="10">
        <f t="shared" si="391"/>
        <v>46272</v>
      </c>
      <c r="I5038" s="7">
        <f t="shared" si="392"/>
        <v>1799</v>
      </c>
      <c r="J5038" s="6" t="str">
        <f t="shared" si="393"/>
        <v>Mumbai</v>
      </c>
      <c r="K5038" s="6">
        <f>COUNTIFS(pg_transaction_cleaned!$O$2:$O$5743,A5038,pg_transaction_cleaned!$F$2:$F$5743,"CAPTURE")</f>
        <v>1</v>
      </c>
      <c r="L5038" s="7">
        <f>SUMIFS(pg_transaction_cleaned!$H$2:$H$5743,pg_transaction_cleaned!$O$2:$O$5743,A5038,pg_transaction_cleaned!$F$2:$F$5743,"CAPTURE")</f>
        <v>1799</v>
      </c>
      <c r="M5038" s="6">
        <f>COUNTIFS(pg_transaction_cleaned!$O$2:$O$5743,A5038,pg_transaction_cleaned!$F$2:$F$5743,"REFUND")</f>
        <v>0</v>
      </c>
      <c r="N5038" s="7">
        <f>SUMIFS(pg_transaction_cleaned!$H$2:$H$5743,pg_transaction_cleaned!$O$2:$O$5743,A5038,pg_transaction_cleaned!$F$2:$F$5743,"REFUND")</f>
        <v>0</v>
      </c>
      <c r="O5038" s="6" t="str">
        <f t="shared" si="394"/>
        <v>OK</v>
      </c>
      <c r="P5038" s="8">
        <f t="shared" si="395"/>
        <v>0</v>
      </c>
    </row>
    <row r="5039" spans="1:16" x14ac:dyDescent="0.3">
      <c r="A5039" s="6" t="s">
        <v>9972</v>
      </c>
      <c r="B5039" s="6" t="s">
        <v>12007</v>
      </c>
      <c r="C5039" s="6" t="s">
        <v>9973</v>
      </c>
      <c r="D5039" s="6" t="s">
        <v>48</v>
      </c>
      <c r="E5039" s="6" t="s">
        <v>43</v>
      </c>
      <c r="F5039" s="6" t="s">
        <v>12039</v>
      </c>
      <c r="G5039" s="6" t="s">
        <v>19</v>
      </c>
      <c r="H5039" s="10">
        <f t="shared" si="391"/>
        <v>46270</v>
      </c>
      <c r="I5039" s="7">
        <f t="shared" si="392"/>
        <v>4098</v>
      </c>
      <c r="J5039" s="6" t="str">
        <f t="shared" si="393"/>
        <v>Jaipur</v>
      </c>
      <c r="K5039" s="6">
        <f>COUNTIFS(pg_transaction_cleaned!$O$2:$O$5743,A5039,pg_transaction_cleaned!$F$2:$F$5743,"CAPTURE")</f>
        <v>1</v>
      </c>
      <c r="L5039" s="7">
        <f>SUMIFS(pg_transaction_cleaned!$H$2:$H$5743,pg_transaction_cleaned!$O$2:$O$5743,A5039,pg_transaction_cleaned!$F$2:$F$5743,"CAPTURE")</f>
        <v>4098</v>
      </c>
      <c r="M5039" s="6">
        <f>COUNTIFS(pg_transaction_cleaned!$O$2:$O$5743,A5039,pg_transaction_cleaned!$F$2:$F$5743,"REFUND")</f>
        <v>0</v>
      </c>
      <c r="N5039" s="7">
        <f>SUMIFS(pg_transaction_cleaned!$H$2:$H$5743,pg_transaction_cleaned!$O$2:$O$5743,A5039,pg_transaction_cleaned!$F$2:$F$5743,"REFUND")</f>
        <v>0</v>
      </c>
      <c r="O5039" s="6" t="str">
        <f t="shared" si="394"/>
        <v>OK</v>
      </c>
      <c r="P5039" s="8">
        <f t="shared" si="395"/>
        <v>0</v>
      </c>
    </row>
    <row r="5040" spans="1:16" x14ac:dyDescent="0.3">
      <c r="A5040" s="6" t="s">
        <v>9974</v>
      </c>
      <c r="B5040" s="6" t="s">
        <v>11933</v>
      </c>
      <c r="C5040" s="6" t="s">
        <v>9975</v>
      </c>
      <c r="D5040" s="6" t="s">
        <v>61</v>
      </c>
      <c r="E5040" s="6" t="s">
        <v>27</v>
      </c>
      <c r="F5040" s="6" t="s">
        <v>12175</v>
      </c>
      <c r="G5040" s="6" t="s">
        <v>19</v>
      </c>
      <c r="H5040" s="10">
        <f t="shared" si="391"/>
        <v>46277</v>
      </c>
      <c r="I5040" s="7">
        <f t="shared" si="392"/>
        <v>1098</v>
      </c>
      <c r="J5040" s="6" t="str">
        <f t="shared" si="393"/>
        <v>Delhi</v>
      </c>
      <c r="K5040" s="6">
        <f>COUNTIFS(pg_transaction_cleaned!$O$2:$O$5743,A5040,pg_transaction_cleaned!$F$2:$F$5743,"CAPTURE")</f>
        <v>1</v>
      </c>
      <c r="L5040" s="7">
        <f>SUMIFS(pg_transaction_cleaned!$H$2:$H$5743,pg_transaction_cleaned!$O$2:$O$5743,A5040,pg_transaction_cleaned!$F$2:$F$5743,"CAPTURE")</f>
        <v>1098</v>
      </c>
      <c r="M5040" s="6">
        <f>COUNTIFS(pg_transaction_cleaned!$O$2:$O$5743,A5040,pg_transaction_cleaned!$F$2:$F$5743,"REFUND")</f>
        <v>0</v>
      </c>
      <c r="N5040" s="7">
        <f>SUMIFS(pg_transaction_cleaned!$H$2:$H$5743,pg_transaction_cleaned!$O$2:$O$5743,A5040,pg_transaction_cleaned!$F$2:$F$5743,"REFUND")</f>
        <v>0</v>
      </c>
      <c r="O5040" s="6" t="str">
        <f t="shared" si="394"/>
        <v>OK</v>
      </c>
      <c r="P5040" s="8">
        <f t="shared" si="395"/>
        <v>0</v>
      </c>
    </row>
    <row r="5041" spans="1:16" x14ac:dyDescent="0.3">
      <c r="A5041" s="6" t="s">
        <v>9976</v>
      </c>
      <c r="B5041" s="6" t="s">
        <v>11909</v>
      </c>
      <c r="C5041" s="6" t="s">
        <v>2032</v>
      </c>
      <c r="D5041" s="6" t="s">
        <v>23</v>
      </c>
      <c r="E5041" s="6" t="s">
        <v>18</v>
      </c>
      <c r="F5041" s="6" t="s">
        <v>11837</v>
      </c>
      <c r="G5041" s="6" t="s">
        <v>19</v>
      </c>
      <c r="H5041" s="10">
        <f t="shared" si="391"/>
        <v>46276</v>
      </c>
      <c r="I5041" s="7">
        <f t="shared" si="392"/>
        <v>999</v>
      </c>
      <c r="J5041" s="6" t="str">
        <f t="shared" si="393"/>
        <v>Bengaluru</v>
      </c>
      <c r="K5041" s="6">
        <f>COUNTIFS(pg_transaction_cleaned!$O$2:$O$5743,A5041,pg_transaction_cleaned!$F$2:$F$5743,"CAPTURE")</f>
        <v>1</v>
      </c>
      <c r="L5041" s="7">
        <f>SUMIFS(pg_transaction_cleaned!$H$2:$H$5743,pg_transaction_cleaned!$O$2:$O$5743,A5041,pg_transaction_cleaned!$F$2:$F$5743,"CAPTURE")</f>
        <v>999</v>
      </c>
      <c r="M5041" s="6">
        <f>COUNTIFS(pg_transaction_cleaned!$O$2:$O$5743,A5041,pg_transaction_cleaned!$F$2:$F$5743,"REFUND")</f>
        <v>0</v>
      </c>
      <c r="N5041" s="7">
        <f>SUMIFS(pg_transaction_cleaned!$H$2:$H$5743,pg_transaction_cleaned!$O$2:$O$5743,A5041,pg_transaction_cleaned!$F$2:$F$5743,"REFUND")</f>
        <v>0</v>
      </c>
      <c r="O5041" s="6" t="str">
        <f t="shared" si="394"/>
        <v>OK</v>
      </c>
      <c r="P5041" s="8">
        <f t="shared" si="395"/>
        <v>0</v>
      </c>
    </row>
    <row r="5042" spans="1:16" x14ac:dyDescent="0.3">
      <c r="A5042" s="6" t="s">
        <v>9977</v>
      </c>
      <c r="B5042" s="6" t="s">
        <v>11976</v>
      </c>
      <c r="C5042" s="6" t="s">
        <v>9978</v>
      </c>
      <c r="D5042" s="6" t="s">
        <v>34</v>
      </c>
      <c r="E5042" s="6" t="s">
        <v>18</v>
      </c>
      <c r="F5042" s="6" t="s">
        <v>11878</v>
      </c>
      <c r="G5042" s="6" t="s">
        <v>19</v>
      </c>
      <c r="H5042" s="10">
        <f t="shared" si="391"/>
        <v>46284</v>
      </c>
      <c r="I5042" s="7">
        <f t="shared" si="392"/>
        <v>4498</v>
      </c>
      <c r="J5042" s="6" t="str">
        <f t="shared" si="393"/>
        <v>Ahmedabad</v>
      </c>
      <c r="K5042" s="6">
        <f>COUNTIFS(pg_transaction_cleaned!$O$2:$O$5743,A5042,pg_transaction_cleaned!$F$2:$F$5743,"CAPTURE")</f>
        <v>1</v>
      </c>
      <c r="L5042" s="7">
        <f>SUMIFS(pg_transaction_cleaned!$H$2:$H$5743,pg_transaction_cleaned!$O$2:$O$5743,A5042,pg_transaction_cleaned!$F$2:$F$5743,"CAPTURE")</f>
        <v>4498</v>
      </c>
      <c r="M5042" s="6">
        <f>COUNTIFS(pg_transaction_cleaned!$O$2:$O$5743,A5042,pg_transaction_cleaned!$F$2:$F$5743,"REFUND")</f>
        <v>0</v>
      </c>
      <c r="N5042" s="7">
        <f>SUMIFS(pg_transaction_cleaned!$H$2:$H$5743,pg_transaction_cleaned!$O$2:$O$5743,A5042,pg_transaction_cleaned!$F$2:$F$5743,"REFUND")</f>
        <v>0</v>
      </c>
      <c r="O5042" s="6" t="str">
        <f t="shared" si="394"/>
        <v>OK</v>
      </c>
      <c r="P5042" s="8">
        <f t="shared" si="395"/>
        <v>0</v>
      </c>
    </row>
    <row r="5043" spans="1:16" x14ac:dyDescent="0.3">
      <c r="A5043" s="6" t="s">
        <v>9979</v>
      </c>
      <c r="B5043" s="6" t="s">
        <v>11850</v>
      </c>
      <c r="C5043" s="6" t="s">
        <v>8017</v>
      </c>
      <c r="D5043" s="6" t="s">
        <v>42</v>
      </c>
      <c r="E5043" s="6" t="s">
        <v>27</v>
      </c>
      <c r="F5043" s="6" t="s">
        <v>12129</v>
      </c>
      <c r="G5043" s="6" t="s">
        <v>19</v>
      </c>
      <c r="H5043" s="10">
        <f t="shared" si="391"/>
        <v>46283</v>
      </c>
      <c r="I5043" s="7">
        <f t="shared" si="392"/>
        <v>8348</v>
      </c>
      <c r="J5043" s="6" t="str">
        <f t="shared" si="393"/>
        <v>Hyderabad</v>
      </c>
      <c r="K5043" s="6">
        <f>COUNTIFS(pg_transaction_cleaned!$O$2:$O$5743,A5043,pg_transaction_cleaned!$F$2:$F$5743,"CAPTURE")</f>
        <v>1</v>
      </c>
      <c r="L5043" s="7">
        <f>SUMIFS(pg_transaction_cleaned!$H$2:$H$5743,pg_transaction_cleaned!$O$2:$O$5743,A5043,pg_transaction_cleaned!$F$2:$F$5743,"CAPTURE")</f>
        <v>8348</v>
      </c>
      <c r="M5043" s="6">
        <f>COUNTIFS(pg_transaction_cleaned!$O$2:$O$5743,A5043,pg_transaction_cleaned!$F$2:$F$5743,"REFUND")</f>
        <v>0</v>
      </c>
      <c r="N5043" s="7">
        <f>SUMIFS(pg_transaction_cleaned!$H$2:$H$5743,pg_transaction_cleaned!$O$2:$O$5743,A5043,pg_transaction_cleaned!$F$2:$F$5743,"REFUND")</f>
        <v>0</v>
      </c>
      <c r="O5043" s="6" t="str">
        <f t="shared" si="394"/>
        <v>OK</v>
      </c>
      <c r="P5043" s="8">
        <f t="shared" si="395"/>
        <v>0</v>
      </c>
    </row>
    <row r="5044" spans="1:16" x14ac:dyDescent="0.3">
      <c r="A5044" s="6" t="s">
        <v>9980</v>
      </c>
      <c r="B5044" s="6" t="s">
        <v>11891</v>
      </c>
      <c r="C5044" s="6" t="s">
        <v>1686</v>
      </c>
      <c r="D5044" s="6" t="s">
        <v>26</v>
      </c>
      <c r="E5044" s="6" t="s">
        <v>27</v>
      </c>
      <c r="F5044" s="6" t="s">
        <v>12038</v>
      </c>
      <c r="G5044" s="6" t="s">
        <v>19</v>
      </c>
      <c r="H5044" s="10">
        <f t="shared" si="391"/>
        <v>46278</v>
      </c>
      <c r="I5044" s="7">
        <f t="shared" si="392"/>
        <v>3897</v>
      </c>
      <c r="J5044" s="6" t="str">
        <f t="shared" si="393"/>
        <v>Kolkata</v>
      </c>
      <c r="K5044" s="6">
        <f>COUNTIFS(pg_transaction_cleaned!$O$2:$O$5743,A5044,pg_transaction_cleaned!$F$2:$F$5743,"CAPTURE")</f>
        <v>1</v>
      </c>
      <c r="L5044" s="7">
        <f>SUMIFS(pg_transaction_cleaned!$H$2:$H$5743,pg_transaction_cleaned!$O$2:$O$5743,A5044,pg_transaction_cleaned!$F$2:$F$5743,"CAPTURE")</f>
        <v>3897</v>
      </c>
      <c r="M5044" s="6">
        <f>COUNTIFS(pg_transaction_cleaned!$O$2:$O$5743,A5044,pg_transaction_cleaned!$F$2:$F$5743,"REFUND")</f>
        <v>0</v>
      </c>
      <c r="N5044" s="7">
        <f>SUMIFS(pg_transaction_cleaned!$H$2:$H$5743,pg_transaction_cleaned!$O$2:$O$5743,A5044,pg_transaction_cleaned!$F$2:$F$5743,"REFUND")</f>
        <v>0</v>
      </c>
      <c r="O5044" s="6" t="str">
        <f t="shared" si="394"/>
        <v>OK</v>
      </c>
      <c r="P5044" s="8">
        <f t="shared" si="395"/>
        <v>0</v>
      </c>
    </row>
    <row r="5045" spans="1:16" x14ac:dyDescent="0.3">
      <c r="A5045" s="6" t="s">
        <v>9981</v>
      </c>
      <c r="B5045" s="6" t="s">
        <v>11915</v>
      </c>
      <c r="C5045" s="6" t="s">
        <v>9982</v>
      </c>
      <c r="D5045" s="6" t="s">
        <v>42</v>
      </c>
      <c r="E5045" s="6" t="s">
        <v>18</v>
      </c>
      <c r="F5045" s="6" t="s">
        <v>11929</v>
      </c>
      <c r="G5045" s="6" t="s">
        <v>66</v>
      </c>
      <c r="H5045" s="10">
        <f t="shared" si="391"/>
        <v>46285</v>
      </c>
      <c r="I5045" s="7">
        <f t="shared" si="392"/>
        <v>799</v>
      </c>
      <c r="J5045" s="6" t="str">
        <f t="shared" si="393"/>
        <v>Hyderabad</v>
      </c>
      <c r="K5045" s="6">
        <f>COUNTIFS(pg_transaction_cleaned!$O$2:$O$5743,A5045,pg_transaction_cleaned!$F$2:$F$5743,"CAPTURE")</f>
        <v>1</v>
      </c>
      <c r="L5045" s="7">
        <f>SUMIFS(pg_transaction_cleaned!$H$2:$H$5743,pg_transaction_cleaned!$O$2:$O$5743,A5045,pg_transaction_cleaned!$F$2:$F$5743,"CAPTURE")</f>
        <v>799</v>
      </c>
      <c r="M5045" s="6">
        <f>COUNTIFS(pg_transaction_cleaned!$O$2:$O$5743,A5045,pg_transaction_cleaned!$F$2:$F$5743,"REFUND")</f>
        <v>1</v>
      </c>
      <c r="N5045" s="7">
        <f>SUMIFS(pg_transaction_cleaned!$H$2:$H$5743,pg_transaction_cleaned!$O$2:$O$5743,A5045,pg_transaction_cleaned!$F$2:$F$5743,"REFUND")</f>
        <v>799</v>
      </c>
      <c r="O5045" s="6" t="str">
        <f t="shared" si="394"/>
        <v>OK</v>
      </c>
      <c r="P5045" s="8">
        <f t="shared" si="395"/>
        <v>0</v>
      </c>
    </row>
    <row r="5046" spans="1:16" x14ac:dyDescent="0.3">
      <c r="A5046" s="6" t="s">
        <v>9983</v>
      </c>
      <c r="B5046" s="6" t="s">
        <v>11945</v>
      </c>
      <c r="C5046" s="6" t="s">
        <v>9984</v>
      </c>
      <c r="D5046" s="6" t="s">
        <v>37</v>
      </c>
      <c r="E5046" s="6" t="s">
        <v>18</v>
      </c>
      <c r="F5046" s="6" t="s">
        <v>12074</v>
      </c>
      <c r="G5046" s="6" t="s">
        <v>19</v>
      </c>
      <c r="H5046" s="10">
        <f t="shared" si="391"/>
        <v>46289</v>
      </c>
      <c r="I5046" s="7">
        <f t="shared" si="392"/>
        <v>6297</v>
      </c>
      <c r="J5046" s="6" t="str">
        <f t="shared" si="393"/>
        <v>Lucknow</v>
      </c>
      <c r="K5046" s="6">
        <f>COUNTIFS(pg_transaction_cleaned!$O$2:$O$5743,A5046,pg_transaction_cleaned!$F$2:$F$5743,"CAPTURE")</f>
        <v>1</v>
      </c>
      <c r="L5046" s="7">
        <f>SUMIFS(pg_transaction_cleaned!$H$2:$H$5743,pg_transaction_cleaned!$O$2:$O$5743,A5046,pg_transaction_cleaned!$F$2:$F$5743,"CAPTURE")</f>
        <v>6297</v>
      </c>
      <c r="M5046" s="6">
        <f>COUNTIFS(pg_transaction_cleaned!$O$2:$O$5743,A5046,pg_transaction_cleaned!$F$2:$F$5743,"REFUND")</f>
        <v>0</v>
      </c>
      <c r="N5046" s="7">
        <f>SUMIFS(pg_transaction_cleaned!$H$2:$H$5743,pg_transaction_cleaned!$O$2:$O$5743,A5046,pg_transaction_cleaned!$F$2:$F$5743,"REFUND")</f>
        <v>0</v>
      </c>
      <c r="O5046" s="6" t="str">
        <f t="shared" si="394"/>
        <v>OK</v>
      </c>
      <c r="P5046" s="8">
        <f t="shared" si="395"/>
        <v>0</v>
      </c>
    </row>
    <row r="5047" spans="1:16" x14ac:dyDescent="0.3">
      <c r="A5047" s="6" t="s">
        <v>9985</v>
      </c>
      <c r="B5047" s="6" t="s">
        <v>11936</v>
      </c>
      <c r="C5047" s="6" t="s">
        <v>9986</v>
      </c>
      <c r="D5047" s="6" t="s">
        <v>51</v>
      </c>
      <c r="E5047" s="6" t="s">
        <v>18</v>
      </c>
      <c r="F5047" s="6" t="s">
        <v>11851</v>
      </c>
      <c r="G5047" s="6" t="s">
        <v>19</v>
      </c>
      <c r="H5047" s="10">
        <f t="shared" si="391"/>
        <v>46293</v>
      </c>
      <c r="I5047" s="7">
        <f t="shared" si="392"/>
        <v>3499</v>
      </c>
      <c r="J5047" s="6" t="str">
        <f t="shared" si="393"/>
        <v>Chennai</v>
      </c>
      <c r="K5047" s="6">
        <f>COUNTIFS(pg_transaction_cleaned!$O$2:$O$5743,A5047,pg_transaction_cleaned!$F$2:$F$5743,"CAPTURE")</f>
        <v>1</v>
      </c>
      <c r="L5047" s="7">
        <f>SUMIFS(pg_transaction_cleaned!$H$2:$H$5743,pg_transaction_cleaned!$O$2:$O$5743,A5047,pg_transaction_cleaned!$F$2:$F$5743,"CAPTURE")</f>
        <v>3499</v>
      </c>
      <c r="M5047" s="6">
        <f>COUNTIFS(pg_transaction_cleaned!$O$2:$O$5743,A5047,pg_transaction_cleaned!$F$2:$F$5743,"REFUND")</f>
        <v>0</v>
      </c>
      <c r="N5047" s="7">
        <f>SUMIFS(pg_transaction_cleaned!$H$2:$H$5743,pg_transaction_cleaned!$O$2:$O$5743,A5047,pg_transaction_cleaned!$F$2:$F$5743,"REFUND")</f>
        <v>0</v>
      </c>
      <c r="O5047" s="6" t="str">
        <f t="shared" si="394"/>
        <v>OK</v>
      </c>
      <c r="P5047" s="8">
        <f t="shared" si="395"/>
        <v>0</v>
      </c>
    </row>
    <row r="5048" spans="1:16" x14ac:dyDescent="0.3">
      <c r="A5048" s="6" t="s">
        <v>9987</v>
      </c>
      <c r="B5048" s="6" t="s">
        <v>11838</v>
      </c>
      <c r="C5048" s="6" t="s">
        <v>9988</v>
      </c>
      <c r="D5048" s="6" t="s">
        <v>61</v>
      </c>
      <c r="E5048" s="6" t="s">
        <v>27</v>
      </c>
      <c r="F5048" s="6" t="s">
        <v>11941</v>
      </c>
      <c r="G5048" s="6" t="s">
        <v>19</v>
      </c>
      <c r="H5048" s="10">
        <f t="shared" si="391"/>
        <v>46283</v>
      </c>
      <c r="I5048" s="7">
        <f t="shared" si="392"/>
        <v>4998</v>
      </c>
      <c r="J5048" s="6" t="str">
        <f t="shared" si="393"/>
        <v>Delhi</v>
      </c>
      <c r="K5048" s="6">
        <f>COUNTIFS(pg_transaction_cleaned!$O$2:$O$5743,A5048,pg_transaction_cleaned!$F$2:$F$5743,"CAPTURE")</f>
        <v>1</v>
      </c>
      <c r="L5048" s="7">
        <f>SUMIFS(pg_transaction_cleaned!$H$2:$H$5743,pg_transaction_cleaned!$O$2:$O$5743,A5048,pg_transaction_cleaned!$F$2:$F$5743,"CAPTURE")</f>
        <v>4998</v>
      </c>
      <c r="M5048" s="6">
        <f>COUNTIFS(pg_transaction_cleaned!$O$2:$O$5743,A5048,pg_transaction_cleaned!$F$2:$F$5743,"REFUND")</f>
        <v>0</v>
      </c>
      <c r="N5048" s="7">
        <f>SUMIFS(pg_transaction_cleaned!$H$2:$H$5743,pg_transaction_cleaned!$O$2:$O$5743,A5048,pg_transaction_cleaned!$F$2:$F$5743,"REFUND")</f>
        <v>0</v>
      </c>
      <c r="O5048" s="6" t="str">
        <f t="shared" si="394"/>
        <v>OK</v>
      </c>
      <c r="P5048" s="8">
        <f t="shared" si="395"/>
        <v>0</v>
      </c>
    </row>
    <row r="5049" spans="1:16" x14ac:dyDescent="0.3">
      <c r="A5049" s="6" t="s">
        <v>9989</v>
      </c>
      <c r="B5049" s="6" t="s">
        <v>11832</v>
      </c>
      <c r="C5049" s="6" t="s">
        <v>9990</v>
      </c>
      <c r="D5049" s="6" t="s">
        <v>61</v>
      </c>
      <c r="E5049" s="6" t="s">
        <v>27</v>
      </c>
      <c r="F5049" s="6" t="s">
        <v>12055</v>
      </c>
      <c r="G5049" s="6" t="s">
        <v>19</v>
      </c>
      <c r="H5049" s="10">
        <f t="shared" si="391"/>
        <v>46273</v>
      </c>
      <c r="I5049" s="7">
        <f t="shared" si="392"/>
        <v>4297</v>
      </c>
      <c r="J5049" s="6" t="str">
        <f t="shared" si="393"/>
        <v>Delhi</v>
      </c>
      <c r="K5049" s="6">
        <f>COUNTIFS(pg_transaction_cleaned!$O$2:$O$5743,A5049,pg_transaction_cleaned!$F$2:$F$5743,"CAPTURE")</f>
        <v>1</v>
      </c>
      <c r="L5049" s="7">
        <f>SUMIFS(pg_transaction_cleaned!$H$2:$H$5743,pg_transaction_cleaned!$O$2:$O$5743,A5049,pg_transaction_cleaned!$F$2:$F$5743,"CAPTURE")</f>
        <v>4297</v>
      </c>
      <c r="M5049" s="6">
        <f>COUNTIFS(pg_transaction_cleaned!$O$2:$O$5743,A5049,pg_transaction_cleaned!$F$2:$F$5743,"REFUND")</f>
        <v>0</v>
      </c>
      <c r="N5049" s="7">
        <f>SUMIFS(pg_transaction_cleaned!$H$2:$H$5743,pg_transaction_cleaned!$O$2:$O$5743,A5049,pg_transaction_cleaned!$F$2:$F$5743,"REFUND")</f>
        <v>0</v>
      </c>
      <c r="O5049" s="6" t="str">
        <f t="shared" si="394"/>
        <v>OK</v>
      </c>
      <c r="P5049" s="8">
        <f t="shared" si="395"/>
        <v>0</v>
      </c>
    </row>
    <row r="5050" spans="1:16" x14ac:dyDescent="0.3">
      <c r="A5050" s="6" t="s">
        <v>9991</v>
      </c>
      <c r="B5050" s="6" t="s">
        <v>11875</v>
      </c>
      <c r="C5050" s="6" t="s">
        <v>9992</v>
      </c>
      <c r="D5050" s="6" t="s">
        <v>37</v>
      </c>
      <c r="E5050" s="6" t="s">
        <v>18</v>
      </c>
      <c r="F5050" s="6" t="s">
        <v>11993</v>
      </c>
      <c r="G5050" s="6" t="s">
        <v>19</v>
      </c>
      <c r="H5050" s="10">
        <f t="shared" si="391"/>
        <v>46279</v>
      </c>
      <c r="I5050" s="7">
        <f t="shared" si="392"/>
        <v>299</v>
      </c>
      <c r="J5050" s="6" t="str">
        <f t="shared" si="393"/>
        <v>Lucknow</v>
      </c>
      <c r="K5050" s="6">
        <f>COUNTIFS(pg_transaction_cleaned!$O$2:$O$5743,A5050,pg_transaction_cleaned!$F$2:$F$5743,"CAPTURE")</f>
        <v>1</v>
      </c>
      <c r="L5050" s="7">
        <f>SUMIFS(pg_transaction_cleaned!$H$2:$H$5743,pg_transaction_cleaned!$O$2:$O$5743,A5050,pg_transaction_cleaned!$F$2:$F$5743,"CAPTURE")</f>
        <v>299</v>
      </c>
      <c r="M5050" s="6">
        <f>COUNTIFS(pg_transaction_cleaned!$O$2:$O$5743,A5050,pg_transaction_cleaned!$F$2:$F$5743,"REFUND")</f>
        <v>0</v>
      </c>
      <c r="N5050" s="7">
        <f>SUMIFS(pg_transaction_cleaned!$H$2:$H$5743,pg_transaction_cleaned!$O$2:$O$5743,A5050,pg_transaction_cleaned!$F$2:$F$5743,"REFUND")</f>
        <v>0</v>
      </c>
      <c r="O5050" s="6" t="str">
        <f t="shared" si="394"/>
        <v>OK</v>
      </c>
      <c r="P5050" s="8">
        <f t="shared" si="395"/>
        <v>0</v>
      </c>
    </row>
    <row r="5051" spans="1:16" x14ac:dyDescent="0.3">
      <c r="A5051" s="6" t="s">
        <v>9993</v>
      </c>
      <c r="B5051" s="6" t="s">
        <v>11834</v>
      </c>
      <c r="C5051" s="6" t="s">
        <v>9994</v>
      </c>
      <c r="D5051" s="6" t="s">
        <v>23</v>
      </c>
      <c r="E5051" s="6" t="s">
        <v>54</v>
      </c>
      <c r="F5051" s="6" t="s">
        <v>11827</v>
      </c>
      <c r="G5051" s="6" t="s">
        <v>19</v>
      </c>
      <c r="H5051" s="10">
        <f t="shared" si="391"/>
        <v>46276</v>
      </c>
      <c r="I5051" s="7">
        <f t="shared" si="392"/>
        <v>299</v>
      </c>
      <c r="J5051" s="6" t="str">
        <f t="shared" si="393"/>
        <v>Bengaluru</v>
      </c>
      <c r="K5051" s="6">
        <f>COUNTIFS(pg_transaction_cleaned!$O$2:$O$5743,A5051,pg_transaction_cleaned!$F$2:$F$5743,"CAPTURE")</f>
        <v>1</v>
      </c>
      <c r="L5051" s="7">
        <f>SUMIFS(pg_transaction_cleaned!$H$2:$H$5743,pg_transaction_cleaned!$O$2:$O$5743,A5051,pg_transaction_cleaned!$F$2:$F$5743,"CAPTURE")</f>
        <v>299</v>
      </c>
      <c r="M5051" s="6">
        <f>COUNTIFS(pg_transaction_cleaned!$O$2:$O$5743,A5051,pg_transaction_cleaned!$F$2:$F$5743,"REFUND")</f>
        <v>0</v>
      </c>
      <c r="N5051" s="7">
        <f>SUMIFS(pg_transaction_cleaned!$H$2:$H$5743,pg_transaction_cleaned!$O$2:$O$5743,A5051,pg_transaction_cleaned!$F$2:$F$5743,"REFUND")</f>
        <v>0</v>
      </c>
      <c r="O5051" s="6" t="str">
        <f t="shared" si="394"/>
        <v>OK</v>
      </c>
      <c r="P5051" s="8">
        <f t="shared" si="395"/>
        <v>0</v>
      </c>
    </row>
    <row r="5052" spans="1:16" x14ac:dyDescent="0.3">
      <c r="A5052" s="6" t="s">
        <v>9995</v>
      </c>
      <c r="B5052" s="6" t="s">
        <v>11907</v>
      </c>
      <c r="C5052" s="6" t="s">
        <v>9996</v>
      </c>
      <c r="D5052" s="6" t="s">
        <v>48</v>
      </c>
      <c r="E5052" s="6" t="s">
        <v>27</v>
      </c>
      <c r="F5052" s="6" t="s">
        <v>11841</v>
      </c>
      <c r="G5052" s="6" t="s">
        <v>19</v>
      </c>
      <c r="H5052" s="10">
        <f t="shared" si="391"/>
        <v>46293</v>
      </c>
      <c r="I5052" s="7">
        <f t="shared" si="392"/>
        <v>2499</v>
      </c>
      <c r="J5052" s="6" t="str">
        <f t="shared" si="393"/>
        <v>Jaipur</v>
      </c>
      <c r="K5052" s="6">
        <f>COUNTIFS(pg_transaction_cleaned!$O$2:$O$5743,A5052,pg_transaction_cleaned!$F$2:$F$5743,"CAPTURE")</f>
        <v>1</v>
      </c>
      <c r="L5052" s="7">
        <f>SUMIFS(pg_transaction_cleaned!$H$2:$H$5743,pg_transaction_cleaned!$O$2:$O$5743,A5052,pg_transaction_cleaned!$F$2:$F$5743,"CAPTURE")</f>
        <v>2499</v>
      </c>
      <c r="M5052" s="6">
        <f>COUNTIFS(pg_transaction_cleaned!$O$2:$O$5743,A5052,pg_transaction_cleaned!$F$2:$F$5743,"REFUND")</f>
        <v>0</v>
      </c>
      <c r="N5052" s="7">
        <f>SUMIFS(pg_transaction_cleaned!$H$2:$H$5743,pg_transaction_cleaned!$O$2:$O$5743,A5052,pg_transaction_cleaned!$F$2:$F$5743,"REFUND")</f>
        <v>0</v>
      </c>
      <c r="O5052" s="6" t="str">
        <f t="shared" si="394"/>
        <v>OK</v>
      </c>
      <c r="P5052" s="8">
        <f t="shared" si="395"/>
        <v>0</v>
      </c>
    </row>
    <row r="5053" spans="1:16" x14ac:dyDescent="0.3">
      <c r="A5053" s="6" t="s">
        <v>9997</v>
      </c>
      <c r="B5053" s="6" t="s">
        <v>12106</v>
      </c>
      <c r="C5053" s="6" t="s">
        <v>9998</v>
      </c>
      <c r="D5053" s="6" t="s">
        <v>23</v>
      </c>
      <c r="E5053" s="6" t="s">
        <v>18</v>
      </c>
      <c r="F5053" s="6" t="s">
        <v>11861</v>
      </c>
      <c r="G5053" s="6" t="s">
        <v>19</v>
      </c>
      <c r="H5053" s="10">
        <f t="shared" si="391"/>
        <v>46281</v>
      </c>
      <c r="I5053" s="7">
        <f t="shared" si="392"/>
        <v>7999</v>
      </c>
      <c r="J5053" s="6" t="str">
        <f t="shared" si="393"/>
        <v>Bengaluru</v>
      </c>
      <c r="K5053" s="6">
        <f>COUNTIFS(pg_transaction_cleaned!$O$2:$O$5743,A5053,pg_transaction_cleaned!$F$2:$F$5743,"CAPTURE")</f>
        <v>1</v>
      </c>
      <c r="L5053" s="7">
        <f>SUMIFS(pg_transaction_cleaned!$H$2:$H$5743,pg_transaction_cleaned!$O$2:$O$5743,A5053,pg_transaction_cleaned!$F$2:$F$5743,"CAPTURE")</f>
        <v>7999</v>
      </c>
      <c r="M5053" s="6">
        <f>COUNTIFS(pg_transaction_cleaned!$O$2:$O$5743,A5053,pg_transaction_cleaned!$F$2:$F$5743,"REFUND")</f>
        <v>0</v>
      </c>
      <c r="N5053" s="7">
        <f>SUMIFS(pg_transaction_cleaned!$H$2:$H$5743,pg_transaction_cleaned!$O$2:$O$5743,A5053,pg_transaction_cleaned!$F$2:$F$5743,"REFUND")</f>
        <v>0</v>
      </c>
      <c r="O5053" s="6" t="str">
        <f t="shared" si="394"/>
        <v>OK</v>
      </c>
      <c r="P5053" s="8">
        <f t="shared" si="395"/>
        <v>0</v>
      </c>
    </row>
    <row r="5054" spans="1:16" x14ac:dyDescent="0.3">
      <c r="A5054" s="6" t="s">
        <v>9999</v>
      </c>
      <c r="B5054" s="6" t="s">
        <v>11942</v>
      </c>
      <c r="C5054" s="6" t="s">
        <v>10000</v>
      </c>
      <c r="D5054" s="6" t="s">
        <v>17</v>
      </c>
      <c r="E5054" s="6" t="s">
        <v>54</v>
      </c>
      <c r="F5054" s="6" t="s">
        <v>11849</v>
      </c>
      <c r="G5054" s="6" t="s">
        <v>19</v>
      </c>
      <c r="H5054" s="10">
        <f t="shared" si="391"/>
        <v>46277</v>
      </c>
      <c r="I5054" s="7">
        <f t="shared" si="392"/>
        <v>4298</v>
      </c>
      <c r="J5054" s="6" t="str">
        <f t="shared" si="393"/>
        <v>Pune</v>
      </c>
      <c r="K5054" s="6">
        <f>COUNTIFS(pg_transaction_cleaned!$O$2:$O$5743,A5054,pg_transaction_cleaned!$F$2:$F$5743,"CAPTURE")</f>
        <v>1</v>
      </c>
      <c r="L5054" s="7">
        <f>SUMIFS(pg_transaction_cleaned!$H$2:$H$5743,pg_transaction_cleaned!$O$2:$O$5743,A5054,pg_transaction_cleaned!$F$2:$F$5743,"CAPTURE")</f>
        <v>4298</v>
      </c>
      <c r="M5054" s="6">
        <f>COUNTIFS(pg_transaction_cleaned!$O$2:$O$5743,A5054,pg_transaction_cleaned!$F$2:$F$5743,"REFUND")</f>
        <v>0</v>
      </c>
      <c r="N5054" s="7">
        <f>SUMIFS(pg_transaction_cleaned!$H$2:$H$5743,pg_transaction_cleaned!$O$2:$O$5743,A5054,pg_transaction_cleaned!$F$2:$F$5743,"REFUND")</f>
        <v>0</v>
      </c>
      <c r="O5054" s="6" t="str">
        <f t="shared" si="394"/>
        <v>OK</v>
      </c>
      <c r="P5054" s="8">
        <f t="shared" si="395"/>
        <v>0</v>
      </c>
    </row>
    <row r="5055" spans="1:16" x14ac:dyDescent="0.3">
      <c r="A5055" s="6" t="s">
        <v>10001</v>
      </c>
      <c r="B5055" s="6" t="s">
        <v>11968</v>
      </c>
      <c r="C5055" s="6" t="s">
        <v>10002</v>
      </c>
      <c r="D5055" s="6" t="s">
        <v>23</v>
      </c>
      <c r="E5055" s="6" t="s">
        <v>18</v>
      </c>
      <c r="F5055" s="6" t="s">
        <v>11833</v>
      </c>
      <c r="G5055" s="6" t="s">
        <v>80</v>
      </c>
      <c r="H5055" s="10">
        <f t="shared" si="391"/>
        <v>46267</v>
      </c>
      <c r="I5055" s="7">
        <f t="shared" si="392"/>
        <v>3298</v>
      </c>
      <c r="J5055" s="6" t="str">
        <f t="shared" si="393"/>
        <v>Bengaluru</v>
      </c>
      <c r="K5055" s="6">
        <f>COUNTIFS(pg_transaction_cleaned!$O$2:$O$5743,A5055,pg_transaction_cleaned!$F$2:$F$5743,"CAPTURE")</f>
        <v>0</v>
      </c>
      <c r="L5055" s="7">
        <f>SUMIFS(pg_transaction_cleaned!$H$2:$H$5743,pg_transaction_cleaned!$O$2:$O$5743,A5055,pg_transaction_cleaned!$F$2:$F$5743,"CAPTURE")</f>
        <v>0</v>
      </c>
      <c r="M5055" s="6">
        <f>COUNTIFS(pg_transaction_cleaned!$O$2:$O$5743,A5055,pg_transaction_cleaned!$F$2:$F$5743,"REFUND")</f>
        <v>0</v>
      </c>
      <c r="N5055" s="7">
        <f>SUMIFS(pg_transaction_cleaned!$H$2:$H$5743,pg_transaction_cleaned!$O$2:$O$5743,A5055,pg_transaction_cleaned!$F$2:$F$5743,"REFUND")</f>
        <v>0</v>
      </c>
      <c r="O5055" s="6" t="str">
        <f t="shared" si="394"/>
        <v>OK</v>
      </c>
      <c r="P5055" s="8">
        <f t="shared" si="395"/>
        <v>0</v>
      </c>
    </row>
    <row r="5056" spans="1:16" x14ac:dyDescent="0.3">
      <c r="A5056" s="6" t="s">
        <v>10003</v>
      </c>
      <c r="B5056" s="6" t="s">
        <v>11844</v>
      </c>
      <c r="C5056" s="6" t="s">
        <v>10004</v>
      </c>
      <c r="D5056" s="6" t="s">
        <v>75</v>
      </c>
      <c r="E5056" s="6" t="s">
        <v>18</v>
      </c>
      <c r="F5056" s="6" t="s">
        <v>11861</v>
      </c>
      <c r="G5056" s="6" t="s">
        <v>19</v>
      </c>
      <c r="H5056" s="10">
        <f t="shared" si="391"/>
        <v>46280</v>
      </c>
      <c r="I5056" s="7">
        <f t="shared" si="392"/>
        <v>7999</v>
      </c>
      <c r="J5056" s="6" t="str">
        <f t="shared" si="393"/>
        <v>Mumbai</v>
      </c>
      <c r="K5056" s="6">
        <f>COUNTIFS(pg_transaction_cleaned!$O$2:$O$5743,A5056,pg_transaction_cleaned!$F$2:$F$5743,"CAPTURE")</f>
        <v>1</v>
      </c>
      <c r="L5056" s="7">
        <f>SUMIFS(pg_transaction_cleaned!$H$2:$H$5743,pg_transaction_cleaned!$O$2:$O$5743,A5056,pg_transaction_cleaned!$F$2:$F$5743,"CAPTURE")</f>
        <v>7999</v>
      </c>
      <c r="M5056" s="6">
        <f>COUNTIFS(pg_transaction_cleaned!$O$2:$O$5743,A5056,pg_transaction_cleaned!$F$2:$F$5743,"REFUND")</f>
        <v>0</v>
      </c>
      <c r="N5056" s="7">
        <f>SUMIFS(pg_transaction_cleaned!$H$2:$H$5743,pg_transaction_cleaned!$O$2:$O$5743,A5056,pg_transaction_cleaned!$F$2:$F$5743,"REFUND")</f>
        <v>0</v>
      </c>
      <c r="O5056" s="6" t="str">
        <f t="shared" si="394"/>
        <v>OK</v>
      </c>
      <c r="P5056" s="8">
        <f t="shared" si="395"/>
        <v>0</v>
      </c>
    </row>
    <row r="5057" spans="1:16" x14ac:dyDescent="0.3">
      <c r="A5057" s="6" t="s">
        <v>10005</v>
      </c>
      <c r="B5057" s="6" t="s">
        <v>12007</v>
      </c>
      <c r="C5057" s="6" t="s">
        <v>10006</v>
      </c>
      <c r="D5057" s="6" t="s">
        <v>51</v>
      </c>
      <c r="E5057" s="6" t="s">
        <v>27</v>
      </c>
      <c r="F5057" s="6" t="s">
        <v>12063</v>
      </c>
      <c r="G5057" s="6" t="s">
        <v>19</v>
      </c>
      <c r="H5057" s="10">
        <f t="shared" si="391"/>
        <v>46270</v>
      </c>
      <c r="I5057" s="7">
        <f t="shared" si="392"/>
        <v>5997</v>
      </c>
      <c r="J5057" s="6" t="str">
        <f t="shared" si="393"/>
        <v>Chennai</v>
      </c>
      <c r="K5057" s="6">
        <f>COUNTIFS(pg_transaction_cleaned!$O$2:$O$5743,A5057,pg_transaction_cleaned!$F$2:$F$5743,"CAPTURE")</f>
        <v>1</v>
      </c>
      <c r="L5057" s="7">
        <f>SUMIFS(pg_transaction_cleaned!$H$2:$H$5743,pg_transaction_cleaned!$O$2:$O$5743,A5057,pg_transaction_cleaned!$F$2:$F$5743,"CAPTURE")</f>
        <v>5997</v>
      </c>
      <c r="M5057" s="6">
        <f>COUNTIFS(pg_transaction_cleaned!$O$2:$O$5743,A5057,pg_transaction_cleaned!$F$2:$F$5743,"REFUND")</f>
        <v>0</v>
      </c>
      <c r="N5057" s="7">
        <f>SUMIFS(pg_transaction_cleaned!$H$2:$H$5743,pg_transaction_cleaned!$O$2:$O$5743,A5057,pg_transaction_cleaned!$F$2:$F$5743,"REFUND")</f>
        <v>0</v>
      </c>
      <c r="O5057" s="6" t="str">
        <f t="shared" si="394"/>
        <v>OK</v>
      </c>
      <c r="P5057" s="8">
        <f t="shared" si="395"/>
        <v>0</v>
      </c>
    </row>
    <row r="5058" spans="1:16" x14ac:dyDescent="0.3">
      <c r="A5058" s="6" t="s">
        <v>10007</v>
      </c>
      <c r="B5058" s="6" t="s">
        <v>11895</v>
      </c>
      <c r="C5058" s="6" t="s">
        <v>10008</v>
      </c>
      <c r="D5058" s="6" t="s">
        <v>37</v>
      </c>
      <c r="E5058" s="6" t="s">
        <v>27</v>
      </c>
      <c r="F5058" s="6" t="s">
        <v>12044</v>
      </c>
      <c r="G5058" s="6" t="s">
        <v>19</v>
      </c>
      <c r="H5058" s="10">
        <f t="shared" ref="H5058:H5121" si="396">IF(MID(B5058,5,1)="-",DATE(LEFT(B5058,4),MID(B5058,6,2),RIGHT(B5058,2)),DATE(RIGHT(B5058,4),MID(B5058,4,2),LEFT(B5058,2)))</f>
        <v>46295</v>
      </c>
      <c r="I5058" s="7">
        <f t="shared" ref="I5058:I5121" si="397">VALUE(SUBSTITUTE(F5058,",",""))</f>
        <v>3498</v>
      </c>
      <c r="J5058" s="6" t="str">
        <f t="shared" ref="J5058:J5121" si="398">IF(TRIM(D5058)="","Unknown",TRIM(D5058))</f>
        <v>Lucknow</v>
      </c>
      <c r="K5058" s="6">
        <f>COUNTIFS(pg_transaction_cleaned!$O$2:$O$5743,A5058,pg_transaction_cleaned!$F$2:$F$5743,"CAPTURE")</f>
        <v>1</v>
      </c>
      <c r="L5058" s="7">
        <f>SUMIFS(pg_transaction_cleaned!$H$2:$H$5743,pg_transaction_cleaned!$O$2:$O$5743,A5058,pg_transaction_cleaned!$F$2:$F$5743,"CAPTURE")</f>
        <v>3498</v>
      </c>
      <c r="M5058" s="6">
        <f>COUNTIFS(pg_transaction_cleaned!$O$2:$O$5743,A5058,pg_transaction_cleaned!$F$2:$F$5743,"REFUND")</f>
        <v>0</v>
      </c>
      <c r="N5058" s="7">
        <f>SUMIFS(pg_transaction_cleaned!$H$2:$H$5743,pg_transaction_cleaned!$O$2:$O$5743,A5058,pg_transaction_cleaned!$F$2:$F$5743,"REFUND")</f>
        <v>0</v>
      </c>
      <c r="O5058" s="6" t="str">
        <f t="shared" si="394"/>
        <v>OK</v>
      </c>
      <c r="P5058" s="8">
        <f t="shared" si="395"/>
        <v>0</v>
      </c>
    </row>
    <row r="5059" spans="1:16" x14ac:dyDescent="0.3">
      <c r="A5059" s="6" t="s">
        <v>10009</v>
      </c>
      <c r="B5059" s="6" t="s">
        <v>11963</v>
      </c>
      <c r="C5059" s="6" t="s">
        <v>10010</v>
      </c>
      <c r="D5059" s="6" t="s">
        <v>37</v>
      </c>
      <c r="E5059" s="6" t="s">
        <v>18</v>
      </c>
      <c r="F5059" s="6" t="s">
        <v>11837</v>
      </c>
      <c r="G5059" s="6" t="s">
        <v>66</v>
      </c>
      <c r="H5059" s="10">
        <f t="shared" si="396"/>
        <v>46287</v>
      </c>
      <c r="I5059" s="7">
        <f t="shared" si="397"/>
        <v>999</v>
      </c>
      <c r="J5059" s="6" t="str">
        <f t="shared" si="398"/>
        <v>Lucknow</v>
      </c>
      <c r="K5059" s="6">
        <f>COUNTIFS(pg_transaction_cleaned!$O$2:$O$5743,A5059,pg_transaction_cleaned!$F$2:$F$5743,"CAPTURE")</f>
        <v>1</v>
      </c>
      <c r="L5059" s="7">
        <f>SUMIFS(pg_transaction_cleaned!$H$2:$H$5743,pg_transaction_cleaned!$O$2:$O$5743,A5059,pg_transaction_cleaned!$F$2:$F$5743,"CAPTURE")</f>
        <v>999</v>
      </c>
      <c r="M5059" s="6">
        <f>COUNTIFS(pg_transaction_cleaned!$O$2:$O$5743,A5059,pg_transaction_cleaned!$F$2:$F$5743,"REFUND")</f>
        <v>1</v>
      </c>
      <c r="N5059" s="7">
        <f>SUMIFS(pg_transaction_cleaned!$H$2:$H$5743,pg_transaction_cleaned!$O$2:$O$5743,A5059,pg_transaction_cleaned!$F$2:$F$5743,"REFUND")</f>
        <v>999</v>
      </c>
      <c r="O5059" s="6" t="str">
        <f t="shared" ref="O5059:O5122" si="399">IF(AND(G5059="Paid",K5059=0),"Paid, no payment",IF(AND(OR(G5059="Failed",G5059="Cancelled"),K5059&gt;0),"Payment on failed/cancelled",IF(K5059&gt;1,"Duplicate charge",IF(AND(K5059=1,ROUND(L5059-I5059,2)&lt;&gt;0),"Amount difference",IF(AND(G5059="Refunded",M5059=0),"Refunded, no refund",IF(AND(G5059&lt;&gt;"Refunded",M5059&gt;0),"Refund, order not Refunded",IF(AND(M5059&gt;0,ROUND(N5059-I5059,2)&lt;&gt;0),"Refund amount differs","OK")))))))</f>
        <v>OK</v>
      </c>
      <c r="P5059" s="8">
        <f t="shared" ref="P5059:P5122" si="400">IF(O5059="OK",0,IF(O5059="Paid, no payment",I5059,IF(O5059="Payment on failed/cancelled",L5059,IF(OR(O5059="Duplicate charge",O5059="Amount difference"),L5059-I5059,IF(O5059="Refunded, no refund",I5059,N5059)))))</f>
        <v>0</v>
      </c>
    </row>
    <row r="5060" spans="1:16" x14ac:dyDescent="0.3">
      <c r="A5060" s="6" t="s">
        <v>10011</v>
      </c>
      <c r="B5060" s="6" t="s">
        <v>11976</v>
      </c>
      <c r="C5060" s="6" t="s">
        <v>10012</v>
      </c>
      <c r="D5060" s="6" t="s">
        <v>23</v>
      </c>
      <c r="E5060" s="6" t="s">
        <v>18</v>
      </c>
      <c r="F5060" s="6" t="s">
        <v>11987</v>
      </c>
      <c r="G5060" s="6" t="s">
        <v>19</v>
      </c>
      <c r="H5060" s="10">
        <f t="shared" si="396"/>
        <v>46284</v>
      </c>
      <c r="I5060" s="7">
        <f t="shared" si="397"/>
        <v>999</v>
      </c>
      <c r="J5060" s="6" t="str">
        <f t="shared" si="398"/>
        <v>Bengaluru</v>
      </c>
      <c r="K5060" s="6">
        <f>COUNTIFS(pg_transaction_cleaned!$O$2:$O$5743,A5060,pg_transaction_cleaned!$F$2:$F$5743,"CAPTURE")</f>
        <v>1</v>
      </c>
      <c r="L5060" s="7">
        <f>SUMIFS(pg_transaction_cleaned!$H$2:$H$5743,pg_transaction_cleaned!$O$2:$O$5743,A5060,pg_transaction_cleaned!$F$2:$F$5743,"CAPTURE")</f>
        <v>999</v>
      </c>
      <c r="M5060" s="6">
        <f>COUNTIFS(pg_transaction_cleaned!$O$2:$O$5743,A5060,pg_transaction_cleaned!$F$2:$F$5743,"REFUND")</f>
        <v>0</v>
      </c>
      <c r="N5060" s="7">
        <f>SUMIFS(pg_transaction_cleaned!$H$2:$H$5743,pg_transaction_cleaned!$O$2:$O$5743,A5060,pg_transaction_cleaned!$F$2:$F$5743,"REFUND")</f>
        <v>0</v>
      </c>
      <c r="O5060" s="6" t="str">
        <f t="shared" si="399"/>
        <v>OK</v>
      </c>
      <c r="P5060" s="8">
        <f t="shared" si="400"/>
        <v>0</v>
      </c>
    </row>
    <row r="5061" spans="1:16" x14ac:dyDescent="0.3">
      <c r="A5061" s="6" t="s">
        <v>10013</v>
      </c>
      <c r="B5061" s="6" t="s">
        <v>11868</v>
      </c>
      <c r="C5061" s="6" t="s">
        <v>10014</v>
      </c>
      <c r="D5061" s="6" t="s">
        <v>42</v>
      </c>
      <c r="E5061" s="6" t="s">
        <v>18</v>
      </c>
      <c r="F5061" s="6" t="s">
        <v>12055</v>
      </c>
      <c r="G5061" s="6" t="s">
        <v>19</v>
      </c>
      <c r="H5061" s="10">
        <f t="shared" si="396"/>
        <v>46288</v>
      </c>
      <c r="I5061" s="7">
        <f t="shared" si="397"/>
        <v>4297</v>
      </c>
      <c r="J5061" s="6" t="str">
        <f t="shared" si="398"/>
        <v>Hyderabad</v>
      </c>
      <c r="K5061" s="6">
        <f>COUNTIFS(pg_transaction_cleaned!$O$2:$O$5743,A5061,pg_transaction_cleaned!$F$2:$F$5743,"CAPTURE")</f>
        <v>1</v>
      </c>
      <c r="L5061" s="7">
        <f>SUMIFS(pg_transaction_cleaned!$H$2:$H$5743,pg_transaction_cleaned!$O$2:$O$5743,A5061,pg_transaction_cleaned!$F$2:$F$5743,"CAPTURE")</f>
        <v>4297</v>
      </c>
      <c r="M5061" s="6">
        <f>COUNTIFS(pg_transaction_cleaned!$O$2:$O$5743,A5061,pg_transaction_cleaned!$F$2:$F$5743,"REFUND")</f>
        <v>0</v>
      </c>
      <c r="N5061" s="7">
        <f>SUMIFS(pg_transaction_cleaned!$H$2:$H$5743,pg_transaction_cleaned!$O$2:$O$5743,A5061,pg_transaction_cleaned!$F$2:$F$5743,"REFUND")</f>
        <v>0</v>
      </c>
      <c r="O5061" s="6" t="str">
        <f t="shared" si="399"/>
        <v>OK</v>
      </c>
      <c r="P5061" s="8">
        <f t="shared" si="400"/>
        <v>0</v>
      </c>
    </row>
    <row r="5062" spans="1:16" x14ac:dyDescent="0.3">
      <c r="A5062" s="6" t="s">
        <v>10015</v>
      </c>
      <c r="B5062" s="6" t="s">
        <v>11830</v>
      </c>
      <c r="C5062" s="6" t="s">
        <v>10016</v>
      </c>
      <c r="D5062" s="6" t="s">
        <v>37</v>
      </c>
      <c r="E5062" s="6" t="s">
        <v>18</v>
      </c>
      <c r="F5062" s="6" t="s">
        <v>11861</v>
      </c>
      <c r="G5062" s="6" t="s">
        <v>19</v>
      </c>
      <c r="H5062" s="10">
        <f t="shared" si="396"/>
        <v>46282</v>
      </c>
      <c r="I5062" s="7">
        <f t="shared" si="397"/>
        <v>7999</v>
      </c>
      <c r="J5062" s="6" t="str">
        <f t="shared" si="398"/>
        <v>Lucknow</v>
      </c>
      <c r="K5062" s="6">
        <f>COUNTIFS(pg_transaction_cleaned!$O$2:$O$5743,A5062,pg_transaction_cleaned!$F$2:$F$5743,"CAPTURE")</f>
        <v>1</v>
      </c>
      <c r="L5062" s="7">
        <f>SUMIFS(pg_transaction_cleaned!$H$2:$H$5743,pg_transaction_cleaned!$O$2:$O$5743,A5062,pg_transaction_cleaned!$F$2:$F$5743,"CAPTURE")</f>
        <v>7999</v>
      </c>
      <c r="M5062" s="6">
        <f>COUNTIFS(pg_transaction_cleaned!$O$2:$O$5743,A5062,pg_transaction_cleaned!$F$2:$F$5743,"REFUND")</f>
        <v>0</v>
      </c>
      <c r="N5062" s="7">
        <f>SUMIFS(pg_transaction_cleaned!$H$2:$H$5743,pg_transaction_cleaned!$O$2:$O$5743,A5062,pg_transaction_cleaned!$F$2:$F$5743,"REFUND")</f>
        <v>0</v>
      </c>
      <c r="O5062" s="6" t="str">
        <f t="shared" si="399"/>
        <v>OK</v>
      </c>
      <c r="P5062" s="8">
        <f t="shared" si="400"/>
        <v>0</v>
      </c>
    </row>
    <row r="5063" spans="1:16" x14ac:dyDescent="0.3">
      <c r="A5063" s="6" t="s">
        <v>10017</v>
      </c>
      <c r="B5063" s="6" t="s">
        <v>11942</v>
      </c>
      <c r="C5063" s="6" t="s">
        <v>10018</v>
      </c>
      <c r="D5063" s="6" t="s">
        <v>51</v>
      </c>
      <c r="E5063" s="6" t="s">
        <v>27</v>
      </c>
      <c r="F5063" s="6" t="s">
        <v>11851</v>
      </c>
      <c r="G5063" s="6" t="s">
        <v>19</v>
      </c>
      <c r="H5063" s="10">
        <f t="shared" si="396"/>
        <v>46277</v>
      </c>
      <c r="I5063" s="7">
        <f t="shared" si="397"/>
        <v>3499</v>
      </c>
      <c r="J5063" s="6" t="str">
        <f t="shared" si="398"/>
        <v>Chennai</v>
      </c>
      <c r="K5063" s="6">
        <f>COUNTIFS(pg_transaction_cleaned!$O$2:$O$5743,A5063,pg_transaction_cleaned!$F$2:$F$5743,"CAPTURE")</f>
        <v>1</v>
      </c>
      <c r="L5063" s="7">
        <f>SUMIFS(pg_transaction_cleaned!$H$2:$H$5743,pg_transaction_cleaned!$O$2:$O$5743,A5063,pg_transaction_cleaned!$F$2:$F$5743,"CAPTURE")</f>
        <v>3499</v>
      </c>
      <c r="M5063" s="6">
        <f>COUNTIFS(pg_transaction_cleaned!$O$2:$O$5743,A5063,pg_transaction_cleaned!$F$2:$F$5743,"REFUND")</f>
        <v>0</v>
      </c>
      <c r="N5063" s="7">
        <f>SUMIFS(pg_transaction_cleaned!$H$2:$H$5743,pg_transaction_cleaned!$O$2:$O$5743,A5063,pg_transaction_cleaned!$F$2:$F$5743,"REFUND")</f>
        <v>0</v>
      </c>
      <c r="O5063" s="6" t="str">
        <f t="shared" si="399"/>
        <v>OK</v>
      </c>
      <c r="P5063" s="8">
        <f t="shared" si="400"/>
        <v>0</v>
      </c>
    </row>
    <row r="5064" spans="1:16" x14ac:dyDescent="0.3">
      <c r="A5064" s="6" t="s">
        <v>10019</v>
      </c>
      <c r="B5064" s="6" t="s">
        <v>11926</v>
      </c>
      <c r="C5064" s="6" t="s">
        <v>10020</v>
      </c>
      <c r="D5064" s="6" t="s">
        <v>48</v>
      </c>
      <c r="E5064" s="6" t="s">
        <v>27</v>
      </c>
      <c r="F5064" s="6" t="s">
        <v>12003</v>
      </c>
      <c r="G5064" s="6" t="s">
        <v>115</v>
      </c>
      <c r="H5064" s="10">
        <f t="shared" si="396"/>
        <v>46270</v>
      </c>
      <c r="I5064" s="7">
        <f t="shared" si="397"/>
        <v>1499</v>
      </c>
      <c r="J5064" s="6" t="str">
        <f t="shared" si="398"/>
        <v>Jaipur</v>
      </c>
      <c r="K5064" s="6">
        <f>COUNTIFS(pg_transaction_cleaned!$O$2:$O$5743,A5064,pg_transaction_cleaned!$F$2:$F$5743,"CAPTURE")</f>
        <v>0</v>
      </c>
      <c r="L5064" s="7">
        <f>SUMIFS(pg_transaction_cleaned!$H$2:$H$5743,pg_transaction_cleaned!$O$2:$O$5743,A5064,pg_transaction_cleaned!$F$2:$F$5743,"CAPTURE")</f>
        <v>0</v>
      </c>
      <c r="M5064" s="6">
        <f>COUNTIFS(pg_transaction_cleaned!$O$2:$O$5743,A5064,pg_transaction_cleaned!$F$2:$F$5743,"REFUND")</f>
        <v>0</v>
      </c>
      <c r="N5064" s="7">
        <f>SUMIFS(pg_transaction_cleaned!$H$2:$H$5743,pg_transaction_cleaned!$O$2:$O$5743,A5064,pg_transaction_cleaned!$F$2:$F$5743,"REFUND")</f>
        <v>0</v>
      </c>
      <c r="O5064" s="6" t="str">
        <f t="shared" si="399"/>
        <v>OK</v>
      </c>
      <c r="P5064" s="8">
        <f t="shared" si="400"/>
        <v>0</v>
      </c>
    </row>
    <row r="5065" spans="1:16" x14ac:dyDescent="0.3">
      <c r="A5065" s="6" t="s">
        <v>10021</v>
      </c>
      <c r="B5065" s="6" t="s">
        <v>11859</v>
      </c>
      <c r="C5065" s="6" t="s">
        <v>10022</v>
      </c>
      <c r="D5065" s="6" t="s">
        <v>37</v>
      </c>
      <c r="E5065" s="6" t="s">
        <v>18</v>
      </c>
      <c r="F5065" s="6" t="s">
        <v>11839</v>
      </c>
      <c r="G5065" s="6" t="s">
        <v>19</v>
      </c>
      <c r="H5065" s="10">
        <f t="shared" si="396"/>
        <v>46271</v>
      </c>
      <c r="I5065" s="7">
        <f t="shared" si="397"/>
        <v>1299</v>
      </c>
      <c r="J5065" s="6" t="str">
        <f t="shared" si="398"/>
        <v>Lucknow</v>
      </c>
      <c r="K5065" s="6">
        <f>COUNTIFS(pg_transaction_cleaned!$O$2:$O$5743,A5065,pg_transaction_cleaned!$F$2:$F$5743,"CAPTURE")</f>
        <v>1</v>
      </c>
      <c r="L5065" s="7">
        <f>SUMIFS(pg_transaction_cleaned!$H$2:$H$5743,pg_transaction_cleaned!$O$2:$O$5743,A5065,pg_transaction_cleaned!$F$2:$F$5743,"CAPTURE")</f>
        <v>1299</v>
      </c>
      <c r="M5065" s="6">
        <f>COUNTIFS(pg_transaction_cleaned!$O$2:$O$5743,A5065,pg_transaction_cleaned!$F$2:$F$5743,"REFUND")</f>
        <v>0</v>
      </c>
      <c r="N5065" s="7">
        <f>SUMIFS(pg_transaction_cleaned!$H$2:$H$5743,pg_transaction_cleaned!$O$2:$O$5743,A5065,pg_transaction_cleaned!$F$2:$F$5743,"REFUND")</f>
        <v>0</v>
      </c>
      <c r="O5065" s="6" t="str">
        <f t="shared" si="399"/>
        <v>OK</v>
      </c>
      <c r="P5065" s="8">
        <f t="shared" si="400"/>
        <v>0</v>
      </c>
    </row>
    <row r="5066" spans="1:16" x14ac:dyDescent="0.3">
      <c r="A5066" s="6" t="s">
        <v>10023</v>
      </c>
      <c r="B5066" s="6" t="s">
        <v>11826</v>
      </c>
      <c r="C5066" s="6" t="s">
        <v>10024</v>
      </c>
      <c r="D5066" s="6" t="s">
        <v>42</v>
      </c>
      <c r="E5066" s="6" t="s">
        <v>18</v>
      </c>
      <c r="F5066" s="6" t="s">
        <v>12132</v>
      </c>
      <c r="G5066" s="6" t="s">
        <v>19</v>
      </c>
      <c r="H5066" s="10">
        <f t="shared" si="396"/>
        <v>46286</v>
      </c>
      <c r="I5066" s="7">
        <f t="shared" si="397"/>
        <v>1647</v>
      </c>
      <c r="J5066" s="6" t="str">
        <f t="shared" si="398"/>
        <v>Hyderabad</v>
      </c>
      <c r="K5066" s="6">
        <f>COUNTIFS(pg_transaction_cleaned!$O$2:$O$5743,A5066,pg_transaction_cleaned!$F$2:$F$5743,"CAPTURE")</f>
        <v>1</v>
      </c>
      <c r="L5066" s="7">
        <f>SUMIFS(pg_transaction_cleaned!$H$2:$H$5743,pg_transaction_cleaned!$O$2:$O$5743,A5066,pg_transaction_cleaned!$F$2:$F$5743,"CAPTURE")</f>
        <v>1647</v>
      </c>
      <c r="M5066" s="6">
        <f>COUNTIFS(pg_transaction_cleaned!$O$2:$O$5743,A5066,pg_transaction_cleaned!$F$2:$F$5743,"REFUND")</f>
        <v>0</v>
      </c>
      <c r="N5066" s="7">
        <f>SUMIFS(pg_transaction_cleaned!$H$2:$H$5743,pg_transaction_cleaned!$O$2:$O$5743,A5066,pg_transaction_cleaned!$F$2:$F$5743,"REFUND")</f>
        <v>0</v>
      </c>
      <c r="O5066" s="6" t="str">
        <f t="shared" si="399"/>
        <v>OK</v>
      </c>
      <c r="P5066" s="8">
        <f t="shared" si="400"/>
        <v>0</v>
      </c>
    </row>
    <row r="5067" spans="1:16" x14ac:dyDescent="0.3">
      <c r="A5067" s="6" t="s">
        <v>10025</v>
      </c>
      <c r="B5067" s="6" t="s">
        <v>11909</v>
      </c>
      <c r="C5067" s="6" t="s">
        <v>10026</v>
      </c>
      <c r="D5067" s="6" t="s">
        <v>61</v>
      </c>
      <c r="E5067" s="6" t="s">
        <v>18</v>
      </c>
      <c r="F5067" s="6" t="s">
        <v>11827</v>
      </c>
      <c r="G5067" s="6" t="s">
        <v>19</v>
      </c>
      <c r="H5067" s="10">
        <f t="shared" si="396"/>
        <v>46276</v>
      </c>
      <c r="I5067" s="7">
        <f t="shared" si="397"/>
        <v>299</v>
      </c>
      <c r="J5067" s="6" t="str">
        <f t="shared" si="398"/>
        <v>Delhi</v>
      </c>
      <c r="K5067" s="6">
        <f>COUNTIFS(pg_transaction_cleaned!$O$2:$O$5743,A5067,pg_transaction_cleaned!$F$2:$F$5743,"CAPTURE")</f>
        <v>1</v>
      </c>
      <c r="L5067" s="7">
        <f>SUMIFS(pg_transaction_cleaned!$H$2:$H$5743,pg_transaction_cleaned!$O$2:$O$5743,A5067,pg_transaction_cleaned!$F$2:$F$5743,"CAPTURE")</f>
        <v>299</v>
      </c>
      <c r="M5067" s="6">
        <f>COUNTIFS(pg_transaction_cleaned!$O$2:$O$5743,A5067,pg_transaction_cleaned!$F$2:$F$5743,"REFUND")</f>
        <v>0</v>
      </c>
      <c r="N5067" s="7">
        <f>SUMIFS(pg_transaction_cleaned!$H$2:$H$5743,pg_transaction_cleaned!$O$2:$O$5743,A5067,pg_transaction_cleaned!$F$2:$F$5743,"REFUND")</f>
        <v>0</v>
      </c>
      <c r="O5067" s="6" t="str">
        <f t="shared" si="399"/>
        <v>OK</v>
      </c>
      <c r="P5067" s="8">
        <f t="shared" si="400"/>
        <v>0</v>
      </c>
    </row>
    <row r="5068" spans="1:16" x14ac:dyDescent="0.3">
      <c r="A5068" s="6" t="s">
        <v>10027</v>
      </c>
      <c r="B5068" s="6" t="s">
        <v>11920</v>
      </c>
      <c r="C5068" s="6" t="s">
        <v>10028</v>
      </c>
      <c r="D5068" s="6" t="s">
        <v>48</v>
      </c>
      <c r="E5068" s="6" t="s">
        <v>18</v>
      </c>
      <c r="F5068" s="6" t="s">
        <v>11979</v>
      </c>
      <c r="G5068" s="6" t="s">
        <v>115</v>
      </c>
      <c r="H5068" s="10">
        <f t="shared" si="396"/>
        <v>46281</v>
      </c>
      <c r="I5068" s="7">
        <f t="shared" si="397"/>
        <v>8797</v>
      </c>
      <c r="J5068" s="6" t="str">
        <f t="shared" si="398"/>
        <v>Jaipur</v>
      </c>
      <c r="K5068" s="6">
        <f>COUNTIFS(pg_transaction_cleaned!$O$2:$O$5743,A5068,pg_transaction_cleaned!$F$2:$F$5743,"CAPTURE")</f>
        <v>0</v>
      </c>
      <c r="L5068" s="7">
        <f>SUMIFS(pg_transaction_cleaned!$H$2:$H$5743,pg_transaction_cleaned!$O$2:$O$5743,A5068,pg_transaction_cleaned!$F$2:$F$5743,"CAPTURE")</f>
        <v>0</v>
      </c>
      <c r="M5068" s="6">
        <f>COUNTIFS(pg_transaction_cleaned!$O$2:$O$5743,A5068,pg_transaction_cleaned!$F$2:$F$5743,"REFUND")</f>
        <v>0</v>
      </c>
      <c r="N5068" s="7">
        <f>SUMIFS(pg_transaction_cleaned!$H$2:$H$5743,pg_transaction_cleaned!$O$2:$O$5743,A5068,pg_transaction_cleaned!$F$2:$F$5743,"REFUND")</f>
        <v>0</v>
      </c>
      <c r="O5068" s="6" t="str">
        <f t="shared" si="399"/>
        <v>OK</v>
      </c>
      <c r="P5068" s="8">
        <f t="shared" si="400"/>
        <v>0</v>
      </c>
    </row>
    <row r="5069" spans="1:16" x14ac:dyDescent="0.3">
      <c r="A5069" s="6" t="s">
        <v>10029</v>
      </c>
      <c r="B5069" s="6" t="s">
        <v>11914</v>
      </c>
      <c r="C5069" s="6" t="s">
        <v>10030</v>
      </c>
      <c r="D5069" s="6" t="s">
        <v>23</v>
      </c>
      <c r="E5069" s="6" t="s">
        <v>18</v>
      </c>
      <c r="F5069" s="6" t="s">
        <v>11957</v>
      </c>
      <c r="G5069" s="6" t="s">
        <v>80</v>
      </c>
      <c r="H5069" s="10">
        <f t="shared" si="396"/>
        <v>46289</v>
      </c>
      <c r="I5069" s="7">
        <f t="shared" si="397"/>
        <v>1298</v>
      </c>
      <c r="J5069" s="6" t="str">
        <f t="shared" si="398"/>
        <v>Bengaluru</v>
      </c>
      <c r="K5069" s="6">
        <f>COUNTIFS(pg_transaction_cleaned!$O$2:$O$5743,A5069,pg_transaction_cleaned!$F$2:$F$5743,"CAPTURE")</f>
        <v>0</v>
      </c>
      <c r="L5069" s="7">
        <f>SUMIFS(pg_transaction_cleaned!$H$2:$H$5743,pg_transaction_cleaned!$O$2:$O$5743,A5069,pg_transaction_cleaned!$F$2:$F$5743,"CAPTURE")</f>
        <v>0</v>
      </c>
      <c r="M5069" s="6">
        <f>COUNTIFS(pg_transaction_cleaned!$O$2:$O$5743,A5069,pg_transaction_cleaned!$F$2:$F$5743,"REFUND")</f>
        <v>0</v>
      </c>
      <c r="N5069" s="7">
        <f>SUMIFS(pg_transaction_cleaned!$H$2:$H$5743,pg_transaction_cleaned!$O$2:$O$5743,A5069,pg_transaction_cleaned!$F$2:$F$5743,"REFUND")</f>
        <v>0</v>
      </c>
      <c r="O5069" s="6" t="str">
        <f t="shared" si="399"/>
        <v>OK</v>
      </c>
      <c r="P5069" s="8">
        <f t="shared" si="400"/>
        <v>0</v>
      </c>
    </row>
    <row r="5070" spans="1:16" x14ac:dyDescent="0.3">
      <c r="A5070" s="6" t="s">
        <v>10031</v>
      </c>
      <c r="B5070" s="6" t="s">
        <v>11882</v>
      </c>
      <c r="C5070" s="6" t="s">
        <v>10032</v>
      </c>
      <c r="D5070" s="6" t="s">
        <v>75</v>
      </c>
      <c r="E5070" s="6" t="s">
        <v>18</v>
      </c>
      <c r="F5070" s="6" t="s">
        <v>12071</v>
      </c>
      <c r="G5070" s="6" t="s">
        <v>19</v>
      </c>
      <c r="H5070" s="10">
        <f t="shared" si="396"/>
        <v>46271</v>
      </c>
      <c r="I5070" s="7">
        <f t="shared" si="397"/>
        <v>5847</v>
      </c>
      <c r="J5070" s="6" t="str">
        <f t="shared" si="398"/>
        <v>Mumbai</v>
      </c>
      <c r="K5070" s="6">
        <f>COUNTIFS(pg_transaction_cleaned!$O$2:$O$5743,A5070,pg_transaction_cleaned!$F$2:$F$5743,"CAPTURE")</f>
        <v>1</v>
      </c>
      <c r="L5070" s="7">
        <f>SUMIFS(pg_transaction_cleaned!$H$2:$H$5743,pg_transaction_cleaned!$O$2:$O$5743,A5070,pg_transaction_cleaned!$F$2:$F$5743,"CAPTURE")</f>
        <v>5847</v>
      </c>
      <c r="M5070" s="6">
        <f>COUNTIFS(pg_transaction_cleaned!$O$2:$O$5743,A5070,pg_transaction_cleaned!$F$2:$F$5743,"REFUND")</f>
        <v>0</v>
      </c>
      <c r="N5070" s="7">
        <f>SUMIFS(pg_transaction_cleaned!$H$2:$H$5743,pg_transaction_cleaned!$O$2:$O$5743,A5070,pg_transaction_cleaned!$F$2:$F$5743,"REFUND")</f>
        <v>0</v>
      </c>
      <c r="O5070" s="6" t="str">
        <f t="shared" si="399"/>
        <v>OK</v>
      </c>
      <c r="P5070" s="8">
        <f t="shared" si="400"/>
        <v>0</v>
      </c>
    </row>
    <row r="5071" spans="1:16" x14ac:dyDescent="0.3">
      <c r="A5071" s="6" t="s">
        <v>10033</v>
      </c>
      <c r="B5071" s="6" t="s">
        <v>12015</v>
      </c>
      <c r="C5071" s="6" t="s">
        <v>10034</v>
      </c>
      <c r="D5071" s="6" t="s">
        <v>75</v>
      </c>
      <c r="E5071" s="6" t="s">
        <v>18</v>
      </c>
      <c r="F5071" s="6" t="s">
        <v>12029</v>
      </c>
      <c r="G5071" s="6" t="s">
        <v>66</v>
      </c>
      <c r="H5071" s="10">
        <f t="shared" si="396"/>
        <v>46289</v>
      </c>
      <c r="I5071" s="7">
        <f t="shared" si="397"/>
        <v>3597</v>
      </c>
      <c r="J5071" s="6" t="str">
        <f t="shared" si="398"/>
        <v>Mumbai</v>
      </c>
      <c r="K5071" s="6">
        <f>COUNTIFS(pg_transaction_cleaned!$O$2:$O$5743,A5071,pg_transaction_cleaned!$F$2:$F$5743,"CAPTURE")</f>
        <v>1</v>
      </c>
      <c r="L5071" s="7">
        <f>SUMIFS(pg_transaction_cleaned!$H$2:$H$5743,pg_transaction_cleaned!$O$2:$O$5743,A5071,pg_transaction_cleaned!$F$2:$F$5743,"CAPTURE")</f>
        <v>3597</v>
      </c>
      <c r="M5071" s="6">
        <f>COUNTIFS(pg_transaction_cleaned!$O$2:$O$5743,A5071,pg_transaction_cleaned!$F$2:$F$5743,"REFUND")</f>
        <v>1</v>
      </c>
      <c r="N5071" s="7">
        <f>SUMIFS(pg_transaction_cleaned!$H$2:$H$5743,pg_transaction_cleaned!$O$2:$O$5743,A5071,pg_transaction_cleaned!$F$2:$F$5743,"REFUND")</f>
        <v>3597</v>
      </c>
      <c r="O5071" s="6" t="str">
        <f t="shared" si="399"/>
        <v>OK</v>
      </c>
      <c r="P5071" s="8">
        <f t="shared" si="400"/>
        <v>0</v>
      </c>
    </row>
    <row r="5072" spans="1:16" x14ac:dyDescent="0.3">
      <c r="A5072" s="6" t="s">
        <v>10035</v>
      </c>
      <c r="B5072" s="6" t="s">
        <v>12050</v>
      </c>
      <c r="C5072" s="6" t="s">
        <v>10036</v>
      </c>
      <c r="D5072" s="6" t="s">
        <v>75</v>
      </c>
      <c r="E5072" s="6" t="s">
        <v>27</v>
      </c>
      <c r="F5072" s="6" t="s">
        <v>11843</v>
      </c>
      <c r="G5072" s="6" t="s">
        <v>19</v>
      </c>
      <c r="H5072" s="10">
        <f t="shared" si="396"/>
        <v>46284</v>
      </c>
      <c r="I5072" s="7">
        <f t="shared" si="397"/>
        <v>349</v>
      </c>
      <c r="J5072" s="6" t="str">
        <f t="shared" si="398"/>
        <v>Mumbai</v>
      </c>
      <c r="K5072" s="6">
        <f>COUNTIFS(pg_transaction_cleaned!$O$2:$O$5743,A5072,pg_transaction_cleaned!$F$2:$F$5743,"CAPTURE")</f>
        <v>1</v>
      </c>
      <c r="L5072" s="7">
        <f>SUMIFS(pg_transaction_cleaned!$H$2:$H$5743,pg_transaction_cleaned!$O$2:$O$5743,A5072,pg_transaction_cleaned!$F$2:$F$5743,"CAPTURE")</f>
        <v>349</v>
      </c>
      <c r="M5072" s="6">
        <f>COUNTIFS(pg_transaction_cleaned!$O$2:$O$5743,A5072,pg_transaction_cleaned!$F$2:$F$5743,"REFUND")</f>
        <v>0</v>
      </c>
      <c r="N5072" s="7">
        <f>SUMIFS(pg_transaction_cleaned!$H$2:$H$5743,pg_transaction_cleaned!$O$2:$O$5743,A5072,pg_transaction_cleaned!$F$2:$F$5743,"REFUND")</f>
        <v>0</v>
      </c>
      <c r="O5072" s="6" t="str">
        <f t="shared" si="399"/>
        <v>OK</v>
      </c>
      <c r="P5072" s="8">
        <f t="shared" si="400"/>
        <v>0</v>
      </c>
    </row>
    <row r="5073" spans="1:16" x14ac:dyDescent="0.3">
      <c r="A5073" s="6" t="s">
        <v>10037</v>
      </c>
      <c r="B5073" s="6" t="s">
        <v>11942</v>
      </c>
      <c r="C5073" s="6" t="s">
        <v>10038</v>
      </c>
      <c r="D5073" s="6" t="s">
        <v>37</v>
      </c>
      <c r="E5073" s="6" t="s">
        <v>27</v>
      </c>
      <c r="F5073" s="6" t="s">
        <v>12002</v>
      </c>
      <c r="G5073" s="6" t="s">
        <v>19</v>
      </c>
      <c r="H5073" s="10">
        <f t="shared" si="396"/>
        <v>46277</v>
      </c>
      <c r="I5073" s="7">
        <f t="shared" si="397"/>
        <v>11497</v>
      </c>
      <c r="J5073" s="6" t="str">
        <f t="shared" si="398"/>
        <v>Lucknow</v>
      </c>
      <c r="K5073" s="6">
        <f>COUNTIFS(pg_transaction_cleaned!$O$2:$O$5743,A5073,pg_transaction_cleaned!$F$2:$F$5743,"CAPTURE")</f>
        <v>1</v>
      </c>
      <c r="L5073" s="7">
        <f>SUMIFS(pg_transaction_cleaned!$H$2:$H$5743,pg_transaction_cleaned!$O$2:$O$5743,A5073,pg_transaction_cleaned!$F$2:$F$5743,"CAPTURE")</f>
        <v>11497</v>
      </c>
      <c r="M5073" s="6">
        <f>COUNTIFS(pg_transaction_cleaned!$O$2:$O$5743,A5073,pg_transaction_cleaned!$F$2:$F$5743,"REFUND")</f>
        <v>0</v>
      </c>
      <c r="N5073" s="7">
        <f>SUMIFS(pg_transaction_cleaned!$H$2:$H$5743,pg_transaction_cleaned!$O$2:$O$5743,A5073,pg_transaction_cleaned!$F$2:$F$5743,"REFUND")</f>
        <v>0</v>
      </c>
      <c r="O5073" s="6" t="str">
        <f t="shared" si="399"/>
        <v>OK</v>
      </c>
      <c r="P5073" s="8">
        <f t="shared" si="400"/>
        <v>0</v>
      </c>
    </row>
    <row r="5074" spans="1:16" x14ac:dyDescent="0.3">
      <c r="A5074" s="6" t="s">
        <v>10039</v>
      </c>
      <c r="B5074" s="6" t="s">
        <v>11877</v>
      </c>
      <c r="C5074" s="6" t="s">
        <v>10040</v>
      </c>
      <c r="D5074" s="6" t="s">
        <v>61</v>
      </c>
      <c r="E5074" s="6" t="s">
        <v>54</v>
      </c>
      <c r="F5074" s="6" t="s">
        <v>12026</v>
      </c>
      <c r="G5074" s="6" t="s">
        <v>19</v>
      </c>
      <c r="H5074" s="10">
        <f t="shared" si="396"/>
        <v>46267</v>
      </c>
      <c r="I5074" s="7">
        <f t="shared" si="397"/>
        <v>9097</v>
      </c>
      <c r="J5074" s="6" t="str">
        <f t="shared" si="398"/>
        <v>Delhi</v>
      </c>
      <c r="K5074" s="6">
        <f>COUNTIFS(pg_transaction_cleaned!$O$2:$O$5743,A5074,pg_transaction_cleaned!$F$2:$F$5743,"CAPTURE")</f>
        <v>1</v>
      </c>
      <c r="L5074" s="7">
        <f>SUMIFS(pg_transaction_cleaned!$H$2:$H$5743,pg_transaction_cleaned!$O$2:$O$5743,A5074,pg_transaction_cleaned!$F$2:$F$5743,"CAPTURE")</f>
        <v>9097</v>
      </c>
      <c r="M5074" s="6">
        <f>COUNTIFS(pg_transaction_cleaned!$O$2:$O$5743,A5074,pg_transaction_cleaned!$F$2:$F$5743,"REFUND")</f>
        <v>0</v>
      </c>
      <c r="N5074" s="7">
        <f>SUMIFS(pg_transaction_cleaned!$H$2:$H$5743,pg_transaction_cleaned!$O$2:$O$5743,A5074,pg_transaction_cleaned!$F$2:$F$5743,"REFUND")</f>
        <v>0</v>
      </c>
      <c r="O5074" s="6" t="str">
        <f t="shared" si="399"/>
        <v>OK</v>
      </c>
      <c r="P5074" s="8">
        <f t="shared" si="400"/>
        <v>0</v>
      </c>
    </row>
    <row r="5075" spans="1:16" x14ac:dyDescent="0.3">
      <c r="A5075" s="6" t="s">
        <v>10041</v>
      </c>
      <c r="B5075" s="6" t="s">
        <v>11905</v>
      </c>
      <c r="C5075" s="6" t="s">
        <v>10042</v>
      </c>
      <c r="D5075" s="6" t="s">
        <v>37</v>
      </c>
      <c r="E5075" s="6" t="s">
        <v>18</v>
      </c>
      <c r="F5075" s="6" t="s">
        <v>12054</v>
      </c>
      <c r="G5075" s="6" t="s">
        <v>19</v>
      </c>
      <c r="H5075" s="10">
        <f t="shared" si="396"/>
        <v>46291</v>
      </c>
      <c r="I5075" s="7">
        <f t="shared" si="397"/>
        <v>2097</v>
      </c>
      <c r="J5075" s="6" t="str">
        <f t="shared" si="398"/>
        <v>Lucknow</v>
      </c>
      <c r="K5075" s="6">
        <f>COUNTIFS(pg_transaction_cleaned!$O$2:$O$5743,A5075,pg_transaction_cleaned!$F$2:$F$5743,"CAPTURE")</f>
        <v>1</v>
      </c>
      <c r="L5075" s="7">
        <f>SUMIFS(pg_transaction_cleaned!$H$2:$H$5743,pg_transaction_cleaned!$O$2:$O$5743,A5075,pg_transaction_cleaned!$F$2:$F$5743,"CAPTURE")</f>
        <v>2097</v>
      </c>
      <c r="M5075" s="6">
        <f>COUNTIFS(pg_transaction_cleaned!$O$2:$O$5743,A5075,pg_transaction_cleaned!$F$2:$F$5743,"REFUND")</f>
        <v>0</v>
      </c>
      <c r="N5075" s="7">
        <f>SUMIFS(pg_transaction_cleaned!$H$2:$H$5743,pg_transaction_cleaned!$O$2:$O$5743,A5075,pg_transaction_cleaned!$F$2:$F$5743,"REFUND")</f>
        <v>0</v>
      </c>
      <c r="O5075" s="6" t="str">
        <f t="shared" si="399"/>
        <v>OK</v>
      </c>
      <c r="P5075" s="8">
        <f t="shared" si="400"/>
        <v>0</v>
      </c>
    </row>
    <row r="5076" spans="1:16" x14ac:dyDescent="0.3">
      <c r="A5076" s="6" t="s">
        <v>10043</v>
      </c>
      <c r="B5076" s="6" t="s">
        <v>11887</v>
      </c>
      <c r="C5076" s="6" t="s">
        <v>10044</v>
      </c>
      <c r="D5076" s="6" t="s">
        <v>42</v>
      </c>
      <c r="E5076" s="6" t="s">
        <v>27</v>
      </c>
      <c r="F5076" s="6" t="s">
        <v>11869</v>
      </c>
      <c r="G5076" s="6" t="s">
        <v>19</v>
      </c>
      <c r="H5076" s="10">
        <f t="shared" si="396"/>
        <v>46268</v>
      </c>
      <c r="I5076" s="7">
        <f t="shared" si="397"/>
        <v>599</v>
      </c>
      <c r="J5076" s="6" t="str">
        <f t="shared" si="398"/>
        <v>Hyderabad</v>
      </c>
      <c r="K5076" s="6">
        <f>COUNTIFS(pg_transaction_cleaned!$O$2:$O$5743,A5076,pg_transaction_cleaned!$F$2:$F$5743,"CAPTURE")</f>
        <v>1</v>
      </c>
      <c r="L5076" s="7">
        <f>SUMIFS(pg_transaction_cleaned!$H$2:$H$5743,pg_transaction_cleaned!$O$2:$O$5743,A5076,pg_transaction_cleaned!$F$2:$F$5743,"CAPTURE")</f>
        <v>599</v>
      </c>
      <c r="M5076" s="6">
        <f>COUNTIFS(pg_transaction_cleaned!$O$2:$O$5743,A5076,pg_transaction_cleaned!$F$2:$F$5743,"REFUND")</f>
        <v>0</v>
      </c>
      <c r="N5076" s="7">
        <f>SUMIFS(pg_transaction_cleaned!$H$2:$H$5743,pg_transaction_cleaned!$O$2:$O$5743,A5076,pg_transaction_cleaned!$F$2:$F$5743,"REFUND")</f>
        <v>0</v>
      </c>
      <c r="O5076" s="6" t="str">
        <f t="shared" si="399"/>
        <v>OK</v>
      </c>
      <c r="P5076" s="8">
        <f t="shared" si="400"/>
        <v>0</v>
      </c>
    </row>
    <row r="5077" spans="1:16" x14ac:dyDescent="0.3">
      <c r="A5077" s="6" t="s">
        <v>10045</v>
      </c>
      <c r="B5077" s="6" t="s">
        <v>11873</v>
      </c>
      <c r="C5077" s="6" t="s">
        <v>10046</v>
      </c>
      <c r="D5077" s="6" t="s">
        <v>37</v>
      </c>
      <c r="E5077" s="6" t="s">
        <v>18</v>
      </c>
      <c r="F5077" s="6" t="s">
        <v>11878</v>
      </c>
      <c r="G5077" s="6" t="s">
        <v>19</v>
      </c>
      <c r="H5077" s="10">
        <f t="shared" si="396"/>
        <v>46291</v>
      </c>
      <c r="I5077" s="7">
        <f t="shared" si="397"/>
        <v>4498</v>
      </c>
      <c r="J5077" s="6" t="str">
        <f t="shared" si="398"/>
        <v>Lucknow</v>
      </c>
      <c r="K5077" s="6">
        <f>COUNTIFS(pg_transaction_cleaned!$O$2:$O$5743,A5077,pg_transaction_cleaned!$F$2:$F$5743,"CAPTURE")</f>
        <v>1</v>
      </c>
      <c r="L5077" s="7">
        <f>SUMIFS(pg_transaction_cleaned!$H$2:$H$5743,pg_transaction_cleaned!$O$2:$O$5743,A5077,pg_transaction_cleaned!$F$2:$F$5743,"CAPTURE")</f>
        <v>4498</v>
      </c>
      <c r="M5077" s="6">
        <f>COUNTIFS(pg_transaction_cleaned!$O$2:$O$5743,A5077,pg_transaction_cleaned!$F$2:$F$5743,"REFUND")</f>
        <v>0</v>
      </c>
      <c r="N5077" s="7">
        <f>SUMIFS(pg_transaction_cleaned!$H$2:$H$5743,pg_transaction_cleaned!$O$2:$O$5743,A5077,pg_transaction_cleaned!$F$2:$F$5743,"REFUND")</f>
        <v>0</v>
      </c>
      <c r="O5077" s="6" t="str">
        <f t="shared" si="399"/>
        <v>OK</v>
      </c>
      <c r="P5077" s="8">
        <f t="shared" si="400"/>
        <v>0</v>
      </c>
    </row>
    <row r="5078" spans="1:16" x14ac:dyDescent="0.3">
      <c r="A5078" s="6" t="s">
        <v>10047</v>
      </c>
      <c r="B5078" s="6" t="s">
        <v>11875</v>
      </c>
      <c r="C5078" s="6" t="s">
        <v>10048</v>
      </c>
      <c r="D5078" s="6" t="s">
        <v>23</v>
      </c>
      <c r="E5078" s="6" t="s">
        <v>18</v>
      </c>
      <c r="F5078" s="6" t="s">
        <v>12130</v>
      </c>
      <c r="G5078" s="6" t="s">
        <v>19</v>
      </c>
      <c r="H5078" s="10">
        <f t="shared" si="396"/>
        <v>46279</v>
      </c>
      <c r="I5078" s="7">
        <f t="shared" si="397"/>
        <v>3297</v>
      </c>
      <c r="J5078" s="6" t="str">
        <f t="shared" si="398"/>
        <v>Bengaluru</v>
      </c>
      <c r="K5078" s="6">
        <f>COUNTIFS(pg_transaction_cleaned!$O$2:$O$5743,A5078,pg_transaction_cleaned!$F$2:$F$5743,"CAPTURE")</f>
        <v>1</v>
      </c>
      <c r="L5078" s="7">
        <f>SUMIFS(pg_transaction_cleaned!$H$2:$H$5743,pg_transaction_cleaned!$O$2:$O$5743,A5078,pg_transaction_cleaned!$F$2:$F$5743,"CAPTURE")</f>
        <v>3297</v>
      </c>
      <c r="M5078" s="6">
        <f>COUNTIFS(pg_transaction_cleaned!$O$2:$O$5743,A5078,pg_transaction_cleaned!$F$2:$F$5743,"REFUND")</f>
        <v>0</v>
      </c>
      <c r="N5078" s="7">
        <f>SUMIFS(pg_transaction_cleaned!$H$2:$H$5743,pg_transaction_cleaned!$O$2:$O$5743,A5078,pg_transaction_cleaned!$F$2:$F$5743,"REFUND")</f>
        <v>0</v>
      </c>
      <c r="O5078" s="6" t="str">
        <f t="shared" si="399"/>
        <v>OK</v>
      </c>
      <c r="P5078" s="8">
        <f t="shared" si="400"/>
        <v>0</v>
      </c>
    </row>
    <row r="5079" spans="1:16" x14ac:dyDescent="0.3">
      <c r="A5079" s="6" t="s">
        <v>10049</v>
      </c>
      <c r="B5079" s="6" t="s">
        <v>11949</v>
      </c>
      <c r="C5079" s="6" t="s">
        <v>10050</v>
      </c>
      <c r="D5079" s="6" t="s">
        <v>37</v>
      </c>
      <c r="E5079" s="6" t="s">
        <v>18</v>
      </c>
      <c r="F5079" s="6" t="s">
        <v>11843</v>
      </c>
      <c r="G5079" s="6" t="s">
        <v>19</v>
      </c>
      <c r="H5079" s="10">
        <f t="shared" si="396"/>
        <v>46275</v>
      </c>
      <c r="I5079" s="7">
        <f t="shared" si="397"/>
        <v>349</v>
      </c>
      <c r="J5079" s="6" t="str">
        <f t="shared" si="398"/>
        <v>Lucknow</v>
      </c>
      <c r="K5079" s="6">
        <f>COUNTIFS(pg_transaction_cleaned!$O$2:$O$5743,A5079,pg_transaction_cleaned!$F$2:$F$5743,"CAPTURE")</f>
        <v>1</v>
      </c>
      <c r="L5079" s="7">
        <f>SUMIFS(pg_transaction_cleaned!$H$2:$H$5743,pg_transaction_cleaned!$O$2:$O$5743,A5079,pg_transaction_cleaned!$F$2:$F$5743,"CAPTURE")</f>
        <v>349</v>
      </c>
      <c r="M5079" s="6">
        <f>COUNTIFS(pg_transaction_cleaned!$O$2:$O$5743,A5079,pg_transaction_cleaned!$F$2:$F$5743,"REFUND")</f>
        <v>0</v>
      </c>
      <c r="N5079" s="7">
        <f>SUMIFS(pg_transaction_cleaned!$H$2:$H$5743,pg_transaction_cleaned!$O$2:$O$5743,A5079,pg_transaction_cleaned!$F$2:$F$5743,"REFUND")</f>
        <v>0</v>
      </c>
      <c r="O5079" s="6" t="str">
        <f t="shared" si="399"/>
        <v>OK</v>
      </c>
      <c r="P5079" s="8">
        <f t="shared" si="400"/>
        <v>0</v>
      </c>
    </row>
    <row r="5080" spans="1:16" x14ac:dyDescent="0.3">
      <c r="A5080" s="6" t="s">
        <v>10051</v>
      </c>
      <c r="B5080" s="6" t="s">
        <v>11887</v>
      </c>
      <c r="C5080" s="6" t="s">
        <v>10052</v>
      </c>
      <c r="D5080" s="6" t="s">
        <v>42</v>
      </c>
      <c r="E5080" s="6" t="s">
        <v>18</v>
      </c>
      <c r="F5080" s="6" t="s">
        <v>12173</v>
      </c>
      <c r="G5080" s="6" t="s">
        <v>19</v>
      </c>
      <c r="H5080" s="10">
        <f t="shared" si="396"/>
        <v>46268</v>
      </c>
      <c r="I5080" s="7">
        <f t="shared" si="397"/>
        <v>5897</v>
      </c>
      <c r="J5080" s="6" t="str">
        <f t="shared" si="398"/>
        <v>Hyderabad</v>
      </c>
      <c r="K5080" s="6">
        <f>COUNTIFS(pg_transaction_cleaned!$O$2:$O$5743,A5080,pg_transaction_cleaned!$F$2:$F$5743,"CAPTURE")</f>
        <v>1</v>
      </c>
      <c r="L5080" s="7">
        <f>SUMIFS(pg_transaction_cleaned!$H$2:$H$5743,pg_transaction_cleaned!$O$2:$O$5743,A5080,pg_transaction_cleaned!$F$2:$F$5743,"CAPTURE")</f>
        <v>5897</v>
      </c>
      <c r="M5080" s="6">
        <f>COUNTIFS(pg_transaction_cleaned!$O$2:$O$5743,A5080,pg_transaction_cleaned!$F$2:$F$5743,"REFUND")</f>
        <v>0</v>
      </c>
      <c r="N5080" s="7">
        <f>SUMIFS(pg_transaction_cleaned!$H$2:$H$5743,pg_transaction_cleaned!$O$2:$O$5743,A5080,pg_transaction_cleaned!$F$2:$F$5743,"REFUND")</f>
        <v>0</v>
      </c>
      <c r="O5080" s="6" t="str">
        <f t="shared" si="399"/>
        <v>OK</v>
      </c>
      <c r="P5080" s="8">
        <f t="shared" si="400"/>
        <v>0</v>
      </c>
    </row>
    <row r="5081" spans="1:16" x14ac:dyDescent="0.3">
      <c r="A5081" s="6" t="s">
        <v>10053</v>
      </c>
      <c r="B5081" s="6" t="s">
        <v>11976</v>
      </c>
      <c r="C5081" s="6" t="s">
        <v>10054</v>
      </c>
      <c r="D5081" s="6" t="s">
        <v>75</v>
      </c>
      <c r="E5081" s="6" t="s">
        <v>27</v>
      </c>
      <c r="F5081" s="6" t="s">
        <v>11853</v>
      </c>
      <c r="G5081" s="6" t="s">
        <v>19</v>
      </c>
      <c r="H5081" s="10">
        <f t="shared" si="396"/>
        <v>46284</v>
      </c>
      <c r="I5081" s="7">
        <f t="shared" si="397"/>
        <v>1799</v>
      </c>
      <c r="J5081" s="6" t="str">
        <f t="shared" si="398"/>
        <v>Mumbai</v>
      </c>
      <c r="K5081" s="6">
        <f>COUNTIFS(pg_transaction_cleaned!$O$2:$O$5743,A5081,pg_transaction_cleaned!$F$2:$F$5743,"CAPTURE")</f>
        <v>1</v>
      </c>
      <c r="L5081" s="7">
        <f>SUMIFS(pg_transaction_cleaned!$H$2:$H$5743,pg_transaction_cleaned!$O$2:$O$5743,A5081,pg_transaction_cleaned!$F$2:$F$5743,"CAPTURE")</f>
        <v>1799</v>
      </c>
      <c r="M5081" s="6">
        <f>COUNTIFS(pg_transaction_cleaned!$O$2:$O$5743,A5081,pg_transaction_cleaned!$F$2:$F$5743,"REFUND")</f>
        <v>0</v>
      </c>
      <c r="N5081" s="7">
        <f>SUMIFS(pg_transaction_cleaned!$H$2:$H$5743,pg_transaction_cleaned!$O$2:$O$5743,A5081,pg_transaction_cleaned!$F$2:$F$5743,"REFUND")</f>
        <v>0</v>
      </c>
      <c r="O5081" s="6" t="str">
        <f t="shared" si="399"/>
        <v>OK</v>
      </c>
      <c r="P5081" s="8">
        <f t="shared" si="400"/>
        <v>0</v>
      </c>
    </row>
    <row r="5082" spans="1:16" x14ac:dyDescent="0.3">
      <c r="A5082" s="6" t="s">
        <v>10055</v>
      </c>
      <c r="B5082" s="6" t="s">
        <v>11838</v>
      </c>
      <c r="C5082" s="6" t="s">
        <v>10056</v>
      </c>
      <c r="D5082" s="6" t="s">
        <v>26</v>
      </c>
      <c r="E5082" s="6" t="s">
        <v>27</v>
      </c>
      <c r="F5082" s="6" t="s">
        <v>11996</v>
      </c>
      <c r="G5082" s="6" t="s">
        <v>19</v>
      </c>
      <c r="H5082" s="10">
        <f t="shared" si="396"/>
        <v>46283</v>
      </c>
      <c r="I5082" s="7">
        <f t="shared" si="397"/>
        <v>4798</v>
      </c>
      <c r="J5082" s="6" t="str">
        <f t="shared" si="398"/>
        <v>Kolkata</v>
      </c>
      <c r="K5082" s="6">
        <f>COUNTIFS(pg_transaction_cleaned!$O$2:$O$5743,A5082,pg_transaction_cleaned!$F$2:$F$5743,"CAPTURE")</f>
        <v>1</v>
      </c>
      <c r="L5082" s="7">
        <f>SUMIFS(pg_transaction_cleaned!$H$2:$H$5743,pg_transaction_cleaned!$O$2:$O$5743,A5082,pg_transaction_cleaned!$F$2:$F$5743,"CAPTURE")</f>
        <v>4798</v>
      </c>
      <c r="M5082" s="6">
        <f>COUNTIFS(pg_transaction_cleaned!$O$2:$O$5743,A5082,pg_transaction_cleaned!$F$2:$F$5743,"REFUND")</f>
        <v>0</v>
      </c>
      <c r="N5082" s="7">
        <f>SUMIFS(pg_transaction_cleaned!$H$2:$H$5743,pg_transaction_cleaned!$O$2:$O$5743,A5082,pg_transaction_cleaned!$F$2:$F$5743,"REFUND")</f>
        <v>0</v>
      </c>
      <c r="O5082" s="6" t="str">
        <f t="shared" si="399"/>
        <v>OK</v>
      </c>
      <c r="P5082" s="8">
        <f t="shared" si="400"/>
        <v>0</v>
      </c>
    </row>
    <row r="5083" spans="1:16" x14ac:dyDescent="0.3">
      <c r="A5083" s="6" t="s">
        <v>10057</v>
      </c>
      <c r="B5083" s="6" t="s">
        <v>11908</v>
      </c>
      <c r="C5083" s="6" t="s">
        <v>10058</v>
      </c>
      <c r="D5083" s="6" t="s">
        <v>37</v>
      </c>
      <c r="E5083" s="6" t="s">
        <v>43</v>
      </c>
      <c r="F5083" s="6" t="s">
        <v>11835</v>
      </c>
      <c r="G5083" s="6" t="s">
        <v>19</v>
      </c>
      <c r="H5083" s="10">
        <f t="shared" si="396"/>
        <v>46275</v>
      </c>
      <c r="I5083" s="7">
        <f t="shared" si="397"/>
        <v>499</v>
      </c>
      <c r="J5083" s="6" t="str">
        <f t="shared" si="398"/>
        <v>Lucknow</v>
      </c>
      <c r="K5083" s="6">
        <f>COUNTIFS(pg_transaction_cleaned!$O$2:$O$5743,A5083,pg_transaction_cleaned!$F$2:$F$5743,"CAPTURE")</f>
        <v>1</v>
      </c>
      <c r="L5083" s="7">
        <f>SUMIFS(pg_transaction_cleaned!$H$2:$H$5743,pg_transaction_cleaned!$O$2:$O$5743,A5083,pg_transaction_cleaned!$F$2:$F$5743,"CAPTURE")</f>
        <v>499</v>
      </c>
      <c r="M5083" s="6">
        <f>COUNTIFS(pg_transaction_cleaned!$O$2:$O$5743,A5083,pg_transaction_cleaned!$F$2:$F$5743,"REFUND")</f>
        <v>0</v>
      </c>
      <c r="N5083" s="7">
        <f>SUMIFS(pg_transaction_cleaned!$H$2:$H$5743,pg_transaction_cleaned!$O$2:$O$5743,A5083,pg_transaction_cleaned!$F$2:$F$5743,"REFUND")</f>
        <v>0</v>
      </c>
      <c r="O5083" s="6" t="str">
        <f t="shared" si="399"/>
        <v>OK</v>
      </c>
      <c r="P5083" s="8">
        <f t="shared" si="400"/>
        <v>0</v>
      </c>
    </row>
    <row r="5084" spans="1:16" x14ac:dyDescent="0.3">
      <c r="A5084" s="6" t="s">
        <v>10059</v>
      </c>
      <c r="B5084" s="6" t="s">
        <v>11936</v>
      </c>
      <c r="C5084" s="6" t="s">
        <v>10060</v>
      </c>
      <c r="D5084" s="6" t="s">
        <v>51</v>
      </c>
      <c r="E5084" s="6" t="s">
        <v>27</v>
      </c>
      <c r="F5084" s="6" t="s">
        <v>11831</v>
      </c>
      <c r="G5084" s="6" t="s">
        <v>19</v>
      </c>
      <c r="H5084" s="10">
        <f t="shared" si="396"/>
        <v>46293</v>
      </c>
      <c r="I5084" s="7">
        <f t="shared" si="397"/>
        <v>2098</v>
      </c>
      <c r="J5084" s="6" t="str">
        <f t="shared" si="398"/>
        <v>Chennai</v>
      </c>
      <c r="K5084" s="6">
        <f>COUNTIFS(pg_transaction_cleaned!$O$2:$O$5743,A5084,pg_transaction_cleaned!$F$2:$F$5743,"CAPTURE")</f>
        <v>1</v>
      </c>
      <c r="L5084" s="7">
        <f>SUMIFS(pg_transaction_cleaned!$H$2:$H$5743,pg_transaction_cleaned!$O$2:$O$5743,A5084,pg_transaction_cleaned!$F$2:$F$5743,"CAPTURE")</f>
        <v>2098</v>
      </c>
      <c r="M5084" s="6">
        <f>COUNTIFS(pg_transaction_cleaned!$O$2:$O$5743,A5084,pg_transaction_cleaned!$F$2:$F$5743,"REFUND")</f>
        <v>0</v>
      </c>
      <c r="N5084" s="7">
        <f>SUMIFS(pg_transaction_cleaned!$H$2:$H$5743,pg_transaction_cleaned!$O$2:$O$5743,A5084,pg_transaction_cleaned!$F$2:$F$5743,"REFUND")</f>
        <v>0</v>
      </c>
      <c r="O5084" s="6" t="str">
        <f t="shared" si="399"/>
        <v>OK</v>
      </c>
      <c r="P5084" s="8">
        <f t="shared" si="400"/>
        <v>0</v>
      </c>
    </row>
    <row r="5085" spans="1:16" x14ac:dyDescent="0.3">
      <c r="A5085" s="6" t="s">
        <v>10061</v>
      </c>
      <c r="B5085" s="6" t="s">
        <v>11836</v>
      </c>
      <c r="C5085" s="6" t="s">
        <v>10062</v>
      </c>
      <c r="D5085" s="6" t="s">
        <v>23</v>
      </c>
      <c r="E5085" s="6" t="s">
        <v>18</v>
      </c>
      <c r="F5085" s="6" t="s">
        <v>12010</v>
      </c>
      <c r="G5085" s="6" t="s">
        <v>19</v>
      </c>
      <c r="H5085" s="10">
        <f t="shared" si="396"/>
        <v>46278</v>
      </c>
      <c r="I5085" s="7">
        <f t="shared" si="397"/>
        <v>11498</v>
      </c>
      <c r="J5085" s="6" t="str">
        <f t="shared" si="398"/>
        <v>Bengaluru</v>
      </c>
      <c r="K5085" s="6">
        <f>COUNTIFS(pg_transaction_cleaned!$O$2:$O$5743,A5085,pg_transaction_cleaned!$F$2:$F$5743,"CAPTURE")</f>
        <v>1</v>
      </c>
      <c r="L5085" s="7">
        <f>SUMIFS(pg_transaction_cleaned!$H$2:$H$5743,pg_transaction_cleaned!$O$2:$O$5743,A5085,pg_transaction_cleaned!$F$2:$F$5743,"CAPTURE")</f>
        <v>11498</v>
      </c>
      <c r="M5085" s="6">
        <f>COUNTIFS(pg_transaction_cleaned!$O$2:$O$5743,A5085,pg_transaction_cleaned!$F$2:$F$5743,"REFUND")</f>
        <v>0</v>
      </c>
      <c r="N5085" s="7">
        <f>SUMIFS(pg_transaction_cleaned!$H$2:$H$5743,pg_transaction_cleaned!$O$2:$O$5743,A5085,pg_transaction_cleaned!$F$2:$F$5743,"REFUND")</f>
        <v>0</v>
      </c>
      <c r="O5085" s="6" t="str">
        <f t="shared" si="399"/>
        <v>OK</v>
      </c>
      <c r="P5085" s="8">
        <f t="shared" si="400"/>
        <v>0</v>
      </c>
    </row>
    <row r="5086" spans="1:16" x14ac:dyDescent="0.3">
      <c r="A5086" s="6" t="s">
        <v>10063</v>
      </c>
      <c r="B5086" s="6" t="s">
        <v>11842</v>
      </c>
      <c r="C5086" s="6" t="s">
        <v>1658</v>
      </c>
      <c r="D5086" s="6" t="s">
        <v>17</v>
      </c>
      <c r="E5086" s="6" t="s">
        <v>18</v>
      </c>
      <c r="F5086" s="6" t="s">
        <v>11977</v>
      </c>
      <c r="G5086" s="6" t="s">
        <v>19</v>
      </c>
      <c r="H5086" s="10">
        <f t="shared" si="396"/>
        <v>46290</v>
      </c>
      <c r="I5086" s="7">
        <f t="shared" si="397"/>
        <v>10998</v>
      </c>
      <c r="J5086" s="6" t="str">
        <f t="shared" si="398"/>
        <v>Pune</v>
      </c>
      <c r="K5086" s="6">
        <f>COUNTIFS(pg_transaction_cleaned!$O$2:$O$5743,A5086,pg_transaction_cleaned!$F$2:$F$5743,"CAPTURE")</f>
        <v>1</v>
      </c>
      <c r="L5086" s="7">
        <f>SUMIFS(pg_transaction_cleaned!$H$2:$H$5743,pg_transaction_cleaned!$O$2:$O$5743,A5086,pg_transaction_cleaned!$F$2:$F$5743,"CAPTURE")</f>
        <v>10998</v>
      </c>
      <c r="M5086" s="6">
        <f>COUNTIFS(pg_transaction_cleaned!$O$2:$O$5743,A5086,pg_transaction_cleaned!$F$2:$F$5743,"REFUND")</f>
        <v>0</v>
      </c>
      <c r="N5086" s="7">
        <f>SUMIFS(pg_transaction_cleaned!$H$2:$H$5743,pg_transaction_cleaned!$O$2:$O$5743,A5086,pg_transaction_cleaned!$F$2:$F$5743,"REFUND")</f>
        <v>0</v>
      </c>
      <c r="O5086" s="6" t="str">
        <f t="shared" si="399"/>
        <v>OK</v>
      </c>
      <c r="P5086" s="8">
        <f t="shared" si="400"/>
        <v>0</v>
      </c>
    </row>
    <row r="5087" spans="1:16" x14ac:dyDescent="0.3">
      <c r="A5087" s="6" t="s">
        <v>10064</v>
      </c>
      <c r="B5087" s="6" t="s">
        <v>11881</v>
      </c>
      <c r="C5087" s="6" t="s">
        <v>10065</v>
      </c>
      <c r="D5087" s="6" t="s">
        <v>37</v>
      </c>
      <c r="E5087" s="6" t="s">
        <v>18</v>
      </c>
      <c r="F5087" s="6" t="s">
        <v>11880</v>
      </c>
      <c r="G5087" s="6" t="s">
        <v>19</v>
      </c>
      <c r="H5087" s="10">
        <f t="shared" si="396"/>
        <v>46295</v>
      </c>
      <c r="I5087" s="7">
        <f t="shared" si="397"/>
        <v>648</v>
      </c>
      <c r="J5087" s="6" t="str">
        <f t="shared" si="398"/>
        <v>Lucknow</v>
      </c>
      <c r="K5087" s="6">
        <f>COUNTIFS(pg_transaction_cleaned!$O$2:$O$5743,A5087,pg_transaction_cleaned!$F$2:$F$5743,"CAPTURE")</f>
        <v>1</v>
      </c>
      <c r="L5087" s="7">
        <f>SUMIFS(pg_transaction_cleaned!$H$2:$H$5743,pg_transaction_cleaned!$O$2:$O$5743,A5087,pg_transaction_cleaned!$F$2:$F$5743,"CAPTURE")</f>
        <v>648</v>
      </c>
      <c r="M5087" s="6">
        <f>COUNTIFS(pg_transaction_cleaned!$O$2:$O$5743,A5087,pg_transaction_cleaned!$F$2:$F$5743,"REFUND")</f>
        <v>0</v>
      </c>
      <c r="N5087" s="7">
        <f>SUMIFS(pg_transaction_cleaned!$H$2:$H$5743,pg_transaction_cleaned!$O$2:$O$5743,A5087,pg_transaction_cleaned!$F$2:$F$5743,"REFUND")</f>
        <v>0</v>
      </c>
      <c r="O5087" s="6" t="str">
        <f t="shared" si="399"/>
        <v>OK</v>
      </c>
      <c r="P5087" s="8">
        <f t="shared" si="400"/>
        <v>0</v>
      </c>
    </row>
    <row r="5088" spans="1:16" x14ac:dyDescent="0.3">
      <c r="A5088" s="6" t="s">
        <v>10066</v>
      </c>
      <c r="B5088" s="6" t="s">
        <v>11946</v>
      </c>
      <c r="C5088" s="6" t="s">
        <v>10067</v>
      </c>
      <c r="D5088" s="6" t="s">
        <v>51</v>
      </c>
      <c r="E5088" s="6" t="s">
        <v>18</v>
      </c>
      <c r="F5088" s="6" t="s">
        <v>12098</v>
      </c>
      <c r="G5088" s="6" t="s">
        <v>19</v>
      </c>
      <c r="H5088" s="10">
        <f t="shared" si="396"/>
        <v>46268</v>
      </c>
      <c r="I5088" s="7">
        <f t="shared" si="397"/>
        <v>2148</v>
      </c>
      <c r="J5088" s="6" t="str">
        <f t="shared" si="398"/>
        <v>Chennai</v>
      </c>
      <c r="K5088" s="6">
        <f>COUNTIFS(pg_transaction_cleaned!$O$2:$O$5743,A5088,pg_transaction_cleaned!$F$2:$F$5743,"CAPTURE")</f>
        <v>1</v>
      </c>
      <c r="L5088" s="7">
        <f>SUMIFS(pg_transaction_cleaned!$H$2:$H$5743,pg_transaction_cleaned!$O$2:$O$5743,A5088,pg_transaction_cleaned!$F$2:$F$5743,"CAPTURE")</f>
        <v>2148</v>
      </c>
      <c r="M5088" s="6">
        <f>COUNTIFS(pg_transaction_cleaned!$O$2:$O$5743,A5088,pg_transaction_cleaned!$F$2:$F$5743,"REFUND")</f>
        <v>0</v>
      </c>
      <c r="N5088" s="7">
        <f>SUMIFS(pg_transaction_cleaned!$H$2:$H$5743,pg_transaction_cleaned!$O$2:$O$5743,A5088,pg_transaction_cleaned!$F$2:$F$5743,"REFUND")</f>
        <v>0</v>
      </c>
      <c r="O5088" s="6" t="str">
        <f t="shared" si="399"/>
        <v>OK</v>
      </c>
      <c r="P5088" s="8">
        <f t="shared" si="400"/>
        <v>0</v>
      </c>
    </row>
    <row r="5089" spans="1:16" x14ac:dyDescent="0.3">
      <c r="A5089" s="6" t="s">
        <v>10068</v>
      </c>
      <c r="B5089" s="6" t="s">
        <v>11896</v>
      </c>
      <c r="C5089" s="6" t="s">
        <v>10069</v>
      </c>
      <c r="D5089" s="6" t="s">
        <v>75</v>
      </c>
      <c r="E5089" s="6" t="s">
        <v>18</v>
      </c>
      <c r="F5089" s="6" t="s">
        <v>11843</v>
      </c>
      <c r="G5089" s="6" t="s">
        <v>19</v>
      </c>
      <c r="H5089" s="10">
        <f t="shared" si="396"/>
        <v>46292</v>
      </c>
      <c r="I5089" s="7">
        <f t="shared" si="397"/>
        <v>349</v>
      </c>
      <c r="J5089" s="6" t="str">
        <f t="shared" si="398"/>
        <v>Mumbai</v>
      </c>
      <c r="K5089" s="6">
        <f>COUNTIFS(pg_transaction_cleaned!$O$2:$O$5743,A5089,pg_transaction_cleaned!$F$2:$F$5743,"CAPTURE")</f>
        <v>1</v>
      </c>
      <c r="L5089" s="7">
        <f>SUMIFS(pg_transaction_cleaned!$H$2:$H$5743,pg_transaction_cleaned!$O$2:$O$5743,A5089,pg_transaction_cleaned!$F$2:$F$5743,"CAPTURE")</f>
        <v>349</v>
      </c>
      <c r="M5089" s="6">
        <f>COUNTIFS(pg_transaction_cleaned!$O$2:$O$5743,A5089,pg_transaction_cleaned!$F$2:$F$5743,"REFUND")</f>
        <v>0</v>
      </c>
      <c r="N5089" s="7">
        <f>SUMIFS(pg_transaction_cleaned!$H$2:$H$5743,pg_transaction_cleaned!$O$2:$O$5743,A5089,pg_transaction_cleaned!$F$2:$F$5743,"REFUND")</f>
        <v>0</v>
      </c>
      <c r="O5089" s="6" t="str">
        <f t="shared" si="399"/>
        <v>OK</v>
      </c>
      <c r="P5089" s="8">
        <f t="shared" si="400"/>
        <v>0</v>
      </c>
    </row>
    <row r="5090" spans="1:16" x14ac:dyDescent="0.3">
      <c r="A5090" s="6" t="s">
        <v>10070</v>
      </c>
      <c r="B5090" s="6" t="s">
        <v>11842</v>
      </c>
      <c r="C5090" s="6" t="s">
        <v>10071</v>
      </c>
      <c r="D5090" s="6" t="s">
        <v>26</v>
      </c>
      <c r="E5090" s="6" t="s">
        <v>18</v>
      </c>
      <c r="F5090" s="6" t="s">
        <v>11929</v>
      </c>
      <c r="G5090" s="6" t="s">
        <v>80</v>
      </c>
      <c r="H5090" s="10">
        <f t="shared" si="396"/>
        <v>46290</v>
      </c>
      <c r="I5090" s="7">
        <f t="shared" si="397"/>
        <v>799</v>
      </c>
      <c r="J5090" s="6" t="str">
        <f t="shared" si="398"/>
        <v>Kolkata</v>
      </c>
      <c r="K5090" s="6">
        <f>COUNTIFS(pg_transaction_cleaned!$O$2:$O$5743,A5090,pg_transaction_cleaned!$F$2:$F$5743,"CAPTURE")</f>
        <v>0</v>
      </c>
      <c r="L5090" s="7">
        <f>SUMIFS(pg_transaction_cleaned!$H$2:$H$5743,pg_transaction_cleaned!$O$2:$O$5743,A5090,pg_transaction_cleaned!$F$2:$F$5743,"CAPTURE")</f>
        <v>0</v>
      </c>
      <c r="M5090" s="6">
        <f>COUNTIFS(pg_transaction_cleaned!$O$2:$O$5743,A5090,pg_transaction_cleaned!$F$2:$F$5743,"REFUND")</f>
        <v>0</v>
      </c>
      <c r="N5090" s="7">
        <f>SUMIFS(pg_transaction_cleaned!$H$2:$H$5743,pg_transaction_cleaned!$O$2:$O$5743,A5090,pg_transaction_cleaned!$F$2:$F$5743,"REFUND")</f>
        <v>0</v>
      </c>
      <c r="O5090" s="6" t="str">
        <f t="shared" si="399"/>
        <v>OK</v>
      </c>
      <c r="P5090" s="8">
        <f t="shared" si="400"/>
        <v>0</v>
      </c>
    </row>
    <row r="5091" spans="1:16" x14ac:dyDescent="0.3">
      <c r="A5091" s="6" t="s">
        <v>10072</v>
      </c>
      <c r="B5091" s="6" t="s">
        <v>11897</v>
      </c>
      <c r="C5091" s="6" t="s">
        <v>10073</v>
      </c>
      <c r="D5091" s="6" t="s">
        <v>51</v>
      </c>
      <c r="E5091" s="6" t="s">
        <v>18</v>
      </c>
      <c r="F5091" s="6" t="s">
        <v>12099</v>
      </c>
      <c r="G5091" s="6" t="s">
        <v>115</v>
      </c>
      <c r="H5091" s="10">
        <f t="shared" si="396"/>
        <v>46266</v>
      </c>
      <c r="I5091" s="7">
        <f t="shared" si="397"/>
        <v>1148</v>
      </c>
      <c r="J5091" s="6" t="str">
        <f t="shared" si="398"/>
        <v>Chennai</v>
      </c>
      <c r="K5091" s="6">
        <f>COUNTIFS(pg_transaction_cleaned!$O$2:$O$5743,A5091,pg_transaction_cleaned!$F$2:$F$5743,"CAPTURE")</f>
        <v>0</v>
      </c>
      <c r="L5091" s="7">
        <f>SUMIFS(pg_transaction_cleaned!$H$2:$H$5743,pg_transaction_cleaned!$O$2:$O$5743,A5091,pg_transaction_cleaned!$F$2:$F$5743,"CAPTURE")</f>
        <v>0</v>
      </c>
      <c r="M5091" s="6">
        <f>COUNTIFS(pg_transaction_cleaned!$O$2:$O$5743,A5091,pg_transaction_cleaned!$F$2:$F$5743,"REFUND")</f>
        <v>0</v>
      </c>
      <c r="N5091" s="7">
        <f>SUMIFS(pg_transaction_cleaned!$H$2:$H$5743,pg_transaction_cleaned!$O$2:$O$5743,A5091,pg_transaction_cleaned!$F$2:$F$5743,"REFUND")</f>
        <v>0</v>
      </c>
      <c r="O5091" s="6" t="str">
        <f t="shared" si="399"/>
        <v>OK</v>
      </c>
      <c r="P5091" s="8">
        <f t="shared" si="400"/>
        <v>0</v>
      </c>
    </row>
    <row r="5092" spans="1:16" x14ac:dyDescent="0.3">
      <c r="A5092" s="6" t="s">
        <v>10074</v>
      </c>
      <c r="B5092" s="6" t="s">
        <v>11864</v>
      </c>
      <c r="C5092" s="6" t="s">
        <v>10075</v>
      </c>
      <c r="D5092" s="6"/>
      <c r="E5092" s="6" t="s">
        <v>18</v>
      </c>
      <c r="F5092" s="6" t="s">
        <v>12170</v>
      </c>
      <c r="G5092" s="6" t="s">
        <v>19</v>
      </c>
      <c r="H5092" s="10">
        <f t="shared" si="396"/>
        <v>46267</v>
      </c>
      <c r="I5092" s="7">
        <f t="shared" si="397"/>
        <v>3997</v>
      </c>
      <c r="J5092" s="6" t="str">
        <f t="shared" si="398"/>
        <v>Unknown</v>
      </c>
      <c r="K5092" s="6">
        <f>COUNTIFS(pg_transaction_cleaned!$O$2:$O$5743,A5092,pg_transaction_cleaned!$F$2:$F$5743,"CAPTURE")</f>
        <v>1</v>
      </c>
      <c r="L5092" s="7">
        <f>SUMIFS(pg_transaction_cleaned!$H$2:$H$5743,pg_transaction_cleaned!$O$2:$O$5743,A5092,pg_transaction_cleaned!$F$2:$F$5743,"CAPTURE")</f>
        <v>3997</v>
      </c>
      <c r="M5092" s="6">
        <f>COUNTIFS(pg_transaction_cleaned!$O$2:$O$5743,A5092,pg_transaction_cleaned!$F$2:$F$5743,"REFUND")</f>
        <v>0</v>
      </c>
      <c r="N5092" s="7">
        <f>SUMIFS(pg_transaction_cleaned!$H$2:$H$5743,pg_transaction_cleaned!$O$2:$O$5743,A5092,pg_transaction_cleaned!$F$2:$F$5743,"REFUND")</f>
        <v>0</v>
      </c>
      <c r="O5092" s="6" t="str">
        <f t="shared" si="399"/>
        <v>OK</v>
      </c>
      <c r="P5092" s="8">
        <f t="shared" si="400"/>
        <v>0</v>
      </c>
    </row>
    <row r="5093" spans="1:16" x14ac:dyDescent="0.3">
      <c r="A5093" s="6" t="s">
        <v>10076</v>
      </c>
      <c r="B5093" s="6" t="s">
        <v>12007</v>
      </c>
      <c r="C5093" s="6" t="s">
        <v>10077</v>
      </c>
      <c r="D5093" s="6" t="s">
        <v>17</v>
      </c>
      <c r="E5093" s="6" t="s">
        <v>27</v>
      </c>
      <c r="F5093" s="6" t="s">
        <v>11843</v>
      </c>
      <c r="G5093" s="6" t="s">
        <v>19</v>
      </c>
      <c r="H5093" s="10">
        <f t="shared" si="396"/>
        <v>46270</v>
      </c>
      <c r="I5093" s="7">
        <f t="shared" si="397"/>
        <v>349</v>
      </c>
      <c r="J5093" s="6" t="str">
        <f t="shared" si="398"/>
        <v>Pune</v>
      </c>
      <c r="K5093" s="6">
        <f>COUNTIFS(pg_transaction_cleaned!$O$2:$O$5743,A5093,pg_transaction_cleaned!$F$2:$F$5743,"CAPTURE")</f>
        <v>1</v>
      </c>
      <c r="L5093" s="7">
        <f>SUMIFS(pg_transaction_cleaned!$H$2:$H$5743,pg_transaction_cleaned!$O$2:$O$5743,A5093,pg_transaction_cleaned!$F$2:$F$5743,"CAPTURE")</f>
        <v>349</v>
      </c>
      <c r="M5093" s="6">
        <f>COUNTIFS(pg_transaction_cleaned!$O$2:$O$5743,A5093,pg_transaction_cleaned!$F$2:$F$5743,"REFUND")</f>
        <v>0</v>
      </c>
      <c r="N5093" s="7">
        <f>SUMIFS(pg_transaction_cleaned!$H$2:$H$5743,pg_transaction_cleaned!$O$2:$O$5743,A5093,pg_transaction_cleaned!$F$2:$F$5743,"REFUND")</f>
        <v>0</v>
      </c>
      <c r="O5093" s="6" t="str">
        <f t="shared" si="399"/>
        <v>OK</v>
      </c>
      <c r="P5093" s="8">
        <f t="shared" si="400"/>
        <v>0</v>
      </c>
    </row>
    <row r="5094" spans="1:16" x14ac:dyDescent="0.3">
      <c r="A5094" s="6" t="s">
        <v>10078</v>
      </c>
      <c r="B5094" s="6" t="s">
        <v>11836</v>
      </c>
      <c r="C5094" s="6" t="s">
        <v>10079</v>
      </c>
      <c r="D5094" s="6" t="s">
        <v>48</v>
      </c>
      <c r="E5094" s="6" t="s">
        <v>18</v>
      </c>
      <c r="F5094" s="6" t="s">
        <v>11861</v>
      </c>
      <c r="G5094" s="6" t="s">
        <v>19</v>
      </c>
      <c r="H5094" s="10">
        <f t="shared" si="396"/>
        <v>46278</v>
      </c>
      <c r="I5094" s="7">
        <f t="shared" si="397"/>
        <v>7999</v>
      </c>
      <c r="J5094" s="6" t="str">
        <f t="shared" si="398"/>
        <v>Jaipur</v>
      </c>
      <c r="K5094" s="6">
        <f>COUNTIFS(pg_transaction_cleaned!$O$2:$O$5743,A5094,pg_transaction_cleaned!$F$2:$F$5743,"CAPTURE")</f>
        <v>1</v>
      </c>
      <c r="L5094" s="7">
        <f>SUMIFS(pg_transaction_cleaned!$H$2:$H$5743,pg_transaction_cleaned!$O$2:$O$5743,A5094,pg_transaction_cleaned!$F$2:$F$5743,"CAPTURE")</f>
        <v>7999</v>
      </c>
      <c r="M5094" s="6">
        <f>COUNTIFS(pg_transaction_cleaned!$O$2:$O$5743,A5094,pg_transaction_cleaned!$F$2:$F$5743,"REFUND")</f>
        <v>0</v>
      </c>
      <c r="N5094" s="7">
        <f>SUMIFS(pg_transaction_cleaned!$H$2:$H$5743,pg_transaction_cleaned!$O$2:$O$5743,A5094,pg_transaction_cleaned!$F$2:$F$5743,"REFUND")</f>
        <v>0</v>
      </c>
      <c r="O5094" s="6" t="str">
        <f t="shared" si="399"/>
        <v>OK</v>
      </c>
      <c r="P5094" s="8">
        <f t="shared" si="400"/>
        <v>0</v>
      </c>
    </row>
    <row r="5095" spans="1:16" x14ac:dyDescent="0.3">
      <c r="A5095" s="6" t="s">
        <v>10080</v>
      </c>
      <c r="B5095" s="6" t="s">
        <v>11914</v>
      </c>
      <c r="C5095" s="6" t="s">
        <v>10081</v>
      </c>
      <c r="D5095" s="6" t="s">
        <v>51</v>
      </c>
      <c r="E5095" s="6" t="s">
        <v>43</v>
      </c>
      <c r="F5095" s="6" t="s">
        <v>11843</v>
      </c>
      <c r="G5095" s="6" t="s">
        <v>19</v>
      </c>
      <c r="H5095" s="10">
        <f t="shared" si="396"/>
        <v>46289</v>
      </c>
      <c r="I5095" s="7">
        <f t="shared" si="397"/>
        <v>349</v>
      </c>
      <c r="J5095" s="6" t="str">
        <f t="shared" si="398"/>
        <v>Chennai</v>
      </c>
      <c r="K5095" s="6">
        <f>COUNTIFS(pg_transaction_cleaned!$O$2:$O$5743,A5095,pg_transaction_cleaned!$F$2:$F$5743,"CAPTURE")</f>
        <v>1</v>
      </c>
      <c r="L5095" s="7">
        <f>SUMIFS(pg_transaction_cleaned!$H$2:$H$5743,pg_transaction_cleaned!$O$2:$O$5743,A5095,pg_transaction_cleaned!$F$2:$F$5743,"CAPTURE")</f>
        <v>349</v>
      </c>
      <c r="M5095" s="6">
        <f>COUNTIFS(pg_transaction_cleaned!$O$2:$O$5743,A5095,pg_transaction_cleaned!$F$2:$F$5743,"REFUND")</f>
        <v>0</v>
      </c>
      <c r="N5095" s="7">
        <f>SUMIFS(pg_transaction_cleaned!$H$2:$H$5743,pg_transaction_cleaned!$O$2:$O$5743,A5095,pg_transaction_cleaned!$F$2:$F$5743,"REFUND")</f>
        <v>0</v>
      </c>
      <c r="O5095" s="6" t="str">
        <f t="shared" si="399"/>
        <v>OK</v>
      </c>
      <c r="P5095" s="8">
        <f t="shared" si="400"/>
        <v>0</v>
      </c>
    </row>
    <row r="5096" spans="1:16" x14ac:dyDescent="0.3">
      <c r="A5096" s="6" t="s">
        <v>10082</v>
      </c>
      <c r="B5096" s="6" t="s">
        <v>11989</v>
      </c>
      <c r="C5096" s="6" t="s">
        <v>6806</v>
      </c>
      <c r="D5096" s="6" t="s">
        <v>37</v>
      </c>
      <c r="E5096" s="6" t="s">
        <v>54</v>
      </c>
      <c r="F5096" s="6" t="s">
        <v>12259</v>
      </c>
      <c r="G5096" s="6" t="s">
        <v>66</v>
      </c>
      <c r="H5096" s="10">
        <f t="shared" si="396"/>
        <v>46290</v>
      </c>
      <c r="I5096" s="7">
        <f t="shared" si="397"/>
        <v>14497</v>
      </c>
      <c r="J5096" s="6" t="str">
        <f t="shared" si="398"/>
        <v>Lucknow</v>
      </c>
      <c r="K5096" s="6">
        <f>COUNTIFS(pg_transaction_cleaned!$O$2:$O$5743,A5096,pg_transaction_cleaned!$F$2:$F$5743,"CAPTURE")</f>
        <v>1</v>
      </c>
      <c r="L5096" s="7">
        <f>SUMIFS(pg_transaction_cleaned!$H$2:$H$5743,pg_transaction_cleaned!$O$2:$O$5743,A5096,pg_transaction_cleaned!$F$2:$F$5743,"CAPTURE")</f>
        <v>14497</v>
      </c>
      <c r="M5096" s="6">
        <f>COUNTIFS(pg_transaction_cleaned!$O$2:$O$5743,A5096,pg_transaction_cleaned!$F$2:$F$5743,"REFUND")</f>
        <v>1</v>
      </c>
      <c r="N5096" s="7">
        <f>SUMIFS(pg_transaction_cleaned!$H$2:$H$5743,pg_transaction_cleaned!$O$2:$O$5743,A5096,pg_transaction_cleaned!$F$2:$F$5743,"REFUND")</f>
        <v>14497</v>
      </c>
      <c r="O5096" s="6" t="str">
        <f t="shared" si="399"/>
        <v>OK</v>
      </c>
      <c r="P5096" s="8">
        <f t="shared" si="400"/>
        <v>0</v>
      </c>
    </row>
    <row r="5097" spans="1:16" x14ac:dyDescent="0.3">
      <c r="A5097" s="6" t="s">
        <v>10083</v>
      </c>
      <c r="B5097" s="6" t="s">
        <v>12020</v>
      </c>
      <c r="C5097" s="6" t="s">
        <v>10084</v>
      </c>
      <c r="D5097" s="6" t="s">
        <v>75</v>
      </c>
      <c r="E5097" s="6" t="s">
        <v>43</v>
      </c>
      <c r="F5097" s="6" t="s">
        <v>11827</v>
      </c>
      <c r="G5097" s="6" t="s">
        <v>19</v>
      </c>
      <c r="H5097" s="10">
        <f t="shared" si="396"/>
        <v>46278</v>
      </c>
      <c r="I5097" s="7">
        <f t="shared" si="397"/>
        <v>299</v>
      </c>
      <c r="J5097" s="6" t="str">
        <f t="shared" si="398"/>
        <v>Mumbai</v>
      </c>
      <c r="K5097" s="6">
        <f>COUNTIFS(pg_transaction_cleaned!$O$2:$O$5743,A5097,pg_transaction_cleaned!$F$2:$F$5743,"CAPTURE")</f>
        <v>1</v>
      </c>
      <c r="L5097" s="7">
        <f>SUMIFS(pg_transaction_cleaned!$H$2:$H$5743,pg_transaction_cleaned!$O$2:$O$5743,A5097,pg_transaction_cleaned!$F$2:$F$5743,"CAPTURE")</f>
        <v>299</v>
      </c>
      <c r="M5097" s="6">
        <f>COUNTIFS(pg_transaction_cleaned!$O$2:$O$5743,A5097,pg_transaction_cleaned!$F$2:$F$5743,"REFUND")</f>
        <v>0</v>
      </c>
      <c r="N5097" s="7">
        <f>SUMIFS(pg_transaction_cleaned!$H$2:$H$5743,pg_transaction_cleaned!$O$2:$O$5743,A5097,pg_transaction_cleaned!$F$2:$F$5743,"REFUND")</f>
        <v>0</v>
      </c>
      <c r="O5097" s="6" t="str">
        <f t="shared" si="399"/>
        <v>OK</v>
      </c>
      <c r="P5097" s="8">
        <f t="shared" si="400"/>
        <v>0</v>
      </c>
    </row>
    <row r="5098" spans="1:16" x14ac:dyDescent="0.3">
      <c r="A5098" s="6" t="s">
        <v>10085</v>
      </c>
      <c r="B5098" s="6" t="s">
        <v>11903</v>
      </c>
      <c r="C5098" s="6" t="s">
        <v>10086</v>
      </c>
      <c r="D5098" s="6" t="s">
        <v>26</v>
      </c>
      <c r="E5098" s="6" t="s">
        <v>27</v>
      </c>
      <c r="F5098" s="6" t="s">
        <v>11833</v>
      </c>
      <c r="G5098" s="6" t="s">
        <v>19</v>
      </c>
      <c r="H5098" s="10">
        <f t="shared" si="396"/>
        <v>46277</v>
      </c>
      <c r="I5098" s="7">
        <f t="shared" si="397"/>
        <v>3298</v>
      </c>
      <c r="J5098" s="6" t="str">
        <f t="shared" si="398"/>
        <v>Kolkata</v>
      </c>
      <c r="K5098" s="6">
        <f>COUNTIFS(pg_transaction_cleaned!$O$2:$O$5743,A5098,pg_transaction_cleaned!$F$2:$F$5743,"CAPTURE")</f>
        <v>1</v>
      </c>
      <c r="L5098" s="7">
        <f>SUMIFS(pg_transaction_cleaned!$H$2:$H$5743,pg_transaction_cleaned!$O$2:$O$5743,A5098,pg_transaction_cleaned!$F$2:$F$5743,"CAPTURE")</f>
        <v>3298</v>
      </c>
      <c r="M5098" s="6">
        <f>COUNTIFS(pg_transaction_cleaned!$O$2:$O$5743,A5098,pg_transaction_cleaned!$F$2:$F$5743,"REFUND")</f>
        <v>0</v>
      </c>
      <c r="N5098" s="7">
        <f>SUMIFS(pg_transaction_cleaned!$H$2:$H$5743,pg_transaction_cleaned!$O$2:$O$5743,A5098,pg_transaction_cleaned!$F$2:$F$5743,"REFUND")</f>
        <v>0</v>
      </c>
      <c r="O5098" s="6" t="str">
        <f t="shared" si="399"/>
        <v>OK</v>
      </c>
      <c r="P5098" s="8">
        <f t="shared" si="400"/>
        <v>0</v>
      </c>
    </row>
    <row r="5099" spans="1:16" x14ac:dyDescent="0.3">
      <c r="A5099" s="6" t="s">
        <v>10087</v>
      </c>
      <c r="B5099" s="6" t="s">
        <v>11857</v>
      </c>
      <c r="C5099" s="6" t="s">
        <v>10088</v>
      </c>
      <c r="D5099" s="6" t="s">
        <v>23</v>
      </c>
      <c r="E5099" s="6" t="s">
        <v>54</v>
      </c>
      <c r="F5099" s="6" t="s">
        <v>12070</v>
      </c>
      <c r="G5099" s="6" t="s">
        <v>19</v>
      </c>
      <c r="H5099" s="10">
        <f t="shared" si="396"/>
        <v>46287</v>
      </c>
      <c r="I5099" s="7">
        <f t="shared" si="397"/>
        <v>8598</v>
      </c>
      <c r="J5099" s="6" t="str">
        <f t="shared" si="398"/>
        <v>Bengaluru</v>
      </c>
      <c r="K5099" s="6">
        <f>COUNTIFS(pg_transaction_cleaned!$O$2:$O$5743,A5099,pg_transaction_cleaned!$F$2:$F$5743,"CAPTURE")</f>
        <v>1</v>
      </c>
      <c r="L5099" s="7">
        <f>SUMIFS(pg_transaction_cleaned!$H$2:$H$5743,pg_transaction_cleaned!$O$2:$O$5743,A5099,pg_transaction_cleaned!$F$2:$F$5743,"CAPTURE")</f>
        <v>8598</v>
      </c>
      <c r="M5099" s="6">
        <f>COUNTIFS(pg_transaction_cleaned!$O$2:$O$5743,A5099,pg_transaction_cleaned!$F$2:$F$5743,"REFUND")</f>
        <v>0</v>
      </c>
      <c r="N5099" s="7">
        <f>SUMIFS(pg_transaction_cleaned!$H$2:$H$5743,pg_transaction_cleaned!$O$2:$O$5743,A5099,pg_transaction_cleaned!$F$2:$F$5743,"REFUND")</f>
        <v>0</v>
      </c>
      <c r="O5099" s="6" t="str">
        <f t="shared" si="399"/>
        <v>OK</v>
      </c>
      <c r="P5099" s="8">
        <f t="shared" si="400"/>
        <v>0</v>
      </c>
    </row>
    <row r="5100" spans="1:16" x14ac:dyDescent="0.3">
      <c r="A5100" s="6" t="s">
        <v>10089</v>
      </c>
      <c r="B5100" s="6" t="s">
        <v>11899</v>
      </c>
      <c r="C5100" s="6" t="s">
        <v>7607</v>
      </c>
      <c r="D5100" s="6" t="s">
        <v>48</v>
      </c>
      <c r="E5100" s="6" t="s">
        <v>27</v>
      </c>
      <c r="F5100" s="6" t="s">
        <v>12102</v>
      </c>
      <c r="G5100" s="6" t="s">
        <v>19</v>
      </c>
      <c r="H5100" s="10">
        <f t="shared" si="396"/>
        <v>46288</v>
      </c>
      <c r="I5100" s="7">
        <f t="shared" si="397"/>
        <v>598</v>
      </c>
      <c r="J5100" s="6" t="str">
        <f t="shared" si="398"/>
        <v>Jaipur</v>
      </c>
      <c r="K5100" s="6">
        <f>COUNTIFS(pg_transaction_cleaned!$O$2:$O$5743,A5100,pg_transaction_cleaned!$F$2:$F$5743,"CAPTURE")</f>
        <v>1</v>
      </c>
      <c r="L5100" s="7">
        <f>SUMIFS(pg_transaction_cleaned!$H$2:$H$5743,pg_transaction_cleaned!$O$2:$O$5743,A5100,pg_transaction_cleaned!$F$2:$F$5743,"CAPTURE")</f>
        <v>598</v>
      </c>
      <c r="M5100" s="6">
        <f>COUNTIFS(pg_transaction_cleaned!$O$2:$O$5743,A5100,pg_transaction_cleaned!$F$2:$F$5743,"REFUND")</f>
        <v>0</v>
      </c>
      <c r="N5100" s="7">
        <f>SUMIFS(pg_transaction_cleaned!$H$2:$H$5743,pg_transaction_cleaned!$O$2:$O$5743,A5100,pg_transaction_cleaned!$F$2:$F$5743,"REFUND")</f>
        <v>0</v>
      </c>
      <c r="O5100" s="6" t="str">
        <f t="shared" si="399"/>
        <v>OK</v>
      </c>
      <c r="P5100" s="8">
        <f t="shared" si="400"/>
        <v>0</v>
      </c>
    </row>
    <row r="5101" spans="1:16" x14ac:dyDescent="0.3">
      <c r="A5101" s="6" t="s">
        <v>10090</v>
      </c>
      <c r="B5101" s="6" t="s">
        <v>11896</v>
      </c>
      <c r="C5101" s="6" t="s">
        <v>10091</v>
      </c>
      <c r="D5101" s="6" t="s">
        <v>42</v>
      </c>
      <c r="E5101" s="6" t="s">
        <v>18</v>
      </c>
      <c r="F5101" s="6" t="s">
        <v>11855</v>
      </c>
      <c r="G5101" s="6" t="s">
        <v>19</v>
      </c>
      <c r="H5101" s="10">
        <f t="shared" si="396"/>
        <v>46292</v>
      </c>
      <c r="I5101" s="7">
        <f t="shared" si="397"/>
        <v>4999</v>
      </c>
      <c r="J5101" s="6" t="str">
        <f t="shared" si="398"/>
        <v>Hyderabad</v>
      </c>
      <c r="K5101" s="6">
        <f>COUNTIFS(pg_transaction_cleaned!$O$2:$O$5743,A5101,pg_transaction_cleaned!$F$2:$F$5743,"CAPTURE")</f>
        <v>1</v>
      </c>
      <c r="L5101" s="7">
        <f>SUMIFS(pg_transaction_cleaned!$H$2:$H$5743,pg_transaction_cleaned!$O$2:$O$5743,A5101,pg_transaction_cleaned!$F$2:$F$5743,"CAPTURE")</f>
        <v>4999</v>
      </c>
      <c r="M5101" s="6">
        <f>COUNTIFS(pg_transaction_cleaned!$O$2:$O$5743,A5101,pg_transaction_cleaned!$F$2:$F$5743,"REFUND")</f>
        <v>0</v>
      </c>
      <c r="N5101" s="7">
        <f>SUMIFS(pg_transaction_cleaned!$H$2:$H$5743,pg_transaction_cleaned!$O$2:$O$5743,A5101,pg_transaction_cleaned!$F$2:$F$5743,"REFUND")</f>
        <v>0</v>
      </c>
      <c r="O5101" s="6" t="str">
        <f t="shared" si="399"/>
        <v>OK</v>
      </c>
      <c r="P5101" s="8">
        <f t="shared" si="400"/>
        <v>0</v>
      </c>
    </row>
    <row r="5102" spans="1:16" x14ac:dyDescent="0.3">
      <c r="A5102" s="6" t="s">
        <v>10092</v>
      </c>
      <c r="B5102" s="6" t="s">
        <v>11854</v>
      </c>
      <c r="C5102" s="6" t="s">
        <v>10093</v>
      </c>
      <c r="D5102" s="6" t="s">
        <v>42</v>
      </c>
      <c r="E5102" s="6" t="s">
        <v>18</v>
      </c>
      <c r="F5102" s="6" t="s">
        <v>11853</v>
      </c>
      <c r="G5102" s="6" t="s">
        <v>19</v>
      </c>
      <c r="H5102" s="10">
        <f t="shared" si="396"/>
        <v>46286</v>
      </c>
      <c r="I5102" s="7">
        <f t="shared" si="397"/>
        <v>1799</v>
      </c>
      <c r="J5102" s="6" t="str">
        <f t="shared" si="398"/>
        <v>Hyderabad</v>
      </c>
      <c r="K5102" s="6">
        <f>COUNTIFS(pg_transaction_cleaned!$O$2:$O$5743,A5102,pg_transaction_cleaned!$F$2:$F$5743,"CAPTURE")</f>
        <v>1</v>
      </c>
      <c r="L5102" s="7">
        <f>SUMIFS(pg_transaction_cleaned!$H$2:$H$5743,pg_transaction_cleaned!$O$2:$O$5743,A5102,pg_transaction_cleaned!$F$2:$F$5743,"CAPTURE")</f>
        <v>1799</v>
      </c>
      <c r="M5102" s="6">
        <f>COUNTIFS(pg_transaction_cleaned!$O$2:$O$5743,A5102,pg_transaction_cleaned!$F$2:$F$5743,"REFUND")</f>
        <v>0</v>
      </c>
      <c r="N5102" s="7">
        <f>SUMIFS(pg_transaction_cleaned!$H$2:$H$5743,pg_transaction_cleaned!$O$2:$O$5743,A5102,pg_transaction_cleaned!$F$2:$F$5743,"REFUND")</f>
        <v>0</v>
      </c>
      <c r="O5102" s="6" t="str">
        <f t="shared" si="399"/>
        <v>OK</v>
      </c>
      <c r="P5102" s="8">
        <f t="shared" si="400"/>
        <v>0</v>
      </c>
    </row>
    <row r="5103" spans="1:16" x14ac:dyDescent="0.3">
      <c r="A5103" s="6" t="s">
        <v>10094</v>
      </c>
      <c r="B5103" s="6" t="s">
        <v>11871</v>
      </c>
      <c r="C5103" s="6" t="s">
        <v>10095</v>
      </c>
      <c r="D5103" s="6" t="s">
        <v>34</v>
      </c>
      <c r="E5103" s="6" t="s">
        <v>18</v>
      </c>
      <c r="F5103" s="6" t="s">
        <v>11855</v>
      </c>
      <c r="G5103" s="6" t="s">
        <v>19</v>
      </c>
      <c r="H5103" s="10">
        <f t="shared" si="396"/>
        <v>46272</v>
      </c>
      <c r="I5103" s="7">
        <f t="shared" si="397"/>
        <v>4999</v>
      </c>
      <c r="J5103" s="6" t="str">
        <f t="shared" si="398"/>
        <v>Ahmedabad</v>
      </c>
      <c r="K5103" s="6">
        <f>COUNTIFS(pg_transaction_cleaned!$O$2:$O$5743,A5103,pg_transaction_cleaned!$F$2:$F$5743,"CAPTURE")</f>
        <v>1</v>
      </c>
      <c r="L5103" s="7">
        <f>SUMIFS(pg_transaction_cleaned!$H$2:$H$5743,pg_transaction_cleaned!$O$2:$O$5743,A5103,pg_transaction_cleaned!$F$2:$F$5743,"CAPTURE")</f>
        <v>4999</v>
      </c>
      <c r="M5103" s="6">
        <f>COUNTIFS(pg_transaction_cleaned!$O$2:$O$5743,A5103,pg_transaction_cleaned!$F$2:$F$5743,"REFUND")</f>
        <v>0</v>
      </c>
      <c r="N5103" s="7">
        <f>SUMIFS(pg_transaction_cleaned!$H$2:$H$5743,pg_transaction_cleaned!$O$2:$O$5743,A5103,pg_transaction_cleaned!$F$2:$F$5743,"REFUND")</f>
        <v>0</v>
      </c>
      <c r="O5103" s="6" t="str">
        <f t="shared" si="399"/>
        <v>OK</v>
      </c>
      <c r="P5103" s="8">
        <f t="shared" si="400"/>
        <v>0</v>
      </c>
    </row>
    <row r="5104" spans="1:16" x14ac:dyDescent="0.3">
      <c r="A5104" s="6" t="s">
        <v>10096</v>
      </c>
      <c r="B5104" s="6" t="s">
        <v>11908</v>
      </c>
      <c r="C5104" s="6" t="s">
        <v>10097</v>
      </c>
      <c r="D5104" s="6" t="s">
        <v>37</v>
      </c>
      <c r="E5104" s="6" t="s">
        <v>18</v>
      </c>
      <c r="F5104" s="6" t="s">
        <v>11851</v>
      </c>
      <c r="G5104" s="6" t="s">
        <v>19</v>
      </c>
      <c r="H5104" s="10">
        <f t="shared" si="396"/>
        <v>46275</v>
      </c>
      <c r="I5104" s="7">
        <f t="shared" si="397"/>
        <v>3499</v>
      </c>
      <c r="J5104" s="6" t="str">
        <f t="shared" si="398"/>
        <v>Lucknow</v>
      </c>
      <c r="K5104" s="6">
        <f>COUNTIFS(pg_transaction_cleaned!$O$2:$O$5743,A5104,pg_transaction_cleaned!$F$2:$F$5743,"CAPTURE")</f>
        <v>1</v>
      </c>
      <c r="L5104" s="7">
        <f>SUMIFS(pg_transaction_cleaned!$H$2:$H$5743,pg_transaction_cleaned!$O$2:$O$5743,A5104,pg_transaction_cleaned!$F$2:$F$5743,"CAPTURE")</f>
        <v>3499</v>
      </c>
      <c r="M5104" s="6">
        <f>COUNTIFS(pg_transaction_cleaned!$O$2:$O$5743,A5104,pg_transaction_cleaned!$F$2:$F$5743,"REFUND")</f>
        <v>0</v>
      </c>
      <c r="N5104" s="7">
        <f>SUMIFS(pg_transaction_cleaned!$H$2:$H$5743,pg_transaction_cleaned!$O$2:$O$5743,A5104,pg_transaction_cleaned!$F$2:$F$5743,"REFUND")</f>
        <v>0</v>
      </c>
      <c r="O5104" s="6" t="str">
        <f t="shared" si="399"/>
        <v>OK</v>
      </c>
      <c r="P5104" s="8">
        <f t="shared" si="400"/>
        <v>0</v>
      </c>
    </row>
    <row r="5105" spans="1:16" x14ac:dyDescent="0.3">
      <c r="A5105" s="6" t="s">
        <v>10098</v>
      </c>
      <c r="B5105" s="6" t="s">
        <v>11970</v>
      </c>
      <c r="C5105" s="6" t="s">
        <v>10099</v>
      </c>
      <c r="D5105" s="6" t="s">
        <v>34</v>
      </c>
      <c r="E5105" s="6" t="s">
        <v>27</v>
      </c>
      <c r="F5105" s="6" t="s">
        <v>12088</v>
      </c>
      <c r="G5105" s="6" t="s">
        <v>19</v>
      </c>
      <c r="H5105" s="10">
        <f t="shared" si="396"/>
        <v>46294</v>
      </c>
      <c r="I5105" s="7">
        <f t="shared" si="397"/>
        <v>2597</v>
      </c>
      <c r="J5105" s="6" t="str">
        <f t="shared" si="398"/>
        <v>Ahmedabad</v>
      </c>
      <c r="K5105" s="6">
        <f>COUNTIFS(pg_transaction_cleaned!$O$2:$O$5743,A5105,pg_transaction_cleaned!$F$2:$F$5743,"CAPTURE")</f>
        <v>1</v>
      </c>
      <c r="L5105" s="7">
        <f>SUMIFS(pg_transaction_cleaned!$H$2:$H$5743,pg_transaction_cleaned!$O$2:$O$5743,A5105,pg_transaction_cleaned!$F$2:$F$5743,"CAPTURE")</f>
        <v>2597</v>
      </c>
      <c r="M5105" s="6">
        <f>COUNTIFS(pg_transaction_cleaned!$O$2:$O$5743,A5105,pg_transaction_cleaned!$F$2:$F$5743,"REFUND")</f>
        <v>0</v>
      </c>
      <c r="N5105" s="7">
        <f>SUMIFS(pg_transaction_cleaned!$H$2:$H$5743,pg_transaction_cleaned!$O$2:$O$5743,A5105,pg_transaction_cleaned!$F$2:$F$5743,"REFUND")</f>
        <v>0</v>
      </c>
      <c r="O5105" s="6" t="str">
        <f t="shared" si="399"/>
        <v>OK</v>
      </c>
      <c r="P5105" s="8">
        <f t="shared" si="400"/>
        <v>0</v>
      </c>
    </row>
    <row r="5106" spans="1:16" x14ac:dyDescent="0.3">
      <c r="A5106" s="6" t="s">
        <v>10100</v>
      </c>
      <c r="B5106" s="6" t="s">
        <v>11934</v>
      </c>
      <c r="C5106" s="6" t="s">
        <v>10101</v>
      </c>
      <c r="D5106" s="6" t="s">
        <v>61</v>
      </c>
      <c r="E5106" s="6" t="s">
        <v>18</v>
      </c>
      <c r="F5106" s="6" t="s">
        <v>11853</v>
      </c>
      <c r="G5106" s="6" t="s">
        <v>19</v>
      </c>
      <c r="H5106" s="10">
        <f t="shared" si="396"/>
        <v>46271</v>
      </c>
      <c r="I5106" s="7">
        <f t="shared" si="397"/>
        <v>1799</v>
      </c>
      <c r="J5106" s="6" t="str">
        <f t="shared" si="398"/>
        <v>Delhi</v>
      </c>
      <c r="K5106" s="6">
        <f>COUNTIFS(pg_transaction_cleaned!$O$2:$O$5743,A5106,pg_transaction_cleaned!$F$2:$F$5743,"CAPTURE")</f>
        <v>1</v>
      </c>
      <c r="L5106" s="7">
        <f>SUMIFS(pg_transaction_cleaned!$H$2:$H$5743,pg_transaction_cleaned!$O$2:$O$5743,A5106,pg_transaction_cleaned!$F$2:$F$5743,"CAPTURE")</f>
        <v>1799</v>
      </c>
      <c r="M5106" s="6">
        <f>COUNTIFS(pg_transaction_cleaned!$O$2:$O$5743,A5106,pg_transaction_cleaned!$F$2:$F$5743,"REFUND")</f>
        <v>0</v>
      </c>
      <c r="N5106" s="7">
        <f>SUMIFS(pg_transaction_cleaned!$H$2:$H$5743,pg_transaction_cleaned!$O$2:$O$5743,A5106,pg_transaction_cleaned!$F$2:$F$5743,"REFUND")</f>
        <v>0</v>
      </c>
      <c r="O5106" s="6" t="str">
        <f t="shared" si="399"/>
        <v>OK</v>
      </c>
      <c r="P5106" s="8">
        <f t="shared" si="400"/>
        <v>0</v>
      </c>
    </row>
    <row r="5107" spans="1:16" x14ac:dyDescent="0.3">
      <c r="A5107" s="6" t="s">
        <v>10102</v>
      </c>
      <c r="B5107" s="6" t="s">
        <v>11963</v>
      </c>
      <c r="C5107" s="6" t="s">
        <v>10103</v>
      </c>
      <c r="D5107" s="6" t="s">
        <v>51</v>
      </c>
      <c r="E5107" s="6" t="s">
        <v>27</v>
      </c>
      <c r="F5107" s="6" t="s">
        <v>11853</v>
      </c>
      <c r="G5107" s="6" t="s">
        <v>80</v>
      </c>
      <c r="H5107" s="10">
        <f t="shared" si="396"/>
        <v>46287</v>
      </c>
      <c r="I5107" s="7">
        <f t="shared" si="397"/>
        <v>1799</v>
      </c>
      <c r="J5107" s="6" t="str">
        <f t="shared" si="398"/>
        <v>Chennai</v>
      </c>
      <c r="K5107" s="6">
        <f>COUNTIFS(pg_transaction_cleaned!$O$2:$O$5743,A5107,pg_transaction_cleaned!$F$2:$F$5743,"CAPTURE")</f>
        <v>0</v>
      </c>
      <c r="L5107" s="7">
        <f>SUMIFS(pg_transaction_cleaned!$H$2:$H$5743,pg_transaction_cleaned!$O$2:$O$5743,A5107,pg_transaction_cleaned!$F$2:$F$5743,"CAPTURE")</f>
        <v>0</v>
      </c>
      <c r="M5107" s="6">
        <f>COUNTIFS(pg_transaction_cleaned!$O$2:$O$5743,A5107,pg_transaction_cleaned!$F$2:$F$5743,"REFUND")</f>
        <v>0</v>
      </c>
      <c r="N5107" s="7">
        <f>SUMIFS(pg_transaction_cleaned!$H$2:$H$5743,pg_transaction_cleaned!$O$2:$O$5743,A5107,pg_transaction_cleaned!$F$2:$F$5743,"REFUND")</f>
        <v>0</v>
      </c>
      <c r="O5107" s="6" t="str">
        <f t="shared" si="399"/>
        <v>OK</v>
      </c>
      <c r="P5107" s="8">
        <f t="shared" si="400"/>
        <v>0</v>
      </c>
    </row>
    <row r="5108" spans="1:16" x14ac:dyDescent="0.3">
      <c r="A5108" s="6" t="s">
        <v>10104</v>
      </c>
      <c r="B5108" s="6" t="s">
        <v>11936</v>
      </c>
      <c r="C5108" s="6" t="s">
        <v>8403</v>
      </c>
      <c r="D5108" s="6" t="s">
        <v>26</v>
      </c>
      <c r="E5108" s="6" t="s">
        <v>18</v>
      </c>
      <c r="F5108" s="6" t="s">
        <v>11869</v>
      </c>
      <c r="G5108" s="6" t="s">
        <v>19</v>
      </c>
      <c r="H5108" s="10">
        <f t="shared" si="396"/>
        <v>46293</v>
      </c>
      <c r="I5108" s="7">
        <f t="shared" si="397"/>
        <v>599</v>
      </c>
      <c r="J5108" s="6" t="str">
        <f t="shared" si="398"/>
        <v>Kolkata</v>
      </c>
      <c r="K5108" s="6">
        <f>COUNTIFS(pg_transaction_cleaned!$O$2:$O$5743,A5108,pg_transaction_cleaned!$F$2:$F$5743,"CAPTURE")</f>
        <v>1</v>
      </c>
      <c r="L5108" s="7">
        <f>SUMIFS(pg_transaction_cleaned!$H$2:$H$5743,pg_transaction_cleaned!$O$2:$O$5743,A5108,pg_transaction_cleaned!$F$2:$F$5743,"CAPTURE")</f>
        <v>599</v>
      </c>
      <c r="M5108" s="6">
        <f>COUNTIFS(pg_transaction_cleaned!$O$2:$O$5743,A5108,pg_transaction_cleaned!$F$2:$F$5743,"REFUND")</f>
        <v>0</v>
      </c>
      <c r="N5108" s="7">
        <f>SUMIFS(pg_transaction_cleaned!$H$2:$H$5743,pg_transaction_cleaned!$O$2:$O$5743,A5108,pg_transaction_cleaned!$F$2:$F$5743,"REFUND")</f>
        <v>0</v>
      </c>
      <c r="O5108" s="6" t="str">
        <f t="shared" si="399"/>
        <v>OK</v>
      </c>
      <c r="P5108" s="8">
        <f t="shared" si="400"/>
        <v>0</v>
      </c>
    </row>
    <row r="5109" spans="1:16" x14ac:dyDescent="0.3">
      <c r="A5109" s="6" t="s">
        <v>10105</v>
      </c>
      <c r="B5109" s="6" t="s">
        <v>11873</v>
      </c>
      <c r="C5109" s="6" t="s">
        <v>10106</v>
      </c>
      <c r="D5109" s="6" t="s">
        <v>23</v>
      </c>
      <c r="E5109" s="6" t="s">
        <v>18</v>
      </c>
      <c r="F5109" s="6" t="s">
        <v>11869</v>
      </c>
      <c r="G5109" s="6" t="s">
        <v>115</v>
      </c>
      <c r="H5109" s="10">
        <f t="shared" si="396"/>
        <v>46291</v>
      </c>
      <c r="I5109" s="7">
        <f t="shared" si="397"/>
        <v>599</v>
      </c>
      <c r="J5109" s="6" t="str">
        <f t="shared" si="398"/>
        <v>Bengaluru</v>
      </c>
      <c r="K5109" s="6">
        <f>COUNTIFS(pg_transaction_cleaned!$O$2:$O$5743,A5109,pg_transaction_cleaned!$F$2:$F$5743,"CAPTURE")</f>
        <v>0</v>
      </c>
      <c r="L5109" s="7">
        <f>SUMIFS(pg_transaction_cleaned!$H$2:$H$5743,pg_transaction_cleaned!$O$2:$O$5743,A5109,pg_transaction_cleaned!$F$2:$F$5743,"CAPTURE")</f>
        <v>0</v>
      </c>
      <c r="M5109" s="6">
        <f>COUNTIFS(pg_transaction_cleaned!$O$2:$O$5743,A5109,pg_transaction_cleaned!$F$2:$F$5743,"REFUND")</f>
        <v>0</v>
      </c>
      <c r="N5109" s="7">
        <f>SUMIFS(pg_transaction_cleaned!$H$2:$H$5743,pg_transaction_cleaned!$O$2:$O$5743,A5109,pg_transaction_cleaned!$F$2:$F$5743,"REFUND")</f>
        <v>0</v>
      </c>
      <c r="O5109" s="6" t="str">
        <f t="shared" si="399"/>
        <v>OK</v>
      </c>
      <c r="P5109" s="8">
        <f t="shared" si="400"/>
        <v>0</v>
      </c>
    </row>
    <row r="5110" spans="1:16" x14ac:dyDescent="0.3">
      <c r="A5110" s="6" t="s">
        <v>10107</v>
      </c>
      <c r="B5110" s="6" t="s">
        <v>11927</v>
      </c>
      <c r="C5110" s="6" t="s">
        <v>10108</v>
      </c>
      <c r="D5110" s="6" t="s">
        <v>23</v>
      </c>
      <c r="E5110" s="6" t="s">
        <v>18</v>
      </c>
      <c r="F5110" s="6" t="s">
        <v>11953</v>
      </c>
      <c r="G5110" s="6" t="s">
        <v>115</v>
      </c>
      <c r="H5110" s="10">
        <f t="shared" si="396"/>
        <v>46279</v>
      </c>
      <c r="I5110" s="7">
        <f t="shared" si="397"/>
        <v>3598</v>
      </c>
      <c r="J5110" s="6" t="str">
        <f t="shared" si="398"/>
        <v>Bengaluru</v>
      </c>
      <c r="K5110" s="6">
        <f>COUNTIFS(pg_transaction_cleaned!$O$2:$O$5743,A5110,pg_transaction_cleaned!$F$2:$F$5743,"CAPTURE")</f>
        <v>0</v>
      </c>
      <c r="L5110" s="7">
        <f>SUMIFS(pg_transaction_cleaned!$H$2:$H$5743,pg_transaction_cleaned!$O$2:$O$5743,A5110,pg_transaction_cleaned!$F$2:$F$5743,"CAPTURE")</f>
        <v>0</v>
      </c>
      <c r="M5110" s="6">
        <f>COUNTIFS(pg_transaction_cleaned!$O$2:$O$5743,A5110,pg_transaction_cleaned!$F$2:$F$5743,"REFUND")</f>
        <v>0</v>
      </c>
      <c r="N5110" s="7">
        <f>SUMIFS(pg_transaction_cleaned!$H$2:$H$5743,pg_transaction_cleaned!$O$2:$O$5743,A5110,pg_transaction_cleaned!$F$2:$F$5743,"REFUND")</f>
        <v>0</v>
      </c>
      <c r="O5110" s="6" t="str">
        <f t="shared" si="399"/>
        <v>OK</v>
      </c>
      <c r="P5110" s="8">
        <f t="shared" si="400"/>
        <v>0</v>
      </c>
    </row>
    <row r="5111" spans="1:16" x14ac:dyDescent="0.3">
      <c r="A5111" s="6" t="s">
        <v>10109</v>
      </c>
      <c r="B5111" s="6" t="s">
        <v>11836</v>
      </c>
      <c r="C5111" s="6" t="s">
        <v>10110</v>
      </c>
      <c r="D5111" s="6" t="s">
        <v>75</v>
      </c>
      <c r="E5111" s="6" t="s">
        <v>54</v>
      </c>
      <c r="F5111" s="6" t="s">
        <v>11977</v>
      </c>
      <c r="G5111" s="6" t="s">
        <v>19</v>
      </c>
      <c r="H5111" s="10">
        <f t="shared" si="396"/>
        <v>46278</v>
      </c>
      <c r="I5111" s="7">
        <f t="shared" si="397"/>
        <v>10998</v>
      </c>
      <c r="J5111" s="6" t="str">
        <f t="shared" si="398"/>
        <v>Mumbai</v>
      </c>
      <c r="K5111" s="6">
        <f>COUNTIFS(pg_transaction_cleaned!$O$2:$O$5743,A5111,pg_transaction_cleaned!$F$2:$F$5743,"CAPTURE")</f>
        <v>1</v>
      </c>
      <c r="L5111" s="7">
        <f>SUMIFS(pg_transaction_cleaned!$H$2:$H$5743,pg_transaction_cleaned!$O$2:$O$5743,A5111,pg_transaction_cleaned!$F$2:$F$5743,"CAPTURE")</f>
        <v>10998</v>
      </c>
      <c r="M5111" s="6">
        <f>COUNTIFS(pg_transaction_cleaned!$O$2:$O$5743,A5111,pg_transaction_cleaned!$F$2:$F$5743,"REFUND")</f>
        <v>0</v>
      </c>
      <c r="N5111" s="7">
        <f>SUMIFS(pg_transaction_cleaned!$H$2:$H$5743,pg_transaction_cleaned!$O$2:$O$5743,A5111,pg_transaction_cleaned!$F$2:$F$5743,"REFUND")</f>
        <v>0</v>
      </c>
      <c r="O5111" s="6" t="str">
        <f t="shared" si="399"/>
        <v>OK</v>
      </c>
      <c r="P5111" s="8">
        <f t="shared" si="400"/>
        <v>0</v>
      </c>
    </row>
    <row r="5112" spans="1:16" x14ac:dyDescent="0.3">
      <c r="A5112" s="6" t="s">
        <v>10111</v>
      </c>
      <c r="B5112" s="6" t="s">
        <v>11968</v>
      </c>
      <c r="C5112" s="6" t="s">
        <v>10112</v>
      </c>
      <c r="D5112" s="6" t="s">
        <v>48</v>
      </c>
      <c r="E5112" s="6" t="s">
        <v>18</v>
      </c>
      <c r="F5112" s="6" t="s">
        <v>11851</v>
      </c>
      <c r="G5112" s="6" t="s">
        <v>19</v>
      </c>
      <c r="H5112" s="10">
        <f t="shared" si="396"/>
        <v>46267</v>
      </c>
      <c r="I5112" s="7">
        <f t="shared" si="397"/>
        <v>3499</v>
      </c>
      <c r="J5112" s="6" t="str">
        <f t="shared" si="398"/>
        <v>Jaipur</v>
      </c>
      <c r="K5112" s="6">
        <f>COUNTIFS(pg_transaction_cleaned!$O$2:$O$5743,A5112,pg_transaction_cleaned!$F$2:$F$5743,"CAPTURE")</f>
        <v>1</v>
      </c>
      <c r="L5112" s="7">
        <f>SUMIFS(pg_transaction_cleaned!$H$2:$H$5743,pg_transaction_cleaned!$O$2:$O$5743,A5112,pg_transaction_cleaned!$F$2:$F$5743,"CAPTURE")</f>
        <v>3499</v>
      </c>
      <c r="M5112" s="6">
        <f>COUNTIFS(pg_transaction_cleaned!$O$2:$O$5743,A5112,pg_transaction_cleaned!$F$2:$F$5743,"REFUND")</f>
        <v>0</v>
      </c>
      <c r="N5112" s="7">
        <f>SUMIFS(pg_transaction_cleaned!$H$2:$H$5743,pg_transaction_cleaned!$O$2:$O$5743,A5112,pg_transaction_cleaned!$F$2:$F$5743,"REFUND")</f>
        <v>0</v>
      </c>
      <c r="O5112" s="6" t="str">
        <f t="shared" si="399"/>
        <v>OK</v>
      </c>
      <c r="P5112" s="8">
        <f t="shared" si="400"/>
        <v>0</v>
      </c>
    </row>
    <row r="5113" spans="1:16" x14ac:dyDescent="0.3">
      <c r="A5113" s="6" t="s">
        <v>10113</v>
      </c>
      <c r="B5113" s="6" t="s">
        <v>12014</v>
      </c>
      <c r="C5113" s="6" t="s">
        <v>10114</v>
      </c>
      <c r="D5113" s="6" t="s">
        <v>42</v>
      </c>
      <c r="E5113" s="6" t="s">
        <v>18</v>
      </c>
      <c r="F5113" s="6" t="s">
        <v>11874</v>
      </c>
      <c r="G5113" s="6" t="s">
        <v>19</v>
      </c>
      <c r="H5113" s="10">
        <f t="shared" si="396"/>
        <v>46275</v>
      </c>
      <c r="I5113" s="7">
        <f t="shared" si="397"/>
        <v>6298</v>
      </c>
      <c r="J5113" s="6" t="str">
        <f t="shared" si="398"/>
        <v>Hyderabad</v>
      </c>
      <c r="K5113" s="6">
        <f>COUNTIFS(pg_transaction_cleaned!$O$2:$O$5743,A5113,pg_transaction_cleaned!$F$2:$F$5743,"CAPTURE")</f>
        <v>1</v>
      </c>
      <c r="L5113" s="7">
        <f>SUMIFS(pg_transaction_cleaned!$H$2:$H$5743,pg_transaction_cleaned!$O$2:$O$5743,A5113,pg_transaction_cleaned!$F$2:$F$5743,"CAPTURE")</f>
        <v>6298</v>
      </c>
      <c r="M5113" s="6">
        <f>COUNTIFS(pg_transaction_cleaned!$O$2:$O$5743,A5113,pg_transaction_cleaned!$F$2:$F$5743,"REFUND")</f>
        <v>0</v>
      </c>
      <c r="N5113" s="7">
        <f>SUMIFS(pg_transaction_cleaned!$H$2:$H$5743,pg_transaction_cleaned!$O$2:$O$5743,A5113,pg_transaction_cleaned!$F$2:$F$5743,"REFUND")</f>
        <v>0</v>
      </c>
      <c r="O5113" s="6" t="str">
        <f t="shared" si="399"/>
        <v>OK</v>
      </c>
      <c r="P5113" s="8">
        <f t="shared" si="400"/>
        <v>0</v>
      </c>
    </row>
    <row r="5114" spans="1:16" x14ac:dyDescent="0.3">
      <c r="A5114" s="6" t="s">
        <v>10115</v>
      </c>
      <c r="B5114" s="6" t="s">
        <v>11972</v>
      </c>
      <c r="C5114" s="6" t="s">
        <v>10116</v>
      </c>
      <c r="D5114" s="6" t="s">
        <v>23</v>
      </c>
      <c r="E5114" s="6" t="s">
        <v>18</v>
      </c>
      <c r="F5114" s="6" t="s">
        <v>11831</v>
      </c>
      <c r="G5114" s="6" t="s">
        <v>19</v>
      </c>
      <c r="H5114" s="10">
        <f t="shared" si="396"/>
        <v>46269</v>
      </c>
      <c r="I5114" s="7">
        <f t="shared" si="397"/>
        <v>2098</v>
      </c>
      <c r="J5114" s="6" t="str">
        <f t="shared" si="398"/>
        <v>Bengaluru</v>
      </c>
      <c r="K5114" s="6">
        <f>COUNTIFS(pg_transaction_cleaned!$O$2:$O$5743,A5114,pg_transaction_cleaned!$F$2:$F$5743,"CAPTURE")</f>
        <v>1</v>
      </c>
      <c r="L5114" s="7">
        <f>SUMIFS(pg_transaction_cleaned!$H$2:$H$5743,pg_transaction_cleaned!$O$2:$O$5743,A5114,pg_transaction_cleaned!$F$2:$F$5743,"CAPTURE")</f>
        <v>2098</v>
      </c>
      <c r="M5114" s="6">
        <f>COUNTIFS(pg_transaction_cleaned!$O$2:$O$5743,A5114,pg_transaction_cleaned!$F$2:$F$5743,"REFUND")</f>
        <v>0</v>
      </c>
      <c r="N5114" s="7">
        <f>SUMIFS(pg_transaction_cleaned!$H$2:$H$5743,pg_transaction_cleaned!$O$2:$O$5743,A5114,pg_transaction_cleaned!$F$2:$F$5743,"REFUND")</f>
        <v>0</v>
      </c>
      <c r="O5114" s="6" t="str">
        <f t="shared" si="399"/>
        <v>OK</v>
      </c>
      <c r="P5114" s="8">
        <f t="shared" si="400"/>
        <v>0</v>
      </c>
    </row>
    <row r="5115" spans="1:16" x14ac:dyDescent="0.3">
      <c r="A5115" s="6" t="s">
        <v>10117</v>
      </c>
      <c r="B5115" s="6" t="s">
        <v>11888</v>
      </c>
      <c r="C5115" s="6" t="s">
        <v>10118</v>
      </c>
      <c r="D5115" s="6" t="s">
        <v>26</v>
      </c>
      <c r="E5115" s="6" t="s">
        <v>27</v>
      </c>
      <c r="F5115" s="6" t="s">
        <v>11922</v>
      </c>
      <c r="G5115" s="6" t="s">
        <v>115</v>
      </c>
      <c r="H5115" s="10">
        <f t="shared" si="396"/>
        <v>46269</v>
      </c>
      <c r="I5115" s="7">
        <f t="shared" si="397"/>
        <v>1998</v>
      </c>
      <c r="J5115" s="6" t="str">
        <f t="shared" si="398"/>
        <v>Kolkata</v>
      </c>
      <c r="K5115" s="6">
        <f>COUNTIFS(pg_transaction_cleaned!$O$2:$O$5743,A5115,pg_transaction_cleaned!$F$2:$F$5743,"CAPTURE")</f>
        <v>0</v>
      </c>
      <c r="L5115" s="7">
        <f>SUMIFS(pg_transaction_cleaned!$H$2:$H$5743,pg_transaction_cleaned!$O$2:$O$5743,A5115,pg_transaction_cleaned!$F$2:$F$5743,"CAPTURE")</f>
        <v>0</v>
      </c>
      <c r="M5115" s="6">
        <f>COUNTIFS(pg_transaction_cleaned!$O$2:$O$5743,A5115,pg_transaction_cleaned!$F$2:$F$5743,"REFUND")</f>
        <v>0</v>
      </c>
      <c r="N5115" s="7">
        <f>SUMIFS(pg_transaction_cleaned!$H$2:$H$5743,pg_transaction_cleaned!$O$2:$O$5743,A5115,pg_transaction_cleaned!$F$2:$F$5743,"REFUND")</f>
        <v>0</v>
      </c>
      <c r="O5115" s="6" t="str">
        <f t="shared" si="399"/>
        <v>OK</v>
      </c>
      <c r="P5115" s="8">
        <f t="shared" si="400"/>
        <v>0</v>
      </c>
    </row>
    <row r="5116" spans="1:16" x14ac:dyDescent="0.3">
      <c r="A5116" s="6" t="s">
        <v>10119</v>
      </c>
      <c r="B5116" s="6" t="s">
        <v>11877</v>
      </c>
      <c r="C5116" s="6" t="s">
        <v>10120</v>
      </c>
      <c r="D5116" s="6" t="s">
        <v>17</v>
      </c>
      <c r="E5116" s="6" t="s">
        <v>18</v>
      </c>
      <c r="F5116" s="6" t="s">
        <v>11929</v>
      </c>
      <c r="G5116" s="6" t="s">
        <v>19</v>
      </c>
      <c r="H5116" s="10">
        <f t="shared" si="396"/>
        <v>46267</v>
      </c>
      <c r="I5116" s="7">
        <f t="shared" si="397"/>
        <v>799</v>
      </c>
      <c r="J5116" s="6" t="str">
        <f t="shared" si="398"/>
        <v>Pune</v>
      </c>
      <c r="K5116" s="6">
        <f>COUNTIFS(pg_transaction_cleaned!$O$2:$O$5743,A5116,pg_transaction_cleaned!$F$2:$F$5743,"CAPTURE")</f>
        <v>1</v>
      </c>
      <c r="L5116" s="7">
        <f>SUMIFS(pg_transaction_cleaned!$H$2:$H$5743,pg_transaction_cleaned!$O$2:$O$5743,A5116,pg_transaction_cleaned!$F$2:$F$5743,"CAPTURE")</f>
        <v>799</v>
      </c>
      <c r="M5116" s="6">
        <f>COUNTIFS(pg_transaction_cleaned!$O$2:$O$5743,A5116,pg_transaction_cleaned!$F$2:$F$5743,"REFUND")</f>
        <v>0</v>
      </c>
      <c r="N5116" s="7">
        <f>SUMIFS(pg_transaction_cleaned!$H$2:$H$5743,pg_transaction_cleaned!$O$2:$O$5743,A5116,pg_transaction_cleaned!$F$2:$F$5743,"REFUND")</f>
        <v>0</v>
      </c>
      <c r="O5116" s="6" t="str">
        <f t="shared" si="399"/>
        <v>OK</v>
      </c>
      <c r="P5116" s="8">
        <f t="shared" si="400"/>
        <v>0</v>
      </c>
    </row>
    <row r="5117" spans="1:16" x14ac:dyDescent="0.3">
      <c r="A5117" s="6" t="s">
        <v>10121</v>
      </c>
      <c r="B5117" s="6" t="s">
        <v>11888</v>
      </c>
      <c r="C5117" s="6" t="s">
        <v>10122</v>
      </c>
      <c r="D5117" s="6" t="s">
        <v>48</v>
      </c>
      <c r="E5117" s="6" t="s">
        <v>18</v>
      </c>
      <c r="F5117" s="6" t="s">
        <v>12032</v>
      </c>
      <c r="G5117" s="6" t="s">
        <v>19</v>
      </c>
      <c r="H5117" s="10">
        <f t="shared" si="396"/>
        <v>46269</v>
      </c>
      <c r="I5117" s="7">
        <f t="shared" si="397"/>
        <v>6597</v>
      </c>
      <c r="J5117" s="6" t="str">
        <f t="shared" si="398"/>
        <v>Jaipur</v>
      </c>
      <c r="K5117" s="6">
        <f>COUNTIFS(pg_transaction_cleaned!$O$2:$O$5743,A5117,pg_transaction_cleaned!$F$2:$F$5743,"CAPTURE")</f>
        <v>1</v>
      </c>
      <c r="L5117" s="7">
        <f>SUMIFS(pg_transaction_cleaned!$H$2:$H$5743,pg_transaction_cleaned!$O$2:$O$5743,A5117,pg_transaction_cleaned!$F$2:$F$5743,"CAPTURE")</f>
        <v>6597</v>
      </c>
      <c r="M5117" s="6">
        <f>COUNTIFS(pg_transaction_cleaned!$O$2:$O$5743,A5117,pg_transaction_cleaned!$F$2:$F$5743,"REFUND")</f>
        <v>0</v>
      </c>
      <c r="N5117" s="7">
        <f>SUMIFS(pg_transaction_cleaned!$H$2:$H$5743,pg_transaction_cleaned!$O$2:$O$5743,A5117,pg_transaction_cleaned!$F$2:$F$5743,"REFUND")</f>
        <v>0</v>
      </c>
      <c r="O5117" s="6" t="str">
        <f t="shared" si="399"/>
        <v>OK</v>
      </c>
      <c r="P5117" s="8">
        <f t="shared" si="400"/>
        <v>0</v>
      </c>
    </row>
    <row r="5118" spans="1:16" x14ac:dyDescent="0.3">
      <c r="A5118" s="6" t="s">
        <v>10123</v>
      </c>
      <c r="B5118" s="6" t="s">
        <v>11888</v>
      </c>
      <c r="C5118" s="6" t="s">
        <v>10124</v>
      </c>
      <c r="D5118" s="6" t="s">
        <v>26</v>
      </c>
      <c r="E5118" s="6" t="s">
        <v>54</v>
      </c>
      <c r="F5118" s="6" t="s">
        <v>12034</v>
      </c>
      <c r="G5118" s="6" t="s">
        <v>19</v>
      </c>
      <c r="H5118" s="10">
        <f t="shared" si="396"/>
        <v>46269</v>
      </c>
      <c r="I5118" s="7">
        <f t="shared" si="397"/>
        <v>4897</v>
      </c>
      <c r="J5118" s="6" t="str">
        <f t="shared" si="398"/>
        <v>Kolkata</v>
      </c>
      <c r="K5118" s="6">
        <f>COUNTIFS(pg_transaction_cleaned!$O$2:$O$5743,A5118,pg_transaction_cleaned!$F$2:$F$5743,"CAPTURE")</f>
        <v>1</v>
      </c>
      <c r="L5118" s="7">
        <f>SUMIFS(pg_transaction_cleaned!$H$2:$H$5743,pg_transaction_cleaned!$O$2:$O$5743,A5118,pg_transaction_cleaned!$F$2:$F$5743,"CAPTURE")</f>
        <v>4897</v>
      </c>
      <c r="M5118" s="6">
        <f>COUNTIFS(pg_transaction_cleaned!$O$2:$O$5743,A5118,pg_transaction_cleaned!$F$2:$F$5743,"REFUND")</f>
        <v>0</v>
      </c>
      <c r="N5118" s="7">
        <f>SUMIFS(pg_transaction_cleaned!$H$2:$H$5743,pg_transaction_cleaned!$O$2:$O$5743,A5118,pg_transaction_cleaned!$F$2:$F$5743,"REFUND")</f>
        <v>0</v>
      </c>
      <c r="O5118" s="6" t="str">
        <f t="shared" si="399"/>
        <v>OK</v>
      </c>
      <c r="P5118" s="8">
        <f t="shared" si="400"/>
        <v>0</v>
      </c>
    </row>
    <row r="5119" spans="1:16" x14ac:dyDescent="0.3">
      <c r="A5119" s="6" t="s">
        <v>10125</v>
      </c>
      <c r="B5119" s="6" t="s">
        <v>11850</v>
      </c>
      <c r="C5119" s="6" t="s">
        <v>10126</v>
      </c>
      <c r="D5119" s="6" t="s">
        <v>26</v>
      </c>
      <c r="E5119" s="6" t="s">
        <v>54</v>
      </c>
      <c r="F5119" s="6" t="s">
        <v>12115</v>
      </c>
      <c r="G5119" s="6" t="s">
        <v>19</v>
      </c>
      <c r="H5119" s="10">
        <f t="shared" si="396"/>
        <v>46283</v>
      </c>
      <c r="I5119" s="7">
        <f t="shared" si="397"/>
        <v>698</v>
      </c>
      <c r="J5119" s="6" t="str">
        <f t="shared" si="398"/>
        <v>Kolkata</v>
      </c>
      <c r="K5119" s="6">
        <f>COUNTIFS(pg_transaction_cleaned!$O$2:$O$5743,A5119,pg_transaction_cleaned!$F$2:$F$5743,"CAPTURE")</f>
        <v>1</v>
      </c>
      <c r="L5119" s="7">
        <f>SUMIFS(pg_transaction_cleaned!$H$2:$H$5743,pg_transaction_cleaned!$O$2:$O$5743,A5119,pg_transaction_cleaned!$F$2:$F$5743,"CAPTURE")</f>
        <v>698</v>
      </c>
      <c r="M5119" s="6">
        <f>COUNTIFS(pg_transaction_cleaned!$O$2:$O$5743,A5119,pg_transaction_cleaned!$F$2:$F$5743,"REFUND")</f>
        <v>0</v>
      </c>
      <c r="N5119" s="7">
        <f>SUMIFS(pg_transaction_cleaned!$H$2:$H$5743,pg_transaction_cleaned!$O$2:$O$5743,A5119,pg_transaction_cleaned!$F$2:$F$5743,"REFUND")</f>
        <v>0</v>
      </c>
      <c r="O5119" s="6" t="str">
        <f t="shared" si="399"/>
        <v>OK</v>
      </c>
      <c r="P5119" s="8">
        <f t="shared" si="400"/>
        <v>0</v>
      </c>
    </row>
    <row r="5120" spans="1:16" x14ac:dyDescent="0.3">
      <c r="A5120" s="6" t="s">
        <v>10127</v>
      </c>
      <c r="B5120" s="6" t="s">
        <v>11887</v>
      </c>
      <c r="C5120" s="6" t="s">
        <v>10128</v>
      </c>
      <c r="D5120" s="6" t="s">
        <v>51</v>
      </c>
      <c r="E5120" s="6" t="s">
        <v>18</v>
      </c>
      <c r="F5120" s="6" t="s">
        <v>11853</v>
      </c>
      <c r="G5120" s="6" t="s">
        <v>19</v>
      </c>
      <c r="H5120" s="10">
        <f t="shared" si="396"/>
        <v>46268</v>
      </c>
      <c r="I5120" s="7">
        <f t="shared" si="397"/>
        <v>1799</v>
      </c>
      <c r="J5120" s="6" t="str">
        <f t="shared" si="398"/>
        <v>Chennai</v>
      </c>
      <c r="K5120" s="6">
        <f>COUNTIFS(pg_transaction_cleaned!$O$2:$O$5743,A5120,pg_transaction_cleaned!$F$2:$F$5743,"CAPTURE")</f>
        <v>1</v>
      </c>
      <c r="L5120" s="7">
        <f>SUMIFS(pg_transaction_cleaned!$H$2:$H$5743,pg_transaction_cleaned!$O$2:$O$5743,A5120,pg_transaction_cleaned!$F$2:$F$5743,"CAPTURE")</f>
        <v>1799</v>
      </c>
      <c r="M5120" s="6">
        <f>COUNTIFS(pg_transaction_cleaned!$O$2:$O$5743,A5120,pg_transaction_cleaned!$F$2:$F$5743,"REFUND")</f>
        <v>0</v>
      </c>
      <c r="N5120" s="7">
        <f>SUMIFS(pg_transaction_cleaned!$H$2:$H$5743,pg_transaction_cleaned!$O$2:$O$5743,A5120,pg_transaction_cleaned!$F$2:$F$5743,"REFUND")</f>
        <v>0</v>
      </c>
      <c r="O5120" s="6" t="str">
        <f t="shared" si="399"/>
        <v>OK</v>
      </c>
      <c r="P5120" s="8">
        <f t="shared" si="400"/>
        <v>0</v>
      </c>
    </row>
    <row r="5121" spans="1:16" x14ac:dyDescent="0.3">
      <c r="A5121" s="6" t="s">
        <v>10129</v>
      </c>
      <c r="B5121" s="6" t="s">
        <v>11909</v>
      </c>
      <c r="C5121" s="6" t="s">
        <v>10130</v>
      </c>
      <c r="D5121" s="6" t="s">
        <v>42</v>
      </c>
      <c r="E5121" s="6" t="s">
        <v>18</v>
      </c>
      <c r="F5121" s="6" t="s">
        <v>11851</v>
      </c>
      <c r="G5121" s="6" t="s">
        <v>19</v>
      </c>
      <c r="H5121" s="10">
        <f t="shared" si="396"/>
        <v>46276</v>
      </c>
      <c r="I5121" s="7">
        <f t="shared" si="397"/>
        <v>3499</v>
      </c>
      <c r="J5121" s="6" t="str">
        <f t="shared" si="398"/>
        <v>Hyderabad</v>
      </c>
      <c r="K5121" s="6">
        <f>COUNTIFS(pg_transaction_cleaned!$O$2:$O$5743,A5121,pg_transaction_cleaned!$F$2:$F$5743,"CAPTURE")</f>
        <v>1</v>
      </c>
      <c r="L5121" s="7">
        <f>SUMIFS(pg_transaction_cleaned!$H$2:$H$5743,pg_transaction_cleaned!$O$2:$O$5743,A5121,pg_transaction_cleaned!$F$2:$F$5743,"CAPTURE")</f>
        <v>3499</v>
      </c>
      <c r="M5121" s="6">
        <f>COUNTIFS(pg_transaction_cleaned!$O$2:$O$5743,A5121,pg_transaction_cleaned!$F$2:$F$5743,"REFUND")</f>
        <v>0</v>
      </c>
      <c r="N5121" s="7">
        <f>SUMIFS(pg_transaction_cleaned!$H$2:$H$5743,pg_transaction_cleaned!$O$2:$O$5743,A5121,pg_transaction_cleaned!$F$2:$F$5743,"REFUND")</f>
        <v>0</v>
      </c>
      <c r="O5121" s="6" t="str">
        <f t="shared" si="399"/>
        <v>OK</v>
      </c>
      <c r="P5121" s="8">
        <f t="shared" si="400"/>
        <v>0</v>
      </c>
    </row>
    <row r="5122" spans="1:16" x14ac:dyDescent="0.3">
      <c r="A5122" s="6" t="s">
        <v>10131</v>
      </c>
      <c r="B5122" s="6" t="s">
        <v>11859</v>
      </c>
      <c r="C5122" s="6" t="s">
        <v>1007</v>
      </c>
      <c r="D5122" s="6" t="s">
        <v>34</v>
      </c>
      <c r="E5122" s="6" t="s">
        <v>27</v>
      </c>
      <c r="F5122" s="6" t="s">
        <v>12196</v>
      </c>
      <c r="G5122" s="6" t="s">
        <v>19</v>
      </c>
      <c r="H5122" s="10">
        <f t="shared" ref="H5122:H5185" si="401">IF(MID(B5122,5,1)="-",DATE(LEFT(B5122,4),MID(B5122,6,2),RIGHT(B5122,2)),DATE(RIGHT(B5122,4),MID(B5122,4,2),LEFT(B5122,2)))</f>
        <v>46271</v>
      </c>
      <c r="I5122" s="7">
        <f t="shared" ref="I5122:I5185" si="402">VALUE(SUBSTITUTE(F5122,",",""))</f>
        <v>3697</v>
      </c>
      <c r="J5122" s="6" t="str">
        <f t="shared" ref="J5122:J5185" si="403">IF(TRIM(D5122)="","Unknown",TRIM(D5122))</f>
        <v>Ahmedabad</v>
      </c>
      <c r="K5122" s="6">
        <f>COUNTIFS(pg_transaction_cleaned!$O$2:$O$5743,A5122,pg_transaction_cleaned!$F$2:$F$5743,"CAPTURE")</f>
        <v>1</v>
      </c>
      <c r="L5122" s="7">
        <f>SUMIFS(pg_transaction_cleaned!$H$2:$H$5743,pg_transaction_cleaned!$O$2:$O$5743,A5122,pg_transaction_cleaned!$F$2:$F$5743,"CAPTURE")</f>
        <v>3697</v>
      </c>
      <c r="M5122" s="6">
        <f>COUNTIFS(pg_transaction_cleaned!$O$2:$O$5743,A5122,pg_transaction_cleaned!$F$2:$F$5743,"REFUND")</f>
        <v>0</v>
      </c>
      <c r="N5122" s="7">
        <f>SUMIFS(pg_transaction_cleaned!$H$2:$H$5743,pg_transaction_cleaned!$O$2:$O$5743,A5122,pg_transaction_cleaned!$F$2:$F$5743,"REFUND")</f>
        <v>0</v>
      </c>
      <c r="O5122" s="6" t="str">
        <f t="shared" si="399"/>
        <v>OK</v>
      </c>
      <c r="P5122" s="8">
        <f t="shared" si="400"/>
        <v>0</v>
      </c>
    </row>
    <row r="5123" spans="1:16" x14ac:dyDescent="0.3">
      <c r="A5123" s="6" t="s">
        <v>10132</v>
      </c>
      <c r="B5123" s="6" t="s">
        <v>11893</v>
      </c>
      <c r="C5123" s="6" t="s">
        <v>10133</v>
      </c>
      <c r="D5123" s="6" t="s">
        <v>42</v>
      </c>
      <c r="E5123" s="6" t="s">
        <v>18</v>
      </c>
      <c r="F5123" s="6" t="s">
        <v>11929</v>
      </c>
      <c r="G5123" s="6" t="s">
        <v>19</v>
      </c>
      <c r="H5123" s="10">
        <f t="shared" si="401"/>
        <v>46280</v>
      </c>
      <c r="I5123" s="7">
        <f t="shared" si="402"/>
        <v>799</v>
      </c>
      <c r="J5123" s="6" t="str">
        <f t="shared" si="403"/>
        <v>Hyderabad</v>
      </c>
      <c r="K5123" s="6">
        <f>COUNTIFS(pg_transaction_cleaned!$O$2:$O$5743,A5123,pg_transaction_cleaned!$F$2:$F$5743,"CAPTURE")</f>
        <v>1</v>
      </c>
      <c r="L5123" s="7">
        <f>SUMIFS(pg_transaction_cleaned!$H$2:$H$5743,pg_transaction_cleaned!$O$2:$O$5743,A5123,pg_transaction_cleaned!$F$2:$F$5743,"CAPTURE")</f>
        <v>799</v>
      </c>
      <c r="M5123" s="6">
        <f>COUNTIFS(pg_transaction_cleaned!$O$2:$O$5743,A5123,pg_transaction_cleaned!$F$2:$F$5743,"REFUND")</f>
        <v>0</v>
      </c>
      <c r="N5123" s="7">
        <f>SUMIFS(pg_transaction_cleaned!$H$2:$H$5743,pg_transaction_cleaned!$O$2:$O$5743,A5123,pg_transaction_cleaned!$F$2:$F$5743,"REFUND")</f>
        <v>0</v>
      </c>
      <c r="O5123" s="6" t="str">
        <f t="shared" ref="O5123:O5186" si="404">IF(AND(G5123="Paid",K5123=0),"Paid, no payment",IF(AND(OR(G5123="Failed",G5123="Cancelled"),K5123&gt;0),"Payment on failed/cancelled",IF(K5123&gt;1,"Duplicate charge",IF(AND(K5123=1,ROUND(L5123-I5123,2)&lt;&gt;0),"Amount difference",IF(AND(G5123="Refunded",M5123=0),"Refunded, no refund",IF(AND(G5123&lt;&gt;"Refunded",M5123&gt;0),"Refund, order not Refunded",IF(AND(M5123&gt;0,ROUND(N5123-I5123,2)&lt;&gt;0),"Refund amount differs","OK")))))))</f>
        <v>OK</v>
      </c>
      <c r="P5123" s="8">
        <f t="shared" ref="P5123:P5186" si="405">IF(O5123="OK",0,IF(O5123="Paid, no payment",I5123,IF(O5123="Payment on failed/cancelled",L5123,IF(OR(O5123="Duplicate charge",O5123="Amount difference"),L5123-I5123,IF(O5123="Refunded, no refund",I5123,N5123)))))</f>
        <v>0</v>
      </c>
    </row>
    <row r="5124" spans="1:16" x14ac:dyDescent="0.3">
      <c r="A5124" s="6" t="s">
        <v>10134</v>
      </c>
      <c r="B5124" s="6" t="s">
        <v>11826</v>
      </c>
      <c r="C5124" s="6" t="s">
        <v>10135</v>
      </c>
      <c r="D5124" s="6" t="s">
        <v>26</v>
      </c>
      <c r="E5124" s="6" t="s">
        <v>18</v>
      </c>
      <c r="F5124" s="6" t="s">
        <v>12260</v>
      </c>
      <c r="G5124" s="6" t="s">
        <v>19</v>
      </c>
      <c r="H5124" s="10">
        <f t="shared" si="401"/>
        <v>46286</v>
      </c>
      <c r="I5124" s="7">
        <f t="shared" si="402"/>
        <v>2797</v>
      </c>
      <c r="J5124" s="6" t="str">
        <f t="shared" si="403"/>
        <v>Kolkata</v>
      </c>
      <c r="K5124" s="6">
        <f>COUNTIFS(pg_transaction_cleaned!$O$2:$O$5743,A5124,pg_transaction_cleaned!$F$2:$F$5743,"CAPTURE")</f>
        <v>1</v>
      </c>
      <c r="L5124" s="7">
        <f>SUMIFS(pg_transaction_cleaned!$H$2:$H$5743,pg_transaction_cleaned!$O$2:$O$5743,A5124,pg_transaction_cleaned!$F$2:$F$5743,"CAPTURE")</f>
        <v>2797</v>
      </c>
      <c r="M5124" s="6">
        <f>COUNTIFS(pg_transaction_cleaned!$O$2:$O$5743,A5124,pg_transaction_cleaned!$F$2:$F$5743,"REFUND")</f>
        <v>0</v>
      </c>
      <c r="N5124" s="7">
        <f>SUMIFS(pg_transaction_cleaned!$H$2:$H$5743,pg_transaction_cleaned!$O$2:$O$5743,A5124,pg_transaction_cleaned!$F$2:$F$5743,"REFUND")</f>
        <v>0</v>
      </c>
      <c r="O5124" s="6" t="str">
        <f t="shared" si="404"/>
        <v>OK</v>
      </c>
      <c r="P5124" s="8">
        <f t="shared" si="405"/>
        <v>0</v>
      </c>
    </row>
    <row r="5125" spans="1:16" x14ac:dyDescent="0.3">
      <c r="A5125" s="6" t="s">
        <v>10136</v>
      </c>
      <c r="B5125" s="6" t="s">
        <v>11897</v>
      </c>
      <c r="C5125" s="6" t="s">
        <v>10137</v>
      </c>
      <c r="D5125" s="6" t="s">
        <v>37</v>
      </c>
      <c r="E5125" s="6" t="s">
        <v>43</v>
      </c>
      <c r="F5125" s="6" t="s">
        <v>11869</v>
      </c>
      <c r="G5125" s="6" t="s">
        <v>66</v>
      </c>
      <c r="H5125" s="10">
        <f t="shared" si="401"/>
        <v>46266</v>
      </c>
      <c r="I5125" s="7">
        <f t="shared" si="402"/>
        <v>599</v>
      </c>
      <c r="J5125" s="6" t="str">
        <f t="shared" si="403"/>
        <v>Lucknow</v>
      </c>
      <c r="K5125" s="6">
        <f>COUNTIFS(pg_transaction_cleaned!$O$2:$O$5743,A5125,pg_transaction_cleaned!$F$2:$F$5743,"CAPTURE")</f>
        <v>1</v>
      </c>
      <c r="L5125" s="7">
        <f>SUMIFS(pg_transaction_cleaned!$H$2:$H$5743,pg_transaction_cleaned!$O$2:$O$5743,A5125,pg_transaction_cleaned!$F$2:$F$5743,"CAPTURE")</f>
        <v>599</v>
      </c>
      <c r="M5125" s="6">
        <f>COUNTIFS(pg_transaction_cleaned!$O$2:$O$5743,A5125,pg_transaction_cleaned!$F$2:$F$5743,"REFUND")</f>
        <v>1</v>
      </c>
      <c r="N5125" s="7">
        <f>SUMIFS(pg_transaction_cleaned!$H$2:$H$5743,pg_transaction_cleaned!$O$2:$O$5743,A5125,pg_transaction_cleaned!$F$2:$F$5743,"REFUND")</f>
        <v>599</v>
      </c>
      <c r="O5125" s="6" t="str">
        <f t="shared" si="404"/>
        <v>OK</v>
      </c>
      <c r="P5125" s="8">
        <f t="shared" si="405"/>
        <v>0</v>
      </c>
    </row>
    <row r="5126" spans="1:16" x14ac:dyDescent="0.3">
      <c r="A5126" s="6" t="s">
        <v>10138</v>
      </c>
      <c r="B5126" s="6" t="s">
        <v>11875</v>
      </c>
      <c r="C5126" s="6" t="s">
        <v>10139</v>
      </c>
      <c r="D5126" s="6" t="s">
        <v>26</v>
      </c>
      <c r="E5126" s="6" t="s">
        <v>54</v>
      </c>
      <c r="F5126" s="6" t="s">
        <v>12105</v>
      </c>
      <c r="G5126" s="6" t="s">
        <v>19</v>
      </c>
      <c r="H5126" s="10">
        <f t="shared" si="401"/>
        <v>46279</v>
      </c>
      <c r="I5126" s="7">
        <f t="shared" si="402"/>
        <v>2497</v>
      </c>
      <c r="J5126" s="6" t="str">
        <f t="shared" si="403"/>
        <v>Kolkata</v>
      </c>
      <c r="K5126" s="6">
        <f>COUNTIFS(pg_transaction_cleaned!$O$2:$O$5743,A5126,pg_transaction_cleaned!$F$2:$F$5743,"CAPTURE")</f>
        <v>1</v>
      </c>
      <c r="L5126" s="7">
        <f>SUMIFS(pg_transaction_cleaned!$H$2:$H$5743,pg_transaction_cleaned!$O$2:$O$5743,A5126,pg_transaction_cleaned!$F$2:$F$5743,"CAPTURE")</f>
        <v>2497</v>
      </c>
      <c r="M5126" s="6">
        <f>COUNTIFS(pg_transaction_cleaned!$O$2:$O$5743,A5126,pg_transaction_cleaned!$F$2:$F$5743,"REFUND")</f>
        <v>0</v>
      </c>
      <c r="N5126" s="7">
        <f>SUMIFS(pg_transaction_cleaned!$H$2:$H$5743,pg_transaction_cleaned!$O$2:$O$5743,A5126,pg_transaction_cleaned!$F$2:$F$5743,"REFUND")</f>
        <v>0</v>
      </c>
      <c r="O5126" s="6" t="str">
        <f t="shared" si="404"/>
        <v>OK</v>
      </c>
      <c r="P5126" s="8">
        <f t="shared" si="405"/>
        <v>0</v>
      </c>
    </row>
    <row r="5127" spans="1:16" x14ac:dyDescent="0.3">
      <c r="A5127" s="6" t="s">
        <v>10140</v>
      </c>
      <c r="B5127" s="6" t="s">
        <v>11873</v>
      </c>
      <c r="C5127" s="6" t="s">
        <v>10141</v>
      </c>
      <c r="D5127" s="6" t="s">
        <v>34</v>
      </c>
      <c r="E5127" s="6" t="s">
        <v>27</v>
      </c>
      <c r="F5127" s="6" t="s">
        <v>12017</v>
      </c>
      <c r="G5127" s="6" t="s">
        <v>19</v>
      </c>
      <c r="H5127" s="10">
        <f t="shared" si="401"/>
        <v>46291</v>
      </c>
      <c r="I5127" s="7">
        <f t="shared" si="402"/>
        <v>2298</v>
      </c>
      <c r="J5127" s="6" t="str">
        <f t="shared" si="403"/>
        <v>Ahmedabad</v>
      </c>
      <c r="K5127" s="6">
        <f>COUNTIFS(pg_transaction_cleaned!$O$2:$O$5743,A5127,pg_transaction_cleaned!$F$2:$F$5743,"CAPTURE")</f>
        <v>1</v>
      </c>
      <c r="L5127" s="7">
        <f>SUMIFS(pg_transaction_cleaned!$H$2:$H$5743,pg_transaction_cleaned!$O$2:$O$5743,A5127,pg_transaction_cleaned!$F$2:$F$5743,"CAPTURE")</f>
        <v>2298</v>
      </c>
      <c r="M5127" s="6">
        <f>COUNTIFS(pg_transaction_cleaned!$O$2:$O$5743,A5127,pg_transaction_cleaned!$F$2:$F$5743,"REFUND")</f>
        <v>0</v>
      </c>
      <c r="N5127" s="7">
        <f>SUMIFS(pg_transaction_cleaned!$H$2:$H$5743,pg_transaction_cleaned!$O$2:$O$5743,A5127,pg_transaction_cleaned!$F$2:$F$5743,"REFUND")</f>
        <v>0</v>
      </c>
      <c r="O5127" s="6" t="str">
        <f t="shared" si="404"/>
        <v>OK</v>
      </c>
      <c r="P5127" s="8">
        <f t="shared" si="405"/>
        <v>0</v>
      </c>
    </row>
    <row r="5128" spans="1:16" x14ac:dyDescent="0.3">
      <c r="A5128" s="6" t="s">
        <v>10142</v>
      </c>
      <c r="B5128" s="6" t="s">
        <v>11914</v>
      </c>
      <c r="C5128" s="6" t="s">
        <v>10143</v>
      </c>
      <c r="D5128" s="6" t="s">
        <v>75</v>
      </c>
      <c r="E5128" s="6" t="s">
        <v>18</v>
      </c>
      <c r="F5128" s="6" t="s">
        <v>11839</v>
      </c>
      <c r="G5128" s="6" t="s">
        <v>19</v>
      </c>
      <c r="H5128" s="10">
        <f t="shared" si="401"/>
        <v>46289</v>
      </c>
      <c r="I5128" s="7">
        <f t="shared" si="402"/>
        <v>1299</v>
      </c>
      <c r="J5128" s="6" t="str">
        <f t="shared" si="403"/>
        <v>Mumbai</v>
      </c>
      <c r="K5128" s="6">
        <f>COUNTIFS(pg_transaction_cleaned!$O$2:$O$5743,A5128,pg_transaction_cleaned!$F$2:$F$5743,"CAPTURE")</f>
        <v>1</v>
      </c>
      <c r="L5128" s="7">
        <f>SUMIFS(pg_transaction_cleaned!$H$2:$H$5743,pg_transaction_cleaned!$O$2:$O$5743,A5128,pg_transaction_cleaned!$F$2:$F$5743,"CAPTURE")</f>
        <v>1299</v>
      </c>
      <c r="M5128" s="6">
        <f>COUNTIFS(pg_transaction_cleaned!$O$2:$O$5743,A5128,pg_transaction_cleaned!$F$2:$F$5743,"REFUND")</f>
        <v>0</v>
      </c>
      <c r="N5128" s="7">
        <f>SUMIFS(pg_transaction_cleaned!$H$2:$H$5743,pg_transaction_cleaned!$O$2:$O$5743,A5128,pg_transaction_cleaned!$F$2:$F$5743,"REFUND")</f>
        <v>0</v>
      </c>
      <c r="O5128" s="6" t="str">
        <f t="shared" si="404"/>
        <v>OK</v>
      </c>
      <c r="P5128" s="8">
        <f t="shared" si="405"/>
        <v>0</v>
      </c>
    </row>
    <row r="5129" spans="1:16" x14ac:dyDescent="0.3">
      <c r="A5129" s="6" t="s">
        <v>10144</v>
      </c>
      <c r="B5129" s="6" t="s">
        <v>12050</v>
      </c>
      <c r="C5129" s="6" t="s">
        <v>10145</v>
      </c>
      <c r="D5129" s="6" t="s">
        <v>23</v>
      </c>
      <c r="E5129" s="6" t="s">
        <v>18</v>
      </c>
      <c r="F5129" s="6" t="s">
        <v>11861</v>
      </c>
      <c r="G5129" s="6" t="s">
        <v>19</v>
      </c>
      <c r="H5129" s="10">
        <f t="shared" si="401"/>
        <v>46284</v>
      </c>
      <c r="I5129" s="7">
        <f t="shared" si="402"/>
        <v>7999</v>
      </c>
      <c r="J5129" s="6" t="str">
        <f t="shared" si="403"/>
        <v>Bengaluru</v>
      </c>
      <c r="K5129" s="6">
        <f>COUNTIFS(pg_transaction_cleaned!$O$2:$O$5743,A5129,pg_transaction_cleaned!$F$2:$F$5743,"CAPTURE")</f>
        <v>1</v>
      </c>
      <c r="L5129" s="7">
        <f>SUMIFS(pg_transaction_cleaned!$H$2:$H$5743,pg_transaction_cleaned!$O$2:$O$5743,A5129,pg_transaction_cleaned!$F$2:$F$5743,"CAPTURE")</f>
        <v>7999</v>
      </c>
      <c r="M5129" s="6">
        <f>COUNTIFS(pg_transaction_cleaned!$O$2:$O$5743,A5129,pg_transaction_cleaned!$F$2:$F$5743,"REFUND")</f>
        <v>0</v>
      </c>
      <c r="N5129" s="7">
        <f>SUMIFS(pg_transaction_cleaned!$H$2:$H$5743,pg_transaction_cleaned!$O$2:$O$5743,A5129,pg_transaction_cleaned!$F$2:$F$5743,"REFUND")</f>
        <v>0</v>
      </c>
      <c r="O5129" s="6" t="str">
        <f t="shared" si="404"/>
        <v>OK</v>
      </c>
      <c r="P5129" s="8">
        <f t="shared" si="405"/>
        <v>0</v>
      </c>
    </row>
    <row r="5130" spans="1:16" x14ac:dyDescent="0.3">
      <c r="A5130" s="6" t="s">
        <v>10146</v>
      </c>
      <c r="B5130" s="6" t="s">
        <v>11866</v>
      </c>
      <c r="C5130" s="6" t="s">
        <v>10147</v>
      </c>
      <c r="D5130" s="6" t="s">
        <v>51</v>
      </c>
      <c r="E5130" s="6" t="s">
        <v>27</v>
      </c>
      <c r="F5130" s="6" t="s">
        <v>11855</v>
      </c>
      <c r="G5130" s="6" t="s">
        <v>19</v>
      </c>
      <c r="H5130" s="10">
        <f t="shared" si="401"/>
        <v>46274</v>
      </c>
      <c r="I5130" s="7">
        <f t="shared" si="402"/>
        <v>4999</v>
      </c>
      <c r="J5130" s="6" t="str">
        <f t="shared" si="403"/>
        <v>Chennai</v>
      </c>
      <c r="K5130" s="6">
        <f>COUNTIFS(pg_transaction_cleaned!$O$2:$O$5743,A5130,pg_transaction_cleaned!$F$2:$F$5743,"CAPTURE")</f>
        <v>1</v>
      </c>
      <c r="L5130" s="7">
        <f>SUMIFS(pg_transaction_cleaned!$H$2:$H$5743,pg_transaction_cleaned!$O$2:$O$5743,A5130,pg_transaction_cleaned!$F$2:$F$5743,"CAPTURE")</f>
        <v>4999</v>
      </c>
      <c r="M5130" s="6">
        <f>COUNTIFS(pg_transaction_cleaned!$O$2:$O$5743,A5130,pg_transaction_cleaned!$F$2:$F$5743,"REFUND")</f>
        <v>0</v>
      </c>
      <c r="N5130" s="7">
        <f>SUMIFS(pg_transaction_cleaned!$H$2:$H$5743,pg_transaction_cleaned!$O$2:$O$5743,A5130,pg_transaction_cleaned!$F$2:$F$5743,"REFUND")</f>
        <v>0</v>
      </c>
      <c r="O5130" s="6" t="str">
        <f t="shared" si="404"/>
        <v>OK</v>
      </c>
      <c r="P5130" s="8">
        <f t="shared" si="405"/>
        <v>0</v>
      </c>
    </row>
    <row r="5131" spans="1:16" x14ac:dyDescent="0.3">
      <c r="A5131" s="6" t="s">
        <v>10148</v>
      </c>
      <c r="B5131" s="6" t="s">
        <v>11877</v>
      </c>
      <c r="C5131" s="6" t="s">
        <v>10149</v>
      </c>
      <c r="D5131" s="6" t="s">
        <v>75</v>
      </c>
      <c r="E5131" s="6" t="s">
        <v>43</v>
      </c>
      <c r="F5131" s="6" t="s">
        <v>12115</v>
      </c>
      <c r="G5131" s="6" t="s">
        <v>19</v>
      </c>
      <c r="H5131" s="10">
        <f t="shared" si="401"/>
        <v>46267</v>
      </c>
      <c r="I5131" s="7">
        <f t="shared" si="402"/>
        <v>698</v>
      </c>
      <c r="J5131" s="6" t="str">
        <f t="shared" si="403"/>
        <v>Mumbai</v>
      </c>
      <c r="K5131" s="6">
        <f>COUNTIFS(pg_transaction_cleaned!$O$2:$O$5743,A5131,pg_transaction_cleaned!$F$2:$F$5743,"CAPTURE")</f>
        <v>1</v>
      </c>
      <c r="L5131" s="7">
        <f>SUMIFS(pg_transaction_cleaned!$H$2:$H$5743,pg_transaction_cleaned!$O$2:$O$5743,A5131,pg_transaction_cleaned!$F$2:$F$5743,"CAPTURE")</f>
        <v>698</v>
      </c>
      <c r="M5131" s="6">
        <f>COUNTIFS(pg_transaction_cleaned!$O$2:$O$5743,A5131,pg_transaction_cleaned!$F$2:$F$5743,"REFUND")</f>
        <v>0</v>
      </c>
      <c r="N5131" s="7">
        <f>SUMIFS(pg_transaction_cleaned!$H$2:$H$5743,pg_transaction_cleaned!$O$2:$O$5743,A5131,pg_transaction_cleaned!$F$2:$F$5743,"REFUND")</f>
        <v>0</v>
      </c>
      <c r="O5131" s="6" t="str">
        <f t="shared" si="404"/>
        <v>OK</v>
      </c>
      <c r="P5131" s="8">
        <f t="shared" si="405"/>
        <v>0</v>
      </c>
    </row>
    <row r="5132" spans="1:16" x14ac:dyDescent="0.3">
      <c r="A5132" s="6" t="s">
        <v>10150</v>
      </c>
      <c r="B5132" s="6" t="s">
        <v>11985</v>
      </c>
      <c r="C5132" s="6" t="s">
        <v>10151</v>
      </c>
      <c r="D5132" s="6" t="s">
        <v>23</v>
      </c>
      <c r="E5132" s="6" t="s">
        <v>18</v>
      </c>
      <c r="F5132" s="6" t="s">
        <v>11861</v>
      </c>
      <c r="G5132" s="6" t="s">
        <v>19</v>
      </c>
      <c r="H5132" s="10">
        <f t="shared" si="401"/>
        <v>46273</v>
      </c>
      <c r="I5132" s="7">
        <f t="shared" si="402"/>
        <v>7999</v>
      </c>
      <c r="J5132" s="6" t="str">
        <f t="shared" si="403"/>
        <v>Bengaluru</v>
      </c>
      <c r="K5132" s="6">
        <f>COUNTIFS(pg_transaction_cleaned!$O$2:$O$5743,A5132,pg_transaction_cleaned!$F$2:$F$5743,"CAPTURE")</f>
        <v>1</v>
      </c>
      <c r="L5132" s="7">
        <f>SUMIFS(pg_transaction_cleaned!$H$2:$H$5743,pg_transaction_cleaned!$O$2:$O$5743,A5132,pg_transaction_cleaned!$F$2:$F$5743,"CAPTURE")</f>
        <v>7999</v>
      </c>
      <c r="M5132" s="6">
        <f>COUNTIFS(pg_transaction_cleaned!$O$2:$O$5743,A5132,pg_transaction_cleaned!$F$2:$F$5743,"REFUND")</f>
        <v>0</v>
      </c>
      <c r="N5132" s="7">
        <f>SUMIFS(pg_transaction_cleaned!$H$2:$H$5743,pg_transaction_cleaned!$O$2:$O$5743,A5132,pg_transaction_cleaned!$F$2:$F$5743,"REFUND")</f>
        <v>0</v>
      </c>
      <c r="O5132" s="6" t="str">
        <f t="shared" si="404"/>
        <v>OK</v>
      </c>
      <c r="P5132" s="8">
        <f t="shared" si="405"/>
        <v>0</v>
      </c>
    </row>
    <row r="5133" spans="1:16" x14ac:dyDescent="0.3">
      <c r="A5133" s="6" t="s">
        <v>10152</v>
      </c>
      <c r="B5133" s="6" t="s">
        <v>11936</v>
      </c>
      <c r="C5133" s="6" t="s">
        <v>10153</v>
      </c>
      <c r="D5133" s="6" t="s">
        <v>34</v>
      </c>
      <c r="E5133" s="6" t="s">
        <v>27</v>
      </c>
      <c r="F5133" s="6" t="s">
        <v>12073</v>
      </c>
      <c r="G5133" s="6" t="s">
        <v>19</v>
      </c>
      <c r="H5133" s="10">
        <f t="shared" si="401"/>
        <v>46293</v>
      </c>
      <c r="I5133" s="7">
        <f t="shared" si="402"/>
        <v>10997</v>
      </c>
      <c r="J5133" s="6" t="str">
        <f t="shared" si="403"/>
        <v>Ahmedabad</v>
      </c>
      <c r="K5133" s="6">
        <f>COUNTIFS(pg_transaction_cleaned!$O$2:$O$5743,A5133,pg_transaction_cleaned!$F$2:$F$5743,"CAPTURE")</f>
        <v>1</v>
      </c>
      <c r="L5133" s="7">
        <f>SUMIFS(pg_transaction_cleaned!$H$2:$H$5743,pg_transaction_cleaned!$O$2:$O$5743,A5133,pg_transaction_cleaned!$F$2:$F$5743,"CAPTURE")</f>
        <v>10997</v>
      </c>
      <c r="M5133" s="6">
        <f>COUNTIFS(pg_transaction_cleaned!$O$2:$O$5743,A5133,pg_transaction_cleaned!$F$2:$F$5743,"REFUND")</f>
        <v>0</v>
      </c>
      <c r="N5133" s="7">
        <f>SUMIFS(pg_transaction_cleaned!$H$2:$H$5743,pg_transaction_cleaned!$O$2:$O$5743,A5133,pg_transaction_cleaned!$F$2:$F$5743,"REFUND")</f>
        <v>0</v>
      </c>
      <c r="O5133" s="6" t="str">
        <f t="shared" si="404"/>
        <v>OK</v>
      </c>
      <c r="P5133" s="8">
        <f t="shared" si="405"/>
        <v>0</v>
      </c>
    </row>
    <row r="5134" spans="1:16" x14ac:dyDescent="0.3">
      <c r="A5134" s="6" t="s">
        <v>10154</v>
      </c>
      <c r="B5134" s="6" t="s">
        <v>11895</v>
      </c>
      <c r="C5134" s="6" t="s">
        <v>10155</v>
      </c>
      <c r="D5134" s="6" t="s">
        <v>42</v>
      </c>
      <c r="E5134" s="6" t="s">
        <v>18</v>
      </c>
      <c r="F5134" s="6" t="s">
        <v>11878</v>
      </c>
      <c r="G5134" s="6" t="s">
        <v>19</v>
      </c>
      <c r="H5134" s="10">
        <f t="shared" si="401"/>
        <v>46295</v>
      </c>
      <c r="I5134" s="7">
        <f t="shared" si="402"/>
        <v>4498</v>
      </c>
      <c r="J5134" s="6" t="str">
        <f t="shared" si="403"/>
        <v>Hyderabad</v>
      </c>
      <c r="K5134" s="6">
        <f>COUNTIFS(pg_transaction_cleaned!$O$2:$O$5743,A5134,pg_transaction_cleaned!$F$2:$F$5743,"CAPTURE")</f>
        <v>1</v>
      </c>
      <c r="L5134" s="7">
        <f>SUMIFS(pg_transaction_cleaned!$H$2:$H$5743,pg_transaction_cleaned!$O$2:$O$5743,A5134,pg_transaction_cleaned!$F$2:$F$5743,"CAPTURE")</f>
        <v>4498</v>
      </c>
      <c r="M5134" s="6">
        <f>COUNTIFS(pg_transaction_cleaned!$O$2:$O$5743,A5134,pg_transaction_cleaned!$F$2:$F$5743,"REFUND")</f>
        <v>0</v>
      </c>
      <c r="N5134" s="7">
        <f>SUMIFS(pg_transaction_cleaned!$H$2:$H$5743,pg_transaction_cleaned!$O$2:$O$5743,A5134,pg_transaction_cleaned!$F$2:$F$5743,"REFUND")</f>
        <v>0</v>
      </c>
      <c r="O5134" s="6" t="str">
        <f t="shared" si="404"/>
        <v>OK</v>
      </c>
      <c r="P5134" s="8">
        <f t="shared" si="405"/>
        <v>0</v>
      </c>
    </row>
    <row r="5135" spans="1:16" x14ac:dyDescent="0.3">
      <c r="A5135" s="6" t="s">
        <v>10156</v>
      </c>
      <c r="B5135" s="6" t="s">
        <v>11905</v>
      </c>
      <c r="C5135" s="6" t="s">
        <v>4736</v>
      </c>
      <c r="D5135" s="6" t="s">
        <v>26</v>
      </c>
      <c r="E5135" s="6" t="s">
        <v>18</v>
      </c>
      <c r="F5135" s="6" t="s">
        <v>11841</v>
      </c>
      <c r="G5135" s="6" t="s">
        <v>80</v>
      </c>
      <c r="H5135" s="10">
        <f t="shared" si="401"/>
        <v>46291</v>
      </c>
      <c r="I5135" s="7">
        <f t="shared" si="402"/>
        <v>2499</v>
      </c>
      <c r="J5135" s="6" t="str">
        <f t="shared" si="403"/>
        <v>Kolkata</v>
      </c>
      <c r="K5135" s="6">
        <f>COUNTIFS(pg_transaction_cleaned!$O$2:$O$5743,A5135,pg_transaction_cleaned!$F$2:$F$5743,"CAPTURE")</f>
        <v>0</v>
      </c>
      <c r="L5135" s="7">
        <f>SUMIFS(pg_transaction_cleaned!$H$2:$H$5743,pg_transaction_cleaned!$O$2:$O$5743,A5135,pg_transaction_cleaned!$F$2:$F$5743,"CAPTURE")</f>
        <v>0</v>
      </c>
      <c r="M5135" s="6">
        <f>COUNTIFS(pg_transaction_cleaned!$O$2:$O$5743,A5135,pg_transaction_cleaned!$F$2:$F$5743,"REFUND")</f>
        <v>0</v>
      </c>
      <c r="N5135" s="7">
        <f>SUMIFS(pg_transaction_cleaned!$H$2:$H$5743,pg_transaction_cleaned!$O$2:$O$5743,A5135,pg_transaction_cleaned!$F$2:$F$5743,"REFUND")</f>
        <v>0</v>
      </c>
      <c r="O5135" s="6" t="str">
        <f t="shared" si="404"/>
        <v>OK</v>
      </c>
      <c r="P5135" s="8">
        <f t="shared" si="405"/>
        <v>0</v>
      </c>
    </row>
    <row r="5136" spans="1:16" x14ac:dyDescent="0.3">
      <c r="A5136" s="6" t="s">
        <v>10157</v>
      </c>
      <c r="B5136" s="6" t="s">
        <v>11875</v>
      </c>
      <c r="C5136" s="6" t="s">
        <v>10158</v>
      </c>
      <c r="D5136" s="6" t="s">
        <v>51</v>
      </c>
      <c r="E5136" s="6" t="s">
        <v>18</v>
      </c>
      <c r="F5136" s="6" t="s">
        <v>11879</v>
      </c>
      <c r="G5136" s="6" t="s">
        <v>19</v>
      </c>
      <c r="H5136" s="10">
        <f t="shared" si="401"/>
        <v>46279</v>
      </c>
      <c r="I5136" s="7">
        <f t="shared" si="402"/>
        <v>1798</v>
      </c>
      <c r="J5136" s="6" t="str">
        <f t="shared" si="403"/>
        <v>Chennai</v>
      </c>
      <c r="K5136" s="6">
        <f>COUNTIFS(pg_transaction_cleaned!$O$2:$O$5743,A5136,pg_transaction_cleaned!$F$2:$F$5743,"CAPTURE")</f>
        <v>1</v>
      </c>
      <c r="L5136" s="7">
        <f>SUMIFS(pg_transaction_cleaned!$H$2:$H$5743,pg_transaction_cleaned!$O$2:$O$5743,A5136,pg_transaction_cleaned!$F$2:$F$5743,"CAPTURE")</f>
        <v>1798</v>
      </c>
      <c r="M5136" s="6">
        <f>COUNTIFS(pg_transaction_cleaned!$O$2:$O$5743,A5136,pg_transaction_cleaned!$F$2:$F$5743,"REFUND")</f>
        <v>0</v>
      </c>
      <c r="N5136" s="7">
        <f>SUMIFS(pg_transaction_cleaned!$H$2:$H$5743,pg_transaction_cleaned!$O$2:$O$5743,A5136,pg_transaction_cleaned!$F$2:$F$5743,"REFUND")</f>
        <v>0</v>
      </c>
      <c r="O5136" s="6" t="str">
        <f t="shared" si="404"/>
        <v>OK</v>
      </c>
      <c r="P5136" s="8">
        <f t="shared" si="405"/>
        <v>0</v>
      </c>
    </row>
    <row r="5137" spans="1:16" x14ac:dyDescent="0.3">
      <c r="A5137" s="6" t="s">
        <v>10159</v>
      </c>
      <c r="B5137" s="6" t="s">
        <v>11936</v>
      </c>
      <c r="C5137" s="6" t="s">
        <v>10160</v>
      </c>
      <c r="D5137" s="6" t="s">
        <v>17</v>
      </c>
      <c r="E5137" s="6" t="s">
        <v>18</v>
      </c>
      <c r="F5137" s="6" t="s">
        <v>12261</v>
      </c>
      <c r="G5137" s="6" t="s">
        <v>19</v>
      </c>
      <c r="H5137" s="10">
        <f t="shared" si="401"/>
        <v>46293</v>
      </c>
      <c r="I5137" s="7">
        <f t="shared" si="402"/>
        <v>1998</v>
      </c>
      <c r="J5137" s="6" t="str">
        <f t="shared" si="403"/>
        <v>Pune</v>
      </c>
      <c r="K5137" s="6">
        <f>COUNTIFS(pg_transaction_cleaned!$O$2:$O$5743,A5137,pg_transaction_cleaned!$F$2:$F$5743,"CAPTURE")</f>
        <v>1</v>
      </c>
      <c r="L5137" s="7">
        <f>SUMIFS(pg_transaction_cleaned!$H$2:$H$5743,pg_transaction_cleaned!$O$2:$O$5743,A5137,pg_transaction_cleaned!$F$2:$F$5743,"CAPTURE")</f>
        <v>1998</v>
      </c>
      <c r="M5137" s="6">
        <f>COUNTIFS(pg_transaction_cleaned!$O$2:$O$5743,A5137,pg_transaction_cleaned!$F$2:$F$5743,"REFUND")</f>
        <v>0</v>
      </c>
      <c r="N5137" s="7">
        <f>SUMIFS(pg_transaction_cleaned!$H$2:$H$5743,pg_transaction_cleaned!$O$2:$O$5743,A5137,pg_transaction_cleaned!$F$2:$F$5743,"REFUND")</f>
        <v>0</v>
      </c>
      <c r="O5137" s="6" t="str">
        <f t="shared" si="404"/>
        <v>OK</v>
      </c>
      <c r="P5137" s="8">
        <f t="shared" si="405"/>
        <v>0</v>
      </c>
    </row>
    <row r="5138" spans="1:16" x14ac:dyDescent="0.3">
      <c r="A5138" s="6" t="s">
        <v>10161</v>
      </c>
      <c r="B5138" s="6" t="s">
        <v>11875</v>
      </c>
      <c r="C5138" s="6" t="s">
        <v>10162</v>
      </c>
      <c r="D5138" s="6" t="s">
        <v>42</v>
      </c>
      <c r="E5138" s="6" t="s">
        <v>18</v>
      </c>
      <c r="F5138" s="6" t="s">
        <v>12262</v>
      </c>
      <c r="G5138" s="6" t="s">
        <v>19</v>
      </c>
      <c r="H5138" s="10">
        <f t="shared" si="401"/>
        <v>46279</v>
      </c>
      <c r="I5138" s="7">
        <f t="shared" si="402"/>
        <v>11847</v>
      </c>
      <c r="J5138" s="6" t="str">
        <f t="shared" si="403"/>
        <v>Hyderabad</v>
      </c>
      <c r="K5138" s="6">
        <f>COUNTIFS(pg_transaction_cleaned!$O$2:$O$5743,A5138,pg_transaction_cleaned!$F$2:$F$5743,"CAPTURE")</f>
        <v>1</v>
      </c>
      <c r="L5138" s="7">
        <f>SUMIFS(pg_transaction_cleaned!$H$2:$H$5743,pg_transaction_cleaned!$O$2:$O$5743,A5138,pg_transaction_cleaned!$F$2:$F$5743,"CAPTURE")</f>
        <v>11847</v>
      </c>
      <c r="M5138" s="6">
        <f>COUNTIFS(pg_transaction_cleaned!$O$2:$O$5743,A5138,pg_transaction_cleaned!$F$2:$F$5743,"REFUND")</f>
        <v>0</v>
      </c>
      <c r="N5138" s="7">
        <f>SUMIFS(pg_transaction_cleaned!$H$2:$H$5743,pg_transaction_cleaned!$O$2:$O$5743,A5138,pg_transaction_cleaned!$F$2:$F$5743,"REFUND")</f>
        <v>0</v>
      </c>
      <c r="O5138" s="6" t="str">
        <f t="shared" si="404"/>
        <v>OK</v>
      </c>
      <c r="P5138" s="8">
        <f t="shared" si="405"/>
        <v>0</v>
      </c>
    </row>
    <row r="5139" spans="1:16" x14ac:dyDescent="0.3">
      <c r="A5139" s="6" t="s">
        <v>10163</v>
      </c>
      <c r="B5139" s="6" t="s">
        <v>11844</v>
      </c>
      <c r="C5139" s="6" t="s">
        <v>6929</v>
      </c>
      <c r="D5139" s="6" t="s">
        <v>61</v>
      </c>
      <c r="E5139" s="6" t="s">
        <v>27</v>
      </c>
      <c r="F5139" s="6" t="s">
        <v>12121</v>
      </c>
      <c r="G5139" s="6" t="s">
        <v>19</v>
      </c>
      <c r="H5139" s="10">
        <f t="shared" si="401"/>
        <v>46280</v>
      </c>
      <c r="I5139" s="7">
        <f t="shared" si="402"/>
        <v>7998</v>
      </c>
      <c r="J5139" s="6" t="str">
        <f t="shared" si="403"/>
        <v>Delhi</v>
      </c>
      <c r="K5139" s="6">
        <f>COUNTIFS(pg_transaction_cleaned!$O$2:$O$5743,A5139,pg_transaction_cleaned!$F$2:$F$5743,"CAPTURE")</f>
        <v>1</v>
      </c>
      <c r="L5139" s="7">
        <f>SUMIFS(pg_transaction_cleaned!$H$2:$H$5743,pg_transaction_cleaned!$O$2:$O$5743,A5139,pg_transaction_cleaned!$F$2:$F$5743,"CAPTURE")</f>
        <v>7998</v>
      </c>
      <c r="M5139" s="6">
        <f>COUNTIFS(pg_transaction_cleaned!$O$2:$O$5743,A5139,pg_transaction_cleaned!$F$2:$F$5743,"REFUND")</f>
        <v>0</v>
      </c>
      <c r="N5139" s="7">
        <f>SUMIFS(pg_transaction_cleaned!$H$2:$H$5743,pg_transaction_cleaned!$O$2:$O$5743,A5139,pg_transaction_cleaned!$F$2:$F$5743,"REFUND")</f>
        <v>0</v>
      </c>
      <c r="O5139" s="6" t="str">
        <f t="shared" si="404"/>
        <v>OK</v>
      </c>
      <c r="P5139" s="8">
        <f t="shared" si="405"/>
        <v>0</v>
      </c>
    </row>
    <row r="5140" spans="1:16" x14ac:dyDescent="0.3">
      <c r="A5140" s="6" t="s">
        <v>10164</v>
      </c>
      <c r="B5140" s="6" t="s">
        <v>11852</v>
      </c>
      <c r="C5140" s="6" t="s">
        <v>10165</v>
      </c>
      <c r="D5140" s="6" t="s">
        <v>48</v>
      </c>
      <c r="E5140" s="6" t="s">
        <v>18</v>
      </c>
      <c r="F5140" s="6" t="s">
        <v>11902</v>
      </c>
      <c r="G5140" s="6" t="s">
        <v>19</v>
      </c>
      <c r="H5140" s="10">
        <f t="shared" si="401"/>
        <v>46273</v>
      </c>
      <c r="I5140" s="7">
        <f t="shared" si="402"/>
        <v>2999</v>
      </c>
      <c r="J5140" s="6" t="str">
        <f t="shared" si="403"/>
        <v>Jaipur</v>
      </c>
      <c r="K5140" s="6">
        <f>COUNTIFS(pg_transaction_cleaned!$O$2:$O$5743,A5140,pg_transaction_cleaned!$F$2:$F$5743,"CAPTURE")</f>
        <v>1</v>
      </c>
      <c r="L5140" s="7">
        <f>SUMIFS(pg_transaction_cleaned!$H$2:$H$5743,pg_transaction_cleaned!$O$2:$O$5743,A5140,pg_transaction_cleaned!$F$2:$F$5743,"CAPTURE")</f>
        <v>2999</v>
      </c>
      <c r="M5140" s="6">
        <f>COUNTIFS(pg_transaction_cleaned!$O$2:$O$5743,A5140,pg_transaction_cleaned!$F$2:$F$5743,"REFUND")</f>
        <v>0</v>
      </c>
      <c r="N5140" s="7">
        <f>SUMIFS(pg_transaction_cleaned!$H$2:$H$5743,pg_transaction_cleaned!$O$2:$O$5743,A5140,pg_transaction_cleaned!$F$2:$F$5743,"REFUND")</f>
        <v>0</v>
      </c>
      <c r="O5140" s="6" t="str">
        <f t="shared" si="404"/>
        <v>OK</v>
      </c>
      <c r="P5140" s="8">
        <f t="shared" si="405"/>
        <v>0</v>
      </c>
    </row>
    <row r="5141" spans="1:16" x14ac:dyDescent="0.3">
      <c r="A5141" s="6" t="s">
        <v>10166</v>
      </c>
      <c r="B5141" s="6" t="s">
        <v>11832</v>
      </c>
      <c r="C5141" s="6" t="s">
        <v>10167</v>
      </c>
      <c r="D5141" s="6" t="s">
        <v>34</v>
      </c>
      <c r="E5141" s="6" t="s">
        <v>27</v>
      </c>
      <c r="F5141" s="6" t="s">
        <v>11839</v>
      </c>
      <c r="G5141" s="6" t="s">
        <v>19</v>
      </c>
      <c r="H5141" s="10">
        <f t="shared" si="401"/>
        <v>46273</v>
      </c>
      <c r="I5141" s="7">
        <f t="shared" si="402"/>
        <v>1299</v>
      </c>
      <c r="J5141" s="6" t="str">
        <f t="shared" si="403"/>
        <v>Ahmedabad</v>
      </c>
      <c r="K5141" s="6">
        <f>COUNTIFS(pg_transaction_cleaned!$O$2:$O$5743,A5141,pg_transaction_cleaned!$F$2:$F$5743,"CAPTURE")</f>
        <v>1</v>
      </c>
      <c r="L5141" s="7">
        <f>SUMIFS(pg_transaction_cleaned!$H$2:$H$5743,pg_transaction_cleaned!$O$2:$O$5743,A5141,pg_transaction_cleaned!$F$2:$F$5743,"CAPTURE")</f>
        <v>1299</v>
      </c>
      <c r="M5141" s="6">
        <f>COUNTIFS(pg_transaction_cleaned!$O$2:$O$5743,A5141,pg_transaction_cleaned!$F$2:$F$5743,"REFUND")</f>
        <v>0</v>
      </c>
      <c r="N5141" s="7">
        <f>SUMIFS(pg_transaction_cleaned!$H$2:$H$5743,pg_transaction_cleaned!$O$2:$O$5743,A5141,pg_transaction_cleaned!$F$2:$F$5743,"REFUND")</f>
        <v>0</v>
      </c>
      <c r="O5141" s="6" t="str">
        <f t="shared" si="404"/>
        <v>OK</v>
      </c>
      <c r="P5141" s="8">
        <f t="shared" si="405"/>
        <v>0</v>
      </c>
    </row>
    <row r="5142" spans="1:16" x14ac:dyDescent="0.3">
      <c r="A5142" s="6" t="s">
        <v>10168</v>
      </c>
      <c r="B5142" s="6" t="s">
        <v>11868</v>
      </c>
      <c r="C5142" s="6" t="s">
        <v>10169</v>
      </c>
      <c r="D5142" s="6" t="s">
        <v>17</v>
      </c>
      <c r="E5142" s="6" t="s">
        <v>43</v>
      </c>
      <c r="F5142" s="6" t="s">
        <v>11902</v>
      </c>
      <c r="G5142" s="6" t="s">
        <v>80</v>
      </c>
      <c r="H5142" s="10">
        <f t="shared" si="401"/>
        <v>46288</v>
      </c>
      <c r="I5142" s="7">
        <f t="shared" si="402"/>
        <v>2999</v>
      </c>
      <c r="J5142" s="6" t="str">
        <f t="shared" si="403"/>
        <v>Pune</v>
      </c>
      <c r="K5142" s="6">
        <f>COUNTIFS(pg_transaction_cleaned!$O$2:$O$5743,A5142,pg_transaction_cleaned!$F$2:$F$5743,"CAPTURE")</f>
        <v>0</v>
      </c>
      <c r="L5142" s="7">
        <f>SUMIFS(pg_transaction_cleaned!$H$2:$H$5743,pg_transaction_cleaned!$O$2:$O$5743,A5142,pg_transaction_cleaned!$F$2:$F$5743,"CAPTURE")</f>
        <v>0</v>
      </c>
      <c r="M5142" s="6">
        <f>COUNTIFS(pg_transaction_cleaned!$O$2:$O$5743,A5142,pg_transaction_cleaned!$F$2:$F$5743,"REFUND")</f>
        <v>0</v>
      </c>
      <c r="N5142" s="7">
        <f>SUMIFS(pg_transaction_cleaned!$H$2:$H$5743,pg_transaction_cleaned!$O$2:$O$5743,A5142,pg_transaction_cleaned!$F$2:$F$5743,"REFUND")</f>
        <v>0</v>
      </c>
      <c r="O5142" s="6" t="str">
        <f t="shared" si="404"/>
        <v>OK</v>
      </c>
      <c r="P5142" s="8">
        <f t="shared" si="405"/>
        <v>0</v>
      </c>
    </row>
    <row r="5143" spans="1:16" x14ac:dyDescent="0.3">
      <c r="A5143" s="6" t="s">
        <v>10170</v>
      </c>
      <c r="B5143" s="6" t="s">
        <v>11844</v>
      </c>
      <c r="C5143" s="6" t="s">
        <v>10171</v>
      </c>
      <c r="D5143" s="6" t="s">
        <v>37</v>
      </c>
      <c r="E5143" s="6" t="s">
        <v>54</v>
      </c>
      <c r="F5143" s="6" t="s">
        <v>11863</v>
      </c>
      <c r="G5143" s="6" t="s">
        <v>19</v>
      </c>
      <c r="H5143" s="10">
        <f t="shared" si="401"/>
        <v>46280</v>
      </c>
      <c r="I5143" s="7">
        <f t="shared" si="402"/>
        <v>1499</v>
      </c>
      <c r="J5143" s="6" t="str">
        <f t="shared" si="403"/>
        <v>Lucknow</v>
      </c>
      <c r="K5143" s="6">
        <f>COUNTIFS(pg_transaction_cleaned!$O$2:$O$5743,A5143,pg_transaction_cleaned!$F$2:$F$5743,"CAPTURE")</f>
        <v>1</v>
      </c>
      <c r="L5143" s="7">
        <f>SUMIFS(pg_transaction_cleaned!$H$2:$H$5743,pg_transaction_cleaned!$O$2:$O$5743,A5143,pg_transaction_cleaned!$F$2:$F$5743,"CAPTURE")</f>
        <v>1499</v>
      </c>
      <c r="M5143" s="6">
        <f>COUNTIFS(pg_transaction_cleaned!$O$2:$O$5743,A5143,pg_transaction_cleaned!$F$2:$F$5743,"REFUND")</f>
        <v>0</v>
      </c>
      <c r="N5143" s="7">
        <f>SUMIFS(pg_transaction_cleaned!$H$2:$H$5743,pg_transaction_cleaned!$O$2:$O$5743,A5143,pg_transaction_cleaned!$F$2:$F$5743,"REFUND")</f>
        <v>0</v>
      </c>
      <c r="O5143" s="6" t="str">
        <f t="shared" si="404"/>
        <v>OK</v>
      </c>
      <c r="P5143" s="8">
        <f t="shared" si="405"/>
        <v>0</v>
      </c>
    </row>
    <row r="5144" spans="1:16" x14ac:dyDescent="0.3">
      <c r="A5144" s="6" t="s">
        <v>10172</v>
      </c>
      <c r="B5144" s="6" t="s">
        <v>11908</v>
      </c>
      <c r="C5144" s="6" t="s">
        <v>10173</v>
      </c>
      <c r="D5144" s="6" t="s">
        <v>75</v>
      </c>
      <c r="E5144" s="6" t="s">
        <v>18</v>
      </c>
      <c r="F5144" s="6" t="s">
        <v>12012</v>
      </c>
      <c r="G5144" s="6" t="s">
        <v>19</v>
      </c>
      <c r="H5144" s="10">
        <f t="shared" si="401"/>
        <v>46275</v>
      </c>
      <c r="I5144" s="7">
        <f t="shared" si="402"/>
        <v>5497</v>
      </c>
      <c r="J5144" s="6" t="str">
        <f t="shared" si="403"/>
        <v>Mumbai</v>
      </c>
      <c r="K5144" s="6">
        <f>COUNTIFS(pg_transaction_cleaned!$O$2:$O$5743,A5144,pg_transaction_cleaned!$F$2:$F$5743,"CAPTURE")</f>
        <v>0</v>
      </c>
      <c r="L5144" s="7">
        <f>SUMIFS(pg_transaction_cleaned!$H$2:$H$5743,pg_transaction_cleaned!$O$2:$O$5743,A5144,pg_transaction_cleaned!$F$2:$F$5743,"CAPTURE")</f>
        <v>0</v>
      </c>
      <c r="M5144" s="6">
        <f>COUNTIFS(pg_transaction_cleaned!$O$2:$O$5743,A5144,pg_transaction_cleaned!$F$2:$F$5743,"REFUND")</f>
        <v>0</v>
      </c>
      <c r="N5144" s="7">
        <f>SUMIFS(pg_transaction_cleaned!$H$2:$H$5743,pg_transaction_cleaned!$O$2:$O$5743,A5144,pg_transaction_cleaned!$F$2:$F$5743,"REFUND")</f>
        <v>0</v>
      </c>
      <c r="O5144" s="6" t="str">
        <f t="shared" si="404"/>
        <v>Paid, no payment</v>
      </c>
      <c r="P5144" s="8">
        <f t="shared" si="405"/>
        <v>5497</v>
      </c>
    </row>
    <row r="5145" spans="1:16" x14ac:dyDescent="0.3">
      <c r="A5145" s="6" t="s">
        <v>10174</v>
      </c>
      <c r="B5145" s="6" t="s">
        <v>11936</v>
      </c>
      <c r="C5145" s="6" t="s">
        <v>10175</v>
      </c>
      <c r="D5145" s="6" t="s">
        <v>42</v>
      </c>
      <c r="E5145" s="6" t="s">
        <v>54</v>
      </c>
      <c r="F5145" s="6" t="s">
        <v>11861</v>
      </c>
      <c r="G5145" s="6" t="s">
        <v>66</v>
      </c>
      <c r="H5145" s="10">
        <f t="shared" si="401"/>
        <v>46293</v>
      </c>
      <c r="I5145" s="7">
        <f t="shared" si="402"/>
        <v>7999</v>
      </c>
      <c r="J5145" s="6" t="str">
        <f t="shared" si="403"/>
        <v>Hyderabad</v>
      </c>
      <c r="K5145" s="6">
        <f>COUNTIFS(pg_transaction_cleaned!$O$2:$O$5743,A5145,pg_transaction_cleaned!$F$2:$F$5743,"CAPTURE")</f>
        <v>1</v>
      </c>
      <c r="L5145" s="7">
        <f>SUMIFS(pg_transaction_cleaned!$H$2:$H$5743,pg_transaction_cleaned!$O$2:$O$5743,A5145,pg_transaction_cleaned!$F$2:$F$5743,"CAPTURE")</f>
        <v>7999</v>
      </c>
      <c r="M5145" s="6">
        <f>COUNTIFS(pg_transaction_cleaned!$O$2:$O$5743,A5145,pg_transaction_cleaned!$F$2:$F$5743,"REFUND")</f>
        <v>1</v>
      </c>
      <c r="N5145" s="7">
        <f>SUMIFS(pg_transaction_cleaned!$H$2:$H$5743,pg_transaction_cleaned!$O$2:$O$5743,A5145,pg_transaction_cleaned!$F$2:$F$5743,"REFUND")</f>
        <v>7999</v>
      </c>
      <c r="O5145" s="6" t="str">
        <f t="shared" si="404"/>
        <v>OK</v>
      </c>
      <c r="P5145" s="8">
        <f t="shared" si="405"/>
        <v>0</v>
      </c>
    </row>
    <row r="5146" spans="1:16" x14ac:dyDescent="0.3">
      <c r="A5146" s="6" t="s">
        <v>10176</v>
      </c>
      <c r="B5146" s="6" t="s">
        <v>11850</v>
      </c>
      <c r="C5146" s="6" t="s">
        <v>10177</v>
      </c>
      <c r="D5146" s="6" t="s">
        <v>23</v>
      </c>
      <c r="E5146" s="6" t="s">
        <v>43</v>
      </c>
      <c r="F5146" s="6" t="s">
        <v>11843</v>
      </c>
      <c r="G5146" s="6" t="s">
        <v>19</v>
      </c>
      <c r="H5146" s="10">
        <f t="shared" si="401"/>
        <v>46283</v>
      </c>
      <c r="I5146" s="7">
        <f t="shared" si="402"/>
        <v>349</v>
      </c>
      <c r="J5146" s="6" t="str">
        <f t="shared" si="403"/>
        <v>Bengaluru</v>
      </c>
      <c r="K5146" s="6">
        <f>COUNTIFS(pg_transaction_cleaned!$O$2:$O$5743,A5146,pg_transaction_cleaned!$F$2:$F$5743,"CAPTURE")</f>
        <v>1</v>
      </c>
      <c r="L5146" s="7">
        <f>SUMIFS(pg_transaction_cleaned!$H$2:$H$5743,pg_transaction_cleaned!$O$2:$O$5743,A5146,pg_transaction_cleaned!$F$2:$F$5743,"CAPTURE")</f>
        <v>349</v>
      </c>
      <c r="M5146" s="6">
        <f>COUNTIFS(pg_transaction_cleaned!$O$2:$O$5743,A5146,pg_transaction_cleaned!$F$2:$F$5743,"REFUND")</f>
        <v>0</v>
      </c>
      <c r="N5146" s="7">
        <f>SUMIFS(pg_transaction_cleaned!$H$2:$H$5743,pg_transaction_cleaned!$O$2:$O$5743,A5146,pg_transaction_cleaned!$F$2:$F$5743,"REFUND")</f>
        <v>0</v>
      </c>
      <c r="O5146" s="6" t="str">
        <f t="shared" si="404"/>
        <v>OK</v>
      </c>
      <c r="P5146" s="8">
        <f t="shared" si="405"/>
        <v>0</v>
      </c>
    </row>
    <row r="5147" spans="1:16" x14ac:dyDescent="0.3">
      <c r="A5147" s="6" t="s">
        <v>10178</v>
      </c>
      <c r="B5147" s="6" t="s">
        <v>11834</v>
      </c>
      <c r="C5147" s="6" t="s">
        <v>10179</v>
      </c>
      <c r="D5147" s="6" t="s">
        <v>23</v>
      </c>
      <c r="E5147" s="6" t="s">
        <v>54</v>
      </c>
      <c r="F5147" s="6" t="s">
        <v>12230</v>
      </c>
      <c r="G5147" s="6" t="s">
        <v>19</v>
      </c>
      <c r="H5147" s="10">
        <f t="shared" si="401"/>
        <v>46276</v>
      </c>
      <c r="I5147" s="7">
        <f t="shared" si="402"/>
        <v>6497</v>
      </c>
      <c r="J5147" s="6" t="str">
        <f t="shared" si="403"/>
        <v>Bengaluru</v>
      </c>
      <c r="K5147" s="6">
        <f>COUNTIFS(pg_transaction_cleaned!$O$2:$O$5743,A5147,pg_transaction_cleaned!$F$2:$F$5743,"CAPTURE")</f>
        <v>1</v>
      </c>
      <c r="L5147" s="7">
        <f>SUMIFS(pg_transaction_cleaned!$H$2:$H$5743,pg_transaction_cleaned!$O$2:$O$5743,A5147,pg_transaction_cleaned!$F$2:$F$5743,"CAPTURE")</f>
        <v>6497</v>
      </c>
      <c r="M5147" s="6">
        <f>COUNTIFS(pg_transaction_cleaned!$O$2:$O$5743,A5147,pg_transaction_cleaned!$F$2:$F$5743,"REFUND")</f>
        <v>0</v>
      </c>
      <c r="N5147" s="7">
        <f>SUMIFS(pg_transaction_cleaned!$H$2:$H$5743,pg_transaction_cleaned!$O$2:$O$5743,A5147,pg_transaction_cleaned!$F$2:$F$5743,"REFUND")</f>
        <v>0</v>
      </c>
      <c r="O5147" s="6" t="str">
        <f t="shared" si="404"/>
        <v>OK</v>
      </c>
      <c r="P5147" s="8">
        <f t="shared" si="405"/>
        <v>0</v>
      </c>
    </row>
    <row r="5148" spans="1:16" x14ac:dyDescent="0.3">
      <c r="A5148" s="6" t="s">
        <v>10180</v>
      </c>
      <c r="B5148" s="6" t="s">
        <v>11826</v>
      </c>
      <c r="C5148" s="6" t="s">
        <v>10181</v>
      </c>
      <c r="D5148" s="6" t="s">
        <v>51</v>
      </c>
      <c r="E5148" s="6" t="s">
        <v>18</v>
      </c>
      <c r="F5148" s="6" t="s">
        <v>11863</v>
      </c>
      <c r="G5148" s="6" t="s">
        <v>19</v>
      </c>
      <c r="H5148" s="10">
        <f t="shared" si="401"/>
        <v>46286</v>
      </c>
      <c r="I5148" s="7">
        <f t="shared" si="402"/>
        <v>1499</v>
      </c>
      <c r="J5148" s="6" t="str">
        <f t="shared" si="403"/>
        <v>Chennai</v>
      </c>
      <c r="K5148" s="6">
        <f>COUNTIFS(pg_transaction_cleaned!$O$2:$O$5743,A5148,pg_transaction_cleaned!$F$2:$F$5743,"CAPTURE")</f>
        <v>1</v>
      </c>
      <c r="L5148" s="7">
        <f>SUMIFS(pg_transaction_cleaned!$H$2:$H$5743,pg_transaction_cleaned!$O$2:$O$5743,A5148,pg_transaction_cleaned!$F$2:$F$5743,"CAPTURE")</f>
        <v>1499</v>
      </c>
      <c r="M5148" s="6">
        <f>COUNTIFS(pg_transaction_cleaned!$O$2:$O$5743,A5148,pg_transaction_cleaned!$F$2:$F$5743,"REFUND")</f>
        <v>0</v>
      </c>
      <c r="N5148" s="7">
        <f>SUMIFS(pg_transaction_cleaned!$H$2:$H$5743,pg_transaction_cleaned!$O$2:$O$5743,A5148,pg_transaction_cleaned!$F$2:$F$5743,"REFUND")</f>
        <v>0</v>
      </c>
      <c r="O5148" s="6" t="str">
        <f t="shared" si="404"/>
        <v>OK</v>
      </c>
      <c r="P5148" s="8">
        <f t="shared" si="405"/>
        <v>0</v>
      </c>
    </row>
    <row r="5149" spans="1:16" x14ac:dyDescent="0.3">
      <c r="A5149" s="6" t="s">
        <v>10182</v>
      </c>
      <c r="B5149" s="6" t="s">
        <v>11907</v>
      </c>
      <c r="C5149" s="6" t="s">
        <v>10183</v>
      </c>
      <c r="D5149" s="6" t="s">
        <v>23</v>
      </c>
      <c r="E5149" s="6" t="s">
        <v>27</v>
      </c>
      <c r="F5149" s="6" t="s">
        <v>11878</v>
      </c>
      <c r="G5149" s="6" t="s">
        <v>19</v>
      </c>
      <c r="H5149" s="10">
        <f t="shared" si="401"/>
        <v>46293</v>
      </c>
      <c r="I5149" s="7">
        <f t="shared" si="402"/>
        <v>4498</v>
      </c>
      <c r="J5149" s="6" t="str">
        <f t="shared" si="403"/>
        <v>Bengaluru</v>
      </c>
      <c r="K5149" s="6">
        <f>COUNTIFS(pg_transaction_cleaned!$O$2:$O$5743,A5149,pg_transaction_cleaned!$F$2:$F$5743,"CAPTURE")</f>
        <v>1</v>
      </c>
      <c r="L5149" s="7">
        <f>SUMIFS(pg_transaction_cleaned!$H$2:$H$5743,pg_transaction_cleaned!$O$2:$O$5743,A5149,pg_transaction_cleaned!$F$2:$F$5743,"CAPTURE")</f>
        <v>4498</v>
      </c>
      <c r="M5149" s="6">
        <f>COUNTIFS(pg_transaction_cleaned!$O$2:$O$5743,A5149,pg_transaction_cleaned!$F$2:$F$5743,"REFUND")</f>
        <v>0</v>
      </c>
      <c r="N5149" s="7">
        <f>SUMIFS(pg_transaction_cleaned!$H$2:$H$5743,pg_transaction_cleaned!$O$2:$O$5743,A5149,pg_transaction_cleaned!$F$2:$F$5743,"REFUND")</f>
        <v>0</v>
      </c>
      <c r="O5149" s="6" t="str">
        <f t="shared" si="404"/>
        <v>OK</v>
      </c>
      <c r="P5149" s="8">
        <f t="shared" si="405"/>
        <v>0</v>
      </c>
    </row>
    <row r="5150" spans="1:16" x14ac:dyDescent="0.3">
      <c r="A5150" s="6" t="s">
        <v>10184</v>
      </c>
      <c r="B5150" s="6" t="s">
        <v>11864</v>
      </c>
      <c r="C5150" s="6" t="s">
        <v>10185</v>
      </c>
      <c r="D5150" s="6" t="s">
        <v>34</v>
      </c>
      <c r="E5150" s="6" t="s">
        <v>18</v>
      </c>
      <c r="F5150" s="6" t="s">
        <v>11839</v>
      </c>
      <c r="G5150" s="6" t="s">
        <v>115</v>
      </c>
      <c r="H5150" s="10">
        <f t="shared" si="401"/>
        <v>46267</v>
      </c>
      <c r="I5150" s="7">
        <f t="shared" si="402"/>
        <v>1299</v>
      </c>
      <c r="J5150" s="6" t="str">
        <f t="shared" si="403"/>
        <v>Ahmedabad</v>
      </c>
      <c r="K5150" s="6">
        <f>COUNTIFS(pg_transaction_cleaned!$O$2:$O$5743,A5150,pg_transaction_cleaned!$F$2:$F$5743,"CAPTURE")</f>
        <v>0</v>
      </c>
      <c r="L5150" s="7">
        <f>SUMIFS(pg_transaction_cleaned!$H$2:$H$5743,pg_transaction_cleaned!$O$2:$O$5743,A5150,pg_transaction_cleaned!$F$2:$F$5743,"CAPTURE")</f>
        <v>0</v>
      </c>
      <c r="M5150" s="6">
        <f>COUNTIFS(pg_transaction_cleaned!$O$2:$O$5743,A5150,pg_transaction_cleaned!$F$2:$F$5743,"REFUND")</f>
        <v>0</v>
      </c>
      <c r="N5150" s="7">
        <f>SUMIFS(pg_transaction_cleaned!$H$2:$H$5743,pg_transaction_cleaned!$O$2:$O$5743,A5150,pg_transaction_cleaned!$F$2:$F$5743,"REFUND")</f>
        <v>0</v>
      </c>
      <c r="O5150" s="6" t="str">
        <f t="shared" si="404"/>
        <v>OK</v>
      </c>
      <c r="P5150" s="8">
        <f t="shared" si="405"/>
        <v>0</v>
      </c>
    </row>
    <row r="5151" spans="1:16" x14ac:dyDescent="0.3">
      <c r="A5151" s="6" t="s">
        <v>10186</v>
      </c>
      <c r="B5151" s="6" t="s">
        <v>11868</v>
      </c>
      <c r="C5151" s="6" t="s">
        <v>9734</v>
      </c>
      <c r="D5151" s="6" t="s">
        <v>17</v>
      </c>
      <c r="E5151" s="6" t="s">
        <v>18</v>
      </c>
      <c r="F5151" s="6" t="s">
        <v>12129</v>
      </c>
      <c r="G5151" s="6" t="s">
        <v>19</v>
      </c>
      <c r="H5151" s="10">
        <f t="shared" si="401"/>
        <v>46288</v>
      </c>
      <c r="I5151" s="7">
        <f t="shared" si="402"/>
        <v>8348</v>
      </c>
      <c r="J5151" s="6" t="str">
        <f t="shared" si="403"/>
        <v>Pune</v>
      </c>
      <c r="K5151" s="6">
        <f>COUNTIFS(pg_transaction_cleaned!$O$2:$O$5743,A5151,pg_transaction_cleaned!$F$2:$F$5743,"CAPTURE")</f>
        <v>1</v>
      </c>
      <c r="L5151" s="7">
        <f>SUMIFS(pg_transaction_cleaned!$H$2:$H$5743,pg_transaction_cleaned!$O$2:$O$5743,A5151,pg_transaction_cleaned!$F$2:$F$5743,"CAPTURE")</f>
        <v>8348</v>
      </c>
      <c r="M5151" s="6">
        <f>COUNTIFS(pg_transaction_cleaned!$O$2:$O$5743,A5151,pg_transaction_cleaned!$F$2:$F$5743,"REFUND")</f>
        <v>0</v>
      </c>
      <c r="N5151" s="7">
        <f>SUMIFS(pg_transaction_cleaned!$H$2:$H$5743,pg_transaction_cleaned!$O$2:$O$5743,A5151,pg_transaction_cleaned!$F$2:$F$5743,"REFUND")</f>
        <v>0</v>
      </c>
      <c r="O5151" s="6" t="str">
        <f t="shared" si="404"/>
        <v>OK</v>
      </c>
      <c r="P5151" s="8">
        <f t="shared" si="405"/>
        <v>0</v>
      </c>
    </row>
    <row r="5152" spans="1:16" x14ac:dyDescent="0.3">
      <c r="A5152" s="6" t="s">
        <v>10187</v>
      </c>
      <c r="B5152" s="6" t="s">
        <v>11923</v>
      </c>
      <c r="C5152" s="6" t="s">
        <v>10188</v>
      </c>
      <c r="D5152" s="6" t="s">
        <v>37</v>
      </c>
      <c r="E5152" s="6" t="s">
        <v>27</v>
      </c>
      <c r="F5152" s="6" t="s">
        <v>11876</v>
      </c>
      <c r="G5152" s="6" t="s">
        <v>80</v>
      </c>
      <c r="H5152" s="10">
        <f t="shared" si="401"/>
        <v>46292</v>
      </c>
      <c r="I5152" s="7">
        <f t="shared" si="402"/>
        <v>9498</v>
      </c>
      <c r="J5152" s="6" t="str">
        <f t="shared" si="403"/>
        <v>Lucknow</v>
      </c>
      <c r="K5152" s="6">
        <f>COUNTIFS(pg_transaction_cleaned!$O$2:$O$5743,A5152,pg_transaction_cleaned!$F$2:$F$5743,"CAPTURE")</f>
        <v>0</v>
      </c>
      <c r="L5152" s="7">
        <f>SUMIFS(pg_transaction_cleaned!$H$2:$H$5743,pg_transaction_cleaned!$O$2:$O$5743,A5152,pg_transaction_cleaned!$F$2:$F$5743,"CAPTURE")</f>
        <v>0</v>
      </c>
      <c r="M5152" s="6">
        <f>COUNTIFS(pg_transaction_cleaned!$O$2:$O$5743,A5152,pg_transaction_cleaned!$F$2:$F$5743,"REFUND")</f>
        <v>0</v>
      </c>
      <c r="N5152" s="7">
        <f>SUMIFS(pg_transaction_cleaned!$H$2:$H$5743,pg_transaction_cleaned!$O$2:$O$5743,A5152,pg_transaction_cleaned!$F$2:$F$5743,"REFUND")</f>
        <v>0</v>
      </c>
      <c r="O5152" s="6" t="str">
        <f t="shared" si="404"/>
        <v>OK</v>
      </c>
      <c r="P5152" s="8">
        <f t="shared" si="405"/>
        <v>0</v>
      </c>
    </row>
    <row r="5153" spans="1:16" x14ac:dyDescent="0.3">
      <c r="A5153" s="6" t="s">
        <v>10189</v>
      </c>
      <c r="B5153" s="6" t="s">
        <v>11866</v>
      </c>
      <c r="C5153" s="6" t="s">
        <v>4101</v>
      </c>
      <c r="D5153" s="6" t="s">
        <v>17</v>
      </c>
      <c r="E5153" s="6" t="s">
        <v>18</v>
      </c>
      <c r="F5153" s="6" t="s">
        <v>11851</v>
      </c>
      <c r="G5153" s="6" t="s">
        <v>80</v>
      </c>
      <c r="H5153" s="10">
        <f t="shared" si="401"/>
        <v>46274</v>
      </c>
      <c r="I5153" s="7">
        <f t="shared" si="402"/>
        <v>3499</v>
      </c>
      <c r="J5153" s="6" t="str">
        <f t="shared" si="403"/>
        <v>Pune</v>
      </c>
      <c r="K5153" s="6">
        <f>COUNTIFS(pg_transaction_cleaned!$O$2:$O$5743,A5153,pg_transaction_cleaned!$F$2:$F$5743,"CAPTURE")</f>
        <v>0</v>
      </c>
      <c r="L5153" s="7">
        <f>SUMIFS(pg_transaction_cleaned!$H$2:$H$5743,pg_transaction_cleaned!$O$2:$O$5743,A5153,pg_transaction_cleaned!$F$2:$F$5743,"CAPTURE")</f>
        <v>0</v>
      </c>
      <c r="M5153" s="6">
        <f>COUNTIFS(pg_transaction_cleaned!$O$2:$O$5743,A5153,pg_transaction_cleaned!$F$2:$F$5743,"REFUND")</f>
        <v>0</v>
      </c>
      <c r="N5153" s="7">
        <f>SUMIFS(pg_transaction_cleaned!$H$2:$H$5743,pg_transaction_cleaned!$O$2:$O$5743,A5153,pg_transaction_cleaned!$F$2:$F$5743,"REFUND")</f>
        <v>0</v>
      </c>
      <c r="O5153" s="6" t="str">
        <f t="shared" si="404"/>
        <v>OK</v>
      </c>
      <c r="P5153" s="8">
        <f t="shared" si="405"/>
        <v>0</v>
      </c>
    </row>
    <row r="5154" spans="1:16" x14ac:dyDescent="0.3">
      <c r="A5154" s="6" t="s">
        <v>10190</v>
      </c>
      <c r="B5154" s="6" t="s">
        <v>11888</v>
      </c>
      <c r="C5154" s="6" t="s">
        <v>10191</v>
      </c>
      <c r="D5154" s="6" t="s">
        <v>26</v>
      </c>
      <c r="E5154" s="6" t="s">
        <v>18</v>
      </c>
      <c r="F5154" s="6" t="s">
        <v>12115</v>
      </c>
      <c r="G5154" s="6" t="s">
        <v>19</v>
      </c>
      <c r="H5154" s="10">
        <f t="shared" si="401"/>
        <v>46269</v>
      </c>
      <c r="I5154" s="7">
        <f t="shared" si="402"/>
        <v>698</v>
      </c>
      <c r="J5154" s="6" t="str">
        <f t="shared" si="403"/>
        <v>Kolkata</v>
      </c>
      <c r="K5154" s="6">
        <f>COUNTIFS(pg_transaction_cleaned!$O$2:$O$5743,A5154,pg_transaction_cleaned!$F$2:$F$5743,"CAPTURE")</f>
        <v>1</v>
      </c>
      <c r="L5154" s="7">
        <f>SUMIFS(pg_transaction_cleaned!$H$2:$H$5743,pg_transaction_cleaned!$O$2:$O$5743,A5154,pg_transaction_cleaned!$F$2:$F$5743,"CAPTURE")</f>
        <v>698</v>
      </c>
      <c r="M5154" s="6">
        <f>COUNTIFS(pg_transaction_cleaned!$O$2:$O$5743,A5154,pg_transaction_cleaned!$F$2:$F$5743,"REFUND")</f>
        <v>0</v>
      </c>
      <c r="N5154" s="7">
        <f>SUMIFS(pg_transaction_cleaned!$H$2:$H$5743,pg_transaction_cleaned!$O$2:$O$5743,A5154,pg_transaction_cleaned!$F$2:$F$5743,"REFUND")</f>
        <v>0</v>
      </c>
      <c r="O5154" s="6" t="str">
        <f t="shared" si="404"/>
        <v>OK</v>
      </c>
      <c r="P5154" s="8">
        <f t="shared" si="405"/>
        <v>0</v>
      </c>
    </row>
    <row r="5155" spans="1:16" x14ac:dyDescent="0.3">
      <c r="A5155" s="6" t="s">
        <v>10192</v>
      </c>
      <c r="B5155" s="6" t="s">
        <v>11868</v>
      </c>
      <c r="C5155" s="6" t="s">
        <v>10193</v>
      </c>
      <c r="D5155" s="6" t="s">
        <v>34</v>
      </c>
      <c r="E5155" s="6" t="s">
        <v>18</v>
      </c>
      <c r="F5155" s="6" t="s">
        <v>12069</v>
      </c>
      <c r="G5155" s="6" t="s">
        <v>19</v>
      </c>
      <c r="H5155" s="10">
        <f t="shared" si="401"/>
        <v>46288</v>
      </c>
      <c r="I5155" s="7">
        <f t="shared" si="402"/>
        <v>3197</v>
      </c>
      <c r="J5155" s="6" t="str">
        <f t="shared" si="403"/>
        <v>Ahmedabad</v>
      </c>
      <c r="K5155" s="6">
        <f>COUNTIFS(pg_transaction_cleaned!$O$2:$O$5743,A5155,pg_transaction_cleaned!$F$2:$F$5743,"CAPTURE")</f>
        <v>1</v>
      </c>
      <c r="L5155" s="7">
        <f>SUMIFS(pg_transaction_cleaned!$H$2:$H$5743,pg_transaction_cleaned!$O$2:$O$5743,A5155,pg_transaction_cleaned!$F$2:$F$5743,"CAPTURE")</f>
        <v>3197</v>
      </c>
      <c r="M5155" s="6">
        <f>COUNTIFS(pg_transaction_cleaned!$O$2:$O$5743,A5155,pg_transaction_cleaned!$F$2:$F$5743,"REFUND")</f>
        <v>0</v>
      </c>
      <c r="N5155" s="7">
        <f>SUMIFS(pg_transaction_cleaned!$H$2:$H$5743,pg_transaction_cleaned!$O$2:$O$5743,A5155,pg_transaction_cleaned!$F$2:$F$5743,"REFUND")</f>
        <v>0</v>
      </c>
      <c r="O5155" s="6" t="str">
        <f t="shared" si="404"/>
        <v>OK</v>
      </c>
      <c r="P5155" s="8">
        <f t="shared" si="405"/>
        <v>0</v>
      </c>
    </row>
    <row r="5156" spans="1:16" x14ac:dyDescent="0.3">
      <c r="A5156" s="6" t="s">
        <v>10194</v>
      </c>
      <c r="B5156" s="6" t="s">
        <v>11903</v>
      </c>
      <c r="C5156" s="6" t="s">
        <v>10195</v>
      </c>
      <c r="D5156" s="6" t="s">
        <v>23</v>
      </c>
      <c r="E5156" s="6" t="s">
        <v>18</v>
      </c>
      <c r="F5156" s="6" t="s">
        <v>11835</v>
      </c>
      <c r="G5156" s="6" t="s">
        <v>19</v>
      </c>
      <c r="H5156" s="10">
        <f t="shared" si="401"/>
        <v>46277</v>
      </c>
      <c r="I5156" s="7">
        <f t="shared" si="402"/>
        <v>499</v>
      </c>
      <c r="J5156" s="6" t="str">
        <f t="shared" si="403"/>
        <v>Bengaluru</v>
      </c>
      <c r="K5156" s="6">
        <f>COUNTIFS(pg_transaction_cleaned!$O$2:$O$5743,A5156,pg_transaction_cleaned!$F$2:$F$5743,"CAPTURE")</f>
        <v>1</v>
      </c>
      <c r="L5156" s="7">
        <f>SUMIFS(pg_transaction_cleaned!$H$2:$H$5743,pg_transaction_cleaned!$O$2:$O$5743,A5156,pg_transaction_cleaned!$F$2:$F$5743,"CAPTURE")</f>
        <v>499</v>
      </c>
      <c r="M5156" s="6">
        <f>COUNTIFS(pg_transaction_cleaned!$O$2:$O$5743,A5156,pg_transaction_cleaned!$F$2:$F$5743,"REFUND")</f>
        <v>0</v>
      </c>
      <c r="N5156" s="7">
        <f>SUMIFS(pg_transaction_cleaned!$H$2:$H$5743,pg_transaction_cleaned!$O$2:$O$5743,A5156,pg_transaction_cleaned!$F$2:$F$5743,"REFUND")</f>
        <v>0</v>
      </c>
      <c r="O5156" s="6" t="str">
        <f t="shared" si="404"/>
        <v>OK</v>
      </c>
      <c r="P5156" s="8">
        <f t="shared" si="405"/>
        <v>0</v>
      </c>
    </row>
    <row r="5157" spans="1:16" x14ac:dyDescent="0.3">
      <c r="A5157" s="6" t="s">
        <v>10196</v>
      </c>
      <c r="B5157" s="6" t="s">
        <v>12015</v>
      </c>
      <c r="C5157" s="6" t="s">
        <v>10197</v>
      </c>
      <c r="D5157" s="6" t="s">
        <v>23</v>
      </c>
      <c r="E5157" s="6" t="s">
        <v>18</v>
      </c>
      <c r="F5157" s="6" t="s">
        <v>12165</v>
      </c>
      <c r="G5157" s="6" t="s">
        <v>19</v>
      </c>
      <c r="H5157" s="10">
        <f t="shared" si="401"/>
        <v>46289</v>
      </c>
      <c r="I5157" s="7">
        <f t="shared" si="402"/>
        <v>11597</v>
      </c>
      <c r="J5157" s="6" t="str">
        <f t="shared" si="403"/>
        <v>Bengaluru</v>
      </c>
      <c r="K5157" s="6">
        <f>COUNTIFS(pg_transaction_cleaned!$O$2:$O$5743,A5157,pg_transaction_cleaned!$F$2:$F$5743,"CAPTURE")</f>
        <v>1</v>
      </c>
      <c r="L5157" s="7">
        <f>SUMIFS(pg_transaction_cleaned!$H$2:$H$5743,pg_transaction_cleaned!$O$2:$O$5743,A5157,pg_transaction_cleaned!$F$2:$F$5743,"CAPTURE")</f>
        <v>11597</v>
      </c>
      <c r="M5157" s="6">
        <f>COUNTIFS(pg_transaction_cleaned!$O$2:$O$5743,A5157,pg_transaction_cleaned!$F$2:$F$5743,"REFUND")</f>
        <v>0</v>
      </c>
      <c r="N5157" s="7">
        <f>SUMIFS(pg_transaction_cleaned!$H$2:$H$5743,pg_transaction_cleaned!$O$2:$O$5743,A5157,pg_transaction_cleaned!$F$2:$F$5743,"REFUND")</f>
        <v>0</v>
      </c>
      <c r="O5157" s="6" t="str">
        <f t="shared" si="404"/>
        <v>OK</v>
      </c>
      <c r="P5157" s="8">
        <f t="shared" si="405"/>
        <v>0</v>
      </c>
    </row>
    <row r="5158" spans="1:16" x14ac:dyDescent="0.3">
      <c r="A5158" s="6" t="s">
        <v>10198</v>
      </c>
      <c r="B5158" s="6" t="s">
        <v>12106</v>
      </c>
      <c r="C5158" s="6" t="s">
        <v>10199</v>
      </c>
      <c r="D5158" s="6" t="s">
        <v>34</v>
      </c>
      <c r="E5158" s="6" t="s">
        <v>43</v>
      </c>
      <c r="F5158" s="6" t="s">
        <v>11959</v>
      </c>
      <c r="G5158" s="6" t="s">
        <v>19</v>
      </c>
      <c r="H5158" s="10">
        <f t="shared" si="401"/>
        <v>46281</v>
      </c>
      <c r="I5158" s="7">
        <f t="shared" si="402"/>
        <v>5297</v>
      </c>
      <c r="J5158" s="6" t="str">
        <f t="shared" si="403"/>
        <v>Ahmedabad</v>
      </c>
      <c r="K5158" s="6">
        <f>COUNTIFS(pg_transaction_cleaned!$O$2:$O$5743,A5158,pg_transaction_cleaned!$F$2:$F$5743,"CAPTURE")</f>
        <v>1</v>
      </c>
      <c r="L5158" s="7">
        <f>SUMIFS(pg_transaction_cleaned!$H$2:$H$5743,pg_transaction_cleaned!$O$2:$O$5743,A5158,pg_transaction_cleaned!$F$2:$F$5743,"CAPTURE")</f>
        <v>5297</v>
      </c>
      <c r="M5158" s="6">
        <f>COUNTIFS(pg_transaction_cleaned!$O$2:$O$5743,A5158,pg_transaction_cleaned!$F$2:$F$5743,"REFUND")</f>
        <v>0</v>
      </c>
      <c r="N5158" s="7">
        <f>SUMIFS(pg_transaction_cleaned!$H$2:$H$5743,pg_transaction_cleaned!$O$2:$O$5743,A5158,pg_transaction_cleaned!$F$2:$F$5743,"REFUND")</f>
        <v>0</v>
      </c>
      <c r="O5158" s="6" t="str">
        <f t="shared" si="404"/>
        <v>OK</v>
      </c>
      <c r="P5158" s="8">
        <f t="shared" si="405"/>
        <v>0</v>
      </c>
    </row>
    <row r="5159" spans="1:16" x14ac:dyDescent="0.3">
      <c r="A5159" s="6" t="s">
        <v>10200</v>
      </c>
      <c r="B5159" s="6" t="s">
        <v>11928</v>
      </c>
      <c r="C5159" s="6" t="s">
        <v>10201</v>
      </c>
      <c r="D5159" s="6" t="s">
        <v>61</v>
      </c>
      <c r="E5159" s="6" t="s">
        <v>54</v>
      </c>
      <c r="F5159" s="6" t="s">
        <v>11863</v>
      </c>
      <c r="G5159" s="6" t="s">
        <v>19</v>
      </c>
      <c r="H5159" s="10">
        <f t="shared" si="401"/>
        <v>46266</v>
      </c>
      <c r="I5159" s="7">
        <f t="shared" si="402"/>
        <v>1499</v>
      </c>
      <c r="J5159" s="6" t="str">
        <f t="shared" si="403"/>
        <v>Delhi</v>
      </c>
      <c r="K5159" s="6">
        <f>COUNTIFS(pg_transaction_cleaned!$O$2:$O$5743,A5159,pg_transaction_cleaned!$F$2:$F$5743,"CAPTURE")</f>
        <v>1</v>
      </c>
      <c r="L5159" s="7">
        <f>SUMIFS(pg_transaction_cleaned!$H$2:$H$5743,pg_transaction_cleaned!$O$2:$O$5743,A5159,pg_transaction_cleaned!$F$2:$F$5743,"CAPTURE")</f>
        <v>1499</v>
      </c>
      <c r="M5159" s="6">
        <f>COUNTIFS(pg_transaction_cleaned!$O$2:$O$5743,A5159,pg_transaction_cleaned!$F$2:$F$5743,"REFUND")</f>
        <v>0</v>
      </c>
      <c r="N5159" s="7">
        <f>SUMIFS(pg_transaction_cleaned!$H$2:$H$5743,pg_transaction_cleaned!$O$2:$O$5743,A5159,pg_transaction_cleaned!$F$2:$F$5743,"REFUND")</f>
        <v>0</v>
      </c>
      <c r="O5159" s="6" t="str">
        <f t="shared" si="404"/>
        <v>OK</v>
      </c>
      <c r="P5159" s="8">
        <f t="shared" si="405"/>
        <v>0</v>
      </c>
    </row>
    <row r="5160" spans="1:16" x14ac:dyDescent="0.3">
      <c r="A5160" s="6" t="s">
        <v>10202</v>
      </c>
      <c r="B5160" s="6" t="s">
        <v>11909</v>
      </c>
      <c r="C5160" s="6" t="s">
        <v>10203</v>
      </c>
      <c r="D5160" s="6" t="s">
        <v>48</v>
      </c>
      <c r="E5160" s="6" t="s">
        <v>18</v>
      </c>
      <c r="F5160" s="6" t="s">
        <v>11835</v>
      </c>
      <c r="G5160" s="6" t="s">
        <v>19</v>
      </c>
      <c r="H5160" s="10">
        <f t="shared" si="401"/>
        <v>46276</v>
      </c>
      <c r="I5160" s="7">
        <f t="shared" si="402"/>
        <v>499</v>
      </c>
      <c r="J5160" s="6" t="str">
        <f t="shared" si="403"/>
        <v>Jaipur</v>
      </c>
      <c r="K5160" s="6">
        <f>COUNTIFS(pg_transaction_cleaned!$O$2:$O$5743,A5160,pg_transaction_cleaned!$F$2:$F$5743,"CAPTURE")</f>
        <v>1</v>
      </c>
      <c r="L5160" s="7">
        <f>SUMIFS(pg_transaction_cleaned!$H$2:$H$5743,pg_transaction_cleaned!$O$2:$O$5743,A5160,pg_transaction_cleaned!$F$2:$F$5743,"CAPTURE")</f>
        <v>499</v>
      </c>
      <c r="M5160" s="6">
        <f>COUNTIFS(pg_transaction_cleaned!$O$2:$O$5743,A5160,pg_transaction_cleaned!$F$2:$F$5743,"REFUND")</f>
        <v>0</v>
      </c>
      <c r="N5160" s="7">
        <f>SUMIFS(pg_transaction_cleaned!$H$2:$H$5743,pg_transaction_cleaned!$O$2:$O$5743,A5160,pg_transaction_cleaned!$F$2:$F$5743,"REFUND")</f>
        <v>0</v>
      </c>
      <c r="O5160" s="6" t="str">
        <f t="shared" si="404"/>
        <v>OK</v>
      </c>
      <c r="P5160" s="8">
        <f t="shared" si="405"/>
        <v>0</v>
      </c>
    </row>
    <row r="5161" spans="1:16" x14ac:dyDescent="0.3">
      <c r="A5161" s="6" t="s">
        <v>10204</v>
      </c>
      <c r="B5161" s="6" t="s">
        <v>11896</v>
      </c>
      <c r="C5161" s="6" t="s">
        <v>10205</v>
      </c>
      <c r="D5161" s="6" t="s">
        <v>34</v>
      </c>
      <c r="E5161" s="6" t="s">
        <v>27</v>
      </c>
      <c r="F5161" s="6" t="s">
        <v>11853</v>
      </c>
      <c r="G5161" s="6" t="s">
        <v>66</v>
      </c>
      <c r="H5161" s="10">
        <f t="shared" si="401"/>
        <v>46292</v>
      </c>
      <c r="I5161" s="7">
        <f t="shared" si="402"/>
        <v>1799</v>
      </c>
      <c r="J5161" s="6" t="str">
        <f t="shared" si="403"/>
        <v>Ahmedabad</v>
      </c>
      <c r="K5161" s="6">
        <f>COUNTIFS(pg_transaction_cleaned!$O$2:$O$5743,A5161,pg_transaction_cleaned!$F$2:$F$5743,"CAPTURE")</f>
        <v>1</v>
      </c>
      <c r="L5161" s="7">
        <f>SUMIFS(pg_transaction_cleaned!$H$2:$H$5743,pg_transaction_cleaned!$O$2:$O$5743,A5161,pg_transaction_cleaned!$F$2:$F$5743,"CAPTURE")</f>
        <v>1799</v>
      </c>
      <c r="M5161" s="6">
        <f>COUNTIFS(pg_transaction_cleaned!$O$2:$O$5743,A5161,pg_transaction_cleaned!$F$2:$F$5743,"REFUND")</f>
        <v>1</v>
      </c>
      <c r="N5161" s="7">
        <f>SUMIFS(pg_transaction_cleaned!$H$2:$H$5743,pg_transaction_cleaned!$O$2:$O$5743,A5161,pg_transaction_cleaned!$F$2:$F$5743,"REFUND")</f>
        <v>1799</v>
      </c>
      <c r="O5161" s="6" t="str">
        <f t="shared" si="404"/>
        <v>OK</v>
      </c>
      <c r="P5161" s="8">
        <f t="shared" si="405"/>
        <v>0</v>
      </c>
    </row>
    <row r="5162" spans="1:16" x14ac:dyDescent="0.3">
      <c r="A5162" s="6" t="s">
        <v>10206</v>
      </c>
      <c r="B5162" s="6" t="s">
        <v>11976</v>
      </c>
      <c r="C5162" s="6" t="s">
        <v>1043</v>
      </c>
      <c r="D5162" s="6" t="s">
        <v>61</v>
      </c>
      <c r="E5162" s="6" t="s">
        <v>18</v>
      </c>
      <c r="F5162" s="6" t="s">
        <v>11948</v>
      </c>
      <c r="G5162" s="6" t="s">
        <v>19</v>
      </c>
      <c r="H5162" s="10">
        <f t="shared" si="401"/>
        <v>46284</v>
      </c>
      <c r="I5162" s="7">
        <f t="shared" si="402"/>
        <v>2798</v>
      </c>
      <c r="J5162" s="6" t="str">
        <f t="shared" si="403"/>
        <v>Delhi</v>
      </c>
      <c r="K5162" s="6">
        <f>COUNTIFS(pg_transaction_cleaned!$O$2:$O$5743,A5162,pg_transaction_cleaned!$F$2:$F$5743,"CAPTURE")</f>
        <v>1</v>
      </c>
      <c r="L5162" s="7">
        <f>SUMIFS(pg_transaction_cleaned!$H$2:$H$5743,pg_transaction_cleaned!$O$2:$O$5743,A5162,pg_transaction_cleaned!$F$2:$F$5743,"CAPTURE")</f>
        <v>2798</v>
      </c>
      <c r="M5162" s="6">
        <f>COUNTIFS(pg_transaction_cleaned!$O$2:$O$5743,A5162,pg_transaction_cleaned!$F$2:$F$5743,"REFUND")</f>
        <v>0</v>
      </c>
      <c r="N5162" s="7">
        <f>SUMIFS(pg_transaction_cleaned!$H$2:$H$5743,pg_transaction_cleaned!$O$2:$O$5743,A5162,pg_transaction_cleaned!$F$2:$F$5743,"REFUND")</f>
        <v>0</v>
      </c>
      <c r="O5162" s="6" t="str">
        <f t="shared" si="404"/>
        <v>OK</v>
      </c>
      <c r="P5162" s="8">
        <f t="shared" si="405"/>
        <v>0</v>
      </c>
    </row>
    <row r="5163" spans="1:16" x14ac:dyDescent="0.3">
      <c r="A5163" s="6" t="s">
        <v>10207</v>
      </c>
      <c r="B5163" s="6" t="s">
        <v>11838</v>
      </c>
      <c r="C5163" s="6" t="s">
        <v>10208</v>
      </c>
      <c r="D5163" s="6" t="s">
        <v>37</v>
      </c>
      <c r="E5163" s="6" t="s">
        <v>18</v>
      </c>
      <c r="F5163" s="6" t="s">
        <v>11878</v>
      </c>
      <c r="G5163" s="6" t="s">
        <v>19</v>
      </c>
      <c r="H5163" s="10">
        <f t="shared" si="401"/>
        <v>46283</v>
      </c>
      <c r="I5163" s="7">
        <f t="shared" si="402"/>
        <v>4498</v>
      </c>
      <c r="J5163" s="6" t="str">
        <f t="shared" si="403"/>
        <v>Lucknow</v>
      </c>
      <c r="K5163" s="6">
        <f>COUNTIFS(pg_transaction_cleaned!$O$2:$O$5743,A5163,pg_transaction_cleaned!$F$2:$F$5743,"CAPTURE")</f>
        <v>1</v>
      </c>
      <c r="L5163" s="7">
        <f>SUMIFS(pg_transaction_cleaned!$H$2:$H$5743,pg_transaction_cleaned!$O$2:$O$5743,A5163,pg_transaction_cleaned!$F$2:$F$5743,"CAPTURE")</f>
        <v>4498</v>
      </c>
      <c r="M5163" s="6">
        <f>COUNTIFS(pg_transaction_cleaned!$O$2:$O$5743,A5163,pg_transaction_cleaned!$F$2:$F$5743,"REFUND")</f>
        <v>0</v>
      </c>
      <c r="N5163" s="7">
        <f>SUMIFS(pg_transaction_cleaned!$H$2:$H$5743,pg_transaction_cleaned!$O$2:$O$5743,A5163,pg_transaction_cleaned!$F$2:$F$5743,"REFUND")</f>
        <v>0</v>
      </c>
      <c r="O5163" s="6" t="str">
        <f t="shared" si="404"/>
        <v>OK</v>
      </c>
      <c r="P5163" s="8">
        <f t="shared" si="405"/>
        <v>0</v>
      </c>
    </row>
    <row r="5164" spans="1:16" x14ac:dyDescent="0.3">
      <c r="A5164" s="6" t="s">
        <v>10209</v>
      </c>
      <c r="B5164" s="6" t="s">
        <v>11826</v>
      </c>
      <c r="C5164" s="6" t="s">
        <v>10210</v>
      </c>
      <c r="D5164" s="6" t="s">
        <v>48</v>
      </c>
      <c r="E5164" s="6" t="s">
        <v>18</v>
      </c>
      <c r="F5164" s="6" t="s">
        <v>11863</v>
      </c>
      <c r="G5164" s="6" t="s">
        <v>19</v>
      </c>
      <c r="H5164" s="10">
        <f t="shared" si="401"/>
        <v>46286</v>
      </c>
      <c r="I5164" s="7">
        <f t="shared" si="402"/>
        <v>1499</v>
      </c>
      <c r="J5164" s="6" t="str">
        <f t="shared" si="403"/>
        <v>Jaipur</v>
      </c>
      <c r="K5164" s="6">
        <f>COUNTIFS(pg_transaction_cleaned!$O$2:$O$5743,A5164,pg_transaction_cleaned!$F$2:$F$5743,"CAPTURE")</f>
        <v>1</v>
      </c>
      <c r="L5164" s="7">
        <f>SUMIFS(pg_transaction_cleaned!$H$2:$H$5743,pg_transaction_cleaned!$O$2:$O$5743,A5164,pg_transaction_cleaned!$F$2:$F$5743,"CAPTURE")</f>
        <v>1499</v>
      </c>
      <c r="M5164" s="6">
        <f>COUNTIFS(pg_transaction_cleaned!$O$2:$O$5743,A5164,pg_transaction_cleaned!$F$2:$F$5743,"REFUND")</f>
        <v>0</v>
      </c>
      <c r="N5164" s="7">
        <f>SUMIFS(pg_transaction_cleaned!$H$2:$H$5743,pg_transaction_cleaned!$O$2:$O$5743,A5164,pg_transaction_cleaned!$F$2:$F$5743,"REFUND")</f>
        <v>0</v>
      </c>
      <c r="O5164" s="6" t="str">
        <f t="shared" si="404"/>
        <v>OK</v>
      </c>
      <c r="P5164" s="8">
        <f t="shared" si="405"/>
        <v>0</v>
      </c>
    </row>
    <row r="5165" spans="1:16" x14ac:dyDescent="0.3">
      <c r="A5165" s="6" t="s">
        <v>10211</v>
      </c>
      <c r="B5165" s="6" t="s">
        <v>12007</v>
      </c>
      <c r="C5165" s="6" t="s">
        <v>5660</v>
      </c>
      <c r="D5165" s="6" t="s">
        <v>34</v>
      </c>
      <c r="E5165" s="6" t="s">
        <v>43</v>
      </c>
      <c r="F5165" s="6" t="s">
        <v>11855</v>
      </c>
      <c r="G5165" s="6" t="s">
        <v>19</v>
      </c>
      <c r="H5165" s="10">
        <f t="shared" si="401"/>
        <v>46270</v>
      </c>
      <c r="I5165" s="7">
        <f t="shared" si="402"/>
        <v>4999</v>
      </c>
      <c r="J5165" s="6" t="str">
        <f t="shared" si="403"/>
        <v>Ahmedabad</v>
      </c>
      <c r="K5165" s="6">
        <f>COUNTIFS(pg_transaction_cleaned!$O$2:$O$5743,A5165,pg_transaction_cleaned!$F$2:$F$5743,"CAPTURE")</f>
        <v>1</v>
      </c>
      <c r="L5165" s="7">
        <f>SUMIFS(pg_transaction_cleaned!$H$2:$H$5743,pg_transaction_cleaned!$O$2:$O$5743,A5165,pg_transaction_cleaned!$F$2:$F$5743,"CAPTURE")</f>
        <v>4999</v>
      </c>
      <c r="M5165" s="6">
        <f>COUNTIFS(pg_transaction_cleaned!$O$2:$O$5743,A5165,pg_transaction_cleaned!$F$2:$F$5743,"REFUND")</f>
        <v>0</v>
      </c>
      <c r="N5165" s="7">
        <f>SUMIFS(pg_transaction_cleaned!$H$2:$H$5743,pg_transaction_cleaned!$O$2:$O$5743,A5165,pg_transaction_cleaned!$F$2:$F$5743,"REFUND")</f>
        <v>0</v>
      </c>
      <c r="O5165" s="6" t="str">
        <f t="shared" si="404"/>
        <v>OK</v>
      </c>
      <c r="P5165" s="8">
        <f t="shared" si="405"/>
        <v>0</v>
      </c>
    </row>
    <row r="5166" spans="1:16" x14ac:dyDescent="0.3">
      <c r="A5166" s="6" t="s">
        <v>10212</v>
      </c>
      <c r="B5166" s="6" t="s">
        <v>11928</v>
      </c>
      <c r="C5166" s="6" t="s">
        <v>10213</v>
      </c>
      <c r="D5166" s="6"/>
      <c r="E5166" s="6" t="s">
        <v>43</v>
      </c>
      <c r="F5166" s="6" t="s">
        <v>11924</v>
      </c>
      <c r="G5166" s="6" t="s">
        <v>19</v>
      </c>
      <c r="H5166" s="10">
        <f t="shared" si="401"/>
        <v>46266</v>
      </c>
      <c r="I5166" s="7">
        <f t="shared" si="402"/>
        <v>10797</v>
      </c>
      <c r="J5166" s="6" t="str">
        <f t="shared" si="403"/>
        <v>Unknown</v>
      </c>
      <c r="K5166" s="6">
        <f>COUNTIFS(pg_transaction_cleaned!$O$2:$O$5743,A5166,pg_transaction_cleaned!$F$2:$F$5743,"CAPTURE")</f>
        <v>1</v>
      </c>
      <c r="L5166" s="7">
        <f>SUMIFS(pg_transaction_cleaned!$H$2:$H$5743,pg_transaction_cleaned!$O$2:$O$5743,A5166,pg_transaction_cleaned!$F$2:$F$5743,"CAPTURE")</f>
        <v>10797</v>
      </c>
      <c r="M5166" s="6">
        <f>COUNTIFS(pg_transaction_cleaned!$O$2:$O$5743,A5166,pg_transaction_cleaned!$F$2:$F$5743,"REFUND")</f>
        <v>0</v>
      </c>
      <c r="N5166" s="7">
        <f>SUMIFS(pg_transaction_cleaned!$H$2:$H$5743,pg_transaction_cleaned!$O$2:$O$5743,A5166,pg_transaction_cleaned!$F$2:$F$5743,"REFUND")</f>
        <v>0</v>
      </c>
      <c r="O5166" s="6" t="str">
        <f t="shared" si="404"/>
        <v>OK</v>
      </c>
      <c r="P5166" s="8">
        <f t="shared" si="405"/>
        <v>0</v>
      </c>
    </row>
    <row r="5167" spans="1:16" x14ac:dyDescent="0.3">
      <c r="A5167" s="6" t="s">
        <v>10214</v>
      </c>
      <c r="B5167" s="6" t="s">
        <v>11989</v>
      </c>
      <c r="C5167" s="6" t="s">
        <v>10215</v>
      </c>
      <c r="D5167" s="6" t="s">
        <v>26</v>
      </c>
      <c r="E5167" s="6" t="s">
        <v>27</v>
      </c>
      <c r="F5167" s="6" t="s">
        <v>11853</v>
      </c>
      <c r="G5167" s="6" t="s">
        <v>19</v>
      </c>
      <c r="H5167" s="10">
        <f t="shared" si="401"/>
        <v>46290</v>
      </c>
      <c r="I5167" s="7">
        <f t="shared" si="402"/>
        <v>1799</v>
      </c>
      <c r="J5167" s="6" t="str">
        <f t="shared" si="403"/>
        <v>Kolkata</v>
      </c>
      <c r="K5167" s="6">
        <f>COUNTIFS(pg_transaction_cleaned!$O$2:$O$5743,A5167,pg_transaction_cleaned!$F$2:$F$5743,"CAPTURE")</f>
        <v>1</v>
      </c>
      <c r="L5167" s="7">
        <f>SUMIFS(pg_transaction_cleaned!$H$2:$H$5743,pg_transaction_cleaned!$O$2:$O$5743,A5167,pg_transaction_cleaned!$F$2:$F$5743,"CAPTURE")</f>
        <v>1799</v>
      </c>
      <c r="M5167" s="6">
        <f>COUNTIFS(pg_transaction_cleaned!$O$2:$O$5743,A5167,pg_transaction_cleaned!$F$2:$F$5743,"REFUND")</f>
        <v>0</v>
      </c>
      <c r="N5167" s="7">
        <f>SUMIFS(pg_transaction_cleaned!$H$2:$H$5743,pg_transaction_cleaned!$O$2:$O$5743,A5167,pg_transaction_cleaned!$F$2:$F$5743,"REFUND")</f>
        <v>0</v>
      </c>
      <c r="O5167" s="6" t="str">
        <f t="shared" si="404"/>
        <v>OK</v>
      </c>
      <c r="P5167" s="8">
        <f t="shared" si="405"/>
        <v>0</v>
      </c>
    </row>
    <row r="5168" spans="1:16" x14ac:dyDescent="0.3">
      <c r="A5168" s="6" t="s">
        <v>10216</v>
      </c>
      <c r="B5168" s="6" t="s">
        <v>11989</v>
      </c>
      <c r="C5168" s="6" t="s">
        <v>10217</v>
      </c>
      <c r="D5168" s="6" t="s">
        <v>37</v>
      </c>
      <c r="E5168" s="6" t="s">
        <v>43</v>
      </c>
      <c r="F5168" s="6" t="s">
        <v>11921</v>
      </c>
      <c r="G5168" s="6" t="s">
        <v>19</v>
      </c>
      <c r="H5168" s="10">
        <f t="shared" si="401"/>
        <v>46290</v>
      </c>
      <c r="I5168" s="7">
        <f t="shared" si="402"/>
        <v>1098</v>
      </c>
      <c r="J5168" s="6" t="str">
        <f t="shared" si="403"/>
        <v>Lucknow</v>
      </c>
      <c r="K5168" s="6">
        <f>COUNTIFS(pg_transaction_cleaned!$O$2:$O$5743,A5168,pg_transaction_cleaned!$F$2:$F$5743,"CAPTURE")</f>
        <v>1</v>
      </c>
      <c r="L5168" s="7">
        <f>SUMIFS(pg_transaction_cleaned!$H$2:$H$5743,pg_transaction_cleaned!$O$2:$O$5743,A5168,pg_transaction_cleaned!$F$2:$F$5743,"CAPTURE")</f>
        <v>1098</v>
      </c>
      <c r="M5168" s="6">
        <f>COUNTIFS(pg_transaction_cleaned!$O$2:$O$5743,A5168,pg_transaction_cleaned!$F$2:$F$5743,"REFUND")</f>
        <v>0</v>
      </c>
      <c r="N5168" s="7">
        <f>SUMIFS(pg_transaction_cleaned!$H$2:$H$5743,pg_transaction_cleaned!$O$2:$O$5743,A5168,pg_transaction_cleaned!$F$2:$F$5743,"REFUND")</f>
        <v>0</v>
      </c>
      <c r="O5168" s="6" t="str">
        <f t="shared" si="404"/>
        <v>OK</v>
      </c>
      <c r="P5168" s="8">
        <f t="shared" si="405"/>
        <v>0</v>
      </c>
    </row>
    <row r="5169" spans="1:16" x14ac:dyDescent="0.3">
      <c r="A5169" s="6" t="s">
        <v>10218</v>
      </c>
      <c r="B5169" s="6" t="s">
        <v>11970</v>
      </c>
      <c r="C5169" s="6" t="s">
        <v>10219</v>
      </c>
      <c r="D5169" s="6" t="s">
        <v>26</v>
      </c>
      <c r="E5169" s="6" t="s">
        <v>27</v>
      </c>
      <c r="F5169" s="6" t="s">
        <v>12109</v>
      </c>
      <c r="G5169" s="6" t="s">
        <v>19</v>
      </c>
      <c r="H5169" s="10">
        <f t="shared" si="401"/>
        <v>46294</v>
      </c>
      <c r="I5169" s="7">
        <f t="shared" si="402"/>
        <v>1398</v>
      </c>
      <c r="J5169" s="6" t="str">
        <f t="shared" si="403"/>
        <v>Kolkata</v>
      </c>
      <c r="K5169" s="6">
        <f>COUNTIFS(pg_transaction_cleaned!$O$2:$O$5743,A5169,pg_transaction_cleaned!$F$2:$F$5743,"CAPTURE")</f>
        <v>1</v>
      </c>
      <c r="L5169" s="7">
        <f>SUMIFS(pg_transaction_cleaned!$H$2:$H$5743,pg_transaction_cleaned!$O$2:$O$5743,A5169,pg_transaction_cleaned!$F$2:$F$5743,"CAPTURE")</f>
        <v>1398</v>
      </c>
      <c r="M5169" s="6">
        <f>COUNTIFS(pg_transaction_cleaned!$O$2:$O$5743,A5169,pg_transaction_cleaned!$F$2:$F$5743,"REFUND")</f>
        <v>0</v>
      </c>
      <c r="N5169" s="7">
        <f>SUMIFS(pg_transaction_cleaned!$H$2:$H$5743,pg_transaction_cleaned!$O$2:$O$5743,A5169,pg_transaction_cleaned!$F$2:$F$5743,"REFUND")</f>
        <v>0</v>
      </c>
      <c r="O5169" s="6" t="str">
        <f t="shared" si="404"/>
        <v>OK</v>
      </c>
      <c r="P5169" s="8">
        <f t="shared" si="405"/>
        <v>0</v>
      </c>
    </row>
    <row r="5170" spans="1:16" x14ac:dyDescent="0.3">
      <c r="A5170" s="6" t="s">
        <v>10220</v>
      </c>
      <c r="B5170" s="6" t="s">
        <v>11958</v>
      </c>
      <c r="C5170" s="6" t="s">
        <v>10221</v>
      </c>
      <c r="D5170" s="6" t="s">
        <v>37</v>
      </c>
      <c r="E5170" s="6" t="s">
        <v>54</v>
      </c>
      <c r="F5170" s="6" t="s">
        <v>12095</v>
      </c>
      <c r="G5170" s="6" t="s">
        <v>19</v>
      </c>
      <c r="H5170" s="10">
        <f t="shared" si="401"/>
        <v>46281</v>
      </c>
      <c r="I5170" s="7">
        <f t="shared" si="402"/>
        <v>4097</v>
      </c>
      <c r="J5170" s="6" t="str">
        <f t="shared" si="403"/>
        <v>Lucknow</v>
      </c>
      <c r="K5170" s="6">
        <f>COUNTIFS(pg_transaction_cleaned!$O$2:$O$5743,A5170,pg_transaction_cleaned!$F$2:$F$5743,"CAPTURE")</f>
        <v>1</v>
      </c>
      <c r="L5170" s="7">
        <f>SUMIFS(pg_transaction_cleaned!$H$2:$H$5743,pg_transaction_cleaned!$O$2:$O$5743,A5170,pg_transaction_cleaned!$F$2:$F$5743,"CAPTURE")</f>
        <v>4097</v>
      </c>
      <c r="M5170" s="6">
        <f>COUNTIFS(pg_transaction_cleaned!$O$2:$O$5743,A5170,pg_transaction_cleaned!$F$2:$F$5743,"REFUND")</f>
        <v>0</v>
      </c>
      <c r="N5170" s="7">
        <f>SUMIFS(pg_transaction_cleaned!$H$2:$H$5743,pg_transaction_cleaned!$O$2:$O$5743,A5170,pg_transaction_cleaned!$F$2:$F$5743,"REFUND")</f>
        <v>0</v>
      </c>
      <c r="O5170" s="6" t="str">
        <f t="shared" si="404"/>
        <v>OK</v>
      </c>
      <c r="P5170" s="8">
        <f t="shared" si="405"/>
        <v>0</v>
      </c>
    </row>
    <row r="5171" spans="1:16" x14ac:dyDescent="0.3">
      <c r="A5171" s="6" t="s">
        <v>10222</v>
      </c>
      <c r="B5171" s="6" t="s">
        <v>11884</v>
      </c>
      <c r="C5171" s="6" t="s">
        <v>10223</v>
      </c>
      <c r="D5171" s="6" t="s">
        <v>42</v>
      </c>
      <c r="E5171" s="6" t="s">
        <v>27</v>
      </c>
      <c r="F5171" s="6" t="s">
        <v>11827</v>
      </c>
      <c r="G5171" s="6" t="s">
        <v>19</v>
      </c>
      <c r="H5171" s="10">
        <f t="shared" si="401"/>
        <v>46279</v>
      </c>
      <c r="I5171" s="7">
        <f t="shared" si="402"/>
        <v>299</v>
      </c>
      <c r="J5171" s="6" t="str">
        <f t="shared" si="403"/>
        <v>Hyderabad</v>
      </c>
      <c r="K5171" s="6">
        <f>COUNTIFS(pg_transaction_cleaned!$O$2:$O$5743,A5171,pg_transaction_cleaned!$F$2:$F$5743,"CAPTURE")</f>
        <v>1</v>
      </c>
      <c r="L5171" s="7">
        <f>SUMIFS(pg_transaction_cleaned!$H$2:$H$5743,pg_transaction_cleaned!$O$2:$O$5743,A5171,pg_transaction_cleaned!$F$2:$F$5743,"CAPTURE")</f>
        <v>299</v>
      </c>
      <c r="M5171" s="6">
        <f>COUNTIFS(pg_transaction_cleaned!$O$2:$O$5743,A5171,pg_transaction_cleaned!$F$2:$F$5743,"REFUND")</f>
        <v>0</v>
      </c>
      <c r="N5171" s="7">
        <f>SUMIFS(pg_transaction_cleaned!$H$2:$H$5743,pg_transaction_cleaned!$O$2:$O$5743,A5171,pg_transaction_cleaned!$F$2:$F$5743,"REFUND")</f>
        <v>0</v>
      </c>
      <c r="O5171" s="6" t="str">
        <f t="shared" si="404"/>
        <v>OK</v>
      </c>
      <c r="P5171" s="8">
        <f t="shared" si="405"/>
        <v>0</v>
      </c>
    </row>
    <row r="5172" spans="1:16" x14ac:dyDescent="0.3">
      <c r="A5172" s="6" t="s">
        <v>10224</v>
      </c>
      <c r="B5172" s="6" t="s">
        <v>11873</v>
      </c>
      <c r="C5172" s="6" t="s">
        <v>10225</v>
      </c>
      <c r="D5172" s="6" t="s">
        <v>26</v>
      </c>
      <c r="E5172" s="6" t="s">
        <v>18</v>
      </c>
      <c r="F5172" s="6" t="s">
        <v>11839</v>
      </c>
      <c r="G5172" s="6" t="s">
        <v>19</v>
      </c>
      <c r="H5172" s="10">
        <f t="shared" si="401"/>
        <v>46291</v>
      </c>
      <c r="I5172" s="7">
        <f t="shared" si="402"/>
        <v>1299</v>
      </c>
      <c r="J5172" s="6" t="str">
        <f t="shared" si="403"/>
        <v>Kolkata</v>
      </c>
      <c r="K5172" s="6">
        <f>COUNTIFS(pg_transaction_cleaned!$O$2:$O$5743,A5172,pg_transaction_cleaned!$F$2:$F$5743,"CAPTURE")</f>
        <v>1</v>
      </c>
      <c r="L5172" s="7">
        <f>SUMIFS(pg_transaction_cleaned!$H$2:$H$5743,pg_transaction_cleaned!$O$2:$O$5743,A5172,pg_transaction_cleaned!$F$2:$F$5743,"CAPTURE")</f>
        <v>1299</v>
      </c>
      <c r="M5172" s="6">
        <f>COUNTIFS(pg_transaction_cleaned!$O$2:$O$5743,A5172,pg_transaction_cleaned!$F$2:$F$5743,"REFUND")</f>
        <v>0</v>
      </c>
      <c r="N5172" s="7">
        <f>SUMIFS(pg_transaction_cleaned!$H$2:$H$5743,pg_transaction_cleaned!$O$2:$O$5743,A5172,pg_transaction_cleaned!$F$2:$F$5743,"REFUND")</f>
        <v>0</v>
      </c>
      <c r="O5172" s="6" t="str">
        <f t="shared" si="404"/>
        <v>OK</v>
      </c>
      <c r="P5172" s="8">
        <f t="shared" si="405"/>
        <v>0</v>
      </c>
    </row>
    <row r="5173" spans="1:16" x14ac:dyDescent="0.3">
      <c r="A5173" s="6" t="s">
        <v>10226</v>
      </c>
      <c r="B5173" s="6" t="s">
        <v>11903</v>
      </c>
      <c r="C5173" s="6" t="s">
        <v>10227</v>
      </c>
      <c r="D5173" s="6" t="s">
        <v>34</v>
      </c>
      <c r="E5173" s="6" t="s">
        <v>18</v>
      </c>
      <c r="F5173" s="6" t="s">
        <v>12263</v>
      </c>
      <c r="G5173" s="6" t="s">
        <v>19</v>
      </c>
      <c r="H5173" s="10">
        <f t="shared" si="401"/>
        <v>46277</v>
      </c>
      <c r="I5173" s="7">
        <f t="shared" si="402"/>
        <v>6147</v>
      </c>
      <c r="J5173" s="6" t="str">
        <f t="shared" si="403"/>
        <v>Ahmedabad</v>
      </c>
      <c r="K5173" s="6">
        <f>COUNTIFS(pg_transaction_cleaned!$O$2:$O$5743,A5173,pg_transaction_cleaned!$F$2:$F$5743,"CAPTURE")</f>
        <v>1</v>
      </c>
      <c r="L5173" s="7">
        <f>SUMIFS(pg_transaction_cleaned!$H$2:$H$5743,pg_transaction_cleaned!$O$2:$O$5743,A5173,pg_transaction_cleaned!$F$2:$F$5743,"CAPTURE")</f>
        <v>6147</v>
      </c>
      <c r="M5173" s="6">
        <f>COUNTIFS(pg_transaction_cleaned!$O$2:$O$5743,A5173,pg_transaction_cleaned!$F$2:$F$5743,"REFUND")</f>
        <v>0</v>
      </c>
      <c r="N5173" s="7">
        <f>SUMIFS(pg_transaction_cleaned!$H$2:$H$5743,pg_transaction_cleaned!$O$2:$O$5743,A5173,pg_transaction_cleaned!$F$2:$F$5743,"REFUND")</f>
        <v>0</v>
      </c>
      <c r="O5173" s="6" t="str">
        <f t="shared" si="404"/>
        <v>OK</v>
      </c>
      <c r="P5173" s="8">
        <f t="shared" si="405"/>
        <v>0</v>
      </c>
    </row>
    <row r="5174" spans="1:16" x14ac:dyDescent="0.3">
      <c r="A5174" s="6" t="s">
        <v>10228</v>
      </c>
      <c r="B5174" s="6" t="s">
        <v>11976</v>
      </c>
      <c r="C5174" s="6" t="s">
        <v>10229</v>
      </c>
      <c r="D5174" s="6" t="s">
        <v>23</v>
      </c>
      <c r="E5174" s="6" t="s">
        <v>18</v>
      </c>
      <c r="F5174" s="6" t="s">
        <v>11863</v>
      </c>
      <c r="G5174" s="6" t="s">
        <v>19</v>
      </c>
      <c r="H5174" s="10">
        <f t="shared" si="401"/>
        <v>46284</v>
      </c>
      <c r="I5174" s="7">
        <f t="shared" si="402"/>
        <v>1499</v>
      </c>
      <c r="J5174" s="6" t="str">
        <f t="shared" si="403"/>
        <v>Bengaluru</v>
      </c>
      <c r="K5174" s="6">
        <f>COUNTIFS(pg_transaction_cleaned!$O$2:$O$5743,A5174,pg_transaction_cleaned!$F$2:$F$5743,"CAPTURE")</f>
        <v>1</v>
      </c>
      <c r="L5174" s="7">
        <f>SUMIFS(pg_transaction_cleaned!$H$2:$H$5743,pg_transaction_cleaned!$O$2:$O$5743,A5174,pg_transaction_cleaned!$F$2:$F$5743,"CAPTURE")</f>
        <v>1499</v>
      </c>
      <c r="M5174" s="6">
        <f>COUNTIFS(pg_transaction_cleaned!$O$2:$O$5743,A5174,pg_transaction_cleaned!$F$2:$F$5743,"REFUND")</f>
        <v>0</v>
      </c>
      <c r="N5174" s="7">
        <f>SUMIFS(pg_transaction_cleaned!$H$2:$H$5743,pg_transaction_cleaned!$O$2:$O$5743,A5174,pg_transaction_cleaned!$F$2:$F$5743,"REFUND")</f>
        <v>0</v>
      </c>
      <c r="O5174" s="6" t="str">
        <f t="shared" si="404"/>
        <v>OK</v>
      </c>
      <c r="P5174" s="8">
        <f t="shared" si="405"/>
        <v>0</v>
      </c>
    </row>
    <row r="5175" spans="1:16" x14ac:dyDescent="0.3">
      <c r="A5175" s="6" t="s">
        <v>10230</v>
      </c>
      <c r="B5175" s="6" t="s">
        <v>11908</v>
      </c>
      <c r="C5175" s="6" t="s">
        <v>10231</v>
      </c>
      <c r="D5175" s="6" t="s">
        <v>26</v>
      </c>
      <c r="E5175" s="6" t="s">
        <v>18</v>
      </c>
      <c r="F5175" s="6" t="s">
        <v>11855</v>
      </c>
      <c r="G5175" s="6" t="s">
        <v>19</v>
      </c>
      <c r="H5175" s="10">
        <f t="shared" si="401"/>
        <v>46275</v>
      </c>
      <c r="I5175" s="7">
        <f t="shared" si="402"/>
        <v>4999</v>
      </c>
      <c r="J5175" s="6" t="str">
        <f t="shared" si="403"/>
        <v>Kolkata</v>
      </c>
      <c r="K5175" s="6">
        <f>COUNTIFS(pg_transaction_cleaned!$O$2:$O$5743,A5175,pg_transaction_cleaned!$F$2:$F$5743,"CAPTURE")</f>
        <v>1</v>
      </c>
      <c r="L5175" s="7">
        <f>SUMIFS(pg_transaction_cleaned!$H$2:$H$5743,pg_transaction_cleaned!$O$2:$O$5743,A5175,pg_transaction_cleaned!$F$2:$F$5743,"CAPTURE")</f>
        <v>4999</v>
      </c>
      <c r="M5175" s="6">
        <f>COUNTIFS(pg_transaction_cleaned!$O$2:$O$5743,A5175,pg_transaction_cleaned!$F$2:$F$5743,"REFUND")</f>
        <v>0</v>
      </c>
      <c r="N5175" s="7">
        <f>SUMIFS(pg_transaction_cleaned!$H$2:$H$5743,pg_transaction_cleaned!$O$2:$O$5743,A5175,pg_transaction_cleaned!$F$2:$F$5743,"REFUND")</f>
        <v>0</v>
      </c>
      <c r="O5175" s="6" t="str">
        <f t="shared" si="404"/>
        <v>OK</v>
      </c>
      <c r="P5175" s="8">
        <f t="shared" si="405"/>
        <v>0</v>
      </c>
    </row>
    <row r="5176" spans="1:16" x14ac:dyDescent="0.3">
      <c r="A5176" s="6" t="s">
        <v>10232</v>
      </c>
      <c r="B5176" s="6" t="s">
        <v>11934</v>
      </c>
      <c r="C5176" s="6" t="s">
        <v>10233</v>
      </c>
      <c r="D5176" s="6" t="s">
        <v>42</v>
      </c>
      <c r="E5176" s="6" t="s">
        <v>18</v>
      </c>
      <c r="F5176" s="6" t="s">
        <v>11889</v>
      </c>
      <c r="G5176" s="6" t="s">
        <v>19</v>
      </c>
      <c r="H5176" s="10">
        <f t="shared" si="401"/>
        <v>46271</v>
      </c>
      <c r="I5176" s="7">
        <f t="shared" si="402"/>
        <v>3098</v>
      </c>
      <c r="J5176" s="6" t="str">
        <f t="shared" si="403"/>
        <v>Hyderabad</v>
      </c>
      <c r="K5176" s="6">
        <f>COUNTIFS(pg_transaction_cleaned!$O$2:$O$5743,A5176,pg_transaction_cleaned!$F$2:$F$5743,"CAPTURE")</f>
        <v>1</v>
      </c>
      <c r="L5176" s="7">
        <f>SUMIFS(pg_transaction_cleaned!$H$2:$H$5743,pg_transaction_cleaned!$O$2:$O$5743,A5176,pg_transaction_cleaned!$F$2:$F$5743,"CAPTURE")</f>
        <v>3098</v>
      </c>
      <c r="M5176" s="6">
        <f>COUNTIFS(pg_transaction_cleaned!$O$2:$O$5743,A5176,pg_transaction_cleaned!$F$2:$F$5743,"REFUND")</f>
        <v>0</v>
      </c>
      <c r="N5176" s="7">
        <f>SUMIFS(pg_transaction_cleaned!$H$2:$H$5743,pg_transaction_cleaned!$O$2:$O$5743,A5176,pg_transaction_cleaned!$F$2:$F$5743,"REFUND")</f>
        <v>0</v>
      </c>
      <c r="O5176" s="6" t="str">
        <f t="shared" si="404"/>
        <v>OK</v>
      </c>
      <c r="P5176" s="8">
        <f t="shared" si="405"/>
        <v>0</v>
      </c>
    </row>
    <row r="5177" spans="1:16" x14ac:dyDescent="0.3">
      <c r="A5177" s="6" t="s">
        <v>10234</v>
      </c>
      <c r="B5177" s="6" t="s">
        <v>11903</v>
      </c>
      <c r="C5177" s="6" t="s">
        <v>10235</v>
      </c>
      <c r="D5177" s="6" t="s">
        <v>37</v>
      </c>
      <c r="E5177" s="6" t="s">
        <v>18</v>
      </c>
      <c r="F5177" s="6" t="s">
        <v>11837</v>
      </c>
      <c r="G5177" s="6" t="s">
        <v>80</v>
      </c>
      <c r="H5177" s="10">
        <f t="shared" si="401"/>
        <v>46277</v>
      </c>
      <c r="I5177" s="7">
        <f t="shared" si="402"/>
        <v>999</v>
      </c>
      <c r="J5177" s="6" t="str">
        <f t="shared" si="403"/>
        <v>Lucknow</v>
      </c>
      <c r="K5177" s="6">
        <f>COUNTIFS(pg_transaction_cleaned!$O$2:$O$5743,A5177,pg_transaction_cleaned!$F$2:$F$5743,"CAPTURE")</f>
        <v>0</v>
      </c>
      <c r="L5177" s="7">
        <f>SUMIFS(pg_transaction_cleaned!$H$2:$H$5743,pg_transaction_cleaned!$O$2:$O$5743,A5177,pg_transaction_cleaned!$F$2:$F$5743,"CAPTURE")</f>
        <v>0</v>
      </c>
      <c r="M5177" s="6">
        <f>COUNTIFS(pg_transaction_cleaned!$O$2:$O$5743,A5177,pg_transaction_cleaned!$F$2:$F$5743,"REFUND")</f>
        <v>0</v>
      </c>
      <c r="N5177" s="7">
        <f>SUMIFS(pg_transaction_cleaned!$H$2:$H$5743,pg_transaction_cleaned!$O$2:$O$5743,A5177,pg_transaction_cleaned!$F$2:$F$5743,"REFUND")</f>
        <v>0</v>
      </c>
      <c r="O5177" s="6" t="str">
        <f t="shared" si="404"/>
        <v>OK</v>
      </c>
      <c r="P5177" s="8">
        <f t="shared" si="405"/>
        <v>0</v>
      </c>
    </row>
    <row r="5178" spans="1:16" x14ac:dyDescent="0.3">
      <c r="A5178" s="6" t="s">
        <v>10236</v>
      </c>
      <c r="B5178" s="6" t="s">
        <v>11895</v>
      </c>
      <c r="C5178" s="6" t="s">
        <v>10237</v>
      </c>
      <c r="D5178" s="6" t="s">
        <v>26</v>
      </c>
      <c r="E5178" s="6" t="s">
        <v>43</v>
      </c>
      <c r="F5178" s="6" t="s">
        <v>12004</v>
      </c>
      <c r="G5178" s="6" t="s">
        <v>19</v>
      </c>
      <c r="H5178" s="10">
        <f t="shared" si="401"/>
        <v>46295</v>
      </c>
      <c r="I5178" s="7">
        <f t="shared" si="402"/>
        <v>6797</v>
      </c>
      <c r="J5178" s="6" t="str">
        <f t="shared" si="403"/>
        <v>Kolkata</v>
      </c>
      <c r="K5178" s="6">
        <f>COUNTIFS(pg_transaction_cleaned!$O$2:$O$5743,A5178,pg_transaction_cleaned!$F$2:$F$5743,"CAPTURE")</f>
        <v>1</v>
      </c>
      <c r="L5178" s="7">
        <f>SUMIFS(pg_transaction_cleaned!$H$2:$H$5743,pg_transaction_cleaned!$O$2:$O$5743,A5178,pg_transaction_cleaned!$F$2:$F$5743,"CAPTURE")</f>
        <v>6797</v>
      </c>
      <c r="M5178" s="6">
        <f>COUNTIFS(pg_transaction_cleaned!$O$2:$O$5743,A5178,pg_transaction_cleaned!$F$2:$F$5743,"REFUND")</f>
        <v>0</v>
      </c>
      <c r="N5178" s="7">
        <f>SUMIFS(pg_transaction_cleaned!$H$2:$H$5743,pg_transaction_cleaned!$O$2:$O$5743,A5178,pg_transaction_cleaned!$F$2:$F$5743,"REFUND")</f>
        <v>0</v>
      </c>
      <c r="O5178" s="6" t="str">
        <f t="shared" si="404"/>
        <v>OK</v>
      </c>
      <c r="P5178" s="8">
        <f t="shared" si="405"/>
        <v>0</v>
      </c>
    </row>
    <row r="5179" spans="1:16" x14ac:dyDescent="0.3">
      <c r="A5179" s="6" t="s">
        <v>10238</v>
      </c>
      <c r="B5179" s="6" t="s">
        <v>11852</v>
      </c>
      <c r="C5179" s="6" t="s">
        <v>10239</v>
      </c>
      <c r="D5179" s="6" t="s">
        <v>61</v>
      </c>
      <c r="E5179" s="6" t="s">
        <v>18</v>
      </c>
      <c r="F5179" s="6" t="s">
        <v>11843</v>
      </c>
      <c r="G5179" s="6" t="s">
        <v>19</v>
      </c>
      <c r="H5179" s="10">
        <f t="shared" si="401"/>
        <v>46273</v>
      </c>
      <c r="I5179" s="7">
        <f t="shared" si="402"/>
        <v>349</v>
      </c>
      <c r="J5179" s="6" t="str">
        <f t="shared" si="403"/>
        <v>Delhi</v>
      </c>
      <c r="K5179" s="6">
        <f>COUNTIFS(pg_transaction_cleaned!$O$2:$O$5743,A5179,pg_transaction_cleaned!$F$2:$F$5743,"CAPTURE")</f>
        <v>1</v>
      </c>
      <c r="L5179" s="7">
        <f>SUMIFS(pg_transaction_cleaned!$H$2:$H$5743,pg_transaction_cleaned!$O$2:$O$5743,A5179,pg_transaction_cleaned!$F$2:$F$5743,"CAPTURE")</f>
        <v>349</v>
      </c>
      <c r="M5179" s="6">
        <f>COUNTIFS(pg_transaction_cleaned!$O$2:$O$5743,A5179,pg_transaction_cleaned!$F$2:$F$5743,"REFUND")</f>
        <v>0</v>
      </c>
      <c r="N5179" s="7">
        <f>SUMIFS(pg_transaction_cleaned!$H$2:$H$5743,pg_transaction_cleaned!$O$2:$O$5743,A5179,pg_transaction_cleaned!$F$2:$F$5743,"REFUND")</f>
        <v>0</v>
      </c>
      <c r="O5179" s="6" t="str">
        <f t="shared" si="404"/>
        <v>OK</v>
      </c>
      <c r="P5179" s="8">
        <f t="shared" si="405"/>
        <v>0</v>
      </c>
    </row>
    <row r="5180" spans="1:16" x14ac:dyDescent="0.3">
      <c r="A5180" s="6" t="s">
        <v>10240</v>
      </c>
      <c r="B5180" s="6" t="s">
        <v>11866</v>
      </c>
      <c r="C5180" s="6" t="s">
        <v>10241</v>
      </c>
      <c r="D5180" s="6" t="s">
        <v>48</v>
      </c>
      <c r="E5180" s="6" t="s">
        <v>18</v>
      </c>
      <c r="F5180" s="6" t="s">
        <v>11996</v>
      </c>
      <c r="G5180" s="6" t="s">
        <v>19</v>
      </c>
      <c r="H5180" s="10">
        <f t="shared" si="401"/>
        <v>46274</v>
      </c>
      <c r="I5180" s="7">
        <f t="shared" si="402"/>
        <v>4798</v>
      </c>
      <c r="J5180" s="6" t="str">
        <f t="shared" si="403"/>
        <v>Jaipur</v>
      </c>
      <c r="K5180" s="6">
        <f>COUNTIFS(pg_transaction_cleaned!$O$2:$O$5743,A5180,pg_transaction_cleaned!$F$2:$F$5743,"CAPTURE")</f>
        <v>1</v>
      </c>
      <c r="L5180" s="7">
        <f>SUMIFS(pg_transaction_cleaned!$H$2:$H$5743,pg_transaction_cleaned!$O$2:$O$5743,A5180,pg_transaction_cleaned!$F$2:$F$5743,"CAPTURE")</f>
        <v>4798</v>
      </c>
      <c r="M5180" s="6">
        <f>COUNTIFS(pg_transaction_cleaned!$O$2:$O$5743,A5180,pg_transaction_cleaned!$F$2:$F$5743,"REFUND")</f>
        <v>0</v>
      </c>
      <c r="N5180" s="7">
        <f>SUMIFS(pg_transaction_cleaned!$H$2:$H$5743,pg_transaction_cleaned!$O$2:$O$5743,A5180,pg_transaction_cleaned!$F$2:$F$5743,"REFUND")</f>
        <v>0</v>
      </c>
      <c r="O5180" s="6" t="str">
        <f t="shared" si="404"/>
        <v>OK</v>
      </c>
      <c r="P5180" s="8">
        <f t="shared" si="405"/>
        <v>0</v>
      </c>
    </row>
    <row r="5181" spans="1:16" x14ac:dyDescent="0.3">
      <c r="A5181" s="6" t="s">
        <v>10242</v>
      </c>
      <c r="B5181" s="6" t="s">
        <v>11862</v>
      </c>
      <c r="C5181" s="6" t="s">
        <v>10243</v>
      </c>
      <c r="D5181" s="6" t="s">
        <v>51</v>
      </c>
      <c r="E5181" s="6" t="s">
        <v>54</v>
      </c>
      <c r="F5181" s="6" t="s">
        <v>12121</v>
      </c>
      <c r="G5181" s="6" t="s">
        <v>19</v>
      </c>
      <c r="H5181" s="10">
        <f t="shared" si="401"/>
        <v>46272</v>
      </c>
      <c r="I5181" s="7">
        <f t="shared" si="402"/>
        <v>7998</v>
      </c>
      <c r="J5181" s="6" t="str">
        <f t="shared" si="403"/>
        <v>Chennai</v>
      </c>
      <c r="K5181" s="6">
        <f>COUNTIFS(pg_transaction_cleaned!$O$2:$O$5743,A5181,pg_transaction_cleaned!$F$2:$F$5743,"CAPTURE")</f>
        <v>1</v>
      </c>
      <c r="L5181" s="7">
        <f>SUMIFS(pg_transaction_cleaned!$H$2:$H$5743,pg_transaction_cleaned!$O$2:$O$5743,A5181,pg_transaction_cleaned!$F$2:$F$5743,"CAPTURE")</f>
        <v>7998</v>
      </c>
      <c r="M5181" s="6">
        <f>COUNTIFS(pg_transaction_cleaned!$O$2:$O$5743,A5181,pg_transaction_cleaned!$F$2:$F$5743,"REFUND")</f>
        <v>0</v>
      </c>
      <c r="N5181" s="7">
        <f>SUMIFS(pg_transaction_cleaned!$H$2:$H$5743,pg_transaction_cleaned!$O$2:$O$5743,A5181,pg_transaction_cleaned!$F$2:$F$5743,"REFUND")</f>
        <v>0</v>
      </c>
      <c r="O5181" s="6" t="str">
        <f t="shared" si="404"/>
        <v>OK</v>
      </c>
      <c r="P5181" s="8">
        <f t="shared" si="405"/>
        <v>0</v>
      </c>
    </row>
    <row r="5182" spans="1:16" x14ac:dyDescent="0.3">
      <c r="A5182" s="6" t="s">
        <v>10244</v>
      </c>
      <c r="B5182" s="6" t="s">
        <v>11923</v>
      </c>
      <c r="C5182" s="6" t="s">
        <v>10245</v>
      </c>
      <c r="D5182" s="6" t="s">
        <v>23</v>
      </c>
      <c r="E5182" s="6" t="s">
        <v>27</v>
      </c>
      <c r="F5182" s="6" t="s">
        <v>11839</v>
      </c>
      <c r="G5182" s="6" t="s">
        <v>19</v>
      </c>
      <c r="H5182" s="10">
        <f t="shared" si="401"/>
        <v>46292</v>
      </c>
      <c r="I5182" s="7">
        <f t="shared" si="402"/>
        <v>1299</v>
      </c>
      <c r="J5182" s="6" t="str">
        <f t="shared" si="403"/>
        <v>Bengaluru</v>
      </c>
      <c r="K5182" s="6">
        <f>COUNTIFS(pg_transaction_cleaned!$O$2:$O$5743,A5182,pg_transaction_cleaned!$F$2:$F$5743,"CAPTURE")</f>
        <v>1</v>
      </c>
      <c r="L5182" s="7">
        <f>SUMIFS(pg_transaction_cleaned!$H$2:$H$5743,pg_transaction_cleaned!$O$2:$O$5743,A5182,pg_transaction_cleaned!$F$2:$F$5743,"CAPTURE")</f>
        <v>1299</v>
      </c>
      <c r="M5182" s="6">
        <f>COUNTIFS(pg_transaction_cleaned!$O$2:$O$5743,A5182,pg_transaction_cleaned!$F$2:$F$5743,"REFUND")</f>
        <v>0</v>
      </c>
      <c r="N5182" s="7">
        <f>SUMIFS(pg_transaction_cleaned!$H$2:$H$5743,pg_transaction_cleaned!$O$2:$O$5743,A5182,pg_transaction_cleaned!$F$2:$F$5743,"REFUND")</f>
        <v>0</v>
      </c>
      <c r="O5182" s="6" t="str">
        <f t="shared" si="404"/>
        <v>OK</v>
      </c>
      <c r="P5182" s="8">
        <f t="shared" si="405"/>
        <v>0</v>
      </c>
    </row>
    <row r="5183" spans="1:16" x14ac:dyDescent="0.3">
      <c r="A5183" s="6" t="s">
        <v>10246</v>
      </c>
      <c r="B5183" s="6" t="s">
        <v>11862</v>
      </c>
      <c r="C5183" s="6" t="s">
        <v>10247</v>
      </c>
      <c r="D5183" s="6" t="s">
        <v>61</v>
      </c>
      <c r="E5183" s="6" t="s">
        <v>18</v>
      </c>
      <c r="F5183" s="6" t="s">
        <v>11863</v>
      </c>
      <c r="G5183" s="6" t="s">
        <v>19</v>
      </c>
      <c r="H5183" s="10">
        <f t="shared" si="401"/>
        <v>46272</v>
      </c>
      <c r="I5183" s="7">
        <f t="shared" si="402"/>
        <v>1499</v>
      </c>
      <c r="J5183" s="6" t="str">
        <f t="shared" si="403"/>
        <v>Delhi</v>
      </c>
      <c r="K5183" s="6">
        <f>COUNTIFS(pg_transaction_cleaned!$O$2:$O$5743,A5183,pg_transaction_cleaned!$F$2:$F$5743,"CAPTURE")</f>
        <v>1</v>
      </c>
      <c r="L5183" s="7">
        <f>SUMIFS(pg_transaction_cleaned!$H$2:$H$5743,pg_transaction_cleaned!$O$2:$O$5743,A5183,pg_transaction_cleaned!$F$2:$F$5743,"CAPTURE")</f>
        <v>1499</v>
      </c>
      <c r="M5183" s="6">
        <f>COUNTIFS(pg_transaction_cleaned!$O$2:$O$5743,A5183,pg_transaction_cleaned!$F$2:$F$5743,"REFUND")</f>
        <v>0</v>
      </c>
      <c r="N5183" s="7">
        <f>SUMIFS(pg_transaction_cleaned!$H$2:$H$5743,pg_transaction_cleaned!$O$2:$O$5743,A5183,pg_transaction_cleaned!$F$2:$F$5743,"REFUND")</f>
        <v>0</v>
      </c>
      <c r="O5183" s="6" t="str">
        <f t="shared" si="404"/>
        <v>OK</v>
      </c>
      <c r="P5183" s="8">
        <f t="shared" si="405"/>
        <v>0</v>
      </c>
    </row>
    <row r="5184" spans="1:16" x14ac:dyDescent="0.3">
      <c r="A5184" s="6" t="s">
        <v>10248</v>
      </c>
      <c r="B5184" s="6" t="s">
        <v>12007</v>
      </c>
      <c r="C5184" s="6" t="s">
        <v>10249</v>
      </c>
      <c r="D5184" s="6" t="s">
        <v>23</v>
      </c>
      <c r="E5184" s="6" t="s">
        <v>27</v>
      </c>
      <c r="F5184" s="6" t="s">
        <v>11878</v>
      </c>
      <c r="G5184" s="6" t="s">
        <v>19</v>
      </c>
      <c r="H5184" s="10">
        <f t="shared" si="401"/>
        <v>46270</v>
      </c>
      <c r="I5184" s="7">
        <f t="shared" si="402"/>
        <v>4498</v>
      </c>
      <c r="J5184" s="6" t="str">
        <f t="shared" si="403"/>
        <v>Bengaluru</v>
      </c>
      <c r="K5184" s="6">
        <f>COUNTIFS(pg_transaction_cleaned!$O$2:$O$5743,A5184,pg_transaction_cleaned!$F$2:$F$5743,"CAPTURE")</f>
        <v>1</v>
      </c>
      <c r="L5184" s="7">
        <f>SUMIFS(pg_transaction_cleaned!$H$2:$H$5743,pg_transaction_cleaned!$O$2:$O$5743,A5184,pg_transaction_cleaned!$F$2:$F$5743,"CAPTURE")</f>
        <v>4498</v>
      </c>
      <c r="M5184" s="6">
        <f>COUNTIFS(pg_transaction_cleaned!$O$2:$O$5743,A5184,pg_transaction_cleaned!$F$2:$F$5743,"REFUND")</f>
        <v>0</v>
      </c>
      <c r="N5184" s="7">
        <f>SUMIFS(pg_transaction_cleaned!$H$2:$H$5743,pg_transaction_cleaned!$O$2:$O$5743,A5184,pg_transaction_cleaned!$F$2:$F$5743,"REFUND")</f>
        <v>0</v>
      </c>
      <c r="O5184" s="6" t="str">
        <f t="shared" si="404"/>
        <v>OK</v>
      </c>
      <c r="P5184" s="8">
        <f t="shared" si="405"/>
        <v>0</v>
      </c>
    </row>
    <row r="5185" spans="1:16" x14ac:dyDescent="0.3">
      <c r="A5185" s="6" t="s">
        <v>10250</v>
      </c>
      <c r="B5185" s="6" t="s">
        <v>11893</v>
      </c>
      <c r="C5185" s="6" t="s">
        <v>10251</v>
      </c>
      <c r="D5185" s="6" t="s">
        <v>61</v>
      </c>
      <c r="E5185" s="6" t="s">
        <v>43</v>
      </c>
      <c r="F5185" s="6" t="s">
        <v>11855</v>
      </c>
      <c r="G5185" s="6" t="s">
        <v>19</v>
      </c>
      <c r="H5185" s="10">
        <f t="shared" si="401"/>
        <v>46280</v>
      </c>
      <c r="I5185" s="7">
        <f t="shared" si="402"/>
        <v>4999</v>
      </c>
      <c r="J5185" s="6" t="str">
        <f t="shared" si="403"/>
        <v>Delhi</v>
      </c>
      <c r="K5185" s="6">
        <f>COUNTIFS(pg_transaction_cleaned!$O$2:$O$5743,A5185,pg_transaction_cleaned!$F$2:$F$5743,"CAPTURE")</f>
        <v>1</v>
      </c>
      <c r="L5185" s="7">
        <f>SUMIFS(pg_transaction_cleaned!$H$2:$H$5743,pg_transaction_cleaned!$O$2:$O$5743,A5185,pg_transaction_cleaned!$F$2:$F$5743,"CAPTURE")</f>
        <v>4999</v>
      </c>
      <c r="M5185" s="6">
        <f>COUNTIFS(pg_transaction_cleaned!$O$2:$O$5743,A5185,pg_transaction_cleaned!$F$2:$F$5743,"REFUND")</f>
        <v>0</v>
      </c>
      <c r="N5185" s="7">
        <f>SUMIFS(pg_transaction_cleaned!$H$2:$H$5743,pg_transaction_cleaned!$O$2:$O$5743,A5185,pg_transaction_cleaned!$F$2:$F$5743,"REFUND")</f>
        <v>0</v>
      </c>
      <c r="O5185" s="6" t="str">
        <f t="shared" si="404"/>
        <v>OK</v>
      </c>
      <c r="P5185" s="8">
        <f t="shared" si="405"/>
        <v>0</v>
      </c>
    </row>
    <row r="5186" spans="1:16" x14ac:dyDescent="0.3">
      <c r="A5186" s="6" t="s">
        <v>10252</v>
      </c>
      <c r="B5186" s="6" t="s">
        <v>11859</v>
      </c>
      <c r="C5186" s="6" t="s">
        <v>10253</v>
      </c>
      <c r="D5186" s="6" t="s">
        <v>23</v>
      </c>
      <c r="E5186" s="6" t="s">
        <v>18</v>
      </c>
      <c r="F5186" s="6" t="s">
        <v>11855</v>
      </c>
      <c r="G5186" s="6" t="s">
        <v>19</v>
      </c>
      <c r="H5186" s="10">
        <f t="shared" ref="H5186:H5249" si="406">IF(MID(B5186,5,1)="-",DATE(LEFT(B5186,4),MID(B5186,6,2),RIGHT(B5186,2)),DATE(RIGHT(B5186,4),MID(B5186,4,2),LEFT(B5186,2)))</f>
        <v>46271</v>
      </c>
      <c r="I5186" s="7">
        <f t="shared" ref="I5186:I5249" si="407">VALUE(SUBSTITUTE(F5186,",",""))</f>
        <v>4999</v>
      </c>
      <c r="J5186" s="6" t="str">
        <f t="shared" ref="J5186:J5249" si="408">IF(TRIM(D5186)="","Unknown",TRIM(D5186))</f>
        <v>Bengaluru</v>
      </c>
      <c r="K5186" s="6">
        <f>COUNTIFS(pg_transaction_cleaned!$O$2:$O$5743,A5186,pg_transaction_cleaned!$F$2:$F$5743,"CAPTURE")</f>
        <v>1</v>
      </c>
      <c r="L5186" s="7">
        <f>SUMIFS(pg_transaction_cleaned!$H$2:$H$5743,pg_transaction_cleaned!$O$2:$O$5743,A5186,pg_transaction_cleaned!$F$2:$F$5743,"CAPTURE")</f>
        <v>4999</v>
      </c>
      <c r="M5186" s="6">
        <f>COUNTIFS(pg_transaction_cleaned!$O$2:$O$5743,A5186,pg_transaction_cleaned!$F$2:$F$5743,"REFUND")</f>
        <v>0</v>
      </c>
      <c r="N5186" s="7">
        <f>SUMIFS(pg_transaction_cleaned!$H$2:$H$5743,pg_transaction_cleaned!$O$2:$O$5743,A5186,pg_transaction_cleaned!$F$2:$F$5743,"REFUND")</f>
        <v>0</v>
      </c>
      <c r="O5186" s="6" t="str">
        <f t="shared" si="404"/>
        <v>OK</v>
      </c>
      <c r="P5186" s="8">
        <f t="shared" si="405"/>
        <v>0</v>
      </c>
    </row>
    <row r="5187" spans="1:16" x14ac:dyDescent="0.3">
      <c r="A5187" s="6" t="s">
        <v>10254</v>
      </c>
      <c r="B5187" s="6" t="s">
        <v>11868</v>
      </c>
      <c r="C5187" s="6" t="s">
        <v>10255</v>
      </c>
      <c r="D5187" s="6" t="s">
        <v>75</v>
      </c>
      <c r="E5187" s="6" t="s">
        <v>27</v>
      </c>
      <c r="F5187" s="6" t="s">
        <v>12097</v>
      </c>
      <c r="G5187" s="6" t="s">
        <v>19</v>
      </c>
      <c r="H5187" s="10">
        <f t="shared" si="406"/>
        <v>46288</v>
      </c>
      <c r="I5187" s="7">
        <f t="shared" si="407"/>
        <v>12998</v>
      </c>
      <c r="J5187" s="6" t="str">
        <f t="shared" si="408"/>
        <v>Mumbai</v>
      </c>
      <c r="K5187" s="6">
        <f>COUNTIFS(pg_transaction_cleaned!$O$2:$O$5743,A5187,pg_transaction_cleaned!$F$2:$F$5743,"CAPTURE")</f>
        <v>1</v>
      </c>
      <c r="L5187" s="7">
        <f>SUMIFS(pg_transaction_cleaned!$H$2:$H$5743,pg_transaction_cleaned!$O$2:$O$5743,A5187,pg_transaction_cleaned!$F$2:$F$5743,"CAPTURE")</f>
        <v>12998</v>
      </c>
      <c r="M5187" s="6">
        <f>COUNTIFS(pg_transaction_cleaned!$O$2:$O$5743,A5187,pg_transaction_cleaned!$F$2:$F$5743,"REFUND")</f>
        <v>0</v>
      </c>
      <c r="N5187" s="7">
        <f>SUMIFS(pg_transaction_cleaned!$H$2:$H$5743,pg_transaction_cleaned!$O$2:$O$5743,A5187,pg_transaction_cleaned!$F$2:$F$5743,"REFUND")</f>
        <v>0</v>
      </c>
      <c r="O5187" s="6" t="str">
        <f t="shared" ref="O5187:O5250" si="409">IF(AND(G5187="Paid",K5187=0),"Paid, no payment",IF(AND(OR(G5187="Failed",G5187="Cancelled"),K5187&gt;0),"Payment on failed/cancelled",IF(K5187&gt;1,"Duplicate charge",IF(AND(K5187=1,ROUND(L5187-I5187,2)&lt;&gt;0),"Amount difference",IF(AND(G5187="Refunded",M5187=0),"Refunded, no refund",IF(AND(G5187&lt;&gt;"Refunded",M5187&gt;0),"Refund, order not Refunded",IF(AND(M5187&gt;0,ROUND(N5187-I5187,2)&lt;&gt;0),"Refund amount differs","OK")))))))</f>
        <v>OK</v>
      </c>
      <c r="P5187" s="8">
        <f t="shared" ref="P5187:P5250" si="410">IF(O5187="OK",0,IF(O5187="Paid, no payment",I5187,IF(O5187="Payment on failed/cancelled",L5187,IF(OR(O5187="Duplicate charge",O5187="Amount difference"),L5187-I5187,IF(O5187="Refunded, no refund",I5187,N5187)))))</f>
        <v>0</v>
      </c>
    </row>
    <row r="5188" spans="1:16" x14ac:dyDescent="0.3">
      <c r="A5188" s="6" t="s">
        <v>10256</v>
      </c>
      <c r="B5188" s="6" t="s">
        <v>11838</v>
      </c>
      <c r="C5188" s="6" t="s">
        <v>10257</v>
      </c>
      <c r="D5188" s="6" t="s">
        <v>23</v>
      </c>
      <c r="E5188" s="6" t="s">
        <v>18</v>
      </c>
      <c r="F5188" s="6" t="s">
        <v>12040</v>
      </c>
      <c r="G5188" s="6" t="s">
        <v>19</v>
      </c>
      <c r="H5188" s="10">
        <f t="shared" si="406"/>
        <v>46283</v>
      </c>
      <c r="I5188" s="7">
        <f t="shared" si="407"/>
        <v>3797</v>
      </c>
      <c r="J5188" s="6" t="str">
        <f t="shared" si="408"/>
        <v>Bengaluru</v>
      </c>
      <c r="K5188" s="6">
        <f>COUNTIFS(pg_transaction_cleaned!$O$2:$O$5743,A5188,pg_transaction_cleaned!$F$2:$F$5743,"CAPTURE")</f>
        <v>1</v>
      </c>
      <c r="L5188" s="7">
        <f>SUMIFS(pg_transaction_cleaned!$H$2:$H$5743,pg_transaction_cleaned!$O$2:$O$5743,A5188,pg_transaction_cleaned!$F$2:$F$5743,"CAPTURE")</f>
        <v>3797</v>
      </c>
      <c r="M5188" s="6">
        <f>COUNTIFS(pg_transaction_cleaned!$O$2:$O$5743,A5188,pg_transaction_cleaned!$F$2:$F$5743,"REFUND")</f>
        <v>0</v>
      </c>
      <c r="N5188" s="7">
        <f>SUMIFS(pg_transaction_cleaned!$H$2:$H$5743,pg_transaction_cleaned!$O$2:$O$5743,A5188,pg_transaction_cleaned!$F$2:$F$5743,"REFUND")</f>
        <v>0</v>
      </c>
      <c r="O5188" s="6" t="str">
        <f t="shared" si="409"/>
        <v>OK</v>
      </c>
      <c r="P5188" s="8">
        <f t="shared" si="410"/>
        <v>0</v>
      </c>
    </row>
    <row r="5189" spans="1:16" x14ac:dyDescent="0.3">
      <c r="A5189" s="6" t="s">
        <v>10258</v>
      </c>
      <c r="B5189" s="6" t="s">
        <v>11914</v>
      </c>
      <c r="C5189" s="6" t="s">
        <v>10259</v>
      </c>
      <c r="D5189" s="6" t="s">
        <v>17</v>
      </c>
      <c r="E5189" s="6" t="s">
        <v>18</v>
      </c>
      <c r="F5189" s="6" t="s">
        <v>11921</v>
      </c>
      <c r="G5189" s="6" t="s">
        <v>19</v>
      </c>
      <c r="H5189" s="10">
        <f t="shared" si="406"/>
        <v>46289</v>
      </c>
      <c r="I5189" s="7">
        <f t="shared" si="407"/>
        <v>1098</v>
      </c>
      <c r="J5189" s="6" t="str">
        <f t="shared" si="408"/>
        <v>Pune</v>
      </c>
      <c r="K5189" s="6">
        <f>COUNTIFS(pg_transaction_cleaned!$O$2:$O$5743,A5189,pg_transaction_cleaned!$F$2:$F$5743,"CAPTURE")</f>
        <v>1</v>
      </c>
      <c r="L5189" s="7">
        <f>SUMIFS(pg_transaction_cleaned!$H$2:$H$5743,pg_transaction_cleaned!$O$2:$O$5743,A5189,pg_transaction_cleaned!$F$2:$F$5743,"CAPTURE")</f>
        <v>1098</v>
      </c>
      <c r="M5189" s="6">
        <f>COUNTIFS(pg_transaction_cleaned!$O$2:$O$5743,A5189,pg_transaction_cleaned!$F$2:$F$5743,"REFUND")</f>
        <v>0</v>
      </c>
      <c r="N5189" s="7">
        <f>SUMIFS(pg_transaction_cleaned!$H$2:$H$5743,pg_transaction_cleaned!$O$2:$O$5743,A5189,pg_transaction_cleaned!$F$2:$F$5743,"REFUND")</f>
        <v>0</v>
      </c>
      <c r="O5189" s="6" t="str">
        <f t="shared" si="409"/>
        <v>OK</v>
      </c>
      <c r="P5189" s="8">
        <f t="shared" si="410"/>
        <v>0</v>
      </c>
    </row>
    <row r="5190" spans="1:16" x14ac:dyDescent="0.3">
      <c r="A5190" s="6" t="s">
        <v>10260</v>
      </c>
      <c r="B5190" s="6" t="s">
        <v>11854</v>
      </c>
      <c r="C5190" s="6" t="s">
        <v>10261</v>
      </c>
      <c r="D5190" s="6" t="s">
        <v>17</v>
      </c>
      <c r="E5190" s="6" t="s">
        <v>18</v>
      </c>
      <c r="F5190" s="6" t="s">
        <v>12184</v>
      </c>
      <c r="G5190" s="6" t="s">
        <v>19</v>
      </c>
      <c r="H5190" s="10">
        <f t="shared" si="406"/>
        <v>46286</v>
      </c>
      <c r="I5190" s="7">
        <f t="shared" si="407"/>
        <v>8597</v>
      </c>
      <c r="J5190" s="6" t="str">
        <f t="shared" si="408"/>
        <v>Pune</v>
      </c>
      <c r="K5190" s="6">
        <f>COUNTIFS(pg_transaction_cleaned!$O$2:$O$5743,A5190,pg_transaction_cleaned!$F$2:$F$5743,"CAPTURE")</f>
        <v>1</v>
      </c>
      <c r="L5190" s="7">
        <f>SUMIFS(pg_transaction_cleaned!$H$2:$H$5743,pg_transaction_cleaned!$O$2:$O$5743,A5190,pg_transaction_cleaned!$F$2:$F$5743,"CAPTURE")</f>
        <v>8597</v>
      </c>
      <c r="M5190" s="6">
        <f>COUNTIFS(pg_transaction_cleaned!$O$2:$O$5743,A5190,pg_transaction_cleaned!$F$2:$F$5743,"REFUND")</f>
        <v>0</v>
      </c>
      <c r="N5190" s="7">
        <f>SUMIFS(pg_transaction_cleaned!$H$2:$H$5743,pg_transaction_cleaned!$O$2:$O$5743,A5190,pg_transaction_cleaned!$F$2:$F$5743,"REFUND")</f>
        <v>0</v>
      </c>
      <c r="O5190" s="6" t="str">
        <f t="shared" si="409"/>
        <v>OK</v>
      </c>
      <c r="P5190" s="8">
        <f t="shared" si="410"/>
        <v>0</v>
      </c>
    </row>
    <row r="5191" spans="1:16" x14ac:dyDescent="0.3">
      <c r="A5191" s="6" t="s">
        <v>10262</v>
      </c>
      <c r="B5191" s="6" t="s">
        <v>11926</v>
      </c>
      <c r="C5191" s="6" t="s">
        <v>10263</v>
      </c>
      <c r="D5191" s="6" t="s">
        <v>42</v>
      </c>
      <c r="E5191" s="6" t="s">
        <v>18</v>
      </c>
      <c r="F5191" s="6" t="s">
        <v>11902</v>
      </c>
      <c r="G5191" s="6" t="s">
        <v>19</v>
      </c>
      <c r="H5191" s="10">
        <f t="shared" si="406"/>
        <v>46270</v>
      </c>
      <c r="I5191" s="7">
        <f t="shared" si="407"/>
        <v>2999</v>
      </c>
      <c r="J5191" s="6" t="str">
        <f t="shared" si="408"/>
        <v>Hyderabad</v>
      </c>
      <c r="K5191" s="6">
        <f>COUNTIFS(pg_transaction_cleaned!$O$2:$O$5743,A5191,pg_transaction_cleaned!$F$2:$F$5743,"CAPTURE")</f>
        <v>1</v>
      </c>
      <c r="L5191" s="7">
        <f>SUMIFS(pg_transaction_cleaned!$H$2:$H$5743,pg_transaction_cleaned!$O$2:$O$5743,A5191,pg_transaction_cleaned!$F$2:$F$5743,"CAPTURE")</f>
        <v>2999</v>
      </c>
      <c r="M5191" s="6">
        <f>COUNTIFS(pg_transaction_cleaned!$O$2:$O$5743,A5191,pg_transaction_cleaned!$F$2:$F$5743,"REFUND")</f>
        <v>0</v>
      </c>
      <c r="N5191" s="7">
        <f>SUMIFS(pg_transaction_cleaned!$H$2:$H$5743,pg_transaction_cleaned!$O$2:$O$5743,A5191,pg_transaction_cleaned!$F$2:$F$5743,"REFUND")</f>
        <v>0</v>
      </c>
      <c r="O5191" s="6" t="str">
        <f t="shared" si="409"/>
        <v>OK</v>
      </c>
      <c r="P5191" s="8">
        <f t="shared" si="410"/>
        <v>0</v>
      </c>
    </row>
    <row r="5192" spans="1:16" x14ac:dyDescent="0.3">
      <c r="A5192" s="6" t="s">
        <v>10264</v>
      </c>
      <c r="B5192" s="6" t="s">
        <v>11844</v>
      </c>
      <c r="C5192" s="6" t="s">
        <v>10265</v>
      </c>
      <c r="D5192" s="6" t="s">
        <v>51</v>
      </c>
      <c r="E5192" s="6" t="s">
        <v>18</v>
      </c>
      <c r="F5192" s="6" t="s">
        <v>11863</v>
      </c>
      <c r="G5192" s="6" t="s">
        <v>19</v>
      </c>
      <c r="H5192" s="10">
        <f t="shared" si="406"/>
        <v>46280</v>
      </c>
      <c r="I5192" s="7">
        <f t="shared" si="407"/>
        <v>1499</v>
      </c>
      <c r="J5192" s="6" t="str">
        <f t="shared" si="408"/>
        <v>Chennai</v>
      </c>
      <c r="K5192" s="6">
        <f>COUNTIFS(pg_transaction_cleaned!$O$2:$O$5743,A5192,pg_transaction_cleaned!$F$2:$F$5743,"CAPTURE")</f>
        <v>1</v>
      </c>
      <c r="L5192" s="7">
        <f>SUMIFS(pg_transaction_cleaned!$H$2:$H$5743,pg_transaction_cleaned!$O$2:$O$5743,A5192,pg_transaction_cleaned!$F$2:$F$5743,"CAPTURE")</f>
        <v>1499</v>
      </c>
      <c r="M5192" s="6">
        <f>COUNTIFS(pg_transaction_cleaned!$O$2:$O$5743,A5192,pg_transaction_cleaned!$F$2:$F$5743,"REFUND")</f>
        <v>0</v>
      </c>
      <c r="N5192" s="7">
        <f>SUMIFS(pg_transaction_cleaned!$H$2:$H$5743,pg_transaction_cleaned!$O$2:$O$5743,A5192,pg_transaction_cleaned!$F$2:$F$5743,"REFUND")</f>
        <v>0</v>
      </c>
      <c r="O5192" s="6" t="str">
        <f t="shared" si="409"/>
        <v>OK</v>
      </c>
      <c r="P5192" s="8">
        <f t="shared" si="410"/>
        <v>0</v>
      </c>
    </row>
    <row r="5193" spans="1:16" x14ac:dyDescent="0.3">
      <c r="A5193" s="6" t="s">
        <v>10266</v>
      </c>
      <c r="B5193" s="6" t="s">
        <v>11842</v>
      </c>
      <c r="C5193" s="6" t="s">
        <v>10267</v>
      </c>
      <c r="D5193" s="6" t="s">
        <v>48</v>
      </c>
      <c r="E5193" s="6" t="s">
        <v>27</v>
      </c>
      <c r="F5193" s="6" t="s">
        <v>12147</v>
      </c>
      <c r="G5193" s="6" t="s">
        <v>80</v>
      </c>
      <c r="H5193" s="10">
        <f t="shared" si="406"/>
        <v>46290</v>
      </c>
      <c r="I5193" s="7">
        <f t="shared" si="407"/>
        <v>4847</v>
      </c>
      <c r="J5193" s="6" t="str">
        <f t="shared" si="408"/>
        <v>Jaipur</v>
      </c>
      <c r="K5193" s="6">
        <f>COUNTIFS(pg_transaction_cleaned!$O$2:$O$5743,A5193,pg_transaction_cleaned!$F$2:$F$5743,"CAPTURE")</f>
        <v>0</v>
      </c>
      <c r="L5193" s="7">
        <f>SUMIFS(pg_transaction_cleaned!$H$2:$H$5743,pg_transaction_cleaned!$O$2:$O$5743,A5193,pg_transaction_cleaned!$F$2:$F$5743,"CAPTURE")</f>
        <v>0</v>
      </c>
      <c r="M5193" s="6">
        <f>COUNTIFS(pg_transaction_cleaned!$O$2:$O$5743,A5193,pg_transaction_cleaned!$F$2:$F$5743,"REFUND")</f>
        <v>0</v>
      </c>
      <c r="N5193" s="7">
        <f>SUMIFS(pg_transaction_cleaned!$H$2:$H$5743,pg_transaction_cleaned!$O$2:$O$5743,A5193,pg_transaction_cleaned!$F$2:$F$5743,"REFUND")</f>
        <v>0</v>
      </c>
      <c r="O5193" s="6" t="str">
        <f t="shared" si="409"/>
        <v>OK</v>
      </c>
      <c r="P5193" s="8">
        <f t="shared" si="410"/>
        <v>0</v>
      </c>
    </row>
    <row r="5194" spans="1:16" x14ac:dyDescent="0.3">
      <c r="A5194" s="6" t="s">
        <v>10268</v>
      </c>
      <c r="B5194" s="6" t="s">
        <v>11897</v>
      </c>
      <c r="C5194" s="6" t="s">
        <v>10269</v>
      </c>
      <c r="D5194" s="6" t="s">
        <v>42</v>
      </c>
      <c r="E5194" s="6" t="s">
        <v>27</v>
      </c>
      <c r="F5194" s="6" t="s">
        <v>11978</v>
      </c>
      <c r="G5194" s="6" t="s">
        <v>19</v>
      </c>
      <c r="H5194" s="10">
        <f t="shared" si="406"/>
        <v>46266</v>
      </c>
      <c r="I5194" s="7">
        <f t="shared" si="407"/>
        <v>5097</v>
      </c>
      <c r="J5194" s="6" t="str">
        <f t="shared" si="408"/>
        <v>Hyderabad</v>
      </c>
      <c r="K5194" s="6">
        <f>COUNTIFS(pg_transaction_cleaned!$O$2:$O$5743,A5194,pg_transaction_cleaned!$F$2:$F$5743,"CAPTURE")</f>
        <v>1</v>
      </c>
      <c r="L5194" s="7">
        <f>SUMIFS(pg_transaction_cleaned!$H$2:$H$5743,pg_transaction_cleaned!$O$2:$O$5743,A5194,pg_transaction_cleaned!$F$2:$F$5743,"CAPTURE")</f>
        <v>5097</v>
      </c>
      <c r="M5194" s="6">
        <f>COUNTIFS(pg_transaction_cleaned!$O$2:$O$5743,A5194,pg_transaction_cleaned!$F$2:$F$5743,"REFUND")</f>
        <v>0</v>
      </c>
      <c r="N5194" s="7">
        <f>SUMIFS(pg_transaction_cleaned!$H$2:$H$5743,pg_transaction_cleaned!$O$2:$O$5743,A5194,pg_transaction_cleaned!$F$2:$F$5743,"REFUND")</f>
        <v>0</v>
      </c>
      <c r="O5194" s="6" t="str">
        <f t="shared" si="409"/>
        <v>OK</v>
      </c>
      <c r="P5194" s="8">
        <f t="shared" si="410"/>
        <v>0</v>
      </c>
    </row>
    <row r="5195" spans="1:16" x14ac:dyDescent="0.3">
      <c r="A5195" s="6" t="s">
        <v>10270</v>
      </c>
      <c r="B5195" s="6" t="s">
        <v>11914</v>
      </c>
      <c r="C5195" s="6" t="s">
        <v>10271</v>
      </c>
      <c r="D5195" s="6" t="s">
        <v>34</v>
      </c>
      <c r="E5195" s="6" t="s">
        <v>27</v>
      </c>
      <c r="F5195" s="6" t="s">
        <v>12264</v>
      </c>
      <c r="G5195" s="6" t="s">
        <v>19</v>
      </c>
      <c r="H5195" s="10">
        <f t="shared" si="406"/>
        <v>46289</v>
      </c>
      <c r="I5195" s="7">
        <f t="shared" si="407"/>
        <v>1847</v>
      </c>
      <c r="J5195" s="6" t="str">
        <f t="shared" si="408"/>
        <v>Ahmedabad</v>
      </c>
      <c r="K5195" s="6">
        <f>COUNTIFS(pg_transaction_cleaned!$O$2:$O$5743,A5195,pg_transaction_cleaned!$F$2:$F$5743,"CAPTURE")</f>
        <v>1</v>
      </c>
      <c r="L5195" s="7">
        <f>SUMIFS(pg_transaction_cleaned!$H$2:$H$5743,pg_transaction_cleaned!$O$2:$O$5743,A5195,pg_transaction_cleaned!$F$2:$F$5743,"CAPTURE")</f>
        <v>1847</v>
      </c>
      <c r="M5195" s="6">
        <f>COUNTIFS(pg_transaction_cleaned!$O$2:$O$5743,A5195,pg_transaction_cleaned!$F$2:$F$5743,"REFUND")</f>
        <v>0</v>
      </c>
      <c r="N5195" s="7">
        <f>SUMIFS(pg_transaction_cleaned!$H$2:$H$5743,pg_transaction_cleaned!$O$2:$O$5743,A5195,pg_transaction_cleaned!$F$2:$F$5743,"REFUND")</f>
        <v>0</v>
      </c>
      <c r="O5195" s="6" t="str">
        <f t="shared" si="409"/>
        <v>OK</v>
      </c>
      <c r="P5195" s="8">
        <f t="shared" si="410"/>
        <v>0</v>
      </c>
    </row>
    <row r="5196" spans="1:16" x14ac:dyDescent="0.3">
      <c r="A5196" s="6" t="s">
        <v>10272</v>
      </c>
      <c r="B5196" s="6" t="s">
        <v>11937</v>
      </c>
      <c r="C5196" s="6" t="s">
        <v>10273</v>
      </c>
      <c r="D5196" s="6" t="s">
        <v>34</v>
      </c>
      <c r="E5196" s="6" t="s">
        <v>18</v>
      </c>
      <c r="F5196" s="6" t="s">
        <v>12088</v>
      </c>
      <c r="G5196" s="6" t="s">
        <v>19</v>
      </c>
      <c r="H5196" s="10">
        <f t="shared" si="406"/>
        <v>46285</v>
      </c>
      <c r="I5196" s="7">
        <f t="shared" si="407"/>
        <v>2597</v>
      </c>
      <c r="J5196" s="6" t="str">
        <f t="shared" si="408"/>
        <v>Ahmedabad</v>
      </c>
      <c r="K5196" s="6">
        <f>COUNTIFS(pg_transaction_cleaned!$O$2:$O$5743,A5196,pg_transaction_cleaned!$F$2:$F$5743,"CAPTURE")</f>
        <v>1</v>
      </c>
      <c r="L5196" s="7">
        <f>SUMIFS(pg_transaction_cleaned!$H$2:$H$5743,pg_transaction_cleaned!$O$2:$O$5743,A5196,pg_transaction_cleaned!$F$2:$F$5743,"CAPTURE")</f>
        <v>2597</v>
      </c>
      <c r="M5196" s="6">
        <f>COUNTIFS(pg_transaction_cleaned!$O$2:$O$5743,A5196,pg_transaction_cleaned!$F$2:$F$5743,"REFUND")</f>
        <v>0</v>
      </c>
      <c r="N5196" s="7">
        <f>SUMIFS(pg_transaction_cleaned!$H$2:$H$5743,pg_transaction_cleaned!$O$2:$O$5743,A5196,pg_transaction_cleaned!$F$2:$F$5743,"REFUND")</f>
        <v>0</v>
      </c>
      <c r="O5196" s="6" t="str">
        <f t="shared" si="409"/>
        <v>OK</v>
      </c>
      <c r="P5196" s="8">
        <f t="shared" si="410"/>
        <v>0</v>
      </c>
    </row>
    <row r="5197" spans="1:16" x14ac:dyDescent="0.3">
      <c r="A5197" s="6" t="s">
        <v>10274</v>
      </c>
      <c r="B5197" s="6" t="s">
        <v>11871</v>
      </c>
      <c r="C5197" s="6" t="s">
        <v>3689</v>
      </c>
      <c r="D5197" s="6" t="s">
        <v>61</v>
      </c>
      <c r="E5197" s="6" t="s">
        <v>27</v>
      </c>
      <c r="F5197" s="6" t="s">
        <v>11971</v>
      </c>
      <c r="G5197" s="6" t="s">
        <v>19</v>
      </c>
      <c r="H5197" s="10">
        <f t="shared" si="406"/>
        <v>46272</v>
      </c>
      <c r="I5197" s="7">
        <f t="shared" si="407"/>
        <v>5597</v>
      </c>
      <c r="J5197" s="6" t="str">
        <f t="shared" si="408"/>
        <v>Delhi</v>
      </c>
      <c r="K5197" s="6">
        <f>COUNTIFS(pg_transaction_cleaned!$O$2:$O$5743,A5197,pg_transaction_cleaned!$F$2:$F$5743,"CAPTURE")</f>
        <v>1</v>
      </c>
      <c r="L5197" s="7">
        <f>SUMIFS(pg_transaction_cleaned!$H$2:$H$5743,pg_transaction_cleaned!$O$2:$O$5743,A5197,pg_transaction_cleaned!$F$2:$F$5743,"CAPTURE")</f>
        <v>5597</v>
      </c>
      <c r="M5197" s="6">
        <f>COUNTIFS(pg_transaction_cleaned!$O$2:$O$5743,A5197,pg_transaction_cleaned!$F$2:$F$5743,"REFUND")</f>
        <v>0</v>
      </c>
      <c r="N5197" s="7">
        <f>SUMIFS(pg_transaction_cleaned!$H$2:$H$5743,pg_transaction_cleaned!$O$2:$O$5743,A5197,pg_transaction_cleaned!$F$2:$F$5743,"REFUND")</f>
        <v>0</v>
      </c>
      <c r="O5197" s="6" t="str">
        <f t="shared" si="409"/>
        <v>OK</v>
      </c>
      <c r="P5197" s="8">
        <f t="shared" si="410"/>
        <v>0</v>
      </c>
    </row>
    <row r="5198" spans="1:16" x14ac:dyDescent="0.3">
      <c r="A5198" s="6" t="s">
        <v>10275</v>
      </c>
      <c r="B5198" s="6" t="s">
        <v>11830</v>
      </c>
      <c r="C5198" s="6" t="s">
        <v>10276</v>
      </c>
      <c r="D5198" s="6" t="s">
        <v>34</v>
      </c>
      <c r="E5198" s="6" t="s">
        <v>18</v>
      </c>
      <c r="F5198" s="6" t="s">
        <v>11953</v>
      </c>
      <c r="G5198" s="6" t="s">
        <v>19</v>
      </c>
      <c r="H5198" s="10">
        <f t="shared" si="406"/>
        <v>46282</v>
      </c>
      <c r="I5198" s="7">
        <f t="shared" si="407"/>
        <v>3598</v>
      </c>
      <c r="J5198" s="6" t="str">
        <f t="shared" si="408"/>
        <v>Ahmedabad</v>
      </c>
      <c r="K5198" s="6">
        <f>COUNTIFS(pg_transaction_cleaned!$O$2:$O$5743,A5198,pg_transaction_cleaned!$F$2:$F$5743,"CAPTURE")</f>
        <v>1</v>
      </c>
      <c r="L5198" s="7">
        <f>SUMIFS(pg_transaction_cleaned!$H$2:$H$5743,pg_transaction_cleaned!$O$2:$O$5743,A5198,pg_transaction_cleaned!$F$2:$F$5743,"CAPTURE")</f>
        <v>3598</v>
      </c>
      <c r="M5198" s="6">
        <f>COUNTIFS(pg_transaction_cleaned!$O$2:$O$5743,A5198,pg_transaction_cleaned!$F$2:$F$5743,"REFUND")</f>
        <v>0</v>
      </c>
      <c r="N5198" s="7">
        <f>SUMIFS(pg_transaction_cleaned!$H$2:$H$5743,pg_transaction_cleaned!$O$2:$O$5743,A5198,pg_transaction_cleaned!$F$2:$F$5743,"REFUND")</f>
        <v>0</v>
      </c>
      <c r="O5198" s="6" t="str">
        <f t="shared" si="409"/>
        <v>OK</v>
      </c>
      <c r="P5198" s="8">
        <f t="shared" si="410"/>
        <v>0</v>
      </c>
    </row>
    <row r="5199" spans="1:16" x14ac:dyDescent="0.3">
      <c r="A5199" s="6" t="s">
        <v>10277</v>
      </c>
      <c r="B5199" s="6" t="s">
        <v>11846</v>
      </c>
      <c r="C5199" s="6" t="s">
        <v>10278</v>
      </c>
      <c r="D5199" s="6" t="s">
        <v>23</v>
      </c>
      <c r="E5199" s="6" t="s">
        <v>43</v>
      </c>
      <c r="F5199" s="6" t="s">
        <v>11878</v>
      </c>
      <c r="G5199" s="6" t="s">
        <v>19</v>
      </c>
      <c r="H5199" s="10">
        <f t="shared" si="406"/>
        <v>46285</v>
      </c>
      <c r="I5199" s="7">
        <f t="shared" si="407"/>
        <v>4498</v>
      </c>
      <c r="J5199" s="6" t="str">
        <f t="shared" si="408"/>
        <v>Bengaluru</v>
      </c>
      <c r="K5199" s="6">
        <f>COUNTIFS(pg_transaction_cleaned!$O$2:$O$5743,A5199,pg_transaction_cleaned!$F$2:$F$5743,"CAPTURE")</f>
        <v>1</v>
      </c>
      <c r="L5199" s="7">
        <f>SUMIFS(pg_transaction_cleaned!$H$2:$H$5743,pg_transaction_cleaned!$O$2:$O$5743,A5199,pg_transaction_cleaned!$F$2:$F$5743,"CAPTURE")</f>
        <v>4498</v>
      </c>
      <c r="M5199" s="6">
        <f>COUNTIFS(pg_transaction_cleaned!$O$2:$O$5743,A5199,pg_transaction_cleaned!$F$2:$F$5743,"REFUND")</f>
        <v>0</v>
      </c>
      <c r="N5199" s="7">
        <f>SUMIFS(pg_transaction_cleaned!$H$2:$H$5743,pg_transaction_cleaned!$O$2:$O$5743,A5199,pg_transaction_cleaned!$F$2:$F$5743,"REFUND")</f>
        <v>0</v>
      </c>
      <c r="O5199" s="6" t="str">
        <f t="shared" si="409"/>
        <v>OK</v>
      </c>
      <c r="P5199" s="8">
        <f t="shared" si="410"/>
        <v>0</v>
      </c>
    </row>
    <row r="5200" spans="1:16" x14ac:dyDescent="0.3">
      <c r="A5200" s="6" t="s">
        <v>10279</v>
      </c>
      <c r="B5200" s="6" t="s">
        <v>11887</v>
      </c>
      <c r="C5200" s="6" t="s">
        <v>10280</v>
      </c>
      <c r="D5200" s="6" t="s">
        <v>37</v>
      </c>
      <c r="E5200" s="6" t="s">
        <v>27</v>
      </c>
      <c r="F5200" s="6" t="s">
        <v>11995</v>
      </c>
      <c r="G5200" s="6" t="s">
        <v>19</v>
      </c>
      <c r="H5200" s="10">
        <f t="shared" si="406"/>
        <v>46268</v>
      </c>
      <c r="I5200" s="7">
        <f t="shared" si="407"/>
        <v>1897</v>
      </c>
      <c r="J5200" s="6" t="str">
        <f t="shared" si="408"/>
        <v>Lucknow</v>
      </c>
      <c r="K5200" s="6">
        <f>COUNTIFS(pg_transaction_cleaned!$O$2:$O$5743,A5200,pg_transaction_cleaned!$F$2:$F$5743,"CAPTURE")</f>
        <v>1</v>
      </c>
      <c r="L5200" s="7">
        <f>SUMIFS(pg_transaction_cleaned!$H$2:$H$5743,pg_transaction_cleaned!$O$2:$O$5743,A5200,pg_transaction_cleaned!$F$2:$F$5743,"CAPTURE")</f>
        <v>1897</v>
      </c>
      <c r="M5200" s="6">
        <f>COUNTIFS(pg_transaction_cleaned!$O$2:$O$5743,A5200,pg_transaction_cleaned!$F$2:$F$5743,"REFUND")</f>
        <v>0</v>
      </c>
      <c r="N5200" s="7">
        <f>SUMIFS(pg_transaction_cleaned!$H$2:$H$5743,pg_transaction_cleaned!$O$2:$O$5743,A5200,pg_transaction_cleaned!$F$2:$F$5743,"REFUND")</f>
        <v>0</v>
      </c>
      <c r="O5200" s="6" t="str">
        <f t="shared" si="409"/>
        <v>OK</v>
      </c>
      <c r="P5200" s="8">
        <f t="shared" si="410"/>
        <v>0</v>
      </c>
    </row>
    <row r="5201" spans="1:16" x14ac:dyDescent="0.3">
      <c r="A5201" s="6" t="s">
        <v>10281</v>
      </c>
      <c r="B5201" s="6" t="s">
        <v>11923</v>
      </c>
      <c r="C5201" s="6" t="s">
        <v>10282</v>
      </c>
      <c r="D5201" s="6" t="s">
        <v>75</v>
      </c>
      <c r="E5201" s="6" t="s">
        <v>18</v>
      </c>
      <c r="F5201" s="6" t="s">
        <v>12045</v>
      </c>
      <c r="G5201" s="6" t="s">
        <v>19</v>
      </c>
      <c r="H5201" s="10">
        <f t="shared" si="406"/>
        <v>46292</v>
      </c>
      <c r="I5201" s="7">
        <f t="shared" si="407"/>
        <v>7297</v>
      </c>
      <c r="J5201" s="6" t="str">
        <f t="shared" si="408"/>
        <v>Mumbai</v>
      </c>
      <c r="K5201" s="6">
        <f>COUNTIFS(pg_transaction_cleaned!$O$2:$O$5743,A5201,pg_transaction_cleaned!$F$2:$F$5743,"CAPTURE")</f>
        <v>1</v>
      </c>
      <c r="L5201" s="7">
        <f>SUMIFS(pg_transaction_cleaned!$H$2:$H$5743,pg_transaction_cleaned!$O$2:$O$5743,A5201,pg_transaction_cleaned!$F$2:$F$5743,"CAPTURE")</f>
        <v>7297</v>
      </c>
      <c r="M5201" s="6">
        <f>COUNTIFS(pg_transaction_cleaned!$O$2:$O$5743,A5201,pg_transaction_cleaned!$F$2:$F$5743,"REFUND")</f>
        <v>0</v>
      </c>
      <c r="N5201" s="7">
        <f>SUMIFS(pg_transaction_cleaned!$H$2:$H$5743,pg_transaction_cleaned!$O$2:$O$5743,A5201,pg_transaction_cleaned!$F$2:$F$5743,"REFUND")</f>
        <v>0</v>
      </c>
      <c r="O5201" s="6" t="str">
        <f t="shared" si="409"/>
        <v>OK</v>
      </c>
      <c r="P5201" s="8">
        <f t="shared" si="410"/>
        <v>0</v>
      </c>
    </row>
    <row r="5202" spans="1:16" x14ac:dyDescent="0.3">
      <c r="A5202" s="6" t="s">
        <v>10283</v>
      </c>
      <c r="B5202" s="6" t="s">
        <v>11926</v>
      </c>
      <c r="C5202" s="6" t="s">
        <v>10284</v>
      </c>
      <c r="D5202" s="6" t="s">
        <v>48</v>
      </c>
      <c r="E5202" s="6" t="s">
        <v>18</v>
      </c>
      <c r="F5202" s="6" t="s">
        <v>11827</v>
      </c>
      <c r="G5202" s="6" t="s">
        <v>19</v>
      </c>
      <c r="H5202" s="10">
        <f t="shared" si="406"/>
        <v>46270</v>
      </c>
      <c r="I5202" s="7">
        <f t="shared" si="407"/>
        <v>299</v>
      </c>
      <c r="J5202" s="6" t="str">
        <f t="shared" si="408"/>
        <v>Jaipur</v>
      </c>
      <c r="K5202" s="6">
        <f>COUNTIFS(pg_transaction_cleaned!$O$2:$O$5743,A5202,pg_transaction_cleaned!$F$2:$F$5743,"CAPTURE")</f>
        <v>1</v>
      </c>
      <c r="L5202" s="7">
        <f>SUMIFS(pg_transaction_cleaned!$H$2:$H$5743,pg_transaction_cleaned!$O$2:$O$5743,A5202,pg_transaction_cleaned!$F$2:$F$5743,"CAPTURE")</f>
        <v>299</v>
      </c>
      <c r="M5202" s="6">
        <f>COUNTIFS(pg_transaction_cleaned!$O$2:$O$5743,A5202,pg_transaction_cleaned!$F$2:$F$5743,"REFUND")</f>
        <v>0</v>
      </c>
      <c r="N5202" s="7">
        <f>SUMIFS(pg_transaction_cleaned!$H$2:$H$5743,pg_transaction_cleaned!$O$2:$O$5743,A5202,pg_transaction_cleaned!$F$2:$F$5743,"REFUND")</f>
        <v>0</v>
      </c>
      <c r="O5202" s="6" t="str">
        <f t="shared" si="409"/>
        <v>OK</v>
      </c>
      <c r="P5202" s="8">
        <f t="shared" si="410"/>
        <v>0</v>
      </c>
    </row>
    <row r="5203" spans="1:16" x14ac:dyDescent="0.3">
      <c r="A5203" s="6" t="s">
        <v>10285</v>
      </c>
      <c r="B5203" s="6" t="s">
        <v>12020</v>
      </c>
      <c r="C5203" s="6" t="s">
        <v>10286</v>
      </c>
      <c r="D5203" s="6" t="s">
        <v>34</v>
      </c>
      <c r="E5203" s="6" t="s">
        <v>18</v>
      </c>
      <c r="F5203" s="6" t="s">
        <v>12056</v>
      </c>
      <c r="G5203" s="6" t="s">
        <v>19</v>
      </c>
      <c r="H5203" s="10">
        <f t="shared" si="406"/>
        <v>46278</v>
      </c>
      <c r="I5203" s="7">
        <f t="shared" si="407"/>
        <v>8297</v>
      </c>
      <c r="J5203" s="6" t="str">
        <f t="shared" si="408"/>
        <v>Ahmedabad</v>
      </c>
      <c r="K5203" s="6">
        <f>COUNTIFS(pg_transaction_cleaned!$O$2:$O$5743,A5203,pg_transaction_cleaned!$F$2:$F$5743,"CAPTURE")</f>
        <v>1</v>
      </c>
      <c r="L5203" s="7">
        <f>SUMIFS(pg_transaction_cleaned!$H$2:$H$5743,pg_transaction_cleaned!$O$2:$O$5743,A5203,pg_transaction_cleaned!$F$2:$F$5743,"CAPTURE")</f>
        <v>8297</v>
      </c>
      <c r="M5203" s="6">
        <f>COUNTIFS(pg_transaction_cleaned!$O$2:$O$5743,A5203,pg_transaction_cleaned!$F$2:$F$5743,"REFUND")</f>
        <v>0</v>
      </c>
      <c r="N5203" s="7">
        <f>SUMIFS(pg_transaction_cleaned!$H$2:$H$5743,pg_transaction_cleaned!$O$2:$O$5743,A5203,pg_transaction_cleaned!$F$2:$F$5743,"REFUND")</f>
        <v>0</v>
      </c>
      <c r="O5203" s="6" t="str">
        <f t="shared" si="409"/>
        <v>OK</v>
      </c>
      <c r="P5203" s="8">
        <f t="shared" si="410"/>
        <v>0</v>
      </c>
    </row>
    <row r="5204" spans="1:16" x14ac:dyDescent="0.3">
      <c r="A5204" s="6" t="s">
        <v>10287</v>
      </c>
      <c r="B5204" s="6" t="s">
        <v>11884</v>
      </c>
      <c r="C5204" s="6" t="s">
        <v>10288</v>
      </c>
      <c r="D5204" s="6" t="s">
        <v>48</v>
      </c>
      <c r="E5204" s="6" t="s">
        <v>27</v>
      </c>
      <c r="F5204" s="6" t="s">
        <v>12129</v>
      </c>
      <c r="G5204" s="6" t="s">
        <v>19</v>
      </c>
      <c r="H5204" s="10">
        <f t="shared" si="406"/>
        <v>46279</v>
      </c>
      <c r="I5204" s="7">
        <f t="shared" si="407"/>
        <v>8348</v>
      </c>
      <c r="J5204" s="6" t="str">
        <f t="shared" si="408"/>
        <v>Jaipur</v>
      </c>
      <c r="K5204" s="6">
        <f>COUNTIFS(pg_transaction_cleaned!$O$2:$O$5743,A5204,pg_transaction_cleaned!$F$2:$F$5743,"CAPTURE")</f>
        <v>1</v>
      </c>
      <c r="L5204" s="7">
        <f>SUMIFS(pg_transaction_cleaned!$H$2:$H$5743,pg_transaction_cleaned!$O$2:$O$5743,A5204,pg_transaction_cleaned!$F$2:$F$5743,"CAPTURE")</f>
        <v>8348</v>
      </c>
      <c r="M5204" s="6">
        <f>COUNTIFS(pg_transaction_cleaned!$O$2:$O$5743,A5204,pg_transaction_cleaned!$F$2:$F$5743,"REFUND")</f>
        <v>0</v>
      </c>
      <c r="N5204" s="7">
        <f>SUMIFS(pg_transaction_cleaned!$H$2:$H$5743,pg_transaction_cleaned!$O$2:$O$5743,A5204,pg_transaction_cleaned!$F$2:$F$5743,"REFUND")</f>
        <v>0</v>
      </c>
      <c r="O5204" s="6" t="str">
        <f t="shared" si="409"/>
        <v>OK</v>
      </c>
      <c r="P5204" s="8">
        <f t="shared" si="410"/>
        <v>0</v>
      </c>
    </row>
    <row r="5205" spans="1:16" x14ac:dyDescent="0.3">
      <c r="A5205" s="6" t="s">
        <v>10289</v>
      </c>
      <c r="B5205" s="6" t="s">
        <v>11884</v>
      </c>
      <c r="C5205" s="6" t="s">
        <v>10290</v>
      </c>
      <c r="D5205" s="6" t="s">
        <v>17</v>
      </c>
      <c r="E5205" s="6" t="s">
        <v>18</v>
      </c>
      <c r="F5205" s="6" t="s">
        <v>11835</v>
      </c>
      <c r="G5205" s="6" t="s">
        <v>19</v>
      </c>
      <c r="H5205" s="10">
        <f t="shared" si="406"/>
        <v>46279</v>
      </c>
      <c r="I5205" s="7">
        <f t="shared" si="407"/>
        <v>499</v>
      </c>
      <c r="J5205" s="6" t="str">
        <f t="shared" si="408"/>
        <v>Pune</v>
      </c>
      <c r="K5205" s="6">
        <f>COUNTIFS(pg_transaction_cleaned!$O$2:$O$5743,A5205,pg_transaction_cleaned!$F$2:$F$5743,"CAPTURE")</f>
        <v>1</v>
      </c>
      <c r="L5205" s="7">
        <f>SUMIFS(pg_transaction_cleaned!$H$2:$H$5743,pg_transaction_cleaned!$O$2:$O$5743,A5205,pg_transaction_cleaned!$F$2:$F$5743,"CAPTURE")</f>
        <v>499</v>
      </c>
      <c r="M5205" s="6">
        <f>COUNTIFS(pg_transaction_cleaned!$O$2:$O$5743,A5205,pg_transaction_cleaned!$F$2:$F$5743,"REFUND")</f>
        <v>0</v>
      </c>
      <c r="N5205" s="7">
        <f>SUMIFS(pg_transaction_cleaned!$H$2:$H$5743,pg_transaction_cleaned!$O$2:$O$5743,A5205,pg_transaction_cleaned!$F$2:$F$5743,"REFUND")</f>
        <v>0</v>
      </c>
      <c r="O5205" s="6" t="str">
        <f t="shared" si="409"/>
        <v>OK</v>
      </c>
      <c r="P5205" s="8">
        <f t="shared" si="410"/>
        <v>0</v>
      </c>
    </row>
    <row r="5206" spans="1:16" x14ac:dyDescent="0.3">
      <c r="A5206" s="6" t="s">
        <v>10291</v>
      </c>
      <c r="B5206" s="6" t="s">
        <v>11970</v>
      </c>
      <c r="C5206" s="6" t="s">
        <v>10292</v>
      </c>
      <c r="D5206" s="6" t="s">
        <v>26</v>
      </c>
      <c r="E5206" s="6" t="s">
        <v>18</v>
      </c>
      <c r="F5206" s="6" t="s">
        <v>12217</v>
      </c>
      <c r="G5206" s="6" t="s">
        <v>19</v>
      </c>
      <c r="H5206" s="10">
        <f t="shared" si="406"/>
        <v>46294</v>
      </c>
      <c r="I5206" s="7">
        <f t="shared" si="407"/>
        <v>2697</v>
      </c>
      <c r="J5206" s="6" t="str">
        <f t="shared" si="408"/>
        <v>Kolkata</v>
      </c>
      <c r="K5206" s="6">
        <f>COUNTIFS(pg_transaction_cleaned!$O$2:$O$5743,A5206,pg_transaction_cleaned!$F$2:$F$5743,"CAPTURE")</f>
        <v>1</v>
      </c>
      <c r="L5206" s="7">
        <f>SUMIFS(pg_transaction_cleaned!$H$2:$H$5743,pg_transaction_cleaned!$O$2:$O$5743,A5206,pg_transaction_cleaned!$F$2:$F$5743,"CAPTURE")</f>
        <v>2697</v>
      </c>
      <c r="M5206" s="6">
        <f>COUNTIFS(pg_transaction_cleaned!$O$2:$O$5743,A5206,pg_transaction_cleaned!$F$2:$F$5743,"REFUND")</f>
        <v>1</v>
      </c>
      <c r="N5206" s="7">
        <f>SUMIFS(pg_transaction_cleaned!$H$2:$H$5743,pg_transaction_cleaned!$O$2:$O$5743,A5206,pg_transaction_cleaned!$F$2:$F$5743,"REFUND")</f>
        <v>2697</v>
      </c>
      <c r="O5206" s="6" t="str">
        <f t="shared" si="409"/>
        <v>Refund, order not Refunded</v>
      </c>
      <c r="P5206" s="8">
        <f t="shared" si="410"/>
        <v>2697</v>
      </c>
    </row>
    <row r="5207" spans="1:16" x14ac:dyDescent="0.3">
      <c r="A5207" s="6" t="s">
        <v>10293</v>
      </c>
      <c r="B5207" s="6" t="s">
        <v>11859</v>
      </c>
      <c r="C5207" s="6" t="s">
        <v>10294</v>
      </c>
      <c r="D5207" s="6" t="s">
        <v>23</v>
      </c>
      <c r="E5207" s="6" t="s">
        <v>27</v>
      </c>
      <c r="F5207" s="6" t="s">
        <v>11843</v>
      </c>
      <c r="G5207" s="6" t="s">
        <v>19</v>
      </c>
      <c r="H5207" s="10">
        <f t="shared" si="406"/>
        <v>46271</v>
      </c>
      <c r="I5207" s="7">
        <f t="shared" si="407"/>
        <v>349</v>
      </c>
      <c r="J5207" s="6" t="str">
        <f t="shared" si="408"/>
        <v>Bengaluru</v>
      </c>
      <c r="K5207" s="6">
        <f>COUNTIFS(pg_transaction_cleaned!$O$2:$O$5743,A5207,pg_transaction_cleaned!$F$2:$F$5743,"CAPTURE")</f>
        <v>1</v>
      </c>
      <c r="L5207" s="7">
        <f>SUMIFS(pg_transaction_cleaned!$H$2:$H$5743,pg_transaction_cleaned!$O$2:$O$5743,A5207,pg_transaction_cleaned!$F$2:$F$5743,"CAPTURE")</f>
        <v>349</v>
      </c>
      <c r="M5207" s="6">
        <f>COUNTIFS(pg_transaction_cleaned!$O$2:$O$5743,A5207,pg_transaction_cleaned!$F$2:$F$5743,"REFUND")</f>
        <v>0</v>
      </c>
      <c r="N5207" s="7">
        <f>SUMIFS(pg_transaction_cleaned!$H$2:$H$5743,pg_transaction_cleaned!$O$2:$O$5743,A5207,pg_transaction_cleaned!$F$2:$F$5743,"REFUND")</f>
        <v>0</v>
      </c>
      <c r="O5207" s="6" t="str">
        <f t="shared" si="409"/>
        <v>OK</v>
      </c>
      <c r="P5207" s="8">
        <f t="shared" si="410"/>
        <v>0</v>
      </c>
    </row>
    <row r="5208" spans="1:16" x14ac:dyDescent="0.3">
      <c r="A5208" s="6" t="s">
        <v>10295</v>
      </c>
      <c r="B5208" s="6" t="s">
        <v>11895</v>
      </c>
      <c r="C5208" s="6" t="s">
        <v>10296</v>
      </c>
      <c r="D5208" s="6" t="s">
        <v>37</v>
      </c>
      <c r="E5208" s="6" t="s">
        <v>54</v>
      </c>
      <c r="F5208" s="6" t="s">
        <v>12066</v>
      </c>
      <c r="G5208" s="6" t="s">
        <v>19</v>
      </c>
      <c r="H5208" s="10">
        <f t="shared" si="406"/>
        <v>46295</v>
      </c>
      <c r="I5208" s="7">
        <f t="shared" si="407"/>
        <v>2897</v>
      </c>
      <c r="J5208" s="6" t="str">
        <f t="shared" si="408"/>
        <v>Lucknow</v>
      </c>
      <c r="K5208" s="6">
        <f>COUNTIFS(pg_transaction_cleaned!$O$2:$O$5743,A5208,pg_transaction_cleaned!$F$2:$F$5743,"CAPTURE")</f>
        <v>1</v>
      </c>
      <c r="L5208" s="7">
        <f>SUMIFS(pg_transaction_cleaned!$H$2:$H$5743,pg_transaction_cleaned!$O$2:$O$5743,A5208,pg_transaction_cleaned!$F$2:$F$5743,"CAPTURE")</f>
        <v>2897</v>
      </c>
      <c r="M5208" s="6">
        <f>COUNTIFS(pg_transaction_cleaned!$O$2:$O$5743,A5208,pg_transaction_cleaned!$F$2:$F$5743,"REFUND")</f>
        <v>0</v>
      </c>
      <c r="N5208" s="7">
        <f>SUMIFS(pg_transaction_cleaned!$H$2:$H$5743,pg_transaction_cleaned!$O$2:$O$5743,A5208,pg_transaction_cleaned!$F$2:$F$5743,"REFUND")</f>
        <v>0</v>
      </c>
      <c r="O5208" s="6" t="str">
        <f t="shared" si="409"/>
        <v>OK</v>
      </c>
      <c r="P5208" s="8">
        <f t="shared" si="410"/>
        <v>0</v>
      </c>
    </row>
    <row r="5209" spans="1:16" x14ac:dyDescent="0.3">
      <c r="A5209" s="6" t="s">
        <v>10297</v>
      </c>
      <c r="B5209" s="6" t="s">
        <v>11915</v>
      </c>
      <c r="C5209" s="6" t="s">
        <v>10298</v>
      </c>
      <c r="D5209" s="6" t="s">
        <v>23</v>
      </c>
      <c r="E5209" s="6" t="s">
        <v>27</v>
      </c>
      <c r="F5209" s="6" t="s">
        <v>11841</v>
      </c>
      <c r="G5209" s="6" t="s">
        <v>19</v>
      </c>
      <c r="H5209" s="10">
        <f t="shared" si="406"/>
        <v>46285</v>
      </c>
      <c r="I5209" s="7">
        <f t="shared" si="407"/>
        <v>2499</v>
      </c>
      <c r="J5209" s="6" t="str">
        <f t="shared" si="408"/>
        <v>Bengaluru</v>
      </c>
      <c r="K5209" s="6">
        <f>COUNTIFS(pg_transaction_cleaned!$O$2:$O$5743,A5209,pg_transaction_cleaned!$F$2:$F$5743,"CAPTURE")</f>
        <v>1</v>
      </c>
      <c r="L5209" s="7">
        <f>SUMIFS(pg_transaction_cleaned!$H$2:$H$5743,pg_transaction_cleaned!$O$2:$O$5743,A5209,pg_transaction_cleaned!$F$2:$F$5743,"CAPTURE")</f>
        <v>2499</v>
      </c>
      <c r="M5209" s="6">
        <f>COUNTIFS(pg_transaction_cleaned!$O$2:$O$5743,A5209,pg_transaction_cleaned!$F$2:$F$5743,"REFUND")</f>
        <v>0</v>
      </c>
      <c r="N5209" s="7">
        <f>SUMIFS(pg_transaction_cleaned!$H$2:$H$5743,pg_transaction_cleaned!$O$2:$O$5743,A5209,pg_transaction_cleaned!$F$2:$F$5743,"REFUND")</f>
        <v>0</v>
      </c>
      <c r="O5209" s="6" t="str">
        <f t="shared" si="409"/>
        <v>OK</v>
      </c>
      <c r="P5209" s="8">
        <f t="shared" si="410"/>
        <v>0</v>
      </c>
    </row>
    <row r="5210" spans="1:16" x14ac:dyDescent="0.3">
      <c r="A5210" s="6" t="s">
        <v>10299</v>
      </c>
      <c r="B5210" s="6" t="s">
        <v>12036</v>
      </c>
      <c r="C5210" s="6" t="s">
        <v>3628</v>
      </c>
      <c r="D5210" s="6" t="s">
        <v>26</v>
      </c>
      <c r="E5210" s="6" t="s">
        <v>18</v>
      </c>
      <c r="F5210" s="6" t="s">
        <v>11922</v>
      </c>
      <c r="G5210" s="6" t="s">
        <v>19</v>
      </c>
      <c r="H5210" s="10">
        <f t="shared" si="406"/>
        <v>46283</v>
      </c>
      <c r="I5210" s="7">
        <f t="shared" si="407"/>
        <v>1998</v>
      </c>
      <c r="J5210" s="6" t="str">
        <f t="shared" si="408"/>
        <v>Kolkata</v>
      </c>
      <c r="K5210" s="6">
        <f>COUNTIFS(pg_transaction_cleaned!$O$2:$O$5743,A5210,pg_transaction_cleaned!$F$2:$F$5743,"CAPTURE")</f>
        <v>1</v>
      </c>
      <c r="L5210" s="7">
        <f>SUMIFS(pg_transaction_cleaned!$H$2:$H$5743,pg_transaction_cleaned!$O$2:$O$5743,A5210,pg_transaction_cleaned!$F$2:$F$5743,"CAPTURE")</f>
        <v>1998</v>
      </c>
      <c r="M5210" s="6">
        <f>COUNTIFS(pg_transaction_cleaned!$O$2:$O$5743,A5210,pg_transaction_cleaned!$F$2:$F$5743,"REFUND")</f>
        <v>0</v>
      </c>
      <c r="N5210" s="7">
        <f>SUMIFS(pg_transaction_cleaned!$H$2:$H$5743,pg_transaction_cleaned!$O$2:$O$5743,A5210,pg_transaction_cleaned!$F$2:$F$5743,"REFUND")</f>
        <v>0</v>
      </c>
      <c r="O5210" s="6" t="str">
        <f t="shared" si="409"/>
        <v>OK</v>
      </c>
      <c r="P5210" s="8">
        <f t="shared" si="410"/>
        <v>0</v>
      </c>
    </row>
    <row r="5211" spans="1:16" x14ac:dyDescent="0.3">
      <c r="A5211" s="6" t="s">
        <v>10300</v>
      </c>
      <c r="B5211" s="6" t="s">
        <v>11940</v>
      </c>
      <c r="C5211" s="6" t="s">
        <v>10301</v>
      </c>
      <c r="D5211" s="6" t="s">
        <v>23</v>
      </c>
      <c r="E5211" s="6" t="s">
        <v>18</v>
      </c>
      <c r="F5211" s="6" t="s">
        <v>12110</v>
      </c>
      <c r="G5211" s="6" t="s">
        <v>19</v>
      </c>
      <c r="H5211" s="10">
        <f t="shared" si="406"/>
        <v>46290</v>
      </c>
      <c r="I5211" s="7">
        <f t="shared" si="407"/>
        <v>4597</v>
      </c>
      <c r="J5211" s="6" t="str">
        <f t="shared" si="408"/>
        <v>Bengaluru</v>
      </c>
      <c r="K5211" s="6">
        <f>COUNTIFS(pg_transaction_cleaned!$O$2:$O$5743,A5211,pg_transaction_cleaned!$F$2:$F$5743,"CAPTURE")</f>
        <v>1</v>
      </c>
      <c r="L5211" s="7">
        <f>SUMIFS(pg_transaction_cleaned!$H$2:$H$5743,pg_transaction_cleaned!$O$2:$O$5743,A5211,pg_transaction_cleaned!$F$2:$F$5743,"CAPTURE")</f>
        <v>4597</v>
      </c>
      <c r="M5211" s="6">
        <f>COUNTIFS(pg_transaction_cleaned!$O$2:$O$5743,A5211,pg_transaction_cleaned!$F$2:$F$5743,"REFUND")</f>
        <v>0</v>
      </c>
      <c r="N5211" s="7">
        <f>SUMIFS(pg_transaction_cleaned!$H$2:$H$5743,pg_transaction_cleaned!$O$2:$O$5743,A5211,pg_transaction_cleaned!$F$2:$F$5743,"REFUND")</f>
        <v>0</v>
      </c>
      <c r="O5211" s="6" t="str">
        <f t="shared" si="409"/>
        <v>OK</v>
      </c>
      <c r="P5211" s="8">
        <f t="shared" si="410"/>
        <v>0</v>
      </c>
    </row>
    <row r="5212" spans="1:16" x14ac:dyDescent="0.3">
      <c r="A5212" s="6" t="s">
        <v>10302</v>
      </c>
      <c r="B5212" s="6" t="s">
        <v>11968</v>
      </c>
      <c r="C5212" s="6" t="s">
        <v>10303</v>
      </c>
      <c r="D5212" s="6" t="s">
        <v>61</v>
      </c>
      <c r="E5212" s="6" t="s">
        <v>18</v>
      </c>
      <c r="F5212" s="6" t="s">
        <v>11835</v>
      </c>
      <c r="G5212" s="6" t="s">
        <v>19</v>
      </c>
      <c r="H5212" s="10">
        <f t="shared" si="406"/>
        <v>46267</v>
      </c>
      <c r="I5212" s="7">
        <f t="shared" si="407"/>
        <v>499</v>
      </c>
      <c r="J5212" s="6" t="str">
        <f t="shared" si="408"/>
        <v>Delhi</v>
      </c>
      <c r="K5212" s="6">
        <f>COUNTIFS(pg_transaction_cleaned!$O$2:$O$5743,A5212,pg_transaction_cleaned!$F$2:$F$5743,"CAPTURE")</f>
        <v>1</v>
      </c>
      <c r="L5212" s="7">
        <f>SUMIFS(pg_transaction_cleaned!$H$2:$H$5743,pg_transaction_cleaned!$O$2:$O$5743,A5212,pg_transaction_cleaned!$F$2:$F$5743,"CAPTURE")</f>
        <v>499</v>
      </c>
      <c r="M5212" s="6">
        <f>COUNTIFS(pg_transaction_cleaned!$O$2:$O$5743,A5212,pg_transaction_cleaned!$F$2:$F$5743,"REFUND")</f>
        <v>0</v>
      </c>
      <c r="N5212" s="7">
        <f>SUMIFS(pg_transaction_cleaned!$H$2:$H$5743,pg_transaction_cleaned!$O$2:$O$5743,A5212,pg_transaction_cleaned!$F$2:$F$5743,"REFUND")</f>
        <v>0</v>
      </c>
      <c r="O5212" s="6" t="str">
        <f t="shared" si="409"/>
        <v>OK</v>
      </c>
      <c r="P5212" s="8">
        <f t="shared" si="410"/>
        <v>0</v>
      </c>
    </row>
    <row r="5213" spans="1:16" x14ac:dyDescent="0.3">
      <c r="A5213" s="6" t="s">
        <v>10304</v>
      </c>
      <c r="B5213" s="6" t="s">
        <v>11914</v>
      </c>
      <c r="C5213" s="6" t="s">
        <v>10305</v>
      </c>
      <c r="D5213" s="6" t="s">
        <v>51</v>
      </c>
      <c r="E5213" s="6" t="s">
        <v>18</v>
      </c>
      <c r="F5213" s="6" t="s">
        <v>12021</v>
      </c>
      <c r="G5213" s="6" t="s">
        <v>19</v>
      </c>
      <c r="H5213" s="10">
        <f t="shared" si="406"/>
        <v>46289</v>
      </c>
      <c r="I5213" s="7">
        <f t="shared" si="407"/>
        <v>1898</v>
      </c>
      <c r="J5213" s="6" t="str">
        <f t="shared" si="408"/>
        <v>Chennai</v>
      </c>
      <c r="K5213" s="6">
        <f>COUNTIFS(pg_transaction_cleaned!$O$2:$O$5743,A5213,pg_transaction_cleaned!$F$2:$F$5743,"CAPTURE")</f>
        <v>1</v>
      </c>
      <c r="L5213" s="7">
        <f>SUMIFS(pg_transaction_cleaned!$H$2:$H$5743,pg_transaction_cleaned!$O$2:$O$5743,A5213,pg_transaction_cleaned!$F$2:$F$5743,"CAPTURE")</f>
        <v>1898</v>
      </c>
      <c r="M5213" s="6">
        <f>COUNTIFS(pg_transaction_cleaned!$O$2:$O$5743,A5213,pg_transaction_cleaned!$F$2:$F$5743,"REFUND")</f>
        <v>0</v>
      </c>
      <c r="N5213" s="7">
        <f>SUMIFS(pg_transaction_cleaned!$H$2:$H$5743,pg_transaction_cleaned!$O$2:$O$5743,A5213,pg_transaction_cleaned!$F$2:$F$5743,"REFUND")</f>
        <v>0</v>
      </c>
      <c r="O5213" s="6" t="str">
        <f t="shared" si="409"/>
        <v>OK</v>
      </c>
      <c r="P5213" s="8">
        <f t="shared" si="410"/>
        <v>0</v>
      </c>
    </row>
    <row r="5214" spans="1:16" x14ac:dyDescent="0.3">
      <c r="A5214" s="6" t="s">
        <v>10306</v>
      </c>
      <c r="B5214" s="6" t="s">
        <v>12015</v>
      </c>
      <c r="C5214" s="6" t="s">
        <v>10307</v>
      </c>
      <c r="D5214" s="6" t="s">
        <v>61</v>
      </c>
      <c r="E5214" s="6" t="s">
        <v>27</v>
      </c>
      <c r="F5214" s="6" t="s">
        <v>12121</v>
      </c>
      <c r="G5214" s="6" t="s">
        <v>19</v>
      </c>
      <c r="H5214" s="10">
        <f t="shared" si="406"/>
        <v>46289</v>
      </c>
      <c r="I5214" s="7">
        <f t="shared" si="407"/>
        <v>7998</v>
      </c>
      <c r="J5214" s="6" t="str">
        <f t="shared" si="408"/>
        <v>Delhi</v>
      </c>
      <c r="K5214" s="6">
        <f>COUNTIFS(pg_transaction_cleaned!$O$2:$O$5743,A5214,pg_transaction_cleaned!$F$2:$F$5743,"CAPTURE")</f>
        <v>1</v>
      </c>
      <c r="L5214" s="7">
        <f>SUMIFS(pg_transaction_cleaned!$H$2:$H$5743,pg_transaction_cleaned!$O$2:$O$5743,A5214,pg_transaction_cleaned!$F$2:$F$5743,"CAPTURE")</f>
        <v>7998</v>
      </c>
      <c r="M5214" s="6">
        <f>COUNTIFS(pg_transaction_cleaned!$O$2:$O$5743,A5214,pg_transaction_cleaned!$F$2:$F$5743,"REFUND")</f>
        <v>0</v>
      </c>
      <c r="N5214" s="7">
        <f>SUMIFS(pg_transaction_cleaned!$H$2:$H$5743,pg_transaction_cleaned!$O$2:$O$5743,A5214,pg_transaction_cleaned!$F$2:$F$5743,"REFUND")</f>
        <v>0</v>
      </c>
      <c r="O5214" s="6" t="str">
        <f t="shared" si="409"/>
        <v>OK</v>
      </c>
      <c r="P5214" s="8">
        <f t="shared" si="410"/>
        <v>0</v>
      </c>
    </row>
    <row r="5215" spans="1:16" x14ac:dyDescent="0.3">
      <c r="A5215" s="6" t="s">
        <v>10308</v>
      </c>
      <c r="B5215" s="6" t="s">
        <v>11914</v>
      </c>
      <c r="C5215" s="6" t="s">
        <v>10309</v>
      </c>
      <c r="D5215" s="6" t="s">
        <v>23</v>
      </c>
      <c r="E5215" s="6" t="s">
        <v>18</v>
      </c>
      <c r="F5215" s="6" t="s">
        <v>11929</v>
      </c>
      <c r="G5215" s="6" t="s">
        <v>115</v>
      </c>
      <c r="H5215" s="10">
        <f t="shared" si="406"/>
        <v>46289</v>
      </c>
      <c r="I5215" s="7">
        <f t="shared" si="407"/>
        <v>799</v>
      </c>
      <c r="J5215" s="6" t="str">
        <f t="shared" si="408"/>
        <v>Bengaluru</v>
      </c>
      <c r="K5215" s="6">
        <f>COUNTIFS(pg_transaction_cleaned!$O$2:$O$5743,A5215,pg_transaction_cleaned!$F$2:$F$5743,"CAPTURE")</f>
        <v>0</v>
      </c>
      <c r="L5215" s="7">
        <f>SUMIFS(pg_transaction_cleaned!$H$2:$H$5743,pg_transaction_cleaned!$O$2:$O$5743,A5215,pg_transaction_cleaned!$F$2:$F$5743,"CAPTURE")</f>
        <v>0</v>
      </c>
      <c r="M5215" s="6">
        <f>COUNTIFS(pg_transaction_cleaned!$O$2:$O$5743,A5215,pg_transaction_cleaned!$F$2:$F$5743,"REFUND")</f>
        <v>0</v>
      </c>
      <c r="N5215" s="7">
        <f>SUMIFS(pg_transaction_cleaned!$H$2:$H$5743,pg_transaction_cleaned!$O$2:$O$5743,A5215,pg_transaction_cleaned!$F$2:$F$5743,"REFUND")</f>
        <v>0</v>
      </c>
      <c r="O5215" s="6" t="str">
        <f t="shared" si="409"/>
        <v>OK</v>
      </c>
      <c r="P5215" s="8">
        <f t="shared" si="410"/>
        <v>0</v>
      </c>
    </row>
    <row r="5216" spans="1:16" x14ac:dyDescent="0.3">
      <c r="A5216" s="6" t="s">
        <v>10310</v>
      </c>
      <c r="B5216" s="6" t="s">
        <v>11846</v>
      </c>
      <c r="C5216" s="6" t="s">
        <v>10311</v>
      </c>
      <c r="D5216" s="6" t="s">
        <v>37</v>
      </c>
      <c r="E5216" s="6" t="s">
        <v>18</v>
      </c>
      <c r="F5216" s="6" t="s">
        <v>11839</v>
      </c>
      <c r="G5216" s="6" t="s">
        <v>19</v>
      </c>
      <c r="H5216" s="10">
        <f t="shared" si="406"/>
        <v>46285</v>
      </c>
      <c r="I5216" s="7">
        <f t="shared" si="407"/>
        <v>1299</v>
      </c>
      <c r="J5216" s="6" t="str">
        <f t="shared" si="408"/>
        <v>Lucknow</v>
      </c>
      <c r="K5216" s="6">
        <f>COUNTIFS(pg_transaction_cleaned!$O$2:$O$5743,A5216,pg_transaction_cleaned!$F$2:$F$5743,"CAPTURE")</f>
        <v>1</v>
      </c>
      <c r="L5216" s="7">
        <f>SUMIFS(pg_transaction_cleaned!$H$2:$H$5743,pg_transaction_cleaned!$O$2:$O$5743,A5216,pg_transaction_cleaned!$F$2:$F$5743,"CAPTURE")</f>
        <v>1299</v>
      </c>
      <c r="M5216" s="6">
        <f>COUNTIFS(pg_transaction_cleaned!$O$2:$O$5743,A5216,pg_transaction_cleaned!$F$2:$F$5743,"REFUND")</f>
        <v>0</v>
      </c>
      <c r="N5216" s="7">
        <f>SUMIFS(pg_transaction_cleaned!$H$2:$H$5743,pg_transaction_cleaned!$O$2:$O$5743,A5216,pg_transaction_cleaned!$F$2:$F$5743,"REFUND")</f>
        <v>0</v>
      </c>
      <c r="O5216" s="6" t="str">
        <f t="shared" si="409"/>
        <v>OK</v>
      </c>
      <c r="P5216" s="8">
        <f t="shared" si="410"/>
        <v>0</v>
      </c>
    </row>
    <row r="5217" spans="1:16" x14ac:dyDescent="0.3">
      <c r="A5217" s="6" t="s">
        <v>10312</v>
      </c>
      <c r="B5217" s="6" t="s">
        <v>11888</v>
      </c>
      <c r="C5217" s="6" t="s">
        <v>10313</v>
      </c>
      <c r="D5217" s="6" t="s">
        <v>26</v>
      </c>
      <c r="E5217" s="6" t="s">
        <v>18</v>
      </c>
      <c r="F5217" s="6" t="s">
        <v>11841</v>
      </c>
      <c r="G5217" s="6" t="s">
        <v>19</v>
      </c>
      <c r="H5217" s="10">
        <f t="shared" si="406"/>
        <v>46269</v>
      </c>
      <c r="I5217" s="7">
        <f t="shared" si="407"/>
        <v>2499</v>
      </c>
      <c r="J5217" s="6" t="str">
        <f t="shared" si="408"/>
        <v>Kolkata</v>
      </c>
      <c r="K5217" s="6">
        <f>COUNTIFS(pg_transaction_cleaned!$O$2:$O$5743,A5217,pg_transaction_cleaned!$F$2:$F$5743,"CAPTURE")</f>
        <v>1</v>
      </c>
      <c r="L5217" s="7">
        <f>SUMIFS(pg_transaction_cleaned!$H$2:$H$5743,pg_transaction_cleaned!$O$2:$O$5743,A5217,pg_transaction_cleaned!$F$2:$F$5743,"CAPTURE")</f>
        <v>2499</v>
      </c>
      <c r="M5217" s="6">
        <f>COUNTIFS(pg_transaction_cleaned!$O$2:$O$5743,A5217,pg_transaction_cleaned!$F$2:$F$5743,"REFUND")</f>
        <v>0</v>
      </c>
      <c r="N5217" s="7">
        <f>SUMIFS(pg_transaction_cleaned!$H$2:$H$5743,pg_transaction_cleaned!$O$2:$O$5743,A5217,pg_transaction_cleaned!$F$2:$F$5743,"REFUND")</f>
        <v>0</v>
      </c>
      <c r="O5217" s="6" t="str">
        <f t="shared" si="409"/>
        <v>OK</v>
      </c>
      <c r="P5217" s="8">
        <f t="shared" si="410"/>
        <v>0</v>
      </c>
    </row>
    <row r="5218" spans="1:16" x14ac:dyDescent="0.3">
      <c r="A5218" s="6" t="s">
        <v>10314</v>
      </c>
      <c r="B5218" s="6" t="s">
        <v>11945</v>
      </c>
      <c r="C5218" s="6" t="s">
        <v>10315</v>
      </c>
      <c r="D5218" s="6" t="s">
        <v>26</v>
      </c>
      <c r="E5218" s="6" t="s">
        <v>43</v>
      </c>
      <c r="F5218" s="6" t="s">
        <v>11959</v>
      </c>
      <c r="G5218" s="6" t="s">
        <v>19</v>
      </c>
      <c r="H5218" s="10">
        <f t="shared" si="406"/>
        <v>46289</v>
      </c>
      <c r="I5218" s="7">
        <f t="shared" si="407"/>
        <v>5297</v>
      </c>
      <c r="J5218" s="6" t="str">
        <f t="shared" si="408"/>
        <v>Kolkata</v>
      </c>
      <c r="K5218" s="6">
        <f>COUNTIFS(pg_transaction_cleaned!$O$2:$O$5743,A5218,pg_transaction_cleaned!$F$2:$F$5743,"CAPTURE")</f>
        <v>1</v>
      </c>
      <c r="L5218" s="7">
        <f>SUMIFS(pg_transaction_cleaned!$H$2:$H$5743,pg_transaction_cleaned!$O$2:$O$5743,A5218,pg_transaction_cleaned!$F$2:$F$5743,"CAPTURE")</f>
        <v>5297</v>
      </c>
      <c r="M5218" s="6">
        <f>COUNTIFS(pg_transaction_cleaned!$O$2:$O$5743,A5218,pg_transaction_cleaned!$F$2:$F$5743,"REFUND")</f>
        <v>0</v>
      </c>
      <c r="N5218" s="7">
        <f>SUMIFS(pg_transaction_cleaned!$H$2:$H$5743,pg_transaction_cleaned!$O$2:$O$5743,A5218,pg_transaction_cleaned!$F$2:$F$5743,"REFUND")</f>
        <v>0</v>
      </c>
      <c r="O5218" s="6" t="str">
        <f t="shared" si="409"/>
        <v>OK</v>
      </c>
      <c r="P5218" s="8">
        <f t="shared" si="410"/>
        <v>0</v>
      </c>
    </row>
    <row r="5219" spans="1:16" x14ac:dyDescent="0.3">
      <c r="A5219" s="6" t="s">
        <v>10316</v>
      </c>
      <c r="B5219" s="6" t="s">
        <v>11908</v>
      </c>
      <c r="C5219" s="6" t="s">
        <v>10317</v>
      </c>
      <c r="D5219" s="6" t="s">
        <v>23</v>
      </c>
      <c r="E5219" s="6" t="s">
        <v>27</v>
      </c>
      <c r="F5219" s="6" t="s">
        <v>11855</v>
      </c>
      <c r="G5219" s="6" t="s">
        <v>19</v>
      </c>
      <c r="H5219" s="10">
        <f t="shared" si="406"/>
        <v>46275</v>
      </c>
      <c r="I5219" s="7">
        <f t="shared" si="407"/>
        <v>4999</v>
      </c>
      <c r="J5219" s="6" t="str">
        <f t="shared" si="408"/>
        <v>Bengaluru</v>
      </c>
      <c r="K5219" s="6">
        <f>COUNTIFS(pg_transaction_cleaned!$O$2:$O$5743,A5219,pg_transaction_cleaned!$F$2:$F$5743,"CAPTURE")</f>
        <v>1</v>
      </c>
      <c r="L5219" s="7">
        <f>SUMIFS(pg_transaction_cleaned!$H$2:$H$5743,pg_transaction_cleaned!$O$2:$O$5743,A5219,pg_transaction_cleaned!$F$2:$F$5743,"CAPTURE")</f>
        <v>4999</v>
      </c>
      <c r="M5219" s="6">
        <f>COUNTIFS(pg_transaction_cleaned!$O$2:$O$5743,A5219,pg_transaction_cleaned!$F$2:$F$5743,"REFUND")</f>
        <v>0</v>
      </c>
      <c r="N5219" s="7">
        <f>SUMIFS(pg_transaction_cleaned!$H$2:$H$5743,pg_transaction_cleaned!$O$2:$O$5743,A5219,pg_transaction_cleaned!$F$2:$F$5743,"REFUND")</f>
        <v>0</v>
      </c>
      <c r="O5219" s="6" t="str">
        <f t="shared" si="409"/>
        <v>OK</v>
      </c>
      <c r="P5219" s="8">
        <f t="shared" si="410"/>
        <v>0</v>
      </c>
    </row>
    <row r="5220" spans="1:16" x14ac:dyDescent="0.3">
      <c r="A5220" s="6" t="s">
        <v>10318</v>
      </c>
      <c r="B5220" s="6" t="s">
        <v>11963</v>
      </c>
      <c r="C5220" s="6" t="s">
        <v>10319</v>
      </c>
      <c r="D5220" s="6" t="s">
        <v>17</v>
      </c>
      <c r="E5220" s="6" t="s">
        <v>27</v>
      </c>
      <c r="F5220" s="6" t="s">
        <v>12202</v>
      </c>
      <c r="G5220" s="6" t="s">
        <v>19</v>
      </c>
      <c r="H5220" s="10">
        <f t="shared" si="406"/>
        <v>46287</v>
      </c>
      <c r="I5220" s="7">
        <f t="shared" si="407"/>
        <v>2798</v>
      </c>
      <c r="J5220" s="6" t="str">
        <f t="shared" si="408"/>
        <v>Pune</v>
      </c>
      <c r="K5220" s="6">
        <f>COUNTIFS(pg_transaction_cleaned!$O$2:$O$5743,A5220,pg_transaction_cleaned!$F$2:$F$5743,"CAPTURE")</f>
        <v>1</v>
      </c>
      <c r="L5220" s="7">
        <f>SUMIFS(pg_transaction_cleaned!$H$2:$H$5743,pg_transaction_cleaned!$O$2:$O$5743,A5220,pg_transaction_cleaned!$F$2:$F$5743,"CAPTURE")</f>
        <v>2798</v>
      </c>
      <c r="M5220" s="6">
        <f>COUNTIFS(pg_transaction_cleaned!$O$2:$O$5743,A5220,pg_transaction_cleaned!$F$2:$F$5743,"REFUND")</f>
        <v>0</v>
      </c>
      <c r="N5220" s="7">
        <f>SUMIFS(pg_transaction_cleaned!$H$2:$H$5743,pg_transaction_cleaned!$O$2:$O$5743,A5220,pg_transaction_cleaned!$F$2:$F$5743,"REFUND")</f>
        <v>0</v>
      </c>
      <c r="O5220" s="6" t="str">
        <f t="shared" si="409"/>
        <v>OK</v>
      </c>
      <c r="P5220" s="8">
        <f t="shared" si="410"/>
        <v>0</v>
      </c>
    </row>
    <row r="5221" spans="1:16" x14ac:dyDescent="0.3">
      <c r="A5221" s="6" t="s">
        <v>10320</v>
      </c>
      <c r="B5221" s="6" t="s">
        <v>11958</v>
      </c>
      <c r="C5221" s="6" t="s">
        <v>10321</v>
      </c>
      <c r="D5221" s="6" t="s">
        <v>37</v>
      </c>
      <c r="E5221" s="6" t="s">
        <v>27</v>
      </c>
      <c r="F5221" s="6" t="s">
        <v>11983</v>
      </c>
      <c r="G5221" s="6" t="s">
        <v>19</v>
      </c>
      <c r="H5221" s="10">
        <f t="shared" si="406"/>
        <v>46281</v>
      </c>
      <c r="I5221" s="7">
        <f t="shared" si="407"/>
        <v>5298</v>
      </c>
      <c r="J5221" s="6" t="str">
        <f t="shared" si="408"/>
        <v>Lucknow</v>
      </c>
      <c r="K5221" s="6">
        <f>COUNTIFS(pg_transaction_cleaned!$O$2:$O$5743,A5221,pg_transaction_cleaned!$F$2:$F$5743,"CAPTURE")</f>
        <v>1</v>
      </c>
      <c r="L5221" s="7">
        <f>SUMIFS(pg_transaction_cleaned!$H$2:$H$5743,pg_transaction_cleaned!$O$2:$O$5743,A5221,pg_transaction_cleaned!$F$2:$F$5743,"CAPTURE")</f>
        <v>5298</v>
      </c>
      <c r="M5221" s="6">
        <f>COUNTIFS(pg_transaction_cleaned!$O$2:$O$5743,A5221,pg_transaction_cleaned!$F$2:$F$5743,"REFUND")</f>
        <v>0</v>
      </c>
      <c r="N5221" s="7">
        <f>SUMIFS(pg_transaction_cleaned!$H$2:$H$5743,pg_transaction_cleaned!$O$2:$O$5743,A5221,pg_transaction_cleaned!$F$2:$F$5743,"REFUND")</f>
        <v>0</v>
      </c>
      <c r="O5221" s="6" t="str">
        <f t="shared" si="409"/>
        <v>OK</v>
      </c>
      <c r="P5221" s="8">
        <f t="shared" si="410"/>
        <v>0</v>
      </c>
    </row>
    <row r="5222" spans="1:16" x14ac:dyDescent="0.3">
      <c r="A5222" s="6" t="s">
        <v>10322</v>
      </c>
      <c r="B5222" s="6" t="s">
        <v>11871</v>
      </c>
      <c r="C5222" s="6" t="s">
        <v>1708</v>
      </c>
      <c r="D5222" s="6" t="s">
        <v>51</v>
      </c>
      <c r="E5222" s="6" t="s">
        <v>54</v>
      </c>
      <c r="F5222" s="6" t="s">
        <v>11910</v>
      </c>
      <c r="G5222" s="6" t="s">
        <v>19</v>
      </c>
      <c r="H5222" s="10">
        <f t="shared" si="406"/>
        <v>46272</v>
      </c>
      <c r="I5222" s="7">
        <f t="shared" si="407"/>
        <v>1648</v>
      </c>
      <c r="J5222" s="6" t="str">
        <f t="shared" si="408"/>
        <v>Chennai</v>
      </c>
      <c r="K5222" s="6">
        <f>COUNTIFS(pg_transaction_cleaned!$O$2:$O$5743,A5222,pg_transaction_cleaned!$F$2:$F$5743,"CAPTURE")</f>
        <v>1</v>
      </c>
      <c r="L5222" s="7">
        <f>SUMIFS(pg_transaction_cleaned!$H$2:$H$5743,pg_transaction_cleaned!$O$2:$O$5743,A5222,pg_transaction_cleaned!$F$2:$F$5743,"CAPTURE")</f>
        <v>1648</v>
      </c>
      <c r="M5222" s="6">
        <f>COUNTIFS(pg_transaction_cleaned!$O$2:$O$5743,A5222,pg_transaction_cleaned!$F$2:$F$5743,"REFUND")</f>
        <v>0</v>
      </c>
      <c r="N5222" s="7">
        <f>SUMIFS(pg_transaction_cleaned!$H$2:$H$5743,pg_transaction_cleaned!$O$2:$O$5743,A5222,pg_transaction_cleaned!$F$2:$F$5743,"REFUND")</f>
        <v>0</v>
      </c>
      <c r="O5222" s="6" t="str">
        <f t="shared" si="409"/>
        <v>OK</v>
      </c>
      <c r="P5222" s="8">
        <f t="shared" si="410"/>
        <v>0</v>
      </c>
    </row>
    <row r="5223" spans="1:16" x14ac:dyDescent="0.3">
      <c r="A5223" s="6" t="s">
        <v>10323</v>
      </c>
      <c r="B5223" s="6" t="s">
        <v>11854</v>
      </c>
      <c r="C5223" s="6" t="s">
        <v>10324</v>
      </c>
      <c r="D5223" s="6" t="s">
        <v>42</v>
      </c>
      <c r="E5223" s="6" t="s">
        <v>27</v>
      </c>
      <c r="F5223" s="6" t="s">
        <v>11880</v>
      </c>
      <c r="G5223" s="6" t="s">
        <v>19</v>
      </c>
      <c r="H5223" s="10">
        <f t="shared" si="406"/>
        <v>46286</v>
      </c>
      <c r="I5223" s="7">
        <f t="shared" si="407"/>
        <v>648</v>
      </c>
      <c r="J5223" s="6" t="str">
        <f t="shared" si="408"/>
        <v>Hyderabad</v>
      </c>
      <c r="K5223" s="6">
        <f>COUNTIFS(pg_transaction_cleaned!$O$2:$O$5743,A5223,pg_transaction_cleaned!$F$2:$F$5743,"CAPTURE")</f>
        <v>1</v>
      </c>
      <c r="L5223" s="7">
        <f>SUMIFS(pg_transaction_cleaned!$H$2:$H$5743,pg_transaction_cleaned!$O$2:$O$5743,A5223,pg_transaction_cleaned!$F$2:$F$5743,"CAPTURE")</f>
        <v>648</v>
      </c>
      <c r="M5223" s="6">
        <f>COUNTIFS(pg_transaction_cleaned!$O$2:$O$5743,A5223,pg_transaction_cleaned!$F$2:$F$5743,"REFUND")</f>
        <v>0</v>
      </c>
      <c r="N5223" s="7">
        <f>SUMIFS(pg_transaction_cleaned!$H$2:$H$5743,pg_transaction_cleaned!$O$2:$O$5743,A5223,pg_transaction_cleaned!$F$2:$F$5743,"REFUND")</f>
        <v>0</v>
      </c>
      <c r="O5223" s="6" t="str">
        <f t="shared" si="409"/>
        <v>OK</v>
      </c>
      <c r="P5223" s="8">
        <f t="shared" si="410"/>
        <v>0</v>
      </c>
    </row>
    <row r="5224" spans="1:16" x14ac:dyDescent="0.3">
      <c r="A5224" s="6" t="s">
        <v>10325</v>
      </c>
      <c r="B5224" s="6" t="s">
        <v>11927</v>
      </c>
      <c r="C5224" s="6" t="s">
        <v>10326</v>
      </c>
      <c r="D5224" s="6" t="s">
        <v>23</v>
      </c>
      <c r="E5224" s="6" t="s">
        <v>54</v>
      </c>
      <c r="F5224" s="6" t="s">
        <v>12265</v>
      </c>
      <c r="G5224" s="6" t="s">
        <v>19</v>
      </c>
      <c r="H5224" s="10">
        <f t="shared" si="406"/>
        <v>46279</v>
      </c>
      <c r="I5224" s="7">
        <f t="shared" si="407"/>
        <v>10498</v>
      </c>
      <c r="J5224" s="6" t="str">
        <f t="shared" si="408"/>
        <v>Bengaluru</v>
      </c>
      <c r="K5224" s="6">
        <f>COUNTIFS(pg_transaction_cleaned!$O$2:$O$5743,A5224,pg_transaction_cleaned!$F$2:$F$5743,"CAPTURE")</f>
        <v>1</v>
      </c>
      <c r="L5224" s="7">
        <f>SUMIFS(pg_transaction_cleaned!$H$2:$H$5743,pg_transaction_cleaned!$O$2:$O$5743,A5224,pg_transaction_cleaned!$F$2:$F$5743,"CAPTURE")</f>
        <v>10498</v>
      </c>
      <c r="M5224" s="6">
        <f>COUNTIFS(pg_transaction_cleaned!$O$2:$O$5743,A5224,pg_transaction_cleaned!$F$2:$F$5743,"REFUND")</f>
        <v>0</v>
      </c>
      <c r="N5224" s="7">
        <f>SUMIFS(pg_transaction_cleaned!$H$2:$H$5743,pg_transaction_cleaned!$O$2:$O$5743,A5224,pg_transaction_cleaned!$F$2:$F$5743,"REFUND")</f>
        <v>0</v>
      </c>
      <c r="O5224" s="6" t="str">
        <f t="shared" si="409"/>
        <v>OK</v>
      </c>
      <c r="P5224" s="8">
        <f t="shared" si="410"/>
        <v>0</v>
      </c>
    </row>
    <row r="5225" spans="1:16" x14ac:dyDescent="0.3">
      <c r="A5225" s="6" t="s">
        <v>10327</v>
      </c>
      <c r="B5225" s="6" t="s">
        <v>11838</v>
      </c>
      <c r="C5225" s="6" t="s">
        <v>10328</v>
      </c>
      <c r="D5225" s="6" t="s">
        <v>61</v>
      </c>
      <c r="E5225" s="6" t="s">
        <v>27</v>
      </c>
      <c r="F5225" s="6" t="s">
        <v>11912</v>
      </c>
      <c r="G5225" s="6" t="s">
        <v>115</v>
      </c>
      <c r="H5225" s="10">
        <f t="shared" si="406"/>
        <v>46283</v>
      </c>
      <c r="I5225" s="7">
        <f t="shared" si="407"/>
        <v>6798</v>
      </c>
      <c r="J5225" s="6" t="str">
        <f t="shared" si="408"/>
        <v>Delhi</v>
      </c>
      <c r="K5225" s="6">
        <f>COUNTIFS(pg_transaction_cleaned!$O$2:$O$5743,A5225,pg_transaction_cleaned!$F$2:$F$5743,"CAPTURE")</f>
        <v>0</v>
      </c>
      <c r="L5225" s="7">
        <f>SUMIFS(pg_transaction_cleaned!$H$2:$H$5743,pg_transaction_cleaned!$O$2:$O$5743,A5225,pg_transaction_cleaned!$F$2:$F$5743,"CAPTURE")</f>
        <v>0</v>
      </c>
      <c r="M5225" s="6">
        <f>COUNTIFS(pg_transaction_cleaned!$O$2:$O$5743,A5225,pg_transaction_cleaned!$F$2:$F$5743,"REFUND")</f>
        <v>0</v>
      </c>
      <c r="N5225" s="7">
        <f>SUMIFS(pg_transaction_cleaned!$H$2:$H$5743,pg_transaction_cleaned!$O$2:$O$5743,A5225,pg_transaction_cleaned!$F$2:$F$5743,"REFUND")</f>
        <v>0</v>
      </c>
      <c r="O5225" s="6" t="str">
        <f t="shared" si="409"/>
        <v>OK</v>
      </c>
      <c r="P5225" s="8">
        <f t="shared" si="410"/>
        <v>0</v>
      </c>
    </row>
    <row r="5226" spans="1:16" x14ac:dyDescent="0.3">
      <c r="A5226" s="6" t="s">
        <v>10329</v>
      </c>
      <c r="B5226" s="6" t="s">
        <v>11830</v>
      </c>
      <c r="C5226" s="6" t="s">
        <v>10330</v>
      </c>
      <c r="D5226" s="6" t="s">
        <v>48</v>
      </c>
      <c r="E5226" s="6" t="s">
        <v>18</v>
      </c>
      <c r="F5226" s="6" t="s">
        <v>11833</v>
      </c>
      <c r="G5226" s="6" t="s">
        <v>19</v>
      </c>
      <c r="H5226" s="10">
        <f t="shared" si="406"/>
        <v>46282</v>
      </c>
      <c r="I5226" s="7">
        <f t="shared" si="407"/>
        <v>3298</v>
      </c>
      <c r="J5226" s="6" t="str">
        <f t="shared" si="408"/>
        <v>Jaipur</v>
      </c>
      <c r="K5226" s="6">
        <f>COUNTIFS(pg_transaction_cleaned!$O$2:$O$5743,A5226,pg_transaction_cleaned!$F$2:$F$5743,"CAPTURE")</f>
        <v>1</v>
      </c>
      <c r="L5226" s="7">
        <f>SUMIFS(pg_transaction_cleaned!$H$2:$H$5743,pg_transaction_cleaned!$O$2:$O$5743,A5226,pg_transaction_cleaned!$F$2:$F$5743,"CAPTURE")</f>
        <v>3298</v>
      </c>
      <c r="M5226" s="6">
        <f>COUNTIFS(pg_transaction_cleaned!$O$2:$O$5743,A5226,pg_transaction_cleaned!$F$2:$F$5743,"REFUND")</f>
        <v>0</v>
      </c>
      <c r="N5226" s="7">
        <f>SUMIFS(pg_transaction_cleaned!$H$2:$H$5743,pg_transaction_cleaned!$O$2:$O$5743,A5226,pg_transaction_cleaned!$F$2:$F$5743,"REFUND")</f>
        <v>0</v>
      </c>
      <c r="O5226" s="6" t="str">
        <f t="shared" si="409"/>
        <v>OK</v>
      </c>
      <c r="P5226" s="8">
        <f t="shared" si="410"/>
        <v>0</v>
      </c>
    </row>
    <row r="5227" spans="1:16" x14ac:dyDescent="0.3">
      <c r="A5227" s="6" t="s">
        <v>10331</v>
      </c>
      <c r="B5227" s="6" t="s">
        <v>11886</v>
      </c>
      <c r="C5227" s="6" t="s">
        <v>10332</v>
      </c>
      <c r="D5227" s="6" t="s">
        <v>17</v>
      </c>
      <c r="E5227" s="6" t="s">
        <v>27</v>
      </c>
      <c r="F5227" s="6" t="s">
        <v>11912</v>
      </c>
      <c r="G5227" s="6" t="s">
        <v>115</v>
      </c>
      <c r="H5227" s="10">
        <f t="shared" si="406"/>
        <v>46272</v>
      </c>
      <c r="I5227" s="7">
        <f t="shared" si="407"/>
        <v>6798</v>
      </c>
      <c r="J5227" s="6" t="str">
        <f t="shared" si="408"/>
        <v>Pune</v>
      </c>
      <c r="K5227" s="6">
        <f>COUNTIFS(pg_transaction_cleaned!$O$2:$O$5743,A5227,pg_transaction_cleaned!$F$2:$F$5743,"CAPTURE")</f>
        <v>0</v>
      </c>
      <c r="L5227" s="7">
        <f>SUMIFS(pg_transaction_cleaned!$H$2:$H$5743,pg_transaction_cleaned!$O$2:$O$5743,A5227,pg_transaction_cleaned!$F$2:$F$5743,"CAPTURE")</f>
        <v>0</v>
      </c>
      <c r="M5227" s="6">
        <f>COUNTIFS(pg_transaction_cleaned!$O$2:$O$5743,A5227,pg_transaction_cleaned!$F$2:$F$5743,"REFUND")</f>
        <v>0</v>
      </c>
      <c r="N5227" s="7">
        <f>SUMIFS(pg_transaction_cleaned!$H$2:$H$5743,pg_transaction_cleaned!$O$2:$O$5743,A5227,pg_transaction_cleaned!$F$2:$F$5743,"REFUND")</f>
        <v>0</v>
      </c>
      <c r="O5227" s="6" t="str">
        <f t="shared" si="409"/>
        <v>OK</v>
      </c>
      <c r="P5227" s="8">
        <f t="shared" si="410"/>
        <v>0</v>
      </c>
    </row>
    <row r="5228" spans="1:16" x14ac:dyDescent="0.3">
      <c r="A5228" s="6" t="s">
        <v>10333</v>
      </c>
      <c r="B5228" s="6" t="s">
        <v>12050</v>
      </c>
      <c r="C5228" s="6" t="s">
        <v>10334</v>
      </c>
      <c r="D5228" s="6" t="s">
        <v>23</v>
      </c>
      <c r="E5228" s="6" t="s">
        <v>54</v>
      </c>
      <c r="F5228" s="6" t="s">
        <v>11912</v>
      </c>
      <c r="G5228" s="6" t="s">
        <v>19</v>
      </c>
      <c r="H5228" s="10">
        <f t="shared" si="406"/>
        <v>46284</v>
      </c>
      <c r="I5228" s="7">
        <f t="shared" si="407"/>
        <v>6798</v>
      </c>
      <c r="J5228" s="6" t="str">
        <f t="shared" si="408"/>
        <v>Bengaluru</v>
      </c>
      <c r="K5228" s="6">
        <f>COUNTIFS(pg_transaction_cleaned!$O$2:$O$5743,A5228,pg_transaction_cleaned!$F$2:$F$5743,"CAPTURE")</f>
        <v>1</v>
      </c>
      <c r="L5228" s="7">
        <f>SUMIFS(pg_transaction_cleaned!$H$2:$H$5743,pg_transaction_cleaned!$O$2:$O$5743,A5228,pg_transaction_cleaned!$F$2:$F$5743,"CAPTURE")</f>
        <v>6798</v>
      </c>
      <c r="M5228" s="6">
        <f>COUNTIFS(pg_transaction_cleaned!$O$2:$O$5743,A5228,pg_transaction_cleaned!$F$2:$F$5743,"REFUND")</f>
        <v>0</v>
      </c>
      <c r="N5228" s="7">
        <f>SUMIFS(pg_transaction_cleaned!$H$2:$H$5743,pg_transaction_cleaned!$O$2:$O$5743,A5228,pg_transaction_cleaned!$F$2:$F$5743,"REFUND")</f>
        <v>0</v>
      </c>
      <c r="O5228" s="6" t="str">
        <f t="shared" si="409"/>
        <v>OK</v>
      </c>
      <c r="P5228" s="8">
        <f t="shared" si="410"/>
        <v>0</v>
      </c>
    </row>
    <row r="5229" spans="1:16" x14ac:dyDescent="0.3">
      <c r="A5229" s="6" t="s">
        <v>10335</v>
      </c>
      <c r="B5229" s="6" t="s">
        <v>11923</v>
      </c>
      <c r="C5229" s="6" t="s">
        <v>10336</v>
      </c>
      <c r="D5229" s="6" t="s">
        <v>51</v>
      </c>
      <c r="E5229" s="6" t="s">
        <v>43</v>
      </c>
      <c r="F5229" s="6" t="s">
        <v>11837</v>
      </c>
      <c r="G5229" s="6" t="s">
        <v>19</v>
      </c>
      <c r="H5229" s="10">
        <f t="shared" si="406"/>
        <v>46292</v>
      </c>
      <c r="I5229" s="7">
        <f t="shared" si="407"/>
        <v>999</v>
      </c>
      <c r="J5229" s="6" t="str">
        <f t="shared" si="408"/>
        <v>Chennai</v>
      </c>
      <c r="K5229" s="6">
        <f>COUNTIFS(pg_transaction_cleaned!$O$2:$O$5743,A5229,pg_transaction_cleaned!$F$2:$F$5743,"CAPTURE")</f>
        <v>1</v>
      </c>
      <c r="L5229" s="7">
        <f>SUMIFS(pg_transaction_cleaned!$H$2:$H$5743,pg_transaction_cleaned!$O$2:$O$5743,A5229,pg_transaction_cleaned!$F$2:$F$5743,"CAPTURE")</f>
        <v>999</v>
      </c>
      <c r="M5229" s="6">
        <f>COUNTIFS(pg_transaction_cleaned!$O$2:$O$5743,A5229,pg_transaction_cleaned!$F$2:$F$5743,"REFUND")</f>
        <v>0</v>
      </c>
      <c r="N5229" s="7">
        <f>SUMIFS(pg_transaction_cleaned!$H$2:$H$5743,pg_transaction_cleaned!$O$2:$O$5743,A5229,pg_transaction_cleaned!$F$2:$F$5743,"REFUND")</f>
        <v>0</v>
      </c>
      <c r="O5229" s="6" t="str">
        <f t="shared" si="409"/>
        <v>OK</v>
      </c>
      <c r="P5229" s="8">
        <f t="shared" si="410"/>
        <v>0</v>
      </c>
    </row>
    <row r="5230" spans="1:16" x14ac:dyDescent="0.3">
      <c r="A5230" s="6" t="s">
        <v>10337</v>
      </c>
      <c r="B5230" s="6" t="s">
        <v>11846</v>
      </c>
      <c r="C5230" s="6" t="s">
        <v>10338</v>
      </c>
      <c r="D5230" s="6" t="s">
        <v>75</v>
      </c>
      <c r="E5230" s="6" t="s">
        <v>18</v>
      </c>
      <c r="F5230" s="6" t="s">
        <v>11853</v>
      </c>
      <c r="G5230" s="6" t="s">
        <v>19</v>
      </c>
      <c r="H5230" s="10">
        <f t="shared" si="406"/>
        <v>46285</v>
      </c>
      <c r="I5230" s="7">
        <f t="shared" si="407"/>
        <v>1799</v>
      </c>
      <c r="J5230" s="6" t="str">
        <f t="shared" si="408"/>
        <v>Mumbai</v>
      </c>
      <c r="K5230" s="6">
        <f>COUNTIFS(pg_transaction_cleaned!$O$2:$O$5743,A5230,pg_transaction_cleaned!$F$2:$F$5743,"CAPTURE")</f>
        <v>1</v>
      </c>
      <c r="L5230" s="7">
        <f>SUMIFS(pg_transaction_cleaned!$H$2:$H$5743,pg_transaction_cleaned!$O$2:$O$5743,A5230,pg_transaction_cleaned!$F$2:$F$5743,"CAPTURE")</f>
        <v>1799</v>
      </c>
      <c r="M5230" s="6">
        <f>COUNTIFS(pg_transaction_cleaned!$O$2:$O$5743,A5230,pg_transaction_cleaned!$F$2:$F$5743,"REFUND")</f>
        <v>0</v>
      </c>
      <c r="N5230" s="7">
        <f>SUMIFS(pg_transaction_cleaned!$H$2:$H$5743,pg_transaction_cleaned!$O$2:$O$5743,A5230,pg_transaction_cleaned!$F$2:$F$5743,"REFUND")</f>
        <v>0</v>
      </c>
      <c r="O5230" s="6" t="str">
        <f t="shared" si="409"/>
        <v>OK</v>
      </c>
      <c r="P5230" s="8">
        <f t="shared" si="410"/>
        <v>0</v>
      </c>
    </row>
    <row r="5231" spans="1:16" x14ac:dyDescent="0.3">
      <c r="A5231" s="6" t="s">
        <v>10339</v>
      </c>
      <c r="B5231" s="6" t="s">
        <v>12007</v>
      </c>
      <c r="C5231" s="6" t="s">
        <v>999</v>
      </c>
      <c r="D5231" s="6" t="s">
        <v>26</v>
      </c>
      <c r="E5231" s="6" t="s">
        <v>27</v>
      </c>
      <c r="F5231" s="6" t="s">
        <v>11827</v>
      </c>
      <c r="G5231" s="6" t="s">
        <v>19</v>
      </c>
      <c r="H5231" s="10">
        <f t="shared" si="406"/>
        <v>46270</v>
      </c>
      <c r="I5231" s="7">
        <f t="shared" si="407"/>
        <v>299</v>
      </c>
      <c r="J5231" s="6" t="str">
        <f t="shared" si="408"/>
        <v>Kolkata</v>
      </c>
      <c r="K5231" s="6">
        <f>COUNTIFS(pg_transaction_cleaned!$O$2:$O$5743,A5231,pg_transaction_cleaned!$F$2:$F$5743,"CAPTURE")</f>
        <v>1</v>
      </c>
      <c r="L5231" s="7">
        <f>SUMIFS(pg_transaction_cleaned!$H$2:$H$5743,pg_transaction_cleaned!$O$2:$O$5743,A5231,pg_transaction_cleaned!$F$2:$F$5743,"CAPTURE")</f>
        <v>299</v>
      </c>
      <c r="M5231" s="6">
        <f>COUNTIFS(pg_transaction_cleaned!$O$2:$O$5743,A5231,pg_transaction_cleaned!$F$2:$F$5743,"REFUND")</f>
        <v>0</v>
      </c>
      <c r="N5231" s="7">
        <f>SUMIFS(pg_transaction_cleaned!$H$2:$H$5743,pg_transaction_cleaned!$O$2:$O$5743,A5231,pg_transaction_cleaned!$F$2:$F$5743,"REFUND")</f>
        <v>0</v>
      </c>
      <c r="O5231" s="6" t="str">
        <f t="shared" si="409"/>
        <v>OK</v>
      </c>
      <c r="P5231" s="8">
        <f t="shared" si="410"/>
        <v>0</v>
      </c>
    </row>
    <row r="5232" spans="1:16" x14ac:dyDescent="0.3">
      <c r="A5232" s="6" t="s">
        <v>10340</v>
      </c>
      <c r="B5232" s="6" t="s">
        <v>11866</v>
      </c>
      <c r="C5232" s="6" t="s">
        <v>10341</v>
      </c>
      <c r="D5232" s="6" t="s">
        <v>42</v>
      </c>
      <c r="E5232" s="6" t="s">
        <v>18</v>
      </c>
      <c r="F5232" s="6" t="s">
        <v>12078</v>
      </c>
      <c r="G5232" s="6" t="s">
        <v>80</v>
      </c>
      <c r="H5232" s="10">
        <f t="shared" si="406"/>
        <v>46274</v>
      </c>
      <c r="I5232" s="7">
        <f t="shared" si="407"/>
        <v>7498</v>
      </c>
      <c r="J5232" s="6" t="str">
        <f t="shared" si="408"/>
        <v>Hyderabad</v>
      </c>
      <c r="K5232" s="6">
        <f>COUNTIFS(pg_transaction_cleaned!$O$2:$O$5743,A5232,pg_transaction_cleaned!$F$2:$F$5743,"CAPTURE")</f>
        <v>0</v>
      </c>
      <c r="L5232" s="7">
        <f>SUMIFS(pg_transaction_cleaned!$H$2:$H$5743,pg_transaction_cleaned!$O$2:$O$5743,A5232,pg_transaction_cleaned!$F$2:$F$5743,"CAPTURE")</f>
        <v>0</v>
      </c>
      <c r="M5232" s="6">
        <f>COUNTIFS(pg_transaction_cleaned!$O$2:$O$5743,A5232,pg_transaction_cleaned!$F$2:$F$5743,"REFUND")</f>
        <v>0</v>
      </c>
      <c r="N5232" s="7">
        <f>SUMIFS(pg_transaction_cleaned!$H$2:$H$5743,pg_transaction_cleaned!$O$2:$O$5743,A5232,pg_transaction_cleaned!$F$2:$F$5743,"REFUND")</f>
        <v>0</v>
      </c>
      <c r="O5232" s="6" t="str">
        <f t="shared" si="409"/>
        <v>OK</v>
      </c>
      <c r="P5232" s="8">
        <f t="shared" si="410"/>
        <v>0</v>
      </c>
    </row>
    <row r="5233" spans="1:16" x14ac:dyDescent="0.3">
      <c r="A5233" s="6" t="s">
        <v>10342</v>
      </c>
      <c r="B5233" s="6" t="s">
        <v>11842</v>
      </c>
      <c r="C5233" s="6" t="s">
        <v>10343</v>
      </c>
      <c r="D5233" s="6" t="s">
        <v>61</v>
      </c>
      <c r="E5233" s="6" t="s">
        <v>18</v>
      </c>
      <c r="F5233" s="6" t="s">
        <v>11837</v>
      </c>
      <c r="G5233" s="6" t="s">
        <v>19</v>
      </c>
      <c r="H5233" s="10">
        <f t="shared" si="406"/>
        <v>46290</v>
      </c>
      <c r="I5233" s="7">
        <f t="shared" si="407"/>
        <v>999</v>
      </c>
      <c r="J5233" s="6" t="str">
        <f t="shared" si="408"/>
        <v>Delhi</v>
      </c>
      <c r="K5233" s="6">
        <f>COUNTIFS(pg_transaction_cleaned!$O$2:$O$5743,A5233,pg_transaction_cleaned!$F$2:$F$5743,"CAPTURE")</f>
        <v>1</v>
      </c>
      <c r="L5233" s="7">
        <f>SUMIFS(pg_transaction_cleaned!$H$2:$H$5743,pg_transaction_cleaned!$O$2:$O$5743,A5233,pg_transaction_cleaned!$F$2:$F$5743,"CAPTURE")</f>
        <v>999</v>
      </c>
      <c r="M5233" s="6">
        <f>COUNTIFS(pg_transaction_cleaned!$O$2:$O$5743,A5233,pg_transaction_cleaned!$F$2:$F$5743,"REFUND")</f>
        <v>0</v>
      </c>
      <c r="N5233" s="7">
        <f>SUMIFS(pg_transaction_cleaned!$H$2:$H$5743,pg_transaction_cleaned!$O$2:$O$5743,A5233,pg_transaction_cleaned!$F$2:$F$5743,"REFUND")</f>
        <v>0</v>
      </c>
      <c r="O5233" s="6" t="str">
        <f t="shared" si="409"/>
        <v>OK</v>
      </c>
      <c r="P5233" s="8">
        <f t="shared" si="410"/>
        <v>0</v>
      </c>
    </row>
    <row r="5234" spans="1:16" x14ac:dyDescent="0.3">
      <c r="A5234" s="6" t="s">
        <v>10344</v>
      </c>
      <c r="B5234" s="6" t="s">
        <v>11888</v>
      </c>
      <c r="C5234" s="6" t="s">
        <v>10345</v>
      </c>
      <c r="D5234" s="6" t="s">
        <v>23</v>
      </c>
      <c r="E5234" s="6" t="s">
        <v>18</v>
      </c>
      <c r="F5234" s="6" t="s">
        <v>11861</v>
      </c>
      <c r="G5234" s="6" t="s">
        <v>19</v>
      </c>
      <c r="H5234" s="10">
        <f t="shared" si="406"/>
        <v>46269</v>
      </c>
      <c r="I5234" s="7">
        <f t="shared" si="407"/>
        <v>7999</v>
      </c>
      <c r="J5234" s="6" t="str">
        <f t="shared" si="408"/>
        <v>Bengaluru</v>
      </c>
      <c r="K5234" s="6">
        <f>COUNTIFS(pg_transaction_cleaned!$O$2:$O$5743,A5234,pg_transaction_cleaned!$F$2:$F$5743,"CAPTURE")</f>
        <v>1</v>
      </c>
      <c r="L5234" s="7">
        <f>SUMIFS(pg_transaction_cleaned!$H$2:$H$5743,pg_transaction_cleaned!$O$2:$O$5743,A5234,pg_transaction_cleaned!$F$2:$F$5743,"CAPTURE")</f>
        <v>7999</v>
      </c>
      <c r="M5234" s="6">
        <f>COUNTIFS(pg_transaction_cleaned!$O$2:$O$5743,A5234,pg_transaction_cleaned!$F$2:$F$5743,"REFUND")</f>
        <v>0</v>
      </c>
      <c r="N5234" s="7">
        <f>SUMIFS(pg_transaction_cleaned!$H$2:$H$5743,pg_transaction_cleaned!$O$2:$O$5743,A5234,pg_transaction_cleaned!$F$2:$F$5743,"REFUND")</f>
        <v>0</v>
      </c>
      <c r="O5234" s="6" t="str">
        <f t="shared" si="409"/>
        <v>OK</v>
      </c>
      <c r="P5234" s="8">
        <f t="shared" si="410"/>
        <v>0</v>
      </c>
    </row>
    <row r="5235" spans="1:16" x14ac:dyDescent="0.3">
      <c r="A5235" s="6" t="s">
        <v>10346</v>
      </c>
      <c r="B5235" s="6" t="s">
        <v>11999</v>
      </c>
      <c r="C5235" s="6" t="s">
        <v>10347</v>
      </c>
      <c r="D5235" s="6" t="s">
        <v>42</v>
      </c>
      <c r="E5235" s="6" t="s">
        <v>18</v>
      </c>
      <c r="F5235" s="6" t="s">
        <v>11880</v>
      </c>
      <c r="G5235" s="6" t="s">
        <v>19</v>
      </c>
      <c r="H5235" s="10">
        <f t="shared" si="406"/>
        <v>46282</v>
      </c>
      <c r="I5235" s="7">
        <f t="shared" si="407"/>
        <v>648</v>
      </c>
      <c r="J5235" s="6" t="str">
        <f t="shared" si="408"/>
        <v>Hyderabad</v>
      </c>
      <c r="K5235" s="6">
        <f>COUNTIFS(pg_transaction_cleaned!$O$2:$O$5743,A5235,pg_transaction_cleaned!$F$2:$F$5743,"CAPTURE")</f>
        <v>1</v>
      </c>
      <c r="L5235" s="7">
        <f>SUMIFS(pg_transaction_cleaned!$H$2:$H$5743,pg_transaction_cleaned!$O$2:$O$5743,A5235,pg_transaction_cleaned!$F$2:$F$5743,"CAPTURE")</f>
        <v>648</v>
      </c>
      <c r="M5235" s="6">
        <f>COUNTIFS(pg_transaction_cleaned!$O$2:$O$5743,A5235,pg_transaction_cleaned!$F$2:$F$5743,"REFUND")</f>
        <v>0</v>
      </c>
      <c r="N5235" s="7">
        <f>SUMIFS(pg_transaction_cleaned!$H$2:$H$5743,pg_transaction_cleaned!$O$2:$O$5743,A5235,pg_transaction_cleaned!$F$2:$F$5743,"REFUND")</f>
        <v>0</v>
      </c>
      <c r="O5235" s="6" t="str">
        <f t="shared" si="409"/>
        <v>OK</v>
      </c>
      <c r="P5235" s="8">
        <f t="shared" si="410"/>
        <v>0</v>
      </c>
    </row>
    <row r="5236" spans="1:16" x14ac:dyDescent="0.3">
      <c r="A5236" s="6" t="s">
        <v>10348</v>
      </c>
      <c r="B5236" s="6" t="s">
        <v>11875</v>
      </c>
      <c r="C5236" s="6" t="s">
        <v>10349</v>
      </c>
      <c r="D5236" s="6" t="s">
        <v>75</v>
      </c>
      <c r="E5236" s="6" t="s">
        <v>54</v>
      </c>
      <c r="F5236" s="6" t="s">
        <v>11831</v>
      </c>
      <c r="G5236" s="6" t="s">
        <v>19</v>
      </c>
      <c r="H5236" s="10">
        <f t="shared" si="406"/>
        <v>46279</v>
      </c>
      <c r="I5236" s="7">
        <f t="shared" si="407"/>
        <v>2098</v>
      </c>
      <c r="J5236" s="6" t="str">
        <f t="shared" si="408"/>
        <v>Mumbai</v>
      </c>
      <c r="K5236" s="6">
        <f>COUNTIFS(pg_transaction_cleaned!$O$2:$O$5743,A5236,pg_transaction_cleaned!$F$2:$F$5743,"CAPTURE")</f>
        <v>1</v>
      </c>
      <c r="L5236" s="7">
        <f>SUMIFS(pg_transaction_cleaned!$H$2:$H$5743,pg_transaction_cleaned!$O$2:$O$5743,A5236,pg_transaction_cleaned!$F$2:$F$5743,"CAPTURE")</f>
        <v>2098</v>
      </c>
      <c r="M5236" s="6">
        <f>COUNTIFS(pg_transaction_cleaned!$O$2:$O$5743,A5236,pg_transaction_cleaned!$F$2:$F$5743,"REFUND")</f>
        <v>0</v>
      </c>
      <c r="N5236" s="7">
        <f>SUMIFS(pg_transaction_cleaned!$H$2:$H$5743,pg_transaction_cleaned!$O$2:$O$5743,A5236,pg_transaction_cleaned!$F$2:$F$5743,"REFUND")</f>
        <v>0</v>
      </c>
      <c r="O5236" s="6" t="str">
        <f t="shared" si="409"/>
        <v>OK</v>
      </c>
      <c r="P5236" s="8">
        <f t="shared" si="410"/>
        <v>0</v>
      </c>
    </row>
    <row r="5237" spans="1:16" x14ac:dyDescent="0.3">
      <c r="A5237" s="6" t="s">
        <v>10350</v>
      </c>
      <c r="B5237" s="6" t="s">
        <v>11871</v>
      </c>
      <c r="C5237" s="6" t="s">
        <v>10351</v>
      </c>
      <c r="D5237" s="6" t="s">
        <v>17</v>
      </c>
      <c r="E5237" s="6" t="s">
        <v>18</v>
      </c>
      <c r="F5237" s="6" t="s">
        <v>11831</v>
      </c>
      <c r="G5237" s="6" t="s">
        <v>19</v>
      </c>
      <c r="H5237" s="10">
        <f t="shared" si="406"/>
        <v>46272</v>
      </c>
      <c r="I5237" s="7">
        <f t="shared" si="407"/>
        <v>2098</v>
      </c>
      <c r="J5237" s="6" t="str">
        <f t="shared" si="408"/>
        <v>Pune</v>
      </c>
      <c r="K5237" s="6">
        <f>COUNTIFS(pg_transaction_cleaned!$O$2:$O$5743,A5237,pg_transaction_cleaned!$F$2:$F$5743,"CAPTURE")</f>
        <v>1</v>
      </c>
      <c r="L5237" s="7">
        <f>SUMIFS(pg_transaction_cleaned!$H$2:$H$5743,pg_transaction_cleaned!$O$2:$O$5743,A5237,pg_transaction_cleaned!$F$2:$F$5743,"CAPTURE")</f>
        <v>2098</v>
      </c>
      <c r="M5237" s="6">
        <f>COUNTIFS(pg_transaction_cleaned!$O$2:$O$5743,A5237,pg_transaction_cleaned!$F$2:$F$5743,"REFUND")</f>
        <v>0</v>
      </c>
      <c r="N5237" s="7">
        <f>SUMIFS(pg_transaction_cleaned!$H$2:$H$5743,pg_transaction_cleaned!$O$2:$O$5743,A5237,pg_transaction_cleaned!$F$2:$F$5743,"REFUND")</f>
        <v>0</v>
      </c>
      <c r="O5237" s="6" t="str">
        <f t="shared" si="409"/>
        <v>OK</v>
      </c>
      <c r="P5237" s="8">
        <f t="shared" si="410"/>
        <v>0</v>
      </c>
    </row>
    <row r="5238" spans="1:16" x14ac:dyDescent="0.3">
      <c r="A5238" s="6" t="s">
        <v>10352</v>
      </c>
      <c r="B5238" s="6" t="s">
        <v>11963</v>
      </c>
      <c r="C5238" s="6" t="s">
        <v>10353</v>
      </c>
      <c r="D5238" s="6" t="s">
        <v>75</v>
      </c>
      <c r="E5238" s="6" t="s">
        <v>18</v>
      </c>
      <c r="F5238" s="6" t="s">
        <v>12154</v>
      </c>
      <c r="G5238" s="6" t="s">
        <v>19</v>
      </c>
      <c r="H5238" s="10">
        <f t="shared" si="406"/>
        <v>46287</v>
      </c>
      <c r="I5238" s="7">
        <f t="shared" si="407"/>
        <v>1997</v>
      </c>
      <c r="J5238" s="6" t="str">
        <f t="shared" si="408"/>
        <v>Mumbai</v>
      </c>
      <c r="K5238" s="6">
        <f>COUNTIFS(pg_transaction_cleaned!$O$2:$O$5743,A5238,pg_transaction_cleaned!$F$2:$F$5743,"CAPTURE")</f>
        <v>1</v>
      </c>
      <c r="L5238" s="7">
        <f>SUMIFS(pg_transaction_cleaned!$H$2:$H$5743,pg_transaction_cleaned!$O$2:$O$5743,A5238,pg_transaction_cleaned!$F$2:$F$5743,"CAPTURE")</f>
        <v>1997</v>
      </c>
      <c r="M5238" s="6">
        <f>COUNTIFS(pg_transaction_cleaned!$O$2:$O$5743,A5238,pg_transaction_cleaned!$F$2:$F$5743,"REFUND")</f>
        <v>0</v>
      </c>
      <c r="N5238" s="7">
        <f>SUMIFS(pg_transaction_cleaned!$H$2:$H$5743,pg_transaction_cleaned!$O$2:$O$5743,A5238,pg_transaction_cleaned!$F$2:$F$5743,"REFUND")</f>
        <v>0</v>
      </c>
      <c r="O5238" s="6" t="str">
        <f t="shared" si="409"/>
        <v>OK</v>
      </c>
      <c r="P5238" s="8">
        <f t="shared" si="410"/>
        <v>0</v>
      </c>
    </row>
    <row r="5239" spans="1:16" x14ac:dyDescent="0.3">
      <c r="A5239" s="6" t="s">
        <v>10354</v>
      </c>
      <c r="B5239" s="6" t="s">
        <v>11842</v>
      </c>
      <c r="C5239" s="6" t="s">
        <v>10355</v>
      </c>
      <c r="D5239" s="6" t="s">
        <v>51</v>
      </c>
      <c r="E5239" s="6" t="s">
        <v>27</v>
      </c>
      <c r="F5239" s="6" t="s">
        <v>11851</v>
      </c>
      <c r="G5239" s="6" t="s">
        <v>19</v>
      </c>
      <c r="H5239" s="10">
        <f t="shared" si="406"/>
        <v>46290</v>
      </c>
      <c r="I5239" s="7">
        <f t="shared" si="407"/>
        <v>3499</v>
      </c>
      <c r="J5239" s="6" t="str">
        <f t="shared" si="408"/>
        <v>Chennai</v>
      </c>
      <c r="K5239" s="6">
        <f>COUNTIFS(pg_transaction_cleaned!$O$2:$O$5743,A5239,pg_transaction_cleaned!$F$2:$F$5743,"CAPTURE")</f>
        <v>1</v>
      </c>
      <c r="L5239" s="7">
        <f>SUMIFS(pg_transaction_cleaned!$H$2:$H$5743,pg_transaction_cleaned!$O$2:$O$5743,A5239,pg_transaction_cleaned!$F$2:$F$5743,"CAPTURE")</f>
        <v>3499</v>
      </c>
      <c r="M5239" s="6">
        <f>COUNTIFS(pg_transaction_cleaned!$O$2:$O$5743,A5239,pg_transaction_cleaned!$F$2:$F$5743,"REFUND")</f>
        <v>0</v>
      </c>
      <c r="N5239" s="7">
        <f>SUMIFS(pg_transaction_cleaned!$H$2:$H$5743,pg_transaction_cleaned!$O$2:$O$5743,A5239,pg_transaction_cleaned!$F$2:$F$5743,"REFUND")</f>
        <v>0</v>
      </c>
      <c r="O5239" s="6" t="str">
        <f t="shared" si="409"/>
        <v>OK</v>
      </c>
      <c r="P5239" s="8">
        <f t="shared" si="410"/>
        <v>0</v>
      </c>
    </row>
    <row r="5240" spans="1:16" x14ac:dyDescent="0.3">
      <c r="A5240" s="6" t="s">
        <v>10356</v>
      </c>
      <c r="B5240" s="6" t="s">
        <v>11838</v>
      </c>
      <c r="C5240" s="6" t="s">
        <v>10357</v>
      </c>
      <c r="D5240" s="6" t="s">
        <v>37</v>
      </c>
      <c r="E5240" s="6" t="s">
        <v>27</v>
      </c>
      <c r="F5240" s="6" t="s">
        <v>11983</v>
      </c>
      <c r="G5240" s="6" t="s">
        <v>19</v>
      </c>
      <c r="H5240" s="10">
        <f t="shared" si="406"/>
        <v>46283</v>
      </c>
      <c r="I5240" s="7">
        <f t="shared" si="407"/>
        <v>5298</v>
      </c>
      <c r="J5240" s="6" t="str">
        <f t="shared" si="408"/>
        <v>Lucknow</v>
      </c>
      <c r="K5240" s="6">
        <f>COUNTIFS(pg_transaction_cleaned!$O$2:$O$5743,A5240,pg_transaction_cleaned!$F$2:$F$5743,"CAPTURE")</f>
        <v>1</v>
      </c>
      <c r="L5240" s="7">
        <f>SUMIFS(pg_transaction_cleaned!$H$2:$H$5743,pg_transaction_cleaned!$O$2:$O$5743,A5240,pg_transaction_cleaned!$F$2:$F$5743,"CAPTURE")</f>
        <v>5298</v>
      </c>
      <c r="M5240" s="6">
        <f>COUNTIFS(pg_transaction_cleaned!$O$2:$O$5743,A5240,pg_transaction_cleaned!$F$2:$F$5743,"REFUND")</f>
        <v>0</v>
      </c>
      <c r="N5240" s="7">
        <f>SUMIFS(pg_transaction_cleaned!$H$2:$H$5743,pg_transaction_cleaned!$O$2:$O$5743,A5240,pg_transaction_cleaned!$F$2:$F$5743,"REFUND")</f>
        <v>0</v>
      </c>
      <c r="O5240" s="6" t="str">
        <f t="shared" si="409"/>
        <v>OK</v>
      </c>
      <c r="P5240" s="8">
        <f t="shared" si="410"/>
        <v>0</v>
      </c>
    </row>
    <row r="5241" spans="1:16" x14ac:dyDescent="0.3">
      <c r="A5241" s="6" t="s">
        <v>10358</v>
      </c>
      <c r="B5241" s="6" t="s">
        <v>11970</v>
      </c>
      <c r="C5241" s="6" t="s">
        <v>10359</v>
      </c>
      <c r="D5241" s="6" t="s">
        <v>37</v>
      </c>
      <c r="E5241" s="6" t="s">
        <v>18</v>
      </c>
      <c r="F5241" s="6" t="s">
        <v>11971</v>
      </c>
      <c r="G5241" s="6" t="s">
        <v>19</v>
      </c>
      <c r="H5241" s="10">
        <f t="shared" si="406"/>
        <v>46294</v>
      </c>
      <c r="I5241" s="7">
        <f t="shared" si="407"/>
        <v>5597</v>
      </c>
      <c r="J5241" s="6" t="str">
        <f t="shared" si="408"/>
        <v>Lucknow</v>
      </c>
      <c r="K5241" s="6">
        <f>COUNTIFS(pg_transaction_cleaned!$O$2:$O$5743,A5241,pg_transaction_cleaned!$F$2:$F$5743,"CAPTURE")</f>
        <v>1</v>
      </c>
      <c r="L5241" s="7">
        <f>SUMIFS(pg_transaction_cleaned!$H$2:$H$5743,pg_transaction_cleaned!$O$2:$O$5743,A5241,pg_transaction_cleaned!$F$2:$F$5743,"CAPTURE")</f>
        <v>5597</v>
      </c>
      <c r="M5241" s="6">
        <f>COUNTIFS(pg_transaction_cleaned!$O$2:$O$5743,A5241,pg_transaction_cleaned!$F$2:$F$5743,"REFUND")</f>
        <v>0</v>
      </c>
      <c r="N5241" s="7">
        <f>SUMIFS(pg_transaction_cleaned!$H$2:$H$5743,pg_transaction_cleaned!$O$2:$O$5743,A5241,pg_transaction_cleaned!$F$2:$F$5743,"REFUND")</f>
        <v>0</v>
      </c>
      <c r="O5241" s="6" t="str">
        <f t="shared" si="409"/>
        <v>OK</v>
      </c>
      <c r="P5241" s="8">
        <f t="shared" si="410"/>
        <v>0</v>
      </c>
    </row>
    <row r="5242" spans="1:16" x14ac:dyDescent="0.3">
      <c r="A5242" s="6" t="s">
        <v>10360</v>
      </c>
      <c r="B5242" s="6" t="s">
        <v>11832</v>
      </c>
      <c r="C5242" s="6" t="s">
        <v>2432</v>
      </c>
      <c r="D5242" s="6" t="s">
        <v>26</v>
      </c>
      <c r="E5242" s="6" t="s">
        <v>43</v>
      </c>
      <c r="F5242" s="6" t="s">
        <v>11869</v>
      </c>
      <c r="G5242" s="6" t="s">
        <v>19</v>
      </c>
      <c r="H5242" s="10">
        <f t="shared" si="406"/>
        <v>46273</v>
      </c>
      <c r="I5242" s="7">
        <f t="shared" si="407"/>
        <v>599</v>
      </c>
      <c r="J5242" s="6" t="str">
        <f t="shared" si="408"/>
        <v>Kolkata</v>
      </c>
      <c r="K5242" s="6">
        <f>COUNTIFS(pg_transaction_cleaned!$O$2:$O$5743,A5242,pg_transaction_cleaned!$F$2:$F$5743,"CAPTURE")</f>
        <v>1</v>
      </c>
      <c r="L5242" s="7">
        <f>SUMIFS(pg_transaction_cleaned!$H$2:$H$5743,pg_transaction_cleaned!$O$2:$O$5743,A5242,pg_transaction_cleaned!$F$2:$F$5743,"CAPTURE")</f>
        <v>599</v>
      </c>
      <c r="M5242" s="6">
        <f>COUNTIFS(pg_transaction_cleaned!$O$2:$O$5743,A5242,pg_transaction_cleaned!$F$2:$F$5743,"REFUND")</f>
        <v>0</v>
      </c>
      <c r="N5242" s="7">
        <f>SUMIFS(pg_transaction_cleaned!$H$2:$H$5743,pg_transaction_cleaned!$O$2:$O$5743,A5242,pg_transaction_cleaned!$F$2:$F$5743,"REFUND")</f>
        <v>0</v>
      </c>
      <c r="O5242" s="6" t="str">
        <f t="shared" si="409"/>
        <v>OK</v>
      </c>
      <c r="P5242" s="8">
        <f t="shared" si="410"/>
        <v>0</v>
      </c>
    </row>
    <row r="5243" spans="1:16" x14ac:dyDescent="0.3">
      <c r="A5243" s="6" t="s">
        <v>10361</v>
      </c>
      <c r="B5243" s="6" t="s">
        <v>11911</v>
      </c>
      <c r="C5243" s="6" t="s">
        <v>10362</v>
      </c>
      <c r="D5243" s="6" t="s">
        <v>75</v>
      </c>
      <c r="E5243" s="6" t="s">
        <v>18</v>
      </c>
      <c r="F5243" s="6" t="s">
        <v>11861</v>
      </c>
      <c r="G5243" s="6" t="s">
        <v>19</v>
      </c>
      <c r="H5243" s="10">
        <f t="shared" si="406"/>
        <v>46266</v>
      </c>
      <c r="I5243" s="7">
        <f t="shared" si="407"/>
        <v>7999</v>
      </c>
      <c r="J5243" s="6" t="str">
        <f t="shared" si="408"/>
        <v>Mumbai</v>
      </c>
      <c r="K5243" s="6">
        <f>COUNTIFS(pg_transaction_cleaned!$O$2:$O$5743,A5243,pg_transaction_cleaned!$F$2:$F$5743,"CAPTURE")</f>
        <v>1</v>
      </c>
      <c r="L5243" s="7">
        <f>SUMIFS(pg_transaction_cleaned!$H$2:$H$5743,pg_transaction_cleaned!$O$2:$O$5743,A5243,pg_transaction_cleaned!$F$2:$F$5743,"CAPTURE")</f>
        <v>7999</v>
      </c>
      <c r="M5243" s="6">
        <f>COUNTIFS(pg_transaction_cleaned!$O$2:$O$5743,A5243,pg_transaction_cleaned!$F$2:$F$5743,"REFUND")</f>
        <v>0</v>
      </c>
      <c r="N5243" s="7">
        <f>SUMIFS(pg_transaction_cleaned!$H$2:$H$5743,pg_transaction_cleaned!$O$2:$O$5743,A5243,pg_transaction_cleaned!$F$2:$F$5743,"REFUND")</f>
        <v>0</v>
      </c>
      <c r="O5243" s="6" t="str">
        <f t="shared" si="409"/>
        <v>OK</v>
      </c>
      <c r="P5243" s="8">
        <f t="shared" si="410"/>
        <v>0</v>
      </c>
    </row>
    <row r="5244" spans="1:16" x14ac:dyDescent="0.3">
      <c r="A5244" s="6" t="s">
        <v>10363</v>
      </c>
      <c r="B5244" s="6" t="s">
        <v>11934</v>
      </c>
      <c r="C5244" s="6" t="s">
        <v>10364</v>
      </c>
      <c r="D5244" s="6" t="s">
        <v>75</v>
      </c>
      <c r="E5244" s="6" t="s">
        <v>18</v>
      </c>
      <c r="F5244" s="6" t="s">
        <v>11935</v>
      </c>
      <c r="G5244" s="6" t="s">
        <v>19</v>
      </c>
      <c r="H5244" s="10">
        <f t="shared" si="406"/>
        <v>46271</v>
      </c>
      <c r="I5244" s="7">
        <f t="shared" si="407"/>
        <v>5998</v>
      </c>
      <c r="J5244" s="6" t="str">
        <f t="shared" si="408"/>
        <v>Mumbai</v>
      </c>
      <c r="K5244" s="6">
        <f>COUNTIFS(pg_transaction_cleaned!$O$2:$O$5743,A5244,pg_transaction_cleaned!$F$2:$F$5743,"CAPTURE")</f>
        <v>1</v>
      </c>
      <c r="L5244" s="7">
        <f>SUMIFS(pg_transaction_cleaned!$H$2:$H$5743,pg_transaction_cleaned!$O$2:$O$5743,A5244,pg_transaction_cleaned!$F$2:$F$5743,"CAPTURE")</f>
        <v>5998</v>
      </c>
      <c r="M5244" s="6">
        <f>COUNTIFS(pg_transaction_cleaned!$O$2:$O$5743,A5244,pg_transaction_cleaned!$F$2:$F$5743,"REFUND")</f>
        <v>0</v>
      </c>
      <c r="N5244" s="7">
        <f>SUMIFS(pg_transaction_cleaned!$H$2:$H$5743,pg_transaction_cleaned!$O$2:$O$5743,A5244,pg_transaction_cleaned!$F$2:$F$5743,"REFUND")</f>
        <v>0</v>
      </c>
      <c r="O5244" s="6" t="str">
        <f t="shared" si="409"/>
        <v>OK</v>
      </c>
      <c r="P5244" s="8">
        <f t="shared" si="410"/>
        <v>0</v>
      </c>
    </row>
    <row r="5245" spans="1:16" x14ac:dyDescent="0.3">
      <c r="A5245" s="6" t="s">
        <v>10365</v>
      </c>
      <c r="B5245" s="6" t="s">
        <v>11888</v>
      </c>
      <c r="C5245" s="6" t="s">
        <v>10366</v>
      </c>
      <c r="D5245" s="6" t="s">
        <v>34</v>
      </c>
      <c r="E5245" s="6" t="s">
        <v>18</v>
      </c>
      <c r="F5245" s="6" t="s">
        <v>11843</v>
      </c>
      <c r="G5245" s="6" t="s">
        <v>19</v>
      </c>
      <c r="H5245" s="10">
        <f t="shared" si="406"/>
        <v>46269</v>
      </c>
      <c r="I5245" s="7">
        <f t="shared" si="407"/>
        <v>349</v>
      </c>
      <c r="J5245" s="6" t="str">
        <f t="shared" si="408"/>
        <v>Ahmedabad</v>
      </c>
      <c r="K5245" s="6">
        <f>COUNTIFS(pg_transaction_cleaned!$O$2:$O$5743,A5245,pg_transaction_cleaned!$F$2:$F$5743,"CAPTURE")</f>
        <v>1</v>
      </c>
      <c r="L5245" s="7">
        <f>SUMIFS(pg_transaction_cleaned!$H$2:$H$5743,pg_transaction_cleaned!$O$2:$O$5743,A5245,pg_transaction_cleaned!$F$2:$F$5743,"CAPTURE")</f>
        <v>349</v>
      </c>
      <c r="M5245" s="6">
        <f>COUNTIFS(pg_transaction_cleaned!$O$2:$O$5743,A5245,pg_transaction_cleaned!$F$2:$F$5743,"REFUND")</f>
        <v>0</v>
      </c>
      <c r="N5245" s="7">
        <f>SUMIFS(pg_transaction_cleaned!$H$2:$H$5743,pg_transaction_cleaned!$O$2:$O$5743,A5245,pg_transaction_cleaned!$F$2:$F$5743,"REFUND")</f>
        <v>0</v>
      </c>
      <c r="O5245" s="6" t="str">
        <f t="shared" si="409"/>
        <v>OK</v>
      </c>
      <c r="P5245" s="8">
        <f t="shared" si="410"/>
        <v>0</v>
      </c>
    </row>
    <row r="5246" spans="1:16" x14ac:dyDescent="0.3">
      <c r="A5246" s="6" t="s">
        <v>10367</v>
      </c>
      <c r="B5246" s="6" t="s">
        <v>11888</v>
      </c>
      <c r="C5246" s="6" t="s">
        <v>10368</v>
      </c>
      <c r="D5246" s="6" t="s">
        <v>17</v>
      </c>
      <c r="E5246" s="6" t="s">
        <v>18</v>
      </c>
      <c r="F5246" s="6" t="s">
        <v>11990</v>
      </c>
      <c r="G5246" s="6" t="s">
        <v>19</v>
      </c>
      <c r="H5246" s="10">
        <f t="shared" si="406"/>
        <v>46269</v>
      </c>
      <c r="I5246" s="7">
        <f t="shared" si="407"/>
        <v>1348</v>
      </c>
      <c r="J5246" s="6" t="str">
        <f t="shared" si="408"/>
        <v>Pune</v>
      </c>
      <c r="K5246" s="6">
        <f>COUNTIFS(pg_transaction_cleaned!$O$2:$O$5743,A5246,pg_transaction_cleaned!$F$2:$F$5743,"CAPTURE")</f>
        <v>1</v>
      </c>
      <c r="L5246" s="7">
        <f>SUMIFS(pg_transaction_cleaned!$H$2:$H$5743,pg_transaction_cleaned!$O$2:$O$5743,A5246,pg_transaction_cleaned!$F$2:$F$5743,"CAPTURE")</f>
        <v>1348</v>
      </c>
      <c r="M5246" s="6">
        <f>COUNTIFS(pg_transaction_cleaned!$O$2:$O$5743,A5246,pg_transaction_cleaned!$F$2:$F$5743,"REFUND")</f>
        <v>0</v>
      </c>
      <c r="N5246" s="7">
        <f>SUMIFS(pg_transaction_cleaned!$H$2:$H$5743,pg_transaction_cleaned!$O$2:$O$5743,A5246,pg_transaction_cleaned!$F$2:$F$5743,"REFUND")</f>
        <v>0</v>
      </c>
      <c r="O5246" s="6" t="str">
        <f t="shared" si="409"/>
        <v>OK</v>
      </c>
      <c r="P5246" s="8">
        <f t="shared" si="410"/>
        <v>0</v>
      </c>
    </row>
    <row r="5247" spans="1:16" x14ac:dyDescent="0.3">
      <c r="A5247" s="6" t="s">
        <v>10369</v>
      </c>
      <c r="B5247" s="6" t="s">
        <v>11846</v>
      </c>
      <c r="C5247" s="6" t="s">
        <v>10370</v>
      </c>
      <c r="D5247" s="6" t="s">
        <v>26</v>
      </c>
      <c r="E5247" s="6" t="s">
        <v>27</v>
      </c>
      <c r="F5247" s="6" t="s">
        <v>11841</v>
      </c>
      <c r="G5247" s="6" t="s">
        <v>19</v>
      </c>
      <c r="H5247" s="10">
        <f t="shared" si="406"/>
        <v>46285</v>
      </c>
      <c r="I5247" s="7">
        <f t="shared" si="407"/>
        <v>2499</v>
      </c>
      <c r="J5247" s="6" t="str">
        <f t="shared" si="408"/>
        <v>Kolkata</v>
      </c>
      <c r="K5247" s="6">
        <f>COUNTIFS(pg_transaction_cleaned!$O$2:$O$5743,A5247,pg_transaction_cleaned!$F$2:$F$5743,"CAPTURE")</f>
        <v>1</v>
      </c>
      <c r="L5247" s="7">
        <f>SUMIFS(pg_transaction_cleaned!$H$2:$H$5743,pg_transaction_cleaned!$O$2:$O$5743,A5247,pg_transaction_cleaned!$F$2:$F$5743,"CAPTURE")</f>
        <v>2499</v>
      </c>
      <c r="M5247" s="6">
        <f>COUNTIFS(pg_transaction_cleaned!$O$2:$O$5743,A5247,pg_transaction_cleaned!$F$2:$F$5743,"REFUND")</f>
        <v>0</v>
      </c>
      <c r="N5247" s="7">
        <f>SUMIFS(pg_transaction_cleaned!$H$2:$H$5743,pg_transaction_cleaned!$O$2:$O$5743,A5247,pg_transaction_cleaned!$F$2:$F$5743,"REFUND")</f>
        <v>0</v>
      </c>
      <c r="O5247" s="6" t="str">
        <f t="shared" si="409"/>
        <v>OK</v>
      </c>
      <c r="P5247" s="8">
        <f t="shared" si="410"/>
        <v>0</v>
      </c>
    </row>
    <row r="5248" spans="1:16" x14ac:dyDescent="0.3">
      <c r="A5248" s="6" t="s">
        <v>10371</v>
      </c>
      <c r="B5248" s="6" t="s">
        <v>11826</v>
      </c>
      <c r="C5248" s="6" t="s">
        <v>10372</v>
      </c>
      <c r="D5248" s="6" t="s">
        <v>37</v>
      </c>
      <c r="E5248" s="6" t="s">
        <v>27</v>
      </c>
      <c r="F5248" s="6" t="s">
        <v>12059</v>
      </c>
      <c r="G5248" s="6" t="s">
        <v>19</v>
      </c>
      <c r="H5248" s="10">
        <f t="shared" si="406"/>
        <v>46286</v>
      </c>
      <c r="I5248" s="7">
        <f t="shared" si="407"/>
        <v>2297</v>
      </c>
      <c r="J5248" s="6" t="str">
        <f t="shared" si="408"/>
        <v>Lucknow</v>
      </c>
      <c r="K5248" s="6">
        <f>COUNTIFS(pg_transaction_cleaned!$O$2:$O$5743,A5248,pg_transaction_cleaned!$F$2:$F$5743,"CAPTURE")</f>
        <v>1</v>
      </c>
      <c r="L5248" s="7">
        <f>SUMIFS(pg_transaction_cleaned!$H$2:$H$5743,pg_transaction_cleaned!$O$2:$O$5743,A5248,pg_transaction_cleaned!$F$2:$F$5743,"CAPTURE")</f>
        <v>2297</v>
      </c>
      <c r="M5248" s="6">
        <f>COUNTIFS(pg_transaction_cleaned!$O$2:$O$5743,A5248,pg_transaction_cleaned!$F$2:$F$5743,"REFUND")</f>
        <v>0</v>
      </c>
      <c r="N5248" s="7">
        <f>SUMIFS(pg_transaction_cleaned!$H$2:$H$5743,pg_transaction_cleaned!$O$2:$O$5743,A5248,pg_transaction_cleaned!$F$2:$F$5743,"REFUND")</f>
        <v>0</v>
      </c>
      <c r="O5248" s="6" t="str">
        <f t="shared" si="409"/>
        <v>OK</v>
      </c>
      <c r="P5248" s="8">
        <f t="shared" si="410"/>
        <v>0</v>
      </c>
    </row>
    <row r="5249" spans="1:16" x14ac:dyDescent="0.3">
      <c r="A5249" s="6" t="s">
        <v>10373</v>
      </c>
      <c r="B5249" s="6" t="s">
        <v>11852</v>
      </c>
      <c r="C5249" s="6" t="s">
        <v>10374</v>
      </c>
      <c r="D5249" s="6" t="s">
        <v>34</v>
      </c>
      <c r="E5249" s="6" t="s">
        <v>18</v>
      </c>
      <c r="F5249" s="6" t="s">
        <v>11889</v>
      </c>
      <c r="G5249" s="6" t="s">
        <v>19</v>
      </c>
      <c r="H5249" s="10">
        <f t="shared" si="406"/>
        <v>46273</v>
      </c>
      <c r="I5249" s="7">
        <f t="shared" si="407"/>
        <v>3098</v>
      </c>
      <c r="J5249" s="6" t="str">
        <f t="shared" si="408"/>
        <v>Ahmedabad</v>
      </c>
      <c r="K5249" s="6">
        <f>COUNTIFS(pg_transaction_cleaned!$O$2:$O$5743,A5249,pg_transaction_cleaned!$F$2:$F$5743,"CAPTURE")</f>
        <v>1</v>
      </c>
      <c r="L5249" s="7">
        <f>SUMIFS(pg_transaction_cleaned!$H$2:$H$5743,pg_transaction_cleaned!$O$2:$O$5743,A5249,pg_transaction_cleaned!$F$2:$F$5743,"CAPTURE")</f>
        <v>3098</v>
      </c>
      <c r="M5249" s="6">
        <f>COUNTIFS(pg_transaction_cleaned!$O$2:$O$5743,A5249,pg_transaction_cleaned!$F$2:$F$5743,"REFUND")</f>
        <v>0</v>
      </c>
      <c r="N5249" s="7">
        <f>SUMIFS(pg_transaction_cleaned!$H$2:$H$5743,pg_transaction_cleaned!$O$2:$O$5743,A5249,pg_transaction_cleaned!$F$2:$F$5743,"REFUND")</f>
        <v>0</v>
      </c>
      <c r="O5249" s="6" t="str">
        <f t="shared" si="409"/>
        <v>OK</v>
      </c>
      <c r="P5249" s="8">
        <f t="shared" si="410"/>
        <v>0</v>
      </c>
    </row>
    <row r="5250" spans="1:16" x14ac:dyDescent="0.3">
      <c r="A5250" s="6" t="s">
        <v>10375</v>
      </c>
      <c r="B5250" s="6" t="s">
        <v>11947</v>
      </c>
      <c r="C5250" s="6" t="s">
        <v>10376</v>
      </c>
      <c r="D5250" s="6" t="s">
        <v>37</v>
      </c>
      <c r="E5250" s="6" t="s">
        <v>18</v>
      </c>
      <c r="F5250" s="6" t="s">
        <v>11831</v>
      </c>
      <c r="G5250" s="6" t="s">
        <v>19</v>
      </c>
      <c r="H5250" s="10">
        <f t="shared" ref="H5250:H5313" si="411">IF(MID(B5250,5,1)="-",DATE(LEFT(B5250,4),MID(B5250,6,2),RIGHT(B5250,2)),DATE(RIGHT(B5250,4),MID(B5250,4,2),LEFT(B5250,2)))</f>
        <v>46268</v>
      </c>
      <c r="I5250" s="7">
        <f t="shared" ref="I5250:I5313" si="412">VALUE(SUBSTITUTE(F5250,",",""))</f>
        <v>2098</v>
      </c>
      <c r="J5250" s="6" t="str">
        <f t="shared" ref="J5250:J5313" si="413">IF(TRIM(D5250)="","Unknown",TRIM(D5250))</f>
        <v>Lucknow</v>
      </c>
      <c r="K5250" s="6">
        <f>COUNTIFS(pg_transaction_cleaned!$O$2:$O$5743,A5250,pg_transaction_cleaned!$F$2:$F$5743,"CAPTURE")</f>
        <v>1</v>
      </c>
      <c r="L5250" s="7">
        <f>SUMIFS(pg_transaction_cleaned!$H$2:$H$5743,pg_transaction_cleaned!$O$2:$O$5743,A5250,pg_transaction_cleaned!$F$2:$F$5743,"CAPTURE")</f>
        <v>2098</v>
      </c>
      <c r="M5250" s="6">
        <f>COUNTIFS(pg_transaction_cleaned!$O$2:$O$5743,A5250,pg_transaction_cleaned!$F$2:$F$5743,"REFUND")</f>
        <v>0</v>
      </c>
      <c r="N5250" s="7">
        <f>SUMIFS(pg_transaction_cleaned!$H$2:$H$5743,pg_transaction_cleaned!$O$2:$O$5743,A5250,pg_transaction_cleaned!$F$2:$F$5743,"REFUND")</f>
        <v>0</v>
      </c>
      <c r="O5250" s="6" t="str">
        <f t="shared" si="409"/>
        <v>OK</v>
      </c>
      <c r="P5250" s="8">
        <f t="shared" si="410"/>
        <v>0</v>
      </c>
    </row>
    <row r="5251" spans="1:16" x14ac:dyDescent="0.3">
      <c r="A5251" s="6" t="s">
        <v>10377</v>
      </c>
      <c r="B5251" s="6" t="s">
        <v>11936</v>
      </c>
      <c r="C5251" s="6" t="s">
        <v>10378</v>
      </c>
      <c r="D5251" s="6" t="s">
        <v>51</v>
      </c>
      <c r="E5251" s="6" t="s">
        <v>43</v>
      </c>
      <c r="F5251" s="6" t="s">
        <v>11851</v>
      </c>
      <c r="G5251" s="6" t="s">
        <v>19</v>
      </c>
      <c r="H5251" s="10">
        <f t="shared" si="411"/>
        <v>46293</v>
      </c>
      <c r="I5251" s="7">
        <f t="shared" si="412"/>
        <v>3499</v>
      </c>
      <c r="J5251" s="6" t="str">
        <f t="shared" si="413"/>
        <v>Chennai</v>
      </c>
      <c r="K5251" s="6">
        <f>COUNTIFS(pg_transaction_cleaned!$O$2:$O$5743,A5251,pg_transaction_cleaned!$F$2:$F$5743,"CAPTURE")</f>
        <v>1</v>
      </c>
      <c r="L5251" s="7">
        <f>SUMIFS(pg_transaction_cleaned!$H$2:$H$5743,pg_transaction_cleaned!$O$2:$O$5743,A5251,pg_transaction_cleaned!$F$2:$F$5743,"CAPTURE")</f>
        <v>3499</v>
      </c>
      <c r="M5251" s="6">
        <f>COUNTIFS(pg_transaction_cleaned!$O$2:$O$5743,A5251,pg_transaction_cleaned!$F$2:$F$5743,"REFUND")</f>
        <v>0</v>
      </c>
      <c r="N5251" s="7">
        <f>SUMIFS(pg_transaction_cleaned!$H$2:$H$5743,pg_transaction_cleaned!$O$2:$O$5743,A5251,pg_transaction_cleaned!$F$2:$F$5743,"REFUND")</f>
        <v>0</v>
      </c>
      <c r="O5251" s="6" t="str">
        <f t="shared" ref="O5251:O5314" si="414">IF(AND(G5251="Paid",K5251=0),"Paid, no payment",IF(AND(OR(G5251="Failed",G5251="Cancelled"),K5251&gt;0),"Payment on failed/cancelled",IF(K5251&gt;1,"Duplicate charge",IF(AND(K5251=1,ROUND(L5251-I5251,2)&lt;&gt;0),"Amount difference",IF(AND(G5251="Refunded",M5251=0),"Refunded, no refund",IF(AND(G5251&lt;&gt;"Refunded",M5251&gt;0),"Refund, order not Refunded",IF(AND(M5251&gt;0,ROUND(N5251-I5251,2)&lt;&gt;0),"Refund amount differs","OK")))))))</f>
        <v>OK</v>
      </c>
      <c r="P5251" s="8">
        <f t="shared" ref="P5251:P5314" si="415">IF(O5251="OK",0,IF(O5251="Paid, no payment",I5251,IF(O5251="Payment on failed/cancelled",L5251,IF(OR(O5251="Duplicate charge",O5251="Amount difference"),L5251-I5251,IF(O5251="Refunded, no refund",I5251,N5251)))))</f>
        <v>0</v>
      </c>
    </row>
    <row r="5252" spans="1:16" x14ac:dyDescent="0.3">
      <c r="A5252" s="6" t="s">
        <v>10379</v>
      </c>
      <c r="B5252" s="6" t="s">
        <v>11928</v>
      </c>
      <c r="C5252" s="6" t="s">
        <v>10380</v>
      </c>
      <c r="D5252" s="6" t="s">
        <v>23</v>
      </c>
      <c r="E5252" s="6" t="s">
        <v>18</v>
      </c>
      <c r="F5252" s="6" t="s">
        <v>11984</v>
      </c>
      <c r="G5252" s="6" t="s">
        <v>19</v>
      </c>
      <c r="H5252" s="10">
        <f t="shared" si="411"/>
        <v>46266</v>
      </c>
      <c r="I5252" s="7">
        <f t="shared" si="412"/>
        <v>3848</v>
      </c>
      <c r="J5252" s="6" t="str">
        <f t="shared" si="413"/>
        <v>Bengaluru</v>
      </c>
      <c r="K5252" s="6">
        <f>COUNTIFS(pg_transaction_cleaned!$O$2:$O$5743,A5252,pg_transaction_cleaned!$F$2:$F$5743,"CAPTURE")</f>
        <v>1</v>
      </c>
      <c r="L5252" s="7">
        <f>SUMIFS(pg_transaction_cleaned!$H$2:$H$5743,pg_transaction_cleaned!$O$2:$O$5743,A5252,pg_transaction_cleaned!$F$2:$F$5743,"CAPTURE")</f>
        <v>3848</v>
      </c>
      <c r="M5252" s="6">
        <f>COUNTIFS(pg_transaction_cleaned!$O$2:$O$5743,A5252,pg_transaction_cleaned!$F$2:$F$5743,"REFUND")</f>
        <v>0</v>
      </c>
      <c r="N5252" s="7">
        <f>SUMIFS(pg_transaction_cleaned!$H$2:$H$5743,pg_transaction_cleaned!$O$2:$O$5743,A5252,pg_transaction_cleaned!$F$2:$F$5743,"REFUND")</f>
        <v>0</v>
      </c>
      <c r="O5252" s="6" t="str">
        <f t="shared" si="414"/>
        <v>OK</v>
      </c>
      <c r="P5252" s="8">
        <f t="shared" si="415"/>
        <v>0</v>
      </c>
    </row>
    <row r="5253" spans="1:16" x14ac:dyDescent="0.3">
      <c r="A5253" s="6" t="s">
        <v>10381</v>
      </c>
      <c r="B5253" s="6" t="s">
        <v>11871</v>
      </c>
      <c r="C5253" s="6" t="s">
        <v>10382</v>
      </c>
      <c r="D5253" s="6" t="s">
        <v>61</v>
      </c>
      <c r="E5253" s="6" t="s">
        <v>18</v>
      </c>
      <c r="F5253" s="6" t="s">
        <v>11901</v>
      </c>
      <c r="G5253" s="6" t="s">
        <v>19</v>
      </c>
      <c r="H5253" s="10">
        <f t="shared" si="411"/>
        <v>46272</v>
      </c>
      <c r="I5253" s="7">
        <f t="shared" si="412"/>
        <v>349</v>
      </c>
      <c r="J5253" s="6" t="str">
        <f t="shared" si="413"/>
        <v>Delhi</v>
      </c>
      <c r="K5253" s="6">
        <f>COUNTIFS(pg_transaction_cleaned!$O$2:$O$5743,A5253,pg_transaction_cleaned!$F$2:$F$5743,"CAPTURE")</f>
        <v>1</v>
      </c>
      <c r="L5253" s="7">
        <f>SUMIFS(pg_transaction_cleaned!$H$2:$H$5743,pg_transaction_cleaned!$O$2:$O$5743,A5253,pg_transaction_cleaned!$F$2:$F$5743,"CAPTURE")</f>
        <v>349</v>
      </c>
      <c r="M5253" s="6">
        <f>COUNTIFS(pg_transaction_cleaned!$O$2:$O$5743,A5253,pg_transaction_cleaned!$F$2:$F$5743,"REFUND")</f>
        <v>0</v>
      </c>
      <c r="N5253" s="7">
        <f>SUMIFS(pg_transaction_cleaned!$H$2:$H$5743,pg_transaction_cleaned!$O$2:$O$5743,A5253,pg_transaction_cleaned!$F$2:$F$5743,"REFUND")</f>
        <v>0</v>
      </c>
      <c r="O5253" s="6" t="str">
        <f t="shared" si="414"/>
        <v>OK</v>
      </c>
      <c r="P5253" s="8">
        <f t="shared" si="415"/>
        <v>0</v>
      </c>
    </row>
    <row r="5254" spans="1:16" x14ac:dyDescent="0.3">
      <c r="A5254" s="6" t="s">
        <v>10383</v>
      </c>
      <c r="B5254" s="6" t="s">
        <v>11926</v>
      </c>
      <c r="C5254" s="6" t="s">
        <v>10384</v>
      </c>
      <c r="D5254" s="6" t="s">
        <v>75</v>
      </c>
      <c r="E5254" s="6" t="s">
        <v>43</v>
      </c>
      <c r="F5254" s="6" t="s">
        <v>11841</v>
      </c>
      <c r="G5254" s="6" t="s">
        <v>19</v>
      </c>
      <c r="H5254" s="10">
        <f t="shared" si="411"/>
        <v>46270</v>
      </c>
      <c r="I5254" s="7">
        <f t="shared" si="412"/>
        <v>2499</v>
      </c>
      <c r="J5254" s="6" t="str">
        <f t="shared" si="413"/>
        <v>Mumbai</v>
      </c>
      <c r="K5254" s="6">
        <f>COUNTIFS(pg_transaction_cleaned!$O$2:$O$5743,A5254,pg_transaction_cleaned!$F$2:$F$5743,"CAPTURE")</f>
        <v>1</v>
      </c>
      <c r="L5254" s="7">
        <f>SUMIFS(pg_transaction_cleaned!$H$2:$H$5743,pg_transaction_cleaned!$O$2:$O$5743,A5254,pg_transaction_cleaned!$F$2:$F$5743,"CAPTURE")</f>
        <v>2499</v>
      </c>
      <c r="M5254" s="6">
        <f>COUNTIFS(pg_transaction_cleaned!$O$2:$O$5743,A5254,pg_transaction_cleaned!$F$2:$F$5743,"REFUND")</f>
        <v>0</v>
      </c>
      <c r="N5254" s="7">
        <f>SUMIFS(pg_transaction_cleaned!$H$2:$H$5743,pg_transaction_cleaned!$O$2:$O$5743,A5254,pg_transaction_cleaned!$F$2:$F$5743,"REFUND")</f>
        <v>0</v>
      </c>
      <c r="O5254" s="6" t="str">
        <f t="shared" si="414"/>
        <v>OK</v>
      </c>
      <c r="P5254" s="8">
        <f t="shared" si="415"/>
        <v>0</v>
      </c>
    </row>
    <row r="5255" spans="1:16" x14ac:dyDescent="0.3">
      <c r="A5255" s="6" t="s">
        <v>10385</v>
      </c>
      <c r="B5255" s="6" t="s">
        <v>11857</v>
      </c>
      <c r="C5255" s="6" t="s">
        <v>10386</v>
      </c>
      <c r="D5255" s="6" t="s">
        <v>34</v>
      </c>
      <c r="E5255" s="6" t="s">
        <v>43</v>
      </c>
      <c r="F5255" s="6" t="s">
        <v>11861</v>
      </c>
      <c r="G5255" s="6" t="s">
        <v>19</v>
      </c>
      <c r="H5255" s="10">
        <f t="shared" si="411"/>
        <v>46287</v>
      </c>
      <c r="I5255" s="7">
        <f t="shared" si="412"/>
        <v>7999</v>
      </c>
      <c r="J5255" s="6" t="str">
        <f t="shared" si="413"/>
        <v>Ahmedabad</v>
      </c>
      <c r="K5255" s="6">
        <f>COUNTIFS(pg_transaction_cleaned!$O$2:$O$5743,A5255,pg_transaction_cleaned!$F$2:$F$5743,"CAPTURE")</f>
        <v>1</v>
      </c>
      <c r="L5255" s="7">
        <f>SUMIFS(pg_transaction_cleaned!$H$2:$H$5743,pg_transaction_cleaned!$O$2:$O$5743,A5255,pg_transaction_cleaned!$F$2:$F$5743,"CAPTURE")</f>
        <v>7999</v>
      </c>
      <c r="M5255" s="6">
        <f>COUNTIFS(pg_transaction_cleaned!$O$2:$O$5743,A5255,pg_transaction_cleaned!$F$2:$F$5743,"REFUND")</f>
        <v>0</v>
      </c>
      <c r="N5255" s="7">
        <f>SUMIFS(pg_transaction_cleaned!$H$2:$H$5743,pg_transaction_cleaned!$O$2:$O$5743,A5255,pg_transaction_cleaned!$F$2:$F$5743,"REFUND")</f>
        <v>0</v>
      </c>
      <c r="O5255" s="6" t="str">
        <f t="shared" si="414"/>
        <v>OK</v>
      </c>
      <c r="P5255" s="8">
        <f t="shared" si="415"/>
        <v>0</v>
      </c>
    </row>
    <row r="5256" spans="1:16" x14ac:dyDescent="0.3">
      <c r="A5256" s="6" t="s">
        <v>10387</v>
      </c>
      <c r="B5256" s="6" t="s">
        <v>12106</v>
      </c>
      <c r="C5256" s="6" t="s">
        <v>10388</v>
      </c>
      <c r="D5256" s="6" t="s">
        <v>42</v>
      </c>
      <c r="E5256" s="6" t="s">
        <v>18</v>
      </c>
      <c r="F5256" s="6" t="s">
        <v>11853</v>
      </c>
      <c r="G5256" s="6" t="s">
        <v>19</v>
      </c>
      <c r="H5256" s="10">
        <f t="shared" si="411"/>
        <v>46281</v>
      </c>
      <c r="I5256" s="7">
        <f t="shared" si="412"/>
        <v>1799</v>
      </c>
      <c r="J5256" s="6" t="str">
        <f t="shared" si="413"/>
        <v>Hyderabad</v>
      </c>
      <c r="K5256" s="6">
        <f>COUNTIFS(pg_transaction_cleaned!$O$2:$O$5743,A5256,pg_transaction_cleaned!$F$2:$F$5743,"CAPTURE")</f>
        <v>1</v>
      </c>
      <c r="L5256" s="7">
        <f>SUMIFS(pg_transaction_cleaned!$H$2:$H$5743,pg_transaction_cleaned!$O$2:$O$5743,A5256,pg_transaction_cleaned!$F$2:$F$5743,"CAPTURE")</f>
        <v>1799</v>
      </c>
      <c r="M5256" s="6">
        <f>COUNTIFS(pg_transaction_cleaned!$O$2:$O$5743,A5256,pg_transaction_cleaned!$F$2:$F$5743,"REFUND")</f>
        <v>0</v>
      </c>
      <c r="N5256" s="7">
        <f>SUMIFS(pg_transaction_cleaned!$H$2:$H$5743,pg_transaction_cleaned!$O$2:$O$5743,A5256,pg_transaction_cleaned!$F$2:$F$5743,"REFUND")</f>
        <v>0</v>
      </c>
      <c r="O5256" s="6" t="str">
        <f t="shared" si="414"/>
        <v>OK</v>
      </c>
      <c r="P5256" s="8">
        <f t="shared" si="415"/>
        <v>0</v>
      </c>
    </row>
    <row r="5257" spans="1:16" x14ac:dyDescent="0.3">
      <c r="A5257" s="6" t="s">
        <v>10389</v>
      </c>
      <c r="B5257" s="6" t="s">
        <v>11838</v>
      </c>
      <c r="C5257" s="6" t="s">
        <v>10390</v>
      </c>
      <c r="D5257" s="6" t="s">
        <v>26</v>
      </c>
      <c r="E5257" s="6" t="s">
        <v>18</v>
      </c>
      <c r="F5257" s="6" t="s">
        <v>11839</v>
      </c>
      <c r="G5257" s="6" t="s">
        <v>19</v>
      </c>
      <c r="H5257" s="10">
        <f t="shared" si="411"/>
        <v>46283</v>
      </c>
      <c r="I5257" s="7">
        <f t="shared" si="412"/>
        <v>1299</v>
      </c>
      <c r="J5257" s="6" t="str">
        <f t="shared" si="413"/>
        <v>Kolkata</v>
      </c>
      <c r="K5257" s="6">
        <f>COUNTIFS(pg_transaction_cleaned!$O$2:$O$5743,A5257,pg_transaction_cleaned!$F$2:$F$5743,"CAPTURE")</f>
        <v>1</v>
      </c>
      <c r="L5257" s="7">
        <f>SUMIFS(pg_transaction_cleaned!$H$2:$H$5743,pg_transaction_cleaned!$O$2:$O$5743,A5257,pg_transaction_cleaned!$F$2:$F$5743,"CAPTURE")</f>
        <v>1299</v>
      </c>
      <c r="M5257" s="6">
        <f>COUNTIFS(pg_transaction_cleaned!$O$2:$O$5743,A5257,pg_transaction_cleaned!$F$2:$F$5743,"REFUND")</f>
        <v>0</v>
      </c>
      <c r="N5257" s="7">
        <f>SUMIFS(pg_transaction_cleaned!$H$2:$H$5743,pg_transaction_cleaned!$O$2:$O$5743,A5257,pg_transaction_cleaned!$F$2:$F$5743,"REFUND")</f>
        <v>0</v>
      </c>
      <c r="O5257" s="6" t="str">
        <f t="shared" si="414"/>
        <v>OK</v>
      </c>
      <c r="P5257" s="8">
        <f t="shared" si="415"/>
        <v>0</v>
      </c>
    </row>
    <row r="5258" spans="1:16" x14ac:dyDescent="0.3">
      <c r="A5258" s="6" t="s">
        <v>10391</v>
      </c>
      <c r="B5258" s="6" t="s">
        <v>11873</v>
      </c>
      <c r="C5258" s="6" t="s">
        <v>10392</v>
      </c>
      <c r="D5258" s="6" t="s">
        <v>37</v>
      </c>
      <c r="E5258" s="6" t="s">
        <v>54</v>
      </c>
      <c r="F5258" s="6" t="s">
        <v>12266</v>
      </c>
      <c r="G5258" s="6" t="s">
        <v>19</v>
      </c>
      <c r="H5258" s="10">
        <f t="shared" si="411"/>
        <v>46291</v>
      </c>
      <c r="I5258" s="7">
        <f t="shared" si="412"/>
        <v>4297</v>
      </c>
      <c r="J5258" s="6" t="str">
        <f t="shared" si="413"/>
        <v>Lucknow</v>
      </c>
      <c r="K5258" s="6">
        <f>COUNTIFS(pg_transaction_cleaned!$O$2:$O$5743,A5258,pg_transaction_cleaned!$F$2:$F$5743,"CAPTURE")</f>
        <v>1</v>
      </c>
      <c r="L5258" s="7">
        <f>SUMIFS(pg_transaction_cleaned!$H$2:$H$5743,pg_transaction_cleaned!$O$2:$O$5743,A5258,pg_transaction_cleaned!$F$2:$F$5743,"CAPTURE")</f>
        <v>4297</v>
      </c>
      <c r="M5258" s="6">
        <f>COUNTIFS(pg_transaction_cleaned!$O$2:$O$5743,A5258,pg_transaction_cleaned!$F$2:$F$5743,"REFUND")</f>
        <v>0</v>
      </c>
      <c r="N5258" s="7">
        <f>SUMIFS(pg_transaction_cleaned!$H$2:$H$5743,pg_transaction_cleaned!$O$2:$O$5743,A5258,pg_transaction_cleaned!$F$2:$F$5743,"REFUND")</f>
        <v>0</v>
      </c>
      <c r="O5258" s="6" t="str">
        <f t="shared" si="414"/>
        <v>OK</v>
      </c>
      <c r="P5258" s="8">
        <f t="shared" si="415"/>
        <v>0</v>
      </c>
    </row>
    <row r="5259" spans="1:16" x14ac:dyDescent="0.3">
      <c r="A5259" s="6" t="s">
        <v>10393</v>
      </c>
      <c r="B5259" s="6" t="s">
        <v>11896</v>
      </c>
      <c r="C5259" s="6" t="s">
        <v>10394</v>
      </c>
      <c r="D5259" s="6" t="s">
        <v>61</v>
      </c>
      <c r="E5259" s="6" t="s">
        <v>18</v>
      </c>
      <c r="F5259" s="6" t="s">
        <v>11843</v>
      </c>
      <c r="G5259" s="6" t="s">
        <v>19</v>
      </c>
      <c r="H5259" s="10">
        <f t="shared" si="411"/>
        <v>46292</v>
      </c>
      <c r="I5259" s="7">
        <f t="shared" si="412"/>
        <v>349</v>
      </c>
      <c r="J5259" s="6" t="str">
        <f t="shared" si="413"/>
        <v>Delhi</v>
      </c>
      <c r="K5259" s="6">
        <f>COUNTIFS(pg_transaction_cleaned!$O$2:$O$5743,A5259,pg_transaction_cleaned!$F$2:$F$5743,"CAPTURE")</f>
        <v>1</v>
      </c>
      <c r="L5259" s="7">
        <f>SUMIFS(pg_transaction_cleaned!$H$2:$H$5743,pg_transaction_cleaned!$O$2:$O$5743,A5259,pg_transaction_cleaned!$F$2:$F$5743,"CAPTURE")</f>
        <v>349</v>
      </c>
      <c r="M5259" s="6">
        <f>COUNTIFS(pg_transaction_cleaned!$O$2:$O$5743,A5259,pg_transaction_cleaned!$F$2:$F$5743,"REFUND")</f>
        <v>0</v>
      </c>
      <c r="N5259" s="7">
        <f>SUMIFS(pg_transaction_cleaned!$H$2:$H$5743,pg_transaction_cleaned!$O$2:$O$5743,A5259,pg_transaction_cleaned!$F$2:$F$5743,"REFUND")</f>
        <v>0</v>
      </c>
      <c r="O5259" s="6" t="str">
        <f t="shared" si="414"/>
        <v>OK</v>
      </c>
      <c r="P5259" s="8">
        <f t="shared" si="415"/>
        <v>0</v>
      </c>
    </row>
    <row r="5260" spans="1:16" x14ac:dyDescent="0.3">
      <c r="A5260" s="6" t="s">
        <v>10395</v>
      </c>
      <c r="B5260" s="6" t="s">
        <v>11888</v>
      </c>
      <c r="C5260" s="6" t="s">
        <v>10396</v>
      </c>
      <c r="D5260" s="6" t="s">
        <v>48</v>
      </c>
      <c r="E5260" s="6" t="s">
        <v>43</v>
      </c>
      <c r="F5260" s="6" t="s">
        <v>11853</v>
      </c>
      <c r="G5260" s="6" t="s">
        <v>19</v>
      </c>
      <c r="H5260" s="10">
        <f t="shared" si="411"/>
        <v>46269</v>
      </c>
      <c r="I5260" s="7">
        <f t="shared" si="412"/>
        <v>1799</v>
      </c>
      <c r="J5260" s="6" t="str">
        <f t="shared" si="413"/>
        <v>Jaipur</v>
      </c>
      <c r="K5260" s="6">
        <f>COUNTIFS(pg_transaction_cleaned!$O$2:$O$5743,A5260,pg_transaction_cleaned!$F$2:$F$5743,"CAPTURE")</f>
        <v>1</v>
      </c>
      <c r="L5260" s="7">
        <f>SUMIFS(pg_transaction_cleaned!$H$2:$H$5743,pg_transaction_cleaned!$O$2:$O$5743,A5260,pg_transaction_cleaned!$F$2:$F$5743,"CAPTURE")</f>
        <v>1799</v>
      </c>
      <c r="M5260" s="6">
        <f>COUNTIFS(pg_transaction_cleaned!$O$2:$O$5743,A5260,pg_transaction_cleaned!$F$2:$F$5743,"REFUND")</f>
        <v>0</v>
      </c>
      <c r="N5260" s="7">
        <f>SUMIFS(pg_transaction_cleaned!$H$2:$H$5743,pg_transaction_cleaned!$O$2:$O$5743,A5260,pg_transaction_cleaned!$F$2:$F$5743,"REFUND")</f>
        <v>0</v>
      </c>
      <c r="O5260" s="6" t="str">
        <f t="shared" si="414"/>
        <v>OK</v>
      </c>
      <c r="P5260" s="8">
        <f t="shared" si="415"/>
        <v>0</v>
      </c>
    </row>
    <row r="5261" spans="1:16" x14ac:dyDescent="0.3">
      <c r="A5261" s="6" t="s">
        <v>10397</v>
      </c>
      <c r="B5261" s="6" t="s">
        <v>11946</v>
      </c>
      <c r="C5261" s="6" t="s">
        <v>10398</v>
      </c>
      <c r="D5261" s="6" t="s">
        <v>23</v>
      </c>
      <c r="E5261" s="6" t="s">
        <v>43</v>
      </c>
      <c r="F5261" s="6" t="s">
        <v>11892</v>
      </c>
      <c r="G5261" s="6" t="s">
        <v>19</v>
      </c>
      <c r="H5261" s="10">
        <f t="shared" si="411"/>
        <v>46268</v>
      </c>
      <c r="I5261" s="7">
        <f t="shared" si="412"/>
        <v>2999</v>
      </c>
      <c r="J5261" s="6" t="str">
        <f t="shared" si="413"/>
        <v>Bengaluru</v>
      </c>
      <c r="K5261" s="6">
        <f>COUNTIFS(pg_transaction_cleaned!$O$2:$O$5743,A5261,pg_transaction_cleaned!$F$2:$F$5743,"CAPTURE")</f>
        <v>1</v>
      </c>
      <c r="L5261" s="7">
        <f>SUMIFS(pg_transaction_cleaned!$H$2:$H$5743,pg_transaction_cleaned!$O$2:$O$5743,A5261,pg_transaction_cleaned!$F$2:$F$5743,"CAPTURE")</f>
        <v>2999</v>
      </c>
      <c r="M5261" s="6">
        <f>COUNTIFS(pg_transaction_cleaned!$O$2:$O$5743,A5261,pg_transaction_cleaned!$F$2:$F$5743,"REFUND")</f>
        <v>0</v>
      </c>
      <c r="N5261" s="7">
        <f>SUMIFS(pg_transaction_cleaned!$H$2:$H$5743,pg_transaction_cleaned!$O$2:$O$5743,A5261,pg_transaction_cleaned!$F$2:$F$5743,"REFUND")</f>
        <v>0</v>
      </c>
      <c r="O5261" s="6" t="str">
        <f t="shared" si="414"/>
        <v>OK</v>
      </c>
      <c r="P5261" s="8">
        <f t="shared" si="415"/>
        <v>0</v>
      </c>
    </row>
    <row r="5262" spans="1:16" x14ac:dyDescent="0.3">
      <c r="A5262" s="6" t="s">
        <v>10399</v>
      </c>
      <c r="B5262" s="6" t="s">
        <v>11936</v>
      </c>
      <c r="C5262" s="6" t="s">
        <v>10400</v>
      </c>
      <c r="D5262" s="6" t="s">
        <v>51</v>
      </c>
      <c r="E5262" s="6" t="s">
        <v>18</v>
      </c>
      <c r="F5262" s="6" t="s">
        <v>12186</v>
      </c>
      <c r="G5262" s="6" t="s">
        <v>115</v>
      </c>
      <c r="H5262" s="10">
        <f t="shared" si="411"/>
        <v>46293</v>
      </c>
      <c r="I5262" s="7">
        <f t="shared" si="412"/>
        <v>12997</v>
      </c>
      <c r="J5262" s="6" t="str">
        <f t="shared" si="413"/>
        <v>Chennai</v>
      </c>
      <c r="K5262" s="6">
        <f>COUNTIFS(pg_transaction_cleaned!$O$2:$O$5743,A5262,pg_transaction_cleaned!$F$2:$F$5743,"CAPTURE")</f>
        <v>0</v>
      </c>
      <c r="L5262" s="7">
        <f>SUMIFS(pg_transaction_cleaned!$H$2:$H$5743,pg_transaction_cleaned!$O$2:$O$5743,A5262,pg_transaction_cleaned!$F$2:$F$5743,"CAPTURE")</f>
        <v>0</v>
      </c>
      <c r="M5262" s="6">
        <f>COUNTIFS(pg_transaction_cleaned!$O$2:$O$5743,A5262,pg_transaction_cleaned!$F$2:$F$5743,"REFUND")</f>
        <v>0</v>
      </c>
      <c r="N5262" s="7">
        <f>SUMIFS(pg_transaction_cleaned!$H$2:$H$5743,pg_transaction_cleaned!$O$2:$O$5743,A5262,pg_transaction_cleaned!$F$2:$F$5743,"REFUND")</f>
        <v>0</v>
      </c>
      <c r="O5262" s="6" t="str">
        <f t="shared" si="414"/>
        <v>OK</v>
      </c>
      <c r="P5262" s="8">
        <f t="shared" si="415"/>
        <v>0</v>
      </c>
    </row>
    <row r="5263" spans="1:16" x14ac:dyDescent="0.3">
      <c r="A5263" s="6" t="s">
        <v>10401</v>
      </c>
      <c r="B5263" s="6" t="s">
        <v>11933</v>
      </c>
      <c r="C5263" s="6" t="s">
        <v>10402</v>
      </c>
      <c r="D5263" s="6" t="s">
        <v>75</v>
      </c>
      <c r="E5263" s="6" t="s">
        <v>18</v>
      </c>
      <c r="F5263" s="6" t="s">
        <v>12010</v>
      </c>
      <c r="G5263" s="6" t="s">
        <v>19</v>
      </c>
      <c r="H5263" s="10">
        <f t="shared" si="411"/>
        <v>46277</v>
      </c>
      <c r="I5263" s="7">
        <f t="shared" si="412"/>
        <v>11498</v>
      </c>
      <c r="J5263" s="6" t="str">
        <f t="shared" si="413"/>
        <v>Mumbai</v>
      </c>
      <c r="K5263" s="6">
        <f>COUNTIFS(pg_transaction_cleaned!$O$2:$O$5743,A5263,pg_transaction_cleaned!$F$2:$F$5743,"CAPTURE")</f>
        <v>1</v>
      </c>
      <c r="L5263" s="7">
        <f>SUMIFS(pg_transaction_cleaned!$H$2:$H$5743,pg_transaction_cleaned!$O$2:$O$5743,A5263,pg_transaction_cleaned!$F$2:$F$5743,"CAPTURE")</f>
        <v>11498</v>
      </c>
      <c r="M5263" s="6">
        <f>COUNTIFS(pg_transaction_cleaned!$O$2:$O$5743,A5263,pg_transaction_cleaned!$F$2:$F$5743,"REFUND")</f>
        <v>0</v>
      </c>
      <c r="N5263" s="7">
        <f>SUMIFS(pg_transaction_cleaned!$H$2:$H$5743,pg_transaction_cleaned!$O$2:$O$5743,A5263,pg_transaction_cleaned!$F$2:$F$5743,"REFUND")</f>
        <v>0</v>
      </c>
      <c r="O5263" s="6" t="str">
        <f t="shared" si="414"/>
        <v>OK</v>
      </c>
      <c r="P5263" s="8">
        <f t="shared" si="415"/>
        <v>0</v>
      </c>
    </row>
    <row r="5264" spans="1:16" x14ac:dyDescent="0.3">
      <c r="A5264" s="6" t="s">
        <v>10403</v>
      </c>
      <c r="B5264" s="6" t="s">
        <v>11884</v>
      </c>
      <c r="C5264" s="6" t="s">
        <v>10404</v>
      </c>
      <c r="D5264" s="6" t="s">
        <v>51</v>
      </c>
      <c r="E5264" s="6" t="s">
        <v>18</v>
      </c>
      <c r="F5264" s="6" t="s">
        <v>11869</v>
      </c>
      <c r="G5264" s="6" t="s">
        <v>19</v>
      </c>
      <c r="H5264" s="10">
        <f t="shared" si="411"/>
        <v>46279</v>
      </c>
      <c r="I5264" s="7">
        <f t="shared" si="412"/>
        <v>599</v>
      </c>
      <c r="J5264" s="6" t="str">
        <f t="shared" si="413"/>
        <v>Chennai</v>
      </c>
      <c r="K5264" s="6">
        <f>COUNTIFS(pg_transaction_cleaned!$O$2:$O$5743,A5264,pg_transaction_cleaned!$F$2:$F$5743,"CAPTURE")</f>
        <v>1</v>
      </c>
      <c r="L5264" s="7">
        <f>SUMIFS(pg_transaction_cleaned!$H$2:$H$5743,pg_transaction_cleaned!$O$2:$O$5743,A5264,pg_transaction_cleaned!$F$2:$F$5743,"CAPTURE")</f>
        <v>599</v>
      </c>
      <c r="M5264" s="6">
        <f>COUNTIFS(pg_transaction_cleaned!$O$2:$O$5743,A5264,pg_transaction_cleaned!$F$2:$F$5743,"REFUND")</f>
        <v>0</v>
      </c>
      <c r="N5264" s="7">
        <f>SUMIFS(pg_transaction_cleaned!$H$2:$H$5743,pg_transaction_cleaned!$O$2:$O$5743,A5264,pg_transaction_cleaned!$F$2:$F$5743,"REFUND")</f>
        <v>0</v>
      </c>
      <c r="O5264" s="6" t="str">
        <f t="shared" si="414"/>
        <v>OK</v>
      </c>
      <c r="P5264" s="8">
        <f t="shared" si="415"/>
        <v>0</v>
      </c>
    </row>
    <row r="5265" spans="1:16" x14ac:dyDescent="0.3">
      <c r="A5265" s="6" t="s">
        <v>10405</v>
      </c>
      <c r="B5265" s="6" t="s">
        <v>11846</v>
      </c>
      <c r="C5265" s="6" t="s">
        <v>10406</v>
      </c>
      <c r="D5265" s="6" t="s">
        <v>75</v>
      </c>
      <c r="E5265" s="6" t="s">
        <v>27</v>
      </c>
      <c r="F5265" s="6" t="s">
        <v>11996</v>
      </c>
      <c r="G5265" s="6" t="s">
        <v>19</v>
      </c>
      <c r="H5265" s="10">
        <f t="shared" si="411"/>
        <v>46285</v>
      </c>
      <c r="I5265" s="7">
        <f t="shared" si="412"/>
        <v>4798</v>
      </c>
      <c r="J5265" s="6" t="str">
        <f t="shared" si="413"/>
        <v>Mumbai</v>
      </c>
      <c r="K5265" s="6">
        <f>COUNTIFS(pg_transaction_cleaned!$O$2:$O$5743,A5265,pg_transaction_cleaned!$F$2:$F$5743,"CAPTURE")</f>
        <v>1</v>
      </c>
      <c r="L5265" s="7">
        <f>SUMIFS(pg_transaction_cleaned!$H$2:$H$5743,pg_transaction_cleaned!$O$2:$O$5743,A5265,pg_transaction_cleaned!$F$2:$F$5743,"CAPTURE")</f>
        <v>4798</v>
      </c>
      <c r="M5265" s="6">
        <f>COUNTIFS(pg_transaction_cleaned!$O$2:$O$5743,A5265,pg_transaction_cleaned!$F$2:$F$5743,"REFUND")</f>
        <v>0</v>
      </c>
      <c r="N5265" s="7">
        <f>SUMIFS(pg_transaction_cleaned!$H$2:$H$5743,pg_transaction_cleaned!$O$2:$O$5743,A5265,pg_transaction_cleaned!$F$2:$F$5743,"REFUND")</f>
        <v>0</v>
      </c>
      <c r="O5265" s="6" t="str">
        <f t="shared" si="414"/>
        <v>OK</v>
      </c>
      <c r="P5265" s="8">
        <f t="shared" si="415"/>
        <v>0</v>
      </c>
    </row>
    <row r="5266" spans="1:16" x14ac:dyDescent="0.3">
      <c r="A5266" s="6" t="s">
        <v>10407</v>
      </c>
      <c r="B5266" s="6" t="s">
        <v>11970</v>
      </c>
      <c r="C5266" s="6" t="s">
        <v>10408</v>
      </c>
      <c r="D5266" s="6" t="s">
        <v>48</v>
      </c>
      <c r="E5266" s="6" t="s">
        <v>27</v>
      </c>
      <c r="F5266" s="6" t="s">
        <v>11996</v>
      </c>
      <c r="G5266" s="6" t="s">
        <v>19</v>
      </c>
      <c r="H5266" s="10">
        <f t="shared" si="411"/>
        <v>46294</v>
      </c>
      <c r="I5266" s="7">
        <f t="shared" si="412"/>
        <v>4798</v>
      </c>
      <c r="J5266" s="6" t="str">
        <f t="shared" si="413"/>
        <v>Jaipur</v>
      </c>
      <c r="K5266" s="6">
        <f>COUNTIFS(pg_transaction_cleaned!$O$2:$O$5743,A5266,pg_transaction_cleaned!$F$2:$F$5743,"CAPTURE")</f>
        <v>1</v>
      </c>
      <c r="L5266" s="7">
        <f>SUMIFS(pg_transaction_cleaned!$H$2:$H$5743,pg_transaction_cleaned!$O$2:$O$5743,A5266,pg_transaction_cleaned!$F$2:$F$5743,"CAPTURE")</f>
        <v>4798</v>
      </c>
      <c r="M5266" s="6">
        <f>COUNTIFS(pg_transaction_cleaned!$O$2:$O$5743,A5266,pg_transaction_cleaned!$F$2:$F$5743,"REFUND")</f>
        <v>0</v>
      </c>
      <c r="N5266" s="7">
        <f>SUMIFS(pg_transaction_cleaned!$H$2:$H$5743,pg_transaction_cleaned!$O$2:$O$5743,A5266,pg_transaction_cleaned!$F$2:$F$5743,"REFUND")</f>
        <v>0</v>
      </c>
      <c r="O5266" s="6" t="str">
        <f t="shared" si="414"/>
        <v>OK</v>
      </c>
      <c r="P5266" s="8">
        <f t="shared" si="415"/>
        <v>0</v>
      </c>
    </row>
    <row r="5267" spans="1:16" x14ac:dyDescent="0.3">
      <c r="A5267" s="6" t="s">
        <v>10409</v>
      </c>
      <c r="B5267" s="6" t="s">
        <v>11968</v>
      </c>
      <c r="C5267" s="6" t="s">
        <v>10410</v>
      </c>
      <c r="D5267" s="6"/>
      <c r="E5267" s="6" t="s">
        <v>18</v>
      </c>
      <c r="F5267" s="6" t="s">
        <v>11837</v>
      </c>
      <c r="G5267" s="6" t="s">
        <v>19</v>
      </c>
      <c r="H5267" s="10">
        <f t="shared" si="411"/>
        <v>46267</v>
      </c>
      <c r="I5267" s="7">
        <f t="shared" si="412"/>
        <v>999</v>
      </c>
      <c r="J5267" s="6" t="str">
        <f t="shared" si="413"/>
        <v>Unknown</v>
      </c>
      <c r="K5267" s="6">
        <f>COUNTIFS(pg_transaction_cleaned!$O$2:$O$5743,A5267,pg_transaction_cleaned!$F$2:$F$5743,"CAPTURE")</f>
        <v>1</v>
      </c>
      <c r="L5267" s="7">
        <f>SUMIFS(pg_transaction_cleaned!$H$2:$H$5743,pg_transaction_cleaned!$O$2:$O$5743,A5267,pg_transaction_cleaned!$F$2:$F$5743,"CAPTURE")</f>
        <v>999</v>
      </c>
      <c r="M5267" s="6">
        <f>COUNTIFS(pg_transaction_cleaned!$O$2:$O$5743,A5267,pg_transaction_cleaned!$F$2:$F$5743,"REFUND")</f>
        <v>0</v>
      </c>
      <c r="N5267" s="7">
        <f>SUMIFS(pg_transaction_cleaned!$H$2:$H$5743,pg_transaction_cleaned!$O$2:$O$5743,A5267,pg_transaction_cleaned!$F$2:$F$5743,"REFUND")</f>
        <v>0</v>
      </c>
      <c r="O5267" s="6" t="str">
        <f t="shared" si="414"/>
        <v>OK</v>
      </c>
      <c r="P5267" s="8">
        <f t="shared" si="415"/>
        <v>0</v>
      </c>
    </row>
    <row r="5268" spans="1:16" x14ac:dyDescent="0.3">
      <c r="A5268" s="6" t="s">
        <v>10411</v>
      </c>
      <c r="B5268" s="6" t="s">
        <v>11842</v>
      </c>
      <c r="C5268" s="6" t="s">
        <v>10412</v>
      </c>
      <c r="D5268" s="6" t="s">
        <v>17</v>
      </c>
      <c r="E5268" s="6" t="s">
        <v>18</v>
      </c>
      <c r="F5268" s="6" t="s">
        <v>11861</v>
      </c>
      <c r="G5268" s="6" t="s">
        <v>19</v>
      </c>
      <c r="H5268" s="10">
        <f t="shared" si="411"/>
        <v>46290</v>
      </c>
      <c r="I5268" s="7">
        <f t="shared" si="412"/>
        <v>7999</v>
      </c>
      <c r="J5268" s="6" t="str">
        <f t="shared" si="413"/>
        <v>Pune</v>
      </c>
      <c r="K5268" s="6">
        <f>COUNTIFS(pg_transaction_cleaned!$O$2:$O$5743,A5268,pg_transaction_cleaned!$F$2:$F$5743,"CAPTURE")</f>
        <v>1</v>
      </c>
      <c r="L5268" s="7">
        <f>SUMIFS(pg_transaction_cleaned!$H$2:$H$5743,pg_transaction_cleaned!$O$2:$O$5743,A5268,pg_transaction_cleaned!$F$2:$F$5743,"CAPTURE")</f>
        <v>7999</v>
      </c>
      <c r="M5268" s="6">
        <f>COUNTIFS(pg_transaction_cleaned!$O$2:$O$5743,A5268,pg_transaction_cleaned!$F$2:$F$5743,"REFUND")</f>
        <v>0</v>
      </c>
      <c r="N5268" s="7">
        <f>SUMIFS(pg_transaction_cleaned!$H$2:$H$5743,pg_transaction_cleaned!$O$2:$O$5743,A5268,pg_transaction_cleaned!$F$2:$F$5743,"REFUND")</f>
        <v>0</v>
      </c>
      <c r="O5268" s="6" t="str">
        <f t="shared" si="414"/>
        <v>OK</v>
      </c>
      <c r="P5268" s="8">
        <f t="shared" si="415"/>
        <v>0</v>
      </c>
    </row>
    <row r="5269" spans="1:16" x14ac:dyDescent="0.3">
      <c r="A5269" s="6" t="s">
        <v>10413</v>
      </c>
      <c r="B5269" s="6" t="s">
        <v>11891</v>
      </c>
      <c r="C5269" s="6" t="s">
        <v>10414</v>
      </c>
      <c r="D5269" s="6" t="s">
        <v>75</v>
      </c>
      <c r="E5269" s="6" t="s">
        <v>27</v>
      </c>
      <c r="F5269" s="6" t="s">
        <v>11855</v>
      </c>
      <c r="G5269" s="6" t="s">
        <v>19</v>
      </c>
      <c r="H5269" s="10">
        <f t="shared" si="411"/>
        <v>46278</v>
      </c>
      <c r="I5269" s="7">
        <f t="shared" si="412"/>
        <v>4999</v>
      </c>
      <c r="J5269" s="6" t="str">
        <f t="shared" si="413"/>
        <v>Mumbai</v>
      </c>
      <c r="K5269" s="6">
        <f>COUNTIFS(pg_transaction_cleaned!$O$2:$O$5743,A5269,pg_transaction_cleaned!$F$2:$F$5743,"CAPTURE")</f>
        <v>1</v>
      </c>
      <c r="L5269" s="7">
        <f>SUMIFS(pg_transaction_cleaned!$H$2:$H$5743,pg_transaction_cleaned!$O$2:$O$5743,A5269,pg_transaction_cleaned!$F$2:$F$5743,"CAPTURE")</f>
        <v>4999</v>
      </c>
      <c r="M5269" s="6">
        <f>COUNTIFS(pg_transaction_cleaned!$O$2:$O$5743,A5269,pg_transaction_cleaned!$F$2:$F$5743,"REFUND")</f>
        <v>0</v>
      </c>
      <c r="N5269" s="7">
        <f>SUMIFS(pg_transaction_cleaned!$H$2:$H$5743,pg_transaction_cleaned!$O$2:$O$5743,A5269,pg_transaction_cleaned!$F$2:$F$5743,"REFUND")</f>
        <v>0</v>
      </c>
      <c r="O5269" s="6" t="str">
        <f t="shared" si="414"/>
        <v>OK</v>
      </c>
      <c r="P5269" s="8">
        <f t="shared" si="415"/>
        <v>0</v>
      </c>
    </row>
    <row r="5270" spans="1:16" x14ac:dyDescent="0.3">
      <c r="A5270" s="6" t="s">
        <v>10415</v>
      </c>
      <c r="B5270" s="6" t="s">
        <v>11866</v>
      </c>
      <c r="C5270" s="6" t="s">
        <v>10416</v>
      </c>
      <c r="D5270" s="6" t="s">
        <v>48</v>
      </c>
      <c r="E5270" s="6" t="s">
        <v>18</v>
      </c>
      <c r="F5270" s="6" t="s">
        <v>11851</v>
      </c>
      <c r="G5270" s="6" t="s">
        <v>19</v>
      </c>
      <c r="H5270" s="10">
        <f t="shared" si="411"/>
        <v>46274</v>
      </c>
      <c r="I5270" s="7">
        <f t="shared" si="412"/>
        <v>3499</v>
      </c>
      <c r="J5270" s="6" t="str">
        <f t="shared" si="413"/>
        <v>Jaipur</v>
      </c>
      <c r="K5270" s="6">
        <f>COUNTIFS(pg_transaction_cleaned!$O$2:$O$5743,A5270,pg_transaction_cleaned!$F$2:$F$5743,"CAPTURE")</f>
        <v>1</v>
      </c>
      <c r="L5270" s="7">
        <f>SUMIFS(pg_transaction_cleaned!$H$2:$H$5743,pg_transaction_cleaned!$O$2:$O$5743,A5270,pg_transaction_cleaned!$F$2:$F$5743,"CAPTURE")</f>
        <v>3499</v>
      </c>
      <c r="M5270" s="6">
        <f>COUNTIFS(pg_transaction_cleaned!$O$2:$O$5743,A5270,pg_transaction_cleaned!$F$2:$F$5743,"REFUND")</f>
        <v>0</v>
      </c>
      <c r="N5270" s="7">
        <f>SUMIFS(pg_transaction_cleaned!$H$2:$H$5743,pg_transaction_cleaned!$O$2:$O$5743,A5270,pg_transaction_cleaned!$F$2:$F$5743,"REFUND")</f>
        <v>0</v>
      </c>
      <c r="O5270" s="6" t="str">
        <f t="shared" si="414"/>
        <v>OK</v>
      </c>
      <c r="P5270" s="8">
        <f t="shared" si="415"/>
        <v>0</v>
      </c>
    </row>
    <row r="5271" spans="1:16" x14ac:dyDescent="0.3">
      <c r="A5271" s="6" t="s">
        <v>10417</v>
      </c>
      <c r="B5271" s="6" t="s">
        <v>11980</v>
      </c>
      <c r="C5271" s="6" t="s">
        <v>1082</v>
      </c>
      <c r="D5271" s="6" t="s">
        <v>75</v>
      </c>
      <c r="E5271" s="6" t="s">
        <v>54</v>
      </c>
      <c r="F5271" s="6" t="s">
        <v>11851</v>
      </c>
      <c r="G5271" s="6" t="s">
        <v>19</v>
      </c>
      <c r="H5271" s="10">
        <f t="shared" si="411"/>
        <v>46288</v>
      </c>
      <c r="I5271" s="7">
        <f t="shared" si="412"/>
        <v>3499</v>
      </c>
      <c r="J5271" s="6" t="str">
        <f t="shared" si="413"/>
        <v>Mumbai</v>
      </c>
      <c r="K5271" s="6">
        <f>COUNTIFS(pg_transaction_cleaned!$O$2:$O$5743,A5271,pg_transaction_cleaned!$F$2:$F$5743,"CAPTURE")</f>
        <v>1</v>
      </c>
      <c r="L5271" s="7">
        <f>SUMIFS(pg_transaction_cleaned!$H$2:$H$5743,pg_transaction_cleaned!$O$2:$O$5743,A5271,pg_transaction_cleaned!$F$2:$F$5743,"CAPTURE")</f>
        <v>3499</v>
      </c>
      <c r="M5271" s="6">
        <f>COUNTIFS(pg_transaction_cleaned!$O$2:$O$5743,A5271,pg_transaction_cleaned!$F$2:$F$5743,"REFUND")</f>
        <v>0</v>
      </c>
      <c r="N5271" s="7">
        <f>SUMIFS(pg_transaction_cleaned!$H$2:$H$5743,pg_transaction_cleaned!$O$2:$O$5743,A5271,pg_transaction_cleaned!$F$2:$F$5743,"REFUND")</f>
        <v>0</v>
      </c>
      <c r="O5271" s="6" t="str">
        <f t="shared" si="414"/>
        <v>OK</v>
      </c>
      <c r="P5271" s="8">
        <f t="shared" si="415"/>
        <v>0</v>
      </c>
    </row>
    <row r="5272" spans="1:16" x14ac:dyDescent="0.3">
      <c r="A5272" s="6" t="s">
        <v>10418</v>
      </c>
      <c r="B5272" s="6" t="s">
        <v>11905</v>
      </c>
      <c r="C5272" s="6" t="s">
        <v>10419</v>
      </c>
      <c r="D5272" s="6" t="s">
        <v>42</v>
      </c>
      <c r="E5272" s="6" t="s">
        <v>27</v>
      </c>
      <c r="F5272" s="6" t="s">
        <v>12070</v>
      </c>
      <c r="G5272" s="6" t="s">
        <v>19</v>
      </c>
      <c r="H5272" s="10">
        <f t="shared" si="411"/>
        <v>46291</v>
      </c>
      <c r="I5272" s="7">
        <f t="shared" si="412"/>
        <v>8598</v>
      </c>
      <c r="J5272" s="6" t="str">
        <f t="shared" si="413"/>
        <v>Hyderabad</v>
      </c>
      <c r="K5272" s="6">
        <f>COUNTIFS(pg_transaction_cleaned!$O$2:$O$5743,A5272,pg_transaction_cleaned!$F$2:$F$5743,"CAPTURE")</f>
        <v>1</v>
      </c>
      <c r="L5272" s="7">
        <f>SUMIFS(pg_transaction_cleaned!$H$2:$H$5743,pg_transaction_cleaned!$O$2:$O$5743,A5272,pg_transaction_cleaned!$F$2:$F$5743,"CAPTURE")</f>
        <v>8598</v>
      </c>
      <c r="M5272" s="6">
        <f>COUNTIFS(pg_transaction_cleaned!$O$2:$O$5743,A5272,pg_transaction_cleaned!$F$2:$F$5743,"REFUND")</f>
        <v>0</v>
      </c>
      <c r="N5272" s="7">
        <f>SUMIFS(pg_transaction_cleaned!$H$2:$H$5743,pg_transaction_cleaned!$O$2:$O$5743,A5272,pg_transaction_cleaned!$F$2:$F$5743,"REFUND")</f>
        <v>0</v>
      </c>
      <c r="O5272" s="6" t="str">
        <f t="shared" si="414"/>
        <v>OK</v>
      </c>
      <c r="P5272" s="8">
        <f t="shared" si="415"/>
        <v>0</v>
      </c>
    </row>
    <row r="5273" spans="1:16" x14ac:dyDescent="0.3">
      <c r="A5273" s="6" t="s">
        <v>10420</v>
      </c>
      <c r="B5273" s="6" t="s">
        <v>12050</v>
      </c>
      <c r="C5273" s="6" t="s">
        <v>5411</v>
      </c>
      <c r="D5273" s="6" t="s">
        <v>51</v>
      </c>
      <c r="E5273" s="6" t="s">
        <v>18</v>
      </c>
      <c r="F5273" s="6" t="s">
        <v>11827</v>
      </c>
      <c r="G5273" s="6" t="s">
        <v>19</v>
      </c>
      <c r="H5273" s="10">
        <f t="shared" si="411"/>
        <v>46284</v>
      </c>
      <c r="I5273" s="7">
        <f t="shared" si="412"/>
        <v>299</v>
      </c>
      <c r="J5273" s="6" t="str">
        <f t="shared" si="413"/>
        <v>Chennai</v>
      </c>
      <c r="K5273" s="6">
        <f>COUNTIFS(pg_transaction_cleaned!$O$2:$O$5743,A5273,pg_transaction_cleaned!$F$2:$F$5743,"CAPTURE")</f>
        <v>1</v>
      </c>
      <c r="L5273" s="7">
        <f>SUMIFS(pg_transaction_cleaned!$H$2:$H$5743,pg_transaction_cleaned!$O$2:$O$5743,A5273,pg_transaction_cleaned!$F$2:$F$5743,"CAPTURE")</f>
        <v>299</v>
      </c>
      <c r="M5273" s="6">
        <f>COUNTIFS(pg_transaction_cleaned!$O$2:$O$5743,A5273,pg_transaction_cleaned!$F$2:$F$5743,"REFUND")</f>
        <v>0</v>
      </c>
      <c r="N5273" s="7">
        <f>SUMIFS(pg_transaction_cleaned!$H$2:$H$5743,pg_transaction_cleaned!$O$2:$O$5743,A5273,pg_transaction_cleaned!$F$2:$F$5743,"REFUND")</f>
        <v>0</v>
      </c>
      <c r="O5273" s="6" t="str">
        <f t="shared" si="414"/>
        <v>OK</v>
      </c>
      <c r="P5273" s="8">
        <f t="shared" si="415"/>
        <v>0</v>
      </c>
    </row>
    <row r="5274" spans="1:16" x14ac:dyDescent="0.3">
      <c r="A5274" s="6" t="s">
        <v>10421</v>
      </c>
      <c r="B5274" s="6" t="s">
        <v>11896</v>
      </c>
      <c r="C5274" s="6" t="s">
        <v>10422</v>
      </c>
      <c r="D5274" s="6" t="s">
        <v>42</v>
      </c>
      <c r="E5274" s="6" t="s">
        <v>27</v>
      </c>
      <c r="F5274" s="6" t="s">
        <v>11883</v>
      </c>
      <c r="G5274" s="6" t="s">
        <v>19</v>
      </c>
      <c r="H5274" s="10">
        <f t="shared" si="411"/>
        <v>46292</v>
      </c>
      <c r="I5274" s="7">
        <f t="shared" si="412"/>
        <v>1598</v>
      </c>
      <c r="J5274" s="6" t="str">
        <f t="shared" si="413"/>
        <v>Hyderabad</v>
      </c>
      <c r="K5274" s="6">
        <f>COUNTIFS(pg_transaction_cleaned!$O$2:$O$5743,A5274,pg_transaction_cleaned!$F$2:$F$5743,"CAPTURE")</f>
        <v>1</v>
      </c>
      <c r="L5274" s="7">
        <f>SUMIFS(pg_transaction_cleaned!$H$2:$H$5743,pg_transaction_cleaned!$O$2:$O$5743,A5274,pg_transaction_cleaned!$F$2:$F$5743,"CAPTURE")</f>
        <v>1598</v>
      </c>
      <c r="M5274" s="6">
        <f>COUNTIFS(pg_transaction_cleaned!$O$2:$O$5743,A5274,pg_transaction_cleaned!$F$2:$F$5743,"REFUND")</f>
        <v>0</v>
      </c>
      <c r="N5274" s="7">
        <f>SUMIFS(pg_transaction_cleaned!$H$2:$H$5743,pg_transaction_cleaned!$O$2:$O$5743,A5274,pg_transaction_cleaned!$F$2:$F$5743,"REFUND")</f>
        <v>0</v>
      </c>
      <c r="O5274" s="6" t="str">
        <f t="shared" si="414"/>
        <v>OK</v>
      </c>
      <c r="P5274" s="8">
        <f t="shared" si="415"/>
        <v>0</v>
      </c>
    </row>
    <row r="5275" spans="1:16" x14ac:dyDescent="0.3">
      <c r="A5275" s="6" t="s">
        <v>10423</v>
      </c>
      <c r="B5275" s="6" t="s">
        <v>11909</v>
      </c>
      <c r="C5275" s="6" t="s">
        <v>10424</v>
      </c>
      <c r="D5275" s="6" t="s">
        <v>48</v>
      </c>
      <c r="E5275" s="6" t="s">
        <v>27</v>
      </c>
      <c r="F5275" s="6" t="s">
        <v>11860</v>
      </c>
      <c r="G5275" s="6" t="s">
        <v>19</v>
      </c>
      <c r="H5275" s="10">
        <f t="shared" si="411"/>
        <v>46276</v>
      </c>
      <c r="I5275" s="7">
        <f t="shared" si="412"/>
        <v>3798</v>
      </c>
      <c r="J5275" s="6" t="str">
        <f t="shared" si="413"/>
        <v>Jaipur</v>
      </c>
      <c r="K5275" s="6">
        <f>COUNTIFS(pg_transaction_cleaned!$O$2:$O$5743,A5275,pg_transaction_cleaned!$F$2:$F$5743,"CAPTURE")</f>
        <v>1</v>
      </c>
      <c r="L5275" s="7">
        <f>SUMIFS(pg_transaction_cleaned!$H$2:$H$5743,pg_transaction_cleaned!$O$2:$O$5743,A5275,pg_transaction_cleaned!$F$2:$F$5743,"CAPTURE")</f>
        <v>3798</v>
      </c>
      <c r="M5275" s="6">
        <f>COUNTIFS(pg_transaction_cleaned!$O$2:$O$5743,A5275,pg_transaction_cleaned!$F$2:$F$5743,"REFUND")</f>
        <v>0</v>
      </c>
      <c r="N5275" s="7">
        <f>SUMIFS(pg_transaction_cleaned!$H$2:$H$5743,pg_transaction_cleaned!$O$2:$O$5743,A5275,pg_transaction_cleaned!$F$2:$F$5743,"REFUND")</f>
        <v>0</v>
      </c>
      <c r="O5275" s="6" t="str">
        <f t="shared" si="414"/>
        <v>OK</v>
      </c>
      <c r="P5275" s="8">
        <f t="shared" si="415"/>
        <v>0</v>
      </c>
    </row>
    <row r="5276" spans="1:16" x14ac:dyDescent="0.3">
      <c r="A5276" s="6" t="s">
        <v>10425</v>
      </c>
      <c r="B5276" s="6" t="s">
        <v>11881</v>
      </c>
      <c r="C5276" s="6" t="s">
        <v>10426</v>
      </c>
      <c r="D5276" s="6" t="s">
        <v>37</v>
      </c>
      <c r="E5276" s="6" t="s">
        <v>18</v>
      </c>
      <c r="F5276" s="6" t="s">
        <v>11841</v>
      </c>
      <c r="G5276" s="6" t="s">
        <v>19</v>
      </c>
      <c r="H5276" s="10">
        <f t="shared" si="411"/>
        <v>46295</v>
      </c>
      <c r="I5276" s="7">
        <f t="shared" si="412"/>
        <v>2499</v>
      </c>
      <c r="J5276" s="6" t="str">
        <f t="shared" si="413"/>
        <v>Lucknow</v>
      </c>
      <c r="K5276" s="6">
        <f>COUNTIFS(pg_transaction_cleaned!$O$2:$O$5743,A5276,pg_transaction_cleaned!$F$2:$F$5743,"CAPTURE")</f>
        <v>1</v>
      </c>
      <c r="L5276" s="7">
        <f>SUMIFS(pg_transaction_cleaned!$H$2:$H$5743,pg_transaction_cleaned!$O$2:$O$5743,A5276,pg_transaction_cleaned!$F$2:$F$5743,"CAPTURE")</f>
        <v>2499</v>
      </c>
      <c r="M5276" s="6">
        <f>COUNTIFS(pg_transaction_cleaned!$O$2:$O$5743,A5276,pg_transaction_cleaned!$F$2:$F$5743,"REFUND")</f>
        <v>0</v>
      </c>
      <c r="N5276" s="7">
        <f>SUMIFS(pg_transaction_cleaned!$H$2:$H$5743,pg_transaction_cleaned!$O$2:$O$5743,A5276,pg_transaction_cleaned!$F$2:$F$5743,"REFUND")</f>
        <v>0</v>
      </c>
      <c r="O5276" s="6" t="str">
        <f t="shared" si="414"/>
        <v>OK</v>
      </c>
      <c r="P5276" s="8">
        <f t="shared" si="415"/>
        <v>0</v>
      </c>
    </row>
    <row r="5277" spans="1:16" x14ac:dyDescent="0.3">
      <c r="A5277" s="6" t="s">
        <v>10427</v>
      </c>
      <c r="B5277" s="6" t="s">
        <v>11866</v>
      </c>
      <c r="C5277" s="6" t="s">
        <v>10428</v>
      </c>
      <c r="D5277" s="6" t="s">
        <v>42</v>
      </c>
      <c r="E5277" s="6" t="s">
        <v>27</v>
      </c>
      <c r="F5277" s="6" t="s">
        <v>11929</v>
      </c>
      <c r="G5277" s="6" t="s">
        <v>19</v>
      </c>
      <c r="H5277" s="10">
        <f t="shared" si="411"/>
        <v>46274</v>
      </c>
      <c r="I5277" s="7">
        <f t="shared" si="412"/>
        <v>799</v>
      </c>
      <c r="J5277" s="6" t="str">
        <f t="shared" si="413"/>
        <v>Hyderabad</v>
      </c>
      <c r="K5277" s="6">
        <f>COUNTIFS(pg_transaction_cleaned!$O$2:$O$5743,A5277,pg_transaction_cleaned!$F$2:$F$5743,"CAPTURE")</f>
        <v>1</v>
      </c>
      <c r="L5277" s="7">
        <f>SUMIFS(pg_transaction_cleaned!$H$2:$H$5743,pg_transaction_cleaned!$O$2:$O$5743,A5277,pg_transaction_cleaned!$F$2:$F$5743,"CAPTURE")</f>
        <v>799</v>
      </c>
      <c r="M5277" s="6">
        <f>COUNTIFS(pg_transaction_cleaned!$O$2:$O$5743,A5277,pg_transaction_cleaned!$F$2:$F$5743,"REFUND")</f>
        <v>0</v>
      </c>
      <c r="N5277" s="7">
        <f>SUMIFS(pg_transaction_cleaned!$H$2:$H$5743,pg_transaction_cleaned!$O$2:$O$5743,A5277,pg_transaction_cleaned!$F$2:$F$5743,"REFUND")</f>
        <v>0</v>
      </c>
      <c r="O5277" s="6" t="str">
        <f t="shared" si="414"/>
        <v>OK</v>
      </c>
      <c r="P5277" s="8">
        <f t="shared" si="415"/>
        <v>0</v>
      </c>
    </row>
    <row r="5278" spans="1:16" x14ac:dyDescent="0.3">
      <c r="A5278" s="6" t="s">
        <v>10429</v>
      </c>
      <c r="B5278" s="6" t="s">
        <v>11846</v>
      </c>
      <c r="C5278" s="6" t="s">
        <v>1315</v>
      </c>
      <c r="D5278" s="6" t="s">
        <v>26</v>
      </c>
      <c r="E5278" s="6" t="s">
        <v>54</v>
      </c>
      <c r="F5278" s="6" t="s">
        <v>11863</v>
      </c>
      <c r="G5278" s="6" t="s">
        <v>115</v>
      </c>
      <c r="H5278" s="10">
        <f t="shared" si="411"/>
        <v>46285</v>
      </c>
      <c r="I5278" s="7">
        <f t="shared" si="412"/>
        <v>1499</v>
      </c>
      <c r="J5278" s="6" t="str">
        <f t="shared" si="413"/>
        <v>Kolkata</v>
      </c>
      <c r="K5278" s="6">
        <f>COUNTIFS(pg_transaction_cleaned!$O$2:$O$5743,A5278,pg_transaction_cleaned!$F$2:$F$5743,"CAPTURE")</f>
        <v>0</v>
      </c>
      <c r="L5278" s="7">
        <f>SUMIFS(pg_transaction_cleaned!$H$2:$H$5743,pg_transaction_cleaned!$O$2:$O$5743,A5278,pg_transaction_cleaned!$F$2:$F$5743,"CAPTURE")</f>
        <v>0</v>
      </c>
      <c r="M5278" s="6">
        <f>COUNTIFS(pg_transaction_cleaned!$O$2:$O$5743,A5278,pg_transaction_cleaned!$F$2:$F$5743,"REFUND")</f>
        <v>0</v>
      </c>
      <c r="N5278" s="7">
        <f>SUMIFS(pg_transaction_cleaned!$H$2:$H$5743,pg_transaction_cleaned!$O$2:$O$5743,A5278,pg_transaction_cleaned!$F$2:$F$5743,"REFUND")</f>
        <v>0</v>
      </c>
      <c r="O5278" s="6" t="str">
        <f t="shared" si="414"/>
        <v>OK</v>
      </c>
      <c r="P5278" s="8">
        <f t="shared" si="415"/>
        <v>0</v>
      </c>
    </row>
    <row r="5279" spans="1:16" x14ac:dyDescent="0.3">
      <c r="A5279" s="6" t="s">
        <v>10430</v>
      </c>
      <c r="B5279" s="6" t="s">
        <v>11934</v>
      </c>
      <c r="C5279" s="6" t="s">
        <v>4807</v>
      </c>
      <c r="D5279" s="6" t="s">
        <v>42</v>
      </c>
      <c r="E5279" s="6" t="s">
        <v>27</v>
      </c>
      <c r="F5279" s="6" t="s">
        <v>11861</v>
      </c>
      <c r="G5279" s="6" t="s">
        <v>19</v>
      </c>
      <c r="H5279" s="10">
        <f t="shared" si="411"/>
        <v>46271</v>
      </c>
      <c r="I5279" s="7">
        <f t="shared" si="412"/>
        <v>7999</v>
      </c>
      <c r="J5279" s="6" t="str">
        <f t="shared" si="413"/>
        <v>Hyderabad</v>
      </c>
      <c r="K5279" s="6">
        <f>COUNTIFS(pg_transaction_cleaned!$O$2:$O$5743,A5279,pg_transaction_cleaned!$F$2:$F$5743,"CAPTURE")</f>
        <v>1</v>
      </c>
      <c r="L5279" s="7">
        <f>SUMIFS(pg_transaction_cleaned!$H$2:$H$5743,pg_transaction_cleaned!$O$2:$O$5743,A5279,pg_transaction_cleaned!$F$2:$F$5743,"CAPTURE")</f>
        <v>7999</v>
      </c>
      <c r="M5279" s="6">
        <f>COUNTIFS(pg_transaction_cleaned!$O$2:$O$5743,A5279,pg_transaction_cleaned!$F$2:$F$5743,"REFUND")</f>
        <v>0</v>
      </c>
      <c r="N5279" s="7">
        <f>SUMIFS(pg_transaction_cleaned!$H$2:$H$5743,pg_transaction_cleaned!$O$2:$O$5743,A5279,pg_transaction_cleaned!$F$2:$F$5743,"REFUND")</f>
        <v>0</v>
      </c>
      <c r="O5279" s="6" t="str">
        <f t="shared" si="414"/>
        <v>OK</v>
      </c>
      <c r="P5279" s="8">
        <f t="shared" si="415"/>
        <v>0</v>
      </c>
    </row>
    <row r="5280" spans="1:16" x14ac:dyDescent="0.3">
      <c r="A5280" s="6" t="s">
        <v>10431</v>
      </c>
      <c r="B5280" s="6" t="s">
        <v>11844</v>
      </c>
      <c r="C5280" s="6" t="s">
        <v>10432</v>
      </c>
      <c r="D5280" s="6" t="s">
        <v>23</v>
      </c>
      <c r="E5280" s="6" t="s">
        <v>43</v>
      </c>
      <c r="F5280" s="6" t="s">
        <v>11874</v>
      </c>
      <c r="G5280" s="6" t="s">
        <v>19</v>
      </c>
      <c r="H5280" s="10">
        <f t="shared" si="411"/>
        <v>46280</v>
      </c>
      <c r="I5280" s="7">
        <f t="shared" si="412"/>
        <v>6298</v>
      </c>
      <c r="J5280" s="6" t="str">
        <f t="shared" si="413"/>
        <v>Bengaluru</v>
      </c>
      <c r="K5280" s="6">
        <f>COUNTIFS(pg_transaction_cleaned!$O$2:$O$5743,A5280,pg_transaction_cleaned!$F$2:$F$5743,"CAPTURE")</f>
        <v>1</v>
      </c>
      <c r="L5280" s="7">
        <f>SUMIFS(pg_transaction_cleaned!$H$2:$H$5743,pg_transaction_cleaned!$O$2:$O$5743,A5280,pg_transaction_cleaned!$F$2:$F$5743,"CAPTURE")</f>
        <v>6298</v>
      </c>
      <c r="M5280" s="6">
        <f>COUNTIFS(pg_transaction_cleaned!$O$2:$O$5743,A5280,pg_transaction_cleaned!$F$2:$F$5743,"REFUND")</f>
        <v>0</v>
      </c>
      <c r="N5280" s="7">
        <f>SUMIFS(pg_transaction_cleaned!$H$2:$H$5743,pg_transaction_cleaned!$O$2:$O$5743,A5280,pg_transaction_cleaned!$F$2:$F$5743,"REFUND")</f>
        <v>0</v>
      </c>
      <c r="O5280" s="6" t="str">
        <f t="shared" si="414"/>
        <v>OK</v>
      </c>
      <c r="P5280" s="8">
        <f t="shared" si="415"/>
        <v>0</v>
      </c>
    </row>
    <row r="5281" spans="1:16" x14ac:dyDescent="0.3">
      <c r="A5281" s="6" t="s">
        <v>10433</v>
      </c>
      <c r="B5281" s="6" t="s">
        <v>11864</v>
      </c>
      <c r="C5281" s="6" t="s">
        <v>10434</v>
      </c>
      <c r="D5281" s="6" t="s">
        <v>61</v>
      </c>
      <c r="E5281" s="6" t="s">
        <v>54</v>
      </c>
      <c r="F5281" s="6" t="s">
        <v>11839</v>
      </c>
      <c r="G5281" s="6" t="s">
        <v>80</v>
      </c>
      <c r="H5281" s="10">
        <f t="shared" si="411"/>
        <v>46267</v>
      </c>
      <c r="I5281" s="7">
        <f t="shared" si="412"/>
        <v>1299</v>
      </c>
      <c r="J5281" s="6" t="str">
        <f t="shared" si="413"/>
        <v>Delhi</v>
      </c>
      <c r="K5281" s="6">
        <f>COUNTIFS(pg_transaction_cleaned!$O$2:$O$5743,A5281,pg_transaction_cleaned!$F$2:$F$5743,"CAPTURE")</f>
        <v>0</v>
      </c>
      <c r="L5281" s="7">
        <f>SUMIFS(pg_transaction_cleaned!$H$2:$H$5743,pg_transaction_cleaned!$O$2:$O$5743,A5281,pg_transaction_cleaned!$F$2:$F$5743,"CAPTURE")</f>
        <v>0</v>
      </c>
      <c r="M5281" s="6">
        <f>COUNTIFS(pg_transaction_cleaned!$O$2:$O$5743,A5281,pg_transaction_cleaned!$F$2:$F$5743,"REFUND")</f>
        <v>0</v>
      </c>
      <c r="N5281" s="7">
        <f>SUMIFS(pg_transaction_cleaned!$H$2:$H$5743,pg_transaction_cleaned!$O$2:$O$5743,A5281,pg_transaction_cleaned!$F$2:$F$5743,"REFUND")</f>
        <v>0</v>
      </c>
      <c r="O5281" s="6" t="str">
        <f t="shared" si="414"/>
        <v>OK</v>
      </c>
      <c r="P5281" s="8">
        <f t="shared" si="415"/>
        <v>0</v>
      </c>
    </row>
    <row r="5282" spans="1:16" x14ac:dyDescent="0.3">
      <c r="A5282" s="6" t="s">
        <v>10435</v>
      </c>
      <c r="B5282" s="6" t="s">
        <v>11830</v>
      </c>
      <c r="C5282" s="6" t="s">
        <v>10436</v>
      </c>
      <c r="D5282" s="6" t="s">
        <v>48</v>
      </c>
      <c r="E5282" s="6" t="s">
        <v>27</v>
      </c>
      <c r="F5282" s="6" t="s">
        <v>12141</v>
      </c>
      <c r="G5282" s="6" t="s">
        <v>66</v>
      </c>
      <c r="H5282" s="10">
        <f t="shared" si="411"/>
        <v>46282</v>
      </c>
      <c r="I5282" s="7">
        <f t="shared" si="412"/>
        <v>3147</v>
      </c>
      <c r="J5282" s="6" t="str">
        <f t="shared" si="413"/>
        <v>Jaipur</v>
      </c>
      <c r="K5282" s="6">
        <f>COUNTIFS(pg_transaction_cleaned!$O$2:$O$5743,A5282,pg_transaction_cleaned!$F$2:$F$5743,"CAPTURE")</f>
        <v>1</v>
      </c>
      <c r="L5282" s="7">
        <f>SUMIFS(pg_transaction_cleaned!$H$2:$H$5743,pg_transaction_cleaned!$O$2:$O$5743,A5282,pg_transaction_cleaned!$F$2:$F$5743,"CAPTURE")</f>
        <v>3147</v>
      </c>
      <c r="M5282" s="6">
        <f>COUNTIFS(pg_transaction_cleaned!$O$2:$O$5743,A5282,pg_transaction_cleaned!$F$2:$F$5743,"REFUND")</f>
        <v>1</v>
      </c>
      <c r="N5282" s="7">
        <f>SUMIFS(pg_transaction_cleaned!$H$2:$H$5743,pg_transaction_cleaned!$O$2:$O$5743,A5282,pg_transaction_cleaned!$F$2:$F$5743,"REFUND")</f>
        <v>3147</v>
      </c>
      <c r="O5282" s="6" t="str">
        <f t="shared" si="414"/>
        <v>OK</v>
      </c>
      <c r="P5282" s="8">
        <f t="shared" si="415"/>
        <v>0</v>
      </c>
    </row>
    <row r="5283" spans="1:16" x14ac:dyDescent="0.3">
      <c r="A5283" s="6" t="s">
        <v>10437</v>
      </c>
      <c r="B5283" s="6" t="s">
        <v>12163</v>
      </c>
      <c r="C5283" s="6" t="s">
        <v>10438</v>
      </c>
      <c r="D5283" s="6" t="s">
        <v>61</v>
      </c>
      <c r="E5283" s="6" t="s">
        <v>54</v>
      </c>
      <c r="F5283" s="6" t="s">
        <v>12062</v>
      </c>
      <c r="G5283" s="6" t="s">
        <v>66</v>
      </c>
      <c r="H5283" s="10">
        <f t="shared" si="411"/>
        <v>46276</v>
      </c>
      <c r="I5283" s="7">
        <f t="shared" si="412"/>
        <v>798</v>
      </c>
      <c r="J5283" s="6" t="str">
        <f t="shared" si="413"/>
        <v>Delhi</v>
      </c>
      <c r="K5283" s="6">
        <f>COUNTIFS(pg_transaction_cleaned!$O$2:$O$5743,A5283,pg_transaction_cleaned!$F$2:$F$5743,"CAPTURE")</f>
        <v>1</v>
      </c>
      <c r="L5283" s="7">
        <f>SUMIFS(pg_transaction_cleaned!$H$2:$H$5743,pg_transaction_cleaned!$O$2:$O$5743,A5283,pg_transaction_cleaned!$F$2:$F$5743,"CAPTURE")</f>
        <v>798</v>
      </c>
      <c r="M5283" s="6">
        <f>COUNTIFS(pg_transaction_cleaned!$O$2:$O$5743,A5283,pg_transaction_cleaned!$F$2:$F$5743,"REFUND")</f>
        <v>1</v>
      </c>
      <c r="N5283" s="7">
        <f>SUMIFS(pg_transaction_cleaned!$H$2:$H$5743,pg_transaction_cleaned!$O$2:$O$5743,A5283,pg_transaction_cleaned!$F$2:$F$5743,"REFUND")</f>
        <v>798</v>
      </c>
      <c r="O5283" s="6" t="str">
        <f t="shared" si="414"/>
        <v>OK</v>
      </c>
      <c r="P5283" s="8">
        <f t="shared" si="415"/>
        <v>0</v>
      </c>
    </row>
    <row r="5284" spans="1:16" x14ac:dyDescent="0.3">
      <c r="A5284" s="6" t="s">
        <v>10439</v>
      </c>
      <c r="B5284" s="6" t="s">
        <v>11915</v>
      </c>
      <c r="C5284" s="6" t="s">
        <v>10440</v>
      </c>
      <c r="D5284" s="6" t="s">
        <v>48</v>
      </c>
      <c r="E5284" s="6" t="s">
        <v>18</v>
      </c>
      <c r="F5284" s="6" t="s">
        <v>11910</v>
      </c>
      <c r="G5284" s="6" t="s">
        <v>19</v>
      </c>
      <c r="H5284" s="10">
        <f t="shared" si="411"/>
        <v>46285</v>
      </c>
      <c r="I5284" s="7">
        <f t="shared" si="412"/>
        <v>1648</v>
      </c>
      <c r="J5284" s="6" t="str">
        <f t="shared" si="413"/>
        <v>Jaipur</v>
      </c>
      <c r="K5284" s="6">
        <f>COUNTIFS(pg_transaction_cleaned!$O$2:$O$5743,A5284,pg_transaction_cleaned!$F$2:$F$5743,"CAPTURE")</f>
        <v>1</v>
      </c>
      <c r="L5284" s="7">
        <f>SUMIFS(pg_transaction_cleaned!$H$2:$H$5743,pg_transaction_cleaned!$O$2:$O$5743,A5284,pg_transaction_cleaned!$F$2:$F$5743,"CAPTURE")</f>
        <v>1648</v>
      </c>
      <c r="M5284" s="6">
        <f>COUNTIFS(pg_transaction_cleaned!$O$2:$O$5743,A5284,pg_transaction_cleaned!$F$2:$F$5743,"REFUND")</f>
        <v>0</v>
      </c>
      <c r="N5284" s="7">
        <f>SUMIFS(pg_transaction_cleaned!$H$2:$H$5743,pg_transaction_cleaned!$O$2:$O$5743,A5284,pg_transaction_cleaned!$F$2:$F$5743,"REFUND")</f>
        <v>0</v>
      </c>
      <c r="O5284" s="6" t="str">
        <f t="shared" si="414"/>
        <v>OK</v>
      </c>
      <c r="P5284" s="8">
        <f t="shared" si="415"/>
        <v>0</v>
      </c>
    </row>
    <row r="5285" spans="1:16" x14ac:dyDescent="0.3">
      <c r="A5285" s="6" t="s">
        <v>10441</v>
      </c>
      <c r="B5285" s="6" t="s">
        <v>11836</v>
      </c>
      <c r="C5285" s="6" t="s">
        <v>10442</v>
      </c>
      <c r="D5285" s="6" t="s">
        <v>42</v>
      </c>
      <c r="E5285" s="6" t="s">
        <v>27</v>
      </c>
      <c r="F5285" s="6" t="s">
        <v>12185</v>
      </c>
      <c r="G5285" s="6" t="s">
        <v>19</v>
      </c>
      <c r="H5285" s="10">
        <f t="shared" si="411"/>
        <v>46278</v>
      </c>
      <c r="I5285" s="7">
        <f t="shared" si="412"/>
        <v>5298</v>
      </c>
      <c r="J5285" s="6" t="str">
        <f t="shared" si="413"/>
        <v>Hyderabad</v>
      </c>
      <c r="K5285" s="6">
        <f>COUNTIFS(pg_transaction_cleaned!$O$2:$O$5743,A5285,pg_transaction_cleaned!$F$2:$F$5743,"CAPTURE")</f>
        <v>1</v>
      </c>
      <c r="L5285" s="7">
        <f>SUMIFS(pg_transaction_cleaned!$H$2:$H$5743,pg_transaction_cleaned!$O$2:$O$5743,A5285,pg_transaction_cleaned!$F$2:$F$5743,"CAPTURE")</f>
        <v>5298</v>
      </c>
      <c r="M5285" s="6">
        <f>COUNTIFS(pg_transaction_cleaned!$O$2:$O$5743,A5285,pg_transaction_cleaned!$F$2:$F$5743,"REFUND")</f>
        <v>0</v>
      </c>
      <c r="N5285" s="7">
        <f>SUMIFS(pg_transaction_cleaned!$H$2:$H$5743,pg_transaction_cleaned!$O$2:$O$5743,A5285,pg_transaction_cleaned!$F$2:$F$5743,"REFUND")</f>
        <v>0</v>
      </c>
      <c r="O5285" s="6" t="str">
        <f t="shared" si="414"/>
        <v>OK</v>
      </c>
      <c r="P5285" s="8">
        <f t="shared" si="415"/>
        <v>0</v>
      </c>
    </row>
    <row r="5286" spans="1:16" x14ac:dyDescent="0.3">
      <c r="A5286" s="6" t="s">
        <v>10443</v>
      </c>
      <c r="B5286" s="6" t="s">
        <v>11873</v>
      </c>
      <c r="C5286" s="6" t="s">
        <v>10444</v>
      </c>
      <c r="D5286" s="6" t="s">
        <v>26</v>
      </c>
      <c r="E5286" s="6" t="s">
        <v>54</v>
      </c>
      <c r="F5286" s="6" t="s">
        <v>11849</v>
      </c>
      <c r="G5286" s="6" t="s">
        <v>115</v>
      </c>
      <c r="H5286" s="10">
        <f t="shared" si="411"/>
        <v>46291</v>
      </c>
      <c r="I5286" s="7">
        <f t="shared" si="412"/>
        <v>4298</v>
      </c>
      <c r="J5286" s="6" t="str">
        <f t="shared" si="413"/>
        <v>Kolkata</v>
      </c>
      <c r="K5286" s="6">
        <f>COUNTIFS(pg_transaction_cleaned!$O$2:$O$5743,A5286,pg_transaction_cleaned!$F$2:$F$5743,"CAPTURE")</f>
        <v>0</v>
      </c>
      <c r="L5286" s="7">
        <f>SUMIFS(pg_transaction_cleaned!$H$2:$H$5743,pg_transaction_cleaned!$O$2:$O$5743,A5286,pg_transaction_cleaned!$F$2:$F$5743,"CAPTURE")</f>
        <v>0</v>
      </c>
      <c r="M5286" s="6">
        <f>COUNTIFS(pg_transaction_cleaned!$O$2:$O$5743,A5286,pg_transaction_cleaned!$F$2:$F$5743,"REFUND")</f>
        <v>0</v>
      </c>
      <c r="N5286" s="7">
        <f>SUMIFS(pg_transaction_cleaned!$H$2:$H$5743,pg_transaction_cleaned!$O$2:$O$5743,A5286,pg_transaction_cleaned!$F$2:$F$5743,"REFUND")</f>
        <v>0</v>
      </c>
      <c r="O5286" s="6" t="str">
        <f t="shared" si="414"/>
        <v>OK</v>
      </c>
      <c r="P5286" s="8">
        <f t="shared" si="415"/>
        <v>0</v>
      </c>
    </row>
    <row r="5287" spans="1:16" x14ac:dyDescent="0.3">
      <c r="A5287" s="6" t="s">
        <v>10445</v>
      </c>
      <c r="B5287" s="6" t="s">
        <v>11920</v>
      </c>
      <c r="C5287" s="6" t="s">
        <v>10446</v>
      </c>
      <c r="D5287" s="6" t="s">
        <v>34</v>
      </c>
      <c r="E5287" s="6" t="s">
        <v>18</v>
      </c>
      <c r="F5287" s="6" t="s">
        <v>12024</v>
      </c>
      <c r="G5287" s="6" t="s">
        <v>19</v>
      </c>
      <c r="H5287" s="10">
        <f t="shared" si="411"/>
        <v>46281</v>
      </c>
      <c r="I5287" s="7">
        <f t="shared" si="412"/>
        <v>1947</v>
      </c>
      <c r="J5287" s="6" t="str">
        <f t="shared" si="413"/>
        <v>Ahmedabad</v>
      </c>
      <c r="K5287" s="6">
        <f>COUNTIFS(pg_transaction_cleaned!$O$2:$O$5743,A5287,pg_transaction_cleaned!$F$2:$F$5743,"CAPTURE")</f>
        <v>1</v>
      </c>
      <c r="L5287" s="7">
        <f>SUMIFS(pg_transaction_cleaned!$H$2:$H$5743,pg_transaction_cleaned!$O$2:$O$5743,A5287,pg_transaction_cleaned!$F$2:$F$5743,"CAPTURE")</f>
        <v>1947</v>
      </c>
      <c r="M5287" s="6">
        <f>COUNTIFS(pg_transaction_cleaned!$O$2:$O$5743,A5287,pg_transaction_cleaned!$F$2:$F$5743,"REFUND")</f>
        <v>0</v>
      </c>
      <c r="N5287" s="7">
        <f>SUMIFS(pg_transaction_cleaned!$H$2:$H$5743,pg_transaction_cleaned!$O$2:$O$5743,A5287,pg_transaction_cleaned!$F$2:$F$5743,"REFUND")</f>
        <v>0</v>
      </c>
      <c r="O5287" s="6" t="str">
        <f t="shared" si="414"/>
        <v>OK</v>
      </c>
      <c r="P5287" s="8">
        <f t="shared" si="415"/>
        <v>0</v>
      </c>
    </row>
    <row r="5288" spans="1:16" x14ac:dyDescent="0.3">
      <c r="A5288" s="6" t="s">
        <v>10447</v>
      </c>
      <c r="B5288" s="6" t="s">
        <v>12120</v>
      </c>
      <c r="C5288" s="6" t="s">
        <v>10448</v>
      </c>
      <c r="D5288" s="6" t="s">
        <v>61</v>
      </c>
      <c r="E5288" s="6" t="s">
        <v>18</v>
      </c>
      <c r="F5288" s="6" t="s">
        <v>12114</v>
      </c>
      <c r="G5288" s="6" t="s">
        <v>19</v>
      </c>
      <c r="H5288" s="10">
        <f t="shared" si="411"/>
        <v>46292</v>
      </c>
      <c r="I5288" s="7">
        <f t="shared" si="412"/>
        <v>1597</v>
      </c>
      <c r="J5288" s="6" t="str">
        <f t="shared" si="413"/>
        <v>Delhi</v>
      </c>
      <c r="K5288" s="6">
        <f>COUNTIFS(pg_transaction_cleaned!$O$2:$O$5743,A5288,pg_transaction_cleaned!$F$2:$F$5743,"CAPTURE")</f>
        <v>1</v>
      </c>
      <c r="L5288" s="7">
        <f>SUMIFS(pg_transaction_cleaned!$H$2:$H$5743,pg_transaction_cleaned!$O$2:$O$5743,A5288,pg_transaction_cleaned!$F$2:$F$5743,"CAPTURE")</f>
        <v>1597</v>
      </c>
      <c r="M5288" s="6">
        <f>COUNTIFS(pg_transaction_cleaned!$O$2:$O$5743,A5288,pg_transaction_cleaned!$F$2:$F$5743,"REFUND")</f>
        <v>0</v>
      </c>
      <c r="N5288" s="7">
        <f>SUMIFS(pg_transaction_cleaned!$H$2:$H$5743,pg_transaction_cleaned!$O$2:$O$5743,A5288,pg_transaction_cleaned!$F$2:$F$5743,"REFUND")</f>
        <v>0</v>
      </c>
      <c r="O5288" s="6" t="str">
        <f t="shared" si="414"/>
        <v>OK</v>
      </c>
      <c r="P5288" s="8">
        <f t="shared" si="415"/>
        <v>0</v>
      </c>
    </row>
    <row r="5289" spans="1:16" x14ac:dyDescent="0.3">
      <c r="A5289" s="6" t="s">
        <v>10449</v>
      </c>
      <c r="B5289" s="6" t="s">
        <v>11871</v>
      </c>
      <c r="C5289" s="6" t="s">
        <v>10450</v>
      </c>
      <c r="D5289" s="6" t="s">
        <v>61</v>
      </c>
      <c r="E5289" s="6" t="s">
        <v>18</v>
      </c>
      <c r="F5289" s="6" t="s">
        <v>11851</v>
      </c>
      <c r="G5289" s="6" t="s">
        <v>80</v>
      </c>
      <c r="H5289" s="10">
        <f t="shared" si="411"/>
        <v>46272</v>
      </c>
      <c r="I5289" s="7">
        <f t="shared" si="412"/>
        <v>3499</v>
      </c>
      <c r="J5289" s="6" t="str">
        <f t="shared" si="413"/>
        <v>Delhi</v>
      </c>
      <c r="K5289" s="6">
        <f>COUNTIFS(pg_transaction_cleaned!$O$2:$O$5743,A5289,pg_transaction_cleaned!$F$2:$F$5743,"CAPTURE")</f>
        <v>0</v>
      </c>
      <c r="L5289" s="7">
        <f>SUMIFS(pg_transaction_cleaned!$H$2:$H$5743,pg_transaction_cleaned!$O$2:$O$5743,A5289,pg_transaction_cleaned!$F$2:$F$5743,"CAPTURE")</f>
        <v>0</v>
      </c>
      <c r="M5289" s="6">
        <f>COUNTIFS(pg_transaction_cleaned!$O$2:$O$5743,A5289,pg_transaction_cleaned!$F$2:$F$5743,"REFUND")</f>
        <v>0</v>
      </c>
      <c r="N5289" s="7">
        <f>SUMIFS(pg_transaction_cleaned!$H$2:$H$5743,pg_transaction_cleaned!$O$2:$O$5743,A5289,pg_transaction_cleaned!$F$2:$F$5743,"REFUND")</f>
        <v>0</v>
      </c>
      <c r="O5289" s="6" t="str">
        <f t="shared" si="414"/>
        <v>OK</v>
      </c>
      <c r="P5289" s="8">
        <f t="shared" si="415"/>
        <v>0</v>
      </c>
    </row>
    <row r="5290" spans="1:16" x14ac:dyDescent="0.3">
      <c r="A5290" s="6" t="s">
        <v>10451</v>
      </c>
      <c r="B5290" s="6" t="s">
        <v>11862</v>
      </c>
      <c r="C5290" s="6" t="s">
        <v>10452</v>
      </c>
      <c r="D5290" s="6" t="s">
        <v>75</v>
      </c>
      <c r="E5290" s="6" t="s">
        <v>27</v>
      </c>
      <c r="F5290" s="6" t="s">
        <v>11835</v>
      </c>
      <c r="G5290" s="6" t="s">
        <v>19</v>
      </c>
      <c r="H5290" s="10">
        <f t="shared" si="411"/>
        <v>46272</v>
      </c>
      <c r="I5290" s="7">
        <f t="shared" si="412"/>
        <v>499</v>
      </c>
      <c r="J5290" s="6" t="str">
        <f t="shared" si="413"/>
        <v>Mumbai</v>
      </c>
      <c r="K5290" s="6">
        <f>COUNTIFS(pg_transaction_cleaned!$O$2:$O$5743,A5290,pg_transaction_cleaned!$F$2:$F$5743,"CAPTURE")</f>
        <v>1</v>
      </c>
      <c r="L5290" s="7">
        <f>SUMIFS(pg_transaction_cleaned!$H$2:$H$5743,pg_transaction_cleaned!$O$2:$O$5743,A5290,pg_transaction_cleaned!$F$2:$F$5743,"CAPTURE")</f>
        <v>499</v>
      </c>
      <c r="M5290" s="6">
        <f>COUNTIFS(pg_transaction_cleaned!$O$2:$O$5743,A5290,pg_transaction_cleaned!$F$2:$F$5743,"REFUND")</f>
        <v>0</v>
      </c>
      <c r="N5290" s="7">
        <f>SUMIFS(pg_transaction_cleaned!$H$2:$H$5743,pg_transaction_cleaned!$O$2:$O$5743,A5290,pg_transaction_cleaned!$F$2:$F$5743,"REFUND")</f>
        <v>0</v>
      </c>
      <c r="O5290" s="6" t="str">
        <f t="shared" si="414"/>
        <v>OK</v>
      </c>
      <c r="P5290" s="8">
        <f t="shared" si="415"/>
        <v>0</v>
      </c>
    </row>
    <row r="5291" spans="1:16" x14ac:dyDescent="0.3">
      <c r="A5291" s="6" t="s">
        <v>10453</v>
      </c>
      <c r="B5291" s="6" t="s">
        <v>11999</v>
      </c>
      <c r="C5291" s="6" t="s">
        <v>10454</v>
      </c>
      <c r="D5291" s="6" t="s">
        <v>37</v>
      </c>
      <c r="E5291" s="6" t="s">
        <v>43</v>
      </c>
      <c r="F5291" s="6" t="s">
        <v>11851</v>
      </c>
      <c r="G5291" s="6" t="s">
        <v>19</v>
      </c>
      <c r="H5291" s="10">
        <f t="shared" si="411"/>
        <v>46282</v>
      </c>
      <c r="I5291" s="7">
        <f t="shared" si="412"/>
        <v>3499</v>
      </c>
      <c r="J5291" s="6" t="str">
        <f t="shared" si="413"/>
        <v>Lucknow</v>
      </c>
      <c r="K5291" s="6">
        <f>COUNTIFS(pg_transaction_cleaned!$O$2:$O$5743,A5291,pg_transaction_cleaned!$F$2:$F$5743,"CAPTURE")</f>
        <v>1</v>
      </c>
      <c r="L5291" s="7">
        <f>SUMIFS(pg_transaction_cleaned!$H$2:$H$5743,pg_transaction_cleaned!$O$2:$O$5743,A5291,pg_transaction_cleaned!$F$2:$F$5743,"CAPTURE")</f>
        <v>3499</v>
      </c>
      <c r="M5291" s="6">
        <f>COUNTIFS(pg_transaction_cleaned!$O$2:$O$5743,A5291,pg_transaction_cleaned!$F$2:$F$5743,"REFUND")</f>
        <v>0</v>
      </c>
      <c r="N5291" s="7">
        <f>SUMIFS(pg_transaction_cleaned!$H$2:$H$5743,pg_transaction_cleaned!$O$2:$O$5743,A5291,pg_transaction_cleaned!$F$2:$F$5743,"REFUND")</f>
        <v>0</v>
      </c>
      <c r="O5291" s="6" t="str">
        <f t="shared" si="414"/>
        <v>OK</v>
      </c>
      <c r="P5291" s="8">
        <f t="shared" si="415"/>
        <v>0</v>
      </c>
    </row>
    <row r="5292" spans="1:16" x14ac:dyDescent="0.3">
      <c r="A5292" s="6" t="s">
        <v>10455</v>
      </c>
      <c r="B5292" s="6" t="s">
        <v>11836</v>
      </c>
      <c r="C5292" s="6" t="s">
        <v>10456</v>
      </c>
      <c r="D5292" s="6" t="s">
        <v>51</v>
      </c>
      <c r="E5292" s="6" t="s">
        <v>18</v>
      </c>
      <c r="F5292" s="6" t="s">
        <v>11863</v>
      </c>
      <c r="G5292" s="6" t="s">
        <v>19</v>
      </c>
      <c r="H5292" s="10">
        <f t="shared" si="411"/>
        <v>46278</v>
      </c>
      <c r="I5292" s="7">
        <f t="shared" si="412"/>
        <v>1499</v>
      </c>
      <c r="J5292" s="6" t="str">
        <f t="shared" si="413"/>
        <v>Chennai</v>
      </c>
      <c r="K5292" s="6">
        <f>COUNTIFS(pg_transaction_cleaned!$O$2:$O$5743,A5292,pg_transaction_cleaned!$F$2:$F$5743,"CAPTURE")</f>
        <v>1</v>
      </c>
      <c r="L5292" s="7">
        <f>SUMIFS(pg_transaction_cleaned!$H$2:$H$5743,pg_transaction_cleaned!$O$2:$O$5743,A5292,pg_transaction_cleaned!$F$2:$F$5743,"CAPTURE")</f>
        <v>1499</v>
      </c>
      <c r="M5292" s="6">
        <f>COUNTIFS(pg_transaction_cleaned!$O$2:$O$5743,A5292,pg_transaction_cleaned!$F$2:$F$5743,"REFUND")</f>
        <v>0</v>
      </c>
      <c r="N5292" s="7">
        <f>SUMIFS(pg_transaction_cleaned!$H$2:$H$5743,pg_transaction_cleaned!$O$2:$O$5743,A5292,pg_transaction_cleaned!$F$2:$F$5743,"REFUND")</f>
        <v>0</v>
      </c>
      <c r="O5292" s="6" t="str">
        <f t="shared" si="414"/>
        <v>OK</v>
      </c>
      <c r="P5292" s="8">
        <f t="shared" si="415"/>
        <v>0</v>
      </c>
    </row>
    <row r="5293" spans="1:16" x14ac:dyDescent="0.3">
      <c r="A5293" s="6" t="s">
        <v>10457</v>
      </c>
      <c r="B5293" s="6" t="s">
        <v>11989</v>
      </c>
      <c r="C5293" s="6" t="s">
        <v>10458</v>
      </c>
      <c r="D5293" s="6" t="s">
        <v>51</v>
      </c>
      <c r="E5293" s="6" t="s">
        <v>54</v>
      </c>
      <c r="F5293" s="6" t="s">
        <v>11827</v>
      </c>
      <c r="G5293" s="6" t="s">
        <v>19</v>
      </c>
      <c r="H5293" s="10">
        <f t="shared" si="411"/>
        <v>46290</v>
      </c>
      <c r="I5293" s="7">
        <f t="shared" si="412"/>
        <v>299</v>
      </c>
      <c r="J5293" s="6" t="str">
        <f t="shared" si="413"/>
        <v>Chennai</v>
      </c>
      <c r="K5293" s="6">
        <f>COUNTIFS(pg_transaction_cleaned!$O$2:$O$5743,A5293,pg_transaction_cleaned!$F$2:$F$5743,"CAPTURE")</f>
        <v>1</v>
      </c>
      <c r="L5293" s="7">
        <f>SUMIFS(pg_transaction_cleaned!$H$2:$H$5743,pg_transaction_cleaned!$O$2:$O$5743,A5293,pg_transaction_cleaned!$F$2:$F$5743,"CAPTURE")</f>
        <v>299</v>
      </c>
      <c r="M5293" s="6">
        <f>COUNTIFS(pg_transaction_cleaned!$O$2:$O$5743,A5293,pg_transaction_cleaned!$F$2:$F$5743,"REFUND")</f>
        <v>0</v>
      </c>
      <c r="N5293" s="7">
        <f>SUMIFS(pg_transaction_cleaned!$H$2:$H$5743,pg_transaction_cleaned!$O$2:$O$5743,A5293,pg_transaction_cleaned!$F$2:$F$5743,"REFUND")</f>
        <v>0</v>
      </c>
      <c r="O5293" s="6" t="str">
        <f t="shared" si="414"/>
        <v>OK</v>
      </c>
      <c r="P5293" s="8">
        <f t="shared" si="415"/>
        <v>0</v>
      </c>
    </row>
    <row r="5294" spans="1:16" x14ac:dyDescent="0.3">
      <c r="A5294" s="6" t="s">
        <v>10459</v>
      </c>
      <c r="B5294" s="6" t="s">
        <v>11862</v>
      </c>
      <c r="C5294" s="6" t="s">
        <v>10460</v>
      </c>
      <c r="D5294" s="6"/>
      <c r="E5294" s="6" t="s">
        <v>18</v>
      </c>
      <c r="F5294" s="6" t="s">
        <v>11869</v>
      </c>
      <c r="G5294" s="6" t="s">
        <v>19</v>
      </c>
      <c r="H5294" s="10">
        <f t="shared" si="411"/>
        <v>46272</v>
      </c>
      <c r="I5294" s="7">
        <f t="shared" si="412"/>
        <v>599</v>
      </c>
      <c r="J5294" s="6" t="str">
        <f t="shared" si="413"/>
        <v>Unknown</v>
      </c>
      <c r="K5294" s="6">
        <f>COUNTIFS(pg_transaction_cleaned!$O$2:$O$5743,A5294,pg_transaction_cleaned!$F$2:$F$5743,"CAPTURE")</f>
        <v>1</v>
      </c>
      <c r="L5294" s="7">
        <f>SUMIFS(pg_transaction_cleaned!$H$2:$H$5743,pg_transaction_cleaned!$O$2:$O$5743,A5294,pg_transaction_cleaned!$F$2:$F$5743,"CAPTURE")</f>
        <v>599</v>
      </c>
      <c r="M5294" s="6">
        <f>COUNTIFS(pg_transaction_cleaned!$O$2:$O$5743,A5294,pg_transaction_cleaned!$F$2:$F$5743,"REFUND")</f>
        <v>0</v>
      </c>
      <c r="N5294" s="7">
        <f>SUMIFS(pg_transaction_cleaned!$H$2:$H$5743,pg_transaction_cleaned!$O$2:$O$5743,A5294,pg_transaction_cleaned!$F$2:$F$5743,"REFUND")</f>
        <v>0</v>
      </c>
      <c r="O5294" s="6" t="str">
        <f t="shared" si="414"/>
        <v>OK</v>
      </c>
      <c r="P5294" s="8">
        <f t="shared" si="415"/>
        <v>0</v>
      </c>
    </row>
    <row r="5295" spans="1:16" x14ac:dyDescent="0.3">
      <c r="A5295" s="6" t="s">
        <v>10461</v>
      </c>
      <c r="B5295" s="6" t="s">
        <v>11897</v>
      </c>
      <c r="C5295" s="6" t="s">
        <v>10462</v>
      </c>
      <c r="D5295" s="6" t="s">
        <v>61</v>
      </c>
      <c r="E5295" s="6" t="s">
        <v>27</v>
      </c>
      <c r="F5295" s="6" t="s">
        <v>11841</v>
      </c>
      <c r="G5295" s="6" t="s">
        <v>66</v>
      </c>
      <c r="H5295" s="10">
        <f t="shared" si="411"/>
        <v>46266</v>
      </c>
      <c r="I5295" s="7">
        <f t="shared" si="412"/>
        <v>2499</v>
      </c>
      <c r="J5295" s="6" t="str">
        <f t="shared" si="413"/>
        <v>Delhi</v>
      </c>
      <c r="K5295" s="6">
        <f>COUNTIFS(pg_transaction_cleaned!$O$2:$O$5743,A5295,pg_transaction_cleaned!$F$2:$F$5743,"CAPTURE")</f>
        <v>1</v>
      </c>
      <c r="L5295" s="7">
        <f>SUMIFS(pg_transaction_cleaned!$H$2:$H$5743,pg_transaction_cleaned!$O$2:$O$5743,A5295,pg_transaction_cleaned!$F$2:$F$5743,"CAPTURE")</f>
        <v>2499</v>
      </c>
      <c r="M5295" s="6">
        <f>COUNTIFS(pg_transaction_cleaned!$O$2:$O$5743,A5295,pg_transaction_cleaned!$F$2:$F$5743,"REFUND")</f>
        <v>1</v>
      </c>
      <c r="N5295" s="7">
        <f>SUMIFS(pg_transaction_cleaned!$H$2:$H$5743,pg_transaction_cleaned!$O$2:$O$5743,A5295,pg_transaction_cleaned!$F$2:$F$5743,"REFUND")</f>
        <v>2499</v>
      </c>
      <c r="O5295" s="6" t="str">
        <f t="shared" si="414"/>
        <v>OK</v>
      </c>
      <c r="P5295" s="8">
        <f t="shared" si="415"/>
        <v>0</v>
      </c>
    </row>
    <row r="5296" spans="1:16" x14ac:dyDescent="0.3">
      <c r="A5296" s="6" t="s">
        <v>10463</v>
      </c>
      <c r="B5296" s="6" t="s">
        <v>11852</v>
      </c>
      <c r="C5296" s="6" t="s">
        <v>1500</v>
      </c>
      <c r="D5296" s="6" t="s">
        <v>37</v>
      </c>
      <c r="E5296" s="6" t="s">
        <v>27</v>
      </c>
      <c r="F5296" s="6" t="s">
        <v>11835</v>
      </c>
      <c r="G5296" s="6" t="s">
        <v>19</v>
      </c>
      <c r="H5296" s="10">
        <f t="shared" si="411"/>
        <v>46273</v>
      </c>
      <c r="I5296" s="7">
        <f t="shared" si="412"/>
        <v>499</v>
      </c>
      <c r="J5296" s="6" t="str">
        <f t="shared" si="413"/>
        <v>Lucknow</v>
      </c>
      <c r="K5296" s="6">
        <f>COUNTIFS(pg_transaction_cleaned!$O$2:$O$5743,A5296,pg_transaction_cleaned!$F$2:$F$5743,"CAPTURE")</f>
        <v>1</v>
      </c>
      <c r="L5296" s="7">
        <f>SUMIFS(pg_transaction_cleaned!$H$2:$H$5743,pg_transaction_cleaned!$O$2:$O$5743,A5296,pg_transaction_cleaned!$F$2:$F$5743,"CAPTURE")</f>
        <v>499</v>
      </c>
      <c r="M5296" s="6">
        <f>COUNTIFS(pg_transaction_cleaned!$O$2:$O$5743,A5296,pg_transaction_cleaned!$F$2:$F$5743,"REFUND")</f>
        <v>0</v>
      </c>
      <c r="N5296" s="7">
        <f>SUMIFS(pg_transaction_cleaned!$H$2:$H$5743,pg_transaction_cleaned!$O$2:$O$5743,A5296,pg_transaction_cleaned!$F$2:$F$5743,"REFUND")</f>
        <v>0</v>
      </c>
      <c r="O5296" s="6" t="str">
        <f t="shared" si="414"/>
        <v>OK</v>
      </c>
      <c r="P5296" s="8">
        <f t="shared" si="415"/>
        <v>0</v>
      </c>
    </row>
    <row r="5297" spans="1:16" x14ac:dyDescent="0.3">
      <c r="A5297" s="6" t="s">
        <v>10464</v>
      </c>
      <c r="B5297" s="6" t="s">
        <v>11947</v>
      </c>
      <c r="C5297" s="6" t="s">
        <v>10465</v>
      </c>
      <c r="D5297" s="6" t="s">
        <v>17</v>
      </c>
      <c r="E5297" s="6" t="s">
        <v>18</v>
      </c>
      <c r="F5297" s="6" t="s">
        <v>11841</v>
      </c>
      <c r="G5297" s="6" t="s">
        <v>19</v>
      </c>
      <c r="H5297" s="10">
        <f t="shared" si="411"/>
        <v>46268</v>
      </c>
      <c r="I5297" s="7">
        <f t="shared" si="412"/>
        <v>2499</v>
      </c>
      <c r="J5297" s="6" t="str">
        <f t="shared" si="413"/>
        <v>Pune</v>
      </c>
      <c r="K5297" s="6">
        <f>COUNTIFS(pg_transaction_cleaned!$O$2:$O$5743,A5297,pg_transaction_cleaned!$F$2:$F$5743,"CAPTURE")</f>
        <v>1</v>
      </c>
      <c r="L5297" s="7">
        <f>SUMIFS(pg_transaction_cleaned!$H$2:$H$5743,pg_transaction_cleaned!$O$2:$O$5743,A5297,pg_transaction_cleaned!$F$2:$F$5743,"CAPTURE")</f>
        <v>2499</v>
      </c>
      <c r="M5297" s="6">
        <f>COUNTIFS(pg_transaction_cleaned!$O$2:$O$5743,A5297,pg_transaction_cleaned!$F$2:$F$5743,"REFUND")</f>
        <v>0</v>
      </c>
      <c r="N5297" s="7">
        <f>SUMIFS(pg_transaction_cleaned!$H$2:$H$5743,pg_transaction_cleaned!$O$2:$O$5743,A5297,pg_transaction_cleaned!$F$2:$F$5743,"REFUND")</f>
        <v>0</v>
      </c>
      <c r="O5297" s="6" t="str">
        <f t="shared" si="414"/>
        <v>OK</v>
      </c>
      <c r="P5297" s="8">
        <f t="shared" si="415"/>
        <v>0</v>
      </c>
    </row>
    <row r="5298" spans="1:16" x14ac:dyDescent="0.3">
      <c r="A5298" s="6" t="s">
        <v>10466</v>
      </c>
      <c r="B5298" s="6" t="s">
        <v>11873</v>
      </c>
      <c r="C5298" s="6" t="s">
        <v>10467</v>
      </c>
      <c r="D5298" s="6" t="s">
        <v>48</v>
      </c>
      <c r="E5298" s="6" t="s">
        <v>18</v>
      </c>
      <c r="F5298" s="6" t="s">
        <v>11851</v>
      </c>
      <c r="G5298" s="6" t="s">
        <v>19</v>
      </c>
      <c r="H5298" s="10">
        <f t="shared" si="411"/>
        <v>46291</v>
      </c>
      <c r="I5298" s="7">
        <f t="shared" si="412"/>
        <v>3499</v>
      </c>
      <c r="J5298" s="6" t="str">
        <f t="shared" si="413"/>
        <v>Jaipur</v>
      </c>
      <c r="K5298" s="6">
        <f>COUNTIFS(pg_transaction_cleaned!$O$2:$O$5743,A5298,pg_transaction_cleaned!$F$2:$F$5743,"CAPTURE")</f>
        <v>1</v>
      </c>
      <c r="L5298" s="7">
        <f>SUMIFS(pg_transaction_cleaned!$H$2:$H$5743,pg_transaction_cleaned!$O$2:$O$5743,A5298,pg_transaction_cleaned!$F$2:$F$5743,"CAPTURE")</f>
        <v>3499</v>
      </c>
      <c r="M5298" s="6">
        <f>COUNTIFS(pg_transaction_cleaned!$O$2:$O$5743,A5298,pg_transaction_cleaned!$F$2:$F$5743,"REFUND")</f>
        <v>0</v>
      </c>
      <c r="N5298" s="7">
        <f>SUMIFS(pg_transaction_cleaned!$H$2:$H$5743,pg_transaction_cleaned!$O$2:$O$5743,A5298,pg_transaction_cleaned!$F$2:$F$5743,"REFUND")</f>
        <v>0</v>
      </c>
      <c r="O5298" s="6" t="str">
        <f t="shared" si="414"/>
        <v>OK</v>
      </c>
      <c r="P5298" s="8">
        <f t="shared" si="415"/>
        <v>0</v>
      </c>
    </row>
    <row r="5299" spans="1:16" x14ac:dyDescent="0.3">
      <c r="A5299" s="6" t="s">
        <v>10468</v>
      </c>
      <c r="B5299" s="6" t="s">
        <v>11895</v>
      </c>
      <c r="C5299" s="6" t="s">
        <v>10469</v>
      </c>
      <c r="D5299" s="6" t="s">
        <v>34</v>
      </c>
      <c r="E5299" s="6" t="s">
        <v>54</v>
      </c>
      <c r="F5299" s="6" t="s">
        <v>12022</v>
      </c>
      <c r="G5299" s="6" t="s">
        <v>19</v>
      </c>
      <c r="H5299" s="10">
        <f t="shared" si="411"/>
        <v>46295</v>
      </c>
      <c r="I5299" s="7">
        <f t="shared" si="412"/>
        <v>2398</v>
      </c>
      <c r="J5299" s="6" t="str">
        <f t="shared" si="413"/>
        <v>Ahmedabad</v>
      </c>
      <c r="K5299" s="6">
        <f>COUNTIFS(pg_transaction_cleaned!$O$2:$O$5743,A5299,pg_transaction_cleaned!$F$2:$F$5743,"CAPTURE")</f>
        <v>1</v>
      </c>
      <c r="L5299" s="7">
        <f>SUMIFS(pg_transaction_cleaned!$H$2:$H$5743,pg_transaction_cleaned!$O$2:$O$5743,A5299,pg_transaction_cleaned!$F$2:$F$5743,"CAPTURE")</f>
        <v>2398</v>
      </c>
      <c r="M5299" s="6">
        <f>COUNTIFS(pg_transaction_cleaned!$O$2:$O$5743,A5299,pg_transaction_cleaned!$F$2:$F$5743,"REFUND")</f>
        <v>0</v>
      </c>
      <c r="N5299" s="7">
        <f>SUMIFS(pg_transaction_cleaned!$H$2:$H$5743,pg_transaction_cleaned!$O$2:$O$5743,A5299,pg_transaction_cleaned!$F$2:$F$5743,"REFUND")</f>
        <v>0</v>
      </c>
      <c r="O5299" s="6" t="str">
        <f t="shared" si="414"/>
        <v>OK</v>
      </c>
      <c r="P5299" s="8">
        <f t="shared" si="415"/>
        <v>0</v>
      </c>
    </row>
    <row r="5300" spans="1:16" x14ac:dyDescent="0.3">
      <c r="A5300" s="6" t="s">
        <v>10470</v>
      </c>
      <c r="B5300" s="6" t="s">
        <v>11970</v>
      </c>
      <c r="C5300" s="6" t="s">
        <v>10471</v>
      </c>
      <c r="D5300" s="6" t="s">
        <v>75</v>
      </c>
      <c r="E5300" s="6" t="s">
        <v>27</v>
      </c>
      <c r="F5300" s="6" t="s">
        <v>12078</v>
      </c>
      <c r="G5300" s="6" t="s">
        <v>19</v>
      </c>
      <c r="H5300" s="10">
        <f t="shared" si="411"/>
        <v>46294</v>
      </c>
      <c r="I5300" s="7">
        <f t="shared" si="412"/>
        <v>7498</v>
      </c>
      <c r="J5300" s="6" t="str">
        <f t="shared" si="413"/>
        <v>Mumbai</v>
      </c>
      <c r="K5300" s="6">
        <f>COUNTIFS(pg_transaction_cleaned!$O$2:$O$5743,A5300,pg_transaction_cleaned!$F$2:$F$5743,"CAPTURE")</f>
        <v>1</v>
      </c>
      <c r="L5300" s="7">
        <f>SUMIFS(pg_transaction_cleaned!$H$2:$H$5743,pg_transaction_cleaned!$O$2:$O$5743,A5300,pg_transaction_cleaned!$F$2:$F$5743,"CAPTURE")</f>
        <v>7498</v>
      </c>
      <c r="M5300" s="6">
        <f>COUNTIFS(pg_transaction_cleaned!$O$2:$O$5743,A5300,pg_transaction_cleaned!$F$2:$F$5743,"REFUND")</f>
        <v>0</v>
      </c>
      <c r="N5300" s="7">
        <f>SUMIFS(pg_transaction_cleaned!$H$2:$H$5743,pg_transaction_cleaned!$O$2:$O$5743,A5300,pg_transaction_cleaned!$F$2:$F$5743,"REFUND")</f>
        <v>0</v>
      </c>
      <c r="O5300" s="6" t="str">
        <f t="shared" si="414"/>
        <v>OK</v>
      </c>
      <c r="P5300" s="8">
        <f t="shared" si="415"/>
        <v>0</v>
      </c>
    </row>
    <row r="5301" spans="1:16" x14ac:dyDescent="0.3">
      <c r="A5301" s="6" t="s">
        <v>10472</v>
      </c>
      <c r="B5301" s="6" t="s">
        <v>11842</v>
      </c>
      <c r="C5301" s="6" t="s">
        <v>10473</v>
      </c>
      <c r="D5301" s="6" t="s">
        <v>61</v>
      </c>
      <c r="E5301" s="6" t="s">
        <v>18</v>
      </c>
      <c r="F5301" s="6" t="s">
        <v>11843</v>
      </c>
      <c r="G5301" s="6" t="s">
        <v>115</v>
      </c>
      <c r="H5301" s="10">
        <f t="shared" si="411"/>
        <v>46290</v>
      </c>
      <c r="I5301" s="7">
        <f t="shared" si="412"/>
        <v>349</v>
      </c>
      <c r="J5301" s="6" t="str">
        <f t="shared" si="413"/>
        <v>Delhi</v>
      </c>
      <c r="K5301" s="6">
        <f>COUNTIFS(pg_transaction_cleaned!$O$2:$O$5743,A5301,pg_transaction_cleaned!$F$2:$F$5743,"CAPTURE")</f>
        <v>0</v>
      </c>
      <c r="L5301" s="7">
        <f>SUMIFS(pg_transaction_cleaned!$H$2:$H$5743,pg_transaction_cleaned!$O$2:$O$5743,A5301,pg_transaction_cleaned!$F$2:$F$5743,"CAPTURE")</f>
        <v>0</v>
      </c>
      <c r="M5301" s="6">
        <f>COUNTIFS(pg_transaction_cleaned!$O$2:$O$5743,A5301,pg_transaction_cleaned!$F$2:$F$5743,"REFUND")</f>
        <v>0</v>
      </c>
      <c r="N5301" s="7">
        <f>SUMIFS(pg_transaction_cleaned!$H$2:$H$5743,pg_transaction_cleaned!$O$2:$O$5743,A5301,pg_transaction_cleaned!$F$2:$F$5743,"REFUND")</f>
        <v>0</v>
      </c>
      <c r="O5301" s="6" t="str">
        <f t="shared" si="414"/>
        <v>OK</v>
      </c>
      <c r="P5301" s="8">
        <f t="shared" si="415"/>
        <v>0</v>
      </c>
    </row>
    <row r="5302" spans="1:16" x14ac:dyDescent="0.3">
      <c r="A5302" s="6" t="s">
        <v>10474</v>
      </c>
      <c r="B5302" s="6" t="s">
        <v>11852</v>
      </c>
      <c r="C5302" s="6" t="s">
        <v>10475</v>
      </c>
      <c r="D5302" s="6"/>
      <c r="E5302" s="6" t="s">
        <v>54</v>
      </c>
      <c r="F5302" s="6" t="s">
        <v>11869</v>
      </c>
      <c r="G5302" s="6" t="s">
        <v>19</v>
      </c>
      <c r="H5302" s="10">
        <f t="shared" si="411"/>
        <v>46273</v>
      </c>
      <c r="I5302" s="7">
        <f t="shared" si="412"/>
        <v>599</v>
      </c>
      <c r="J5302" s="6" t="str">
        <f t="shared" si="413"/>
        <v>Unknown</v>
      </c>
      <c r="K5302" s="6">
        <f>COUNTIFS(pg_transaction_cleaned!$O$2:$O$5743,A5302,pg_transaction_cleaned!$F$2:$F$5743,"CAPTURE")</f>
        <v>1</v>
      </c>
      <c r="L5302" s="7">
        <f>SUMIFS(pg_transaction_cleaned!$H$2:$H$5743,pg_transaction_cleaned!$O$2:$O$5743,A5302,pg_transaction_cleaned!$F$2:$F$5743,"CAPTURE")</f>
        <v>599</v>
      </c>
      <c r="M5302" s="6">
        <f>COUNTIFS(pg_transaction_cleaned!$O$2:$O$5743,A5302,pg_transaction_cleaned!$F$2:$F$5743,"REFUND")</f>
        <v>0</v>
      </c>
      <c r="N5302" s="7">
        <f>SUMIFS(pg_transaction_cleaned!$H$2:$H$5743,pg_transaction_cleaned!$O$2:$O$5743,A5302,pg_transaction_cleaned!$F$2:$F$5743,"REFUND")</f>
        <v>0</v>
      </c>
      <c r="O5302" s="6" t="str">
        <f t="shared" si="414"/>
        <v>OK</v>
      </c>
      <c r="P5302" s="8">
        <f t="shared" si="415"/>
        <v>0</v>
      </c>
    </row>
    <row r="5303" spans="1:16" x14ac:dyDescent="0.3">
      <c r="A5303" s="6" t="s">
        <v>10476</v>
      </c>
      <c r="B5303" s="6" t="s">
        <v>11946</v>
      </c>
      <c r="C5303" s="6" t="s">
        <v>10477</v>
      </c>
      <c r="D5303" s="6" t="s">
        <v>37</v>
      </c>
      <c r="E5303" s="6" t="s">
        <v>18</v>
      </c>
      <c r="F5303" s="6" t="s">
        <v>11913</v>
      </c>
      <c r="G5303" s="6" t="s">
        <v>19</v>
      </c>
      <c r="H5303" s="10">
        <f t="shared" si="411"/>
        <v>46268</v>
      </c>
      <c r="I5303" s="7">
        <f t="shared" si="412"/>
        <v>3348</v>
      </c>
      <c r="J5303" s="6" t="str">
        <f t="shared" si="413"/>
        <v>Lucknow</v>
      </c>
      <c r="K5303" s="6">
        <f>COUNTIFS(pg_transaction_cleaned!$O$2:$O$5743,A5303,pg_transaction_cleaned!$F$2:$F$5743,"CAPTURE")</f>
        <v>1</v>
      </c>
      <c r="L5303" s="7">
        <f>SUMIFS(pg_transaction_cleaned!$H$2:$H$5743,pg_transaction_cleaned!$O$2:$O$5743,A5303,pg_transaction_cleaned!$F$2:$F$5743,"CAPTURE")</f>
        <v>3348</v>
      </c>
      <c r="M5303" s="6">
        <f>COUNTIFS(pg_transaction_cleaned!$O$2:$O$5743,A5303,pg_transaction_cleaned!$F$2:$F$5743,"REFUND")</f>
        <v>0</v>
      </c>
      <c r="N5303" s="7">
        <f>SUMIFS(pg_transaction_cleaned!$H$2:$H$5743,pg_transaction_cleaned!$O$2:$O$5743,A5303,pg_transaction_cleaned!$F$2:$F$5743,"REFUND")</f>
        <v>0</v>
      </c>
      <c r="O5303" s="6" t="str">
        <f t="shared" si="414"/>
        <v>OK</v>
      </c>
      <c r="P5303" s="8">
        <f t="shared" si="415"/>
        <v>0</v>
      </c>
    </row>
    <row r="5304" spans="1:16" x14ac:dyDescent="0.3">
      <c r="A5304" s="6" t="s">
        <v>10478</v>
      </c>
      <c r="B5304" s="6" t="s">
        <v>11891</v>
      </c>
      <c r="C5304" s="6" t="s">
        <v>10479</v>
      </c>
      <c r="D5304" s="6" t="s">
        <v>34</v>
      </c>
      <c r="E5304" s="6" t="s">
        <v>54</v>
      </c>
      <c r="F5304" s="6" t="s">
        <v>11861</v>
      </c>
      <c r="G5304" s="6" t="s">
        <v>19</v>
      </c>
      <c r="H5304" s="10">
        <f t="shared" si="411"/>
        <v>46278</v>
      </c>
      <c r="I5304" s="7">
        <f t="shared" si="412"/>
        <v>7999</v>
      </c>
      <c r="J5304" s="6" t="str">
        <f t="shared" si="413"/>
        <v>Ahmedabad</v>
      </c>
      <c r="K5304" s="6">
        <f>COUNTIFS(pg_transaction_cleaned!$O$2:$O$5743,A5304,pg_transaction_cleaned!$F$2:$F$5743,"CAPTURE")</f>
        <v>1</v>
      </c>
      <c r="L5304" s="7">
        <f>SUMIFS(pg_transaction_cleaned!$H$2:$H$5743,pg_transaction_cleaned!$O$2:$O$5743,A5304,pg_transaction_cleaned!$F$2:$F$5743,"CAPTURE")</f>
        <v>7999</v>
      </c>
      <c r="M5304" s="6">
        <f>COUNTIFS(pg_transaction_cleaned!$O$2:$O$5743,A5304,pg_transaction_cleaned!$F$2:$F$5743,"REFUND")</f>
        <v>0</v>
      </c>
      <c r="N5304" s="7">
        <f>SUMIFS(pg_transaction_cleaned!$H$2:$H$5743,pg_transaction_cleaned!$O$2:$O$5743,A5304,pg_transaction_cleaned!$F$2:$F$5743,"REFUND")</f>
        <v>0</v>
      </c>
      <c r="O5304" s="6" t="str">
        <f t="shared" si="414"/>
        <v>OK</v>
      </c>
      <c r="P5304" s="8">
        <f t="shared" si="415"/>
        <v>0</v>
      </c>
    </row>
    <row r="5305" spans="1:16" x14ac:dyDescent="0.3">
      <c r="A5305" s="6" t="s">
        <v>10480</v>
      </c>
      <c r="B5305" s="6" t="s">
        <v>11830</v>
      </c>
      <c r="C5305" s="6" t="s">
        <v>10481</v>
      </c>
      <c r="D5305" s="6" t="s">
        <v>51</v>
      </c>
      <c r="E5305" s="6" t="s">
        <v>18</v>
      </c>
      <c r="F5305" s="6" t="s">
        <v>11918</v>
      </c>
      <c r="G5305" s="6" t="s">
        <v>19</v>
      </c>
      <c r="H5305" s="10">
        <f t="shared" si="411"/>
        <v>46282</v>
      </c>
      <c r="I5305" s="7">
        <f t="shared" si="412"/>
        <v>9998</v>
      </c>
      <c r="J5305" s="6" t="str">
        <f t="shared" si="413"/>
        <v>Chennai</v>
      </c>
      <c r="K5305" s="6">
        <f>COUNTIFS(pg_transaction_cleaned!$O$2:$O$5743,A5305,pg_transaction_cleaned!$F$2:$F$5743,"CAPTURE")</f>
        <v>1</v>
      </c>
      <c r="L5305" s="7">
        <f>SUMIFS(pg_transaction_cleaned!$H$2:$H$5743,pg_transaction_cleaned!$O$2:$O$5743,A5305,pg_transaction_cleaned!$F$2:$F$5743,"CAPTURE")</f>
        <v>9998</v>
      </c>
      <c r="M5305" s="6">
        <f>COUNTIFS(pg_transaction_cleaned!$O$2:$O$5743,A5305,pg_transaction_cleaned!$F$2:$F$5743,"REFUND")</f>
        <v>0</v>
      </c>
      <c r="N5305" s="7">
        <f>SUMIFS(pg_transaction_cleaned!$H$2:$H$5743,pg_transaction_cleaned!$O$2:$O$5743,A5305,pg_transaction_cleaned!$F$2:$F$5743,"REFUND")</f>
        <v>0</v>
      </c>
      <c r="O5305" s="6" t="str">
        <f t="shared" si="414"/>
        <v>OK</v>
      </c>
      <c r="P5305" s="8">
        <f t="shared" si="415"/>
        <v>0</v>
      </c>
    </row>
    <row r="5306" spans="1:16" x14ac:dyDescent="0.3">
      <c r="A5306" s="6" t="s">
        <v>10482</v>
      </c>
      <c r="B5306" s="6" t="s">
        <v>11999</v>
      </c>
      <c r="C5306" s="6" t="s">
        <v>10483</v>
      </c>
      <c r="D5306" s="6" t="s">
        <v>26</v>
      </c>
      <c r="E5306" s="6" t="s">
        <v>43</v>
      </c>
      <c r="F5306" s="6" t="s">
        <v>12017</v>
      </c>
      <c r="G5306" s="6" t="s">
        <v>19</v>
      </c>
      <c r="H5306" s="10">
        <f t="shared" si="411"/>
        <v>46282</v>
      </c>
      <c r="I5306" s="7">
        <f t="shared" si="412"/>
        <v>2298</v>
      </c>
      <c r="J5306" s="6" t="str">
        <f t="shared" si="413"/>
        <v>Kolkata</v>
      </c>
      <c r="K5306" s="6">
        <f>COUNTIFS(pg_transaction_cleaned!$O$2:$O$5743,A5306,pg_transaction_cleaned!$F$2:$F$5743,"CAPTURE")</f>
        <v>1</v>
      </c>
      <c r="L5306" s="7">
        <f>SUMIFS(pg_transaction_cleaned!$H$2:$H$5743,pg_transaction_cleaned!$O$2:$O$5743,A5306,pg_transaction_cleaned!$F$2:$F$5743,"CAPTURE")</f>
        <v>2298</v>
      </c>
      <c r="M5306" s="6">
        <f>COUNTIFS(pg_transaction_cleaned!$O$2:$O$5743,A5306,pg_transaction_cleaned!$F$2:$F$5743,"REFUND")</f>
        <v>0</v>
      </c>
      <c r="N5306" s="7">
        <f>SUMIFS(pg_transaction_cleaned!$H$2:$H$5743,pg_transaction_cleaned!$O$2:$O$5743,A5306,pg_transaction_cleaned!$F$2:$F$5743,"REFUND")</f>
        <v>0</v>
      </c>
      <c r="O5306" s="6" t="str">
        <f t="shared" si="414"/>
        <v>OK</v>
      </c>
      <c r="P5306" s="8">
        <f t="shared" si="415"/>
        <v>0</v>
      </c>
    </row>
    <row r="5307" spans="1:16" x14ac:dyDescent="0.3">
      <c r="A5307" s="6" t="s">
        <v>10484</v>
      </c>
      <c r="B5307" s="6" t="s">
        <v>11886</v>
      </c>
      <c r="C5307" s="6" t="s">
        <v>10485</v>
      </c>
      <c r="D5307" s="6" t="s">
        <v>61</v>
      </c>
      <c r="E5307" s="6" t="s">
        <v>18</v>
      </c>
      <c r="F5307" s="6" t="s">
        <v>12094</v>
      </c>
      <c r="G5307" s="6" t="s">
        <v>80</v>
      </c>
      <c r="H5307" s="10">
        <f t="shared" si="411"/>
        <v>46272</v>
      </c>
      <c r="I5307" s="7">
        <f t="shared" si="412"/>
        <v>4397</v>
      </c>
      <c r="J5307" s="6" t="str">
        <f t="shared" si="413"/>
        <v>Delhi</v>
      </c>
      <c r="K5307" s="6">
        <f>COUNTIFS(pg_transaction_cleaned!$O$2:$O$5743,A5307,pg_transaction_cleaned!$F$2:$F$5743,"CAPTURE")</f>
        <v>0</v>
      </c>
      <c r="L5307" s="7">
        <f>SUMIFS(pg_transaction_cleaned!$H$2:$H$5743,pg_transaction_cleaned!$O$2:$O$5743,A5307,pg_transaction_cleaned!$F$2:$F$5743,"CAPTURE")</f>
        <v>0</v>
      </c>
      <c r="M5307" s="6">
        <f>COUNTIFS(pg_transaction_cleaned!$O$2:$O$5743,A5307,pg_transaction_cleaned!$F$2:$F$5743,"REFUND")</f>
        <v>0</v>
      </c>
      <c r="N5307" s="7">
        <f>SUMIFS(pg_transaction_cleaned!$H$2:$H$5743,pg_transaction_cleaned!$O$2:$O$5743,A5307,pg_transaction_cleaned!$F$2:$F$5743,"REFUND")</f>
        <v>0</v>
      </c>
      <c r="O5307" s="6" t="str">
        <f t="shared" si="414"/>
        <v>OK</v>
      </c>
      <c r="P5307" s="8">
        <f t="shared" si="415"/>
        <v>0</v>
      </c>
    </row>
    <row r="5308" spans="1:16" x14ac:dyDescent="0.3">
      <c r="A5308" s="6" t="s">
        <v>10486</v>
      </c>
      <c r="B5308" s="6" t="s">
        <v>11909</v>
      </c>
      <c r="C5308" s="6" t="s">
        <v>10487</v>
      </c>
      <c r="D5308" s="6" t="s">
        <v>23</v>
      </c>
      <c r="E5308" s="6" t="s">
        <v>18</v>
      </c>
      <c r="F5308" s="6" t="s">
        <v>11992</v>
      </c>
      <c r="G5308" s="6" t="s">
        <v>19</v>
      </c>
      <c r="H5308" s="10">
        <f t="shared" si="411"/>
        <v>46276</v>
      </c>
      <c r="I5308" s="7">
        <f t="shared" si="412"/>
        <v>799</v>
      </c>
      <c r="J5308" s="6" t="str">
        <f t="shared" si="413"/>
        <v>Bengaluru</v>
      </c>
      <c r="K5308" s="6">
        <f>COUNTIFS(pg_transaction_cleaned!$O$2:$O$5743,A5308,pg_transaction_cleaned!$F$2:$F$5743,"CAPTURE")</f>
        <v>1</v>
      </c>
      <c r="L5308" s="7">
        <f>SUMIFS(pg_transaction_cleaned!$H$2:$H$5743,pg_transaction_cleaned!$O$2:$O$5743,A5308,pg_transaction_cleaned!$F$2:$F$5743,"CAPTURE")</f>
        <v>799</v>
      </c>
      <c r="M5308" s="6">
        <f>COUNTIFS(pg_transaction_cleaned!$O$2:$O$5743,A5308,pg_transaction_cleaned!$F$2:$F$5743,"REFUND")</f>
        <v>0</v>
      </c>
      <c r="N5308" s="7">
        <f>SUMIFS(pg_transaction_cleaned!$H$2:$H$5743,pg_transaction_cleaned!$O$2:$O$5743,A5308,pg_transaction_cleaned!$F$2:$F$5743,"REFUND")</f>
        <v>0</v>
      </c>
      <c r="O5308" s="6" t="str">
        <f t="shared" si="414"/>
        <v>OK</v>
      </c>
      <c r="P5308" s="8">
        <f t="shared" si="415"/>
        <v>0</v>
      </c>
    </row>
    <row r="5309" spans="1:16" x14ac:dyDescent="0.3">
      <c r="A5309" s="6" t="s">
        <v>10488</v>
      </c>
      <c r="B5309" s="6" t="s">
        <v>11909</v>
      </c>
      <c r="C5309" s="6" t="s">
        <v>10489</v>
      </c>
      <c r="D5309" s="6" t="s">
        <v>48</v>
      </c>
      <c r="E5309" s="6" t="s">
        <v>54</v>
      </c>
      <c r="F5309" s="6" t="s">
        <v>11843</v>
      </c>
      <c r="G5309" s="6" t="s">
        <v>115</v>
      </c>
      <c r="H5309" s="10">
        <f t="shared" si="411"/>
        <v>46276</v>
      </c>
      <c r="I5309" s="7">
        <f t="shared" si="412"/>
        <v>349</v>
      </c>
      <c r="J5309" s="6" t="str">
        <f t="shared" si="413"/>
        <v>Jaipur</v>
      </c>
      <c r="K5309" s="6">
        <f>COUNTIFS(pg_transaction_cleaned!$O$2:$O$5743,A5309,pg_transaction_cleaned!$F$2:$F$5743,"CAPTURE")</f>
        <v>0</v>
      </c>
      <c r="L5309" s="7">
        <f>SUMIFS(pg_transaction_cleaned!$H$2:$H$5743,pg_transaction_cleaned!$O$2:$O$5743,A5309,pg_transaction_cleaned!$F$2:$F$5743,"CAPTURE")</f>
        <v>0</v>
      </c>
      <c r="M5309" s="6">
        <f>COUNTIFS(pg_transaction_cleaned!$O$2:$O$5743,A5309,pg_transaction_cleaned!$F$2:$F$5743,"REFUND")</f>
        <v>0</v>
      </c>
      <c r="N5309" s="7">
        <f>SUMIFS(pg_transaction_cleaned!$H$2:$H$5743,pg_transaction_cleaned!$O$2:$O$5743,A5309,pg_transaction_cleaned!$F$2:$F$5743,"REFUND")</f>
        <v>0</v>
      </c>
      <c r="O5309" s="6" t="str">
        <f t="shared" si="414"/>
        <v>OK</v>
      </c>
      <c r="P5309" s="8">
        <f t="shared" si="415"/>
        <v>0</v>
      </c>
    </row>
    <row r="5310" spans="1:16" x14ac:dyDescent="0.3">
      <c r="A5310" s="6" t="s">
        <v>10490</v>
      </c>
      <c r="B5310" s="6" t="s">
        <v>11842</v>
      </c>
      <c r="C5310" s="6" t="s">
        <v>10491</v>
      </c>
      <c r="D5310" s="6" t="s">
        <v>42</v>
      </c>
      <c r="E5310" s="6" t="s">
        <v>18</v>
      </c>
      <c r="F5310" s="6" t="s">
        <v>11853</v>
      </c>
      <c r="G5310" s="6" t="s">
        <v>19</v>
      </c>
      <c r="H5310" s="10">
        <f t="shared" si="411"/>
        <v>46290</v>
      </c>
      <c r="I5310" s="7">
        <f t="shared" si="412"/>
        <v>1799</v>
      </c>
      <c r="J5310" s="6" t="str">
        <f t="shared" si="413"/>
        <v>Hyderabad</v>
      </c>
      <c r="K5310" s="6">
        <f>COUNTIFS(pg_transaction_cleaned!$O$2:$O$5743,A5310,pg_transaction_cleaned!$F$2:$F$5743,"CAPTURE")</f>
        <v>1</v>
      </c>
      <c r="L5310" s="7">
        <f>SUMIFS(pg_transaction_cleaned!$H$2:$H$5743,pg_transaction_cleaned!$O$2:$O$5743,A5310,pg_transaction_cleaned!$F$2:$F$5743,"CAPTURE")</f>
        <v>1799</v>
      </c>
      <c r="M5310" s="6">
        <f>COUNTIFS(pg_transaction_cleaned!$O$2:$O$5743,A5310,pg_transaction_cleaned!$F$2:$F$5743,"REFUND")</f>
        <v>0</v>
      </c>
      <c r="N5310" s="7">
        <f>SUMIFS(pg_transaction_cleaned!$H$2:$H$5743,pg_transaction_cleaned!$O$2:$O$5743,A5310,pg_transaction_cleaned!$F$2:$F$5743,"REFUND")</f>
        <v>0</v>
      </c>
      <c r="O5310" s="6" t="str">
        <f t="shared" si="414"/>
        <v>OK</v>
      </c>
      <c r="P5310" s="8">
        <f t="shared" si="415"/>
        <v>0</v>
      </c>
    </row>
    <row r="5311" spans="1:16" x14ac:dyDescent="0.3">
      <c r="A5311" s="6" t="s">
        <v>10492</v>
      </c>
      <c r="B5311" s="6" t="s">
        <v>11834</v>
      </c>
      <c r="C5311" s="6" t="s">
        <v>10493</v>
      </c>
      <c r="D5311" s="6" t="s">
        <v>34</v>
      </c>
      <c r="E5311" s="6" t="s">
        <v>18</v>
      </c>
      <c r="F5311" s="6" t="s">
        <v>11869</v>
      </c>
      <c r="G5311" s="6" t="s">
        <v>19</v>
      </c>
      <c r="H5311" s="10">
        <f t="shared" si="411"/>
        <v>46276</v>
      </c>
      <c r="I5311" s="7">
        <f t="shared" si="412"/>
        <v>599</v>
      </c>
      <c r="J5311" s="6" t="str">
        <f t="shared" si="413"/>
        <v>Ahmedabad</v>
      </c>
      <c r="K5311" s="6">
        <f>COUNTIFS(pg_transaction_cleaned!$O$2:$O$5743,A5311,pg_transaction_cleaned!$F$2:$F$5743,"CAPTURE")</f>
        <v>1</v>
      </c>
      <c r="L5311" s="7">
        <f>SUMIFS(pg_transaction_cleaned!$H$2:$H$5743,pg_transaction_cleaned!$O$2:$O$5743,A5311,pg_transaction_cleaned!$F$2:$F$5743,"CAPTURE")</f>
        <v>599</v>
      </c>
      <c r="M5311" s="6">
        <f>COUNTIFS(pg_transaction_cleaned!$O$2:$O$5743,A5311,pg_transaction_cleaned!$F$2:$F$5743,"REFUND")</f>
        <v>0</v>
      </c>
      <c r="N5311" s="7">
        <f>SUMIFS(pg_transaction_cleaned!$H$2:$H$5743,pg_transaction_cleaned!$O$2:$O$5743,A5311,pg_transaction_cleaned!$F$2:$F$5743,"REFUND")</f>
        <v>0</v>
      </c>
      <c r="O5311" s="6" t="str">
        <f t="shared" si="414"/>
        <v>OK</v>
      </c>
      <c r="P5311" s="8">
        <f t="shared" si="415"/>
        <v>0</v>
      </c>
    </row>
    <row r="5312" spans="1:16" x14ac:dyDescent="0.3">
      <c r="A5312" s="6" t="s">
        <v>10494</v>
      </c>
      <c r="B5312" s="6" t="s">
        <v>11882</v>
      </c>
      <c r="C5312" s="6" t="s">
        <v>10495</v>
      </c>
      <c r="D5312" s="6" t="s">
        <v>26</v>
      </c>
      <c r="E5312" s="6" t="s">
        <v>18</v>
      </c>
      <c r="F5312" s="6" t="s">
        <v>11929</v>
      </c>
      <c r="G5312" s="6" t="s">
        <v>19</v>
      </c>
      <c r="H5312" s="10">
        <f t="shared" si="411"/>
        <v>46271</v>
      </c>
      <c r="I5312" s="7">
        <f t="shared" si="412"/>
        <v>799</v>
      </c>
      <c r="J5312" s="6" t="str">
        <f t="shared" si="413"/>
        <v>Kolkata</v>
      </c>
      <c r="K5312" s="6">
        <f>COUNTIFS(pg_transaction_cleaned!$O$2:$O$5743,A5312,pg_transaction_cleaned!$F$2:$F$5743,"CAPTURE")</f>
        <v>1</v>
      </c>
      <c r="L5312" s="7">
        <f>SUMIFS(pg_transaction_cleaned!$H$2:$H$5743,pg_transaction_cleaned!$O$2:$O$5743,A5312,pg_transaction_cleaned!$F$2:$F$5743,"CAPTURE")</f>
        <v>799</v>
      </c>
      <c r="M5312" s="6">
        <f>COUNTIFS(pg_transaction_cleaned!$O$2:$O$5743,A5312,pg_transaction_cleaned!$F$2:$F$5743,"REFUND")</f>
        <v>0</v>
      </c>
      <c r="N5312" s="7">
        <f>SUMIFS(pg_transaction_cleaned!$H$2:$H$5743,pg_transaction_cleaned!$O$2:$O$5743,A5312,pg_transaction_cleaned!$F$2:$F$5743,"REFUND")</f>
        <v>0</v>
      </c>
      <c r="O5312" s="6" t="str">
        <f t="shared" si="414"/>
        <v>OK</v>
      </c>
      <c r="P5312" s="8">
        <f t="shared" si="415"/>
        <v>0</v>
      </c>
    </row>
    <row r="5313" spans="1:16" x14ac:dyDescent="0.3">
      <c r="A5313" s="6" t="s">
        <v>10496</v>
      </c>
      <c r="B5313" s="6" t="s">
        <v>11868</v>
      </c>
      <c r="C5313" s="6" t="s">
        <v>10497</v>
      </c>
      <c r="D5313" s="6" t="s">
        <v>42</v>
      </c>
      <c r="E5313" s="6" t="s">
        <v>18</v>
      </c>
      <c r="F5313" s="6" t="s">
        <v>11853</v>
      </c>
      <c r="G5313" s="6" t="s">
        <v>19</v>
      </c>
      <c r="H5313" s="10">
        <f t="shared" si="411"/>
        <v>46288</v>
      </c>
      <c r="I5313" s="7">
        <f t="shared" si="412"/>
        <v>1799</v>
      </c>
      <c r="J5313" s="6" t="str">
        <f t="shared" si="413"/>
        <v>Hyderabad</v>
      </c>
      <c r="K5313" s="6">
        <f>COUNTIFS(pg_transaction_cleaned!$O$2:$O$5743,A5313,pg_transaction_cleaned!$F$2:$F$5743,"CAPTURE")</f>
        <v>1</v>
      </c>
      <c r="L5313" s="7">
        <f>SUMIFS(pg_transaction_cleaned!$H$2:$H$5743,pg_transaction_cleaned!$O$2:$O$5743,A5313,pg_transaction_cleaned!$F$2:$F$5743,"CAPTURE")</f>
        <v>1799</v>
      </c>
      <c r="M5313" s="6">
        <f>COUNTIFS(pg_transaction_cleaned!$O$2:$O$5743,A5313,pg_transaction_cleaned!$F$2:$F$5743,"REFUND")</f>
        <v>0</v>
      </c>
      <c r="N5313" s="7">
        <f>SUMIFS(pg_transaction_cleaned!$H$2:$H$5743,pg_transaction_cleaned!$O$2:$O$5743,A5313,pg_transaction_cleaned!$F$2:$F$5743,"REFUND")</f>
        <v>0</v>
      </c>
      <c r="O5313" s="6" t="str">
        <f t="shared" si="414"/>
        <v>OK</v>
      </c>
      <c r="P5313" s="8">
        <f t="shared" si="415"/>
        <v>0</v>
      </c>
    </row>
    <row r="5314" spans="1:16" x14ac:dyDescent="0.3">
      <c r="A5314" s="6" t="s">
        <v>10498</v>
      </c>
      <c r="B5314" s="6" t="s">
        <v>11834</v>
      </c>
      <c r="C5314" s="6" t="s">
        <v>10499</v>
      </c>
      <c r="D5314" s="6" t="s">
        <v>75</v>
      </c>
      <c r="E5314" s="6" t="s">
        <v>27</v>
      </c>
      <c r="F5314" s="6" t="s">
        <v>12209</v>
      </c>
      <c r="G5314" s="6" t="s">
        <v>19</v>
      </c>
      <c r="H5314" s="10">
        <f t="shared" ref="H5314:H5377" si="416">IF(MID(B5314,5,1)="-",DATE(LEFT(B5314,4),MID(B5314,6,2),RIGHT(B5314,2)),DATE(RIGHT(B5314,4),MID(B5314,4,2),LEFT(B5314,2)))</f>
        <v>46276</v>
      </c>
      <c r="I5314" s="7">
        <f t="shared" ref="I5314:I5377" si="417">VALUE(SUBSTITUTE(F5314,",",""))</f>
        <v>13297</v>
      </c>
      <c r="J5314" s="6" t="str">
        <f t="shared" ref="J5314:J5377" si="418">IF(TRIM(D5314)="","Unknown",TRIM(D5314))</f>
        <v>Mumbai</v>
      </c>
      <c r="K5314" s="6">
        <f>COUNTIFS(pg_transaction_cleaned!$O$2:$O$5743,A5314,pg_transaction_cleaned!$F$2:$F$5743,"CAPTURE")</f>
        <v>1</v>
      </c>
      <c r="L5314" s="7">
        <f>SUMIFS(pg_transaction_cleaned!$H$2:$H$5743,pg_transaction_cleaned!$O$2:$O$5743,A5314,pg_transaction_cleaned!$F$2:$F$5743,"CAPTURE")</f>
        <v>13297</v>
      </c>
      <c r="M5314" s="6">
        <f>COUNTIFS(pg_transaction_cleaned!$O$2:$O$5743,A5314,pg_transaction_cleaned!$F$2:$F$5743,"REFUND")</f>
        <v>0</v>
      </c>
      <c r="N5314" s="7">
        <f>SUMIFS(pg_transaction_cleaned!$H$2:$H$5743,pg_transaction_cleaned!$O$2:$O$5743,A5314,pg_transaction_cleaned!$F$2:$F$5743,"REFUND")</f>
        <v>0</v>
      </c>
      <c r="O5314" s="6" t="str">
        <f t="shared" si="414"/>
        <v>OK</v>
      </c>
      <c r="P5314" s="8">
        <f t="shared" si="415"/>
        <v>0</v>
      </c>
    </row>
    <row r="5315" spans="1:16" x14ac:dyDescent="0.3">
      <c r="A5315" s="6" t="s">
        <v>10500</v>
      </c>
      <c r="B5315" s="6" t="s">
        <v>11854</v>
      </c>
      <c r="C5315" s="6" t="s">
        <v>10501</v>
      </c>
      <c r="D5315" s="6" t="s">
        <v>26</v>
      </c>
      <c r="E5315" s="6" t="s">
        <v>43</v>
      </c>
      <c r="F5315" s="6" t="s">
        <v>11883</v>
      </c>
      <c r="G5315" s="6" t="s">
        <v>19</v>
      </c>
      <c r="H5315" s="10">
        <f t="shared" si="416"/>
        <v>46286</v>
      </c>
      <c r="I5315" s="7">
        <f t="shared" si="417"/>
        <v>1598</v>
      </c>
      <c r="J5315" s="6" t="str">
        <f t="shared" si="418"/>
        <v>Kolkata</v>
      </c>
      <c r="K5315" s="6">
        <f>COUNTIFS(pg_transaction_cleaned!$O$2:$O$5743,A5315,pg_transaction_cleaned!$F$2:$F$5743,"CAPTURE")</f>
        <v>1</v>
      </c>
      <c r="L5315" s="7">
        <f>SUMIFS(pg_transaction_cleaned!$H$2:$H$5743,pg_transaction_cleaned!$O$2:$O$5743,A5315,pg_transaction_cleaned!$F$2:$F$5743,"CAPTURE")</f>
        <v>1598</v>
      </c>
      <c r="M5315" s="6">
        <f>COUNTIFS(pg_transaction_cleaned!$O$2:$O$5743,A5315,pg_transaction_cleaned!$F$2:$F$5743,"REFUND")</f>
        <v>0</v>
      </c>
      <c r="N5315" s="7">
        <f>SUMIFS(pg_transaction_cleaned!$H$2:$H$5743,pg_transaction_cleaned!$O$2:$O$5743,A5315,pg_transaction_cleaned!$F$2:$F$5743,"REFUND")</f>
        <v>0</v>
      </c>
      <c r="O5315" s="6" t="str">
        <f t="shared" ref="O5315:O5378" si="419">IF(AND(G5315="Paid",K5315=0),"Paid, no payment",IF(AND(OR(G5315="Failed",G5315="Cancelled"),K5315&gt;0),"Payment on failed/cancelled",IF(K5315&gt;1,"Duplicate charge",IF(AND(K5315=1,ROUND(L5315-I5315,2)&lt;&gt;0),"Amount difference",IF(AND(G5315="Refunded",M5315=0),"Refunded, no refund",IF(AND(G5315&lt;&gt;"Refunded",M5315&gt;0),"Refund, order not Refunded",IF(AND(M5315&gt;0,ROUND(N5315-I5315,2)&lt;&gt;0),"Refund amount differs","OK")))))))</f>
        <v>OK</v>
      </c>
      <c r="P5315" s="8">
        <f t="shared" ref="P5315:P5378" si="420">IF(O5315="OK",0,IF(O5315="Paid, no payment",I5315,IF(O5315="Payment on failed/cancelled",L5315,IF(OR(O5315="Duplicate charge",O5315="Amount difference"),L5315-I5315,IF(O5315="Refunded, no refund",I5315,N5315)))))</f>
        <v>0</v>
      </c>
    </row>
    <row r="5316" spans="1:16" x14ac:dyDescent="0.3">
      <c r="A5316" s="6" t="s">
        <v>10502</v>
      </c>
      <c r="B5316" s="6" t="s">
        <v>11838</v>
      </c>
      <c r="C5316" s="6" t="s">
        <v>10503</v>
      </c>
      <c r="D5316" s="6" t="s">
        <v>26</v>
      </c>
      <c r="E5316" s="6" t="s">
        <v>18</v>
      </c>
      <c r="F5316" s="6" t="s">
        <v>11841</v>
      </c>
      <c r="G5316" s="6" t="s">
        <v>19</v>
      </c>
      <c r="H5316" s="10">
        <f t="shared" si="416"/>
        <v>46283</v>
      </c>
      <c r="I5316" s="7">
        <f t="shared" si="417"/>
        <v>2499</v>
      </c>
      <c r="J5316" s="6" t="str">
        <f t="shared" si="418"/>
        <v>Kolkata</v>
      </c>
      <c r="K5316" s="6">
        <f>COUNTIFS(pg_transaction_cleaned!$O$2:$O$5743,A5316,pg_transaction_cleaned!$F$2:$F$5743,"CAPTURE")</f>
        <v>1</v>
      </c>
      <c r="L5316" s="7">
        <f>SUMIFS(pg_transaction_cleaned!$H$2:$H$5743,pg_transaction_cleaned!$O$2:$O$5743,A5316,pg_transaction_cleaned!$F$2:$F$5743,"CAPTURE")</f>
        <v>2499</v>
      </c>
      <c r="M5316" s="6">
        <f>COUNTIFS(pg_transaction_cleaned!$O$2:$O$5743,A5316,pg_transaction_cleaned!$F$2:$F$5743,"REFUND")</f>
        <v>0</v>
      </c>
      <c r="N5316" s="7">
        <f>SUMIFS(pg_transaction_cleaned!$H$2:$H$5743,pg_transaction_cleaned!$O$2:$O$5743,A5316,pg_transaction_cleaned!$F$2:$F$5743,"REFUND")</f>
        <v>0</v>
      </c>
      <c r="O5316" s="6" t="str">
        <f t="shared" si="419"/>
        <v>OK</v>
      </c>
      <c r="P5316" s="8">
        <f t="shared" si="420"/>
        <v>0</v>
      </c>
    </row>
    <row r="5317" spans="1:16" x14ac:dyDescent="0.3">
      <c r="A5317" s="6" t="s">
        <v>10504</v>
      </c>
      <c r="B5317" s="6" t="s">
        <v>11926</v>
      </c>
      <c r="C5317" s="6" t="s">
        <v>10505</v>
      </c>
      <c r="D5317" s="6" t="s">
        <v>17</v>
      </c>
      <c r="E5317" s="6" t="s">
        <v>18</v>
      </c>
      <c r="F5317" s="6" t="s">
        <v>11902</v>
      </c>
      <c r="G5317" s="6" t="s">
        <v>19</v>
      </c>
      <c r="H5317" s="10">
        <f t="shared" si="416"/>
        <v>46270</v>
      </c>
      <c r="I5317" s="7">
        <f t="shared" si="417"/>
        <v>2999</v>
      </c>
      <c r="J5317" s="6" t="str">
        <f t="shared" si="418"/>
        <v>Pune</v>
      </c>
      <c r="K5317" s="6">
        <f>COUNTIFS(pg_transaction_cleaned!$O$2:$O$5743,A5317,pg_transaction_cleaned!$F$2:$F$5743,"CAPTURE")</f>
        <v>1</v>
      </c>
      <c r="L5317" s="7">
        <f>SUMIFS(pg_transaction_cleaned!$H$2:$H$5743,pg_transaction_cleaned!$O$2:$O$5743,A5317,pg_transaction_cleaned!$F$2:$F$5743,"CAPTURE")</f>
        <v>2999</v>
      </c>
      <c r="M5317" s="6">
        <f>COUNTIFS(pg_transaction_cleaned!$O$2:$O$5743,A5317,pg_transaction_cleaned!$F$2:$F$5743,"REFUND")</f>
        <v>0</v>
      </c>
      <c r="N5317" s="7">
        <f>SUMIFS(pg_transaction_cleaned!$H$2:$H$5743,pg_transaction_cleaned!$O$2:$O$5743,A5317,pg_transaction_cleaned!$F$2:$F$5743,"REFUND")</f>
        <v>0</v>
      </c>
      <c r="O5317" s="6" t="str">
        <f t="shared" si="419"/>
        <v>OK</v>
      </c>
      <c r="P5317" s="8">
        <f t="shared" si="420"/>
        <v>0</v>
      </c>
    </row>
    <row r="5318" spans="1:16" x14ac:dyDescent="0.3">
      <c r="A5318" s="6" t="s">
        <v>10506</v>
      </c>
      <c r="B5318" s="6" t="s">
        <v>11866</v>
      </c>
      <c r="C5318" s="6" t="s">
        <v>10507</v>
      </c>
      <c r="D5318" s="6" t="s">
        <v>26</v>
      </c>
      <c r="E5318" s="6" t="s">
        <v>43</v>
      </c>
      <c r="F5318" s="6" t="s">
        <v>11869</v>
      </c>
      <c r="G5318" s="6" t="s">
        <v>19</v>
      </c>
      <c r="H5318" s="10">
        <f t="shared" si="416"/>
        <v>46274</v>
      </c>
      <c r="I5318" s="7">
        <f t="shared" si="417"/>
        <v>599</v>
      </c>
      <c r="J5318" s="6" t="str">
        <f t="shared" si="418"/>
        <v>Kolkata</v>
      </c>
      <c r="K5318" s="6">
        <f>COUNTIFS(pg_transaction_cleaned!$O$2:$O$5743,A5318,pg_transaction_cleaned!$F$2:$F$5743,"CAPTURE")</f>
        <v>1</v>
      </c>
      <c r="L5318" s="7">
        <f>SUMIFS(pg_transaction_cleaned!$H$2:$H$5743,pg_transaction_cleaned!$O$2:$O$5743,A5318,pg_transaction_cleaned!$F$2:$F$5743,"CAPTURE")</f>
        <v>599</v>
      </c>
      <c r="M5318" s="6">
        <f>COUNTIFS(pg_transaction_cleaned!$O$2:$O$5743,A5318,pg_transaction_cleaned!$F$2:$F$5743,"REFUND")</f>
        <v>0</v>
      </c>
      <c r="N5318" s="7">
        <f>SUMIFS(pg_transaction_cleaned!$H$2:$H$5743,pg_transaction_cleaned!$O$2:$O$5743,A5318,pg_transaction_cleaned!$F$2:$F$5743,"REFUND")</f>
        <v>0</v>
      </c>
      <c r="O5318" s="6" t="str">
        <f t="shared" si="419"/>
        <v>OK</v>
      </c>
      <c r="P5318" s="8">
        <f t="shared" si="420"/>
        <v>0</v>
      </c>
    </row>
    <row r="5319" spans="1:16" x14ac:dyDescent="0.3">
      <c r="A5319" s="6" t="s">
        <v>10508</v>
      </c>
      <c r="B5319" s="6" t="s">
        <v>11887</v>
      </c>
      <c r="C5319" s="6" t="s">
        <v>10509</v>
      </c>
      <c r="D5319" s="6" t="s">
        <v>26</v>
      </c>
      <c r="E5319" s="6" t="s">
        <v>27</v>
      </c>
      <c r="F5319" s="6" t="s">
        <v>11929</v>
      </c>
      <c r="G5319" s="6" t="s">
        <v>19</v>
      </c>
      <c r="H5319" s="10">
        <f t="shared" si="416"/>
        <v>46268</v>
      </c>
      <c r="I5319" s="7">
        <f t="shared" si="417"/>
        <v>799</v>
      </c>
      <c r="J5319" s="6" t="str">
        <f t="shared" si="418"/>
        <v>Kolkata</v>
      </c>
      <c r="K5319" s="6">
        <f>COUNTIFS(pg_transaction_cleaned!$O$2:$O$5743,A5319,pg_transaction_cleaned!$F$2:$F$5743,"CAPTURE")</f>
        <v>1</v>
      </c>
      <c r="L5319" s="7">
        <f>SUMIFS(pg_transaction_cleaned!$H$2:$H$5743,pg_transaction_cleaned!$O$2:$O$5743,A5319,pg_transaction_cleaned!$F$2:$F$5743,"CAPTURE")</f>
        <v>799</v>
      </c>
      <c r="M5319" s="6">
        <f>COUNTIFS(pg_transaction_cleaned!$O$2:$O$5743,A5319,pg_transaction_cleaned!$F$2:$F$5743,"REFUND")</f>
        <v>0</v>
      </c>
      <c r="N5319" s="7">
        <f>SUMIFS(pg_transaction_cleaned!$H$2:$H$5743,pg_transaction_cleaned!$O$2:$O$5743,A5319,pg_transaction_cleaned!$F$2:$F$5743,"REFUND")</f>
        <v>0</v>
      </c>
      <c r="O5319" s="6" t="str">
        <f t="shared" si="419"/>
        <v>OK</v>
      </c>
      <c r="P5319" s="8">
        <f t="shared" si="420"/>
        <v>0</v>
      </c>
    </row>
    <row r="5320" spans="1:16" x14ac:dyDescent="0.3">
      <c r="A5320" s="6" t="s">
        <v>10510</v>
      </c>
      <c r="B5320" s="6" t="s">
        <v>11895</v>
      </c>
      <c r="C5320" s="6" t="s">
        <v>10511</v>
      </c>
      <c r="D5320" s="6" t="s">
        <v>23</v>
      </c>
      <c r="E5320" s="6" t="s">
        <v>18</v>
      </c>
      <c r="F5320" s="6" t="s">
        <v>11837</v>
      </c>
      <c r="G5320" s="6" t="s">
        <v>19</v>
      </c>
      <c r="H5320" s="10">
        <f t="shared" si="416"/>
        <v>46295</v>
      </c>
      <c r="I5320" s="7">
        <f t="shared" si="417"/>
        <v>999</v>
      </c>
      <c r="J5320" s="6" t="str">
        <f t="shared" si="418"/>
        <v>Bengaluru</v>
      </c>
      <c r="K5320" s="6">
        <f>COUNTIFS(pg_transaction_cleaned!$O$2:$O$5743,A5320,pg_transaction_cleaned!$F$2:$F$5743,"CAPTURE")</f>
        <v>1</v>
      </c>
      <c r="L5320" s="7">
        <f>SUMIFS(pg_transaction_cleaned!$H$2:$H$5743,pg_transaction_cleaned!$O$2:$O$5743,A5320,pg_transaction_cleaned!$F$2:$F$5743,"CAPTURE")</f>
        <v>999</v>
      </c>
      <c r="M5320" s="6">
        <f>COUNTIFS(pg_transaction_cleaned!$O$2:$O$5743,A5320,pg_transaction_cleaned!$F$2:$F$5743,"REFUND")</f>
        <v>0</v>
      </c>
      <c r="N5320" s="7">
        <f>SUMIFS(pg_transaction_cleaned!$H$2:$H$5743,pg_transaction_cleaned!$O$2:$O$5743,A5320,pg_transaction_cleaned!$F$2:$F$5743,"REFUND")</f>
        <v>0</v>
      </c>
      <c r="O5320" s="6" t="str">
        <f t="shared" si="419"/>
        <v>OK</v>
      </c>
      <c r="P5320" s="8">
        <f t="shared" si="420"/>
        <v>0</v>
      </c>
    </row>
    <row r="5321" spans="1:16" x14ac:dyDescent="0.3">
      <c r="A5321" s="6" t="s">
        <v>10512</v>
      </c>
      <c r="B5321" s="6" t="s">
        <v>11887</v>
      </c>
      <c r="C5321" s="6" t="s">
        <v>10513</v>
      </c>
      <c r="D5321" s="6" t="s">
        <v>51</v>
      </c>
      <c r="E5321" s="6" t="s">
        <v>18</v>
      </c>
      <c r="F5321" s="6" t="s">
        <v>12078</v>
      </c>
      <c r="G5321" s="6" t="s">
        <v>19</v>
      </c>
      <c r="H5321" s="10">
        <f t="shared" si="416"/>
        <v>46268</v>
      </c>
      <c r="I5321" s="7">
        <f t="shared" si="417"/>
        <v>7498</v>
      </c>
      <c r="J5321" s="6" t="str">
        <f t="shared" si="418"/>
        <v>Chennai</v>
      </c>
      <c r="K5321" s="6">
        <f>COUNTIFS(pg_transaction_cleaned!$O$2:$O$5743,A5321,pg_transaction_cleaned!$F$2:$F$5743,"CAPTURE")</f>
        <v>1</v>
      </c>
      <c r="L5321" s="7">
        <f>SUMIFS(pg_transaction_cleaned!$H$2:$H$5743,pg_transaction_cleaned!$O$2:$O$5743,A5321,pg_transaction_cleaned!$F$2:$F$5743,"CAPTURE")</f>
        <v>7498</v>
      </c>
      <c r="M5321" s="6">
        <f>COUNTIFS(pg_transaction_cleaned!$O$2:$O$5743,A5321,pg_transaction_cleaned!$F$2:$F$5743,"REFUND")</f>
        <v>0</v>
      </c>
      <c r="N5321" s="7">
        <f>SUMIFS(pg_transaction_cleaned!$H$2:$H$5743,pg_transaction_cleaned!$O$2:$O$5743,A5321,pg_transaction_cleaned!$F$2:$F$5743,"REFUND")</f>
        <v>0</v>
      </c>
      <c r="O5321" s="6" t="str">
        <f t="shared" si="419"/>
        <v>OK</v>
      </c>
      <c r="P5321" s="8">
        <f t="shared" si="420"/>
        <v>0</v>
      </c>
    </row>
    <row r="5322" spans="1:16" x14ac:dyDescent="0.3">
      <c r="A5322" s="6" t="s">
        <v>10514</v>
      </c>
      <c r="B5322" s="6" t="s">
        <v>11852</v>
      </c>
      <c r="C5322" s="6" t="s">
        <v>10515</v>
      </c>
      <c r="D5322" s="6" t="s">
        <v>34</v>
      </c>
      <c r="E5322" s="6" t="s">
        <v>18</v>
      </c>
      <c r="F5322" s="6" t="s">
        <v>11861</v>
      </c>
      <c r="G5322" s="6" t="s">
        <v>19</v>
      </c>
      <c r="H5322" s="10">
        <f t="shared" si="416"/>
        <v>46273</v>
      </c>
      <c r="I5322" s="7">
        <f t="shared" si="417"/>
        <v>7999</v>
      </c>
      <c r="J5322" s="6" t="str">
        <f t="shared" si="418"/>
        <v>Ahmedabad</v>
      </c>
      <c r="K5322" s="6">
        <f>COUNTIFS(pg_transaction_cleaned!$O$2:$O$5743,A5322,pg_transaction_cleaned!$F$2:$F$5743,"CAPTURE")</f>
        <v>1</v>
      </c>
      <c r="L5322" s="7">
        <f>SUMIFS(pg_transaction_cleaned!$H$2:$H$5743,pg_transaction_cleaned!$O$2:$O$5743,A5322,pg_transaction_cleaned!$F$2:$F$5743,"CAPTURE")</f>
        <v>7999</v>
      </c>
      <c r="M5322" s="6">
        <f>COUNTIFS(pg_transaction_cleaned!$O$2:$O$5743,A5322,pg_transaction_cleaned!$F$2:$F$5743,"REFUND")</f>
        <v>0</v>
      </c>
      <c r="N5322" s="7">
        <f>SUMIFS(pg_transaction_cleaned!$H$2:$H$5743,pg_transaction_cleaned!$O$2:$O$5743,A5322,pg_transaction_cleaned!$F$2:$F$5743,"REFUND")</f>
        <v>0</v>
      </c>
      <c r="O5322" s="6" t="str">
        <f t="shared" si="419"/>
        <v>OK</v>
      </c>
      <c r="P5322" s="8">
        <f t="shared" si="420"/>
        <v>0</v>
      </c>
    </row>
    <row r="5323" spans="1:16" x14ac:dyDescent="0.3">
      <c r="A5323" s="6" t="s">
        <v>10516</v>
      </c>
      <c r="B5323" s="6" t="s">
        <v>11859</v>
      </c>
      <c r="C5323" s="6" t="s">
        <v>10517</v>
      </c>
      <c r="D5323" s="6" t="s">
        <v>75</v>
      </c>
      <c r="E5323" s="6" t="s">
        <v>18</v>
      </c>
      <c r="F5323" s="6" t="s">
        <v>11904</v>
      </c>
      <c r="G5323" s="6" t="s">
        <v>19</v>
      </c>
      <c r="H5323" s="10">
        <f t="shared" si="416"/>
        <v>46271</v>
      </c>
      <c r="I5323" s="7">
        <f t="shared" si="417"/>
        <v>9298</v>
      </c>
      <c r="J5323" s="6" t="str">
        <f t="shared" si="418"/>
        <v>Mumbai</v>
      </c>
      <c r="K5323" s="6">
        <f>COUNTIFS(pg_transaction_cleaned!$O$2:$O$5743,A5323,pg_transaction_cleaned!$F$2:$F$5743,"CAPTURE")</f>
        <v>1</v>
      </c>
      <c r="L5323" s="7">
        <f>SUMIFS(pg_transaction_cleaned!$H$2:$H$5743,pg_transaction_cleaned!$O$2:$O$5743,A5323,pg_transaction_cleaned!$F$2:$F$5743,"CAPTURE")</f>
        <v>9298</v>
      </c>
      <c r="M5323" s="6">
        <f>COUNTIFS(pg_transaction_cleaned!$O$2:$O$5743,A5323,pg_transaction_cleaned!$F$2:$F$5743,"REFUND")</f>
        <v>0</v>
      </c>
      <c r="N5323" s="7">
        <f>SUMIFS(pg_transaction_cleaned!$H$2:$H$5743,pg_transaction_cleaned!$O$2:$O$5743,A5323,pg_transaction_cleaned!$F$2:$F$5743,"REFUND")</f>
        <v>0</v>
      </c>
      <c r="O5323" s="6" t="str">
        <f t="shared" si="419"/>
        <v>OK</v>
      </c>
      <c r="P5323" s="8">
        <f t="shared" si="420"/>
        <v>0</v>
      </c>
    </row>
    <row r="5324" spans="1:16" x14ac:dyDescent="0.3">
      <c r="A5324" s="6" t="s">
        <v>10518</v>
      </c>
      <c r="B5324" s="6" t="s">
        <v>11914</v>
      </c>
      <c r="C5324" s="6" t="s">
        <v>10519</v>
      </c>
      <c r="D5324" s="6" t="s">
        <v>37</v>
      </c>
      <c r="E5324" s="6" t="s">
        <v>18</v>
      </c>
      <c r="F5324" s="6" t="s">
        <v>11855</v>
      </c>
      <c r="G5324" s="6" t="s">
        <v>19</v>
      </c>
      <c r="H5324" s="10">
        <f t="shared" si="416"/>
        <v>46289</v>
      </c>
      <c r="I5324" s="7">
        <f t="shared" si="417"/>
        <v>4999</v>
      </c>
      <c r="J5324" s="6" t="str">
        <f t="shared" si="418"/>
        <v>Lucknow</v>
      </c>
      <c r="K5324" s="6">
        <f>COUNTIFS(pg_transaction_cleaned!$O$2:$O$5743,A5324,pg_transaction_cleaned!$F$2:$F$5743,"CAPTURE")</f>
        <v>1</v>
      </c>
      <c r="L5324" s="7">
        <f>SUMIFS(pg_transaction_cleaned!$H$2:$H$5743,pg_transaction_cleaned!$O$2:$O$5743,A5324,pg_transaction_cleaned!$F$2:$F$5743,"CAPTURE")</f>
        <v>4999</v>
      </c>
      <c r="M5324" s="6">
        <f>COUNTIFS(pg_transaction_cleaned!$O$2:$O$5743,A5324,pg_transaction_cleaned!$F$2:$F$5743,"REFUND")</f>
        <v>0</v>
      </c>
      <c r="N5324" s="7">
        <f>SUMIFS(pg_transaction_cleaned!$H$2:$H$5743,pg_transaction_cleaned!$O$2:$O$5743,A5324,pg_transaction_cleaned!$F$2:$F$5743,"REFUND")</f>
        <v>0</v>
      </c>
      <c r="O5324" s="6" t="str">
        <f t="shared" si="419"/>
        <v>OK</v>
      </c>
      <c r="P5324" s="8">
        <f t="shared" si="420"/>
        <v>0</v>
      </c>
    </row>
    <row r="5325" spans="1:16" x14ac:dyDescent="0.3">
      <c r="A5325" s="6" t="s">
        <v>10520</v>
      </c>
      <c r="B5325" s="6" t="s">
        <v>11846</v>
      </c>
      <c r="C5325" s="6" t="s">
        <v>10521</v>
      </c>
      <c r="D5325" s="6" t="s">
        <v>26</v>
      </c>
      <c r="E5325" s="6" t="s">
        <v>27</v>
      </c>
      <c r="F5325" s="6" t="s">
        <v>11878</v>
      </c>
      <c r="G5325" s="6" t="s">
        <v>19</v>
      </c>
      <c r="H5325" s="10">
        <f t="shared" si="416"/>
        <v>46285</v>
      </c>
      <c r="I5325" s="7">
        <f t="shared" si="417"/>
        <v>4498</v>
      </c>
      <c r="J5325" s="6" t="str">
        <f t="shared" si="418"/>
        <v>Kolkata</v>
      </c>
      <c r="K5325" s="6">
        <f>COUNTIFS(pg_transaction_cleaned!$O$2:$O$5743,A5325,pg_transaction_cleaned!$F$2:$F$5743,"CAPTURE")</f>
        <v>1</v>
      </c>
      <c r="L5325" s="7">
        <f>SUMIFS(pg_transaction_cleaned!$H$2:$H$5743,pg_transaction_cleaned!$O$2:$O$5743,A5325,pg_transaction_cleaned!$F$2:$F$5743,"CAPTURE")</f>
        <v>4498</v>
      </c>
      <c r="M5325" s="6">
        <f>COUNTIFS(pg_transaction_cleaned!$O$2:$O$5743,A5325,pg_transaction_cleaned!$F$2:$F$5743,"REFUND")</f>
        <v>0</v>
      </c>
      <c r="N5325" s="7">
        <f>SUMIFS(pg_transaction_cleaned!$H$2:$H$5743,pg_transaction_cleaned!$O$2:$O$5743,A5325,pg_transaction_cleaned!$F$2:$F$5743,"REFUND")</f>
        <v>0</v>
      </c>
      <c r="O5325" s="6" t="str">
        <f t="shared" si="419"/>
        <v>OK</v>
      </c>
      <c r="P5325" s="8">
        <f t="shared" si="420"/>
        <v>0</v>
      </c>
    </row>
    <row r="5326" spans="1:16" x14ac:dyDescent="0.3">
      <c r="A5326" s="6" t="s">
        <v>10522</v>
      </c>
      <c r="B5326" s="6" t="s">
        <v>11854</v>
      </c>
      <c r="C5326" s="6" t="s">
        <v>10523</v>
      </c>
      <c r="D5326" s="6" t="s">
        <v>48</v>
      </c>
      <c r="E5326" s="6" t="s">
        <v>18</v>
      </c>
      <c r="F5326" s="6" t="s">
        <v>11851</v>
      </c>
      <c r="G5326" s="6" t="s">
        <v>19</v>
      </c>
      <c r="H5326" s="10">
        <f t="shared" si="416"/>
        <v>46286</v>
      </c>
      <c r="I5326" s="7">
        <f t="shared" si="417"/>
        <v>3499</v>
      </c>
      <c r="J5326" s="6" t="str">
        <f t="shared" si="418"/>
        <v>Jaipur</v>
      </c>
      <c r="K5326" s="6">
        <f>COUNTIFS(pg_transaction_cleaned!$O$2:$O$5743,A5326,pg_transaction_cleaned!$F$2:$F$5743,"CAPTURE")</f>
        <v>1</v>
      </c>
      <c r="L5326" s="7">
        <f>SUMIFS(pg_transaction_cleaned!$H$2:$H$5743,pg_transaction_cleaned!$O$2:$O$5743,A5326,pg_transaction_cleaned!$F$2:$F$5743,"CAPTURE")</f>
        <v>3499</v>
      </c>
      <c r="M5326" s="6">
        <f>COUNTIFS(pg_transaction_cleaned!$O$2:$O$5743,A5326,pg_transaction_cleaned!$F$2:$F$5743,"REFUND")</f>
        <v>0</v>
      </c>
      <c r="N5326" s="7">
        <f>SUMIFS(pg_transaction_cleaned!$H$2:$H$5743,pg_transaction_cleaned!$O$2:$O$5743,A5326,pg_transaction_cleaned!$F$2:$F$5743,"REFUND")</f>
        <v>0</v>
      </c>
      <c r="O5326" s="6" t="str">
        <f t="shared" si="419"/>
        <v>OK</v>
      </c>
      <c r="P5326" s="8">
        <f t="shared" si="420"/>
        <v>0</v>
      </c>
    </row>
    <row r="5327" spans="1:16" x14ac:dyDescent="0.3">
      <c r="A5327" s="6" t="s">
        <v>10524</v>
      </c>
      <c r="B5327" s="6" t="s">
        <v>11891</v>
      </c>
      <c r="C5327" s="6" t="s">
        <v>10525</v>
      </c>
      <c r="D5327" s="6" t="s">
        <v>17</v>
      </c>
      <c r="E5327" s="6" t="s">
        <v>43</v>
      </c>
      <c r="F5327" s="6" t="s">
        <v>11851</v>
      </c>
      <c r="G5327" s="6" t="s">
        <v>66</v>
      </c>
      <c r="H5327" s="10">
        <f t="shared" si="416"/>
        <v>46278</v>
      </c>
      <c r="I5327" s="7">
        <f t="shared" si="417"/>
        <v>3499</v>
      </c>
      <c r="J5327" s="6" t="str">
        <f t="shared" si="418"/>
        <v>Pune</v>
      </c>
      <c r="K5327" s="6">
        <f>COUNTIFS(pg_transaction_cleaned!$O$2:$O$5743,A5327,pg_transaction_cleaned!$F$2:$F$5743,"CAPTURE")</f>
        <v>1</v>
      </c>
      <c r="L5327" s="7">
        <f>SUMIFS(pg_transaction_cleaned!$H$2:$H$5743,pg_transaction_cleaned!$O$2:$O$5743,A5327,pg_transaction_cleaned!$F$2:$F$5743,"CAPTURE")</f>
        <v>3499</v>
      </c>
      <c r="M5327" s="6">
        <f>COUNTIFS(pg_transaction_cleaned!$O$2:$O$5743,A5327,pg_transaction_cleaned!$F$2:$F$5743,"REFUND")</f>
        <v>1</v>
      </c>
      <c r="N5327" s="7">
        <f>SUMIFS(pg_transaction_cleaned!$H$2:$H$5743,pg_transaction_cleaned!$O$2:$O$5743,A5327,pg_transaction_cleaned!$F$2:$F$5743,"REFUND")</f>
        <v>3499</v>
      </c>
      <c r="O5327" s="6" t="str">
        <f t="shared" si="419"/>
        <v>OK</v>
      </c>
      <c r="P5327" s="8">
        <f t="shared" si="420"/>
        <v>0</v>
      </c>
    </row>
    <row r="5328" spans="1:16" x14ac:dyDescent="0.3">
      <c r="A5328" s="6" t="s">
        <v>10526</v>
      </c>
      <c r="B5328" s="6" t="s">
        <v>11903</v>
      </c>
      <c r="C5328" s="6" t="s">
        <v>10527</v>
      </c>
      <c r="D5328" s="6" t="s">
        <v>26</v>
      </c>
      <c r="E5328" s="6" t="s">
        <v>18</v>
      </c>
      <c r="F5328" s="6" t="s">
        <v>12049</v>
      </c>
      <c r="G5328" s="6" t="s">
        <v>19</v>
      </c>
      <c r="H5328" s="10">
        <f t="shared" si="416"/>
        <v>46277</v>
      </c>
      <c r="I5328" s="7">
        <f t="shared" si="417"/>
        <v>2998</v>
      </c>
      <c r="J5328" s="6" t="str">
        <f t="shared" si="418"/>
        <v>Kolkata</v>
      </c>
      <c r="K5328" s="6">
        <f>COUNTIFS(pg_transaction_cleaned!$O$2:$O$5743,A5328,pg_transaction_cleaned!$F$2:$F$5743,"CAPTURE")</f>
        <v>1</v>
      </c>
      <c r="L5328" s="7">
        <f>SUMIFS(pg_transaction_cleaned!$H$2:$H$5743,pg_transaction_cleaned!$O$2:$O$5743,A5328,pg_transaction_cleaned!$F$2:$F$5743,"CAPTURE")</f>
        <v>2998</v>
      </c>
      <c r="M5328" s="6">
        <f>COUNTIFS(pg_transaction_cleaned!$O$2:$O$5743,A5328,pg_transaction_cleaned!$F$2:$F$5743,"REFUND")</f>
        <v>0</v>
      </c>
      <c r="N5328" s="7">
        <f>SUMIFS(pg_transaction_cleaned!$H$2:$H$5743,pg_transaction_cleaned!$O$2:$O$5743,A5328,pg_transaction_cleaned!$F$2:$F$5743,"REFUND")</f>
        <v>0</v>
      </c>
      <c r="O5328" s="6" t="str">
        <f t="shared" si="419"/>
        <v>OK</v>
      </c>
      <c r="P5328" s="8">
        <f t="shared" si="420"/>
        <v>0</v>
      </c>
    </row>
    <row r="5329" spans="1:16" x14ac:dyDescent="0.3">
      <c r="A5329" s="6" t="s">
        <v>10528</v>
      </c>
      <c r="B5329" s="6" t="s">
        <v>11895</v>
      </c>
      <c r="C5329" s="6" t="s">
        <v>10529</v>
      </c>
      <c r="D5329" s="6" t="s">
        <v>75</v>
      </c>
      <c r="E5329" s="6" t="s">
        <v>54</v>
      </c>
      <c r="F5329" s="6" t="s">
        <v>11853</v>
      </c>
      <c r="G5329" s="6" t="s">
        <v>19</v>
      </c>
      <c r="H5329" s="10">
        <f t="shared" si="416"/>
        <v>46295</v>
      </c>
      <c r="I5329" s="7">
        <f t="shared" si="417"/>
        <v>1799</v>
      </c>
      <c r="J5329" s="6" t="str">
        <f t="shared" si="418"/>
        <v>Mumbai</v>
      </c>
      <c r="K5329" s="6">
        <f>COUNTIFS(pg_transaction_cleaned!$O$2:$O$5743,A5329,pg_transaction_cleaned!$F$2:$F$5743,"CAPTURE")</f>
        <v>1</v>
      </c>
      <c r="L5329" s="7">
        <f>SUMIFS(pg_transaction_cleaned!$H$2:$H$5743,pg_transaction_cleaned!$O$2:$O$5743,A5329,pg_transaction_cleaned!$F$2:$F$5743,"CAPTURE")</f>
        <v>1799</v>
      </c>
      <c r="M5329" s="6">
        <f>COUNTIFS(pg_transaction_cleaned!$O$2:$O$5743,A5329,pg_transaction_cleaned!$F$2:$F$5743,"REFUND")</f>
        <v>0</v>
      </c>
      <c r="N5329" s="7">
        <f>SUMIFS(pg_transaction_cleaned!$H$2:$H$5743,pg_transaction_cleaned!$O$2:$O$5743,A5329,pg_transaction_cleaned!$F$2:$F$5743,"REFUND")</f>
        <v>0</v>
      </c>
      <c r="O5329" s="6" t="str">
        <f t="shared" si="419"/>
        <v>OK</v>
      </c>
      <c r="P5329" s="8">
        <f t="shared" si="420"/>
        <v>0</v>
      </c>
    </row>
    <row r="5330" spans="1:16" x14ac:dyDescent="0.3">
      <c r="A5330" s="6" t="s">
        <v>10530</v>
      </c>
      <c r="B5330" s="6" t="s">
        <v>11881</v>
      </c>
      <c r="C5330" s="6" t="s">
        <v>10531</v>
      </c>
      <c r="D5330" s="6" t="s">
        <v>37</v>
      </c>
      <c r="E5330" s="6" t="s">
        <v>18</v>
      </c>
      <c r="F5330" s="6" t="s">
        <v>11869</v>
      </c>
      <c r="G5330" s="6" t="s">
        <v>19</v>
      </c>
      <c r="H5330" s="10">
        <f t="shared" si="416"/>
        <v>46295</v>
      </c>
      <c r="I5330" s="7">
        <f t="shared" si="417"/>
        <v>599</v>
      </c>
      <c r="J5330" s="6" t="str">
        <f t="shared" si="418"/>
        <v>Lucknow</v>
      </c>
      <c r="K5330" s="6">
        <f>COUNTIFS(pg_transaction_cleaned!$O$2:$O$5743,A5330,pg_transaction_cleaned!$F$2:$F$5743,"CAPTURE")</f>
        <v>1</v>
      </c>
      <c r="L5330" s="7">
        <f>SUMIFS(pg_transaction_cleaned!$H$2:$H$5743,pg_transaction_cleaned!$O$2:$O$5743,A5330,pg_transaction_cleaned!$F$2:$F$5743,"CAPTURE")</f>
        <v>599</v>
      </c>
      <c r="M5330" s="6">
        <f>COUNTIFS(pg_transaction_cleaned!$O$2:$O$5743,A5330,pg_transaction_cleaned!$F$2:$F$5743,"REFUND")</f>
        <v>0</v>
      </c>
      <c r="N5330" s="7">
        <f>SUMIFS(pg_transaction_cleaned!$H$2:$H$5743,pg_transaction_cleaned!$O$2:$O$5743,A5330,pg_transaction_cleaned!$F$2:$F$5743,"REFUND")</f>
        <v>0</v>
      </c>
      <c r="O5330" s="6" t="str">
        <f t="shared" si="419"/>
        <v>OK</v>
      </c>
      <c r="P5330" s="8">
        <f t="shared" si="420"/>
        <v>0</v>
      </c>
    </row>
    <row r="5331" spans="1:16" x14ac:dyDescent="0.3">
      <c r="A5331" s="6" t="s">
        <v>10532</v>
      </c>
      <c r="B5331" s="6" t="s">
        <v>11834</v>
      </c>
      <c r="C5331" s="6" t="s">
        <v>10533</v>
      </c>
      <c r="D5331" s="6" t="s">
        <v>42</v>
      </c>
      <c r="E5331" s="6" t="s">
        <v>43</v>
      </c>
      <c r="F5331" s="6" t="s">
        <v>11853</v>
      </c>
      <c r="G5331" s="6" t="s">
        <v>19</v>
      </c>
      <c r="H5331" s="10">
        <f t="shared" si="416"/>
        <v>46276</v>
      </c>
      <c r="I5331" s="7">
        <f t="shared" si="417"/>
        <v>1799</v>
      </c>
      <c r="J5331" s="6" t="str">
        <f t="shared" si="418"/>
        <v>Hyderabad</v>
      </c>
      <c r="K5331" s="6">
        <f>COUNTIFS(pg_transaction_cleaned!$O$2:$O$5743,A5331,pg_transaction_cleaned!$F$2:$F$5743,"CAPTURE")</f>
        <v>1</v>
      </c>
      <c r="L5331" s="7">
        <f>SUMIFS(pg_transaction_cleaned!$H$2:$H$5743,pg_transaction_cleaned!$O$2:$O$5743,A5331,pg_transaction_cleaned!$F$2:$F$5743,"CAPTURE")</f>
        <v>1799</v>
      </c>
      <c r="M5331" s="6">
        <f>COUNTIFS(pg_transaction_cleaned!$O$2:$O$5743,A5331,pg_transaction_cleaned!$F$2:$F$5743,"REFUND")</f>
        <v>0</v>
      </c>
      <c r="N5331" s="7">
        <f>SUMIFS(pg_transaction_cleaned!$H$2:$H$5743,pg_transaction_cleaned!$O$2:$O$5743,A5331,pg_transaction_cleaned!$F$2:$F$5743,"REFUND")</f>
        <v>0</v>
      </c>
      <c r="O5331" s="6" t="str">
        <f t="shared" si="419"/>
        <v>OK</v>
      </c>
      <c r="P5331" s="8">
        <f t="shared" si="420"/>
        <v>0</v>
      </c>
    </row>
    <row r="5332" spans="1:16" x14ac:dyDescent="0.3">
      <c r="A5332" s="6" t="s">
        <v>10534</v>
      </c>
      <c r="B5332" s="6" t="s">
        <v>12064</v>
      </c>
      <c r="C5332" s="6" t="s">
        <v>10535</v>
      </c>
      <c r="D5332" s="6" t="s">
        <v>23</v>
      </c>
      <c r="E5332" s="6" t="s">
        <v>18</v>
      </c>
      <c r="F5332" s="6" t="s">
        <v>11902</v>
      </c>
      <c r="G5332" s="6" t="s">
        <v>19</v>
      </c>
      <c r="H5332" s="10">
        <f t="shared" si="416"/>
        <v>46280</v>
      </c>
      <c r="I5332" s="7">
        <f t="shared" si="417"/>
        <v>2999</v>
      </c>
      <c r="J5332" s="6" t="str">
        <f t="shared" si="418"/>
        <v>Bengaluru</v>
      </c>
      <c r="K5332" s="6">
        <f>COUNTIFS(pg_transaction_cleaned!$O$2:$O$5743,A5332,pg_transaction_cleaned!$F$2:$F$5743,"CAPTURE")</f>
        <v>1</v>
      </c>
      <c r="L5332" s="7">
        <f>SUMIFS(pg_transaction_cleaned!$H$2:$H$5743,pg_transaction_cleaned!$O$2:$O$5743,A5332,pg_transaction_cleaned!$F$2:$F$5743,"CAPTURE")</f>
        <v>2999</v>
      </c>
      <c r="M5332" s="6">
        <f>COUNTIFS(pg_transaction_cleaned!$O$2:$O$5743,A5332,pg_transaction_cleaned!$F$2:$F$5743,"REFUND")</f>
        <v>0</v>
      </c>
      <c r="N5332" s="7">
        <f>SUMIFS(pg_transaction_cleaned!$H$2:$H$5743,pg_transaction_cleaned!$O$2:$O$5743,A5332,pg_transaction_cleaned!$F$2:$F$5743,"REFUND")</f>
        <v>0</v>
      </c>
      <c r="O5332" s="6" t="str">
        <f t="shared" si="419"/>
        <v>OK</v>
      </c>
      <c r="P5332" s="8">
        <f t="shared" si="420"/>
        <v>0</v>
      </c>
    </row>
    <row r="5333" spans="1:16" x14ac:dyDescent="0.3">
      <c r="A5333" s="6" t="s">
        <v>10536</v>
      </c>
      <c r="B5333" s="6" t="s">
        <v>11905</v>
      </c>
      <c r="C5333" s="6" t="s">
        <v>10537</v>
      </c>
      <c r="D5333" s="6" t="s">
        <v>42</v>
      </c>
      <c r="E5333" s="6" t="s">
        <v>18</v>
      </c>
      <c r="F5333" s="6" t="s">
        <v>11833</v>
      </c>
      <c r="G5333" s="6" t="s">
        <v>19</v>
      </c>
      <c r="H5333" s="10">
        <f t="shared" si="416"/>
        <v>46291</v>
      </c>
      <c r="I5333" s="7">
        <f t="shared" si="417"/>
        <v>3298</v>
      </c>
      <c r="J5333" s="6" t="str">
        <f t="shared" si="418"/>
        <v>Hyderabad</v>
      </c>
      <c r="K5333" s="6">
        <f>COUNTIFS(pg_transaction_cleaned!$O$2:$O$5743,A5333,pg_transaction_cleaned!$F$2:$F$5743,"CAPTURE")</f>
        <v>1</v>
      </c>
      <c r="L5333" s="7">
        <f>SUMIFS(pg_transaction_cleaned!$H$2:$H$5743,pg_transaction_cleaned!$O$2:$O$5743,A5333,pg_transaction_cleaned!$F$2:$F$5743,"CAPTURE")</f>
        <v>3298</v>
      </c>
      <c r="M5333" s="6">
        <f>COUNTIFS(pg_transaction_cleaned!$O$2:$O$5743,A5333,pg_transaction_cleaned!$F$2:$F$5743,"REFUND")</f>
        <v>0</v>
      </c>
      <c r="N5333" s="7">
        <f>SUMIFS(pg_transaction_cleaned!$H$2:$H$5743,pg_transaction_cleaned!$O$2:$O$5743,A5333,pg_transaction_cleaned!$F$2:$F$5743,"REFUND")</f>
        <v>0</v>
      </c>
      <c r="O5333" s="6" t="str">
        <f t="shared" si="419"/>
        <v>OK</v>
      </c>
      <c r="P5333" s="8">
        <f t="shared" si="420"/>
        <v>0</v>
      </c>
    </row>
    <row r="5334" spans="1:16" x14ac:dyDescent="0.3">
      <c r="A5334" s="6" t="s">
        <v>10538</v>
      </c>
      <c r="B5334" s="6" t="s">
        <v>11928</v>
      </c>
      <c r="C5334" s="6" t="s">
        <v>10539</v>
      </c>
      <c r="D5334" s="6" t="s">
        <v>26</v>
      </c>
      <c r="E5334" s="6" t="s">
        <v>18</v>
      </c>
      <c r="F5334" s="6" t="s">
        <v>12061</v>
      </c>
      <c r="G5334" s="6" t="s">
        <v>19</v>
      </c>
      <c r="H5334" s="10">
        <f t="shared" si="416"/>
        <v>46266</v>
      </c>
      <c r="I5334" s="7">
        <f t="shared" si="417"/>
        <v>898</v>
      </c>
      <c r="J5334" s="6" t="str">
        <f t="shared" si="418"/>
        <v>Kolkata</v>
      </c>
      <c r="K5334" s="6">
        <f>COUNTIFS(pg_transaction_cleaned!$O$2:$O$5743,A5334,pg_transaction_cleaned!$F$2:$F$5743,"CAPTURE")</f>
        <v>1</v>
      </c>
      <c r="L5334" s="7">
        <f>SUMIFS(pg_transaction_cleaned!$H$2:$H$5743,pg_transaction_cleaned!$O$2:$O$5743,A5334,pg_transaction_cleaned!$F$2:$F$5743,"CAPTURE")</f>
        <v>898</v>
      </c>
      <c r="M5334" s="6">
        <f>COUNTIFS(pg_transaction_cleaned!$O$2:$O$5743,A5334,pg_transaction_cleaned!$F$2:$F$5743,"REFUND")</f>
        <v>0</v>
      </c>
      <c r="N5334" s="7">
        <f>SUMIFS(pg_transaction_cleaned!$H$2:$H$5743,pg_transaction_cleaned!$O$2:$O$5743,A5334,pg_transaction_cleaned!$F$2:$F$5743,"REFUND")</f>
        <v>0</v>
      </c>
      <c r="O5334" s="6" t="str">
        <f t="shared" si="419"/>
        <v>OK</v>
      </c>
      <c r="P5334" s="8">
        <f t="shared" si="420"/>
        <v>0</v>
      </c>
    </row>
    <row r="5335" spans="1:16" x14ac:dyDescent="0.3">
      <c r="A5335" s="6" t="s">
        <v>10540</v>
      </c>
      <c r="B5335" s="6" t="s">
        <v>11897</v>
      </c>
      <c r="C5335" s="6" t="s">
        <v>10541</v>
      </c>
      <c r="D5335" s="6" t="s">
        <v>61</v>
      </c>
      <c r="E5335" s="6" t="s">
        <v>18</v>
      </c>
      <c r="F5335" s="6" t="s">
        <v>11902</v>
      </c>
      <c r="G5335" s="6" t="s">
        <v>66</v>
      </c>
      <c r="H5335" s="10">
        <f t="shared" si="416"/>
        <v>46266</v>
      </c>
      <c r="I5335" s="7">
        <f t="shared" si="417"/>
        <v>2999</v>
      </c>
      <c r="J5335" s="6" t="str">
        <f t="shared" si="418"/>
        <v>Delhi</v>
      </c>
      <c r="K5335" s="6">
        <f>COUNTIFS(pg_transaction_cleaned!$O$2:$O$5743,A5335,pg_transaction_cleaned!$F$2:$F$5743,"CAPTURE")</f>
        <v>1</v>
      </c>
      <c r="L5335" s="7">
        <f>SUMIFS(pg_transaction_cleaned!$H$2:$H$5743,pg_transaction_cleaned!$O$2:$O$5743,A5335,pg_transaction_cleaned!$F$2:$F$5743,"CAPTURE")</f>
        <v>2999</v>
      </c>
      <c r="M5335" s="6">
        <f>COUNTIFS(pg_transaction_cleaned!$O$2:$O$5743,A5335,pg_transaction_cleaned!$F$2:$F$5743,"REFUND")</f>
        <v>1</v>
      </c>
      <c r="N5335" s="7">
        <f>SUMIFS(pg_transaction_cleaned!$H$2:$H$5743,pg_transaction_cleaned!$O$2:$O$5743,A5335,pg_transaction_cleaned!$F$2:$F$5743,"REFUND")</f>
        <v>2999</v>
      </c>
      <c r="O5335" s="6" t="str">
        <f t="shared" si="419"/>
        <v>OK</v>
      </c>
      <c r="P5335" s="8">
        <f t="shared" si="420"/>
        <v>0</v>
      </c>
    </row>
    <row r="5336" spans="1:16" x14ac:dyDescent="0.3">
      <c r="A5336" s="6" t="s">
        <v>10542</v>
      </c>
      <c r="B5336" s="6" t="s">
        <v>11998</v>
      </c>
      <c r="C5336" s="6" t="s">
        <v>10543</v>
      </c>
      <c r="D5336" s="6" t="s">
        <v>48</v>
      </c>
      <c r="E5336" s="6" t="s">
        <v>54</v>
      </c>
      <c r="F5336" s="6" t="s">
        <v>11964</v>
      </c>
      <c r="G5336" s="6" t="s">
        <v>19</v>
      </c>
      <c r="H5336" s="10">
        <f t="shared" si="416"/>
        <v>46293</v>
      </c>
      <c r="I5336" s="7">
        <f t="shared" si="417"/>
        <v>8498</v>
      </c>
      <c r="J5336" s="6" t="str">
        <f t="shared" si="418"/>
        <v>Jaipur</v>
      </c>
      <c r="K5336" s="6">
        <f>COUNTIFS(pg_transaction_cleaned!$O$2:$O$5743,A5336,pg_transaction_cleaned!$F$2:$F$5743,"CAPTURE")</f>
        <v>1</v>
      </c>
      <c r="L5336" s="7">
        <f>SUMIFS(pg_transaction_cleaned!$H$2:$H$5743,pg_transaction_cleaned!$O$2:$O$5743,A5336,pg_transaction_cleaned!$F$2:$F$5743,"CAPTURE")</f>
        <v>8498</v>
      </c>
      <c r="M5336" s="6">
        <f>COUNTIFS(pg_transaction_cleaned!$O$2:$O$5743,A5336,pg_transaction_cleaned!$F$2:$F$5743,"REFUND")</f>
        <v>0</v>
      </c>
      <c r="N5336" s="7">
        <f>SUMIFS(pg_transaction_cleaned!$H$2:$H$5743,pg_transaction_cleaned!$O$2:$O$5743,A5336,pg_transaction_cleaned!$F$2:$F$5743,"REFUND")</f>
        <v>0</v>
      </c>
      <c r="O5336" s="6" t="str">
        <f t="shared" si="419"/>
        <v>OK</v>
      </c>
      <c r="P5336" s="8">
        <f t="shared" si="420"/>
        <v>0</v>
      </c>
    </row>
    <row r="5337" spans="1:16" x14ac:dyDescent="0.3">
      <c r="A5337" s="6" t="s">
        <v>10544</v>
      </c>
      <c r="B5337" s="6" t="s">
        <v>11926</v>
      </c>
      <c r="C5337" s="6" t="s">
        <v>10545</v>
      </c>
      <c r="D5337" s="6" t="s">
        <v>26</v>
      </c>
      <c r="E5337" s="6" t="s">
        <v>18</v>
      </c>
      <c r="F5337" s="6" t="s">
        <v>11841</v>
      </c>
      <c r="G5337" s="6" t="s">
        <v>19</v>
      </c>
      <c r="H5337" s="10">
        <f t="shared" si="416"/>
        <v>46270</v>
      </c>
      <c r="I5337" s="7">
        <f t="shared" si="417"/>
        <v>2499</v>
      </c>
      <c r="J5337" s="6" t="str">
        <f t="shared" si="418"/>
        <v>Kolkata</v>
      </c>
      <c r="K5337" s="6">
        <f>COUNTIFS(pg_transaction_cleaned!$O$2:$O$5743,A5337,pg_transaction_cleaned!$F$2:$F$5743,"CAPTURE")</f>
        <v>1</v>
      </c>
      <c r="L5337" s="7">
        <f>SUMIFS(pg_transaction_cleaned!$H$2:$H$5743,pg_transaction_cleaned!$O$2:$O$5743,A5337,pg_transaction_cleaned!$F$2:$F$5743,"CAPTURE")</f>
        <v>2499</v>
      </c>
      <c r="M5337" s="6">
        <f>COUNTIFS(pg_transaction_cleaned!$O$2:$O$5743,A5337,pg_transaction_cleaned!$F$2:$F$5743,"REFUND")</f>
        <v>0</v>
      </c>
      <c r="N5337" s="7">
        <f>SUMIFS(pg_transaction_cleaned!$H$2:$H$5743,pg_transaction_cleaned!$O$2:$O$5743,A5337,pg_transaction_cleaned!$F$2:$F$5743,"REFUND")</f>
        <v>0</v>
      </c>
      <c r="O5337" s="6" t="str">
        <f t="shared" si="419"/>
        <v>OK</v>
      </c>
      <c r="P5337" s="8">
        <f t="shared" si="420"/>
        <v>0</v>
      </c>
    </row>
    <row r="5338" spans="1:16" x14ac:dyDescent="0.3">
      <c r="A5338" s="6" t="s">
        <v>10546</v>
      </c>
      <c r="B5338" s="6" t="s">
        <v>11936</v>
      </c>
      <c r="C5338" s="6" t="s">
        <v>10547</v>
      </c>
      <c r="D5338" s="6" t="s">
        <v>61</v>
      </c>
      <c r="E5338" s="6" t="s">
        <v>18</v>
      </c>
      <c r="F5338" s="6" t="s">
        <v>11922</v>
      </c>
      <c r="G5338" s="6" t="s">
        <v>19</v>
      </c>
      <c r="H5338" s="10">
        <f t="shared" si="416"/>
        <v>46293</v>
      </c>
      <c r="I5338" s="7">
        <f t="shared" si="417"/>
        <v>1998</v>
      </c>
      <c r="J5338" s="6" t="str">
        <f t="shared" si="418"/>
        <v>Delhi</v>
      </c>
      <c r="K5338" s="6">
        <f>COUNTIFS(pg_transaction_cleaned!$O$2:$O$5743,A5338,pg_transaction_cleaned!$F$2:$F$5743,"CAPTURE")</f>
        <v>1</v>
      </c>
      <c r="L5338" s="7">
        <f>SUMIFS(pg_transaction_cleaned!$H$2:$H$5743,pg_transaction_cleaned!$O$2:$O$5743,A5338,pg_transaction_cleaned!$F$2:$F$5743,"CAPTURE")</f>
        <v>1998</v>
      </c>
      <c r="M5338" s="6">
        <f>COUNTIFS(pg_transaction_cleaned!$O$2:$O$5743,A5338,pg_transaction_cleaned!$F$2:$F$5743,"REFUND")</f>
        <v>0</v>
      </c>
      <c r="N5338" s="7">
        <f>SUMIFS(pg_transaction_cleaned!$H$2:$H$5743,pg_transaction_cleaned!$O$2:$O$5743,A5338,pg_transaction_cleaned!$F$2:$F$5743,"REFUND")</f>
        <v>0</v>
      </c>
      <c r="O5338" s="6" t="str">
        <f t="shared" si="419"/>
        <v>OK</v>
      </c>
      <c r="P5338" s="8">
        <f t="shared" si="420"/>
        <v>0</v>
      </c>
    </row>
    <row r="5339" spans="1:16" x14ac:dyDescent="0.3">
      <c r="A5339" s="6" t="s">
        <v>10548</v>
      </c>
      <c r="B5339" s="6" t="s">
        <v>11884</v>
      </c>
      <c r="C5339" s="6" t="s">
        <v>10549</v>
      </c>
      <c r="D5339" s="6" t="s">
        <v>75</v>
      </c>
      <c r="E5339" s="6" t="s">
        <v>27</v>
      </c>
      <c r="F5339" s="6" t="s">
        <v>12086</v>
      </c>
      <c r="G5339" s="6" t="s">
        <v>19</v>
      </c>
      <c r="H5339" s="10">
        <f t="shared" si="416"/>
        <v>46279</v>
      </c>
      <c r="I5339" s="7">
        <f t="shared" si="417"/>
        <v>3499</v>
      </c>
      <c r="J5339" s="6" t="str">
        <f t="shared" si="418"/>
        <v>Mumbai</v>
      </c>
      <c r="K5339" s="6">
        <f>COUNTIFS(pg_transaction_cleaned!$O$2:$O$5743,A5339,pg_transaction_cleaned!$F$2:$F$5743,"CAPTURE")</f>
        <v>1</v>
      </c>
      <c r="L5339" s="7">
        <f>SUMIFS(pg_transaction_cleaned!$H$2:$H$5743,pg_transaction_cleaned!$O$2:$O$5743,A5339,pg_transaction_cleaned!$F$2:$F$5743,"CAPTURE")</f>
        <v>3499</v>
      </c>
      <c r="M5339" s="6">
        <f>COUNTIFS(pg_transaction_cleaned!$O$2:$O$5743,A5339,pg_transaction_cleaned!$F$2:$F$5743,"REFUND")</f>
        <v>0</v>
      </c>
      <c r="N5339" s="7">
        <f>SUMIFS(pg_transaction_cleaned!$H$2:$H$5743,pg_transaction_cleaned!$O$2:$O$5743,A5339,pg_transaction_cleaned!$F$2:$F$5743,"REFUND")</f>
        <v>0</v>
      </c>
      <c r="O5339" s="6" t="str">
        <f t="shared" si="419"/>
        <v>OK</v>
      </c>
      <c r="P5339" s="8">
        <f t="shared" si="420"/>
        <v>0</v>
      </c>
    </row>
    <row r="5340" spans="1:16" x14ac:dyDescent="0.3">
      <c r="A5340" s="6" t="s">
        <v>10550</v>
      </c>
      <c r="B5340" s="6" t="s">
        <v>11881</v>
      </c>
      <c r="C5340" s="6" t="s">
        <v>10551</v>
      </c>
      <c r="D5340" s="6" t="s">
        <v>37</v>
      </c>
      <c r="E5340" s="6" t="s">
        <v>27</v>
      </c>
      <c r="F5340" s="6" t="s">
        <v>11851</v>
      </c>
      <c r="G5340" s="6" t="s">
        <v>19</v>
      </c>
      <c r="H5340" s="10">
        <f t="shared" si="416"/>
        <v>46295</v>
      </c>
      <c r="I5340" s="7">
        <f t="shared" si="417"/>
        <v>3499</v>
      </c>
      <c r="J5340" s="6" t="str">
        <f t="shared" si="418"/>
        <v>Lucknow</v>
      </c>
      <c r="K5340" s="6">
        <f>COUNTIFS(pg_transaction_cleaned!$O$2:$O$5743,A5340,pg_transaction_cleaned!$F$2:$F$5743,"CAPTURE")</f>
        <v>1</v>
      </c>
      <c r="L5340" s="7">
        <f>SUMIFS(pg_transaction_cleaned!$H$2:$H$5743,pg_transaction_cleaned!$O$2:$O$5743,A5340,pg_transaction_cleaned!$F$2:$F$5743,"CAPTURE")</f>
        <v>3499</v>
      </c>
      <c r="M5340" s="6">
        <f>COUNTIFS(pg_transaction_cleaned!$O$2:$O$5743,A5340,pg_transaction_cleaned!$F$2:$F$5743,"REFUND")</f>
        <v>0</v>
      </c>
      <c r="N5340" s="7">
        <f>SUMIFS(pg_transaction_cleaned!$H$2:$H$5743,pg_transaction_cleaned!$O$2:$O$5743,A5340,pg_transaction_cleaned!$F$2:$F$5743,"REFUND")</f>
        <v>0</v>
      </c>
      <c r="O5340" s="6" t="str">
        <f t="shared" si="419"/>
        <v>OK</v>
      </c>
      <c r="P5340" s="8">
        <f t="shared" si="420"/>
        <v>0</v>
      </c>
    </row>
    <row r="5341" spans="1:16" x14ac:dyDescent="0.3">
      <c r="A5341" s="6" t="s">
        <v>10552</v>
      </c>
      <c r="B5341" s="6" t="s">
        <v>11859</v>
      </c>
      <c r="C5341" s="6" t="s">
        <v>10553</v>
      </c>
      <c r="D5341" s="6" t="s">
        <v>42</v>
      </c>
      <c r="E5341" s="6" t="s">
        <v>54</v>
      </c>
      <c r="F5341" s="6" t="s">
        <v>12032</v>
      </c>
      <c r="G5341" s="6" t="s">
        <v>19</v>
      </c>
      <c r="H5341" s="10">
        <f t="shared" si="416"/>
        <v>46271</v>
      </c>
      <c r="I5341" s="7">
        <f t="shared" si="417"/>
        <v>6597</v>
      </c>
      <c r="J5341" s="6" t="str">
        <f t="shared" si="418"/>
        <v>Hyderabad</v>
      </c>
      <c r="K5341" s="6">
        <f>COUNTIFS(pg_transaction_cleaned!$O$2:$O$5743,A5341,pg_transaction_cleaned!$F$2:$F$5743,"CAPTURE")</f>
        <v>1</v>
      </c>
      <c r="L5341" s="7">
        <f>SUMIFS(pg_transaction_cleaned!$H$2:$H$5743,pg_transaction_cleaned!$O$2:$O$5743,A5341,pg_transaction_cleaned!$F$2:$F$5743,"CAPTURE")</f>
        <v>6597</v>
      </c>
      <c r="M5341" s="6">
        <f>COUNTIFS(pg_transaction_cleaned!$O$2:$O$5743,A5341,pg_transaction_cleaned!$F$2:$F$5743,"REFUND")</f>
        <v>0</v>
      </c>
      <c r="N5341" s="7">
        <f>SUMIFS(pg_transaction_cleaned!$H$2:$H$5743,pg_transaction_cleaned!$O$2:$O$5743,A5341,pg_transaction_cleaned!$F$2:$F$5743,"REFUND")</f>
        <v>0</v>
      </c>
      <c r="O5341" s="6" t="str">
        <f t="shared" si="419"/>
        <v>OK</v>
      </c>
      <c r="P5341" s="8">
        <f t="shared" si="420"/>
        <v>0</v>
      </c>
    </row>
    <row r="5342" spans="1:16" x14ac:dyDescent="0.3">
      <c r="A5342" s="6" t="s">
        <v>10554</v>
      </c>
      <c r="B5342" s="6" t="s">
        <v>11838</v>
      </c>
      <c r="C5342" s="6" t="s">
        <v>4836</v>
      </c>
      <c r="D5342" s="6" t="s">
        <v>42</v>
      </c>
      <c r="E5342" s="6" t="s">
        <v>18</v>
      </c>
      <c r="F5342" s="6" t="s">
        <v>11869</v>
      </c>
      <c r="G5342" s="6" t="s">
        <v>19</v>
      </c>
      <c r="H5342" s="10">
        <f t="shared" si="416"/>
        <v>46283</v>
      </c>
      <c r="I5342" s="7">
        <f t="shared" si="417"/>
        <v>599</v>
      </c>
      <c r="J5342" s="6" t="str">
        <f t="shared" si="418"/>
        <v>Hyderabad</v>
      </c>
      <c r="K5342" s="6">
        <f>COUNTIFS(pg_transaction_cleaned!$O$2:$O$5743,A5342,pg_transaction_cleaned!$F$2:$F$5743,"CAPTURE")</f>
        <v>1</v>
      </c>
      <c r="L5342" s="7">
        <f>SUMIFS(pg_transaction_cleaned!$H$2:$H$5743,pg_transaction_cleaned!$O$2:$O$5743,A5342,pg_transaction_cleaned!$F$2:$F$5743,"CAPTURE")</f>
        <v>599</v>
      </c>
      <c r="M5342" s="6">
        <f>COUNTIFS(pg_transaction_cleaned!$O$2:$O$5743,A5342,pg_transaction_cleaned!$F$2:$F$5743,"REFUND")</f>
        <v>0</v>
      </c>
      <c r="N5342" s="7">
        <f>SUMIFS(pg_transaction_cleaned!$H$2:$H$5743,pg_transaction_cleaned!$O$2:$O$5743,A5342,pg_transaction_cleaned!$F$2:$F$5743,"REFUND")</f>
        <v>0</v>
      </c>
      <c r="O5342" s="6" t="str">
        <f t="shared" si="419"/>
        <v>OK</v>
      </c>
      <c r="P5342" s="8">
        <f t="shared" si="420"/>
        <v>0</v>
      </c>
    </row>
    <row r="5343" spans="1:16" x14ac:dyDescent="0.3">
      <c r="A5343" s="6" t="s">
        <v>10555</v>
      </c>
      <c r="B5343" s="6" t="s">
        <v>11862</v>
      </c>
      <c r="C5343" s="6" t="s">
        <v>10556</v>
      </c>
      <c r="D5343" s="6" t="s">
        <v>17</v>
      </c>
      <c r="E5343" s="6" t="s">
        <v>18</v>
      </c>
      <c r="F5343" s="6" t="s">
        <v>11853</v>
      </c>
      <c r="G5343" s="6" t="s">
        <v>19</v>
      </c>
      <c r="H5343" s="10">
        <f t="shared" si="416"/>
        <v>46272</v>
      </c>
      <c r="I5343" s="7">
        <f t="shared" si="417"/>
        <v>1799</v>
      </c>
      <c r="J5343" s="6" t="str">
        <f t="shared" si="418"/>
        <v>Pune</v>
      </c>
      <c r="K5343" s="6">
        <f>COUNTIFS(pg_transaction_cleaned!$O$2:$O$5743,A5343,pg_transaction_cleaned!$F$2:$F$5743,"CAPTURE")</f>
        <v>1</v>
      </c>
      <c r="L5343" s="7">
        <f>SUMIFS(pg_transaction_cleaned!$H$2:$H$5743,pg_transaction_cleaned!$O$2:$O$5743,A5343,pg_transaction_cleaned!$F$2:$F$5743,"CAPTURE")</f>
        <v>1799</v>
      </c>
      <c r="M5343" s="6">
        <f>COUNTIFS(pg_transaction_cleaned!$O$2:$O$5743,A5343,pg_transaction_cleaned!$F$2:$F$5743,"REFUND")</f>
        <v>0</v>
      </c>
      <c r="N5343" s="7">
        <f>SUMIFS(pg_transaction_cleaned!$H$2:$H$5743,pg_transaction_cleaned!$O$2:$O$5743,A5343,pg_transaction_cleaned!$F$2:$F$5743,"REFUND")</f>
        <v>0</v>
      </c>
      <c r="O5343" s="6" t="str">
        <f t="shared" si="419"/>
        <v>OK</v>
      </c>
      <c r="P5343" s="8">
        <f t="shared" si="420"/>
        <v>0</v>
      </c>
    </row>
    <row r="5344" spans="1:16" x14ac:dyDescent="0.3">
      <c r="A5344" s="6" t="s">
        <v>10557</v>
      </c>
      <c r="B5344" s="6" t="s">
        <v>11972</v>
      </c>
      <c r="C5344" s="6" t="s">
        <v>10558</v>
      </c>
      <c r="D5344" s="6" t="s">
        <v>17</v>
      </c>
      <c r="E5344" s="6" t="s">
        <v>27</v>
      </c>
      <c r="F5344" s="6" t="s">
        <v>11860</v>
      </c>
      <c r="G5344" s="6" t="s">
        <v>66</v>
      </c>
      <c r="H5344" s="10">
        <f t="shared" si="416"/>
        <v>46269</v>
      </c>
      <c r="I5344" s="7">
        <f t="shared" si="417"/>
        <v>3798</v>
      </c>
      <c r="J5344" s="6" t="str">
        <f t="shared" si="418"/>
        <v>Pune</v>
      </c>
      <c r="K5344" s="6">
        <f>COUNTIFS(pg_transaction_cleaned!$O$2:$O$5743,A5344,pg_transaction_cleaned!$F$2:$F$5743,"CAPTURE")</f>
        <v>1</v>
      </c>
      <c r="L5344" s="7">
        <f>SUMIFS(pg_transaction_cleaned!$H$2:$H$5743,pg_transaction_cleaned!$O$2:$O$5743,A5344,pg_transaction_cleaned!$F$2:$F$5743,"CAPTURE")</f>
        <v>3798</v>
      </c>
      <c r="M5344" s="6">
        <f>COUNTIFS(pg_transaction_cleaned!$O$2:$O$5743,A5344,pg_transaction_cleaned!$F$2:$F$5743,"REFUND")</f>
        <v>1</v>
      </c>
      <c r="N5344" s="7">
        <f>SUMIFS(pg_transaction_cleaned!$H$2:$H$5743,pg_transaction_cleaned!$O$2:$O$5743,A5344,pg_transaction_cleaned!$F$2:$F$5743,"REFUND")</f>
        <v>3798</v>
      </c>
      <c r="O5344" s="6" t="str">
        <f t="shared" si="419"/>
        <v>OK</v>
      </c>
      <c r="P5344" s="8">
        <f t="shared" si="420"/>
        <v>0</v>
      </c>
    </row>
    <row r="5345" spans="1:16" x14ac:dyDescent="0.3">
      <c r="A5345" s="6" t="s">
        <v>10559</v>
      </c>
      <c r="B5345" s="6" t="s">
        <v>12007</v>
      </c>
      <c r="C5345" s="6" t="s">
        <v>10560</v>
      </c>
      <c r="D5345" s="6" t="s">
        <v>34</v>
      </c>
      <c r="E5345" s="6" t="s">
        <v>43</v>
      </c>
      <c r="F5345" s="6" t="s">
        <v>11835</v>
      </c>
      <c r="G5345" s="6" t="s">
        <v>19</v>
      </c>
      <c r="H5345" s="10">
        <f t="shared" si="416"/>
        <v>46270</v>
      </c>
      <c r="I5345" s="7">
        <f t="shared" si="417"/>
        <v>499</v>
      </c>
      <c r="J5345" s="6" t="str">
        <f t="shared" si="418"/>
        <v>Ahmedabad</v>
      </c>
      <c r="K5345" s="6">
        <f>COUNTIFS(pg_transaction_cleaned!$O$2:$O$5743,A5345,pg_transaction_cleaned!$F$2:$F$5743,"CAPTURE")</f>
        <v>1</v>
      </c>
      <c r="L5345" s="7">
        <f>SUMIFS(pg_transaction_cleaned!$H$2:$H$5743,pg_transaction_cleaned!$O$2:$O$5743,A5345,pg_transaction_cleaned!$F$2:$F$5743,"CAPTURE")</f>
        <v>499</v>
      </c>
      <c r="M5345" s="6">
        <f>COUNTIFS(pg_transaction_cleaned!$O$2:$O$5743,A5345,pg_transaction_cleaned!$F$2:$F$5743,"REFUND")</f>
        <v>0</v>
      </c>
      <c r="N5345" s="7">
        <f>SUMIFS(pg_transaction_cleaned!$H$2:$H$5743,pg_transaction_cleaned!$O$2:$O$5743,A5345,pg_transaction_cleaned!$F$2:$F$5743,"REFUND")</f>
        <v>0</v>
      </c>
      <c r="O5345" s="6" t="str">
        <f t="shared" si="419"/>
        <v>OK</v>
      </c>
      <c r="P5345" s="8">
        <f t="shared" si="420"/>
        <v>0</v>
      </c>
    </row>
    <row r="5346" spans="1:16" x14ac:dyDescent="0.3">
      <c r="A5346" s="6" t="s">
        <v>10561</v>
      </c>
      <c r="B5346" s="6" t="s">
        <v>11838</v>
      </c>
      <c r="C5346" s="6" t="s">
        <v>10562</v>
      </c>
      <c r="D5346" s="6" t="s">
        <v>26</v>
      </c>
      <c r="E5346" s="6" t="s">
        <v>18</v>
      </c>
      <c r="F5346" s="6" t="s">
        <v>12249</v>
      </c>
      <c r="G5346" s="6" t="s">
        <v>19</v>
      </c>
      <c r="H5346" s="10">
        <f t="shared" si="416"/>
        <v>46283</v>
      </c>
      <c r="I5346" s="7">
        <f t="shared" si="417"/>
        <v>6847</v>
      </c>
      <c r="J5346" s="6" t="str">
        <f t="shared" si="418"/>
        <v>Kolkata</v>
      </c>
      <c r="K5346" s="6">
        <f>COUNTIFS(pg_transaction_cleaned!$O$2:$O$5743,A5346,pg_transaction_cleaned!$F$2:$F$5743,"CAPTURE")</f>
        <v>1</v>
      </c>
      <c r="L5346" s="7">
        <f>SUMIFS(pg_transaction_cleaned!$H$2:$H$5743,pg_transaction_cleaned!$O$2:$O$5743,A5346,pg_transaction_cleaned!$F$2:$F$5743,"CAPTURE")</f>
        <v>6847</v>
      </c>
      <c r="M5346" s="6">
        <f>COUNTIFS(pg_transaction_cleaned!$O$2:$O$5743,A5346,pg_transaction_cleaned!$F$2:$F$5743,"REFUND")</f>
        <v>0</v>
      </c>
      <c r="N5346" s="7">
        <f>SUMIFS(pg_transaction_cleaned!$H$2:$H$5743,pg_transaction_cleaned!$O$2:$O$5743,A5346,pg_transaction_cleaned!$F$2:$F$5743,"REFUND")</f>
        <v>0</v>
      </c>
      <c r="O5346" s="6" t="str">
        <f t="shared" si="419"/>
        <v>OK</v>
      </c>
      <c r="P5346" s="8">
        <f t="shared" si="420"/>
        <v>0</v>
      </c>
    </row>
    <row r="5347" spans="1:16" x14ac:dyDescent="0.3">
      <c r="A5347" s="6" t="s">
        <v>10563</v>
      </c>
      <c r="B5347" s="6" t="s">
        <v>12067</v>
      </c>
      <c r="C5347" s="6" t="s">
        <v>10564</v>
      </c>
      <c r="D5347" s="6" t="s">
        <v>51</v>
      </c>
      <c r="E5347" s="6" t="s">
        <v>27</v>
      </c>
      <c r="F5347" s="6" t="s">
        <v>12105</v>
      </c>
      <c r="G5347" s="6" t="s">
        <v>19</v>
      </c>
      <c r="H5347" s="10">
        <f t="shared" si="416"/>
        <v>46274</v>
      </c>
      <c r="I5347" s="7">
        <f t="shared" si="417"/>
        <v>2497</v>
      </c>
      <c r="J5347" s="6" t="str">
        <f t="shared" si="418"/>
        <v>Chennai</v>
      </c>
      <c r="K5347" s="6">
        <f>COUNTIFS(pg_transaction_cleaned!$O$2:$O$5743,A5347,pg_transaction_cleaned!$F$2:$F$5743,"CAPTURE")</f>
        <v>1</v>
      </c>
      <c r="L5347" s="7">
        <f>SUMIFS(pg_transaction_cleaned!$H$2:$H$5743,pg_transaction_cleaned!$O$2:$O$5743,A5347,pg_transaction_cleaned!$F$2:$F$5743,"CAPTURE")</f>
        <v>2497</v>
      </c>
      <c r="M5347" s="6">
        <f>COUNTIFS(pg_transaction_cleaned!$O$2:$O$5743,A5347,pg_transaction_cleaned!$F$2:$F$5743,"REFUND")</f>
        <v>0</v>
      </c>
      <c r="N5347" s="7">
        <f>SUMIFS(pg_transaction_cleaned!$H$2:$H$5743,pg_transaction_cleaned!$O$2:$O$5743,A5347,pg_transaction_cleaned!$F$2:$F$5743,"REFUND")</f>
        <v>0</v>
      </c>
      <c r="O5347" s="6" t="str">
        <f t="shared" si="419"/>
        <v>OK</v>
      </c>
      <c r="P5347" s="8">
        <f t="shared" si="420"/>
        <v>0</v>
      </c>
    </row>
    <row r="5348" spans="1:16" x14ac:dyDescent="0.3">
      <c r="A5348" s="6" t="s">
        <v>10565</v>
      </c>
      <c r="B5348" s="6" t="s">
        <v>11962</v>
      </c>
      <c r="C5348" s="6" t="s">
        <v>10566</v>
      </c>
      <c r="D5348" s="6" t="s">
        <v>51</v>
      </c>
      <c r="E5348" s="6" t="s">
        <v>27</v>
      </c>
      <c r="F5348" s="6" t="s">
        <v>11851</v>
      </c>
      <c r="G5348" s="6" t="s">
        <v>66</v>
      </c>
      <c r="H5348" s="10">
        <f t="shared" si="416"/>
        <v>46295</v>
      </c>
      <c r="I5348" s="7">
        <f t="shared" si="417"/>
        <v>3499</v>
      </c>
      <c r="J5348" s="6" t="str">
        <f t="shared" si="418"/>
        <v>Chennai</v>
      </c>
      <c r="K5348" s="6">
        <f>COUNTIFS(pg_transaction_cleaned!$O$2:$O$5743,A5348,pg_transaction_cleaned!$F$2:$F$5743,"CAPTURE")</f>
        <v>1</v>
      </c>
      <c r="L5348" s="7">
        <f>SUMIFS(pg_transaction_cleaned!$H$2:$H$5743,pg_transaction_cleaned!$O$2:$O$5743,A5348,pg_transaction_cleaned!$F$2:$F$5743,"CAPTURE")</f>
        <v>3499</v>
      </c>
      <c r="M5348" s="6">
        <f>COUNTIFS(pg_transaction_cleaned!$O$2:$O$5743,A5348,pg_transaction_cleaned!$F$2:$F$5743,"REFUND")</f>
        <v>1</v>
      </c>
      <c r="N5348" s="7">
        <f>SUMIFS(pg_transaction_cleaned!$H$2:$H$5743,pg_transaction_cleaned!$O$2:$O$5743,A5348,pg_transaction_cleaned!$F$2:$F$5743,"REFUND")</f>
        <v>3499</v>
      </c>
      <c r="O5348" s="6" t="str">
        <f t="shared" si="419"/>
        <v>OK</v>
      </c>
      <c r="P5348" s="8">
        <f t="shared" si="420"/>
        <v>0</v>
      </c>
    </row>
    <row r="5349" spans="1:16" x14ac:dyDescent="0.3">
      <c r="A5349" s="6" t="s">
        <v>10567</v>
      </c>
      <c r="B5349" s="6" t="s">
        <v>11976</v>
      </c>
      <c r="C5349" s="6" t="s">
        <v>10568</v>
      </c>
      <c r="D5349" s="6" t="s">
        <v>23</v>
      </c>
      <c r="E5349" s="6" t="s">
        <v>18</v>
      </c>
      <c r="F5349" s="6" t="s">
        <v>11835</v>
      </c>
      <c r="G5349" s="6" t="s">
        <v>19</v>
      </c>
      <c r="H5349" s="10">
        <f t="shared" si="416"/>
        <v>46284</v>
      </c>
      <c r="I5349" s="7">
        <f t="shared" si="417"/>
        <v>499</v>
      </c>
      <c r="J5349" s="6" t="str">
        <f t="shared" si="418"/>
        <v>Bengaluru</v>
      </c>
      <c r="K5349" s="6">
        <f>COUNTIFS(pg_transaction_cleaned!$O$2:$O$5743,A5349,pg_transaction_cleaned!$F$2:$F$5743,"CAPTURE")</f>
        <v>1</v>
      </c>
      <c r="L5349" s="7">
        <f>SUMIFS(pg_transaction_cleaned!$H$2:$H$5743,pg_transaction_cleaned!$O$2:$O$5743,A5349,pg_transaction_cleaned!$F$2:$F$5743,"CAPTURE")</f>
        <v>499</v>
      </c>
      <c r="M5349" s="6">
        <f>COUNTIFS(pg_transaction_cleaned!$O$2:$O$5743,A5349,pg_transaction_cleaned!$F$2:$F$5743,"REFUND")</f>
        <v>0</v>
      </c>
      <c r="N5349" s="7">
        <f>SUMIFS(pg_transaction_cleaned!$H$2:$H$5743,pg_transaction_cleaned!$O$2:$O$5743,A5349,pg_transaction_cleaned!$F$2:$F$5743,"REFUND")</f>
        <v>0</v>
      </c>
      <c r="O5349" s="6" t="str">
        <f t="shared" si="419"/>
        <v>OK</v>
      </c>
      <c r="P5349" s="8">
        <f t="shared" si="420"/>
        <v>0</v>
      </c>
    </row>
    <row r="5350" spans="1:16" x14ac:dyDescent="0.3">
      <c r="A5350" s="6" t="s">
        <v>10569</v>
      </c>
      <c r="B5350" s="6" t="s">
        <v>11895</v>
      </c>
      <c r="C5350" s="6" t="s">
        <v>10570</v>
      </c>
      <c r="D5350" s="6" t="s">
        <v>51</v>
      </c>
      <c r="E5350" s="6" t="s">
        <v>18</v>
      </c>
      <c r="F5350" s="6" t="s">
        <v>11869</v>
      </c>
      <c r="G5350" s="6" t="s">
        <v>19</v>
      </c>
      <c r="H5350" s="10">
        <f t="shared" si="416"/>
        <v>46295</v>
      </c>
      <c r="I5350" s="7">
        <f t="shared" si="417"/>
        <v>599</v>
      </c>
      <c r="J5350" s="6" t="str">
        <f t="shared" si="418"/>
        <v>Chennai</v>
      </c>
      <c r="K5350" s="6">
        <f>COUNTIFS(pg_transaction_cleaned!$O$2:$O$5743,A5350,pg_transaction_cleaned!$F$2:$F$5743,"CAPTURE")</f>
        <v>1</v>
      </c>
      <c r="L5350" s="7">
        <f>SUMIFS(pg_transaction_cleaned!$H$2:$H$5743,pg_transaction_cleaned!$O$2:$O$5743,A5350,pg_transaction_cleaned!$F$2:$F$5743,"CAPTURE")</f>
        <v>599</v>
      </c>
      <c r="M5350" s="6">
        <f>COUNTIFS(pg_transaction_cleaned!$O$2:$O$5743,A5350,pg_transaction_cleaned!$F$2:$F$5743,"REFUND")</f>
        <v>0</v>
      </c>
      <c r="N5350" s="7">
        <f>SUMIFS(pg_transaction_cleaned!$H$2:$H$5743,pg_transaction_cleaned!$O$2:$O$5743,A5350,pg_transaction_cleaned!$F$2:$F$5743,"REFUND")</f>
        <v>0</v>
      </c>
      <c r="O5350" s="6" t="str">
        <f t="shared" si="419"/>
        <v>OK</v>
      </c>
      <c r="P5350" s="8">
        <f t="shared" si="420"/>
        <v>0</v>
      </c>
    </row>
    <row r="5351" spans="1:16" x14ac:dyDescent="0.3">
      <c r="A5351" s="6" t="s">
        <v>10571</v>
      </c>
      <c r="B5351" s="6" t="s">
        <v>11976</v>
      </c>
      <c r="C5351" s="6" t="s">
        <v>10572</v>
      </c>
      <c r="D5351" s="6" t="s">
        <v>34</v>
      </c>
      <c r="E5351" s="6" t="s">
        <v>18</v>
      </c>
      <c r="F5351" s="6" t="s">
        <v>12261</v>
      </c>
      <c r="G5351" s="6" t="s">
        <v>19</v>
      </c>
      <c r="H5351" s="10">
        <f t="shared" si="416"/>
        <v>46284</v>
      </c>
      <c r="I5351" s="7">
        <f t="shared" si="417"/>
        <v>1998</v>
      </c>
      <c r="J5351" s="6" t="str">
        <f t="shared" si="418"/>
        <v>Ahmedabad</v>
      </c>
      <c r="K5351" s="6">
        <f>COUNTIFS(pg_transaction_cleaned!$O$2:$O$5743,A5351,pg_transaction_cleaned!$F$2:$F$5743,"CAPTURE")</f>
        <v>1</v>
      </c>
      <c r="L5351" s="7">
        <f>SUMIFS(pg_transaction_cleaned!$H$2:$H$5743,pg_transaction_cleaned!$O$2:$O$5743,A5351,pg_transaction_cleaned!$F$2:$F$5743,"CAPTURE")</f>
        <v>1998</v>
      </c>
      <c r="M5351" s="6">
        <f>COUNTIFS(pg_transaction_cleaned!$O$2:$O$5743,A5351,pg_transaction_cleaned!$F$2:$F$5743,"REFUND")</f>
        <v>0</v>
      </c>
      <c r="N5351" s="7">
        <f>SUMIFS(pg_transaction_cleaned!$H$2:$H$5743,pg_transaction_cleaned!$O$2:$O$5743,A5351,pg_transaction_cleaned!$F$2:$F$5743,"REFUND")</f>
        <v>0</v>
      </c>
      <c r="O5351" s="6" t="str">
        <f t="shared" si="419"/>
        <v>OK</v>
      </c>
      <c r="P5351" s="8">
        <f t="shared" si="420"/>
        <v>0</v>
      </c>
    </row>
    <row r="5352" spans="1:16" x14ac:dyDescent="0.3">
      <c r="A5352" s="6" t="s">
        <v>10573</v>
      </c>
      <c r="B5352" s="6" t="s">
        <v>12106</v>
      </c>
      <c r="C5352" s="6" t="s">
        <v>10574</v>
      </c>
      <c r="D5352" s="6" t="s">
        <v>17</v>
      </c>
      <c r="E5352" s="6" t="s">
        <v>27</v>
      </c>
      <c r="F5352" s="6" t="s">
        <v>11841</v>
      </c>
      <c r="G5352" s="6" t="s">
        <v>19</v>
      </c>
      <c r="H5352" s="10">
        <f t="shared" si="416"/>
        <v>46281</v>
      </c>
      <c r="I5352" s="7">
        <f t="shared" si="417"/>
        <v>2499</v>
      </c>
      <c r="J5352" s="6" t="str">
        <f t="shared" si="418"/>
        <v>Pune</v>
      </c>
      <c r="K5352" s="6">
        <f>COUNTIFS(pg_transaction_cleaned!$O$2:$O$5743,A5352,pg_transaction_cleaned!$F$2:$F$5743,"CAPTURE")</f>
        <v>1</v>
      </c>
      <c r="L5352" s="7">
        <f>SUMIFS(pg_transaction_cleaned!$H$2:$H$5743,pg_transaction_cleaned!$O$2:$O$5743,A5352,pg_transaction_cleaned!$F$2:$F$5743,"CAPTURE")</f>
        <v>2499</v>
      </c>
      <c r="M5352" s="6">
        <f>COUNTIFS(pg_transaction_cleaned!$O$2:$O$5743,A5352,pg_transaction_cleaned!$F$2:$F$5743,"REFUND")</f>
        <v>0</v>
      </c>
      <c r="N5352" s="7">
        <f>SUMIFS(pg_transaction_cleaned!$H$2:$H$5743,pg_transaction_cleaned!$O$2:$O$5743,A5352,pg_transaction_cleaned!$F$2:$F$5743,"REFUND")</f>
        <v>0</v>
      </c>
      <c r="O5352" s="6" t="str">
        <f t="shared" si="419"/>
        <v>OK</v>
      </c>
      <c r="P5352" s="8">
        <f t="shared" si="420"/>
        <v>0</v>
      </c>
    </row>
    <row r="5353" spans="1:16" x14ac:dyDescent="0.3">
      <c r="A5353" s="6" t="s">
        <v>10575</v>
      </c>
      <c r="B5353" s="6" t="s">
        <v>11871</v>
      </c>
      <c r="C5353" s="6" t="s">
        <v>10576</v>
      </c>
      <c r="D5353" s="6" t="s">
        <v>37</v>
      </c>
      <c r="E5353" s="6" t="s">
        <v>54</v>
      </c>
      <c r="F5353" s="6" t="s">
        <v>11843</v>
      </c>
      <c r="G5353" s="6" t="s">
        <v>19</v>
      </c>
      <c r="H5353" s="10">
        <f t="shared" si="416"/>
        <v>46272</v>
      </c>
      <c r="I5353" s="7">
        <f t="shared" si="417"/>
        <v>349</v>
      </c>
      <c r="J5353" s="6" t="str">
        <f t="shared" si="418"/>
        <v>Lucknow</v>
      </c>
      <c r="K5353" s="6">
        <f>COUNTIFS(pg_transaction_cleaned!$O$2:$O$5743,A5353,pg_transaction_cleaned!$F$2:$F$5743,"CAPTURE")</f>
        <v>1</v>
      </c>
      <c r="L5353" s="7">
        <f>SUMIFS(pg_transaction_cleaned!$H$2:$H$5743,pg_transaction_cleaned!$O$2:$O$5743,A5353,pg_transaction_cleaned!$F$2:$F$5743,"CAPTURE")</f>
        <v>349</v>
      </c>
      <c r="M5353" s="6">
        <f>COUNTIFS(pg_transaction_cleaned!$O$2:$O$5743,A5353,pg_transaction_cleaned!$F$2:$F$5743,"REFUND")</f>
        <v>0</v>
      </c>
      <c r="N5353" s="7">
        <f>SUMIFS(pg_transaction_cleaned!$H$2:$H$5743,pg_transaction_cleaned!$O$2:$O$5743,A5353,pg_transaction_cleaned!$F$2:$F$5743,"REFUND")</f>
        <v>0</v>
      </c>
      <c r="O5353" s="6" t="str">
        <f t="shared" si="419"/>
        <v>OK</v>
      </c>
      <c r="P5353" s="8">
        <f t="shared" si="420"/>
        <v>0</v>
      </c>
    </row>
    <row r="5354" spans="1:16" x14ac:dyDescent="0.3">
      <c r="A5354" s="6" t="s">
        <v>10577</v>
      </c>
      <c r="B5354" s="6" t="s">
        <v>11942</v>
      </c>
      <c r="C5354" s="6" t="s">
        <v>10578</v>
      </c>
      <c r="D5354" s="6" t="s">
        <v>48</v>
      </c>
      <c r="E5354" s="6" t="s">
        <v>27</v>
      </c>
      <c r="F5354" s="6" t="s">
        <v>11855</v>
      </c>
      <c r="G5354" s="6" t="s">
        <v>19</v>
      </c>
      <c r="H5354" s="10">
        <f t="shared" si="416"/>
        <v>46277</v>
      </c>
      <c r="I5354" s="7">
        <f t="shared" si="417"/>
        <v>4999</v>
      </c>
      <c r="J5354" s="6" t="str">
        <f t="shared" si="418"/>
        <v>Jaipur</v>
      </c>
      <c r="K5354" s="6">
        <f>COUNTIFS(pg_transaction_cleaned!$O$2:$O$5743,A5354,pg_transaction_cleaned!$F$2:$F$5743,"CAPTURE")</f>
        <v>1</v>
      </c>
      <c r="L5354" s="7">
        <f>SUMIFS(pg_transaction_cleaned!$H$2:$H$5743,pg_transaction_cleaned!$O$2:$O$5743,A5354,pg_transaction_cleaned!$F$2:$F$5743,"CAPTURE")</f>
        <v>4999</v>
      </c>
      <c r="M5354" s="6">
        <f>COUNTIFS(pg_transaction_cleaned!$O$2:$O$5743,A5354,pg_transaction_cleaned!$F$2:$F$5743,"REFUND")</f>
        <v>0</v>
      </c>
      <c r="N5354" s="7">
        <f>SUMIFS(pg_transaction_cleaned!$H$2:$H$5743,pg_transaction_cleaned!$O$2:$O$5743,A5354,pg_transaction_cleaned!$F$2:$F$5743,"REFUND")</f>
        <v>0</v>
      </c>
      <c r="O5354" s="6" t="str">
        <f t="shared" si="419"/>
        <v>OK</v>
      </c>
      <c r="P5354" s="8">
        <f t="shared" si="420"/>
        <v>0</v>
      </c>
    </row>
    <row r="5355" spans="1:16" x14ac:dyDescent="0.3">
      <c r="A5355" s="6" t="s">
        <v>10579</v>
      </c>
      <c r="B5355" s="6" t="s">
        <v>11873</v>
      </c>
      <c r="C5355" s="6" t="s">
        <v>10580</v>
      </c>
      <c r="D5355" s="6" t="s">
        <v>23</v>
      </c>
      <c r="E5355" s="6" t="s">
        <v>18</v>
      </c>
      <c r="F5355" s="6" t="s">
        <v>11835</v>
      </c>
      <c r="G5355" s="6" t="s">
        <v>19</v>
      </c>
      <c r="H5355" s="10">
        <f t="shared" si="416"/>
        <v>46291</v>
      </c>
      <c r="I5355" s="7">
        <f t="shared" si="417"/>
        <v>499</v>
      </c>
      <c r="J5355" s="6" t="str">
        <f t="shared" si="418"/>
        <v>Bengaluru</v>
      </c>
      <c r="K5355" s="6">
        <f>COUNTIFS(pg_transaction_cleaned!$O$2:$O$5743,A5355,pg_transaction_cleaned!$F$2:$F$5743,"CAPTURE")</f>
        <v>1</v>
      </c>
      <c r="L5355" s="7">
        <f>SUMIFS(pg_transaction_cleaned!$H$2:$H$5743,pg_transaction_cleaned!$O$2:$O$5743,A5355,pg_transaction_cleaned!$F$2:$F$5743,"CAPTURE")</f>
        <v>499</v>
      </c>
      <c r="M5355" s="6">
        <f>COUNTIFS(pg_transaction_cleaned!$O$2:$O$5743,A5355,pg_transaction_cleaned!$F$2:$F$5743,"REFUND")</f>
        <v>0</v>
      </c>
      <c r="N5355" s="7">
        <f>SUMIFS(pg_transaction_cleaned!$H$2:$H$5743,pg_transaction_cleaned!$O$2:$O$5743,A5355,pg_transaction_cleaned!$F$2:$F$5743,"REFUND")</f>
        <v>0</v>
      </c>
      <c r="O5355" s="6" t="str">
        <f t="shared" si="419"/>
        <v>OK</v>
      </c>
      <c r="P5355" s="8">
        <f t="shared" si="420"/>
        <v>0</v>
      </c>
    </row>
    <row r="5356" spans="1:16" x14ac:dyDescent="0.3">
      <c r="A5356" s="6" t="s">
        <v>10581</v>
      </c>
      <c r="B5356" s="6" t="s">
        <v>11862</v>
      </c>
      <c r="C5356" s="6" t="s">
        <v>10582</v>
      </c>
      <c r="D5356" s="6" t="s">
        <v>17</v>
      </c>
      <c r="E5356" s="6" t="s">
        <v>18</v>
      </c>
      <c r="F5356" s="6" t="s">
        <v>11948</v>
      </c>
      <c r="G5356" s="6" t="s">
        <v>19</v>
      </c>
      <c r="H5356" s="10">
        <f t="shared" si="416"/>
        <v>46272</v>
      </c>
      <c r="I5356" s="7">
        <f t="shared" si="417"/>
        <v>2798</v>
      </c>
      <c r="J5356" s="6" t="str">
        <f t="shared" si="418"/>
        <v>Pune</v>
      </c>
      <c r="K5356" s="6">
        <f>COUNTIFS(pg_transaction_cleaned!$O$2:$O$5743,A5356,pg_transaction_cleaned!$F$2:$F$5743,"CAPTURE")</f>
        <v>1</v>
      </c>
      <c r="L5356" s="7">
        <f>SUMIFS(pg_transaction_cleaned!$H$2:$H$5743,pg_transaction_cleaned!$O$2:$O$5743,A5356,pg_transaction_cleaned!$F$2:$F$5743,"CAPTURE")</f>
        <v>2798</v>
      </c>
      <c r="M5356" s="6">
        <f>COUNTIFS(pg_transaction_cleaned!$O$2:$O$5743,A5356,pg_transaction_cleaned!$F$2:$F$5743,"REFUND")</f>
        <v>0</v>
      </c>
      <c r="N5356" s="7">
        <f>SUMIFS(pg_transaction_cleaned!$H$2:$H$5743,pg_transaction_cleaned!$O$2:$O$5743,A5356,pg_transaction_cleaned!$F$2:$F$5743,"REFUND")</f>
        <v>0</v>
      </c>
      <c r="O5356" s="6" t="str">
        <f t="shared" si="419"/>
        <v>OK</v>
      </c>
      <c r="P5356" s="8">
        <f t="shared" si="420"/>
        <v>0</v>
      </c>
    </row>
    <row r="5357" spans="1:16" x14ac:dyDescent="0.3">
      <c r="A5357" s="6" t="s">
        <v>10583</v>
      </c>
      <c r="B5357" s="6" t="s">
        <v>11903</v>
      </c>
      <c r="C5357" s="6" t="s">
        <v>10584</v>
      </c>
      <c r="D5357" s="6" t="s">
        <v>17</v>
      </c>
      <c r="E5357" s="6" t="s">
        <v>18</v>
      </c>
      <c r="F5357" s="6" t="s">
        <v>11827</v>
      </c>
      <c r="G5357" s="6" t="s">
        <v>19</v>
      </c>
      <c r="H5357" s="10">
        <f t="shared" si="416"/>
        <v>46277</v>
      </c>
      <c r="I5357" s="7">
        <f t="shared" si="417"/>
        <v>299</v>
      </c>
      <c r="J5357" s="6" t="str">
        <f t="shared" si="418"/>
        <v>Pune</v>
      </c>
      <c r="K5357" s="6">
        <f>COUNTIFS(pg_transaction_cleaned!$O$2:$O$5743,A5357,pg_transaction_cleaned!$F$2:$F$5743,"CAPTURE")</f>
        <v>1</v>
      </c>
      <c r="L5357" s="7">
        <f>SUMIFS(pg_transaction_cleaned!$H$2:$H$5743,pg_transaction_cleaned!$O$2:$O$5743,A5357,pg_transaction_cleaned!$F$2:$F$5743,"CAPTURE")</f>
        <v>299</v>
      </c>
      <c r="M5357" s="6">
        <f>COUNTIFS(pg_transaction_cleaned!$O$2:$O$5743,A5357,pg_transaction_cleaned!$F$2:$F$5743,"REFUND")</f>
        <v>0</v>
      </c>
      <c r="N5357" s="7">
        <f>SUMIFS(pg_transaction_cleaned!$H$2:$H$5743,pg_transaction_cleaned!$O$2:$O$5743,A5357,pg_transaction_cleaned!$F$2:$F$5743,"REFUND")</f>
        <v>0</v>
      </c>
      <c r="O5357" s="6" t="str">
        <f t="shared" si="419"/>
        <v>OK</v>
      </c>
      <c r="P5357" s="8">
        <f t="shared" si="420"/>
        <v>0</v>
      </c>
    </row>
    <row r="5358" spans="1:16" x14ac:dyDescent="0.3">
      <c r="A5358" s="6" t="s">
        <v>10585</v>
      </c>
      <c r="B5358" s="6" t="s">
        <v>11834</v>
      </c>
      <c r="C5358" s="6" t="s">
        <v>10586</v>
      </c>
      <c r="D5358" s="6" t="s">
        <v>23</v>
      </c>
      <c r="E5358" s="6" t="s">
        <v>18</v>
      </c>
      <c r="F5358" s="6" t="s">
        <v>11853</v>
      </c>
      <c r="G5358" s="6" t="s">
        <v>66</v>
      </c>
      <c r="H5358" s="10">
        <f t="shared" si="416"/>
        <v>46276</v>
      </c>
      <c r="I5358" s="7">
        <f t="shared" si="417"/>
        <v>1799</v>
      </c>
      <c r="J5358" s="6" t="str">
        <f t="shared" si="418"/>
        <v>Bengaluru</v>
      </c>
      <c r="K5358" s="6">
        <f>COUNTIFS(pg_transaction_cleaned!$O$2:$O$5743,A5358,pg_transaction_cleaned!$F$2:$F$5743,"CAPTURE")</f>
        <v>1</v>
      </c>
      <c r="L5358" s="7">
        <f>SUMIFS(pg_transaction_cleaned!$H$2:$H$5743,pg_transaction_cleaned!$O$2:$O$5743,A5358,pg_transaction_cleaned!$F$2:$F$5743,"CAPTURE")</f>
        <v>1799</v>
      </c>
      <c r="M5358" s="6">
        <f>COUNTIFS(pg_transaction_cleaned!$O$2:$O$5743,A5358,pg_transaction_cleaned!$F$2:$F$5743,"REFUND")</f>
        <v>1</v>
      </c>
      <c r="N5358" s="7">
        <f>SUMIFS(pg_transaction_cleaned!$H$2:$H$5743,pg_transaction_cleaned!$O$2:$O$5743,A5358,pg_transaction_cleaned!$F$2:$F$5743,"REFUND")</f>
        <v>1799</v>
      </c>
      <c r="O5358" s="6" t="str">
        <f t="shared" si="419"/>
        <v>OK</v>
      </c>
      <c r="P5358" s="8">
        <f t="shared" si="420"/>
        <v>0</v>
      </c>
    </row>
    <row r="5359" spans="1:16" x14ac:dyDescent="0.3">
      <c r="A5359" s="6" t="s">
        <v>10587</v>
      </c>
      <c r="B5359" s="6" t="s">
        <v>11884</v>
      </c>
      <c r="C5359" s="6" t="s">
        <v>10588</v>
      </c>
      <c r="D5359" s="6" t="s">
        <v>37</v>
      </c>
      <c r="E5359" s="6" t="s">
        <v>27</v>
      </c>
      <c r="F5359" s="6" t="s">
        <v>11863</v>
      </c>
      <c r="G5359" s="6" t="s">
        <v>19</v>
      </c>
      <c r="H5359" s="10">
        <f t="shared" si="416"/>
        <v>46279</v>
      </c>
      <c r="I5359" s="7">
        <f t="shared" si="417"/>
        <v>1499</v>
      </c>
      <c r="J5359" s="6" t="str">
        <f t="shared" si="418"/>
        <v>Lucknow</v>
      </c>
      <c r="K5359" s="6">
        <f>COUNTIFS(pg_transaction_cleaned!$O$2:$O$5743,A5359,pg_transaction_cleaned!$F$2:$F$5743,"CAPTURE")</f>
        <v>1</v>
      </c>
      <c r="L5359" s="7">
        <f>SUMIFS(pg_transaction_cleaned!$H$2:$H$5743,pg_transaction_cleaned!$O$2:$O$5743,A5359,pg_transaction_cleaned!$F$2:$F$5743,"CAPTURE")</f>
        <v>1499</v>
      </c>
      <c r="M5359" s="6">
        <f>COUNTIFS(pg_transaction_cleaned!$O$2:$O$5743,A5359,pg_transaction_cleaned!$F$2:$F$5743,"REFUND")</f>
        <v>0</v>
      </c>
      <c r="N5359" s="7">
        <f>SUMIFS(pg_transaction_cleaned!$H$2:$H$5743,pg_transaction_cleaned!$O$2:$O$5743,A5359,pg_transaction_cleaned!$F$2:$F$5743,"REFUND")</f>
        <v>0</v>
      </c>
      <c r="O5359" s="6" t="str">
        <f t="shared" si="419"/>
        <v>OK</v>
      </c>
      <c r="P5359" s="8">
        <f t="shared" si="420"/>
        <v>0</v>
      </c>
    </row>
    <row r="5360" spans="1:16" x14ac:dyDescent="0.3">
      <c r="A5360" s="6" t="s">
        <v>10589</v>
      </c>
      <c r="B5360" s="6" t="s">
        <v>11915</v>
      </c>
      <c r="C5360" s="6" t="s">
        <v>10590</v>
      </c>
      <c r="D5360" s="6" t="s">
        <v>17</v>
      </c>
      <c r="E5360" s="6" t="s">
        <v>27</v>
      </c>
      <c r="F5360" s="6" t="s">
        <v>11843</v>
      </c>
      <c r="G5360" s="6" t="s">
        <v>19</v>
      </c>
      <c r="H5360" s="10">
        <f t="shared" si="416"/>
        <v>46285</v>
      </c>
      <c r="I5360" s="7">
        <f t="shared" si="417"/>
        <v>349</v>
      </c>
      <c r="J5360" s="6" t="str">
        <f t="shared" si="418"/>
        <v>Pune</v>
      </c>
      <c r="K5360" s="6">
        <f>COUNTIFS(pg_transaction_cleaned!$O$2:$O$5743,A5360,pg_transaction_cleaned!$F$2:$F$5743,"CAPTURE")</f>
        <v>1</v>
      </c>
      <c r="L5360" s="7">
        <f>SUMIFS(pg_transaction_cleaned!$H$2:$H$5743,pg_transaction_cleaned!$O$2:$O$5743,A5360,pg_transaction_cleaned!$F$2:$F$5743,"CAPTURE")</f>
        <v>349</v>
      </c>
      <c r="M5360" s="6">
        <f>COUNTIFS(pg_transaction_cleaned!$O$2:$O$5743,A5360,pg_transaction_cleaned!$F$2:$F$5743,"REFUND")</f>
        <v>0</v>
      </c>
      <c r="N5360" s="7">
        <f>SUMIFS(pg_transaction_cleaned!$H$2:$H$5743,pg_transaction_cleaned!$O$2:$O$5743,A5360,pg_transaction_cleaned!$F$2:$F$5743,"REFUND")</f>
        <v>0</v>
      </c>
      <c r="O5360" s="6" t="str">
        <f t="shared" si="419"/>
        <v>OK</v>
      </c>
      <c r="P5360" s="8">
        <f t="shared" si="420"/>
        <v>0</v>
      </c>
    </row>
    <row r="5361" spans="1:16" x14ac:dyDescent="0.3">
      <c r="A5361" s="6" t="s">
        <v>10591</v>
      </c>
      <c r="B5361" s="6" t="s">
        <v>11905</v>
      </c>
      <c r="C5361" s="6" t="s">
        <v>10592</v>
      </c>
      <c r="D5361" s="6" t="s">
        <v>37</v>
      </c>
      <c r="E5361" s="6" t="s">
        <v>18</v>
      </c>
      <c r="F5361" s="6" t="s">
        <v>12097</v>
      </c>
      <c r="G5361" s="6" t="s">
        <v>115</v>
      </c>
      <c r="H5361" s="10">
        <f t="shared" si="416"/>
        <v>46291</v>
      </c>
      <c r="I5361" s="7">
        <f t="shared" si="417"/>
        <v>12998</v>
      </c>
      <c r="J5361" s="6" t="str">
        <f t="shared" si="418"/>
        <v>Lucknow</v>
      </c>
      <c r="K5361" s="6">
        <f>COUNTIFS(pg_transaction_cleaned!$O$2:$O$5743,A5361,pg_transaction_cleaned!$F$2:$F$5743,"CAPTURE")</f>
        <v>0</v>
      </c>
      <c r="L5361" s="7">
        <f>SUMIFS(pg_transaction_cleaned!$H$2:$H$5743,pg_transaction_cleaned!$O$2:$O$5743,A5361,pg_transaction_cleaned!$F$2:$F$5743,"CAPTURE")</f>
        <v>0</v>
      </c>
      <c r="M5361" s="6">
        <f>COUNTIFS(pg_transaction_cleaned!$O$2:$O$5743,A5361,pg_transaction_cleaned!$F$2:$F$5743,"REFUND")</f>
        <v>0</v>
      </c>
      <c r="N5361" s="7">
        <f>SUMIFS(pg_transaction_cleaned!$H$2:$H$5743,pg_transaction_cleaned!$O$2:$O$5743,A5361,pg_transaction_cleaned!$F$2:$F$5743,"REFUND")</f>
        <v>0</v>
      </c>
      <c r="O5361" s="6" t="str">
        <f t="shared" si="419"/>
        <v>OK</v>
      </c>
      <c r="P5361" s="8">
        <f t="shared" si="420"/>
        <v>0</v>
      </c>
    </row>
    <row r="5362" spans="1:16" x14ac:dyDescent="0.3">
      <c r="A5362" s="6" t="s">
        <v>10593</v>
      </c>
      <c r="B5362" s="6" t="s">
        <v>11897</v>
      </c>
      <c r="C5362" s="6" t="s">
        <v>10594</v>
      </c>
      <c r="D5362" s="6" t="s">
        <v>37</v>
      </c>
      <c r="E5362" s="6" t="s">
        <v>43</v>
      </c>
      <c r="F5362" s="6" t="s">
        <v>11861</v>
      </c>
      <c r="G5362" s="6" t="s">
        <v>19</v>
      </c>
      <c r="H5362" s="10">
        <f t="shared" si="416"/>
        <v>46266</v>
      </c>
      <c r="I5362" s="7">
        <f t="shared" si="417"/>
        <v>7999</v>
      </c>
      <c r="J5362" s="6" t="str">
        <f t="shared" si="418"/>
        <v>Lucknow</v>
      </c>
      <c r="K5362" s="6">
        <f>COUNTIFS(pg_transaction_cleaned!$O$2:$O$5743,A5362,pg_transaction_cleaned!$F$2:$F$5743,"CAPTURE")</f>
        <v>1</v>
      </c>
      <c r="L5362" s="7">
        <f>SUMIFS(pg_transaction_cleaned!$H$2:$H$5743,pg_transaction_cleaned!$O$2:$O$5743,A5362,pg_transaction_cleaned!$F$2:$F$5743,"CAPTURE")</f>
        <v>7999</v>
      </c>
      <c r="M5362" s="6">
        <f>COUNTIFS(pg_transaction_cleaned!$O$2:$O$5743,A5362,pg_transaction_cleaned!$F$2:$F$5743,"REFUND")</f>
        <v>0</v>
      </c>
      <c r="N5362" s="7">
        <f>SUMIFS(pg_transaction_cleaned!$H$2:$H$5743,pg_transaction_cleaned!$O$2:$O$5743,A5362,pg_transaction_cleaned!$F$2:$F$5743,"REFUND")</f>
        <v>0</v>
      </c>
      <c r="O5362" s="6" t="str">
        <f t="shared" si="419"/>
        <v>OK</v>
      </c>
      <c r="P5362" s="8">
        <f t="shared" si="420"/>
        <v>0</v>
      </c>
    </row>
    <row r="5363" spans="1:16" x14ac:dyDescent="0.3">
      <c r="A5363" s="6" t="s">
        <v>10595</v>
      </c>
      <c r="B5363" s="6" t="s">
        <v>11887</v>
      </c>
      <c r="C5363" s="6" t="s">
        <v>10596</v>
      </c>
      <c r="D5363" s="6" t="s">
        <v>26</v>
      </c>
      <c r="E5363" s="6" t="s">
        <v>27</v>
      </c>
      <c r="F5363" s="6" t="s">
        <v>11863</v>
      </c>
      <c r="G5363" s="6" t="s">
        <v>19</v>
      </c>
      <c r="H5363" s="10">
        <f t="shared" si="416"/>
        <v>46268</v>
      </c>
      <c r="I5363" s="7">
        <f t="shared" si="417"/>
        <v>1499</v>
      </c>
      <c r="J5363" s="6" t="str">
        <f t="shared" si="418"/>
        <v>Kolkata</v>
      </c>
      <c r="K5363" s="6">
        <f>COUNTIFS(pg_transaction_cleaned!$O$2:$O$5743,A5363,pg_transaction_cleaned!$F$2:$F$5743,"CAPTURE")</f>
        <v>1</v>
      </c>
      <c r="L5363" s="7">
        <f>SUMIFS(pg_transaction_cleaned!$H$2:$H$5743,pg_transaction_cleaned!$O$2:$O$5743,A5363,pg_transaction_cleaned!$F$2:$F$5743,"CAPTURE")</f>
        <v>1499</v>
      </c>
      <c r="M5363" s="6">
        <f>COUNTIFS(pg_transaction_cleaned!$O$2:$O$5743,A5363,pg_transaction_cleaned!$F$2:$F$5743,"REFUND")</f>
        <v>0</v>
      </c>
      <c r="N5363" s="7">
        <f>SUMIFS(pg_transaction_cleaned!$H$2:$H$5743,pg_transaction_cleaned!$O$2:$O$5743,A5363,pg_transaction_cleaned!$F$2:$F$5743,"REFUND")</f>
        <v>0</v>
      </c>
      <c r="O5363" s="6" t="str">
        <f t="shared" si="419"/>
        <v>OK</v>
      </c>
      <c r="P5363" s="8">
        <f t="shared" si="420"/>
        <v>0</v>
      </c>
    </row>
    <row r="5364" spans="1:16" x14ac:dyDescent="0.3">
      <c r="A5364" s="6" t="s">
        <v>10597</v>
      </c>
      <c r="B5364" s="6" t="s">
        <v>11844</v>
      </c>
      <c r="C5364" s="6" t="s">
        <v>10598</v>
      </c>
      <c r="D5364" s="6" t="s">
        <v>61</v>
      </c>
      <c r="E5364" s="6" t="s">
        <v>18</v>
      </c>
      <c r="F5364" s="6" t="s">
        <v>11860</v>
      </c>
      <c r="G5364" s="6" t="s">
        <v>19</v>
      </c>
      <c r="H5364" s="10">
        <f t="shared" si="416"/>
        <v>46280</v>
      </c>
      <c r="I5364" s="7">
        <f t="shared" si="417"/>
        <v>3798</v>
      </c>
      <c r="J5364" s="6" t="str">
        <f t="shared" si="418"/>
        <v>Delhi</v>
      </c>
      <c r="K5364" s="6">
        <f>COUNTIFS(pg_transaction_cleaned!$O$2:$O$5743,A5364,pg_transaction_cleaned!$F$2:$F$5743,"CAPTURE")</f>
        <v>1</v>
      </c>
      <c r="L5364" s="7">
        <f>SUMIFS(pg_transaction_cleaned!$H$2:$H$5743,pg_transaction_cleaned!$O$2:$O$5743,A5364,pg_transaction_cleaned!$F$2:$F$5743,"CAPTURE")</f>
        <v>3798</v>
      </c>
      <c r="M5364" s="6">
        <f>COUNTIFS(pg_transaction_cleaned!$O$2:$O$5743,A5364,pg_transaction_cleaned!$F$2:$F$5743,"REFUND")</f>
        <v>0</v>
      </c>
      <c r="N5364" s="7">
        <f>SUMIFS(pg_transaction_cleaned!$H$2:$H$5743,pg_transaction_cleaned!$O$2:$O$5743,A5364,pg_transaction_cleaned!$F$2:$F$5743,"REFUND")</f>
        <v>0</v>
      </c>
      <c r="O5364" s="6" t="str">
        <f t="shared" si="419"/>
        <v>OK</v>
      </c>
      <c r="P5364" s="8">
        <f t="shared" si="420"/>
        <v>0</v>
      </c>
    </row>
    <row r="5365" spans="1:16" x14ac:dyDescent="0.3">
      <c r="A5365" s="6" t="s">
        <v>10599</v>
      </c>
      <c r="B5365" s="6" t="s">
        <v>11877</v>
      </c>
      <c r="C5365" s="6" t="s">
        <v>10600</v>
      </c>
      <c r="D5365" s="6" t="s">
        <v>34</v>
      </c>
      <c r="E5365" s="6" t="s">
        <v>43</v>
      </c>
      <c r="F5365" s="6" t="s">
        <v>11849</v>
      </c>
      <c r="G5365" s="6" t="s">
        <v>19</v>
      </c>
      <c r="H5365" s="10">
        <f t="shared" si="416"/>
        <v>46267</v>
      </c>
      <c r="I5365" s="7">
        <f t="shared" si="417"/>
        <v>4298</v>
      </c>
      <c r="J5365" s="6" t="str">
        <f t="shared" si="418"/>
        <v>Ahmedabad</v>
      </c>
      <c r="K5365" s="6">
        <f>COUNTIFS(pg_transaction_cleaned!$O$2:$O$5743,A5365,pg_transaction_cleaned!$F$2:$F$5743,"CAPTURE")</f>
        <v>1</v>
      </c>
      <c r="L5365" s="7">
        <f>SUMIFS(pg_transaction_cleaned!$H$2:$H$5743,pg_transaction_cleaned!$O$2:$O$5743,A5365,pg_transaction_cleaned!$F$2:$F$5743,"CAPTURE")</f>
        <v>4298</v>
      </c>
      <c r="M5365" s="6">
        <f>COUNTIFS(pg_transaction_cleaned!$O$2:$O$5743,A5365,pg_transaction_cleaned!$F$2:$F$5743,"REFUND")</f>
        <v>0</v>
      </c>
      <c r="N5365" s="7">
        <f>SUMIFS(pg_transaction_cleaned!$H$2:$H$5743,pg_transaction_cleaned!$O$2:$O$5743,A5365,pg_transaction_cleaned!$F$2:$F$5743,"REFUND")</f>
        <v>0</v>
      </c>
      <c r="O5365" s="6" t="str">
        <f t="shared" si="419"/>
        <v>OK</v>
      </c>
      <c r="P5365" s="8">
        <f t="shared" si="420"/>
        <v>0</v>
      </c>
    </row>
    <row r="5366" spans="1:16" x14ac:dyDescent="0.3">
      <c r="A5366" s="6" t="s">
        <v>10601</v>
      </c>
      <c r="B5366" s="6" t="s">
        <v>11859</v>
      </c>
      <c r="C5366" s="6" t="s">
        <v>10602</v>
      </c>
      <c r="D5366" s="6" t="s">
        <v>26</v>
      </c>
      <c r="E5366" s="6" t="s">
        <v>18</v>
      </c>
      <c r="F5366" s="6" t="s">
        <v>12109</v>
      </c>
      <c r="G5366" s="6" t="s">
        <v>19</v>
      </c>
      <c r="H5366" s="10">
        <f t="shared" si="416"/>
        <v>46271</v>
      </c>
      <c r="I5366" s="7">
        <f t="shared" si="417"/>
        <v>1398</v>
      </c>
      <c r="J5366" s="6" t="str">
        <f t="shared" si="418"/>
        <v>Kolkata</v>
      </c>
      <c r="K5366" s="6">
        <f>COUNTIFS(pg_transaction_cleaned!$O$2:$O$5743,A5366,pg_transaction_cleaned!$F$2:$F$5743,"CAPTURE")</f>
        <v>1</v>
      </c>
      <c r="L5366" s="7">
        <f>SUMIFS(pg_transaction_cleaned!$H$2:$H$5743,pg_transaction_cleaned!$O$2:$O$5743,A5366,pg_transaction_cleaned!$F$2:$F$5743,"CAPTURE")</f>
        <v>1398</v>
      </c>
      <c r="M5366" s="6">
        <f>COUNTIFS(pg_transaction_cleaned!$O$2:$O$5743,A5366,pg_transaction_cleaned!$F$2:$F$5743,"REFUND")</f>
        <v>0</v>
      </c>
      <c r="N5366" s="7">
        <f>SUMIFS(pg_transaction_cleaned!$H$2:$H$5743,pg_transaction_cleaned!$O$2:$O$5743,A5366,pg_transaction_cleaned!$F$2:$F$5743,"REFUND")</f>
        <v>0</v>
      </c>
      <c r="O5366" s="6" t="str">
        <f t="shared" si="419"/>
        <v>OK</v>
      </c>
      <c r="P5366" s="8">
        <f t="shared" si="420"/>
        <v>0</v>
      </c>
    </row>
    <row r="5367" spans="1:16" x14ac:dyDescent="0.3">
      <c r="A5367" s="6" t="s">
        <v>10603</v>
      </c>
      <c r="B5367" s="6" t="s">
        <v>12050</v>
      </c>
      <c r="C5367" s="6" t="s">
        <v>10604</v>
      </c>
      <c r="D5367" s="6" t="s">
        <v>34</v>
      </c>
      <c r="E5367" s="6" t="s">
        <v>54</v>
      </c>
      <c r="F5367" s="6" t="s">
        <v>11922</v>
      </c>
      <c r="G5367" s="6" t="s">
        <v>115</v>
      </c>
      <c r="H5367" s="10">
        <f t="shared" si="416"/>
        <v>46284</v>
      </c>
      <c r="I5367" s="7">
        <f t="shared" si="417"/>
        <v>1998</v>
      </c>
      <c r="J5367" s="6" t="str">
        <f t="shared" si="418"/>
        <v>Ahmedabad</v>
      </c>
      <c r="K5367" s="6">
        <f>COUNTIFS(pg_transaction_cleaned!$O$2:$O$5743,A5367,pg_transaction_cleaned!$F$2:$F$5743,"CAPTURE")</f>
        <v>0</v>
      </c>
      <c r="L5367" s="7">
        <f>SUMIFS(pg_transaction_cleaned!$H$2:$H$5743,pg_transaction_cleaned!$O$2:$O$5743,A5367,pg_transaction_cleaned!$F$2:$F$5743,"CAPTURE")</f>
        <v>0</v>
      </c>
      <c r="M5367" s="6">
        <f>COUNTIFS(pg_transaction_cleaned!$O$2:$O$5743,A5367,pg_transaction_cleaned!$F$2:$F$5743,"REFUND")</f>
        <v>0</v>
      </c>
      <c r="N5367" s="7">
        <f>SUMIFS(pg_transaction_cleaned!$H$2:$H$5743,pg_transaction_cleaned!$O$2:$O$5743,A5367,pg_transaction_cleaned!$F$2:$F$5743,"REFUND")</f>
        <v>0</v>
      </c>
      <c r="O5367" s="6" t="str">
        <f t="shared" si="419"/>
        <v>OK</v>
      </c>
      <c r="P5367" s="8">
        <f t="shared" si="420"/>
        <v>0</v>
      </c>
    </row>
    <row r="5368" spans="1:16" x14ac:dyDescent="0.3">
      <c r="A5368" s="6" t="s">
        <v>10605</v>
      </c>
      <c r="B5368" s="6" t="s">
        <v>11888</v>
      </c>
      <c r="C5368" s="6" t="s">
        <v>10606</v>
      </c>
      <c r="D5368" s="6" t="s">
        <v>37</v>
      </c>
      <c r="E5368" s="6" t="s">
        <v>54</v>
      </c>
      <c r="F5368" s="6" t="s">
        <v>12267</v>
      </c>
      <c r="G5368" s="6" t="s">
        <v>19</v>
      </c>
      <c r="H5368" s="10">
        <f t="shared" si="416"/>
        <v>46269</v>
      </c>
      <c r="I5368" s="7">
        <f t="shared" si="417"/>
        <v>15997</v>
      </c>
      <c r="J5368" s="6" t="str">
        <f t="shared" si="418"/>
        <v>Lucknow</v>
      </c>
      <c r="K5368" s="6">
        <f>COUNTIFS(pg_transaction_cleaned!$O$2:$O$5743,A5368,pg_transaction_cleaned!$F$2:$F$5743,"CAPTURE")</f>
        <v>1</v>
      </c>
      <c r="L5368" s="7">
        <f>SUMIFS(pg_transaction_cleaned!$H$2:$H$5743,pg_transaction_cleaned!$O$2:$O$5743,A5368,pg_transaction_cleaned!$F$2:$F$5743,"CAPTURE")</f>
        <v>15997</v>
      </c>
      <c r="M5368" s="6">
        <f>COUNTIFS(pg_transaction_cleaned!$O$2:$O$5743,A5368,pg_transaction_cleaned!$F$2:$F$5743,"REFUND")</f>
        <v>0</v>
      </c>
      <c r="N5368" s="7">
        <f>SUMIFS(pg_transaction_cleaned!$H$2:$H$5743,pg_transaction_cleaned!$O$2:$O$5743,A5368,pg_transaction_cleaned!$F$2:$F$5743,"REFUND")</f>
        <v>0</v>
      </c>
      <c r="O5368" s="6" t="str">
        <f t="shared" si="419"/>
        <v>OK</v>
      </c>
      <c r="P5368" s="8">
        <f t="shared" si="420"/>
        <v>0</v>
      </c>
    </row>
    <row r="5369" spans="1:16" x14ac:dyDescent="0.3">
      <c r="A5369" s="6" t="s">
        <v>10607</v>
      </c>
      <c r="B5369" s="6" t="s">
        <v>11862</v>
      </c>
      <c r="C5369" s="6" t="s">
        <v>10608</v>
      </c>
      <c r="D5369" s="6" t="s">
        <v>17</v>
      </c>
      <c r="E5369" s="6" t="s">
        <v>18</v>
      </c>
      <c r="F5369" s="6" t="s">
        <v>11855</v>
      </c>
      <c r="G5369" s="6" t="s">
        <v>19</v>
      </c>
      <c r="H5369" s="10">
        <f t="shared" si="416"/>
        <v>46272</v>
      </c>
      <c r="I5369" s="7">
        <f t="shared" si="417"/>
        <v>4999</v>
      </c>
      <c r="J5369" s="6" t="str">
        <f t="shared" si="418"/>
        <v>Pune</v>
      </c>
      <c r="K5369" s="6">
        <f>COUNTIFS(pg_transaction_cleaned!$O$2:$O$5743,A5369,pg_transaction_cleaned!$F$2:$F$5743,"CAPTURE")</f>
        <v>1</v>
      </c>
      <c r="L5369" s="7">
        <f>SUMIFS(pg_transaction_cleaned!$H$2:$H$5743,pg_transaction_cleaned!$O$2:$O$5743,A5369,pg_transaction_cleaned!$F$2:$F$5743,"CAPTURE")</f>
        <v>4999</v>
      </c>
      <c r="M5369" s="6">
        <f>COUNTIFS(pg_transaction_cleaned!$O$2:$O$5743,A5369,pg_transaction_cleaned!$F$2:$F$5743,"REFUND")</f>
        <v>0</v>
      </c>
      <c r="N5369" s="7">
        <f>SUMIFS(pg_transaction_cleaned!$H$2:$H$5743,pg_transaction_cleaned!$O$2:$O$5743,A5369,pg_transaction_cleaned!$F$2:$F$5743,"REFUND")</f>
        <v>0</v>
      </c>
      <c r="O5369" s="6" t="str">
        <f t="shared" si="419"/>
        <v>OK</v>
      </c>
      <c r="P5369" s="8">
        <f t="shared" si="420"/>
        <v>0</v>
      </c>
    </row>
    <row r="5370" spans="1:16" x14ac:dyDescent="0.3">
      <c r="A5370" s="6" t="s">
        <v>10609</v>
      </c>
      <c r="B5370" s="6" t="s">
        <v>11857</v>
      </c>
      <c r="C5370" s="6" t="s">
        <v>10610</v>
      </c>
      <c r="D5370" s="6" t="s">
        <v>34</v>
      </c>
      <c r="E5370" s="6" t="s">
        <v>18</v>
      </c>
      <c r="F5370" s="6" t="s">
        <v>11929</v>
      </c>
      <c r="G5370" s="6" t="s">
        <v>19</v>
      </c>
      <c r="H5370" s="10">
        <f t="shared" si="416"/>
        <v>46287</v>
      </c>
      <c r="I5370" s="7">
        <f t="shared" si="417"/>
        <v>799</v>
      </c>
      <c r="J5370" s="6" t="str">
        <f t="shared" si="418"/>
        <v>Ahmedabad</v>
      </c>
      <c r="K5370" s="6">
        <f>COUNTIFS(pg_transaction_cleaned!$O$2:$O$5743,A5370,pg_transaction_cleaned!$F$2:$F$5743,"CAPTURE")</f>
        <v>1</v>
      </c>
      <c r="L5370" s="7">
        <f>SUMIFS(pg_transaction_cleaned!$H$2:$H$5743,pg_transaction_cleaned!$O$2:$O$5743,A5370,pg_transaction_cleaned!$F$2:$F$5743,"CAPTURE")</f>
        <v>799</v>
      </c>
      <c r="M5370" s="6">
        <f>COUNTIFS(pg_transaction_cleaned!$O$2:$O$5743,A5370,pg_transaction_cleaned!$F$2:$F$5743,"REFUND")</f>
        <v>0</v>
      </c>
      <c r="N5370" s="7">
        <f>SUMIFS(pg_transaction_cleaned!$H$2:$H$5743,pg_transaction_cleaned!$O$2:$O$5743,A5370,pg_transaction_cleaned!$F$2:$F$5743,"REFUND")</f>
        <v>0</v>
      </c>
      <c r="O5370" s="6" t="str">
        <f t="shared" si="419"/>
        <v>OK</v>
      </c>
      <c r="P5370" s="8">
        <f t="shared" si="420"/>
        <v>0</v>
      </c>
    </row>
    <row r="5371" spans="1:16" x14ac:dyDescent="0.3">
      <c r="A5371" s="6" t="s">
        <v>10611</v>
      </c>
      <c r="B5371" s="6" t="s">
        <v>11871</v>
      </c>
      <c r="C5371" s="6" t="s">
        <v>10612</v>
      </c>
      <c r="D5371" s="6" t="s">
        <v>26</v>
      </c>
      <c r="E5371" s="6" t="s">
        <v>18</v>
      </c>
      <c r="F5371" s="6" t="s">
        <v>12268</v>
      </c>
      <c r="G5371" s="6" t="s">
        <v>19</v>
      </c>
      <c r="H5371" s="10">
        <f t="shared" si="416"/>
        <v>46272</v>
      </c>
      <c r="I5371" s="7">
        <f t="shared" si="417"/>
        <v>8997</v>
      </c>
      <c r="J5371" s="6" t="str">
        <f t="shared" si="418"/>
        <v>Kolkata</v>
      </c>
      <c r="K5371" s="6">
        <f>COUNTIFS(pg_transaction_cleaned!$O$2:$O$5743,A5371,pg_transaction_cleaned!$F$2:$F$5743,"CAPTURE")</f>
        <v>1</v>
      </c>
      <c r="L5371" s="7">
        <f>SUMIFS(pg_transaction_cleaned!$H$2:$H$5743,pg_transaction_cleaned!$O$2:$O$5743,A5371,pg_transaction_cleaned!$F$2:$F$5743,"CAPTURE")</f>
        <v>8997</v>
      </c>
      <c r="M5371" s="6">
        <f>COUNTIFS(pg_transaction_cleaned!$O$2:$O$5743,A5371,pg_transaction_cleaned!$F$2:$F$5743,"REFUND")</f>
        <v>0</v>
      </c>
      <c r="N5371" s="7">
        <f>SUMIFS(pg_transaction_cleaned!$H$2:$H$5743,pg_transaction_cleaned!$O$2:$O$5743,A5371,pg_transaction_cleaned!$F$2:$F$5743,"REFUND")</f>
        <v>0</v>
      </c>
      <c r="O5371" s="6" t="str">
        <f t="shared" si="419"/>
        <v>OK</v>
      </c>
      <c r="P5371" s="8">
        <f t="shared" si="420"/>
        <v>0</v>
      </c>
    </row>
    <row r="5372" spans="1:16" x14ac:dyDescent="0.3">
      <c r="A5372" s="6" t="s">
        <v>10613</v>
      </c>
      <c r="B5372" s="6" t="s">
        <v>11830</v>
      </c>
      <c r="C5372" s="6" t="s">
        <v>10614</v>
      </c>
      <c r="D5372" s="6" t="s">
        <v>48</v>
      </c>
      <c r="E5372" s="6" t="s">
        <v>27</v>
      </c>
      <c r="F5372" s="6" t="s">
        <v>11839</v>
      </c>
      <c r="G5372" s="6" t="s">
        <v>19</v>
      </c>
      <c r="H5372" s="10">
        <f t="shared" si="416"/>
        <v>46282</v>
      </c>
      <c r="I5372" s="7">
        <f t="shared" si="417"/>
        <v>1299</v>
      </c>
      <c r="J5372" s="6" t="str">
        <f t="shared" si="418"/>
        <v>Jaipur</v>
      </c>
      <c r="K5372" s="6">
        <f>COUNTIFS(pg_transaction_cleaned!$O$2:$O$5743,A5372,pg_transaction_cleaned!$F$2:$F$5743,"CAPTURE")</f>
        <v>1</v>
      </c>
      <c r="L5372" s="7">
        <f>SUMIFS(pg_transaction_cleaned!$H$2:$H$5743,pg_transaction_cleaned!$O$2:$O$5743,A5372,pg_transaction_cleaned!$F$2:$F$5743,"CAPTURE")</f>
        <v>1299</v>
      </c>
      <c r="M5372" s="6">
        <f>COUNTIFS(pg_transaction_cleaned!$O$2:$O$5743,A5372,pg_transaction_cleaned!$F$2:$F$5743,"REFUND")</f>
        <v>0</v>
      </c>
      <c r="N5372" s="7">
        <f>SUMIFS(pg_transaction_cleaned!$H$2:$H$5743,pg_transaction_cleaned!$O$2:$O$5743,A5372,pg_transaction_cleaned!$F$2:$F$5743,"REFUND")</f>
        <v>0</v>
      </c>
      <c r="O5372" s="6" t="str">
        <f t="shared" si="419"/>
        <v>OK</v>
      </c>
      <c r="P5372" s="8">
        <f t="shared" si="420"/>
        <v>0</v>
      </c>
    </row>
    <row r="5373" spans="1:16" x14ac:dyDescent="0.3">
      <c r="A5373" s="6" t="s">
        <v>10615</v>
      </c>
      <c r="B5373" s="6" t="s">
        <v>11884</v>
      </c>
      <c r="C5373" s="6" t="s">
        <v>10616</v>
      </c>
      <c r="D5373" s="6" t="s">
        <v>37</v>
      </c>
      <c r="E5373" s="6" t="s">
        <v>18</v>
      </c>
      <c r="F5373" s="6" t="s">
        <v>11827</v>
      </c>
      <c r="G5373" s="6" t="s">
        <v>115</v>
      </c>
      <c r="H5373" s="10">
        <f t="shared" si="416"/>
        <v>46279</v>
      </c>
      <c r="I5373" s="7">
        <f t="shared" si="417"/>
        <v>299</v>
      </c>
      <c r="J5373" s="6" t="str">
        <f t="shared" si="418"/>
        <v>Lucknow</v>
      </c>
      <c r="K5373" s="6">
        <f>COUNTIFS(pg_transaction_cleaned!$O$2:$O$5743,A5373,pg_transaction_cleaned!$F$2:$F$5743,"CAPTURE")</f>
        <v>0</v>
      </c>
      <c r="L5373" s="7">
        <f>SUMIFS(pg_transaction_cleaned!$H$2:$H$5743,pg_transaction_cleaned!$O$2:$O$5743,A5373,pg_transaction_cleaned!$F$2:$F$5743,"CAPTURE")</f>
        <v>0</v>
      </c>
      <c r="M5373" s="6">
        <f>COUNTIFS(pg_transaction_cleaned!$O$2:$O$5743,A5373,pg_transaction_cleaned!$F$2:$F$5743,"REFUND")</f>
        <v>0</v>
      </c>
      <c r="N5373" s="7">
        <f>SUMIFS(pg_transaction_cleaned!$H$2:$H$5743,pg_transaction_cleaned!$O$2:$O$5743,A5373,pg_transaction_cleaned!$F$2:$F$5743,"REFUND")</f>
        <v>0</v>
      </c>
      <c r="O5373" s="6" t="str">
        <f t="shared" si="419"/>
        <v>OK</v>
      </c>
      <c r="P5373" s="8">
        <f t="shared" si="420"/>
        <v>0</v>
      </c>
    </row>
    <row r="5374" spans="1:16" x14ac:dyDescent="0.3">
      <c r="A5374" s="6" t="s">
        <v>10617</v>
      </c>
      <c r="B5374" s="6" t="s">
        <v>11958</v>
      </c>
      <c r="C5374" s="6" t="s">
        <v>10618</v>
      </c>
      <c r="D5374" s="6" t="s">
        <v>37</v>
      </c>
      <c r="E5374" s="6" t="s">
        <v>54</v>
      </c>
      <c r="F5374" s="6" t="s">
        <v>11837</v>
      </c>
      <c r="G5374" s="6" t="s">
        <v>19</v>
      </c>
      <c r="H5374" s="10">
        <f t="shared" si="416"/>
        <v>46281</v>
      </c>
      <c r="I5374" s="7">
        <f t="shared" si="417"/>
        <v>999</v>
      </c>
      <c r="J5374" s="6" t="str">
        <f t="shared" si="418"/>
        <v>Lucknow</v>
      </c>
      <c r="K5374" s="6">
        <f>COUNTIFS(pg_transaction_cleaned!$O$2:$O$5743,A5374,pg_transaction_cleaned!$F$2:$F$5743,"CAPTURE")</f>
        <v>1</v>
      </c>
      <c r="L5374" s="7">
        <f>SUMIFS(pg_transaction_cleaned!$H$2:$H$5743,pg_transaction_cleaned!$O$2:$O$5743,A5374,pg_transaction_cleaned!$F$2:$F$5743,"CAPTURE")</f>
        <v>999</v>
      </c>
      <c r="M5374" s="6">
        <f>COUNTIFS(pg_transaction_cleaned!$O$2:$O$5743,A5374,pg_transaction_cleaned!$F$2:$F$5743,"REFUND")</f>
        <v>0</v>
      </c>
      <c r="N5374" s="7">
        <f>SUMIFS(pg_transaction_cleaned!$H$2:$H$5743,pg_transaction_cleaned!$O$2:$O$5743,A5374,pg_transaction_cleaned!$F$2:$F$5743,"REFUND")</f>
        <v>0</v>
      </c>
      <c r="O5374" s="6" t="str">
        <f t="shared" si="419"/>
        <v>OK</v>
      </c>
      <c r="P5374" s="8">
        <f t="shared" si="420"/>
        <v>0</v>
      </c>
    </row>
    <row r="5375" spans="1:16" x14ac:dyDescent="0.3">
      <c r="A5375" s="6" t="s">
        <v>10619</v>
      </c>
      <c r="B5375" s="6" t="s">
        <v>11908</v>
      </c>
      <c r="C5375" s="6" t="s">
        <v>10620</v>
      </c>
      <c r="D5375" s="6" t="s">
        <v>42</v>
      </c>
      <c r="E5375" s="6" t="s">
        <v>54</v>
      </c>
      <c r="F5375" s="6" t="s">
        <v>11851</v>
      </c>
      <c r="G5375" s="6" t="s">
        <v>115</v>
      </c>
      <c r="H5375" s="10">
        <f t="shared" si="416"/>
        <v>46275</v>
      </c>
      <c r="I5375" s="7">
        <f t="shared" si="417"/>
        <v>3499</v>
      </c>
      <c r="J5375" s="6" t="str">
        <f t="shared" si="418"/>
        <v>Hyderabad</v>
      </c>
      <c r="K5375" s="6">
        <f>COUNTIFS(pg_transaction_cleaned!$O$2:$O$5743,A5375,pg_transaction_cleaned!$F$2:$F$5743,"CAPTURE")</f>
        <v>0</v>
      </c>
      <c r="L5375" s="7">
        <f>SUMIFS(pg_transaction_cleaned!$H$2:$H$5743,pg_transaction_cleaned!$O$2:$O$5743,A5375,pg_transaction_cleaned!$F$2:$F$5743,"CAPTURE")</f>
        <v>0</v>
      </c>
      <c r="M5375" s="6">
        <f>COUNTIFS(pg_transaction_cleaned!$O$2:$O$5743,A5375,pg_transaction_cleaned!$F$2:$F$5743,"REFUND")</f>
        <v>0</v>
      </c>
      <c r="N5375" s="7">
        <f>SUMIFS(pg_transaction_cleaned!$H$2:$H$5743,pg_transaction_cleaned!$O$2:$O$5743,A5375,pg_transaction_cleaned!$F$2:$F$5743,"REFUND")</f>
        <v>0</v>
      </c>
      <c r="O5375" s="6" t="str">
        <f t="shared" si="419"/>
        <v>OK</v>
      </c>
      <c r="P5375" s="8">
        <f t="shared" si="420"/>
        <v>0</v>
      </c>
    </row>
    <row r="5376" spans="1:16" x14ac:dyDescent="0.3">
      <c r="A5376" s="6" t="s">
        <v>10621</v>
      </c>
      <c r="B5376" s="6" t="s">
        <v>11866</v>
      </c>
      <c r="C5376" s="6" t="s">
        <v>10622</v>
      </c>
      <c r="D5376" s="6" t="s">
        <v>34</v>
      </c>
      <c r="E5376" s="6" t="s">
        <v>18</v>
      </c>
      <c r="F5376" s="6" t="s">
        <v>12062</v>
      </c>
      <c r="G5376" s="6" t="s">
        <v>19</v>
      </c>
      <c r="H5376" s="10">
        <f t="shared" si="416"/>
        <v>46274</v>
      </c>
      <c r="I5376" s="7">
        <f t="shared" si="417"/>
        <v>798</v>
      </c>
      <c r="J5376" s="6" t="str">
        <f t="shared" si="418"/>
        <v>Ahmedabad</v>
      </c>
      <c r="K5376" s="6">
        <f>COUNTIFS(pg_transaction_cleaned!$O$2:$O$5743,A5376,pg_transaction_cleaned!$F$2:$F$5743,"CAPTURE")</f>
        <v>1</v>
      </c>
      <c r="L5376" s="7">
        <f>SUMIFS(pg_transaction_cleaned!$H$2:$H$5743,pg_transaction_cleaned!$O$2:$O$5743,A5376,pg_transaction_cleaned!$F$2:$F$5743,"CAPTURE")</f>
        <v>798</v>
      </c>
      <c r="M5376" s="6">
        <f>COUNTIFS(pg_transaction_cleaned!$O$2:$O$5743,A5376,pg_transaction_cleaned!$F$2:$F$5743,"REFUND")</f>
        <v>0</v>
      </c>
      <c r="N5376" s="7">
        <f>SUMIFS(pg_transaction_cleaned!$H$2:$H$5743,pg_transaction_cleaned!$O$2:$O$5743,A5376,pg_transaction_cleaned!$F$2:$F$5743,"REFUND")</f>
        <v>0</v>
      </c>
      <c r="O5376" s="6" t="str">
        <f t="shared" si="419"/>
        <v>OK</v>
      </c>
      <c r="P5376" s="8">
        <f t="shared" si="420"/>
        <v>0</v>
      </c>
    </row>
    <row r="5377" spans="1:16" x14ac:dyDescent="0.3">
      <c r="A5377" s="6" t="s">
        <v>10623</v>
      </c>
      <c r="B5377" s="6" t="s">
        <v>11857</v>
      </c>
      <c r="C5377" s="6" t="s">
        <v>10624</v>
      </c>
      <c r="D5377" s="6" t="s">
        <v>51</v>
      </c>
      <c r="E5377" s="6" t="s">
        <v>27</v>
      </c>
      <c r="F5377" s="6" t="s">
        <v>11918</v>
      </c>
      <c r="G5377" s="6" t="s">
        <v>19</v>
      </c>
      <c r="H5377" s="10">
        <f t="shared" si="416"/>
        <v>46287</v>
      </c>
      <c r="I5377" s="7">
        <f t="shared" si="417"/>
        <v>9998</v>
      </c>
      <c r="J5377" s="6" t="str">
        <f t="shared" si="418"/>
        <v>Chennai</v>
      </c>
      <c r="K5377" s="6">
        <f>COUNTIFS(pg_transaction_cleaned!$O$2:$O$5743,A5377,pg_transaction_cleaned!$F$2:$F$5743,"CAPTURE")</f>
        <v>1</v>
      </c>
      <c r="L5377" s="7">
        <f>SUMIFS(pg_transaction_cleaned!$H$2:$H$5743,pg_transaction_cleaned!$O$2:$O$5743,A5377,pg_transaction_cleaned!$F$2:$F$5743,"CAPTURE")</f>
        <v>9998</v>
      </c>
      <c r="M5377" s="6">
        <f>COUNTIFS(pg_transaction_cleaned!$O$2:$O$5743,A5377,pg_transaction_cleaned!$F$2:$F$5743,"REFUND")</f>
        <v>0</v>
      </c>
      <c r="N5377" s="7">
        <f>SUMIFS(pg_transaction_cleaned!$H$2:$H$5743,pg_transaction_cleaned!$O$2:$O$5743,A5377,pg_transaction_cleaned!$F$2:$F$5743,"REFUND")</f>
        <v>0</v>
      </c>
      <c r="O5377" s="6" t="str">
        <f t="shared" si="419"/>
        <v>OK</v>
      </c>
      <c r="P5377" s="8">
        <f t="shared" si="420"/>
        <v>0</v>
      </c>
    </row>
    <row r="5378" spans="1:16" x14ac:dyDescent="0.3">
      <c r="A5378" s="6" t="s">
        <v>10625</v>
      </c>
      <c r="B5378" s="6" t="s">
        <v>11830</v>
      </c>
      <c r="C5378" s="6" t="s">
        <v>10529</v>
      </c>
      <c r="D5378" s="6" t="s">
        <v>42</v>
      </c>
      <c r="E5378" s="6" t="s">
        <v>27</v>
      </c>
      <c r="F5378" s="6" t="s">
        <v>12142</v>
      </c>
      <c r="G5378" s="6" t="s">
        <v>19</v>
      </c>
      <c r="H5378" s="10">
        <f t="shared" ref="H5378:H5441" si="421">IF(MID(B5378,5,1)="-",DATE(LEFT(B5378,4),MID(B5378,6,2),RIGHT(B5378,2)),DATE(RIGHT(B5378,4),MID(B5378,4,2),LEFT(B5378,2)))</f>
        <v>46282</v>
      </c>
      <c r="I5378" s="7">
        <f t="shared" ref="I5378:I5441" si="422">VALUE(SUBSTITUTE(F5378,",",""))</f>
        <v>6498</v>
      </c>
      <c r="J5378" s="6" t="str">
        <f t="shared" ref="J5378:J5441" si="423">IF(TRIM(D5378)="","Unknown",TRIM(D5378))</f>
        <v>Hyderabad</v>
      </c>
      <c r="K5378" s="6">
        <f>COUNTIFS(pg_transaction_cleaned!$O$2:$O$5743,A5378,pg_transaction_cleaned!$F$2:$F$5743,"CAPTURE")</f>
        <v>1</v>
      </c>
      <c r="L5378" s="7">
        <f>SUMIFS(pg_transaction_cleaned!$H$2:$H$5743,pg_transaction_cleaned!$O$2:$O$5743,A5378,pg_transaction_cleaned!$F$2:$F$5743,"CAPTURE")</f>
        <v>6498</v>
      </c>
      <c r="M5378" s="6">
        <f>COUNTIFS(pg_transaction_cleaned!$O$2:$O$5743,A5378,pg_transaction_cleaned!$F$2:$F$5743,"REFUND")</f>
        <v>0</v>
      </c>
      <c r="N5378" s="7">
        <f>SUMIFS(pg_transaction_cleaned!$H$2:$H$5743,pg_transaction_cleaned!$O$2:$O$5743,A5378,pg_transaction_cleaned!$F$2:$F$5743,"REFUND")</f>
        <v>0</v>
      </c>
      <c r="O5378" s="6" t="str">
        <f t="shared" si="419"/>
        <v>OK</v>
      </c>
      <c r="P5378" s="8">
        <f t="shared" si="420"/>
        <v>0</v>
      </c>
    </row>
    <row r="5379" spans="1:16" x14ac:dyDescent="0.3">
      <c r="A5379" s="6" t="s">
        <v>10626</v>
      </c>
      <c r="B5379" s="6" t="s">
        <v>11893</v>
      </c>
      <c r="C5379" s="6" t="s">
        <v>10627</v>
      </c>
      <c r="D5379" s="6" t="s">
        <v>42</v>
      </c>
      <c r="E5379" s="6" t="s">
        <v>43</v>
      </c>
      <c r="F5379" s="6" t="s">
        <v>12207</v>
      </c>
      <c r="G5379" s="6" t="s">
        <v>19</v>
      </c>
      <c r="H5379" s="10">
        <f t="shared" si="421"/>
        <v>46280</v>
      </c>
      <c r="I5379" s="7">
        <f t="shared" si="422"/>
        <v>2347</v>
      </c>
      <c r="J5379" s="6" t="str">
        <f t="shared" si="423"/>
        <v>Hyderabad</v>
      </c>
      <c r="K5379" s="6">
        <f>COUNTIFS(pg_transaction_cleaned!$O$2:$O$5743,A5379,pg_transaction_cleaned!$F$2:$F$5743,"CAPTURE")</f>
        <v>1</v>
      </c>
      <c r="L5379" s="7">
        <f>SUMIFS(pg_transaction_cleaned!$H$2:$H$5743,pg_transaction_cleaned!$O$2:$O$5743,A5379,pg_transaction_cleaned!$F$2:$F$5743,"CAPTURE")</f>
        <v>2347</v>
      </c>
      <c r="M5379" s="6">
        <f>COUNTIFS(pg_transaction_cleaned!$O$2:$O$5743,A5379,pg_transaction_cleaned!$F$2:$F$5743,"REFUND")</f>
        <v>0</v>
      </c>
      <c r="N5379" s="7">
        <f>SUMIFS(pg_transaction_cleaned!$H$2:$H$5743,pg_transaction_cleaned!$O$2:$O$5743,A5379,pg_transaction_cleaned!$F$2:$F$5743,"REFUND")</f>
        <v>0</v>
      </c>
      <c r="O5379" s="6" t="str">
        <f t="shared" ref="O5379:O5442" si="424">IF(AND(G5379="Paid",K5379=0),"Paid, no payment",IF(AND(OR(G5379="Failed",G5379="Cancelled"),K5379&gt;0),"Payment on failed/cancelled",IF(K5379&gt;1,"Duplicate charge",IF(AND(K5379=1,ROUND(L5379-I5379,2)&lt;&gt;0),"Amount difference",IF(AND(G5379="Refunded",M5379=0),"Refunded, no refund",IF(AND(G5379&lt;&gt;"Refunded",M5379&gt;0),"Refund, order not Refunded",IF(AND(M5379&gt;0,ROUND(N5379-I5379,2)&lt;&gt;0),"Refund amount differs","OK")))))))</f>
        <v>OK</v>
      </c>
      <c r="P5379" s="8">
        <f t="shared" ref="P5379:P5442" si="425">IF(O5379="OK",0,IF(O5379="Paid, no payment",I5379,IF(O5379="Payment on failed/cancelled",L5379,IF(OR(O5379="Duplicate charge",O5379="Amount difference"),L5379-I5379,IF(O5379="Refunded, no refund",I5379,N5379)))))</f>
        <v>0</v>
      </c>
    </row>
    <row r="5380" spans="1:16" x14ac:dyDescent="0.3">
      <c r="A5380" s="6" t="s">
        <v>10628</v>
      </c>
      <c r="B5380" s="6" t="s">
        <v>11936</v>
      </c>
      <c r="C5380" s="6" t="s">
        <v>10629</v>
      </c>
      <c r="D5380" s="6" t="s">
        <v>61</v>
      </c>
      <c r="E5380" s="6" t="s">
        <v>18</v>
      </c>
      <c r="F5380" s="6" t="s">
        <v>11932</v>
      </c>
      <c r="G5380" s="6" t="s">
        <v>19</v>
      </c>
      <c r="H5380" s="10">
        <f t="shared" si="421"/>
        <v>46293</v>
      </c>
      <c r="I5380" s="7">
        <f t="shared" si="422"/>
        <v>8798</v>
      </c>
      <c r="J5380" s="6" t="str">
        <f t="shared" si="423"/>
        <v>Delhi</v>
      </c>
      <c r="K5380" s="6">
        <f>COUNTIFS(pg_transaction_cleaned!$O$2:$O$5743,A5380,pg_transaction_cleaned!$F$2:$F$5743,"CAPTURE")</f>
        <v>1</v>
      </c>
      <c r="L5380" s="7">
        <f>SUMIFS(pg_transaction_cleaned!$H$2:$H$5743,pg_transaction_cleaned!$O$2:$O$5743,A5380,pg_transaction_cleaned!$F$2:$F$5743,"CAPTURE")</f>
        <v>8798</v>
      </c>
      <c r="M5380" s="6">
        <f>COUNTIFS(pg_transaction_cleaned!$O$2:$O$5743,A5380,pg_transaction_cleaned!$F$2:$F$5743,"REFUND")</f>
        <v>0</v>
      </c>
      <c r="N5380" s="7">
        <f>SUMIFS(pg_transaction_cleaned!$H$2:$H$5743,pg_transaction_cleaned!$O$2:$O$5743,A5380,pg_transaction_cleaned!$F$2:$F$5743,"REFUND")</f>
        <v>0</v>
      </c>
      <c r="O5380" s="6" t="str">
        <f t="shared" si="424"/>
        <v>OK</v>
      </c>
      <c r="P5380" s="8">
        <f t="shared" si="425"/>
        <v>0</v>
      </c>
    </row>
    <row r="5381" spans="1:16" x14ac:dyDescent="0.3">
      <c r="A5381" s="6" t="s">
        <v>10630</v>
      </c>
      <c r="B5381" s="6" t="s">
        <v>11866</v>
      </c>
      <c r="C5381" s="6" t="s">
        <v>10631</v>
      </c>
      <c r="D5381" s="6" t="s">
        <v>37</v>
      </c>
      <c r="E5381" s="6" t="s">
        <v>18</v>
      </c>
      <c r="F5381" s="6" t="s">
        <v>11855</v>
      </c>
      <c r="G5381" s="6" t="s">
        <v>19</v>
      </c>
      <c r="H5381" s="10">
        <f t="shared" si="421"/>
        <v>46274</v>
      </c>
      <c r="I5381" s="7">
        <f t="shared" si="422"/>
        <v>4999</v>
      </c>
      <c r="J5381" s="6" t="str">
        <f t="shared" si="423"/>
        <v>Lucknow</v>
      </c>
      <c r="K5381" s="6">
        <f>COUNTIFS(pg_transaction_cleaned!$O$2:$O$5743,A5381,pg_transaction_cleaned!$F$2:$F$5743,"CAPTURE")</f>
        <v>1</v>
      </c>
      <c r="L5381" s="7">
        <f>SUMIFS(pg_transaction_cleaned!$H$2:$H$5743,pg_transaction_cleaned!$O$2:$O$5743,A5381,pg_transaction_cleaned!$F$2:$F$5743,"CAPTURE")</f>
        <v>4999</v>
      </c>
      <c r="M5381" s="6">
        <f>COUNTIFS(pg_transaction_cleaned!$O$2:$O$5743,A5381,pg_transaction_cleaned!$F$2:$F$5743,"REFUND")</f>
        <v>0</v>
      </c>
      <c r="N5381" s="7">
        <f>SUMIFS(pg_transaction_cleaned!$H$2:$H$5743,pg_transaction_cleaned!$O$2:$O$5743,A5381,pg_transaction_cleaned!$F$2:$F$5743,"REFUND")</f>
        <v>0</v>
      </c>
      <c r="O5381" s="6" t="str">
        <f t="shared" si="424"/>
        <v>OK</v>
      </c>
      <c r="P5381" s="8">
        <f t="shared" si="425"/>
        <v>0</v>
      </c>
    </row>
    <row r="5382" spans="1:16" x14ac:dyDescent="0.3">
      <c r="A5382" s="6" t="s">
        <v>10632</v>
      </c>
      <c r="B5382" s="6" t="s">
        <v>11826</v>
      </c>
      <c r="C5382" s="6" t="s">
        <v>10633</v>
      </c>
      <c r="D5382" s="6" t="s">
        <v>37</v>
      </c>
      <c r="E5382" s="6" t="s">
        <v>27</v>
      </c>
      <c r="F5382" s="6" t="s">
        <v>11853</v>
      </c>
      <c r="G5382" s="6" t="s">
        <v>19</v>
      </c>
      <c r="H5382" s="10">
        <f t="shared" si="421"/>
        <v>46286</v>
      </c>
      <c r="I5382" s="7">
        <f t="shared" si="422"/>
        <v>1799</v>
      </c>
      <c r="J5382" s="6" t="str">
        <f t="shared" si="423"/>
        <v>Lucknow</v>
      </c>
      <c r="K5382" s="6">
        <f>COUNTIFS(pg_transaction_cleaned!$O$2:$O$5743,A5382,pg_transaction_cleaned!$F$2:$F$5743,"CAPTURE")</f>
        <v>1</v>
      </c>
      <c r="L5382" s="7">
        <f>SUMIFS(pg_transaction_cleaned!$H$2:$H$5743,pg_transaction_cleaned!$O$2:$O$5743,A5382,pg_transaction_cleaned!$F$2:$F$5743,"CAPTURE")</f>
        <v>1799</v>
      </c>
      <c r="M5382" s="6">
        <f>COUNTIFS(pg_transaction_cleaned!$O$2:$O$5743,A5382,pg_transaction_cleaned!$F$2:$F$5743,"REFUND")</f>
        <v>0</v>
      </c>
      <c r="N5382" s="7">
        <f>SUMIFS(pg_transaction_cleaned!$H$2:$H$5743,pg_transaction_cleaned!$O$2:$O$5743,A5382,pg_transaction_cleaned!$F$2:$F$5743,"REFUND")</f>
        <v>0</v>
      </c>
      <c r="O5382" s="6" t="str">
        <f t="shared" si="424"/>
        <v>OK</v>
      </c>
      <c r="P5382" s="8">
        <f t="shared" si="425"/>
        <v>0</v>
      </c>
    </row>
    <row r="5383" spans="1:16" x14ac:dyDescent="0.3">
      <c r="A5383" s="6" t="s">
        <v>10634</v>
      </c>
      <c r="B5383" s="6" t="s">
        <v>11891</v>
      </c>
      <c r="C5383" s="6" t="s">
        <v>10635</v>
      </c>
      <c r="D5383" s="6" t="s">
        <v>23</v>
      </c>
      <c r="E5383" s="6" t="s">
        <v>18</v>
      </c>
      <c r="F5383" s="6" t="s">
        <v>11869</v>
      </c>
      <c r="G5383" s="6" t="s">
        <v>19</v>
      </c>
      <c r="H5383" s="10">
        <f t="shared" si="421"/>
        <v>46278</v>
      </c>
      <c r="I5383" s="7">
        <f t="shared" si="422"/>
        <v>599</v>
      </c>
      <c r="J5383" s="6" t="str">
        <f t="shared" si="423"/>
        <v>Bengaluru</v>
      </c>
      <c r="K5383" s="6">
        <f>COUNTIFS(pg_transaction_cleaned!$O$2:$O$5743,A5383,pg_transaction_cleaned!$F$2:$F$5743,"CAPTURE")</f>
        <v>1</v>
      </c>
      <c r="L5383" s="7">
        <f>SUMIFS(pg_transaction_cleaned!$H$2:$H$5743,pg_transaction_cleaned!$O$2:$O$5743,A5383,pg_transaction_cleaned!$F$2:$F$5743,"CAPTURE")</f>
        <v>599</v>
      </c>
      <c r="M5383" s="6">
        <f>COUNTIFS(pg_transaction_cleaned!$O$2:$O$5743,A5383,pg_transaction_cleaned!$F$2:$F$5743,"REFUND")</f>
        <v>0</v>
      </c>
      <c r="N5383" s="7">
        <f>SUMIFS(pg_transaction_cleaned!$H$2:$H$5743,pg_transaction_cleaned!$O$2:$O$5743,A5383,pg_transaction_cleaned!$F$2:$F$5743,"REFUND")</f>
        <v>0</v>
      </c>
      <c r="O5383" s="6" t="str">
        <f t="shared" si="424"/>
        <v>OK</v>
      </c>
      <c r="P5383" s="8">
        <f t="shared" si="425"/>
        <v>0</v>
      </c>
    </row>
    <row r="5384" spans="1:16" x14ac:dyDescent="0.3">
      <c r="A5384" s="6" t="s">
        <v>10636</v>
      </c>
      <c r="B5384" s="6" t="s">
        <v>11893</v>
      </c>
      <c r="C5384" s="6" t="s">
        <v>10637</v>
      </c>
      <c r="D5384" s="6" t="s">
        <v>48</v>
      </c>
      <c r="E5384" s="6" t="s">
        <v>54</v>
      </c>
      <c r="F5384" s="6" t="s">
        <v>11929</v>
      </c>
      <c r="G5384" s="6" t="s">
        <v>19</v>
      </c>
      <c r="H5384" s="10">
        <f t="shared" si="421"/>
        <v>46280</v>
      </c>
      <c r="I5384" s="7">
        <f t="shared" si="422"/>
        <v>799</v>
      </c>
      <c r="J5384" s="6" t="str">
        <f t="shared" si="423"/>
        <v>Jaipur</v>
      </c>
      <c r="K5384" s="6">
        <f>COUNTIFS(pg_transaction_cleaned!$O$2:$O$5743,A5384,pg_transaction_cleaned!$F$2:$F$5743,"CAPTURE")</f>
        <v>1</v>
      </c>
      <c r="L5384" s="7">
        <f>SUMIFS(pg_transaction_cleaned!$H$2:$H$5743,pg_transaction_cleaned!$O$2:$O$5743,A5384,pg_transaction_cleaned!$F$2:$F$5743,"CAPTURE")</f>
        <v>799</v>
      </c>
      <c r="M5384" s="6">
        <f>COUNTIFS(pg_transaction_cleaned!$O$2:$O$5743,A5384,pg_transaction_cleaned!$F$2:$F$5743,"REFUND")</f>
        <v>0</v>
      </c>
      <c r="N5384" s="7">
        <f>SUMIFS(pg_transaction_cleaned!$H$2:$H$5743,pg_transaction_cleaned!$O$2:$O$5743,A5384,pg_transaction_cleaned!$F$2:$F$5743,"REFUND")</f>
        <v>0</v>
      </c>
      <c r="O5384" s="6" t="str">
        <f t="shared" si="424"/>
        <v>OK</v>
      </c>
      <c r="P5384" s="8">
        <f t="shared" si="425"/>
        <v>0</v>
      </c>
    </row>
    <row r="5385" spans="1:16" x14ac:dyDescent="0.3">
      <c r="A5385" s="6" t="s">
        <v>10638</v>
      </c>
      <c r="B5385" s="6" t="s">
        <v>11897</v>
      </c>
      <c r="C5385" s="6" t="s">
        <v>10639</v>
      </c>
      <c r="D5385" s="6" t="s">
        <v>51</v>
      </c>
      <c r="E5385" s="6" t="s">
        <v>18</v>
      </c>
      <c r="F5385" s="6" t="s">
        <v>11869</v>
      </c>
      <c r="G5385" s="6" t="s">
        <v>19</v>
      </c>
      <c r="H5385" s="10">
        <f t="shared" si="421"/>
        <v>46266</v>
      </c>
      <c r="I5385" s="7">
        <f t="shared" si="422"/>
        <v>599</v>
      </c>
      <c r="J5385" s="6" t="str">
        <f t="shared" si="423"/>
        <v>Chennai</v>
      </c>
      <c r="K5385" s="6">
        <f>COUNTIFS(pg_transaction_cleaned!$O$2:$O$5743,A5385,pg_transaction_cleaned!$F$2:$F$5743,"CAPTURE")</f>
        <v>1</v>
      </c>
      <c r="L5385" s="7">
        <f>SUMIFS(pg_transaction_cleaned!$H$2:$H$5743,pg_transaction_cleaned!$O$2:$O$5743,A5385,pg_transaction_cleaned!$F$2:$F$5743,"CAPTURE")</f>
        <v>599</v>
      </c>
      <c r="M5385" s="6">
        <f>COUNTIFS(pg_transaction_cleaned!$O$2:$O$5743,A5385,pg_transaction_cleaned!$F$2:$F$5743,"REFUND")</f>
        <v>0</v>
      </c>
      <c r="N5385" s="7">
        <f>SUMIFS(pg_transaction_cleaned!$H$2:$H$5743,pg_transaction_cleaned!$O$2:$O$5743,A5385,pg_transaction_cleaned!$F$2:$F$5743,"REFUND")</f>
        <v>0</v>
      </c>
      <c r="O5385" s="6" t="str">
        <f t="shared" si="424"/>
        <v>OK</v>
      </c>
      <c r="P5385" s="8">
        <f t="shared" si="425"/>
        <v>0</v>
      </c>
    </row>
    <row r="5386" spans="1:16" x14ac:dyDescent="0.3">
      <c r="A5386" s="6" t="s">
        <v>10640</v>
      </c>
      <c r="B5386" s="6" t="s">
        <v>11895</v>
      </c>
      <c r="C5386" s="6" t="s">
        <v>10641</v>
      </c>
      <c r="D5386" s="6" t="s">
        <v>26</v>
      </c>
      <c r="E5386" s="6" t="s">
        <v>27</v>
      </c>
      <c r="F5386" s="6" t="s">
        <v>12213</v>
      </c>
      <c r="G5386" s="6" t="s">
        <v>19</v>
      </c>
      <c r="H5386" s="10">
        <f t="shared" si="421"/>
        <v>46295</v>
      </c>
      <c r="I5386" s="7">
        <f t="shared" si="422"/>
        <v>3098</v>
      </c>
      <c r="J5386" s="6" t="str">
        <f t="shared" si="423"/>
        <v>Kolkata</v>
      </c>
      <c r="K5386" s="6">
        <f>COUNTIFS(pg_transaction_cleaned!$O$2:$O$5743,A5386,pg_transaction_cleaned!$F$2:$F$5743,"CAPTURE")</f>
        <v>1</v>
      </c>
      <c r="L5386" s="7">
        <f>SUMIFS(pg_transaction_cleaned!$H$2:$H$5743,pg_transaction_cleaned!$O$2:$O$5743,A5386,pg_transaction_cleaned!$F$2:$F$5743,"CAPTURE")</f>
        <v>3098</v>
      </c>
      <c r="M5386" s="6">
        <f>COUNTIFS(pg_transaction_cleaned!$O$2:$O$5743,A5386,pg_transaction_cleaned!$F$2:$F$5743,"REFUND")</f>
        <v>0</v>
      </c>
      <c r="N5386" s="7">
        <f>SUMIFS(pg_transaction_cleaned!$H$2:$H$5743,pg_transaction_cleaned!$O$2:$O$5743,A5386,pg_transaction_cleaned!$F$2:$F$5743,"REFUND")</f>
        <v>0</v>
      </c>
      <c r="O5386" s="6" t="str">
        <f t="shared" si="424"/>
        <v>OK</v>
      </c>
      <c r="P5386" s="8">
        <f t="shared" si="425"/>
        <v>0</v>
      </c>
    </row>
    <row r="5387" spans="1:16" x14ac:dyDescent="0.3">
      <c r="A5387" s="6" t="s">
        <v>10642</v>
      </c>
      <c r="B5387" s="6" t="s">
        <v>11915</v>
      </c>
      <c r="C5387" s="6" t="s">
        <v>10643</v>
      </c>
      <c r="D5387" s="6" t="s">
        <v>75</v>
      </c>
      <c r="E5387" s="6" t="s">
        <v>27</v>
      </c>
      <c r="F5387" s="6" t="s">
        <v>11849</v>
      </c>
      <c r="G5387" s="6" t="s">
        <v>19</v>
      </c>
      <c r="H5387" s="10">
        <f t="shared" si="421"/>
        <v>46285</v>
      </c>
      <c r="I5387" s="7">
        <f t="shared" si="422"/>
        <v>4298</v>
      </c>
      <c r="J5387" s="6" t="str">
        <f t="shared" si="423"/>
        <v>Mumbai</v>
      </c>
      <c r="K5387" s="6">
        <f>COUNTIFS(pg_transaction_cleaned!$O$2:$O$5743,A5387,pg_transaction_cleaned!$F$2:$F$5743,"CAPTURE")</f>
        <v>1</v>
      </c>
      <c r="L5387" s="7">
        <f>SUMIFS(pg_transaction_cleaned!$H$2:$H$5743,pg_transaction_cleaned!$O$2:$O$5743,A5387,pg_transaction_cleaned!$F$2:$F$5743,"CAPTURE")</f>
        <v>4298</v>
      </c>
      <c r="M5387" s="6">
        <f>COUNTIFS(pg_transaction_cleaned!$O$2:$O$5743,A5387,pg_transaction_cleaned!$F$2:$F$5743,"REFUND")</f>
        <v>0</v>
      </c>
      <c r="N5387" s="7">
        <f>SUMIFS(pg_transaction_cleaned!$H$2:$H$5743,pg_transaction_cleaned!$O$2:$O$5743,A5387,pg_transaction_cleaned!$F$2:$F$5743,"REFUND")</f>
        <v>0</v>
      </c>
      <c r="O5387" s="6" t="str">
        <f t="shared" si="424"/>
        <v>OK</v>
      </c>
      <c r="P5387" s="8">
        <f t="shared" si="425"/>
        <v>0</v>
      </c>
    </row>
    <row r="5388" spans="1:16" x14ac:dyDescent="0.3">
      <c r="A5388" s="6" t="s">
        <v>10644</v>
      </c>
      <c r="B5388" s="6" t="s">
        <v>11958</v>
      </c>
      <c r="C5388" s="6" t="s">
        <v>10645</v>
      </c>
      <c r="D5388" s="6" t="s">
        <v>17</v>
      </c>
      <c r="E5388" s="6" t="s">
        <v>54</v>
      </c>
      <c r="F5388" s="6" t="s">
        <v>11863</v>
      </c>
      <c r="G5388" s="6" t="s">
        <v>19</v>
      </c>
      <c r="H5388" s="10">
        <f t="shared" si="421"/>
        <v>46281</v>
      </c>
      <c r="I5388" s="7">
        <f t="shared" si="422"/>
        <v>1499</v>
      </c>
      <c r="J5388" s="6" t="str">
        <f t="shared" si="423"/>
        <v>Pune</v>
      </c>
      <c r="K5388" s="6">
        <f>COUNTIFS(pg_transaction_cleaned!$O$2:$O$5743,A5388,pg_transaction_cleaned!$F$2:$F$5743,"CAPTURE")</f>
        <v>1</v>
      </c>
      <c r="L5388" s="7">
        <f>SUMIFS(pg_transaction_cleaned!$H$2:$H$5743,pg_transaction_cleaned!$O$2:$O$5743,A5388,pg_transaction_cleaned!$F$2:$F$5743,"CAPTURE")</f>
        <v>1499</v>
      </c>
      <c r="M5388" s="6">
        <f>COUNTIFS(pg_transaction_cleaned!$O$2:$O$5743,A5388,pg_transaction_cleaned!$F$2:$F$5743,"REFUND")</f>
        <v>0</v>
      </c>
      <c r="N5388" s="7">
        <f>SUMIFS(pg_transaction_cleaned!$H$2:$H$5743,pg_transaction_cleaned!$O$2:$O$5743,A5388,pg_transaction_cleaned!$F$2:$F$5743,"REFUND")</f>
        <v>0</v>
      </c>
      <c r="O5388" s="6" t="str">
        <f t="shared" si="424"/>
        <v>OK</v>
      </c>
      <c r="P5388" s="8">
        <f t="shared" si="425"/>
        <v>0</v>
      </c>
    </row>
    <row r="5389" spans="1:16" x14ac:dyDescent="0.3">
      <c r="A5389" s="6" t="s">
        <v>10646</v>
      </c>
      <c r="B5389" s="6" t="s">
        <v>11903</v>
      </c>
      <c r="C5389" s="6" t="s">
        <v>10647</v>
      </c>
      <c r="D5389" s="6" t="s">
        <v>75</v>
      </c>
      <c r="E5389" s="6" t="s">
        <v>18</v>
      </c>
      <c r="F5389" s="6" t="s">
        <v>11851</v>
      </c>
      <c r="G5389" s="6" t="s">
        <v>19</v>
      </c>
      <c r="H5389" s="10">
        <f t="shared" si="421"/>
        <v>46277</v>
      </c>
      <c r="I5389" s="7">
        <f t="shared" si="422"/>
        <v>3499</v>
      </c>
      <c r="J5389" s="6" t="str">
        <f t="shared" si="423"/>
        <v>Mumbai</v>
      </c>
      <c r="K5389" s="6">
        <f>COUNTIFS(pg_transaction_cleaned!$O$2:$O$5743,A5389,pg_transaction_cleaned!$F$2:$F$5743,"CAPTURE")</f>
        <v>1</v>
      </c>
      <c r="L5389" s="7">
        <f>SUMIFS(pg_transaction_cleaned!$H$2:$H$5743,pg_transaction_cleaned!$O$2:$O$5743,A5389,pg_transaction_cleaned!$F$2:$F$5743,"CAPTURE")</f>
        <v>3499</v>
      </c>
      <c r="M5389" s="6">
        <f>COUNTIFS(pg_transaction_cleaned!$O$2:$O$5743,A5389,pg_transaction_cleaned!$F$2:$F$5743,"REFUND")</f>
        <v>0</v>
      </c>
      <c r="N5389" s="7">
        <f>SUMIFS(pg_transaction_cleaned!$H$2:$H$5743,pg_transaction_cleaned!$O$2:$O$5743,A5389,pg_transaction_cleaned!$F$2:$F$5743,"REFUND")</f>
        <v>0</v>
      </c>
      <c r="O5389" s="6" t="str">
        <f t="shared" si="424"/>
        <v>OK</v>
      </c>
      <c r="P5389" s="8">
        <f t="shared" si="425"/>
        <v>0</v>
      </c>
    </row>
    <row r="5390" spans="1:16" x14ac:dyDescent="0.3">
      <c r="A5390" s="6" t="s">
        <v>10648</v>
      </c>
      <c r="B5390" s="6" t="s">
        <v>11909</v>
      </c>
      <c r="C5390" s="6" t="s">
        <v>10649</v>
      </c>
      <c r="D5390" s="6" t="s">
        <v>51</v>
      </c>
      <c r="E5390" s="6" t="s">
        <v>43</v>
      </c>
      <c r="F5390" s="6" t="s">
        <v>11827</v>
      </c>
      <c r="G5390" s="6" t="s">
        <v>19</v>
      </c>
      <c r="H5390" s="10">
        <f t="shared" si="421"/>
        <v>46276</v>
      </c>
      <c r="I5390" s="7">
        <f t="shared" si="422"/>
        <v>299</v>
      </c>
      <c r="J5390" s="6" t="str">
        <f t="shared" si="423"/>
        <v>Chennai</v>
      </c>
      <c r="K5390" s="6">
        <f>COUNTIFS(pg_transaction_cleaned!$O$2:$O$5743,A5390,pg_transaction_cleaned!$F$2:$F$5743,"CAPTURE")</f>
        <v>1</v>
      </c>
      <c r="L5390" s="7">
        <f>SUMIFS(pg_transaction_cleaned!$H$2:$H$5743,pg_transaction_cleaned!$O$2:$O$5743,A5390,pg_transaction_cleaned!$F$2:$F$5743,"CAPTURE")</f>
        <v>299</v>
      </c>
      <c r="M5390" s="6">
        <f>COUNTIFS(pg_transaction_cleaned!$O$2:$O$5743,A5390,pg_transaction_cleaned!$F$2:$F$5743,"REFUND")</f>
        <v>0</v>
      </c>
      <c r="N5390" s="7">
        <f>SUMIFS(pg_transaction_cleaned!$H$2:$H$5743,pg_transaction_cleaned!$O$2:$O$5743,A5390,pg_transaction_cleaned!$F$2:$F$5743,"REFUND")</f>
        <v>0</v>
      </c>
      <c r="O5390" s="6" t="str">
        <f t="shared" si="424"/>
        <v>OK</v>
      </c>
      <c r="P5390" s="8">
        <f t="shared" si="425"/>
        <v>0</v>
      </c>
    </row>
    <row r="5391" spans="1:16" x14ac:dyDescent="0.3">
      <c r="A5391" s="6" t="s">
        <v>10650</v>
      </c>
      <c r="B5391" s="6" t="s">
        <v>11830</v>
      </c>
      <c r="C5391" s="6" t="s">
        <v>10651</v>
      </c>
      <c r="D5391" s="6" t="s">
        <v>23</v>
      </c>
      <c r="E5391" s="6" t="s">
        <v>27</v>
      </c>
      <c r="F5391" s="6" t="s">
        <v>11861</v>
      </c>
      <c r="G5391" s="6" t="s">
        <v>19</v>
      </c>
      <c r="H5391" s="10">
        <f t="shared" si="421"/>
        <v>46282</v>
      </c>
      <c r="I5391" s="7">
        <f t="shared" si="422"/>
        <v>7999</v>
      </c>
      <c r="J5391" s="6" t="str">
        <f t="shared" si="423"/>
        <v>Bengaluru</v>
      </c>
      <c r="K5391" s="6">
        <f>COUNTIFS(pg_transaction_cleaned!$O$2:$O$5743,A5391,pg_transaction_cleaned!$F$2:$F$5743,"CAPTURE")</f>
        <v>1</v>
      </c>
      <c r="L5391" s="7">
        <f>SUMIFS(pg_transaction_cleaned!$H$2:$H$5743,pg_transaction_cleaned!$O$2:$O$5743,A5391,pg_transaction_cleaned!$F$2:$F$5743,"CAPTURE")</f>
        <v>7999</v>
      </c>
      <c r="M5391" s="6">
        <f>COUNTIFS(pg_transaction_cleaned!$O$2:$O$5743,A5391,pg_transaction_cleaned!$F$2:$F$5743,"REFUND")</f>
        <v>0</v>
      </c>
      <c r="N5391" s="7">
        <f>SUMIFS(pg_transaction_cleaned!$H$2:$H$5743,pg_transaction_cleaned!$O$2:$O$5743,A5391,pg_transaction_cleaned!$F$2:$F$5743,"REFUND")</f>
        <v>0</v>
      </c>
      <c r="O5391" s="6" t="str">
        <f t="shared" si="424"/>
        <v>OK</v>
      </c>
      <c r="P5391" s="8">
        <f t="shared" si="425"/>
        <v>0</v>
      </c>
    </row>
    <row r="5392" spans="1:16" x14ac:dyDescent="0.3">
      <c r="A5392" s="6" t="s">
        <v>10652</v>
      </c>
      <c r="B5392" s="6" t="s">
        <v>11871</v>
      </c>
      <c r="C5392" s="6" t="s">
        <v>10653</v>
      </c>
      <c r="D5392" s="6" t="s">
        <v>26</v>
      </c>
      <c r="E5392" s="6" t="s">
        <v>27</v>
      </c>
      <c r="F5392" s="6" t="s">
        <v>11839</v>
      </c>
      <c r="G5392" s="6" t="s">
        <v>19</v>
      </c>
      <c r="H5392" s="10">
        <f t="shared" si="421"/>
        <v>46272</v>
      </c>
      <c r="I5392" s="7">
        <f t="shared" si="422"/>
        <v>1299</v>
      </c>
      <c r="J5392" s="6" t="str">
        <f t="shared" si="423"/>
        <v>Kolkata</v>
      </c>
      <c r="K5392" s="6">
        <f>COUNTIFS(pg_transaction_cleaned!$O$2:$O$5743,A5392,pg_transaction_cleaned!$F$2:$F$5743,"CAPTURE")</f>
        <v>1</v>
      </c>
      <c r="L5392" s="7">
        <f>SUMIFS(pg_transaction_cleaned!$H$2:$H$5743,pg_transaction_cleaned!$O$2:$O$5743,A5392,pg_transaction_cleaned!$F$2:$F$5743,"CAPTURE")</f>
        <v>1299</v>
      </c>
      <c r="M5392" s="6">
        <f>COUNTIFS(pg_transaction_cleaned!$O$2:$O$5743,A5392,pg_transaction_cleaned!$F$2:$F$5743,"REFUND")</f>
        <v>0</v>
      </c>
      <c r="N5392" s="7">
        <f>SUMIFS(pg_transaction_cleaned!$H$2:$H$5743,pg_transaction_cleaned!$O$2:$O$5743,A5392,pg_transaction_cleaned!$F$2:$F$5743,"REFUND")</f>
        <v>0</v>
      </c>
      <c r="O5392" s="6" t="str">
        <f t="shared" si="424"/>
        <v>OK</v>
      </c>
      <c r="P5392" s="8">
        <f t="shared" si="425"/>
        <v>0</v>
      </c>
    </row>
    <row r="5393" spans="1:16" x14ac:dyDescent="0.3">
      <c r="A5393" s="6" t="s">
        <v>10654</v>
      </c>
      <c r="B5393" s="6" t="s">
        <v>11936</v>
      </c>
      <c r="C5393" s="6" t="s">
        <v>10655</v>
      </c>
      <c r="D5393" s="6" t="s">
        <v>34</v>
      </c>
      <c r="E5393" s="6" t="s">
        <v>43</v>
      </c>
      <c r="F5393" s="6" t="s">
        <v>11860</v>
      </c>
      <c r="G5393" s="6" t="s">
        <v>19</v>
      </c>
      <c r="H5393" s="10">
        <f t="shared" si="421"/>
        <v>46293</v>
      </c>
      <c r="I5393" s="7">
        <f t="shared" si="422"/>
        <v>3798</v>
      </c>
      <c r="J5393" s="6" t="str">
        <f t="shared" si="423"/>
        <v>Ahmedabad</v>
      </c>
      <c r="K5393" s="6">
        <f>COUNTIFS(pg_transaction_cleaned!$O$2:$O$5743,A5393,pg_transaction_cleaned!$F$2:$F$5743,"CAPTURE")</f>
        <v>1</v>
      </c>
      <c r="L5393" s="7">
        <f>SUMIFS(pg_transaction_cleaned!$H$2:$H$5743,pg_transaction_cleaned!$O$2:$O$5743,A5393,pg_transaction_cleaned!$F$2:$F$5743,"CAPTURE")</f>
        <v>3798</v>
      </c>
      <c r="M5393" s="6">
        <f>COUNTIFS(pg_transaction_cleaned!$O$2:$O$5743,A5393,pg_transaction_cleaned!$F$2:$F$5743,"REFUND")</f>
        <v>0</v>
      </c>
      <c r="N5393" s="7">
        <f>SUMIFS(pg_transaction_cleaned!$H$2:$H$5743,pg_transaction_cleaned!$O$2:$O$5743,A5393,pg_transaction_cleaned!$F$2:$F$5743,"REFUND")</f>
        <v>0</v>
      </c>
      <c r="O5393" s="6" t="str">
        <f t="shared" si="424"/>
        <v>OK</v>
      </c>
      <c r="P5393" s="8">
        <f t="shared" si="425"/>
        <v>0</v>
      </c>
    </row>
    <row r="5394" spans="1:16" x14ac:dyDescent="0.3">
      <c r="A5394" s="6" t="s">
        <v>10656</v>
      </c>
      <c r="B5394" s="6" t="s">
        <v>11886</v>
      </c>
      <c r="C5394" s="6" t="s">
        <v>10657</v>
      </c>
      <c r="D5394" s="6" t="s">
        <v>75</v>
      </c>
      <c r="E5394" s="6" t="s">
        <v>18</v>
      </c>
      <c r="F5394" s="6" t="s">
        <v>11872</v>
      </c>
      <c r="G5394" s="6" t="s">
        <v>19</v>
      </c>
      <c r="H5394" s="10">
        <f t="shared" si="421"/>
        <v>46272</v>
      </c>
      <c r="I5394" s="7">
        <f t="shared" si="422"/>
        <v>3998</v>
      </c>
      <c r="J5394" s="6" t="str">
        <f t="shared" si="423"/>
        <v>Mumbai</v>
      </c>
      <c r="K5394" s="6">
        <f>COUNTIFS(pg_transaction_cleaned!$O$2:$O$5743,A5394,pg_transaction_cleaned!$F$2:$F$5743,"CAPTURE")</f>
        <v>1</v>
      </c>
      <c r="L5394" s="7">
        <f>SUMIFS(pg_transaction_cleaned!$H$2:$H$5743,pg_transaction_cleaned!$O$2:$O$5743,A5394,pg_transaction_cleaned!$F$2:$F$5743,"CAPTURE")</f>
        <v>3998</v>
      </c>
      <c r="M5394" s="6">
        <f>COUNTIFS(pg_transaction_cleaned!$O$2:$O$5743,A5394,pg_transaction_cleaned!$F$2:$F$5743,"REFUND")</f>
        <v>0</v>
      </c>
      <c r="N5394" s="7">
        <f>SUMIFS(pg_transaction_cleaned!$H$2:$H$5743,pg_transaction_cleaned!$O$2:$O$5743,A5394,pg_transaction_cleaned!$F$2:$F$5743,"REFUND")</f>
        <v>0</v>
      </c>
      <c r="O5394" s="6" t="str">
        <f t="shared" si="424"/>
        <v>OK</v>
      </c>
      <c r="P5394" s="8">
        <f t="shared" si="425"/>
        <v>0</v>
      </c>
    </row>
    <row r="5395" spans="1:16" x14ac:dyDescent="0.3">
      <c r="A5395" s="6" t="s">
        <v>10658</v>
      </c>
      <c r="B5395" s="6" t="s">
        <v>11868</v>
      </c>
      <c r="C5395" s="6" t="s">
        <v>10659</v>
      </c>
      <c r="D5395" s="6" t="s">
        <v>75</v>
      </c>
      <c r="E5395" s="6" t="s">
        <v>18</v>
      </c>
      <c r="F5395" s="6" t="s">
        <v>11932</v>
      </c>
      <c r="G5395" s="6" t="s">
        <v>19</v>
      </c>
      <c r="H5395" s="10">
        <f t="shared" si="421"/>
        <v>46288</v>
      </c>
      <c r="I5395" s="7">
        <f t="shared" si="422"/>
        <v>8798</v>
      </c>
      <c r="J5395" s="6" t="str">
        <f t="shared" si="423"/>
        <v>Mumbai</v>
      </c>
      <c r="K5395" s="6">
        <f>COUNTIFS(pg_transaction_cleaned!$O$2:$O$5743,A5395,pg_transaction_cleaned!$F$2:$F$5743,"CAPTURE")</f>
        <v>1</v>
      </c>
      <c r="L5395" s="7">
        <f>SUMIFS(pg_transaction_cleaned!$H$2:$H$5743,pg_transaction_cleaned!$O$2:$O$5743,A5395,pg_transaction_cleaned!$F$2:$F$5743,"CAPTURE")</f>
        <v>8798</v>
      </c>
      <c r="M5395" s="6">
        <f>COUNTIFS(pg_transaction_cleaned!$O$2:$O$5743,A5395,pg_transaction_cleaned!$F$2:$F$5743,"REFUND")</f>
        <v>0</v>
      </c>
      <c r="N5395" s="7">
        <f>SUMIFS(pg_transaction_cleaned!$H$2:$H$5743,pg_transaction_cleaned!$O$2:$O$5743,A5395,pg_transaction_cleaned!$F$2:$F$5743,"REFUND")</f>
        <v>0</v>
      </c>
      <c r="O5395" s="6" t="str">
        <f t="shared" si="424"/>
        <v>OK</v>
      </c>
      <c r="P5395" s="8">
        <f t="shared" si="425"/>
        <v>0</v>
      </c>
    </row>
    <row r="5396" spans="1:16" x14ac:dyDescent="0.3">
      <c r="A5396" s="6" t="s">
        <v>10660</v>
      </c>
      <c r="B5396" s="6" t="s">
        <v>11934</v>
      </c>
      <c r="C5396" s="6" t="s">
        <v>10661</v>
      </c>
      <c r="D5396" s="6" t="s">
        <v>37</v>
      </c>
      <c r="E5396" s="6" t="s">
        <v>18</v>
      </c>
      <c r="F5396" s="6" t="s">
        <v>11944</v>
      </c>
      <c r="G5396" s="6" t="s">
        <v>19</v>
      </c>
      <c r="H5396" s="10">
        <f t="shared" si="421"/>
        <v>46271</v>
      </c>
      <c r="I5396" s="7">
        <f t="shared" si="422"/>
        <v>3097</v>
      </c>
      <c r="J5396" s="6" t="str">
        <f t="shared" si="423"/>
        <v>Lucknow</v>
      </c>
      <c r="K5396" s="6">
        <f>COUNTIFS(pg_transaction_cleaned!$O$2:$O$5743,A5396,pg_transaction_cleaned!$F$2:$F$5743,"CAPTURE")</f>
        <v>1</v>
      </c>
      <c r="L5396" s="7">
        <f>SUMIFS(pg_transaction_cleaned!$H$2:$H$5743,pg_transaction_cleaned!$O$2:$O$5743,A5396,pg_transaction_cleaned!$F$2:$F$5743,"CAPTURE")</f>
        <v>3097</v>
      </c>
      <c r="M5396" s="6">
        <f>COUNTIFS(pg_transaction_cleaned!$O$2:$O$5743,A5396,pg_transaction_cleaned!$F$2:$F$5743,"REFUND")</f>
        <v>0</v>
      </c>
      <c r="N5396" s="7">
        <f>SUMIFS(pg_transaction_cleaned!$H$2:$H$5743,pg_transaction_cleaned!$O$2:$O$5743,A5396,pg_transaction_cleaned!$F$2:$F$5743,"REFUND")</f>
        <v>0</v>
      </c>
      <c r="O5396" s="6" t="str">
        <f t="shared" si="424"/>
        <v>OK</v>
      </c>
      <c r="P5396" s="8">
        <f t="shared" si="425"/>
        <v>0</v>
      </c>
    </row>
    <row r="5397" spans="1:16" x14ac:dyDescent="0.3">
      <c r="A5397" s="6" t="s">
        <v>10662</v>
      </c>
      <c r="B5397" s="6" t="s">
        <v>11909</v>
      </c>
      <c r="C5397" s="6" t="s">
        <v>10663</v>
      </c>
      <c r="D5397" s="6" t="s">
        <v>34</v>
      </c>
      <c r="E5397" s="6" t="s">
        <v>18</v>
      </c>
      <c r="F5397" s="6" t="s">
        <v>11839</v>
      </c>
      <c r="G5397" s="6" t="s">
        <v>19</v>
      </c>
      <c r="H5397" s="10">
        <f t="shared" si="421"/>
        <v>46276</v>
      </c>
      <c r="I5397" s="7">
        <f t="shared" si="422"/>
        <v>1299</v>
      </c>
      <c r="J5397" s="6" t="str">
        <f t="shared" si="423"/>
        <v>Ahmedabad</v>
      </c>
      <c r="K5397" s="6">
        <f>COUNTIFS(pg_transaction_cleaned!$O$2:$O$5743,A5397,pg_transaction_cleaned!$F$2:$F$5743,"CAPTURE")</f>
        <v>1</v>
      </c>
      <c r="L5397" s="7">
        <f>SUMIFS(pg_transaction_cleaned!$H$2:$H$5743,pg_transaction_cleaned!$O$2:$O$5743,A5397,pg_transaction_cleaned!$F$2:$F$5743,"CAPTURE")</f>
        <v>1299</v>
      </c>
      <c r="M5397" s="6">
        <f>COUNTIFS(pg_transaction_cleaned!$O$2:$O$5743,A5397,pg_transaction_cleaned!$F$2:$F$5743,"REFUND")</f>
        <v>0</v>
      </c>
      <c r="N5397" s="7">
        <f>SUMIFS(pg_transaction_cleaned!$H$2:$H$5743,pg_transaction_cleaned!$O$2:$O$5743,A5397,pg_transaction_cleaned!$F$2:$F$5743,"REFUND")</f>
        <v>0</v>
      </c>
      <c r="O5397" s="6" t="str">
        <f t="shared" si="424"/>
        <v>OK</v>
      </c>
      <c r="P5397" s="8">
        <f t="shared" si="425"/>
        <v>0</v>
      </c>
    </row>
    <row r="5398" spans="1:16" x14ac:dyDescent="0.3">
      <c r="A5398" s="6" t="s">
        <v>10664</v>
      </c>
      <c r="B5398" s="6" t="s">
        <v>11958</v>
      </c>
      <c r="C5398" s="6" t="s">
        <v>10665</v>
      </c>
      <c r="D5398" s="6" t="s">
        <v>75</v>
      </c>
      <c r="E5398" s="6" t="s">
        <v>18</v>
      </c>
      <c r="F5398" s="6" t="s">
        <v>11878</v>
      </c>
      <c r="G5398" s="6" t="s">
        <v>19</v>
      </c>
      <c r="H5398" s="10">
        <f t="shared" si="421"/>
        <v>46281</v>
      </c>
      <c r="I5398" s="7">
        <f t="shared" si="422"/>
        <v>4498</v>
      </c>
      <c r="J5398" s="6" t="str">
        <f t="shared" si="423"/>
        <v>Mumbai</v>
      </c>
      <c r="K5398" s="6">
        <f>COUNTIFS(pg_transaction_cleaned!$O$2:$O$5743,A5398,pg_transaction_cleaned!$F$2:$F$5743,"CAPTURE")</f>
        <v>1</v>
      </c>
      <c r="L5398" s="7">
        <f>SUMIFS(pg_transaction_cleaned!$H$2:$H$5743,pg_transaction_cleaned!$O$2:$O$5743,A5398,pg_transaction_cleaned!$F$2:$F$5743,"CAPTURE")</f>
        <v>4498</v>
      </c>
      <c r="M5398" s="6">
        <f>COUNTIFS(pg_transaction_cleaned!$O$2:$O$5743,A5398,pg_transaction_cleaned!$F$2:$F$5743,"REFUND")</f>
        <v>0</v>
      </c>
      <c r="N5398" s="7">
        <f>SUMIFS(pg_transaction_cleaned!$H$2:$H$5743,pg_transaction_cleaned!$O$2:$O$5743,A5398,pg_transaction_cleaned!$F$2:$F$5743,"REFUND")</f>
        <v>0</v>
      </c>
      <c r="O5398" s="6" t="str">
        <f t="shared" si="424"/>
        <v>OK</v>
      </c>
      <c r="P5398" s="8">
        <f t="shared" si="425"/>
        <v>0</v>
      </c>
    </row>
    <row r="5399" spans="1:16" x14ac:dyDescent="0.3">
      <c r="A5399" s="6" t="s">
        <v>10666</v>
      </c>
      <c r="B5399" s="6" t="s">
        <v>11875</v>
      </c>
      <c r="C5399" s="6" t="s">
        <v>10667</v>
      </c>
      <c r="D5399" s="6" t="s">
        <v>51</v>
      </c>
      <c r="E5399" s="6" t="s">
        <v>54</v>
      </c>
      <c r="F5399" s="6" t="s">
        <v>11929</v>
      </c>
      <c r="G5399" s="6" t="s">
        <v>19</v>
      </c>
      <c r="H5399" s="10">
        <f t="shared" si="421"/>
        <v>46279</v>
      </c>
      <c r="I5399" s="7">
        <f t="shared" si="422"/>
        <v>799</v>
      </c>
      <c r="J5399" s="6" t="str">
        <f t="shared" si="423"/>
        <v>Chennai</v>
      </c>
      <c r="K5399" s="6">
        <f>COUNTIFS(pg_transaction_cleaned!$O$2:$O$5743,A5399,pg_transaction_cleaned!$F$2:$F$5743,"CAPTURE")</f>
        <v>1</v>
      </c>
      <c r="L5399" s="7">
        <f>SUMIFS(pg_transaction_cleaned!$H$2:$H$5743,pg_transaction_cleaned!$O$2:$O$5743,A5399,pg_transaction_cleaned!$F$2:$F$5743,"CAPTURE")</f>
        <v>799</v>
      </c>
      <c r="M5399" s="6">
        <f>COUNTIFS(pg_transaction_cleaned!$O$2:$O$5743,A5399,pg_transaction_cleaned!$F$2:$F$5743,"REFUND")</f>
        <v>0</v>
      </c>
      <c r="N5399" s="7">
        <f>SUMIFS(pg_transaction_cleaned!$H$2:$H$5743,pg_transaction_cleaned!$O$2:$O$5743,A5399,pg_transaction_cleaned!$F$2:$F$5743,"REFUND")</f>
        <v>0</v>
      </c>
      <c r="O5399" s="6" t="str">
        <f t="shared" si="424"/>
        <v>OK</v>
      </c>
      <c r="P5399" s="8">
        <f t="shared" si="425"/>
        <v>0</v>
      </c>
    </row>
    <row r="5400" spans="1:16" x14ac:dyDescent="0.3">
      <c r="A5400" s="6" t="s">
        <v>10668</v>
      </c>
      <c r="B5400" s="6" t="s">
        <v>11981</v>
      </c>
      <c r="C5400" s="6" t="s">
        <v>10669</v>
      </c>
      <c r="D5400" s="6" t="s">
        <v>61</v>
      </c>
      <c r="E5400" s="6" t="s">
        <v>18</v>
      </c>
      <c r="F5400" s="6" t="s">
        <v>11847</v>
      </c>
      <c r="G5400" s="6" t="s">
        <v>19</v>
      </c>
      <c r="H5400" s="10">
        <f t="shared" si="421"/>
        <v>46274</v>
      </c>
      <c r="I5400" s="7">
        <f t="shared" si="422"/>
        <v>5797</v>
      </c>
      <c r="J5400" s="6" t="str">
        <f t="shared" si="423"/>
        <v>Delhi</v>
      </c>
      <c r="K5400" s="6">
        <f>COUNTIFS(pg_transaction_cleaned!$O$2:$O$5743,A5400,pg_transaction_cleaned!$F$2:$F$5743,"CAPTURE")</f>
        <v>1</v>
      </c>
      <c r="L5400" s="7">
        <f>SUMIFS(pg_transaction_cleaned!$H$2:$H$5743,pg_transaction_cleaned!$O$2:$O$5743,A5400,pg_transaction_cleaned!$F$2:$F$5743,"CAPTURE")</f>
        <v>5797</v>
      </c>
      <c r="M5400" s="6">
        <f>COUNTIFS(pg_transaction_cleaned!$O$2:$O$5743,A5400,pg_transaction_cleaned!$F$2:$F$5743,"REFUND")</f>
        <v>0</v>
      </c>
      <c r="N5400" s="7">
        <f>SUMIFS(pg_transaction_cleaned!$H$2:$H$5743,pg_transaction_cleaned!$O$2:$O$5743,A5400,pg_transaction_cleaned!$F$2:$F$5743,"REFUND")</f>
        <v>0</v>
      </c>
      <c r="O5400" s="6" t="str">
        <f t="shared" si="424"/>
        <v>OK</v>
      </c>
      <c r="P5400" s="8">
        <f t="shared" si="425"/>
        <v>0</v>
      </c>
    </row>
    <row r="5401" spans="1:16" x14ac:dyDescent="0.3">
      <c r="A5401" s="6" t="s">
        <v>10670</v>
      </c>
      <c r="B5401" s="6" t="s">
        <v>11875</v>
      </c>
      <c r="C5401" s="6" t="s">
        <v>10671</v>
      </c>
      <c r="D5401" s="6" t="s">
        <v>48</v>
      </c>
      <c r="E5401" s="6" t="s">
        <v>18</v>
      </c>
      <c r="F5401" s="6" t="s">
        <v>11835</v>
      </c>
      <c r="G5401" s="6" t="s">
        <v>19</v>
      </c>
      <c r="H5401" s="10">
        <f t="shared" si="421"/>
        <v>46279</v>
      </c>
      <c r="I5401" s="7">
        <f t="shared" si="422"/>
        <v>499</v>
      </c>
      <c r="J5401" s="6" t="str">
        <f t="shared" si="423"/>
        <v>Jaipur</v>
      </c>
      <c r="K5401" s="6">
        <f>COUNTIFS(pg_transaction_cleaned!$O$2:$O$5743,A5401,pg_transaction_cleaned!$F$2:$F$5743,"CAPTURE")</f>
        <v>1</v>
      </c>
      <c r="L5401" s="7">
        <f>SUMIFS(pg_transaction_cleaned!$H$2:$H$5743,pg_transaction_cleaned!$O$2:$O$5743,A5401,pg_transaction_cleaned!$F$2:$F$5743,"CAPTURE")</f>
        <v>499</v>
      </c>
      <c r="M5401" s="6">
        <f>COUNTIFS(pg_transaction_cleaned!$O$2:$O$5743,A5401,pg_transaction_cleaned!$F$2:$F$5743,"REFUND")</f>
        <v>0</v>
      </c>
      <c r="N5401" s="7">
        <f>SUMIFS(pg_transaction_cleaned!$H$2:$H$5743,pg_transaction_cleaned!$O$2:$O$5743,A5401,pg_transaction_cleaned!$F$2:$F$5743,"REFUND")</f>
        <v>0</v>
      </c>
      <c r="O5401" s="6" t="str">
        <f t="shared" si="424"/>
        <v>OK</v>
      </c>
      <c r="P5401" s="8">
        <f t="shared" si="425"/>
        <v>0</v>
      </c>
    </row>
    <row r="5402" spans="1:16" x14ac:dyDescent="0.3">
      <c r="A5402" s="6" t="s">
        <v>10672</v>
      </c>
      <c r="B5402" s="6" t="s">
        <v>12106</v>
      </c>
      <c r="C5402" s="6" t="s">
        <v>10673</v>
      </c>
      <c r="D5402" s="6" t="s">
        <v>48</v>
      </c>
      <c r="E5402" s="6" t="s">
        <v>18</v>
      </c>
      <c r="F5402" s="6" t="s">
        <v>11839</v>
      </c>
      <c r="G5402" s="6" t="s">
        <v>19</v>
      </c>
      <c r="H5402" s="10">
        <f t="shared" si="421"/>
        <v>46281</v>
      </c>
      <c r="I5402" s="7">
        <f t="shared" si="422"/>
        <v>1299</v>
      </c>
      <c r="J5402" s="6" t="str">
        <f t="shared" si="423"/>
        <v>Jaipur</v>
      </c>
      <c r="K5402" s="6">
        <f>COUNTIFS(pg_transaction_cleaned!$O$2:$O$5743,A5402,pg_transaction_cleaned!$F$2:$F$5743,"CAPTURE")</f>
        <v>1</v>
      </c>
      <c r="L5402" s="7">
        <f>SUMIFS(pg_transaction_cleaned!$H$2:$H$5743,pg_transaction_cleaned!$O$2:$O$5743,A5402,pg_transaction_cleaned!$F$2:$F$5743,"CAPTURE")</f>
        <v>1299</v>
      </c>
      <c r="M5402" s="6">
        <f>COUNTIFS(pg_transaction_cleaned!$O$2:$O$5743,A5402,pg_transaction_cleaned!$F$2:$F$5743,"REFUND")</f>
        <v>0</v>
      </c>
      <c r="N5402" s="7">
        <f>SUMIFS(pg_transaction_cleaned!$H$2:$H$5743,pg_transaction_cleaned!$O$2:$O$5743,A5402,pg_transaction_cleaned!$F$2:$F$5743,"REFUND")</f>
        <v>0</v>
      </c>
      <c r="O5402" s="6" t="str">
        <f t="shared" si="424"/>
        <v>OK</v>
      </c>
      <c r="P5402" s="8">
        <f t="shared" si="425"/>
        <v>0</v>
      </c>
    </row>
    <row r="5403" spans="1:16" x14ac:dyDescent="0.3">
      <c r="A5403" s="6" t="s">
        <v>10674</v>
      </c>
      <c r="B5403" s="6" t="s">
        <v>11963</v>
      </c>
      <c r="C5403" s="6" t="s">
        <v>10675</v>
      </c>
      <c r="D5403" s="6" t="s">
        <v>17</v>
      </c>
      <c r="E5403" s="6" t="s">
        <v>18</v>
      </c>
      <c r="F5403" s="6" t="s">
        <v>11835</v>
      </c>
      <c r="G5403" s="6" t="s">
        <v>19</v>
      </c>
      <c r="H5403" s="10">
        <f t="shared" si="421"/>
        <v>46287</v>
      </c>
      <c r="I5403" s="7">
        <f t="shared" si="422"/>
        <v>499</v>
      </c>
      <c r="J5403" s="6" t="str">
        <f t="shared" si="423"/>
        <v>Pune</v>
      </c>
      <c r="K5403" s="6">
        <f>COUNTIFS(pg_transaction_cleaned!$O$2:$O$5743,A5403,pg_transaction_cleaned!$F$2:$F$5743,"CAPTURE")</f>
        <v>1</v>
      </c>
      <c r="L5403" s="7">
        <f>SUMIFS(pg_transaction_cleaned!$H$2:$H$5743,pg_transaction_cleaned!$O$2:$O$5743,A5403,pg_transaction_cleaned!$F$2:$F$5743,"CAPTURE")</f>
        <v>499</v>
      </c>
      <c r="M5403" s="6">
        <f>COUNTIFS(pg_transaction_cleaned!$O$2:$O$5743,A5403,pg_transaction_cleaned!$F$2:$F$5743,"REFUND")</f>
        <v>0</v>
      </c>
      <c r="N5403" s="7">
        <f>SUMIFS(pg_transaction_cleaned!$H$2:$H$5743,pg_transaction_cleaned!$O$2:$O$5743,A5403,pg_transaction_cleaned!$F$2:$F$5743,"REFUND")</f>
        <v>0</v>
      </c>
      <c r="O5403" s="6" t="str">
        <f t="shared" si="424"/>
        <v>OK</v>
      </c>
      <c r="P5403" s="8">
        <f t="shared" si="425"/>
        <v>0</v>
      </c>
    </row>
    <row r="5404" spans="1:16" x14ac:dyDescent="0.3">
      <c r="A5404" s="6" t="s">
        <v>10676</v>
      </c>
      <c r="B5404" s="6" t="s">
        <v>11998</v>
      </c>
      <c r="C5404" s="6" t="s">
        <v>10677</v>
      </c>
      <c r="D5404" s="6" t="s">
        <v>42</v>
      </c>
      <c r="E5404" s="6" t="s">
        <v>18</v>
      </c>
      <c r="F5404" s="6" t="s">
        <v>11841</v>
      </c>
      <c r="G5404" s="6" t="s">
        <v>19</v>
      </c>
      <c r="H5404" s="10">
        <f t="shared" si="421"/>
        <v>46293</v>
      </c>
      <c r="I5404" s="7">
        <f t="shared" si="422"/>
        <v>2499</v>
      </c>
      <c r="J5404" s="6" t="str">
        <f t="shared" si="423"/>
        <v>Hyderabad</v>
      </c>
      <c r="K5404" s="6">
        <f>COUNTIFS(pg_transaction_cleaned!$O$2:$O$5743,A5404,pg_transaction_cleaned!$F$2:$F$5743,"CAPTURE")</f>
        <v>1</v>
      </c>
      <c r="L5404" s="7">
        <f>SUMIFS(pg_transaction_cleaned!$H$2:$H$5743,pg_transaction_cleaned!$O$2:$O$5743,A5404,pg_transaction_cleaned!$F$2:$F$5743,"CAPTURE")</f>
        <v>2499</v>
      </c>
      <c r="M5404" s="6">
        <f>COUNTIFS(pg_transaction_cleaned!$O$2:$O$5743,A5404,pg_transaction_cleaned!$F$2:$F$5743,"REFUND")</f>
        <v>0</v>
      </c>
      <c r="N5404" s="7">
        <f>SUMIFS(pg_transaction_cleaned!$H$2:$H$5743,pg_transaction_cleaned!$O$2:$O$5743,A5404,pg_transaction_cleaned!$F$2:$F$5743,"REFUND")</f>
        <v>0</v>
      </c>
      <c r="O5404" s="6" t="str">
        <f t="shared" si="424"/>
        <v>OK</v>
      </c>
      <c r="P5404" s="8">
        <f t="shared" si="425"/>
        <v>0</v>
      </c>
    </row>
    <row r="5405" spans="1:16" x14ac:dyDescent="0.3">
      <c r="A5405" s="6" t="s">
        <v>10678</v>
      </c>
      <c r="B5405" s="6" t="s">
        <v>11933</v>
      </c>
      <c r="C5405" s="6" t="s">
        <v>10679</v>
      </c>
      <c r="D5405" s="6" t="s">
        <v>17</v>
      </c>
      <c r="E5405" s="6" t="s">
        <v>18</v>
      </c>
      <c r="F5405" s="6" t="s">
        <v>11916</v>
      </c>
      <c r="G5405" s="6" t="s">
        <v>19</v>
      </c>
      <c r="H5405" s="10">
        <f t="shared" si="421"/>
        <v>46277</v>
      </c>
      <c r="I5405" s="7">
        <f t="shared" si="422"/>
        <v>5498</v>
      </c>
      <c r="J5405" s="6" t="str">
        <f t="shared" si="423"/>
        <v>Pune</v>
      </c>
      <c r="K5405" s="6">
        <f>COUNTIFS(pg_transaction_cleaned!$O$2:$O$5743,A5405,pg_transaction_cleaned!$F$2:$F$5743,"CAPTURE")</f>
        <v>1</v>
      </c>
      <c r="L5405" s="7">
        <f>SUMIFS(pg_transaction_cleaned!$H$2:$H$5743,pg_transaction_cleaned!$O$2:$O$5743,A5405,pg_transaction_cleaned!$F$2:$F$5743,"CAPTURE")</f>
        <v>5498</v>
      </c>
      <c r="M5405" s="6">
        <f>COUNTIFS(pg_transaction_cleaned!$O$2:$O$5743,A5405,pg_transaction_cleaned!$F$2:$F$5743,"REFUND")</f>
        <v>0</v>
      </c>
      <c r="N5405" s="7">
        <f>SUMIFS(pg_transaction_cleaned!$H$2:$H$5743,pg_transaction_cleaned!$O$2:$O$5743,A5405,pg_transaction_cleaned!$F$2:$F$5743,"REFUND")</f>
        <v>0</v>
      </c>
      <c r="O5405" s="6" t="str">
        <f t="shared" si="424"/>
        <v>OK</v>
      </c>
      <c r="P5405" s="8">
        <f t="shared" si="425"/>
        <v>0</v>
      </c>
    </row>
    <row r="5406" spans="1:16" x14ac:dyDescent="0.3">
      <c r="A5406" s="6" t="s">
        <v>10680</v>
      </c>
      <c r="B5406" s="6" t="s">
        <v>11868</v>
      </c>
      <c r="C5406" s="6" t="s">
        <v>10681</v>
      </c>
      <c r="D5406" s="6" t="s">
        <v>51</v>
      </c>
      <c r="E5406" s="6" t="s">
        <v>18</v>
      </c>
      <c r="F5406" s="6" t="s">
        <v>12217</v>
      </c>
      <c r="G5406" s="6" t="s">
        <v>19</v>
      </c>
      <c r="H5406" s="10">
        <f t="shared" si="421"/>
        <v>46288</v>
      </c>
      <c r="I5406" s="7">
        <f t="shared" si="422"/>
        <v>2697</v>
      </c>
      <c r="J5406" s="6" t="str">
        <f t="shared" si="423"/>
        <v>Chennai</v>
      </c>
      <c r="K5406" s="6">
        <f>COUNTIFS(pg_transaction_cleaned!$O$2:$O$5743,A5406,pg_transaction_cleaned!$F$2:$F$5743,"CAPTURE")</f>
        <v>1</v>
      </c>
      <c r="L5406" s="7">
        <f>SUMIFS(pg_transaction_cleaned!$H$2:$H$5743,pg_transaction_cleaned!$O$2:$O$5743,A5406,pg_transaction_cleaned!$F$2:$F$5743,"CAPTURE")</f>
        <v>2697</v>
      </c>
      <c r="M5406" s="6">
        <f>COUNTIFS(pg_transaction_cleaned!$O$2:$O$5743,A5406,pg_transaction_cleaned!$F$2:$F$5743,"REFUND")</f>
        <v>0</v>
      </c>
      <c r="N5406" s="7">
        <f>SUMIFS(pg_transaction_cleaned!$H$2:$H$5743,pg_transaction_cleaned!$O$2:$O$5743,A5406,pg_transaction_cleaned!$F$2:$F$5743,"REFUND")</f>
        <v>0</v>
      </c>
      <c r="O5406" s="6" t="str">
        <f t="shared" si="424"/>
        <v>OK</v>
      </c>
      <c r="P5406" s="8">
        <f t="shared" si="425"/>
        <v>0</v>
      </c>
    </row>
    <row r="5407" spans="1:16" x14ac:dyDescent="0.3">
      <c r="A5407" s="6" t="s">
        <v>10682</v>
      </c>
      <c r="B5407" s="6" t="s">
        <v>11895</v>
      </c>
      <c r="C5407" s="6" t="s">
        <v>10683</v>
      </c>
      <c r="D5407" s="6" t="s">
        <v>26</v>
      </c>
      <c r="E5407" s="6" t="s">
        <v>18</v>
      </c>
      <c r="F5407" s="6" t="s">
        <v>12011</v>
      </c>
      <c r="G5407" s="6" t="s">
        <v>19</v>
      </c>
      <c r="H5407" s="10">
        <f t="shared" si="421"/>
        <v>46295</v>
      </c>
      <c r="I5407" s="7">
        <f t="shared" si="422"/>
        <v>7097</v>
      </c>
      <c r="J5407" s="6" t="str">
        <f t="shared" si="423"/>
        <v>Kolkata</v>
      </c>
      <c r="K5407" s="6">
        <f>COUNTIFS(pg_transaction_cleaned!$O$2:$O$5743,A5407,pg_transaction_cleaned!$F$2:$F$5743,"CAPTURE")</f>
        <v>1</v>
      </c>
      <c r="L5407" s="7">
        <f>SUMIFS(pg_transaction_cleaned!$H$2:$H$5743,pg_transaction_cleaned!$O$2:$O$5743,A5407,pg_transaction_cleaned!$F$2:$F$5743,"CAPTURE")</f>
        <v>7097</v>
      </c>
      <c r="M5407" s="6">
        <f>COUNTIFS(pg_transaction_cleaned!$O$2:$O$5743,A5407,pg_transaction_cleaned!$F$2:$F$5743,"REFUND")</f>
        <v>0</v>
      </c>
      <c r="N5407" s="7">
        <f>SUMIFS(pg_transaction_cleaned!$H$2:$H$5743,pg_transaction_cleaned!$O$2:$O$5743,A5407,pg_transaction_cleaned!$F$2:$F$5743,"REFUND")</f>
        <v>0</v>
      </c>
      <c r="O5407" s="6" t="str">
        <f t="shared" si="424"/>
        <v>OK</v>
      </c>
      <c r="P5407" s="8">
        <f t="shared" si="425"/>
        <v>0</v>
      </c>
    </row>
    <row r="5408" spans="1:16" x14ac:dyDescent="0.3">
      <c r="A5408" s="6" t="s">
        <v>10684</v>
      </c>
      <c r="B5408" s="6" t="s">
        <v>11936</v>
      </c>
      <c r="C5408" s="6" t="s">
        <v>10685</v>
      </c>
      <c r="D5408" s="6" t="s">
        <v>75</v>
      </c>
      <c r="E5408" s="6" t="s">
        <v>18</v>
      </c>
      <c r="F5408" s="6" t="s">
        <v>12132</v>
      </c>
      <c r="G5408" s="6" t="s">
        <v>19</v>
      </c>
      <c r="H5408" s="10">
        <f t="shared" si="421"/>
        <v>46293</v>
      </c>
      <c r="I5408" s="7">
        <f t="shared" si="422"/>
        <v>1647</v>
      </c>
      <c r="J5408" s="6" t="str">
        <f t="shared" si="423"/>
        <v>Mumbai</v>
      </c>
      <c r="K5408" s="6">
        <f>COUNTIFS(pg_transaction_cleaned!$O$2:$O$5743,A5408,pg_transaction_cleaned!$F$2:$F$5743,"CAPTURE")</f>
        <v>1</v>
      </c>
      <c r="L5408" s="7">
        <f>SUMIFS(pg_transaction_cleaned!$H$2:$H$5743,pg_transaction_cleaned!$O$2:$O$5743,A5408,pg_transaction_cleaned!$F$2:$F$5743,"CAPTURE")</f>
        <v>1647</v>
      </c>
      <c r="M5408" s="6">
        <f>COUNTIFS(pg_transaction_cleaned!$O$2:$O$5743,A5408,pg_transaction_cleaned!$F$2:$F$5743,"REFUND")</f>
        <v>0</v>
      </c>
      <c r="N5408" s="7">
        <f>SUMIFS(pg_transaction_cleaned!$H$2:$H$5743,pg_transaction_cleaned!$O$2:$O$5743,A5408,pg_transaction_cleaned!$F$2:$F$5743,"REFUND")</f>
        <v>0</v>
      </c>
      <c r="O5408" s="6" t="str">
        <f t="shared" si="424"/>
        <v>OK</v>
      </c>
      <c r="P5408" s="8">
        <f t="shared" si="425"/>
        <v>0</v>
      </c>
    </row>
    <row r="5409" spans="1:16" x14ac:dyDescent="0.3">
      <c r="A5409" s="6" t="s">
        <v>10686</v>
      </c>
      <c r="B5409" s="6" t="s">
        <v>11844</v>
      </c>
      <c r="C5409" s="6" t="s">
        <v>10687</v>
      </c>
      <c r="D5409" s="6" t="s">
        <v>48</v>
      </c>
      <c r="E5409" s="6" t="s">
        <v>27</v>
      </c>
      <c r="F5409" s="6" t="s">
        <v>11960</v>
      </c>
      <c r="G5409" s="6" t="s">
        <v>19</v>
      </c>
      <c r="H5409" s="10">
        <f t="shared" si="421"/>
        <v>46280</v>
      </c>
      <c r="I5409" s="7">
        <f t="shared" si="422"/>
        <v>5598</v>
      </c>
      <c r="J5409" s="6" t="str">
        <f t="shared" si="423"/>
        <v>Jaipur</v>
      </c>
      <c r="K5409" s="6">
        <f>COUNTIFS(pg_transaction_cleaned!$O$2:$O$5743,A5409,pg_transaction_cleaned!$F$2:$F$5743,"CAPTURE")</f>
        <v>1</v>
      </c>
      <c r="L5409" s="7">
        <f>SUMIFS(pg_transaction_cleaned!$H$2:$H$5743,pg_transaction_cleaned!$O$2:$O$5743,A5409,pg_transaction_cleaned!$F$2:$F$5743,"CAPTURE")</f>
        <v>5598</v>
      </c>
      <c r="M5409" s="6">
        <f>COUNTIFS(pg_transaction_cleaned!$O$2:$O$5743,A5409,pg_transaction_cleaned!$F$2:$F$5743,"REFUND")</f>
        <v>0</v>
      </c>
      <c r="N5409" s="7">
        <f>SUMIFS(pg_transaction_cleaned!$H$2:$H$5743,pg_transaction_cleaned!$O$2:$O$5743,A5409,pg_transaction_cleaned!$F$2:$F$5743,"REFUND")</f>
        <v>0</v>
      </c>
      <c r="O5409" s="6" t="str">
        <f t="shared" si="424"/>
        <v>OK</v>
      </c>
      <c r="P5409" s="8">
        <f t="shared" si="425"/>
        <v>0</v>
      </c>
    </row>
    <row r="5410" spans="1:16" x14ac:dyDescent="0.3">
      <c r="A5410" s="6" t="s">
        <v>10688</v>
      </c>
      <c r="B5410" s="6" t="s">
        <v>11945</v>
      </c>
      <c r="C5410" s="6" t="s">
        <v>10689</v>
      </c>
      <c r="D5410" s="6" t="s">
        <v>42</v>
      </c>
      <c r="E5410" s="6" t="s">
        <v>43</v>
      </c>
      <c r="F5410" s="6" t="s">
        <v>11853</v>
      </c>
      <c r="G5410" s="6" t="s">
        <v>66</v>
      </c>
      <c r="H5410" s="10">
        <f t="shared" si="421"/>
        <v>46289</v>
      </c>
      <c r="I5410" s="7">
        <f t="shared" si="422"/>
        <v>1799</v>
      </c>
      <c r="J5410" s="6" t="str">
        <f t="shared" si="423"/>
        <v>Hyderabad</v>
      </c>
      <c r="K5410" s="6">
        <f>COUNTIFS(pg_transaction_cleaned!$O$2:$O$5743,A5410,pg_transaction_cleaned!$F$2:$F$5743,"CAPTURE")</f>
        <v>1</v>
      </c>
      <c r="L5410" s="7">
        <f>SUMIFS(pg_transaction_cleaned!$H$2:$H$5743,pg_transaction_cleaned!$O$2:$O$5743,A5410,pg_transaction_cleaned!$F$2:$F$5743,"CAPTURE")</f>
        <v>1799</v>
      </c>
      <c r="M5410" s="6">
        <f>COUNTIFS(pg_transaction_cleaned!$O$2:$O$5743,A5410,pg_transaction_cleaned!$F$2:$F$5743,"REFUND")</f>
        <v>1</v>
      </c>
      <c r="N5410" s="7">
        <f>SUMIFS(pg_transaction_cleaned!$H$2:$H$5743,pg_transaction_cleaned!$O$2:$O$5743,A5410,pg_transaction_cleaned!$F$2:$F$5743,"REFUND")</f>
        <v>1799</v>
      </c>
      <c r="O5410" s="6" t="str">
        <f t="shared" si="424"/>
        <v>OK</v>
      </c>
      <c r="P5410" s="8">
        <f t="shared" si="425"/>
        <v>0</v>
      </c>
    </row>
    <row r="5411" spans="1:16" x14ac:dyDescent="0.3">
      <c r="A5411" s="6" t="s">
        <v>10690</v>
      </c>
      <c r="B5411" s="6" t="s">
        <v>11830</v>
      </c>
      <c r="C5411" s="6" t="s">
        <v>10691</v>
      </c>
      <c r="D5411" s="6" t="s">
        <v>42</v>
      </c>
      <c r="E5411" s="6" t="s">
        <v>54</v>
      </c>
      <c r="F5411" s="6" t="s">
        <v>11863</v>
      </c>
      <c r="G5411" s="6" t="s">
        <v>19</v>
      </c>
      <c r="H5411" s="10">
        <f t="shared" si="421"/>
        <v>46282</v>
      </c>
      <c r="I5411" s="7">
        <f t="shared" si="422"/>
        <v>1499</v>
      </c>
      <c r="J5411" s="6" t="str">
        <f t="shared" si="423"/>
        <v>Hyderabad</v>
      </c>
      <c r="K5411" s="6">
        <f>COUNTIFS(pg_transaction_cleaned!$O$2:$O$5743,A5411,pg_transaction_cleaned!$F$2:$F$5743,"CAPTURE")</f>
        <v>1</v>
      </c>
      <c r="L5411" s="7">
        <f>SUMIFS(pg_transaction_cleaned!$H$2:$H$5743,pg_transaction_cleaned!$O$2:$O$5743,A5411,pg_transaction_cleaned!$F$2:$F$5743,"CAPTURE")</f>
        <v>1499</v>
      </c>
      <c r="M5411" s="6">
        <f>COUNTIFS(pg_transaction_cleaned!$O$2:$O$5743,A5411,pg_transaction_cleaned!$F$2:$F$5743,"REFUND")</f>
        <v>0</v>
      </c>
      <c r="N5411" s="7">
        <f>SUMIFS(pg_transaction_cleaned!$H$2:$H$5743,pg_transaction_cleaned!$O$2:$O$5743,A5411,pg_transaction_cleaned!$F$2:$F$5743,"REFUND")</f>
        <v>0</v>
      </c>
      <c r="O5411" s="6" t="str">
        <f t="shared" si="424"/>
        <v>OK</v>
      </c>
      <c r="P5411" s="8">
        <f t="shared" si="425"/>
        <v>0</v>
      </c>
    </row>
    <row r="5412" spans="1:16" x14ac:dyDescent="0.3">
      <c r="A5412" s="6" t="s">
        <v>10692</v>
      </c>
      <c r="B5412" s="6" t="s">
        <v>11868</v>
      </c>
      <c r="C5412" s="6" t="s">
        <v>10693</v>
      </c>
      <c r="D5412" s="6" t="s">
        <v>61</v>
      </c>
      <c r="E5412" s="6" t="s">
        <v>27</v>
      </c>
      <c r="F5412" s="6" t="s">
        <v>12026</v>
      </c>
      <c r="G5412" s="6" t="s">
        <v>19</v>
      </c>
      <c r="H5412" s="10">
        <f t="shared" si="421"/>
        <v>46288</v>
      </c>
      <c r="I5412" s="7">
        <f t="shared" si="422"/>
        <v>9097</v>
      </c>
      <c r="J5412" s="6" t="str">
        <f t="shared" si="423"/>
        <v>Delhi</v>
      </c>
      <c r="K5412" s="6">
        <f>COUNTIFS(pg_transaction_cleaned!$O$2:$O$5743,A5412,pg_transaction_cleaned!$F$2:$F$5743,"CAPTURE")</f>
        <v>1</v>
      </c>
      <c r="L5412" s="7">
        <f>SUMIFS(pg_transaction_cleaned!$H$2:$H$5743,pg_transaction_cleaned!$O$2:$O$5743,A5412,pg_transaction_cleaned!$F$2:$F$5743,"CAPTURE")</f>
        <v>9097</v>
      </c>
      <c r="M5412" s="6">
        <f>COUNTIFS(pg_transaction_cleaned!$O$2:$O$5743,A5412,pg_transaction_cleaned!$F$2:$F$5743,"REFUND")</f>
        <v>0</v>
      </c>
      <c r="N5412" s="7">
        <f>SUMIFS(pg_transaction_cleaned!$H$2:$H$5743,pg_transaction_cleaned!$O$2:$O$5743,A5412,pg_transaction_cleaned!$F$2:$F$5743,"REFUND")</f>
        <v>0</v>
      </c>
      <c r="O5412" s="6" t="str">
        <f t="shared" si="424"/>
        <v>OK</v>
      </c>
      <c r="P5412" s="8">
        <f t="shared" si="425"/>
        <v>0</v>
      </c>
    </row>
    <row r="5413" spans="1:16" x14ac:dyDescent="0.3">
      <c r="A5413" s="6" t="s">
        <v>10694</v>
      </c>
      <c r="B5413" s="6" t="s">
        <v>11830</v>
      </c>
      <c r="C5413" s="6" t="s">
        <v>10695</v>
      </c>
      <c r="D5413" s="6" t="s">
        <v>48</v>
      </c>
      <c r="E5413" s="6" t="s">
        <v>18</v>
      </c>
      <c r="F5413" s="6" t="s">
        <v>11841</v>
      </c>
      <c r="G5413" s="6" t="s">
        <v>19</v>
      </c>
      <c r="H5413" s="10">
        <f t="shared" si="421"/>
        <v>46282</v>
      </c>
      <c r="I5413" s="7">
        <f t="shared" si="422"/>
        <v>2499</v>
      </c>
      <c r="J5413" s="6" t="str">
        <f t="shared" si="423"/>
        <v>Jaipur</v>
      </c>
      <c r="K5413" s="6">
        <f>COUNTIFS(pg_transaction_cleaned!$O$2:$O$5743,A5413,pg_transaction_cleaned!$F$2:$F$5743,"CAPTURE")</f>
        <v>1</v>
      </c>
      <c r="L5413" s="7">
        <f>SUMIFS(pg_transaction_cleaned!$H$2:$H$5743,pg_transaction_cleaned!$O$2:$O$5743,A5413,pg_transaction_cleaned!$F$2:$F$5743,"CAPTURE")</f>
        <v>2499</v>
      </c>
      <c r="M5413" s="6">
        <f>COUNTIFS(pg_transaction_cleaned!$O$2:$O$5743,A5413,pg_transaction_cleaned!$F$2:$F$5743,"REFUND")</f>
        <v>0</v>
      </c>
      <c r="N5413" s="7">
        <f>SUMIFS(pg_transaction_cleaned!$H$2:$H$5743,pg_transaction_cleaned!$O$2:$O$5743,A5413,pg_transaction_cleaned!$F$2:$F$5743,"REFUND")</f>
        <v>0</v>
      </c>
      <c r="O5413" s="6" t="str">
        <f t="shared" si="424"/>
        <v>OK</v>
      </c>
      <c r="P5413" s="8">
        <f t="shared" si="425"/>
        <v>0</v>
      </c>
    </row>
    <row r="5414" spans="1:16" x14ac:dyDescent="0.3">
      <c r="A5414" s="6" t="s">
        <v>10696</v>
      </c>
      <c r="B5414" s="6" t="s">
        <v>11936</v>
      </c>
      <c r="C5414" s="6" t="s">
        <v>10697</v>
      </c>
      <c r="D5414" s="6" t="s">
        <v>23</v>
      </c>
      <c r="E5414" s="6" t="s">
        <v>18</v>
      </c>
      <c r="F5414" s="6" t="s">
        <v>12113</v>
      </c>
      <c r="G5414" s="6" t="s">
        <v>19</v>
      </c>
      <c r="H5414" s="10">
        <f t="shared" si="421"/>
        <v>46293</v>
      </c>
      <c r="I5414" s="7">
        <f t="shared" si="422"/>
        <v>5598</v>
      </c>
      <c r="J5414" s="6" t="str">
        <f t="shared" si="423"/>
        <v>Bengaluru</v>
      </c>
      <c r="K5414" s="6">
        <f>COUNTIFS(pg_transaction_cleaned!$O$2:$O$5743,A5414,pg_transaction_cleaned!$F$2:$F$5743,"CAPTURE")</f>
        <v>1</v>
      </c>
      <c r="L5414" s="7">
        <f>SUMIFS(pg_transaction_cleaned!$H$2:$H$5743,pg_transaction_cleaned!$O$2:$O$5743,A5414,pg_transaction_cleaned!$F$2:$F$5743,"CAPTURE")</f>
        <v>5598</v>
      </c>
      <c r="M5414" s="6">
        <f>COUNTIFS(pg_transaction_cleaned!$O$2:$O$5743,A5414,pg_transaction_cleaned!$F$2:$F$5743,"REFUND")</f>
        <v>0</v>
      </c>
      <c r="N5414" s="7">
        <f>SUMIFS(pg_transaction_cleaned!$H$2:$H$5743,pg_transaction_cleaned!$O$2:$O$5743,A5414,pg_transaction_cleaned!$F$2:$F$5743,"REFUND")</f>
        <v>0</v>
      </c>
      <c r="O5414" s="6" t="str">
        <f t="shared" si="424"/>
        <v>OK</v>
      </c>
      <c r="P5414" s="8">
        <f t="shared" si="425"/>
        <v>0</v>
      </c>
    </row>
    <row r="5415" spans="1:16" x14ac:dyDescent="0.3">
      <c r="A5415" s="6" t="s">
        <v>10698</v>
      </c>
      <c r="B5415" s="6" t="s">
        <v>11914</v>
      </c>
      <c r="C5415" s="6" t="s">
        <v>4449</v>
      </c>
      <c r="D5415" s="6" t="s">
        <v>48</v>
      </c>
      <c r="E5415" s="6" t="s">
        <v>18</v>
      </c>
      <c r="F5415" s="6" t="s">
        <v>11839</v>
      </c>
      <c r="G5415" s="6" t="s">
        <v>19</v>
      </c>
      <c r="H5415" s="10">
        <f t="shared" si="421"/>
        <v>46289</v>
      </c>
      <c r="I5415" s="7">
        <f t="shared" si="422"/>
        <v>1299</v>
      </c>
      <c r="J5415" s="6" t="str">
        <f t="shared" si="423"/>
        <v>Jaipur</v>
      </c>
      <c r="K5415" s="6">
        <f>COUNTIFS(pg_transaction_cleaned!$O$2:$O$5743,A5415,pg_transaction_cleaned!$F$2:$F$5743,"CAPTURE")</f>
        <v>1</v>
      </c>
      <c r="L5415" s="7">
        <f>SUMIFS(pg_transaction_cleaned!$H$2:$H$5743,pg_transaction_cleaned!$O$2:$O$5743,A5415,pg_transaction_cleaned!$F$2:$F$5743,"CAPTURE")</f>
        <v>1299</v>
      </c>
      <c r="M5415" s="6">
        <f>COUNTIFS(pg_transaction_cleaned!$O$2:$O$5743,A5415,pg_transaction_cleaned!$F$2:$F$5743,"REFUND")</f>
        <v>0</v>
      </c>
      <c r="N5415" s="7">
        <f>SUMIFS(pg_transaction_cleaned!$H$2:$H$5743,pg_transaction_cleaned!$O$2:$O$5743,A5415,pg_transaction_cleaned!$F$2:$F$5743,"REFUND")</f>
        <v>0</v>
      </c>
      <c r="O5415" s="6" t="str">
        <f t="shared" si="424"/>
        <v>OK</v>
      </c>
      <c r="P5415" s="8">
        <f t="shared" si="425"/>
        <v>0</v>
      </c>
    </row>
    <row r="5416" spans="1:16" x14ac:dyDescent="0.3">
      <c r="A5416" s="6" t="s">
        <v>10699</v>
      </c>
      <c r="B5416" s="6" t="s">
        <v>11923</v>
      </c>
      <c r="C5416" s="6" t="s">
        <v>10700</v>
      </c>
      <c r="D5416" s="6" t="s">
        <v>48</v>
      </c>
      <c r="E5416" s="6" t="s">
        <v>54</v>
      </c>
      <c r="F5416" s="6" t="s">
        <v>11929</v>
      </c>
      <c r="G5416" s="6" t="s">
        <v>66</v>
      </c>
      <c r="H5416" s="10">
        <f t="shared" si="421"/>
        <v>46292</v>
      </c>
      <c r="I5416" s="7">
        <f t="shared" si="422"/>
        <v>799</v>
      </c>
      <c r="J5416" s="6" t="str">
        <f t="shared" si="423"/>
        <v>Jaipur</v>
      </c>
      <c r="K5416" s="6">
        <f>COUNTIFS(pg_transaction_cleaned!$O$2:$O$5743,A5416,pg_transaction_cleaned!$F$2:$F$5743,"CAPTURE")</f>
        <v>1</v>
      </c>
      <c r="L5416" s="7">
        <f>SUMIFS(pg_transaction_cleaned!$H$2:$H$5743,pg_transaction_cleaned!$O$2:$O$5743,A5416,pg_transaction_cleaned!$F$2:$F$5743,"CAPTURE")</f>
        <v>799</v>
      </c>
      <c r="M5416" s="6">
        <f>COUNTIFS(pg_transaction_cleaned!$O$2:$O$5743,A5416,pg_transaction_cleaned!$F$2:$F$5743,"REFUND")</f>
        <v>1</v>
      </c>
      <c r="N5416" s="7">
        <f>SUMIFS(pg_transaction_cleaned!$H$2:$H$5743,pg_transaction_cleaned!$O$2:$O$5743,A5416,pg_transaction_cleaned!$F$2:$F$5743,"REFUND")</f>
        <v>799</v>
      </c>
      <c r="O5416" s="6" t="str">
        <f t="shared" si="424"/>
        <v>OK</v>
      </c>
      <c r="P5416" s="8">
        <f t="shared" si="425"/>
        <v>0</v>
      </c>
    </row>
    <row r="5417" spans="1:16" x14ac:dyDescent="0.3">
      <c r="A5417" s="6" t="s">
        <v>10701</v>
      </c>
      <c r="B5417" s="6" t="s">
        <v>11857</v>
      </c>
      <c r="C5417" s="6" t="s">
        <v>10702</v>
      </c>
      <c r="D5417" s="6" t="s">
        <v>75</v>
      </c>
      <c r="E5417" s="6" t="s">
        <v>18</v>
      </c>
      <c r="F5417" s="6" t="s">
        <v>11878</v>
      </c>
      <c r="G5417" s="6" t="s">
        <v>19</v>
      </c>
      <c r="H5417" s="10">
        <f t="shared" si="421"/>
        <v>46287</v>
      </c>
      <c r="I5417" s="7">
        <f t="shared" si="422"/>
        <v>4498</v>
      </c>
      <c r="J5417" s="6" t="str">
        <f t="shared" si="423"/>
        <v>Mumbai</v>
      </c>
      <c r="K5417" s="6">
        <f>COUNTIFS(pg_transaction_cleaned!$O$2:$O$5743,A5417,pg_transaction_cleaned!$F$2:$F$5743,"CAPTURE")</f>
        <v>1</v>
      </c>
      <c r="L5417" s="7">
        <f>SUMIFS(pg_transaction_cleaned!$H$2:$H$5743,pg_transaction_cleaned!$O$2:$O$5743,A5417,pg_transaction_cleaned!$F$2:$F$5743,"CAPTURE")</f>
        <v>4498</v>
      </c>
      <c r="M5417" s="6">
        <f>COUNTIFS(pg_transaction_cleaned!$O$2:$O$5743,A5417,pg_transaction_cleaned!$F$2:$F$5743,"REFUND")</f>
        <v>0</v>
      </c>
      <c r="N5417" s="7">
        <f>SUMIFS(pg_transaction_cleaned!$H$2:$H$5743,pg_transaction_cleaned!$O$2:$O$5743,A5417,pg_transaction_cleaned!$F$2:$F$5743,"REFUND")</f>
        <v>0</v>
      </c>
      <c r="O5417" s="6" t="str">
        <f t="shared" si="424"/>
        <v>OK</v>
      </c>
      <c r="P5417" s="8">
        <f t="shared" si="425"/>
        <v>0</v>
      </c>
    </row>
    <row r="5418" spans="1:16" x14ac:dyDescent="0.3">
      <c r="A5418" s="6" t="s">
        <v>10703</v>
      </c>
      <c r="B5418" s="6" t="s">
        <v>11844</v>
      </c>
      <c r="C5418" s="6" t="s">
        <v>10704</v>
      </c>
      <c r="D5418" s="6" t="s">
        <v>26</v>
      </c>
      <c r="E5418" s="6" t="s">
        <v>43</v>
      </c>
      <c r="F5418" s="6" t="s">
        <v>12088</v>
      </c>
      <c r="G5418" s="6" t="s">
        <v>19</v>
      </c>
      <c r="H5418" s="10">
        <f t="shared" si="421"/>
        <v>46280</v>
      </c>
      <c r="I5418" s="7">
        <f t="shared" si="422"/>
        <v>2597</v>
      </c>
      <c r="J5418" s="6" t="str">
        <f t="shared" si="423"/>
        <v>Kolkata</v>
      </c>
      <c r="K5418" s="6">
        <f>COUNTIFS(pg_transaction_cleaned!$O$2:$O$5743,A5418,pg_transaction_cleaned!$F$2:$F$5743,"CAPTURE")</f>
        <v>1</v>
      </c>
      <c r="L5418" s="7">
        <f>SUMIFS(pg_transaction_cleaned!$H$2:$H$5743,pg_transaction_cleaned!$O$2:$O$5743,A5418,pg_transaction_cleaned!$F$2:$F$5743,"CAPTURE")</f>
        <v>2597</v>
      </c>
      <c r="M5418" s="6">
        <f>COUNTIFS(pg_transaction_cleaned!$O$2:$O$5743,A5418,pg_transaction_cleaned!$F$2:$F$5743,"REFUND")</f>
        <v>0</v>
      </c>
      <c r="N5418" s="7">
        <f>SUMIFS(pg_transaction_cleaned!$H$2:$H$5743,pg_transaction_cleaned!$O$2:$O$5743,A5418,pg_transaction_cleaned!$F$2:$F$5743,"REFUND")</f>
        <v>0</v>
      </c>
      <c r="O5418" s="6" t="str">
        <f t="shared" si="424"/>
        <v>OK</v>
      </c>
      <c r="P5418" s="8">
        <f t="shared" si="425"/>
        <v>0</v>
      </c>
    </row>
    <row r="5419" spans="1:16" x14ac:dyDescent="0.3">
      <c r="A5419" s="6" t="s">
        <v>10705</v>
      </c>
      <c r="B5419" s="6" t="s">
        <v>11846</v>
      </c>
      <c r="C5419" s="6" t="s">
        <v>10706</v>
      </c>
      <c r="D5419" s="6" t="s">
        <v>75</v>
      </c>
      <c r="E5419" s="6" t="s">
        <v>18</v>
      </c>
      <c r="F5419" s="6" t="s">
        <v>11983</v>
      </c>
      <c r="G5419" s="6" t="s">
        <v>19</v>
      </c>
      <c r="H5419" s="10">
        <f t="shared" si="421"/>
        <v>46285</v>
      </c>
      <c r="I5419" s="7">
        <f t="shared" si="422"/>
        <v>5298</v>
      </c>
      <c r="J5419" s="6" t="str">
        <f t="shared" si="423"/>
        <v>Mumbai</v>
      </c>
      <c r="K5419" s="6">
        <f>COUNTIFS(pg_transaction_cleaned!$O$2:$O$5743,A5419,pg_transaction_cleaned!$F$2:$F$5743,"CAPTURE")</f>
        <v>1</v>
      </c>
      <c r="L5419" s="7">
        <f>SUMIFS(pg_transaction_cleaned!$H$2:$H$5743,pg_transaction_cleaned!$O$2:$O$5743,A5419,pg_transaction_cleaned!$F$2:$F$5743,"CAPTURE")</f>
        <v>5298</v>
      </c>
      <c r="M5419" s="6">
        <f>COUNTIFS(pg_transaction_cleaned!$O$2:$O$5743,A5419,pg_transaction_cleaned!$F$2:$F$5743,"REFUND")</f>
        <v>0</v>
      </c>
      <c r="N5419" s="7">
        <f>SUMIFS(pg_transaction_cleaned!$H$2:$H$5743,pg_transaction_cleaned!$O$2:$O$5743,A5419,pg_transaction_cleaned!$F$2:$F$5743,"REFUND")</f>
        <v>0</v>
      </c>
      <c r="O5419" s="6" t="str">
        <f t="shared" si="424"/>
        <v>OK</v>
      </c>
      <c r="P5419" s="8">
        <f t="shared" si="425"/>
        <v>0</v>
      </c>
    </row>
    <row r="5420" spans="1:16" x14ac:dyDescent="0.3">
      <c r="A5420" s="6" t="s">
        <v>10707</v>
      </c>
      <c r="B5420" s="6" t="s">
        <v>11970</v>
      </c>
      <c r="C5420" s="6" t="s">
        <v>10708</v>
      </c>
      <c r="D5420" s="6" t="s">
        <v>26</v>
      </c>
      <c r="E5420" s="6" t="s">
        <v>27</v>
      </c>
      <c r="F5420" s="6" t="s">
        <v>11841</v>
      </c>
      <c r="G5420" s="6" t="s">
        <v>80</v>
      </c>
      <c r="H5420" s="10">
        <f t="shared" si="421"/>
        <v>46294</v>
      </c>
      <c r="I5420" s="7">
        <f t="shared" si="422"/>
        <v>2499</v>
      </c>
      <c r="J5420" s="6" t="str">
        <f t="shared" si="423"/>
        <v>Kolkata</v>
      </c>
      <c r="K5420" s="6">
        <f>COUNTIFS(pg_transaction_cleaned!$O$2:$O$5743,A5420,pg_transaction_cleaned!$F$2:$F$5743,"CAPTURE")</f>
        <v>0</v>
      </c>
      <c r="L5420" s="7">
        <f>SUMIFS(pg_transaction_cleaned!$H$2:$H$5743,pg_transaction_cleaned!$O$2:$O$5743,A5420,pg_transaction_cleaned!$F$2:$F$5743,"CAPTURE")</f>
        <v>0</v>
      </c>
      <c r="M5420" s="6">
        <f>COUNTIFS(pg_transaction_cleaned!$O$2:$O$5743,A5420,pg_transaction_cleaned!$F$2:$F$5743,"REFUND")</f>
        <v>0</v>
      </c>
      <c r="N5420" s="7">
        <f>SUMIFS(pg_transaction_cleaned!$H$2:$H$5743,pg_transaction_cleaned!$O$2:$O$5743,A5420,pg_transaction_cleaned!$F$2:$F$5743,"REFUND")</f>
        <v>0</v>
      </c>
      <c r="O5420" s="6" t="str">
        <f t="shared" si="424"/>
        <v>OK</v>
      </c>
      <c r="P5420" s="8">
        <f t="shared" si="425"/>
        <v>0</v>
      </c>
    </row>
    <row r="5421" spans="1:16" x14ac:dyDescent="0.3">
      <c r="A5421" s="6" t="s">
        <v>10709</v>
      </c>
      <c r="B5421" s="6" t="s">
        <v>11862</v>
      </c>
      <c r="C5421" s="6" t="s">
        <v>10710</v>
      </c>
      <c r="D5421" s="6" t="s">
        <v>23</v>
      </c>
      <c r="E5421" s="6" t="s">
        <v>43</v>
      </c>
      <c r="F5421" s="6" t="s">
        <v>11827</v>
      </c>
      <c r="G5421" s="6" t="s">
        <v>80</v>
      </c>
      <c r="H5421" s="10">
        <f t="shared" si="421"/>
        <v>46272</v>
      </c>
      <c r="I5421" s="7">
        <f t="shared" si="422"/>
        <v>299</v>
      </c>
      <c r="J5421" s="6" t="str">
        <f t="shared" si="423"/>
        <v>Bengaluru</v>
      </c>
      <c r="K5421" s="6">
        <f>COUNTIFS(pg_transaction_cleaned!$O$2:$O$5743,A5421,pg_transaction_cleaned!$F$2:$F$5743,"CAPTURE")</f>
        <v>0</v>
      </c>
      <c r="L5421" s="7">
        <f>SUMIFS(pg_transaction_cleaned!$H$2:$H$5743,pg_transaction_cleaned!$O$2:$O$5743,A5421,pg_transaction_cleaned!$F$2:$F$5743,"CAPTURE")</f>
        <v>0</v>
      </c>
      <c r="M5421" s="6">
        <f>COUNTIFS(pg_transaction_cleaned!$O$2:$O$5743,A5421,pg_transaction_cleaned!$F$2:$F$5743,"REFUND")</f>
        <v>0</v>
      </c>
      <c r="N5421" s="7">
        <f>SUMIFS(pg_transaction_cleaned!$H$2:$H$5743,pg_transaction_cleaned!$O$2:$O$5743,A5421,pg_transaction_cleaned!$F$2:$F$5743,"REFUND")</f>
        <v>0</v>
      </c>
      <c r="O5421" s="6" t="str">
        <f t="shared" si="424"/>
        <v>OK</v>
      </c>
      <c r="P5421" s="8">
        <f t="shared" si="425"/>
        <v>0</v>
      </c>
    </row>
    <row r="5422" spans="1:16" x14ac:dyDescent="0.3">
      <c r="A5422" s="6" t="s">
        <v>10711</v>
      </c>
      <c r="B5422" s="6" t="s">
        <v>11903</v>
      </c>
      <c r="C5422" s="6" t="s">
        <v>10712</v>
      </c>
      <c r="D5422" s="6" t="s">
        <v>34</v>
      </c>
      <c r="E5422" s="6" t="s">
        <v>54</v>
      </c>
      <c r="F5422" s="6" t="s">
        <v>11879</v>
      </c>
      <c r="G5422" s="6" t="s">
        <v>66</v>
      </c>
      <c r="H5422" s="10">
        <f t="shared" si="421"/>
        <v>46277</v>
      </c>
      <c r="I5422" s="7">
        <f t="shared" si="422"/>
        <v>1798</v>
      </c>
      <c r="J5422" s="6" t="str">
        <f t="shared" si="423"/>
        <v>Ahmedabad</v>
      </c>
      <c r="K5422" s="6">
        <f>COUNTIFS(pg_transaction_cleaned!$O$2:$O$5743,A5422,pg_transaction_cleaned!$F$2:$F$5743,"CAPTURE")</f>
        <v>1</v>
      </c>
      <c r="L5422" s="7">
        <f>SUMIFS(pg_transaction_cleaned!$H$2:$H$5743,pg_transaction_cleaned!$O$2:$O$5743,A5422,pg_transaction_cleaned!$F$2:$F$5743,"CAPTURE")</f>
        <v>1798</v>
      </c>
      <c r="M5422" s="6">
        <f>COUNTIFS(pg_transaction_cleaned!$O$2:$O$5743,A5422,pg_transaction_cleaned!$F$2:$F$5743,"REFUND")</f>
        <v>1</v>
      </c>
      <c r="N5422" s="7">
        <f>SUMIFS(pg_transaction_cleaned!$H$2:$H$5743,pg_transaction_cleaned!$O$2:$O$5743,A5422,pg_transaction_cleaned!$F$2:$F$5743,"REFUND")</f>
        <v>1798</v>
      </c>
      <c r="O5422" s="6" t="str">
        <f t="shared" si="424"/>
        <v>OK</v>
      </c>
      <c r="P5422" s="8">
        <f t="shared" si="425"/>
        <v>0</v>
      </c>
    </row>
    <row r="5423" spans="1:16" x14ac:dyDescent="0.3">
      <c r="A5423" s="6" t="s">
        <v>10713</v>
      </c>
      <c r="B5423" s="6" t="s">
        <v>11915</v>
      </c>
      <c r="C5423" s="6" t="s">
        <v>10714</v>
      </c>
      <c r="D5423" s="6" t="s">
        <v>61</v>
      </c>
      <c r="E5423" s="6" t="s">
        <v>43</v>
      </c>
      <c r="F5423" s="6" t="s">
        <v>12214</v>
      </c>
      <c r="G5423" s="6" t="s">
        <v>19</v>
      </c>
      <c r="H5423" s="10">
        <f t="shared" si="421"/>
        <v>46285</v>
      </c>
      <c r="I5423" s="7">
        <f t="shared" si="422"/>
        <v>7847</v>
      </c>
      <c r="J5423" s="6" t="str">
        <f t="shared" si="423"/>
        <v>Delhi</v>
      </c>
      <c r="K5423" s="6">
        <f>COUNTIFS(pg_transaction_cleaned!$O$2:$O$5743,A5423,pg_transaction_cleaned!$F$2:$F$5743,"CAPTURE")</f>
        <v>1</v>
      </c>
      <c r="L5423" s="7">
        <f>SUMIFS(pg_transaction_cleaned!$H$2:$H$5743,pg_transaction_cleaned!$O$2:$O$5743,A5423,pg_transaction_cleaned!$F$2:$F$5743,"CAPTURE")</f>
        <v>7847</v>
      </c>
      <c r="M5423" s="6">
        <f>COUNTIFS(pg_transaction_cleaned!$O$2:$O$5743,A5423,pg_transaction_cleaned!$F$2:$F$5743,"REFUND")</f>
        <v>0</v>
      </c>
      <c r="N5423" s="7">
        <f>SUMIFS(pg_transaction_cleaned!$H$2:$H$5743,pg_transaction_cleaned!$O$2:$O$5743,A5423,pg_transaction_cleaned!$F$2:$F$5743,"REFUND")</f>
        <v>0</v>
      </c>
      <c r="O5423" s="6" t="str">
        <f t="shared" si="424"/>
        <v>OK</v>
      </c>
      <c r="P5423" s="8">
        <f t="shared" si="425"/>
        <v>0</v>
      </c>
    </row>
    <row r="5424" spans="1:16" x14ac:dyDescent="0.3">
      <c r="A5424" s="6" t="s">
        <v>10715</v>
      </c>
      <c r="B5424" s="6" t="s">
        <v>11857</v>
      </c>
      <c r="C5424" s="6" t="s">
        <v>10716</v>
      </c>
      <c r="D5424" s="6" t="s">
        <v>37</v>
      </c>
      <c r="E5424" s="6" t="s">
        <v>18</v>
      </c>
      <c r="F5424" s="6" t="s">
        <v>11921</v>
      </c>
      <c r="G5424" s="6" t="s">
        <v>19</v>
      </c>
      <c r="H5424" s="10">
        <f t="shared" si="421"/>
        <v>46287</v>
      </c>
      <c r="I5424" s="7">
        <f t="shared" si="422"/>
        <v>1098</v>
      </c>
      <c r="J5424" s="6" t="str">
        <f t="shared" si="423"/>
        <v>Lucknow</v>
      </c>
      <c r="K5424" s="6">
        <f>COUNTIFS(pg_transaction_cleaned!$O$2:$O$5743,A5424,pg_transaction_cleaned!$F$2:$F$5743,"CAPTURE")</f>
        <v>1</v>
      </c>
      <c r="L5424" s="7">
        <f>SUMIFS(pg_transaction_cleaned!$H$2:$H$5743,pg_transaction_cleaned!$O$2:$O$5743,A5424,pg_transaction_cleaned!$F$2:$F$5743,"CAPTURE")</f>
        <v>1098</v>
      </c>
      <c r="M5424" s="6">
        <f>COUNTIFS(pg_transaction_cleaned!$O$2:$O$5743,A5424,pg_transaction_cleaned!$F$2:$F$5743,"REFUND")</f>
        <v>0</v>
      </c>
      <c r="N5424" s="7">
        <f>SUMIFS(pg_transaction_cleaned!$H$2:$H$5743,pg_transaction_cleaned!$O$2:$O$5743,A5424,pg_transaction_cleaned!$F$2:$F$5743,"REFUND")</f>
        <v>0</v>
      </c>
      <c r="O5424" s="6" t="str">
        <f t="shared" si="424"/>
        <v>OK</v>
      </c>
      <c r="P5424" s="8">
        <f t="shared" si="425"/>
        <v>0</v>
      </c>
    </row>
    <row r="5425" spans="1:16" x14ac:dyDescent="0.3">
      <c r="A5425" s="6" t="s">
        <v>10717</v>
      </c>
      <c r="B5425" s="6" t="s">
        <v>11942</v>
      </c>
      <c r="C5425" s="6" t="s">
        <v>10718</v>
      </c>
      <c r="D5425" s="6" t="s">
        <v>75</v>
      </c>
      <c r="E5425" s="6" t="s">
        <v>54</v>
      </c>
      <c r="F5425" s="6" t="s">
        <v>11843</v>
      </c>
      <c r="G5425" s="6" t="s">
        <v>19</v>
      </c>
      <c r="H5425" s="10">
        <f t="shared" si="421"/>
        <v>46277</v>
      </c>
      <c r="I5425" s="7">
        <f t="shared" si="422"/>
        <v>349</v>
      </c>
      <c r="J5425" s="6" t="str">
        <f t="shared" si="423"/>
        <v>Mumbai</v>
      </c>
      <c r="K5425" s="6">
        <f>COUNTIFS(pg_transaction_cleaned!$O$2:$O$5743,A5425,pg_transaction_cleaned!$F$2:$F$5743,"CAPTURE")</f>
        <v>1</v>
      </c>
      <c r="L5425" s="7">
        <f>SUMIFS(pg_transaction_cleaned!$H$2:$H$5743,pg_transaction_cleaned!$O$2:$O$5743,A5425,pg_transaction_cleaned!$F$2:$F$5743,"CAPTURE")</f>
        <v>349</v>
      </c>
      <c r="M5425" s="6">
        <f>COUNTIFS(pg_transaction_cleaned!$O$2:$O$5743,A5425,pg_transaction_cleaned!$F$2:$F$5743,"REFUND")</f>
        <v>0</v>
      </c>
      <c r="N5425" s="7">
        <f>SUMIFS(pg_transaction_cleaned!$H$2:$H$5743,pg_transaction_cleaned!$O$2:$O$5743,A5425,pg_transaction_cleaned!$F$2:$F$5743,"REFUND")</f>
        <v>0</v>
      </c>
      <c r="O5425" s="6" t="str">
        <f t="shared" si="424"/>
        <v>OK</v>
      </c>
      <c r="P5425" s="8">
        <f t="shared" si="425"/>
        <v>0</v>
      </c>
    </row>
    <row r="5426" spans="1:16" x14ac:dyDescent="0.3">
      <c r="A5426" s="6" t="s">
        <v>10719</v>
      </c>
      <c r="B5426" s="6" t="s">
        <v>11949</v>
      </c>
      <c r="C5426" s="6" t="s">
        <v>10720</v>
      </c>
      <c r="D5426" s="6" t="s">
        <v>75</v>
      </c>
      <c r="E5426" s="6" t="s">
        <v>54</v>
      </c>
      <c r="F5426" s="6" t="s">
        <v>11869</v>
      </c>
      <c r="G5426" s="6" t="s">
        <v>19</v>
      </c>
      <c r="H5426" s="10">
        <f t="shared" si="421"/>
        <v>46275</v>
      </c>
      <c r="I5426" s="7">
        <f t="shared" si="422"/>
        <v>599</v>
      </c>
      <c r="J5426" s="6" t="str">
        <f t="shared" si="423"/>
        <v>Mumbai</v>
      </c>
      <c r="K5426" s="6">
        <f>COUNTIFS(pg_transaction_cleaned!$O$2:$O$5743,A5426,pg_transaction_cleaned!$F$2:$F$5743,"CAPTURE")</f>
        <v>1</v>
      </c>
      <c r="L5426" s="7">
        <f>SUMIFS(pg_transaction_cleaned!$H$2:$H$5743,pg_transaction_cleaned!$O$2:$O$5743,A5426,pg_transaction_cleaned!$F$2:$F$5743,"CAPTURE")</f>
        <v>599</v>
      </c>
      <c r="M5426" s="6">
        <f>COUNTIFS(pg_transaction_cleaned!$O$2:$O$5743,A5426,pg_transaction_cleaned!$F$2:$F$5743,"REFUND")</f>
        <v>0</v>
      </c>
      <c r="N5426" s="7">
        <f>SUMIFS(pg_transaction_cleaned!$H$2:$H$5743,pg_transaction_cleaned!$O$2:$O$5743,A5426,pg_transaction_cleaned!$F$2:$F$5743,"REFUND")</f>
        <v>0</v>
      </c>
      <c r="O5426" s="6" t="str">
        <f t="shared" si="424"/>
        <v>OK</v>
      </c>
      <c r="P5426" s="8">
        <f t="shared" si="425"/>
        <v>0</v>
      </c>
    </row>
    <row r="5427" spans="1:16" x14ac:dyDescent="0.3">
      <c r="A5427" s="6" t="s">
        <v>10721</v>
      </c>
      <c r="B5427" s="6" t="s">
        <v>11842</v>
      </c>
      <c r="C5427" s="6" t="s">
        <v>10722</v>
      </c>
      <c r="D5427" s="6" t="s">
        <v>48</v>
      </c>
      <c r="E5427" s="6" t="s">
        <v>54</v>
      </c>
      <c r="F5427" s="6" t="s">
        <v>12146</v>
      </c>
      <c r="G5427" s="6" t="s">
        <v>19</v>
      </c>
      <c r="H5427" s="10">
        <f t="shared" si="421"/>
        <v>46290</v>
      </c>
      <c r="I5427" s="7">
        <f t="shared" si="422"/>
        <v>11097</v>
      </c>
      <c r="J5427" s="6" t="str">
        <f t="shared" si="423"/>
        <v>Jaipur</v>
      </c>
      <c r="K5427" s="6">
        <f>COUNTIFS(pg_transaction_cleaned!$O$2:$O$5743,A5427,pg_transaction_cleaned!$F$2:$F$5743,"CAPTURE")</f>
        <v>1</v>
      </c>
      <c r="L5427" s="7">
        <f>SUMIFS(pg_transaction_cleaned!$H$2:$H$5743,pg_transaction_cleaned!$O$2:$O$5743,A5427,pg_transaction_cleaned!$F$2:$F$5743,"CAPTURE")</f>
        <v>11097</v>
      </c>
      <c r="M5427" s="6">
        <f>COUNTIFS(pg_transaction_cleaned!$O$2:$O$5743,A5427,pg_transaction_cleaned!$F$2:$F$5743,"REFUND")</f>
        <v>0</v>
      </c>
      <c r="N5427" s="7">
        <f>SUMIFS(pg_transaction_cleaned!$H$2:$H$5743,pg_transaction_cleaned!$O$2:$O$5743,A5427,pg_transaction_cleaned!$F$2:$F$5743,"REFUND")</f>
        <v>0</v>
      </c>
      <c r="O5427" s="6" t="str">
        <f t="shared" si="424"/>
        <v>OK</v>
      </c>
      <c r="P5427" s="8">
        <f t="shared" si="425"/>
        <v>0</v>
      </c>
    </row>
    <row r="5428" spans="1:16" x14ac:dyDescent="0.3">
      <c r="A5428" s="6" t="s">
        <v>10723</v>
      </c>
      <c r="B5428" s="6" t="s">
        <v>11936</v>
      </c>
      <c r="C5428" s="6" t="s">
        <v>1051</v>
      </c>
      <c r="D5428" s="6" t="s">
        <v>51</v>
      </c>
      <c r="E5428" s="6" t="s">
        <v>27</v>
      </c>
      <c r="F5428" s="6" t="s">
        <v>11855</v>
      </c>
      <c r="G5428" s="6" t="s">
        <v>19</v>
      </c>
      <c r="H5428" s="10">
        <f t="shared" si="421"/>
        <v>46293</v>
      </c>
      <c r="I5428" s="7">
        <f t="shared" si="422"/>
        <v>4999</v>
      </c>
      <c r="J5428" s="6" t="str">
        <f t="shared" si="423"/>
        <v>Chennai</v>
      </c>
      <c r="K5428" s="6">
        <f>COUNTIFS(pg_transaction_cleaned!$O$2:$O$5743,A5428,pg_transaction_cleaned!$F$2:$F$5743,"CAPTURE")</f>
        <v>1</v>
      </c>
      <c r="L5428" s="7">
        <f>SUMIFS(pg_transaction_cleaned!$H$2:$H$5743,pg_transaction_cleaned!$O$2:$O$5743,A5428,pg_transaction_cleaned!$F$2:$F$5743,"CAPTURE")</f>
        <v>4999</v>
      </c>
      <c r="M5428" s="6">
        <f>COUNTIFS(pg_transaction_cleaned!$O$2:$O$5743,A5428,pg_transaction_cleaned!$F$2:$F$5743,"REFUND")</f>
        <v>0</v>
      </c>
      <c r="N5428" s="7">
        <f>SUMIFS(pg_transaction_cleaned!$H$2:$H$5743,pg_transaction_cleaned!$O$2:$O$5743,A5428,pg_transaction_cleaned!$F$2:$F$5743,"REFUND")</f>
        <v>0</v>
      </c>
      <c r="O5428" s="6" t="str">
        <f t="shared" si="424"/>
        <v>OK</v>
      </c>
      <c r="P5428" s="8">
        <f t="shared" si="425"/>
        <v>0</v>
      </c>
    </row>
    <row r="5429" spans="1:16" x14ac:dyDescent="0.3">
      <c r="A5429" s="6" t="s">
        <v>10724</v>
      </c>
      <c r="B5429" s="6" t="s">
        <v>12014</v>
      </c>
      <c r="C5429" s="6" t="s">
        <v>10725</v>
      </c>
      <c r="D5429" s="6" t="s">
        <v>34</v>
      </c>
      <c r="E5429" s="6" t="s">
        <v>54</v>
      </c>
      <c r="F5429" s="6" t="s">
        <v>11849</v>
      </c>
      <c r="G5429" s="6" t="s">
        <v>19</v>
      </c>
      <c r="H5429" s="10">
        <f t="shared" si="421"/>
        <v>46275</v>
      </c>
      <c r="I5429" s="7">
        <f t="shared" si="422"/>
        <v>4298</v>
      </c>
      <c r="J5429" s="6" t="str">
        <f t="shared" si="423"/>
        <v>Ahmedabad</v>
      </c>
      <c r="K5429" s="6">
        <f>COUNTIFS(pg_transaction_cleaned!$O$2:$O$5743,A5429,pg_transaction_cleaned!$F$2:$F$5743,"CAPTURE")</f>
        <v>1</v>
      </c>
      <c r="L5429" s="7">
        <f>SUMIFS(pg_transaction_cleaned!$H$2:$H$5743,pg_transaction_cleaned!$O$2:$O$5743,A5429,pg_transaction_cleaned!$F$2:$F$5743,"CAPTURE")</f>
        <v>4298</v>
      </c>
      <c r="M5429" s="6">
        <f>COUNTIFS(pg_transaction_cleaned!$O$2:$O$5743,A5429,pg_transaction_cleaned!$F$2:$F$5743,"REFUND")</f>
        <v>0</v>
      </c>
      <c r="N5429" s="7">
        <f>SUMIFS(pg_transaction_cleaned!$H$2:$H$5743,pg_transaction_cleaned!$O$2:$O$5743,A5429,pg_transaction_cleaned!$F$2:$F$5743,"REFUND")</f>
        <v>0</v>
      </c>
      <c r="O5429" s="6" t="str">
        <f t="shared" si="424"/>
        <v>OK</v>
      </c>
      <c r="P5429" s="8">
        <f t="shared" si="425"/>
        <v>0</v>
      </c>
    </row>
    <row r="5430" spans="1:16" x14ac:dyDescent="0.3">
      <c r="A5430" s="6" t="s">
        <v>10726</v>
      </c>
      <c r="B5430" s="6" t="s">
        <v>11842</v>
      </c>
      <c r="C5430" s="6" t="s">
        <v>10727</v>
      </c>
      <c r="D5430" s="6" t="s">
        <v>61</v>
      </c>
      <c r="E5430" s="6" t="s">
        <v>27</v>
      </c>
      <c r="F5430" s="6" t="s">
        <v>11872</v>
      </c>
      <c r="G5430" s="6" t="s">
        <v>115</v>
      </c>
      <c r="H5430" s="10">
        <f t="shared" si="421"/>
        <v>46290</v>
      </c>
      <c r="I5430" s="7">
        <f t="shared" si="422"/>
        <v>3998</v>
      </c>
      <c r="J5430" s="6" t="str">
        <f t="shared" si="423"/>
        <v>Delhi</v>
      </c>
      <c r="K5430" s="6">
        <f>COUNTIFS(pg_transaction_cleaned!$O$2:$O$5743,A5430,pg_transaction_cleaned!$F$2:$F$5743,"CAPTURE")</f>
        <v>0</v>
      </c>
      <c r="L5430" s="7">
        <f>SUMIFS(pg_transaction_cleaned!$H$2:$H$5743,pg_transaction_cleaned!$O$2:$O$5743,A5430,pg_transaction_cleaned!$F$2:$F$5743,"CAPTURE")</f>
        <v>0</v>
      </c>
      <c r="M5430" s="6">
        <f>COUNTIFS(pg_transaction_cleaned!$O$2:$O$5743,A5430,pg_transaction_cleaned!$F$2:$F$5743,"REFUND")</f>
        <v>0</v>
      </c>
      <c r="N5430" s="7">
        <f>SUMIFS(pg_transaction_cleaned!$H$2:$H$5743,pg_transaction_cleaned!$O$2:$O$5743,A5430,pg_transaction_cleaned!$F$2:$F$5743,"REFUND")</f>
        <v>0</v>
      </c>
      <c r="O5430" s="6" t="str">
        <f t="shared" si="424"/>
        <v>OK</v>
      </c>
      <c r="P5430" s="8">
        <f t="shared" si="425"/>
        <v>0</v>
      </c>
    </row>
    <row r="5431" spans="1:16" x14ac:dyDescent="0.3">
      <c r="A5431" s="6" t="s">
        <v>10728</v>
      </c>
      <c r="B5431" s="6" t="s">
        <v>11981</v>
      </c>
      <c r="C5431" s="6" t="s">
        <v>10729</v>
      </c>
      <c r="D5431" s="6" t="s">
        <v>51</v>
      </c>
      <c r="E5431" s="6" t="s">
        <v>18</v>
      </c>
      <c r="F5431" s="6" t="s">
        <v>12052</v>
      </c>
      <c r="G5431" s="6" t="s">
        <v>19</v>
      </c>
      <c r="H5431" s="10">
        <f t="shared" si="421"/>
        <v>46274</v>
      </c>
      <c r="I5431" s="7">
        <f t="shared" si="422"/>
        <v>6997</v>
      </c>
      <c r="J5431" s="6" t="str">
        <f t="shared" si="423"/>
        <v>Chennai</v>
      </c>
      <c r="K5431" s="6">
        <f>COUNTIFS(pg_transaction_cleaned!$O$2:$O$5743,A5431,pg_transaction_cleaned!$F$2:$F$5743,"CAPTURE")</f>
        <v>1</v>
      </c>
      <c r="L5431" s="7">
        <f>SUMIFS(pg_transaction_cleaned!$H$2:$H$5743,pg_transaction_cleaned!$O$2:$O$5743,A5431,pg_transaction_cleaned!$F$2:$F$5743,"CAPTURE")</f>
        <v>6997</v>
      </c>
      <c r="M5431" s="6">
        <f>COUNTIFS(pg_transaction_cleaned!$O$2:$O$5743,A5431,pg_transaction_cleaned!$F$2:$F$5743,"REFUND")</f>
        <v>0</v>
      </c>
      <c r="N5431" s="7">
        <f>SUMIFS(pg_transaction_cleaned!$H$2:$H$5743,pg_transaction_cleaned!$O$2:$O$5743,A5431,pg_transaction_cleaned!$F$2:$F$5743,"REFUND")</f>
        <v>0</v>
      </c>
      <c r="O5431" s="6" t="str">
        <f t="shared" si="424"/>
        <v>OK</v>
      </c>
      <c r="P5431" s="8">
        <f t="shared" si="425"/>
        <v>0</v>
      </c>
    </row>
    <row r="5432" spans="1:16" x14ac:dyDescent="0.3">
      <c r="A5432" s="6" t="s">
        <v>10730</v>
      </c>
      <c r="B5432" s="6" t="s">
        <v>11936</v>
      </c>
      <c r="C5432" s="6" t="s">
        <v>10731</v>
      </c>
      <c r="D5432" s="6" t="s">
        <v>23</v>
      </c>
      <c r="E5432" s="6" t="s">
        <v>18</v>
      </c>
      <c r="F5432" s="6" t="s">
        <v>11853</v>
      </c>
      <c r="G5432" s="6" t="s">
        <v>19</v>
      </c>
      <c r="H5432" s="10">
        <f t="shared" si="421"/>
        <v>46293</v>
      </c>
      <c r="I5432" s="7">
        <f t="shared" si="422"/>
        <v>1799</v>
      </c>
      <c r="J5432" s="6" t="str">
        <f t="shared" si="423"/>
        <v>Bengaluru</v>
      </c>
      <c r="K5432" s="6">
        <f>COUNTIFS(pg_transaction_cleaned!$O$2:$O$5743,A5432,pg_transaction_cleaned!$F$2:$F$5743,"CAPTURE")</f>
        <v>1</v>
      </c>
      <c r="L5432" s="7">
        <f>SUMIFS(pg_transaction_cleaned!$H$2:$H$5743,pg_transaction_cleaned!$O$2:$O$5743,A5432,pg_transaction_cleaned!$F$2:$F$5743,"CAPTURE")</f>
        <v>1799</v>
      </c>
      <c r="M5432" s="6">
        <f>COUNTIFS(pg_transaction_cleaned!$O$2:$O$5743,A5432,pg_transaction_cleaned!$F$2:$F$5743,"REFUND")</f>
        <v>0</v>
      </c>
      <c r="N5432" s="7">
        <f>SUMIFS(pg_transaction_cleaned!$H$2:$H$5743,pg_transaction_cleaned!$O$2:$O$5743,A5432,pg_transaction_cleaned!$F$2:$F$5743,"REFUND")</f>
        <v>0</v>
      </c>
      <c r="O5432" s="6" t="str">
        <f t="shared" si="424"/>
        <v>OK</v>
      </c>
      <c r="P5432" s="8">
        <f t="shared" si="425"/>
        <v>0</v>
      </c>
    </row>
    <row r="5433" spans="1:16" x14ac:dyDescent="0.3">
      <c r="A5433" s="6" t="s">
        <v>10732</v>
      </c>
      <c r="B5433" s="6" t="s">
        <v>11842</v>
      </c>
      <c r="C5433" s="6" t="s">
        <v>10733</v>
      </c>
      <c r="D5433" s="6" t="s">
        <v>37</v>
      </c>
      <c r="E5433" s="6" t="s">
        <v>18</v>
      </c>
      <c r="F5433" s="6" t="s">
        <v>11964</v>
      </c>
      <c r="G5433" s="6" t="s">
        <v>19</v>
      </c>
      <c r="H5433" s="10">
        <f t="shared" si="421"/>
        <v>46290</v>
      </c>
      <c r="I5433" s="7">
        <f t="shared" si="422"/>
        <v>8498</v>
      </c>
      <c r="J5433" s="6" t="str">
        <f t="shared" si="423"/>
        <v>Lucknow</v>
      </c>
      <c r="K5433" s="6">
        <f>COUNTIFS(pg_transaction_cleaned!$O$2:$O$5743,A5433,pg_transaction_cleaned!$F$2:$F$5743,"CAPTURE")</f>
        <v>1</v>
      </c>
      <c r="L5433" s="7">
        <f>SUMIFS(pg_transaction_cleaned!$H$2:$H$5743,pg_transaction_cleaned!$O$2:$O$5743,A5433,pg_transaction_cleaned!$F$2:$F$5743,"CAPTURE")</f>
        <v>8498</v>
      </c>
      <c r="M5433" s="6">
        <f>COUNTIFS(pg_transaction_cleaned!$O$2:$O$5743,A5433,pg_transaction_cleaned!$F$2:$F$5743,"REFUND")</f>
        <v>0</v>
      </c>
      <c r="N5433" s="7">
        <f>SUMIFS(pg_transaction_cleaned!$H$2:$H$5743,pg_transaction_cleaned!$O$2:$O$5743,A5433,pg_transaction_cleaned!$F$2:$F$5743,"REFUND")</f>
        <v>0</v>
      </c>
      <c r="O5433" s="6" t="str">
        <f t="shared" si="424"/>
        <v>OK</v>
      </c>
      <c r="P5433" s="8">
        <f t="shared" si="425"/>
        <v>0</v>
      </c>
    </row>
    <row r="5434" spans="1:16" x14ac:dyDescent="0.3">
      <c r="A5434" s="6" t="s">
        <v>10734</v>
      </c>
      <c r="B5434" s="6" t="s">
        <v>11933</v>
      </c>
      <c r="C5434" s="6" t="s">
        <v>10735</v>
      </c>
      <c r="D5434" s="6" t="s">
        <v>34</v>
      </c>
      <c r="E5434" s="6" t="s">
        <v>43</v>
      </c>
      <c r="F5434" s="6" t="s">
        <v>11853</v>
      </c>
      <c r="G5434" s="6" t="s">
        <v>19</v>
      </c>
      <c r="H5434" s="10">
        <f t="shared" si="421"/>
        <v>46277</v>
      </c>
      <c r="I5434" s="7">
        <f t="shared" si="422"/>
        <v>1799</v>
      </c>
      <c r="J5434" s="6" t="str">
        <f t="shared" si="423"/>
        <v>Ahmedabad</v>
      </c>
      <c r="K5434" s="6">
        <f>COUNTIFS(pg_transaction_cleaned!$O$2:$O$5743,A5434,pg_transaction_cleaned!$F$2:$F$5743,"CAPTURE")</f>
        <v>1</v>
      </c>
      <c r="L5434" s="7">
        <f>SUMIFS(pg_transaction_cleaned!$H$2:$H$5743,pg_transaction_cleaned!$O$2:$O$5743,A5434,pg_transaction_cleaned!$F$2:$F$5743,"CAPTURE")</f>
        <v>1799</v>
      </c>
      <c r="M5434" s="6">
        <f>COUNTIFS(pg_transaction_cleaned!$O$2:$O$5743,A5434,pg_transaction_cleaned!$F$2:$F$5743,"REFUND")</f>
        <v>0</v>
      </c>
      <c r="N5434" s="7">
        <f>SUMIFS(pg_transaction_cleaned!$H$2:$H$5743,pg_transaction_cleaned!$O$2:$O$5743,A5434,pg_transaction_cleaned!$F$2:$F$5743,"REFUND")</f>
        <v>0</v>
      </c>
      <c r="O5434" s="6" t="str">
        <f t="shared" si="424"/>
        <v>OK</v>
      </c>
      <c r="P5434" s="8">
        <f t="shared" si="425"/>
        <v>0</v>
      </c>
    </row>
    <row r="5435" spans="1:16" x14ac:dyDescent="0.3">
      <c r="A5435" s="6" t="s">
        <v>10736</v>
      </c>
      <c r="B5435" s="6" t="s">
        <v>11828</v>
      </c>
      <c r="C5435" s="6" t="s">
        <v>10737</v>
      </c>
      <c r="D5435" s="6"/>
      <c r="E5435" s="6" t="s">
        <v>27</v>
      </c>
      <c r="F5435" s="6" t="s">
        <v>11912</v>
      </c>
      <c r="G5435" s="6" t="s">
        <v>19</v>
      </c>
      <c r="H5435" s="10">
        <f t="shared" si="421"/>
        <v>46287</v>
      </c>
      <c r="I5435" s="7">
        <f t="shared" si="422"/>
        <v>6798</v>
      </c>
      <c r="J5435" s="6" t="str">
        <f t="shared" si="423"/>
        <v>Unknown</v>
      </c>
      <c r="K5435" s="6">
        <f>COUNTIFS(pg_transaction_cleaned!$O$2:$O$5743,A5435,pg_transaction_cleaned!$F$2:$F$5743,"CAPTURE")</f>
        <v>1</v>
      </c>
      <c r="L5435" s="7">
        <f>SUMIFS(pg_transaction_cleaned!$H$2:$H$5743,pg_transaction_cleaned!$O$2:$O$5743,A5435,pg_transaction_cleaned!$F$2:$F$5743,"CAPTURE")</f>
        <v>6798</v>
      </c>
      <c r="M5435" s="6">
        <f>COUNTIFS(pg_transaction_cleaned!$O$2:$O$5743,A5435,pg_transaction_cleaned!$F$2:$F$5743,"REFUND")</f>
        <v>0</v>
      </c>
      <c r="N5435" s="7">
        <f>SUMIFS(pg_transaction_cleaned!$H$2:$H$5743,pg_transaction_cleaned!$O$2:$O$5743,A5435,pg_transaction_cleaned!$F$2:$F$5743,"REFUND")</f>
        <v>0</v>
      </c>
      <c r="O5435" s="6" t="str">
        <f t="shared" si="424"/>
        <v>OK</v>
      </c>
      <c r="P5435" s="8">
        <f t="shared" si="425"/>
        <v>0</v>
      </c>
    </row>
    <row r="5436" spans="1:16" x14ac:dyDescent="0.3">
      <c r="A5436" s="6" t="s">
        <v>10738</v>
      </c>
      <c r="B5436" s="6" t="s">
        <v>11970</v>
      </c>
      <c r="C5436" s="6" t="s">
        <v>10739</v>
      </c>
      <c r="D5436" s="6" t="s">
        <v>17</v>
      </c>
      <c r="E5436" s="6" t="s">
        <v>18</v>
      </c>
      <c r="F5436" s="6" t="s">
        <v>11841</v>
      </c>
      <c r="G5436" s="6" t="s">
        <v>19</v>
      </c>
      <c r="H5436" s="10">
        <f t="shared" si="421"/>
        <v>46294</v>
      </c>
      <c r="I5436" s="7">
        <f t="shared" si="422"/>
        <v>2499</v>
      </c>
      <c r="J5436" s="6" t="str">
        <f t="shared" si="423"/>
        <v>Pune</v>
      </c>
      <c r="K5436" s="6">
        <f>COUNTIFS(pg_transaction_cleaned!$O$2:$O$5743,A5436,pg_transaction_cleaned!$F$2:$F$5743,"CAPTURE")</f>
        <v>1</v>
      </c>
      <c r="L5436" s="7">
        <f>SUMIFS(pg_transaction_cleaned!$H$2:$H$5743,pg_transaction_cleaned!$O$2:$O$5743,A5436,pg_transaction_cleaned!$F$2:$F$5743,"CAPTURE")</f>
        <v>2499</v>
      </c>
      <c r="M5436" s="6">
        <f>COUNTIFS(pg_transaction_cleaned!$O$2:$O$5743,A5436,pg_transaction_cleaned!$F$2:$F$5743,"REFUND")</f>
        <v>0</v>
      </c>
      <c r="N5436" s="7">
        <f>SUMIFS(pg_transaction_cleaned!$H$2:$H$5743,pg_transaction_cleaned!$O$2:$O$5743,A5436,pg_transaction_cleaned!$F$2:$F$5743,"REFUND")</f>
        <v>0</v>
      </c>
      <c r="O5436" s="6" t="str">
        <f t="shared" si="424"/>
        <v>OK</v>
      </c>
      <c r="P5436" s="8">
        <f t="shared" si="425"/>
        <v>0</v>
      </c>
    </row>
    <row r="5437" spans="1:16" x14ac:dyDescent="0.3">
      <c r="A5437" s="6" t="s">
        <v>10740</v>
      </c>
      <c r="B5437" s="6" t="s">
        <v>11890</v>
      </c>
      <c r="C5437" s="6" t="s">
        <v>10741</v>
      </c>
      <c r="D5437" s="6" t="s">
        <v>42</v>
      </c>
      <c r="E5437" s="6" t="s">
        <v>27</v>
      </c>
      <c r="F5437" s="6" t="s">
        <v>12124</v>
      </c>
      <c r="G5437" s="6" t="s">
        <v>19</v>
      </c>
      <c r="H5437" s="10">
        <f t="shared" si="421"/>
        <v>46284</v>
      </c>
      <c r="I5437" s="7">
        <f t="shared" si="422"/>
        <v>6998</v>
      </c>
      <c r="J5437" s="6" t="str">
        <f t="shared" si="423"/>
        <v>Hyderabad</v>
      </c>
      <c r="K5437" s="6">
        <f>COUNTIFS(pg_transaction_cleaned!$O$2:$O$5743,A5437,pg_transaction_cleaned!$F$2:$F$5743,"CAPTURE")</f>
        <v>1</v>
      </c>
      <c r="L5437" s="7">
        <f>SUMIFS(pg_transaction_cleaned!$H$2:$H$5743,pg_transaction_cleaned!$O$2:$O$5743,A5437,pg_transaction_cleaned!$F$2:$F$5743,"CAPTURE")</f>
        <v>6998</v>
      </c>
      <c r="M5437" s="6">
        <f>COUNTIFS(pg_transaction_cleaned!$O$2:$O$5743,A5437,pg_transaction_cleaned!$F$2:$F$5743,"REFUND")</f>
        <v>0</v>
      </c>
      <c r="N5437" s="7">
        <f>SUMIFS(pg_transaction_cleaned!$H$2:$H$5743,pg_transaction_cleaned!$O$2:$O$5743,A5437,pg_transaction_cleaned!$F$2:$F$5743,"REFUND")</f>
        <v>0</v>
      </c>
      <c r="O5437" s="6" t="str">
        <f t="shared" si="424"/>
        <v>OK</v>
      </c>
      <c r="P5437" s="8">
        <f t="shared" si="425"/>
        <v>0</v>
      </c>
    </row>
    <row r="5438" spans="1:16" x14ac:dyDescent="0.3">
      <c r="A5438" s="6" t="s">
        <v>10742</v>
      </c>
      <c r="B5438" s="6" t="s">
        <v>12015</v>
      </c>
      <c r="C5438" s="6" t="s">
        <v>10743</v>
      </c>
      <c r="D5438" s="6" t="s">
        <v>42</v>
      </c>
      <c r="E5438" s="6" t="s">
        <v>27</v>
      </c>
      <c r="F5438" s="6" t="s">
        <v>12202</v>
      </c>
      <c r="G5438" s="6" t="s">
        <v>19</v>
      </c>
      <c r="H5438" s="10">
        <f t="shared" si="421"/>
        <v>46289</v>
      </c>
      <c r="I5438" s="7">
        <f t="shared" si="422"/>
        <v>2798</v>
      </c>
      <c r="J5438" s="6" t="str">
        <f t="shared" si="423"/>
        <v>Hyderabad</v>
      </c>
      <c r="K5438" s="6">
        <f>COUNTIFS(pg_transaction_cleaned!$O$2:$O$5743,A5438,pg_transaction_cleaned!$F$2:$F$5743,"CAPTURE")</f>
        <v>1</v>
      </c>
      <c r="L5438" s="7">
        <f>SUMIFS(pg_transaction_cleaned!$H$2:$H$5743,pg_transaction_cleaned!$O$2:$O$5743,A5438,pg_transaction_cleaned!$F$2:$F$5743,"CAPTURE")</f>
        <v>2798</v>
      </c>
      <c r="M5438" s="6">
        <f>COUNTIFS(pg_transaction_cleaned!$O$2:$O$5743,A5438,pg_transaction_cleaned!$F$2:$F$5743,"REFUND")</f>
        <v>0</v>
      </c>
      <c r="N5438" s="7">
        <f>SUMIFS(pg_transaction_cleaned!$H$2:$H$5743,pg_transaction_cleaned!$O$2:$O$5743,A5438,pg_transaction_cleaned!$F$2:$F$5743,"REFUND")</f>
        <v>0</v>
      </c>
      <c r="O5438" s="6" t="str">
        <f t="shared" si="424"/>
        <v>OK</v>
      </c>
      <c r="P5438" s="8">
        <f t="shared" si="425"/>
        <v>0</v>
      </c>
    </row>
    <row r="5439" spans="1:16" x14ac:dyDescent="0.3">
      <c r="A5439" s="6" t="s">
        <v>10744</v>
      </c>
      <c r="B5439" s="6" t="s">
        <v>11830</v>
      </c>
      <c r="C5439" s="6" t="s">
        <v>10745</v>
      </c>
      <c r="D5439" s="6" t="s">
        <v>75</v>
      </c>
      <c r="E5439" s="6" t="s">
        <v>54</v>
      </c>
      <c r="F5439" s="6" t="s">
        <v>11833</v>
      </c>
      <c r="G5439" s="6" t="s">
        <v>19</v>
      </c>
      <c r="H5439" s="10">
        <f t="shared" si="421"/>
        <v>46282</v>
      </c>
      <c r="I5439" s="7">
        <f t="shared" si="422"/>
        <v>3298</v>
      </c>
      <c r="J5439" s="6" t="str">
        <f t="shared" si="423"/>
        <v>Mumbai</v>
      </c>
      <c r="K5439" s="6">
        <f>COUNTIFS(pg_transaction_cleaned!$O$2:$O$5743,A5439,pg_transaction_cleaned!$F$2:$F$5743,"CAPTURE")</f>
        <v>1</v>
      </c>
      <c r="L5439" s="7">
        <f>SUMIFS(pg_transaction_cleaned!$H$2:$H$5743,pg_transaction_cleaned!$O$2:$O$5743,A5439,pg_transaction_cleaned!$F$2:$F$5743,"CAPTURE")</f>
        <v>3298</v>
      </c>
      <c r="M5439" s="6">
        <f>COUNTIFS(pg_transaction_cleaned!$O$2:$O$5743,A5439,pg_transaction_cleaned!$F$2:$F$5743,"REFUND")</f>
        <v>0</v>
      </c>
      <c r="N5439" s="7">
        <f>SUMIFS(pg_transaction_cleaned!$H$2:$H$5743,pg_transaction_cleaned!$O$2:$O$5743,A5439,pg_transaction_cleaned!$F$2:$F$5743,"REFUND")</f>
        <v>0</v>
      </c>
      <c r="O5439" s="6" t="str">
        <f t="shared" si="424"/>
        <v>OK</v>
      </c>
      <c r="P5439" s="8">
        <f t="shared" si="425"/>
        <v>0</v>
      </c>
    </row>
    <row r="5440" spans="1:16" x14ac:dyDescent="0.3">
      <c r="A5440" s="6" t="s">
        <v>10746</v>
      </c>
      <c r="B5440" s="6" t="s">
        <v>11999</v>
      </c>
      <c r="C5440" s="6" t="s">
        <v>10747</v>
      </c>
      <c r="D5440" s="6" t="s">
        <v>75</v>
      </c>
      <c r="E5440" s="6" t="s">
        <v>18</v>
      </c>
      <c r="F5440" s="6" t="s">
        <v>12044</v>
      </c>
      <c r="G5440" s="6" t="s">
        <v>19</v>
      </c>
      <c r="H5440" s="10">
        <f t="shared" si="421"/>
        <v>46282</v>
      </c>
      <c r="I5440" s="7">
        <f t="shared" si="422"/>
        <v>3498</v>
      </c>
      <c r="J5440" s="6" t="str">
        <f t="shared" si="423"/>
        <v>Mumbai</v>
      </c>
      <c r="K5440" s="6">
        <f>COUNTIFS(pg_transaction_cleaned!$O$2:$O$5743,A5440,pg_transaction_cleaned!$F$2:$F$5743,"CAPTURE")</f>
        <v>1</v>
      </c>
      <c r="L5440" s="7">
        <f>SUMIFS(pg_transaction_cleaned!$H$2:$H$5743,pg_transaction_cleaned!$O$2:$O$5743,A5440,pg_transaction_cleaned!$F$2:$F$5743,"CAPTURE")</f>
        <v>3498</v>
      </c>
      <c r="M5440" s="6">
        <f>COUNTIFS(pg_transaction_cleaned!$O$2:$O$5743,A5440,pg_transaction_cleaned!$F$2:$F$5743,"REFUND")</f>
        <v>0</v>
      </c>
      <c r="N5440" s="7">
        <f>SUMIFS(pg_transaction_cleaned!$H$2:$H$5743,pg_transaction_cleaned!$O$2:$O$5743,A5440,pg_transaction_cleaned!$F$2:$F$5743,"REFUND")</f>
        <v>0</v>
      </c>
      <c r="O5440" s="6" t="str">
        <f t="shared" si="424"/>
        <v>OK</v>
      </c>
      <c r="P5440" s="8">
        <f t="shared" si="425"/>
        <v>0</v>
      </c>
    </row>
    <row r="5441" spans="1:16" x14ac:dyDescent="0.3">
      <c r="A5441" s="6" t="s">
        <v>10748</v>
      </c>
      <c r="B5441" s="6" t="s">
        <v>11832</v>
      </c>
      <c r="C5441" s="6" t="s">
        <v>10749</v>
      </c>
      <c r="D5441" s="6" t="s">
        <v>51</v>
      </c>
      <c r="E5441" s="6" t="s">
        <v>43</v>
      </c>
      <c r="F5441" s="6" t="s">
        <v>11827</v>
      </c>
      <c r="G5441" s="6" t="s">
        <v>19</v>
      </c>
      <c r="H5441" s="10">
        <f t="shared" si="421"/>
        <v>46273</v>
      </c>
      <c r="I5441" s="7">
        <f t="shared" si="422"/>
        <v>299</v>
      </c>
      <c r="J5441" s="6" t="str">
        <f t="shared" si="423"/>
        <v>Chennai</v>
      </c>
      <c r="K5441" s="6">
        <f>COUNTIFS(pg_transaction_cleaned!$O$2:$O$5743,A5441,pg_transaction_cleaned!$F$2:$F$5743,"CAPTURE")</f>
        <v>1</v>
      </c>
      <c r="L5441" s="7">
        <f>SUMIFS(pg_transaction_cleaned!$H$2:$H$5743,pg_transaction_cleaned!$O$2:$O$5743,A5441,pg_transaction_cleaned!$F$2:$F$5743,"CAPTURE")</f>
        <v>299</v>
      </c>
      <c r="M5441" s="6">
        <f>COUNTIFS(pg_transaction_cleaned!$O$2:$O$5743,A5441,pg_transaction_cleaned!$F$2:$F$5743,"REFUND")</f>
        <v>0</v>
      </c>
      <c r="N5441" s="7">
        <f>SUMIFS(pg_transaction_cleaned!$H$2:$H$5743,pg_transaction_cleaned!$O$2:$O$5743,A5441,pg_transaction_cleaned!$F$2:$F$5743,"REFUND")</f>
        <v>0</v>
      </c>
      <c r="O5441" s="6" t="str">
        <f t="shared" si="424"/>
        <v>OK</v>
      </c>
      <c r="P5441" s="8">
        <f t="shared" si="425"/>
        <v>0</v>
      </c>
    </row>
    <row r="5442" spans="1:16" x14ac:dyDescent="0.3">
      <c r="A5442" s="6" t="s">
        <v>10750</v>
      </c>
      <c r="B5442" s="6" t="s">
        <v>11903</v>
      </c>
      <c r="C5442" s="6" t="s">
        <v>10751</v>
      </c>
      <c r="D5442" s="6" t="s">
        <v>51</v>
      </c>
      <c r="E5442" s="6" t="s">
        <v>27</v>
      </c>
      <c r="F5442" s="6" t="s">
        <v>11841</v>
      </c>
      <c r="G5442" s="6" t="s">
        <v>19</v>
      </c>
      <c r="H5442" s="10">
        <f t="shared" ref="H5442:H5505" si="426">IF(MID(B5442,5,1)="-",DATE(LEFT(B5442,4),MID(B5442,6,2),RIGHT(B5442,2)),DATE(RIGHT(B5442,4),MID(B5442,4,2),LEFT(B5442,2)))</f>
        <v>46277</v>
      </c>
      <c r="I5442" s="7">
        <f t="shared" ref="I5442:I5505" si="427">VALUE(SUBSTITUTE(F5442,",",""))</f>
        <v>2499</v>
      </c>
      <c r="J5442" s="6" t="str">
        <f t="shared" ref="J5442:J5505" si="428">IF(TRIM(D5442)="","Unknown",TRIM(D5442))</f>
        <v>Chennai</v>
      </c>
      <c r="K5442" s="6">
        <f>COUNTIFS(pg_transaction_cleaned!$O$2:$O$5743,A5442,pg_transaction_cleaned!$F$2:$F$5743,"CAPTURE")</f>
        <v>1</v>
      </c>
      <c r="L5442" s="7">
        <f>SUMIFS(pg_transaction_cleaned!$H$2:$H$5743,pg_transaction_cleaned!$O$2:$O$5743,A5442,pg_transaction_cleaned!$F$2:$F$5743,"CAPTURE")</f>
        <v>2499</v>
      </c>
      <c r="M5442" s="6">
        <f>COUNTIFS(pg_transaction_cleaned!$O$2:$O$5743,A5442,pg_transaction_cleaned!$F$2:$F$5743,"REFUND")</f>
        <v>0</v>
      </c>
      <c r="N5442" s="7">
        <f>SUMIFS(pg_transaction_cleaned!$H$2:$H$5743,pg_transaction_cleaned!$O$2:$O$5743,A5442,pg_transaction_cleaned!$F$2:$F$5743,"REFUND")</f>
        <v>0</v>
      </c>
      <c r="O5442" s="6" t="str">
        <f t="shared" si="424"/>
        <v>OK</v>
      </c>
      <c r="P5442" s="8">
        <f t="shared" si="425"/>
        <v>0</v>
      </c>
    </row>
    <row r="5443" spans="1:16" x14ac:dyDescent="0.3">
      <c r="A5443" s="6" t="s">
        <v>10752</v>
      </c>
      <c r="B5443" s="6" t="s">
        <v>11907</v>
      </c>
      <c r="C5443" s="6" t="s">
        <v>10753</v>
      </c>
      <c r="D5443" s="6" t="s">
        <v>61</v>
      </c>
      <c r="E5443" s="6" t="s">
        <v>43</v>
      </c>
      <c r="F5443" s="6" t="s">
        <v>11853</v>
      </c>
      <c r="G5443" s="6" t="s">
        <v>19</v>
      </c>
      <c r="H5443" s="10">
        <f t="shared" si="426"/>
        <v>46293</v>
      </c>
      <c r="I5443" s="7">
        <f t="shared" si="427"/>
        <v>1799</v>
      </c>
      <c r="J5443" s="6" t="str">
        <f t="shared" si="428"/>
        <v>Delhi</v>
      </c>
      <c r="K5443" s="6">
        <f>COUNTIFS(pg_transaction_cleaned!$O$2:$O$5743,A5443,pg_transaction_cleaned!$F$2:$F$5743,"CAPTURE")</f>
        <v>1</v>
      </c>
      <c r="L5443" s="7">
        <f>SUMIFS(pg_transaction_cleaned!$H$2:$H$5743,pg_transaction_cleaned!$O$2:$O$5743,A5443,pg_transaction_cleaned!$F$2:$F$5743,"CAPTURE")</f>
        <v>1799</v>
      </c>
      <c r="M5443" s="6">
        <f>COUNTIFS(pg_transaction_cleaned!$O$2:$O$5743,A5443,pg_transaction_cleaned!$F$2:$F$5743,"REFUND")</f>
        <v>0</v>
      </c>
      <c r="N5443" s="7">
        <f>SUMIFS(pg_transaction_cleaned!$H$2:$H$5743,pg_transaction_cleaned!$O$2:$O$5743,A5443,pg_transaction_cleaned!$F$2:$F$5743,"REFUND")</f>
        <v>0</v>
      </c>
      <c r="O5443" s="6" t="str">
        <f t="shared" ref="O5443:O5506" si="429">IF(AND(G5443="Paid",K5443=0),"Paid, no payment",IF(AND(OR(G5443="Failed",G5443="Cancelled"),K5443&gt;0),"Payment on failed/cancelled",IF(K5443&gt;1,"Duplicate charge",IF(AND(K5443=1,ROUND(L5443-I5443,2)&lt;&gt;0),"Amount difference",IF(AND(G5443="Refunded",M5443=0),"Refunded, no refund",IF(AND(G5443&lt;&gt;"Refunded",M5443&gt;0),"Refund, order not Refunded",IF(AND(M5443&gt;0,ROUND(N5443-I5443,2)&lt;&gt;0),"Refund amount differs","OK")))))))</f>
        <v>OK</v>
      </c>
      <c r="P5443" s="8">
        <f t="shared" ref="P5443:P5506" si="430">IF(O5443="OK",0,IF(O5443="Paid, no payment",I5443,IF(O5443="Payment on failed/cancelled",L5443,IF(OR(O5443="Duplicate charge",O5443="Amount difference"),L5443-I5443,IF(O5443="Refunded, no refund",I5443,N5443)))))</f>
        <v>0</v>
      </c>
    </row>
    <row r="5444" spans="1:16" x14ac:dyDescent="0.3">
      <c r="A5444" s="6" t="s">
        <v>10754</v>
      </c>
      <c r="B5444" s="6" t="s">
        <v>11857</v>
      </c>
      <c r="C5444" s="6" t="s">
        <v>10755</v>
      </c>
      <c r="D5444" s="6" t="s">
        <v>34</v>
      </c>
      <c r="E5444" s="6" t="s">
        <v>18</v>
      </c>
      <c r="F5444" s="6" t="s">
        <v>11863</v>
      </c>
      <c r="G5444" s="6" t="s">
        <v>19</v>
      </c>
      <c r="H5444" s="10">
        <f t="shared" si="426"/>
        <v>46287</v>
      </c>
      <c r="I5444" s="7">
        <f t="shared" si="427"/>
        <v>1499</v>
      </c>
      <c r="J5444" s="6" t="str">
        <f t="shared" si="428"/>
        <v>Ahmedabad</v>
      </c>
      <c r="K5444" s="6">
        <f>COUNTIFS(pg_transaction_cleaned!$O$2:$O$5743,A5444,pg_transaction_cleaned!$F$2:$F$5743,"CAPTURE")</f>
        <v>1</v>
      </c>
      <c r="L5444" s="7">
        <f>SUMIFS(pg_transaction_cleaned!$H$2:$H$5743,pg_transaction_cleaned!$O$2:$O$5743,A5444,pg_transaction_cleaned!$F$2:$F$5743,"CAPTURE")</f>
        <v>1499</v>
      </c>
      <c r="M5444" s="6">
        <f>COUNTIFS(pg_transaction_cleaned!$O$2:$O$5743,A5444,pg_transaction_cleaned!$F$2:$F$5743,"REFUND")</f>
        <v>0</v>
      </c>
      <c r="N5444" s="7">
        <f>SUMIFS(pg_transaction_cleaned!$H$2:$H$5743,pg_transaction_cleaned!$O$2:$O$5743,A5444,pg_transaction_cleaned!$F$2:$F$5743,"REFUND")</f>
        <v>0</v>
      </c>
      <c r="O5444" s="6" t="str">
        <f t="shared" si="429"/>
        <v>OK</v>
      </c>
      <c r="P5444" s="8">
        <f t="shared" si="430"/>
        <v>0</v>
      </c>
    </row>
    <row r="5445" spans="1:16" x14ac:dyDescent="0.3">
      <c r="A5445" s="6" t="s">
        <v>10756</v>
      </c>
      <c r="B5445" s="6" t="s">
        <v>11826</v>
      </c>
      <c r="C5445" s="6" t="s">
        <v>6111</v>
      </c>
      <c r="D5445" s="6" t="s">
        <v>42</v>
      </c>
      <c r="E5445" s="6" t="s">
        <v>43</v>
      </c>
      <c r="F5445" s="6" t="s">
        <v>12017</v>
      </c>
      <c r="G5445" s="6" t="s">
        <v>19</v>
      </c>
      <c r="H5445" s="10">
        <f t="shared" si="426"/>
        <v>46286</v>
      </c>
      <c r="I5445" s="7">
        <f t="shared" si="427"/>
        <v>2298</v>
      </c>
      <c r="J5445" s="6" t="str">
        <f t="shared" si="428"/>
        <v>Hyderabad</v>
      </c>
      <c r="K5445" s="6">
        <f>COUNTIFS(pg_transaction_cleaned!$O$2:$O$5743,A5445,pg_transaction_cleaned!$F$2:$F$5743,"CAPTURE")</f>
        <v>1</v>
      </c>
      <c r="L5445" s="7">
        <f>SUMIFS(pg_transaction_cleaned!$H$2:$H$5743,pg_transaction_cleaned!$O$2:$O$5743,A5445,pg_transaction_cleaned!$F$2:$F$5743,"CAPTURE")</f>
        <v>2298</v>
      </c>
      <c r="M5445" s="6">
        <f>COUNTIFS(pg_transaction_cleaned!$O$2:$O$5743,A5445,pg_transaction_cleaned!$F$2:$F$5743,"REFUND")</f>
        <v>0</v>
      </c>
      <c r="N5445" s="7">
        <f>SUMIFS(pg_transaction_cleaned!$H$2:$H$5743,pg_transaction_cleaned!$O$2:$O$5743,A5445,pg_transaction_cleaned!$F$2:$F$5743,"REFUND")</f>
        <v>0</v>
      </c>
      <c r="O5445" s="6" t="str">
        <f t="shared" si="429"/>
        <v>OK</v>
      </c>
      <c r="P5445" s="8">
        <f t="shared" si="430"/>
        <v>0</v>
      </c>
    </row>
    <row r="5446" spans="1:16" x14ac:dyDescent="0.3">
      <c r="A5446" s="6" t="s">
        <v>10757</v>
      </c>
      <c r="B5446" s="6" t="s">
        <v>11840</v>
      </c>
      <c r="C5446" s="6" t="s">
        <v>10758</v>
      </c>
      <c r="D5446" s="6" t="s">
        <v>37</v>
      </c>
      <c r="E5446" s="6" t="s">
        <v>18</v>
      </c>
      <c r="F5446" s="6" t="s">
        <v>11950</v>
      </c>
      <c r="G5446" s="6" t="s">
        <v>19</v>
      </c>
      <c r="H5446" s="10">
        <f t="shared" si="426"/>
        <v>46294</v>
      </c>
      <c r="I5446" s="7">
        <f t="shared" si="427"/>
        <v>1447</v>
      </c>
      <c r="J5446" s="6" t="str">
        <f t="shared" si="428"/>
        <v>Lucknow</v>
      </c>
      <c r="K5446" s="6">
        <f>COUNTIFS(pg_transaction_cleaned!$O$2:$O$5743,A5446,pg_transaction_cleaned!$F$2:$F$5743,"CAPTURE")</f>
        <v>1</v>
      </c>
      <c r="L5446" s="7">
        <f>SUMIFS(pg_transaction_cleaned!$H$2:$H$5743,pg_transaction_cleaned!$O$2:$O$5743,A5446,pg_transaction_cleaned!$F$2:$F$5743,"CAPTURE")</f>
        <v>1447</v>
      </c>
      <c r="M5446" s="6">
        <f>COUNTIFS(pg_transaction_cleaned!$O$2:$O$5743,A5446,pg_transaction_cleaned!$F$2:$F$5743,"REFUND")</f>
        <v>0</v>
      </c>
      <c r="N5446" s="7">
        <f>SUMIFS(pg_transaction_cleaned!$H$2:$H$5743,pg_transaction_cleaned!$O$2:$O$5743,A5446,pg_transaction_cleaned!$F$2:$F$5743,"REFUND")</f>
        <v>0</v>
      </c>
      <c r="O5446" s="6" t="str">
        <f t="shared" si="429"/>
        <v>OK</v>
      </c>
      <c r="P5446" s="8">
        <f t="shared" si="430"/>
        <v>0</v>
      </c>
    </row>
    <row r="5447" spans="1:16" x14ac:dyDescent="0.3">
      <c r="A5447" s="6" t="s">
        <v>10759</v>
      </c>
      <c r="B5447" s="6" t="s">
        <v>11905</v>
      </c>
      <c r="C5447" s="6" t="s">
        <v>10760</v>
      </c>
      <c r="D5447" s="6" t="s">
        <v>34</v>
      </c>
      <c r="E5447" s="6" t="s">
        <v>27</v>
      </c>
      <c r="F5447" s="6" t="s">
        <v>11863</v>
      </c>
      <c r="G5447" s="6" t="s">
        <v>19</v>
      </c>
      <c r="H5447" s="10">
        <f t="shared" si="426"/>
        <v>46291</v>
      </c>
      <c r="I5447" s="7">
        <f t="shared" si="427"/>
        <v>1499</v>
      </c>
      <c r="J5447" s="6" t="str">
        <f t="shared" si="428"/>
        <v>Ahmedabad</v>
      </c>
      <c r="K5447" s="6">
        <f>COUNTIFS(pg_transaction_cleaned!$O$2:$O$5743,A5447,pg_transaction_cleaned!$F$2:$F$5743,"CAPTURE")</f>
        <v>1</v>
      </c>
      <c r="L5447" s="7">
        <f>SUMIFS(pg_transaction_cleaned!$H$2:$H$5743,pg_transaction_cleaned!$O$2:$O$5743,A5447,pg_transaction_cleaned!$F$2:$F$5743,"CAPTURE")</f>
        <v>1499</v>
      </c>
      <c r="M5447" s="6">
        <f>COUNTIFS(pg_transaction_cleaned!$O$2:$O$5743,A5447,pg_transaction_cleaned!$F$2:$F$5743,"REFUND")</f>
        <v>0</v>
      </c>
      <c r="N5447" s="7">
        <f>SUMIFS(pg_transaction_cleaned!$H$2:$H$5743,pg_transaction_cleaned!$O$2:$O$5743,A5447,pg_transaction_cleaned!$F$2:$F$5743,"REFUND")</f>
        <v>0</v>
      </c>
      <c r="O5447" s="6" t="str">
        <f t="shared" si="429"/>
        <v>OK</v>
      </c>
      <c r="P5447" s="8">
        <f t="shared" si="430"/>
        <v>0</v>
      </c>
    </row>
    <row r="5448" spans="1:16" x14ac:dyDescent="0.3">
      <c r="A5448" s="6" t="s">
        <v>10761</v>
      </c>
      <c r="B5448" s="6" t="s">
        <v>11968</v>
      </c>
      <c r="C5448" s="6" t="s">
        <v>10762</v>
      </c>
      <c r="D5448" s="6" t="s">
        <v>48</v>
      </c>
      <c r="E5448" s="6" t="s">
        <v>27</v>
      </c>
      <c r="F5448" s="6" t="s">
        <v>12083</v>
      </c>
      <c r="G5448" s="6" t="s">
        <v>115</v>
      </c>
      <c r="H5448" s="10">
        <f t="shared" si="426"/>
        <v>46267</v>
      </c>
      <c r="I5448" s="7">
        <f t="shared" si="427"/>
        <v>9797</v>
      </c>
      <c r="J5448" s="6" t="str">
        <f t="shared" si="428"/>
        <v>Jaipur</v>
      </c>
      <c r="K5448" s="6">
        <f>COUNTIFS(pg_transaction_cleaned!$O$2:$O$5743,A5448,pg_transaction_cleaned!$F$2:$F$5743,"CAPTURE")</f>
        <v>0</v>
      </c>
      <c r="L5448" s="7">
        <f>SUMIFS(pg_transaction_cleaned!$H$2:$H$5743,pg_transaction_cleaned!$O$2:$O$5743,A5448,pg_transaction_cleaned!$F$2:$F$5743,"CAPTURE")</f>
        <v>0</v>
      </c>
      <c r="M5448" s="6">
        <f>COUNTIFS(pg_transaction_cleaned!$O$2:$O$5743,A5448,pg_transaction_cleaned!$F$2:$F$5743,"REFUND")</f>
        <v>0</v>
      </c>
      <c r="N5448" s="7">
        <f>SUMIFS(pg_transaction_cleaned!$H$2:$H$5743,pg_transaction_cleaned!$O$2:$O$5743,A5448,pg_transaction_cleaned!$F$2:$F$5743,"REFUND")</f>
        <v>0</v>
      </c>
      <c r="O5448" s="6" t="str">
        <f t="shared" si="429"/>
        <v>OK</v>
      </c>
      <c r="P5448" s="8">
        <f t="shared" si="430"/>
        <v>0</v>
      </c>
    </row>
    <row r="5449" spans="1:16" x14ac:dyDescent="0.3">
      <c r="A5449" s="6" t="s">
        <v>10763</v>
      </c>
      <c r="B5449" s="6" t="s">
        <v>12120</v>
      </c>
      <c r="C5449" s="6" t="s">
        <v>10764</v>
      </c>
      <c r="D5449" s="6" t="s">
        <v>17</v>
      </c>
      <c r="E5449" s="6" t="s">
        <v>18</v>
      </c>
      <c r="F5449" s="6" t="s">
        <v>11841</v>
      </c>
      <c r="G5449" s="6" t="s">
        <v>19</v>
      </c>
      <c r="H5449" s="10">
        <f t="shared" si="426"/>
        <v>46292</v>
      </c>
      <c r="I5449" s="7">
        <f t="shared" si="427"/>
        <v>2499</v>
      </c>
      <c r="J5449" s="6" t="str">
        <f t="shared" si="428"/>
        <v>Pune</v>
      </c>
      <c r="K5449" s="6">
        <f>COUNTIFS(pg_transaction_cleaned!$O$2:$O$5743,A5449,pg_transaction_cleaned!$F$2:$F$5743,"CAPTURE")</f>
        <v>1</v>
      </c>
      <c r="L5449" s="7">
        <f>SUMIFS(pg_transaction_cleaned!$H$2:$H$5743,pg_transaction_cleaned!$O$2:$O$5743,A5449,pg_transaction_cleaned!$F$2:$F$5743,"CAPTURE")</f>
        <v>2499</v>
      </c>
      <c r="M5449" s="6">
        <f>COUNTIFS(pg_transaction_cleaned!$O$2:$O$5743,A5449,pg_transaction_cleaned!$F$2:$F$5743,"REFUND")</f>
        <v>0</v>
      </c>
      <c r="N5449" s="7">
        <f>SUMIFS(pg_transaction_cleaned!$H$2:$H$5743,pg_transaction_cleaned!$O$2:$O$5743,A5449,pg_transaction_cleaned!$F$2:$F$5743,"REFUND")</f>
        <v>0</v>
      </c>
      <c r="O5449" s="6" t="str">
        <f t="shared" si="429"/>
        <v>OK</v>
      </c>
      <c r="P5449" s="8">
        <f t="shared" si="430"/>
        <v>0</v>
      </c>
    </row>
    <row r="5450" spans="1:16" x14ac:dyDescent="0.3">
      <c r="A5450" s="6" t="s">
        <v>10765</v>
      </c>
      <c r="B5450" s="6" t="s">
        <v>11875</v>
      </c>
      <c r="C5450" s="6" t="s">
        <v>10766</v>
      </c>
      <c r="D5450" s="6" t="s">
        <v>34</v>
      </c>
      <c r="E5450" s="6" t="s">
        <v>18</v>
      </c>
      <c r="F5450" s="6" t="s">
        <v>11921</v>
      </c>
      <c r="G5450" s="6" t="s">
        <v>19</v>
      </c>
      <c r="H5450" s="10">
        <f t="shared" si="426"/>
        <v>46279</v>
      </c>
      <c r="I5450" s="7">
        <f t="shared" si="427"/>
        <v>1098</v>
      </c>
      <c r="J5450" s="6" t="str">
        <f t="shared" si="428"/>
        <v>Ahmedabad</v>
      </c>
      <c r="K5450" s="6">
        <f>COUNTIFS(pg_transaction_cleaned!$O$2:$O$5743,A5450,pg_transaction_cleaned!$F$2:$F$5743,"CAPTURE")</f>
        <v>1</v>
      </c>
      <c r="L5450" s="7">
        <f>SUMIFS(pg_transaction_cleaned!$H$2:$H$5743,pg_transaction_cleaned!$O$2:$O$5743,A5450,pg_transaction_cleaned!$F$2:$F$5743,"CAPTURE")</f>
        <v>1098</v>
      </c>
      <c r="M5450" s="6">
        <f>COUNTIFS(pg_transaction_cleaned!$O$2:$O$5743,A5450,pg_transaction_cleaned!$F$2:$F$5743,"REFUND")</f>
        <v>0</v>
      </c>
      <c r="N5450" s="7">
        <f>SUMIFS(pg_transaction_cleaned!$H$2:$H$5743,pg_transaction_cleaned!$O$2:$O$5743,A5450,pg_transaction_cleaned!$F$2:$F$5743,"REFUND")</f>
        <v>0</v>
      </c>
      <c r="O5450" s="6" t="str">
        <f t="shared" si="429"/>
        <v>OK</v>
      </c>
      <c r="P5450" s="8">
        <f t="shared" si="430"/>
        <v>0</v>
      </c>
    </row>
    <row r="5451" spans="1:16" x14ac:dyDescent="0.3">
      <c r="A5451" s="6" t="s">
        <v>10767</v>
      </c>
      <c r="B5451" s="6" t="s">
        <v>11888</v>
      </c>
      <c r="C5451" s="6" t="s">
        <v>10768</v>
      </c>
      <c r="D5451" s="6" t="s">
        <v>61</v>
      </c>
      <c r="E5451" s="6" t="s">
        <v>18</v>
      </c>
      <c r="F5451" s="6" t="s">
        <v>11837</v>
      </c>
      <c r="G5451" s="6" t="s">
        <v>19</v>
      </c>
      <c r="H5451" s="10">
        <f t="shared" si="426"/>
        <v>46269</v>
      </c>
      <c r="I5451" s="7">
        <f t="shared" si="427"/>
        <v>999</v>
      </c>
      <c r="J5451" s="6" t="str">
        <f t="shared" si="428"/>
        <v>Delhi</v>
      </c>
      <c r="K5451" s="6">
        <f>COUNTIFS(pg_transaction_cleaned!$O$2:$O$5743,A5451,pg_transaction_cleaned!$F$2:$F$5743,"CAPTURE")</f>
        <v>1</v>
      </c>
      <c r="L5451" s="7">
        <f>SUMIFS(pg_transaction_cleaned!$H$2:$H$5743,pg_transaction_cleaned!$O$2:$O$5743,A5451,pg_transaction_cleaned!$F$2:$F$5743,"CAPTURE")</f>
        <v>999</v>
      </c>
      <c r="M5451" s="6">
        <f>COUNTIFS(pg_transaction_cleaned!$O$2:$O$5743,A5451,pg_transaction_cleaned!$F$2:$F$5743,"REFUND")</f>
        <v>0</v>
      </c>
      <c r="N5451" s="7">
        <f>SUMIFS(pg_transaction_cleaned!$H$2:$H$5743,pg_transaction_cleaned!$O$2:$O$5743,A5451,pg_transaction_cleaned!$F$2:$F$5743,"REFUND")</f>
        <v>0</v>
      </c>
      <c r="O5451" s="6" t="str">
        <f t="shared" si="429"/>
        <v>OK</v>
      </c>
      <c r="P5451" s="8">
        <f t="shared" si="430"/>
        <v>0</v>
      </c>
    </row>
    <row r="5452" spans="1:16" x14ac:dyDescent="0.3">
      <c r="A5452" s="6" t="s">
        <v>10769</v>
      </c>
      <c r="B5452" s="6" t="s">
        <v>11842</v>
      </c>
      <c r="C5452" s="6" t="s">
        <v>10770</v>
      </c>
      <c r="D5452" s="6" t="s">
        <v>26</v>
      </c>
      <c r="E5452" s="6" t="s">
        <v>27</v>
      </c>
      <c r="F5452" s="6" t="s">
        <v>11948</v>
      </c>
      <c r="G5452" s="6" t="s">
        <v>19</v>
      </c>
      <c r="H5452" s="10">
        <f t="shared" si="426"/>
        <v>46290</v>
      </c>
      <c r="I5452" s="7">
        <f t="shared" si="427"/>
        <v>2798</v>
      </c>
      <c r="J5452" s="6" t="str">
        <f t="shared" si="428"/>
        <v>Kolkata</v>
      </c>
      <c r="K5452" s="6">
        <f>COUNTIFS(pg_transaction_cleaned!$O$2:$O$5743,A5452,pg_transaction_cleaned!$F$2:$F$5743,"CAPTURE")</f>
        <v>1</v>
      </c>
      <c r="L5452" s="7">
        <f>SUMIFS(pg_transaction_cleaned!$H$2:$H$5743,pg_transaction_cleaned!$O$2:$O$5743,A5452,pg_transaction_cleaned!$F$2:$F$5743,"CAPTURE")</f>
        <v>2798</v>
      </c>
      <c r="M5452" s="6">
        <f>COUNTIFS(pg_transaction_cleaned!$O$2:$O$5743,A5452,pg_transaction_cleaned!$F$2:$F$5743,"REFUND")</f>
        <v>0</v>
      </c>
      <c r="N5452" s="7">
        <f>SUMIFS(pg_transaction_cleaned!$H$2:$H$5743,pg_transaction_cleaned!$O$2:$O$5743,A5452,pg_transaction_cleaned!$F$2:$F$5743,"REFUND")</f>
        <v>0</v>
      </c>
      <c r="O5452" s="6" t="str">
        <f t="shared" si="429"/>
        <v>OK</v>
      </c>
      <c r="P5452" s="8">
        <f t="shared" si="430"/>
        <v>0</v>
      </c>
    </row>
    <row r="5453" spans="1:16" x14ac:dyDescent="0.3">
      <c r="A5453" s="6" t="s">
        <v>10771</v>
      </c>
      <c r="B5453" s="6" t="s">
        <v>11908</v>
      </c>
      <c r="C5453" s="6" t="s">
        <v>10772</v>
      </c>
      <c r="D5453" s="6" t="s">
        <v>34</v>
      </c>
      <c r="E5453" s="6" t="s">
        <v>27</v>
      </c>
      <c r="F5453" s="6" t="s">
        <v>11855</v>
      </c>
      <c r="G5453" s="6" t="s">
        <v>19</v>
      </c>
      <c r="H5453" s="10">
        <f t="shared" si="426"/>
        <v>46275</v>
      </c>
      <c r="I5453" s="7">
        <f t="shared" si="427"/>
        <v>4999</v>
      </c>
      <c r="J5453" s="6" t="str">
        <f t="shared" si="428"/>
        <v>Ahmedabad</v>
      </c>
      <c r="K5453" s="6">
        <f>COUNTIFS(pg_transaction_cleaned!$O$2:$O$5743,A5453,pg_transaction_cleaned!$F$2:$F$5743,"CAPTURE")</f>
        <v>1</v>
      </c>
      <c r="L5453" s="7">
        <f>SUMIFS(pg_transaction_cleaned!$H$2:$H$5743,pg_transaction_cleaned!$O$2:$O$5743,A5453,pg_transaction_cleaned!$F$2:$F$5743,"CAPTURE")</f>
        <v>4999</v>
      </c>
      <c r="M5453" s="6">
        <f>COUNTIFS(pg_transaction_cleaned!$O$2:$O$5743,A5453,pg_transaction_cleaned!$F$2:$F$5743,"REFUND")</f>
        <v>0</v>
      </c>
      <c r="N5453" s="7">
        <f>SUMIFS(pg_transaction_cleaned!$H$2:$H$5743,pg_transaction_cleaned!$O$2:$O$5743,A5453,pg_transaction_cleaned!$F$2:$F$5743,"REFUND")</f>
        <v>0</v>
      </c>
      <c r="O5453" s="6" t="str">
        <f t="shared" si="429"/>
        <v>OK</v>
      </c>
      <c r="P5453" s="8">
        <f t="shared" si="430"/>
        <v>0</v>
      </c>
    </row>
    <row r="5454" spans="1:16" x14ac:dyDescent="0.3">
      <c r="A5454" s="6" t="s">
        <v>10773</v>
      </c>
      <c r="B5454" s="6" t="s">
        <v>11926</v>
      </c>
      <c r="C5454" s="6" t="s">
        <v>10774</v>
      </c>
      <c r="D5454" s="6" t="s">
        <v>51</v>
      </c>
      <c r="E5454" s="6" t="s">
        <v>18</v>
      </c>
      <c r="F5454" s="6" t="s">
        <v>12040</v>
      </c>
      <c r="G5454" s="6" t="s">
        <v>19</v>
      </c>
      <c r="H5454" s="10">
        <f t="shared" si="426"/>
        <v>46270</v>
      </c>
      <c r="I5454" s="7">
        <f t="shared" si="427"/>
        <v>3797</v>
      </c>
      <c r="J5454" s="6" t="str">
        <f t="shared" si="428"/>
        <v>Chennai</v>
      </c>
      <c r="K5454" s="6">
        <f>COUNTIFS(pg_transaction_cleaned!$O$2:$O$5743,A5454,pg_transaction_cleaned!$F$2:$F$5743,"CAPTURE")</f>
        <v>1</v>
      </c>
      <c r="L5454" s="7">
        <f>SUMIFS(pg_transaction_cleaned!$H$2:$H$5743,pg_transaction_cleaned!$O$2:$O$5743,A5454,pg_transaction_cleaned!$F$2:$F$5743,"CAPTURE")</f>
        <v>3797</v>
      </c>
      <c r="M5454" s="6">
        <f>COUNTIFS(pg_transaction_cleaned!$O$2:$O$5743,A5454,pg_transaction_cleaned!$F$2:$F$5743,"REFUND")</f>
        <v>0</v>
      </c>
      <c r="N5454" s="7">
        <f>SUMIFS(pg_transaction_cleaned!$H$2:$H$5743,pg_transaction_cleaned!$O$2:$O$5743,A5454,pg_transaction_cleaned!$F$2:$F$5743,"REFUND")</f>
        <v>0</v>
      </c>
      <c r="O5454" s="6" t="str">
        <f t="shared" si="429"/>
        <v>OK</v>
      </c>
      <c r="P5454" s="8">
        <f t="shared" si="430"/>
        <v>0</v>
      </c>
    </row>
    <row r="5455" spans="1:16" x14ac:dyDescent="0.3">
      <c r="A5455" s="6" t="s">
        <v>10775</v>
      </c>
      <c r="B5455" s="6" t="s">
        <v>11888</v>
      </c>
      <c r="C5455" s="6" t="s">
        <v>10776</v>
      </c>
      <c r="D5455" s="6" t="s">
        <v>75</v>
      </c>
      <c r="E5455" s="6" t="s">
        <v>54</v>
      </c>
      <c r="F5455" s="6" t="s">
        <v>12094</v>
      </c>
      <c r="G5455" s="6" t="s">
        <v>19</v>
      </c>
      <c r="H5455" s="10">
        <f t="shared" si="426"/>
        <v>46269</v>
      </c>
      <c r="I5455" s="7">
        <f t="shared" si="427"/>
        <v>4397</v>
      </c>
      <c r="J5455" s="6" t="str">
        <f t="shared" si="428"/>
        <v>Mumbai</v>
      </c>
      <c r="K5455" s="6">
        <f>COUNTIFS(pg_transaction_cleaned!$O$2:$O$5743,A5455,pg_transaction_cleaned!$F$2:$F$5743,"CAPTURE")</f>
        <v>1</v>
      </c>
      <c r="L5455" s="7">
        <f>SUMIFS(pg_transaction_cleaned!$H$2:$H$5743,pg_transaction_cleaned!$O$2:$O$5743,A5455,pg_transaction_cleaned!$F$2:$F$5743,"CAPTURE")</f>
        <v>4397</v>
      </c>
      <c r="M5455" s="6">
        <f>COUNTIFS(pg_transaction_cleaned!$O$2:$O$5743,A5455,pg_transaction_cleaned!$F$2:$F$5743,"REFUND")</f>
        <v>0</v>
      </c>
      <c r="N5455" s="7">
        <f>SUMIFS(pg_transaction_cleaned!$H$2:$H$5743,pg_transaction_cleaned!$O$2:$O$5743,A5455,pg_transaction_cleaned!$F$2:$F$5743,"REFUND")</f>
        <v>0</v>
      </c>
      <c r="O5455" s="6" t="str">
        <f t="shared" si="429"/>
        <v>OK</v>
      </c>
      <c r="P5455" s="8">
        <f t="shared" si="430"/>
        <v>0</v>
      </c>
    </row>
    <row r="5456" spans="1:16" x14ac:dyDescent="0.3">
      <c r="A5456" s="6" t="s">
        <v>10777</v>
      </c>
      <c r="B5456" s="6" t="s">
        <v>11877</v>
      </c>
      <c r="C5456" s="6" t="s">
        <v>10778</v>
      </c>
      <c r="D5456" s="6" t="s">
        <v>42</v>
      </c>
      <c r="E5456" s="6" t="s">
        <v>18</v>
      </c>
      <c r="F5456" s="6" t="s">
        <v>11929</v>
      </c>
      <c r="G5456" s="6" t="s">
        <v>66</v>
      </c>
      <c r="H5456" s="10">
        <f t="shared" si="426"/>
        <v>46267</v>
      </c>
      <c r="I5456" s="7">
        <f t="shared" si="427"/>
        <v>799</v>
      </c>
      <c r="J5456" s="6" t="str">
        <f t="shared" si="428"/>
        <v>Hyderabad</v>
      </c>
      <c r="K5456" s="6">
        <f>COUNTIFS(pg_transaction_cleaned!$O$2:$O$5743,A5456,pg_transaction_cleaned!$F$2:$F$5743,"CAPTURE")</f>
        <v>1</v>
      </c>
      <c r="L5456" s="7">
        <f>SUMIFS(pg_transaction_cleaned!$H$2:$H$5743,pg_transaction_cleaned!$O$2:$O$5743,A5456,pg_transaction_cleaned!$F$2:$F$5743,"CAPTURE")</f>
        <v>799</v>
      </c>
      <c r="M5456" s="6">
        <f>COUNTIFS(pg_transaction_cleaned!$O$2:$O$5743,A5456,pg_transaction_cleaned!$F$2:$F$5743,"REFUND")</f>
        <v>1</v>
      </c>
      <c r="N5456" s="7">
        <f>SUMIFS(pg_transaction_cleaned!$H$2:$H$5743,pg_transaction_cleaned!$O$2:$O$5743,A5456,pg_transaction_cleaned!$F$2:$F$5743,"REFUND")</f>
        <v>799</v>
      </c>
      <c r="O5456" s="6" t="str">
        <f t="shared" si="429"/>
        <v>OK</v>
      </c>
      <c r="P5456" s="8">
        <f t="shared" si="430"/>
        <v>0</v>
      </c>
    </row>
    <row r="5457" spans="1:16" x14ac:dyDescent="0.3">
      <c r="A5457" s="6" t="s">
        <v>10779</v>
      </c>
      <c r="B5457" s="6" t="s">
        <v>11903</v>
      </c>
      <c r="C5457" s="6" t="s">
        <v>10780</v>
      </c>
      <c r="D5457" s="6" t="s">
        <v>26</v>
      </c>
      <c r="E5457" s="6" t="s">
        <v>54</v>
      </c>
      <c r="F5457" s="6" t="s">
        <v>11841</v>
      </c>
      <c r="G5457" s="6" t="s">
        <v>66</v>
      </c>
      <c r="H5457" s="10">
        <f t="shared" si="426"/>
        <v>46277</v>
      </c>
      <c r="I5457" s="7">
        <f t="shared" si="427"/>
        <v>2499</v>
      </c>
      <c r="J5457" s="6" t="str">
        <f t="shared" si="428"/>
        <v>Kolkata</v>
      </c>
      <c r="K5457" s="6">
        <f>COUNTIFS(pg_transaction_cleaned!$O$2:$O$5743,A5457,pg_transaction_cleaned!$F$2:$F$5743,"CAPTURE")</f>
        <v>1</v>
      </c>
      <c r="L5457" s="7">
        <f>SUMIFS(pg_transaction_cleaned!$H$2:$H$5743,pg_transaction_cleaned!$O$2:$O$5743,A5457,pg_transaction_cleaned!$F$2:$F$5743,"CAPTURE")</f>
        <v>2499</v>
      </c>
      <c r="M5457" s="6">
        <f>COUNTIFS(pg_transaction_cleaned!$O$2:$O$5743,A5457,pg_transaction_cleaned!$F$2:$F$5743,"REFUND")</f>
        <v>1</v>
      </c>
      <c r="N5457" s="7">
        <f>SUMIFS(pg_transaction_cleaned!$H$2:$H$5743,pg_transaction_cleaned!$O$2:$O$5743,A5457,pg_transaction_cleaned!$F$2:$F$5743,"REFUND")</f>
        <v>2499</v>
      </c>
      <c r="O5457" s="6" t="str">
        <f t="shared" si="429"/>
        <v>OK</v>
      </c>
      <c r="P5457" s="8">
        <f t="shared" si="430"/>
        <v>0</v>
      </c>
    </row>
    <row r="5458" spans="1:16" x14ac:dyDescent="0.3">
      <c r="A5458" s="6" t="s">
        <v>10781</v>
      </c>
      <c r="B5458" s="6" t="s">
        <v>12051</v>
      </c>
      <c r="C5458" s="6" t="s">
        <v>10782</v>
      </c>
      <c r="D5458" s="6" t="s">
        <v>23</v>
      </c>
      <c r="E5458" s="6" t="s">
        <v>27</v>
      </c>
      <c r="F5458" s="6" t="s">
        <v>11843</v>
      </c>
      <c r="G5458" s="6" t="s">
        <v>19</v>
      </c>
      <c r="H5458" s="10">
        <f t="shared" si="426"/>
        <v>46291</v>
      </c>
      <c r="I5458" s="7">
        <f t="shared" si="427"/>
        <v>349</v>
      </c>
      <c r="J5458" s="6" t="str">
        <f t="shared" si="428"/>
        <v>Bengaluru</v>
      </c>
      <c r="K5458" s="6">
        <f>COUNTIFS(pg_transaction_cleaned!$O$2:$O$5743,A5458,pg_transaction_cleaned!$F$2:$F$5743,"CAPTURE")</f>
        <v>1</v>
      </c>
      <c r="L5458" s="7">
        <f>SUMIFS(pg_transaction_cleaned!$H$2:$H$5743,pg_transaction_cleaned!$O$2:$O$5743,A5458,pg_transaction_cleaned!$F$2:$F$5743,"CAPTURE")</f>
        <v>349</v>
      </c>
      <c r="M5458" s="6">
        <f>COUNTIFS(pg_transaction_cleaned!$O$2:$O$5743,A5458,pg_transaction_cleaned!$F$2:$F$5743,"REFUND")</f>
        <v>0</v>
      </c>
      <c r="N5458" s="7">
        <f>SUMIFS(pg_transaction_cleaned!$H$2:$H$5743,pg_transaction_cleaned!$O$2:$O$5743,A5458,pg_transaction_cleaned!$F$2:$F$5743,"REFUND")</f>
        <v>0</v>
      </c>
      <c r="O5458" s="6" t="str">
        <f t="shared" si="429"/>
        <v>OK</v>
      </c>
      <c r="P5458" s="8">
        <f t="shared" si="430"/>
        <v>0</v>
      </c>
    </row>
    <row r="5459" spans="1:16" x14ac:dyDescent="0.3">
      <c r="A5459" s="6" t="s">
        <v>10783</v>
      </c>
      <c r="B5459" s="6" t="s">
        <v>11862</v>
      </c>
      <c r="C5459" s="6" t="s">
        <v>10784</v>
      </c>
      <c r="D5459" s="6" t="s">
        <v>26</v>
      </c>
      <c r="E5459" s="6" t="s">
        <v>27</v>
      </c>
      <c r="F5459" s="6" t="s">
        <v>11855</v>
      </c>
      <c r="G5459" s="6" t="s">
        <v>66</v>
      </c>
      <c r="H5459" s="10">
        <f t="shared" si="426"/>
        <v>46272</v>
      </c>
      <c r="I5459" s="7">
        <f t="shared" si="427"/>
        <v>4999</v>
      </c>
      <c r="J5459" s="6" t="str">
        <f t="shared" si="428"/>
        <v>Kolkata</v>
      </c>
      <c r="K5459" s="6">
        <f>COUNTIFS(pg_transaction_cleaned!$O$2:$O$5743,A5459,pg_transaction_cleaned!$F$2:$F$5743,"CAPTURE")</f>
        <v>1</v>
      </c>
      <c r="L5459" s="7">
        <f>SUMIFS(pg_transaction_cleaned!$H$2:$H$5743,pg_transaction_cleaned!$O$2:$O$5743,A5459,pg_transaction_cleaned!$F$2:$F$5743,"CAPTURE")</f>
        <v>4999</v>
      </c>
      <c r="M5459" s="6">
        <f>COUNTIFS(pg_transaction_cleaned!$O$2:$O$5743,A5459,pg_transaction_cleaned!$F$2:$F$5743,"REFUND")</f>
        <v>1</v>
      </c>
      <c r="N5459" s="7">
        <f>SUMIFS(pg_transaction_cleaned!$H$2:$H$5743,pg_transaction_cleaned!$O$2:$O$5743,A5459,pg_transaction_cleaned!$F$2:$F$5743,"REFUND")</f>
        <v>4999</v>
      </c>
      <c r="O5459" s="6" t="str">
        <f t="shared" si="429"/>
        <v>OK</v>
      </c>
      <c r="P5459" s="8">
        <f t="shared" si="430"/>
        <v>0</v>
      </c>
    </row>
    <row r="5460" spans="1:16" x14ac:dyDescent="0.3">
      <c r="A5460" s="6" t="s">
        <v>10785</v>
      </c>
      <c r="B5460" s="6" t="s">
        <v>11917</v>
      </c>
      <c r="C5460" s="6" t="s">
        <v>10786</v>
      </c>
      <c r="D5460" s="6" t="s">
        <v>42</v>
      </c>
      <c r="E5460" s="6" t="s">
        <v>27</v>
      </c>
      <c r="F5460" s="6" t="s">
        <v>11853</v>
      </c>
      <c r="G5460" s="6" t="s">
        <v>19</v>
      </c>
      <c r="H5460" s="10">
        <f t="shared" si="426"/>
        <v>46282</v>
      </c>
      <c r="I5460" s="7">
        <f t="shared" si="427"/>
        <v>1799</v>
      </c>
      <c r="J5460" s="6" t="str">
        <f t="shared" si="428"/>
        <v>Hyderabad</v>
      </c>
      <c r="K5460" s="6">
        <f>COUNTIFS(pg_transaction_cleaned!$O$2:$O$5743,A5460,pg_transaction_cleaned!$F$2:$F$5743,"CAPTURE")</f>
        <v>1</v>
      </c>
      <c r="L5460" s="7">
        <f>SUMIFS(pg_transaction_cleaned!$H$2:$H$5743,pg_transaction_cleaned!$O$2:$O$5743,A5460,pg_transaction_cleaned!$F$2:$F$5743,"CAPTURE")</f>
        <v>1799</v>
      </c>
      <c r="M5460" s="6">
        <f>COUNTIFS(pg_transaction_cleaned!$O$2:$O$5743,A5460,pg_transaction_cleaned!$F$2:$F$5743,"REFUND")</f>
        <v>0</v>
      </c>
      <c r="N5460" s="7">
        <f>SUMIFS(pg_transaction_cleaned!$H$2:$H$5743,pg_transaction_cleaned!$O$2:$O$5743,A5460,pg_transaction_cleaned!$F$2:$F$5743,"REFUND")</f>
        <v>0</v>
      </c>
      <c r="O5460" s="6" t="str">
        <f t="shared" si="429"/>
        <v>OK</v>
      </c>
      <c r="P5460" s="8">
        <f t="shared" si="430"/>
        <v>0</v>
      </c>
    </row>
    <row r="5461" spans="1:16" x14ac:dyDescent="0.3">
      <c r="A5461" s="6" t="s">
        <v>10787</v>
      </c>
      <c r="B5461" s="6" t="s">
        <v>11873</v>
      </c>
      <c r="C5461" s="6" t="s">
        <v>10788</v>
      </c>
      <c r="D5461" s="6" t="s">
        <v>42</v>
      </c>
      <c r="E5461" s="6" t="s">
        <v>27</v>
      </c>
      <c r="F5461" s="6" t="s">
        <v>12141</v>
      </c>
      <c r="G5461" s="6" t="s">
        <v>19</v>
      </c>
      <c r="H5461" s="10">
        <f t="shared" si="426"/>
        <v>46291</v>
      </c>
      <c r="I5461" s="7">
        <f t="shared" si="427"/>
        <v>3147</v>
      </c>
      <c r="J5461" s="6" t="str">
        <f t="shared" si="428"/>
        <v>Hyderabad</v>
      </c>
      <c r="K5461" s="6">
        <f>COUNTIFS(pg_transaction_cleaned!$O$2:$O$5743,A5461,pg_transaction_cleaned!$F$2:$F$5743,"CAPTURE")</f>
        <v>1</v>
      </c>
      <c r="L5461" s="7">
        <f>SUMIFS(pg_transaction_cleaned!$H$2:$H$5743,pg_transaction_cleaned!$O$2:$O$5743,A5461,pg_transaction_cleaned!$F$2:$F$5743,"CAPTURE")</f>
        <v>3147</v>
      </c>
      <c r="M5461" s="6">
        <f>COUNTIFS(pg_transaction_cleaned!$O$2:$O$5743,A5461,pg_transaction_cleaned!$F$2:$F$5743,"REFUND")</f>
        <v>0</v>
      </c>
      <c r="N5461" s="7">
        <f>SUMIFS(pg_transaction_cleaned!$H$2:$H$5743,pg_transaction_cleaned!$O$2:$O$5743,A5461,pg_transaction_cleaned!$F$2:$F$5743,"REFUND")</f>
        <v>0</v>
      </c>
      <c r="O5461" s="6" t="str">
        <f t="shared" si="429"/>
        <v>OK</v>
      </c>
      <c r="P5461" s="8">
        <f t="shared" si="430"/>
        <v>0</v>
      </c>
    </row>
    <row r="5462" spans="1:16" x14ac:dyDescent="0.3">
      <c r="A5462" s="6" t="s">
        <v>10789</v>
      </c>
      <c r="B5462" s="6" t="s">
        <v>11862</v>
      </c>
      <c r="C5462" s="6" t="s">
        <v>10790</v>
      </c>
      <c r="D5462" s="6" t="s">
        <v>34</v>
      </c>
      <c r="E5462" s="6" t="s">
        <v>54</v>
      </c>
      <c r="F5462" s="6" t="s">
        <v>11863</v>
      </c>
      <c r="G5462" s="6" t="s">
        <v>19</v>
      </c>
      <c r="H5462" s="10">
        <f t="shared" si="426"/>
        <v>46272</v>
      </c>
      <c r="I5462" s="7">
        <f t="shared" si="427"/>
        <v>1499</v>
      </c>
      <c r="J5462" s="6" t="str">
        <f t="shared" si="428"/>
        <v>Ahmedabad</v>
      </c>
      <c r="K5462" s="6">
        <f>COUNTIFS(pg_transaction_cleaned!$O$2:$O$5743,A5462,pg_transaction_cleaned!$F$2:$F$5743,"CAPTURE")</f>
        <v>1</v>
      </c>
      <c r="L5462" s="7">
        <f>SUMIFS(pg_transaction_cleaned!$H$2:$H$5743,pg_transaction_cleaned!$O$2:$O$5743,A5462,pg_transaction_cleaned!$F$2:$F$5743,"CAPTURE")</f>
        <v>1499</v>
      </c>
      <c r="M5462" s="6">
        <f>COUNTIFS(pg_transaction_cleaned!$O$2:$O$5743,A5462,pg_transaction_cleaned!$F$2:$F$5743,"REFUND")</f>
        <v>0</v>
      </c>
      <c r="N5462" s="7">
        <f>SUMIFS(pg_transaction_cleaned!$H$2:$H$5743,pg_transaction_cleaned!$O$2:$O$5743,A5462,pg_transaction_cleaned!$F$2:$F$5743,"REFUND")</f>
        <v>0</v>
      </c>
      <c r="O5462" s="6" t="str">
        <f t="shared" si="429"/>
        <v>OK</v>
      </c>
      <c r="P5462" s="8">
        <f t="shared" si="430"/>
        <v>0</v>
      </c>
    </row>
    <row r="5463" spans="1:16" x14ac:dyDescent="0.3">
      <c r="A5463" s="6" t="s">
        <v>10791</v>
      </c>
      <c r="B5463" s="6" t="s">
        <v>11838</v>
      </c>
      <c r="C5463" s="6" t="s">
        <v>10792</v>
      </c>
      <c r="D5463" s="6"/>
      <c r="E5463" s="6" t="s">
        <v>27</v>
      </c>
      <c r="F5463" s="6" t="s">
        <v>11855</v>
      </c>
      <c r="G5463" s="6" t="s">
        <v>19</v>
      </c>
      <c r="H5463" s="10">
        <f t="shared" si="426"/>
        <v>46283</v>
      </c>
      <c r="I5463" s="7">
        <f t="shared" si="427"/>
        <v>4999</v>
      </c>
      <c r="J5463" s="6" t="str">
        <f t="shared" si="428"/>
        <v>Unknown</v>
      </c>
      <c r="K5463" s="6">
        <f>COUNTIFS(pg_transaction_cleaned!$O$2:$O$5743,A5463,pg_transaction_cleaned!$F$2:$F$5743,"CAPTURE")</f>
        <v>1</v>
      </c>
      <c r="L5463" s="7">
        <f>SUMIFS(pg_transaction_cleaned!$H$2:$H$5743,pg_transaction_cleaned!$O$2:$O$5743,A5463,pg_transaction_cleaned!$F$2:$F$5743,"CAPTURE")</f>
        <v>4999</v>
      </c>
      <c r="M5463" s="6">
        <f>COUNTIFS(pg_transaction_cleaned!$O$2:$O$5743,A5463,pg_transaction_cleaned!$F$2:$F$5743,"REFUND")</f>
        <v>0</v>
      </c>
      <c r="N5463" s="7">
        <f>SUMIFS(pg_transaction_cleaned!$H$2:$H$5743,pg_transaction_cleaned!$O$2:$O$5743,A5463,pg_transaction_cleaned!$F$2:$F$5743,"REFUND")</f>
        <v>0</v>
      </c>
      <c r="O5463" s="6" t="str">
        <f t="shared" si="429"/>
        <v>OK</v>
      </c>
      <c r="P5463" s="8">
        <f t="shared" si="430"/>
        <v>0</v>
      </c>
    </row>
    <row r="5464" spans="1:16" x14ac:dyDescent="0.3">
      <c r="A5464" s="6" t="s">
        <v>10793</v>
      </c>
      <c r="B5464" s="6" t="s">
        <v>11976</v>
      </c>
      <c r="C5464" s="6" t="s">
        <v>10794</v>
      </c>
      <c r="D5464" s="6" t="s">
        <v>37</v>
      </c>
      <c r="E5464" s="6" t="s">
        <v>18</v>
      </c>
      <c r="F5464" s="6" t="s">
        <v>11869</v>
      </c>
      <c r="G5464" s="6" t="s">
        <v>19</v>
      </c>
      <c r="H5464" s="10">
        <f t="shared" si="426"/>
        <v>46284</v>
      </c>
      <c r="I5464" s="7">
        <f t="shared" si="427"/>
        <v>599</v>
      </c>
      <c r="J5464" s="6" t="str">
        <f t="shared" si="428"/>
        <v>Lucknow</v>
      </c>
      <c r="K5464" s="6">
        <f>COUNTIFS(pg_transaction_cleaned!$O$2:$O$5743,A5464,pg_transaction_cleaned!$F$2:$F$5743,"CAPTURE")</f>
        <v>1</v>
      </c>
      <c r="L5464" s="7">
        <f>SUMIFS(pg_transaction_cleaned!$H$2:$H$5743,pg_transaction_cleaned!$O$2:$O$5743,A5464,pg_transaction_cleaned!$F$2:$F$5743,"CAPTURE")</f>
        <v>599</v>
      </c>
      <c r="M5464" s="6">
        <f>COUNTIFS(pg_transaction_cleaned!$O$2:$O$5743,A5464,pg_transaction_cleaned!$F$2:$F$5743,"REFUND")</f>
        <v>0</v>
      </c>
      <c r="N5464" s="7">
        <f>SUMIFS(pg_transaction_cleaned!$H$2:$H$5743,pg_transaction_cleaned!$O$2:$O$5743,A5464,pg_transaction_cleaned!$F$2:$F$5743,"REFUND")</f>
        <v>0</v>
      </c>
      <c r="O5464" s="6" t="str">
        <f t="shared" si="429"/>
        <v>OK</v>
      </c>
      <c r="P5464" s="8">
        <f t="shared" si="430"/>
        <v>0</v>
      </c>
    </row>
    <row r="5465" spans="1:16" x14ac:dyDescent="0.3">
      <c r="A5465" s="6" t="s">
        <v>10795</v>
      </c>
      <c r="B5465" s="6" t="s">
        <v>11963</v>
      </c>
      <c r="C5465" s="6" t="s">
        <v>10796</v>
      </c>
      <c r="D5465" s="6" t="s">
        <v>48</v>
      </c>
      <c r="E5465" s="6" t="s">
        <v>27</v>
      </c>
      <c r="F5465" s="6" t="s">
        <v>11861</v>
      </c>
      <c r="G5465" s="6" t="s">
        <v>19</v>
      </c>
      <c r="H5465" s="10">
        <f t="shared" si="426"/>
        <v>46287</v>
      </c>
      <c r="I5465" s="7">
        <f t="shared" si="427"/>
        <v>7999</v>
      </c>
      <c r="J5465" s="6" t="str">
        <f t="shared" si="428"/>
        <v>Jaipur</v>
      </c>
      <c r="K5465" s="6">
        <f>COUNTIFS(pg_transaction_cleaned!$O$2:$O$5743,A5465,pg_transaction_cleaned!$F$2:$F$5743,"CAPTURE")</f>
        <v>1</v>
      </c>
      <c r="L5465" s="7">
        <f>SUMIFS(pg_transaction_cleaned!$H$2:$H$5743,pg_transaction_cleaned!$O$2:$O$5743,A5465,pg_transaction_cleaned!$F$2:$F$5743,"CAPTURE")</f>
        <v>7999</v>
      </c>
      <c r="M5465" s="6">
        <f>COUNTIFS(pg_transaction_cleaned!$O$2:$O$5743,A5465,pg_transaction_cleaned!$F$2:$F$5743,"REFUND")</f>
        <v>0</v>
      </c>
      <c r="N5465" s="7">
        <f>SUMIFS(pg_transaction_cleaned!$H$2:$H$5743,pg_transaction_cleaned!$O$2:$O$5743,A5465,pg_transaction_cleaned!$F$2:$F$5743,"REFUND")</f>
        <v>0</v>
      </c>
      <c r="O5465" s="6" t="str">
        <f t="shared" si="429"/>
        <v>OK</v>
      </c>
      <c r="P5465" s="8">
        <f t="shared" si="430"/>
        <v>0</v>
      </c>
    </row>
    <row r="5466" spans="1:16" x14ac:dyDescent="0.3">
      <c r="A5466" s="6" t="s">
        <v>10797</v>
      </c>
      <c r="B5466" s="6" t="s">
        <v>11976</v>
      </c>
      <c r="C5466" s="6" t="s">
        <v>10798</v>
      </c>
      <c r="D5466" s="6" t="s">
        <v>75</v>
      </c>
      <c r="E5466" s="6" t="s">
        <v>27</v>
      </c>
      <c r="F5466" s="6" t="s">
        <v>11953</v>
      </c>
      <c r="G5466" s="6" t="s">
        <v>19</v>
      </c>
      <c r="H5466" s="10">
        <f t="shared" si="426"/>
        <v>46284</v>
      </c>
      <c r="I5466" s="7">
        <f t="shared" si="427"/>
        <v>3598</v>
      </c>
      <c r="J5466" s="6" t="str">
        <f t="shared" si="428"/>
        <v>Mumbai</v>
      </c>
      <c r="K5466" s="6">
        <f>COUNTIFS(pg_transaction_cleaned!$O$2:$O$5743,A5466,pg_transaction_cleaned!$F$2:$F$5743,"CAPTURE")</f>
        <v>1</v>
      </c>
      <c r="L5466" s="7">
        <f>SUMIFS(pg_transaction_cleaned!$H$2:$H$5743,pg_transaction_cleaned!$O$2:$O$5743,A5466,pg_transaction_cleaned!$F$2:$F$5743,"CAPTURE")</f>
        <v>3598</v>
      </c>
      <c r="M5466" s="6">
        <f>COUNTIFS(pg_transaction_cleaned!$O$2:$O$5743,A5466,pg_transaction_cleaned!$F$2:$F$5743,"REFUND")</f>
        <v>0</v>
      </c>
      <c r="N5466" s="7">
        <f>SUMIFS(pg_transaction_cleaned!$H$2:$H$5743,pg_transaction_cleaned!$O$2:$O$5743,A5466,pg_transaction_cleaned!$F$2:$F$5743,"REFUND")</f>
        <v>0</v>
      </c>
      <c r="O5466" s="6" t="str">
        <f t="shared" si="429"/>
        <v>OK</v>
      </c>
      <c r="P5466" s="8">
        <f t="shared" si="430"/>
        <v>0</v>
      </c>
    </row>
    <row r="5467" spans="1:16" x14ac:dyDescent="0.3">
      <c r="A5467" s="6" t="s">
        <v>10799</v>
      </c>
      <c r="B5467" s="6" t="s">
        <v>11903</v>
      </c>
      <c r="C5467" s="6" t="s">
        <v>10800</v>
      </c>
      <c r="D5467" s="6" t="s">
        <v>17</v>
      </c>
      <c r="E5467" s="6" t="s">
        <v>18</v>
      </c>
      <c r="F5467" s="6" t="s">
        <v>11855</v>
      </c>
      <c r="G5467" s="6" t="s">
        <v>19</v>
      </c>
      <c r="H5467" s="10">
        <f t="shared" si="426"/>
        <v>46277</v>
      </c>
      <c r="I5467" s="7">
        <f t="shared" si="427"/>
        <v>4999</v>
      </c>
      <c r="J5467" s="6" t="str">
        <f t="shared" si="428"/>
        <v>Pune</v>
      </c>
      <c r="K5467" s="6">
        <f>COUNTIFS(pg_transaction_cleaned!$O$2:$O$5743,A5467,pg_transaction_cleaned!$F$2:$F$5743,"CAPTURE")</f>
        <v>1</v>
      </c>
      <c r="L5467" s="7">
        <f>SUMIFS(pg_transaction_cleaned!$H$2:$H$5743,pg_transaction_cleaned!$O$2:$O$5743,A5467,pg_transaction_cleaned!$F$2:$F$5743,"CAPTURE")</f>
        <v>4999</v>
      </c>
      <c r="M5467" s="6">
        <f>COUNTIFS(pg_transaction_cleaned!$O$2:$O$5743,A5467,pg_transaction_cleaned!$F$2:$F$5743,"REFUND")</f>
        <v>0</v>
      </c>
      <c r="N5467" s="7">
        <f>SUMIFS(pg_transaction_cleaned!$H$2:$H$5743,pg_transaction_cleaned!$O$2:$O$5743,A5467,pg_transaction_cleaned!$F$2:$F$5743,"REFUND")</f>
        <v>0</v>
      </c>
      <c r="O5467" s="6" t="str">
        <f t="shared" si="429"/>
        <v>OK</v>
      </c>
      <c r="P5467" s="8">
        <f t="shared" si="430"/>
        <v>0</v>
      </c>
    </row>
    <row r="5468" spans="1:16" x14ac:dyDescent="0.3">
      <c r="A5468" s="6" t="s">
        <v>10801</v>
      </c>
      <c r="B5468" s="6" t="s">
        <v>11972</v>
      </c>
      <c r="C5468" s="6" t="s">
        <v>10802</v>
      </c>
      <c r="D5468" s="6" t="s">
        <v>42</v>
      </c>
      <c r="E5468" s="6" t="s">
        <v>18</v>
      </c>
      <c r="F5468" s="6" t="s">
        <v>11861</v>
      </c>
      <c r="G5468" s="6" t="s">
        <v>19</v>
      </c>
      <c r="H5468" s="10">
        <f t="shared" si="426"/>
        <v>46269</v>
      </c>
      <c r="I5468" s="7">
        <f t="shared" si="427"/>
        <v>7999</v>
      </c>
      <c r="J5468" s="6" t="str">
        <f t="shared" si="428"/>
        <v>Hyderabad</v>
      </c>
      <c r="K5468" s="6">
        <f>COUNTIFS(pg_transaction_cleaned!$O$2:$O$5743,A5468,pg_transaction_cleaned!$F$2:$F$5743,"CAPTURE")</f>
        <v>1</v>
      </c>
      <c r="L5468" s="7">
        <f>SUMIFS(pg_transaction_cleaned!$H$2:$H$5743,pg_transaction_cleaned!$O$2:$O$5743,A5468,pg_transaction_cleaned!$F$2:$F$5743,"CAPTURE")</f>
        <v>7999</v>
      </c>
      <c r="M5468" s="6">
        <f>COUNTIFS(pg_transaction_cleaned!$O$2:$O$5743,A5468,pg_transaction_cleaned!$F$2:$F$5743,"REFUND")</f>
        <v>0</v>
      </c>
      <c r="N5468" s="7">
        <f>SUMIFS(pg_transaction_cleaned!$H$2:$H$5743,pg_transaction_cleaned!$O$2:$O$5743,A5468,pg_transaction_cleaned!$F$2:$F$5743,"REFUND")</f>
        <v>0</v>
      </c>
      <c r="O5468" s="6" t="str">
        <f t="shared" si="429"/>
        <v>OK</v>
      </c>
      <c r="P5468" s="8">
        <f t="shared" si="430"/>
        <v>0</v>
      </c>
    </row>
    <row r="5469" spans="1:16" x14ac:dyDescent="0.3">
      <c r="A5469" s="6" t="s">
        <v>10803</v>
      </c>
      <c r="B5469" s="6" t="s">
        <v>11968</v>
      </c>
      <c r="C5469" s="6" t="s">
        <v>10804</v>
      </c>
      <c r="D5469" s="6" t="s">
        <v>23</v>
      </c>
      <c r="E5469" s="6" t="s">
        <v>27</v>
      </c>
      <c r="F5469" s="6" t="s">
        <v>11841</v>
      </c>
      <c r="G5469" s="6" t="s">
        <v>19</v>
      </c>
      <c r="H5469" s="10">
        <f t="shared" si="426"/>
        <v>46267</v>
      </c>
      <c r="I5469" s="7">
        <f t="shared" si="427"/>
        <v>2499</v>
      </c>
      <c r="J5469" s="6" t="str">
        <f t="shared" si="428"/>
        <v>Bengaluru</v>
      </c>
      <c r="K5469" s="6">
        <f>COUNTIFS(pg_transaction_cleaned!$O$2:$O$5743,A5469,pg_transaction_cleaned!$F$2:$F$5743,"CAPTURE")</f>
        <v>1</v>
      </c>
      <c r="L5469" s="7">
        <f>SUMIFS(pg_transaction_cleaned!$H$2:$H$5743,pg_transaction_cleaned!$O$2:$O$5743,A5469,pg_transaction_cleaned!$F$2:$F$5743,"CAPTURE")</f>
        <v>2499</v>
      </c>
      <c r="M5469" s="6">
        <f>COUNTIFS(pg_transaction_cleaned!$O$2:$O$5743,A5469,pg_transaction_cleaned!$F$2:$F$5743,"REFUND")</f>
        <v>0</v>
      </c>
      <c r="N5469" s="7">
        <f>SUMIFS(pg_transaction_cleaned!$H$2:$H$5743,pg_transaction_cleaned!$O$2:$O$5743,A5469,pg_transaction_cleaned!$F$2:$F$5743,"REFUND")</f>
        <v>0</v>
      </c>
      <c r="O5469" s="6" t="str">
        <f t="shared" si="429"/>
        <v>OK</v>
      </c>
      <c r="P5469" s="8">
        <f t="shared" si="430"/>
        <v>0</v>
      </c>
    </row>
    <row r="5470" spans="1:16" x14ac:dyDescent="0.3">
      <c r="A5470" s="6" t="s">
        <v>10805</v>
      </c>
      <c r="B5470" s="6" t="s">
        <v>12050</v>
      </c>
      <c r="C5470" s="6" t="s">
        <v>10806</v>
      </c>
      <c r="D5470" s="6" t="s">
        <v>23</v>
      </c>
      <c r="E5470" s="6" t="s">
        <v>18</v>
      </c>
      <c r="F5470" s="6" t="s">
        <v>11831</v>
      </c>
      <c r="G5470" s="6" t="s">
        <v>19</v>
      </c>
      <c r="H5470" s="10">
        <f t="shared" si="426"/>
        <v>46284</v>
      </c>
      <c r="I5470" s="7">
        <f t="shared" si="427"/>
        <v>2098</v>
      </c>
      <c r="J5470" s="6" t="str">
        <f t="shared" si="428"/>
        <v>Bengaluru</v>
      </c>
      <c r="K5470" s="6">
        <f>COUNTIFS(pg_transaction_cleaned!$O$2:$O$5743,A5470,pg_transaction_cleaned!$F$2:$F$5743,"CAPTURE")</f>
        <v>1</v>
      </c>
      <c r="L5470" s="7">
        <f>SUMIFS(pg_transaction_cleaned!$H$2:$H$5743,pg_transaction_cleaned!$O$2:$O$5743,A5470,pg_transaction_cleaned!$F$2:$F$5743,"CAPTURE")</f>
        <v>2098</v>
      </c>
      <c r="M5470" s="6">
        <f>COUNTIFS(pg_transaction_cleaned!$O$2:$O$5743,A5470,pg_transaction_cleaned!$F$2:$F$5743,"REFUND")</f>
        <v>0</v>
      </c>
      <c r="N5470" s="7">
        <f>SUMIFS(pg_transaction_cleaned!$H$2:$H$5743,pg_transaction_cleaned!$O$2:$O$5743,A5470,pg_transaction_cleaned!$F$2:$F$5743,"REFUND")</f>
        <v>0</v>
      </c>
      <c r="O5470" s="6" t="str">
        <f t="shared" si="429"/>
        <v>OK</v>
      </c>
      <c r="P5470" s="8">
        <f t="shared" si="430"/>
        <v>0</v>
      </c>
    </row>
    <row r="5471" spans="1:16" x14ac:dyDescent="0.3">
      <c r="A5471" s="6" t="s">
        <v>10807</v>
      </c>
      <c r="B5471" s="6" t="s">
        <v>11838</v>
      </c>
      <c r="C5471" s="6" t="s">
        <v>10808</v>
      </c>
      <c r="D5471" s="6" t="s">
        <v>48</v>
      </c>
      <c r="E5471" s="6" t="s">
        <v>54</v>
      </c>
      <c r="F5471" s="6" t="s">
        <v>11878</v>
      </c>
      <c r="G5471" s="6" t="s">
        <v>19</v>
      </c>
      <c r="H5471" s="10">
        <f t="shared" si="426"/>
        <v>46283</v>
      </c>
      <c r="I5471" s="7">
        <f t="shared" si="427"/>
        <v>4498</v>
      </c>
      <c r="J5471" s="6" t="str">
        <f t="shared" si="428"/>
        <v>Jaipur</v>
      </c>
      <c r="K5471" s="6">
        <f>COUNTIFS(pg_transaction_cleaned!$O$2:$O$5743,A5471,pg_transaction_cleaned!$F$2:$F$5743,"CAPTURE")</f>
        <v>1</v>
      </c>
      <c r="L5471" s="7">
        <f>SUMIFS(pg_transaction_cleaned!$H$2:$H$5743,pg_transaction_cleaned!$O$2:$O$5743,A5471,pg_transaction_cleaned!$F$2:$F$5743,"CAPTURE")</f>
        <v>4498</v>
      </c>
      <c r="M5471" s="6">
        <f>COUNTIFS(pg_transaction_cleaned!$O$2:$O$5743,A5471,pg_transaction_cleaned!$F$2:$F$5743,"REFUND")</f>
        <v>0</v>
      </c>
      <c r="N5471" s="7">
        <f>SUMIFS(pg_transaction_cleaned!$H$2:$H$5743,pg_transaction_cleaned!$O$2:$O$5743,A5471,pg_transaction_cleaned!$F$2:$F$5743,"REFUND")</f>
        <v>0</v>
      </c>
      <c r="O5471" s="6" t="str">
        <f t="shared" si="429"/>
        <v>OK</v>
      </c>
      <c r="P5471" s="8">
        <f t="shared" si="430"/>
        <v>0</v>
      </c>
    </row>
    <row r="5472" spans="1:16" x14ac:dyDescent="0.3">
      <c r="A5472" s="6" t="s">
        <v>10809</v>
      </c>
      <c r="B5472" s="6" t="s">
        <v>12036</v>
      </c>
      <c r="C5472" s="6" t="s">
        <v>10810</v>
      </c>
      <c r="D5472" s="6" t="s">
        <v>48</v>
      </c>
      <c r="E5472" s="6" t="s">
        <v>54</v>
      </c>
      <c r="F5472" s="6" t="s">
        <v>12022</v>
      </c>
      <c r="G5472" s="6" t="s">
        <v>19</v>
      </c>
      <c r="H5472" s="10">
        <f t="shared" si="426"/>
        <v>46283</v>
      </c>
      <c r="I5472" s="7">
        <f t="shared" si="427"/>
        <v>2398</v>
      </c>
      <c r="J5472" s="6" t="str">
        <f t="shared" si="428"/>
        <v>Jaipur</v>
      </c>
      <c r="K5472" s="6">
        <f>COUNTIFS(pg_transaction_cleaned!$O$2:$O$5743,A5472,pg_transaction_cleaned!$F$2:$F$5743,"CAPTURE")</f>
        <v>1</v>
      </c>
      <c r="L5472" s="7">
        <f>SUMIFS(pg_transaction_cleaned!$H$2:$H$5743,pg_transaction_cleaned!$O$2:$O$5743,A5472,pg_transaction_cleaned!$F$2:$F$5743,"CAPTURE")</f>
        <v>2398</v>
      </c>
      <c r="M5472" s="6">
        <f>COUNTIFS(pg_transaction_cleaned!$O$2:$O$5743,A5472,pg_transaction_cleaned!$F$2:$F$5743,"REFUND")</f>
        <v>0</v>
      </c>
      <c r="N5472" s="7">
        <f>SUMIFS(pg_transaction_cleaned!$H$2:$H$5743,pg_transaction_cleaned!$O$2:$O$5743,A5472,pg_transaction_cleaned!$F$2:$F$5743,"REFUND")</f>
        <v>0</v>
      </c>
      <c r="O5472" s="6" t="str">
        <f t="shared" si="429"/>
        <v>OK</v>
      </c>
      <c r="P5472" s="8">
        <f t="shared" si="430"/>
        <v>0</v>
      </c>
    </row>
    <row r="5473" spans="1:16" x14ac:dyDescent="0.3">
      <c r="A5473" s="6" t="s">
        <v>10811</v>
      </c>
      <c r="B5473" s="6" t="s">
        <v>11888</v>
      </c>
      <c r="C5473" s="6" t="s">
        <v>10812</v>
      </c>
      <c r="D5473" s="6" t="s">
        <v>61</v>
      </c>
      <c r="E5473" s="6" t="s">
        <v>18</v>
      </c>
      <c r="F5473" s="6" t="s">
        <v>11938</v>
      </c>
      <c r="G5473" s="6" t="s">
        <v>19</v>
      </c>
      <c r="H5473" s="10">
        <f t="shared" si="426"/>
        <v>46269</v>
      </c>
      <c r="I5473" s="7">
        <f t="shared" si="427"/>
        <v>6498</v>
      </c>
      <c r="J5473" s="6" t="str">
        <f t="shared" si="428"/>
        <v>Delhi</v>
      </c>
      <c r="K5473" s="6">
        <f>COUNTIFS(pg_transaction_cleaned!$O$2:$O$5743,A5473,pg_transaction_cleaned!$F$2:$F$5743,"CAPTURE")</f>
        <v>1</v>
      </c>
      <c r="L5473" s="7">
        <f>SUMIFS(pg_transaction_cleaned!$H$2:$H$5743,pg_transaction_cleaned!$O$2:$O$5743,A5473,pg_transaction_cleaned!$F$2:$F$5743,"CAPTURE")</f>
        <v>6498</v>
      </c>
      <c r="M5473" s="6">
        <f>COUNTIFS(pg_transaction_cleaned!$O$2:$O$5743,A5473,pg_transaction_cleaned!$F$2:$F$5743,"REFUND")</f>
        <v>0</v>
      </c>
      <c r="N5473" s="7">
        <f>SUMIFS(pg_transaction_cleaned!$H$2:$H$5743,pg_transaction_cleaned!$O$2:$O$5743,A5473,pg_transaction_cleaned!$F$2:$F$5743,"REFUND")</f>
        <v>0</v>
      </c>
      <c r="O5473" s="6" t="str">
        <f t="shared" si="429"/>
        <v>OK</v>
      </c>
      <c r="P5473" s="8">
        <f t="shared" si="430"/>
        <v>0</v>
      </c>
    </row>
    <row r="5474" spans="1:16" x14ac:dyDescent="0.3">
      <c r="A5474" s="6" t="s">
        <v>10813</v>
      </c>
      <c r="B5474" s="6" t="s">
        <v>12015</v>
      </c>
      <c r="C5474" s="6" t="s">
        <v>10814</v>
      </c>
      <c r="D5474" s="6" t="s">
        <v>61</v>
      </c>
      <c r="E5474" s="6" t="s">
        <v>18</v>
      </c>
      <c r="F5474" s="6" t="s">
        <v>11853</v>
      </c>
      <c r="G5474" s="6" t="s">
        <v>19</v>
      </c>
      <c r="H5474" s="10">
        <f t="shared" si="426"/>
        <v>46289</v>
      </c>
      <c r="I5474" s="7">
        <f t="shared" si="427"/>
        <v>1799</v>
      </c>
      <c r="J5474" s="6" t="str">
        <f t="shared" si="428"/>
        <v>Delhi</v>
      </c>
      <c r="K5474" s="6">
        <f>COUNTIFS(pg_transaction_cleaned!$O$2:$O$5743,A5474,pg_transaction_cleaned!$F$2:$F$5743,"CAPTURE")</f>
        <v>1</v>
      </c>
      <c r="L5474" s="7">
        <f>SUMIFS(pg_transaction_cleaned!$H$2:$H$5743,pg_transaction_cleaned!$O$2:$O$5743,A5474,pg_transaction_cleaned!$F$2:$F$5743,"CAPTURE")</f>
        <v>1799</v>
      </c>
      <c r="M5474" s="6">
        <f>COUNTIFS(pg_transaction_cleaned!$O$2:$O$5743,A5474,pg_transaction_cleaned!$F$2:$F$5743,"REFUND")</f>
        <v>0</v>
      </c>
      <c r="N5474" s="7">
        <f>SUMIFS(pg_transaction_cleaned!$H$2:$H$5743,pg_transaction_cleaned!$O$2:$O$5743,A5474,pg_transaction_cleaned!$F$2:$F$5743,"REFUND")</f>
        <v>0</v>
      </c>
      <c r="O5474" s="6" t="str">
        <f t="shared" si="429"/>
        <v>OK</v>
      </c>
      <c r="P5474" s="8">
        <f t="shared" si="430"/>
        <v>0</v>
      </c>
    </row>
    <row r="5475" spans="1:16" x14ac:dyDescent="0.3">
      <c r="A5475" s="6" t="s">
        <v>10815</v>
      </c>
      <c r="B5475" s="6" t="s">
        <v>11908</v>
      </c>
      <c r="C5475" s="6" t="s">
        <v>8226</v>
      </c>
      <c r="D5475" s="6" t="s">
        <v>42</v>
      </c>
      <c r="E5475" s="6" t="s">
        <v>18</v>
      </c>
      <c r="F5475" s="6" t="s">
        <v>12086</v>
      </c>
      <c r="G5475" s="6" t="s">
        <v>19</v>
      </c>
      <c r="H5475" s="10">
        <f t="shared" si="426"/>
        <v>46275</v>
      </c>
      <c r="I5475" s="7">
        <f t="shared" si="427"/>
        <v>3499</v>
      </c>
      <c r="J5475" s="6" t="str">
        <f t="shared" si="428"/>
        <v>Hyderabad</v>
      </c>
      <c r="K5475" s="6">
        <f>COUNTIFS(pg_transaction_cleaned!$O$2:$O$5743,A5475,pg_transaction_cleaned!$F$2:$F$5743,"CAPTURE")</f>
        <v>1</v>
      </c>
      <c r="L5475" s="7">
        <f>SUMIFS(pg_transaction_cleaned!$H$2:$H$5743,pg_transaction_cleaned!$O$2:$O$5743,A5475,pg_transaction_cleaned!$F$2:$F$5743,"CAPTURE")</f>
        <v>3499</v>
      </c>
      <c r="M5475" s="6">
        <f>COUNTIFS(pg_transaction_cleaned!$O$2:$O$5743,A5475,pg_transaction_cleaned!$F$2:$F$5743,"REFUND")</f>
        <v>0</v>
      </c>
      <c r="N5475" s="7">
        <f>SUMIFS(pg_transaction_cleaned!$H$2:$H$5743,pg_transaction_cleaned!$O$2:$O$5743,A5475,pg_transaction_cleaned!$F$2:$F$5743,"REFUND")</f>
        <v>0</v>
      </c>
      <c r="O5475" s="6" t="str">
        <f t="shared" si="429"/>
        <v>OK</v>
      </c>
      <c r="P5475" s="8">
        <f t="shared" si="430"/>
        <v>0</v>
      </c>
    </row>
    <row r="5476" spans="1:16" x14ac:dyDescent="0.3">
      <c r="A5476" s="6" t="s">
        <v>10816</v>
      </c>
      <c r="B5476" s="6" t="s">
        <v>12007</v>
      </c>
      <c r="C5476" s="6" t="s">
        <v>10817</v>
      </c>
      <c r="D5476" s="6" t="s">
        <v>48</v>
      </c>
      <c r="E5476" s="6" t="s">
        <v>18</v>
      </c>
      <c r="F5476" s="6" t="s">
        <v>12161</v>
      </c>
      <c r="G5476" s="6" t="s">
        <v>19</v>
      </c>
      <c r="H5476" s="10">
        <f t="shared" si="426"/>
        <v>46270</v>
      </c>
      <c r="I5476" s="7">
        <f t="shared" si="427"/>
        <v>10097</v>
      </c>
      <c r="J5476" s="6" t="str">
        <f t="shared" si="428"/>
        <v>Jaipur</v>
      </c>
      <c r="K5476" s="6">
        <f>COUNTIFS(pg_transaction_cleaned!$O$2:$O$5743,A5476,pg_transaction_cleaned!$F$2:$F$5743,"CAPTURE")</f>
        <v>1</v>
      </c>
      <c r="L5476" s="7">
        <f>SUMIFS(pg_transaction_cleaned!$H$2:$H$5743,pg_transaction_cleaned!$O$2:$O$5743,A5476,pg_transaction_cleaned!$F$2:$F$5743,"CAPTURE")</f>
        <v>10097</v>
      </c>
      <c r="M5476" s="6">
        <f>COUNTIFS(pg_transaction_cleaned!$O$2:$O$5743,A5476,pg_transaction_cleaned!$F$2:$F$5743,"REFUND")</f>
        <v>0</v>
      </c>
      <c r="N5476" s="7">
        <f>SUMIFS(pg_transaction_cleaned!$H$2:$H$5743,pg_transaction_cleaned!$O$2:$O$5743,A5476,pg_transaction_cleaned!$F$2:$F$5743,"REFUND")</f>
        <v>0</v>
      </c>
      <c r="O5476" s="6" t="str">
        <f t="shared" si="429"/>
        <v>OK</v>
      </c>
      <c r="P5476" s="8">
        <f t="shared" si="430"/>
        <v>0</v>
      </c>
    </row>
    <row r="5477" spans="1:16" x14ac:dyDescent="0.3">
      <c r="A5477" s="6" t="s">
        <v>10818</v>
      </c>
      <c r="B5477" s="6" t="s">
        <v>11871</v>
      </c>
      <c r="C5477" s="6" t="s">
        <v>10819</v>
      </c>
      <c r="D5477" s="6" t="s">
        <v>23</v>
      </c>
      <c r="E5477" s="6" t="s">
        <v>43</v>
      </c>
      <c r="F5477" s="6" t="s">
        <v>12119</v>
      </c>
      <c r="G5477" s="6" t="s">
        <v>19</v>
      </c>
      <c r="H5477" s="10">
        <f t="shared" si="426"/>
        <v>46272</v>
      </c>
      <c r="I5477" s="7">
        <f t="shared" si="427"/>
        <v>10497</v>
      </c>
      <c r="J5477" s="6" t="str">
        <f t="shared" si="428"/>
        <v>Bengaluru</v>
      </c>
      <c r="K5477" s="6">
        <f>COUNTIFS(pg_transaction_cleaned!$O$2:$O$5743,A5477,pg_transaction_cleaned!$F$2:$F$5743,"CAPTURE")</f>
        <v>1</v>
      </c>
      <c r="L5477" s="7">
        <f>SUMIFS(pg_transaction_cleaned!$H$2:$H$5743,pg_transaction_cleaned!$O$2:$O$5743,A5477,pg_transaction_cleaned!$F$2:$F$5743,"CAPTURE")</f>
        <v>10497</v>
      </c>
      <c r="M5477" s="6">
        <f>COUNTIFS(pg_transaction_cleaned!$O$2:$O$5743,A5477,pg_transaction_cleaned!$F$2:$F$5743,"REFUND")</f>
        <v>0</v>
      </c>
      <c r="N5477" s="7">
        <f>SUMIFS(pg_transaction_cleaned!$H$2:$H$5743,pg_transaction_cleaned!$O$2:$O$5743,A5477,pg_transaction_cleaned!$F$2:$F$5743,"REFUND")</f>
        <v>0</v>
      </c>
      <c r="O5477" s="6" t="str">
        <f t="shared" si="429"/>
        <v>OK</v>
      </c>
      <c r="P5477" s="8">
        <f t="shared" si="430"/>
        <v>0</v>
      </c>
    </row>
    <row r="5478" spans="1:16" x14ac:dyDescent="0.3">
      <c r="A5478" s="6" t="s">
        <v>10820</v>
      </c>
      <c r="B5478" s="6" t="s">
        <v>11844</v>
      </c>
      <c r="C5478" s="6" t="s">
        <v>10821</v>
      </c>
      <c r="D5478" s="6" t="s">
        <v>34</v>
      </c>
      <c r="E5478" s="6" t="s">
        <v>18</v>
      </c>
      <c r="F5478" s="6" t="s">
        <v>12121</v>
      </c>
      <c r="G5478" s="6" t="s">
        <v>19</v>
      </c>
      <c r="H5478" s="10">
        <f t="shared" si="426"/>
        <v>46280</v>
      </c>
      <c r="I5478" s="7">
        <f t="shared" si="427"/>
        <v>7998</v>
      </c>
      <c r="J5478" s="6" t="str">
        <f t="shared" si="428"/>
        <v>Ahmedabad</v>
      </c>
      <c r="K5478" s="6">
        <f>COUNTIFS(pg_transaction_cleaned!$O$2:$O$5743,A5478,pg_transaction_cleaned!$F$2:$F$5743,"CAPTURE")</f>
        <v>1</v>
      </c>
      <c r="L5478" s="7">
        <f>SUMIFS(pg_transaction_cleaned!$H$2:$H$5743,pg_transaction_cleaned!$O$2:$O$5743,A5478,pg_transaction_cleaned!$F$2:$F$5743,"CAPTURE")</f>
        <v>7998</v>
      </c>
      <c r="M5478" s="6">
        <f>COUNTIFS(pg_transaction_cleaned!$O$2:$O$5743,A5478,pg_transaction_cleaned!$F$2:$F$5743,"REFUND")</f>
        <v>0</v>
      </c>
      <c r="N5478" s="7">
        <f>SUMIFS(pg_transaction_cleaned!$H$2:$H$5743,pg_transaction_cleaned!$O$2:$O$5743,A5478,pg_transaction_cleaned!$F$2:$F$5743,"REFUND")</f>
        <v>0</v>
      </c>
      <c r="O5478" s="6" t="str">
        <f t="shared" si="429"/>
        <v>OK</v>
      </c>
      <c r="P5478" s="8">
        <f t="shared" si="430"/>
        <v>0</v>
      </c>
    </row>
    <row r="5479" spans="1:16" x14ac:dyDescent="0.3">
      <c r="A5479" s="6" t="s">
        <v>10822</v>
      </c>
      <c r="B5479" s="6" t="s">
        <v>11844</v>
      </c>
      <c r="C5479" s="6" t="s">
        <v>10823</v>
      </c>
      <c r="D5479" s="6"/>
      <c r="E5479" s="6" t="s">
        <v>18</v>
      </c>
      <c r="F5479" s="6" t="s">
        <v>11929</v>
      </c>
      <c r="G5479" s="6" t="s">
        <v>19</v>
      </c>
      <c r="H5479" s="10">
        <f t="shared" si="426"/>
        <v>46280</v>
      </c>
      <c r="I5479" s="7">
        <f t="shared" si="427"/>
        <v>799</v>
      </c>
      <c r="J5479" s="6" t="str">
        <f t="shared" si="428"/>
        <v>Unknown</v>
      </c>
      <c r="K5479" s="6">
        <f>COUNTIFS(pg_transaction_cleaned!$O$2:$O$5743,A5479,pg_transaction_cleaned!$F$2:$F$5743,"CAPTURE")</f>
        <v>1</v>
      </c>
      <c r="L5479" s="7">
        <f>SUMIFS(pg_transaction_cleaned!$H$2:$H$5743,pg_transaction_cleaned!$O$2:$O$5743,A5479,pg_transaction_cleaned!$F$2:$F$5743,"CAPTURE")</f>
        <v>799</v>
      </c>
      <c r="M5479" s="6">
        <f>COUNTIFS(pg_transaction_cleaned!$O$2:$O$5743,A5479,pg_transaction_cleaned!$F$2:$F$5743,"REFUND")</f>
        <v>0</v>
      </c>
      <c r="N5479" s="7">
        <f>SUMIFS(pg_transaction_cleaned!$H$2:$H$5743,pg_transaction_cleaned!$O$2:$O$5743,A5479,pg_transaction_cleaned!$F$2:$F$5743,"REFUND")</f>
        <v>0</v>
      </c>
      <c r="O5479" s="6" t="str">
        <f t="shared" si="429"/>
        <v>OK</v>
      </c>
      <c r="P5479" s="8">
        <f t="shared" si="430"/>
        <v>0</v>
      </c>
    </row>
    <row r="5480" spans="1:16" x14ac:dyDescent="0.3">
      <c r="A5480" s="6" t="s">
        <v>10824</v>
      </c>
      <c r="B5480" s="6" t="s">
        <v>11844</v>
      </c>
      <c r="C5480" s="6" t="s">
        <v>10825</v>
      </c>
      <c r="D5480" s="6" t="s">
        <v>37</v>
      </c>
      <c r="E5480" s="6" t="s">
        <v>27</v>
      </c>
      <c r="F5480" s="6" t="s">
        <v>12024</v>
      </c>
      <c r="G5480" s="6" t="s">
        <v>19</v>
      </c>
      <c r="H5480" s="10">
        <f t="shared" si="426"/>
        <v>46280</v>
      </c>
      <c r="I5480" s="7">
        <f t="shared" si="427"/>
        <v>1947</v>
      </c>
      <c r="J5480" s="6" t="str">
        <f t="shared" si="428"/>
        <v>Lucknow</v>
      </c>
      <c r="K5480" s="6">
        <f>COUNTIFS(pg_transaction_cleaned!$O$2:$O$5743,A5480,pg_transaction_cleaned!$F$2:$F$5743,"CAPTURE")</f>
        <v>1</v>
      </c>
      <c r="L5480" s="7">
        <f>SUMIFS(pg_transaction_cleaned!$H$2:$H$5743,pg_transaction_cleaned!$O$2:$O$5743,A5480,pg_transaction_cleaned!$F$2:$F$5743,"CAPTURE")</f>
        <v>1947</v>
      </c>
      <c r="M5480" s="6">
        <f>COUNTIFS(pg_transaction_cleaned!$O$2:$O$5743,A5480,pg_transaction_cleaned!$F$2:$F$5743,"REFUND")</f>
        <v>0</v>
      </c>
      <c r="N5480" s="7">
        <f>SUMIFS(pg_transaction_cleaned!$H$2:$H$5743,pg_transaction_cleaned!$O$2:$O$5743,A5480,pg_transaction_cleaned!$F$2:$F$5743,"REFUND")</f>
        <v>0</v>
      </c>
      <c r="O5480" s="6" t="str">
        <f t="shared" si="429"/>
        <v>OK</v>
      </c>
      <c r="P5480" s="8">
        <f t="shared" si="430"/>
        <v>0</v>
      </c>
    </row>
    <row r="5481" spans="1:16" x14ac:dyDescent="0.3">
      <c r="A5481" s="6" t="s">
        <v>10826</v>
      </c>
      <c r="B5481" s="6" t="s">
        <v>11980</v>
      </c>
      <c r="C5481" s="6" t="s">
        <v>10827</v>
      </c>
      <c r="D5481" s="6" t="s">
        <v>26</v>
      </c>
      <c r="E5481" s="6" t="s">
        <v>18</v>
      </c>
      <c r="F5481" s="6" t="s">
        <v>11869</v>
      </c>
      <c r="G5481" s="6" t="s">
        <v>19</v>
      </c>
      <c r="H5481" s="10">
        <f t="shared" si="426"/>
        <v>46288</v>
      </c>
      <c r="I5481" s="7">
        <f t="shared" si="427"/>
        <v>599</v>
      </c>
      <c r="J5481" s="6" t="str">
        <f t="shared" si="428"/>
        <v>Kolkata</v>
      </c>
      <c r="K5481" s="6">
        <f>COUNTIFS(pg_transaction_cleaned!$O$2:$O$5743,A5481,pg_transaction_cleaned!$F$2:$F$5743,"CAPTURE")</f>
        <v>1</v>
      </c>
      <c r="L5481" s="7">
        <f>SUMIFS(pg_transaction_cleaned!$H$2:$H$5743,pg_transaction_cleaned!$O$2:$O$5743,A5481,pg_transaction_cleaned!$F$2:$F$5743,"CAPTURE")</f>
        <v>599</v>
      </c>
      <c r="M5481" s="6">
        <f>COUNTIFS(pg_transaction_cleaned!$O$2:$O$5743,A5481,pg_transaction_cleaned!$F$2:$F$5743,"REFUND")</f>
        <v>0</v>
      </c>
      <c r="N5481" s="7">
        <f>SUMIFS(pg_transaction_cleaned!$H$2:$H$5743,pg_transaction_cleaned!$O$2:$O$5743,A5481,pg_transaction_cleaned!$F$2:$F$5743,"REFUND")</f>
        <v>0</v>
      </c>
      <c r="O5481" s="6" t="str">
        <f t="shared" si="429"/>
        <v>OK</v>
      </c>
      <c r="P5481" s="8">
        <f t="shared" si="430"/>
        <v>0</v>
      </c>
    </row>
    <row r="5482" spans="1:16" x14ac:dyDescent="0.3">
      <c r="A5482" s="6" t="s">
        <v>10828</v>
      </c>
      <c r="B5482" s="6" t="s">
        <v>12014</v>
      </c>
      <c r="C5482" s="6" t="s">
        <v>10829</v>
      </c>
      <c r="D5482" s="6" t="s">
        <v>26</v>
      </c>
      <c r="E5482" s="6" t="s">
        <v>54</v>
      </c>
      <c r="F5482" s="6" t="s">
        <v>12029</v>
      </c>
      <c r="G5482" s="6" t="s">
        <v>19</v>
      </c>
      <c r="H5482" s="10">
        <f t="shared" si="426"/>
        <v>46275</v>
      </c>
      <c r="I5482" s="7">
        <f t="shared" si="427"/>
        <v>3597</v>
      </c>
      <c r="J5482" s="6" t="str">
        <f t="shared" si="428"/>
        <v>Kolkata</v>
      </c>
      <c r="K5482" s="6">
        <f>COUNTIFS(pg_transaction_cleaned!$O$2:$O$5743,A5482,pg_transaction_cleaned!$F$2:$F$5743,"CAPTURE")</f>
        <v>1</v>
      </c>
      <c r="L5482" s="7">
        <f>SUMIFS(pg_transaction_cleaned!$H$2:$H$5743,pg_transaction_cleaned!$O$2:$O$5743,A5482,pg_transaction_cleaned!$F$2:$F$5743,"CAPTURE")</f>
        <v>3597</v>
      </c>
      <c r="M5482" s="6">
        <f>COUNTIFS(pg_transaction_cleaned!$O$2:$O$5743,A5482,pg_transaction_cleaned!$F$2:$F$5743,"REFUND")</f>
        <v>0</v>
      </c>
      <c r="N5482" s="7">
        <f>SUMIFS(pg_transaction_cleaned!$H$2:$H$5743,pg_transaction_cleaned!$O$2:$O$5743,A5482,pg_transaction_cleaned!$F$2:$F$5743,"REFUND")</f>
        <v>0</v>
      </c>
      <c r="O5482" s="6" t="str">
        <f t="shared" si="429"/>
        <v>OK</v>
      </c>
      <c r="P5482" s="8">
        <f t="shared" si="430"/>
        <v>0</v>
      </c>
    </row>
    <row r="5483" spans="1:16" x14ac:dyDescent="0.3">
      <c r="A5483" s="6" t="s">
        <v>10830</v>
      </c>
      <c r="B5483" s="6" t="s">
        <v>12051</v>
      </c>
      <c r="C5483" s="6" t="s">
        <v>10831</v>
      </c>
      <c r="D5483" s="6" t="s">
        <v>42</v>
      </c>
      <c r="E5483" s="6" t="s">
        <v>54</v>
      </c>
      <c r="F5483" s="6" t="s">
        <v>11983</v>
      </c>
      <c r="G5483" s="6" t="s">
        <v>19</v>
      </c>
      <c r="H5483" s="10">
        <f t="shared" si="426"/>
        <v>46291</v>
      </c>
      <c r="I5483" s="7">
        <f t="shared" si="427"/>
        <v>5298</v>
      </c>
      <c r="J5483" s="6" t="str">
        <f t="shared" si="428"/>
        <v>Hyderabad</v>
      </c>
      <c r="K5483" s="6">
        <f>COUNTIFS(pg_transaction_cleaned!$O$2:$O$5743,A5483,pg_transaction_cleaned!$F$2:$F$5743,"CAPTURE")</f>
        <v>1</v>
      </c>
      <c r="L5483" s="7">
        <f>SUMIFS(pg_transaction_cleaned!$H$2:$H$5743,pg_transaction_cleaned!$O$2:$O$5743,A5483,pg_transaction_cleaned!$F$2:$F$5743,"CAPTURE")</f>
        <v>5298</v>
      </c>
      <c r="M5483" s="6">
        <f>COUNTIFS(pg_transaction_cleaned!$O$2:$O$5743,A5483,pg_transaction_cleaned!$F$2:$F$5743,"REFUND")</f>
        <v>0</v>
      </c>
      <c r="N5483" s="7">
        <f>SUMIFS(pg_transaction_cleaned!$H$2:$H$5743,pg_transaction_cleaned!$O$2:$O$5743,A5483,pg_transaction_cleaned!$F$2:$F$5743,"REFUND")</f>
        <v>0</v>
      </c>
      <c r="O5483" s="6" t="str">
        <f t="shared" si="429"/>
        <v>OK</v>
      </c>
      <c r="P5483" s="8">
        <f t="shared" si="430"/>
        <v>0</v>
      </c>
    </row>
    <row r="5484" spans="1:16" x14ac:dyDescent="0.3">
      <c r="A5484" s="6" t="s">
        <v>10832</v>
      </c>
      <c r="B5484" s="6" t="s">
        <v>11989</v>
      </c>
      <c r="C5484" s="6" t="s">
        <v>10833</v>
      </c>
      <c r="D5484" s="6"/>
      <c r="E5484" s="6" t="s">
        <v>54</v>
      </c>
      <c r="F5484" s="6" t="s">
        <v>11856</v>
      </c>
      <c r="G5484" s="6" t="s">
        <v>19</v>
      </c>
      <c r="H5484" s="10">
        <f t="shared" si="426"/>
        <v>46290</v>
      </c>
      <c r="I5484" s="7">
        <f t="shared" si="427"/>
        <v>2598</v>
      </c>
      <c r="J5484" s="6" t="str">
        <f t="shared" si="428"/>
        <v>Unknown</v>
      </c>
      <c r="K5484" s="6">
        <f>COUNTIFS(pg_transaction_cleaned!$O$2:$O$5743,A5484,pg_transaction_cleaned!$F$2:$F$5743,"CAPTURE")</f>
        <v>1</v>
      </c>
      <c r="L5484" s="7">
        <f>SUMIFS(pg_transaction_cleaned!$H$2:$H$5743,pg_transaction_cleaned!$O$2:$O$5743,A5484,pg_transaction_cleaned!$F$2:$F$5743,"CAPTURE")</f>
        <v>2598</v>
      </c>
      <c r="M5484" s="6">
        <f>COUNTIFS(pg_transaction_cleaned!$O$2:$O$5743,A5484,pg_transaction_cleaned!$F$2:$F$5743,"REFUND")</f>
        <v>0</v>
      </c>
      <c r="N5484" s="7">
        <f>SUMIFS(pg_transaction_cleaned!$H$2:$H$5743,pg_transaction_cleaned!$O$2:$O$5743,A5484,pg_transaction_cleaned!$F$2:$F$5743,"REFUND")</f>
        <v>0</v>
      </c>
      <c r="O5484" s="6" t="str">
        <f t="shared" si="429"/>
        <v>OK</v>
      </c>
      <c r="P5484" s="8">
        <f t="shared" si="430"/>
        <v>0</v>
      </c>
    </row>
    <row r="5485" spans="1:16" x14ac:dyDescent="0.3">
      <c r="A5485" s="6" t="s">
        <v>10834</v>
      </c>
      <c r="B5485" s="6" t="s">
        <v>11970</v>
      </c>
      <c r="C5485" s="6" t="s">
        <v>10835</v>
      </c>
      <c r="D5485" s="6" t="s">
        <v>37</v>
      </c>
      <c r="E5485" s="6" t="s">
        <v>18</v>
      </c>
      <c r="F5485" s="6" t="s">
        <v>11902</v>
      </c>
      <c r="G5485" s="6" t="s">
        <v>66</v>
      </c>
      <c r="H5485" s="10">
        <f t="shared" si="426"/>
        <v>46294</v>
      </c>
      <c r="I5485" s="7">
        <f t="shared" si="427"/>
        <v>2999</v>
      </c>
      <c r="J5485" s="6" t="str">
        <f t="shared" si="428"/>
        <v>Lucknow</v>
      </c>
      <c r="K5485" s="6">
        <f>COUNTIFS(pg_transaction_cleaned!$O$2:$O$5743,A5485,pg_transaction_cleaned!$F$2:$F$5743,"CAPTURE")</f>
        <v>1</v>
      </c>
      <c r="L5485" s="7">
        <f>SUMIFS(pg_transaction_cleaned!$H$2:$H$5743,pg_transaction_cleaned!$O$2:$O$5743,A5485,pg_transaction_cleaned!$F$2:$F$5743,"CAPTURE")</f>
        <v>2999</v>
      </c>
      <c r="M5485" s="6">
        <f>COUNTIFS(pg_transaction_cleaned!$O$2:$O$5743,A5485,pg_transaction_cleaned!$F$2:$F$5743,"REFUND")</f>
        <v>1</v>
      </c>
      <c r="N5485" s="7">
        <f>SUMIFS(pg_transaction_cleaned!$H$2:$H$5743,pg_transaction_cleaned!$O$2:$O$5743,A5485,pg_transaction_cleaned!$F$2:$F$5743,"REFUND")</f>
        <v>2999</v>
      </c>
      <c r="O5485" s="6" t="str">
        <f t="shared" si="429"/>
        <v>OK</v>
      </c>
      <c r="P5485" s="8">
        <f t="shared" si="430"/>
        <v>0</v>
      </c>
    </row>
    <row r="5486" spans="1:16" x14ac:dyDescent="0.3">
      <c r="A5486" s="6" t="s">
        <v>10836</v>
      </c>
      <c r="B5486" s="6" t="s">
        <v>12051</v>
      </c>
      <c r="C5486" s="6" t="s">
        <v>10837</v>
      </c>
      <c r="D5486" s="6" t="s">
        <v>61</v>
      </c>
      <c r="E5486" s="6" t="s">
        <v>27</v>
      </c>
      <c r="F5486" s="6" t="s">
        <v>11869</v>
      </c>
      <c r="G5486" s="6" t="s">
        <v>19</v>
      </c>
      <c r="H5486" s="10">
        <f t="shared" si="426"/>
        <v>46291</v>
      </c>
      <c r="I5486" s="7">
        <f t="shared" si="427"/>
        <v>599</v>
      </c>
      <c r="J5486" s="6" t="str">
        <f t="shared" si="428"/>
        <v>Delhi</v>
      </c>
      <c r="K5486" s="6">
        <f>COUNTIFS(pg_transaction_cleaned!$O$2:$O$5743,A5486,pg_transaction_cleaned!$F$2:$F$5743,"CAPTURE")</f>
        <v>1</v>
      </c>
      <c r="L5486" s="7">
        <f>SUMIFS(pg_transaction_cleaned!$H$2:$H$5743,pg_transaction_cleaned!$O$2:$O$5743,A5486,pg_transaction_cleaned!$F$2:$F$5743,"CAPTURE")</f>
        <v>599</v>
      </c>
      <c r="M5486" s="6">
        <f>COUNTIFS(pg_transaction_cleaned!$O$2:$O$5743,A5486,pg_transaction_cleaned!$F$2:$F$5743,"REFUND")</f>
        <v>0</v>
      </c>
      <c r="N5486" s="7">
        <f>SUMIFS(pg_transaction_cleaned!$H$2:$H$5743,pg_transaction_cleaned!$O$2:$O$5743,A5486,pg_transaction_cleaned!$F$2:$F$5743,"REFUND")</f>
        <v>0</v>
      </c>
      <c r="O5486" s="6" t="str">
        <f t="shared" si="429"/>
        <v>OK</v>
      </c>
      <c r="P5486" s="8">
        <f t="shared" si="430"/>
        <v>0</v>
      </c>
    </row>
    <row r="5487" spans="1:16" x14ac:dyDescent="0.3">
      <c r="A5487" s="6" t="s">
        <v>10838</v>
      </c>
      <c r="B5487" s="6" t="s">
        <v>11866</v>
      </c>
      <c r="C5487" s="6" t="s">
        <v>10839</v>
      </c>
      <c r="D5487" s="6" t="s">
        <v>34</v>
      </c>
      <c r="E5487" s="6" t="s">
        <v>54</v>
      </c>
      <c r="F5487" s="6" t="s">
        <v>11833</v>
      </c>
      <c r="G5487" s="6" t="s">
        <v>19</v>
      </c>
      <c r="H5487" s="10">
        <f t="shared" si="426"/>
        <v>46274</v>
      </c>
      <c r="I5487" s="7">
        <f t="shared" si="427"/>
        <v>3298</v>
      </c>
      <c r="J5487" s="6" t="str">
        <f t="shared" si="428"/>
        <v>Ahmedabad</v>
      </c>
      <c r="K5487" s="6">
        <f>COUNTIFS(pg_transaction_cleaned!$O$2:$O$5743,A5487,pg_transaction_cleaned!$F$2:$F$5743,"CAPTURE")</f>
        <v>1</v>
      </c>
      <c r="L5487" s="7">
        <f>SUMIFS(pg_transaction_cleaned!$H$2:$H$5743,pg_transaction_cleaned!$O$2:$O$5743,A5487,pg_transaction_cleaned!$F$2:$F$5743,"CAPTURE")</f>
        <v>3298</v>
      </c>
      <c r="M5487" s="6">
        <f>COUNTIFS(pg_transaction_cleaned!$O$2:$O$5743,A5487,pg_transaction_cleaned!$F$2:$F$5743,"REFUND")</f>
        <v>0</v>
      </c>
      <c r="N5487" s="7">
        <f>SUMIFS(pg_transaction_cleaned!$H$2:$H$5743,pg_transaction_cleaned!$O$2:$O$5743,A5487,pg_transaction_cleaned!$F$2:$F$5743,"REFUND")</f>
        <v>0</v>
      </c>
      <c r="O5487" s="6" t="str">
        <f t="shared" si="429"/>
        <v>OK</v>
      </c>
      <c r="P5487" s="8">
        <f t="shared" si="430"/>
        <v>0</v>
      </c>
    </row>
    <row r="5488" spans="1:16" x14ac:dyDescent="0.3">
      <c r="A5488" s="6" t="s">
        <v>10840</v>
      </c>
      <c r="B5488" s="6" t="s">
        <v>11871</v>
      </c>
      <c r="C5488" s="6" t="s">
        <v>10841</v>
      </c>
      <c r="D5488" s="6" t="s">
        <v>26</v>
      </c>
      <c r="E5488" s="6" t="s">
        <v>27</v>
      </c>
      <c r="F5488" s="6" t="s">
        <v>11863</v>
      </c>
      <c r="G5488" s="6" t="s">
        <v>19</v>
      </c>
      <c r="H5488" s="10">
        <f t="shared" si="426"/>
        <v>46272</v>
      </c>
      <c r="I5488" s="7">
        <f t="shared" si="427"/>
        <v>1499</v>
      </c>
      <c r="J5488" s="6" t="str">
        <f t="shared" si="428"/>
        <v>Kolkata</v>
      </c>
      <c r="K5488" s="6">
        <f>COUNTIFS(pg_transaction_cleaned!$O$2:$O$5743,A5488,pg_transaction_cleaned!$F$2:$F$5743,"CAPTURE")</f>
        <v>1</v>
      </c>
      <c r="L5488" s="7">
        <f>SUMIFS(pg_transaction_cleaned!$H$2:$H$5743,pg_transaction_cleaned!$O$2:$O$5743,A5488,pg_transaction_cleaned!$F$2:$F$5743,"CAPTURE")</f>
        <v>1499</v>
      </c>
      <c r="M5488" s="6">
        <f>COUNTIFS(pg_transaction_cleaned!$O$2:$O$5743,A5488,pg_transaction_cleaned!$F$2:$F$5743,"REFUND")</f>
        <v>0</v>
      </c>
      <c r="N5488" s="7">
        <f>SUMIFS(pg_transaction_cleaned!$H$2:$H$5743,pg_transaction_cleaned!$O$2:$O$5743,A5488,pg_transaction_cleaned!$F$2:$F$5743,"REFUND")</f>
        <v>0</v>
      </c>
      <c r="O5488" s="6" t="str">
        <f t="shared" si="429"/>
        <v>OK</v>
      </c>
      <c r="P5488" s="8">
        <f t="shared" si="430"/>
        <v>0</v>
      </c>
    </row>
    <row r="5489" spans="1:16" x14ac:dyDescent="0.3">
      <c r="A5489" s="6" t="s">
        <v>10842</v>
      </c>
      <c r="B5489" s="6" t="s">
        <v>11963</v>
      </c>
      <c r="C5489" s="6" t="s">
        <v>10843</v>
      </c>
      <c r="D5489" s="6" t="s">
        <v>51</v>
      </c>
      <c r="E5489" s="6" t="s">
        <v>54</v>
      </c>
      <c r="F5489" s="6" t="s">
        <v>12269</v>
      </c>
      <c r="G5489" s="6" t="s">
        <v>19</v>
      </c>
      <c r="H5489" s="10">
        <f t="shared" si="426"/>
        <v>46287</v>
      </c>
      <c r="I5489" s="7">
        <f t="shared" si="427"/>
        <v>2747</v>
      </c>
      <c r="J5489" s="6" t="str">
        <f t="shared" si="428"/>
        <v>Chennai</v>
      </c>
      <c r="K5489" s="6">
        <f>COUNTIFS(pg_transaction_cleaned!$O$2:$O$5743,A5489,pg_transaction_cleaned!$F$2:$F$5743,"CAPTURE")</f>
        <v>1</v>
      </c>
      <c r="L5489" s="7">
        <f>SUMIFS(pg_transaction_cleaned!$H$2:$H$5743,pg_transaction_cleaned!$O$2:$O$5743,A5489,pg_transaction_cleaned!$F$2:$F$5743,"CAPTURE")</f>
        <v>2747</v>
      </c>
      <c r="M5489" s="6">
        <f>COUNTIFS(pg_transaction_cleaned!$O$2:$O$5743,A5489,pg_transaction_cleaned!$F$2:$F$5743,"REFUND")</f>
        <v>0</v>
      </c>
      <c r="N5489" s="7">
        <f>SUMIFS(pg_transaction_cleaned!$H$2:$H$5743,pg_transaction_cleaned!$O$2:$O$5743,A5489,pg_transaction_cleaned!$F$2:$F$5743,"REFUND")</f>
        <v>0</v>
      </c>
      <c r="O5489" s="6" t="str">
        <f t="shared" si="429"/>
        <v>OK</v>
      </c>
      <c r="P5489" s="8">
        <f t="shared" si="430"/>
        <v>0</v>
      </c>
    </row>
    <row r="5490" spans="1:16" x14ac:dyDescent="0.3">
      <c r="A5490" s="6" t="s">
        <v>10844</v>
      </c>
      <c r="B5490" s="6" t="s">
        <v>11920</v>
      </c>
      <c r="C5490" s="6" t="s">
        <v>10845</v>
      </c>
      <c r="D5490" s="6" t="s">
        <v>37</v>
      </c>
      <c r="E5490" s="6" t="s">
        <v>27</v>
      </c>
      <c r="F5490" s="6" t="s">
        <v>12061</v>
      </c>
      <c r="G5490" s="6" t="s">
        <v>115</v>
      </c>
      <c r="H5490" s="10">
        <f t="shared" si="426"/>
        <v>46281</v>
      </c>
      <c r="I5490" s="7">
        <f t="shared" si="427"/>
        <v>898</v>
      </c>
      <c r="J5490" s="6" t="str">
        <f t="shared" si="428"/>
        <v>Lucknow</v>
      </c>
      <c r="K5490" s="6">
        <f>COUNTIFS(pg_transaction_cleaned!$O$2:$O$5743,A5490,pg_transaction_cleaned!$F$2:$F$5743,"CAPTURE")</f>
        <v>0</v>
      </c>
      <c r="L5490" s="7">
        <f>SUMIFS(pg_transaction_cleaned!$H$2:$H$5743,pg_transaction_cleaned!$O$2:$O$5743,A5490,pg_transaction_cleaned!$F$2:$F$5743,"CAPTURE")</f>
        <v>0</v>
      </c>
      <c r="M5490" s="6">
        <f>COUNTIFS(pg_transaction_cleaned!$O$2:$O$5743,A5490,pg_transaction_cleaned!$F$2:$F$5743,"REFUND")</f>
        <v>0</v>
      </c>
      <c r="N5490" s="7">
        <f>SUMIFS(pg_transaction_cleaned!$H$2:$H$5743,pg_transaction_cleaned!$O$2:$O$5743,A5490,pg_transaction_cleaned!$F$2:$F$5743,"REFUND")</f>
        <v>0</v>
      </c>
      <c r="O5490" s="6" t="str">
        <f t="shared" si="429"/>
        <v>OK</v>
      </c>
      <c r="P5490" s="8">
        <f t="shared" si="430"/>
        <v>0</v>
      </c>
    </row>
    <row r="5491" spans="1:16" x14ac:dyDescent="0.3">
      <c r="A5491" s="6" t="s">
        <v>10846</v>
      </c>
      <c r="B5491" s="6" t="s">
        <v>11836</v>
      </c>
      <c r="C5491" s="6" t="s">
        <v>10847</v>
      </c>
      <c r="D5491" s="6" t="s">
        <v>51</v>
      </c>
      <c r="E5491" s="6" t="s">
        <v>27</v>
      </c>
      <c r="F5491" s="6" t="s">
        <v>12123</v>
      </c>
      <c r="G5491" s="6" t="s">
        <v>19</v>
      </c>
      <c r="H5491" s="10">
        <f t="shared" si="426"/>
        <v>46278</v>
      </c>
      <c r="I5491" s="7">
        <f t="shared" si="427"/>
        <v>8997</v>
      </c>
      <c r="J5491" s="6" t="str">
        <f t="shared" si="428"/>
        <v>Chennai</v>
      </c>
      <c r="K5491" s="6">
        <f>COUNTIFS(pg_transaction_cleaned!$O$2:$O$5743,A5491,pg_transaction_cleaned!$F$2:$F$5743,"CAPTURE")</f>
        <v>1</v>
      </c>
      <c r="L5491" s="7">
        <f>SUMIFS(pg_transaction_cleaned!$H$2:$H$5743,pg_transaction_cleaned!$O$2:$O$5743,A5491,pg_transaction_cleaned!$F$2:$F$5743,"CAPTURE")</f>
        <v>8997</v>
      </c>
      <c r="M5491" s="6">
        <f>COUNTIFS(pg_transaction_cleaned!$O$2:$O$5743,A5491,pg_transaction_cleaned!$F$2:$F$5743,"REFUND")</f>
        <v>0</v>
      </c>
      <c r="N5491" s="7">
        <f>SUMIFS(pg_transaction_cleaned!$H$2:$H$5743,pg_transaction_cleaned!$O$2:$O$5743,A5491,pg_transaction_cleaned!$F$2:$F$5743,"REFUND")</f>
        <v>0</v>
      </c>
      <c r="O5491" s="6" t="str">
        <f t="shared" si="429"/>
        <v>OK</v>
      </c>
      <c r="P5491" s="8">
        <f t="shared" si="430"/>
        <v>0</v>
      </c>
    </row>
    <row r="5492" spans="1:16" x14ac:dyDescent="0.3">
      <c r="A5492" s="6" t="s">
        <v>10848</v>
      </c>
      <c r="B5492" s="6" t="s">
        <v>11923</v>
      </c>
      <c r="C5492" s="6" t="s">
        <v>10849</v>
      </c>
      <c r="D5492" s="6" t="s">
        <v>51</v>
      </c>
      <c r="E5492" s="6" t="s">
        <v>18</v>
      </c>
      <c r="F5492" s="6" t="s">
        <v>11889</v>
      </c>
      <c r="G5492" s="6" t="s">
        <v>19</v>
      </c>
      <c r="H5492" s="10">
        <f t="shared" si="426"/>
        <v>46292</v>
      </c>
      <c r="I5492" s="7">
        <f t="shared" si="427"/>
        <v>3098</v>
      </c>
      <c r="J5492" s="6" t="str">
        <f t="shared" si="428"/>
        <v>Chennai</v>
      </c>
      <c r="K5492" s="6">
        <f>COUNTIFS(pg_transaction_cleaned!$O$2:$O$5743,A5492,pg_transaction_cleaned!$F$2:$F$5743,"CAPTURE")</f>
        <v>1</v>
      </c>
      <c r="L5492" s="7">
        <f>SUMIFS(pg_transaction_cleaned!$H$2:$H$5743,pg_transaction_cleaned!$O$2:$O$5743,A5492,pg_transaction_cleaned!$F$2:$F$5743,"CAPTURE")</f>
        <v>3098</v>
      </c>
      <c r="M5492" s="6">
        <f>COUNTIFS(pg_transaction_cleaned!$O$2:$O$5743,A5492,pg_transaction_cleaned!$F$2:$F$5743,"REFUND")</f>
        <v>0</v>
      </c>
      <c r="N5492" s="7">
        <f>SUMIFS(pg_transaction_cleaned!$H$2:$H$5743,pg_transaction_cleaned!$O$2:$O$5743,A5492,pg_transaction_cleaned!$F$2:$F$5743,"REFUND")</f>
        <v>0</v>
      </c>
      <c r="O5492" s="6" t="str">
        <f t="shared" si="429"/>
        <v>OK</v>
      </c>
      <c r="P5492" s="8">
        <f t="shared" si="430"/>
        <v>0</v>
      </c>
    </row>
    <row r="5493" spans="1:16" x14ac:dyDescent="0.3">
      <c r="A5493" s="6" t="s">
        <v>10850</v>
      </c>
      <c r="B5493" s="6" t="s">
        <v>11887</v>
      </c>
      <c r="C5493" s="6" t="s">
        <v>2686</v>
      </c>
      <c r="D5493" s="6" t="s">
        <v>42</v>
      </c>
      <c r="E5493" s="6" t="s">
        <v>27</v>
      </c>
      <c r="F5493" s="6" t="s">
        <v>11951</v>
      </c>
      <c r="G5493" s="6" t="s">
        <v>19</v>
      </c>
      <c r="H5493" s="10">
        <f t="shared" si="426"/>
        <v>46268</v>
      </c>
      <c r="I5493" s="7">
        <f t="shared" si="427"/>
        <v>4797</v>
      </c>
      <c r="J5493" s="6" t="str">
        <f t="shared" si="428"/>
        <v>Hyderabad</v>
      </c>
      <c r="K5493" s="6">
        <f>COUNTIFS(pg_transaction_cleaned!$O$2:$O$5743,A5493,pg_transaction_cleaned!$F$2:$F$5743,"CAPTURE")</f>
        <v>1</v>
      </c>
      <c r="L5493" s="7">
        <f>SUMIFS(pg_transaction_cleaned!$H$2:$H$5743,pg_transaction_cleaned!$O$2:$O$5743,A5493,pg_transaction_cleaned!$F$2:$F$5743,"CAPTURE")</f>
        <v>4797</v>
      </c>
      <c r="M5493" s="6">
        <f>COUNTIFS(pg_transaction_cleaned!$O$2:$O$5743,A5493,pg_transaction_cleaned!$F$2:$F$5743,"REFUND")</f>
        <v>0</v>
      </c>
      <c r="N5493" s="7">
        <f>SUMIFS(pg_transaction_cleaned!$H$2:$H$5743,pg_transaction_cleaned!$O$2:$O$5743,A5493,pg_transaction_cleaned!$F$2:$F$5743,"REFUND")</f>
        <v>0</v>
      </c>
      <c r="O5493" s="6" t="str">
        <f t="shared" si="429"/>
        <v>OK</v>
      </c>
      <c r="P5493" s="8">
        <f t="shared" si="430"/>
        <v>0</v>
      </c>
    </row>
    <row r="5494" spans="1:16" x14ac:dyDescent="0.3">
      <c r="A5494" s="6" t="s">
        <v>10851</v>
      </c>
      <c r="B5494" s="6" t="s">
        <v>11846</v>
      </c>
      <c r="C5494" s="6" t="s">
        <v>4859</v>
      </c>
      <c r="D5494" s="6"/>
      <c r="E5494" s="6" t="s">
        <v>54</v>
      </c>
      <c r="F5494" s="6" t="s">
        <v>11900</v>
      </c>
      <c r="G5494" s="6" t="s">
        <v>66</v>
      </c>
      <c r="H5494" s="10">
        <f t="shared" si="426"/>
        <v>46285</v>
      </c>
      <c r="I5494" s="7">
        <f t="shared" si="427"/>
        <v>599</v>
      </c>
      <c r="J5494" s="6" t="str">
        <f t="shared" si="428"/>
        <v>Unknown</v>
      </c>
      <c r="K5494" s="6">
        <f>COUNTIFS(pg_transaction_cleaned!$O$2:$O$5743,A5494,pg_transaction_cleaned!$F$2:$F$5743,"CAPTURE")</f>
        <v>1</v>
      </c>
      <c r="L5494" s="7">
        <f>SUMIFS(pg_transaction_cleaned!$H$2:$H$5743,pg_transaction_cleaned!$O$2:$O$5743,A5494,pg_transaction_cleaned!$F$2:$F$5743,"CAPTURE")</f>
        <v>599</v>
      </c>
      <c r="M5494" s="6">
        <f>COUNTIFS(pg_transaction_cleaned!$O$2:$O$5743,A5494,pg_transaction_cleaned!$F$2:$F$5743,"REFUND")</f>
        <v>1</v>
      </c>
      <c r="N5494" s="7">
        <f>SUMIFS(pg_transaction_cleaned!$H$2:$H$5743,pg_transaction_cleaned!$O$2:$O$5743,A5494,pg_transaction_cleaned!$F$2:$F$5743,"REFUND")</f>
        <v>599</v>
      </c>
      <c r="O5494" s="6" t="str">
        <f t="shared" si="429"/>
        <v>OK</v>
      </c>
      <c r="P5494" s="8">
        <f t="shared" si="430"/>
        <v>0</v>
      </c>
    </row>
    <row r="5495" spans="1:16" x14ac:dyDescent="0.3">
      <c r="A5495" s="6" t="s">
        <v>10852</v>
      </c>
      <c r="B5495" s="6" t="s">
        <v>11877</v>
      </c>
      <c r="C5495" s="6" t="s">
        <v>10853</v>
      </c>
      <c r="D5495" s="6" t="s">
        <v>23</v>
      </c>
      <c r="E5495" s="6" t="s">
        <v>54</v>
      </c>
      <c r="F5495" s="6" t="s">
        <v>11839</v>
      </c>
      <c r="G5495" s="6" t="s">
        <v>19</v>
      </c>
      <c r="H5495" s="10">
        <f t="shared" si="426"/>
        <v>46267</v>
      </c>
      <c r="I5495" s="7">
        <f t="shared" si="427"/>
        <v>1299</v>
      </c>
      <c r="J5495" s="6" t="str">
        <f t="shared" si="428"/>
        <v>Bengaluru</v>
      </c>
      <c r="K5495" s="6">
        <f>COUNTIFS(pg_transaction_cleaned!$O$2:$O$5743,A5495,pg_transaction_cleaned!$F$2:$F$5743,"CAPTURE")</f>
        <v>1</v>
      </c>
      <c r="L5495" s="7">
        <f>SUMIFS(pg_transaction_cleaned!$H$2:$H$5743,pg_transaction_cleaned!$O$2:$O$5743,A5495,pg_transaction_cleaned!$F$2:$F$5743,"CAPTURE")</f>
        <v>1299</v>
      </c>
      <c r="M5495" s="6">
        <f>COUNTIFS(pg_transaction_cleaned!$O$2:$O$5743,A5495,pg_transaction_cleaned!$F$2:$F$5743,"REFUND")</f>
        <v>0</v>
      </c>
      <c r="N5495" s="7">
        <f>SUMIFS(pg_transaction_cleaned!$H$2:$H$5743,pg_transaction_cleaned!$O$2:$O$5743,A5495,pg_transaction_cleaned!$F$2:$F$5743,"REFUND")</f>
        <v>0</v>
      </c>
      <c r="O5495" s="6" t="str">
        <f t="shared" si="429"/>
        <v>OK</v>
      </c>
      <c r="P5495" s="8">
        <f t="shared" si="430"/>
        <v>0</v>
      </c>
    </row>
    <row r="5496" spans="1:16" x14ac:dyDescent="0.3">
      <c r="A5496" s="6" t="s">
        <v>10854</v>
      </c>
      <c r="B5496" s="6" t="s">
        <v>11840</v>
      </c>
      <c r="C5496" s="6" t="s">
        <v>10855</v>
      </c>
      <c r="D5496" s="6" t="s">
        <v>61</v>
      </c>
      <c r="E5496" s="6" t="s">
        <v>18</v>
      </c>
      <c r="F5496" s="6" t="s">
        <v>11855</v>
      </c>
      <c r="G5496" s="6" t="s">
        <v>19</v>
      </c>
      <c r="H5496" s="10">
        <f t="shared" si="426"/>
        <v>46294</v>
      </c>
      <c r="I5496" s="7">
        <f t="shared" si="427"/>
        <v>4999</v>
      </c>
      <c r="J5496" s="6" t="str">
        <f t="shared" si="428"/>
        <v>Delhi</v>
      </c>
      <c r="K5496" s="6">
        <f>COUNTIFS(pg_transaction_cleaned!$O$2:$O$5743,A5496,pg_transaction_cleaned!$F$2:$F$5743,"CAPTURE")</f>
        <v>1</v>
      </c>
      <c r="L5496" s="7">
        <f>SUMIFS(pg_transaction_cleaned!$H$2:$H$5743,pg_transaction_cleaned!$O$2:$O$5743,A5496,pg_transaction_cleaned!$F$2:$F$5743,"CAPTURE")</f>
        <v>4999</v>
      </c>
      <c r="M5496" s="6">
        <f>COUNTIFS(pg_transaction_cleaned!$O$2:$O$5743,A5496,pg_transaction_cleaned!$F$2:$F$5743,"REFUND")</f>
        <v>0</v>
      </c>
      <c r="N5496" s="7">
        <f>SUMIFS(pg_transaction_cleaned!$H$2:$H$5743,pg_transaction_cleaned!$O$2:$O$5743,A5496,pg_transaction_cleaned!$F$2:$F$5743,"REFUND")</f>
        <v>0</v>
      </c>
      <c r="O5496" s="6" t="str">
        <f t="shared" si="429"/>
        <v>OK</v>
      </c>
      <c r="P5496" s="8">
        <f t="shared" si="430"/>
        <v>0</v>
      </c>
    </row>
    <row r="5497" spans="1:16" x14ac:dyDescent="0.3">
      <c r="A5497" s="6" t="s">
        <v>10856</v>
      </c>
      <c r="B5497" s="6" t="s">
        <v>11946</v>
      </c>
      <c r="C5497" s="6" t="s">
        <v>10857</v>
      </c>
      <c r="D5497" s="6" t="s">
        <v>61</v>
      </c>
      <c r="E5497" s="6" t="s">
        <v>27</v>
      </c>
      <c r="F5497" s="6" t="s">
        <v>12110</v>
      </c>
      <c r="G5497" s="6" t="s">
        <v>19</v>
      </c>
      <c r="H5497" s="10">
        <f t="shared" si="426"/>
        <v>46268</v>
      </c>
      <c r="I5497" s="7">
        <f t="shared" si="427"/>
        <v>4597</v>
      </c>
      <c r="J5497" s="6" t="str">
        <f t="shared" si="428"/>
        <v>Delhi</v>
      </c>
      <c r="K5497" s="6">
        <f>COUNTIFS(pg_transaction_cleaned!$O$2:$O$5743,A5497,pg_transaction_cleaned!$F$2:$F$5743,"CAPTURE")</f>
        <v>1</v>
      </c>
      <c r="L5497" s="7">
        <f>SUMIFS(pg_transaction_cleaned!$H$2:$H$5743,pg_transaction_cleaned!$O$2:$O$5743,A5497,pg_transaction_cleaned!$F$2:$F$5743,"CAPTURE")</f>
        <v>4597</v>
      </c>
      <c r="M5497" s="6">
        <f>COUNTIFS(pg_transaction_cleaned!$O$2:$O$5743,A5497,pg_transaction_cleaned!$F$2:$F$5743,"REFUND")</f>
        <v>0</v>
      </c>
      <c r="N5497" s="7">
        <f>SUMIFS(pg_transaction_cleaned!$H$2:$H$5743,pg_transaction_cleaned!$O$2:$O$5743,A5497,pg_transaction_cleaned!$F$2:$F$5743,"REFUND")</f>
        <v>0</v>
      </c>
      <c r="O5497" s="6" t="str">
        <f t="shared" si="429"/>
        <v>OK</v>
      </c>
      <c r="P5497" s="8">
        <f t="shared" si="430"/>
        <v>0</v>
      </c>
    </row>
    <row r="5498" spans="1:16" x14ac:dyDescent="0.3">
      <c r="A5498" s="6" t="s">
        <v>10858</v>
      </c>
      <c r="B5498" s="6" t="s">
        <v>11968</v>
      </c>
      <c r="C5498" s="6" t="s">
        <v>10859</v>
      </c>
      <c r="D5498" s="6" t="s">
        <v>48</v>
      </c>
      <c r="E5498" s="6" t="s">
        <v>27</v>
      </c>
      <c r="F5498" s="6" t="s">
        <v>11837</v>
      </c>
      <c r="G5498" s="6" t="s">
        <v>19</v>
      </c>
      <c r="H5498" s="10">
        <f t="shared" si="426"/>
        <v>46267</v>
      </c>
      <c r="I5498" s="7">
        <f t="shared" si="427"/>
        <v>999</v>
      </c>
      <c r="J5498" s="6" t="str">
        <f t="shared" si="428"/>
        <v>Jaipur</v>
      </c>
      <c r="K5498" s="6">
        <f>COUNTIFS(pg_transaction_cleaned!$O$2:$O$5743,A5498,pg_transaction_cleaned!$F$2:$F$5743,"CAPTURE")</f>
        <v>1</v>
      </c>
      <c r="L5498" s="7">
        <f>SUMIFS(pg_transaction_cleaned!$H$2:$H$5743,pg_transaction_cleaned!$O$2:$O$5743,A5498,pg_transaction_cleaned!$F$2:$F$5743,"CAPTURE")</f>
        <v>999</v>
      </c>
      <c r="M5498" s="6">
        <f>COUNTIFS(pg_transaction_cleaned!$O$2:$O$5743,A5498,pg_transaction_cleaned!$F$2:$F$5743,"REFUND")</f>
        <v>0</v>
      </c>
      <c r="N5498" s="7">
        <f>SUMIFS(pg_transaction_cleaned!$H$2:$H$5743,pg_transaction_cleaned!$O$2:$O$5743,A5498,pg_transaction_cleaned!$F$2:$F$5743,"REFUND")</f>
        <v>0</v>
      </c>
      <c r="O5498" s="6" t="str">
        <f t="shared" si="429"/>
        <v>OK</v>
      </c>
      <c r="P5498" s="8">
        <f t="shared" si="430"/>
        <v>0</v>
      </c>
    </row>
    <row r="5499" spans="1:16" x14ac:dyDescent="0.3">
      <c r="A5499" s="6" t="s">
        <v>10860</v>
      </c>
      <c r="B5499" s="6" t="s">
        <v>11942</v>
      </c>
      <c r="C5499" s="6" t="s">
        <v>4834</v>
      </c>
      <c r="D5499" s="6" t="s">
        <v>23</v>
      </c>
      <c r="E5499" s="6" t="s">
        <v>18</v>
      </c>
      <c r="F5499" s="6" t="s">
        <v>12056</v>
      </c>
      <c r="G5499" s="6" t="s">
        <v>19</v>
      </c>
      <c r="H5499" s="10">
        <f t="shared" si="426"/>
        <v>46277</v>
      </c>
      <c r="I5499" s="7">
        <f t="shared" si="427"/>
        <v>8297</v>
      </c>
      <c r="J5499" s="6" t="str">
        <f t="shared" si="428"/>
        <v>Bengaluru</v>
      </c>
      <c r="K5499" s="6">
        <f>COUNTIFS(pg_transaction_cleaned!$O$2:$O$5743,A5499,pg_transaction_cleaned!$F$2:$F$5743,"CAPTURE")</f>
        <v>1</v>
      </c>
      <c r="L5499" s="7">
        <f>SUMIFS(pg_transaction_cleaned!$H$2:$H$5743,pg_transaction_cleaned!$O$2:$O$5743,A5499,pg_transaction_cleaned!$F$2:$F$5743,"CAPTURE")</f>
        <v>8297</v>
      </c>
      <c r="M5499" s="6">
        <f>COUNTIFS(pg_transaction_cleaned!$O$2:$O$5743,A5499,pg_transaction_cleaned!$F$2:$F$5743,"REFUND")</f>
        <v>0</v>
      </c>
      <c r="N5499" s="7">
        <f>SUMIFS(pg_transaction_cleaned!$H$2:$H$5743,pg_transaction_cleaned!$O$2:$O$5743,A5499,pg_transaction_cleaned!$F$2:$F$5743,"REFUND")</f>
        <v>0</v>
      </c>
      <c r="O5499" s="6" t="str">
        <f t="shared" si="429"/>
        <v>OK</v>
      </c>
      <c r="P5499" s="8">
        <f t="shared" si="430"/>
        <v>0</v>
      </c>
    </row>
    <row r="5500" spans="1:16" x14ac:dyDescent="0.3">
      <c r="A5500" s="6" t="s">
        <v>10861</v>
      </c>
      <c r="B5500" s="6" t="s">
        <v>11852</v>
      </c>
      <c r="C5500" s="6" t="s">
        <v>10862</v>
      </c>
      <c r="D5500" s="6" t="s">
        <v>42</v>
      </c>
      <c r="E5500" s="6" t="s">
        <v>18</v>
      </c>
      <c r="F5500" s="6" t="s">
        <v>11861</v>
      </c>
      <c r="G5500" s="6" t="s">
        <v>19</v>
      </c>
      <c r="H5500" s="10">
        <f t="shared" si="426"/>
        <v>46273</v>
      </c>
      <c r="I5500" s="7">
        <f t="shared" si="427"/>
        <v>7999</v>
      </c>
      <c r="J5500" s="6" t="str">
        <f t="shared" si="428"/>
        <v>Hyderabad</v>
      </c>
      <c r="K5500" s="6">
        <f>COUNTIFS(pg_transaction_cleaned!$O$2:$O$5743,A5500,pg_transaction_cleaned!$F$2:$F$5743,"CAPTURE")</f>
        <v>1</v>
      </c>
      <c r="L5500" s="7">
        <f>SUMIFS(pg_transaction_cleaned!$H$2:$H$5743,pg_transaction_cleaned!$O$2:$O$5743,A5500,pg_transaction_cleaned!$F$2:$F$5743,"CAPTURE")</f>
        <v>7999</v>
      </c>
      <c r="M5500" s="6">
        <f>COUNTIFS(pg_transaction_cleaned!$O$2:$O$5743,A5500,pg_transaction_cleaned!$F$2:$F$5743,"REFUND")</f>
        <v>0</v>
      </c>
      <c r="N5500" s="7">
        <f>SUMIFS(pg_transaction_cleaned!$H$2:$H$5743,pg_transaction_cleaned!$O$2:$O$5743,A5500,pg_transaction_cleaned!$F$2:$F$5743,"REFUND")</f>
        <v>0</v>
      </c>
      <c r="O5500" s="6" t="str">
        <f t="shared" si="429"/>
        <v>OK</v>
      </c>
      <c r="P5500" s="8">
        <f t="shared" si="430"/>
        <v>0</v>
      </c>
    </row>
    <row r="5501" spans="1:16" x14ac:dyDescent="0.3">
      <c r="A5501" s="6" t="s">
        <v>10863</v>
      </c>
      <c r="B5501" s="6" t="s">
        <v>11862</v>
      </c>
      <c r="C5501" s="6" t="s">
        <v>10864</v>
      </c>
      <c r="D5501" s="6" t="s">
        <v>26</v>
      </c>
      <c r="E5501" s="6" t="s">
        <v>27</v>
      </c>
      <c r="F5501" s="6" t="s">
        <v>11861</v>
      </c>
      <c r="G5501" s="6" t="s">
        <v>19</v>
      </c>
      <c r="H5501" s="10">
        <f t="shared" si="426"/>
        <v>46272</v>
      </c>
      <c r="I5501" s="7">
        <f t="shared" si="427"/>
        <v>7999</v>
      </c>
      <c r="J5501" s="6" t="str">
        <f t="shared" si="428"/>
        <v>Kolkata</v>
      </c>
      <c r="K5501" s="6">
        <f>COUNTIFS(pg_transaction_cleaned!$O$2:$O$5743,A5501,pg_transaction_cleaned!$F$2:$F$5743,"CAPTURE")</f>
        <v>1</v>
      </c>
      <c r="L5501" s="7">
        <f>SUMIFS(pg_transaction_cleaned!$H$2:$H$5743,pg_transaction_cleaned!$O$2:$O$5743,A5501,pg_transaction_cleaned!$F$2:$F$5743,"CAPTURE")</f>
        <v>7999</v>
      </c>
      <c r="M5501" s="6">
        <f>COUNTIFS(pg_transaction_cleaned!$O$2:$O$5743,A5501,pg_transaction_cleaned!$F$2:$F$5743,"REFUND")</f>
        <v>0</v>
      </c>
      <c r="N5501" s="7">
        <f>SUMIFS(pg_transaction_cleaned!$H$2:$H$5743,pg_transaction_cleaned!$O$2:$O$5743,A5501,pg_transaction_cleaned!$F$2:$F$5743,"REFUND")</f>
        <v>0</v>
      </c>
      <c r="O5501" s="6" t="str">
        <f t="shared" si="429"/>
        <v>OK</v>
      </c>
      <c r="P5501" s="8">
        <f t="shared" si="430"/>
        <v>0</v>
      </c>
    </row>
    <row r="5502" spans="1:16" x14ac:dyDescent="0.3">
      <c r="A5502" s="6" t="s">
        <v>10865</v>
      </c>
      <c r="B5502" s="6" t="s">
        <v>11875</v>
      </c>
      <c r="C5502" s="6" t="s">
        <v>10866</v>
      </c>
      <c r="D5502" s="6" t="s">
        <v>42</v>
      </c>
      <c r="E5502" s="6" t="s">
        <v>27</v>
      </c>
      <c r="F5502" s="6" t="s">
        <v>12026</v>
      </c>
      <c r="G5502" s="6" t="s">
        <v>19</v>
      </c>
      <c r="H5502" s="10">
        <f t="shared" si="426"/>
        <v>46279</v>
      </c>
      <c r="I5502" s="7">
        <f t="shared" si="427"/>
        <v>9097</v>
      </c>
      <c r="J5502" s="6" t="str">
        <f t="shared" si="428"/>
        <v>Hyderabad</v>
      </c>
      <c r="K5502" s="6">
        <f>COUNTIFS(pg_transaction_cleaned!$O$2:$O$5743,A5502,pg_transaction_cleaned!$F$2:$F$5743,"CAPTURE")</f>
        <v>1</v>
      </c>
      <c r="L5502" s="7">
        <f>SUMIFS(pg_transaction_cleaned!$H$2:$H$5743,pg_transaction_cleaned!$O$2:$O$5743,A5502,pg_transaction_cleaned!$F$2:$F$5743,"CAPTURE")</f>
        <v>9097</v>
      </c>
      <c r="M5502" s="6">
        <f>COUNTIFS(pg_transaction_cleaned!$O$2:$O$5743,A5502,pg_transaction_cleaned!$F$2:$F$5743,"REFUND")</f>
        <v>0</v>
      </c>
      <c r="N5502" s="7">
        <f>SUMIFS(pg_transaction_cleaned!$H$2:$H$5743,pg_transaction_cleaned!$O$2:$O$5743,A5502,pg_transaction_cleaned!$F$2:$F$5743,"REFUND")</f>
        <v>0</v>
      </c>
      <c r="O5502" s="6" t="str">
        <f t="shared" si="429"/>
        <v>OK</v>
      </c>
      <c r="P5502" s="8">
        <f t="shared" si="430"/>
        <v>0</v>
      </c>
    </row>
    <row r="5503" spans="1:16" x14ac:dyDescent="0.3">
      <c r="A5503" s="6" t="s">
        <v>10867</v>
      </c>
      <c r="B5503" s="6" t="s">
        <v>11926</v>
      </c>
      <c r="C5503" s="6" t="s">
        <v>10868</v>
      </c>
      <c r="D5503" s="6" t="s">
        <v>48</v>
      </c>
      <c r="E5503" s="6" t="s">
        <v>18</v>
      </c>
      <c r="F5503" s="6" t="s">
        <v>11900</v>
      </c>
      <c r="G5503" s="6" t="s">
        <v>19</v>
      </c>
      <c r="H5503" s="10">
        <f t="shared" si="426"/>
        <v>46270</v>
      </c>
      <c r="I5503" s="7">
        <f t="shared" si="427"/>
        <v>599</v>
      </c>
      <c r="J5503" s="6" t="str">
        <f t="shared" si="428"/>
        <v>Jaipur</v>
      </c>
      <c r="K5503" s="6">
        <f>COUNTIFS(pg_transaction_cleaned!$O$2:$O$5743,A5503,pg_transaction_cleaned!$F$2:$F$5743,"CAPTURE")</f>
        <v>1</v>
      </c>
      <c r="L5503" s="7">
        <f>SUMIFS(pg_transaction_cleaned!$H$2:$H$5743,pg_transaction_cleaned!$O$2:$O$5743,A5503,pg_transaction_cleaned!$F$2:$F$5743,"CAPTURE")</f>
        <v>599</v>
      </c>
      <c r="M5503" s="6">
        <f>COUNTIFS(pg_transaction_cleaned!$O$2:$O$5743,A5503,pg_transaction_cleaned!$F$2:$F$5743,"REFUND")</f>
        <v>0</v>
      </c>
      <c r="N5503" s="7">
        <f>SUMIFS(pg_transaction_cleaned!$H$2:$H$5743,pg_transaction_cleaned!$O$2:$O$5743,A5503,pg_transaction_cleaned!$F$2:$F$5743,"REFUND")</f>
        <v>0</v>
      </c>
      <c r="O5503" s="6" t="str">
        <f t="shared" si="429"/>
        <v>OK</v>
      </c>
      <c r="P5503" s="8">
        <f t="shared" si="430"/>
        <v>0</v>
      </c>
    </row>
    <row r="5504" spans="1:16" x14ac:dyDescent="0.3">
      <c r="A5504" s="6" t="s">
        <v>10869</v>
      </c>
      <c r="B5504" s="6" t="s">
        <v>11846</v>
      </c>
      <c r="C5504" s="6" t="s">
        <v>10870</v>
      </c>
      <c r="D5504" s="6" t="s">
        <v>61</v>
      </c>
      <c r="E5504" s="6" t="s">
        <v>18</v>
      </c>
      <c r="F5504" s="6" t="s">
        <v>11851</v>
      </c>
      <c r="G5504" s="6" t="s">
        <v>19</v>
      </c>
      <c r="H5504" s="10">
        <f t="shared" si="426"/>
        <v>46285</v>
      </c>
      <c r="I5504" s="7">
        <f t="shared" si="427"/>
        <v>3499</v>
      </c>
      <c r="J5504" s="6" t="str">
        <f t="shared" si="428"/>
        <v>Delhi</v>
      </c>
      <c r="K5504" s="6">
        <f>COUNTIFS(pg_transaction_cleaned!$O$2:$O$5743,A5504,pg_transaction_cleaned!$F$2:$F$5743,"CAPTURE")</f>
        <v>1</v>
      </c>
      <c r="L5504" s="7">
        <f>SUMIFS(pg_transaction_cleaned!$H$2:$H$5743,pg_transaction_cleaned!$O$2:$O$5743,A5504,pg_transaction_cleaned!$F$2:$F$5743,"CAPTURE")</f>
        <v>3499</v>
      </c>
      <c r="M5504" s="6">
        <f>COUNTIFS(pg_transaction_cleaned!$O$2:$O$5743,A5504,pg_transaction_cleaned!$F$2:$F$5743,"REFUND")</f>
        <v>0</v>
      </c>
      <c r="N5504" s="7">
        <f>SUMIFS(pg_transaction_cleaned!$H$2:$H$5743,pg_transaction_cleaned!$O$2:$O$5743,A5504,pg_transaction_cleaned!$F$2:$F$5743,"REFUND")</f>
        <v>0</v>
      </c>
      <c r="O5504" s="6" t="str">
        <f t="shared" si="429"/>
        <v>OK</v>
      </c>
      <c r="P5504" s="8">
        <f t="shared" si="430"/>
        <v>0</v>
      </c>
    </row>
    <row r="5505" spans="1:16" x14ac:dyDescent="0.3">
      <c r="A5505" s="6" t="s">
        <v>10871</v>
      </c>
      <c r="B5505" s="6" t="s">
        <v>11926</v>
      </c>
      <c r="C5505" s="6" t="s">
        <v>10872</v>
      </c>
      <c r="D5505" s="6" t="s">
        <v>42</v>
      </c>
      <c r="E5505" s="6" t="s">
        <v>18</v>
      </c>
      <c r="F5505" s="6" t="s">
        <v>12098</v>
      </c>
      <c r="G5505" s="6" t="s">
        <v>19</v>
      </c>
      <c r="H5505" s="10">
        <f t="shared" si="426"/>
        <v>46270</v>
      </c>
      <c r="I5505" s="7">
        <f t="shared" si="427"/>
        <v>2148</v>
      </c>
      <c r="J5505" s="6" t="str">
        <f t="shared" si="428"/>
        <v>Hyderabad</v>
      </c>
      <c r="K5505" s="6">
        <f>COUNTIFS(pg_transaction_cleaned!$O$2:$O$5743,A5505,pg_transaction_cleaned!$F$2:$F$5743,"CAPTURE")</f>
        <v>1</v>
      </c>
      <c r="L5505" s="7">
        <f>SUMIFS(pg_transaction_cleaned!$H$2:$H$5743,pg_transaction_cleaned!$O$2:$O$5743,A5505,pg_transaction_cleaned!$F$2:$F$5743,"CAPTURE")</f>
        <v>2148</v>
      </c>
      <c r="M5505" s="6">
        <f>COUNTIFS(pg_transaction_cleaned!$O$2:$O$5743,A5505,pg_transaction_cleaned!$F$2:$F$5743,"REFUND")</f>
        <v>0</v>
      </c>
      <c r="N5505" s="7">
        <f>SUMIFS(pg_transaction_cleaned!$H$2:$H$5743,pg_transaction_cleaned!$O$2:$O$5743,A5505,pg_transaction_cleaned!$F$2:$F$5743,"REFUND")</f>
        <v>0</v>
      </c>
      <c r="O5505" s="6" t="str">
        <f t="shared" si="429"/>
        <v>OK</v>
      </c>
      <c r="P5505" s="8">
        <f t="shared" si="430"/>
        <v>0</v>
      </c>
    </row>
    <row r="5506" spans="1:16" x14ac:dyDescent="0.3">
      <c r="A5506" s="6" t="s">
        <v>10873</v>
      </c>
      <c r="B5506" s="6" t="s">
        <v>12050</v>
      </c>
      <c r="C5506" s="6" t="s">
        <v>10874</v>
      </c>
      <c r="D5506" s="6" t="s">
        <v>34</v>
      </c>
      <c r="E5506" s="6" t="s">
        <v>18</v>
      </c>
      <c r="F5506" s="6" t="s">
        <v>12044</v>
      </c>
      <c r="G5506" s="6" t="s">
        <v>19</v>
      </c>
      <c r="H5506" s="10">
        <f t="shared" ref="H5506:H5569" si="431">IF(MID(B5506,5,1)="-",DATE(LEFT(B5506,4),MID(B5506,6,2),RIGHT(B5506,2)),DATE(RIGHT(B5506,4),MID(B5506,4,2),LEFT(B5506,2)))</f>
        <v>46284</v>
      </c>
      <c r="I5506" s="7">
        <f t="shared" ref="I5506:I5569" si="432">VALUE(SUBSTITUTE(F5506,",",""))</f>
        <v>3498</v>
      </c>
      <c r="J5506" s="6" t="str">
        <f t="shared" ref="J5506:J5569" si="433">IF(TRIM(D5506)="","Unknown",TRIM(D5506))</f>
        <v>Ahmedabad</v>
      </c>
      <c r="K5506" s="6">
        <f>COUNTIFS(pg_transaction_cleaned!$O$2:$O$5743,A5506,pg_transaction_cleaned!$F$2:$F$5743,"CAPTURE")</f>
        <v>1</v>
      </c>
      <c r="L5506" s="7">
        <f>SUMIFS(pg_transaction_cleaned!$H$2:$H$5743,pg_transaction_cleaned!$O$2:$O$5743,A5506,pg_transaction_cleaned!$F$2:$F$5743,"CAPTURE")</f>
        <v>3498</v>
      </c>
      <c r="M5506" s="6">
        <f>COUNTIFS(pg_transaction_cleaned!$O$2:$O$5743,A5506,pg_transaction_cleaned!$F$2:$F$5743,"REFUND")</f>
        <v>0</v>
      </c>
      <c r="N5506" s="7">
        <f>SUMIFS(pg_transaction_cleaned!$H$2:$H$5743,pg_transaction_cleaned!$O$2:$O$5743,A5506,pg_transaction_cleaned!$F$2:$F$5743,"REFUND")</f>
        <v>0</v>
      </c>
      <c r="O5506" s="6" t="str">
        <f t="shared" si="429"/>
        <v>OK</v>
      </c>
      <c r="P5506" s="8">
        <f t="shared" si="430"/>
        <v>0</v>
      </c>
    </row>
    <row r="5507" spans="1:16" x14ac:dyDescent="0.3">
      <c r="A5507" s="6" t="s">
        <v>10875</v>
      </c>
      <c r="B5507" s="6" t="s">
        <v>11911</v>
      </c>
      <c r="C5507" s="6" t="s">
        <v>10876</v>
      </c>
      <c r="D5507" s="6" t="s">
        <v>42</v>
      </c>
      <c r="E5507" s="6" t="s">
        <v>18</v>
      </c>
      <c r="F5507" s="6" t="s">
        <v>12170</v>
      </c>
      <c r="G5507" s="6" t="s">
        <v>19</v>
      </c>
      <c r="H5507" s="10">
        <f t="shared" si="431"/>
        <v>46266</v>
      </c>
      <c r="I5507" s="7">
        <f t="shared" si="432"/>
        <v>3997</v>
      </c>
      <c r="J5507" s="6" t="str">
        <f t="shared" si="433"/>
        <v>Hyderabad</v>
      </c>
      <c r="K5507" s="6">
        <f>COUNTIFS(pg_transaction_cleaned!$O$2:$O$5743,A5507,pg_transaction_cleaned!$F$2:$F$5743,"CAPTURE")</f>
        <v>1</v>
      </c>
      <c r="L5507" s="7">
        <f>SUMIFS(pg_transaction_cleaned!$H$2:$H$5743,pg_transaction_cleaned!$O$2:$O$5743,A5507,pg_transaction_cleaned!$F$2:$F$5743,"CAPTURE")</f>
        <v>3997</v>
      </c>
      <c r="M5507" s="6">
        <f>COUNTIFS(pg_transaction_cleaned!$O$2:$O$5743,A5507,pg_transaction_cleaned!$F$2:$F$5743,"REFUND")</f>
        <v>0</v>
      </c>
      <c r="N5507" s="7">
        <f>SUMIFS(pg_transaction_cleaned!$H$2:$H$5743,pg_transaction_cleaned!$O$2:$O$5743,A5507,pg_transaction_cleaned!$F$2:$F$5743,"REFUND")</f>
        <v>0</v>
      </c>
      <c r="O5507" s="6" t="str">
        <f t="shared" ref="O5507:O5570" si="434">IF(AND(G5507="Paid",K5507=0),"Paid, no payment",IF(AND(OR(G5507="Failed",G5507="Cancelled"),K5507&gt;0),"Payment on failed/cancelled",IF(K5507&gt;1,"Duplicate charge",IF(AND(K5507=1,ROUND(L5507-I5507,2)&lt;&gt;0),"Amount difference",IF(AND(G5507="Refunded",M5507=0),"Refunded, no refund",IF(AND(G5507&lt;&gt;"Refunded",M5507&gt;0),"Refund, order not Refunded",IF(AND(M5507&gt;0,ROUND(N5507-I5507,2)&lt;&gt;0),"Refund amount differs","OK")))))))</f>
        <v>OK</v>
      </c>
      <c r="P5507" s="8">
        <f t="shared" ref="P5507:P5570" si="435">IF(O5507="OK",0,IF(O5507="Paid, no payment",I5507,IF(O5507="Payment on failed/cancelled",L5507,IF(OR(O5507="Duplicate charge",O5507="Amount difference"),L5507-I5507,IF(O5507="Refunded, no refund",I5507,N5507)))))</f>
        <v>0</v>
      </c>
    </row>
    <row r="5508" spans="1:16" x14ac:dyDescent="0.3">
      <c r="A5508" s="6" t="s">
        <v>10877</v>
      </c>
      <c r="B5508" s="6" t="s">
        <v>11886</v>
      </c>
      <c r="C5508" s="6" t="s">
        <v>10878</v>
      </c>
      <c r="D5508" s="6" t="s">
        <v>34</v>
      </c>
      <c r="E5508" s="6" t="s">
        <v>18</v>
      </c>
      <c r="F5508" s="6" t="s">
        <v>11853</v>
      </c>
      <c r="G5508" s="6" t="s">
        <v>19</v>
      </c>
      <c r="H5508" s="10">
        <f t="shared" si="431"/>
        <v>46272</v>
      </c>
      <c r="I5508" s="7">
        <f t="shared" si="432"/>
        <v>1799</v>
      </c>
      <c r="J5508" s="6" t="str">
        <f t="shared" si="433"/>
        <v>Ahmedabad</v>
      </c>
      <c r="K5508" s="6">
        <f>COUNTIFS(pg_transaction_cleaned!$O$2:$O$5743,A5508,pg_transaction_cleaned!$F$2:$F$5743,"CAPTURE")</f>
        <v>1</v>
      </c>
      <c r="L5508" s="7">
        <f>SUMIFS(pg_transaction_cleaned!$H$2:$H$5743,pg_transaction_cleaned!$O$2:$O$5743,A5508,pg_transaction_cleaned!$F$2:$F$5743,"CAPTURE")</f>
        <v>1799</v>
      </c>
      <c r="M5508" s="6">
        <f>COUNTIFS(pg_transaction_cleaned!$O$2:$O$5743,A5508,pg_transaction_cleaned!$F$2:$F$5743,"REFUND")</f>
        <v>0</v>
      </c>
      <c r="N5508" s="7">
        <f>SUMIFS(pg_transaction_cleaned!$H$2:$H$5743,pg_transaction_cleaned!$O$2:$O$5743,A5508,pg_transaction_cleaned!$F$2:$F$5743,"REFUND")</f>
        <v>0</v>
      </c>
      <c r="O5508" s="6" t="str">
        <f t="shared" si="434"/>
        <v>OK</v>
      </c>
      <c r="P5508" s="8">
        <f t="shared" si="435"/>
        <v>0</v>
      </c>
    </row>
    <row r="5509" spans="1:16" x14ac:dyDescent="0.3">
      <c r="A5509" s="6" t="s">
        <v>10879</v>
      </c>
      <c r="B5509" s="6" t="s">
        <v>11958</v>
      </c>
      <c r="C5509" s="6" t="s">
        <v>10880</v>
      </c>
      <c r="D5509" s="6" t="s">
        <v>75</v>
      </c>
      <c r="E5509" s="6" t="s">
        <v>18</v>
      </c>
      <c r="F5509" s="6" t="s">
        <v>12001</v>
      </c>
      <c r="G5509" s="6" t="s">
        <v>19</v>
      </c>
      <c r="H5509" s="10">
        <f t="shared" si="431"/>
        <v>46281</v>
      </c>
      <c r="I5509" s="7">
        <f t="shared" si="432"/>
        <v>7997</v>
      </c>
      <c r="J5509" s="6" t="str">
        <f t="shared" si="433"/>
        <v>Mumbai</v>
      </c>
      <c r="K5509" s="6">
        <f>COUNTIFS(pg_transaction_cleaned!$O$2:$O$5743,A5509,pg_transaction_cleaned!$F$2:$F$5743,"CAPTURE")</f>
        <v>1</v>
      </c>
      <c r="L5509" s="7">
        <f>SUMIFS(pg_transaction_cleaned!$H$2:$H$5743,pg_transaction_cleaned!$O$2:$O$5743,A5509,pg_transaction_cleaned!$F$2:$F$5743,"CAPTURE")</f>
        <v>7997</v>
      </c>
      <c r="M5509" s="6">
        <f>COUNTIFS(pg_transaction_cleaned!$O$2:$O$5743,A5509,pg_transaction_cleaned!$F$2:$F$5743,"REFUND")</f>
        <v>0</v>
      </c>
      <c r="N5509" s="7">
        <f>SUMIFS(pg_transaction_cleaned!$H$2:$H$5743,pg_transaction_cleaned!$O$2:$O$5743,A5509,pg_transaction_cleaned!$F$2:$F$5743,"REFUND")</f>
        <v>0</v>
      </c>
      <c r="O5509" s="6" t="str">
        <f t="shared" si="434"/>
        <v>OK</v>
      </c>
      <c r="P5509" s="8">
        <f t="shared" si="435"/>
        <v>0</v>
      </c>
    </row>
    <row r="5510" spans="1:16" x14ac:dyDescent="0.3">
      <c r="A5510" s="6" t="s">
        <v>10881</v>
      </c>
      <c r="B5510" s="6" t="s">
        <v>11846</v>
      </c>
      <c r="C5510" s="6" t="s">
        <v>10882</v>
      </c>
      <c r="D5510" s="6" t="s">
        <v>42</v>
      </c>
      <c r="E5510" s="6" t="s">
        <v>18</v>
      </c>
      <c r="F5510" s="6" t="s">
        <v>11835</v>
      </c>
      <c r="G5510" s="6" t="s">
        <v>19</v>
      </c>
      <c r="H5510" s="10">
        <f t="shared" si="431"/>
        <v>46285</v>
      </c>
      <c r="I5510" s="7">
        <f t="shared" si="432"/>
        <v>499</v>
      </c>
      <c r="J5510" s="6" t="str">
        <f t="shared" si="433"/>
        <v>Hyderabad</v>
      </c>
      <c r="K5510" s="6">
        <f>COUNTIFS(pg_transaction_cleaned!$O$2:$O$5743,A5510,pg_transaction_cleaned!$F$2:$F$5743,"CAPTURE")</f>
        <v>1</v>
      </c>
      <c r="L5510" s="7">
        <f>SUMIFS(pg_transaction_cleaned!$H$2:$H$5743,pg_transaction_cleaned!$O$2:$O$5743,A5510,pg_transaction_cleaned!$F$2:$F$5743,"CAPTURE")</f>
        <v>499</v>
      </c>
      <c r="M5510" s="6">
        <f>COUNTIFS(pg_transaction_cleaned!$O$2:$O$5743,A5510,pg_transaction_cleaned!$F$2:$F$5743,"REFUND")</f>
        <v>0</v>
      </c>
      <c r="N5510" s="7">
        <f>SUMIFS(pg_transaction_cleaned!$H$2:$H$5743,pg_transaction_cleaned!$O$2:$O$5743,A5510,pg_transaction_cleaned!$F$2:$F$5743,"REFUND")</f>
        <v>0</v>
      </c>
      <c r="O5510" s="6" t="str">
        <f t="shared" si="434"/>
        <v>OK</v>
      </c>
      <c r="P5510" s="8">
        <f t="shared" si="435"/>
        <v>0</v>
      </c>
    </row>
    <row r="5511" spans="1:16" x14ac:dyDescent="0.3">
      <c r="A5511" s="6" t="s">
        <v>10883</v>
      </c>
      <c r="B5511" s="6" t="s">
        <v>11834</v>
      </c>
      <c r="C5511" s="6" t="s">
        <v>10884</v>
      </c>
      <c r="D5511" s="6" t="s">
        <v>23</v>
      </c>
      <c r="E5511" s="6" t="s">
        <v>18</v>
      </c>
      <c r="F5511" s="6" t="s">
        <v>11861</v>
      </c>
      <c r="G5511" s="6" t="s">
        <v>19</v>
      </c>
      <c r="H5511" s="10">
        <f t="shared" si="431"/>
        <v>46276</v>
      </c>
      <c r="I5511" s="7">
        <f t="shared" si="432"/>
        <v>7999</v>
      </c>
      <c r="J5511" s="6" t="str">
        <f t="shared" si="433"/>
        <v>Bengaluru</v>
      </c>
      <c r="K5511" s="6">
        <f>COUNTIFS(pg_transaction_cleaned!$O$2:$O$5743,A5511,pg_transaction_cleaned!$F$2:$F$5743,"CAPTURE")</f>
        <v>1</v>
      </c>
      <c r="L5511" s="7">
        <f>SUMIFS(pg_transaction_cleaned!$H$2:$H$5743,pg_transaction_cleaned!$O$2:$O$5743,A5511,pg_transaction_cleaned!$F$2:$F$5743,"CAPTURE")</f>
        <v>7999</v>
      </c>
      <c r="M5511" s="6">
        <f>COUNTIFS(pg_transaction_cleaned!$O$2:$O$5743,A5511,pg_transaction_cleaned!$F$2:$F$5743,"REFUND")</f>
        <v>0</v>
      </c>
      <c r="N5511" s="7">
        <f>SUMIFS(pg_transaction_cleaned!$H$2:$H$5743,pg_transaction_cleaned!$O$2:$O$5743,A5511,pg_transaction_cleaned!$F$2:$F$5743,"REFUND")</f>
        <v>0</v>
      </c>
      <c r="O5511" s="6" t="str">
        <f t="shared" si="434"/>
        <v>OK</v>
      </c>
      <c r="P5511" s="8">
        <f t="shared" si="435"/>
        <v>0</v>
      </c>
    </row>
    <row r="5512" spans="1:16" x14ac:dyDescent="0.3">
      <c r="A5512" s="6" t="s">
        <v>10885</v>
      </c>
      <c r="B5512" s="6" t="s">
        <v>11923</v>
      </c>
      <c r="C5512" s="6" t="s">
        <v>10886</v>
      </c>
      <c r="D5512" s="6" t="s">
        <v>34</v>
      </c>
      <c r="E5512" s="6" t="s">
        <v>18</v>
      </c>
      <c r="F5512" s="6" t="s">
        <v>11993</v>
      </c>
      <c r="G5512" s="6" t="s">
        <v>19</v>
      </c>
      <c r="H5512" s="10">
        <f t="shared" si="431"/>
        <v>46292</v>
      </c>
      <c r="I5512" s="7">
        <f t="shared" si="432"/>
        <v>299</v>
      </c>
      <c r="J5512" s="6" t="str">
        <f t="shared" si="433"/>
        <v>Ahmedabad</v>
      </c>
      <c r="K5512" s="6">
        <f>COUNTIFS(pg_transaction_cleaned!$O$2:$O$5743,A5512,pg_transaction_cleaned!$F$2:$F$5743,"CAPTURE")</f>
        <v>1</v>
      </c>
      <c r="L5512" s="7">
        <f>SUMIFS(pg_transaction_cleaned!$H$2:$H$5743,pg_transaction_cleaned!$O$2:$O$5743,A5512,pg_transaction_cleaned!$F$2:$F$5743,"CAPTURE")</f>
        <v>299</v>
      </c>
      <c r="M5512" s="6">
        <f>COUNTIFS(pg_transaction_cleaned!$O$2:$O$5743,A5512,pg_transaction_cleaned!$F$2:$F$5743,"REFUND")</f>
        <v>0</v>
      </c>
      <c r="N5512" s="7">
        <f>SUMIFS(pg_transaction_cleaned!$H$2:$H$5743,pg_transaction_cleaned!$O$2:$O$5743,A5512,pg_transaction_cleaned!$F$2:$F$5743,"REFUND")</f>
        <v>0</v>
      </c>
      <c r="O5512" s="6" t="str">
        <f t="shared" si="434"/>
        <v>OK</v>
      </c>
      <c r="P5512" s="8">
        <f t="shared" si="435"/>
        <v>0</v>
      </c>
    </row>
    <row r="5513" spans="1:16" x14ac:dyDescent="0.3">
      <c r="A5513" s="6" t="s">
        <v>10887</v>
      </c>
      <c r="B5513" s="6" t="s">
        <v>11908</v>
      </c>
      <c r="C5513" s="6" t="s">
        <v>10888</v>
      </c>
      <c r="D5513" s="6" t="s">
        <v>51</v>
      </c>
      <c r="E5513" s="6" t="s">
        <v>18</v>
      </c>
      <c r="F5513" s="6" t="s">
        <v>11855</v>
      </c>
      <c r="G5513" s="6" t="s">
        <v>19</v>
      </c>
      <c r="H5513" s="10">
        <f t="shared" si="431"/>
        <v>46275</v>
      </c>
      <c r="I5513" s="7">
        <f t="shared" si="432"/>
        <v>4999</v>
      </c>
      <c r="J5513" s="6" t="str">
        <f t="shared" si="433"/>
        <v>Chennai</v>
      </c>
      <c r="K5513" s="6">
        <f>COUNTIFS(pg_transaction_cleaned!$O$2:$O$5743,A5513,pg_transaction_cleaned!$F$2:$F$5743,"CAPTURE")</f>
        <v>1</v>
      </c>
      <c r="L5513" s="7">
        <f>SUMIFS(pg_transaction_cleaned!$H$2:$H$5743,pg_transaction_cleaned!$O$2:$O$5743,A5513,pg_transaction_cleaned!$F$2:$F$5743,"CAPTURE")</f>
        <v>4999</v>
      </c>
      <c r="M5513" s="6">
        <f>COUNTIFS(pg_transaction_cleaned!$O$2:$O$5743,A5513,pg_transaction_cleaned!$F$2:$F$5743,"REFUND")</f>
        <v>0</v>
      </c>
      <c r="N5513" s="7">
        <f>SUMIFS(pg_transaction_cleaned!$H$2:$H$5743,pg_transaction_cleaned!$O$2:$O$5743,A5513,pg_transaction_cleaned!$F$2:$F$5743,"REFUND")</f>
        <v>0</v>
      </c>
      <c r="O5513" s="6" t="str">
        <f t="shared" si="434"/>
        <v>OK</v>
      </c>
      <c r="P5513" s="8">
        <f t="shared" si="435"/>
        <v>0</v>
      </c>
    </row>
    <row r="5514" spans="1:16" x14ac:dyDescent="0.3">
      <c r="A5514" s="6" t="s">
        <v>10889</v>
      </c>
      <c r="B5514" s="6" t="s">
        <v>11891</v>
      </c>
      <c r="C5514" s="6" t="s">
        <v>10890</v>
      </c>
      <c r="D5514" s="6" t="s">
        <v>51</v>
      </c>
      <c r="E5514" s="6" t="s">
        <v>18</v>
      </c>
      <c r="F5514" s="6" t="s">
        <v>11835</v>
      </c>
      <c r="G5514" s="6" t="s">
        <v>19</v>
      </c>
      <c r="H5514" s="10">
        <f t="shared" si="431"/>
        <v>46278</v>
      </c>
      <c r="I5514" s="7">
        <f t="shared" si="432"/>
        <v>499</v>
      </c>
      <c r="J5514" s="6" t="str">
        <f t="shared" si="433"/>
        <v>Chennai</v>
      </c>
      <c r="K5514" s="6">
        <f>COUNTIFS(pg_transaction_cleaned!$O$2:$O$5743,A5514,pg_transaction_cleaned!$F$2:$F$5743,"CAPTURE")</f>
        <v>1</v>
      </c>
      <c r="L5514" s="7">
        <f>SUMIFS(pg_transaction_cleaned!$H$2:$H$5743,pg_transaction_cleaned!$O$2:$O$5743,A5514,pg_transaction_cleaned!$F$2:$F$5743,"CAPTURE")</f>
        <v>499</v>
      </c>
      <c r="M5514" s="6">
        <f>COUNTIFS(pg_transaction_cleaned!$O$2:$O$5743,A5514,pg_transaction_cleaned!$F$2:$F$5743,"REFUND")</f>
        <v>0</v>
      </c>
      <c r="N5514" s="7">
        <f>SUMIFS(pg_transaction_cleaned!$H$2:$H$5743,pg_transaction_cleaned!$O$2:$O$5743,A5514,pg_transaction_cleaned!$F$2:$F$5743,"REFUND")</f>
        <v>0</v>
      </c>
      <c r="O5514" s="6" t="str">
        <f t="shared" si="434"/>
        <v>OK</v>
      </c>
      <c r="P5514" s="8">
        <f t="shared" si="435"/>
        <v>0</v>
      </c>
    </row>
    <row r="5515" spans="1:16" x14ac:dyDescent="0.3">
      <c r="A5515" s="6" t="s">
        <v>10891</v>
      </c>
      <c r="B5515" s="6" t="s">
        <v>11909</v>
      </c>
      <c r="C5515" s="6" t="s">
        <v>10892</v>
      </c>
      <c r="D5515" s="6" t="s">
        <v>51</v>
      </c>
      <c r="E5515" s="6" t="s">
        <v>18</v>
      </c>
      <c r="F5515" s="6" t="s">
        <v>11883</v>
      </c>
      <c r="G5515" s="6" t="s">
        <v>19</v>
      </c>
      <c r="H5515" s="10">
        <f t="shared" si="431"/>
        <v>46276</v>
      </c>
      <c r="I5515" s="7">
        <f t="shared" si="432"/>
        <v>1598</v>
      </c>
      <c r="J5515" s="6" t="str">
        <f t="shared" si="433"/>
        <v>Chennai</v>
      </c>
      <c r="K5515" s="6">
        <f>COUNTIFS(pg_transaction_cleaned!$O$2:$O$5743,A5515,pg_transaction_cleaned!$F$2:$F$5743,"CAPTURE")</f>
        <v>1</v>
      </c>
      <c r="L5515" s="7">
        <f>SUMIFS(pg_transaction_cleaned!$H$2:$H$5743,pg_transaction_cleaned!$O$2:$O$5743,A5515,pg_transaction_cleaned!$F$2:$F$5743,"CAPTURE")</f>
        <v>1598</v>
      </c>
      <c r="M5515" s="6">
        <f>COUNTIFS(pg_transaction_cleaned!$O$2:$O$5743,A5515,pg_transaction_cleaned!$F$2:$F$5743,"REFUND")</f>
        <v>0</v>
      </c>
      <c r="N5515" s="7">
        <f>SUMIFS(pg_transaction_cleaned!$H$2:$H$5743,pg_transaction_cleaned!$O$2:$O$5743,A5515,pg_transaction_cleaned!$F$2:$F$5743,"REFUND")</f>
        <v>0</v>
      </c>
      <c r="O5515" s="6" t="str">
        <f t="shared" si="434"/>
        <v>OK</v>
      </c>
      <c r="P5515" s="8">
        <f t="shared" si="435"/>
        <v>0</v>
      </c>
    </row>
    <row r="5516" spans="1:16" x14ac:dyDescent="0.3">
      <c r="A5516" s="6" t="s">
        <v>10893</v>
      </c>
      <c r="B5516" s="6" t="s">
        <v>11909</v>
      </c>
      <c r="C5516" s="6" t="s">
        <v>10894</v>
      </c>
      <c r="D5516" s="6" t="s">
        <v>23</v>
      </c>
      <c r="E5516" s="6" t="s">
        <v>18</v>
      </c>
      <c r="F5516" s="6" t="s">
        <v>11839</v>
      </c>
      <c r="G5516" s="6" t="s">
        <v>19</v>
      </c>
      <c r="H5516" s="10">
        <f t="shared" si="431"/>
        <v>46276</v>
      </c>
      <c r="I5516" s="7">
        <f t="shared" si="432"/>
        <v>1299</v>
      </c>
      <c r="J5516" s="6" t="str">
        <f t="shared" si="433"/>
        <v>Bengaluru</v>
      </c>
      <c r="K5516" s="6">
        <f>COUNTIFS(pg_transaction_cleaned!$O$2:$O$5743,A5516,pg_transaction_cleaned!$F$2:$F$5743,"CAPTURE")</f>
        <v>1</v>
      </c>
      <c r="L5516" s="7">
        <f>SUMIFS(pg_transaction_cleaned!$H$2:$H$5743,pg_transaction_cleaned!$O$2:$O$5743,A5516,pg_transaction_cleaned!$F$2:$F$5743,"CAPTURE")</f>
        <v>1299</v>
      </c>
      <c r="M5516" s="6">
        <f>COUNTIFS(pg_transaction_cleaned!$O$2:$O$5743,A5516,pg_transaction_cleaned!$F$2:$F$5743,"REFUND")</f>
        <v>0</v>
      </c>
      <c r="N5516" s="7">
        <f>SUMIFS(pg_transaction_cleaned!$H$2:$H$5743,pg_transaction_cleaned!$O$2:$O$5743,A5516,pg_transaction_cleaned!$F$2:$F$5743,"REFUND")</f>
        <v>0</v>
      </c>
      <c r="O5516" s="6" t="str">
        <f t="shared" si="434"/>
        <v>OK</v>
      </c>
      <c r="P5516" s="8">
        <f t="shared" si="435"/>
        <v>0</v>
      </c>
    </row>
    <row r="5517" spans="1:16" x14ac:dyDescent="0.3">
      <c r="A5517" s="6" t="s">
        <v>10895</v>
      </c>
      <c r="B5517" s="6" t="s">
        <v>11891</v>
      </c>
      <c r="C5517" s="6" t="s">
        <v>10896</v>
      </c>
      <c r="D5517" s="6" t="s">
        <v>75</v>
      </c>
      <c r="E5517" s="6" t="s">
        <v>27</v>
      </c>
      <c r="F5517" s="6" t="s">
        <v>11959</v>
      </c>
      <c r="G5517" s="6" t="s">
        <v>19</v>
      </c>
      <c r="H5517" s="10">
        <f t="shared" si="431"/>
        <v>46278</v>
      </c>
      <c r="I5517" s="7">
        <f t="shared" si="432"/>
        <v>5297</v>
      </c>
      <c r="J5517" s="6" t="str">
        <f t="shared" si="433"/>
        <v>Mumbai</v>
      </c>
      <c r="K5517" s="6">
        <f>COUNTIFS(pg_transaction_cleaned!$O$2:$O$5743,A5517,pg_transaction_cleaned!$F$2:$F$5743,"CAPTURE")</f>
        <v>1</v>
      </c>
      <c r="L5517" s="7">
        <f>SUMIFS(pg_transaction_cleaned!$H$2:$H$5743,pg_transaction_cleaned!$O$2:$O$5743,A5517,pg_transaction_cleaned!$F$2:$F$5743,"CAPTURE")</f>
        <v>5297</v>
      </c>
      <c r="M5517" s="6">
        <f>COUNTIFS(pg_transaction_cleaned!$O$2:$O$5743,A5517,pg_transaction_cleaned!$F$2:$F$5743,"REFUND")</f>
        <v>0</v>
      </c>
      <c r="N5517" s="7">
        <f>SUMIFS(pg_transaction_cleaned!$H$2:$H$5743,pg_transaction_cleaned!$O$2:$O$5743,A5517,pg_transaction_cleaned!$F$2:$F$5743,"REFUND")</f>
        <v>0</v>
      </c>
      <c r="O5517" s="6" t="str">
        <f t="shared" si="434"/>
        <v>OK</v>
      </c>
      <c r="P5517" s="8">
        <f t="shared" si="435"/>
        <v>0</v>
      </c>
    </row>
    <row r="5518" spans="1:16" x14ac:dyDescent="0.3">
      <c r="A5518" s="6" t="s">
        <v>10897</v>
      </c>
      <c r="B5518" s="6" t="s">
        <v>11897</v>
      </c>
      <c r="C5518" s="6" t="s">
        <v>10898</v>
      </c>
      <c r="D5518" s="6" t="s">
        <v>48</v>
      </c>
      <c r="E5518" s="6" t="s">
        <v>54</v>
      </c>
      <c r="F5518" s="6" t="s">
        <v>11851</v>
      </c>
      <c r="G5518" s="6" t="s">
        <v>19</v>
      </c>
      <c r="H5518" s="10">
        <f t="shared" si="431"/>
        <v>46266</v>
      </c>
      <c r="I5518" s="7">
        <f t="shared" si="432"/>
        <v>3499</v>
      </c>
      <c r="J5518" s="6" t="str">
        <f t="shared" si="433"/>
        <v>Jaipur</v>
      </c>
      <c r="K5518" s="6">
        <f>COUNTIFS(pg_transaction_cleaned!$O$2:$O$5743,A5518,pg_transaction_cleaned!$F$2:$F$5743,"CAPTURE")</f>
        <v>1</v>
      </c>
      <c r="L5518" s="7">
        <f>SUMIFS(pg_transaction_cleaned!$H$2:$H$5743,pg_transaction_cleaned!$O$2:$O$5743,A5518,pg_transaction_cleaned!$F$2:$F$5743,"CAPTURE")</f>
        <v>3499</v>
      </c>
      <c r="M5518" s="6">
        <f>COUNTIFS(pg_transaction_cleaned!$O$2:$O$5743,A5518,pg_transaction_cleaned!$F$2:$F$5743,"REFUND")</f>
        <v>0</v>
      </c>
      <c r="N5518" s="7">
        <f>SUMIFS(pg_transaction_cleaned!$H$2:$H$5743,pg_transaction_cleaned!$O$2:$O$5743,A5518,pg_transaction_cleaned!$F$2:$F$5743,"REFUND")</f>
        <v>0</v>
      </c>
      <c r="O5518" s="6" t="str">
        <f t="shared" si="434"/>
        <v>OK</v>
      </c>
      <c r="P5518" s="8">
        <f t="shared" si="435"/>
        <v>0</v>
      </c>
    </row>
    <row r="5519" spans="1:16" x14ac:dyDescent="0.3">
      <c r="A5519" s="6" t="s">
        <v>10899</v>
      </c>
      <c r="B5519" s="6" t="s">
        <v>11920</v>
      </c>
      <c r="C5519" s="6" t="s">
        <v>810</v>
      </c>
      <c r="D5519" s="6" t="s">
        <v>17</v>
      </c>
      <c r="E5519" s="6" t="s">
        <v>18</v>
      </c>
      <c r="F5519" s="6" t="s">
        <v>11839</v>
      </c>
      <c r="G5519" s="6" t="s">
        <v>19</v>
      </c>
      <c r="H5519" s="10">
        <f t="shared" si="431"/>
        <v>46281</v>
      </c>
      <c r="I5519" s="7">
        <f t="shared" si="432"/>
        <v>1299</v>
      </c>
      <c r="J5519" s="6" t="str">
        <f t="shared" si="433"/>
        <v>Pune</v>
      </c>
      <c r="K5519" s="6">
        <f>COUNTIFS(pg_transaction_cleaned!$O$2:$O$5743,A5519,pg_transaction_cleaned!$F$2:$F$5743,"CAPTURE")</f>
        <v>1</v>
      </c>
      <c r="L5519" s="7">
        <f>SUMIFS(pg_transaction_cleaned!$H$2:$H$5743,pg_transaction_cleaned!$O$2:$O$5743,A5519,pg_transaction_cleaned!$F$2:$F$5743,"CAPTURE")</f>
        <v>1299</v>
      </c>
      <c r="M5519" s="6">
        <f>COUNTIFS(pg_transaction_cleaned!$O$2:$O$5743,A5519,pg_transaction_cleaned!$F$2:$F$5743,"REFUND")</f>
        <v>0</v>
      </c>
      <c r="N5519" s="7">
        <f>SUMIFS(pg_transaction_cleaned!$H$2:$H$5743,pg_transaction_cleaned!$O$2:$O$5743,A5519,pg_transaction_cleaned!$F$2:$F$5743,"REFUND")</f>
        <v>0</v>
      </c>
      <c r="O5519" s="6" t="str">
        <f t="shared" si="434"/>
        <v>OK</v>
      </c>
      <c r="P5519" s="8">
        <f t="shared" si="435"/>
        <v>0</v>
      </c>
    </row>
    <row r="5520" spans="1:16" x14ac:dyDescent="0.3">
      <c r="A5520" s="6" t="s">
        <v>10900</v>
      </c>
      <c r="B5520" s="6" t="s">
        <v>11934</v>
      </c>
      <c r="C5520" s="6" t="s">
        <v>10901</v>
      </c>
      <c r="D5520" s="6" t="s">
        <v>37</v>
      </c>
      <c r="E5520" s="6" t="s">
        <v>43</v>
      </c>
      <c r="F5520" s="6" t="s">
        <v>11851</v>
      </c>
      <c r="G5520" s="6" t="s">
        <v>19</v>
      </c>
      <c r="H5520" s="10">
        <f t="shared" si="431"/>
        <v>46271</v>
      </c>
      <c r="I5520" s="7">
        <f t="shared" si="432"/>
        <v>3499</v>
      </c>
      <c r="J5520" s="6" t="str">
        <f t="shared" si="433"/>
        <v>Lucknow</v>
      </c>
      <c r="K5520" s="6">
        <f>COUNTIFS(pg_transaction_cleaned!$O$2:$O$5743,A5520,pg_transaction_cleaned!$F$2:$F$5743,"CAPTURE")</f>
        <v>1</v>
      </c>
      <c r="L5520" s="7">
        <f>SUMIFS(pg_transaction_cleaned!$H$2:$H$5743,pg_transaction_cleaned!$O$2:$O$5743,A5520,pg_transaction_cleaned!$F$2:$F$5743,"CAPTURE")</f>
        <v>3499</v>
      </c>
      <c r="M5520" s="6">
        <f>COUNTIFS(pg_transaction_cleaned!$O$2:$O$5743,A5520,pg_transaction_cleaned!$F$2:$F$5743,"REFUND")</f>
        <v>0</v>
      </c>
      <c r="N5520" s="7">
        <f>SUMIFS(pg_transaction_cleaned!$H$2:$H$5743,pg_transaction_cleaned!$O$2:$O$5743,A5520,pg_transaction_cleaned!$F$2:$F$5743,"REFUND")</f>
        <v>0</v>
      </c>
      <c r="O5520" s="6" t="str">
        <f t="shared" si="434"/>
        <v>OK</v>
      </c>
      <c r="P5520" s="8">
        <f t="shared" si="435"/>
        <v>0</v>
      </c>
    </row>
    <row r="5521" spans="1:16" x14ac:dyDescent="0.3">
      <c r="A5521" s="6" t="s">
        <v>10902</v>
      </c>
      <c r="B5521" s="6" t="s">
        <v>11871</v>
      </c>
      <c r="C5521" s="6" t="s">
        <v>10903</v>
      </c>
      <c r="D5521" s="6"/>
      <c r="E5521" s="6" t="s">
        <v>27</v>
      </c>
      <c r="F5521" s="6" t="s">
        <v>11869</v>
      </c>
      <c r="G5521" s="6" t="s">
        <v>19</v>
      </c>
      <c r="H5521" s="10">
        <f t="shared" si="431"/>
        <v>46272</v>
      </c>
      <c r="I5521" s="7">
        <f t="shared" si="432"/>
        <v>599</v>
      </c>
      <c r="J5521" s="6" t="str">
        <f t="shared" si="433"/>
        <v>Unknown</v>
      </c>
      <c r="K5521" s="6">
        <f>COUNTIFS(pg_transaction_cleaned!$O$2:$O$5743,A5521,pg_transaction_cleaned!$F$2:$F$5743,"CAPTURE")</f>
        <v>1</v>
      </c>
      <c r="L5521" s="7">
        <f>SUMIFS(pg_transaction_cleaned!$H$2:$H$5743,pg_transaction_cleaned!$O$2:$O$5743,A5521,pg_transaction_cleaned!$F$2:$F$5743,"CAPTURE")</f>
        <v>599</v>
      </c>
      <c r="M5521" s="6">
        <f>COUNTIFS(pg_transaction_cleaned!$O$2:$O$5743,A5521,pg_transaction_cleaned!$F$2:$F$5743,"REFUND")</f>
        <v>0</v>
      </c>
      <c r="N5521" s="7">
        <f>SUMIFS(pg_transaction_cleaned!$H$2:$H$5743,pg_transaction_cleaned!$O$2:$O$5743,A5521,pg_transaction_cleaned!$F$2:$F$5743,"REFUND")</f>
        <v>0</v>
      </c>
      <c r="O5521" s="6" t="str">
        <f t="shared" si="434"/>
        <v>OK</v>
      </c>
      <c r="P5521" s="8">
        <f t="shared" si="435"/>
        <v>0</v>
      </c>
    </row>
    <row r="5522" spans="1:16" x14ac:dyDescent="0.3">
      <c r="A5522" s="6" t="s">
        <v>10904</v>
      </c>
      <c r="B5522" s="6" t="s">
        <v>11940</v>
      </c>
      <c r="C5522" s="6" t="s">
        <v>10905</v>
      </c>
      <c r="D5522" s="6" t="s">
        <v>37</v>
      </c>
      <c r="E5522" s="6" t="s">
        <v>18</v>
      </c>
      <c r="F5522" s="6" t="s">
        <v>12038</v>
      </c>
      <c r="G5522" s="6" t="s">
        <v>19</v>
      </c>
      <c r="H5522" s="10">
        <f t="shared" si="431"/>
        <v>46290</v>
      </c>
      <c r="I5522" s="7">
        <f t="shared" si="432"/>
        <v>3897</v>
      </c>
      <c r="J5522" s="6" t="str">
        <f t="shared" si="433"/>
        <v>Lucknow</v>
      </c>
      <c r="K5522" s="6">
        <f>COUNTIFS(pg_transaction_cleaned!$O$2:$O$5743,A5522,pg_transaction_cleaned!$F$2:$F$5743,"CAPTURE")</f>
        <v>1</v>
      </c>
      <c r="L5522" s="7">
        <f>SUMIFS(pg_transaction_cleaned!$H$2:$H$5743,pg_transaction_cleaned!$O$2:$O$5743,A5522,pg_transaction_cleaned!$F$2:$F$5743,"CAPTURE")</f>
        <v>3897</v>
      </c>
      <c r="M5522" s="6">
        <f>COUNTIFS(pg_transaction_cleaned!$O$2:$O$5743,A5522,pg_transaction_cleaned!$F$2:$F$5743,"REFUND")</f>
        <v>0</v>
      </c>
      <c r="N5522" s="7">
        <f>SUMIFS(pg_transaction_cleaned!$H$2:$H$5743,pg_transaction_cleaned!$O$2:$O$5743,A5522,pg_transaction_cleaned!$F$2:$F$5743,"REFUND")</f>
        <v>0</v>
      </c>
      <c r="O5522" s="6" t="str">
        <f t="shared" si="434"/>
        <v>OK</v>
      </c>
      <c r="P5522" s="8">
        <f t="shared" si="435"/>
        <v>0</v>
      </c>
    </row>
    <row r="5523" spans="1:16" x14ac:dyDescent="0.3">
      <c r="A5523" s="6" t="s">
        <v>10906</v>
      </c>
      <c r="B5523" s="6" t="s">
        <v>11980</v>
      </c>
      <c r="C5523" s="6" t="s">
        <v>10907</v>
      </c>
      <c r="D5523" s="6" t="s">
        <v>75</v>
      </c>
      <c r="E5523" s="6" t="s">
        <v>18</v>
      </c>
      <c r="F5523" s="6" t="s">
        <v>11843</v>
      </c>
      <c r="G5523" s="6" t="s">
        <v>19</v>
      </c>
      <c r="H5523" s="10">
        <f t="shared" si="431"/>
        <v>46288</v>
      </c>
      <c r="I5523" s="7">
        <f t="shared" si="432"/>
        <v>349</v>
      </c>
      <c r="J5523" s="6" t="str">
        <f t="shared" si="433"/>
        <v>Mumbai</v>
      </c>
      <c r="K5523" s="6">
        <f>COUNTIFS(pg_transaction_cleaned!$O$2:$O$5743,A5523,pg_transaction_cleaned!$F$2:$F$5743,"CAPTURE")</f>
        <v>1</v>
      </c>
      <c r="L5523" s="7">
        <f>SUMIFS(pg_transaction_cleaned!$H$2:$H$5743,pg_transaction_cleaned!$O$2:$O$5743,A5523,pg_transaction_cleaned!$F$2:$F$5743,"CAPTURE")</f>
        <v>349</v>
      </c>
      <c r="M5523" s="6">
        <f>COUNTIFS(pg_transaction_cleaned!$O$2:$O$5743,A5523,pg_transaction_cleaned!$F$2:$F$5743,"REFUND")</f>
        <v>0</v>
      </c>
      <c r="N5523" s="7">
        <f>SUMIFS(pg_transaction_cleaned!$H$2:$H$5743,pg_transaction_cleaned!$O$2:$O$5743,A5523,pg_transaction_cleaned!$F$2:$F$5743,"REFUND")</f>
        <v>0</v>
      </c>
      <c r="O5523" s="6" t="str">
        <f t="shared" si="434"/>
        <v>OK</v>
      </c>
      <c r="P5523" s="8">
        <f t="shared" si="435"/>
        <v>0</v>
      </c>
    </row>
    <row r="5524" spans="1:16" x14ac:dyDescent="0.3">
      <c r="A5524" s="6" t="s">
        <v>10908</v>
      </c>
      <c r="B5524" s="6" t="s">
        <v>11840</v>
      </c>
      <c r="C5524" s="6" t="s">
        <v>10909</v>
      </c>
      <c r="D5524" s="6" t="s">
        <v>23</v>
      </c>
      <c r="E5524" s="6" t="s">
        <v>43</v>
      </c>
      <c r="F5524" s="6" t="s">
        <v>11833</v>
      </c>
      <c r="G5524" s="6" t="s">
        <v>19</v>
      </c>
      <c r="H5524" s="10">
        <f t="shared" si="431"/>
        <v>46294</v>
      </c>
      <c r="I5524" s="7">
        <f t="shared" si="432"/>
        <v>3298</v>
      </c>
      <c r="J5524" s="6" t="str">
        <f t="shared" si="433"/>
        <v>Bengaluru</v>
      </c>
      <c r="K5524" s="6">
        <f>COUNTIFS(pg_transaction_cleaned!$O$2:$O$5743,A5524,pg_transaction_cleaned!$F$2:$F$5743,"CAPTURE")</f>
        <v>1</v>
      </c>
      <c r="L5524" s="7">
        <f>SUMIFS(pg_transaction_cleaned!$H$2:$H$5743,pg_transaction_cleaned!$O$2:$O$5743,A5524,pg_transaction_cleaned!$F$2:$F$5743,"CAPTURE")</f>
        <v>3298</v>
      </c>
      <c r="M5524" s="6">
        <f>COUNTIFS(pg_transaction_cleaned!$O$2:$O$5743,A5524,pg_transaction_cleaned!$F$2:$F$5743,"REFUND")</f>
        <v>0</v>
      </c>
      <c r="N5524" s="7">
        <f>SUMIFS(pg_transaction_cleaned!$H$2:$H$5743,pg_transaction_cleaned!$O$2:$O$5743,A5524,pg_transaction_cleaned!$F$2:$F$5743,"REFUND")</f>
        <v>0</v>
      </c>
      <c r="O5524" s="6" t="str">
        <f t="shared" si="434"/>
        <v>OK</v>
      </c>
      <c r="P5524" s="8">
        <f t="shared" si="435"/>
        <v>0</v>
      </c>
    </row>
    <row r="5525" spans="1:16" x14ac:dyDescent="0.3">
      <c r="A5525" s="6" t="s">
        <v>10910</v>
      </c>
      <c r="B5525" s="6" t="s">
        <v>11877</v>
      </c>
      <c r="C5525" s="6" t="s">
        <v>10911</v>
      </c>
      <c r="D5525" s="6" t="s">
        <v>48</v>
      </c>
      <c r="E5525" s="6" t="s">
        <v>27</v>
      </c>
      <c r="F5525" s="6" t="s">
        <v>11929</v>
      </c>
      <c r="G5525" s="6" t="s">
        <v>19</v>
      </c>
      <c r="H5525" s="10">
        <f t="shared" si="431"/>
        <v>46267</v>
      </c>
      <c r="I5525" s="7">
        <f t="shared" si="432"/>
        <v>799</v>
      </c>
      <c r="J5525" s="6" t="str">
        <f t="shared" si="433"/>
        <v>Jaipur</v>
      </c>
      <c r="K5525" s="6">
        <f>COUNTIFS(pg_transaction_cleaned!$O$2:$O$5743,A5525,pg_transaction_cleaned!$F$2:$F$5743,"CAPTURE")</f>
        <v>1</v>
      </c>
      <c r="L5525" s="7">
        <f>SUMIFS(pg_transaction_cleaned!$H$2:$H$5743,pg_transaction_cleaned!$O$2:$O$5743,A5525,pg_transaction_cleaned!$F$2:$F$5743,"CAPTURE")</f>
        <v>799</v>
      </c>
      <c r="M5525" s="6">
        <f>COUNTIFS(pg_transaction_cleaned!$O$2:$O$5743,A5525,pg_transaction_cleaned!$F$2:$F$5743,"REFUND")</f>
        <v>0</v>
      </c>
      <c r="N5525" s="7">
        <f>SUMIFS(pg_transaction_cleaned!$H$2:$H$5743,pg_transaction_cleaned!$O$2:$O$5743,A5525,pg_transaction_cleaned!$F$2:$F$5743,"REFUND")</f>
        <v>0</v>
      </c>
      <c r="O5525" s="6" t="str">
        <f t="shared" si="434"/>
        <v>OK</v>
      </c>
      <c r="P5525" s="8">
        <f t="shared" si="435"/>
        <v>0</v>
      </c>
    </row>
    <row r="5526" spans="1:16" x14ac:dyDescent="0.3">
      <c r="A5526" s="6" t="s">
        <v>10912</v>
      </c>
      <c r="B5526" s="6" t="s">
        <v>12051</v>
      </c>
      <c r="C5526" s="6" t="s">
        <v>10913</v>
      </c>
      <c r="D5526" s="6" t="s">
        <v>37</v>
      </c>
      <c r="E5526" s="6" t="s">
        <v>18</v>
      </c>
      <c r="F5526" s="6" t="s">
        <v>11902</v>
      </c>
      <c r="G5526" s="6" t="s">
        <v>115</v>
      </c>
      <c r="H5526" s="10">
        <f t="shared" si="431"/>
        <v>46291</v>
      </c>
      <c r="I5526" s="7">
        <f t="shared" si="432"/>
        <v>2999</v>
      </c>
      <c r="J5526" s="6" t="str">
        <f t="shared" si="433"/>
        <v>Lucknow</v>
      </c>
      <c r="K5526" s="6">
        <f>COUNTIFS(pg_transaction_cleaned!$O$2:$O$5743,A5526,pg_transaction_cleaned!$F$2:$F$5743,"CAPTURE")</f>
        <v>0</v>
      </c>
      <c r="L5526" s="7">
        <f>SUMIFS(pg_transaction_cleaned!$H$2:$H$5743,pg_transaction_cleaned!$O$2:$O$5743,A5526,pg_transaction_cleaned!$F$2:$F$5743,"CAPTURE")</f>
        <v>0</v>
      </c>
      <c r="M5526" s="6">
        <f>COUNTIFS(pg_transaction_cleaned!$O$2:$O$5743,A5526,pg_transaction_cleaned!$F$2:$F$5743,"REFUND")</f>
        <v>0</v>
      </c>
      <c r="N5526" s="7">
        <f>SUMIFS(pg_transaction_cleaned!$H$2:$H$5743,pg_transaction_cleaned!$O$2:$O$5743,A5526,pg_transaction_cleaned!$F$2:$F$5743,"REFUND")</f>
        <v>0</v>
      </c>
      <c r="O5526" s="6" t="str">
        <f t="shared" si="434"/>
        <v>OK</v>
      </c>
      <c r="P5526" s="8">
        <f t="shared" si="435"/>
        <v>0</v>
      </c>
    </row>
    <row r="5527" spans="1:16" x14ac:dyDescent="0.3">
      <c r="A5527" s="6" t="s">
        <v>10914</v>
      </c>
      <c r="B5527" s="6" t="s">
        <v>11897</v>
      </c>
      <c r="C5527" s="6" t="s">
        <v>10915</v>
      </c>
      <c r="D5527" s="6" t="s">
        <v>17</v>
      </c>
      <c r="E5527" s="6" t="s">
        <v>18</v>
      </c>
      <c r="F5527" s="6" t="s">
        <v>11851</v>
      </c>
      <c r="G5527" s="6" t="s">
        <v>19</v>
      </c>
      <c r="H5527" s="10">
        <f t="shared" si="431"/>
        <v>46266</v>
      </c>
      <c r="I5527" s="7">
        <f t="shared" si="432"/>
        <v>3499</v>
      </c>
      <c r="J5527" s="6" t="str">
        <f t="shared" si="433"/>
        <v>Pune</v>
      </c>
      <c r="K5527" s="6">
        <f>COUNTIFS(pg_transaction_cleaned!$O$2:$O$5743,A5527,pg_transaction_cleaned!$F$2:$F$5743,"CAPTURE")</f>
        <v>1</v>
      </c>
      <c r="L5527" s="7">
        <f>SUMIFS(pg_transaction_cleaned!$H$2:$H$5743,pg_transaction_cleaned!$O$2:$O$5743,A5527,pg_transaction_cleaned!$F$2:$F$5743,"CAPTURE")</f>
        <v>3499</v>
      </c>
      <c r="M5527" s="6">
        <f>COUNTIFS(pg_transaction_cleaned!$O$2:$O$5743,A5527,pg_transaction_cleaned!$F$2:$F$5743,"REFUND")</f>
        <v>0</v>
      </c>
      <c r="N5527" s="7">
        <f>SUMIFS(pg_transaction_cleaned!$H$2:$H$5743,pg_transaction_cleaned!$O$2:$O$5743,A5527,pg_transaction_cleaned!$F$2:$F$5743,"REFUND")</f>
        <v>0</v>
      </c>
      <c r="O5527" s="6" t="str">
        <f t="shared" si="434"/>
        <v>OK</v>
      </c>
      <c r="P5527" s="8">
        <f t="shared" si="435"/>
        <v>0</v>
      </c>
    </row>
    <row r="5528" spans="1:16" x14ac:dyDescent="0.3">
      <c r="A5528" s="6" t="s">
        <v>10916</v>
      </c>
      <c r="B5528" s="6" t="s">
        <v>11834</v>
      </c>
      <c r="C5528" s="6" t="s">
        <v>10917</v>
      </c>
      <c r="D5528" s="6"/>
      <c r="E5528" s="6" t="s">
        <v>18</v>
      </c>
      <c r="F5528" s="6" t="s">
        <v>12094</v>
      </c>
      <c r="G5528" s="6" t="s">
        <v>19</v>
      </c>
      <c r="H5528" s="10">
        <f t="shared" si="431"/>
        <v>46276</v>
      </c>
      <c r="I5528" s="7">
        <f t="shared" si="432"/>
        <v>4397</v>
      </c>
      <c r="J5528" s="6" t="str">
        <f t="shared" si="433"/>
        <v>Unknown</v>
      </c>
      <c r="K5528" s="6">
        <f>COUNTIFS(pg_transaction_cleaned!$O$2:$O$5743,A5528,pg_transaction_cleaned!$F$2:$F$5743,"CAPTURE")</f>
        <v>1</v>
      </c>
      <c r="L5528" s="7">
        <f>SUMIFS(pg_transaction_cleaned!$H$2:$H$5743,pg_transaction_cleaned!$O$2:$O$5743,A5528,pg_transaction_cleaned!$F$2:$F$5743,"CAPTURE")</f>
        <v>4397</v>
      </c>
      <c r="M5528" s="6">
        <f>COUNTIFS(pg_transaction_cleaned!$O$2:$O$5743,A5528,pg_transaction_cleaned!$F$2:$F$5743,"REFUND")</f>
        <v>0</v>
      </c>
      <c r="N5528" s="7">
        <f>SUMIFS(pg_transaction_cleaned!$H$2:$H$5743,pg_transaction_cleaned!$O$2:$O$5743,A5528,pg_transaction_cleaned!$F$2:$F$5743,"REFUND")</f>
        <v>0</v>
      </c>
      <c r="O5528" s="6" t="str">
        <f t="shared" si="434"/>
        <v>OK</v>
      </c>
      <c r="P5528" s="8">
        <f t="shared" si="435"/>
        <v>0</v>
      </c>
    </row>
    <row r="5529" spans="1:16" x14ac:dyDescent="0.3">
      <c r="A5529" s="6" t="s">
        <v>10918</v>
      </c>
      <c r="B5529" s="6" t="s">
        <v>11832</v>
      </c>
      <c r="C5529" s="6" t="s">
        <v>10919</v>
      </c>
      <c r="D5529" s="6" t="s">
        <v>23</v>
      </c>
      <c r="E5529" s="6" t="s">
        <v>18</v>
      </c>
      <c r="F5529" s="6" t="s">
        <v>11929</v>
      </c>
      <c r="G5529" s="6" t="s">
        <v>19</v>
      </c>
      <c r="H5529" s="10">
        <f t="shared" si="431"/>
        <v>46273</v>
      </c>
      <c r="I5529" s="7">
        <f t="shared" si="432"/>
        <v>799</v>
      </c>
      <c r="J5529" s="6" t="str">
        <f t="shared" si="433"/>
        <v>Bengaluru</v>
      </c>
      <c r="K5529" s="6">
        <f>COUNTIFS(pg_transaction_cleaned!$O$2:$O$5743,A5529,pg_transaction_cleaned!$F$2:$F$5743,"CAPTURE")</f>
        <v>1</v>
      </c>
      <c r="L5529" s="7">
        <f>SUMIFS(pg_transaction_cleaned!$H$2:$H$5743,pg_transaction_cleaned!$O$2:$O$5743,A5529,pg_transaction_cleaned!$F$2:$F$5743,"CAPTURE")</f>
        <v>799</v>
      </c>
      <c r="M5529" s="6">
        <f>COUNTIFS(pg_transaction_cleaned!$O$2:$O$5743,A5529,pg_transaction_cleaned!$F$2:$F$5743,"REFUND")</f>
        <v>0</v>
      </c>
      <c r="N5529" s="7">
        <f>SUMIFS(pg_transaction_cleaned!$H$2:$H$5743,pg_transaction_cleaned!$O$2:$O$5743,A5529,pg_transaction_cleaned!$F$2:$F$5743,"REFUND")</f>
        <v>0</v>
      </c>
      <c r="O5529" s="6" t="str">
        <f t="shared" si="434"/>
        <v>OK</v>
      </c>
      <c r="P5529" s="8">
        <f t="shared" si="435"/>
        <v>0</v>
      </c>
    </row>
    <row r="5530" spans="1:16" x14ac:dyDescent="0.3">
      <c r="A5530" s="6" t="s">
        <v>10920</v>
      </c>
      <c r="B5530" s="6" t="s">
        <v>11875</v>
      </c>
      <c r="C5530" s="6" t="s">
        <v>10921</v>
      </c>
      <c r="D5530" s="6" t="s">
        <v>42</v>
      </c>
      <c r="E5530" s="6" t="s">
        <v>18</v>
      </c>
      <c r="F5530" s="6" t="s">
        <v>11855</v>
      </c>
      <c r="G5530" s="6" t="s">
        <v>19</v>
      </c>
      <c r="H5530" s="10">
        <f t="shared" si="431"/>
        <v>46279</v>
      </c>
      <c r="I5530" s="7">
        <f t="shared" si="432"/>
        <v>4999</v>
      </c>
      <c r="J5530" s="6" t="str">
        <f t="shared" si="433"/>
        <v>Hyderabad</v>
      </c>
      <c r="K5530" s="6">
        <f>COUNTIFS(pg_transaction_cleaned!$O$2:$O$5743,A5530,pg_transaction_cleaned!$F$2:$F$5743,"CAPTURE")</f>
        <v>1</v>
      </c>
      <c r="L5530" s="7">
        <f>SUMIFS(pg_transaction_cleaned!$H$2:$H$5743,pg_transaction_cleaned!$O$2:$O$5743,A5530,pg_transaction_cleaned!$F$2:$F$5743,"CAPTURE")</f>
        <v>4999</v>
      </c>
      <c r="M5530" s="6">
        <f>COUNTIFS(pg_transaction_cleaned!$O$2:$O$5743,A5530,pg_transaction_cleaned!$F$2:$F$5743,"REFUND")</f>
        <v>0</v>
      </c>
      <c r="N5530" s="7">
        <f>SUMIFS(pg_transaction_cleaned!$H$2:$H$5743,pg_transaction_cleaned!$O$2:$O$5743,A5530,pg_transaction_cleaned!$F$2:$F$5743,"REFUND")</f>
        <v>0</v>
      </c>
      <c r="O5530" s="6" t="str">
        <f t="shared" si="434"/>
        <v>OK</v>
      </c>
      <c r="P5530" s="8">
        <f t="shared" si="435"/>
        <v>0</v>
      </c>
    </row>
    <row r="5531" spans="1:16" x14ac:dyDescent="0.3">
      <c r="A5531" s="6" t="s">
        <v>10922</v>
      </c>
      <c r="B5531" s="6" t="s">
        <v>11871</v>
      </c>
      <c r="C5531" s="6" t="s">
        <v>10923</v>
      </c>
      <c r="D5531" s="6" t="s">
        <v>42</v>
      </c>
      <c r="E5531" s="6" t="s">
        <v>27</v>
      </c>
      <c r="F5531" s="6" t="s">
        <v>12010</v>
      </c>
      <c r="G5531" s="6" t="s">
        <v>19</v>
      </c>
      <c r="H5531" s="10">
        <f t="shared" si="431"/>
        <v>46272</v>
      </c>
      <c r="I5531" s="7">
        <f t="shared" si="432"/>
        <v>11498</v>
      </c>
      <c r="J5531" s="6" t="str">
        <f t="shared" si="433"/>
        <v>Hyderabad</v>
      </c>
      <c r="K5531" s="6">
        <f>COUNTIFS(pg_transaction_cleaned!$O$2:$O$5743,A5531,pg_transaction_cleaned!$F$2:$F$5743,"CAPTURE")</f>
        <v>1</v>
      </c>
      <c r="L5531" s="7">
        <f>SUMIFS(pg_transaction_cleaned!$H$2:$H$5743,pg_transaction_cleaned!$O$2:$O$5743,A5531,pg_transaction_cleaned!$F$2:$F$5743,"CAPTURE")</f>
        <v>11498</v>
      </c>
      <c r="M5531" s="6">
        <f>COUNTIFS(pg_transaction_cleaned!$O$2:$O$5743,A5531,pg_transaction_cleaned!$F$2:$F$5743,"REFUND")</f>
        <v>0</v>
      </c>
      <c r="N5531" s="7">
        <f>SUMIFS(pg_transaction_cleaned!$H$2:$H$5743,pg_transaction_cleaned!$O$2:$O$5743,A5531,pg_transaction_cleaned!$F$2:$F$5743,"REFUND")</f>
        <v>0</v>
      </c>
      <c r="O5531" s="6" t="str">
        <f t="shared" si="434"/>
        <v>OK</v>
      </c>
      <c r="P5531" s="8">
        <f t="shared" si="435"/>
        <v>0</v>
      </c>
    </row>
    <row r="5532" spans="1:16" x14ac:dyDescent="0.3">
      <c r="A5532" s="6" t="s">
        <v>10924</v>
      </c>
      <c r="B5532" s="6" t="s">
        <v>11888</v>
      </c>
      <c r="C5532" s="6" t="s">
        <v>10925</v>
      </c>
      <c r="D5532" s="6" t="s">
        <v>61</v>
      </c>
      <c r="E5532" s="6" t="s">
        <v>54</v>
      </c>
      <c r="F5532" s="6" t="s">
        <v>11858</v>
      </c>
      <c r="G5532" s="6" t="s">
        <v>19</v>
      </c>
      <c r="H5532" s="10">
        <f t="shared" si="431"/>
        <v>46269</v>
      </c>
      <c r="I5532" s="7">
        <f t="shared" si="432"/>
        <v>5798</v>
      </c>
      <c r="J5532" s="6" t="str">
        <f t="shared" si="433"/>
        <v>Delhi</v>
      </c>
      <c r="K5532" s="6">
        <f>COUNTIFS(pg_transaction_cleaned!$O$2:$O$5743,A5532,pg_transaction_cleaned!$F$2:$F$5743,"CAPTURE")</f>
        <v>1</v>
      </c>
      <c r="L5532" s="7">
        <f>SUMIFS(pg_transaction_cleaned!$H$2:$H$5743,pg_transaction_cleaned!$O$2:$O$5743,A5532,pg_transaction_cleaned!$F$2:$F$5743,"CAPTURE")</f>
        <v>5798</v>
      </c>
      <c r="M5532" s="6">
        <f>COUNTIFS(pg_transaction_cleaned!$O$2:$O$5743,A5532,pg_transaction_cleaned!$F$2:$F$5743,"REFUND")</f>
        <v>0</v>
      </c>
      <c r="N5532" s="7">
        <f>SUMIFS(pg_transaction_cleaned!$H$2:$H$5743,pg_transaction_cleaned!$O$2:$O$5743,A5532,pg_transaction_cleaned!$F$2:$F$5743,"REFUND")</f>
        <v>0</v>
      </c>
      <c r="O5532" s="6" t="str">
        <f t="shared" si="434"/>
        <v>OK</v>
      </c>
      <c r="P5532" s="8">
        <f t="shared" si="435"/>
        <v>0</v>
      </c>
    </row>
    <row r="5533" spans="1:16" x14ac:dyDescent="0.3">
      <c r="A5533" s="6" t="s">
        <v>10926</v>
      </c>
      <c r="B5533" s="6" t="s">
        <v>11972</v>
      </c>
      <c r="C5533" s="6" t="s">
        <v>10927</v>
      </c>
      <c r="D5533" s="6" t="s">
        <v>17</v>
      </c>
      <c r="E5533" s="6" t="s">
        <v>18</v>
      </c>
      <c r="F5533" s="6" t="s">
        <v>12080</v>
      </c>
      <c r="G5533" s="6" t="s">
        <v>66</v>
      </c>
      <c r="H5533" s="10">
        <f t="shared" si="431"/>
        <v>46269</v>
      </c>
      <c r="I5533" s="7">
        <f t="shared" si="432"/>
        <v>8298</v>
      </c>
      <c r="J5533" s="6" t="str">
        <f t="shared" si="433"/>
        <v>Pune</v>
      </c>
      <c r="K5533" s="6">
        <f>COUNTIFS(pg_transaction_cleaned!$O$2:$O$5743,A5533,pg_transaction_cleaned!$F$2:$F$5743,"CAPTURE")</f>
        <v>1</v>
      </c>
      <c r="L5533" s="7">
        <f>SUMIFS(pg_transaction_cleaned!$H$2:$H$5743,pg_transaction_cleaned!$O$2:$O$5743,A5533,pg_transaction_cleaned!$F$2:$F$5743,"CAPTURE")</f>
        <v>8298</v>
      </c>
      <c r="M5533" s="6">
        <f>COUNTIFS(pg_transaction_cleaned!$O$2:$O$5743,A5533,pg_transaction_cleaned!$F$2:$F$5743,"REFUND")</f>
        <v>1</v>
      </c>
      <c r="N5533" s="7">
        <f>SUMIFS(pg_transaction_cleaned!$H$2:$H$5743,pg_transaction_cleaned!$O$2:$O$5743,A5533,pg_transaction_cleaned!$F$2:$F$5743,"REFUND")</f>
        <v>8298</v>
      </c>
      <c r="O5533" s="6" t="str">
        <f t="shared" si="434"/>
        <v>OK</v>
      </c>
      <c r="P5533" s="8">
        <f t="shared" si="435"/>
        <v>0</v>
      </c>
    </row>
    <row r="5534" spans="1:16" x14ac:dyDescent="0.3">
      <c r="A5534" s="6" t="s">
        <v>10928</v>
      </c>
      <c r="B5534" s="6" t="s">
        <v>11923</v>
      </c>
      <c r="C5534" s="6" t="s">
        <v>10929</v>
      </c>
      <c r="D5534" s="6" t="s">
        <v>48</v>
      </c>
      <c r="E5534" s="6" t="s">
        <v>43</v>
      </c>
      <c r="F5534" s="6" t="s">
        <v>11837</v>
      </c>
      <c r="G5534" s="6" t="s">
        <v>19</v>
      </c>
      <c r="H5534" s="10">
        <f t="shared" si="431"/>
        <v>46292</v>
      </c>
      <c r="I5534" s="7">
        <f t="shared" si="432"/>
        <v>999</v>
      </c>
      <c r="J5534" s="6" t="str">
        <f t="shared" si="433"/>
        <v>Jaipur</v>
      </c>
      <c r="K5534" s="6">
        <f>COUNTIFS(pg_transaction_cleaned!$O$2:$O$5743,A5534,pg_transaction_cleaned!$F$2:$F$5743,"CAPTURE")</f>
        <v>1</v>
      </c>
      <c r="L5534" s="7">
        <f>SUMIFS(pg_transaction_cleaned!$H$2:$H$5743,pg_transaction_cleaned!$O$2:$O$5743,A5534,pg_transaction_cleaned!$F$2:$F$5743,"CAPTURE")</f>
        <v>999</v>
      </c>
      <c r="M5534" s="6">
        <f>COUNTIFS(pg_transaction_cleaned!$O$2:$O$5743,A5534,pg_transaction_cleaned!$F$2:$F$5743,"REFUND")</f>
        <v>0</v>
      </c>
      <c r="N5534" s="7">
        <f>SUMIFS(pg_transaction_cleaned!$H$2:$H$5743,pg_transaction_cleaned!$O$2:$O$5743,A5534,pg_transaction_cleaned!$F$2:$F$5743,"REFUND")</f>
        <v>0</v>
      </c>
      <c r="O5534" s="6" t="str">
        <f t="shared" si="434"/>
        <v>OK</v>
      </c>
      <c r="P5534" s="8">
        <f t="shared" si="435"/>
        <v>0</v>
      </c>
    </row>
    <row r="5535" spans="1:16" x14ac:dyDescent="0.3">
      <c r="A5535" s="6" t="s">
        <v>10930</v>
      </c>
      <c r="B5535" s="6" t="s">
        <v>11970</v>
      </c>
      <c r="C5535" s="6" t="s">
        <v>10931</v>
      </c>
      <c r="D5535" s="6" t="s">
        <v>37</v>
      </c>
      <c r="E5535" s="6" t="s">
        <v>54</v>
      </c>
      <c r="F5535" s="6" t="s">
        <v>12030</v>
      </c>
      <c r="G5535" s="6" t="s">
        <v>19</v>
      </c>
      <c r="H5535" s="10">
        <f t="shared" si="431"/>
        <v>46294</v>
      </c>
      <c r="I5535" s="7">
        <f t="shared" si="432"/>
        <v>13597</v>
      </c>
      <c r="J5535" s="6" t="str">
        <f t="shared" si="433"/>
        <v>Lucknow</v>
      </c>
      <c r="K5535" s="6">
        <f>COUNTIFS(pg_transaction_cleaned!$O$2:$O$5743,A5535,pg_transaction_cleaned!$F$2:$F$5743,"CAPTURE")</f>
        <v>1</v>
      </c>
      <c r="L5535" s="7">
        <f>SUMIFS(pg_transaction_cleaned!$H$2:$H$5743,pg_transaction_cleaned!$O$2:$O$5743,A5535,pg_transaction_cleaned!$F$2:$F$5743,"CAPTURE")</f>
        <v>13597</v>
      </c>
      <c r="M5535" s="6">
        <f>COUNTIFS(pg_transaction_cleaned!$O$2:$O$5743,A5535,pg_transaction_cleaned!$F$2:$F$5743,"REFUND")</f>
        <v>0</v>
      </c>
      <c r="N5535" s="7">
        <f>SUMIFS(pg_transaction_cleaned!$H$2:$H$5743,pg_transaction_cleaned!$O$2:$O$5743,A5535,pg_transaction_cleaned!$F$2:$F$5743,"REFUND")</f>
        <v>0</v>
      </c>
      <c r="O5535" s="6" t="str">
        <f t="shared" si="434"/>
        <v>OK</v>
      </c>
      <c r="P5535" s="8">
        <f t="shared" si="435"/>
        <v>0</v>
      </c>
    </row>
    <row r="5536" spans="1:16" x14ac:dyDescent="0.3">
      <c r="A5536" s="6" t="s">
        <v>10932</v>
      </c>
      <c r="B5536" s="6" t="s">
        <v>11945</v>
      </c>
      <c r="C5536" s="6" t="s">
        <v>10933</v>
      </c>
      <c r="D5536" s="6" t="s">
        <v>26</v>
      </c>
      <c r="E5536" s="6" t="s">
        <v>43</v>
      </c>
      <c r="F5536" s="6" t="s">
        <v>11954</v>
      </c>
      <c r="G5536" s="6" t="s">
        <v>19</v>
      </c>
      <c r="H5536" s="10">
        <f t="shared" si="431"/>
        <v>46289</v>
      </c>
      <c r="I5536" s="7">
        <f t="shared" si="432"/>
        <v>1848</v>
      </c>
      <c r="J5536" s="6" t="str">
        <f t="shared" si="433"/>
        <v>Kolkata</v>
      </c>
      <c r="K5536" s="6">
        <f>COUNTIFS(pg_transaction_cleaned!$O$2:$O$5743,A5536,pg_transaction_cleaned!$F$2:$F$5743,"CAPTURE")</f>
        <v>1</v>
      </c>
      <c r="L5536" s="7">
        <f>SUMIFS(pg_transaction_cleaned!$H$2:$H$5743,pg_transaction_cleaned!$O$2:$O$5743,A5536,pg_transaction_cleaned!$F$2:$F$5743,"CAPTURE")</f>
        <v>1848</v>
      </c>
      <c r="M5536" s="6">
        <f>COUNTIFS(pg_transaction_cleaned!$O$2:$O$5743,A5536,pg_transaction_cleaned!$F$2:$F$5743,"REFUND")</f>
        <v>0</v>
      </c>
      <c r="N5536" s="7">
        <f>SUMIFS(pg_transaction_cleaned!$H$2:$H$5743,pg_transaction_cleaned!$O$2:$O$5743,A5536,pg_transaction_cleaned!$F$2:$F$5743,"REFUND")</f>
        <v>0</v>
      </c>
      <c r="O5536" s="6" t="str">
        <f t="shared" si="434"/>
        <v>OK</v>
      </c>
      <c r="P5536" s="8">
        <f t="shared" si="435"/>
        <v>0</v>
      </c>
    </row>
    <row r="5537" spans="1:16" x14ac:dyDescent="0.3">
      <c r="A5537" s="6" t="s">
        <v>10934</v>
      </c>
      <c r="B5537" s="6" t="s">
        <v>11830</v>
      </c>
      <c r="C5537" s="6" t="s">
        <v>10935</v>
      </c>
      <c r="D5537" s="6" t="s">
        <v>51</v>
      </c>
      <c r="E5537" s="6" t="s">
        <v>18</v>
      </c>
      <c r="F5537" s="6" t="s">
        <v>11863</v>
      </c>
      <c r="G5537" s="6" t="s">
        <v>19</v>
      </c>
      <c r="H5537" s="10">
        <f t="shared" si="431"/>
        <v>46282</v>
      </c>
      <c r="I5537" s="7">
        <f t="shared" si="432"/>
        <v>1499</v>
      </c>
      <c r="J5537" s="6" t="str">
        <f t="shared" si="433"/>
        <v>Chennai</v>
      </c>
      <c r="K5537" s="6">
        <f>COUNTIFS(pg_transaction_cleaned!$O$2:$O$5743,A5537,pg_transaction_cleaned!$F$2:$F$5743,"CAPTURE")</f>
        <v>1</v>
      </c>
      <c r="L5537" s="7">
        <f>SUMIFS(pg_transaction_cleaned!$H$2:$H$5743,pg_transaction_cleaned!$O$2:$O$5743,A5537,pg_transaction_cleaned!$F$2:$F$5743,"CAPTURE")</f>
        <v>1499</v>
      </c>
      <c r="M5537" s="6">
        <f>COUNTIFS(pg_transaction_cleaned!$O$2:$O$5743,A5537,pg_transaction_cleaned!$F$2:$F$5743,"REFUND")</f>
        <v>0</v>
      </c>
      <c r="N5537" s="7">
        <f>SUMIFS(pg_transaction_cleaned!$H$2:$H$5743,pg_transaction_cleaned!$O$2:$O$5743,A5537,pg_transaction_cleaned!$F$2:$F$5743,"REFUND")</f>
        <v>0</v>
      </c>
      <c r="O5537" s="6" t="str">
        <f t="shared" si="434"/>
        <v>OK</v>
      </c>
      <c r="P5537" s="8">
        <f t="shared" si="435"/>
        <v>0</v>
      </c>
    </row>
    <row r="5538" spans="1:16" x14ac:dyDescent="0.3">
      <c r="A5538" s="6" t="s">
        <v>10936</v>
      </c>
      <c r="B5538" s="6" t="s">
        <v>11846</v>
      </c>
      <c r="C5538" s="6" t="s">
        <v>10937</v>
      </c>
      <c r="D5538" s="6" t="s">
        <v>23</v>
      </c>
      <c r="E5538" s="6" t="s">
        <v>18</v>
      </c>
      <c r="F5538" s="6" t="s">
        <v>11863</v>
      </c>
      <c r="G5538" s="6" t="s">
        <v>80</v>
      </c>
      <c r="H5538" s="10">
        <f t="shared" si="431"/>
        <v>46285</v>
      </c>
      <c r="I5538" s="7">
        <f t="shared" si="432"/>
        <v>1499</v>
      </c>
      <c r="J5538" s="6" t="str">
        <f t="shared" si="433"/>
        <v>Bengaluru</v>
      </c>
      <c r="K5538" s="6">
        <f>COUNTIFS(pg_transaction_cleaned!$O$2:$O$5743,A5538,pg_transaction_cleaned!$F$2:$F$5743,"CAPTURE")</f>
        <v>0</v>
      </c>
      <c r="L5538" s="7">
        <f>SUMIFS(pg_transaction_cleaned!$H$2:$H$5743,pg_transaction_cleaned!$O$2:$O$5743,A5538,pg_transaction_cleaned!$F$2:$F$5743,"CAPTURE")</f>
        <v>0</v>
      </c>
      <c r="M5538" s="6">
        <f>COUNTIFS(pg_transaction_cleaned!$O$2:$O$5743,A5538,pg_transaction_cleaned!$F$2:$F$5743,"REFUND")</f>
        <v>0</v>
      </c>
      <c r="N5538" s="7">
        <f>SUMIFS(pg_transaction_cleaned!$H$2:$H$5743,pg_transaction_cleaned!$O$2:$O$5743,A5538,pg_transaction_cleaned!$F$2:$F$5743,"REFUND")</f>
        <v>0</v>
      </c>
      <c r="O5538" s="6" t="str">
        <f t="shared" si="434"/>
        <v>OK</v>
      </c>
      <c r="P5538" s="8">
        <f t="shared" si="435"/>
        <v>0</v>
      </c>
    </row>
    <row r="5539" spans="1:16" x14ac:dyDescent="0.3">
      <c r="A5539" s="6" t="s">
        <v>10938</v>
      </c>
      <c r="B5539" s="6" t="s">
        <v>11897</v>
      </c>
      <c r="C5539" s="6" t="s">
        <v>10939</v>
      </c>
      <c r="D5539" s="6" t="s">
        <v>17</v>
      </c>
      <c r="E5539" s="6" t="s">
        <v>18</v>
      </c>
      <c r="F5539" s="6" t="s">
        <v>12082</v>
      </c>
      <c r="G5539" s="6" t="s">
        <v>19</v>
      </c>
      <c r="H5539" s="10">
        <f t="shared" si="431"/>
        <v>46266</v>
      </c>
      <c r="I5539" s="7">
        <f t="shared" si="432"/>
        <v>3647</v>
      </c>
      <c r="J5539" s="6" t="str">
        <f t="shared" si="433"/>
        <v>Pune</v>
      </c>
      <c r="K5539" s="6">
        <f>COUNTIFS(pg_transaction_cleaned!$O$2:$O$5743,A5539,pg_transaction_cleaned!$F$2:$F$5743,"CAPTURE")</f>
        <v>1</v>
      </c>
      <c r="L5539" s="7">
        <f>SUMIFS(pg_transaction_cleaned!$H$2:$H$5743,pg_transaction_cleaned!$O$2:$O$5743,A5539,pg_transaction_cleaned!$F$2:$F$5743,"CAPTURE")</f>
        <v>3647</v>
      </c>
      <c r="M5539" s="6">
        <f>COUNTIFS(pg_transaction_cleaned!$O$2:$O$5743,A5539,pg_transaction_cleaned!$F$2:$F$5743,"REFUND")</f>
        <v>0</v>
      </c>
      <c r="N5539" s="7">
        <f>SUMIFS(pg_transaction_cleaned!$H$2:$H$5743,pg_transaction_cleaned!$O$2:$O$5743,A5539,pg_transaction_cleaned!$F$2:$F$5743,"REFUND")</f>
        <v>0</v>
      </c>
      <c r="O5539" s="6" t="str">
        <f t="shared" si="434"/>
        <v>OK</v>
      </c>
      <c r="P5539" s="8">
        <f t="shared" si="435"/>
        <v>0</v>
      </c>
    </row>
    <row r="5540" spans="1:16" x14ac:dyDescent="0.3">
      <c r="A5540" s="6" t="s">
        <v>10940</v>
      </c>
      <c r="B5540" s="6" t="s">
        <v>11842</v>
      </c>
      <c r="C5540" s="6" t="s">
        <v>4579</v>
      </c>
      <c r="D5540" s="6" t="s">
        <v>17</v>
      </c>
      <c r="E5540" s="6" t="s">
        <v>18</v>
      </c>
      <c r="F5540" s="6" t="s">
        <v>12078</v>
      </c>
      <c r="G5540" s="6" t="s">
        <v>19</v>
      </c>
      <c r="H5540" s="10">
        <f t="shared" si="431"/>
        <v>46290</v>
      </c>
      <c r="I5540" s="7">
        <f t="shared" si="432"/>
        <v>7498</v>
      </c>
      <c r="J5540" s="6" t="str">
        <f t="shared" si="433"/>
        <v>Pune</v>
      </c>
      <c r="K5540" s="6">
        <f>COUNTIFS(pg_transaction_cleaned!$O$2:$O$5743,A5540,pg_transaction_cleaned!$F$2:$F$5743,"CAPTURE")</f>
        <v>1</v>
      </c>
      <c r="L5540" s="7">
        <f>SUMIFS(pg_transaction_cleaned!$H$2:$H$5743,pg_transaction_cleaned!$O$2:$O$5743,A5540,pg_transaction_cleaned!$F$2:$F$5743,"CAPTURE")</f>
        <v>7498</v>
      </c>
      <c r="M5540" s="6">
        <f>COUNTIFS(pg_transaction_cleaned!$O$2:$O$5743,A5540,pg_transaction_cleaned!$F$2:$F$5743,"REFUND")</f>
        <v>0</v>
      </c>
      <c r="N5540" s="7">
        <f>SUMIFS(pg_transaction_cleaned!$H$2:$H$5743,pg_transaction_cleaned!$O$2:$O$5743,A5540,pg_transaction_cleaned!$F$2:$F$5743,"REFUND")</f>
        <v>0</v>
      </c>
      <c r="O5540" s="6" t="str">
        <f t="shared" si="434"/>
        <v>OK</v>
      </c>
      <c r="P5540" s="8">
        <f t="shared" si="435"/>
        <v>0</v>
      </c>
    </row>
    <row r="5541" spans="1:16" x14ac:dyDescent="0.3">
      <c r="A5541" s="6" t="s">
        <v>10941</v>
      </c>
      <c r="B5541" s="6" t="s">
        <v>11958</v>
      </c>
      <c r="C5541" s="6" t="s">
        <v>10942</v>
      </c>
      <c r="D5541" s="6" t="s">
        <v>37</v>
      </c>
      <c r="E5541" s="6" t="s">
        <v>18</v>
      </c>
      <c r="F5541" s="6" t="s">
        <v>12021</v>
      </c>
      <c r="G5541" s="6" t="s">
        <v>19</v>
      </c>
      <c r="H5541" s="10">
        <f t="shared" si="431"/>
        <v>46281</v>
      </c>
      <c r="I5541" s="7">
        <f t="shared" si="432"/>
        <v>1898</v>
      </c>
      <c r="J5541" s="6" t="str">
        <f t="shared" si="433"/>
        <v>Lucknow</v>
      </c>
      <c r="K5541" s="6">
        <f>COUNTIFS(pg_transaction_cleaned!$O$2:$O$5743,A5541,pg_transaction_cleaned!$F$2:$F$5743,"CAPTURE")</f>
        <v>1</v>
      </c>
      <c r="L5541" s="7">
        <f>SUMIFS(pg_transaction_cleaned!$H$2:$H$5743,pg_transaction_cleaned!$O$2:$O$5743,A5541,pg_transaction_cleaned!$F$2:$F$5743,"CAPTURE")</f>
        <v>1898</v>
      </c>
      <c r="M5541" s="6">
        <f>COUNTIFS(pg_transaction_cleaned!$O$2:$O$5743,A5541,pg_transaction_cleaned!$F$2:$F$5743,"REFUND")</f>
        <v>0</v>
      </c>
      <c r="N5541" s="7">
        <f>SUMIFS(pg_transaction_cleaned!$H$2:$H$5743,pg_transaction_cleaned!$O$2:$O$5743,A5541,pg_transaction_cleaned!$F$2:$F$5743,"REFUND")</f>
        <v>0</v>
      </c>
      <c r="O5541" s="6" t="str">
        <f t="shared" si="434"/>
        <v>OK</v>
      </c>
      <c r="P5541" s="8">
        <f t="shared" si="435"/>
        <v>0</v>
      </c>
    </row>
    <row r="5542" spans="1:16" x14ac:dyDescent="0.3">
      <c r="A5542" s="6" t="s">
        <v>10943</v>
      </c>
      <c r="B5542" s="6" t="s">
        <v>11868</v>
      </c>
      <c r="C5542" s="6" t="s">
        <v>10944</v>
      </c>
      <c r="D5542" s="6" t="s">
        <v>42</v>
      </c>
      <c r="E5542" s="6" t="s">
        <v>18</v>
      </c>
      <c r="F5542" s="6" t="s">
        <v>11851</v>
      </c>
      <c r="G5542" s="6" t="s">
        <v>19</v>
      </c>
      <c r="H5542" s="10">
        <f t="shared" si="431"/>
        <v>46288</v>
      </c>
      <c r="I5542" s="7">
        <f t="shared" si="432"/>
        <v>3499</v>
      </c>
      <c r="J5542" s="6" t="str">
        <f t="shared" si="433"/>
        <v>Hyderabad</v>
      </c>
      <c r="K5542" s="6">
        <f>COUNTIFS(pg_transaction_cleaned!$O$2:$O$5743,A5542,pg_transaction_cleaned!$F$2:$F$5743,"CAPTURE")</f>
        <v>1</v>
      </c>
      <c r="L5542" s="7">
        <f>SUMIFS(pg_transaction_cleaned!$H$2:$H$5743,pg_transaction_cleaned!$O$2:$O$5743,A5542,pg_transaction_cleaned!$F$2:$F$5743,"CAPTURE")</f>
        <v>3499</v>
      </c>
      <c r="M5542" s="6">
        <f>COUNTIFS(pg_transaction_cleaned!$O$2:$O$5743,A5542,pg_transaction_cleaned!$F$2:$F$5743,"REFUND")</f>
        <v>0</v>
      </c>
      <c r="N5542" s="7">
        <f>SUMIFS(pg_transaction_cleaned!$H$2:$H$5743,pg_transaction_cleaned!$O$2:$O$5743,A5542,pg_transaction_cleaned!$F$2:$F$5743,"REFUND")</f>
        <v>0</v>
      </c>
      <c r="O5542" s="6" t="str">
        <f t="shared" si="434"/>
        <v>OK</v>
      </c>
      <c r="P5542" s="8">
        <f t="shared" si="435"/>
        <v>0</v>
      </c>
    </row>
    <row r="5543" spans="1:16" x14ac:dyDescent="0.3">
      <c r="A5543" s="6" t="s">
        <v>10945</v>
      </c>
      <c r="B5543" s="6" t="s">
        <v>11895</v>
      </c>
      <c r="C5543" s="6" t="s">
        <v>10946</v>
      </c>
      <c r="D5543" s="6" t="s">
        <v>23</v>
      </c>
      <c r="E5543" s="6" t="s">
        <v>27</v>
      </c>
      <c r="F5543" s="6" t="s">
        <v>11861</v>
      </c>
      <c r="G5543" s="6" t="s">
        <v>19</v>
      </c>
      <c r="H5543" s="10">
        <f t="shared" si="431"/>
        <v>46295</v>
      </c>
      <c r="I5543" s="7">
        <f t="shared" si="432"/>
        <v>7999</v>
      </c>
      <c r="J5543" s="6" t="str">
        <f t="shared" si="433"/>
        <v>Bengaluru</v>
      </c>
      <c r="K5543" s="6">
        <f>COUNTIFS(pg_transaction_cleaned!$O$2:$O$5743,A5543,pg_transaction_cleaned!$F$2:$F$5743,"CAPTURE")</f>
        <v>1</v>
      </c>
      <c r="L5543" s="7">
        <f>SUMIFS(pg_transaction_cleaned!$H$2:$H$5743,pg_transaction_cleaned!$O$2:$O$5743,A5543,pg_transaction_cleaned!$F$2:$F$5743,"CAPTURE")</f>
        <v>7999</v>
      </c>
      <c r="M5543" s="6">
        <f>COUNTIFS(pg_transaction_cleaned!$O$2:$O$5743,A5543,pg_transaction_cleaned!$F$2:$F$5743,"REFUND")</f>
        <v>0</v>
      </c>
      <c r="N5543" s="7">
        <f>SUMIFS(pg_transaction_cleaned!$H$2:$H$5743,pg_transaction_cleaned!$O$2:$O$5743,A5543,pg_transaction_cleaned!$F$2:$F$5743,"REFUND")</f>
        <v>0</v>
      </c>
      <c r="O5543" s="6" t="str">
        <f t="shared" si="434"/>
        <v>OK</v>
      </c>
      <c r="P5543" s="8">
        <f t="shared" si="435"/>
        <v>0</v>
      </c>
    </row>
    <row r="5544" spans="1:16" x14ac:dyDescent="0.3">
      <c r="A5544" s="6" t="s">
        <v>10947</v>
      </c>
      <c r="B5544" s="6" t="s">
        <v>11895</v>
      </c>
      <c r="C5544" s="6" t="s">
        <v>10948</v>
      </c>
      <c r="D5544" s="6" t="s">
        <v>51</v>
      </c>
      <c r="E5544" s="6" t="s">
        <v>18</v>
      </c>
      <c r="F5544" s="6" t="s">
        <v>11863</v>
      </c>
      <c r="G5544" s="6" t="s">
        <v>19</v>
      </c>
      <c r="H5544" s="10">
        <f t="shared" si="431"/>
        <v>46295</v>
      </c>
      <c r="I5544" s="7">
        <f t="shared" si="432"/>
        <v>1499</v>
      </c>
      <c r="J5544" s="6" t="str">
        <f t="shared" si="433"/>
        <v>Chennai</v>
      </c>
      <c r="K5544" s="6">
        <f>COUNTIFS(pg_transaction_cleaned!$O$2:$O$5743,A5544,pg_transaction_cleaned!$F$2:$F$5743,"CAPTURE")</f>
        <v>1</v>
      </c>
      <c r="L5544" s="7">
        <f>SUMIFS(pg_transaction_cleaned!$H$2:$H$5743,pg_transaction_cleaned!$O$2:$O$5743,A5544,pg_transaction_cleaned!$F$2:$F$5743,"CAPTURE")</f>
        <v>1499</v>
      </c>
      <c r="M5544" s="6">
        <f>COUNTIFS(pg_transaction_cleaned!$O$2:$O$5743,A5544,pg_transaction_cleaned!$F$2:$F$5743,"REFUND")</f>
        <v>0</v>
      </c>
      <c r="N5544" s="7">
        <f>SUMIFS(pg_transaction_cleaned!$H$2:$H$5743,pg_transaction_cleaned!$O$2:$O$5743,A5544,pg_transaction_cleaned!$F$2:$F$5743,"REFUND")</f>
        <v>0</v>
      </c>
      <c r="O5544" s="6" t="str">
        <f t="shared" si="434"/>
        <v>OK</v>
      </c>
      <c r="P5544" s="8">
        <f t="shared" si="435"/>
        <v>0</v>
      </c>
    </row>
    <row r="5545" spans="1:16" x14ac:dyDescent="0.3">
      <c r="A5545" s="6" t="s">
        <v>10949</v>
      </c>
      <c r="B5545" s="6" t="s">
        <v>11928</v>
      </c>
      <c r="C5545" s="6" t="s">
        <v>10950</v>
      </c>
      <c r="D5545" s="6" t="s">
        <v>51</v>
      </c>
      <c r="E5545" s="6" t="s">
        <v>18</v>
      </c>
      <c r="F5545" s="6" t="s">
        <v>11831</v>
      </c>
      <c r="G5545" s="6" t="s">
        <v>19</v>
      </c>
      <c r="H5545" s="10">
        <f t="shared" si="431"/>
        <v>46266</v>
      </c>
      <c r="I5545" s="7">
        <f t="shared" si="432"/>
        <v>2098</v>
      </c>
      <c r="J5545" s="6" t="str">
        <f t="shared" si="433"/>
        <v>Chennai</v>
      </c>
      <c r="K5545" s="6">
        <f>COUNTIFS(pg_transaction_cleaned!$O$2:$O$5743,A5545,pg_transaction_cleaned!$F$2:$F$5743,"CAPTURE")</f>
        <v>1</v>
      </c>
      <c r="L5545" s="7">
        <f>SUMIFS(pg_transaction_cleaned!$H$2:$H$5743,pg_transaction_cleaned!$O$2:$O$5743,A5545,pg_transaction_cleaned!$F$2:$F$5743,"CAPTURE")</f>
        <v>2098</v>
      </c>
      <c r="M5545" s="6">
        <f>COUNTIFS(pg_transaction_cleaned!$O$2:$O$5743,A5545,pg_transaction_cleaned!$F$2:$F$5743,"REFUND")</f>
        <v>0</v>
      </c>
      <c r="N5545" s="7">
        <f>SUMIFS(pg_transaction_cleaned!$H$2:$H$5743,pg_transaction_cleaned!$O$2:$O$5743,A5545,pg_transaction_cleaned!$F$2:$F$5743,"REFUND")</f>
        <v>0</v>
      </c>
      <c r="O5545" s="6" t="str">
        <f t="shared" si="434"/>
        <v>OK</v>
      </c>
      <c r="P5545" s="8">
        <f t="shared" si="435"/>
        <v>0</v>
      </c>
    </row>
    <row r="5546" spans="1:16" x14ac:dyDescent="0.3">
      <c r="A5546" s="6" t="s">
        <v>10951</v>
      </c>
      <c r="B5546" s="6" t="s">
        <v>11875</v>
      </c>
      <c r="C5546" s="6" t="s">
        <v>10952</v>
      </c>
      <c r="D5546" s="6" t="s">
        <v>37</v>
      </c>
      <c r="E5546" s="6" t="s">
        <v>18</v>
      </c>
      <c r="F5546" s="6" t="s">
        <v>11902</v>
      </c>
      <c r="G5546" s="6" t="s">
        <v>80</v>
      </c>
      <c r="H5546" s="10">
        <f t="shared" si="431"/>
        <v>46279</v>
      </c>
      <c r="I5546" s="7">
        <f t="shared" si="432"/>
        <v>2999</v>
      </c>
      <c r="J5546" s="6" t="str">
        <f t="shared" si="433"/>
        <v>Lucknow</v>
      </c>
      <c r="K5546" s="6">
        <f>COUNTIFS(pg_transaction_cleaned!$O$2:$O$5743,A5546,pg_transaction_cleaned!$F$2:$F$5743,"CAPTURE")</f>
        <v>0</v>
      </c>
      <c r="L5546" s="7">
        <f>SUMIFS(pg_transaction_cleaned!$H$2:$H$5743,pg_transaction_cleaned!$O$2:$O$5743,A5546,pg_transaction_cleaned!$F$2:$F$5743,"CAPTURE")</f>
        <v>0</v>
      </c>
      <c r="M5546" s="6">
        <f>COUNTIFS(pg_transaction_cleaned!$O$2:$O$5743,A5546,pg_transaction_cleaned!$F$2:$F$5743,"REFUND")</f>
        <v>0</v>
      </c>
      <c r="N5546" s="7">
        <f>SUMIFS(pg_transaction_cleaned!$H$2:$H$5743,pg_transaction_cleaned!$O$2:$O$5743,A5546,pg_transaction_cleaned!$F$2:$F$5743,"REFUND")</f>
        <v>0</v>
      </c>
      <c r="O5546" s="6" t="str">
        <f t="shared" si="434"/>
        <v>OK</v>
      </c>
      <c r="P5546" s="8">
        <f t="shared" si="435"/>
        <v>0</v>
      </c>
    </row>
    <row r="5547" spans="1:16" x14ac:dyDescent="0.3">
      <c r="A5547" s="6" t="s">
        <v>10953</v>
      </c>
      <c r="B5547" s="6" t="s">
        <v>11857</v>
      </c>
      <c r="C5547" s="6" t="s">
        <v>10954</v>
      </c>
      <c r="D5547" s="6" t="s">
        <v>26</v>
      </c>
      <c r="E5547" s="6" t="s">
        <v>18</v>
      </c>
      <c r="F5547" s="6" t="s">
        <v>11839</v>
      </c>
      <c r="G5547" s="6" t="s">
        <v>19</v>
      </c>
      <c r="H5547" s="10">
        <f t="shared" si="431"/>
        <v>46287</v>
      </c>
      <c r="I5547" s="7">
        <f t="shared" si="432"/>
        <v>1299</v>
      </c>
      <c r="J5547" s="6" t="str">
        <f t="shared" si="433"/>
        <v>Kolkata</v>
      </c>
      <c r="K5547" s="6">
        <f>COUNTIFS(pg_transaction_cleaned!$O$2:$O$5743,A5547,pg_transaction_cleaned!$F$2:$F$5743,"CAPTURE")</f>
        <v>1</v>
      </c>
      <c r="L5547" s="7">
        <f>SUMIFS(pg_transaction_cleaned!$H$2:$H$5743,pg_transaction_cleaned!$O$2:$O$5743,A5547,pg_transaction_cleaned!$F$2:$F$5743,"CAPTURE")</f>
        <v>1299</v>
      </c>
      <c r="M5547" s="6">
        <f>COUNTIFS(pg_transaction_cleaned!$O$2:$O$5743,A5547,pg_transaction_cleaned!$F$2:$F$5743,"REFUND")</f>
        <v>0</v>
      </c>
      <c r="N5547" s="7">
        <f>SUMIFS(pg_transaction_cleaned!$H$2:$H$5743,pg_transaction_cleaned!$O$2:$O$5743,A5547,pg_transaction_cleaned!$F$2:$F$5743,"REFUND")</f>
        <v>0</v>
      </c>
      <c r="O5547" s="6" t="str">
        <f t="shared" si="434"/>
        <v>OK</v>
      </c>
      <c r="P5547" s="8">
        <f t="shared" si="435"/>
        <v>0</v>
      </c>
    </row>
    <row r="5548" spans="1:16" x14ac:dyDescent="0.3">
      <c r="A5548" s="6" t="s">
        <v>10955</v>
      </c>
      <c r="B5548" s="6" t="s">
        <v>11873</v>
      </c>
      <c r="C5548" s="6" t="s">
        <v>10956</v>
      </c>
      <c r="D5548" s="6" t="s">
        <v>17</v>
      </c>
      <c r="E5548" s="6" t="s">
        <v>18</v>
      </c>
      <c r="F5548" s="6" t="s">
        <v>12090</v>
      </c>
      <c r="G5548" s="6" t="s">
        <v>19</v>
      </c>
      <c r="H5548" s="10">
        <f t="shared" si="431"/>
        <v>46291</v>
      </c>
      <c r="I5548" s="7">
        <f t="shared" si="432"/>
        <v>8697</v>
      </c>
      <c r="J5548" s="6" t="str">
        <f t="shared" si="433"/>
        <v>Pune</v>
      </c>
      <c r="K5548" s="6">
        <f>COUNTIFS(pg_transaction_cleaned!$O$2:$O$5743,A5548,pg_transaction_cleaned!$F$2:$F$5743,"CAPTURE")</f>
        <v>1</v>
      </c>
      <c r="L5548" s="7">
        <f>SUMIFS(pg_transaction_cleaned!$H$2:$H$5743,pg_transaction_cleaned!$O$2:$O$5743,A5548,pg_transaction_cleaned!$F$2:$F$5743,"CAPTURE")</f>
        <v>8697</v>
      </c>
      <c r="M5548" s="6">
        <f>COUNTIFS(pg_transaction_cleaned!$O$2:$O$5743,A5548,pg_transaction_cleaned!$F$2:$F$5743,"REFUND")</f>
        <v>0</v>
      </c>
      <c r="N5548" s="7">
        <f>SUMIFS(pg_transaction_cleaned!$H$2:$H$5743,pg_transaction_cleaned!$O$2:$O$5743,A5548,pg_transaction_cleaned!$F$2:$F$5743,"REFUND")</f>
        <v>0</v>
      </c>
      <c r="O5548" s="6" t="str">
        <f t="shared" si="434"/>
        <v>OK</v>
      </c>
      <c r="P5548" s="8">
        <f t="shared" si="435"/>
        <v>0</v>
      </c>
    </row>
    <row r="5549" spans="1:16" x14ac:dyDescent="0.3">
      <c r="A5549" s="6" t="s">
        <v>10957</v>
      </c>
      <c r="B5549" s="6" t="s">
        <v>11911</v>
      </c>
      <c r="C5549" s="6" t="s">
        <v>10958</v>
      </c>
      <c r="D5549" s="6" t="s">
        <v>17</v>
      </c>
      <c r="E5549" s="6" t="s">
        <v>18</v>
      </c>
      <c r="F5549" s="6" t="s">
        <v>11960</v>
      </c>
      <c r="G5549" s="6" t="s">
        <v>19</v>
      </c>
      <c r="H5549" s="10">
        <f t="shared" si="431"/>
        <v>46266</v>
      </c>
      <c r="I5549" s="7">
        <f t="shared" si="432"/>
        <v>5598</v>
      </c>
      <c r="J5549" s="6" t="str">
        <f t="shared" si="433"/>
        <v>Pune</v>
      </c>
      <c r="K5549" s="6">
        <f>COUNTIFS(pg_transaction_cleaned!$O$2:$O$5743,A5549,pg_transaction_cleaned!$F$2:$F$5743,"CAPTURE")</f>
        <v>1</v>
      </c>
      <c r="L5549" s="7">
        <f>SUMIFS(pg_transaction_cleaned!$H$2:$H$5743,pg_transaction_cleaned!$O$2:$O$5743,A5549,pg_transaction_cleaned!$F$2:$F$5743,"CAPTURE")</f>
        <v>5598</v>
      </c>
      <c r="M5549" s="6">
        <f>COUNTIFS(pg_transaction_cleaned!$O$2:$O$5743,A5549,pg_transaction_cleaned!$F$2:$F$5743,"REFUND")</f>
        <v>0</v>
      </c>
      <c r="N5549" s="7">
        <f>SUMIFS(pg_transaction_cleaned!$H$2:$H$5743,pg_transaction_cleaned!$O$2:$O$5743,A5549,pg_transaction_cleaned!$F$2:$F$5743,"REFUND")</f>
        <v>0</v>
      </c>
      <c r="O5549" s="6" t="str">
        <f t="shared" si="434"/>
        <v>OK</v>
      </c>
      <c r="P5549" s="8">
        <f t="shared" si="435"/>
        <v>0</v>
      </c>
    </row>
    <row r="5550" spans="1:16" x14ac:dyDescent="0.3">
      <c r="A5550" s="6" t="s">
        <v>10959</v>
      </c>
      <c r="B5550" s="6" t="s">
        <v>12050</v>
      </c>
      <c r="C5550" s="6" t="s">
        <v>10960</v>
      </c>
      <c r="D5550" s="6" t="s">
        <v>34</v>
      </c>
      <c r="E5550" s="6" t="s">
        <v>43</v>
      </c>
      <c r="F5550" s="6" t="s">
        <v>11861</v>
      </c>
      <c r="G5550" s="6" t="s">
        <v>19</v>
      </c>
      <c r="H5550" s="10">
        <f t="shared" si="431"/>
        <v>46284</v>
      </c>
      <c r="I5550" s="7">
        <f t="shared" si="432"/>
        <v>7999</v>
      </c>
      <c r="J5550" s="6" t="str">
        <f t="shared" si="433"/>
        <v>Ahmedabad</v>
      </c>
      <c r="K5550" s="6">
        <f>COUNTIFS(pg_transaction_cleaned!$O$2:$O$5743,A5550,pg_transaction_cleaned!$F$2:$F$5743,"CAPTURE")</f>
        <v>1</v>
      </c>
      <c r="L5550" s="7">
        <f>SUMIFS(pg_transaction_cleaned!$H$2:$H$5743,pg_transaction_cleaned!$O$2:$O$5743,A5550,pg_transaction_cleaned!$F$2:$F$5743,"CAPTURE")</f>
        <v>7999</v>
      </c>
      <c r="M5550" s="6">
        <f>COUNTIFS(pg_transaction_cleaned!$O$2:$O$5743,A5550,pg_transaction_cleaned!$F$2:$F$5743,"REFUND")</f>
        <v>0</v>
      </c>
      <c r="N5550" s="7">
        <f>SUMIFS(pg_transaction_cleaned!$H$2:$H$5743,pg_transaction_cleaned!$O$2:$O$5743,A5550,pg_transaction_cleaned!$F$2:$F$5743,"REFUND")</f>
        <v>0</v>
      </c>
      <c r="O5550" s="6" t="str">
        <f t="shared" si="434"/>
        <v>OK</v>
      </c>
      <c r="P5550" s="8">
        <f t="shared" si="435"/>
        <v>0</v>
      </c>
    </row>
    <row r="5551" spans="1:16" x14ac:dyDescent="0.3">
      <c r="A5551" s="6" t="s">
        <v>10961</v>
      </c>
      <c r="B5551" s="6" t="s">
        <v>11968</v>
      </c>
      <c r="C5551" s="6" t="s">
        <v>10962</v>
      </c>
      <c r="D5551" s="6" t="s">
        <v>61</v>
      </c>
      <c r="E5551" s="6" t="s">
        <v>18</v>
      </c>
      <c r="F5551" s="6" t="s">
        <v>11861</v>
      </c>
      <c r="G5551" s="6" t="s">
        <v>19</v>
      </c>
      <c r="H5551" s="10">
        <f t="shared" si="431"/>
        <v>46267</v>
      </c>
      <c r="I5551" s="7">
        <f t="shared" si="432"/>
        <v>7999</v>
      </c>
      <c r="J5551" s="6" t="str">
        <f t="shared" si="433"/>
        <v>Delhi</v>
      </c>
      <c r="K5551" s="6">
        <f>COUNTIFS(pg_transaction_cleaned!$O$2:$O$5743,A5551,pg_transaction_cleaned!$F$2:$F$5743,"CAPTURE")</f>
        <v>1</v>
      </c>
      <c r="L5551" s="7">
        <f>SUMIFS(pg_transaction_cleaned!$H$2:$H$5743,pg_transaction_cleaned!$O$2:$O$5743,A5551,pg_transaction_cleaned!$F$2:$F$5743,"CAPTURE")</f>
        <v>7999</v>
      </c>
      <c r="M5551" s="6">
        <f>COUNTIFS(pg_transaction_cleaned!$O$2:$O$5743,A5551,pg_transaction_cleaned!$F$2:$F$5743,"REFUND")</f>
        <v>0</v>
      </c>
      <c r="N5551" s="7">
        <f>SUMIFS(pg_transaction_cleaned!$H$2:$H$5743,pg_transaction_cleaned!$O$2:$O$5743,A5551,pg_transaction_cleaned!$F$2:$F$5743,"REFUND")</f>
        <v>0</v>
      </c>
      <c r="O5551" s="6" t="str">
        <f t="shared" si="434"/>
        <v>OK</v>
      </c>
      <c r="P5551" s="8">
        <f t="shared" si="435"/>
        <v>0</v>
      </c>
    </row>
    <row r="5552" spans="1:16" x14ac:dyDescent="0.3">
      <c r="A5552" s="6" t="s">
        <v>10963</v>
      </c>
      <c r="B5552" s="6" t="s">
        <v>11830</v>
      </c>
      <c r="C5552" s="6" t="s">
        <v>10964</v>
      </c>
      <c r="D5552" s="6" t="s">
        <v>48</v>
      </c>
      <c r="E5552" s="6" t="s">
        <v>43</v>
      </c>
      <c r="F5552" s="6" t="s">
        <v>11837</v>
      </c>
      <c r="G5552" s="6" t="s">
        <v>115</v>
      </c>
      <c r="H5552" s="10">
        <f t="shared" si="431"/>
        <v>46282</v>
      </c>
      <c r="I5552" s="7">
        <f t="shared" si="432"/>
        <v>999</v>
      </c>
      <c r="J5552" s="6" t="str">
        <f t="shared" si="433"/>
        <v>Jaipur</v>
      </c>
      <c r="K5552" s="6">
        <f>COUNTIFS(pg_transaction_cleaned!$O$2:$O$5743,A5552,pg_transaction_cleaned!$F$2:$F$5743,"CAPTURE")</f>
        <v>0</v>
      </c>
      <c r="L5552" s="7">
        <f>SUMIFS(pg_transaction_cleaned!$H$2:$H$5743,pg_transaction_cleaned!$O$2:$O$5743,A5552,pg_transaction_cleaned!$F$2:$F$5743,"CAPTURE")</f>
        <v>0</v>
      </c>
      <c r="M5552" s="6">
        <f>COUNTIFS(pg_transaction_cleaned!$O$2:$O$5743,A5552,pg_transaction_cleaned!$F$2:$F$5743,"REFUND")</f>
        <v>0</v>
      </c>
      <c r="N5552" s="7">
        <f>SUMIFS(pg_transaction_cleaned!$H$2:$H$5743,pg_transaction_cleaned!$O$2:$O$5743,A5552,pg_transaction_cleaned!$F$2:$F$5743,"REFUND")</f>
        <v>0</v>
      </c>
      <c r="O5552" s="6" t="str">
        <f t="shared" si="434"/>
        <v>OK</v>
      </c>
      <c r="P5552" s="8">
        <f t="shared" si="435"/>
        <v>0</v>
      </c>
    </row>
    <row r="5553" spans="1:16" x14ac:dyDescent="0.3">
      <c r="A5553" s="6" t="s">
        <v>10965</v>
      </c>
      <c r="B5553" s="6" t="s">
        <v>11893</v>
      </c>
      <c r="C5553" s="6" t="s">
        <v>10966</v>
      </c>
      <c r="D5553" s="6" t="s">
        <v>42</v>
      </c>
      <c r="E5553" s="6" t="s">
        <v>27</v>
      </c>
      <c r="F5553" s="6" t="s">
        <v>11876</v>
      </c>
      <c r="G5553" s="6" t="s">
        <v>19</v>
      </c>
      <c r="H5553" s="10">
        <f t="shared" si="431"/>
        <v>46280</v>
      </c>
      <c r="I5553" s="7">
        <f t="shared" si="432"/>
        <v>9498</v>
      </c>
      <c r="J5553" s="6" t="str">
        <f t="shared" si="433"/>
        <v>Hyderabad</v>
      </c>
      <c r="K5553" s="6">
        <f>COUNTIFS(pg_transaction_cleaned!$O$2:$O$5743,A5553,pg_transaction_cleaned!$F$2:$F$5743,"CAPTURE")</f>
        <v>1</v>
      </c>
      <c r="L5553" s="7">
        <f>SUMIFS(pg_transaction_cleaned!$H$2:$H$5743,pg_transaction_cleaned!$O$2:$O$5743,A5553,pg_transaction_cleaned!$F$2:$F$5743,"CAPTURE")</f>
        <v>9498</v>
      </c>
      <c r="M5553" s="6">
        <f>COUNTIFS(pg_transaction_cleaned!$O$2:$O$5743,A5553,pg_transaction_cleaned!$F$2:$F$5743,"REFUND")</f>
        <v>0</v>
      </c>
      <c r="N5553" s="7">
        <f>SUMIFS(pg_transaction_cleaned!$H$2:$H$5743,pg_transaction_cleaned!$O$2:$O$5743,A5553,pg_transaction_cleaned!$F$2:$F$5743,"REFUND")</f>
        <v>0</v>
      </c>
      <c r="O5553" s="6" t="str">
        <f t="shared" si="434"/>
        <v>OK</v>
      </c>
      <c r="P5553" s="8">
        <f t="shared" si="435"/>
        <v>0</v>
      </c>
    </row>
    <row r="5554" spans="1:16" x14ac:dyDescent="0.3">
      <c r="A5554" s="6" t="s">
        <v>10967</v>
      </c>
      <c r="B5554" s="6" t="s">
        <v>11857</v>
      </c>
      <c r="C5554" s="6" t="s">
        <v>10968</v>
      </c>
      <c r="D5554" s="6" t="s">
        <v>17</v>
      </c>
      <c r="E5554" s="6" t="s">
        <v>18</v>
      </c>
      <c r="F5554" s="6" t="s">
        <v>11922</v>
      </c>
      <c r="G5554" s="6" t="s">
        <v>19</v>
      </c>
      <c r="H5554" s="10">
        <f t="shared" si="431"/>
        <v>46287</v>
      </c>
      <c r="I5554" s="7">
        <f t="shared" si="432"/>
        <v>1998</v>
      </c>
      <c r="J5554" s="6" t="str">
        <f t="shared" si="433"/>
        <v>Pune</v>
      </c>
      <c r="K5554" s="6">
        <f>COUNTIFS(pg_transaction_cleaned!$O$2:$O$5743,A5554,pg_transaction_cleaned!$F$2:$F$5743,"CAPTURE")</f>
        <v>1</v>
      </c>
      <c r="L5554" s="7">
        <f>SUMIFS(pg_transaction_cleaned!$H$2:$H$5743,pg_transaction_cleaned!$O$2:$O$5743,A5554,pg_transaction_cleaned!$F$2:$F$5743,"CAPTURE")</f>
        <v>1998</v>
      </c>
      <c r="M5554" s="6">
        <f>COUNTIFS(pg_transaction_cleaned!$O$2:$O$5743,A5554,pg_transaction_cleaned!$F$2:$F$5743,"REFUND")</f>
        <v>0</v>
      </c>
      <c r="N5554" s="7">
        <f>SUMIFS(pg_transaction_cleaned!$H$2:$H$5743,pg_transaction_cleaned!$O$2:$O$5743,A5554,pg_transaction_cleaned!$F$2:$F$5743,"REFUND")</f>
        <v>0</v>
      </c>
      <c r="O5554" s="6" t="str">
        <f t="shared" si="434"/>
        <v>OK</v>
      </c>
      <c r="P5554" s="8">
        <f t="shared" si="435"/>
        <v>0</v>
      </c>
    </row>
    <row r="5555" spans="1:16" x14ac:dyDescent="0.3">
      <c r="A5555" s="6" t="s">
        <v>10969</v>
      </c>
      <c r="B5555" s="6" t="s">
        <v>11976</v>
      </c>
      <c r="C5555" s="6" t="s">
        <v>10970</v>
      </c>
      <c r="D5555" s="6" t="s">
        <v>26</v>
      </c>
      <c r="E5555" s="6" t="s">
        <v>27</v>
      </c>
      <c r="F5555" s="6" t="s">
        <v>11839</v>
      </c>
      <c r="G5555" s="6" t="s">
        <v>19</v>
      </c>
      <c r="H5555" s="10">
        <f t="shared" si="431"/>
        <v>46284</v>
      </c>
      <c r="I5555" s="7">
        <f t="shared" si="432"/>
        <v>1299</v>
      </c>
      <c r="J5555" s="6" t="str">
        <f t="shared" si="433"/>
        <v>Kolkata</v>
      </c>
      <c r="K5555" s="6">
        <f>COUNTIFS(pg_transaction_cleaned!$O$2:$O$5743,A5555,pg_transaction_cleaned!$F$2:$F$5743,"CAPTURE")</f>
        <v>1</v>
      </c>
      <c r="L5555" s="7">
        <f>SUMIFS(pg_transaction_cleaned!$H$2:$H$5743,pg_transaction_cleaned!$O$2:$O$5743,A5555,pg_transaction_cleaned!$F$2:$F$5743,"CAPTURE")</f>
        <v>1299</v>
      </c>
      <c r="M5555" s="6">
        <f>COUNTIFS(pg_transaction_cleaned!$O$2:$O$5743,A5555,pg_transaction_cleaned!$F$2:$F$5743,"REFUND")</f>
        <v>0</v>
      </c>
      <c r="N5555" s="7">
        <f>SUMIFS(pg_transaction_cleaned!$H$2:$H$5743,pg_transaction_cleaned!$O$2:$O$5743,A5555,pg_transaction_cleaned!$F$2:$F$5743,"REFUND")</f>
        <v>0</v>
      </c>
      <c r="O5555" s="6" t="str">
        <f t="shared" si="434"/>
        <v>OK</v>
      </c>
      <c r="P5555" s="8">
        <f t="shared" si="435"/>
        <v>0</v>
      </c>
    </row>
    <row r="5556" spans="1:16" x14ac:dyDescent="0.3">
      <c r="A5556" s="6" t="s">
        <v>10971</v>
      </c>
      <c r="B5556" s="6" t="s">
        <v>11908</v>
      </c>
      <c r="C5556" s="6" t="s">
        <v>10972</v>
      </c>
      <c r="D5556" s="6" t="s">
        <v>51</v>
      </c>
      <c r="E5556" s="6" t="s">
        <v>27</v>
      </c>
      <c r="F5556" s="6" t="s">
        <v>11879</v>
      </c>
      <c r="G5556" s="6" t="s">
        <v>19</v>
      </c>
      <c r="H5556" s="10">
        <f t="shared" si="431"/>
        <v>46275</v>
      </c>
      <c r="I5556" s="7">
        <f t="shared" si="432"/>
        <v>1798</v>
      </c>
      <c r="J5556" s="6" t="str">
        <f t="shared" si="433"/>
        <v>Chennai</v>
      </c>
      <c r="K5556" s="6">
        <f>COUNTIFS(pg_transaction_cleaned!$O$2:$O$5743,A5556,pg_transaction_cleaned!$F$2:$F$5743,"CAPTURE")</f>
        <v>1</v>
      </c>
      <c r="L5556" s="7">
        <f>SUMIFS(pg_transaction_cleaned!$H$2:$H$5743,pg_transaction_cleaned!$O$2:$O$5743,A5556,pg_transaction_cleaned!$F$2:$F$5743,"CAPTURE")</f>
        <v>1798</v>
      </c>
      <c r="M5556" s="6">
        <f>COUNTIFS(pg_transaction_cleaned!$O$2:$O$5743,A5556,pg_transaction_cleaned!$F$2:$F$5743,"REFUND")</f>
        <v>0</v>
      </c>
      <c r="N5556" s="7">
        <f>SUMIFS(pg_transaction_cleaned!$H$2:$H$5743,pg_transaction_cleaned!$O$2:$O$5743,A5556,pg_transaction_cleaned!$F$2:$F$5743,"REFUND")</f>
        <v>0</v>
      </c>
      <c r="O5556" s="6" t="str">
        <f t="shared" si="434"/>
        <v>OK</v>
      </c>
      <c r="P5556" s="8">
        <f t="shared" si="435"/>
        <v>0</v>
      </c>
    </row>
    <row r="5557" spans="1:16" x14ac:dyDescent="0.3">
      <c r="A5557" s="6" t="s">
        <v>10973</v>
      </c>
      <c r="B5557" s="6" t="s">
        <v>11891</v>
      </c>
      <c r="C5557" s="6" t="s">
        <v>10974</v>
      </c>
      <c r="D5557" s="6" t="s">
        <v>61</v>
      </c>
      <c r="E5557" s="6" t="s">
        <v>27</v>
      </c>
      <c r="F5557" s="6" t="s">
        <v>12119</v>
      </c>
      <c r="G5557" s="6" t="s">
        <v>19</v>
      </c>
      <c r="H5557" s="10">
        <f t="shared" si="431"/>
        <v>46278</v>
      </c>
      <c r="I5557" s="7">
        <f t="shared" si="432"/>
        <v>10497</v>
      </c>
      <c r="J5557" s="6" t="str">
        <f t="shared" si="433"/>
        <v>Delhi</v>
      </c>
      <c r="K5557" s="6">
        <f>COUNTIFS(pg_transaction_cleaned!$O$2:$O$5743,A5557,pg_transaction_cleaned!$F$2:$F$5743,"CAPTURE")</f>
        <v>1</v>
      </c>
      <c r="L5557" s="7">
        <f>SUMIFS(pg_transaction_cleaned!$H$2:$H$5743,pg_transaction_cleaned!$O$2:$O$5743,A5557,pg_transaction_cleaned!$F$2:$F$5743,"CAPTURE")</f>
        <v>10497</v>
      </c>
      <c r="M5557" s="6">
        <f>COUNTIFS(pg_transaction_cleaned!$O$2:$O$5743,A5557,pg_transaction_cleaned!$F$2:$F$5743,"REFUND")</f>
        <v>0</v>
      </c>
      <c r="N5557" s="7">
        <f>SUMIFS(pg_transaction_cleaned!$H$2:$H$5743,pg_transaction_cleaned!$O$2:$O$5743,A5557,pg_transaction_cleaned!$F$2:$F$5743,"REFUND")</f>
        <v>0</v>
      </c>
      <c r="O5557" s="6" t="str">
        <f t="shared" si="434"/>
        <v>OK</v>
      </c>
      <c r="P5557" s="8">
        <f t="shared" si="435"/>
        <v>0</v>
      </c>
    </row>
    <row r="5558" spans="1:16" x14ac:dyDescent="0.3">
      <c r="A5558" s="6" t="s">
        <v>10975</v>
      </c>
      <c r="B5558" s="6" t="s">
        <v>11968</v>
      </c>
      <c r="C5558" s="6" t="s">
        <v>10976</v>
      </c>
      <c r="D5558" s="6" t="s">
        <v>51</v>
      </c>
      <c r="E5558" s="6" t="s">
        <v>43</v>
      </c>
      <c r="F5558" s="6" t="s">
        <v>11861</v>
      </c>
      <c r="G5558" s="6" t="s">
        <v>19</v>
      </c>
      <c r="H5558" s="10">
        <f t="shared" si="431"/>
        <v>46267</v>
      </c>
      <c r="I5558" s="7">
        <f t="shared" si="432"/>
        <v>7999</v>
      </c>
      <c r="J5558" s="6" t="str">
        <f t="shared" si="433"/>
        <v>Chennai</v>
      </c>
      <c r="K5558" s="6">
        <f>COUNTIFS(pg_transaction_cleaned!$O$2:$O$5743,A5558,pg_transaction_cleaned!$F$2:$F$5743,"CAPTURE")</f>
        <v>1</v>
      </c>
      <c r="L5558" s="7">
        <f>SUMIFS(pg_transaction_cleaned!$H$2:$H$5743,pg_transaction_cleaned!$O$2:$O$5743,A5558,pg_transaction_cleaned!$F$2:$F$5743,"CAPTURE")</f>
        <v>7999</v>
      </c>
      <c r="M5558" s="6">
        <f>COUNTIFS(pg_transaction_cleaned!$O$2:$O$5743,A5558,pg_transaction_cleaned!$F$2:$F$5743,"REFUND")</f>
        <v>0</v>
      </c>
      <c r="N5558" s="7">
        <f>SUMIFS(pg_transaction_cleaned!$H$2:$H$5743,pg_transaction_cleaned!$O$2:$O$5743,A5558,pg_transaction_cleaned!$F$2:$F$5743,"REFUND")</f>
        <v>0</v>
      </c>
      <c r="O5558" s="6" t="str">
        <f t="shared" si="434"/>
        <v>OK</v>
      </c>
      <c r="P5558" s="8">
        <f t="shared" si="435"/>
        <v>0</v>
      </c>
    </row>
    <row r="5559" spans="1:16" x14ac:dyDescent="0.3">
      <c r="A5559" s="6" t="s">
        <v>10977</v>
      </c>
      <c r="B5559" s="6" t="s">
        <v>11891</v>
      </c>
      <c r="C5559" s="6" t="s">
        <v>10978</v>
      </c>
      <c r="D5559" s="6" t="s">
        <v>34</v>
      </c>
      <c r="E5559" s="6" t="s">
        <v>43</v>
      </c>
      <c r="F5559" s="6" t="s">
        <v>11861</v>
      </c>
      <c r="G5559" s="6" t="s">
        <v>115</v>
      </c>
      <c r="H5559" s="10">
        <f t="shared" si="431"/>
        <v>46278</v>
      </c>
      <c r="I5559" s="7">
        <f t="shared" si="432"/>
        <v>7999</v>
      </c>
      <c r="J5559" s="6" t="str">
        <f t="shared" si="433"/>
        <v>Ahmedabad</v>
      </c>
      <c r="K5559" s="6">
        <f>COUNTIFS(pg_transaction_cleaned!$O$2:$O$5743,A5559,pg_transaction_cleaned!$F$2:$F$5743,"CAPTURE")</f>
        <v>0</v>
      </c>
      <c r="L5559" s="7">
        <f>SUMIFS(pg_transaction_cleaned!$H$2:$H$5743,pg_transaction_cleaned!$O$2:$O$5743,A5559,pg_transaction_cleaned!$F$2:$F$5743,"CAPTURE")</f>
        <v>0</v>
      </c>
      <c r="M5559" s="6">
        <f>COUNTIFS(pg_transaction_cleaned!$O$2:$O$5743,A5559,pg_transaction_cleaned!$F$2:$F$5743,"REFUND")</f>
        <v>0</v>
      </c>
      <c r="N5559" s="7">
        <f>SUMIFS(pg_transaction_cleaned!$H$2:$H$5743,pg_transaction_cleaned!$O$2:$O$5743,A5559,pg_transaction_cleaned!$F$2:$F$5743,"REFUND")</f>
        <v>0</v>
      </c>
      <c r="O5559" s="6" t="str">
        <f t="shared" si="434"/>
        <v>OK</v>
      </c>
      <c r="P5559" s="8">
        <f t="shared" si="435"/>
        <v>0</v>
      </c>
    </row>
    <row r="5560" spans="1:16" x14ac:dyDescent="0.3">
      <c r="A5560" s="6" t="s">
        <v>10979</v>
      </c>
      <c r="B5560" s="6" t="s">
        <v>11905</v>
      </c>
      <c r="C5560" s="6" t="s">
        <v>10980</v>
      </c>
      <c r="D5560" s="6" t="s">
        <v>51</v>
      </c>
      <c r="E5560" s="6" t="s">
        <v>27</v>
      </c>
      <c r="F5560" s="6" t="s">
        <v>11851</v>
      </c>
      <c r="G5560" s="6" t="s">
        <v>19</v>
      </c>
      <c r="H5560" s="10">
        <f t="shared" si="431"/>
        <v>46291</v>
      </c>
      <c r="I5560" s="7">
        <f t="shared" si="432"/>
        <v>3499</v>
      </c>
      <c r="J5560" s="6" t="str">
        <f t="shared" si="433"/>
        <v>Chennai</v>
      </c>
      <c r="K5560" s="6">
        <f>COUNTIFS(pg_transaction_cleaned!$O$2:$O$5743,A5560,pg_transaction_cleaned!$F$2:$F$5743,"CAPTURE")</f>
        <v>1</v>
      </c>
      <c r="L5560" s="7">
        <f>SUMIFS(pg_transaction_cleaned!$H$2:$H$5743,pg_transaction_cleaned!$O$2:$O$5743,A5560,pg_transaction_cleaned!$F$2:$F$5743,"CAPTURE")</f>
        <v>3499</v>
      </c>
      <c r="M5560" s="6">
        <f>COUNTIFS(pg_transaction_cleaned!$O$2:$O$5743,A5560,pg_transaction_cleaned!$F$2:$F$5743,"REFUND")</f>
        <v>0</v>
      </c>
      <c r="N5560" s="7">
        <f>SUMIFS(pg_transaction_cleaned!$H$2:$H$5743,pg_transaction_cleaned!$O$2:$O$5743,A5560,pg_transaction_cleaned!$F$2:$F$5743,"REFUND")</f>
        <v>0</v>
      </c>
      <c r="O5560" s="6" t="str">
        <f t="shared" si="434"/>
        <v>OK</v>
      </c>
      <c r="P5560" s="8">
        <f t="shared" si="435"/>
        <v>0</v>
      </c>
    </row>
    <row r="5561" spans="1:16" x14ac:dyDescent="0.3">
      <c r="A5561" s="6" t="s">
        <v>10981</v>
      </c>
      <c r="B5561" s="6" t="s">
        <v>11968</v>
      </c>
      <c r="C5561" s="6" t="s">
        <v>10982</v>
      </c>
      <c r="D5561" s="6" t="s">
        <v>48</v>
      </c>
      <c r="E5561" s="6" t="s">
        <v>18</v>
      </c>
      <c r="F5561" s="6" t="s">
        <v>11863</v>
      </c>
      <c r="G5561" s="6" t="s">
        <v>19</v>
      </c>
      <c r="H5561" s="10">
        <f t="shared" si="431"/>
        <v>46267</v>
      </c>
      <c r="I5561" s="7">
        <f t="shared" si="432"/>
        <v>1499</v>
      </c>
      <c r="J5561" s="6" t="str">
        <f t="shared" si="433"/>
        <v>Jaipur</v>
      </c>
      <c r="K5561" s="6">
        <f>COUNTIFS(pg_transaction_cleaned!$O$2:$O$5743,A5561,pg_transaction_cleaned!$F$2:$F$5743,"CAPTURE")</f>
        <v>1</v>
      </c>
      <c r="L5561" s="7">
        <f>SUMIFS(pg_transaction_cleaned!$H$2:$H$5743,pg_transaction_cleaned!$O$2:$O$5743,A5561,pg_transaction_cleaned!$F$2:$F$5743,"CAPTURE")</f>
        <v>1499</v>
      </c>
      <c r="M5561" s="6">
        <f>COUNTIFS(pg_transaction_cleaned!$O$2:$O$5743,A5561,pg_transaction_cleaned!$F$2:$F$5743,"REFUND")</f>
        <v>0</v>
      </c>
      <c r="N5561" s="7">
        <f>SUMIFS(pg_transaction_cleaned!$H$2:$H$5743,pg_transaction_cleaned!$O$2:$O$5743,A5561,pg_transaction_cleaned!$F$2:$F$5743,"REFUND")</f>
        <v>0</v>
      </c>
      <c r="O5561" s="6" t="str">
        <f t="shared" si="434"/>
        <v>OK</v>
      </c>
      <c r="P5561" s="8">
        <f t="shared" si="435"/>
        <v>0</v>
      </c>
    </row>
    <row r="5562" spans="1:16" x14ac:dyDescent="0.3">
      <c r="A5562" s="6" t="s">
        <v>10983</v>
      </c>
      <c r="B5562" s="6" t="s">
        <v>11884</v>
      </c>
      <c r="C5562" s="6" t="s">
        <v>10984</v>
      </c>
      <c r="D5562" s="6" t="s">
        <v>34</v>
      </c>
      <c r="E5562" s="6" t="s">
        <v>27</v>
      </c>
      <c r="F5562" s="6" t="s">
        <v>11944</v>
      </c>
      <c r="G5562" s="6" t="s">
        <v>19</v>
      </c>
      <c r="H5562" s="10">
        <f t="shared" si="431"/>
        <v>46279</v>
      </c>
      <c r="I5562" s="7">
        <f t="shared" si="432"/>
        <v>3097</v>
      </c>
      <c r="J5562" s="6" t="str">
        <f t="shared" si="433"/>
        <v>Ahmedabad</v>
      </c>
      <c r="K5562" s="6">
        <f>COUNTIFS(pg_transaction_cleaned!$O$2:$O$5743,A5562,pg_transaction_cleaned!$F$2:$F$5743,"CAPTURE")</f>
        <v>1</v>
      </c>
      <c r="L5562" s="7">
        <f>SUMIFS(pg_transaction_cleaned!$H$2:$H$5743,pg_transaction_cleaned!$O$2:$O$5743,A5562,pg_transaction_cleaned!$F$2:$F$5743,"CAPTURE")</f>
        <v>3097</v>
      </c>
      <c r="M5562" s="6">
        <f>COUNTIFS(pg_transaction_cleaned!$O$2:$O$5743,A5562,pg_transaction_cleaned!$F$2:$F$5743,"REFUND")</f>
        <v>0</v>
      </c>
      <c r="N5562" s="7">
        <f>SUMIFS(pg_transaction_cleaned!$H$2:$H$5743,pg_transaction_cleaned!$O$2:$O$5743,A5562,pg_transaction_cleaned!$F$2:$F$5743,"REFUND")</f>
        <v>0</v>
      </c>
      <c r="O5562" s="6" t="str">
        <f t="shared" si="434"/>
        <v>OK</v>
      </c>
      <c r="P5562" s="8">
        <f t="shared" si="435"/>
        <v>0</v>
      </c>
    </row>
    <row r="5563" spans="1:16" x14ac:dyDescent="0.3">
      <c r="A5563" s="6" t="s">
        <v>10985</v>
      </c>
      <c r="B5563" s="6" t="s">
        <v>11914</v>
      </c>
      <c r="C5563" s="6" t="s">
        <v>10986</v>
      </c>
      <c r="D5563" s="6" t="s">
        <v>34</v>
      </c>
      <c r="E5563" s="6" t="s">
        <v>54</v>
      </c>
      <c r="F5563" s="6" t="s">
        <v>12255</v>
      </c>
      <c r="G5563" s="6" t="s">
        <v>19</v>
      </c>
      <c r="H5563" s="10">
        <f t="shared" si="431"/>
        <v>46289</v>
      </c>
      <c r="I5563" s="7">
        <f t="shared" si="432"/>
        <v>2598</v>
      </c>
      <c r="J5563" s="6" t="str">
        <f t="shared" si="433"/>
        <v>Ahmedabad</v>
      </c>
      <c r="K5563" s="6">
        <f>COUNTIFS(pg_transaction_cleaned!$O$2:$O$5743,A5563,pg_transaction_cleaned!$F$2:$F$5743,"CAPTURE")</f>
        <v>1</v>
      </c>
      <c r="L5563" s="7">
        <f>SUMIFS(pg_transaction_cleaned!$H$2:$H$5743,pg_transaction_cleaned!$O$2:$O$5743,A5563,pg_transaction_cleaned!$F$2:$F$5743,"CAPTURE")</f>
        <v>2598</v>
      </c>
      <c r="M5563" s="6">
        <f>COUNTIFS(pg_transaction_cleaned!$O$2:$O$5743,A5563,pg_transaction_cleaned!$F$2:$F$5743,"REFUND")</f>
        <v>0</v>
      </c>
      <c r="N5563" s="7">
        <f>SUMIFS(pg_transaction_cleaned!$H$2:$H$5743,pg_transaction_cleaned!$O$2:$O$5743,A5563,pg_transaction_cleaned!$F$2:$F$5743,"REFUND")</f>
        <v>0</v>
      </c>
      <c r="O5563" s="6" t="str">
        <f t="shared" si="434"/>
        <v>OK</v>
      </c>
      <c r="P5563" s="8">
        <f t="shared" si="435"/>
        <v>0</v>
      </c>
    </row>
    <row r="5564" spans="1:16" x14ac:dyDescent="0.3">
      <c r="A5564" s="6" t="s">
        <v>10987</v>
      </c>
      <c r="B5564" s="6" t="s">
        <v>11915</v>
      </c>
      <c r="C5564" s="6" t="s">
        <v>10988</v>
      </c>
      <c r="D5564" s="6" t="s">
        <v>51</v>
      </c>
      <c r="E5564" s="6" t="s">
        <v>27</v>
      </c>
      <c r="F5564" s="6" t="s">
        <v>11837</v>
      </c>
      <c r="G5564" s="6" t="s">
        <v>19</v>
      </c>
      <c r="H5564" s="10">
        <f t="shared" si="431"/>
        <v>46285</v>
      </c>
      <c r="I5564" s="7">
        <f t="shared" si="432"/>
        <v>999</v>
      </c>
      <c r="J5564" s="6" t="str">
        <f t="shared" si="433"/>
        <v>Chennai</v>
      </c>
      <c r="K5564" s="6">
        <f>COUNTIFS(pg_transaction_cleaned!$O$2:$O$5743,A5564,pg_transaction_cleaned!$F$2:$F$5743,"CAPTURE")</f>
        <v>1</v>
      </c>
      <c r="L5564" s="7">
        <f>SUMIFS(pg_transaction_cleaned!$H$2:$H$5743,pg_transaction_cleaned!$O$2:$O$5743,A5564,pg_transaction_cleaned!$F$2:$F$5743,"CAPTURE")</f>
        <v>999</v>
      </c>
      <c r="M5564" s="6">
        <f>COUNTIFS(pg_transaction_cleaned!$O$2:$O$5743,A5564,pg_transaction_cleaned!$F$2:$F$5743,"REFUND")</f>
        <v>0</v>
      </c>
      <c r="N5564" s="7">
        <f>SUMIFS(pg_transaction_cleaned!$H$2:$H$5743,pg_transaction_cleaned!$O$2:$O$5743,A5564,pg_transaction_cleaned!$F$2:$F$5743,"REFUND")</f>
        <v>0</v>
      </c>
      <c r="O5564" s="6" t="str">
        <f t="shared" si="434"/>
        <v>OK</v>
      </c>
      <c r="P5564" s="8">
        <f t="shared" si="435"/>
        <v>0</v>
      </c>
    </row>
    <row r="5565" spans="1:16" x14ac:dyDescent="0.3">
      <c r="A5565" s="6" t="s">
        <v>10989</v>
      </c>
      <c r="B5565" s="6" t="s">
        <v>11854</v>
      </c>
      <c r="C5565" s="6" t="s">
        <v>10990</v>
      </c>
      <c r="D5565" s="6" t="s">
        <v>37</v>
      </c>
      <c r="E5565" s="6" t="s">
        <v>18</v>
      </c>
      <c r="F5565" s="6" t="s">
        <v>12109</v>
      </c>
      <c r="G5565" s="6" t="s">
        <v>19</v>
      </c>
      <c r="H5565" s="10">
        <f t="shared" si="431"/>
        <v>46286</v>
      </c>
      <c r="I5565" s="7">
        <f t="shared" si="432"/>
        <v>1398</v>
      </c>
      <c r="J5565" s="6" t="str">
        <f t="shared" si="433"/>
        <v>Lucknow</v>
      </c>
      <c r="K5565" s="6">
        <f>COUNTIFS(pg_transaction_cleaned!$O$2:$O$5743,A5565,pg_transaction_cleaned!$F$2:$F$5743,"CAPTURE")</f>
        <v>1</v>
      </c>
      <c r="L5565" s="7">
        <f>SUMIFS(pg_transaction_cleaned!$H$2:$H$5743,pg_transaction_cleaned!$O$2:$O$5743,A5565,pg_transaction_cleaned!$F$2:$F$5743,"CAPTURE")</f>
        <v>1398</v>
      </c>
      <c r="M5565" s="6">
        <f>COUNTIFS(pg_transaction_cleaned!$O$2:$O$5743,A5565,pg_transaction_cleaned!$F$2:$F$5743,"REFUND")</f>
        <v>0</v>
      </c>
      <c r="N5565" s="7">
        <f>SUMIFS(pg_transaction_cleaned!$H$2:$H$5743,pg_transaction_cleaned!$O$2:$O$5743,A5565,pg_transaction_cleaned!$F$2:$F$5743,"REFUND")</f>
        <v>0</v>
      </c>
      <c r="O5565" s="6" t="str">
        <f t="shared" si="434"/>
        <v>OK</v>
      </c>
      <c r="P5565" s="8">
        <f t="shared" si="435"/>
        <v>0</v>
      </c>
    </row>
    <row r="5566" spans="1:16" x14ac:dyDescent="0.3">
      <c r="A5566" s="6" t="s">
        <v>10991</v>
      </c>
      <c r="B5566" s="6" t="s">
        <v>11976</v>
      </c>
      <c r="C5566" s="6" t="s">
        <v>10992</v>
      </c>
      <c r="D5566" s="6" t="s">
        <v>17</v>
      </c>
      <c r="E5566" s="6" t="s">
        <v>18</v>
      </c>
      <c r="F5566" s="6" t="s">
        <v>12075</v>
      </c>
      <c r="G5566" s="6" t="s">
        <v>19</v>
      </c>
      <c r="H5566" s="10">
        <f t="shared" si="431"/>
        <v>46284</v>
      </c>
      <c r="I5566" s="7">
        <f t="shared" si="432"/>
        <v>5348</v>
      </c>
      <c r="J5566" s="6" t="str">
        <f t="shared" si="433"/>
        <v>Pune</v>
      </c>
      <c r="K5566" s="6">
        <f>COUNTIFS(pg_transaction_cleaned!$O$2:$O$5743,A5566,pg_transaction_cleaned!$F$2:$F$5743,"CAPTURE")</f>
        <v>1</v>
      </c>
      <c r="L5566" s="7">
        <f>SUMIFS(pg_transaction_cleaned!$H$2:$H$5743,pg_transaction_cleaned!$O$2:$O$5743,A5566,pg_transaction_cleaned!$F$2:$F$5743,"CAPTURE")</f>
        <v>5348</v>
      </c>
      <c r="M5566" s="6">
        <f>COUNTIFS(pg_transaction_cleaned!$O$2:$O$5743,A5566,pg_transaction_cleaned!$F$2:$F$5743,"REFUND")</f>
        <v>0</v>
      </c>
      <c r="N5566" s="7">
        <f>SUMIFS(pg_transaction_cleaned!$H$2:$H$5743,pg_transaction_cleaned!$O$2:$O$5743,A5566,pg_transaction_cleaned!$F$2:$F$5743,"REFUND")</f>
        <v>0</v>
      </c>
      <c r="O5566" s="6" t="str">
        <f t="shared" si="434"/>
        <v>OK</v>
      </c>
      <c r="P5566" s="8">
        <f t="shared" si="435"/>
        <v>0</v>
      </c>
    </row>
    <row r="5567" spans="1:16" x14ac:dyDescent="0.3">
      <c r="A5567" s="6" t="s">
        <v>10993</v>
      </c>
      <c r="B5567" s="6" t="s">
        <v>11937</v>
      </c>
      <c r="C5567" s="6" t="s">
        <v>10994</v>
      </c>
      <c r="D5567" s="6" t="s">
        <v>37</v>
      </c>
      <c r="E5567" s="6" t="s">
        <v>54</v>
      </c>
      <c r="F5567" s="6" t="s">
        <v>11827</v>
      </c>
      <c r="G5567" s="6" t="s">
        <v>19</v>
      </c>
      <c r="H5567" s="10">
        <f t="shared" si="431"/>
        <v>46285</v>
      </c>
      <c r="I5567" s="7">
        <f t="shared" si="432"/>
        <v>299</v>
      </c>
      <c r="J5567" s="6" t="str">
        <f t="shared" si="433"/>
        <v>Lucknow</v>
      </c>
      <c r="K5567" s="6">
        <f>COUNTIFS(pg_transaction_cleaned!$O$2:$O$5743,A5567,pg_transaction_cleaned!$F$2:$F$5743,"CAPTURE")</f>
        <v>1</v>
      </c>
      <c r="L5567" s="7">
        <f>SUMIFS(pg_transaction_cleaned!$H$2:$H$5743,pg_transaction_cleaned!$O$2:$O$5743,A5567,pg_transaction_cleaned!$F$2:$F$5743,"CAPTURE")</f>
        <v>299</v>
      </c>
      <c r="M5567" s="6">
        <f>COUNTIFS(pg_transaction_cleaned!$O$2:$O$5743,A5567,pg_transaction_cleaned!$F$2:$F$5743,"REFUND")</f>
        <v>0</v>
      </c>
      <c r="N5567" s="7">
        <f>SUMIFS(pg_transaction_cleaned!$H$2:$H$5743,pg_transaction_cleaned!$O$2:$O$5743,A5567,pg_transaction_cleaned!$F$2:$F$5743,"REFUND")</f>
        <v>0</v>
      </c>
      <c r="O5567" s="6" t="str">
        <f t="shared" si="434"/>
        <v>OK</v>
      </c>
      <c r="P5567" s="8">
        <f t="shared" si="435"/>
        <v>0</v>
      </c>
    </row>
    <row r="5568" spans="1:16" x14ac:dyDescent="0.3">
      <c r="A5568" s="6" t="s">
        <v>10995</v>
      </c>
      <c r="B5568" s="6" t="s">
        <v>11972</v>
      </c>
      <c r="C5568" s="6" t="s">
        <v>10996</v>
      </c>
      <c r="D5568" s="6" t="s">
        <v>37</v>
      </c>
      <c r="E5568" s="6" t="s">
        <v>18</v>
      </c>
      <c r="F5568" s="6" t="s">
        <v>11839</v>
      </c>
      <c r="G5568" s="6" t="s">
        <v>19</v>
      </c>
      <c r="H5568" s="10">
        <f t="shared" si="431"/>
        <v>46269</v>
      </c>
      <c r="I5568" s="7">
        <f t="shared" si="432"/>
        <v>1299</v>
      </c>
      <c r="J5568" s="6" t="str">
        <f t="shared" si="433"/>
        <v>Lucknow</v>
      </c>
      <c r="K5568" s="6">
        <f>COUNTIFS(pg_transaction_cleaned!$O$2:$O$5743,A5568,pg_transaction_cleaned!$F$2:$F$5743,"CAPTURE")</f>
        <v>1</v>
      </c>
      <c r="L5568" s="7">
        <f>SUMIFS(pg_transaction_cleaned!$H$2:$H$5743,pg_transaction_cleaned!$O$2:$O$5743,A5568,pg_transaction_cleaned!$F$2:$F$5743,"CAPTURE")</f>
        <v>1299</v>
      </c>
      <c r="M5568" s="6">
        <f>COUNTIFS(pg_transaction_cleaned!$O$2:$O$5743,A5568,pg_transaction_cleaned!$F$2:$F$5743,"REFUND")</f>
        <v>0</v>
      </c>
      <c r="N5568" s="7">
        <f>SUMIFS(pg_transaction_cleaned!$H$2:$H$5743,pg_transaction_cleaned!$O$2:$O$5743,A5568,pg_transaction_cleaned!$F$2:$F$5743,"REFUND")</f>
        <v>0</v>
      </c>
      <c r="O5568" s="6" t="str">
        <f t="shared" si="434"/>
        <v>OK</v>
      </c>
      <c r="P5568" s="8">
        <f t="shared" si="435"/>
        <v>0</v>
      </c>
    </row>
    <row r="5569" spans="1:16" x14ac:dyDescent="0.3">
      <c r="A5569" s="6" t="s">
        <v>10997</v>
      </c>
      <c r="B5569" s="6" t="s">
        <v>11875</v>
      </c>
      <c r="C5569" s="6" t="s">
        <v>10998</v>
      </c>
      <c r="D5569" s="6" t="s">
        <v>23</v>
      </c>
      <c r="E5569" s="6" t="s">
        <v>18</v>
      </c>
      <c r="F5569" s="6" t="s">
        <v>11889</v>
      </c>
      <c r="G5569" s="6" t="s">
        <v>19</v>
      </c>
      <c r="H5569" s="10">
        <f t="shared" si="431"/>
        <v>46279</v>
      </c>
      <c r="I5569" s="7">
        <f t="shared" si="432"/>
        <v>3098</v>
      </c>
      <c r="J5569" s="6" t="str">
        <f t="shared" si="433"/>
        <v>Bengaluru</v>
      </c>
      <c r="K5569" s="6">
        <f>COUNTIFS(pg_transaction_cleaned!$O$2:$O$5743,A5569,pg_transaction_cleaned!$F$2:$F$5743,"CAPTURE")</f>
        <v>1</v>
      </c>
      <c r="L5569" s="7">
        <f>SUMIFS(pg_transaction_cleaned!$H$2:$H$5743,pg_transaction_cleaned!$O$2:$O$5743,A5569,pg_transaction_cleaned!$F$2:$F$5743,"CAPTURE")</f>
        <v>3098</v>
      </c>
      <c r="M5569" s="6">
        <f>COUNTIFS(pg_transaction_cleaned!$O$2:$O$5743,A5569,pg_transaction_cleaned!$F$2:$F$5743,"REFUND")</f>
        <v>0</v>
      </c>
      <c r="N5569" s="7">
        <f>SUMIFS(pg_transaction_cleaned!$H$2:$H$5743,pg_transaction_cleaned!$O$2:$O$5743,A5569,pg_transaction_cleaned!$F$2:$F$5743,"REFUND")</f>
        <v>0</v>
      </c>
      <c r="O5569" s="6" t="str">
        <f t="shared" si="434"/>
        <v>OK</v>
      </c>
      <c r="P5569" s="8">
        <f t="shared" si="435"/>
        <v>0</v>
      </c>
    </row>
    <row r="5570" spans="1:16" x14ac:dyDescent="0.3">
      <c r="A5570" s="6" t="s">
        <v>10999</v>
      </c>
      <c r="B5570" s="6" t="s">
        <v>11826</v>
      </c>
      <c r="C5570" s="6" t="s">
        <v>11000</v>
      </c>
      <c r="D5570" s="6" t="s">
        <v>75</v>
      </c>
      <c r="E5570" s="6" t="s">
        <v>18</v>
      </c>
      <c r="F5570" s="6" t="s">
        <v>11869</v>
      </c>
      <c r="G5570" s="6" t="s">
        <v>19</v>
      </c>
      <c r="H5570" s="10">
        <f t="shared" ref="H5570:H5633" si="436">IF(MID(B5570,5,1)="-",DATE(LEFT(B5570,4),MID(B5570,6,2),RIGHT(B5570,2)),DATE(RIGHT(B5570,4),MID(B5570,4,2),LEFT(B5570,2)))</f>
        <v>46286</v>
      </c>
      <c r="I5570" s="7">
        <f t="shared" ref="I5570:I5633" si="437">VALUE(SUBSTITUTE(F5570,",",""))</f>
        <v>599</v>
      </c>
      <c r="J5570" s="6" t="str">
        <f t="shared" ref="J5570:J5633" si="438">IF(TRIM(D5570)="","Unknown",TRIM(D5570))</f>
        <v>Mumbai</v>
      </c>
      <c r="K5570" s="6">
        <f>COUNTIFS(pg_transaction_cleaned!$O$2:$O$5743,A5570,pg_transaction_cleaned!$F$2:$F$5743,"CAPTURE")</f>
        <v>1</v>
      </c>
      <c r="L5570" s="7">
        <f>SUMIFS(pg_transaction_cleaned!$H$2:$H$5743,pg_transaction_cleaned!$O$2:$O$5743,A5570,pg_transaction_cleaned!$F$2:$F$5743,"CAPTURE")</f>
        <v>599</v>
      </c>
      <c r="M5570" s="6">
        <f>COUNTIFS(pg_transaction_cleaned!$O$2:$O$5743,A5570,pg_transaction_cleaned!$F$2:$F$5743,"REFUND")</f>
        <v>0</v>
      </c>
      <c r="N5570" s="7">
        <f>SUMIFS(pg_transaction_cleaned!$H$2:$H$5743,pg_transaction_cleaned!$O$2:$O$5743,A5570,pg_transaction_cleaned!$F$2:$F$5743,"REFUND")</f>
        <v>0</v>
      </c>
      <c r="O5570" s="6" t="str">
        <f t="shared" si="434"/>
        <v>OK</v>
      </c>
      <c r="P5570" s="8">
        <f t="shared" si="435"/>
        <v>0</v>
      </c>
    </row>
    <row r="5571" spans="1:16" x14ac:dyDescent="0.3">
      <c r="A5571" s="6" t="s">
        <v>11001</v>
      </c>
      <c r="B5571" s="6" t="s">
        <v>11909</v>
      </c>
      <c r="C5571" s="6" t="s">
        <v>11002</v>
      </c>
      <c r="D5571" s="6"/>
      <c r="E5571" s="6" t="s">
        <v>27</v>
      </c>
      <c r="F5571" s="6" t="s">
        <v>12029</v>
      </c>
      <c r="G5571" s="6" t="s">
        <v>19</v>
      </c>
      <c r="H5571" s="10">
        <f t="shared" si="436"/>
        <v>46276</v>
      </c>
      <c r="I5571" s="7">
        <f t="shared" si="437"/>
        <v>3597</v>
      </c>
      <c r="J5571" s="6" t="str">
        <f t="shared" si="438"/>
        <v>Unknown</v>
      </c>
      <c r="K5571" s="6">
        <f>COUNTIFS(pg_transaction_cleaned!$O$2:$O$5743,A5571,pg_transaction_cleaned!$F$2:$F$5743,"CAPTURE")</f>
        <v>1</v>
      </c>
      <c r="L5571" s="7">
        <f>SUMIFS(pg_transaction_cleaned!$H$2:$H$5743,pg_transaction_cleaned!$O$2:$O$5743,A5571,pg_transaction_cleaned!$F$2:$F$5743,"CAPTURE")</f>
        <v>3597</v>
      </c>
      <c r="M5571" s="6">
        <f>COUNTIFS(pg_transaction_cleaned!$O$2:$O$5743,A5571,pg_transaction_cleaned!$F$2:$F$5743,"REFUND")</f>
        <v>0</v>
      </c>
      <c r="N5571" s="7">
        <f>SUMIFS(pg_transaction_cleaned!$H$2:$H$5743,pg_transaction_cleaned!$O$2:$O$5743,A5571,pg_transaction_cleaned!$F$2:$F$5743,"REFUND")</f>
        <v>0</v>
      </c>
      <c r="O5571" s="6" t="str">
        <f t="shared" ref="O5571:O5634" si="439">IF(AND(G5571="Paid",K5571=0),"Paid, no payment",IF(AND(OR(G5571="Failed",G5571="Cancelled"),K5571&gt;0),"Payment on failed/cancelled",IF(K5571&gt;1,"Duplicate charge",IF(AND(K5571=1,ROUND(L5571-I5571,2)&lt;&gt;0),"Amount difference",IF(AND(G5571="Refunded",M5571=0),"Refunded, no refund",IF(AND(G5571&lt;&gt;"Refunded",M5571&gt;0),"Refund, order not Refunded",IF(AND(M5571&gt;0,ROUND(N5571-I5571,2)&lt;&gt;0),"Refund amount differs","OK")))))))</f>
        <v>OK</v>
      </c>
      <c r="P5571" s="8">
        <f t="shared" ref="P5571:P5634" si="440">IF(O5571="OK",0,IF(O5571="Paid, no payment",I5571,IF(O5571="Payment on failed/cancelled",L5571,IF(OR(O5571="Duplicate charge",O5571="Amount difference"),L5571-I5571,IF(O5571="Refunded, no refund",I5571,N5571)))))</f>
        <v>0</v>
      </c>
    </row>
    <row r="5572" spans="1:16" x14ac:dyDescent="0.3">
      <c r="A5572" s="6" t="s">
        <v>11003</v>
      </c>
      <c r="B5572" s="6" t="s">
        <v>11832</v>
      </c>
      <c r="C5572" s="6" t="s">
        <v>11004</v>
      </c>
      <c r="D5572" s="6" t="s">
        <v>75</v>
      </c>
      <c r="E5572" s="6" t="s">
        <v>18</v>
      </c>
      <c r="F5572" s="6" t="s">
        <v>11837</v>
      </c>
      <c r="G5572" s="6" t="s">
        <v>19</v>
      </c>
      <c r="H5572" s="10">
        <f t="shared" si="436"/>
        <v>46273</v>
      </c>
      <c r="I5572" s="7">
        <f t="shared" si="437"/>
        <v>999</v>
      </c>
      <c r="J5572" s="6" t="str">
        <f t="shared" si="438"/>
        <v>Mumbai</v>
      </c>
      <c r="K5572" s="6">
        <f>COUNTIFS(pg_transaction_cleaned!$O$2:$O$5743,A5572,pg_transaction_cleaned!$F$2:$F$5743,"CAPTURE")</f>
        <v>1</v>
      </c>
      <c r="L5572" s="7">
        <f>SUMIFS(pg_transaction_cleaned!$H$2:$H$5743,pg_transaction_cleaned!$O$2:$O$5743,A5572,pg_transaction_cleaned!$F$2:$F$5743,"CAPTURE")</f>
        <v>999</v>
      </c>
      <c r="M5572" s="6">
        <f>COUNTIFS(pg_transaction_cleaned!$O$2:$O$5743,A5572,pg_transaction_cleaned!$F$2:$F$5743,"REFUND")</f>
        <v>0</v>
      </c>
      <c r="N5572" s="7">
        <f>SUMIFS(pg_transaction_cleaned!$H$2:$H$5743,pg_transaction_cleaned!$O$2:$O$5743,A5572,pg_transaction_cleaned!$F$2:$F$5743,"REFUND")</f>
        <v>0</v>
      </c>
      <c r="O5572" s="6" t="str">
        <f t="shared" si="439"/>
        <v>OK</v>
      </c>
      <c r="P5572" s="8">
        <f t="shared" si="440"/>
        <v>0</v>
      </c>
    </row>
    <row r="5573" spans="1:16" x14ac:dyDescent="0.3">
      <c r="A5573" s="6" t="s">
        <v>11005</v>
      </c>
      <c r="B5573" s="6" t="s">
        <v>11926</v>
      </c>
      <c r="C5573" s="6" t="s">
        <v>11006</v>
      </c>
      <c r="D5573" s="6" t="s">
        <v>34</v>
      </c>
      <c r="E5573" s="6" t="s">
        <v>54</v>
      </c>
      <c r="F5573" s="6" t="s">
        <v>11860</v>
      </c>
      <c r="G5573" s="6" t="s">
        <v>19</v>
      </c>
      <c r="H5573" s="10">
        <f t="shared" si="436"/>
        <v>46270</v>
      </c>
      <c r="I5573" s="7">
        <f t="shared" si="437"/>
        <v>3798</v>
      </c>
      <c r="J5573" s="6" t="str">
        <f t="shared" si="438"/>
        <v>Ahmedabad</v>
      </c>
      <c r="K5573" s="6">
        <f>COUNTIFS(pg_transaction_cleaned!$O$2:$O$5743,A5573,pg_transaction_cleaned!$F$2:$F$5743,"CAPTURE")</f>
        <v>1</v>
      </c>
      <c r="L5573" s="7">
        <f>SUMIFS(pg_transaction_cleaned!$H$2:$H$5743,pg_transaction_cleaned!$O$2:$O$5743,A5573,pg_transaction_cleaned!$F$2:$F$5743,"CAPTURE")</f>
        <v>3798</v>
      </c>
      <c r="M5573" s="6">
        <f>COUNTIFS(pg_transaction_cleaned!$O$2:$O$5743,A5573,pg_transaction_cleaned!$F$2:$F$5743,"REFUND")</f>
        <v>0</v>
      </c>
      <c r="N5573" s="7">
        <f>SUMIFS(pg_transaction_cleaned!$H$2:$H$5743,pg_transaction_cleaned!$O$2:$O$5743,A5573,pg_transaction_cleaned!$F$2:$F$5743,"REFUND")</f>
        <v>0</v>
      </c>
      <c r="O5573" s="6" t="str">
        <f t="shared" si="439"/>
        <v>OK</v>
      </c>
      <c r="P5573" s="8">
        <f t="shared" si="440"/>
        <v>0</v>
      </c>
    </row>
    <row r="5574" spans="1:16" x14ac:dyDescent="0.3">
      <c r="A5574" s="6" t="s">
        <v>11007</v>
      </c>
      <c r="B5574" s="6" t="s">
        <v>11830</v>
      </c>
      <c r="C5574" s="6" t="s">
        <v>4936</v>
      </c>
      <c r="D5574" s="6" t="s">
        <v>37</v>
      </c>
      <c r="E5574" s="6" t="s">
        <v>18</v>
      </c>
      <c r="F5574" s="6" t="s">
        <v>11843</v>
      </c>
      <c r="G5574" s="6" t="s">
        <v>19</v>
      </c>
      <c r="H5574" s="10">
        <f t="shared" si="436"/>
        <v>46282</v>
      </c>
      <c r="I5574" s="7">
        <f t="shared" si="437"/>
        <v>349</v>
      </c>
      <c r="J5574" s="6" t="str">
        <f t="shared" si="438"/>
        <v>Lucknow</v>
      </c>
      <c r="K5574" s="6">
        <f>COUNTIFS(pg_transaction_cleaned!$O$2:$O$5743,A5574,pg_transaction_cleaned!$F$2:$F$5743,"CAPTURE")</f>
        <v>1</v>
      </c>
      <c r="L5574" s="7">
        <f>SUMIFS(pg_transaction_cleaned!$H$2:$H$5743,pg_transaction_cleaned!$O$2:$O$5743,A5574,pg_transaction_cleaned!$F$2:$F$5743,"CAPTURE")</f>
        <v>349</v>
      </c>
      <c r="M5574" s="6">
        <f>COUNTIFS(pg_transaction_cleaned!$O$2:$O$5743,A5574,pg_transaction_cleaned!$F$2:$F$5743,"REFUND")</f>
        <v>0</v>
      </c>
      <c r="N5574" s="7">
        <f>SUMIFS(pg_transaction_cleaned!$H$2:$H$5743,pg_transaction_cleaned!$O$2:$O$5743,A5574,pg_transaction_cleaned!$F$2:$F$5743,"REFUND")</f>
        <v>0</v>
      </c>
      <c r="O5574" s="6" t="str">
        <f t="shared" si="439"/>
        <v>OK</v>
      </c>
      <c r="P5574" s="8">
        <f t="shared" si="440"/>
        <v>0</v>
      </c>
    </row>
    <row r="5575" spans="1:16" x14ac:dyDescent="0.3">
      <c r="A5575" s="6" t="s">
        <v>11008</v>
      </c>
      <c r="B5575" s="6" t="s">
        <v>11871</v>
      </c>
      <c r="C5575" s="6" t="s">
        <v>11009</v>
      </c>
      <c r="D5575" s="6" t="s">
        <v>61</v>
      </c>
      <c r="E5575" s="6" t="s">
        <v>18</v>
      </c>
      <c r="F5575" s="6" t="s">
        <v>11851</v>
      </c>
      <c r="G5575" s="6" t="s">
        <v>19</v>
      </c>
      <c r="H5575" s="10">
        <f t="shared" si="436"/>
        <v>46272</v>
      </c>
      <c r="I5575" s="7">
        <f t="shared" si="437"/>
        <v>3499</v>
      </c>
      <c r="J5575" s="6" t="str">
        <f t="shared" si="438"/>
        <v>Delhi</v>
      </c>
      <c r="K5575" s="6">
        <f>COUNTIFS(pg_transaction_cleaned!$O$2:$O$5743,A5575,pg_transaction_cleaned!$F$2:$F$5743,"CAPTURE")</f>
        <v>1</v>
      </c>
      <c r="L5575" s="7">
        <f>SUMIFS(pg_transaction_cleaned!$H$2:$H$5743,pg_transaction_cleaned!$O$2:$O$5743,A5575,pg_transaction_cleaned!$F$2:$F$5743,"CAPTURE")</f>
        <v>3499</v>
      </c>
      <c r="M5575" s="6">
        <f>COUNTIFS(pg_transaction_cleaned!$O$2:$O$5743,A5575,pg_transaction_cleaned!$F$2:$F$5743,"REFUND")</f>
        <v>0</v>
      </c>
      <c r="N5575" s="7">
        <f>SUMIFS(pg_transaction_cleaned!$H$2:$H$5743,pg_transaction_cleaned!$O$2:$O$5743,A5575,pg_transaction_cleaned!$F$2:$F$5743,"REFUND")</f>
        <v>0</v>
      </c>
      <c r="O5575" s="6" t="str">
        <f t="shared" si="439"/>
        <v>OK</v>
      </c>
      <c r="P5575" s="8">
        <f t="shared" si="440"/>
        <v>0</v>
      </c>
    </row>
    <row r="5576" spans="1:16" x14ac:dyDescent="0.3">
      <c r="A5576" s="6" t="s">
        <v>11010</v>
      </c>
      <c r="B5576" s="6" t="s">
        <v>11905</v>
      </c>
      <c r="C5576" s="6" t="s">
        <v>11011</v>
      </c>
      <c r="D5576" s="6" t="s">
        <v>34</v>
      </c>
      <c r="E5576" s="6" t="s">
        <v>18</v>
      </c>
      <c r="F5576" s="6" t="s">
        <v>11835</v>
      </c>
      <c r="G5576" s="6" t="s">
        <v>19</v>
      </c>
      <c r="H5576" s="10">
        <f t="shared" si="436"/>
        <v>46291</v>
      </c>
      <c r="I5576" s="7">
        <f t="shared" si="437"/>
        <v>499</v>
      </c>
      <c r="J5576" s="6" t="str">
        <f t="shared" si="438"/>
        <v>Ahmedabad</v>
      </c>
      <c r="K5576" s="6">
        <f>COUNTIFS(pg_transaction_cleaned!$O$2:$O$5743,A5576,pg_transaction_cleaned!$F$2:$F$5743,"CAPTURE")</f>
        <v>1</v>
      </c>
      <c r="L5576" s="7">
        <f>SUMIFS(pg_transaction_cleaned!$H$2:$H$5743,pg_transaction_cleaned!$O$2:$O$5743,A5576,pg_transaction_cleaned!$F$2:$F$5743,"CAPTURE")</f>
        <v>499</v>
      </c>
      <c r="M5576" s="6">
        <f>COUNTIFS(pg_transaction_cleaned!$O$2:$O$5743,A5576,pg_transaction_cleaned!$F$2:$F$5743,"REFUND")</f>
        <v>0</v>
      </c>
      <c r="N5576" s="7">
        <f>SUMIFS(pg_transaction_cleaned!$H$2:$H$5743,pg_transaction_cleaned!$O$2:$O$5743,A5576,pg_transaction_cleaned!$F$2:$F$5743,"REFUND")</f>
        <v>0</v>
      </c>
      <c r="O5576" s="6" t="str">
        <f t="shared" si="439"/>
        <v>OK</v>
      </c>
      <c r="P5576" s="8">
        <f t="shared" si="440"/>
        <v>0</v>
      </c>
    </row>
    <row r="5577" spans="1:16" x14ac:dyDescent="0.3">
      <c r="A5577" s="6" t="s">
        <v>11012</v>
      </c>
      <c r="B5577" s="6" t="s">
        <v>11999</v>
      </c>
      <c r="C5577" s="6" t="s">
        <v>3485</v>
      </c>
      <c r="D5577" s="6" t="s">
        <v>34</v>
      </c>
      <c r="E5577" s="6" t="s">
        <v>27</v>
      </c>
      <c r="F5577" s="6" t="s">
        <v>11957</v>
      </c>
      <c r="G5577" s="6" t="s">
        <v>19</v>
      </c>
      <c r="H5577" s="10">
        <f t="shared" si="436"/>
        <v>46282</v>
      </c>
      <c r="I5577" s="7">
        <f t="shared" si="437"/>
        <v>1298</v>
      </c>
      <c r="J5577" s="6" t="str">
        <f t="shared" si="438"/>
        <v>Ahmedabad</v>
      </c>
      <c r="K5577" s="6">
        <f>COUNTIFS(pg_transaction_cleaned!$O$2:$O$5743,A5577,pg_transaction_cleaned!$F$2:$F$5743,"CAPTURE")</f>
        <v>1</v>
      </c>
      <c r="L5577" s="7">
        <f>SUMIFS(pg_transaction_cleaned!$H$2:$H$5743,pg_transaction_cleaned!$O$2:$O$5743,A5577,pg_transaction_cleaned!$F$2:$F$5743,"CAPTURE")</f>
        <v>1298</v>
      </c>
      <c r="M5577" s="6">
        <f>COUNTIFS(pg_transaction_cleaned!$O$2:$O$5743,A5577,pg_transaction_cleaned!$F$2:$F$5743,"REFUND")</f>
        <v>0</v>
      </c>
      <c r="N5577" s="7">
        <f>SUMIFS(pg_transaction_cleaned!$H$2:$H$5743,pg_transaction_cleaned!$O$2:$O$5743,A5577,pg_transaction_cleaned!$F$2:$F$5743,"REFUND")</f>
        <v>0</v>
      </c>
      <c r="O5577" s="6" t="str">
        <f t="shared" si="439"/>
        <v>OK</v>
      </c>
      <c r="P5577" s="8">
        <f t="shared" si="440"/>
        <v>0</v>
      </c>
    </row>
    <row r="5578" spans="1:16" x14ac:dyDescent="0.3">
      <c r="A5578" s="6" t="s">
        <v>11013</v>
      </c>
      <c r="B5578" s="6" t="s">
        <v>11942</v>
      </c>
      <c r="C5578" s="6" t="s">
        <v>11014</v>
      </c>
      <c r="D5578" s="6" t="s">
        <v>34</v>
      </c>
      <c r="E5578" s="6" t="s">
        <v>18</v>
      </c>
      <c r="F5578" s="6" t="s">
        <v>12055</v>
      </c>
      <c r="G5578" s="6" t="s">
        <v>19</v>
      </c>
      <c r="H5578" s="10">
        <f t="shared" si="436"/>
        <v>46277</v>
      </c>
      <c r="I5578" s="7">
        <f t="shared" si="437"/>
        <v>4297</v>
      </c>
      <c r="J5578" s="6" t="str">
        <f t="shared" si="438"/>
        <v>Ahmedabad</v>
      </c>
      <c r="K5578" s="6">
        <f>COUNTIFS(pg_transaction_cleaned!$O$2:$O$5743,A5578,pg_transaction_cleaned!$F$2:$F$5743,"CAPTURE")</f>
        <v>1</v>
      </c>
      <c r="L5578" s="7">
        <f>SUMIFS(pg_transaction_cleaned!$H$2:$H$5743,pg_transaction_cleaned!$O$2:$O$5743,A5578,pg_transaction_cleaned!$F$2:$F$5743,"CAPTURE")</f>
        <v>4297</v>
      </c>
      <c r="M5578" s="6">
        <f>COUNTIFS(pg_transaction_cleaned!$O$2:$O$5743,A5578,pg_transaction_cleaned!$F$2:$F$5743,"REFUND")</f>
        <v>0</v>
      </c>
      <c r="N5578" s="7">
        <f>SUMIFS(pg_transaction_cleaned!$H$2:$H$5743,pg_transaction_cleaned!$O$2:$O$5743,A5578,pg_transaction_cleaned!$F$2:$F$5743,"REFUND")</f>
        <v>0</v>
      </c>
      <c r="O5578" s="6" t="str">
        <f t="shared" si="439"/>
        <v>OK</v>
      </c>
      <c r="P5578" s="8">
        <f t="shared" si="440"/>
        <v>0</v>
      </c>
    </row>
    <row r="5579" spans="1:16" x14ac:dyDescent="0.3">
      <c r="A5579" s="6" t="s">
        <v>11015</v>
      </c>
      <c r="B5579" s="6" t="s">
        <v>11914</v>
      </c>
      <c r="C5579" s="6" t="s">
        <v>11016</v>
      </c>
      <c r="D5579" s="6" t="s">
        <v>17</v>
      </c>
      <c r="E5579" s="6" t="s">
        <v>18</v>
      </c>
      <c r="F5579" s="6" t="s">
        <v>12097</v>
      </c>
      <c r="G5579" s="6" t="s">
        <v>19</v>
      </c>
      <c r="H5579" s="10">
        <f t="shared" si="436"/>
        <v>46289</v>
      </c>
      <c r="I5579" s="7">
        <f t="shared" si="437"/>
        <v>12998</v>
      </c>
      <c r="J5579" s="6" t="str">
        <f t="shared" si="438"/>
        <v>Pune</v>
      </c>
      <c r="K5579" s="6">
        <f>COUNTIFS(pg_transaction_cleaned!$O$2:$O$5743,A5579,pg_transaction_cleaned!$F$2:$F$5743,"CAPTURE")</f>
        <v>1</v>
      </c>
      <c r="L5579" s="7">
        <f>SUMIFS(pg_transaction_cleaned!$H$2:$H$5743,pg_transaction_cleaned!$O$2:$O$5743,A5579,pg_transaction_cleaned!$F$2:$F$5743,"CAPTURE")</f>
        <v>12998</v>
      </c>
      <c r="M5579" s="6">
        <f>COUNTIFS(pg_transaction_cleaned!$O$2:$O$5743,A5579,pg_transaction_cleaned!$F$2:$F$5743,"REFUND")</f>
        <v>0</v>
      </c>
      <c r="N5579" s="7">
        <f>SUMIFS(pg_transaction_cleaned!$H$2:$H$5743,pg_transaction_cleaned!$O$2:$O$5743,A5579,pg_transaction_cleaned!$F$2:$F$5743,"REFUND")</f>
        <v>0</v>
      </c>
      <c r="O5579" s="6" t="str">
        <f t="shared" si="439"/>
        <v>OK</v>
      </c>
      <c r="P5579" s="8">
        <f t="shared" si="440"/>
        <v>0</v>
      </c>
    </row>
    <row r="5580" spans="1:16" x14ac:dyDescent="0.3">
      <c r="A5580" s="6" t="s">
        <v>11017</v>
      </c>
      <c r="B5580" s="6" t="s">
        <v>11895</v>
      </c>
      <c r="C5580" s="6" t="s">
        <v>11018</v>
      </c>
      <c r="D5580" s="6"/>
      <c r="E5580" s="6" t="s">
        <v>18</v>
      </c>
      <c r="F5580" s="6" t="s">
        <v>11902</v>
      </c>
      <c r="G5580" s="6" t="s">
        <v>19</v>
      </c>
      <c r="H5580" s="10">
        <f t="shared" si="436"/>
        <v>46295</v>
      </c>
      <c r="I5580" s="7">
        <f t="shared" si="437"/>
        <v>2999</v>
      </c>
      <c r="J5580" s="6" t="str">
        <f t="shared" si="438"/>
        <v>Unknown</v>
      </c>
      <c r="K5580" s="6">
        <f>COUNTIFS(pg_transaction_cleaned!$O$2:$O$5743,A5580,pg_transaction_cleaned!$F$2:$F$5743,"CAPTURE")</f>
        <v>1</v>
      </c>
      <c r="L5580" s="7">
        <f>SUMIFS(pg_transaction_cleaned!$H$2:$H$5743,pg_transaction_cleaned!$O$2:$O$5743,A5580,pg_transaction_cleaned!$F$2:$F$5743,"CAPTURE")</f>
        <v>2999</v>
      </c>
      <c r="M5580" s="6">
        <f>COUNTIFS(pg_transaction_cleaned!$O$2:$O$5743,A5580,pg_transaction_cleaned!$F$2:$F$5743,"REFUND")</f>
        <v>0</v>
      </c>
      <c r="N5580" s="7">
        <f>SUMIFS(pg_transaction_cleaned!$H$2:$H$5743,pg_transaction_cleaned!$O$2:$O$5743,A5580,pg_transaction_cleaned!$F$2:$F$5743,"REFUND")</f>
        <v>0</v>
      </c>
      <c r="O5580" s="6" t="str">
        <f t="shared" si="439"/>
        <v>OK</v>
      </c>
      <c r="P5580" s="8">
        <f t="shared" si="440"/>
        <v>0</v>
      </c>
    </row>
    <row r="5581" spans="1:16" x14ac:dyDescent="0.3">
      <c r="A5581" s="6" t="s">
        <v>11019</v>
      </c>
      <c r="B5581" s="6" t="s">
        <v>11942</v>
      </c>
      <c r="C5581" s="6" t="s">
        <v>11020</v>
      </c>
      <c r="D5581" s="6" t="s">
        <v>34</v>
      </c>
      <c r="E5581" s="6" t="s">
        <v>18</v>
      </c>
      <c r="F5581" s="6" t="s">
        <v>11853</v>
      </c>
      <c r="G5581" s="6" t="s">
        <v>115</v>
      </c>
      <c r="H5581" s="10">
        <f t="shared" si="436"/>
        <v>46277</v>
      </c>
      <c r="I5581" s="7">
        <f t="shared" si="437"/>
        <v>1799</v>
      </c>
      <c r="J5581" s="6" t="str">
        <f t="shared" si="438"/>
        <v>Ahmedabad</v>
      </c>
      <c r="K5581" s="6">
        <f>COUNTIFS(pg_transaction_cleaned!$O$2:$O$5743,A5581,pg_transaction_cleaned!$F$2:$F$5743,"CAPTURE")</f>
        <v>0</v>
      </c>
      <c r="L5581" s="7">
        <f>SUMIFS(pg_transaction_cleaned!$H$2:$H$5743,pg_transaction_cleaned!$O$2:$O$5743,A5581,pg_transaction_cleaned!$F$2:$F$5743,"CAPTURE")</f>
        <v>0</v>
      </c>
      <c r="M5581" s="6">
        <f>COUNTIFS(pg_transaction_cleaned!$O$2:$O$5743,A5581,pg_transaction_cleaned!$F$2:$F$5743,"REFUND")</f>
        <v>0</v>
      </c>
      <c r="N5581" s="7">
        <f>SUMIFS(pg_transaction_cleaned!$H$2:$H$5743,pg_transaction_cleaned!$O$2:$O$5743,A5581,pg_transaction_cleaned!$F$2:$F$5743,"REFUND")</f>
        <v>0</v>
      </c>
      <c r="O5581" s="6" t="str">
        <f t="shared" si="439"/>
        <v>OK</v>
      </c>
      <c r="P5581" s="8">
        <f t="shared" si="440"/>
        <v>0</v>
      </c>
    </row>
    <row r="5582" spans="1:16" x14ac:dyDescent="0.3">
      <c r="A5582" s="6" t="s">
        <v>11021</v>
      </c>
      <c r="B5582" s="6" t="s">
        <v>11903</v>
      </c>
      <c r="C5582" s="6" t="s">
        <v>11022</v>
      </c>
      <c r="D5582" s="6" t="s">
        <v>61</v>
      </c>
      <c r="E5582" s="6" t="s">
        <v>54</v>
      </c>
      <c r="F5582" s="6" t="s">
        <v>11861</v>
      </c>
      <c r="G5582" s="6" t="s">
        <v>19</v>
      </c>
      <c r="H5582" s="10">
        <f t="shared" si="436"/>
        <v>46277</v>
      </c>
      <c r="I5582" s="7">
        <f t="shared" si="437"/>
        <v>7999</v>
      </c>
      <c r="J5582" s="6" t="str">
        <f t="shared" si="438"/>
        <v>Delhi</v>
      </c>
      <c r="K5582" s="6">
        <f>COUNTIFS(pg_transaction_cleaned!$O$2:$O$5743,A5582,pg_transaction_cleaned!$F$2:$F$5743,"CAPTURE")</f>
        <v>1</v>
      </c>
      <c r="L5582" s="7">
        <f>SUMIFS(pg_transaction_cleaned!$H$2:$H$5743,pg_transaction_cleaned!$O$2:$O$5743,A5582,pg_transaction_cleaned!$F$2:$F$5743,"CAPTURE")</f>
        <v>7999</v>
      </c>
      <c r="M5582" s="6">
        <f>COUNTIFS(pg_transaction_cleaned!$O$2:$O$5743,A5582,pg_transaction_cleaned!$F$2:$F$5743,"REFUND")</f>
        <v>0</v>
      </c>
      <c r="N5582" s="7">
        <f>SUMIFS(pg_transaction_cleaned!$H$2:$H$5743,pg_transaction_cleaned!$O$2:$O$5743,A5582,pg_transaction_cleaned!$F$2:$F$5743,"REFUND")</f>
        <v>0</v>
      </c>
      <c r="O5582" s="6" t="str">
        <f t="shared" si="439"/>
        <v>OK</v>
      </c>
      <c r="P5582" s="8">
        <f t="shared" si="440"/>
        <v>0</v>
      </c>
    </row>
    <row r="5583" spans="1:16" x14ac:dyDescent="0.3">
      <c r="A5583" s="6" t="s">
        <v>11023</v>
      </c>
      <c r="B5583" s="6" t="s">
        <v>11877</v>
      </c>
      <c r="C5583" s="6" t="s">
        <v>8833</v>
      </c>
      <c r="D5583" s="6" t="s">
        <v>37</v>
      </c>
      <c r="E5583" s="6" t="s">
        <v>27</v>
      </c>
      <c r="F5583" s="6" t="s">
        <v>11856</v>
      </c>
      <c r="G5583" s="6" t="s">
        <v>19</v>
      </c>
      <c r="H5583" s="10">
        <f t="shared" si="436"/>
        <v>46267</v>
      </c>
      <c r="I5583" s="7">
        <f t="shared" si="437"/>
        <v>2598</v>
      </c>
      <c r="J5583" s="6" t="str">
        <f t="shared" si="438"/>
        <v>Lucknow</v>
      </c>
      <c r="K5583" s="6">
        <f>COUNTIFS(pg_transaction_cleaned!$O$2:$O$5743,A5583,pg_transaction_cleaned!$F$2:$F$5743,"CAPTURE")</f>
        <v>1</v>
      </c>
      <c r="L5583" s="7">
        <f>SUMIFS(pg_transaction_cleaned!$H$2:$H$5743,pg_transaction_cleaned!$O$2:$O$5743,A5583,pg_transaction_cleaned!$F$2:$F$5743,"CAPTURE")</f>
        <v>2598</v>
      </c>
      <c r="M5583" s="6">
        <f>COUNTIFS(pg_transaction_cleaned!$O$2:$O$5743,A5583,pg_transaction_cleaned!$F$2:$F$5743,"REFUND")</f>
        <v>0</v>
      </c>
      <c r="N5583" s="7">
        <f>SUMIFS(pg_transaction_cleaned!$H$2:$H$5743,pg_transaction_cleaned!$O$2:$O$5743,A5583,pg_transaction_cleaned!$F$2:$F$5743,"REFUND")</f>
        <v>0</v>
      </c>
      <c r="O5583" s="6" t="str">
        <f t="shared" si="439"/>
        <v>OK</v>
      </c>
      <c r="P5583" s="8">
        <f t="shared" si="440"/>
        <v>0</v>
      </c>
    </row>
    <row r="5584" spans="1:16" x14ac:dyDescent="0.3">
      <c r="A5584" s="6" t="s">
        <v>11024</v>
      </c>
      <c r="B5584" s="6" t="s">
        <v>11868</v>
      </c>
      <c r="C5584" s="6" t="s">
        <v>11025</v>
      </c>
      <c r="D5584" s="6" t="s">
        <v>37</v>
      </c>
      <c r="E5584" s="6" t="s">
        <v>54</v>
      </c>
      <c r="F5584" s="6" t="s">
        <v>11863</v>
      </c>
      <c r="G5584" s="6" t="s">
        <v>19</v>
      </c>
      <c r="H5584" s="10">
        <f t="shared" si="436"/>
        <v>46288</v>
      </c>
      <c r="I5584" s="7">
        <f t="shared" si="437"/>
        <v>1499</v>
      </c>
      <c r="J5584" s="6" t="str">
        <f t="shared" si="438"/>
        <v>Lucknow</v>
      </c>
      <c r="K5584" s="6">
        <f>COUNTIFS(pg_transaction_cleaned!$O$2:$O$5743,A5584,pg_transaction_cleaned!$F$2:$F$5743,"CAPTURE")</f>
        <v>1</v>
      </c>
      <c r="L5584" s="7">
        <f>SUMIFS(pg_transaction_cleaned!$H$2:$H$5743,pg_transaction_cleaned!$O$2:$O$5743,A5584,pg_transaction_cleaned!$F$2:$F$5743,"CAPTURE")</f>
        <v>1499</v>
      </c>
      <c r="M5584" s="6">
        <f>COUNTIFS(pg_transaction_cleaned!$O$2:$O$5743,A5584,pg_transaction_cleaned!$F$2:$F$5743,"REFUND")</f>
        <v>0</v>
      </c>
      <c r="N5584" s="7">
        <f>SUMIFS(pg_transaction_cleaned!$H$2:$H$5743,pg_transaction_cleaned!$O$2:$O$5743,A5584,pg_transaction_cleaned!$F$2:$F$5743,"REFUND")</f>
        <v>0</v>
      </c>
      <c r="O5584" s="6" t="str">
        <f t="shared" si="439"/>
        <v>OK</v>
      </c>
      <c r="P5584" s="8">
        <f t="shared" si="440"/>
        <v>0</v>
      </c>
    </row>
    <row r="5585" spans="1:16" x14ac:dyDescent="0.3">
      <c r="A5585" s="6" t="s">
        <v>11026</v>
      </c>
      <c r="B5585" s="6" t="s">
        <v>12067</v>
      </c>
      <c r="C5585" s="6" t="s">
        <v>11027</v>
      </c>
      <c r="D5585" s="6" t="s">
        <v>34</v>
      </c>
      <c r="E5585" s="6" t="s">
        <v>18</v>
      </c>
      <c r="F5585" s="6" t="s">
        <v>11869</v>
      </c>
      <c r="G5585" s="6" t="s">
        <v>19</v>
      </c>
      <c r="H5585" s="10">
        <f t="shared" si="436"/>
        <v>46274</v>
      </c>
      <c r="I5585" s="7">
        <f t="shared" si="437"/>
        <v>599</v>
      </c>
      <c r="J5585" s="6" t="str">
        <f t="shared" si="438"/>
        <v>Ahmedabad</v>
      </c>
      <c r="K5585" s="6">
        <f>COUNTIFS(pg_transaction_cleaned!$O$2:$O$5743,A5585,pg_transaction_cleaned!$F$2:$F$5743,"CAPTURE")</f>
        <v>1</v>
      </c>
      <c r="L5585" s="7">
        <f>SUMIFS(pg_transaction_cleaned!$H$2:$H$5743,pg_transaction_cleaned!$O$2:$O$5743,A5585,pg_transaction_cleaned!$F$2:$F$5743,"CAPTURE")</f>
        <v>599</v>
      </c>
      <c r="M5585" s="6">
        <f>COUNTIFS(pg_transaction_cleaned!$O$2:$O$5743,A5585,pg_transaction_cleaned!$F$2:$F$5743,"REFUND")</f>
        <v>0</v>
      </c>
      <c r="N5585" s="7">
        <f>SUMIFS(pg_transaction_cleaned!$H$2:$H$5743,pg_transaction_cleaned!$O$2:$O$5743,A5585,pg_transaction_cleaned!$F$2:$F$5743,"REFUND")</f>
        <v>0</v>
      </c>
      <c r="O5585" s="6" t="str">
        <f t="shared" si="439"/>
        <v>OK</v>
      </c>
      <c r="P5585" s="8">
        <f t="shared" si="440"/>
        <v>0</v>
      </c>
    </row>
    <row r="5586" spans="1:16" x14ac:dyDescent="0.3">
      <c r="A5586" s="6" t="s">
        <v>11028</v>
      </c>
      <c r="B5586" s="6" t="s">
        <v>11897</v>
      </c>
      <c r="C5586" s="6" t="s">
        <v>11029</v>
      </c>
      <c r="D5586" s="6" t="s">
        <v>23</v>
      </c>
      <c r="E5586" s="6" t="s">
        <v>18</v>
      </c>
      <c r="F5586" s="6" t="s">
        <v>11948</v>
      </c>
      <c r="G5586" s="6" t="s">
        <v>19</v>
      </c>
      <c r="H5586" s="10">
        <f t="shared" si="436"/>
        <v>46266</v>
      </c>
      <c r="I5586" s="7">
        <f t="shared" si="437"/>
        <v>2798</v>
      </c>
      <c r="J5586" s="6" t="str">
        <f t="shared" si="438"/>
        <v>Bengaluru</v>
      </c>
      <c r="K5586" s="6">
        <f>COUNTIFS(pg_transaction_cleaned!$O$2:$O$5743,A5586,pg_transaction_cleaned!$F$2:$F$5743,"CAPTURE")</f>
        <v>1</v>
      </c>
      <c r="L5586" s="7">
        <f>SUMIFS(pg_transaction_cleaned!$H$2:$H$5743,pg_transaction_cleaned!$O$2:$O$5743,A5586,pg_transaction_cleaned!$F$2:$F$5743,"CAPTURE")</f>
        <v>2798</v>
      </c>
      <c r="M5586" s="6">
        <f>COUNTIFS(pg_transaction_cleaned!$O$2:$O$5743,A5586,pg_transaction_cleaned!$F$2:$F$5743,"REFUND")</f>
        <v>0</v>
      </c>
      <c r="N5586" s="7">
        <f>SUMIFS(pg_transaction_cleaned!$H$2:$H$5743,pg_transaction_cleaned!$O$2:$O$5743,A5586,pg_transaction_cleaned!$F$2:$F$5743,"REFUND")</f>
        <v>0</v>
      </c>
      <c r="O5586" s="6" t="str">
        <f t="shared" si="439"/>
        <v>OK</v>
      </c>
      <c r="P5586" s="8">
        <f t="shared" si="440"/>
        <v>0</v>
      </c>
    </row>
    <row r="5587" spans="1:16" x14ac:dyDescent="0.3">
      <c r="A5587" s="6" t="s">
        <v>11030</v>
      </c>
      <c r="B5587" s="6" t="s">
        <v>11989</v>
      </c>
      <c r="C5587" s="6" t="s">
        <v>11031</v>
      </c>
      <c r="D5587" s="6" t="s">
        <v>75</v>
      </c>
      <c r="E5587" s="6" t="s">
        <v>18</v>
      </c>
      <c r="F5587" s="6" t="s">
        <v>11860</v>
      </c>
      <c r="G5587" s="6" t="s">
        <v>19</v>
      </c>
      <c r="H5587" s="10">
        <f t="shared" si="436"/>
        <v>46290</v>
      </c>
      <c r="I5587" s="7">
        <f t="shared" si="437"/>
        <v>3798</v>
      </c>
      <c r="J5587" s="6" t="str">
        <f t="shared" si="438"/>
        <v>Mumbai</v>
      </c>
      <c r="K5587" s="6">
        <f>COUNTIFS(pg_transaction_cleaned!$O$2:$O$5743,A5587,pg_transaction_cleaned!$F$2:$F$5743,"CAPTURE")</f>
        <v>1</v>
      </c>
      <c r="L5587" s="7">
        <f>SUMIFS(pg_transaction_cleaned!$H$2:$H$5743,pg_transaction_cleaned!$O$2:$O$5743,A5587,pg_transaction_cleaned!$F$2:$F$5743,"CAPTURE")</f>
        <v>3798</v>
      </c>
      <c r="M5587" s="6">
        <f>COUNTIFS(pg_transaction_cleaned!$O$2:$O$5743,A5587,pg_transaction_cleaned!$F$2:$F$5743,"REFUND")</f>
        <v>0</v>
      </c>
      <c r="N5587" s="7">
        <f>SUMIFS(pg_transaction_cleaned!$H$2:$H$5743,pg_transaction_cleaned!$O$2:$O$5743,A5587,pg_transaction_cleaned!$F$2:$F$5743,"REFUND")</f>
        <v>0</v>
      </c>
      <c r="O5587" s="6" t="str">
        <f t="shared" si="439"/>
        <v>OK</v>
      </c>
      <c r="P5587" s="8">
        <f t="shared" si="440"/>
        <v>0</v>
      </c>
    </row>
    <row r="5588" spans="1:16" x14ac:dyDescent="0.3">
      <c r="A5588" s="6" t="s">
        <v>11032</v>
      </c>
      <c r="B5588" s="6" t="s">
        <v>11908</v>
      </c>
      <c r="C5588" s="6" t="s">
        <v>11033</v>
      </c>
      <c r="D5588" s="6" t="s">
        <v>42</v>
      </c>
      <c r="E5588" s="6" t="s">
        <v>27</v>
      </c>
      <c r="F5588" s="6" t="s">
        <v>11861</v>
      </c>
      <c r="G5588" s="6" t="s">
        <v>19</v>
      </c>
      <c r="H5588" s="10">
        <f t="shared" si="436"/>
        <v>46275</v>
      </c>
      <c r="I5588" s="7">
        <f t="shared" si="437"/>
        <v>7999</v>
      </c>
      <c r="J5588" s="6" t="str">
        <f t="shared" si="438"/>
        <v>Hyderabad</v>
      </c>
      <c r="K5588" s="6">
        <f>COUNTIFS(pg_transaction_cleaned!$O$2:$O$5743,A5588,pg_transaction_cleaned!$F$2:$F$5743,"CAPTURE")</f>
        <v>1</v>
      </c>
      <c r="L5588" s="7">
        <f>SUMIFS(pg_transaction_cleaned!$H$2:$H$5743,pg_transaction_cleaned!$O$2:$O$5743,A5588,pg_transaction_cleaned!$F$2:$F$5743,"CAPTURE")</f>
        <v>7999</v>
      </c>
      <c r="M5588" s="6">
        <f>COUNTIFS(pg_transaction_cleaned!$O$2:$O$5743,A5588,pg_transaction_cleaned!$F$2:$F$5743,"REFUND")</f>
        <v>0</v>
      </c>
      <c r="N5588" s="7">
        <f>SUMIFS(pg_transaction_cleaned!$H$2:$H$5743,pg_transaction_cleaned!$O$2:$O$5743,A5588,pg_transaction_cleaned!$F$2:$F$5743,"REFUND")</f>
        <v>0</v>
      </c>
      <c r="O5588" s="6" t="str">
        <f t="shared" si="439"/>
        <v>OK</v>
      </c>
      <c r="P5588" s="8">
        <f t="shared" si="440"/>
        <v>0</v>
      </c>
    </row>
    <row r="5589" spans="1:16" x14ac:dyDescent="0.3">
      <c r="A5589" s="6" t="s">
        <v>11034</v>
      </c>
      <c r="B5589" s="6" t="s">
        <v>11846</v>
      </c>
      <c r="C5589" s="6" t="s">
        <v>10014</v>
      </c>
      <c r="D5589" s="6" t="s">
        <v>75</v>
      </c>
      <c r="E5589" s="6" t="s">
        <v>27</v>
      </c>
      <c r="F5589" s="6" t="s">
        <v>11837</v>
      </c>
      <c r="G5589" s="6" t="s">
        <v>19</v>
      </c>
      <c r="H5589" s="10">
        <f t="shared" si="436"/>
        <v>46285</v>
      </c>
      <c r="I5589" s="7">
        <f t="shared" si="437"/>
        <v>999</v>
      </c>
      <c r="J5589" s="6" t="str">
        <f t="shared" si="438"/>
        <v>Mumbai</v>
      </c>
      <c r="K5589" s="6">
        <f>COUNTIFS(pg_transaction_cleaned!$O$2:$O$5743,A5589,pg_transaction_cleaned!$F$2:$F$5743,"CAPTURE")</f>
        <v>1</v>
      </c>
      <c r="L5589" s="7">
        <f>SUMIFS(pg_transaction_cleaned!$H$2:$H$5743,pg_transaction_cleaned!$O$2:$O$5743,A5589,pg_transaction_cleaned!$F$2:$F$5743,"CAPTURE")</f>
        <v>999</v>
      </c>
      <c r="M5589" s="6">
        <f>COUNTIFS(pg_transaction_cleaned!$O$2:$O$5743,A5589,pg_transaction_cleaned!$F$2:$F$5743,"REFUND")</f>
        <v>0</v>
      </c>
      <c r="N5589" s="7">
        <f>SUMIFS(pg_transaction_cleaned!$H$2:$H$5743,pg_transaction_cleaned!$O$2:$O$5743,A5589,pg_transaction_cleaned!$F$2:$F$5743,"REFUND")</f>
        <v>0</v>
      </c>
      <c r="O5589" s="6" t="str">
        <f t="shared" si="439"/>
        <v>OK</v>
      </c>
      <c r="P5589" s="8">
        <f t="shared" si="440"/>
        <v>0</v>
      </c>
    </row>
    <row r="5590" spans="1:16" x14ac:dyDescent="0.3">
      <c r="A5590" s="6" t="s">
        <v>11035</v>
      </c>
      <c r="B5590" s="6" t="s">
        <v>12031</v>
      </c>
      <c r="C5590" s="6" t="s">
        <v>11036</v>
      </c>
      <c r="D5590" s="6" t="s">
        <v>26</v>
      </c>
      <c r="E5590" s="6" t="s">
        <v>43</v>
      </c>
      <c r="F5590" s="6" t="s">
        <v>12075</v>
      </c>
      <c r="G5590" s="6" t="s">
        <v>19</v>
      </c>
      <c r="H5590" s="10">
        <f t="shared" si="436"/>
        <v>46269</v>
      </c>
      <c r="I5590" s="7">
        <f t="shared" si="437"/>
        <v>5348</v>
      </c>
      <c r="J5590" s="6" t="str">
        <f t="shared" si="438"/>
        <v>Kolkata</v>
      </c>
      <c r="K5590" s="6">
        <f>COUNTIFS(pg_transaction_cleaned!$O$2:$O$5743,A5590,pg_transaction_cleaned!$F$2:$F$5743,"CAPTURE")</f>
        <v>1</v>
      </c>
      <c r="L5590" s="7">
        <f>SUMIFS(pg_transaction_cleaned!$H$2:$H$5743,pg_transaction_cleaned!$O$2:$O$5743,A5590,pg_transaction_cleaned!$F$2:$F$5743,"CAPTURE")</f>
        <v>5348</v>
      </c>
      <c r="M5590" s="6">
        <f>COUNTIFS(pg_transaction_cleaned!$O$2:$O$5743,A5590,pg_transaction_cleaned!$F$2:$F$5743,"REFUND")</f>
        <v>0</v>
      </c>
      <c r="N5590" s="7">
        <f>SUMIFS(pg_transaction_cleaned!$H$2:$H$5743,pg_transaction_cleaned!$O$2:$O$5743,A5590,pg_transaction_cleaned!$F$2:$F$5743,"REFUND")</f>
        <v>0</v>
      </c>
      <c r="O5590" s="6" t="str">
        <f t="shared" si="439"/>
        <v>OK</v>
      </c>
      <c r="P5590" s="8">
        <f t="shared" si="440"/>
        <v>0</v>
      </c>
    </row>
    <row r="5591" spans="1:16" x14ac:dyDescent="0.3">
      <c r="A5591" s="6" t="s">
        <v>11037</v>
      </c>
      <c r="B5591" s="6" t="s">
        <v>11915</v>
      </c>
      <c r="C5591" s="6" t="s">
        <v>11038</v>
      </c>
      <c r="D5591" s="6" t="s">
        <v>37</v>
      </c>
      <c r="E5591" s="6" t="s">
        <v>18</v>
      </c>
      <c r="F5591" s="6" t="s">
        <v>11913</v>
      </c>
      <c r="G5591" s="6" t="s">
        <v>19</v>
      </c>
      <c r="H5591" s="10">
        <f t="shared" si="436"/>
        <v>46285</v>
      </c>
      <c r="I5591" s="7">
        <f t="shared" si="437"/>
        <v>3348</v>
      </c>
      <c r="J5591" s="6" t="str">
        <f t="shared" si="438"/>
        <v>Lucknow</v>
      </c>
      <c r="K5591" s="6">
        <f>COUNTIFS(pg_transaction_cleaned!$O$2:$O$5743,A5591,pg_transaction_cleaned!$F$2:$F$5743,"CAPTURE")</f>
        <v>1</v>
      </c>
      <c r="L5591" s="7">
        <f>SUMIFS(pg_transaction_cleaned!$H$2:$H$5743,pg_transaction_cleaned!$O$2:$O$5743,A5591,pg_transaction_cleaned!$F$2:$F$5743,"CAPTURE")</f>
        <v>3348</v>
      </c>
      <c r="M5591" s="6">
        <f>COUNTIFS(pg_transaction_cleaned!$O$2:$O$5743,A5591,pg_transaction_cleaned!$F$2:$F$5743,"REFUND")</f>
        <v>0</v>
      </c>
      <c r="N5591" s="7">
        <f>SUMIFS(pg_transaction_cleaned!$H$2:$H$5743,pg_transaction_cleaned!$O$2:$O$5743,A5591,pg_transaction_cleaned!$F$2:$F$5743,"REFUND")</f>
        <v>0</v>
      </c>
      <c r="O5591" s="6" t="str">
        <f t="shared" si="439"/>
        <v>OK</v>
      </c>
      <c r="P5591" s="8">
        <f t="shared" si="440"/>
        <v>0</v>
      </c>
    </row>
    <row r="5592" spans="1:16" x14ac:dyDescent="0.3">
      <c r="A5592" s="6" t="s">
        <v>11039</v>
      </c>
      <c r="B5592" s="6" t="s">
        <v>11852</v>
      </c>
      <c r="C5592" s="6" t="s">
        <v>11040</v>
      </c>
      <c r="D5592" s="6" t="s">
        <v>42</v>
      </c>
      <c r="E5592" s="6" t="s">
        <v>18</v>
      </c>
      <c r="F5592" s="6" t="s">
        <v>11863</v>
      </c>
      <c r="G5592" s="6" t="s">
        <v>66</v>
      </c>
      <c r="H5592" s="10">
        <f t="shared" si="436"/>
        <v>46273</v>
      </c>
      <c r="I5592" s="7">
        <f t="shared" si="437"/>
        <v>1499</v>
      </c>
      <c r="J5592" s="6" t="str">
        <f t="shared" si="438"/>
        <v>Hyderabad</v>
      </c>
      <c r="K5592" s="6">
        <f>COUNTIFS(pg_transaction_cleaned!$O$2:$O$5743,A5592,pg_transaction_cleaned!$F$2:$F$5743,"CAPTURE")</f>
        <v>1</v>
      </c>
      <c r="L5592" s="7">
        <f>SUMIFS(pg_transaction_cleaned!$H$2:$H$5743,pg_transaction_cleaned!$O$2:$O$5743,A5592,pg_transaction_cleaned!$F$2:$F$5743,"CAPTURE")</f>
        <v>1499</v>
      </c>
      <c r="M5592" s="6">
        <f>COUNTIFS(pg_transaction_cleaned!$O$2:$O$5743,A5592,pg_transaction_cleaned!$F$2:$F$5743,"REFUND")</f>
        <v>1</v>
      </c>
      <c r="N5592" s="7">
        <f>SUMIFS(pg_transaction_cleaned!$H$2:$H$5743,pg_transaction_cleaned!$O$2:$O$5743,A5592,pg_transaction_cleaned!$F$2:$F$5743,"REFUND")</f>
        <v>1499</v>
      </c>
      <c r="O5592" s="6" t="str">
        <f t="shared" si="439"/>
        <v>OK</v>
      </c>
      <c r="P5592" s="8">
        <f t="shared" si="440"/>
        <v>0</v>
      </c>
    </row>
    <row r="5593" spans="1:16" x14ac:dyDescent="0.3">
      <c r="A5593" s="6" t="s">
        <v>11041</v>
      </c>
      <c r="B5593" s="6" t="s">
        <v>11873</v>
      </c>
      <c r="C5593" s="6" t="s">
        <v>11042</v>
      </c>
      <c r="D5593" s="6" t="s">
        <v>75</v>
      </c>
      <c r="E5593" s="6" t="s">
        <v>18</v>
      </c>
      <c r="F5593" s="6" t="s">
        <v>11913</v>
      </c>
      <c r="G5593" s="6" t="s">
        <v>19</v>
      </c>
      <c r="H5593" s="10">
        <f t="shared" si="436"/>
        <v>46291</v>
      </c>
      <c r="I5593" s="7">
        <f t="shared" si="437"/>
        <v>3348</v>
      </c>
      <c r="J5593" s="6" t="str">
        <f t="shared" si="438"/>
        <v>Mumbai</v>
      </c>
      <c r="K5593" s="6">
        <f>COUNTIFS(pg_transaction_cleaned!$O$2:$O$5743,A5593,pg_transaction_cleaned!$F$2:$F$5743,"CAPTURE")</f>
        <v>1</v>
      </c>
      <c r="L5593" s="7">
        <f>SUMIFS(pg_transaction_cleaned!$H$2:$H$5743,pg_transaction_cleaned!$O$2:$O$5743,A5593,pg_transaction_cleaned!$F$2:$F$5743,"CAPTURE")</f>
        <v>3348</v>
      </c>
      <c r="M5593" s="6">
        <f>COUNTIFS(pg_transaction_cleaned!$O$2:$O$5743,A5593,pg_transaction_cleaned!$F$2:$F$5743,"REFUND")</f>
        <v>0</v>
      </c>
      <c r="N5593" s="7">
        <f>SUMIFS(pg_transaction_cleaned!$H$2:$H$5743,pg_transaction_cleaned!$O$2:$O$5743,A5593,pg_transaction_cleaned!$F$2:$F$5743,"REFUND")</f>
        <v>0</v>
      </c>
      <c r="O5593" s="6" t="str">
        <f t="shared" si="439"/>
        <v>OK</v>
      </c>
      <c r="P5593" s="8">
        <f t="shared" si="440"/>
        <v>0</v>
      </c>
    </row>
    <row r="5594" spans="1:16" x14ac:dyDescent="0.3">
      <c r="A5594" s="6" t="s">
        <v>11043</v>
      </c>
      <c r="B5594" s="6" t="s">
        <v>11936</v>
      </c>
      <c r="C5594" s="6" t="s">
        <v>11044</v>
      </c>
      <c r="D5594" s="6" t="s">
        <v>17</v>
      </c>
      <c r="E5594" s="6" t="s">
        <v>18</v>
      </c>
      <c r="F5594" s="6" t="s">
        <v>11929</v>
      </c>
      <c r="G5594" s="6" t="s">
        <v>19</v>
      </c>
      <c r="H5594" s="10">
        <f t="shared" si="436"/>
        <v>46293</v>
      </c>
      <c r="I5594" s="7">
        <f t="shared" si="437"/>
        <v>799</v>
      </c>
      <c r="J5594" s="6" t="str">
        <f t="shared" si="438"/>
        <v>Pune</v>
      </c>
      <c r="K5594" s="6">
        <f>COUNTIFS(pg_transaction_cleaned!$O$2:$O$5743,A5594,pg_transaction_cleaned!$F$2:$F$5743,"CAPTURE")</f>
        <v>1</v>
      </c>
      <c r="L5594" s="7">
        <f>SUMIFS(pg_transaction_cleaned!$H$2:$H$5743,pg_transaction_cleaned!$O$2:$O$5743,A5594,pg_transaction_cleaned!$F$2:$F$5743,"CAPTURE")</f>
        <v>799</v>
      </c>
      <c r="M5594" s="6">
        <f>COUNTIFS(pg_transaction_cleaned!$O$2:$O$5743,A5594,pg_transaction_cleaned!$F$2:$F$5743,"REFUND")</f>
        <v>0</v>
      </c>
      <c r="N5594" s="7">
        <f>SUMIFS(pg_transaction_cleaned!$H$2:$H$5743,pg_transaction_cleaned!$O$2:$O$5743,A5594,pg_transaction_cleaned!$F$2:$F$5743,"REFUND")</f>
        <v>0</v>
      </c>
      <c r="O5594" s="6" t="str">
        <f t="shared" si="439"/>
        <v>OK</v>
      </c>
      <c r="P5594" s="8">
        <f t="shared" si="440"/>
        <v>0</v>
      </c>
    </row>
    <row r="5595" spans="1:16" x14ac:dyDescent="0.3">
      <c r="A5595" s="6" t="s">
        <v>11045</v>
      </c>
      <c r="B5595" s="6" t="s">
        <v>11936</v>
      </c>
      <c r="C5595" s="6" t="s">
        <v>11046</v>
      </c>
      <c r="D5595" s="6" t="s">
        <v>61</v>
      </c>
      <c r="E5595" s="6" t="s">
        <v>27</v>
      </c>
      <c r="F5595" s="6" t="s">
        <v>11932</v>
      </c>
      <c r="G5595" s="6" t="s">
        <v>80</v>
      </c>
      <c r="H5595" s="10">
        <f t="shared" si="436"/>
        <v>46293</v>
      </c>
      <c r="I5595" s="7">
        <f t="shared" si="437"/>
        <v>8798</v>
      </c>
      <c r="J5595" s="6" t="str">
        <f t="shared" si="438"/>
        <v>Delhi</v>
      </c>
      <c r="K5595" s="6">
        <f>COUNTIFS(pg_transaction_cleaned!$O$2:$O$5743,A5595,pg_transaction_cleaned!$F$2:$F$5743,"CAPTURE")</f>
        <v>0</v>
      </c>
      <c r="L5595" s="7">
        <f>SUMIFS(pg_transaction_cleaned!$H$2:$H$5743,pg_transaction_cleaned!$O$2:$O$5743,A5595,pg_transaction_cleaned!$F$2:$F$5743,"CAPTURE")</f>
        <v>0</v>
      </c>
      <c r="M5595" s="6">
        <f>COUNTIFS(pg_transaction_cleaned!$O$2:$O$5743,A5595,pg_transaction_cleaned!$F$2:$F$5743,"REFUND")</f>
        <v>0</v>
      </c>
      <c r="N5595" s="7">
        <f>SUMIFS(pg_transaction_cleaned!$H$2:$H$5743,pg_transaction_cleaned!$O$2:$O$5743,A5595,pg_transaction_cleaned!$F$2:$F$5743,"REFUND")</f>
        <v>0</v>
      </c>
      <c r="O5595" s="6" t="str">
        <f t="shared" si="439"/>
        <v>OK</v>
      </c>
      <c r="P5595" s="8">
        <f t="shared" si="440"/>
        <v>0</v>
      </c>
    </row>
    <row r="5596" spans="1:16" x14ac:dyDescent="0.3">
      <c r="A5596" s="6" t="s">
        <v>11047</v>
      </c>
      <c r="B5596" s="6" t="s">
        <v>11949</v>
      </c>
      <c r="C5596" s="6" t="s">
        <v>11048</v>
      </c>
      <c r="D5596" s="6" t="s">
        <v>61</v>
      </c>
      <c r="E5596" s="6" t="s">
        <v>54</v>
      </c>
      <c r="F5596" s="6" t="s">
        <v>11837</v>
      </c>
      <c r="G5596" s="6" t="s">
        <v>19</v>
      </c>
      <c r="H5596" s="10">
        <f t="shared" si="436"/>
        <v>46275</v>
      </c>
      <c r="I5596" s="7">
        <f t="shared" si="437"/>
        <v>999</v>
      </c>
      <c r="J5596" s="6" t="str">
        <f t="shared" si="438"/>
        <v>Delhi</v>
      </c>
      <c r="K5596" s="6">
        <f>COUNTIFS(pg_transaction_cleaned!$O$2:$O$5743,A5596,pg_transaction_cleaned!$F$2:$F$5743,"CAPTURE")</f>
        <v>1</v>
      </c>
      <c r="L5596" s="7">
        <f>SUMIFS(pg_transaction_cleaned!$H$2:$H$5743,pg_transaction_cleaned!$O$2:$O$5743,A5596,pg_transaction_cleaned!$F$2:$F$5743,"CAPTURE")</f>
        <v>999</v>
      </c>
      <c r="M5596" s="6">
        <f>COUNTIFS(pg_transaction_cleaned!$O$2:$O$5743,A5596,pg_transaction_cleaned!$F$2:$F$5743,"REFUND")</f>
        <v>0</v>
      </c>
      <c r="N5596" s="7">
        <f>SUMIFS(pg_transaction_cleaned!$H$2:$H$5743,pg_transaction_cleaned!$O$2:$O$5743,A5596,pg_transaction_cleaned!$F$2:$F$5743,"REFUND")</f>
        <v>0</v>
      </c>
      <c r="O5596" s="6" t="str">
        <f t="shared" si="439"/>
        <v>OK</v>
      </c>
      <c r="P5596" s="8">
        <f t="shared" si="440"/>
        <v>0</v>
      </c>
    </row>
    <row r="5597" spans="1:16" x14ac:dyDescent="0.3">
      <c r="A5597" s="6" t="s">
        <v>11049</v>
      </c>
      <c r="B5597" s="6" t="s">
        <v>11972</v>
      </c>
      <c r="C5597" s="6" t="s">
        <v>11050</v>
      </c>
      <c r="D5597" s="6" t="s">
        <v>61</v>
      </c>
      <c r="E5597" s="6" t="s">
        <v>27</v>
      </c>
      <c r="F5597" s="6" t="s">
        <v>11987</v>
      </c>
      <c r="G5597" s="6" t="s">
        <v>19</v>
      </c>
      <c r="H5597" s="10">
        <f t="shared" si="436"/>
        <v>46269</v>
      </c>
      <c r="I5597" s="7">
        <f t="shared" si="437"/>
        <v>999</v>
      </c>
      <c r="J5597" s="6" t="str">
        <f t="shared" si="438"/>
        <v>Delhi</v>
      </c>
      <c r="K5597" s="6">
        <f>COUNTIFS(pg_transaction_cleaned!$O$2:$O$5743,A5597,pg_transaction_cleaned!$F$2:$F$5743,"CAPTURE")</f>
        <v>1</v>
      </c>
      <c r="L5597" s="7">
        <f>SUMIFS(pg_transaction_cleaned!$H$2:$H$5743,pg_transaction_cleaned!$O$2:$O$5743,A5597,pg_transaction_cleaned!$F$2:$F$5743,"CAPTURE")</f>
        <v>999</v>
      </c>
      <c r="M5597" s="6">
        <f>COUNTIFS(pg_transaction_cleaned!$O$2:$O$5743,A5597,pg_transaction_cleaned!$F$2:$F$5743,"REFUND")</f>
        <v>0</v>
      </c>
      <c r="N5597" s="7">
        <f>SUMIFS(pg_transaction_cleaned!$H$2:$H$5743,pg_transaction_cleaned!$O$2:$O$5743,A5597,pg_transaction_cleaned!$F$2:$F$5743,"REFUND")</f>
        <v>0</v>
      </c>
      <c r="O5597" s="6" t="str">
        <f t="shared" si="439"/>
        <v>OK</v>
      </c>
      <c r="P5597" s="8">
        <f t="shared" si="440"/>
        <v>0</v>
      </c>
    </row>
    <row r="5598" spans="1:16" x14ac:dyDescent="0.3">
      <c r="A5598" s="6" t="s">
        <v>11051</v>
      </c>
      <c r="B5598" s="6" t="s">
        <v>12007</v>
      </c>
      <c r="C5598" s="6" t="s">
        <v>11052</v>
      </c>
      <c r="D5598" s="6" t="s">
        <v>34</v>
      </c>
      <c r="E5598" s="6" t="s">
        <v>43</v>
      </c>
      <c r="F5598" s="6" t="s">
        <v>12038</v>
      </c>
      <c r="G5598" s="6" t="s">
        <v>19</v>
      </c>
      <c r="H5598" s="10">
        <f t="shared" si="436"/>
        <v>46270</v>
      </c>
      <c r="I5598" s="7">
        <f t="shared" si="437"/>
        <v>3897</v>
      </c>
      <c r="J5598" s="6" t="str">
        <f t="shared" si="438"/>
        <v>Ahmedabad</v>
      </c>
      <c r="K5598" s="6">
        <f>COUNTIFS(pg_transaction_cleaned!$O$2:$O$5743,A5598,pg_transaction_cleaned!$F$2:$F$5743,"CAPTURE")</f>
        <v>1</v>
      </c>
      <c r="L5598" s="7">
        <f>SUMIFS(pg_transaction_cleaned!$H$2:$H$5743,pg_transaction_cleaned!$O$2:$O$5743,A5598,pg_transaction_cleaned!$F$2:$F$5743,"CAPTURE")</f>
        <v>3897</v>
      </c>
      <c r="M5598" s="6">
        <f>COUNTIFS(pg_transaction_cleaned!$O$2:$O$5743,A5598,pg_transaction_cleaned!$F$2:$F$5743,"REFUND")</f>
        <v>0</v>
      </c>
      <c r="N5598" s="7">
        <f>SUMIFS(pg_transaction_cleaned!$H$2:$H$5743,pg_transaction_cleaned!$O$2:$O$5743,A5598,pg_transaction_cleaned!$F$2:$F$5743,"REFUND")</f>
        <v>0</v>
      </c>
      <c r="O5598" s="6" t="str">
        <f t="shared" si="439"/>
        <v>OK</v>
      </c>
      <c r="P5598" s="8">
        <f t="shared" si="440"/>
        <v>0</v>
      </c>
    </row>
    <row r="5599" spans="1:16" x14ac:dyDescent="0.3">
      <c r="A5599" s="6" t="s">
        <v>11053</v>
      </c>
      <c r="B5599" s="6" t="s">
        <v>11985</v>
      </c>
      <c r="C5599" s="6" t="s">
        <v>11054</v>
      </c>
      <c r="D5599" s="6" t="s">
        <v>51</v>
      </c>
      <c r="E5599" s="6" t="s">
        <v>54</v>
      </c>
      <c r="F5599" s="6" t="s">
        <v>11925</v>
      </c>
      <c r="G5599" s="6" t="s">
        <v>19</v>
      </c>
      <c r="H5599" s="10">
        <f t="shared" si="436"/>
        <v>46273</v>
      </c>
      <c r="I5599" s="7">
        <f t="shared" si="437"/>
        <v>2197</v>
      </c>
      <c r="J5599" s="6" t="str">
        <f t="shared" si="438"/>
        <v>Chennai</v>
      </c>
      <c r="K5599" s="6">
        <f>COUNTIFS(pg_transaction_cleaned!$O$2:$O$5743,A5599,pg_transaction_cleaned!$F$2:$F$5743,"CAPTURE")</f>
        <v>1</v>
      </c>
      <c r="L5599" s="7">
        <f>SUMIFS(pg_transaction_cleaned!$H$2:$H$5743,pg_transaction_cleaned!$O$2:$O$5743,A5599,pg_transaction_cleaned!$F$2:$F$5743,"CAPTURE")</f>
        <v>2197</v>
      </c>
      <c r="M5599" s="6">
        <f>COUNTIFS(pg_transaction_cleaned!$O$2:$O$5743,A5599,pg_transaction_cleaned!$F$2:$F$5743,"REFUND")</f>
        <v>0</v>
      </c>
      <c r="N5599" s="7">
        <f>SUMIFS(pg_transaction_cleaned!$H$2:$H$5743,pg_transaction_cleaned!$O$2:$O$5743,A5599,pg_transaction_cleaned!$F$2:$F$5743,"REFUND")</f>
        <v>0</v>
      </c>
      <c r="O5599" s="6" t="str">
        <f t="shared" si="439"/>
        <v>OK</v>
      </c>
      <c r="P5599" s="8">
        <f t="shared" si="440"/>
        <v>0</v>
      </c>
    </row>
    <row r="5600" spans="1:16" x14ac:dyDescent="0.3">
      <c r="A5600" s="6" t="s">
        <v>11055</v>
      </c>
      <c r="B5600" s="6" t="s">
        <v>11923</v>
      </c>
      <c r="C5600" s="6" t="s">
        <v>11056</v>
      </c>
      <c r="D5600" s="6" t="s">
        <v>26</v>
      </c>
      <c r="E5600" s="6" t="s">
        <v>27</v>
      </c>
      <c r="F5600" s="6" t="s">
        <v>11863</v>
      </c>
      <c r="G5600" s="6" t="s">
        <v>19</v>
      </c>
      <c r="H5600" s="10">
        <f t="shared" si="436"/>
        <v>46292</v>
      </c>
      <c r="I5600" s="7">
        <f t="shared" si="437"/>
        <v>1499</v>
      </c>
      <c r="J5600" s="6" t="str">
        <f t="shared" si="438"/>
        <v>Kolkata</v>
      </c>
      <c r="K5600" s="6">
        <f>COUNTIFS(pg_transaction_cleaned!$O$2:$O$5743,A5600,pg_transaction_cleaned!$F$2:$F$5743,"CAPTURE")</f>
        <v>1</v>
      </c>
      <c r="L5600" s="7">
        <f>SUMIFS(pg_transaction_cleaned!$H$2:$H$5743,pg_transaction_cleaned!$O$2:$O$5743,A5600,pg_transaction_cleaned!$F$2:$F$5743,"CAPTURE")</f>
        <v>1499</v>
      </c>
      <c r="M5600" s="6">
        <f>COUNTIFS(pg_transaction_cleaned!$O$2:$O$5743,A5600,pg_transaction_cleaned!$F$2:$F$5743,"REFUND")</f>
        <v>0</v>
      </c>
      <c r="N5600" s="7">
        <f>SUMIFS(pg_transaction_cleaned!$H$2:$H$5743,pg_transaction_cleaned!$O$2:$O$5743,A5600,pg_transaction_cleaned!$F$2:$F$5743,"REFUND")</f>
        <v>0</v>
      </c>
      <c r="O5600" s="6" t="str">
        <f t="shared" si="439"/>
        <v>OK</v>
      </c>
      <c r="P5600" s="8">
        <f t="shared" si="440"/>
        <v>0</v>
      </c>
    </row>
    <row r="5601" spans="1:16" x14ac:dyDescent="0.3">
      <c r="A5601" s="6" t="s">
        <v>11057</v>
      </c>
      <c r="B5601" s="6" t="s">
        <v>11968</v>
      </c>
      <c r="C5601" s="6" t="s">
        <v>11058</v>
      </c>
      <c r="D5601" s="6" t="s">
        <v>34</v>
      </c>
      <c r="E5601" s="6" t="s">
        <v>54</v>
      </c>
      <c r="F5601" s="6" t="s">
        <v>12191</v>
      </c>
      <c r="G5601" s="6" t="s">
        <v>19</v>
      </c>
      <c r="H5601" s="10">
        <f t="shared" si="436"/>
        <v>46267</v>
      </c>
      <c r="I5601" s="7">
        <f t="shared" si="437"/>
        <v>2499</v>
      </c>
      <c r="J5601" s="6" t="str">
        <f t="shared" si="438"/>
        <v>Ahmedabad</v>
      </c>
      <c r="K5601" s="6">
        <f>COUNTIFS(pg_transaction_cleaned!$O$2:$O$5743,A5601,pg_transaction_cleaned!$F$2:$F$5743,"CAPTURE")</f>
        <v>1</v>
      </c>
      <c r="L5601" s="7">
        <f>SUMIFS(pg_transaction_cleaned!$H$2:$H$5743,pg_transaction_cleaned!$O$2:$O$5743,A5601,pg_transaction_cleaned!$F$2:$F$5743,"CAPTURE")</f>
        <v>2499</v>
      </c>
      <c r="M5601" s="6">
        <f>COUNTIFS(pg_transaction_cleaned!$O$2:$O$5743,A5601,pg_transaction_cleaned!$F$2:$F$5743,"REFUND")</f>
        <v>0</v>
      </c>
      <c r="N5601" s="7">
        <f>SUMIFS(pg_transaction_cleaned!$H$2:$H$5743,pg_transaction_cleaned!$O$2:$O$5743,A5601,pg_transaction_cleaned!$F$2:$F$5743,"REFUND")</f>
        <v>0</v>
      </c>
      <c r="O5601" s="6" t="str">
        <f t="shared" si="439"/>
        <v>OK</v>
      </c>
      <c r="P5601" s="8">
        <f t="shared" si="440"/>
        <v>0</v>
      </c>
    </row>
    <row r="5602" spans="1:16" x14ac:dyDescent="0.3">
      <c r="A5602" s="6" t="s">
        <v>11059</v>
      </c>
      <c r="B5602" s="6" t="s">
        <v>12050</v>
      </c>
      <c r="C5602" s="6" t="s">
        <v>11060</v>
      </c>
      <c r="D5602" s="6" t="s">
        <v>42</v>
      </c>
      <c r="E5602" s="6" t="s">
        <v>18</v>
      </c>
      <c r="F5602" s="6" t="s">
        <v>11843</v>
      </c>
      <c r="G5602" s="6" t="s">
        <v>19</v>
      </c>
      <c r="H5602" s="10">
        <f t="shared" si="436"/>
        <v>46284</v>
      </c>
      <c r="I5602" s="7">
        <f t="shared" si="437"/>
        <v>349</v>
      </c>
      <c r="J5602" s="6" t="str">
        <f t="shared" si="438"/>
        <v>Hyderabad</v>
      </c>
      <c r="K5602" s="6">
        <f>COUNTIFS(pg_transaction_cleaned!$O$2:$O$5743,A5602,pg_transaction_cleaned!$F$2:$F$5743,"CAPTURE")</f>
        <v>1</v>
      </c>
      <c r="L5602" s="7">
        <f>SUMIFS(pg_transaction_cleaned!$H$2:$H$5743,pg_transaction_cleaned!$O$2:$O$5743,A5602,pg_transaction_cleaned!$F$2:$F$5743,"CAPTURE")</f>
        <v>349</v>
      </c>
      <c r="M5602" s="6">
        <f>COUNTIFS(pg_transaction_cleaned!$O$2:$O$5743,A5602,pg_transaction_cleaned!$F$2:$F$5743,"REFUND")</f>
        <v>0</v>
      </c>
      <c r="N5602" s="7">
        <f>SUMIFS(pg_transaction_cleaned!$H$2:$H$5743,pg_transaction_cleaned!$O$2:$O$5743,A5602,pg_transaction_cleaned!$F$2:$F$5743,"REFUND")</f>
        <v>0</v>
      </c>
      <c r="O5602" s="6" t="str">
        <f t="shared" si="439"/>
        <v>OK</v>
      </c>
      <c r="P5602" s="8">
        <f t="shared" si="440"/>
        <v>0</v>
      </c>
    </row>
    <row r="5603" spans="1:16" x14ac:dyDescent="0.3">
      <c r="A5603" s="6" t="s">
        <v>11061</v>
      </c>
      <c r="B5603" s="6" t="s">
        <v>11826</v>
      </c>
      <c r="C5603" s="6" t="s">
        <v>11062</v>
      </c>
      <c r="D5603" s="6" t="s">
        <v>17</v>
      </c>
      <c r="E5603" s="6" t="s">
        <v>18</v>
      </c>
      <c r="F5603" s="6" t="s">
        <v>12270</v>
      </c>
      <c r="G5603" s="6" t="s">
        <v>19</v>
      </c>
      <c r="H5603" s="10">
        <f t="shared" si="436"/>
        <v>46286</v>
      </c>
      <c r="I5603" s="7">
        <f t="shared" si="437"/>
        <v>4347</v>
      </c>
      <c r="J5603" s="6" t="str">
        <f t="shared" si="438"/>
        <v>Pune</v>
      </c>
      <c r="K5603" s="6">
        <f>COUNTIFS(pg_transaction_cleaned!$O$2:$O$5743,A5603,pg_transaction_cleaned!$F$2:$F$5743,"CAPTURE")</f>
        <v>1</v>
      </c>
      <c r="L5603" s="7">
        <f>SUMIFS(pg_transaction_cleaned!$H$2:$H$5743,pg_transaction_cleaned!$O$2:$O$5743,A5603,pg_transaction_cleaned!$F$2:$F$5743,"CAPTURE")</f>
        <v>4347</v>
      </c>
      <c r="M5603" s="6">
        <f>COUNTIFS(pg_transaction_cleaned!$O$2:$O$5743,A5603,pg_transaction_cleaned!$F$2:$F$5743,"REFUND")</f>
        <v>0</v>
      </c>
      <c r="N5603" s="7">
        <f>SUMIFS(pg_transaction_cleaned!$H$2:$H$5743,pg_transaction_cleaned!$O$2:$O$5743,A5603,pg_transaction_cleaned!$F$2:$F$5743,"REFUND")</f>
        <v>0</v>
      </c>
      <c r="O5603" s="6" t="str">
        <f t="shared" si="439"/>
        <v>OK</v>
      </c>
      <c r="P5603" s="8">
        <f t="shared" si="440"/>
        <v>0</v>
      </c>
    </row>
    <row r="5604" spans="1:16" x14ac:dyDescent="0.3">
      <c r="A5604" s="6" t="s">
        <v>11063</v>
      </c>
      <c r="B5604" s="6" t="s">
        <v>11958</v>
      </c>
      <c r="C5604" s="6" t="s">
        <v>11064</v>
      </c>
      <c r="D5604" s="6" t="s">
        <v>51</v>
      </c>
      <c r="E5604" s="6" t="s">
        <v>18</v>
      </c>
      <c r="F5604" s="6" t="s">
        <v>11839</v>
      </c>
      <c r="G5604" s="6" t="s">
        <v>19</v>
      </c>
      <c r="H5604" s="10">
        <f t="shared" si="436"/>
        <v>46281</v>
      </c>
      <c r="I5604" s="7">
        <f t="shared" si="437"/>
        <v>1299</v>
      </c>
      <c r="J5604" s="6" t="str">
        <f t="shared" si="438"/>
        <v>Chennai</v>
      </c>
      <c r="K5604" s="6">
        <f>COUNTIFS(pg_transaction_cleaned!$O$2:$O$5743,A5604,pg_transaction_cleaned!$F$2:$F$5743,"CAPTURE")</f>
        <v>1</v>
      </c>
      <c r="L5604" s="7">
        <f>SUMIFS(pg_transaction_cleaned!$H$2:$H$5743,pg_transaction_cleaned!$O$2:$O$5743,A5604,pg_transaction_cleaned!$F$2:$F$5743,"CAPTURE")</f>
        <v>1299</v>
      </c>
      <c r="M5604" s="6">
        <f>COUNTIFS(pg_transaction_cleaned!$O$2:$O$5743,A5604,pg_transaction_cleaned!$F$2:$F$5743,"REFUND")</f>
        <v>0</v>
      </c>
      <c r="N5604" s="7">
        <f>SUMIFS(pg_transaction_cleaned!$H$2:$H$5743,pg_transaction_cleaned!$O$2:$O$5743,A5604,pg_transaction_cleaned!$F$2:$F$5743,"REFUND")</f>
        <v>0</v>
      </c>
      <c r="O5604" s="6" t="str">
        <f t="shared" si="439"/>
        <v>OK</v>
      </c>
      <c r="P5604" s="8">
        <f t="shared" si="440"/>
        <v>0</v>
      </c>
    </row>
    <row r="5605" spans="1:16" x14ac:dyDescent="0.3">
      <c r="A5605" s="6" t="s">
        <v>11065</v>
      </c>
      <c r="B5605" s="6" t="s">
        <v>11875</v>
      </c>
      <c r="C5605" s="6" t="s">
        <v>11066</v>
      </c>
      <c r="D5605" s="6" t="s">
        <v>42</v>
      </c>
      <c r="E5605" s="6" t="s">
        <v>18</v>
      </c>
      <c r="F5605" s="6" t="s">
        <v>11902</v>
      </c>
      <c r="G5605" s="6" t="s">
        <v>19</v>
      </c>
      <c r="H5605" s="10">
        <f t="shared" si="436"/>
        <v>46279</v>
      </c>
      <c r="I5605" s="7">
        <f t="shared" si="437"/>
        <v>2999</v>
      </c>
      <c r="J5605" s="6" t="str">
        <f t="shared" si="438"/>
        <v>Hyderabad</v>
      </c>
      <c r="K5605" s="6">
        <f>COUNTIFS(pg_transaction_cleaned!$O$2:$O$5743,A5605,pg_transaction_cleaned!$F$2:$F$5743,"CAPTURE")</f>
        <v>1</v>
      </c>
      <c r="L5605" s="7">
        <f>SUMIFS(pg_transaction_cleaned!$H$2:$H$5743,pg_transaction_cleaned!$O$2:$O$5743,A5605,pg_transaction_cleaned!$F$2:$F$5743,"CAPTURE")</f>
        <v>2999</v>
      </c>
      <c r="M5605" s="6">
        <f>COUNTIFS(pg_transaction_cleaned!$O$2:$O$5743,A5605,pg_transaction_cleaned!$F$2:$F$5743,"REFUND")</f>
        <v>0</v>
      </c>
      <c r="N5605" s="7">
        <f>SUMIFS(pg_transaction_cleaned!$H$2:$H$5743,pg_transaction_cleaned!$O$2:$O$5743,A5605,pg_transaction_cleaned!$F$2:$F$5743,"REFUND")</f>
        <v>0</v>
      </c>
      <c r="O5605" s="6" t="str">
        <f t="shared" si="439"/>
        <v>OK</v>
      </c>
      <c r="P5605" s="8">
        <f t="shared" si="440"/>
        <v>0</v>
      </c>
    </row>
    <row r="5606" spans="1:16" x14ac:dyDescent="0.3">
      <c r="A5606" s="6" t="s">
        <v>11067</v>
      </c>
      <c r="B5606" s="6" t="s">
        <v>11972</v>
      </c>
      <c r="C5606" s="6" t="s">
        <v>11068</v>
      </c>
      <c r="D5606" s="6" t="s">
        <v>75</v>
      </c>
      <c r="E5606" s="6" t="s">
        <v>18</v>
      </c>
      <c r="F5606" s="6" t="s">
        <v>11869</v>
      </c>
      <c r="G5606" s="6" t="s">
        <v>19</v>
      </c>
      <c r="H5606" s="10">
        <f t="shared" si="436"/>
        <v>46269</v>
      </c>
      <c r="I5606" s="7">
        <f t="shared" si="437"/>
        <v>599</v>
      </c>
      <c r="J5606" s="6" t="str">
        <f t="shared" si="438"/>
        <v>Mumbai</v>
      </c>
      <c r="K5606" s="6">
        <f>COUNTIFS(pg_transaction_cleaned!$O$2:$O$5743,A5606,pg_transaction_cleaned!$F$2:$F$5743,"CAPTURE")</f>
        <v>1</v>
      </c>
      <c r="L5606" s="7">
        <f>SUMIFS(pg_transaction_cleaned!$H$2:$H$5743,pg_transaction_cleaned!$O$2:$O$5743,A5606,pg_transaction_cleaned!$F$2:$F$5743,"CAPTURE")</f>
        <v>599</v>
      </c>
      <c r="M5606" s="6">
        <f>COUNTIFS(pg_transaction_cleaned!$O$2:$O$5743,A5606,pg_transaction_cleaned!$F$2:$F$5743,"REFUND")</f>
        <v>0</v>
      </c>
      <c r="N5606" s="7">
        <f>SUMIFS(pg_transaction_cleaned!$H$2:$H$5743,pg_transaction_cleaned!$O$2:$O$5743,A5606,pg_transaction_cleaned!$F$2:$F$5743,"REFUND")</f>
        <v>0</v>
      </c>
      <c r="O5606" s="6" t="str">
        <f t="shared" si="439"/>
        <v>OK</v>
      </c>
      <c r="P5606" s="8">
        <f t="shared" si="440"/>
        <v>0</v>
      </c>
    </row>
    <row r="5607" spans="1:16" x14ac:dyDescent="0.3">
      <c r="A5607" s="6" t="s">
        <v>11069</v>
      </c>
      <c r="B5607" s="6" t="s">
        <v>12019</v>
      </c>
      <c r="C5607" s="6" t="s">
        <v>11070</v>
      </c>
      <c r="D5607" s="6" t="s">
        <v>51</v>
      </c>
      <c r="E5607" s="6" t="s">
        <v>18</v>
      </c>
      <c r="F5607" s="6" t="s">
        <v>12044</v>
      </c>
      <c r="G5607" s="6" t="s">
        <v>19</v>
      </c>
      <c r="H5607" s="10">
        <f t="shared" si="436"/>
        <v>46270</v>
      </c>
      <c r="I5607" s="7">
        <f t="shared" si="437"/>
        <v>3498</v>
      </c>
      <c r="J5607" s="6" t="str">
        <f t="shared" si="438"/>
        <v>Chennai</v>
      </c>
      <c r="K5607" s="6">
        <f>COUNTIFS(pg_transaction_cleaned!$O$2:$O$5743,A5607,pg_transaction_cleaned!$F$2:$F$5743,"CAPTURE")</f>
        <v>1</v>
      </c>
      <c r="L5607" s="7">
        <f>SUMIFS(pg_transaction_cleaned!$H$2:$H$5743,pg_transaction_cleaned!$O$2:$O$5743,A5607,pg_transaction_cleaned!$F$2:$F$5743,"CAPTURE")</f>
        <v>3498</v>
      </c>
      <c r="M5607" s="6">
        <f>COUNTIFS(pg_transaction_cleaned!$O$2:$O$5743,A5607,pg_transaction_cleaned!$F$2:$F$5743,"REFUND")</f>
        <v>0</v>
      </c>
      <c r="N5607" s="7">
        <f>SUMIFS(pg_transaction_cleaned!$H$2:$H$5743,pg_transaction_cleaned!$O$2:$O$5743,A5607,pg_transaction_cleaned!$F$2:$F$5743,"REFUND")</f>
        <v>0</v>
      </c>
      <c r="O5607" s="6" t="str">
        <f t="shared" si="439"/>
        <v>OK</v>
      </c>
      <c r="P5607" s="8">
        <f t="shared" si="440"/>
        <v>0</v>
      </c>
    </row>
    <row r="5608" spans="1:16" x14ac:dyDescent="0.3">
      <c r="A5608" s="6" t="s">
        <v>11071</v>
      </c>
      <c r="B5608" s="6" t="s">
        <v>11838</v>
      </c>
      <c r="C5608" s="6" t="s">
        <v>11072</v>
      </c>
      <c r="D5608" s="6" t="s">
        <v>34</v>
      </c>
      <c r="E5608" s="6" t="s">
        <v>18</v>
      </c>
      <c r="F5608" s="6" t="s">
        <v>11863</v>
      </c>
      <c r="G5608" s="6" t="s">
        <v>19</v>
      </c>
      <c r="H5608" s="10">
        <f t="shared" si="436"/>
        <v>46283</v>
      </c>
      <c r="I5608" s="7">
        <f t="shared" si="437"/>
        <v>1499</v>
      </c>
      <c r="J5608" s="6" t="str">
        <f t="shared" si="438"/>
        <v>Ahmedabad</v>
      </c>
      <c r="K5608" s="6">
        <f>COUNTIFS(pg_transaction_cleaned!$O$2:$O$5743,A5608,pg_transaction_cleaned!$F$2:$F$5743,"CAPTURE")</f>
        <v>1</v>
      </c>
      <c r="L5608" s="7">
        <f>SUMIFS(pg_transaction_cleaned!$H$2:$H$5743,pg_transaction_cleaned!$O$2:$O$5743,A5608,pg_transaction_cleaned!$F$2:$F$5743,"CAPTURE")</f>
        <v>1499</v>
      </c>
      <c r="M5608" s="6">
        <f>COUNTIFS(pg_transaction_cleaned!$O$2:$O$5743,A5608,pg_transaction_cleaned!$F$2:$F$5743,"REFUND")</f>
        <v>0</v>
      </c>
      <c r="N5608" s="7">
        <f>SUMIFS(pg_transaction_cleaned!$H$2:$H$5743,pg_transaction_cleaned!$O$2:$O$5743,A5608,pg_transaction_cleaned!$F$2:$F$5743,"REFUND")</f>
        <v>0</v>
      </c>
      <c r="O5608" s="6" t="str">
        <f t="shared" si="439"/>
        <v>OK</v>
      </c>
      <c r="P5608" s="8">
        <f t="shared" si="440"/>
        <v>0</v>
      </c>
    </row>
    <row r="5609" spans="1:16" x14ac:dyDescent="0.3">
      <c r="A5609" s="6" t="s">
        <v>11073</v>
      </c>
      <c r="B5609" s="6" t="s">
        <v>11838</v>
      </c>
      <c r="C5609" s="6" t="s">
        <v>11074</v>
      </c>
      <c r="D5609" s="6" t="s">
        <v>37</v>
      </c>
      <c r="E5609" s="6" t="s">
        <v>18</v>
      </c>
      <c r="F5609" s="6" t="s">
        <v>11841</v>
      </c>
      <c r="G5609" s="6" t="s">
        <v>19</v>
      </c>
      <c r="H5609" s="10">
        <f t="shared" si="436"/>
        <v>46283</v>
      </c>
      <c r="I5609" s="7">
        <f t="shared" si="437"/>
        <v>2499</v>
      </c>
      <c r="J5609" s="6" t="str">
        <f t="shared" si="438"/>
        <v>Lucknow</v>
      </c>
      <c r="K5609" s="6">
        <f>COUNTIFS(pg_transaction_cleaned!$O$2:$O$5743,A5609,pg_transaction_cleaned!$F$2:$F$5743,"CAPTURE")</f>
        <v>1</v>
      </c>
      <c r="L5609" s="7">
        <f>SUMIFS(pg_transaction_cleaned!$H$2:$H$5743,pg_transaction_cleaned!$O$2:$O$5743,A5609,pg_transaction_cleaned!$F$2:$F$5743,"CAPTURE")</f>
        <v>2499</v>
      </c>
      <c r="M5609" s="6">
        <f>COUNTIFS(pg_transaction_cleaned!$O$2:$O$5743,A5609,pg_transaction_cleaned!$F$2:$F$5743,"REFUND")</f>
        <v>0</v>
      </c>
      <c r="N5609" s="7">
        <f>SUMIFS(pg_transaction_cleaned!$H$2:$H$5743,pg_transaction_cleaned!$O$2:$O$5743,A5609,pg_transaction_cleaned!$F$2:$F$5743,"REFUND")</f>
        <v>0</v>
      </c>
      <c r="O5609" s="6" t="str">
        <f t="shared" si="439"/>
        <v>OK</v>
      </c>
      <c r="P5609" s="8">
        <f t="shared" si="440"/>
        <v>0</v>
      </c>
    </row>
    <row r="5610" spans="1:16" x14ac:dyDescent="0.3">
      <c r="A5610" s="6" t="s">
        <v>11075</v>
      </c>
      <c r="B5610" s="6" t="s">
        <v>11934</v>
      </c>
      <c r="C5610" s="6" t="s">
        <v>11076</v>
      </c>
      <c r="D5610" s="6" t="s">
        <v>17</v>
      </c>
      <c r="E5610" s="6" t="s">
        <v>43</v>
      </c>
      <c r="F5610" s="6" t="s">
        <v>11843</v>
      </c>
      <c r="G5610" s="6" t="s">
        <v>19</v>
      </c>
      <c r="H5610" s="10">
        <f t="shared" si="436"/>
        <v>46271</v>
      </c>
      <c r="I5610" s="7">
        <f t="shared" si="437"/>
        <v>349</v>
      </c>
      <c r="J5610" s="6" t="str">
        <f t="shared" si="438"/>
        <v>Pune</v>
      </c>
      <c r="K5610" s="6">
        <f>COUNTIFS(pg_transaction_cleaned!$O$2:$O$5743,A5610,pg_transaction_cleaned!$F$2:$F$5743,"CAPTURE")</f>
        <v>1</v>
      </c>
      <c r="L5610" s="7">
        <f>SUMIFS(pg_transaction_cleaned!$H$2:$H$5743,pg_transaction_cleaned!$O$2:$O$5743,A5610,pg_transaction_cleaned!$F$2:$F$5743,"CAPTURE")</f>
        <v>349</v>
      </c>
      <c r="M5610" s="6">
        <f>COUNTIFS(pg_transaction_cleaned!$O$2:$O$5743,A5610,pg_transaction_cleaned!$F$2:$F$5743,"REFUND")</f>
        <v>0</v>
      </c>
      <c r="N5610" s="7">
        <f>SUMIFS(pg_transaction_cleaned!$H$2:$H$5743,pg_transaction_cleaned!$O$2:$O$5743,A5610,pg_transaction_cleaned!$F$2:$F$5743,"REFUND")</f>
        <v>0</v>
      </c>
      <c r="O5610" s="6" t="str">
        <f t="shared" si="439"/>
        <v>OK</v>
      </c>
      <c r="P5610" s="8">
        <f t="shared" si="440"/>
        <v>0</v>
      </c>
    </row>
    <row r="5611" spans="1:16" x14ac:dyDescent="0.3">
      <c r="A5611" s="6" t="s">
        <v>11077</v>
      </c>
      <c r="B5611" s="6" t="s">
        <v>11826</v>
      </c>
      <c r="C5611" s="6" t="s">
        <v>11078</v>
      </c>
      <c r="D5611" s="6" t="s">
        <v>48</v>
      </c>
      <c r="E5611" s="6" t="s">
        <v>54</v>
      </c>
      <c r="F5611" s="6" t="s">
        <v>11835</v>
      </c>
      <c r="G5611" s="6" t="s">
        <v>19</v>
      </c>
      <c r="H5611" s="10">
        <f t="shared" si="436"/>
        <v>46286</v>
      </c>
      <c r="I5611" s="7">
        <f t="shared" si="437"/>
        <v>499</v>
      </c>
      <c r="J5611" s="6" t="str">
        <f t="shared" si="438"/>
        <v>Jaipur</v>
      </c>
      <c r="K5611" s="6">
        <f>COUNTIFS(pg_transaction_cleaned!$O$2:$O$5743,A5611,pg_transaction_cleaned!$F$2:$F$5743,"CAPTURE")</f>
        <v>1</v>
      </c>
      <c r="L5611" s="7">
        <f>SUMIFS(pg_transaction_cleaned!$H$2:$H$5743,pg_transaction_cleaned!$O$2:$O$5743,A5611,pg_transaction_cleaned!$F$2:$F$5743,"CAPTURE")</f>
        <v>499</v>
      </c>
      <c r="M5611" s="6">
        <f>COUNTIFS(pg_transaction_cleaned!$O$2:$O$5743,A5611,pg_transaction_cleaned!$F$2:$F$5743,"REFUND")</f>
        <v>0</v>
      </c>
      <c r="N5611" s="7">
        <f>SUMIFS(pg_transaction_cleaned!$H$2:$H$5743,pg_transaction_cleaned!$O$2:$O$5743,A5611,pg_transaction_cleaned!$F$2:$F$5743,"REFUND")</f>
        <v>0</v>
      </c>
      <c r="O5611" s="6" t="str">
        <f t="shared" si="439"/>
        <v>OK</v>
      </c>
      <c r="P5611" s="8">
        <f t="shared" si="440"/>
        <v>0</v>
      </c>
    </row>
    <row r="5612" spans="1:16" x14ac:dyDescent="0.3">
      <c r="A5612" s="6" t="s">
        <v>11079</v>
      </c>
      <c r="B5612" s="6" t="s">
        <v>11888</v>
      </c>
      <c r="C5612" s="6" t="s">
        <v>11080</v>
      </c>
      <c r="D5612" s="6" t="s">
        <v>48</v>
      </c>
      <c r="E5612" s="6" t="s">
        <v>27</v>
      </c>
      <c r="F5612" s="6" t="s">
        <v>11843</v>
      </c>
      <c r="G5612" s="6" t="s">
        <v>19</v>
      </c>
      <c r="H5612" s="10">
        <f t="shared" si="436"/>
        <v>46269</v>
      </c>
      <c r="I5612" s="7">
        <f t="shared" si="437"/>
        <v>349</v>
      </c>
      <c r="J5612" s="6" t="str">
        <f t="shared" si="438"/>
        <v>Jaipur</v>
      </c>
      <c r="K5612" s="6">
        <f>COUNTIFS(pg_transaction_cleaned!$O$2:$O$5743,A5612,pg_transaction_cleaned!$F$2:$F$5743,"CAPTURE")</f>
        <v>1</v>
      </c>
      <c r="L5612" s="7">
        <f>SUMIFS(pg_transaction_cleaned!$H$2:$H$5743,pg_transaction_cleaned!$O$2:$O$5743,A5612,pg_transaction_cleaned!$F$2:$F$5743,"CAPTURE")</f>
        <v>349</v>
      </c>
      <c r="M5612" s="6">
        <f>COUNTIFS(pg_transaction_cleaned!$O$2:$O$5743,A5612,pg_transaction_cleaned!$F$2:$F$5743,"REFUND")</f>
        <v>0</v>
      </c>
      <c r="N5612" s="7">
        <f>SUMIFS(pg_transaction_cleaned!$H$2:$H$5743,pg_transaction_cleaned!$O$2:$O$5743,A5612,pg_transaction_cleaned!$F$2:$F$5743,"REFUND")</f>
        <v>0</v>
      </c>
      <c r="O5612" s="6" t="str">
        <f t="shared" si="439"/>
        <v>OK</v>
      </c>
      <c r="P5612" s="8">
        <f t="shared" si="440"/>
        <v>0</v>
      </c>
    </row>
    <row r="5613" spans="1:16" x14ac:dyDescent="0.3">
      <c r="A5613" s="6" t="s">
        <v>11081</v>
      </c>
      <c r="B5613" s="6" t="s">
        <v>11903</v>
      </c>
      <c r="C5613" s="6" t="s">
        <v>11082</v>
      </c>
      <c r="D5613" s="6" t="s">
        <v>61</v>
      </c>
      <c r="E5613" s="6" t="s">
        <v>27</v>
      </c>
      <c r="F5613" s="6" t="s">
        <v>12045</v>
      </c>
      <c r="G5613" s="6" t="s">
        <v>19</v>
      </c>
      <c r="H5613" s="10">
        <f t="shared" si="436"/>
        <v>46277</v>
      </c>
      <c r="I5613" s="7">
        <f t="shared" si="437"/>
        <v>7297</v>
      </c>
      <c r="J5613" s="6" t="str">
        <f t="shared" si="438"/>
        <v>Delhi</v>
      </c>
      <c r="K5613" s="6">
        <f>COUNTIFS(pg_transaction_cleaned!$O$2:$O$5743,A5613,pg_transaction_cleaned!$F$2:$F$5743,"CAPTURE")</f>
        <v>1</v>
      </c>
      <c r="L5613" s="7">
        <f>SUMIFS(pg_transaction_cleaned!$H$2:$H$5743,pg_transaction_cleaned!$O$2:$O$5743,A5613,pg_transaction_cleaned!$F$2:$F$5743,"CAPTURE")</f>
        <v>7297</v>
      </c>
      <c r="M5613" s="6">
        <f>COUNTIFS(pg_transaction_cleaned!$O$2:$O$5743,A5613,pg_transaction_cleaned!$F$2:$F$5743,"REFUND")</f>
        <v>0</v>
      </c>
      <c r="N5613" s="7">
        <f>SUMIFS(pg_transaction_cleaned!$H$2:$H$5743,pg_transaction_cleaned!$O$2:$O$5743,A5613,pg_transaction_cleaned!$F$2:$F$5743,"REFUND")</f>
        <v>0</v>
      </c>
      <c r="O5613" s="6" t="str">
        <f t="shared" si="439"/>
        <v>OK</v>
      </c>
      <c r="P5613" s="8">
        <f t="shared" si="440"/>
        <v>0</v>
      </c>
    </row>
    <row r="5614" spans="1:16" x14ac:dyDescent="0.3">
      <c r="A5614" s="6" t="s">
        <v>11083</v>
      </c>
      <c r="B5614" s="6" t="s">
        <v>11875</v>
      </c>
      <c r="C5614" s="6" t="s">
        <v>11084</v>
      </c>
      <c r="D5614" s="6" t="s">
        <v>75</v>
      </c>
      <c r="E5614" s="6" t="s">
        <v>18</v>
      </c>
      <c r="F5614" s="6" t="s">
        <v>11835</v>
      </c>
      <c r="G5614" s="6" t="s">
        <v>19</v>
      </c>
      <c r="H5614" s="10">
        <f t="shared" si="436"/>
        <v>46279</v>
      </c>
      <c r="I5614" s="7">
        <f t="shared" si="437"/>
        <v>499</v>
      </c>
      <c r="J5614" s="6" t="str">
        <f t="shared" si="438"/>
        <v>Mumbai</v>
      </c>
      <c r="K5614" s="6">
        <f>COUNTIFS(pg_transaction_cleaned!$O$2:$O$5743,A5614,pg_transaction_cleaned!$F$2:$F$5743,"CAPTURE")</f>
        <v>1</v>
      </c>
      <c r="L5614" s="7">
        <f>SUMIFS(pg_transaction_cleaned!$H$2:$H$5743,pg_transaction_cleaned!$O$2:$O$5743,A5614,pg_transaction_cleaned!$F$2:$F$5743,"CAPTURE")</f>
        <v>499</v>
      </c>
      <c r="M5614" s="6">
        <f>COUNTIFS(pg_transaction_cleaned!$O$2:$O$5743,A5614,pg_transaction_cleaned!$F$2:$F$5743,"REFUND")</f>
        <v>0</v>
      </c>
      <c r="N5614" s="7">
        <f>SUMIFS(pg_transaction_cleaned!$H$2:$H$5743,pg_transaction_cleaned!$O$2:$O$5743,A5614,pg_transaction_cleaned!$F$2:$F$5743,"REFUND")</f>
        <v>0</v>
      </c>
      <c r="O5614" s="6" t="str">
        <f t="shared" si="439"/>
        <v>OK</v>
      </c>
      <c r="P5614" s="8">
        <f t="shared" si="440"/>
        <v>0</v>
      </c>
    </row>
    <row r="5615" spans="1:16" x14ac:dyDescent="0.3">
      <c r="A5615" s="6" t="s">
        <v>11085</v>
      </c>
      <c r="B5615" s="6" t="s">
        <v>11888</v>
      </c>
      <c r="C5615" s="6" t="s">
        <v>11086</v>
      </c>
      <c r="D5615" s="6" t="s">
        <v>42</v>
      </c>
      <c r="E5615" s="6" t="s">
        <v>27</v>
      </c>
      <c r="F5615" s="6" t="s">
        <v>11921</v>
      </c>
      <c r="G5615" s="6" t="s">
        <v>19</v>
      </c>
      <c r="H5615" s="10">
        <f t="shared" si="436"/>
        <v>46269</v>
      </c>
      <c r="I5615" s="7">
        <f t="shared" si="437"/>
        <v>1098</v>
      </c>
      <c r="J5615" s="6" t="str">
        <f t="shared" si="438"/>
        <v>Hyderabad</v>
      </c>
      <c r="K5615" s="6">
        <f>COUNTIFS(pg_transaction_cleaned!$O$2:$O$5743,A5615,pg_transaction_cleaned!$F$2:$F$5743,"CAPTURE")</f>
        <v>1</v>
      </c>
      <c r="L5615" s="7">
        <f>SUMIFS(pg_transaction_cleaned!$H$2:$H$5743,pg_transaction_cleaned!$O$2:$O$5743,A5615,pg_transaction_cleaned!$F$2:$F$5743,"CAPTURE")</f>
        <v>1098</v>
      </c>
      <c r="M5615" s="6">
        <f>COUNTIFS(pg_transaction_cleaned!$O$2:$O$5743,A5615,pg_transaction_cleaned!$F$2:$F$5743,"REFUND")</f>
        <v>0</v>
      </c>
      <c r="N5615" s="7">
        <f>SUMIFS(pg_transaction_cleaned!$H$2:$H$5743,pg_transaction_cleaned!$O$2:$O$5743,A5615,pg_transaction_cleaned!$F$2:$F$5743,"REFUND")</f>
        <v>0</v>
      </c>
      <c r="O5615" s="6" t="str">
        <f t="shared" si="439"/>
        <v>OK</v>
      </c>
      <c r="P5615" s="8">
        <f t="shared" si="440"/>
        <v>0</v>
      </c>
    </row>
    <row r="5616" spans="1:16" x14ac:dyDescent="0.3">
      <c r="A5616" s="6" t="s">
        <v>11087</v>
      </c>
      <c r="B5616" s="6" t="s">
        <v>11980</v>
      </c>
      <c r="C5616" s="6" t="s">
        <v>11088</v>
      </c>
      <c r="D5616" s="6" t="s">
        <v>26</v>
      </c>
      <c r="E5616" s="6" t="s">
        <v>18</v>
      </c>
      <c r="F5616" s="6" t="s">
        <v>11839</v>
      </c>
      <c r="G5616" s="6" t="s">
        <v>19</v>
      </c>
      <c r="H5616" s="10">
        <f t="shared" si="436"/>
        <v>46288</v>
      </c>
      <c r="I5616" s="7">
        <f t="shared" si="437"/>
        <v>1299</v>
      </c>
      <c r="J5616" s="6" t="str">
        <f t="shared" si="438"/>
        <v>Kolkata</v>
      </c>
      <c r="K5616" s="6">
        <f>COUNTIFS(pg_transaction_cleaned!$O$2:$O$5743,A5616,pg_transaction_cleaned!$F$2:$F$5743,"CAPTURE")</f>
        <v>1</v>
      </c>
      <c r="L5616" s="7">
        <f>SUMIFS(pg_transaction_cleaned!$H$2:$H$5743,pg_transaction_cleaned!$O$2:$O$5743,A5616,pg_transaction_cleaned!$F$2:$F$5743,"CAPTURE")</f>
        <v>1299</v>
      </c>
      <c r="M5616" s="6">
        <f>COUNTIFS(pg_transaction_cleaned!$O$2:$O$5743,A5616,pg_transaction_cleaned!$F$2:$F$5743,"REFUND")</f>
        <v>0</v>
      </c>
      <c r="N5616" s="7">
        <f>SUMIFS(pg_transaction_cleaned!$H$2:$H$5743,pg_transaction_cleaned!$O$2:$O$5743,A5616,pg_transaction_cleaned!$F$2:$F$5743,"REFUND")</f>
        <v>0</v>
      </c>
      <c r="O5616" s="6" t="str">
        <f t="shared" si="439"/>
        <v>OK</v>
      </c>
      <c r="P5616" s="8">
        <f t="shared" si="440"/>
        <v>0</v>
      </c>
    </row>
    <row r="5617" spans="1:16" x14ac:dyDescent="0.3">
      <c r="A5617" s="6" t="s">
        <v>11089</v>
      </c>
      <c r="B5617" s="6" t="s">
        <v>11891</v>
      </c>
      <c r="C5617" s="6" t="s">
        <v>11090</v>
      </c>
      <c r="D5617" s="6" t="s">
        <v>61</v>
      </c>
      <c r="E5617" s="6" t="s">
        <v>18</v>
      </c>
      <c r="F5617" s="6" t="s">
        <v>11841</v>
      </c>
      <c r="G5617" s="6" t="s">
        <v>19</v>
      </c>
      <c r="H5617" s="10">
        <f t="shared" si="436"/>
        <v>46278</v>
      </c>
      <c r="I5617" s="7">
        <f t="shared" si="437"/>
        <v>2499</v>
      </c>
      <c r="J5617" s="6" t="str">
        <f t="shared" si="438"/>
        <v>Delhi</v>
      </c>
      <c r="K5617" s="6">
        <f>COUNTIFS(pg_transaction_cleaned!$O$2:$O$5743,A5617,pg_transaction_cleaned!$F$2:$F$5743,"CAPTURE")</f>
        <v>1</v>
      </c>
      <c r="L5617" s="7">
        <f>SUMIFS(pg_transaction_cleaned!$H$2:$H$5743,pg_transaction_cleaned!$O$2:$O$5743,A5617,pg_transaction_cleaned!$F$2:$F$5743,"CAPTURE")</f>
        <v>2499</v>
      </c>
      <c r="M5617" s="6">
        <f>COUNTIFS(pg_transaction_cleaned!$O$2:$O$5743,A5617,pg_transaction_cleaned!$F$2:$F$5743,"REFUND")</f>
        <v>0</v>
      </c>
      <c r="N5617" s="7">
        <f>SUMIFS(pg_transaction_cleaned!$H$2:$H$5743,pg_transaction_cleaned!$O$2:$O$5743,A5617,pg_transaction_cleaned!$F$2:$F$5743,"REFUND")</f>
        <v>0</v>
      </c>
      <c r="O5617" s="6" t="str">
        <f t="shared" si="439"/>
        <v>OK</v>
      </c>
      <c r="P5617" s="8">
        <f t="shared" si="440"/>
        <v>0</v>
      </c>
    </row>
    <row r="5618" spans="1:16" x14ac:dyDescent="0.3">
      <c r="A5618" s="6" t="s">
        <v>11091</v>
      </c>
      <c r="B5618" s="6" t="s">
        <v>11844</v>
      </c>
      <c r="C5618" s="6" t="s">
        <v>11092</v>
      </c>
      <c r="D5618" s="6" t="s">
        <v>34</v>
      </c>
      <c r="E5618" s="6" t="s">
        <v>18</v>
      </c>
      <c r="F5618" s="6" t="s">
        <v>11855</v>
      </c>
      <c r="G5618" s="6" t="s">
        <v>19</v>
      </c>
      <c r="H5618" s="10">
        <f t="shared" si="436"/>
        <v>46280</v>
      </c>
      <c r="I5618" s="7">
        <f t="shared" si="437"/>
        <v>4999</v>
      </c>
      <c r="J5618" s="6" t="str">
        <f t="shared" si="438"/>
        <v>Ahmedabad</v>
      </c>
      <c r="K5618" s="6">
        <f>COUNTIFS(pg_transaction_cleaned!$O$2:$O$5743,A5618,pg_transaction_cleaned!$F$2:$F$5743,"CAPTURE")</f>
        <v>1</v>
      </c>
      <c r="L5618" s="7">
        <f>SUMIFS(pg_transaction_cleaned!$H$2:$H$5743,pg_transaction_cleaned!$O$2:$O$5743,A5618,pg_transaction_cleaned!$F$2:$F$5743,"CAPTURE")</f>
        <v>4999</v>
      </c>
      <c r="M5618" s="6">
        <f>COUNTIFS(pg_transaction_cleaned!$O$2:$O$5743,A5618,pg_transaction_cleaned!$F$2:$F$5743,"REFUND")</f>
        <v>0</v>
      </c>
      <c r="N5618" s="7">
        <f>SUMIFS(pg_transaction_cleaned!$H$2:$H$5743,pg_transaction_cleaned!$O$2:$O$5743,A5618,pg_transaction_cleaned!$F$2:$F$5743,"REFUND")</f>
        <v>0</v>
      </c>
      <c r="O5618" s="6" t="str">
        <f t="shared" si="439"/>
        <v>OK</v>
      </c>
      <c r="P5618" s="8">
        <f t="shared" si="440"/>
        <v>0</v>
      </c>
    </row>
    <row r="5619" spans="1:16" x14ac:dyDescent="0.3">
      <c r="A5619" s="6" t="s">
        <v>11093</v>
      </c>
      <c r="B5619" s="6" t="s">
        <v>11970</v>
      </c>
      <c r="C5619" s="6" t="s">
        <v>11094</v>
      </c>
      <c r="D5619" s="6" t="s">
        <v>37</v>
      </c>
      <c r="E5619" s="6" t="s">
        <v>18</v>
      </c>
      <c r="F5619" s="6" t="s">
        <v>11919</v>
      </c>
      <c r="G5619" s="6" t="s">
        <v>115</v>
      </c>
      <c r="H5619" s="10">
        <f t="shared" si="436"/>
        <v>46294</v>
      </c>
      <c r="I5619" s="7">
        <f t="shared" si="437"/>
        <v>3847</v>
      </c>
      <c r="J5619" s="6" t="str">
        <f t="shared" si="438"/>
        <v>Lucknow</v>
      </c>
      <c r="K5619" s="6">
        <f>COUNTIFS(pg_transaction_cleaned!$O$2:$O$5743,A5619,pg_transaction_cleaned!$F$2:$F$5743,"CAPTURE")</f>
        <v>0</v>
      </c>
      <c r="L5619" s="7">
        <f>SUMIFS(pg_transaction_cleaned!$H$2:$H$5743,pg_transaction_cleaned!$O$2:$O$5743,A5619,pg_transaction_cleaned!$F$2:$F$5743,"CAPTURE")</f>
        <v>0</v>
      </c>
      <c r="M5619" s="6">
        <f>COUNTIFS(pg_transaction_cleaned!$O$2:$O$5743,A5619,pg_transaction_cleaned!$F$2:$F$5743,"REFUND")</f>
        <v>0</v>
      </c>
      <c r="N5619" s="7">
        <f>SUMIFS(pg_transaction_cleaned!$H$2:$H$5743,pg_transaction_cleaned!$O$2:$O$5743,A5619,pg_transaction_cleaned!$F$2:$F$5743,"REFUND")</f>
        <v>0</v>
      </c>
      <c r="O5619" s="6" t="str">
        <f t="shared" si="439"/>
        <v>OK</v>
      </c>
      <c r="P5619" s="8">
        <f t="shared" si="440"/>
        <v>0</v>
      </c>
    </row>
    <row r="5620" spans="1:16" x14ac:dyDescent="0.3">
      <c r="A5620" s="6" t="s">
        <v>11095</v>
      </c>
      <c r="B5620" s="6" t="s">
        <v>12031</v>
      </c>
      <c r="C5620" s="6" t="s">
        <v>11096</v>
      </c>
      <c r="D5620" s="6" t="s">
        <v>75</v>
      </c>
      <c r="E5620" s="6" t="s">
        <v>27</v>
      </c>
      <c r="F5620" s="6" t="s">
        <v>11869</v>
      </c>
      <c r="G5620" s="6" t="s">
        <v>19</v>
      </c>
      <c r="H5620" s="10">
        <f t="shared" si="436"/>
        <v>46269</v>
      </c>
      <c r="I5620" s="7">
        <f t="shared" si="437"/>
        <v>599</v>
      </c>
      <c r="J5620" s="6" t="str">
        <f t="shared" si="438"/>
        <v>Mumbai</v>
      </c>
      <c r="K5620" s="6">
        <f>COUNTIFS(pg_transaction_cleaned!$O$2:$O$5743,A5620,pg_transaction_cleaned!$F$2:$F$5743,"CAPTURE")</f>
        <v>1</v>
      </c>
      <c r="L5620" s="7">
        <f>SUMIFS(pg_transaction_cleaned!$H$2:$H$5743,pg_transaction_cleaned!$O$2:$O$5743,A5620,pg_transaction_cleaned!$F$2:$F$5743,"CAPTURE")</f>
        <v>599</v>
      </c>
      <c r="M5620" s="6">
        <f>COUNTIFS(pg_transaction_cleaned!$O$2:$O$5743,A5620,pg_transaction_cleaned!$F$2:$F$5743,"REFUND")</f>
        <v>0</v>
      </c>
      <c r="N5620" s="7">
        <f>SUMIFS(pg_transaction_cleaned!$H$2:$H$5743,pg_transaction_cleaned!$O$2:$O$5743,A5620,pg_transaction_cleaned!$F$2:$F$5743,"REFUND")</f>
        <v>0</v>
      </c>
      <c r="O5620" s="6" t="str">
        <f t="shared" si="439"/>
        <v>OK</v>
      </c>
      <c r="P5620" s="8">
        <f t="shared" si="440"/>
        <v>0</v>
      </c>
    </row>
    <row r="5621" spans="1:16" x14ac:dyDescent="0.3">
      <c r="A5621" s="6" t="s">
        <v>11097</v>
      </c>
      <c r="B5621" s="6" t="s">
        <v>11970</v>
      </c>
      <c r="C5621" s="6" t="s">
        <v>11098</v>
      </c>
      <c r="D5621" s="6" t="s">
        <v>23</v>
      </c>
      <c r="E5621" s="6" t="s">
        <v>18</v>
      </c>
      <c r="F5621" s="6" t="s">
        <v>11843</v>
      </c>
      <c r="G5621" s="6" t="s">
        <v>19</v>
      </c>
      <c r="H5621" s="10">
        <f t="shared" si="436"/>
        <v>46294</v>
      </c>
      <c r="I5621" s="7">
        <f t="shared" si="437"/>
        <v>349</v>
      </c>
      <c r="J5621" s="6" t="str">
        <f t="shared" si="438"/>
        <v>Bengaluru</v>
      </c>
      <c r="K5621" s="6">
        <f>COUNTIFS(pg_transaction_cleaned!$O$2:$O$5743,A5621,pg_transaction_cleaned!$F$2:$F$5743,"CAPTURE")</f>
        <v>1</v>
      </c>
      <c r="L5621" s="7">
        <f>SUMIFS(pg_transaction_cleaned!$H$2:$H$5743,pg_transaction_cleaned!$O$2:$O$5743,A5621,pg_transaction_cleaned!$F$2:$F$5743,"CAPTURE")</f>
        <v>349</v>
      </c>
      <c r="M5621" s="6">
        <f>COUNTIFS(pg_transaction_cleaned!$O$2:$O$5743,A5621,pg_transaction_cleaned!$F$2:$F$5743,"REFUND")</f>
        <v>0</v>
      </c>
      <c r="N5621" s="7">
        <f>SUMIFS(pg_transaction_cleaned!$H$2:$H$5743,pg_transaction_cleaned!$O$2:$O$5743,A5621,pg_transaction_cleaned!$F$2:$F$5743,"REFUND")</f>
        <v>0</v>
      </c>
      <c r="O5621" s="6" t="str">
        <f t="shared" si="439"/>
        <v>OK</v>
      </c>
      <c r="P5621" s="8">
        <f t="shared" si="440"/>
        <v>0</v>
      </c>
    </row>
    <row r="5622" spans="1:16" x14ac:dyDescent="0.3">
      <c r="A5622" s="6" t="s">
        <v>11099</v>
      </c>
      <c r="B5622" s="6" t="s">
        <v>11888</v>
      </c>
      <c r="C5622" s="6" t="s">
        <v>11100</v>
      </c>
      <c r="D5622" s="6" t="s">
        <v>23</v>
      </c>
      <c r="E5622" s="6" t="s">
        <v>18</v>
      </c>
      <c r="F5622" s="6" t="s">
        <v>11839</v>
      </c>
      <c r="G5622" s="6" t="s">
        <v>19</v>
      </c>
      <c r="H5622" s="10">
        <f t="shared" si="436"/>
        <v>46269</v>
      </c>
      <c r="I5622" s="7">
        <f t="shared" si="437"/>
        <v>1299</v>
      </c>
      <c r="J5622" s="6" t="str">
        <f t="shared" si="438"/>
        <v>Bengaluru</v>
      </c>
      <c r="K5622" s="6">
        <f>COUNTIFS(pg_transaction_cleaned!$O$2:$O$5743,A5622,pg_transaction_cleaned!$F$2:$F$5743,"CAPTURE")</f>
        <v>1</v>
      </c>
      <c r="L5622" s="7">
        <f>SUMIFS(pg_transaction_cleaned!$H$2:$H$5743,pg_transaction_cleaned!$O$2:$O$5743,A5622,pg_transaction_cleaned!$F$2:$F$5743,"CAPTURE")</f>
        <v>1299</v>
      </c>
      <c r="M5622" s="6">
        <f>COUNTIFS(pg_transaction_cleaned!$O$2:$O$5743,A5622,pg_transaction_cleaned!$F$2:$F$5743,"REFUND")</f>
        <v>0</v>
      </c>
      <c r="N5622" s="7">
        <f>SUMIFS(pg_transaction_cleaned!$H$2:$H$5743,pg_transaction_cleaned!$O$2:$O$5743,A5622,pg_transaction_cleaned!$F$2:$F$5743,"REFUND")</f>
        <v>0</v>
      </c>
      <c r="O5622" s="6" t="str">
        <f t="shared" si="439"/>
        <v>OK</v>
      </c>
      <c r="P5622" s="8">
        <f t="shared" si="440"/>
        <v>0</v>
      </c>
    </row>
    <row r="5623" spans="1:16" x14ac:dyDescent="0.3">
      <c r="A5623" s="6" t="s">
        <v>11101</v>
      </c>
      <c r="B5623" s="6" t="s">
        <v>11908</v>
      </c>
      <c r="C5623" s="6" t="s">
        <v>11102</v>
      </c>
      <c r="D5623" s="6" t="s">
        <v>61</v>
      </c>
      <c r="E5623" s="6" t="s">
        <v>27</v>
      </c>
      <c r="F5623" s="6" t="s">
        <v>11853</v>
      </c>
      <c r="G5623" s="6" t="s">
        <v>19</v>
      </c>
      <c r="H5623" s="10">
        <f t="shared" si="436"/>
        <v>46275</v>
      </c>
      <c r="I5623" s="7">
        <f t="shared" si="437"/>
        <v>1799</v>
      </c>
      <c r="J5623" s="6" t="str">
        <f t="shared" si="438"/>
        <v>Delhi</v>
      </c>
      <c r="K5623" s="6">
        <f>COUNTIFS(pg_transaction_cleaned!$O$2:$O$5743,A5623,pg_transaction_cleaned!$F$2:$F$5743,"CAPTURE")</f>
        <v>1</v>
      </c>
      <c r="L5623" s="7">
        <f>SUMIFS(pg_transaction_cleaned!$H$2:$H$5743,pg_transaction_cleaned!$O$2:$O$5743,A5623,pg_transaction_cleaned!$F$2:$F$5743,"CAPTURE")</f>
        <v>1799</v>
      </c>
      <c r="M5623" s="6">
        <f>COUNTIFS(pg_transaction_cleaned!$O$2:$O$5743,A5623,pg_transaction_cleaned!$F$2:$F$5743,"REFUND")</f>
        <v>0</v>
      </c>
      <c r="N5623" s="7">
        <f>SUMIFS(pg_transaction_cleaned!$H$2:$H$5743,pg_transaction_cleaned!$O$2:$O$5743,A5623,pg_transaction_cleaned!$F$2:$F$5743,"REFUND")</f>
        <v>0</v>
      </c>
      <c r="O5623" s="6" t="str">
        <f t="shared" si="439"/>
        <v>OK</v>
      </c>
      <c r="P5623" s="8">
        <f t="shared" si="440"/>
        <v>0</v>
      </c>
    </row>
    <row r="5624" spans="1:16" x14ac:dyDescent="0.3">
      <c r="A5624" s="6" t="s">
        <v>11103</v>
      </c>
      <c r="B5624" s="6" t="s">
        <v>11926</v>
      </c>
      <c r="C5624" s="6" t="s">
        <v>11104</v>
      </c>
      <c r="D5624" s="6" t="s">
        <v>23</v>
      </c>
      <c r="E5624" s="6" t="s">
        <v>18</v>
      </c>
      <c r="F5624" s="6" t="s">
        <v>11971</v>
      </c>
      <c r="G5624" s="6" t="s">
        <v>19</v>
      </c>
      <c r="H5624" s="10">
        <f t="shared" si="436"/>
        <v>46270</v>
      </c>
      <c r="I5624" s="7">
        <f t="shared" si="437"/>
        <v>5597</v>
      </c>
      <c r="J5624" s="6" t="str">
        <f t="shared" si="438"/>
        <v>Bengaluru</v>
      </c>
      <c r="K5624" s="6">
        <f>COUNTIFS(pg_transaction_cleaned!$O$2:$O$5743,A5624,pg_transaction_cleaned!$F$2:$F$5743,"CAPTURE")</f>
        <v>1</v>
      </c>
      <c r="L5624" s="7">
        <f>SUMIFS(pg_transaction_cleaned!$H$2:$H$5743,pg_transaction_cleaned!$O$2:$O$5743,A5624,pg_transaction_cleaned!$F$2:$F$5743,"CAPTURE")</f>
        <v>5597</v>
      </c>
      <c r="M5624" s="6">
        <f>COUNTIFS(pg_transaction_cleaned!$O$2:$O$5743,A5624,pg_transaction_cleaned!$F$2:$F$5743,"REFUND")</f>
        <v>0</v>
      </c>
      <c r="N5624" s="7">
        <f>SUMIFS(pg_transaction_cleaned!$H$2:$H$5743,pg_transaction_cleaned!$O$2:$O$5743,A5624,pg_transaction_cleaned!$F$2:$F$5743,"REFUND")</f>
        <v>0</v>
      </c>
      <c r="O5624" s="6" t="str">
        <f t="shared" si="439"/>
        <v>OK</v>
      </c>
      <c r="P5624" s="8">
        <f t="shared" si="440"/>
        <v>0</v>
      </c>
    </row>
    <row r="5625" spans="1:16" x14ac:dyDescent="0.3">
      <c r="A5625" s="6" t="s">
        <v>11105</v>
      </c>
      <c r="B5625" s="6" t="s">
        <v>11842</v>
      </c>
      <c r="C5625" s="6" t="s">
        <v>11106</v>
      </c>
      <c r="D5625" s="6" t="s">
        <v>61</v>
      </c>
      <c r="E5625" s="6" t="s">
        <v>18</v>
      </c>
      <c r="F5625" s="6" t="s">
        <v>11827</v>
      </c>
      <c r="G5625" s="6" t="s">
        <v>66</v>
      </c>
      <c r="H5625" s="10">
        <f t="shared" si="436"/>
        <v>46290</v>
      </c>
      <c r="I5625" s="7">
        <f t="shared" si="437"/>
        <v>299</v>
      </c>
      <c r="J5625" s="6" t="str">
        <f t="shared" si="438"/>
        <v>Delhi</v>
      </c>
      <c r="K5625" s="6">
        <f>COUNTIFS(pg_transaction_cleaned!$O$2:$O$5743,A5625,pg_transaction_cleaned!$F$2:$F$5743,"CAPTURE")</f>
        <v>1</v>
      </c>
      <c r="L5625" s="7">
        <f>SUMIFS(pg_transaction_cleaned!$H$2:$H$5743,pg_transaction_cleaned!$O$2:$O$5743,A5625,pg_transaction_cleaned!$F$2:$F$5743,"CAPTURE")</f>
        <v>299</v>
      </c>
      <c r="M5625" s="6">
        <f>COUNTIFS(pg_transaction_cleaned!$O$2:$O$5743,A5625,pg_transaction_cleaned!$F$2:$F$5743,"REFUND")</f>
        <v>1</v>
      </c>
      <c r="N5625" s="7">
        <f>SUMIFS(pg_transaction_cleaned!$H$2:$H$5743,pg_transaction_cleaned!$O$2:$O$5743,A5625,pg_transaction_cleaned!$F$2:$F$5743,"REFUND")</f>
        <v>299</v>
      </c>
      <c r="O5625" s="6" t="str">
        <f t="shared" si="439"/>
        <v>OK</v>
      </c>
      <c r="P5625" s="8">
        <f t="shared" si="440"/>
        <v>0</v>
      </c>
    </row>
    <row r="5626" spans="1:16" x14ac:dyDescent="0.3">
      <c r="A5626" s="6" t="s">
        <v>11107</v>
      </c>
      <c r="B5626" s="6" t="s">
        <v>11832</v>
      </c>
      <c r="C5626" s="6" t="s">
        <v>11108</v>
      </c>
      <c r="D5626" s="6" t="s">
        <v>26</v>
      </c>
      <c r="E5626" s="6" t="s">
        <v>43</v>
      </c>
      <c r="F5626" s="6" t="s">
        <v>11948</v>
      </c>
      <c r="G5626" s="6" t="s">
        <v>19</v>
      </c>
      <c r="H5626" s="10">
        <f t="shared" si="436"/>
        <v>46273</v>
      </c>
      <c r="I5626" s="7">
        <f t="shared" si="437"/>
        <v>2798</v>
      </c>
      <c r="J5626" s="6" t="str">
        <f t="shared" si="438"/>
        <v>Kolkata</v>
      </c>
      <c r="K5626" s="6">
        <f>COUNTIFS(pg_transaction_cleaned!$O$2:$O$5743,A5626,pg_transaction_cleaned!$F$2:$F$5743,"CAPTURE")</f>
        <v>1</v>
      </c>
      <c r="L5626" s="7">
        <f>SUMIFS(pg_transaction_cleaned!$H$2:$H$5743,pg_transaction_cleaned!$O$2:$O$5743,A5626,pg_transaction_cleaned!$F$2:$F$5743,"CAPTURE")</f>
        <v>2798</v>
      </c>
      <c r="M5626" s="6">
        <f>COUNTIFS(pg_transaction_cleaned!$O$2:$O$5743,A5626,pg_transaction_cleaned!$F$2:$F$5743,"REFUND")</f>
        <v>0</v>
      </c>
      <c r="N5626" s="7">
        <f>SUMIFS(pg_transaction_cleaned!$H$2:$H$5743,pg_transaction_cleaned!$O$2:$O$5743,A5626,pg_transaction_cleaned!$F$2:$F$5743,"REFUND")</f>
        <v>0</v>
      </c>
      <c r="O5626" s="6" t="str">
        <f t="shared" si="439"/>
        <v>OK</v>
      </c>
      <c r="P5626" s="8">
        <f t="shared" si="440"/>
        <v>0</v>
      </c>
    </row>
    <row r="5627" spans="1:16" x14ac:dyDescent="0.3">
      <c r="A5627" s="6" t="s">
        <v>11109</v>
      </c>
      <c r="B5627" s="6" t="s">
        <v>11897</v>
      </c>
      <c r="C5627" s="6" t="s">
        <v>11110</v>
      </c>
      <c r="D5627" s="6" t="s">
        <v>37</v>
      </c>
      <c r="E5627" s="6" t="s">
        <v>54</v>
      </c>
      <c r="F5627" s="6" t="s">
        <v>11855</v>
      </c>
      <c r="G5627" s="6" t="s">
        <v>19</v>
      </c>
      <c r="H5627" s="10">
        <f t="shared" si="436"/>
        <v>46266</v>
      </c>
      <c r="I5627" s="7">
        <f t="shared" si="437"/>
        <v>4999</v>
      </c>
      <c r="J5627" s="6" t="str">
        <f t="shared" si="438"/>
        <v>Lucknow</v>
      </c>
      <c r="K5627" s="6">
        <f>COUNTIFS(pg_transaction_cleaned!$O$2:$O$5743,A5627,pg_transaction_cleaned!$F$2:$F$5743,"CAPTURE")</f>
        <v>1</v>
      </c>
      <c r="L5627" s="7">
        <f>SUMIFS(pg_transaction_cleaned!$H$2:$H$5743,pg_transaction_cleaned!$O$2:$O$5743,A5627,pg_transaction_cleaned!$F$2:$F$5743,"CAPTURE")</f>
        <v>4999</v>
      </c>
      <c r="M5627" s="6">
        <f>COUNTIFS(pg_transaction_cleaned!$O$2:$O$5743,A5627,pg_transaction_cleaned!$F$2:$F$5743,"REFUND")</f>
        <v>0</v>
      </c>
      <c r="N5627" s="7">
        <f>SUMIFS(pg_transaction_cleaned!$H$2:$H$5743,pg_transaction_cleaned!$O$2:$O$5743,A5627,pg_transaction_cleaned!$F$2:$F$5743,"REFUND")</f>
        <v>0</v>
      </c>
      <c r="O5627" s="6" t="str">
        <f t="shared" si="439"/>
        <v>OK</v>
      </c>
      <c r="P5627" s="8">
        <f t="shared" si="440"/>
        <v>0</v>
      </c>
    </row>
    <row r="5628" spans="1:16" x14ac:dyDescent="0.3">
      <c r="A5628" s="6" t="s">
        <v>11111</v>
      </c>
      <c r="B5628" s="6" t="s">
        <v>11989</v>
      </c>
      <c r="C5628" s="6" t="s">
        <v>11112</v>
      </c>
      <c r="D5628" s="6" t="s">
        <v>34</v>
      </c>
      <c r="E5628" s="6" t="s">
        <v>54</v>
      </c>
      <c r="F5628" s="6" t="s">
        <v>11878</v>
      </c>
      <c r="G5628" s="6" t="s">
        <v>19</v>
      </c>
      <c r="H5628" s="10">
        <f t="shared" si="436"/>
        <v>46290</v>
      </c>
      <c r="I5628" s="7">
        <f t="shared" si="437"/>
        <v>4498</v>
      </c>
      <c r="J5628" s="6" t="str">
        <f t="shared" si="438"/>
        <v>Ahmedabad</v>
      </c>
      <c r="K5628" s="6">
        <f>COUNTIFS(pg_transaction_cleaned!$O$2:$O$5743,A5628,pg_transaction_cleaned!$F$2:$F$5743,"CAPTURE")</f>
        <v>1</v>
      </c>
      <c r="L5628" s="7">
        <f>SUMIFS(pg_transaction_cleaned!$H$2:$H$5743,pg_transaction_cleaned!$O$2:$O$5743,A5628,pg_transaction_cleaned!$F$2:$F$5743,"CAPTURE")</f>
        <v>4498</v>
      </c>
      <c r="M5628" s="6">
        <f>COUNTIFS(pg_transaction_cleaned!$O$2:$O$5743,A5628,pg_transaction_cleaned!$F$2:$F$5743,"REFUND")</f>
        <v>0</v>
      </c>
      <c r="N5628" s="7">
        <f>SUMIFS(pg_transaction_cleaned!$H$2:$H$5743,pg_transaction_cleaned!$O$2:$O$5743,A5628,pg_transaction_cleaned!$F$2:$F$5743,"REFUND")</f>
        <v>0</v>
      </c>
      <c r="O5628" s="6" t="str">
        <f t="shared" si="439"/>
        <v>OK</v>
      </c>
      <c r="P5628" s="8">
        <f t="shared" si="440"/>
        <v>0</v>
      </c>
    </row>
    <row r="5629" spans="1:16" x14ac:dyDescent="0.3">
      <c r="A5629" s="6" t="s">
        <v>11113</v>
      </c>
      <c r="B5629" s="6" t="s">
        <v>11949</v>
      </c>
      <c r="C5629" s="6" t="s">
        <v>11114</v>
      </c>
      <c r="D5629" s="6"/>
      <c r="E5629" s="6" t="s">
        <v>54</v>
      </c>
      <c r="F5629" s="6" t="s">
        <v>11853</v>
      </c>
      <c r="G5629" s="6" t="s">
        <v>19</v>
      </c>
      <c r="H5629" s="10">
        <f t="shared" si="436"/>
        <v>46275</v>
      </c>
      <c r="I5629" s="7">
        <f t="shared" si="437"/>
        <v>1799</v>
      </c>
      <c r="J5629" s="6" t="str">
        <f t="shared" si="438"/>
        <v>Unknown</v>
      </c>
      <c r="K5629" s="6">
        <f>COUNTIFS(pg_transaction_cleaned!$O$2:$O$5743,A5629,pg_transaction_cleaned!$F$2:$F$5743,"CAPTURE")</f>
        <v>1</v>
      </c>
      <c r="L5629" s="7">
        <f>SUMIFS(pg_transaction_cleaned!$H$2:$H$5743,pg_transaction_cleaned!$O$2:$O$5743,A5629,pg_transaction_cleaned!$F$2:$F$5743,"CAPTURE")</f>
        <v>1799</v>
      </c>
      <c r="M5629" s="6">
        <f>COUNTIFS(pg_transaction_cleaned!$O$2:$O$5743,A5629,pg_transaction_cleaned!$F$2:$F$5743,"REFUND")</f>
        <v>0</v>
      </c>
      <c r="N5629" s="7">
        <f>SUMIFS(pg_transaction_cleaned!$H$2:$H$5743,pg_transaction_cleaned!$O$2:$O$5743,A5629,pg_transaction_cleaned!$F$2:$F$5743,"REFUND")</f>
        <v>0</v>
      </c>
      <c r="O5629" s="6" t="str">
        <f t="shared" si="439"/>
        <v>OK</v>
      </c>
      <c r="P5629" s="8">
        <f t="shared" si="440"/>
        <v>0</v>
      </c>
    </row>
    <row r="5630" spans="1:16" x14ac:dyDescent="0.3">
      <c r="A5630" s="6" t="s">
        <v>11115</v>
      </c>
      <c r="B5630" s="6" t="s">
        <v>11907</v>
      </c>
      <c r="C5630" s="6" t="s">
        <v>11116</v>
      </c>
      <c r="D5630" s="6" t="s">
        <v>42</v>
      </c>
      <c r="E5630" s="6" t="s">
        <v>27</v>
      </c>
      <c r="F5630" s="6" t="s">
        <v>11843</v>
      </c>
      <c r="G5630" s="6" t="s">
        <v>19</v>
      </c>
      <c r="H5630" s="10">
        <f t="shared" si="436"/>
        <v>46293</v>
      </c>
      <c r="I5630" s="7">
        <f t="shared" si="437"/>
        <v>349</v>
      </c>
      <c r="J5630" s="6" t="str">
        <f t="shared" si="438"/>
        <v>Hyderabad</v>
      </c>
      <c r="K5630" s="6">
        <f>COUNTIFS(pg_transaction_cleaned!$O$2:$O$5743,A5630,pg_transaction_cleaned!$F$2:$F$5743,"CAPTURE")</f>
        <v>1</v>
      </c>
      <c r="L5630" s="7">
        <f>SUMIFS(pg_transaction_cleaned!$H$2:$H$5743,pg_transaction_cleaned!$O$2:$O$5743,A5630,pg_transaction_cleaned!$F$2:$F$5743,"CAPTURE")</f>
        <v>349</v>
      </c>
      <c r="M5630" s="6">
        <f>COUNTIFS(pg_transaction_cleaned!$O$2:$O$5743,A5630,pg_transaction_cleaned!$F$2:$F$5743,"REFUND")</f>
        <v>0</v>
      </c>
      <c r="N5630" s="7">
        <f>SUMIFS(pg_transaction_cleaned!$H$2:$H$5743,pg_transaction_cleaned!$O$2:$O$5743,A5630,pg_transaction_cleaned!$F$2:$F$5743,"REFUND")</f>
        <v>0</v>
      </c>
      <c r="O5630" s="6" t="str">
        <f t="shared" si="439"/>
        <v>OK</v>
      </c>
      <c r="P5630" s="8">
        <f t="shared" si="440"/>
        <v>0</v>
      </c>
    </row>
    <row r="5631" spans="1:16" x14ac:dyDescent="0.3">
      <c r="A5631" s="6" t="s">
        <v>11117</v>
      </c>
      <c r="B5631" s="6" t="s">
        <v>11923</v>
      </c>
      <c r="C5631" s="6" t="s">
        <v>11118</v>
      </c>
      <c r="D5631" s="6" t="s">
        <v>17</v>
      </c>
      <c r="E5631" s="6" t="s">
        <v>27</v>
      </c>
      <c r="F5631" s="6" t="s">
        <v>12118</v>
      </c>
      <c r="G5631" s="6" t="s">
        <v>19</v>
      </c>
      <c r="H5631" s="10">
        <f t="shared" si="436"/>
        <v>46292</v>
      </c>
      <c r="I5631" s="7">
        <f t="shared" si="437"/>
        <v>1197</v>
      </c>
      <c r="J5631" s="6" t="str">
        <f t="shared" si="438"/>
        <v>Pune</v>
      </c>
      <c r="K5631" s="6">
        <f>COUNTIFS(pg_transaction_cleaned!$O$2:$O$5743,A5631,pg_transaction_cleaned!$F$2:$F$5743,"CAPTURE")</f>
        <v>1</v>
      </c>
      <c r="L5631" s="7">
        <f>SUMIFS(pg_transaction_cleaned!$H$2:$H$5743,pg_transaction_cleaned!$O$2:$O$5743,A5631,pg_transaction_cleaned!$F$2:$F$5743,"CAPTURE")</f>
        <v>1197</v>
      </c>
      <c r="M5631" s="6">
        <f>COUNTIFS(pg_transaction_cleaned!$O$2:$O$5743,A5631,pg_transaction_cleaned!$F$2:$F$5743,"REFUND")</f>
        <v>0</v>
      </c>
      <c r="N5631" s="7">
        <f>SUMIFS(pg_transaction_cleaned!$H$2:$H$5743,pg_transaction_cleaned!$O$2:$O$5743,A5631,pg_transaction_cleaned!$F$2:$F$5743,"REFUND")</f>
        <v>0</v>
      </c>
      <c r="O5631" s="6" t="str">
        <f t="shared" si="439"/>
        <v>OK</v>
      </c>
      <c r="P5631" s="8">
        <f t="shared" si="440"/>
        <v>0</v>
      </c>
    </row>
    <row r="5632" spans="1:16" x14ac:dyDescent="0.3">
      <c r="A5632" s="6" t="s">
        <v>11119</v>
      </c>
      <c r="B5632" s="6" t="s">
        <v>11897</v>
      </c>
      <c r="C5632" s="6" t="s">
        <v>11120</v>
      </c>
      <c r="D5632" s="6" t="s">
        <v>61</v>
      </c>
      <c r="E5632" s="6" t="s">
        <v>27</v>
      </c>
      <c r="F5632" s="6" t="s">
        <v>11965</v>
      </c>
      <c r="G5632" s="6" t="s">
        <v>19</v>
      </c>
      <c r="H5632" s="10">
        <f t="shared" si="436"/>
        <v>46266</v>
      </c>
      <c r="I5632" s="7">
        <f t="shared" si="437"/>
        <v>15997</v>
      </c>
      <c r="J5632" s="6" t="str">
        <f t="shared" si="438"/>
        <v>Delhi</v>
      </c>
      <c r="K5632" s="6">
        <f>COUNTIFS(pg_transaction_cleaned!$O$2:$O$5743,A5632,pg_transaction_cleaned!$F$2:$F$5743,"CAPTURE")</f>
        <v>1</v>
      </c>
      <c r="L5632" s="7">
        <f>SUMIFS(pg_transaction_cleaned!$H$2:$H$5743,pg_transaction_cleaned!$O$2:$O$5743,A5632,pg_transaction_cleaned!$F$2:$F$5743,"CAPTURE")</f>
        <v>15997</v>
      </c>
      <c r="M5632" s="6">
        <f>COUNTIFS(pg_transaction_cleaned!$O$2:$O$5743,A5632,pg_transaction_cleaned!$F$2:$F$5743,"REFUND")</f>
        <v>0</v>
      </c>
      <c r="N5632" s="7">
        <f>SUMIFS(pg_transaction_cleaned!$H$2:$H$5743,pg_transaction_cleaned!$O$2:$O$5743,A5632,pg_transaction_cleaned!$F$2:$F$5743,"REFUND")</f>
        <v>0</v>
      </c>
      <c r="O5632" s="6" t="str">
        <f t="shared" si="439"/>
        <v>OK</v>
      </c>
      <c r="P5632" s="8">
        <f t="shared" si="440"/>
        <v>0</v>
      </c>
    </row>
    <row r="5633" spans="1:16" x14ac:dyDescent="0.3">
      <c r="A5633" s="6" t="s">
        <v>11121</v>
      </c>
      <c r="B5633" s="6" t="s">
        <v>11949</v>
      </c>
      <c r="C5633" s="6" t="s">
        <v>11122</v>
      </c>
      <c r="D5633" s="6" t="s">
        <v>42</v>
      </c>
      <c r="E5633" s="6" t="s">
        <v>18</v>
      </c>
      <c r="F5633" s="6" t="s">
        <v>11916</v>
      </c>
      <c r="G5633" s="6" t="s">
        <v>19</v>
      </c>
      <c r="H5633" s="10">
        <f t="shared" si="436"/>
        <v>46275</v>
      </c>
      <c r="I5633" s="7">
        <f t="shared" si="437"/>
        <v>5498</v>
      </c>
      <c r="J5633" s="6" t="str">
        <f t="shared" si="438"/>
        <v>Hyderabad</v>
      </c>
      <c r="K5633" s="6">
        <f>COUNTIFS(pg_transaction_cleaned!$O$2:$O$5743,A5633,pg_transaction_cleaned!$F$2:$F$5743,"CAPTURE")</f>
        <v>1</v>
      </c>
      <c r="L5633" s="7">
        <f>SUMIFS(pg_transaction_cleaned!$H$2:$H$5743,pg_transaction_cleaned!$O$2:$O$5743,A5633,pg_transaction_cleaned!$F$2:$F$5743,"CAPTURE")</f>
        <v>5498</v>
      </c>
      <c r="M5633" s="6">
        <f>COUNTIFS(pg_transaction_cleaned!$O$2:$O$5743,A5633,pg_transaction_cleaned!$F$2:$F$5743,"REFUND")</f>
        <v>0</v>
      </c>
      <c r="N5633" s="7">
        <f>SUMIFS(pg_transaction_cleaned!$H$2:$H$5743,pg_transaction_cleaned!$O$2:$O$5743,A5633,pg_transaction_cleaned!$F$2:$F$5743,"REFUND")</f>
        <v>0</v>
      </c>
      <c r="O5633" s="6" t="str">
        <f t="shared" si="439"/>
        <v>OK</v>
      </c>
      <c r="P5633" s="8">
        <f t="shared" si="440"/>
        <v>0</v>
      </c>
    </row>
    <row r="5634" spans="1:16" x14ac:dyDescent="0.3">
      <c r="A5634" s="6" t="s">
        <v>11123</v>
      </c>
      <c r="B5634" s="6" t="s">
        <v>12077</v>
      </c>
      <c r="C5634" s="6" t="s">
        <v>11124</v>
      </c>
      <c r="D5634" s="6" t="s">
        <v>37</v>
      </c>
      <c r="E5634" s="6" t="s">
        <v>27</v>
      </c>
      <c r="F5634" s="6" t="s">
        <v>11839</v>
      </c>
      <c r="G5634" s="6" t="s">
        <v>19</v>
      </c>
      <c r="H5634" s="10">
        <f t="shared" ref="H5634:H5697" si="441">IF(MID(B5634,5,1)="-",DATE(LEFT(B5634,4),MID(B5634,6,2),RIGHT(B5634,2)),DATE(RIGHT(B5634,4),MID(B5634,4,2),LEFT(B5634,2)))</f>
        <v>46294</v>
      </c>
      <c r="I5634" s="7">
        <f t="shared" ref="I5634:I5697" si="442">VALUE(SUBSTITUTE(F5634,",",""))</f>
        <v>1299</v>
      </c>
      <c r="J5634" s="6" t="str">
        <f t="shared" ref="J5634:J5697" si="443">IF(TRIM(D5634)="","Unknown",TRIM(D5634))</f>
        <v>Lucknow</v>
      </c>
      <c r="K5634" s="6">
        <f>COUNTIFS(pg_transaction_cleaned!$O$2:$O$5743,A5634,pg_transaction_cleaned!$F$2:$F$5743,"CAPTURE")</f>
        <v>1</v>
      </c>
      <c r="L5634" s="7">
        <f>SUMIFS(pg_transaction_cleaned!$H$2:$H$5743,pg_transaction_cleaned!$O$2:$O$5743,A5634,pg_transaction_cleaned!$F$2:$F$5743,"CAPTURE")</f>
        <v>1299</v>
      </c>
      <c r="M5634" s="6">
        <f>COUNTIFS(pg_transaction_cleaned!$O$2:$O$5743,A5634,pg_transaction_cleaned!$F$2:$F$5743,"REFUND")</f>
        <v>0</v>
      </c>
      <c r="N5634" s="7">
        <f>SUMIFS(pg_transaction_cleaned!$H$2:$H$5743,pg_transaction_cleaned!$O$2:$O$5743,A5634,pg_transaction_cleaned!$F$2:$F$5743,"REFUND")</f>
        <v>0</v>
      </c>
      <c r="O5634" s="6" t="str">
        <f t="shared" si="439"/>
        <v>OK</v>
      </c>
      <c r="P5634" s="8">
        <f t="shared" si="440"/>
        <v>0</v>
      </c>
    </row>
    <row r="5635" spans="1:16" x14ac:dyDescent="0.3">
      <c r="A5635" s="6" t="s">
        <v>11125</v>
      </c>
      <c r="B5635" s="6" t="s">
        <v>11857</v>
      </c>
      <c r="C5635" s="6" t="s">
        <v>11126</v>
      </c>
      <c r="D5635" s="6" t="s">
        <v>23</v>
      </c>
      <c r="E5635" s="6" t="s">
        <v>54</v>
      </c>
      <c r="F5635" s="6" t="s">
        <v>11841</v>
      </c>
      <c r="G5635" s="6" t="s">
        <v>19</v>
      </c>
      <c r="H5635" s="10">
        <f t="shared" si="441"/>
        <v>46287</v>
      </c>
      <c r="I5635" s="7">
        <f t="shared" si="442"/>
        <v>2499</v>
      </c>
      <c r="J5635" s="6" t="str">
        <f t="shared" si="443"/>
        <v>Bengaluru</v>
      </c>
      <c r="K5635" s="6">
        <f>COUNTIFS(pg_transaction_cleaned!$O$2:$O$5743,A5635,pg_transaction_cleaned!$F$2:$F$5743,"CAPTURE")</f>
        <v>1</v>
      </c>
      <c r="L5635" s="7">
        <f>SUMIFS(pg_transaction_cleaned!$H$2:$H$5743,pg_transaction_cleaned!$O$2:$O$5743,A5635,pg_transaction_cleaned!$F$2:$F$5743,"CAPTURE")</f>
        <v>2499</v>
      </c>
      <c r="M5635" s="6">
        <f>COUNTIFS(pg_transaction_cleaned!$O$2:$O$5743,A5635,pg_transaction_cleaned!$F$2:$F$5743,"REFUND")</f>
        <v>0</v>
      </c>
      <c r="N5635" s="7">
        <f>SUMIFS(pg_transaction_cleaned!$H$2:$H$5743,pg_transaction_cleaned!$O$2:$O$5743,A5635,pg_transaction_cleaned!$F$2:$F$5743,"REFUND")</f>
        <v>0</v>
      </c>
      <c r="O5635" s="6" t="str">
        <f t="shared" ref="O5635:O5698" si="444">IF(AND(G5635="Paid",K5635=0),"Paid, no payment",IF(AND(OR(G5635="Failed",G5635="Cancelled"),K5635&gt;0),"Payment on failed/cancelled",IF(K5635&gt;1,"Duplicate charge",IF(AND(K5635=1,ROUND(L5635-I5635,2)&lt;&gt;0),"Amount difference",IF(AND(G5635="Refunded",M5635=0),"Refunded, no refund",IF(AND(G5635&lt;&gt;"Refunded",M5635&gt;0),"Refund, order not Refunded",IF(AND(M5635&gt;0,ROUND(N5635-I5635,2)&lt;&gt;0),"Refund amount differs","OK")))))))</f>
        <v>OK</v>
      </c>
      <c r="P5635" s="8">
        <f t="shared" ref="P5635:P5698" si="445">IF(O5635="OK",0,IF(O5635="Paid, no payment",I5635,IF(O5635="Payment on failed/cancelled",L5635,IF(OR(O5635="Duplicate charge",O5635="Amount difference"),L5635-I5635,IF(O5635="Refunded, no refund",I5635,N5635)))))</f>
        <v>0</v>
      </c>
    </row>
    <row r="5636" spans="1:16" x14ac:dyDescent="0.3">
      <c r="A5636" s="6" t="s">
        <v>11127</v>
      </c>
      <c r="B5636" s="6" t="s">
        <v>11890</v>
      </c>
      <c r="C5636" s="6" t="s">
        <v>11128</v>
      </c>
      <c r="D5636" s="6" t="s">
        <v>48</v>
      </c>
      <c r="E5636" s="6" t="s">
        <v>27</v>
      </c>
      <c r="F5636" s="6" t="s">
        <v>11878</v>
      </c>
      <c r="G5636" s="6" t="s">
        <v>19</v>
      </c>
      <c r="H5636" s="10">
        <f t="shared" si="441"/>
        <v>46284</v>
      </c>
      <c r="I5636" s="7">
        <f t="shared" si="442"/>
        <v>4498</v>
      </c>
      <c r="J5636" s="6" t="str">
        <f t="shared" si="443"/>
        <v>Jaipur</v>
      </c>
      <c r="K5636" s="6">
        <f>COUNTIFS(pg_transaction_cleaned!$O$2:$O$5743,A5636,pg_transaction_cleaned!$F$2:$F$5743,"CAPTURE")</f>
        <v>1</v>
      </c>
      <c r="L5636" s="7">
        <f>SUMIFS(pg_transaction_cleaned!$H$2:$H$5743,pg_transaction_cleaned!$O$2:$O$5743,A5636,pg_transaction_cleaned!$F$2:$F$5743,"CAPTURE")</f>
        <v>4498</v>
      </c>
      <c r="M5636" s="6">
        <f>COUNTIFS(pg_transaction_cleaned!$O$2:$O$5743,A5636,pg_transaction_cleaned!$F$2:$F$5743,"REFUND")</f>
        <v>0</v>
      </c>
      <c r="N5636" s="7">
        <f>SUMIFS(pg_transaction_cleaned!$H$2:$H$5743,pg_transaction_cleaned!$O$2:$O$5743,A5636,pg_transaction_cleaned!$F$2:$F$5743,"REFUND")</f>
        <v>0</v>
      </c>
      <c r="O5636" s="6" t="str">
        <f t="shared" si="444"/>
        <v>OK</v>
      </c>
      <c r="P5636" s="8">
        <f t="shared" si="445"/>
        <v>0</v>
      </c>
    </row>
    <row r="5637" spans="1:16" x14ac:dyDescent="0.3">
      <c r="A5637" s="6" t="s">
        <v>11129</v>
      </c>
      <c r="B5637" s="6" t="s">
        <v>11934</v>
      </c>
      <c r="C5637" s="6" t="s">
        <v>11130</v>
      </c>
      <c r="D5637" s="6" t="s">
        <v>61</v>
      </c>
      <c r="E5637" s="6" t="s">
        <v>27</v>
      </c>
      <c r="F5637" s="6" t="s">
        <v>11889</v>
      </c>
      <c r="G5637" s="6" t="s">
        <v>115</v>
      </c>
      <c r="H5637" s="10">
        <f t="shared" si="441"/>
        <v>46271</v>
      </c>
      <c r="I5637" s="7">
        <f t="shared" si="442"/>
        <v>3098</v>
      </c>
      <c r="J5637" s="6" t="str">
        <f t="shared" si="443"/>
        <v>Delhi</v>
      </c>
      <c r="K5637" s="6">
        <f>COUNTIFS(pg_transaction_cleaned!$O$2:$O$5743,A5637,pg_transaction_cleaned!$F$2:$F$5743,"CAPTURE")</f>
        <v>0</v>
      </c>
      <c r="L5637" s="7">
        <f>SUMIFS(pg_transaction_cleaned!$H$2:$H$5743,pg_transaction_cleaned!$O$2:$O$5743,A5637,pg_transaction_cleaned!$F$2:$F$5743,"CAPTURE")</f>
        <v>0</v>
      </c>
      <c r="M5637" s="6">
        <f>COUNTIFS(pg_transaction_cleaned!$O$2:$O$5743,A5637,pg_transaction_cleaned!$F$2:$F$5743,"REFUND")</f>
        <v>0</v>
      </c>
      <c r="N5637" s="7">
        <f>SUMIFS(pg_transaction_cleaned!$H$2:$H$5743,pg_transaction_cleaned!$O$2:$O$5743,A5637,pg_transaction_cleaned!$F$2:$F$5743,"REFUND")</f>
        <v>0</v>
      </c>
      <c r="O5637" s="6" t="str">
        <f t="shared" si="444"/>
        <v>OK</v>
      </c>
      <c r="P5637" s="8">
        <f t="shared" si="445"/>
        <v>0</v>
      </c>
    </row>
    <row r="5638" spans="1:16" x14ac:dyDescent="0.3">
      <c r="A5638" s="6" t="s">
        <v>11131</v>
      </c>
      <c r="B5638" s="6" t="s">
        <v>11989</v>
      </c>
      <c r="C5638" s="6" t="s">
        <v>11132</v>
      </c>
      <c r="D5638" s="6" t="s">
        <v>42</v>
      </c>
      <c r="E5638" s="6" t="s">
        <v>18</v>
      </c>
      <c r="F5638" s="6" t="s">
        <v>11996</v>
      </c>
      <c r="G5638" s="6" t="s">
        <v>19</v>
      </c>
      <c r="H5638" s="10">
        <f t="shared" si="441"/>
        <v>46290</v>
      </c>
      <c r="I5638" s="7">
        <f t="shared" si="442"/>
        <v>4798</v>
      </c>
      <c r="J5638" s="6" t="str">
        <f t="shared" si="443"/>
        <v>Hyderabad</v>
      </c>
      <c r="K5638" s="6">
        <f>COUNTIFS(pg_transaction_cleaned!$O$2:$O$5743,A5638,pg_transaction_cleaned!$F$2:$F$5743,"CAPTURE")</f>
        <v>1</v>
      </c>
      <c r="L5638" s="7">
        <f>SUMIFS(pg_transaction_cleaned!$H$2:$H$5743,pg_transaction_cleaned!$O$2:$O$5743,A5638,pg_transaction_cleaned!$F$2:$F$5743,"CAPTURE")</f>
        <v>4798</v>
      </c>
      <c r="M5638" s="6">
        <f>COUNTIFS(pg_transaction_cleaned!$O$2:$O$5743,A5638,pg_transaction_cleaned!$F$2:$F$5743,"REFUND")</f>
        <v>0</v>
      </c>
      <c r="N5638" s="7">
        <f>SUMIFS(pg_transaction_cleaned!$H$2:$H$5743,pg_transaction_cleaned!$O$2:$O$5743,A5638,pg_transaction_cleaned!$F$2:$F$5743,"REFUND")</f>
        <v>0</v>
      </c>
      <c r="O5638" s="6" t="str">
        <f t="shared" si="444"/>
        <v>OK</v>
      </c>
      <c r="P5638" s="8">
        <f t="shared" si="445"/>
        <v>0</v>
      </c>
    </row>
    <row r="5639" spans="1:16" x14ac:dyDescent="0.3">
      <c r="A5639" s="6" t="s">
        <v>11133</v>
      </c>
      <c r="B5639" s="6" t="s">
        <v>11859</v>
      </c>
      <c r="C5639" s="6" t="s">
        <v>11134</v>
      </c>
      <c r="D5639" s="6" t="s">
        <v>37</v>
      </c>
      <c r="E5639" s="6" t="s">
        <v>18</v>
      </c>
      <c r="F5639" s="6" t="s">
        <v>11944</v>
      </c>
      <c r="G5639" s="6" t="s">
        <v>19</v>
      </c>
      <c r="H5639" s="10">
        <f t="shared" si="441"/>
        <v>46271</v>
      </c>
      <c r="I5639" s="7">
        <f t="shared" si="442"/>
        <v>3097</v>
      </c>
      <c r="J5639" s="6" t="str">
        <f t="shared" si="443"/>
        <v>Lucknow</v>
      </c>
      <c r="K5639" s="6">
        <f>COUNTIFS(pg_transaction_cleaned!$O$2:$O$5743,A5639,pg_transaction_cleaned!$F$2:$F$5743,"CAPTURE")</f>
        <v>1</v>
      </c>
      <c r="L5639" s="7">
        <f>SUMIFS(pg_transaction_cleaned!$H$2:$H$5743,pg_transaction_cleaned!$O$2:$O$5743,A5639,pg_transaction_cleaned!$F$2:$F$5743,"CAPTURE")</f>
        <v>3097</v>
      </c>
      <c r="M5639" s="6">
        <f>COUNTIFS(pg_transaction_cleaned!$O$2:$O$5743,A5639,pg_transaction_cleaned!$F$2:$F$5743,"REFUND")</f>
        <v>0</v>
      </c>
      <c r="N5639" s="7">
        <f>SUMIFS(pg_transaction_cleaned!$H$2:$H$5743,pg_transaction_cleaned!$O$2:$O$5743,A5639,pg_transaction_cleaned!$F$2:$F$5743,"REFUND")</f>
        <v>0</v>
      </c>
      <c r="O5639" s="6" t="str">
        <f t="shared" si="444"/>
        <v>OK</v>
      </c>
      <c r="P5639" s="8">
        <f t="shared" si="445"/>
        <v>0</v>
      </c>
    </row>
    <row r="5640" spans="1:16" x14ac:dyDescent="0.3">
      <c r="A5640" s="6" t="s">
        <v>11135</v>
      </c>
      <c r="B5640" s="6" t="s">
        <v>11915</v>
      </c>
      <c r="C5640" s="6" t="s">
        <v>11136</v>
      </c>
      <c r="D5640" s="6" t="s">
        <v>37</v>
      </c>
      <c r="E5640" s="6" t="s">
        <v>43</v>
      </c>
      <c r="F5640" s="6" t="s">
        <v>11841</v>
      </c>
      <c r="G5640" s="6" t="s">
        <v>19</v>
      </c>
      <c r="H5640" s="10">
        <f t="shared" si="441"/>
        <v>46285</v>
      </c>
      <c r="I5640" s="7">
        <f t="shared" si="442"/>
        <v>2499</v>
      </c>
      <c r="J5640" s="6" t="str">
        <f t="shared" si="443"/>
        <v>Lucknow</v>
      </c>
      <c r="K5640" s="6">
        <f>COUNTIFS(pg_transaction_cleaned!$O$2:$O$5743,A5640,pg_transaction_cleaned!$F$2:$F$5743,"CAPTURE")</f>
        <v>1</v>
      </c>
      <c r="L5640" s="7">
        <f>SUMIFS(pg_transaction_cleaned!$H$2:$H$5743,pg_transaction_cleaned!$O$2:$O$5743,A5640,pg_transaction_cleaned!$F$2:$F$5743,"CAPTURE")</f>
        <v>2499</v>
      </c>
      <c r="M5640" s="6">
        <f>COUNTIFS(pg_transaction_cleaned!$O$2:$O$5743,A5640,pg_transaction_cleaned!$F$2:$F$5743,"REFUND")</f>
        <v>0</v>
      </c>
      <c r="N5640" s="7">
        <f>SUMIFS(pg_transaction_cleaned!$H$2:$H$5743,pg_transaction_cleaned!$O$2:$O$5743,A5640,pg_transaction_cleaned!$F$2:$F$5743,"REFUND")</f>
        <v>0</v>
      </c>
      <c r="O5640" s="6" t="str">
        <f t="shared" si="444"/>
        <v>OK</v>
      </c>
      <c r="P5640" s="8">
        <f t="shared" si="445"/>
        <v>0</v>
      </c>
    </row>
    <row r="5641" spans="1:16" x14ac:dyDescent="0.3">
      <c r="A5641" s="6" t="s">
        <v>11137</v>
      </c>
      <c r="B5641" s="6" t="s">
        <v>11976</v>
      </c>
      <c r="C5641" s="6" t="s">
        <v>11138</v>
      </c>
      <c r="D5641" s="6" t="s">
        <v>42</v>
      </c>
      <c r="E5641" s="6" t="s">
        <v>18</v>
      </c>
      <c r="F5641" s="6" t="s">
        <v>11902</v>
      </c>
      <c r="G5641" s="6" t="s">
        <v>19</v>
      </c>
      <c r="H5641" s="10">
        <f t="shared" si="441"/>
        <v>46284</v>
      </c>
      <c r="I5641" s="7">
        <f t="shared" si="442"/>
        <v>2999</v>
      </c>
      <c r="J5641" s="6" t="str">
        <f t="shared" si="443"/>
        <v>Hyderabad</v>
      </c>
      <c r="K5641" s="6">
        <f>COUNTIFS(pg_transaction_cleaned!$O$2:$O$5743,A5641,pg_transaction_cleaned!$F$2:$F$5743,"CAPTURE")</f>
        <v>1</v>
      </c>
      <c r="L5641" s="7">
        <f>SUMIFS(pg_transaction_cleaned!$H$2:$H$5743,pg_transaction_cleaned!$O$2:$O$5743,A5641,pg_transaction_cleaned!$F$2:$F$5743,"CAPTURE")</f>
        <v>2999</v>
      </c>
      <c r="M5641" s="6">
        <f>COUNTIFS(pg_transaction_cleaned!$O$2:$O$5743,A5641,pg_transaction_cleaned!$F$2:$F$5743,"REFUND")</f>
        <v>0</v>
      </c>
      <c r="N5641" s="7">
        <f>SUMIFS(pg_transaction_cleaned!$H$2:$H$5743,pg_transaction_cleaned!$O$2:$O$5743,A5641,pg_transaction_cleaned!$F$2:$F$5743,"REFUND")</f>
        <v>0</v>
      </c>
      <c r="O5641" s="6" t="str">
        <f t="shared" si="444"/>
        <v>OK</v>
      </c>
      <c r="P5641" s="8">
        <f t="shared" si="445"/>
        <v>0</v>
      </c>
    </row>
    <row r="5642" spans="1:16" x14ac:dyDescent="0.3">
      <c r="A5642" s="6" t="s">
        <v>11139</v>
      </c>
      <c r="B5642" s="6" t="s">
        <v>11868</v>
      </c>
      <c r="C5642" s="6" t="s">
        <v>11140</v>
      </c>
      <c r="D5642" s="6" t="s">
        <v>75</v>
      </c>
      <c r="E5642" s="6" t="s">
        <v>43</v>
      </c>
      <c r="F5642" s="6" t="s">
        <v>11860</v>
      </c>
      <c r="G5642" s="6" t="s">
        <v>19</v>
      </c>
      <c r="H5642" s="10">
        <f t="shared" si="441"/>
        <v>46288</v>
      </c>
      <c r="I5642" s="7">
        <f t="shared" si="442"/>
        <v>3798</v>
      </c>
      <c r="J5642" s="6" t="str">
        <f t="shared" si="443"/>
        <v>Mumbai</v>
      </c>
      <c r="K5642" s="6">
        <f>COUNTIFS(pg_transaction_cleaned!$O$2:$O$5743,A5642,pg_transaction_cleaned!$F$2:$F$5743,"CAPTURE")</f>
        <v>1</v>
      </c>
      <c r="L5642" s="7">
        <f>SUMIFS(pg_transaction_cleaned!$H$2:$H$5743,pg_transaction_cleaned!$O$2:$O$5743,A5642,pg_transaction_cleaned!$F$2:$F$5743,"CAPTURE")</f>
        <v>3798</v>
      </c>
      <c r="M5642" s="6">
        <f>COUNTIFS(pg_transaction_cleaned!$O$2:$O$5743,A5642,pg_transaction_cleaned!$F$2:$F$5743,"REFUND")</f>
        <v>0</v>
      </c>
      <c r="N5642" s="7">
        <f>SUMIFS(pg_transaction_cleaned!$H$2:$H$5743,pg_transaction_cleaned!$O$2:$O$5743,A5642,pg_transaction_cleaned!$F$2:$F$5743,"REFUND")</f>
        <v>0</v>
      </c>
      <c r="O5642" s="6" t="str">
        <f t="shared" si="444"/>
        <v>OK</v>
      </c>
      <c r="P5642" s="8">
        <f t="shared" si="445"/>
        <v>0</v>
      </c>
    </row>
    <row r="5643" spans="1:16" x14ac:dyDescent="0.3">
      <c r="A5643" s="6" t="s">
        <v>11141</v>
      </c>
      <c r="B5643" s="6" t="s">
        <v>11958</v>
      </c>
      <c r="C5643" s="6" t="s">
        <v>11142</v>
      </c>
      <c r="D5643" s="6" t="s">
        <v>37</v>
      </c>
      <c r="E5643" s="6" t="s">
        <v>27</v>
      </c>
      <c r="F5643" s="6" t="s">
        <v>11957</v>
      </c>
      <c r="G5643" s="6" t="s">
        <v>19</v>
      </c>
      <c r="H5643" s="10">
        <f t="shared" si="441"/>
        <v>46281</v>
      </c>
      <c r="I5643" s="7">
        <f t="shared" si="442"/>
        <v>1298</v>
      </c>
      <c r="J5643" s="6" t="str">
        <f t="shared" si="443"/>
        <v>Lucknow</v>
      </c>
      <c r="K5643" s="6">
        <f>COUNTIFS(pg_transaction_cleaned!$O$2:$O$5743,A5643,pg_transaction_cleaned!$F$2:$F$5743,"CAPTURE")</f>
        <v>1</v>
      </c>
      <c r="L5643" s="7">
        <f>SUMIFS(pg_transaction_cleaned!$H$2:$H$5743,pg_transaction_cleaned!$O$2:$O$5743,A5643,pg_transaction_cleaned!$F$2:$F$5743,"CAPTURE")</f>
        <v>1298</v>
      </c>
      <c r="M5643" s="6">
        <f>COUNTIFS(pg_transaction_cleaned!$O$2:$O$5743,A5643,pg_transaction_cleaned!$F$2:$F$5743,"REFUND")</f>
        <v>0</v>
      </c>
      <c r="N5643" s="7">
        <f>SUMIFS(pg_transaction_cleaned!$H$2:$H$5743,pg_transaction_cleaned!$O$2:$O$5743,A5643,pg_transaction_cleaned!$F$2:$F$5743,"REFUND")</f>
        <v>0</v>
      </c>
      <c r="O5643" s="6" t="str">
        <f t="shared" si="444"/>
        <v>OK</v>
      </c>
      <c r="P5643" s="8">
        <f t="shared" si="445"/>
        <v>0</v>
      </c>
    </row>
    <row r="5644" spans="1:16" x14ac:dyDescent="0.3">
      <c r="A5644" s="6" t="s">
        <v>11143</v>
      </c>
      <c r="B5644" s="6" t="s">
        <v>11908</v>
      </c>
      <c r="C5644" s="6" t="s">
        <v>11144</v>
      </c>
      <c r="D5644" s="6" t="s">
        <v>34</v>
      </c>
      <c r="E5644" s="6" t="s">
        <v>18</v>
      </c>
      <c r="F5644" s="6" t="s">
        <v>12084</v>
      </c>
      <c r="G5644" s="6" t="s">
        <v>19</v>
      </c>
      <c r="H5644" s="10">
        <f t="shared" si="441"/>
        <v>46275</v>
      </c>
      <c r="I5644" s="7">
        <f t="shared" si="442"/>
        <v>7497</v>
      </c>
      <c r="J5644" s="6" t="str">
        <f t="shared" si="443"/>
        <v>Ahmedabad</v>
      </c>
      <c r="K5644" s="6">
        <f>COUNTIFS(pg_transaction_cleaned!$O$2:$O$5743,A5644,pg_transaction_cleaned!$F$2:$F$5743,"CAPTURE")</f>
        <v>1</v>
      </c>
      <c r="L5644" s="7">
        <f>SUMIFS(pg_transaction_cleaned!$H$2:$H$5743,pg_transaction_cleaned!$O$2:$O$5743,A5644,pg_transaction_cleaned!$F$2:$F$5743,"CAPTURE")</f>
        <v>7497</v>
      </c>
      <c r="M5644" s="6">
        <f>COUNTIFS(pg_transaction_cleaned!$O$2:$O$5743,A5644,pg_transaction_cleaned!$F$2:$F$5743,"REFUND")</f>
        <v>0</v>
      </c>
      <c r="N5644" s="7">
        <f>SUMIFS(pg_transaction_cleaned!$H$2:$H$5743,pg_transaction_cleaned!$O$2:$O$5743,A5644,pg_transaction_cleaned!$F$2:$F$5743,"REFUND")</f>
        <v>0</v>
      </c>
      <c r="O5644" s="6" t="str">
        <f t="shared" si="444"/>
        <v>OK</v>
      </c>
      <c r="P5644" s="8">
        <f t="shared" si="445"/>
        <v>0</v>
      </c>
    </row>
    <row r="5645" spans="1:16" x14ac:dyDescent="0.3">
      <c r="A5645" s="6" t="s">
        <v>11145</v>
      </c>
      <c r="B5645" s="6" t="s">
        <v>12020</v>
      </c>
      <c r="C5645" s="6" t="s">
        <v>11146</v>
      </c>
      <c r="D5645" s="6" t="s">
        <v>23</v>
      </c>
      <c r="E5645" s="6" t="s">
        <v>18</v>
      </c>
      <c r="F5645" s="6" t="s">
        <v>11996</v>
      </c>
      <c r="G5645" s="6" t="s">
        <v>80</v>
      </c>
      <c r="H5645" s="10">
        <f t="shared" si="441"/>
        <v>46278</v>
      </c>
      <c r="I5645" s="7">
        <f t="shared" si="442"/>
        <v>4798</v>
      </c>
      <c r="J5645" s="6" t="str">
        <f t="shared" si="443"/>
        <v>Bengaluru</v>
      </c>
      <c r="K5645" s="6">
        <f>COUNTIFS(pg_transaction_cleaned!$O$2:$O$5743,A5645,pg_transaction_cleaned!$F$2:$F$5743,"CAPTURE")</f>
        <v>0</v>
      </c>
      <c r="L5645" s="7">
        <f>SUMIFS(pg_transaction_cleaned!$H$2:$H$5743,pg_transaction_cleaned!$O$2:$O$5743,A5645,pg_transaction_cleaned!$F$2:$F$5743,"CAPTURE")</f>
        <v>0</v>
      </c>
      <c r="M5645" s="6">
        <f>COUNTIFS(pg_transaction_cleaned!$O$2:$O$5743,A5645,pg_transaction_cleaned!$F$2:$F$5743,"REFUND")</f>
        <v>0</v>
      </c>
      <c r="N5645" s="7">
        <f>SUMIFS(pg_transaction_cleaned!$H$2:$H$5743,pg_transaction_cleaned!$O$2:$O$5743,A5645,pg_transaction_cleaned!$F$2:$F$5743,"REFUND")</f>
        <v>0</v>
      </c>
      <c r="O5645" s="6" t="str">
        <f t="shared" si="444"/>
        <v>OK</v>
      </c>
      <c r="P5645" s="8">
        <f t="shared" si="445"/>
        <v>0</v>
      </c>
    </row>
    <row r="5646" spans="1:16" x14ac:dyDescent="0.3">
      <c r="A5646" s="6" t="s">
        <v>11147</v>
      </c>
      <c r="B5646" s="6" t="s">
        <v>11850</v>
      </c>
      <c r="C5646" s="6" t="s">
        <v>11148</v>
      </c>
      <c r="D5646" s="6" t="s">
        <v>37</v>
      </c>
      <c r="E5646" s="6" t="s">
        <v>27</v>
      </c>
      <c r="F5646" s="6" t="s">
        <v>11855</v>
      </c>
      <c r="G5646" s="6" t="s">
        <v>19</v>
      </c>
      <c r="H5646" s="10">
        <f t="shared" si="441"/>
        <v>46283</v>
      </c>
      <c r="I5646" s="7">
        <f t="shared" si="442"/>
        <v>4999</v>
      </c>
      <c r="J5646" s="6" t="str">
        <f t="shared" si="443"/>
        <v>Lucknow</v>
      </c>
      <c r="K5646" s="6">
        <f>COUNTIFS(pg_transaction_cleaned!$O$2:$O$5743,A5646,pg_transaction_cleaned!$F$2:$F$5743,"CAPTURE")</f>
        <v>1</v>
      </c>
      <c r="L5646" s="7">
        <f>SUMIFS(pg_transaction_cleaned!$H$2:$H$5743,pg_transaction_cleaned!$O$2:$O$5743,A5646,pg_transaction_cleaned!$F$2:$F$5743,"CAPTURE")</f>
        <v>4999</v>
      </c>
      <c r="M5646" s="6">
        <f>COUNTIFS(pg_transaction_cleaned!$O$2:$O$5743,A5646,pg_transaction_cleaned!$F$2:$F$5743,"REFUND")</f>
        <v>0</v>
      </c>
      <c r="N5646" s="7">
        <f>SUMIFS(pg_transaction_cleaned!$H$2:$H$5743,pg_transaction_cleaned!$O$2:$O$5743,A5646,pg_transaction_cleaned!$F$2:$F$5743,"REFUND")</f>
        <v>0</v>
      </c>
      <c r="O5646" s="6" t="str">
        <f t="shared" si="444"/>
        <v>OK</v>
      </c>
      <c r="P5646" s="8">
        <f t="shared" si="445"/>
        <v>0</v>
      </c>
    </row>
    <row r="5647" spans="1:16" x14ac:dyDescent="0.3">
      <c r="A5647" s="6" t="s">
        <v>11149</v>
      </c>
      <c r="B5647" s="6" t="s">
        <v>11842</v>
      </c>
      <c r="C5647" s="6" t="s">
        <v>11150</v>
      </c>
      <c r="D5647" s="6"/>
      <c r="E5647" s="6" t="s">
        <v>18</v>
      </c>
      <c r="F5647" s="6" t="s">
        <v>11853</v>
      </c>
      <c r="G5647" s="6" t="s">
        <v>19</v>
      </c>
      <c r="H5647" s="10">
        <f t="shared" si="441"/>
        <v>46290</v>
      </c>
      <c r="I5647" s="7">
        <f t="shared" si="442"/>
        <v>1799</v>
      </c>
      <c r="J5647" s="6" t="str">
        <f t="shared" si="443"/>
        <v>Unknown</v>
      </c>
      <c r="K5647" s="6">
        <f>COUNTIFS(pg_transaction_cleaned!$O$2:$O$5743,A5647,pg_transaction_cleaned!$F$2:$F$5743,"CAPTURE")</f>
        <v>1</v>
      </c>
      <c r="L5647" s="7">
        <f>SUMIFS(pg_transaction_cleaned!$H$2:$H$5743,pg_transaction_cleaned!$O$2:$O$5743,A5647,pg_transaction_cleaned!$F$2:$F$5743,"CAPTURE")</f>
        <v>1799</v>
      </c>
      <c r="M5647" s="6">
        <f>COUNTIFS(pg_transaction_cleaned!$O$2:$O$5743,A5647,pg_transaction_cleaned!$F$2:$F$5743,"REFUND")</f>
        <v>0</v>
      </c>
      <c r="N5647" s="7">
        <f>SUMIFS(pg_transaction_cleaned!$H$2:$H$5743,pg_transaction_cleaned!$O$2:$O$5743,A5647,pg_transaction_cleaned!$F$2:$F$5743,"REFUND")</f>
        <v>0</v>
      </c>
      <c r="O5647" s="6" t="str">
        <f t="shared" si="444"/>
        <v>OK</v>
      </c>
      <c r="P5647" s="8">
        <f t="shared" si="445"/>
        <v>0</v>
      </c>
    </row>
    <row r="5648" spans="1:16" x14ac:dyDescent="0.3">
      <c r="A5648" s="6" t="s">
        <v>11151</v>
      </c>
      <c r="B5648" s="6" t="s">
        <v>11840</v>
      </c>
      <c r="C5648" s="6" t="s">
        <v>11152</v>
      </c>
      <c r="D5648" s="6" t="s">
        <v>75</v>
      </c>
      <c r="E5648" s="6" t="s">
        <v>18</v>
      </c>
      <c r="F5648" s="6" t="s">
        <v>11841</v>
      </c>
      <c r="G5648" s="6" t="s">
        <v>19</v>
      </c>
      <c r="H5648" s="10">
        <f t="shared" si="441"/>
        <v>46294</v>
      </c>
      <c r="I5648" s="7">
        <f t="shared" si="442"/>
        <v>2499</v>
      </c>
      <c r="J5648" s="6" t="str">
        <f t="shared" si="443"/>
        <v>Mumbai</v>
      </c>
      <c r="K5648" s="6">
        <f>COUNTIFS(pg_transaction_cleaned!$O$2:$O$5743,A5648,pg_transaction_cleaned!$F$2:$F$5743,"CAPTURE")</f>
        <v>1</v>
      </c>
      <c r="L5648" s="7">
        <f>SUMIFS(pg_transaction_cleaned!$H$2:$H$5743,pg_transaction_cleaned!$O$2:$O$5743,A5648,pg_transaction_cleaned!$F$2:$F$5743,"CAPTURE")</f>
        <v>2499</v>
      </c>
      <c r="M5648" s="6">
        <f>COUNTIFS(pg_transaction_cleaned!$O$2:$O$5743,A5648,pg_transaction_cleaned!$F$2:$F$5743,"REFUND")</f>
        <v>0</v>
      </c>
      <c r="N5648" s="7">
        <f>SUMIFS(pg_transaction_cleaned!$H$2:$H$5743,pg_transaction_cleaned!$O$2:$O$5743,A5648,pg_transaction_cleaned!$F$2:$F$5743,"REFUND")</f>
        <v>0</v>
      </c>
      <c r="O5648" s="6" t="str">
        <f t="shared" si="444"/>
        <v>OK</v>
      </c>
      <c r="P5648" s="8">
        <f t="shared" si="445"/>
        <v>0</v>
      </c>
    </row>
    <row r="5649" spans="1:16" x14ac:dyDescent="0.3">
      <c r="A5649" s="6" t="s">
        <v>11153</v>
      </c>
      <c r="B5649" s="6" t="s">
        <v>11914</v>
      </c>
      <c r="C5649" s="6" t="s">
        <v>11154</v>
      </c>
      <c r="D5649" s="6" t="s">
        <v>26</v>
      </c>
      <c r="E5649" s="6" t="s">
        <v>18</v>
      </c>
      <c r="F5649" s="6" t="s">
        <v>11841</v>
      </c>
      <c r="G5649" s="6" t="s">
        <v>19</v>
      </c>
      <c r="H5649" s="10">
        <f t="shared" si="441"/>
        <v>46289</v>
      </c>
      <c r="I5649" s="7">
        <f t="shared" si="442"/>
        <v>2499</v>
      </c>
      <c r="J5649" s="6" t="str">
        <f t="shared" si="443"/>
        <v>Kolkata</v>
      </c>
      <c r="K5649" s="6">
        <f>COUNTIFS(pg_transaction_cleaned!$O$2:$O$5743,A5649,pg_transaction_cleaned!$F$2:$F$5743,"CAPTURE")</f>
        <v>1</v>
      </c>
      <c r="L5649" s="7">
        <f>SUMIFS(pg_transaction_cleaned!$H$2:$H$5743,pg_transaction_cleaned!$O$2:$O$5743,A5649,pg_transaction_cleaned!$F$2:$F$5743,"CAPTURE")</f>
        <v>2499</v>
      </c>
      <c r="M5649" s="6">
        <f>COUNTIFS(pg_transaction_cleaned!$O$2:$O$5743,A5649,pg_transaction_cleaned!$F$2:$F$5743,"REFUND")</f>
        <v>0</v>
      </c>
      <c r="N5649" s="7">
        <f>SUMIFS(pg_transaction_cleaned!$H$2:$H$5743,pg_transaction_cleaned!$O$2:$O$5743,A5649,pg_transaction_cleaned!$F$2:$F$5743,"REFUND")</f>
        <v>0</v>
      </c>
      <c r="O5649" s="6" t="str">
        <f t="shared" si="444"/>
        <v>OK</v>
      </c>
      <c r="P5649" s="8">
        <f t="shared" si="445"/>
        <v>0</v>
      </c>
    </row>
    <row r="5650" spans="1:16" x14ac:dyDescent="0.3">
      <c r="A5650" s="6" t="s">
        <v>11155</v>
      </c>
      <c r="B5650" s="6" t="s">
        <v>11871</v>
      </c>
      <c r="C5650" s="6" t="s">
        <v>11156</v>
      </c>
      <c r="D5650" s="6" t="s">
        <v>75</v>
      </c>
      <c r="E5650" s="6" t="s">
        <v>27</v>
      </c>
      <c r="F5650" s="6" t="s">
        <v>12147</v>
      </c>
      <c r="G5650" s="6" t="s">
        <v>115</v>
      </c>
      <c r="H5650" s="10">
        <f t="shared" si="441"/>
        <v>46272</v>
      </c>
      <c r="I5650" s="7">
        <f t="shared" si="442"/>
        <v>4847</v>
      </c>
      <c r="J5650" s="6" t="str">
        <f t="shared" si="443"/>
        <v>Mumbai</v>
      </c>
      <c r="K5650" s="6">
        <f>COUNTIFS(pg_transaction_cleaned!$O$2:$O$5743,A5650,pg_transaction_cleaned!$F$2:$F$5743,"CAPTURE")</f>
        <v>0</v>
      </c>
      <c r="L5650" s="7">
        <f>SUMIFS(pg_transaction_cleaned!$H$2:$H$5743,pg_transaction_cleaned!$O$2:$O$5743,A5650,pg_transaction_cleaned!$F$2:$F$5743,"CAPTURE")</f>
        <v>0</v>
      </c>
      <c r="M5650" s="6">
        <f>COUNTIFS(pg_transaction_cleaned!$O$2:$O$5743,A5650,pg_transaction_cleaned!$F$2:$F$5743,"REFUND")</f>
        <v>0</v>
      </c>
      <c r="N5650" s="7">
        <f>SUMIFS(pg_transaction_cleaned!$H$2:$H$5743,pg_transaction_cleaned!$O$2:$O$5743,A5650,pg_transaction_cleaned!$F$2:$F$5743,"REFUND")</f>
        <v>0</v>
      </c>
      <c r="O5650" s="6" t="str">
        <f t="shared" si="444"/>
        <v>OK</v>
      </c>
      <c r="P5650" s="8">
        <f t="shared" si="445"/>
        <v>0</v>
      </c>
    </row>
    <row r="5651" spans="1:16" x14ac:dyDescent="0.3">
      <c r="A5651" s="6" t="s">
        <v>11157</v>
      </c>
      <c r="B5651" s="6" t="s">
        <v>11915</v>
      </c>
      <c r="C5651" s="6" t="s">
        <v>11158</v>
      </c>
      <c r="D5651" s="6" t="s">
        <v>23</v>
      </c>
      <c r="E5651" s="6" t="s">
        <v>27</v>
      </c>
      <c r="F5651" s="6" t="s">
        <v>12017</v>
      </c>
      <c r="G5651" s="6" t="s">
        <v>19</v>
      </c>
      <c r="H5651" s="10">
        <f t="shared" si="441"/>
        <v>46285</v>
      </c>
      <c r="I5651" s="7">
        <f t="shared" si="442"/>
        <v>2298</v>
      </c>
      <c r="J5651" s="6" t="str">
        <f t="shared" si="443"/>
        <v>Bengaluru</v>
      </c>
      <c r="K5651" s="6">
        <f>COUNTIFS(pg_transaction_cleaned!$O$2:$O$5743,A5651,pg_transaction_cleaned!$F$2:$F$5743,"CAPTURE")</f>
        <v>1</v>
      </c>
      <c r="L5651" s="7">
        <f>SUMIFS(pg_transaction_cleaned!$H$2:$H$5743,pg_transaction_cleaned!$O$2:$O$5743,A5651,pg_transaction_cleaned!$F$2:$F$5743,"CAPTURE")</f>
        <v>2298</v>
      </c>
      <c r="M5651" s="6">
        <f>COUNTIFS(pg_transaction_cleaned!$O$2:$O$5743,A5651,pg_transaction_cleaned!$F$2:$F$5743,"REFUND")</f>
        <v>0</v>
      </c>
      <c r="N5651" s="7">
        <f>SUMIFS(pg_transaction_cleaned!$H$2:$H$5743,pg_transaction_cleaned!$O$2:$O$5743,A5651,pg_transaction_cleaned!$F$2:$F$5743,"REFUND")</f>
        <v>0</v>
      </c>
      <c r="O5651" s="6" t="str">
        <f t="shared" si="444"/>
        <v>OK</v>
      </c>
      <c r="P5651" s="8">
        <f t="shared" si="445"/>
        <v>0</v>
      </c>
    </row>
    <row r="5652" spans="1:16" x14ac:dyDescent="0.3">
      <c r="A5652" s="6" t="s">
        <v>11159</v>
      </c>
      <c r="B5652" s="6" t="s">
        <v>11836</v>
      </c>
      <c r="C5652" s="6" t="s">
        <v>11160</v>
      </c>
      <c r="D5652" s="6" t="s">
        <v>75</v>
      </c>
      <c r="E5652" s="6" t="s">
        <v>54</v>
      </c>
      <c r="F5652" s="6" t="s">
        <v>11851</v>
      </c>
      <c r="G5652" s="6" t="s">
        <v>19</v>
      </c>
      <c r="H5652" s="10">
        <f t="shared" si="441"/>
        <v>46278</v>
      </c>
      <c r="I5652" s="7">
        <f t="shared" si="442"/>
        <v>3499</v>
      </c>
      <c r="J5652" s="6" t="str">
        <f t="shared" si="443"/>
        <v>Mumbai</v>
      </c>
      <c r="K5652" s="6">
        <f>COUNTIFS(pg_transaction_cleaned!$O$2:$O$5743,A5652,pg_transaction_cleaned!$F$2:$F$5743,"CAPTURE")</f>
        <v>1</v>
      </c>
      <c r="L5652" s="7">
        <f>SUMIFS(pg_transaction_cleaned!$H$2:$H$5743,pg_transaction_cleaned!$O$2:$O$5743,A5652,pg_transaction_cleaned!$F$2:$F$5743,"CAPTURE")</f>
        <v>3299</v>
      </c>
      <c r="M5652" s="6">
        <f>COUNTIFS(pg_transaction_cleaned!$O$2:$O$5743,A5652,pg_transaction_cleaned!$F$2:$F$5743,"REFUND")</f>
        <v>0</v>
      </c>
      <c r="N5652" s="7">
        <f>SUMIFS(pg_transaction_cleaned!$H$2:$H$5743,pg_transaction_cleaned!$O$2:$O$5743,A5652,pg_transaction_cleaned!$F$2:$F$5743,"REFUND")</f>
        <v>0</v>
      </c>
      <c r="O5652" s="6" t="str">
        <f t="shared" si="444"/>
        <v>Amount difference</v>
      </c>
      <c r="P5652" s="8">
        <f t="shared" si="445"/>
        <v>-200</v>
      </c>
    </row>
    <row r="5653" spans="1:16" x14ac:dyDescent="0.3">
      <c r="A5653" s="6" t="s">
        <v>11161</v>
      </c>
      <c r="B5653" s="6" t="s">
        <v>11981</v>
      </c>
      <c r="C5653" s="6" t="s">
        <v>2158</v>
      </c>
      <c r="D5653" s="6" t="s">
        <v>61</v>
      </c>
      <c r="E5653" s="6" t="s">
        <v>54</v>
      </c>
      <c r="F5653" s="6" t="s">
        <v>11863</v>
      </c>
      <c r="G5653" s="6" t="s">
        <v>19</v>
      </c>
      <c r="H5653" s="10">
        <f t="shared" si="441"/>
        <v>46274</v>
      </c>
      <c r="I5653" s="7">
        <f t="shared" si="442"/>
        <v>1499</v>
      </c>
      <c r="J5653" s="6" t="str">
        <f t="shared" si="443"/>
        <v>Delhi</v>
      </c>
      <c r="K5653" s="6">
        <f>COUNTIFS(pg_transaction_cleaned!$O$2:$O$5743,A5653,pg_transaction_cleaned!$F$2:$F$5743,"CAPTURE")</f>
        <v>1</v>
      </c>
      <c r="L5653" s="7">
        <f>SUMIFS(pg_transaction_cleaned!$H$2:$H$5743,pg_transaction_cleaned!$O$2:$O$5743,A5653,pg_transaction_cleaned!$F$2:$F$5743,"CAPTURE")</f>
        <v>1499</v>
      </c>
      <c r="M5653" s="6">
        <f>COUNTIFS(pg_transaction_cleaned!$O$2:$O$5743,A5653,pg_transaction_cleaned!$F$2:$F$5743,"REFUND")</f>
        <v>0</v>
      </c>
      <c r="N5653" s="7">
        <f>SUMIFS(pg_transaction_cleaned!$H$2:$H$5743,pg_transaction_cleaned!$O$2:$O$5743,A5653,pg_transaction_cleaned!$F$2:$F$5743,"REFUND")</f>
        <v>0</v>
      </c>
      <c r="O5653" s="6" t="str">
        <f t="shared" si="444"/>
        <v>OK</v>
      </c>
      <c r="P5653" s="8">
        <f t="shared" si="445"/>
        <v>0</v>
      </c>
    </row>
    <row r="5654" spans="1:16" x14ac:dyDescent="0.3">
      <c r="A5654" s="6" t="s">
        <v>11162</v>
      </c>
      <c r="B5654" s="6" t="s">
        <v>11832</v>
      </c>
      <c r="C5654" s="6" t="s">
        <v>3037</v>
      </c>
      <c r="D5654" s="6" t="s">
        <v>34</v>
      </c>
      <c r="E5654" s="6" t="s">
        <v>27</v>
      </c>
      <c r="F5654" s="6" t="s">
        <v>11835</v>
      </c>
      <c r="G5654" s="6" t="s">
        <v>19</v>
      </c>
      <c r="H5654" s="10">
        <f t="shared" si="441"/>
        <v>46273</v>
      </c>
      <c r="I5654" s="7">
        <f t="shared" si="442"/>
        <v>499</v>
      </c>
      <c r="J5654" s="6" t="str">
        <f t="shared" si="443"/>
        <v>Ahmedabad</v>
      </c>
      <c r="K5654" s="6">
        <f>COUNTIFS(pg_transaction_cleaned!$O$2:$O$5743,A5654,pg_transaction_cleaned!$F$2:$F$5743,"CAPTURE")</f>
        <v>1</v>
      </c>
      <c r="L5654" s="7">
        <f>SUMIFS(pg_transaction_cleaned!$H$2:$H$5743,pg_transaction_cleaned!$O$2:$O$5743,A5654,pg_transaction_cleaned!$F$2:$F$5743,"CAPTURE")</f>
        <v>499</v>
      </c>
      <c r="M5654" s="6">
        <f>COUNTIFS(pg_transaction_cleaned!$O$2:$O$5743,A5654,pg_transaction_cleaned!$F$2:$F$5743,"REFUND")</f>
        <v>0</v>
      </c>
      <c r="N5654" s="7">
        <f>SUMIFS(pg_transaction_cleaned!$H$2:$H$5743,pg_transaction_cleaned!$O$2:$O$5743,A5654,pg_transaction_cleaned!$F$2:$F$5743,"REFUND")</f>
        <v>0</v>
      </c>
      <c r="O5654" s="6" t="str">
        <f t="shared" si="444"/>
        <v>OK</v>
      </c>
      <c r="P5654" s="8">
        <f t="shared" si="445"/>
        <v>0</v>
      </c>
    </row>
    <row r="5655" spans="1:16" x14ac:dyDescent="0.3">
      <c r="A5655" s="6" t="s">
        <v>11163</v>
      </c>
      <c r="B5655" s="6" t="s">
        <v>11936</v>
      </c>
      <c r="C5655" s="6" t="s">
        <v>11164</v>
      </c>
      <c r="D5655" s="6" t="s">
        <v>61</v>
      </c>
      <c r="E5655" s="6" t="s">
        <v>54</v>
      </c>
      <c r="F5655" s="6" t="s">
        <v>11851</v>
      </c>
      <c r="G5655" s="6" t="s">
        <v>19</v>
      </c>
      <c r="H5655" s="10">
        <f t="shared" si="441"/>
        <v>46293</v>
      </c>
      <c r="I5655" s="7">
        <f t="shared" si="442"/>
        <v>3499</v>
      </c>
      <c r="J5655" s="6" t="str">
        <f t="shared" si="443"/>
        <v>Delhi</v>
      </c>
      <c r="K5655" s="6">
        <f>COUNTIFS(pg_transaction_cleaned!$O$2:$O$5743,A5655,pg_transaction_cleaned!$F$2:$F$5743,"CAPTURE")</f>
        <v>1</v>
      </c>
      <c r="L5655" s="7">
        <f>SUMIFS(pg_transaction_cleaned!$H$2:$H$5743,pg_transaction_cleaned!$O$2:$O$5743,A5655,pg_transaction_cleaned!$F$2:$F$5743,"CAPTURE")</f>
        <v>3499</v>
      </c>
      <c r="M5655" s="6">
        <f>COUNTIFS(pg_transaction_cleaned!$O$2:$O$5743,A5655,pg_transaction_cleaned!$F$2:$F$5743,"REFUND")</f>
        <v>0</v>
      </c>
      <c r="N5655" s="7">
        <f>SUMIFS(pg_transaction_cleaned!$H$2:$H$5743,pg_transaction_cleaned!$O$2:$O$5743,A5655,pg_transaction_cleaned!$F$2:$F$5743,"REFUND")</f>
        <v>0</v>
      </c>
      <c r="O5655" s="6" t="str">
        <f t="shared" si="444"/>
        <v>OK</v>
      </c>
      <c r="P5655" s="8">
        <f t="shared" si="445"/>
        <v>0</v>
      </c>
    </row>
    <row r="5656" spans="1:16" x14ac:dyDescent="0.3">
      <c r="A5656" s="6" t="s">
        <v>11165</v>
      </c>
      <c r="B5656" s="6" t="s">
        <v>11886</v>
      </c>
      <c r="C5656" s="6" t="s">
        <v>11166</v>
      </c>
      <c r="D5656" s="6" t="s">
        <v>48</v>
      </c>
      <c r="E5656" s="6" t="s">
        <v>18</v>
      </c>
      <c r="F5656" s="6" t="s">
        <v>12103</v>
      </c>
      <c r="G5656" s="6" t="s">
        <v>19</v>
      </c>
      <c r="H5656" s="10">
        <f t="shared" si="441"/>
        <v>46272</v>
      </c>
      <c r="I5656" s="7">
        <f t="shared" si="442"/>
        <v>10147</v>
      </c>
      <c r="J5656" s="6" t="str">
        <f t="shared" si="443"/>
        <v>Jaipur</v>
      </c>
      <c r="K5656" s="6">
        <f>COUNTIFS(pg_transaction_cleaned!$O$2:$O$5743,A5656,pg_transaction_cleaned!$F$2:$F$5743,"CAPTURE")</f>
        <v>1</v>
      </c>
      <c r="L5656" s="7">
        <f>SUMIFS(pg_transaction_cleaned!$H$2:$H$5743,pg_transaction_cleaned!$O$2:$O$5743,A5656,pg_transaction_cleaned!$F$2:$F$5743,"CAPTURE")</f>
        <v>10147</v>
      </c>
      <c r="M5656" s="6">
        <f>COUNTIFS(pg_transaction_cleaned!$O$2:$O$5743,A5656,pg_transaction_cleaned!$F$2:$F$5743,"REFUND")</f>
        <v>0</v>
      </c>
      <c r="N5656" s="7">
        <f>SUMIFS(pg_transaction_cleaned!$H$2:$H$5743,pg_transaction_cleaned!$O$2:$O$5743,A5656,pg_transaction_cleaned!$F$2:$F$5743,"REFUND")</f>
        <v>0</v>
      </c>
      <c r="O5656" s="6" t="str">
        <f t="shared" si="444"/>
        <v>OK</v>
      </c>
      <c r="P5656" s="8">
        <f t="shared" si="445"/>
        <v>0</v>
      </c>
    </row>
    <row r="5657" spans="1:16" x14ac:dyDescent="0.3">
      <c r="A5657" s="6" t="s">
        <v>11167</v>
      </c>
      <c r="B5657" s="6" t="s">
        <v>11923</v>
      </c>
      <c r="C5657" s="6" t="s">
        <v>11168</v>
      </c>
      <c r="D5657" s="6" t="s">
        <v>34</v>
      </c>
      <c r="E5657" s="6" t="s">
        <v>18</v>
      </c>
      <c r="F5657" s="6" t="s">
        <v>11938</v>
      </c>
      <c r="G5657" s="6" t="s">
        <v>19</v>
      </c>
      <c r="H5657" s="10">
        <f t="shared" si="441"/>
        <v>46292</v>
      </c>
      <c r="I5657" s="7">
        <f t="shared" si="442"/>
        <v>6498</v>
      </c>
      <c r="J5657" s="6" t="str">
        <f t="shared" si="443"/>
        <v>Ahmedabad</v>
      </c>
      <c r="K5657" s="6">
        <f>COUNTIFS(pg_transaction_cleaned!$O$2:$O$5743,A5657,pg_transaction_cleaned!$F$2:$F$5743,"CAPTURE")</f>
        <v>1</v>
      </c>
      <c r="L5657" s="7">
        <f>SUMIFS(pg_transaction_cleaned!$H$2:$H$5743,pg_transaction_cleaned!$O$2:$O$5743,A5657,pg_transaction_cleaned!$F$2:$F$5743,"CAPTURE")</f>
        <v>6498</v>
      </c>
      <c r="M5657" s="6">
        <f>COUNTIFS(pg_transaction_cleaned!$O$2:$O$5743,A5657,pg_transaction_cleaned!$F$2:$F$5743,"REFUND")</f>
        <v>0</v>
      </c>
      <c r="N5657" s="7">
        <f>SUMIFS(pg_transaction_cleaned!$H$2:$H$5743,pg_transaction_cleaned!$O$2:$O$5743,A5657,pg_transaction_cleaned!$F$2:$F$5743,"REFUND")</f>
        <v>0</v>
      </c>
      <c r="O5657" s="6" t="str">
        <f t="shared" si="444"/>
        <v>OK</v>
      </c>
      <c r="P5657" s="8">
        <f t="shared" si="445"/>
        <v>0</v>
      </c>
    </row>
    <row r="5658" spans="1:16" x14ac:dyDescent="0.3">
      <c r="A5658" s="6" t="s">
        <v>11169</v>
      </c>
      <c r="B5658" s="6" t="s">
        <v>11914</v>
      </c>
      <c r="C5658" s="6" t="s">
        <v>11170</v>
      </c>
      <c r="D5658" s="6" t="s">
        <v>17</v>
      </c>
      <c r="E5658" s="6" t="s">
        <v>54</v>
      </c>
      <c r="F5658" s="6" t="s">
        <v>12220</v>
      </c>
      <c r="G5658" s="6" t="s">
        <v>19</v>
      </c>
      <c r="H5658" s="10">
        <f t="shared" si="441"/>
        <v>46289</v>
      </c>
      <c r="I5658" s="7">
        <f t="shared" si="442"/>
        <v>12497</v>
      </c>
      <c r="J5658" s="6" t="str">
        <f t="shared" si="443"/>
        <v>Pune</v>
      </c>
      <c r="K5658" s="6">
        <f>COUNTIFS(pg_transaction_cleaned!$O$2:$O$5743,A5658,pg_transaction_cleaned!$F$2:$F$5743,"CAPTURE")</f>
        <v>1</v>
      </c>
      <c r="L5658" s="7">
        <f>SUMIFS(pg_transaction_cleaned!$H$2:$H$5743,pg_transaction_cleaned!$O$2:$O$5743,A5658,pg_transaction_cleaned!$F$2:$F$5743,"CAPTURE")</f>
        <v>12497</v>
      </c>
      <c r="M5658" s="6">
        <f>COUNTIFS(pg_transaction_cleaned!$O$2:$O$5743,A5658,pg_transaction_cleaned!$F$2:$F$5743,"REFUND")</f>
        <v>0</v>
      </c>
      <c r="N5658" s="7">
        <f>SUMIFS(pg_transaction_cleaned!$H$2:$H$5743,pg_transaction_cleaned!$O$2:$O$5743,A5658,pg_transaction_cleaned!$F$2:$F$5743,"REFUND")</f>
        <v>0</v>
      </c>
      <c r="O5658" s="6" t="str">
        <f t="shared" si="444"/>
        <v>OK</v>
      </c>
      <c r="P5658" s="8">
        <f t="shared" si="445"/>
        <v>0</v>
      </c>
    </row>
    <row r="5659" spans="1:16" x14ac:dyDescent="0.3">
      <c r="A5659" s="6" t="s">
        <v>11171</v>
      </c>
      <c r="B5659" s="6" t="s">
        <v>11840</v>
      </c>
      <c r="C5659" s="6" t="s">
        <v>11172</v>
      </c>
      <c r="D5659" s="6" t="s">
        <v>23</v>
      </c>
      <c r="E5659" s="6" t="s">
        <v>54</v>
      </c>
      <c r="F5659" s="6" t="s">
        <v>12003</v>
      </c>
      <c r="G5659" s="6" t="s">
        <v>19</v>
      </c>
      <c r="H5659" s="10">
        <f t="shared" si="441"/>
        <v>46294</v>
      </c>
      <c r="I5659" s="7">
        <f t="shared" si="442"/>
        <v>1499</v>
      </c>
      <c r="J5659" s="6" t="str">
        <f t="shared" si="443"/>
        <v>Bengaluru</v>
      </c>
      <c r="K5659" s="6">
        <f>COUNTIFS(pg_transaction_cleaned!$O$2:$O$5743,A5659,pg_transaction_cleaned!$F$2:$F$5743,"CAPTURE")</f>
        <v>1</v>
      </c>
      <c r="L5659" s="7">
        <f>SUMIFS(pg_transaction_cleaned!$H$2:$H$5743,pg_transaction_cleaned!$O$2:$O$5743,A5659,pg_transaction_cleaned!$F$2:$F$5743,"CAPTURE")</f>
        <v>1499</v>
      </c>
      <c r="M5659" s="6">
        <f>COUNTIFS(pg_transaction_cleaned!$O$2:$O$5743,A5659,pg_transaction_cleaned!$F$2:$F$5743,"REFUND")</f>
        <v>0</v>
      </c>
      <c r="N5659" s="7">
        <f>SUMIFS(pg_transaction_cleaned!$H$2:$H$5743,pg_transaction_cleaned!$O$2:$O$5743,A5659,pg_transaction_cleaned!$F$2:$F$5743,"REFUND")</f>
        <v>0</v>
      </c>
      <c r="O5659" s="6" t="str">
        <f t="shared" si="444"/>
        <v>OK</v>
      </c>
      <c r="P5659" s="8">
        <f t="shared" si="445"/>
        <v>0</v>
      </c>
    </row>
    <row r="5660" spans="1:16" x14ac:dyDescent="0.3">
      <c r="A5660" s="6" t="s">
        <v>11173</v>
      </c>
      <c r="B5660" s="6" t="s">
        <v>11842</v>
      </c>
      <c r="C5660" s="6" t="s">
        <v>11174</v>
      </c>
      <c r="D5660" s="6" t="s">
        <v>23</v>
      </c>
      <c r="E5660" s="6" t="s">
        <v>18</v>
      </c>
      <c r="F5660" s="6" t="s">
        <v>12070</v>
      </c>
      <c r="G5660" s="6" t="s">
        <v>19</v>
      </c>
      <c r="H5660" s="10">
        <f t="shared" si="441"/>
        <v>46290</v>
      </c>
      <c r="I5660" s="7">
        <f t="shared" si="442"/>
        <v>8598</v>
      </c>
      <c r="J5660" s="6" t="str">
        <f t="shared" si="443"/>
        <v>Bengaluru</v>
      </c>
      <c r="K5660" s="6">
        <f>COUNTIFS(pg_transaction_cleaned!$O$2:$O$5743,A5660,pg_transaction_cleaned!$F$2:$F$5743,"CAPTURE")</f>
        <v>1</v>
      </c>
      <c r="L5660" s="7">
        <f>SUMIFS(pg_transaction_cleaned!$H$2:$H$5743,pg_transaction_cleaned!$O$2:$O$5743,A5660,pg_transaction_cleaned!$F$2:$F$5743,"CAPTURE")</f>
        <v>8598</v>
      </c>
      <c r="M5660" s="6">
        <f>COUNTIFS(pg_transaction_cleaned!$O$2:$O$5743,A5660,pg_transaction_cleaned!$F$2:$F$5743,"REFUND")</f>
        <v>0</v>
      </c>
      <c r="N5660" s="7">
        <f>SUMIFS(pg_transaction_cleaned!$H$2:$H$5743,pg_transaction_cleaned!$O$2:$O$5743,A5660,pg_transaction_cleaned!$F$2:$F$5743,"REFUND")</f>
        <v>0</v>
      </c>
      <c r="O5660" s="6" t="str">
        <f t="shared" si="444"/>
        <v>OK</v>
      </c>
      <c r="P5660" s="8">
        <f t="shared" si="445"/>
        <v>0</v>
      </c>
    </row>
    <row r="5661" spans="1:16" x14ac:dyDescent="0.3">
      <c r="A5661" s="6" t="s">
        <v>11175</v>
      </c>
      <c r="B5661" s="6" t="s">
        <v>11972</v>
      </c>
      <c r="C5661" s="6" t="s">
        <v>11176</v>
      </c>
      <c r="D5661" s="6" t="s">
        <v>75</v>
      </c>
      <c r="E5661" s="6" t="s">
        <v>18</v>
      </c>
      <c r="F5661" s="6" t="s">
        <v>11853</v>
      </c>
      <c r="G5661" s="6" t="s">
        <v>19</v>
      </c>
      <c r="H5661" s="10">
        <f t="shared" si="441"/>
        <v>46269</v>
      </c>
      <c r="I5661" s="7">
        <f t="shared" si="442"/>
        <v>1799</v>
      </c>
      <c r="J5661" s="6" t="str">
        <f t="shared" si="443"/>
        <v>Mumbai</v>
      </c>
      <c r="K5661" s="6">
        <f>COUNTIFS(pg_transaction_cleaned!$O$2:$O$5743,A5661,pg_transaction_cleaned!$F$2:$F$5743,"CAPTURE")</f>
        <v>1</v>
      </c>
      <c r="L5661" s="7">
        <f>SUMIFS(pg_transaction_cleaned!$H$2:$H$5743,pg_transaction_cleaned!$O$2:$O$5743,A5661,pg_transaction_cleaned!$F$2:$F$5743,"CAPTURE")</f>
        <v>1799</v>
      </c>
      <c r="M5661" s="6">
        <f>COUNTIFS(pg_transaction_cleaned!$O$2:$O$5743,A5661,pg_transaction_cleaned!$F$2:$F$5743,"REFUND")</f>
        <v>0</v>
      </c>
      <c r="N5661" s="7">
        <f>SUMIFS(pg_transaction_cleaned!$H$2:$H$5743,pg_transaction_cleaned!$O$2:$O$5743,A5661,pg_transaction_cleaned!$F$2:$F$5743,"REFUND")</f>
        <v>0</v>
      </c>
      <c r="O5661" s="6" t="str">
        <f t="shared" si="444"/>
        <v>OK</v>
      </c>
      <c r="P5661" s="8">
        <f t="shared" si="445"/>
        <v>0</v>
      </c>
    </row>
    <row r="5662" spans="1:16" x14ac:dyDescent="0.3">
      <c r="A5662" s="6" t="s">
        <v>11177</v>
      </c>
      <c r="B5662" s="6" t="s">
        <v>11896</v>
      </c>
      <c r="C5662" s="6" t="s">
        <v>11178</v>
      </c>
      <c r="D5662" s="6" t="s">
        <v>75</v>
      </c>
      <c r="E5662" s="6" t="s">
        <v>54</v>
      </c>
      <c r="F5662" s="6" t="s">
        <v>11964</v>
      </c>
      <c r="G5662" s="6" t="s">
        <v>19</v>
      </c>
      <c r="H5662" s="10">
        <f t="shared" si="441"/>
        <v>46292</v>
      </c>
      <c r="I5662" s="7">
        <f t="shared" si="442"/>
        <v>8498</v>
      </c>
      <c r="J5662" s="6" t="str">
        <f t="shared" si="443"/>
        <v>Mumbai</v>
      </c>
      <c r="K5662" s="6">
        <f>COUNTIFS(pg_transaction_cleaned!$O$2:$O$5743,A5662,pg_transaction_cleaned!$F$2:$F$5743,"CAPTURE")</f>
        <v>1</v>
      </c>
      <c r="L5662" s="7">
        <f>SUMIFS(pg_transaction_cleaned!$H$2:$H$5743,pg_transaction_cleaned!$O$2:$O$5743,A5662,pg_transaction_cleaned!$F$2:$F$5743,"CAPTURE")</f>
        <v>8498</v>
      </c>
      <c r="M5662" s="6">
        <f>COUNTIFS(pg_transaction_cleaned!$O$2:$O$5743,A5662,pg_transaction_cleaned!$F$2:$F$5743,"REFUND")</f>
        <v>0</v>
      </c>
      <c r="N5662" s="7">
        <f>SUMIFS(pg_transaction_cleaned!$H$2:$H$5743,pg_transaction_cleaned!$O$2:$O$5743,A5662,pg_transaction_cleaned!$F$2:$F$5743,"REFUND")</f>
        <v>0</v>
      </c>
      <c r="O5662" s="6" t="str">
        <f t="shared" si="444"/>
        <v>OK</v>
      </c>
      <c r="P5662" s="8">
        <f t="shared" si="445"/>
        <v>0</v>
      </c>
    </row>
    <row r="5663" spans="1:16" x14ac:dyDescent="0.3">
      <c r="A5663" s="6" t="s">
        <v>11179</v>
      </c>
      <c r="B5663" s="6" t="s">
        <v>11897</v>
      </c>
      <c r="C5663" s="6" t="s">
        <v>11180</v>
      </c>
      <c r="D5663" s="6" t="s">
        <v>23</v>
      </c>
      <c r="E5663" s="6" t="s">
        <v>18</v>
      </c>
      <c r="F5663" s="6" t="s">
        <v>11861</v>
      </c>
      <c r="G5663" s="6" t="s">
        <v>115</v>
      </c>
      <c r="H5663" s="10">
        <f t="shared" si="441"/>
        <v>46266</v>
      </c>
      <c r="I5663" s="7">
        <f t="shared" si="442"/>
        <v>7999</v>
      </c>
      <c r="J5663" s="6" t="str">
        <f t="shared" si="443"/>
        <v>Bengaluru</v>
      </c>
      <c r="K5663" s="6">
        <f>COUNTIFS(pg_transaction_cleaned!$O$2:$O$5743,A5663,pg_transaction_cleaned!$F$2:$F$5743,"CAPTURE")</f>
        <v>0</v>
      </c>
      <c r="L5663" s="7">
        <f>SUMIFS(pg_transaction_cleaned!$H$2:$H$5743,pg_transaction_cleaned!$O$2:$O$5743,A5663,pg_transaction_cleaned!$F$2:$F$5743,"CAPTURE")</f>
        <v>0</v>
      </c>
      <c r="M5663" s="6">
        <f>COUNTIFS(pg_transaction_cleaned!$O$2:$O$5743,A5663,pg_transaction_cleaned!$F$2:$F$5743,"REFUND")</f>
        <v>0</v>
      </c>
      <c r="N5663" s="7">
        <f>SUMIFS(pg_transaction_cleaned!$H$2:$H$5743,pg_transaction_cleaned!$O$2:$O$5743,A5663,pg_transaction_cleaned!$F$2:$F$5743,"REFUND")</f>
        <v>0</v>
      </c>
      <c r="O5663" s="6" t="str">
        <f t="shared" si="444"/>
        <v>OK</v>
      </c>
      <c r="P5663" s="8">
        <f t="shared" si="445"/>
        <v>0</v>
      </c>
    </row>
    <row r="5664" spans="1:16" x14ac:dyDescent="0.3">
      <c r="A5664" s="6" t="s">
        <v>11181</v>
      </c>
      <c r="B5664" s="6" t="s">
        <v>11868</v>
      </c>
      <c r="C5664" s="6" t="s">
        <v>11182</v>
      </c>
      <c r="D5664" s="6" t="s">
        <v>75</v>
      </c>
      <c r="E5664" s="6" t="s">
        <v>27</v>
      </c>
      <c r="F5664" s="6" t="s">
        <v>11856</v>
      </c>
      <c r="G5664" s="6" t="s">
        <v>80</v>
      </c>
      <c r="H5664" s="10">
        <f t="shared" si="441"/>
        <v>46288</v>
      </c>
      <c r="I5664" s="7">
        <f t="shared" si="442"/>
        <v>2598</v>
      </c>
      <c r="J5664" s="6" t="str">
        <f t="shared" si="443"/>
        <v>Mumbai</v>
      </c>
      <c r="K5664" s="6">
        <f>COUNTIFS(pg_transaction_cleaned!$O$2:$O$5743,A5664,pg_transaction_cleaned!$F$2:$F$5743,"CAPTURE")</f>
        <v>0</v>
      </c>
      <c r="L5664" s="7">
        <f>SUMIFS(pg_transaction_cleaned!$H$2:$H$5743,pg_transaction_cleaned!$O$2:$O$5743,A5664,pg_transaction_cleaned!$F$2:$F$5743,"CAPTURE")</f>
        <v>0</v>
      </c>
      <c r="M5664" s="6">
        <f>COUNTIFS(pg_transaction_cleaned!$O$2:$O$5743,A5664,pg_transaction_cleaned!$F$2:$F$5743,"REFUND")</f>
        <v>0</v>
      </c>
      <c r="N5664" s="7">
        <f>SUMIFS(pg_transaction_cleaned!$H$2:$H$5743,pg_transaction_cleaned!$O$2:$O$5743,A5664,pg_transaction_cleaned!$F$2:$F$5743,"REFUND")</f>
        <v>0</v>
      </c>
      <c r="O5664" s="6" t="str">
        <f t="shared" si="444"/>
        <v>OK</v>
      </c>
      <c r="P5664" s="8">
        <f t="shared" si="445"/>
        <v>0</v>
      </c>
    </row>
    <row r="5665" spans="1:16" x14ac:dyDescent="0.3">
      <c r="A5665" s="6" t="s">
        <v>11183</v>
      </c>
      <c r="B5665" s="6" t="s">
        <v>11895</v>
      </c>
      <c r="C5665" s="6" t="s">
        <v>11184</v>
      </c>
      <c r="D5665" s="6" t="s">
        <v>42</v>
      </c>
      <c r="E5665" s="6" t="s">
        <v>18</v>
      </c>
      <c r="F5665" s="6" t="s">
        <v>11835</v>
      </c>
      <c r="G5665" s="6" t="s">
        <v>19</v>
      </c>
      <c r="H5665" s="10">
        <f t="shared" si="441"/>
        <v>46295</v>
      </c>
      <c r="I5665" s="7">
        <f t="shared" si="442"/>
        <v>499</v>
      </c>
      <c r="J5665" s="6" t="str">
        <f t="shared" si="443"/>
        <v>Hyderabad</v>
      </c>
      <c r="K5665" s="6">
        <f>COUNTIFS(pg_transaction_cleaned!$O$2:$O$5743,A5665,pg_transaction_cleaned!$F$2:$F$5743,"CAPTURE")</f>
        <v>1</v>
      </c>
      <c r="L5665" s="7">
        <f>SUMIFS(pg_transaction_cleaned!$H$2:$H$5743,pg_transaction_cleaned!$O$2:$O$5743,A5665,pg_transaction_cleaned!$F$2:$F$5743,"CAPTURE")</f>
        <v>499</v>
      </c>
      <c r="M5665" s="6">
        <f>COUNTIFS(pg_transaction_cleaned!$O$2:$O$5743,A5665,pg_transaction_cleaned!$F$2:$F$5743,"REFUND")</f>
        <v>0</v>
      </c>
      <c r="N5665" s="7">
        <f>SUMIFS(pg_transaction_cleaned!$H$2:$H$5743,pg_transaction_cleaned!$O$2:$O$5743,A5665,pg_transaction_cleaned!$F$2:$F$5743,"REFUND")</f>
        <v>0</v>
      </c>
      <c r="O5665" s="6" t="str">
        <f t="shared" si="444"/>
        <v>OK</v>
      </c>
      <c r="P5665" s="8">
        <f t="shared" si="445"/>
        <v>0</v>
      </c>
    </row>
    <row r="5666" spans="1:16" x14ac:dyDescent="0.3">
      <c r="A5666" s="6" t="s">
        <v>11185</v>
      </c>
      <c r="B5666" s="6" t="s">
        <v>11928</v>
      </c>
      <c r="C5666" s="6" t="s">
        <v>11186</v>
      </c>
      <c r="D5666" s="6" t="s">
        <v>17</v>
      </c>
      <c r="E5666" s="6" t="s">
        <v>18</v>
      </c>
      <c r="F5666" s="6" t="s">
        <v>11954</v>
      </c>
      <c r="G5666" s="6" t="s">
        <v>19</v>
      </c>
      <c r="H5666" s="10">
        <f t="shared" si="441"/>
        <v>46266</v>
      </c>
      <c r="I5666" s="7">
        <f t="shared" si="442"/>
        <v>1848</v>
      </c>
      <c r="J5666" s="6" t="str">
        <f t="shared" si="443"/>
        <v>Pune</v>
      </c>
      <c r="K5666" s="6">
        <f>COUNTIFS(pg_transaction_cleaned!$O$2:$O$5743,A5666,pg_transaction_cleaned!$F$2:$F$5743,"CAPTURE")</f>
        <v>1</v>
      </c>
      <c r="L5666" s="7">
        <f>SUMIFS(pg_transaction_cleaned!$H$2:$H$5743,pg_transaction_cleaned!$O$2:$O$5743,A5666,pg_transaction_cleaned!$F$2:$F$5743,"CAPTURE")</f>
        <v>1848</v>
      </c>
      <c r="M5666" s="6">
        <f>COUNTIFS(pg_transaction_cleaned!$O$2:$O$5743,A5666,pg_transaction_cleaned!$F$2:$F$5743,"REFUND")</f>
        <v>0</v>
      </c>
      <c r="N5666" s="7">
        <f>SUMIFS(pg_transaction_cleaned!$H$2:$H$5743,pg_transaction_cleaned!$O$2:$O$5743,A5666,pg_transaction_cleaned!$F$2:$F$5743,"REFUND")</f>
        <v>0</v>
      </c>
      <c r="O5666" s="6" t="str">
        <f t="shared" si="444"/>
        <v>OK</v>
      </c>
      <c r="P5666" s="8">
        <f t="shared" si="445"/>
        <v>0</v>
      </c>
    </row>
    <row r="5667" spans="1:16" x14ac:dyDescent="0.3">
      <c r="A5667" s="6" t="s">
        <v>11187</v>
      </c>
      <c r="B5667" s="6" t="s">
        <v>11875</v>
      </c>
      <c r="C5667" s="6" t="s">
        <v>11188</v>
      </c>
      <c r="D5667" s="6" t="s">
        <v>61</v>
      </c>
      <c r="E5667" s="6" t="s">
        <v>27</v>
      </c>
      <c r="F5667" s="6" t="s">
        <v>11978</v>
      </c>
      <c r="G5667" s="6" t="s">
        <v>19</v>
      </c>
      <c r="H5667" s="10">
        <f t="shared" si="441"/>
        <v>46279</v>
      </c>
      <c r="I5667" s="7">
        <f t="shared" si="442"/>
        <v>5097</v>
      </c>
      <c r="J5667" s="6" t="str">
        <f t="shared" si="443"/>
        <v>Delhi</v>
      </c>
      <c r="K5667" s="6">
        <f>COUNTIFS(pg_transaction_cleaned!$O$2:$O$5743,A5667,pg_transaction_cleaned!$F$2:$F$5743,"CAPTURE")</f>
        <v>1</v>
      </c>
      <c r="L5667" s="7">
        <f>SUMIFS(pg_transaction_cleaned!$H$2:$H$5743,pg_transaction_cleaned!$O$2:$O$5743,A5667,pg_transaction_cleaned!$F$2:$F$5743,"CAPTURE")</f>
        <v>5097</v>
      </c>
      <c r="M5667" s="6">
        <f>COUNTIFS(pg_transaction_cleaned!$O$2:$O$5743,A5667,pg_transaction_cleaned!$F$2:$F$5743,"REFUND")</f>
        <v>0</v>
      </c>
      <c r="N5667" s="7">
        <f>SUMIFS(pg_transaction_cleaned!$H$2:$H$5743,pg_transaction_cleaned!$O$2:$O$5743,A5667,pg_transaction_cleaned!$F$2:$F$5743,"REFUND")</f>
        <v>0</v>
      </c>
      <c r="O5667" s="6" t="str">
        <f t="shared" si="444"/>
        <v>OK</v>
      </c>
      <c r="P5667" s="8">
        <f t="shared" si="445"/>
        <v>0</v>
      </c>
    </row>
    <row r="5668" spans="1:16" x14ac:dyDescent="0.3">
      <c r="A5668" s="6" t="s">
        <v>11189</v>
      </c>
      <c r="B5668" s="6" t="s">
        <v>11842</v>
      </c>
      <c r="C5668" s="6" t="s">
        <v>11190</v>
      </c>
      <c r="D5668" s="6"/>
      <c r="E5668" s="6" t="s">
        <v>27</v>
      </c>
      <c r="F5668" s="6" t="s">
        <v>11929</v>
      </c>
      <c r="G5668" s="6" t="s">
        <v>19</v>
      </c>
      <c r="H5668" s="10">
        <f t="shared" si="441"/>
        <v>46290</v>
      </c>
      <c r="I5668" s="7">
        <f t="shared" si="442"/>
        <v>799</v>
      </c>
      <c r="J5668" s="6" t="str">
        <f t="shared" si="443"/>
        <v>Unknown</v>
      </c>
      <c r="K5668" s="6">
        <f>COUNTIFS(pg_transaction_cleaned!$O$2:$O$5743,A5668,pg_transaction_cleaned!$F$2:$F$5743,"CAPTURE")</f>
        <v>1</v>
      </c>
      <c r="L5668" s="7">
        <f>SUMIFS(pg_transaction_cleaned!$H$2:$H$5743,pg_transaction_cleaned!$O$2:$O$5743,A5668,pg_transaction_cleaned!$F$2:$F$5743,"CAPTURE")</f>
        <v>799</v>
      </c>
      <c r="M5668" s="6">
        <f>COUNTIFS(pg_transaction_cleaned!$O$2:$O$5743,A5668,pg_transaction_cleaned!$F$2:$F$5743,"REFUND")</f>
        <v>0</v>
      </c>
      <c r="N5668" s="7">
        <f>SUMIFS(pg_transaction_cleaned!$H$2:$H$5743,pg_transaction_cleaned!$O$2:$O$5743,A5668,pg_transaction_cleaned!$F$2:$F$5743,"REFUND")</f>
        <v>0</v>
      </c>
      <c r="O5668" s="6" t="str">
        <f t="shared" si="444"/>
        <v>OK</v>
      </c>
      <c r="P5668" s="8">
        <f t="shared" si="445"/>
        <v>0</v>
      </c>
    </row>
    <row r="5669" spans="1:16" x14ac:dyDescent="0.3">
      <c r="A5669" s="6" t="s">
        <v>11191</v>
      </c>
      <c r="B5669" s="6" t="s">
        <v>11857</v>
      </c>
      <c r="C5669" s="6" t="s">
        <v>11192</v>
      </c>
      <c r="D5669" s="6" t="s">
        <v>34</v>
      </c>
      <c r="E5669" s="6" t="s">
        <v>27</v>
      </c>
      <c r="F5669" s="6" t="s">
        <v>11827</v>
      </c>
      <c r="G5669" s="6" t="s">
        <v>19</v>
      </c>
      <c r="H5669" s="10">
        <f t="shared" si="441"/>
        <v>46287</v>
      </c>
      <c r="I5669" s="7">
        <f t="shared" si="442"/>
        <v>299</v>
      </c>
      <c r="J5669" s="6" t="str">
        <f t="shared" si="443"/>
        <v>Ahmedabad</v>
      </c>
      <c r="K5669" s="6">
        <f>COUNTIFS(pg_transaction_cleaned!$O$2:$O$5743,A5669,pg_transaction_cleaned!$F$2:$F$5743,"CAPTURE")</f>
        <v>1</v>
      </c>
      <c r="L5669" s="7">
        <f>SUMIFS(pg_transaction_cleaned!$H$2:$H$5743,pg_transaction_cleaned!$O$2:$O$5743,A5669,pg_transaction_cleaned!$F$2:$F$5743,"CAPTURE")</f>
        <v>299</v>
      </c>
      <c r="M5669" s="6">
        <f>COUNTIFS(pg_transaction_cleaned!$O$2:$O$5743,A5669,pg_transaction_cleaned!$F$2:$F$5743,"REFUND")</f>
        <v>0</v>
      </c>
      <c r="N5669" s="7">
        <f>SUMIFS(pg_transaction_cleaned!$H$2:$H$5743,pg_transaction_cleaned!$O$2:$O$5743,A5669,pg_transaction_cleaned!$F$2:$F$5743,"REFUND")</f>
        <v>0</v>
      </c>
      <c r="O5669" s="6" t="str">
        <f t="shared" si="444"/>
        <v>OK</v>
      </c>
      <c r="P5669" s="8">
        <f t="shared" si="445"/>
        <v>0</v>
      </c>
    </row>
    <row r="5670" spans="1:16" x14ac:dyDescent="0.3">
      <c r="A5670" s="6" t="s">
        <v>11193</v>
      </c>
      <c r="B5670" s="6" t="s">
        <v>11981</v>
      </c>
      <c r="C5670" s="6" t="s">
        <v>11194</v>
      </c>
      <c r="D5670" s="6" t="s">
        <v>75</v>
      </c>
      <c r="E5670" s="6" t="s">
        <v>18</v>
      </c>
      <c r="F5670" s="6" t="s">
        <v>11851</v>
      </c>
      <c r="G5670" s="6" t="s">
        <v>19</v>
      </c>
      <c r="H5670" s="10">
        <f t="shared" si="441"/>
        <v>46274</v>
      </c>
      <c r="I5670" s="7">
        <f t="shared" si="442"/>
        <v>3499</v>
      </c>
      <c r="J5670" s="6" t="str">
        <f t="shared" si="443"/>
        <v>Mumbai</v>
      </c>
      <c r="K5670" s="6">
        <f>COUNTIFS(pg_transaction_cleaned!$O$2:$O$5743,A5670,pg_transaction_cleaned!$F$2:$F$5743,"CAPTURE")</f>
        <v>1</v>
      </c>
      <c r="L5670" s="7">
        <f>SUMIFS(pg_transaction_cleaned!$H$2:$H$5743,pg_transaction_cleaned!$O$2:$O$5743,A5670,pg_transaction_cleaned!$F$2:$F$5743,"CAPTURE")</f>
        <v>3499</v>
      </c>
      <c r="M5670" s="6">
        <f>COUNTIFS(pg_transaction_cleaned!$O$2:$O$5743,A5670,pg_transaction_cleaned!$F$2:$F$5743,"REFUND")</f>
        <v>0</v>
      </c>
      <c r="N5670" s="7">
        <f>SUMIFS(pg_transaction_cleaned!$H$2:$H$5743,pg_transaction_cleaned!$O$2:$O$5743,A5670,pg_transaction_cleaned!$F$2:$F$5743,"REFUND")</f>
        <v>0</v>
      </c>
      <c r="O5670" s="6" t="str">
        <f t="shared" si="444"/>
        <v>OK</v>
      </c>
      <c r="P5670" s="8">
        <f t="shared" si="445"/>
        <v>0</v>
      </c>
    </row>
    <row r="5671" spans="1:16" x14ac:dyDescent="0.3">
      <c r="A5671" s="6" t="s">
        <v>11195</v>
      </c>
      <c r="B5671" s="6" t="s">
        <v>11875</v>
      </c>
      <c r="C5671" s="6" t="s">
        <v>11196</v>
      </c>
      <c r="D5671" s="6" t="s">
        <v>26</v>
      </c>
      <c r="E5671" s="6" t="s">
        <v>43</v>
      </c>
      <c r="F5671" s="6" t="s">
        <v>11843</v>
      </c>
      <c r="G5671" s="6" t="s">
        <v>19</v>
      </c>
      <c r="H5671" s="10">
        <f t="shared" si="441"/>
        <v>46279</v>
      </c>
      <c r="I5671" s="7">
        <f t="shared" si="442"/>
        <v>349</v>
      </c>
      <c r="J5671" s="6" t="str">
        <f t="shared" si="443"/>
        <v>Kolkata</v>
      </c>
      <c r="K5671" s="6">
        <f>COUNTIFS(pg_transaction_cleaned!$O$2:$O$5743,A5671,pg_transaction_cleaned!$F$2:$F$5743,"CAPTURE")</f>
        <v>1</v>
      </c>
      <c r="L5671" s="7">
        <f>SUMIFS(pg_transaction_cleaned!$H$2:$H$5743,pg_transaction_cleaned!$O$2:$O$5743,A5671,pg_transaction_cleaned!$F$2:$F$5743,"CAPTURE")</f>
        <v>349</v>
      </c>
      <c r="M5671" s="6">
        <f>COUNTIFS(pg_transaction_cleaned!$O$2:$O$5743,A5671,pg_transaction_cleaned!$F$2:$F$5743,"REFUND")</f>
        <v>0</v>
      </c>
      <c r="N5671" s="7">
        <f>SUMIFS(pg_transaction_cleaned!$H$2:$H$5743,pg_transaction_cleaned!$O$2:$O$5743,A5671,pg_transaction_cleaned!$F$2:$F$5743,"REFUND")</f>
        <v>0</v>
      </c>
      <c r="O5671" s="6" t="str">
        <f t="shared" si="444"/>
        <v>OK</v>
      </c>
      <c r="P5671" s="8">
        <f t="shared" si="445"/>
        <v>0</v>
      </c>
    </row>
    <row r="5672" spans="1:16" x14ac:dyDescent="0.3">
      <c r="A5672" s="6" t="s">
        <v>11197</v>
      </c>
      <c r="B5672" s="6" t="s">
        <v>11928</v>
      </c>
      <c r="C5672" s="6" t="s">
        <v>11198</v>
      </c>
      <c r="D5672" s="6" t="s">
        <v>23</v>
      </c>
      <c r="E5672" s="6" t="s">
        <v>18</v>
      </c>
      <c r="F5672" s="6" t="s">
        <v>11827</v>
      </c>
      <c r="G5672" s="6" t="s">
        <v>19</v>
      </c>
      <c r="H5672" s="10">
        <f t="shared" si="441"/>
        <v>46266</v>
      </c>
      <c r="I5672" s="7">
        <f t="shared" si="442"/>
        <v>299</v>
      </c>
      <c r="J5672" s="6" t="str">
        <f t="shared" si="443"/>
        <v>Bengaluru</v>
      </c>
      <c r="K5672" s="6">
        <f>COUNTIFS(pg_transaction_cleaned!$O$2:$O$5743,A5672,pg_transaction_cleaned!$F$2:$F$5743,"CAPTURE")</f>
        <v>1</v>
      </c>
      <c r="L5672" s="7">
        <f>SUMIFS(pg_transaction_cleaned!$H$2:$H$5743,pg_transaction_cleaned!$O$2:$O$5743,A5672,pg_transaction_cleaned!$F$2:$F$5743,"CAPTURE")</f>
        <v>299</v>
      </c>
      <c r="M5672" s="6">
        <f>COUNTIFS(pg_transaction_cleaned!$O$2:$O$5743,A5672,pg_transaction_cleaned!$F$2:$F$5743,"REFUND")</f>
        <v>0</v>
      </c>
      <c r="N5672" s="7">
        <f>SUMIFS(pg_transaction_cleaned!$H$2:$H$5743,pg_transaction_cleaned!$O$2:$O$5743,A5672,pg_transaction_cleaned!$F$2:$F$5743,"REFUND")</f>
        <v>0</v>
      </c>
      <c r="O5672" s="6" t="str">
        <f t="shared" si="444"/>
        <v>OK</v>
      </c>
      <c r="P5672" s="8">
        <f t="shared" si="445"/>
        <v>0</v>
      </c>
    </row>
    <row r="5673" spans="1:16" x14ac:dyDescent="0.3">
      <c r="A5673" s="6" t="s">
        <v>11199</v>
      </c>
      <c r="B5673" s="6" t="s">
        <v>11909</v>
      </c>
      <c r="C5673" s="6" t="s">
        <v>9118</v>
      </c>
      <c r="D5673" s="6" t="s">
        <v>61</v>
      </c>
      <c r="E5673" s="6" t="s">
        <v>18</v>
      </c>
      <c r="F5673" s="6" t="s">
        <v>11837</v>
      </c>
      <c r="G5673" s="6" t="s">
        <v>66</v>
      </c>
      <c r="H5673" s="10">
        <f t="shared" si="441"/>
        <v>46276</v>
      </c>
      <c r="I5673" s="7">
        <f t="shared" si="442"/>
        <v>999</v>
      </c>
      <c r="J5673" s="6" t="str">
        <f t="shared" si="443"/>
        <v>Delhi</v>
      </c>
      <c r="K5673" s="6">
        <f>COUNTIFS(pg_transaction_cleaned!$O$2:$O$5743,A5673,pg_transaction_cleaned!$F$2:$F$5743,"CAPTURE")</f>
        <v>1</v>
      </c>
      <c r="L5673" s="7">
        <f>SUMIFS(pg_transaction_cleaned!$H$2:$H$5743,pg_transaction_cleaned!$O$2:$O$5743,A5673,pg_transaction_cleaned!$F$2:$F$5743,"CAPTURE")</f>
        <v>999</v>
      </c>
      <c r="M5673" s="6">
        <f>COUNTIFS(pg_transaction_cleaned!$O$2:$O$5743,A5673,pg_transaction_cleaned!$F$2:$F$5743,"REFUND")</f>
        <v>1</v>
      </c>
      <c r="N5673" s="7">
        <f>SUMIFS(pg_transaction_cleaned!$H$2:$H$5743,pg_transaction_cleaned!$O$2:$O$5743,A5673,pg_transaction_cleaned!$F$2:$F$5743,"REFUND")</f>
        <v>999</v>
      </c>
      <c r="O5673" s="6" t="str">
        <f t="shared" si="444"/>
        <v>OK</v>
      </c>
      <c r="P5673" s="8">
        <f t="shared" si="445"/>
        <v>0</v>
      </c>
    </row>
    <row r="5674" spans="1:16" x14ac:dyDescent="0.3">
      <c r="A5674" s="6" t="s">
        <v>11200</v>
      </c>
      <c r="B5674" s="6" t="s">
        <v>11877</v>
      </c>
      <c r="C5674" s="6" t="s">
        <v>11201</v>
      </c>
      <c r="D5674" s="6" t="s">
        <v>37</v>
      </c>
      <c r="E5674" s="6" t="s">
        <v>18</v>
      </c>
      <c r="F5674" s="6" t="s">
        <v>12052</v>
      </c>
      <c r="G5674" s="6" t="s">
        <v>19</v>
      </c>
      <c r="H5674" s="10">
        <f t="shared" si="441"/>
        <v>46267</v>
      </c>
      <c r="I5674" s="7">
        <f t="shared" si="442"/>
        <v>6997</v>
      </c>
      <c r="J5674" s="6" t="str">
        <f t="shared" si="443"/>
        <v>Lucknow</v>
      </c>
      <c r="K5674" s="6">
        <f>COUNTIFS(pg_transaction_cleaned!$O$2:$O$5743,A5674,pg_transaction_cleaned!$F$2:$F$5743,"CAPTURE")</f>
        <v>1</v>
      </c>
      <c r="L5674" s="7">
        <f>SUMIFS(pg_transaction_cleaned!$H$2:$H$5743,pg_transaction_cleaned!$O$2:$O$5743,A5674,pg_transaction_cleaned!$F$2:$F$5743,"CAPTURE")</f>
        <v>6997</v>
      </c>
      <c r="M5674" s="6">
        <f>COUNTIFS(pg_transaction_cleaned!$O$2:$O$5743,A5674,pg_transaction_cleaned!$F$2:$F$5743,"REFUND")</f>
        <v>0</v>
      </c>
      <c r="N5674" s="7">
        <f>SUMIFS(pg_transaction_cleaned!$H$2:$H$5743,pg_transaction_cleaned!$O$2:$O$5743,A5674,pg_transaction_cleaned!$F$2:$F$5743,"REFUND")</f>
        <v>0</v>
      </c>
      <c r="O5674" s="6" t="str">
        <f t="shared" si="444"/>
        <v>OK</v>
      </c>
      <c r="P5674" s="8">
        <f t="shared" si="445"/>
        <v>0</v>
      </c>
    </row>
    <row r="5675" spans="1:16" x14ac:dyDescent="0.3">
      <c r="A5675" s="6" t="s">
        <v>11202</v>
      </c>
      <c r="B5675" s="6" t="s">
        <v>11903</v>
      </c>
      <c r="C5675" s="6" t="s">
        <v>1708</v>
      </c>
      <c r="D5675" s="6" t="s">
        <v>17</v>
      </c>
      <c r="E5675" s="6" t="s">
        <v>18</v>
      </c>
      <c r="F5675" s="6" t="s">
        <v>12097</v>
      </c>
      <c r="G5675" s="6" t="s">
        <v>66</v>
      </c>
      <c r="H5675" s="10">
        <f t="shared" si="441"/>
        <v>46277</v>
      </c>
      <c r="I5675" s="7">
        <f t="shared" si="442"/>
        <v>12998</v>
      </c>
      <c r="J5675" s="6" t="str">
        <f t="shared" si="443"/>
        <v>Pune</v>
      </c>
      <c r="K5675" s="6">
        <f>COUNTIFS(pg_transaction_cleaned!$O$2:$O$5743,A5675,pg_transaction_cleaned!$F$2:$F$5743,"CAPTURE")</f>
        <v>1</v>
      </c>
      <c r="L5675" s="7">
        <f>SUMIFS(pg_transaction_cleaned!$H$2:$H$5743,pg_transaction_cleaned!$O$2:$O$5743,A5675,pg_transaction_cleaned!$F$2:$F$5743,"CAPTURE")</f>
        <v>12998</v>
      </c>
      <c r="M5675" s="6">
        <f>COUNTIFS(pg_transaction_cleaned!$O$2:$O$5743,A5675,pg_transaction_cleaned!$F$2:$F$5743,"REFUND")</f>
        <v>1</v>
      </c>
      <c r="N5675" s="7">
        <f>SUMIFS(pg_transaction_cleaned!$H$2:$H$5743,pg_transaction_cleaned!$O$2:$O$5743,A5675,pg_transaction_cleaned!$F$2:$F$5743,"REFUND")</f>
        <v>12998</v>
      </c>
      <c r="O5675" s="6" t="str">
        <f t="shared" si="444"/>
        <v>OK</v>
      </c>
      <c r="P5675" s="8">
        <f t="shared" si="445"/>
        <v>0</v>
      </c>
    </row>
    <row r="5676" spans="1:16" x14ac:dyDescent="0.3">
      <c r="A5676" s="6" t="s">
        <v>11203</v>
      </c>
      <c r="B5676" s="6" t="s">
        <v>11920</v>
      </c>
      <c r="C5676" s="6" t="s">
        <v>11204</v>
      </c>
      <c r="D5676" s="6" t="s">
        <v>48</v>
      </c>
      <c r="E5676" s="6" t="s">
        <v>18</v>
      </c>
      <c r="F5676" s="6" t="s">
        <v>11918</v>
      </c>
      <c r="G5676" s="6" t="s">
        <v>19</v>
      </c>
      <c r="H5676" s="10">
        <f t="shared" si="441"/>
        <v>46281</v>
      </c>
      <c r="I5676" s="7">
        <f t="shared" si="442"/>
        <v>9998</v>
      </c>
      <c r="J5676" s="6" t="str">
        <f t="shared" si="443"/>
        <v>Jaipur</v>
      </c>
      <c r="K5676" s="6">
        <f>COUNTIFS(pg_transaction_cleaned!$O$2:$O$5743,A5676,pg_transaction_cleaned!$F$2:$F$5743,"CAPTURE")</f>
        <v>1</v>
      </c>
      <c r="L5676" s="7">
        <f>SUMIFS(pg_transaction_cleaned!$H$2:$H$5743,pg_transaction_cleaned!$O$2:$O$5743,A5676,pg_transaction_cleaned!$F$2:$F$5743,"CAPTURE")</f>
        <v>9998</v>
      </c>
      <c r="M5676" s="6">
        <f>COUNTIFS(pg_transaction_cleaned!$O$2:$O$5743,A5676,pg_transaction_cleaned!$F$2:$F$5743,"REFUND")</f>
        <v>0</v>
      </c>
      <c r="N5676" s="7">
        <f>SUMIFS(pg_transaction_cleaned!$H$2:$H$5743,pg_transaction_cleaned!$O$2:$O$5743,A5676,pg_transaction_cleaned!$F$2:$F$5743,"REFUND")</f>
        <v>0</v>
      </c>
      <c r="O5676" s="6" t="str">
        <f t="shared" si="444"/>
        <v>OK</v>
      </c>
      <c r="P5676" s="8">
        <f t="shared" si="445"/>
        <v>0</v>
      </c>
    </row>
    <row r="5677" spans="1:16" x14ac:dyDescent="0.3">
      <c r="A5677" s="6" t="s">
        <v>11205</v>
      </c>
      <c r="B5677" s="6" t="s">
        <v>11976</v>
      </c>
      <c r="C5677" s="6" t="s">
        <v>11206</v>
      </c>
      <c r="D5677" s="6" t="s">
        <v>34</v>
      </c>
      <c r="E5677" s="6" t="s">
        <v>43</v>
      </c>
      <c r="F5677" s="6" t="s">
        <v>11941</v>
      </c>
      <c r="G5677" s="6" t="s">
        <v>19</v>
      </c>
      <c r="H5677" s="10">
        <f t="shared" si="441"/>
        <v>46284</v>
      </c>
      <c r="I5677" s="7">
        <f t="shared" si="442"/>
        <v>4998</v>
      </c>
      <c r="J5677" s="6" t="str">
        <f t="shared" si="443"/>
        <v>Ahmedabad</v>
      </c>
      <c r="K5677" s="6">
        <f>COUNTIFS(pg_transaction_cleaned!$O$2:$O$5743,A5677,pg_transaction_cleaned!$F$2:$F$5743,"CAPTURE")</f>
        <v>1</v>
      </c>
      <c r="L5677" s="7">
        <f>SUMIFS(pg_transaction_cleaned!$H$2:$H$5743,pg_transaction_cleaned!$O$2:$O$5743,A5677,pg_transaction_cleaned!$F$2:$F$5743,"CAPTURE")</f>
        <v>4998</v>
      </c>
      <c r="M5677" s="6">
        <f>COUNTIFS(pg_transaction_cleaned!$O$2:$O$5743,A5677,pg_transaction_cleaned!$F$2:$F$5743,"REFUND")</f>
        <v>0</v>
      </c>
      <c r="N5677" s="7">
        <f>SUMIFS(pg_transaction_cleaned!$H$2:$H$5743,pg_transaction_cleaned!$O$2:$O$5743,A5677,pg_transaction_cleaned!$F$2:$F$5743,"REFUND")</f>
        <v>0</v>
      </c>
      <c r="O5677" s="6" t="str">
        <f t="shared" si="444"/>
        <v>OK</v>
      </c>
      <c r="P5677" s="8">
        <f t="shared" si="445"/>
        <v>0</v>
      </c>
    </row>
    <row r="5678" spans="1:16" x14ac:dyDescent="0.3">
      <c r="A5678" s="6" t="s">
        <v>11207</v>
      </c>
      <c r="B5678" s="6" t="s">
        <v>11875</v>
      </c>
      <c r="C5678" s="6" t="s">
        <v>11208</v>
      </c>
      <c r="D5678" s="6" t="s">
        <v>48</v>
      </c>
      <c r="E5678" s="6" t="s">
        <v>43</v>
      </c>
      <c r="F5678" s="6" t="s">
        <v>11941</v>
      </c>
      <c r="G5678" s="6" t="s">
        <v>115</v>
      </c>
      <c r="H5678" s="10">
        <f t="shared" si="441"/>
        <v>46279</v>
      </c>
      <c r="I5678" s="7">
        <f t="shared" si="442"/>
        <v>4998</v>
      </c>
      <c r="J5678" s="6" t="str">
        <f t="shared" si="443"/>
        <v>Jaipur</v>
      </c>
      <c r="K5678" s="6">
        <f>COUNTIFS(pg_transaction_cleaned!$O$2:$O$5743,A5678,pg_transaction_cleaned!$F$2:$F$5743,"CAPTURE")</f>
        <v>0</v>
      </c>
      <c r="L5678" s="7">
        <f>SUMIFS(pg_transaction_cleaned!$H$2:$H$5743,pg_transaction_cleaned!$O$2:$O$5743,A5678,pg_transaction_cleaned!$F$2:$F$5743,"CAPTURE")</f>
        <v>0</v>
      </c>
      <c r="M5678" s="6">
        <f>COUNTIFS(pg_transaction_cleaned!$O$2:$O$5743,A5678,pg_transaction_cleaned!$F$2:$F$5743,"REFUND")</f>
        <v>0</v>
      </c>
      <c r="N5678" s="7">
        <f>SUMIFS(pg_transaction_cleaned!$H$2:$H$5743,pg_transaction_cleaned!$O$2:$O$5743,A5678,pg_transaction_cleaned!$F$2:$F$5743,"REFUND")</f>
        <v>0</v>
      </c>
      <c r="O5678" s="6" t="str">
        <f t="shared" si="444"/>
        <v>OK</v>
      </c>
      <c r="P5678" s="8">
        <f t="shared" si="445"/>
        <v>0</v>
      </c>
    </row>
    <row r="5679" spans="1:16" x14ac:dyDescent="0.3">
      <c r="A5679" s="6" t="s">
        <v>11209</v>
      </c>
      <c r="B5679" s="6" t="s">
        <v>11920</v>
      </c>
      <c r="C5679" s="6" t="s">
        <v>11210</v>
      </c>
      <c r="D5679" s="6" t="s">
        <v>17</v>
      </c>
      <c r="E5679" s="6" t="s">
        <v>18</v>
      </c>
      <c r="F5679" s="6" t="s">
        <v>11913</v>
      </c>
      <c r="G5679" s="6" t="s">
        <v>19</v>
      </c>
      <c r="H5679" s="10">
        <f t="shared" si="441"/>
        <v>46281</v>
      </c>
      <c r="I5679" s="7">
        <f t="shared" si="442"/>
        <v>3348</v>
      </c>
      <c r="J5679" s="6" t="str">
        <f t="shared" si="443"/>
        <v>Pune</v>
      </c>
      <c r="K5679" s="6">
        <f>COUNTIFS(pg_transaction_cleaned!$O$2:$O$5743,A5679,pg_transaction_cleaned!$F$2:$F$5743,"CAPTURE")</f>
        <v>1</v>
      </c>
      <c r="L5679" s="7">
        <f>SUMIFS(pg_transaction_cleaned!$H$2:$H$5743,pg_transaction_cleaned!$O$2:$O$5743,A5679,pg_transaction_cleaned!$F$2:$F$5743,"CAPTURE")</f>
        <v>3348</v>
      </c>
      <c r="M5679" s="6">
        <f>COUNTIFS(pg_transaction_cleaned!$O$2:$O$5743,A5679,pg_transaction_cleaned!$F$2:$F$5743,"REFUND")</f>
        <v>0</v>
      </c>
      <c r="N5679" s="7">
        <f>SUMIFS(pg_transaction_cleaned!$H$2:$H$5743,pg_transaction_cleaned!$O$2:$O$5743,A5679,pg_transaction_cleaned!$F$2:$F$5743,"REFUND")</f>
        <v>0</v>
      </c>
      <c r="O5679" s="6" t="str">
        <f t="shared" si="444"/>
        <v>OK</v>
      </c>
      <c r="P5679" s="8">
        <f t="shared" si="445"/>
        <v>0</v>
      </c>
    </row>
    <row r="5680" spans="1:16" x14ac:dyDescent="0.3">
      <c r="A5680" s="6" t="s">
        <v>11211</v>
      </c>
      <c r="B5680" s="6" t="s">
        <v>11838</v>
      </c>
      <c r="C5680" s="6" t="s">
        <v>11212</v>
      </c>
      <c r="D5680" s="6" t="s">
        <v>75</v>
      </c>
      <c r="E5680" s="6" t="s">
        <v>27</v>
      </c>
      <c r="F5680" s="6" t="s">
        <v>11889</v>
      </c>
      <c r="G5680" s="6" t="s">
        <v>19</v>
      </c>
      <c r="H5680" s="10">
        <f t="shared" si="441"/>
        <v>46283</v>
      </c>
      <c r="I5680" s="7">
        <f t="shared" si="442"/>
        <v>3098</v>
      </c>
      <c r="J5680" s="6" t="str">
        <f t="shared" si="443"/>
        <v>Mumbai</v>
      </c>
      <c r="K5680" s="6">
        <f>COUNTIFS(pg_transaction_cleaned!$O$2:$O$5743,A5680,pg_transaction_cleaned!$F$2:$F$5743,"CAPTURE")</f>
        <v>1</v>
      </c>
      <c r="L5680" s="7">
        <f>SUMIFS(pg_transaction_cleaned!$H$2:$H$5743,pg_transaction_cleaned!$O$2:$O$5743,A5680,pg_transaction_cleaned!$F$2:$F$5743,"CAPTURE")</f>
        <v>3098</v>
      </c>
      <c r="M5680" s="6">
        <f>COUNTIFS(pg_transaction_cleaned!$O$2:$O$5743,A5680,pg_transaction_cleaned!$F$2:$F$5743,"REFUND")</f>
        <v>0</v>
      </c>
      <c r="N5680" s="7">
        <f>SUMIFS(pg_transaction_cleaned!$H$2:$H$5743,pg_transaction_cleaned!$O$2:$O$5743,A5680,pg_transaction_cleaned!$F$2:$F$5743,"REFUND")</f>
        <v>0</v>
      </c>
      <c r="O5680" s="6" t="str">
        <f t="shared" si="444"/>
        <v>OK</v>
      </c>
      <c r="P5680" s="8">
        <f t="shared" si="445"/>
        <v>0</v>
      </c>
    </row>
    <row r="5681" spans="1:16" x14ac:dyDescent="0.3">
      <c r="A5681" s="6" t="s">
        <v>11213</v>
      </c>
      <c r="B5681" s="6" t="s">
        <v>11981</v>
      </c>
      <c r="C5681" s="6" t="s">
        <v>11214</v>
      </c>
      <c r="D5681" s="6" t="s">
        <v>42</v>
      </c>
      <c r="E5681" s="6" t="s">
        <v>18</v>
      </c>
      <c r="F5681" s="6" t="s">
        <v>11831</v>
      </c>
      <c r="G5681" s="6" t="s">
        <v>19</v>
      </c>
      <c r="H5681" s="10">
        <f t="shared" si="441"/>
        <v>46274</v>
      </c>
      <c r="I5681" s="7">
        <f t="shared" si="442"/>
        <v>2098</v>
      </c>
      <c r="J5681" s="6" t="str">
        <f t="shared" si="443"/>
        <v>Hyderabad</v>
      </c>
      <c r="K5681" s="6">
        <f>COUNTIFS(pg_transaction_cleaned!$O$2:$O$5743,A5681,pg_transaction_cleaned!$F$2:$F$5743,"CAPTURE")</f>
        <v>1</v>
      </c>
      <c r="L5681" s="7">
        <f>SUMIFS(pg_transaction_cleaned!$H$2:$H$5743,pg_transaction_cleaned!$O$2:$O$5743,A5681,pg_transaction_cleaned!$F$2:$F$5743,"CAPTURE")</f>
        <v>2098</v>
      </c>
      <c r="M5681" s="6">
        <f>COUNTIFS(pg_transaction_cleaned!$O$2:$O$5743,A5681,pg_transaction_cleaned!$F$2:$F$5743,"REFUND")</f>
        <v>0</v>
      </c>
      <c r="N5681" s="7">
        <f>SUMIFS(pg_transaction_cleaned!$H$2:$H$5743,pg_transaction_cleaned!$O$2:$O$5743,A5681,pg_transaction_cleaned!$F$2:$F$5743,"REFUND")</f>
        <v>0</v>
      </c>
      <c r="O5681" s="6" t="str">
        <f t="shared" si="444"/>
        <v>OK</v>
      </c>
      <c r="P5681" s="8">
        <f t="shared" si="445"/>
        <v>0</v>
      </c>
    </row>
    <row r="5682" spans="1:16" x14ac:dyDescent="0.3">
      <c r="A5682" s="6" t="s">
        <v>11215</v>
      </c>
      <c r="B5682" s="6" t="s">
        <v>11909</v>
      </c>
      <c r="C5682" s="6" t="s">
        <v>3571</v>
      </c>
      <c r="D5682" s="6" t="s">
        <v>34</v>
      </c>
      <c r="E5682" s="6" t="s">
        <v>54</v>
      </c>
      <c r="F5682" s="6" t="s">
        <v>11851</v>
      </c>
      <c r="G5682" s="6" t="s">
        <v>19</v>
      </c>
      <c r="H5682" s="10">
        <f t="shared" si="441"/>
        <v>46276</v>
      </c>
      <c r="I5682" s="7">
        <f t="shared" si="442"/>
        <v>3499</v>
      </c>
      <c r="J5682" s="6" t="str">
        <f t="shared" si="443"/>
        <v>Ahmedabad</v>
      </c>
      <c r="K5682" s="6">
        <f>COUNTIFS(pg_transaction_cleaned!$O$2:$O$5743,A5682,pg_transaction_cleaned!$F$2:$F$5743,"CAPTURE")</f>
        <v>1</v>
      </c>
      <c r="L5682" s="7">
        <f>SUMIFS(pg_transaction_cleaned!$H$2:$H$5743,pg_transaction_cleaned!$O$2:$O$5743,A5682,pg_transaction_cleaned!$F$2:$F$5743,"CAPTURE")</f>
        <v>3499</v>
      </c>
      <c r="M5682" s="6">
        <f>COUNTIFS(pg_transaction_cleaned!$O$2:$O$5743,A5682,pg_transaction_cleaned!$F$2:$F$5743,"REFUND")</f>
        <v>0</v>
      </c>
      <c r="N5682" s="7">
        <f>SUMIFS(pg_transaction_cleaned!$H$2:$H$5743,pg_transaction_cleaned!$O$2:$O$5743,A5682,pg_transaction_cleaned!$F$2:$F$5743,"REFUND")</f>
        <v>0</v>
      </c>
      <c r="O5682" s="6" t="str">
        <f t="shared" si="444"/>
        <v>OK</v>
      </c>
      <c r="P5682" s="8">
        <f t="shared" si="445"/>
        <v>0</v>
      </c>
    </row>
    <row r="5683" spans="1:16" x14ac:dyDescent="0.3">
      <c r="A5683" s="6" t="s">
        <v>11216</v>
      </c>
      <c r="B5683" s="6" t="s">
        <v>12120</v>
      </c>
      <c r="C5683" s="6" t="s">
        <v>11217</v>
      </c>
      <c r="D5683" s="6" t="s">
        <v>34</v>
      </c>
      <c r="E5683" s="6" t="s">
        <v>54</v>
      </c>
      <c r="F5683" s="6" t="s">
        <v>12231</v>
      </c>
      <c r="G5683" s="6" t="s">
        <v>19</v>
      </c>
      <c r="H5683" s="10">
        <f t="shared" si="441"/>
        <v>46292</v>
      </c>
      <c r="I5683" s="7">
        <f t="shared" si="442"/>
        <v>1747</v>
      </c>
      <c r="J5683" s="6" t="str">
        <f t="shared" si="443"/>
        <v>Ahmedabad</v>
      </c>
      <c r="K5683" s="6">
        <f>COUNTIFS(pg_transaction_cleaned!$O$2:$O$5743,A5683,pg_transaction_cleaned!$F$2:$F$5743,"CAPTURE")</f>
        <v>1</v>
      </c>
      <c r="L5683" s="7">
        <f>SUMIFS(pg_transaction_cleaned!$H$2:$H$5743,pg_transaction_cleaned!$O$2:$O$5743,A5683,pg_transaction_cleaned!$F$2:$F$5743,"CAPTURE")</f>
        <v>1747</v>
      </c>
      <c r="M5683" s="6">
        <f>COUNTIFS(pg_transaction_cleaned!$O$2:$O$5743,A5683,pg_transaction_cleaned!$F$2:$F$5743,"REFUND")</f>
        <v>0</v>
      </c>
      <c r="N5683" s="7">
        <f>SUMIFS(pg_transaction_cleaned!$H$2:$H$5743,pg_transaction_cleaned!$O$2:$O$5743,A5683,pg_transaction_cleaned!$F$2:$F$5743,"REFUND")</f>
        <v>0</v>
      </c>
      <c r="O5683" s="6" t="str">
        <f t="shared" si="444"/>
        <v>OK</v>
      </c>
      <c r="P5683" s="8">
        <f t="shared" si="445"/>
        <v>0</v>
      </c>
    </row>
    <row r="5684" spans="1:16" x14ac:dyDescent="0.3">
      <c r="A5684" s="6" t="s">
        <v>11218</v>
      </c>
      <c r="B5684" s="6" t="s">
        <v>11890</v>
      </c>
      <c r="C5684" s="6" t="s">
        <v>11219</v>
      </c>
      <c r="D5684" s="6" t="s">
        <v>17</v>
      </c>
      <c r="E5684" s="6" t="s">
        <v>18</v>
      </c>
      <c r="F5684" s="6" t="s">
        <v>12271</v>
      </c>
      <c r="G5684" s="6" t="s">
        <v>19</v>
      </c>
      <c r="H5684" s="10">
        <f t="shared" si="441"/>
        <v>46284</v>
      </c>
      <c r="I5684" s="7">
        <f t="shared" si="442"/>
        <v>7097</v>
      </c>
      <c r="J5684" s="6" t="str">
        <f t="shared" si="443"/>
        <v>Pune</v>
      </c>
      <c r="K5684" s="6">
        <f>COUNTIFS(pg_transaction_cleaned!$O$2:$O$5743,A5684,pg_transaction_cleaned!$F$2:$F$5743,"CAPTURE")</f>
        <v>1</v>
      </c>
      <c r="L5684" s="7">
        <f>SUMIFS(pg_transaction_cleaned!$H$2:$H$5743,pg_transaction_cleaned!$O$2:$O$5743,A5684,pg_transaction_cleaned!$F$2:$F$5743,"CAPTURE")</f>
        <v>7097</v>
      </c>
      <c r="M5684" s="6">
        <f>COUNTIFS(pg_transaction_cleaned!$O$2:$O$5743,A5684,pg_transaction_cleaned!$F$2:$F$5743,"REFUND")</f>
        <v>0</v>
      </c>
      <c r="N5684" s="7">
        <f>SUMIFS(pg_transaction_cleaned!$H$2:$H$5743,pg_transaction_cleaned!$O$2:$O$5743,A5684,pg_transaction_cleaned!$F$2:$F$5743,"REFUND")</f>
        <v>0</v>
      </c>
      <c r="O5684" s="6" t="str">
        <f t="shared" si="444"/>
        <v>OK</v>
      </c>
      <c r="P5684" s="8">
        <f t="shared" si="445"/>
        <v>0</v>
      </c>
    </row>
    <row r="5685" spans="1:16" x14ac:dyDescent="0.3">
      <c r="A5685" s="6" t="s">
        <v>11220</v>
      </c>
      <c r="B5685" s="6" t="s">
        <v>11903</v>
      </c>
      <c r="C5685" s="6" t="s">
        <v>11221</v>
      </c>
      <c r="D5685" s="6" t="s">
        <v>17</v>
      </c>
      <c r="E5685" s="6" t="s">
        <v>27</v>
      </c>
      <c r="F5685" s="6" t="s">
        <v>11935</v>
      </c>
      <c r="G5685" s="6" t="s">
        <v>19</v>
      </c>
      <c r="H5685" s="10">
        <f t="shared" si="441"/>
        <v>46277</v>
      </c>
      <c r="I5685" s="7">
        <f t="shared" si="442"/>
        <v>5998</v>
      </c>
      <c r="J5685" s="6" t="str">
        <f t="shared" si="443"/>
        <v>Pune</v>
      </c>
      <c r="K5685" s="6">
        <f>COUNTIFS(pg_transaction_cleaned!$O$2:$O$5743,A5685,pg_transaction_cleaned!$F$2:$F$5743,"CAPTURE")</f>
        <v>1</v>
      </c>
      <c r="L5685" s="7">
        <f>SUMIFS(pg_transaction_cleaned!$H$2:$H$5743,pg_transaction_cleaned!$O$2:$O$5743,A5685,pg_transaction_cleaned!$F$2:$F$5743,"CAPTURE")</f>
        <v>5998</v>
      </c>
      <c r="M5685" s="6">
        <f>COUNTIFS(pg_transaction_cleaned!$O$2:$O$5743,A5685,pg_transaction_cleaned!$F$2:$F$5743,"REFUND")</f>
        <v>0</v>
      </c>
      <c r="N5685" s="7">
        <f>SUMIFS(pg_transaction_cleaned!$H$2:$H$5743,pg_transaction_cleaned!$O$2:$O$5743,A5685,pg_transaction_cleaned!$F$2:$F$5743,"REFUND")</f>
        <v>0</v>
      </c>
      <c r="O5685" s="6" t="str">
        <f t="shared" si="444"/>
        <v>OK</v>
      </c>
      <c r="P5685" s="8">
        <f t="shared" si="445"/>
        <v>0</v>
      </c>
    </row>
    <row r="5686" spans="1:16" x14ac:dyDescent="0.3">
      <c r="A5686" s="6" t="s">
        <v>11222</v>
      </c>
      <c r="B5686" s="6" t="s">
        <v>11842</v>
      </c>
      <c r="C5686" s="6" t="s">
        <v>11223</v>
      </c>
      <c r="D5686" s="6" t="s">
        <v>75</v>
      </c>
      <c r="E5686" s="6" t="s">
        <v>18</v>
      </c>
      <c r="F5686" s="6" t="s">
        <v>11872</v>
      </c>
      <c r="G5686" s="6" t="s">
        <v>19</v>
      </c>
      <c r="H5686" s="10">
        <f t="shared" si="441"/>
        <v>46290</v>
      </c>
      <c r="I5686" s="7">
        <f t="shared" si="442"/>
        <v>3998</v>
      </c>
      <c r="J5686" s="6" t="str">
        <f t="shared" si="443"/>
        <v>Mumbai</v>
      </c>
      <c r="K5686" s="6">
        <f>COUNTIFS(pg_transaction_cleaned!$O$2:$O$5743,A5686,pg_transaction_cleaned!$F$2:$F$5743,"CAPTURE")</f>
        <v>1</v>
      </c>
      <c r="L5686" s="7">
        <f>SUMIFS(pg_transaction_cleaned!$H$2:$H$5743,pg_transaction_cleaned!$O$2:$O$5743,A5686,pg_transaction_cleaned!$F$2:$F$5743,"CAPTURE")</f>
        <v>3998</v>
      </c>
      <c r="M5686" s="6">
        <f>COUNTIFS(pg_transaction_cleaned!$O$2:$O$5743,A5686,pg_transaction_cleaned!$F$2:$F$5743,"REFUND")</f>
        <v>0</v>
      </c>
      <c r="N5686" s="7">
        <f>SUMIFS(pg_transaction_cleaned!$H$2:$H$5743,pg_transaction_cleaned!$O$2:$O$5743,A5686,pg_transaction_cleaned!$F$2:$F$5743,"REFUND")</f>
        <v>0</v>
      </c>
      <c r="O5686" s="6" t="str">
        <f t="shared" si="444"/>
        <v>OK</v>
      </c>
      <c r="P5686" s="8">
        <f t="shared" si="445"/>
        <v>0</v>
      </c>
    </row>
    <row r="5687" spans="1:16" x14ac:dyDescent="0.3">
      <c r="A5687" s="6" t="s">
        <v>11224</v>
      </c>
      <c r="B5687" s="6" t="s">
        <v>11942</v>
      </c>
      <c r="C5687" s="6" t="s">
        <v>11225</v>
      </c>
      <c r="D5687" s="6" t="s">
        <v>37</v>
      </c>
      <c r="E5687" s="6" t="s">
        <v>18</v>
      </c>
      <c r="F5687" s="6" t="s">
        <v>11861</v>
      </c>
      <c r="G5687" s="6" t="s">
        <v>19</v>
      </c>
      <c r="H5687" s="10">
        <f t="shared" si="441"/>
        <v>46277</v>
      </c>
      <c r="I5687" s="7">
        <f t="shared" si="442"/>
        <v>7999</v>
      </c>
      <c r="J5687" s="6" t="str">
        <f t="shared" si="443"/>
        <v>Lucknow</v>
      </c>
      <c r="K5687" s="6">
        <f>COUNTIFS(pg_transaction_cleaned!$O$2:$O$5743,A5687,pg_transaction_cleaned!$F$2:$F$5743,"CAPTURE")</f>
        <v>1</v>
      </c>
      <c r="L5687" s="7">
        <f>SUMIFS(pg_transaction_cleaned!$H$2:$H$5743,pg_transaction_cleaned!$O$2:$O$5743,A5687,pg_transaction_cleaned!$F$2:$F$5743,"CAPTURE")</f>
        <v>7999</v>
      </c>
      <c r="M5687" s="6">
        <f>COUNTIFS(pg_transaction_cleaned!$O$2:$O$5743,A5687,pg_transaction_cleaned!$F$2:$F$5743,"REFUND")</f>
        <v>0</v>
      </c>
      <c r="N5687" s="7">
        <f>SUMIFS(pg_transaction_cleaned!$H$2:$H$5743,pg_transaction_cleaned!$O$2:$O$5743,A5687,pg_transaction_cleaned!$F$2:$F$5743,"REFUND")</f>
        <v>0</v>
      </c>
      <c r="O5687" s="6" t="str">
        <f t="shared" si="444"/>
        <v>OK</v>
      </c>
      <c r="P5687" s="8">
        <f t="shared" si="445"/>
        <v>0</v>
      </c>
    </row>
    <row r="5688" spans="1:16" x14ac:dyDescent="0.3">
      <c r="A5688" s="6" t="s">
        <v>11226</v>
      </c>
      <c r="B5688" s="6" t="s">
        <v>11882</v>
      </c>
      <c r="C5688" s="6" t="s">
        <v>11227</v>
      </c>
      <c r="D5688" s="6" t="s">
        <v>23</v>
      </c>
      <c r="E5688" s="6" t="s">
        <v>18</v>
      </c>
      <c r="F5688" s="6" t="s">
        <v>12027</v>
      </c>
      <c r="G5688" s="6" t="s">
        <v>19</v>
      </c>
      <c r="H5688" s="10">
        <f t="shared" si="441"/>
        <v>46271</v>
      </c>
      <c r="I5688" s="7">
        <f t="shared" si="442"/>
        <v>3348</v>
      </c>
      <c r="J5688" s="6" t="str">
        <f t="shared" si="443"/>
        <v>Bengaluru</v>
      </c>
      <c r="K5688" s="6">
        <f>COUNTIFS(pg_transaction_cleaned!$O$2:$O$5743,A5688,pg_transaction_cleaned!$F$2:$F$5743,"CAPTURE")</f>
        <v>1</v>
      </c>
      <c r="L5688" s="7">
        <f>SUMIFS(pg_transaction_cleaned!$H$2:$H$5743,pg_transaction_cleaned!$O$2:$O$5743,A5688,pg_transaction_cleaned!$F$2:$F$5743,"CAPTURE")</f>
        <v>3348</v>
      </c>
      <c r="M5688" s="6">
        <f>COUNTIFS(pg_transaction_cleaned!$O$2:$O$5743,A5688,pg_transaction_cleaned!$F$2:$F$5743,"REFUND")</f>
        <v>0</v>
      </c>
      <c r="N5688" s="7">
        <f>SUMIFS(pg_transaction_cleaned!$H$2:$H$5743,pg_transaction_cleaned!$O$2:$O$5743,A5688,pg_transaction_cleaned!$F$2:$F$5743,"REFUND")</f>
        <v>0</v>
      </c>
      <c r="O5688" s="6" t="str">
        <f t="shared" si="444"/>
        <v>OK</v>
      </c>
      <c r="P5688" s="8">
        <f t="shared" si="445"/>
        <v>0</v>
      </c>
    </row>
    <row r="5689" spans="1:16" x14ac:dyDescent="0.3">
      <c r="A5689" s="6" t="s">
        <v>11228</v>
      </c>
      <c r="B5689" s="6" t="s">
        <v>11999</v>
      </c>
      <c r="C5689" s="6" t="s">
        <v>11229</v>
      </c>
      <c r="D5689" s="6" t="s">
        <v>75</v>
      </c>
      <c r="E5689" s="6" t="s">
        <v>18</v>
      </c>
      <c r="F5689" s="6" t="s">
        <v>11861</v>
      </c>
      <c r="G5689" s="6" t="s">
        <v>19</v>
      </c>
      <c r="H5689" s="10">
        <f t="shared" si="441"/>
        <v>46282</v>
      </c>
      <c r="I5689" s="7">
        <f t="shared" si="442"/>
        <v>7999</v>
      </c>
      <c r="J5689" s="6" t="str">
        <f t="shared" si="443"/>
        <v>Mumbai</v>
      </c>
      <c r="K5689" s="6">
        <f>COUNTIFS(pg_transaction_cleaned!$O$2:$O$5743,A5689,pg_transaction_cleaned!$F$2:$F$5743,"CAPTURE")</f>
        <v>1</v>
      </c>
      <c r="L5689" s="7">
        <f>SUMIFS(pg_transaction_cleaned!$H$2:$H$5743,pg_transaction_cleaned!$O$2:$O$5743,A5689,pg_transaction_cleaned!$F$2:$F$5743,"CAPTURE")</f>
        <v>7999</v>
      </c>
      <c r="M5689" s="6">
        <f>COUNTIFS(pg_transaction_cleaned!$O$2:$O$5743,A5689,pg_transaction_cleaned!$F$2:$F$5743,"REFUND")</f>
        <v>0</v>
      </c>
      <c r="N5689" s="7">
        <f>SUMIFS(pg_transaction_cleaned!$H$2:$H$5743,pg_transaction_cleaned!$O$2:$O$5743,A5689,pg_transaction_cleaned!$F$2:$F$5743,"REFUND")</f>
        <v>0</v>
      </c>
      <c r="O5689" s="6" t="str">
        <f t="shared" si="444"/>
        <v>OK</v>
      </c>
      <c r="P5689" s="8">
        <f t="shared" si="445"/>
        <v>0</v>
      </c>
    </row>
    <row r="5690" spans="1:16" x14ac:dyDescent="0.3">
      <c r="A5690" s="6" t="s">
        <v>11230</v>
      </c>
      <c r="B5690" s="6" t="s">
        <v>11914</v>
      </c>
      <c r="C5690" s="6" t="s">
        <v>11231</v>
      </c>
      <c r="D5690" s="6" t="s">
        <v>42</v>
      </c>
      <c r="E5690" s="6" t="s">
        <v>18</v>
      </c>
      <c r="F5690" s="6" t="s">
        <v>11913</v>
      </c>
      <c r="G5690" s="6" t="s">
        <v>19</v>
      </c>
      <c r="H5690" s="10">
        <f t="shared" si="441"/>
        <v>46289</v>
      </c>
      <c r="I5690" s="7">
        <f t="shared" si="442"/>
        <v>3348</v>
      </c>
      <c r="J5690" s="6" t="str">
        <f t="shared" si="443"/>
        <v>Hyderabad</v>
      </c>
      <c r="K5690" s="6">
        <f>COUNTIFS(pg_transaction_cleaned!$O$2:$O$5743,A5690,pg_transaction_cleaned!$F$2:$F$5743,"CAPTURE")</f>
        <v>1</v>
      </c>
      <c r="L5690" s="7">
        <f>SUMIFS(pg_transaction_cleaned!$H$2:$H$5743,pg_transaction_cleaned!$O$2:$O$5743,A5690,pg_transaction_cleaned!$F$2:$F$5743,"CAPTURE")</f>
        <v>3348</v>
      </c>
      <c r="M5690" s="6">
        <f>COUNTIFS(pg_transaction_cleaned!$O$2:$O$5743,A5690,pg_transaction_cleaned!$F$2:$F$5743,"REFUND")</f>
        <v>0</v>
      </c>
      <c r="N5690" s="7">
        <f>SUMIFS(pg_transaction_cleaned!$H$2:$H$5743,pg_transaction_cleaned!$O$2:$O$5743,A5690,pg_transaction_cleaned!$F$2:$F$5743,"REFUND")</f>
        <v>0</v>
      </c>
      <c r="O5690" s="6" t="str">
        <f t="shared" si="444"/>
        <v>OK</v>
      </c>
      <c r="P5690" s="8">
        <f t="shared" si="445"/>
        <v>0</v>
      </c>
    </row>
    <row r="5691" spans="1:16" x14ac:dyDescent="0.3">
      <c r="A5691" s="6" t="s">
        <v>11232</v>
      </c>
      <c r="B5691" s="6" t="s">
        <v>11859</v>
      </c>
      <c r="C5691" s="6" t="s">
        <v>11233</v>
      </c>
      <c r="D5691" s="6" t="s">
        <v>51</v>
      </c>
      <c r="E5691" s="6" t="s">
        <v>18</v>
      </c>
      <c r="F5691" s="6" t="s">
        <v>11902</v>
      </c>
      <c r="G5691" s="6" t="s">
        <v>115</v>
      </c>
      <c r="H5691" s="10">
        <f t="shared" si="441"/>
        <v>46271</v>
      </c>
      <c r="I5691" s="7">
        <f t="shared" si="442"/>
        <v>2999</v>
      </c>
      <c r="J5691" s="6" t="str">
        <f t="shared" si="443"/>
        <v>Chennai</v>
      </c>
      <c r="K5691" s="6">
        <f>COUNTIFS(pg_transaction_cleaned!$O$2:$O$5743,A5691,pg_transaction_cleaned!$F$2:$F$5743,"CAPTURE")</f>
        <v>0</v>
      </c>
      <c r="L5691" s="7">
        <f>SUMIFS(pg_transaction_cleaned!$H$2:$H$5743,pg_transaction_cleaned!$O$2:$O$5743,A5691,pg_transaction_cleaned!$F$2:$F$5743,"CAPTURE")</f>
        <v>0</v>
      </c>
      <c r="M5691" s="6">
        <f>COUNTIFS(pg_transaction_cleaned!$O$2:$O$5743,A5691,pg_transaction_cleaned!$F$2:$F$5743,"REFUND")</f>
        <v>0</v>
      </c>
      <c r="N5691" s="7">
        <f>SUMIFS(pg_transaction_cleaned!$H$2:$H$5743,pg_transaction_cleaned!$O$2:$O$5743,A5691,pg_transaction_cleaned!$F$2:$F$5743,"REFUND")</f>
        <v>0</v>
      </c>
      <c r="O5691" s="6" t="str">
        <f t="shared" si="444"/>
        <v>OK</v>
      </c>
      <c r="P5691" s="8">
        <f t="shared" si="445"/>
        <v>0</v>
      </c>
    </row>
    <row r="5692" spans="1:16" x14ac:dyDescent="0.3">
      <c r="A5692" s="6" t="s">
        <v>11234</v>
      </c>
      <c r="B5692" s="6" t="s">
        <v>11945</v>
      </c>
      <c r="C5692" s="6" t="s">
        <v>11235</v>
      </c>
      <c r="D5692" s="6" t="s">
        <v>75</v>
      </c>
      <c r="E5692" s="6" t="s">
        <v>18</v>
      </c>
      <c r="F5692" s="6" t="s">
        <v>11855</v>
      </c>
      <c r="G5692" s="6" t="s">
        <v>19</v>
      </c>
      <c r="H5692" s="10">
        <f t="shared" si="441"/>
        <v>46289</v>
      </c>
      <c r="I5692" s="7">
        <f t="shared" si="442"/>
        <v>4999</v>
      </c>
      <c r="J5692" s="6" t="str">
        <f t="shared" si="443"/>
        <v>Mumbai</v>
      </c>
      <c r="K5692" s="6">
        <f>COUNTIFS(pg_transaction_cleaned!$O$2:$O$5743,A5692,pg_transaction_cleaned!$F$2:$F$5743,"CAPTURE")</f>
        <v>1</v>
      </c>
      <c r="L5692" s="7">
        <f>SUMIFS(pg_transaction_cleaned!$H$2:$H$5743,pg_transaction_cleaned!$O$2:$O$5743,A5692,pg_transaction_cleaned!$F$2:$F$5743,"CAPTURE")</f>
        <v>4999</v>
      </c>
      <c r="M5692" s="6">
        <f>COUNTIFS(pg_transaction_cleaned!$O$2:$O$5743,A5692,pg_transaction_cleaned!$F$2:$F$5743,"REFUND")</f>
        <v>0</v>
      </c>
      <c r="N5692" s="7">
        <f>SUMIFS(pg_transaction_cleaned!$H$2:$H$5743,pg_transaction_cleaned!$O$2:$O$5743,A5692,pg_transaction_cleaned!$F$2:$F$5743,"REFUND")</f>
        <v>0</v>
      </c>
      <c r="O5692" s="6" t="str">
        <f t="shared" si="444"/>
        <v>OK</v>
      </c>
      <c r="P5692" s="8">
        <f t="shared" si="445"/>
        <v>0</v>
      </c>
    </row>
    <row r="5693" spans="1:16" x14ac:dyDescent="0.3">
      <c r="A5693" s="6" t="s">
        <v>11236</v>
      </c>
      <c r="B5693" s="6" t="s">
        <v>11844</v>
      </c>
      <c r="C5693" s="6" t="s">
        <v>11237</v>
      </c>
      <c r="D5693" s="6" t="s">
        <v>48</v>
      </c>
      <c r="E5693" s="6" t="s">
        <v>18</v>
      </c>
      <c r="F5693" s="6" t="s">
        <v>11935</v>
      </c>
      <c r="G5693" s="6" t="s">
        <v>19</v>
      </c>
      <c r="H5693" s="10">
        <f t="shared" si="441"/>
        <v>46280</v>
      </c>
      <c r="I5693" s="7">
        <f t="shared" si="442"/>
        <v>5998</v>
      </c>
      <c r="J5693" s="6" t="str">
        <f t="shared" si="443"/>
        <v>Jaipur</v>
      </c>
      <c r="K5693" s="6">
        <f>COUNTIFS(pg_transaction_cleaned!$O$2:$O$5743,A5693,pg_transaction_cleaned!$F$2:$F$5743,"CAPTURE")</f>
        <v>1</v>
      </c>
      <c r="L5693" s="7">
        <f>SUMIFS(pg_transaction_cleaned!$H$2:$H$5743,pg_transaction_cleaned!$O$2:$O$5743,A5693,pg_transaction_cleaned!$F$2:$F$5743,"CAPTURE")</f>
        <v>5998</v>
      </c>
      <c r="M5693" s="6">
        <f>COUNTIFS(pg_transaction_cleaned!$O$2:$O$5743,A5693,pg_transaction_cleaned!$F$2:$F$5743,"REFUND")</f>
        <v>0</v>
      </c>
      <c r="N5693" s="7">
        <f>SUMIFS(pg_transaction_cleaned!$H$2:$H$5743,pg_transaction_cleaned!$O$2:$O$5743,A5693,pg_transaction_cleaned!$F$2:$F$5743,"REFUND")</f>
        <v>0</v>
      </c>
      <c r="O5693" s="6" t="str">
        <f t="shared" si="444"/>
        <v>OK</v>
      </c>
      <c r="P5693" s="8">
        <f t="shared" si="445"/>
        <v>0</v>
      </c>
    </row>
    <row r="5694" spans="1:16" x14ac:dyDescent="0.3">
      <c r="A5694" s="6" t="s">
        <v>11238</v>
      </c>
      <c r="B5694" s="6" t="s">
        <v>11838</v>
      </c>
      <c r="C5694" s="6" t="s">
        <v>11239</v>
      </c>
      <c r="D5694" s="6" t="s">
        <v>75</v>
      </c>
      <c r="E5694" s="6" t="s">
        <v>27</v>
      </c>
      <c r="F5694" s="6" t="s">
        <v>12044</v>
      </c>
      <c r="G5694" s="6" t="s">
        <v>19</v>
      </c>
      <c r="H5694" s="10">
        <f t="shared" si="441"/>
        <v>46283</v>
      </c>
      <c r="I5694" s="7">
        <f t="shared" si="442"/>
        <v>3498</v>
      </c>
      <c r="J5694" s="6" t="str">
        <f t="shared" si="443"/>
        <v>Mumbai</v>
      </c>
      <c r="K5694" s="6">
        <f>COUNTIFS(pg_transaction_cleaned!$O$2:$O$5743,A5694,pg_transaction_cleaned!$F$2:$F$5743,"CAPTURE")</f>
        <v>1</v>
      </c>
      <c r="L5694" s="7">
        <f>SUMIFS(pg_transaction_cleaned!$H$2:$H$5743,pg_transaction_cleaned!$O$2:$O$5743,A5694,pg_transaction_cleaned!$F$2:$F$5743,"CAPTURE")</f>
        <v>3498</v>
      </c>
      <c r="M5694" s="6">
        <f>COUNTIFS(pg_transaction_cleaned!$O$2:$O$5743,A5694,pg_transaction_cleaned!$F$2:$F$5743,"REFUND")</f>
        <v>0</v>
      </c>
      <c r="N5694" s="7">
        <f>SUMIFS(pg_transaction_cleaned!$H$2:$H$5743,pg_transaction_cleaned!$O$2:$O$5743,A5694,pg_transaction_cleaned!$F$2:$F$5743,"REFUND")</f>
        <v>0</v>
      </c>
      <c r="O5694" s="6" t="str">
        <f t="shared" si="444"/>
        <v>OK</v>
      </c>
      <c r="P5694" s="8">
        <f t="shared" si="445"/>
        <v>0</v>
      </c>
    </row>
    <row r="5695" spans="1:16" x14ac:dyDescent="0.3">
      <c r="A5695" s="6" t="s">
        <v>11240</v>
      </c>
      <c r="B5695" s="6" t="s">
        <v>11914</v>
      </c>
      <c r="C5695" s="6" t="s">
        <v>8032</v>
      </c>
      <c r="D5695" s="6" t="s">
        <v>42</v>
      </c>
      <c r="E5695" s="6" t="s">
        <v>27</v>
      </c>
      <c r="F5695" s="6" t="s">
        <v>11863</v>
      </c>
      <c r="G5695" s="6" t="s">
        <v>19</v>
      </c>
      <c r="H5695" s="10">
        <f t="shared" si="441"/>
        <v>46289</v>
      </c>
      <c r="I5695" s="7">
        <f t="shared" si="442"/>
        <v>1499</v>
      </c>
      <c r="J5695" s="6" t="str">
        <f t="shared" si="443"/>
        <v>Hyderabad</v>
      </c>
      <c r="K5695" s="6">
        <f>COUNTIFS(pg_transaction_cleaned!$O$2:$O$5743,A5695,pg_transaction_cleaned!$F$2:$F$5743,"CAPTURE")</f>
        <v>1</v>
      </c>
      <c r="L5695" s="7">
        <f>SUMIFS(pg_transaction_cleaned!$H$2:$H$5743,pg_transaction_cleaned!$O$2:$O$5743,A5695,pg_transaction_cleaned!$F$2:$F$5743,"CAPTURE")</f>
        <v>1499</v>
      </c>
      <c r="M5695" s="6">
        <f>COUNTIFS(pg_transaction_cleaned!$O$2:$O$5743,A5695,pg_transaction_cleaned!$F$2:$F$5743,"REFUND")</f>
        <v>0</v>
      </c>
      <c r="N5695" s="7">
        <f>SUMIFS(pg_transaction_cleaned!$H$2:$H$5743,pg_transaction_cleaned!$O$2:$O$5743,A5695,pg_transaction_cleaned!$F$2:$F$5743,"REFUND")</f>
        <v>0</v>
      </c>
      <c r="O5695" s="6" t="str">
        <f t="shared" si="444"/>
        <v>OK</v>
      </c>
      <c r="P5695" s="8">
        <f t="shared" si="445"/>
        <v>0</v>
      </c>
    </row>
    <row r="5696" spans="1:16" x14ac:dyDescent="0.3">
      <c r="A5696" s="6" t="s">
        <v>11241</v>
      </c>
      <c r="B5696" s="6" t="s">
        <v>11928</v>
      </c>
      <c r="C5696" s="6" t="s">
        <v>11242</v>
      </c>
      <c r="D5696" s="6" t="s">
        <v>61</v>
      </c>
      <c r="E5696" s="6" t="s">
        <v>18</v>
      </c>
      <c r="F5696" s="6" t="s">
        <v>12017</v>
      </c>
      <c r="G5696" s="6" t="s">
        <v>19</v>
      </c>
      <c r="H5696" s="10">
        <f t="shared" si="441"/>
        <v>46266</v>
      </c>
      <c r="I5696" s="7">
        <f t="shared" si="442"/>
        <v>2298</v>
      </c>
      <c r="J5696" s="6" t="str">
        <f t="shared" si="443"/>
        <v>Delhi</v>
      </c>
      <c r="K5696" s="6">
        <f>COUNTIFS(pg_transaction_cleaned!$O$2:$O$5743,A5696,pg_transaction_cleaned!$F$2:$F$5743,"CAPTURE")</f>
        <v>1</v>
      </c>
      <c r="L5696" s="7">
        <f>SUMIFS(pg_transaction_cleaned!$H$2:$H$5743,pg_transaction_cleaned!$O$2:$O$5743,A5696,pg_transaction_cleaned!$F$2:$F$5743,"CAPTURE")</f>
        <v>2298</v>
      </c>
      <c r="M5696" s="6">
        <f>COUNTIFS(pg_transaction_cleaned!$O$2:$O$5743,A5696,pg_transaction_cleaned!$F$2:$F$5743,"REFUND")</f>
        <v>0</v>
      </c>
      <c r="N5696" s="7">
        <f>SUMIFS(pg_transaction_cleaned!$H$2:$H$5743,pg_transaction_cleaned!$O$2:$O$5743,A5696,pg_transaction_cleaned!$F$2:$F$5743,"REFUND")</f>
        <v>0</v>
      </c>
      <c r="O5696" s="6" t="str">
        <f t="shared" si="444"/>
        <v>OK</v>
      </c>
      <c r="P5696" s="8">
        <f t="shared" si="445"/>
        <v>0</v>
      </c>
    </row>
    <row r="5697" spans="1:16" x14ac:dyDescent="0.3">
      <c r="A5697" s="6" t="s">
        <v>11243</v>
      </c>
      <c r="B5697" s="6" t="s">
        <v>11908</v>
      </c>
      <c r="C5697" s="6" t="s">
        <v>11244</v>
      </c>
      <c r="D5697" s="6" t="s">
        <v>75</v>
      </c>
      <c r="E5697" s="6" t="s">
        <v>27</v>
      </c>
      <c r="F5697" s="6" t="s">
        <v>11984</v>
      </c>
      <c r="G5697" s="6" t="s">
        <v>19</v>
      </c>
      <c r="H5697" s="10">
        <f t="shared" si="441"/>
        <v>46275</v>
      </c>
      <c r="I5697" s="7">
        <f t="shared" si="442"/>
        <v>3848</v>
      </c>
      <c r="J5697" s="6" t="str">
        <f t="shared" si="443"/>
        <v>Mumbai</v>
      </c>
      <c r="K5697" s="6">
        <f>COUNTIFS(pg_transaction_cleaned!$O$2:$O$5743,A5697,pg_transaction_cleaned!$F$2:$F$5743,"CAPTURE")</f>
        <v>1</v>
      </c>
      <c r="L5697" s="7">
        <f>SUMIFS(pg_transaction_cleaned!$H$2:$H$5743,pg_transaction_cleaned!$O$2:$O$5743,A5697,pg_transaction_cleaned!$F$2:$F$5743,"CAPTURE")</f>
        <v>3848</v>
      </c>
      <c r="M5697" s="6">
        <f>COUNTIFS(pg_transaction_cleaned!$O$2:$O$5743,A5697,pg_transaction_cleaned!$F$2:$F$5743,"REFUND")</f>
        <v>0</v>
      </c>
      <c r="N5697" s="7">
        <f>SUMIFS(pg_transaction_cleaned!$H$2:$H$5743,pg_transaction_cleaned!$O$2:$O$5743,A5697,pg_transaction_cleaned!$F$2:$F$5743,"REFUND")</f>
        <v>0</v>
      </c>
      <c r="O5697" s="6" t="str">
        <f t="shared" si="444"/>
        <v>OK</v>
      </c>
      <c r="P5697" s="8">
        <f t="shared" si="445"/>
        <v>0</v>
      </c>
    </row>
    <row r="5698" spans="1:16" x14ac:dyDescent="0.3">
      <c r="A5698" s="6" t="s">
        <v>11245</v>
      </c>
      <c r="B5698" s="6" t="s">
        <v>11840</v>
      </c>
      <c r="C5698" s="6" t="s">
        <v>11246</v>
      </c>
      <c r="D5698" s="6" t="s">
        <v>48</v>
      </c>
      <c r="E5698" s="6" t="s">
        <v>18</v>
      </c>
      <c r="F5698" s="6" t="s">
        <v>11901</v>
      </c>
      <c r="G5698" s="6" t="s">
        <v>80</v>
      </c>
      <c r="H5698" s="10">
        <f t="shared" ref="H5698:H5761" si="446">IF(MID(B5698,5,1)="-",DATE(LEFT(B5698,4),MID(B5698,6,2),RIGHT(B5698,2)),DATE(RIGHT(B5698,4),MID(B5698,4,2),LEFT(B5698,2)))</f>
        <v>46294</v>
      </c>
      <c r="I5698" s="7">
        <f t="shared" ref="I5698:I5761" si="447">VALUE(SUBSTITUTE(F5698,",",""))</f>
        <v>349</v>
      </c>
      <c r="J5698" s="6" t="str">
        <f t="shared" ref="J5698:J5761" si="448">IF(TRIM(D5698)="","Unknown",TRIM(D5698))</f>
        <v>Jaipur</v>
      </c>
      <c r="K5698" s="6">
        <f>COUNTIFS(pg_transaction_cleaned!$O$2:$O$5743,A5698,pg_transaction_cleaned!$F$2:$F$5743,"CAPTURE")</f>
        <v>0</v>
      </c>
      <c r="L5698" s="7">
        <f>SUMIFS(pg_transaction_cleaned!$H$2:$H$5743,pg_transaction_cleaned!$O$2:$O$5743,A5698,pg_transaction_cleaned!$F$2:$F$5743,"CAPTURE")</f>
        <v>0</v>
      </c>
      <c r="M5698" s="6">
        <f>COUNTIFS(pg_transaction_cleaned!$O$2:$O$5743,A5698,pg_transaction_cleaned!$F$2:$F$5743,"REFUND")</f>
        <v>0</v>
      </c>
      <c r="N5698" s="7">
        <f>SUMIFS(pg_transaction_cleaned!$H$2:$H$5743,pg_transaction_cleaned!$O$2:$O$5743,A5698,pg_transaction_cleaned!$F$2:$F$5743,"REFUND")</f>
        <v>0</v>
      </c>
      <c r="O5698" s="6" t="str">
        <f t="shared" si="444"/>
        <v>OK</v>
      </c>
      <c r="P5698" s="8">
        <f t="shared" si="445"/>
        <v>0</v>
      </c>
    </row>
    <row r="5699" spans="1:16" x14ac:dyDescent="0.3">
      <c r="A5699" s="6" t="s">
        <v>11247</v>
      </c>
      <c r="B5699" s="6" t="s">
        <v>11875</v>
      </c>
      <c r="C5699" s="6" t="s">
        <v>11248</v>
      </c>
      <c r="D5699" s="6" t="s">
        <v>61</v>
      </c>
      <c r="E5699" s="6" t="s">
        <v>18</v>
      </c>
      <c r="F5699" s="6" t="s">
        <v>11954</v>
      </c>
      <c r="G5699" s="6" t="s">
        <v>19</v>
      </c>
      <c r="H5699" s="10">
        <f t="shared" si="446"/>
        <v>46279</v>
      </c>
      <c r="I5699" s="7">
        <f t="shared" si="447"/>
        <v>1848</v>
      </c>
      <c r="J5699" s="6" t="str">
        <f t="shared" si="448"/>
        <v>Delhi</v>
      </c>
      <c r="K5699" s="6">
        <f>COUNTIFS(pg_transaction_cleaned!$O$2:$O$5743,A5699,pg_transaction_cleaned!$F$2:$F$5743,"CAPTURE")</f>
        <v>1</v>
      </c>
      <c r="L5699" s="7">
        <f>SUMIFS(pg_transaction_cleaned!$H$2:$H$5743,pg_transaction_cleaned!$O$2:$O$5743,A5699,pg_transaction_cleaned!$F$2:$F$5743,"CAPTURE")</f>
        <v>1848</v>
      </c>
      <c r="M5699" s="6">
        <f>COUNTIFS(pg_transaction_cleaned!$O$2:$O$5743,A5699,pg_transaction_cleaned!$F$2:$F$5743,"REFUND")</f>
        <v>0</v>
      </c>
      <c r="N5699" s="7">
        <f>SUMIFS(pg_transaction_cleaned!$H$2:$H$5743,pg_transaction_cleaned!$O$2:$O$5743,A5699,pg_transaction_cleaned!$F$2:$F$5743,"REFUND")</f>
        <v>0</v>
      </c>
      <c r="O5699" s="6" t="str">
        <f t="shared" ref="O5699:O5762" si="449">IF(AND(G5699="Paid",K5699=0),"Paid, no payment",IF(AND(OR(G5699="Failed",G5699="Cancelled"),K5699&gt;0),"Payment on failed/cancelled",IF(K5699&gt;1,"Duplicate charge",IF(AND(K5699=1,ROUND(L5699-I5699,2)&lt;&gt;0),"Amount difference",IF(AND(G5699="Refunded",M5699=0),"Refunded, no refund",IF(AND(G5699&lt;&gt;"Refunded",M5699&gt;0),"Refund, order not Refunded",IF(AND(M5699&gt;0,ROUND(N5699-I5699,2)&lt;&gt;0),"Refund amount differs","OK")))))))</f>
        <v>OK</v>
      </c>
      <c r="P5699" s="8">
        <f t="shared" ref="P5699:P5762" si="450">IF(O5699="OK",0,IF(O5699="Paid, no payment",I5699,IF(O5699="Payment on failed/cancelled",L5699,IF(OR(O5699="Duplicate charge",O5699="Amount difference"),L5699-I5699,IF(O5699="Refunded, no refund",I5699,N5699)))))</f>
        <v>0</v>
      </c>
    </row>
    <row r="5700" spans="1:16" x14ac:dyDescent="0.3">
      <c r="A5700" s="6" t="s">
        <v>11249</v>
      </c>
      <c r="B5700" s="6" t="s">
        <v>11927</v>
      </c>
      <c r="C5700" s="6" t="s">
        <v>11250</v>
      </c>
      <c r="D5700" s="6" t="s">
        <v>75</v>
      </c>
      <c r="E5700" s="6" t="s">
        <v>43</v>
      </c>
      <c r="F5700" s="6" t="s">
        <v>11855</v>
      </c>
      <c r="G5700" s="6" t="s">
        <v>19</v>
      </c>
      <c r="H5700" s="10">
        <f t="shared" si="446"/>
        <v>46279</v>
      </c>
      <c r="I5700" s="7">
        <f t="shared" si="447"/>
        <v>4999</v>
      </c>
      <c r="J5700" s="6" t="str">
        <f t="shared" si="448"/>
        <v>Mumbai</v>
      </c>
      <c r="K5700" s="6">
        <f>COUNTIFS(pg_transaction_cleaned!$O$2:$O$5743,A5700,pg_transaction_cleaned!$F$2:$F$5743,"CAPTURE")</f>
        <v>1</v>
      </c>
      <c r="L5700" s="7">
        <f>SUMIFS(pg_transaction_cleaned!$H$2:$H$5743,pg_transaction_cleaned!$O$2:$O$5743,A5700,pg_transaction_cleaned!$F$2:$F$5743,"CAPTURE")</f>
        <v>4999</v>
      </c>
      <c r="M5700" s="6">
        <f>COUNTIFS(pg_transaction_cleaned!$O$2:$O$5743,A5700,pg_transaction_cleaned!$F$2:$F$5743,"REFUND")</f>
        <v>0</v>
      </c>
      <c r="N5700" s="7">
        <f>SUMIFS(pg_transaction_cleaned!$H$2:$H$5743,pg_transaction_cleaned!$O$2:$O$5743,A5700,pg_transaction_cleaned!$F$2:$F$5743,"REFUND")</f>
        <v>0</v>
      </c>
      <c r="O5700" s="6" t="str">
        <f t="shared" si="449"/>
        <v>OK</v>
      </c>
      <c r="P5700" s="8">
        <f t="shared" si="450"/>
        <v>0</v>
      </c>
    </row>
    <row r="5701" spans="1:16" x14ac:dyDescent="0.3">
      <c r="A5701" s="6" t="s">
        <v>11251</v>
      </c>
      <c r="B5701" s="6" t="s">
        <v>11868</v>
      </c>
      <c r="C5701" s="6" t="s">
        <v>11252</v>
      </c>
      <c r="D5701" s="6" t="s">
        <v>75</v>
      </c>
      <c r="E5701" s="6" t="s">
        <v>18</v>
      </c>
      <c r="F5701" s="6" t="s">
        <v>11841</v>
      </c>
      <c r="G5701" s="6" t="s">
        <v>19</v>
      </c>
      <c r="H5701" s="10">
        <f t="shared" si="446"/>
        <v>46288</v>
      </c>
      <c r="I5701" s="7">
        <f t="shared" si="447"/>
        <v>2499</v>
      </c>
      <c r="J5701" s="6" t="str">
        <f t="shared" si="448"/>
        <v>Mumbai</v>
      </c>
      <c r="K5701" s="6">
        <f>COUNTIFS(pg_transaction_cleaned!$O$2:$O$5743,A5701,pg_transaction_cleaned!$F$2:$F$5743,"CAPTURE")</f>
        <v>1</v>
      </c>
      <c r="L5701" s="7">
        <f>SUMIFS(pg_transaction_cleaned!$H$2:$H$5743,pg_transaction_cleaned!$O$2:$O$5743,A5701,pg_transaction_cleaned!$F$2:$F$5743,"CAPTURE")</f>
        <v>2499</v>
      </c>
      <c r="M5701" s="6">
        <f>COUNTIFS(pg_transaction_cleaned!$O$2:$O$5743,A5701,pg_transaction_cleaned!$F$2:$F$5743,"REFUND")</f>
        <v>0</v>
      </c>
      <c r="N5701" s="7">
        <f>SUMIFS(pg_transaction_cleaned!$H$2:$H$5743,pg_transaction_cleaned!$O$2:$O$5743,A5701,pg_transaction_cleaned!$F$2:$F$5743,"REFUND")</f>
        <v>0</v>
      </c>
      <c r="O5701" s="6" t="str">
        <f t="shared" si="449"/>
        <v>OK</v>
      </c>
      <c r="P5701" s="8">
        <f t="shared" si="450"/>
        <v>0</v>
      </c>
    </row>
    <row r="5702" spans="1:16" x14ac:dyDescent="0.3">
      <c r="A5702" s="6" t="s">
        <v>11253</v>
      </c>
      <c r="B5702" s="6" t="s">
        <v>11888</v>
      </c>
      <c r="C5702" s="6" t="s">
        <v>11254</v>
      </c>
      <c r="D5702" s="6" t="s">
        <v>51</v>
      </c>
      <c r="E5702" s="6" t="s">
        <v>18</v>
      </c>
      <c r="F5702" s="6" t="s">
        <v>11931</v>
      </c>
      <c r="G5702" s="6" t="s">
        <v>19</v>
      </c>
      <c r="H5702" s="10">
        <f t="shared" si="446"/>
        <v>46269</v>
      </c>
      <c r="I5702" s="7">
        <f t="shared" si="447"/>
        <v>2998</v>
      </c>
      <c r="J5702" s="6" t="str">
        <f t="shared" si="448"/>
        <v>Chennai</v>
      </c>
      <c r="K5702" s="6">
        <f>COUNTIFS(pg_transaction_cleaned!$O$2:$O$5743,A5702,pg_transaction_cleaned!$F$2:$F$5743,"CAPTURE")</f>
        <v>1</v>
      </c>
      <c r="L5702" s="7">
        <f>SUMIFS(pg_transaction_cleaned!$H$2:$H$5743,pg_transaction_cleaned!$O$2:$O$5743,A5702,pg_transaction_cleaned!$F$2:$F$5743,"CAPTURE")</f>
        <v>2998</v>
      </c>
      <c r="M5702" s="6">
        <f>COUNTIFS(pg_transaction_cleaned!$O$2:$O$5743,A5702,pg_transaction_cleaned!$F$2:$F$5743,"REFUND")</f>
        <v>0</v>
      </c>
      <c r="N5702" s="7">
        <f>SUMIFS(pg_transaction_cleaned!$H$2:$H$5743,pg_transaction_cleaned!$O$2:$O$5743,A5702,pg_transaction_cleaned!$F$2:$F$5743,"REFUND")</f>
        <v>0</v>
      </c>
      <c r="O5702" s="6" t="str">
        <f t="shared" si="449"/>
        <v>OK</v>
      </c>
      <c r="P5702" s="8">
        <f t="shared" si="450"/>
        <v>0</v>
      </c>
    </row>
    <row r="5703" spans="1:16" x14ac:dyDescent="0.3">
      <c r="A5703" s="6" t="s">
        <v>11255</v>
      </c>
      <c r="B5703" s="6" t="s">
        <v>11893</v>
      </c>
      <c r="C5703" s="6" t="s">
        <v>11256</v>
      </c>
      <c r="D5703" s="6" t="s">
        <v>34</v>
      </c>
      <c r="E5703" s="6" t="s">
        <v>18</v>
      </c>
      <c r="F5703" s="6" t="s">
        <v>11851</v>
      </c>
      <c r="G5703" s="6" t="s">
        <v>19</v>
      </c>
      <c r="H5703" s="10">
        <f t="shared" si="446"/>
        <v>46280</v>
      </c>
      <c r="I5703" s="7">
        <f t="shared" si="447"/>
        <v>3499</v>
      </c>
      <c r="J5703" s="6" t="str">
        <f t="shared" si="448"/>
        <v>Ahmedabad</v>
      </c>
      <c r="K5703" s="6">
        <f>COUNTIFS(pg_transaction_cleaned!$O$2:$O$5743,A5703,pg_transaction_cleaned!$F$2:$F$5743,"CAPTURE")</f>
        <v>1</v>
      </c>
      <c r="L5703" s="7">
        <f>SUMIFS(pg_transaction_cleaned!$H$2:$H$5743,pg_transaction_cleaned!$O$2:$O$5743,A5703,pg_transaction_cleaned!$F$2:$F$5743,"CAPTURE")</f>
        <v>3499</v>
      </c>
      <c r="M5703" s="6">
        <f>COUNTIFS(pg_transaction_cleaned!$O$2:$O$5743,A5703,pg_transaction_cleaned!$F$2:$F$5743,"REFUND")</f>
        <v>0</v>
      </c>
      <c r="N5703" s="7">
        <f>SUMIFS(pg_transaction_cleaned!$H$2:$H$5743,pg_transaction_cleaned!$O$2:$O$5743,A5703,pg_transaction_cleaned!$F$2:$F$5743,"REFUND")</f>
        <v>0</v>
      </c>
      <c r="O5703" s="6" t="str">
        <f t="shared" si="449"/>
        <v>OK</v>
      </c>
      <c r="P5703" s="8">
        <f t="shared" si="450"/>
        <v>0</v>
      </c>
    </row>
    <row r="5704" spans="1:16" x14ac:dyDescent="0.3">
      <c r="A5704" s="6" t="s">
        <v>11257</v>
      </c>
      <c r="B5704" s="6" t="s">
        <v>11852</v>
      </c>
      <c r="C5704" s="6" t="s">
        <v>11258</v>
      </c>
      <c r="D5704" s="6" t="s">
        <v>37</v>
      </c>
      <c r="E5704" s="6" t="s">
        <v>27</v>
      </c>
      <c r="F5704" s="6" t="s">
        <v>11929</v>
      </c>
      <c r="G5704" s="6" t="s">
        <v>19</v>
      </c>
      <c r="H5704" s="10">
        <f t="shared" si="446"/>
        <v>46273</v>
      </c>
      <c r="I5704" s="7">
        <f t="shared" si="447"/>
        <v>799</v>
      </c>
      <c r="J5704" s="6" t="str">
        <f t="shared" si="448"/>
        <v>Lucknow</v>
      </c>
      <c r="K5704" s="6">
        <f>COUNTIFS(pg_transaction_cleaned!$O$2:$O$5743,A5704,pg_transaction_cleaned!$F$2:$F$5743,"CAPTURE")</f>
        <v>1</v>
      </c>
      <c r="L5704" s="7">
        <f>SUMIFS(pg_transaction_cleaned!$H$2:$H$5743,pg_transaction_cleaned!$O$2:$O$5743,A5704,pg_transaction_cleaned!$F$2:$F$5743,"CAPTURE")</f>
        <v>799</v>
      </c>
      <c r="M5704" s="6">
        <f>COUNTIFS(pg_transaction_cleaned!$O$2:$O$5743,A5704,pg_transaction_cleaned!$F$2:$F$5743,"REFUND")</f>
        <v>0</v>
      </c>
      <c r="N5704" s="7">
        <f>SUMIFS(pg_transaction_cleaned!$H$2:$H$5743,pg_transaction_cleaned!$O$2:$O$5743,A5704,pg_transaction_cleaned!$F$2:$F$5743,"REFUND")</f>
        <v>0</v>
      </c>
      <c r="O5704" s="6" t="str">
        <f t="shared" si="449"/>
        <v>OK</v>
      </c>
      <c r="P5704" s="8">
        <f t="shared" si="450"/>
        <v>0</v>
      </c>
    </row>
    <row r="5705" spans="1:16" x14ac:dyDescent="0.3">
      <c r="A5705" s="6" t="s">
        <v>11259</v>
      </c>
      <c r="B5705" s="6" t="s">
        <v>11915</v>
      </c>
      <c r="C5705" s="6" t="s">
        <v>11260</v>
      </c>
      <c r="D5705" s="6" t="s">
        <v>23</v>
      </c>
      <c r="E5705" s="6" t="s">
        <v>43</v>
      </c>
      <c r="F5705" s="6" t="s">
        <v>11860</v>
      </c>
      <c r="G5705" s="6" t="s">
        <v>19</v>
      </c>
      <c r="H5705" s="10">
        <f t="shared" si="446"/>
        <v>46285</v>
      </c>
      <c r="I5705" s="7">
        <f t="shared" si="447"/>
        <v>3798</v>
      </c>
      <c r="J5705" s="6" t="str">
        <f t="shared" si="448"/>
        <v>Bengaluru</v>
      </c>
      <c r="K5705" s="6">
        <f>COUNTIFS(pg_transaction_cleaned!$O$2:$O$5743,A5705,pg_transaction_cleaned!$F$2:$F$5743,"CAPTURE")</f>
        <v>1</v>
      </c>
      <c r="L5705" s="7">
        <f>SUMIFS(pg_transaction_cleaned!$H$2:$H$5743,pg_transaction_cleaned!$O$2:$O$5743,A5705,pg_transaction_cleaned!$F$2:$F$5743,"CAPTURE")</f>
        <v>3798</v>
      </c>
      <c r="M5705" s="6">
        <f>COUNTIFS(pg_transaction_cleaned!$O$2:$O$5743,A5705,pg_transaction_cleaned!$F$2:$F$5743,"REFUND")</f>
        <v>0</v>
      </c>
      <c r="N5705" s="7">
        <f>SUMIFS(pg_transaction_cleaned!$H$2:$H$5743,pg_transaction_cleaned!$O$2:$O$5743,A5705,pg_transaction_cleaned!$F$2:$F$5743,"REFUND")</f>
        <v>0</v>
      </c>
      <c r="O5705" s="6" t="str">
        <f t="shared" si="449"/>
        <v>OK</v>
      </c>
      <c r="P5705" s="8">
        <f t="shared" si="450"/>
        <v>0</v>
      </c>
    </row>
    <row r="5706" spans="1:16" x14ac:dyDescent="0.3">
      <c r="A5706" s="6" t="s">
        <v>11261</v>
      </c>
      <c r="B5706" s="6" t="s">
        <v>11956</v>
      </c>
      <c r="C5706" s="6" t="s">
        <v>11262</v>
      </c>
      <c r="D5706" s="6"/>
      <c r="E5706" s="6" t="s">
        <v>18</v>
      </c>
      <c r="F5706" s="6" t="s">
        <v>11929</v>
      </c>
      <c r="G5706" s="6" t="s">
        <v>19</v>
      </c>
      <c r="H5706" s="10">
        <f t="shared" si="446"/>
        <v>46286</v>
      </c>
      <c r="I5706" s="7">
        <f t="shared" si="447"/>
        <v>799</v>
      </c>
      <c r="J5706" s="6" t="str">
        <f t="shared" si="448"/>
        <v>Unknown</v>
      </c>
      <c r="K5706" s="6">
        <f>COUNTIFS(pg_transaction_cleaned!$O$2:$O$5743,A5706,pg_transaction_cleaned!$F$2:$F$5743,"CAPTURE")</f>
        <v>1</v>
      </c>
      <c r="L5706" s="7">
        <f>SUMIFS(pg_transaction_cleaned!$H$2:$H$5743,pg_transaction_cleaned!$O$2:$O$5743,A5706,pg_transaction_cleaned!$F$2:$F$5743,"CAPTURE")</f>
        <v>799</v>
      </c>
      <c r="M5706" s="6">
        <f>COUNTIFS(pg_transaction_cleaned!$O$2:$O$5743,A5706,pg_transaction_cleaned!$F$2:$F$5743,"REFUND")</f>
        <v>0</v>
      </c>
      <c r="N5706" s="7">
        <f>SUMIFS(pg_transaction_cleaned!$H$2:$H$5743,pg_transaction_cleaned!$O$2:$O$5743,A5706,pg_transaction_cleaned!$F$2:$F$5743,"REFUND")</f>
        <v>0</v>
      </c>
      <c r="O5706" s="6" t="str">
        <f t="shared" si="449"/>
        <v>OK</v>
      </c>
      <c r="P5706" s="8">
        <f t="shared" si="450"/>
        <v>0</v>
      </c>
    </row>
    <row r="5707" spans="1:16" x14ac:dyDescent="0.3">
      <c r="A5707" s="6" t="s">
        <v>11263</v>
      </c>
      <c r="B5707" s="6" t="s">
        <v>11893</v>
      </c>
      <c r="C5707" s="6" t="s">
        <v>11264</v>
      </c>
      <c r="D5707" s="6" t="s">
        <v>42</v>
      </c>
      <c r="E5707" s="6" t="s">
        <v>27</v>
      </c>
      <c r="F5707" s="6" t="s">
        <v>11935</v>
      </c>
      <c r="G5707" s="6" t="s">
        <v>19</v>
      </c>
      <c r="H5707" s="10">
        <f t="shared" si="446"/>
        <v>46280</v>
      </c>
      <c r="I5707" s="7">
        <f t="shared" si="447"/>
        <v>5998</v>
      </c>
      <c r="J5707" s="6" t="str">
        <f t="shared" si="448"/>
        <v>Hyderabad</v>
      </c>
      <c r="K5707" s="6">
        <f>COUNTIFS(pg_transaction_cleaned!$O$2:$O$5743,A5707,pg_transaction_cleaned!$F$2:$F$5743,"CAPTURE")</f>
        <v>1</v>
      </c>
      <c r="L5707" s="7">
        <f>SUMIFS(pg_transaction_cleaned!$H$2:$H$5743,pg_transaction_cleaned!$O$2:$O$5743,A5707,pg_transaction_cleaned!$F$2:$F$5743,"CAPTURE")</f>
        <v>5998</v>
      </c>
      <c r="M5707" s="6">
        <f>COUNTIFS(pg_transaction_cleaned!$O$2:$O$5743,A5707,pg_transaction_cleaned!$F$2:$F$5743,"REFUND")</f>
        <v>0</v>
      </c>
      <c r="N5707" s="7">
        <f>SUMIFS(pg_transaction_cleaned!$H$2:$H$5743,pg_transaction_cleaned!$O$2:$O$5743,A5707,pg_transaction_cleaned!$F$2:$F$5743,"REFUND")</f>
        <v>0</v>
      </c>
      <c r="O5707" s="6" t="str">
        <f t="shared" si="449"/>
        <v>OK</v>
      </c>
      <c r="P5707" s="8">
        <f t="shared" si="450"/>
        <v>0</v>
      </c>
    </row>
    <row r="5708" spans="1:16" x14ac:dyDescent="0.3">
      <c r="A5708" s="6" t="s">
        <v>11265</v>
      </c>
      <c r="B5708" s="6" t="s">
        <v>11836</v>
      </c>
      <c r="C5708" s="6" t="s">
        <v>11266</v>
      </c>
      <c r="D5708" s="6" t="s">
        <v>17</v>
      </c>
      <c r="E5708" s="6" t="s">
        <v>18</v>
      </c>
      <c r="F5708" s="6" t="s">
        <v>11957</v>
      </c>
      <c r="G5708" s="6" t="s">
        <v>19</v>
      </c>
      <c r="H5708" s="10">
        <f t="shared" si="446"/>
        <v>46278</v>
      </c>
      <c r="I5708" s="7">
        <f t="shared" si="447"/>
        <v>1298</v>
      </c>
      <c r="J5708" s="6" t="str">
        <f t="shared" si="448"/>
        <v>Pune</v>
      </c>
      <c r="K5708" s="6">
        <f>COUNTIFS(pg_transaction_cleaned!$O$2:$O$5743,A5708,pg_transaction_cleaned!$F$2:$F$5743,"CAPTURE")</f>
        <v>1</v>
      </c>
      <c r="L5708" s="7">
        <f>SUMIFS(pg_transaction_cleaned!$H$2:$H$5743,pg_transaction_cleaned!$O$2:$O$5743,A5708,pg_transaction_cleaned!$F$2:$F$5743,"CAPTURE")</f>
        <v>1298</v>
      </c>
      <c r="M5708" s="6">
        <f>COUNTIFS(pg_transaction_cleaned!$O$2:$O$5743,A5708,pg_transaction_cleaned!$F$2:$F$5743,"REFUND")</f>
        <v>0</v>
      </c>
      <c r="N5708" s="7">
        <f>SUMIFS(pg_transaction_cleaned!$H$2:$H$5743,pg_transaction_cleaned!$O$2:$O$5743,A5708,pg_transaction_cleaned!$F$2:$F$5743,"REFUND")</f>
        <v>0</v>
      </c>
      <c r="O5708" s="6" t="str">
        <f t="shared" si="449"/>
        <v>OK</v>
      </c>
      <c r="P5708" s="8">
        <f t="shared" si="450"/>
        <v>0</v>
      </c>
    </row>
    <row r="5709" spans="1:16" x14ac:dyDescent="0.3">
      <c r="A5709" s="6" t="s">
        <v>11267</v>
      </c>
      <c r="B5709" s="6" t="s">
        <v>11888</v>
      </c>
      <c r="C5709" s="6" t="s">
        <v>11268</v>
      </c>
      <c r="D5709" s="6" t="s">
        <v>23</v>
      </c>
      <c r="E5709" s="6" t="s">
        <v>27</v>
      </c>
      <c r="F5709" s="6" t="s">
        <v>12272</v>
      </c>
      <c r="G5709" s="6" t="s">
        <v>19</v>
      </c>
      <c r="H5709" s="10">
        <f t="shared" si="446"/>
        <v>46269</v>
      </c>
      <c r="I5709" s="7">
        <f t="shared" si="447"/>
        <v>1247</v>
      </c>
      <c r="J5709" s="6" t="str">
        <f t="shared" si="448"/>
        <v>Bengaluru</v>
      </c>
      <c r="K5709" s="6">
        <f>COUNTIFS(pg_transaction_cleaned!$O$2:$O$5743,A5709,pg_transaction_cleaned!$F$2:$F$5743,"CAPTURE")</f>
        <v>1</v>
      </c>
      <c r="L5709" s="7">
        <f>SUMIFS(pg_transaction_cleaned!$H$2:$H$5743,pg_transaction_cleaned!$O$2:$O$5743,A5709,pg_transaction_cleaned!$F$2:$F$5743,"CAPTURE")</f>
        <v>1247</v>
      </c>
      <c r="M5709" s="6">
        <f>COUNTIFS(pg_transaction_cleaned!$O$2:$O$5743,A5709,pg_transaction_cleaned!$F$2:$F$5743,"REFUND")</f>
        <v>0</v>
      </c>
      <c r="N5709" s="7">
        <f>SUMIFS(pg_transaction_cleaned!$H$2:$H$5743,pg_transaction_cleaned!$O$2:$O$5743,A5709,pg_transaction_cleaned!$F$2:$F$5743,"REFUND")</f>
        <v>0</v>
      </c>
      <c r="O5709" s="6" t="str">
        <f t="shared" si="449"/>
        <v>OK</v>
      </c>
      <c r="P5709" s="8">
        <f t="shared" si="450"/>
        <v>0</v>
      </c>
    </row>
    <row r="5710" spans="1:16" x14ac:dyDescent="0.3">
      <c r="A5710" s="6" t="s">
        <v>11269</v>
      </c>
      <c r="B5710" s="6" t="s">
        <v>12007</v>
      </c>
      <c r="C5710" s="6" t="s">
        <v>9154</v>
      </c>
      <c r="D5710" s="6" t="s">
        <v>51</v>
      </c>
      <c r="E5710" s="6" t="s">
        <v>54</v>
      </c>
      <c r="F5710" s="6" t="s">
        <v>11843</v>
      </c>
      <c r="G5710" s="6" t="s">
        <v>19</v>
      </c>
      <c r="H5710" s="10">
        <f t="shared" si="446"/>
        <v>46270</v>
      </c>
      <c r="I5710" s="7">
        <f t="shared" si="447"/>
        <v>349</v>
      </c>
      <c r="J5710" s="6" t="str">
        <f t="shared" si="448"/>
        <v>Chennai</v>
      </c>
      <c r="K5710" s="6">
        <f>COUNTIFS(pg_transaction_cleaned!$O$2:$O$5743,A5710,pg_transaction_cleaned!$F$2:$F$5743,"CAPTURE")</f>
        <v>1</v>
      </c>
      <c r="L5710" s="7">
        <f>SUMIFS(pg_transaction_cleaned!$H$2:$H$5743,pg_transaction_cleaned!$O$2:$O$5743,A5710,pg_transaction_cleaned!$F$2:$F$5743,"CAPTURE")</f>
        <v>349</v>
      </c>
      <c r="M5710" s="6">
        <f>COUNTIFS(pg_transaction_cleaned!$O$2:$O$5743,A5710,pg_transaction_cleaned!$F$2:$F$5743,"REFUND")</f>
        <v>0</v>
      </c>
      <c r="N5710" s="7">
        <f>SUMIFS(pg_transaction_cleaned!$H$2:$H$5743,pg_transaction_cleaned!$O$2:$O$5743,A5710,pg_transaction_cleaned!$F$2:$F$5743,"REFUND")</f>
        <v>0</v>
      </c>
      <c r="O5710" s="6" t="str">
        <f t="shared" si="449"/>
        <v>OK</v>
      </c>
      <c r="P5710" s="8">
        <f t="shared" si="450"/>
        <v>0</v>
      </c>
    </row>
    <row r="5711" spans="1:16" x14ac:dyDescent="0.3">
      <c r="A5711" s="6" t="s">
        <v>11270</v>
      </c>
      <c r="B5711" s="6" t="s">
        <v>12031</v>
      </c>
      <c r="C5711" s="6" t="s">
        <v>11271</v>
      </c>
      <c r="D5711" s="6" t="s">
        <v>34</v>
      </c>
      <c r="E5711" s="6" t="s">
        <v>18</v>
      </c>
      <c r="F5711" s="6" t="s">
        <v>12075</v>
      </c>
      <c r="G5711" s="6" t="s">
        <v>19</v>
      </c>
      <c r="H5711" s="10">
        <f t="shared" si="446"/>
        <v>46269</v>
      </c>
      <c r="I5711" s="7">
        <f t="shared" si="447"/>
        <v>5348</v>
      </c>
      <c r="J5711" s="6" t="str">
        <f t="shared" si="448"/>
        <v>Ahmedabad</v>
      </c>
      <c r="K5711" s="6">
        <f>COUNTIFS(pg_transaction_cleaned!$O$2:$O$5743,A5711,pg_transaction_cleaned!$F$2:$F$5743,"CAPTURE")</f>
        <v>1</v>
      </c>
      <c r="L5711" s="7">
        <f>SUMIFS(pg_transaction_cleaned!$H$2:$H$5743,pg_transaction_cleaned!$O$2:$O$5743,A5711,pg_transaction_cleaned!$F$2:$F$5743,"CAPTURE")</f>
        <v>5348</v>
      </c>
      <c r="M5711" s="6">
        <f>COUNTIFS(pg_transaction_cleaned!$O$2:$O$5743,A5711,pg_transaction_cleaned!$F$2:$F$5743,"REFUND")</f>
        <v>0</v>
      </c>
      <c r="N5711" s="7">
        <f>SUMIFS(pg_transaction_cleaned!$H$2:$H$5743,pg_transaction_cleaned!$O$2:$O$5743,A5711,pg_transaction_cleaned!$F$2:$F$5743,"REFUND")</f>
        <v>0</v>
      </c>
      <c r="O5711" s="6" t="str">
        <f t="shared" si="449"/>
        <v>OK</v>
      </c>
      <c r="P5711" s="8">
        <f t="shared" si="450"/>
        <v>0</v>
      </c>
    </row>
    <row r="5712" spans="1:16" x14ac:dyDescent="0.3">
      <c r="A5712" s="6" t="s">
        <v>11272</v>
      </c>
      <c r="B5712" s="6" t="s">
        <v>11877</v>
      </c>
      <c r="C5712" s="6" t="s">
        <v>11273</v>
      </c>
      <c r="D5712" s="6" t="s">
        <v>42</v>
      </c>
      <c r="E5712" s="6" t="s">
        <v>54</v>
      </c>
      <c r="F5712" s="6" t="s">
        <v>11869</v>
      </c>
      <c r="G5712" s="6" t="s">
        <v>19</v>
      </c>
      <c r="H5712" s="10">
        <f t="shared" si="446"/>
        <v>46267</v>
      </c>
      <c r="I5712" s="7">
        <f t="shared" si="447"/>
        <v>599</v>
      </c>
      <c r="J5712" s="6" t="str">
        <f t="shared" si="448"/>
        <v>Hyderabad</v>
      </c>
      <c r="K5712" s="6">
        <f>COUNTIFS(pg_transaction_cleaned!$O$2:$O$5743,A5712,pg_transaction_cleaned!$F$2:$F$5743,"CAPTURE")</f>
        <v>1</v>
      </c>
      <c r="L5712" s="7">
        <f>SUMIFS(pg_transaction_cleaned!$H$2:$H$5743,pg_transaction_cleaned!$O$2:$O$5743,A5712,pg_transaction_cleaned!$F$2:$F$5743,"CAPTURE")</f>
        <v>599</v>
      </c>
      <c r="M5712" s="6">
        <f>COUNTIFS(pg_transaction_cleaned!$O$2:$O$5743,A5712,pg_transaction_cleaned!$F$2:$F$5743,"REFUND")</f>
        <v>0</v>
      </c>
      <c r="N5712" s="7">
        <f>SUMIFS(pg_transaction_cleaned!$H$2:$H$5743,pg_transaction_cleaned!$O$2:$O$5743,A5712,pg_transaction_cleaned!$F$2:$F$5743,"REFUND")</f>
        <v>0</v>
      </c>
      <c r="O5712" s="6" t="str">
        <f t="shared" si="449"/>
        <v>OK</v>
      </c>
      <c r="P5712" s="8">
        <f t="shared" si="450"/>
        <v>0</v>
      </c>
    </row>
    <row r="5713" spans="1:16" x14ac:dyDescent="0.3">
      <c r="A5713" s="6" t="s">
        <v>11274</v>
      </c>
      <c r="B5713" s="6" t="s">
        <v>11871</v>
      </c>
      <c r="C5713" s="6" t="s">
        <v>11275</v>
      </c>
      <c r="D5713" s="6" t="s">
        <v>42</v>
      </c>
      <c r="E5713" s="6" t="s">
        <v>43</v>
      </c>
      <c r="F5713" s="6" t="s">
        <v>11845</v>
      </c>
      <c r="G5713" s="6" t="s">
        <v>115</v>
      </c>
      <c r="H5713" s="10">
        <f t="shared" si="446"/>
        <v>46272</v>
      </c>
      <c r="I5713" s="7">
        <f t="shared" si="447"/>
        <v>9497</v>
      </c>
      <c r="J5713" s="6" t="str">
        <f t="shared" si="448"/>
        <v>Hyderabad</v>
      </c>
      <c r="K5713" s="6">
        <f>COUNTIFS(pg_transaction_cleaned!$O$2:$O$5743,A5713,pg_transaction_cleaned!$F$2:$F$5743,"CAPTURE")</f>
        <v>0</v>
      </c>
      <c r="L5713" s="7">
        <f>SUMIFS(pg_transaction_cleaned!$H$2:$H$5743,pg_transaction_cleaned!$O$2:$O$5743,A5713,pg_transaction_cleaned!$F$2:$F$5743,"CAPTURE")</f>
        <v>0</v>
      </c>
      <c r="M5713" s="6">
        <f>COUNTIFS(pg_transaction_cleaned!$O$2:$O$5743,A5713,pg_transaction_cleaned!$F$2:$F$5743,"REFUND")</f>
        <v>0</v>
      </c>
      <c r="N5713" s="7">
        <f>SUMIFS(pg_transaction_cleaned!$H$2:$H$5743,pg_transaction_cleaned!$O$2:$O$5743,A5713,pg_transaction_cleaned!$F$2:$F$5743,"REFUND")</f>
        <v>0</v>
      </c>
      <c r="O5713" s="6" t="str">
        <f t="shared" si="449"/>
        <v>OK</v>
      </c>
      <c r="P5713" s="8">
        <f t="shared" si="450"/>
        <v>0</v>
      </c>
    </row>
    <row r="5714" spans="1:16" x14ac:dyDescent="0.3">
      <c r="A5714" s="6" t="s">
        <v>11276</v>
      </c>
      <c r="B5714" s="6" t="s">
        <v>11897</v>
      </c>
      <c r="C5714" s="6" t="s">
        <v>3650</v>
      </c>
      <c r="D5714" s="6" t="s">
        <v>61</v>
      </c>
      <c r="E5714" s="6" t="s">
        <v>18</v>
      </c>
      <c r="F5714" s="6" t="s">
        <v>12066</v>
      </c>
      <c r="G5714" s="6" t="s">
        <v>19</v>
      </c>
      <c r="H5714" s="10">
        <f t="shared" si="446"/>
        <v>46266</v>
      </c>
      <c r="I5714" s="7">
        <f t="shared" si="447"/>
        <v>2897</v>
      </c>
      <c r="J5714" s="6" t="str">
        <f t="shared" si="448"/>
        <v>Delhi</v>
      </c>
      <c r="K5714" s="6">
        <f>COUNTIFS(pg_transaction_cleaned!$O$2:$O$5743,A5714,pg_transaction_cleaned!$F$2:$F$5743,"CAPTURE")</f>
        <v>1</v>
      </c>
      <c r="L5714" s="7">
        <f>SUMIFS(pg_transaction_cleaned!$H$2:$H$5743,pg_transaction_cleaned!$O$2:$O$5743,A5714,pg_transaction_cleaned!$F$2:$F$5743,"CAPTURE")</f>
        <v>2897</v>
      </c>
      <c r="M5714" s="6">
        <f>COUNTIFS(pg_transaction_cleaned!$O$2:$O$5743,A5714,pg_transaction_cleaned!$F$2:$F$5743,"REFUND")</f>
        <v>0</v>
      </c>
      <c r="N5714" s="7">
        <f>SUMIFS(pg_transaction_cleaned!$H$2:$H$5743,pg_transaction_cleaned!$O$2:$O$5743,A5714,pg_transaction_cleaned!$F$2:$F$5743,"REFUND")</f>
        <v>0</v>
      </c>
      <c r="O5714" s="6" t="str">
        <f t="shared" si="449"/>
        <v>OK</v>
      </c>
      <c r="P5714" s="8">
        <f t="shared" si="450"/>
        <v>0</v>
      </c>
    </row>
    <row r="5715" spans="1:16" x14ac:dyDescent="0.3">
      <c r="A5715" s="6" t="s">
        <v>11277</v>
      </c>
      <c r="B5715" s="6" t="s">
        <v>11871</v>
      </c>
      <c r="C5715" s="6" t="s">
        <v>11278</v>
      </c>
      <c r="D5715" s="6" t="s">
        <v>17</v>
      </c>
      <c r="E5715" s="6" t="s">
        <v>18</v>
      </c>
      <c r="F5715" s="6" t="s">
        <v>11843</v>
      </c>
      <c r="G5715" s="6" t="s">
        <v>19</v>
      </c>
      <c r="H5715" s="10">
        <f t="shared" si="446"/>
        <v>46272</v>
      </c>
      <c r="I5715" s="7">
        <f t="shared" si="447"/>
        <v>349</v>
      </c>
      <c r="J5715" s="6" t="str">
        <f t="shared" si="448"/>
        <v>Pune</v>
      </c>
      <c r="K5715" s="6">
        <f>COUNTIFS(pg_transaction_cleaned!$O$2:$O$5743,A5715,pg_transaction_cleaned!$F$2:$F$5743,"CAPTURE")</f>
        <v>1</v>
      </c>
      <c r="L5715" s="7">
        <f>SUMIFS(pg_transaction_cleaned!$H$2:$H$5743,pg_transaction_cleaned!$O$2:$O$5743,A5715,pg_transaction_cleaned!$F$2:$F$5743,"CAPTURE")</f>
        <v>349</v>
      </c>
      <c r="M5715" s="6">
        <f>COUNTIFS(pg_transaction_cleaned!$O$2:$O$5743,A5715,pg_transaction_cleaned!$F$2:$F$5743,"REFUND")</f>
        <v>0</v>
      </c>
      <c r="N5715" s="7">
        <f>SUMIFS(pg_transaction_cleaned!$H$2:$H$5743,pg_transaction_cleaned!$O$2:$O$5743,A5715,pg_transaction_cleaned!$F$2:$F$5743,"REFUND")</f>
        <v>0</v>
      </c>
      <c r="O5715" s="6" t="str">
        <f t="shared" si="449"/>
        <v>OK</v>
      </c>
      <c r="P5715" s="8">
        <f t="shared" si="450"/>
        <v>0</v>
      </c>
    </row>
    <row r="5716" spans="1:16" x14ac:dyDescent="0.3">
      <c r="A5716" s="6" t="s">
        <v>11279</v>
      </c>
      <c r="B5716" s="6" t="s">
        <v>11888</v>
      </c>
      <c r="C5716" s="6" t="s">
        <v>11280</v>
      </c>
      <c r="D5716" s="6" t="s">
        <v>34</v>
      </c>
      <c r="E5716" s="6" t="s">
        <v>18</v>
      </c>
      <c r="F5716" s="6" t="s">
        <v>12080</v>
      </c>
      <c r="G5716" s="6" t="s">
        <v>19</v>
      </c>
      <c r="H5716" s="10">
        <f t="shared" si="446"/>
        <v>46269</v>
      </c>
      <c r="I5716" s="7">
        <f t="shared" si="447"/>
        <v>8298</v>
      </c>
      <c r="J5716" s="6" t="str">
        <f t="shared" si="448"/>
        <v>Ahmedabad</v>
      </c>
      <c r="K5716" s="6">
        <f>COUNTIFS(pg_transaction_cleaned!$O$2:$O$5743,A5716,pg_transaction_cleaned!$F$2:$F$5743,"CAPTURE")</f>
        <v>1</v>
      </c>
      <c r="L5716" s="7">
        <f>SUMIFS(pg_transaction_cleaned!$H$2:$H$5743,pg_transaction_cleaned!$O$2:$O$5743,A5716,pg_transaction_cleaned!$F$2:$F$5743,"CAPTURE")</f>
        <v>8298</v>
      </c>
      <c r="M5716" s="6">
        <f>COUNTIFS(pg_transaction_cleaned!$O$2:$O$5743,A5716,pg_transaction_cleaned!$F$2:$F$5743,"REFUND")</f>
        <v>0</v>
      </c>
      <c r="N5716" s="7">
        <f>SUMIFS(pg_transaction_cleaned!$H$2:$H$5743,pg_transaction_cleaned!$O$2:$O$5743,A5716,pg_transaction_cleaned!$F$2:$F$5743,"REFUND")</f>
        <v>0</v>
      </c>
      <c r="O5716" s="6" t="str">
        <f t="shared" si="449"/>
        <v>OK</v>
      </c>
      <c r="P5716" s="8">
        <f t="shared" si="450"/>
        <v>0</v>
      </c>
    </row>
    <row r="5717" spans="1:16" x14ac:dyDescent="0.3">
      <c r="A5717" s="6" t="s">
        <v>11281</v>
      </c>
      <c r="B5717" s="6" t="s">
        <v>11888</v>
      </c>
      <c r="C5717" s="6" t="s">
        <v>11282</v>
      </c>
      <c r="D5717" s="6" t="s">
        <v>75</v>
      </c>
      <c r="E5717" s="6" t="s">
        <v>27</v>
      </c>
      <c r="F5717" s="6" t="s">
        <v>11851</v>
      </c>
      <c r="G5717" s="6" t="s">
        <v>19</v>
      </c>
      <c r="H5717" s="10">
        <f t="shared" si="446"/>
        <v>46269</v>
      </c>
      <c r="I5717" s="7">
        <f t="shared" si="447"/>
        <v>3499</v>
      </c>
      <c r="J5717" s="6" t="str">
        <f t="shared" si="448"/>
        <v>Mumbai</v>
      </c>
      <c r="K5717" s="6">
        <f>COUNTIFS(pg_transaction_cleaned!$O$2:$O$5743,A5717,pg_transaction_cleaned!$F$2:$F$5743,"CAPTURE")</f>
        <v>1</v>
      </c>
      <c r="L5717" s="7">
        <f>SUMIFS(pg_transaction_cleaned!$H$2:$H$5743,pg_transaction_cleaned!$O$2:$O$5743,A5717,pg_transaction_cleaned!$F$2:$F$5743,"CAPTURE")</f>
        <v>3499</v>
      </c>
      <c r="M5717" s="6">
        <f>COUNTIFS(pg_transaction_cleaned!$O$2:$O$5743,A5717,pg_transaction_cleaned!$F$2:$F$5743,"REFUND")</f>
        <v>0</v>
      </c>
      <c r="N5717" s="7">
        <f>SUMIFS(pg_transaction_cleaned!$H$2:$H$5743,pg_transaction_cleaned!$O$2:$O$5743,A5717,pg_transaction_cleaned!$F$2:$F$5743,"REFUND")</f>
        <v>0</v>
      </c>
      <c r="O5717" s="6" t="str">
        <f t="shared" si="449"/>
        <v>OK</v>
      </c>
      <c r="P5717" s="8">
        <f t="shared" si="450"/>
        <v>0</v>
      </c>
    </row>
    <row r="5718" spans="1:16" x14ac:dyDescent="0.3">
      <c r="A5718" s="6" t="s">
        <v>11283</v>
      </c>
      <c r="B5718" s="6" t="s">
        <v>11942</v>
      </c>
      <c r="C5718" s="6" t="s">
        <v>11284</v>
      </c>
      <c r="D5718" s="6" t="s">
        <v>61</v>
      </c>
      <c r="E5718" s="6" t="s">
        <v>27</v>
      </c>
      <c r="F5718" s="6" t="s">
        <v>11835</v>
      </c>
      <c r="G5718" s="6" t="s">
        <v>19</v>
      </c>
      <c r="H5718" s="10">
        <f t="shared" si="446"/>
        <v>46277</v>
      </c>
      <c r="I5718" s="7">
        <f t="shared" si="447"/>
        <v>499</v>
      </c>
      <c r="J5718" s="6" t="str">
        <f t="shared" si="448"/>
        <v>Delhi</v>
      </c>
      <c r="K5718" s="6">
        <f>COUNTIFS(pg_transaction_cleaned!$O$2:$O$5743,A5718,pg_transaction_cleaned!$F$2:$F$5743,"CAPTURE")</f>
        <v>1</v>
      </c>
      <c r="L5718" s="7">
        <f>SUMIFS(pg_transaction_cleaned!$H$2:$H$5743,pg_transaction_cleaned!$O$2:$O$5743,A5718,pg_transaction_cleaned!$F$2:$F$5743,"CAPTURE")</f>
        <v>499</v>
      </c>
      <c r="M5718" s="6">
        <f>COUNTIFS(pg_transaction_cleaned!$O$2:$O$5743,A5718,pg_transaction_cleaned!$F$2:$F$5743,"REFUND")</f>
        <v>0</v>
      </c>
      <c r="N5718" s="7">
        <f>SUMIFS(pg_transaction_cleaned!$H$2:$H$5743,pg_transaction_cleaned!$O$2:$O$5743,A5718,pg_transaction_cleaned!$F$2:$F$5743,"REFUND")</f>
        <v>0</v>
      </c>
      <c r="O5718" s="6" t="str">
        <f t="shared" si="449"/>
        <v>OK</v>
      </c>
      <c r="P5718" s="8">
        <f t="shared" si="450"/>
        <v>0</v>
      </c>
    </row>
    <row r="5719" spans="1:16" x14ac:dyDescent="0.3">
      <c r="A5719" s="6" t="s">
        <v>11285</v>
      </c>
      <c r="B5719" s="6" t="s">
        <v>11826</v>
      </c>
      <c r="C5719" s="6" t="s">
        <v>11286</v>
      </c>
      <c r="D5719" s="6" t="s">
        <v>23</v>
      </c>
      <c r="E5719" s="6" t="s">
        <v>54</v>
      </c>
      <c r="F5719" s="6" t="s">
        <v>12142</v>
      </c>
      <c r="G5719" s="6" t="s">
        <v>19</v>
      </c>
      <c r="H5719" s="10">
        <f t="shared" si="446"/>
        <v>46286</v>
      </c>
      <c r="I5719" s="7">
        <f t="shared" si="447"/>
        <v>6498</v>
      </c>
      <c r="J5719" s="6" t="str">
        <f t="shared" si="448"/>
        <v>Bengaluru</v>
      </c>
      <c r="K5719" s="6">
        <f>COUNTIFS(pg_transaction_cleaned!$O$2:$O$5743,A5719,pg_transaction_cleaned!$F$2:$F$5743,"CAPTURE")</f>
        <v>1</v>
      </c>
      <c r="L5719" s="7">
        <f>SUMIFS(pg_transaction_cleaned!$H$2:$H$5743,pg_transaction_cleaned!$O$2:$O$5743,A5719,pg_transaction_cleaned!$F$2:$F$5743,"CAPTURE")</f>
        <v>6498</v>
      </c>
      <c r="M5719" s="6">
        <f>COUNTIFS(pg_transaction_cleaned!$O$2:$O$5743,A5719,pg_transaction_cleaned!$F$2:$F$5743,"REFUND")</f>
        <v>0</v>
      </c>
      <c r="N5719" s="7">
        <f>SUMIFS(pg_transaction_cleaned!$H$2:$H$5743,pg_transaction_cleaned!$O$2:$O$5743,A5719,pg_transaction_cleaned!$F$2:$F$5743,"REFUND")</f>
        <v>0</v>
      </c>
      <c r="O5719" s="6" t="str">
        <f t="shared" si="449"/>
        <v>OK</v>
      </c>
      <c r="P5719" s="8">
        <f t="shared" si="450"/>
        <v>0</v>
      </c>
    </row>
    <row r="5720" spans="1:16" x14ac:dyDescent="0.3">
      <c r="A5720" s="6" t="s">
        <v>11287</v>
      </c>
      <c r="B5720" s="6" t="s">
        <v>11850</v>
      </c>
      <c r="C5720" s="6" t="s">
        <v>11288</v>
      </c>
      <c r="D5720" s="6"/>
      <c r="E5720" s="6" t="s">
        <v>27</v>
      </c>
      <c r="F5720" s="6" t="s">
        <v>11902</v>
      </c>
      <c r="G5720" s="6" t="s">
        <v>19</v>
      </c>
      <c r="H5720" s="10">
        <f t="shared" si="446"/>
        <v>46283</v>
      </c>
      <c r="I5720" s="7">
        <f t="shared" si="447"/>
        <v>2999</v>
      </c>
      <c r="J5720" s="6" t="str">
        <f t="shared" si="448"/>
        <v>Unknown</v>
      </c>
      <c r="K5720" s="6">
        <f>COUNTIFS(pg_transaction_cleaned!$O$2:$O$5743,A5720,pg_transaction_cleaned!$F$2:$F$5743,"CAPTURE")</f>
        <v>1</v>
      </c>
      <c r="L5720" s="7">
        <f>SUMIFS(pg_transaction_cleaned!$H$2:$H$5743,pg_transaction_cleaned!$O$2:$O$5743,A5720,pg_transaction_cleaned!$F$2:$F$5743,"CAPTURE")</f>
        <v>2999</v>
      </c>
      <c r="M5720" s="6">
        <f>COUNTIFS(pg_transaction_cleaned!$O$2:$O$5743,A5720,pg_transaction_cleaned!$F$2:$F$5743,"REFUND")</f>
        <v>0</v>
      </c>
      <c r="N5720" s="7">
        <f>SUMIFS(pg_transaction_cleaned!$H$2:$H$5743,pg_transaction_cleaned!$O$2:$O$5743,A5720,pg_transaction_cleaned!$F$2:$F$5743,"REFUND")</f>
        <v>0</v>
      </c>
      <c r="O5720" s="6" t="str">
        <f t="shared" si="449"/>
        <v>OK</v>
      </c>
      <c r="P5720" s="8">
        <f t="shared" si="450"/>
        <v>0</v>
      </c>
    </row>
    <row r="5721" spans="1:16" x14ac:dyDescent="0.3">
      <c r="A5721" s="6" t="s">
        <v>11289</v>
      </c>
      <c r="B5721" s="6" t="s">
        <v>11896</v>
      </c>
      <c r="C5721" s="6" t="s">
        <v>11290</v>
      </c>
      <c r="D5721" s="6" t="s">
        <v>37</v>
      </c>
      <c r="E5721" s="6" t="s">
        <v>27</v>
      </c>
      <c r="F5721" s="6" t="s">
        <v>11913</v>
      </c>
      <c r="G5721" s="6" t="s">
        <v>19</v>
      </c>
      <c r="H5721" s="10">
        <f t="shared" si="446"/>
        <v>46292</v>
      </c>
      <c r="I5721" s="7">
        <f t="shared" si="447"/>
        <v>3348</v>
      </c>
      <c r="J5721" s="6" t="str">
        <f t="shared" si="448"/>
        <v>Lucknow</v>
      </c>
      <c r="K5721" s="6">
        <f>COUNTIFS(pg_transaction_cleaned!$O$2:$O$5743,A5721,pg_transaction_cleaned!$F$2:$F$5743,"CAPTURE")</f>
        <v>1</v>
      </c>
      <c r="L5721" s="7">
        <f>SUMIFS(pg_transaction_cleaned!$H$2:$H$5743,pg_transaction_cleaned!$O$2:$O$5743,A5721,pg_transaction_cleaned!$F$2:$F$5743,"CAPTURE")</f>
        <v>3348</v>
      </c>
      <c r="M5721" s="6">
        <f>COUNTIFS(pg_transaction_cleaned!$O$2:$O$5743,A5721,pg_transaction_cleaned!$F$2:$F$5743,"REFUND")</f>
        <v>0</v>
      </c>
      <c r="N5721" s="7">
        <f>SUMIFS(pg_transaction_cleaned!$H$2:$H$5743,pg_transaction_cleaned!$O$2:$O$5743,A5721,pg_transaction_cleaned!$F$2:$F$5743,"REFUND")</f>
        <v>0</v>
      </c>
      <c r="O5721" s="6" t="str">
        <f t="shared" si="449"/>
        <v>OK</v>
      </c>
      <c r="P5721" s="8">
        <f t="shared" si="450"/>
        <v>0</v>
      </c>
    </row>
    <row r="5722" spans="1:16" x14ac:dyDescent="0.3">
      <c r="A5722" s="6" t="s">
        <v>11291</v>
      </c>
      <c r="B5722" s="6" t="s">
        <v>12014</v>
      </c>
      <c r="C5722" s="6" t="s">
        <v>11292</v>
      </c>
      <c r="D5722" s="6" t="s">
        <v>48</v>
      </c>
      <c r="E5722" s="6" t="s">
        <v>27</v>
      </c>
      <c r="F5722" s="6" t="s">
        <v>11851</v>
      </c>
      <c r="G5722" s="6" t="s">
        <v>19</v>
      </c>
      <c r="H5722" s="10">
        <f t="shared" si="446"/>
        <v>46275</v>
      </c>
      <c r="I5722" s="7">
        <f t="shared" si="447"/>
        <v>3499</v>
      </c>
      <c r="J5722" s="6" t="str">
        <f t="shared" si="448"/>
        <v>Jaipur</v>
      </c>
      <c r="K5722" s="6">
        <f>COUNTIFS(pg_transaction_cleaned!$O$2:$O$5743,A5722,pg_transaction_cleaned!$F$2:$F$5743,"CAPTURE")</f>
        <v>1</v>
      </c>
      <c r="L5722" s="7">
        <f>SUMIFS(pg_transaction_cleaned!$H$2:$H$5743,pg_transaction_cleaned!$O$2:$O$5743,A5722,pg_transaction_cleaned!$F$2:$F$5743,"CAPTURE")</f>
        <v>3499</v>
      </c>
      <c r="M5722" s="6">
        <f>COUNTIFS(pg_transaction_cleaned!$O$2:$O$5743,A5722,pg_transaction_cleaned!$F$2:$F$5743,"REFUND")</f>
        <v>0</v>
      </c>
      <c r="N5722" s="7">
        <f>SUMIFS(pg_transaction_cleaned!$H$2:$H$5743,pg_transaction_cleaned!$O$2:$O$5743,A5722,pg_transaction_cleaned!$F$2:$F$5743,"REFUND")</f>
        <v>0</v>
      </c>
      <c r="O5722" s="6" t="str">
        <f t="shared" si="449"/>
        <v>OK</v>
      </c>
      <c r="P5722" s="8">
        <f t="shared" si="450"/>
        <v>0</v>
      </c>
    </row>
    <row r="5723" spans="1:16" x14ac:dyDescent="0.3">
      <c r="A5723" s="6" t="s">
        <v>11293</v>
      </c>
      <c r="B5723" s="6" t="s">
        <v>11866</v>
      </c>
      <c r="C5723" s="6" t="s">
        <v>11294</v>
      </c>
      <c r="D5723" s="6" t="s">
        <v>48</v>
      </c>
      <c r="E5723" s="6" t="s">
        <v>27</v>
      </c>
      <c r="F5723" s="6" t="s">
        <v>11837</v>
      </c>
      <c r="G5723" s="6" t="s">
        <v>19</v>
      </c>
      <c r="H5723" s="10">
        <f t="shared" si="446"/>
        <v>46274</v>
      </c>
      <c r="I5723" s="7">
        <f t="shared" si="447"/>
        <v>999</v>
      </c>
      <c r="J5723" s="6" t="str">
        <f t="shared" si="448"/>
        <v>Jaipur</v>
      </c>
      <c r="K5723" s="6">
        <f>COUNTIFS(pg_transaction_cleaned!$O$2:$O$5743,A5723,pg_transaction_cleaned!$F$2:$F$5743,"CAPTURE")</f>
        <v>1</v>
      </c>
      <c r="L5723" s="7">
        <f>SUMIFS(pg_transaction_cleaned!$H$2:$H$5743,pg_transaction_cleaned!$O$2:$O$5743,A5723,pg_transaction_cleaned!$F$2:$F$5743,"CAPTURE")</f>
        <v>999</v>
      </c>
      <c r="M5723" s="6">
        <f>COUNTIFS(pg_transaction_cleaned!$O$2:$O$5743,A5723,pg_transaction_cleaned!$F$2:$F$5743,"REFUND")</f>
        <v>0</v>
      </c>
      <c r="N5723" s="7">
        <f>SUMIFS(pg_transaction_cleaned!$H$2:$H$5743,pg_transaction_cleaned!$O$2:$O$5743,A5723,pg_transaction_cleaned!$F$2:$F$5743,"REFUND")</f>
        <v>0</v>
      </c>
      <c r="O5723" s="6" t="str">
        <f t="shared" si="449"/>
        <v>OK</v>
      </c>
      <c r="P5723" s="8">
        <f t="shared" si="450"/>
        <v>0</v>
      </c>
    </row>
    <row r="5724" spans="1:16" x14ac:dyDescent="0.3">
      <c r="A5724" s="6" t="s">
        <v>11295</v>
      </c>
      <c r="B5724" s="6" t="s">
        <v>12007</v>
      </c>
      <c r="C5724" s="6" t="s">
        <v>11296</v>
      </c>
      <c r="D5724" s="6" t="s">
        <v>48</v>
      </c>
      <c r="E5724" s="6" t="s">
        <v>27</v>
      </c>
      <c r="F5724" s="6" t="s">
        <v>12017</v>
      </c>
      <c r="G5724" s="6" t="s">
        <v>19</v>
      </c>
      <c r="H5724" s="10">
        <f t="shared" si="446"/>
        <v>46270</v>
      </c>
      <c r="I5724" s="7">
        <f t="shared" si="447"/>
        <v>2298</v>
      </c>
      <c r="J5724" s="6" t="str">
        <f t="shared" si="448"/>
        <v>Jaipur</v>
      </c>
      <c r="K5724" s="6">
        <f>COUNTIFS(pg_transaction_cleaned!$O$2:$O$5743,A5724,pg_transaction_cleaned!$F$2:$F$5743,"CAPTURE")</f>
        <v>1</v>
      </c>
      <c r="L5724" s="7">
        <f>SUMIFS(pg_transaction_cleaned!$H$2:$H$5743,pg_transaction_cleaned!$O$2:$O$5743,A5724,pg_transaction_cleaned!$F$2:$F$5743,"CAPTURE")</f>
        <v>2298</v>
      </c>
      <c r="M5724" s="6">
        <f>COUNTIFS(pg_transaction_cleaned!$O$2:$O$5743,A5724,pg_transaction_cleaned!$F$2:$F$5743,"REFUND")</f>
        <v>0</v>
      </c>
      <c r="N5724" s="7">
        <f>SUMIFS(pg_transaction_cleaned!$H$2:$H$5743,pg_transaction_cleaned!$O$2:$O$5743,A5724,pg_transaction_cleaned!$F$2:$F$5743,"REFUND")</f>
        <v>0</v>
      </c>
      <c r="O5724" s="6" t="str">
        <f t="shared" si="449"/>
        <v>OK</v>
      </c>
      <c r="P5724" s="8">
        <f t="shared" si="450"/>
        <v>0</v>
      </c>
    </row>
    <row r="5725" spans="1:16" x14ac:dyDescent="0.3">
      <c r="A5725" s="6" t="s">
        <v>11297</v>
      </c>
      <c r="B5725" s="6" t="s">
        <v>11888</v>
      </c>
      <c r="C5725" s="6" t="s">
        <v>11298</v>
      </c>
      <c r="D5725" s="6" t="s">
        <v>42</v>
      </c>
      <c r="E5725" s="6" t="s">
        <v>43</v>
      </c>
      <c r="F5725" s="6" t="s">
        <v>11861</v>
      </c>
      <c r="G5725" s="6" t="s">
        <v>19</v>
      </c>
      <c r="H5725" s="10">
        <f t="shared" si="446"/>
        <v>46269</v>
      </c>
      <c r="I5725" s="7">
        <f t="shared" si="447"/>
        <v>7999</v>
      </c>
      <c r="J5725" s="6" t="str">
        <f t="shared" si="448"/>
        <v>Hyderabad</v>
      </c>
      <c r="K5725" s="6">
        <f>COUNTIFS(pg_transaction_cleaned!$O$2:$O$5743,A5725,pg_transaction_cleaned!$F$2:$F$5743,"CAPTURE")</f>
        <v>1</v>
      </c>
      <c r="L5725" s="7">
        <f>SUMIFS(pg_transaction_cleaned!$H$2:$H$5743,pg_transaction_cleaned!$O$2:$O$5743,A5725,pg_transaction_cleaned!$F$2:$F$5743,"CAPTURE")</f>
        <v>7999</v>
      </c>
      <c r="M5725" s="6">
        <f>COUNTIFS(pg_transaction_cleaned!$O$2:$O$5743,A5725,pg_transaction_cleaned!$F$2:$F$5743,"REFUND")</f>
        <v>0</v>
      </c>
      <c r="N5725" s="7">
        <f>SUMIFS(pg_transaction_cleaned!$H$2:$H$5743,pg_transaction_cleaned!$O$2:$O$5743,A5725,pg_transaction_cleaned!$F$2:$F$5743,"REFUND")</f>
        <v>0</v>
      </c>
      <c r="O5725" s="6" t="str">
        <f t="shared" si="449"/>
        <v>OK</v>
      </c>
      <c r="P5725" s="8">
        <f t="shared" si="450"/>
        <v>0</v>
      </c>
    </row>
    <row r="5726" spans="1:16" x14ac:dyDescent="0.3">
      <c r="A5726" s="6" t="s">
        <v>11299</v>
      </c>
      <c r="B5726" s="6" t="s">
        <v>11877</v>
      </c>
      <c r="C5726" s="6" t="s">
        <v>9992</v>
      </c>
      <c r="D5726" s="6" t="s">
        <v>51</v>
      </c>
      <c r="E5726" s="6" t="s">
        <v>18</v>
      </c>
      <c r="F5726" s="6" t="s">
        <v>11855</v>
      </c>
      <c r="G5726" s="6" t="s">
        <v>19</v>
      </c>
      <c r="H5726" s="10">
        <f t="shared" si="446"/>
        <v>46267</v>
      </c>
      <c r="I5726" s="7">
        <f t="shared" si="447"/>
        <v>4999</v>
      </c>
      <c r="J5726" s="6" t="str">
        <f t="shared" si="448"/>
        <v>Chennai</v>
      </c>
      <c r="K5726" s="6">
        <f>COUNTIFS(pg_transaction_cleaned!$O$2:$O$5743,A5726,pg_transaction_cleaned!$F$2:$F$5743,"CAPTURE")</f>
        <v>1</v>
      </c>
      <c r="L5726" s="7">
        <f>SUMIFS(pg_transaction_cleaned!$H$2:$H$5743,pg_transaction_cleaned!$O$2:$O$5743,A5726,pg_transaction_cleaned!$F$2:$F$5743,"CAPTURE")</f>
        <v>4999</v>
      </c>
      <c r="M5726" s="6">
        <f>COUNTIFS(pg_transaction_cleaned!$O$2:$O$5743,A5726,pg_transaction_cleaned!$F$2:$F$5743,"REFUND")</f>
        <v>0</v>
      </c>
      <c r="N5726" s="7">
        <f>SUMIFS(pg_transaction_cleaned!$H$2:$H$5743,pg_transaction_cleaned!$O$2:$O$5743,A5726,pg_transaction_cleaned!$F$2:$F$5743,"REFUND")</f>
        <v>0</v>
      </c>
      <c r="O5726" s="6" t="str">
        <f t="shared" si="449"/>
        <v>OK</v>
      </c>
      <c r="P5726" s="8">
        <f t="shared" si="450"/>
        <v>0</v>
      </c>
    </row>
    <row r="5727" spans="1:16" x14ac:dyDescent="0.3">
      <c r="A5727" s="6" t="s">
        <v>11300</v>
      </c>
      <c r="B5727" s="6" t="s">
        <v>11890</v>
      </c>
      <c r="C5727" s="6" t="s">
        <v>11301</v>
      </c>
      <c r="D5727" s="6" t="s">
        <v>51</v>
      </c>
      <c r="E5727" s="6" t="s">
        <v>18</v>
      </c>
      <c r="F5727" s="6" t="s">
        <v>11861</v>
      </c>
      <c r="G5727" s="6" t="s">
        <v>19</v>
      </c>
      <c r="H5727" s="10">
        <f t="shared" si="446"/>
        <v>46284</v>
      </c>
      <c r="I5727" s="7">
        <f t="shared" si="447"/>
        <v>7999</v>
      </c>
      <c r="J5727" s="6" t="str">
        <f t="shared" si="448"/>
        <v>Chennai</v>
      </c>
      <c r="K5727" s="6">
        <f>COUNTIFS(pg_transaction_cleaned!$O$2:$O$5743,A5727,pg_transaction_cleaned!$F$2:$F$5743,"CAPTURE")</f>
        <v>1</v>
      </c>
      <c r="L5727" s="7">
        <f>SUMIFS(pg_transaction_cleaned!$H$2:$H$5743,pg_transaction_cleaned!$O$2:$O$5743,A5727,pg_transaction_cleaned!$F$2:$F$5743,"CAPTURE")</f>
        <v>7999</v>
      </c>
      <c r="M5727" s="6">
        <f>COUNTIFS(pg_transaction_cleaned!$O$2:$O$5743,A5727,pg_transaction_cleaned!$F$2:$F$5743,"REFUND")</f>
        <v>0</v>
      </c>
      <c r="N5727" s="7">
        <f>SUMIFS(pg_transaction_cleaned!$H$2:$H$5743,pg_transaction_cleaned!$O$2:$O$5743,A5727,pg_transaction_cleaned!$F$2:$F$5743,"REFUND")</f>
        <v>0</v>
      </c>
      <c r="O5727" s="6" t="str">
        <f t="shared" si="449"/>
        <v>OK</v>
      </c>
      <c r="P5727" s="8">
        <f t="shared" si="450"/>
        <v>0</v>
      </c>
    </row>
    <row r="5728" spans="1:16" x14ac:dyDescent="0.3">
      <c r="A5728" s="6" t="s">
        <v>11302</v>
      </c>
      <c r="B5728" s="6" t="s">
        <v>11840</v>
      </c>
      <c r="C5728" s="6" t="s">
        <v>11303</v>
      </c>
      <c r="D5728" s="6" t="s">
        <v>51</v>
      </c>
      <c r="E5728" s="6" t="s">
        <v>18</v>
      </c>
      <c r="F5728" s="6" t="s">
        <v>12095</v>
      </c>
      <c r="G5728" s="6" t="s">
        <v>19</v>
      </c>
      <c r="H5728" s="10">
        <f t="shared" si="446"/>
        <v>46294</v>
      </c>
      <c r="I5728" s="7">
        <f t="shared" si="447"/>
        <v>4097</v>
      </c>
      <c r="J5728" s="6" t="str">
        <f t="shared" si="448"/>
        <v>Chennai</v>
      </c>
      <c r="K5728" s="6">
        <f>COUNTIFS(pg_transaction_cleaned!$O$2:$O$5743,A5728,pg_transaction_cleaned!$F$2:$F$5743,"CAPTURE")</f>
        <v>1</v>
      </c>
      <c r="L5728" s="7">
        <f>SUMIFS(pg_transaction_cleaned!$H$2:$H$5743,pg_transaction_cleaned!$O$2:$O$5743,A5728,pg_transaction_cleaned!$F$2:$F$5743,"CAPTURE")</f>
        <v>4097</v>
      </c>
      <c r="M5728" s="6">
        <f>COUNTIFS(pg_transaction_cleaned!$O$2:$O$5743,A5728,pg_transaction_cleaned!$F$2:$F$5743,"REFUND")</f>
        <v>0</v>
      </c>
      <c r="N5728" s="7">
        <f>SUMIFS(pg_transaction_cleaned!$H$2:$H$5743,pg_transaction_cleaned!$O$2:$O$5743,A5728,pg_transaction_cleaned!$F$2:$F$5743,"REFUND")</f>
        <v>0</v>
      </c>
      <c r="O5728" s="6" t="str">
        <f t="shared" si="449"/>
        <v>OK</v>
      </c>
      <c r="P5728" s="8">
        <f t="shared" si="450"/>
        <v>0</v>
      </c>
    </row>
    <row r="5729" spans="1:16" x14ac:dyDescent="0.3">
      <c r="A5729" s="6" t="s">
        <v>11304</v>
      </c>
      <c r="B5729" s="6" t="s">
        <v>11877</v>
      </c>
      <c r="C5729" s="6" t="s">
        <v>11305</v>
      </c>
      <c r="D5729" s="6" t="s">
        <v>34</v>
      </c>
      <c r="E5729" s="6" t="s">
        <v>27</v>
      </c>
      <c r="F5729" s="6" t="s">
        <v>12142</v>
      </c>
      <c r="G5729" s="6" t="s">
        <v>19</v>
      </c>
      <c r="H5729" s="10">
        <f t="shared" si="446"/>
        <v>46267</v>
      </c>
      <c r="I5729" s="7">
        <f t="shared" si="447"/>
        <v>6498</v>
      </c>
      <c r="J5729" s="6" t="str">
        <f t="shared" si="448"/>
        <v>Ahmedabad</v>
      </c>
      <c r="K5729" s="6">
        <f>COUNTIFS(pg_transaction_cleaned!$O$2:$O$5743,A5729,pg_transaction_cleaned!$F$2:$F$5743,"CAPTURE")</f>
        <v>1</v>
      </c>
      <c r="L5729" s="7">
        <f>SUMIFS(pg_transaction_cleaned!$H$2:$H$5743,pg_transaction_cleaned!$O$2:$O$5743,A5729,pg_transaction_cleaned!$F$2:$F$5743,"CAPTURE")</f>
        <v>6498</v>
      </c>
      <c r="M5729" s="6">
        <f>COUNTIFS(pg_transaction_cleaned!$O$2:$O$5743,A5729,pg_transaction_cleaned!$F$2:$F$5743,"REFUND")</f>
        <v>0</v>
      </c>
      <c r="N5729" s="7">
        <f>SUMIFS(pg_transaction_cleaned!$H$2:$H$5743,pg_transaction_cleaned!$O$2:$O$5743,A5729,pg_transaction_cleaned!$F$2:$F$5743,"REFUND")</f>
        <v>0</v>
      </c>
      <c r="O5729" s="6" t="str">
        <f t="shared" si="449"/>
        <v>OK</v>
      </c>
      <c r="P5729" s="8">
        <f t="shared" si="450"/>
        <v>0</v>
      </c>
    </row>
    <row r="5730" spans="1:16" x14ac:dyDescent="0.3">
      <c r="A5730" s="6" t="s">
        <v>11306</v>
      </c>
      <c r="B5730" s="6" t="s">
        <v>11905</v>
      </c>
      <c r="C5730" s="6" t="s">
        <v>11307</v>
      </c>
      <c r="D5730" s="6" t="s">
        <v>61</v>
      </c>
      <c r="E5730" s="6" t="s">
        <v>27</v>
      </c>
      <c r="F5730" s="6" t="s">
        <v>11837</v>
      </c>
      <c r="G5730" s="6" t="s">
        <v>19</v>
      </c>
      <c r="H5730" s="10">
        <f t="shared" si="446"/>
        <v>46291</v>
      </c>
      <c r="I5730" s="7">
        <f t="shared" si="447"/>
        <v>999</v>
      </c>
      <c r="J5730" s="6" t="str">
        <f t="shared" si="448"/>
        <v>Delhi</v>
      </c>
      <c r="K5730" s="6">
        <f>COUNTIFS(pg_transaction_cleaned!$O$2:$O$5743,A5730,pg_transaction_cleaned!$F$2:$F$5743,"CAPTURE")</f>
        <v>1</v>
      </c>
      <c r="L5730" s="7">
        <f>SUMIFS(pg_transaction_cleaned!$H$2:$H$5743,pg_transaction_cleaned!$O$2:$O$5743,A5730,pg_transaction_cleaned!$F$2:$F$5743,"CAPTURE")</f>
        <v>999</v>
      </c>
      <c r="M5730" s="6">
        <f>COUNTIFS(pg_transaction_cleaned!$O$2:$O$5743,A5730,pg_transaction_cleaned!$F$2:$F$5743,"REFUND")</f>
        <v>0</v>
      </c>
      <c r="N5730" s="7">
        <f>SUMIFS(pg_transaction_cleaned!$H$2:$H$5743,pg_transaction_cleaned!$O$2:$O$5743,A5730,pg_transaction_cleaned!$F$2:$F$5743,"REFUND")</f>
        <v>0</v>
      </c>
      <c r="O5730" s="6" t="str">
        <f t="shared" si="449"/>
        <v>OK</v>
      </c>
      <c r="P5730" s="8">
        <f t="shared" si="450"/>
        <v>0</v>
      </c>
    </row>
    <row r="5731" spans="1:16" x14ac:dyDescent="0.3">
      <c r="A5731" s="6" t="s">
        <v>11308</v>
      </c>
      <c r="B5731" s="6" t="s">
        <v>11903</v>
      </c>
      <c r="C5731" s="6" t="s">
        <v>11309</v>
      </c>
      <c r="D5731" s="6" t="s">
        <v>34</v>
      </c>
      <c r="E5731" s="6" t="s">
        <v>18</v>
      </c>
      <c r="F5731" s="6" t="s">
        <v>11992</v>
      </c>
      <c r="G5731" s="6" t="s">
        <v>19</v>
      </c>
      <c r="H5731" s="10">
        <f t="shared" si="446"/>
        <v>46277</v>
      </c>
      <c r="I5731" s="7">
        <f t="shared" si="447"/>
        <v>799</v>
      </c>
      <c r="J5731" s="6" t="str">
        <f t="shared" si="448"/>
        <v>Ahmedabad</v>
      </c>
      <c r="K5731" s="6">
        <f>COUNTIFS(pg_transaction_cleaned!$O$2:$O$5743,A5731,pg_transaction_cleaned!$F$2:$F$5743,"CAPTURE")</f>
        <v>2</v>
      </c>
      <c r="L5731" s="7">
        <f>SUMIFS(pg_transaction_cleaned!$H$2:$H$5743,pg_transaction_cleaned!$O$2:$O$5743,A5731,pg_transaction_cleaned!$F$2:$F$5743,"CAPTURE")</f>
        <v>1598</v>
      </c>
      <c r="M5731" s="6">
        <f>COUNTIFS(pg_transaction_cleaned!$O$2:$O$5743,A5731,pg_transaction_cleaned!$F$2:$F$5743,"REFUND")</f>
        <v>0</v>
      </c>
      <c r="N5731" s="7">
        <f>SUMIFS(pg_transaction_cleaned!$H$2:$H$5743,pg_transaction_cleaned!$O$2:$O$5743,A5731,pg_transaction_cleaned!$F$2:$F$5743,"REFUND")</f>
        <v>0</v>
      </c>
      <c r="O5731" s="6" t="str">
        <f t="shared" si="449"/>
        <v>Duplicate charge</v>
      </c>
      <c r="P5731" s="8">
        <f t="shared" si="450"/>
        <v>799</v>
      </c>
    </row>
    <row r="5732" spans="1:16" x14ac:dyDescent="0.3">
      <c r="A5732" s="6" t="s">
        <v>11310</v>
      </c>
      <c r="B5732" s="6" t="s">
        <v>11981</v>
      </c>
      <c r="C5732" s="6" t="s">
        <v>11311</v>
      </c>
      <c r="D5732" s="6" t="s">
        <v>37</v>
      </c>
      <c r="E5732" s="6" t="s">
        <v>27</v>
      </c>
      <c r="F5732" s="6" t="s">
        <v>11855</v>
      </c>
      <c r="G5732" s="6" t="s">
        <v>115</v>
      </c>
      <c r="H5732" s="10">
        <f t="shared" si="446"/>
        <v>46274</v>
      </c>
      <c r="I5732" s="7">
        <f t="shared" si="447"/>
        <v>4999</v>
      </c>
      <c r="J5732" s="6" t="str">
        <f t="shared" si="448"/>
        <v>Lucknow</v>
      </c>
      <c r="K5732" s="6">
        <f>COUNTIFS(pg_transaction_cleaned!$O$2:$O$5743,A5732,pg_transaction_cleaned!$F$2:$F$5743,"CAPTURE")</f>
        <v>0</v>
      </c>
      <c r="L5732" s="7">
        <f>SUMIFS(pg_transaction_cleaned!$H$2:$H$5743,pg_transaction_cleaned!$O$2:$O$5743,A5732,pg_transaction_cleaned!$F$2:$F$5743,"CAPTURE")</f>
        <v>0</v>
      </c>
      <c r="M5732" s="6">
        <f>COUNTIFS(pg_transaction_cleaned!$O$2:$O$5743,A5732,pg_transaction_cleaned!$F$2:$F$5743,"REFUND")</f>
        <v>0</v>
      </c>
      <c r="N5732" s="7">
        <f>SUMIFS(pg_transaction_cleaned!$H$2:$H$5743,pg_transaction_cleaned!$O$2:$O$5743,A5732,pg_transaction_cleaned!$F$2:$F$5743,"REFUND")</f>
        <v>0</v>
      </c>
      <c r="O5732" s="6" t="str">
        <f t="shared" si="449"/>
        <v>OK</v>
      </c>
      <c r="P5732" s="8">
        <f t="shared" si="450"/>
        <v>0</v>
      </c>
    </row>
    <row r="5733" spans="1:16" x14ac:dyDescent="0.3">
      <c r="A5733" s="6" t="s">
        <v>11312</v>
      </c>
      <c r="B5733" s="6" t="s">
        <v>11832</v>
      </c>
      <c r="C5733" s="6" t="s">
        <v>11313</v>
      </c>
      <c r="D5733" s="6" t="s">
        <v>26</v>
      </c>
      <c r="E5733" s="6" t="s">
        <v>43</v>
      </c>
      <c r="F5733" s="6" t="s">
        <v>11929</v>
      </c>
      <c r="G5733" s="6" t="s">
        <v>19</v>
      </c>
      <c r="H5733" s="10">
        <f t="shared" si="446"/>
        <v>46273</v>
      </c>
      <c r="I5733" s="7">
        <f t="shared" si="447"/>
        <v>799</v>
      </c>
      <c r="J5733" s="6" t="str">
        <f t="shared" si="448"/>
        <v>Kolkata</v>
      </c>
      <c r="K5733" s="6">
        <f>COUNTIFS(pg_transaction_cleaned!$O$2:$O$5743,A5733,pg_transaction_cleaned!$F$2:$F$5743,"CAPTURE")</f>
        <v>1</v>
      </c>
      <c r="L5733" s="7">
        <f>SUMIFS(pg_transaction_cleaned!$H$2:$H$5743,pg_transaction_cleaned!$O$2:$O$5743,A5733,pg_transaction_cleaned!$F$2:$F$5743,"CAPTURE")</f>
        <v>799</v>
      </c>
      <c r="M5733" s="6">
        <f>COUNTIFS(pg_transaction_cleaned!$O$2:$O$5743,A5733,pg_transaction_cleaned!$F$2:$F$5743,"REFUND")</f>
        <v>0</v>
      </c>
      <c r="N5733" s="7">
        <f>SUMIFS(pg_transaction_cleaned!$H$2:$H$5743,pg_transaction_cleaned!$O$2:$O$5743,A5733,pg_transaction_cleaned!$F$2:$F$5743,"REFUND")</f>
        <v>0</v>
      </c>
      <c r="O5733" s="6" t="str">
        <f t="shared" si="449"/>
        <v>OK</v>
      </c>
      <c r="P5733" s="8">
        <f t="shared" si="450"/>
        <v>0</v>
      </c>
    </row>
    <row r="5734" spans="1:16" x14ac:dyDescent="0.3">
      <c r="A5734" s="6" t="s">
        <v>11314</v>
      </c>
      <c r="B5734" s="6" t="s">
        <v>11911</v>
      </c>
      <c r="C5734" s="6" t="s">
        <v>11315</v>
      </c>
      <c r="D5734" s="6" t="s">
        <v>42</v>
      </c>
      <c r="E5734" s="6" t="s">
        <v>54</v>
      </c>
      <c r="F5734" s="6" t="s">
        <v>11849</v>
      </c>
      <c r="G5734" s="6" t="s">
        <v>19</v>
      </c>
      <c r="H5734" s="10">
        <f t="shared" si="446"/>
        <v>46266</v>
      </c>
      <c r="I5734" s="7">
        <f t="shared" si="447"/>
        <v>4298</v>
      </c>
      <c r="J5734" s="6" t="str">
        <f t="shared" si="448"/>
        <v>Hyderabad</v>
      </c>
      <c r="K5734" s="6">
        <f>COUNTIFS(pg_transaction_cleaned!$O$2:$O$5743,A5734,pg_transaction_cleaned!$F$2:$F$5743,"CAPTURE")</f>
        <v>1</v>
      </c>
      <c r="L5734" s="7">
        <f>SUMIFS(pg_transaction_cleaned!$H$2:$H$5743,pg_transaction_cleaned!$O$2:$O$5743,A5734,pg_transaction_cleaned!$F$2:$F$5743,"CAPTURE")</f>
        <v>4298</v>
      </c>
      <c r="M5734" s="6">
        <f>COUNTIFS(pg_transaction_cleaned!$O$2:$O$5743,A5734,pg_transaction_cleaned!$F$2:$F$5743,"REFUND")</f>
        <v>0</v>
      </c>
      <c r="N5734" s="7">
        <f>SUMIFS(pg_transaction_cleaned!$H$2:$H$5743,pg_transaction_cleaned!$O$2:$O$5743,A5734,pg_transaction_cleaned!$F$2:$F$5743,"REFUND")</f>
        <v>0</v>
      </c>
      <c r="O5734" s="6" t="str">
        <f t="shared" si="449"/>
        <v>OK</v>
      </c>
      <c r="P5734" s="8">
        <f t="shared" si="450"/>
        <v>0</v>
      </c>
    </row>
    <row r="5735" spans="1:16" x14ac:dyDescent="0.3">
      <c r="A5735" s="6" t="s">
        <v>11316</v>
      </c>
      <c r="B5735" s="6" t="s">
        <v>11838</v>
      </c>
      <c r="C5735" s="6" t="s">
        <v>11317</v>
      </c>
      <c r="D5735" s="6" t="s">
        <v>23</v>
      </c>
      <c r="E5735" s="6" t="s">
        <v>18</v>
      </c>
      <c r="F5735" s="6" t="s">
        <v>11872</v>
      </c>
      <c r="G5735" s="6" t="s">
        <v>19</v>
      </c>
      <c r="H5735" s="10">
        <f t="shared" si="446"/>
        <v>46283</v>
      </c>
      <c r="I5735" s="7">
        <f t="shared" si="447"/>
        <v>3998</v>
      </c>
      <c r="J5735" s="6" t="str">
        <f t="shared" si="448"/>
        <v>Bengaluru</v>
      </c>
      <c r="K5735" s="6">
        <f>COUNTIFS(pg_transaction_cleaned!$O$2:$O$5743,A5735,pg_transaction_cleaned!$F$2:$F$5743,"CAPTURE")</f>
        <v>1</v>
      </c>
      <c r="L5735" s="7">
        <f>SUMIFS(pg_transaction_cleaned!$H$2:$H$5743,pg_transaction_cleaned!$O$2:$O$5743,A5735,pg_transaction_cleaned!$F$2:$F$5743,"CAPTURE")</f>
        <v>3998</v>
      </c>
      <c r="M5735" s="6">
        <f>COUNTIFS(pg_transaction_cleaned!$O$2:$O$5743,A5735,pg_transaction_cleaned!$F$2:$F$5743,"REFUND")</f>
        <v>0</v>
      </c>
      <c r="N5735" s="7">
        <f>SUMIFS(pg_transaction_cleaned!$H$2:$H$5743,pg_transaction_cleaned!$O$2:$O$5743,A5735,pg_transaction_cleaned!$F$2:$F$5743,"REFUND")</f>
        <v>0</v>
      </c>
      <c r="O5735" s="6" t="str">
        <f t="shared" si="449"/>
        <v>OK</v>
      </c>
      <c r="P5735" s="8">
        <f t="shared" si="450"/>
        <v>0</v>
      </c>
    </row>
    <row r="5736" spans="1:16" x14ac:dyDescent="0.3">
      <c r="A5736" s="6" t="s">
        <v>11318</v>
      </c>
      <c r="B5736" s="6" t="s">
        <v>11958</v>
      </c>
      <c r="C5736" s="6" t="s">
        <v>11319</v>
      </c>
      <c r="D5736" s="6" t="s">
        <v>51</v>
      </c>
      <c r="E5736" s="6" t="s">
        <v>43</v>
      </c>
      <c r="F5736" s="6" t="s">
        <v>11889</v>
      </c>
      <c r="G5736" s="6" t="s">
        <v>19</v>
      </c>
      <c r="H5736" s="10">
        <f t="shared" si="446"/>
        <v>46281</v>
      </c>
      <c r="I5736" s="7">
        <f t="shared" si="447"/>
        <v>3098</v>
      </c>
      <c r="J5736" s="6" t="str">
        <f t="shared" si="448"/>
        <v>Chennai</v>
      </c>
      <c r="K5736" s="6">
        <f>COUNTIFS(pg_transaction_cleaned!$O$2:$O$5743,A5736,pg_transaction_cleaned!$F$2:$F$5743,"CAPTURE")</f>
        <v>1</v>
      </c>
      <c r="L5736" s="7">
        <f>SUMIFS(pg_transaction_cleaned!$H$2:$H$5743,pg_transaction_cleaned!$O$2:$O$5743,A5736,pg_transaction_cleaned!$F$2:$F$5743,"CAPTURE")</f>
        <v>3098</v>
      </c>
      <c r="M5736" s="6">
        <f>COUNTIFS(pg_transaction_cleaned!$O$2:$O$5743,A5736,pg_transaction_cleaned!$F$2:$F$5743,"REFUND")</f>
        <v>0</v>
      </c>
      <c r="N5736" s="7">
        <f>SUMIFS(pg_transaction_cleaned!$H$2:$H$5743,pg_transaction_cleaned!$O$2:$O$5743,A5736,pg_transaction_cleaned!$F$2:$F$5743,"REFUND")</f>
        <v>0</v>
      </c>
      <c r="O5736" s="6" t="str">
        <f t="shared" si="449"/>
        <v>OK</v>
      </c>
      <c r="P5736" s="8">
        <f t="shared" si="450"/>
        <v>0</v>
      </c>
    </row>
    <row r="5737" spans="1:16" x14ac:dyDescent="0.3">
      <c r="A5737" s="6" t="s">
        <v>11320</v>
      </c>
      <c r="B5737" s="6" t="s">
        <v>11840</v>
      </c>
      <c r="C5737" s="6" t="s">
        <v>11321</v>
      </c>
      <c r="D5737" s="6" t="s">
        <v>61</v>
      </c>
      <c r="E5737" s="6" t="s">
        <v>18</v>
      </c>
      <c r="F5737" s="6" t="s">
        <v>12091</v>
      </c>
      <c r="G5737" s="6" t="s">
        <v>19</v>
      </c>
      <c r="H5737" s="10">
        <f t="shared" si="446"/>
        <v>46294</v>
      </c>
      <c r="I5737" s="7">
        <f t="shared" si="447"/>
        <v>11797</v>
      </c>
      <c r="J5737" s="6" t="str">
        <f t="shared" si="448"/>
        <v>Delhi</v>
      </c>
      <c r="K5737" s="6">
        <f>COUNTIFS(pg_transaction_cleaned!$O$2:$O$5743,A5737,pg_transaction_cleaned!$F$2:$F$5743,"CAPTURE")</f>
        <v>1</v>
      </c>
      <c r="L5737" s="7">
        <f>SUMIFS(pg_transaction_cleaned!$H$2:$H$5743,pg_transaction_cleaned!$O$2:$O$5743,A5737,pg_transaction_cleaned!$F$2:$F$5743,"CAPTURE")</f>
        <v>11797</v>
      </c>
      <c r="M5737" s="6">
        <f>COUNTIFS(pg_transaction_cleaned!$O$2:$O$5743,A5737,pg_transaction_cleaned!$F$2:$F$5743,"REFUND")</f>
        <v>0</v>
      </c>
      <c r="N5737" s="7">
        <f>SUMIFS(pg_transaction_cleaned!$H$2:$H$5743,pg_transaction_cleaned!$O$2:$O$5743,A5737,pg_transaction_cleaned!$F$2:$F$5743,"REFUND")</f>
        <v>0</v>
      </c>
      <c r="O5737" s="6" t="str">
        <f t="shared" si="449"/>
        <v>OK</v>
      </c>
      <c r="P5737" s="8">
        <f t="shared" si="450"/>
        <v>0</v>
      </c>
    </row>
    <row r="5738" spans="1:16" x14ac:dyDescent="0.3">
      <c r="A5738" s="6" t="s">
        <v>11322</v>
      </c>
      <c r="B5738" s="6" t="s">
        <v>11972</v>
      </c>
      <c r="C5738" s="6" t="s">
        <v>11323</v>
      </c>
      <c r="D5738" s="6" t="s">
        <v>42</v>
      </c>
      <c r="E5738" s="6" t="s">
        <v>18</v>
      </c>
      <c r="F5738" s="6" t="s">
        <v>11861</v>
      </c>
      <c r="G5738" s="6" t="s">
        <v>19</v>
      </c>
      <c r="H5738" s="10">
        <f t="shared" si="446"/>
        <v>46269</v>
      </c>
      <c r="I5738" s="7">
        <f t="shared" si="447"/>
        <v>7999</v>
      </c>
      <c r="J5738" s="6" t="str">
        <f t="shared" si="448"/>
        <v>Hyderabad</v>
      </c>
      <c r="K5738" s="6">
        <f>COUNTIFS(pg_transaction_cleaned!$O$2:$O$5743,A5738,pg_transaction_cleaned!$F$2:$F$5743,"CAPTURE")</f>
        <v>1</v>
      </c>
      <c r="L5738" s="7">
        <f>SUMIFS(pg_transaction_cleaned!$H$2:$H$5743,pg_transaction_cleaned!$O$2:$O$5743,A5738,pg_transaction_cleaned!$F$2:$F$5743,"CAPTURE")</f>
        <v>7999</v>
      </c>
      <c r="M5738" s="6">
        <f>COUNTIFS(pg_transaction_cleaned!$O$2:$O$5743,A5738,pg_transaction_cleaned!$F$2:$F$5743,"REFUND")</f>
        <v>0</v>
      </c>
      <c r="N5738" s="7">
        <f>SUMIFS(pg_transaction_cleaned!$H$2:$H$5743,pg_transaction_cleaned!$O$2:$O$5743,A5738,pg_transaction_cleaned!$F$2:$F$5743,"REFUND")</f>
        <v>0</v>
      </c>
      <c r="O5738" s="6" t="str">
        <f t="shared" si="449"/>
        <v>OK</v>
      </c>
      <c r="P5738" s="8">
        <f t="shared" si="450"/>
        <v>0</v>
      </c>
    </row>
    <row r="5739" spans="1:16" x14ac:dyDescent="0.3">
      <c r="A5739" s="6" t="s">
        <v>11324</v>
      </c>
      <c r="B5739" s="6" t="s">
        <v>11905</v>
      </c>
      <c r="C5739" s="6" t="s">
        <v>11325</v>
      </c>
      <c r="D5739" s="6" t="s">
        <v>26</v>
      </c>
      <c r="E5739" s="6" t="s">
        <v>18</v>
      </c>
      <c r="F5739" s="6" t="s">
        <v>12086</v>
      </c>
      <c r="G5739" s="6" t="s">
        <v>19</v>
      </c>
      <c r="H5739" s="10">
        <f t="shared" si="446"/>
        <v>46291</v>
      </c>
      <c r="I5739" s="7">
        <f t="shared" si="447"/>
        <v>3499</v>
      </c>
      <c r="J5739" s="6" t="str">
        <f t="shared" si="448"/>
        <v>Kolkata</v>
      </c>
      <c r="K5739" s="6">
        <f>COUNTIFS(pg_transaction_cleaned!$O$2:$O$5743,A5739,pg_transaction_cleaned!$F$2:$F$5743,"CAPTURE")</f>
        <v>1</v>
      </c>
      <c r="L5739" s="7">
        <f>SUMIFS(pg_transaction_cleaned!$H$2:$H$5743,pg_transaction_cleaned!$O$2:$O$5743,A5739,pg_transaction_cleaned!$F$2:$F$5743,"CAPTURE")</f>
        <v>3499</v>
      </c>
      <c r="M5739" s="6">
        <f>COUNTIFS(pg_transaction_cleaned!$O$2:$O$5743,A5739,pg_transaction_cleaned!$F$2:$F$5743,"REFUND")</f>
        <v>0</v>
      </c>
      <c r="N5739" s="7">
        <f>SUMIFS(pg_transaction_cleaned!$H$2:$H$5743,pg_transaction_cleaned!$O$2:$O$5743,A5739,pg_transaction_cleaned!$F$2:$F$5743,"REFUND")</f>
        <v>0</v>
      </c>
      <c r="O5739" s="6" t="str">
        <f t="shared" si="449"/>
        <v>OK</v>
      </c>
      <c r="P5739" s="8">
        <f t="shared" si="450"/>
        <v>0</v>
      </c>
    </row>
    <row r="5740" spans="1:16" x14ac:dyDescent="0.3">
      <c r="A5740" s="6" t="s">
        <v>11326</v>
      </c>
      <c r="B5740" s="6" t="s">
        <v>11877</v>
      </c>
      <c r="C5740" s="6" t="s">
        <v>11327</v>
      </c>
      <c r="D5740" s="6" t="s">
        <v>42</v>
      </c>
      <c r="E5740" s="6" t="s">
        <v>43</v>
      </c>
      <c r="F5740" s="6" t="s">
        <v>11867</v>
      </c>
      <c r="G5740" s="6" t="s">
        <v>19</v>
      </c>
      <c r="H5740" s="10">
        <f t="shared" si="446"/>
        <v>46267</v>
      </c>
      <c r="I5740" s="7">
        <f t="shared" si="447"/>
        <v>10498</v>
      </c>
      <c r="J5740" s="6" t="str">
        <f t="shared" si="448"/>
        <v>Hyderabad</v>
      </c>
      <c r="K5740" s="6">
        <f>COUNTIFS(pg_transaction_cleaned!$O$2:$O$5743,A5740,pg_transaction_cleaned!$F$2:$F$5743,"CAPTURE")</f>
        <v>1</v>
      </c>
      <c r="L5740" s="7">
        <f>SUMIFS(pg_transaction_cleaned!$H$2:$H$5743,pg_transaction_cleaned!$O$2:$O$5743,A5740,pg_transaction_cleaned!$F$2:$F$5743,"CAPTURE")</f>
        <v>10498</v>
      </c>
      <c r="M5740" s="6">
        <f>COUNTIFS(pg_transaction_cleaned!$O$2:$O$5743,A5740,pg_transaction_cleaned!$F$2:$F$5743,"REFUND")</f>
        <v>0</v>
      </c>
      <c r="N5740" s="7">
        <f>SUMIFS(pg_transaction_cleaned!$H$2:$H$5743,pg_transaction_cleaned!$O$2:$O$5743,A5740,pg_transaction_cleaned!$F$2:$F$5743,"REFUND")</f>
        <v>0</v>
      </c>
      <c r="O5740" s="6" t="str">
        <f t="shared" si="449"/>
        <v>OK</v>
      </c>
      <c r="P5740" s="8">
        <f t="shared" si="450"/>
        <v>0</v>
      </c>
    </row>
    <row r="5741" spans="1:16" x14ac:dyDescent="0.3">
      <c r="A5741" s="6" t="s">
        <v>11328</v>
      </c>
      <c r="B5741" s="6" t="s">
        <v>11844</v>
      </c>
      <c r="C5741" s="6" t="s">
        <v>11329</v>
      </c>
      <c r="D5741" s="6" t="s">
        <v>51</v>
      </c>
      <c r="E5741" s="6" t="s">
        <v>18</v>
      </c>
      <c r="F5741" s="6" t="s">
        <v>12003</v>
      </c>
      <c r="G5741" s="6" t="s">
        <v>19</v>
      </c>
      <c r="H5741" s="10">
        <f t="shared" si="446"/>
        <v>46280</v>
      </c>
      <c r="I5741" s="7">
        <f t="shared" si="447"/>
        <v>1499</v>
      </c>
      <c r="J5741" s="6" t="str">
        <f t="shared" si="448"/>
        <v>Chennai</v>
      </c>
      <c r="K5741" s="6">
        <f>COUNTIFS(pg_transaction_cleaned!$O$2:$O$5743,A5741,pg_transaction_cleaned!$F$2:$F$5743,"CAPTURE")</f>
        <v>1</v>
      </c>
      <c r="L5741" s="7">
        <f>SUMIFS(pg_transaction_cleaned!$H$2:$H$5743,pg_transaction_cleaned!$O$2:$O$5743,A5741,pg_transaction_cleaned!$F$2:$F$5743,"CAPTURE")</f>
        <v>1499</v>
      </c>
      <c r="M5741" s="6">
        <f>COUNTIFS(pg_transaction_cleaned!$O$2:$O$5743,A5741,pg_transaction_cleaned!$F$2:$F$5743,"REFUND")</f>
        <v>0</v>
      </c>
      <c r="N5741" s="7">
        <f>SUMIFS(pg_transaction_cleaned!$H$2:$H$5743,pg_transaction_cleaned!$O$2:$O$5743,A5741,pg_transaction_cleaned!$F$2:$F$5743,"REFUND")</f>
        <v>0</v>
      </c>
      <c r="O5741" s="6" t="str">
        <f t="shared" si="449"/>
        <v>OK</v>
      </c>
      <c r="P5741" s="8">
        <f t="shared" si="450"/>
        <v>0</v>
      </c>
    </row>
    <row r="5742" spans="1:16" x14ac:dyDescent="0.3">
      <c r="A5742" s="6" t="s">
        <v>11330</v>
      </c>
      <c r="B5742" s="6" t="s">
        <v>11963</v>
      </c>
      <c r="C5742" s="6" t="s">
        <v>11331</v>
      </c>
      <c r="D5742" s="6" t="s">
        <v>26</v>
      </c>
      <c r="E5742" s="6" t="s">
        <v>18</v>
      </c>
      <c r="F5742" s="6" t="s">
        <v>11851</v>
      </c>
      <c r="G5742" s="6" t="s">
        <v>19</v>
      </c>
      <c r="H5742" s="10">
        <f t="shared" si="446"/>
        <v>46287</v>
      </c>
      <c r="I5742" s="7">
        <f t="shared" si="447"/>
        <v>3499</v>
      </c>
      <c r="J5742" s="6" t="str">
        <f t="shared" si="448"/>
        <v>Kolkata</v>
      </c>
      <c r="K5742" s="6">
        <f>COUNTIFS(pg_transaction_cleaned!$O$2:$O$5743,A5742,pg_transaction_cleaned!$F$2:$F$5743,"CAPTURE")</f>
        <v>1</v>
      </c>
      <c r="L5742" s="7">
        <f>SUMIFS(pg_transaction_cleaned!$H$2:$H$5743,pg_transaction_cleaned!$O$2:$O$5743,A5742,pg_transaction_cleaned!$F$2:$F$5743,"CAPTURE")</f>
        <v>3499</v>
      </c>
      <c r="M5742" s="6">
        <f>COUNTIFS(pg_transaction_cleaned!$O$2:$O$5743,A5742,pg_transaction_cleaned!$F$2:$F$5743,"REFUND")</f>
        <v>0</v>
      </c>
      <c r="N5742" s="7">
        <f>SUMIFS(pg_transaction_cleaned!$H$2:$H$5743,pg_transaction_cleaned!$O$2:$O$5743,A5742,pg_transaction_cleaned!$F$2:$F$5743,"REFUND")</f>
        <v>0</v>
      </c>
      <c r="O5742" s="6" t="str">
        <f t="shared" si="449"/>
        <v>OK</v>
      </c>
      <c r="P5742" s="8">
        <f t="shared" si="450"/>
        <v>0</v>
      </c>
    </row>
    <row r="5743" spans="1:16" x14ac:dyDescent="0.3">
      <c r="A5743" s="6" t="s">
        <v>11332</v>
      </c>
      <c r="B5743" s="6" t="s">
        <v>11989</v>
      </c>
      <c r="C5743" s="6" t="s">
        <v>11333</v>
      </c>
      <c r="D5743" s="6" t="s">
        <v>37</v>
      </c>
      <c r="E5743" s="6" t="s">
        <v>18</v>
      </c>
      <c r="F5743" s="6" t="s">
        <v>11869</v>
      </c>
      <c r="G5743" s="6" t="s">
        <v>19</v>
      </c>
      <c r="H5743" s="10">
        <f t="shared" si="446"/>
        <v>46290</v>
      </c>
      <c r="I5743" s="7">
        <f t="shared" si="447"/>
        <v>599</v>
      </c>
      <c r="J5743" s="6" t="str">
        <f t="shared" si="448"/>
        <v>Lucknow</v>
      </c>
      <c r="K5743" s="6">
        <f>COUNTIFS(pg_transaction_cleaned!$O$2:$O$5743,A5743,pg_transaction_cleaned!$F$2:$F$5743,"CAPTURE")</f>
        <v>1</v>
      </c>
      <c r="L5743" s="7">
        <f>SUMIFS(pg_transaction_cleaned!$H$2:$H$5743,pg_transaction_cleaned!$O$2:$O$5743,A5743,pg_transaction_cleaned!$F$2:$F$5743,"CAPTURE")</f>
        <v>599</v>
      </c>
      <c r="M5743" s="6">
        <f>COUNTIFS(pg_transaction_cleaned!$O$2:$O$5743,A5743,pg_transaction_cleaned!$F$2:$F$5743,"REFUND")</f>
        <v>0</v>
      </c>
      <c r="N5743" s="7">
        <f>SUMIFS(pg_transaction_cleaned!$H$2:$H$5743,pg_transaction_cleaned!$O$2:$O$5743,A5743,pg_transaction_cleaned!$F$2:$F$5743,"REFUND")</f>
        <v>0</v>
      </c>
      <c r="O5743" s="6" t="str">
        <f t="shared" si="449"/>
        <v>OK</v>
      </c>
      <c r="P5743" s="8">
        <f t="shared" si="450"/>
        <v>0</v>
      </c>
    </row>
    <row r="5744" spans="1:16" x14ac:dyDescent="0.3">
      <c r="A5744" s="6" t="s">
        <v>11334</v>
      </c>
      <c r="B5744" s="6" t="s">
        <v>11949</v>
      </c>
      <c r="C5744" s="6" t="s">
        <v>11335</v>
      </c>
      <c r="D5744" s="6" t="s">
        <v>42</v>
      </c>
      <c r="E5744" s="6" t="s">
        <v>18</v>
      </c>
      <c r="F5744" s="6" t="s">
        <v>11902</v>
      </c>
      <c r="G5744" s="6" t="s">
        <v>19</v>
      </c>
      <c r="H5744" s="10">
        <f t="shared" si="446"/>
        <v>46275</v>
      </c>
      <c r="I5744" s="7">
        <f t="shared" si="447"/>
        <v>2999</v>
      </c>
      <c r="J5744" s="6" t="str">
        <f t="shared" si="448"/>
        <v>Hyderabad</v>
      </c>
      <c r="K5744" s="6">
        <f>COUNTIFS(pg_transaction_cleaned!$O$2:$O$5743,A5744,pg_transaction_cleaned!$F$2:$F$5743,"CAPTURE")</f>
        <v>1</v>
      </c>
      <c r="L5744" s="7">
        <f>SUMIFS(pg_transaction_cleaned!$H$2:$H$5743,pg_transaction_cleaned!$O$2:$O$5743,A5744,pg_transaction_cleaned!$F$2:$F$5743,"CAPTURE")</f>
        <v>2999</v>
      </c>
      <c r="M5744" s="6">
        <f>COUNTIFS(pg_transaction_cleaned!$O$2:$O$5743,A5744,pg_transaction_cleaned!$F$2:$F$5743,"REFUND")</f>
        <v>0</v>
      </c>
      <c r="N5744" s="7">
        <f>SUMIFS(pg_transaction_cleaned!$H$2:$H$5743,pg_transaction_cleaned!$O$2:$O$5743,A5744,pg_transaction_cleaned!$F$2:$F$5743,"REFUND")</f>
        <v>0</v>
      </c>
      <c r="O5744" s="6" t="str">
        <f t="shared" si="449"/>
        <v>OK</v>
      </c>
      <c r="P5744" s="8">
        <f t="shared" si="450"/>
        <v>0</v>
      </c>
    </row>
    <row r="5745" spans="1:16" x14ac:dyDescent="0.3">
      <c r="A5745" s="6" t="s">
        <v>11336</v>
      </c>
      <c r="B5745" s="6" t="s">
        <v>11866</v>
      </c>
      <c r="C5745" s="6" t="s">
        <v>11337</v>
      </c>
      <c r="D5745" s="6" t="s">
        <v>23</v>
      </c>
      <c r="E5745" s="6" t="s">
        <v>18</v>
      </c>
      <c r="F5745" s="6" t="s">
        <v>11863</v>
      </c>
      <c r="G5745" s="6" t="s">
        <v>19</v>
      </c>
      <c r="H5745" s="10">
        <f t="shared" si="446"/>
        <v>46274</v>
      </c>
      <c r="I5745" s="7">
        <f t="shared" si="447"/>
        <v>1499</v>
      </c>
      <c r="J5745" s="6" t="str">
        <f t="shared" si="448"/>
        <v>Bengaluru</v>
      </c>
      <c r="K5745" s="6">
        <f>COUNTIFS(pg_transaction_cleaned!$O$2:$O$5743,A5745,pg_transaction_cleaned!$F$2:$F$5743,"CAPTURE")</f>
        <v>1</v>
      </c>
      <c r="L5745" s="7">
        <f>SUMIFS(pg_transaction_cleaned!$H$2:$H$5743,pg_transaction_cleaned!$O$2:$O$5743,A5745,pg_transaction_cleaned!$F$2:$F$5743,"CAPTURE")</f>
        <v>1499</v>
      </c>
      <c r="M5745" s="6">
        <f>COUNTIFS(pg_transaction_cleaned!$O$2:$O$5743,A5745,pg_transaction_cleaned!$F$2:$F$5743,"REFUND")</f>
        <v>0</v>
      </c>
      <c r="N5745" s="7">
        <f>SUMIFS(pg_transaction_cleaned!$H$2:$H$5743,pg_transaction_cleaned!$O$2:$O$5743,A5745,pg_transaction_cleaned!$F$2:$F$5743,"REFUND")</f>
        <v>0</v>
      </c>
      <c r="O5745" s="6" t="str">
        <f t="shared" si="449"/>
        <v>OK</v>
      </c>
      <c r="P5745" s="8">
        <f t="shared" si="450"/>
        <v>0</v>
      </c>
    </row>
    <row r="5746" spans="1:16" x14ac:dyDescent="0.3">
      <c r="A5746" s="6" t="s">
        <v>11338</v>
      </c>
      <c r="B5746" s="6" t="s">
        <v>11927</v>
      </c>
      <c r="C5746" s="6" t="s">
        <v>11339</v>
      </c>
      <c r="D5746" s="6" t="s">
        <v>37</v>
      </c>
      <c r="E5746" s="6" t="s">
        <v>27</v>
      </c>
      <c r="F5746" s="6" t="s">
        <v>11855</v>
      </c>
      <c r="G5746" s="6" t="s">
        <v>19</v>
      </c>
      <c r="H5746" s="10">
        <f t="shared" si="446"/>
        <v>46279</v>
      </c>
      <c r="I5746" s="7">
        <f t="shared" si="447"/>
        <v>4999</v>
      </c>
      <c r="J5746" s="6" t="str">
        <f t="shared" si="448"/>
        <v>Lucknow</v>
      </c>
      <c r="K5746" s="6">
        <f>COUNTIFS(pg_transaction_cleaned!$O$2:$O$5743,A5746,pg_transaction_cleaned!$F$2:$F$5743,"CAPTURE")</f>
        <v>1</v>
      </c>
      <c r="L5746" s="7">
        <f>SUMIFS(pg_transaction_cleaned!$H$2:$H$5743,pg_transaction_cleaned!$O$2:$O$5743,A5746,pg_transaction_cleaned!$F$2:$F$5743,"CAPTURE")</f>
        <v>4999</v>
      </c>
      <c r="M5746" s="6">
        <f>COUNTIFS(pg_transaction_cleaned!$O$2:$O$5743,A5746,pg_transaction_cleaned!$F$2:$F$5743,"REFUND")</f>
        <v>0</v>
      </c>
      <c r="N5746" s="7">
        <f>SUMIFS(pg_transaction_cleaned!$H$2:$H$5743,pg_transaction_cleaned!$O$2:$O$5743,A5746,pg_transaction_cleaned!$F$2:$F$5743,"REFUND")</f>
        <v>0</v>
      </c>
      <c r="O5746" s="6" t="str">
        <f t="shared" si="449"/>
        <v>OK</v>
      </c>
      <c r="P5746" s="8">
        <f t="shared" si="450"/>
        <v>0</v>
      </c>
    </row>
    <row r="5747" spans="1:16" x14ac:dyDescent="0.3">
      <c r="A5747" s="6" t="s">
        <v>11340</v>
      </c>
      <c r="B5747" s="6" t="s">
        <v>11884</v>
      </c>
      <c r="C5747" s="6" t="s">
        <v>11341</v>
      </c>
      <c r="D5747" s="6" t="s">
        <v>37</v>
      </c>
      <c r="E5747" s="6" t="s">
        <v>27</v>
      </c>
      <c r="F5747" s="6" t="s">
        <v>12127</v>
      </c>
      <c r="G5747" s="6" t="s">
        <v>19</v>
      </c>
      <c r="H5747" s="10">
        <f t="shared" si="446"/>
        <v>46279</v>
      </c>
      <c r="I5747" s="7">
        <f t="shared" si="447"/>
        <v>6797</v>
      </c>
      <c r="J5747" s="6" t="str">
        <f t="shared" si="448"/>
        <v>Lucknow</v>
      </c>
      <c r="K5747" s="6">
        <f>COUNTIFS(pg_transaction_cleaned!$O$2:$O$5743,A5747,pg_transaction_cleaned!$F$2:$F$5743,"CAPTURE")</f>
        <v>1</v>
      </c>
      <c r="L5747" s="7">
        <f>SUMIFS(pg_transaction_cleaned!$H$2:$H$5743,pg_transaction_cleaned!$O$2:$O$5743,A5747,pg_transaction_cleaned!$F$2:$F$5743,"CAPTURE")</f>
        <v>6797</v>
      </c>
      <c r="M5747" s="6">
        <f>COUNTIFS(pg_transaction_cleaned!$O$2:$O$5743,A5747,pg_transaction_cleaned!$F$2:$F$5743,"REFUND")</f>
        <v>0</v>
      </c>
      <c r="N5747" s="7">
        <f>SUMIFS(pg_transaction_cleaned!$H$2:$H$5743,pg_transaction_cleaned!$O$2:$O$5743,A5747,pg_transaction_cleaned!$F$2:$F$5743,"REFUND")</f>
        <v>0</v>
      </c>
      <c r="O5747" s="6" t="str">
        <f t="shared" si="449"/>
        <v>OK</v>
      </c>
      <c r="P5747" s="8">
        <f t="shared" si="450"/>
        <v>0</v>
      </c>
    </row>
    <row r="5748" spans="1:16" x14ac:dyDescent="0.3">
      <c r="A5748" s="6" t="s">
        <v>11342</v>
      </c>
      <c r="B5748" s="6" t="s">
        <v>11942</v>
      </c>
      <c r="C5748" s="6" t="s">
        <v>11343</v>
      </c>
      <c r="D5748" s="6" t="s">
        <v>17</v>
      </c>
      <c r="E5748" s="6" t="s">
        <v>18</v>
      </c>
      <c r="F5748" s="6" t="s">
        <v>11983</v>
      </c>
      <c r="G5748" s="6" t="s">
        <v>19</v>
      </c>
      <c r="H5748" s="10">
        <f t="shared" si="446"/>
        <v>46277</v>
      </c>
      <c r="I5748" s="7">
        <f t="shared" si="447"/>
        <v>5298</v>
      </c>
      <c r="J5748" s="6" t="str">
        <f t="shared" si="448"/>
        <v>Pune</v>
      </c>
      <c r="K5748" s="6">
        <f>COUNTIFS(pg_transaction_cleaned!$O$2:$O$5743,A5748,pg_transaction_cleaned!$F$2:$F$5743,"CAPTURE")</f>
        <v>1</v>
      </c>
      <c r="L5748" s="7">
        <f>SUMIFS(pg_transaction_cleaned!$H$2:$H$5743,pg_transaction_cleaned!$O$2:$O$5743,A5748,pg_transaction_cleaned!$F$2:$F$5743,"CAPTURE")</f>
        <v>5298</v>
      </c>
      <c r="M5748" s="6">
        <f>COUNTIFS(pg_transaction_cleaned!$O$2:$O$5743,A5748,pg_transaction_cleaned!$F$2:$F$5743,"REFUND")</f>
        <v>0</v>
      </c>
      <c r="N5748" s="7">
        <f>SUMIFS(pg_transaction_cleaned!$H$2:$H$5743,pg_transaction_cleaned!$O$2:$O$5743,A5748,pg_transaction_cleaned!$F$2:$F$5743,"REFUND")</f>
        <v>0</v>
      </c>
      <c r="O5748" s="6" t="str">
        <f t="shared" si="449"/>
        <v>OK</v>
      </c>
      <c r="P5748" s="8">
        <f t="shared" si="450"/>
        <v>0</v>
      </c>
    </row>
    <row r="5749" spans="1:16" x14ac:dyDescent="0.3">
      <c r="A5749" s="6" t="s">
        <v>11344</v>
      </c>
      <c r="B5749" s="6" t="s">
        <v>11958</v>
      </c>
      <c r="C5749" s="6" t="s">
        <v>11345</v>
      </c>
      <c r="D5749" s="6" t="s">
        <v>34</v>
      </c>
      <c r="E5749" s="6" t="s">
        <v>27</v>
      </c>
      <c r="F5749" s="6" t="s">
        <v>12091</v>
      </c>
      <c r="G5749" s="6" t="s">
        <v>19</v>
      </c>
      <c r="H5749" s="10">
        <f t="shared" si="446"/>
        <v>46281</v>
      </c>
      <c r="I5749" s="7">
        <f t="shared" si="447"/>
        <v>11797</v>
      </c>
      <c r="J5749" s="6" t="str">
        <f t="shared" si="448"/>
        <v>Ahmedabad</v>
      </c>
      <c r="K5749" s="6">
        <f>COUNTIFS(pg_transaction_cleaned!$O$2:$O$5743,A5749,pg_transaction_cleaned!$F$2:$F$5743,"CAPTURE")</f>
        <v>1</v>
      </c>
      <c r="L5749" s="7">
        <f>SUMIFS(pg_transaction_cleaned!$H$2:$H$5743,pg_transaction_cleaned!$O$2:$O$5743,A5749,pg_transaction_cleaned!$F$2:$F$5743,"CAPTURE")</f>
        <v>11797</v>
      </c>
      <c r="M5749" s="6">
        <f>COUNTIFS(pg_transaction_cleaned!$O$2:$O$5743,A5749,pg_transaction_cleaned!$F$2:$F$5743,"REFUND")</f>
        <v>0</v>
      </c>
      <c r="N5749" s="7">
        <f>SUMIFS(pg_transaction_cleaned!$H$2:$H$5743,pg_transaction_cleaned!$O$2:$O$5743,A5749,pg_transaction_cleaned!$F$2:$F$5743,"REFUND")</f>
        <v>0</v>
      </c>
      <c r="O5749" s="6" t="str">
        <f t="shared" si="449"/>
        <v>OK</v>
      </c>
      <c r="P5749" s="8">
        <f t="shared" si="450"/>
        <v>0</v>
      </c>
    </row>
    <row r="5750" spans="1:16" x14ac:dyDescent="0.3">
      <c r="A5750" s="6" t="s">
        <v>11346</v>
      </c>
      <c r="B5750" s="6" t="s">
        <v>11914</v>
      </c>
      <c r="C5750" s="6" t="s">
        <v>11347</v>
      </c>
      <c r="D5750" s="6" t="s">
        <v>42</v>
      </c>
      <c r="E5750" s="6" t="s">
        <v>43</v>
      </c>
      <c r="F5750" s="6" t="s">
        <v>11853</v>
      </c>
      <c r="G5750" s="6" t="s">
        <v>19</v>
      </c>
      <c r="H5750" s="10">
        <f t="shared" si="446"/>
        <v>46289</v>
      </c>
      <c r="I5750" s="7">
        <f t="shared" si="447"/>
        <v>1799</v>
      </c>
      <c r="J5750" s="6" t="str">
        <f t="shared" si="448"/>
        <v>Hyderabad</v>
      </c>
      <c r="K5750" s="6">
        <f>COUNTIFS(pg_transaction_cleaned!$O$2:$O$5743,A5750,pg_transaction_cleaned!$F$2:$F$5743,"CAPTURE")</f>
        <v>1</v>
      </c>
      <c r="L5750" s="7">
        <f>SUMIFS(pg_transaction_cleaned!$H$2:$H$5743,pg_transaction_cleaned!$O$2:$O$5743,A5750,pg_transaction_cleaned!$F$2:$F$5743,"CAPTURE")</f>
        <v>1799</v>
      </c>
      <c r="M5750" s="6">
        <f>COUNTIFS(pg_transaction_cleaned!$O$2:$O$5743,A5750,pg_transaction_cleaned!$F$2:$F$5743,"REFUND")</f>
        <v>0</v>
      </c>
      <c r="N5750" s="7">
        <f>SUMIFS(pg_transaction_cleaned!$H$2:$H$5743,pg_transaction_cleaned!$O$2:$O$5743,A5750,pg_transaction_cleaned!$F$2:$F$5743,"REFUND")</f>
        <v>0</v>
      </c>
      <c r="O5750" s="6" t="str">
        <f t="shared" si="449"/>
        <v>OK</v>
      </c>
      <c r="P5750" s="8">
        <f t="shared" si="450"/>
        <v>0</v>
      </c>
    </row>
    <row r="5751" spans="1:16" x14ac:dyDescent="0.3">
      <c r="A5751" s="6" t="s">
        <v>11348</v>
      </c>
      <c r="B5751" s="6" t="s">
        <v>11840</v>
      </c>
      <c r="C5751" s="6" t="s">
        <v>11349</v>
      </c>
      <c r="D5751" s="6" t="s">
        <v>61</v>
      </c>
      <c r="E5751" s="6" t="s">
        <v>54</v>
      </c>
      <c r="F5751" s="6" t="s">
        <v>11835</v>
      </c>
      <c r="G5751" s="6" t="s">
        <v>19</v>
      </c>
      <c r="H5751" s="10">
        <f t="shared" si="446"/>
        <v>46294</v>
      </c>
      <c r="I5751" s="7">
        <f t="shared" si="447"/>
        <v>499</v>
      </c>
      <c r="J5751" s="6" t="str">
        <f t="shared" si="448"/>
        <v>Delhi</v>
      </c>
      <c r="K5751" s="6">
        <f>COUNTIFS(pg_transaction_cleaned!$O$2:$O$5743,A5751,pg_transaction_cleaned!$F$2:$F$5743,"CAPTURE")</f>
        <v>1</v>
      </c>
      <c r="L5751" s="7">
        <f>SUMIFS(pg_transaction_cleaned!$H$2:$H$5743,pg_transaction_cleaned!$O$2:$O$5743,A5751,pg_transaction_cleaned!$F$2:$F$5743,"CAPTURE")</f>
        <v>499</v>
      </c>
      <c r="M5751" s="6">
        <f>COUNTIFS(pg_transaction_cleaned!$O$2:$O$5743,A5751,pg_transaction_cleaned!$F$2:$F$5743,"REFUND")</f>
        <v>0</v>
      </c>
      <c r="N5751" s="7">
        <f>SUMIFS(pg_transaction_cleaned!$H$2:$H$5743,pg_transaction_cleaned!$O$2:$O$5743,A5751,pg_transaction_cleaned!$F$2:$F$5743,"REFUND")</f>
        <v>0</v>
      </c>
      <c r="O5751" s="6" t="str">
        <f t="shared" si="449"/>
        <v>OK</v>
      </c>
      <c r="P5751" s="8">
        <f t="shared" si="450"/>
        <v>0</v>
      </c>
    </row>
    <row r="5752" spans="1:16" x14ac:dyDescent="0.3">
      <c r="A5752" s="6" t="s">
        <v>11350</v>
      </c>
      <c r="B5752" s="6" t="s">
        <v>12106</v>
      </c>
      <c r="C5752" s="6" t="s">
        <v>11351</v>
      </c>
      <c r="D5752" s="6" t="s">
        <v>42</v>
      </c>
      <c r="E5752" s="6" t="s">
        <v>43</v>
      </c>
      <c r="F5752" s="6" t="s">
        <v>11954</v>
      </c>
      <c r="G5752" s="6" t="s">
        <v>19</v>
      </c>
      <c r="H5752" s="10">
        <f t="shared" si="446"/>
        <v>46281</v>
      </c>
      <c r="I5752" s="7">
        <f t="shared" si="447"/>
        <v>1848</v>
      </c>
      <c r="J5752" s="6" t="str">
        <f t="shared" si="448"/>
        <v>Hyderabad</v>
      </c>
      <c r="K5752" s="6">
        <f>COUNTIFS(pg_transaction_cleaned!$O$2:$O$5743,A5752,pg_transaction_cleaned!$F$2:$F$5743,"CAPTURE")</f>
        <v>1</v>
      </c>
      <c r="L5752" s="7">
        <f>SUMIFS(pg_transaction_cleaned!$H$2:$H$5743,pg_transaction_cleaned!$O$2:$O$5743,A5752,pg_transaction_cleaned!$F$2:$F$5743,"CAPTURE")</f>
        <v>1848</v>
      </c>
      <c r="M5752" s="6">
        <f>COUNTIFS(pg_transaction_cleaned!$O$2:$O$5743,A5752,pg_transaction_cleaned!$F$2:$F$5743,"REFUND")</f>
        <v>0</v>
      </c>
      <c r="N5752" s="7">
        <f>SUMIFS(pg_transaction_cleaned!$H$2:$H$5743,pg_transaction_cleaned!$O$2:$O$5743,A5752,pg_transaction_cleaned!$F$2:$F$5743,"REFUND")</f>
        <v>0</v>
      </c>
      <c r="O5752" s="6" t="str">
        <f t="shared" si="449"/>
        <v>OK</v>
      </c>
      <c r="P5752" s="8">
        <f t="shared" si="450"/>
        <v>0</v>
      </c>
    </row>
    <row r="5753" spans="1:16" x14ac:dyDescent="0.3">
      <c r="A5753" s="6" t="s">
        <v>11352</v>
      </c>
      <c r="B5753" s="6" t="s">
        <v>11877</v>
      </c>
      <c r="C5753" s="6" t="s">
        <v>11353</v>
      </c>
      <c r="D5753" s="6" t="s">
        <v>17</v>
      </c>
      <c r="E5753" s="6" t="s">
        <v>18</v>
      </c>
      <c r="F5753" s="6" t="s">
        <v>11851</v>
      </c>
      <c r="G5753" s="6" t="s">
        <v>115</v>
      </c>
      <c r="H5753" s="10">
        <f t="shared" si="446"/>
        <v>46267</v>
      </c>
      <c r="I5753" s="7">
        <f t="shared" si="447"/>
        <v>3499</v>
      </c>
      <c r="J5753" s="6" t="str">
        <f t="shared" si="448"/>
        <v>Pune</v>
      </c>
      <c r="K5753" s="6">
        <f>COUNTIFS(pg_transaction_cleaned!$O$2:$O$5743,A5753,pg_transaction_cleaned!$F$2:$F$5743,"CAPTURE")</f>
        <v>0</v>
      </c>
      <c r="L5753" s="7">
        <f>SUMIFS(pg_transaction_cleaned!$H$2:$H$5743,pg_transaction_cleaned!$O$2:$O$5743,A5753,pg_transaction_cleaned!$F$2:$F$5743,"CAPTURE")</f>
        <v>0</v>
      </c>
      <c r="M5753" s="6">
        <f>COUNTIFS(pg_transaction_cleaned!$O$2:$O$5743,A5753,pg_transaction_cleaned!$F$2:$F$5743,"REFUND")</f>
        <v>0</v>
      </c>
      <c r="N5753" s="7">
        <f>SUMIFS(pg_transaction_cleaned!$H$2:$H$5743,pg_transaction_cleaned!$O$2:$O$5743,A5753,pg_transaction_cleaned!$F$2:$F$5743,"REFUND")</f>
        <v>0</v>
      </c>
      <c r="O5753" s="6" t="str">
        <f t="shared" si="449"/>
        <v>OK</v>
      </c>
      <c r="P5753" s="8">
        <f t="shared" si="450"/>
        <v>0</v>
      </c>
    </row>
    <row r="5754" spans="1:16" x14ac:dyDescent="0.3">
      <c r="A5754" s="6" t="s">
        <v>11354</v>
      </c>
      <c r="B5754" s="6" t="s">
        <v>11887</v>
      </c>
      <c r="C5754" s="6" t="s">
        <v>11355</v>
      </c>
      <c r="D5754" s="6" t="s">
        <v>75</v>
      </c>
      <c r="E5754" s="6" t="s">
        <v>18</v>
      </c>
      <c r="F5754" s="6" t="s">
        <v>12144</v>
      </c>
      <c r="G5754" s="6" t="s">
        <v>19</v>
      </c>
      <c r="H5754" s="10">
        <f t="shared" si="446"/>
        <v>46268</v>
      </c>
      <c r="I5754" s="7">
        <f t="shared" si="447"/>
        <v>1799</v>
      </c>
      <c r="J5754" s="6" t="str">
        <f t="shared" si="448"/>
        <v>Mumbai</v>
      </c>
      <c r="K5754" s="6">
        <f>COUNTIFS(pg_transaction_cleaned!$O$2:$O$5743,A5754,pg_transaction_cleaned!$F$2:$F$5743,"CAPTURE")</f>
        <v>1</v>
      </c>
      <c r="L5754" s="7">
        <f>SUMIFS(pg_transaction_cleaned!$H$2:$H$5743,pg_transaction_cleaned!$O$2:$O$5743,A5754,pg_transaction_cleaned!$F$2:$F$5743,"CAPTURE")</f>
        <v>1799</v>
      </c>
      <c r="M5754" s="6">
        <f>COUNTIFS(pg_transaction_cleaned!$O$2:$O$5743,A5754,pg_transaction_cleaned!$F$2:$F$5743,"REFUND")</f>
        <v>0</v>
      </c>
      <c r="N5754" s="7">
        <f>SUMIFS(pg_transaction_cleaned!$H$2:$H$5743,pg_transaction_cleaned!$O$2:$O$5743,A5754,pg_transaction_cleaned!$F$2:$F$5743,"REFUND")</f>
        <v>0</v>
      </c>
      <c r="O5754" s="6" t="str">
        <f t="shared" si="449"/>
        <v>OK</v>
      </c>
      <c r="P5754" s="8">
        <f t="shared" si="450"/>
        <v>0</v>
      </c>
    </row>
    <row r="5755" spans="1:16" x14ac:dyDescent="0.3">
      <c r="A5755" s="6" t="s">
        <v>11356</v>
      </c>
      <c r="B5755" s="6" t="s">
        <v>11903</v>
      </c>
      <c r="C5755" s="6" t="s">
        <v>11357</v>
      </c>
      <c r="D5755" s="6" t="s">
        <v>37</v>
      </c>
      <c r="E5755" s="6" t="s">
        <v>43</v>
      </c>
      <c r="F5755" s="6" t="s">
        <v>11835</v>
      </c>
      <c r="G5755" s="6" t="s">
        <v>19</v>
      </c>
      <c r="H5755" s="10">
        <f t="shared" si="446"/>
        <v>46277</v>
      </c>
      <c r="I5755" s="7">
        <f t="shared" si="447"/>
        <v>499</v>
      </c>
      <c r="J5755" s="6" t="str">
        <f t="shared" si="448"/>
        <v>Lucknow</v>
      </c>
      <c r="K5755" s="6">
        <f>COUNTIFS(pg_transaction_cleaned!$O$2:$O$5743,A5755,pg_transaction_cleaned!$F$2:$F$5743,"CAPTURE")</f>
        <v>1</v>
      </c>
      <c r="L5755" s="7">
        <f>SUMIFS(pg_transaction_cleaned!$H$2:$H$5743,pg_transaction_cleaned!$O$2:$O$5743,A5755,pg_transaction_cleaned!$F$2:$F$5743,"CAPTURE")</f>
        <v>499</v>
      </c>
      <c r="M5755" s="6">
        <f>COUNTIFS(pg_transaction_cleaned!$O$2:$O$5743,A5755,pg_transaction_cleaned!$F$2:$F$5743,"REFUND")</f>
        <v>0</v>
      </c>
      <c r="N5755" s="7">
        <f>SUMIFS(pg_transaction_cleaned!$H$2:$H$5743,pg_transaction_cleaned!$O$2:$O$5743,A5755,pg_transaction_cleaned!$F$2:$F$5743,"REFUND")</f>
        <v>0</v>
      </c>
      <c r="O5755" s="6" t="str">
        <f t="shared" si="449"/>
        <v>OK</v>
      </c>
      <c r="P5755" s="8">
        <f t="shared" si="450"/>
        <v>0</v>
      </c>
    </row>
    <row r="5756" spans="1:16" x14ac:dyDescent="0.3">
      <c r="A5756" s="6" t="s">
        <v>11358</v>
      </c>
      <c r="B5756" s="6" t="s">
        <v>11859</v>
      </c>
      <c r="C5756" s="6" t="s">
        <v>11359</v>
      </c>
      <c r="D5756" s="6" t="s">
        <v>51</v>
      </c>
      <c r="E5756" s="6" t="s">
        <v>18</v>
      </c>
      <c r="F5756" s="6" t="s">
        <v>11863</v>
      </c>
      <c r="G5756" s="6" t="s">
        <v>19</v>
      </c>
      <c r="H5756" s="10">
        <f t="shared" si="446"/>
        <v>46271</v>
      </c>
      <c r="I5756" s="7">
        <f t="shared" si="447"/>
        <v>1499</v>
      </c>
      <c r="J5756" s="6" t="str">
        <f t="shared" si="448"/>
        <v>Chennai</v>
      </c>
      <c r="K5756" s="6">
        <f>COUNTIFS(pg_transaction_cleaned!$O$2:$O$5743,A5756,pg_transaction_cleaned!$F$2:$F$5743,"CAPTURE")</f>
        <v>1</v>
      </c>
      <c r="L5756" s="7">
        <f>SUMIFS(pg_transaction_cleaned!$H$2:$H$5743,pg_transaction_cleaned!$O$2:$O$5743,A5756,pg_transaction_cleaned!$F$2:$F$5743,"CAPTURE")</f>
        <v>1499</v>
      </c>
      <c r="M5756" s="6">
        <f>COUNTIFS(pg_transaction_cleaned!$O$2:$O$5743,A5756,pg_transaction_cleaned!$F$2:$F$5743,"REFUND")</f>
        <v>0</v>
      </c>
      <c r="N5756" s="7">
        <f>SUMIFS(pg_transaction_cleaned!$H$2:$H$5743,pg_transaction_cleaned!$O$2:$O$5743,A5756,pg_transaction_cleaned!$F$2:$F$5743,"REFUND")</f>
        <v>0</v>
      </c>
      <c r="O5756" s="6" t="str">
        <f t="shared" si="449"/>
        <v>OK</v>
      </c>
      <c r="P5756" s="8">
        <f t="shared" si="450"/>
        <v>0</v>
      </c>
    </row>
    <row r="5757" spans="1:16" x14ac:dyDescent="0.3">
      <c r="A5757" s="6" t="s">
        <v>11360</v>
      </c>
      <c r="B5757" s="6" t="s">
        <v>11976</v>
      </c>
      <c r="C5757" s="6" t="s">
        <v>11361</v>
      </c>
      <c r="D5757" s="6" t="s">
        <v>34</v>
      </c>
      <c r="E5757" s="6" t="s">
        <v>54</v>
      </c>
      <c r="F5757" s="6" t="s">
        <v>11835</v>
      </c>
      <c r="G5757" s="6" t="s">
        <v>19</v>
      </c>
      <c r="H5757" s="10">
        <f t="shared" si="446"/>
        <v>46284</v>
      </c>
      <c r="I5757" s="7">
        <f t="shared" si="447"/>
        <v>499</v>
      </c>
      <c r="J5757" s="6" t="str">
        <f t="shared" si="448"/>
        <v>Ahmedabad</v>
      </c>
      <c r="K5757" s="6">
        <f>COUNTIFS(pg_transaction_cleaned!$O$2:$O$5743,A5757,pg_transaction_cleaned!$F$2:$F$5743,"CAPTURE")</f>
        <v>1</v>
      </c>
      <c r="L5757" s="7">
        <f>SUMIFS(pg_transaction_cleaned!$H$2:$H$5743,pg_transaction_cleaned!$O$2:$O$5743,A5757,pg_transaction_cleaned!$F$2:$F$5743,"CAPTURE")</f>
        <v>499</v>
      </c>
      <c r="M5757" s="6">
        <f>COUNTIFS(pg_transaction_cleaned!$O$2:$O$5743,A5757,pg_transaction_cleaned!$F$2:$F$5743,"REFUND")</f>
        <v>0</v>
      </c>
      <c r="N5757" s="7">
        <f>SUMIFS(pg_transaction_cleaned!$H$2:$H$5743,pg_transaction_cleaned!$O$2:$O$5743,A5757,pg_transaction_cleaned!$F$2:$F$5743,"REFUND")</f>
        <v>0</v>
      </c>
      <c r="O5757" s="6" t="str">
        <f t="shared" si="449"/>
        <v>OK</v>
      </c>
      <c r="P5757" s="8">
        <f t="shared" si="450"/>
        <v>0</v>
      </c>
    </row>
    <row r="5758" spans="1:16" x14ac:dyDescent="0.3">
      <c r="A5758" s="6" t="s">
        <v>11362</v>
      </c>
      <c r="B5758" s="6" t="s">
        <v>11940</v>
      </c>
      <c r="C5758" s="6" t="s">
        <v>8091</v>
      </c>
      <c r="D5758" s="6" t="s">
        <v>23</v>
      </c>
      <c r="E5758" s="6" t="s">
        <v>18</v>
      </c>
      <c r="F5758" s="6" t="s">
        <v>11931</v>
      </c>
      <c r="G5758" s="6" t="s">
        <v>19</v>
      </c>
      <c r="H5758" s="10">
        <f t="shared" si="446"/>
        <v>46290</v>
      </c>
      <c r="I5758" s="7">
        <f t="shared" si="447"/>
        <v>2998</v>
      </c>
      <c r="J5758" s="6" t="str">
        <f t="shared" si="448"/>
        <v>Bengaluru</v>
      </c>
      <c r="K5758" s="6">
        <f>COUNTIFS(pg_transaction_cleaned!$O$2:$O$5743,A5758,pg_transaction_cleaned!$F$2:$F$5743,"CAPTURE")</f>
        <v>1</v>
      </c>
      <c r="L5758" s="7">
        <f>SUMIFS(pg_transaction_cleaned!$H$2:$H$5743,pg_transaction_cleaned!$O$2:$O$5743,A5758,pg_transaction_cleaned!$F$2:$F$5743,"CAPTURE")</f>
        <v>2998</v>
      </c>
      <c r="M5758" s="6">
        <f>COUNTIFS(pg_transaction_cleaned!$O$2:$O$5743,A5758,pg_transaction_cleaned!$F$2:$F$5743,"REFUND")</f>
        <v>0</v>
      </c>
      <c r="N5758" s="7">
        <f>SUMIFS(pg_transaction_cleaned!$H$2:$H$5743,pg_transaction_cleaned!$O$2:$O$5743,A5758,pg_transaction_cleaned!$F$2:$F$5743,"REFUND")</f>
        <v>0</v>
      </c>
      <c r="O5758" s="6" t="str">
        <f t="shared" si="449"/>
        <v>OK</v>
      </c>
      <c r="P5758" s="8">
        <f t="shared" si="450"/>
        <v>0</v>
      </c>
    </row>
    <row r="5759" spans="1:16" x14ac:dyDescent="0.3">
      <c r="A5759" s="6" t="s">
        <v>11363</v>
      </c>
      <c r="B5759" s="6" t="s">
        <v>11909</v>
      </c>
      <c r="C5759" s="6" t="s">
        <v>11364</v>
      </c>
      <c r="D5759" s="6" t="s">
        <v>23</v>
      </c>
      <c r="E5759" s="6" t="s">
        <v>27</v>
      </c>
      <c r="F5759" s="6" t="s">
        <v>11952</v>
      </c>
      <c r="G5759" s="6" t="s">
        <v>19</v>
      </c>
      <c r="H5759" s="10">
        <f t="shared" si="446"/>
        <v>46276</v>
      </c>
      <c r="I5759" s="7">
        <f t="shared" si="447"/>
        <v>6397</v>
      </c>
      <c r="J5759" s="6" t="str">
        <f t="shared" si="448"/>
        <v>Bengaluru</v>
      </c>
      <c r="K5759" s="6">
        <f>COUNTIFS(pg_transaction_cleaned!$O$2:$O$5743,A5759,pg_transaction_cleaned!$F$2:$F$5743,"CAPTURE")</f>
        <v>1</v>
      </c>
      <c r="L5759" s="7">
        <f>SUMIFS(pg_transaction_cleaned!$H$2:$H$5743,pg_transaction_cleaned!$O$2:$O$5743,A5759,pg_transaction_cleaned!$F$2:$F$5743,"CAPTURE")</f>
        <v>6397</v>
      </c>
      <c r="M5759" s="6">
        <f>COUNTIFS(pg_transaction_cleaned!$O$2:$O$5743,A5759,pg_transaction_cleaned!$F$2:$F$5743,"REFUND")</f>
        <v>0</v>
      </c>
      <c r="N5759" s="7">
        <f>SUMIFS(pg_transaction_cleaned!$H$2:$H$5743,pg_transaction_cleaned!$O$2:$O$5743,A5759,pg_transaction_cleaned!$F$2:$F$5743,"REFUND")</f>
        <v>0</v>
      </c>
      <c r="O5759" s="6" t="str">
        <f t="shared" si="449"/>
        <v>OK</v>
      </c>
      <c r="P5759" s="8">
        <f t="shared" si="450"/>
        <v>0</v>
      </c>
    </row>
    <row r="5760" spans="1:16" x14ac:dyDescent="0.3">
      <c r="A5760" s="6" t="s">
        <v>11365</v>
      </c>
      <c r="B5760" s="6" t="s">
        <v>11945</v>
      </c>
      <c r="C5760" s="6" t="s">
        <v>11366</v>
      </c>
      <c r="D5760" s="6" t="s">
        <v>26</v>
      </c>
      <c r="E5760" s="6" t="s">
        <v>54</v>
      </c>
      <c r="F5760" s="6" t="s">
        <v>12086</v>
      </c>
      <c r="G5760" s="6" t="s">
        <v>19</v>
      </c>
      <c r="H5760" s="10">
        <f t="shared" si="446"/>
        <v>46289</v>
      </c>
      <c r="I5760" s="7">
        <f t="shared" si="447"/>
        <v>3499</v>
      </c>
      <c r="J5760" s="6" t="str">
        <f t="shared" si="448"/>
        <v>Kolkata</v>
      </c>
      <c r="K5760" s="6">
        <f>COUNTIFS(pg_transaction_cleaned!$O$2:$O$5743,A5760,pg_transaction_cleaned!$F$2:$F$5743,"CAPTURE")</f>
        <v>1</v>
      </c>
      <c r="L5760" s="7">
        <f>SUMIFS(pg_transaction_cleaned!$H$2:$H$5743,pg_transaction_cleaned!$O$2:$O$5743,A5760,pg_transaction_cleaned!$F$2:$F$5743,"CAPTURE")</f>
        <v>3499</v>
      </c>
      <c r="M5760" s="6">
        <f>COUNTIFS(pg_transaction_cleaned!$O$2:$O$5743,A5760,pg_transaction_cleaned!$F$2:$F$5743,"REFUND")</f>
        <v>0</v>
      </c>
      <c r="N5760" s="7">
        <f>SUMIFS(pg_transaction_cleaned!$H$2:$H$5743,pg_transaction_cleaned!$O$2:$O$5743,A5760,pg_transaction_cleaned!$F$2:$F$5743,"REFUND")</f>
        <v>0</v>
      </c>
      <c r="O5760" s="6" t="str">
        <f t="shared" si="449"/>
        <v>OK</v>
      </c>
      <c r="P5760" s="8">
        <f t="shared" si="450"/>
        <v>0</v>
      </c>
    </row>
    <row r="5761" spans="1:16" x14ac:dyDescent="0.3">
      <c r="A5761" s="6" t="s">
        <v>11367</v>
      </c>
      <c r="B5761" s="6" t="s">
        <v>11842</v>
      </c>
      <c r="C5761" s="6" t="s">
        <v>11368</v>
      </c>
      <c r="D5761" s="6" t="s">
        <v>75</v>
      </c>
      <c r="E5761" s="6" t="s">
        <v>18</v>
      </c>
      <c r="F5761" s="6" t="s">
        <v>12211</v>
      </c>
      <c r="G5761" s="6" t="s">
        <v>19</v>
      </c>
      <c r="H5761" s="10">
        <f t="shared" si="446"/>
        <v>46290</v>
      </c>
      <c r="I5761" s="7">
        <f t="shared" si="447"/>
        <v>3347</v>
      </c>
      <c r="J5761" s="6" t="str">
        <f t="shared" si="448"/>
        <v>Mumbai</v>
      </c>
      <c r="K5761" s="6">
        <f>COUNTIFS(pg_transaction_cleaned!$O$2:$O$5743,A5761,pg_transaction_cleaned!$F$2:$F$5743,"CAPTURE")</f>
        <v>1</v>
      </c>
      <c r="L5761" s="7">
        <f>SUMIFS(pg_transaction_cleaned!$H$2:$H$5743,pg_transaction_cleaned!$O$2:$O$5743,A5761,pg_transaction_cleaned!$F$2:$F$5743,"CAPTURE")</f>
        <v>3347</v>
      </c>
      <c r="M5761" s="6">
        <f>COUNTIFS(pg_transaction_cleaned!$O$2:$O$5743,A5761,pg_transaction_cleaned!$F$2:$F$5743,"REFUND")</f>
        <v>0</v>
      </c>
      <c r="N5761" s="7">
        <f>SUMIFS(pg_transaction_cleaned!$H$2:$H$5743,pg_transaction_cleaned!$O$2:$O$5743,A5761,pg_transaction_cleaned!$F$2:$F$5743,"REFUND")</f>
        <v>0</v>
      </c>
      <c r="O5761" s="6" t="str">
        <f t="shared" si="449"/>
        <v>OK</v>
      </c>
      <c r="P5761" s="8">
        <f t="shared" si="450"/>
        <v>0</v>
      </c>
    </row>
    <row r="5762" spans="1:16" x14ac:dyDescent="0.3">
      <c r="A5762" s="6" t="s">
        <v>11369</v>
      </c>
      <c r="B5762" s="6" t="s">
        <v>11926</v>
      </c>
      <c r="C5762" s="6" t="s">
        <v>11370</v>
      </c>
      <c r="D5762" s="6" t="s">
        <v>23</v>
      </c>
      <c r="E5762" s="6" t="s">
        <v>18</v>
      </c>
      <c r="F5762" s="6" t="s">
        <v>11879</v>
      </c>
      <c r="G5762" s="6" t="s">
        <v>19</v>
      </c>
      <c r="H5762" s="10">
        <f t="shared" ref="H5762:H5825" si="451">IF(MID(B5762,5,1)="-",DATE(LEFT(B5762,4),MID(B5762,6,2),RIGHT(B5762,2)),DATE(RIGHT(B5762,4),MID(B5762,4,2),LEFT(B5762,2)))</f>
        <v>46270</v>
      </c>
      <c r="I5762" s="7">
        <f t="shared" ref="I5762:I5825" si="452">VALUE(SUBSTITUTE(F5762,",",""))</f>
        <v>1798</v>
      </c>
      <c r="J5762" s="6" t="str">
        <f t="shared" ref="J5762:J5825" si="453">IF(TRIM(D5762)="","Unknown",TRIM(D5762))</f>
        <v>Bengaluru</v>
      </c>
      <c r="K5762" s="6">
        <f>COUNTIFS(pg_transaction_cleaned!$O$2:$O$5743,A5762,pg_transaction_cleaned!$F$2:$F$5743,"CAPTURE")</f>
        <v>1</v>
      </c>
      <c r="L5762" s="7">
        <f>SUMIFS(pg_transaction_cleaned!$H$2:$H$5743,pg_transaction_cleaned!$O$2:$O$5743,A5762,pg_transaction_cleaned!$F$2:$F$5743,"CAPTURE")</f>
        <v>1798</v>
      </c>
      <c r="M5762" s="6">
        <f>COUNTIFS(pg_transaction_cleaned!$O$2:$O$5743,A5762,pg_transaction_cleaned!$F$2:$F$5743,"REFUND")</f>
        <v>0</v>
      </c>
      <c r="N5762" s="7">
        <f>SUMIFS(pg_transaction_cleaned!$H$2:$H$5743,pg_transaction_cleaned!$O$2:$O$5743,A5762,pg_transaction_cleaned!$F$2:$F$5743,"REFUND")</f>
        <v>0</v>
      </c>
      <c r="O5762" s="6" t="str">
        <f t="shared" si="449"/>
        <v>OK</v>
      </c>
      <c r="P5762" s="8">
        <f t="shared" si="450"/>
        <v>0</v>
      </c>
    </row>
    <row r="5763" spans="1:16" x14ac:dyDescent="0.3">
      <c r="A5763" s="6" t="s">
        <v>11371</v>
      </c>
      <c r="B5763" s="6" t="s">
        <v>11970</v>
      </c>
      <c r="C5763" s="6" t="s">
        <v>11372</v>
      </c>
      <c r="D5763" s="6"/>
      <c r="E5763" s="6" t="s">
        <v>54</v>
      </c>
      <c r="F5763" s="6" t="s">
        <v>12045</v>
      </c>
      <c r="G5763" s="6" t="s">
        <v>19</v>
      </c>
      <c r="H5763" s="10">
        <f t="shared" si="451"/>
        <v>46294</v>
      </c>
      <c r="I5763" s="7">
        <f t="shared" si="452"/>
        <v>7297</v>
      </c>
      <c r="J5763" s="6" t="str">
        <f t="shared" si="453"/>
        <v>Unknown</v>
      </c>
      <c r="K5763" s="6">
        <f>COUNTIFS(pg_transaction_cleaned!$O$2:$O$5743,A5763,pg_transaction_cleaned!$F$2:$F$5743,"CAPTURE")</f>
        <v>1</v>
      </c>
      <c r="L5763" s="7">
        <f>SUMIFS(pg_transaction_cleaned!$H$2:$H$5743,pg_transaction_cleaned!$O$2:$O$5743,A5763,pg_transaction_cleaned!$F$2:$F$5743,"CAPTURE")</f>
        <v>7297</v>
      </c>
      <c r="M5763" s="6">
        <f>COUNTIFS(pg_transaction_cleaned!$O$2:$O$5743,A5763,pg_transaction_cleaned!$F$2:$F$5743,"REFUND")</f>
        <v>0</v>
      </c>
      <c r="N5763" s="7">
        <f>SUMIFS(pg_transaction_cleaned!$H$2:$H$5743,pg_transaction_cleaned!$O$2:$O$5743,A5763,pg_transaction_cleaned!$F$2:$F$5743,"REFUND")</f>
        <v>0</v>
      </c>
      <c r="O5763" s="6" t="str">
        <f t="shared" ref="O5763:O5826" si="454">IF(AND(G5763="Paid",K5763=0),"Paid, no payment",IF(AND(OR(G5763="Failed",G5763="Cancelled"),K5763&gt;0),"Payment on failed/cancelled",IF(K5763&gt;1,"Duplicate charge",IF(AND(K5763=1,ROUND(L5763-I5763,2)&lt;&gt;0),"Amount difference",IF(AND(G5763="Refunded",M5763=0),"Refunded, no refund",IF(AND(G5763&lt;&gt;"Refunded",M5763&gt;0),"Refund, order not Refunded",IF(AND(M5763&gt;0,ROUND(N5763-I5763,2)&lt;&gt;0),"Refund amount differs","OK")))))))</f>
        <v>OK</v>
      </c>
      <c r="P5763" s="8">
        <f t="shared" ref="P5763:P5826" si="455">IF(O5763="OK",0,IF(O5763="Paid, no payment",I5763,IF(O5763="Payment on failed/cancelled",L5763,IF(OR(O5763="Duplicate charge",O5763="Amount difference"),L5763-I5763,IF(O5763="Refunded, no refund",I5763,N5763)))))</f>
        <v>0</v>
      </c>
    </row>
    <row r="5764" spans="1:16" x14ac:dyDescent="0.3">
      <c r="A5764" s="6" t="s">
        <v>11373</v>
      </c>
      <c r="B5764" s="6" t="s">
        <v>11905</v>
      </c>
      <c r="C5764" s="6" t="s">
        <v>11374</v>
      </c>
      <c r="D5764" s="6" t="s">
        <v>34</v>
      </c>
      <c r="E5764" s="6" t="s">
        <v>18</v>
      </c>
      <c r="F5764" s="6" t="s">
        <v>11869</v>
      </c>
      <c r="G5764" s="6" t="s">
        <v>19</v>
      </c>
      <c r="H5764" s="10">
        <f t="shared" si="451"/>
        <v>46291</v>
      </c>
      <c r="I5764" s="7">
        <f t="shared" si="452"/>
        <v>599</v>
      </c>
      <c r="J5764" s="6" t="str">
        <f t="shared" si="453"/>
        <v>Ahmedabad</v>
      </c>
      <c r="K5764" s="6">
        <f>COUNTIFS(pg_transaction_cleaned!$O$2:$O$5743,A5764,pg_transaction_cleaned!$F$2:$F$5743,"CAPTURE")</f>
        <v>1</v>
      </c>
      <c r="L5764" s="7">
        <f>SUMIFS(pg_transaction_cleaned!$H$2:$H$5743,pg_transaction_cleaned!$O$2:$O$5743,A5764,pg_transaction_cleaned!$F$2:$F$5743,"CAPTURE")</f>
        <v>599</v>
      </c>
      <c r="M5764" s="6">
        <f>COUNTIFS(pg_transaction_cleaned!$O$2:$O$5743,A5764,pg_transaction_cleaned!$F$2:$F$5743,"REFUND")</f>
        <v>0</v>
      </c>
      <c r="N5764" s="7">
        <f>SUMIFS(pg_transaction_cleaned!$H$2:$H$5743,pg_transaction_cleaned!$O$2:$O$5743,A5764,pg_transaction_cleaned!$F$2:$F$5743,"REFUND")</f>
        <v>0</v>
      </c>
      <c r="O5764" s="6" t="str">
        <f t="shared" si="454"/>
        <v>OK</v>
      </c>
      <c r="P5764" s="8">
        <f t="shared" si="455"/>
        <v>0</v>
      </c>
    </row>
    <row r="5765" spans="1:16" x14ac:dyDescent="0.3">
      <c r="A5765" s="6" t="s">
        <v>11375</v>
      </c>
      <c r="B5765" s="6" t="s">
        <v>11852</v>
      </c>
      <c r="C5765" s="6" t="s">
        <v>11376</v>
      </c>
      <c r="D5765" s="6" t="s">
        <v>48</v>
      </c>
      <c r="E5765" s="6" t="s">
        <v>18</v>
      </c>
      <c r="F5765" s="6" t="s">
        <v>11827</v>
      </c>
      <c r="G5765" s="6" t="s">
        <v>19</v>
      </c>
      <c r="H5765" s="10">
        <f t="shared" si="451"/>
        <v>46273</v>
      </c>
      <c r="I5765" s="7">
        <f t="shared" si="452"/>
        <v>299</v>
      </c>
      <c r="J5765" s="6" t="str">
        <f t="shared" si="453"/>
        <v>Jaipur</v>
      </c>
      <c r="K5765" s="6">
        <f>COUNTIFS(pg_transaction_cleaned!$O$2:$O$5743,A5765,pg_transaction_cleaned!$F$2:$F$5743,"CAPTURE")</f>
        <v>1</v>
      </c>
      <c r="L5765" s="7">
        <f>SUMIFS(pg_transaction_cleaned!$H$2:$H$5743,pg_transaction_cleaned!$O$2:$O$5743,A5765,pg_transaction_cleaned!$F$2:$F$5743,"CAPTURE")</f>
        <v>299</v>
      </c>
      <c r="M5765" s="6">
        <f>COUNTIFS(pg_transaction_cleaned!$O$2:$O$5743,A5765,pg_transaction_cleaned!$F$2:$F$5743,"REFUND")</f>
        <v>0</v>
      </c>
      <c r="N5765" s="7">
        <f>SUMIFS(pg_transaction_cleaned!$H$2:$H$5743,pg_transaction_cleaned!$O$2:$O$5743,A5765,pg_transaction_cleaned!$F$2:$F$5743,"REFUND")</f>
        <v>0</v>
      </c>
      <c r="O5765" s="6" t="str">
        <f t="shared" si="454"/>
        <v>OK</v>
      </c>
      <c r="P5765" s="8">
        <f t="shared" si="455"/>
        <v>0</v>
      </c>
    </row>
    <row r="5766" spans="1:16" x14ac:dyDescent="0.3">
      <c r="A5766" s="6" t="s">
        <v>11377</v>
      </c>
      <c r="B5766" s="6" t="s">
        <v>11871</v>
      </c>
      <c r="C5766" s="6" t="s">
        <v>11378</v>
      </c>
      <c r="D5766" s="6" t="s">
        <v>51</v>
      </c>
      <c r="E5766" s="6" t="s">
        <v>18</v>
      </c>
      <c r="F5766" s="6" t="s">
        <v>11853</v>
      </c>
      <c r="G5766" s="6" t="s">
        <v>19</v>
      </c>
      <c r="H5766" s="10">
        <f t="shared" si="451"/>
        <v>46272</v>
      </c>
      <c r="I5766" s="7">
        <f t="shared" si="452"/>
        <v>1799</v>
      </c>
      <c r="J5766" s="6" t="str">
        <f t="shared" si="453"/>
        <v>Chennai</v>
      </c>
      <c r="K5766" s="6">
        <f>COUNTIFS(pg_transaction_cleaned!$O$2:$O$5743,A5766,pg_transaction_cleaned!$F$2:$F$5743,"CAPTURE")</f>
        <v>1</v>
      </c>
      <c r="L5766" s="7">
        <f>SUMIFS(pg_transaction_cleaned!$H$2:$H$5743,pg_transaction_cleaned!$O$2:$O$5743,A5766,pg_transaction_cleaned!$F$2:$F$5743,"CAPTURE")</f>
        <v>1799</v>
      </c>
      <c r="M5766" s="6">
        <f>COUNTIFS(pg_transaction_cleaned!$O$2:$O$5743,A5766,pg_transaction_cleaned!$F$2:$F$5743,"REFUND")</f>
        <v>0</v>
      </c>
      <c r="N5766" s="7">
        <f>SUMIFS(pg_transaction_cleaned!$H$2:$H$5743,pg_transaction_cleaned!$O$2:$O$5743,A5766,pg_transaction_cleaned!$F$2:$F$5743,"REFUND")</f>
        <v>0</v>
      </c>
      <c r="O5766" s="6" t="str">
        <f t="shared" si="454"/>
        <v>OK</v>
      </c>
      <c r="P5766" s="8">
        <f t="shared" si="455"/>
        <v>0</v>
      </c>
    </row>
    <row r="5767" spans="1:16" x14ac:dyDescent="0.3">
      <c r="A5767" s="6" t="s">
        <v>11379</v>
      </c>
      <c r="B5767" s="6" t="s">
        <v>11968</v>
      </c>
      <c r="C5767" s="6" t="s">
        <v>11380</v>
      </c>
      <c r="D5767" s="6" t="s">
        <v>17</v>
      </c>
      <c r="E5767" s="6" t="s">
        <v>18</v>
      </c>
      <c r="F5767" s="6" t="s">
        <v>11889</v>
      </c>
      <c r="G5767" s="6" t="s">
        <v>19</v>
      </c>
      <c r="H5767" s="10">
        <f t="shared" si="451"/>
        <v>46267</v>
      </c>
      <c r="I5767" s="7">
        <f t="shared" si="452"/>
        <v>3098</v>
      </c>
      <c r="J5767" s="6" t="str">
        <f t="shared" si="453"/>
        <v>Pune</v>
      </c>
      <c r="K5767" s="6">
        <f>COUNTIFS(pg_transaction_cleaned!$O$2:$O$5743,A5767,pg_transaction_cleaned!$F$2:$F$5743,"CAPTURE")</f>
        <v>1</v>
      </c>
      <c r="L5767" s="7">
        <f>SUMIFS(pg_transaction_cleaned!$H$2:$H$5743,pg_transaction_cleaned!$O$2:$O$5743,A5767,pg_transaction_cleaned!$F$2:$F$5743,"CAPTURE")</f>
        <v>3098</v>
      </c>
      <c r="M5767" s="6">
        <f>COUNTIFS(pg_transaction_cleaned!$O$2:$O$5743,A5767,pg_transaction_cleaned!$F$2:$F$5743,"REFUND")</f>
        <v>0</v>
      </c>
      <c r="N5767" s="7">
        <f>SUMIFS(pg_transaction_cleaned!$H$2:$H$5743,pg_transaction_cleaned!$O$2:$O$5743,A5767,pg_transaction_cleaned!$F$2:$F$5743,"REFUND")</f>
        <v>0</v>
      </c>
      <c r="O5767" s="6" t="str">
        <f t="shared" si="454"/>
        <v>OK</v>
      </c>
      <c r="P5767" s="8">
        <f t="shared" si="455"/>
        <v>0</v>
      </c>
    </row>
    <row r="5768" spans="1:16" x14ac:dyDescent="0.3">
      <c r="A5768" s="6" t="s">
        <v>11381</v>
      </c>
      <c r="B5768" s="6" t="s">
        <v>12019</v>
      </c>
      <c r="C5768" s="6" t="s">
        <v>11382</v>
      </c>
      <c r="D5768" s="6" t="s">
        <v>42</v>
      </c>
      <c r="E5768" s="6" t="s">
        <v>18</v>
      </c>
      <c r="F5768" s="6" t="s">
        <v>11831</v>
      </c>
      <c r="G5768" s="6" t="s">
        <v>115</v>
      </c>
      <c r="H5768" s="10">
        <f t="shared" si="451"/>
        <v>46270</v>
      </c>
      <c r="I5768" s="7">
        <f t="shared" si="452"/>
        <v>2098</v>
      </c>
      <c r="J5768" s="6" t="str">
        <f t="shared" si="453"/>
        <v>Hyderabad</v>
      </c>
      <c r="K5768" s="6">
        <f>COUNTIFS(pg_transaction_cleaned!$O$2:$O$5743,A5768,pg_transaction_cleaned!$F$2:$F$5743,"CAPTURE")</f>
        <v>0</v>
      </c>
      <c r="L5768" s="7">
        <f>SUMIFS(pg_transaction_cleaned!$H$2:$H$5743,pg_transaction_cleaned!$O$2:$O$5743,A5768,pg_transaction_cleaned!$F$2:$F$5743,"CAPTURE")</f>
        <v>0</v>
      </c>
      <c r="M5768" s="6">
        <f>COUNTIFS(pg_transaction_cleaned!$O$2:$O$5743,A5768,pg_transaction_cleaned!$F$2:$F$5743,"REFUND")</f>
        <v>0</v>
      </c>
      <c r="N5768" s="7">
        <f>SUMIFS(pg_transaction_cleaned!$H$2:$H$5743,pg_transaction_cleaned!$O$2:$O$5743,A5768,pg_transaction_cleaned!$F$2:$F$5743,"REFUND")</f>
        <v>0</v>
      </c>
      <c r="O5768" s="6" t="str">
        <f t="shared" si="454"/>
        <v>OK</v>
      </c>
      <c r="P5768" s="8">
        <f t="shared" si="455"/>
        <v>0</v>
      </c>
    </row>
    <row r="5769" spans="1:16" x14ac:dyDescent="0.3">
      <c r="A5769" s="6" t="s">
        <v>11383</v>
      </c>
      <c r="B5769" s="6" t="s">
        <v>11999</v>
      </c>
      <c r="C5769" s="6" t="s">
        <v>11384</v>
      </c>
      <c r="D5769" s="6" t="s">
        <v>34</v>
      </c>
      <c r="E5769" s="6" t="s">
        <v>27</v>
      </c>
      <c r="F5769" s="6" t="s">
        <v>11827</v>
      </c>
      <c r="G5769" s="6" t="s">
        <v>115</v>
      </c>
      <c r="H5769" s="10">
        <f t="shared" si="451"/>
        <v>46282</v>
      </c>
      <c r="I5769" s="7">
        <f t="shared" si="452"/>
        <v>299</v>
      </c>
      <c r="J5769" s="6" t="str">
        <f t="shared" si="453"/>
        <v>Ahmedabad</v>
      </c>
      <c r="K5769" s="6">
        <f>COUNTIFS(pg_transaction_cleaned!$O$2:$O$5743,A5769,pg_transaction_cleaned!$F$2:$F$5743,"CAPTURE")</f>
        <v>0</v>
      </c>
      <c r="L5769" s="7">
        <f>SUMIFS(pg_transaction_cleaned!$H$2:$H$5743,pg_transaction_cleaned!$O$2:$O$5743,A5769,pg_transaction_cleaned!$F$2:$F$5743,"CAPTURE")</f>
        <v>0</v>
      </c>
      <c r="M5769" s="6">
        <f>COUNTIFS(pg_transaction_cleaned!$O$2:$O$5743,A5769,pg_transaction_cleaned!$F$2:$F$5743,"REFUND")</f>
        <v>0</v>
      </c>
      <c r="N5769" s="7">
        <f>SUMIFS(pg_transaction_cleaned!$H$2:$H$5743,pg_transaction_cleaned!$O$2:$O$5743,A5769,pg_transaction_cleaned!$F$2:$F$5743,"REFUND")</f>
        <v>0</v>
      </c>
      <c r="O5769" s="6" t="str">
        <f t="shared" si="454"/>
        <v>OK</v>
      </c>
      <c r="P5769" s="8">
        <f t="shared" si="455"/>
        <v>0</v>
      </c>
    </row>
    <row r="5770" spans="1:16" x14ac:dyDescent="0.3">
      <c r="A5770" s="6" t="s">
        <v>11385</v>
      </c>
      <c r="B5770" s="6" t="s">
        <v>11857</v>
      </c>
      <c r="C5770" s="6" t="s">
        <v>11386</v>
      </c>
      <c r="D5770" s="6" t="s">
        <v>48</v>
      </c>
      <c r="E5770" s="6" t="s">
        <v>54</v>
      </c>
      <c r="F5770" s="6" t="s">
        <v>11841</v>
      </c>
      <c r="G5770" s="6" t="s">
        <v>19</v>
      </c>
      <c r="H5770" s="10">
        <f t="shared" si="451"/>
        <v>46287</v>
      </c>
      <c r="I5770" s="7">
        <f t="shared" si="452"/>
        <v>2499</v>
      </c>
      <c r="J5770" s="6" t="str">
        <f t="shared" si="453"/>
        <v>Jaipur</v>
      </c>
      <c r="K5770" s="6">
        <f>COUNTIFS(pg_transaction_cleaned!$O$2:$O$5743,A5770,pg_transaction_cleaned!$F$2:$F$5743,"CAPTURE")</f>
        <v>1</v>
      </c>
      <c r="L5770" s="7">
        <f>SUMIFS(pg_transaction_cleaned!$H$2:$H$5743,pg_transaction_cleaned!$O$2:$O$5743,A5770,pg_transaction_cleaned!$F$2:$F$5743,"CAPTURE")</f>
        <v>2499</v>
      </c>
      <c r="M5770" s="6">
        <f>COUNTIFS(pg_transaction_cleaned!$O$2:$O$5743,A5770,pg_transaction_cleaned!$F$2:$F$5743,"REFUND")</f>
        <v>0</v>
      </c>
      <c r="N5770" s="7">
        <f>SUMIFS(pg_transaction_cleaned!$H$2:$H$5743,pg_transaction_cleaned!$O$2:$O$5743,A5770,pg_transaction_cleaned!$F$2:$F$5743,"REFUND")</f>
        <v>0</v>
      </c>
      <c r="O5770" s="6" t="str">
        <f t="shared" si="454"/>
        <v>OK</v>
      </c>
      <c r="P5770" s="8">
        <f t="shared" si="455"/>
        <v>0</v>
      </c>
    </row>
    <row r="5771" spans="1:16" x14ac:dyDescent="0.3">
      <c r="A5771" s="6" t="s">
        <v>11387</v>
      </c>
      <c r="B5771" s="6" t="s">
        <v>12007</v>
      </c>
      <c r="C5771" s="6" t="s">
        <v>11388</v>
      </c>
      <c r="D5771" s="6" t="s">
        <v>61</v>
      </c>
      <c r="E5771" s="6" t="s">
        <v>27</v>
      </c>
      <c r="F5771" s="6" t="s">
        <v>11983</v>
      </c>
      <c r="G5771" s="6" t="s">
        <v>19</v>
      </c>
      <c r="H5771" s="10">
        <f t="shared" si="451"/>
        <v>46270</v>
      </c>
      <c r="I5771" s="7">
        <f t="shared" si="452"/>
        <v>5298</v>
      </c>
      <c r="J5771" s="6" t="str">
        <f t="shared" si="453"/>
        <v>Delhi</v>
      </c>
      <c r="K5771" s="6">
        <f>COUNTIFS(pg_transaction_cleaned!$O$2:$O$5743,A5771,pg_transaction_cleaned!$F$2:$F$5743,"CAPTURE")</f>
        <v>1</v>
      </c>
      <c r="L5771" s="7">
        <f>SUMIFS(pg_transaction_cleaned!$H$2:$H$5743,pg_transaction_cleaned!$O$2:$O$5743,A5771,pg_transaction_cleaned!$F$2:$F$5743,"CAPTURE")</f>
        <v>5298</v>
      </c>
      <c r="M5771" s="6">
        <f>COUNTIFS(pg_transaction_cleaned!$O$2:$O$5743,A5771,pg_transaction_cleaned!$F$2:$F$5743,"REFUND")</f>
        <v>0</v>
      </c>
      <c r="N5771" s="7">
        <f>SUMIFS(pg_transaction_cleaned!$H$2:$H$5743,pg_transaction_cleaned!$O$2:$O$5743,A5771,pg_transaction_cleaned!$F$2:$F$5743,"REFUND")</f>
        <v>0</v>
      </c>
      <c r="O5771" s="6" t="str">
        <f t="shared" si="454"/>
        <v>OK</v>
      </c>
      <c r="P5771" s="8">
        <f t="shared" si="455"/>
        <v>0</v>
      </c>
    </row>
    <row r="5772" spans="1:16" x14ac:dyDescent="0.3">
      <c r="A5772" s="6" t="s">
        <v>11389</v>
      </c>
      <c r="B5772" s="6" t="s">
        <v>11859</v>
      </c>
      <c r="C5772" s="6" t="s">
        <v>11390</v>
      </c>
      <c r="D5772" s="6" t="s">
        <v>17</v>
      </c>
      <c r="E5772" s="6" t="s">
        <v>18</v>
      </c>
      <c r="F5772" s="6" t="s">
        <v>11853</v>
      </c>
      <c r="G5772" s="6" t="s">
        <v>19</v>
      </c>
      <c r="H5772" s="10">
        <f t="shared" si="451"/>
        <v>46271</v>
      </c>
      <c r="I5772" s="7">
        <f t="shared" si="452"/>
        <v>1799</v>
      </c>
      <c r="J5772" s="6" t="str">
        <f t="shared" si="453"/>
        <v>Pune</v>
      </c>
      <c r="K5772" s="6">
        <f>COUNTIFS(pg_transaction_cleaned!$O$2:$O$5743,A5772,pg_transaction_cleaned!$F$2:$F$5743,"CAPTURE")</f>
        <v>1</v>
      </c>
      <c r="L5772" s="7">
        <f>SUMIFS(pg_transaction_cleaned!$H$2:$H$5743,pg_transaction_cleaned!$O$2:$O$5743,A5772,pg_transaction_cleaned!$F$2:$F$5743,"CAPTURE")</f>
        <v>1799</v>
      </c>
      <c r="M5772" s="6">
        <f>COUNTIFS(pg_transaction_cleaned!$O$2:$O$5743,A5772,pg_transaction_cleaned!$F$2:$F$5743,"REFUND")</f>
        <v>0</v>
      </c>
      <c r="N5772" s="7">
        <f>SUMIFS(pg_transaction_cleaned!$H$2:$H$5743,pg_transaction_cleaned!$O$2:$O$5743,A5772,pg_transaction_cleaned!$F$2:$F$5743,"REFUND")</f>
        <v>0</v>
      </c>
      <c r="O5772" s="6" t="str">
        <f t="shared" si="454"/>
        <v>OK</v>
      </c>
      <c r="P5772" s="8">
        <f t="shared" si="455"/>
        <v>0</v>
      </c>
    </row>
    <row r="5773" spans="1:16" x14ac:dyDescent="0.3">
      <c r="A5773" s="6" t="s">
        <v>11391</v>
      </c>
      <c r="B5773" s="6" t="s">
        <v>11999</v>
      </c>
      <c r="C5773" s="6" t="s">
        <v>7772</v>
      </c>
      <c r="D5773" s="6" t="s">
        <v>37</v>
      </c>
      <c r="E5773" s="6" t="s">
        <v>18</v>
      </c>
      <c r="F5773" s="6" t="s">
        <v>12097</v>
      </c>
      <c r="G5773" s="6" t="s">
        <v>66</v>
      </c>
      <c r="H5773" s="10">
        <f t="shared" si="451"/>
        <v>46282</v>
      </c>
      <c r="I5773" s="7">
        <f t="shared" si="452"/>
        <v>12998</v>
      </c>
      <c r="J5773" s="6" t="str">
        <f t="shared" si="453"/>
        <v>Lucknow</v>
      </c>
      <c r="K5773" s="6">
        <f>COUNTIFS(pg_transaction_cleaned!$O$2:$O$5743,A5773,pg_transaction_cleaned!$F$2:$F$5743,"CAPTURE")</f>
        <v>1</v>
      </c>
      <c r="L5773" s="7">
        <f>SUMIFS(pg_transaction_cleaned!$H$2:$H$5743,pg_transaction_cleaned!$O$2:$O$5743,A5773,pg_transaction_cleaned!$F$2:$F$5743,"CAPTURE")</f>
        <v>12998</v>
      </c>
      <c r="M5773" s="6">
        <f>COUNTIFS(pg_transaction_cleaned!$O$2:$O$5743,A5773,pg_transaction_cleaned!$F$2:$F$5743,"REFUND")</f>
        <v>1</v>
      </c>
      <c r="N5773" s="7">
        <f>SUMIFS(pg_transaction_cleaned!$H$2:$H$5743,pg_transaction_cleaned!$O$2:$O$5743,A5773,pg_transaction_cleaned!$F$2:$F$5743,"REFUND")</f>
        <v>12998</v>
      </c>
      <c r="O5773" s="6" t="str">
        <f t="shared" si="454"/>
        <v>OK</v>
      </c>
      <c r="P5773" s="8">
        <f t="shared" si="455"/>
        <v>0</v>
      </c>
    </row>
    <row r="5774" spans="1:16" x14ac:dyDescent="0.3">
      <c r="A5774" s="6" t="s">
        <v>11392</v>
      </c>
      <c r="B5774" s="6" t="s">
        <v>11826</v>
      </c>
      <c r="C5774" s="6" t="s">
        <v>11393</v>
      </c>
      <c r="D5774" s="6" t="s">
        <v>17</v>
      </c>
      <c r="E5774" s="6" t="s">
        <v>18</v>
      </c>
      <c r="F5774" s="6" t="s">
        <v>11951</v>
      </c>
      <c r="G5774" s="6" t="s">
        <v>19</v>
      </c>
      <c r="H5774" s="10">
        <f t="shared" si="451"/>
        <v>46286</v>
      </c>
      <c r="I5774" s="7">
        <f t="shared" si="452"/>
        <v>4797</v>
      </c>
      <c r="J5774" s="6" t="str">
        <f t="shared" si="453"/>
        <v>Pune</v>
      </c>
      <c r="K5774" s="6">
        <f>COUNTIFS(pg_transaction_cleaned!$O$2:$O$5743,A5774,pg_transaction_cleaned!$F$2:$F$5743,"CAPTURE")</f>
        <v>1</v>
      </c>
      <c r="L5774" s="7">
        <f>SUMIFS(pg_transaction_cleaned!$H$2:$H$5743,pg_transaction_cleaned!$O$2:$O$5743,A5774,pg_transaction_cleaned!$F$2:$F$5743,"CAPTURE")</f>
        <v>4797</v>
      </c>
      <c r="M5774" s="6">
        <f>COUNTIFS(pg_transaction_cleaned!$O$2:$O$5743,A5774,pg_transaction_cleaned!$F$2:$F$5743,"REFUND")</f>
        <v>0</v>
      </c>
      <c r="N5774" s="7">
        <f>SUMIFS(pg_transaction_cleaned!$H$2:$H$5743,pg_transaction_cleaned!$O$2:$O$5743,A5774,pg_transaction_cleaned!$F$2:$F$5743,"REFUND")</f>
        <v>0</v>
      </c>
      <c r="O5774" s="6" t="str">
        <f t="shared" si="454"/>
        <v>OK</v>
      </c>
      <c r="P5774" s="8">
        <f t="shared" si="455"/>
        <v>0</v>
      </c>
    </row>
    <row r="5775" spans="1:16" x14ac:dyDescent="0.3">
      <c r="A5775" s="6" t="s">
        <v>11394</v>
      </c>
      <c r="B5775" s="6" t="s">
        <v>12120</v>
      </c>
      <c r="C5775" s="6" t="s">
        <v>11395</v>
      </c>
      <c r="D5775" s="6" t="s">
        <v>48</v>
      </c>
      <c r="E5775" s="6" t="s">
        <v>27</v>
      </c>
      <c r="F5775" s="6" t="s">
        <v>11855</v>
      </c>
      <c r="G5775" s="6" t="s">
        <v>19</v>
      </c>
      <c r="H5775" s="10">
        <f t="shared" si="451"/>
        <v>46292</v>
      </c>
      <c r="I5775" s="7">
        <f t="shared" si="452"/>
        <v>4999</v>
      </c>
      <c r="J5775" s="6" t="str">
        <f t="shared" si="453"/>
        <v>Jaipur</v>
      </c>
      <c r="K5775" s="6">
        <f>COUNTIFS(pg_transaction_cleaned!$O$2:$O$5743,A5775,pg_transaction_cleaned!$F$2:$F$5743,"CAPTURE")</f>
        <v>1</v>
      </c>
      <c r="L5775" s="7">
        <f>SUMIFS(pg_transaction_cleaned!$H$2:$H$5743,pg_transaction_cleaned!$O$2:$O$5743,A5775,pg_transaction_cleaned!$F$2:$F$5743,"CAPTURE")</f>
        <v>4999</v>
      </c>
      <c r="M5775" s="6">
        <f>COUNTIFS(pg_transaction_cleaned!$O$2:$O$5743,A5775,pg_transaction_cleaned!$F$2:$F$5743,"REFUND")</f>
        <v>0</v>
      </c>
      <c r="N5775" s="7">
        <f>SUMIFS(pg_transaction_cleaned!$H$2:$H$5743,pg_transaction_cleaned!$O$2:$O$5743,A5775,pg_transaction_cleaned!$F$2:$F$5743,"REFUND")</f>
        <v>0</v>
      </c>
      <c r="O5775" s="6" t="str">
        <f t="shared" si="454"/>
        <v>OK</v>
      </c>
      <c r="P5775" s="8">
        <f t="shared" si="455"/>
        <v>0</v>
      </c>
    </row>
    <row r="5776" spans="1:16" x14ac:dyDescent="0.3">
      <c r="A5776" s="6" t="s">
        <v>11396</v>
      </c>
      <c r="B5776" s="6" t="s">
        <v>11914</v>
      </c>
      <c r="C5776" s="6" t="s">
        <v>11397</v>
      </c>
      <c r="D5776" s="6" t="s">
        <v>75</v>
      </c>
      <c r="E5776" s="6" t="s">
        <v>18</v>
      </c>
      <c r="F5776" s="6" t="s">
        <v>11990</v>
      </c>
      <c r="G5776" s="6" t="s">
        <v>19</v>
      </c>
      <c r="H5776" s="10">
        <f t="shared" si="451"/>
        <v>46289</v>
      </c>
      <c r="I5776" s="7">
        <f t="shared" si="452"/>
        <v>1348</v>
      </c>
      <c r="J5776" s="6" t="str">
        <f t="shared" si="453"/>
        <v>Mumbai</v>
      </c>
      <c r="K5776" s="6">
        <f>COUNTIFS(pg_transaction_cleaned!$O$2:$O$5743,A5776,pg_transaction_cleaned!$F$2:$F$5743,"CAPTURE")</f>
        <v>1</v>
      </c>
      <c r="L5776" s="7">
        <f>SUMIFS(pg_transaction_cleaned!$H$2:$H$5743,pg_transaction_cleaned!$O$2:$O$5743,A5776,pg_transaction_cleaned!$F$2:$F$5743,"CAPTURE")</f>
        <v>1348</v>
      </c>
      <c r="M5776" s="6">
        <f>COUNTIFS(pg_transaction_cleaned!$O$2:$O$5743,A5776,pg_transaction_cleaned!$F$2:$F$5743,"REFUND")</f>
        <v>0</v>
      </c>
      <c r="N5776" s="7">
        <f>SUMIFS(pg_transaction_cleaned!$H$2:$H$5743,pg_transaction_cleaned!$O$2:$O$5743,A5776,pg_transaction_cleaned!$F$2:$F$5743,"REFUND")</f>
        <v>0</v>
      </c>
      <c r="O5776" s="6" t="str">
        <f t="shared" si="454"/>
        <v>OK</v>
      </c>
      <c r="P5776" s="8">
        <f t="shared" si="455"/>
        <v>0</v>
      </c>
    </row>
    <row r="5777" spans="1:16" x14ac:dyDescent="0.3">
      <c r="A5777" s="6" t="s">
        <v>11398</v>
      </c>
      <c r="B5777" s="6" t="s">
        <v>11862</v>
      </c>
      <c r="C5777" s="6" t="s">
        <v>11399</v>
      </c>
      <c r="D5777" s="6" t="s">
        <v>48</v>
      </c>
      <c r="E5777" s="6" t="s">
        <v>54</v>
      </c>
      <c r="F5777" s="6" t="s">
        <v>11869</v>
      </c>
      <c r="G5777" s="6" t="s">
        <v>19</v>
      </c>
      <c r="H5777" s="10">
        <f t="shared" si="451"/>
        <v>46272</v>
      </c>
      <c r="I5777" s="7">
        <f t="shared" si="452"/>
        <v>599</v>
      </c>
      <c r="J5777" s="6" t="str">
        <f t="shared" si="453"/>
        <v>Jaipur</v>
      </c>
      <c r="K5777" s="6">
        <f>COUNTIFS(pg_transaction_cleaned!$O$2:$O$5743,A5777,pg_transaction_cleaned!$F$2:$F$5743,"CAPTURE")</f>
        <v>1</v>
      </c>
      <c r="L5777" s="7">
        <f>SUMIFS(pg_transaction_cleaned!$H$2:$H$5743,pg_transaction_cleaned!$O$2:$O$5743,A5777,pg_transaction_cleaned!$F$2:$F$5743,"CAPTURE")</f>
        <v>599</v>
      </c>
      <c r="M5777" s="6">
        <f>COUNTIFS(pg_transaction_cleaned!$O$2:$O$5743,A5777,pg_transaction_cleaned!$F$2:$F$5743,"REFUND")</f>
        <v>0</v>
      </c>
      <c r="N5777" s="7">
        <f>SUMIFS(pg_transaction_cleaned!$H$2:$H$5743,pg_transaction_cleaned!$O$2:$O$5743,A5777,pg_transaction_cleaned!$F$2:$F$5743,"REFUND")</f>
        <v>0</v>
      </c>
      <c r="O5777" s="6" t="str">
        <f t="shared" si="454"/>
        <v>OK</v>
      </c>
      <c r="P5777" s="8">
        <f t="shared" si="455"/>
        <v>0</v>
      </c>
    </row>
    <row r="5778" spans="1:16" x14ac:dyDescent="0.3">
      <c r="A5778" s="6" t="s">
        <v>11400</v>
      </c>
      <c r="B5778" s="6" t="s">
        <v>11877</v>
      </c>
      <c r="C5778" s="6" t="s">
        <v>11401</v>
      </c>
      <c r="D5778" s="6" t="s">
        <v>34</v>
      </c>
      <c r="E5778" s="6" t="s">
        <v>18</v>
      </c>
      <c r="F5778" s="6" t="s">
        <v>12080</v>
      </c>
      <c r="G5778" s="6" t="s">
        <v>115</v>
      </c>
      <c r="H5778" s="10">
        <f t="shared" si="451"/>
        <v>46267</v>
      </c>
      <c r="I5778" s="7">
        <f t="shared" si="452"/>
        <v>8298</v>
      </c>
      <c r="J5778" s="6" t="str">
        <f t="shared" si="453"/>
        <v>Ahmedabad</v>
      </c>
      <c r="K5778" s="6">
        <f>COUNTIFS(pg_transaction_cleaned!$O$2:$O$5743,A5778,pg_transaction_cleaned!$F$2:$F$5743,"CAPTURE")</f>
        <v>0</v>
      </c>
      <c r="L5778" s="7">
        <f>SUMIFS(pg_transaction_cleaned!$H$2:$H$5743,pg_transaction_cleaned!$O$2:$O$5743,A5778,pg_transaction_cleaned!$F$2:$F$5743,"CAPTURE")</f>
        <v>0</v>
      </c>
      <c r="M5778" s="6">
        <f>COUNTIFS(pg_transaction_cleaned!$O$2:$O$5743,A5778,pg_transaction_cleaned!$F$2:$F$5743,"REFUND")</f>
        <v>0</v>
      </c>
      <c r="N5778" s="7">
        <f>SUMIFS(pg_transaction_cleaned!$H$2:$H$5743,pg_transaction_cleaned!$O$2:$O$5743,A5778,pg_transaction_cleaned!$F$2:$F$5743,"REFUND")</f>
        <v>0</v>
      </c>
      <c r="O5778" s="6" t="str">
        <f t="shared" si="454"/>
        <v>OK</v>
      </c>
      <c r="P5778" s="8">
        <f t="shared" si="455"/>
        <v>0</v>
      </c>
    </row>
    <row r="5779" spans="1:16" x14ac:dyDescent="0.3">
      <c r="A5779" s="6" t="s">
        <v>11402</v>
      </c>
      <c r="B5779" s="6" t="s">
        <v>11909</v>
      </c>
      <c r="C5779" s="6" t="s">
        <v>11403</v>
      </c>
      <c r="D5779" s="6" t="s">
        <v>23</v>
      </c>
      <c r="E5779" s="6" t="s">
        <v>27</v>
      </c>
      <c r="F5779" s="6" t="s">
        <v>11835</v>
      </c>
      <c r="G5779" s="6" t="s">
        <v>80</v>
      </c>
      <c r="H5779" s="10">
        <f t="shared" si="451"/>
        <v>46276</v>
      </c>
      <c r="I5779" s="7">
        <f t="shared" si="452"/>
        <v>499</v>
      </c>
      <c r="J5779" s="6" t="str">
        <f t="shared" si="453"/>
        <v>Bengaluru</v>
      </c>
      <c r="K5779" s="6">
        <f>COUNTIFS(pg_transaction_cleaned!$O$2:$O$5743,A5779,pg_transaction_cleaned!$F$2:$F$5743,"CAPTURE")</f>
        <v>0</v>
      </c>
      <c r="L5779" s="7">
        <f>SUMIFS(pg_transaction_cleaned!$H$2:$H$5743,pg_transaction_cleaned!$O$2:$O$5743,A5779,pg_transaction_cleaned!$F$2:$F$5743,"CAPTURE")</f>
        <v>0</v>
      </c>
      <c r="M5779" s="6">
        <f>COUNTIFS(pg_transaction_cleaned!$O$2:$O$5743,A5779,pg_transaction_cleaned!$F$2:$F$5743,"REFUND")</f>
        <v>0</v>
      </c>
      <c r="N5779" s="7">
        <f>SUMIFS(pg_transaction_cleaned!$H$2:$H$5743,pg_transaction_cleaned!$O$2:$O$5743,A5779,pg_transaction_cleaned!$F$2:$F$5743,"REFUND")</f>
        <v>0</v>
      </c>
      <c r="O5779" s="6" t="str">
        <f t="shared" si="454"/>
        <v>OK</v>
      </c>
      <c r="P5779" s="8">
        <f t="shared" si="455"/>
        <v>0</v>
      </c>
    </row>
    <row r="5780" spans="1:16" x14ac:dyDescent="0.3">
      <c r="A5780" s="6" t="s">
        <v>11404</v>
      </c>
      <c r="B5780" s="6" t="s">
        <v>11962</v>
      </c>
      <c r="C5780" s="6" t="s">
        <v>11405</v>
      </c>
      <c r="D5780" s="6" t="s">
        <v>34</v>
      </c>
      <c r="E5780" s="6" t="s">
        <v>27</v>
      </c>
      <c r="F5780" s="6" t="s">
        <v>11827</v>
      </c>
      <c r="G5780" s="6" t="s">
        <v>19</v>
      </c>
      <c r="H5780" s="10">
        <f t="shared" si="451"/>
        <v>46295</v>
      </c>
      <c r="I5780" s="7">
        <f t="shared" si="452"/>
        <v>299</v>
      </c>
      <c r="J5780" s="6" t="str">
        <f t="shared" si="453"/>
        <v>Ahmedabad</v>
      </c>
      <c r="K5780" s="6">
        <f>COUNTIFS(pg_transaction_cleaned!$O$2:$O$5743,A5780,pg_transaction_cleaned!$F$2:$F$5743,"CAPTURE")</f>
        <v>1</v>
      </c>
      <c r="L5780" s="7">
        <f>SUMIFS(pg_transaction_cleaned!$H$2:$H$5743,pg_transaction_cleaned!$O$2:$O$5743,A5780,pg_transaction_cleaned!$F$2:$F$5743,"CAPTURE")</f>
        <v>299</v>
      </c>
      <c r="M5780" s="6">
        <f>COUNTIFS(pg_transaction_cleaned!$O$2:$O$5743,A5780,pg_transaction_cleaned!$F$2:$F$5743,"REFUND")</f>
        <v>0</v>
      </c>
      <c r="N5780" s="7">
        <f>SUMIFS(pg_transaction_cleaned!$H$2:$H$5743,pg_transaction_cleaned!$O$2:$O$5743,A5780,pg_transaction_cleaned!$F$2:$F$5743,"REFUND")</f>
        <v>0</v>
      </c>
      <c r="O5780" s="6" t="str">
        <f t="shared" si="454"/>
        <v>OK</v>
      </c>
      <c r="P5780" s="8">
        <f t="shared" si="455"/>
        <v>0</v>
      </c>
    </row>
    <row r="5781" spans="1:16" x14ac:dyDescent="0.3">
      <c r="A5781" s="6" t="s">
        <v>11406</v>
      </c>
      <c r="B5781" s="6" t="s">
        <v>11956</v>
      </c>
      <c r="C5781" s="6" t="s">
        <v>11407</v>
      </c>
      <c r="D5781" s="6" t="s">
        <v>48</v>
      </c>
      <c r="E5781" s="6" t="s">
        <v>18</v>
      </c>
      <c r="F5781" s="6" t="s">
        <v>11853</v>
      </c>
      <c r="G5781" s="6" t="s">
        <v>19</v>
      </c>
      <c r="H5781" s="10">
        <f t="shared" si="451"/>
        <v>46286</v>
      </c>
      <c r="I5781" s="7">
        <f t="shared" si="452"/>
        <v>1799</v>
      </c>
      <c r="J5781" s="6" t="str">
        <f t="shared" si="453"/>
        <v>Jaipur</v>
      </c>
      <c r="K5781" s="6">
        <f>COUNTIFS(pg_transaction_cleaned!$O$2:$O$5743,A5781,pg_transaction_cleaned!$F$2:$F$5743,"CAPTURE")</f>
        <v>1</v>
      </c>
      <c r="L5781" s="7">
        <f>SUMIFS(pg_transaction_cleaned!$H$2:$H$5743,pg_transaction_cleaned!$O$2:$O$5743,A5781,pg_transaction_cleaned!$F$2:$F$5743,"CAPTURE")</f>
        <v>1799</v>
      </c>
      <c r="M5781" s="6">
        <f>COUNTIFS(pg_transaction_cleaned!$O$2:$O$5743,A5781,pg_transaction_cleaned!$F$2:$F$5743,"REFUND")</f>
        <v>0</v>
      </c>
      <c r="N5781" s="7">
        <f>SUMIFS(pg_transaction_cleaned!$H$2:$H$5743,pg_transaction_cleaned!$O$2:$O$5743,A5781,pg_transaction_cleaned!$F$2:$F$5743,"REFUND")</f>
        <v>0</v>
      </c>
      <c r="O5781" s="6" t="str">
        <f t="shared" si="454"/>
        <v>OK</v>
      </c>
      <c r="P5781" s="8">
        <f t="shared" si="455"/>
        <v>0</v>
      </c>
    </row>
    <row r="5782" spans="1:16" x14ac:dyDescent="0.3">
      <c r="A5782" s="6" t="s">
        <v>11408</v>
      </c>
      <c r="B5782" s="6" t="s">
        <v>11909</v>
      </c>
      <c r="C5782" s="6" t="s">
        <v>11409</v>
      </c>
      <c r="D5782" s="6" t="s">
        <v>51</v>
      </c>
      <c r="E5782" s="6" t="s">
        <v>27</v>
      </c>
      <c r="F5782" s="6" t="s">
        <v>11841</v>
      </c>
      <c r="G5782" s="6" t="s">
        <v>19</v>
      </c>
      <c r="H5782" s="10">
        <f t="shared" si="451"/>
        <v>46276</v>
      </c>
      <c r="I5782" s="7">
        <f t="shared" si="452"/>
        <v>2499</v>
      </c>
      <c r="J5782" s="6" t="str">
        <f t="shared" si="453"/>
        <v>Chennai</v>
      </c>
      <c r="K5782" s="6">
        <f>COUNTIFS(pg_transaction_cleaned!$O$2:$O$5743,A5782,pg_transaction_cleaned!$F$2:$F$5743,"CAPTURE")</f>
        <v>1</v>
      </c>
      <c r="L5782" s="7">
        <f>SUMIFS(pg_transaction_cleaned!$H$2:$H$5743,pg_transaction_cleaned!$O$2:$O$5743,A5782,pg_transaction_cleaned!$F$2:$F$5743,"CAPTURE")</f>
        <v>2499</v>
      </c>
      <c r="M5782" s="6">
        <f>COUNTIFS(pg_transaction_cleaned!$O$2:$O$5743,A5782,pg_transaction_cleaned!$F$2:$F$5743,"REFUND")</f>
        <v>0</v>
      </c>
      <c r="N5782" s="7">
        <f>SUMIFS(pg_transaction_cleaned!$H$2:$H$5743,pg_transaction_cleaned!$O$2:$O$5743,A5782,pg_transaction_cleaned!$F$2:$F$5743,"REFUND")</f>
        <v>0</v>
      </c>
      <c r="O5782" s="6" t="str">
        <f t="shared" si="454"/>
        <v>OK</v>
      </c>
      <c r="P5782" s="8">
        <f t="shared" si="455"/>
        <v>0</v>
      </c>
    </row>
    <row r="5783" spans="1:16" x14ac:dyDescent="0.3">
      <c r="A5783" s="6" t="s">
        <v>11410</v>
      </c>
      <c r="B5783" s="6" t="s">
        <v>11877</v>
      </c>
      <c r="C5783" s="6" t="s">
        <v>11411</v>
      </c>
      <c r="D5783" s="6" t="s">
        <v>26</v>
      </c>
      <c r="E5783" s="6" t="s">
        <v>18</v>
      </c>
      <c r="F5783" s="6" t="s">
        <v>11841</v>
      </c>
      <c r="G5783" s="6" t="s">
        <v>19</v>
      </c>
      <c r="H5783" s="10">
        <f t="shared" si="451"/>
        <v>46267</v>
      </c>
      <c r="I5783" s="7">
        <f t="shared" si="452"/>
        <v>2499</v>
      </c>
      <c r="J5783" s="6" t="str">
        <f t="shared" si="453"/>
        <v>Kolkata</v>
      </c>
      <c r="K5783" s="6">
        <f>COUNTIFS(pg_transaction_cleaned!$O$2:$O$5743,A5783,pg_transaction_cleaned!$F$2:$F$5743,"CAPTURE")</f>
        <v>1</v>
      </c>
      <c r="L5783" s="7">
        <f>SUMIFS(pg_transaction_cleaned!$H$2:$H$5743,pg_transaction_cleaned!$O$2:$O$5743,A5783,pg_transaction_cleaned!$F$2:$F$5743,"CAPTURE")</f>
        <v>2499</v>
      </c>
      <c r="M5783" s="6">
        <f>COUNTIFS(pg_transaction_cleaned!$O$2:$O$5743,A5783,pg_transaction_cleaned!$F$2:$F$5743,"REFUND")</f>
        <v>0</v>
      </c>
      <c r="N5783" s="7">
        <f>SUMIFS(pg_transaction_cleaned!$H$2:$H$5743,pg_transaction_cleaned!$O$2:$O$5743,A5783,pg_transaction_cleaned!$F$2:$F$5743,"REFUND")</f>
        <v>0</v>
      </c>
      <c r="O5783" s="6" t="str">
        <f t="shared" si="454"/>
        <v>OK</v>
      </c>
      <c r="P5783" s="8">
        <f t="shared" si="455"/>
        <v>0</v>
      </c>
    </row>
    <row r="5784" spans="1:16" x14ac:dyDescent="0.3">
      <c r="A5784" s="6" t="s">
        <v>11412</v>
      </c>
      <c r="B5784" s="6" t="s">
        <v>11927</v>
      </c>
      <c r="C5784" s="6" t="s">
        <v>11413</v>
      </c>
      <c r="D5784" s="6" t="s">
        <v>26</v>
      </c>
      <c r="E5784" s="6" t="s">
        <v>18</v>
      </c>
      <c r="F5784" s="6" t="s">
        <v>11860</v>
      </c>
      <c r="G5784" s="6" t="s">
        <v>19</v>
      </c>
      <c r="H5784" s="10">
        <f t="shared" si="451"/>
        <v>46279</v>
      </c>
      <c r="I5784" s="7">
        <f t="shared" si="452"/>
        <v>3798</v>
      </c>
      <c r="J5784" s="6" t="str">
        <f t="shared" si="453"/>
        <v>Kolkata</v>
      </c>
      <c r="K5784" s="6">
        <f>COUNTIFS(pg_transaction_cleaned!$O$2:$O$5743,A5784,pg_transaction_cleaned!$F$2:$F$5743,"CAPTURE")</f>
        <v>1</v>
      </c>
      <c r="L5784" s="7">
        <f>SUMIFS(pg_transaction_cleaned!$H$2:$H$5743,pg_transaction_cleaned!$O$2:$O$5743,A5784,pg_transaction_cleaned!$F$2:$F$5743,"CAPTURE")</f>
        <v>3798</v>
      </c>
      <c r="M5784" s="6">
        <f>COUNTIFS(pg_transaction_cleaned!$O$2:$O$5743,A5784,pg_transaction_cleaned!$F$2:$F$5743,"REFUND")</f>
        <v>0</v>
      </c>
      <c r="N5784" s="7">
        <f>SUMIFS(pg_transaction_cleaned!$H$2:$H$5743,pg_transaction_cleaned!$O$2:$O$5743,A5784,pg_transaction_cleaned!$F$2:$F$5743,"REFUND")</f>
        <v>0</v>
      </c>
      <c r="O5784" s="6" t="str">
        <f t="shared" si="454"/>
        <v>OK</v>
      </c>
      <c r="P5784" s="8">
        <f t="shared" si="455"/>
        <v>0</v>
      </c>
    </row>
    <row r="5785" spans="1:16" x14ac:dyDescent="0.3">
      <c r="A5785" s="6" t="s">
        <v>11414</v>
      </c>
      <c r="B5785" s="6" t="s">
        <v>12163</v>
      </c>
      <c r="C5785" s="6" t="s">
        <v>11415</v>
      </c>
      <c r="D5785" s="6" t="s">
        <v>75</v>
      </c>
      <c r="E5785" s="6" t="s">
        <v>18</v>
      </c>
      <c r="F5785" s="6" t="s">
        <v>11853</v>
      </c>
      <c r="G5785" s="6" t="s">
        <v>115</v>
      </c>
      <c r="H5785" s="10">
        <f t="shared" si="451"/>
        <v>46276</v>
      </c>
      <c r="I5785" s="7">
        <f t="shared" si="452"/>
        <v>1799</v>
      </c>
      <c r="J5785" s="6" t="str">
        <f t="shared" si="453"/>
        <v>Mumbai</v>
      </c>
      <c r="K5785" s="6">
        <f>COUNTIFS(pg_transaction_cleaned!$O$2:$O$5743,A5785,pg_transaction_cleaned!$F$2:$F$5743,"CAPTURE")</f>
        <v>0</v>
      </c>
      <c r="L5785" s="7">
        <f>SUMIFS(pg_transaction_cleaned!$H$2:$H$5743,pg_transaction_cleaned!$O$2:$O$5743,A5785,pg_transaction_cleaned!$F$2:$F$5743,"CAPTURE")</f>
        <v>0</v>
      </c>
      <c r="M5785" s="6">
        <f>COUNTIFS(pg_transaction_cleaned!$O$2:$O$5743,A5785,pg_transaction_cleaned!$F$2:$F$5743,"REFUND")</f>
        <v>0</v>
      </c>
      <c r="N5785" s="7">
        <f>SUMIFS(pg_transaction_cleaned!$H$2:$H$5743,pg_transaction_cleaned!$O$2:$O$5743,A5785,pg_transaction_cleaned!$F$2:$F$5743,"REFUND")</f>
        <v>0</v>
      </c>
      <c r="O5785" s="6" t="str">
        <f t="shared" si="454"/>
        <v>OK</v>
      </c>
      <c r="P5785" s="8">
        <f t="shared" si="455"/>
        <v>0</v>
      </c>
    </row>
    <row r="5786" spans="1:16" x14ac:dyDescent="0.3">
      <c r="A5786" s="6" t="s">
        <v>11416</v>
      </c>
      <c r="B5786" s="6" t="s">
        <v>11908</v>
      </c>
      <c r="C5786" s="6" t="s">
        <v>11417</v>
      </c>
      <c r="D5786" s="6" t="s">
        <v>75</v>
      </c>
      <c r="E5786" s="6" t="s">
        <v>27</v>
      </c>
      <c r="F5786" s="6" t="s">
        <v>11902</v>
      </c>
      <c r="G5786" s="6" t="s">
        <v>19</v>
      </c>
      <c r="H5786" s="10">
        <f t="shared" si="451"/>
        <v>46275</v>
      </c>
      <c r="I5786" s="7">
        <f t="shared" si="452"/>
        <v>2999</v>
      </c>
      <c r="J5786" s="6" t="str">
        <f t="shared" si="453"/>
        <v>Mumbai</v>
      </c>
      <c r="K5786" s="6">
        <f>COUNTIFS(pg_transaction_cleaned!$O$2:$O$5743,A5786,pg_transaction_cleaned!$F$2:$F$5743,"CAPTURE")</f>
        <v>1</v>
      </c>
      <c r="L5786" s="7">
        <f>SUMIFS(pg_transaction_cleaned!$H$2:$H$5743,pg_transaction_cleaned!$O$2:$O$5743,A5786,pg_transaction_cleaned!$F$2:$F$5743,"CAPTURE")</f>
        <v>2999</v>
      </c>
      <c r="M5786" s="6">
        <f>COUNTIFS(pg_transaction_cleaned!$O$2:$O$5743,A5786,pg_transaction_cleaned!$F$2:$F$5743,"REFUND")</f>
        <v>0</v>
      </c>
      <c r="N5786" s="7">
        <f>SUMIFS(pg_transaction_cleaned!$H$2:$H$5743,pg_transaction_cleaned!$O$2:$O$5743,A5786,pg_transaction_cleaned!$F$2:$F$5743,"REFUND")</f>
        <v>0</v>
      </c>
      <c r="O5786" s="6" t="str">
        <f t="shared" si="454"/>
        <v>OK</v>
      </c>
      <c r="P5786" s="8">
        <f t="shared" si="455"/>
        <v>0</v>
      </c>
    </row>
    <row r="5787" spans="1:16" x14ac:dyDescent="0.3">
      <c r="A5787" s="6" t="s">
        <v>11418</v>
      </c>
      <c r="B5787" s="6" t="s">
        <v>11857</v>
      </c>
      <c r="C5787" s="6" t="s">
        <v>11419</v>
      </c>
      <c r="D5787" s="6" t="s">
        <v>23</v>
      </c>
      <c r="E5787" s="6" t="s">
        <v>43</v>
      </c>
      <c r="F5787" s="6" t="s">
        <v>12088</v>
      </c>
      <c r="G5787" s="6" t="s">
        <v>19</v>
      </c>
      <c r="H5787" s="10">
        <f t="shared" si="451"/>
        <v>46287</v>
      </c>
      <c r="I5787" s="7">
        <f t="shared" si="452"/>
        <v>2597</v>
      </c>
      <c r="J5787" s="6" t="str">
        <f t="shared" si="453"/>
        <v>Bengaluru</v>
      </c>
      <c r="K5787" s="6">
        <f>COUNTIFS(pg_transaction_cleaned!$O$2:$O$5743,A5787,pg_transaction_cleaned!$F$2:$F$5743,"CAPTURE")</f>
        <v>1</v>
      </c>
      <c r="L5787" s="7">
        <f>SUMIFS(pg_transaction_cleaned!$H$2:$H$5743,pg_transaction_cleaned!$O$2:$O$5743,A5787,pg_transaction_cleaned!$F$2:$F$5743,"CAPTURE")</f>
        <v>2597</v>
      </c>
      <c r="M5787" s="6">
        <f>COUNTIFS(pg_transaction_cleaned!$O$2:$O$5743,A5787,pg_transaction_cleaned!$F$2:$F$5743,"REFUND")</f>
        <v>0</v>
      </c>
      <c r="N5787" s="7">
        <f>SUMIFS(pg_transaction_cleaned!$H$2:$H$5743,pg_transaction_cleaned!$O$2:$O$5743,A5787,pg_transaction_cleaned!$F$2:$F$5743,"REFUND")</f>
        <v>0</v>
      </c>
      <c r="O5787" s="6" t="str">
        <f t="shared" si="454"/>
        <v>OK</v>
      </c>
      <c r="P5787" s="8">
        <f t="shared" si="455"/>
        <v>0</v>
      </c>
    </row>
    <row r="5788" spans="1:16" x14ac:dyDescent="0.3">
      <c r="A5788" s="6" t="s">
        <v>11420</v>
      </c>
      <c r="B5788" s="6" t="s">
        <v>11895</v>
      </c>
      <c r="C5788" s="6" t="s">
        <v>11421</v>
      </c>
      <c r="D5788" s="6" t="s">
        <v>17</v>
      </c>
      <c r="E5788" s="6" t="s">
        <v>43</v>
      </c>
      <c r="F5788" s="6" t="s">
        <v>11841</v>
      </c>
      <c r="G5788" s="6" t="s">
        <v>19</v>
      </c>
      <c r="H5788" s="10">
        <f t="shared" si="451"/>
        <v>46295</v>
      </c>
      <c r="I5788" s="7">
        <f t="shared" si="452"/>
        <v>2499</v>
      </c>
      <c r="J5788" s="6" t="str">
        <f t="shared" si="453"/>
        <v>Pune</v>
      </c>
      <c r="K5788" s="6">
        <f>COUNTIFS(pg_transaction_cleaned!$O$2:$O$5743,A5788,pg_transaction_cleaned!$F$2:$F$5743,"CAPTURE")</f>
        <v>1</v>
      </c>
      <c r="L5788" s="7">
        <f>SUMIFS(pg_transaction_cleaned!$H$2:$H$5743,pg_transaction_cleaned!$O$2:$O$5743,A5788,pg_transaction_cleaned!$F$2:$F$5743,"CAPTURE")</f>
        <v>2499</v>
      </c>
      <c r="M5788" s="6">
        <f>COUNTIFS(pg_transaction_cleaned!$O$2:$O$5743,A5788,pg_transaction_cleaned!$F$2:$F$5743,"REFUND")</f>
        <v>0</v>
      </c>
      <c r="N5788" s="7">
        <f>SUMIFS(pg_transaction_cleaned!$H$2:$H$5743,pg_transaction_cleaned!$O$2:$O$5743,A5788,pg_transaction_cleaned!$F$2:$F$5743,"REFUND")</f>
        <v>0</v>
      </c>
      <c r="O5788" s="6" t="str">
        <f t="shared" si="454"/>
        <v>OK</v>
      </c>
      <c r="P5788" s="8">
        <f t="shared" si="455"/>
        <v>0</v>
      </c>
    </row>
    <row r="5789" spans="1:16" x14ac:dyDescent="0.3">
      <c r="A5789" s="6" t="s">
        <v>11422</v>
      </c>
      <c r="B5789" s="6" t="s">
        <v>11875</v>
      </c>
      <c r="C5789" s="6" t="s">
        <v>11423</v>
      </c>
      <c r="D5789" s="6" t="s">
        <v>48</v>
      </c>
      <c r="E5789" s="6" t="s">
        <v>18</v>
      </c>
      <c r="F5789" s="6" t="s">
        <v>11975</v>
      </c>
      <c r="G5789" s="6" t="s">
        <v>19</v>
      </c>
      <c r="H5789" s="10">
        <f t="shared" si="451"/>
        <v>46279</v>
      </c>
      <c r="I5789" s="7">
        <f t="shared" si="452"/>
        <v>7797</v>
      </c>
      <c r="J5789" s="6" t="str">
        <f t="shared" si="453"/>
        <v>Jaipur</v>
      </c>
      <c r="K5789" s="6">
        <f>COUNTIFS(pg_transaction_cleaned!$O$2:$O$5743,A5789,pg_transaction_cleaned!$F$2:$F$5743,"CAPTURE")</f>
        <v>1</v>
      </c>
      <c r="L5789" s="7">
        <f>SUMIFS(pg_transaction_cleaned!$H$2:$H$5743,pg_transaction_cleaned!$O$2:$O$5743,A5789,pg_transaction_cleaned!$F$2:$F$5743,"CAPTURE")</f>
        <v>7797</v>
      </c>
      <c r="M5789" s="6">
        <f>COUNTIFS(pg_transaction_cleaned!$O$2:$O$5743,A5789,pg_transaction_cleaned!$F$2:$F$5743,"REFUND")</f>
        <v>0</v>
      </c>
      <c r="N5789" s="7">
        <f>SUMIFS(pg_transaction_cleaned!$H$2:$H$5743,pg_transaction_cleaned!$O$2:$O$5743,A5789,pg_transaction_cleaned!$F$2:$F$5743,"REFUND")</f>
        <v>0</v>
      </c>
      <c r="O5789" s="6" t="str">
        <f t="shared" si="454"/>
        <v>OK</v>
      </c>
      <c r="P5789" s="8">
        <f t="shared" si="455"/>
        <v>0</v>
      </c>
    </row>
    <row r="5790" spans="1:16" x14ac:dyDescent="0.3">
      <c r="A5790" s="6" t="s">
        <v>11424</v>
      </c>
      <c r="B5790" s="6" t="s">
        <v>11857</v>
      </c>
      <c r="C5790" s="6" t="s">
        <v>6047</v>
      </c>
      <c r="D5790" s="6"/>
      <c r="E5790" s="6" t="s">
        <v>43</v>
      </c>
      <c r="F5790" s="6" t="s">
        <v>11971</v>
      </c>
      <c r="G5790" s="6" t="s">
        <v>19</v>
      </c>
      <c r="H5790" s="10">
        <f t="shared" si="451"/>
        <v>46287</v>
      </c>
      <c r="I5790" s="7">
        <f t="shared" si="452"/>
        <v>5597</v>
      </c>
      <c r="J5790" s="6" t="str">
        <f t="shared" si="453"/>
        <v>Unknown</v>
      </c>
      <c r="K5790" s="6">
        <f>COUNTIFS(pg_transaction_cleaned!$O$2:$O$5743,A5790,pg_transaction_cleaned!$F$2:$F$5743,"CAPTURE")</f>
        <v>1</v>
      </c>
      <c r="L5790" s="7">
        <f>SUMIFS(pg_transaction_cleaned!$H$2:$H$5743,pg_transaction_cleaned!$O$2:$O$5743,A5790,pg_transaction_cleaned!$F$2:$F$5743,"CAPTURE")</f>
        <v>5597</v>
      </c>
      <c r="M5790" s="6">
        <f>COUNTIFS(pg_transaction_cleaned!$O$2:$O$5743,A5790,pg_transaction_cleaned!$F$2:$F$5743,"REFUND")</f>
        <v>0</v>
      </c>
      <c r="N5790" s="7">
        <f>SUMIFS(pg_transaction_cleaned!$H$2:$H$5743,pg_transaction_cleaned!$O$2:$O$5743,A5790,pg_transaction_cleaned!$F$2:$F$5743,"REFUND")</f>
        <v>0</v>
      </c>
      <c r="O5790" s="6" t="str">
        <f t="shared" si="454"/>
        <v>OK</v>
      </c>
      <c r="P5790" s="8">
        <f t="shared" si="455"/>
        <v>0</v>
      </c>
    </row>
    <row r="5791" spans="1:16" x14ac:dyDescent="0.3">
      <c r="A5791" s="6" t="s">
        <v>11425</v>
      </c>
      <c r="B5791" s="6" t="s">
        <v>11834</v>
      </c>
      <c r="C5791" s="6" t="s">
        <v>11426</v>
      </c>
      <c r="D5791" s="6"/>
      <c r="E5791" s="6" t="s">
        <v>27</v>
      </c>
      <c r="F5791" s="6" t="s">
        <v>11833</v>
      </c>
      <c r="G5791" s="6" t="s">
        <v>19</v>
      </c>
      <c r="H5791" s="10">
        <f t="shared" si="451"/>
        <v>46276</v>
      </c>
      <c r="I5791" s="7">
        <f t="shared" si="452"/>
        <v>3298</v>
      </c>
      <c r="J5791" s="6" t="str">
        <f t="shared" si="453"/>
        <v>Unknown</v>
      </c>
      <c r="K5791" s="6">
        <f>COUNTIFS(pg_transaction_cleaned!$O$2:$O$5743,A5791,pg_transaction_cleaned!$F$2:$F$5743,"CAPTURE")</f>
        <v>1</v>
      </c>
      <c r="L5791" s="7">
        <f>SUMIFS(pg_transaction_cleaned!$H$2:$H$5743,pg_transaction_cleaned!$O$2:$O$5743,A5791,pg_transaction_cleaned!$F$2:$F$5743,"CAPTURE")</f>
        <v>3298</v>
      </c>
      <c r="M5791" s="6">
        <f>COUNTIFS(pg_transaction_cleaned!$O$2:$O$5743,A5791,pg_transaction_cleaned!$F$2:$F$5743,"REFUND")</f>
        <v>0</v>
      </c>
      <c r="N5791" s="7">
        <f>SUMIFS(pg_transaction_cleaned!$H$2:$H$5743,pg_transaction_cleaned!$O$2:$O$5743,A5791,pg_transaction_cleaned!$F$2:$F$5743,"REFUND")</f>
        <v>0</v>
      </c>
      <c r="O5791" s="6" t="str">
        <f t="shared" si="454"/>
        <v>OK</v>
      </c>
      <c r="P5791" s="8">
        <f t="shared" si="455"/>
        <v>0</v>
      </c>
    </row>
    <row r="5792" spans="1:16" x14ac:dyDescent="0.3">
      <c r="A5792" s="6" t="s">
        <v>11427</v>
      </c>
      <c r="B5792" s="6" t="s">
        <v>11826</v>
      </c>
      <c r="C5792" s="6" t="s">
        <v>11428</v>
      </c>
      <c r="D5792" s="6" t="s">
        <v>48</v>
      </c>
      <c r="E5792" s="6" t="s">
        <v>18</v>
      </c>
      <c r="F5792" s="6" t="s">
        <v>11878</v>
      </c>
      <c r="G5792" s="6" t="s">
        <v>19</v>
      </c>
      <c r="H5792" s="10">
        <f t="shared" si="451"/>
        <v>46286</v>
      </c>
      <c r="I5792" s="7">
        <f t="shared" si="452"/>
        <v>4498</v>
      </c>
      <c r="J5792" s="6" t="str">
        <f t="shared" si="453"/>
        <v>Jaipur</v>
      </c>
      <c r="K5792" s="6">
        <f>COUNTIFS(pg_transaction_cleaned!$O$2:$O$5743,A5792,pg_transaction_cleaned!$F$2:$F$5743,"CAPTURE")</f>
        <v>1</v>
      </c>
      <c r="L5792" s="7">
        <f>SUMIFS(pg_transaction_cleaned!$H$2:$H$5743,pg_transaction_cleaned!$O$2:$O$5743,A5792,pg_transaction_cleaned!$F$2:$F$5743,"CAPTURE")</f>
        <v>4498</v>
      </c>
      <c r="M5792" s="6">
        <f>COUNTIFS(pg_transaction_cleaned!$O$2:$O$5743,A5792,pg_transaction_cleaned!$F$2:$F$5743,"REFUND")</f>
        <v>0</v>
      </c>
      <c r="N5792" s="7">
        <f>SUMIFS(pg_transaction_cleaned!$H$2:$H$5743,pg_transaction_cleaned!$O$2:$O$5743,A5792,pg_transaction_cleaned!$F$2:$F$5743,"REFUND")</f>
        <v>0</v>
      </c>
      <c r="O5792" s="6" t="str">
        <f t="shared" si="454"/>
        <v>OK</v>
      </c>
      <c r="P5792" s="8">
        <f t="shared" si="455"/>
        <v>0</v>
      </c>
    </row>
    <row r="5793" spans="1:16" x14ac:dyDescent="0.3">
      <c r="A5793" s="6" t="s">
        <v>11429</v>
      </c>
      <c r="B5793" s="6" t="s">
        <v>11844</v>
      </c>
      <c r="C5793" s="6" t="s">
        <v>9052</v>
      </c>
      <c r="D5793" s="6" t="s">
        <v>23</v>
      </c>
      <c r="E5793" s="6" t="s">
        <v>18</v>
      </c>
      <c r="F5793" s="6" t="s">
        <v>11953</v>
      </c>
      <c r="G5793" s="6" t="s">
        <v>19</v>
      </c>
      <c r="H5793" s="10">
        <f t="shared" si="451"/>
        <v>46280</v>
      </c>
      <c r="I5793" s="7">
        <f t="shared" si="452"/>
        <v>3598</v>
      </c>
      <c r="J5793" s="6" t="str">
        <f t="shared" si="453"/>
        <v>Bengaluru</v>
      </c>
      <c r="K5793" s="6">
        <f>COUNTIFS(pg_transaction_cleaned!$O$2:$O$5743,A5793,pg_transaction_cleaned!$F$2:$F$5743,"CAPTURE")</f>
        <v>1</v>
      </c>
      <c r="L5793" s="7">
        <f>SUMIFS(pg_transaction_cleaned!$H$2:$H$5743,pg_transaction_cleaned!$O$2:$O$5743,A5793,pg_transaction_cleaned!$F$2:$F$5743,"CAPTURE")</f>
        <v>3598</v>
      </c>
      <c r="M5793" s="6">
        <f>COUNTIFS(pg_transaction_cleaned!$O$2:$O$5743,A5793,pg_transaction_cleaned!$F$2:$F$5743,"REFUND")</f>
        <v>0</v>
      </c>
      <c r="N5793" s="7">
        <f>SUMIFS(pg_transaction_cleaned!$H$2:$H$5743,pg_transaction_cleaned!$O$2:$O$5743,A5793,pg_transaction_cleaned!$F$2:$F$5743,"REFUND")</f>
        <v>0</v>
      </c>
      <c r="O5793" s="6" t="str">
        <f t="shared" si="454"/>
        <v>OK</v>
      </c>
      <c r="P5793" s="8">
        <f t="shared" si="455"/>
        <v>0</v>
      </c>
    </row>
    <row r="5794" spans="1:16" x14ac:dyDescent="0.3">
      <c r="A5794" s="6" t="s">
        <v>11430</v>
      </c>
      <c r="B5794" s="6" t="s">
        <v>11893</v>
      </c>
      <c r="C5794" s="6" t="s">
        <v>2766</v>
      </c>
      <c r="D5794" s="6" t="s">
        <v>17</v>
      </c>
      <c r="E5794" s="6" t="s">
        <v>18</v>
      </c>
      <c r="F5794" s="6" t="s">
        <v>11880</v>
      </c>
      <c r="G5794" s="6" t="s">
        <v>66</v>
      </c>
      <c r="H5794" s="10">
        <f t="shared" si="451"/>
        <v>46280</v>
      </c>
      <c r="I5794" s="7">
        <f t="shared" si="452"/>
        <v>648</v>
      </c>
      <c r="J5794" s="6" t="str">
        <f t="shared" si="453"/>
        <v>Pune</v>
      </c>
      <c r="K5794" s="6">
        <f>COUNTIFS(pg_transaction_cleaned!$O$2:$O$5743,A5794,pg_transaction_cleaned!$F$2:$F$5743,"CAPTURE")</f>
        <v>1</v>
      </c>
      <c r="L5794" s="7">
        <f>SUMIFS(pg_transaction_cleaned!$H$2:$H$5743,pg_transaction_cleaned!$O$2:$O$5743,A5794,pg_transaction_cleaned!$F$2:$F$5743,"CAPTURE")</f>
        <v>648</v>
      </c>
      <c r="M5794" s="6">
        <f>COUNTIFS(pg_transaction_cleaned!$O$2:$O$5743,A5794,pg_transaction_cleaned!$F$2:$F$5743,"REFUND")</f>
        <v>1</v>
      </c>
      <c r="N5794" s="7">
        <f>SUMIFS(pg_transaction_cleaned!$H$2:$H$5743,pg_transaction_cleaned!$O$2:$O$5743,A5794,pg_transaction_cleaned!$F$2:$F$5743,"REFUND")</f>
        <v>648</v>
      </c>
      <c r="O5794" s="6" t="str">
        <f t="shared" si="454"/>
        <v>OK</v>
      </c>
      <c r="P5794" s="8">
        <f t="shared" si="455"/>
        <v>0</v>
      </c>
    </row>
    <row r="5795" spans="1:16" x14ac:dyDescent="0.3">
      <c r="A5795" s="6" t="s">
        <v>11431</v>
      </c>
      <c r="B5795" s="6" t="s">
        <v>11875</v>
      </c>
      <c r="C5795" s="6" t="s">
        <v>11432</v>
      </c>
      <c r="D5795" s="6" t="s">
        <v>42</v>
      </c>
      <c r="E5795" s="6" t="s">
        <v>18</v>
      </c>
      <c r="F5795" s="6" t="s">
        <v>11951</v>
      </c>
      <c r="G5795" s="6" t="s">
        <v>19</v>
      </c>
      <c r="H5795" s="10">
        <f t="shared" si="451"/>
        <v>46279</v>
      </c>
      <c r="I5795" s="7">
        <f t="shared" si="452"/>
        <v>4797</v>
      </c>
      <c r="J5795" s="6" t="str">
        <f t="shared" si="453"/>
        <v>Hyderabad</v>
      </c>
      <c r="K5795" s="6">
        <f>COUNTIFS(pg_transaction_cleaned!$O$2:$O$5743,A5795,pg_transaction_cleaned!$F$2:$F$5743,"CAPTURE")</f>
        <v>1</v>
      </c>
      <c r="L5795" s="7">
        <f>SUMIFS(pg_transaction_cleaned!$H$2:$H$5743,pg_transaction_cleaned!$O$2:$O$5743,A5795,pg_transaction_cleaned!$F$2:$F$5743,"CAPTURE")</f>
        <v>4797</v>
      </c>
      <c r="M5795" s="6">
        <f>COUNTIFS(pg_transaction_cleaned!$O$2:$O$5743,A5795,pg_transaction_cleaned!$F$2:$F$5743,"REFUND")</f>
        <v>0</v>
      </c>
      <c r="N5795" s="7">
        <f>SUMIFS(pg_transaction_cleaned!$H$2:$H$5743,pg_transaction_cleaned!$O$2:$O$5743,A5795,pg_transaction_cleaned!$F$2:$F$5743,"REFUND")</f>
        <v>0</v>
      </c>
      <c r="O5795" s="6" t="str">
        <f t="shared" si="454"/>
        <v>OK</v>
      </c>
      <c r="P5795" s="8">
        <f t="shared" si="455"/>
        <v>0</v>
      </c>
    </row>
    <row r="5796" spans="1:16" x14ac:dyDescent="0.3">
      <c r="A5796" s="6" t="s">
        <v>11433</v>
      </c>
      <c r="B5796" s="6" t="s">
        <v>11852</v>
      </c>
      <c r="C5796" s="6" t="s">
        <v>11434</v>
      </c>
      <c r="D5796" s="6" t="s">
        <v>34</v>
      </c>
      <c r="E5796" s="6" t="s">
        <v>18</v>
      </c>
      <c r="F5796" s="6" t="s">
        <v>11831</v>
      </c>
      <c r="G5796" s="6" t="s">
        <v>19</v>
      </c>
      <c r="H5796" s="10">
        <f t="shared" si="451"/>
        <v>46273</v>
      </c>
      <c r="I5796" s="7">
        <f t="shared" si="452"/>
        <v>2098</v>
      </c>
      <c r="J5796" s="6" t="str">
        <f t="shared" si="453"/>
        <v>Ahmedabad</v>
      </c>
      <c r="K5796" s="6">
        <f>COUNTIFS(pg_transaction_cleaned!$O$2:$O$5743,A5796,pg_transaction_cleaned!$F$2:$F$5743,"CAPTURE")</f>
        <v>1</v>
      </c>
      <c r="L5796" s="7">
        <f>SUMIFS(pg_transaction_cleaned!$H$2:$H$5743,pg_transaction_cleaned!$O$2:$O$5743,A5796,pg_transaction_cleaned!$F$2:$F$5743,"CAPTURE")</f>
        <v>2098</v>
      </c>
      <c r="M5796" s="6">
        <f>COUNTIFS(pg_transaction_cleaned!$O$2:$O$5743,A5796,pg_transaction_cleaned!$F$2:$F$5743,"REFUND")</f>
        <v>0</v>
      </c>
      <c r="N5796" s="7">
        <f>SUMIFS(pg_transaction_cleaned!$H$2:$H$5743,pg_transaction_cleaned!$O$2:$O$5743,A5796,pg_transaction_cleaned!$F$2:$F$5743,"REFUND")</f>
        <v>0</v>
      </c>
      <c r="O5796" s="6" t="str">
        <f t="shared" si="454"/>
        <v>OK</v>
      </c>
      <c r="P5796" s="8">
        <f t="shared" si="455"/>
        <v>0</v>
      </c>
    </row>
    <row r="5797" spans="1:16" x14ac:dyDescent="0.3">
      <c r="A5797" s="6" t="s">
        <v>11435</v>
      </c>
      <c r="B5797" s="6" t="s">
        <v>11826</v>
      </c>
      <c r="C5797" s="6" t="s">
        <v>11436</v>
      </c>
      <c r="D5797" s="6" t="s">
        <v>51</v>
      </c>
      <c r="E5797" s="6" t="s">
        <v>43</v>
      </c>
      <c r="F5797" s="6" t="s">
        <v>12273</v>
      </c>
      <c r="G5797" s="6" t="s">
        <v>19</v>
      </c>
      <c r="H5797" s="10">
        <f t="shared" si="451"/>
        <v>46286</v>
      </c>
      <c r="I5797" s="7">
        <f t="shared" si="452"/>
        <v>1898</v>
      </c>
      <c r="J5797" s="6" t="str">
        <f t="shared" si="453"/>
        <v>Chennai</v>
      </c>
      <c r="K5797" s="6">
        <f>COUNTIFS(pg_transaction_cleaned!$O$2:$O$5743,A5797,pg_transaction_cleaned!$F$2:$F$5743,"CAPTURE")</f>
        <v>1</v>
      </c>
      <c r="L5797" s="7">
        <f>SUMIFS(pg_transaction_cleaned!$H$2:$H$5743,pg_transaction_cleaned!$O$2:$O$5743,A5797,pg_transaction_cleaned!$F$2:$F$5743,"CAPTURE")</f>
        <v>1898</v>
      </c>
      <c r="M5797" s="6">
        <f>COUNTIFS(pg_transaction_cleaned!$O$2:$O$5743,A5797,pg_transaction_cleaned!$F$2:$F$5743,"REFUND")</f>
        <v>0</v>
      </c>
      <c r="N5797" s="7">
        <f>SUMIFS(pg_transaction_cleaned!$H$2:$H$5743,pg_transaction_cleaned!$O$2:$O$5743,A5797,pg_transaction_cleaned!$F$2:$F$5743,"REFUND")</f>
        <v>0</v>
      </c>
      <c r="O5797" s="6" t="str">
        <f t="shared" si="454"/>
        <v>OK</v>
      </c>
      <c r="P5797" s="8">
        <f t="shared" si="455"/>
        <v>0</v>
      </c>
    </row>
    <row r="5798" spans="1:16" x14ac:dyDescent="0.3">
      <c r="A5798" s="6" t="s">
        <v>11437</v>
      </c>
      <c r="B5798" s="6" t="s">
        <v>11891</v>
      </c>
      <c r="C5798" s="6" t="s">
        <v>11438</v>
      </c>
      <c r="D5798" s="6" t="s">
        <v>75</v>
      </c>
      <c r="E5798" s="6" t="s">
        <v>54</v>
      </c>
      <c r="F5798" s="6" t="s">
        <v>11879</v>
      </c>
      <c r="G5798" s="6" t="s">
        <v>115</v>
      </c>
      <c r="H5798" s="10">
        <f t="shared" si="451"/>
        <v>46278</v>
      </c>
      <c r="I5798" s="7">
        <f t="shared" si="452"/>
        <v>1798</v>
      </c>
      <c r="J5798" s="6" t="str">
        <f t="shared" si="453"/>
        <v>Mumbai</v>
      </c>
      <c r="K5798" s="6">
        <f>COUNTIFS(pg_transaction_cleaned!$O$2:$O$5743,A5798,pg_transaction_cleaned!$F$2:$F$5743,"CAPTURE")</f>
        <v>0</v>
      </c>
      <c r="L5798" s="7">
        <f>SUMIFS(pg_transaction_cleaned!$H$2:$H$5743,pg_transaction_cleaned!$O$2:$O$5743,A5798,pg_transaction_cleaned!$F$2:$F$5743,"CAPTURE")</f>
        <v>0</v>
      </c>
      <c r="M5798" s="6">
        <f>COUNTIFS(pg_transaction_cleaned!$O$2:$O$5743,A5798,pg_transaction_cleaned!$F$2:$F$5743,"REFUND")</f>
        <v>0</v>
      </c>
      <c r="N5798" s="7">
        <f>SUMIFS(pg_transaction_cleaned!$H$2:$H$5743,pg_transaction_cleaned!$O$2:$O$5743,A5798,pg_transaction_cleaned!$F$2:$F$5743,"REFUND")</f>
        <v>0</v>
      </c>
      <c r="O5798" s="6" t="str">
        <f t="shared" si="454"/>
        <v>OK</v>
      </c>
      <c r="P5798" s="8">
        <f t="shared" si="455"/>
        <v>0</v>
      </c>
    </row>
    <row r="5799" spans="1:16" x14ac:dyDescent="0.3">
      <c r="A5799" s="6" t="s">
        <v>11439</v>
      </c>
      <c r="B5799" s="6" t="s">
        <v>11896</v>
      </c>
      <c r="C5799" s="6" t="s">
        <v>11440</v>
      </c>
      <c r="D5799" s="6" t="s">
        <v>23</v>
      </c>
      <c r="E5799" s="6" t="s">
        <v>27</v>
      </c>
      <c r="F5799" s="6" t="s">
        <v>11902</v>
      </c>
      <c r="G5799" s="6" t="s">
        <v>66</v>
      </c>
      <c r="H5799" s="10">
        <f t="shared" si="451"/>
        <v>46292</v>
      </c>
      <c r="I5799" s="7">
        <f t="shared" si="452"/>
        <v>2999</v>
      </c>
      <c r="J5799" s="6" t="str">
        <f t="shared" si="453"/>
        <v>Bengaluru</v>
      </c>
      <c r="K5799" s="6">
        <f>COUNTIFS(pg_transaction_cleaned!$O$2:$O$5743,A5799,pg_transaction_cleaned!$F$2:$F$5743,"CAPTURE")</f>
        <v>1</v>
      </c>
      <c r="L5799" s="7">
        <f>SUMIFS(pg_transaction_cleaned!$H$2:$H$5743,pg_transaction_cleaned!$O$2:$O$5743,A5799,pg_transaction_cleaned!$F$2:$F$5743,"CAPTURE")</f>
        <v>2999</v>
      </c>
      <c r="M5799" s="6">
        <f>COUNTIFS(pg_transaction_cleaned!$O$2:$O$5743,A5799,pg_transaction_cleaned!$F$2:$F$5743,"REFUND")</f>
        <v>1</v>
      </c>
      <c r="N5799" s="7">
        <f>SUMIFS(pg_transaction_cleaned!$H$2:$H$5743,pg_transaction_cleaned!$O$2:$O$5743,A5799,pg_transaction_cleaned!$F$2:$F$5743,"REFUND")</f>
        <v>2999</v>
      </c>
      <c r="O5799" s="6" t="str">
        <f t="shared" si="454"/>
        <v>OK</v>
      </c>
      <c r="P5799" s="8">
        <f t="shared" si="455"/>
        <v>0</v>
      </c>
    </row>
    <row r="5800" spans="1:16" x14ac:dyDescent="0.3">
      <c r="A5800" s="6" t="s">
        <v>11441</v>
      </c>
      <c r="B5800" s="6" t="s">
        <v>11909</v>
      </c>
      <c r="C5800" s="6" t="s">
        <v>11442</v>
      </c>
      <c r="D5800" s="6"/>
      <c r="E5800" s="6" t="s">
        <v>54</v>
      </c>
      <c r="F5800" s="6" t="s">
        <v>12108</v>
      </c>
      <c r="G5800" s="6" t="s">
        <v>19</v>
      </c>
      <c r="H5800" s="10">
        <f t="shared" si="451"/>
        <v>46276</v>
      </c>
      <c r="I5800" s="7">
        <f t="shared" si="452"/>
        <v>848</v>
      </c>
      <c r="J5800" s="6" t="str">
        <f t="shared" si="453"/>
        <v>Unknown</v>
      </c>
      <c r="K5800" s="6">
        <f>COUNTIFS(pg_transaction_cleaned!$O$2:$O$5743,A5800,pg_transaction_cleaned!$F$2:$F$5743,"CAPTURE")</f>
        <v>1</v>
      </c>
      <c r="L5800" s="7">
        <f>SUMIFS(pg_transaction_cleaned!$H$2:$H$5743,pg_transaction_cleaned!$O$2:$O$5743,A5800,pg_transaction_cleaned!$F$2:$F$5743,"CAPTURE")</f>
        <v>848</v>
      </c>
      <c r="M5800" s="6">
        <f>COUNTIFS(pg_transaction_cleaned!$O$2:$O$5743,A5800,pg_transaction_cleaned!$F$2:$F$5743,"REFUND")</f>
        <v>0</v>
      </c>
      <c r="N5800" s="7">
        <f>SUMIFS(pg_transaction_cleaned!$H$2:$H$5743,pg_transaction_cleaned!$O$2:$O$5743,A5800,pg_transaction_cleaned!$F$2:$F$5743,"REFUND")</f>
        <v>0</v>
      </c>
      <c r="O5800" s="6" t="str">
        <f t="shared" si="454"/>
        <v>OK</v>
      </c>
      <c r="P5800" s="8">
        <f t="shared" si="455"/>
        <v>0</v>
      </c>
    </row>
    <row r="5801" spans="1:16" x14ac:dyDescent="0.3">
      <c r="A5801" s="6" t="s">
        <v>11443</v>
      </c>
      <c r="B5801" s="6" t="s">
        <v>12007</v>
      </c>
      <c r="C5801" s="6" t="s">
        <v>11444</v>
      </c>
      <c r="D5801" s="6" t="s">
        <v>48</v>
      </c>
      <c r="E5801" s="6" t="s">
        <v>27</v>
      </c>
      <c r="F5801" s="6" t="s">
        <v>11827</v>
      </c>
      <c r="G5801" s="6" t="s">
        <v>19</v>
      </c>
      <c r="H5801" s="10">
        <f t="shared" si="451"/>
        <v>46270</v>
      </c>
      <c r="I5801" s="7">
        <f t="shared" si="452"/>
        <v>299</v>
      </c>
      <c r="J5801" s="6" t="str">
        <f t="shared" si="453"/>
        <v>Jaipur</v>
      </c>
      <c r="K5801" s="6">
        <f>COUNTIFS(pg_transaction_cleaned!$O$2:$O$5743,A5801,pg_transaction_cleaned!$F$2:$F$5743,"CAPTURE")</f>
        <v>1</v>
      </c>
      <c r="L5801" s="7">
        <f>SUMIFS(pg_transaction_cleaned!$H$2:$H$5743,pg_transaction_cleaned!$O$2:$O$5743,A5801,pg_transaction_cleaned!$F$2:$F$5743,"CAPTURE")</f>
        <v>299</v>
      </c>
      <c r="M5801" s="6">
        <f>COUNTIFS(pg_transaction_cleaned!$O$2:$O$5743,A5801,pg_transaction_cleaned!$F$2:$F$5743,"REFUND")</f>
        <v>0</v>
      </c>
      <c r="N5801" s="7">
        <f>SUMIFS(pg_transaction_cleaned!$H$2:$H$5743,pg_transaction_cleaned!$O$2:$O$5743,A5801,pg_transaction_cleaned!$F$2:$F$5743,"REFUND")</f>
        <v>0</v>
      </c>
      <c r="O5801" s="6" t="str">
        <f t="shared" si="454"/>
        <v>OK</v>
      </c>
      <c r="P5801" s="8">
        <f t="shared" si="455"/>
        <v>0</v>
      </c>
    </row>
    <row r="5802" spans="1:16" x14ac:dyDescent="0.3">
      <c r="A5802" s="6" t="s">
        <v>11445</v>
      </c>
      <c r="B5802" s="6" t="s">
        <v>11998</v>
      </c>
      <c r="C5802" s="6" t="s">
        <v>11446</v>
      </c>
      <c r="D5802" s="6" t="s">
        <v>42</v>
      </c>
      <c r="E5802" s="6" t="s">
        <v>18</v>
      </c>
      <c r="F5802" s="6" t="s">
        <v>11935</v>
      </c>
      <c r="G5802" s="6" t="s">
        <v>19</v>
      </c>
      <c r="H5802" s="10">
        <f t="shared" si="451"/>
        <v>46293</v>
      </c>
      <c r="I5802" s="7">
        <f t="shared" si="452"/>
        <v>5998</v>
      </c>
      <c r="J5802" s="6" t="str">
        <f t="shared" si="453"/>
        <v>Hyderabad</v>
      </c>
      <c r="K5802" s="6">
        <f>COUNTIFS(pg_transaction_cleaned!$O$2:$O$5743,A5802,pg_transaction_cleaned!$F$2:$F$5743,"CAPTURE")</f>
        <v>1</v>
      </c>
      <c r="L5802" s="7">
        <f>SUMIFS(pg_transaction_cleaned!$H$2:$H$5743,pg_transaction_cleaned!$O$2:$O$5743,A5802,pg_transaction_cleaned!$F$2:$F$5743,"CAPTURE")</f>
        <v>5998</v>
      </c>
      <c r="M5802" s="6">
        <f>COUNTIFS(pg_transaction_cleaned!$O$2:$O$5743,A5802,pg_transaction_cleaned!$F$2:$F$5743,"REFUND")</f>
        <v>0</v>
      </c>
      <c r="N5802" s="7">
        <f>SUMIFS(pg_transaction_cleaned!$H$2:$H$5743,pg_transaction_cleaned!$O$2:$O$5743,A5802,pg_transaction_cleaned!$F$2:$F$5743,"REFUND")</f>
        <v>0</v>
      </c>
      <c r="O5802" s="6" t="str">
        <f t="shared" si="454"/>
        <v>OK</v>
      </c>
      <c r="P5802" s="8">
        <f t="shared" si="455"/>
        <v>0</v>
      </c>
    </row>
    <row r="5803" spans="1:16" x14ac:dyDescent="0.3">
      <c r="A5803" s="6" t="s">
        <v>11447</v>
      </c>
      <c r="B5803" s="6" t="s">
        <v>11859</v>
      </c>
      <c r="C5803" s="6" t="s">
        <v>11448</v>
      </c>
      <c r="D5803" s="6" t="s">
        <v>48</v>
      </c>
      <c r="E5803" s="6" t="s">
        <v>18</v>
      </c>
      <c r="F5803" s="6" t="s">
        <v>11855</v>
      </c>
      <c r="G5803" s="6" t="s">
        <v>19</v>
      </c>
      <c r="H5803" s="10">
        <f t="shared" si="451"/>
        <v>46271</v>
      </c>
      <c r="I5803" s="7">
        <f t="shared" si="452"/>
        <v>4999</v>
      </c>
      <c r="J5803" s="6" t="str">
        <f t="shared" si="453"/>
        <v>Jaipur</v>
      </c>
      <c r="K5803" s="6">
        <f>COUNTIFS(pg_transaction_cleaned!$O$2:$O$5743,A5803,pg_transaction_cleaned!$F$2:$F$5743,"CAPTURE")</f>
        <v>1</v>
      </c>
      <c r="L5803" s="7">
        <f>SUMIFS(pg_transaction_cleaned!$H$2:$H$5743,pg_transaction_cleaned!$O$2:$O$5743,A5803,pg_transaction_cleaned!$F$2:$F$5743,"CAPTURE")</f>
        <v>4999</v>
      </c>
      <c r="M5803" s="6">
        <f>COUNTIFS(pg_transaction_cleaned!$O$2:$O$5743,A5803,pg_transaction_cleaned!$F$2:$F$5743,"REFUND")</f>
        <v>0</v>
      </c>
      <c r="N5803" s="7">
        <f>SUMIFS(pg_transaction_cleaned!$H$2:$H$5743,pg_transaction_cleaned!$O$2:$O$5743,A5803,pg_transaction_cleaned!$F$2:$F$5743,"REFUND")</f>
        <v>0</v>
      </c>
      <c r="O5803" s="6" t="str">
        <f t="shared" si="454"/>
        <v>OK</v>
      </c>
      <c r="P5803" s="8">
        <f t="shared" si="455"/>
        <v>0</v>
      </c>
    </row>
    <row r="5804" spans="1:16" x14ac:dyDescent="0.3">
      <c r="A5804" s="6" t="s">
        <v>11449</v>
      </c>
      <c r="B5804" s="6" t="s">
        <v>11905</v>
      </c>
      <c r="C5804" s="6" t="s">
        <v>11450</v>
      </c>
      <c r="D5804" s="6" t="s">
        <v>23</v>
      </c>
      <c r="E5804" s="6" t="s">
        <v>18</v>
      </c>
      <c r="F5804" s="6" t="s">
        <v>12274</v>
      </c>
      <c r="G5804" s="6" t="s">
        <v>19</v>
      </c>
      <c r="H5804" s="10">
        <f t="shared" si="451"/>
        <v>46291</v>
      </c>
      <c r="I5804" s="7">
        <f t="shared" si="452"/>
        <v>16297</v>
      </c>
      <c r="J5804" s="6" t="str">
        <f t="shared" si="453"/>
        <v>Bengaluru</v>
      </c>
      <c r="K5804" s="6">
        <f>COUNTIFS(pg_transaction_cleaned!$O$2:$O$5743,A5804,pg_transaction_cleaned!$F$2:$F$5743,"CAPTURE")</f>
        <v>1</v>
      </c>
      <c r="L5804" s="7">
        <f>SUMIFS(pg_transaction_cleaned!$H$2:$H$5743,pg_transaction_cleaned!$O$2:$O$5743,A5804,pg_transaction_cleaned!$F$2:$F$5743,"CAPTURE")</f>
        <v>16297</v>
      </c>
      <c r="M5804" s="6">
        <f>COUNTIFS(pg_transaction_cleaned!$O$2:$O$5743,A5804,pg_transaction_cleaned!$F$2:$F$5743,"REFUND")</f>
        <v>0</v>
      </c>
      <c r="N5804" s="7">
        <f>SUMIFS(pg_transaction_cleaned!$H$2:$H$5743,pg_transaction_cleaned!$O$2:$O$5743,A5804,pg_transaction_cleaned!$F$2:$F$5743,"REFUND")</f>
        <v>0</v>
      </c>
      <c r="O5804" s="6" t="str">
        <f t="shared" si="454"/>
        <v>OK</v>
      </c>
      <c r="P5804" s="8">
        <f t="shared" si="455"/>
        <v>0</v>
      </c>
    </row>
    <row r="5805" spans="1:16" x14ac:dyDescent="0.3">
      <c r="A5805" s="6" t="s">
        <v>11451</v>
      </c>
      <c r="B5805" s="6" t="s">
        <v>11875</v>
      </c>
      <c r="C5805" s="6" t="s">
        <v>11452</v>
      </c>
      <c r="D5805" s="6" t="s">
        <v>17</v>
      </c>
      <c r="E5805" s="6" t="s">
        <v>18</v>
      </c>
      <c r="F5805" s="6" t="s">
        <v>12074</v>
      </c>
      <c r="G5805" s="6" t="s">
        <v>80</v>
      </c>
      <c r="H5805" s="10">
        <f t="shared" si="451"/>
        <v>46279</v>
      </c>
      <c r="I5805" s="7">
        <f t="shared" si="452"/>
        <v>6297</v>
      </c>
      <c r="J5805" s="6" t="str">
        <f t="shared" si="453"/>
        <v>Pune</v>
      </c>
      <c r="K5805" s="6">
        <f>COUNTIFS(pg_transaction_cleaned!$O$2:$O$5743,A5805,pg_transaction_cleaned!$F$2:$F$5743,"CAPTURE")</f>
        <v>0</v>
      </c>
      <c r="L5805" s="7">
        <f>SUMIFS(pg_transaction_cleaned!$H$2:$H$5743,pg_transaction_cleaned!$O$2:$O$5743,A5805,pg_transaction_cleaned!$F$2:$F$5743,"CAPTURE")</f>
        <v>0</v>
      </c>
      <c r="M5805" s="6">
        <f>COUNTIFS(pg_transaction_cleaned!$O$2:$O$5743,A5805,pg_transaction_cleaned!$F$2:$F$5743,"REFUND")</f>
        <v>0</v>
      </c>
      <c r="N5805" s="7">
        <f>SUMIFS(pg_transaction_cleaned!$H$2:$H$5743,pg_transaction_cleaned!$O$2:$O$5743,A5805,pg_transaction_cleaned!$F$2:$F$5743,"REFUND")</f>
        <v>0</v>
      </c>
      <c r="O5805" s="6" t="str">
        <f t="shared" si="454"/>
        <v>OK</v>
      </c>
      <c r="P5805" s="8">
        <f t="shared" si="455"/>
        <v>0</v>
      </c>
    </row>
    <row r="5806" spans="1:16" x14ac:dyDescent="0.3">
      <c r="A5806" s="6" t="s">
        <v>11453</v>
      </c>
      <c r="B5806" s="6" t="s">
        <v>11923</v>
      </c>
      <c r="C5806" s="6" t="s">
        <v>11454</v>
      </c>
      <c r="D5806" s="6" t="s">
        <v>61</v>
      </c>
      <c r="E5806" s="6" t="s">
        <v>18</v>
      </c>
      <c r="F5806" s="6" t="s">
        <v>11861</v>
      </c>
      <c r="G5806" s="6" t="s">
        <v>19</v>
      </c>
      <c r="H5806" s="10">
        <f t="shared" si="451"/>
        <v>46292</v>
      </c>
      <c r="I5806" s="7">
        <f t="shared" si="452"/>
        <v>7999</v>
      </c>
      <c r="J5806" s="6" t="str">
        <f t="shared" si="453"/>
        <v>Delhi</v>
      </c>
      <c r="K5806" s="6">
        <f>COUNTIFS(pg_transaction_cleaned!$O$2:$O$5743,A5806,pg_transaction_cleaned!$F$2:$F$5743,"CAPTURE")</f>
        <v>1</v>
      </c>
      <c r="L5806" s="7">
        <f>SUMIFS(pg_transaction_cleaned!$H$2:$H$5743,pg_transaction_cleaned!$O$2:$O$5743,A5806,pg_transaction_cleaned!$F$2:$F$5743,"CAPTURE")</f>
        <v>7999</v>
      </c>
      <c r="M5806" s="6">
        <f>COUNTIFS(pg_transaction_cleaned!$O$2:$O$5743,A5806,pg_transaction_cleaned!$F$2:$F$5743,"REFUND")</f>
        <v>0</v>
      </c>
      <c r="N5806" s="7">
        <f>SUMIFS(pg_transaction_cleaned!$H$2:$H$5743,pg_transaction_cleaned!$O$2:$O$5743,A5806,pg_transaction_cleaned!$F$2:$F$5743,"REFUND")</f>
        <v>0</v>
      </c>
      <c r="O5806" s="6" t="str">
        <f t="shared" si="454"/>
        <v>OK</v>
      </c>
      <c r="P5806" s="8">
        <f t="shared" si="455"/>
        <v>0</v>
      </c>
    </row>
    <row r="5807" spans="1:16" x14ac:dyDescent="0.3">
      <c r="A5807" s="6" t="s">
        <v>11455</v>
      </c>
      <c r="B5807" s="6" t="s">
        <v>11976</v>
      </c>
      <c r="C5807" s="6" t="s">
        <v>11456</v>
      </c>
      <c r="D5807" s="6" t="s">
        <v>37</v>
      </c>
      <c r="E5807" s="6" t="s">
        <v>18</v>
      </c>
      <c r="F5807" s="6" t="s">
        <v>12017</v>
      </c>
      <c r="G5807" s="6" t="s">
        <v>19</v>
      </c>
      <c r="H5807" s="10">
        <f t="shared" si="451"/>
        <v>46284</v>
      </c>
      <c r="I5807" s="7">
        <f t="shared" si="452"/>
        <v>2298</v>
      </c>
      <c r="J5807" s="6" t="str">
        <f t="shared" si="453"/>
        <v>Lucknow</v>
      </c>
      <c r="K5807" s="6">
        <f>COUNTIFS(pg_transaction_cleaned!$O$2:$O$5743,A5807,pg_transaction_cleaned!$F$2:$F$5743,"CAPTURE")</f>
        <v>1</v>
      </c>
      <c r="L5807" s="7">
        <f>SUMIFS(pg_transaction_cleaned!$H$2:$H$5743,pg_transaction_cleaned!$O$2:$O$5743,A5807,pg_transaction_cleaned!$F$2:$F$5743,"CAPTURE")</f>
        <v>2298</v>
      </c>
      <c r="M5807" s="6">
        <f>COUNTIFS(pg_transaction_cleaned!$O$2:$O$5743,A5807,pg_transaction_cleaned!$F$2:$F$5743,"REFUND")</f>
        <v>0</v>
      </c>
      <c r="N5807" s="7">
        <f>SUMIFS(pg_transaction_cleaned!$H$2:$H$5743,pg_transaction_cleaned!$O$2:$O$5743,A5807,pg_transaction_cleaned!$F$2:$F$5743,"REFUND")</f>
        <v>0</v>
      </c>
      <c r="O5807" s="6" t="str">
        <f t="shared" si="454"/>
        <v>OK</v>
      </c>
      <c r="P5807" s="8">
        <f t="shared" si="455"/>
        <v>0</v>
      </c>
    </row>
    <row r="5808" spans="1:16" x14ac:dyDescent="0.3">
      <c r="A5808" s="6" t="s">
        <v>11457</v>
      </c>
      <c r="B5808" s="6" t="s">
        <v>11936</v>
      </c>
      <c r="C5808" s="6" t="s">
        <v>11458</v>
      </c>
      <c r="D5808" s="6" t="s">
        <v>34</v>
      </c>
      <c r="E5808" s="6" t="s">
        <v>43</v>
      </c>
      <c r="F5808" s="6" t="s">
        <v>12010</v>
      </c>
      <c r="G5808" s="6" t="s">
        <v>19</v>
      </c>
      <c r="H5808" s="10">
        <f t="shared" si="451"/>
        <v>46293</v>
      </c>
      <c r="I5808" s="7">
        <f t="shared" si="452"/>
        <v>11498</v>
      </c>
      <c r="J5808" s="6" t="str">
        <f t="shared" si="453"/>
        <v>Ahmedabad</v>
      </c>
      <c r="K5808" s="6">
        <f>COUNTIFS(pg_transaction_cleaned!$O$2:$O$5743,A5808,pg_transaction_cleaned!$F$2:$F$5743,"CAPTURE")</f>
        <v>1</v>
      </c>
      <c r="L5808" s="7">
        <f>SUMIFS(pg_transaction_cleaned!$H$2:$H$5743,pg_transaction_cleaned!$O$2:$O$5743,A5808,pg_transaction_cleaned!$F$2:$F$5743,"CAPTURE")</f>
        <v>11498</v>
      </c>
      <c r="M5808" s="6">
        <f>COUNTIFS(pg_transaction_cleaned!$O$2:$O$5743,A5808,pg_transaction_cleaned!$F$2:$F$5743,"REFUND")</f>
        <v>0</v>
      </c>
      <c r="N5808" s="7">
        <f>SUMIFS(pg_transaction_cleaned!$H$2:$H$5743,pg_transaction_cleaned!$O$2:$O$5743,A5808,pg_transaction_cleaned!$F$2:$F$5743,"REFUND")</f>
        <v>0</v>
      </c>
      <c r="O5808" s="6" t="str">
        <f t="shared" si="454"/>
        <v>OK</v>
      </c>
      <c r="P5808" s="8">
        <f t="shared" si="455"/>
        <v>0</v>
      </c>
    </row>
    <row r="5809" spans="1:16" x14ac:dyDescent="0.3">
      <c r="A5809" s="6" t="s">
        <v>11459</v>
      </c>
      <c r="B5809" s="6" t="s">
        <v>11905</v>
      </c>
      <c r="C5809" s="6" t="s">
        <v>11460</v>
      </c>
      <c r="D5809" s="6" t="s">
        <v>17</v>
      </c>
      <c r="E5809" s="6" t="s">
        <v>18</v>
      </c>
      <c r="F5809" s="6" t="s">
        <v>11839</v>
      </c>
      <c r="G5809" s="6" t="s">
        <v>19</v>
      </c>
      <c r="H5809" s="10">
        <f t="shared" si="451"/>
        <v>46291</v>
      </c>
      <c r="I5809" s="7">
        <f t="shared" si="452"/>
        <v>1299</v>
      </c>
      <c r="J5809" s="6" t="str">
        <f t="shared" si="453"/>
        <v>Pune</v>
      </c>
      <c r="K5809" s="6">
        <f>COUNTIFS(pg_transaction_cleaned!$O$2:$O$5743,A5809,pg_transaction_cleaned!$F$2:$F$5743,"CAPTURE")</f>
        <v>1</v>
      </c>
      <c r="L5809" s="7">
        <f>SUMIFS(pg_transaction_cleaned!$H$2:$H$5743,pg_transaction_cleaned!$O$2:$O$5743,A5809,pg_transaction_cleaned!$F$2:$F$5743,"CAPTURE")</f>
        <v>1299</v>
      </c>
      <c r="M5809" s="6">
        <f>COUNTIFS(pg_transaction_cleaned!$O$2:$O$5743,A5809,pg_transaction_cleaned!$F$2:$F$5743,"REFUND")</f>
        <v>0</v>
      </c>
      <c r="N5809" s="7">
        <f>SUMIFS(pg_transaction_cleaned!$H$2:$H$5743,pg_transaction_cleaned!$O$2:$O$5743,A5809,pg_transaction_cleaned!$F$2:$F$5743,"REFUND")</f>
        <v>0</v>
      </c>
      <c r="O5809" s="6" t="str">
        <f t="shared" si="454"/>
        <v>OK</v>
      </c>
      <c r="P5809" s="8">
        <f t="shared" si="455"/>
        <v>0</v>
      </c>
    </row>
    <row r="5810" spans="1:16" x14ac:dyDescent="0.3">
      <c r="A5810" s="6" t="s">
        <v>11461</v>
      </c>
      <c r="B5810" s="6" t="s">
        <v>11896</v>
      </c>
      <c r="C5810" s="6" t="s">
        <v>11462</v>
      </c>
      <c r="D5810" s="6" t="s">
        <v>75</v>
      </c>
      <c r="E5810" s="6" t="s">
        <v>43</v>
      </c>
      <c r="F5810" s="6" t="s">
        <v>11855</v>
      </c>
      <c r="G5810" s="6" t="s">
        <v>19</v>
      </c>
      <c r="H5810" s="10">
        <f t="shared" si="451"/>
        <v>46292</v>
      </c>
      <c r="I5810" s="7">
        <f t="shared" si="452"/>
        <v>4999</v>
      </c>
      <c r="J5810" s="6" t="str">
        <f t="shared" si="453"/>
        <v>Mumbai</v>
      </c>
      <c r="K5810" s="6">
        <f>COUNTIFS(pg_transaction_cleaned!$O$2:$O$5743,A5810,pg_transaction_cleaned!$F$2:$F$5743,"CAPTURE")</f>
        <v>1</v>
      </c>
      <c r="L5810" s="7">
        <f>SUMIFS(pg_transaction_cleaned!$H$2:$H$5743,pg_transaction_cleaned!$O$2:$O$5743,A5810,pg_transaction_cleaned!$F$2:$F$5743,"CAPTURE")</f>
        <v>4999</v>
      </c>
      <c r="M5810" s="6">
        <f>COUNTIFS(pg_transaction_cleaned!$O$2:$O$5743,A5810,pg_transaction_cleaned!$F$2:$F$5743,"REFUND")</f>
        <v>0</v>
      </c>
      <c r="N5810" s="7">
        <f>SUMIFS(pg_transaction_cleaned!$H$2:$H$5743,pg_transaction_cleaned!$O$2:$O$5743,A5810,pg_transaction_cleaned!$F$2:$F$5743,"REFUND")</f>
        <v>0</v>
      </c>
      <c r="O5810" s="6" t="str">
        <f t="shared" si="454"/>
        <v>OK</v>
      </c>
      <c r="P5810" s="8">
        <f t="shared" si="455"/>
        <v>0</v>
      </c>
    </row>
    <row r="5811" spans="1:16" x14ac:dyDescent="0.3">
      <c r="A5811" s="6" t="s">
        <v>11463</v>
      </c>
      <c r="B5811" s="6" t="s">
        <v>11873</v>
      </c>
      <c r="C5811" s="6" t="s">
        <v>11464</v>
      </c>
      <c r="D5811" s="6" t="s">
        <v>34</v>
      </c>
      <c r="E5811" s="6" t="s">
        <v>27</v>
      </c>
      <c r="F5811" s="6" t="s">
        <v>11851</v>
      </c>
      <c r="G5811" s="6" t="s">
        <v>19</v>
      </c>
      <c r="H5811" s="10">
        <f t="shared" si="451"/>
        <v>46291</v>
      </c>
      <c r="I5811" s="7">
        <f t="shared" si="452"/>
        <v>3499</v>
      </c>
      <c r="J5811" s="6" t="str">
        <f t="shared" si="453"/>
        <v>Ahmedabad</v>
      </c>
      <c r="K5811" s="6">
        <f>COUNTIFS(pg_transaction_cleaned!$O$2:$O$5743,A5811,pg_transaction_cleaned!$F$2:$F$5743,"CAPTURE")</f>
        <v>1</v>
      </c>
      <c r="L5811" s="7">
        <f>SUMIFS(pg_transaction_cleaned!$H$2:$H$5743,pg_transaction_cleaned!$O$2:$O$5743,A5811,pg_transaction_cleaned!$F$2:$F$5743,"CAPTURE")</f>
        <v>3499</v>
      </c>
      <c r="M5811" s="6">
        <f>COUNTIFS(pg_transaction_cleaned!$O$2:$O$5743,A5811,pg_transaction_cleaned!$F$2:$F$5743,"REFUND")</f>
        <v>0</v>
      </c>
      <c r="N5811" s="7">
        <f>SUMIFS(pg_transaction_cleaned!$H$2:$H$5743,pg_transaction_cleaned!$O$2:$O$5743,A5811,pg_transaction_cleaned!$F$2:$F$5743,"REFUND")</f>
        <v>0</v>
      </c>
      <c r="O5811" s="6" t="str">
        <f t="shared" si="454"/>
        <v>OK</v>
      </c>
      <c r="P5811" s="8">
        <f t="shared" si="455"/>
        <v>0</v>
      </c>
    </row>
    <row r="5812" spans="1:16" x14ac:dyDescent="0.3">
      <c r="A5812" s="6" t="s">
        <v>11465</v>
      </c>
      <c r="B5812" s="6" t="s">
        <v>11908</v>
      </c>
      <c r="C5812" s="6" t="s">
        <v>5638</v>
      </c>
      <c r="D5812" s="6"/>
      <c r="E5812" s="6" t="s">
        <v>18</v>
      </c>
      <c r="F5812" s="6" t="s">
        <v>11869</v>
      </c>
      <c r="G5812" s="6" t="s">
        <v>19</v>
      </c>
      <c r="H5812" s="10">
        <f t="shared" si="451"/>
        <v>46275</v>
      </c>
      <c r="I5812" s="7">
        <f t="shared" si="452"/>
        <v>599</v>
      </c>
      <c r="J5812" s="6" t="str">
        <f t="shared" si="453"/>
        <v>Unknown</v>
      </c>
      <c r="K5812" s="6">
        <f>COUNTIFS(pg_transaction_cleaned!$O$2:$O$5743,A5812,pg_transaction_cleaned!$F$2:$F$5743,"CAPTURE")</f>
        <v>1</v>
      </c>
      <c r="L5812" s="7">
        <f>SUMIFS(pg_transaction_cleaned!$H$2:$H$5743,pg_transaction_cleaned!$O$2:$O$5743,A5812,pg_transaction_cleaned!$F$2:$F$5743,"CAPTURE")</f>
        <v>599</v>
      </c>
      <c r="M5812" s="6">
        <f>COUNTIFS(pg_transaction_cleaned!$O$2:$O$5743,A5812,pg_transaction_cleaned!$F$2:$F$5743,"REFUND")</f>
        <v>0</v>
      </c>
      <c r="N5812" s="7">
        <f>SUMIFS(pg_transaction_cleaned!$H$2:$H$5743,pg_transaction_cleaned!$O$2:$O$5743,A5812,pg_transaction_cleaned!$F$2:$F$5743,"REFUND")</f>
        <v>0</v>
      </c>
      <c r="O5812" s="6" t="str">
        <f t="shared" si="454"/>
        <v>OK</v>
      </c>
      <c r="P5812" s="8">
        <f t="shared" si="455"/>
        <v>0</v>
      </c>
    </row>
    <row r="5813" spans="1:16" x14ac:dyDescent="0.3">
      <c r="A5813" s="6" t="s">
        <v>11466</v>
      </c>
      <c r="B5813" s="6" t="s">
        <v>11852</v>
      </c>
      <c r="C5813" s="6" t="s">
        <v>11467</v>
      </c>
      <c r="D5813" s="6" t="s">
        <v>34</v>
      </c>
      <c r="E5813" s="6" t="s">
        <v>43</v>
      </c>
      <c r="F5813" s="6" t="s">
        <v>11941</v>
      </c>
      <c r="G5813" s="6" t="s">
        <v>19</v>
      </c>
      <c r="H5813" s="10">
        <f t="shared" si="451"/>
        <v>46273</v>
      </c>
      <c r="I5813" s="7">
        <f t="shared" si="452"/>
        <v>4998</v>
      </c>
      <c r="J5813" s="6" t="str">
        <f t="shared" si="453"/>
        <v>Ahmedabad</v>
      </c>
      <c r="K5813" s="6">
        <f>COUNTIFS(pg_transaction_cleaned!$O$2:$O$5743,A5813,pg_transaction_cleaned!$F$2:$F$5743,"CAPTURE")</f>
        <v>1</v>
      </c>
      <c r="L5813" s="7">
        <f>SUMIFS(pg_transaction_cleaned!$H$2:$H$5743,pg_transaction_cleaned!$O$2:$O$5743,A5813,pg_transaction_cleaned!$F$2:$F$5743,"CAPTURE")</f>
        <v>4998</v>
      </c>
      <c r="M5813" s="6">
        <f>COUNTIFS(pg_transaction_cleaned!$O$2:$O$5743,A5813,pg_transaction_cleaned!$F$2:$F$5743,"REFUND")</f>
        <v>0</v>
      </c>
      <c r="N5813" s="7">
        <f>SUMIFS(pg_transaction_cleaned!$H$2:$H$5743,pg_transaction_cleaned!$O$2:$O$5743,A5813,pg_transaction_cleaned!$F$2:$F$5743,"REFUND")</f>
        <v>0</v>
      </c>
      <c r="O5813" s="6" t="str">
        <f t="shared" si="454"/>
        <v>OK</v>
      </c>
      <c r="P5813" s="8">
        <f t="shared" si="455"/>
        <v>0</v>
      </c>
    </row>
    <row r="5814" spans="1:16" x14ac:dyDescent="0.3">
      <c r="A5814" s="6" t="s">
        <v>11468</v>
      </c>
      <c r="B5814" s="6" t="s">
        <v>11868</v>
      </c>
      <c r="C5814" s="6" t="s">
        <v>11469</v>
      </c>
      <c r="D5814" s="6" t="s">
        <v>51</v>
      </c>
      <c r="E5814" s="6" t="s">
        <v>27</v>
      </c>
      <c r="F5814" s="6" t="s">
        <v>12275</v>
      </c>
      <c r="G5814" s="6" t="s">
        <v>19</v>
      </c>
      <c r="H5814" s="10">
        <f t="shared" si="451"/>
        <v>46288</v>
      </c>
      <c r="I5814" s="7">
        <f t="shared" si="452"/>
        <v>5798</v>
      </c>
      <c r="J5814" s="6" t="str">
        <f t="shared" si="453"/>
        <v>Chennai</v>
      </c>
      <c r="K5814" s="6">
        <f>COUNTIFS(pg_transaction_cleaned!$O$2:$O$5743,A5814,pg_transaction_cleaned!$F$2:$F$5743,"CAPTURE")</f>
        <v>1</v>
      </c>
      <c r="L5814" s="7">
        <f>SUMIFS(pg_transaction_cleaned!$H$2:$H$5743,pg_transaction_cleaned!$O$2:$O$5743,A5814,pg_transaction_cleaned!$F$2:$F$5743,"CAPTURE")</f>
        <v>5798</v>
      </c>
      <c r="M5814" s="6">
        <f>COUNTIFS(pg_transaction_cleaned!$O$2:$O$5743,A5814,pg_transaction_cleaned!$F$2:$F$5743,"REFUND")</f>
        <v>0</v>
      </c>
      <c r="N5814" s="7">
        <f>SUMIFS(pg_transaction_cleaned!$H$2:$H$5743,pg_transaction_cleaned!$O$2:$O$5743,A5814,pg_transaction_cleaned!$F$2:$F$5743,"REFUND")</f>
        <v>0</v>
      </c>
      <c r="O5814" s="6" t="str">
        <f t="shared" si="454"/>
        <v>OK</v>
      </c>
      <c r="P5814" s="8">
        <f t="shared" si="455"/>
        <v>0</v>
      </c>
    </row>
    <row r="5815" spans="1:16" x14ac:dyDescent="0.3">
      <c r="A5815" s="6" t="s">
        <v>11470</v>
      </c>
      <c r="B5815" s="6" t="s">
        <v>11896</v>
      </c>
      <c r="C5815" s="6" t="s">
        <v>11471</v>
      </c>
      <c r="D5815" s="6" t="s">
        <v>34</v>
      </c>
      <c r="E5815" s="6" t="s">
        <v>18</v>
      </c>
      <c r="F5815" s="6" t="s">
        <v>11856</v>
      </c>
      <c r="G5815" s="6" t="s">
        <v>19</v>
      </c>
      <c r="H5815" s="10">
        <f t="shared" si="451"/>
        <v>46292</v>
      </c>
      <c r="I5815" s="7">
        <f t="shared" si="452"/>
        <v>2598</v>
      </c>
      <c r="J5815" s="6" t="str">
        <f t="shared" si="453"/>
        <v>Ahmedabad</v>
      </c>
      <c r="K5815" s="6">
        <f>COUNTIFS(pg_transaction_cleaned!$O$2:$O$5743,A5815,pg_transaction_cleaned!$F$2:$F$5743,"CAPTURE")</f>
        <v>1</v>
      </c>
      <c r="L5815" s="7">
        <f>SUMIFS(pg_transaction_cleaned!$H$2:$H$5743,pg_transaction_cleaned!$O$2:$O$5743,A5815,pg_transaction_cleaned!$F$2:$F$5743,"CAPTURE")</f>
        <v>2598</v>
      </c>
      <c r="M5815" s="6">
        <f>COUNTIFS(pg_transaction_cleaned!$O$2:$O$5743,A5815,pg_transaction_cleaned!$F$2:$F$5743,"REFUND")</f>
        <v>0</v>
      </c>
      <c r="N5815" s="7">
        <f>SUMIFS(pg_transaction_cleaned!$H$2:$H$5743,pg_transaction_cleaned!$O$2:$O$5743,A5815,pg_transaction_cleaned!$F$2:$F$5743,"REFUND")</f>
        <v>0</v>
      </c>
      <c r="O5815" s="6" t="str">
        <f t="shared" si="454"/>
        <v>OK</v>
      </c>
      <c r="P5815" s="8">
        <f t="shared" si="455"/>
        <v>0</v>
      </c>
    </row>
    <row r="5816" spans="1:16" x14ac:dyDescent="0.3">
      <c r="A5816" s="6" t="s">
        <v>11472</v>
      </c>
      <c r="B5816" s="6" t="s">
        <v>11908</v>
      </c>
      <c r="C5816" s="6" t="s">
        <v>11473</v>
      </c>
      <c r="D5816" s="6" t="s">
        <v>17</v>
      </c>
      <c r="E5816" s="6" t="s">
        <v>18</v>
      </c>
      <c r="F5816" s="6" t="s">
        <v>11929</v>
      </c>
      <c r="G5816" s="6" t="s">
        <v>19</v>
      </c>
      <c r="H5816" s="10">
        <f t="shared" si="451"/>
        <v>46275</v>
      </c>
      <c r="I5816" s="7">
        <f t="shared" si="452"/>
        <v>799</v>
      </c>
      <c r="J5816" s="6" t="str">
        <f t="shared" si="453"/>
        <v>Pune</v>
      </c>
      <c r="K5816" s="6">
        <f>COUNTIFS(pg_transaction_cleaned!$O$2:$O$5743,A5816,pg_transaction_cleaned!$F$2:$F$5743,"CAPTURE")</f>
        <v>1</v>
      </c>
      <c r="L5816" s="7">
        <f>SUMIFS(pg_transaction_cleaned!$H$2:$H$5743,pg_transaction_cleaned!$O$2:$O$5743,A5816,pg_transaction_cleaned!$F$2:$F$5743,"CAPTURE")</f>
        <v>799</v>
      </c>
      <c r="M5816" s="6">
        <f>COUNTIFS(pg_transaction_cleaned!$O$2:$O$5743,A5816,pg_transaction_cleaned!$F$2:$F$5743,"REFUND")</f>
        <v>0</v>
      </c>
      <c r="N5816" s="7">
        <f>SUMIFS(pg_transaction_cleaned!$H$2:$H$5743,pg_transaction_cleaned!$O$2:$O$5743,A5816,pg_transaction_cleaned!$F$2:$F$5743,"REFUND")</f>
        <v>0</v>
      </c>
      <c r="O5816" s="6" t="str">
        <f t="shared" si="454"/>
        <v>OK</v>
      </c>
      <c r="P5816" s="8">
        <f t="shared" si="455"/>
        <v>0</v>
      </c>
    </row>
    <row r="5817" spans="1:16" x14ac:dyDescent="0.3">
      <c r="A5817" s="6" t="s">
        <v>11474</v>
      </c>
      <c r="B5817" s="6" t="s">
        <v>11866</v>
      </c>
      <c r="C5817" s="6" t="s">
        <v>11475</v>
      </c>
      <c r="D5817" s="6"/>
      <c r="E5817" s="6" t="s">
        <v>18</v>
      </c>
      <c r="F5817" s="6" t="s">
        <v>12086</v>
      </c>
      <c r="G5817" s="6" t="s">
        <v>19</v>
      </c>
      <c r="H5817" s="10">
        <f t="shared" si="451"/>
        <v>46274</v>
      </c>
      <c r="I5817" s="7">
        <f t="shared" si="452"/>
        <v>3499</v>
      </c>
      <c r="J5817" s="6" t="str">
        <f t="shared" si="453"/>
        <v>Unknown</v>
      </c>
      <c r="K5817" s="6">
        <f>COUNTIFS(pg_transaction_cleaned!$O$2:$O$5743,A5817,pg_transaction_cleaned!$F$2:$F$5743,"CAPTURE")</f>
        <v>1</v>
      </c>
      <c r="L5817" s="7">
        <f>SUMIFS(pg_transaction_cleaned!$H$2:$H$5743,pg_transaction_cleaned!$O$2:$O$5743,A5817,pg_transaction_cleaned!$F$2:$F$5743,"CAPTURE")</f>
        <v>3499</v>
      </c>
      <c r="M5817" s="6">
        <f>COUNTIFS(pg_transaction_cleaned!$O$2:$O$5743,A5817,pg_transaction_cleaned!$F$2:$F$5743,"REFUND")</f>
        <v>0</v>
      </c>
      <c r="N5817" s="7">
        <f>SUMIFS(pg_transaction_cleaned!$H$2:$H$5743,pg_transaction_cleaned!$O$2:$O$5743,A5817,pg_transaction_cleaned!$F$2:$F$5743,"REFUND")</f>
        <v>0</v>
      </c>
      <c r="O5817" s="6" t="str">
        <f t="shared" si="454"/>
        <v>OK</v>
      </c>
      <c r="P5817" s="8">
        <f t="shared" si="455"/>
        <v>0</v>
      </c>
    </row>
    <row r="5818" spans="1:16" x14ac:dyDescent="0.3">
      <c r="A5818" s="6" t="s">
        <v>11476</v>
      </c>
      <c r="B5818" s="6" t="s">
        <v>11884</v>
      </c>
      <c r="C5818" s="6" t="s">
        <v>11477</v>
      </c>
      <c r="D5818" s="6" t="s">
        <v>61</v>
      </c>
      <c r="E5818" s="6" t="s">
        <v>27</v>
      </c>
      <c r="F5818" s="6" t="s">
        <v>11851</v>
      </c>
      <c r="G5818" s="6" t="s">
        <v>19</v>
      </c>
      <c r="H5818" s="10">
        <f t="shared" si="451"/>
        <v>46279</v>
      </c>
      <c r="I5818" s="7">
        <f t="shared" si="452"/>
        <v>3499</v>
      </c>
      <c r="J5818" s="6" t="str">
        <f t="shared" si="453"/>
        <v>Delhi</v>
      </c>
      <c r="K5818" s="6">
        <f>COUNTIFS(pg_transaction_cleaned!$O$2:$O$5743,A5818,pg_transaction_cleaned!$F$2:$F$5743,"CAPTURE")</f>
        <v>1</v>
      </c>
      <c r="L5818" s="7">
        <f>SUMIFS(pg_transaction_cleaned!$H$2:$H$5743,pg_transaction_cleaned!$O$2:$O$5743,A5818,pg_transaction_cleaned!$F$2:$F$5743,"CAPTURE")</f>
        <v>3499</v>
      </c>
      <c r="M5818" s="6">
        <f>COUNTIFS(pg_transaction_cleaned!$O$2:$O$5743,A5818,pg_transaction_cleaned!$F$2:$F$5743,"REFUND")</f>
        <v>0</v>
      </c>
      <c r="N5818" s="7">
        <f>SUMIFS(pg_transaction_cleaned!$H$2:$H$5743,pg_transaction_cleaned!$O$2:$O$5743,A5818,pg_transaction_cleaned!$F$2:$F$5743,"REFUND")</f>
        <v>0</v>
      </c>
      <c r="O5818" s="6" t="str">
        <f t="shared" si="454"/>
        <v>OK</v>
      </c>
      <c r="P5818" s="8">
        <f t="shared" si="455"/>
        <v>0</v>
      </c>
    </row>
    <row r="5819" spans="1:16" x14ac:dyDescent="0.3">
      <c r="A5819" s="6" t="s">
        <v>11478</v>
      </c>
      <c r="B5819" s="6" t="s">
        <v>12007</v>
      </c>
      <c r="C5819" s="6" t="s">
        <v>11479</v>
      </c>
      <c r="D5819" s="6" t="s">
        <v>61</v>
      </c>
      <c r="E5819" s="6" t="s">
        <v>43</v>
      </c>
      <c r="F5819" s="6" t="s">
        <v>11851</v>
      </c>
      <c r="G5819" s="6" t="s">
        <v>19</v>
      </c>
      <c r="H5819" s="10">
        <f t="shared" si="451"/>
        <v>46270</v>
      </c>
      <c r="I5819" s="7">
        <f t="shared" si="452"/>
        <v>3499</v>
      </c>
      <c r="J5819" s="6" t="str">
        <f t="shared" si="453"/>
        <v>Delhi</v>
      </c>
      <c r="K5819" s="6">
        <f>COUNTIFS(pg_transaction_cleaned!$O$2:$O$5743,A5819,pg_transaction_cleaned!$F$2:$F$5743,"CAPTURE")</f>
        <v>1</v>
      </c>
      <c r="L5819" s="7">
        <f>SUMIFS(pg_transaction_cleaned!$H$2:$H$5743,pg_transaction_cleaned!$O$2:$O$5743,A5819,pg_transaction_cleaned!$F$2:$F$5743,"CAPTURE")</f>
        <v>3499</v>
      </c>
      <c r="M5819" s="6">
        <f>COUNTIFS(pg_transaction_cleaned!$O$2:$O$5743,A5819,pg_transaction_cleaned!$F$2:$F$5743,"REFUND")</f>
        <v>0</v>
      </c>
      <c r="N5819" s="7">
        <f>SUMIFS(pg_transaction_cleaned!$H$2:$H$5743,pg_transaction_cleaned!$O$2:$O$5743,A5819,pg_transaction_cleaned!$F$2:$F$5743,"REFUND")</f>
        <v>0</v>
      </c>
      <c r="O5819" s="6" t="str">
        <f t="shared" si="454"/>
        <v>OK</v>
      </c>
      <c r="P5819" s="8">
        <f t="shared" si="455"/>
        <v>0</v>
      </c>
    </row>
    <row r="5820" spans="1:16" x14ac:dyDescent="0.3">
      <c r="A5820" s="6" t="s">
        <v>11480</v>
      </c>
      <c r="B5820" s="6" t="s">
        <v>12031</v>
      </c>
      <c r="C5820" s="6" t="s">
        <v>11481</v>
      </c>
      <c r="D5820" s="6" t="s">
        <v>23</v>
      </c>
      <c r="E5820" s="6" t="s">
        <v>18</v>
      </c>
      <c r="F5820" s="6" t="s">
        <v>11841</v>
      </c>
      <c r="G5820" s="6" t="s">
        <v>19</v>
      </c>
      <c r="H5820" s="10">
        <f t="shared" si="451"/>
        <v>46269</v>
      </c>
      <c r="I5820" s="7">
        <f t="shared" si="452"/>
        <v>2499</v>
      </c>
      <c r="J5820" s="6" t="str">
        <f t="shared" si="453"/>
        <v>Bengaluru</v>
      </c>
      <c r="K5820" s="6">
        <f>COUNTIFS(pg_transaction_cleaned!$O$2:$O$5743,A5820,pg_transaction_cleaned!$F$2:$F$5743,"CAPTURE")</f>
        <v>1</v>
      </c>
      <c r="L5820" s="7">
        <f>SUMIFS(pg_transaction_cleaned!$H$2:$H$5743,pg_transaction_cleaned!$O$2:$O$5743,A5820,pg_transaction_cleaned!$F$2:$F$5743,"CAPTURE")</f>
        <v>2499</v>
      </c>
      <c r="M5820" s="6">
        <f>COUNTIFS(pg_transaction_cleaned!$O$2:$O$5743,A5820,pg_transaction_cleaned!$F$2:$F$5743,"REFUND")</f>
        <v>0</v>
      </c>
      <c r="N5820" s="7">
        <f>SUMIFS(pg_transaction_cleaned!$H$2:$H$5743,pg_transaction_cleaned!$O$2:$O$5743,A5820,pg_transaction_cleaned!$F$2:$F$5743,"REFUND")</f>
        <v>0</v>
      </c>
      <c r="O5820" s="6" t="str">
        <f t="shared" si="454"/>
        <v>OK</v>
      </c>
      <c r="P5820" s="8">
        <f t="shared" si="455"/>
        <v>0</v>
      </c>
    </row>
    <row r="5821" spans="1:16" x14ac:dyDescent="0.3">
      <c r="A5821" s="6" t="s">
        <v>11482</v>
      </c>
      <c r="B5821" s="6" t="s">
        <v>11936</v>
      </c>
      <c r="C5821" s="6" t="s">
        <v>11483</v>
      </c>
      <c r="D5821" s="6" t="s">
        <v>48</v>
      </c>
      <c r="E5821" s="6" t="s">
        <v>18</v>
      </c>
      <c r="F5821" s="6" t="s">
        <v>11892</v>
      </c>
      <c r="G5821" s="6" t="s">
        <v>19</v>
      </c>
      <c r="H5821" s="10">
        <f t="shared" si="451"/>
        <v>46293</v>
      </c>
      <c r="I5821" s="7">
        <f t="shared" si="452"/>
        <v>2999</v>
      </c>
      <c r="J5821" s="6" t="str">
        <f t="shared" si="453"/>
        <v>Jaipur</v>
      </c>
      <c r="K5821" s="6">
        <f>COUNTIFS(pg_transaction_cleaned!$O$2:$O$5743,A5821,pg_transaction_cleaned!$F$2:$F$5743,"CAPTURE")</f>
        <v>1</v>
      </c>
      <c r="L5821" s="7">
        <f>SUMIFS(pg_transaction_cleaned!$H$2:$H$5743,pg_transaction_cleaned!$O$2:$O$5743,A5821,pg_transaction_cleaned!$F$2:$F$5743,"CAPTURE")</f>
        <v>2999</v>
      </c>
      <c r="M5821" s="6">
        <f>COUNTIFS(pg_transaction_cleaned!$O$2:$O$5743,A5821,pg_transaction_cleaned!$F$2:$F$5743,"REFUND")</f>
        <v>0</v>
      </c>
      <c r="N5821" s="7">
        <f>SUMIFS(pg_transaction_cleaned!$H$2:$H$5743,pg_transaction_cleaned!$O$2:$O$5743,A5821,pg_transaction_cleaned!$F$2:$F$5743,"REFUND")</f>
        <v>0</v>
      </c>
      <c r="O5821" s="6" t="str">
        <f t="shared" si="454"/>
        <v>OK</v>
      </c>
      <c r="P5821" s="8">
        <f t="shared" si="455"/>
        <v>0</v>
      </c>
    </row>
    <row r="5822" spans="1:16" x14ac:dyDescent="0.3">
      <c r="A5822" s="6" t="s">
        <v>11484</v>
      </c>
      <c r="B5822" s="6" t="s">
        <v>11866</v>
      </c>
      <c r="C5822" s="6" t="s">
        <v>11485</v>
      </c>
      <c r="D5822" s="6" t="s">
        <v>51</v>
      </c>
      <c r="E5822" s="6" t="s">
        <v>27</v>
      </c>
      <c r="F5822" s="6" t="s">
        <v>11839</v>
      </c>
      <c r="G5822" s="6" t="s">
        <v>19</v>
      </c>
      <c r="H5822" s="10">
        <f t="shared" si="451"/>
        <v>46274</v>
      </c>
      <c r="I5822" s="7">
        <f t="shared" si="452"/>
        <v>1299</v>
      </c>
      <c r="J5822" s="6" t="str">
        <f t="shared" si="453"/>
        <v>Chennai</v>
      </c>
      <c r="K5822" s="6">
        <f>COUNTIFS(pg_transaction_cleaned!$O$2:$O$5743,A5822,pg_transaction_cleaned!$F$2:$F$5743,"CAPTURE")</f>
        <v>1</v>
      </c>
      <c r="L5822" s="7">
        <f>SUMIFS(pg_transaction_cleaned!$H$2:$H$5743,pg_transaction_cleaned!$O$2:$O$5743,A5822,pg_transaction_cleaned!$F$2:$F$5743,"CAPTURE")</f>
        <v>1299</v>
      </c>
      <c r="M5822" s="6">
        <f>COUNTIFS(pg_transaction_cleaned!$O$2:$O$5743,A5822,pg_transaction_cleaned!$F$2:$F$5743,"REFUND")</f>
        <v>0</v>
      </c>
      <c r="N5822" s="7">
        <f>SUMIFS(pg_transaction_cleaned!$H$2:$H$5743,pg_transaction_cleaned!$O$2:$O$5743,A5822,pg_transaction_cleaned!$F$2:$F$5743,"REFUND")</f>
        <v>0</v>
      </c>
      <c r="O5822" s="6" t="str">
        <f t="shared" si="454"/>
        <v>OK</v>
      </c>
      <c r="P5822" s="8">
        <f t="shared" si="455"/>
        <v>0</v>
      </c>
    </row>
    <row r="5823" spans="1:16" x14ac:dyDescent="0.3">
      <c r="A5823" s="6" t="s">
        <v>11486</v>
      </c>
      <c r="B5823" s="6" t="s">
        <v>11896</v>
      </c>
      <c r="C5823" s="6" t="s">
        <v>11487</v>
      </c>
      <c r="D5823" s="6" t="s">
        <v>26</v>
      </c>
      <c r="E5823" s="6" t="s">
        <v>27</v>
      </c>
      <c r="F5823" s="6" t="s">
        <v>11829</v>
      </c>
      <c r="G5823" s="6" t="s">
        <v>80</v>
      </c>
      <c r="H5823" s="10">
        <f t="shared" si="451"/>
        <v>46292</v>
      </c>
      <c r="I5823" s="7">
        <f t="shared" si="452"/>
        <v>4647</v>
      </c>
      <c r="J5823" s="6" t="str">
        <f t="shared" si="453"/>
        <v>Kolkata</v>
      </c>
      <c r="K5823" s="6">
        <f>COUNTIFS(pg_transaction_cleaned!$O$2:$O$5743,A5823,pg_transaction_cleaned!$F$2:$F$5743,"CAPTURE")</f>
        <v>0</v>
      </c>
      <c r="L5823" s="7">
        <f>SUMIFS(pg_transaction_cleaned!$H$2:$H$5743,pg_transaction_cleaned!$O$2:$O$5743,A5823,pg_transaction_cleaned!$F$2:$F$5743,"CAPTURE")</f>
        <v>0</v>
      </c>
      <c r="M5823" s="6">
        <f>COUNTIFS(pg_transaction_cleaned!$O$2:$O$5743,A5823,pg_transaction_cleaned!$F$2:$F$5743,"REFUND")</f>
        <v>0</v>
      </c>
      <c r="N5823" s="7">
        <f>SUMIFS(pg_transaction_cleaned!$H$2:$H$5743,pg_transaction_cleaned!$O$2:$O$5743,A5823,pg_transaction_cleaned!$F$2:$F$5743,"REFUND")</f>
        <v>0</v>
      </c>
      <c r="O5823" s="6" t="str">
        <f t="shared" si="454"/>
        <v>OK</v>
      </c>
      <c r="P5823" s="8">
        <f t="shared" si="455"/>
        <v>0</v>
      </c>
    </row>
    <row r="5824" spans="1:16" x14ac:dyDescent="0.3">
      <c r="A5824" s="6" t="s">
        <v>11488</v>
      </c>
      <c r="B5824" s="6" t="s">
        <v>11897</v>
      </c>
      <c r="C5824" s="6" t="s">
        <v>11489</v>
      </c>
      <c r="D5824" s="6" t="s">
        <v>37</v>
      </c>
      <c r="E5824" s="6" t="s">
        <v>27</v>
      </c>
      <c r="F5824" s="6" t="s">
        <v>11837</v>
      </c>
      <c r="G5824" s="6" t="s">
        <v>19</v>
      </c>
      <c r="H5824" s="10">
        <f t="shared" si="451"/>
        <v>46266</v>
      </c>
      <c r="I5824" s="7">
        <f t="shared" si="452"/>
        <v>999</v>
      </c>
      <c r="J5824" s="6" t="str">
        <f t="shared" si="453"/>
        <v>Lucknow</v>
      </c>
      <c r="K5824" s="6">
        <f>COUNTIFS(pg_transaction_cleaned!$O$2:$O$5743,A5824,pg_transaction_cleaned!$F$2:$F$5743,"CAPTURE")</f>
        <v>1</v>
      </c>
      <c r="L5824" s="7">
        <f>SUMIFS(pg_transaction_cleaned!$H$2:$H$5743,pg_transaction_cleaned!$O$2:$O$5743,A5824,pg_transaction_cleaned!$F$2:$F$5743,"CAPTURE")</f>
        <v>999</v>
      </c>
      <c r="M5824" s="6">
        <f>COUNTIFS(pg_transaction_cleaned!$O$2:$O$5743,A5824,pg_transaction_cleaned!$F$2:$F$5743,"REFUND")</f>
        <v>0</v>
      </c>
      <c r="N5824" s="7">
        <f>SUMIFS(pg_transaction_cleaned!$H$2:$H$5743,pg_transaction_cleaned!$O$2:$O$5743,A5824,pg_transaction_cleaned!$F$2:$F$5743,"REFUND")</f>
        <v>0</v>
      </c>
      <c r="O5824" s="6" t="str">
        <f t="shared" si="454"/>
        <v>OK</v>
      </c>
      <c r="P5824" s="8">
        <f t="shared" si="455"/>
        <v>0</v>
      </c>
    </row>
    <row r="5825" spans="1:16" x14ac:dyDescent="0.3">
      <c r="A5825" s="6" t="s">
        <v>11490</v>
      </c>
      <c r="B5825" s="6" t="s">
        <v>11947</v>
      </c>
      <c r="C5825" s="6" t="s">
        <v>11491</v>
      </c>
      <c r="D5825" s="6" t="s">
        <v>34</v>
      </c>
      <c r="E5825" s="6" t="s">
        <v>27</v>
      </c>
      <c r="F5825" s="6" t="s">
        <v>11839</v>
      </c>
      <c r="G5825" s="6" t="s">
        <v>19</v>
      </c>
      <c r="H5825" s="10">
        <f t="shared" si="451"/>
        <v>46268</v>
      </c>
      <c r="I5825" s="7">
        <f t="shared" si="452"/>
        <v>1299</v>
      </c>
      <c r="J5825" s="6" t="str">
        <f t="shared" si="453"/>
        <v>Ahmedabad</v>
      </c>
      <c r="K5825" s="6">
        <f>COUNTIFS(pg_transaction_cleaned!$O$2:$O$5743,A5825,pg_transaction_cleaned!$F$2:$F$5743,"CAPTURE")</f>
        <v>1</v>
      </c>
      <c r="L5825" s="7">
        <f>SUMIFS(pg_transaction_cleaned!$H$2:$H$5743,pg_transaction_cleaned!$O$2:$O$5743,A5825,pg_transaction_cleaned!$F$2:$F$5743,"CAPTURE")</f>
        <v>1299</v>
      </c>
      <c r="M5825" s="6">
        <f>COUNTIFS(pg_transaction_cleaned!$O$2:$O$5743,A5825,pg_transaction_cleaned!$F$2:$F$5743,"REFUND")</f>
        <v>0</v>
      </c>
      <c r="N5825" s="7">
        <f>SUMIFS(pg_transaction_cleaned!$H$2:$H$5743,pg_transaction_cleaned!$O$2:$O$5743,A5825,pg_transaction_cleaned!$F$2:$F$5743,"REFUND")</f>
        <v>0</v>
      </c>
      <c r="O5825" s="6" t="str">
        <f t="shared" si="454"/>
        <v>OK</v>
      </c>
      <c r="P5825" s="8">
        <f t="shared" si="455"/>
        <v>0</v>
      </c>
    </row>
    <row r="5826" spans="1:16" x14ac:dyDescent="0.3">
      <c r="A5826" s="6" t="s">
        <v>11492</v>
      </c>
      <c r="B5826" s="6" t="s">
        <v>11826</v>
      </c>
      <c r="C5826" s="6" t="s">
        <v>11493</v>
      </c>
      <c r="D5826" s="6" t="s">
        <v>51</v>
      </c>
      <c r="E5826" s="6" t="s">
        <v>54</v>
      </c>
      <c r="F5826" s="6" t="s">
        <v>11938</v>
      </c>
      <c r="G5826" s="6" t="s">
        <v>19</v>
      </c>
      <c r="H5826" s="10">
        <f t="shared" ref="H5826:H5889" si="456">IF(MID(B5826,5,1)="-",DATE(LEFT(B5826,4),MID(B5826,6,2),RIGHT(B5826,2)),DATE(RIGHT(B5826,4),MID(B5826,4,2),LEFT(B5826,2)))</f>
        <v>46286</v>
      </c>
      <c r="I5826" s="7">
        <f t="shared" ref="I5826:I5889" si="457">VALUE(SUBSTITUTE(F5826,",",""))</f>
        <v>6498</v>
      </c>
      <c r="J5826" s="6" t="str">
        <f t="shared" ref="J5826:J5889" si="458">IF(TRIM(D5826)="","Unknown",TRIM(D5826))</f>
        <v>Chennai</v>
      </c>
      <c r="K5826" s="6">
        <f>COUNTIFS(pg_transaction_cleaned!$O$2:$O$5743,A5826,pg_transaction_cleaned!$F$2:$F$5743,"CAPTURE")</f>
        <v>1</v>
      </c>
      <c r="L5826" s="7">
        <f>SUMIFS(pg_transaction_cleaned!$H$2:$H$5743,pg_transaction_cleaned!$O$2:$O$5743,A5826,pg_transaction_cleaned!$F$2:$F$5743,"CAPTURE")</f>
        <v>6498</v>
      </c>
      <c r="M5826" s="6">
        <f>COUNTIFS(pg_transaction_cleaned!$O$2:$O$5743,A5826,pg_transaction_cleaned!$F$2:$F$5743,"REFUND")</f>
        <v>0</v>
      </c>
      <c r="N5826" s="7">
        <f>SUMIFS(pg_transaction_cleaned!$H$2:$H$5743,pg_transaction_cleaned!$O$2:$O$5743,A5826,pg_transaction_cleaned!$F$2:$F$5743,"REFUND")</f>
        <v>0</v>
      </c>
      <c r="O5826" s="6" t="str">
        <f t="shared" si="454"/>
        <v>OK</v>
      </c>
      <c r="P5826" s="8">
        <f t="shared" si="455"/>
        <v>0</v>
      </c>
    </row>
    <row r="5827" spans="1:16" x14ac:dyDescent="0.3">
      <c r="A5827" s="6" t="s">
        <v>11494</v>
      </c>
      <c r="B5827" s="6" t="s">
        <v>11896</v>
      </c>
      <c r="C5827" s="6" t="s">
        <v>3886</v>
      </c>
      <c r="D5827" s="6" t="s">
        <v>26</v>
      </c>
      <c r="E5827" s="6" t="s">
        <v>43</v>
      </c>
      <c r="F5827" s="6" t="s">
        <v>11996</v>
      </c>
      <c r="G5827" s="6" t="s">
        <v>19</v>
      </c>
      <c r="H5827" s="10">
        <f t="shared" si="456"/>
        <v>46292</v>
      </c>
      <c r="I5827" s="7">
        <f t="shared" si="457"/>
        <v>4798</v>
      </c>
      <c r="J5827" s="6" t="str">
        <f t="shared" si="458"/>
        <v>Kolkata</v>
      </c>
      <c r="K5827" s="6">
        <f>COUNTIFS(pg_transaction_cleaned!$O$2:$O$5743,A5827,pg_transaction_cleaned!$F$2:$F$5743,"CAPTURE")</f>
        <v>1</v>
      </c>
      <c r="L5827" s="7">
        <f>SUMIFS(pg_transaction_cleaned!$H$2:$H$5743,pg_transaction_cleaned!$O$2:$O$5743,A5827,pg_transaction_cleaned!$F$2:$F$5743,"CAPTURE")</f>
        <v>4798</v>
      </c>
      <c r="M5827" s="6">
        <f>COUNTIFS(pg_transaction_cleaned!$O$2:$O$5743,A5827,pg_transaction_cleaned!$F$2:$F$5743,"REFUND")</f>
        <v>0</v>
      </c>
      <c r="N5827" s="7">
        <f>SUMIFS(pg_transaction_cleaned!$H$2:$H$5743,pg_transaction_cleaned!$O$2:$O$5743,A5827,pg_transaction_cleaned!$F$2:$F$5743,"REFUND")</f>
        <v>0</v>
      </c>
      <c r="O5827" s="6" t="str">
        <f t="shared" ref="O5827:O5890" si="459">IF(AND(G5827="Paid",K5827=0),"Paid, no payment",IF(AND(OR(G5827="Failed",G5827="Cancelled"),K5827&gt;0),"Payment on failed/cancelled",IF(K5827&gt;1,"Duplicate charge",IF(AND(K5827=1,ROUND(L5827-I5827,2)&lt;&gt;0),"Amount difference",IF(AND(G5827="Refunded",M5827=0),"Refunded, no refund",IF(AND(G5827&lt;&gt;"Refunded",M5827&gt;0),"Refund, order not Refunded",IF(AND(M5827&gt;0,ROUND(N5827-I5827,2)&lt;&gt;0),"Refund amount differs","OK")))))))</f>
        <v>OK</v>
      </c>
      <c r="P5827" s="8">
        <f t="shared" ref="P5827:P5890" si="460">IF(O5827="OK",0,IF(O5827="Paid, no payment",I5827,IF(O5827="Payment on failed/cancelled",L5827,IF(OR(O5827="Duplicate charge",O5827="Amount difference"),L5827-I5827,IF(O5827="Refunded, no refund",I5827,N5827)))))</f>
        <v>0</v>
      </c>
    </row>
    <row r="5828" spans="1:16" x14ac:dyDescent="0.3">
      <c r="A5828" s="6" t="s">
        <v>11495</v>
      </c>
      <c r="B5828" s="6" t="s">
        <v>11877</v>
      </c>
      <c r="C5828" s="6" t="s">
        <v>8586</v>
      </c>
      <c r="D5828" s="6" t="s">
        <v>61</v>
      </c>
      <c r="E5828" s="6" t="s">
        <v>27</v>
      </c>
      <c r="F5828" s="6" t="s">
        <v>12023</v>
      </c>
      <c r="G5828" s="6" t="s">
        <v>19</v>
      </c>
      <c r="H5828" s="10">
        <f t="shared" si="456"/>
        <v>46267</v>
      </c>
      <c r="I5828" s="7">
        <f t="shared" si="457"/>
        <v>1498</v>
      </c>
      <c r="J5828" s="6" t="str">
        <f t="shared" si="458"/>
        <v>Delhi</v>
      </c>
      <c r="K5828" s="6">
        <f>COUNTIFS(pg_transaction_cleaned!$O$2:$O$5743,A5828,pg_transaction_cleaned!$F$2:$F$5743,"CAPTURE")</f>
        <v>1</v>
      </c>
      <c r="L5828" s="7">
        <f>SUMIFS(pg_transaction_cleaned!$H$2:$H$5743,pg_transaction_cleaned!$O$2:$O$5743,A5828,pg_transaction_cleaned!$F$2:$F$5743,"CAPTURE")</f>
        <v>1498</v>
      </c>
      <c r="M5828" s="6">
        <f>COUNTIFS(pg_transaction_cleaned!$O$2:$O$5743,A5828,pg_transaction_cleaned!$F$2:$F$5743,"REFUND")</f>
        <v>0</v>
      </c>
      <c r="N5828" s="7">
        <f>SUMIFS(pg_transaction_cleaned!$H$2:$H$5743,pg_transaction_cleaned!$O$2:$O$5743,A5828,pg_transaction_cleaned!$F$2:$F$5743,"REFUND")</f>
        <v>0</v>
      </c>
      <c r="O5828" s="6" t="str">
        <f t="shared" si="459"/>
        <v>OK</v>
      </c>
      <c r="P5828" s="8">
        <f t="shared" si="460"/>
        <v>0</v>
      </c>
    </row>
    <row r="5829" spans="1:16" x14ac:dyDescent="0.3">
      <c r="A5829" s="6" t="s">
        <v>11496</v>
      </c>
      <c r="B5829" s="6" t="s">
        <v>11976</v>
      </c>
      <c r="C5829" s="6" t="s">
        <v>11497</v>
      </c>
      <c r="D5829" s="6" t="s">
        <v>34</v>
      </c>
      <c r="E5829" s="6" t="s">
        <v>54</v>
      </c>
      <c r="F5829" s="6" t="s">
        <v>11879</v>
      </c>
      <c r="G5829" s="6" t="s">
        <v>115</v>
      </c>
      <c r="H5829" s="10">
        <f t="shared" si="456"/>
        <v>46284</v>
      </c>
      <c r="I5829" s="7">
        <f t="shared" si="457"/>
        <v>1798</v>
      </c>
      <c r="J5829" s="6" t="str">
        <f t="shared" si="458"/>
        <v>Ahmedabad</v>
      </c>
      <c r="K5829" s="6">
        <f>COUNTIFS(pg_transaction_cleaned!$O$2:$O$5743,A5829,pg_transaction_cleaned!$F$2:$F$5743,"CAPTURE")</f>
        <v>0</v>
      </c>
      <c r="L5829" s="7">
        <f>SUMIFS(pg_transaction_cleaned!$H$2:$H$5743,pg_transaction_cleaned!$O$2:$O$5743,A5829,pg_transaction_cleaned!$F$2:$F$5743,"CAPTURE")</f>
        <v>0</v>
      </c>
      <c r="M5829" s="6">
        <f>COUNTIFS(pg_transaction_cleaned!$O$2:$O$5743,A5829,pg_transaction_cleaned!$F$2:$F$5743,"REFUND")</f>
        <v>0</v>
      </c>
      <c r="N5829" s="7">
        <f>SUMIFS(pg_transaction_cleaned!$H$2:$H$5743,pg_transaction_cleaned!$O$2:$O$5743,A5829,pg_transaction_cleaned!$F$2:$F$5743,"REFUND")</f>
        <v>0</v>
      </c>
      <c r="O5829" s="6" t="str">
        <f t="shared" si="459"/>
        <v>OK</v>
      </c>
      <c r="P5829" s="8">
        <f t="shared" si="460"/>
        <v>0</v>
      </c>
    </row>
    <row r="5830" spans="1:16" x14ac:dyDescent="0.3">
      <c r="A5830" s="6" t="s">
        <v>11498</v>
      </c>
      <c r="B5830" s="6" t="s">
        <v>11903</v>
      </c>
      <c r="C5830" s="6" t="s">
        <v>11499</v>
      </c>
      <c r="D5830" s="6" t="s">
        <v>48</v>
      </c>
      <c r="E5830" s="6" t="s">
        <v>18</v>
      </c>
      <c r="F5830" s="6" t="s">
        <v>11929</v>
      </c>
      <c r="G5830" s="6" t="s">
        <v>19</v>
      </c>
      <c r="H5830" s="10">
        <f t="shared" si="456"/>
        <v>46277</v>
      </c>
      <c r="I5830" s="7">
        <f t="shared" si="457"/>
        <v>799</v>
      </c>
      <c r="J5830" s="6" t="str">
        <f t="shared" si="458"/>
        <v>Jaipur</v>
      </c>
      <c r="K5830" s="6">
        <f>COUNTIFS(pg_transaction_cleaned!$O$2:$O$5743,A5830,pg_transaction_cleaned!$F$2:$F$5743,"CAPTURE")</f>
        <v>1</v>
      </c>
      <c r="L5830" s="7">
        <f>SUMIFS(pg_transaction_cleaned!$H$2:$H$5743,pg_transaction_cleaned!$O$2:$O$5743,A5830,pg_transaction_cleaned!$F$2:$F$5743,"CAPTURE")</f>
        <v>799</v>
      </c>
      <c r="M5830" s="6">
        <f>COUNTIFS(pg_transaction_cleaned!$O$2:$O$5743,A5830,pg_transaction_cleaned!$F$2:$F$5743,"REFUND")</f>
        <v>0</v>
      </c>
      <c r="N5830" s="7">
        <f>SUMIFS(pg_transaction_cleaned!$H$2:$H$5743,pg_transaction_cleaned!$O$2:$O$5743,A5830,pg_transaction_cleaned!$F$2:$F$5743,"REFUND")</f>
        <v>0</v>
      </c>
      <c r="O5830" s="6" t="str">
        <f t="shared" si="459"/>
        <v>OK</v>
      </c>
      <c r="P5830" s="8">
        <f t="shared" si="460"/>
        <v>0</v>
      </c>
    </row>
    <row r="5831" spans="1:16" x14ac:dyDescent="0.3">
      <c r="A5831" s="6" t="s">
        <v>11500</v>
      </c>
      <c r="B5831" s="6" t="s">
        <v>11926</v>
      </c>
      <c r="C5831" s="6" t="s">
        <v>2341</v>
      </c>
      <c r="D5831" s="6" t="s">
        <v>42</v>
      </c>
      <c r="E5831" s="6" t="s">
        <v>18</v>
      </c>
      <c r="F5831" s="6" t="s">
        <v>11953</v>
      </c>
      <c r="G5831" s="6" t="s">
        <v>19</v>
      </c>
      <c r="H5831" s="10">
        <f t="shared" si="456"/>
        <v>46270</v>
      </c>
      <c r="I5831" s="7">
        <f t="shared" si="457"/>
        <v>3598</v>
      </c>
      <c r="J5831" s="6" t="str">
        <f t="shared" si="458"/>
        <v>Hyderabad</v>
      </c>
      <c r="K5831" s="6">
        <f>COUNTIFS(pg_transaction_cleaned!$O$2:$O$5743,A5831,pg_transaction_cleaned!$F$2:$F$5743,"CAPTURE")</f>
        <v>1</v>
      </c>
      <c r="L5831" s="7">
        <f>SUMIFS(pg_transaction_cleaned!$H$2:$H$5743,pg_transaction_cleaned!$O$2:$O$5743,A5831,pg_transaction_cleaned!$F$2:$F$5743,"CAPTURE")</f>
        <v>3598</v>
      </c>
      <c r="M5831" s="6">
        <f>COUNTIFS(pg_transaction_cleaned!$O$2:$O$5743,A5831,pg_transaction_cleaned!$F$2:$F$5743,"REFUND")</f>
        <v>0</v>
      </c>
      <c r="N5831" s="7">
        <f>SUMIFS(pg_transaction_cleaned!$H$2:$H$5743,pg_transaction_cleaned!$O$2:$O$5743,A5831,pg_transaction_cleaned!$F$2:$F$5743,"REFUND")</f>
        <v>0</v>
      </c>
      <c r="O5831" s="6" t="str">
        <f t="shared" si="459"/>
        <v>OK</v>
      </c>
      <c r="P5831" s="8">
        <f t="shared" si="460"/>
        <v>0</v>
      </c>
    </row>
    <row r="5832" spans="1:16" x14ac:dyDescent="0.3">
      <c r="A5832" s="6" t="s">
        <v>11501</v>
      </c>
      <c r="B5832" s="6" t="s">
        <v>11945</v>
      </c>
      <c r="C5832" s="6" t="s">
        <v>11502</v>
      </c>
      <c r="D5832" s="6" t="s">
        <v>51</v>
      </c>
      <c r="E5832" s="6" t="s">
        <v>18</v>
      </c>
      <c r="F5832" s="6" t="s">
        <v>11835</v>
      </c>
      <c r="G5832" s="6" t="s">
        <v>19</v>
      </c>
      <c r="H5832" s="10">
        <f t="shared" si="456"/>
        <v>46289</v>
      </c>
      <c r="I5832" s="7">
        <f t="shared" si="457"/>
        <v>499</v>
      </c>
      <c r="J5832" s="6" t="str">
        <f t="shared" si="458"/>
        <v>Chennai</v>
      </c>
      <c r="K5832" s="6">
        <f>COUNTIFS(pg_transaction_cleaned!$O$2:$O$5743,A5832,pg_transaction_cleaned!$F$2:$F$5743,"CAPTURE")</f>
        <v>1</v>
      </c>
      <c r="L5832" s="7">
        <f>SUMIFS(pg_transaction_cleaned!$H$2:$H$5743,pg_transaction_cleaned!$O$2:$O$5743,A5832,pg_transaction_cleaned!$F$2:$F$5743,"CAPTURE")</f>
        <v>499</v>
      </c>
      <c r="M5832" s="6">
        <f>COUNTIFS(pg_transaction_cleaned!$O$2:$O$5743,A5832,pg_transaction_cleaned!$F$2:$F$5743,"REFUND")</f>
        <v>0</v>
      </c>
      <c r="N5832" s="7">
        <f>SUMIFS(pg_transaction_cleaned!$H$2:$H$5743,pg_transaction_cleaned!$O$2:$O$5743,A5832,pg_transaction_cleaned!$F$2:$F$5743,"REFUND")</f>
        <v>0</v>
      </c>
      <c r="O5832" s="6" t="str">
        <f t="shared" si="459"/>
        <v>OK</v>
      </c>
      <c r="P5832" s="8">
        <f t="shared" si="460"/>
        <v>0</v>
      </c>
    </row>
    <row r="5833" spans="1:16" x14ac:dyDescent="0.3">
      <c r="A5833" s="6" t="s">
        <v>11503</v>
      </c>
      <c r="B5833" s="6" t="s">
        <v>11868</v>
      </c>
      <c r="C5833" s="6" t="s">
        <v>3138</v>
      </c>
      <c r="D5833" s="6" t="s">
        <v>34</v>
      </c>
      <c r="E5833" s="6" t="s">
        <v>18</v>
      </c>
      <c r="F5833" s="6" t="s">
        <v>11839</v>
      </c>
      <c r="G5833" s="6" t="s">
        <v>115</v>
      </c>
      <c r="H5833" s="10">
        <f t="shared" si="456"/>
        <v>46288</v>
      </c>
      <c r="I5833" s="7">
        <f t="shared" si="457"/>
        <v>1299</v>
      </c>
      <c r="J5833" s="6" t="str">
        <f t="shared" si="458"/>
        <v>Ahmedabad</v>
      </c>
      <c r="K5833" s="6">
        <f>COUNTIFS(pg_transaction_cleaned!$O$2:$O$5743,A5833,pg_transaction_cleaned!$F$2:$F$5743,"CAPTURE")</f>
        <v>0</v>
      </c>
      <c r="L5833" s="7">
        <f>SUMIFS(pg_transaction_cleaned!$H$2:$H$5743,pg_transaction_cleaned!$O$2:$O$5743,A5833,pg_transaction_cleaned!$F$2:$F$5743,"CAPTURE")</f>
        <v>0</v>
      </c>
      <c r="M5833" s="6">
        <f>COUNTIFS(pg_transaction_cleaned!$O$2:$O$5743,A5833,pg_transaction_cleaned!$F$2:$F$5743,"REFUND")</f>
        <v>0</v>
      </c>
      <c r="N5833" s="7">
        <f>SUMIFS(pg_transaction_cleaned!$H$2:$H$5743,pg_transaction_cleaned!$O$2:$O$5743,A5833,pg_transaction_cleaned!$F$2:$F$5743,"REFUND")</f>
        <v>0</v>
      </c>
      <c r="O5833" s="6" t="str">
        <f t="shared" si="459"/>
        <v>OK</v>
      </c>
      <c r="P5833" s="8">
        <f t="shared" si="460"/>
        <v>0</v>
      </c>
    </row>
    <row r="5834" spans="1:16" x14ac:dyDescent="0.3">
      <c r="A5834" s="6" t="s">
        <v>11504</v>
      </c>
      <c r="B5834" s="6" t="s">
        <v>11905</v>
      </c>
      <c r="C5834" s="6" t="s">
        <v>11505</v>
      </c>
      <c r="D5834" s="6" t="s">
        <v>75</v>
      </c>
      <c r="E5834" s="6" t="s">
        <v>27</v>
      </c>
      <c r="F5834" s="6" t="s">
        <v>12155</v>
      </c>
      <c r="G5834" s="6" t="s">
        <v>19</v>
      </c>
      <c r="H5834" s="10">
        <f t="shared" si="456"/>
        <v>46291</v>
      </c>
      <c r="I5834" s="7">
        <f t="shared" si="457"/>
        <v>5397</v>
      </c>
      <c r="J5834" s="6" t="str">
        <f t="shared" si="458"/>
        <v>Mumbai</v>
      </c>
      <c r="K5834" s="6">
        <f>COUNTIFS(pg_transaction_cleaned!$O$2:$O$5743,A5834,pg_transaction_cleaned!$F$2:$F$5743,"CAPTURE")</f>
        <v>1</v>
      </c>
      <c r="L5834" s="7">
        <f>SUMIFS(pg_transaction_cleaned!$H$2:$H$5743,pg_transaction_cleaned!$O$2:$O$5743,A5834,pg_transaction_cleaned!$F$2:$F$5743,"CAPTURE")</f>
        <v>5397</v>
      </c>
      <c r="M5834" s="6">
        <f>COUNTIFS(pg_transaction_cleaned!$O$2:$O$5743,A5834,pg_transaction_cleaned!$F$2:$F$5743,"REFUND")</f>
        <v>0</v>
      </c>
      <c r="N5834" s="7">
        <f>SUMIFS(pg_transaction_cleaned!$H$2:$H$5743,pg_transaction_cleaned!$O$2:$O$5743,A5834,pg_transaction_cleaned!$F$2:$F$5743,"REFUND")</f>
        <v>0</v>
      </c>
      <c r="O5834" s="6" t="str">
        <f t="shared" si="459"/>
        <v>OK</v>
      </c>
      <c r="P5834" s="8">
        <f t="shared" si="460"/>
        <v>0</v>
      </c>
    </row>
    <row r="5835" spans="1:16" x14ac:dyDescent="0.3">
      <c r="A5835" s="6" t="s">
        <v>11506</v>
      </c>
      <c r="B5835" s="6" t="s">
        <v>11891</v>
      </c>
      <c r="C5835" s="6" t="s">
        <v>11507</v>
      </c>
      <c r="D5835" s="6" t="s">
        <v>37</v>
      </c>
      <c r="E5835" s="6" t="s">
        <v>54</v>
      </c>
      <c r="F5835" s="6" t="s">
        <v>11957</v>
      </c>
      <c r="G5835" s="6" t="s">
        <v>19</v>
      </c>
      <c r="H5835" s="10">
        <f t="shared" si="456"/>
        <v>46278</v>
      </c>
      <c r="I5835" s="7">
        <f t="shared" si="457"/>
        <v>1298</v>
      </c>
      <c r="J5835" s="6" t="str">
        <f t="shared" si="458"/>
        <v>Lucknow</v>
      </c>
      <c r="K5835" s="6">
        <f>COUNTIFS(pg_transaction_cleaned!$O$2:$O$5743,A5835,pg_transaction_cleaned!$F$2:$F$5743,"CAPTURE")</f>
        <v>1</v>
      </c>
      <c r="L5835" s="7">
        <f>SUMIFS(pg_transaction_cleaned!$H$2:$H$5743,pg_transaction_cleaned!$O$2:$O$5743,A5835,pg_transaction_cleaned!$F$2:$F$5743,"CAPTURE")</f>
        <v>1298</v>
      </c>
      <c r="M5835" s="6">
        <f>COUNTIFS(pg_transaction_cleaned!$O$2:$O$5743,A5835,pg_transaction_cleaned!$F$2:$F$5743,"REFUND")</f>
        <v>0</v>
      </c>
      <c r="N5835" s="7">
        <f>SUMIFS(pg_transaction_cleaned!$H$2:$H$5743,pg_transaction_cleaned!$O$2:$O$5743,A5835,pg_transaction_cleaned!$F$2:$F$5743,"REFUND")</f>
        <v>0</v>
      </c>
      <c r="O5835" s="6" t="str">
        <f t="shared" si="459"/>
        <v>OK</v>
      </c>
      <c r="P5835" s="8">
        <f t="shared" si="460"/>
        <v>0</v>
      </c>
    </row>
    <row r="5836" spans="1:16" x14ac:dyDescent="0.3">
      <c r="A5836" s="6" t="s">
        <v>11508</v>
      </c>
      <c r="B5836" s="6" t="s">
        <v>11877</v>
      </c>
      <c r="C5836" s="6" t="s">
        <v>11509</v>
      </c>
      <c r="D5836" s="6" t="s">
        <v>75</v>
      </c>
      <c r="E5836" s="6" t="s">
        <v>18</v>
      </c>
      <c r="F5836" s="6" t="s">
        <v>11835</v>
      </c>
      <c r="G5836" s="6" t="s">
        <v>19</v>
      </c>
      <c r="H5836" s="10">
        <f t="shared" si="456"/>
        <v>46267</v>
      </c>
      <c r="I5836" s="7">
        <f t="shared" si="457"/>
        <v>499</v>
      </c>
      <c r="J5836" s="6" t="str">
        <f t="shared" si="458"/>
        <v>Mumbai</v>
      </c>
      <c r="K5836" s="6">
        <f>COUNTIFS(pg_transaction_cleaned!$O$2:$O$5743,A5836,pg_transaction_cleaned!$F$2:$F$5743,"CAPTURE")</f>
        <v>1</v>
      </c>
      <c r="L5836" s="7">
        <f>SUMIFS(pg_transaction_cleaned!$H$2:$H$5743,pg_transaction_cleaned!$O$2:$O$5743,A5836,pg_transaction_cleaned!$F$2:$F$5743,"CAPTURE")</f>
        <v>499</v>
      </c>
      <c r="M5836" s="6">
        <f>COUNTIFS(pg_transaction_cleaned!$O$2:$O$5743,A5836,pg_transaction_cleaned!$F$2:$F$5743,"REFUND")</f>
        <v>0</v>
      </c>
      <c r="N5836" s="7">
        <f>SUMIFS(pg_transaction_cleaned!$H$2:$H$5743,pg_transaction_cleaned!$O$2:$O$5743,A5836,pg_transaction_cleaned!$F$2:$F$5743,"REFUND")</f>
        <v>0</v>
      </c>
      <c r="O5836" s="6" t="str">
        <f t="shared" si="459"/>
        <v>OK</v>
      </c>
      <c r="P5836" s="8">
        <f t="shared" si="460"/>
        <v>0</v>
      </c>
    </row>
    <row r="5837" spans="1:16" x14ac:dyDescent="0.3">
      <c r="A5837" s="6" t="s">
        <v>11510</v>
      </c>
      <c r="B5837" s="6" t="s">
        <v>11871</v>
      </c>
      <c r="C5837" s="6" t="s">
        <v>11511</v>
      </c>
      <c r="D5837" s="6" t="s">
        <v>23</v>
      </c>
      <c r="E5837" s="6" t="s">
        <v>54</v>
      </c>
      <c r="F5837" s="6" t="s">
        <v>11853</v>
      </c>
      <c r="G5837" s="6" t="s">
        <v>19</v>
      </c>
      <c r="H5837" s="10">
        <f t="shared" si="456"/>
        <v>46272</v>
      </c>
      <c r="I5837" s="7">
        <f t="shared" si="457"/>
        <v>1799</v>
      </c>
      <c r="J5837" s="6" t="str">
        <f t="shared" si="458"/>
        <v>Bengaluru</v>
      </c>
      <c r="K5837" s="6">
        <f>COUNTIFS(pg_transaction_cleaned!$O$2:$O$5743,A5837,pg_transaction_cleaned!$F$2:$F$5743,"CAPTURE")</f>
        <v>1</v>
      </c>
      <c r="L5837" s="7">
        <f>SUMIFS(pg_transaction_cleaned!$H$2:$H$5743,pg_transaction_cleaned!$O$2:$O$5743,A5837,pg_transaction_cleaned!$F$2:$F$5743,"CAPTURE")</f>
        <v>1799</v>
      </c>
      <c r="M5837" s="6">
        <f>COUNTIFS(pg_transaction_cleaned!$O$2:$O$5743,A5837,pg_transaction_cleaned!$F$2:$F$5743,"REFUND")</f>
        <v>0</v>
      </c>
      <c r="N5837" s="7">
        <f>SUMIFS(pg_transaction_cleaned!$H$2:$H$5743,pg_transaction_cleaned!$O$2:$O$5743,A5837,pg_transaction_cleaned!$F$2:$F$5743,"REFUND")</f>
        <v>0</v>
      </c>
      <c r="O5837" s="6" t="str">
        <f t="shared" si="459"/>
        <v>OK</v>
      </c>
      <c r="P5837" s="8">
        <f t="shared" si="460"/>
        <v>0</v>
      </c>
    </row>
    <row r="5838" spans="1:16" x14ac:dyDescent="0.3">
      <c r="A5838" s="6" t="s">
        <v>11512</v>
      </c>
      <c r="B5838" s="6" t="s">
        <v>12120</v>
      </c>
      <c r="C5838" s="6" t="s">
        <v>11513</v>
      </c>
      <c r="D5838" s="6" t="s">
        <v>42</v>
      </c>
      <c r="E5838" s="6" t="s">
        <v>18</v>
      </c>
      <c r="F5838" s="6" t="s">
        <v>11843</v>
      </c>
      <c r="G5838" s="6" t="s">
        <v>19</v>
      </c>
      <c r="H5838" s="10">
        <f t="shared" si="456"/>
        <v>46292</v>
      </c>
      <c r="I5838" s="7">
        <f t="shared" si="457"/>
        <v>349</v>
      </c>
      <c r="J5838" s="6" t="str">
        <f t="shared" si="458"/>
        <v>Hyderabad</v>
      </c>
      <c r="K5838" s="6">
        <f>COUNTIFS(pg_transaction_cleaned!$O$2:$O$5743,A5838,pg_transaction_cleaned!$F$2:$F$5743,"CAPTURE")</f>
        <v>1</v>
      </c>
      <c r="L5838" s="7">
        <f>SUMIFS(pg_transaction_cleaned!$H$2:$H$5743,pg_transaction_cleaned!$O$2:$O$5743,A5838,pg_transaction_cleaned!$F$2:$F$5743,"CAPTURE")</f>
        <v>349</v>
      </c>
      <c r="M5838" s="6">
        <f>COUNTIFS(pg_transaction_cleaned!$O$2:$O$5743,A5838,pg_transaction_cleaned!$F$2:$F$5743,"REFUND")</f>
        <v>0</v>
      </c>
      <c r="N5838" s="7">
        <f>SUMIFS(pg_transaction_cleaned!$H$2:$H$5743,pg_transaction_cleaned!$O$2:$O$5743,A5838,pg_transaction_cleaned!$F$2:$F$5743,"REFUND")</f>
        <v>0</v>
      </c>
      <c r="O5838" s="6" t="str">
        <f t="shared" si="459"/>
        <v>OK</v>
      </c>
      <c r="P5838" s="8">
        <f t="shared" si="460"/>
        <v>0</v>
      </c>
    </row>
    <row r="5839" spans="1:16" x14ac:dyDescent="0.3">
      <c r="A5839" s="6" t="s">
        <v>11514</v>
      </c>
      <c r="B5839" s="6" t="s">
        <v>11963</v>
      </c>
      <c r="C5839" s="6" t="s">
        <v>11515</v>
      </c>
      <c r="D5839" s="6" t="s">
        <v>51</v>
      </c>
      <c r="E5839" s="6" t="s">
        <v>18</v>
      </c>
      <c r="F5839" s="6" t="s">
        <v>11839</v>
      </c>
      <c r="G5839" s="6" t="s">
        <v>19</v>
      </c>
      <c r="H5839" s="10">
        <f t="shared" si="456"/>
        <v>46287</v>
      </c>
      <c r="I5839" s="7">
        <f t="shared" si="457"/>
        <v>1299</v>
      </c>
      <c r="J5839" s="6" t="str">
        <f t="shared" si="458"/>
        <v>Chennai</v>
      </c>
      <c r="K5839" s="6">
        <f>COUNTIFS(pg_transaction_cleaned!$O$2:$O$5743,A5839,pg_transaction_cleaned!$F$2:$F$5743,"CAPTURE")</f>
        <v>1</v>
      </c>
      <c r="L5839" s="7">
        <f>SUMIFS(pg_transaction_cleaned!$H$2:$H$5743,pg_transaction_cleaned!$O$2:$O$5743,A5839,pg_transaction_cleaned!$F$2:$F$5743,"CAPTURE")</f>
        <v>1299</v>
      </c>
      <c r="M5839" s="6">
        <f>COUNTIFS(pg_transaction_cleaned!$O$2:$O$5743,A5839,pg_transaction_cleaned!$F$2:$F$5743,"REFUND")</f>
        <v>0</v>
      </c>
      <c r="N5839" s="7">
        <f>SUMIFS(pg_transaction_cleaned!$H$2:$H$5743,pg_transaction_cleaned!$O$2:$O$5743,A5839,pg_transaction_cleaned!$F$2:$F$5743,"REFUND")</f>
        <v>0</v>
      </c>
      <c r="O5839" s="6" t="str">
        <f t="shared" si="459"/>
        <v>OK</v>
      </c>
      <c r="P5839" s="8">
        <f t="shared" si="460"/>
        <v>0</v>
      </c>
    </row>
    <row r="5840" spans="1:16" x14ac:dyDescent="0.3">
      <c r="A5840" s="6" t="s">
        <v>11516</v>
      </c>
      <c r="B5840" s="6" t="s">
        <v>11830</v>
      </c>
      <c r="C5840" s="6" t="s">
        <v>11517</v>
      </c>
      <c r="D5840" s="6" t="s">
        <v>37</v>
      </c>
      <c r="E5840" s="6" t="s">
        <v>18</v>
      </c>
      <c r="F5840" s="6" t="s">
        <v>11922</v>
      </c>
      <c r="G5840" s="6" t="s">
        <v>19</v>
      </c>
      <c r="H5840" s="10">
        <f t="shared" si="456"/>
        <v>46282</v>
      </c>
      <c r="I5840" s="7">
        <f t="shared" si="457"/>
        <v>1998</v>
      </c>
      <c r="J5840" s="6" t="str">
        <f t="shared" si="458"/>
        <v>Lucknow</v>
      </c>
      <c r="K5840" s="6">
        <f>COUNTIFS(pg_transaction_cleaned!$O$2:$O$5743,A5840,pg_transaction_cleaned!$F$2:$F$5743,"CAPTURE")</f>
        <v>1</v>
      </c>
      <c r="L5840" s="7">
        <f>SUMIFS(pg_transaction_cleaned!$H$2:$H$5743,pg_transaction_cleaned!$O$2:$O$5743,A5840,pg_transaction_cleaned!$F$2:$F$5743,"CAPTURE")</f>
        <v>1998</v>
      </c>
      <c r="M5840" s="6">
        <f>COUNTIFS(pg_transaction_cleaned!$O$2:$O$5743,A5840,pg_transaction_cleaned!$F$2:$F$5743,"REFUND")</f>
        <v>0</v>
      </c>
      <c r="N5840" s="7">
        <f>SUMIFS(pg_transaction_cleaned!$H$2:$H$5743,pg_transaction_cleaned!$O$2:$O$5743,A5840,pg_transaction_cleaned!$F$2:$F$5743,"REFUND")</f>
        <v>0</v>
      </c>
      <c r="O5840" s="6" t="str">
        <f t="shared" si="459"/>
        <v>OK</v>
      </c>
      <c r="P5840" s="8">
        <f t="shared" si="460"/>
        <v>0</v>
      </c>
    </row>
    <row r="5841" spans="1:16" x14ac:dyDescent="0.3">
      <c r="A5841" s="6" t="s">
        <v>11518</v>
      </c>
      <c r="B5841" s="6" t="s">
        <v>11836</v>
      </c>
      <c r="C5841" s="6" t="s">
        <v>11519</v>
      </c>
      <c r="D5841" s="6"/>
      <c r="E5841" s="6" t="s">
        <v>18</v>
      </c>
      <c r="F5841" s="6" t="s">
        <v>11837</v>
      </c>
      <c r="G5841" s="6" t="s">
        <v>19</v>
      </c>
      <c r="H5841" s="10">
        <f t="shared" si="456"/>
        <v>46278</v>
      </c>
      <c r="I5841" s="7">
        <f t="shared" si="457"/>
        <v>999</v>
      </c>
      <c r="J5841" s="6" t="str">
        <f t="shared" si="458"/>
        <v>Unknown</v>
      </c>
      <c r="K5841" s="6">
        <f>COUNTIFS(pg_transaction_cleaned!$O$2:$O$5743,A5841,pg_transaction_cleaned!$F$2:$F$5743,"CAPTURE")</f>
        <v>1</v>
      </c>
      <c r="L5841" s="7">
        <f>SUMIFS(pg_transaction_cleaned!$H$2:$H$5743,pg_transaction_cleaned!$O$2:$O$5743,A5841,pg_transaction_cleaned!$F$2:$F$5743,"CAPTURE")</f>
        <v>999</v>
      </c>
      <c r="M5841" s="6">
        <f>COUNTIFS(pg_transaction_cleaned!$O$2:$O$5743,A5841,pg_transaction_cleaned!$F$2:$F$5743,"REFUND")</f>
        <v>0</v>
      </c>
      <c r="N5841" s="7">
        <f>SUMIFS(pg_transaction_cleaned!$H$2:$H$5743,pg_transaction_cleaned!$O$2:$O$5743,A5841,pg_transaction_cleaned!$F$2:$F$5743,"REFUND")</f>
        <v>0</v>
      </c>
      <c r="O5841" s="6" t="str">
        <f t="shared" si="459"/>
        <v>OK</v>
      </c>
      <c r="P5841" s="8">
        <f t="shared" si="460"/>
        <v>0</v>
      </c>
    </row>
    <row r="5842" spans="1:16" x14ac:dyDescent="0.3">
      <c r="A5842" s="6" t="s">
        <v>11520</v>
      </c>
      <c r="B5842" s="6" t="s">
        <v>11895</v>
      </c>
      <c r="C5842" s="6" t="s">
        <v>11521</v>
      </c>
      <c r="D5842" s="6" t="s">
        <v>51</v>
      </c>
      <c r="E5842" s="6" t="s">
        <v>54</v>
      </c>
      <c r="F5842" s="6" t="s">
        <v>11837</v>
      </c>
      <c r="G5842" s="6" t="s">
        <v>19</v>
      </c>
      <c r="H5842" s="10">
        <f t="shared" si="456"/>
        <v>46295</v>
      </c>
      <c r="I5842" s="7">
        <f t="shared" si="457"/>
        <v>999</v>
      </c>
      <c r="J5842" s="6" t="str">
        <f t="shared" si="458"/>
        <v>Chennai</v>
      </c>
      <c r="K5842" s="6">
        <f>COUNTIFS(pg_transaction_cleaned!$O$2:$O$5743,A5842,pg_transaction_cleaned!$F$2:$F$5743,"CAPTURE")</f>
        <v>1</v>
      </c>
      <c r="L5842" s="7">
        <f>SUMIFS(pg_transaction_cleaned!$H$2:$H$5743,pg_transaction_cleaned!$O$2:$O$5743,A5842,pg_transaction_cleaned!$F$2:$F$5743,"CAPTURE")</f>
        <v>999</v>
      </c>
      <c r="M5842" s="6">
        <f>COUNTIFS(pg_transaction_cleaned!$O$2:$O$5743,A5842,pg_transaction_cleaned!$F$2:$F$5743,"REFUND")</f>
        <v>0</v>
      </c>
      <c r="N5842" s="7">
        <f>SUMIFS(pg_transaction_cleaned!$H$2:$H$5743,pg_transaction_cleaned!$O$2:$O$5743,A5842,pg_transaction_cleaned!$F$2:$F$5743,"REFUND")</f>
        <v>0</v>
      </c>
      <c r="O5842" s="6" t="str">
        <f t="shared" si="459"/>
        <v>OK</v>
      </c>
      <c r="P5842" s="8">
        <f t="shared" si="460"/>
        <v>0</v>
      </c>
    </row>
    <row r="5843" spans="1:16" x14ac:dyDescent="0.3">
      <c r="A5843" s="6" t="s">
        <v>11522</v>
      </c>
      <c r="B5843" s="6" t="s">
        <v>11947</v>
      </c>
      <c r="C5843" s="6" t="s">
        <v>11523</v>
      </c>
      <c r="D5843" s="6" t="s">
        <v>23</v>
      </c>
      <c r="E5843" s="6" t="s">
        <v>18</v>
      </c>
      <c r="F5843" s="6" t="s">
        <v>11849</v>
      </c>
      <c r="G5843" s="6" t="s">
        <v>19</v>
      </c>
      <c r="H5843" s="10">
        <f t="shared" si="456"/>
        <v>46268</v>
      </c>
      <c r="I5843" s="7">
        <f t="shared" si="457"/>
        <v>4298</v>
      </c>
      <c r="J5843" s="6" t="str">
        <f t="shared" si="458"/>
        <v>Bengaluru</v>
      </c>
      <c r="K5843" s="6">
        <f>COUNTIFS(pg_transaction_cleaned!$O$2:$O$5743,A5843,pg_transaction_cleaned!$F$2:$F$5743,"CAPTURE")</f>
        <v>1</v>
      </c>
      <c r="L5843" s="7">
        <f>SUMIFS(pg_transaction_cleaned!$H$2:$H$5743,pg_transaction_cleaned!$O$2:$O$5743,A5843,pg_transaction_cleaned!$F$2:$F$5743,"CAPTURE")</f>
        <v>4298</v>
      </c>
      <c r="M5843" s="6">
        <f>COUNTIFS(pg_transaction_cleaned!$O$2:$O$5743,A5843,pg_transaction_cleaned!$F$2:$F$5743,"REFUND")</f>
        <v>0</v>
      </c>
      <c r="N5843" s="7">
        <f>SUMIFS(pg_transaction_cleaned!$H$2:$H$5743,pg_transaction_cleaned!$O$2:$O$5743,A5843,pg_transaction_cleaned!$F$2:$F$5743,"REFUND")</f>
        <v>0</v>
      </c>
      <c r="O5843" s="6" t="str">
        <f t="shared" si="459"/>
        <v>OK</v>
      </c>
      <c r="P5843" s="8">
        <f t="shared" si="460"/>
        <v>0</v>
      </c>
    </row>
    <row r="5844" spans="1:16" x14ac:dyDescent="0.3">
      <c r="A5844" s="6" t="s">
        <v>11524</v>
      </c>
      <c r="B5844" s="6" t="s">
        <v>11909</v>
      </c>
      <c r="C5844" s="6" t="s">
        <v>11525</v>
      </c>
      <c r="D5844" s="6" t="s">
        <v>23</v>
      </c>
      <c r="E5844" s="6" t="s">
        <v>54</v>
      </c>
      <c r="F5844" s="6" t="s">
        <v>11839</v>
      </c>
      <c r="G5844" s="6" t="s">
        <v>80</v>
      </c>
      <c r="H5844" s="10">
        <f t="shared" si="456"/>
        <v>46276</v>
      </c>
      <c r="I5844" s="7">
        <f t="shared" si="457"/>
        <v>1299</v>
      </c>
      <c r="J5844" s="6" t="str">
        <f t="shared" si="458"/>
        <v>Bengaluru</v>
      </c>
      <c r="K5844" s="6">
        <f>COUNTIFS(pg_transaction_cleaned!$O$2:$O$5743,A5844,pg_transaction_cleaned!$F$2:$F$5743,"CAPTURE")</f>
        <v>0</v>
      </c>
      <c r="L5844" s="7">
        <f>SUMIFS(pg_transaction_cleaned!$H$2:$H$5743,pg_transaction_cleaned!$O$2:$O$5743,A5844,pg_transaction_cleaned!$F$2:$F$5743,"CAPTURE")</f>
        <v>0</v>
      </c>
      <c r="M5844" s="6">
        <f>COUNTIFS(pg_transaction_cleaned!$O$2:$O$5743,A5844,pg_transaction_cleaned!$F$2:$F$5743,"REFUND")</f>
        <v>0</v>
      </c>
      <c r="N5844" s="7">
        <f>SUMIFS(pg_transaction_cleaned!$H$2:$H$5743,pg_transaction_cleaned!$O$2:$O$5743,A5844,pg_transaction_cleaned!$F$2:$F$5743,"REFUND")</f>
        <v>0</v>
      </c>
      <c r="O5844" s="6" t="str">
        <f t="shared" si="459"/>
        <v>OK</v>
      </c>
      <c r="P5844" s="8">
        <f t="shared" si="460"/>
        <v>0</v>
      </c>
    </row>
    <row r="5845" spans="1:16" x14ac:dyDescent="0.3">
      <c r="A5845" s="6" t="s">
        <v>11526</v>
      </c>
      <c r="B5845" s="6" t="s">
        <v>11857</v>
      </c>
      <c r="C5845" s="6" t="s">
        <v>11527</v>
      </c>
      <c r="D5845" s="6" t="s">
        <v>51</v>
      </c>
      <c r="E5845" s="6" t="s">
        <v>27</v>
      </c>
      <c r="F5845" s="6" t="s">
        <v>11855</v>
      </c>
      <c r="G5845" s="6" t="s">
        <v>19</v>
      </c>
      <c r="H5845" s="10">
        <f t="shared" si="456"/>
        <v>46287</v>
      </c>
      <c r="I5845" s="7">
        <f t="shared" si="457"/>
        <v>4999</v>
      </c>
      <c r="J5845" s="6" t="str">
        <f t="shared" si="458"/>
        <v>Chennai</v>
      </c>
      <c r="K5845" s="6">
        <f>COUNTIFS(pg_transaction_cleaned!$O$2:$O$5743,A5845,pg_transaction_cleaned!$F$2:$F$5743,"CAPTURE")</f>
        <v>1</v>
      </c>
      <c r="L5845" s="7">
        <f>SUMIFS(pg_transaction_cleaned!$H$2:$H$5743,pg_transaction_cleaned!$O$2:$O$5743,A5845,pg_transaction_cleaned!$F$2:$F$5743,"CAPTURE")</f>
        <v>4999</v>
      </c>
      <c r="M5845" s="6">
        <f>COUNTIFS(pg_transaction_cleaned!$O$2:$O$5743,A5845,pg_transaction_cleaned!$F$2:$F$5743,"REFUND")</f>
        <v>0</v>
      </c>
      <c r="N5845" s="7">
        <f>SUMIFS(pg_transaction_cleaned!$H$2:$H$5743,pg_transaction_cleaned!$O$2:$O$5743,A5845,pg_transaction_cleaned!$F$2:$F$5743,"REFUND")</f>
        <v>0</v>
      </c>
      <c r="O5845" s="6" t="str">
        <f t="shared" si="459"/>
        <v>OK</v>
      </c>
      <c r="P5845" s="8">
        <f t="shared" si="460"/>
        <v>0</v>
      </c>
    </row>
    <row r="5846" spans="1:16" x14ac:dyDescent="0.3">
      <c r="A5846" s="6" t="s">
        <v>11528</v>
      </c>
      <c r="B5846" s="6" t="s">
        <v>11868</v>
      </c>
      <c r="C5846" s="6" t="s">
        <v>11529</v>
      </c>
      <c r="D5846" s="6" t="s">
        <v>61</v>
      </c>
      <c r="E5846" s="6" t="s">
        <v>18</v>
      </c>
      <c r="F5846" s="6" t="s">
        <v>12057</v>
      </c>
      <c r="G5846" s="6" t="s">
        <v>19</v>
      </c>
      <c r="H5846" s="10">
        <f t="shared" si="456"/>
        <v>46288</v>
      </c>
      <c r="I5846" s="7">
        <f t="shared" si="457"/>
        <v>6097</v>
      </c>
      <c r="J5846" s="6" t="str">
        <f t="shared" si="458"/>
        <v>Delhi</v>
      </c>
      <c r="K5846" s="6">
        <f>COUNTIFS(pg_transaction_cleaned!$O$2:$O$5743,A5846,pg_transaction_cleaned!$F$2:$F$5743,"CAPTURE")</f>
        <v>1</v>
      </c>
      <c r="L5846" s="7">
        <f>SUMIFS(pg_transaction_cleaned!$H$2:$H$5743,pg_transaction_cleaned!$O$2:$O$5743,A5846,pg_transaction_cleaned!$F$2:$F$5743,"CAPTURE")</f>
        <v>6097</v>
      </c>
      <c r="M5846" s="6">
        <f>COUNTIFS(pg_transaction_cleaned!$O$2:$O$5743,A5846,pg_transaction_cleaned!$F$2:$F$5743,"REFUND")</f>
        <v>0</v>
      </c>
      <c r="N5846" s="7">
        <f>SUMIFS(pg_transaction_cleaned!$H$2:$H$5743,pg_transaction_cleaned!$O$2:$O$5743,A5846,pg_transaction_cleaned!$F$2:$F$5743,"REFUND")</f>
        <v>0</v>
      </c>
      <c r="O5846" s="6" t="str">
        <f t="shared" si="459"/>
        <v>OK</v>
      </c>
      <c r="P5846" s="8">
        <f t="shared" si="460"/>
        <v>0</v>
      </c>
    </row>
    <row r="5847" spans="1:16" x14ac:dyDescent="0.3">
      <c r="A5847" s="6" t="s">
        <v>11530</v>
      </c>
      <c r="B5847" s="6" t="s">
        <v>11834</v>
      </c>
      <c r="C5847" s="6" t="s">
        <v>11531</v>
      </c>
      <c r="D5847" s="6"/>
      <c r="E5847" s="6" t="s">
        <v>27</v>
      </c>
      <c r="F5847" s="6" t="s">
        <v>11978</v>
      </c>
      <c r="G5847" s="6" t="s">
        <v>19</v>
      </c>
      <c r="H5847" s="10">
        <f t="shared" si="456"/>
        <v>46276</v>
      </c>
      <c r="I5847" s="7">
        <f t="shared" si="457"/>
        <v>5097</v>
      </c>
      <c r="J5847" s="6" t="str">
        <f t="shared" si="458"/>
        <v>Unknown</v>
      </c>
      <c r="K5847" s="6">
        <f>COUNTIFS(pg_transaction_cleaned!$O$2:$O$5743,A5847,pg_transaction_cleaned!$F$2:$F$5743,"CAPTURE")</f>
        <v>1</v>
      </c>
      <c r="L5847" s="7">
        <f>SUMIFS(pg_transaction_cleaned!$H$2:$H$5743,pg_transaction_cleaned!$O$2:$O$5743,A5847,pg_transaction_cleaned!$F$2:$F$5743,"CAPTURE")</f>
        <v>5097</v>
      </c>
      <c r="M5847" s="6">
        <f>COUNTIFS(pg_transaction_cleaned!$O$2:$O$5743,A5847,pg_transaction_cleaned!$F$2:$F$5743,"REFUND")</f>
        <v>0</v>
      </c>
      <c r="N5847" s="7">
        <f>SUMIFS(pg_transaction_cleaned!$H$2:$H$5743,pg_transaction_cleaned!$O$2:$O$5743,A5847,pg_transaction_cleaned!$F$2:$F$5743,"REFUND")</f>
        <v>0</v>
      </c>
      <c r="O5847" s="6" t="str">
        <f t="shared" si="459"/>
        <v>OK</v>
      </c>
      <c r="P5847" s="8">
        <f t="shared" si="460"/>
        <v>0</v>
      </c>
    </row>
    <row r="5848" spans="1:16" x14ac:dyDescent="0.3">
      <c r="A5848" s="6" t="s">
        <v>11532</v>
      </c>
      <c r="B5848" s="6" t="s">
        <v>11940</v>
      </c>
      <c r="C5848" s="6" t="s">
        <v>11533</v>
      </c>
      <c r="D5848" s="6" t="s">
        <v>34</v>
      </c>
      <c r="E5848" s="6" t="s">
        <v>54</v>
      </c>
      <c r="F5848" s="6" t="s">
        <v>12088</v>
      </c>
      <c r="G5848" s="6" t="s">
        <v>19</v>
      </c>
      <c r="H5848" s="10">
        <f t="shared" si="456"/>
        <v>46290</v>
      </c>
      <c r="I5848" s="7">
        <f t="shared" si="457"/>
        <v>2597</v>
      </c>
      <c r="J5848" s="6" t="str">
        <f t="shared" si="458"/>
        <v>Ahmedabad</v>
      </c>
      <c r="K5848" s="6">
        <f>COUNTIFS(pg_transaction_cleaned!$O$2:$O$5743,A5848,pg_transaction_cleaned!$F$2:$F$5743,"CAPTURE")</f>
        <v>1</v>
      </c>
      <c r="L5848" s="7">
        <f>SUMIFS(pg_transaction_cleaned!$H$2:$H$5743,pg_transaction_cleaned!$O$2:$O$5743,A5848,pg_transaction_cleaned!$F$2:$F$5743,"CAPTURE")</f>
        <v>2597</v>
      </c>
      <c r="M5848" s="6">
        <f>COUNTIFS(pg_transaction_cleaned!$O$2:$O$5743,A5848,pg_transaction_cleaned!$F$2:$F$5743,"REFUND")</f>
        <v>0</v>
      </c>
      <c r="N5848" s="7">
        <f>SUMIFS(pg_transaction_cleaned!$H$2:$H$5743,pg_transaction_cleaned!$O$2:$O$5743,A5848,pg_transaction_cleaned!$F$2:$F$5743,"REFUND")</f>
        <v>0</v>
      </c>
      <c r="O5848" s="6" t="str">
        <f t="shared" si="459"/>
        <v>OK</v>
      </c>
      <c r="P5848" s="8">
        <f t="shared" si="460"/>
        <v>0</v>
      </c>
    </row>
    <row r="5849" spans="1:16" x14ac:dyDescent="0.3">
      <c r="A5849" s="6" t="s">
        <v>11534</v>
      </c>
      <c r="B5849" s="6" t="s">
        <v>11927</v>
      </c>
      <c r="C5849" s="6" t="s">
        <v>11535</v>
      </c>
      <c r="D5849" s="6" t="s">
        <v>42</v>
      </c>
      <c r="E5849" s="6" t="s">
        <v>54</v>
      </c>
      <c r="F5849" s="6" t="s">
        <v>12029</v>
      </c>
      <c r="G5849" s="6" t="s">
        <v>19</v>
      </c>
      <c r="H5849" s="10">
        <f t="shared" si="456"/>
        <v>46279</v>
      </c>
      <c r="I5849" s="7">
        <f t="shared" si="457"/>
        <v>3597</v>
      </c>
      <c r="J5849" s="6" t="str">
        <f t="shared" si="458"/>
        <v>Hyderabad</v>
      </c>
      <c r="K5849" s="6">
        <f>COUNTIFS(pg_transaction_cleaned!$O$2:$O$5743,A5849,pg_transaction_cleaned!$F$2:$F$5743,"CAPTURE")</f>
        <v>1</v>
      </c>
      <c r="L5849" s="7">
        <f>SUMIFS(pg_transaction_cleaned!$H$2:$H$5743,pg_transaction_cleaned!$O$2:$O$5743,A5849,pg_transaction_cleaned!$F$2:$F$5743,"CAPTURE")</f>
        <v>3597</v>
      </c>
      <c r="M5849" s="6">
        <f>COUNTIFS(pg_transaction_cleaned!$O$2:$O$5743,A5849,pg_transaction_cleaned!$F$2:$F$5743,"REFUND")</f>
        <v>0</v>
      </c>
      <c r="N5849" s="7">
        <f>SUMIFS(pg_transaction_cleaned!$H$2:$H$5743,pg_transaction_cleaned!$O$2:$O$5743,A5849,pg_transaction_cleaned!$F$2:$F$5743,"REFUND")</f>
        <v>0</v>
      </c>
      <c r="O5849" s="6" t="str">
        <f t="shared" si="459"/>
        <v>OK</v>
      </c>
      <c r="P5849" s="8">
        <f t="shared" si="460"/>
        <v>0</v>
      </c>
    </row>
    <row r="5850" spans="1:16" x14ac:dyDescent="0.3">
      <c r="A5850" s="6" t="s">
        <v>11536</v>
      </c>
      <c r="B5850" s="6" t="s">
        <v>11926</v>
      </c>
      <c r="C5850" s="6" t="s">
        <v>9396</v>
      </c>
      <c r="D5850" s="6" t="s">
        <v>34</v>
      </c>
      <c r="E5850" s="6" t="s">
        <v>18</v>
      </c>
      <c r="F5850" s="6" t="s">
        <v>11986</v>
      </c>
      <c r="G5850" s="6" t="s">
        <v>19</v>
      </c>
      <c r="H5850" s="10">
        <f t="shared" si="456"/>
        <v>46270</v>
      </c>
      <c r="I5850" s="7">
        <f t="shared" si="457"/>
        <v>9798</v>
      </c>
      <c r="J5850" s="6" t="str">
        <f t="shared" si="458"/>
        <v>Ahmedabad</v>
      </c>
      <c r="K5850" s="6">
        <f>COUNTIFS(pg_transaction_cleaned!$O$2:$O$5743,A5850,pg_transaction_cleaned!$F$2:$F$5743,"CAPTURE")</f>
        <v>1</v>
      </c>
      <c r="L5850" s="7">
        <f>SUMIFS(pg_transaction_cleaned!$H$2:$H$5743,pg_transaction_cleaned!$O$2:$O$5743,A5850,pg_transaction_cleaned!$F$2:$F$5743,"CAPTURE")</f>
        <v>9798</v>
      </c>
      <c r="M5850" s="6">
        <f>COUNTIFS(pg_transaction_cleaned!$O$2:$O$5743,A5850,pg_transaction_cleaned!$F$2:$F$5743,"REFUND")</f>
        <v>0</v>
      </c>
      <c r="N5850" s="7">
        <f>SUMIFS(pg_transaction_cleaned!$H$2:$H$5743,pg_transaction_cleaned!$O$2:$O$5743,A5850,pg_transaction_cleaned!$F$2:$F$5743,"REFUND")</f>
        <v>0</v>
      </c>
      <c r="O5850" s="6" t="str">
        <f t="shared" si="459"/>
        <v>OK</v>
      </c>
      <c r="P5850" s="8">
        <f t="shared" si="460"/>
        <v>0</v>
      </c>
    </row>
    <row r="5851" spans="1:16" x14ac:dyDescent="0.3">
      <c r="A5851" s="6" t="s">
        <v>11537</v>
      </c>
      <c r="B5851" s="6" t="s">
        <v>11871</v>
      </c>
      <c r="C5851" s="6" t="s">
        <v>11538</v>
      </c>
      <c r="D5851" s="6" t="s">
        <v>17</v>
      </c>
      <c r="E5851" s="6" t="s">
        <v>27</v>
      </c>
      <c r="F5851" s="6" t="s">
        <v>11872</v>
      </c>
      <c r="G5851" s="6" t="s">
        <v>19</v>
      </c>
      <c r="H5851" s="10">
        <f t="shared" si="456"/>
        <v>46272</v>
      </c>
      <c r="I5851" s="7">
        <f t="shared" si="457"/>
        <v>3998</v>
      </c>
      <c r="J5851" s="6" t="str">
        <f t="shared" si="458"/>
        <v>Pune</v>
      </c>
      <c r="K5851" s="6">
        <f>COUNTIFS(pg_transaction_cleaned!$O$2:$O$5743,A5851,pg_transaction_cleaned!$F$2:$F$5743,"CAPTURE")</f>
        <v>1</v>
      </c>
      <c r="L5851" s="7">
        <f>SUMIFS(pg_transaction_cleaned!$H$2:$H$5743,pg_transaction_cleaned!$O$2:$O$5743,A5851,pg_transaction_cleaned!$F$2:$F$5743,"CAPTURE")</f>
        <v>3998</v>
      </c>
      <c r="M5851" s="6">
        <f>COUNTIFS(pg_transaction_cleaned!$O$2:$O$5743,A5851,pg_transaction_cleaned!$F$2:$F$5743,"REFUND")</f>
        <v>0</v>
      </c>
      <c r="N5851" s="7">
        <f>SUMIFS(pg_transaction_cleaned!$H$2:$H$5743,pg_transaction_cleaned!$O$2:$O$5743,A5851,pg_transaction_cleaned!$F$2:$F$5743,"REFUND")</f>
        <v>0</v>
      </c>
      <c r="O5851" s="6" t="str">
        <f t="shared" si="459"/>
        <v>OK</v>
      </c>
      <c r="P5851" s="8">
        <f t="shared" si="460"/>
        <v>0</v>
      </c>
    </row>
    <row r="5852" spans="1:16" x14ac:dyDescent="0.3">
      <c r="A5852" s="6" t="s">
        <v>11539</v>
      </c>
      <c r="B5852" s="6" t="s">
        <v>11896</v>
      </c>
      <c r="C5852" s="6" t="s">
        <v>11540</v>
      </c>
      <c r="D5852" s="6" t="s">
        <v>17</v>
      </c>
      <c r="E5852" s="6" t="s">
        <v>54</v>
      </c>
      <c r="F5852" s="6" t="s">
        <v>11835</v>
      </c>
      <c r="G5852" s="6" t="s">
        <v>19</v>
      </c>
      <c r="H5852" s="10">
        <f t="shared" si="456"/>
        <v>46292</v>
      </c>
      <c r="I5852" s="7">
        <f t="shared" si="457"/>
        <v>499</v>
      </c>
      <c r="J5852" s="6" t="str">
        <f t="shared" si="458"/>
        <v>Pune</v>
      </c>
      <c r="K5852" s="6">
        <f>COUNTIFS(pg_transaction_cleaned!$O$2:$O$5743,A5852,pg_transaction_cleaned!$F$2:$F$5743,"CAPTURE")</f>
        <v>1</v>
      </c>
      <c r="L5852" s="7">
        <f>SUMIFS(pg_transaction_cleaned!$H$2:$H$5743,pg_transaction_cleaned!$O$2:$O$5743,A5852,pg_transaction_cleaned!$F$2:$F$5743,"CAPTURE")</f>
        <v>499</v>
      </c>
      <c r="M5852" s="6">
        <f>COUNTIFS(pg_transaction_cleaned!$O$2:$O$5743,A5852,pg_transaction_cleaned!$F$2:$F$5743,"REFUND")</f>
        <v>0</v>
      </c>
      <c r="N5852" s="7">
        <f>SUMIFS(pg_transaction_cleaned!$H$2:$H$5743,pg_transaction_cleaned!$O$2:$O$5743,A5852,pg_transaction_cleaned!$F$2:$F$5743,"REFUND")</f>
        <v>0</v>
      </c>
      <c r="O5852" s="6" t="str">
        <f t="shared" si="459"/>
        <v>OK</v>
      </c>
      <c r="P5852" s="8">
        <f t="shared" si="460"/>
        <v>0</v>
      </c>
    </row>
    <row r="5853" spans="1:16" x14ac:dyDescent="0.3">
      <c r="A5853" s="6" t="s">
        <v>11541</v>
      </c>
      <c r="B5853" s="6" t="s">
        <v>11846</v>
      </c>
      <c r="C5853" s="6" t="s">
        <v>4734</v>
      </c>
      <c r="D5853" s="6"/>
      <c r="E5853" s="6" t="s">
        <v>27</v>
      </c>
      <c r="F5853" s="6" t="s">
        <v>11902</v>
      </c>
      <c r="G5853" s="6" t="s">
        <v>19</v>
      </c>
      <c r="H5853" s="10">
        <f t="shared" si="456"/>
        <v>46285</v>
      </c>
      <c r="I5853" s="7">
        <f t="shared" si="457"/>
        <v>2999</v>
      </c>
      <c r="J5853" s="6" t="str">
        <f t="shared" si="458"/>
        <v>Unknown</v>
      </c>
      <c r="K5853" s="6">
        <f>COUNTIFS(pg_transaction_cleaned!$O$2:$O$5743,A5853,pg_transaction_cleaned!$F$2:$F$5743,"CAPTURE")</f>
        <v>1</v>
      </c>
      <c r="L5853" s="7">
        <f>SUMIFS(pg_transaction_cleaned!$H$2:$H$5743,pg_transaction_cleaned!$O$2:$O$5743,A5853,pg_transaction_cleaned!$F$2:$F$5743,"CAPTURE")</f>
        <v>2999</v>
      </c>
      <c r="M5853" s="6">
        <f>COUNTIFS(pg_transaction_cleaned!$O$2:$O$5743,A5853,pg_transaction_cleaned!$F$2:$F$5743,"REFUND")</f>
        <v>0</v>
      </c>
      <c r="N5853" s="7">
        <f>SUMIFS(pg_transaction_cleaned!$H$2:$H$5743,pg_transaction_cleaned!$O$2:$O$5743,A5853,pg_transaction_cleaned!$F$2:$F$5743,"REFUND")</f>
        <v>0</v>
      </c>
      <c r="O5853" s="6" t="str">
        <f t="shared" si="459"/>
        <v>OK</v>
      </c>
      <c r="P5853" s="8">
        <f t="shared" si="460"/>
        <v>0</v>
      </c>
    </row>
    <row r="5854" spans="1:16" x14ac:dyDescent="0.3">
      <c r="A5854" s="6" t="s">
        <v>11542</v>
      </c>
      <c r="B5854" s="6" t="s">
        <v>11896</v>
      </c>
      <c r="C5854" s="6" t="s">
        <v>11543</v>
      </c>
      <c r="D5854" s="6" t="s">
        <v>17</v>
      </c>
      <c r="E5854" s="6" t="s">
        <v>27</v>
      </c>
      <c r="F5854" s="6" t="s">
        <v>11869</v>
      </c>
      <c r="G5854" s="6" t="s">
        <v>19</v>
      </c>
      <c r="H5854" s="10">
        <f t="shared" si="456"/>
        <v>46292</v>
      </c>
      <c r="I5854" s="7">
        <f t="shared" si="457"/>
        <v>599</v>
      </c>
      <c r="J5854" s="6" t="str">
        <f t="shared" si="458"/>
        <v>Pune</v>
      </c>
      <c r="K5854" s="6">
        <f>COUNTIFS(pg_transaction_cleaned!$O$2:$O$5743,A5854,pg_transaction_cleaned!$F$2:$F$5743,"CAPTURE")</f>
        <v>1</v>
      </c>
      <c r="L5854" s="7">
        <f>SUMIFS(pg_transaction_cleaned!$H$2:$H$5743,pg_transaction_cleaned!$O$2:$O$5743,A5854,pg_transaction_cleaned!$F$2:$F$5743,"CAPTURE")</f>
        <v>599</v>
      </c>
      <c r="M5854" s="6">
        <f>COUNTIFS(pg_transaction_cleaned!$O$2:$O$5743,A5854,pg_transaction_cleaned!$F$2:$F$5743,"REFUND")</f>
        <v>0</v>
      </c>
      <c r="N5854" s="7">
        <f>SUMIFS(pg_transaction_cleaned!$H$2:$H$5743,pg_transaction_cleaned!$O$2:$O$5743,A5854,pg_transaction_cleaned!$F$2:$F$5743,"REFUND")</f>
        <v>0</v>
      </c>
      <c r="O5854" s="6" t="str">
        <f t="shared" si="459"/>
        <v>OK</v>
      </c>
      <c r="P5854" s="8">
        <f t="shared" si="460"/>
        <v>0</v>
      </c>
    </row>
    <row r="5855" spans="1:16" x14ac:dyDescent="0.3">
      <c r="A5855" s="6" t="s">
        <v>11544</v>
      </c>
      <c r="B5855" s="6" t="s">
        <v>11895</v>
      </c>
      <c r="C5855" s="6" t="s">
        <v>11545</v>
      </c>
      <c r="D5855" s="6" t="s">
        <v>17</v>
      </c>
      <c r="E5855" s="6" t="s">
        <v>43</v>
      </c>
      <c r="F5855" s="6" t="s">
        <v>11843</v>
      </c>
      <c r="G5855" s="6" t="s">
        <v>19</v>
      </c>
      <c r="H5855" s="10">
        <f t="shared" si="456"/>
        <v>46295</v>
      </c>
      <c r="I5855" s="7">
        <f t="shared" si="457"/>
        <v>349</v>
      </c>
      <c r="J5855" s="6" t="str">
        <f t="shared" si="458"/>
        <v>Pune</v>
      </c>
      <c r="K5855" s="6">
        <f>COUNTIFS(pg_transaction_cleaned!$O$2:$O$5743,A5855,pg_transaction_cleaned!$F$2:$F$5743,"CAPTURE")</f>
        <v>1</v>
      </c>
      <c r="L5855" s="7">
        <f>SUMIFS(pg_transaction_cleaned!$H$2:$H$5743,pg_transaction_cleaned!$O$2:$O$5743,A5855,pg_transaction_cleaned!$F$2:$F$5743,"CAPTURE")</f>
        <v>349</v>
      </c>
      <c r="M5855" s="6">
        <f>COUNTIFS(pg_transaction_cleaned!$O$2:$O$5743,A5855,pg_transaction_cleaned!$F$2:$F$5743,"REFUND")</f>
        <v>0</v>
      </c>
      <c r="N5855" s="7">
        <f>SUMIFS(pg_transaction_cleaned!$H$2:$H$5743,pg_transaction_cleaned!$O$2:$O$5743,A5855,pg_transaction_cleaned!$F$2:$F$5743,"REFUND")</f>
        <v>0</v>
      </c>
      <c r="O5855" s="6" t="str">
        <f t="shared" si="459"/>
        <v>OK</v>
      </c>
      <c r="P5855" s="8">
        <f t="shared" si="460"/>
        <v>0</v>
      </c>
    </row>
    <row r="5856" spans="1:16" x14ac:dyDescent="0.3">
      <c r="A5856" s="6" t="s">
        <v>11546</v>
      </c>
      <c r="B5856" s="6" t="s">
        <v>11976</v>
      </c>
      <c r="C5856" s="6" t="s">
        <v>11547</v>
      </c>
      <c r="D5856" s="6" t="s">
        <v>61</v>
      </c>
      <c r="E5856" s="6" t="s">
        <v>18</v>
      </c>
      <c r="F5856" s="6" t="s">
        <v>11902</v>
      </c>
      <c r="G5856" s="6" t="s">
        <v>19</v>
      </c>
      <c r="H5856" s="10">
        <f t="shared" si="456"/>
        <v>46284</v>
      </c>
      <c r="I5856" s="7">
        <f t="shared" si="457"/>
        <v>2999</v>
      </c>
      <c r="J5856" s="6" t="str">
        <f t="shared" si="458"/>
        <v>Delhi</v>
      </c>
      <c r="K5856" s="6">
        <f>COUNTIFS(pg_transaction_cleaned!$O$2:$O$5743,A5856,pg_transaction_cleaned!$F$2:$F$5743,"CAPTURE")</f>
        <v>1</v>
      </c>
      <c r="L5856" s="7">
        <f>SUMIFS(pg_transaction_cleaned!$H$2:$H$5743,pg_transaction_cleaned!$O$2:$O$5743,A5856,pg_transaction_cleaned!$F$2:$F$5743,"CAPTURE")</f>
        <v>2999</v>
      </c>
      <c r="M5856" s="6">
        <f>COUNTIFS(pg_transaction_cleaned!$O$2:$O$5743,A5856,pg_transaction_cleaned!$F$2:$F$5743,"REFUND")</f>
        <v>0</v>
      </c>
      <c r="N5856" s="7">
        <f>SUMIFS(pg_transaction_cleaned!$H$2:$H$5743,pg_transaction_cleaned!$O$2:$O$5743,A5856,pg_transaction_cleaned!$F$2:$F$5743,"REFUND")</f>
        <v>0</v>
      </c>
      <c r="O5856" s="6" t="str">
        <f t="shared" si="459"/>
        <v>OK</v>
      </c>
      <c r="P5856" s="8">
        <f t="shared" si="460"/>
        <v>0</v>
      </c>
    </row>
    <row r="5857" spans="1:16" x14ac:dyDescent="0.3">
      <c r="A5857" s="6" t="s">
        <v>11548</v>
      </c>
      <c r="B5857" s="6" t="s">
        <v>11923</v>
      </c>
      <c r="C5857" s="6" t="s">
        <v>11549</v>
      </c>
      <c r="D5857" s="6" t="s">
        <v>61</v>
      </c>
      <c r="E5857" s="6" t="s">
        <v>18</v>
      </c>
      <c r="F5857" s="6" t="s">
        <v>11861</v>
      </c>
      <c r="G5857" s="6" t="s">
        <v>66</v>
      </c>
      <c r="H5857" s="10">
        <f t="shared" si="456"/>
        <v>46292</v>
      </c>
      <c r="I5857" s="7">
        <f t="shared" si="457"/>
        <v>7999</v>
      </c>
      <c r="J5857" s="6" t="str">
        <f t="shared" si="458"/>
        <v>Delhi</v>
      </c>
      <c r="K5857" s="6">
        <f>COUNTIFS(pg_transaction_cleaned!$O$2:$O$5743,A5857,pg_transaction_cleaned!$F$2:$F$5743,"CAPTURE")</f>
        <v>1</v>
      </c>
      <c r="L5857" s="7">
        <f>SUMIFS(pg_transaction_cleaned!$H$2:$H$5743,pg_transaction_cleaned!$O$2:$O$5743,A5857,pg_transaction_cleaned!$F$2:$F$5743,"CAPTURE")</f>
        <v>7999</v>
      </c>
      <c r="M5857" s="6">
        <f>COUNTIFS(pg_transaction_cleaned!$O$2:$O$5743,A5857,pg_transaction_cleaned!$F$2:$F$5743,"REFUND")</f>
        <v>1</v>
      </c>
      <c r="N5857" s="7">
        <f>SUMIFS(pg_transaction_cleaned!$H$2:$H$5743,pg_transaction_cleaned!$O$2:$O$5743,A5857,pg_transaction_cleaned!$F$2:$F$5743,"REFUND")</f>
        <v>7999</v>
      </c>
      <c r="O5857" s="6" t="str">
        <f t="shared" si="459"/>
        <v>OK</v>
      </c>
      <c r="P5857" s="8">
        <f t="shared" si="460"/>
        <v>0</v>
      </c>
    </row>
    <row r="5858" spans="1:16" x14ac:dyDescent="0.3">
      <c r="A5858" s="6" t="s">
        <v>11550</v>
      </c>
      <c r="B5858" s="6" t="s">
        <v>11968</v>
      </c>
      <c r="C5858" s="6" t="s">
        <v>11551</v>
      </c>
      <c r="D5858" s="6" t="s">
        <v>23</v>
      </c>
      <c r="E5858" s="6" t="s">
        <v>18</v>
      </c>
      <c r="F5858" s="6" t="s">
        <v>11839</v>
      </c>
      <c r="G5858" s="6" t="s">
        <v>19</v>
      </c>
      <c r="H5858" s="10">
        <f t="shared" si="456"/>
        <v>46267</v>
      </c>
      <c r="I5858" s="7">
        <f t="shared" si="457"/>
        <v>1299</v>
      </c>
      <c r="J5858" s="6" t="str">
        <f t="shared" si="458"/>
        <v>Bengaluru</v>
      </c>
      <c r="K5858" s="6">
        <f>COUNTIFS(pg_transaction_cleaned!$O$2:$O$5743,A5858,pg_transaction_cleaned!$F$2:$F$5743,"CAPTURE")</f>
        <v>1</v>
      </c>
      <c r="L5858" s="7">
        <f>SUMIFS(pg_transaction_cleaned!$H$2:$H$5743,pg_transaction_cleaned!$O$2:$O$5743,A5858,pg_transaction_cleaned!$F$2:$F$5743,"CAPTURE")</f>
        <v>1299</v>
      </c>
      <c r="M5858" s="6">
        <f>COUNTIFS(pg_transaction_cleaned!$O$2:$O$5743,A5858,pg_transaction_cleaned!$F$2:$F$5743,"REFUND")</f>
        <v>0</v>
      </c>
      <c r="N5858" s="7">
        <f>SUMIFS(pg_transaction_cleaned!$H$2:$H$5743,pg_transaction_cleaned!$O$2:$O$5743,A5858,pg_transaction_cleaned!$F$2:$F$5743,"REFUND")</f>
        <v>0</v>
      </c>
      <c r="O5858" s="6" t="str">
        <f t="shared" si="459"/>
        <v>OK</v>
      </c>
      <c r="P5858" s="8">
        <f t="shared" si="460"/>
        <v>0</v>
      </c>
    </row>
    <row r="5859" spans="1:16" x14ac:dyDescent="0.3">
      <c r="A5859" s="6" t="s">
        <v>11552</v>
      </c>
      <c r="B5859" s="6" t="s">
        <v>11846</v>
      </c>
      <c r="C5859" s="6" t="s">
        <v>11553</v>
      </c>
      <c r="D5859" s="6" t="s">
        <v>23</v>
      </c>
      <c r="E5859" s="6" t="s">
        <v>18</v>
      </c>
      <c r="F5859" s="6" t="s">
        <v>11902</v>
      </c>
      <c r="G5859" s="6" t="s">
        <v>19</v>
      </c>
      <c r="H5859" s="10">
        <f t="shared" si="456"/>
        <v>46285</v>
      </c>
      <c r="I5859" s="7">
        <f t="shared" si="457"/>
        <v>2999</v>
      </c>
      <c r="J5859" s="6" t="str">
        <f t="shared" si="458"/>
        <v>Bengaluru</v>
      </c>
      <c r="K5859" s="6">
        <f>COUNTIFS(pg_transaction_cleaned!$O$2:$O$5743,A5859,pg_transaction_cleaned!$F$2:$F$5743,"CAPTURE")</f>
        <v>1</v>
      </c>
      <c r="L5859" s="7">
        <f>SUMIFS(pg_transaction_cleaned!$H$2:$H$5743,pg_transaction_cleaned!$O$2:$O$5743,A5859,pg_transaction_cleaned!$F$2:$F$5743,"CAPTURE")</f>
        <v>2999</v>
      </c>
      <c r="M5859" s="6">
        <f>COUNTIFS(pg_transaction_cleaned!$O$2:$O$5743,A5859,pg_transaction_cleaned!$F$2:$F$5743,"REFUND")</f>
        <v>0</v>
      </c>
      <c r="N5859" s="7">
        <f>SUMIFS(pg_transaction_cleaned!$H$2:$H$5743,pg_transaction_cleaned!$O$2:$O$5743,A5859,pg_transaction_cleaned!$F$2:$F$5743,"REFUND")</f>
        <v>0</v>
      </c>
      <c r="O5859" s="6" t="str">
        <f t="shared" si="459"/>
        <v>OK</v>
      </c>
      <c r="P5859" s="8">
        <f t="shared" si="460"/>
        <v>0</v>
      </c>
    </row>
    <row r="5860" spans="1:16" x14ac:dyDescent="0.3">
      <c r="A5860" s="6" t="s">
        <v>11554</v>
      </c>
      <c r="B5860" s="6" t="s">
        <v>11945</v>
      </c>
      <c r="C5860" s="6" t="s">
        <v>11555</v>
      </c>
      <c r="D5860" s="6" t="s">
        <v>17</v>
      </c>
      <c r="E5860" s="6" t="s">
        <v>18</v>
      </c>
      <c r="F5860" s="6" t="s">
        <v>11839</v>
      </c>
      <c r="G5860" s="6" t="s">
        <v>19</v>
      </c>
      <c r="H5860" s="10">
        <f t="shared" si="456"/>
        <v>46289</v>
      </c>
      <c r="I5860" s="7">
        <f t="shared" si="457"/>
        <v>1299</v>
      </c>
      <c r="J5860" s="6" t="str">
        <f t="shared" si="458"/>
        <v>Pune</v>
      </c>
      <c r="K5860" s="6">
        <f>COUNTIFS(pg_transaction_cleaned!$O$2:$O$5743,A5860,pg_transaction_cleaned!$F$2:$F$5743,"CAPTURE")</f>
        <v>1</v>
      </c>
      <c r="L5860" s="7">
        <f>SUMIFS(pg_transaction_cleaned!$H$2:$H$5743,pg_transaction_cleaned!$O$2:$O$5743,A5860,pg_transaction_cleaned!$F$2:$F$5743,"CAPTURE")</f>
        <v>1299</v>
      </c>
      <c r="M5860" s="6">
        <f>COUNTIFS(pg_transaction_cleaned!$O$2:$O$5743,A5860,pg_transaction_cleaned!$F$2:$F$5743,"REFUND")</f>
        <v>0</v>
      </c>
      <c r="N5860" s="7">
        <f>SUMIFS(pg_transaction_cleaned!$H$2:$H$5743,pg_transaction_cleaned!$O$2:$O$5743,A5860,pg_transaction_cleaned!$F$2:$F$5743,"REFUND")</f>
        <v>0</v>
      </c>
      <c r="O5860" s="6" t="str">
        <f t="shared" si="459"/>
        <v>OK</v>
      </c>
      <c r="P5860" s="8">
        <f t="shared" si="460"/>
        <v>0</v>
      </c>
    </row>
    <row r="5861" spans="1:16" x14ac:dyDescent="0.3">
      <c r="A5861" s="6" t="s">
        <v>11556</v>
      </c>
      <c r="B5861" s="6" t="s">
        <v>11866</v>
      </c>
      <c r="C5861" s="6" t="s">
        <v>11557</v>
      </c>
      <c r="D5861" s="6"/>
      <c r="E5861" s="6" t="s">
        <v>18</v>
      </c>
      <c r="F5861" s="6" t="s">
        <v>11869</v>
      </c>
      <c r="G5861" s="6" t="s">
        <v>19</v>
      </c>
      <c r="H5861" s="10">
        <f t="shared" si="456"/>
        <v>46274</v>
      </c>
      <c r="I5861" s="7">
        <f t="shared" si="457"/>
        <v>599</v>
      </c>
      <c r="J5861" s="6" t="str">
        <f t="shared" si="458"/>
        <v>Unknown</v>
      </c>
      <c r="K5861" s="6">
        <f>COUNTIFS(pg_transaction_cleaned!$O$2:$O$5743,A5861,pg_transaction_cleaned!$F$2:$F$5743,"CAPTURE")</f>
        <v>1</v>
      </c>
      <c r="L5861" s="7">
        <f>SUMIFS(pg_transaction_cleaned!$H$2:$H$5743,pg_transaction_cleaned!$O$2:$O$5743,A5861,pg_transaction_cleaned!$F$2:$F$5743,"CAPTURE")</f>
        <v>599</v>
      </c>
      <c r="M5861" s="6">
        <f>COUNTIFS(pg_transaction_cleaned!$O$2:$O$5743,A5861,pg_transaction_cleaned!$F$2:$F$5743,"REFUND")</f>
        <v>0</v>
      </c>
      <c r="N5861" s="7">
        <f>SUMIFS(pg_transaction_cleaned!$H$2:$H$5743,pg_transaction_cleaned!$O$2:$O$5743,A5861,pg_transaction_cleaned!$F$2:$F$5743,"REFUND")</f>
        <v>0</v>
      </c>
      <c r="O5861" s="6" t="str">
        <f t="shared" si="459"/>
        <v>OK</v>
      </c>
      <c r="P5861" s="8">
        <f t="shared" si="460"/>
        <v>0</v>
      </c>
    </row>
    <row r="5862" spans="1:16" x14ac:dyDescent="0.3">
      <c r="A5862" s="6" t="s">
        <v>11558</v>
      </c>
      <c r="B5862" s="6" t="s">
        <v>11940</v>
      </c>
      <c r="C5862" s="6" t="s">
        <v>1049</v>
      </c>
      <c r="D5862" s="6" t="s">
        <v>75</v>
      </c>
      <c r="E5862" s="6" t="s">
        <v>18</v>
      </c>
      <c r="F5862" s="6" t="s">
        <v>11932</v>
      </c>
      <c r="G5862" s="6" t="s">
        <v>19</v>
      </c>
      <c r="H5862" s="10">
        <f t="shared" si="456"/>
        <v>46290</v>
      </c>
      <c r="I5862" s="7">
        <f t="shared" si="457"/>
        <v>8798</v>
      </c>
      <c r="J5862" s="6" t="str">
        <f t="shared" si="458"/>
        <v>Mumbai</v>
      </c>
      <c r="K5862" s="6">
        <f>COUNTIFS(pg_transaction_cleaned!$O$2:$O$5743,A5862,pg_transaction_cleaned!$F$2:$F$5743,"CAPTURE")</f>
        <v>1</v>
      </c>
      <c r="L5862" s="7">
        <f>SUMIFS(pg_transaction_cleaned!$H$2:$H$5743,pg_transaction_cleaned!$O$2:$O$5743,A5862,pg_transaction_cleaned!$F$2:$F$5743,"CAPTURE")</f>
        <v>8798</v>
      </c>
      <c r="M5862" s="6">
        <f>COUNTIFS(pg_transaction_cleaned!$O$2:$O$5743,A5862,pg_transaction_cleaned!$F$2:$F$5743,"REFUND")</f>
        <v>0</v>
      </c>
      <c r="N5862" s="7">
        <f>SUMIFS(pg_transaction_cleaned!$H$2:$H$5743,pg_transaction_cleaned!$O$2:$O$5743,A5862,pg_transaction_cleaned!$F$2:$F$5743,"REFUND")</f>
        <v>0</v>
      </c>
      <c r="O5862" s="6" t="str">
        <f t="shared" si="459"/>
        <v>OK</v>
      </c>
      <c r="P5862" s="8">
        <f t="shared" si="460"/>
        <v>0</v>
      </c>
    </row>
    <row r="5863" spans="1:16" x14ac:dyDescent="0.3">
      <c r="A5863" s="6" t="s">
        <v>11559</v>
      </c>
      <c r="B5863" s="6" t="s">
        <v>12019</v>
      </c>
      <c r="C5863" s="6" t="s">
        <v>11560</v>
      </c>
      <c r="D5863" s="6" t="s">
        <v>75</v>
      </c>
      <c r="E5863" s="6" t="s">
        <v>27</v>
      </c>
      <c r="F5863" s="6" t="s">
        <v>11853</v>
      </c>
      <c r="G5863" s="6" t="s">
        <v>19</v>
      </c>
      <c r="H5863" s="10">
        <f t="shared" si="456"/>
        <v>46270</v>
      </c>
      <c r="I5863" s="7">
        <f t="shared" si="457"/>
        <v>1799</v>
      </c>
      <c r="J5863" s="6" t="str">
        <f t="shared" si="458"/>
        <v>Mumbai</v>
      </c>
      <c r="K5863" s="6">
        <f>COUNTIFS(pg_transaction_cleaned!$O$2:$O$5743,A5863,pg_transaction_cleaned!$F$2:$F$5743,"CAPTURE")</f>
        <v>1</v>
      </c>
      <c r="L5863" s="7">
        <f>SUMIFS(pg_transaction_cleaned!$H$2:$H$5743,pg_transaction_cleaned!$O$2:$O$5743,A5863,pg_transaction_cleaned!$F$2:$F$5743,"CAPTURE")</f>
        <v>1799</v>
      </c>
      <c r="M5863" s="6">
        <f>COUNTIFS(pg_transaction_cleaned!$O$2:$O$5743,A5863,pg_transaction_cleaned!$F$2:$F$5743,"REFUND")</f>
        <v>0</v>
      </c>
      <c r="N5863" s="7">
        <f>SUMIFS(pg_transaction_cleaned!$H$2:$H$5743,pg_transaction_cleaned!$O$2:$O$5743,A5863,pg_transaction_cleaned!$F$2:$F$5743,"REFUND")</f>
        <v>0</v>
      </c>
      <c r="O5863" s="6" t="str">
        <f t="shared" si="459"/>
        <v>OK</v>
      </c>
      <c r="P5863" s="8">
        <f t="shared" si="460"/>
        <v>0</v>
      </c>
    </row>
    <row r="5864" spans="1:16" x14ac:dyDescent="0.3">
      <c r="A5864" s="6" t="s">
        <v>11561</v>
      </c>
      <c r="B5864" s="6" t="s">
        <v>11958</v>
      </c>
      <c r="C5864" s="6" t="s">
        <v>11562</v>
      </c>
      <c r="D5864" s="6" t="s">
        <v>23</v>
      </c>
      <c r="E5864" s="6" t="s">
        <v>54</v>
      </c>
      <c r="F5864" s="6" t="s">
        <v>11837</v>
      </c>
      <c r="G5864" s="6" t="s">
        <v>19</v>
      </c>
      <c r="H5864" s="10">
        <f t="shared" si="456"/>
        <v>46281</v>
      </c>
      <c r="I5864" s="7">
        <f t="shared" si="457"/>
        <v>999</v>
      </c>
      <c r="J5864" s="6" t="str">
        <f t="shared" si="458"/>
        <v>Bengaluru</v>
      </c>
      <c r="K5864" s="6">
        <f>COUNTIFS(pg_transaction_cleaned!$O$2:$O$5743,A5864,pg_transaction_cleaned!$F$2:$F$5743,"CAPTURE")</f>
        <v>1</v>
      </c>
      <c r="L5864" s="7">
        <f>SUMIFS(pg_transaction_cleaned!$H$2:$H$5743,pg_transaction_cleaned!$O$2:$O$5743,A5864,pg_transaction_cleaned!$F$2:$F$5743,"CAPTURE")</f>
        <v>999</v>
      </c>
      <c r="M5864" s="6">
        <f>COUNTIFS(pg_transaction_cleaned!$O$2:$O$5743,A5864,pg_transaction_cleaned!$F$2:$F$5743,"REFUND")</f>
        <v>0</v>
      </c>
      <c r="N5864" s="7">
        <f>SUMIFS(pg_transaction_cleaned!$H$2:$H$5743,pg_transaction_cleaned!$O$2:$O$5743,A5864,pg_transaction_cleaned!$F$2:$F$5743,"REFUND")</f>
        <v>0</v>
      </c>
      <c r="O5864" s="6" t="str">
        <f t="shared" si="459"/>
        <v>OK</v>
      </c>
      <c r="P5864" s="8">
        <f t="shared" si="460"/>
        <v>0</v>
      </c>
    </row>
    <row r="5865" spans="1:16" x14ac:dyDescent="0.3">
      <c r="A5865" s="6" t="s">
        <v>11563</v>
      </c>
      <c r="B5865" s="6" t="s">
        <v>11945</v>
      </c>
      <c r="C5865" s="6" t="s">
        <v>11564</v>
      </c>
      <c r="D5865" s="6" t="s">
        <v>37</v>
      </c>
      <c r="E5865" s="6" t="s">
        <v>43</v>
      </c>
      <c r="F5865" s="6" t="s">
        <v>11835</v>
      </c>
      <c r="G5865" s="6" t="s">
        <v>19</v>
      </c>
      <c r="H5865" s="10">
        <f t="shared" si="456"/>
        <v>46289</v>
      </c>
      <c r="I5865" s="7">
        <f t="shared" si="457"/>
        <v>499</v>
      </c>
      <c r="J5865" s="6" t="str">
        <f t="shared" si="458"/>
        <v>Lucknow</v>
      </c>
      <c r="K5865" s="6">
        <f>COUNTIFS(pg_transaction_cleaned!$O$2:$O$5743,A5865,pg_transaction_cleaned!$F$2:$F$5743,"CAPTURE")</f>
        <v>1</v>
      </c>
      <c r="L5865" s="7">
        <f>SUMIFS(pg_transaction_cleaned!$H$2:$H$5743,pg_transaction_cleaned!$O$2:$O$5743,A5865,pg_transaction_cleaned!$F$2:$F$5743,"CAPTURE")</f>
        <v>499</v>
      </c>
      <c r="M5865" s="6">
        <f>COUNTIFS(pg_transaction_cleaned!$O$2:$O$5743,A5865,pg_transaction_cleaned!$F$2:$F$5743,"REFUND")</f>
        <v>0</v>
      </c>
      <c r="N5865" s="7">
        <f>SUMIFS(pg_transaction_cleaned!$H$2:$H$5743,pg_transaction_cleaned!$O$2:$O$5743,A5865,pg_transaction_cleaned!$F$2:$F$5743,"REFUND")</f>
        <v>0</v>
      </c>
      <c r="O5865" s="6" t="str">
        <f t="shared" si="459"/>
        <v>OK</v>
      </c>
      <c r="P5865" s="8">
        <f t="shared" si="460"/>
        <v>0</v>
      </c>
    </row>
    <row r="5866" spans="1:16" x14ac:dyDescent="0.3">
      <c r="A5866" s="6" t="s">
        <v>11565</v>
      </c>
      <c r="B5866" s="6" t="s">
        <v>11915</v>
      </c>
      <c r="C5866" s="6" t="s">
        <v>2028</v>
      </c>
      <c r="D5866" s="6" t="s">
        <v>17</v>
      </c>
      <c r="E5866" s="6" t="s">
        <v>18</v>
      </c>
      <c r="F5866" s="6" t="s">
        <v>12062</v>
      </c>
      <c r="G5866" s="6" t="s">
        <v>19</v>
      </c>
      <c r="H5866" s="10">
        <f t="shared" si="456"/>
        <v>46285</v>
      </c>
      <c r="I5866" s="7">
        <f t="shared" si="457"/>
        <v>798</v>
      </c>
      <c r="J5866" s="6" t="str">
        <f t="shared" si="458"/>
        <v>Pune</v>
      </c>
      <c r="K5866" s="6">
        <f>COUNTIFS(pg_transaction_cleaned!$O$2:$O$5743,A5866,pg_transaction_cleaned!$F$2:$F$5743,"CAPTURE")</f>
        <v>1</v>
      </c>
      <c r="L5866" s="7">
        <f>SUMIFS(pg_transaction_cleaned!$H$2:$H$5743,pg_transaction_cleaned!$O$2:$O$5743,A5866,pg_transaction_cleaned!$F$2:$F$5743,"CAPTURE")</f>
        <v>798</v>
      </c>
      <c r="M5866" s="6">
        <f>COUNTIFS(pg_transaction_cleaned!$O$2:$O$5743,A5866,pg_transaction_cleaned!$F$2:$F$5743,"REFUND")</f>
        <v>0</v>
      </c>
      <c r="N5866" s="7">
        <f>SUMIFS(pg_transaction_cleaned!$H$2:$H$5743,pg_transaction_cleaned!$O$2:$O$5743,A5866,pg_transaction_cleaned!$F$2:$F$5743,"REFUND")</f>
        <v>0</v>
      </c>
      <c r="O5866" s="6" t="str">
        <f t="shared" si="459"/>
        <v>OK</v>
      </c>
      <c r="P5866" s="8">
        <f t="shared" si="460"/>
        <v>0</v>
      </c>
    </row>
    <row r="5867" spans="1:16" x14ac:dyDescent="0.3">
      <c r="A5867" s="6" t="s">
        <v>11566</v>
      </c>
      <c r="B5867" s="6" t="s">
        <v>11928</v>
      </c>
      <c r="C5867" s="6" t="s">
        <v>11567</v>
      </c>
      <c r="D5867" s="6" t="s">
        <v>23</v>
      </c>
      <c r="E5867" s="6" t="s">
        <v>27</v>
      </c>
      <c r="F5867" s="6" t="s">
        <v>11879</v>
      </c>
      <c r="G5867" s="6" t="s">
        <v>19</v>
      </c>
      <c r="H5867" s="10">
        <f t="shared" si="456"/>
        <v>46266</v>
      </c>
      <c r="I5867" s="7">
        <f t="shared" si="457"/>
        <v>1798</v>
      </c>
      <c r="J5867" s="6" t="str">
        <f t="shared" si="458"/>
        <v>Bengaluru</v>
      </c>
      <c r="K5867" s="6">
        <f>COUNTIFS(pg_transaction_cleaned!$O$2:$O$5743,A5867,pg_transaction_cleaned!$F$2:$F$5743,"CAPTURE")</f>
        <v>1</v>
      </c>
      <c r="L5867" s="7">
        <f>SUMIFS(pg_transaction_cleaned!$H$2:$H$5743,pg_transaction_cleaned!$O$2:$O$5743,A5867,pg_transaction_cleaned!$F$2:$F$5743,"CAPTURE")</f>
        <v>1798</v>
      </c>
      <c r="M5867" s="6">
        <f>COUNTIFS(pg_transaction_cleaned!$O$2:$O$5743,A5867,pg_transaction_cleaned!$F$2:$F$5743,"REFUND")</f>
        <v>0</v>
      </c>
      <c r="N5867" s="7">
        <f>SUMIFS(pg_transaction_cleaned!$H$2:$H$5743,pg_transaction_cleaned!$O$2:$O$5743,A5867,pg_transaction_cleaned!$F$2:$F$5743,"REFUND")</f>
        <v>0</v>
      </c>
      <c r="O5867" s="6" t="str">
        <f t="shared" si="459"/>
        <v>OK</v>
      </c>
      <c r="P5867" s="8">
        <f t="shared" si="460"/>
        <v>0</v>
      </c>
    </row>
    <row r="5868" spans="1:16" x14ac:dyDescent="0.3">
      <c r="A5868" s="6" t="s">
        <v>11568</v>
      </c>
      <c r="B5868" s="6" t="s">
        <v>11857</v>
      </c>
      <c r="C5868" s="6" t="s">
        <v>11569</v>
      </c>
      <c r="D5868" s="6" t="s">
        <v>34</v>
      </c>
      <c r="E5868" s="6" t="s">
        <v>54</v>
      </c>
      <c r="F5868" s="6" t="s">
        <v>11851</v>
      </c>
      <c r="G5868" s="6" t="s">
        <v>19</v>
      </c>
      <c r="H5868" s="10">
        <f t="shared" si="456"/>
        <v>46287</v>
      </c>
      <c r="I5868" s="7">
        <f t="shared" si="457"/>
        <v>3499</v>
      </c>
      <c r="J5868" s="6" t="str">
        <f t="shared" si="458"/>
        <v>Ahmedabad</v>
      </c>
      <c r="K5868" s="6">
        <f>COUNTIFS(pg_transaction_cleaned!$O$2:$O$5743,A5868,pg_transaction_cleaned!$F$2:$F$5743,"CAPTURE")</f>
        <v>1</v>
      </c>
      <c r="L5868" s="7">
        <f>SUMIFS(pg_transaction_cleaned!$H$2:$H$5743,pg_transaction_cleaned!$O$2:$O$5743,A5868,pg_transaction_cleaned!$F$2:$F$5743,"CAPTURE")</f>
        <v>3499</v>
      </c>
      <c r="M5868" s="6">
        <f>COUNTIFS(pg_transaction_cleaned!$O$2:$O$5743,A5868,pg_transaction_cleaned!$F$2:$F$5743,"REFUND")</f>
        <v>0</v>
      </c>
      <c r="N5868" s="7">
        <f>SUMIFS(pg_transaction_cleaned!$H$2:$H$5743,pg_transaction_cleaned!$O$2:$O$5743,A5868,pg_transaction_cleaned!$F$2:$F$5743,"REFUND")</f>
        <v>0</v>
      </c>
      <c r="O5868" s="6" t="str">
        <f t="shared" si="459"/>
        <v>OK</v>
      </c>
      <c r="P5868" s="8">
        <f t="shared" si="460"/>
        <v>0</v>
      </c>
    </row>
    <row r="5869" spans="1:16" x14ac:dyDescent="0.3">
      <c r="A5869" s="6" t="s">
        <v>11570</v>
      </c>
      <c r="B5869" s="6" t="s">
        <v>12106</v>
      </c>
      <c r="C5869" s="6" t="s">
        <v>11571</v>
      </c>
      <c r="D5869" s="6" t="s">
        <v>26</v>
      </c>
      <c r="E5869" s="6" t="s">
        <v>18</v>
      </c>
      <c r="F5869" s="6" t="s">
        <v>11978</v>
      </c>
      <c r="G5869" s="6" t="s">
        <v>19</v>
      </c>
      <c r="H5869" s="10">
        <f t="shared" si="456"/>
        <v>46281</v>
      </c>
      <c r="I5869" s="7">
        <f t="shared" si="457"/>
        <v>5097</v>
      </c>
      <c r="J5869" s="6" t="str">
        <f t="shared" si="458"/>
        <v>Kolkata</v>
      </c>
      <c r="K5869" s="6">
        <f>COUNTIFS(pg_transaction_cleaned!$O$2:$O$5743,A5869,pg_transaction_cleaned!$F$2:$F$5743,"CAPTURE")</f>
        <v>1</v>
      </c>
      <c r="L5869" s="7">
        <f>SUMIFS(pg_transaction_cleaned!$H$2:$H$5743,pg_transaction_cleaned!$O$2:$O$5743,A5869,pg_transaction_cleaned!$F$2:$F$5743,"CAPTURE")</f>
        <v>5097</v>
      </c>
      <c r="M5869" s="6">
        <f>COUNTIFS(pg_transaction_cleaned!$O$2:$O$5743,A5869,pg_transaction_cleaned!$F$2:$F$5743,"REFUND")</f>
        <v>0</v>
      </c>
      <c r="N5869" s="7">
        <f>SUMIFS(pg_transaction_cleaned!$H$2:$H$5743,pg_transaction_cleaned!$O$2:$O$5743,A5869,pg_transaction_cleaned!$F$2:$F$5743,"REFUND")</f>
        <v>0</v>
      </c>
      <c r="O5869" s="6" t="str">
        <f t="shared" si="459"/>
        <v>OK</v>
      </c>
      <c r="P5869" s="8">
        <f t="shared" si="460"/>
        <v>0</v>
      </c>
    </row>
    <row r="5870" spans="1:16" x14ac:dyDescent="0.3">
      <c r="A5870" s="6" t="s">
        <v>11572</v>
      </c>
      <c r="B5870" s="6" t="s">
        <v>11887</v>
      </c>
      <c r="C5870" s="6" t="s">
        <v>11573</v>
      </c>
      <c r="D5870" s="6" t="s">
        <v>51</v>
      </c>
      <c r="E5870" s="6" t="s">
        <v>54</v>
      </c>
      <c r="F5870" s="6" t="s">
        <v>11922</v>
      </c>
      <c r="G5870" s="6" t="s">
        <v>19</v>
      </c>
      <c r="H5870" s="10">
        <f t="shared" si="456"/>
        <v>46268</v>
      </c>
      <c r="I5870" s="7">
        <f t="shared" si="457"/>
        <v>1998</v>
      </c>
      <c r="J5870" s="6" t="str">
        <f t="shared" si="458"/>
        <v>Chennai</v>
      </c>
      <c r="K5870" s="6">
        <f>COUNTIFS(pg_transaction_cleaned!$O$2:$O$5743,A5870,pg_transaction_cleaned!$F$2:$F$5743,"CAPTURE")</f>
        <v>1</v>
      </c>
      <c r="L5870" s="7">
        <f>SUMIFS(pg_transaction_cleaned!$H$2:$H$5743,pg_transaction_cleaned!$O$2:$O$5743,A5870,pg_transaction_cleaned!$F$2:$F$5743,"CAPTURE")</f>
        <v>1998</v>
      </c>
      <c r="M5870" s="6">
        <f>COUNTIFS(pg_transaction_cleaned!$O$2:$O$5743,A5870,pg_transaction_cleaned!$F$2:$F$5743,"REFUND")</f>
        <v>0</v>
      </c>
      <c r="N5870" s="7">
        <f>SUMIFS(pg_transaction_cleaned!$H$2:$H$5743,pg_transaction_cleaned!$O$2:$O$5743,A5870,pg_transaction_cleaned!$F$2:$F$5743,"REFUND")</f>
        <v>0</v>
      </c>
      <c r="O5870" s="6" t="str">
        <f t="shared" si="459"/>
        <v>OK</v>
      </c>
      <c r="P5870" s="8">
        <f t="shared" si="460"/>
        <v>0</v>
      </c>
    </row>
    <row r="5871" spans="1:16" x14ac:dyDescent="0.3">
      <c r="A5871" s="6" t="s">
        <v>11574</v>
      </c>
      <c r="B5871" s="6" t="s">
        <v>11908</v>
      </c>
      <c r="C5871" s="6" t="s">
        <v>11575</v>
      </c>
      <c r="D5871" s="6" t="s">
        <v>26</v>
      </c>
      <c r="E5871" s="6" t="s">
        <v>18</v>
      </c>
      <c r="F5871" s="6" t="s">
        <v>12099</v>
      </c>
      <c r="G5871" s="6" t="s">
        <v>19</v>
      </c>
      <c r="H5871" s="10">
        <f t="shared" si="456"/>
        <v>46275</v>
      </c>
      <c r="I5871" s="7">
        <f t="shared" si="457"/>
        <v>1148</v>
      </c>
      <c r="J5871" s="6" t="str">
        <f t="shared" si="458"/>
        <v>Kolkata</v>
      </c>
      <c r="K5871" s="6">
        <f>COUNTIFS(pg_transaction_cleaned!$O$2:$O$5743,A5871,pg_transaction_cleaned!$F$2:$F$5743,"CAPTURE")</f>
        <v>1</v>
      </c>
      <c r="L5871" s="7">
        <f>SUMIFS(pg_transaction_cleaned!$H$2:$H$5743,pg_transaction_cleaned!$O$2:$O$5743,A5871,pg_transaction_cleaned!$F$2:$F$5743,"CAPTURE")</f>
        <v>1148</v>
      </c>
      <c r="M5871" s="6">
        <f>COUNTIFS(pg_transaction_cleaned!$O$2:$O$5743,A5871,pg_transaction_cleaned!$F$2:$F$5743,"REFUND")</f>
        <v>0</v>
      </c>
      <c r="N5871" s="7">
        <f>SUMIFS(pg_transaction_cleaned!$H$2:$H$5743,pg_transaction_cleaned!$O$2:$O$5743,A5871,pg_transaction_cleaned!$F$2:$F$5743,"REFUND")</f>
        <v>0</v>
      </c>
      <c r="O5871" s="6" t="str">
        <f t="shared" si="459"/>
        <v>OK</v>
      </c>
      <c r="P5871" s="8">
        <f t="shared" si="460"/>
        <v>0</v>
      </c>
    </row>
    <row r="5872" spans="1:16" x14ac:dyDescent="0.3">
      <c r="A5872" s="6" t="s">
        <v>11576</v>
      </c>
      <c r="B5872" s="6" t="s">
        <v>11875</v>
      </c>
      <c r="C5872" s="6" t="s">
        <v>11577</v>
      </c>
      <c r="D5872" s="6" t="s">
        <v>37</v>
      </c>
      <c r="E5872" s="6" t="s">
        <v>18</v>
      </c>
      <c r="F5872" s="6" t="s">
        <v>11837</v>
      </c>
      <c r="G5872" s="6" t="s">
        <v>115</v>
      </c>
      <c r="H5872" s="10">
        <f t="shared" si="456"/>
        <v>46279</v>
      </c>
      <c r="I5872" s="7">
        <f t="shared" si="457"/>
        <v>999</v>
      </c>
      <c r="J5872" s="6" t="str">
        <f t="shared" si="458"/>
        <v>Lucknow</v>
      </c>
      <c r="K5872" s="6">
        <f>COUNTIFS(pg_transaction_cleaned!$O$2:$O$5743,A5872,pg_transaction_cleaned!$F$2:$F$5743,"CAPTURE")</f>
        <v>0</v>
      </c>
      <c r="L5872" s="7">
        <f>SUMIFS(pg_transaction_cleaned!$H$2:$H$5743,pg_transaction_cleaned!$O$2:$O$5743,A5872,pg_transaction_cleaned!$F$2:$F$5743,"CAPTURE")</f>
        <v>0</v>
      </c>
      <c r="M5872" s="6">
        <f>COUNTIFS(pg_transaction_cleaned!$O$2:$O$5743,A5872,pg_transaction_cleaned!$F$2:$F$5743,"REFUND")</f>
        <v>0</v>
      </c>
      <c r="N5872" s="7">
        <f>SUMIFS(pg_transaction_cleaned!$H$2:$H$5743,pg_transaction_cleaned!$O$2:$O$5743,A5872,pg_transaction_cleaned!$F$2:$F$5743,"REFUND")</f>
        <v>0</v>
      </c>
      <c r="O5872" s="6" t="str">
        <f t="shared" si="459"/>
        <v>OK</v>
      </c>
      <c r="P5872" s="8">
        <f t="shared" si="460"/>
        <v>0</v>
      </c>
    </row>
    <row r="5873" spans="1:16" x14ac:dyDescent="0.3">
      <c r="A5873" s="6" t="s">
        <v>11578</v>
      </c>
      <c r="B5873" s="6" t="s">
        <v>11914</v>
      </c>
      <c r="C5873" s="6" t="s">
        <v>11579</v>
      </c>
      <c r="D5873" s="6" t="s">
        <v>61</v>
      </c>
      <c r="E5873" s="6" t="s">
        <v>18</v>
      </c>
      <c r="F5873" s="6" t="s">
        <v>11841</v>
      </c>
      <c r="G5873" s="6" t="s">
        <v>19</v>
      </c>
      <c r="H5873" s="10">
        <f t="shared" si="456"/>
        <v>46289</v>
      </c>
      <c r="I5873" s="7">
        <f t="shared" si="457"/>
        <v>2499</v>
      </c>
      <c r="J5873" s="6" t="str">
        <f t="shared" si="458"/>
        <v>Delhi</v>
      </c>
      <c r="K5873" s="6">
        <f>COUNTIFS(pg_transaction_cleaned!$O$2:$O$5743,A5873,pg_transaction_cleaned!$F$2:$F$5743,"CAPTURE")</f>
        <v>1</v>
      </c>
      <c r="L5873" s="7">
        <f>SUMIFS(pg_transaction_cleaned!$H$2:$H$5743,pg_transaction_cleaned!$O$2:$O$5743,A5873,pg_transaction_cleaned!$F$2:$F$5743,"CAPTURE")</f>
        <v>2499</v>
      </c>
      <c r="M5873" s="6">
        <f>COUNTIFS(pg_transaction_cleaned!$O$2:$O$5743,A5873,pg_transaction_cleaned!$F$2:$F$5743,"REFUND")</f>
        <v>0</v>
      </c>
      <c r="N5873" s="7">
        <f>SUMIFS(pg_transaction_cleaned!$H$2:$H$5743,pg_transaction_cleaned!$O$2:$O$5743,A5873,pg_transaction_cleaned!$F$2:$F$5743,"REFUND")</f>
        <v>0</v>
      </c>
      <c r="O5873" s="6" t="str">
        <f t="shared" si="459"/>
        <v>OK</v>
      </c>
      <c r="P5873" s="8">
        <f t="shared" si="460"/>
        <v>0</v>
      </c>
    </row>
    <row r="5874" spans="1:16" x14ac:dyDescent="0.3">
      <c r="A5874" s="6" t="s">
        <v>11580</v>
      </c>
      <c r="B5874" s="6" t="s">
        <v>11946</v>
      </c>
      <c r="C5874" s="6" t="s">
        <v>11581</v>
      </c>
      <c r="D5874" s="6" t="s">
        <v>23</v>
      </c>
      <c r="E5874" s="6" t="s">
        <v>18</v>
      </c>
      <c r="F5874" s="6" t="s">
        <v>11827</v>
      </c>
      <c r="G5874" s="6" t="s">
        <v>80</v>
      </c>
      <c r="H5874" s="10">
        <f t="shared" si="456"/>
        <v>46268</v>
      </c>
      <c r="I5874" s="7">
        <f t="shared" si="457"/>
        <v>299</v>
      </c>
      <c r="J5874" s="6" t="str">
        <f t="shared" si="458"/>
        <v>Bengaluru</v>
      </c>
      <c r="K5874" s="6">
        <f>COUNTIFS(pg_transaction_cleaned!$O$2:$O$5743,A5874,pg_transaction_cleaned!$F$2:$F$5743,"CAPTURE")</f>
        <v>0</v>
      </c>
      <c r="L5874" s="7">
        <f>SUMIFS(pg_transaction_cleaned!$H$2:$H$5743,pg_transaction_cleaned!$O$2:$O$5743,A5874,pg_transaction_cleaned!$F$2:$F$5743,"CAPTURE")</f>
        <v>0</v>
      </c>
      <c r="M5874" s="6">
        <f>COUNTIFS(pg_transaction_cleaned!$O$2:$O$5743,A5874,pg_transaction_cleaned!$F$2:$F$5743,"REFUND")</f>
        <v>0</v>
      </c>
      <c r="N5874" s="7">
        <f>SUMIFS(pg_transaction_cleaned!$H$2:$H$5743,pg_transaction_cleaned!$O$2:$O$5743,A5874,pg_transaction_cleaned!$F$2:$F$5743,"REFUND")</f>
        <v>0</v>
      </c>
      <c r="O5874" s="6" t="str">
        <f t="shared" si="459"/>
        <v>OK</v>
      </c>
      <c r="P5874" s="8">
        <f t="shared" si="460"/>
        <v>0</v>
      </c>
    </row>
    <row r="5875" spans="1:16" x14ac:dyDescent="0.3">
      <c r="A5875" s="6" t="s">
        <v>11582</v>
      </c>
      <c r="B5875" s="6" t="s">
        <v>11826</v>
      </c>
      <c r="C5875" s="6" t="s">
        <v>8302</v>
      </c>
      <c r="D5875" s="6" t="s">
        <v>48</v>
      </c>
      <c r="E5875" s="6" t="s">
        <v>18</v>
      </c>
      <c r="F5875" s="6" t="s">
        <v>11841</v>
      </c>
      <c r="G5875" s="6" t="s">
        <v>19</v>
      </c>
      <c r="H5875" s="10">
        <f t="shared" si="456"/>
        <v>46286</v>
      </c>
      <c r="I5875" s="7">
        <f t="shared" si="457"/>
        <v>2499</v>
      </c>
      <c r="J5875" s="6" t="str">
        <f t="shared" si="458"/>
        <v>Jaipur</v>
      </c>
      <c r="K5875" s="6">
        <f>COUNTIFS(pg_transaction_cleaned!$O$2:$O$5743,A5875,pg_transaction_cleaned!$F$2:$F$5743,"CAPTURE")</f>
        <v>1</v>
      </c>
      <c r="L5875" s="7">
        <f>SUMIFS(pg_transaction_cleaned!$H$2:$H$5743,pg_transaction_cleaned!$O$2:$O$5743,A5875,pg_transaction_cleaned!$F$2:$F$5743,"CAPTURE")</f>
        <v>2499</v>
      </c>
      <c r="M5875" s="6">
        <f>COUNTIFS(pg_transaction_cleaned!$O$2:$O$5743,A5875,pg_transaction_cleaned!$F$2:$F$5743,"REFUND")</f>
        <v>0</v>
      </c>
      <c r="N5875" s="7">
        <f>SUMIFS(pg_transaction_cleaned!$H$2:$H$5743,pg_transaction_cleaned!$O$2:$O$5743,A5875,pg_transaction_cleaned!$F$2:$F$5743,"REFUND")</f>
        <v>0</v>
      </c>
      <c r="O5875" s="6" t="str">
        <f t="shared" si="459"/>
        <v>OK</v>
      </c>
      <c r="P5875" s="8">
        <f t="shared" si="460"/>
        <v>0</v>
      </c>
    </row>
    <row r="5876" spans="1:16" x14ac:dyDescent="0.3">
      <c r="A5876" s="6" t="s">
        <v>11583</v>
      </c>
      <c r="B5876" s="6" t="s">
        <v>11846</v>
      </c>
      <c r="C5876" s="6" t="s">
        <v>11584</v>
      </c>
      <c r="D5876" s="6" t="s">
        <v>23</v>
      </c>
      <c r="E5876" s="6" t="s">
        <v>43</v>
      </c>
      <c r="F5876" s="6" t="s">
        <v>12130</v>
      </c>
      <c r="G5876" s="6" t="s">
        <v>115</v>
      </c>
      <c r="H5876" s="10">
        <f t="shared" si="456"/>
        <v>46285</v>
      </c>
      <c r="I5876" s="7">
        <f t="shared" si="457"/>
        <v>3297</v>
      </c>
      <c r="J5876" s="6" t="str">
        <f t="shared" si="458"/>
        <v>Bengaluru</v>
      </c>
      <c r="K5876" s="6">
        <f>COUNTIFS(pg_transaction_cleaned!$O$2:$O$5743,A5876,pg_transaction_cleaned!$F$2:$F$5743,"CAPTURE")</f>
        <v>0</v>
      </c>
      <c r="L5876" s="7">
        <f>SUMIFS(pg_transaction_cleaned!$H$2:$H$5743,pg_transaction_cleaned!$O$2:$O$5743,A5876,pg_transaction_cleaned!$F$2:$F$5743,"CAPTURE")</f>
        <v>0</v>
      </c>
      <c r="M5876" s="6">
        <f>COUNTIFS(pg_transaction_cleaned!$O$2:$O$5743,A5876,pg_transaction_cleaned!$F$2:$F$5743,"REFUND")</f>
        <v>0</v>
      </c>
      <c r="N5876" s="7">
        <f>SUMIFS(pg_transaction_cleaned!$H$2:$H$5743,pg_transaction_cleaned!$O$2:$O$5743,A5876,pg_transaction_cleaned!$F$2:$F$5743,"REFUND")</f>
        <v>0</v>
      </c>
      <c r="O5876" s="6" t="str">
        <f t="shared" si="459"/>
        <v>OK</v>
      </c>
      <c r="P5876" s="8">
        <f t="shared" si="460"/>
        <v>0</v>
      </c>
    </row>
    <row r="5877" spans="1:16" x14ac:dyDescent="0.3">
      <c r="A5877" s="6" t="s">
        <v>11585</v>
      </c>
      <c r="B5877" s="6" t="s">
        <v>11871</v>
      </c>
      <c r="C5877" s="6" t="s">
        <v>11586</v>
      </c>
      <c r="D5877" s="6" t="s">
        <v>75</v>
      </c>
      <c r="E5877" s="6" t="s">
        <v>27</v>
      </c>
      <c r="F5877" s="6" t="s">
        <v>12204</v>
      </c>
      <c r="G5877" s="6" t="s">
        <v>19</v>
      </c>
      <c r="H5877" s="10">
        <f t="shared" si="456"/>
        <v>46272</v>
      </c>
      <c r="I5877" s="7">
        <f t="shared" si="457"/>
        <v>10847</v>
      </c>
      <c r="J5877" s="6" t="str">
        <f t="shared" si="458"/>
        <v>Mumbai</v>
      </c>
      <c r="K5877" s="6">
        <f>COUNTIFS(pg_transaction_cleaned!$O$2:$O$5743,A5877,pg_transaction_cleaned!$F$2:$F$5743,"CAPTURE")</f>
        <v>1</v>
      </c>
      <c r="L5877" s="7">
        <f>SUMIFS(pg_transaction_cleaned!$H$2:$H$5743,pg_transaction_cleaned!$O$2:$O$5743,A5877,pg_transaction_cleaned!$F$2:$F$5743,"CAPTURE")</f>
        <v>10847</v>
      </c>
      <c r="M5877" s="6">
        <f>COUNTIFS(pg_transaction_cleaned!$O$2:$O$5743,A5877,pg_transaction_cleaned!$F$2:$F$5743,"REFUND")</f>
        <v>0</v>
      </c>
      <c r="N5877" s="7">
        <f>SUMIFS(pg_transaction_cleaned!$H$2:$H$5743,pg_transaction_cleaned!$O$2:$O$5743,A5877,pg_transaction_cleaned!$F$2:$F$5743,"REFUND")</f>
        <v>0</v>
      </c>
      <c r="O5877" s="6" t="str">
        <f t="shared" si="459"/>
        <v>OK</v>
      </c>
      <c r="P5877" s="8">
        <f t="shared" si="460"/>
        <v>0</v>
      </c>
    </row>
    <row r="5878" spans="1:16" x14ac:dyDescent="0.3">
      <c r="A5878" s="6" t="s">
        <v>11587</v>
      </c>
      <c r="B5878" s="6" t="s">
        <v>11852</v>
      </c>
      <c r="C5878" s="6" t="s">
        <v>11588</v>
      </c>
      <c r="D5878" s="6" t="s">
        <v>51</v>
      </c>
      <c r="E5878" s="6" t="s">
        <v>18</v>
      </c>
      <c r="F5878" s="6" t="s">
        <v>11984</v>
      </c>
      <c r="G5878" s="6" t="s">
        <v>19</v>
      </c>
      <c r="H5878" s="10">
        <f t="shared" si="456"/>
        <v>46273</v>
      </c>
      <c r="I5878" s="7">
        <f t="shared" si="457"/>
        <v>3848</v>
      </c>
      <c r="J5878" s="6" t="str">
        <f t="shared" si="458"/>
        <v>Chennai</v>
      </c>
      <c r="K5878" s="6">
        <f>COUNTIFS(pg_transaction_cleaned!$O$2:$O$5743,A5878,pg_transaction_cleaned!$F$2:$F$5743,"CAPTURE")</f>
        <v>1</v>
      </c>
      <c r="L5878" s="7">
        <f>SUMIFS(pg_transaction_cleaned!$H$2:$H$5743,pg_transaction_cleaned!$O$2:$O$5743,A5878,pg_transaction_cleaned!$F$2:$F$5743,"CAPTURE")</f>
        <v>3848</v>
      </c>
      <c r="M5878" s="6">
        <f>COUNTIFS(pg_transaction_cleaned!$O$2:$O$5743,A5878,pg_transaction_cleaned!$F$2:$F$5743,"REFUND")</f>
        <v>0</v>
      </c>
      <c r="N5878" s="7">
        <f>SUMIFS(pg_transaction_cleaned!$H$2:$H$5743,pg_transaction_cleaned!$O$2:$O$5743,A5878,pg_transaction_cleaned!$F$2:$F$5743,"REFUND")</f>
        <v>0</v>
      </c>
      <c r="O5878" s="6" t="str">
        <f t="shared" si="459"/>
        <v>OK</v>
      </c>
      <c r="P5878" s="8">
        <f t="shared" si="460"/>
        <v>0</v>
      </c>
    </row>
    <row r="5879" spans="1:16" x14ac:dyDescent="0.3">
      <c r="A5879" s="6" t="s">
        <v>11589</v>
      </c>
      <c r="B5879" s="6" t="s">
        <v>11846</v>
      </c>
      <c r="C5879" s="6" t="s">
        <v>11590</v>
      </c>
      <c r="D5879" s="6" t="s">
        <v>17</v>
      </c>
      <c r="E5879" s="6" t="s">
        <v>18</v>
      </c>
      <c r="F5879" s="6" t="s">
        <v>11841</v>
      </c>
      <c r="G5879" s="6" t="s">
        <v>19</v>
      </c>
      <c r="H5879" s="10">
        <f t="shared" si="456"/>
        <v>46285</v>
      </c>
      <c r="I5879" s="7">
        <f t="shared" si="457"/>
        <v>2499</v>
      </c>
      <c r="J5879" s="6" t="str">
        <f t="shared" si="458"/>
        <v>Pune</v>
      </c>
      <c r="K5879" s="6">
        <f>COUNTIFS(pg_transaction_cleaned!$O$2:$O$5743,A5879,pg_transaction_cleaned!$F$2:$F$5743,"CAPTURE")</f>
        <v>1</v>
      </c>
      <c r="L5879" s="7">
        <f>SUMIFS(pg_transaction_cleaned!$H$2:$H$5743,pg_transaction_cleaned!$O$2:$O$5743,A5879,pg_transaction_cleaned!$F$2:$F$5743,"CAPTURE")</f>
        <v>2499</v>
      </c>
      <c r="M5879" s="6">
        <f>COUNTIFS(pg_transaction_cleaned!$O$2:$O$5743,A5879,pg_transaction_cleaned!$F$2:$F$5743,"REFUND")</f>
        <v>0</v>
      </c>
      <c r="N5879" s="7">
        <f>SUMIFS(pg_transaction_cleaned!$H$2:$H$5743,pg_transaction_cleaned!$O$2:$O$5743,A5879,pg_transaction_cleaned!$F$2:$F$5743,"REFUND")</f>
        <v>0</v>
      </c>
      <c r="O5879" s="6" t="str">
        <f t="shared" si="459"/>
        <v>OK</v>
      </c>
      <c r="P5879" s="8">
        <f t="shared" si="460"/>
        <v>0</v>
      </c>
    </row>
    <row r="5880" spans="1:16" x14ac:dyDescent="0.3">
      <c r="A5880" s="6" t="s">
        <v>11591</v>
      </c>
      <c r="B5880" s="6" t="s">
        <v>11908</v>
      </c>
      <c r="C5880" s="6" t="s">
        <v>11592</v>
      </c>
      <c r="D5880" s="6" t="s">
        <v>61</v>
      </c>
      <c r="E5880" s="6" t="s">
        <v>18</v>
      </c>
      <c r="F5880" s="6" t="s">
        <v>11843</v>
      </c>
      <c r="G5880" s="6" t="s">
        <v>19</v>
      </c>
      <c r="H5880" s="10">
        <f t="shared" si="456"/>
        <v>46275</v>
      </c>
      <c r="I5880" s="7">
        <f t="shared" si="457"/>
        <v>349</v>
      </c>
      <c r="J5880" s="6" t="str">
        <f t="shared" si="458"/>
        <v>Delhi</v>
      </c>
      <c r="K5880" s="6">
        <f>COUNTIFS(pg_transaction_cleaned!$O$2:$O$5743,A5880,pg_transaction_cleaned!$F$2:$F$5743,"CAPTURE")</f>
        <v>1</v>
      </c>
      <c r="L5880" s="7">
        <f>SUMIFS(pg_transaction_cleaned!$H$2:$H$5743,pg_transaction_cleaned!$O$2:$O$5743,A5880,pg_transaction_cleaned!$F$2:$F$5743,"CAPTURE")</f>
        <v>349</v>
      </c>
      <c r="M5880" s="6">
        <f>COUNTIFS(pg_transaction_cleaned!$O$2:$O$5743,A5880,pg_transaction_cleaned!$F$2:$F$5743,"REFUND")</f>
        <v>0</v>
      </c>
      <c r="N5880" s="7">
        <f>SUMIFS(pg_transaction_cleaned!$H$2:$H$5743,pg_transaction_cleaned!$O$2:$O$5743,A5880,pg_transaction_cleaned!$F$2:$F$5743,"REFUND")</f>
        <v>0</v>
      </c>
      <c r="O5880" s="6" t="str">
        <f t="shared" si="459"/>
        <v>OK</v>
      </c>
      <c r="P5880" s="8">
        <f t="shared" si="460"/>
        <v>0</v>
      </c>
    </row>
    <row r="5881" spans="1:16" x14ac:dyDescent="0.3">
      <c r="A5881" s="6" t="s">
        <v>11593</v>
      </c>
      <c r="B5881" s="6" t="s">
        <v>11859</v>
      </c>
      <c r="C5881" s="6" t="s">
        <v>11594</v>
      </c>
      <c r="D5881" s="6" t="s">
        <v>51</v>
      </c>
      <c r="E5881" s="6" t="s">
        <v>18</v>
      </c>
      <c r="F5881" s="6" t="s">
        <v>11861</v>
      </c>
      <c r="G5881" s="6" t="s">
        <v>115</v>
      </c>
      <c r="H5881" s="10">
        <f t="shared" si="456"/>
        <v>46271</v>
      </c>
      <c r="I5881" s="7">
        <f t="shared" si="457"/>
        <v>7999</v>
      </c>
      <c r="J5881" s="6" t="str">
        <f t="shared" si="458"/>
        <v>Chennai</v>
      </c>
      <c r="K5881" s="6">
        <f>COUNTIFS(pg_transaction_cleaned!$O$2:$O$5743,A5881,pg_transaction_cleaned!$F$2:$F$5743,"CAPTURE")</f>
        <v>0</v>
      </c>
      <c r="L5881" s="7">
        <f>SUMIFS(pg_transaction_cleaned!$H$2:$H$5743,pg_transaction_cleaned!$O$2:$O$5743,A5881,pg_transaction_cleaned!$F$2:$F$5743,"CAPTURE")</f>
        <v>0</v>
      </c>
      <c r="M5881" s="6">
        <f>COUNTIFS(pg_transaction_cleaned!$O$2:$O$5743,A5881,pg_transaction_cleaned!$F$2:$F$5743,"REFUND")</f>
        <v>0</v>
      </c>
      <c r="N5881" s="7">
        <f>SUMIFS(pg_transaction_cleaned!$H$2:$H$5743,pg_transaction_cleaned!$O$2:$O$5743,A5881,pg_transaction_cleaned!$F$2:$F$5743,"REFUND")</f>
        <v>0</v>
      </c>
      <c r="O5881" s="6" t="str">
        <f t="shared" si="459"/>
        <v>OK</v>
      </c>
      <c r="P5881" s="8">
        <f t="shared" si="460"/>
        <v>0</v>
      </c>
    </row>
    <row r="5882" spans="1:16" x14ac:dyDescent="0.3">
      <c r="A5882" s="6" t="s">
        <v>11595</v>
      </c>
      <c r="B5882" s="6" t="s">
        <v>11846</v>
      </c>
      <c r="C5882" s="6" t="s">
        <v>4821</v>
      </c>
      <c r="D5882" s="6"/>
      <c r="E5882" s="6" t="s">
        <v>18</v>
      </c>
      <c r="F5882" s="6" t="s">
        <v>11827</v>
      </c>
      <c r="G5882" s="6" t="s">
        <v>19</v>
      </c>
      <c r="H5882" s="10">
        <f t="shared" si="456"/>
        <v>46285</v>
      </c>
      <c r="I5882" s="7">
        <f t="shared" si="457"/>
        <v>299</v>
      </c>
      <c r="J5882" s="6" t="str">
        <f t="shared" si="458"/>
        <v>Unknown</v>
      </c>
      <c r="K5882" s="6">
        <f>COUNTIFS(pg_transaction_cleaned!$O$2:$O$5743,A5882,pg_transaction_cleaned!$F$2:$F$5743,"CAPTURE")</f>
        <v>1</v>
      </c>
      <c r="L5882" s="7">
        <f>SUMIFS(pg_transaction_cleaned!$H$2:$H$5743,pg_transaction_cleaned!$O$2:$O$5743,A5882,pg_transaction_cleaned!$F$2:$F$5743,"CAPTURE")</f>
        <v>299</v>
      </c>
      <c r="M5882" s="6">
        <f>COUNTIFS(pg_transaction_cleaned!$O$2:$O$5743,A5882,pg_transaction_cleaned!$F$2:$F$5743,"REFUND")</f>
        <v>0</v>
      </c>
      <c r="N5882" s="7">
        <f>SUMIFS(pg_transaction_cleaned!$H$2:$H$5743,pg_transaction_cleaned!$O$2:$O$5743,A5882,pg_transaction_cleaned!$F$2:$F$5743,"REFUND")</f>
        <v>0</v>
      </c>
      <c r="O5882" s="6" t="str">
        <f t="shared" si="459"/>
        <v>OK</v>
      </c>
      <c r="P5882" s="8">
        <f t="shared" si="460"/>
        <v>0</v>
      </c>
    </row>
    <row r="5883" spans="1:16" x14ac:dyDescent="0.3">
      <c r="A5883" s="6" t="s">
        <v>11596</v>
      </c>
      <c r="B5883" s="6" t="s">
        <v>11891</v>
      </c>
      <c r="C5883" s="6" t="s">
        <v>5804</v>
      </c>
      <c r="D5883" s="6" t="s">
        <v>61</v>
      </c>
      <c r="E5883" s="6" t="s">
        <v>18</v>
      </c>
      <c r="F5883" s="6" t="s">
        <v>11869</v>
      </c>
      <c r="G5883" s="6" t="s">
        <v>19</v>
      </c>
      <c r="H5883" s="10">
        <f t="shared" si="456"/>
        <v>46278</v>
      </c>
      <c r="I5883" s="7">
        <f t="shared" si="457"/>
        <v>599</v>
      </c>
      <c r="J5883" s="6" t="str">
        <f t="shared" si="458"/>
        <v>Delhi</v>
      </c>
      <c r="K5883" s="6">
        <f>COUNTIFS(pg_transaction_cleaned!$O$2:$O$5743,A5883,pg_transaction_cleaned!$F$2:$F$5743,"CAPTURE")</f>
        <v>1</v>
      </c>
      <c r="L5883" s="7">
        <f>SUMIFS(pg_transaction_cleaned!$H$2:$H$5743,pg_transaction_cleaned!$O$2:$O$5743,A5883,pg_transaction_cleaned!$F$2:$F$5743,"CAPTURE")</f>
        <v>599</v>
      </c>
      <c r="M5883" s="6">
        <f>COUNTIFS(pg_transaction_cleaned!$O$2:$O$5743,A5883,pg_transaction_cleaned!$F$2:$F$5743,"REFUND")</f>
        <v>0</v>
      </c>
      <c r="N5883" s="7">
        <f>SUMIFS(pg_transaction_cleaned!$H$2:$H$5743,pg_transaction_cleaned!$O$2:$O$5743,A5883,pg_transaction_cleaned!$F$2:$F$5743,"REFUND")</f>
        <v>0</v>
      </c>
      <c r="O5883" s="6" t="str">
        <f t="shared" si="459"/>
        <v>OK</v>
      </c>
      <c r="P5883" s="8">
        <f t="shared" si="460"/>
        <v>0</v>
      </c>
    </row>
    <row r="5884" spans="1:16" x14ac:dyDescent="0.3">
      <c r="A5884" s="6" t="s">
        <v>11597</v>
      </c>
      <c r="B5884" s="6" t="s">
        <v>11945</v>
      </c>
      <c r="C5884" s="6" t="s">
        <v>11598</v>
      </c>
      <c r="D5884" s="6" t="s">
        <v>61</v>
      </c>
      <c r="E5884" s="6" t="s">
        <v>18</v>
      </c>
      <c r="F5884" s="6" t="s">
        <v>11918</v>
      </c>
      <c r="G5884" s="6" t="s">
        <v>19</v>
      </c>
      <c r="H5884" s="10">
        <f t="shared" si="456"/>
        <v>46289</v>
      </c>
      <c r="I5884" s="7">
        <f t="shared" si="457"/>
        <v>9998</v>
      </c>
      <c r="J5884" s="6" t="str">
        <f t="shared" si="458"/>
        <v>Delhi</v>
      </c>
      <c r="K5884" s="6">
        <f>COUNTIFS(pg_transaction_cleaned!$O$2:$O$5743,A5884,pg_transaction_cleaned!$F$2:$F$5743,"CAPTURE")</f>
        <v>1</v>
      </c>
      <c r="L5884" s="7">
        <f>SUMIFS(pg_transaction_cleaned!$H$2:$H$5743,pg_transaction_cleaned!$O$2:$O$5743,A5884,pg_transaction_cleaned!$F$2:$F$5743,"CAPTURE")</f>
        <v>9998</v>
      </c>
      <c r="M5884" s="6">
        <f>COUNTIFS(pg_transaction_cleaned!$O$2:$O$5743,A5884,pg_transaction_cleaned!$F$2:$F$5743,"REFUND")</f>
        <v>0</v>
      </c>
      <c r="N5884" s="7">
        <f>SUMIFS(pg_transaction_cleaned!$H$2:$H$5743,pg_transaction_cleaned!$O$2:$O$5743,A5884,pg_transaction_cleaned!$F$2:$F$5743,"REFUND")</f>
        <v>0</v>
      </c>
      <c r="O5884" s="6" t="str">
        <f t="shared" si="459"/>
        <v>OK</v>
      </c>
      <c r="P5884" s="8">
        <f t="shared" si="460"/>
        <v>0</v>
      </c>
    </row>
    <row r="5885" spans="1:16" x14ac:dyDescent="0.3">
      <c r="A5885" s="6" t="s">
        <v>11599</v>
      </c>
      <c r="B5885" s="6" t="s">
        <v>11980</v>
      </c>
      <c r="C5885" s="6" t="s">
        <v>11600</v>
      </c>
      <c r="D5885" s="6" t="s">
        <v>26</v>
      </c>
      <c r="E5885" s="6" t="s">
        <v>18</v>
      </c>
      <c r="F5885" s="6" t="s">
        <v>12029</v>
      </c>
      <c r="G5885" s="6" t="s">
        <v>19</v>
      </c>
      <c r="H5885" s="10">
        <f t="shared" si="456"/>
        <v>46288</v>
      </c>
      <c r="I5885" s="7">
        <f t="shared" si="457"/>
        <v>3597</v>
      </c>
      <c r="J5885" s="6" t="str">
        <f t="shared" si="458"/>
        <v>Kolkata</v>
      </c>
      <c r="K5885" s="6">
        <f>COUNTIFS(pg_transaction_cleaned!$O$2:$O$5743,A5885,pg_transaction_cleaned!$F$2:$F$5743,"CAPTURE")</f>
        <v>1</v>
      </c>
      <c r="L5885" s="7">
        <f>SUMIFS(pg_transaction_cleaned!$H$2:$H$5743,pg_transaction_cleaned!$O$2:$O$5743,A5885,pg_transaction_cleaned!$F$2:$F$5743,"CAPTURE")</f>
        <v>3597</v>
      </c>
      <c r="M5885" s="6">
        <f>COUNTIFS(pg_transaction_cleaned!$O$2:$O$5743,A5885,pg_transaction_cleaned!$F$2:$F$5743,"REFUND")</f>
        <v>0</v>
      </c>
      <c r="N5885" s="7">
        <f>SUMIFS(pg_transaction_cleaned!$H$2:$H$5743,pg_transaction_cleaned!$O$2:$O$5743,A5885,pg_transaction_cleaned!$F$2:$F$5743,"REFUND")</f>
        <v>0</v>
      </c>
      <c r="O5885" s="6" t="str">
        <f t="shared" si="459"/>
        <v>OK</v>
      </c>
      <c r="P5885" s="8">
        <f t="shared" si="460"/>
        <v>0</v>
      </c>
    </row>
    <row r="5886" spans="1:16" x14ac:dyDescent="0.3">
      <c r="A5886" s="6" t="s">
        <v>11601</v>
      </c>
      <c r="B5886" s="6" t="s">
        <v>11868</v>
      </c>
      <c r="C5886" s="6" t="s">
        <v>1801</v>
      </c>
      <c r="D5886" s="6"/>
      <c r="E5886" s="6" t="s">
        <v>18</v>
      </c>
      <c r="F5886" s="6" t="s">
        <v>11883</v>
      </c>
      <c r="G5886" s="6" t="s">
        <v>19</v>
      </c>
      <c r="H5886" s="10">
        <f t="shared" si="456"/>
        <v>46288</v>
      </c>
      <c r="I5886" s="7">
        <f t="shared" si="457"/>
        <v>1598</v>
      </c>
      <c r="J5886" s="6" t="str">
        <f t="shared" si="458"/>
        <v>Unknown</v>
      </c>
      <c r="K5886" s="6">
        <f>COUNTIFS(pg_transaction_cleaned!$O$2:$O$5743,A5886,pg_transaction_cleaned!$F$2:$F$5743,"CAPTURE")</f>
        <v>1</v>
      </c>
      <c r="L5886" s="7">
        <f>SUMIFS(pg_transaction_cleaned!$H$2:$H$5743,pg_transaction_cleaned!$O$2:$O$5743,A5886,pg_transaction_cleaned!$F$2:$F$5743,"CAPTURE")</f>
        <v>1598</v>
      </c>
      <c r="M5886" s="6">
        <f>COUNTIFS(pg_transaction_cleaned!$O$2:$O$5743,A5886,pg_transaction_cleaned!$F$2:$F$5743,"REFUND")</f>
        <v>0</v>
      </c>
      <c r="N5886" s="7">
        <f>SUMIFS(pg_transaction_cleaned!$H$2:$H$5743,pg_transaction_cleaned!$O$2:$O$5743,A5886,pg_transaction_cleaned!$F$2:$F$5743,"REFUND")</f>
        <v>0</v>
      </c>
      <c r="O5886" s="6" t="str">
        <f t="shared" si="459"/>
        <v>OK</v>
      </c>
      <c r="P5886" s="8">
        <f t="shared" si="460"/>
        <v>0</v>
      </c>
    </row>
    <row r="5887" spans="1:16" x14ac:dyDescent="0.3">
      <c r="A5887" s="6" t="s">
        <v>11602</v>
      </c>
      <c r="B5887" s="6" t="s">
        <v>11840</v>
      </c>
      <c r="C5887" s="6" t="s">
        <v>11603</v>
      </c>
      <c r="D5887" s="6" t="s">
        <v>23</v>
      </c>
      <c r="E5887" s="6" t="s">
        <v>18</v>
      </c>
      <c r="F5887" s="6" t="s">
        <v>11948</v>
      </c>
      <c r="G5887" s="6" t="s">
        <v>19</v>
      </c>
      <c r="H5887" s="10">
        <f t="shared" si="456"/>
        <v>46294</v>
      </c>
      <c r="I5887" s="7">
        <f t="shared" si="457"/>
        <v>2798</v>
      </c>
      <c r="J5887" s="6" t="str">
        <f t="shared" si="458"/>
        <v>Bengaluru</v>
      </c>
      <c r="K5887" s="6">
        <f>COUNTIFS(pg_transaction_cleaned!$O$2:$O$5743,A5887,pg_transaction_cleaned!$F$2:$F$5743,"CAPTURE")</f>
        <v>1</v>
      </c>
      <c r="L5887" s="7">
        <f>SUMIFS(pg_transaction_cleaned!$H$2:$H$5743,pg_transaction_cleaned!$O$2:$O$5743,A5887,pg_transaction_cleaned!$F$2:$F$5743,"CAPTURE")</f>
        <v>2798</v>
      </c>
      <c r="M5887" s="6">
        <f>COUNTIFS(pg_transaction_cleaned!$O$2:$O$5743,A5887,pg_transaction_cleaned!$F$2:$F$5743,"REFUND")</f>
        <v>0</v>
      </c>
      <c r="N5887" s="7">
        <f>SUMIFS(pg_transaction_cleaned!$H$2:$H$5743,pg_transaction_cleaned!$O$2:$O$5743,A5887,pg_transaction_cleaned!$F$2:$F$5743,"REFUND")</f>
        <v>0</v>
      </c>
      <c r="O5887" s="6" t="str">
        <f t="shared" si="459"/>
        <v>OK</v>
      </c>
      <c r="P5887" s="8">
        <f t="shared" si="460"/>
        <v>0</v>
      </c>
    </row>
    <row r="5888" spans="1:16" x14ac:dyDescent="0.3">
      <c r="A5888" s="6" t="s">
        <v>11604</v>
      </c>
      <c r="B5888" s="6" t="s">
        <v>11862</v>
      </c>
      <c r="C5888" s="6" t="s">
        <v>11605</v>
      </c>
      <c r="D5888" s="6" t="s">
        <v>75</v>
      </c>
      <c r="E5888" s="6" t="s">
        <v>18</v>
      </c>
      <c r="F5888" s="6" t="s">
        <v>11935</v>
      </c>
      <c r="G5888" s="6" t="s">
        <v>19</v>
      </c>
      <c r="H5888" s="10">
        <f t="shared" si="456"/>
        <v>46272</v>
      </c>
      <c r="I5888" s="7">
        <f t="shared" si="457"/>
        <v>5998</v>
      </c>
      <c r="J5888" s="6" t="str">
        <f t="shared" si="458"/>
        <v>Mumbai</v>
      </c>
      <c r="K5888" s="6">
        <f>COUNTIFS(pg_transaction_cleaned!$O$2:$O$5743,A5888,pg_transaction_cleaned!$F$2:$F$5743,"CAPTURE")</f>
        <v>1</v>
      </c>
      <c r="L5888" s="7">
        <f>SUMIFS(pg_transaction_cleaned!$H$2:$H$5743,pg_transaction_cleaned!$O$2:$O$5743,A5888,pg_transaction_cleaned!$F$2:$F$5743,"CAPTURE")</f>
        <v>5998</v>
      </c>
      <c r="M5888" s="6">
        <f>COUNTIFS(pg_transaction_cleaned!$O$2:$O$5743,A5888,pg_transaction_cleaned!$F$2:$F$5743,"REFUND")</f>
        <v>0</v>
      </c>
      <c r="N5888" s="7">
        <f>SUMIFS(pg_transaction_cleaned!$H$2:$H$5743,pg_transaction_cleaned!$O$2:$O$5743,A5888,pg_transaction_cleaned!$F$2:$F$5743,"REFUND")</f>
        <v>0</v>
      </c>
      <c r="O5888" s="6" t="str">
        <f t="shared" si="459"/>
        <v>OK</v>
      </c>
      <c r="P5888" s="8">
        <f t="shared" si="460"/>
        <v>0</v>
      </c>
    </row>
    <row r="5889" spans="1:16" x14ac:dyDescent="0.3">
      <c r="A5889" s="6" t="s">
        <v>11606</v>
      </c>
      <c r="B5889" s="6" t="s">
        <v>11970</v>
      </c>
      <c r="C5889" s="6" t="s">
        <v>11607</v>
      </c>
      <c r="D5889" s="6" t="s">
        <v>51</v>
      </c>
      <c r="E5889" s="6" t="s">
        <v>27</v>
      </c>
      <c r="F5889" s="6" t="s">
        <v>11902</v>
      </c>
      <c r="G5889" s="6" t="s">
        <v>19</v>
      </c>
      <c r="H5889" s="10">
        <f t="shared" si="456"/>
        <v>46294</v>
      </c>
      <c r="I5889" s="7">
        <f t="shared" si="457"/>
        <v>2999</v>
      </c>
      <c r="J5889" s="6" t="str">
        <f t="shared" si="458"/>
        <v>Chennai</v>
      </c>
      <c r="K5889" s="6">
        <f>COUNTIFS(pg_transaction_cleaned!$O$2:$O$5743,A5889,pg_transaction_cleaned!$F$2:$F$5743,"CAPTURE")</f>
        <v>1</v>
      </c>
      <c r="L5889" s="7">
        <f>SUMIFS(pg_transaction_cleaned!$H$2:$H$5743,pg_transaction_cleaned!$O$2:$O$5743,A5889,pg_transaction_cleaned!$F$2:$F$5743,"CAPTURE")</f>
        <v>2999</v>
      </c>
      <c r="M5889" s="6">
        <f>COUNTIFS(pg_transaction_cleaned!$O$2:$O$5743,A5889,pg_transaction_cleaned!$F$2:$F$5743,"REFUND")</f>
        <v>0</v>
      </c>
      <c r="N5889" s="7">
        <f>SUMIFS(pg_transaction_cleaned!$H$2:$H$5743,pg_transaction_cleaned!$O$2:$O$5743,A5889,pg_transaction_cleaned!$F$2:$F$5743,"REFUND")</f>
        <v>0</v>
      </c>
      <c r="O5889" s="6" t="str">
        <f t="shared" si="459"/>
        <v>OK</v>
      </c>
      <c r="P5889" s="8">
        <f t="shared" si="460"/>
        <v>0</v>
      </c>
    </row>
    <row r="5890" spans="1:16" x14ac:dyDescent="0.3">
      <c r="A5890" s="6" t="s">
        <v>11608</v>
      </c>
      <c r="B5890" s="6" t="s">
        <v>11830</v>
      </c>
      <c r="C5890" s="6" t="s">
        <v>11609</v>
      </c>
      <c r="D5890" s="6" t="s">
        <v>42</v>
      </c>
      <c r="E5890" s="6" t="s">
        <v>54</v>
      </c>
      <c r="F5890" s="6" t="s">
        <v>12140</v>
      </c>
      <c r="G5890" s="6" t="s">
        <v>80</v>
      </c>
      <c r="H5890" s="10">
        <f t="shared" ref="H5890:H5953" si="461">IF(MID(B5890,5,1)="-",DATE(LEFT(B5890,4),MID(B5890,6,2),RIGHT(B5890,2)),DATE(RIGHT(B5890,4),MID(B5890,4,2),LEFT(B5890,2)))</f>
        <v>46282</v>
      </c>
      <c r="I5890" s="7">
        <f t="shared" ref="I5890:I5953" si="462">VALUE(SUBSTITUTE(F5890,",",""))</f>
        <v>12297</v>
      </c>
      <c r="J5890" s="6" t="str">
        <f t="shared" ref="J5890:J5953" si="463">IF(TRIM(D5890)="","Unknown",TRIM(D5890))</f>
        <v>Hyderabad</v>
      </c>
      <c r="K5890" s="6">
        <f>COUNTIFS(pg_transaction_cleaned!$O$2:$O$5743,A5890,pg_transaction_cleaned!$F$2:$F$5743,"CAPTURE")</f>
        <v>0</v>
      </c>
      <c r="L5890" s="7">
        <f>SUMIFS(pg_transaction_cleaned!$H$2:$H$5743,pg_transaction_cleaned!$O$2:$O$5743,A5890,pg_transaction_cleaned!$F$2:$F$5743,"CAPTURE")</f>
        <v>0</v>
      </c>
      <c r="M5890" s="6">
        <f>COUNTIFS(pg_transaction_cleaned!$O$2:$O$5743,A5890,pg_transaction_cleaned!$F$2:$F$5743,"REFUND")</f>
        <v>0</v>
      </c>
      <c r="N5890" s="7">
        <f>SUMIFS(pg_transaction_cleaned!$H$2:$H$5743,pg_transaction_cleaned!$O$2:$O$5743,A5890,pg_transaction_cleaned!$F$2:$F$5743,"REFUND")</f>
        <v>0</v>
      </c>
      <c r="O5890" s="6" t="str">
        <f t="shared" si="459"/>
        <v>OK</v>
      </c>
      <c r="P5890" s="8">
        <f t="shared" si="460"/>
        <v>0</v>
      </c>
    </row>
    <row r="5891" spans="1:16" x14ac:dyDescent="0.3">
      <c r="A5891" s="6" t="s">
        <v>11610</v>
      </c>
      <c r="B5891" s="6" t="s">
        <v>11836</v>
      </c>
      <c r="C5891" s="6" t="s">
        <v>11611</v>
      </c>
      <c r="D5891" s="6" t="s">
        <v>42</v>
      </c>
      <c r="E5891" s="6" t="s">
        <v>18</v>
      </c>
      <c r="F5891" s="6" t="s">
        <v>11853</v>
      </c>
      <c r="G5891" s="6" t="s">
        <v>19</v>
      </c>
      <c r="H5891" s="10">
        <f t="shared" si="461"/>
        <v>46278</v>
      </c>
      <c r="I5891" s="7">
        <f t="shared" si="462"/>
        <v>1799</v>
      </c>
      <c r="J5891" s="6" t="str">
        <f t="shared" si="463"/>
        <v>Hyderabad</v>
      </c>
      <c r="K5891" s="6">
        <f>COUNTIFS(pg_transaction_cleaned!$O$2:$O$5743,A5891,pg_transaction_cleaned!$F$2:$F$5743,"CAPTURE")</f>
        <v>1</v>
      </c>
      <c r="L5891" s="7">
        <f>SUMIFS(pg_transaction_cleaned!$H$2:$H$5743,pg_transaction_cleaned!$O$2:$O$5743,A5891,pg_transaction_cleaned!$F$2:$F$5743,"CAPTURE")</f>
        <v>1799</v>
      </c>
      <c r="M5891" s="6">
        <f>COUNTIFS(pg_transaction_cleaned!$O$2:$O$5743,A5891,pg_transaction_cleaned!$F$2:$F$5743,"REFUND")</f>
        <v>0</v>
      </c>
      <c r="N5891" s="7">
        <f>SUMIFS(pg_transaction_cleaned!$H$2:$H$5743,pg_transaction_cleaned!$O$2:$O$5743,A5891,pg_transaction_cleaned!$F$2:$F$5743,"REFUND")</f>
        <v>0</v>
      </c>
      <c r="O5891" s="6" t="str">
        <f t="shared" ref="O5891:O5954" si="464">IF(AND(G5891="Paid",K5891=0),"Paid, no payment",IF(AND(OR(G5891="Failed",G5891="Cancelled"),K5891&gt;0),"Payment on failed/cancelled",IF(K5891&gt;1,"Duplicate charge",IF(AND(K5891=1,ROUND(L5891-I5891,2)&lt;&gt;0),"Amount difference",IF(AND(G5891="Refunded",M5891=0),"Refunded, no refund",IF(AND(G5891&lt;&gt;"Refunded",M5891&gt;0),"Refund, order not Refunded",IF(AND(M5891&gt;0,ROUND(N5891-I5891,2)&lt;&gt;0),"Refund amount differs","OK")))))))</f>
        <v>OK</v>
      </c>
      <c r="P5891" s="8">
        <f t="shared" ref="P5891:P5954" si="465">IF(O5891="OK",0,IF(O5891="Paid, no payment",I5891,IF(O5891="Payment on failed/cancelled",L5891,IF(OR(O5891="Duplicate charge",O5891="Amount difference"),L5891-I5891,IF(O5891="Refunded, no refund",I5891,N5891)))))</f>
        <v>0</v>
      </c>
    </row>
    <row r="5892" spans="1:16" x14ac:dyDescent="0.3">
      <c r="A5892" s="6" t="s">
        <v>11612</v>
      </c>
      <c r="B5892" s="6" t="s">
        <v>11893</v>
      </c>
      <c r="C5892" s="6" t="s">
        <v>11613</v>
      </c>
      <c r="D5892" s="6" t="s">
        <v>23</v>
      </c>
      <c r="E5892" s="6" t="s">
        <v>18</v>
      </c>
      <c r="F5892" s="6" t="s">
        <v>12125</v>
      </c>
      <c r="G5892" s="6" t="s">
        <v>19</v>
      </c>
      <c r="H5892" s="10">
        <f t="shared" si="461"/>
        <v>46280</v>
      </c>
      <c r="I5892" s="7">
        <f t="shared" si="462"/>
        <v>1697</v>
      </c>
      <c r="J5892" s="6" t="str">
        <f t="shared" si="463"/>
        <v>Bengaluru</v>
      </c>
      <c r="K5892" s="6">
        <f>COUNTIFS(pg_transaction_cleaned!$O$2:$O$5743,A5892,pg_transaction_cleaned!$F$2:$F$5743,"CAPTURE")</f>
        <v>1</v>
      </c>
      <c r="L5892" s="7">
        <f>SUMIFS(pg_transaction_cleaned!$H$2:$H$5743,pg_transaction_cleaned!$O$2:$O$5743,A5892,pg_transaction_cleaned!$F$2:$F$5743,"CAPTURE")</f>
        <v>1697</v>
      </c>
      <c r="M5892" s="6">
        <f>COUNTIFS(pg_transaction_cleaned!$O$2:$O$5743,A5892,pg_transaction_cleaned!$F$2:$F$5743,"REFUND")</f>
        <v>0</v>
      </c>
      <c r="N5892" s="7">
        <f>SUMIFS(pg_transaction_cleaned!$H$2:$H$5743,pg_transaction_cleaned!$O$2:$O$5743,A5892,pg_transaction_cleaned!$F$2:$F$5743,"REFUND")</f>
        <v>0</v>
      </c>
      <c r="O5892" s="6" t="str">
        <f t="shared" si="464"/>
        <v>OK</v>
      </c>
      <c r="P5892" s="8">
        <f t="shared" si="465"/>
        <v>0</v>
      </c>
    </row>
    <row r="5893" spans="1:16" x14ac:dyDescent="0.3">
      <c r="A5893" s="6" t="s">
        <v>11614</v>
      </c>
      <c r="B5893" s="6" t="s">
        <v>11934</v>
      </c>
      <c r="C5893" s="6" t="s">
        <v>11615</v>
      </c>
      <c r="D5893" s="6" t="s">
        <v>26</v>
      </c>
      <c r="E5893" s="6" t="s">
        <v>27</v>
      </c>
      <c r="F5893" s="6" t="s">
        <v>12161</v>
      </c>
      <c r="G5893" s="6" t="s">
        <v>19</v>
      </c>
      <c r="H5893" s="10">
        <f t="shared" si="461"/>
        <v>46271</v>
      </c>
      <c r="I5893" s="7">
        <f t="shared" si="462"/>
        <v>10097</v>
      </c>
      <c r="J5893" s="6" t="str">
        <f t="shared" si="463"/>
        <v>Kolkata</v>
      </c>
      <c r="K5893" s="6">
        <f>COUNTIFS(pg_transaction_cleaned!$O$2:$O$5743,A5893,pg_transaction_cleaned!$F$2:$F$5743,"CAPTURE")</f>
        <v>0</v>
      </c>
      <c r="L5893" s="7">
        <f>SUMIFS(pg_transaction_cleaned!$H$2:$H$5743,pg_transaction_cleaned!$O$2:$O$5743,A5893,pg_transaction_cleaned!$F$2:$F$5743,"CAPTURE")</f>
        <v>0</v>
      </c>
      <c r="M5893" s="6">
        <f>COUNTIFS(pg_transaction_cleaned!$O$2:$O$5743,A5893,pg_transaction_cleaned!$F$2:$F$5743,"REFUND")</f>
        <v>0</v>
      </c>
      <c r="N5893" s="7">
        <f>SUMIFS(pg_transaction_cleaned!$H$2:$H$5743,pg_transaction_cleaned!$O$2:$O$5743,A5893,pg_transaction_cleaned!$F$2:$F$5743,"REFUND")</f>
        <v>0</v>
      </c>
      <c r="O5893" s="6" t="str">
        <f t="shared" si="464"/>
        <v>Paid, no payment</v>
      </c>
      <c r="P5893" s="8">
        <f t="shared" si="465"/>
        <v>10097</v>
      </c>
    </row>
    <row r="5894" spans="1:16" x14ac:dyDescent="0.3">
      <c r="A5894" s="6" t="s">
        <v>11616</v>
      </c>
      <c r="B5894" s="6" t="s">
        <v>11936</v>
      </c>
      <c r="C5894" s="6" t="s">
        <v>11617</v>
      </c>
      <c r="D5894" s="6" t="s">
        <v>23</v>
      </c>
      <c r="E5894" s="6" t="s">
        <v>18</v>
      </c>
      <c r="F5894" s="6" t="s">
        <v>11932</v>
      </c>
      <c r="G5894" s="6" t="s">
        <v>19</v>
      </c>
      <c r="H5894" s="10">
        <f t="shared" si="461"/>
        <v>46293</v>
      </c>
      <c r="I5894" s="7">
        <f t="shared" si="462"/>
        <v>8798</v>
      </c>
      <c r="J5894" s="6" t="str">
        <f t="shared" si="463"/>
        <v>Bengaluru</v>
      </c>
      <c r="K5894" s="6">
        <f>COUNTIFS(pg_transaction_cleaned!$O$2:$O$5743,A5894,pg_transaction_cleaned!$F$2:$F$5743,"CAPTURE")</f>
        <v>1</v>
      </c>
      <c r="L5894" s="7">
        <f>SUMIFS(pg_transaction_cleaned!$H$2:$H$5743,pg_transaction_cleaned!$O$2:$O$5743,A5894,pg_transaction_cleaned!$F$2:$F$5743,"CAPTURE")</f>
        <v>8798</v>
      </c>
      <c r="M5894" s="6">
        <f>COUNTIFS(pg_transaction_cleaned!$O$2:$O$5743,A5894,pg_transaction_cleaned!$F$2:$F$5743,"REFUND")</f>
        <v>0</v>
      </c>
      <c r="N5894" s="7">
        <f>SUMIFS(pg_transaction_cleaned!$H$2:$H$5743,pg_transaction_cleaned!$O$2:$O$5743,A5894,pg_transaction_cleaned!$F$2:$F$5743,"REFUND")</f>
        <v>0</v>
      </c>
      <c r="O5894" s="6" t="str">
        <f t="shared" si="464"/>
        <v>OK</v>
      </c>
      <c r="P5894" s="8">
        <f t="shared" si="465"/>
        <v>0</v>
      </c>
    </row>
    <row r="5895" spans="1:16" x14ac:dyDescent="0.3">
      <c r="A5895" s="6" t="s">
        <v>11618</v>
      </c>
      <c r="B5895" s="6" t="s">
        <v>11834</v>
      </c>
      <c r="C5895" s="6" t="s">
        <v>11619</v>
      </c>
      <c r="D5895" s="6" t="s">
        <v>48</v>
      </c>
      <c r="E5895" s="6" t="s">
        <v>18</v>
      </c>
      <c r="F5895" s="6" t="s">
        <v>11863</v>
      </c>
      <c r="G5895" s="6" t="s">
        <v>19</v>
      </c>
      <c r="H5895" s="10">
        <f t="shared" si="461"/>
        <v>46276</v>
      </c>
      <c r="I5895" s="7">
        <f t="shared" si="462"/>
        <v>1499</v>
      </c>
      <c r="J5895" s="6" t="str">
        <f t="shared" si="463"/>
        <v>Jaipur</v>
      </c>
      <c r="K5895" s="6">
        <f>COUNTIFS(pg_transaction_cleaned!$O$2:$O$5743,A5895,pg_transaction_cleaned!$F$2:$F$5743,"CAPTURE")</f>
        <v>1</v>
      </c>
      <c r="L5895" s="7">
        <f>SUMIFS(pg_transaction_cleaned!$H$2:$H$5743,pg_transaction_cleaned!$O$2:$O$5743,A5895,pg_transaction_cleaned!$F$2:$F$5743,"CAPTURE")</f>
        <v>1499</v>
      </c>
      <c r="M5895" s="6">
        <f>COUNTIFS(pg_transaction_cleaned!$O$2:$O$5743,A5895,pg_transaction_cleaned!$F$2:$F$5743,"REFUND")</f>
        <v>0</v>
      </c>
      <c r="N5895" s="7">
        <f>SUMIFS(pg_transaction_cleaned!$H$2:$H$5743,pg_transaction_cleaned!$O$2:$O$5743,A5895,pg_transaction_cleaned!$F$2:$F$5743,"REFUND")</f>
        <v>0</v>
      </c>
      <c r="O5895" s="6" t="str">
        <f t="shared" si="464"/>
        <v>OK</v>
      </c>
      <c r="P5895" s="8">
        <f t="shared" si="465"/>
        <v>0</v>
      </c>
    </row>
    <row r="5896" spans="1:16" x14ac:dyDescent="0.3">
      <c r="A5896" s="6" t="s">
        <v>11620</v>
      </c>
      <c r="B5896" s="6" t="s">
        <v>11933</v>
      </c>
      <c r="C5896" s="6" t="s">
        <v>11621</v>
      </c>
      <c r="D5896" s="6" t="s">
        <v>37</v>
      </c>
      <c r="E5896" s="6" t="s">
        <v>54</v>
      </c>
      <c r="F5896" s="6" t="s">
        <v>11855</v>
      </c>
      <c r="G5896" s="6" t="s">
        <v>19</v>
      </c>
      <c r="H5896" s="10">
        <f t="shared" si="461"/>
        <v>46277</v>
      </c>
      <c r="I5896" s="7">
        <f t="shared" si="462"/>
        <v>4999</v>
      </c>
      <c r="J5896" s="6" t="str">
        <f t="shared" si="463"/>
        <v>Lucknow</v>
      </c>
      <c r="K5896" s="6">
        <f>COUNTIFS(pg_transaction_cleaned!$O$2:$O$5743,A5896,pg_transaction_cleaned!$F$2:$F$5743,"CAPTURE")</f>
        <v>1</v>
      </c>
      <c r="L5896" s="7">
        <f>SUMIFS(pg_transaction_cleaned!$H$2:$H$5743,pg_transaction_cleaned!$O$2:$O$5743,A5896,pg_transaction_cleaned!$F$2:$F$5743,"CAPTURE")</f>
        <v>4999</v>
      </c>
      <c r="M5896" s="6">
        <f>COUNTIFS(pg_transaction_cleaned!$O$2:$O$5743,A5896,pg_transaction_cleaned!$F$2:$F$5743,"REFUND")</f>
        <v>0</v>
      </c>
      <c r="N5896" s="7">
        <f>SUMIFS(pg_transaction_cleaned!$H$2:$H$5743,pg_transaction_cleaned!$O$2:$O$5743,A5896,pg_transaction_cleaned!$F$2:$F$5743,"REFUND")</f>
        <v>0</v>
      </c>
      <c r="O5896" s="6" t="str">
        <f t="shared" si="464"/>
        <v>OK</v>
      </c>
      <c r="P5896" s="8">
        <f t="shared" si="465"/>
        <v>0</v>
      </c>
    </row>
    <row r="5897" spans="1:16" x14ac:dyDescent="0.3">
      <c r="A5897" s="6" t="s">
        <v>11622</v>
      </c>
      <c r="B5897" s="6" t="s">
        <v>11857</v>
      </c>
      <c r="C5897" s="6" t="s">
        <v>11623</v>
      </c>
      <c r="D5897" s="6" t="s">
        <v>26</v>
      </c>
      <c r="E5897" s="6" t="s">
        <v>18</v>
      </c>
      <c r="F5897" s="6" t="s">
        <v>11878</v>
      </c>
      <c r="G5897" s="6" t="s">
        <v>19</v>
      </c>
      <c r="H5897" s="10">
        <f t="shared" si="461"/>
        <v>46287</v>
      </c>
      <c r="I5897" s="7">
        <f t="shared" si="462"/>
        <v>4498</v>
      </c>
      <c r="J5897" s="6" t="str">
        <f t="shared" si="463"/>
        <v>Kolkata</v>
      </c>
      <c r="K5897" s="6">
        <f>COUNTIFS(pg_transaction_cleaned!$O$2:$O$5743,A5897,pg_transaction_cleaned!$F$2:$F$5743,"CAPTURE")</f>
        <v>1</v>
      </c>
      <c r="L5897" s="7">
        <f>SUMIFS(pg_transaction_cleaned!$H$2:$H$5743,pg_transaction_cleaned!$O$2:$O$5743,A5897,pg_transaction_cleaned!$F$2:$F$5743,"CAPTURE")</f>
        <v>4498</v>
      </c>
      <c r="M5897" s="6">
        <f>COUNTIFS(pg_transaction_cleaned!$O$2:$O$5743,A5897,pg_transaction_cleaned!$F$2:$F$5743,"REFUND")</f>
        <v>0</v>
      </c>
      <c r="N5897" s="7">
        <f>SUMIFS(pg_transaction_cleaned!$H$2:$H$5743,pg_transaction_cleaned!$O$2:$O$5743,A5897,pg_transaction_cleaned!$F$2:$F$5743,"REFUND")</f>
        <v>0</v>
      </c>
      <c r="O5897" s="6" t="str">
        <f t="shared" si="464"/>
        <v>OK</v>
      </c>
      <c r="P5897" s="8">
        <f t="shared" si="465"/>
        <v>0</v>
      </c>
    </row>
    <row r="5898" spans="1:16" x14ac:dyDescent="0.3">
      <c r="A5898" s="6" t="s">
        <v>11624</v>
      </c>
      <c r="B5898" s="6" t="s">
        <v>11834</v>
      </c>
      <c r="C5898" s="6" t="s">
        <v>11625</v>
      </c>
      <c r="D5898" s="6" t="s">
        <v>23</v>
      </c>
      <c r="E5898" s="6" t="s">
        <v>27</v>
      </c>
      <c r="F5898" s="6" t="s">
        <v>12102</v>
      </c>
      <c r="G5898" s="6" t="s">
        <v>19</v>
      </c>
      <c r="H5898" s="10">
        <f t="shared" si="461"/>
        <v>46276</v>
      </c>
      <c r="I5898" s="7">
        <f t="shared" si="462"/>
        <v>598</v>
      </c>
      <c r="J5898" s="6" t="str">
        <f t="shared" si="463"/>
        <v>Bengaluru</v>
      </c>
      <c r="K5898" s="6">
        <f>COUNTIFS(pg_transaction_cleaned!$O$2:$O$5743,A5898,pg_transaction_cleaned!$F$2:$F$5743,"CAPTURE")</f>
        <v>1</v>
      </c>
      <c r="L5898" s="7">
        <f>SUMIFS(pg_transaction_cleaned!$H$2:$H$5743,pg_transaction_cleaned!$O$2:$O$5743,A5898,pg_transaction_cleaned!$F$2:$F$5743,"CAPTURE")</f>
        <v>598</v>
      </c>
      <c r="M5898" s="6">
        <f>COUNTIFS(pg_transaction_cleaned!$O$2:$O$5743,A5898,pg_transaction_cleaned!$F$2:$F$5743,"REFUND")</f>
        <v>0</v>
      </c>
      <c r="N5898" s="7">
        <f>SUMIFS(pg_transaction_cleaned!$H$2:$H$5743,pg_transaction_cleaned!$O$2:$O$5743,A5898,pg_transaction_cleaned!$F$2:$F$5743,"REFUND")</f>
        <v>0</v>
      </c>
      <c r="O5898" s="6" t="str">
        <f t="shared" si="464"/>
        <v>OK</v>
      </c>
      <c r="P5898" s="8">
        <f t="shared" si="465"/>
        <v>0</v>
      </c>
    </row>
    <row r="5899" spans="1:16" x14ac:dyDescent="0.3">
      <c r="A5899" s="6" t="s">
        <v>11626</v>
      </c>
      <c r="B5899" s="6" t="s">
        <v>11893</v>
      </c>
      <c r="C5899" s="6" t="s">
        <v>11627</v>
      </c>
      <c r="D5899" s="6" t="s">
        <v>48</v>
      </c>
      <c r="E5899" s="6" t="s">
        <v>18</v>
      </c>
      <c r="F5899" s="6" t="s">
        <v>12154</v>
      </c>
      <c r="G5899" s="6" t="s">
        <v>19</v>
      </c>
      <c r="H5899" s="10">
        <f t="shared" si="461"/>
        <v>46280</v>
      </c>
      <c r="I5899" s="7">
        <f t="shared" si="462"/>
        <v>1997</v>
      </c>
      <c r="J5899" s="6" t="str">
        <f t="shared" si="463"/>
        <v>Jaipur</v>
      </c>
      <c r="K5899" s="6">
        <f>COUNTIFS(pg_transaction_cleaned!$O$2:$O$5743,A5899,pg_transaction_cleaned!$F$2:$F$5743,"CAPTURE")</f>
        <v>1</v>
      </c>
      <c r="L5899" s="7">
        <f>SUMIFS(pg_transaction_cleaned!$H$2:$H$5743,pg_transaction_cleaned!$O$2:$O$5743,A5899,pg_transaction_cleaned!$F$2:$F$5743,"CAPTURE")</f>
        <v>1997</v>
      </c>
      <c r="M5899" s="6">
        <f>COUNTIFS(pg_transaction_cleaned!$O$2:$O$5743,A5899,pg_transaction_cleaned!$F$2:$F$5743,"REFUND")</f>
        <v>0</v>
      </c>
      <c r="N5899" s="7">
        <f>SUMIFS(pg_transaction_cleaned!$H$2:$H$5743,pg_transaction_cleaned!$O$2:$O$5743,A5899,pg_transaction_cleaned!$F$2:$F$5743,"REFUND")</f>
        <v>0</v>
      </c>
      <c r="O5899" s="6" t="str">
        <f t="shared" si="464"/>
        <v>OK</v>
      </c>
      <c r="P5899" s="8">
        <f t="shared" si="465"/>
        <v>0</v>
      </c>
    </row>
    <row r="5900" spans="1:16" x14ac:dyDescent="0.3">
      <c r="A5900" s="6" t="s">
        <v>11628</v>
      </c>
      <c r="B5900" s="6" t="s">
        <v>11981</v>
      </c>
      <c r="C5900" s="6" t="s">
        <v>11629</v>
      </c>
      <c r="D5900" s="6" t="s">
        <v>51</v>
      </c>
      <c r="E5900" s="6" t="s">
        <v>18</v>
      </c>
      <c r="F5900" s="6" t="s">
        <v>12195</v>
      </c>
      <c r="G5900" s="6" t="s">
        <v>19</v>
      </c>
      <c r="H5900" s="10">
        <f t="shared" si="461"/>
        <v>46274</v>
      </c>
      <c r="I5900" s="7">
        <f t="shared" si="462"/>
        <v>1147</v>
      </c>
      <c r="J5900" s="6" t="str">
        <f t="shared" si="463"/>
        <v>Chennai</v>
      </c>
      <c r="K5900" s="6">
        <f>COUNTIFS(pg_transaction_cleaned!$O$2:$O$5743,A5900,pg_transaction_cleaned!$F$2:$F$5743,"CAPTURE")</f>
        <v>1</v>
      </c>
      <c r="L5900" s="7">
        <f>SUMIFS(pg_transaction_cleaned!$H$2:$H$5743,pg_transaction_cleaned!$O$2:$O$5743,A5900,pg_transaction_cleaned!$F$2:$F$5743,"CAPTURE")</f>
        <v>1147</v>
      </c>
      <c r="M5900" s="6">
        <f>COUNTIFS(pg_transaction_cleaned!$O$2:$O$5743,A5900,pg_transaction_cleaned!$F$2:$F$5743,"REFUND")</f>
        <v>0</v>
      </c>
      <c r="N5900" s="7">
        <f>SUMIFS(pg_transaction_cleaned!$H$2:$H$5743,pg_transaction_cleaned!$O$2:$O$5743,A5900,pg_transaction_cleaned!$F$2:$F$5743,"REFUND")</f>
        <v>0</v>
      </c>
      <c r="O5900" s="6" t="str">
        <f t="shared" si="464"/>
        <v>OK</v>
      </c>
      <c r="P5900" s="8">
        <f t="shared" si="465"/>
        <v>0</v>
      </c>
    </row>
    <row r="5901" spans="1:16" x14ac:dyDescent="0.3">
      <c r="A5901" s="6" t="s">
        <v>11630</v>
      </c>
      <c r="B5901" s="6" t="s">
        <v>11887</v>
      </c>
      <c r="C5901" s="6" t="s">
        <v>11631</v>
      </c>
      <c r="D5901" s="6" t="s">
        <v>23</v>
      </c>
      <c r="E5901" s="6" t="s">
        <v>27</v>
      </c>
      <c r="F5901" s="6" t="s">
        <v>12101</v>
      </c>
      <c r="G5901" s="6" t="s">
        <v>19</v>
      </c>
      <c r="H5901" s="10">
        <f t="shared" si="461"/>
        <v>46268</v>
      </c>
      <c r="I5901" s="7">
        <f t="shared" si="462"/>
        <v>2797</v>
      </c>
      <c r="J5901" s="6" t="str">
        <f t="shared" si="463"/>
        <v>Bengaluru</v>
      </c>
      <c r="K5901" s="6">
        <f>COUNTIFS(pg_transaction_cleaned!$O$2:$O$5743,A5901,pg_transaction_cleaned!$F$2:$F$5743,"CAPTURE")</f>
        <v>1</v>
      </c>
      <c r="L5901" s="7">
        <f>SUMIFS(pg_transaction_cleaned!$H$2:$H$5743,pg_transaction_cleaned!$O$2:$O$5743,A5901,pg_transaction_cleaned!$F$2:$F$5743,"CAPTURE")</f>
        <v>2797</v>
      </c>
      <c r="M5901" s="6">
        <f>COUNTIFS(pg_transaction_cleaned!$O$2:$O$5743,A5901,pg_transaction_cleaned!$F$2:$F$5743,"REFUND")</f>
        <v>0</v>
      </c>
      <c r="N5901" s="7">
        <f>SUMIFS(pg_transaction_cleaned!$H$2:$H$5743,pg_transaction_cleaned!$O$2:$O$5743,A5901,pg_transaction_cleaned!$F$2:$F$5743,"REFUND")</f>
        <v>0</v>
      </c>
      <c r="O5901" s="6" t="str">
        <f t="shared" si="464"/>
        <v>OK</v>
      </c>
      <c r="P5901" s="8">
        <f t="shared" si="465"/>
        <v>0</v>
      </c>
    </row>
    <row r="5902" spans="1:16" x14ac:dyDescent="0.3">
      <c r="A5902" s="6" t="s">
        <v>11632</v>
      </c>
      <c r="B5902" s="6" t="s">
        <v>11844</v>
      </c>
      <c r="C5902" s="6" t="s">
        <v>11633</v>
      </c>
      <c r="D5902" s="6" t="s">
        <v>42</v>
      </c>
      <c r="E5902" s="6" t="s">
        <v>18</v>
      </c>
      <c r="F5902" s="6" t="s">
        <v>12088</v>
      </c>
      <c r="G5902" s="6" t="s">
        <v>19</v>
      </c>
      <c r="H5902" s="10">
        <f t="shared" si="461"/>
        <v>46280</v>
      </c>
      <c r="I5902" s="7">
        <f t="shared" si="462"/>
        <v>2597</v>
      </c>
      <c r="J5902" s="6" t="str">
        <f t="shared" si="463"/>
        <v>Hyderabad</v>
      </c>
      <c r="K5902" s="6">
        <f>COUNTIFS(pg_transaction_cleaned!$O$2:$O$5743,A5902,pg_transaction_cleaned!$F$2:$F$5743,"CAPTURE")</f>
        <v>1</v>
      </c>
      <c r="L5902" s="7">
        <f>SUMIFS(pg_transaction_cleaned!$H$2:$H$5743,pg_transaction_cleaned!$O$2:$O$5743,A5902,pg_transaction_cleaned!$F$2:$F$5743,"CAPTURE")</f>
        <v>2597</v>
      </c>
      <c r="M5902" s="6">
        <f>COUNTIFS(pg_transaction_cleaned!$O$2:$O$5743,A5902,pg_transaction_cleaned!$F$2:$F$5743,"REFUND")</f>
        <v>0</v>
      </c>
      <c r="N5902" s="7">
        <f>SUMIFS(pg_transaction_cleaned!$H$2:$H$5743,pg_transaction_cleaned!$O$2:$O$5743,A5902,pg_transaction_cleaned!$F$2:$F$5743,"REFUND")</f>
        <v>0</v>
      </c>
      <c r="O5902" s="6" t="str">
        <f t="shared" si="464"/>
        <v>OK</v>
      </c>
      <c r="P5902" s="8">
        <f t="shared" si="465"/>
        <v>0</v>
      </c>
    </row>
    <row r="5903" spans="1:16" x14ac:dyDescent="0.3">
      <c r="A5903" s="6" t="s">
        <v>11634</v>
      </c>
      <c r="B5903" s="6" t="s">
        <v>12007</v>
      </c>
      <c r="C5903" s="6" t="s">
        <v>11635</v>
      </c>
      <c r="D5903" s="6" t="s">
        <v>75</v>
      </c>
      <c r="E5903" s="6" t="s">
        <v>27</v>
      </c>
      <c r="F5903" s="6" t="s">
        <v>12109</v>
      </c>
      <c r="G5903" s="6" t="s">
        <v>19</v>
      </c>
      <c r="H5903" s="10">
        <f t="shared" si="461"/>
        <v>46270</v>
      </c>
      <c r="I5903" s="7">
        <f t="shared" si="462"/>
        <v>1398</v>
      </c>
      <c r="J5903" s="6" t="str">
        <f t="shared" si="463"/>
        <v>Mumbai</v>
      </c>
      <c r="K5903" s="6">
        <f>COUNTIFS(pg_transaction_cleaned!$O$2:$O$5743,A5903,pg_transaction_cleaned!$F$2:$F$5743,"CAPTURE")</f>
        <v>1</v>
      </c>
      <c r="L5903" s="7">
        <f>SUMIFS(pg_transaction_cleaned!$H$2:$H$5743,pg_transaction_cleaned!$O$2:$O$5743,A5903,pg_transaction_cleaned!$F$2:$F$5743,"CAPTURE")</f>
        <v>1398</v>
      </c>
      <c r="M5903" s="6">
        <f>COUNTIFS(pg_transaction_cleaned!$O$2:$O$5743,A5903,pg_transaction_cleaned!$F$2:$F$5743,"REFUND")</f>
        <v>0</v>
      </c>
      <c r="N5903" s="7">
        <f>SUMIFS(pg_transaction_cleaned!$H$2:$H$5743,pg_transaction_cleaned!$O$2:$O$5743,A5903,pg_transaction_cleaned!$F$2:$F$5743,"REFUND")</f>
        <v>0</v>
      </c>
      <c r="O5903" s="6" t="str">
        <f t="shared" si="464"/>
        <v>OK</v>
      </c>
      <c r="P5903" s="8">
        <f t="shared" si="465"/>
        <v>0</v>
      </c>
    </row>
    <row r="5904" spans="1:16" x14ac:dyDescent="0.3">
      <c r="A5904" s="6" t="s">
        <v>11636</v>
      </c>
      <c r="B5904" s="6" t="s">
        <v>11838</v>
      </c>
      <c r="C5904" s="6" t="s">
        <v>11637</v>
      </c>
      <c r="D5904" s="6" t="s">
        <v>48</v>
      </c>
      <c r="E5904" s="6" t="s">
        <v>18</v>
      </c>
      <c r="F5904" s="6" t="s">
        <v>11869</v>
      </c>
      <c r="G5904" s="6" t="s">
        <v>19</v>
      </c>
      <c r="H5904" s="10">
        <f t="shared" si="461"/>
        <v>46283</v>
      </c>
      <c r="I5904" s="7">
        <f t="shared" si="462"/>
        <v>599</v>
      </c>
      <c r="J5904" s="6" t="str">
        <f t="shared" si="463"/>
        <v>Jaipur</v>
      </c>
      <c r="K5904" s="6">
        <f>COUNTIFS(pg_transaction_cleaned!$O$2:$O$5743,A5904,pg_transaction_cleaned!$F$2:$F$5743,"CAPTURE")</f>
        <v>1</v>
      </c>
      <c r="L5904" s="7">
        <f>SUMIFS(pg_transaction_cleaned!$H$2:$H$5743,pg_transaction_cleaned!$O$2:$O$5743,A5904,pg_transaction_cleaned!$F$2:$F$5743,"CAPTURE")</f>
        <v>599</v>
      </c>
      <c r="M5904" s="6">
        <f>COUNTIFS(pg_transaction_cleaned!$O$2:$O$5743,A5904,pg_transaction_cleaned!$F$2:$F$5743,"REFUND")</f>
        <v>0</v>
      </c>
      <c r="N5904" s="7">
        <f>SUMIFS(pg_transaction_cleaned!$H$2:$H$5743,pg_transaction_cleaned!$O$2:$O$5743,A5904,pg_transaction_cleaned!$F$2:$F$5743,"REFUND")</f>
        <v>0</v>
      </c>
      <c r="O5904" s="6" t="str">
        <f t="shared" si="464"/>
        <v>OK</v>
      </c>
      <c r="P5904" s="8">
        <f t="shared" si="465"/>
        <v>0</v>
      </c>
    </row>
    <row r="5905" spans="1:16" x14ac:dyDescent="0.3">
      <c r="A5905" s="6" t="s">
        <v>11638</v>
      </c>
      <c r="B5905" s="6" t="s">
        <v>11926</v>
      </c>
      <c r="C5905" s="6" t="s">
        <v>11639</v>
      </c>
      <c r="D5905" s="6" t="s">
        <v>61</v>
      </c>
      <c r="E5905" s="6" t="s">
        <v>18</v>
      </c>
      <c r="F5905" s="6" t="s">
        <v>11827</v>
      </c>
      <c r="G5905" s="6" t="s">
        <v>19</v>
      </c>
      <c r="H5905" s="10">
        <f t="shared" si="461"/>
        <v>46270</v>
      </c>
      <c r="I5905" s="7">
        <f t="shared" si="462"/>
        <v>299</v>
      </c>
      <c r="J5905" s="6" t="str">
        <f t="shared" si="463"/>
        <v>Delhi</v>
      </c>
      <c r="K5905" s="6">
        <f>COUNTIFS(pg_transaction_cleaned!$O$2:$O$5743,A5905,pg_transaction_cleaned!$F$2:$F$5743,"CAPTURE")</f>
        <v>1</v>
      </c>
      <c r="L5905" s="7">
        <f>SUMIFS(pg_transaction_cleaned!$H$2:$H$5743,pg_transaction_cleaned!$O$2:$O$5743,A5905,pg_transaction_cleaned!$F$2:$F$5743,"CAPTURE")</f>
        <v>299</v>
      </c>
      <c r="M5905" s="6">
        <f>COUNTIFS(pg_transaction_cleaned!$O$2:$O$5743,A5905,pg_transaction_cleaned!$F$2:$F$5743,"REFUND")</f>
        <v>0</v>
      </c>
      <c r="N5905" s="7">
        <f>SUMIFS(pg_transaction_cleaned!$H$2:$H$5743,pg_transaction_cleaned!$O$2:$O$5743,A5905,pg_transaction_cleaned!$F$2:$F$5743,"REFUND")</f>
        <v>0</v>
      </c>
      <c r="O5905" s="6" t="str">
        <f t="shared" si="464"/>
        <v>OK</v>
      </c>
      <c r="P5905" s="8">
        <f t="shared" si="465"/>
        <v>0</v>
      </c>
    </row>
    <row r="5906" spans="1:16" x14ac:dyDescent="0.3">
      <c r="A5906" s="6" t="s">
        <v>11640</v>
      </c>
      <c r="B5906" s="6" t="s">
        <v>11908</v>
      </c>
      <c r="C5906" s="6" t="s">
        <v>11641</v>
      </c>
      <c r="D5906" s="6" t="s">
        <v>17</v>
      </c>
      <c r="E5906" s="6" t="s">
        <v>27</v>
      </c>
      <c r="F5906" s="6" t="s">
        <v>12029</v>
      </c>
      <c r="G5906" s="6" t="s">
        <v>19</v>
      </c>
      <c r="H5906" s="10">
        <f t="shared" si="461"/>
        <v>46275</v>
      </c>
      <c r="I5906" s="7">
        <f t="shared" si="462"/>
        <v>3597</v>
      </c>
      <c r="J5906" s="6" t="str">
        <f t="shared" si="463"/>
        <v>Pune</v>
      </c>
      <c r="K5906" s="6">
        <f>COUNTIFS(pg_transaction_cleaned!$O$2:$O$5743,A5906,pg_transaction_cleaned!$F$2:$F$5743,"CAPTURE")</f>
        <v>1</v>
      </c>
      <c r="L5906" s="7">
        <f>SUMIFS(pg_transaction_cleaned!$H$2:$H$5743,pg_transaction_cleaned!$O$2:$O$5743,A5906,pg_transaction_cleaned!$F$2:$F$5743,"CAPTURE")</f>
        <v>3597</v>
      </c>
      <c r="M5906" s="6">
        <f>COUNTIFS(pg_transaction_cleaned!$O$2:$O$5743,A5906,pg_transaction_cleaned!$F$2:$F$5743,"REFUND")</f>
        <v>0</v>
      </c>
      <c r="N5906" s="7">
        <f>SUMIFS(pg_transaction_cleaned!$H$2:$H$5743,pg_transaction_cleaned!$O$2:$O$5743,A5906,pg_transaction_cleaned!$F$2:$F$5743,"REFUND")</f>
        <v>0</v>
      </c>
      <c r="O5906" s="6" t="str">
        <f t="shared" si="464"/>
        <v>OK</v>
      </c>
      <c r="P5906" s="8">
        <f t="shared" si="465"/>
        <v>0</v>
      </c>
    </row>
    <row r="5907" spans="1:16" x14ac:dyDescent="0.3">
      <c r="A5907" s="6" t="s">
        <v>11642</v>
      </c>
      <c r="B5907" s="6" t="s">
        <v>11868</v>
      </c>
      <c r="C5907" s="6" t="s">
        <v>11643</v>
      </c>
      <c r="D5907" s="6" t="s">
        <v>75</v>
      </c>
      <c r="E5907" s="6" t="s">
        <v>18</v>
      </c>
      <c r="F5907" s="6" t="s">
        <v>12074</v>
      </c>
      <c r="G5907" s="6" t="s">
        <v>19</v>
      </c>
      <c r="H5907" s="10">
        <f t="shared" si="461"/>
        <v>46288</v>
      </c>
      <c r="I5907" s="7">
        <f t="shared" si="462"/>
        <v>6297</v>
      </c>
      <c r="J5907" s="6" t="str">
        <f t="shared" si="463"/>
        <v>Mumbai</v>
      </c>
      <c r="K5907" s="6">
        <f>COUNTIFS(pg_transaction_cleaned!$O$2:$O$5743,A5907,pg_transaction_cleaned!$F$2:$F$5743,"CAPTURE")</f>
        <v>1</v>
      </c>
      <c r="L5907" s="7">
        <f>SUMIFS(pg_transaction_cleaned!$H$2:$H$5743,pg_transaction_cleaned!$O$2:$O$5743,A5907,pg_transaction_cleaned!$F$2:$F$5743,"CAPTURE")</f>
        <v>6297</v>
      </c>
      <c r="M5907" s="6">
        <f>COUNTIFS(pg_transaction_cleaned!$O$2:$O$5743,A5907,pg_transaction_cleaned!$F$2:$F$5743,"REFUND")</f>
        <v>0</v>
      </c>
      <c r="N5907" s="7">
        <f>SUMIFS(pg_transaction_cleaned!$H$2:$H$5743,pg_transaction_cleaned!$O$2:$O$5743,A5907,pg_transaction_cleaned!$F$2:$F$5743,"REFUND")</f>
        <v>0</v>
      </c>
      <c r="O5907" s="6" t="str">
        <f t="shared" si="464"/>
        <v>OK</v>
      </c>
      <c r="P5907" s="8">
        <f t="shared" si="465"/>
        <v>0</v>
      </c>
    </row>
    <row r="5908" spans="1:16" x14ac:dyDescent="0.3">
      <c r="A5908" s="6" t="s">
        <v>11644</v>
      </c>
      <c r="B5908" s="6" t="s">
        <v>12064</v>
      </c>
      <c r="C5908" s="6" t="s">
        <v>11645</v>
      </c>
      <c r="D5908" s="6" t="s">
        <v>37</v>
      </c>
      <c r="E5908" s="6" t="s">
        <v>43</v>
      </c>
      <c r="F5908" s="6" t="s">
        <v>11935</v>
      </c>
      <c r="G5908" s="6" t="s">
        <v>19</v>
      </c>
      <c r="H5908" s="10">
        <f t="shared" si="461"/>
        <v>46280</v>
      </c>
      <c r="I5908" s="7">
        <f t="shared" si="462"/>
        <v>5998</v>
      </c>
      <c r="J5908" s="6" t="str">
        <f t="shared" si="463"/>
        <v>Lucknow</v>
      </c>
      <c r="K5908" s="6">
        <f>COUNTIFS(pg_transaction_cleaned!$O$2:$O$5743,A5908,pg_transaction_cleaned!$F$2:$F$5743,"CAPTURE")</f>
        <v>1</v>
      </c>
      <c r="L5908" s="7">
        <f>SUMIFS(pg_transaction_cleaned!$H$2:$H$5743,pg_transaction_cleaned!$O$2:$O$5743,A5908,pg_transaction_cleaned!$F$2:$F$5743,"CAPTURE")</f>
        <v>5998</v>
      </c>
      <c r="M5908" s="6">
        <f>COUNTIFS(pg_transaction_cleaned!$O$2:$O$5743,A5908,pg_transaction_cleaned!$F$2:$F$5743,"REFUND")</f>
        <v>0</v>
      </c>
      <c r="N5908" s="7">
        <f>SUMIFS(pg_transaction_cleaned!$H$2:$H$5743,pg_transaction_cleaned!$O$2:$O$5743,A5908,pg_transaction_cleaned!$F$2:$F$5743,"REFUND")</f>
        <v>0</v>
      </c>
      <c r="O5908" s="6" t="str">
        <f t="shared" si="464"/>
        <v>OK</v>
      </c>
      <c r="P5908" s="8">
        <f t="shared" si="465"/>
        <v>0</v>
      </c>
    </row>
    <row r="5909" spans="1:16" x14ac:dyDescent="0.3">
      <c r="A5909" s="6" t="s">
        <v>11646</v>
      </c>
      <c r="B5909" s="6" t="s">
        <v>11968</v>
      </c>
      <c r="C5909" s="6" t="s">
        <v>11647</v>
      </c>
      <c r="D5909" s="6" t="s">
        <v>42</v>
      </c>
      <c r="E5909" s="6" t="s">
        <v>27</v>
      </c>
      <c r="F5909" s="6" t="s">
        <v>11833</v>
      </c>
      <c r="G5909" s="6" t="s">
        <v>80</v>
      </c>
      <c r="H5909" s="10">
        <f t="shared" si="461"/>
        <v>46267</v>
      </c>
      <c r="I5909" s="7">
        <f t="shared" si="462"/>
        <v>3298</v>
      </c>
      <c r="J5909" s="6" t="str">
        <f t="shared" si="463"/>
        <v>Hyderabad</v>
      </c>
      <c r="K5909" s="6">
        <f>COUNTIFS(pg_transaction_cleaned!$O$2:$O$5743,A5909,pg_transaction_cleaned!$F$2:$F$5743,"CAPTURE")</f>
        <v>0</v>
      </c>
      <c r="L5909" s="7">
        <f>SUMIFS(pg_transaction_cleaned!$H$2:$H$5743,pg_transaction_cleaned!$O$2:$O$5743,A5909,pg_transaction_cleaned!$F$2:$F$5743,"CAPTURE")</f>
        <v>0</v>
      </c>
      <c r="M5909" s="6">
        <f>COUNTIFS(pg_transaction_cleaned!$O$2:$O$5743,A5909,pg_transaction_cleaned!$F$2:$F$5743,"REFUND")</f>
        <v>0</v>
      </c>
      <c r="N5909" s="7">
        <f>SUMIFS(pg_transaction_cleaned!$H$2:$H$5743,pg_transaction_cleaned!$O$2:$O$5743,A5909,pg_transaction_cleaned!$F$2:$F$5743,"REFUND")</f>
        <v>0</v>
      </c>
      <c r="O5909" s="6" t="str">
        <f t="shared" si="464"/>
        <v>OK</v>
      </c>
      <c r="P5909" s="8">
        <f t="shared" si="465"/>
        <v>0</v>
      </c>
    </row>
    <row r="5910" spans="1:16" x14ac:dyDescent="0.3">
      <c r="A5910" s="6" t="s">
        <v>11648</v>
      </c>
      <c r="B5910" s="6" t="s">
        <v>11842</v>
      </c>
      <c r="C5910" s="6" t="s">
        <v>11649</v>
      </c>
      <c r="D5910" s="6"/>
      <c r="E5910" s="6" t="s">
        <v>18</v>
      </c>
      <c r="F5910" s="6" t="s">
        <v>11948</v>
      </c>
      <c r="G5910" s="6" t="s">
        <v>19</v>
      </c>
      <c r="H5910" s="10">
        <f t="shared" si="461"/>
        <v>46290</v>
      </c>
      <c r="I5910" s="7">
        <f t="shared" si="462"/>
        <v>2798</v>
      </c>
      <c r="J5910" s="6" t="str">
        <f t="shared" si="463"/>
        <v>Unknown</v>
      </c>
      <c r="K5910" s="6">
        <f>COUNTIFS(pg_transaction_cleaned!$O$2:$O$5743,A5910,pg_transaction_cleaned!$F$2:$F$5743,"CAPTURE")</f>
        <v>1</v>
      </c>
      <c r="L5910" s="7">
        <f>SUMIFS(pg_transaction_cleaned!$H$2:$H$5743,pg_transaction_cleaned!$O$2:$O$5743,A5910,pg_transaction_cleaned!$F$2:$F$5743,"CAPTURE")</f>
        <v>2798</v>
      </c>
      <c r="M5910" s="6">
        <f>COUNTIFS(pg_transaction_cleaned!$O$2:$O$5743,A5910,pg_transaction_cleaned!$F$2:$F$5743,"REFUND")</f>
        <v>0</v>
      </c>
      <c r="N5910" s="7">
        <f>SUMIFS(pg_transaction_cleaned!$H$2:$H$5743,pg_transaction_cleaned!$O$2:$O$5743,A5910,pg_transaction_cleaned!$F$2:$F$5743,"REFUND")</f>
        <v>0</v>
      </c>
      <c r="O5910" s="6" t="str">
        <f t="shared" si="464"/>
        <v>OK</v>
      </c>
      <c r="P5910" s="8">
        <f t="shared" si="465"/>
        <v>0</v>
      </c>
    </row>
    <row r="5911" spans="1:16" x14ac:dyDescent="0.3">
      <c r="A5911" s="6" t="s">
        <v>11650</v>
      </c>
      <c r="B5911" s="6" t="s">
        <v>12007</v>
      </c>
      <c r="C5911" s="6" t="s">
        <v>11651</v>
      </c>
      <c r="D5911" s="6" t="s">
        <v>37</v>
      </c>
      <c r="E5911" s="6" t="s">
        <v>54</v>
      </c>
      <c r="F5911" s="6" t="s">
        <v>11929</v>
      </c>
      <c r="G5911" s="6" t="s">
        <v>19</v>
      </c>
      <c r="H5911" s="10">
        <f t="shared" si="461"/>
        <v>46270</v>
      </c>
      <c r="I5911" s="7">
        <f t="shared" si="462"/>
        <v>799</v>
      </c>
      <c r="J5911" s="6" t="str">
        <f t="shared" si="463"/>
        <v>Lucknow</v>
      </c>
      <c r="K5911" s="6">
        <f>COUNTIFS(pg_transaction_cleaned!$O$2:$O$5743,A5911,pg_transaction_cleaned!$F$2:$F$5743,"CAPTURE")</f>
        <v>1</v>
      </c>
      <c r="L5911" s="7">
        <f>SUMIFS(pg_transaction_cleaned!$H$2:$H$5743,pg_transaction_cleaned!$O$2:$O$5743,A5911,pg_transaction_cleaned!$F$2:$F$5743,"CAPTURE")</f>
        <v>799</v>
      </c>
      <c r="M5911" s="6">
        <f>COUNTIFS(pg_transaction_cleaned!$O$2:$O$5743,A5911,pg_transaction_cleaned!$F$2:$F$5743,"REFUND")</f>
        <v>0</v>
      </c>
      <c r="N5911" s="7">
        <f>SUMIFS(pg_transaction_cleaned!$H$2:$H$5743,pg_transaction_cleaned!$O$2:$O$5743,A5911,pg_transaction_cleaned!$F$2:$F$5743,"REFUND")</f>
        <v>0</v>
      </c>
      <c r="O5911" s="6" t="str">
        <f t="shared" si="464"/>
        <v>OK</v>
      </c>
      <c r="P5911" s="8">
        <f t="shared" si="465"/>
        <v>0</v>
      </c>
    </row>
    <row r="5912" spans="1:16" x14ac:dyDescent="0.3">
      <c r="A5912" s="6" t="s">
        <v>11652</v>
      </c>
      <c r="B5912" s="6" t="s">
        <v>11908</v>
      </c>
      <c r="C5912" s="6" t="s">
        <v>11653</v>
      </c>
      <c r="D5912" s="6" t="s">
        <v>37</v>
      </c>
      <c r="E5912" s="6" t="s">
        <v>43</v>
      </c>
      <c r="F5912" s="6" t="s">
        <v>12196</v>
      </c>
      <c r="G5912" s="6" t="s">
        <v>115</v>
      </c>
      <c r="H5912" s="10">
        <f t="shared" si="461"/>
        <v>46275</v>
      </c>
      <c r="I5912" s="7">
        <f t="shared" si="462"/>
        <v>3697</v>
      </c>
      <c r="J5912" s="6" t="str">
        <f t="shared" si="463"/>
        <v>Lucknow</v>
      </c>
      <c r="K5912" s="6">
        <f>COUNTIFS(pg_transaction_cleaned!$O$2:$O$5743,A5912,pg_transaction_cleaned!$F$2:$F$5743,"CAPTURE")</f>
        <v>0</v>
      </c>
      <c r="L5912" s="7">
        <f>SUMIFS(pg_transaction_cleaned!$H$2:$H$5743,pg_transaction_cleaned!$O$2:$O$5743,A5912,pg_transaction_cleaned!$F$2:$F$5743,"CAPTURE")</f>
        <v>0</v>
      </c>
      <c r="M5912" s="6">
        <f>COUNTIFS(pg_transaction_cleaned!$O$2:$O$5743,A5912,pg_transaction_cleaned!$F$2:$F$5743,"REFUND")</f>
        <v>0</v>
      </c>
      <c r="N5912" s="7">
        <f>SUMIFS(pg_transaction_cleaned!$H$2:$H$5743,pg_transaction_cleaned!$O$2:$O$5743,A5912,pg_transaction_cleaned!$F$2:$F$5743,"REFUND")</f>
        <v>0</v>
      </c>
      <c r="O5912" s="6" t="str">
        <f t="shared" si="464"/>
        <v>OK</v>
      </c>
      <c r="P5912" s="8">
        <f t="shared" si="465"/>
        <v>0</v>
      </c>
    </row>
    <row r="5913" spans="1:16" x14ac:dyDescent="0.3">
      <c r="A5913" s="6" t="s">
        <v>11654</v>
      </c>
      <c r="B5913" s="6" t="s">
        <v>11826</v>
      </c>
      <c r="C5913" s="6" t="s">
        <v>11655</v>
      </c>
      <c r="D5913" s="6" t="s">
        <v>51</v>
      </c>
      <c r="E5913" s="6" t="s">
        <v>18</v>
      </c>
      <c r="F5913" s="6" t="s">
        <v>11869</v>
      </c>
      <c r="G5913" s="6" t="s">
        <v>19</v>
      </c>
      <c r="H5913" s="10">
        <f t="shared" si="461"/>
        <v>46286</v>
      </c>
      <c r="I5913" s="7">
        <f t="shared" si="462"/>
        <v>599</v>
      </c>
      <c r="J5913" s="6" t="str">
        <f t="shared" si="463"/>
        <v>Chennai</v>
      </c>
      <c r="K5913" s="6">
        <f>COUNTIFS(pg_transaction_cleaned!$O$2:$O$5743,A5913,pg_transaction_cleaned!$F$2:$F$5743,"CAPTURE")</f>
        <v>1</v>
      </c>
      <c r="L5913" s="7">
        <f>SUMIFS(pg_transaction_cleaned!$H$2:$H$5743,pg_transaction_cleaned!$O$2:$O$5743,A5913,pg_transaction_cleaned!$F$2:$F$5743,"CAPTURE")</f>
        <v>599</v>
      </c>
      <c r="M5913" s="6">
        <f>COUNTIFS(pg_transaction_cleaned!$O$2:$O$5743,A5913,pg_transaction_cleaned!$F$2:$F$5743,"REFUND")</f>
        <v>0</v>
      </c>
      <c r="N5913" s="7">
        <f>SUMIFS(pg_transaction_cleaned!$H$2:$H$5743,pg_transaction_cleaned!$O$2:$O$5743,A5913,pg_transaction_cleaned!$F$2:$F$5743,"REFUND")</f>
        <v>0</v>
      </c>
      <c r="O5913" s="6" t="str">
        <f t="shared" si="464"/>
        <v>OK</v>
      </c>
      <c r="P5913" s="8">
        <f t="shared" si="465"/>
        <v>0</v>
      </c>
    </row>
    <row r="5914" spans="1:16" x14ac:dyDescent="0.3">
      <c r="A5914" s="6" t="s">
        <v>11656</v>
      </c>
      <c r="B5914" s="6" t="s">
        <v>11970</v>
      </c>
      <c r="C5914" s="6" t="s">
        <v>11657</v>
      </c>
      <c r="D5914" s="6" t="s">
        <v>26</v>
      </c>
      <c r="E5914" s="6" t="s">
        <v>18</v>
      </c>
      <c r="F5914" s="6" t="s">
        <v>11944</v>
      </c>
      <c r="G5914" s="6" t="s">
        <v>19</v>
      </c>
      <c r="H5914" s="10">
        <f t="shared" si="461"/>
        <v>46294</v>
      </c>
      <c r="I5914" s="7">
        <f t="shared" si="462"/>
        <v>3097</v>
      </c>
      <c r="J5914" s="6" t="str">
        <f t="shared" si="463"/>
        <v>Kolkata</v>
      </c>
      <c r="K5914" s="6">
        <f>COUNTIFS(pg_transaction_cleaned!$O$2:$O$5743,A5914,pg_transaction_cleaned!$F$2:$F$5743,"CAPTURE")</f>
        <v>1</v>
      </c>
      <c r="L5914" s="7">
        <f>SUMIFS(pg_transaction_cleaned!$H$2:$H$5743,pg_transaction_cleaned!$O$2:$O$5743,A5914,pg_transaction_cleaned!$F$2:$F$5743,"CAPTURE")</f>
        <v>3097</v>
      </c>
      <c r="M5914" s="6">
        <f>COUNTIFS(pg_transaction_cleaned!$O$2:$O$5743,A5914,pg_transaction_cleaned!$F$2:$F$5743,"REFUND")</f>
        <v>0</v>
      </c>
      <c r="N5914" s="7">
        <f>SUMIFS(pg_transaction_cleaned!$H$2:$H$5743,pg_transaction_cleaned!$O$2:$O$5743,A5914,pg_transaction_cleaned!$F$2:$F$5743,"REFUND")</f>
        <v>0</v>
      </c>
      <c r="O5914" s="6" t="str">
        <f t="shared" si="464"/>
        <v>OK</v>
      </c>
      <c r="P5914" s="8">
        <f t="shared" si="465"/>
        <v>0</v>
      </c>
    </row>
    <row r="5915" spans="1:16" x14ac:dyDescent="0.3">
      <c r="A5915" s="6" t="s">
        <v>11658</v>
      </c>
      <c r="B5915" s="6" t="s">
        <v>11859</v>
      </c>
      <c r="C5915" s="6" t="s">
        <v>11659</v>
      </c>
      <c r="D5915" s="6" t="s">
        <v>23</v>
      </c>
      <c r="E5915" s="6" t="s">
        <v>18</v>
      </c>
      <c r="F5915" s="6" t="s">
        <v>11938</v>
      </c>
      <c r="G5915" s="6" t="s">
        <v>19</v>
      </c>
      <c r="H5915" s="10">
        <f t="shared" si="461"/>
        <v>46271</v>
      </c>
      <c r="I5915" s="7">
        <f t="shared" si="462"/>
        <v>6498</v>
      </c>
      <c r="J5915" s="6" t="str">
        <f t="shared" si="463"/>
        <v>Bengaluru</v>
      </c>
      <c r="K5915" s="6">
        <f>COUNTIFS(pg_transaction_cleaned!$O$2:$O$5743,A5915,pg_transaction_cleaned!$F$2:$F$5743,"CAPTURE")</f>
        <v>1</v>
      </c>
      <c r="L5915" s="7">
        <f>SUMIFS(pg_transaction_cleaned!$H$2:$H$5743,pg_transaction_cleaned!$O$2:$O$5743,A5915,pg_transaction_cleaned!$F$2:$F$5743,"CAPTURE")</f>
        <v>6498</v>
      </c>
      <c r="M5915" s="6">
        <f>COUNTIFS(pg_transaction_cleaned!$O$2:$O$5743,A5915,pg_transaction_cleaned!$F$2:$F$5743,"REFUND")</f>
        <v>0</v>
      </c>
      <c r="N5915" s="7">
        <f>SUMIFS(pg_transaction_cleaned!$H$2:$H$5743,pg_transaction_cleaned!$O$2:$O$5743,A5915,pg_transaction_cleaned!$F$2:$F$5743,"REFUND")</f>
        <v>0</v>
      </c>
      <c r="O5915" s="6" t="str">
        <f t="shared" si="464"/>
        <v>OK</v>
      </c>
      <c r="P5915" s="8">
        <f t="shared" si="465"/>
        <v>0</v>
      </c>
    </row>
    <row r="5916" spans="1:16" x14ac:dyDescent="0.3">
      <c r="A5916" s="6" t="s">
        <v>11660</v>
      </c>
      <c r="B5916" s="6" t="s">
        <v>12051</v>
      </c>
      <c r="C5916" s="6" t="s">
        <v>11661</v>
      </c>
      <c r="D5916" s="6" t="s">
        <v>23</v>
      </c>
      <c r="E5916" s="6" t="s">
        <v>43</v>
      </c>
      <c r="F5916" s="6" t="s">
        <v>11837</v>
      </c>
      <c r="G5916" s="6" t="s">
        <v>19</v>
      </c>
      <c r="H5916" s="10">
        <f t="shared" si="461"/>
        <v>46291</v>
      </c>
      <c r="I5916" s="7">
        <f t="shared" si="462"/>
        <v>999</v>
      </c>
      <c r="J5916" s="6" t="str">
        <f t="shared" si="463"/>
        <v>Bengaluru</v>
      </c>
      <c r="K5916" s="6">
        <f>COUNTIFS(pg_transaction_cleaned!$O$2:$O$5743,A5916,pg_transaction_cleaned!$F$2:$F$5743,"CAPTURE")</f>
        <v>1</v>
      </c>
      <c r="L5916" s="7">
        <f>SUMIFS(pg_transaction_cleaned!$H$2:$H$5743,pg_transaction_cleaned!$O$2:$O$5743,A5916,pg_transaction_cleaned!$F$2:$F$5743,"CAPTURE")</f>
        <v>999</v>
      </c>
      <c r="M5916" s="6">
        <f>COUNTIFS(pg_transaction_cleaned!$O$2:$O$5743,A5916,pg_transaction_cleaned!$F$2:$F$5743,"REFUND")</f>
        <v>0</v>
      </c>
      <c r="N5916" s="7">
        <f>SUMIFS(pg_transaction_cleaned!$H$2:$H$5743,pg_transaction_cleaned!$O$2:$O$5743,A5916,pg_transaction_cleaned!$F$2:$F$5743,"REFUND")</f>
        <v>0</v>
      </c>
      <c r="O5916" s="6" t="str">
        <f t="shared" si="464"/>
        <v>OK</v>
      </c>
      <c r="P5916" s="8">
        <f t="shared" si="465"/>
        <v>0</v>
      </c>
    </row>
    <row r="5917" spans="1:16" x14ac:dyDescent="0.3">
      <c r="A5917" s="6" t="s">
        <v>11662</v>
      </c>
      <c r="B5917" s="6" t="s">
        <v>11956</v>
      </c>
      <c r="C5917" s="6" t="s">
        <v>11663</v>
      </c>
      <c r="D5917" s="6" t="s">
        <v>37</v>
      </c>
      <c r="E5917" s="6" t="s">
        <v>18</v>
      </c>
      <c r="F5917" s="6" t="s">
        <v>11851</v>
      </c>
      <c r="G5917" s="6" t="s">
        <v>19</v>
      </c>
      <c r="H5917" s="10">
        <f t="shared" si="461"/>
        <v>46286</v>
      </c>
      <c r="I5917" s="7">
        <f t="shared" si="462"/>
        <v>3499</v>
      </c>
      <c r="J5917" s="6" t="str">
        <f t="shared" si="463"/>
        <v>Lucknow</v>
      </c>
      <c r="K5917" s="6">
        <f>COUNTIFS(pg_transaction_cleaned!$O$2:$O$5743,A5917,pg_transaction_cleaned!$F$2:$F$5743,"CAPTURE")</f>
        <v>1</v>
      </c>
      <c r="L5917" s="7">
        <f>SUMIFS(pg_transaction_cleaned!$H$2:$H$5743,pg_transaction_cleaned!$O$2:$O$5743,A5917,pg_transaction_cleaned!$F$2:$F$5743,"CAPTURE")</f>
        <v>3499</v>
      </c>
      <c r="M5917" s="6">
        <f>COUNTIFS(pg_transaction_cleaned!$O$2:$O$5743,A5917,pg_transaction_cleaned!$F$2:$F$5743,"REFUND")</f>
        <v>0</v>
      </c>
      <c r="N5917" s="7">
        <f>SUMIFS(pg_transaction_cleaned!$H$2:$H$5743,pg_transaction_cleaned!$O$2:$O$5743,A5917,pg_transaction_cleaned!$F$2:$F$5743,"REFUND")</f>
        <v>0</v>
      </c>
      <c r="O5917" s="6" t="str">
        <f t="shared" si="464"/>
        <v>OK</v>
      </c>
      <c r="P5917" s="8">
        <f t="shared" si="465"/>
        <v>0</v>
      </c>
    </row>
    <row r="5918" spans="1:16" x14ac:dyDescent="0.3">
      <c r="A5918" s="6" t="s">
        <v>11664</v>
      </c>
      <c r="B5918" s="6" t="s">
        <v>11868</v>
      </c>
      <c r="C5918" s="6" t="s">
        <v>11665</v>
      </c>
      <c r="D5918" s="6" t="s">
        <v>34</v>
      </c>
      <c r="E5918" s="6" t="s">
        <v>27</v>
      </c>
      <c r="F5918" s="6" t="s">
        <v>11863</v>
      </c>
      <c r="G5918" s="6" t="s">
        <v>66</v>
      </c>
      <c r="H5918" s="10">
        <f t="shared" si="461"/>
        <v>46288</v>
      </c>
      <c r="I5918" s="7">
        <f t="shared" si="462"/>
        <v>1499</v>
      </c>
      <c r="J5918" s="6" t="str">
        <f t="shared" si="463"/>
        <v>Ahmedabad</v>
      </c>
      <c r="K5918" s="6">
        <f>COUNTIFS(pg_transaction_cleaned!$O$2:$O$5743,A5918,pg_transaction_cleaned!$F$2:$F$5743,"CAPTURE")</f>
        <v>1</v>
      </c>
      <c r="L5918" s="7">
        <f>SUMIFS(pg_transaction_cleaned!$H$2:$H$5743,pg_transaction_cleaned!$O$2:$O$5743,A5918,pg_transaction_cleaned!$F$2:$F$5743,"CAPTURE")</f>
        <v>1499</v>
      </c>
      <c r="M5918" s="6">
        <f>COUNTIFS(pg_transaction_cleaned!$O$2:$O$5743,A5918,pg_transaction_cleaned!$F$2:$F$5743,"REFUND")</f>
        <v>0</v>
      </c>
      <c r="N5918" s="7">
        <f>SUMIFS(pg_transaction_cleaned!$H$2:$H$5743,pg_transaction_cleaned!$O$2:$O$5743,A5918,pg_transaction_cleaned!$F$2:$F$5743,"REFUND")</f>
        <v>0</v>
      </c>
      <c r="O5918" s="6" t="str">
        <f t="shared" si="464"/>
        <v>Refunded, no refund</v>
      </c>
      <c r="P5918" s="8">
        <f t="shared" si="465"/>
        <v>1499</v>
      </c>
    </row>
    <row r="5919" spans="1:16" x14ac:dyDescent="0.3">
      <c r="A5919" s="6" t="s">
        <v>11666</v>
      </c>
      <c r="B5919" s="6" t="s">
        <v>11859</v>
      </c>
      <c r="C5919" s="6" t="s">
        <v>11667</v>
      </c>
      <c r="D5919" s="6" t="s">
        <v>42</v>
      </c>
      <c r="E5919" s="6" t="s">
        <v>18</v>
      </c>
      <c r="F5919" s="6" t="s">
        <v>11855</v>
      </c>
      <c r="G5919" s="6" t="s">
        <v>19</v>
      </c>
      <c r="H5919" s="10">
        <f t="shared" si="461"/>
        <v>46271</v>
      </c>
      <c r="I5919" s="7">
        <f t="shared" si="462"/>
        <v>4999</v>
      </c>
      <c r="J5919" s="6" t="str">
        <f t="shared" si="463"/>
        <v>Hyderabad</v>
      </c>
      <c r="K5919" s="6">
        <f>COUNTIFS(pg_transaction_cleaned!$O$2:$O$5743,A5919,pg_transaction_cleaned!$F$2:$F$5743,"CAPTURE")</f>
        <v>1</v>
      </c>
      <c r="L5919" s="7">
        <f>SUMIFS(pg_transaction_cleaned!$H$2:$H$5743,pg_transaction_cleaned!$O$2:$O$5743,A5919,pg_transaction_cleaned!$F$2:$F$5743,"CAPTURE")</f>
        <v>4999</v>
      </c>
      <c r="M5919" s="6">
        <f>COUNTIFS(pg_transaction_cleaned!$O$2:$O$5743,A5919,pg_transaction_cleaned!$F$2:$F$5743,"REFUND")</f>
        <v>0</v>
      </c>
      <c r="N5919" s="7">
        <f>SUMIFS(pg_transaction_cleaned!$H$2:$H$5743,pg_transaction_cleaned!$O$2:$O$5743,A5919,pg_transaction_cleaned!$F$2:$F$5743,"REFUND")</f>
        <v>0</v>
      </c>
      <c r="O5919" s="6" t="str">
        <f t="shared" si="464"/>
        <v>OK</v>
      </c>
      <c r="P5919" s="8">
        <f t="shared" si="465"/>
        <v>0</v>
      </c>
    </row>
    <row r="5920" spans="1:16" x14ac:dyDescent="0.3">
      <c r="A5920" s="6" t="s">
        <v>11668</v>
      </c>
      <c r="B5920" s="6" t="s">
        <v>11840</v>
      </c>
      <c r="C5920" s="6" t="s">
        <v>11669</v>
      </c>
      <c r="D5920" s="6" t="s">
        <v>37</v>
      </c>
      <c r="E5920" s="6" t="s">
        <v>18</v>
      </c>
      <c r="F5920" s="6" t="s">
        <v>11856</v>
      </c>
      <c r="G5920" s="6" t="s">
        <v>19</v>
      </c>
      <c r="H5920" s="10">
        <f t="shared" si="461"/>
        <v>46294</v>
      </c>
      <c r="I5920" s="7">
        <f t="shared" si="462"/>
        <v>2598</v>
      </c>
      <c r="J5920" s="6" t="str">
        <f t="shared" si="463"/>
        <v>Lucknow</v>
      </c>
      <c r="K5920" s="6">
        <f>COUNTIFS(pg_transaction_cleaned!$O$2:$O$5743,A5920,pg_transaction_cleaned!$F$2:$F$5743,"CAPTURE")</f>
        <v>1</v>
      </c>
      <c r="L5920" s="7">
        <f>SUMIFS(pg_transaction_cleaned!$H$2:$H$5743,pg_transaction_cleaned!$O$2:$O$5743,A5920,pg_transaction_cleaned!$F$2:$F$5743,"CAPTURE")</f>
        <v>2598</v>
      </c>
      <c r="M5920" s="6">
        <f>COUNTIFS(pg_transaction_cleaned!$O$2:$O$5743,A5920,pg_transaction_cleaned!$F$2:$F$5743,"REFUND")</f>
        <v>0</v>
      </c>
      <c r="N5920" s="7">
        <f>SUMIFS(pg_transaction_cleaned!$H$2:$H$5743,pg_transaction_cleaned!$O$2:$O$5743,A5920,pg_transaction_cleaned!$F$2:$F$5743,"REFUND")</f>
        <v>0</v>
      </c>
      <c r="O5920" s="6" t="str">
        <f t="shared" si="464"/>
        <v>OK</v>
      </c>
      <c r="P5920" s="8">
        <f t="shared" si="465"/>
        <v>0</v>
      </c>
    </row>
    <row r="5921" spans="1:16" x14ac:dyDescent="0.3">
      <c r="A5921" s="6" t="s">
        <v>11670</v>
      </c>
      <c r="B5921" s="6" t="s">
        <v>11945</v>
      </c>
      <c r="C5921" s="6" t="s">
        <v>11671</v>
      </c>
      <c r="D5921" s="6" t="s">
        <v>26</v>
      </c>
      <c r="E5921" s="6" t="s">
        <v>18</v>
      </c>
      <c r="F5921" s="6" t="s">
        <v>12188</v>
      </c>
      <c r="G5921" s="6" t="s">
        <v>19</v>
      </c>
      <c r="H5921" s="10">
        <f t="shared" si="461"/>
        <v>46289</v>
      </c>
      <c r="I5921" s="7">
        <f t="shared" si="462"/>
        <v>3447</v>
      </c>
      <c r="J5921" s="6" t="str">
        <f t="shared" si="463"/>
        <v>Kolkata</v>
      </c>
      <c r="K5921" s="6">
        <f>COUNTIFS(pg_transaction_cleaned!$O$2:$O$5743,A5921,pg_transaction_cleaned!$F$2:$F$5743,"CAPTURE")</f>
        <v>1</v>
      </c>
      <c r="L5921" s="7">
        <f>SUMIFS(pg_transaction_cleaned!$H$2:$H$5743,pg_transaction_cleaned!$O$2:$O$5743,A5921,pg_transaction_cleaned!$F$2:$F$5743,"CAPTURE")</f>
        <v>3447</v>
      </c>
      <c r="M5921" s="6">
        <f>COUNTIFS(pg_transaction_cleaned!$O$2:$O$5743,A5921,pg_transaction_cleaned!$F$2:$F$5743,"REFUND")</f>
        <v>0</v>
      </c>
      <c r="N5921" s="7">
        <f>SUMIFS(pg_transaction_cleaned!$H$2:$H$5743,pg_transaction_cleaned!$O$2:$O$5743,A5921,pg_transaction_cleaned!$F$2:$F$5743,"REFUND")</f>
        <v>0</v>
      </c>
      <c r="O5921" s="6" t="str">
        <f t="shared" si="464"/>
        <v>OK</v>
      </c>
      <c r="P5921" s="8">
        <f t="shared" si="465"/>
        <v>0</v>
      </c>
    </row>
    <row r="5922" spans="1:16" x14ac:dyDescent="0.3">
      <c r="A5922" s="6" t="s">
        <v>11672</v>
      </c>
      <c r="B5922" s="6" t="s">
        <v>11859</v>
      </c>
      <c r="C5922" s="6" t="s">
        <v>1936</v>
      </c>
      <c r="D5922" s="6" t="s">
        <v>48</v>
      </c>
      <c r="E5922" s="6" t="s">
        <v>27</v>
      </c>
      <c r="F5922" s="6" t="s">
        <v>11986</v>
      </c>
      <c r="G5922" s="6" t="s">
        <v>19</v>
      </c>
      <c r="H5922" s="10">
        <f t="shared" si="461"/>
        <v>46271</v>
      </c>
      <c r="I5922" s="7">
        <f t="shared" si="462"/>
        <v>9798</v>
      </c>
      <c r="J5922" s="6" t="str">
        <f t="shared" si="463"/>
        <v>Jaipur</v>
      </c>
      <c r="K5922" s="6">
        <f>COUNTIFS(pg_transaction_cleaned!$O$2:$O$5743,A5922,pg_transaction_cleaned!$F$2:$F$5743,"CAPTURE")</f>
        <v>1</v>
      </c>
      <c r="L5922" s="7">
        <f>SUMIFS(pg_transaction_cleaned!$H$2:$H$5743,pg_transaction_cleaned!$O$2:$O$5743,A5922,pg_transaction_cleaned!$F$2:$F$5743,"CAPTURE")</f>
        <v>9798</v>
      </c>
      <c r="M5922" s="6">
        <f>COUNTIFS(pg_transaction_cleaned!$O$2:$O$5743,A5922,pg_transaction_cleaned!$F$2:$F$5743,"REFUND")</f>
        <v>0</v>
      </c>
      <c r="N5922" s="7">
        <f>SUMIFS(pg_transaction_cleaned!$H$2:$H$5743,pg_transaction_cleaned!$O$2:$O$5743,A5922,pg_transaction_cleaned!$F$2:$F$5743,"REFUND")</f>
        <v>0</v>
      </c>
      <c r="O5922" s="6" t="str">
        <f t="shared" si="464"/>
        <v>OK</v>
      </c>
      <c r="P5922" s="8">
        <f t="shared" si="465"/>
        <v>0</v>
      </c>
    </row>
    <row r="5923" spans="1:16" x14ac:dyDescent="0.3">
      <c r="A5923" s="6" t="s">
        <v>11673</v>
      </c>
      <c r="B5923" s="6" t="s">
        <v>11958</v>
      </c>
      <c r="C5923" s="6" t="s">
        <v>11674</v>
      </c>
      <c r="D5923" s="6" t="s">
        <v>75</v>
      </c>
      <c r="E5923" s="6" t="s">
        <v>27</v>
      </c>
      <c r="F5923" s="6" t="s">
        <v>11957</v>
      </c>
      <c r="G5923" s="6" t="s">
        <v>66</v>
      </c>
      <c r="H5923" s="10">
        <f t="shared" si="461"/>
        <v>46281</v>
      </c>
      <c r="I5923" s="7">
        <f t="shared" si="462"/>
        <v>1298</v>
      </c>
      <c r="J5923" s="6" t="str">
        <f t="shared" si="463"/>
        <v>Mumbai</v>
      </c>
      <c r="K5923" s="6">
        <f>COUNTIFS(pg_transaction_cleaned!$O$2:$O$5743,A5923,pg_transaction_cleaned!$F$2:$F$5743,"CAPTURE")</f>
        <v>1</v>
      </c>
      <c r="L5923" s="7">
        <f>SUMIFS(pg_transaction_cleaned!$H$2:$H$5743,pg_transaction_cleaned!$O$2:$O$5743,A5923,pg_transaction_cleaned!$F$2:$F$5743,"CAPTURE")</f>
        <v>1298</v>
      </c>
      <c r="M5923" s="6">
        <f>COUNTIFS(pg_transaction_cleaned!$O$2:$O$5743,A5923,pg_transaction_cleaned!$F$2:$F$5743,"REFUND")</f>
        <v>1</v>
      </c>
      <c r="N5923" s="7">
        <f>SUMIFS(pg_transaction_cleaned!$H$2:$H$5743,pg_transaction_cleaned!$O$2:$O$5743,A5923,pg_transaction_cleaned!$F$2:$F$5743,"REFUND")</f>
        <v>1298</v>
      </c>
      <c r="O5923" s="6" t="str">
        <f t="shared" si="464"/>
        <v>OK</v>
      </c>
      <c r="P5923" s="8">
        <f t="shared" si="465"/>
        <v>0</v>
      </c>
    </row>
    <row r="5924" spans="1:16" x14ac:dyDescent="0.3">
      <c r="A5924" s="6" t="s">
        <v>11675</v>
      </c>
      <c r="B5924" s="6" t="s">
        <v>11842</v>
      </c>
      <c r="C5924" s="6" t="s">
        <v>11676</v>
      </c>
      <c r="D5924" s="6" t="s">
        <v>37</v>
      </c>
      <c r="E5924" s="6" t="s">
        <v>27</v>
      </c>
      <c r="F5924" s="6" t="s">
        <v>11902</v>
      </c>
      <c r="G5924" s="6" t="s">
        <v>80</v>
      </c>
      <c r="H5924" s="10">
        <f t="shared" si="461"/>
        <v>46290</v>
      </c>
      <c r="I5924" s="7">
        <f t="shared" si="462"/>
        <v>2999</v>
      </c>
      <c r="J5924" s="6" t="str">
        <f t="shared" si="463"/>
        <v>Lucknow</v>
      </c>
      <c r="K5924" s="6">
        <f>COUNTIFS(pg_transaction_cleaned!$O$2:$O$5743,A5924,pg_transaction_cleaned!$F$2:$F$5743,"CAPTURE")</f>
        <v>0</v>
      </c>
      <c r="L5924" s="7">
        <f>SUMIFS(pg_transaction_cleaned!$H$2:$H$5743,pg_transaction_cleaned!$O$2:$O$5743,A5924,pg_transaction_cleaned!$F$2:$F$5743,"CAPTURE")</f>
        <v>0</v>
      </c>
      <c r="M5924" s="6">
        <f>COUNTIFS(pg_transaction_cleaned!$O$2:$O$5743,A5924,pg_transaction_cleaned!$F$2:$F$5743,"REFUND")</f>
        <v>0</v>
      </c>
      <c r="N5924" s="7">
        <f>SUMIFS(pg_transaction_cleaned!$H$2:$H$5743,pg_transaction_cleaned!$O$2:$O$5743,A5924,pg_transaction_cleaned!$F$2:$F$5743,"REFUND")</f>
        <v>0</v>
      </c>
      <c r="O5924" s="6" t="str">
        <f t="shared" si="464"/>
        <v>OK</v>
      </c>
      <c r="P5924" s="8">
        <f t="shared" si="465"/>
        <v>0</v>
      </c>
    </row>
    <row r="5925" spans="1:16" x14ac:dyDescent="0.3">
      <c r="A5925" s="6" t="s">
        <v>11677</v>
      </c>
      <c r="B5925" s="6" t="s">
        <v>11942</v>
      </c>
      <c r="C5925" s="6" t="s">
        <v>11678</v>
      </c>
      <c r="D5925" s="6" t="s">
        <v>26</v>
      </c>
      <c r="E5925" s="6" t="s">
        <v>27</v>
      </c>
      <c r="F5925" s="6" t="s">
        <v>11853</v>
      </c>
      <c r="G5925" s="6" t="s">
        <v>80</v>
      </c>
      <c r="H5925" s="10">
        <f t="shared" si="461"/>
        <v>46277</v>
      </c>
      <c r="I5925" s="7">
        <f t="shared" si="462"/>
        <v>1799</v>
      </c>
      <c r="J5925" s="6" t="str">
        <f t="shared" si="463"/>
        <v>Kolkata</v>
      </c>
      <c r="K5925" s="6">
        <f>COUNTIFS(pg_transaction_cleaned!$O$2:$O$5743,A5925,pg_transaction_cleaned!$F$2:$F$5743,"CAPTURE")</f>
        <v>0</v>
      </c>
      <c r="L5925" s="7">
        <f>SUMIFS(pg_transaction_cleaned!$H$2:$H$5743,pg_transaction_cleaned!$O$2:$O$5743,A5925,pg_transaction_cleaned!$F$2:$F$5743,"CAPTURE")</f>
        <v>0</v>
      </c>
      <c r="M5925" s="6">
        <f>COUNTIFS(pg_transaction_cleaned!$O$2:$O$5743,A5925,pg_transaction_cleaned!$F$2:$F$5743,"REFUND")</f>
        <v>0</v>
      </c>
      <c r="N5925" s="7">
        <f>SUMIFS(pg_transaction_cleaned!$H$2:$H$5743,pg_transaction_cleaned!$O$2:$O$5743,A5925,pg_transaction_cleaned!$F$2:$F$5743,"REFUND")</f>
        <v>0</v>
      </c>
      <c r="O5925" s="6" t="str">
        <f t="shared" si="464"/>
        <v>OK</v>
      </c>
      <c r="P5925" s="8">
        <f t="shared" si="465"/>
        <v>0</v>
      </c>
    </row>
    <row r="5926" spans="1:16" x14ac:dyDescent="0.3">
      <c r="A5926" s="6" t="s">
        <v>11679</v>
      </c>
      <c r="B5926" s="6" t="s">
        <v>12051</v>
      </c>
      <c r="C5926" s="6" t="s">
        <v>11680</v>
      </c>
      <c r="D5926" s="6" t="s">
        <v>48</v>
      </c>
      <c r="E5926" s="6" t="s">
        <v>18</v>
      </c>
      <c r="F5926" s="6" t="s">
        <v>11869</v>
      </c>
      <c r="G5926" s="6" t="s">
        <v>19</v>
      </c>
      <c r="H5926" s="10">
        <f t="shared" si="461"/>
        <v>46291</v>
      </c>
      <c r="I5926" s="7">
        <f t="shared" si="462"/>
        <v>599</v>
      </c>
      <c r="J5926" s="6" t="str">
        <f t="shared" si="463"/>
        <v>Jaipur</v>
      </c>
      <c r="K5926" s="6">
        <f>COUNTIFS(pg_transaction_cleaned!$O$2:$O$5743,A5926,pg_transaction_cleaned!$F$2:$F$5743,"CAPTURE")</f>
        <v>1</v>
      </c>
      <c r="L5926" s="7">
        <f>SUMIFS(pg_transaction_cleaned!$H$2:$H$5743,pg_transaction_cleaned!$O$2:$O$5743,A5926,pg_transaction_cleaned!$F$2:$F$5743,"CAPTURE")</f>
        <v>599</v>
      </c>
      <c r="M5926" s="6">
        <f>COUNTIFS(pg_transaction_cleaned!$O$2:$O$5743,A5926,pg_transaction_cleaned!$F$2:$F$5743,"REFUND")</f>
        <v>0</v>
      </c>
      <c r="N5926" s="7">
        <f>SUMIFS(pg_transaction_cleaned!$H$2:$H$5743,pg_transaction_cleaned!$O$2:$O$5743,A5926,pg_transaction_cleaned!$F$2:$F$5743,"REFUND")</f>
        <v>0</v>
      </c>
      <c r="O5926" s="6" t="str">
        <f t="shared" si="464"/>
        <v>OK</v>
      </c>
      <c r="P5926" s="8">
        <f t="shared" si="465"/>
        <v>0</v>
      </c>
    </row>
    <row r="5927" spans="1:16" x14ac:dyDescent="0.3">
      <c r="A5927" s="6" t="s">
        <v>11681</v>
      </c>
      <c r="B5927" s="6" t="s">
        <v>11985</v>
      </c>
      <c r="C5927" s="6" t="s">
        <v>11682</v>
      </c>
      <c r="D5927" s="6" t="s">
        <v>17</v>
      </c>
      <c r="E5927" s="6" t="s">
        <v>18</v>
      </c>
      <c r="F5927" s="6" t="s">
        <v>12165</v>
      </c>
      <c r="G5927" s="6" t="s">
        <v>19</v>
      </c>
      <c r="H5927" s="10">
        <f t="shared" si="461"/>
        <v>46273</v>
      </c>
      <c r="I5927" s="7">
        <f t="shared" si="462"/>
        <v>11597</v>
      </c>
      <c r="J5927" s="6" t="str">
        <f t="shared" si="463"/>
        <v>Pune</v>
      </c>
      <c r="K5927" s="6">
        <f>COUNTIFS(pg_transaction_cleaned!$O$2:$O$5743,A5927,pg_transaction_cleaned!$F$2:$F$5743,"CAPTURE")</f>
        <v>1</v>
      </c>
      <c r="L5927" s="7">
        <f>SUMIFS(pg_transaction_cleaned!$H$2:$H$5743,pg_transaction_cleaned!$O$2:$O$5743,A5927,pg_transaction_cleaned!$F$2:$F$5743,"CAPTURE")</f>
        <v>11597</v>
      </c>
      <c r="M5927" s="6">
        <f>COUNTIFS(pg_transaction_cleaned!$O$2:$O$5743,A5927,pg_transaction_cleaned!$F$2:$F$5743,"REFUND")</f>
        <v>0</v>
      </c>
      <c r="N5927" s="7">
        <f>SUMIFS(pg_transaction_cleaned!$H$2:$H$5743,pg_transaction_cleaned!$O$2:$O$5743,A5927,pg_transaction_cleaned!$F$2:$F$5743,"REFUND")</f>
        <v>0</v>
      </c>
      <c r="O5927" s="6" t="str">
        <f t="shared" si="464"/>
        <v>OK</v>
      </c>
      <c r="P5927" s="8">
        <f t="shared" si="465"/>
        <v>0</v>
      </c>
    </row>
    <row r="5928" spans="1:16" x14ac:dyDescent="0.3">
      <c r="A5928" s="6" t="s">
        <v>11683</v>
      </c>
      <c r="B5928" s="6" t="s">
        <v>11891</v>
      </c>
      <c r="C5928" s="6" t="s">
        <v>11684</v>
      </c>
      <c r="D5928" s="6" t="s">
        <v>61</v>
      </c>
      <c r="E5928" s="6" t="s">
        <v>18</v>
      </c>
      <c r="F5928" s="6" t="s">
        <v>12039</v>
      </c>
      <c r="G5928" s="6" t="s">
        <v>19</v>
      </c>
      <c r="H5928" s="10">
        <f t="shared" si="461"/>
        <v>46278</v>
      </c>
      <c r="I5928" s="7">
        <f t="shared" si="462"/>
        <v>4098</v>
      </c>
      <c r="J5928" s="6" t="str">
        <f t="shared" si="463"/>
        <v>Delhi</v>
      </c>
      <c r="K5928" s="6">
        <f>COUNTIFS(pg_transaction_cleaned!$O$2:$O$5743,A5928,pg_transaction_cleaned!$F$2:$F$5743,"CAPTURE")</f>
        <v>1</v>
      </c>
      <c r="L5928" s="7">
        <f>SUMIFS(pg_transaction_cleaned!$H$2:$H$5743,pg_transaction_cleaned!$O$2:$O$5743,A5928,pg_transaction_cleaned!$F$2:$F$5743,"CAPTURE")</f>
        <v>4098</v>
      </c>
      <c r="M5928" s="6">
        <f>COUNTIFS(pg_transaction_cleaned!$O$2:$O$5743,A5928,pg_transaction_cleaned!$F$2:$F$5743,"REFUND")</f>
        <v>0</v>
      </c>
      <c r="N5928" s="7">
        <f>SUMIFS(pg_transaction_cleaned!$H$2:$H$5743,pg_transaction_cleaned!$O$2:$O$5743,A5928,pg_transaction_cleaned!$F$2:$F$5743,"REFUND")</f>
        <v>0</v>
      </c>
      <c r="O5928" s="6" t="str">
        <f t="shared" si="464"/>
        <v>OK</v>
      </c>
      <c r="P5928" s="8">
        <f t="shared" si="465"/>
        <v>0</v>
      </c>
    </row>
    <row r="5929" spans="1:16" x14ac:dyDescent="0.3">
      <c r="A5929" s="6" t="s">
        <v>11685</v>
      </c>
      <c r="B5929" s="6" t="s">
        <v>11826</v>
      </c>
      <c r="C5929" s="6" t="s">
        <v>11686</v>
      </c>
      <c r="D5929" s="6" t="s">
        <v>37</v>
      </c>
      <c r="E5929" s="6" t="s">
        <v>27</v>
      </c>
      <c r="F5929" s="6" t="s">
        <v>11863</v>
      </c>
      <c r="G5929" s="6" t="s">
        <v>66</v>
      </c>
      <c r="H5929" s="10">
        <f t="shared" si="461"/>
        <v>46286</v>
      </c>
      <c r="I5929" s="7">
        <f t="shared" si="462"/>
        <v>1499</v>
      </c>
      <c r="J5929" s="6" t="str">
        <f t="shared" si="463"/>
        <v>Lucknow</v>
      </c>
      <c r="K5929" s="6">
        <f>COUNTIFS(pg_transaction_cleaned!$O$2:$O$5743,A5929,pg_transaction_cleaned!$F$2:$F$5743,"CAPTURE")</f>
        <v>1</v>
      </c>
      <c r="L5929" s="7">
        <f>SUMIFS(pg_transaction_cleaned!$H$2:$H$5743,pg_transaction_cleaned!$O$2:$O$5743,A5929,pg_transaction_cleaned!$F$2:$F$5743,"CAPTURE")</f>
        <v>1499</v>
      </c>
      <c r="M5929" s="6">
        <f>COUNTIFS(pg_transaction_cleaned!$O$2:$O$5743,A5929,pg_transaction_cleaned!$F$2:$F$5743,"REFUND")</f>
        <v>1</v>
      </c>
      <c r="N5929" s="7">
        <f>SUMIFS(pg_transaction_cleaned!$H$2:$H$5743,pg_transaction_cleaned!$O$2:$O$5743,A5929,pg_transaction_cleaned!$F$2:$F$5743,"REFUND")</f>
        <v>1499</v>
      </c>
      <c r="O5929" s="6" t="str">
        <f t="shared" si="464"/>
        <v>OK</v>
      </c>
      <c r="P5929" s="8">
        <f t="shared" si="465"/>
        <v>0</v>
      </c>
    </row>
    <row r="5930" spans="1:16" x14ac:dyDescent="0.3">
      <c r="A5930" s="6" t="s">
        <v>11687</v>
      </c>
      <c r="B5930" s="6" t="s">
        <v>11838</v>
      </c>
      <c r="C5930" s="6" t="s">
        <v>11688</v>
      </c>
      <c r="D5930" s="6" t="s">
        <v>75</v>
      </c>
      <c r="E5930" s="6" t="s">
        <v>43</v>
      </c>
      <c r="F5930" s="6" t="s">
        <v>11843</v>
      </c>
      <c r="G5930" s="6" t="s">
        <v>19</v>
      </c>
      <c r="H5930" s="10">
        <f t="shared" si="461"/>
        <v>46283</v>
      </c>
      <c r="I5930" s="7">
        <f t="shared" si="462"/>
        <v>349</v>
      </c>
      <c r="J5930" s="6" t="str">
        <f t="shared" si="463"/>
        <v>Mumbai</v>
      </c>
      <c r="K5930" s="6">
        <f>COUNTIFS(pg_transaction_cleaned!$O$2:$O$5743,A5930,pg_transaction_cleaned!$F$2:$F$5743,"CAPTURE")</f>
        <v>1</v>
      </c>
      <c r="L5930" s="7">
        <f>SUMIFS(pg_transaction_cleaned!$H$2:$H$5743,pg_transaction_cleaned!$O$2:$O$5743,A5930,pg_transaction_cleaned!$F$2:$F$5743,"CAPTURE")</f>
        <v>349</v>
      </c>
      <c r="M5930" s="6">
        <f>COUNTIFS(pg_transaction_cleaned!$O$2:$O$5743,A5930,pg_transaction_cleaned!$F$2:$F$5743,"REFUND")</f>
        <v>0</v>
      </c>
      <c r="N5930" s="7">
        <f>SUMIFS(pg_transaction_cleaned!$H$2:$H$5743,pg_transaction_cleaned!$O$2:$O$5743,A5930,pg_transaction_cleaned!$F$2:$F$5743,"REFUND")</f>
        <v>0</v>
      </c>
      <c r="O5930" s="6" t="str">
        <f t="shared" si="464"/>
        <v>OK</v>
      </c>
      <c r="P5930" s="8">
        <f t="shared" si="465"/>
        <v>0</v>
      </c>
    </row>
    <row r="5931" spans="1:16" x14ac:dyDescent="0.3">
      <c r="A5931" s="6" t="s">
        <v>11689</v>
      </c>
      <c r="B5931" s="6" t="s">
        <v>11947</v>
      </c>
      <c r="C5931" s="6" t="s">
        <v>11690</v>
      </c>
      <c r="D5931" s="6" t="s">
        <v>75</v>
      </c>
      <c r="E5931" s="6" t="s">
        <v>18</v>
      </c>
      <c r="F5931" s="6" t="s">
        <v>11969</v>
      </c>
      <c r="G5931" s="6" t="s">
        <v>19</v>
      </c>
      <c r="H5931" s="10">
        <f t="shared" si="461"/>
        <v>46268</v>
      </c>
      <c r="I5931" s="7">
        <f t="shared" si="462"/>
        <v>948</v>
      </c>
      <c r="J5931" s="6" t="str">
        <f t="shared" si="463"/>
        <v>Mumbai</v>
      </c>
      <c r="K5931" s="6">
        <f>COUNTIFS(pg_transaction_cleaned!$O$2:$O$5743,A5931,pg_transaction_cleaned!$F$2:$F$5743,"CAPTURE")</f>
        <v>1</v>
      </c>
      <c r="L5931" s="7">
        <f>SUMIFS(pg_transaction_cleaned!$H$2:$H$5743,pg_transaction_cleaned!$O$2:$O$5743,A5931,pg_transaction_cleaned!$F$2:$F$5743,"CAPTURE")</f>
        <v>948</v>
      </c>
      <c r="M5931" s="6">
        <f>COUNTIFS(pg_transaction_cleaned!$O$2:$O$5743,A5931,pg_transaction_cleaned!$F$2:$F$5743,"REFUND")</f>
        <v>0</v>
      </c>
      <c r="N5931" s="7">
        <f>SUMIFS(pg_transaction_cleaned!$H$2:$H$5743,pg_transaction_cleaned!$O$2:$O$5743,A5931,pg_transaction_cleaned!$F$2:$F$5743,"REFUND")</f>
        <v>0</v>
      </c>
      <c r="O5931" s="6" t="str">
        <f t="shared" si="464"/>
        <v>OK</v>
      </c>
      <c r="P5931" s="8">
        <f t="shared" si="465"/>
        <v>0</v>
      </c>
    </row>
    <row r="5932" spans="1:16" x14ac:dyDescent="0.3">
      <c r="A5932" s="6" t="s">
        <v>11691</v>
      </c>
      <c r="B5932" s="6" t="s">
        <v>11826</v>
      </c>
      <c r="C5932" s="6" t="s">
        <v>11692</v>
      </c>
      <c r="D5932" s="6" t="s">
        <v>17</v>
      </c>
      <c r="E5932" s="6" t="s">
        <v>18</v>
      </c>
      <c r="F5932" s="6" t="s">
        <v>11869</v>
      </c>
      <c r="G5932" s="6" t="s">
        <v>19</v>
      </c>
      <c r="H5932" s="10">
        <f t="shared" si="461"/>
        <v>46286</v>
      </c>
      <c r="I5932" s="7">
        <f t="shared" si="462"/>
        <v>599</v>
      </c>
      <c r="J5932" s="6" t="str">
        <f t="shared" si="463"/>
        <v>Pune</v>
      </c>
      <c r="K5932" s="6">
        <f>COUNTIFS(pg_transaction_cleaned!$O$2:$O$5743,A5932,pg_transaction_cleaned!$F$2:$F$5743,"CAPTURE")</f>
        <v>1</v>
      </c>
      <c r="L5932" s="7">
        <f>SUMIFS(pg_transaction_cleaned!$H$2:$H$5743,pg_transaction_cleaned!$O$2:$O$5743,A5932,pg_transaction_cleaned!$F$2:$F$5743,"CAPTURE")</f>
        <v>599</v>
      </c>
      <c r="M5932" s="6">
        <f>COUNTIFS(pg_transaction_cleaned!$O$2:$O$5743,A5932,pg_transaction_cleaned!$F$2:$F$5743,"REFUND")</f>
        <v>0</v>
      </c>
      <c r="N5932" s="7">
        <f>SUMIFS(pg_transaction_cleaned!$H$2:$H$5743,pg_transaction_cleaned!$O$2:$O$5743,A5932,pg_transaction_cleaned!$F$2:$F$5743,"REFUND")</f>
        <v>0</v>
      </c>
      <c r="O5932" s="6" t="str">
        <f t="shared" si="464"/>
        <v>OK</v>
      </c>
      <c r="P5932" s="8">
        <f t="shared" si="465"/>
        <v>0</v>
      </c>
    </row>
    <row r="5933" spans="1:16" x14ac:dyDescent="0.3">
      <c r="A5933" s="6" t="s">
        <v>11693</v>
      </c>
      <c r="B5933" s="6" t="s">
        <v>11881</v>
      </c>
      <c r="C5933" s="6" t="s">
        <v>11694</v>
      </c>
      <c r="D5933" s="6" t="s">
        <v>23</v>
      </c>
      <c r="E5933" s="6" t="s">
        <v>18</v>
      </c>
      <c r="F5933" s="6" t="s">
        <v>11869</v>
      </c>
      <c r="G5933" s="6" t="s">
        <v>19</v>
      </c>
      <c r="H5933" s="10">
        <f t="shared" si="461"/>
        <v>46295</v>
      </c>
      <c r="I5933" s="7">
        <f t="shared" si="462"/>
        <v>599</v>
      </c>
      <c r="J5933" s="6" t="str">
        <f t="shared" si="463"/>
        <v>Bengaluru</v>
      </c>
      <c r="K5933" s="6">
        <f>COUNTIFS(pg_transaction_cleaned!$O$2:$O$5743,A5933,pg_transaction_cleaned!$F$2:$F$5743,"CAPTURE")</f>
        <v>1</v>
      </c>
      <c r="L5933" s="7">
        <f>SUMIFS(pg_transaction_cleaned!$H$2:$H$5743,pg_transaction_cleaned!$O$2:$O$5743,A5933,pg_transaction_cleaned!$F$2:$F$5743,"CAPTURE")</f>
        <v>599</v>
      </c>
      <c r="M5933" s="6">
        <f>COUNTIFS(pg_transaction_cleaned!$O$2:$O$5743,A5933,pg_transaction_cleaned!$F$2:$F$5743,"REFUND")</f>
        <v>0</v>
      </c>
      <c r="N5933" s="7">
        <f>SUMIFS(pg_transaction_cleaned!$H$2:$H$5743,pg_transaction_cleaned!$O$2:$O$5743,A5933,pg_transaction_cleaned!$F$2:$F$5743,"REFUND")</f>
        <v>0</v>
      </c>
      <c r="O5933" s="6" t="str">
        <f t="shared" si="464"/>
        <v>OK</v>
      </c>
      <c r="P5933" s="8">
        <f t="shared" si="465"/>
        <v>0</v>
      </c>
    </row>
    <row r="5934" spans="1:16" x14ac:dyDescent="0.3">
      <c r="A5934" s="6" t="s">
        <v>11695</v>
      </c>
      <c r="B5934" s="6" t="s">
        <v>11857</v>
      </c>
      <c r="C5934" s="6" t="s">
        <v>11696</v>
      </c>
      <c r="D5934" s="6" t="s">
        <v>17</v>
      </c>
      <c r="E5934" s="6" t="s">
        <v>27</v>
      </c>
      <c r="F5934" s="6" t="s">
        <v>11929</v>
      </c>
      <c r="G5934" s="6" t="s">
        <v>19</v>
      </c>
      <c r="H5934" s="10">
        <f t="shared" si="461"/>
        <v>46287</v>
      </c>
      <c r="I5934" s="7">
        <f t="shared" si="462"/>
        <v>799</v>
      </c>
      <c r="J5934" s="6" t="str">
        <f t="shared" si="463"/>
        <v>Pune</v>
      </c>
      <c r="K5934" s="6">
        <f>COUNTIFS(pg_transaction_cleaned!$O$2:$O$5743,A5934,pg_transaction_cleaned!$F$2:$F$5743,"CAPTURE")</f>
        <v>1</v>
      </c>
      <c r="L5934" s="7">
        <f>SUMIFS(pg_transaction_cleaned!$H$2:$H$5743,pg_transaction_cleaned!$O$2:$O$5743,A5934,pg_transaction_cleaned!$F$2:$F$5743,"CAPTURE")</f>
        <v>799</v>
      </c>
      <c r="M5934" s="6">
        <f>COUNTIFS(pg_transaction_cleaned!$O$2:$O$5743,A5934,pg_transaction_cleaned!$F$2:$F$5743,"REFUND")</f>
        <v>0</v>
      </c>
      <c r="N5934" s="7">
        <f>SUMIFS(pg_transaction_cleaned!$H$2:$H$5743,pg_transaction_cleaned!$O$2:$O$5743,A5934,pg_transaction_cleaned!$F$2:$F$5743,"REFUND")</f>
        <v>0</v>
      </c>
      <c r="O5934" s="6" t="str">
        <f t="shared" si="464"/>
        <v>OK</v>
      </c>
      <c r="P5934" s="8">
        <f t="shared" si="465"/>
        <v>0</v>
      </c>
    </row>
    <row r="5935" spans="1:16" x14ac:dyDescent="0.3">
      <c r="A5935" s="6" t="s">
        <v>11697</v>
      </c>
      <c r="B5935" s="6" t="s">
        <v>11859</v>
      </c>
      <c r="C5935" s="6" t="s">
        <v>4953</v>
      </c>
      <c r="D5935" s="6" t="s">
        <v>34</v>
      </c>
      <c r="E5935" s="6" t="s">
        <v>18</v>
      </c>
      <c r="F5935" s="6" t="s">
        <v>12215</v>
      </c>
      <c r="G5935" s="6" t="s">
        <v>19</v>
      </c>
      <c r="H5935" s="10">
        <f t="shared" si="461"/>
        <v>46271</v>
      </c>
      <c r="I5935" s="7">
        <f t="shared" si="462"/>
        <v>798</v>
      </c>
      <c r="J5935" s="6" t="str">
        <f t="shared" si="463"/>
        <v>Ahmedabad</v>
      </c>
      <c r="K5935" s="6">
        <f>COUNTIFS(pg_transaction_cleaned!$O$2:$O$5743,A5935,pg_transaction_cleaned!$F$2:$F$5743,"CAPTURE")</f>
        <v>1</v>
      </c>
      <c r="L5935" s="7">
        <f>SUMIFS(pg_transaction_cleaned!$H$2:$H$5743,pg_transaction_cleaned!$O$2:$O$5743,A5935,pg_transaction_cleaned!$F$2:$F$5743,"CAPTURE")</f>
        <v>798</v>
      </c>
      <c r="M5935" s="6">
        <f>COUNTIFS(pg_transaction_cleaned!$O$2:$O$5743,A5935,pg_transaction_cleaned!$F$2:$F$5743,"REFUND")</f>
        <v>0</v>
      </c>
      <c r="N5935" s="7">
        <f>SUMIFS(pg_transaction_cleaned!$H$2:$H$5743,pg_transaction_cleaned!$O$2:$O$5743,A5935,pg_transaction_cleaned!$F$2:$F$5743,"REFUND")</f>
        <v>0</v>
      </c>
      <c r="O5935" s="6" t="str">
        <f t="shared" si="464"/>
        <v>OK</v>
      </c>
      <c r="P5935" s="8">
        <f t="shared" si="465"/>
        <v>0</v>
      </c>
    </row>
    <row r="5936" spans="1:16" x14ac:dyDescent="0.3">
      <c r="A5936" s="6" t="s">
        <v>11698</v>
      </c>
      <c r="B5936" s="6" t="s">
        <v>11859</v>
      </c>
      <c r="C5936" s="6" t="s">
        <v>11699</v>
      </c>
      <c r="D5936" s="6" t="s">
        <v>75</v>
      </c>
      <c r="E5936" s="6" t="s">
        <v>27</v>
      </c>
      <c r="F5936" s="6" t="s">
        <v>11861</v>
      </c>
      <c r="G5936" s="6" t="s">
        <v>19</v>
      </c>
      <c r="H5936" s="10">
        <f t="shared" si="461"/>
        <v>46271</v>
      </c>
      <c r="I5936" s="7">
        <f t="shared" si="462"/>
        <v>7999</v>
      </c>
      <c r="J5936" s="6" t="str">
        <f t="shared" si="463"/>
        <v>Mumbai</v>
      </c>
      <c r="K5936" s="6">
        <f>COUNTIFS(pg_transaction_cleaned!$O$2:$O$5743,A5936,pg_transaction_cleaned!$F$2:$F$5743,"CAPTURE")</f>
        <v>1</v>
      </c>
      <c r="L5936" s="7">
        <f>SUMIFS(pg_transaction_cleaned!$H$2:$H$5743,pg_transaction_cleaned!$O$2:$O$5743,A5936,pg_transaction_cleaned!$F$2:$F$5743,"CAPTURE")</f>
        <v>7999</v>
      </c>
      <c r="M5936" s="6">
        <f>COUNTIFS(pg_transaction_cleaned!$O$2:$O$5743,A5936,pg_transaction_cleaned!$F$2:$F$5743,"REFUND")</f>
        <v>0</v>
      </c>
      <c r="N5936" s="7">
        <f>SUMIFS(pg_transaction_cleaned!$H$2:$H$5743,pg_transaction_cleaned!$O$2:$O$5743,A5936,pg_transaction_cleaned!$F$2:$F$5743,"REFUND")</f>
        <v>0</v>
      </c>
      <c r="O5936" s="6" t="str">
        <f t="shared" si="464"/>
        <v>OK</v>
      </c>
      <c r="P5936" s="8">
        <f t="shared" si="465"/>
        <v>0</v>
      </c>
    </row>
    <row r="5937" spans="1:16" x14ac:dyDescent="0.3">
      <c r="A5937" s="6" t="s">
        <v>11700</v>
      </c>
      <c r="B5937" s="6" t="s">
        <v>11970</v>
      </c>
      <c r="C5937" s="6" t="s">
        <v>11701</v>
      </c>
      <c r="D5937" s="6" t="s">
        <v>51</v>
      </c>
      <c r="E5937" s="6" t="s">
        <v>18</v>
      </c>
      <c r="F5937" s="6" t="s">
        <v>11843</v>
      </c>
      <c r="G5937" s="6" t="s">
        <v>19</v>
      </c>
      <c r="H5937" s="10">
        <f t="shared" si="461"/>
        <v>46294</v>
      </c>
      <c r="I5937" s="7">
        <f t="shared" si="462"/>
        <v>349</v>
      </c>
      <c r="J5937" s="6" t="str">
        <f t="shared" si="463"/>
        <v>Chennai</v>
      </c>
      <c r="K5937" s="6">
        <f>COUNTIFS(pg_transaction_cleaned!$O$2:$O$5743,A5937,pg_transaction_cleaned!$F$2:$F$5743,"CAPTURE")</f>
        <v>1</v>
      </c>
      <c r="L5937" s="7">
        <f>SUMIFS(pg_transaction_cleaned!$H$2:$H$5743,pg_transaction_cleaned!$O$2:$O$5743,A5937,pg_transaction_cleaned!$F$2:$F$5743,"CAPTURE")</f>
        <v>349</v>
      </c>
      <c r="M5937" s="6">
        <f>COUNTIFS(pg_transaction_cleaned!$O$2:$O$5743,A5937,pg_transaction_cleaned!$F$2:$F$5743,"REFUND")</f>
        <v>0</v>
      </c>
      <c r="N5937" s="7">
        <f>SUMIFS(pg_transaction_cleaned!$H$2:$H$5743,pg_transaction_cleaned!$O$2:$O$5743,A5937,pg_transaction_cleaned!$F$2:$F$5743,"REFUND")</f>
        <v>0</v>
      </c>
      <c r="O5937" s="6" t="str">
        <f t="shared" si="464"/>
        <v>OK</v>
      </c>
      <c r="P5937" s="8">
        <f t="shared" si="465"/>
        <v>0</v>
      </c>
    </row>
    <row r="5938" spans="1:16" x14ac:dyDescent="0.3">
      <c r="A5938" s="6" t="s">
        <v>11702</v>
      </c>
      <c r="B5938" s="6" t="s">
        <v>11891</v>
      </c>
      <c r="C5938" s="6" t="s">
        <v>11703</v>
      </c>
      <c r="D5938" s="6" t="s">
        <v>37</v>
      </c>
      <c r="E5938" s="6" t="s">
        <v>27</v>
      </c>
      <c r="F5938" s="6" t="s">
        <v>12124</v>
      </c>
      <c r="G5938" s="6" t="s">
        <v>19</v>
      </c>
      <c r="H5938" s="10">
        <f t="shared" si="461"/>
        <v>46278</v>
      </c>
      <c r="I5938" s="7">
        <f t="shared" si="462"/>
        <v>6998</v>
      </c>
      <c r="J5938" s="6" t="str">
        <f t="shared" si="463"/>
        <v>Lucknow</v>
      </c>
      <c r="K5938" s="6">
        <f>COUNTIFS(pg_transaction_cleaned!$O$2:$O$5743,A5938,pg_transaction_cleaned!$F$2:$F$5743,"CAPTURE")</f>
        <v>1</v>
      </c>
      <c r="L5938" s="7">
        <f>SUMIFS(pg_transaction_cleaned!$H$2:$H$5743,pg_transaction_cleaned!$O$2:$O$5743,A5938,pg_transaction_cleaned!$F$2:$F$5743,"CAPTURE")</f>
        <v>6998</v>
      </c>
      <c r="M5938" s="6">
        <f>COUNTIFS(pg_transaction_cleaned!$O$2:$O$5743,A5938,pg_transaction_cleaned!$F$2:$F$5743,"REFUND")</f>
        <v>0</v>
      </c>
      <c r="N5938" s="7">
        <f>SUMIFS(pg_transaction_cleaned!$H$2:$H$5743,pg_transaction_cleaned!$O$2:$O$5743,A5938,pg_transaction_cleaned!$F$2:$F$5743,"REFUND")</f>
        <v>0</v>
      </c>
      <c r="O5938" s="6" t="str">
        <f t="shared" si="464"/>
        <v>OK</v>
      </c>
      <c r="P5938" s="8">
        <f t="shared" si="465"/>
        <v>0</v>
      </c>
    </row>
    <row r="5939" spans="1:16" x14ac:dyDescent="0.3">
      <c r="A5939" s="6" t="s">
        <v>11704</v>
      </c>
      <c r="B5939" s="6" t="s">
        <v>11826</v>
      </c>
      <c r="C5939" s="6" t="s">
        <v>11705</v>
      </c>
      <c r="D5939" s="6" t="s">
        <v>61</v>
      </c>
      <c r="E5939" s="6" t="s">
        <v>43</v>
      </c>
      <c r="F5939" s="6" t="s">
        <v>12141</v>
      </c>
      <c r="G5939" s="6" t="s">
        <v>19</v>
      </c>
      <c r="H5939" s="10">
        <f t="shared" si="461"/>
        <v>46286</v>
      </c>
      <c r="I5939" s="7">
        <f t="shared" si="462"/>
        <v>3147</v>
      </c>
      <c r="J5939" s="6" t="str">
        <f t="shared" si="463"/>
        <v>Delhi</v>
      </c>
      <c r="K5939" s="6">
        <f>COUNTIFS(pg_transaction_cleaned!$O$2:$O$5743,A5939,pg_transaction_cleaned!$F$2:$F$5743,"CAPTURE")</f>
        <v>1</v>
      </c>
      <c r="L5939" s="7">
        <f>SUMIFS(pg_transaction_cleaned!$H$2:$H$5743,pg_transaction_cleaned!$O$2:$O$5743,A5939,pg_transaction_cleaned!$F$2:$F$5743,"CAPTURE")</f>
        <v>3147</v>
      </c>
      <c r="M5939" s="6">
        <f>COUNTIFS(pg_transaction_cleaned!$O$2:$O$5743,A5939,pg_transaction_cleaned!$F$2:$F$5743,"REFUND")</f>
        <v>0</v>
      </c>
      <c r="N5939" s="7">
        <f>SUMIFS(pg_transaction_cleaned!$H$2:$H$5743,pg_transaction_cleaned!$O$2:$O$5743,A5939,pg_transaction_cleaned!$F$2:$F$5743,"REFUND")</f>
        <v>0</v>
      </c>
      <c r="O5939" s="6" t="str">
        <f t="shared" si="464"/>
        <v>OK</v>
      </c>
      <c r="P5939" s="8">
        <f t="shared" si="465"/>
        <v>0</v>
      </c>
    </row>
    <row r="5940" spans="1:16" x14ac:dyDescent="0.3">
      <c r="A5940" s="6" t="s">
        <v>11706</v>
      </c>
      <c r="B5940" s="6" t="s">
        <v>11949</v>
      </c>
      <c r="C5940" s="6" t="s">
        <v>11707</v>
      </c>
      <c r="D5940" s="6" t="s">
        <v>34</v>
      </c>
      <c r="E5940" s="6" t="s">
        <v>54</v>
      </c>
      <c r="F5940" s="6" t="s">
        <v>11853</v>
      </c>
      <c r="G5940" s="6" t="s">
        <v>19</v>
      </c>
      <c r="H5940" s="10">
        <f t="shared" si="461"/>
        <v>46275</v>
      </c>
      <c r="I5940" s="7">
        <f t="shared" si="462"/>
        <v>1799</v>
      </c>
      <c r="J5940" s="6" t="str">
        <f t="shared" si="463"/>
        <v>Ahmedabad</v>
      </c>
      <c r="K5940" s="6">
        <f>COUNTIFS(pg_transaction_cleaned!$O$2:$O$5743,A5940,pg_transaction_cleaned!$F$2:$F$5743,"CAPTURE")</f>
        <v>1</v>
      </c>
      <c r="L5940" s="7">
        <f>SUMIFS(pg_transaction_cleaned!$H$2:$H$5743,pg_transaction_cleaned!$O$2:$O$5743,A5940,pg_transaction_cleaned!$F$2:$F$5743,"CAPTURE")</f>
        <v>1799</v>
      </c>
      <c r="M5940" s="6">
        <f>COUNTIFS(pg_transaction_cleaned!$O$2:$O$5743,A5940,pg_transaction_cleaned!$F$2:$F$5743,"REFUND")</f>
        <v>0</v>
      </c>
      <c r="N5940" s="7">
        <f>SUMIFS(pg_transaction_cleaned!$H$2:$H$5743,pg_transaction_cleaned!$O$2:$O$5743,A5940,pg_transaction_cleaned!$F$2:$F$5743,"REFUND")</f>
        <v>0</v>
      </c>
      <c r="O5940" s="6" t="str">
        <f t="shared" si="464"/>
        <v>OK</v>
      </c>
      <c r="P5940" s="8">
        <f t="shared" si="465"/>
        <v>0</v>
      </c>
    </row>
    <row r="5941" spans="1:16" x14ac:dyDescent="0.3">
      <c r="A5941" s="6" t="s">
        <v>11708</v>
      </c>
      <c r="B5941" s="6" t="s">
        <v>11972</v>
      </c>
      <c r="C5941" s="6" t="s">
        <v>11709</v>
      </c>
      <c r="D5941" s="6" t="s">
        <v>26</v>
      </c>
      <c r="E5941" s="6" t="s">
        <v>27</v>
      </c>
      <c r="F5941" s="6" t="s">
        <v>11843</v>
      </c>
      <c r="G5941" s="6" t="s">
        <v>19</v>
      </c>
      <c r="H5941" s="10">
        <f t="shared" si="461"/>
        <v>46269</v>
      </c>
      <c r="I5941" s="7">
        <f t="shared" si="462"/>
        <v>349</v>
      </c>
      <c r="J5941" s="6" t="str">
        <f t="shared" si="463"/>
        <v>Kolkata</v>
      </c>
      <c r="K5941" s="6">
        <f>COUNTIFS(pg_transaction_cleaned!$O$2:$O$5743,A5941,pg_transaction_cleaned!$F$2:$F$5743,"CAPTURE")</f>
        <v>1</v>
      </c>
      <c r="L5941" s="7">
        <f>SUMIFS(pg_transaction_cleaned!$H$2:$H$5743,pg_transaction_cleaned!$O$2:$O$5743,A5941,pg_transaction_cleaned!$F$2:$F$5743,"CAPTURE")</f>
        <v>349</v>
      </c>
      <c r="M5941" s="6">
        <f>COUNTIFS(pg_transaction_cleaned!$O$2:$O$5743,A5941,pg_transaction_cleaned!$F$2:$F$5743,"REFUND")</f>
        <v>0</v>
      </c>
      <c r="N5941" s="7">
        <f>SUMIFS(pg_transaction_cleaned!$H$2:$H$5743,pg_transaction_cleaned!$O$2:$O$5743,A5941,pg_transaction_cleaned!$F$2:$F$5743,"REFUND")</f>
        <v>0</v>
      </c>
      <c r="O5941" s="6" t="str">
        <f t="shared" si="464"/>
        <v>OK</v>
      </c>
      <c r="P5941" s="8">
        <f t="shared" si="465"/>
        <v>0</v>
      </c>
    </row>
    <row r="5942" spans="1:16" x14ac:dyDescent="0.3">
      <c r="A5942" s="6" t="s">
        <v>11710</v>
      </c>
      <c r="B5942" s="6" t="s">
        <v>11846</v>
      </c>
      <c r="C5942" s="6" t="s">
        <v>11711</v>
      </c>
      <c r="D5942" s="6" t="s">
        <v>34</v>
      </c>
      <c r="E5942" s="6" t="s">
        <v>27</v>
      </c>
      <c r="F5942" s="6" t="s">
        <v>11843</v>
      </c>
      <c r="G5942" s="6" t="s">
        <v>19</v>
      </c>
      <c r="H5942" s="10">
        <f t="shared" si="461"/>
        <v>46285</v>
      </c>
      <c r="I5942" s="7">
        <f t="shared" si="462"/>
        <v>349</v>
      </c>
      <c r="J5942" s="6" t="str">
        <f t="shared" si="463"/>
        <v>Ahmedabad</v>
      </c>
      <c r="K5942" s="6">
        <f>COUNTIFS(pg_transaction_cleaned!$O$2:$O$5743,A5942,pg_transaction_cleaned!$F$2:$F$5743,"CAPTURE")</f>
        <v>1</v>
      </c>
      <c r="L5942" s="7">
        <f>SUMIFS(pg_transaction_cleaned!$H$2:$H$5743,pg_transaction_cleaned!$O$2:$O$5743,A5942,pg_transaction_cleaned!$F$2:$F$5743,"CAPTURE")</f>
        <v>349</v>
      </c>
      <c r="M5942" s="6">
        <f>COUNTIFS(pg_transaction_cleaned!$O$2:$O$5743,A5942,pg_transaction_cleaned!$F$2:$F$5743,"REFUND")</f>
        <v>0</v>
      </c>
      <c r="N5942" s="7">
        <f>SUMIFS(pg_transaction_cleaned!$H$2:$H$5743,pg_transaction_cleaned!$O$2:$O$5743,A5942,pg_transaction_cleaned!$F$2:$F$5743,"REFUND")</f>
        <v>0</v>
      </c>
      <c r="O5942" s="6" t="str">
        <f t="shared" si="464"/>
        <v>OK</v>
      </c>
      <c r="P5942" s="8">
        <f t="shared" si="465"/>
        <v>0</v>
      </c>
    </row>
    <row r="5943" spans="1:16" x14ac:dyDescent="0.3">
      <c r="A5943" s="6" t="s">
        <v>11712</v>
      </c>
      <c r="B5943" s="6" t="s">
        <v>11928</v>
      </c>
      <c r="C5943" s="6" t="s">
        <v>11713</v>
      </c>
      <c r="D5943" s="6" t="s">
        <v>42</v>
      </c>
      <c r="E5943" s="6" t="s">
        <v>54</v>
      </c>
      <c r="F5943" s="6" t="s">
        <v>11863</v>
      </c>
      <c r="G5943" s="6" t="s">
        <v>19</v>
      </c>
      <c r="H5943" s="10">
        <f t="shared" si="461"/>
        <v>46266</v>
      </c>
      <c r="I5943" s="7">
        <f t="shared" si="462"/>
        <v>1499</v>
      </c>
      <c r="J5943" s="6" t="str">
        <f t="shared" si="463"/>
        <v>Hyderabad</v>
      </c>
      <c r="K5943" s="6">
        <f>COUNTIFS(pg_transaction_cleaned!$O$2:$O$5743,A5943,pg_transaction_cleaned!$F$2:$F$5743,"CAPTURE")</f>
        <v>1</v>
      </c>
      <c r="L5943" s="7">
        <f>SUMIFS(pg_transaction_cleaned!$H$2:$H$5743,pg_transaction_cleaned!$O$2:$O$5743,A5943,pg_transaction_cleaned!$F$2:$F$5743,"CAPTURE")</f>
        <v>1499</v>
      </c>
      <c r="M5943" s="6">
        <f>COUNTIFS(pg_transaction_cleaned!$O$2:$O$5743,A5943,pg_transaction_cleaned!$F$2:$F$5743,"REFUND")</f>
        <v>0</v>
      </c>
      <c r="N5943" s="7">
        <f>SUMIFS(pg_transaction_cleaned!$H$2:$H$5743,pg_transaction_cleaned!$O$2:$O$5743,A5943,pg_transaction_cleaned!$F$2:$F$5743,"REFUND")</f>
        <v>0</v>
      </c>
      <c r="O5943" s="6" t="str">
        <f t="shared" si="464"/>
        <v>OK</v>
      </c>
      <c r="P5943" s="8">
        <f t="shared" si="465"/>
        <v>0</v>
      </c>
    </row>
    <row r="5944" spans="1:16" x14ac:dyDescent="0.3">
      <c r="A5944" s="6" t="s">
        <v>11714</v>
      </c>
      <c r="B5944" s="6" t="s">
        <v>11864</v>
      </c>
      <c r="C5944" s="6" t="s">
        <v>2604</v>
      </c>
      <c r="D5944" s="6" t="s">
        <v>75</v>
      </c>
      <c r="E5944" s="6" t="s">
        <v>54</v>
      </c>
      <c r="F5944" s="6" t="s">
        <v>11841</v>
      </c>
      <c r="G5944" s="6" t="s">
        <v>19</v>
      </c>
      <c r="H5944" s="10">
        <f t="shared" si="461"/>
        <v>46267</v>
      </c>
      <c r="I5944" s="7">
        <f t="shared" si="462"/>
        <v>2499</v>
      </c>
      <c r="J5944" s="6" t="str">
        <f t="shared" si="463"/>
        <v>Mumbai</v>
      </c>
      <c r="K5944" s="6">
        <f>COUNTIFS(pg_transaction_cleaned!$O$2:$O$5743,A5944,pg_transaction_cleaned!$F$2:$F$5743,"CAPTURE")</f>
        <v>1</v>
      </c>
      <c r="L5944" s="7">
        <f>SUMIFS(pg_transaction_cleaned!$H$2:$H$5743,pg_transaction_cleaned!$O$2:$O$5743,A5944,pg_transaction_cleaned!$F$2:$F$5743,"CAPTURE")</f>
        <v>2499</v>
      </c>
      <c r="M5944" s="6">
        <f>COUNTIFS(pg_transaction_cleaned!$O$2:$O$5743,A5944,pg_transaction_cleaned!$F$2:$F$5743,"REFUND")</f>
        <v>0</v>
      </c>
      <c r="N5944" s="7">
        <f>SUMIFS(pg_transaction_cleaned!$H$2:$H$5743,pg_transaction_cleaned!$O$2:$O$5743,A5944,pg_transaction_cleaned!$F$2:$F$5743,"REFUND")</f>
        <v>0</v>
      </c>
      <c r="O5944" s="6" t="str">
        <f t="shared" si="464"/>
        <v>OK</v>
      </c>
      <c r="P5944" s="8">
        <f t="shared" si="465"/>
        <v>0</v>
      </c>
    </row>
    <row r="5945" spans="1:16" x14ac:dyDescent="0.3">
      <c r="A5945" s="6" t="s">
        <v>11715</v>
      </c>
      <c r="B5945" s="6" t="s">
        <v>11936</v>
      </c>
      <c r="C5945" s="6" t="s">
        <v>5786</v>
      </c>
      <c r="D5945" s="6" t="s">
        <v>17</v>
      </c>
      <c r="E5945" s="6" t="s">
        <v>27</v>
      </c>
      <c r="F5945" s="6" t="s">
        <v>12039</v>
      </c>
      <c r="G5945" s="6" t="s">
        <v>19</v>
      </c>
      <c r="H5945" s="10">
        <f t="shared" si="461"/>
        <v>46293</v>
      </c>
      <c r="I5945" s="7">
        <f t="shared" si="462"/>
        <v>4098</v>
      </c>
      <c r="J5945" s="6" t="str">
        <f t="shared" si="463"/>
        <v>Pune</v>
      </c>
      <c r="K5945" s="6">
        <f>COUNTIFS(pg_transaction_cleaned!$O$2:$O$5743,A5945,pg_transaction_cleaned!$F$2:$F$5743,"CAPTURE")</f>
        <v>1</v>
      </c>
      <c r="L5945" s="7">
        <f>SUMIFS(pg_transaction_cleaned!$H$2:$H$5743,pg_transaction_cleaned!$O$2:$O$5743,A5945,pg_transaction_cleaned!$F$2:$F$5743,"CAPTURE")</f>
        <v>4098</v>
      </c>
      <c r="M5945" s="6">
        <f>COUNTIFS(pg_transaction_cleaned!$O$2:$O$5743,A5945,pg_transaction_cleaned!$F$2:$F$5743,"REFUND")</f>
        <v>0</v>
      </c>
      <c r="N5945" s="7">
        <f>SUMIFS(pg_transaction_cleaned!$H$2:$H$5743,pg_transaction_cleaned!$O$2:$O$5743,A5945,pg_transaction_cleaned!$F$2:$F$5743,"REFUND")</f>
        <v>0</v>
      </c>
      <c r="O5945" s="6" t="str">
        <f t="shared" si="464"/>
        <v>OK</v>
      </c>
      <c r="P5945" s="8">
        <f t="shared" si="465"/>
        <v>0</v>
      </c>
    </row>
    <row r="5946" spans="1:16" x14ac:dyDescent="0.3">
      <c r="A5946" s="6" t="s">
        <v>11716</v>
      </c>
      <c r="B5946" s="6" t="s">
        <v>11882</v>
      </c>
      <c r="C5946" s="6" t="s">
        <v>5790</v>
      </c>
      <c r="D5946" s="6" t="s">
        <v>75</v>
      </c>
      <c r="E5946" s="6" t="s">
        <v>27</v>
      </c>
      <c r="F5946" s="6" t="s">
        <v>11835</v>
      </c>
      <c r="G5946" s="6" t="s">
        <v>19</v>
      </c>
      <c r="H5946" s="10">
        <f t="shared" si="461"/>
        <v>46271</v>
      </c>
      <c r="I5946" s="7">
        <f t="shared" si="462"/>
        <v>499</v>
      </c>
      <c r="J5946" s="6" t="str">
        <f t="shared" si="463"/>
        <v>Mumbai</v>
      </c>
      <c r="K5946" s="6">
        <f>COUNTIFS(pg_transaction_cleaned!$O$2:$O$5743,A5946,pg_transaction_cleaned!$F$2:$F$5743,"CAPTURE")</f>
        <v>1</v>
      </c>
      <c r="L5946" s="7">
        <f>SUMIFS(pg_transaction_cleaned!$H$2:$H$5743,pg_transaction_cleaned!$O$2:$O$5743,A5946,pg_transaction_cleaned!$F$2:$F$5743,"CAPTURE")</f>
        <v>499</v>
      </c>
      <c r="M5946" s="6">
        <f>COUNTIFS(pg_transaction_cleaned!$O$2:$O$5743,A5946,pg_transaction_cleaned!$F$2:$F$5743,"REFUND")</f>
        <v>0</v>
      </c>
      <c r="N5946" s="7">
        <f>SUMIFS(pg_transaction_cleaned!$H$2:$H$5743,pg_transaction_cleaned!$O$2:$O$5743,A5946,pg_transaction_cleaned!$F$2:$F$5743,"REFUND")</f>
        <v>0</v>
      </c>
      <c r="O5946" s="6" t="str">
        <f t="shared" si="464"/>
        <v>OK</v>
      </c>
      <c r="P5946" s="8">
        <f t="shared" si="465"/>
        <v>0</v>
      </c>
    </row>
    <row r="5947" spans="1:16" x14ac:dyDescent="0.3">
      <c r="A5947" s="6" t="s">
        <v>11717</v>
      </c>
      <c r="B5947" s="6" t="s">
        <v>11903</v>
      </c>
      <c r="C5947" s="6" t="s">
        <v>11718</v>
      </c>
      <c r="D5947" s="6" t="s">
        <v>48</v>
      </c>
      <c r="E5947" s="6" t="s">
        <v>18</v>
      </c>
      <c r="F5947" s="6" t="s">
        <v>12010</v>
      </c>
      <c r="G5947" s="6" t="s">
        <v>19</v>
      </c>
      <c r="H5947" s="10">
        <f t="shared" si="461"/>
        <v>46277</v>
      </c>
      <c r="I5947" s="7">
        <f t="shared" si="462"/>
        <v>11498</v>
      </c>
      <c r="J5947" s="6" t="str">
        <f t="shared" si="463"/>
        <v>Jaipur</v>
      </c>
      <c r="K5947" s="6">
        <f>COUNTIFS(pg_transaction_cleaned!$O$2:$O$5743,A5947,pg_transaction_cleaned!$F$2:$F$5743,"CAPTURE")</f>
        <v>1</v>
      </c>
      <c r="L5947" s="7">
        <f>SUMIFS(pg_transaction_cleaned!$H$2:$H$5743,pg_transaction_cleaned!$O$2:$O$5743,A5947,pg_transaction_cleaned!$F$2:$F$5743,"CAPTURE")</f>
        <v>11498</v>
      </c>
      <c r="M5947" s="6">
        <f>COUNTIFS(pg_transaction_cleaned!$O$2:$O$5743,A5947,pg_transaction_cleaned!$F$2:$F$5743,"REFUND")</f>
        <v>0</v>
      </c>
      <c r="N5947" s="7">
        <f>SUMIFS(pg_transaction_cleaned!$H$2:$H$5743,pg_transaction_cleaned!$O$2:$O$5743,A5947,pg_transaction_cleaned!$F$2:$F$5743,"REFUND")</f>
        <v>0</v>
      </c>
      <c r="O5947" s="6" t="str">
        <f t="shared" si="464"/>
        <v>OK</v>
      </c>
      <c r="P5947" s="8">
        <f t="shared" si="465"/>
        <v>0</v>
      </c>
    </row>
    <row r="5948" spans="1:16" x14ac:dyDescent="0.3">
      <c r="A5948" s="6" t="s">
        <v>11719</v>
      </c>
      <c r="B5948" s="6" t="s">
        <v>11832</v>
      </c>
      <c r="C5948" s="6" t="s">
        <v>11720</v>
      </c>
      <c r="D5948" s="6" t="s">
        <v>26</v>
      </c>
      <c r="E5948" s="6" t="s">
        <v>18</v>
      </c>
      <c r="F5948" s="6" t="s">
        <v>11902</v>
      </c>
      <c r="G5948" s="6" t="s">
        <v>19</v>
      </c>
      <c r="H5948" s="10">
        <f t="shared" si="461"/>
        <v>46273</v>
      </c>
      <c r="I5948" s="7">
        <f t="shared" si="462"/>
        <v>2999</v>
      </c>
      <c r="J5948" s="6" t="str">
        <f t="shared" si="463"/>
        <v>Kolkata</v>
      </c>
      <c r="K5948" s="6">
        <f>COUNTIFS(pg_transaction_cleaned!$O$2:$O$5743,A5948,pg_transaction_cleaned!$F$2:$F$5743,"CAPTURE")</f>
        <v>1</v>
      </c>
      <c r="L5948" s="7">
        <f>SUMIFS(pg_transaction_cleaned!$H$2:$H$5743,pg_transaction_cleaned!$O$2:$O$5743,A5948,pg_transaction_cleaned!$F$2:$F$5743,"CAPTURE")</f>
        <v>2999</v>
      </c>
      <c r="M5948" s="6">
        <f>COUNTIFS(pg_transaction_cleaned!$O$2:$O$5743,A5948,pg_transaction_cleaned!$F$2:$F$5743,"REFUND")</f>
        <v>0</v>
      </c>
      <c r="N5948" s="7">
        <f>SUMIFS(pg_transaction_cleaned!$H$2:$H$5743,pg_transaction_cleaned!$O$2:$O$5743,A5948,pg_transaction_cleaned!$F$2:$F$5743,"REFUND")</f>
        <v>0</v>
      </c>
      <c r="O5948" s="6" t="str">
        <f t="shared" si="464"/>
        <v>OK</v>
      </c>
      <c r="P5948" s="8">
        <f t="shared" si="465"/>
        <v>0</v>
      </c>
    </row>
    <row r="5949" spans="1:16" x14ac:dyDescent="0.3">
      <c r="A5949" s="6" t="s">
        <v>11721</v>
      </c>
      <c r="B5949" s="6" t="s">
        <v>11859</v>
      </c>
      <c r="C5949" s="6" t="s">
        <v>11722</v>
      </c>
      <c r="D5949" s="6" t="s">
        <v>17</v>
      </c>
      <c r="E5949" s="6" t="s">
        <v>18</v>
      </c>
      <c r="F5949" s="6" t="s">
        <v>11835</v>
      </c>
      <c r="G5949" s="6" t="s">
        <v>19</v>
      </c>
      <c r="H5949" s="10">
        <f t="shared" si="461"/>
        <v>46271</v>
      </c>
      <c r="I5949" s="7">
        <f t="shared" si="462"/>
        <v>499</v>
      </c>
      <c r="J5949" s="6" t="str">
        <f t="shared" si="463"/>
        <v>Pune</v>
      </c>
      <c r="K5949" s="6">
        <f>COUNTIFS(pg_transaction_cleaned!$O$2:$O$5743,A5949,pg_transaction_cleaned!$F$2:$F$5743,"CAPTURE")</f>
        <v>1</v>
      </c>
      <c r="L5949" s="7">
        <f>SUMIFS(pg_transaction_cleaned!$H$2:$H$5743,pg_transaction_cleaned!$O$2:$O$5743,A5949,pg_transaction_cleaned!$F$2:$F$5743,"CAPTURE")</f>
        <v>499</v>
      </c>
      <c r="M5949" s="6">
        <f>COUNTIFS(pg_transaction_cleaned!$O$2:$O$5743,A5949,pg_transaction_cleaned!$F$2:$F$5743,"REFUND")</f>
        <v>0</v>
      </c>
      <c r="N5949" s="7">
        <f>SUMIFS(pg_transaction_cleaned!$H$2:$H$5743,pg_transaction_cleaned!$O$2:$O$5743,A5949,pg_transaction_cleaned!$F$2:$F$5743,"REFUND")</f>
        <v>0</v>
      </c>
      <c r="O5949" s="6" t="str">
        <f t="shared" si="464"/>
        <v>OK</v>
      </c>
      <c r="P5949" s="8">
        <f t="shared" si="465"/>
        <v>0</v>
      </c>
    </row>
    <row r="5950" spans="1:16" x14ac:dyDescent="0.3">
      <c r="A5950" s="6" t="s">
        <v>11723</v>
      </c>
      <c r="B5950" s="6" t="s">
        <v>11832</v>
      </c>
      <c r="C5950" s="6" t="s">
        <v>11724</v>
      </c>
      <c r="D5950" s="6" t="s">
        <v>61</v>
      </c>
      <c r="E5950" s="6" t="s">
        <v>27</v>
      </c>
      <c r="F5950" s="6" t="s">
        <v>11843</v>
      </c>
      <c r="G5950" s="6" t="s">
        <v>19</v>
      </c>
      <c r="H5950" s="10">
        <f t="shared" si="461"/>
        <v>46273</v>
      </c>
      <c r="I5950" s="7">
        <f t="shared" si="462"/>
        <v>349</v>
      </c>
      <c r="J5950" s="6" t="str">
        <f t="shared" si="463"/>
        <v>Delhi</v>
      </c>
      <c r="K5950" s="6">
        <f>COUNTIFS(pg_transaction_cleaned!$O$2:$O$5743,A5950,pg_transaction_cleaned!$F$2:$F$5743,"CAPTURE")</f>
        <v>1</v>
      </c>
      <c r="L5950" s="7">
        <f>SUMIFS(pg_transaction_cleaned!$H$2:$H$5743,pg_transaction_cleaned!$O$2:$O$5743,A5950,pg_transaction_cleaned!$F$2:$F$5743,"CAPTURE")</f>
        <v>349</v>
      </c>
      <c r="M5950" s="6">
        <f>COUNTIFS(pg_transaction_cleaned!$O$2:$O$5743,A5950,pg_transaction_cleaned!$F$2:$F$5743,"REFUND")</f>
        <v>0</v>
      </c>
      <c r="N5950" s="7">
        <f>SUMIFS(pg_transaction_cleaned!$H$2:$H$5743,pg_transaction_cleaned!$O$2:$O$5743,A5950,pg_transaction_cleaned!$F$2:$F$5743,"REFUND")</f>
        <v>0</v>
      </c>
      <c r="O5950" s="6" t="str">
        <f t="shared" si="464"/>
        <v>OK</v>
      </c>
      <c r="P5950" s="8">
        <f t="shared" si="465"/>
        <v>0</v>
      </c>
    </row>
    <row r="5951" spans="1:16" x14ac:dyDescent="0.3">
      <c r="A5951" s="6" t="s">
        <v>11725</v>
      </c>
      <c r="B5951" s="6" t="s">
        <v>11830</v>
      </c>
      <c r="C5951" s="6" t="s">
        <v>11726</v>
      </c>
      <c r="D5951" s="6" t="s">
        <v>26</v>
      </c>
      <c r="E5951" s="6" t="s">
        <v>18</v>
      </c>
      <c r="F5951" s="6" t="s">
        <v>11973</v>
      </c>
      <c r="G5951" s="6" t="s">
        <v>19</v>
      </c>
      <c r="H5951" s="10">
        <f t="shared" si="461"/>
        <v>46282</v>
      </c>
      <c r="I5951" s="7">
        <f t="shared" si="462"/>
        <v>2397</v>
      </c>
      <c r="J5951" s="6" t="str">
        <f t="shared" si="463"/>
        <v>Kolkata</v>
      </c>
      <c r="K5951" s="6">
        <f>COUNTIFS(pg_transaction_cleaned!$O$2:$O$5743,A5951,pg_transaction_cleaned!$F$2:$F$5743,"CAPTURE")</f>
        <v>1</v>
      </c>
      <c r="L5951" s="7">
        <f>SUMIFS(pg_transaction_cleaned!$H$2:$H$5743,pg_transaction_cleaned!$O$2:$O$5743,A5951,pg_transaction_cleaned!$F$2:$F$5743,"CAPTURE")</f>
        <v>2397</v>
      </c>
      <c r="M5951" s="6">
        <f>COUNTIFS(pg_transaction_cleaned!$O$2:$O$5743,A5951,pg_transaction_cleaned!$F$2:$F$5743,"REFUND")</f>
        <v>0</v>
      </c>
      <c r="N5951" s="7">
        <f>SUMIFS(pg_transaction_cleaned!$H$2:$H$5743,pg_transaction_cleaned!$O$2:$O$5743,A5951,pg_transaction_cleaned!$F$2:$F$5743,"REFUND")</f>
        <v>0</v>
      </c>
      <c r="O5951" s="6" t="str">
        <f t="shared" si="464"/>
        <v>OK</v>
      </c>
      <c r="P5951" s="8">
        <f t="shared" si="465"/>
        <v>0</v>
      </c>
    </row>
    <row r="5952" spans="1:16" x14ac:dyDescent="0.3">
      <c r="A5952" s="6" t="s">
        <v>11727</v>
      </c>
      <c r="B5952" s="6" t="s">
        <v>11893</v>
      </c>
      <c r="C5952" s="6" t="s">
        <v>11728</v>
      </c>
      <c r="D5952" s="6" t="s">
        <v>48</v>
      </c>
      <c r="E5952" s="6" t="s">
        <v>54</v>
      </c>
      <c r="F5952" s="6" t="s">
        <v>12115</v>
      </c>
      <c r="G5952" s="6" t="s">
        <v>19</v>
      </c>
      <c r="H5952" s="10">
        <f t="shared" si="461"/>
        <v>46280</v>
      </c>
      <c r="I5952" s="7">
        <f t="shared" si="462"/>
        <v>698</v>
      </c>
      <c r="J5952" s="6" t="str">
        <f t="shared" si="463"/>
        <v>Jaipur</v>
      </c>
      <c r="K5952" s="6">
        <f>COUNTIFS(pg_transaction_cleaned!$O$2:$O$5743,A5952,pg_transaction_cleaned!$F$2:$F$5743,"CAPTURE")</f>
        <v>1</v>
      </c>
      <c r="L5952" s="7">
        <f>SUMIFS(pg_transaction_cleaned!$H$2:$H$5743,pg_transaction_cleaned!$O$2:$O$5743,A5952,pg_transaction_cleaned!$F$2:$F$5743,"CAPTURE")</f>
        <v>698</v>
      </c>
      <c r="M5952" s="6">
        <f>COUNTIFS(pg_transaction_cleaned!$O$2:$O$5743,A5952,pg_transaction_cleaned!$F$2:$F$5743,"REFUND")</f>
        <v>0</v>
      </c>
      <c r="N5952" s="7">
        <f>SUMIFS(pg_transaction_cleaned!$H$2:$H$5743,pg_transaction_cleaned!$O$2:$O$5743,A5952,pg_transaction_cleaned!$F$2:$F$5743,"REFUND")</f>
        <v>0</v>
      </c>
      <c r="O5952" s="6" t="str">
        <f t="shared" si="464"/>
        <v>OK</v>
      </c>
      <c r="P5952" s="8">
        <f t="shared" si="465"/>
        <v>0</v>
      </c>
    </row>
    <row r="5953" spans="1:16" x14ac:dyDescent="0.3">
      <c r="A5953" s="6" t="s">
        <v>11729</v>
      </c>
      <c r="B5953" s="6" t="s">
        <v>11875</v>
      </c>
      <c r="C5953" s="6" t="s">
        <v>11730</v>
      </c>
      <c r="D5953" s="6" t="s">
        <v>48</v>
      </c>
      <c r="E5953" s="6" t="s">
        <v>18</v>
      </c>
      <c r="F5953" s="6" t="s">
        <v>12130</v>
      </c>
      <c r="G5953" s="6" t="s">
        <v>19</v>
      </c>
      <c r="H5953" s="10">
        <f t="shared" si="461"/>
        <v>46279</v>
      </c>
      <c r="I5953" s="7">
        <f t="shared" si="462"/>
        <v>3297</v>
      </c>
      <c r="J5953" s="6" t="str">
        <f t="shared" si="463"/>
        <v>Jaipur</v>
      </c>
      <c r="K5953" s="6">
        <f>COUNTIFS(pg_transaction_cleaned!$O$2:$O$5743,A5953,pg_transaction_cleaned!$F$2:$F$5743,"CAPTURE")</f>
        <v>1</v>
      </c>
      <c r="L5953" s="7">
        <f>SUMIFS(pg_transaction_cleaned!$H$2:$H$5743,pg_transaction_cleaned!$O$2:$O$5743,A5953,pg_transaction_cleaned!$F$2:$F$5743,"CAPTURE")</f>
        <v>3297</v>
      </c>
      <c r="M5953" s="6">
        <f>COUNTIFS(pg_transaction_cleaned!$O$2:$O$5743,A5953,pg_transaction_cleaned!$F$2:$F$5743,"REFUND")</f>
        <v>0</v>
      </c>
      <c r="N5953" s="7">
        <f>SUMIFS(pg_transaction_cleaned!$H$2:$H$5743,pg_transaction_cleaned!$O$2:$O$5743,A5953,pg_transaction_cleaned!$F$2:$F$5743,"REFUND")</f>
        <v>0</v>
      </c>
      <c r="O5953" s="6" t="str">
        <f t="shared" si="464"/>
        <v>OK</v>
      </c>
      <c r="P5953" s="8">
        <f t="shared" si="465"/>
        <v>0</v>
      </c>
    </row>
    <row r="5954" spans="1:16" x14ac:dyDescent="0.3">
      <c r="A5954" s="6" t="s">
        <v>11731</v>
      </c>
      <c r="B5954" s="6" t="s">
        <v>11891</v>
      </c>
      <c r="C5954" s="6" t="s">
        <v>11732</v>
      </c>
      <c r="D5954" s="6" t="s">
        <v>61</v>
      </c>
      <c r="E5954" s="6" t="s">
        <v>18</v>
      </c>
      <c r="F5954" s="6" t="s">
        <v>11855</v>
      </c>
      <c r="G5954" s="6" t="s">
        <v>19</v>
      </c>
      <c r="H5954" s="10">
        <f t="shared" ref="H5954:H6001" si="466">IF(MID(B5954,5,1)="-",DATE(LEFT(B5954,4),MID(B5954,6,2),RIGHT(B5954,2)),DATE(RIGHT(B5954,4),MID(B5954,4,2),LEFT(B5954,2)))</f>
        <v>46278</v>
      </c>
      <c r="I5954" s="7">
        <f t="shared" ref="I5954:I6001" si="467">VALUE(SUBSTITUTE(F5954,",",""))</f>
        <v>4999</v>
      </c>
      <c r="J5954" s="6" t="str">
        <f t="shared" ref="J5954:J6001" si="468">IF(TRIM(D5954)="","Unknown",TRIM(D5954))</f>
        <v>Delhi</v>
      </c>
      <c r="K5954" s="6">
        <f>COUNTIFS(pg_transaction_cleaned!$O$2:$O$5743,A5954,pg_transaction_cleaned!$F$2:$F$5743,"CAPTURE")</f>
        <v>1</v>
      </c>
      <c r="L5954" s="7">
        <f>SUMIFS(pg_transaction_cleaned!$H$2:$H$5743,pg_transaction_cleaned!$O$2:$O$5743,A5954,pg_transaction_cleaned!$F$2:$F$5743,"CAPTURE")</f>
        <v>4999</v>
      </c>
      <c r="M5954" s="6">
        <f>COUNTIFS(pg_transaction_cleaned!$O$2:$O$5743,A5954,pg_transaction_cleaned!$F$2:$F$5743,"REFUND")</f>
        <v>0</v>
      </c>
      <c r="N5954" s="7">
        <f>SUMIFS(pg_transaction_cleaned!$H$2:$H$5743,pg_transaction_cleaned!$O$2:$O$5743,A5954,pg_transaction_cleaned!$F$2:$F$5743,"REFUND")</f>
        <v>0</v>
      </c>
      <c r="O5954" s="6" t="str">
        <f t="shared" si="464"/>
        <v>OK</v>
      </c>
      <c r="P5954" s="8">
        <f t="shared" si="465"/>
        <v>0</v>
      </c>
    </row>
    <row r="5955" spans="1:16" x14ac:dyDescent="0.3">
      <c r="A5955" s="6" t="s">
        <v>11733</v>
      </c>
      <c r="B5955" s="6" t="s">
        <v>11859</v>
      </c>
      <c r="C5955" s="6" t="s">
        <v>9643</v>
      </c>
      <c r="D5955" s="6" t="s">
        <v>51</v>
      </c>
      <c r="E5955" s="6" t="s">
        <v>18</v>
      </c>
      <c r="F5955" s="6" t="s">
        <v>11841</v>
      </c>
      <c r="G5955" s="6" t="s">
        <v>19</v>
      </c>
      <c r="H5955" s="10">
        <f t="shared" si="466"/>
        <v>46271</v>
      </c>
      <c r="I5955" s="7">
        <f t="shared" si="467"/>
        <v>2499</v>
      </c>
      <c r="J5955" s="6" t="str">
        <f t="shared" si="468"/>
        <v>Chennai</v>
      </c>
      <c r="K5955" s="6">
        <f>COUNTIFS(pg_transaction_cleaned!$O$2:$O$5743,A5955,pg_transaction_cleaned!$F$2:$F$5743,"CAPTURE")</f>
        <v>1</v>
      </c>
      <c r="L5955" s="7">
        <f>SUMIFS(pg_transaction_cleaned!$H$2:$H$5743,pg_transaction_cleaned!$O$2:$O$5743,A5955,pg_transaction_cleaned!$F$2:$F$5743,"CAPTURE")</f>
        <v>2499</v>
      </c>
      <c r="M5955" s="6">
        <f>COUNTIFS(pg_transaction_cleaned!$O$2:$O$5743,A5955,pg_transaction_cleaned!$F$2:$F$5743,"REFUND")</f>
        <v>0</v>
      </c>
      <c r="N5955" s="7">
        <f>SUMIFS(pg_transaction_cleaned!$H$2:$H$5743,pg_transaction_cleaned!$O$2:$O$5743,A5955,pg_transaction_cleaned!$F$2:$F$5743,"REFUND")</f>
        <v>0</v>
      </c>
      <c r="O5955" s="6" t="str">
        <f t="shared" ref="O5955:O6001" si="469">IF(AND(G5955="Paid",K5955=0),"Paid, no payment",IF(AND(OR(G5955="Failed",G5955="Cancelled"),K5955&gt;0),"Payment on failed/cancelled",IF(K5955&gt;1,"Duplicate charge",IF(AND(K5955=1,ROUND(L5955-I5955,2)&lt;&gt;0),"Amount difference",IF(AND(G5955="Refunded",M5955=0),"Refunded, no refund",IF(AND(G5955&lt;&gt;"Refunded",M5955&gt;0),"Refund, order not Refunded",IF(AND(M5955&gt;0,ROUND(N5955-I5955,2)&lt;&gt;0),"Refund amount differs","OK")))))))</f>
        <v>OK</v>
      </c>
      <c r="P5955" s="8">
        <f t="shared" ref="P5955:P6001" si="470">IF(O5955="OK",0,IF(O5955="Paid, no payment",I5955,IF(O5955="Payment on failed/cancelled",L5955,IF(OR(O5955="Duplicate charge",O5955="Amount difference"),L5955-I5955,IF(O5955="Refunded, no refund",I5955,N5955)))))</f>
        <v>0</v>
      </c>
    </row>
    <row r="5956" spans="1:16" x14ac:dyDescent="0.3">
      <c r="A5956" s="6" t="s">
        <v>11734</v>
      </c>
      <c r="B5956" s="6" t="s">
        <v>11862</v>
      </c>
      <c r="C5956" s="6" t="s">
        <v>11735</v>
      </c>
      <c r="D5956" s="6" t="s">
        <v>17</v>
      </c>
      <c r="E5956" s="6" t="s">
        <v>18</v>
      </c>
      <c r="F5956" s="6" t="s">
        <v>12026</v>
      </c>
      <c r="G5956" s="6" t="s">
        <v>80</v>
      </c>
      <c r="H5956" s="10">
        <f t="shared" si="466"/>
        <v>46272</v>
      </c>
      <c r="I5956" s="7">
        <f t="shared" si="467"/>
        <v>9097</v>
      </c>
      <c r="J5956" s="6" t="str">
        <f t="shared" si="468"/>
        <v>Pune</v>
      </c>
      <c r="K5956" s="6">
        <f>COUNTIFS(pg_transaction_cleaned!$O$2:$O$5743,A5956,pg_transaction_cleaned!$F$2:$F$5743,"CAPTURE")</f>
        <v>0</v>
      </c>
      <c r="L5956" s="7">
        <f>SUMIFS(pg_transaction_cleaned!$H$2:$H$5743,pg_transaction_cleaned!$O$2:$O$5743,A5956,pg_transaction_cleaned!$F$2:$F$5743,"CAPTURE")</f>
        <v>0</v>
      </c>
      <c r="M5956" s="6">
        <f>COUNTIFS(pg_transaction_cleaned!$O$2:$O$5743,A5956,pg_transaction_cleaned!$F$2:$F$5743,"REFUND")</f>
        <v>0</v>
      </c>
      <c r="N5956" s="7">
        <f>SUMIFS(pg_transaction_cleaned!$H$2:$H$5743,pg_transaction_cleaned!$O$2:$O$5743,A5956,pg_transaction_cleaned!$F$2:$F$5743,"REFUND")</f>
        <v>0</v>
      </c>
      <c r="O5956" s="6" t="str">
        <f t="shared" si="469"/>
        <v>OK</v>
      </c>
      <c r="P5956" s="8">
        <f t="shared" si="470"/>
        <v>0</v>
      </c>
    </row>
    <row r="5957" spans="1:16" x14ac:dyDescent="0.3">
      <c r="A5957" s="6" t="s">
        <v>11736</v>
      </c>
      <c r="B5957" s="6" t="s">
        <v>11846</v>
      </c>
      <c r="C5957" s="6" t="s">
        <v>11737</v>
      </c>
      <c r="D5957" s="6" t="s">
        <v>34</v>
      </c>
      <c r="E5957" s="6" t="s">
        <v>27</v>
      </c>
      <c r="F5957" s="6" t="s">
        <v>11858</v>
      </c>
      <c r="G5957" s="6" t="s">
        <v>19</v>
      </c>
      <c r="H5957" s="10">
        <f t="shared" si="466"/>
        <v>46285</v>
      </c>
      <c r="I5957" s="7">
        <f t="shared" si="467"/>
        <v>5798</v>
      </c>
      <c r="J5957" s="6" t="str">
        <f t="shared" si="468"/>
        <v>Ahmedabad</v>
      </c>
      <c r="K5957" s="6">
        <f>COUNTIFS(pg_transaction_cleaned!$O$2:$O$5743,A5957,pg_transaction_cleaned!$F$2:$F$5743,"CAPTURE")</f>
        <v>1</v>
      </c>
      <c r="L5957" s="7">
        <f>SUMIFS(pg_transaction_cleaned!$H$2:$H$5743,pg_transaction_cleaned!$O$2:$O$5743,A5957,pg_transaction_cleaned!$F$2:$F$5743,"CAPTURE")</f>
        <v>5798</v>
      </c>
      <c r="M5957" s="6">
        <f>COUNTIFS(pg_transaction_cleaned!$O$2:$O$5743,A5957,pg_transaction_cleaned!$F$2:$F$5743,"REFUND")</f>
        <v>0</v>
      </c>
      <c r="N5957" s="7">
        <f>SUMIFS(pg_transaction_cleaned!$H$2:$H$5743,pg_transaction_cleaned!$O$2:$O$5743,A5957,pg_transaction_cleaned!$F$2:$F$5743,"REFUND")</f>
        <v>0</v>
      </c>
      <c r="O5957" s="6" t="str">
        <f t="shared" si="469"/>
        <v>OK</v>
      </c>
      <c r="P5957" s="8">
        <f t="shared" si="470"/>
        <v>0</v>
      </c>
    </row>
    <row r="5958" spans="1:16" x14ac:dyDescent="0.3">
      <c r="A5958" s="6" t="s">
        <v>11738</v>
      </c>
      <c r="B5958" s="6" t="s">
        <v>12163</v>
      </c>
      <c r="C5958" s="6" t="s">
        <v>11739</v>
      </c>
      <c r="D5958" s="6" t="s">
        <v>48</v>
      </c>
      <c r="E5958" s="6" t="s">
        <v>18</v>
      </c>
      <c r="F5958" s="6" t="s">
        <v>11827</v>
      </c>
      <c r="G5958" s="6" t="s">
        <v>19</v>
      </c>
      <c r="H5958" s="10">
        <f t="shared" si="466"/>
        <v>46276</v>
      </c>
      <c r="I5958" s="7">
        <f t="shared" si="467"/>
        <v>299</v>
      </c>
      <c r="J5958" s="6" t="str">
        <f t="shared" si="468"/>
        <v>Jaipur</v>
      </c>
      <c r="K5958" s="6">
        <f>COUNTIFS(pg_transaction_cleaned!$O$2:$O$5743,A5958,pg_transaction_cleaned!$F$2:$F$5743,"CAPTURE")</f>
        <v>1</v>
      </c>
      <c r="L5958" s="7">
        <f>SUMIFS(pg_transaction_cleaned!$H$2:$H$5743,pg_transaction_cleaned!$O$2:$O$5743,A5958,pg_transaction_cleaned!$F$2:$F$5743,"CAPTURE")</f>
        <v>299</v>
      </c>
      <c r="M5958" s="6">
        <f>COUNTIFS(pg_transaction_cleaned!$O$2:$O$5743,A5958,pg_transaction_cleaned!$F$2:$F$5743,"REFUND")</f>
        <v>0</v>
      </c>
      <c r="N5958" s="7">
        <f>SUMIFS(pg_transaction_cleaned!$H$2:$H$5743,pg_transaction_cleaned!$O$2:$O$5743,A5958,pg_transaction_cleaned!$F$2:$F$5743,"REFUND")</f>
        <v>0</v>
      </c>
      <c r="O5958" s="6" t="str">
        <f t="shared" si="469"/>
        <v>OK</v>
      </c>
      <c r="P5958" s="8">
        <f t="shared" si="470"/>
        <v>0</v>
      </c>
    </row>
    <row r="5959" spans="1:16" x14ac:dyDescent="0.3">
      <c r="A5959" s="6" t="s">
        <v>11740</v>
      </c>
      <c r="B5959" s="6" t="s">
        <v>11949</v>
      </c>
      <c r="C5959" s="6" t="s">
        <v>11741</v>
      </c>
      <c r="D5959" s="6" t="s">
        <v>42</v>
      </c>
      <c r="E5959" s="6" t="s">
        <v>27</v>
      </c>
      <c r="F5959" s="6" t="s">
        <v>11931</v>
      </c>
      <c r="G5959" s="6" t="s">
        <v>19</v>
      </c>
      <c r="H5959" s="10">
        <f t="shared" si="466"/>
        <v>46275</v>
      </c>
      <c r="I5959" s="7">
        <f t="shared" si="467"/>
        <v>2998</v>
      </c>
      <c r="J5959" s="6" t="str">
        <f t="shared" si="468"/>
        <v>Hyderabad</v>
      </c>
      <c r="K5959" s="6">
        <f>COUNTIFS(pg_transaction_cleaned!$O$2:$O$5743,A5959,pg_transaction_cleaned!$F$2:$F$5743,"CAPTURE")</f>
        <v>1</v>
      </c>
      <c r="L5959" s="7">
        <f>SUMIFS(pg_transaction_cleaned!$H$2:$H$5743,pg_transaction_cleaned!$O$2:$O$5743,A5959,pg_transaction_cleaned!$F$2:$F$5743,"CAPTURE")</f>
        <v>2998</v>
      </c>
      <c r="M5959" s="6">
        <f>COUNTIFS(pg_transaction_cleaned!$O$2:$O$5743,A5959,pg_transaction_cleaned!$F$2:$F$5743,"REFUND")</f>
        <v>0</v>
      </c>
      <c r="N5959" s="7">
        <f>SUMIFS(pg_transaction_cleaned!$H$2:$H$5743,pg_transaction_cleaned!$O$2:$O$5743,A5959,pg_transaction_cleaned!$F$2:$F$5743,"REFUND")</f>
        <v>0</v>
      </c>
      <c r="O5959" s="6" t="str">
        <f t="shared" si="469"/>
        <v>OK</v>
      </c>
      <c r="P5959" s="8">
        <f t="shared" si="470"/>
        <v>0</v>
      </c>
    </row>
    <row r="5960" spans="1:16" x14ac:dyDescent="0.3">
      <c r="A5960" s="6" t="s">
        <v>11742</v>
      </c>
      <c r="B5960" s="6" t="s">
        <v>11875</v>
      </c>
      <c r="C5960" s="6" t="s">
        <v>11743</v>
      </c>
      <c r="D5960" s="6" t="s">
        <v>23</v>
      </c>
      <c r="E5960" s="6" t="s">
        <v>18</v>
      </c>
      <c r="F5960" s="6" t="s">
        <v>11872</v>
      </c>
      <c r="G5960" s="6" t="s">
        <v>19</v>
      </c>
      <c r="H5960" s="10">
        <f t="shared" si="466"/>
        <v>46279</v>
      </c>
      <c r="I5960" s="7">
        <f t="shared" si="467"/>
        <v>3998</v>
      </c>
      <c r="J5960" s="6" t="str">
        <f t="shared" si="468"/>
        <v>Bengaluru</v>
      </c>
      <c r="K5960" s="6">
        <f>COUNTIFS(pg_transaction_cleaned!$O$2:$O$5743,A5960,pg_transaction_cleaned!$F$2:$F$5743,"CAPTURE")</f>
        <v>1</v>
      </c>
      <c r="L5960" s="7">
        <f>SUMIFS(pg_transaction_cleaned!$H$2:$H$5743,pg_transaction_cleaned!$O$2:$O$5743,A5960,pg_transaction_cleaned!$F$2:$F$5743,"CAPTURE")</f>
        <v>3998</v>
      </c>
      <c r="M5960" s="6">
        <f>COUNTIFS(pg_transaction_cleaned!$O$2:$O$5743,A5960,pg_transaction_cleaned!$F$2:$F$5743,"REFUND")</f>
        <v>0</v>
      </c>
      <c r="N5960" s="7">
        <f>SUMIFS(pg_transaction_cleaned!$H$2:$H$5743,pg_transaction_cleaned!$O$2:$O$5743,A5960,pg_transaction_cleaned!$F$2:$F$5743,"REFUND")</f>
        <v>0</v>
      </c>
      <c r="O5960" s="6" t="str">
        <f t="shared" si="469"/>
        <v>OK</v>
      </c>
      <c r="P5960" s="8">
        <f t="shared" si="470"/>
        <v>0</v>
      </c>
    </row>
    <row r="5961" spans="1:16" x14ac:dyDescent="0.3">
      <c r="A5961" s="6" t="s">
        <v>11744</v>
      </c>
      <c r="B5961" s="6" t="s">
        <v>11928</v>
      </c>
      <c r="C5961" s="6" t="s">
        <v>11745</v>
      </c>
      <c r="D5961" s="6" t="s">
        <v>48</v>
      </c>
      <c r="E5961" s="6" t="s">
        <v>43</v>
      </c>
      <c r="F5961" s="6" t="s">
        <v>12029</v>
      </c>
      <c r="G5961" s="6" t="s">
        <v>19</v>
      </c>
      <c r="H5961" s="10">
        <f t="shared" si="466"/>
        <v>46266</v>
      </c>
      <c r="I5961" s="7">
        <f t="shared" si="467"/>
        <v>3597</v>
      </c>
      <c r="J5961" s="6" t="str">
        <f t="shared" si="468"/>
        <v>Jaipur</v>
      </c>
      <c r="K5961" s="6">
        <f>COUNTIFS(pg_transaction_cleaned!$O$2:$O$5743,A5961,pg_transaction_cleaned!$F$2:$F$5743,"CAPTURE")</f>
        <v>1</v>
      </c>
      <c r="L5961" s="7">
        <f>SUMIFS(pg_transaction_cleaned!$H$2:$H$5743,pg_transaction_cleaned!$O$2:$O$5743,A5961,pg_transaction_cleaned!$F$2:$F$5743,"CAPTURE")</f>
        <v>3597</v>
      </c>
      <c r="M5961" s="6">
        <f>COUNTIFS(pg_transaction_cleaned!$O$2:$O$5743,A5961,pg_transaction_cleaned!$F$2:$F$5743,"REFUND")</f>
        <v>0</v>
      </c>
      <c r="N5961" s="7">
        <f>SUMIFS(pg_transaction_cleaned!$H$2:$H$5743,pg_transaction_cleaned!$O$2:$O$5743,A5961,pg_transaction_cleaned!$F$2:$F$5743,"REFUND")</f>
        <v>0</v>
      </c>
      <c r="O5961" s="6" t="str">
        <f t="shared" si="469"/>
        <v>OK</v>
      </c>
      <c r="P5961" s="8">
        <f t="shared" si="470"/>
        <v>0</v>
      </c>
    </row>
    <row r="5962" spans="1:16" x14ac:dyDescent="0.3">
      <c r="A5962" s="6" t="s">
        <v>11746</v>
      </c>
      <c r="B5962" s="6" t="s">
        <v>11832</v>
      </c>
      <c r="C5962" s="6" t="s">
        <v>11747</v>
      </c>
      <c r="D5962" s="6" t="s">
        <v>61</v>
      </c>
      <c r="E5962" s="6" t="s">
        <v>18</v>
      </c>
      <c r="F5962" s="6" t="s">
        <v>11837</v>
      </c>
      <c r="G5962" s="6" t="s">
        <v>19</v>
      </c>
      <c r="H5962" s="10">
        <f t="shared" si="466"/>
        <v>46273</v>
      </c>
      <c r="I5962" s="7">
        <f t="shared" si="467"/>
        <v>999</v>
      </c>
      <c r="J5962" s="6" t="str">
        <f t="shared" si="468"/>
        <v>Delhi</v>
      </c>
      <c r="K5962" s="6">
        <f>COUNTIFS(pg_transaction_cleaned!$O$2:$O$5743,A5962,pg_transaction_cleaned!$F$2:$F$5743,"CAPTURE")</f>
        <v>1</v>
      </c>
      <c r="L5962" s="7">
        <f>SUMIFS(pg_transaction_cleaned!$H$2:$H$5743,pg_transaction_cleaned!$O$2:$O$5743,A5962,pg_transaction_cleaned!$F$2:$F$5743,"CAPTURE")</f>
        <v>999</v>
      </c>
      <c r="M5962" s="6">
        <f>COUNTIFS(pg_transaction_cleaned!$O$2:$O$5743,A5962,pg_transaction_cleaned!$F$2:$F$5743,"REFUND")</f>
        <v>0</v>
      </c>
      <c r="N5962" s="7">
        <f>SUMIFS(pg_transaction_cleaned!$H$2:$H$5743,pg_transaction_cleaned!$O$2:$O$5743,A5962,pg_transaction_cleaned!$F$2:$F$5743,"REFUND")</f>
        <v>0</v>
      </c>
      <c r="O5962" s="6" t="str">
        <f t="shared" si="469"/>
        <v>OK</v>
      </c>
      <c r="P5962" s="8">
        <f t="shared" si="470"/>
        <v>0</v>
      </c>
    </row>
    <row r="5963" spans="1:16" x14ac:dyDescent="0.3">
      <c r="A5963" s="6" t="s">
        <v>11748</v>
      </c>
      <c r="B5963" s="6" t="s">
        <v>11844</v>
      </c>
      <c r="C5963" s="6" t="s">
        <v>11749</v>
      </c>
      <c r="D5963" s="6" t="s">
        <v>61</v>
      </c>
      <c r="E5963" s="6" t="s">
        <v>54</v>
      </c>
      <c r="F5963" s="6" t="s">
        <v>12003</v>
      </c>
      <c r="G5963" s="6" t="s">
        <v>19</v>
      </c>
      <c r="H5963" s="10">
        <f t="shared" si="466"/>
        <v>46280</v>
      </c>
      <c r="I5963" s="7">
        <f t="shared" si="467"/>
        <v>1499</v>
      </c>
      <c r="J5963" s="6" t="str">
        <f t="shared" si="468"/>
        <v>Delhi</v>
      </c>
      <c r="K5963" s="6">
        <f>COUNTIFS(pg_transaction_cleaned!$O$2:$O$5743,A5963,pg_transaction_cleaned!$F$2:$F$5743,"CAPTURE")</f>
        <v>1</v>
      </c>
      <c r="L5963" s="7">
        <f>SUMIFS(pg_transaction_cleaned!$H$2:$H$5743,pg_transaction_cleaned!$O$2:$O$5743,A5963,pg_transaction_cleaned!$F$2:$F$5743,"CAPTURE")</f>
        <v>1499</v>
      </c>
      <c r="M5963" s="6">
        <f>COUNTIFS(pg_transaction_cleaned!$O$2:$O$5743,A5963,pg_transaction_cleaned!$F$2:$F$5743,"REFUND")</f>
        <v>0</v>
      </c>
      <c r="N5963" s="7">
        <f>SUMIFS(pg_transaction_cleaned!$H$2:$H$5743,pg_transaction_cleaned!$O$2:$O$5743,A5963,pg_transaction_cleaned!$F$2:$F$5743,"REFUND")</f>
        <v>0</v>
      </c>
      <c r="O5963" s="6" t="str">
        <f t="shared" si="469"/>
        <v>OK</v>
      </c>
      <c r="P5963" s="8">
        <f t="shared" si="470"/>
        <v>0</v>
      </c>
    </row>
    <row r="5964" spans="1:16" x14ac:dyDescent="0.3">
      <c r="A5964" s="6" t="s">
        <v>11750</v>
      </c>
      <c r="B5964" s="6" t="s">
        <v>11838</v>
      </c>
      <c r="C5964" s="6" t="s">
        <v>11751</v>
      </c>
      <c r="D5964" s="6"/>
      <c r="E5964" s="6" t="s">
        <v>43</v>
      </c>
      <c r="F5964" s="6" t="s">
        <v>11841</v>
      </c>
      <c r="G5964" s="6" t="s">
        <v>19</v>
      </c>
      <c r="H5964" s="10">
        <f t="shared" si="466"/>
        <v>46283</v>
      </c>
      <c r="I5964" s="7">
        <f t="shared" si="467"/>
        <v>2499</v>
      </c>
      <c r="J5964" s="6" t="str">
        <f t="shared" si="468"/>
        <v>Unknown</v>
      </c>
      <c r="K5964" s="6">
        <f>COUNTIFS(pg_transaction_cleaned!$O$2:$O$5743,A5964,pg_transaction_cleaned!$F$2:$F$5743,"CAPTURE")</f>
        <v>1</v>
      </c>
      <c r="L5964" s="7">
        <f>SUMIFS(pg_transaction_cleaned!$H$2:$H$5743,pg_transaction_cleaned!$O$2:$O$5743,A5964,pg_transaction_cleaned!$F$2:$F$5743,"CAPTURE")</f>
        <v>2499</v>
      </c>
      <c r="M5964" s="6">
        <f>COUNTIFS(pg_transaction_cleaned!$O$2:$O$5743,A5964,pg_transaction_cleaned!$F$2:$F$5743,"REFUND")</f>
        <v>0</v>
      </c>
      <c r="N5964" s="7">
        <f>SUMIFS(pg_transaction_cleaned!$H$2:$H$5743,pg_transaction_cleaned!$O$2:$O$5743,A5964,pg_transaction_cleaned!$F$2:$F$5743,"REFUND")</f>
        <v>0</v>
      </c>
      <c r="O5964" s="6" t="str">
        <f t="shared" si="469"/>
        <v>OK</v>
      </c>
      <c r="P5964" s="8">
        <f t="shared" si="470"/>
        <v>0</v>
      </c>
    </row>
    <row r="5965" spans="1:16" x14ac:dyDescent="0.3">
      <c r="A5965" s="6" t="s">
        <v>11752</v>
      </c>
      <c r="B5965" s="6" t="s">
        <v>12007</v>
      </c>
      <c r="C5965" s="6" t="s">
        <v>379</v>
      </c>
      <c r="D5965" s="6" t="s">
        <v>23</v>
      </c>
      <c r="E5965" s="6" t="s">
        <v>27</v>
      </c>
      <c r="F5965" s="6" t="s">
        <v>11837</v>
      </c>
      <c r="G5965" s="6" t="s">
        <v>19</v>
      </c>
      <c r="H5965" s="10">
        <f t="shared" si="466"/>
        <v>46270</v>
      </c>
      <c r="I5965" s="7">
        <f t="shared" si="467"/>
        <v>999</v>
      </c>
      <c r="J5965" s="6" t="str">
        <f t="shared" si="468"/>
        <v>Bengaluru</v>
      </c>
      <c r="K5965" s="6">
        <f>COUNTIFS(pg_transaction_cleaned!$O$2:$O$5743,A5965,pg_transaction_cleaned!$F$2:$F$5743,"CAPTURE")</f>
        <v>1</v>
      </c>
      <c r="L5965" s="7">
        <f>SUMIFS(pg_transaction_cleaned!$H$2:$H$5743,pg_transaction_cleaned!$O$2:$O$5743,A5965,pg_transaction_cleaned!$F$2:$F$5743,"CAPTURE")</f>
        <v>999</v>
      </c>
      <c r="M5965" s="6">
        <f>COUNTIFS(pg_transaction_cleaned!$O$2:$O$5743,A5965,pg_transaction_cleaned!$F$2:$F$5743,"REFUND")</f>
        <v>0</v>
      </c>
      <c r="N5965" s="7">
        <f>SUMIFS(pg_transaction_cleaned!$H$2:$H$5743,pg_transaction_cleaned!$O$2:$O$5743,A5965,pg_transaction_cleaned!$F$2:$F$5743,"REFUND")</f>
        <v>0</v>
      </c>
      <c r="O5965" s="6" t="str">
        <f t="shared" si="469"/>
        <v>OK</v>
      </c>
      <c r="P5965" s="8">
        <f t="shared" si="470"/>
        <v>0</v>
      </c>
    </row>
    <row r="5966" spans="1:16" x14ac:dyDescent="0.3">
      <c r="A5966" s="6" t="s">
        <v>11753</v>
      </c>
      <c r="B5966" s="6" t="s">
        <v>11866</v>
      </c>
      <c r="C5966" s="6" t="s">
        <v>11754</v>
      </c>
      <c r="D5966" s="6" t="s">
        <v>75</v>
      </c>
      <c r="E5966" s="6" t="s">
        <v>43</v>
      </c>
      <c r="F5966" s="6" t="s">
        <v>11839</v>
      </c>
      <c r="G5966" s="6" t="s">
        <v>115</v>
      </c>
      <c r="H5966" s="10">
        <f t="shared" si="466"/>
        <v>46274</v>
      </c>
      <c r="I5966" s="7">
        <f t="shared" si="467"/>
        <v>1299</v>
      </c>
      <c r="J5966" s="6" t="str">
        <f t="shared" si="468"/>
        <v>Mumbai</v>
      </c>
      <c r="K5966" s="6">
        <f>COUNTIFS(pg_transaction_cleaned!$O$2:$O$5743,A5966,pg_transaction_cleaned!$F$2:$F$5743,"CAPTURE")</f>
        <v>0</v>
      </c>
      <c r="L5966" s="7">
        <f>SUMIFS(pg_transaction_cleaned!$H$2:$H$5743,pg_transaction_cleaned!$O$2:$O$5743,A5966,pg_transaction_cleaned!$F$2:$F$5743,"CAPTURE")</f>
        <v>0</v>
      </c>
      <c r="M5966" s="6">
        <f>COUNTIFS(pg_transaction_cleaned!$O$2:$O$5743,A5966,pg_transaction_cleaned!$F$2:$F$5743,"REFUND")</f>
        <v>0</v>
      </c>
      <c r="N5966" s="7">
        <f>SUMIFS(pg_transaction_cleaned!$H$2:$H$5743,pg_transaction_cleaned!$O$2:$O$5743,A5966,pg_transaction_cleaned!$F$2:$F$5743,"REFUND")</f>
        <v>0</v>
      </c>
      <c r="O5966" s="6" t="str">
        <f t="shared" si="469"/>
        <v>OK</v>
      </c>
      <c r="P5966" s="8">
        <f t="shared" si="470"/>
        <v>0</v>
      </c>
    </row>
    <row r="5967" spans="1:16" x14ac:dyDescent="0.3">
      <c r="A5967" s="6" t="s">
        <v>11755</v>
      </c>
      <c r="B5967" s="6" t="s">
        <v>11887</v>
      </c>
      <c r="C5967" s="6" t="s">
        <v>11756</v>
      </c>
      <c r="D5967" s="6" t="s">
        <v>26</v>
      </c>
      <c r="E5967" s="6" t="s">
        <v>18</v>
      </c>
      <c r="F5967" s="6" t="s">
        <v>11948</v>
      </c>
      <c r="G5967" s="6" t="s">
        <v>19</v>
      </c>
      <c r="H5967" s="10">
        <f t="shared" si="466"/>
        <v>46268</v>
      </c>
      <c r="I5967" s="7">
        <f t="shared" si="467"/>
        <v>2798</v>
      </c>
      <c r="J5967" s="6" t="str">
        <f t="shared" si="468"/>
        <v>Kolkata</v>
      </c>
      <c r="K5967" s="6">
        <f>COUNTIFS(pg_transaction_cleaned!$O$2:$O$5743,A5967,pg_transaction_cleaned!$F$2:$F$5743,"CAPTURE")</f>
        <v>1</v>
      </c>
      <c r="L5967" s="7">
        <f>SUMIFS(pg_transaction_cleaned!$H$2:$H$5743,pg_transaction_cleaned!$O$2:$O$5743,A5967,pg_transaction_cleaned!$F$2:$F$5743,"CAPTURE")</f>
        <v>2798</v>
      </c>
      <c r="M5967" s="6">
        <f>COUNTIFS(pg_transaction_cleaned!$O$2:$O$5743,A5967,pg_transaction_cleaned!$F$2:$F$5743,"REFUND")</f>
        <v>0</v>
      </c>
      <c r="N5967" s="7">
        <f>SUMIFS(pg_transaction_cleaned!$H$2:$H$5743,pg_transaction_cleaned!$O$2:$O$5743,A5967,pg_transaction_cleaned!$F$2:$F$5743,"REFUND")</f>
        <v>0</v>
      </c>
      <c r="O5967" s="6" t="str">
        <f t="shared" si="469"/>
        <v>OK</v>
      </c>
      <c r="P5967" s="8">
        <f t="shared" si="470"/>
        <v>0</v>
      </c>
    </row>
    <row r="5968" spans="1:16" x14ac:dyDescent="0.3">
      <c r="A5968" s="6" t="s">
        <v>11757</v>
      </c>
      <c r="B5968" s="6" t="s">
        <v>11909</v>
      </c>
      <c r="C5968" s="6" t="s">
        <v>445</v>
      </c>
      <c r="D5968" s="6" t="s">
        <v>34</v>
      </c>
      <c r="E5968" s="6" t="s">
        <v>27</v>
      </c>
      <c r="F5968" s="6" t="s">
        <v>11843</v>
      </c>
      <c r="G5968" s="6" t="s">
        <v>19</v>
      </c>
      <c r="H5968" s="10">
        <f t="shared" si="466"/>
        <v>46276</v>
      </c>
      <c r="I5968" s="7">
        <f t="shared" si="467"/>
        <v>349</v>
      </c>
      <c r="J5968" s="6" t="str">
        <f t="shared" si="468"/>
        <v>Ahmedabad</v>
      </c>
      <c r="K5968" s="6">
        <f>COUNTIFS(pg_transaction_cleaned!$O$2:$O$5743,A5968,pg_transaction_cleaned!$F$2:$F$5743,"CAPTURE")</f>
        <v>1</v>
      </c>
      <c r="L5968" s="7">
        <f>SUMIFS(pg_transaction_cleaned!$H$2:$H$5743,pg_transaction_cleaned!$O$2:$O$5743,A5968,pg_transaction_cleaned!$F$2:$F$5743,"CAPTURE")</f>
        <v>349</v>
      </c>
      <c r="M5968" s="6">
        <f>COUNTIFS(pg_transaction_cleaned!$O$2:$O$5743,A5968,pg_transaction_cleaned!$F$2:$F$5743,"REFUND")</f>
        <v>0</v>
      </c>
      <c r="N5968" s="7">
        <f>SUMIFS(pg_transaction_cleaned!$H$2:$H$5743,pg_transaction_cleaned!$O$2:$O$5743,A5968,pg_transaction_cleaned!$F$2:$F$5743,"REFUND")</f>
        <v>0</v>
      </c>
      <c r="O5968" s="6" t="str">
        <f t="shared" si="469"/>
        <v>OK</v>
      </c>
      <c r="P5968" s="8">
        <f t="shared" si="470"/>
        <v>0</v>
      </c>
    </row>
    <row r="5969" spans="1:16" x14ac:dyDescent="0.3">
      <c r="A5969" s="6" t="s">
        <v>11758</v>
      </c>
      <c r="B5969" s="6" t="s">
        <v>11905</v>
      </c>
      <c r="C5969" s="6" t="s">
        <v>11759</v>
      </c>
      <c r="D5969" s="6" t="s">
        <v>42</v>
      </c>
      <c r="E5969" s="6" t="s">
        <v>18</v>
      </c>
      <c r="F5969" s="6" t="s">
        <v>11851</v>
      </c>
      <c r="G5969" s="6" t="s">
        <v>19</v>
      </c>
      <c r="H5969" s="10">
        <f t="shared" si="466"/>
        <v>46291</v>
      </c>
      <c r="I5969" s="7">
        <f t="shared" si="467"/>
        <v>3499</v>
      </c>
      <c r="J5969" s="6" t="str">
        <f t="shared" si="468"/>
        <v>Hyderabad</v>
      </c>
      <c r="K5969" s="6">
        <f>COUNTIFS(pg_transaction_cleaned!$O$2:$O$5743,A5969,pg_transaction_cleaned!$F$2:$F$5743,"CAPTURE")</f>
        <v>1</v>
      </c>
      <c r="L5969" s="7">
        <f>SUMIFS(pg_transaction_cleaned!$H$2:$H$5743,pg_transaction_cleaned!$O$2:$O$5743,A5969,pg_transaction_cleaned!$F$2:$F$5743,"CAPTURE")</f>
        <v>3499</v>
      </c>
      <c r="M5969" s="6">
        <f>COUNTIFS(pg_transaction_cleaned!$O$2:$O$5743,A5969,pg_transaction_cleaned!$F$2:$F$5743,"REFUND")</f>
        <v>0</v>
      </c>
      <c r="N5969" s="7">
        <f>SUMIFS(pg_transaction_cleaned!$H$2:$H$5743,pg_transaction_cleaned!$O$2:$O$5743,A5969,pg_transaction_cleaned!$F$2:$F$5743,"REFUND")</f>
        <v>0</v>
      </c>
      <c r="O5969" s="6" t="str">
        <f t="shared" si="469"/>
        <v>OK</v>
      </c>
      <c r="P5969" s="8">
        <f t="shared" si="470"/>
        <v>0</v>
      </c>
    </row>
    <row r="5970" spans="1:16" x14ac:dyDescent="0.3">
      <c r="A5970" s="6" t="s">
        <v>11760</v>
      </c>
      <c r="B5970" s="6" t="s">
        <v>11838</v>
      </c>
      <c r="C5970" s="6" t="s">
        <v>11761</v>
      </c>
      <c r="D5970" s="6" t="s">
        <v>48</v>
      </c>
      <c r="E5970" s="6" t="s">
        <v>27</v>
      </c>
      <c r="F5970" s="6" t="s">
        <v>11855</v>
      </c>
      <c r="G5970" s="6" t="s">
        <v>19</v>
      </c>
      <c r="H5970" s="10">
        <f t="shared" si="466"/>
        <v>46283</v>
      </c>
      <c r="I5970" s="7">
        <f t="shared" si="467"/>
        <v>4999</v>
      </c>
      <c r="J5970" s="6" t="str">
        <f t="shared" si="468"/>
        <v>Jaipur</v>
      </c>
      <c r="K5970" s="6">
        <f>COUNTIFS(pg_transaction_cleaned!$O$2:$O$5743,A5970,pg_transaction_cleaned!$F$2:$F$5743,"CAPTURE")</f>
        <v>1</v>
      </c>
      <c r="L5970" s="7">
        <f>SUMIFS(pg_transaction_cleaned!$H$2:$H$5743,pg_transaction_cleaned!$O$2:$O$5743,A5970,pg_transaction_cleaned!$F$2:$F$5743,"CAPTURE")</f>
        <v>4999</v>
      </c>
      <c r="M5970" s="6">
        <f>COUNTIFS(pg_transaction_cleaned!$O$2:$O$5743,A5970,pg_transaction_cleaned!$F$2:$F$5743,"REFUND")</f>
        <v>0</v>
      </c>
      <c r="N5970" s="7">
        <f>SUMIFS(pg_transaction_cleaned!$H$2:$H$5743,pg_transaction_cleaned!$O$2:$O$5743,A5970,pg_transaction_cleaned!$F$2:$F$5743,"REFUND")</f>
        <v>0</v>
      </c>
      <c r="O5970" s="6" t="str">
        <f t="shared" si="469"/>
        <v>OK</v>
      </c>
      <c r="P5970" s="8">
        <f t="shared" si="470"/>
        <v>0</v>
      </c>
    </row>
    <row r="5971" spans="1:16" x14ac:dyDescent="0.3">
      <c r="A5971" s="6" t="s">
        <v>11762</v>
      </c>
      <c r="B5971" s="6" t="s">
        <v>11891</v>
      </c>
      <c r="C5971" s="6" t="s">
        <v>11763</v>
      </c>
      <c r="D5971" s="6" t="s">
        <v>75</v>
      </c>
      <c r="E5971" s="6" t="s">
        <v>18</v>
      </c>
      <c r="F5971" s="6" t="s">
        <v>11902</v>
      </c>
      <c r="G5971" s="6" t="s">
        <v>19</v>
      </c>
      <c r="H5971" s="10">
        <f t="shared" si="466"/>
        <v>46278</v>
      </c>
      <c r="I5971" s="7">
        <f t="shared" si="467"/>
        <v>2999</v>
      </c>
      <c r="J5971" s="6" t="str">
        <f t="shared" si="468"/>
        <v>Mumbai</v>
      </c>
      <c r="K5971" s="6">
        <f>COUNTIFS(pg_transaction_cleaned!$O$2:$O$5743,A5971,pg_transaction_cleaned!$F$2:$F$5743,"CAPTURE")</f>
        <v>1</v>
      </c>
      <c r="L5971" s="7">
        <f>SUMIFS(pg_transaction_cleaned!$H$2:$H$5743,pg_transaction_cleaned!$O$2:$O$5743,A5971,pg_transaction_cleaned!$F$2:$F$5743,"CAPTURE")</f>
        <v>2999</v>
      </c>
      <c r="M5971" s="6">
        <f>COUNTIFS(pg_transaction_cleaned!$O$2:$O$5743,A5971,pg_transaction_cleaned!$F$2:$F$5743,"REFUND")</f>
        <v>0</v>
      </c>
      <c r="N5971" s="7">
        <f>SUMIFS(pg_transaction_cleaned!$H$2:$H$5743,pg_transaction_cleaned!$O$2:$O$5743,A5971,pg_transaction_cleaned!$F$2:$F$5743,"REFUND")</f>
        <v>0</v>
      </c>
      <c r="O5971" s="6" t="str">
        <f t="shared" si="469"/>
        <v>OK</v>
      </c>
      <c r="P5971" s="8">
        <f t="shared" si="470"/>
        <v>0</v>
      </c>
    </row>
    <row r="5972" spans="1:16" x14ac:dyDescent="0.3">
      <c r="A5972" s="6" t="s">
        <v>11764</v>
      </c>
      <c r="B5972" s="6" t="s">
        <v>11893</v>
      </c>
      <c r="C5972" s="6" t="s">
        <v>11765</v>
      </c>
      <c r="D5972" s="6"/>
      <c r="E5972" s="6" t="s">
        <v>18</v>
      </c>
      <c r="F5972" s="6" t="s">
        <v>11847</v>
      </c>
      <c r="G5972" s="6" t="s">
        <v>19</v>
      </c>
      <c r="H5972" s="10">
        <f t="shared" si="466"/>
        <v>46280</v>
      </c>
      <c r="I5972" s="7">
        <f t="shared" si="467"/>
        <v>5797</v>
      </c>
      <c r="J5972" s="6" t="str">
        <f t="shared" si="468"/>
        <v>Unknown</v>
      </c>
      <c r="K5972" s="6">
        <f>COUNTIFS(pg_transaction_cleaned!$O$2:$O$5743,A5972,pg_transaction_cleaned!$F$2:$F$5743,"CAPTURE")</f>
        <v>1</v>
      </c>
      <c r="L5972" s="7">
        <f>SUMIFS(pg_transaction_cleaned!$H$2:$H$5743,pg_transaction_cleaned!$O$2:$O$5743,A5972,pg_transaction_cleaned!$F$2:$F$5743,"CAPTURE")</f>
        <v>5797</v>
      </c>
      <c r="M5972" s="6">
        <f>COUNTIFS(pg_transaction_cleaned!$O$2:$O$5743,A5972,pg_transaction_cleaned!$F$2:$F$5743,"REFUND")</f>
        <v>0</v>
      </c>
      <c r="N5972" s="7">
        <f>SUMIFS(pg_transaction_cleaned!$H$2:$H$5743,pg_transaction_cleaned!$O$2:$O$5743,A5972,pg_transaction_cleaned!$F$2:$F$5743,"REFUND")</f>
        <v>0</v>
      </c>
      <c r="O5972" s="6" t="str">
        <f t="shared" si="469"/>
        <v>OK</v>
      </c>
      <c r="P5972" s="8">
        <f t="shared" si="470"/>
        <v>0</v>
      </c>
    </row>
    <row r="5973" spans="1:16" x14ac:dyDescent="0.3">
      <c r="A5973" s="6" t="s">
        <v>11766</v>
      </c>
      <c r="B5973" s="6" t="s">
        <v>11832</v>
      </c>
      <c r="C5973" s="6" t="s">
        <v>11767</v>
      </c>
      <c r="D5973" s="6" t="s">
        <v>17</v>
      </c>
      <c r="E5973" s="6" t="s">
        <v>18</v>
      </c>
      <c r="F5973" s="6" t="s">
        <v>11996</v>
      </c>
      <c r="G5973" s="6" t="s">
        <v>19</v>
      </c>
      <c r="H5973" s="10">
        <f t="shared" si="466"/>
        <v>46273</v>
      </c>
      <c r="I5973" s="7">
        <f t="shared" si="467"/>
        <v>4798</v>
      </c>
      <c r="J5973" s="6" t="str">
        <f t="shared" si="468"/>
        <v>Pune</v>
      </c>
      <c r="K5973" s="6">
        <f>COUNTIFS(pg_transaction_cleaned!$O$2:$O$5743,A5973,pg_transaction_cleaned!$F$2:$F$5743,"CAPTURE")</f>
        <v>1</v>
      </c>
      <c r="L5973" s="7">
        <f>SUMIFS(pg_transaction_cleaned!$H$2:$H$5743,pg_transaction_cleaned!$O$2:$O$5743,A5973,pg_transaction_cleaned!$F$2:$F$5743,"CAPTURE")</f>
        <v>4798</v>
      </c>
      <c r="M5973" s="6">
        <f>COUNTIFS(pg_transaction_cleaned!$O$2:$O$5743,A5973,pg_transaction_cleaned!$F$2:$F$5743,"REFUND")</f>
        <v>0</v>
      </c>
      <c r="N5973" s="7">
        <f>SUMIFS(pg_transaction_cleaned!$H$2:$H$5743,pg_transaction_cleaned!$O$2:$O$5743,A5973,pg_transaction_cleaned!$F$2:$F$5743,"REFUND")</f>
        <v>0</v>
      </c>
      <c r="O5973" s="6" t="str">
        <f t="shared" si="469"/>
        <v>OK</v>
      </c>
      <c r="P5973" s="8">
        <f t="shared" si="470"/>
        <v>0</v>
      </c>
    </row>
    <row r="5974" spans="1:16" x14ac:dyDescent="0.3">
      <c r="A5974" s="6" t="s">
        <v>11768</v>
      </c>
      <c r="B5974" s="6" t="s">
        <v>11842</v>
      </c>
      <c r="C5974" s="6" t="s">
        <v>11769</v>
      </c>
      <c r="D5974" s="6" t="s">
        <v>26</v>
      </c>
      <c r="E5974" s="6" t="s">
        <v>27</v>
      </c>
      <c r="F5974" s="6" t="s">
        <v>11861</v>
      </c>
      <c r="G5974" s="6" t="s">
        <v>115</v>
      </c>
      <c r="H5974" s="10">
        <f t="shared" si="466"/>
        <v>46290</v>
      </c>
      <c r="I5974" s="7">
        <f t="shared" si="467"/>
        <v>7999</v>
      </c>
      <c r="J5974" s="6" t="str">
        <f t="shared" si="468"/>
        <v>Kolkata</v>
      </c>
      <c r="K5974" s="6">
        <f>COUNTIFS(pg_transaction_cleaned!$O$2:$O$5743,A5974,pg_transaction_cleaned!$F$2:$F$5743,"CAPTURE")</f>
        <v>0</v>
      </c>
      <c r="L5974" s="7">
        <f>SUMIFS(pg_transaction_cleaned!$H$2:$H$5743,pg_transaction_cleaned!$O$2:$O$5743,A5974,pg_transaction_cleaned!$F$2:$F$5743,"CAPTURE")</f>
        <v>0</v>
      </c>
      <c r="M5974" s="6">
        <f>COUNTIFS(pg_transaction_cleaned!$O$2:$O$5743,A5974,pg_transaction_cleaned!$F$2:$F$5743,"REFUND")</f>
        <v>0</v>
      </c>
      <c r="N5974" s="7">
        <f>SUMIFS(pg_transaction_cleaned!$H$2:$H$5743,pg_transaction_cleaned!$O$2:$O$5743,A5974,pg_transaction_cleaned!$F$2:$F$5743,"REFUND")</f>
        <v>0</v>
      </c>
      <c r="O5974" s="6" t="str">
        <f t="shared" si="469"/>
        <v>OK</v>
      </c>
      <c r="P5974" s="8">
        <f t="shared" si="470"/>
        <v>0</v>
      </c>
    </row>
    <row r="5975" spans="1:16" x14ac:dyDescent="0.3">
      <c r="A5975" s="6" t="s">
        <v>11770</v>
      </c>
      <c r="B5975" s="6" t="s">
        <v>11844</v>
      </c>
      <c r="C5975" s="6" t="s">
        <v>11771</v>
      </c>
      <c r="D5975" s="6" t="s">
        <v>37</v>
      </c>
      <c r="E5975" s="6" t="s">
        <v>18</v>
      </c>
      <c r="F5975" s="6" t="s">
        <v>11910</v>
      </c>
      <c r="G5975" s="6" t="s">
        <v>19</v>
      </c>
      <c r="H5975" s="10">
        <f t="shared" si="466"/>
        <v>46280</v>
      </c>
      <c r="I5975" s="7">
        <f t="shared" si="467"/>
        <v>1648</v>
      </c>
      <c r="J5975" s="6" t="str">
        <f t="shared" si="468"/>
        <v>Lucknow</v>
      </c>
      <c r="K5975" s="6">
        <f>COUNTIFS(pg_transaction_cleaned!$O$2:$O$5743,A5975,pg_transaction_cleaned!$F$2:$F$5743,"CAPTURE")</f>
        <v>1</v>
      </c>
      <c r="L5975" s="7">
        <f>SUMIFS(pg_transaction_cleaned!$H$2:$H$5743,pg_transaction_cleaned!$O$2:$O$5743,A5975,pg_transaction_cleaned!$F$2:$F$5743,"CAPTURE")</f>
        <v>1648</v>
      </c>
      <c r="M5975" s="6">
        <f>COUNTIFS(pg_transaction_cleaned!$O$2:$O$5743,A5975,pg_transaction_cleaned!$F$2:$F$5743,"REFUND")</f>
        <v>0</v>
      </c>
      <c r="N5975" s="7">
        <f>SUMIFS(pg_transaction_cleaned!$H$2:$H$5743,pg_transaction_cleaned!$O$2:$O$5743,A5975,pg_transaction_cleaned!$F$2:$F$5743,"REFUND")</f>
        <v>0</v>
      </c>
      <c r="O5975" s="6" t="str">
        <f t="shared" si="469"/>
        <v>OK</v>
      </c>
      <c r="P5975" s="8">
        <f t="shared" si="470"/>
        <v>0</v>
      </c>
    </row>
    <row r="5976" spans="1:16" x14ac:dyDescent="0.3">
      <c r="A5976" s="6" t="s">
        <v>11772</v>
      </c>
      <c r="B5976" s="6" t="s">
        <v>12020</v>
      </c>
      <c r="C5976" s="6" t="s">
        <v>11773</v>
      </c>
      <c r="D5976" s="6" t="s">
        <v>34</v>
      </c>
      <c r="E5976" s="6" t="s">
        <v>18</v>
      </c>
      <c r="F5976" s="6" t="s">
        <v>12236</v>
      </c>
      <c r="G5976" s="6" t="s">
        <v>19</v>
      </c>
      <c r="H5976" s="10">
        <f t="shared" si="466"/>
        <v>46278</v>
      </c>
      <c r="I5976" s="7">
        <f t="shared" si="467"/>
        <v>2147</v>
      </c>
      <c r="J5976" s="6" t="str">
        <f t="shared" si="468"/>
        <v>Ahmedabad</v>
      </c>
      <c r="K5976" s="6">
        <f>COUNTIFS(pg_transaction_cleaned!$O$2:$O$5743,A5976,pg_transaction_cleaned!$F$2:$F$5743,"CAPTURE")</f>
        <v>1</v>
      </c>
      <c r="L5976" s="7">
        <f>SUMIFS(pg_transaction_cleaned!$H$2:$H$5743,pg_transaction_cleaned!$O$2:$O$5743,A5976,pg_transaction_cleaned!$F$2:$F$5743,"CAPTURE")</f>
        <v>2147</v>
      </c>
      <c r="M5976" s="6">
        <f>COUNTIFS(pg_transaction_cleaned!$O$2:$O$5743,A5976,pg_transaction_cleaned!$F$2:$F$5743,"REFUND")</f>
        <v>0</v>
      </c>
      <c r="N5976" s="7">
        <f>SUMIFS(pg_transaction_cleaned!$H$2:$H$5743,pg_transaction_cleaned!$O$2:$O$5743,A5976,pg_transaction_cleaned!$F$2:$F$5743,"REFUND")</f>
        <v>0</v>
      </c>
      <c r="O5976" s="6" t="str">
        <f t="shared" si="469"/>
        <v>OK</v>
      </c>
      <c r="P5976" s="8">
        <f t="shared" si="470"/>
        <v>0</v>
      </c>
    </row>
    <row r="5977" spans="1:16" x14ac:dyDescent="0.3">
      <c r="A5977" s="6" t="s">
        <v>11774</v>
      </c>
      <c r="B5977" s="6" t="s">
        <v>11875</v>
      </c>
      <c r="C5977" s="6" t="s">
        <v>11775</v>
      </c>
      <c r="D5977" s="6" t="s">
        <v>75</v>
      </c>
      <c r="E5977" s="6" t="s">
        <v>54</v>
      </c>
      <c r="F5977" s="6" t="s">
        <v>11837</v>
      </c>
      <c r="G5977" s="6" t="s">
        <v>19</v>
      </c>
      <c r="H5977" s="10">
        <f t="shared" si="466"/>
        <v>46279</v>
      </c>
      <c r="I5977" s="7">
        <f t="shared" si="467"/>
        <v>999</v>
      </c>
      <c r="J5977" s="6" t="str">
        <f t="shared" si="468"/>
        <v>Mumbai</v>
      </c>
      <c r="K5977" s="6">
        <f>COUNTIFS(pg_transaction_cleaned!$O$2:$O$5743,A5977,pg_transaction_cleaned!$F$2:$F$5743,"CAPTURE")</f>
        <v>1</v>
      </c>
      <c r="L5977" s="7">
        <f>SUMIFS(pg_transaction_cleaned!$H$2:$H$5743,pg_transaction_cleaned!$O$2:$O$5743,A5977,pg_transaction_cleaned!$F$2:$F$5743,"CAPTURE")</f>
        <v>999</v>
      </c>
      <c r="M5977" s="6">
        <f>COUNTIFS(pg_transaction_cleaned!$O$2:$O$5743,A5977,pg_transaction_cleaned!$F$2:$F$5743,"REFUND")</f>
        <v>0</v>
      </c>
      <c r="N5977" s="7">
        <f>SUMIFS(pg_transaction_cleaned!$H$2:$H$5743,pg_transaction_cleaned!$O$2:$O$5743,A5977,pg_transaction_cleaned!$F$2:$F$5743,"REFUND")</f>
        <v>0</v>
      </c>
      <c r="O5977" s="6" t="str">
        <f t="shared" si="469"/>
        <v>OK</v>
      </c>
      <c r="P5977" s="8">
        <f t="shared" si="470"/>
        <v>0</v>
      </c>
    </row>
    <row r="5978" spans="1:16" x14ac:dyDescent="0.3">
      <c r="A5978" s="6" t="s">
        <v>11776</v>
      </c>
      <c r="B5978" s="6" t="s">
        <v>11926</v>
      </c>
      <c r="C5978" s="6" t="s">
        <v>6168</v>
      </c>
      <c r="D5978" s="6" t="s">
        <v>23</v>
      </c>
      <c r="E5978" s="6" t="s">
        <v>18</v>
      </c>
      <c r="F5978" s="6" t="s">
        <v>11902</v>
      </c>
      <c r="G5978" s="6" t="s">
        <v>19</v>
      </c>
      <c r="H5978" s="10">
        <f t="shared" si="466"/>
        <v>46270</v>
      </c>
      <c r="I5978" s="7">
        <f t="shared" si="467"/>
        <v>2999</v>
      </c>
      <c r="J5978" s="6" t="str">
        <f t="shared" si="468"/>
        <v>Bengaluru</v>
      </c>
      <c r="K5978" s="6">
        <f>COUNTIFS(pg_transaction_cleaned!$O$2:$O$5743,A5978,pg_transaction_cleaned!$F$2:$F$5743,"CAPTURE")</f>
        <v>1</v>
      </c>
      <c r="L5978" s="7">
        <f>SUMIFS(pg_transaction_cleaned!$H$2:$H$5743,pg_transaction_cleaned!$O$2:$O$5743,A5978,pg_transaction_cleaned!$F$2:$F$5743,"CAPTURE")</f>
        <v>2999</v>
      </c>
      <c r="M5978" s="6">
        <f>COUNTIFS(pg_transaction_cleaned!$O$2:$O$5743,A5978,pg_transaction_cleaned!$F$2:$F$5743,"REFUND")</f>
        <v>0</v>
      </c>
      <c r="N5978" s="7">
        <f>SUMIFS(pg_transaction_cleaned!$H$2:$H$5743,pg_transaction_cleaned!$O$2:$O$5743,A5978,pg_transaction_cleaned!$F$2:$F$5743,"REFUND")</f>
        <v>0</v>
      </c>
      <c r="O5978" s="6" t="str">
        <f t="shared" si="469"/>
        <v>OK</v>
      </c>
      <c r="P5978" s="8">
        <f t="shared" si="470"/>
        <v>0</v>
      </c>
    </row>
    <row r="5979" spans="1:16" x14ac:dyDescent="0.3">
      <c r="A5979" s="6" t="s">
        <v>11777</v>
      </c>
      <c r="B5979" s="6" t="s">
        <v>11908</v>
      </c>
      <c r="C5979" s="6" t="s">
        <v>11778</v>
      </c>
      <c r="D5979" s="6" t="s">
        <v>51</v>
      </c>
      <c r="E5979" s="6" t="s">
        <v>18</v>
      </c>
      <c r="F5979" s="6" t="s">
        <v>11986</v>
      </c>
      <c r="G5979" s="6" t="s">
        <v>19</v>
      </c>
      <c r="H5979" s="10">
        <f t="shared" si="466"/>
        <v>46275</v>
      </c>
      <c r="I5979" s="7">
        <f t="shared" si="467"/>
        <v>9798</v>
      </c>
      <c r="J5979" s="6" t="str">
        <f t="shared" si="468"/>
        <v>Chennai</v>
      </c>
      <c r="K5979" s="6">
        <f>COUNTIFS(pg_transaction_cleaned!$O$2:$O$5743,A5979,pg_transaction_cleaned!$F$2:$F$5743,"CAPTURE")</f>
        <v>1</v>
      </c>
      <c r="L5979" s="7">
        <f>SUMIFS(pg_transaction_cleaned!$H$2:$H$5743,pg_transaction_cleaned!$O$2:$O$5743,A5979,pg_transaction_cleaned!$F$2:$F$5743,"CAPTURE")</f>
        <v>9798</v>
      </c>
      <c r="M5979" s="6">
        <f>COUNTIFS(pg_transaction_cleaned!$O$2:$O$5743,A5979,pg_transaction_cleaned!$F$2:$F$5743,"REFUND")</f>
        <v>0</v>
      </c>
      <c r="N5979" s="7">
        <f>SUMIFS(pg_transaction_cleaned!$H$2:$H$5743,pg_transaction_cleaned!$O$2:$O$5743,A5979,pg_transaction_cleaned!$F$2:$F$5743,"REFUND")</f>
        <v>0</v>
      </c>
      <c r="O5979" s="6" t="str">
        <f t="shared" si="469"/>
        <v>OK</v>
      </c>
      <c r="P5979" s="8">
        <f t="shared" si="470"/>
        <v>0</v>
      </c>
    </row>
    <row r="5980" spans="1:16" x14ac:dyDescent="0.3">
      <c r="A5980" s="6" t="s">
        <v>11779</v>
      </c>
      <c r="B5980" s="6" t="s">
        <v>11936</v>
      </c>
      <c r="C5980" s="6" t="s">
        <v>11780</v>
      </c>
      <c r="D5980" s="6" t="s">
        <v>37</v>
      </c>
      <c r="E5980" s="6" t="s">
        <v>27</v>
      </c>
      <c r="F5980" s="6" t="s">
        <v>11851</v>
      </c>
      <c r="G5980" s="6" t="s">
        <v>19</v>
      </c>
      <c r="H5980" s="10">
        <f t="shared" si="466"/>
        <v>46293</v>
      </c>
      <c r="I5980" s="7">
        <f t="shared" si="467"/>
        <v>3499</v>
      </c>
      <c r="J5980" s="6" t="str">
        <f t="shared" si="468"/>
        <v>Lucknow</v>
      </c>
      <c r="K5980" s="6">
        <f>COUNTIFS(pg_transaction_cleaned!$O$2:$O$5743,A5980,pg_transaction_cleaned!$F$2:$F$5743,"CAPTURE")</f>
        <v>1</v>
      </c>
      <c r="L5980" s="7">
        <f>SUMIFS(pg_transaction_cleaned!$H$2:$H$5743,pg_transaction_cleaned!$O$2:$O$5743,A5980,pg_transaction_cleaned!$F$2:$F$5743,"CAPTURE")</f>
        <v>3499</v>
      </c>
      <c r="M5980" s="6">
        <f>COUNTIFS(pg_transaction_cleaned!$O$2:$O$5743,A5980,pg_transaction_cleaned!$F$2:$F$5743,"REFUND")</f>
        <v>0</v>
      </c>
      <c r="N5980" s="7">
        <f>SUMIFS(pg_transaction_cleaned!$H$2:$H$5743,pg_transaction_cleaned!$O$2:$O$5743,A5980,pg_transaction_cleaned!$F$2:$F$5743,"REFUND")</f>
        <v>0</v>
      </c>
      <c r="O5980" s="6" t="str">
        <f t="shared" si="469"/>
        <v>OK</v>
      </c>
      <c r="P5980" s="8">
        <f t="shared" si="470"/>
        <v>0</v>
      </c>
    </row>
    <row r="5981" spans="1:16" x14ac:dyDescent="0.3">
      <c r="A5981" s="6" t="s">
        <v>11781</v>
      </c>
      <c r="B5981" s="6" t="s">
        <v>11826</v>
      </c>
      <c r="C5981" s="6" t="s">
        <v>11782</v>
      </c>
      <c r="D5981" s="6" t="s">
        <v>51</v>
      </c>
      <c r="E5981" s="6" t="s">
        <v>27</v>
      </c>
      <c r="F5981" s="6" t="s">
        <v>11944</v>
      </c>
      <c r="G5981" s="6" t="s">
        <v>19</v>
      </c>
      <c r="H5981" s="10">
        <f t="shared" si="466"/>
        <v>46286</v>
      </c>
      <c r="I5981" s="7">
        <f t="shared" si="467"/>
        <v>3097</v>
      </c>
      <c r="J5981" s="6" t="str">
        <f t="shared" si="468"/>
        <v>Chennai</v>
      </c>
      <c r="K5981" s="6">
        <f>COUNTIFS(pg_transaction_cleaned!$O$2:$O$5743,A5981,pg_transaction_cleaned!$F$2:$F$5743,"CAPTURE")</f>
        <v>1</v>
      </c>
      <c r="L5981" s="7">
        <f>SUMIFS(pg_transaction_cleaned!$H$2:$H$5743,pg_transaction_cleaned!$O$2:$O$5743,A5981,pg_transaction_cleaned!$F$2:$F$5743,"CAPTURE")</f>
        <v>3097</v>
      </c>
      <c r="M5981" s="6">
        <f>COUNTIFS(pg_transaction_cleaned!$O$2:$O$5743,A5981,pg_transaction_cleaned!$F$2:$F$5743,"REFUND")</f>
        <v>0</v>
      </c>
      <c r="N5981" s="7">
        <f>SUMIFS(pg_transaction_cleaned!$H$2:$H$5743,pg_transaction_cleaned!$O$2:$O$5743,A5981,pg_transaction_cleaned!$F$2:$F$5743,"REFUND")</f>
        <v>0</v>
      </c>
      <c r="O5981" s="6" t="str">
        <f t="shared" si="469"/>
        <v>OK</v>
      </c>
      <c r="P5981" s="8">
        <f t="shared" si="470"/>
        <v>0</v>
      </c>
    </row>
    <row r="5982" spans="1:16" x14ac:dyDescent="0.3">
      <c r="A5982" s="6" t="s">
        <v>11783</v>
      </c>
      <c r="B5982" s="6" t="s">
        <v>11868</v>
      </c>
      <c r="C5982" s="6" t="s">
        <v>11784</v>
      </c>
      <c r="D5982" s="6" t="s">
        <v>37</v>
      </c>
      <c r="E5982" s="6" t="s">
        <v>54</v>
      </c>
      <c r="F5982" s="6" t="s">
        <v>11922</v>
      </c>
      <c r="G5982" s="6" t="s">
        <v>66</v>
      </c>
      <c r="H5982" s="10">
        <f t="shared" si="466"/>
        <v>46288</v>
      </c>
      <c r="I5982" s="7">
        <f t="shared" si="467"/>
        <v>1998</v>
      </c>
      <c r="J5982" s="6" t="str">
        <f t="shared" si="468"/>
        <v>Lucknow</v>
      </c>
      <c r="K5982" s="6">
        <f>COUNTIFS(pg_transaction_cleaned!$O$2:$O$5743,A5982,pg_transaction_cleaned!$F$2:$F$5743,"CAPTURE")</f>
        <v>1</v>
      </c>
      <c r="L5982" s="7">
        <f>SUMIFS(pg_transaction_cleaned!$H$2:$H$5743,pg_transaction_cleaned!$O$2:$O$5743,A5982,pg_transaction_cleaned!$F$2:$F$5743,"CAPTURE")</f>
        <v>1998</v>
      </c>
      <c r="M5982" s="6">
        <f>COUNTIFS(pg_transaction_cleaned!$O$2:$O$5743,A5982,pg_transaction_cleaned!$F$2:$F$5743,"REFUND")</f>
        <v>1</v>
      </c>
      <c r="N5982" s="7">
        <f>SUMIFS(pg_transaction_cleaned!$H$2:$H$5743,pg_transaction_cleaned!$O$2:$O$5743,A5982,pg_transaction_cleaned!$F$2:$F$5743,"REFUND")</f>
        <v>1998</v>
      </c>
      <c r="O5982" s="6" t="str">
        <f t="shared" si="469"/>
        <v>OK</v>
      </c>
      <c r="P5982" s="8">
        <f t="shared" si="470"/>
        <v>0</v>
      </c>
    </row>
    <row r="5983" spans="1:16" x14ac:dyDescent="0.3">
      <c r="A5983" s="6" t="s">
        <v>11785</v>
      </c>
      <c r="B5983" s="6" t="s">
        <v>11840</v>
      </c>
      <c r="C5983" s="6" t="s">
        <v>11786</v>
      </c>
      <c r="D5983" s="6" t="s">
        <v>75</v>
      </c>
      <c r="E5983" s="6" t="s">
        <v>18</v>
      </c>
      <c r="F5983" s="6" t="s">
        <v>11869</v>
      </c>
      <c r="G5983" s="6" t="s">
        <v>19</v>
      </c>
      <c r="H5983" s="10">
        <f t="shared" si="466"/>
        <v>46294</v>
      </c>
      <c r="I5983" s="7">
        <f t="shared" si="467"/>
        <v>599</v>
      </c>
      <c r="J5983" s="6" t="str">
        <f t="shared" si="468"/>
        <v>Mumbai</v>
      </c>
      <c r="K5983" s="6">
        <f>COUNTIFS(pg_transaction_cleaned!$O$2:$O$5743,A5983,pg_transaction_cleaned!$F$2:$F$5743,"CAPTURE")</f>
        <v>1</v>
      </c>
      <c r="L5983" s="7">
        <f>SUMIFS(pg_transaction_cleaned!$H$2:$H$5743,pg_transaction_cleaned!$O$2:$O$5743,A5983,pg_transaction_cleaned!$F$2:$F$5743,"CAPTURE")</f>
        <v>599</v>
      </c>
      <c r="M5983" s="6">
        <f>COUNTIFS(pg_transaction_cleaned!$O$2:$O$5743,A5983,pg_transaction_cleaned!$F$2:$F$5743,"REFUND")</f>
        <v>0</v>
      </c>
      <c r="N5983" s="7">
        <f>SUMIFS(pg_transaction_cleaned!$H$2:$H$5743,pg_transaction_cleaned!$O$2:$O$5743,A5983,pg_transaction_cleaned!$F$2:$F$5743,"REFUND")</f>
        <v>0</v>
      </c>
      <c r="O5983" s="6" t="str">
        <f t="shared" si="469"/>
        <v>OK</v>
      </c>
      <c r="P5983" s="8">
        <f t="shared" si="470"/>
        <v>0</v>
      </c>
    </row>
    <row r="5984" spans="1:16" x14ac:dyDescent="0.3">
      <c r="A5984" s="6" t="s">
        <v>11787</v>
      </c>
      <c r="B5984" s="6" t="s">
        <v>11859</v>
      </c>
      <c r="C5984" s="6" t="s">
        <v>11788</v>
      </c>
      <c r="D5984" s="6" t="s">
        <v>26</v>
      </c>
      <c r="E5984" s="6" t="s">
        <v>27</v>
      </c>
      <c r="F5984" s="6" t="s">
        <v>12026</v>
      </c>
      <c r="G5984" s="6" t="s">
        <v>19</v>
      </c>
      <c r="H5984" s="10">
        <f t="shared" si="466"/>
        <v>46271</v>
      </c>
      <c r="I5984" s="7">
        <f t="shared" si="467"/>
        <v>9097</v>
      </c>
      <c r="J5984" s="6" t="str">
        <f t="shared" si="468"/>
        <v>Kolkata</v>
      </c>
      <c r="K5984" s="6">
        <f>COUNTIFS(pg_transaction_cleaned!$O$2:$O$5743,A5984,pg_transaction_cleaned!$F$2:$F$5743,"CAPTURE")</f>
        <v>1</v>
      </c>
      <c r="L5984" s="7">
        <f>SUMIFS(pg_transaction_cleaned!$H$2:$H$5743,pg_transaction_cleaned!$O$2:$O$5743,A5984,pg_transaction_cleaned!$F$2:$F$5743,"CAPTURE")</f>
        <v>9097</v>
      </c>
      <c r="M5984" s="6">
        <f>COUNTIFS(pg_transaction_cleaned!$O$2:$O$5743,A5984,pg_transaction_cleaned!$F$2:$F$5743,"REFUND")</f>
        <v>0</v>
      </c>
      <c r="N5984" s="7">
        <f>SUMIFS(pg_transaction_cleaned!$H$2:$H$5743,pg_transaction_cleaned!$O$2:$O$5743,A5984,pg_transaction_cleaned!$F$2:$F$5743,"REFUND")</f>
        <v>0</v>
      </c>
      <c r="O5984" s="6" t="str">
        <f t="shared" si="469"/>
        <v>OK</v>
      </c>
      <c r="P5984" s="8">
        <f t="shared" si="470"/>
        <v>0</v>
      </c>
    </row>
    <row r="5985" spans="1:16" x14ac:dyDescent="0.3">
      <c r="A5985" s="6" t="s">
        <v>11789</v>
      </c>
      <c r="B5985" s="6" t="s">
        <v>11862</v>
      </c>
      <c r="C5985" s="6" t="s">
        <v>11790</v>
      </c>
      <c r="D5985" s="6" t="s">
        <v>42</v>
      </c>
      <c r="E5985" s="6" t="s">
        <v>18</v>
      </c>
      <c r="F5985" s="6" t="s">
        <v>11930</v>
      </c>
      <c r="G5985" s="6" t="s">
        <v>19</v>
      </c>
      <c r="H5985" s="10">
        <f t="shared" si="466"/>
        <v>46272</v>
      </c>
      <c r="I5985" s="7">
        <f t="shared" si="467"/>
        <v>9297</v>
      </c>
      <c r="J5985" s="6" t="str">
        <f t="shared" si="468"/>
        <v>Hyderabad</v>
      </c>
      <c r="K5985" s="6">
        <f>COUNTIFS(pg_transaction_cleaned!$O$2:$O$5743,A5985,pg_transaction_cleaned!$F$2:$F$5743,"CAPTURE")</f>
        <v>1</v>
      </c>
      <c r="L5985" s="7">
        <f>SUMIFS(pg_transaction_cleaned!$H$2:$H$5743,pg_transaction_cleaned!$O$2:$O$5743,A5985,pg_transaction_cleaned!$F$2:$F$5743,"CAPTURE")</f>
        <v>9297</v>
      </c>
      <c r="M5985" s="6">
        <f>COUNTIFS(pg_transaction_cleaned!$O$2:$O$5743,A5985,pg_transaction_cleaned!$F$2:$F$5743,"REFUND")</f>
        <v>0</v>
      </c>
      <c r="N5985" s="7">
        <f>SUMIFS(pg_transaction_cleaned!$H$2:$H$5743,pg_transaction_cleaned!$O$2:$O$5743,A5985,pg_transaction_cleaned!$F$2:$F$5743,"REFUND")</f>
        <v>0</v>
      </c>
      <c r="O5985" s="6" t="str">
        <f t="shared" si="469"/>
        <v>OK</v>
      </c>
      <c r="P5985" s="8">
        <f t="shared" si="470"/>
        <v>0</v>
      </c>
    </row>
    <row r="5986" spans="1:16" x14ac:dyDescent="0.3">
      <c r="A5986" s="6" t="s">
        <v>11791</v>
      </c>
      <c r="B5986" s="6" t="s">
        <v>11866</v>
      </c>
      <c r="C5986" s="6" t="s">
        <v>11792</v>
      </c>
      <c r="D5986" s="6" t="s">
        <v>51</v>
      </c>
      <c r="E5986" s="6" t="s">
        <v>27</v>
      </c>
      <c r="F5986" s="6" t="s">
        <v>11902</v>
      </c>
      <c r="G5986" s="6" t="s">
        <v>19</v>
      </c>
      <c r="H5986" s="10">
        <f t="shared" si="466"/>
        <v>46274</v>
      </c>
      <c r="I5986" s="7">
        <f t="shared" si="467"/>
        <v>2999</v>
      </c>
      <c r="J5986" s="6" t="str">
        <f t="shared" si="468"/>
        <v>Chennai</v>
      </c>
      <c r="K5986" s="6">
        <f>COUNTIFS(pg_transaction_cleaned!$O$2:$O$5743,A5986,pg_transaction_cleaned!$F$2:$F$5743,"CAPTURE")</f>
        <v>1</v>
      </c>
      <c r="L5986" s="7">
        <f>SUMIFS(pg_transaction_cleaned!$H$2:$H$5743,pg_transaction_cleaned!$O$2:$O$5743,A5986,pg_transaction_cleaned!$F$2:$F$5743,"CAPTURE")</f>
        <v>2999</v>
      </c>
      <c r="M5986" s="6">
        <f>COUNTIFS(pg_transaction_cleaned!$O$2:$O$5743,A5986,pg_transaction_cleaned!$F$2:$F$5743,"REFUND")</f>
        <v>0</v>
      </c>
      <c r="N5986" s="7">
        <f>SUMIFS(pg_transaction_cleaned!$H$2:$H$5743,pg_transaction_cleaned!$O$2:$O$5743,A5986,pg_transaction_cleaned!$F$2:$F$5743,"REFUND")</f>
        <v>0</v>
      </c>
      <c r="O5986" s="6" t="str">
        <f t="shared" si="469"/>
        <v>OK</v>
      </c>
      <c r="P5986" s="8">
        <f t="shared" si="470"/>
        <v>0</v>
      </c>
    </row>
    <row r="5987" spans="1:16" x14ac:dyDescent="0.3">
      <c r="A5987" s="6" t="s">
        <v>11793</v>
      </c>
      <c r="B5987" s="6" t="s">
        <v>11914</v>
      </c>
      <c r="C5987" s="6" t="s">
        <v>11794</v>
      </c>
      <c r="D5987" s="6" t="s">
        <v>17</v>
      </c>
      <c r="E5987" s="6" t="s">
        <v>27</v>
      </c>
      <c r="F5987" s="6" t="s">
        <v>12121</v>
      </c>
      <c r="G5987" s="6" t="s">
        <v>19</v>
      </c>
      <c r="H5987" s="10">
        <f t="shared" si="466"/>
        <v>46289</v>
      </c>
      <c r="I5987" s="7">
        <f t="shared" si="467"/>
        <v>7998</v>
      </c>
      <c r="J5987" s="6" t="str">
        <f t="shared" si="468"/>
        <v>Pune</v>
      </c>
      <c r="K5987" s="6">
        <f>COUNTIFS(pg_transaction_cleaned!$O$2:$O$5743,A5987,pg_transaction_cleaned!$F$2:$F$5743,"CAPTURE")</f>
        <v>1</v>
      </c>
      <c r="L5987" s="7">
        <f>SUMIFS(pg_transaction_cleaned!$H$2:$H$5743,pg_transaction_cleaned!$O$2:$O$5743,A5987,pg_transaction_cleaned!$F$2:$F$5743,"CAPTURE")</f>
        <v>7998</v>
      </c>
      <c r="M5987" s="6">
        <f>COUNTIFS(pg_transaction_cleaned!$O$2:$O$5743,A5987,pg_transaction_cleaned!$F$2:$F$5743,"REFUND")</f>
        <v>0</v>
      </c>
      <c r="N5987" s="7">
        <f>SUMIFS(pg_transaction_cleaned!$H$2:$H$5743,pg_transaction_cleaned!$O$2:$O$5743,A5987,pg_transaction_cleaned!$F$2:$F$5743,"REFUND")</f>
        <v>0</v>
      </c>
      <c r="O5987" s="6" t="str">
        <f t="shared" si="469"/>
        <v>OK</v>
      </c>
      <c r="P5987" s="8">
        <f t="shared" si="470"/>
        <v>0</v>
      </c>
    </row>
    <row r="5988" spans="1:16" x14ac:dyDescent="0.3">
      <c r="A5988" s="6" t="s">
        <v>11795</v>
      </c>
      <c r="B5988" s="6" t="s">
        <v>11850</v>
      </c>
      <c r="C5988" s="6" t="s">
        <v>11796</v>
      </c>
      <c r="D5988" s="6" t="s">
        <v>34</v>
      </c>
      <c r="E5988" s="6" t="s">
        <v>18</v>
      </c>
      <c r="F5988" s="6" t="s">
        <v>12057</v>
      </c>
      <c r="G5988" s="6" t="s">
        <v>19</v>
      </c>
      <c r="H5988" s="10">
        <f t="shared" si="466"/>
        <v>46283</v>
      </c>
      <c r="I5988" s="7">
        <f t="shared" si="467"/>
        <v>6097</v>
      </c>
      <c r="J5988" s="6" t="str">
        <f t="shared" si="468"/>
        <v>Ahmedabad</v>
      </c>
      <c r="K5988" s="6">
        <f>COUNTIFS(pg_transaction_cleaned!$O$2:$O$5743,A5988,pg_transaction_cleaned!$F$2:$F$5743,"CAPTURE")</f>
        <v>1</v>
      </c>
      <c r="L5988" s="7">
        <f>SUMIFS(pg_transaction_cleaned!$H$2:$H$5743,pg_transaction_cleaned!$O$2:$O$5743,A5988,pg_transaction_cleaned!$F$2:$F$5743,"CAPTURE")</f>
        <v>6097</v>
      </c>
      <c r="M5988" s="6">
        <f>COUNTIFS(pg_transaction_cleaned!$O$2:$O$5743,A5988,pg_transaction_cleaned!$F$2:$F$5743,"REFUND")</f>
        <v>0</v>
      </c>
      <c r="N5988" s="7">
        <f>SUMIFS(pg_transaction_cleaned!$H$2:$H$5743,pg_transaction_cleaned!$O$2:$O$5743,A5988,pg_transaction_cleaned!$F$2:$F$5743,"REFUND")</f>
        <v>0</v>
      </c>
      <c r="O5988" s="6" t="str">
        <f t="shared" si="469"/>
        <v>OK</v>
      </c>
      <c r="P5988" s="8">
        <f t="shared" si="470"/>
        <v>0</v>
      </c>
    </row>
    <row r="5989" spans="1:16" x14ac:dyDescent="0.3">
      <c r="A5989" s="6" t="s">
        <v>11797</v>
      </c>
      <c r="B5989" s="6" t="s">
        <v>11852</v>
      </c>
      <c r="C5989" s="6" t="s">
        <v>11798</v>
      </c>
      <c r="D5989" s="6" t="s">
        <v>75</v>
      </c>
      <c r="E5989" s="6" t="s">
        <v>18</v>
      </c>
      <c r="F5989" s="6" t="s">
        <v>11861</v>
      </c>
      <c r="G5989" s="6" t="s">
        <v>19</v>
      </c>
      <c r="H5989" s="10">
        <f t="shared" si="466"/>
        <v>46273</v>
      </c>
      <c r="I5989" s="7">
        <f t="shared" si="467"/>
        <v>7999</v>
      </c>
      <c r="J5989" s="6" t="str">
        <f t="shared" si="468"/>
        <v>Mumbai</v>
      </c>
      <c r="K5989" s="6">
        <f>COUNTIFS(pg_transaction_cleaned!$O$2:$O$5743,A5989,pg_transaction_cleaned!$F$2:$F$5743,"CAPTURE")</f>
        <v>1</v>
      </c>
      <c r="L5989" s="7">
        <f>SUMIFS(pg_transaction_cleaned!$H$2:$H$5743,pg_transaction_cleaned!$O$2:$O$5743,A5989,pg_transaction_cleaned!$F$2:$F$5743,"CAPTURE")</f>
        <v>7999</v>
      </c>
      <c r="M5989" s="6">
        <f>COUNTIFS(pg_transaction_cleaned!$O$2:$O$5743,A5989,pg_transaction_cleaned!$F$2:$F$5743,"REFUND")</f>
        <v>0</v>
      </c>
      <c r="N5989" s="7">
        <f>SUMIFS(pg_transaction_cleaned!$H$2:$H$5743,pg_transaction_cleaned!$O$2:$O$5743,A5989,pg_transaction_cleaned!$F$2:$F$5743,"REFUND")</f>
        <v>0</v>
      </c>
      <c r="O5989" s="6" t="str">
        <f t="shared" si="469"/>
        <v>OK</v>
      </c>
      <c r="P5989" s="8">
        <f t="shared" si="470"/>
        <v>0</v>
      </c>
    </row>
    <row r="5990" spans="1:16" x14ac:dyDescent="0.3">
      <c r="A5990" s="6" t="s">
        <v>11799</v>
      </c>
      <c r="B5990" s="6" t="s">
        <v>11891</v>
      </c>
      <c r="C5990" s="6" t="s">
        <v>11800</v>
      </c>
      <c r="D5990" s="6"/>
      <c r="E5990" s="6" t="s">
        <v>18</v>
      </c>
      <c r="F5990" s="6" t="s">
        <v>12276</v>
      </c>
      <c r="G5990" s="6" t="s">
        <v>19</v>
      </c>
      <c r="H5990" s="10">
        <f t="shared" si="466"/>
        <v>46278</v>
      </c>
      <c r="I5990" s="7">
        <f t="shared" si="467"/>
        <v>8797</v>
      </c>
      <c r="J5990" s="6" t="str">
        <f t="shared" si="468"/>
        <v>Unknown</v>
      </c>
      <c r="K5990" s="6">
        <f>COUNTIFS(pg_transaction_cleaned!$O$2:$O$5743,A5990,pg_transaction_cleaned!$F$2:$F$5743,"CAPTURE")</f>
        <v>1</v>
      </c>
      <c r="L5990" s="7">
        <f>SUMIFS(pg_transaction_cleaned!$H$2:$H$5743,pg_transaction_cleaned!$O$2:$O$5743,A5990,pg_transaction_cleaned!$F$2:$F$5743,"CAPTURE")</f>
        <v>8797</v>
      </c>
      <c r="M5990" s="6">
        <f>COUNTIFS(pg_transaction_cleaned!$O$2:$O$5743,A5990,pg_transaction_cleaned!$F$2:$F$5743,"REFUND")</f>
        <v>0</v>
      </c>
      <c r="N5990" s="7">
        <f>SUMIFS(pg_transaction_cleaned!$H$2:$H$5743,pg_transaction_cleaned!$O$2:$O$5743,A5990,pg_transaction_cleaned!$F$2:$F$5743,"REFUND")</f>
        <v>0</v>
      </c>
      <c r="O5990" s="6" t="str">
        <f t="shared" si="469"/>
        <v>OK</v>
      </c>
      <c r="P5990" s="8">
        <f t="shared" si="470"/>
        <v>0</v>
      </c>
    </row>
    <row r="5991" spans="1:16" x14ac:dyDescent="0.3">
      <c r="A5991" s="6" t="s">
        <v>11801</v>
      </c>
      <c r="B5991" s="6" t="s">
        <v>11842</v>
      </c>
      <c r="C5991" s="6" t="s">
        <v>11802</v>
      </c>
      <c r="D5991" s="6"/>
      <c r="E5991" s="6" t="s">
        <v>43</v>
      </c>
      <c r="F5991" s="6" t="s">
        <v>11843</v>
      </c>
      <c r="G5991" s="6" t="s">
        <v>19</v>
      </c>
      <c r="H5991" s="10">
        <f t="shared" si="466"/>
        <v>46290</v>
      </c>
      <c r="I5991" s="7">
        <f t="shared" si="467"/>
        <v>349</v>
      </c>
      <c r="J5991" s="6" t="str">
        <f t="shared" si="468"/>
        <v>Unknown</v>
      </c>
      <c r="K5991" s="6">
        <f>COUNTIFS(pg_transaction_cleaned!$O$2:$O$5743,A5991,pg_transaction_cleaned!$F$2:$F$5743,"CAPTURE")</f>
        <v>1</v>
      </c>
      <c r="L5991" s="7">
        <f>SUMIFS(pg_transaction_cleaned!$H$2:$H$5743,pg_transaction_cleaned!$O$2:$O$5743,A5991,pg_transaction_cleaned!$F$2:$F$5743,"CAPTURE")</f>
        <v>349</v>
      </c>
      <c r="M5991" s="6">
        <f>COUNTIFS(pg_transaction_cleaned!$O$2:$O$5743,A5991,pg_transaction_cleaned!$F$2:$F$5743,"REFUND")</f>
        <v>0</v>
      </c>
      <c r="N5991" s="7">
        <f>SUMIFS(pg_transaction_cleaned!$H$2:$H$5743,pg_transaction_cleaned!$O$2:$O$5743,A5991,pg_transaction_cleaned!$F$2:$F$5743,"REFUND")</f>
        <v>0</v>
      </c>
      <c r="O5991" s="6" t="str">
        <f t="shared" si="469"/>
        <v>OK</v>
      </c>
      <c r="P5991" s="8">
        <f t="shared" si="470"/>
        <v>0</v>
      </c>
    </row>
    <row r="5992" spans="1:16" x14ac:dyDescent="0.3">
      <c r="A5992" s="6" t="s">
        <v>11803</v>
      </c>
      <c r="B5992" s="6" t="s">
        <v>11836</v>
      </c>
      <c r="C5992" s="6" t="s">
        <v>11804</v>
      </c>
      <c r="D5992" s="6" t="s">
        <v>23</v>
      </c>
      <c r="E5992" s="6" t="s">
        <v>18</v>
      </c>
      <c r="F5992" s="6" t="s">
        <v>12034</v>
      </c>
      <c r="G5992" s="6" t="s">
        <v>66</v>
      </c>
      <c r="H5992" s="10">
        <f t="shared" si="466"/>
        <v>46278</v>
      </c>
      <c r="I5992" s="7">
        <f t="shared" si="467"/>
        <v>4897</v>
      </c>
      <c r="J5992" s="6" t="str">
        <f t="shared" si="468"/>
        <v>Bengaluru</v>
      </c>
      <c r="K5992" s="6">
        <f>COUNTIFS(pg_transaction_cleaned!$O$2:$O$5743,A5992,pg_transaction_cleaned!$F$2:$F$5743,"CAPTURE")</f>
        <v>1</v>
      </c>
      <c r="L5992" s="7">
        <f>SUMIFS(pg_transaction_cleaned!$H$2:$H$5743,pg_transaction_cleaned!$O$2:$O$5743,A5992,pg_transaction_cleaned!$F$2:$F$5743,"CAPTURE")</f>
        <v>4897</v>
      </c>
      <c r="M5992" s="6">
        <f>COUNTIFS(pg_transaction_cleaned!$O$2:$O$5743,A5992,pg_transaction_cleaned!$F$2:$F$5743,"REFUND")</f>
        <v>1</v>
      </c>
      <c r="N5992" s="7">
        <f>SUMIFS(pg_transaction_cleaned!$H$2:$H$5743,pg_transaction_cleaned!$O$2:$O$5743,A5992,pg_transaction_cleaned!$F$2:$F$5743,"REFUND")</f>
        <v>4897</v>
      </c>
      <c r="O5992" s="6" t="str">
        <f t="shared" si="469"/>
        <v>OK</v>
      </c>
      <c r="P5992" s="8">
        <f t="shared" si="470"/>
        <v>0</v>
      </c>
    </row>
    <row r="5993" spans="1:16" x14ac:dyDescent="0.3">
      <c r="A5993" s="6" t="s">
        <v>11805</v>
      </c>
      <c r="B5993" s="6" t="s">
        <v>11891</v>
      </c>
      <c r="C5993" s="6" t="s">
        <v>11806</v>
      </c>
      <c r="D5993" s="6" t="s">
        <v>23</v>
      </c>
      <c r="E5993" s="6" t="s">
        <v>27</v>
      </c>
      <c r="F5993" s="6" t="s">
        <v>11855</v>
      </c>
      <c r="G5993" s="6" t="s">
        <v>19</v>
      </c>
      <c r="H5993" s="10">
        <f t="shared" si="466"/>
        <v>46278</v>
      </c>
      <c r="I5993" s="7">
        <f t="shared" si="467"/>
        <v>4999</v>
      </c>
      <c r="J5993" s="6" t="str">
        <f t="shared" si="468"/>
        <v>Bengaluru</v>
      </c>
      <c r="K5993" s="6">
        <f>COUNTIFS(pg_transaction_cleaned!$O$2:$O$5743,A5993,pg_transaction_cleaned!$F$2:$F$5743,"CAPTURE")</f>
        <v>1</v>
      </c>
      <c r="L5993" s="7">
        <f>SUMIFS(pg_transaction_cleaned!$H$2:$H$5743,pg_transaction_cleaned!$O$2:$O$5743,A5993,pg_transaction_cleaned!$F$2:$F$5743,"CAPTURE")</f>
        <v>4999</v>
      </c>
      <c r="M5993" s="6">
        <f>COUNTIFS(pg_transaction_cleaned!$O$2:$O$5743,A5993,pg_transaction_cleaned!$F$2:$F$5743,"REFUND")</f>
        <v>0</v>
      </c>
      <c r="N5993" s="7">
        <f>SUMIFS(pg_transaction_cleaned!$H$2:$H$5743,pg_transaction_cleaned!$O$2:$O$5743,A5993,pg_transaction_cleaned!$F$2:$F$5743,"REFUND")</f>
        <v>0</v>
      </c>
      <c r="O5993" s="6" t="str">
        <f t="shared" si="469"/>
        <v>OK</v>
      </c>
      <c r="P5993" s="8">
        <f t="shared" si="470"/>
        <v>0</v>
      </c>
    </row>
    <row r="5994" spans="1:16" x14ac:dyDescent="0.3">
      <c r="A5994" s="6" t="s">
        <v>11807</v>
      </c>
      <c r="B5994" s="6" t="s">
        <v>11871</v>
      </c>
      <c r="C5994" s="6" t="s">
        <v>11808</v>
      </c>
      <c r="D5994" s="6" t="s">
        <v>51</v>
      </c>
      <c r="E5994" s="6" t="s">
        <v>18</v>
      </c>
      <c r="F5994" s="6" t="s">
        <v>11863</v>
      </c>
      <c r="G5994" s="6" t="s">
        <v>19</v>
      </c>
      <c r="H5994" s="10">
        <f t="shared" si="466"/>
        <v>46272</v>
      </c>
      <c r="I5994" s="7">
        <f t="shared" si="467"/>
        <v>1499</v>
      </c>
      <c r="J5994" s="6" t="str">
        <f t="shared" si="468"/>
        <v>Chennai</v>
      </c>
      <c r="K5994" s="6">
        <f>COUNTIFS(pg_transaction_cleaned!$O$2:$O$5743,A5994,pg_transaction_cleaned!$F$2:$F$5743,"CAPTURE")</f>
        <v>1</v>
      </c>
      <c r="L5994" s="7">
        <f>SUMIFS(pg_transaction_cleaned!$H$2:$H$5743,pg_transaction_cleaned!$O$2:$O$5743,A5994,pg_transaction_cleaned!$F$2:$F$5743,"CAPTURE")</f>
        <v>1499</v>
      </c>
      <c r="M5994" s="6">
        <f>COUNTIFS(pg_transaction_cleaned!$O$2:$O$5743,A5994,pg_transaction_cleaned!$F$2:$F$5743,"REFUND")</f>
        <v>0</v>
      </c>
      <c r="N5994" s="7">
        <f>SUMIFS(pg_transaction_cleaned!$H$2:$H$5743,pg_transaction_cleaned!$O$2:$O$5743,A5994,pg_transaction_cleaned!$F$2:$F$5743,"REFUND")</f>
        <v>0</v>
      </c>
      <c r="O5994" s="6" t="str">
        <f t="shared" si="469"/>
        <v>OK</v>
      </c>
      <c r="P5994" s="8">
        <f t="shared" si="470"/>
        <v>0</v>
      </c>
    </row>
    <row r="5995" spans="1:16" x14ac:dyDescent="0.3">
      <c r="A5995" s="6" t="s">
        <v>11809</v>
      </c>
      <c r="B5995" s="6" t="s">
        <v>11905</v>
      </c>
      <c r="C5995" s="6" t="s">
        <v>11810</v>
      </c>
      <c r="D5995" s="6" t="s">
        <v>61</v>
      </c>
      <c r="E5995" s="6" t="s">
        <v>18</v>
      </c>
      <c r="F5995" s="6" t="s">
        <v>12249</v>
      </c>
      <c r="G5995" s="6" t="s">
        <v>80</v>
      </c>
      <c r="H5995" s="10">
        <f t="shared" si="466"/>
        <v>46291</v>
      </c>
      <c r="I5995" s="7">
        <f t="shared" si="467"/>
        <v>6847</v>
      </c>
      <c r="J5995" s="6" t="str">
        <f t="shared" si="468"/>
        <v>Delhi</v>
      </c>
      <c r="K5995" s="6">
        <f>COUNTIFS(pg_transaction_cleaned!$O$2:$O$5743,A5995,pg_transaction_cleaned!$F$2:$F$5743,"CAPTURE")</f>
        <v>0</v>
      </c>
      <c r="L5995" s="7">
        <f>SUMIFS(pg_transaction_cleaned!$H$2:$H$5743,pg_transaction_cleaned!$O$2:$O$5743,A5995,pg_transaction_cleaned!$F$2:$F$5743,"CAPTURE")</f>
        <v>0</v>
      </c>
      <c r="M5995" s="6">
        <f>COUNTIFS(pg_transaction_cleaned!$O$2:$O$5743,A5995,pg_transaction_cleaned!$F$2:$F$5743,"REFUND")</f>
        <v>0</v>
      </c>
      <c r="N5995" s="7">
        <f>SUMIFS(pg_transaction_cleaned!$H$2:$H$5743,pg_transaction_cleaned!$O$2:$O$5743,A5995,pg_transaction_cleaned!$F$2:$F$5743,"REFUND")</f>
        <v>0</v>
      </c>
      <c r="O5995" s="6" t="str">
        <f t="shared" si="469"/>
        <v>OK</v>
      </c>
      <c r="P5995" s="8">
        <f t="shared" si="470"/>
        <v>0</v>
      </c>
    </row>
    <row r="5996" spans="1:16" x14ac:dyDescent="0.3">
      <c r="A5996" s="6" t="s">
        <v>11811</v>
      </c>
      <c r="B5996" s="6" t="s">
        <v>11946</v>
      </c>
      <c r="C5996" s="6" t="s">
        <v>11812</v>
      </c>
      <c r="D5996" s="6" t="s">
        <v>42</v>
      </c>
      <c r="E5996" s="6" t="s">
        <v>18</v>
      </c>
      <c r="F5996" s="6" t="s">
        <v>11843</v>
      </c>
      <c r="G5996" s="6" t="s">
        <v>19</v>
      </c>
      <c r="H5996" s="10">
        <f t="shared" si="466"/>
        <v>46268</v>
      </c>
      <c r="I5996" s="7">
        <f t="shared" si="467"/>
        <v>349</v>
      </c>
      <c r="J5996" s="6" t="str">
        <f t="shared" si="468"/>
        <v>Hyderabad</v>
      </c>
      <c r="K5996" s="6">
        <f>COUNTIFS(pg_transaction_cleaned!$O$2:$O$5743,A5996,pg_transaction_cleaned!$F$2:$F$5743,"CAPTURE")</f>
        <v>1</v>
      </c>
      <c r="L5996" s="7">
        <f>SUMIFS(pg_transaction_cleaned!$H$2:$H$5743,pg_transaction_cleaned!$O$2:$O$5743,A5996,pg_transaction_cleaned!$F$2:$F$5743,"CAPTURE")</f>
        <v>349</v>
      </c>
      <c r="M5996" s="6">
        <f>COUNTIFS(pg_transaction_cleaned!$O$2:$O$5743,A5996,pg_transaction_cleaned!$F$2:$F$5743,"REFUND")</f>
        <v>0</v>
      </c>
      <c r="N5996" s="7">
        <f>SUMIFS(pg_transaction_cleaned!$H$2:$H$5743,pg_transaction_cleaned!$O$2:$O$5743,A5996,pg_transaction_cleaned!$F$2:$F$5743,"REFUND")</f>
        <v>0</v>
      </c>
      <c r="O5996" s="6" t="str">
        <f t="shared" si="469"/>
        <v>OK</v>
      </c>
      <c r="P5996" s="8">
        <f t="shared" si="470"/>
        <v>0</v>
      </c>
    </row>
    <row r="5997" spans="1:16" x14ac:dyDescent="0.3">
      <c r="A5997" s="6" t="s">
        <v>11813</v>
      </c>
      <c r="B5997" s="6" t="s">
        <v>11908</v>
      </c>
      <c r="C5997" s="6" t="s">
        <v>11814</v>
      </c>
      <c r="D5997" s="6" t="s">
        <v>48</v>
      </c>
      <c r="E5997" s="6" t="s">
        <v>18</v>
      </c>
      <c r="F5997" s="6" t="s">
        <v>12248</v>
      </c>
      <c r="G5997" s="6" t="s">
        <v>19</v>
      </c>
      <c r="H5997" s="10">
        <f t="shared" si="466"/>
        <v>46275</v>
      </c>
      <c r="I5997" s="7">
        <f t="shared" si="467"/>
        <v>2498</v>
      </c>
      <c r="J5997" s="6" t="str">
        <f t="shared" si="468"/>
        <v>Jaipur</v>
      </c>
      <c r="K5997" s="6">
        <f>COUNTIFS(pg_transaction_cleaned!$O$2:$O$5743,A5997,pg_transaction_cleaned!$F$2:$F$5743,"CAPTURE")</f>
        <v>1</v>
      </c>
      <c r="L5997" s="7">
        <f>SUMIFS(pg_transaction_cleaned!$H$2:$H$5743,pg_transaction_cleaned!$O$2:$O$5743,A5997,pg_transaction_cleaned!$F$2:$F$5743,"CAPTURE")</f>
        <v>2498</v>
      </c>
      <c r="M5997" s="6">
        <f>COUNTIFS(pg_transaction_cleaned!$O$2:$O$5743,A5997,pg_transaction_cleaned!$F$2:$F$5743,"REFUND")</f>
        <v>0</v>
      </c>
      <c r="N5997" s="7">
        <f>SUMIFS(pg_transaction_cleaned!$H$2:$H$5743,pg_transaction_cleaned!$O$2:$O$5743,A5997,pg_transaction_cleaned!$F$2:$F$5743,"REFUND")</f>
        <v>0</v>
      </c>
      <c r="O5997" s="6" t="str">
        <f t="shared" si="469"/>
        <v>OK</v>
      </c>
      <c r="P5997" s="8">
        <f t="shared" si="470"/>
        <v>0</v>
      </c>
    </row>
    <row r="5998" spans="1:16" x14ac:dyDescent="0.3">
      <c r="A5998" s="6" t="s">
        <v>11815</v>
      </c>
      <c r="B5998" s="6" t="s">
        <v>11838</v>
      </c>
      <c r="C5998" s="6" t="s">
        <v>11816</v>
      </c>
      <c r="D5998" s="6" t="s">
        <v>48</v>
      </c>
      <c r="E5998" s="6" t="s">
        <v>18</v>
      </c>
      <c r="F5998" s="6" t="s">
        <v>11930</v>
      </c>
      <c r="G5998" s="6" t="s">
        <v>19</v>
      </c>
      <c r="H5998" s="10">
        <f t="shared" si="466"/>
        <v>46283</v>
      </c>
      <c r="I5998" s="7">
        <f t="shared" si="467"/>
        <v>9297</v>
      </c>
      <c r="J5998" s="6" t="str">
        <f t="shared" si="468"/>
        <v>Jaipur</v>
      </c>
      <c r="K5998" s="6">
        <f>COUNTIFS(pg_transaction_cleaned!$O$2:$O$5743,A5998,pg_transaction_cleaned!$F$2:$F$5743,"CAPTURE")</f>
        <v>1</v>
      </c>
      <c r="L5998" s="7">
        <f>SUMIFS(pg_transaction_cleaned!$H$2:$H$5743,pg_transaction_cleaned!$O$2:$O$5743,A5998,pg_transaction_cleaned!$F$2:$F$5743,"CAPTURE")</f>
        <v>9297</v>
      </c>
      <c r="M5998" s="6">
        <f>COUNTIFS(pg_transaction_cleaned!$O$2:$O$5743,A5998,pg_transaction_cleaned!$F$2:$F$5743,"REFUND")</f>
        <v>0</v>
      </c>
      <c r="N5998" s="7">
        <f>SUMIFS(pg_transaction_cleaned!$H$2:$H$5743,pg_transaction_cleaned!$O$2:$O$5743,A5998,pg_transaction_cleaned!$F$2:$F$5743,"REFUND")</f>
        <v>0</v>
      </c>
      <c r="O5998" s="6" t="str">
        <f t="shared" si="469"/>
        <v>OK</v>
      </c>
      <c r="P5998" s="8">
        <f t="shared" si="470"/>
        <v>0</v>
      </c>
    </row>
    <row r="5999" spans="1:16" x14ac:dyDescent="0.3">
      <c r="A5999" s="6" t="s">
        <v>11817</v>
      </c>
      <c r="B5999" s="6" t="s">
        <v>11888</v>
      </c>
      <c r="C5999" s="6" t="s">
        <v>11818</v>
      </c>
      <c r="D5999" s="6" t="s">
        <v>42</v>
      </c>
      <c r="E5999" s="6" t="s">
        <v>18</v>
      </c>
      <c r="F5999" s="6" t="s">
        <v>11843</v>
      </c>
      <c r="G5999" s="6" t="s">
        <v>19</v>
      </c>
      <c r="H5999" s="10">
        <f t="shared" si="466"/>
        <v>46269</v>
      </c>
      <c r="I5999" s="7">
        <f t="shared" si="467"/>
        <v>349</v>
      </c>
      <c r="J5999" s="6" t="str">
        <f t="shared" si="468"/>
        <v>Hyderabad</v>
      </c>
      <c r="K5999" s="6">
        <f>COUNTIFS(pg_transaction_cleaned!$O$2:$O$5743,A5999,pg_transaction_cleaned!$F$2:$F$5743,"CAPTURE")</f>
        <v>1</v>
      </c>
      <c r="L5999" s="7">
        <f>SUMIFS(pg_transaction_cleaned!$H$2:$H$5743,pg_transaction_cleaned!$O$2:$O$5743,A5999,pg_transaction_cleaned!$F$2:$F$5743,"CAPTURE")</f>
        <v>349</v>
      </c>
      <c r="M5999" s="6">
        <f>COUNTIFS(pg_transaction_cleaned!$O$2:$O$5743,A5999,pg_transaction_cleaned!$F$2:$F$5743,"REFUND")</f>
        <v>0</v>
      </c>
      <c r="N5999" s="7">
        <f>SUMIFS(pg_transaction_cleaned!$H$2:$H$5743,pg_transaction_cleaned!$O$2:$O$5743,A5999,pg_transaction_cleaned!$F$2:$F$5743,"REFUND")</f>
        <v>0</v>
      </c>
      <c r="O5999" s="6" t="str">
        <f t="shared" si="469"/>
        <v>OK</v>
      </c>
      <c r="P5999" s="8">
        <f t="shared" si="470"/>
        <v>0</v>
      </c>
    </row>
    <row r="6000" spans="1:16" x14ac:dyDescent="0.3">
      <c r="A6000" s="6" t="s">
        <v>11819</v>
      </c>
      <c r="B6000" s="6" t="s">
        <v>11842</v>
      </c>
      <c r="C6000" s="6" t="s">
        <v>11820</v>
      </c>
      <c r="D6000" s="6" t="s">
        <v>42</v>
      </c>
      <c r="E6000" s="6" t="s">
        <v>18</v>
      </c>
      <c r="F6000" s="6" t="s">
        <v>11916</v>
      </c>
      <c r="G6000" s="6" t="s">
        <v>19</v>
      </c>
      <c r="H6000" s="10">
        <f t="shared" si="466"/>
        <v>46290</v>
      </c>
      <c r="I6000" s="7">
        <f t="shared" si="467"/>
        <v>5498</v>
      </c>
      <c r="J6000" s="6" t="str">
        <f t="shared" si="468"/>
        <v>Hyderabad</v>
      </c>
      <c r="K6000" s="6">
        <f>COUNTIFS(pg_transaction_cleaned!$O$2:$O$5743,A6000,pg_transaction_cleaned!$F$2:$F$5743,"CAPTURE")</f>
        <v>1</v>
      </c>
      <c r="L6000" s="7">
        <f>SUMIFS(pg_transaction_cleaned!$H$2:$H$5743,pg_transaction_cleaned!$O$2:$O$5743,A6000,pg_transaction_cleaned!$F$2:$F$5743,"CAPTURE")</f>
        <v>5498</v>
      </c>
      <c r="M6000" s="6">
        <f>COUNTIFS(pg_transaction_cleaned!$O$2:$O$5743,A6000,pg_transaction_cleaned!$F$2:$F$5743,"REFUND")</f>
        <v>0</v>
      </c>
      <c r="N6000" s="7">
        <f>SUMIFS(pg_transaction_cleaned!$H$2:$H$5743,pg_transaction_cleaned!$O$2:$O$5743,A6000,pg_transaction_cleaned!$F$2:$F$5743,"REFUND")</f>
        <v>0</v>
      </c>
      <c r="O6000" s="6" t="str">
        <f t="shared" si="469"/>
        <v>OK</v>
      </c>
      <c r="P6000" s="8">
        <f t="shared" si="470"/>
        <v>0</v>
      </c>
    </row>
    <row r="6001" spans="1:16" x14ac:dyDescent="0.3">
      <c r="A6001" s="6" t="s">
        <v>11821</v>
      </c>
      <c r="B6001" s="6" t="s">
        <v>11859</v>
      </c>
      <c r="C6001" s="6" t="s">
        <v>11822</v>
      </c>
      <c r="D6001" s="6" t="s">
        <v>23</v>
      </c>
      <c r="E6001" s="6" t="s">
        <v>18</v>
      </c>
      <c r="F6001" s="6" t="s">
        <v>11849</v>
      </c>
      <c r="G6001" s="6" t="s">
        <v>66</v>
      </c>
      <c r="H6001" s="10">
        <f t="shared" si="466"/>
        <v>46271</v>
      </c>
      <c r="I6001" s="7">
        <f t="shared" si="467"/>
        <v>4298</v>
      </c>
      <c r="J6001" s="6" t="str">
        <f t="shared" si="468"/>
        <v>Bengaluru</v>
      </c>
      <c r="K6001" s="6">
        <f>COUNTIFS(pg_transaction_cleaned!$O$2:$O$5743,A6001,pg_transaction_cleaned!$F$2:$F$5743,"CAPTURE")</f>
        <v>1</v>
      </c>
      <c r="L6001" s="7">
        <f>SUMIFS(pg_transaction_cleaned!$H$2:$H$5743,pg_transaction_cleaned!$O$2:$O$5743,A6001,pg_transaction_cleaned!$F$2:$F$5743,"CAPTURE")</f>
        <v>4298</v>
      </c>
      <c r="M6001" s="6">
        <f>COUNTIFS(pg_transaction_cleaned!$O$2:$O$5743,A6001,pg_transaction_cleaned!$F$2:$F$5743,"REFUND")</f>
        <v>1</v>
      </c>
      <c r="N6001" s="7">
        <f>SUMIFS(pg_transaction_cleaned!$H$2:$H$5743,pg_transaction_cleaned!$O$2:$O$5743,A6001,pg_transaction_cleaned!$F$2:$F$5743,"REFUND")</f>
        <v>4298</v>
      </c>
      <c r="O6001" s="6" t="str">
        <f t="shared" si="469"/>
        <v>OK</v>
      </c>
      <c r="P6001" s="8">
        <f t="shared" si="47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5449-51DD-467C-BA5A-7C5F72263EDB}">
  <dimension ref="A1:O6001"/>
  <sheetViews>
    <sheetView workbookViewId="0">
      <selection activeCell="K20" sqref="K20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46286</v>
      </c>
      <c r="C2" t="s">
        <v>16</v>
      </c>
      <c r="D2" t="s">
        <v>17</v>
      </c>
      <c r="E2" t="s">
        <v>18</v>
      </c>
      <c r="F2">
        <v>299</v>
      </c>
      <c r="G2" t="s">
        <v>19</v>
      </c>
      <c r="H2">
        <v>299</v>
      </c>
      <c r="I2" t="s">
        <v>17</v>
      </c>
      <c r="J2">
        <v>1</v>
      </c>
      <c r="K2">
        <v>299</v>
      </c>
      <c r="L2">
        <v>0</v>
      </c>
      <c r="M2">
        <v>0</v>
      </c>
      <c r="N2" t="s">
        <v>20</v>
      </c>
      <c r="O2">
        <v>0</v>
      </c>
    </row>
    <row r="3" spans="1:15" x14ac:dyDescent="0.3">
      <c r="A3" t="s">
        <v>21</v>
      </c>
      <c r="B3" s="1">
        <v>46287</v>
      </c>
      <c r="C3" t="s">
        <v>22</v>
      </c>
      <c r="D3" t="s">
        <v>23</v>
      </c>
      <c r="E3" t="s">
        <v>18</v>
      </c>
      <c r="F3">
        <v>4647</v>
      </c>
      <c r="G3" t="s">
        <v>19</v>
      </c>
      <c r="H3">
        <v>4647</v>
      </c>
      <c r="I3" t="s">
        <v>23</v>
      </c>
      <c r="J3">
        <v>1</v>
      </c>
      <c r="K3">
        <v>4647</v>
      </c>
      <c r="L3">
        <v>0</v>
      </c>
      <c r="M3">
        <v>0</v>
      </c>
      <c r="N3" t="s">
        <v>20</v>
      </c>
      <c r="O3">
        <v>0</v>
      </c>
    </row>
    <row r="4" spans="1:15" x14ac:dyDescent="0.3">
      <c r="A4" t="s">
        <v>24</v>
      </c>
      <c r="B4" s="1">
        <v>46282</v>
      </c>
      <c r="C4" t="s">
        <v>25</v>
      </c>
      <c r="D4" t="s">
        <v>26</v>
      </c>
      <c r="E4" t="s">
        <v>27</v>
      </c>
      <c r="F4">
        <v>2098</v>
      </c>
      <c r="G4" t="s">
        <v>19</v>
      </c>
      <c r="H4">
        <v>2098</v>
      </c>
      <c r="I4" t="s">
        <v>26</v>
      </c>
      <c r="J4">
        <v>1</v>
      </c>
      <c r="K4">
        <v>2098</v>
      </c>
      <c r="L4">
        <v>0</v>
      </c>
      <c r="M4">
        <v>0</v>
      </c>
      <c r="N4" t="s">
        <v>20</v>
      </c>
      <c r="O4">
        <v>0</v>
      </c>
    </row>
    <row r="5" spans="1:15" x14ac:dyDescent="0.3">
      <c r="A5" t="s">
        <v>28</v>
      </c>
      <c r="B5" s="1">
        <v>46273</v>
      </c>
      <c r="C5" t="s">
        <v>29</v>
      </c>
      <c r="D5" t="s">
        <v>26</v>
      </c>
      <c r="E5" t="s">
        <v>18</v>
      </c>
      <c r="F5">
        <v>3298</v>
      </c>
      <c r="G5" t="s">
        <v>19</v>
      </c>
      <c r="H5">
        <v>3298</v>
      </c>
      <c r="I5" t="s">
        <v>26</v>
      </c>
      <c r="J5">
        <v>1</v>
      </c>
      <c r="K5">
        <v>3298</v>
      </c>
      <c r="L5">
        <v>0</v>
      </c>
      <c r="M5">
        <v>0</v>
      </c>
      <c r="N5" t="s">
        <v>20</v>
      </c>
      <c r="O5">
        <v>0</v>
      </c>
    </row>
    <row r="6" spans="1:15" x14ac:dyDescent="0.3">
      <c r="A6" t="s">
        <v>30</v>
      </c>
      <c r="B6" s="1">
        <v>46276</v>
      </c>
      <c r="C6" t="s">
        <v>31</v>
      </c>
      <c r="D6" t="s">
        <v>17</v>
      </c>
      <c r="E6" t="s">
        <v>27</v>
      </c>
      <c r="F6">
        <v>499</v>
      </c>
      <c r="G6" t="s">
        <v>19</v>
      </c>
      <c r="H6">
        <v>499</v>
      </c>
      <c r="I6" t="s">
        <v>17</v>
      </c>
      <c r="J6">
        <v>1</v>
      </c>
      <c r="K6">
        <v>499</v>
      </c>
      <c r="L6">
        <v>0</v>
      </c>
      <c r="M6">
        <v>0</v>
      </c>
      <c r="N6" t="s">
        <v>20</v>
      </c>
      <c r="O6">
        <v>0</v>
      </c>
    </row>
    <row r="7" spans="1:15" x14ac:dyDescent="0.3">
      <c r="A7" t="s">
        <v>32</v>
      </c>
      <c r="B7" s="1">
        <v>46278</v>
      </c>
      <c r="C7" t="s">
        <v>33</v>
      </c>
      <c r="D7" t="s">
        <v>34</v>
      </c>
      <c r="E7" t="s">
        <v>27</v>
      </c>
      <c r="F7">
        <v>999</v>
      </c>
      <c r="G7" t="s">
        <v>19</v>
      </c>
      <c r="H7">
        <v>999</v>
      </c>
      <c r="I7" t="s">
        <v>34</v>
      </c>
      <c r="J7">
        <v>1</v>
      </c>
      <c r="K7">
        <v>999</v>
      </c>
      <c r="L7">
        <v>0</v>
      </c>
      <c r="M7">
        <v>0</v>
      </c>
      <c r="N7" t="s">
        <v>20</v>
      </c>
      <c r="O7">
        <v>0</v>
      </c>
    </row>
    <row r="8" spans="1:15" x14ac:dyDescent="0.3">
      <c r="A8" t="s">
        <v>35</v>
      </c>
      <c r="B8" s="1">
        <v>46283</v>
      </c>
      <c r="C8" t="s">
        <v>36</v>
      </c>
      <c r="D8" t="s">
        <v>37</v>
      </c>
      <c r="E8" t="s">
        <v>18</v>
      </c>
      <c r="F8">
        <v>1299</v>
      </c>
      <c r="G8" t="s">
        <v>19</v>
      </c>
      <c r="H8">
        <v>1299</v>
      </c>
      <c r="I8" t="s">
        <v>37</v>
      </c>
      <c r="J8">
        <v>1</v>
      </c>
      <c r="K8">
        <v>1299</v>
      </c>
      <c r="L8">
        <v>0</v>
      </c>
      <c r="M8">
        <v>0</v>
      </c>
      <c r="N8" t="s">
        <v>20</v>
      </c>
      <c r="O8">
        <v>0</v>
      </c>
    </row>
    <row r="9" spans="1:15" x14ac:dyDescent="0.3">
      <c r="A9" t="s">
        <v>38</v>
      </c>
      <c r="B9" s="1">
        <v>46294</v>
      </c>
      <c r="C9" t="s">
        <v>39</v>
      </c>
      <c r="D9" t="s">
        <v>23</v>
      </c>
      <c r="E9" t="s">
        <v>18</v>
      </c>
      <c r="F9">
        <v>2499</v>
      </c>
      <c r="G9" t="s">
        <v>19</v>
      </c>
      <c r="H9">
        <v>2499</v>
      </c>
      <c r="I9" t="s">
        <v>23</v>
      </c>
      <c r="J9">
        <v>1</v>
      </c>
      <c r="K9">
        <v>2499</v>
      </c>
      <c r="L9">
        <v>0</v>
      </c>
      <c r="M9">
        <v>0</v>
      </c>
      <c r="N9" t="s">
        <v>20</v>
      </c>
      <c r="O9">
        <v>0</v>
      </c>
    </row>
    <row r="10" spans="1:15" x14ac:dyDescent="0.3">
      <c r="A10" t="s">
        <v>40</v>
      </c>
      <c r="B10" s="1">
        <v>46290</v>
      </c>
      <c r="C10" t="s">
        <v>41</v>
      </c>
      <c r="D10" t="s">
        <v>42</v>
      </c>
      <c r="E10" t="s">
        <v>43</v>
      </c>
      <c r="F10">
        <v>349</v>
      </c>
      <c r="G10" t="s">
        <v>19</v>
      </c>
      <c r="H10">
        <v>349</v>
      </c>
      <c r="I10" t="s">
        <v>42</v>
      </c>
      <c r="J10">
        <v>1</v>
      </c>
      <c r="K10">
        <v>349</v>
      </c>
      <c r="L10">
        <v>0</v>
      </c>
      <c r="M10">
        <v>0</v>
      </c>
      <c r="N10" t="s">
        <v>20</v>
      </c>
      <c r="O10">
        <v>0</v>
      </c>
    </row>
    <row r="11" spans="1:15" x14ac:dyDescent="0.3">
      <c r="A11" t="s">
        <v>44</v>
      </c>
      <c r="B11" s="1">
        <v>46280</v>
      </c>
      <c r="C11" t="s">
        <v>45</v>
      </c>
      <c r="D11" t="s">
        <v>17</v>
      </c>
      <c r="E11" t="s">
        <v>18</v>
      </c>
      <c r="F11">
        <v>9497</v>
      </c>
      <c r="G11" t="s">
        <v>19</v>
      </c>
      <c r="H11">
        <v>9497</v>
      </c>
      <c r="I11" t="s">
        <v>17</v>
      </c>
      <c r="J11">
        <v>1</v>
      </c>
      <c r="K11">
        <v>9497</v>
      </c>
      <c r="L11">
        <v>0</v>
      </c>
      <c r="M11">
        <v>0</v>
      </c>
      <c r="N11" t="s">
        <v>20</v>
      </c>
      <c r="O11">
        <v>0</v>
      </c>
    </row>
    <row r="12" spans="1:15" x14ac:dyDescent="0.3">
      <c r="A12" t="s">
        <v>46</v>
      </c>
      <c r="B12" s="1">
        <v>46285</v>
      </c>
      <c r="C12" t="s">
        <v>47</v>
      </c>
      <c r="D12" t="s">
        <v>48</v>
      </c>
      <c r="E12" t="s">
        <v>18</v>
      </c>
      <c r="F12">
        <v>5797</v>
      </c>
      <c r="G12" t="s">
        <v>19</v>
      </c>
      <c r="H12">
        <v>5797</v>
      </c>
      <c r="I12" t="s">
        <v>48</v>
      </c>
      <c r="J12">
        <v>1</v>
      </c>
      <c r="K12">
        <v>5797</v>
      </c>
      <c r="L12">
        <v>0</v>
      </c>
      <c r="M12">
        <v>0</v>
      </c>
      <c r="N12" t="s">
        <v>20</v>
      </c>
      <c r="O12">
        <v>0</v>
      </c>
    </row>
    <row r="13" spans="1:15" x14ac:dyDescent="0.3">
      <c r="A13" t="s">
        <v>49</v>
      </c>
      <c r="B13" s="1">
        <v>46273</v>
      </c>
      <c r="C13" t="s">
        <v>50</v>
      </c>
      <c r="D13" t="s">
        <v>51</v>
      </c>
      <c r="E13" t="s">
        <v>18</v>
      </c>
      <c r="F13">
        <v>13997</v>
      </c>
      <c r="G13" t="s">
        <v>19</v>
      </c>
      <c r="H13">
        <v>13997</v>
      </c>
      <c r="I13" t="s">
        <v>51</v>
      </c>
      <c r="J13">
        <v>1</v>
      </c>
      <c r="K13">
        <v>13997</v>
      </c>
      <c r="L13">
        <v>0</v>
      </c>
      <c r="M13">
        <v>0</v>
      </c>
      <c r="N13" t="s">
        <v>20</v>
      </c>
      <c r="O13">
        <v>0</v>
      </c>
    </row>
    <row r="14" spans="1:15" x14ac:dyDescent="0.3">
      <c r="A14" t="s">
        <v>52</v>
      </c>
      <c r="B14" s="1">
        <v>46278</v>
      </c>
      <c r="C14" t="s">
        <v>53</v>
      </c>
      <c r="D14" t="s">
        <v>23</v>
      </c>
      <c r="E14" t="s">
        <v>54</v>
      </c>
      <c r="F14">
        <v>349</v>
      </c>
      <c r="G14" t="s">
        <v>19</v>
      </c>
      <c r="H14">
        <v>349</v>
      </c>
      <c r="I14" t="s">
        <v>23</v>
      </c>
      <c r="J14">
        <v>1</v>
      </c>
      <c r="K14">
        <v>349</v>
      </c>
      <c r="L14">
        <v>0</v>
      </c>
      <c r="M14">
        <v>0</v>
      </c>
      <c r="N14" t="s">
        <v>20</v>
      </c>
      <c r="O14">
        <v>0</v>
      </c>
    </row>
    <row r="15" spans="1:15" x14ac:dyDescent="0.3">
      <c r="A15" t="s">
        <v>55</v>
      </c>
      <c r="B15" s="1">
        <v>46286</v>
      </c>
      <c r="C15" t="s">
        <v>56</v>
      </c>
      <c r="D15" t="s">
        <v>48</v>
      </c>
      <c r="E15" t="s">
        <v>18</v>
      </c>
      <c r="F15">
        <v>4298</v>
      </c>
      <c r="G15" t="s">
        <v>19</v>
      </c>
      <c r="H15">
        <v>4298</v>
      </c>
      <c r="I15" t="s">
        <v>48</v>
      </c>
      <c r="J15">
        <v>1</v>
      </c>
      <c r="K15">
        <v>4298</v>
      </c>
      <c r="L15">
        <v>0</v>
      </c>
      <c r="M15">
        <v>0</v>
      </c>
      <c r="N15" t="s">
        <v>20</v>
      </c>
      <c r="O15">
        <v>0</v>
      </c>
    </row>
    <row r="16" spans="1:15" x14ac:dyDescent="0.3">
      <c r="A16" t="s">
        <v>57</v>
      </c>
      <c r="B16" s="1">
        <v>46283</v>
      </c>
      <c r="C16" t="s">
        <v>58</v>
      </c>
      <c r="D16" t="s">
        <v>51</v>
      </c>
      <c r="E16" t="s">
        <v>54</v>
      </c>
      <c r="F16">
        <v>3499</v>
      </c>
      <c r="G16" t="s">
        <v>19</v>
      </c>
      <c r="H16">
        <v>3499</v>
      </c>
      <c r="I16" t="s">
        <v>51</v>
      </c>
      <c r="J16">
        <v>1</v>
      </c>
      <c r="K16">
        <v>3499</v>
      </c>
      <c r="L16">
        <v>0</v>
      </c>
      <c r="M16">
        <v>0</v>
      </c>
      <c r="N16" t="s">
        <v>20</v>
      </c>
      <c r="O16">
        <v>0</v>
      </c>
    </row>
    <row r="17" spans="1:15" x14ac:dyDescent="0.3">
      <c r="A17" t="s">
        <v>59</v>
      </c>
      <c r="B17" s="1">
        <v>46273</v>
      </c>
      <c r="C17" t="s">
        <v>60</v>
      </c>
      <c r="D17" t="s">
        <v>61</v>
      </c>
      <c r="E17" t="s">
        <v>27</v>
      </c>
      <c r="F17">
        <v>1799</v>
      </c>
      <c r="G17" t="s">
        <v>19</v>
      </c>
      <c r="H17">
        <v>1799</v>
      </c>
      <c r="I17" t="s">
        <v>61</v>
      </c>
      <c r="J17">
        <v>1</v>
      </c>
      <c r="K17">
        <v>1799</v>
      </c>
      <c r="L17">
        <v>0</v>
      </c>
      <c r="M17">
        <v>0</v>
      </c>
      <c r="N17" t="s">
        <v>20</v>
      </c>
      <c r="O17">
        <v>0</v>
      </c>
    </row>
    <row r="18" spans="1:15" x14ac:dyDescent="0.3">
      <c r="A18" t="s">
        <v>62</v>
      </c>
      <c r="B18" s="1">
        <v>46286</v>
      </c>
      <c r="C18" t="s">
        <v>63</v>
      </c>
      <c r="D18" t="s">
        <v>26</v>
      </c>
      <c r="E18" t="s">
        <v>27</v>
      </c>
      <c r="F18">
        <v>4999</v>
      </c>
      <c r="G18" t="s">
        <v>19</v>
      </c>
      <c r="H18">
        <v>4999</v>
      </c>
      <c r="I18" t="s">
        <v>26</v>
      </c>
      <c r="J18">
        <v>1</v>
      </c>
      <c r="K18">
        <v>4999</v>
      </c>
      <c r="L18">
        <v>0</v>
      </c>
      <c r="M18">
        <v>0</v>
      </c>
      <c r="N18" t="s">
        <v>20</v>
      </c>
      <c r="O18">
        <v>0</v>
      </c>
    </row>
    <row r="19" spans="1:15" x14ac:dyDescent="0.3">
      <c r="A19" t="s">
        <v>64</v>
      </c>
      <c r="B19" s="1">
        <v>46285</v>
      </c>
      <c r="C19" t="s">
        <v>65</v>
      </c>
      <c r="D19" t="s">
        <v>17</v>
      </c>
      <c r="E19" t="s">
        <v>43</v>
      </c>
      <c r="F19">
        <v>2598</v>
      </c>
      <c r="G19" t="s">
        <v>66</v>
      </c>
      <c r="H19">
        <v>2598</v>
      </c>
      <c r="I19" t="s">
        <v>17</v>
      </c>
      <c r="J19">
        <v>1</v>
      </c>
      <c r="K19">
        <v>2598</v>
      </c>
      <c r="L19">
        <v>1</v>
      </c>
      <c r="M19">
        <v>2598</v>
      </c>
      <c r="N19" t="s">
        <v>20</v>
      </c>
      <c r="O19">
        <v>0</v>
      </c>
    </row>
    <row r="20" spans="1:15" x14ac:dyDescent="0.3">
      <c r="A20" t="s">
        <v>67</v>
      </c>
      <c r="B20" s="1">
        <v>46287</v>
      </c>
      <c r="C20" t="s">
        <v>68</v>
      </c>
      <c r="D20" t="s">
        <v>26</v>
      </c>
      <c r="E20" t="s">
        <v>18</v>
      </c>
      <c r="F20">
        <v>5798</v>
      </c>
      <c r="G20" t="s">
        <v>19</v>
      </c>
      <c r="H20">
        <v>5798</v>
      </c>
      <c r="I20" t="s">
        <v>26</v>
      </c>
      <c r="J20">
        <v>1</v>
      </c>
      <c r="K20">
        <v>5798</v>
      </c>
      <c r="L20">
        <v>0</v>
      </c>
      <c r="M20">
        <v>0</v>
      </c>
      <c r="N20" t="s">
        <v>20</v>
      </c>
      <c r="O20">
        <v>0</v>
      </c>
    </row>
    <row r="21" spans="1:15" x14ac:dyDescent="0.3">
      <c r="A21" t="s">
        <v>69</v>
      </c>
      <c r="B21" s="1">
        <v>46271</v>
      </c>
      <c r="C21" t="s">
        <v>70</v>
      </c>
      <c r="D21" t="s">
        <v>61</v>
      </c>
      <c r="E21" t="s">
        <v>18</v>
      </c>
      <c r="F21">
        <v>3798</v>
      </c>
      <c r="G21" t="s">
        <v>19</v>
      </c>
      <c r="H21">
        <v>3798</v>
      </c>
      <c r="I21" t="s">
        <v>61</v>
      </c>
      <c r="J21">
        <v>1</v>
      </c>
      <c r="K21">
        <v>3798</v>
      </c>
      <c r="L21">
        <v>0</v>
      </c>
      <c r="M21">
        <v>0</v>
      </c>
      <c r="N21" t="s">
        <v>20</v>
      </c>
      <c r="O21">
        <v>0</v>
      </c>
    </row>
    <row r="22" spans="1:15" x14ac:dyDescent="0.3">
      <c r="A22" t="s">
        <v>71</v>
      </c>
      <c r="B22" s="1">
        <v>46282</v>
      </c>
      <c r="C22" t="s">
        <v>72</v>
      </c>
      <c r="D22" t="s">
        <v>37</v>
      </c>
      <c r="E22" t="s">
        <v>43</v>
      </c>
      <c r="F22">
        <v>7999</v>
      </c>
      <c r="G22" t="s">
        <v>19</v>
      </c>
      <c r="H22">
        <v>7999</v>
      </c>
      <c r="I22" t="s">
        <v>37</v>
      </c>
      <c r="J22">
        <v>1</v>
      </c>
      <c r="K22">
        <v>7999</v>
      </c>
      <c r="L22">
        <v>0</v>
      </c>
      <c r="M22">
        <v>0</v>
      </c>
      <c r="N22" t="s">
        <v>20</v>
      </c>
      <c r="O22">
        <v>0</v>
      </c>
    </row>
    <row r="23" spans="1:15" x14ac:dyDescent="0.3">
      <c r="A23" t="s">
        <v>73</v>
      </c>
      <c r="B23" s="1">
        <v>46272</v>
      </c>
      <c r="C23" t="s">
        <v>74</v>
      </c>
      <c r="D23" t="s">
        <v>75</v>
      </c>
      <c r="E23" t="s">
        <v>18</v>
      </c>
      <c r="F23">
        <v>999</v>
      </c>
      <c r="G23" t="s">
        <v>19</v>
      </c>
      <c r="H23">
        <v>999</v>
      </c>
      <c r="I23" t="s">
        <v>75</v>
      </c>
      <c r="J23">
        <v>1</v>
      </c>
      <c r="K23">
        <v>999</v>
      </c>
      <c r="L23">
        <v>0</v>
      </c>
      <c r="M23">
        <v>0</v>
      </c>
      <c r="N23" t="s">
        <v>20</v>
      </c>
      <c r="O23">
        <v>0</v>
      </c>
    </row>
    <row r="24" spans="1:15" x14ac:dyDescent="0.3">
      <c r="A24" t="s">
        <v>76</v>
      </c>
      <c r="B24" s="1">
        <v>46285</v>
      </c>
      <c r="C24" t="s">
        <v>77</v>
      </c>
      <c r="D24" t="s">
        <v>23</v>
      </c>
      <c r="E24" t="s">
        <v>54</v>
      </c>
      <c r="F24">
        <v>1499</v>
      </c>
      <c r="G24" t="s">
        <v>19</v>
      </c>
      <c r="H24">
        <v>1499</v>
      </c>
      <c r="I24" t="s">
        <v>23</v>
      </c>
      <c r="J24">
        <v>1</v>
      </c>
      <c r="K24">
        <v>1499</v>
      </c>
      <c r="L24">
        <v>0</v>
      </c>
      <c r="M24">
        <v>0</v>
      </c>
      <c r="N24" t="s">
        <v>20</v>
      </c>
      <c r="O24">
        <v>0</v>
      </c>
    </row>
    <row r="25" spans="1:15" x14ac:dyDescent="0.3">
      <c r="A25" t="s">
        <v>78</v>
      </c>
      <c r="B25" s="1">
        <v>46267</v>
      </c>
      <c r="C25" t="s">
        <v>79</v>
      </c>
      <c r="D25" t="s">
        <v>17</v>
      </c>
      <c r="E25" t="s">
        <v>18</v>
      </c>
      <c r="F25">
        <v>2499</v>
      </c>
      <c r="G25" t="s">
        <v>80</v>
      </c>
      <c r="H25">
        <v>2499</v>
      </c>
      <c r="I25" t="s">
        <v>17</v>
      </c>
      <c r="J25">
        <v>0</v>
      </c>
      <c r="K25">
        <v>0</v>
      </c>
      <c r="L25">
        <v>0</v>
      </c>
      <c r="M25">
        <v>0</v>
      </c>
      <c r="N25" t="s">
        <v>20</v>
      </c>
      <c r="O25">
        <v>0</v>
      </c>
    </row>
    <row r="26" spans="1:15" x14ac:dyDescent="0.3">
      <c r="A26" t="s">
        <v>81</v>
      </c>
      <c r="B26" s="1">
        <v>46290</v>
      </c>
      <c r="C26" t="s">
        <v>82</v>
      </c>
      <c r="D26" t="s">
        <v>61</v>
      </c>
      <c r="E26" t="s">
        <v>18</v>
      </c>
      <c r="F26" s="2">
        <v>5498</v>
      </c>
      <c r="G26" t="s">
        <v>19</v>
      </c>
      <c r="H26">
        <v>5498</v>
      </c>
      <c r="I26" t="s">
        <v>61</v>
      </c>
      <c r="J26">
        <v>1</v>
      </c>
      <c r="K26">
        <v>5498</v>
      </c>
      <c r="L26">
        <v>0</v>
      </c>
      <c r="M26">
        <v>0</v>
      </c>
      <c r="N26" t="s">
        <v>20</v>
      </c>
      <c r="O26">
        <v>0</v>
      </c>
    </row>
    <row r="27" spans="1:15" x14ac:dyDescent="0.3">
      <c r="A27" t="s">
        <v>83</v>
      </c>
      <c r="B27" s="1">
        <v>46274</v>
      </c>
      <c r="C27" t="s">
        <v>84</v>
      </c>
      <c r="D27" t="s">
        <v>23</v>
      </c>
      <c r="E27" t="s">
        <v>18</v>
      </c>
      <c r="F27">
        <v>10498</v>
      </c>
      <c r="G27" t="s">
        <v>19</v>
      </c>
      <c r="H27">
        <v>10498</v>
      </c>
      <c r="I27" t="s">
        <v>23</v>
      </c>
      <c r="J27">
        <v>1</v>
      </c>
      <c r="K27">
        <v>10498</v>
      </c>
      <c r="L27">
        <v>0</v>
      </c>
      <c r="M27">
        <v>0</v>
      </c>
      <c r="N27" t="s">
        <v>20</v>
      </c>
      <c r="O27">
        <v>0</v>
      </c>
    </row>
    <row r="28" spans="1:15" x14ac:dyDescent="0.3">
      <c r="A28" t="s">
        <v>85</v>
      </c>
      <c r="B28" s="1">
        <v>46288</v>
      </c>
      <c r="C28" t="s">
        <v>86</v>
      </c>
      <c r="D28" t="s">
        <v>48</v>
      </c>
      <c r="E28" t="s">
        <v>27</v>
      </c>
      <c r="F28">
        <v>1299</v>
      </c>
      <c r="G28" t="s">
        <v>66</v>
      </c>
      <c r="H28">
        <v>1299</v>
      </c>
      <c r="I28" t="s">
        <v>48</v>
      </c>
      <c r="J28">
        <v>1</v>
      </c>
      <c r="K28">
        <v>1299</v>
      </c>
      <c r="L28">
        <v>1</v>
      </c>
      <c r="M28">
        <v>1299</v>
      </c>
      <c r="N28" t="s">
        <v>20</v>
      </c>
      <c r="O28">
        <v>0</v>
      </c>
    </row>
    <row r="29" spans="1:15" x14ac:dyDescent="0.3">
      <c r="A29" t="s">
        <v>87</v>
      </c>
      <c r="B29" s="1">
        <v>46280</v>
      </c>
      <c r="C29" t="s">
        <v>88</v>
      </c>
      <c r="D29" t="s">
        <v>48</v>
      </c>
      <c r="E29" t="s">
        <v>18</v>
      </c>
      <c r="F29">
        <v>599</v>
      </c>
      <c r="G29" t="s">
        <v>19</v>
      </c>
      <c r="H29">
        <v>599</v>
      </c>
      <c r="I29" t="s">
        <v>48</v>
      </c>
      <c r="J29">
        <v>1</v>
      </c>
      <c r="K29">
        <v>599</v>
      </c>
      <c r="L29">
        <v>0</v>
      </c>
      <c r="M29">
        <v>0</v>
      </c>
      <c r="N29" t="s">
        <v>20</v>
      </c>
      <c r="O29">
        <v>0</v>
      </c>
    </row>
    <row r="30" spans="1:15" x14ac:dyDescent="0.3">
      <c r="A30" t="s">
        <v>89</v>
      </c>
      <c r="B30" s="1">
        <v>46273</v>
      </c>
      <c r="C30" t="s">
        <v>90</v>
      </c>
      <c r="D30" t="s">
        <v>17</v>
      </c>
      <c r="E30" t="s">
        <v>27</v>
      </c>
      <c r="F30">
        <v>898</v>
      </c>
      <c r="G30" t="s">
        <v>19</v>
      </c>
      <c r="H30">
        <v>898</v>
      </c>
      <c r="I30" t="s">
        <v>17</v>
      </c>
      <c r="J30">
        <v>1</v>
      </c>
      <c r="K30">
        <v>898</v>
      </c>
      <c r="L30">
        <v>0</v>
      </c>
      <c r="M30">
        <v>0</v>
      </c>
      <c r="N30" t="s">
        <v>20</v>
      </c>
      <c r="O30">
        <v>0</v>
      </c>
    </row>
    <row r="31" spans="1:15" x14ac:dyDescent="0.3">
      <c r="A31" t="s">
        <v>91</v>
      </c>
      <c r="B31" s="1">
        <v>46294</v>
      </c>
      <c r="C31" t="s">
        <v>92</v>
      </c>
      <c r="D31" t="s">
        <v>34</v>
      </c>
      <c r="E31" t="s">
        <v>18</v>
      </c>
      <c r="F31">
        <v>7999</v>
      </c>
      <c r="G31" t="s">
        <v>19</v>
      </c>
      <c r="H31">
        <v>7999</v>
      </c>
      <c r="I31" t="s">
        <v>34</v>
      </c>
      <c r="J31">
        <v>1</v>
      </c>
      <c r="K31">
        <v>7999</v>
      </c>
      <c r="L31">
        <v>0</v>
      </c>
      <c r="M31">
        <v>0</v>
      </c>
      <c r="N31" t="s">
        <v>20</v>
      </c>
      <c r="O31">
        <v>0</v>
      </c>
    </row>
    <row r="32" spans="1:15" x14ac:dyDescent="0.3">
      <c r="A32" t="s">
        <v>93</v>
      </c>
      <c r="B32" s="1">
        <v>46272</v>
      </c>
      <c r="C32" t="s">
        <v>94</v>
      </c>
      <c r="D32" t="s">
        <v>23</v>
      </c>
      <c r="E32" t="s">
        <v>27</v>
      </c>
      <c r="F32">
        <v>3998</v>
      </c>
      <c r="G32" t="s">
        <v>80</v>
      </c>
      <c r="H32">
        <v>3998</v>
      </c>
      <c r="I32" t="s">
        <v>23</v>
      </c>
      <c r="J32">
        <v>0</v>
      </c>
      <c r="K32">
        <v>0</v>
      </c>
      <c r="L32">
        <v>0</v>
      </c>
      <c r="M32">
        <v>0</v>
      </c>
      <c r="N32" t="s">
        <v>20</v>
      </c>
      <c r="O32">
        <v>0</v>
      </c>
    </row>
    <row r="33" spans="1:15" x14ac:dyDescent="0.3">
      <c r="A33" t="s">
        <v>95</v>
      </c>
      <c r="B33" s="1">
        <v>46291</v>
      </c>
      <c r="C33" t="s">
        <v>96</v>
      </c>
      <c r="D33" t="s">
        <v>51</v>
      </c>
      <c r="E33" t="s">
        <v>18</v>
      </c>
      <c r="F33">
        <v>6298</v>
      </c>
      <c r="G33" t="s">
        <v>19</v>
      </c>
      <c r="H33">
        <v>6298</v>
      </c>
      <c r="I33" t="s">
        <v>51</v>
      </c>
      <c r="J33">
        <v>1</v>
      </c>
      <c r="K33">
        <v>6298</v>
      </c>
      <c r="L33">
        <v>0</v>
      </c>
      <c r="M33">
        <v>0</v>
      </c>
      <c r="N33" t="s">
        <v>20</v>
      </c>
      <c r="O33">
        <v>0</v>
      </c>
    </row>
    <row r="34" spans="1:15" x14ac:dyDescent="0.3">
      <c r="A34" t="s">
        <v>97</v>
      </c>
      <c r="B34" s="1">
        <v>46279</v>
      </c>
      <c r="C34" t="s">
        <v>98</v>
      </c>
      <c r="D34" t="s">
        <v>17</v>
      </c>
      <c r="E34" t="s">
        <v>27</v>
      </c>
      <c r="F34">
        <v>9498</v>
      </c>
      <c r="G34" t="s">
        <v>19</v>
      </c>
      <c r="H34">
        <v>9498</v>
      </c>
      <c r="I34" t="s">
        <v>17</v>
      </c>
      <c r="J34">
        <v>1</v>
      </c>
      <c r="K34">
        <v>9498</v>
      </c>
      <c r="L34">
        <v>0</v>
      </c>
      <c r="M34">
        <v>0</v>
      </c>
      <c r="N34" t="s">
        <v>20</v>
      </c>
      <c r="O34">
        <v>0</v>
      </c>
    </row>
    <row r="35" spans="1:15" x14ac:dyDescent="0.3">
      <c r="A35" t="s">
        <v>99</v>
      </c>
      <c r="B35" s="1">
        <v>46267</v>
      </c>
      <c r="C35" t="s">
        <v>100</v>
      </c>
      <c r="D35" t="s">
        <v>23</v>
      </c>
      <c r="E35" t="s">
        <v>18</v>
      </c>
      <c r="F35">
        <v>4498</v>
      </c>
      <c r="G35" t="s">
        <v>19</v>
      </c>
      <c r="H35">
        <v>4498</v>
      </c>
      <c r="I35" t="s">
        <v>23</v>
      </c>
      <c r="J35">
        <v>1</v>
      </c>
      <c r="K35">
        <v>4498</v>
      </c>
      <c r="L35">
        <v>0</v>
      </c>
      <c r="M35">
        <v>0</v>
      </c>
      <c r="N35" t="s">
        <v>20</v>
      </c>
      <c r="O35">
        <v>0</v>
      </c>
    </row>
    <row r="36" spans="1:15" x14ac:dyDescent="0.3">
      <c r="A36" t="s">
        <v>101</v>
      </c>
      <c r="B36" s="1">
        <v>46283</v>
      </c>
      <c r="C36" t="s">
        <v>102</v>
      </c>
      <c r="D36" t="s">
        <v>34</v>
      </c>
      <c r="E36" t="s">
        <v>18</v>
      </c>
      <c r="F36">
        <v>1798</v>
      </c>
      <c r="G36" t="s">
        <v>19</v>
      </c>
      <c r="H36">
        <v>1798</v>
      </c>
      <c r="I36" t="s">
        <v>34</v>
      </c>
      <c r="J36">
        <v>1</v>
      </c>
      <c r="K36">
        <v>1798</v>
      </c>
      <c r="L36">
        <v>0</v>
      </c>
      <c r="M36">
        <v>0</v>
      </c>
      <c r="N36" t="s">
        <v>20</v>
      </c>
      <c r="O36">
        <v>0</v>
      </c>
    </row>
    <row r="37" spans="1:15" x14ac:dyDescent="0.3">
      <c r="A37" t="s">
        <v>103</v>
      </c>
      <c r="B37" s="1">
        <v>46291</v>
      </c>
      <c r="C37" t="s">
        <v>104</v>
      </c>
      <c r="D37" t="s">
        <v>17</v>
      </c>
      <c r="E37" t="s">
        <v>18</v>
      </c>
      <c r="F37">
        <v>648</v>
      </c>
      <c r="G37" t="s">
        <v>19</v>
      </c>
      <c r="H37">
        <v>648</v>
      </c>
      <c r="I37" t="s">
        <v>17</v>
      </c>
      <c r="J37">
        <v>1</v>
      </c>
      <c r="K37">
        <v>648</v>
      </c>
      <c r="L37">
        <v>0</v>
      </c>
      <c r="M37">
        <v>0</v>
      </c>
      <c r="N37" t="s">
        <v>20</v>
      </c>
      <c r="O37">
        <v>0</v>
      </c>
    </row>
    <row r="38" spans="1:15" x14ac:dyDescent="0.3">
      <c r="A38" t="s">
        <v>105</v>
      </c>
      <c r="B38" s="1">
        <v>46295</v>
      </c>
      <c r="C38" t="s">
        <v>106</v>
      </c>
      <c r="D38" t="s">
        <v>75</v>
      </c>
      <c r="E38" t="s">
        <v>18</v>
      </c>
      <c r="F38">
        <v>499</v>
      </c>
      <c r="G38" t="s">
        <v>19</v>
      </c>
      <c r="H38">
        <v>499</v>
      </c>
      <c r="I38" t="s">
        <v>75</v>
      </c>
      <c r="J38">
        <v>1</v>
      </c>
      <c r="K38">
        <v>499</v>
      </c>
      <c r="L38">
        <v>0</v>
      </c>
      <c r="M38">
        <v>0</v>
      </c>
      <c r="N38" t="s">
        <v>20</v>
      </c>
      <c r="O38">
        <v>0</v>
      </c>
    </row>
    <row r="39" spans="1:15" x14ac:dyDescent="0.3">
      <c r="A39" t="s">
        <v>107</v>
      </c>
      <c r="B39" s="1">
        <v>46271</v>
      </c>
      <c r="C39" t="s">
        <v>108</v>
      </c>
      <c r="D39" t="s">
        <v>42</v>
      </c>
      <c r="E39" t="s">
        <v>27</v>
      </c>
      <c r="F39">
        <v>1598</v>
      </c>
      <c r="G39" t="s">
        <v>19</v>
      </c>
      <c r="H39">
        <v>1598</v>
      </c>
      <c r="I39" t="s">
        <v>42</v>
      </c>
      <c r="J39">
        <v>1</v>
      </c>
      <c r="K39">
        <v>1598</v>
      </c>
      <c r="L39">
        <v>0</v>
      </c>
      <c r="M39">
        <v>0</v>
      </c>
      <c r="N39" t="s">
        <v>20</v>
      </c>
      <c r="O39">
        <v>0</v>
      </c>
    </row>
    <row r="40" spans="1:15" x14ac:dyDescent="0.3">
      <c r="A40" t="s">
        <v>109</v>
      </c>
      <c r="B40" s="1">
        <v>46279</v>
      </c>
      <c r="C40" t="s">
        <v>110</v>
      </c>
      <c r="D40" t="s">
        <v>42</v>
      </c>
      <c r="E40" t="s">
        <v>18</v>
      </c>
      <c r="F40">
        <v>10297</v>
      </c>
      <c r="G40" t="s">
        <v>19</v>
      </c>
      <c r="H40">
        <v>10297</v>
      </c>
      <c r="I40" t="s">
        <v>42</v>
      </c>
      <c r="J40">
        <v>1</v>
      </c>
      <c r="K40">
        <v>10297</v>
      </c>
      <c r="L40">
        <v>0</v>
      </c>
      <c r="M40">
        <v>0</v>
      </c>
      <c r="N40" t="s">
        <v>20</v>
      </c>
      <c r="O40">
        <v>0</v>
      </c>
    </row>
    <row r="41" spans="1:15" x14ac:dyDescent="0.3">
      <c r="A41" t="s">
        <v>111</v>
      </c>
      <c r="B41" s="1">
        <v>46272</v>
      </c>
      <c r="C41" t="s">
        <v>112</v>
      </c>
      <c r="D41" t="s">
        <v>75</v>
      </c>
      <c r="E41" t="s">
        <v>18</v>
      </c>
      <c r="F41">
        <v>2499</v>
      </c>
      <c r="G41" t="s">
        <v>19</v>
      </c>
      <c r="H41">
        <v>2499</v>
      </c>
      <c r="I41" t="s">
        <v>75</v>
      </c>
      <c r="J41">
        <v>1</v>
      </c>
      <c r="K41">
        <v>2499</v>
      </c>
      <c r="L41">
        <v>0</v>
      </c>
      <c r="M41">
        <v>0</v>
      </c>
      <c r="N41" t="s">
        <v>20</v>
      </c>
      <c r="O41">
        <v>0</v>
      </c>
    </row>
    <row r="42" spans="1:15" x14ac:dyDescent="0.3">
      <c r="A42" t="s">
        <v>113</v>
      </c>
      <c r="B42" s="1">
        <v>46267</v>
      </c>
      <c r="C42" t="s">
        <v>114</v>
      </c>
      <c r="D42" t="s">
        <v>48</v>
      </c>
      <c r="E42" t="s">
        <v>18</v>
      </c>
      <c r="F42">
        <v>3298</v>
      </c>
      <c r="G42" t="s">
        <v>115</v>
      </c>
      <c r="H42">
        <v>3298</v>
      </c>
      <c r="I42" t="s">
        <v>48</v>
      </c>
      <c r="J42">
        <v>0</v>
      </c>
      <c r="K42">
        <v>0</v>
      </c>
      <c r="L42">
        <v>0</v>
      </c>
      <c r="M42">
        <v>0</v>
      </c>
      <c r="N42" t="s">
        <v>20</v>
      </c>
      <c r="O42">
        <v>0</v>
      </c>
    </row>
    <row r="43" spans="1:15" x14ac:dyDescent="0.3">
      <c r="A43" t="s">
        <v>116</v>
      </c>
      <c r="B43" s="1">
        <v>46268</v>
      </c>
      <c r="C43" t="s">
        <v>117</v>
      </c>
      <c r="D43" t="s">
        <v>26</v>
      </c>
      <c r="E43" t="s">
        <v>27</v>
      </c>
      <c r="F43">
        <v>349</v>
      </c>
      <c r="G43" t="s">
        <v>19</v>
      </c>
      <c r="H43">
        <v>349</v>
      </c>
      <c r="I43" t="s">
        <v>26</v>
      </c>
      <c r="J43">
        <v>1</v>
      </c>
      <c r="K43">
        <v>349</v>
      </c>
      <c r="L43">
        <v>0</v>
      </c>
      <c r="M43">
        <v>0</v>
      </c>
      <c r="N43" t="s">
        <v>20</v>
      </c>
      <c r="O43">
        <v>0</v>
      </c>
    </row>
    <row r="44" spans="1:15" x14ac:dyDescent="0.3">
      <c r="A44" t="s">
        <v>118</v>
      </c>
      <c r="B44" s="1">
        <v>46269</v>
      </c>
      <c r="C44" t="s">
        <v>119</v>
      </c>
      <c r="D44" t="s">
        <v>37</v>
      </c>
      <c r="E44" t="s">
        <v>27</v>
      </c>
      <c r="F44">
        <v>3098</v>
      </c>
      <c r="G44" t="s">
        <v>19</v>
      </c>
      <c r="H44">
        <v>3098</v>
      </c>
      <c r="I44" t="s">
        <v>37</v>
      </c>
      <c r="J44">
        <v>1</v>
      </c>
      <c r="K44">
        <v>3098</v>
      </c>
      <c r="L44">
        <v>0</v>
      </c>
      <c r="M44">
        <v>0</v>
      </c>
      <c r="N44" t="s">
        <v>20</v>
      </c>
      <c r="O44">
        <v>0</v>
      </c>
    </row>
    <row r="45" spans="1:15" x14ac:dyDescent="0.3">
      <c r="A45" t="s">
        <v>120</v>
      </c>
      <c r="B45" s="1">
        <v>46284</v>
      </c>
      <c r="C45" t="s">
        <v>121</v>
      </c>
      <c r="D45" t="s">
        <v>42</v>
      </c>
      <c r="E45" t="s">
        <v>27</v>
      </c>
      <c r="F45">
        <v>1798</v>
      </c>
      <c r="G45" t="s">
        <v>19</v>
      </c>
      <c r="H45">
        <v>1798</v>
      </c>
      <c r="I45" t="s">
        <v>42</v>
      </c>
      <c r="J45">
        <v>1</v>
      </c>
      <c r="K45">
        <v>1798</v>
      </c>
      <c r="L45">
        <v>0</v>
      </c>
      <c r="M45">
        <v>0</v>
      </c>
      <c r="N45" t="s">
        <v>20</v>
      </c>
      <c r="O45">
        <v>0</v>
      </c>
    </row>
    <row r="46" spans="1:15" x14ac:dyDescent="0.3">
      <c r="A46" t="s">
        <v>122</v>
      </c>
      <c r="B46" s="1">
        <v>46278</v>
      </c>
      <c r="C46" t="s">
        <v>123</v>
      </c>
      <c r="D46" t="s">
        <v>75</v>
      </c>
      <c r="E46" t="s">
        <v>18</v>
      </c>
      <c r="F46" s="2">
        <v>2999</v>
      </c>
      <c r="G46" t="s">
        <v>19</v>
      </c>
      <c r="H46">
        <v>2999</v>
      </c>
      <c r="I46" t="s">
        <v>75</v>
      </c>
      <c r="J46">
        <v>1</v>
      </c>
      <c r="K46">
        <v>2999</v>
      </c>
      <c r="L46">
        <v>0</v>
      </c>
      <c r="M46">
        <v>0</v>
      </c>
      <c r="N46" t="s">
        <v>20</v>
      </c>
      <c r="O46">
        <v>0</v>
      </c>
    </row>
    <row r="47" spans="1:15" x14ac:dyDescent="0.3">
      <c r="A47" t="s">
        <v>124</v>
      </c>
      <c r="B47" s="1">
        <v>46280</v>
      </c>
      <c r="C47" t="s">
        <v>125</v>
      </c>
      <c r="D47" t="s">
        <v>61</v>
      </c>
      <c r="E47" t="s">
        <v>18</v>
      </c>
      <c r="F47">
        <v>2848</v>
      </c>
      <c r="G47" t="s">
        <v>19</v>
      </c>
      <c r="H47">
        <v>2848</v>
      </c>
      <c r="I47" t="s">
        <v>61</v>
      </c>
      <c r="J47">
        <v>1</v>
      </c>
      <c r="K47">
        <v>2848</v>
      </c>
      <c r="L47">
        <v>0</v>
      </c>
      <c r="M47">
        <v>0</v>
      </c>
      <c r="N47" t="s">
        <v>20</v>
      </c>
      <c r="O47">
        <v>0</v>
      </c>
    </row>
    <row r="48" spans="1:15" x14ac:dyDescent="0.3">
      <c r="A48" t="s">
        <v>126</v>
      </c>
      <c r="B48" s="1">
        <v>46295</v>
      </c>
      <c r="C48" t="s">
        <v>127</v>
      </c>
      <c r="D48" t="s">
        <v>34</v>
      </c>
      <c r="E48" t="s">
        <v>18</v>
      </c>
      <c r="F48">
        <v>349</v>
      </c>
      <c r="G48" t="s">
        <v>19</v>
      </c>
      <c r="H48">
        <v>349</v>
      </c>
      <c r="I48" t="s">
        <v>34</v>
      </c>
      <c r="J48">
        <v>1</v>
      </c>
      <c r="K48">
        <v>349</v>
      </c>
      <c r="L48">
        <v>0</v>
      </c>
      <c r="M48">
        <v>0</v>
      </c>
      <c r="N48" t="s">
        <v>20</v>
      </c>
      <c r="O48">
        <v>0</v>
      </c>
    </row>
    <row r="49" spans="1:15" x14ac:dyDescent="0.3">
      <c r="A49" t="s">
        <v>128</v>
      </c>
      <c r="B49" s="1">
        <v>46292</v>
      </c>
      <c r="C49" t="s">
        <v>129</v>
      </c>
      <c r="D49" t="s">
        <v>48</v>
      </c>
      <c r="E49" t="s">
        <v>54</v>
      </c>
      <c r="F49">
        <v>4298</v>
      </c>
      <c r="G49" t="s">
        <v>19</v>
      </c>
      <c r="H49">
        <v>4298</v>
      </c>
      <c r="I49" t="s">
        <v>48</v>
      </c>
      <c r="J49">
        <v>1</v>
      </c>
      <c r="K49">
        <v>4298</v>
      </c>
      <c r="L49">
        <v>0</v>
      </c>
      <c r="M49">
        <v>0</v>
      </c>
      <c r="N49" t="s">
        <v>20</v>
      </c>
      <c r="O49">
        <v>0</v>
      </c>
    </row>
    <row r="50" spans="1:15" x14ac:dyDescent="0.3">
      <c r="A50" t="s">
        <v>130</v>
      </c>
      <c r="B50" s="1">
        <v>46266</v>
      </c>
      <c r="C50" t="s">
        <v>131</v>
      </c>
      <c r="D50" t="s">
        <v>42</v>
      </c>
      <c r="E50" t="s">
        <v>18</v>
      </c>
      <c r="F50">
        <v>10597</v>
      </c>
      <c r="G50" t="s">
        <v>80</v>
      </c>
      <c r="H50">
        <v>10597</v>
      </c>
      <c r="I50" t="s">
        <v>42</v>
      </c>
      <c r="J50">
        <v>0</v>
      </c>
      <c r="K50">
        <v>0</v>
      </c>
      <c r="L50">
        <v>0</v>
      </c>
      <c r="M50">
        <v>0</v>
      </c>
      <c r="N50" t="s">
        <v>20</v>
      </c>
      <c r="O50">
        <v>0</v>
      </c>
    </row>
    <row r="51" spans="1:15" x14ac:dyDescent="0.3">
      <c r="A51" t="s">
        <v>132</v>
      </c>
      <c r="B51" s="1">
        <v>46269</v>
      </c>
      <c r="C51" t="s">
        <v>133</v>
      </c>
      <c r="D51" t="s">
        <v>23</v>
      </c>
      <c r="E51" t="s">
        <v>18</v>
      </c>
      <c r="F51">
        <v>3499</v>
      </c>
      <c r="G51" t="s">
        <v>19</v>
      </c>
      <c r="H51">
        <v>3499</v>
      </c>
      <c r="I51" t="s">
        <v>23</v>
      </c>
      <c r="J51">
        <v>1</v>
      </c>
      <c r="K51">
        <v>3499</v>
      </c>
      <c r="L51">
        <v>0</v>
      </c>
      <c r="M51">
        <v>0</v>
      </c>
      <c r="N51" t="s">
        <v>20</v>
      </c>
      <c r="O51">
        <v>0</v>
      </c>
    </row>
    <row r="52" spans="1:15" x14ac:dyDescent="0.3">
      <c r="A52" t="s">
        <v>134</v>
      </c>
      <c r="B52" s="1">
        <v>46288</v>
      </c>
      <c r="C52" t="s">
        <v>135</v>
      </c>
      <c r="D52" t="s">
        <v>34</v>
      </c>
      <c r="E52" t="s">
        <v>43</v>
      </c>
      <c r="F52">
        <v>599</v>
      </c>
      <c r="G52" t="s">
        <v>19</v>
      </c>
      <c r="H52">
        <v>599</v>
      </c>
      <c r="I52" t="s">
        <v>34</v>
      </c>
      <c r="J52">
        <v>1</v>
      </c>
      <c r="K52">
        <v>599</v>
      </c>
      <c r="L52">
        <v>0</v>
      </c>
      <c r="M52">
        <v>0</v>
      </c>
      <c r="N52" t="s">
        <v>20</v>
      </c>
      <c r="O52">
        <v>0</v>
      </c>
    </row>
    <row r="53" spans="1:15" x14ac:dyDescent="0.3">
      <c r="A53" t="s">
        <v>136</v>
      </c>
      <c r="B53" s="1">
        <v>46274</v>
      </c>
      <c r="C53" t="s">
        <v>137</v>
      </c>
      <c r="D53" t="s">
        <v>75</v>
      </c>
      <c r="E53" t="s">
        <v>43</v>
      </c>
      <c r="F53">
        <v>349</v>
      </c>
      <c r="G53" t="s">
        <v>19</v>
      </c>
      <c r="H53">
        <v>349</v>
      </c>
      <c r="I53" t="s">
        <v>75</v>
      </c>
      <c r="J53">
        <v>1</v>
      </c>
      <c r="K53">
        <v>349</v>
      </c>
      <c r="L53">
        <v>0</v>
      </c>
      <c r="M53">
        <v>0</v>
      </c>
      <c r="N53" t="s">
        <v>20</v>
      </c>
      <c r="O53">
        <v>0</v>
      </c>
    </row>
    <row r="54" spans="1:15" x14ac:dyDescent="0.3">
      <c r="A54" t="s">
        <v>138</v>
      </c>
      <c r="B54" s="1">
        <v>46276</v>
      </c>
      <c r="C54" t="s">
        <v>139</v>
      </c>
      <c r="D54" t="s">
        <v>48</v>
      </c>
      <c r="E54" t="s">
        <v>18</v>
      </c>
      <c r="F54">
        <v>2999</v>
      </c>
      <c r="G54" t="s">
        <v>66</v>
      </c>
      <c r="H54">
        <v>2999</v>
      </c>
      <c r="I54" t="s">
        <v>48</v>
      </c>
      <c r="J54">
        <v>1</v>
      </c>
      <c r="K54">
        <v>2999</v>
      </c>
      <c r="L54">
        <v>1</v>
      </c>
      <c r="M54">
        <v>2999</v>
      </c>
      <c r="N54" t="s">
        <v>20</v>
      </c>
      <c r="O54">
        <v>0</v>
      </c>
    </row>
    <row r="55" spans="1:15" x14ac:dyDescent="0.3">
      <c r="A55" t="s">
        <v>140</v>
      </c>
      <c r="B55" s="1">
        <v>46288</v>
      </c>
      <c r="C55" t="s">
        <v>141</v>
      </c>
      <c r="D55" t="s">
        <v>48</v>
      </c>
      <c r="E55" t="s">
        <v>54</v>
      </c>
      <c r="F55">
        <v>2098</v>
      </c>
      <c r="G55" t="s">
        <v>19</v>
      </c>
      <c r="H55">
        <v>2098</v>
      </c>
      <c r="I55" t="s">
        <v>48</v>
      </c>
      <c r="J55">
        <v>1</v>
      </c>
      <c r="K55">
        <v>2098</v>
      </c>
      <c r="L55">
        <v>0</v>
      </c>
      <c r="M55">
        <v>0</v>
      </c>
      <c r="N55" t="s">
        <v>20</v>
      </c>
      <c r="O55">
        <v>0</v>
      </c>
    </row>
    <row r="56" spans="1:15" x14ac:dyDescent="0.3">
      <c r="A56" t="s">
        <v>142</v>
      </c>
      <c r="B56" s="1">
        <v>46267</v>
      </c>
      <c r="C56" t="s">
        <v>143</v>
      </c>
      <c r="D56" t="s">
        <v>42</v>
      </c>
      <c r="E56" t="s">
        <v>18</v>
      </c>
      <c r="F56">
        <v>2499</v>
      </c>
      <c r="G56" t="s">
        <v>19</v>
      </c>
      <c r="H56">
        <v>2499</v>
      </c>
      <c r="I56" t="s">
        <v>42</v>
      </c>
      <c r="J56">
        <v>1</v>
      </c>
      <c r="K56">
        <v>2499</v>
      </c>
      <c r="L56">
        <v>0</v>
      </c>
      <c r="M56">
        <v>0</v>
      </c>
      <c r="N56" t="s">
        <v>20</v>
      </c>
      <c r="O56">
        <v>0</v>
      </c>
    </row>
    <row r="57" spans="1:15" x14ac:dyDescent="0.3">
      <c r="A57" t="s">
        <v>144</v>
      </c>
      <c r="B57" s="1">
        <v>46277</v>
      </c>
      <c r="C57" t="s">
        <v>145</v>
      </c>
      <c r="D57" t="s">
        <v>51</v>
      </c>
      <c r="E57" t="s">
        <v>18</v>
      </c>
      <c r="F57">
        <v>999</v>
      </c>
      <c r="G57" t="s">
        <v>19</v>
      </c>
      <c r="H57">
        <v>999</v>
      </c>
      <c r="I57" t="s">
        <v>51</v>
      </c>
      <c r="J57">
        <v>1</v>
      </c>
      <c r="K57">
        <v>999</v>
      </c>
      <c r="L57">
        <v>0</v>
      </c>
      <c r="M57">
        <v>0</v>
      </c>
      <c r="N57" t="s">
        <v>20</v>
      </c>
      <c r="O57">
        <v>0</v>
      </c>
    </row>
    <row r="58" spans="1:15" x14ac:dyDescent="0.3">
      <c r="A58" t="s">
        <v>146</v>
      </c>
      <c r="B58" s="1">
        <v>46290</v>
      </c>
      <c r="C58" t="s">
        <v>147</v>
      </c>
      <c r="D58" t="s">
        <v>61</v>
      </c>
      <c r="E58" t="s">
        <v>27</v>
      </c>
      <c r="F58">
        <v>9298</v>
      </c>
      <c r="G58" t="s">
        <v>66</v>
      </c>
      <c r="H58">
        <v>9298</v>
      </c>
      <c r="I58" t="s">
        <v>61</v>
      </c>
      <c r="J58">
        <v>1</v>
      </c>
      <c r="K58">
        <v>9298</v>
      </c>
      <c r="L58">
        <v>1</v>
      </c>
      <c r="M58">
        <v>9298</v>
      </c>
      <c r="N58" t="s">
        <v>20</v>
      </c>
      <c r="O58">
        <v>0</v>
      </c>
    </row>
    <row r="59" spans="1:15" x14ac:dyDescent="0.3">
      <c r="A59" t="s">
        <v>148</v>
      </c>
      <c r="B59" s="1">
        <v>46291</v>
      </c>
      <c r="C59" t="s">
        <v>149</v>
      </c>
      <c r="D59" t="s">
        <v>26</v>
      </c>
      <c r="E59" t="s">
        <v>27</v>
      </c>
      <c r="F59">
        <v>1299</v>
      </c>
      <c r="G59" t="s">
        <v>19</v>
      </c>
      <c r="H59">
        <v>1299</v>
      </c>
      <c r="I59" t="s">
        <v>26</v>
      </c>
      <c r="J59">
        <v>1</v>
      </c>
      <c r="K59">
        <v>1299</v>
      </c>
      <c r="L59">
        <v>0</v>
      </c>
      <c r="M59">
        <v>0</v>
      </c>
      <c r="N59" t="s">
        <v>20</v>
      </c>
      <c r="O59">
        <v>0</v>
      </c>
    </row>
    <row r="60" spans="1:15" x14ac:dyDescent="0.3">
      <c r="A60" t="s">
        <v>150</v>
      </c>
      <c r="B60" s="1">
        <v>46291</v>
      </c>
      <c r="C60" t="s">
        <v>151</v>
      </c>
      <c r="D60" t="s">
        <v>26</v>
      </c>
      <c r="E60" t="s">
        <v>18</v>
      </c>
      <c r="F60">
        <v>16497</v>
      </c>
      <c r="G60" t="s">
        <v>19</v>
      </c>
      <c r="H60">
        <v>16497</v>
      </c>
      <c r="I60" t="s">
        <v>26</v>
      </c>
      <c r="J60">
        <v>1</v>
      </c>
      <c r="K60">
        <v>16497</v>
      </c>
      <c r="L60">
        <v>0</v>
      </c>
      <c r="M60">
        <v>0</v>
      </c>
      <c r="N60" t="s">
        <v>20</v>
      </c>
      <c r="O60">
        <v>0</v>
      </c>
    </row>
    <row r="61" spans="1:15" x14ac:dyDescent="0.3">
      <c r="A61" t="s">
        <v>152</v>
      </c>
      <c r="B61" s="1">
        <v>46293</v>
      </c>
      <c r="C61" t="s">
        <v>153</v>
      </c>
      <c r="D61" t="s">
        <v>51</v>
      </c>
      <c r="E61" t="s">
        <v>18</v>
      </c>
      <c r="F61">
        <v>7999</v>
      </c>
      <c r="G61" t="s">
        <v>19</v>
      </c>
      <c r="H61">
        <v>7999</v>
      </c>
      <c r="I61" t="s">
        <v>51</v>
      </c>
      <c r="J61">
        <v>1</v>
      </c>
      <c r="K61">
        <v>7999</v>
      </c>
      <c r="L61">
        <v>0</v>
      </c>
      <c r="M61">
        <v>0</v>
      </c>
      <c r="N61" t="s">
        <v>20</v>
      </c>
      <c r="O61">
        <v>0</v>
      </c>
    </row>
    <row r="62" spans="1:15" x14ac:dyDescent="0.3">
      <c r="A62" t="s">
        <v>154</v>
      </c>
      <c r="B62" s="1">
        <v>46275</v>
      </c>
      <c r="C62" t="s">
        <v>155</v>
      </c>
      <c r="D62" t="s">
        <v>42</v>
      </c>
      <c r="E62" t="s">
        <v>18</v>
      </c>
      <c r="F62">
        <v>599</v>
      </c>
      <c r="G62" t="s">
        <v>19</v>
      </c>
      <c r="H62">
        <v>599</v>
      </c>
      <c r="I62" t="s">
        <v>42</v>
      </c>
      <c r="J62">
        <v>1</v>
      </c>
      <c r="K62">
        <v>599</v>
      </c>
      <c r="L62">
        <v>0</v>
      </c>
      <c r="M62">
        <v>0</v>
      </c>
      <c r="N62" t="s">
        <v>20</v>
      </c>
      <c r="O62">
        <v>0</v>
      </c>
    </row>
    <row r="63" spans="1:15" x14ac:dyDescent="0.3">
      <c r="A63" t="s">
        <v>156</v>
      </c>
      <c r="B63" s="1">
        <v>46293</v>
      </c>
      <c r="C63" t="s">
        <v>157</v>
      </c>
      <c r="D63" t="s">
        <v>48</v>
      </c>
      <c r="E63" t="s">
        <v>27</v>
      </c>
      <c r="F63">
        <v>4999</v>
      </c>
      <c r="G63" t="s">
        <v>19</v>
      </c>
      <c r="H63">
        <v>4999</v>
      </c>
      <c r="I63" t="s">
        <v>48</v>
      </c>
      <c r="J63">
        <v>1</v>
      </c>
      <c r="K63">
        <v>4999</v>
      </c>
      <c r="L63">
        <v>0</v>
      </c>
      <c r="M63">
        <v>0</v>
      </c>
      <c r="N63" t="s">
        <v>20</v>
      </c>
      <c r="O63">
        <v>0</v>
      </c>
    </row>
    <row r="64" spans="1:15" x14ac:dyDescent="0.3">
      <c r="A64" t="s">
        <v>158</v>
      </c>
      <c r="B64" s="1">
        <v>46276</v>
      </c>
      <c r="C64" t="s">
        <v>159</v>
      </c>
      <c r="D64" t="s">
        <v>42</v>
      </c>
      <c r="E64" t="s">
        <v>18</v>
      </c>
      <c r="F64">
        <v>349</v>
      </c>
      <c r="G64" t="s">
        <v>19</v>
      </c>
      <c r="H64">
        <v>349</v>
      </c>
      <c r="I64" t="s">
        <v>42</v>
      </c>
      <c r="J64">
        <v>1</v>
      </c>
      <c r="K64">
        <v>349</v>
      </c>
      <c r="L64">
        <v>0</v>
      </c>
      <c r="M64">
        <v>0</v>
      </c>
      <c r="N64" t="s">
        <v>20</v>
      </c>
      <c r="O64">
        <v>0</v>
      </c>
    </row>
    <row r="65" spans="1:15" x14ac:dyDescent="0.3">
      <c r="A65" t="s">
        <v>160</v>
      </c>
      <c r="B65" s="1">
        <v>46267</v>
      </c>
      <c r="C65" t="s">
        <v>161</v>
      </c>
      <c r="D65" t="s">
        <v>26</v>
      </c>
      <c r="E65" t="s">
        <v>27</v>
      </c>
      <c r="F65">
        <v>2499</v>
      </c>
      <c r="G65" t="s">
        <v>19</v>
      </c>
      <c r="H65">
        <v>2499</v>
      </c>
      <c r="I65" t="s">
        <v>26</v>
      </c>
      <c r="J65">
        <v>1</v>
      </c>
      <c r="K65">
        <v>2499</v>
      </c>
      <c r="L65">
        <v>0</v>
      </c>
      <c r="M65">
        <v>0</v>
      </c>
      <c r="N65" t="s">
        <v>20</v>
      </c>
      <c r="O65">
        <v>0</v>
      </c>
    </row>
    <row r="66" spans="1:15" x14ac:dyDescent="0.3">
      <c r="A66" t="s">
        <v>162</v>
      </c>
      <c r="B66" s="1">
        <v>46285</v>
      </c>
      <c r="C66" t="s">
        <v>163</v>
      </c>
      <c r="D66" t="s">
        <v>26</v>
      </c>
      <c r="E66" t="s">
        <v>18</v>
      </c>
      <c r="F66">
        <v>1648</v>
      </c>
      <c r="G66" t="s">
        <v>115</v>
      </c>
      <c r="H66">
        <v>1648</v>
      </c>
      <c r="I66" t="s">
        <v>26</v>
      </c>
      <c r="J66">
        <v>0</v>
      </c>
      <c r="K66">
        <v>0</v>
      </c>
      <c r="L66">
        <v>0</v>
      </c>
      <c r="M66">
        <v>0</v>
      </c>
      <c r="N66" t="s">
        <v>20</v>
      </c>
      <c r="O66">
        <v>0</v>
      </c>
    </row>
    <row r="67" spans="1:15" x14ac:dyDescent="0.3">
      <c r="A67" t="s">
        <v>164</v>
      </c>
      <c r="B67" s="1">
        <v>46266</v>
      </c>
      <c r="C67" t="s">
        <v>165</v>
      </c>
      <c r="D67" t="s">
        <v>23</v>
      </c>
      <c r="E67" t="s">
        <v>54</v>
      </c>
      <c r="F67">
        <v>6798</v>
      </c>
      <c r="G67" t="s">
        <v>19</v>
      </c>
      <c r="H67">
        <v>6798</v>
      </c>
      <c r="I67" t="s">
        <v>23</v>
      </c>
      <c r="J67">
        <v>1</v>
      </c>
      <c r="K67">
        <v>6798</v>
      </c>
      <c r="L67">
        <v>0</v>
      </c>
      <c r="M67">
        <v>0</v>
      </c>
      <c r="N67" t="s">
        <v>20</v>
      </c>
      <c r="O67">
        <v>0</v>
      </c>
    </row>
    <row r="68" spans="1:15" x14ac:dyDescent="0.3">
      <c r="A68" t="s">
        <v>166</v>
      </c>
      <c r="B68" s="1">
        <v>46277</v>
      </c>
      <c r="C68" t="s">
        <v>167</v>
      </c>
      <c r="D68" t="s">
        <v>17</v>
      </c>
      <c r="E68" t="s">
        <v>27</v>
      </c>
      <c r="F68">
        <v>3348</v>
      </c>
      <c r="G68" t="s">
        <v>115</v>
      </c>
      <c r="H68">
        <v>3348</v>
      </c>
      <c r="I68" t="s">
        <v>17</v>
      </c>
      <c r="J68">
        <v>0</v>
      </c>
      <c r="K68">
        <v>0</v>
      </c>
      <c r="L68">
        <v>0</v>
      </c>
      <c r="M68">
        <v>0</v>
      </c>
      <c r="N68" t="s">
        <v>20</v>
      </c>
      <c r="O68">
        <v>0</v>
      </c>
    </row>
    <row r="69" spans="1:15" x14ac:dyDescent="0.3">
      <c r="A69" t="s">
        <v>168</v>
      </c>
      <c r="B69" s="1">
        <v>46289</v>
      </c>
      <c r="C69" t="s">
        <v>169</v>
      </c>
      <c r="D69" t="s">
        <v>42</v>
      </c>
      <c r="E69" t="s">
        <v>18</v>
      </c>
      <c r="F69">
        <v>1799</v>
      </c>
      <c r="G69" t="s">
        <v>19</v>
      </c>
      <c r="H69">
        <v>1799</v>
      </c>
      <c r="I69" t="s">
        <v>42</v>
      </c>
      <c r="J69">
        <v>1</v>
      </c>
      <c r="K69">
        <v>1799</v>
      </c>
      <c r="L69">
        <v>0</v>
      </c>
      <c r="M69">
        <v>0</v>
      </c>
      <c r="N69" t="s">
        <v>20</v>
      </c>
      <c r="O69">
        <v>0</v>
      </c>
    </row>
    <row r="70" spans="1:15" x14ac:dyDescent="0.3">
      <c r="A70" t="s">
        <v>170</v>
      </c>
      <c r="B70" s="1">
        <v>46283</v>
      </c>
      <c r="C70" t="s">
        <v>171</v>
      </c>
      <c r="D70" t="s">
        <v>61</v>
      </c>
      <c r="E70" t="s">
        <v>54</v>
      </c>
      <c r="F70">
        <v>599</v>
      </c>
      <c r="G70" t="s">
        <v>19</v>
      </c>
      <c r="H70">
        <v>599</v>
      </c>
      <c r="I70" t="s">
        <v>61</v>
      </c>
      <c r="J70">
        <v>1</v>
      </c>
      <c r="K70">
        <v>599</v>
      </c>
      <c r="L70">
        <v>0</v>
      </c>
      <c r="M70">
        <v>0</v>
      </c>
      <c r="N70" t="s">
        <v>20</v>
      </c>
      <c r="O70">
        <v>0</v>
      </c>
    </row>
    <row r="71" spans="1:15" x14ac:dyDescent="0.3">
      <c r="A71" t="s">
        <v>172</v>
      </c>
      <c r="B71" s="1">
        <v>46285</v>
      </c>
      <c r="C71" t="s">
        <v>173</v>
      </c>
      <c r="D71" t="s">
        <v>23</v>
      </c>
      <c r="E71" t="s">
        <v>18</v>
      </c>
      <c r="F71">
        <v>2098</v>
      </c>
      <c r="G71" t="s">
        <v>19</v>
      </c>
      <c r="H71">
        <v>2098</v>
      </c>
      <c r="I71" t="s">
        <v>23</v>
      </c>
      <c r="J71">
        <v>1</v>
      </c>
      <c r="K71">
        <v>2098</v>
      </c>
      <c r="L71">
        <v>0</v>
      </c>
      <c r="M71">
        <v>0</v>
      </c>
      <c r="N71" t="s">
        <v>20</v>
      </c>
      <c r="O71">
        <v>0</v>
      </c>
    </row>
    <row r="72" spans="1:15" x14ac:dyDescent="0.3">
      <c r="A72" t="s">
        <v>174</v>
      </c>
      <c r="B72" s="1">
        <v>46279</v>
      </c>
      <c r="C72" t="s">
        <v>175</v>
      </c>
      <c r="D72" t="s">
        <v>23</v>
      </c>
      <c r="E72" t="s">
        <v>18</v>
      </c>
      <c r="F72">
        <v>5498</v>
      </c>
      <c r="G72" t="s">
        <v>19</v>
      </c>
      <c r="H72">
        <v>5498</v>
      </c>
      <c r="I72" t="s">
        <v>23</v>
      </c>
      <c r="J72">
        <v>1</v>
      </c>
      <c r="K72">
        <v>5498</v>
      </c>
      <c r="L72">
        <v>0</v>
      </c>
      <c r="M72">
        <v>0</v>
      </c>
      <c r="N72" t="s">
        <v>20</v>
      </c>
      <c r="O72">
        <v>0</v>
      </c>
    </row>
    <row r="73" spans="1:15" x14ac:dyDescent="0.3">
      <c r="A73" t="s">
        <v>176</v>
      </c>
      <c r="B73" s="1">
        <v>46282</v>
      </c>
      <c r="C73" t="s">
        <v>177</v>
      </c>
      <c r="D73" t="s">
        <v>48</v>
      </c>
      <c r="E73" t="s">
        <v>27</v>
      </c>
      <c r="F73">
        <v>9998</v>
      </c>
      <c r="G73" t="s">
        <v>19</v>
      </c>
      <c r="H73">
        <v>9998</v>
      </c>
      <c r="I73" t="s">
        <v>48</v>
      </c>
      <c r="J73">
        <v>1</v>
      </c>
      <c r="K73">
        <v>9998</v>
      </c>
      <c r="L73">
        <v>0</v>
      </c>
      <c r="M73">
        <v>0</v>
      </c>
      <c r="N73" t="s">
        <v>20</v>
      </c>
      <c r="O73">
        <v>0</v>
      </c>
    </row>
    <row r="74" spans="1:15" x14ac:dyDescent="0.3">
      <c r="A74" t="s">
        <v>178</v>
      </c>
      <c r="B74" s="1">
        <v>46287</v>
      </c>
      <c r="C74" t="s">
        <v>179</v>
      </c>
      <c r="D74" t="s">
        <v>42</v>
      </c>
      <c r="E74" t="s">
        <v>27</v>
      </c>
      <c r="F74">
        <v>3847</v>
      </c>
      <c r="G74" t="s">
        <v>19</v>
      </c>
      <c r="H74">
        <v>3847</v>
      </c>
      <c r="I74" t="s">
        <v>42</v>
      </c>
      <c r="J74">
        <v>1</v>
      </c>
      <c r="K74">
        <v>3847</v>
      </c>
      <c r="L74">
        <v>0</v>
      </c>
      <c r="M74">
        <v>0</v>
      </c>
      <c r="N74" t="s">
        <v>20</v>
      </c>
      <c r="O74">
        <v>0</v>
      </c>
    </row>
    <row r="75" spans="1:15" x14ac:dyDescent="0.3">
      <c r="A75" t="s">
        <v>180</v>
      </c>
      <c r="B75" s="1">
        <v>46273</v>
      </c>
      <c r="C75" t="s">
        <v>181</v>
      </c>
      <c r="D75" t="s">
        <v>37</v>
      </c>
      <c r="E75" t="s">
        <v>18</v>
      </c>
      <c r="F75">
        <v>499</v>
      </c>
      <c r="G75" t="s">
        <v>19</v>
      </c>
      <c r="H75">
        <v>499</v>
      </c>
      <c r="I75" t="s">
        <v>37</v>
      </c>
      <c r="J75">
        <v>1</v>
      </c>
      <c r="K75">
        <v>499</v>
      </c>
      <c r="L75">
        <v>0</v>
      </c>
      <c r="M75">
        <v>0</v>
      </c>
      <c r="N75" t="s">
        <v>20</v>
      </c>
      <c r="O75">
        <v>0</v>
      </c>
    </row>
    <row r="76" spans="1:15" x14ac:dyDescent="0.3">
      <c r="A76" t="s">
        <v>182</v>
      </c>
      <c r="B76" s="1">
        <v>46293</v>
      </c>
      <c r="C76" t="s">
        <v>183</v>
      </c>
      <c r="D76" t="s">
        <v>26</v>
      </c>
      <c r="E76" t="s">
        <v>27</v>
      </c>
      <c r="F76">
        <v>1499</v>
      </c>
      <c r="G76" t="s">
        <v>19</v>
      </c>
      <c r="H76">
        <v>1499</v>
      </c>
      <c r="I76" t="s">
        <v>26</v>
      </c>
      <c r="J76">
        <v>1</v>
      </c>
      <c r="K76">
        <v>1499</v>
      </c>
      <c r="L76">
        <v>0</v>
      </c>
      <c r="M76">
        <v>0</v>
      </c>
      <c r="N76" t="s">
        <v>20</v>
      </c>
      <c r="O76">
        <v>0</v>
      </c>
    </row>
    <row r="77" spans="1:15" x14ac:dyDescent="0.3">
      <c r="A77" t="s">
        <v>184</v>
      </c>
      <c r="B77" s="1">
        <v>46281</v>
      </c>
      <c r="C77" t="s">
        <v>185</v>
      </c>
      <c r="D77" t="s">
        <v>26</v>
      </c>
      <c r="E77" t="s">
        <v>18</v>
      </c>
      <c r="F77">
        <v>1098</v>
      </c>
      <c r="G77" t="s">
        <v>19</v>
      </c>
      <c r="H77">
        <v>1098</v>
      </c>
      <c r="I77" t="s">
        <v>26</v>
      </c>
      <c r="J77">
        <v>1</v>
      </c>
      <c r="K77">
        <v>1098</v>
      </c>
      <c r="L77">
        <v>0</v>
      </c>
      <c r="M77">
        <v>0</v>
      </c>
      <c r="N77" t="s">
        <v>20</v>
      </c>
      <c r="O77">
        <v>0</v>
      </c>
    </row>
    <row r="78" spans="1:15" x14ac:dyDescent="0.3">
      <c r="A78" t="s">
        <v>186</v>
      </c>
      <c r="B78" s="1">
        <v>46273</v>
      </c>
      <c r="C78" t="s">
        <v>187</v>
      </c>
      <c r="D78" t="s">
        <v>48</v>
      </c>
      <c r="E78" t="s">
        <v>18</v>
      </c>
      <c r="F78">
        <v>4999</v>
      </c>
      <c r="G78" t="s">
        <v>80</v>
      </c>
      <c r="H78">
        <v>4999</v>
      </c>
      <c r="I78" t="s">
        <v>48</v>
      </c>
      <c r="J78">
        <v>0</v>
      </c>
      <c r="K78">
        <v>0</v>
      </c>
      <c r="L78">
        <v>0</v>
      </c>
      <c r="M78">
        <v>0</v>
      </c>
      <c r="N78" t="s">
        <v>20</v>
      </c>
      <c r="O78">
        <v>0</v>
      </c>
    </row>
    <row r="79" spans="1:15" x14ac:dyDescent="0.3">
      <c r="A79" t="s">
        <v>188</v>
      </c>
      <c r="B79" s="1">
        <v>46273</v>
      </c>
      <c r="C79" t="s">
        <v>189</v>
      </c>
      <c r="D79" t="s">
        <v>48</v>
      </c>
      <c r="E79" t="s">
        <v>18</v>
      </c>
      <c r="F79">
        <v>1499</v>
      </c>
      <c r="G79" t="s">
        <v>19</v>
      </c>
      <c r="H79">
        <v>1499</v>
      </c>
      <c r="I79" t="s">
        <v>48</v>
      </c>
      <c r="J79">
        <v>1</v>
      </c>
      <c r="K79">
        <v>1499</v>
      </c>
      <c r="L79">
        <v>0</v>
      </c>
      <c r="M79">
        <v>0</v>
      </c>
      <c r="N79" t="s">
        <v>20</v>
      </c>
      <c r="O79">
        <v>0</v>
      </c>
    </row>
    <row r="80" spans="1:15" x14ac:dyDescent="0.3">
      <c r="A80" t="s">
        <v>190</v>
      </c>
      <c r="B80" s="1">
        <v>46285</v>
      </c>
      <c r="C80" t="s">
        <v>191</v>
      </c>
      <c r="D80" t="s">
        <v>26</v>
      </c>
      <c r="E80" t="s">
        <v>27</v>
      </c>
      <c r="F80">
        <v>4999</v>
      </c>
      <c r="G80" t="s">
        <v>115</v>
      </c>
      <c r="H80">
        <v>4999</v>
      </c>
      <c r="I80" t="s">
        <v>26</v>
      </c>
      <c r="J80">
        <v>0</v>
      </c>
      <c r="K80">
        <v>0</v>
      </c>
      <c r="L80">
        <v>0</v>
      </c>
      <c r="M80">
        <v>0</v>
      </c>
      <c r="N80" t="s">
        <v>20</v>
      </c>
      <c r="O80">
        <v>0</v>
      </c>
    </row>
    <row r="81" spans="1:15" x14ac:dyDescent="0.3">
      <c r="A81" t="s">
        <v>192</v>
      </c>
      <c r="B81" s="1">
        <v>46292</v>
      </c>
      <c r="C81" t="s">
        <v>193</v>
      </c>
      <c r="E81" t="s">
        <v>18</v>
      </c>
      <c r="F81">
        <v>1998</v>
      </c>
      <c r="G81" t="s">
        <v>19</v>
      </c>
      <c r="H81">
        <v>1998</v>
      </c>
      <c r="I81" t="s">
        <v>194</v>
      </c>
      <c r="J81">
        <v>1</v>
      </c>
      <c r="K81">
        <v>1998</v>
      </c>
      <c r="L81">
        <v>0</v>
      </c>
      <c r="M81">
        <v>0</v>
      </c>
      <c r="N81" t="s">
        <v>20</v>
      </c>
      <c r="O81">
        <v>0</v>
      </c>
    </row>
    <row r="82" spans="1:15" x14ac:dyDescent="0.3">
      <c r="A82" t="s">
        <v>195</v>
      </c>
      <c r="B82" s="1">
        <v>46292</v>
      </c>
      <c r="C82" t="s">
        <v>196</v>
      </c>
      <c r="D82" t="s">
        <v>34</v>
      </c>
      <c r="E82" t="s">
        <v>27</v>
      </c>
      <c r="F82">
        <v>10797</v>
      </c>
      <c r="G82" t="s">
        <v>19</v>
      </c>
      <c r="H82">
        <v>10797</v>
      </c>
      <c r="I82" t="s">
        <v>34</v>
      </c>
      <c r="J82">
        <v>1</v>
      </c>
      <c r="K82">
        <v>10797</v>
      </c>
      <c r="L82">
        <v>0</v>
      </c>
      <c r="M82">
        <v>0</v>
      </c>
      <c r="N82" t="s">
        <v>20</v>
      </c>
      <c r="O82">
        <v>0</v>
      </c>
    </row>
    <row r="83" spans="1:15" x14ac:dyDescent="0.3">
      <c r="A83" t="s">
        <v>197</v>
      </c>
      <c r="B83" s="1">
        <v>46268</v>
      </c>
      <c r="C83" t="s">
        <v>198</v>
      </c>
      <c r="D83" t="s">
        <v>61</v>
      </c>
      <c r="E83" t="s">
        <v>54</v>
      </c>
      <c r="F83">
        <v>2197</v>
      </c>
      <c r="G83" t="s">
        <v>19</v>
      </c>
      <c r="H83">
        <v>2197</v>
      </c>
      <c r="I83" t="s">
        <v>61</v>
      </c>
      <c r="J83">
        <v>1</v>
      </c>
      <c r="K83">
        <v>2197</v>
      </c>
      <c r="L83">
        <v>0</v>
      </c>
      <c r="M83">
        <v>0</v>
      </c>
      <c r="N83" t="s">
        <v>20</v>
      </c>
      <c r="O83">
        <v>0</v>
      </c>
    </row>
    <row r="84" spans="1:15" x14ac:dyDescent="0.3">
      <c r="A84" t="s">
        <v>199</v>
      </c>
      <c r="B84" s="1">
        <v>46270</v>
      </c>
      <c r="C84" t="s">
        <v>200</v>
      </c>
      <c r="D84" t="s">
        <v>26</v>
      </c>
      <c r="E84" t="s">
        <v>27</v>
      </c>
      <c r="F84">
        <v>1299</v>
      </c>
      <c r="G84" t="s">
        <v>19</v>
      </c>
      <c r="H84">
        <v>1299</v>
      </c>
      <c r="I84" t="s">
        <v>26</v>
      </c>
      <c r="J84">
        <v>1</v>
      </c>
      <c r="K84">
        <v>1299</v>
      </c>
      <c r="L84">
        <v>0</v>
      </c>
      <c r="M84">
        <v>0</v>
      </c>
      <c r="N84" t="s">
        <v>20</v>
      </c>
      <c r="O84">
        <v>0</v>
      </c>
    </row>
    <row r="85" spans="1:15" x14ac:dyDescent="0.3">
      <c r="A85" t="s">
        <v>201</v>
      </c>
      <c r="B85" s="1">
        <v>46279</v>
      </c>
      <c r="C85" t="s">
        <v>202</v>
      </c>
      <c r="D85" t="s">
        <v>26</v>
      </c>
      <c r="E85" t="s">
        <v>18</v>
      </c>
      <c r="F85">
        <v>1799</v>
      </c>
      <c r="G85" t="s">
        <v>19</v>
      </c>
      <c r="H85">
        <v>1799</v>
      </c>
      <c r="I85" t="s">
        <v>26</v>
      </c>
      <c r="J85">
        <v>1</v>
      </c>
      <c r="K85">
        <v>1799</v>
      </c>
      <c r="L85">
        <v>0</v>
      </c>
      <c r="M85">
        <v>0</v>
      </c>
      <c r="N85" t="s">
        <v>20</v>
      </c>
      <c r="O85">
        <v>0</v>
      </c>
    </row>
    <row r="86" spans="1:15" x14ac:dyDescent="0.3">
      <c r="A86" t="s">
        <v>203</v>
      </c>
      <c r="B86" s="1">
        <v>46294</v>
      </c>
      <c r="C86" t="s">
        <v>204</v>
      </c>
      <c r="D86" t="s">
        <v>34</v>
      </c>
      <c r="E86" t="s">
        <v>27</v>
      </c>
      <c r="F86">
        <v>3798</v>
      </c>
      <c r="G86" t="s">
        <v>19</v>
      </c>
      <c r="H86">
        <v>3798</v>
      </c>
      <c r="I86" t="s">
        <v>34</v>
      </c>
      <c r="J86">
        <v>1</v>
      </c>
      <c r="K86">
        <v>3798</v>
      </c>
      <c r="L86">
        <v>0</v>
      </c>
      <c r="M86">
        <v>0</v>
      </c>
      <c r="N86" t="s">
        <v>20</v>
      </c>
      <c r="O86">
        <v>0</v>
      </c>
    </row>
    <row r="87" spans="1:15" x14ac:dyDescent="0.3">
      <c r="A87" t="s">
        <v>205</v>
      </c>
      <c r="B87" s="1">
        <v>46266</v>
      </c>
      <c r="C87" t="s">
        <v>206</v>
      </c>
      <c r="D87" t="s">
        <v>48</v>
      </c>
      <c r="E87" t="s">
        <v>43</v>
      </c>
      <c r="F87">
        <v>799</v>
      </c>
      <c r="G87" t="s">
        <v>19</v>
      </c>
      <c r="H87">
        <v>799</v>
      </c>
      <c r="I87" t="s">
        <v>48</v>
      </c>
      <c r="J87">
        <v>1</v>
      </c>
      <c r="K87">
        <v>799</v>
      </c>
      <c r="L87">
        <v>0</v>
      </c>
      <c r="M87">
        <v>0</v>
      </c>
      <c r="N87" t="s">
        <v>20</v>
      </c>
      <c r="O87">
        <v>0</v>
      </c>
    </row>
    <row r="88" spans="1:15" x14ac:dyDescent="0.3">
      <c r="A88" t="s">
        <v>207</v>
      </c>
      <c r="B88" s="1">
        <v>46289</v>
      </c>
      <c r="C88" t="s">
        <v>208</v>
      </c>
      <c r="D88" t="s">
        <v>26</v>
      </c>
      <c r="E88" t="s">
        <v>18</v>
      </c>
      <c r="F88">
        <v>9297</v>
      </c>
      <c r="G88" t="s">
        <v>115</v>
      </c>
      <c r="H88">
        <v>9297</v>
      </c>
      <c r="I88" t="s">
        <v>26</v>
      </c>
      <c r="J88">
        <v>0</v>
      </c>
      <c r="K88">
        <v>0</v>
      </c>
      <c r="L88">
        <v>0</v>
      </c>
      <c r="M88">
        <v>0</v>
      </c>
      <c r="N88" t="s">
        <v>20</v>
      </c>
      <c r="O88">
        <v>0</v>
      </c>
    </row>
    <row r="89" spans="1:15" x14ac:dyDescent="0.3">
      <c r="A89" t="s">
        <v>209</v>
      </c>
      <c r="B89" s="1">
        <v>46281</v>
      </c>
      <c r="C89" t="s">
        <v>210</v>
      </c>
      <c r="D89" t="s">
        <v>61</v>
      </c>
      <c r="E89" t="s">
        <v>27</v>
      </c>
      <c r="F89">
        <v>1299</v>
      </c>
      <c r="G89" t="s">
        <v>19</v>
      </c>
      <c r="H89">
        <v>1299</v>
      </c>
      <c r="I89" t="s">
        <v>61</v>
      </c>
      <c r="J89">
        <v>1</v>
      </c>
      <c r="K89">
        <v>1299</v>
      </c>
      <c r="L89">
        <v>0</v>
      </c>
      <c r="M89">
        <v>0</v>
      </c>
      <c r="N89" t="s">
        <v>20</v>
      </c>
      <c r="O89">
        <v>0</v>
      </c>
    </row>
    <row r="90" spans="1:15" x14ac:dyDescent="0.3">
      <c r="A90" t="s">
        <v>211</v>
      </c>
      <c r="B90" s="1">
        <v>46292</v>
      </c>
      <c r="C90" t="s">
        <v>212</v>
      </c>
      <c r="D90" t="s">
        <v>37</v>
      </c>
      <c r="E90" t="s">
        <v>54</v>
      </c>
      <c r="F90">
        <v>2998</v>
      </c>
      <c r="G90" t="s">
        <v>19</v>
      </c>
      <c r="H90">
        <v>2998</v>
      </c>
      <c r="I90" t="s">
        <v>37</v>
      </c>
      <c r="J90">
        <v>1</v>
      </c>
      <c r="K90">
        <v>2998</v>
      </c>
      <c r="L90">
        <v>0</v>
      </c>
      <c r="M90">
        <v>0</v>
      </c>
      <c r="N90" t="s">
        <v>20</v>
      </c>
      <c r="O90">
        <v>0</v>
      </c>
    </row>
    <row r="91" spans="1:15" x14ac:dyDescent="0.3">
      <c r="A91" t="s">
        <v>213</v>
      </c>
      <c r="B91" s="1">
        <v>46287</v>
      </c>
      <c r="C91" t="s">
        <v>214</v>
      </c>
      <c r="D91" t="s">
        <v>61</v>
      </c>
      <c r="E91" t="s">
        <v>18</v>
      </c>
      <c r="F91">
        <v>349</v>
      </c>
      <c r="G91" t="s">
        <v>19</v>
      </c>
      <c r="H91">
        <v>349</v>
      </c>
      <c r="I91" t="s">
        <v>61</v>
      </c>
      <c r="J91">
        <v>1</v>
      </c>
      <c r="K91">
        <v>349</v>
      </c>
      <c r="L91">
        <v>0</v>
      </c>
      <c r="M91">
        <v>0</v>
      </c>
      <c r="N91" t="s">
        <v>20</v>
      </c>
      <c r="O91">
        <v>0</v>
      </c>
    </row>
    <row r="92" spans="1:15" x14ac:dyDescent="0.3">
      <c r="A92" t="s">
        <v>215</v>
      </c>
      <c r="B92" s="1">
        <v>46267</v>
      </c>
      <c r="C92" t="s">
        <v>216</v>
      </c>
      <c r="D92" t="s">
        <v>26</v>
      </c>
      <c r="E92" t="s">
        <v>18</v>
      </c>
      <c r="F92">
        <v>1299</v>
      </c>
      <c r="G92" t="s">
        <v>19</v>
      </c>
      <c r="H92">
        <v>1299</v>
      </c>
      <c r="I92" t="s">
        <v>26</v>
      </c>
      <c r="J92">
        <v>1</v>
      </c>
      <c r="K92">
        <v>1299</v>
      </c>
      <c r="L92">
        <v>0</v>
      </c>
      <c r="M92">
        <v>0</v>
      </c>
      <c r="N92" t="s">
        <v>20</v>
      </c>
      <c r="O92">
        <v>0</v>
      </c>
    </row>
    <row r="93" spans="1:15" x14ac:dyDescent="0.3">
      <c r="A93" t="s">
        <v>217</v>
      </c>
      <c r="B93" s="1">
        <v>46274</v>
      </c>
      <c r="C93" t="s">
        <v>218</v>
      </c>
      <c r="D93" t="s">
        <v>75</v>
      </c>
      <c r="E93" t="s">
        <v>18</v>
      </c>
      <c r="F93">
        <v>8798</v>
      </c>
      <c r="G93" t="s">
        <v>19</v>
      </c>
      <c r="H93">
        <v>8798</v>
      </c>
      <c r="I93" t="s">
        <v>75</v>
      </c>
      <c r="J93">
        <v>1</v>
      </c>
      <c r="K93">
        <v>8798</v>
      </c>
      <c r="L93">
        <v>0</v>
      </c>
      <c r="M93">
        <v>0</v>
      </c>
      <c r="N93" t="s">
        <v>20</v>
      </c>
      <c r="O93">
        <v>0</v>
      </c>
    </row>
    <row r="94" spans="1:15" x14ac:dyDescent="0.3">
      <c r="A94" t="s">
        <v>219</v>
      </c>
      <c r="B94" s="1">
        <v>46277</v>
      </c>
      <c r="C94" t="s">
        <v>220</v>
      </c>
      <c r="D94" t="s">
        <v>75</v>
      </c>
      <c r="E94" t="s">
        <v>54</v>
      </c>
      <c r="F94">
        <v>2999</v>
      </c>
      <c r="G94" t="s">
        <v>19</v>
      </c>
      <c r="H94">
        <v>2999</v>
      </c>
      <c r="I94" t="s">
        <v>75</v>
      </c>
      <c r="J94">
        <v>1</v>
      </c>
      <c r="K94">
        <v>2999</v>
      </c>
      <c r="L94">
        <v>0</v>
      </c>
      <c r="M94">
        <v>0</v>
      </c>
      <c r="N94" t="s">
        <v>20</v>
      </c>
      <c r="O94">
        <v>0</v>
      </c>
    </row>
    <row r="95" spans="1:15" x14ac:dyDescent="0.3">
      <c r="A95" t="s">
        <v>221</v>
      </c>
      <c r="B95" s="1">
        <v>46273</v>
      </c>
      <c r="C95" t="s">
        <v>222</v>
      </c>
      <c r="D95" t="s">
        <v>34</v>
      </c>
      <c r="E95" t="s">
        <v>18</v>
      </c>
      <c r="F95">
        <v>7999</v>
      </c>
      <c r="G95" t="s">
        <v>19</v>
      </c>
      <c r="H95">
        <v>7999</v>
      </c>
      <c r="I95" t="s">
        <v>34</v>
      </c>
      <c r="J95">
        <v>1</v>
      </c>
      <c r="K95">
        <v>7999</v>
      </c>
      <c r="L95">
        <v>0</v>
      </c>
      <c r="M95">
        <v>0</v>
      </c>
      <c r="N95" t="s">
        <v>20</v>
      </c>
      <c r="O95">
        <v>0</v>
      </c>
    </row>
    <row r="96" spans="1:15" x14ac:dyDescent="0.3">
      <c r="A96" t="s">
        <v>223</v>
      </c>
      <c r="B96" s="1">
        <v>46287</v>
      </c>
      <c r="C96" t="s">
        <v>224</v>
      </c>
      <c r="D96" t="s">
        <v>51</v>
      </c>
      <c r="E96" t="s">
        <v>18</v>
      </c>
      <c r="F96">
        <v>2499</v>
      </c>
      <c r="G96" t="s">
        <v>80</v>
      </c>
      <c r="H96">
        <v>2499</v>
      </c>
      <c r="I96" t="s">
        <v>51</v>
      </c>
      <c r="J96">
        <v>0</v>
      </c>
      <c r="K96">
        <v>0</v>
      </c>
      <c r="L96">
        <v>0</v>
      </c>
      <c r="M96">
        <v>0</v>
      </c>
      <c r="N96" t="s">
        <v>20</v>
      </c>
      <c r="O96">
        <v>0</v>
      </c>
    </row>
    <row r="97" spans="1:15" x14ac:dyDescent="0.3">
      <c r="A97" t="s">
        <v>225</v>
      </c>
      <c r="B97" s="1">
        <v>46271</v>
      </c>
      <c r="C97" t="s">
        <v>226</v>
      </c>
      <c r="D97" t="s">
        <v>42</v>
      </c>
      <c r="E97" t="s">
        <v>27</v>
      </c>
      <c r="F97">
        <v>5998</v>
      </c>
      <c r="G97" t="s">
        <v>19</v>
      </c>
      <c r="H97">
        <v>5998</v>
      </c>
      <c r="I97" t="s">
        <v>42</v>
      </c>
      <c r="J97">
        <v>1</v>
      </c>
      <c r="K97">
        <v>5998</v>
      </c>
      <c r="L97">
        <v>0</v>
      </c>
      <c r="M97">
        <v>0</v>
      </c>
      <c r="N97" t="s">
        <v>20</v>
      </c>
      <c r="O97">
        <v>0</v>
      </c>
    </row>
    <row r="98" spans="1:15" x14ac:dyDescent="0.3">
      <c r="A98" t="s">
        <v>227</v>
      </c>
      <c r="B98" s="1">
        <v>46269</v>
      </c>
      <c r="C98" t="s">
        <v>228</v>
      </c>
      <c r="D98" t="s">
        <v>26</v>
      </c>
      <c r="E98" t="s">
        <v>54</v>
      </c>
      <c r="F98">
        <v>1098</v>
      </c>
      <c r="G98" t="s">
        <v>19</v>
      </c>
      <c r="H98">
        <v>1098</v>
      </c>
      <c r="I98" t="s">
        <v>26</v>
      </c>
      <c r="J98">
        <v>1</v>
      </c>
      <c r="K98">
        <v>1098</v>
      </c>
      <c r="L98">
        <v>0</v>
      </c>
      <c r="M98">
        <v>0</v>
      </c>
      <c r="N98" t="s">
        <v>20</v>
      </c>
      <c r="O98">
        <v>0</v>
      </c>
    </row>
    <row r="99" spans="1:15" x14ac:dyDescent="0.3">
      <c r="A99" t="s">
        <v>229</v>
      </c>
      <c r="B99" s="1">
        <v>46288</v>
      </c>
      <c r="C99" t="s">
        <v>230</v>
      </c>
      <c r="D99" t="s">
        <v>17</v>
      </c>
      <c r="E99" t="s">
        <v>43</v>
      </c>
      <c r="F99">
        <v>349</v>
      </c>
      <c r="G99" t="s">
        <v>19</v>
      </c>
      <c r="H99">
        <v>349</v>
      </c>
      <c r="I99" t="s">
        <v>17</v>
      </c>
      <c r="J99">
        <v>1</v>
      </c>
      <c r="K99">
        <v>349</v>
      </c>
      <c r="L99">
        <v>0</v>
      </c>
      <c r="M99">
        <v>0</v>
      </c>
      <c r="N99" t="s">
        <v>20</v>
      </c>
      <c r="O99">
        <v>0</v>
      </c>
    </row>
    <row r="100" spans="1:15" x14ac:dyDescent="0.3">
      <c r="A100" t="s">
        <v>231</v>
      </c>
      <c r="B100" s="1">
        <v>46288</v>
      </c>
      <c r="C100" t="s">
        <v>232</v>
      </c>
      <c r="D100" t="s">
        <v>75</v>
      </c>
      <c r="E100" t="s">
        <v>43</v>
      </c>
      <c r="F100">
        <v>7999</v>
      </c>
      <c r="G100" t="s">
        <v>19</v>
      </c>
      <c r="H100">
        <v>7999</v>
      </c>
      <c r="I100" t="s">
        <v>75</v>
      </c>
      <c r="J100">
        <v>1</v>
      </c>
      <c r="K100">
        <v>7999</v>
      </c>
      <c r="L100">
        <v>0</v>
      </c>
      <c r="M100">
        <v>0</v>
      </c>
      <c r="N100" t="s">
        <v>20</v>
      </c>
      <c r="O100">
        <v>0</v>
      </c>
    </row>
    <row r="101" spans="1:15" x14ac:dyDescent="0.3">
      <c r="A101" t="s">
        <v>233</v>
      </c>
      <c r="B101" s="1">
        <v>46277</v>
      </c>
      <c r="C101" t="s">
        <v>234</v>
      </c>
      <c r="D101" t="s">
        <v>75</v>
      </c>
      <c r="E101" t="s">
        <v>18</v>
      </c>
      <c r="F101">
        <v>4298</v>
      </c>
      <c r="G101" t="s">
        <v>19</v>
      </c>
      <c r="H101">
        <v>4298</v>
      </c>
      <c r="I101" t="s">
        <v>75</v>
      </c>
      <c r="J101">
        <v>1</v>
      </c>
      <c r="K101">
        <v>4298</v>
      </c>
      <c r="L101">
        <v>0</v>
      </c>
      <c r="M101">
        <v>0</v>
      </c>
      <c r="N101" t="s">
        <v>20</v>
      </c>
      <c r="O101">
        <v>0</v>
      </c>
    </row>
    <row r="102" spans="1:15" x14ac:dyDescent="0.3">
      <c r="A102" t="s">
        <v>235</v>
      </c>
      <c r="B102" s="1">
        <v>46293</v>
      </c>
      <c r="C102" t="s">
        <v>236</v>
      </c>
      <c r="D102" t="s">
        <v>34</v>
      </c>
      <c r="E102" t="s">
        <v>54</v>
      </c>
      <c r="F102">
        <v>9498</v>
      </c>
      <c r="G102" t="s">
        <v>19</v>
      </c>
      <c r="H102">
        <v>9498</v>
      </c>
      <c r="I102" t="s">
        <v>34</v>
      </c>
      <c r="J102">
        <v>1</v>
      </c>
      <c r="K102">
        <v>9498</v>
      </c>
      <c r="L102">
        <v>0</v>
      </c>
      <c r="M102">
        <v>0</v>
      </c>
      <c r="N102" t="s">
        <v>20</v>
      </c>
      <c r="O102">
        <v>0</v>
      </c>
    </row>
    <row r="103" spans="1:15" x14ac:dyDescent="0.3">
      <c r="A103" t="s">
        <v>237</v>
      </c>
      <c r="B103" s="1">
        <v>46288</v>
      </c>
      <c r="C103" t="s">
        <v>238</v>
      </c>
      <c r="D103" t="s">
        <v>42</v>
      </c>
      <c r="E103" t="s">
        <v>18</v>
      </c>
      <c r="F103">
        <v>1299</v>
      </c>
      <c r="G103" t="s">
        <v>19</v>
      </c>
      <c r="H103">
        <v>1299</v>
      </c>
      <c r="I103" t="s">
        <v>42</v>
      </c>
      <c r="J103">
        <v>1</v>
      </c>
      <c r="K103">
        <v>1299</v>
      </c>
      <c r="L103">
        <v>0</v>
      </c>
      <c r="M103">
        <v>0</v>
      </c>
      <c r="N103" t="s">
        <v>20</v>
      </c>
      <c r="O103">
        <v>0</v>
      </c>
    </row>
    <row r="104" spans="1:15" x14ac:dyDescent="0.3">
      <c r="A104" t="s">
        <v>239</v>
      </c>
      <c r="B104" s="1">
        <v>46285</v>
      </c>
      <c r="C104" t="s">
        <v>240</v>
      </c>
      <c r="D104" t="s">
        <v>42</v>
      </c>
      <c r="E104" t="s">
        <v>43</v>
      </c>
      <c r="F104">
        <v>6498</v>
      </c>
      <c r="G104" t="s">
        <v>19</v>
      </c>
      <c r="H104">
        <v>6498</v>
      </c>
      <c r="I104" t="s">
        <v>42</v>
      </c>
      <c r="J104">
        <v>1</v>
      </c>
      <c r="K104">
        <v>6498</v>
      </c>
      <c r="L104">
        <v>0</v>
      </c>
      <c r="M104">
        <v>0</v>
      </c>
      <c r="N104" t="s">
        <v>20</v>
      </c>
      <c r="O104">
        <v>0</v>
      </c>
    </row>
    <row r="105" spans="1:15" x14ac:dyDescent="0.3">
      <c r="A105" t="s">
        <v>241</v>
      </c>
      <c r="B105" s="1">
        <v>46276</v>
      </c>
      <c r="C105" t="s">
        <v>242</v>
      </c>
      <c r="D105" t="s">
        <v>23</v>
      </c>
      <c r="E105" t="s">
        <v>18</v>
      </c>
      <c r="F105" s="2">
        <v>7999</v>
      </c>
      <c r="G105" t="s">
        <v>80</v>
      </c>
      <c r="H105">
        <v>7999</v>
      </c>
      <c r="I105" t="s">
        <v>23</v>
      </c>
      <c r="J105">
        <v>0</v>
      </c>
      <c r="K105">
        <v>0</v>
      </c>
      <c r="L105">
        <v>0</v>
      </c>
      <c r="M105">
        <v>0</v>
      </c>
      <c r="N105" t="s">
        <v>20</v>
      </c>
      <c r="O105">
        <v>0</v>
      </c>
    </row>
    <row r="106" spans="1:15" x14ac:dyDescent="0.3">
      <c r="A106" t="s">
        <v>243</v>
      </c>
      <c r="B106" s="1">
        <v>46290</v>
      </c>
      <c r="C106" t="s">
        <v>244</v>
      </c>
      <c r="D106" t="s">
        <v>51</v>
      </c>
      <c r="E106" t="s">
        <v>18</v>
      </c>
      <c r="F106">
        <v>4998</v>
      </c>
      <c r="G106" t="s">
        <v>19</v>
      </c>
      <c r="H106">
        <v>4998</v>
      </c>
      <c r="I106" t="s">
        <v>51</v>
      </c>
      <c r="J106">
        <v>1</v>
      </c>
      <c r="K106">
        <v>4998</v>
      </c>
      <c r="L106">
        <v>0</v>
      </c>
      <c r="M106">
        <v>0</v>
      </c>
      <c r="N106" t="s">
        <v>20</v>
      </c>
      <c r="O106">
        <v>0</v>
      </c>
    </row>
    <row r="107" spans="1:15" x14ac:dyDescent="0.3">
      <c r="A107" t="s">
        <v>245</v>
      </c>
      <c r="B107" s="1">
        <v>46271</v>
      </c>
      <c r="C107" t="s">
        <v>246</v>
      </c>
      <c r="D107" t="s">
        <v>42</v>
      </c>
      <c r="E107" t="s">
        <v>18</v>
      </c>
      <c r="F107">
        <v>1598</v>
      </c>
      <c r="G107" t="s">
        <v>19</v>
      </c>
      <c r="H107">
        <v>1598</v>
      </c>
      <c r="I107" t="s">
        <v>42</v>
      </c>
      <c r="J107">
        <v>1</v>
      </c>
      <c r="K107">
        <v>1598</v>
      </c>
      <c r="L107">
        <v>0</v>
      </c>
      <c r="M107">
        <v>0</v>
      </c>
      <c r="N107" t="s">
        <v>20</v>
      </c>
      <c r="O107">
        <v>0</v>
      </c>
    </row>
    <row r="108" spans="1:15" x14ac:dyDescent="0.3">
      <c r="A108" t="s">
        <v>247</v>
      </c>
      <c r="B108" s="1">
        <v>46283</v>
      </c>
      <c r="C108" t="s">
        <v>248</v>
      </c>
      <c r="D108" t="s">
        <v>34</v>
      </c>
      <c r="E108" t="s">
        <v>18</v>
      </c>
      <c r="F108">
        <v>1799</v>
      </c>
      <c r="G108" t="s">
        <v>80</v>
      </c>
      <c r="H108">
        <v>1799</v>
      </c>
      <c r="I108" t="s">
        <v>34</v>
      </c>
      <c r="J108">
        <v>0</v>
      </c>
      <c r="K108">
        <v>0</v>
      </c>
      <c r="L108">
        <v>0</v>
      </c>
      <c r="M108">
        <v>0</v>
      </c>
      <c r="N108" t="s">
        <v>20</v>
      </c>
      <c r="O108">
        <v>0</v>
      </c>
    </row>
    <row r="109" spans="1:15" x14ac:dyDescent="0.3">
      <c r="A109" t="s">
        <v>249</v>
      </c>
      <c r="B109" s="1">
        <v>46283</v>
      </c>
      <c r="C109" t="s">
        <v>250</v>
      </c>
      <c r="D109" t="s">
        <v>75</v>
      </c>
      <c r="E109" t="s">
        <v>27</v>
      </c>
      <c r="F109">
        <v>3499</v>
      </c>
      <c r="G109" t="s">
        <v>19</v>
      </c>
      <c r="H109">
        <v>3499</v>
      </c>
      <c r="I109" t="s">
        <v>75</v>
      </c>
      <c r="J109">
        <v>1</v>
      </c>
      <c r="K109">
        <v>3499</v>
      </c>
      <c r="L109">
        <v>0</v>
      </c>
      <c r="M109">
        <v>0</v>
      </c>
      <c r="N109" t="s">
        <v>20</v>
      </c>
      <c r="O109">
        <v>0</v>
      </c>
    </row>
    <row r="110" spans="1:15" x14ac:dyDescent="0.3">
      <c r="A110" t="s">
        <v>251</v>
      </c>
      <c r="B110" s="1">
        <v>46268</v>
      </c>
      <c r="C110" t="s">
        <v>252</v>
      </c>
      <c r="D110" t="s">
        <v>37</v>
      </c>
      <c r="E110" t="s">
        <v>18</v>
      </c>
      <c r="F110">
        <v>599</v>
      </c>
      <c r="G110" t="s">
        <v>19</v>
      </c>
      <c r="H110">
        <v>599</v>
      </c>
      <c r="I110" t="s">
        <v>37</v>
      </c>
      <c r="J110">
        <v>1</v>
      </c>
      <c r="K110">
        <v>599</v>
      </c>
      <c r="L110">
        <v>0</v>
      </c>
      <c r="M110">
        <v>0</v>
      </c>
      <c r="N110" t="s">
        <v>20</v>
      </c>
      <c r="O110">
        <v>0</v>
      </c>
    </row>
    <row r="111" spans="1:15" x14ac:dyDescent="0.3">
      <c r="A111" t="s">
        <v>253</v>
      </c>
      <c r="B111" s="1">
        <v>46277</v>
      </c>
      <c r="C111" t="s">
        <v>254</v>
      </c>
      <c r="D111" t="s">
        <v>51</v>
      </c>
      <c r="E111" t="s">
        <v>54</v>
      </c>
      <c r="F111" s="2">
        <v>3598</v>
      </c>
      <c r="G111" t="s">
        <v>19</v>
      </c>
      <c r="H111">
        <v>3598</v>
      </c>
      <c r="I111" t="s">
        <v>51</v>
      </c>
      <c r="J111">
        <v>1</v>
      </c>
      <c r="K111">
        <v>3598</v>
      </c>
      <c r="L111">
        <v>0</v>
      </c>
      <c r="M111">
        <v>0</v>
      </c>
      <c r="N111" t="s">
        <v>20</v>
      </c>
      <c r="O111">
        <v>0</v>
      </c>
    </row>
    <row r="112" spans="1:15" x14ac:dyDescent="0.3">
      <c r="A112" t="s">
        <v>255</v>
      </c>
      <c r="B112" s="1">
        <v>46277</v>
      </c>
      <c r="C112" t="s">
        <v>256</v>
      </c>
      <c r="D112" t="s">
        <v>51</v>
      </c>
      <c r="E112" t="s">
        <v>18</v>
      </c>
      <c r="F112">
        <v>3097</v>
      </c>
      <c r="G112" t="s">
        <v>19</v>
      </c>
      <c r="H112">
        <v>3097</v>
      </c>
      <c r="I112" t="s">
        <v>51</v>
      </c>
      <c r="J112">
        <v>1</v>
      </c>
      <c r="K112">
        <v>3097</v>
      </c>
      <c r="L112">
        <v>0</v>
      </c>
      <c r="M112">
        <v>0</v>
      </c>
      <c r="N112" t="s">
        <v>20</v>
      </c>
      <c r="O112">
        <v>0</v>
      </c>
    </row>
    <row r="113" spans="1:15" x14ac:dyDescent="0.3">
      <c r="A113" t="s">
        <v>257</v>
      </c>
      <c r="B113" s="1">
        <v>46269</v>
      </c>
      <c r="C113" t="s">
        <v>258</v>
      </c>
      <c r="D113" t="s">
        <v>42</v>
      </c>
      <c r="E113" t="s">
        <v>18</v>
      </c>
      <c r="F113">
        <v>10297</v>
      </c>
      <c r="G113" t="s">
        <v>19</v>
      </c>
      <c r="H113">
        <v>10297</v>
      </c>
      <c r="I113" t="s">
        <v>42</v>
      </c>
      <c r="J113">
        <v>1</v>
      </c>
      <c r="K113">
        <v>10297</v>
      </c>
      <c r="L113">
        <v>0</v>
      </c>
      <c r="M113">
        <v>0</v>
      </c>
      <c r="N113" t="s">
        <v>20</v>
      </c>
      <c r="O113">
        <v>0</v>
      </c>
    </row>
    <row r="114" spans="1:15" x14ac:dyDescent="0.3">
      <c r="A114" t="s">
        <v>259</v>
      </c>
      <c r="B114" s="1">
        <v>46289</v>
      </c>
      <c r="C114" t="s">
        <v>260</v>
      </c>
      <c r="D114" t="s">
        <v>42</v>
      </c>
      <c r="E114" t="s">
        <v>54</v>
      </c>
      <c r="F114">
        <v>6798</v>
      </c>
      <c r="G114" t="s">
        <v>19</v>
      </c>
      <c r="H114">
        <v>6798</v>
      </c>
      <c r="I114" t="s">
        <v>42</v>
      </c>
      <c r="J114">
        <v>1</v>
      </c>
      <c r="K114">
        <v>6798</v>
      </c>
      <c r="L114">
        <v>0</v>
      </c>
      <c r="M114">
        <v>0</v>
      </c>
      <c r="N114" t="s">
        <v>20</v>
      </c>
      <c r="O114">
        <v>0</v>
      </c>
    </row>
    <row r="115" spans="1:15" x14ac:dyDescent="0.3">
      <c r="A115" t="s">
        <v>261</v>
      </c>
      <c r="B115" s="1">
        <v>46273</v>
      </c>
      <c r="C115" t="s">
        <v>262</v>
      </c>
      <c r="D115" t="s">
        <v>42</v>
      </c>
      <c r="E115" t="s">
        <v>27</v>
      </c>
      <c r="F115">
        <v>499</v>
      </c>
      <c r="G115" t="s">
        <v>19</v>
      </c>
      <c r="H115">
        <v>499</v>
      </c>
      <c r="I115" t="s">
        <v>42</v>
      </c>
      <c r="J115">
        <v>1</v>
      </c>
      <c r="K115">
        <v>499</v>
      </c>
      <c r="L115">
        <v>0</v>
      </c>
      <c r="M115">
        <v>0</v>
      </c>
      <c r="N115" t="s">
        <v>20</v>
      </c>
      <c r="O115">
        <v>0</v>
      </c>
    </row>
    <row r="116" spans="1:15" x14ac:dyDescent="0.3">
      <c r="A116" t="s">
        <v>263</v>
      </c>
      <c r="B116" s="1">
        <v>46267</v>
      </c>
      <c r="C116" t="s">
        <v>264</v>
      </c>
      <c r="D116" t="s">
        <v>34</v>
      </c>
      <c r="E116" t="s">
        <v>54</v>
      </c>
      <c r="F116">
        <v>1799</v>
      </c>
      <c r="G116" t="s">
        <v>19</v>
      </c>
      <c r="H116">
        <v>1799</v>
      </c>
      <c r="I116" t="s">
        <v>34</v>
      </c>
      <c r="J116">
        <v>1</v>
      </c>
      <c r="K116">
        <v>1799</v>
      </c>
      <c r="L116">
        <v>0</v>
      </c>
      <c r="M116">
        <v>0</v>
      </c>
      <c r="N116" t="s">
        <v>20</v>
      </c>
      <c r="O116">
        <v>0</v>
      </c>
    </row>
    <row r="117" spans="1:15" x14ac:dyDescent="0.3">
      <c r="A117" t="s">
        <v>265</v>
      </c>
      <c r="B117" s="1">
        <v>46269</v>
      </c>
      <c r="C117" t="s">
        <v>266</v>
      </c>
      <c r="D117" t="s">
        <v>61</v>
      </c>
      <c r="E117" t="s">
        <v>18</v>
      </c>
      <c r="F117">
        <v>2499</v>
      </c>
      <c r="G117" t="s">
        <v>19</v>
      </c>
      <c r="H117">
        <v>2499</v>
      </c>
      <c r="I117" t="s">
        <v>61</v>
      </c>
      <c r="J117">
        <v>1</v>
      </c>
      <c r="K117">
        <v>2499</v>
      </c>
      <c r="L117">
        <v>0</v>
      </c>
      <c r="M117">
        <v>0</v>
      </c>
      <c r="N117" t="s">
        <v>20</v>
      </c>
      <c r="O117">
        <v>0</v>
      </c>
    </row>
    <row r="118" spans="1:15" x14ac:dyDescent="0.3">
      <c r="A118" t="s">
        <v>267</v>
      </c>
      <c r="B118" s="1">
        <v>46267</v>
      </c>
      <c r="C118" t="s">
        <v>268</v>
      </c>
      <c r="D118" t="s">
        <v>34</v>
      </c>
      <c r="E118" t="s">
        <v>43</v>
      </c>
      <c r="F118">
        <v>7999</v>
      </c>
      <c r="G118" t="s">
        <v>19</v>
      </c>
      <c r="H118">
        <v>7999</v>
      </c>
      <c r="I118" t="s">
        <v>34</v>
      </c>
      <c r="J118">
        <v>1</v>
      </c>
      <c r="K118">
        <v>7999</v>
      </c>
      <c r="L118">
        <v>0</v>
      </c>
      <c r="M118">
        <v>0</v>
      </c>
      <c r="N118" t="s">
        <v>20</v>
      </c>
      <c r="O118">
        <v>0</v>
      </c>
    </row>
    <row r="119" spans="1:15" x14ac:dyDescent="0.3">
      <c r="A119" t="s">
        <v>269</v>
      </c>
      <c r="B119" s="1">
        <v>46268</v>
      </c>
      <c r="C119" t="s">
        <v>270</v>
      </c>
      <c r="D119" t="s">
        <v>42</v>
      </c>
      <c r="E119" t="s">
        <v>18</v>
      </c>
      <c r="F119">
        <v>5998</v>
      </c>
      <c r="G119" t="s">
        <v>19</v>
      </c>
      <c r="H119">
        <v>5998</v>
      </c>
      <c r="I119" t="s">
        <v>42</v>
      </c>
      <c r="J119">
        <v>1</v>
      </c>
      <c r="K119">
        <v>5998</v>
      </c>
      <c r="L119">
        <v>0</v>
      </c>
      <c r="M119">
        <v>0</v>
      </c>
      <c r="N119" t="s">
        <v>20</v>
      </c>
      <c r="O119">
        <v>0</v>
      </c>
    </row>
    <row r="120" spans="1:15" x14ac:dyDescent="0.3">
      <c r="A120" t="s">
        <v>271</v>
      </c>
      <c r="B120" s="1">
        <v>46268</v>
      </c>
      <c r="C120" t="s">
        <v>272</v>
      </c>
      <c r="D120" t="s">
        <v>37</v>
      </c>
      <c r="E120" t="s">
        <v>18</v>
      </c>
      <c r="F120">
        <v>349</v>
      </c>
      <c r="G120" t="s">
        <v>19</v>
      </c>
      <c r="H120">
        <v>349</v>
      </c>
      <c r="I120" t="s">
        <v>37</v>
      </c>
      <c r="J120">
        <v>1</v>
      </c>
      <c r="K120">
        <v>349</v>
      </c>
      <c r="L120">
        <v>0</v>
      </c>
      <c r="M120">
        <v>0</v>
      </c>
      <c r="N120" t="s">
        <v>20</v>
      </c>
      <c r="O120">
        <v>0</v>
      </c>
    </row>
    <row r="121" spans="1:15" x14ac:dyDescent="0.3">
      <c r="A121" t="s">
        <v>273</v>
      </c>
      <c r="B121" s="1">
        <v>46273</v>
      </c>
      <c r="C121" t="s">
        <v>274</v>
      </c>
      <c r="D121" t="s">
        <v>26</v>
      </c>
      <c r="E121" t="s">
        <v>18</v>
      </c>
      <c r="F121">
        <v>2798</v>
      </c>
      <c r="G121" t="s">
        <v>115</v>
      </c>
      <c r="H121">
        <v>2798</v>
      </c>
      <c r="I121" t="s">
        <v>26</v>
      </c>
      <c r="J121">
        <v>0</v>
      </c>
      <c r="K121">
        <v>0</v>
      </c>
      <c r="L121">
        <v>0</v>
      </c>
      <c r="M121">
        <v>0</v>
      </c>
      <c r="N121" t="s">
        <v>20</v>
      </c>
      <c r="O121">
        <v>0</v>
      </c>
    </row>
    <row r="122" spans="1:15" x14ac:dyDescent="0.3">
      <c r="A122" t="s">
        <v>275</v>
      </c>
      <c r="B122" s="1">
        <v>46275</v>
      </c>
      <c r="C122" t="s">
        <v>276</v>
      </c>
      <c r="D122" t="s">
        <v>23</v>
      </c>
      <c r="E122" t="s">
        <v>27</v>
      </c>
      <c r="F122">
        <v>2798</v>
      </c>
      <c r="G122" t="s">
        <v>19</v>
      </c>
      <c r="H122">
        <v>2798</v>
      </c>
      <c r="I122" t="s">
        <v>23</v>
      </c>
      <c r="J122">
        <v>1</v>
      </c>
      <c r="K122">
        <v>2798</v>
      </c>
      <c r="L122">
        <v>0</v>
      </c>
      <c r="M122">
        <v>0</v>
      </c>
      <c r="N122" t="s">
        <v>20</v>
      </c>
      <c r="O122">
        <v>0</v>
      </c>
    </row>
    <row r="123" spans="1:15" x14ac:dyDescent="0.3">
      <c r="A123" t="s">
        <v>277</v>
      </c>
      <c r="B123" s="1">
        <v>46274</v>
      </c>
      <c r="C123" t="s">
        <v>278</v>
      </c>
      <c r="D123" t="s">
        <v>26</v>
      </c>
      <c r="E123" t="s">
        <v>18</v>
      </c>
      <c r="F123">
        <v>1447</v>
      </c>
      <c r="G123" t="s">
        <v>19</v>
      </c>
      <c r="H123">
        <v>1447</v>
      </c>
      <c r="I123" t="s">
        <v>26</v>
      </c>
      <c r="J123">
        <v>1</v>
      </c>
      <c r="K123">
        <v>1447</v>
      </c>
      <c r="L123">
        <v>0</v>
      </c>
      <c r="M123">
        <v>0</v>
      </c>
      <c r="N123" t="s">
        <v>20</v>
      </c>
      <c r="O123">
        <v>0</v>
      </c>
    </row>
    <row r="124" spans="1:15" x14ac:dyDescent="0.3">
      <c r="A124" t="s">
        <v>279</v>
      </c>
      <c r="B124" s="1">
        <v>46280</v>
      </c>
      <c r="C124" t="s">
        <v>280</v>
      </c>
      <c r="D124" t="s">
        <v>34</v>
      </c>
      <c r="E124" t="s">
        <v>18</v>
      </c>
      <c r="F124">
        <v>4797</v>
      </c>
      <c r="G124" t="s">
        <v>19</v>
      </c>
      <c r="H124">
        <v>4797</v>
      </c>
      <c r="I124" t="s">
        <v>34</v>
      </c>
      <c r="J124">
        <v>1</v>
      </c>
      <c r="K124">
        <v>4797</v>
      </c>
      <c r="L124">
        <v>0</v>
      </c>
      <c r="M124">
        <v>0</v>
      </c>
      <c r="N124" t="s">
        <v>20</v>
      </c>
      <c r="O124">
        <v>0</v>
      </c>
    </row>
    <row r="125" spans="1:15" x14ac:dyDescent="0.3">
      <c r="A125" t="s">
        <v>281</v>
      </c>
      <c r="B125" s="1">
        <v>46268</v>
      </c>
      <c r="C125" t="s">
        <v>282</v>
      </c>
      <c r="D125" t="s">
        <v>26</v>
      </c>
      <c r="E125" t="s">
        <v>27</v>
      </c>
      <c r="F125">
        <v>6397</v>
      </c>
      <c r="G125" t="s">
        <v>19</v>
      </c>
      <c r="H125">
        <v>6397</v>
      </c>
      <c r="I125" t="s">
        <v>26</v>
      </c>
      <c r="J125">
        <v>1</v>
      </c>
      <c r="K125">
        <v>6397</v>
      </c>
      <c r="L125">
        <v>0</v>
      </c>
      <c r="M125">
        <v>0</v>
      </c>
      <c r="N125" t="s">
        <v>20</v>
      </c>
      <c r="O125">
        <v>0</v>
      </c>
    </row>
    <row r="126" spans="1:15" x14ac:dyDescent="0.3">
      <c r="A126" t="s">
        <v>283</v>
      </c>
      <c r="B126" s="1">
        <v>46269</v>
      </c>
      <c r="C126" t="s">
        <v>284</v>
      </c>
      <c r="D126" t="s">
        <v>17</v>
      </c>
      <c r="E126" t="s">
        <v>18</v>
      </c>
      <c r="F126">
        <v>3598</v>
      </c>
      <c r="G126" t="s">
        <v>19</v>
      </c>
      <c r="H126">
        <v>3598</v>
      </c>
      <c r="I126" t="s">
        <v>17</v>
      </c>
      <c r="J126">
        <v>1</v>
      </c>
      <c r="K126">
        <v>3598</v>
      </c>
      <c r="L126">
        <v>0</v>
      </c>
      <c r="M126">
        <v>0</v>
      </c>
      <c r="N126" t="s">
        <v>20</v>
      </c>
      <c r="O126">
        <v>0</v>
      </c>
    </row>
    <row r="127" spans="1:15" x14ac:dyDescent="0.3">
      <c r="A127" t="s">
        <v>285</v>
      </c>
      <c r="B127" s="1">
        <v>46267</v>
      </c>
      <c r="C127" t="s">
        <v>286</v>
      </c>
      <c r="E127" t="s">
        <v>27</v>
      </c>
      <c r="F127">
        <v>4999</v>
      </c>
      <c r="G127" t="s">
        <v>19</v>
      </c>
      <c r="H127">
        <v>4999</v>
      </c>
      <c r="I127" t="s">
        <v>194</v>
      </c>
      <c r="J127">
        <v>1</v>
      </c>
      <c r="K127">
        <v>4999</v>
      </c>
      <c r="L127">
        <v>0</v>
      </c>
      <c r="M127">
        <v>0</v>
      </c>
      <c r="N127" t="s">
        <v>20</v>
      </c>
      <c r="O127">
        <v>0</v>
      </c>
    </row>
    <row r="128" spans="1:15" x14ac:dyDescent="0.3">
      <c r="A128" t="s">
        <v>287</v>
      </c>
      <c r="B128" s="1">
        <v>46280</v>
      </c>
      <c r="C128" t="s">
        <v>288</v>
      </c>
      <c r="D128" t="s">
        <v>48</v>
      </c>
      <c r="E128" t="s">
        <v>27</v>
      </c>
      <c r="F128">
        <v>1499</v>
      </c>
      <c r="G128" t="s">
        <v>19</v>
      </c>
      <c r="H128">
        <v>1499</v>
      </c>
      <c r="I128" t="s">
        <v>48</v>
      </c>
      <c r="J128">
        <v>1</v>
      </c>
      <c r="K128">
        <v>1499</v>
      </c>
      <c r="L128">
        <v>0</v>
      </c>
      <c r="M128">
        <v>0</v>
      </c>
      <c r="N128" t="s">
        <v>20</v>
      </c>
      <c r="O128">
        <v>0</v>
      </c>
    </row>
    <row r="129" spans="1:15" x14ac:dyDescent="0.3">
      <c r="A129" t="s">
        <v>289</v>
      </c>
      <c r="B129" s="1">
        <v>46283</v>
      </c>
      <c r="C129" t="s">
        <v>290</v>
      </c>
      <c r="D129" t="s">
        <v>37</v>
      </c>
      <c r="E129" t="s">
        <v>54</v>
      </c>
      <c r="F129">
        <v>1848</v>
      </c>
      <c r="G129" t="s">
        <v>19</v>
      </c>
      <c r="H129">
        <v>1848</v>
      </c>
      <c r="I129" t="s">
        <v>37</v>
      </c>
      <c r="J129">
        <v>1</v>
      </c>
      <c r="K129">
        <v>1848</v>
      </c>
      <c r="L129">
        <v>0</v>
      </c>
      <c r="M129">
        <v>0</v>
      </c>
      <c r="N129" t="s">
        <v>20</v>
      </c>
      <c r="O129">
        <v>0</v>
      </c>
    </row>
    <row r="130" spans="1:15" x14ac:dyDescent="0.3">
      <c r="A130" t="s">
        <v>291</v>
      </c>
      <c r="B130" s="1">
        <v>46274</v>
      </c>
      <c r="C130" t="s">
        <v>292</v>
      </c>
      <c r="D130" t="s">
        <v>37</v>
      </c>
      <c r="E130" t="s">
        <v>27</v>
      </c>
      <c r="F130">
        <v>349</v>
      </c>
      <c r="G130" t="s">
        <v>19</v>
      </c>
      <c r="H130">
        <v>349</v>
      </c>
      <c r="I130" t="s">
        <v>37</v>
      </c>
      <c r="J130">
        <v>1</v>
      </c>
      <c r="K130">
        <v>349</v>
      </c>
      <c r="L130">
        <v>0</v>
      </c>
      <c r="M130">
        <v>0</v>
      </c>
      <c r="N130" t="s">
        <v>20</v>
      </c>
      <c r="O130">
        <v>0</v>
      </c>
    </row>
    <row r="131" spans="1:15" x14ac:dyDescent="0.3">
      <c r="A131" t="s">
        <v>293</v>
      </c>
      <c r="B131" s="1">
        <v>46266</v>
      </c>
      <c r="C131" t="s">
        <v>294</v>
      </c>
      <c r="D131" t="s">
        <v>48</v>
      </c>
      <c r="E131" t="s">
        <v>27</v>
      </c>
      <c r="F131">
        <v>11297</v>
      </c>
      <c r="G131" t="s">
        <v>19</v>
      </c>
      <c r="H131">
        <v>11297</v>
      </c>
      <c r="I131" t="s">
        <v>48</v>
      </c>
      <c r="J131">
        <v>1</v>
      </c>
      <c r="K131">
        <v>11297</v>
      </c>
      <c r="L131">
        <v>0</v>
      </c>
      <c r="M131">
        <v>0</v>
      </c>
      <c r="N131" t="s">
        <v>20</v>
      </c>
      <c r="O131">
        <v>0</v>
      </c>
    </row>
    <row r="132" spans="1:15" x14ac:dyDescent="0.3">
      <c r="A132" t="s">
        <v>295</v>
      </c>
      <c r="B132" s="1">
        <v>46286</v>
      </c>
      <c r="C132" t="s">
        <v>296</v>
      </c>
      <c r="D132" t="s">
        <v>17</v>
      </c>
      <c r="E132" t="s">
        <v>18</v>
      </c>
      <c r="F132">
        <v>1298</v>
      </c>
      <c r="G132" t="s">
        <v>66</v>
      </c>
      <c r="H132">
        <v>1298</v>
      </c>
      <c r="I132" t="s">
        <v>17</v>
      </c>
      <c r="J132">
        <v>1</v>
      </c>
      <c r="K132">
        <v>1298</v>
      </c>
      <c r="L132">
        <v>1</v>
      </c>
      <c r="M132">
        <v>1298</v>
      </c>
      <c r="N132" t="s">
        <v>20</v>
      </c>
      <c r="O132">
        <v>0</v>
      </c>
    </row>
    <row r="133" spans="1:15" x14ac:dyDescent="0.3">
      <c r="A133" t="s">
        <v>297</v>
      </c>
      <c r="B133" s="1">
        <v>46281</v>
      </c>
      <c r="C133" t="s">
        <v>298</v>
      </c>
      <c r="D133" t="s">
        <v>51</v>
      </c>
      <c r="E133" t="s">
        <v>27</v>
      </c>
      <c r="F133">
        <v>1299</v>
      </c>
      <c r="G133" t="s">
        <v>19</v>
      </c>
      <c r="H133">
        <v>1299</v>
      </c>
      <c r="I133" t="s">
        <v>51</v>
      </c>
      <c r="J133">
        <v>1</v>
      </c>
      <c r="K133">
        <v>1299</v>
      </c>
      <c r="L133">
        <v>0</v>
      </c>
      <c r="M133">
        <v>0</v>
      </c>
      <c r="N133" t="s">
        <v>20</v>
      </c>
      <c r="O133">
        <v>0</v>
      </c>
    </row>
    <row r="134" spans="1:15" x14ac:dyDescent="0.3">
      <c r="A134" t="s">
        <v>299</v>
      </c>
      <c r="B134" s="1">
        <v>46279</v>
      </c>
      <c r="C134" t="s">
        <v>300</v>
      </c>
      <c r="D134" t="s">
        <v>75</v>
      </c>
      <c r="E134" t="s">
        <v>43</v>
      </c>
      <c r="F134">
        <v>5297</v>
      </c>
      <c r="G134" t="s">
        <v>80</v>
      </c>
      <c r="H134">
        <v>5297</v>
      </c>
      <c r="I134" t="s">
        <v>75</v>
      </c>
      <c r="J134">
        <v>0</v>
      </c>
      <c r="K134">
        <v>0</v>
      </c>
      <c r="L134">
        <v>0</v>
      </c>
      <c r="M134">
        <v>0</v>
      </c>
      <c r="N134" t="s">
        <v>20</v>
      </c>
      <c r="O134">
        <v>0</v>
      </c>
    </row>
    <row r="135" spans="1:15" x14ac:dyDescent="0.3">
      <c r="A135" t="s">
        <v>301</v>
      </c>
      <c r="B135" s="1">
        <v>46280</v>
      </c>
      <c r="C135" t="s">
        <v>302</v>
      </c>
      <c r="D135" t="s">
        <v>48</v>
      </c>
      <c r="E135" t="s">
        <v>18</v>
      </c>
      <c r="F135">
        <v>999</v>
      </c>
      <c r="G135" t="s">
        <v>19</v>
      </c>
      <c r="H135">
        <v>999</v>
      </c>
      <c r="I135" t="s">
        <v>48</v>
      </c>
      <c r="J135">
        <v>1</v>
      </c>
      <c r="K135">
        <v>999</v>
      </c>
      <c r="L135">
        <v>0</v>
      </c>
      <c r="M135">
        <v>0</v>
      </c>
      <c r="N135" t="s">
        <v>20</v>
      </c>
      <c r="O135">
        <v>0</v>
      </c>
    </row>
    <row r="136" spans="1:15" x14ac:dyDescent="0.3">
      <c r="A136" t="s">
        <v>303</v>
      </c>
      <c r="B136" s="1">
        <v>46292</v>
      </c>
      <c r="C136" t="s">
        <v>304</v>
      </c>
      <c r="D136" t="s">
        <v>23</v>
      </c>
      <c r="E136" t="s">
        <v>18</v>
      </c>
      <c r="F136">
        <v>2999</v>
      </c>
      <c r="G136" t="s">
        <v>19</v>
      </c>
      <c r="H136">
        <v>2999</v>
      </c>
      <c r="I136" t="s">
        <v>23</v>
      </c>
      <c r="J136">
        <v>1</v>
      </c>
      <c r="K136">
        <v>2999</v>
      </c>
      <c r="L136">
        <v>0</v>
      </c>
      <c r="M136">
        <v>0</v>
      </c>
      <c r="N136" t="s">
        <v>20</v>
      </c>
      <c r="O136">
        <v>0</v>
      </c>
    </row>
    <row r="137" spans="1:15" x14ac:dyDescent="0.3">
      <c r="A137" t="s">
        <v>305</v>
      </c>
      <c r="B137" s="1">
        <v>46282</v>
      </c>
      <c r="C137" t="s">
        <v>306</v>
      </c>
      <c r="D137" t="s">
        <v>23</v>
      </c>
      <c r="E137" t="s">
        <v>27</v>
      </c>
      <c r="F137">
        <v>2499</v>
      </c>
      <c r="G137" t="s">
        <v>19</v>
      </c>
      <c r="H137">
        <v>2499</v>
      </c>
      <c r="I137" t="s">
        <v>23</v>
      </c>
      <c r="J137">
        <v>1</v>
      </c>
      <c r="K137">
        <v>2499</v>
      </c>
      <c r="L137">
        <v>0</v>
      </c>
      <c r="M137">
        <v>0</v>
      </c>
      <c r="N137" t="s">
        <v>20</v>
      </c>
      <c r="O137">
        <v>0</v>
      </c>
    </row>
    <row r="138" spans="1:15" x14ac:dyDescent="0.3">
      <c r="A138" t="s">
        <v>307</v>
      </c>
      <c r="B138" s="1">
        <v>46274</v>
      </c>
      <c r="C138" t="s">
        <v>308</v>
      </c>
      <c r="E138" t="s">
        <v>27</v>
      </c>
      <c r="F138">
        <v>1298</v>
      </c>
      <c r="G138" t="s">
        <v>19</v>
      </c>
      <c r="H138">
        <v>1298</v>
      </c>
      <c r="I138" t="s">
        <v>194</v>
      </c>
      <c r="J138">
        <v>1</v>
      </c>
      <c r="K138">
        <v>1298</v>
      </c>
      <c r="L138">
        <v>0</v>
      </c>
      <c r="M138">
        <v>0</v>
      </c>
      <c r="N138" t="s">
        <v>20</v>
      </c>
      <c r="O138">
        <v>0</v>
      </c>
    </row>
    <row r="139" spans="1:15" x14ac:dyDescent="0.3">
      <c r="A139" t="s">
        <v>309</v>
      </c>
      <c r="B139" s="1">
        <v>46286</v>
      </c>
      <c r="C139" t="s">
        <v>310</v>
      </c>
      <c r="D139" t="s">
        <v>48</v>
      </c>
      <c r="E139" t="s">
        <v>18</v>
      </c>
      <c r="F139">
        <v>5598</v>
      </c>
      <c r="G139" t="s">
        <v>19</v>
      </c>
      <c r="H139">
        <v>5598</v>
      </c>
      <c r="I139" t="s">
        <v>48</v>
      </c>
      <c r="J139">
        <v>1</v>
      </c>
      <c r="K139">
        <v>5598</v>
      </c>
      <c r="L139">
        <v>0</v>
      </c>
      <c r="M139">
        <v>0</v>
      </c>
      <c r="N139" t="s">
        <v>20</v>
      </c>
      <c r="O139">
        <v>0</v>
      </c>
    </row>
    <row r="140" spans="1:15" x14ac:dyDescent="0.3">
      <c r="A140" t="s">
        <v>311</v>
      </c>
      <c r="B140" s="1">
        <v>46279</v>
      </c>
      <c r="C140" t="s">
        <v>312</v>
      </c>
      <c r="D140" t="s">
        <v>17</v>
      </c>
      <c r="E140" t="s">
        <v>54</v>
      </c>
      <c r="F140">
        <v>599</v>
      </c>
      <c r="G140" t="s">
        <v>66</v>
      </c>
      <c r="H140">
        <v>599</v>
      </c>
      <c r="I140" t="s">
        <v>17</v>
      </c>
      <c r="J140">
        <v>1</v>
      </c>
      <c r="K140">
        <v>599</v>
      </c>
      <c r="L140">
        <v>1</v>
      </c>
      <c r="M140">
        <v>599</v>
      </c>
      <c r="N140" t="s">
        <v>20</v>
      </c>
      <c r="O140">
        <v>0</v>
      </c>
    </row>
    <row r="141" spans="1:15" x14ac:dyDescent="0.3">
      <c r="A141" t="s">
        <v>313</v>
      </c>
      <c r="B141" s="1">
        <v>46286</v>
      </c>
      <c r="C141" t="s">
        <v>314</v>
      </c>
      <c r="D141" t="s">
        <v>26</v>
      </c>
      <c r="E141" t="s">
        <v>18</v>
      </c>
      <c r="F141">
        <v>1499</v>
      </c>
      <c r="G141" t="s">
        <v>80</v>
      </c>
      <c r="H141">
        <v>1499</v>
      </c>
      <c r="I141" t="s">
        <v>26</v>
      </c>
      <c r="J141">
        <v>0</v>
      </c>
      <c r="K141">
        <v>0</v>
      </c>
      <c r="L141">
        <v>0</v>
      </c>
      <c r="M141">
        <v>0</v>
      </c>
      <c r="N141" t="s">
        <v>20</v>
      </c>
      <c r="O141">
        <v>0</v>
      </c>
    </row>
    <row r="142" spans="1:15" x14ac:dyDescent="0.3">
      <c r="A142" t="s">
        <v>315</v>
      </c>
      <c r="B142" s="1">
        <v>46292</v>
      </c>
      <c r="C142" t="s">
        <v>316</v>
      </c>
      <c r="D142" t="s">
        <v>37</v>
      </c>
      <c r="E142" t="s">
        <v>18</v>
      </c>
      <c r="F142">
        <v>2098</v>
      </c>
      <c r="G142" t="s">
        <v>19</v>
      </c>
      <c r="H142">
        <v>2098</v>
      </c>
      <c r="I142" t="s">
        <v>37</v>
      </c>
      <c r="J142">
        <v>1</v>
      </c>
      <c r="K142">
        <v>2098</v>
      </c>
      <c r="L142">
        <v>0</v>
      </c>
      <c r="M142">
        <v>0</v>
      </c>
      <c r="N142" t="s">
        <v>20</v>
      </c>
      <c r="O142">
        <v>0</v>
      </c>
    </row>
    <row r="143" spans="1:15" x14ac:dyDescent="0.3">
      <c r="A143" t="s">
        <v>317</v>
      </c>
      <c r="B143" s="1">
        <v>46282</v>
      </c>
      <c r="C143" t="s">
        <v>318</v>
      </c>
      <c r="D143" t="s">
        <v>51</v>
      </c>
      <c r="E143" t="s">
        <v>27</v>
      </c>
      <c r="F143">
        <v>8847</v>
      </c>
      <c r="G143" t="s">
        <v>19</v>
      </c>
      <c r="H143">
        <v>8847</v>
      </c>
      <c r="I143" t="s">
        <v>51</v>
      </c>
      <c r="J143">
        <v>1</v>
      </c>
      <c r="K143">
        <v>8847</v>
      </c>
      <c r="L143">
        <v>0</v>
      </c>
      <c r="M143">
        <v>0</v>
      </c>
      <c r="N143" t="s">
        <v>20</v>
      </c>
      <c r="O143">
        <v>0</v>
      </c>
    </row>
    <row r="144" spans="1:15" x14ac:dyDescent="0.3">
      <c r="A144" t="s">
        <v>319</v>
      </c>
      <c r="B144" s="1">
        <v>46295</v>
      </c>
      <c r="C144" t="s">
        <v>320</v>
      </c>
      <c r="D144" t="s">
        <v>37</v>
      </c>
      <c r="E144" t="s">
        <v>27</v>
      </c>
      <c r="F144">
        <v>8798</v>
      </c>
      <c r="G144" t="s">
        <v>19</v>
      </c>
      <c r="H144">
        <v>8798</v>
      </c>
      <c r="I144" t="s">
        <v>37</v>
      </c>
      <c r="J144">
        <v>1</v>
      </c>
      <c r="K144">
        <v>8798</v>
      </c>
      <c r="L144">
        <v>0</v>
      </c>
      <c r="M144">
        <v>0</v>
      </c>
      <c r="N144" t="s">
        <v>20</v>
      </c>
      <c r="O144">
        <v>0</v>
      </c>
    </row>
    <row r="145" spans="1:15" x14ac:dyDescent="0.3">
      <c r="A145" t="s">
        <v>321</v>
      </c>
      <c r="B145" s="1">
        <v>46287</v>
      </c>
      <c r="C145" t="s">
        <v>322</v>
      </c>
      <c r="D145" t="s">
        <v>48</v>
      </c>
      <c r="E145" t="s">
        <v>18</v>
      </c>
      <c r="F145">
        <v>8498</v>
      </c>
      <c r="G145" t="s">
        <v>19</v>
      </c>
      <c r="H145">
        <v>8498</v>
      </c>
      <c r="I145" t="s">
        <v>48</v>
      </c>
      <c r="J145">
        <v>1</v>
      </c>
      <c r="K145">
        <v>8498</v>
      </c>
      <c r="L145">
        <v>0</v>
      </c>
      <c r="M145">
        <v>0</v>
      </c>
      <c r="N145" t="s">
        <v>20</v>
      </c>
      <c r="O145">
        <v>0</v>
      </c>
    </row>
    <row r="146" spans="1:15" x14ac:dyDescent="0.3">
      <c r="A146" t="s">
        <v>323</v>
      </c>
      <c r="B146" s="1">
        <v>46290</v>
      </c>
      <c r="C146" t="s">
        <v>324</v>
      </c>
      <c r="D146" t="s">
        <v>37</v>
      </c>
      <c r="E146" t="s">
        <v>43</v>
      </c>
      <c r="F146">
        <v>2798</v>
      </c>
      <c r="G146" t="s">
        <v>80</v>
      </c>
      <c r="H146">
        <v>2798</v>
      </c>
      <c r="I146" t="s">
        <v>37</v>
      </c>
      <c r="J146">
        <v>0</v>
      </c>
      <c r="K146">
        <v>0</v>
      </c>
      <c r="L146">
        <v>0</v>
      </c>
      <c r="M146">
        <v>0</v>
      </c>
      <c r="N146" t="s">
        <v>20</v>
      </c>
      <c r="O146">
        <v>0</v>
      </c>
    </row>
    <row r="147" spans="1:15" x14ac:dyDescent="0.3">
      <c r="A147" t="s">
        <v>325</v>
      </c>
      <c r="B147" s="1">
        <v>46278</v>
      </c>
      <c r="C147" t="s">
        <v>326</v>
      </c>
      <c r="D147" t="s">
        <v>26</v>
      </c>
      <c r="E147" t="s">
        <v>18</v>
      </c>
      <c r="F147">
        <v>7999</v>
      </c>
      <c r="G147" t="s">
        <v>19</v>
      </c>
      <c r="H147">
        <v>7999</v>
      </c>
      <c r="I147" t="s">
        <v>26</v>
      </c>
      <c r="J147">
        <v>1</v>
      </c>
      <c r="K147">
        <v>7999</v>
      </c>
      <c r="L147">
        <v>0</v>
      </c>
      <c r="M147">
        <v>0</v>
      </c>
      <c r="N147" t="s">
        <v>20</v>
      </c>
      <c r="O147">
        <v>0</v>
      </c>
    </row>
    <row r="148" spans="1:15" x14ac:dyDescent="0.3">
      <c r="A148" t="s">
        <v>327</v>
      </c>
      <c r="B148" s="1">
        <v>46278</v>
      </c>
      <c r="C148" t="s">
        <v>328</v>
      </c>
      <c r="D148" t="s">
        <v>61</v>
      </c>
      <c r="E148" t="s">
        <v>18</v>
      </c>
      <c r="F148">
        <v>15997</v>
      </c>
      <c r="G148" t="s">
        <v>66</v>
      </c>
      <c r="H148">
        <v>15997</v>
      </c>
      <c r="I148" t="s">
        <v>61</v>
      </c>
      <c r="J148">
        <v>1</v>
      </c>
      <c r="K148">
        <v>15997</v>
      </c>
      <c r="L148">
        <v>1</v>
      </c>
      <c r="M148">
        <v>15997</v>
      </c>
      <c r="N148" t="s">
        <v>20</v>
      </c>
      <c r="O148">
        <v>0</v>
      </c>
    </row>
    <row r="149" spans="1:15" x14ac:dyDescent="0.3">
      <c r="A149" t="s">
        <v>329</v>
      </c>
      <c r="B149" s="1">
        <v>46282</v>
      </c>
      <c r="C149" t="s">
        <v>330</v>
      </c>
      <c r="E149" t="s">
        <v>43</v>
      </c>
      <c r="F149">
        <v>8998</v>
      </c>
      <c r="G149" t="s">
        <v>19</v>
      </c>
      <c r="H149">
        <v>8998</v>
      </c>
      <c r="I149" t="s">
        <v>194</v>
      </c>
      <c r="J149">
        <v>1</v>
      </c>
      <c r="K149">
        <v>8998</v>
      </c>
      <c r="L149">
        <v>0</v>
      </c>
      <c r="M149">
        <v>0</v>
      </c>
      <c r="N149" t="s">
        <v>20</v>
      </c>
      <c r="O149">
        <v>0</v>
      </c>
    </row>
    <row r="150" spans="1:15" x14ac:dyDescent="0.3">
      <c r="A150" t="s">
        <v>331</v>
      </c>
      <c r="B150" s="1">
        <v>46295</v>
      </c>
      <c r="C150" t="s">
        <v>332</v>
      </c>
      <c r="D150" t="s">
        <v>17</v>
      </c>
      <c r="E150" t="s">
        <v>43</v>
      </c>
      <c r="F150">
        <v>3798</v>
      </c>
      <c r="G150" t="s">
        <v>19</v>
      </c>
      <c r="H150">
        <v>3798</v>
      </c>
      <c r="I150" t="s">
        <v>17</v>
      </c>
      <c r="J150">
        <v>1</v>
      </c>
      <c r="K150">
        <v>3798</v>
      </c>
      <c r="L150">
        <v>0</v>
      </c>
      <c r="M150">
        <v>0</v>
      </c>
      <c r="N150" t="s">
        <v>20</v>
      </c>
      <c r="O150">
        <v>0</v>
      </c>
    </row>
    <row r="151" spans="1:15" x14ac:dyDescent="0.3">
      <c r="A151" t="s">
        <v>333</v>
      </c>
      <c r="B151" s="1">
        <v>46281</v>
      </c>
      <c r="C151" t="s">
        <v>334</v>
      </c>
      <c r="D151" t="s">
        <v>51</v>
      </c>
      <c r="E151" t="s">
        <v>18</v>
      </c>
      <c r="F151">
        <v>999</v>
      </c>
      <c r="G151" t="s">
        <v>19</v>
      </c>
      <c r="H151">
        <v>999</v>
      </c>
      <c r="I151" t="s">
        <v>51</v>
      </c>
      <c r="J151">
        <v>1</v>
      </c>
      <c r="K151">
        <v>999</v>
      </c>
      <c r="L151">
        <v>0</v>
      </c>
      <c r="M151">
        <v>0</v>
      </c>
      <c r="N151" t="s">
        <v>20</v>
      </c>
      <c r="O151">
        <v>0</v>
      </c>
    </row>
    <row r="152" spans="1:15" x14ac:dyDescent="0.3">
      <c r="A152" t="s">
        <v>335</v>
      </c>
      <c r="B152" s="1">
        <v>46293</v>
      </c>
      <c r="C152" t="s">
        <v>336</v>
      </c>
      <c r="D152" t="s">
        <v>48</v>
      </c>
      <c r="E152" t="s">
        <v>27</v>
      </c>
      <c r="F152" s="2">
        <v>11097</v>
      </c>
      <c r="G152" t="s">
        <v>80</v>
      </c>
      <c r="H152">
        <v>11097</v>
      </c>
      <c r="I152" t="s">
        <v>48</v>
      </c>
      <c r="J152">
        <v>0</v>
      </c>
      <c r="K152">
        <v>0</v>
      </c>
      <c r="L152">
        <v>0</v>
      </c>
      <c r="M152">
        <v>0</v>
      </c>
      <c r="N152" t="s">
        <v>20</v>
      </c>
      <c r="O152">
        <v>0</v>
      </c>
    </row>
    <row r="153" spans="1:15" x14ac:dyDescent="0.3">
      <c r="A153" t="s">
        <v>337</v>
      </c>
      <c r="B153" s="1">
        <v>46267</v>
      </c>
      <c r="C153" t="s">
        <v>338</v>
      </c>
      <c r="D153" t="s">
        <v>17</v>
      </c>
      <c r="E153" t="s">
        <v>54</v>
      </c>
      <c r="F153">
        <v>948</v>
      </c>
      <c r="G153" t="s">
        <v>19</v>
      </c>
      <c r="H153">
        <v>948</v>
      </c>
      <c r="I153" t="s">
        <v>17</v>
      </c>
      <c r="J153">
        <v>1</v>
      </c>
      <c r="K153">
        <v>948</v>
      </c>
      <c r="L153">
        <v>0</v>
      </c>
      <c r="M153">
        <v>0</v>
      </c>
      <c r="N153" t="s">
        <v>20</v>
      </c>
      <c r="O153">
        <v>0</v>
      </c>
    </row>
    <row r="154" spans="1:15" x14ac:dyDescent="0.3">
      <c r="A154" t="s">
        <v>339</v>
      </c>
      <c r="B154" s="1">
        <v>46279</v>
      </c>
      <c r="C154" t="s">
        <v>340</v>
      </c>
      <c r="D154" t="s">
        <v>61</v>
      </c>
      <c r="E154" t="s">
        <v>43</v>
      </c>
      <c r="F154">
        <v>4999</v>
      </c>
      <c r="G154" t="s">
        <v>19</v>
      </c>
      <c r="H154">
        <v>4999</v>
      </c>
      <c r="I154" t="s">
        <v>61</v>
      </c>
      <c r="J154">
        <v>1</v>
      </c>
      <c r="K154">
        <v>4999</v>
      </c>
      <c r="L154">
        <v>0</v>
      </c>
      <c r="M154">
        <v>0</v>
      </c>
      <c r="N154" t="s">
        <v>20</v>
      </c>
      <c r="O154">
        <v>0</v>
      </c>
    </row>
    <row r="155" spans="1:15" x14ac:dyDescent="0.3">
      <c r="A155" t="s">
        <v>341</v>
      </c>
      <c r="B155" s="1">
        <v>46288</v>
      </c>
      <c r="C155" t="s">
        <v>342</v>
      </c>
      <c r="D155" t="s">
        <v>51</v>
      </c>
      <c r="E155" t="s">
        <v>27</v>
      </c>
      <c r="F155">
        <v>299</v>
      </c>
      <c r="G155" t="s">
        <v>19</v>
      </c>
      <c r="H155">
        <v>299</v>
      </c>
      <c r="I155" t="s">
        <v>51</v>
      </c>
      <c r="J155">
        <v>1</v>
      </c>
      <c r="K155">
        <v>299</v>
      </c>
      <c r="L155">
        <v>0</v>
      </c>
      <c r="M155">
        <v>0</v>
      </c>
      <c r="N155" t="s">
        <v>20</v>
      </c>
      <c r="O155">
        <v>0</v>
      </c>
    </row>
    <row r="156" spans="1:15" x14ac:dyDescent="0.3">
      <c r="A156" t="s">
        <v>343</v>
      </c>
      <c r="B156" s="1">
        <v>46277</v>
      </c>
      <c r="C156" t="s">
        <v>344</v>
      </c>
      <c r="D156" t="s">
        <v>61</v>
      </c>
      <c r="E156" t="s">
        <v>27</v>
      </c>
      <c r="F156">
        <v>1098</v>
      </c>
      <c r="G156" t="s">
        <v>19</v>
      </c>
      <c r="H156">
        <v>1098</v>
      </c>
      <c r="I156" t="s">
        <v>61</v>
      </c>
      <c r="J156">
        <v>1</v>
      </c>
      <c r="K156">
        <v>1098</v>
      </c>
      <c r="L156">
        <v>0</v>
      </c>
      <c r="M156">
        <v>0</v>
      </c>
      <c r="N156" t="s">
        <v>20</v>
      </c>
      <c r="O156">
        <v>0</v>
      </c>
    </row>
    <row r="157" spans="1:15" x14ac:dyDescent="0.3">
      <c r="A157" t="s">
        <v>345</v>
      </c>
      <c r="B157" s="1">
        <v>46271</v>
      </c>
      <c r="C157" t="s">
        <v>346</v>
      </c>
      <c r="D157" t="s">
        <v>34</v>
      </c>
      <c r="E157" t="s">
        <v>27</v>
      </c>
      <c r="F157">
        <v>2499</v>
      </c>
      <c r="G157" t="s">
        <v>19</v>
      </c>
      <c r="H157">
        <v>2499</v>
      </c>
      <c r="I157" t="s">
        <v>34</v>
      </c>
      <c r="J157">
        <v>1</v>
      </c>
      <c r="K157">
        <v>2499</v>
      </c>
      <c r="L157">
        <v>0</v>
      </c>
      <c r="M157">
        <v>0</v>
      </c>
      <c r="N157" t="s">
        <v>20</v>
      </c>
      <c r="O157">
        <v>0</v>
      </c>
    </row>
    <row r="158" spans="1:15" x14ac:dyDescent="0.3">
      <c r="A158" t="s">
        <v>347</v>
      </c>
      <c r="B158" s="1">
        <v>46295</v>
      </c>
      <c r="C158" t="s">
        <v>348</v>
      </c>
      <c r="D158" t="s">
        <v>75</v>
      </c>
      <c r="E158" t="s">
        <v>18</v>
      </c>
      <c r="F158">
        <v>1098</v>
      </c>
      <c r="G158" t="s">
        <v>19</v>
      </c>
      <c r="H158">
        <v>1098</v>
      </c>
      <c r="I158" t="s">
        <v>75</v>
      </c>
      <c r="J158">
        <v>1</v>
      </c>
      <c r="K158">
        <v>1098</v>
      </c>
      <c r="L158">
        <v>0</v>
      </c>
      <c r="M158">
        <v>0</v>
      </c>
      <c r="N158" t="s">
        <v>20</v>
      </c>
      <c r="O158">
        <v>0</v>
      </c>
    </row>
    <row r="159" spans="1:15" x14ac:dyDescent="0.3">
      <c r="A159" t="s">
        <v>349</v>
      </c>
      <c r="B159" s="1">
        <v>46294</v>
      </c>
      <c r="C159" t="s">
        <v>350</v>
      </c>
      <c r="D159" t="s">
        <v>37</v>
      </c>
      <c r="E159" t="s">
        <v>18</v>
      </c>
      <c r="F159">
        <v>3798</v>
      </c>
      <c r="G159" t="s">
        <v>19</v>
      </c>
      <c r="H159">
        <v>3798</v>
      </c>
      <c r="I159" t="s">
        <v>37</v>
      </c>
      <c r="J159">
        <v>1</v>
      </c>
      <c r="K159">
        <v>3798</v>
      </c>
      <c r="L159">
        <v>0</v>
      </c>
      <c r="M159">
        <v>0</v>
      </c>
      <c r="N159" t="s">
        <v>20</v>
      </c>
      <c r="O159">
        <v>0</v>
      </c>
    </row>
    <row r="160" spans="1:15" x14ac:dyDescent="0.3">
      <c r="A160" t="s">
        <v>351</v>
      </c>
      <c r="B160" s="1">
        <v>46275</v>
      </c>
      <c r="C160" t="s">
        <v>352</v>
      </c>
      <c r="D160" t="s">
        <v>34</v>
      </c>
      <c r="E160" t="s">
        <v>18</v>
      </c>
      <c r="F160">
        <v>5597</v>
      </c>
      <c r="G160" t="s">
        <v>19</v>
      </c>
      <c r="H160">
        <v>5597</v>
      </c>
      <c r="I160" t="s">
        <v>34</v>
      </c>
      <c r="J160">
        <v>1</v>
      </c>
      <c r="K160">
        <v>5597</v>
      </c>
      <c r="L160">
        <v>0</v>
      </c>
      <c r="M160">
        <v>0</v>
      </c>
      <c r="N160" t="s">
        <v>20</v>
      </c>
      <c r="O160">
        <v>0</v>
      </c>
    </row>
    <row r="161" spans="1:15" x14ac:dyDescent="0.3">
      <c r="A161" t="s">
        <v>353</v>
      </c>
      <c r="B161" s="1">
        <v>46269</v>
      </c>
      <c r="C161" t="s">
        <v>354</v>
      </c>
      <c r="D161" t="s">
        <v>75</v>
      </c>
      <c r="E161" t="s">
        <v>27</v>
      </c>
      <c r="F161">
        <v>1299</v>
      </c>
      <c r="G161" t="s">
        <v>19</v>
      </c>
      <c r="H161">
        <v>1299</v>
      </c>
      <c r="I161" t="s">
        <v>75</v>
      </c>
      <c r="J161">
        <v>1</v>
      </c>
      <c r="K161">
        <v>1299</v>
      </c>
      <c r="L161">
        <v>0</v>
      </c>
      <c r="M161">
        <v>0</v>
      </c>
      <c r="N161" t="s">
        <v>20</v>
      </c>
      <c r="O161">
        <v>0</v>
      </c>
    </row>
    <row r="162" spans="1:15" x14ac:dyDescent="0.3">
      <c r="A162" t="s">
        <v>355</v>
      </c>
      <c r="B162" s="1">
        <v>46292</v>
      </c>
      <c r="C162" t="s">
        <v>356</v>
      </c>
      <c r="D162" t="s">
        <v>37</v>
      </c>
      <c r="E162" t="s">
        <v>27</v>
      </c>
      <c r="F162">
        <v>2397</v>
      </c>
      <c r="G162" t="s">
        <v>19</v>
      </c>
      <c r="H162">
        <v>2397</v>
      </c>
      <c r="I162" t="s">
        <v>37</v>
      </c>
      <c r="J162">
        <v>1</v>
      </c>
      <c r="K162">
        <v>2397</v>
      </c>
      <c r="L162">
        <v>0</v>
      </c>
      <c r="M162">
        <v>0</v>
      </c>
      <c r="N162" t="s">
        <v>20</v>
      </c>
      <c r="O162">
        <v>0</v>
      </c>
    </row>
    <row r="163" spans="1:15" x14ac:dyDescent="0.3">
      <c r="A163" t="s">
        <v>357</v>
      </c>
      <c r="B163" s="1">
        <v>46289</v>
      </c>
      <c r="C163" t="s">
        <v>358</v>
      </c>
      <c r="E163" t="s">
        <v>18</v>
      </c>
      <c r="F163" s="2">
        <v>8798</v>
      </c>
      <c r="G163" t="s">
        <v>19</v>
      </c>
      <c r="H163">
        <v>8798</v>
      </c>
      <c r="I163" t="s">
        <v>194</v>
      </c>
      <c r="J163">
        <v>1</v>
      </c>
      <c r="K163">
        <v>8798</v>
      </c>
      <c r="L163">
        <v>0</v>
      </c>
      <c r="M163">
        <v>0</v>
      </c>
      <c r="N163" t="s">
        <v>20</v>
      </c>
      <c r="O163">
        <v>0</v>
      </c>
    </row>
    <row r="164" spans="1:15" x14ac:dyDescent="0.3">
      <c r="A164" t="s">
        <v>359</v>
      </c>
      <c r="B164" s="1">
        <v>46286</v>
      </c>
      <c r="C164" t="s">
        <v>360</v>
      </c>
      <c r="D164" t="s">
        <v>61</v>
      </c>
      <c r="E164" t="s">
        <v>27</v>
      </c>
      <c r="F164">
        <v>2499</v>
      </c>
      <c r="G164" t="s">
        <v>19</v>
      </c>
      <c r="H164">
        <v>2499</v>
      </c>
      <c r="I164" t="s">
        <v>61</v>
      </c>
      <c r="J164">
        <v>1</v>
      </c>
      <c r="K164">
        <v>2499</v>
      </c>
      <c r="L164">
        <v>0</v>
      </c>
      <c r="M164">
        <v>0</v>
      </c>
      <c r="N164" t="s">
        <v>20</v>
      </c>
      <c r="O164">
        <v>0</v>
      </c>
    </row>
    <row r="165" spans="1:15" x14ac:dyDescent="0.3">
      <c r="A165" t="s">
        <v>361</v>
      </c>
      <c r="B165" s="1">
        <v>46286</v>
      </c>
      <c r="C165" t="s">
        <v>362</v>
      </c>
      <c r="D165" t="s">
        <v>75</v>
      </c>
      <c r="E165" t="s">
        <v>18</v>
      </c>
      <c r="F165">
        <v>2999</v>
      </c>
      <c r="G165" t="s">
        <v>19</v>
      </c>
      <c r="H165">
        <v>2999</v>
      </c>
      <c r="I165" t="s">
        <v>75</v>
      </c>
      <c r="J165">
        <v>1</v>
      </c>
      <c r="K165">
        <v>2999</v>
      </c>
      <c r="L165">
        <v>0</v>
      </c>
      <c r="M165">
        <v>0</v>
      </c>
      <c r="N165" t="s">
        <v>20</v>
      </c>
      <c r="O165">
        <v>0</v>
      </c>
    </row>
    <row r="166" spans="1:15" x14ac:dyDescent="0.3">
      <c r="A166" t="s">
        <v>363</v>
      </c>
      <c r="B166" s="1">
        <v>46284</v>
      </c>
      <c r="C166" t="s">
        <v>364</v>
      </c>
      <c r="D166" t="s">
        <v>26</v>
      </c>
      <c r="E166" t="s">
        <v>54</v>
      </c>
      <c r="F166">
        <v>3499</v>
      </c>
      <c r="G166" t="s">
        <v>19</v>
      </c>
      <c r="H166">
        <v>3499</v>
      </c>
      <c r="I166" t="s">
        <v>26</v>
      </c>
      <c r="J166">
        <v>1</v>
      </c>
      <c r="K166">
        <v>3499</v>
      </c>
      <c r="L166">
        <v>0</v>
      </c>
      <c r="M166">
        <v>0</v>
      </c>
      <c r="N166" t="s">
        <v>20</v>
      </c>
      <c r="O166">
        <v>0</v>
      </c>
    </row>
    <row r="167" spans="1:15" x14ac:dyDescent="0.3">
      <c r="A167" t="s">
        <v>365</v>
      </c>
      <c r="B167" s="1">
        <v>46271</v>
      </c>
      <c r="C167" t="s">
        <v>366</v>
      </c>
      <c r="D167" t="s">
        <v>48</v>
      </c>
      <c r="E167" t="s">
        <v>43</v>
      </c>
      <c r="F167">
        <v>499</v>
      </c>
      <c r="G167" t="s">
        <v>19</v>
      </c>
      <c r="H167">
        <v>499</v>
      </c>
      <c r="I167" t="s">
        <v>48</v>
      </c>
      <c r="J167">
        <v>2</v>
      </c>
      <c r="K167">
        <v>998</v>
      </c>
      <c r="L167">
        <v>0</v>
      </c>
      <c r="M167">
        <v>0</v>
      </c>
      <c r="N167" t="s">
        <v>367</v>
      </c>
      <c r="O167">
        <v>499</v>
      </c>
    </row>
    <row r="168" spans="1:15" x14ac:dyDescent="0.3">
      <c r="A168" t="s">
        <v>368</v>
      </c>
      <c r="B168" s="1">
        <v>46282</v>
      </c>
      <c r="C168" t="s">
        <v>369</v>
      </c>
      <c r="D168" t="s">
        <v>42</v>
      </c>
      <c r="E168" t="s">
        <v>54</v>
      </c>
      <c r="F168">
        <v>7999</v>
      </c>
      <c r="G168" t="s">
        <v>19</v>
      </c>
      <c r="H168">
        <v>7999</v>
      </c>
      <c r="I168" t="s">
        <v>42</v>
      </c>
      <c r="J168">
        <v>1</v>
      </c>
      <c r="K168">
        <v>7999</v>
      </c>
      <c r="L168">
        <v>0</v>
      </c>
      <c r="M168">
        <v>0</v>
      </c>
      <c r="N168" t="s">
        <v>20</v>
      </c>
      <c r="O168">
        <v>0</v>
      </c>
    </row>
    <row r="169" spans="1:15" x14ac:dyDescent="0.3">
      <c r="A169" t="s">
        <v>370</v>
      </c>
      <c r="B169" s="1">
        <v>46289</v>
      </c>
      <c r="C169" t="s">
        <v>371</v>
      </c>
      <c r="D169" t="s">
        <v>23</v>
      </c>
      <c r="E169" t="s">
        <v>54</v>
      </c>
      <c r="F169">
        <v>4999</v>
      </c>
      <c r="G169" t="s">
        <v>19</v>
      </c>
      <c r="H169">
        <v>4999</v>
      </c>
      <c r="I169" t="s">
        <v>23</v>
      </c>
      <c r="J169">
        <v>1</v>
      </c>
      <c r="K169">
        <v>4999</v>
      </c>
      <c r="L169">
        <v>0</v>
      </c>
      <c r="M169">
        <v>0</v>
      </c>
      <c r="N169" t="s">
        <v>20</v>
      </c>
      <c r="O169">
        <v>0</v>
      </c>
    </row>
    <row r="170" spans="1:15" x14ac:dyDescent="0.3">
      <c r="A170" t="s">
        <v>372</v>
      </c>
      <c r="B170" s="1">
        <v>46293</v>
      </c>
      <c r="C170" t="s">
        <v>373</v>
      </c>
      <c r="D170" t="s">
        <v>17</v>
      </c>
      <c r="E170" t="s">
        <v>43</v>
      </c>
      <c r="F170">
        <v>7797</v>
      </c>
      <c r="G170" t="s">
        <v>66</v>
      </c>
      <c r="H170">
        <v>7797</v>
      </c>
      <c r="I170" t="s">
        <v>17</v>
      </c>
      <c r="J170">
        <v>1</v>
      </c>
      <c r="K170">
        <v>7797</v>
      </c>
      <c r="L170">
        <v>1</v>
      </c>
      <c r="M170">
        <v>7797</v>
      </c>
      <c r="N170" t="s">
        <v>20</v>
      </c>
      <c r="O170">
        <v>0</v>
      </c>
    </row>
    <row r="171" spans="1:15" x14ac:dyDescent="0.3">
      <c r="A171" t="s">
        <v>374</v>
      </c>
      <c r="B171" s="1">
        <v>46291</v>
      </c>
      <c r="C171" t="s">
        <v>375</v>
      </c>
      <c r="E171" t="s">
        <v>18</v>
      </c>
      <c r="F171">
        <v>1098</v>
      </c>
      <c r="G171" t="s">
        <v>19</v>
      </c>
      <c r="H171">
        <v>1098</v>
      </c>
      <c r="I171" t="s">
        <v>194</v>
      </c>
      <c r="J171">
        <v>1</v>
      </c>
      <c r="K171">
        <v>1098</v>
      </c>
      <c r="L171">
        <v>0</v>
      </c>
      <c r="M171">
        <v>0</v>
      </c>
      <c r="N171" t="s">
        <v>20</v>
      </c>
      <c r="O171">
        <v>0</v>
      </c>
    </row>
    <row r="172" spans="1:15" x14ac:dyDescent="0.3">
      <c r="A172" t="s">
        <v>376</v>
      </c>
      <c r="B172" s="1">
        <v>46284</v>
      </c>
      <c r="C172" t="s">
        <v>377</v>
      </c>
      <c r="D172" t="s">
        <v>34</v>
      </c>
      <c r="E172" t="s">
        <v>18</v>
      </c>
      <c r="F172">
        <v>10998</v>
      </c>
      <c r="G172" t="s">
        <v>80</v>
      </c>
      <c r="H172">
        <v>10998</v>
      </c>
      <c r="I172" t="s">
        <v>34</v>
      </c>
      <c r="J172">
        <v>0</v>
      </c>
      <c r="K172">
        <v>0</v>
      </c>
      <c r="L172">
        <v>0</v>
      </c>
      <c r="M172">
        <v>0</v>
      </c>
      <c r="N172" t="s">
        <v>20</v>
      </c>
      <c r="O172">
        <v>0</v>
      </c>
    </row>
    <row r="173" spans="1:15" x14ac:dyDescent="0.3">
      <c r="A173" t="s">
        <v>378</v>
      </c>
      <c r="B173" s="1">
        <v>46266</v>
      </c>
      <c r="C173" t="s">
        <v>379</v>
      </c>
      <c r="D173" t="s">
        <v>34</v>
      </c>
      <c r="E173" t="s">
        <v>18</v>
      </c>
      <c r="F173">
        <v>2798</v>
      </c>
      <c r="G173" t="s">
        <v>115</v>
      </c>
      <c r="H173">
        <v>2798</v>
      </c>
      <c r="I173" t="s">
        <v>34</v>
      </c>
      <c r="J173">
        <v>0</v>
      </c>
      <c r="K173">
        <v>0</v>
      </c>
      <c r="L173">
        <v>0</v>
      </c>
      <c r="M173">
        <v>0</v>
      </c>
      <c r="N173" t="s">
        <v>20</v>
      </c>
      <c r="O173">
        <v>0</v>
      </c>
    </row>
    <row r="174" spans="1:15" x14ac:dyDescent="0.3">
      <c r="A174" t="s">
        <v>380</v>
      </c>
      <c r="B174" s="1">
        <v>46295</v>
      </c>
      <c r="C174" t="s">
        <v>381</v>
      </c>
      <c r="D174" t="s">
        <v>42</v>
      </c>
      <c r="E174" t="s">
        <v>18</v>
      </c>
      <c r="F174">
        <v>5097</v>
      </c>
      <c r="G174" t="s">
        <v>19</v>
      </c>
      <c r="H174">
        <v>5097</v>
      </c>
      <c r="I174" t="s">
        <v>42</v>
      </c>
      <c r="J174">
        <v>1</v>
      </c>
      <c r="K174">
        <v>5097</v>
      </c>
      <c r="L174">
        <v>0</v>
      </c>
      <c r="M174">
        <v>0</v>
      </c>
      <c r="N174" t="s">
        <v>20</v>
      </c>
      <c r="O174">
        <v>0</v>
      </c>
    </row>
    <row r="175" spans="1:15" x14ac:dyDescent="0.3">
      <c r="A175" t="s">
        <v>382</v>
      </c>
      <c r="B175" s="1">
        <v>46281</v>
      </c>
      <c r="C175" t="s">
        <v>383</v>
      </c>
      <c r="D175" t="s">
        <v>34</v>
      </c>
      <c r="E175" t="s">
        <v>18</v>
      </c>
      <c r="F175">
        <v>349</v>
      </c>
      <c r="G175" t="s">
        <v>19</v>
      </c>
      <c r="H175">
        <v>349</v>
      </c>
      <c r="I175" t="s">
        <v>34</v>
      </c>
      <c r="J175">
        <v>1</v>
      </c>
      <c r="K175">
        <v>349</v>
      </c>
      <c r="L175">
        <v>0</v>
      </c>
      <c r="M175">
        <v>0</v>
      </c>
      <c r="N175" t="s">
        <v>20</v>
      </c>
      <c r="O175">
        <v>0</v>
      </c>
    </row>
    <row r="176" spans="1:15" x14ac:dyDescent="0.3">
      <c r="A176" t="s">
        <v>384</v>
      </c>
      <c r="B176" s="1">
        <v>46277</v>
      </c>
      <c r="C176" t="s">
        <v>385</v>
      </c>
      <c r="D176" t="s">
        <v>26</v>
      </c>
      <c r="E176" t="s">
        <v>27</v>
      </c>
      <c r="F176">
        <v>8797</v>
      </c>
      <c r="G176" t="s">
        <v>19</v>
      </c>
      <c r="H176">
        <v>8797</v>
      </c>
      <c r="I176" t="s">
        <v>26</v>
      </c>
      <c r="J176">
        <v>1</v>
      </c>
      <c r="K176">
        <v>8797</v>
      </c>
      <c r="L176">
        <v>0</v>
      </c>
      <c r="M176">
        <v>0</v>
      </c>
      <c r="N176" t="s">
        <v>20</v>
      </c>
      <c r="O176">
        <v>0</v>
      </c>
    </row>
    <row r="177" spans="1:15" x14ac:dyDescent="0.3">
      <c r="A177" t="s">
        <v>386</v>
      </c>
      <c r="B177" s="1">
        <v>46286</v>
      </c>
      <c r="C177" t="s">
        <v>387</v>
      </c>
      <c r="D177" t="s">
        <v>75</v>
      </c>
      <c r="E177" t="s">
        <v>18</v>
      </c>
      <c r="F177">
        <v>7999</v>
      </c>
      <c r="G177" t="s">
        <v>19</v>
      </c>
      <c r="H177">
        <v>7999</v>
      </c>
      <c r="I177" t="s">
        <v>75</v>
      </c>
      <c r="J177">
        <v>1</v>
      </c>
      <c r="K177">
        <v>7999</v>
      </c>
      <c r="L177">
        <v>0</v>
      </c>
      <c r="M177">
        <v>0</v>
      </c>
      <c r="N177" t="s">
        <v>20</v>
      </c>
      <c r="O177">
        <v>0</v>
      </c>
    </row>
    <row r="178" spans="1:15" x14ac:dyDescent="0.3">
      <c r="A178" t="s">
        <v>388</v>
      </c>
      <c r="B178" s="1">
        <v>46288</v>
      </c>
      <c r="C178" t="s">
        <v>389</v>
      </c>
      <c r="D178" t="s">
        <v>17</v>
      </c>
      <c r="E178" t="s">
        <v>54</v>
      </c>
      <c r="F178">
        <v>599</v>
      </c>
      <c r="G178" t="s">
        <v>19</v>
      </c>
      <c r="H178">
        <v>599</v>
      </c>
      <c r="I178" t="s">
        <v>17</v>
      </c>
      <c r="J178">
        <v>1</v>
      </c>
      <c r="K178">
        <v>599</v>
      </c>
      <c r="L178">
        <v>0</v>
      </c>
      <c r="M178">
        <v>0</v>
      </c>
      <c r="N178" t="s">
        <v>20</v>
      </c>
      <c r="O178">
        <v>0</v>
      </c>
    </row>
    <row r="179" spans="1:15" x14ac:dyDescent="0.3">
      <c r="A179" t="s">
        <v>390</v>
      </c>
      <c r="B179" s="1">
        <v>46287</v>
      </c>
      <c r="C179" t="s">
        <v>391</v>
      </c>
      <c r="D179" t="s">
        <v>26</v>
      </c>
      <c r="E179" t="s">
        <v>27</v>
      </c>
      <c r="F179">
        <v>1799</v>
      </c>
      <c r="G179" t="s">
        <v>115</v>
      </c>
      <c r="H179">
        <v>1799</v>
      </c>
      <c r="I179" t="s">
        <v>26</v>
      </c>
      <c r="J179">
        <v>0</v>
      </c>
      <c r="K179">
        <v>0</v>
      </c>
      <c r="L179">
        <v>0</v>
      </c>
      <c r="M179">
        <v>0</v>
      </c>
      <c r="N179" t="s">
        <v>20</v>
      </c>
      <c r="O179">
        <v>0</v>
      </c>
    </row>
    <row r="180" spans="1:15" x14ac:dyDescent="0.3">
      <c r="A180" t="s">
        <v>392</v>
      </c>
      <c r="B180" s="1">
        <v>46274</v>
      </c>
      <c r="C180" t="s">
        <v>393</v>
      </c>
      <c r="D180" t="s">
        <v>23</v>
      </c>
      <c r="E180" t="s">
        <v>43</v>
      </c>
      <c r="F180">
        <v>349</v>
      </c>
      <c r="G180" t="s">
        <v>80</v>
      </c>
      <c r="H180">
        <v>349</v>
      </c>
      <c r="I180" t="s">
        <v>23</v>
      </c>
      <c r="J180">
        <v>0</v>
      </c>
      <c r="K180">
        <v>0</v>
      </c>
      <c r="L180">
        <v>0</v>
      </c>
      <c r="M180">
        <v>0</v>
      </c>
      <c r="N180" t="s">
        <v>20</v>
      </c>
      <c r="O180">
        <v>0</v>
      </c>
    </row>
    <row r="181" spans="1:15" x14ac:dyDescent="0.3">
      <c r="A181" t="s">
        <v>394</v>
      </c>
      <c r="B181" s="1">
        <v>46286</v>
      </c>
      <c r="C181" t="s">
        <v>395</v>
      </c>
      <c r="E181" t="s">
        <v>18</v>
      </c>
      <c r="F181">
        <v>3097</v>
      </c>
      <c r="G181" t="s">
        <v>19</v>
      </c>
      <c r="H181">
        <v>3097</v>
      </c>
      <c r="I181" t="s">
        <v>194</v>
      </c>
      <c r="J181">
        <v>1</v>
      </c>
      <c r="K181">
        <v>3097</v>
      </c>
      <c r="L181">
        <v>0</v>
      </c>
      <c r="M181">
        <v>0</v>
      </c>
      <c r="N181" t="s">
        <v>20</v>
      </c>
      <c r="O181">
        <v>0</v>
      </c>
    </row>
    <row r="182" spans="1:15" x14ac:dyDescent="0.3">
      <c r="A182" t="s">
        <v>396</v>
      </c>
      <c r="B182" s="1">
        <v>46272</v>
      </c>
      <c r="C182" t="s">
        <v>397</v>
      </c>
      <c r="D182" t="s">
        <v>23</v>
      </c>
      <c r="E182" t="s">
        <v>18</v>
      </c>
      <c r="F182">
        <v>7999</v>
      </c>
      <c r="G182" t="s">
        <v>19</v>
      </c>
      <c r="H182">
        <v>7999</v>
      </c>
      <c r="I182" t="s">
        <v>23</v>
      </c>
      <c r="J182">
        <v>1</v>
      </c>
      <c r="K182">
        <v>7999</v>
      </c>
      <c r="L182">
        <v>0</v>
      </c>
      <c r="M182">
        <v>0</v>
      </c>
      <c r="N182" t="s">
        <v>20</v>
      </c>
      <c r="O182">
        <v>0</v>
      </c>
    </row>
    <row r="183" spans="1:15" x14ac:dyDescent="0.3">
      <c r="A183" t="s">
        <v>398</v>
      </c>
      <c r="B183" s="1">
        <v>46276</v>
      </c>
      <c r="C183" t="s">
        <v>399</v>
      </c>
      <c r="D183" t="s">
        <v>61</v>
      </c>
      <c r="E183" t="s">
        <v>18</v>
      </c>
      <c r="F183">
        <v>4999</v>
      </c>
      <c r="G183" t="s">
        <v>115</v>
      </c>
      <c r="H183">
        <v>4999</v>
      </c>
      <c r="I183" t="s">
        <v>61</v>
      </c>
      <c r="J183">
        <v>0</v>
      </c>
      <c r="K183">
        <v>0</v>
      </c>
      <c r="L183">
        <v>0</v>
      </c>
      <c r="M183">
        <v>0</v>
      </c>
      <c r="N183" t="s">
        <v>20</v>
      </c>
      <c r="O183">
        <v>0</v>
      </c>
    </row>
    <row r="184" spans="1:15" x14ac:dyDescent="0.3">
      <c r="A184" t="s">
        <v>400</v>
      </c>
      <c r="B184" s="1">
        <v>46283</v>
      </c>
      <c r="C184" t="s">
        <v>401</v>
      </c>
      <c r="D184" t="s">
        <v>61</v>
      </c>
      <c r="E184" t="s">
        <v>27</v>
      </c>
      <c r="F184">
        <v>4999</v>
      </c>
      <c r="G184" t="s">
        <v>19</v>
      </c>
      <c r="H184">
        <v>4999</v>
      </c>
      <c r="I184" t="s">
        <v>61</v>
      </c>
      <c r="J184">
        <v>1</v>
      </c>
      <c r="K184">
        <v>4999</v>
      </c>
      <c r="L184">
        <v>0</v>
      </c>
      <c r="M184">
        <v>0</v>
      </c>
      <c r="N184" t="s">
        <v>20</v>
      </c>
      <c r="O184">
        <v>0</v>
      </c>
    </row>
    <row r="185" spans="1:15" x14ac:dyDescent="0.3">
      <c r="A185" t="s">
        <v>402</v>
      </c>
      <c r="B185" s="1">
        <v>46266</v>
      </c>
      <c r="C185" t="s">
        <v>403</v>
      </c>
      <c r="D185" t="s">
        <v>61</v>
      </c>
      <c r="E185" t="s">
        <v>27</v>
      </c>
      <c r="F185">
        <v>4999</v>
      </c>
      <c r="G185" t="s">
        <v>19</v>
      </c>
      <c r="H185">
        <v>4999</v>
      </c>
      <c r="I185" t="s">
        <v>61</v>
      </c>
      <c r="J185">
        <v>1</v>
      </c>
      <c r="K185">
        <v>4999</v>
      </c>
      <c r="L185">
        <v>0</v>
      </c>
      <c r="M185">
        <v>0</v>
      </c>
      <c r="N185" t="s">
        <v>20</v>
      </c>
      <c r="O185">
        <v>0</v>
      </c>
    </row>
    <row r="186" spans="1:15" x14ac:dyDescent="0.3">
      <c r="A186" t="s">
        <v>404</v>
      </c>
      <c r="B186" s="1">
        <v>46274</v>
      </c>
      <c r="C186" t="s">
        <v>405</v>
      </c>
      <c r="D186" t="s">
        <v>34</v>
      </c>
      <c r="E186" t="s">
        <v>18</v>
      </c>
      <c r="F186">
        <v>499</v>
      </c>
      <c r="G186" t="s">
        <v>19</v>
      </c>
      <c r="H186">
        <v>499</v>
      </c>
      <c r="I186" t="s">
        <v>34</v>
      </c>
      <c r="J186">
        <v>1</v>
      </c>
      <c r="K186">
        <v>499</v>
      </c>
      <c r="L186">
        <v>0</v>
      </c>
      <c r="M186">
        <v>0</v>
      </c>
      <c r="N186" t="s">
        <v>20</v>
      </c>
      <c r="O186">
        <v>0</v>
      </c>
    </row>
    <row r="187" spans="1:15" x14ac:dyDescent="0.3">
      <c r="A187" t="s">
        <v>406</v>
      </c>
      <c r="B187" s="1">
        <v>46280</v>
      </c>
      <c r="C187" t="s">
        <v>407</v>
      </c>
      <c r="D187" t="s">
        <v>37</v>
      </c>
      <c r="E187" t="s">
        <v>18</v>
      </c>
      <c r="F187">
        <v>1799</v>
      </c>
      <c r="G187" t="s">
        <v>19</v>
      </c>
      <c r="H187">
        <v>1799</v>
      </c>
      <c r="I187" t="s">
        <v>37</v>
      </c>
      <c r="J187">
        <v>1</v>
      </c>
      <c r="K187">
        <v>1799</v>
      </c>
      <c r="L187">
        <v>0</v>
      </c>
      <c r="M187">
        <v>0</v>
      </c>
      <c r="N187" t="s">
        <v>20</v>
      </c>
      <c r="O187">
        <v>0</v>
      </c>
    </row>
    <row r="188" spans="1:15" x14ac:dyDescent="0.3">
      <c r="A188" t="s">
        <v>408</v>
      </c>
      <c r="B188" s="1">
        <v>46267</v>
      </c>
      <c r="C188" t="s">
        <v>409</v>
      </c>
      <c r="D188" t="s">
        <v>75</v>
      </c>
      <c r="E188" t="s">
        <v>18</v>
      </c>
      <c r="F188">
        <v>15997</v>
      </c>
      <c r="G188" t="s">
        <v>19</v>
      </c>
      <c r="H188">
        <v>15997</v>
      </c>
      <c r="I188" t="s">
        <v>75</v>
      </c>
      <c r="J188">
        <v>1</v>
      </c>
      <c r="K188">
        <v>15997</v>
      </c>
      <c r="L188">
        <v>0</v>
      </c>
      <c r="M188">
        <v>0</v>
      </c>
      <c r="N188" t="s">
        <v>20</v>
      </c>
      <c r="O188">
        <v>0</v>
      </c>
    </row>
    <row r="189" spans="1:15" x14ac:dyDescent="0.3">
      <c r="A189" t="s">
        <v>410</v>
      </c>
      <c r="B189" s="1">
        <v>46281</v>
      </c>
      <c r="C189" t="s">
        <v>411</v>
      </c>
      <c r="D189" t="s">
        <v>17</v>
      </c>
      <c r="E189" t="s">
        <v>27</v>
      </c>
      <c r="F189" s="2">
        <v>4298</v>
      </c>
      <c r="G189" t="s">
        <v>19</v>
      </c>
      <c r="H189">
        <v>4298</v>
      </c>
      <c r="I189" t="s">
        <v>17</v>
      </c>
      <c r="J189">
        <v>1</v>
      </c>
      <c r="K189">
        <v>4298</v>
      </c>
      <c r="L189">
        <v>0</v>
      </c>
      <c r="M189">
        <v>0</v>
      </c>
      <c r="N189" t="s">
        <v>20</v>
      </c>
      <c r="O189">
        <v>0</v>
      </c>
    </row>
    <row r="190" spans="1:15" x14ac:dyDescent="0.3">
      <c r="A190" t="s">
        <v>412</v>
      </c>
      <c r="B190" s="1">
        <v>46294</v>
      </c>
      <c r="C190" t="s">
        <v>413</v>
      </c>
      <c r="D190" t="s">
        <v>37</v>
      </c>
      <c r="E190" t="s">
        <v>18</v>
      </c>
      <c r="F190">
        <v>999</v>
      </c>
      <c r="G190" t="s">
        <v>19</v>
      </c>
      <c r="H190">
        <v>999</v>
      </c>
      <c r="I190" t="s">
        <v>37</v>
      </c>
      <c r="J190">
        <v>1</v>
      </c>
      <c r="K190">
        <v>999</v>
      </c>
      <c r="L190">
        <v>0</v>
      </c>
      <c r="M190">
        <v>0</v>
      </c>
      <c r="N190" t="s">
        <v>20</v>
      </c>
      <c r="O190">
        <v>0</v>
      </c>
    </row>
    <row r="191" spans="1:15" x14ac:dyDescent="0.3">
      <c r="A191" t="s">
        <v>414</v>
      </c>
      <c r="B191" s="1">
        <v>46286</v>
      </c>
      <c r="C191" t="s">
        <v>415</v>
      </c>
      <c r="D191" t="s">
        <v>42</v>
      </c>
      <c r="E191" t="s">
        <v>54</v>
      </c>
      <c r="F191">
        <v>5298</v>
      </c>
      <c r="G191" t="s">
        <v>19</v>
      </c>
      <c r="H191">
        <v>5298</v>
      </c>
      <c r="I191" t="s">
        <v>42</v>
      </c>
      <c r="J191">
        <v>1</v>
      </c>
      <c r="K191">
        <v>5298</v>
      </c>
      <c r="L191">
        <v>0</v>
      </c>
      <c r="M191">
        <v>0</v>
      </c>
      <c r="N191" t="s">
        <v>20</v>
      </c>
      <c r="O191">
        <v>0</v>
      </c>
    </row>
    <row r="192" spans="1:15" x14ac:dyDescent="0.3">
      <c r="A192" t="s">
        <v>416</v>
      </c>
      <c r="B192" s="1">
        <v>46280</v>
      </c>
      <c r="C192" t="s">
        <v>417</v>
      </c>
      <c r="D192" t="s">
        <v>48</v>
      </c>
      <c r="E192" t="s">
        <v>27</v>
      </c>
      <c r="F192">
        <v>3798</v>
      </c>
      <c r="G192" t="s">
        <v>19</v>
      </c>
      <c r="H192">
        <v>3798</v>
      </c>
      <c r="I192" t="s">
        <v>48</v>
      </c>
      <c r="J192">
        <v>1</v>
      </c>
      <c r="K192">
        <v>3798</v>
      </c>
      <c r="L192">
        <v>0</v>
      </c>
      <c r="M192">
        <v>0</v>
      </c>
      <c r="N192" t="s">
        <v>20</v>
      </c>
      <c r="O192">
        <v>0</v>
      </c>
    </row>
    <row r="193" spans="1:15" x14ac:dyDescent="0.3">
      <c r="A193" t="s">
        <v>418</v>
      </c>
      <c r="B193" s="1">
        <v>46289</v>
      </c>
      <c r="C193" t="s">
        <v>419</v>
      </c>
      <c r="D193" t="s">
        <v>34</v>
      </c>
      <c r="E193" t="s">
        <v>18</v>
      </c>
      <c r="F193">
        <v>1299</v>
      </c>
      <c r="G193" t="s">
        <v>19</v>
      </c>
      <c r="H193">
        <v>1299</v>
      </c>
      <c r="I193" t="s">
        <v>34</v>
      </c>
      <c r="J193">
        <v>1</v>
      </c>
      <c r="K193">
        <v>1299</v>
      </c>
      <c r="L193">
        <v>0</v>
      </c>
      <c r="M193">
        <v>0</v>
      </c>
      <c r="N193" t="s">
        <v>20</v>
      </c>
      <c r="O193">
        <v>0</v>
      </c>
    </row>
    <row r="194" spans="1:15" x14ac:dyDescent="0.3">
      <c r="A194" t="s">
        <v>420</v>
      </c>
      <c r="B194" s="1">
        <v>46278</v>
      </c>
      <c r="C194" t="s">
        <v>421</v>
      </c>
      <c r="D194" t="s">
        <v>51</v>
      </c>
      <c r="E194" t="s">
        <v>18</v>
      </c>
      <c r="F194">
        <v>3848</v>
      </c>
      <c r="G194" t="s">
        <v>19</v>
      </c>
      <c r="H194">
        <v>3848</v>
      </c>
      <c r="I194" t="s">
        <v>51</v>
      </c>
      <c r="J194">
        <v>1</v>
      </c>
      <c r="K194">
        <v>3848</v>
      </c>
      <c r="L194">
        <v>0</v>
      </c>
      <c r="M194">
        <v>0</v>
      </c>
      <c r="N194" t="s">
        <v>20</v>
      </c>
      <c r="O194">
        <v>0</v>
      </c>
    </row>
    <row r="195" spans="1:15" x14ac:dyDescent="0.3">
      <c r="A195" t="s">
        <v>422</v>
      </c>
      <c r="B195" s="1">
        <v>46270</v>
      </c>
      <c r="C195" t="s">
        <v>423</v>
      </c>
      <c r="D195" t="s">
        <v>51</v>
      </c>
      <c r="E195" t="s">
        <v>18</v>
      </c>
      <c r="F195">
        <v>2197</v>
      </c>
      <c r="G195" t="s">
        <v>19</v>
      </c>
      <c r="H195">
        <v>2197</v>
      </c>
      <c r="I195" t="s">
        <v>51</v>
      </c>
      <c r="J195">
        <v>1</v>
      </c>
      <c r="K195">
        <v>2197</v>
      </c>
      <c r="L195">
        <v>0</v>
      </c>
      <c r="M195">
        <v>0</v>
      </c>
      <c r="N195" t="s">
        <v>20</v>
      </c>
      <c r="O195">
        <v>0</v>
      </c>
    </row>
    <row r="196" spans="1:15" x14ac:dyDescent="0.3">
      <c r="A196" t="s">
        <v>424</v>
      </c>
      <c r="B196" s="1">
        <v>46291</v>
      </c>
      <c r="C196" t="s">
        <v>425</v>
      </c>
      <c r="D196" t="s">
        <v>51</v>
      </c>
      <c r="E196" t="s">
        <v>54</v>
      </c>
      <c r="F196">
        <v>1799</v>
      </c>
      <c r="G196" t="s">
        <v>19</v>
      </c>
      <c r="H196">
        <v>1799</v>
      </c>
      <c r="I196" t="s">
        <v>51</v>
      </c>
      <c r="J196">
        <v>1</v>
      </c>
      <c r="K196">
        <v>1799</v>
      </c>
      <c r="L196">
        <v>0</v>
      </c>
      <c r="M196">
        <v>0</v>
      </c>
      <c r="N196" t="s">
        <v>20</v>
      </c>
      <c r="O196">
        <v>0</v>
      </c>
    </row>
    <row r="197" spans="1:15" x14ac:dyDescent="0.3">
      <c r="A197" t="s">
        <v>426</v>
      </c>
      <c r="B197" s="1">
        <v>46287</v>
      </c>
      <c r="C197" t="s">
        <v>427</v>
      </c>
      <c r="D197" t="s">
        <v>75</v>
      </c>
      <c r="E197" t="s">
        <v>27</v>
      </c>
      <c r="F197">
        <v>1299</v>
      </c>
      <c r="G197" t="s">
        <v>19</v>
      </c>
      <c r="H197">
        <v>1299</v>
      </c>
      <c r="I197" t="s">
        <v>75</v>
      </c>
      <c r="J197">
        <v>1</v>
      </c>
      <c r="K197">
        <v>1299</v>
      </c>
      <c r="L197">
        <v>0</v>
      </c>
      <c r="M197">
        <v>0</v>
      </c>
      <c r="N197" t="s">
        <v>20</v>
      </c>
      <c r="O197">
        <v>0</v>
      </c>
    </row>
    <row r="198" spans="1:15" x14ac:dyDescent="0.3">
      <c r="A198" t="s">
        <v>428</v>
      </c>
      <c r="B198" s="1">
        <v>46275</v>
      </c>
      <c r="C198" t="s">
        <v>429</v>
      </c>
      <c r="D198" t="s">
        <v>34</v>
      </c>
      <c r="E198" t="s">
        <v>18</v>
      </c>
      <c r="F198">
        <v>1798</v>
      </c>
      <c r="G198" t="s">
        <v>19</v>
      </c>
      <c r="H198">
        <v>1798</v>
      </c>
      <c r="I198" t="s">
        <v>34</v>
      </c>
      <c r="J198">
        <v>1</v>
      </c>
      <c r="K198">
        <v>1798</v>
      </c>
      <c r="L198">
        <v>0</v>
      </c>
      <c r="M198">
        <v>0</v>
      </c>
      <c r="N198" t="s">
        <v>20</v>
      </c>
      <c r="O198">
        <v>0</v>
      </c>
    </row>
    <row r="199" spans="1:15" x14ac:dyDescent="0.3">
      <c r="A199" t="s">
        <v>430</v>
      </c>
      <c r="B199" s="1">
        <v>46273</v>
      </c>
      <c r="C199" t="s">
        <v>431</v>
      </c>
      <c r="D199" t="s">
        <v>37</v>
      </c>
      <c r="E199" t="s">
        <v>18</v>
      </c>
      <c r="F199">
        <v>999</v>
      </c>
      <c r="G199" t="s">
        <v>19</v>
      </c>
      <c r="H199">
        <v>999</v>
      </c>
      <c r="I199" t="s">
        <v>37</v>
      </c>
      <c r="J199">
        <v>1</v>
      </c>
      <c r="K199">
        <v>999</v>
      </c>
      <c r="L199">
        <v>0</v>
      </c>
      <c r="M199">
        <v>0</v>
      </c>
      <c r="N199" t="s">
        <v>20</v>
      </c>
      <c r="O199">
        <v>0</v>
      </c>
    </row>
    <row r="200" spans="1:15" x14ac:dyDescent="0.3">
      <c r="A200" t="s">
        <v>432</v>
      </c>
      <c r="B200" s="1">
        <v>46273</v>
      </c>
      <c r="C200" t="s">
        <v>433</v>
      </c>
      <c r="D200" t="s">
        <v>48</v>
      </c>
      <c r="E200" t="s">
        <v>43</v>
      </c>
      <c r="F200">
        <v>9798</v>
      </c>
      <c r="G200" t="s">
        <v>66</v>
      </c>
      <c r="H200">
        <v>9798</v>
      </c>
      <c r="I200" t="s">
        <v>48</v>
      </c>
      <c r="J200">
        <v>1</v>
      </c>
      <c r="K200">
        <v>9798</v>
      </c>
      <c r="L200">
        <v>1</v>
      </c>
      <c r="M200">
        <v>9798</v>
      </c>
      <c r="N200" t="s">
        <v>20</v>
      </c>
      <c r="O200">
        <v>0</v>
      </c>
    </row>
    <row r="201" spans="1:15" x14ac:dyDescent="0.3">
      <c r="A201" t="s">
        <v>434</v>
      </c>
      <c r="B201" s="1">
        <v>46266</v>
      </c>
      <c r="C201" t="s">
        <v>435</v>
      </c>
      <c r="D201" t="s">
        <v>42</v>
      </c>
      <c r="E201" t="s">
        <v>18</v>
      </c>
      <c r="F201">
        <v>10998</v>
      </c>
      <c r="G201" t="s">
        <v>19</v>
      </c>
      <c r="H201">
        <v>10998</v>
      </c>
      <c r="I201" t="s">
        <v>42</v>
      </c>
      <c r="J201">
        <v>1</v>
      </c>
      <c r="K201">
        <v>10998</v>
      </c>
      <c r="L201">
        <v>0</v>
      </c>
      <c r="M201">
        <v>0</v>
      </c>
      <c r="N201" t="s">
        <v>20</v>
      </c>
      <c r="O201">
        <v>0</v>
      </c>
    </row>
    <row r="202" spans="1:15" x14ac:dyDescent="0.3">
      <c r="A202" t="s">
        <v>436</v>
      </c>
      <c r="B202" s="1">
        <v>46295</v>
      </c>
      <c r="C202" t="s">
        <v>437</v>
      </c>
      <c r="D202" t="s">
        <v>26</v>
      </c>
      <c r="E202" t="s">
        <v>43</v>
      </c>
      <c r="F202">
        <v>999</v>
      </c>
      <c r="G202" t="s">
        <v>19</v>
      </c>
      <c r="H202">
        <v>999</v>
      </c>
      <c r="I202" t="s">
        <v>26</v>
      </c>
      <c r="J202">
        <v>1</v>
      </c>
      <c r="K202">
        <v>999</v>
      </c>
      <c r="L202">
        <v>0</v>
      </c>
      <c r="M202">
        <v>0</v>
      </c>
      <c r="N202" t="s">
        <v>20</v>
      </c>
      <c r="O202">
        <v>0</v>
      </c>
    </row>
    <row r="203" spans="1:15" x14ac:dyDescent="0.3">
      <c r="A203" t="s">
        <v>438</v>
      </c>
      <c r="B203" s="1">
        <v>46268</v>
      </c>
      <c r="C203" t="s">
        <v>439</v>
      </c>
      <c r="D203" t="s">
        <v>23</v>
      </c>
      <c r="E203" t="s">
        <v>18</v>
      </c>
      <c r="F203">
        <v>3499</v>
      </c>
      <c r="G203" t="s">
        <v>19</v>
      </c>
      <c r="H203">
        <v>3499</v>
      </c>
      <c r="I203" t="s">
        <v>23</v>
      </c>
      <c r="J203">
        <v>1</v>
      </c>
      <c r="K203">
        <v>3499</v>
      </c>
      <c r="L203">
        <v>0</v>
      </c>
      <c r="M203">
        <v>0</v>
      </c>
      <c r="N203" t="s">
        <v>20</v>
      </c>
      <c r="O203">
        <v>0</v>
      </c>
    </row>
    <row r="204" spans="1:15" x14ac:dyDescent="0.3">
      <c r="A204" t="s">
        <v>440</v>
      </c>
      <c r="B204" s="1">
        <v>46278</v>
      </c>
      <c r="C204" t="s">
        <v>441</v>
      </c>
      <c r="D204" t="s">
        <v>37</v>
      </c>
      <c r="E204" t="s">
        <v>18</v>
      </c>
      <c r="F204">
        <v>2498</v>
      </c>
      <c r="G204" t="s">
        <v>19</v>
      </c>
      <c r="H204">
        <v>2498</v>
      </c>
      <c r="I204" t="s">
        <v>37</v>
      </c>
      <c r="J204">
        <v>1</v>
      </c>
      <c r="K204">
        <v>2498</v>
      </c>
      <c r="L204">
        <v>0</v>
      </c>
      <c r="M204">
        <v>0</v>
      </c>
      <c r="N204" t="s">
        <v>20</v>
      </c>
      <c r="O204">
        <v>0</v>
      </c>
    </row>
    <row r="205" spans="1:15" x14ac:dyDescent="0.3">
      <c r="A205" t="s">
        <v>442</v>
      </c>
      <c r="B205" s="1">
        <v>46285</v>
      </c>
      <c r="C205" t="s">
        <v>443</v>
      </c>
      <c r="D205" t="s">
        <v>17</v>
      </c>
      <c r="E205" t="s">
        <v>27</v>
      </c>
      <c r="F205">
        <v>299</v>
      </c>
      <c r="G205" t="s">
        <v>19</v>
      </c>
      <c r="H205">
        <v>299</v>
      </c>
      <c r="I205" t="s">
        <v>17</v>
      </c>
      <c r="J205">
        <v>1</v>
      </c>
      <c r="K205">
        <v>299</v>
      </c>
      <c r="L205">
        <v>0</v>
      </c>
      <c r="M205">
        <v>0</v>
      </c>
      <c r="N205" t="s">
        <v>20</v>
      </c>
      <c r="O205">
        <v>0</v>
      </c>
    </row>
    <row r="206" spans="1:15" x14ac:dyDescent="0.3">
      <c r="A206" t="s">
        <v>444</v>
      </c>
      <c r="B206" s="1">
        <v>46274</v>
      </c>
      <c r="C206" t="s">
        <v>445</v>
      </c>
      <c r="D206" t="s">
        <v>23</v>
      </c>
      <c r="E206" t="s">
        <v>18</v>
      </c>
      <c r="F206">
        <v>4298</v>
      </c>
      <c r="G206" t="s">
        <v>19</v>
      </c>
      <c r="H206">
        <v>4298</v>
      </c>
      <c r="I206" t="s">
        <v>23</v>
      </c>
      <c r="J206">
        <v>1</v>
      </c>
      <c r="K206">
        <v>4298</v>
      </c>
      <c r="L206">
        <v>0</v>
      </c>
      <c r="M206">
        <v>0</v>
      </c>
      <c r="N206" t="s">
        <v>20</v>
      </c>
      <c r="O206">
        <v>0</v>
      </c>
    </row>
    <row r="207" spans="1:15" x14ac:dyDescent="0.3">
      <c r="A207" t="s">
        <v>446</v>
      </c>
      <c r="B207" s="1">
        <v>46290</v>
      </c>
      <c r="C207" t="s">
        <v>447</v>
      </c>
      <c r="D207" t="s">
        <v>37</v>
      </c>
      <c r="E207" t="s">
        <v>18</v>
      </c>
      <c r="F207">
        <v>1348</v>
      </c>
      <c r="G207" t="s">
        <v>19</v>
      </c>
      <c r="H207">
        <v>1348</v>
      </c>
      <c r="I207" t="s">
        <v>37</v>
      </c>
      <c r="J207">
        <v>1</v>
      </c>
      <c r="K207">
        <v>1348</v>
      </c>
      <c r="L207">
        <v>0</v>
      </c>
      <c r="M207">
        <v>0</v>
      </c>
      <c r="N207" t="s">
        <v>20</v>
      </c>
      <c r="O207">
        <v>0</v>
      </c>
    </row>
    <row r="208" spans="1:15" x14ac:dyDescent="0.3">
      <c r="A208" t="s">
        <v>448</v>
      </c>
      <c r="B208" s="1">
        <v>46281</v>
      </c>
      <c r="C208" t="s">
        <v>449</v>
      </c>
      <c r="D208" t="s">
        <v>75</v>
      </c>
      <c r="E208" t="s">
        <v>18</v>
      </c>
      <c r="F208" s="2">
        <v>3798</v>
      </c>
      <c r="G208" t="s">
        <v>19</v>
      </c>
      <c r="H208">
        <v>3798</v>
      </c>
      <c r="I208" t="s">
        <v>75</v>
      </c>
      <c r="J208">
        <v>1</v>
      </c>
      <c r="K208">
        <v>3798</v>
      </c>
      <c r="L208">
        <v>0</v>
      </c>
      <c r="M208">
        <v>0</v>
      </c>
      <c r="N208" t="s">
        <v>20</v>
      </c>
      <c r="O208">
        <v>0</v>
      </c>
    </row>
    <row r="209" spans="1:15" x14ac:dyDescent="0.3">
      <c r="A209" t="s">
        <v>450</v>
      </c>
      <c r="B209" s="1">
        <v>46266</v>
      </c>
      <c r="C209" t="s">
        <v>451</v>
      </c>
      <c r="D209" t="s">
        <v>42</v>
      </c>
      <c r="E209" t="s">
        <v>27</v>
      </c>
      <c r="F209">
        <v>799</v>
      </c>
      <c r="G209" t="s">
        <v>80</v>
      </c>
      <c r="H209">
        <v>799</v>
      </c>
      <c r="I209" t="s">
        <v>42</v>
      </c>
      <c r="J209">
        <v>0</v>
      </c>
      <c r="K209">
        <v>0</v>
      </c>
      <c r="L209">
        <v>0</v>
      </c>
      <c r="M209">
        <v>0</v>
      </c>
      <c r="N209" t="s">
        <v>20</v>
      </c>
      <c r="O209">
        <v>0</v>
      </c>
    </row>
    <row r="210" spans="1:15" x14ac:dyDescent="0.3">
      <c r="A210" t="s">
        <v>452</v>
      </c>
      <c r="B210" s="1">
        <v>46276</v>
      </c>
      <c r="C210" t="s">
        <v>453</v>
      </c>
      <c r="D210" t="s">
        <v>26</v>
      </c>
      <c r="E210" t="s">
        <v>18</v>
      </c>
      <c r="F210">
        <v>299</v>
      </c>
      <c r="G210" t="s">
        <v>19</v>
      </c>
      <c r="H210">
        <v>299</v>
      </c>
      <c r="I210" t="s">
        <v>26</v>
      </c>
      <c r="J210">
        <v>1</v>
      </c>
      <c r="K210">
        <v>299</v>
      </c>
      <c r="L210">
        <v>0</v>
      </c>
      <c r="M210">
        <v>0</v>
      </c>
      <c r="N210" t="s">
        <v>20</v>
      </c>
      <c r="O210">
        <v>0</v>
      </c>
    </row>
    <row r="211" spans="1:15" x14ac:dyDescent="0.3">
      <c r="A211" t="s">
        <v>454</v>
      </c>
      <c r="B211" s="1">
        <v>46283</v>
      </c>
      <c r="C211" t="s">
        <v>455</v>
      </c>
      <c r="D211" t="s">
        <v>26</v>
      </c>
      <c r="E211" t="s">
        <v>43</v>
      </c>
      <c r="F211">
        <v>4197</v>
      </c>
      <c r="G211" t="s">
        <v>19</v>
      </c>
      <c r="H211">
        <v>4197</v>
      </c>
      <c r="I211" t="s">
        <v>26</v>
      </c>
      <c r="J211">
        <v>1</v>
      </c>
      <c r="K211">
        <v>4197</v>
      </c>
      <c r="L211">
        <v>0</v>
      </c>
      <c r="M211">
        <v>0</v>
      </c>
      <c r="N211" t="s">
        <v>20</v>
      </c>
      <c r="O211">
        <v>0</v>
      </c>
    </row>
    <row r="212" spans="1:15" x14ac:dyDescent="0.3">
      <c r="A212" t="s">
        <v>456</v>
      </c>
      <c r="B212" s="1">
        <v>46293</v>
      </c>
      <c r="C212" t="s">
        <v>457</v>
      </c>
      <c r="D212" t="s">
        <v>37</v>
      </c>
      <c r="E212" t="s">
        <v>18</v>
      </c>
      <c r="F212">
        <v>1897</v>
      </c>
      <c r="G212" t="s">
        <v>19</v>
      </c>
      <c r="H212">
        <v>1897</v>
      </c>
      <c r="I212" t="s">
        <v>37</v>
      </c>
      <c r="J212">
        <v>1</v>
      </c>
      <c r="K212">
        <v>1897</v>
      </c>
      <c r="L212">
        <v>0</v>
      </c>
      <c r="M212">
        <v>0</v>
      </c>
      <c r="N212" t="s">
        <v>20</v>
      </c>
      <c r="O212">
        <v>0</v>
      </c>
    </row>
    <row r="213" spans="1:15" x14ac:dyDescent="0.3">
      <c r="A213" t="s">
        <v>458</v>
      </c>
      <c r="B213" s="1">
        <v>46279</v>
      </c>
      <c r="C213" t="s">
        <v>459</v>
      </c>
      <c r="D213" t="s">
        <v>75</v>
      </c>
      <c r="E213" t="s">
        <v>18</v>
      </c>
      <c r="F213">
        <v>4798</v>
      </c>
      <c r="G213" t="s">
        <v>19</v>
      </c>
      <c r="H213">
        <v>4798</v>
      </c>
      <c r="I213" t="s">
        <v>75</v>
      </c>
      <c r="J213">
        <v>1</v>
      </c>
      <c r="K213">
        <v>4798</v>
      </c>
      <c r="L213">
        <v>0</v>
      </c>
      <c r="M213">
        <v>0</v>
      </c>
      <c r="N213" t="s">
        <v>20</v>
      </c>
      <c r="O213">
        <v>0</v>
      </c>
    </row>
    <row r="214" spans="1:15" x14ac:dyDescent="0.3">
      <c r="A214" t="s">
        <v>460</v>
      </c>
      <c r="B214" s="1">
        <v>46276</v>
      </c>
      <c r="C214" t="s">
        <v>461</v>
      </c>
      <c r="D214" t="s">
        <v>17</v>
      </c>
      <c r="E214" t="s">
        <v>18</v>
      </c>
      <c r="F214" s="2">
        <v>4999</v>
      </c>
      <c r="G214" t="s">
        <v>80</v>
      </c>
      <c r="H214">
        <v>4999</v>
      </c>
      <c r="I214" t="s">
        <v>17</v>
      </c>
      <c r="J214">
        <v>0</v>
      </c>
      <c r="K214">
        <v>0</v>
      </c>
      <c r="L214">
        <v>0</v>
      </c>
      <c r="M214">
        <v>0</v>
      </c>
      <c r="N214" t="s">
        <v>20</v>
      </c>
      <c r="O214">
        <v>0</v>
      </c>
    </row>
    <row r="215" spans="1:15" x14ac:dyDescent="0.3">
      <c r="A215" t="s">
        <v>462</v>
      </c>
      <c r="B215" s="1">
        <v>46279</v>
      </c>
      <c r="C215" t="s">
        <v>463</v>
      </c>
      <c r="D215" t="s">
        <v>26</v>
      </c>
      <c r="E215" t="s">
        <v>18</v>
      </c>
      <c r="F215">
        <v>599</v>
      </c>
      <c r="G215" t="s">
        <v>19</v>
      </c>
      <c r="H215">
        <v>599</v>
      </c>
      <c r="I215" t="s">
        <v>26</v>
      </c>
      <c r="J215">
        <v>1</v>
      </c>
      <c r="K215">
        <v>599</v>
      </c>
      <c r="L215">
        <v>0</v>
      </c>
      <c r="M215">
        <v>0</v>
      </c>
      <c r="N215" t="s">
        <v>20</v>
      </c>
      <c r="O215">
        <v>0</v>
      </c>
    </row>
    <row r="216" spans="1:15" x14ac:dyDescent="0.3">
      <c r="A216" t="s">
        <v>464</v>
      </c>
      <c r="B216" s="1">
        <v>46293</v>
      </c>
      <c r="C216" t="s">
        <v>465</v>
      </c>
      <c r="D216" t="s">
        <v>17</v>
      </c>
      <c r="E216" t="s">
        <v>18</v>
      </c>
      <c r="F216">
        <v>3499</v>
      </c>
      <c r="G216" t="s">
        <v>19</v>
      </c>
      <c r="H216">
        <v>3499</v>
      </c>
      <c r="I216" t="s">
        <v>17</v>
      </c>
      <c r="J216">
        <v>1</v>
      </c>
      <c r="K216">
        <v>3499</v>
      </c>
      <c r="L216">
        <v>0</v>
      </c>
      <c r="M216">
        <v>0</v>
      </c>
      <c r="N216" t="s">
        <v>20</v>
      </c>
      <c r="O216">
        <v>0</v>
      </c>
    </row>
    <row r="217" spans="1:15" x14ac:dyDescent="0.3">
      <c r="A217" t="s">
        <v>466</v>
      </c>
      <c r="B217" s="1">
        <v>46282</v>
      </c>
      <c r="C217" t="s">
        <v>467</v>
      </c>
      <c r="D217" t="s">
        <v>61</v>
      </c>
      <c r="E217" t="s">
        <v>27</v>
      </c>
      <c r="F217" s="2">
        <v>3947</v>
      </c>
      <c r="G217" t="s">
        <v>19</v>
      </c>
      <c r="H217">
        <v>3947</v>
      </c>
      <c r="I217" t="s">
        <v>61</v>
      </c>
      <c r="J217">
        <v>1</v>
      </c>
      <c r="K217">
        <v>3947</v>
      </c>
      <c r="L217">
        <v>0</v>
      </c>
      <c r="M217">
        <v>0</v>
      </c>
      <c r="N217" t="s">
        <v>20</v>
      </c>
      <c r="O217">
        <v>0</v>
      </c>
    </row>
    <row r="218" spans="1:15" x14ac:dyDescent="0.3">
      <c r="A218" t="s">
        <v>468</v>
      </c>
      <c r="B218" s="1">
        <v>46273</v>
      </c>
      <c r="C218" t="s">
        <v>469</v>
      </c>
      <c r="D218" t="s">
        <v>17</v>
      </c>
      <c r="E218" t="s">
        <v>18</v>
      </c>
      <c r="F218">
        <v>499</v>
      </c>
      <c r="G218" t="s">
        <v>19</v>
      </c>
      <c r="H218">
        <v>499</v>
      </c>
      <c r="I218" t="s">
        <v>17</v>
      </c>
      <c r="J218">
        <v>1</v>
      </c>
      <c r="K218">
        <v>499</v>
      </c>
      <c r="L218">
        <v>0</v>
      </c>
      <c r="M218">
        <v>0</v>
      </c>
      <c r="N218" t="s">
        <v>20</v>
      </c>
      <c r="O218">
        <v>0</v>
      </c>
    </row>
    <row r="219" spans="1:15" x14ac:dyDescent="0.3">
      <c r="A219" t="s">
        <v>470</v>
      </c>
      <c r="B219" s="1">
        <v>46271</v>
      </c>
      <c r="C219" t="s">
        <v>471</v>
      </c>
      <c r="D219" t="s">
        <v>37</v>
      </c>
      <c r="E219" t="s">
        <v>27</v>
      </c>
      <c r="F219">
        <v>7997</v>
      </c>
      <c r="G219" t="s">
        <v>19</v>
      </c>
      <c r="H219">
        <v>7997</v>
      </c>
      <c r="I219" t="s">
        <v>37</v>
      </c>
      <c r="J219">
        <v>1</v>
      </c>
      <c r="K219">
        <v>7997</v>
      </c>
      <c r="L219">
        <v>0</v>
      </c>
      <c r="M219">
        <v>0</v>
      </c>
      <c r="N219" t="s">
        <v>20</v>
      </c>
      <c r="O219">
        <v>0</v>
      </c>
    </row>
    <row r="220" spans="1:15" x14ac:dyDescent="0.3">
      <c r="A220" t="s">
        <v>472</v>
      </c>
      <c r="B220" s="1">
        <v>46286</v>
      </c>
      <c r="C220" t="s">
        <v>473</v>
      </c>
      <c r="D220" t="s">
        <v>17</v>
      </c>
      <c r="E220" t="s">
        <v>18</v>
      </c>
      <c r="F220">
        <v>11497</v>
      </c>
      <c r="G220" t="s">
        <v>66</v>
      </c>
      <c r="H220">
        <v>11497</v>
      </c>
      <c r="I220" t="s">
        <v>17</v>
      </c>
      <c r="J220">
        <v>1</v>
      </c>
      <c r="K220">
        <v>11497</v>
      </c>
      <c r="L220">
        <v>1</v>
      </c>
      <c r="M220">
        <v>11497</v>
      </c>
      <c r="N220" t="s">
        <v>20</v>
      </c>
      <c r="O220">
        <v>0</v>
      </c>
    </row>
    <row r="221" spans="1:15" x14ac:dyDescent="0.3">
      <c r="A221" t="s">
        <v>474</v>
      </c>
      <c r="B221" s="1">
        <v>46281</v>
      </c>
      <c r="C221" t="s">
        <v>475</v>
      </c>
      <c r="D221" t="s">
        <v>48</v>
      </c>
      <c r="E221" t="s">
        <v>27</v>
      </c>
      <c r="F221">
        <v>3798</v>
      </c>
      <c r="G221" t="s">
        <v>19</v>
      </c>
      <c r="H221">
        <v>3798</v>
      </c>
      <c r="I221" t="s">
        <v>48</v>
      </c>
      <c r="J221">
        <v>1</v>
      </c>
      <c r="K221">
        <v>3798</v>
      </c>
      <c r="L221">
        <v>0</v>
      </c>
      <c r="M221">
        <v>0</v>
      </c>
      <c r="N221" t="s">
        <v>20</v>
      </c>
      <c r="O221">
        <v>0</v>
      </c>
    </row>
    <row r="222" spans="1:15" x14ac:dyDescent="0.3">
      <c r="A222" t="s">
        <v>476</v>
      </c>
      <c r="B222" s="1">
        <v>46268</v>
      </c>
      <c r="C222" t="s">
        <v>477</v>
      </c>
      <c r="D222" t="s">
        <v>17</v>
      </c>
      <c r="E222" t="s">
        <v>18</v>
      </c>
      <c r="F222" s="2">
        <v>1499</v>
      </c>
      <c r="G222" t="s">
        <v>19</v>
      </c>
      <c r="H222">
        <v>1499</v>
      </c>
      <c r="I222" t="s">
        <v>17</v>
      </c>
      <c r="J222">
        <v>1</v>
      </c>
      <c r="K222">
        <v>1499</v>
      </c>
      <c r="L222">
        <v>0</v>
      </c>
      <c r="M222">
        <v>0</v>
      </c>
      <c r="N222" t="s">
        <v>20</v>
      </c>
      <c r="O222">
        <v>0</v>
      </c>
    </row>
    <row r="223" spans="1:15" x14ac:dyDescent="0.3">
      <c r="A223" t="s">
        <v>478</v>
      </c>
      <c r="B223" s="1">
        <v>46286</v>
      </c>
      <c r="C223" t="s">
        <v>479</v>
      </c>
      <c r="D223" t="s">
        <v>48</v>
      </c>
      <c r="E223" t="s">
        <v>18</v>
      </c>
      <c r="F223">
        <v>2499</v>
      </c>
      <c r="G223" t="s">
        <v>19</v>
      </c>
      <c r="H223">
        <v>2499</v>
      </c>
      <c r="I223" t="s">
        <v>48</v>
      </c>
      <c r="J223">
        <v>1</v>
      </c>
      <c r="K223">
        <v>2499</v>
      </c>
      <c r="L223">
        <v>0</v>
      </c>
      <c r="M223">
        <v>0</v>
      </c>
      <c r="N223" t="s">
        <v>20</v>
      </c>
      <c r="O223">
        <v>0</v>
      </c>
    </row>
    <row r="224" spans="1:15" x14ac:dyDescent="0.3">
      <c r="A224" t="s">
        <v>480</v>
      </c>
      <c r="B224" s="1">
        <v>46291</v>
      </c>
      <c r="C224" t="s">
        <v>481</v>
      </c>
      <c r="D224" t="s">
        <v>34</v>
      </c>
      <c r="E224" t="s">
        <v>18</v>
      </c>
      <c r="F224" s="2">
        <v>6797</v>
      </c>
      <c r="G224" t="s">
        <v>19</v>
      </c>
      <c r="H224">
        <v>6797</v>
      </c>
      <c r="I224" t="s">
        <v>34</v>
      </c>
      <c r="J224">
        <v>1</v>
      </c>
      <c r="K224">
        <v>6797</v>
      </c>
      <c r="L224">
        <v>0</v>
      </c>
      <c r="M224">
        <v>0</v>
      </c>
      <c r="N224" t="s">
        <v>20</v>
      </c>
      <c r="O224">
        <v>0</v>
      </c>
    </row>
    <row r="225" spans="1:15" x14ac:dyDescent="0.3">
      <c r="A225" t="s">
        <v>482</v>
      </c>
      <c r="B225" s="1">
        <v>46282</v>
      </c>
      <c r="C225" t="s">
        <v>483</v>
      </c>
      <c r="D225" t="s">
        <v>17</v>
      </c>
      <c r="E225" t="s">
        <v>43</v>
      </c>
      <c r="F225">
        <v>299</v>
      </c>
      <c r="G225" t="s">
        <v>19</v>
      </c>
      <c r="H225">
        <v>299</v>
      </c>
      <c r="I225" t="s">
        <v>17</v>
      </c>
      <c r="J225">
        <v>1</v>
      </c>
      <c r="K225">
        <v>299</v>
      </c>
      <c r="L225">
        <v>0</v>
      </c>
      <c r="M225">
        <v>0</v>
      </c>
      <c r="N225" t="s">
        <v>20</v>
      </c>
      <c r="O225">
        <v>0</v>
      </c>
    </row>
    <row r="226" spans="1:15" x14ac:dyDescent="0.3">
      <c r="A226" t="s">
        <v>484</v>
      </c>
      <c r="B226" s="1">
        <v>46282</v>
      </c>
      <c r="C226" t="s">
        <v>485</v>
      </c>
      <c r="D226" t="s">
        <v>48</v>
      </c>
      <c r="E226" t="s">
        <v>54</v>
      </c>
      <c r="F226">
        <v>1397</v>
      </c>
      <c r="G226" t="s">
        <v>19</v>
      </c>
      <c r="H226">
        <v>1397</v>
      </c>
      <c r="I226" t="s">
        <v>48</v>
      </c>
      <c r="J226">
        <v>1</v>
      </c>
      <c r="K226">
        <v>1397</v>
      </c>
      <c r="L226">
        <v>0</v>
      </c>
      <c r="M226">
        <v>0</v>
      </c>
      <c r="N226" t="s">
        <v>20</v>
      </c>
      <c r="O226">
        <v>0</v>
      </c>
    </row>
    <row r="227" spans="1:15" x14ac:dyDescent="0.3">
      <c r="A227" t="s">
        <v>486</v>
      </c>
      <c r="B227" s="1">
        <v>46285</v>
      </c>
      <c r="C227" t="s">
        <v>487</v>
      </c>
      <c r="D227" t="s">
        <v>51</v>
      </c>
      <c r="E227" t="s">
        <v>18</v>
      </c>
      <c r="F227">
        <v>999</v>
      </c>
      <c r="G227" t="s">
        <v>19</v>
      </c>
      <c r="H227">
        <v>999</v>
      </c>
      <c r="I227" t="s">
        <v>51</v>
      </c>
      <c r="J227">
        <v>1</v>
      </c>
      <c r="K227">
        <v>999</v>
      </c>
      <c r="L227">
        <v>0</v>
      </c>
      <c r="M227">
        <v>0</v>
      </c>
      <c r="N227" t="s">
        <v>20</v>
      </c>
      <c r="O227">
        <v>0</v>
      </c>
    </row>
    <row r="228" spans="1:15" x14ac:dyDescent="0.3">
      <c r="A228" t="s">
        <v>488</v>
      </c>
      <c r="B228" s="1">
        <v>46287</v>
      </c>
      <c r="C228" t="s">
        <v>489</v>
      </c>
      <c r="D228" t="s">
        <v>17</v>
      </c>
      <c r="E228" t="s">
        <v>18</v>
      </c>
      <c r="F228">
        <v>5298</v>
      </c>
      <c r="G228" t="s">
        <v>19</v>
      </c>
      <c r="H228">
        <v>5298</v>
      </c>
      <c r="I228" t="s">
        <v>17</v>
      </c>
      <c r="J228">
        <v>1</v>
      </c>
      <c r="K228">
        <v>5298</v>
      </c>
      <c r="L228">
        <v>0</v>
      </c>
      <c r="M228">
        <v>0</v>
      </c>
      <c r="N228" t="s">
        <v>20</v>
      </c>
      <c r="O228">
        <v>0</v>
      </c>
    </row>
    <row r="229" spans="1:15" x14ac:dyDescent="0.3">
      <c r="A229" t="s">
        <v>490</v>
      </c>
      <c r="B229" s="1">
        <v>46283</v>
      </c>
      <c r="C229" t="s">
        <v>491</v>
      </c>
      <c r="D229" t="s">
        <v>61</v>
      </c>
      <c r="E229" t="s">
        <v>27</v>
      </c>
      <c r="F229" s="2">
        <v>2897</v>
      </c>
      <c r="G229" t="s">
        <v>19</v>
      </c>
      <c r="H229">
        <v>2897</v>
      </c>
      <c r="I229" t="s">
        <v>61</v>
      </c>
      <c r="J229">
        <v>1</v>
      </c>
      <c r="K229">
        <v>2897</v>
      </c>
      <c r="L229">
        <v>0</v>
      </c>
      <c r="M229">
        <v>0</v>
      </c>
      <c r="N229" t="s">
        <v>20</v>
      </c>
      <c r="O229">
        <v>0</v>
      </c>
    </row>
    <row r="230" spans="1:15" x14ac:dyDescent="0.3">
      <c r="A230" t="s">
        <v>492</v>
      </c>
      <c r="B230" s="1">
        <v>46276</v>
      </c>
      <c r="C230" t="s">
        <v>493</v>
      </c>
      <c r="D230" t="s">
        <v>26</v>
      </c>
      <c r="E230" t="s">
        <v>54</v>
      </c>
      <c r="F230">
        <v>2499</v>
      </c>
      <c r="G230" t="s">
        <v>19</v>
      </c>
      <c r="H230">
        <v>2499</v>
      </c>
      <c r="I230" t="s">
        <v>26</v>
      </c>
      <c r="J230">
        <v>1</v>
      </c>
      <c r="K230">
        <v>2499</v>
      </c>
      <c r="L230">
        <v>0</v>
      </c>
      <c r="M230">
        <v>0</v>
      </c>
      <c r="N230" t="s">
        <v>20</v>
      </c>
      <c r="O230">
        <v>0</v>
      </c>
    </row>
    <row r="231" spans="1:15" x14ac:dyDescent="0.3">
      <c r="A231" t="s">
        <v>494</v>
      </c>
      <c r="B231" s="1">
        <v>46270</v>
      </c>
      <c r="C231" t="s">
        <v>495</v>
      </c>
      <c r="D231" t="s">
        <v>61</v>
      </c>
      <c r="E231" t="s">
        <v>18</v>
      </c>
      <c r="F231">
        <v>3848</v>
      </c>
      <c r="G231" t="s">
        <v>19</v>
      </c>
      <c r="H231">
        <v>3848</v>
      </c>
      <c r="I231" t="s">
        <v>61</v>
      </c>
      <c r="J231">
        <v>1</v>
      </c>
      <c r="K231">
        <v>3848</v>
      </c>
      <c r="L231">
        <v>0</v>
      </c>
      <c r="M231">
        <v>0</v>
      </c>
      <c r="N231" t="s">
        <v>20</v>
      </c>
      <c r="O231">
        <v>0</v>
      </c>
    </row>
    <row r="232" spans="1:15" x14ac:dyDescent="0.3">
      <c r="A232" t="s">
        <v>496</v>
      </c>
      <c r="B232" s="1">
        <v>46287</v>
      </c>
      <c r="C232" t="s">
        <v>497</v>
      </c>
      <c r="D232" t="s">
        <v>26</v>
      </c>
      <c r="E232" t="s">
        <v>18</v>
      </c>
      <c r="F232">
        <v>14497</v>
      </c>
      <c r="G232" t="s">
        <v>115</v>
      </c>
      <c r="H232">
        <v>14497</v>
      </c>
      <c r="I232" t="s">
        <v>26</v>
      </c>
      <c r="J232">
        <v>0</v>
      </c>
      <c r="K232">
        <v>0</v>
      </c>
      <c r="L232">
        <v>0</v>
      </c>
      <c r="M232">
        <v>0</v>
      </c>
      <c r="N232" t="s">
        <v>20</v>
      </c>
      <c r="O232">
        <v>0</v>
      </c>
    </row>
    <row r="233" spans="1:15" x14ac:dyDescent="0.3">
      <c r="A233" t="s">
        <v>498</v>
      </c>
      <c r="B233" s="1">
        <v>46282</v>
      </c>
      <c r="C233" t="s">
        <v>499</v>
      </c>
      <c r="D233" t="s">
        <v>51</v>
      </c>
      <c r="E233" t="s">
        <v>18</v>
      </c>
      <c r="F233">
        <v>299</v>
      </c>
      <c r="G233" t="s">
        <v>19</v>
      </c>
      <c r="H233">
        <v>299</v>
      </c>
      <c r="I233" t="s">
        <v>51</v>
      </c>
      <c r="J233">
        <v>1</v>
      </c>
      <c r="K233">
        <v>299</v>
      </c>
      <c r="L233">
        <v>0</v>
      </c>
      <c r="M233">
        <v>0</v>
      </c>
      <c r="N233" t="s">
        <v>20</v>
      </c>
      <c r="O233">
        <v>0</v>
      </c>
    </row>
    <row r="234" spans="1:15" x14ac:dyDescent="0.3">
      <c r="A234" t="s">
        <v>500</v>
      </c>
      <c r="B234" s="1">
        <v>46290</v>
      </c>
      <c r="C234" t="s">
        <v>501</v>
      </c>
      <c r="D234" t="s">
        <v>17</v>
      </c>
      <c r="E234" t="s">
        <v>18</v>
      </c>
      <c r="F234">
        <v>1198</v>
      </c>
      <c r="G234" t="s">
        <v>66</v>
      </c>
      <c r="H234">
        <v>1198</v>
      </c>
      <c r="I234" t="s">
        <v>17</v>
      </c>
      <c r="J234">
        <v>1</v>
      </c>
      <c r="K234">
        <v>1198</v>
      </c>
      <c r="L234">
        <v>1</v>
      </c>
      <c r="M234">
        <v>1198</v>
      </c>
      <c r="N234" t="s">
        <v>20</v>
      </c>
      <c r="O234">
        <v>0</v>
      </c>
    </row>
    <row r="235" spans="1:15" x14ac:dyDescent="0.3">
      <c r="A235" t="s">
        <v>502</v>
      </c>
      <c r="B235" s="1">
        <v>46282</v>
      </c>
      <c r="C235" t="s">
        <v>503</v>
      </c>
      <c r="D235" t="s">
        <v>37</v>
      </c>
      <c r="E235" t="s">
        <v>18</v>
      </c>
      <c r="F235">
        <v>11498</v>
      </c>
      <c r="G235" t="s">
        <v>115</v>
      </c>
      <c r="H235">
        <v>11498</v>
      </c>
      <c r="I235" t="s">
        <v>37</v>
      </c>
      <c r="J235">
        <v>0</v>
      </c>
      <c r="K235">
        <v>0</v>
      </c>
      <c r="L235">
        <v>0</v>
      </c>
      <c r="M235">
        <v>0</v>
      </c>
      <c r="N235" t="s">
        <v>20</v>
      </c>
      <c r="O235">
        <v>0</v>
      </c>
    </row>
    <row r="236" spans="1:15" x14ac:dyDescent="0.3">
      <c r="A236" t="s">
        <v>504</v>
      </c>
      <c r="B236" s="1">
        <v>46270</v>
      </c>
      <c r="C236" t="s">
        <v>505</v>
      </c>
      <c r="E236" t="s">
        <v>43</v>
      </c>
      <c r="F236">
        <v>1798</v>
      </c>
      <c r="G236" t="s">
        <v>19</v>
      </c>
      <c r="H236">
        <v>1798</v>
      </c>
      <c r="I236" t="s">
        <v>194</v>
      </c>
      <c r="J236">
        <v>1</v>
      </c>
      <c r="K236">
        <v>1798</v>
      </c>
      <c r="L236">
        <v>0</v>
      </c>
      <c r="M236">
        <v>0</v>
      </c>
      <c r="N236" t="s">
        <v>20</v>
      </c>
      <c r="O236">
        <v>0</v>
      </c>
    </row>
    <row r="237" spans="1:15" x14ac:dyDescent="0.3">
      <c r="A237" t="s">
        <v>506</v>
      </c>
      <c r="B237" s="1">
        <v>46289</v>
      </c>
      <c r="C237" t="s">
        <v>507</v>
      </c>
      <c r="D237" t="s">
        <v>37</v>
      </c>
      <c r="E237" t="s">
        <v>27</v>
      </c>
      <c r="F237">
        <v>1598</v>
      </c>
      <c r="G237" t="s">
        <v>19</v>
      </c>
      <c r="H237">
        <v>1598</v>
      </c>
      <c r="I237" t="s">
        <v>37</v>
      </c>
      <c r="J237">
        <v>1</v>
      </c>
      <c r="K237">
        <v>1598</v>
      </c>
      <c r="L237">
        <v>0</v>
      </c>
      <c r="M237">
        <v>0</v>
      </c>
      <c r="N237" t="s">
        <v>20</v>
      </c>
      <c r="O237">
        <v>0</v>
      </c>
    </row>
    <row r="238" spans="1:15" x14ac:dyDescent="0.3">
      <c r="A238" t="s">
        <v>508</v>
      </c>
      <c r="B238" s="1">
        <v>46275</v>
      </c>
      <c r="C238" t="s">
        <v>509</v>
      </c>
      <c r="D238" t="s">
        <v>23</v>
      </c>
      <c r="E238" t="s">
        <v>18</v>
      </c>
      <c r="F238">
        <v>7097</v>
      </c>
      <c r="G238" t="s">
        <v>19</v>
      </c>
      <c r="H238">
        <v>7097</v>
      </c>
      <c r="I238" t="s">
        <v>23</v>
      </c>
      <c r="J238">
        <v>1</v>
      </c>
      <c r="K238">
        <v>7097</v>
      </c>
      <c r="L238">
        <v>0</v>
      </c>
      <c r="M238">
        <v>0</v>
      </c>
      <c r="N238" t="s">
        <v>20</v>
      </c>
      <c r="O238">
        <v>0</v>
      </c>
    </row>
    <row r="239" spans="1:15" x14ac:dyDescent="0.3">
      <c r="A239" t="s">
        <v>510</v>
      </c>
      <c r="B239" s="1">
        <v>46277</v>
      </c>
      <c r="C239" t="s">
        <v>511</v>
      </c>
      <c r="D239" t="s">
        <v>48</v>
      </c>
      <c r="E239" t="s">
        <v>27</v>
      </c>
      <c r="F239">
        <v>5497</v>
      </c>
      <c r="G239" t="s">
        <v>19</v>
      </c>
      <c r="H239">
        <v>5497</v>
      </c>
      <c r="I239" t="s">
        <v>48</v>
      </c>
      <c r="J239">
        <v>1</v>
      </c>
      <c r="K239">
        <v>5497</v>
      </c>
      <c r="L239">
        <v>0</v>
      </c>
      <c r="M239">
        <v>0</v>
      </c>
      <c r="N239" t="s">
        <v>20</v>
      </c>
      <c r="O239">
        <v>0</v>
      </c>
    </row>
    <row r="240" spans="1:15" x14ac:dyDescent="0.3">
      <c r="A240" t="s">
        <v>512</v>
      </c>
      <c r="B240" s="1">
        <v>46279</v>
      </c>
      <c r="C240" t="s">
        <v>513</v>
      </c>
      <c r="D240" t="s">
        <v>75</v>
      </c>
      <c r="E240" t="s">
        <v>27</v>
      </c>
      <c r="F240">
        <v>7999</v>
      </c>
      <c r="G240" t="s">
        <v>19</v>
      </c>
      <c r="H240">
        <v>7999</v>
      </c>
      <c r="I240" t="s">
        <v>75</v>
      </c>
      <c r="J240">
        <v>1</v>
      </c>
      <c r="K240">
        <v>7999</v>
      </c>
      <c r="L240">
        <v>0</v>
      </c>
      <c r="M240">
        <v>0</v>
      </c>
      <c r="N240" t="s">
        <v>20</v>
      </c>
      <c r="O240">
        <v>0</v>
      </c>
    </row>
    <row r="241" spans="1:15" x14ac:dyDescent="0.3">
      <c r="A241" t="s">
        <v>514</v>
      </c>
      <c r="B241" s="1">
        <v>46286</v>
      </c>
      <c r="C241" t="s">
        <v>515</v>
      </c>
      <c r="D241" t="s">
        <v>17</v>
      </c>
      <c r="E241" t="s">
        <v>18</v>
      </c>
      <c r="F241" s="2">
        <v>8998</v>
      </c>
      <c r="G241" t="s">
        <v>19</v>
      </c>
      <c r="H241">
        <v>8998</v>
      </c>
      <c r="I241" t="s">
        <v>17</v>
      </c>
      <c r="J241">
        <v>1</v>
      </c>
      <c r="K241">
        <v>8998</v>
      </c>
      <c r="L241">
        <v>0</v>
      </c>
      <c r="M241">
        <v>0</v>
      </c>
      <c r="N241" t="s">
        <v>20</v>
      </c>
      <c r="O241">
        <v>0</v>
      </c>
    </row>
    <row r="242" spans="1:15" x14ac:dyDescent="0.3">
      <c r="A242" t="s">
        <v>516</v>
      </c>
      <c r="B242" s="1">
        <v>46275</v>
      </c>
      <c r="C242" t="s">
        <v>517</v>
      </c>
      <c r="D242" t="s">
        <v>61</v>
      </c>
      <c r="E242" t="s">
        <v>18</v>
      </c>
      <c r="F242">
        <v>4999</v>
      </c>
      <c r="G242" t="s">
        <v>19</v>
      </c>
      <c r="H242">
        <v>4999</v>
      </c>
      <c r="I242" t="s">
        <v>61</v>
      </c>
      <c r="J242">
        <v>1</v>
      </c>
      <c r="K242">
        <v>4999</v>
      </c>
      <c r="L242">
        <v>0</v>
      </c>
      <c r="M242">
        <v>0</v>
      </c>
      <c r="N242" t="s">
        <v>20</v>
      </c>
      <c r="O242">
        <v>0</v>
      </c>
    </row>
    <row r="243" spans="1:15" x14ac:dyDescent="0.3">
      <c r="A243" t="s">
        <v>518</v>
      </c>
      <c r="B243" s="1">
        <v>46292</v>
      </c>
      <c r="C243" t="s">
        <v>519</v>
      </c>
      <c r="D243" t="s">
        <v>26</v>
      </c>
      <c r="E243" t="s">
        <v>54</v>
      </c>
      <c r="F243">
        <v>948</v>
      </c>
      <c r="G243" t="s">
        <v>19</v>
      </c>
      <c r="H243">
        <v>948</v>
      </c>
      <c r="I243" t="s">
        <v>26</v>
      </c>
      <c r="J243">
        <v>1</v>
      </c>
      <c r="K243">
        <v>948</v>
      </c>
      <c r="L243">
        <v>0</v>
      </c>
      <c r="M243">
        <v>0</v>
      </c>
      <c r="N243" t="s">
        <v>20</v>
      </c>
      <c r="O243">
        <v>0</v>
      </c>
    </row>
    <row r="244" spans="1:15" x14ac:dyDescent="0.3">
      <c r="A244" t="s">
        <v>520</v>
      </c>
      <c r="B244" s="1">
        <v>46267</v>
      </c>
      <c r="C244" t="s">
        <v>521</v>
      </c>
      <c r="D244" t="s">
        <v>23</v>
      </c>
      <c r="E244" t="s">
        <v>54</v>
      </c>
      <c r="F244">
        <v>2798</v>
      </c>
      <c r="G244" t="s">
        <v>19</v>
      </c>
      <c r="H244">
        <v>2798</v>
      </c>
      <c r="I244" t="s">
        <v>23</v>
      </c>
      <c r="J244">
        <v>1</v>
      </c>
      <c r="K244">
        <v>2798</v>
      </c>
      <c r="L244">
        <v>0</v>
      </c>
      <c r="M244">
        <v>0</v>
      </c>
      <c r="N244" t="s">
        <v>20</v>
      </c>
      <c r="O244">
        <v>0</v>
      </c>
    </row>
    <row r="245" spans="1:15" x14ac:dyDescent="0.3">
      <c r="A245" t="s">
        <v>522</v>
      </c>
      <c r="B245" s="1">
        <v>46266</v>
      </c>
      <c r="C245" t="s">
        <v>523</v>
      </c>
      <c r="D245" t="s">
        <v>61</v>
      </c>
      <c r="E245" t="s">
        <v>27</v>
      </c>
      <c r="F245">
        <v>349</v>
      </c>
      <c r="G245" t="s">
        <v>19</v>
      </c>
      <c r="H245">
        <v>349</v>
      </c>
      <c r="I245" t="s">
        <v>61</v>
      </c>
      <c r="J245">
        <v>1</v>
      </c>
      <c r="K245">
        <v>349</v>
      </c>
      <c r="L245">
        <v>0</v>
      </c>
      <c r="M245">
        <v>0</v>
      </c>
      <c r="N245" t="s">
        <v>20</v>
      </c>
      <c r="O245">
        <v>0</v>
      </c>
    </row>
    <row r="246" spans="1:15" x14ac:dyDescent="0.3">
      <c r="A246" t="s">
        <v>524</v>
      </c>
      <c r="B246" s="1">
        <v>46267</v>
      </c>
      <c r="C246" t="s">
        <v>525</v>
      </c>
      <c r="D246" t="s">
        <v>34</v>
      </c>
      <c r="E246" t="s">
        <v>43</v>
      </c>
      <c r="F246">
        <v>7999</v>
      </c>
      <c r="G246" t="s">
        <v>19</v>
      </c>
      <c r="H246">
        <v>7999</v>
      </c>
      <c r="I246" t="s">
        <v>34</v>
      </c>
      <c r="J246">
        <v>1</v>
      </c>
      <c r="K246">
        <v>7999</v>
      </c>
      <c r="L246">
        <v>0</v>
      </c>
      <c r="M246">
        <v>0</v>
      </c>
      <c r="N246" t="s">
        <v>20</v>
      </c>
      <c r="O246">
        <v>0</v>
      </c>
    </row>
    <row r="247" spans="1:15" x14ac:dyDescent="0.3">
      <c r="A247" t="s">
        <v>526</v>
      </c>
      <c r="B247" s="1">
        <v>46285</v>
      </c>
      <c r="C247" t="s">
        <v>527</v>
      </c>
      <c r="D247" t="s">
        <v>48</v>
      </c>
      <c r="E247" t="s">
        <v>18</v>
      </c>
      <c r="F247">
        <v>349</v>
      </c>
      <c r="G247" t="s">
        <v>19</v>
      </c>
      <c r="H247">
        <v>349</v>
      </c>
      <c r="I247" t="s">
        <v>48</v>
      </c>
      <c r="J247">
        <v>1</v>
      </c>
      <c r="K247">
        <v>349</v>
      </c>
      <c r="L247">
        <v>0</v>
      </c>
      <c r="M247">
        <v>0</v>
      </c>
      <c r="N247" t="s">
        <v>20</v>
      </c>
      <c r="O247">
        <v>0</v>
      </c>
    </row>
    <row r="248" spans="1:15" x14ac:dyDescent="0.3">
      <c r="A248" t="s">
        <v>528</v>
      </c>
      <c r="B248" s="1">
        <v>46289</v>
      </c>
      <c r="C248" t="s">
        <v>529</v>
      </c>
      <c r="D248" t="s">
        <v>17</v>
      </c>
      <c r="E248" t="s">
        <v>18</v>
      </c>
      <c r="F248">
        <v>3098</v>
      </c>
      <c r="G248" t="s">
        <v>19</v>
      </c>
      <c r="H248">
        <v>3098</v>
      </c>
      <c r="I248" t="s">
        <v>17</v>
      </c>
      <c r="J248">
        <v>1</v>
      </c>
      <c r="K248">
        <v>3098</v>
      </c>
      <c r="L248">
        <v>0</v>
      </c>
      <c r="M248">
        <v>0</v>
      </c>
      <c r="N248" t="s">
        <v>20</v>
      </c>
      <c r="O248">
        <v>0</v>
      </c>
    </row>
    <row r="249" spans="1:15" x14ac:dyDescent="0.3">
      <c r="A249" t="s">
        <v>530</v>
      </c>
      <c r="B249" s="1">
        <v>46267</v>
      </c>
      <c r="C249" t="s">
        <v>531</v>
      </c>
      <c r="D249" t="s">
        <v>17</v>
      </c>
      <c r="E249" t="s">
        <v>27</v>
      </c>
      <c r="F249">
        <v>1299</v>
      </c>
      <c r="G249" t="s">
        <v>19</v>
      </c>
      <c r="H249">
        <v>1299</v>
      </c>
      <c r="I249" t="s">
        <v>17</v>
      </c>
      <c r="J249">
        <v>1</v>
      </c>
      <c r="K249">
        <v>1299</v>
      </c>
      <c r="L249">
        <v>0</v>
      </c>
      <c r="M249">
        <v>0</v>
      </c>
      <c r="N249" t="s">
        <v>20</v>
      </c>
      <c r="O249">
        <v>0</v>
      </c>
    </row>
    <row r="250" spans="1:15" x14ac:dyDescent="0.3">
      <c r="A250" t="s">
        <v>532</v>
      </c>
      <c r="B250" s="1">
        <v>46292</v>
      </c>
      <c r="C250" t="s">
        <v>533</v>
      </c>
      <c r="D250" t="s">
        <v>61</v>
      </c>
      <c r="E250" t="s">
        <v>18</v>
      </c>
      <c r="F250" s="2">
        <v>4298</v>
      </c>
      <c r="G250" t="s">
        <v>19</v>
      </c>
      <c r="H250">
        <v>4298</v>
      </c>
      <c r="I250" t="s">
        <v>61</v>
      </c>
      <c r="J250">
        <v>1</v>
      </c>
      <c r="K250">
        <v>4298</v>
      </c>
      <c r="L250">
        <v>0</v>
      </c>
      <c r="M250">
        <v>0</v>
      </c>
      <c r="N250" t="s">
        <v>20</v>
      </c>
      <c r="O250">
        <v>0</v>
      </c>
    </row>
    <row r="251" spans="1:15" x14ac:dyDescent="0.3">
      <c r="A251" t="s">
        <v>534</v>
      </c>
      <c r="B251" s="1">
        <v>46275</v>
      </c>
      <c r="C251" t="s">
        <v>535</v>
      </c>
      <c r="D251" t="s">
        <v>17</v>
      </c>
      <c r="E251" t="s">
        <v>27</v>
      </c>
      <c r="F251">
        <v>2798</v>
      </c>
      <c r="G251" t="s">
        <v>19</v>
      </c>
      <c r="H251">
        <v>2798</v>
      </c>
      <c r="I251" t="s">
        <v>17</v>
      </c>
      <c r="J251">
        <v>1</v>
      </c>
      <c r="K251">
        <v>2798</v>
      </c>
      <c r="L251">
        <v>0</v>
      </c>
      <c r="M251">
        <v>0</v>
      </c>
      <c r="N251" t="s">
        <v>20</v>
      </c>
      <c r="O251">
        <v>0</v>
      </c>
    </row>
    <row r="252" spans="1:15" x14ac:dyDescent="0.3">
      <c r="A252" t="s">
        <v>536</v>
      </c>
      <c r="B252" s="1">
        <v>46282</v>
      </c>
      <c r="C252" t="s">
        <v>537</v>
      </c>
      <c r="E252" t="s">
        <v>18</v>
      </c>
      <c r="F252">
        <v>349</v>
      </c>
      <c r="G252" t="s">
        <v>80</v>
      </c>
      <c r="H252">
        <v>349</v>
      </c>
      <c r="I252" t="s">
        <v>194</v>
      </c>
      <c r="J252">
        <v>0</v>
      </c>
      <c r="K252">
        <v>0</v>
      </c>
      <c r="L252">
        <v>0</v>
      </c>
      <c r="M252">
        <v>0</v>
      </c>
      <c r="N252" t="s">
        <v>20</v>
      </c>
      <c r="O252">
        <v>0</v>
      </c>
    </row>
    <row r="253" spans="1:15" x14ac:dyDescent="0.3">
      <c r="A253" t="s">
        <v>538</v>
      </c>
      <c r="B253" s="1">
        <v>46266</v>
      </c>
      <c r="C253" t="s">
        <v>539</v>
      </c>
      <c r="D253" t="s">
        <v>42</v>
      </c>
      <c r="E253" t="s">
        <v>18</v>
      </c>
      <c r="F253">
        <v>9498</v>
      </c>
      <c r="G253" t="s">
        <v>19</v>
      </c>
      <c r="H253">
        <v>9498</v>
      </c>
      <c r="I253" t="s">
        <v>42</v>
      </c>
      <c r="J253">
        <v>1</v>
      </c>
      <c r="K253">
        <v>9498</v>
      </c>
      <c r="L253">
        <v>0</v>
      </c>
      <c r="M253">
        <v>0</v>
      </c>
      <c r="N253" t="s">
        <v>20</v>
      </c>
      <c r="O253">
        <v>0</v>
      </c>
    </row>
    <row r="254" spans="1:15" x14ac:dyDescent="0.3">
      <c r="A254" t="s">
        <v>540</v>
      </c>
      <c r="B254" s="1">
        <v>46289</v>
      </c>
      <c r="C254" t="s">
        <v>541</v>
      </c>
      <c r="D254" t="s">
        <v>17</v>
      </c>
      <c r="E254" t="s">
        <v>18</v>
      </c>
      <c r="F254">
        <v>999</v>
      </c>
      <c r="G254" t="s">
        <v>19</v>
      </c>
      <c r="H254">
        <v>999</v>
      </c>
      <c r="I254" t="s">
        <v>17</v>
      </c>
      <c r="J254">
        <v>1</v>
      </c>
      <c r="K254">
        <v>999</v>
      </c>
      <c r="L254">
        <v>0</v>
      </c>
      <c r="M254">
        <v>0</v>
      </c>
      <c r="N254" t="s">
        <v>20</v>
      </c>
      <c r="O254">
        <v>0</v>
      </c>
    </row>
    <row r="255" spans="1:15" x14ac:dyDescent="0.3">
      <c r="A255" t="s">
        <v>542</v>
      </c>
      <c r="B255" s="1">
        <v>46290</v>
      </c>
      <c r="C255" t="s">
        <v>543</v>
      </c>
      <c r="D255" t="s">
        <v>51</v>
      </c>
      <c r="E255" t="s">
        <v>18</v>
      </c>
      <c r="F255">
        <v>8498</v>
      </c>
      <c r="G255" t="s">
        <v>19</v>
      </c>
      <c r="H255">
        <v>8498</v>
      </c>
      <c r="I255" t="s">
        <v>51</v>
      </c>
      <c r="J255">
        <v>1</v>
      </c>
      <c r="K255">
        <v>8498</v>
      </c>
      <c r="L255">
        <v>0</v>
      </c>
      <c r="M255">
        <v>0</v>
      </c>
      <c r="N255" t="s">
        <v>20</v>
      </c>
      <c r="O255">
        <v>0</v>
      </c>
    </row>
    <row r="256" spans="1:15" x14ac:dyDescent="0.3">
      <c r="A256" t="s">
        <v>544</v>
      </c>
      <c r="B256" s="1">
        <v>46292</v>
      </c>
      <c r="C256" t="s">
        <v>545</v>
      </c>
      <c r="D256" t="s">
        <v>61</v>
      </c>
      <c r="E256" t="s">
        <v>54</v>
      </c>
      <c r="F256">
        <v>13497</v>
      </c>
      <c r="G256" t="s">
        <v>19</v>
      </c>
      <c r="H256">
        <v>13497</v>
      </c>
      <c r="I256" t="s">
        <v>61</v>
      </c>
      <c r="J256">
        <v>1</v>
      </c>
      <c r="K256">
        <v>13497</v>
      </c>
      <c r="L256">
        <v>0</v>
      </c>
      <c r="M256">
        <v>0</v>
      </c>
      <c r="N256" t="s">
        <v>20</v>
      </c>
      <c r="O256">
        <v>0</v>
      </c>
    </row>
    <row r="257" spans="1:15" x14ac:dyDescent="0.3">
      <c r="A257" t="s">
        <v>546</v>
      </c>
      <c r="B257" s="1">
        <v>46291</v>
      </c>
      <c r="C257" t="s">
        <v>547</v>
      </c>
      <c r="D257" t="s">
        <v>42</v>
      </c>
      <c r="E257" t="s">
        <v>54</v>
      </c>
      <c r="F257">
        <v>349</v>
      </c>
      <c r="G257" t="s">
        <v>19</v>
      </c>
      <c r="H257">
        <v>349</v>
      </c>
      <c r="I257" t="s">
        <v>42</v>
      </c>
      <c r="J257">
        <v>1</v>
      </c>
      <c r="K257">
        <v>349</v>
      </c>
      <c r="L257">
        <v>0</v>
      </c>
      <c r="M257">
        <v>0</v>
      </c>
      <c r="N257" t="s">
        <v>20</v>
      </c>
      <c r="O257">
        <v>0</v>
      </c>
    </row>
    <row r="258" spans="1:15" x14ac:dyDescent="0.3">
      <c r="A258" t="s">
        <v>548</v>
      </c>
      <c r="B258" s="1">
        <v>46272</v>
      </c>
      <c r="C258" t="s">
        <v>549</v>
      </c>
      <c r="D258" t="s">
        <v>48</v>
      </c>
      <c r="E258" t="s">
        <v>18</v>
      </c>
      <c r="F258">
        <v>4999</v>
      </c>
      <c r="G258" t="s">
        <v>19</v>
      </c>
      <c r="H258">
        <v>4999</v>
      </c>
      <c r="I258" t="s">
        <v>48</v>
      </c>
      <c r="J258">
        <v>1</v>
      </c>
      <c r="K258">
        <v>4999</v>
      </c>
      <c r="L258">
        <v>0</v>
      </c>
      <c r="M258">
        <v>0</v>
      </c>
      <c r="N258" t="s">
        <v>20</v>
      </c>
      <c r="O258">
        <v>0</v>
      </c>
    </row>
    <row r="259" spans="1:15" x14ac:dyDescent="0.3">
      <c r="A259" t="s">
        <v>550</v>
      </c>
      <c r="B259" s="1">
        <v>46278</v>
      </c>
      <c r="C259" t="s">
        <v>551</v>
      </c>
      <c r="D259" t="s">
        <v>51</v>
      </c>
      <c r="E259" t="s">
        <v>27</v>
      </c>
      <c r="F259">
        <v>2298</v>
      </c>
      <c r="G259" t="s">
        <v>19</v>
      </c>
      <c r="H259">
        <v>2298</v>
      </c>
      <c r="I259" t="s">
        <v>51</v>
      </c>
      <c r="J259">
        <v>1</v>
      </c>
      <c r="K259">
        <v>2298</v>
      </c>
      <c r="L259">
        <v>0</v>
      </c>
      <c r="M259">
        <v>0</v>
      </c>
      <c r="N259" t="s">
        <v>20</v>
      </c>
      <c r="O259">
        <v>0</v>
      </c>
    </row>
    <row r="260" spans="1:15" x14ac:dyDescent="0.3">
      <c r="A260" t="s">
        <v>552</v>
      </c>
      <c r="B260" s="1">
        <v>46293</v>
      </c>
      <c r="C260" t="s">
        <v>553</v>
      </c>
      <c r="D260" t="s">
        <v>26</v>
      </c>
      <c r="E260" t="s">
        <v>18</v>
      </c>
      <c r="F260" s="2">
        <v>7999</v>
      </c>
      <c r="G260" t="s">
        <v>19</v>
      </c>
      <c r="H260">
        <v>7999</v>
      </c>
      <c r="I260" t="s">
        <v>26</v>
      </c>
      <c r="J260">
        <v>1</v>
      </c>
      <c r="K260">
        <v>7999</v>
      </c>
      <c r="L260">
        <v>0</v>
      </c>
      <c r="M260">
        <v>0</v>
      </c>
      <c r="N260" t="s">
        <v>20</v>
      </c>
      <c r="O260">
        <v>0</v>
      </c>
    </row>
    <row r="261" spans="1:15" x14ac:dyDescent="0.3">
      <c r="A261" t="s">
        <v>554</v>
      </c>
      <c r="B261" s="1">
        <v>46294</v>
      </c>
      <c r="C261" t="s">
        <v>555</v>
      </c>
      <c r="D261" t="s">
        <v>34</v>
      </c>
      <c r="E261" t="s">
        <v>18</v>
      </c>
      <c r="F261">
        <v>4998</v>
      </c>
      <c r="G261" t="s">
        <v>115</v>
      </c>
      <c r="H261">
        <v>4998</v>
      </c>
      <c r="I261" t="s">
        <v>34</v>
      </c>
      <c r="J261">
        <v>0</v>
      </c>
      <c r="K261">
        <v>0</v>
      </c>
      <c r="L261">
        <v>0</v>
      </c>
      <c r="M261">
        <v>0</v>
      </c>
      <c r="N261" t="s">
        <v>20</v>
      </c>
      <c r="O261">
        <v>0</v>
      </c>
    </row>
    <row r="262" spans="1:15" x14ac:dyDescent="0.3">
      <c r="A262" t="s">
        <v>556</v>
      </c>
      <c r="B262" s="1">
        <v>46288</v>
      </c>
      <c r="C262" t="s">
        <v>557</v>
      </c>
      <c r="D262" t="s">
        <v>17</v>
      </c>
      <c r="E262" t="s">
        <v>43</v>
      </c>
      <c r="F262">
        <v>5998</v>
      </c>
      <c r="G262" t="s">
        <v>19</v>
      </c>
      <c r="H262">
        <v>5998</v>
      </c>
      <c r="I262" t="s">
        <v>17</v>
      </c>
      <c r="J262">
        <v>1</v>
      </c>
      <c r="K262">
        <v>5998</v>
      </c>
      <c r="L262">
        <v>0</v>
      </c>
      <c r="M262">
        <v>0</v>
      </c>
      <c r="N262" t="s">
        <v>20</v>
      </c>
      <c r="O262">
        <v>0</v>
      </c>
    </row>
    <row r="263" spans="1:15" x14ac:dyDescent="0.3">
      <c r="A263" t="s">
        <v>558</v>
      </c>
      <c r="B263" s="1">
        <v>46279</v>
      </c>
      <c r="C263" t="s">
        <v>559</v>
      </c>
      <c r="D263" t="s">
        <v>51</v>
      </c>
      <c r="E263" t="s">
        <v>18</v>
      </c>
      <c r="F263">
        <v>8498</v>
      </c>
      <c r="G263" t="s">
        <v>19</v>
      </c>
      <c r="H263">
        <v>8498</v>
      </c>
      <c r="I263" t="s">
        <v>51</v>
      </c>
      <c r="J263">
        <v>1</v>
      </c>
      <c r="K263">
        <v>8498</v>
      </c>
      <c r="L263">
        <v>0</v>
      </c>
      <c r="M263">
        <v>0</v>
      </c>
      <c r="N263" t="s">
        <v>20</v>
      </c>
      <c r="O263">
        <v>0</v>
      </c>
    </row>
    <row r="264" spans="1:15" x14ac:dyDescent="0.3">
      <c r="A264" t="s">
        <v>560</v>
      </c>
      <c r="B264" s="1">
        <v>46287</v>
      </c>
      <c r="C264" t="s">
        <v>561</v>
      </c>
      <c r="D264" t="s">
        <v>34</v>
      </c>
      <c r="E264" t="s">
        <v>27</v>
      </c>
      <c r="F264">
        <v>799</v>
      </c>
      <c r="G264" t="s">
        <v>19</v>
      </c>
      <c r="H264">
        <v>799</v>
      </c>
      <c r="I264" t="s">
        <v>34</v>
      </c>
      <c r="J264">
        <v>1</v>
      </c>
      <c r="K264">
        <v>799</v>
      </c>
      <c r="L264">
        <v>0</v>
      </c>
      <c r="M264">
        <v>0</v>
      </c>
      <c r="N264" t="s">
        <v>20</v>
      </c>
      <c r="O264">
        <v>0</v>
      </c>
    </row>
    <row r="265" spans="1:15" x14ac:dyDescent="0.3">
      <c r="A265" t="s">
        <v>562</v>
      </c>
      <c r="B265" s="1">
        <v>46277</v>
      </c>
      <c r="C265" t="s">
        <v>563</v>
      </c>
      <c r="D265" t="s">
        <v>42</v>
      </c>
      <c r="E265" t="s">
        <v>18</v>
      </c>
      <c r="F265">
        <v>3798</v>
      </c>
      <c r="G265" t="s">
        <v>19</v>
      </c>
      <c r="H265">
        <v>3798</v>
      </c>
      <c r="I265" t="s">
        <v>42</v>
      </c>
      <c r="J265">
        <v>1</v>
      </c>
      <c r="K265">
        <v>3798</v>
      </c>
      <c r="L265">
        <v>0</v>
      </c>
      <c r="M265">
        <v>0</v>
      </c>
      <c r="N265" t="s">
        <v>20</v>
      </c>
      <c r="O265">
        <v>0</v>
      </c>
    </row>
    <row r="266" spans="1:15" x14ac:dyDescent="0.3">
      <c r="A266" t="s">
        <v>564</v>
      </c>
      <c r="B266" s="1">
        <v>46286</v>
      </c>
      <c r="C266" t="s">
        <v>565</v>
      </c>
      <c r="D266" t="s">
        <v>61</v>
      </c>
      <c r="E266" t="s">
        <v>18</v>
      </c>
      <c r="F266">
        <v>349</v>
      </c>
      <c r="G266" t="s">
        <v>19</v>
      </c>
      <c r="H266">
        <v>349</v>
      </c>
      <c r="I266" t="s">
        <v>61</v>
      </c>
      <c r="J266">
        <v>1</v>
      </c>
      <c r="K266">
        <v>349</v>
      </c>
      <c r="L266">
        <v>0</v>
      </c>
      <c r="M266">
        <v>0</v>
      </c>
      <c r="N266" t="s">
        <v>20</v>
      </c>
      <c r="O266">
        <v>0</v>
      </c>
    </row>
    <row r="267" spans="1:15" x14ac:dyDescent="0.3">
      <c r="A267" t="s">
        <v>566</v>
      </c>
      <c r="B267" s="1">
        <v>46266</v>
      </c>
      <c r="C267" t="s">
        <v>567</v>
      </c>
      <c r="D267" t="s">
        <v>61</v>
      </c>
      <c r="E267" t="s">
        <v>27</v>
      </c>
      <c r="F267">
        <v>7999</v>
      </c>
      <c r="G267" t="s">
        <v>19</v>
      </c>
      <c r="H267">
        <v>7999</v>
      </c>
      <c r="I267" t="s">
        <v>61</v>
      </c>
      <c r="J267">
        <v>1</v>
      </c>
      <c r="K267">
        <v>7999</v>
      </c>
      <c r="L267">
        <v>0</v>
      </c>
      <c r="M267">
        <v>0</v>
      </c>
      <c r="N267" t="s">
        <v>20</v>
      </c>
      <c r="O267">
        <v>0</v>
      </c>
    </row>
    <row r="268" spans="1:15" x14ac:dyDescent="0.3">
      <c r="A268" t="s">
        <v>568</v>
      </c>
      <c r="B268" s="1">
        <v>46268</v>
      </c>
      <c r="C268" t="s">
        <v>569</v>
      </c>
      <c r="D268" t="s">
        <v>75</v>
      </c>
      <c r="E268" t="s">
        <v>18</v>
      </c>
      <c r="F268">
        <v>4999</v>
      </c>
      <c r="G268" t="s">
        <v>19</v>
      </c>
      <c r="H268">
        <v>4999</v>
      </c>
      <c r="I268" t="s">
        <v>75</v>
      </c>
      <c r="J268">
        <v>1</v>
      </c>
      <c r="K268">
        <v>4999</v>
      </c>
      <c r="L268">
        <v>0</v>
      </c>
      <c r="M268">
        <v>0</v>
      </c>
      <c r="N268" t="s">
        <v>20</v>
      </c>
      <c r="O268">
        <v>0</v>
      </c>
    </row>
    <row r="269" spans="1:15" x14ac:dyDescent="0.3">
      <c r="A269" t="s">
        <v>570</v>
      </c>
      <c r="B269" s="1">
        <v>46285</v>
      </c>
      <c r="C269" t="s">
        <v>571</v>
      </c>
      <c r="D269" t="s">
        <v>17</v>
      </c>
      <c r="E269" t="s">
        <v>18</v>
      </c>
      <c r="F269">
        <v>2999</v>
      </c>
      <c r="G269" t="s">
        <v>19</v>
      </c>
      <c r="H269">
        <v>2999</v>
      </c>
      <c r="I269" t="s">
        <v>17</v>
      </c>
      <c r="J269">
        <v>1</v>
      </c>
      <c r="K269">
        <v>2999</v>
      </c>
      <c r="L269">
        <v>0</v>
      </c>
      <c r="M269">
        <v>0</v>
      </c>
      <c r="N269" t="s">
        <v>20</v>
      </c>
      <c r="O269">
        <v>0</v>
      </c>
    </row>
    <row r="270" spans="1:15" x14ac:dyDescent="0.3">
      <c r="A270" t="s">
        <v>572</v>
      </c>
      <c r="B270" s="1">
        <v>46284</v>
      </c>
      <c r="C270" t="s">
        <v>573</v>
      </c>
      <c r="D270" t="s">
        <v>23</v>
      </c>
      <c r="E270" t="s">
        <v>18</v>
      </c>
      <c r="F270">
        <v>1799</v>
      </c>
      <c r="G270" t="s">
        <v>19</v>
      </c>
      <c r="H270">
        <v>1799</v>
      </c>
      <c r="I270" t="s">
        <v>23</v>
      </c>
      <c r="J270">
        <v>1</v>
      </c>
      <c r="K270">
        <v>1799</v>
      </c>
      <c r="L270">
        <v>0</v>
      </c>
      <c r="M270">
        <v>0</v>
      </c>
      <c r="N270" t="s">
        <v>20</v>
      </c>
      <c r="O270">
        <v>0</v>
      </c>
    </row>
    <row r="271" spans="1:15" x14ac:dyDescent="0.3">
      <c r="A271" t="s">
        <v>574</v>
      </c>
      <c r="B271" s="1">
        <v>46269</v>
      </c>
      <c r="C271" t="s">
        <v>575</v>
      </c>
      <c r="D271" t="s">
        <v>17</v>
      </c>
      <c r="E271" t="s">
        <v>18</v>
      </c>
      <c r="F271">
        <v>3499</v>
      </c>
      <c r="G271" t="s">
        <v>19</v>
      </c>
      <c r="H271">
        <v>3499</v>
      </c>
      <c r="I271" t="s">
        <v>17</v>
      </c>
      <c r="J271">
        <v>1</v>
      </c>
      <c r="K271">
        <v>3100</v>
      </c>
      <c r="L271">
        <v>0</v>
      </c>
      <c r="M271">
        <v>0</v>
      </c>
      <c r="N271" t="s">
        <v>576</v>
      </c>
      <c r="O271">
        <v>-399</v>
      </c>
    </row>
    <row r="272" spans="1:15" x14ac:dyDescent="0.3">
      <c r="A272" t="s">
        <v>577</v>
      </c>
      <c r="B272" s="1">
        <v>46274</v>
      </c>
      <c r="C272" t="s">
        <v>578</v>
      </c>
      <c r="D272" t="s">
        <v>34</v>
      </c>
      <c r="E272" t="s">
        <v>54</v>
      </c>
      <c r="F272">
        <v>3499</v>
      </c>
      <c r="G272" t="s">
        <v>19</v>
      </c>
      <c r="H272">
        <v>3499</v>
      </c>
      <c r="I272" t="s">
        <v>34</v>
      </c>
      <c r="J272">
        <v>1</v>
      </c>
      <c r="K272">
        <v>3499</v>
      </c>
      <c r="L272">
        <v>0</v>
      </c>
      <c r="M272">
        <v>0</v>
      </c>
      <c r="N272" t="s">
        <v>20</v>
      </c>
      <c r="O272">
        <v>0</v>
      </c>
    </row>
    <row r="273" spans="1:15" x14ac:dyDescent="0.3">
      <c r="A273" t="s">
        <v>579</v>
      </c>
      <c r="B273" s="1">
        <v>46272</v>
      </c>
      <c r="C273" t="s">
        <v>580</v>
      </c>
      <c r="D273" t="s">
        <v>17</v>
      </c>
      <c r="E273" t="s">
        <v>18</v>
      </c>
      <c r="F273">
        <v>499</v>
      </c>
      <c r="G273" t="s">
        <v>19</v>
      </c>
      <c r="H273">
        <v>499</v>
      </c>
      <c r="I273" t="s">
        <v>17</v>
      </c>
      <c r="J273">
        <v>1</v>
      </c>
      <c r="K273">
        <v>499</v>
      </c>
      <c r="L273">
        <v>0</v>
      </c>
      <c r="M273">
        <v>0</v>
      </c>
      <c r="N273" t="s">
        <v>20</v>
      </c>
      <c r="O273">
        <v>0</v>
      </c>
    </row>
    <row r="274" spans="1:15" x14ac:dyDescent="0.3">
      <c r="A274" t="s">
        <v>581</v>
      </c>
      <c r="B274" s="1">
        <v>46291</v>
      </c>
      <c r="C274" t="s">
        <v>582</v>
      </c>
      <c r="D274" t="s">
        <v>42</v>
      </c>
      <c r="E274" t="s">
        <v>18</v>
      </c>
      <c r="F274">
        <v>11997</v>
      </c>
      <c r="G274" t="s">
        <v>19</v>
      </c>
      <c r="H274">
        <v>11997</v>
      </c>
      <c r="I274" t="s">
        <v>42</v>
      </c>
      <c r="J274">
        <v>1</v>
      </c>
      <c r="K274">
        <v>11997</v>
      </c>
      <c r="L274">
        <v>0</v>
      </c>
      <c r="M274">
        <v>0</v>
      </c>
      <c r="N274" t="s">
        <v>20</v>
      </c>
      <c r="O274">
        <v>0</v>
      </c>
    </row>
    <row r="275" spans="1:15" x14ac:dyDescent="0.3">
      <c r="A275" t="s">
        <v>583</v>
      </c>
      <c r="B275" s="1">
        <v>46294</v>
      </c>
      <c r="C275" t="s">
        <v>584</v>
      </c>
      <c r="D275" t="s">
        <v>61</v>
      </c>
      <c r="E275" t="s">
        <v>27</v>
      </c>
      <c r="F275">
        <v>7999</v>
      </c>
      <c r="G275" t="s">
        <v>19</v>
      </c>
      <c r="H275">
        <v>7999</v>
      </c>
      <c r="I275" t="s">
        <v>61</v>
      </c>
      <c r="J275">
        <v>1</v>
      </c>
      <c r="K275">
        <v>7999</v>
      </c>
      <c r="L275">
        <v>0</v>
      </c>
      <c r="M275">
        <v>0</v>
      </c>
      <c r="N275" t="s">
        <v>20</v>
      </c>
      <c r="O275">
        <v>0</v>
      </c>
    </row>
    <row r="276" spans="1:15" x14ac:dyDescent="0.3">
      <c r="A276" t="s">
        <v>585</v>
      </c>
      <c r="B276" s="1">
        <v>46291</v>
      </c>
      <c r="C276" t="s">
        <v>586</v>
      </c>
      <c r="D276" t="s">
        <v>23</v>
      </c>
      <c r="E276" t="s">
        <v>54</v>
      </c>
      <c r="F276">
        <v>1799</v>
      </c>
      <c r="G276" t="s">
        <v>19</v>
      </c>
      <c r="H276">
        <v>1799</v>
      </c>
      <c r="I276" t="s">
        <v>23</v>
      </c>
      <c r="J276">
        <v>1</v>
      </c>
      <c r="K276">
        <v>1799</v>
      </c>
      <c r="L276">
        <v>0</v>
      </c>
      <c r="M276">
        <v>0</v>
      </c>
      <c r="N276" t="s">
        <v>20</v>
      </c>
      <c r="O276">
        <v>0</v>
      </c>
    </row>
    <row r="277" spans="1:15" x14ac:dyDescent="0.3">
      <c r="A277" t="s">
        <v>587</v>
      </c>
      <c r="B277" s="1">
        <v>46291</v>
      </c>
      <c r="C277" t="s">
        <v>588</v>
      </c>
      <c r="D277" t="s">
        <v>61</v>
      </c>
      <c r="E277" t="s">
        <v>18</v>
      </c>
      <c r="F277">
        <v>1298</v>
      </c>
      <c r="G277" t="s">
        <v>19</v>
      </c>
      <c r="H277">
        <v>1298</v>
      </c>
      <c r="I277" t="s">
        <v>61</v>
      </c>
      <c r="J277">
        <v>1</v>
      </c>
      <c r="K277">
        <v>1298</v>
      </c>
      <c r="L277">
        <v>0</v>
      </c>
      <c r="M277">
        <v>0</v>
      </c>
      <c r="N277" t="s">
        <v>20</v>
      </c>
      <c r="O277">
        <v>0</v>
      </c>
    </row>
    <row r="278" spans="1:15" x14ac:dyDescent="0.3">
      <c r="A278" t="s">
        <v>589</v>
      </c>
      <c r="B278" s="1">
        <v>46285</v>
      </c>
      <c r="C278" t="s">
        <v>590</v>
      </c>
      <c r="E278" t="s">
        <v>54</v>
      </c>
      <c r="F278">
        <v>349</v>
      </c>
      <c r="G278" t="s">
        <v>19</v>
      </c>
      <c r="H278">
        <v>349</v>
      </c>
      <c r="I278" t="s">
        <v>194</v>
      </c>
      <c r="J278">
        <v>1</v>
      </c>
      <c r="K278">
        <v>349</v>
      </c>
      <c r="L278">
        <v>0</v>
      </c>
      <c r="M278">
        <v>0</v>
      </c>
      <c r="N278" t="s">
        <v>20</v>
      </c>
      <c r="O278">
        <v>0</v>
      </c>
    </row>
    <row r="279" spans="1:15" x14ac:dyDescent="0.3">
      <c r="A279" t="s">
        <v>591</v>
      </c>
      <c r="B279" s="1">
        <v>46279</v>
      </c>
      <c r="C279" t="s">
        <v>592</v>
      </c>
      <c r="D279" t="s">
        <v>17</v>
      </c>
      <c r="E279" t="s">
        <v>54</v>
      </c>
      <c r="F279">
        <v>10498</v>
      </c>
      <c r="G279" t="s">
        <v>19</v>
      </c>
      <c r="H279">
        <v>10498</v>
      </c>
      <c r="I279" t="s">
        <v>17</v>
      </c>
      <c r="J279">
        <v>1</v>
      </c>
      <c r="K279">
        <v>10498</v>
      </c>
      <c r="L279">
        <v>0</v>
      </c>
      <c r="M279">
        <v>0</v>
      </c>
      <c r="N279" t="s">
        <v>20</v>
      </c>
      <c r="O279">
        <v>0</v>
      </c>
    </row>
    <row r="280" spans="1:15" x14ac:dyDescent="0.3">
      <c r="A280" t="s">
        <v>593</v>
      </c>
      <c r="B280" s="1">
        <v>46280</v>
      </c>
      <c r="C280" t="s">
        <v>594</v>
      </c>
      <c r="D280" t="s">
        <v>37</v>
      </c>
      <c r="E280" t="s">
        <v>43</v>
      </c>
      <c r="F280">
        <v>4798</v>
      </c>
      <c r="G280" t="s">
        <v>19</v>
      </c>
      <c r="H280">
        <v>4798</v>
      </c>
      <c r="I280" t="s">
        <v>37</v>
      </c>
      <c r="J280">
        <v>1</v>
      </c>
      <c r="K280">
        <v>4798</v>
      </c>
      <c r="L280">
        <v>0</v>
      </c>
      <c r="M280">
        <v>0</v>
      </c>
      <c r="N280" t="s">
        <v>20</v>
      </c>
      <c r="O280">
        <v>0</v>
      </c>
    </row>
    <row r="281" spans="1:15" x14ac:dyDescent="0.3">
      <c r="A281" t="s">
        <v>595</v>
      </c>
      <c r="B281" s="1">
        <v>46271</v>
      </c>
      <c r="C281" t="s">
        <v>596</v>
      </c>
      <c r="D281" t="s">
        <v>48</v>
      </c>
      <c r="E281" t="s">
        <v>43</v>
      </c>
      <c r="F281">
        <v>1299</v>
      </c>
      <c r="G281" t="s">
        <v>19</v>
      </c>
      <c r="H281">
        <v>1299</v>
      </c>
      <c r="I281" t="s">
        <v>48</v>
      </c>
      <c r="J281">
        <v>1</v>
      </c>
      <c r="K281">
        <v>1299</v>
      </c>
      <c r="L281">
        <v>0</v>
      </c>
      <c r="M281">
        <v>0</v>
      </c>
      <c r="N281" t="s">
        <v>20</v>
      </c>
      <c r="O281">
        <v>0</v>
      </c>
    </row>
    <row r="282" spans="1:15" x14ac:dyDescent="0.3">
      <c r="A282" t="s">
        <v>597</v>
      </c>
      <c r="B282" s="1">
        <v>46270</v>
      </c>
      <c r="C282" t="s">
        <v>598</v>
      </c>
      <c r="D282" t="s">
        <v>51</v>
      </c>
      <c r="E282" t="s">
        <v>54</v>
      </c>
      <c r="F282">
        <v>499</v>
      </c>
      <c r="G282" t="s">
        <v>19</v>
      </c>
      <c r="H282">
        <v>499</v>
      </c>
      <c r="I282" t="s">
        <v>51</v>
      </c>
      <c r="J282">
        <v>1</v>
      </c>
      <c r="K282">
        <v>499</v>
      </c>
      <c r="L282">
        <v>0</v>
      </c>
      <c r="M282">
        <v>0</v>
      </c>
      <c r="N282" t="s">
        <v>20</v>
      </c>
      <c r="O282">
        <v>0</v>
      </c>
    </row>
    <row r="283" spans="1:15" x14ac:dyDescent="0.3">
      <c r="A283" t="s">
        <v>599</v>
      </c>
      <c r="B283" s="1">
        <v>46282</v>
      </c>
      <c r="C283" t="s">
        <v>600</v>
      </c>
      <c r="D283" t="s">
        <v>42</v>
      </c>
      <c r="E283" t="s">
        <v>18</v>
      </c>
      <c r="F283">
        <v>7999</v>
      </c>
      <c r="G283" t="s">
        <v>19</v>
      </c>
      <c r="H283">
        <v>7999</v>
      </c>
      <c r="I283" t="s">
        <v>42</v>
      </c>
      <c r="J283">
        <v>1</v>
      </c>
      <c r="K283">
        <v>7999</v>
      </c>
      <c r="L283">
        <v>0</v>
      </c>
      <c r="M283">
        <v>0</v>
      </c>
      <c r="N283" t="s">
        <v>20</v>
      </c>
      <c r="O283">
        <v>0</v>
      </c>
    </row>
    <row r="284" spans="1:15" x14ac:dyDescent="0.3">
      <c r="A284" t="s">
        <v>601</v>
      </c>
      <c r="B284" s="1">
        <v>46270</v>
      </c>
      <c r="C284" t="s">
        <v>602</v>
      </c>
      <c r="D284" t="s">
        <v>37</v>
      </c>
      <c r="E284" t="s">
        <v>27</v>
      </c>
      <c r="F284">
        <v>5097</v>
      </c>
      <c r="G284" t="s">
        <v>19</v>
      </c>
      <c r="H284">
        <v>5097</v>
      </c>
      <c r="I284" t="s">
        <v>37</v>
      </c>
      <c r="J284">
        <v>1</v>
      </c>
      <c r="K284">
        <v>5097</v>
      </c>
      <c r="L284">
        <v>0</v>
      </c>
      <c r="M284">
        <v>0</v>
      </c>
      <c r="N284" t="s">
        <v>20</v>
      </c>
      <c r="O284">
        <v>0</v>
      </c>
    </row>
    <row r="285" spans="1:15" x14ac:dyDescent="0.3">
      <c r="A285" t="s">
        <v>603</v>
      </c>
      <c r="B285" s="1">
        <v>46270</v>
      </c>
      <c r="C285" t="s">
        <v>604</v>
      </c>
      <c r="D285" t="s">
        <v>37</v>
      </c>
      <c r="E285" t="s">
        <v>54</v>
      </c>
      <c r="F285">
        <v>2999</v>
      </c>
      <c r="G285" t="s">
        <v>19</v>
      </c>
      <c r="H285">
        <v>2999</v>
      </c>
      <c r="I285" t="s">
        <v>37</v>
      </c>
      <c r="J285">
        <v>1</v>
      </c>
      <c r="K285">
        <v>2999</v>
      </c>
      <c r="L285">
        <v>0</v>
      </c>
      <c r="M285">
        <v>0</v>
      </c>
      <c r="N285" t="s">
        <v>20</v>
      </c>
      <c r="O285">
        <v>0</v>
      </c>
    </row>
    <row r="286" spans="1:15" x14ac:dyDescent="0.3">
      <c r="A286" t="s">
        <v>605</v>
      </c>
      <c r="B286" s="1">
        <v>46267</v>
      </c>
      <c r="C286" t="s">
        <v>606</v>
      </c>
      <c r="D286" t="s">
        <v>42</v>
      </c>
      <c r="E286" t="s">
        <v>27</v>
      </c>
      <c r="F286">
        <v>349</v>
      </c>
      <c r="G286" t="s">
        <v>19</v>
      </c>
      <c r="H286">
        <v>349</v>
      </c>
      <c r="I286" t="s">
        <v>42</v>
      </c>
      <c r="J286">
        <v>1</v>
      </c>
      <c r="K286">
        <v>349</v>
      </c>
      <c r="L286">
        <v>0</v>
      </c>
      <c r="M286">
        <v>0</v>
      </c>
      <c r="N286" t="s">
        <v>20</v>
      </c>
      <c r="O286">
        <v>0</v>
      </c>
    </row>
    <row r="287" spans="1:15" x14ac:dyDescent="0.3">
      <c r="A287" t="s">
        <v>607</v>
      </c>
      <c r="B287" s="1">
        <v>46286</v>
      </c>
      <c r="C287" t="s">
        <v>608</v>
      </c>
      <c r="E287" t="s">
        <v>27</v>
      </c>
      <c r="F287">
        <v>4999</v>
      </c>
      <c r="G287" t="s">
        <v>19</v>
      </c>
      <c r="H287">
        <v>4999</v>
      </c>
      <c r="I287" t="s">
        <v>194</v>
      </c>
      <c r="J287">
        <v>1</v>
      </c>
      <c r="K287">
        <v>4999</v>
      </c>
      <c r="L287">
        <v>0</v>
      </c>
      <c r="M287">
        <v>0</v>
      </c>
      <c r="N287" t="s">
        <v>20</v>
      </c>
      <c r="O287">
        <v>0</v>
      </c>
    </row>
    <row r="288" spans="1:15" x14ac:dyDescent="0.3">
      <c r="A288" t="s">
        <v>609</v>
      </c>
      <c r="B288" s="1">
        <v>46294</v>
      </c>
      <c r="C288" t="s">
        <v>610</v>
      </c>
      <c r="D288" t="s">
        <v>26</v>
      </c>
      <c r="E288" t="s">
        <v>18</v>
      </c>
      <c r="F288">
        <v>5597</v>
      </c>
      <c r="G288" t="s">
        <v>80</v>
      </c>
      <c r="H288">
        <v>5597</v>
      </c>
      <c r="I288" t="s">
        <v>26</v>
      </c>
      <c r="J288">
        <v>0</v>
      </c>
      <c r="K288">
        <v>0</v>
      </c>
      <c r="L288">
        <v>0</v>
      </c>
      <c r="M288">
        <v>0</v>
      </c>
      <c r="N288" t="s">
        <v>20</v>
      </c>
      <c r="O288">
        <v>0</v>
      </c>
    </row>
    <row r="289" spans="1:15" x14ac:dyDescent="0.3">
      <c r="A289" t="s">
        <v>611</v>
      </c>
      <c r="B289" s="1">
        <v>46275</v>
      </c>
      <c r="C289" t="s">
        <v>612</v>
      </c>
      <c r="D289" t="s">
        <v>34</v>
      </c>
      <c r="E289" t="s">
        <v>18</v>
      </c>
      <c r="F289">
        <v>3848</v>
      </c>
      <c r="G289" t="s">
        <v>19</v>
      </c>
      <c r="H289">
        <v>3848</v>
      </c>
      <c r="I289" t="s">
        <v>34</v>
      </c>
      <c r="J289">
        <v>1</v>
      </c>
      <c r="K289">
        <v>3848</v>
      </c>
      <c r="L289">
        <v>0</v>
      </c>
      <c r="M289">
        <v>0</v>
      </c>
      <c r="N289" t="s">
        <v>20</v>
      </c>
      <c r="O289">
        <v>0</v>
      </c>
    </row>
    <row r="290" spans="1:15" x14ac:dyDescent="0.3">
      <c r="A290" t="s">
        <v>613</v>
      </c>
      <c r="B290" s="1">
        <v>46272</v>
      </c>
      <c r="C290" t="s">
        <v>614</v>
      </c>
      <c r="D290" t="s">
        <v>51</v>
      </c>
      <c r="E290" t="s">
        <v>43</v>
      </c>
      <c r="F290">
        <v>2499</v>
      </c>
      <c r="G290" t="s">
        <v>19</v>
      </c>
      <c r="H290">
        <v>2499</v>
      </c>
      <c r="I290" t="s">
        <v>51</v>
      </c>
      <c r="J290">
        <v>1</v>
      </c>
      <c r="K290">
        <v>2499</v>
      </c>
      <c r="L290">
        <v>0</v>
      </c>
      <c r="M290">
        <v>0</v>
      </c>
      <c r="N290" t="s">
        <v>20</v>
      </c>
      <c r="O290">
        <v>0</v>
      </c>
    </row>
    <row r="291" spans="1:15" x14ac:dyDescent="0.3">
      <c r="A291" t="s">
        <v>615</v>
      </c>
      <c r="B291" s="1">
        <v>46278</v>
      </c>
      <c r="C291" t="s">
        <v>616</v>
      </c>
      <c r="D291" t="s">
        <v>23</v>
      </c>
      <c r="E291" t="s">
        <v>27</v>
      </c>
      <c r="F291" s="2">
        <v>4999</v>
      </c>
      <c r="G291" t="s">
        <v>19</v>
      </c>
      <c r="H291">
        <v>4999</v>
      </c>
      <c r="I291" t="s">
        <v>23</v>
      </c>
      <c r="J291">
        <v>1</v>
      </c>
      <c r="K291">
        <v>4999</v>
      </c>
      <c r="L291">
        <v>0</v>
      </c>
      <c r="M291">
        <v>0</v>
      </c>
      <c r="N291" t="s">
        <v>20</v>
      </c>
      <c r="O291">
        <v>0</v>
      </c>
    </row>
    <row r="292" spans="1:15" x14ac:dyDescent="0.3">
      <c r="A292" t="s">
        <v>617</v>
      </c>
      <c r="B292" s="1">
        <v>46280</v>
      </c>
      <c r="C292" t="s">
        <v>618</v>
      </c>
      <c r="D292" t="s">
        <v>42</v>
      </c>
      <c r="E292" t="s">
        <v>18</v>
      </c>
      <c r="F292">
        <v>799</v>
      </c>
      <c r="G292" t="s">
        <v>19</v>
      </c>
      <c r="H292">
        <v>799</v>
      </c>
      <c r="I292" t="s">
        <v>42</v>
      </c>
      <c r="J292">
        <v>1</v>
      </c>
      <c r="K292">
        <v>799</v>
      </c>
      <c r="L292">
        <v>0</v>
      </c>
      <c r="M292">
        <v>0</v>
      </c>
      <c r="N292" t="s">
        <v>20</v>
      </c>
      <c r="O292">
        <v>0</v>
      </c>
    </row>
    <row r="293" spans="1:15" x14ac:dyDescent="0.3">
      <c r="A293" t="s">
        <v>619</v>
      </c>
      <c r="B293" s="1">
        <v>46278</v>
      </c>
      <c r="C293" t="s">
        <v>620</v>
      </c>
      <c r="D293" t="s">
        <v>37</v>
      </c>
      <c r="E293" t="s">
        <v>54</v>
      </c>
      <c r="F293">
        <v>1898</v>
      </c>
      <c r="G293" t="s">
        <v>66</v>
      </c>
      <c r="H293">
        <v>1898</v>
      </c>
      <c r="I293" t="s">
        <v>37</v>
      </c>
      <c r="J293">
        <v>1</v>
      </c>
      <c r="K293">
        <v>1898</v>
      </c>
      <c r="L293">
        <v>1</v>
      </c>
      <c r="M293">
        <v>1898</v>
      </c>
      <c r="N293" t="s">
        <v>20</v>
      </c>
      <c r="O293">
        <v>0</v>
      </c>
    </row>
    <row r="294" spans="1:15" x14ac:dyDescent="0.3">
      <c r="A294" t="s">
        <v>621</v>
      </c>
      <c r="B294" s="1">
        <v>46289</v>
      </c>
      <c r="C294" t="s">
        <v>622</v>
      </c>
      <c r="D294" t="s">
        <v>34</v>
      </c>
      <c r="E294" t="s">
        <v>18</v>
      </c>
      <c r="F294">
        <v>599</v>
      </c>
      <c r="G294" t="s">
        <v>19</v>
      </c>
      <c r="H294">
        <v>599</v>
      </c>
      <c r="I294" t="s">
        <v>34</v>
      </c>
      <c r="J294">
        <v>1</v>
      </c>
      <c r="K294">
        <v>599</v>
      </c>
      <c r="L294">
        <v>0</v>
      </c>
      <c r="M294">
        <v>0</v>
      </c>
      <c r="N294" t="s">
        <v>20</v>
      </c>
      <c r="O294">
        <v>0</v>
      </c>
    </row>
    <row r="295" spans="1:15" x14ac:dyDescent="0.3">
      <c r="A295" t="s">
        <v>623</v>
      </c>
      <c r="B295" s="1">
        <v>46281</v>
      </c>
      <c r="C295" t="s">
        <v>624</v>
      </c>
      <c r="D295" t="s">
        <v>34</v>
      </c>
      <c r="E295" t="s">
        <v>54</v>
      </c>
      <c r="F295">
        <v>1499</v>
      </c>
      <c r="G295" t="s">
        <v>19</v>
      </c>
      <c r="H295">
        <v>1499</v>
      </c>
      <c r="I295" t="s">
        <v>34</v>
      </c>
      <c r="J295">
        <v>1</v>
      </c>
      <c r="K295">
        <v>1499</v>
      </c>
      <c r="L295">
        <v>0</v>
      </c>
      <c r="M295">
        <v>0</v>
      </c>
      <c r="N295" t="s">
        <v>20</v>
      </c>
      <c r="O295">
        <v>0</v>
      </c>
    </row>
    <row r="296" spans="1:15" x14ac:dyDescent="0.3">
      <c r="A296" t="s">
        <v>625</v>
      </c>
      <c r="B296" s="1">
        <v>46273</v>
      </c>
      <c r="C296" t="s">
        <v>626</v>
      </c>
      <c r="D296" t="s">
        <v>37</v>
      </c>
      <c r="E296" t="s">
        <v>18</v>
      </c>
      <c r="F296">
        <v>2499</v>
      </c>
      <c r="G296" t="s">
        <v>19</v>
      </c>
      <c r="H296">
        <v>2499</v>
      </c>
      <c r="I296" t="s">
        <v>37</v>
      </c>
      <c r="J296">
        <v>1</v>
      </c>
      <c r="K296">
        <v>2499</v>
      </c>
      <c r="L296">
        <v>0</v>
      </c>
      <c r="M296">
        <v>0</v>
      </c>
      <c r="N296" t="s">
        <v>20</v>
      </c>
      <c r="O296">
        <v>0</v>
      </c>
    </row>
    <row r="297" spans="1:15" x14ac:dyDescent="0.3">
      <c r="A297" t="s">
        <v>627</v>
      </c>
      <c r="B297" s="1">
        <v>46294</v>
      </c>
      <c r="C297" t="s">
        <v>628</v>
      </c>
      <c r="D297" t="s">
        <v>61</v>
      </c>
      <c r="E297" t="s">
        <v>43</v>
      </c>
      <c r="F297">
        <v>5297</v>
      </c>
      <c r="G297" t="s">
        <v>19</v>
      </c>
      <c r="H297">
        <v>5297</v>
      </c>
      <c r="I297" t="s">
        <v>61</v>
      </c>
      <c r="J297">
        <v>1</v>
      </c>
      <c r="K297">
        <v>5297</v>
      </c>
      <c r="L297">
        <v>0</v>
      </c>
      <c r="M297">
        <v>0</v>
      </c>
      <c r="N297" t="s">
        <v>20</v>
      </c>
      <c r="O297">
        <v>0</v>
      </c>
    </row>
    <row r="298" spans="1:15" x14ac:dyDescent="0.3">
      <c r="A298" t="s">
        <v>629</v>
      </c>
      <c r="B298" s="1">
        <v>46294</v>
      </c>
      <c r="C298" t="s">
        <v>630</v>
      </c>
      <c r="D298" t="s">
        <v>26</v>
      </c>
      <c r="E298" t="s">
        <v>18</v>
      </c>
      <c r="F298">
        <v>3499</v>
      </c>
      <c r="G298" t="s">
        <v>19</v>
      </c>
      <c r="H298">
        <v>3499</v>
      </c>
      <c r="I298" t="s">
        <v>26</v>
      </c>
      <c r="J298">
        <v>1</v>
      </c>
      <c r="K298">
        <v>3499</v>
      </c>
      <c r="L298">
        <v>0</v>
      </c>
      <c r="M298">
        <v>0</v>
      </c>
      <c r="N298" t="s">
        <v>20</v>
      </c>
      <c r="O298">
        <v>0</v>
      </c>
    </row>
    <row r="299" spans="1:15" x14ac:dyDescent="0.3">
      <c r="A299" t="s">
        <v>631</v>
      </c>
      <c r="B299" s="1">
        <v>46267</v>
      </c>
      <c r="C299" t="s">
        <v>632</v>
      </c>
      <c r="D299" t="s">
        <v>48</v>
      </c>
      <c r="E299" t="s">
        <v>18</v>
      </c>
      <c r="F299">
        <v>2398</v>
      </c>
      <c r="G299" t="s">
        <v>19</v>
      </c>
      <c r="H299">
        <v>2398</v>
      </c>
      <c r="I299" t="s">
        <v>48</v>
      </c>
      <c r="J299">
        <v>1</v>
      </c>
      <c r="K299">
        <v>2398</v>
      </c>
      <c r="L299">
        <v>0</v>
      </c>
      <c r="M299">
        <v>0</v>
      </c>
      <c r="N299" t="s">
        <v>20</v>
      </c>
      <c r="O299">
        <v>0</v>
      </c>
    </row>
    <row r="300" spans="1:15" x14ac:dyDescent="0.3">
      <c r="A300" t="s">
        <v>633</v>
      </c>
      <c r="B300" s="1">
        <v>46280</v>
      </c>
      <c r="C300" t="s">
        <v>634</v>
      </c>
      <c r="D300" t="s">
        <v>61</v>
      </c>
      <c r="E300" t="s">
        <v>27</v>
      </c>
      <c r="F300">
        <v>8798</v>
      </c>
      <c r="G300" t="s">
        <v>66</v>
      </c>
      <c r="H300">
        <v>8798</v>
      </c>
      <c r="I300" t="s">
        <v>61</v>
      </c>
      <c r="J300">
        <v>1</v>
      </c>
      <c r="K300">
        <v>8798</v>
      </c>
      <c r="L300">
        <v>1</v>
      </c>
      <c r="M300">
        <v>8798</v>
      </c>
      <c r="N300" t="s">
        <v>20</v>
      </c>
      <c r="O300">
        <v>0</v>
      </c>
    </row>
    <row r="301" spans="1:15" x14ac:dyDescent="0.3">
      <c r="A301" t="s">
        <v>635</v>
      </c>
      <c r="B301" s="1">
        <v>46269</v>
      </c>
      <c r="C301" t="s">
        <v>636</v>
      </c>
      <c r="D301" t="s">
        <v>61</v>
      </c>
      <c r="E301" t="s">
        <v>27</v>
      </c>
      <c r="F301">
        <v>5998</v>
      </c>
      <c r="G301" t="s">
        <v>66</v>
      </c>
      <c r="H301">
        <v>5998</v>
      </c>
      <c r="I301" t="s">
        <v>61</v>
      </c>
      <c r="J301">
        <v>1</v>
      </c>
      <c r="K301">
        <v>5998</v>
      </c>
      <c r="L301">
        <v>1</v>
      </c>
      <c r="M301">
        <v>5998</v>
      </c>
      <c r="N301" t="s">
        <v>20</v>
      </c>
      <c r="O301">
        <v>0</v>
      </c>
    </row>
    <row r="302" spans="1:15" x14ac:dyDescent="0.3">
      <c r="A302" t="s">
        <v>637</v>
      </c>
      <c r="B302" s="1">
        <v>46272</v>
      </c>
      <c r="C302" t="s">
        <v>638</v>
      </c>
      <c r="D302" t="s">
        <v>51</v>
      </c>
      <c r="E302" t="s">
        <v>18</v>
      </c>
      <c r="F302">
        <v>3098</v>
      </c>
      <c r="G302" t="s">
        <v>19</v>
      </c>
      <c r="H302">
        <v>3098</v>
      </c>
      <c r="I302" t="s">
        <v>51</v>
      </c>
      <c r="J302">
        <v>1</v>
      </c>
      <c r="K302">
        <v>3098</v>
      </c>
      <c r="L302">
        <v>0</v>
      </c>
      <c r="M302">
        <v>0</v>
      </c>
      <c r="N302" t="s">
        <v>20</v>
      </c>
      <c r="O302">
        <v>0</v>
      </c>
    </row>
    <row r="303" spans="1:15" x14ac:dyDescent="0.3">
      <c r="A303" t="s">
        <v>639</v>
      </c>
      <c r="B303" s="1">
        <v>46291</v>
      </c>
      <c r="C303" t="s">
        <v>640</v>
      </c>
      <c r="E303" t="s">
        <v>54</v>
      </c>
      <c r="F303">
        <v>3298</v>
      </c>
      <c r="G303" t="s">
        <v>19</v>
      </c>
      <c r="H303">
        <v>3298</v>
      </c>
      <c r="I303" t="s">
        <v>194</v>
      </c>
      <c r="J303">
        <v>0</v>
      </c>
      <c r="K303">
        <v>0</v>
      </c>
      <c r="L303">
        <v>0</v>
      </c>
      <c r="M303">
        <v>0</v>
      </c>
      <c r="N303" t="s">
        <v>641</v>
      </c>
      <c r="O303">
        <v>3298</v>
      </c>
    </row>
    <row r="304" spans="1:15" x14ac:dyDescent="0.3">
      <c r="A304" t="s">
        <v>642</v>
      </c>
      <c r="B304" s="1">
        <v>46295</v>
      </c>
      <c r="C304" t="s">
        <v>643</v>
      </c>
      <c r="D304" t="s">
        <v>37</v>
      </c>
      <c r="E304" t="s">
        <v>27</v>
      </c>
      <c r="F304">
        <v>1498</v>
      </c>
      <c r="G304" t="s">
        <v>19</v>
      </c>
      <c r="H304">
        <v>1498</v>
      </c>
      <c r="I304" t="s">
        <v>37</v>
      </c>
      <c r="J304">
        <v>1</v>
      </c>
      <c r="K304">
        <v>1498</v>
      </c>
      <c r="L304">
        <v>0</v>
      </c>
      <c r="M304">
        <v>0</v>
      </c>
      <c r="N304" t="s">
        <v>20</v>
      </c>
      <c r="O304">
        <v>0</v>
      </c>
    </row>
    <row r="305" spans="1:15" x14ac:dyDescent="0.3">
      <c r="A305" t="s">
        <v>644</v>
      </c>
      <c r="B305" s="1">
        <v>46276</v>
      </c>
      <c r="C305" t="s">
        <v>645</v>
      </c>
      <c r="D305" t="s">
        <v>34</v>
      </c>
      <c r="E305" t="s">
        <v>27</v>
      </c>
      <c r="F305">
        <v>9798</v>
      </c>
      <c r="G305" t="s">
        <v>19</v>
      </c>
      <c r="H305">
        <v>9798</v>
      </c>
      <c r="I305" t="s">
        <v>34</v>
      </c>
      <c r="J305">
        <v>1</v>
      </c>
      <c r="K305">
        <v>9798</v>
      </c>
      <c r="L305">
        <v>0</v>
      </c>
      <c r="M305">
        <v>0</v>
      </c>
      <c r="N305" t="s">
        <v>20</v>
      </c>
      <c r="O305">
        <v>0</v>
      </c>
    </row>
    <row r="306" spans="1:15" x14ac:dyDescent="0.3">
      <c r="A306" t="s">
        <v>646</v>
      </c>
      <c r="B306" s="1">
        <v>46292</v>
      </c>
      <c r="C306" t="s">
        <v>647</v>
      </c>
      <c r="D306" t="s">
        <v>37</v>
      </c>
      <c r="E306" t="s">
        <v>18</v>
      </c>
      <c r="F306">
        <v>999</v>
      </c>
      <c r="G306" t="s">
        <v>19</v>
      </c>
      <c r="H306">
        <v>999</v>
      </c>
      <c r="I306" t="s">
        <v>37</v>
      </c>
      <c r="J306">
        <v>1</v>
      </c>
      <c r="K306">
        <v>999</v>
      </c>
      <c r="L306">
        <v>0</v>
      </c>
      <c r="M306">
        <v>0</v>
      </c>
      <c r="N306" t="s">
        <v>20</v>
      </c>
      <c r="O306">
        <v>0</v>
      </c>
    </row>
    <row r="307" spans="1:15" x14ac:dyDescent="0.3">
      <c r="A307" t="s">
        <v>648</v>
      </c>
      <c r="B307" s="1">
        <v>46275</v>
      </c>
      <c r="C307" t="s">
        <v>649</v>
      </c>
      <c r="D307" t="s">
        <v>37</v>
      </c>
      <c r="E307" t="s">
        <v>18</v>
      </c>
      <c r="F307">
        <v>14497</v>
      </c>
      <c r="G307" t="s">
        <v>19</v>
      </c>
      <c r="H307">
        <v>14497</v>
      </c>
      <c r="I307" t="s">
        <v>37</v>
      </c>
      <c r="J307">
        <v>1</v>
      </c>
      <c r="K307">
        <v>14497</v>
      </c>
      <c r="L307">
        <v>0</v>
      </c>
      <c r="M307">
        <v>0</v>
      </c>
      <c r="N307" t="s">
        <v>20</v>
      </c>
      <c r="O307">
        <v>0</v>
      </c>
    </row>
    <row r="308" spans="1:15" x14ac:dyDescent="0.3">
      <c r="A308" t="s">
        <v>650</v>
      </c>
      <c r="B308" s="1">
        <v>46284</v>
      </c>
      <c r="C308" t="s">
        <v>651</v>
      </c>
      <c r="D308" t="s">
        <v>37</v>
      </c>
      <c r="E308" t="s">
        <v>18</v>
      </c>
      <c r="F308">
        <v>3499</v>
      </c>
      <c r="G308" t="s">
        <v>19</v>
      </c>
      <c r="H308">
        <v>3499</v>
      </c>
      <c r="I308" t="s">
        <v>37</v>
      </c>
      <c r="J308">
        <v>1</v>
      </c>
      <c r="K308">
        <v>3499</v>
      </c>
      <c r="L308">
        <v>0</v>
      </c>
      <c r="M308">
        <v>0</v>
      </c>
      <c r="N308" t="s">
        <v>20</v>
      </c>
      <c r="O308">
        <v>0</v>
      </c>
    </row>
    <row r="309" spans="1:15" x14ac:dyDescent="0.3">
      <c r="A309" t="s">
        <v>652</v>
      </c>
      <c r="B309" s="1">
        <v>46290</v>
      </c>
      <c r="C309" t="s">
        <v>653</v>
      </c>
      <c r="D309" t="s">
        <v>23</v>
      </c>
      <c r="E309" t="s">
        <v>18</v>
      </c>
      <c r="F309">
        <v>8498</v>
      </c>
      <c r="G309" t="s">
        <v>19</v>
      </c>
      <c r="H309">
        <v>8498</v>
      </c>
      <c r="I309" t="s">
        <v>23</v>
      </c>
      <c r="J309">
        <v>1</v>
      </c>
      <c r="K309">
        <v>8498</v>
      </c>
      <c r="L309">
        <v>0</v>
      </c>
      <c r="M309">
        <v>0</v>
      </c>
      <c r="N309" t="s">
        <v>20</v>
      </c>
      <c r="O309">
        <v>0</v>
      </c>
    </row>
    <row r="310" spans="1:15" x14ac:dyDescent="0.3">
      <c r="A310" t="s">
        <v>654</v>
      </c>
      <c r="B310" s="1">
        <v>46266</v>
      </c>
      <c r="C310" t="s">
        <v>655</v>
      </c>
      <c r="E310" t="s">
        <v>27</v>
      </c>
      <c r="F310">
        <v>2298</v>
      </c>
      <c r="G310" t="s">
        <v>19</v>
      </c>
      <c r="H310">
        <v>2298</v>
      </c>
      <c r="I310" t="s">
        <v>194</v>
      </c>
      <c r="J310">
        <v>1</v>
      </c>
      <c r="K310">
        <v>2298</v>
      </c>
      <c r="L310">
        <v>0</v>
      </c>
      <c r="M310">
        <v>0</v>
      </c>
      <c r="N310" t="s">
        <v>20</v>
      </c>
      <c r="O310">
        <v>0</v>
      </c>
    </row>
    <row r="311" spans="1:15" x14ac:dyDescent="0.3">
      <c r="A311" t="s">
        <v>656</v>
      </c>
      <c r="B311" s="1">
        <v>46290</v>
      </c>
      <c r="C311" t="s">
        <v>657</v>
      </c>
      <c r="D311" t="s">
        <v>48</v>
      </c>
      <c r="E311" t="s">
        <v>27</v>
      </c>
      <c r="F311">
        <v>9498</v>
      </c>
      <c r="G311" t="s">
        <v>19</v>
      </c>
      <c r="H311">
        <v>9498</v>
      </c>
      <c r="I311" t="s">
        <v>48</v>
      </c>
      <c r="J311">
        <v>1</v>
      </c>
      <c r="K311">
        <v>9498</v>
      </c>
      <c r="L311">
        <v>0</v>
      </c>
      <c r="M311">
        <v>0</v>
      </c>
      <c r="N311" t="s">
        <v>20</v>
      </c>
      <c r="O311">
        <v>0</v>
      </c>
    </row>
    <row r="312" spans="1:15" x14ac:dyDescent="0.3">
      <c r="A312" t="s">
        <v>658</v>
      </c>
      <c r="B312" s="1">
        <v>46272</v>
      </c>
      <c r="C312" t="s">
        <v>659</v>
      </c>
      <c r="D312" t="s">
        <v>34</v>
      </c>
      <c r="E312" t="s">
        <v>18</v>
      </c>
      <c r="F312">
        <v>3998</v>
      </c>
      <c r="G312" t="s">
        <v>19</v>
      </c>
      <c r="H312">
        <v>3998</v>
      </c>
      <c r="I312" t="s">
        <v>34</v>
      </c>
      <c r="J312">
        <v>1</v>
      </c>
      <c r="K312">
        <v>3998</v>
      </c>
      <c r="L312">
        <v>0</v>
      </c>
      <c r="M312">
        <v>0</v>
      </c>
      <c r="N312" t="s">
        <v>20</v>
      </c>
      <c r="O312">
        <v>0</v>
      </c>
    </row>
    <row r="313" spans="1:15" x14ac:dyDescent="0.3">
      <c r="A313" t="s">
        <v>660</v>
      </c>
      <c r="B313" s="1">
        <v>46295</v>
      </c>
      <c r="C313" t="s">
        <v>661</v>
      </c>
      <c r="D313" t="s">
        <v>42</v>
      </c>
      <c r="E313" t="s">
        <v>27</v>
      </c>
      <c r="F313">
        <v>2798</v>
      </c>
      <c r="G313" t="s">
        <v>19</v>
      </c>
      <c r="H313">
        <v>2798</v>
      </c>
      <c r="I313" t="s">
        <v>42</v>
      </c>
      <c r="J313">
        <v>1</v>
      </c>
      <c r="K313">
        <v>2798</v>
      </c>
      <c r="L313">
        <v>0</v>
      </c>
      <c r="M313">
        <v>0</v>
      </c>
      <c r="N313" t="s">
        <v>20</v>
      </c>
      <c r="O313">
        <v>0</v>
      </c>
    </row>
    <row r="314" spans="1:15" x14ac:dyDescent="0.3">
      <c r="A314" t="s">
        <v>662</v>
      </c>
      <c r="B314" s="1">
        <v>46285</v>
      </c>
      <c r="C314" t="s">
        <v>663</v>
      </c>
      <c r="D314" t="s">
        <v>42</v>
      </c>
      <c r="E314" t="s">
        <v>18</v>
      </c>
      <c r="F314">
        <v>1198</v>
      </c>
      <c r="G314" t="s">
        <v>19</v>
      </c>
      <c r="H314">
        <v>1198</v>
      </c>
      <c r="I314" t="s">
        <v>42</v>
      </c>
      <c r="J314">
        <v>1</v>
      </c>
      <c r="K314">
        <v>1198</v>
      </c>
      <c r="L314">
        <v>0</v>
      </c>
      <c r="M314">
        <v>0</v>
      </c>
      <c r="N314" t="s">
        <v>20</v>
      </c>
      <c r="O314">
        <v>0</v>
      </c>
    </row>
    <row r="315" spans="1:15" x14ac:dyDescent="0.3">
      <c r="A315" t="s">
        <v>664</v>
      </c>
      <c r="B315" s="1">
        <v>46288</v>
      </c>
      <c r="C315" t="s">
        <v>665</v>
      </c>
      <c r="D315" t="s">
        <v>48</v>
      </c>
      <c r="E315" t="s">
        <v>18</v>
      </c>
      <c r="F315">
        <v>3499</v>
      </c>
      <c r="G315" t="s">
        <v>19</v>
      </c>
      <c r="H315">
        <v>3499</v>
      </c>
      <c r="I315" t="s">
        <v>48</v>
      </c>
      <c r="J315">
        <v>1</v>
      </c>
      <c r="K315">
        <v>3499</v>
      </c>
      <c r="L315">
        <v>0</v>
      </c>
      <c r="M315">
        <v>0</v>
      </c>
      <c r="N315" t="s">
        <v>20</v>
      </c>
      <c r="O315">
        <v>0</v>
      </c>
    </row>
    <row r="316" spans="1:15" x14ac:dyDescent="0.3">
      <c r="A316" t="s">
        <v>666</v>
      </c>
      <c r="B316" s="1">
        <v>46295</v>
      </c>
      <c r="C316" t="s">
        <v>667</v>
      </c>
      <c r="D316" t="s">
        <v>51</v>
      </c>
      <c r="E316" t="s">
        <v>18</v>
      </c>
      <c r="F316">
        <v>1947</v>
      </c>
      <c r="G316" t="s">
        <v>19</v>
      </c>
      <c r="H316">
        <v>1947</v>
      </c>
      <c r="I316" t="s">
        <v>51</v>
      </c>
      <c r="J316">
        <v>2</v>
      </c>
      <c r="K316">
        <v>3894</v>
      </c>
      <c r="L316">
        <v>0</v>
      </c>
      <c r="M316">
        <v>0</v>
      </c>
      <c r="N316" t="s">
        <v>367</v>
      </c>
      <c r="O316">
        <v>1947</v>
      </c>
    </row>
    <row r="317" spans="1:15" x14ac:dyDescent="0.3">
      <c r="A317" t="s">
        <v>668</v>
      </c>
      <c r="B317" s="1">
        <v>46290</v>
      </c>
      <c r="C317" t="s">
        <v>669</v>
      </c>
      <c r="D317" t="s">
        <v>51</v>
      </c>
      <c r="E317" t="s">
        <v>54</v>
      </c>
      <c r="F317">
        <v>799</v>
      </c>
      <c r="G317" t="s">
        <v>19</v>
      </c>
      <c r="H317">
        <v>799</v>
      </c>
      <c r="I317" t="s">
        <v>51</v>
      </c>
      <c r="J317">
        <v>1</v>
      </c>
      <c r="K317">
        <v>799</v>
      </c>
      <c r="L317">
        <v>0</v>
      </c>
      <c r="M317">
        <v>0</v>
      </c>
      <c r="N317" t="s">
        <v>20</v>
      </c>
      <c r="O317">
        <v>0</v>
      </c>
    </row>
    <row r="318" spans="1:15" x14ac:dyDescent="0.3">
      <c r="A318" t="s">
        <v>670</v>
      </c>
      <c r="B318" s="1">
        <v>46295</v>
      </c>
      <c r="C318" t="s">
        <v>671</v>
      </c>
      <c r="D318" t="s">
        <v>42</v>
      </c>
      <c r="E318" t="s">
        <v>18</v>
      </c>
      <c r="F318">
        <v>3798</v>
      </c>
      <c r="G318" t="s">
        <v>19</v>
      </c>
      <c r="H318">
        <v>3798</v>
      </c>
      <c r="I318" t="s">
        <v>42</v>
      </c>
      <c r="J318">
        <v>1</v>
      </c>
      <c r="K318">
        <v>3798</v>
      </c>
      <c r="L318">
        <v>0</v>
      </c>
      <c r="M318">
        <v>0</v>
      </c>
      <c r="N318" t="s">
        <v>20</v>
      </c>
      <c r="O318">
        <v>0</v>
      </c>
    </row>
    <row r="319" spans="1:15" x14ac:dyDescent="0.3">
      <c r="A319" t="s">
        <v>672</v>
      </c>
      <c r="B319" s="1">
        <v>46295</v>
      </c>
      <c r="C319" t="s">
        <v>673</v>
      </c>
      <c r="D319" t="s">
        <v>23</v>
      </c>
      <c r="E319" t="s">
        <v>27</v>
      </c>
      <c r="F319">
        <v>4298</v>
      </c>
      <c r="G319" t="s">
        <v>19</v>
      </c>
      <c r="H319">
        <v>4298</v>
      </c>
      <c r="I319" t="s">
        <v>23</v>
      </c>
      <c r="J319">
        <v>1</v>
      </c>
      <c r="K319">
        <v>4298</v>
      </c>
      <c r="L319">
        <v>0</v>
      </c>
      <c r="M319">
        <v>0</v>
      </c>
      <c r="N319" t="s">
        <v>20</v>
      </c>
      <c r="O319">
        <v>0</v>
      </c>
    </row>
    <row r="320" spans="1:15" x14ac:dyDescent="0.3">
      <c r="A320" t="s">
        <v>674</v>
      </c>
      <c r="B320" s="1">
        <v>46273</v>
      </c>
      <c r="C320" t="s">
        <v>675</v>
      </c>
      <c r="D320" t="s">
        <v>75</v>
      </c>
      <c r="E320" t="s">
        <v>18</v>
      </c>
      <c r="F320">
        <v>2999</v>
      </c>
      <c r="G320" t="s">
        <v>115</v>
      </c>
      <c r="H320">
        <v>2999</v>
      </c>
      <c r="I320" t="s">
        <v>75</v>
      </c>
      <c r="J320">
        <v>0</v>
      </c>
      <c r="K320">
        <v>0</v>
      </c>
      <c r="L320">
        <v>0</v>
      </c>
      <c r="M320">
        <v>0</v>
      </c>
      <c r="N320" t="s">
        <v>20</v>
      </c>
      <c r="O320">
        <v>0</v>
      </c>
    </row>
    <row r="321" spans="1:15" x14ac:dyDescent="0.3">
      <c r="A321" t="s">
        <v>676</v>
      </c>
      <c r="B321" s="1">
        <v>46269</v>
      </c>
      <c r="C321" t="s">
        <v>677</v>
      </c>
      <c r="D321" t="s">
        <v>75</v>
      </c>
      <c r="E321" t="s">
        <v>27</v>
      </c>
      <c r="F321" s="2">
        <v>4498</v>
      </c>
      <c r="G321" t="s">
        <v>19</v>
      </c>
      <c r="H321">
        <v>4498</v>
      </c>
      <c r="I321" t="s">
        <v>75</v>
      </c>
      <c r="J321">
        <v>1</v>
      </c>
      <c r="K321">
        <v>4498</v>
      </c>
      <c r="L321">
        <v>0</v>
      </c>
      <c r="M321">
        <v>0</v>
      </c>
      <c r="N321" t="s">
        <v>20</v>
      </c>
      <c r="O321">
        <v>0</v>
      </c>
    </row>
    <row r="322" spans="1:15" x14ac:dyDescent="0.3">
      <c r="A322" t="s">
        <v>678</v>
      </c>
      <c r="B322" s="1">
        <v>46283</v>
      </c>
      <c r="C322" t="s">
        <v>679</v>
      </c>
      <c r="D322" t="s">
        <v>34</v>
      </c>
      <c r="E322" t="s">
        <v>54</v>
      </c>
      <c r="F322">
        <v>1299</v>
      </c>
      <c r="G322" t="s">
        <v>19</v>
      </c>
      <c r="H322">
        <v>1299</v>
      </c>
      <c r="I322" t="s">
        <v>34</v>
      </c>
      <c r="J322">
        <v>1</v>
      </c>
      <c r="K322">
        <v>1299</v>
      </c>
      <c r="L322">
        <v>0</v>
      </c>
      <c r="M322">
        <v>0</v>
      </c>
      <c r="N322" t="s">
        <v>20</v>
      </c>
      <c r="O322">
        <v>0</v>
      </c>
    </row>
    <row r="323" spans="1:15" x14ac:dyDescent="0.3">
      <c r="A323" t="s">
        <v>680</v>
      </c>
      <c r="B323" s="1">
        <v>46286</v>
      </c>
      <c r="C323" t="s">
        <v>681</v>
      </c>
      <c r="D323" t="s">
        <v>75</v>
      </c>
      <c r="E323" t="s">
        <v>18</v>
      </c>
      <c r="F323">
        <v>4999</v>
      </c>
      <c r="G323" t="s">
        <v>66</v>
      </c>
      <c r="H323">
        <v>4999</v>
      </c>
      <c r="I323" t="s">
        <v>75</v>
      </c>
      <c r="J323">
        <v>1</v>
      </c>
      <c r="K323">
        <v>4999</v>
      </c>
      <c r="L323">
        <v>1</v>
      </c>
      <c r="M323">
        <v>4999</v>
      </c>
      <c r="N323" t="s">
        <v>20</v>
      </c>
      <c r="O323">
        <v>0</v>
      </c>
    </row>
    <row r="324" spans="1:15" x14ac:dyDescent="0.3">
      <c r="A324" t="s">
        <v>682</v>
      </c>
      <c r="B324" s="1">
        <v>46295</v>
      </c>
      <c r="C324" t="s">
        <v>683</v>
      </c>
      <c r="D324" t="s">
        <v>61</v>
      </c>
      <c r="E324" t="s">
        <v>18</v>
      </c>
      <c r="F324">
        <v>2999</v>
      </c>
      <c r="G324" t="s">
        <v>19</v>
      </c>
      <c r="H324">
        <v>2999</v>
      </c>
      <c r="I324" t="s">
        <v>61</v>
      </c>
      <c r="J324">
        <v>1</v>
      </c>
      <c r="K324">
        <v>2999</v>
      </c>
      <c r="L324">
        <v>0</v>
      </c>
      <c r="M324">
        <v>0</v>
      </c>
      <c r="N324" t="s">
        <v>20</v>
      </c>
      <c r="O324">
        <v>0</v>
      </c>
    </row>
    <row r="325" spans="1:15" x14ac:dyDescent="0.3">
      <c r="A325" t="s">
        <v>684</v>
      </c>
      <c r="B325" s="1">
        <v>46279</v>
      </c>
      <c r="C325" t="s">
        <v>685</v>
      </c>
      <c r="D325" t="s">
        <v>61</v>
      </c>
      <c r="E325" t="s">
        <v>18</v>
      </c>
      <c r="F325">
        <v>299</v>
      </c>
      <c r="G325" t="s">
        <v>66</v>
      </c>
      <c r="H325">
        <v>299</v>
      </c>
      <c r="I325" t="s">
        <v>61</v>
      </c>
      <c r="J325">
        <v>1</v>
      </c>
      <c r="K325">
        <v>299</v>
      </c>
      <c r="L325">
        <v>1</v>
      </c>
      <c r="M325">
        <v>299</v>
      </c>
      <c r="N325" t="s">
        <v>20</v>
      </c>
      <c r="O325">
        <v>0</v>
      </c>
    </row>
    <row r="326" spans="1:15" x14ac:dyDescent="0.3">
      <c r="A326" t="s">
        <v>686</v>
      </c>
      <c r="B326" s="1">
        <v>46295</v>
      </c>
      <c r="C326" t="s">
        <v>687</v>
      </c>
      <c r="D326" t="s">
        <v>51</v>
      </c>
      <c r="E326" t="s">
        <v>27</v>
      </c>
      <c r="F326">
        <v>9097</v>
      </c>
      <c r="G326" t="s">
        <v>19</v>
      </c>
      <c r="H326">
        <v>9097</v>
      </c>
      <c r="I326" t="s">
        <v>51</v>
      </c>
      <c r="J326">
        <v>1</v>
      </c>
      <c r="K326">
        <v>9097</v>
      </c>
      <c r="L326">
        <v>0</v>
      </c>
      <c r="M326">
        <v>0</v>
      </c>
      <c r="N326" t="s">
        <v>20</v>
      </c>
      <c r="O326">
        <v>0</v>
      </c>
    </row>
    <row r="327" spans="1:15" x14ac:dyDescent="0.3">
      <c r="A327" t="s">
        <v>688</v>
      </c>
      <c r="B327" s="1">
        <v>46275</v>
      </c>
      <c r="C327" t="s">
        <v>689</v>
      </c>
      <c r="D327" t="s">
        <v>48</v>
      </c>
      <c r="E327" t="s">
        <v>54</v>
      </c>
      <c r="F327">
        <v>4798</v>
      </c>
      <c r="G327" t="s">
        <v>19</v>
      </c>
      <c r="H327">
        <v>4798</v>
      </c>
      <c r="I327" t="s">
        <v>48</v>
      </c>
      <c r="J327">
        <v>1</v>
      </c>
      <c r="K327">
        <v>4798</v>
      </c>
      <c r="L327">
        <v>0</v>
      </c>
      <c r="M327">
        <v>0</v>
      </c>
      <c r="N327" t="s">
        <v>20</v>
      </c>
      <c r="O327">
        <v>0</v>
      </c>
    </row>
    <row r="328" spans="1:15" x14ac:dyDescent="0.3">
      <c r="A328" t="s">
        <v>690</v>
      </c>
      <c r="B328" s="1">
        <v>46280</v>
      </c>
      <c r="C328" t="s">
        <v>691</v>
      </c>
      <c r="D328" t="s">
        <v>42</v>
      </c>
      <c r="E328" t="s">
        <v>18</v>
      </c>
      <c r="F328">
        <v>599</v>
      </c>
      <c r="G328" t="s">
        <v>19</v>
      </c>
      <c r="H328">
        <v>599</v>
      </c>
      <c r="I328" t="s">
        <v>42</v>
      </c>
      <c r="J328">
        <v>1</v>
      </c>
      <c r="K328">
        <v>599</v>
      </c>
      <c r="L328">
        <v>0</v>
      </c>
      <c r="M328">
        <v>0</v>
      </c>
      <c r="N328" t="s">
        <v>20</v>
      </c>
      <c r="O328">
        <v>0</v>
      </c>
    </row>
    <row r="329" spans="1:15" x14ac:dyDescent="0.3">
      <c r="A329" t="s">
        <v>692</v>
      </c>
      <c r="B329" s="1">
        <v>46288</v>
      </c>
      <c r="C329" t="s">
        <v>693</v>
      </c>
      <c r="D329" t="s">
        <v>23</v>
      </c>
      <c r="E329" t="s">
        <v>27</v>
      </c>
      <c r="F329">
        <v>299</v>
      </c>
      <c r="G329" t="s">
        <v>19</v>
      </c>
      <c r="H329">
        <v>299</v>
      </c>
      <c r="I329" t="s">
        <v>23</v>
      </c>
      <c r="J329">
        <v>1</v>
      </c>
      <c r="K329">
        <v>299</v>
      </c>
      <c r="L329">
        <v>0</v>
      </c>
      <c r="M329">
        <v>0</v>
      </c>
      <c r="N329" t="s">
        <v>20</v>
      </c>
      <c r="O329">
        <v>0</v>
      </c>
    </row>
    <row r="330" spans="1:15" x14ac:dyDescent="0.3">
      <c r="A330" t="s">
        <v>694</v>
      </c>
      <c r="B330" s="1">
        <v>46271</v>
      </c>
      <c r="C330" t="s">
        <v>695</v>
      </c>
      <c r="D330" t="s">
        <v>51</v>
      </c>
      <c r="E330" t="s">
        <v>43</v>
      </c>
      <c r="F330">
        <v>10998</v>
      </c>
      <c r="G330" t="s">
        <v>115</v>
      </c>
      <c r="H330">
        <v>10998</v>
      </c>
      <c r="I330" t="s">
        <v>51</v>
      </c>
      <c r="J330">
        <v>0</v>
      </c>
      <c r="K330">
        <v>0</v>
      </c>
      <c r="L330">
        <v>0</v>
      </c>
      <c r="M330">
        <v>0</v>
      </c>
      <c r="N330" t="s">
        <v>20</v>
      </c>
      <c r="O330">
        <v>0</v>
      </c>
    </row>
    <row r="331" spans="1:15" x14ac:dyDescent="0.3">
      <c r="A331" t="s">
        <v>696</v>
      </c>
      <c r="B331" s="1">
        <v>46268</v>
      </c>
      <c r="C331" t="s">
        <v>697</v>
      </c>
      <c r="D331" t="s">
        <v>23</v>
      </c>
      <c r="E331" t="s">
        <v>18</v>
      </c>
      <c r="F331" s="2">
        <v>3348</v>
      </c>
      <c r="G331" t="s">
        <v>19</v>
      </c>
      <c r="H331">
        <v>3348</v>
      </c>
      <c r="I331" t="s">
        <v>23</v>
      </c>
      <c r="J331">
        <v>1</v>
      </c>
      <c r="K331">
        <v>3348</v>
      </c>
      <c r="L331">
        <v>0</v>
      </c>
      <c r="M331">
        <v>0</v>
      </c>
      <c r="N331" t="s">
        <v>20</v>
      </c>
      <c r="O331">
        <v>0</v>
      </c>
    </row>
    <row r="332" spans="1:15" x14ac:dyDescent="0.3">
      <c r="A332" t="s">
        <v>698</v>
      </c>
      <c r="B332" s="1">
        <v>46266</v>
      </c>
      <c r="C332" t="s">
        <v>699</v>
      </c>
      <c r="D332" t="s">
        <v>42</v>
      </c>
      <c r="E332" t="s">
        <v>27</v>
      </c>
      <c r="F332" s="2">
        <v>1299</v>
      </c>
      <c r="G332" t="s">
        <v>19</v>
      </c>
      <c r="H332">
        <v>1299</v>
      </c>
      <c r="I332" t="s">
        <v>42</v>
      </c>
      <c r="J332">
        <v>1</v>
      </c>
      <c r="K332">
        <v>1299</v>
      </c>
      <c r="L332">
        <v>0</v>
      </c>
      <c r="M332">
        <v>0</v>
      </c>
      <c r="N332" t="s">
        <v>20</v>
      </c>
      <c r="O332">
        <v>0</v>
      </c>
    </row>
    <row r="333" spans="1:15" x14ac:dyDescent="0.3">
      <c r="A333" t="s">
        <v>700</v>
      </c>
      <c r="B333" s="1">
        <v>46284</v>
      </c>
      <c r="C333" t="s">
        <v>701</v>
      </c>
      <c r="D333" t="s">
        <v>17</v>
      </c>
      <c r="E333" t="s">
        <v>27</v>
      </c>
      <c r="F333">
        <v>3597</v>
      </c>
      <c r="G333" t="s">
        <v>19</v>
      </c>
      <c r="H333">
        <v>3597</v>
      </c>
      <c r="I333" t="s">
        <v>17</v>
      </c>
      <c r="J333">
        <v>1</v>
      </c>
      <c r="K333">
        <v>3597</v>
      </c>
      <c r="L333">
        <v>0</v>
      </c>
      <c r="M333">
        <v>0</v>
      </c>
      <c r="N333" t="s">
        <v>20</v>
      </c>
      <c r="O333">
        <v>0</v>
      </c>
    </row>
    <row r="334" spans="1:15" x14ac:dyDescent="0.3">
      <c r="A334" t="s">
        <v>702</v>
      </c>
      <c r="B334" s="1">
        <v>46280</v>
      </c>
      <c r="C334" t="s">
        <v>703</v>
      </c>
      <c r="D334" t="s">
        <v>17</v>
      </c>
      <c r="E334" t="s">
        <v>18</v>
      </c>
      <c r="F334">
        <v>499</v>
      </c>
      <c r="G334" t="s">
        <v>19</v>
      </c>
      <c r="H334">
        <v>499</v>
      </c>
      <c r="I334" t="s">
        <v>17</v>
      </c>
      <c r="J334">
        <v>1</v>
      </c>
      <c r="K334">
        <v>499</v>
      </c>
      <c r="L334">
        <v>0</v>
      </c>
      <c r="M334">
        <v>0</v>
      </c>
      <c r="N334" t="s">
        <v>20</v>
      </c>
      <c r="O334">
        <v>0</v>
      </c>
    </row>
    <row r="335" spans="1:15" x14ac:dyDescent="0.3">
      <c r="A335" t="s">
        <v>704</v>
      </c>
      <c r="B335" s="1">
        <v>46286</v>
      </c>
      <c r="C335" t="s">
        <v>705</v>
      </c>
      <c r="D335" t="s">
        <v>34</v>
      </c>
      <c r="E335" t="s">
        <v>18</v>
      </c>
      <c r="F335">
        <v>999</v>
      </c>
      <c r="G335" t="s">
        <v>19</v>
      </c>
      <c r="H335">
        <v>999</v>
      </c>
      <c r="I335" t="s">
        <v>34</v>
      </c>
      <c r="J335">
        <v>1</v>
      </c>
      <c r="K335">
        <v>999</v>
      </c>
      <c r="L335">
        <v>0</v>
      </c>
      <c r="M335">
        <v>0</v>
      </c>
      <c r="N335" t="s">
        <v>20</v>
      </c>
      <c r="O335">
        <v>0</v>
      </c>
    </row>
    <row r="336" spans="1:15" x14ac:dyDescent="0.3">
      <c r="A336" t="s">
        <v>706</v>
      </c>
      <c r="B336" s="1">
        <v>46270</v>
      </c>
      <c r="C336" t="s">
        <v>707</v>
      </c>
      <c r="D336" t="s">
        <v>48</v>
      </c>
      <c r="E336" t="s">
        <v>27</v>
      </c>
      <c r="F336">
        <v>5998</v>
      </c>
      <c r="G336" t="s">
        <v>19</v>
      </c>
      <c r="H336">
        <v>5998</v>
      </c>
      <c r="I336" t="s">
        <v>48</v>
      </c>
      <c r="J336">
        <v>1</v>
      </c>
      <c r="K336">
        <v>5998</v>
      </c>
      <c r="L336">
        <v>0</v>
      </c>
      <c r="M336">
        <v>0</v>
      </c>
      <c r="N336" t="s">
        <v>20</v>
      </c>
      <c r="O336">
        <v>0</v>
      </c>
    </row>
    <row r="337" spans="1:15" x14ac:dyDescent="0.3">
      <c r="A337" t="s">
        <v>708</v>
      </c>
      <c r="B337" s="1">
        <v>46291</v>
      </c>
      <c r="C337" t="s">
        <v>709</v>
      </c>
      <c r="D337" t="s">
        <v>48</v>
      </c>
      <c r="E337" t="s">
        <v>27</v>
      </c>
      <c r="F337">
        <v>13597</v>
      </c>
      <c r="G337" t="s">
        <v>19</v>
      </c>
      <c r="H337">
        <v>13597</v>
      </c>
      <c r="I337" t="s">
        <v>48</v>
      </c>
      <c r="J337">
        <v>1</v>
      </c>
      <c r="K337">
        <v>13597</v>
      </c>
      <c r="L337">
        <v>0</v>
      </c>
      <c r="M337">
        <v>0</v>
      </c>
      <c r="N337" t="s">
        <v>20</v>
      </c>
      <c r="O337">
        <v>0</v>
      </c>
    </row>
    <row r="338" spans="1:15" x14ac:dyDescent="0.3">
      <c r="A338" t="s">
        <v>710</v>
      </c>
      <c r="B338" s="1">
        <v>46280</v>
      </c>
      <c r="C338" t="s">
        <v>711</v>
      </c>
      <c r="D338" t="s">
        <v>48</v>
      </c>
      <c r="E338" t="s">
        <v>27</v>
      </c>
      <c r="F338">
        <v>4498</v>
      </c>
      <c r="G338" t="s">
        <v>19</v>
      </c>
      <c r="H338">
        <v>4498</v>
      </c>
      <c r="I338" t="s">
        <v>48</v>
      </c>
      <c r="J338">
        <v>1</v>
      </c>
      <c r="K338">
        <v>4498</v>
      </c>
      <c r="L338">
        <v>0</v>
      </c>
      <c r="M338">
        <v>0</v>
      </c>
      <c r="N338" t="s">
        <v>20</v>
      </c>
      <c r="O338">
        <v>0</v>
      </c>
    </row>
    <row r="339" spans="1:15" x14ac:dyDescent="0.3">
      <c r="A339" t="s">
        <v>712</v>
      </c>
      <c r="B339" s="1">
        <v>46294</v>
      </c>
      <c r="C339" t="s">
        <v>713</v>
      </c>
      <c r="D339" t="s">
        <v>34</v>
      </c>
      <c r="E339" t="s">
        <v>18</v>
      </c>
      <c r="F339">
        <v>3098</v>
      </c>
      <c r="G339" t="s">
        <v>19</v>
      </c>
      <c r="H339">
        <v>3098</v>
      </c>
      <c r="I339" t="s">
        <v>34</v>
      </c>
      <c r="J339">
        <v>1</v>
      </c>
      <c r="K339">
        <v>3098</v>
      </c>
      <c r="L339">
        <v>0</v>
      </c>
      <c r="M339">
        <v>0</v>
      </c>
      <c r="N339" t="s">
        <v>20</v>
      </c>
      <c r="O339">
        <v>0</v>
      </c>
    </row>
    <row r="340" spans="1:15" x14ac:dyDescent="0.3">
      <c r="A340" t="s">
        <v>714</v>
      </c>
      <c r="B340" s="1">
        <v>46269</v>
      </c>
      <c r="C340" t="s">
        <v>715</v>
      </c>
      <c r="D340" t="s">
        <v>75</v>
      </c>
      <c r="E340" t="s">
        <v>54</v>
      </c>
      <c r="F340">
        <v>6597</v>
      </c>
      <c r="G340" t="s">
        <v>19</v>
      </c>
      <c r="H340">
        <v>6597</v>
      </c>
      <c r="I340" t="s">
        <v>75</v>
      </c>
      <c r="J340">
        <v>1</v>
      </c>
      <c r="K340">
        <v>6597</v>
      </c>
      <c r="L340">
        <v>0</v>
      </c>
      <c r="M340">
        <v>0</v>
      </c>
      <c r="N340" t="s">
        <v>20</v>
      </c>
      <c r="O340">
        <v>0</v>
      </c>
    </row>
    <row r="341" spans="1:15" x14ac:dyDescent="0.3">
      <c r="A341" t="s">
        <v>716</v>
      </c>
      <c r="B341" s="1">
        <v>46280</v>
      </c>
      <c r="C341" t="s">
        <v>717</v>
      </c>
      <c r="D341" t="s">
        <v>34</v>
      </c>
      <c r="E341" t="s">
        <v>27</v>
      </c>
      <c r="F341">
        <v>1799</v>
      </c>
      <c r="G341" t="s">
        <v>19</v>
      </c>
      <c r="H341">
        <v>1799</v>
      </c>
      <c r="I341" t="s">
        <v>34</v>
      </c>
      <c r="J341">
        <v>1</v>
      </c>
      <c r="K341">
        <v>1799</v>
      </c>
      <c r="L341">
        <v>0</v>
      </c>
      <c r="M341">
        <v>0</v>
      </c>
      <c r="N341" t="s">
        <v>20</v>
      </c>
      <c r="O341">
        <v>0</v>
      </c>
    </row>
    <row r="342" spans="1:15" x14ac:dyDescent="0.3">
      <c r="A342" t="s">
        <v>718</v>
      </c>
      <c r="B342" s="1">
        <v>46287</v>
      </c>
      <c r="C342" t="s">
        <v>719</v>
      </c>
      <c r="D342" t="s">
        <v>23</v>
      </c>
      <c r="E342" t="s">
        <v>18</v>
      </c>
      <c r="F342">
        <v>3499</v>
      </c>
      <c r="G342" t="s">
        <v>19</v>
      </c>
      <c r="H342">
        <v>3499</v>
      </c>
      <c r="I342" t="s">
        <v>23</v>
      </c>
      <c r="J342">
        <v>1</v>
      </c>
      <c r="K342">
        <v>3499</v>
      </c>
      <c r="L342">
        <v>0</v>
      </c>
      <c r="M342">
        <v>0</v>
      </c>
      <c r="N342" t="s">
        <v>20</v>
      </c>
      <c r="O342">
        <v>0</v>
      </c>
    </row>
    <row r="343" spans="1:15" x14ac:dyDescent="0.3">
      <c r="A343" t="s">
        <v>720</v>
      </c>
      <c r="B343" s="1">
        <v>46284</v>
      </c>
      <c r="C343" t="s">
        <v>721</v>
      </c>
      <c r="D343" t="s">
        <v>75</v>
      </c>
      <c r="E343" t="s">
        <v>27</v>
      </c>
      <c r="F343">
        <v>299</v>
      </c>
      <c r="G343" t="s">
        <v>19</v>
      </c>
      <c r="H343">
        <v>299</v>
      </c>
      <c r="I343" t="s">
        <v>75</v>
      </c>
      <c r="J343">
        <v>1</v>
      </c>
      <c r="K343">
        <v>299</v>
      </c>
      <c r="L343">
        <v>0</v>
      </c>
      <c r="M343">
        <v>0</v>
      </c>
      <c r="N343" t="s">
        <v>20</v>
      </c>
      <c r="O343">
        <v>0</v>
      </c>
    </row>
    <row r="344" spans="1:15" x14ac:dyDescent="0.3">
      <c r="A344" t="s">
        <v>722</v>
      </c>
      <c r="B344" s="1">
        <v>46295</v>
      </c>
      <c r="C344" t="s">
        <v>723</v>
      </c>
      <c r="D344" t="s">
        <v>26</v>
      </c>
      <c r="E344" t="s">
        <v>18</v>
      </c>
      <c r="F344">
        <v>1499</v>
      </c>
      <c r="G344" t="s">
        <v>19</v>
      </c>
      <c r="H344">
        <v>1499</v>
      </c>
      <c r="I344" t="s">
        <v>26</v>
      </c>
      <c r="J344">
        <v>1</v>
      </c>
      <c r="K344">
        <v>1499</v>
      </c>
      <c r="L344">
        <v>0</v>
      </c>
      <c r="M344">
        <v>0</v>
      </c>
      <c r="N344" t="s">
        <v>20</v>
      </c>
      <c r="O344">
        <v>0</v>
      </c>
    </row>
    <row r="345" spans="1:15" x14ac:dyDescent="0.3">
      <c r="A345" t="s">
        <v>724</v>
      </c>
      <c r="B345" s="1">
        <v>46277</v>
      </c>
      <c r="C345" t="s">
        <v>725</v>
      </c>
      <c r="D345" t="s">
        <v>48</v>
      </c>
      <c r="E345" t="s">
        <v>18</v>
      </c>
      <c r="F345">
        <v>9498</v>
      </c>
      <c r="G345" t="s">
        <v>115</v>
      </c>
      <c r="H345">
        <v>9498</v>
      </c>
      <c r="I345" t="s">
        <v>48</v>
      </c>
      <c r="J345">
        <v>0</v>
      </c>
      <c r="K345">
        <v>0</v>
      </c>
      <c r="L345">
        <v>0</v>
      </c>
      <c r="M345">
        <v>0</v>
      </c>
      <c r="N345" t="s">
        <v>20</v>
      </c>
      <c r="O345">
        <v>0</v>
      </c>
    </row>
    <row r="346" spans="1:15" x14ac:dyDescent="0.3">
      <c r="A346" t="s">
        <v>726</v>
      </c>
      <c r="B346" s="1">
        <v>46270</v>
      </c>
      <c r="C346" t="s">
        <v>727</v>
      </c>
      <c r="D346" t="s">
        <v>61</v>
      </c>
      <c r="E346" t="s">
        <v>18</v>
      </c>
      <c r="F346">
        <v>9347</v>
      </c>
      <c r="G346" t="s">
        <v>19</v>
      </c>
      <c r="H346">
        <v>9347</v>
      </c>
      <c r="I346" t="s">
        <v>61</v>
      </c>
      <c r="J346">
        <v>1</v>
      </c>
      <c r="K346">
        <v>9347</v>
      </c>
      <c r="L346">
        <v>0</v>
      </c>
      <c r="M346">
        <v>0</v>
      </c>
      <c r="N346" t="s">
        <v>20</v>
      </c>
      <c r="O346">
        <v>0</v>
      </c>
    </row>
    <row r="347" spans="1:15" x14ac:dyDescent="0.3">
      <c r="A347" t="s">
        <v>728</v>
      </c>
      <c r="B347" s="1">
        <v>46289</v>
      </c>
      <c r="C347" t="s">
        <v>729</v>
      </c>
      <c r="D347" t="s">
        <v>34</v>
      </c>
      <c r="E347" t="s">
        <v>18</v>
      </c>
      <c r="F347">
        <v>7999</v>
      </c>
      <c r="G347" t="s">
        <v>19</v>
      </c>
      <c r="H347">
        <v>7999</v>
      </c>
      <c r="I347" t="s">
        <v>34</v>
      </c>
      <c r="J347">
        <v>1</v>
      </c>
      <c r="K347">
        <v>7999</v>
      </c>
      <c r="L347">
        <v>0</v>
      </c>
      <c r="M347">
        <v>0</v>
      </c>
      <c r="N347" t="s">
        <v>20</v>
      </c>
      <c r="O347">
        <v>0</v>
      </c>
    </row>
    <row r="348" spans="1:15" x14ac:dyDescent="0.3">
      <c r="A348" t="s">
        <v>730</v>
      </c>
      <c r="B348" s="1">
        <v>46287</v>
      </c>
      <c r="C348" t="s">
        <v>731</v>
      </c>
      <c r="D348" t="s">
        <v>51</v>
      </c>
      <c r="E348" t="s">
        <v>18</v>
      </c>
      <c r="F348">
        <v>4897</v>
      </c>
      <c r="G348" t="s">
        <v>19</v>
      </c>
      <c r="H348">
        <v>4897</v>
      </c>
      <c r="I348" t="s">
        <v>51</v>
      </c>
      <c r="J348">
        <v>1</v>
      </c>
      <c r="K348">
        <v>4897</v>
      </c>
      <c r="L348">
        <v>0</v>
      </c>
      <c r="M348">
        <v>0</v>
      </c>
      <c r="N348" t="s">
        <v>20</v>
      </c>
      <c r="O348">
        <v>0</v>
      </c>
    </row>
    <row r="349" spans="1:15" x14ac:dyDescent="0.3">
      <c r="A349" t="s">
        <v>732</v>
      </c>
      <c r="B349" s="1">
        <v>46270</v>
      </c>
      <c r="C349" t="s">
        <v>733</v>
      </c>
      <c r="D349" t="s">
        <v>75</v>
      </c>
      <c r="E349" t="s">
        <v>27</v>
      </c>
      <c r="F349">
        <v>599</v>
      </c>
      <c r="G349" t="s">
        <v>80</v>
      </c>
      <c r="H349">
        <v>599</v>
      </c>
      <c r="I349" t="s">
        <v>75</v>
      </c>
      <c r="J349">
        <v>0</v>
      </c>
      <c r="K349">
        <v>0</v>
      </c>
      <c r="L349">
        <v>0</v>
      </c>
      <c r="M349">
        <v>0</v>
      </c>
      <c r="N349" t="s">
        <v>20</v>
      </c>
      <c r="O349">
        <v>0</v>
      </c>
    </row>
    <row r="350" spans="1:15" x14ac:dyDescent="0.3">
      <c r="A350" t="s">
        <v>734</v>
      </c>
      <c r="B350" s="1">
        <v>46291</v>
      </c>
      <c r="C350" t="s">
        <v>735</v>
      </c>
      <c r="D350" t="s">
        <v>23</v>
      </c>
      <c r="E350" t="s">
        <v>54</v>
      </c>
      <c r="F350">
        <v>8797</v>
      </c>
      <c r="G350" t="s">
        <v>80</v>
      </c>
      <c r="H350">
        <v>8797</v>
      </c>
      <c r="I350" t="s">
        <v>23</v>
      </c>
      <c r="J350">
        <v>1</v>
      </c>
      <c r="K350">
        <v>8797</v>
      </c>
      <c r="L350">
        <v>0</v>
      </c>
      <c r="M350">
        <v>0</v>
      </c>
      <c r="N350" t="s">
        <v>736</v>
      </c>
      <c r="O350">
        <v>8797</v>
      </c>
    </row>
    <row r="351" spans="1:15" x14ac:dyDescent="0.3">
      <c r="A351" t="s">
        <v>737</v>
      </c>
      <c r="B351" s="1">
        <v>46268</v>
      </c>
      <c r="C351" t="s">
        <v>738</v>
      </c>
      <c r="D351" t="s">
        <v>23</v>
      </c>
      <c r="E351" t="s">
        <v>27</v>
      </c>
      <c r="F351">
        <v>2499</v>
      </c>
      <c r="G351" t="s">
        <v>19</v>
      </c>
      <c r="H351">
        <v>2499</v>
      </c>
      <c r="I351" t="s">
        <v>23</v>
      </c>
      <c r="J351">
        <v>1</v>
      </c>
      <c r="K351">
        <v>2499</v>
      </c>
      <c r="L351">
        <v>0</v>
      </c>
      <c r="M351">
        <v>0</v>
      </c>
      <c r="N351" t="s">
        <v>20</v>
      </c>
      <c r="O351">
        <v>0</v>
      </c>
    </row>
    <row r="352" spans="1:15" x14ac:dyDescent="0.3">
      <c r="A352" t="s">
        <v>739</v>
      </c>
      <c r="B352" s="1">
        <v>46289</v>
      </c>
      <c r="C352" t="s">
        <v>740</v>
      </c>
      <c r="D352" t="s">
        <v>61</v>
      </c>
      <c r="E352" t="s">
        <v>18</v>
      </c>
      <c r="F352">
        <v>1299</v>
      </c>
      <c r="G352" t="s">
        <v>19</v>
      </c>
      <c r="H352">
        <v>1299</v>
      </c>
      <c r="I352" t="s">
        <v>61</v>
      </c>
      <c r="J352">
        <v>1</v>
      </c>
      <c r="K352">
        <v>1299</v>
      </c>
      <c r="L352">
        <v>0</v>
      </c>
      <c r="M352">
        <v>0</v>
      </c>
      <c r="N352" t="s">
        <v>20</v>
      </c>
      <c r="O352">
        <v>0</v>
      </c>
    </row>
    <row r="353" spans="1:15" x14ac:dyDescent="0.3">
      <c r="A353" t="s">
        <v>741</v>
      </c>
      <c r="B353" s="1">
        <v>46282</v>
      </c>
      <c r="C353" t="s">
        <v>742</v>
      </c>
      <c r="D353" t="s">
        <v>37</v>
      </c>
      <c r="E353" t="s">
        <v>27</v>
      </c>
      <c r="F353">
        <v>599</v>
      </c>
      <c r="G353" t="s">
        <v>19</v>
      </c>
      <c r="H353">
        <v>599</v>
      </c>
      <c r="I353" t="s">
        <v>37</v>
      </c>
      <c r="J353">
        <v>1</v>
      </c>
      <c r="K353">
        <v>599</v>
      </c>
      <c r="L353">
        <v>0</v>
      </c>
      <c r="M353">
        <v>0</v>
      </c>
      <c r="N353" t="s">
        <v>20</v>
      </c>
      <c r="O353">
        <v>0</v>
      </c>
    </row>
    <row r="354" spans="1:15" x14ac:dyDescent="0.3">
      <c r="A354" t="s">
        <v>743</v>
      </c>
      <c r="B354" s="1">
        <v>46285</v>
      </c>
      <c r="C354" t="s">
        <v>744</v>
      </c>
      <c r="D354" t="s">
        <v>48</v>
      </c>
      <c r="E354" t="s">
        <v>18</v>
      </c>
      <c r="F354">
        <v>9597</v>
      </c>
      <c r="G354" t="s">
        <v>19</v>
      </c>
      <c r="H354">
        <v>9597</v>
      </c>
      <c r="I354" t="s">
        <v>48</v>
      </c>
      <c r="J354">
        <v>1</v>
      </c>
      <c r="K354">
        <v>9597</v>
      </c>
      <c r="L354">
        <v>0</v>
      </c>
      <c r="M354">
        <v>0</v>
      </c>
      <c r="N354" t="s">
        <v>20</v>
      </c>
      <c r="O354">
        <v>0</v>
      </c>
    </row>
    <row r="355" spans="1:15" x14ac:dyDescent="0.3">
      <c r="A355" t="s">
        <v>745</v>
      </c>
      <c r="B355" s="1">
        <v>46273</v>
      </c>
      <c r="C355" t="s">
        <v>746</v>
      </c>
      <c r="D355" t="s">
        <v>26</v>
      </c>
      <c r="E355" t="s">
        <v>54</v>
      </c>
      <c r="F355">
        <v>1598</v>
      </c>
      <c r="G355" t="s">
        <v>19</v>
      </c>
      <c r="H355">
        <v>1598</v>
      </c>
      <c r="I355" t="s">
        <v>26</v>
      </c>
      <c r="J355">
        <v>1</v>
      </c>
      <c r="K355">
        <v>1598</v>
      </c>
      <c r="L355">
        <v>0</v>
      </c>
      <c r="M355">
        <v>0</v>
      </c>
      <c r="N355" t="s">
        <v>20</v>
      </c>
      <c r="O355">
        <v>0</v>
      </c>
    </row>
    <row r="356" spans="1:15" x14ac:dyDescent="0.3">
      <c r="A356" t="s">
        <v>747</v>
      </c>
      <c r="B356" s="1">
        <v>46283</v>
      </c>
      <c r="C356" t="s">
        <v>748</v>
      </c>
      <c r="E356" t="s">
        <v>27</v>
      </c>
      <c r="F356">
        <v>1298</v>
      </c>
      <c r="G356" t="s">
        <v>80</v>
      </c>
      <c r="H356">
        <v>1298</v>
      </c>
      <c r="I356" t="s">
        <v>194</v>
      </c>
      <c r="J356">
        <v>0</v>
      </c>
      <c r="K356">
        <v>0</v>
      </c>
      <c r="L356">
        <v>0</v>
      </c>
      <c r="M356">
        <v>0</v>
      </c>
      <c r="N356" t="s">
        <v>20</v>
      </c>
      <c r="O356">
        <v>0</v>
      </c>
    </row>
    <row r="357" spans="1:15" x14ac:dyDescent="0.3">
      <c r="A357" t="s">
        <v>749</v>
      </c>
      <c r="B357" s="1">
        <v>46288</v>
      </c>
      <c r="C357" t="s">
        <v>750</v>
      </c>
      <c r="D357" t="s">
        <v>34</v>
      </c>
      <c r="E357" t="s">
        <v>18</v>
      </c>
      <c r="F357">
        <v>1798</v>
      </c>
      <c r="G357" t="s">
        <v>19</v>
      </c>
      <c r="H357">
        <v>1798</v>
      </c>
      <c r="I357" t="s">
        <v>34</v>
      </c>
      <c r="J357">
        <v>1</v>
      </c>
      <c r="K357">
        <v>1798</v>
      </c>
      <c r="L357">
        <v>0</v>
      </c>
      <c r="M357">
        <v>0</v>
      </c>
      <c r="N357" t="s">
        <v>20</v>
      </c>
      <c r="O357">
        <v>0</v>
      </c>
    </row>
    <row r="358" spans="1:15" x14ac:dyDescent="0.3">
      <c r="A358" t="s">
        <v>751</v>
      </c>
      <c r="B358" s="1">
        <v>46273</v>
      </c>
      <c r="C358" t="s">
        <v>752</v>
      </c>
      <c r="D358" t="s">
        <v>75</v>
      </c>
      <c r="E358" t="s">
        <v>18</v>
      </c>
      <c r="F358">
        <v>799</v>
      </c>
      <c r="G358" t="s">
        <v>19</v>
      </c>
      <c r="H358">
        <v>799</v>
      </c>
      <c r="I358" t="s">
        <v>75</v>
      </c>
      <c r="J358">
        <v>1</v>
      </c>
      <c r="K358">
        <v>799</v>
      </c>
      <c r="L358">
        <v>0</v>
      </c>
      <c r="M358">
        <v>0</v>
      </c>
      <c r="N358" t="s">
        <v>20</v>
      </c>
      <c r="O358">
        <v>0</v>
      </c>
    </row>
    <row r="359" spans="1:15" x14ac:dyDescent="0.3">
      <c r="A359" t="s">
        <v>753</v>
      </c>
      <c r="B359" s="1">
        <v>46283</v>
      </c>
      <c r="C359" t="s">
        <v>754</v>
      </c>
      <c r="D359" t="s">
        <v>23</v>
      </c>
      <c r="E359" t="s">
        <v>18</v>
      </c>
      <c r="F359">
        <v>3098</v>
      </c>
      <c r="G359" t="s">
        <v>19</v>
      </c>
      <c r="H359">
        <v>3098</v>
      </c>
      <c r="I359" t="s">
        <v>23</v>
      </c>
      <c r="J359">
        <v>1</v>
      </c>
      <c r="K359">
        <v>3098</v>
      </c>
      <c r="L359">
        <v>0</v>
      </c>
      <c r="M359">
        <v>0</v>
      </c>
      <c r="N359" t="s">
        <v>20</v>
      </c>
      <c r="O359">
        <v>0</v>
      </c>
    </row>
    <row r="360" spans="1:15" x14ac:dyDescent="0.3">
      <c r="A360" t="s">
        <v>755</v>
      </c>
      <c r="B360" s="1">
        <v>46276</v>
      </c>
      <c r="C360" t="s">
        <v>756</v>
      </c>
      <c r="D360" t="s">
        <v>75</v>
      </c>
      <c r="E360" t="s">
        <v>18</v>
      </c>
      <c r="F360">
        <v>9847</v>
      </c>
      <c r="G360" t="s">
        <v>19</v>
      </c>
      <c r="H360">
        <v>9847</v>
      </c>
      <c r="I360" t="s">
        <v>75</v>
      </c>
      <c r="J360">
        <v>1</v>
      </c>
      <c r="K360">
        <v>9847</v>
      </c>
      <c r="L360">
        <v>0</v>
      </c>
      <c r="M360">
        <v>0</v>
      </c>
      <c r="N360" t="s">
        <v>20</v>
      </c>
      <c r="O360">
        <v>0</v>
      </c>
    </row>
    <row r="361" spans="1:15" x14ac:dyDescent="0.3">
      <c r="A361" t="s">
        <v>757</v>
      </c>
      <c r="B361" s="1">
        <v>46274</v>
      </c>
      <c r="C361" t="s">
        <v>758</v>
      </c>
      <c r="D361" t="s">
        <v>37</v>
      </c>
      <c r="E361" t="s">
        <v>43</v>
      </c>
      <c r="F361">
        <v>5498</v>
      </c>
      <c r="G361" t="s">
        <v>19</v>
      </c>
      <c r="H361">
        <v>5498</v>
      </c>
      <c r="I361" t="s">
        <v>37</v>
      </c>
      <c r="J361">
        <v>1</v>
      </c>
      <c r="K361">
        <v>5498</v>
      </c>
      <c r="L361">
        <v>0</v>
      </c>
      <c r="M361">
        <v>0</v>
      </c>
      <c r="N361" t="s">
        <v>20</v>
      </c>
      <c r="O361">
        <v>0</v>
      </c>
    </row>
    <row r="362" spans="1:15" x14ac:dyDescent="0.3">
      <c r="A362" t="s">
        <v>759</v>
      </c>
      <c r="B362" s="1">
        <v>46289</v>
      </c>
      <c r="C362" t="s">
        <v>760</v>
      </c>
      <c r="D362" t="s">
        <v>75</v>
      </c>
      <c r="E362" t="s">
        <v>54</v>
      </c>
      <c r="F362">
        <v>3897</v>
      </c>
      <c r="G362" t="s">
        <v>19</v>
      </c>
      <c r="H362">
        <v>3897</v>
      </c>
      <c r="I362" t="s">
        <v>75</v>
      </c>
      <c r="J362">
        <v>1</v>
      </c>
      <c r="K362">
        <v>3897</v>
      </c>
      <c r="L362">
        <v>0</v>
      </c>
      <c r="M362">
        <v>0</v>
      </c>
      <c r="N362" t="s">
        <v>20</v>
      </c>
      <c r="O362">
        <v>0</v>
      </c>
    </row>
    <row r="363" spans="1:15" x14ac:dyDescent="0.3">
      <c r="A363" t="s">
        <v>761</v>
      </c>
      <c r="B363" s="1">
        <v>46272</v>
      </c>
      <c r="C363" t="s">
        <v>762</v>
      </c>
      <c r="D363" t="s">
        <v>23</v>
      </c>
      <c r="E363" t="s">
        <v>54</v>
      </c>
      <c r="F363">
        <v>3499</v>
      </c>
      <c r="G363" t="s">
        <v>19</v>
      </c>
      <c r="H363">
        <v>3499</v>
      </c>
      <c r="I363" t="s">
        <v>23</v>
      </c>
      <c r="J363">
        <v>1</v>
      </c>
      <c r="K363">
        <v>3499</v>
      </c>
      <c r="L363">
        <v>0</v>
      </c>
      <c r="M363">
        <v>0</v>
      </c>
      <c r="N363" t="s">
        <v>20</v>
      </c>
      <c r="O363">
        <v>0</v>
      </c>
    </row>
    <row r="364" spans="1:15" x14ac:dyDescent="0.3">
      <c r="A364" t="s">
        <v>763</v>
      </c>
      <c r="B364" s="1">
        <v>46288</v>
      </c>
      <c r="C364" t="s">
        <v>764</v>
      </c>
      <c r="D364" t="s">
        <v>42</v>
      </c>
      <c r="E364" t="s">
        <v>18</v>
      </c>
      <c r="F364">
        <v>4098</v>
      </c>
      <c r="G364" t="s">
        <v>19</v>
      </c>
      <c r="H364">
        <v>4098</v>
      </c>
      <c r="I364" t="s">
        <v>42</v>
      </c>
      <c r="J364">
        <v>1</v>
      </c>
      <c r="K364">
        <v>4098</v>
      </c>
      <c r="L364">
        <v>0</v>
      </c>
      <c r="M364">
        <v>0</v>
      </c>
      <c r="N364" t="s">
        <v>20</v>
      </c>
      <c r="O364">
        <v>0</v>
      </c>
    </row>
    <row r="365" spans="1:15" x14ac:dyDescent="0.3">
      <c r="A365" t="s">
        <v>765</v>
      </c>
      <c r="B365" s="1">
        <v>46278</v>
      </c>
      <c r="C365" t="s">
        <v>766</v>
      </c>
      <c r="D365" t="s">
        <v>34</v>
      </c>
      <c r="E365" t="s">
        <v>18</v>
      </c>
      <c r="F365">
        <v>4798</v>
      </c>
      <c r="G365" t="s">
        <v>19</v>
      </c>
      <c r="H365">
        <v>4798</v>
      </c>
      <c r="I365" t="s">
        <v>34</v>
      </c>
      <c r="J365">
        <v>1</v>
      </c>
      <c r="K365">
        <v>4798</v>
      </c>
      <c r="L365">
        <v>0</v>
      </c>
      <c r="M365">
        <v>0</v>
      </c>
      <c r="N365" t="s">
        <v>20</v>
      </c>
      <c r="O365">
        <v>0</v>
      </c>
    </row>
    <row r="366" spans="1:15" x14ac:dyDescent="0.3">
      <c r="A366" t="s">
        <v>767</v>
      </c>
      <c r="B366" s="1">
        <v>46280</v>
      </c>
      <c r="C366" t="s">
        <v>768</v>
      </c>
      <c r="D366" t="s">
        <v>23</v>
      </c>
      <c r="E366" t="s">
        <v>18</v>
      </c>
      <c r="F366">
        <v>4999</v>
      </c>
      <c r="G366" t="s">
        <v>66</v>
      </c>
      <c r="H366">
        <v>4999</v>
      </c>
      <c r="I366" t="s">
        <v>23</v>
      </c>
      <c r="J366">
        <v>1</v>
      </c>
      <c r="K366">
        <v>4999</v>
      </c>
      <c r="L366">
        <v>1</v>
      </c>
      <c r="M366">
        <v>4999</v>
      </c>
      <c r="N366" t="s">
        <v>20</v>
      </c>
      <c r="O366">
        <v>0</v>
      </c>
    </row>
    <row r="367" spans="1:15" x14ac:dyDescent="0.3">
      <c r="A367" t="s">
        <v>769</v>
      </c>
      <c r="B367" s="1">
        <v>46277</v>
      </c>
      <c r="C367" t="s">
        <v>770</v>
      </c>
      <c r="D367" t="s">
        <v>75</v>
      </c>
      <c r="E367" t="s">
        <v>43</v>
      </c>
      <c r="F367">
        <v>1299</v>
      </c>
      <c r="G367" t="s">
        <v>19</v>
      </c>
      <c r="H367">
        <v>1299</v>
      </c>
      <c r="I367" t="s">
        <v>75</v>
      </c>
      <c r="J367">
        <v>1</v>
      </c>
      <c r="K367">
        <v>1299</v>
      </c>
      <c r="L367">
        <v>0</v>
      </c>
      <c r="M367">
        <v>0</v>
      </c>
      <c r="N367" t="s">
        <v>20</v>
      </c>
      <c r="O367">
        <v>0</v>
      </c>
    </row>
    <row r="368" spans="1:15" x14ac:dyDescent="0.3">
      <c r="A368" t="s">
        <v>771</v>
      </c>
      <c r="B368" s="1">
        <v>46274</v>
      </c>
      <c r="C368" t="s">
        <v>772</v>
      </c>
      <c r="D368" t="s">
        <v>51</v>
      </c>
      <c r="E368" t="s">
        <v>18</v>
      </c>
      <c r="F368">
        <v>4998</v>
      </c>
      <c r="G368" t="s">
        <v>19</v>
      </c>
      <c r="H368">
        <v>4998</v>
      </c>
      <c r="I368" t="s">
        <v>51</v>
      </c>
      <c r="J368">
        <v>1</v>
      </c>
      <c r="K368">
        <v>4998</v>
      </c>
      <c r="L368">
        <v>0</v>
      </c>
      <c r="M368">
        <v>0</v>
      </c>
      <c r="N368" t="s">
        <v>20</v>
      </c>
      <c r="O368">
        <v>0</v>
      </c>
    </row>
    <row r="369" spans="1:15" x14ac:dyDescent="0.3">
      <c r="A369" t="s">
        <v>773</v>
      </c>
      <c r="B369" s="1">
        <v>46273</v>
      </c>
      <c r="C369" t="s">
        <v>774</v>
      </c>
      <c r="D369" t="s">
        <v>51</v>
      </c>
      <c r="E369" t="s">
        <v>27</v>
      </c>
      <c r="F369">
        <v>10498</v>
      </c>
      <c r="G369" t="s">
        <v>19</v>
      </c>
      <c r="H369">
        <v>10498</v>
      </c>
      <c r="I369" t="s">
        <v>51</v>
      </c>
      <c r="J369">
        <v>1</v>
      </c>
      <c r="K369">
        <v>10498</v>
      </c>
      <c r="L369">
        <v>0</v>
      </c>
      <c r="M369">
        <v>0</v>
      </c>
      <c r="N369" t="s">
        <v>20</v>
      </c>
      <c r="O369">
        <v>0</v>
      </c>
    </row>
    <row r="370" spans="1:15" x14ac:dyDescent="0.3">
      <c r="A370" t="s">
        <v>775</v>
      </c>
      <c r="B370" s="1">
        <v>46274</v>
      </c>
      <c r="C370" t="s">
        <v>776</v>
      </c>
      <c r="E370" t="s">
        <v>18</v>
      </c>
      <c r="F370">
        <v>6498</v>
      </c>
      <c r="G370" t="s">
        <v>19</v>
      </c>
      <c r="H370">
        <v>6498</v>
      </c>
      <c r="I370" t="s">
        <v>194</v>
      </c>
      <c r="J370">
        <v>1</v>
      </c>
      <c r="K370">
        <v>6498</v>
      </c>
      <c r="L370">
        <v>0</v>
      </c>
      <c r="M370">
        <v>0</v>
      </c>
      <c r="N370" t="s">
        <v>20</v>
      </c>
      <c r="O370">
        <v>0</v>
      </c>
    </row>
    <row r="371" spans="1:15" x14ac:dyDescent="0.3">
      <c r="A371" t="s">
        <v>777</v>
      </c>
      <c r="B371" s="1">
        <v>46270</v>
      </c>
      <c r="C371" t="s">
        <v>778</v>
      </c>
      <c r="D371" t="s">
        <v>75</v>
      </c>
      <c r="E371" t="s">
        <v>18</v>
      </c>
      <c r="F371">
        <v>3797</v>
      </c>
      <c r="G371" t="s">
        <v>115</v>
      </c>
      <c r="H371">
        <v>3797</v>
      </c>
      <c r="I371" t="s">
        <v>75</v>
      </c>
      <c r="J371">
        <v>0</v>
      </c>
      <c r="K371">
        <v>0</v>
      </c>
      <c r="L371">
        <v>0</v>
      </c>
      <c r="M371">
        <v>0</v>
      </c>
      <c r="N371" t="s">
        <v>20</v>
      </c>
      <c r="O371">
        <v>0</v>
      </c>
    </row>
    <row r="372" spans="1:15" x14ac:dyDescent="0.3">
      <c r="A372" t="s">
        <v>779</v>
      </c>
      <c r="B372" s="1">
        <v>46282</v>
      </c>
      <c r="C372" t="s">
        <v>780</v>
      </c>
      <c r="D372" t="s">
        <v>75</v>
      </c>
      <c r="E372" t="s">
        <v>54</v>
      </c>
      <c r="F372" s="2">
        <v>7999</v>
      </c>
      <c r="G372" t="s">
        <v>19</v>
      </c>
      <c r="H372">
        <v>7999</v>
      </c>
      <c r="I372" t="s">
        <v>75</v>
      </c>
      <c r="J372">
        <v>1</v>
      </c>
      <c r="K372">
        <v>7999</v>
      </c>
      <c r="L372">
        <v>0</v>
      </c>
      <c r="M372">
        <v>0</v>
      </c>
      <c r="N372" t="s">
        <v>20</v>
      </c>
      <c r="O372">
        <v>0</v>
      </c>
    </row>
    <row r="373" spans="1:15" x14ac:dyDescent="0.3">
      <c r="A373" t="s">
        <v>781</v>
      </c>
      <c r="B373" s="1">
        <v>46290</v>
      </c>
      <c r="C373" t="s">
        <v>782</v>
      </c>
      <c r="D373" t="s">
        <v>61</v>
      </c>
      <c r="E373" t="s">
        <v>27</v>
      </c>
      <c r="F373">
        <v>1299</v>
      </c>
      <c r="G373" t="s">
        <v>19</v>
      </c>
      <c r="H373">
        <v>1299</v>
      </c>
      <c r="I373" t="s">
        <v>61</v>
      </c>
      <c r="J373">
        <v>1</v>
      </c>
      <c r="K373">
        <v>1299</v>
      </c>
      <c r="L373">
        <v>0</v>
      </c>
      <c r="M373">
        <v>0</v>
      </c>
      <c r="N373" t="s">
        <v>20</v>
      </c>
      <c r="O373">
        <v>0</v>
      </c>
    </row>
    <row r="374" spans="1:15" x14ac:dyDescent="0.3">
      <c r="A374" t="s">
        <v>783</v>
      </c>
      <c r="B374" s="1">
        <v>46266</v>
      </c>
      <c r="C374" t="s">
        <v>784</v>
      </c>
      <c r="D374" t="s">
        <v>37</v>
      </c>
      <c r="E374" t="s">
        <v>18</v>
      </c>
      <c r="F374">
        <v>1799</v>
      </c>
      <c r="G374" t="s">
        <v>19</v>
      </c>
      <c r="H374">
        <v>1799</v>
      </c>
      <c r="I374" t="s">
        <v>37</v>
      </c>
      <c r="J374">
        <v>1</v>
      </c>
      <c r="K374">
        <v>1799</v>
      </c>
      <c r="L374">
        <v>0</v>
      </c>
      <c r="M374">
        <v>0</v>
      </c>
      <c r="N374" t="s">
        <v>20</v>
      </c>
      <c r="O374">
        <v>0</v>
      </c>
    </row>
    <row r="375" spans="1:15" x14ac:dyDescent="0.3">
      <c r="A375" t="s">
        <v>785</v>
      </c>
      <c r="B375" s="1">
        <v>46295</v>
      </c>
      <c r="C375" t="s">
        <v>786</v>
      </c>
      <c r="D375" t="s">
        <v>75</v>
      </c>
      <c r="E375" t="s">
        <v>18</v>
      </c>
      <c r="F375">
        <v>4498</v>
      </c>
      <c r="G375" t="s">
        <v>19</v>
      </c>
      <c r="H375">
        <v>4498</v>
      </c>
      <c r="I375" t="s">
        <v>75</v>
      </c>
      <c r="J375">
        <v>1</v>
      </c>
      <c r="K375">
        <v>4498</v>
      </c>
      <c r="L375">
        <v>0</v>
      </c>
      <c r="M375">
        <v>0</v>
      </c>
      <c r="N375" t="s">
        <v>20</v>
      </c>
      <c r="O375">
        <v>0</v>
      </c>
    </row>
    <row r="376" spans="1:15" x14ac:dyDescent="0.3">
      <c r="A376" t="s">
        <v>787</v>
      </c>
      <c r="B376" s="1">
        <v>46266</v>
      </c>
      <c r="C376" t="s">
        <v>788</v>
      </c>
      <c r="D376" t="s">
        <v>26</v>
      </c>
      <c r="E376" t="s">
        <v>18</v>
      </c>
      <c r="F376">
        <v>4298</v>
      </c>
      <c r="G376" t="s">
        <v>19</v>
      </c>
      <c r="H376">
        <v>4298</v>
      </c>
      <c r="I376" t="s">
        <v>26</v>
      </c>
      <c r="J376">
        <v>1</v>
      </c>
      <c r="K376">
        <v>4298</v>
      </c>
      <c r="L376">
        <v>0</v>
      </c>
      <c r="M376">
        <v>0</v>
      </c>
      <c r="N376" t="s">
        <v>20</v>
      </c>
      <c r="O376">
        <v>0</v>
      </c>
    </row>
    <row r="377" spans="1:15" x14ac:dyDescent="0.3">
      <c r="A377" t="s">
        <v>789</v>
      </c>
      <c r="B377" s="1">
        <v>46291</v>
      </c>
      <c r="C377" t="s">
        <v>790</v>
      </c>
      <c r="D377" t="s">
        <v>23</v>
      </c>
      <c r="E377" t="s">
        <v>18</v>
      </c>
      <c r="F377">
        <v>349</v>
      </c>
      <c r="G377" t="s">
        <v>115</v>
      </c>
      <c r="H377">
        <v>349</v>
      </c>
      <c r="I377" t="s">
        <v>23</v>
      </c>
      <c r="J377">
        <v>0</v>
      </c>
      <c r="K377">
        <v>0</v>
      </c>
      <c r="L377">
        <v>0</v>
      </c>
      <c r="M377">
        <v>0</v>
      </c>
      <c r="N377" t="s">
        <v>20</v>
      </c>
      <c r="O377">
        <v>0</v>
      </c>
    </row>
    <row r="378" spans="1:15" x14ac:dyDescent="0.3">
      <c r="A378" t="s">
        <v>791</v>
      </c>
      <c r="B378" s="1">
        <v>46285</v>
      </c>
      <c r="C378" t="s">
        <v>792</v>
      </c>
      <c r="D378" t="s">
        <v>51</v>
      </c>
      <c r="E378" t="s">
        <v>27</v>
      </c>
      <c r="F378" s="2">
        <v>8798</v>
      </c>
      <c r="G378" t="s">
        <v>19</v>
      </c>
      <c r="H378">
        <v>8798</v>
      </c>
      <c r="I378" t="s">
        <v>51</v>
      </c>
      <c r="J378">
        <v>1</v>
      </c>
      <c r="K378">
        <v>8798</v>
      </c>
      <c r="L378">
        <v>0</v>
      </c>
      <c r="M378">
        <v>0</v>
      </c>
      <c r="N378" t="s">
        <v>20</v>
      </c>
      <c r="O378">
        <v>0</v>
      </c>
    </row>
    <row r="379" spans="1:15" x14ac:dyDescent="0.3">
      <c r="A379" t="s">
        <v>793</v>
      </c>
      <c r="B379" s="1">
        <v>46278</v>
      </c>
      <c r="C379" t="s">
        <v>794</v>
      </c>
      <c r="D379" t="s">
        <v>17</v>
      </c>
      <c r="E379" t="s">
        <v>18</v>
      </c>
      <c r="F379">
        <v>3098</v>
      </c>
      <c r="G379" t="s">
        <v>66</v>
      </c>
      <c r="H379">
        <v>3098</v>
      </c>
      <c r="I379" t="s">
        <v>17</v>
      </c>
      <c r="J379">
        <v>1</v>
      </c>
      <c r="K379">
        <v>3098</v>
      </c>
      <c r="L379">
        <v>1</v>
      </c>
      <c r="M379">
        <v>3098</v>
      </c>
      <c r="N379" t="s">
        <v>20</v>
      </c>
      <c r="O379">
        <v>0</v>
      </c>
    </row>
    <row r="380" spans="1:15" x14ac:dyDescent="0.3">
      <c r="A380" t="s">
        <v>795</v>
      </c>
      <c r="B380" s="1">
        <v>46286</v>
      </c>
      <c r="C380" t="s">
        <v>796</v>
      </c>
      <c r="D380" t="s">
        <v>75</v>
      </c>
      <c r="E380" t="s">
        <v>18</v>
      </c>
      <c r="F380">
        <v>5647</v>
      </c>
      <c r="G380" t="s">
        <v>19</v>
      </c>
      <c r="H380">
        <v>5647</v>
      </c>
      <c r="I380" t="s">
        <v>75</v>
      </c>
      <c r="J380">
        <v>1</v>
      </c>
      <c r="K380">
        <v>5647</v>
      </c>
      <c r="L380">
        <v>0</v>
      </c>
      <c r="M380">
        <v>0</v>
      </c>
      <c r="N380" t="s">
        <v>20</v>
      </c>
      <c r="O380">
        <v>0</v>
      </c>
    </row>
    <row r="381" spans="1:15" x14ac:dyDescent="0.3">
      <c r="A381" t="s">
        <v>797</v>
      </c>
      <c r="B381" s="1">
        <v>46286</v>
      </c>
      <c r="C381" t="s">
        <v>798</v>
      </c>
      <c r="D381" t="s">
        <v>51</v>
      </c>
      <c r="E381" t="s">
        <v>18</v>
      </c>
      <c r="F381">
        <v>3499</v>
      </c>
      <c r="G381" t="s">
        <v>19</v>
      </c>
      <c r="H381">
        <v>3499</v>
      </c>
      <c r="I381" t="s">
        <v>51</v>
      </c>
      <c r="J381">
        <v>1</v>
      </c>
      <c r="K381">
        <v>3499</v>
      </c>
      <c r="L381">
        <v>0</v>
      </c>
      <c r="M381">
        <v>0</v>
      </c>
      <c r="N381" t="s">
        <v>20</v>
      </c>
      <c r="O381">
        <v>0</v>
      </c>
    </row>
    <row r="382" spans="1:15" x14ac:dyDescent="0.3">
      <c r="A382" t="s">
        <v>799</v>
      </c>
      <c r="B382" s="1">
        <v>46284</v>
      </c>
      <c r="C382" t="s">
        <v>800</v>
      </c>
      <c r="D382" t="s">
        <v>34</v>
      </c>
      <c r="E382" t="s">
        <v>18</v>
      </c>
      <c r="F382">
        <v>1799</v>
      </c>
      <c r="G382" t="s">
        <v>115</v>
      </c>
      <c r="H382">
        <v>1799</v>
      </c>
      <c r="I382" t="s">
        <v>34</v>
      </c>
      <c r="J382">
        <v>0</v>
      </c>
      <c r="K382">
        <v>0</v>
      </c>
      <c r="L382">
        <v>0</v>
      </c>
      <c r="M382">
        <v>0</v>
      </c>
      <c r="N382" t="s">
        <v>20</v>
      </c>
      <c r="O382">
        <v>0</v>
      </c>
    </row>
    <row r="383" spans="1:15" x14ac:dyDescent="0.3">
      <c r="A383" t="s">
        <v>801</v>
      </c>
      <c r="B383" s="1">
        <v>46274</v>
      </c>
      <c r="C383" t="s">
        <v>802</v>
      </c>
      <c r="D383" t="s">
        <v>37</v>
      </c>
      <c r="E383" t="s">
        <v>18</v>
      </c>
      <c r="F383">
        <v>349</v>
      </c>
      <c r="G383" t="s">
        <v>19</v>
      </c>
      <c r="H383">
        <v>349</v>
      </c>
      <c r="I383" t="s">
        <v>37</v>
      </c>
      <c r="J383">
        <v>1</v>
      </c>
      <c r="K383">
        <v>349</v>
      </c>
      <c r="L383">
        <v>0</v>
      </c>
      <c r="M383">
        <v>0</v>
      </c>
      <c r="N383" t="s">
        <v>20</v>
      </c>
      <c r="O383">
        <v>0</v>
      </c>
    </row>
    <row r="384" spans="1:15" x14ac:dyDescent="0.3">
      <c r="A384" t="s">
        <v>803</v>
      </c>
      <c r="B384" s="1">
        <v>46287</v>
      </c>
      <c r="C384" t="s">
        <v>804</v>
      </c>
      <c r="D384" t="s">
        <v>37</v>
      </c>
      <c r="E384" t="s">
        <v>18</v>
      </c>
      <c r="F384">
        <v>499</v>
      </c>
      <c r="G384" t="s">
        <v>115</v>
      </c>
      <c r="H384">
        <v>499</v>
      </c>
      <c r="I384" t="s">
        <v>37</v>
      </c>
      <c r="J384">
        <v>1</v>
      </c>
      <c r="K384">
        <v>499</v>
      </c>
      <c r="L384">
        <v>0</v>
      </c>
      <c r="M384">
        <v>0</v>
      </c>
      <c r="N384" t="s">
        <v>736</v>
      </c>
      <c r="O384">
        <v>499</v>
      </c>
    </row>
    <row r="385" spans="1:15" x14ac:dyDescent="0.3">
      <c r="A385" t="s">
        <v>805</v>
      </c>
      <c r="B385" s="1">
        <v>46270</v>
      </c>
      <c r="C385" t="s">
        <v>806</v>
      </c>
      <c r="D385" t="s">
        <v>26</v>
      </c>
      <c r="E385" t="s">
        <v>27</v>
      </c>
      <c r="F385">
        <v>9647</v>
      </c>
      <c r="G385" t="s">
        <v>19</v>
      </c>
      <c r="H385">
        <v>9647</v>
      </c>
      <c r="I385" t="s">
        <v>26</v>
      </c>
      <c r="J385">
        <v>1</v>
      </c>
      <c r="K385">
        <v>9647</v>
      </c>
      <c r="L385">
        <v>0</v>
      </c>
      <c r="M385">
        <v>0</v>
      </c>
      <c r="N385" t="s">
        <v>20</v>
      </c>
      <c r="O385">
        <v>0</v>
      </c>
    </row>
    <row r="386" spans="1:15" x14ac:dyDescent="0.3">
      <c r="A386" t="s">
        <v>807</v>
      </c>
      <c r="B386" s="1">
        <v>46287</v>
      </c>
      <c r="C386" t="s">
        <v>808</v>
      </c>
      <c r="D386" t="s">
        <v>48</v>
      </c>
      <c r="E386" t="s">
        <v>18</v>
      </c>
      <c r="F386">
        <v>2298</v>
      </c>
      <c r="G386" t="s">
        <v>19</v>
      </c>
      <c r="H386">
        <v>2298</v>
      </c>
      <c r="I386" t="s">
        <v>48</v>
      </c>
      <c r="J386">
        <v>1</v>
      </c>
      <c r="K386">
        <v>2298</v>
      </c>
      <c r="L386">
        <v>0</v>
      </c>
      <c r="M386">
        <v>0</v>
      </c>
      <c r="N386" t="s">
        <v>20</v>
      </c>
      <c r="O386">
        <v>0</v>
      </c>
    </row>
    <row r="387" spans="1:15" x14ac:dyDescent="0.3">
      <c r="A387" t="s">
        <v>809</v>
      </c>
      <c r="B387" s="1">
        <v>46289</v>
      </c>
      <c r="C387" t="s">
        <v>810</v>
      </c>
      <c r="E387" t="s">
        <v>18</v>
      </c>
      <c r="F387">
        <v>299</v>
      </c>
      <c r="G387" t="s">
        <v>19</v>
      </c>
      <c r="H387">
        <v>299</v>
      </c>
      <c r="I387" t="s">
        <v>194</v>
      </c>
      <c r="J387">
        <v>1</v>
      </c>
      <c r="K387">
        <v>299</v>
      </c>
      <c r="L387">
        <v>0</v>
      </c>
      <c r="M387">
        <v>0</v>
      </c>
      <c r="N387" t="s">
        <v>20</v>
      </c>
      <c r="O387">
        <v>0</v>
      </c>
    </row>
    <row r="388" spans="1:15" x14ac:dyDescent="0.3">
      <c r="A388" t="s">
        <v>811</v>
      </c>
      <c r="B388" s="1">
        <v>46285</v>
      </c>
      <c r="C388" t="s">
        <v>812</v>
      </c>
      <c r="D388" t="s">
        <v>42</v>
      </c>
      <c r="E388" t="s">
        <v>18</v>
      </c>
      <c r="F388">
        <v>3798</v>
      </c>
      <c r="G388" t="s">
        <v>66</v>
      </c>
      <c r="H388">
        <v>3798</v>
      </c>
      <c r="I388" t="s">
        <v>42</v>
      </c>
      <c r="J388">
        <v>1</v>
      </c>
      <c r="K388">
        <v>3798</v>
      </c>
      <c r="L388">
        <v>1</v>
      </c>
      <c r="M388">
        <v>3798</v>
      </c>
      <c r="N388" t="s">
        <v>20</v>
      </c>
      <c r="O388">
        <v>0</v>
      </c>
    </row>
    <row r="389" spans="1:15" x14ac:dyDescent="0.3">
      <c r="A389" t="s">
        <v>813</v>
      </c>
      <c r="B389" s="1">
        <v>46291</v>
      </c>
      <c r="C389" t="s">
        <v>814</v>
      </c>
      <c r="D389" t="s">
        <v>61</v>
      </c>
      <c r="E389" t="s">
        <v>54</v>
      </c>
      <c r="F389">
        <v>2098</v>
      </c>
      <c r="G389" t="s">
        <v>19</v>
      </c>
      <c r="H389">
        <v>2098</v>
      </c>
      <c r="I389" t="s">
        <v>61</v>
      </c>
      <c r="J389">
        <v>1</v>
      </c>
      <c r="K389">
        <v>2098</v>
      </c>
      <c r="L389">
        <v>0</v>
      </c>
      <c r="M389">
        <v>0</v>
      </c>
      <c r="N389" t="s">
        <v>20</v>
      </c>
      <c r="O389">
        <v>0</v>
      </c>
    </row>
    <row r="390" spans="1:15" x14ac:dyDescent="0.3">
      <c r="A390" t="s">
        <v>815</v>
      </c>
      <c r="B390" s="1">
        <v>46287</v>
      </c>
      <c r="C390" t="s">
        <v>816</v>
      </c>
      <c r="D390" t="s">
        <v>17</v>
      </c>
      <c r="E390" t="s">
        <v>27</v>
      </c>
      <c r="F390">
        <v>4298</v>
      </c>
      <c r="G390" t="s">
        <v>19</v>
      </c>
      <c r="H390">
        <v>4298</v>
      </c>
      <c r="I390" t="s">
        <v>17</v>
      </c>
      <c r="J390">
        <v>1</v>
      </c>
      <c r="K390">
        <v>4298</v>
      </c>
      <c r="L390">
        <v>0</v>
      </c>
      <c r="M390">
        <v>0</v>
      </c>
      <c r="N390" t="s">
        <v>20</v>
      </c>
      <c r="O390">
        <v>0</v>
      </c>
    </row>
    <row r="391" spans="1:15" x14ac:dyDescent="0.3">
      <c r="A391" t="s">
        <v>817</v>
      </c>
      <c r="B391" s="1">
        <v>46268</v>
      </c>
      <c r="C391" t="s">
        <v>818</v>
      </c>
      <c r="D391" t="s">
        <v>26</v>
      </c>
      <c r="E391" t="s">
        <v>27</v>
      </c>
      <c r="F391">
        <v>499</v>
      </c>
      <c r="G391" t="s">
        <v>19</v>
      </c>
      <c r="H391">
        <v>499</v>
      </c>
      <c r="I391" t="s">
        <v>26</v>
      </c>
      <c r="J391">
        <v>1</v>
      </c>
      <c r="K391">
        <v>499</v>
      </c>
      <c r="L391">
        <v>0</v>
      </c>
      <c r="M391">
        <v>0</v>
      </c>
      <c r="N391" t="s">
        <v>20</v>
      </c>
      <c r="O391">
        <v>0</v>
      </c>
    </row>
    <row r="392" spans="1:15" x14ac:dyDescent="0.3">
      <c r="A392" t="s">
        <v>819</v>
      </c>
      <c r="B392" s="1">
        <v>46276</v>
      </c>
      <c r="C392" t="s">
        <v>820</v>
      </c>
      <c r="D392" t="s">
        <v>51</v>
      </c>
      <c r="E392" t="s">
        <v>54</v>
      </c>
      <c r="F392">
        <v>349</v>
      </c>
      <c r="G392" t="s">
        <v>19</v>
      </c>
      <c r="H392">
        <v>349</v>
      </c>
      <c r="I392" t="s">
        <v>51</v>
      </c>
      <c r="J392">
        <v>1</v>
      </c>
      <c r="K392">
        <v>349</v>
      </c>
      <c r="L392">
        <v>0</v>
      </c>
      <c r="M392">
        <v>0</v>
      </c>
      <c r="N392" t="s">
        <v>20</v>
      </c>
      <c r="O392">
        <v>0</v>
      </c>
    </row>
    <row r="393" spans="1:15" x14ac:dyDescent="0.3">
      <c r="A393" t="s">
        <v>821</v>
      </c>
      <c r="B393" s="1">
        <v>46290</v>
      </c>
      <c r="C393" t="s">
        <v>822</v>
      </c>
      <c r="D393" t="s">
        <v>48</v>
      </c>
      <c r="E393" t="s">
        <v>18</v>
      </c>
      <c r="F393">
        <v>349</v>
      </c>
      <c r="G393" t="s">
        <v>19</v>
      </c>
      <c r="H393">
        <v>349</v>
      </c>
      <c r="I393" t="s">
        <v>48</v>
      </c>
      <c r="J393">
        <v>1</v>
      </c>
      <c r="K393">
        <v>349</v>
      </c>
      <c r="L393">
        <v>0</v>
      </c>
      <c r="M393">
        <v>0</v>
      </c>
      <c r="N393" t="s">
        <v>20</v>
      </c>
      <c r="O393">
        <v>0</v>
      </c>
    </row>
    <row r="394" spans="1:15" x14ac:dyDescent="0.3">
      <c r="A394" t="s">
        <v>823</v>
      </c>
      <c r="B394" s="1">
        <v>46283</v>
      </c>
      <c r="C394" t="s">
        <v>824</v>
      </c>
      <c r="D394" t="s">
        <v>37</v>
      </c>
      <c r="E394" t="s">
        <v>18</v>
      </c>
      <c r="F394">
        <v>1648</v>
      </c>
      <c r="G394" t="s">
        <v>19</v>
      </c>
      <c r="H394">
        <v>1648</v>
      </c>
      <c r="I394" t="s">
        <v>37</v>
      </c>
      <c r="J394">
        <v>1</v>
      </c>
      <c r="K394">
        <v>1648</v>
      </c>
      <c r="L394">
        <v>0</v>
      </c>
      <c r="M394">
        <v>0</v>
      </c>
      <c r="N394" t="s">
        <v>20</v>
      </c>
      <c r="O394">
        <v>0</v>
      </c>
    </row>
    <row r="395" spans="1:15" x14ac:dyDescent="0.3">
      <c r="A395" t="s">
        <v>825</v>
      </c>
      <c r="B395" s="1">
        <v>46285</v>
      </c>
      <c r="C395" t="s">
        <v>826</v>
      </c>
      <c r="D395" t="s">
        <v>17</v>
      </c>
      <c r="E395" t="s">
        <v>18</v>
      </c>
      <c r="F395">
        <v>7999</v>
      </c>
      <c r="G395" t="s">
        <v>19</v>
      </c>
      <c r="H395">
        <v>7999</v>
      </c>
      <c r="I395" t="s">
        <v>17</v>
      </c>
      <c r="J395">
        <v>1</v>
      </c>
      <c r="K395">
        <v>7999</v>
      </c>
      <c r="L395">
        <v>0</v>
      </c>
      <c r="M395">
        <v>0</v>
      </c>
      <c r="N395" t="s">
        <v>20</v>
      </c>
      <c r="O395">
        <v>0</v>
      </c>
    </row>
    <row r="396" spans="1:15" x14ac:dyDescent="0.3">
      <c r="A396" t="s">
        <v>827</v>
      </c>
      <c r="B396" s="1">
        <v>46289</v>
      </c>
      <c r="C396" t="s">
        <v>828</v>
      </c>
      <c r="D396" t="s">
        <v>61</v>
      </c>
      <c r="E396" t="s">
        <v>27</v>
      </c>
      <c r="F396">
        <v>3098</v>
      </c>
      <c r="G396" t="s">
        <v>19</v>
      </c>
      <c r="H396">
        <v>3098</v>
      </c>
      <c r="I396" t="s">
        <v>61</v>
      </c>
      <c r="J396">
        <v>1</v>
      </c>
      <c r="K396">
        <v>3098</v>
      </c>
      <c r="L396">
        <v>0</v>
      </c>
      <c r="M396">
        <v>0</v>
      </c>
      <c r="N396" t="s">
        <v>20</v>
      </c>
      <c r="O396">
        <v>0</v>
      </c>
    </row>
    <row r="397" spans="1:15" x14ac:dyDescent="0.3">
      <c r="A397" t="s">
        <v>829</v>
      </c>
      <c r="B397" s="1">
        <v>46274</v>
      </c>
      <c r="C397" t="s">
        <v>830</v>
      </c>
      <c r="D397" t="s">
        <v>42</v>
      </c>
      <c r="E397" t="s">
        <v>18</v>
      </c>
      <c r="F397">
        <v>799</v>
      </c>
      <c r="G397" t="s">
        <v>19</v>
      </c>
      <c r="H397">
        <v>799</v>
      </c>
      <c r="I397" t="s">
        <v>42</v>
      </c>
      <c r="J397">
        <v>1</v>
      </c>
      <c r="K397">
        <v>799</v>
      </c>
      <c r="L397">
        <v>0</v>
      </c>
      <c r="M397">
        <v>0</v>
      </c>
      <c r="N397" t="s">
        <v>20</v>
      </c>
      <c r="O397">
        <v>0</v>
      </c>
    </row>
    <row r="398" spans="1:15" x14ac:dyDescent="0.3">
      <c r="A398" t="s">
        <v>831</v>
      </c>
      <c r="B398" s="1">
        <v>46279</v>
      </c>
      <c r="C398" t="s">
        <v>832</v>
      </c>
      <c r="D398" t="s">
        <v>34</v>
      </c>
      <c r="E398" t="s">
        <v>18</v>
      </c>
      <c r="F398">
        <v>1499</v>
      </c>
      <c r="G398" t="s">
        <v>19</v>
      </c>
      <c r="H398">
        <v>1499</v>
      </c>
      <c r="I398" t="s">
        <v>34</v>
      </c>
      <c r="J398">
        <v>1</v>
      </c>
      <c r="K398">
        <v>1499</v>
      </c>
      <c r="L398">
        <v>0</v>
      </c>
      <c r="M398">
        <v>0</v>
      </c>
      <c r="N398" t="s">
        <v>20</v>
      </c>
      <c r="O398">
        <v>0</v>
      </c>
    </row>
    <row r="399" spans="1:15" x14ac:dyDescent="0.3">
      <c r="A399" t="s">
        <v>833</v>
      </c>
      <c r="B399" s="1">
        <v>46285</v>
      </c>
      <c r="C399" t="s">
        <v>834</v>
      </c>
      <c r="D399" t="s">
        <v>51</v>
      </c>
      <c r="E399" t="s">
        <v>18</v>
      </c>
      <c r="F399">
        <v>2098</v>
      </c>
      <c r="G399" t="s">
        <v>19</v>
      </c>
      <c r="H399">
        <v>2098</v>
      </c>
      <c r="I399" t="s">
        <v>51</v>
      </c>
      <c r="J399">
        <v>1</v>
      </c>
      <c r="K399">
        <v>2098</v>
      </c>
      <c r="L399">
        <v>0</v>
      </c>
      <c r="M399">
        <v>0</v>
      </c>
      <c r="N399" t="s">
        <v>20</v>
      </c>
      <c r="O399">
        <v>0</v>
      </c>
    </row>
    <row r="400" spans="1:15" x14ac:dyDescent="0.3">
      <c r="A400" t="s">
        <v>835</v>
      </c>
      <c r="B400" s="1">
        <v>46292</v>
      </c>
      <c r="C400" t="s">
        <v>836</v>
      </c>
      <c r="D400" t="s">
        <v>37</v>
      </c>
      <c r="E400" t="s">
        <v>18</v>
      </c>
      <c r="F400">
        <v>6298</v>
      </c>
      <c r="G400" t="s">
        <v>19</v>
      </c>
      <c r="H400">
        <v>6298</v>
      </c>
      <c r="I400" t="s">
        <v>37</v>
      </c>
      <c r="J400">
        <v>1</v>
      </c>
      <c r="K400">
        <v>6298</v>
      </c>
      <c r="L400">
        <v>0</v>
      </c>
      <c r="M400">
        <v>0</v>
      </c>
      <c r="N400" t="s">
        <v>20</v>
      </c>
      <c r="O400">
        <v>0</v>
      </c>
    </row>
    <row r="401" spans="1:15" x14ac:dyDescent="0.3">
      <c r="A401" t="s">
        <v>837</v>
      </c>
      <c r="B401" s="1">
        <v>46270</v>
      </c>
      <c r="C401" t="s">
        <v>838</v>
      </c>
      <c r="D401" t="s">
        <v>51</v>
      </c>
      <c r="E401" t="s">
        <v>27</v>
      </c>
      <c r="F401">
        <v>999</v>
      </c>
      <c r="G401" t="s">
        <v>19</v>
      </c>
      <c r="H401">
        <v>999</v>
      </c>
      <c r="I401" t="s">
        <v>51</v>
      </c>
      <c r="J401">
        <v>1</v>
      </c>
      <c r="K401">
        <v>999</v>
      </c>
      <c r="L401">
        <v>0</v>
      </c>
      <c r="M401">
        <v>0</v>
      </c>
      <c r="N401" t="s">
        <v>20</v>
      </c>
      <c r="O401">
        <v>0</v>
      </c>
    </row>
    <row r="402" spans="1:15" x14ac:dyDescent="0.3">
      <c r="A402" t="s">
        <v>839</v>
      </c>
      <c r="B402" s="1">
        <v>46271</v>
      </c>
      <c r="C402" t="s">
        <v>840</v>
      </c>
      <c r="D402" t="s">
        <v>23</v>
      </c>
      <c r="E402" t="s">
        <v>27</v>
      </c>
      <c r="F402" s="2">
        <v>1798</v>
      </c>
      <c r="G402" t="s">
        <v>19</v>
      </c>
      <c r="H402">
        <v>1798</v>
      </c>
      <c r="I402" t="s">
        <v>23</v>
      </c>
      <c r="J402">
        <v>1</v>
      </c>
      <c r="K402">
        <v>1798</v>
      </c>
      <c r="L402">
        <v>0</v>
      </c>
      <c r="M402">
        <v>0</v>
      </c>
      <c r="N402" t="s">
        <v>20</v>
      </c>
      <c r="O402">
        <v>0</v>
      </c>
    </row>
    <row r="403" spans="1:15" x14ac:dyDescent="0.3">
      <c r="A403" t="s">
        <v>841</v>
      </c>
      <c r="B403" s="1">
        <v>46276</v>
      </c>
      <c r="C403" t="s">
        <v>842</v>
      </c>
      <c r="D403" t="s">
        <v>23</v>
      </c>
      <c r="E403" t="s">
        <v>18</v>
      </c>
      <c r="F403">
        <v>8798</v>
      </c>
      <c r="G403" t="s">
        <v>19</v>
      </c>
      <c r="H403">
        <v>8798</v>
      </c>
      <c r="I403" t="s">
        <v>23</v>
      </c>
      <c r="J403">
        <v>1</v>
      </c>
      <c r="K403">
        <v>8798</v>
      </c>
      <c r="L403">
        <v>0</v>
      </c>
      <c r="M403">
        <v>0</v>
      </c>
      <c r="N403" t="s">
        <v>20</v>
      </c>
      <c r="O403">
        <v>0</v>
      </c>
    </row>
    <row r="404" spans="1:15" x14ac:dyDescent="0.3">
      <c r="A404" t="s">
        <v>843</v>
      </c>
      <c r="B404" s="1">
        <v>46284</v>
      </c>
      <c r="C404" t="s">
        <v>844</v>
      </c>
      <c r="D404" t="s">
        <v>23</v>
      </c>
      <c r="E404" t="s">
        <v>18</v>
      </c>
      <c r="F404">
        <v>3498</v>
      </c>
      <c r="G404" t="s">
        <v>19</v>
      </c>
      <c r="H404">
        <v>3498</v>
      </c>
      <c r="I404" t="s">
        <v>23</v>
      </c>
      <c r="J404">
        <v>1</v>
      </c>
      <c r="K404">
        <v>3498</v>
      </c>
      <c r="L404">
        <v>0</v>
      </c>
      <c r="M404">
        <v>0</v>
      </c>
      <c r="N404" t="s">
        <v>20</v>
      </c>
      <c r="O404">
        <v>0</v>
      </c>
    </row>
    <row r="405" spans="1:15" x14ac:dyDescent="0.3">
      <c r="A405" t="s">
        <v>845</v>
      </c>
      <c r="B405" s="1">
        <v>46280</v>
      </c>
      <c r="C405" t="s">
        <v>846</v>
      </c>
      <c r="D405" t="s">
        <v>34</v>
      </c>
      <c r="E405" t="s">
        <v>43</v>
      </c>
      <c r="F405">
        <v>7999</v>
      </c>
      <c r="G405" t="s">
        <v>19</v>
      </c>
      <c r="H405">
        <v>7999</v>
      </c>
      <c r="I405" t="s">
        <v>34</v>
      </c>
      <c r="J405">
        <v>1</v>
      </c>
      <c r="K405">
        <v>7999</v>
      </c>
      <c r="L405">
        <v>0</v>
      </c>
      <c r="M405">
        <v>0</v>
      </c>
      <c r="N405" t="s">
        <v>20</v>
      </c>
      <c r="O405">
        <v>0</v>
      </c>
    </row>
    <row r="406" spans="1:15" x14ac:dyDescent="0.3">
      <c r="A406" t="s">
        <v>847</v>
      </c>
      <c r="B406" s="1">
        <v>46270</v>
      </c>
      <c r="C406" t="s">
        <v>848</v>
      </c>
      <c r="D406" t="s">
        <v>17</v>
      </c>
      <c r="E406" t="s">
        <v>27</v>
      </c>
      <c r="F406">
        <v>2197</v>
      </c>
      <c r="G406" t="s">
        <v>19</v>
      </c>
      <c r="H406">
        <v>2197</v>
      </c>
      <c r="I406" t="s">
        <v>17</v>
      </c>
      <c r="J406">
        <v>1</v>
      </c>
      <c r="K406">
        <v>2197</v>
      </c>
      <c r="L406">
        <v>0</v>
      </c>
      <c r="M406">
        <v>0</v>
      </c>
      <c r="N406" t="s">
        <v>20</v>
      </c>
      <c r="O406">
        <v>0</v>
      </c>
    </row>
    <row r="407" spans="1:15" x14ac:dyDescent="0.3">
      <c r="A407" t="s">
        <v>849</v>
      </c>
      <c r="B407" s="1">
        <v>46280</v>
      </c>
      <c r="C407" t="s">
        <v>850</v>
      </c>
      <c r="D407" t="s">
        <v>48</v>
      </c>
      <c r="E407" t="s">
        <v>18</v>
      </c>
      <c r="F407">
        <v>3998</v>
      </c>
      <c r="G407" t="s">
        <v>19</v>
      </c>
      <c r="H407">
        <v>3998</v>
      </c>
      <c r="I407" t="s">
        <v>48</v>
      </c>
      <c r="J407">
        <v>1</v>
      </c>
      <c r="K407">
        <v>3998</v>
      </c>
      <c r="L407">
        <v>0</v>
      </c>
      <c r="M407">
        <v>0</v>
      </c>
      <c r="N407" t="s">
        <v>20</v>
      </c>
      <c r="O407">
        <v>0</v>
      </c>
    </row>
    <row r="408" spans="1:15" x14ac:dyDescent="0.3">
      <c r="A408" t="s">
        <v>851</v>
      </c>
      <c r="B408" s="1">
        <v>46267</v>
      </c>
      <c r="C408" t="s">
        <v>852</v>
      </c>
      <c r="D408" t="s">
        <v>17</v>
      </c>
      <c r="E408" t="s">
        <v>18</v>
      </c>
      <c r="F408">
        <v>3499</v>
      </c>
      <c r="G408" t="s">
        <v>115</v>
      </c>
      <c r="H408">
        <v>3499</v>
      </c>
      <c r="I408" t="s">
        <v>17</v>
      </c>
      <c r="J408">
        <v>0</v>
      </c>
      <c r="K408">
        <v>0</v>
      </c>
      <c r="L408">
        <v>0</v>
      </c>
      <c r="M408">
        <v>0</v>
      </c>
      <c r="N408" t="s">
        <v>20</v>
      </c>
      <c r="O408">
        <v>0</v>
      </c>
    </row>
    <row r="409" spans="1:15" x14ac:dyDescent="0.3">
      <c r="A409" t="s">
        <v>853</v>
      </c>
      <c r="B409" s="1">
        <v>46269</v>
      </c>
      <c r="C409" t="s">
        <v>854</v>
      </c>
      <c r="D409" t="s">
        <v>75</v>
      </c>
      <c r="E409" t="s">
        <v>18</v>
      </c>
      <c r="F409">
        <v>2999</v>
      </c>
      <c r="G409" t="s">
        <v>19</v>
      </c>
      <c r="H409">
        <v>2999</v>
      </c>
      <c r="I409" t="s">
        <v>75</v>
      </c>
      <c r="J409">
        <v>1</v>
      </c>
      <c r="K409">
        <v>2999</v>
      </c>
      <c r="L409">
        <v>0</v>
      </c>
      <c r="M409">
        <v>0</v>
      </c>
      <c r="N409" t="s">
        <v>20</v>
      </c>
      <c r="O409">
        <v>0</v>
      </c>
    </row>
    <row r="410" spans="1:15" x14ac:dyDescent="0.3">
      <c r="A410" t="s">
        <v>855</v>
      </c>
      <c r="B410" s="1">
        <v>46284</v>
      </c>
      <c r="C410" t="s">
        <v>856</v>
      </c>
      <c r="D410" t="s">
        <v>17</v>
      </c>
      <c r="E410" t="s">
        <v>18</v>
      </c>
      <c r="F410">
        <v>7297</v>
      </c>
      <c r="G410" t="s">
        <v>66</v>
      </c>
      <c r="H410">
        <v>7297</v>
      </c>
      <c r="I410" t="s">
        <v>17</v>
      </c>
      <c r="J410">
        <v>1</v>
      </c>
      <c r="K410">
        <v>7297</v>
      </c>
      <c r="L410">
        <v>1</v>
      </c>
      <c r="M410">
        <v>7297</v>
      </c>
      <c r="N410" t="s">
        <v>20</v>
      </c>
      <c r="O410">
        <v>0</v>
      </c>
    </row>
    <row r="411" spans="1:15" x14ac:dyDescent="0.3">
      <c r="A411" t="s">
        <v>857</v>
      </c>
      <c r="B411" s="1">
        <v>46266</v>
      </c>
      <c r="C411" t="s">
        <v>858</v>
      </c>
      <c r="D411" t="s">
        <v>37</v>
      </c>
      <c r="E411" t="s">
        <v>27</v>
      </c>
      <c r="F411">
        <v>799</v>
      </c>
      <c r="G411" t="s">
        <v>19</v>
      </c>
      <c r="H411">
        <v>799</v>
      </c>
      <c r="I411" t="s">
        <v>37</v>
      </c>
      <c r="J411">
        <v>1</v>
      </c>
      <c r="K411">
        <v>799</v>
      </c>
      <c r="L411">
        <v>0</v>
      </c>
      <c r="M411">
        <v>0</v>
      </c>
      <c r="N411" t="s">
        <v>20</v>
      </c>
      <c r="O411">
        <v>0</v>
      </c>
    </row>
    <row r="412" spans="1:15" x14ac:dyDescent="0.3">
      <c r="A412" t="s">
        <v>859</v>
      </c>
      <c r="B412" s="1">
        <v>46288</v>
      </c>
      <c r="C412" t="s">
        <v>860</v>
      </c>
      <c r="D412" t="s">
        <v>37</v>
      </c>
      <c r="E412" t="s">
        <v>18</v>
      </c>
      <c r="F412" s="2">
        <v>2098</v>
      </c>
      <c r="G412" t="s">
        <v>19</v>
      </c>
      <c r="H412">
        <v>2098</v>
      </c>
      <c r="I412" t="s">
        <v>37</v>
      </c>
      <c r="J412">
        <v>1</v>
      </c>
      <c r="K412">
        <v>2098</v>
      </c>
      <c r="L412">
        <v>0</v>
      </c>
      <c r="M412">
        <v>0</v>
      </c>
      <c r="N412" t="s">
        <v>20</v>
      </c>
      <c r="O412">
        <v>0</v>
      </c>
    </row>
    <row r="413" spans="1:15" x14ac:dyDescent="0.3">
      <c r="A413" t="s">
        <v>861</v>
      </c>
      <c r="B413" s="1">
        <v>46288</v>
      </c>
      <c r="C413" t="s">
        <v>862</v>
      </c>
      <c r="D413" t="s">
        <v>26</v>
      </c>
      <c r="E413" t="s">
        <v>18</v>
      </c>
      <c r="F413">
        <v>1498</v>
      </c>
      <c r="G413" t="s">
        <v>66</v>
      </c>
      <c r="H413">
        <v>1498</v>
      </c>
      <c r="I413" t="s">
        <v>26</v>
      </c>
      <c r="J413">
        <v>1</v>
      </c>
      <c r="K413">
        <v>1498</v>
      </c>
      <c r="L413">
        <v>1</v>
      </c>
      <c r="M413">
        <v>1498</v>
      </c>
      <c r="N413" t="s">
        <v>20</v>
      </c>
      <c r="O413">
        <v>0</v>
      </c>
    </row>
    <row r="414" spans="1:15" x14ac:dyDescent="0.3">
      <c r="A414" t="s">
        <v>863</v>
      </c>
      <c r="B414" s="1">
        <v>46295</v>
      </c>
      <c r="C414" t="s">
        <v>864</v>
      </c>
      <c r="D414" t="s">
        <v>42</v>
      </c>
      <c r="E414" t="s">
        <v>27</v>
      </c>
      <c r="F414">
        <v>349</v>
      </c>
      <c r="G414" t="s">
        <v>19</v>
      </c>
      <c r="H414">
        <v>349</v>
      </c>
      <c r="I414" t="s">
        <v>42</v>
      </c>
      <c r="J414">
        <v>1</v>
      </c>
      <c r="K414">
        <v>349</v>
      </c>
      <c r="L414">
        <v>0</v>
      </c>
      <c r="M414">
        <v>0</v>
      </c>
      <c r="N414" t="s">
        <v>20</v>
      </c>
      <c r="O414">
        <v>0</v>
      </c>
    </row>
    <row r="415" spans="1:15" x14ac:dyDescent="0.3">
      <c r="A415" t="s">
        <v>865</v>
      </c>
      <c r="B415" s="1">
        <v>46276</v>
      </c>
      <c r="C415" t="s">
        <v>866</v>
      </c>
      <c r="D415" t="s">
        <v>34</v>
      </c>
      <c r="E415" t="s">
        <v>18</v>
      </c>
      <c r="F415">
        <v>5598</v>
      </c>
      <c r="G415" t="s">
        <v>19</v>
      </c>
      <c r="H415">
        <v>5598</v>
      </c>
      <c r="I415" t="s">
        <v>34</v>
      </c>
      <c r="J415">
        <v>1</v>
      </c>
      <c r="K415">
        <v>5598</v>
      </c>
      <c r="L415">
        <v>0</v>
      </c>
      <c r="M415">
        <v>0</v>
      </c>
      <c r="N415" t="s">
        <v>20</v>
      </c>
      <c r="O415">
        <v>0</v>
      </c>
    </row>
    <row r="416" spans="1:15" x14ac:dyDescent="0.3">
      <c r="A416" t="s">
        <v>867</v>
      </c>
      <c r="B416" s="1">
        <v>46289</v>
      </c>
      <c r="C416" t="s">
        <v>868</v>
      </c>
      <c r="D416" t="s">
        <v>75</v>
      </c>
      <c r="E416" t="s">
        <v>43</v>
      </c>
      <c r="F416">
        <v>2847</v>
      </c>
      <c r="G416" t="s">
        <v>19</v>
      </c>
      <c r="H416">
        <v>2847</v>
      </c>
      <c r="I416" t="s">
        <v>75</v>
      </c>
      <c r="J416">
        <v>1</v>
      </c>
      <c r="K416">
        <v>2847</v>
      </c>
      <c r="L416">
        <v>0</v>
      </c>
      <c r="M416">
        <v>0</v>
      </c>
      <c r="N416" t="s">
        <v>20</v>
      </c>
      <c r="O416">
        <v>0</v>
      </c>
    </row>
    <row r="417" spans="1:15" x14ac:dyDescent="0.3">
      <c r="A417" t="s">
        <v>869</v>
      </c>
      <c r="B417" s="1">
        <v>46293</v>
      </c>
      <c r="C417" t="s">
        <v>870</v>
      </c>
      <c r="D417" t="s">
        <v>48</v>
      </c>
      <c r="E417" t="s">
        <v>43</v>
      </c>
      <c r="F417">
        <v>2999</v>
      </c>
      <c r="G417" t="s">
        <v>19</v>
      </c>
      <c r="H417">
        <v>2999</v>
      </c>
      <c r="I417" t="s">
        <v>48</v>
      </c>
      <c r="J417">
        <v>1</v>
      </c>
      <c r="K417">
        <v>2999</v>
      </c>
      <c r="L417">
        <v>0</v>
      </c>
      <c r="M417">
        <v>0</v>
      </c>
      <c r="N417" t="s">
        <v>20</v>
      </c>
      <c r="O417">
        <v>0</v>
      </c>
    </row>
    <row r="418" spans="1:15" x14ac:dyDescent="0.3">
      <c r="A418" t="s">
        <v>871</v>
      </c>
      <c r="B418" s="1">
        <v>46271</v>
      </c>
      <c r="C418" t="s">
        <v>872</v>
      </c>
      <c r="D418" t="s">
        <v>26</v>
      </c>
      <c r="E418" t="s">
        <v>54</v>
      </c>
      <c r="F418">
        <v>1498</v>
      </c>
      <c r="G418" t="s">
        <v>19</v>
      </c>
      <c r="H418">
        <v>1498</v>
      </c>
      <c r="I418" t="s">
        <v>26</v>
      </c>
      <c r="J418">
        <v>1</v>
      </c>
      <c r="K418">
        <v>1498</v>
      </c>
      <c r="L418">
        <v>0</v>
      </c>
      <c r="M418">
        <v>0</v>
      </c>
      <c r="N418" t="s">
        <v>20</v>
      </c>
      <c r="O418">
        <v>0</v>
      </c>
    </row>
    <row r="419" spans="1:15" x14ac:dyDescent="0.3">
      <c r="A419" t="s">
        <v>873</v>
      </c>
      <c r="B419" s="1">
        <v>46286</v>
      </c>
      <c r="C419" t="s">
        <v>874</v>
      </c>
      <c r="D419" t="s">
        <v>37</v>
      </c>
      <c r="E419" t="s">
        <v>18</v>
      </c>
      <c r="F419">
        <v>499</v>
      </c>
      <c r="G419" t="s">
        <v>19</v>
      </c>
      <c r="H419">
        <v>499</v>
      </c>
      <c r="I419" t="s">
        <v>37</v>
      </c>
      <c r="J419">
        <v>1</v>
      </c>
      <c r="K419">
        <v>499</v>
      </c>
      <c r="L419">
        <v>0</v>
      </c>
      <c r="M419">
        <v>0</v>
      </c>
      <c r="N419" t="s">
        <v>20</v>
      </c>
      <c r="O419">
        <v>0</v>
      </c>
    </row>
    <row r="420" spans="1:15" x14ac:dyDescent="0.3">
      <c r="A420" t="s">
        <v>875</v>
      </c>
      <c r="B420" s="1">
        <v>46294</v>
      </c>
      <c r="C420" t="s">
        <v>876</v>
      </c>
      <c r="D420" t="s">
        <v>23</v>
      </c>
      <c r="E420" t="s">
        <v>18</v>
      </c>
      <c r="F420">
        <v>1499</v>
      </c>
      <c r="G420" t="s">
        <v>19</v>
      </c>
      <c r="H420">
        <v>1499</v>
      </c>
      <c r="I420" t="s">
        <v>23</v>
      </c>
      <c r="J420">
        <v>1</v>
      </c>
      <c r="K420">
        <v>1499</v>
      </c>
      <c r="L420">
        <v>0</v>
      </c>
      <c r="M420">
        <v>0</v>
      </c>
      <c r="N420" t="s">
        <v>20</v>
      </c>
      <c r="O420">
        <v>0</v>
      </c>
    </row>
    <row r="421" spans="1:15" x14ac:dyDescent="0.3">
      <c r="A421" t="s">
        <v>877</v>
      </c>
      <c r="B421" s="1">
        <v>46274</v>
      </c>
      <c r="C421" t="s">
        <v>878</v>
      </c>
      <c r="D421" t="s">
        <v>61</v>
      </c>
      <c r="E421" t="s">
        <v>27</v>
      </c>
      <c r="F421">
        <v>10347</v>
      </c>
      <c r="G421" t="s">
        <v>19</v>
      </c>
      <c r="H421">
        <v>10347</v>
      </c>
      <c r="I421" t="s">
        <v>61</v>
      </c>
      <c r="J421">
        <v>1</v>
      </c>
      <c r="K421">
        <v>10347</v>
      </c>
      <c r="L421">
        <v>0</v>
      </c>
      <c r="M421">
        <v>0</v>
      </c>
      <c r="N421" t="s">
        <v>20</v>
      </c>
      <c r="O421">
        <v>0</v>
      </c>
    </row>
    <row r="422" spans="1:15" x14ac:dyDescent="0.3">
      <c r="A422" t="s">
        <v>879</v>
      </c>
      <c r="B422" s="1">
        <v>46277</v>
      </c>
      <c r="C422" t="s">
        <v>880</v>
      </c>
      <c r="D422" t="s">
        <v>48</v>
      </c>
      <c r="E422" t="s">
        <v>18</v>
      </c>
      <c r="F422">
        <v>599</v>
      </c>
      <c r="G422" t="s">
        <v>19</v>
      </c>
      <c r="H422">
        <v>599</v>
      </c>
      <c r="I422" t="s">
        <v>48</v>
      </c>
      <c r="J422">
        <v>1</v>
      </c>
      <c r="K422">
        <v>599</v>
      </c>
      <c r="L422">
        <v>0</v>
      </c>
      <c r="M422">
        <v>0</v>
      </c>
      <c r="N422" t="s">
        <v>20</v>
      </c>
      <c r="O422">
        <v>0</v>
      </c>
    </row>
    <row r="423" spans="1:15" x14ac:dyDescent="0.3">
      <c r="A423" t="s">
        <v>881</v>
      </c>
      <c r="B423" s="1">
        <v>46286</v>
      </c>
      <c r="C423" t="s">
        <v>882</v>
      </c>
      <c r="D423" t="s">
        <v>51</v>
      </c>
      <c r="E423" t="s">
        <v>18</v>
      </c>
      <c r="F423">
        <v>2499</v>
      </c>
      <c r="G423" t="s">
        <v>19</v>
      </c>
      <c r="H423">
        <v>2499</v>
      </c>
      <c r="I423" t="s">
        <v>51</v>
      </c>
      <c r="J423">
        <v>1</v>
      </c>
      <c r="K423">
        <v>2499</v>
      </c>
      <c r="L423">
        <v>0</v>
      </c>
      <c r="M423">
        <v>0</v>
      </c>
      <c r="N423" t="s">
        <v>20</v>
      </c>
      <c r="O423">
        <v>0</v>
      </c>
    </row>
    <row r="424" spans="1:15" x14ac:dyDescent="0.3">
      <c r="A424" t="s">
        <v>883</v>
      </c>
      <c r="B424" s="1">
        <v>46277</v>
      </c>
      <c r="C424" t="s">
        <v>884</v>
      </c>
      <c r="D424" t="s">
        <v>37</v>
      </c>
      <c r="E424" t="s">
        <v>27</v>
      </c>
      <c r="F424" s="2">
        <v>2998</v>
      </c>
      <c r="G424" t="s">
        <v>19</v>
      </c>
      <c r="H424">
        <v>2998</v>
      </c>
      <c r="I424" t="s">
        <v>37</v>
      </c>
      <c r="J424">
        <v>1</v>
      </c>
      <c r="K424">
        <v>2998</v>
      </c>
      <c r="L424">
        <v>0</v>
      </c>
      <c r="M424">
        <v>0</v>
      </c>
      <c r="N424" t="s">
        <v>20</v>
      </c>
      <c r="O424">
        <v>0</v>
      </c>
    </row>
    <row r="425" spans="1:15" x14ac:dyDescent="0.3">
      <c r="A425" t="s">
        <v>885</v>
      </c>
      <c r="B425" s="1">
        <v>46284</v>
      </c>
      <c r="C425" t="s">
        <v>886</v>
      </c>
      <c r="D425" t="s">
        <v>17</v>
      </c>
      <c r="E425" t="s">
        <v>18</v>
      </c>
      <c r="F425">
        <v>2999</v>
      </c>
      <c r="G425" t="s">
        <v>19</v>
      </c>
      <c r="H425">
        <v>2999</v>
      </c>
      <c r="I425" t="s">
        <v>17</v>
      </c>
      <c r="J425">
        <v>1</v>
      </c>
      <c r="K425">
        <v>2999</v>
      </c>
      <c r="L425">
        <v>0</v>
      </c>
      <c r="M425">
        <v>0</v>
      </c>
      <c r="N425" t="s">
        <v>20</v>
      </c>
      <c r="O425">
        <v>0</v>
      </c>
    </row>
    <row r="426" spans="1:15" x14ac:dyDescent="0.3">
      <c r="A426" t="s">
        <v>887</v>
      </c>
      <c r="B426" s="1">
        <v>46271</v>
      </c>
      <c r="C426" t="s">
        <v>888</v>
      </c>
      <c r="D426" t="s">
        <v>61</v>
      </c>
      <c r="E426" t="s">
        <v>18</v>
      </c>
      <c r="F426">
        <v>3499</v>
      </c>
      <c r="G426" t="s">
        <v>19</v>
      </c>
      <c r="H426">
        <v>3499</v>
      </c>
      <c r="I426" t="s">
        <v>61</v>
      </c>
      <c r="J426">
        <v>1</v>
      </c>
      <c r="K426">
        <v>3499</v>
      </c>
      <c r="L426">
        <v>0</v>
      </c>
      <c r="M426">
        <v>0</v>
      </c>
      <c r="N426" t="s">
        <v>20</v>
      </c>
      <c r="O426">
        <v>0</v>
      </c>
    </row>
    <row r="427" spans="1:15" x14ac:dyDescent="0.3">
      <c r="A427" t="s">
        <v>889</v>
      </c>
      <c r="B427" s="1">
        <v>46284</v>
      </c>
      <c r="C427" t="s">
        <v>890</v>
      </c>
      <c r="D427" t="s">
        <v>61</v>
      </c>
      <c r="E427" t="s">
        <v>18</v>
      </c>
      <c r="F427">
        <v>1798</v>
      </c>
      <c r="G427" t="s">
        <v>19</v>
      </c>
      <c r="H427">
        <v>1798</v>
      </c>
      <c r="I427" t="s">
        <v>61</v>
      </c>
      <c r="J427">
        <v>1</v>
      </c>
      <c r="K427">
        <v>1798</v>
      </c>
      <c r="L427">
        <v>0</v>
      </c>
      <c r="M427">
        <v>0</v>
      </c>
      <c r="N427" t="s">
        <v>20</v>
      </c>
      <c r="O427">
        <v>0</v>
      </c>
    </row>
    <row r="428" spans="1:15" x14ac:dyDescent="0.3">
      <c r="A428" t="s">
        <v>891</v>
      </c>
      <c r="B428" s="1">
        <v>46283</v>
      </c>
      <c r="C428" t="s">
        <v>892</v>
      </c>
      <c r="D428" t="s">
        <v>37</v>
      </c>
      <c r="E428" t="s">
        <v>18</v>
      </c>
      <c r="F428" s="2">
        <v>1499</v>
      </c>
      <c r="G428" t="s">
        <v>19</v>
      </c>
      <c r="H428">
        <v>1499</v>
      </c>
      <c r="I428" t="s">
        <v>37</v>
      </c>
      <c r="J428">
        <v>1</v>
      </c>
      <c r="K428">
        <v>1499</v>
      </c>
      <c r="L428">
        <v>0</v>
      </c>
      <c r="M428">
        <v>0</v>
      </c>
      <c r="N428" t="s">
        <v>20</v>
      </c>
      <c r="O428">
        <v>0</v>
      </c>
    </row>
    <row r="429" spans="1:15" x14ac:dyDescent="0.3">
      <c r="A429" t="s">
        <v>893</v>
      </c>
      <c r="B429" s="1">
        <v>46267</v>
      </c>
      <c r="C429" t="s">
        <v>894</v>
      </c>
      <c r="D429" t="s">
        <v>48</v>
      </c>
      <c r="E429" t="s">
        <v>18</v>
      </c>
      <c r="F429">
        <v>299</v>
      </c>
      <c r="G429" t="s">
        <v>19</v>
      </c>
      <c r="H429">
        <v>299</v>
      </c>
      <c r="I429" t="s">
        <v>48</v>
      </c>
      <c r="J429">
        <v>1</v>
      </c>
      <c r="K429">
        <v>299</v>
      </c>
      <c r="L429">
        <v>0</v>
      </c>
      <c r="M429">
        <v>0</v>
      </c>
      <c r="N429" t="s">
        <v>20</v>
      </c>
      <c r="O429">
        <v>0</v>
      </c>
    </row>
    <row r="430" spans="1:15" x14ac:dyDescent="0.3">
      <c r="A430" t="s">
        <v>895</v>
      </c>
      <c r="B430" s="1">
        <v>46282</v>
      </c>
      <c r="C430" t="s">
        <v>896</v>
      </c>
      <c r="D430" t="s">
        <v>34</v>
      </c>
      <c r="E430" t="s">
        <v>27</v>
      </c>
      <c r="F430">
        <v>5797</v>
      </c>
      <c r="G430" t="s">
        <v>19</v>
      </c>
      <c r="H430">
        <v>5797</v>
      </c>
      <c r="I430" t="s">
        <v>34</v>
      </c>
      <c r="J430">
        <v>1</v>
      </c>
      <c r="K430">
        <v>5797</v>
      </c>
      <c r="L430">
        <v>0</v>
      </c>
      <c r="M430">
        <v>0</v>
      </c>
      <c r="N430" t="s">
        <v>20</v>
      </c>
      <c r="O430">
        <v>0</v>
      </c>
    </row>
    <row r="431" spans="1:15" x14ac:dyDescent="0.3">
      <c r="A431" t="s">
        <v>897</v>
      </c>
      <c r="B431" s="1">
        <v>46271</v>
      </c>
      <c r="C431" t="s">
        <v>898</v>
      </c>
      <c r="D431" t="s">
        <v>75</v>
      </c>
      <c r="E431" t="s">
        <v>27</v>
      </c>
      <c r="F431">
        <v>2499</v>
      </c>
      <c r="G431" t="s">
        <v>19</v>
      </c>
      <c r="H431">
        <v>2499</v>
      </c>
      <c r="I431" t="s">
        <v>75</v>
      </c>
      <c r="J431">
        <v>1</v>
      </c>
      <c r="K431">
        <v>2499</v>
      </c>
      <c r="L431">
        <v>0</v>
      </c>
      <c r="M431">
        <v>0</v>
      </c>
      <c r="N431" t="s">
        <v>20</v>
      </c>
      <c r="O431">
        <v>0</v>
      </c>
    </row>
    <row r="432" spans="1:15" x14ac:dyDescent="0.3">
      <c r="A432" t="s">
        <v>899</v>
      </c>
      <c r="B432" s="1">
        <v>46274</v>
      </c>
      <c r="C432" t="s">
        <v>900</v>
      </c>
      <c r="D432" t="s">
        <v>34</v>
      </c>
      <c r="E432" t="s">
        <v>27</v>
      </c>
      <c r="F432">
        <v>1799</v>
      </c>
      <c r="G432" t="s">
        <v>19</v>
      </c>
      <c r="H432">
        <v>1799</v>
      </c>
      <c r="I432" t="s">
        <v>34</v>
      </c>
      <c r="J432">
        <v>1</v>
      </c>
      <c r="K432">
        <v>1799</v>
      </c>
      <c r="L432">
        <v>0</v>
      </c>
      <c r="M432">
        <v>0</v>
      </c>
      <c r="N432" t="s">
        <v>20</v>
      </c>
      <c r="O432">
        <v>0</v>
      </c>
    </row>
    <row r="433" spans="1:15" x14ac:dyDescent="0.3">
      <c r="A433" t="s">
        <v>901</v>
      </c>
      <c r="B433" s="1">
        <v>46283</v>
      </c>
      <c r="C433" t="s">
        <v>902</v>
      </c>
      <c r="D433" t="s">
        <v>48</v>
      </c>
      <c r="E433" t="s">
        <v>27</v>
      </c>
      <c r="F433">
        <v>2848</v>
      </c>
      <c r="G433" t="s">
        <v>19</v>
      </c>
      <c r="H433">
        <v>2848</v>
      </c>
      <c r="I433" t="s">
        <v>48</v>
      </c>
      <c r="J433">
        <v>1</v>
      </c>
      <c r="K433">
        <v>2848</v>
      </c>
      <c r="L433">
        <v>0</v>
      </c>
      <c r="M433">
        <v>0</v>
      </c>
      <c r="N433" t="s">
        <v>20</v>
      </c>
      <c r="O433">
        <v>0</v>
      </c>
    </row>
    <row r="434" spans="1:15" x14ac:dyDescent="0.3">
      <c r="A434" t="s">
        <v>903</v>
      </c>
      <c r="B434" s="1">
        <v>46292</v>
      </c>
      <c r="C434" t="s">
        <v>904</v>
      </c>
      <c r="D434" t="s">
        <v>17</v>
      </c>
      <c r="E434" t="s">
        <v>18</v>
      </c>
      <c r="F434">
        <v>4999</v>
      </c>
      <c r="G434" t="s">
        <v>19</v>
      </c>
      <c r="H434">
        <v>4999</v>
      </c>
      <c r="I434" t="s">
        <v>17</v>
      </c>
      <c r="J434">
        <v>1</v>
      </c>
      <c r="K434">
        <v>4999</v>
      </c>
      <c r="L434">
        <v>0</v>
      </c>
      <c r="M434">
        <v>0</v>
      </c>
      <c r="N434" t="s">
        <v>20</v>
      </c>
      <c r="O434">
        <v>0</v>
      </c>
    </row>
    <row r="435" spans="1:15" x14ac:dyDescent="0.3">
      <c r="A435" t="s">
        <v>905</v>
      </c>
      <c r="B435" s="1">
        <v>46289</v>
      </c>
      <c r="C435" t="s">
        <v>906</v>
      </c>
      <c r="D435" t="s">
        <v>51</v>
      </c>
      <c r="E435" t="s">
        <v>18</v>
      </c>
      <c r="F435">
        <v>6397</v>
      </c>
      <c r="G435" t="s">
        <v>19</v>
      </c>
      <c r="H435">
        <v>6397</v>
      </c>
      <c r="I435" t="s">
        <v>51</v>
      </c>
      <c r="J435">
        <v>1</v>
      </c>
      <c r="K435">
        <v>6397</v>
      </c>
      <c r="L435">
        <v>0</v>
      </c>
      <c r="M435">
        <v>0</v>
      </c>
      <c r="N435" t="s">
        <v>20</v>
      </c>
      <c r="O435">
        <v>0</v>
      </c>
    </row>
    <row r="436" spans="1:15" x14ac:dyDescent="0.3">
      <c r="A436" t="s">
        <v>907</v>
      </c>
      <c r="B436" s="1">
        <v>46293</v>
      </c>
      <c r="C436" t="s">
        <v>908</v>
      </c>
      <c r="D436" t="s">
        <v>23</v>
      </c>
      <c r="E436" t="s">
        <v>18</v>
      </c>
      <c r="F436">
        <v>1499</v>
      </c>
      <c r="G436" t="s">
        <v>19</v>
      </c>
      <c r="H436">
        <v>1499</v>
      </c>
      <c r="I436" t="s">
        <v>23</v>
      </c>
      <c r="J436">
        <v>1</v>
      </c>
      <c r="K436">
        <v>1499</v>
      </c>
      <c r="L436">
        <v>0</v>
      </c>
      <c r="M436">
        <v>0</v>
      </c>
      <c r="N436" t="s">
        <v>20</v>
      </c>
      <c r="O436">
        <v>0</v>
      </c>
    </row>
    <row r="437" spans="1:15" x14ac:dyDescent="0.3">
      <c r="A437" t="s">
        <v>909</v>
      </c>
      <c r="B437" s="1">
        <v>46291</v>
      </c>
      <c r="C437" t="s">
        <v>910</v>
      </c>
      <c r="D437" t="s">
        <v>61</v>
      </c>
      <c r="E437" t="s">
        <v>27</v>
      </c>
      <c r="F437">
        <v>6997</v>
      </c>
      <c r="G437" t="s">
        <v>19</v>
      </c>
      <c r="H437">
        <v>6997</v>
      </c>
      <c r="I437" t="s">
        <v>61</v>
      </c>
      <c r="J437">
        <v>1</v>
      </c>
      <c r="K437">
        <v>6997</v>
      </c>
      <c r="L437">
        <v>0</v>
      </c>
      <c r="M437">
        <v>0</v>
      </c>
      <c r="N437" t="s">
        <v>20</v>
      </c>
      <c r="O437">
        <v>0</v>
      </c>
    </row>
    <row r="438" spans="1:15" x14ac:dyDescent="0.3">
      <c r="A438" t="s">
        <v>911</v>
      </c>
      <c r="B438" s="1">
        <v>46285</v>
      </c>
      <c r="C438" t="s">
        <v>912</v>
      </c>
      <c r="D438" t="s">
        <v>37</v>
      </c>
      <c r="E438" t="s">
        <v>18</v>
      </c>
      <c r="F438">
        <v>4999</v>
      </c>
      <c r="G438" t="s">
        <v>19</v>
      </c>
      <c r="H438">
        <v>4999</v>
      </c>
      <c r="I438" t="s">
        <v>37</v>
      </c>
      <c r="J438">
        <v>1</v>
      </c>
      <c r="K438">
        <v>4999</v>
      </c>
      <c r="L438">
        <v>0</v>
      </c>
      <c r="M438">
        <v>0</v>
      </c>
      <c r="N438" t="s">
        <v>20</v>
      </c>
      <c r="O438">
        <v>0</v>
      </c>
    </row>
    <row r="439" spans="1:15" x14ac:dyDescent="0.3">
      <c r="A439" t="s">
        <v>913</v>
      </c>
      <c r="B439" s="1">
        <v>46277</v>
      </c>
      <c r="C439" t="s">
        <v>914</v>
      </c>
      <c r="D439" t="s">
        <v>42</v>
      </c>
      <c r="E439" t="s">
        <v>18</v>
      </c>
      <c r="F439">
        <v>3298</v>
      </c>
      <c r="G439" t="s">
        <v>19</v>
      </c>
      <c r="H439">
        <v>3298</v>
      </c>
      <c r="I439" t="s">
        <v>42</v>
      </c>
      <c r="J439">
        <v>1</v>
      </c>
      <c r="K439">
        <v>3298</v>
      </c>
      <c r="L439">
        <v>0</v>
      </c>
      <c r="M439">
        <v>0</v>
      </c>
      <c r="N439" t="s">
        <v>20</v>
      </c>
      <c r="O439">
        <v>0</v>
      </c>
    </row>
    <row r="440" spans="1:15" x14ac:dyDescent="0.3">
      <c r="A440" t="s">
        <v>915</v>
      </c>
      <c r="B440" s="1">
        <v>46284</v>
      </c>
      <c r="C440" t="s">
        <v>916</v>
      </c>
      <c r="D440" t="s">
        <v>61</v>
      </c>
      <c r="E440" t="s">
        <v>54</v>
      </c>
      <c r="F440">
        <v>7999</v>
      </c>
      <c r="G440" t="s">
        <v>19</v>
      </c>
      <c r="H440">
        <v>7999</v>
      </c>
      <c r="I440" t="s">
        <v>61</v>
      </c>
      <c r="J440">
        <v>1</v>
      </c>
      <c r="K440">
        <v>7999</v>
      </c>
      <c r="L440">
        <v>0</v>
      </c>
      <c r="M440">
        <v>0</v>
      </c>
      <c r="N440" t="s">
        <v>20</v>
      </c>
      <c r="O440">
        <v>0</v>
      </c>
    </row>
    <row r="441" spans="1:15" x14ac:dyDescent="0.3">
      <c r="A441" t="s">
        <v>917</v>
      </c>
      <c r="B441" s="1">
        <v>46290</v>
      </c>
      <c r="C441" t="s">
        <v>918</v>
      </c>
      <c r="D441" t="s">
        <v>23</v>
      </c>
      <c r="E441" t="s">
        <v>18</v>
      </c>
      <c r="F441">
        <v>1098</v>
      </c>
      <c r="G441" t="s">
        <v>19</v>
      </c>
      <c r="H441">
        <v>1098</v>
      </c>
      <c r="I441" t="s">
        <v>23</v>
      </c>
      <c r="J441">
        <v>1</v>
      </c>
      <c r="K441">
        <v>1098</v>
      </c>
      <c r="L441">
        <v>0</v>
      </c>
      <c r="M441">
        <v>0</v>
      </c>
      <c r="N441" t="s">
        <v>20</v>
      </c>
      <c r="O441">
        <v>0</v>
      </c>
    </row>
    <row r="442" spans="1:15" x14ac:dyDescent="0.3">
      <c r="A442" t="s">
        <v>919</v>
      </c>
      <c r="B442" s="1">
        <v>46270</v>
      </c>
      <c r="C442" t="s">
        <v>920</v>
      </c>
      <c r="D442" t="s">
        <v>61</v>
      </c>
      <c r="E442" t="s">
        <v>27</v>
      </c>
      <c r="F442">
        <v>9597</v>
      </c>
      <c r="G442" t="s">
        <v>19</v>
      </c>
      <c r="H442">
        <v>9597</v>
      </c>
      <c r="I442" t="s">
        <v>61</v>
      </c>
      <c r="J442">
        <v>1</v>
      </c>
      <c r="K442">
        <v>9597</v>
      </c>
      <c r="L442">
        <v>0</v>
      </c>
      <c r="M442">
        <v>0</v>
      </c>
      <c r="N442" t="s">
        <v>20</v>
      </c>
      <c r="O442">
        <v>0</v>
      </c>
    </row>
    <row r="443" spans="1:15" x14ac:dyDescent="0.3">
      <c r="A443" t="s">
        <v>921</v>
      </c>
      <c r="B443" s="1">
        <v>46284</v>
      </c>
      <c r="C443" t="s">
        <v>922</v>
      </c>
      <c r="D443" t="s">
        <v>26</v>
      </c>
      <c r="E443" t="s">
        <v>18</v>
      </c>
      <c r="F443">
        <v>5097</v>
      </c>
      <c r="G443" t="s">
        <v>19</v>
      </c>
      <c r="H443">
        <v>5097</v>
      </c>
      <c r="I443" t="s">
        <v>26</v>
      </c>
      <c r="J443">
        <v>1</v>
      </c>
      <c r="K443">
        <v>5097</v>
      </c>
      <c r="L443">
        <v>0</v>
      </c>
      <c r="M443">
        <v>0</v>
      </c>
      <c r="N443" t="s">
        <v>20</v>
      </c>
      <c r="O443">
        <v>0</v>
      </c>
    </row>
    <row r="444" spans="1:15" x14ac:dyDescent="0.3">
      <c r="A444" t="s">
        <v>923</v>
      </c>
      <c r="B444" s="1">
        <v>46282</v>
      </c>
      <c r="C444" t="s">
        <v>924</v>
      </c>
      <c r="D444" t="s">
        <v>75</v>
      </c>
      <c r="E444" t="s">
        <v>18</v>
      </c>
      <c r="F444">
        <v>5297</v>
      </c>
      <c r="G444" t="s">
        <v>19</v>
      </c>
      <c r="H444">
        <v>5297</v>
      </c>
      <c r="I444" t="s">
        <v>75</v>
      </c>
      <c r="J444">
        <v>1</v>
      </c>
      <c r="K444">
        <v>5297</v>
      </c>
      <c r="L444">
        <v>0</v>
      </c>
      <c r="M444">
        <v>0</v>
      </c>
      <c r="N444" t="s">
        <v>20</v>
      </c>
      <c r="O444">
        <v>0</v>
      </c>
    </row>
    <row r="445" spans="1:15" x14ac:dyDescent="0.3">
      <c r="A445" t="s">
        <v>925</v>
      </c>
      <c r="B445" s="1">
        <v>46293</v>
      </c>
      <c r="C445" t="s">
        <v>926</v>
      </c>
      <c r="D445" t="s">
        <v>48</v>
      </c>
      <c r="E445" t="s">
        <v>27</v>
      </c>
      <c r="F445">
        <v>5347</v>
      </c>
      <c r="G445" t="s">
        <v>19</v>
      </c>
      <c r="H445">
        <v>5347</v>
      </c>
      <c r="I445" t="s">
        <v>48</v>
      </c>
      <c r="J445">
        <v>1</v>
      </c>
      <c r="K445">
        <v>5347</v>
      </c>
      <c r="L445">
        <v>0</v>
      </c>
      <c r="M445">
        <v>0</v>
      </c>
      <c r="N445" t="s">
        <v>20</v>
      </c>
      <c r="O445">
        <v>0</v>
      </c>
    </row>
    <row r="446" spans="1:15" x14ac:dyDescent="0.3">
      <c r="A446" t="s">
        <v>927</v>
      </c>
      <c r="B446" s="1">
        <v>46278</v>
      </c>
      <c r="C446" t="s">
        <v>928</v>
      </c>
      <c r="D446" t="s">
        <v>42</v>
      </c>
      <c r="E446" t="s">
        <v>18</v>
      </c>
      <c r="F446">
        <v>1299</v>
      </c>
      <c r="G446" t="s">
        <v>19</v>
      </c>
      <c r="H446">
        <v>1299</v>
      </c>
      <c r="I446" t="s">
        <v>42</v>
      </c>
      <c r="J446">
        <v>1</v>
      </c>
      <c r="K446">
        <v>1299</v>
      </c>
      <c r="L446">
        <v>0</v>
      </c>
      <c r="M446">
        <v>0</v>
      </c>
      <c r="N446" t="s">
        <v>20</v>
      </c>
      <c r="O446">
        <v>0</v>
      </c>
    </row>
    <row r="447" spans="1:15" x14ac:dyDescent="0.3">
      <c r="A447" t="s">
        <v>929</v>
      </c>
      <c r="B447" s="1">
        <v>46276</v>
      </c>
      <c r="C447" t="s">
        <v>930</v>
      </c>
      <c r="D447" t="s">
        <v>75</v>
      </c>
      <c r="E447" t="s">
        <v>18</v>
      </c>
      <c r="F447">
        <v>2998</v>
      </c>
      <c r="G447" t="s">
        <v>19</v>
      </c>
      <c r="H447">
        <v>2998</v>
      </c>
      <c r="I447" t="s">
        <v>75</v>
      </c>
      <c r="J447">
        <v>1</v>
      </c>
      <c r="K447">
        <v>2998</v>
      </c>
      <c r="L447">
        <v>0</v>
      </c>
      <c r="M447">
        <v>0</v>
      </c>
      <c r="N447" t="s">
        <v>20</v>
      </c>
      <c r="O447">
        <v>0</v>
      </c>
    </row>
    <row r="448" spans="1:15" x14ac:dyDescent="0.3">
      <c r="A448" t="s">
        <v>931</v>
      </c>
      <c r="B448" s="1">
        <v>46267</v>
      </c>
      <c r="C448" t="s">
        <v>932</v>
      </c>
      <c r="D448" t="s">
        <v>61</v>
      </c>
      <c r="E448" t="s">
        <v>18</v>
      </c>
      <c r="F448">
        <v>2999</v>
      </c>
      <c r="G448" t="s">
        <v>19</v>
      </c>
      <c r="H448">
        <v>2999</v>
      </c>
      <c r="I448" t="s">
        <v>61</v>
      </c>
      <c r="J448">
        <v>1</v>
      </c>
      <c r="K448">
        <v>2999</v>
      </c>
      <c r="L448">
        <v>0</v>
      </c>
      <c r="M448">
        <v>0</v>
      </c>
      <c r="N448" t="s">
        <v>20</v>
      </c>
      <c r="O448">
        <v>0</v>
      </c>
    </row>
    <row r="449" spans="1:15" x14ac:dyDescent="0.3">
      <c r="A449" t="s">
        <v>933</v>
      </c>
      <c r="B449" s="1">
        <v>46280</v>
      </c>
      <c r="C449" t="s">
        <v>934</v>
      </c>
      <c r="D449" t="s">
        <v>42</v>
      </c>
      <c r="E449" t="s">
        <v>27</v>
      </c>
      <c r="F449">
        <v>1598</v>
      </c>
      <c r="G449" t="s">
        <v>19</v>
      </c>
      <c r="H449">
        <v>1598</v>
      </c>
      <c r="I449" t="s">
        <v>42</v>
      </c>
      <c r="J449">
        <v>1</v>
      </c>
      <c r="K449">
        <v>1598</v>
      </c>
      <c r="L449">
        <v>0</v>
      </c>
      <c r="M449">
        <v>0</v>
      </c>
      <c r="N449" t="s">
        <v>20</v>
      </c>
      <c r="O449">
        <v>0</v>
      </c>
    </row>
    <row r="450" spans="1:15" x14ac:dyDescent="0.3">
      <c r="A450" t="s">
        <v>935</v>
      </c>
      <c r="B450" s="1">
        <v>46271</v>
      </c>
      <c r="C450" t="s">
        <v>936</v>
      </c>
      <c r="D450" t="s">
        <v>61</v>
      </c>
      <c r="E450" t="s">
        <v>18</v>
      </c>
      <c r="F450">
        <v>349</v>
      </c>
      <c r="G450" t="s">
        <v>19</v>
      </c>
      <c r="H450">
        <v>349</v>
      </c>
      <c r="I450" t="s">
        <v>61</v>
      </c>
      <c r="J450">
        <v>1</v>
      </c>
      <c r="K450">
        <v>349</v>
      </c>
      <c r="L450">
        <v>0</v>
      </c>
      <c r="M450">
        <v>0</v>
      </c>
      <c r="N450" t="s">
        <v>20</v>
      </c>
      <c r="O450">
        <v>0</v>
      </c>
    </row>
    <row r="451" spans="1:15" x14ac:dyDescent="0.3">
      <c r="A451" t="s">
        <v>937</v>
      </c>
      <c r="B451" s="1">
        <v>46267</v>
      </c>
      <c r="C451" t="s">
        <v>938</v>
      </c>
      <c r="D451" t="s">
        <v>17</v>
      </c>
      <c r="E451" t="s">
        <v>27</v>
      </c>
      <c r="F451">
        <v>3798</v>
      </c>
      <c r="G451" t="s">
        <v>19</v>
      </c>
      <c r="H451">
        <v>3798</v>
      </c>
      <c r="I451" t="s">
        <v>17</v>
      </c>
      <c r="J451">
        <v>1</v>
      </c>
      <c r="K451">
        <v>3798</v>
      </c>
      <c r="L451">
        <v>0</v>
      </c>
      <c r="M451">
        <v>0</v>
      </c>
      <c r="N451" t="s">
        <v>20</v>
      </c>
      <c r="O451">
        <v>0</v>
      </c>
    </row>
    <row r="452" spans="1:15" x14ac:dyDescent="0.3">
      <c r="A452" t="s">
        <v>939</v>
      </c>
      <c r="B452" s="1">
        <v>46288</v>
      </c>
      <c r="C452" t="s">
        <v>940</v>
      </c>
      <c r="D452" t="s">
        <v>23</v>
      </c>
      <c r="E452" t="s">
        <v>18</v>
      </c>
      <c r="F452">
        <v>299</v>
      </c>
      <c r="G452" t="s">
        <v>19</v>
      </c>
      <c r="H452">
        <v>299</v>
      </c>
      <c r="I452" t="s">
        <v>23</v>
      </c>
      <c r="J452">
        <v>1</v>
      </c>
      <c r="K452">
        <v>299</v>
      </c>
      <c r="L452">
        <v>0</v>
      </c>
      <c r="M452">
        <v>0</v>
      </c>
      <c r="N452" t="s">
        <v>20</v>
      </c>
      <c r="O452">
        <v>0</v>
      </c>
    </row>
    <row r="453" spans="1:15" x14ac:dyDescent="0.3">
      <c r="A453" t="s">
        <v>941</v>
      </c>
      <c r="B453" s="1">
        <v>46282</v>
      </c>
      <c r="C453" t="s">
        <v>942</v>
      </c>
      <c r="D453" t="s">
        <v>61</v>
      </c>
      <c r="E453" t="s">
        <v>43</v>
      </c>
      <c r="F453">
        <v>2097</v>
      </c>
      <c r="G453" t="s">
        <v>19</v>
      </c>
      <c r="H453">
        <v>2097</v>
      </c>
      <c r="I453" t="s">
        <v>61</v>
      </c>
      <c r="J453">
        <v>1</v>
      </c>
      <c r="K453">
        <v>2097</v>
      </c>
      <c r="L453">
        <v>0</v>
      </c>
      <c r="M453">
        <v>0</v>
      </c>
      <c r="N453" t="s">
        <v>20</v>
      </c>
      <c r="O453">
        <v>0</v>
      </c>
    </row>
    <row r="454" spans="1:15" x14ac:dyDescent="0.3">
      <c r="A454" t="s">
        <v>943</v>
      </c>
      <c r="B454" s="1">
        <v>46281</v>
      </c>
      <c r="C454" t="s">
        <v>944</v>
      </c>
      <c r="D454" t="s">
        <v>17</v>
      </c>
      <c r="E454" t="s">
        <v>27</v>
      </c>
      <c r="F454">
        <v>599</v>
      </c>
      <c r="G454" t="s">
        <v>19</v>
      </c>
      <c r="H454">
        <v>599</v>
      </c>
      <c r="I454" t="s">
        <v>17</v>
      </c>
      <c r="J454">
        <v>1</v>
      </c>
      <c r="K454">
        <v>599</v>
      </c>
      <c r="L454">
        <v>0</v>
      </c>
      <c r="M454">
        <v>0</v>
      </c>
      <c r="N454" t="s">
        <v>20</v>
      </c>
      <c r="O454">
        <v>0</v>
      </c>
    </row>
    <row r="455" spans="1:15" x14ac:dyDescent="0.3">
      <c r="A455" t="s">
        <v>945</v>
      </c>
      <c r="B455" s="1">
        <v>46276</v>
      </c>
      <c r="C455" t="s">
        <v>946</v>
      </c>
      <c r="D455" t="s">
        <v>61</v>
      </c>
      <c r="E455" t="s">
        <v>27</v>
      </c>
      <c r="F455">
        <v>799</v>
      </c>
      <c r="G455" t="s">
        <v>19</v>
      </c>
      <c r="H455">
        <v>799</v>
      </c>
      <c r="I455" t="s">
        <v>61</v>
      </c>
      <c r="J455">
        <v>0</v>
      </c>
      <c r="K455">
        <v>0</v>
      </c>
      <c r="L455">
        <v>0</v>
      </c>
      <c r="M455">
        <v>0</v>
      </c>
      <c r="N455" t="s">
        <v>641</v>
      </c>
      <c r="O455">
        <v>799</v>
      </c>
    </row>
    <row r="456" spans="1:15" x14ac:dyDescent="0.3">
      <c r="A456" t="s">
        <v>947</v>
      </c>
      <c r="B456" s="1">
        <v>46268</v>
      </c>
      <c r="C456" t="s">
        <v>948</v>
      </c>
      <c r="D456" t="s">
        <v>23</v>
      </c>
      <c r="E456" t="s">
        <v>18</v>
      </c>
      <c r="F456">
        <v>2798</v>
      </c>
      <c r="G456" t="s">
        <v>19</v>
      </c>
      <c r="H456">
        <v>2798</v>
      </c>
      <c r="I456" t="s">
        <v>23</v>
      </c>
      <c r="J456">
        <v>1</v>
      </c>
      <c r="K456">
        <v>2798</v>
      </c>
      <c r="L456">
        <v>0</v>
      </c>
      <c r="M456">
        <v>0</v>
      </c>
      <c r="N456" t="s">
        <v>20</v>
      </c>
      <c r="O456">
        <v>0</v>
      </c>
    </row>
    <row r="457" spans="1:15" x14ac:dyDescent="0.3">
      <c r="A457" t="s">
        <v>949</v>
      </c>
      <c r="B457" s="1">
        <v>46286</v>
      </c>
      <c r="C457" t="s">
        <v>950</v>
      </c>
      <c r="D457" t="s">
        <v>17</v>
      </c>
      <c r="E457" t="s">
        <v>43</v>
      </c>
      <c r="F457">
        <v>4297</v>
      </c>
      <c r="G457" t="s">
        <v>19</v>
      </c>
      <c r="H457">
        <v>4297</v>
      </c>
      <c r="I457" t="s">
        <v>17</v>
      </c>
      <c r="J457">
        <v>1</v>
      </c>
      <c r="K457">
        <v>4297</v>
      </c>
      <c r="L457">
        <v>0</v>
      </c>
      <c r="M457">
        <v>0</v>
      </c>
      <c r="N457" t="s">
        <v>20</v>
      </c>
      <c r="O457">
        <v>0</v>
      </c>
    </row>
    <row r="458" spans="1:15" x14ac:dyDescent="0.3">
      <c r="A458" t="s">
        <v>951</v>
      </c>
      <c r="B458" s="1">
        <v>46270</v>
      </c>
      <c r="C458" t="s">
        <v>952</v>
      </c>
      <c r="D458" t="s">
        <v>51</v>
      </c>
      <c r="E458" t="s">
        <v>18</v>
      </c>
      <c r="F458">
        <v>2499</v>
      </c>
      <c r="G458" t="s">
        <v>19</v>
      </c>
      <c r="H458">
        <v>2499</v>
      </c>
      <c r="I458" t="s">
        <v>51</v>
      </c>
      <c r="J458">
        <v>1</v>
      </c>
      <c r="K458">
        <v>2499</v>
      </c>
      <c r="L458">
        <v>0</v>
      </c>
      <c r="M458">
        <v>0</v>
      </c>
      <c r="N458" t="s">
        <v>20</v>
      </c>
      <c r="O458">
        <v>0</v>
      </c>
    </row>
    <row r="459" spans="1:15" x14ac:dyDescent="0.3">
      <c r="A459" t="s">
        <v>953</v>
      </c>
      <c r="B459" s="1">
        <v>46291</v>
      </c>
      <c r="C459" t="s">
        <v>954</v>
      </c>
      <c r="D459" t="s">
        <v>37</v>
      </c>
      <c r="E459" t="s">
        <v>18</v>
      </c>
      <c r="F459">
        <v>599</v>
      </c>
      <c r="G459" t="s">
        <v>19</v>
      </c>
      <c r="H459">
        <v>599</v>
      </c>
      <c r="I459" t="s">
        <v>37</v>
      </c>
      <c r="J459">
        <v>0</v>
      </c>
      <c r="K459">
        <v>0</v>
      </c>
      <c r="L459">
        <v>0</v>
      </c>
      <c r="M459">
        <v>0</v>
      </c>
      <c r="N459" t="s">
        <v>641</v>
      </c>
      <c r="O459">
        <v>599</v>
      </c>
    </row>
    <row r="460" spans="1:15" x14ac:dyDescent="0.3">
      <c r="A460" t="s">
        <v>955</v>
      </c>
      <c r="B460" s="1">
        <v>46285</v>
      </c>
      <c r="C460" t="s">
        <v>956</v>
      </c>
      <c r="D460" t="s">
        <v>42</v>
      </c>
      <c r="E460" t="s">
        <v>18</v>
      </c>
      <c r="F460">
        <v>8297</v>
      </c>
      <c r="G460" t="s">
        <v>80</v>
      </c>
      <c r="H460">
        <v>8297</v>
      </c>
      <c r="I460" t="s">
        <v>42</v>
      </c>
      <c r="J460">
        <v>0</v>
      </c>
      <c r="K460">
        <v>0</v>
      </c>
      <c r="L460">
        <v>0</v>
      </c>
      <c r="M460">
        <v>0</v>
      </c>
      <c r="N460" t="s">
        <v>20</v>
      </c>
      <c r="O460">
        <v>0</v>
      </c>
    </row>
    <row r="461" spans="1:15" x14ac:dyDescent="0.3">
      <c r="A461" t="s">
        <v>957</v>
      </c>
      <c r="B461" s="1">
        <v>46272</v>
      </c>
      <c r="C461" t="s">
        <v>958</v>
      </c>
      <c r="D461" t="s">
        <v>75</v>
      </c>
      <c r="E461" t="s">
        <v>18</v>
      </c>
      <c r="F461">
        <v>4298</v>
      </c>
      <c r="G461" t="s">
        <v>19</v>
      </c>
      <c r="H461">
        <v>4298</v>
      </c>
      <c r="I461" t="s">
        <v>75</v>
      </c>
      <c r="J461">
        <v>1</v>
      </c>
      <c r="K461">
        <v>4298</v>
      </c>
      <c r="L461">
        <v>0</v>
      </c>
      <c r="M461">
        <v>0</v>
      </c>
      <c r="N461" t="s">
        <v>20</v>
      </c>
      <c r="O461">
        <v>0</v>
      </c>
    </row>
    <row r="462" spans="1:15" x14ac:dyDescent="0.3">
      <c r="A462" t="s">
        <v>959</v>
      </c>
      <c r="B462" s="1">
        <v>46291</v>
      </c>
      <c r="C462" t="s">
        <v>960</v>
      </c>
      <c r="D462" t="s">
        <v>37</v>
      </c>
      <c r="E462" t="s">
        <v>18</v>
      </c>
      <c r="F462">
        <v>1499</v>
      </c>
      <c r="G462" t="s">
        <v>19</v>
      </c>
      <c r="H462">
        <v>1499</v>
      </c>
      <c r="I462" t="s">
        <v>37</v>
      </c>
      <c r="J462">
        <v>1</v>
      </c>
      <c r="K462">
        <v>1499</v>
      </c>
      <c r="L462">
        <v>0</v>
      </c>
      <c r="M462">
        <v>0</v>
      </c>
      <c r="N462" t="s">
        <v>20</v>
      </c>
      <c r="O462">
        <v>0</v>
      </c>
    </row>
    <row r="463" spans="1:15" x14ac:dyDescent="0.3">
      <c r="A463" t="s">
        <v>961</v>
      </c>
      <c r="B463" s="1">
        <v>46268</v>
      </c>
      <c r="C463" t="s">
        <v>962</v>
      </c>
      <c r="D463" t="s">
        <v>26</v>
      </c>
      <c r="E463" t="s">
        <v>18</v>
      </c>
      <c r="F463">
        <v>1298</v>
      </c>
      <c r="G463" t="s">
        <v>80</v>
      </c>
      <c r="H463">
        <v>1298</v>
      </c>
      <c r="I463" t="s">
        <v>26</v>
      </c>
      <c r="J463">
        <v>0</v>
      </c>
      <c r="K463">
        <v>0</v>
      </c>
      <c r="L463">
        <v>0</v>
      </c>
      <c r="M463">
        <v>0</v>
      </c>
      <c r="N463" t="s">
        <v>20</v>
      </c>
      <c r="O463">
        <v>0</v>
      </c>
    </row>
    <row r="464" spans="1:15" x14ac:dyDescent="0.3">
      <c r="A464" t="s">
        <v>963</v>
      </c>
      <c r="B464" s="1">
        <v>46277</v>
      </c>
      <c r="C464" t="s">
        <v>964</v>
      </c>
      <c r="D464" t="s">
        <v>75</v>
      </c>
      <c r="E464" t="s">
        <v>54</v>
      </c>
      <c r="F464">
        <v>3498</v>
      </c>
      <c r="G464" t="s">
        <v>19</v>
      </c>
      <c r="H464">
        <v>3498</v>
      </c>
      <c r="I464" t="s">
        <v>75</v>
      </c>
      <c r="J464">
        <v>1</v>
      </c>
      <c r="K464">
        <v>3498</v>
      </c>
      <c r="L464">
        <v>0</v>
      </c>
      <c r="M464">
        <v>0</v>
      </c>
      <c r="N464" t="s">
        <v>20</v>
      </c>
      <c r="O464">
        <v>0</v>
      </c>
    </row>
    <row r="465" spans="1:15" x14ac:dyDescent="0.3">
      <c r="A465" t="s">
        <v>965</v>
      </c>
      <c r="B465" s="1">
        <v>46284</v>
      </c>
      <c r="C465" t="s">
        <v>966</v>
      </c>
      <c r="D465" t="s">
        <v>26</v>
      </c>
      <c r="E465" t="s">
        <v>18</v>
      </c>
      <c r="F465">
        <v>299</v>
      </c>
      <c r="G465" t="s">
        <v>19</v>
      </c>
      <c r="H465">
        <v>299</v>
      </c>
      <c r="I465" t="s">
        <v>26</v>
      </c>
      <c r="J465">
        <v>1</v>
      </c>
      <c r="K465">
        <v>299</v>
      </c>
      <c r="L465">
        <v>0</v>
      </c>
      <c r="M465">
        <v>0</v>
      </c>
      <c r="N465" t="s">
        <v>20</v>
      </c>
      <c r="O465">
        <v>0</v>
      </c>
    </row>
    <row r="466" spans="1:15" x14ac:dyDescent="0.3">
      <c r="A466" t="s">
        <v>967</v>
      </c>
      <c r="B466" s="1">
        <v>46282</v>
      </c>
      <c r="C466" t="s">
        <v>968</v>
      </c>
      <c r="D466" t="s">
        <v>26</v>
      </c>
      <c r="E466" t="s">
        <v>27</v>
      </c>
      <c r="F466">
        <v>2999</v>
      </c>
      <c r="G466" t="s">
        <v>19</v>
      </c>
      <c r="H466">
        <v>2999</v>
      </c>
      <c r="I466" t="s">
        <v>26</v>
      </c>
      <c r="J466">
        <v>1</v>
      </c>
      <c r="K466">
        <v>2999</v>
      </c>
      <c r="L466">
        <v>0</v>
      </c>
      <c r="M466">
        <v>0</v>
      </c>
      <c r="N466" t="s">
        <v>20</v>
      </c>
      <c r="O466">
        <v>0</v>
      </c>
    </row>
    <row r="467" spans="1:15" x14ac:dyDescent="0.3">
      <c r="A467" t="s">
        <v>969</v>
      </c>
      <c r="B467" s="1">
        <v>46268</v>
      </c>
      <c r="C467" t="s">
        <v>792</v>
      </c>
      <c r="D467" t="s">
        <v>48</v>
      </c>
      <c r="E467" t="s">
        <v>18</v>
      </c>
      <c r="F467">
        <v>6097</v>
      </c>
      <c r="G467" t="s">
        <v>19</v>
      </c>
      <c r="H467">
        <v>6097</v>
      </c>
      <c r="I467" t="s">
        <v>48</v>
      </c>
      <c r="J467">
        <v>1</v>
      </c>
      <c r="K467">
        <v>6097</v>
      </c>
      <c r="L467">
        <v>0</v>
      </c>
      <c r="M467">
        <v>0</v>
      </c>
      <c r="N467" t="s">
        <v>20</v>
      </c>
      <c r="O467">
        <v>0</v>
      </c>
    </row>
    <row r="468" spans="1:15" x14ac:dyDescent="0.3">
      <c r="A468" t="s">
        <v>970</v>
      </c>
      <c r="B468" s="1">
        <v>46295</v>
      </c>
      <c r="C468" t="s">
        <v>971</v>
      </c>
      <c r="D468" t="s">
        <v>17</v>
      </c>
      <c r="E468" t="s">
        <v>18</v>
      </c>
      <c r="F468">
        <v>4999</v>
      </c>
      <c r="G468" t="s">
        <v>19</v>
      </c>
      <c r="H468">
        <v>4999</v>
      </c>
      <c r="I468" t="s">
        <v>17</v>
      </c>
      <c r="J468">
        <v>1</v>
      </c>
      <c r="K468">
        <v>4999</v>
      </c>
      <c r="L468">
        <v>0</v>
      </c>
      <c r="M468">
        <v>0</v>
      </c>
      <c r="N468" t="s">
        <v>20</v>
      </c>
      <c r="O468">
        <v>0</v>
      </c>
    </row>
    <row r="469" spans="1:15" x14ac:dyDescent="0.3">
      <c r="A469" t="s">
        <v>972</v>
      </c>
      <c r="B469" s="1">
        <v>46275</v>
      </c>
      <c r="C469" t="s">
        <v>973</v>
      </c>
      <c r="D469" t="s">
        <v>17</v>
      </c>
      <c r="E469" t="s">
        <v>18</v>
      </c>
      <c r="F469">
        <v>12797</v>
      </c>
      <c r="G469" t="s">
        <v>19</v>
      </c>
      <c r="H469">
        <v>12797</v>
      </c>
      <c r="I469" t="s">
        <v>17</v>
      </c>
      <c r="J469">
        <v>1</v>
      </c>
      <c r="K469">
        <v>12797</v>
      </c>
      <c r="L469">
        <v>0</v>
      </c>
      <c r="M469">
        <v>0</v>
      </c>
      <c r="N469" t="s">
        <v>20</v>
      </c>
      <c r="O469">
        <v>0</v>
      </c>
    </row>
    <row r="470" spans="1:15" x14ac:dyDescent="0.3">
      <c r="A470" t="s">
        <v>974</v>
      </c>
      <c r="B470" s="1">
        <v>46280</v>
      </c>
      <c r="C470" t="s">
        <v>975</v>
      </c>
      <c r="D470" t="s">
        <v>17</v>
      </c>
      <c r="E470" t="s">
        <v>27</v>
      </c>
      <c r="F470">
        <v>2798</v>
      </c>
      <c r="G470" t="s">
        <v>19</v>
      </c>
      <c r="H470">
        <v>2798</v>
      </c>
      <c r="I470" t="s">
        <v>17</v>
      </c>
      <c r="J470">
        <v>1</v>
      </c>
      <c r="K470">
        <v>2798</v>
      </c>
      <c r="L470">
        <v>0</v>
      </c>
      <c r="M470">
        <v>0</v>
      </c>
      <c r="N470" t="s">
        <v>20</v>
      </c>
      <c r="O470">
        <v>0</v>
      </c>
    </row>
    <row r="471" spans="1:15" x14ac:dyDescent="0.3">
      <c r="A471" t="s">
        <v>976</v>
      </c>
      <c r="B471" s="1">
        <v>46266</v>
      </c>
      <c r="C471" t="s">
        <v>977</v>
      </c>
      <c r="D471" t="s">
        <v>48</v>
      </c>
      <c r="E471" t="s">
        <v>54</v>
      </c>
      <c r="F471">
        <v>4297</v>
      </c>
      <c r="G471" t="s">
        <v>19</v>
      </c>
      <c r="H471">
        <v>4297</v>
      </c>
      <c r="I471" t="s">
        <v>48</v>
      </c>
      <c r="J471">
        <v>1</v>
      </c>
      <c r="K471">
        <v>4297</v>
      </c>
      <c r="L471">
        <v>0</v>
      </c>
      <c r="M471">
        <v>0</v>
      </c>
      <c r="N471" t="s">
        <v>20</v>
      </c>
      <c r="O471">
        <v>0</v>
      </c>
    </row>
    <row r="472" spans="1:15" x14ac:dyDescent="0.3">
      <c r="A472" t="s">
        <v>978</v>
      </c>
      <c r="B472" s="1">
        <v>46291</v>
      </c>
      <c r="C472" t="s">
        <v>979</v>
      </c>
      <c r="D472" t="s">
        <v>17</v>
      </c>
      <c r="E472" t="s">
        <v>27</v>
      </c>
      <c r="F472">
        <v>2297</v>
      </c>
      <c r="G472" t="s">
        <v>19</v>
      </c>
      <c r="H472">
        <v>2297</v>
      </c>
      <c r="I472" t="s">
        <v>17</v>
      </c>
      <c r="J472">
        <v>1</v>
      </c>
      <c r="K472">
        <v>2297</v>
      </c>
      <c r="L472">
        <v>0</v>
      </c>
      <c r="M472">
        <v>0</v>
      </c>
      <c r="N472" t="s">
        <v>20</v>
      </c>
      <c r="O472">
        <v>0</v>
      </c>
    </row>
    <row r="473" spans="1:15" x14ac:dyDescent="0.3">
      <c r="A473" t="s">
        <v>980</v>
      </c>
      <c r="B473" s="1">
        <v>46290</v>
      </c>
      <c r="C473" t="s">
        <v>981</v>
      </c>
      <c r="D473" t="s">
        <v>42</v>
      </c>
      <c r="E473" t="s">
        <v>18</v>
      </c>
      <c r="F473">
        <v>999</v>
      </c>
      <c r="G473" t="s">
        <v>19</v>
      </c>
      <c r="H473">
        <v>999</v>
      </c>
      <c r="I473" t="s">
        <v>42</v>
      </c>
      <c r="J473">
        <v>1</v>
      </c>
      <c r="K473">
        <v>999</v>
      </c>
      <c r="L473">
        <v>0</v>
      </c>
      <c r="M473">
        <v>0</v>
      </c>
      <c r="N473" t="s">
        <v>20</v>
      </c>
      <c r="O473">
        <v>0</v>
      </c>
    </row>
    <row r="474" spans="1:15" x14ac:dyDescent="0.3">
      <c r="A474" t="s">
        <v>982</v>
      </c>
      <c r="B474" s="1">
        <v>46288</v>
      </c>
      <c r="C474" t="s">
        <v>983</v>
      </c>
      <c r="D474" t="s">
        <v>34</v>
      </c>
      <c r="E474" t="s">
        <v>18</v>
      </c>
      <c r="F474">
        <v>3348</v>
      </c>
      <c r="G474" t="s">
        <v>19</v>
      </c>
      <c r="H474">
        <v>3348</v>
      </c>
      <c r="I474" t="s">
        <v>34</v>
      </c>
      <c r="J474">
        <v>1</v>
      </c>
      <c r="K474">
        <v>3348</v>
      </c>
      <c r="L474">
        <v>0</v>
      </c>
      <c r="M474">
        <v>0</v>
      </c>
      <c r="N474" t="s">
        <v>20</v>
      </c>
      <c r="O474">
        <v>0</v>
      </c>
    </row>
    <row r="475" spans="1:15" x14ac:dyDescent="0.3">
      <c r="A475" t="s">
        <v>984</v>
      </c>
      <c r="B475" s="1">
        <v>46293</v>
      </c>
      <c r="C475" t="s">
        <v>985</v>
      </c>
      <c r="D475" t="s">
        <v>17</v>
      </c>
      <c r="E475" t="s">
        <v>27</v>
      </c>
      <c r="F475">
        <v>1498</v>
      </c>
      <c r="G475" t="s">
        <v>19</v>
      </c>
      <c r="H475">
        <v>1498</v>
      </c>
      <c r="I475" t="s">
        <v>17</v>
      </c>
      <c r="J475">
        <v>1</v>
      </c>
      <c r="K475">
        <v>1498</v>
      </c>
      <c r="L475">
        <v>0</v>
      </c>
      <c r="M475">
        <v>0</v>
      </c>
      <c r="N475" t="s">
        <v>20</v>
      </c>
      <c r="O475">
        <v>0</v>
      </c>
    </row>
    <row r="476" spans="1:15" x14ac:dyDescent="0.3">
      <c r="A476" t="s">
        <v>986</v>
      </c>
      <c r="B476" s="1">
        <v>46273</v>
      </c>
      <c r="C476" t="s">
        <v>987</v>
      </c>
      <c r="D476" t="s">
        <v>34</v>
      </c>
      <c r="E476" t="s">
        <v>18</v>
      </c>
      <c r="F476">
        <v>2397</v>
      </c>
      <c r="G476" t="s">
        <v>19</v>
      </c>
      <c r="H476">
        <v>2397</v>
      </c>
      <c r="I476" t="s">
        <v>34</v>
      </c>
      <c r="J476">
        <v>1</v>
      </c>
      <c r="K476">
        <v>2397</v>
      </c>
      <c r="L476">
        <v>0</v>
      </c>
      <c r="M476">
        <v>0</v>
      </c>
      <c r="N476" t="s">
        <v>20</v>
      </c>
      <c r="O476">
        <v>0</v>
      </c>
    </row>
    <row r="477" spans="1:15" x14ac:dyDescent="0.3">
      <c r="A477" t="s">
        <v>988</v>
      </c>
      <c r="B477" s="1">
        <v>46277</v>
      </c>
      <c r="C477" t="s">
        <v>989</v>
      </c>
      <c r="D477" t="s">
        <v>26</v>
      </c>
      <c r="E477" t="s">
        <v>43</v>
      </c>
      <c r="F477">
        <v>998</v>
      </c>
      <c r="G477" t="s">
        <v>80</v>
      </c>
      <c r="H477">
        <v>998</v>
      </c>
      <c r="I477" t="s">
        <v>26</v>
      </c>
      <c r="J477">
        <v>0</v>
      </c>
      <c r="K477">
        <v>0</v>
      </c>
      <c r="L477">
        <v>0</v>
      </c>
      <c r="M477">
        <v>0</v>
      </c>
      <c r="N477" t="s">
        <v>20</v>
      </c>
      <c r="O477">
        <v>0</v>
      </c>
    </row>
    <row r="478" spans="1:15" x14ac:dyDescent="0.3">
      <c r="A478" t="s">
        <v>990</v>
      </c>
      <c r="B478" s="1">
        <v>46273</v>
      </c>
      <c r="C478" t="s">
        <v>991</v>
      </c>
      <c r="D478" t="s">
        <v>17</v>
      </c>
      <c r="E478" t="s">
        <v>27</v>
      </c>
      <c r="F478">
        <v>599</v>
      </c>
      <c r="G478" t="s">
        <v>19</v>
      </c>
      <c r="H478">
        <v>599</v>
      </c>
      <c r="I478" t="s">
        <v>17</v>
      </c>
      <c r="J478">
        <v>1</v>
      </c>
      <c r="K478">
        <v>599</v>
      </c>
      <c r="L478">
        <v>0</v>
      </c>
      <c r="M478">
        <v>0</v>
      </c>
      <c r="N478" t="s">
        <v>20</v>
      </c>
      <c r="O478">
        <v>0</v>
      </c>
    </row>
    <row r="479" spans="1:15" x14ac:dyDescent="0.3">
      <c r="A479" t="s">
        <v>992</v>
      </c>
      <c r="B479" s="1">
        <v>46284</v>
      </c>
      <c r="C479" t="s">
        <v>993</v>
      </c>
      <c r="D479" t="s">
        <v>23</v>
      </c>
      <c r="E479" t="s">
        <v>54</v>
      </c>
      <c r="F479">
        <v>349</v>
      </c>
      <c r="G479" t="s">
        <v>19</v>
      </c>
      <c r="H479">
        <v>349</v>
      </c>
      <c r="I479" t="s">
        <v>23</v>
      </c>
      <c r="J479">
        <v>1</v>
      </c>
      <c r="K479">
        <v>349</v>
      </c>
      <c r="L479">
        <v>0</v>
      </c>
      <c r="M479">
        <v>0</v>
      </c>
      <c r="N479" t="s">
        <v>20</v>
      </c>
      <c r="O479">
        <v>0</v>
      </c>
    </row>
    <row r="480" spans="1:15" x14ac:dyDescent="0.3">
      <c r="A480" t="s">
        <v>994</v>
      </c>
      <c r="B480" s="1">
        <v>46291</v>
      </c>
      <c r="C480" t="s">
        <v>995</v>
      </c>
      <c r="D480" t="s">
        <v>42</v>
      </c>
      <c r="E480" t="s">
        <v>18</v>
      </c>
      <c r="F480">
        <v>1598</v>
      </c>
      <c r="G480" t="s">
        <v>19</v>
      </c>
      <c r="H480">
        <v>1598</v>
      </c>
      <c r="I480" t="s">
        <v>42</v>
      </c>
      <c r="J480">
        <v>1</v>
      </c>
      <c r="K480">
        <v>1598</v>
      </c>
      <c r="L480">
        <v>0</v>
      </c>
      <c r="M480">
        <v>0</v>
      </c>
      <c r="N480" t="s">
        <v>20</v>
      </c>
      <c r="O480">
        <v>0</v>
      </c>
    </row>
    <row r="481" spans="1:15" x14ac:dyDescent="0.3">
      <c r="A481" t="s">
        <v>996</v>
      </c>
      <c r="B481" s="1">
        <v>46276</v>
      </c>
      <c r="C481" t="s">
        <v>997</v>
      </c>
      <c r="D481" t="s">
        <v>37</v>
      </c>
      <c r="E481" t="s">
        <v>18</v>
      </c>
      <c r="F481">
        <v>1799</v>
      </c>
      <c r="G481" t="s">
        <v>19</v>
      </c>
      <c r="H481">
        <v>1799</v>
      </c>
      <c r="I481" t="s">
        <v>37</v>
      </c>
      <c r="J481">
        <v>1</v>
      </c>
      <c r="K481">
        <v>1799</v>
      </c>
      <c r="L481">
        <v>0</v>
      </c>
      <c r="M481">
        <v>0</v>
      </c>
      <c r="N481" t="s">
        <v>20</v>
      </c>
      <c r="O481">
        <v>0</v>
      </c>
    </row>
    <row r="482" spans="1:15" x14ac:dyDescent="0.3">
      <c r="A482" t="s">
        <v>998</v>
      </c>
      <c r="B482" s="1">
        <v>46291</v>
      </c>
      <c r="C482" t="s">
        <v>999</v>
      </c>
      <c r="D482" t="s">
        <v>34</v>
      </c>
      <c r="E482" t="s">
        <v>18</v>
      </c>
      <c r="F482">
        <v>3499</v>
      </c>
      <c r="G482" t="s">
        <v>19</v>
      </c>
      <c r="H482">
        <v>3499</v>
      </c>
      <c r="I482" t="s">
        <v>34</v>
      </c>
      <c r="J482">
        <v>1</v>
      </c>
      <c r="K482">
        <v>3499</v>
      </c>
      <c r="L482">
        <v>0</v>
      </c>
      <c r="M482">
        <v>0</v>
      </c>
      <c r="N482" t="s">
        <v>20</v>
      </c>
      <c r="O482">
        <v>0</v>
      </c>
    </row>
    <row r="483" spans="1:15" x14ac:dyDescent="0.3">
      <c r="A483" t="s">
        <v>1000</v>
      </c>
      <c r="B483" s="1">
        <v>46290</v>
      </c>
      <c r="C483" t="s">
        <v>1001</v>
      </c>
      <c r="D483" t="s">
        <v>61</v>
      </c>
      <c r="E483" t="s">
        <v>27</v>
      </c>
      <c r="F483">
        <v>3499</v>
      </c>
      <c r="G483" t="s">
        <v>115</v>
      </c>
      <c r="H483">
        <v>3499</v>
      </c>
      <c r="I483" t="s">
        <v>61</v>
      </c>
      <c r="J483">
        <v>0</v>
      </c>
      <c r="K483">
        <v>0</v>
      </c>
      <c r="L483">
        <v>0</v>
      </c>
      <c r="M483">
        <v>0</v>
      </c>
      <c r="N483" t="s">
        <v>20</v>
      </c>
      <c r="O483">
        <v>0</v>
      </c>
    </row>
    <row r="484" spans="1:15" x14ac:dyDescent="0.3">
      <c r="A484" t="s">
        <v>1002</v>
      </c>
      <c r="B484" s="1">
        <v>46266</v>
      </c>
      <c r="C484" t="s">
        <v>1003</v>
      </c>
      <c r="D484" t="s">
        <v>51</v>
      </c>
      <c r="E484" t="s">
        <v>27</v>
      </c>
      <c r="F484">
        <v>898</v>
      </c>
      <c r="G484" t="s">
        <v>19</v>
      </c>
      <c r="H484">
        <v>898</v>
      </c>
      <c r="I484" t="s">
        <v>51</v>
      </c>
      <c r="J484">
        <v>1</v>
      </c>
      <c r="K484">
        <v>898</v>
      </c>
      <c r="L484">
        <v>0</v>
      </c>
      <c r="M484">
        <v>0</v>
      </c>
      <c r="N484" t="s">
        <v>20</v>
      </c>
      <c r="O484">
        <v>0</v>
      </c>
    </row>
    <row r="485" spans="1:15" x14ac:dyDescent="0.3">
      <c r="A485" t="s">
        <v>1004</v>
      </c>
      <c r="B485" s="1">
        <v>46266</v>
      </c>
      <c r="C485" t="s">
        <v>1005</v>
      </c>
      <c r="D485" t="s">
        <v>23</v>
      </c>
      <c r="E485" t="s">
        <v>18</v>
      </c>
      <c r="F485">
        <v>12797</v>
      </c>
      <c r="G485" t="s">
        <v>19</v>
      </c>
      <c r="H485">
        <v>12797</v>
      </c>
      <c r="I485" t="s">
        <v>23</v>
      </c>
      <c r="J485">
        <v>1</v>
      </c>
      <c r="K485">
        <v>12797</v>
      </c>
      <c r="L485">
        <v>0</v>
      </c>
      <c r="M485">
        <v>0</v>
      </c>
      <c r="N485" t="s">
        <v>20</v>
      </c>
      <c r="O485">
        <v>0</v>
      </c>
    </row>
    <row r="486" spans="1:15" x14ac:dyDescent="0.3">
      <c r="A486" t="s">
        <v>1006</v>
      </c>
      <c r="B486" s="1">
        <v>46279</v>
      </c>
      <c r="C486" t="s">
        <v>1007</v>
      </c>
      <c r="D486" t="s">
        <v>48</v>
      </c>
      <c r="E486" t="s">
        <v>18</v>
      </c>
      <c r="F486">
        <v>798</v>
      </c>
      <c r="G486" t="s">
        <v>19</v>
      </c>
      <c r="H486">
        <v>798</v>
      </c>
      <c r="I486" t="s">
        <v>48</v>
      </c>
      <c r="J486">
        <v>1</v>
      </c>
      <c r="K486">
        <v>798</v>
      </c>
      <c r="L486">
        <v>0</v>
      </c>
      <c r="M486">
        <v>0</v>
      </c>
      <c r="N486" t="s">
        <v>20</v>
      </c>
      <c r="O486">
        <v>0</v>
      </c>
    </row>
    <row r="487" spans="1:15" x14ac:dyDescent="0.3">
      <c r="A487" t="s">
        <v>1008</v>
      </c>
      <c r="B487" s="1">
        <v>46279</v>
      </c>
      <c r="C487" t="s">
        <v>1009</v>
      </c>
      <c r="D487" t="s">
        <v>26</v>
      </c>
      <c r="E487" t="s">
        <v>18</v>
      </c>
      <c r="F487">
        <v>5997</v>
      </c>
      <c r="G487" t="s">
        <v>19</v>
      </c>
      <c r="H487">
        <v>5997</v>
      </c>
      <c r="I487" t="s">
        <v>26</v>
      </c>
      <c r="J487">
        <v>1</v>
      </c>
      <c r="K487">
        <v>5997</v>
      </c>
      <c r="L487">
        <v>0</v>
      </c>
      <c r="M487">
        <v>0</v>
      </c>
      <c r="N487" t="s">
        <v>20</v>
      </c>
      <c r="O487">
        <v>0</v>
      </c>
    </row>
    <row r="488" spans="1:15" x14ac:dyDescent="0.3">
      <c r="A488" t="s">
        <v>1010</v>
      </c>
      <c r="B488" s="1">
        <v>46268</v>
      </c>
      <c r="C488" t="s">
        <v>1011</v>
      </c>
      <c r="D488" t="s">
        <v>42</v>
      </c>
      <c r="E488" t="s">
        <v>54</v>
      </c>
      <c r="F488">
        <v>2798</v>
      </c>
      <c r="G488" t="s">
        <v>19</v>
      </c>
      <c r="H488">
        <v>2798</v>
      </c>
      <c r="I488" t="s">
        <v>42</v>
      </c>
      <c r="J488">
        <v>1</v>
      </c>
      <c r="K488">
        <v>2798</v>
      </c>
      <c r="L488">
        <v>0</v>
      </c>
      <c r="M488">
        <v>0</v>
      </c>
      <c r="N488" t="s">
        <v>20</v>
      </c>
      <c r="O488">
        <v>0</v>
      </c>
    </row>
    <row r="489" spans="1:15" x14ac:dyDescent="0.3">
      <c r="A489" t="s">
        <v>1012</v>
      </c>
      <c r="B489" s="1">
        <v>46274</v>
      </c>
      <c r="C489" t="s">
        <v>1013</v>
      </c>
      <c r="D489" t="s">
        <v>51</v>
      </c>
      <c r="E489" t="s">
        <v>43</v>
      </c>
      <c r="F489">
        <v>4999</v>
      </c>
      <c r="G489" t="s">
        <v>19</v>
      </c>
      <c r="H489">
        <v>4999</v>
      </c>
      <c r="I489" t="s">
        <v>51</v>
      </c>
      <c r="J489">
        <v>1</v>
      </c>
      <c r="K489">
        <v>4999</v>
      </c>
      <c r="L489">
        <v>0</v>
      </c>
      <c r="M489">
        <v>0</v>
      </c>
      <c r="N489" t="s">
        <v>20</v>
      </c>
      <c r="O489">
        <v>0</v>
      </c>
    </row>
    <row r="490" spans="1:15" x14ac:dyDescent="0.3">
      <c r="A490" t="s">
        <v>1014</v>
      </c>
      <c r="B490" s="1">
        <v>46280</v>
      </c>
      <c r="C490" t="s">
        <v>1015</v>
      </c>
      <c r="D490" t="s">
        <v>17</v>
      </c>
      <c r="E490" t="s">
        <v>18</v>
      </c>
      <c r="F490">
        <v>599</v>
      </c>
      <c r="G490" t="s">
        <v>19</v>
      </c>
      <c r="H490">
        <v>599</v>
      </c>
      <c r="I490" t="s">
        <v>17</v>
      </c>
      <c r="J490">
        <v>1</v>
      </c>
      <c r="K490">
        <v>599</v>
      </c>
      <c r="L490">
        <v>0</v>
      </c>
      <c r="M490">
        <v>0</v>
      </c>
      <c r="N490" t="s">
        <v>20</v>
      </c>
      <c r="O490">
        <v>0</v>
      </c>
    </row>
    <row r="491" spans="1:15" x14ac:dyDescent="0.3">
      <c r="A491" t="s">
        <v>1016</v>
      </c>
      <c r="B491" s="1">
        <v>46270</v>
      </c>
      <c r="C491" t="s">
        <v>1017</v>
      </c>
      <c r="D491" t="s">
        <v>48</v>
      </c>
      <c r="E491" t="s">
        <v>18</v>
      </c>
      <c r="F491">
        <v>499</v>
      </c>
      <c r="G491" t="s">
        <v>19</v>
      </c>
      <c r="H491">
        <v>499</v>
      </c>
      <c r="I491" t="s">
        <v>48</v>
      </c>
      <c r="J491">
        <v>1</v>
      </c>
      <c r="K491">
        <v>499</v>
      </c>
      <c r="L491">
        <v>0</v>
      </c>
      <c r="M491">
        <v>0</v>
      </c>
      <c r="N491" t="s">
        <v>20</v>
      </c>
      <c r="O491">
        <v>0</v>
      </c>
    </row>
    <row r="492" spans="1:15" x14ac:dyDescent="0.3">
      <c r="A492" t="s">
        <v>1018</v>
      </c>
      <c r="B492" s="1">
        <v>46277</v>
      </c>
      <c r="C492" t="s">
        <v>1019</v>
      </c>
      <c r="D492" t="s">
        <v>17</v>
      </c>
      <c r="E492" t="s">
        <v>18</v>
      </c>
      <c r="F492">
        <v>1499</v>
      </c>
      <c r="G492" t="s">
        <v>19</v>
      </c>
      <c r="H492">
        <v>1499</v>
      </c>
      <c r="I492" t="s">
        <v>17</v>
      </c>
      <c r="J492">
        <v>1</v>
      </c>
      <c r="K492">
        <v>1499</v>
      </c>
      <c r="L492">
        <v>0</v>
      </c>
      <c r="M492">
        <v>0</v>
      </c>
      <c r="N492" t="s">
        <v>20</v>
      </c>
      <c r="O492">
        <v>0</v>
      </c>
    </row>
    <row r="493" spans="1:15" x14ac:dyDescent="0.3">
      <c r="A493" t="s">
        <v>1020</v>
      </c>
      <c r="B493" s="1">
        <v>46271</v>
      </c>
      <c r="C493" t="s">
        <v>1021</v>
      </c>
      <c r="D493" t="s">
        <v>61</v>
      </c>
      <c r="E493" t="s">
        <v>18</v>
      </c>
      <c r="F493" s="2">
        <v>12297</v>
      </c>
      <c r="G493" t="s">
        <v>19</v>
      </c>
      <c r="H493">
        <v>12297</v>
      </c>
      <c r="I493" t="s">
        <v>61</v>
      </c>
      <c r="J493">
        <v>1</v>
      </c>
      <c r="K493">
        <v>12297</v>
      </c>
      <c r="L493">
        <v>0</v>
      </c>
      <c r="M493">
        <v>0</v>
      </c>
      <c r="N493" t="s">
        <v>20</v>
      </c>
      <c r="O493">
        <v>0</v>
      </c>
    </row>
    <row r="494" spans="1:15" x14ac:dyDescent="0.3">
      <c r="A494" t="s">
        <v>1022</v>
      </c>
      <c r="B494" s="1">
        <v>46268</v>
      </c>
      <c r="C494" t="s">
        <v>1023</v>
      </c>
      <c r="D494" t="s">
        <v>61</v>
      </c>
      <c r="E494" t="s">
        <v>27</v>
      </c>
      <c r="F494">
        <v>2897</v>
      </c>
      <c r="G494" t="s">
        <v>19</v>
      </c>
      <c r="H494">
        <v>2897</v>
      </c>
      <c r="I494" t="s">
        <v>61</v>
      </c>
      <c r="J494">
        <v>1</v>
      </c>
      <c r="K494">
        <v>2897</v>
      </c>
      <c r="L494">
        <v>0</v>
      </c>
      <c r="M494">
        <v>0</v>
      </c>
      <c r="N494" t="s">
        <v>20</v>
      </c>
      <c r="O494">
        <v>0</v>
      </c>
    </row>
    <row r="495" spans="1:15" x14ac:dyDescent="0.3">
      <c r="A495" t="s">
        <v>1024</v>
      </c>
      <c r="B495" s="1">
        <v>46266</v>
      </c>
      <c r="C495" t="s">
        <v>1025</v>
      </c>
      <c r="D495" t="s">
        <v>34</v>
      </c>
      <c r="E495" t="s">
        <v>27</v>
      </c>
      <c r="F495">
        <v>9498</v>
      </c>
      <c r="G495" t="s">
        <v>19</v>
      </c>
      <c r="H495">
        <v>9498</v>
      </c>
      <c r="I495" t="s">
        <v>34</v>
      </c>
      <c r="J495">
        <v>1</v>
      </c>
      <c r="K495">
        <v>9498</v>
      </c>
      <c r="L495">
        <v>0</v>
      </c>
      <c r="M495">
        <v>0</v>
      </c>
      <c r="N495" t="s">
        <v>20</v>
      </c>
      <c r="O495">
        <v>0</v>
      </c>
    </row>
    <row r="496" spans="1:15" x14ac:dyDescent="0.3">
      <c r="A496" t="s">
        <v>1026</v>
      </c>
      <c r="B496" s="1">
        <v>46269</v>
      </c>
      <c r="C496" t="s">
        <v>1027</v>
      </c>
      <c r="D496" t="s">
        <v>61</v>
      </c>
      <c r="E496" t="s">
        <v>43</v>
      </c>
      <c r="F496">
        <v>349</v>
      </c>
      <c r="G496" t="s">
        <v>19</v>
      </c>
      <c r="H496">
        <v>349</v>
      </c>
      <c r="I496" t="s">
        <v>61</v>
      </c>
      <c r="J496">
        <v>1</v>
      </c>
      <c r="K496">
        <v>349</v>
      </c>
      <c r="L496">
        <v>0</v>
      </c>
      <c r="M496">
        <v>0</v>
      </c>
      <c r="N496" t="s">
        <v>20</v>
      </c>
      <c r="O496">
        <v>0</v>
      </c>
    </row>
    <row r="497" spans="1:15" x14ac:dyDescent="0.3">
      <c r="A497" t="s">
        <v>1028</v>
      </c>
      <c r="B497" s="1">
        <v>46272</v>
      </c>
      <c r="C497" t="s">
        <v>1029</v>
      </c>
      <c r="D497" t="s">
        <v>37</v>
      </c>
      <c r="E497" t="s">
        <v>27</v>
      </c>
      <c r="F497">
        <v>3998</v>
      </c>
      <c r="G497" t="s">
        <v>19</v>
      </c>
      <c r="H497">
        <v>3998</v>
      </c>
      <c r="I497" t="s">
        <v>37</v>
      </c>
      <c r="J497">
        <v>1</v>
      </c>
      <c r="K497">
        <v>3998</v>
      </c>
      <c r="L497">
        <v>0</v>
      </c>
      <c r="M497">
        <v>0</v>
      </c>
      <c r="N497" t="s">
        <v>20</v>
      </c>
      <c r="O497">
        <v>0</v>
      </c>
    </row>
    <row r="498" spans="1:15" x14ac:dyDescent="0.3">
      <c r="A498" t="s">
        <v>1030</v>
      </c>
      <c r="B498" s="1">
        <v>46274</v>
      </c>
      <c r="C498" t="s">
        <v>1031</v>
      </c>
      <c r="D498" t="s">
        <v>34</v>
      </c>
      <c r="E498" t="s">
        <v>18</v>
      </c>
      <c r="F498">
        <v>299</v>
      </c>
      <c r="G498" t="s">
        <v>66</v>
      </c>
      <c r="H498">
        <v>299</v>
      </c>
      <c r="I498" t="s">
        <v>34</v>
      </c>
      <c r="J498">
        <v>1</v>
      </c>
      <c r="K498">
        <v>299</v>
      </c>
      <c r="L498">
        <v>1</v>
      </c>
      <c r="M498">
        <v>299</v>
      </c>
      <c r="N498" t="s">
        <v>20</v>
      </c>
      <c r="O498">
        <v>0</v>
      </c>
    </row>
    <row r="499" spans="1:15" x14ac:dyDescent="0.3">
      <c r="A499" t="s">
        <v>1032</v>
      </c>
      <c r="B499" s="1">
        <v>46291</v>
      </c>
      <c r="C499" t="s">
        <v>1033</v>
      </c>
      <c r="D499" t="s">
        <v>17</v>
      </c>
      <c r="E499" t="s">
        <v>43</v>
      </c>
      <c r="F499">
        <v>349</v>
      </c>
      <c r="G499" t="s">
        <v>115</v>
      </c>
      <c r="H499">
        <v>349</v>
      </c>
      <c r="I499" t="s">
        <v>17</v>
      </c>
      <c r="J499">
        <v>0</v>
      </c>
      <c r="K499">
        <v>0</v>
      </c>
      <c r="L499">
        <v>0</v>
      </c>
      <c r="M499">
        <v>0</v>
      </c>
      <c r="N499" t="s">
        <v>20</v>
      </c>
      <c r="O499">
        <v>0</v>
      </c>
    </row>
    <row r="500" spans="1:15" x14ac:dyDescent="0.3">
      <c r="A500" t="s">
        <v>1034</v>
      </c>
      <c r="B500" s="1">
        <v>46267</v>
      </c>
      <c r="C500" t="s">
        <v>1035</v>
      </c>
      <c r="D500" t="s">
        <v>34</v>
      </c>
      <c r="E500" t="s">
        <v>18</v>
      </c>
      <c r="F500">
        <v>798</v>
      </c>
      <c r="G500" t="s">
        <v>115</v>
      </c>
      <c r="H500">
        <v>798</v>
      </c>
      <c r="I500" t="s">
        <v>34</v>
      </c>
      <c r="J500">
        <v>0</v>
      </c>
      <c r="K500">
        <v>0</v>
      </c>
      <c r="L500">
        <v>0</v>
      </c>
      <c r="M500">
        <v>0</v>
      </c>
      <c r="N500" t="s">
        <v>20</v>
      </c>
      <c r="O500">
        <v>0</v>
      </c>
    </row>
    <row r="501" spans="1:15" x14ac:dyDescent="0.3">
      <c r="A501" t="s">
        <v>1036</v>
      </c>
      <c r="B501" s="1">
        <v>46266</v>
      </c>
      <c r="C501" t="s">
        <v>1037</v>
      </c>
      <c r="D501" t="s">
        <v>42</v>
      </c>
      <c r="E501" t="s">
        <v>18</v>
      </c>
      <c r="F501">
        <v>4298</v>
      </c>
      <c r="G501" t="s">
        <v>19</v>
      </c>
      <c r="H501">
        <v>4298</v>
      </c>
      <c r="I501" t="s">
        <v>42</v>
      </c>
      <c r="J501">
        <v>1</v>
      </c>
      <c r="K501">
        <v>4298</v>
      </c>
      <c r="L501">
        <v>0</v>
      </c>
      <c r="M501">
        <v>0</v>
      </c>
      <c r="N501" t="s">
        <v>20</v>
      </c>
      <c r="O501">
        <v>0</v>
      </c>
    </row>
    <row r="502" spans="1:15" x14ac:dyDescent="0.3">
      <c r="A502" t="s">
        <v>1038</v>
      </c>
      <c r="B502" s="1">
        <v>46274</v>
      </c>
      <c r="C502" t="s">
        <v>1039</v>
      </c>
      <c r="D502" t="s">
        <v>42</v>
      </c>
      <c r="E502" t="s">
        <v>27</v>
      </c>
      <c r="F502">
        <v>798</v>
      </c>
      <c r="G502" t="s">
        <v>19</v>
      </c>
      <c r="H502">
        <v>798</v>
      </c>
      <c r="I502" t="s">
        <v>42</v>
      </c>
      <c r="J502">
        <v>1</v>
      </c>
      <c r="K502">
        <v>798</v>
      </c>
      <c r="L502">
        <v>0</v>
      </c>
      <c r="M502">
        <v>0</v>
      </c>
      <c r="N502" t="s">
        <v>20</v>
      </c>
      <c r="O502">
        <v>0</v>
      </c>
    </row>
    <row r="503" spans="1:15" x14ac:dyDescent="0.3">
      <c r="A503" t="s">
        <v>1040</v>
      </c>
      <c r="B503" s="1">
        <v>46281</v>
      </c>
      <c r="C503" t="s">
        <v>1041</v>
      </c>
      <c r="D503" t="s">
        <v>26</v>
      </c>
      <c r="E503" t="s">
        <v>18</v>
      </c>
      <c r="F503">
        <v>3298</v>
      </c>
      <c r="G503" t="s">
        <v>19</v>
      </c>
      <c r="H503">
        <v>3298</v>
      </c>
      <c r="I503" t="s">
        <v>26</v>
      </c>
      <c r="J503">
        <v>1</v>
      </c>
      <c r="K503">
        <v>3298</v>
      </c>
      <c r="L503">
        <v>0</v>
      </c>
      <c r="M503">
        <v>0</v>
      </c>
      <c r="N503" t="s">
        <v>20</v>
      </c>
      <c r="O503">
        <v>0</v>
      </c>
    </row>
    <row r="504" spans="1:15" x14ac:dyDescent="0.3">
      <c r="A504" t="s">
        <v>1042</v>
      </c>
      <c r="B504" s="1">
        <v>46272</v>
      </c>
      <c r="C504" t="s">
        <v>1043</v>
      </c>
      <c r="D504" t="s">
        <v>26</v>
      </c>
      <c r="E504" t="s">
        <v>43</v>
      </c>
      <c r="F504">
        <v>7397</v>
      </c>
      <c r="G504" t="s">
        <v>19</v>
      </c>
      <c r="H504">
        <v>7397</v>
      </c>
      <c r="I504" t="s">
        <v>26</v>
      </c>
      <c r="J504">
        <v>1</v>
      </c>
      <c r="K504">
        <v>7397</v>
      </c>
      <c r="L504">
        <v>0</v>
      </c>
      <c r="M504">
        <v>0</v>
      </c>
      <c r="N504" t="s">
        <v>20</v>
      </c>
      <c r="O504">
        <v>0</v>
      </c>
    </row>
    <row r="505" spans="1:15" x14ac:dyDescent="0.3">
      <c r="A505" t="s">
        <v>1044</v>
      </c>
      <c r="B505" s="1">
        <v>46291</v>
      </c>
      <c r="C505" t="s">
        <v>1045</v>
      </c>
      <c r="D505" t="s">
        <v>48</v>
      </c>
      <c r="E505" t="s">
        <v>18</v>
      </c>
      <c r="F505">
        <v>4297</v>
      </c>
      <c r="G505" t="s">
        <v>19</v>
      </c>
      <c r="H505">
        <v>4297</v>
      </c>
      <c r="I505" t="s">
        <v>48</v>
      </c>
      <c r="J505">
        <v>1</v>
      </c>
      <c r="K505">
        <v>4297</v>
      </c>
      <c r="L505">
        <v>0</v>
      </c>
      <c r="M505">
        <v>0</v>
      </c>
      <c r="N505" t="s">
        <v>20</v>
      </c>
      <c r="O505">
        <v>0</v>
      </c>
    </row>
    <row r="506" spans="1:15" x14ac:dyDescent="0.3">
      <c r="A506" t="s">
        <v>1046</v>
      </c>
      <c r="B506" s="1">
        <v>46276</v>
      </c>
      <c r="C506" t="s">
        <v>1047</v>
      </c>
      <c r="D506" t="s">
        <v>42</v>
      </c>
      <c r="E506" t="s">
        <v>27</v>
      </c>
      <c r="F506">
        <v>1298</v>
      </c>
      <c r="G506" t="s">
        <v>19</v>
      </c>
      <c r="H506">
        <v>1298</v>
      </c>
      <c r="I506" t="s">
        <v>42</v>
      </c>
      <c r="J506">
        <v>1</v>
      </c>
      <c r="K506">
        <v>1298</v>
      </c>
      <c r="L506">
        <v>0</v>
      </c>
      <c r="M506">
        <v>0</v>
      </c>
      <c r="N506" t="s">
        <v>20</v>
      </c>
      <c r="O506">
        <v>0</v>
      </c>
    </row>
    <row r="507" spans="1:15" x14ac:dyDescent="0.3">
      <c r="A507" t="s">
        <v>1048</v>
      </c>
      <c r="B507" s="1">
        <v>46267</v>
      </c>
      <c r="C507" t="s">
        <v>1049</v>
      </c>
      <c r="D507" t="s">
        <v>17</v>
      </c>
      <c r="E507" t="s">
        <v>54</v>
      </c>
      <c r="F507">
        <v>2798</v>
      </c>
      <c r="G507" t="s">
        <v>19</v>
      </c>
      <c r="H507">
        <v>2798</v>
      </c>
      <c r="I507" t="s">
        <v>17</v>
      </c>
      <c r="J507">
        <v>1</v>
      </c>
      <c r="K507">
        <v>2798</v>
      </c>
      <c r="L507">
        <v>0</v>
      </c>
      <c r="M507">
        <v>0</v>
      </c>
      <c r="N507" t="s">
        <v>20</v>
      </c>
      <c r="O507">
        <v>0</v>
      </c>
    </row>
    <row r="508" spans="1:15" x14ac:dyDescent="0.3">
      <c r="A508" t="s">
        <v>1050</v>
      </c>
      <c r="B508" s="1">
        <v>46273</v>
      </c>
      <c r="C508" t="s">
        <v>1051</v>
      </c>
      <c r="D508" t="s">
        <v>23</v>
      </c>
      <c r="E508" t="s">
        <v>54</v>
      </c>
      <c r="F508">
        <v>3197</v>
      </c>
      <c r="G508" t="s">
        <v>19</v>
      </c>
      <c r="H508">
        <v>3197</v>
      </c>
      <c r="I508" t="s">
        <v>23</v>
      </c>
      <c r="J508">
        <v>1</v>
      </c>
      <c r="K508">
        <v>3197</v>
      </c>
      <c r="L508">
        <v>0</v>
      </c>
      <c r="M508">
        <v>0</v>
      </c>
      <c r="N508" t="s">
        <v>20</v>
      </c>
      <c r="O508">
        <v>0</v>
      </c>
    </row>
    <row r="509" spans="1:15" x14ac:dyDescent="0.3">
      <c r="A509" t="s">
        <v>1052</v>
      </c>
      <c r="B509" s="1">
        <v>46284</v>
      </c>
      <c r="C509" t="s">
        <v>1053</v>
      </c>
      <c r="D509" t="s">
        <v>37</v>
      </c>
      <c r="E509" t="s">
        <v>18</v>
      </c>
      <c r="F509">
        <v>8998</v>
      </c>
      <c r="G509" t="s">
        <v>66</v>
      </c>
      <c r="H509">
        <v>8998</v>
      </c>
      <c r="I509" t="s">
        <v>37</v>
      </c>
      <c r="J509">
        <v>1</v>
      </c>
      <c r="K509">
        <v>8998</v>
      </c>
      <c r="L509">
        <v>0</v>
      </c>
      <c r="M509">
        <v>0</v>
      </c>
      <c r="N509" t="s">
        <v>1054</v>
      </c>
      <c r="O509">
        <v>8998</v>
      </c>
    </row>
    <row r="510" spans="1:15" x14ac:dyDescent="0.3">
      <c r="A510" t="s">
        <v>1055</v>
      </c>
      <c r="B510" s="1">
        <v>46276</v>
      </c>
      <c r="C510" t="s">
        <v>1056</v>
      </c>
      <c r="D510" t="s">
        <v>37</v>
      </c>
      <c r="E510" t="s">
        <v>27</v>
      </c>
      <c r="F510">
        <v>6997</v>
      </c>
      <c r="G510" t="s">
        <v>19</v>
      </c>
      <c r="H510">
        <v>6997</v>
      </c>
      <c r="I510" t="s">
        <v>37</v>
      </c>
      <c r="J510">
        <v>1</v>
      </c>
      <c r="K510">
        <v>6997</v>
      </c>
      <c r="L510">
        <v>0</v>
      </c>
      <c r="M510">
        <v>0</v>
      </c>
      <c r="N510" t="s">
        <v>20</v>
      </c>
      <c r="O510">
        <v>0</v>
      </c>
    </row>
    <row r="511" spans="1:15" x14ac:dyDescent="0.3">
      <c r="A511" t="s">
        <v>1057</v>
      </c>
      <c r="B511" s="1">
        <v>46270</v>
      </c>
      <c r="C511" t="s">
        <v>1058</v>
      </c>
      <c r="D511" t="s">
        <v>48</v>
      </c>
      <c r="E511" t="s">
        <v>54</v>
      </c>
      <c r="F511">
        <v>8598</v>
      </c>
      <c r="G511" t="s">
        <v>66</v>
      </c>
      <c r="H511">
        <v>8598</v>
      </c>
      <c r="I511" t="s">
        <v>48</v>
      </c>
      <c r="J511">
        <v>1</v>
      </c>
      <c r="K511">
        <v>8598</v>
      </c>
      <c r="L511">
        <v>1</v>
      </c>
      <c r="M511">
        <v>8598</v>
      </c>
      <c r="N511" t="s">
        <v>20</v>
      </c>
      <c r="O511">
        <v>0</v>
      </c>
    </row>
    <row r="512" spans="1:15" x14ac:dyDescent="0.3">
      <c r="A512" t="s">
        <v>1059</v>
      </c>
      <c r="B512" s="1">
        <v>46275</v>
      </c>
      <c r="C512" t="s">
        <v>1060</v>
      </c>
      <c r="D512" t="s">
        <v>23</v>
      </c>
      <c r="E512" t="s">
        <v>18</v>
      </c>
      <c r="F512">
        <v>1499</v>
      </c>
      <c r="G512" t="s">
        <v>19</v>
      </c>
      <c r="H512">
        <v>1499</v>
      </c>
      <c r="I512" t="s">
        <v>23</v>
      </c>
      <c r="J512">
        <v>1</v>
      </c>
      <c r="K512">
        <v>1499</v>
      </c>
      <c r="L512">
        <v>0</v>
      </c>
      <c r="M512">
        <v>0</v>
      </c>
      <c r="N512" t="s">
        <v>20</v>
      </c>
      <c r="O512">
        <v>0</v>
      </c>
    </row>
    <row r="513" spans="1:15" x14ac:dyDescent="0.3">
      <c r="A513" t="s">
        <v>1061</v>
      </c>
      <c r="B513" s="1">
        <v>46266</v>
      </c>
      <c r="C513" t="s">
        <v>1062</v>
      </c>
      <c r="D513" t="s">
        <v>51</v>
      </c>
      <c r="E513" t="s">
        <v>27</v>
      </c>
      <c r="F513">
        <v>1798</v>
      </c>
      <c r="G513" t="s">
        <v>19</v>
      </c>
      <c r="H513">
        <v>1798</v>
      </c>
      <c r="I513" t="s">
        <v>51</v>
      </c>
      <c r="J513">
        <v>1</v>
      </c>
      <c r="K513">
        <v>1798</v>
      </c>
      <c r="L513">
        <v>0</v>
      </c>
      <c r="M513">
        <v>0</v>
      </c>
      <c r="N513" t="s">
        <v>20</v>
      </c>
      <c r="O513">
        <v>0</v>
      </c>
    </row>
    <row r="514" spans="1:15" x14ac:dyDescent="0.3">
      <c r="A514" t="s">
        <v>1063</v>
      </c>
      <c r="B514" s="1">
        <v>46288</v>
      </c>
      <c r="C514" t="s">
        <v>1064</v>
      </c>
      <c r="D514" t="s">
        <v>61</v>
      </c>
      <c r="E514" t="s">
        <v>18</v>
      </c>
      <c r="F514">
        <v>4999</v>
      </c>
      <c r="G514" t="s">
        <v>19</v>
      </c>
      <c r="H514">
        <v>4999</v>
      </c>
      <c r="I514" t="s">
        <v>61</v>
      </c>
      <c r="J514">
        <v>1</v>
      </c>
      <c r="K514">
        <v>4999</v>
      </c>
      <c r="L514">
        <v>0</v>
      </c>
      <c r="M514">
        <v>0</v>
      </c>
      <c r="N514" t="s">
        <v>20</v>
      </c>
      <c r="O514">
        <v>0</v>
      </c>
    </row>
    <row r="515" spans="1:15" x14ac:dyDescent="0.3">
      <c r="A515" t="s">
        <v>1065</v>
      </c>
      <c r="B515" s="1">
        <v>46284</v>
      </c>
      <c r="C515" t="s">
        <v>1066</v>
      </c>
      <c r="D515" t="s">
        <v>51</v>
      </c>
      <c r="E515" t="s">
        <v>43</v>
      </c>
      <c r="F515">
        <v>5847</v>
      </c>
      <c r="G515" t="s">
        <v>19</v>
      </c>
      <c r="H515">
        <v>5847</v>
      </c>
      <c r="I515" t="s">
        <v>51</v>
      </c>
      <c r="J515">
        <v>1</v>
      </c>
      <c r="K515">
        <v>5698</v>
      </c>
      <c r="L515">
        <v>0</v>
      </c>
      <c r="M515">
        <v>0</v>
      </c>
      <c r="N515" t="s">
        <v>576</v>
      </c>
      <c r="O515">
        <v>-149</v>
      </c>
    </row>
    <row r="516" spans="1:15" x14ac:dyDescent="0.3">
      <c r="A516" t="s">
        <v>1067</v>
      </c>
      <c r="B516" s="1">
        <v>46288</v>
      </c>
      <c r="C516" t="s">
        <v>1068</v>
      </c>
      <c r="D516" t="s">
        <v>26</v>
      </c>
      <c r="E516" t="s">
        <v>18</v>
      </c>
      <c r="F516">
        <v>4147</v>
      </c>
      <c r="G516" t="s">
        <v>19</v>
      </c>
      <c r="H516">
        <v>4147</v>
      </c>
      <c r="I516" t="s">
        <v>26</v>
      </c>
      <c r="J516">
        <v>1</v>
      </c>
      <c r="K516">
        <v>4147</v>
      </c>
      <c r="L516">
        <v>0</v>
      </c>
      <c r="M516">
        <v>0</v>
      </c>
      <c r="N516" t="s">
        <v>20</v>
      </c>
      <c r="O516">
        <v>0</v>
      </c>
    </row>
    <row r="517" spans="1:15" x14ac:dyDescent="0.3">
      <c r="A517" t="s">
        <v>1069</v>
      </c>
      <c r="B517" s="1">
        <v>46291</v>
      </c>
      <c r="C517" t="s">
        <v>1070</v>
      </c>
      <c r="D517" t="s">
        <v>51</v>
      </c>
      <c r="E517" t="s">
        <v>54</v>
      </c>
      <c r="F517">
        <v>5497</v>
      </c>
      <c r="G517" t="s">
        <v>19</v>
      </c>
      <c r="H517">
        <v>5497</v>
      </c>
      <c r="I517" t="s">
        <v>51</v>
      </c>
      <c r="J517">
        <v>1</v>
      </c>
      <c r="K517">
        <v>5497</v>
      </c>
      <c r="L517">
        <v>0</v>
      </c>
      <c r="M517">
        <v>0</v>
      </c>
      <c r="N517" t="s">
        <v>20</v>
      </c>
      <c r="O517">
        <v>0</v>
      </c>
    </row>
    <row r="518" spans="1:15" x14ac:dyDescent="0.3">
      <c r="A518" t="s">
        <v>1071</v>
      </c>
      <c r="B518" s="1">
        <v>46273</v>
      </c>
      <c r="C518" t="s">
        <v>1072</v>
      </c>
      <c r="D518" t="s">
        <v>61</v>
      </c>
      <c r="E518" t="s">
        <v>27</v>
      </c>
      <c r="F518">
        <v>10997</v>
      </c>
      <c r="G518" t="s">
        <v>19</v>
      </c>
      <c r="H518">
        <v>10997</v>
      </c>
      <c r="I518" t="s">
        <v>61</v>
      </c>
      <c r="J518">
        <v>1</v>
      </c>
      <c r="K518">
        <v>10997</v>
      </c>
      <c r="L518">
        <v>0</v>
      </c>
      <c r="M518">
        <v>0</v>
      </c>
      <c r="N518" t="s">
        <v>20</v>
      </c>
      <c r="O518">
        <v>0</v>
      </c>
    </row>
    <row r="519" spans="1:15" x14ac:dyDescent="0.3">
      <c r="A519" t="s">
        <v>1073</v>
      </c>
      <c r="B519" s="1">
        <v>46271</v>
      </c>
      <c r="C519" t="s">
        <v>1074</v>
      </c>
      <c r="D519" t="s">
        <v>75</v>
      </c>
      <c r="E519" t="s">
        <v>54</v>
      </c>
      <c r="F519">
        <v>6297</v>
      </c>
      <c r="G519" t="s">
        <v>19</v>
      </c>
      <c r="H519">
        <v>6297</v>
      </c>
      <c r="I519" t="s">
        <v>75</v>
      </c>
      <c r="J519">
        <v>1</v>
      </c>
      <c r="K519">
        <v>6297</v>
      </c>
      <c r="L519">
        <v>0</v>
      </c>
      <c r="M519">
        <v>0</v>
      </c>
      <c r="N519" t="s">
        <v>20</v>
      </c>
      <c r="O519">
        <v>0</v>
      </c>
    </row>
    <row r="520" spans="1:15" x14ac:dyDescent="0.3">
      <c r="A520" t="s">
        <v>1075</v>
      </c>
      <c r="B520" s="1">
        <v>46271</v>
      </c>
      <c r="C520" t="s">
        <v>1076</v>
      </c>
      <c r="D520" t="s">
        <v>17</v>
      </c>
      <c r="E520" t="s">
        <v>18</v>
      </c>
      <c r="F520">
        <v>5998</v>
      </c>
      <c r="G520" t="s">
        <v>66</v>
      </c>
      <c r="H520">
        <v>5998</v>
      </c>
      <c r="I520" t="s">
        <v>17</v>
      </c>
      <c r="J520">
        <v>1</v>
      </c>
      <c r="K520">
        <v>5998</v>
      </c>
      <c r="L520">
        <v>1</v>
      </c>
      <c r="M520">
        <v>5998</v>
      </c>
      <c r="N520" t="s">
        <v>20</v>
      </c>
      <c r="O520">
        <v>0</v>
      </c>
    </row>
    <row r="521" spans="1:15" x14ac:dyDescent="0.3">
      <c r="A521" t="s">
        <v>1077</v>
      </c>
      <c r="B521" s="1">
        <v>46295</v>
      </c>
      <c r="C521" t="s">
        <v>1078</v>
      </c>
      <c r="D521" t="s">
        <v>61</v>
      </c>
      <c r="E521" t="s">
        <v>18</v>
      </c>
      <c r="F521">
        <v>1498</v>
      </c>
      <c r="G521" t="s">
        <v>19</v>
      </c>
      <c r="H521">
        <v>1498</v>
      </c>
      <c r="I521" t="s">
        <v>61</v>
      </c>
      <c r="J521">
        <v>1</v>
      </c>
      <c r="K521">
        <v>1498</v>
      </c>
      <c r="L521">
        <v>0</v>
      </c>
      <c r="M521">
        <v>0</v>
      </c>
      <c r="N521" t="s">
        <v>20</v>
      </c>
      <c r="O521">
        <v>0</v>
      </c>
    </row>
    <row r="522" spans="1:15" x14ac:dyDescent="0.3">
      <c r="A522" t="s">
        <v>1079</v>
      </c>
      <c r="B522" s="1">
        <v>46286</v>
      </c>
      <c r="C522" t="s">
        <v>1080</v>
      </c>
      <c r="D522" t="s">
        <v>34</v>
      </c>
      <c r="E522" t="s">
        <v>27</v>
      </c>
      <c r="F522">
        <v>7999</v>
      </c>
      <c r="G522" t="s">
        <v>19</v>
      </c>
      <c r="H522">
        <v>7999</v>
      </c>
      <c r="I522" t="s">
        <v>34</v>
      </c>
      <c r="J522">
        <v>1</v>
      </c>
      <c r="K522">
        <v>7999</v>
      </c>
      <c r="L522">
        <v>0</v>
      </c>
      <c r="M522">
        <v>0</v>
      </c>
      <c r="N522" t="s">
        <v>20</v>
      </c>
      <c r="O522">
        <v>0</v>
      </c>
    </row>
    <row r="523" spans="1:15" x14ac:dyDescent="0.3">
      <c r="A523" t="s">
        <v>1081</v>
      </c>
      <c r="B523" s="1">
        <v>46266</v>
      </c>
      <c r="C523" t="s">
        <v>1082</v>
      </c>
      <c r="D523" t="s">
        <v>17</v>
      </c>
      <c r="E523" t="s">
        <v>18</v>
      </c>
      <c r="F523">
        <v>599</v>
      </c>
      <c r="G523" t="s">
        <v>19</v>
      </c>
      <c r="H523">
        <v>599</v>
      </c>
      <c r="I523" t="s">
        <v>17</v>
      </c>
      <c r="J523">
        <v>1</v>
      </c>
      <c r="K523">
        <v>599</v>
      </c>
      <c r="L523">
        <v>0</v>
      </c>
      <c r="M523">
        <v>0</v>
      </c>
      <c r="N523" t="s">
        <v>20</v>
      </c>
      <c r="O523">
        <v>0</v>
      </c>
    </row>
    <row r="524" spans="1:15" x14ac:dyDescent="0.3">
      <c r="A524" t="s">
        <v>1083</v>
      </c>
      <c r="B524" s="1">
        <v>46289</v>
      </c>
      <c r="C524" t="s">
        <v>1084</v>
      </c>
      <c r="D524" t="s">
        <v>26</v>
      </c>
      <c r="E524" t="s">
        <v>27</v>
      </c>
      <c r="F524">
        <v>299</v>
      </c>
      <c r="G524" t="s">
        <v>19</v>
      </c>
      <c r="H524">
        <v>299</v>
      </c>
      <c r="I524" t="s">
        <v>26</v>
      </c>
      <c r="J524">
        <v>1</v>
      </c>
      <c r="K524">
        <v>299</v>
      </c>
      <c r="L524">
        <v>0</v>
      </c>
      <c r="M524">
        <v>0</v>
      </c>
      <c r="N524" t="s">
        <v>20</v>
      </c>
      <c r="O524">
        <v>0</v>
      </c>
    </row>
    <row r="525" spans="1:15" x14ac:dyDescent="0.3">
      <c r="A525" t="s">
        <v>1085</v>
      </c>
      <c r="B525" s="1">
        <v>46281</v>
      </c>
      <c r="C525" t="s">
        <v>1086</v>
      </c>
      <c r="D525" t="s">
        <v>23</v>
      </c>
      <c r="E525" t="s">
        <v>43</v>
      </c>
      <c r="F525">
        <v>2798</v>
      </c>
      <c r="G525" t="s">
        <v>19</v>
      </c>
      <c r="H525">
        <v>2798</v>
      </c>
      <c r="I525" t="s">
        <v>23</v>
      </c>
      <c r="J525">
        <v>1</v>
      </c>
      <c r="K525">
        <v>2798</v>
      </c>
      <c r="L525">
        <v>0</v>
      </c>
      <c r="M525">
        <v>0</v>
      </c>
      <c r="N525" t="s">
        <v>20</v>
      </c>
      <c r="O525">
        <v>0</v>
      </c>
    </row>
    <row r="526" spans="1:15" x14ac:dyDescent="0.3">
      <c r="A526" t="s">
        <v>1087</v>
      </c>
      <c r="B526" s="1">
        <v>46271</v>
      </c>
      <c r="C526" t="s">
        <v>1088</v>
      </c>
      <c r="D526" t="s">
        <v>42</v>
      </c>
      <c r="E526" t="s">
        <v>18</v>
      </c>
      <c r="F526">
        <v>5348</v>
      </c>
      <c r="G526" t="s">
        <v>19</v>
      </c>
      <c r="H526">
        <v>5348</v>
      </c>
      <c r="I526" t="s">
        <v>42</v>
      </c>
      <c r="J526">
        <v>1</v>
      </c>
      <c r="K526">
        <v>5348</v>
      </c>
      <c r="L526">
        <v>0</v>
      </c>
      <c r="M526">
        <v>0</v>
      </c>
      <c r="N526" t="s">
        <v>20</v>
      </c>
      <c r="O526">
        <v>0</v>
      </c>
    </row>
    <row r="527" spans="1:15" x14ac:dyDescent="0.3">
      <c r="A527" t="s">
        <v>1089</v>
      </c>
      <c r="B527" s="1">
        <v>46269</v>
      </c>
      <c r="C527" t="s">
        <v>1090</v>
      </c>
      <c r="D527" t="s">
        <v>48</v>
      </c>
      <c r="E527" t="s">
        <v>18</v>
      </c>
      <c r="F527">
        <v>999</v>
      </c>
      <c r="G527" t="s">
        <v>19</v>
      </c>
      <c r="H527">
        <v>999</v>
      </c>
      <c r="I527" t="s">
        <v>48</v>
      </c>
      <c r="J527">
        <v>1</v>
      </c>
      <c r="K527">
        <v>999</v>
      </c>
      <c r="L527">
        <v>0</v>
      </c>
      <c r="M527">
        <v>0</v>
      </c>
      <c r="N527" t="s">
        <v>20</v>
      </c>
      <c r="O527">
        <v>0</v>
      </c>
    </row>
    <row r="528" spans="1:15" x14ac:dyDescent="0.3">
      <c r="A528" t="s">
        <v>1091</v>
      </c>
      <c r="B528" s="1">
        <v>46294</v>
      </c>
      <c r="C528" t="s">
        <v>1092</v>
      </c>
      <c r="D528" t="s">
        <v>75</v>
      </c>
      <c r="E528" t="s">
        <v>27</v>
      </c>
      <c r="F528">
        <v>999</v>
      </c>
      <c r="G528" t="s">
        <v>19</v>
      </c>
      <c r="H528">
        <v>999</v>
      </c>
      <c r="I528" t="s">
        <v>75</v>
      </c>
      <c r="J528">
        <v>1</v>
      </c>
      <c r="K528">
        <v>999</v>
      </c>
      <c r="L528">
        <v>0</v>
      </c>
      <c r="M528">
        <v>0</v>
      </c>
      <c r="N528" t="s">
        <v>20</v>
      </c>
      <c r="O528">
        <v>0</v>
      </c>
    </row>
    <row r="529" spans="1:15" x14ac:dyDescent="0.3">
      <c r="A529" t="s">
        <v>1093</v>
      </c>
      <c r="B529" s="1">
        <v>46279</v>
      </c>
      <c r="C529" t="s">
        <v>1094</v>
      </c>
      <c r="D529" t="s">
        <v>23</v>
      </c>
      <c r="E529" t="s">
        <v>18</v>
      </c>
      <c r="F529">
        <v>4297</v>
      </c>
      <c r="G529" t="s">
        <v>19</v>
      </c>
      <c r="H529">
        <v>4297</v>
      </c>
      <c r="I529" t="s">
        <v>23</v>
      </c>
      <c r="J529">
        <v>1</v>
      </c>
      <c r="K529">
        <v>4297</v>
      </c>
      <c r="L529">
        <v>0</v>
      </c>
      <c r="M529">
        <v>0</v>
      </c>
      <c r="N529" t="s">
        <v>20</v>
      </c>
      <c r="O529">
        <v>0</v>
      </c>
    </row>
    <row r="530" spans="1:15" x14ac:dyDescent="0.3">
      <c r="A530" t="s">
        <v>1095</v>
      </c>
      <c r="B530" s="1">
        <v>46279</v>
      </c>
      <c r="C530" t="s">
        <v>1096</v>
      </c>
      <c r="D530" t="s">
        <v>23</v>
      </c>
      <c r="E530" t="s">
        <v>27</v>
      </c>
      <c r="F530">
        <v>8797</v>
      </c>
      <c r="G530" t="s">
        <v>19</v>
      </c>
      <c r="H530">
        <v>8797</v>
      </c>
      <c r="I530" t="s">
        <v>23</v>
      </c>
      <c r="J530">
        <v>1</v>
      </c>
      <c r="K530">
        <v>8797</v>
      </c>
      <c r="L530">
        <v>0</v>
      </c>
      <c r="M530">
        <v>0</v>
      </c>
      <c r="N530" t="s">
        <v>20</v>
      </c>
      <c r="O530">
        <v>0</v>
      </c>
    </row>
    <row r="531" spans="1:15" x14ac:dyDescent="0.3">
      <c r="A531" t="s">
        <v>1097</v>
      </c>
      <c r="B531" s="1">
        <v>46269</v>
      </c>
      <c r="C531" t="s">
        <v>1098</v>
      </c>
      <c r="D531" t="s">
        <v>75</v>
      </c>
      <c r="E531" t="s">
        <v>43</v>
      </c>
      <c r="F531">
        <v>1299</v>
      </c>
      <c r="G531" t="s">
        <v>19</v>
      </c>
      <c r="H531">
        <v>1299</v>
      </c>
      <c r="I531" t="s">
        <v>75</v>
      </c>
      <c r="J531">
        <v>1</v>
      </c>
      <c r="K531">
        <v>1299</v>
      </c>
      <c r="L531">
        <v>0</v>
      </c>
      <c r="M531">
        <v>0</v>
      </c>
      <c r="N531" t="s">
        <v>20</v>
      </c>
      <c r="O531">
        <v>0</v>
      </c>
    </row>
    <row r="532" spans="1:15" x14ac:dyDescent="0.3">
      <c r="A532" t="s">
        <v>1099</v>
      </c>
      <c r="B532" s="1">
        <v>46277</v>
      </c>
      <c r="C532" t="s">
        <v>1100</v>
      </c>
      <c r="D532" t="s">
        <v>37</v>
      </c>
      <c r="E532" t="s">
        <v>43</v>
      </c>
      <c r="F532">
        <v>1299</v>
      </c>
      <c r="G532" t="s">
        <v>19</v>
      </c>
      <c r="H532">
        <v>1299</v>
      </c>
      <c r="I532" t="s">
        <v>37</v>
      </c>
      <c r="J532">
        <v>1</v>
      </c>
      <c r="K532">
        <v>1299</v>
      </c>
      <c r="L532">
        <v>0</v>
      </c>
      <c r="M532">
        <v>0</v>
      </c>
      <c r="N532" t="s">
        <v>20</v>
      </c>
      <c r="O532">
        <v>0</v>
      </c>
    </row>
    <row r="533" spans="1:15" x14ac:dyDescent="0.3">
      <c r="A533" t="s">
        <v>1101</v>
      </c>
      <c r="B533" s="1">
        <v>46281</v>
      </c>
      <c r="C533" t="s">
        <v>1102</v>
      </c>
      <c r="D533" t="s">
        <v>17</v>
      </c>
      <c r="E533" t="s">
        <v>18</v>
      </c>
      <c r="F533">
        <v>349</v>
      </c>
      <c r="G533" t="s">
        <v>19</v>
      </c>
      <c r="H533">
        <v>349</v>
      </c>
      <c r="I533" t="s">
        <v>17</v>
      </c>
      <c r="J533">
        <v>1</v>
      </c>
      <c r="K533">
        <v>349</v>
      </c>
      <c r="L533">
        <v>0</v>
      </c>
      <c r="M533">
        <v>0</v>
      </c>
      <c r="N533" t="s">
        <v>20</v>
      </c>
      <c r="O533">
        <v>0</v>
      </c>
    </row>
    <row r="534" spans="1:15" x14ac:dyDescent="0.3">
      <c r="A534" t="s">
        <v>1103</v>
      </c>
      <c r="B534" s="1">
        <v>46281</v>
      </c>
      <c r="C534" t="s">
        <v>1104</v>
      </c>
      <c r="D534" t="s">
        <v>42</v>
      </c>
      <c r="E534" t="s">
        <v>18</v>
      </c>
      <c r="F534">
        <v>799</v>
      </c>
      <c r="G534" t="s">
        <v>19</v>
      </c>
      <c r="H534">
        <v>799</v>
      </c>
      <c r="I534" t="s">
        <v>42</v>
      </c>
      <c r="J534">
        <v>1</v>
      </c>
      <c r="K534">
        <v>799</v>
      </c>
      <c r="L534">
        <v>0</v>
      </c>
      <c r="M534">
        <v>0</v>
      </c>
      <c r="N534" t="s">
        <v>20</v>
      </c>
      <c r="O534">
        <v>0</v>
      </c>
    </row>
    <row r="535" spans="1:15" x14ac:dyDescent="0.3">
      <c r="A535" t="s">
        <v>1105</v>
      </c>
      <c r="B535" s="1">
        <v>46268</v>
      </c>
      <c r="C535" t="s">
        <v>1106</v>
      </c>
      <c r="D535" t="s">
        <v>34</v>
      </c>
      <c r="E535" t="s">
        <v>18</v>
      </c>
      <c r="F535">
        <v>3597</v>
      </c>
      <c r="G535" t="s">
        <v>19</v>
      </c>
      <c r="H535">
        <v>3597</v>
      </c>
      <c r="I535" t="s">
        <v>34</v>
      </c>
      <c r="J535">
        <v>1</v>
      </c>
      <c r="K535">
        <v>3597</v>
      </c>
      <c r="L535">
        <v>0</v>
      </c>
      <c r="M535">
        <v>0</v>
      </c>
      <c r="N535" t="s">
        <v>20</v>
      </c>
      <c r="O535">
        <v>0</v>
      </c>
    </row>
    <row r="536" spans="1:15" x14ac:dyDescent="0.3">
      <c r="A536" t="s">
        <v>1107</v>
      </c>
      <c r="B536" s="1">
        <v>46267</v>
      </c>
      <c r="C536" t="s">
        <v>1108</v>
      </c>
      <c r="D536" t="s">
        <v>37</v>
      </c>
      <c r="E536" t="s">
        <v>18</v>
      </c>
      <c r="F536">
        <v>1499</v>
      </c>
      <c r="G536" t="s">
        <v>19</v>
      </c>
      <c r="H536">
        <v>1499</v>
      </c>
      <c r="I536" t="s">
        <v>37</v>
      </c>
      <c r="J536">
        <v>0</v>
      </c>
      <c r="K536">
        <v>0</v>
      </c>
      <c r="L536">
        <v>0</v>
      </c>
      <c r="M536">
        <v>0</v>
      </c>
      <c r="N536" t="s">
        <v>641</v>
      </c>
      <c r="O536">
        <v>1499</v>
      </c>
    </row>
    <row r="537" spans="1:15" x14ac:dyDescent="0.3">
      <c r="A537" t="s">
        <v>1109</v>
      </c>
      <c r="B537" s="1">
        <v>46267</v>
      </c>
      <c r="C537" t="s">
        <v>1110</v>
      </c>
      <c r="D537" t="s">
        <v>51</v>
      </c>
      <c r="E537" t="s">
        <v>18</v>
      </c>
      <c r="F537">
        <v>4999</v>
      </c>
      <c r="G537" t="s">
        <v>19</v>
      </c>
      <c r="H537">
        <v>4999</v>
      </c>
      <c r="I537" t="s">
        <v>51</v>
      </c>
      <c r="J537">
        <v>1</v>
      </c>
      <c r="K537">
        <v>4999</v>
      </c>
      <c r="L537">
        <v>0</v>
      </c>
      <c r="M537">
        <v>0</v>
      </c>
      <c r="N537" t="s">
        <v>20</v>
      </c>
      <c r="O537">
        <v>0</v>
      </c>
    </row>
    <row r="538" spans="1:15" x14ac:dyDescent="0.3">
      <c r="A538" t="s">
        <v>1111</v>
      </c>
      <c r="B538" s="1">
        <v>46291</v>
      </c>
      <c r="C538" t="s">
        <v>1112</v>
      </c>
      <c r="D538" t="s">
        <v>48</v>
      </c>
      <c r="E538" t="s">
        <v>27</v>
      </c>
      <c r="F538">
        <v>6298</v>
      </c>
      <c r="G538" t="s">
        <v>19</v>
      </c>
      <c r="H538">
        <v>6298</v>
      </c>
      <c r="I538" t="s">
        <v>48</v>
      </c>
      <c r="J538">
        <v>1</v>
      </c>
      <c r="K538">
        <v>6298</v>
      </c>
      <c r="L538">
        <v>0</v>
      </c>
      <c r="M538">
        <v>0</v>
      </c>
      <c r="N538" t="s">
        <v>20</v>
      </c>
      <c r="O538">
        <v>0</v>
      </c>
    </row>
    <row r="539" spans="1:15" x14ac:dyDescent="0.3">
      <c r="A539" t="s">
        <v>1113</v>
      </c>
      <c r="B539" s="1">
        <v>46279</v>
      </c>
      <c r="C539" t="s">
        <v>1114</v>
      </c>
      <c r="D539" t="s">
        <v>34</v>
      </c>
      <c r="E539" t="s">
        <v>27</v>
      </c>
      <c r="F539" s="2">
        <v>10998</v>
      </c>
      <c r="G539" t="s">
        <v>80</v>
      </c>
      <c r="H539">
        <v>10998</v>
      </c>
      <c r="I539" t="s">
        <v>34</v>
      </c>
      <c r="J539">
        <v>0</v>
      </c>
      <c r="K539">
        <v>0</v>
      </c>
      <c r="L539">
        <v>0</v>
      </c>
      <c r="M539">
        <v>0</v>
      </c>
      <c r="N539" t="s">
        <v>20</v>
      </c>
      <c r="O539">
        <v>0</v>
      </c>
    </row>
    <row r="540" spans="1:15" x14ac:dyDescent="0.3">
      <c r="A540" t="s">
        <v>1115</v>
      </c>
      <c r="B540" s="1">
        <v>46275</v>
      </c>
      <c r="C540" t="s">
        <v>1116</v>
      </c>
      <c r="D540" t="s">
        <v>37</v>
      </c>
      <c r="E540" t="s">
        <v>27</v>
      </c>
      <c r="F540">
        <v>1299</v>
      </c>
      <c r="G540" t="s">
        <v>115</v>
      </c>
      <c r="H540">
        <v>1299</v>
      </c>
      <c r="I540" t="s">
        <v>37</v>
      </c>
      <c r="J540">
        <v>0</v>
      </c>
      <c r="K540">
        <v>0</v>
      </c>
      <c r="L540">
        <v>0</v>
      </c>
      <c r="M540">
        <v>0</v>
      </c>
      <c r="N540" t="s">
        <v>20</v>
      </c>
      <c r="O540">
        <v>0</v>
      </c>
    </row>
    <row r="541" spans="1:15" x14ac:dyDescent="0.3">
      <c r="A541" t="s">
        <v>1117</v>
      </c>
      <c r="B541" s="1">
        <v>46294</v>
      </c>
      <c r="C541" t="s">
        <v>1118</v>
      </c>
      <c r="D541" t="s">
        <v>34</v>
      </c>
      <c r="E541" t="s">
        <v>27</v>
      </c>
      <c r="F541">
        <v>7498</v>
      </c>
      <c r="G541" t="s">
        <v>19</v>
      </c>
      <c r="H541">
        <v>7498</v>
      </c>
      <c r="I541" t="s">
        <v>34</v>
      </c>
      <c r="J541">
        <v>1</v>
      </c>
      <c r="K541">
        <v>7498</v>
      </c>
      <c r="L541">
        <v>0</v>
      </c>
      <c r="M541">
        <v>0</v>
      </c>
      <c r="N541" t="s">
        <v>20</v>
      </c>
      <c r="O541">
        <v>0</v>
      </c>
    </row>
    <row r="542" spans="1:15" x14ac:dyDescent="0.3">
      <c r="A542" t="s">
        <v>1119</v>
      </c>
      <c r="B542" s="1">
        <v>46271</v>
      </c>
      <c r="C542" t="s">
        <v>1120</v>
      </c>
      <c r="D542" t="s">
        <v>17</v>
      </c>
      <c r="E542" t="s">
        <v>18</v>
      </c>
      <c r="F542">
        <v>599</v>
      </c>
      <c r="G542" t="s">
        <v>19</v>
      </c>
      <c r="H542">
        <v>599</v>
      </c>
      <c r="I542" t="s">
        <v>17</v>
      </c>
      <c r="J542">
        <v>1</v>
      </c>
      <c r="K542">
        <v>599</v>
      </c>
      <c r="L542">
        <v>0</v>
      </c>
      <c r="M542">
        <v>0</v>
      </c>
      <c r="N542" t="s">
        <v>20</v>
      </c>
      <c r="O542">
        <v>0</v>
      </c>
    </row>
    <row r="543" spans="1:15" x14ac:dyDescent="0.3">
      <c r="A543" t="s">
        <v>1121</v>
      </c>
      <c r="B543" s="1">
        <v>46287</v>
      </c>
      <c r="C543" t="s">
        <v>1122</v>
      </c>
      <c r="D543" t="s">
        <v>51</v>
      </c>
      <c r="E543" t="s">
        <v>43</v>
      </c>
      <c r="F543">
        <v>8598</v>
      </c>
      <c r="G543" t="s">
        <v>19</v>
      </c>
      <c r="H543">
        <v>8598</v>
      </c>
      <c r="I543" t="s">
        <v>51</v>
      </c>
      <c r="J543">
        <v>1</v>
      </c>
      <c r="K543">
        <v>8598</v>
      </c>
      <c r="L543">
        <v>0</v>
      </c>
      <c r="M543">
        <v>0</v>
      </c>
      <c r="N543" t="s">
        <v>20</v>
      </c>
      <c r="O543">
        <v>0</v>
      </c>
    </row>
    <row r="544" spans="1:15" x14ac:dyDescent="0.3">
      <c r="A544" t="s">
        <v>1123</v>
      </c>
      <c r="B544" s="1">
        <v>46295</v>
      </c>
      <c r="C544" t="s">
        <v>1124</v>
      </c>
      <c r="D544" t="s">
        <v>42</v>
      </c>
      <c r="E544" t="s">
        <v>18</v>
      </c>
      <c r="F544">
        <v>5697</v>
      </c>
      <c r="G544" t="s">
        <v>19</v>
      </c>
      <c r="H544">
        <v>5697</v>
      </c>
      <c r="I544" t="s">
        <v>42</v>
      </c>
      <c r="J544">
        <v>1</v>
      </c>
      <c r="K544">
        <v>5697</v>
      </c>
      <c r="L544">
        <v>0</v>
      </c>
      <c r="M544">
        <v>0</v>
      </c>
      <c r="N544" t="s">
        <v>20</v>
      </c>
      <c r="O544">
        <v>0</v>
      </c>
    </row>
    <row r="545" spans="1:15" x14ac:dyDescent="0.3">
      <c r="A545" t="s">
        <v>1125</v>
      </c>
      <c r="B545" s="1">
        <v>46282</v>
      </c>
      <c r="C545" t="s">
        <v>1126</v>
      </c>
      <c r="D545" t="s">
        <v>26</v>
      </c>
      <c r="E545" t="s">
        <v>27</v>
      </c>
      <c r="F545">
        <v>8298</v>
      </c>
      <c r="G545" t="s">
        <v>19</v>
      </c>
      <c r="H545">
        <v>8298</v>
      </c>
      <c r="I545" t="s">
        <v>26</v>
      </c>
      <c r="J545">
        <v>1</v>
      </c>
      <c r="K545">
        <v>8298</v>
      </c>
      <c r="L545">
        <v>0</v>
      </c>
      <c r="M545">
        <v>0</v>
      </c>
      <c r="N545" t="s">
        <v>20</v>
      </c>
      <c r="O545">
        <v>0</v>
      </c>
    </row>
    <row r="546" spans="1:15" x14ac:dyDescent="0.3">
      <c r="A546" t="s">
        <v>1127</v>
      </c>
      <c r="B546" s="1">
        <v>46269</v>
      </c>
      <c r="C546" t="s">
        <v>1128</v>
      </c>
      <c r="D546" t="s">
        <v>17</v>
      </c>
      <c r="E546" t="s">
        <v>27</v>
      </c>
      <c r="F546">
        <v>998</v>
      </c>
      <c r="G546" t="s">
        <v>19</v>
      </c>
      <c r="H546">
        <v>998</v>
      </c>
      <c r="I546" t="s">
        <v>17</v>
      </c>
      <c r="J546">
        <v>1</v>
      </c>
      <c r="K546">
        <v>998</v>
      </c>
      <c r="L546">
        <v>0</v>
      </c>
      <c r="M546">
        <v>0</v>
      </c>
      <c r="N546" t="s">
        <v>20</v>
      </c>
      <c r="O546">
        <v>0</v>
      </c>
    </row>
    <row r="547" spans="1:15" x14ac:dyDescent="0.3">
      <c r="A547" t="s">
        <v>1129</v>
      </c>
      <c r="B547" s="1">
        <v>46284</v>
      </c>
      <c r="C547" t="s">
        <v>1130</v>
      </c>
      <c r="D547" t="s">
        <v>26</v>
      </c>
      <c r="E547" t="s">
        <v>18</v>
      </c>
      <c r="F547">
        <v>4999</v>
      </c>
      <c r="G547" t="s">
        <v>19</v>
      </c>
      <c r="H547">
        <v>4999</v>
      </c>
      <c r="I547" t="s">
        <v>26</v>
      </c>
      <c r="J547">
        <v>1</v>
      </c>
      <c r="K547">
        <v>4999</v>
      </c>
      <c r="L547">
        <v>0</v>
      </c>
      <c r="M547">
        <v>0</v>
      </c>
      <c r="N547" t="s">
        <v>20</v>
      </c>
      <c r="O547">
        <v>0</v>
      </c>
    </row>
    <row r="548" spans="1:15" x14ac:dyDescent="0.3">
      <c r="A548" t="s">
        <v>1131</v>
      </c>
      <c r="B548" s="1">
        <v>46274</v>
      </c>
      <c r="C548" t="s">
        <v>1132</v>
      </c>
      <c r="D548" t="s">
        <v>42</v>
      </c>
      <c r="E548" t="s">
        <v>18</v>
      </c>
      <c r="F548">
        <v>4498</v>
      </c>
      <c r="G548" t="s">
        <v>19</v>
      </c>
      <c r="H548">
        <v>4498</v>
      </c>
      <c r="I548" t="s">
        <v>42</v>
      </c>
      <c r="J548">
        <v>1</v>
      </c>
      <c r="K548">
        <v>4498</v>
      </c>
      <c r="L548">
        <v>0</v>
      </c>
      <c r="M548">
        <v>0</v>
      </c>
      <c r="N548" t="s">
        <v>20</v>
      </c>
      <c r="O548">
        <v>0</v>
      </c>
    </row>
    <row r="549" spans="1:15" x14ac:dyDescent="0.3">
      <c r="A549" t="s">
        <v>1133</v>
      </c>
      <c r="B549" s="1">
        <v>46278</v>
      </c>
      <c r="C549" t="s">
        <v>1134</v>
      </c>
      <c r="D549" t="s">
        <v>26</v>
      </c>
      <c r="E549" t="s">
        <v>27</v>
      </c>
      <c r="F549">
        <v>2499</v>
      </c>
      <c r="G549" t="s">
        <v>19</v>
      </c>
      <c r="H549">
        <v>2499</v>
      </c>
      <c r="I549" t="s">
        <v>26</v>
      </c>
      <c r="J549">
        <v>1</v>
      </c>
      <c r="K549">
        <v>2499</v>
      </c>
      <c r="L549">
        <v>0</v>
      </c>
      <c r="M549">
        <v>0</v>
      </c>
      <c r="N549" t="s">
        <v>20</v>
      </c>
      <c r="O549">
        <v>0</v>
      </c>
    </row>
    <row r="550" spans="1:15" x14ac:dyDescent="0.3">
      <c r="A550" t="s">
        <v>1135</v>
      </c>
      <c r="B550" s="1">
        <v>46294</v>
      </c>
      <c r="C550" t="s">
        <v>1136</v>
      </c>
      <c r="D550" t="s">
        <v>51</v>
      </c>
      <c r="E550" t="s">
        <v>27</v>
      </c>
      <c r="F550">
        <v>3499</v>
      </c>
      <c r="G550" t="s">
        <v>19</v>
      </c>
      <c r="H550">
        <v>3499</v>
      </c>
      <c r="I550" t="s">
        <v>51</v>
      </c>
      <c r="J550">
        <v>1</v>
      </c>
      <c r="K550">
        <v>3499</v>
      </c>
      <c r="L550">
        <v>0</v>
      </c>
      <c r="M550">
        <v>0</v>
      </c>
      <c r="N550" t="s">
        <v>20</v>
      </c>
      <c r="O550">
        <v>0</v>
      </c>
    </row>
    <row r="551" spans="1:15" x14ac:dyDescent="0.3">
      <c r="A551" t="s">
        <v>1137</v>
      </c>
      <c r="B551" s="1">
        <v>46266</v>
      </c>
      <c r="C551" t="s">
        <v>1138</v>
      </c>
      <c r="D551" t="s">
        <v>17</v>
      </c>
      <c r="E551" t="s">
        <v>18</v>
      </c>
      <c r="F551">
        <v>7999</v>
      </c>
      <c r="G551" t="s">
        <v>19</v>
      </c>
      <c r="H551">
        <v>7999</v>
      </c>
      <c r="I551" t="s">
        <v>17</v>
      </c>
      <c r="J551">
        <v>1</v>
      </c>
      <c r="K551">
        <v>7999</v>
      </c>
      <c r="L551">
        <v>0</v>
      </c>
      <c r="M551">
        <v>0</v>
      </c>
      <c r="N551" t="s">
        <v>20</v>
      </c>
      <c r="O551">
        <v>0</v>
      </c>
    </row>
    <row r="552" spans="1:15" x14ac:dyDescent="0.3">
      <c r="A552" t="s">
        <v>1139</v>
      </c>
      <c r="B552" s="1">
        <v>46293</v>
      </c>
      <c r="C552" t="s">
        <v>1140</v>
      </c>
      <c r="D552" t="s">
        <v>42</v>
      </c>
      <c r="E552" t="s">
        <v>27</v>
      </c>
      <c r="F552">
        <v>499</v>
      </c>
      <c r="G552" t="s">
        <v>19</v>
      </c>
      <c r="H552">
        <v>499</v>
      </c>
      <c r="I552" t="s">
        <v>42</v>
      </c>
      <c r="J552">
        <v>1</v>
      </c>
      <c r="K552">
        <v>499</v>
      </c>
      <c r="L552">
        <v>0</v>
      </c>
      <c r="M552">
        <v>0</v>
      </c>
      <c r="N552" t="s">
        <v>20</v>
      </c>
      <c r="O552">
        <v>0</v>
      </c>
    </row>
    <row r="553" spans="1:15" x14ac:dyDescent="0.3">
      <c r="A553" t="s">
        <v>1141</v>
      </c>
      <c r="B553" s="1">
        <v>46289</v>
      </c>
      <c r="C553" t="s">
        <v>1142</v>
      </c>
      <c r="D553" t="s">
        <v>34</v>
      </c>
      <c r="E553" t="s">
        <v>18</v>
      </c>
      <c r="F553">
        <v>5498</v>
      </c>
      <c r="G553" t="s">
        <v>19</v>
      </c>
      <c r="H553">
        <v>5498</v>
      </c>
      <c r="I553" t="s">
        <v>34</v>
      </c>
      <c r="J553">
        <v>1</v>
      </c>
      <c r="K553">
        <v>5498</v>
      </c>
      <c r="L553">
        <v>0</v>
      </c>
      <c r="M553">
        <v>0</v>
      </c>
      <c r="N553" t="s">
        <v>20</v>
      </c>
      <c r="O553">
        <v>0</v>
      </c>
    </row>
    <row r="554" spans="1:15" x14ac:dyDescent="0.3">
      <c r="A554" t="s">
        <v>1143</v>
      </c>
      <c r="B554" s="1">
        <v>46290</v>
      </c>
      <c r="C554" t="s">
        <v>1144</v>
      </c>
      <c r="D554" t="s">
        <v>17</v>
      </c>
      <c r="E554" t="s">
        <v>18</v>
      </c>
      <c r="F554">
        <v>8998</v>
      </c>
      <c r="G554" t="s">
        <v>19</v>
      </c>
      <c r="H554">
        <v>8998</v>
      </c>
      <c r="I554" t="s">
        <v>17</v>
      </c>
      <c r="J554">
        <v>1</v>
      </c>
      <c r="K554">
        <v>8998</v>
      </c>
      <c r="L554">
        <v>0</v>
      </c>
      <c r="M554">
        <v>0</v>
      </c>
      <c r="N554" t="s">
        <v>20</v>
      </c>
      <c r="O554">
        <v>0</v>
      </c>
    </row>
    <row r="555" spans="1:15" x14ac:dyDescent="0.3">
      <c r="A555" t="s">
        <v>1145</v>
      </c>
      <c r="B555" s="1">
        <v>46275</v>
      </c>
      <c r="C555" t="s">
        <v>1146</v>
      </c>
      <c r="D555" t="s">
        <v>75</v>
      </c>
      <c r="E555" t="s">
        <v>18</v>
      </c>
      <c r="F555">
        <v>3597</v>
      </c>
      <c r="G555" t="s">
        <v>19</v>
      </c>
      <c r="H555">
        <v>3597</v>
      </c>
      <c r="I555" t="s">
        <v>75</v>
      </c>
      <c r="J555">
        <v>1</v>
      </c>
      <c r="K555">
        <v>3597</v>
      </c>
      <c r="L555">
        <v>0</v>
      </c>
      <c r="M555">
        <v>0</v>
      </c>
      <c r="N555" t="s">
        <v>20</v>
      </c>
      <c r="O555">
        <v>0</v>
      </c>
    </row>
    <row r="556" spans="1:15" x14ac:dyDescent="0.3">
      <c r="A556" t="s">
        <v>1147</v>
      </c>
      <c r="B556" s="1">
        <v>46271</v>
      </c>
      <c r="C556" t="s">
        <v>1148</v>
      </c>
      <c r="E556" t="s">
        <v>18</v>
      </c>
      <c r="F556">
        <v>7999</v>
      </c>
      <c r="G556" t="s">
        <v>19</v>
      </c>
      <c r="H556">
        <v>7999</v>
      </c>
      <c r="I556" t="s">
        <v>194</v>
      </c>
      <c r="J556">
        <v>1</v>
      </c>
      <c r="K556">
        <v>7999</v>
      </c>
      <c r="L556">
        <v>0</v>
      </c>
      <c r="M556">
        <v>0</v>
      </c>
      <c r="N556" t="s">
        <v>20</v>
      </c>
      <c r="O556">
        <v>0</v>
      </c>
    </row>
    <row r="557" spans="1:15" x14ac:dyDescent="0.3">
      <c r="A557" t="s">
        <v>1149</v>
      </c>
      <c r="B557" s="1">
        <v>46267</v>
      </c>
      <c r="C557" t="s">
        <v>1150</v>
      </c>
      <c r="E557" t="s">
        <v>18</v>
      </c>
      <c r="F557">
        <v>3499</v>
      </c>
      <c r="G557" t="s">
        <v>19</v>
      </c>
      <c r="H557">
        <v>3499</v>
      </c>
      <c r="I557" t="s">
        <v>194</v>
      </c>
      <c r="J557">
        <v>1</v>
      </c>
      <c r="K557">
        <v>3499</v>
      </c>
      <c r="L557">
        <v>0</v>
      </c>
      <c r="M557">
        <v>0</v>
      </c>
      <c r="N557" t="s">
        <v>20</v>
      </c>
      <c r="O557">
        <v>0</v>
      </c>
    </row>
    <row r="558" spans="1:15" x14ac:dyDescent="0.3">
      <c r="A558" t="s">
        <v>1151</v>
      </c>
      <c r="B558" s="1">
        <v>46278</v>
      </c>
      <c r="C558" t="s">
        <v>1152</v>
      </c>
      <c r="D558" t="s">
        <v>61</v>
      </c>
      <c r="E558" t="s">
        <v>18</v>
      </c>
      <c r="F558">
        <v>3647</v>
      </c>
      <c r="G558" t="s">
        <v>19</v>
      </c>
      <c r="H558">
        <v>3647</v>
      </c>
      <c r="I558" t="s">
        <v>61</v>
      </c>
      <c r="J558">
        <v>1</v>
      </c>
      <c r="K558">
        <v>3647</v>
      </c>
      <c r="L558">
        <v>0</v>
      </c>
      <c r="M558">
        <v>0</v>
      </c>
      <c r="N558" t="s">
        <v>20</v>
      </c>
      <c r="O558">
        <v>0</v>
      </c>
    </row>
    <row r="559" spans="1:15" x14ac:dyDescent="0.3">
      <c r="A559" t="s">
        <v>1153</v>
      </c>
      <c r="B559" s="1">
        <v>46293</v>
      </c>
      <c r="C559" t="s">
        <v>1154</v>
      </c>
      <c r="D559" t="s">
        <v>17</v>
      </c>
      <c r="E559" t="s">
        <v>18</v>
      </c>
      <c r="F559">
        <v>4298</v>
      </c>
      <c r="G559" t="s">
        <v>19</v>
      </c>
      <c r="H559">
        <v>4298</v>
      </c>
      <c r="I559" t="s">
        <v>17</v>
      </c>
      <c r="J559">
        <v>1</v>
      </c>
      <c r="K559">
        <v>4298</v>
      </c>
      <c r="L559">
        <v>0</v>
      </c>
      <c r="M559">
        <v>0</v>
      </c>
      <c r="N559" t="s">
        <v>20</v>
      </c>
      <c r="O559">
        <v>0</v>
      </c>
    </row>
    <row r="560" spans="1:15" x14ac:dyDescent="0.3">
      <c r="A560" t="s">
        <v>1155</v>
      </c>
      <c r="B560" s="1">
        <v>46275</v>
      </c>
      <c r="C560" t="s">
        <v>1156</v>
      </c>
      <c r="D560" t="s">
        <v>23</v>
      </c>
      <c r="E560" t="s">
        <v>43</v>
      </c>
      <c r="F560">
        <v>1299</v>
      </c>
      <c r="G560" t="s">
        <v>19</v>
      </c>
      <c r="H560">
        <v>1299</v>
      </c>
      <c r="I560" t="s">
        <v>23</v>
      </c>
      <c r="J560">
        <v>1</v>
      </c>
      <c r="K560">
        <v>1299</v>
      </c>
      <c r="L560">
        <v>0</v>
      </c>
      <c r="M560">
        <v>0</v>
      </c>
      <c r="N560" t="s">
        <v>20</v>
      </c>
      <c r="O560">
        <v>0</v>
      </c>
    </row>
    <row r="561" spans="1:15" x14ac:dyDescent="0.3">
      <c r="A561" t="s">
        <v>1157</v>
      </c>
      <c r="B561" s="1">
        <v>46286</v>
      </c>
      <c r="C561" t="s">
        <v>1158</v>
      </c>
      <c r="D561" t="s">
        <v>75</v>
      </c>
      <c r="E561" t="s">
        <v>27</v>
      </c>
      <c r="F561">
        <v>2999</v>
      </c>
      <c r="G561" t="s">
        <v>19</v>
      </c>
      <c r="H561">
        <v>2999</v>
      </c>
      <c r="I561" t="s">
        <v>75</v>
      </c>
      <c r="J561">
        <v>1</v>
      </c>
      <c r="K561">
        <v>2999</v>
      </c>
      <c r="L561">
        <v>0</v>
      </c>
      <c r="M561">
        <v>0</v>
      </c>
      <c r="N561" t="s">
        <v>20</v>
      </c>
      <c r="O561">
        <v>0</v>
      </c>
    </row>
    <row r="562" spans="1:15" x14ac:dyDescent="0.3">
      <c r="A562" t="s">
        <v>1159</v>
      </c>
      <c r="B562" s="1">
        <v>46293</v>
      </c>
      <c r="C562" t="s">
        <v>1160</v>
      </c>
      <c r="D562" t="s">
        <v>23</v>
      </c>
      <c r="E562" t="s">
        <v>27</v>
      </c>
      <c r="F562">
        <v>2297</v>
      </c>
      <c r="G562" t="s">
        <v>19</v>
      </c>
      <c r="H562">
        <v>2297</v>
      </c>
      <c r="I562" t="s">
        <v>23</v>
      </c>
      <c r="J562">
        <v>1</v>
      </c>
      <c r="K562">
        <v>2297</v>
      </c>
      <c r="L562">
        <v>0</v>
      </c>
      <c r="M562">
        <v>0</v>
      </c>
      <c r="N562" t="s">
        <v>20</v>
      </c>
      <c r="O562">
        <v>0</v>
      </c>
    </row>
    <row r="563" spans="1:15" x14ac:dyDescent="0.3">
      <c r="A563" t="s">
        <v>1161</v>
      </c>
      <c r="B563" s="1">
        <v>46274</v>
      </c>
      <c r="C563" t="s">
        <v>1162</v>
      </c>
      <c r="D563" t="s">
        <v>26</v>
      </c>
      <c r="E563" t="s">
        <v>27</v>
      </c>
      <c r="F563">
        <v>5798</v>
      </c>
      <c r="G563" t="s">
        <v>19</v>
      </c>
      <c r="H563">
        <v>5798</v>
      </c>
      <c r="I563" t="s">
        <v>26</v>
      </c>
      <c r="J563">
        <v>1</v>
      </c>
      <c r="K563">
        <v>5798</v>
      </c>
      <c r="L563">
        <v>0</v>
      </c>
      <c r="M563">
        <v>0</v>
      </c>
      <c r="N563" t="s">
        <v>20</v>
      </c>
      <c r="O563">
        <v>0</v>
      </c>
    </row>
    <row r="564" spans="1:15" x14ac:dyDescent="0.3">
      <c r="A564" t="s">
        <v>1163</v>
      </c>
      <c r="B564" s="1">
        <v>46294</v>
      </c>
      <c r="C564" t="s">
        <v>1164</v>
      </c>
      <c r="D564" t="s">
        <v>48</v>
      </c>
      <c r="E564" t="s">
        <v>18</v>
      </c>
      <c r="F564">
        <v>8998</v>
      </c>
      <c r="G564" t="s">
        <v>19</v>
      </c>
      <c r="H564">
        <v>8998</v>
      </c>
      <c r="I564" t="s">
        <v>48</v>
      </c>
      <c r="J564">
        <v>1</v>
      </c>
      <c r="K564">
        <v>8998</v>
      </c>
      <c r="L564">
        <v>0</v>
      </c>
      <c r="M564">
        <v>0</v>
      </c>
      <c r="N564" t="s">
        <v>20</v>
      </c>
      <c r="O564">
        <v>0</v>
      </c>
    </row>
    <row r="565" spans="1:15" x14ac:dyDescent="0.3">
      <c r="A565" t="s">
        <v>1165</v>
      </c>
      <c r="B565" s="1">
        <v>46292</v>
      </c>
      <c r="C565" t="s">
        <v>1166</v>
      </c>
      <c r="D565" t="s">
        <v>51</v>
      </c>
      <c r="E565" t="s">
        <v>18</v>
      </c>
      <c r="F565">
        <v>3798</v>
      </c>
      <c r="G565" t="s">
        <v>19</v>
      </c>
      <c r="H565">
        <v>3798</v>
      </c>
      <c r="I565" t="s">
        <v>51</v>
      </c>
      <c r="J565">
        <v>1</v>
      </c>
      <c r="K565">
        <v>3798</v>
      </c>
      <c r="L565">
        <v>0</v>
      </c>
      <c r="M565">
        <v>0</v>
      </c>
      <c r="N565" t="s">
        <v>20</v>
      </c>
      <c r="O565">
        <v>0</v>
      </c>
    </row>
    <row r="566" spans="1:15" x14ac:dyDescent="0.3">
      <c r="A566" t="s">
        <v>1167</v>
      </c>
      <c r="B566" s="1">
        <v>46283</v>
      </c>
      <c r="C566" t="s">
        <v>1168</v>
      </c>
      <c r="D566" t="s">
        <v>51</v>
      </c>
      <c r="E566" t="s">
        <v>18</v>
      </c>
      <c r="F566">
        <v>5797</v>
      </c>
      <c r="G566" t="s">
        <v>19</v>
      </c>
      <c r="H566">
        <v>5797</v>
      </c>
      <c r="I566" t="s">
        <v>51</v>
      </c>
      <c r="J566">
        <v>1</v>
      </c>
      <c r="K566">
        <v>5797</v>
      </c>
      <c r="L566">
        <v>0</v>
      </c>
      <c r="M566">
        <v>0</v>
      </c>
      <c r="N566" t="s">
        <v>20</v>
      </c>
      <c r="O566">
        <v>0</v>
      </c>
    </row>
    <row r="567" spans="1:15" x14ac:dyDescent="0.3">
      <c r="A567" t="s">
        <v>1169</v>
      </c>
      <c r="B567" s="1">
        <v>46274</v>
      </c>
      <c r="C567" t="s">
        <v>1170</v>
      </c>
      <c r="D567" t="s">
        <v>42</v>
      </c>
      <c r="E567" t="s">
        <v>27</v>
      </c>
      <c r="F567">
        <v>9797</v>
      </c>
      <c r="G567" t="s">
        <v>19</v>
      </c>
      <c r="H567">
        <v>9797</v>
      </c>
      <c r="I567" t="s">
        <v>42</v>
      </c>
      <c r="J567">
        <v>1</v>
      </c>
      <c r="K567">
        <v>9797</v>
      </c>
      <c r="L567">
        <v>0</v>
      </c>
      <c r="M567">
        <v>0</v>
      </c>
      <c r="N567" t="s">
        <v>20</v>
      </c>
      <c r="O567">
        <v>0</v>
      </c>
    </row>
    <row r="568" spans="1:15" x14ac:dyDescent="0.3">
      <c r="A568" t="s">
        <v>1171</v>
      </c>
      <c r="B568" s="1">
        <v>46272</v>
      </c>
      <c r="C568" t="s">
        <v>1172</v>
      </c>
      <c r="D568" t="s">
        <v>26</v>
      </c>
      <c r="E568" t="s">
        <v>54</v>
      </c>
      <c r="F568">
        <v>1799</v>
      </c>
      <c r="G568" t="s">
        <v>19</v>
      </c>
      <c r="H568">
        <v>1799</v>
      </c>
      <c r="I568" t="s">
        <v>26</v>
      </c>
      <c r="J568">
        <v>1</v>
      </c>
      <c r="K568">
        <v>1799</v>
      </c>
      <c r="L568">
        <v>0</v>
      </c>
      <c r="M568">
        <v>0</v>
      </c>
      <c r="N568" t="s">
        <v>20</v>
      </c>
      <c r="O568">
        <v>0</v>
      </c>
    </row>
    <row r="569" spans="1:15" x14ac:dyDescent="0.3">
      <c r="A569" t="s">
        <v>1173</v>
      </c>
      <c r="B569" s="1">
        <v>46287</v>
      </c>
      <c r="C569" t="s">
        <v>1174</v>
      </c>
      <c r="D569" t="s">
        <v>42</v>
      </c>
      <c r="E569" t="s">
        <v>18</v>
      </c>
      <c r="F569">
        <v>2999</v>
      </c>
      <c r="G569" t="s">
        <v>19</v>
      </c>
      <c r="H569">
        <v>2999</v>
      </c>
      <c r="I569" t="s">
        <v>42</v>
      </c>
      <c r="J569">
        <v>1</v>
      </c>
      <c r="K569">
        <v>2999</v>
      </c>
      <c r="L569">
        <v>0</v>
      </c>
      <c r="M569">
        <v>0</v>
      </c>
      <c r="N569" t="s">
        <v>20</v>
      </c>
      <c r="O569">
        <v>0</v>
      </c>
    </row>
    <row r="570" spans="1:15" x14ac:dyDescent="0.3">
      <c r="A570" t="s">
        <v>1175</v>
      </c>
      <c r="B570" s="1">
        <v>46274</v>
      </c>
      <c r="C570" t="s">
        <v>1176</v>
      </c>
      <c r="D570" t="s">
        <v>23</v>
      </c>
      <c r="E570" t="s">
        <v>27</v>
      </c>
      <c r="F570">
        <v>2598</v>
      </c>
      <c r="G570" t="s">
        <v>19</v>
      </c>
      <c r="H570">
        <v>2598</v>
      </c>
      <c r="I570" t="s">
        <v>23</v>
      </c>
      <c r="J570">
        <v>1</v>
      </c>
      <c r="K570">
        <v>2598</v>
      </c>
      <c r="L570">
        <v>0</v>
      </c>
      <c r="M570">
        <v>0</v>
      </c>
      <c r="N570" t="s">
        <v>20</v>
      </c>
      <c r="O570">
        <v>0</v>
      </c>
    </row>
    <row r="571" spans="1:15" x14ac:dyDescent="0.3">
      <c r="A571" t="s">
        <v>1177</v>
      </c>
      <c r="B571" s="1">
        <v>46276</v>
      </c>
      <c r="C571" t="s">
        <v>1178</v>
      </c>
      <c r="D571" t="s">
        <v>51</v>
      </c>
      <c r="E571" t="s">
        <v>27</v>
      </c>
      <c r="F571">
        <v>7097</v>
      </c>
      <c r="G571" t="s">
        <v>19</v>
      </c>
      <c r="H571">
        <v>7097</v>
      </c>
      <c r="I571" t="s">
        <v>51</v>
      </c>
      <c r="J571">
        <v>1</v>
      </c>
      <c r="K571">
        <v>7097</v>
      </c>
      <c r="L571">
        <v>0</v>
      </c>
      <c r="M571">
        <v>0</v>
      </c>
      <c r="N571" t="s">
        <v>20</v>
      </c>
      <c r="O571">
        <v>0</v>
      </c>
    </row>
    <row r="572" spans="1:15" x14ac:dyDescent="0.3">
      <c r="A572" t="s">
        <v>1179</v>
      </c>
      <c r="B572" s="1">
        <v>46282</v>
      </c>
      <c r="C572" t="s">
        <v>1180</v>
      </c>
      <c r="D572" t="s">
        <v>61</v>
      </c>
      <c r="E572" t="s">
        <v>27</v>
      </c>
      <c r="F572">
        <v>7999</v>
      </c>
      <c r="G572" t="s">
        <v>19</v>
      </c>
      <c r="H572">
        <v>7999</v>
      </c>
      <c r="I572" t="s">
        <v>61</v>
      </c>
      <c r="J572">
        <v>1</v>
      </c>
      <c r="K572">
        <v>7999</v>
      </c>
      <c r="L572">
        <v>0</v>
      </c>
      <c r="M572">
        <v>0</v>
      </c>
      <c r="N572" t="s">
        <v>20</v>
      </c>
      <c r="O572">
        <v>0</v>
      </c>
    </row>
    <row r="573" spans="1:15" x14ac:dyDescent="0.3">
      <c r="A573" t="s">
        <v>1181</v>
      </c>
      <c r="B573" s="1">
        <v>46275</v>
      </c>
      <c r="C573" t="s">
        <v>1182</v>
      </c>
      <c r="D573" t="s">
        <v>61</v>
      </c>
      <c r="E573" t="s">
        <v>18</v>
      </c>
      <c r="F573">
        <v>1499</v>
      </c>
      <c r="G573" t="s">
        <v>19</v>
      </c>
      <c r="H573">
        <v>1499</v>
      </c>
      <c r="I573" t="s">
        <v>61</v>
      </c>
      <c r="J573">
        <v>1</v>
      </c>
      <c r="K573">
        <v>1499</v>
      </c>
      <c r="L573">
        <v>0</v>
      </c>
      <c r="M573">
        <v>0</v>
      </c>
      <c r="N573" t="s">
        <v>20</v>
      </c>
      <c r="O573">
        <v>0</v>
      </c>
    </row>
    <row r="574" spans="1:15" x14ac:dyDescent="0.3">
      <c r="A574" t="s">
        <v>1183</v>
      </c>
      <c r="B574" s="1">
        <v>46287</v>
      </c>
      <c r="C574" t="s">
        <v>1184</v>
      </c>
      <c r="D574" t="s">
        <v>26</v>
      </c>
      <c r="E574" t="s">
        <v>18</v>
      </c>
      <c r="F574">
        <v>2999</v>
      </c>
      <c r="G574" t="s">
        <v>19</v>
      </c>
      <c r="H574">
        <v>2999</v>
      </c>
      <c r="I574" t="s">
        <v>26</v>
      </c>
      <c r="J574">
        <v>1</v>
      </c>
      <c r="K574">
        <v>2999</v>
      </c>
      <c r="L574">
        <v>0</v>
      </c>
      <c r="M574">
        <v>0</v>
      </c>
      <c r="N574" t="s">
        <v>20</v>
      </c>
      <c r="O574">
        <v>0</v>
      </c>
    </row>
    <row r="575" spans="1:15" x14ac:dyDescent="0.3">
      <c r="A575" t="s">
        <v>1185</v>
      </c>
      <c r="B575" s="1">
        <v>46291</v>
      </c>
      <c r="C575" t="s">
        <v>1186</v>
      </c>
      <c r="D575" t="s">
        <v>34</v>
      </c>
      <c r="E575" t="s">
        <v>18</v>
      </c>
      <c r="F575">
        <v>999</v>
      </c>
      <c r="G575" t="s">
        <v>19</v>
      </c>
      <c r="H575">
        <v>999</v>
      </c>
      <c r="I575" t="s">
        <v>34</v>
      </c>
      <c r="J575">
        <v>1</v>
      </c>
      <c r="K575">
        <v>999</v>
      </c>
      <c r="L575">
        <v>0</v>
      </c>
      <c r="M575">
        <v>0</v>
      </c>
      <c r="N575" t="s">
        <v>20</v>
      </c>
      <c r="O575">
        <v>0</v>
      </c>
    </row>
    <row r="576" spans="1:15" x14ac:dyDescent="0.3">
      <c r="A576" t="s">
        <v>1187</v>
      </c>
      <c r="B576" s="1">
        <v>46267</v>
      </c>
      <c r="C576" t="s">
        <v>1188</v>
      </c>
      <c r="D576" t="s">
        <v>17</v>
      </c>
      <c r="E576" t="s">
        <v>54</v>
      </c>
      <c r="F576">
        <v>7497</v>
      </c>
      <c r="G576" t="s">
        <v>19</v>
      </c>
      <c r="H576">
        <v>7497</v>
      </c>
      <c r="I576" t="s">
        <v>17</v>
      </c>
      <c r="J576">
        <v>1</v>
      </c>
      <c r="K576">
        <v>7497</v>
      </c>
      <c r="L576">
        <v>0</v>
      </c>
      <c r="M576">
        <v>0</v>
      </c>
      <c r="N576" t="s">
        <v>20</v>
      </c>
      <c r="O576">
        <v>0</v>
      </c>
    </row>
    <row r="577" spans="1:15" x14ac:dyDescent="0.3">
      <c r="A577" t="s">
        <v>1189</v>
      </c>
      <c r="B577" s="1">
        <v>46293</v>
      </c>
      <c r="C577" t="s">
        <v>1190</v>
      </c>
      <c r="D577" t="s">
        <v>61</v>
      </c>
      <c r="E577" t="s">
        <v>43</v>
      </c>
      <c r="F577">
        <v>3897</v>
      </c>
      <c r="G577" t="s">
        <v>19</v>
      </c>
      <c r="H577">
        <v>3897</v>
      </c>
      <c r="I577" t="s">
        <v>61</v>
      </c>
      <c r="J577">
        <v>1</v>
      </c>
      <c r="K577">
        <v>3897</v>
      </c>
      <c r="L577">
        <v>0</v>
      </c>
      <c r="M577">
        <v>0</v>
      </c>
      <c r="N577" t="s">
        <v>20</v>
      </c>
      <c r="O577">
        <v>0</v>
      </c>
    </row>
    <row r="578" spans="1:15" x14ac:dyDescent="0.3">
      <c r="A578" t="s">
        <v>1191</v>
      </c>
      <c r="B578" s="1">
        <v>46272</v>
      </c>
      <c r="C578" t="s">
        <v>1192</v>
      </c>
      <c r="D578" t="s">
        <v>61</v>
      </c>
      <c r="E578" t="s">
        <v>54</v>
      </c>
      <c r="F578">
        <v>1299</v>
      </c>
      <c r="G578" t="s">
        <v>66</v>
      </c>
      <c r="H578">
        <v>1299</v>
      </c>
      <c r="I578" t="s">
        <v>61</v>
      </c>
      <c r="J578">
        <v>1</v>
      </c>
      <c r="K578">
        <v>1299</v>
      </c>
      <c r="L578">
        <v>1</v>
      </c>
      <c r="M578">
        <v>1299</v>
      </c>
      <c r="N578" t="s">
        <v>20</v>
      </c>
      <c r="O578">
        <v>0</v>
      </c>
    </row>
    <row r="579" spans="1:15" x14ac:dyDescent="0.3">
      <c r="A579" t="s">
        <v>1193</v>
      </c>
      <c r="B579" s="1">
        <v>46276</v>
      </c>
      <c r="C579" t="s">
        <v>1194</v>
      </c>
      <c r="D579" t="s">
        <v>51</v>
      </c>
      <c r="E579" t="s">
        <v>27</v>
      </c>
      <c r="F579">
        <v>5847</v>
      </c>
      <c r="G579" t="s">
        <v>19</v>
      </c>
      <c r="H579">
        <v>5847</v>
      </c>
      <c r="I579" t="s">
        <v>51</v>
      </c>
      <c r="J579">
        <v>1</v>
      </c>
      <c r="K579">
        <v>5847</v>
      </c>
      <c r="L579">
        <v>0</v>
      </c>
      <c r="M579">
        <v>0</v>
      </c>
      <c r="N579" t="s">
        <v>20</v>
      </c>
      <c r="O579">
        <v>0</v>
      </c>
    </row>
    <row r="580" spans="1:15" x14ac:dyDescent="0.3">
      <c r="A580" t="s">
        <v>1195</v>
      </c>
      <c r="B580" s="1">
        <v>46286</v>
      </c>
      <c r="C580" t="s">
        <v>1196</v>
      </c>
      <c r="D580" t="s">
        <v>37</v>
      </c>
      <c r="E580" t="s">
        <v>18</v>
      </c>
      <c r="F580">
        <v>299</v>
      </c>
      <c r="G580" t="s">
        <v>19</v>
      </c>
      <c r="H580">
        <v>299</v>
      </c>
      <c r="I580" t="s">
        <v>37</v>
      </c>
      <c r="J580">
        <v>1</v>
      </c>
      <c r="K580">
        <v>299</v>
      </c>
      <c r="L580">
        <v>0</v>
      </c>
      <c r="M580">
        <v>0</v>
      </c>
      <c r="N580" t="s">
        <v>20</v>
      </c>
      <c r="O580">
        <v>0</v>
      </c>
    </row>
    <row r="581" spans="1:15" x14ac:dyDescent="0.3">
      <c r="A581" t="s">
        <v>1197</v>
      </c>
      <c r="B581" s="1">
        <v>46290</v>
      </c>
      <c r="C581" t="s">
        <v>1198</v>
      </c>
      <c r="D581" t="s">
        <v>37</v>
      </c>
      <c r="E581" t="s">
        <v>27</v>
      </c>
      <c r="F581">
        <v>1499</v>
      </c>
      <c r="G581" t="s">
        <v>19</v>
      </c>
      <c r="H581">
        <v>1499</v>
      </c>
      <c r="I581" t="s">
        <v>37</v>
      </c>
      <c r="J581">
        <v>1</v>
      </c>
      <c r="K581">
        <v>1499</v>
      </c>
      <c r="L581">
        <v>0</v>
      </c>
      <c r="M581">
        <v>0</v>
      </c>
      <c r="N581" t="s">
        <v>20</v>
      </c>
      <c r="O581">
        <v>0</v>
      </c>
    </row>
    <row r="582" spans="1:15" x14ac:dyDescent="0.3">
      <c r="A582" t="s">
        <v>1199</v>
      </c>
      <c r="B582" s="1">
        <v>46279</v>
      </c>
      <c r="C582" t="s">
        <v>1200</v>
      </c>
      <c r="E582" t="s">
        <v>18</v>
      </c>
      <c r="F582">
        <v>3897</v>
      </c>
      <c r="G582" t="s">
        <v>66</v>
      </c>
      <c r="H582">
        <v>3897</v>
      </c>
      <c r="I582" t="s">
        <v>194</v>
      </c>
      <c r="J582">
        <v>1</v>
      </c>
      <c r="K582">
        <v>3897</v>
      </c>
      <c r="L582">
        <v>1</v>
      </c>
      <c r="M582">
        <v>3897</v>
      </c>
      <c r="N582" t="s">
        <v>20</v>
      </c>
      <c r="O582">
        <v>0</v>
      </c>
    </row>
    <row r="583" spans="1:15" x14ac:dyDescent="0.3">
      <c r="A583" t="s">
        <v>1201</v>
      </c>
      <c r="B583" s="1">
        <v>46272</v>
      </c>
      <c r="C583" t="s">
        <v>1202</v>
      </c>
      <c r="D583" t="s">
        <v>75</v>
      </c>
      <c r="E583" t="s">
        <v>18</v>
      </c>
      <c r="F583">
        <v>2297</v>
      </c>
      <c r="G583" t="s">
        <v>19</v>
      </c>
      <c r="H583">
        <v>2297</v>
      </c>
      <c r="I583" t="s">
        <v>75</v>
      </c>
      <c r="J583">
        <v>1</v>
      </c>
      <c r="K583">
        <v>2297</v>
      </c>
      <c r="L583">
        <v>0</v>
      </c>
      <c r="M583">
        <v>0</v>
      </c>
      <c r="N583" t="s">
        <v>20</v>
      </c>
      <c r="O583">
        <v>0</v>
      </c>
    </row>
    <row r="584" spans="1:15" x14ac:dyDescent="0.3">
      <c r="A584" t="s">
        <v>1203</v>
      </c>
      <c r="B584" s="1">
        <v>46286</v>
      </c>
      <c r="C584" t="s">
        <v>1204</v>
      </c>
      <c r="D584" t="s">
        <v>26</v>
      </c>
      <c r="E584" t="s">
        <v>18</v>
      </c>
      <c r="F584">
        <v>4697</v>
      </c>
      <c r="G584" t="s">
        <v>19</v>
      </c>
      <c r="H584">
        <v>4697</v>
      </c>
      <c r="I584" t="s">
        <v>26</v>
      </c>
      <c r="J584">
        <v>1</v>
      </c>
      <c r="K584">
        <v>4697</v>
      </c>
      <c r="L584">
        <v>0</v>
      </c>
      <c r="M584">
        <v>0</v>
      </c>
      <c r="N584" t="s">
        <v>20</v>
      </c>
      <c r="O584">
        <v>0</v>
      </c>
    </row>
    <row r="585" spans="1:15" x14ac:dyDescent="0.3">
      <c r="A585" t="s">
        <v>1205</v>
      </c>
      <c r="B585" s="1">
        <v>46282</v>
      </c>
      <c r="C585" t="s">
        <v>1206</v>
      </c>
      <c r="D585" t="s">
        <v>34</v>
      </c>
      <c r="E585" t="s">
        <v>18</v>
      </c>
      <c r="F585">
        <v>1298</v>
      </c>
      <c r="G585" t="s">
        <v>19</v>
      </c>
      <c r="H585">
        <v>1298</v>
      </c>
      <c r="I585" t="s">
        <v>34</v>
      </c>
      <c r="J585">
        <v>1</v>
      </c>
      <c r="K585">
        <v>1298</v>
      </c>
      <c r="L585">
        <v>0</v>
      </c>
      <c r="M585">
        <v>0</v>
      </c>
      <c r="N585" t="s">
        <v>20</v>
      </c>
      <c r="O585">
        <v>0</v>
      </c>
    </row>
    <row r="586" spans="1:15" x14ac:dyDescent="0.3">
      <c r="A586" t="s">
        <v>1207</v>
      </c>
      <c r="B586" s="1">
        <v>46289</v>
      </c>
      <c r="C586" t="s">
        <v>1208</v>
      </c>
      <c r="D586" t="s">
        <v>51</v>
      </c>
      <c r="E586" t="s">
        <v>54</v>
      </c>
      <c r="F586">
        <v>4298</v>
      </c>
      <c r="G586" t="s">
        <v>19</v>
      </c>
      <c r="H586">
        <v>4298</v>
      </c>
      <c r="I586" t="s">
        <v>51</v>
      </c>
      <c r="J586">
        <v>1</v>
      </c>
      <c r="K586">
        <v>4298</v>
      </c>
      <c r="L586">
        <v>0</v>
      </c>
      <c r="M586">
        <v>0</v>
      </c>
      <c r="N586" t="s">
        <v>20</v>
      </c>
      <c r="O586">
        <v>0</v>
      </c>
    </row>
    <row r="587" spans="1:15" x14ac:dyDescent="0.3">
      <c r="A587" t="s">
        <v>1209</v>
      </c>
      <c r="B587" s="1">
        <v>46294</v>
      </c>
      <c r="C587" t="s">
        <v>1210</v>
      </c>
      <c r="D587" t="s">
        <v>75</v>
      </c>
      <c r="E587" t="s">
        <v>54</v>
      </c>
      <c r="F587">
        <v>5998</v>
      </c>
      <c r="G587" t="s">
        <v>19</v>
      </c>
      <c r="H587">
        <v>5998</v>
      </c>
      <c r="I587" t="s">
        <v>75</v>
      </c>
      <c r="J587">
        <v>1</v>
      </c>
      <c r="K587">
        <v>5998</v>
      </c>
      <c r="L587">
        <v>0</v>
      </c>
      <c r="M587">
        <v>0</v>
      </c>
      <c r="N587" t="s">
        <v>20</v>
      </c>
      <c r="O587">
        <v>0</v>
      </c>
    </row>
    <row r="588" spans="1:15" x14ac:dyDescent="0.3">
      <c r="A588" t="s">
        <v>1211</v>
      </c>
      <c r="B588" s="1">
        <v>46273</v>
      </c>
      <c r="C588" t="s">
        <v>1064</v>
      </c>
      <c r="D588" t="s">
        <v>37</v>
      </c>
      <c r="E588" t="s">
        <v>18</v>
      </c>
      <c r="F588" s="2">
        <v>3499</v>
      </c>
      <c r="G588" t="s">
        <v>66</v>
      </c>
      <c r="H588">
        <v>3499</v>
      </c>
      <c r="I588" t="s">
        <v>37</v>
      </c>
      <c r="J588">
        <v>1</v>
      </c>
      <c r="K588">
        <v>3499</v>
      </c>
      <c r="L588">
        <v>1</v>
      </c>
      <c r="M588">
        <v>3499</v>
      </c>
      <c r="N588" t="s">
        <v>20</v>
      </c>
      <c r="O588">
        <v>0</v>
      </c>
    </row>
    <row r="589" spans="1:15" x14ac:dyDescent="0.3">
      <c r="A589" t="s">
        <v>1212</v>
      </c>
      <c r="B589" s="1">
        <v>46282</v>
      </c>
      <c r="C589" t="s">
        <v>1213</v>
      </c>
      <c r="D589" t="s">
        <v>26</v>
      </c>
      <c r="E589" t="s">
        <v>27</v>
      </c>
      <c r="F589">
        <v>349</v>
      </c>
      <c r="G589" t="s">
        <v>19</v>
      </c>
      <c r="H589">
        <v>349</v>
      </c>
      <c r="I589" t="s">
        <v>26</v>
      </c>
      <c r="J589">
        <v>1</v>
      </c>
      <c r="K589">
        <v>349</v>
      </c>
      <c r="L589">
        <v>0</v>
      </c>
      <c r="M589">
        <v>0</v>
      </c>
      <c r="N589" t="s">
        <v>20</v>
      </c>
      <c r="O589">
        <v>0</v>
      </c>
    </row>
    <row r="590" spans="1:15" x14ac:dyDescent="0.3">
      <c r="A590" t="s">
        <v>1214</v>
      </c>
      <c r="B590" s="1">
        <v>46294</v>
      </c>
      <c r="C590" t="s">
        <v>1215</v>
      </c>
      <c r="D590" t="s">
        <v>17</v>
      </c>
      <c r="E590" t="s">
        <v>27</v>
      </c>
      <c r="F590">
        <v>7597</v>
      </c>
      <c r="G590" t="s">
        <v>19</v>
      </c>
      <c r="H590">
        <v>7597</v>
      </c>
      <c r="I590" t="s">
        <v>17</v>
      </c>
      <c r="J590">
        <v>1</v>
      </c>
      <c r="K590">
        <v>7597</v>
      </c>
      <c r="L590">
        <v>0</v>
      </c>
      <c r="M590">
        <v>0</v>
      </c>
      <c r="N590" t="s">
        <v>20</v>
      </c>
      <c r="O590">
        <v>0</v>
      </c>
    </row>
    <row r="591" spans="1:15" x14ac:dyDescent="0.3">
      <c r="A591" t="s">
        <v>1216</v>
      </c>
      <c r="B591" s="1">
        <v>46286</v>
      </c>
      <c r="C591" t="s">
        <v>1217</v>
      </c>
      <c r="D591" t="s">
        <v>17</v>
      </c>
      <c r="E591" t="s">
        <v>18</v>
      </c>
      <c r="F591">
        <v>299</v>
      </c>
      <c r="G591" t="s">
        <v>19</v>
      </c>
      <c r="H591">
        <v>299</v>
      </c>
      <c r="I591" t="s">
        <v>17</v>
      </c>
      <c r="J591">
        <v>1</v>
      </c>
      <c r="K591">
        <v>299</v>
      </c>
      <c r="L591">
        <v>0</v>
      </c>
      <c r="M591">
        <v>0</v>
      </c>
      <c r="N591" t="s">
        <v>20</v>
      </c>
      <c r="O591">
        <v>0</v>
      </c>
    </row>
    <row r="592" spans="1:15" x14ac:dyDescent="0.3">
      <c r="A592" t="s">
        <v>1218</v>
      </c>
      <c r="B592" s="1">
        <v>46283</v>
      </c>
      <c r="C592" t="s">
        <v>1219</v>
      </c>
      <c r="D592" t="s">
        <v>75</v>
      </c>
      <c r="E592" t="s">
        <v>18</v>
      </c>
      <c r="F592">
        <v>1499</v>
      </c>
      <c r="G592" t="s">
        <v>19</v>
      </c>
      <c r="H592">
        <v>1499</v>
      </c>
      <c r="I592" t="s">
        <v>75</v>
      </c>
      <c r="J592">
        <v>1</v>
      </c>
      <c r="K592">
        <v>1499</v>
      </c>
      <c r="L592">
        <v>0</v>
      </c>
      <c r="M592">
        <v>0</v>
      </c>
      <c r="N592" t="s">
        <v>20</v>
      </c>
      <c r="O592">
        <v>0</v>
      </c>
    </row>
    <row r="593" spans="1:15" x14ac:dyDescent="0.3">
      <c r="A593" t="s">
        <v>1220</v>
      </c>
      <c r="B593" s="1">
        <v>46275</v>
      </c>
      <c r="C593" t="s">
        <v>1221</v>
      </c>
      <c r="D593" t="s">
        <v>61</v>
      </c>
      <c r="E593" t="s">
        <v>18</v>
      </c>
      <c r="F593">
        <v>3348</v>
      </c>
      <c r="G593" t="s">
        <v>19</v>
      </c>
      <c r="H593">
        <v>3348</v>
      </c>
      <c r="I593" t="s">
        <v>61</v>
      </c>
      <c r="J593">
        <v>1</v>
      </c>
      <c r="K593">
        <v>3348</v>
      </c>
      <c r="L593">
        <v>0</v>
      </c>
      <c r="M593">
        <v>0</v>
      </c>
      <c r="N593" t="s">
        <v>20</v>
      </c>
      <c r="O593">
        <v>0</v>
      </c>
    </row>
    <row r="594" spans="1:15" x14ac:dyDescent="0.3">
      <c r="A594" t="s">
        <v>1222</v>
      </c>
      <c r="B594" s="1">
        <v>46279</v>
      </c>
      <c r="C594" t="s">
        <v>1223</v>
      </c>
      <c r="D594" t="s">
        <v>17</v>
      </c>
      <c r="E594" t="s">
        <v>18</v>
      </c>
      <c r="F594">
        <v>1799</v>
      </c>
      <c r="G594" t="s">
        <v>19</v>
      </c>
      <c r="H594">
        <v>1799</v>
      </c>
      <c r="I594" t="s">
        <v>17</v>
      </c>
      <c r="J594">
        <v>1</v>
      </c>
      <c r="K594">
        <v>1799</v>
      </c>
      <c r="L594">
        <v>0</v>
      </c>
      <c r="M594">
        <v>0</v>
      </c>
      <c r="N594" t="s">
        <v>20</v>
      </c>
      <c r="O594">
        <v>0</v>
      </c>
    </row>
    <row r="595" spans="1:15" x14ac:dyDescent="0.3">
      <c r="A595" t="s">
        <v>1224</v>
      </c>
      <c r="B595" s="1">
        <v>46281</v>
      </c>
      <c r="C595" t="s">
        <v>1225</v>
      </c>
      <c r="D595" t="s">
        <v>23</v>
      </c>
      <c r="E595" t="s">
        <v>18</v>
      </c>
      <c r="F595">
        <v>2499</v>
      </c>
      <c r="G595" t="s">
        <v>19</v>
      </c>
      <c r="H595">
        <v>2499</v>
      </c>
      <c r="I595" t="s">
        <v>23</v>
      </c>
      <c r="J595">
        <v>1</v>
      </c>
      <c r="K595">
        <v>2499</v>
      </c>
      <c r="L595">
        <v>0</v>
      </c>
      <c r="M595">
        <v>0</v>
      </c>
      <c r="N595" t="s">
        <v>20</v>
      </c>
      <c r="O595">
        <v>0</v>
      </c>
    </row>
    <row r="596" spans="1:15" x14ac:dyDescent="0.3">
      <c r="A596" t="s">
        <v>1226</v>
      </c>
      <c r="B596" s="1">
        <v>46277</v>
      </c>
      <c r="C596" t="s">
        <v>1227</v>
      </c>
      <c r="D596" t="s">
        <v>34</v>
      </c>
      <c r="E596" t="s">
        <v>18</v>
      </c>
      <c r="F596">
        <v>2597</v>
      </c>
      <c r="G596" t="s">
        <v>19</v>
      </c>
      <c r="H596">
        <v>2597</v>
      </c>
      <c r="I596" t="s">
        <v>34</v>
      </c>
      <c r="J596">
        <v>1</v>
      </c>
      <c r="K596">
        <v>2597</v>
      </c>
      <c r="L596">
        <v>0</v>
      </c>
      <c r="M596">
        <v>0</v>
      </c>
      <c r="N596" t="s">
        <v>20</v>
      </c>
      <c r="O596">
        <v>0</v>
      </c>
    </row>
    <row r="597" spans="1:15" x14ac:dyDescent="0.3">
      <c r="A597" t="s">
        <v>1228</v>
      </c>
      <c r="B597" s="1">
        <v>46276</v>
      </c>
      <c r="C597" t="s">
        <v>1229</v>
      </c>
      <c r="D597" t="s">
        <v>37</v>
      </c>
      <c r="E597" t="s">
        <v>18</v>
      </c>
      <c r="F597">
        <v>299</v>
      </c>
      <c r="G597" t="s">
        <v>19</v>
      </c>
      <c r="H597">
        <v>299</v>
      </c>
      <c r="I597" t="s">
        <v>37</v>
      </c>
      <c r="J597">
        <v>1</v>
      </c>
      <c r="K597">
        <v>299</v>
      </c>
      <c r="L597">
        <v>0</v>
      </c>
      <c r="M597">
        <v>0</v>
      </c>
      <c r="N597" t="s">
        <v>20</v>
      </c>
      <c r="O597">
        <v>0</v>
      </c>
    </row>
    <row r="598" spans="1:15" x14ac:dyDescent="0.3">
      <c r="A598" t="s">
        <v>1230</v>
      </c>
      <c r="B598" s="1">
        <v>46287</v>
      </c>
      <c r="C598" t="s">
        <v>1231</v>
      </c>
      <c r="D598" t="s">
        <v>42</v>
      </c>
      <c r="E598" t="s">
        <v>18</v>
      </c>
      <c r="F598">
        <v>848</v>
      </c>
      <c r="G598" t="s">
        <v>19</v>
      </c>
      <c r="H598">
        <v>848</v>
      </c>
      <c r="I598" t="s">
        <v>42</v>
      </c>
      <c r="J598">
        <v>1</v>
      </c>
      <c r="K598">
        <v>848</v>
      </c>
      <c r="L598">
        <v>0</v>
      </c>
      <c r="M598">
        <v>0</v>
      </c>
      <c r="N598" t="s">
        <v>20</v>
      </c>
      <c r="O598">
        <v>0</v>
      </c>
    </row>
    <row r="599" spans="1:15" x14ac:dyDescent="0.3">
      <c r="A599" t="s">
        <v>1232</v>
      </c>
      <c r="B599" s="1">
        <v>46286</v>
      </c>
      <c r="C599" t="s">
        <v>1233</v>
      </c>
      <c r="D599" t="s">
        <v>75</v>
      </c>
      <c r="E599" t="s">
        <v>18</v>
      </c>
      <c r="F599">
        <v>1499</v>
      </c>
      <c r="G599" t="s">
        <v>66</v>
      </c>
      <c r="H599">
        <v>1499</v>
      </c>
      <c r="I599" t="s">
        <v>75</v>
      </c>
      <c r="J599">
        <v>1</v>
      </c>
      <c r="K599">
        <v>1499</v>
      </c>
      <c r="L599">
        <v>1</v>
      </c>
      <c r="M599">
        <v>1499</v>
      </c>
      <c r="N599" t="s">
        <v>20</v>
      </c>
      <c r="O599">
        <v>0</v>
      </c>
    </row>
    <row r="600" spans="1:15" x14ac:dyDescent="0.3">
      <c r="A600" t="s">
        <v>1234</v>
      </c>
      <c r="B600" s="1">
        <v>46269</v>
      </c>
      <c r="C600" t="s">
        <v>1235</v>
      </c>
      <c r="D600" t="s">
        <v>51</v>
      </c>
      <c r="E600" t="s">
        <v>18</v>
      </c>
      <c r="F600">
        <v>7999</v>
      </c>
      <c r="G600" t="s">
        <v>19</v>
      </c>
      <c r="H600">
        <v>7999</v>
      </c>
      <c r="I600" t="s">
        <v>51</v>
      </c>
      <c r="J600">
        <v>1</v>
      </c>
      <c r="K600">
        <v>7999</v>
      </c>
      <c r="L600">
        <v>0</v>
      </c>
      <c r="M600">
        <v>0</v>
      </c>
      <c r="N600" t="s">
        <v>20</v>
      </c>
      <c r="O600">
        <v>0</v>
      </c>
    </row>
    <row r="601" spans="1:15" x14ac:dyDescent="0.3">
      <c r="A601" t="s">
        <v>1236</v>
      </c>
      <c r="B601" s="1">
        <v>46279</v>
      </c>
      <c r="C601" t="s">
        <v>1237</v>
      </c>
      <c r="D601" t="s">
        <v>61</v>
      </c>
      <c r="E601" t="s">
        <v>18</v>
      </c>
      <c r="F601">
        <v>8697</v>
      </c>
      <c r="G601" t="s">
        <v>19</v>
      </c>
      <c r="H601">
        <v>8697</v>
      </c>
      <c r="I601" t="s">
        <v>61</v>
      </c>
      <c r="J601">
        <v>1</v>
      </c>
      <c r="K601">
        <v>8697</v>
      </c>
      <c r="L601">
        <v>0</v>
      </c>
      <c r="M601">
        <v>0</v>
      </c>
      <c r="N601" t="s">
        <v>20</v>
      </c>
      <c r="O601">
        <v>0</v>
      </c>
    </row>
    <row r="602" spans="1:15" x14ac:dyDescent="0.3">
      <c r="A602" t="s">
        <v>1238</v>
      </c>
      <c r="B602" s="1">
        <v>46276</v>
      </c>
      <c r="C602" t="s">
        <v>1239</v>
      </c>
      <c r="D602" t="s">
        <v>51</v>
      </c>
      <c r="E602" t="s">
        <v>18</v>
      </c>
      <c r="F602">
        <v>1499</v>
      </c>
      <c r="G602" t="s">
        <v>80</v>
      </c>
      <c r="H602">
        <v>1499</v>
      </c>
      <c r="I602" t="s">
        <v>51</v>
      </c>
      <c r="J602">
        <v>0</v>
      </c>
      <c r="K602">
        <v>0</v>
      </c>
      <c r="L602">
        <v>0</v>
      </c>
      <c r="M602">
        <v>0</v>
      </c>
      <c r="N602" t="s">
        <v>20</v>
      </c>
      <c r="O602">
        <v>0</v>
      </c>
    </row>
    <row r="603" spans="1:15" x14ac:dyDescent="0.3">
      <c r="A603" t="s">
        <v>1240</v>
      </c>
      <c r="B603" s="1">
        <v>46292</v>
      </c>
      <c r="C603" t="s">
        <v>1241</v>
      </c>
      <c r="D603" t="s">
        <v>42</v>
      </c>
      <c r="E603" t="s">
        <v>18</v>
      </c>
      <c r="F603">
        <v>499</v>
      </c>
      <c r="G603" t="s">
        <v>19</v>
      </c>
      <c r="H603">
        <v>499</v>
      </c>
      <c r="I603" t="s">
        <v>42</v>
      </c>
      <c r="J603">
        <v>1</v>
      </c>
      <c r="K603">
        <v>499</v>
      </c>
      <c r="L603">
        <v>0</v>
      </c>
      <c r="M603">
        <v>0</v>
      </c>
      <c r="N603" t="s">
        <v>20</v>
      </c>
      <c r="O603">
        <v>0</v>
      </c>
    </row>
    <row r="604" spans="1:15" x14ac:dyDescent="0.3">
      <c r="A604" t="s">
        <v>1242</v>
      </c>
      <c r="B604" s="1">
        <v>46292</v>
      </c>
      <c r="C604" t="s">
        <v>1243</v>
      </c>
      <c r="D604" t="s">
        <v>17</v>
      </c>
      <c r="E604" t="s">
        <v>18</v>
      </c>
      <c r="F604">
        <v>11498</v>
      </c>
      <c r="G604" t="s">
        <v>19</v>
      </c>
      <c r="H604">
        <v>11498</v>
      </c>
      <c r="I604" t="s">
        <v>17</v>
      </c>
      <c r="J604">
        <v>1</v>
      </c>
      <c r="K604">
        <v>11498</v>
      </c>
      <c r="L604">
        <v>0</v>
      </c>
      <c r="M604">
        <v>0</v>
      </c>
      <c r="N604" t="s">
        <v>20</v>
      </c>
      <c r="O604">
        <v>0</v>
      </c>
    </row>
    <row r="605" spans="1:15" x14ac:dyDescent="0.3">
      <c r="A605" t="s">
        <v>1244</v>
      </c>
      <c r="B605" s="1">
        <v>46270</v>
      </c>
      <c r="C605" t="s">
        <v>1245</v>
      </c>
      <c r="D605" t="s">
        <v>34</v>
      </c>
      <c r="E605" t="s">
        <v>18</v>
      </c>
      <c r="F605">
        <v>11797</v>
      </c>
      <c r="G605" t="s">
        <v>19</v>
      </c>
      <c r="H605">
        <v>11797</v>
      </c>
      <c r="I605" t="s">
        <v>34</v>
      </c>
      <c r="J605">
        <v>1</v>
      </c>
      <c r="K605">
        <v>11797</v>
      </c>
      <c r="L605">
        <v>0</v>
      </c>
      <c r="M605">
        <v>0</v>
      </c>
      <c r="N605" t="s">
        <v>20</v>
      </c>
      <c r="O605">
        <v>0</v>
      </c>
    </row>
    <row r="606" spans="1:15" x14ac:dyDescent="0.3">
      <c r="A606" t="s">
        <v>1246</v>
      </c>
      <c r="B606" s="1">
        <v>46291</v>
      </c>
      <c r="C606" t="s">
        <v>1247</v>
      </c>
      <c r="D606" t="s">
        <v>37</v>
      </c>
      <c r="E606" t="s">
        <v>18</v>
      </c>
      <c r="F606">
        <v>4498</v>
      </c>
      <c r="G606" t="s">
        <v>19</v>
      </c>
      <c r="H606">
        <v>4498</v>
      </c>
      <c r="I606" t="s">
        <v>37</v>
      </c>
      <c r="J606">
        <v>1</v>
      </c>
      <c r="K606">
        <v>4498</v>
      </c>
      <c r="L606">
        <v>0</v>
      </c>
      <c r="M606">
        <v>0</v>
      </c>
      <c r="N606" t="s">
        <v>20</v>
      </c>
      <c r="O606">
        <v>0</v>
      </c>
    </row>
    <row r="607" spans="1:15" x14ac:dyDescent="0.3">
      <c r="A607" t="s">
        <v>1248</v>
      </c>
      <c r="B607" s="1">
        <v>46266</v>
      </c>
      <c r="C607" t="s">
        <v>1249</v>
      </c>
      <c r="D607" t="s">
        <v>34</v>
      </c>
      <c r="E607" t="s">
        <v>18</v>
      </c>
      <c r="F607">
        <v>11997</v>
      </c>
      <c r="G607" t="s">
        <v>19</v>
      </c>
      <c r="H607">
        <v>11997</v>
      </c>
      <c r="I607" t="s">
        <v>34</v>
      </c>
      <c r="J607">
        <v>1</v>
      </c>
      <c r="K607">
        <v>11997</v>
      </c>
      <c r="L607">
        <v>0</v>
      </c>
      <c r="M607">
        <v>0</v>
      </c>
      <c r="N607" t="s">
        <v>20</v>
      </c>
      <c r="O607">
        <v>0</v>
      </c>
    </row>
    <row r="608" spans="1:15" x14ac:dyDescent="0.3">
      <c r="A608" t="s">
        <v>1250</v>
      </c>
      <c r="B608" s="1">
        <v>46267</v>
      </c>
      <c r="C608" t="s">
        <v>1251</v>
      </c>
      <c r="D608" t="s">
        <v>48</v>
      </c>
      <c r="E608" t="s">
        <v>18</v>
      </c>
      <c r="F608">
        <v>799</v>
      </c>
      <c r="G608" t="s">
        <v>19</v>
      </c>
      <c r="H608">
        <v>799</v>
      </c>
      <c r="I608" t="s">
        <v>48</v>
      </c>
      <c r="J608">
        <v>1</v>
      </c>
      <c r="K608">
        <v>799</v>
      </c>
      <c r="L608">
        <v>0</v>
      </c>
      <c r="M608">
        <v>0</v>
      </c>
      <c r="N608" t="s">
        <v>20</v>
      </c>
      <c r="O608">
        <v>0</v>
      </c>
    </row>
    <row r="609" spans="1:15" x14ac:dyDescent="0.3">
      <c r="A609" t="s">
        <v>1252</v>
      </c>
      <c r="B609" s="1">
        <v>46290</v>
      </c>
      <c r="C609" t="s">
        <v>1253</v>
      </c>
      <c r="D609" t="s">
        <v>48</v>
      </c>
      <c r="E609" t="s">
        <v>54</v>
      </c>
      <c r="F609">
        <v>8497</v>
      </c>
      <c r="G609" t="s">
        <v>19</v>
      </c>
      <c r="H609">
        <v>8497</v>
      </c>
      <c r="I609" t="s">
        <v>48</v>
      </c>
      <c r="J609">
        <v>1</v>
      </c>
      <c r="K609">
        <v>8497</v>
      </c>
      <c r="L609">
        <v>0</v>
      </c>
      <c r="M609">
        <v>0</v>
      </c>
      <c r="N609" t="s">
        <v>20</v>
      </c>
      <c r="O609">
        <v>0</v>
      </c>
    </row>
    <row r="610" spans="1:15" x14ac:dyDescent="0.3">
      <c r="A610" t="s">
        <v>1254</v>
      </c>
      <c r="B610" s="1">
        <v>46282</v>
      </c>
      <c r="C610" t="s">
        <v>1255</v>
      </c>
      <c r="D610" t="s">
        <v>51</v>
      </c>
      <c r="E610" t="s">
        <v>27</v>
      </c>
      <c r="F610">
        <v>6347</v>
      </c>
      <c r="G610" t="s">
        <v>19</v>
      </c>
      <c r="H610">
        <v>6347</v>
      </c>
      <c r="I610" t="s">
        <v>51</v>
      </c>
      <c r="J610">
        <v>1</v>
      </c>
      <c r="K610">
        <v>6347</v>
      </c>
      <c r="L610">
        <v>0</v>
      </c>
      <c r="M610">
        <v>0</v>
      </c>
      <c r="N610" t="s">
        <v>20</v>
      </c>
      <c r="O610">
        <v>0</v>
      </c>
    </row>
    <row r="611" spans="1:15" x14ac:dyDescent="0.3">
      <c r="A611" t="s">
        <v>1256</v>
      </c>
      <c r="B611" s="1">
        <v>46287</v>
      </c>
      <c r="C611" t="s">
        <v>1257</v>
      </c>
      <c r="D611" t="s">
        <v>75</v>
      </c>
      <c r="E611" t="s">
        <v>27</v>
      </c>
      <c r="F611">
        <v>4797</v>
      </c>
      <c r="G611" t="s">
        <v>19</v>
      </c>
      <c r="H611">
        <v>4797</v>
      </c>
      <c r="I611" t="s">
        <v>75</v>
      </c>
      <c r="J611">
        <v>1</v>
      </c>
      <c r="K611">
        <v>4797</v>
      </c>
      <c r="L611">
        <v>0</v>
      </c>
      <c r="M611">
        <v>0</v>
      </c>
      <c r="N611" t="s">
        <v>20</v>
      </c>
      <c r="O611">
        <v>0</v>
      </c>
    </row>
    <row r="612" spans="1:15" x14ac:dyDescent="0.3">
      <c r="A612" t="s">
        <v>1258</v>
      </c>
      <c r="B612" s="1">
        <v>46266</v>
      </c>
      <c r="C612" t="s">
        <v>1259</v>
      </c>
      <c r="D612" t="s">
        <v>17</v>
      </c>
      <c r="E612" t="s">
        <v>18</v>
      </c>
      <c r="F612">
        <v>10297</v>
      </c>
      <c r="G612" t="s">
        <v>19</v>
      </c>
      <c r="H612">
        <v>10297</v>
      </c>
      <c r="I612" t="s">
        <v>17</v>
      </c>
      <c r="J612">
        <v>1</v>
      </c>
      <c r="K612">
        <v>10297</v>
      </c>
      <c r="L612">
        <v>0</v>
      </c>
      <c r="M612">
        <v>0</v>
      </c>
      <c r="N612" t="s">
        <v>20</v>
      </c>
      <c r="O612">
        <v>0</v>
      </c>
    </row>
    <row r="613" spans="1:15" x14ac:dyDescent="0.3">
      <c r="A613" t="s">
        <v>1260</v>
      </c>
      <c r="B613" s="1">
        <v>46290</v>
      </c>
      <c r="C613" t="s">
        <v>1261</v>
      </c>
      <c r="D613" t="s">
        <v>23</v>
      </c>
      <c r="E613" t="s">
        <v>18</v>
      </c>
      <c r="F613">
        <v>1598</v>
      </c>
      <c r="G613" t="s">
        <v>19</v>
      </c>
      <c r="H613">
        <v>1598</v>
      </c>
      <c r="I613" t="s">
        <v>23</v>
      </c>
      <c r="J613">
        <v>1</v>
      </c>
      <c r="K613">
        <v>1598</v>
      </c>
      <c r="L613">
        <v>0</v>
      </c>
      <c r="M613">
        <v>0</v>
      </c>
      <c r="N613" t="s">
        <v>20</v>
      </c>
      <c r="O613">
        <v>0</v>
      </c>
    </row>
    <row r="614" spans="1:15" x14ac:dyDescent="0.3">
      <c r="A614" t="s">
        <v>1262</v>
      </c>
      <c r="B614" s="1">
        <v>46283</v>
      </c>
      <c r="C614" t="s">
        <v>1263</v>
      </c>
      <c r="D614" t="s">
        <v>34</v>
      </c>
      <c r="E614" t="s">
        <v>18</v>
      </c>
      <c r="F614">
        <v>10597</v>
      </c>
      <c r="G614" t="s">
        <v>19</v>
      </c>
      <c r="H614">
        <v>10597</v>
      </c>
      <c r="I614" t="s">
        <v>34</v>
      </c>
      <c r="J614">
        <v>1</v>
      </c>
      <c r="K614">
        <v>10597</v>
      </c>
      <c r="L614">
        <v>0</v>
      </c>
      <c r="M614">
        <v>0</v>
      </c>
      <c r="N614" t="s">
        <v>20</v>
      </c>
      <c r="O614">
        <v>0</v>
      </c>
    </row>
    <row r="615" spans="1:15" x14ac:dyDescent="0.3">
      <c r="A615" t="s">
        <v>1264</v>
      </c>
      <c r="B615" s="1">
        <v>46268</v>
      </c>
      <c r="C615" t="s">
        <v>1265</v>
      </c>
      <c r="D615" t="s">
        <v>75</v>
      </c>
      <c r="E615" t="s">
        <v>18</v>
      </c>
      <c r="F615">
        <v>2498</v>
      </c>
      <c r="G615" t="s">
        <v>19</v>
      </c>
      <c r="H615">
        <v>2498</v>
      </c>
      <c r="I615" t="s">
        <v>75</v>
      </c>
      <c r="J615">
        <v>1</v>
      </c>
      <c r="K615">
        <v>2498</v>
      </c>
      <c r="L615">
        <v>0</v>
      </c>
      <c r="M615">
        <v>0</v>
      </c>
      <c r="N615" t="s">
        <v>20</v>
      </c>
      <c r="O615">
        <v>0</v>
      </c>
    </row>
    <row r="616" spans="1:15" x14ac:dyDescent="0.3">
      <c r="A616" t="s">
        <v>1266</v>
      </c>
      <c r="B616" s="1">
        <v>46269</v>
      </c>
      <c r="C616" t="s">
        <v>1267</v>
      </c>
      <c r="D616" t="s">
        <v>37</v>
      </c>
      <c r="E616" t="s">
        <v>18</v>
      </c>
      <c r="F616">
        <v>1598</v>
      </c>
      <c r="G616" t="s">
        <v>19</v>
      </c>
      <c r="H616">
        <v>1598</v>
      </c>
      <c r="I616" t="s">
        <v>37</v>
      </c>
      <c r="J616">
        <v>1</v>
      </c>
      <c r="K616">
        <v>1598</v>
      </c>
      <c r="L616">
        <v>0</v>
      </c>
      <c r="M616">
        <v>0</v>
      </c>
      <c r="N616" t="s">
        <v>20</v>
      </c>
      <c r="O616">
        <v>0</v>
      </c>
    </row>
    <row r="617" spans="1:15" x14ac:dyDescent="0.3">
      <c r="A617" t="s">
        <v>1268</v>
      </c>
      <c r="B617" s="1">
        <v>46285</v>
      </c>
      <c r="C617" t="s">
        <v>1269</v>
      </c>
      <c r="D617" t="s">
        <v>51</v>
      </c>
      <c r="E617" t="s">
        <v>27</v>
      </c>
      <c r="F617">
        <v>4397</v>
      </c>
      <c r="G617" t="s">
        <v>19</v>
      </c>
      <c r="H617">
        <v>4397</v>
      </c>
      <c r="I617" t="s">
        <v>51</v>
      </c>
      <c r="J617">
        <v>1</v>
      </c>
      <c r="K617">
        <v>4397</v>
      </c>
      <c r="L617">
        <v>0</v>
      </c>
      <c r="M617">
        <v>0</v>
      </c>
      <c r="N617" t="s">
        <v>20</v>
      </c>
      <c r="O617">
        <v>0</v>
      </c>
    </row>
    <row r="618" spans="1:15" x14ac:dyDescent="0.3">
      <c r="A618" t="s">
        <v>1270</v>
      </c>
      <c r="B618" s="1">
        <v>46292</v>
      </c>
      <c r="C618" t="s">
        <v>1271</v>
      </c>
      <c r="D618" t="s">
        <v>37</v>
      </c>
      <c r="E618" t="s">
        <v>18</v>
      </c>
      <c r="F618">
        <v>7999</v>
      </c>
      <c r="G618" t="s">
        <v>19</v>
      </c>
      <c r="H618">
        <v>7999</v>
      </c>
      <c r="I618" t="s">
        <v>37</v>
      </c>
      <c r="J618">
        <v>1</v>
      </c>
      <c r="K618">
        <v>7999</v>
      </c>
      <c r="L618">
        <v>0</v>
      </c>
      <c r="M618">
        <v>0</v>
      </c>
      <c r="N618" t="s">
        <v>20</v>
      </c>
      <c r="O618">
        <v>0</v>
      </c>
    </row>
    <row r="619" spans="1:15" x14ac:dyDescent="0.3">
      <c r="A619" t="s">
        <v>1272</v>
      </c>
      <c r="B619" s="1">
        <v>46285</v>
      </c>
      <c r="C619" t="s">
        <v>1273</v>
      </c>
      <c r="D619" t="s">
        <v>23</v>
      </c>
      <c r="E619" t="s">
        <v>18</v>
      </c>
      <c r="F619">
        <v>6498</v>
      </c>
      <c r="G619" t="s">
        <v>19</v>
      </c>
      <c r="H619">
        <v>6498</v>
      </c>
      <c r="I619" t="s">
        <v>23</v>
      </c>
      <c r="J619">
        <v>1</v>
      </c>
      <c r="K619">
        <v>6498</v>
      </c>
      <c r="L619">
        <v>0</v>
      </c>
      <c r="M619">
        <v>0</v>
      </c>
      <c r="N619" t="s">
        <v>20</v>
      </c>
      <c r="O619">
        <v>0</v>
      </c>
    </row>
    <row r="620" spans="1:15" x14ac:dyDescent="0.3">
      <c r="A620" t="s">
        <v>1274</v>
      </c>
      <c r="B620" s="1">
        <v>46266</v>
      </c>
      <c r="C620" t="s">
        <v>1275</v>
      </c>
      <c r="D620" t="s">
        <v>48</v>
      </c>
      <c r="E620" t="s">
        <v>54</v>
      </c>
      <c r="F620">
        <v>999</v>
      </c>
      <c r="G620" t="s">
        <v>19</v>
      </c>
      <c r="H620">
        <v>999</v>
      </c>
      <c r="I620" t="s">
        <v>48</v>
      </c>
      <c r="J620">
        <v>1</v>
      </c>
      <c r="K620">
        <v>999</v>
      </c>
      <c r="L620">
        <v>0</v>
      </c>
      <c r="M620">
        <v>0</v>
      </c>
      <c r="N620" t="s">
        <v>20</v>
      </c>
      <c r="O620">
        <v>0</v>
      </c>
    </row>
    <row r="621" spans="1:15" x14ac:dyDescent="0.3">
      <c r="A621" t="s">
        <v>1276</v>
      </c>
      <c r="B621" s="1">
        <v>46282</v>
      </c>
      <c r="C621" t="s">
        <v>1277</v>
      </c>
      <c r="D621" t="s">
        <v>61</v>
      </c>
      <c r="E621" t="s">
        <v>54</v>
      </c>
      <c r="F621">
        <v>3499</v>
      </c>
      <c r="G621" t="s">
        <v>19</v>
      </c>
      <c r="H621">
        <v>3499</v>
      </c>
      <c r="I621" t="s">
        <v>61</v>
      </c>
      <c r="J621">
        <v>1</v>
      </c>
      <c r="K621">
        <v>3499</v>
      </c>
      <c r="L621">
        <v>0</v>
      </c>
      <c r="M621">
        <v>0</v>
      </c>
      <c r="N621" t="s">
        <v>20</v>
      </c>
      <c r="O621">
        <v>0</v>
      </c>
    </row>
    <row r="622" spans="1:15" x14ac:dyDescent="0.3">
      <c r="A622" t="s">
        <v>1278</v>
      </c>
      <c r="B622" s="1">
        <v>46292</v>
      </c>
      <c r="C622" t="s">
        <v>1279</v>
      </c>
      <c r="D622" t="s">
        <v>17</v>
      </c>
      <c r="E622" t="s">
        <v>27</v>
      </c>
      <c r="F622">
        <v>8297</v>
      </c>
      <c r="G622" t="s">
        <v>19</v>
      </c>
      <c r="H622">
        <v>8297</v>
      </c>
      <c r="I622" t="s">
        <v>17</v>
      </c>
      <c r="J622">
        <v>1</v>
      </c>
      <c r="K622">
        <v>8297</v>
      </c>
      <c r="L622">
        <v>0</v>
      </c>
      <c r="M622">
        <v>0</v>
      </c>
      <c r="N622" t="s">
        <v>20</v>
      </c>
      <c r="O622">
        <v>0</v>
      </c>
    </row>
    <row r="623" spans="1:15" x14ac:dyDescent="0.3">
      <c r="A623" t="s">
        <v>1280</v>
      </c>
      <c r="B623" s="1">
        <v>46295</v>
      </c>
      <c r="C623" t="s">
        <v>1281</v>
      </c>
      <c r="D623" t="s">
        <v>17</v>
      </c>
      <c r="E623" t="s">
        <v>18</v>
      </c>
      <c r="F623" s="2">
        <v>2098</v>
      </c>
      <c r="G623" t="s">
        <v>19</v>
      </c>
      <c r="H623">
        <v>2098</v>
      </c>
      <c r="I623" t="s">
        <v>17</v>
      </c>
      <c r="J623">
        <v>1</v>
      </c>
      <c r="K623">
        <v>2098</v>
      </c>
      <c r="L623">
        <v>0</v>
      </c>
      <c r="M623">
        <v>0</v>
      </c>
      <c r="N623" t="s">
        <v>20</v>
      </c>
      <c r="O623">
        <v>0</v>
      </c>
    </row>
    <row r="624" spans="1:15" x14ac:dyDescent="0.3">
      <c r="A624" t="s">
        <v>1282</v>
      </c>
      <c r="B624" s="1">
        <v>46290</v>
      </c>
      <c r="C624" t="s">
        <v>1283</v>
      </c>
      <c r="D624" t="s">
        <v>34</v>
      </c>
      <c r="E624" t="s">
        <v>27</v>
      </c>
      <c r="F624">
        <v>3298</v>
      </c>
      <c r="G624" t="s">
        <v>19</v>
      </c>
      <c r="H624">
        <v>3298</v>
      </c>
      <c r="I624" t="s">
        <v>34</v>
      </c>
      <c r="J624">
        <v>1</v>
      </c>
      <c r="K624">
        <v>3298</v>
      </c>
      <c r="L624">
        <v>0</v>
      </c>
      <c r="M624">
        <v>0</v>
      </c>
      <c r="N624" t="s">
        <v>20</v>
      </c>
      <c r="O624">
        <v>0</v>
      </c>
    </row>
    <row r="625" spans="1:15" x14ac:dyDescent="0.3">
      <c r="A625" t="s">
        <v>1284</v>
      </c>
      <c r="B625" s="1">
        <v>46287</v>
      </c>
      <c r="C625" t="s">
        <v>1285</v>
      </c>
      <c r="D625" t="s">
        <v>48</v>
      </c>
      <c r="E625" t="s">
        <v>18</v>
      </c>
      <c r="F625">
        <v>2298</v>
      </c>
      <c r="G625" t="s">
        <v>66</v>
      </c>
      <c r="H625">
        <v>2298</v>
      </c>
      <c r="I625" t="s">
        <v>48</v>
      </c>
      <c r="J625">
        <v>1</v>
      </c>
      <c r="K625">
        <v>2298</v>
      </c>
      <c r="L625">
        <v>1</v>
      </c>
      <c r="M625">
        <v>2298</v>
      </c>
      <c r="N625" t="s">
        <v>20</v>
      </c>
      <c r="O625">
        <v>0</v>
      </c>
    </row>
    <row r="626" spans="1:15" x14ac:dyDescent="0.3">
      <c r="A626" t="s">
        <v>1286</v>
      </c>
      <c r="B626" s="1">
        <v>46295</v>
      </c>
      <c r="C626" t="s">
        <v>1287</v>
      </c>
      <c r="D626" t="s">
        <v>37</v>
      </c>
      <c r="E626" t="s">
        <v>18</v>
      </c>
      <c r="F626">
        <v>10498</v>
      </c>
      <c r="G626" t="s">
        <v>19</v>
      </c>
      <c r="H626">
        <v>10498</v>
      </c>
      <c r="I626" t="s">
        <v>37</v>
      </c>
      <c r="J626">
        <v>1</v>
      </c>
      <c r="K626">
        <v>10498</v>
      </c>
      <c r="L626">
        <v>0</v>
      </c>
      <c r="M626">
        <v>0</v>
      </c>
      <c r="N626" t="s">
        <v>20</v>
      </c>
      <c r="O626">
        <v>0</v>
      </c>
    </row>
    <row r="627" spans="1:15" x14ac:dyDescent="0.3">
      <c r="A627" t="s">
        <v>1288</v>
      </c>
      <c r="B627" s="1">
        <v>46271</v>
      </c>
      <c r="C627" t="s">
        <v>1289</v>
      </c>
      <c r="D627" t="s">
        <v>48</v>
      </c>
      <c r="E627" t="s">
        <v>27</v>
      </c>
      <c r="F627">
        <v>8847</v>
      </c>
      <c r="G627" t="s">
        <v>19</v>
      </c>
      <c r="H627">
        <v>8847</v>
      </c>
      <c r="I627" t="s">
        <v>48</v>
      </c>
      <c r="J627">
        <v>1</v>
      </c>
      <c r="K627">
        <v>8847</v>
      </c>
      <c r="L627">
        <v>0</v>
      </c>
      <c r="M627">
        <v>0</v>
      </c>
      <c r="N627" t="s">
        <v>20</v>
      </c>
      <c r="O627">
        <v>0</v>
      </c>
    </row>
    <row r="628" spans="1:15" x14ac:dyDescent="0.3">
      <c r="A628" t="s">
        <v>1290</v>
      </c>
      <c r="B628" s="1">
        <v>46294</v>
      </c>
      <c r="C628" t="s">
        <v>1291</v>
      </c>
      <c r="D628" t="s">
        <v>26</v>
      </c>
      <c r="E628" t="s">
        <v>27</v>
      </c>
      <c r="F628">
        <v>3798</v>
      </c>
      <c r="G628" t="s">
        <v>115</v>
      </c>
      <c r="H628">
        <v>3798</v>
      </c>
      <c r="I628" t="s">
        <v>26</v>
      </c>
      <c r="J628">
        <v>0</v>
      </c>
      <c r="K628">
        <v>0</v>
      </c>
      <c r="L628">
        <v>0</v>
      </c>
      <c r="M628">
        <v>0</v>
      </c>
      <c r="N628" t="s">
        <v>20</v>
      </c>
      <c r="O628">
        <v>0</v>
      </c>
    </row>
    <row r="629" spans="1:15" x14ac:dyDescent="0.3">
      <c r="A629" t="s">
        <v>1292</v>
      </c>
      <c r="B629" s="1">
        <v>46276</v>
      </c>
      <c r="C629" t="s">
        <v>1293</v>
      </c>
      <c r="D629" t="s">
        <v>48</v>
      </c>
      <c r="E629" t="s">
        <v>18</v>
      </c>
      <c r="F629">
        <v>1499</v>
      </c>
      <c r="G629" t="s">
        <v>19</v>
      </c>
      <c r="H629">
        <v>1499</v>
      </c>
      <c r="I629" t="s">
        <v>48</v>
      </c>
      <c r="J629">
        <v>1</v>
      </c>
      <c r="K629">
        <v>1499</v>
      </c>
      <c r="L629">
        <v>0</v>
      </c>
      <c r="M629">
        <v>0</v>
      </c>
      <c r="N629" t="s">
        <v>20</v>
      </c>
      <c r="O629">
        <v>0</v>
      </c>
    </row>
    <row r="630" spans="1:15" x14ac:dyDescent="0.3">
      <c r="A630" t="s">
        <v>1294</v>
      </c>
      <c r="B630" s="1">
        <v>46275</v>
      </c>
      <c r="C630" t="s">
        <v>1295</v>
      </c>
      <c r="D630" t="s">
        <v>23</v>
      </c>
      <c r="E630" t="s">
        <v>54</v>
      </c>
      <c r="F630">
        <v>10797</v>
      </c>
      <c r="G630" t="s">
        <v>19</v>
      </c>
      <c r="H630">
        <v>10797</v>
      </c>
      <c r="I630" t="s">
        <v>23</v>
      </c>
      <c r="J630">
        <v>1</v>
      </c>
      <c r="K630">
        <v>10797</v>
      </c>
      <c r="L630">
        <v>0</v>
      </c>
      <c r="M630">
        <v>0</v>
      </c>
      <c r="N630" t="s">
        <v>20</v>
      </c>
      <c r="O630">
        <v>0</v>
      </c>
    </row>
    <row r="631" spans="1:15" x14ac:dyDescent="0.3">
      <c r="A631" t="s">
        <v>1296</v>
      </c>
      <c r="B631" s="1">
        <v>46272</v>
      </c>
      <c r="C631" t="s">
        <v>1297</v>
      </c>
      <c r="D631" t="s">
        <v>61</v>
      </c>
      <c r="E631" t="s">
        <v>27</v>
      </c>
      <c r="F631">
        <v>2499</v>
      </c>
      <c r="G631" t="s">
        <v>19</v>
      </c>
      <c r="H631">
        <v>2499</v>
      </c>
      <c r="I631" t="s">
        <v>61</v>
      </c>
      <c r="J631">
        <v>1</v>
      </c>
      <c r="K631">
        <v>2499</v>
      </c>
      <c r="L631">
        <v>0</v>
      </c>
      <c r="M631">
        <v>0</v>
      </c>
      <c r="N631" t="s">
        <v>20</v>
      </c>
      <c r="O631">
        <v>0</v>
      </c>
    </row>
    <row r="632" spans="1:15" x14ac:dyDescent="0.3">
      <c r="A632" t="s">
        <v>1298</v>
      </c>
      <c r="B632" s="1">
        <v>46288</v>
      </c>
      <c r="C632" t="s">
        <v>1299</v>
      </c>
      <c r="D632" t="s">
        <v>51</v>
      </c>
      <c r="E632" t="s">
        <v>18</v>
      </c>
      <c r="F632">
        <v>4097</v>
      </c>
      <c r="G632" t="s">
        <v>19</v>
      </c>
      <c r="H632">
        <v>4097</v>
      </c>
      <c r="I632" t="s">
        <v>51</v>
      </c>
      <c r="J632">
        <v>1</v>
      </c>
      <c r="K632">
        <v>4097</v>
      </c>
      <c r="L632">
        <v>0</v>
      </c>
      <c r="M632">
        <v>0</v>
      </c>
      <c r="N632" t="s">
        <v>20</v>
      </c>
      <c r="O632">
        <v>0</v>
      </c>
    </row>
    <row r="633" spans="1:15" x14ac:dyDescent="0.3">
      <c r="A633" t="s">
        <v>1300</v>
      </c>
      <c r="B633" s="1">
        <v>46283</v>
      </c>
      <c r="C633" t="s">
        <v>1301</v>
      </c>
      <c r="D633" t="s">
        <v>48</v>
      </c>
      <c r="E633" t="s">
        <v>27</v>
      </c>
      <c r="F633">
        <v>4998</v>
      </c>
      <c r="G633" t="s">
        <v>80</v>
      </c>
      <c r="H633">
        <v>4998</v>
      </c>
      <c r="I633" t="s">
        <v>48</v>
      </c>
      <c r="J633">
        <v>0</v>
      </c>
      <c r="K633">
        <v>0</v>
      </c>
      <c r="L633">
        <v>0</v>
      </c>
      <c r="M633">
        <v>0</v>
      </c>
      <c r="N633" t="s">
        <v>20</v>
      </c>
      <c r="O633">
        <v>0</v>
      </c>
    </row>
    <row r="634" spans="1:15" x14ac:dyDescent="0.3">
      <c r="A634" t="s">
        <v>1302</v>
      </c>
      <c r="B634" s="1">
        <v>46275</v>
      </c>
      <c r="C634" t="s">
        <v>1303</v>
      </c>
      <c r="D634" t="s">
        <v>75</v>
      </c>
      <c r="E634" t="s">
        <v>18</v>
      </c>
      <c r="F634">
        <v>5298</v>
      </c>
      <c r="G634" t="s">
        <v>19</v>
      </c>
      <c r="H634">
        <v>5298</v>
      </c>
      <c r="I634" t="s">
        <v>75</v>
      </c>
      <c r="J634">
        <v>1</v>
      </c>
      <c r="K634">
        <v>5298</v>
      </c>
      <c r="L634">
        <v>0</v>
      </c>
      <c r="M634">
        <v>0</v>
      </c>
      <c r="N634" t="s">
        <v>20</v>
      </c>
      <c r="O634">
        <v>0</v>
      </c>
    </row>
    <row r="635" spans="1:15" x14ac:dyDescent="0.3">
      <c r="A635" t="s">
        <v>1304</v>
      </c>
      <c r="B635" s="1">
        <v>46287</v>
      </c>
      <c r="C635" t="s">
        <v>1305</v>
      </c>
      <c r="D635" t="s">
        <v>42</v>
      </c>
      <c r="E635" t="s">
        <v>27</v>
      </c>
      <c r="F635">
        <v>599</v>
      </c>
      <c r="G635" t="s">
        <v>19</v>
      </c>
      <c r="H635">
        <v>599</v>
      </c>
      <c r="I635" t="s">
        <v>42</v>
      </c>
      <c r="J635">
        <v>1</v>
      </c>
      <c r="K635">
        <v>599</v>
      </c>
      <c r="L635">
        <v>0</v>
      </c>
      <c r="M635">
        <v>0</v>
      </c>
      <c r="N635" t="s">
        <v>20</v>
      </c>
      <c r="O635">
        <v>0</v>
      </c>
    </row>
    <row r="636" spans="1:15" x14ac:dyDescent="0.3">
      <c r="A636" t="s">
        <v>1306</v>
      </c>
      <c r="B636" s="1">
        <v>46270</v>
      </c>
      <c r="C636" t="s">
        <v>1307</v>
      </c>
      <c r="D636" t="s">
        <v>75</v>
      </c>
      <c r="E636" t="s">
        <v>18</v>
      </c>
      <c r="F636">
        <v>3499</v>
      </c>
      <c r="G636" t="s">
        <v>19</v>
      </c>
      <c r="H636">
        <v>3499</v>
      </c>
      <c r="I636" t="s">
        <v>75</v>
      </c>
      <c r="J636">
        <v>1</v>
      </c>
      <c r="K636">
        <v>3499</v>
      </c>
      <c r="L636">
        <v>0</v>
      </c>
      <c r="M636">
        <v>0</v>
      </c>
      <c r="N636" t="s">
        <v>20</v>
      </c>
      <c r="O636">
        <v>0</v>
      </c>
    </row>
    <row r="637" spans="1:15" x14ac:dyDescent="0.3">
      <c r="A637" t="s">
        <v>1308</v>
      </c>
      <c r="B637" s="1">
        <v>46277</v>
      </c>
      <c r="C637" t="s">
        <v>1309</v>
      </c>
      <c r="D637" t="s">
        <v>48</v>
      </c>
      <c r="E637" t="s">
        <v>27</v>
      </c>
      <c r="F637">
        <v>2848</v>
      </c>
      <c r="G637" t="s">
        <v>19</v>
      </c>
      <c r="H637">
        <v>2848</v>
      </c>
      <c r="I637" t="s">
        <v>48</v>
      </c>
      <c r="J637">
        <v>1</v>
      </c>
      <c r="K637">
        <v>2848</v>
      </c>
      <c r="L637">
        <v>0</v>
      </c>
      <c r="M637">
        <v>0</v>
      </c>
      <c r="N637" t="s">
        <v>20</v>
      </c>
      <c r="O637">
        <v>0</v>
      </c>
    </row>
    <row r="638" spans="1:15" x14ac:dyDescent="0.3">
      <c r="A638" t="s">
        <v>1310</v>
      </c>
      <c r="B638" s="1">
        <v>46278</v>
      </c>
      <c r="C638" t="s">
        <v>1311</v>
      </c>
      <c r="D638" t="s">
        <v>75</v>
      </c>
      <c r="E638" t="s">
        <v>27</v>
      </c>
      <c r="F638">
        <v>1799</v>
      </c>
      <c r="G638" t="s">
        <v>19</v>
      </c>
      <c r="H638">
        <v>1799</v>
      </c>
      <c r="I638" t="s">
        <v>75</v>
      </c>
      <c r="J638">
        <v>1</v>
      </c>
      <c r="K638">
        <v>1799</v>
      </c>
      <c r="L638">
        <v>0</v>
      </c>
      <c r="M638">
        <v>0</v>
      </c>
      <c r="N638" t="s">
        <v>20</v>
      </c>
      <c r="O638">
        <v>0</v>
      </c>
    </row>
    <row r="639" spans="1:15" x14ac:dyDescent="0.3">
      <c r="A639" t="s">
        <v>1312</v>
      </c>
      <c r="B639" s="1">
        <v>46295</v>
      </c>
      <c r="C639" t="s">
        <v>1313</v>
      </c>
      <c r="D639" t="s">
        <v>48</v>
      </c>
      <c r="E639" t="s">
        <v>54</v>
      </c>
      <c r="F639">
        <v>2598</v>
      </c>
      <c r="G639" t="s">
        <v>80</v>
      </c>
      <c r="H639">
        <v>2598</v>
      </c>
      <c r="I639" t="s">
        <v>48</v>
      </c>
      <c r="J639">
        <v>0</v>
      </c>
      <c r="K639">
        <v>0</v>
      </c>
      <c r="L639">
        <v>0</v>
      </c>
      <c r="M639">
        <v>0</v>
      </c>
      <c r="N639" t="s">
        <v>20</v>
      </c>
      <c r="O639">
        <v>0</v>
      </c>
    </row>
    <row r="640" spans="1:15" x14ac:dyDescent="0.3">
      <c r="A640" t="s">
        <v>1314</v>
      </c>
      <c r="B640" s="1">
        <v>46267</v>
      </c>
      <c r="C640" t="s">
        <v>1315</v>
      </c>
      <c r="D640" t="s">
        <v>23</v>
      </c>
      <c r="E640" t="s">
        <v>27</v>
      </c>
      <c r="F640">
        <v>3499</v>
      </c>
      <c r="G640" t="s">
        <v>19</v>
      </c>
      <c r="H640">
        <v>3499</v>
      </c>
      <c r="I640" t="s">
        <v>23</v>
      </c>
      <c r="J640">
        <v>1</v>
      </c>
      <c r="K640">
        <v>3499</v>
      </c>
      <c r="L640">
        <v>0</v>
      </c>
      <c r="M640">
        <v>0</v>
      </c>
      <c r="N640" t="s">
        <v>20</v>
      </c>
      <c r="O640">
        <v>0</v>
      </c>
    </row>
    <row r="641" spans="1:15" x14ac:dyDescent="0.3">
      <c r="A641" t="s">
        <v>1316</v>
      </c>
      <c r="B641" s="1">
        <v>46295</v>
      </c>
      <c r="C641" t="s">
        <v>1317</v>
      </c>
      <c r="D641" t="s">
        <v>23</v>
      </c>
      <c r="E641" t="s">
        <v>27</v>
      </c>
      <c r="F641">
        <v>9997</v>
      </c>
      <c r="G641" t="s">
        <v>19</v>
      </c>
      <c r="H641">
        <v>9997</v>
      </c>
      <c r="I641" t="s">
        <v>23</v>
      </c>
      <c r="J641">
        <v>1</v>
      </c>
      <c r="K641">
        <v>9997</v>
      </c>
      <c r="L641">
        <v>0</v>
      </c>
      <c r="M641">
        <v>0</v>
      </c>
      <c r="N641" t="s">
        <v>20</v>
      </c>
      <c r="O641">
        <v>0</v>
      </c>
    </row>
    <row r="642" spans="1:15" x14ac:dyDescent="0.3">
      <c r="A642" t="s">
        <v>1318</v>
      </c>
      <c r="B642" s="1">
        <v>46290</v>
      </c>
      <c r="C642" t="s">
        <v>1319</v>
      </c>
      <c r="D642" t="s">
        <v>61</v>
      </c>
      <c r="E642" t="s">
        <v>27</v>
      </c>
      <c r="F642">
        <v>2897</v>
      </c>
      <c r="G642" t="s">
        <v>19</v>
      </c>
      <c r="H642">
        <v>2897</v>
      </c>
      <c r="I642" t="s">
        <v>61</v>
      </c>
      <c r="J642">
        <v>1</v>
      </c>
      <c r="K642">
        <v>2897</v>
      </c>
      <c r="L642">
        <v>0</v>
      </c>
      <c r="M642">
        <v>0</v>
      </c>
      <c r="N642" t="s">
        <v>20</v>
      </c>
      <c r="O642">
        <v>0</v>
      </c>
    </row>
    <row r="643" spans="1:15" x14ac:dyDescent="0.3">
      <c r="A643" t="s">
        <v>1320</v>
      </c>
      <c r="B643" s="1">
        <v>46289</v>
      </c>
      <c r="C643" t="s">
        <v>1321</v>
      </c>
      <c r="D643" t="s">
        <v>61</v>
      </c>
      <c r="E643" t="s">
        <v>18</v>
      </c>
      <c r="F643">
        <v>1648</v>
      </c>
      <c r="G643" t="s">
        <v>19</v>
      </c>
      <c r="H643">
        <v>1648</v>
      </c>
      <c r="I643" t="s">
        <v>61</v>
      </c>
      <c r="J643">
        <v>1</v>
      </c>
      <c r="K643">
        <v>1648</v>
      </c>
      <c r="L643">
        <v>0</v>
      </c>
      <c r="M643">
        <v>0</v>
      </c>
      <c r="N643" t="s">
        <v>20</v>
      </c>
      <c r="O643">
        <v>0</v>
      </c>
    </row>
    <row r="644" spans="1:15" x14ac:dyDescent="0.3">
      <c r="A644" t="s">
        <v>1322</v>
      </c>
      <c r="B644" s="1">
        <v>46271</v>
      </c>
      <c r="C644" t="s">
        <v>1323</v>
      </c>
      <c r="D644" t="s">
        <v>75</v>
      </c>
      <c r="E644" t="s">
        <v>18</v>
      </c>
      <c r="F644" s="2">
        <v>8798</v>
      </c>
      <c r="G644" t="s">
        <v>19</v>
      </c>
      <c r="H644">
        <v>8798</v>
      </c>
      <c r="I644" t="s">
        <v>75</v>
      </c>
      <c r="J644">
        <v>1</v>
      </c>
      <c r="K644">
        <v>8798</v>
      </c>
      <c r="L644">
        <v>0</v>
      </c>
      <c r="M644">
        <v>0</v>
      </c>
      <c r="N644" t="s">
        <v>20</v>
      </c>
      <c r="O644">
        <v>0</v>
      </c>
    </row>
    <row r="645" spans="1:15" x14ac:dyDescent="0.3">
      <c r="A645" t="s">
        <v>1324</v>
      </c>
      <c r="B645" s="1">
        <v>46270</v>
      </c>
      <c r="C645" t="s">
        <v>1325</v>
      </c>
      <c r="D645" t="s">
        <v>42</v>
      </c>
      <c r="E645" t="s">
        <v>54</v>
      </c>
      <c r="F645">
        <v>2499</v>
      </c>
      <c r="G645" t="s">
        <v>19</v>
      </c>
      <c r="H645">
        <v>2499</v>
      </c>
      <c r="I645" t="s">
        <v>42</v>
      </c>
      <c r="J645">
        <v>1</v>
      </c>
      <c r="K645">
        <v>2499</v>
      </c>
      <c r="L645">
        <v>0</v>
      </c>
      <c r="M645">
        <v>0</v>
      </c>
      <c r="N645" t="s">
        <v>20</v>
      </c>
      <c r="O645">
        <v>0</v>
      </c>
    </row>
    <row r="646" spans="1:15" x14ac:dyDescent="0.3">
      <c r="A646" t="s">
        <v>1326</v>
      </c>
      <c r="B646" s="1">
        <v>46281</v>
      </c>
      <c r="C646" t="s">
        <v>1327</v>
      </c>
      <c r="D646" t="s">
        <v>23</v>
      </c>
      <c r="E646" t="s">
        <v>27</v>
      </c>
      <c r="F646">
        <v>2798</v>
      </c>
      <c r="G646" t="s">
        <v>19</v>
      </c>
      <c r="H646">
        <v>2798</v>
      </c>
      <c r="I646" t="s">
        <v>23</v>
      </c>
      <c r="J646">
        <v>1</v>
      </c>
      <c r="K646">
        <v>2649</v>
      </c>
      <c r="L646">
        <v>0</v>
      </c>
      <c r="M646">
        <v>0</v>
      </c>
      <c r="N646" t="s">
        <v>576</v>
      </c>
      <c r="O646">
        <v>-149</v>
      </c>
    </row>
    <row r="647" spans="1:15" x14ac:dyDescent="0.3">
      <c r="A647" t="s">
        <v>1328</v>
      </c>
      <c r="B647" s="1">
        <v>46271</v>
      </c>
      <c r="C647" t="s">
        <v>1329</v>
      </c>
      <c r="D647" t="s">
        <v>26</v>
      </c>
      <c r="E647" t="s">
        <v>18</v>
      </c>
      <c r="F647">
        <v>5348</v>
      </c>
      <c r="G647" t="s">
        <v>19</v>
      </c>
      <c r="H647">
        <v>5348</v>
      </c>
      <c r="I647" t="s">
        <v>26</v>
      </c>
      <c r="J647">
        <v>1</v>
      </c>
      <c r="K647">
        <v>5348</v>
      </c>
      <c r="L647">
        <v>0</v>
      </c>
      <c r="M647">
        <v>0</v>
      </c>
      <c r="N647" t="s">
        <v>20</v>
      </c>
      <c r="O647">
        <v>0</v>
      </c>
    </row>
    <row r="648" spans="1:15" x14ac:dyDescent="0.3">
      <c r="A648" t="s">
        <v>1330</v>
      </c>
      <c r="B648" s="1">
        <v>46268</v>
      </c>
      <c r="C648" t="s">
        <v>1331</v>
      </c>
      <c r="D648" t="s">
        <v>51</v>
      </c>
      <c r="E648" t="s">
        <v>27</v>
      </c>
      <c r="F648">
        <v>599</v>
      </c>
      <c r="G648" t="s">
        <v>115</v>
      </c>
      <c r="H648">
        <v>599</v>
      </c>
      <c r="I648" t="s">
        <v>51</v>
      </c>
      <c r="J648">
        <v>0</v>
      </c>
      <c r="K648">
        <v>0</v>
      </c>
      <c r="L648">
        <v>0</v>
      </c>
      <c r="M648">
        <v>0</v>
      </c>
      <c r="N648" t="s">
        <v>20</v>
      </c>
      <c r="O648">
        <v>0</v>
      </c>
    </row>
    <row r="649" spans="1:15" x14ac:dyDescent="0.3">
      <c r="A649" t="s">
        <v>1332</v>
      </c>
      <c r="B649" s="1">
        <v>46275</v>
      </c>
      <c r="C649" t="s">
        <v>1333</v>
      </c>
      <c r="D649" t="s">
        <v>75</v>
      </c>
      <c r="E649" t="s">
        <v>18</v>
      </c>
      <c r="F649">
        <v>4999</v>
      </c>
      <c r="G649" t="s">
        <v>19</v>
      </c>
      <c r="H649">
        <v>4999</v>
      </c>
      <c r="I649" t="s">
        <v>75</v>
      </c>
      <c r="J649">
        <v>1</v>
      </c>
      <c r="K649">
        <v>4999</v>
      </c>
      <c r="L649">
        <v>0</v>
      </c>
      <c r="M649">
        <v>0</v>
      </c>
      <c r="N649" t="s">
        <v>20</v>
      </c>
      <c r="O649">
        <v>0</v>
      </c>
    </row>
    <row r="650" spans="1:15" x14ac:dyDescent="0.3">
      <c r="A650" t="s">
        <v>1334</v>
      </c>
      <c r="B650" s="1">
        <v>46269</v>
      </c>
      <c r="C650" t="s">
        <v>1335</v>
      </c>
      <c r="D650" t="s">
        <v>23</v>
      </c>
      <c r="E650" t="s">
        <v>27</v>
      </c>
      <c r="F650">
        <v>3097</v>
      </c>
      <c r="G650" t="s">
        <v>115</v>
      </c>
      <c r="H650">
        <v>3097</v>
      </c>
      <c r="I650" t="s">
        <v>23</v>
      </c>
      <c r="J650">
        <v>0</v>
      </c>
      <c r="K650">
        <v>0</v>
      </c>
      <c r="L650">
        <v>0</v>
      </c>
      <c r="M650">
        <v>0</v>
      </c>
      <c r="N650" t="s">
        <v>20</v>
      </c>
      <c r="O650">
        <v>0</v>
      </c>
    </row>
    <row r="651" spans="1:15" x14ac:dyDescent="0.3">
      <c r="A651" t="s">
        <v>1336</v>
      </c>
      <c r="B651" s="1">
        <v>46267</v>
      </c>
      <c r="C651" t="s">
        <v>1337</v>
      </c>
      <c r="D651" t="s">
        <v>42</v>
      </c>
      <c r="E651" t="s">
        <v>18</v>
      </c>
      <c r="F651">
        <v>7297</v>
      </c>
      <c r="G651" t="s">
        <v>80</v>
      </c>
      <c r="H651">
        <v>7297</v>
      </c>
      <c r="I651" t="s">
        <v>42</v>
      </c>
      <c r="J651">
        <v>0</v>
      </c>
      <c r="K651">
        <v>0</v>
      </c>
      <c r="L651">
        <v>0</v>
      </c>
      <c r="M651">
        <v>0</v>
      </c>
      <c r="N651" t="s">
        <v>20</v>
      </c>
      <c r="O651">
        <v>0</v>
      </c>
    </row>
    <row r="652" spans="1:15" x14ac:dyDescent="0.3">
      <c r="A652" t="s">
        <v>1338</v>
      </c>
      <c r="B652" s="1">
        <v>46266</v>
      </c>
      <c r="C652" t="s">
        <v>1339</v>
      </c>
      <c r="D652" t="s">
        <v>34</v>
      </c>
      <c r="E652" t="s">
        <v>43</v>
      </c>
      <c r="F652">
        <v>12998</v>
      </c>
      <c r="G652" t="s">
        <v>19</v>
      </c>
      <c r="H652">
        <v>12998</v>
      </c>
      <c r="I652" t="s">
        <v>34</v>
      </c>
      <c r="J652">
        <v>1</v>
      </c>
      <c r="K652">
        <v>12998</v>
      </c>
      <c r="L652">
        <v>0</v>
      </c>
      <c r="M652">
        <v>0</v>
      </c>
      <c r="N652" t="s">
        <v>20</v>
      </c>
      <c r="O652">
        <v>0</v>
      </c>
    </row>
    <row r="653" spans="1:15" x14ac:dyDescent="0.3">
      <c r="A653" t="s">
        <v>1340</v>
      </c>
      <c r="B653" s="1">
        <v>46267</v>
      </c>
      <c r="C653" t="s">
        <v>1341</v>
      </c>
      <c r="D653" t="s">
        <v>61</v>
      </c>
      <c r="E653" t="s">
        <v>18</v>
      </c>
      <c r="F653">
        <v>2999</v>
      </c>
      <c r="G653" t="s">
        <v>19</v>
      </c>
      <c r="H653">
        <v>2999</v>
      </c>
      <c r="I653" t="s">
        <v>61</v>
      </c>
      <c r="J653">
        <v>1</v>
      </c>
      <c r="K653">
        <v>2999</v>
      </c>
      <c r="L653">
        <v>0</v>
      </c>
      <c r="M653">
        <v>0</v>
      </c>
      <c r="N653" t="s">
        <v>20</v>
      </c>
      <c r="O653">
        <v>0</v>
      </c>
    </row>
    <row r="654" spans="1:15" x14ac:dyDescent="0.3">
      <c r="A654" t="s">
        <v>1342</v>
      </c>
      <c r="B654" s="1">
        <v>46290</v>
      </c>
      <c r="C654" t="s">
        <v>1343</v>
      </c>
      <c r="D654" t="s">
        <v>23</v>
      </c>
      <c r="E654" t="s">
        <v>18</v>
      </c>
      <c r="F654">
        <v>2098</v>
      </c>
      <c r="G654" t="s">
        <v>19</v>
      </c>
      <c r="H654">
        <v>2098</v>
      </c>
      <c r="I654" t="s">
        <v>23</v>
      </c>
      <c r="J654">
        <v>1</v>
      </c>
      <c r="K654">
        <v>2098</v>
      </c>
      <c r="L654">
        <v>0</v>
      </c>
      <c r="M654">
        <v>0</v>
      </c>
      <c r="N654" t="s">
        <v>20</v>
      </c>
      <c r="O654">
        <v>0</v>
      </c>
    </row>
    <row r="655" spans="1:15" x14ac:dyDescent="0.3">
      <c r="A655" t="s">
        <v>1344</v>
      </c>
      <c r="B655" s="1">
        <v>46293</v>
      </c>
      <c r="C655" t="s">
        <v>1345</v>
      </c>
      <c r="D655" t="s">
        <v>17</v>
      </c>
      <c r="E655" t="s">
        <v>43</v>
      </c>
      <c r="F655">
        <v>9647</v>
      </c>
      <c r="G655" t="s">
        <v>19</v>
      </c>
      <c r="H655">
        <v>9647</v>
      </c>
      <c r="I655" t="s">
        <v>17</v>
      </c>
      <c r="J655">
        <v>1</v>
      </c>
      <c r="K655">
        <v>9647</v>
      </c>
      <c r="L655">
        <v>0</v>
      </c>
      <c r="M655">
        <v>0</v>
      </c>
      <c r="N655" t="s">
        <v>20</v>
      </c>
      <c r="O655">
        <v>0</v>
      </c>
    </row>
    <row r="656" spans="1:15" x14ac:dyDescent="0.3">
      <c r="A656" t="s">
        <v>1346</v>
      </c>
      <c r="B656" s="1">
        <v>46289</v>
      </c>
      <c r="C656" t="s">
        <v>1347</v>
      </c>
      <c r="D656" t="s">
        <v>75</v>
      </c>
      <c r="E656" t="s">
        <v>18</v>
      </c>
      <c r="F656">
        <v>2297</v>
      </c>
      <c r="G656" t="s">
        <v>19</v>
      </c>
      <c r="H656">
        <v>2297</v>
      </c>
      <c r="I656" t="s">
        <v>75</v>
      </c>
      <c r="J656">
        <v>1</v>
      </c>
      <c r="K656">
        <v>2297</v>
      </c>
      <c r="L656">
        <v>0</v>
      </c>
      <c r="M656">
        <v>0</v>
      </c>
      <c r="N656" t="s">
        <v>20</v>
      </c>
      <c r="O656">
        <v>0</v>
      </c>
    </row>
    <row r="657" spans="1:15" x14ac:dyDescent="0.3">
      <c r="A657" t="s">
        <v>1348</v>
      </c>
      <c r="B657" s="1">
        <v>46271</v>
      </c>
      <c r="C657" t="s">
        <v>1349</v>
      </c>
      <c r="D657" t="s">
        <v>26</v>
      </c>
      <c r="E657" t="s">
        <v>43</v>
      </c>
      <c r="F657">
        <v>1799</v>
      </c>
      <c r="G657" t="s">
        <v>19</v>
      </c>
      <c r="H657">
        <v>1799</v>
      </c>
      <c r="I657" t="s">
        <v>26</v>
      </c>
      <c r="J657">
        <v>1</v>
      </c>
      <c r="K657">
        <v>1799</v>
      </c>
      <c r="L657">
        <v>0</v>
      </c>
      <c r="M657">
        <v>0</v>
      </c>
      <c r="N657" t="s">
        <v>20</v>
      </c>
      <c r="O657">
        <v>0</v>
      </c>
    </row>
    <row r="658" spans="1:15" x14ac:dyDescent="0.3">
      <c r="A658" t="s">
        <v>1350</v>
      </c>
      <c r="B658" s="1">
        <v>46278</v>
      </c>
      <c r="C658" t="s">
        <v>1351</v>
      </c>
      <c r="D658" t="s">
        <v>17</v>
      </c>
      <c r="E658" t="s">
        <v>18</v>
      </c>
      <c r="F658">
        <v>4298</v>
      </c>
      <c r="G658" t="s">
        <v>19</v>
      </c>
      <c r="H658">
        <v>4298</v>
      </c>
      <c r="I658" t="s">
        <v>17</v>
      </c>
      <c r="J658">
        <v>1</v>
      </c>
      <c r="K658">
        <v>4298</v>
      </c>
      <c r="L658">
        <v>0</v>
      </c>
      <c r="M658">
        <v>0</v>
      </c>
      <c r="N658" t="s">
        <v>20</v>
      </c>
      <c r="O658">
        <v>0</v>
      </c>
    </row>
    <row r="659" spans="1:15" x14ac:dyDescent="0.3">
      <c r="A659" t="s">
        <v>1352</v>
      </c>
      <c r="B659" s="1">
        <v>46283</v>
      </c>
      <c r="C659" t="s">
        <v>1353</v>
      </c>
      <c r="D659" t="s">
        <v>75</v>
      </c>
      <c r="E659" t="s">
        <v>18</v>
      </c>
      <c r="F659">
        <v>2999</v>
      </c>
      <c r="G659" t="s">
        <v>19</v>
      </c>
      <c r="H659">
        <v>2999</v>
      </c>
      <c r="I659" t="s">
        <v>75</v>
      </c>
      <c r="J659">
        <v>1</v>
      </c>
      <c r="K659">
        <v>2999</v>
      </c>
      <c r="L659">
        <v>0</v>
      </c>
      <c r="M659">
        <v>0</v>
      </c>
      <c r="N659" t="s">
        <v>20</v>
      </c>
      <c r="O659">
        <v>0</v>
      </c>
    </row>
    <row r="660" spans="1:15" x14ac:dyDescent="0.3">
      <c r="A660" t="s">
        <v>1354</v>
      </c>
      <c r="B660" s="1">
        <v>46288</v>
      </c>
      <c r="C660" t="s">
        <v>1355</v>
      </c>
      <c r="D660" t="s">
        <v>42</v>
      </c>
      <c r="E660" t="s">
        <v>18</v>
      </c>
      <c r="F660">
        <v>999</v>
      </c>
      <c r="G660" t="s">
        <v>115</v>
      </c>
      <c r="H660">
        <v>999</v>
      </c>
      <c r="I660" t="s">
        <v>42</v>
      </c>
      <c r="J660">
        <v>0</v>
      </c>
      <c r="K660">
        <v>0</v>
      </c>
      <c r="L660">
        <v>0</v>
      </c>
      <c r="M660">
        <v>0</v>
      </c>
      <c r="N660" t="s">
        <v>20</v>
      </c>
      <c r="O660">
        <v>0</v>
      </c>
    </row>
    <row r="661" spans="1:15" x14ac:dyDescent="0.3">
      <c r="A661" t="s">
        <v>1356</v>
      </c>
      <c r="B661" s="1">
        <v>46285</v>
      </c>
      <c r="C661" t="s">
        <v>1357</v>
      </c>
      <c r="D661" t="s">
        <v>75</v>
      </c>
      <c r="E661" t="s">
        <v>18</v>
      </c>
      <c r="F661">
        <v>799</v>
      </c>
      <c r="G661" t="s">
        <v>19</v>
      </c>
      <c r="H661">
        <v>799</v>
      </c>
      <c r="I661" t="s">
        <v>75</v>
      </c>
      <c r="J661">
        <v>1</v>
      </c>
      <c r="K661">
        <v>799</v>
      </c>
      <c r="L661">
        <v>0</v>
      </c>
      <c r="M661">
        <v>0</v>
      </c>
      <c r="N661" t="s">
        <v>20</v>
      </c>
      <c r="O661">
        <v>0</v>
      </c>
    </row>
    <row r="662" spans="1:15" x14ac:dyDescent="0.3">
      <c r="A662" t="s">
        <v>1358</v>
      </c>
      <c r="B662" s="1">
        <v>46281</v>
      </c>
      <c r="C662" t="s">
        <v>1359</v>
      </c>
      <c r="D662" t="s">
        <v>42</v>
      </c>
      <c r="E662" t="s">
        <v>27</v>
      </c>
      <c r="F662">
        <v>1799</v>
      </c>
      <c r="G662" t="s">
        <v>19</v>
      </c>
      <c r="H662">
        <v>1799</v>
      </c>
      <c r="I662" t="s">
        <v>42</v>
      </c>
      <c r="J662">
        <v>1</v>
      </c>
      <c r="K662">
        <v>1799</v>
      </c>
      <c r="L662">
        <v>1</v>
      </c>
      <c r="M662">
        <v>1799</v>
      </c>
      <c r="N662" t="s">
        <v>1360</v>
      </c>
      <c r="O662">
        <v>1799</v>
      </c>
    </row>
    <row r="663" spans="1:15" x14ac:dyDescent="0.3">
      <c r="A663" t="s">
        <v>1361</v>
      </c>
      <c r="B663" s="1">
        <v>46286</v>
      </c>
      <c r="C663" t="s">
        <v>1362</v>
      </c>
      <c r="D663" t="s">
        <v>51</v>
      </c>
      <c r="E663" t="s">
        <v>54</v>
      </c>
      <c r="F663">
        <v>799</v>
      </c>
      <c r="G663" t="s">
        <v>19</v>
      </c>
      <c r="H663">
        <v>799</v>
      </c>
      <c r="I663" t="s">
        <v>51</v>
      </c>
      <c r="J663">
        <v>1</v>
      </c>
      <c r="K663">
        <v>799</v>
      </c>
      <c r="L663">
        <v>0</v>
      </c>
      <c r="M663">
        <v>0</v>
      </c>
      <c r="N663" t="s">
        <v>20</v>
      </c>
      <c r="O663">
        <v>0</v>
      </c>
    </row>
    <row r="664" spans="1:15" x14ac:dyDescent="0.3">
      <c r="A664" t="s">
        <v>1363</v>
      </c>
      <c r="B664" s="1">
        <v>46266</v>
      </c>
      <c r="C664" t="s">
        <v>1364</v>
      </c>
      <c r="D664" t="s">
        <v>37</v>
      </c>
      <c r="E664" t="s">
        <v>18</v>
      </c>
      <c r="F664">
        <v>9798</v>
      </c>
      <c r="G664" t="s">
        <v>19</v>
      </c>
      <c r="H664">
        <v>9798</v>
      </c>
      <c r="I664" t="s">
        <v>37</v>
      </c>
      <c r="J664">
        <v>1</v>
      </c>
      <c r="K664">
        <v>9798</v>
      </c>
      <c r="L664">
        <v>0</v>
      </c>
      <c r="M664">
        <v>0</v>
      </c>
      <c r="N664" t="s">
        <v>20</v>
      </c>
      <c r="O664">
        <v>0</v>
      </c>
    </row>
    <row r="665" spans="1:15" x14ac:dyDescent="0.3">
      <c r="A665" t="s">
        <v>1365</v>
      </c>
      <c r="B665" s="1">
        <v>46278</v>
      </c>
      <c r="C665" t="s">
        <v>1366</v>
      </c>
      <c r="D665" t="s">
        <v>23</v>
      </c>
      <c r="E665" t="s">
        <v>27</v>
      </c>
      <c r="F665">
        <v>2148</v>
      </c>
      <c r="G665" t="s">
        <v>19</v>
      </c>
      <c r="H665">
        <v>2148</v>
      </c>
      <c r="I665" t="s">
        <v>23</v>
      </c>
      <c r="J665">
        <v>1</v>
      </c>
      <c r="K665">
        <v>2148</v>
      </c>
      <c r="L665">
        <v>0</v>
      </c>
      <c r="M665">
        <v>0</v>
      </c>
      <c r="N665" t="s">
        <v>20</v>
      </c>
      <c r="O665">
        <v>0</v>
      </c>
    </row>
    <row r="666" spans="1:15" x14ac:dyDescent="0.3">
      <c r="A666" t="s">
        <v>1367</v>
      </c>
      <c r="B666" s="1">
        <v>46279</v>
      </c>
      <c r="C666" t="s">
        <v>1368</v>
      </c>
      <c r="D666" t="s">
        <v>23</v>
      </c>
      <c r="E666" t="s">
        <v>18</v>
      </c>
      <c r="F666">
        <v>10297</v>
      </c>
      <c r="G666" t="s">
        <v>19</v>
      </c>
      <c r="H666">
        <v>10297</v>
      </c>
      <c r="I666" t="s">
        <v>23</v>
      </c>
      <c r="J666">
        <v>1</v>
      </c>
      <c r="K666">
        <v>10297</v>
      </c>
      <c r="L666">
        <v>0</v>
      </c>
      <c r="M666">
        <v>0</v>
      </c>
      <c r="N666" t="s">
        <v>20</v>
      </c>
      <c r="O666">
        <v>0</v>
      </c>
    </row>
    <row r="667" spans="1:15" x14ac:dyDescent="0.3">
      <c r="A667" t="s">
        <v>1369</v>
      </c>
      <c r="B667" s="1">
        <v>46269</v>
      </c>
      <c r="C667" t="s">
        <v>1370</v>
      </c>
      <c r="D667" t="s">
        <v>34</v>
      </c>
      <c r="E667" t="s">
        <v>43</v>
      </c>
      <c r="F667">
        <v>2999</v>
      </c>
      <c r="G667" t="s">
        <v>19</v>
      </c>
      <c r="H667">
        <v>2999</v>
      </c>
      <c r="I667" t="s">
        <v>34</v>
      </c>
      <c r="J667">
        <v>1</v>
      </c>
      <c r="K667">
        <v>2999</v>
      </c>
      <c r="L667">
        <v>1</v>
      </c>
      <c r="M667">
        <v>2999</v>
      </c>
      <c r="N667" t="s">
        <v>1360</v>
      </c>
      <c r="O667">
        <v>2999</v>
      </c>
    </row>
    <row r="668" spans="1:15" x14ac:dyDescent="0.3">
      <c r="A668" t="s">
        <v>1371</v>
      </c>
      <c r="B668" s="1">
        <v>46286</v>
      </c>
      <c r="C668" t="s">
        <v>1372</v>
      </c>
      <c r="D668" t="s">
        <v>37</v>
      </c>
      <c r="E668" t="s">
        <v>18</v>
      </c>
      <c r="F668">
        <v>1148</v>
      </c>
      <c r="G668" t="s">
        <v>19</v>
      </c>
      <c r="H668">
        <v>1148</v>
      </c>
      <c r="I668" t="s">
        <v>37</v>
      </c>
      <c r="J668">
        <v>0</v>
      </c>
      <c r="K668">
        <v>0</v>
      </c>
      <c r="L668">
        <v>0</v>
      </c>
      <c r="M668">
        <v>0</v>
      </c>
      <c r="N668" t="s">
        <v>641</v>
      </c>
      <c r="O668">
        <v>1148</v>
      </c>
    </row>
    <row r="669" spans="1:15" x14ac:dyDescent="0.3">
      <c r="A669" t="s">
        <v>1373</v>
      </c>
      <c r="B669" s="1">
        <v>46281</v>
      </c>
      <c r="C669" t="s">
        <v>1374</v>
      </c>
      <c r="D669" t="s">
        <v>42</v>
      </c>
      <c r="E669" t="s">
        <v>27</v>
      </c>
      <c r="F669">
        <v>999</v>
      </c>
      <c r="G669" t="s">
        <v>19</v>
      </c>
      <c r="H669">
        <v>999</v>
      </c>
      <c r="I669" t="s">
        <v>42</v>
      </c>
      <c r="J669">
        <v>1</v>
      </c>
      <c r="K669">
        <v>999</v>
      </c>
      <c r="L669">
        <v>0</v>
      </c>
      <c r="M669">
        <v>0</v>
      </c>
      <c r="N669" t="s">
        <v>20</v>
      </c>
      <c r="O669">
        <v>0</v>
      </c>
    </row>
    <row r="670" spans="1:15" x14ac:dyDescent="0.3">
      <c r="A670" t="s">
        <v>1375</v>
      </c>
      <c r="B670" s="1">
        <v>46285</v>
      </c>
      <c r="C670" t="s">
        <v>1376</v>
      </c>
      <c r="D670" t="s">
        <v>42</v>
      </c>
      <c r="E670" t="s">
        <v>18</v>
      </c>
      <c r="F670">
        <v>599</v>
      </c>
      <c r="G670" t="s">
        <v>19</v>
      </c>
      <c r="H670">
        <v>599</v>
      </c>
      <c r="I670" t="s">
        <v>42</v>
      </c>
      <c r="J670">
        <v>1</v>
      </c>
      <c r="K670">
        <v>599</v>
      </c>
      <c r="L670">
        <v>0</v>
      </c>
      <c r="M670">
        <v>0</v>
      </c>
      <c r="N670" t="s">
        <v>20</v>
      </c>
      <c r="O670">
        <v>0</v>
      </c>
    </row>
    <row r="671" spans="1:15" x14ac:dyDescent="0.3">
      <c r="A671" t="s">
        <v>1377</v>
      </c>
      <c r="B671" s="1">
        <v>46288</v>
      </c>
      <c r="C671" t="s">
        <v>1378</v>
      </c>
      <c r="D671" t="s">
        <v>61</v>
      </c>
      <c r="E671" t="s">
        <v>43</v>
      </c>
      <c r="F671">
        <v>2998</v>
      </c>
      <c r="G671" t="s">
        <v>19</v>
      </c>
      <c r="H671">
        <v>2998</v>
      </c>
      <c r="I671" t="s">
        <v>61</v>
      </c>
      <c r="J671">
        <v>1</v>
      </c>
      <c r="K671">
        <v>2998</v>
      </c>
      <c r="L671">
        <v>0</v>
      </c>
      <c r="M671">
        <v>0</v>
      </c>
      <c r="N671" t="s">
        <v>20</v>
      </c>
      <c r="O671">
        <v>0</v>
      </c>
    </row>
    <row r="672" spans="1:15" x14ac:dyDescent="0.3">
      <c r="A672" t="s">
        <v>1379</v>
      </c>
      <c r="B672" s="1">
        <v>46266</v>
      </c>
      <c r="C672" t="s">
        <v>1380</v>
      </c>
      <c r="D672" t="s">
        <v>26</v>
      </c>
      <c r="E672" t="s">
        <v>27</v>
      </c>
      <c r="F672">
        <v>599</v>
      </c>
      <c r="G672" t="s">
        <v>19</v>
      </c>
      <c r="H672">
        <v>599</v>
      </c>
      <c r="I672" t="s">
        <v>26</v>
      </c>
      <c r="J672">
        <v>1</v>
      </c>
      <c r="K672">
        <v>599</v>
      </c>
      <c r="L672">
        <v>0</v>
      </c>
      <c r="M672">
        <v>0</v>
      </c>
      <c r="N672" t="s">
        <v>20</v>
      </c>
      <c r="O672">
        <v>0</v>
      </c>
    </row>
    <row r="673" spans="1:15" x14ac:dyDescent="0.3">
      <c r="A673" t="s">
        <v>1381</v>
      </c>
      <c r="B673" s="1">
        <v>46274</v>
      </c>
      <c r="C673" t="s">
        <v>1382</v>
      </c>
      <c r="D673" t="s">
        <v>34</v>
      </c>
      <c r="E673" t="s">
        <v>18</v>
      </c>
      <c r="F673">
        <v>499</v>
      </c>
      <c r="G673" t="s">
        <v>19</v>
      </c>
      <c r="H673">
        <v>499</v>
      </c>
      <c r="I673" t="s">
        <v>34</v>
      </c>
      <c r="J673">
        <v>1</v>
      </c>
      <c r="K673">
        <v>499</v>
      </c>
      <c r="L673">
        <v>0</v>
      </c>
      <c r="M673">
        <v>0</v>
      </c>
      <c r="N673" t="s">
        <v>20</v>
      </c>
      <c r="O673">
        <v>0</v>
      </c>
    </row>
    <row r="674" spans="1:15" x14ac:dyDescent="0.3">
      <c r="A674" t="s">
        <v>1383</v>
      </c>
      <c r="B674" s="1">
        <v>46280</v>
      </c>
      <c r="C674" t="s">
        <v>1384</v>
      </c>
      <c r="D674" t="s">
        <v>37</v>
      </c>
      <c r="E674" t="s">
        <v>27</v>
      </c>
      <c r="F674">
        <v>4999</v>
      </c>
      <c r="G674" t="s">
        <v>19</v>
      </c>
      <c r="H674">
        <v>4999</v>
      </c>
      <c r="I674" t="s">
        <v>37</v>
      </c>
      <c r="J674">
        <v>1</v>
      </c>
      <c r="K674">
        <v>4999</v>
      </c>
      <c r="L674">
        <v>0</v>
      </c>
      <c r="M674">
        <v>0</v>
      </c>
      <c r="N674" t="s">
        <v>20</v>
      </c>
      <c r="O674">
        <v>0</v>
      </c>
    </row>
    <row r="675" spans="1:15" x14ac:dyDescent="0.3">
      <c r="A675" t="s">
        <v>1385</v>
      </c>
      <c r="B675" s="1">
        <v>46268</v>
      </c>
      <c r="C675" t="s">
        <v>1386</v>
      </c>
      <c r="D675" t="s">
        <v>42</v>
      </c>
      <c r="E675" t="s">
        <v>54</v>
      </c>
      <c r="F675">
        <v>7999</v>
      </c>
      <c r="G675" t="s">
        <v>19</v>
      </c>
      <c r="H675">
        <v>7999</v>
      </c>
      <c r="I675" t="s">
        <v>42</v>
      </c>
      <c r="J675">
        <v>1</v>
      </c>
      <c r="K675">
        <v>7999</v>
      </c>
      <c r="L675">
        <v>0</v>
      </c>
      <c r="M675">
        <v>0</v>
      </c>
      <c r="N675" t="s">
        <v>20</v>
      </c>
      <c r="O675">
        <v>0</v>
      </c>
    </row>
    <row r="676" spans="1:15" x14ac:dyDescent="0.3">
      <c r="A676" t="s">
        <v>1387</v>
      </c>
      <c r="B676" s="1">
        <v>46289</v>
      </c>
      <c r="C676" t="s">
        <v>1388</v>
      </c>
      <c r="D676" t="s">
        <v>75</v>
      </c>
      <c r="E676" t="s">
        <v>43</v>
      </c>
      <c r="F676">
        <v>4197</v>
      </c>
      <c r="G676" t="s">
        <v>115</v>
      </c>
      <c r="H676">
        <v>4197</v>
      </c>
      <c r="I676" t="s">
        <v>75</v>
      </c>
      <c r="J676">
        <v>0</v>
      </c>
      <c r="K676">
        <v>0</v>
      </c>
      <c r="L676">
        <v>0</v>
      </c>
      <c r="M676">
        <v>0</v>
      </c>
      <c r="N676" t="s">
        <v>20</v>
      </c>
      <c r="O676">
        <v>0</v>
      </c>
    </row>
    <row r="677" spans="1:15" x14ac:dyDescent="0.3">
      <c r="A677" t="s">
        <v>1389</v>
      </c>
      <c r="B677" s="1">
        <v>46292</v>
      </c>
      <c r="C677" t="s">
        <v>1390</v>
      </c>
      <c r="D677" t="s">
        <v>48</v>
      </c>
      <c r="E677" t="s">
        <v>18</v>
      </c>
      <c r="F677">
        <v>3798</v>
      </c>
      <c r="G677" t="s">
        <v>19</v>
      </c>
      <c r="H677">
        <v>3798</v>
      </c>
      <c r="I677" t="s">
        <v>48</v>
      </c>
      <c r="J677">
        <v>1</v>
      </c>
      <c r="K677">
        <v>3798</v>
      </c>
      <c r="L677">
        <v>0</v>
      </c>
      <c r="M677">
        <v>0</v>
      </c>
      <c r="N677" t="s">
        <v>20</v>
      </c>
      <c r="O677">
        <v>0</v>
      </c>
    </row>
    <row r="678" spans="1:15" x14ac:dyDescent="0.3">
      <c r="A678" t="s">
        <v>1391</v>
      </c>
      <c r="B678" s="1">
        <v>46274</v>
      </c>
      <c r="C678" t="s">
        <v>1392</v>
      </c>
      <c r="D678" t="s">
        <v>23</v>
      </c>
      <c r="E678" t="s">
        <v>18</v>
      </c>
      <c r="F678">
        <v>3298</v>
      </c>
      <c r="G678" t="s">
        <v>19</v>
      </c>
      <c r="H678">
        <v>3298</v>
      </c>
      <c r="I678" t="s">
        <v>23</v>
      </c>
      <c r="J678">
        <v>1</v>
      </c>
      <c r="K678">
        <v>3298</v>
      </c>
      <c r="L678">
        <v>0</v>
      </c>
      <c r="M678">
        <v>0</v>
      </c>
      <c r="N678" t="s">
        <v>20</v>
      </c>
      <c r="O678">
        <v>0</v>
      </c>
    </row>
    <row r="679" spans="1:15" x14ac:dyDescent="0.3">
      <c r="A679" t="s">
        <v>1393</v>
      </c>
      <c r="B679" s="1">
        <v>46294</v>
      </c>
      <c r="C679" t="s">
        <v>1394</v>
      </c>
      <c r="D679" t="s">
        <v>17</v>
      </c>
      <c r="E679" t="s">
        <v>18</v>
      </c>
      <c r="F679" s="2">
        <v>11498</v>
      </c>
      <c r="G679" t="s">
        <v>19</v>
      </c>
      <c r="H679">
        <v>11498</v>
      </c>
      <c r="I679" t="s">
        <v>17</v>
      </c>
      <c r="J679">
        <v>1</v>
      </c>
      <c r="K679">
        <v>11498</v>
      </c>
      <c r="L679">
        <v>0</v>
      </c>
      <c r="M679">
        <v>0</v>
      </c>
      <c r="N679" t="s">
        <v>20</v>
      </c>
      <c r="O679">
        <v>0</v>
      </c>
    </row>
    <row r="680" spans="1:15" x14ac:dyDescent="0.3">
      <c r="A680" t="s">
        <v>1395</v>
      </c>
      <c r="B680" s="1">
        <v>46278</v>
      </c>
      <c r="C680" t="s">
        <v>1396</v>
      </c>
      <c r="D680" t="s">
        <v>61</v>
      </c>
      <c r="E680" t="s">
        <v>18</v>
      </c>
      <c r="F680">
        <v>1799</v>
      </c>
      <c r="G680" t="s">
        <v>19</v>
      </c>
      <c r="H680">
        <v>1799</v>
      </c>
      <c r="I680" t="s">
        <v>61</v>
      </c>
      <c r="J680">
        <v>1</v>
      </c>
      <c r="K680">
        <v>1799</v>
      </c>
      <c r="L680">
        <v>0</v>
      </c>
      <c r="M680">
        <v>0</v>
      </c>
      <c r="N680" t="s">
        <v>20</v>
      </c>
      <c r="O680">
        <v>0</v>
      </c>
    </row>
    <row r="681" spans="1:15" x14ac:dyDescent="0.3">
      <c r="A681" t="s">
        <v>1397</v>
      </c>
      <c r="B681" s="1">
        <v>46290</v>
      </c>
      <c r="C681" t="s">
        <v>1398</v>
      </c>
      <c r="D681" t="s">
        <v>61</v>
      </c>
      <c r="E681" t="s">
        <v>27</v>
      </c>
      <c r="F681">
        <v>1998</v>
      </c>
      <c r="G681" t="s">
        <v>19</v>
      </c>
      <c r="H681">
        <v>1998</v>
      </c>
      <c r="I681" t="s">
        <v>61</v>
      </c>
      <c r="J681">
        <v>1</v>
      </c>
      <c r="K681">
        <v>1998</v>
      </c>
      <c r="L681">
        <v>0</v>
      </c>
      <c r="M681">
        <v>0</v>
      </c>
      <c r="N681" t="s">
        <v>20</v>
      </c>
      <c r="O681">
        <v>0</v>
      </c>
    </row>
    <row r="682" spans="1:15" x14ac:dyDescent="0.3">
      <c r="A682" t="s">
        <v>1399</v>
      </c>
      <c r="B682" s="1">
        <v>46289</v>
      </c>
      <c r="C682" t="s">
        <v>1400</v>
      </c>
      <c r="D682" t="s">
        <v>42</v>
      </c>
      <c r="E682" t="s">
        <v>18</v>
      </c>
      <c r="F682">
        <v>2797</v>
      </c>
      <c r="G682" t="s">
        <v>19</v>
      </c>
      <c r="H682">
        <v>2797</v>
      </c>
      <c r="I682" t="s">
        <v>42</v>
      </c>
      <c r="J682">
        <v>1</v>
      </c>
      <c r="K682">
        <v>2797</v>
      </c>
      <c r="L682">
        <v>0</v>
      </c>
      <c r="M682">
        <v>0</v>
      </c>
      <c r="N682" t="s">
        <v>20</v>
      </c>
      <c r="O682">
        <v>0</v>
      </c>
    </row>
    <row r="683" spans="1:15" x14ac:dyDescent="0.3">
      <c r="A683" t="s">
        <v>1401</v>
      </c>
      <c r="B683" s="1">
        <v>46277</v>
      </c>
      <c r="C683" t="s">
        <v>1402</v>
      </c>
      <c r="D683" t="s">
        <v>26</v>
      </c>
      <c r="E683" t="s">
        <v>18</v>
      </c>
      <c r="F683">
        <v>299</v>
      </c>
      <c r="G683" t="s">
        <v>19</v>
      </c>
      <c r="H683">
        <v>299</v>
      </c>
      <c r="I683" t="s">
        <v>26</v>
      </c>
      <c r="J683">
        <v>1</v>
      </c>
      <c r="K683">
        <v>299</v>
      </c>
      <c r="L683">
        <v>0</v>
      </c>
      <c r="M683">
        <v>0</v>
      </c>
      <c r="N683" t="s">
        <v>20</v>
      </c>
      <c r="O683">
        <v>0</v>
      </c>
    </row>
    <row r="684" spans="1:15" x14ac:dyDescent="0.3">
      <c r="A684" t="s">
        <v>1403</v>
      </c>
      <c r="B684" s="1">
        <v>46281</v>
      </c>
      <c r="C684" t="s">
        <v>1404</v>
      </c>
      <c r="D684" t="s">
        <v>42</v>
      </c>
      <c r="E684" t="s">
        <v>18</v>
      </c>
      <c r="F684">
        <v>598</v>
      </c>
      <c r="G684" t="s">
        <v>66</v>
      </c>
      <c r="H684">
        <v>598</v>
      </c>
      <c r="I684" t="s">
        <v>42</v>
      </c>
      <c r="J684">
        <v>1</v>
      </c>
      <c r="K684">
        <v>598</v>
      </c>
      <c r="L684">
        <v>0</v>
      </c>
      <c r="M684">
        <v>0</v>
      </c>
      <c r="N684" t="s">
        <v>1054</v>
      </c>
      <c r="O684">
        <v>598</v>
      </c>
    </row>
    <row r="685" spans="1:15" x14ac:dyDescent="0.3">
      <c r="A685" t="s">
        <v>1405</v>
      </c>
      <c r="B685" s="1">
        <v>46292</v>
      </c>
      <c r="C685" t="s">
        <v>1406</v>
      </c>
      <c r="D685" t="s">
        <v>51</v>
      </c>
      <c r="E685" t="s">
        <v>18</v>
      </c>
      <c r="F685">
        <v>5097</v>
      </c>
      <c r="G685" t="s">
        <v>19</v>
      </c>
      <c r="H685">
        <v>5097</v>
      </c>
      <c r="I685" t="s">
        <v>51</v>
      </c>
      <c r="J685">
        <v>1</v>
      </c>
      <c r="K685">
        <v>5097</v>
      </c>
      <c r="L685">
        <v>0</v>
      </c>
      <c r="M685">
        <v>0</v>
      </c>
      <c r="N685" t="s">
        <v>20</v>
      </c>
      <c r="O685">
        <v>0</v>
      </c>
    </row>
    <row r="686" spans="1:15" x14ac:dyDescent="0.3">
      <c r="A686" t="s">
        <v>1407</v>
      </c>
      <c r="B686" s="1">
        <v>46284</v>
      </c>
      <c r="C686" t="s">
        <v>1408</v>
      </c>
      <c r="D686" t="s">
        <v>48</v>
      </c>
      <c r="E686" t="s">
        <v>54</v>
      </c>
      <c r="F686">
        <v>10147</v>
      </c>
      <c r="G686" t="s">
        <v>19</v>
      </c>
      <c r="H686">
        <v>10147</v>
      </c>
      <c r="I686" t="s">
        <v>48</v>
      </c>
      <c r="J686">
        <v>1</v>
      </c>
      <c r="K686">
        <v>10147</v>
      </c>
      <c r="L686">
        <v>0</v>
      </c>
      <c r="M686">
        <v>0</v>
      </c>
      <c r="N686" t="s">
        <v>20</v>
      </c>
      <c r="O686">
        <v>0</v>
      </c>
    </row>
    <row r="687" spans="1:15" x14ac:dyDescent="0.3">
      <c r="A687" t="s">
        <v>1409</v>
      </c>
      <c r="B687" s="1">
        <v>46278</v>
      </c>
      <c r="C687" t="s">
        <v>1410</v>
      </c>
      <c r="D687" t="s">
        <v>37</v>
      </c>
      <c r="E687" t="s">
        <v>18</v>
      </c>
      <c r="F687">
        <v>7999</v>
      </c>
      <c r="G687" t="s">
        <v>19</v>
      </c>
      <c r="H687">
        <v>7999</v>
      </c>
      <c r="I687" t="s">
        <v>37</v>
      </c>
      <c r="J687">
        <v>1</v>
      </c>
      <c r="K687">
        <v>7999</v>
      </c>
      <c r="L687">
        <v>0</v>
      </c>
      <c r="M687">
        <v>0</v>
      </c>
      <c r="N687" t="s">
        <v>20</v>
      </c>
      <c r="O687">
        <v>0</v>
      </c>
    </row>
    <row r="688" spans="1:15" x14ac:dyDescent="0.3">
      <c r="A688" t="s">
        <v>1411</v>
      </c>
      <c r="B688" s="1">
        <v>46266</v>
      </c>
      <c r="C688" t="s">
        <v>1412</v>
      </c>
      <c r="D688" t="s">
        <v>42</v>
      </c>
      <c r="E688" t="s">
        <v>18</v>
      </c>
      <c r="F688">
        <v>1998</v>
      </c>
      <c r="G688" t="s">
        <v>19</v>
      </c>
      <c r="H688">
        <v>1998</v>
      </c>
      <c r="I688" t="s">
        <v>42</v>
      </c>
      <c r="J688">
        <v>1</v>
      </c>
      <c r="K688">
        <v>1998</v>
      </c>
      <c r="L688">
        <v>0</v>
      </c>
      <c r="M688">
        <v>0</v>
      </c>
      <c r="N688" t="s">
        <v>20</v>
      </c>
      <c r="O688">
        <v>0</v>
      </c>
    </row>
    <row r="689" spans="1:15" x14ac:dyDescent="0.3">
      <c r="A689" t="s">
        <v>1413</v>
      </c>
      <c r="B689" s="1">
        <v>46272</v>
      </c>
      <c r="C689" t="s">
        <v>1414</v>
      </c>
      <c r="D689" t="s">
        <v>23</v>
      </c>
      <c r="E689" t="s">
        <v>27</v>
      </c>
      <c r="F689">
        <v>499</v>
      </c>
      <c r="G689" t="s">
        <v>19</v>
      </c>
      <c r="H689">
        <v>499</v>
      </c>
      <c r="I689" t="s">
        <v>23</v>
      </c>
      <c r="J689">
        <v>1</v>
      </c>
      <c r="K689">
        <v>499</v>
      </c>
      <c r="L689">
        <v>0</v>
      </c>
      <c r="M689">
        <v>0</v>
      </c>
      <c r="N689" t="s">
        <v>20</v>
      </c>
      <c r="O689">
        <v>0</v>
      </c>
    </row>
    <row r="690" spans="1:15" x14ac:dyDescent="0.3">
      <c r="A690" t="s">
        <v>1415</v>
      </c>
      <c r="B690" s="1">
        <v>46279</v>
      </c>
      <c r="C690" t="s">
        <v>1416</v>
      </c>
      <c r="D690" t="s">
        <v>23</v>
      </c>
      <c r="E690" t="s">
        <v>27</v>
      </c>
      <c r="F690">
        <v>3499</v>
      </c>
      <c r="G690" t="s">
        <v>19</v>
      </c>
      <c r="H690">
        <v>3499</v>
      </c>
      <c r="I690" t="s">
        <v>23</v>
      </c>
      <c r="J690">
        <v>1</v>
      </c>
      <c r="K690">
        <v>3499</v>
      </c>
      <c r="L690">
        <v>0</v>
      </c>
      <c r="M690">
        <v>0</v>
      </c>
      <c r="N690" t="s">
        <v>20</v>
      </c>
      <c r="O690">
        <v>0</v>
      </c>
    </row>
    <row r="691" spans="1:15" x14ac:dyDescent="0.3">
      <c r="A691" t="s">
        <v>1417</v>
      </c>
      <c r="B691" s="1">
        <v>46284</v>
      </c>
      <c r="C691" t="s">
        <v>1418</v>
      </c>
      <c r="E691" t="s">
        <v>18</v>
      </c>
      <c r="F691">
        <v>2999</v>
      </c>
      <c r="G691" t="s">
        <v>19</v>
      </c>
      <c r="H691">
        <v>2999</v>
      </c>
      <c r="I691" t="s">
        <v>194</v>
      </c>
      <c r="J691">
        <v>1</v>
      </c>
      <c r="K691">
        <v>2999</v>
      </c>
      <c r="L691">
        <v>0</v>
      </c>
      <c r="M691">
        <v>0</v>
      </c>
      <c r="N691" t="s">
        <v>20</v>
      </c>
      <c r="O691">
        <v>0</v>
      </c>
    </row>
    <row r="692" spans="1:15" x14ac:dyDescent="0.3">
      <c r="A692" t="s">
        <v>1419</v>
      </c>
      <c r="B692" s="1">
        <v>46284</v>
      </c>
      <c r="C692" t="s">
        <v>1420</v>
      </c>
      <c r="D692" t="s">
        <v>61</v>
      </c>
      <c r="E692" t="s">
        <v>18</v>
      </c>
      <c r="F692">
        <v>998</v>
      </c>
      <c r="G692" t="s">
        <v>19</v>
      </c>
      <c r="H692">
        <v>998</v>
      </c>
      <c r="I692" t="s">
        <v>61</v>
      </c>
      <c r="J692">
        <v>1</v>
      </c>
      <c r="K692">
        <v>998</v>
      </c>
      <c r="L692">
        <v>0</v>
      </c>
      <c r="M692">
        <v>0</v>
      </c>
      <c r="N692" t="s">
        <v>20</v>
      </c>
      <c r="O692">
        <v>0</v>
      </c>
    </row>
    <row r="693" spans="1:15" x14ac:dyDescent="0.3">
      <c r="A693" t="s">
        <v>1421</v>
      </c>
      <c r="B693" s="1">
        <v>46267</v>
      </c>
      <c r="C693" t="s">
        <v>1422</v>
      </c>
      <c r="D693" t="s">
        <v>37</v>
      </c>
      <c r="E693" t="s">
        <v>18</v>
      </c>
      <c r="F693">
        <v>799</v>
      </c>
      <c r="G693" t="s">
        <v>115</v>
      </c>
      <c r="H693">
        <v>799</v>
      </c>
      <c r="I693" t="s">
        <v>37</v>
      </c>
      <c r="J693">
        <v>0</v>
      </c>
      <c r="K693">
        <v>0</v>
      </c>
      <c r="L693">
        <v>0</v>
      </c>
      <c r="M693">
        <v>0</v>
      </c>
      <c r="N693" t="s">
        <v>20</v>
      </c>
      <c r="O693">
        <v>0</v>
      </c>
    </row>
    <row r="694" spans="1:15" x14ac:dyDescent="0.3">
      <c r="A694" t="s">
        <v>1423</v>
      </c>
      <c r="B694" s="1">
        <v>46284</v>
      </c>
      <c r="C694" t="s">
        <v>1424</v>
      </c>
      <c r="D694" t="s">
        <v>23</v>
      </c>
      <c r="E694" t="s">
        <v>18</v>
      </c>
      <c r="F694">
        <v>7297</v>
      </c>
      <c r="G694" t="s">
        <v>19</v>
      </c>
      <c r="H694">
        <v>7297</v>
      </c>
      <c r="I694" t="s">
        <v>23</v>
      </c>
      <c r="J694">
        <v>1</v>
      </c>
      <c r="K694">
        <v>7297</v>
      </c>
      <c r="L694">
        <v>0</v>
      </c>
      <c r="M694">
        <v>0</v>
      </c>
      <c r="N694" t="s">
        <v>20</v>
      </c>
      <c r="O694">
        <v>0</v>
      </c>
    </row>
    <row r="695" spans="1:15" x14ac:dyDescent="0.3">
      <c r="A695" t="s">
        <v>1425</v>
      </c>
      <c r="B695" s="1">
        <v>46280</v>
      </c>
      <c r="C695" t="s">
        <v>1426</v>
      </c>
      <c r="D695" t="s">
        <v>37</v>
      </c>
      <c r="E695" t="s">
        <v>18</v>
      </c>
      <c r="F695">
        <v>9498</v>
      </c>
      <c r="G695" t="s">
        <v>19</v>
      </c>
      <c r="H695">
        <v>9498</v>
      </c>
      <c r="I695" t="s">
        <v>37</v>
      </c>
      <c r="J695">
        <v>1</v>
      </c>
      <c r="K695">
        <v>9498</v>
      </c>
      <c r="L695">
        <v>0</v>
      </c>
      <c r="M695">
        <v>0</v>
      </c>
      <c r="N695" t="s">
        <v>20</v>
      </c>
      <c r="O695">
        <v>0</v>
      </c>
    </row>
    <row r="696" spans="1:15" x14ac:dyDescent="0.3">
      <c r="A696" t="s">
        <v>1427</v>
      </c>
      <c r="B696" s="1">
        <v>46270</v>
      </c>
      <c r="C696" t="s">
        <v>1428</v>
      </c>
      <c r="D696" t="s">
        <v>61</v>
      </c>
      <c r="E696" t="s">
        <v>27</v>
      </c>
      <c r="F696">
        <v>12998</v>
      </c>
      <c r="G696" t="s">
        <v>19</v>
      </c>
      <c r="H696">
        <v>12998</v>
      </c>
      <c r="I696" t="s">
        <v>61</v>
      </c>
      <c r="J696">
        <v>1</v>
      </c>
      <c r="K696">
        <v>12998</v>
      </c>
      <c r="L696">
        <v>0</v>
      </c>
      <c r="M696">
        <v>0</v>
      </c>
      <c r="N696" t="s">
        <v>20</v>
      </c>
      <c r="O696">
        <v>0</v>
      </c>
    </row>
    <row r="697" spans="1:15" x14ac:dyDescent="0.3">
      <c r="A697" t="s">
        <v>1429</v>
      </c>
      <c r="B697" s="1">
        <v>46289</v>
      </c>
      <c r="C697" t="s">
        <v>1430</v>
      </c>
      <c r="D697" t="s">
        <v>61</v>
      </c>
      <c r="E697" t="s">
        <v>18</v>
      </c>
      <c r="F697">
        <v>4997</v>
      </c>
      <c r="G697" t="s">
        <v>19</v>
      </c>
      <c r="H697">
        <v>4997</v>
      </c>
      <c r="I697" t="s">
        <v>61</v>
      </c>
      <c r="J697">
        <v>1</v>
      </c>
      <c r="K697">
        <v>4997</v>
      </c>
      <c r="L697">
        <v>0</v>
      </c>
      <c r="M697">
        <v>0</v>
      </c>
      <c r="N697" t="s">
        <v>20</v>
      </c>
      <c r="O697">
        <v>0</v>
      </c>
    </row>
    <row r="698" spans="1:15" x14ac:dyDescent="0.3">
      <c r="A698" t="s">
        <v>1431</v>
      </c>
      <c r="B698" s="1">
        <v>46269</v>
      </c>
      <c r="C698" t="s">
        <v>1432</v>
      </c>
      <c r="D698" t="s">
        <v>26</v>
      </c>
      <c r="E698" t="s">
        <v>54</v>
      </c>
      <c r="F698">
        <v>599</v>
      </c>
      <c r="G698" t="s">
        <v>19</v>
      </c>
      <c r="H698">
        <v>599</v>
      </c>
      <c r="I698" t="s">
        <v>26</v>
      </c>
      <c r="J698">
        <v>1</v>
      </c>
      <c r="K698">
        <v>599</v>
      </c>
      <c r="L698">
        <v>0</v>
      </c>
      <c r="M698">
        <v>0</v>
      </c>
      <c r="N698" t="s">
        <v>20</v>
      </c>
      <c r="O698">
        <v>0</v>
      </c>
    </row>
    <row r="699" spans="1:15" x14ac:dyDescent="0.3">
      <c r="A699" t="s">
        <v>1433</v>
      </c>
      <c r="B699" s="1">
        <v>46292</v>
      </c>
      <c r="C699" t="s">
        <v>1434</v>
      </c>
      <c r="D699" t="s">
        <v>37</v>
      </c>
      <c r="E699" t="s">
        <v>18</v>
      </c>
      <c r="F699">
        <v>2499</v>
      </c>
      <c r="G699" t="s">
        <v>19</v>
      </c>
      <c r="H699">
        <v>2499</v>
      </c>
      <c r="I699" t="s">
        <v>37</v>
      </c>
      <c r="J699">
        <v>1</v>
      </c>
      <c r="K699">
        <v>2499</v>
      </c>
      <c r="L699">
        <v>0</v>
      </c>
      <c r="M699">
        <v>0</v>
      </c>
      <c r="N699" t="s">
        <v>20</v>
      </c>
      <c r="O699">
        <v>0</v>
      </c>
    </row>
    <row r="700" spans="1:15" x14ac:dyDescent="0.3">
      <c r="A700" t="s">
        <v>1435</v>
      </c>
      <c r="B700" s="1">
        <v>46267</v>
      </c>
      <c r="C700" t="s">
        <v>1436</v>
      </c>
      <c r="D700" t="s">
        <v>37</v>
      </c>
      <c r="E700" t="s">
        <v>18</v>
      </c>
      <c r="F700">
        <v>6798</v>
      </c>
      <c r="G700" t="s">
        <v>19</v>
      </c>
      <c r="H700">
        <v>6798</v>
      </c>
      <c r="I700" t="s">
        <v>37</v>
      </c>
      <c r="J700">
        <v>1</v>
      </c>
      <c r="K700">
        <v>6798</v>
      </c>
      <c r="L700">
        <v>0</v>
      </c>
      <c r="M700">
        <v>0</v>
      </c>
      <c r="N700" t="s">
        <v>20</v>
      </c>
      <c r="O700">
        <v>0</v>
      </c>
    </row>
    <row r="701" spans="1:15" x14ac:dyDescent="0.3">
      <c r="A701" t="s">
        <v>1437</v>
      </c>
      <c r="B701" s="1">
        <v>46283</v>
      </c>
      <c r="C701" t="s">
        <v>1438</v>
      </c>
      <c r="D701" t="s">
        <v>51</v>
      </c>
      <c r="E701" t="s">
        <v>18</v>
      </c>
      <c r="F701">
        <v>4999</v>
      </c>
      <c r="G701" t="s">
        <v>19</v>
      </c>
      <c r="H701">
        <v>4999</v>
      </c>
      <c r="I701" t="s">
        <v>51</v>
      </c>
      <c r="J701">
        <v>1</v>
      </c>
      <c r="K701">
        <v>4999</v>
      </c>
      <c r="L701">
        <v>0</v>
      </c>
      <c r="M701">
        <v>0</v>
      </c>
      <c r="N701" t="s">
        <v>20</v>
      </c>
      <c r="O701">
        <v>0</v>
      </c>
    </row>
    <row r="702" spans="1:15" x14ac:dyDescent="0.3">
      <c r="A702" t="s">
        <v>1439</v>
      </c>
      <c r="B702" s="1">
        <v>46293</v>
      </c>
      <c r="C702" t="s">
        <v>1440</v>
      </c>
      <c r="D702" t="s">
        <v>26</v>
      </c>
      <c r="E702" t="s">
        <v>18</v>
      </c>
      <c r="F702" s="2">
        <v>3499</v>
      </c>
      <c r="G702" t="s">
        <v>19</v>
      </c>
      <c r="H702">
        <v>3499</v>
      </c>
      <c r="I702" t="s">
        <v>26</v>
      </c>
      <c r="J702">
        <v>1</v>
      </c>
      <c r="K702">
        <v>3499</v>
      </c>
      <c r="L702">
        <v>0</v>
      </c>
      <c r="M702">
        <v>0</v>
      </c>
      <c r="N702" t="s">
        <v>20</v>
      </c>
      <c r="O702">
        <v>0</v>
      </c>
    </row>
    <row r="703" spans="1:15" x14ac:dyDescent="0.3">
      <c r="A703" t="s">
        <v>1441</v>
      </c>
      <c r="B703" s="1">
        <v>46277</v>
      </c>
      <c r="C703" t="s">
        <v>1442</v>
      </c>
      <c r="D703" t="s">
        <v>17</v>
      </c>
      <c r="E703" t="s">
        <v>43</v>
      </c>
      <c r="F703">
        <v>8498</v>
      </c>
      <c r="G703" t="s">
        <v>115</v>
      </c>
      <c r="H703">
        <v>8498</v>
      </c>
      <c r="I703" t="s">
        <v>17</v>
      </c>
      <c r="J703">
        <v>0</v>
      </c>
      <c r="K703">
        <v>0</v>
      </c>
      <c r="L703">
        <v>0</v>
      </c>
      <c r="M703">
        <v>0</v>
      </c>
      <c r="N703" t="s">
        <v>20</v>
      </c>
      <c r="O703">
        <v>0</v>
      </c>
    </row>
    <row r="704" spans="1:15" x14ac:dyDescent="0.3">
      <c r="A704" t="s">
        <v>1443</v>
      </c>
      <c r="B704" s="1">
        <v>46279</v>
      </c>
      <c r="C704" t="s">
        <v>1444</v>
      </c>
      <c r="D704" t="s">
        <v>42</v>
      </c>
      <c r="E704" t="s">
        <v>18</v>
      </c>
      <c r="F704">
        <v>799</v>
      </c>
      <c r="G704" t="s">
        <v>19</v>
      </c>
      <c r="H704">
        <v>799</v>
      </c>
      <c r="I704" t="s">
        <v>42</v>
      </c>
      <c r="J704">
        <v>1</v>
      </c>
      <c r="K704">
        <v>799</v>
      </c>
      <c r="L704">
        <v>0</v>
      </c>
      <c r="M704">
        <v>0</v>
      </c>
      <c r="N704" t="s">
        <v>20</v>
      </c>
      <c r="O704">
        <v>0</v>
      </c>
    </row>
    <row r="705" spans="1:15" x14ac:dyDescent="0.3">
      <c r="A705" t="s">
        <v>1445</v>
      </c>
      <c r="B705" s="1">
        <v>46285</v>
      </c>
      <c r="C705" t="s">
        <v>1446</v>
      </c>
      <c r="D705" t="s">
        <v>37</v>
      </c>
      <c r="E705" t="s">
        <v>27</v>
      </c>
      <c r="F705">
        <v>2098</v>
      </c>
      <c r="G705" t="s">
        <v>19</v>
      </c>
      <c r="H705">
        <v>2098</v>
      </c>
      <c r="I705" t="s">
        <v>37</v>
      </c>
      <c r="J705">
        <v>1</v>
      </c>
      <c r="K705">
        <v>2098</v>
      </c>
      <c r="L705">
        <v>0</v>
      </c>
      <c r="M705">
        <v>0</v>
      </c>
      <c r="N705" t="s">
        <v>20</v>
      </c>
      <c r="O705">
        <v>0</v>
      </c>
    </row>
    <row r="706" spans="1:15" x14ac:dyDescent="0.3">
      <c r="A706" t="s">
        <v>1447</v>
      </c>
      <c r="B706" s="1">
        <v>46282</v>
      </c>
      <c r="C706" t="s">
        <v>1448</v>
      </c>
      <c r="D706" t="s">
        <v>26</v>
      </c>
      <c r="E706" t="s">
        <v>27</v>
      </c>
      <c r="F706">
        <v>1799</v>
      </c>
      <c r="G706" t="s">
        <v>19</v>
      </c>
      <c r="H706">
        <v>1799</v>
      </c>
      <c r="I706" t="s">
        <v>26</v>
      </c>
      <c r="J706">
        <v>1</v>
      </c>
      <c r="K706">
        <v>1799</v>
      </c>
      <c r="L706">
        <v>0</v>
      </c>
      <c r="M706">
        <v>0</v>
      </c>
      <c r="N706" t="s">
        <v>20</v>
      </c>
      <c r="O706">
        <v>0</v>
      </c>
    </row>
    <row r="707" spans="1:15" x14ac:dyDescent="0.3">
      <c r="A707" t="s">
        <v>1449</v>
      </c>
      <c r="B707" s="1">
        <v>46277</v>
      </c>
      <c r="C707" t="s">
        <v>1450</v>
      </c>
      <c r="D707" t="s">
        <v>48</v>
      </c>
      <c r="E707" t="s">
        <v>27</v>
      </c>
      <c r="F707">
        <v>499</v>
      </c>
      <c r="G707" t="s">
        <v>19</v>
      </c>
      <c r="H707">
        <v>499</v>
      </c>
      <c r="I707" t="s">
        <v>48</v>
      </c>
      <c r="J707">
        <v>1</v>
      </c>
      <c r="K707">
        <v>499</v>
      </c>
      <c r="L707">
        <v>0</v>
      </c>
      <c r="M707">
        <v>0</v>
      </c>
      <c r="N707" t="s">
        <v>20</v>
      </c>
      <c r="O707">
        <v>0</v>
      </c>
    </row>
    <row r="708" spans="1:15" x14ac:dyDescent="0.3">
      <c r="A708" t="s">
        <v>1451</v>
      </c>
      <c r="B708" s="1">
        <v>46279</v>
      </c>
      <c r="C708" t="s">
        <v>1452</v>
      </c>
      <c r="D708" t="s">
        <v>26</v>
      </c>
      <c r="E708" t="s">
        <v>27</v>
      </c>
      <c r="F708">
        <v>3498</v>
      </c>
      <c r="G708" t="s">
        <v>19</v>
      </c>
      <c r="H708">
        <v>3498</v>
      </c>
      <c r="I708" t="s">
        <v>26</v>
      </c>
      <c r="J708">
        <v>1</v>
      </c>
      <c r="K708">
        <v>3498</v>
      </c>
      <c r="L708">
        <v>0</v>
      </c>
      <c r="M708">
        <v>0</v>
      </c>
      <c r="N708" t="s">
        <v>20</v>
      </c>
      <c r="O708">
        <v>0</v>
      </c>
    </row>
    <row r="709" spans="1:15" x14ac:dyDescent="0.3">
      <c r="A709" t="s">
        <v>1453</v>
      </c>
      <c r="B709" s="1">
        <v>46283</v>
      </c>
      <c r="C709" t="s">
        <v>1454</v>
      </c>
      <c r="D709" t="s">
        <v>42</v>
      </c>
      <c r="E709" t="s">
        <v>27</v>
      </c>
      <c r="F709">
        <v>1998</v>
      </c>
      <c r="G709" t="s">
        <v>19</v>
      </c>
      <c r="H709">
        <v>1998</v>
      </c>
      <c r="I709" t="s">
        <v>42</v>
      </c>
      <c r="J709">
        <v>1</v>
      </c>
      <c r="K709">
        <v>1998</v>
      </c>
      <c r="L709">
        <v>0</v>
      </c>
      <c r="M709">
        <v>0</v>
      </c>
      <c r="N709" t="s">
        <v>20</v>
      </c>
      <c r="O709">
        <v>0</v>
      </c>
    </row>
    <row r="710" spans="1:15" x14ac:dyDescent="0.3">
      <c r="A710" t="s">
        <v>1455</v>
      </c>
      <c r="B710" s="1">
        <v>46284</v>
      </c>
      <c r="C710" t="s">
        <v>1456</v>
      </c>
      <c r="D710" t="s">
        <v>17</v>
      </c>
      <c r="E710" t="s">
        <v>27</v>
      </c>
      <c r="F710">
        <v>4999</v>
      </c>
      <c r="G710" t="s">
        <v>19</v>
      </c>
      <c r="H710">
        <v>4999</v>
      </c>
      <c r="I710" t="s">
        <v>17</v>
      </c>
      <c r="J710">
        <v>1</v>
      </c>
      <c r="K710">
        <v>4999</v>
      </c>
      <c r="L710">
        <v>0</v>
      </c>
      <c r="M710">
        <v>0</v>
      </c>
      <c r="N710" t="s">
        <v>20</v>
      </c>
      <c r="O710">
        <v>0</v>
      </c>
    </row>
    <row r="711" spans="1:15" x14ac:dyDescent="0.3">
      <c r="A711" t="s">
        <v>1457</v>
      </c>
      <c r="B711" s="1">
        <v>46289</v>
      </c>
      <c r="C711" t="s">
        <v>1458</v>
      </c>
      <c r="D711" t="s">
        <v>23</v>
      </c>
      <c r="E711" t="s">
        <v>54</v>
      </c>
      <c r="F711">
        <v>1499</v>
      </c>
      <c r="G711" t="s">
        <v>19</v>
      </c>
      <c r="H711">
        <v>1499</v>
      </c>
      <c r="I711" t="s">
        <v>23</v>
      </c>
      <c r="J711">
        <v>1</v>
      </c>
      <c r="K711">
        <v>1499</v>
      </c>
      <c r="L711">
        <v>0</v>
      </c>
      <c r="M711">
        <v>0</v>
      </c>
      <c r="N711" t="s">
        <v>20</v>
      </c>
      <c r="O711">
        <v>0</v>
      </c>
    </row>
    <row r="712" spans="1:15" x14ac:dyDescent="0.3">
      <c r="A712" t="s">
        <v>1459</v>
      </c>
      <c r="B712" s="1">
        <v>46282</v>
      </c>
      <c r="C712" t="s">
        <v>1460</v>
      </c>
      <c r="D712" t="s">
        <v>75</v>
      </c>
      <c r="E712" t="s">
        <v>27</v>
      </c>
      <c r="F712">
        <v>5998</v>
      </c>
      <c r="G712" t="s">
        <v>19</v>
      </c>
      <c r="H712">
        <v>5998</v>
      </c>
      <c r="I712" t="s">
        <v>75</v>
      </c>
      <c r="J712">
        <v>1</v>
      </c>
      <c r="K712">
        <v>5998</v>
      </c>
      <c r="L712">
        <v>0</v>
      </c>
      <c r="M712">
        <v>0</v>
      </c>
      <c r="N712" t="s">
        <v>20</v>
      </c>
      <c r="O712">
        <v>0</v>
      </c>
    </row>
    <row r="713" spans="1:15" x14ac:dyDescent="0.3">
      <c r="A713" t="s">
        <v>1461</v>
      </c>
      <c r="B713" s="1">
        <v>46271</v>
      </c>
      <c r="C713" t="s">
        <v>1462</v>
      </c>
      <c r="D713" t="s">
        <v>37</v>
      </c>
      <c r="E713" t="s">
        <v>43</v>
      </c>
      <c r="F713">
        <v>3298</v>
      </c>
      <c r="G713" t="s">
        <v>19</v>
      </c>
      <c r="H713">
        <v>3298</v>
      </c>
      <c r="I713" t="s">
        <v>37</v>
      </c>
      <c r="J713">
        <v>1</v>
      </c>
      <c r="K713">
        <v>3298</v>
      </c>
      <c r="L713">
        <v>0</v>
      </c>
      <c r="M713">
        <v>0</v>
      </c>
      <c r="N713" t="s">
        <v>20</v>
      </c>
      <c r="O713">
        <v>0</v>
      </c>
    </row>
    <row r="714" spans="1:15" x14ac:dyDescent="0.3">
      <c r="A714" t="s">
        <v>1463</v>
      </c>
      <c r="B714" s="1">
        <v>46279</v>
      </c>
      <c r="C714" t="s">
        <v>1464</v>
      </c>
      <c r="D714" t="s">
        <v>75</v>
      </c>
      <c r="E714" t="s">
        <v>18</v>
      </c>
      <c r="F714">
        <v>349</v>
      </c>
      <c r="G714" t="s">
        <v>19</v>
      </c>
      <c r="H714">
        <v>349</v>
      </c>
      <c r="I714" t="s">
        <v>75</v>
      </c>
      <c r="J714">
        <v>1</v>
      </c>
      <c r="K714">
        <v>349</v>
      </c>
      <c r="L714">
        <v>0</v>
      </c>
      <c r="M714">
        <v>0</v>
      </c>
      <c r="N714" t="s">
        <v>20</v>
      </c>
      <c r="O714">
        <v>0</v>
      </c>
    </row>
    <row r="715" spans="1:15" x14ac:dyDescent="0.3">
      <c r="A715" t="s">
        <v>1465</v>
      </c>
      <c r="B715" s="1">
        <v>46289</v>
      </c>
      <c r="C715" t="s">
        <v>1466</v>
      </c>
      <c r="D715" t="s">
        <v>75</v>
      </c>
      <c r="E715" t="s">
        <v>18</v>
      </c>
      <c r="F715">
        <v>3798</v>
      </c>
      <c r="G715" t="s">
        <v>19</v>
      </c>
      <c r="H715">
        <v>3798</v>
      </c>
      <c r="I715" t="s">
        <v>75</v>
      </c>
      <c r="J715">
        <v>1</v>
      </c>
      <c r="K715">
        <v>3798</v>
      </c>
      <c r="L715">
        <v>0</v>
      </c>
      <c r="M715">
        <v>0</v>
      </c>
      <c r="N715" t="s">
        <v>20</v>
      </c>
      <c r="O715">
        <v>0</v>
      </c>
    </row>
    <row r="716" spans="1:15" x14ac:dyDescent="0.3">
      <c r="A716" t="s">
        <v>1467</v>
      </c>
      <c r="B716" s="1">
        <v>46290</v>
      </c>
      <c r="C716" t="s">
        <v>1468</v>
      </c>
      <c r="E716" t="s">
        <v>18</v>
      </c>
      <c r="F716">
        <v>2999</v>
      </c>
      <c r="G716" t="s">
        <v>19</v>
      </c>
      <c r="H716">
        <v>2999</v>
      </c>
      <c r="I716" t="s">
        <v>194</v>
      </c>
      <c r="J716">
        <v>1</v>
      </c>
      <c r="K716">
        <v>2999</v>
      </c>
      <c r="L716">
        <v>0</v>
      </c>
      <c r="M716">
        <v>0</v>
      </c>
      <c r="N716" t="s">
        <v>20</v>
      </c>
      <c r="O716">
        <v>0</v>
      </c>
    </row>
    <row r="717" spans="1:15" x14ac:dyDescent="0.3">
      <c r="A717" t="s">
        <v>1469</v>
      </c>
      <c r="B717" s="1">
        <v>46275</v>
      </c>
      <c r="C717" t="s">
        <v>1470</v>
      </c>
      <c r="D717" t="s">
        <v>37</v>
      </c>
      <c r="E717" t="s">
        <v>18</v>
      </c>
      <c r="F717">
        <v>299</v>
      </c>
      <c r="G717" t="s">
        <v>19</v>
      </c>
      <c r="H717">
        <v>299</v>
      </c>
      <c r="I717" t="s">
        <v>37</v>
      </c>
      <c r="J717">
        <v>1</v>
      </c>
      <c r="K717">
        <v>299</v>
      </c>
      <c r="L717">
        <v>0</v>
      </c>
      <c r="M717">
        <v>0</v>
      </c>
      <c r="N717" t="s">
        <v>20</v>
      </c>
      <c r="O717">
        <v>0</v>
      </c>
    </row>
    <row r="718" spans="1:15" x14ac:dyDescent="0.3">
      <c r="A718" t="s">
        <v>1471</v>
      </c>
      <c r="B718" s="1">
        <v>46271</v>
      </c>
      <c r="C718" t="s">
        <v>1472</v>
      </c>
      <c r="D718" t="s">
        <v>42</v>
      </c>
      <c r="E718" t="s">
        <v>54</v>
      </c>
      <c r="F718">
        <v>1897</v>
      </c>
      <c r="G718" t="s">
        <v>19</v>
      </c>
      <c r="H718">
        <v>1897</v>
      </c>
      <c r="I718" t="s">
        <v>42</v>
      </c>
      <c r="J718">
        <v>1</v>
      </c>
      <c r="K718">
        <v>1897</v>
      </c>
      <c r="L718">
        <v>0</v>
      </c>
      <c r="M718">
        <v>0</v>
      </c>
      <c r="N718" t="s">
        <v>20</v>
      </c>
      <c r="O718">
        <v>0</v>
      </c>
    </row>
    <row r="719" spans="1:15" x14ac:dyDescent="0.3">
      <c r="A719" t="s">
        <v>1473</v>
      </c>
      <c r="B719" s="1">
        <v>46290</v>
      </c>
      <c r="C719" t="s">
        <v>1474</v>
      </c>
      <c r="D719" t="s">
        <v>75</v>
      </c>
      <c r="E719" t="s">
        <v>27</v>
      </c>
      <c r="F719">
        <v>3998</v>
      </c>
      <c r="G719" t="s">
        <v>19</v>
      </c>
      <c r="H719">
        <v>3998</v>
      </c>
      <c r="I719" t="s">
        <v>75</v>
      </c>
      <c r="J719">
        <v>1</v>
      </c>
      <c r="K719">
        <v>3998</v>
      </c>
      <c r="L719">
        <v>0</v>
      </c>
      <c r="M719">
        <v>0</v>
      </c>
      <c r="N719" t="s">
        <v>20</v>
      </c>
      <c r="O719">
        <v>0</v>
      </c>
    </row>
    <row r="720" spans="1:15" x14ac:dyDescent="0.3">
      <c r="A720" t="s">
        <v>1475</v>
      </c>
      <c r="B720" s="1">
        <v>46289</v>
      </c>
      <c r="C720" t="s">
        <v>1476</v>
      </c>
      <c r="D720" t="s">
        <v>51</v>
      </c>
      <c r="E720" t="s">
        <v>43</v>
      </c>
      <c r="F720">
        <v>2497</v>
      </c>
      <c r="G720" t="s">
        <v>19</v>
      </c>
      <c r="H720">
        <v>2497</v>
      </c>
      <c r="I720" t="s">
        <v>51</v>
      </c>
      <c r="J720">
        <v>1</v>
      </c>
      <c r="K720">
        <v>2497</v>
      </c>
      <c r="L720">
        <v>0</v>
      </c>
      <c r="M720">
        <v>0</v>
      </c>
      <c r="N720" t="s">
        <v>20</v>
      </c>
      <c r="O720">
        <v>0</v>
      </c>
    </row>
    <row r="721" spans="1:15" x14ac:dyDescent="0.3">
      <c r="A721" t="s">
        <v>1477</v>
      </c>
      <c r="B721" s="1">
        <v>46277</v>
      </c>
      <c r="C721" t="s">
        <v>1478</v>
      </c>
      <c r="D721" t="s">
        <v>37</v>
      </c>
      <c r="E721" t="s">
        <v>18</v>
      </c>
      <c r="F721">
        <v>599</v>
      </c>
      <c r="G721" t="s">
        <v>19</v>
      </c>
      <c r="H721">
        <v>599</v>
      </c>
      <c r="I721" t="s">
        <v>37</v>
      </c>
      <c r="J721">
        <v>1</v>
      </c>
      <c r="K721">
        <v>599</v>
      </c>
      <c r="L721">
        <v>0</v>
      </c>
      <c r="M721">
        <v>0</v>
      </c>
      <c r="N721" t="s">
        <v>20</v>
      </c>
      <c r="O721">
        <v>0</v>
      </c>
    </row>
    <row r="722" spans="1:15" x14ac:dyDescent="0.3">
      <c r="A722" t="s">
        <v>1479</v>
      </c>
      <c r="B722" s="1">
        <v>46266</v>
      </c>
      <c r="C722" t="s">
        <v>1480</v>
      </c>
      <c r="D722" t="s">
        <v>48</v>
      </c>
      <c r="E722" t="s">
        <v>18</v>
      </c>
      <c r="F722">
        <v>499</v>
      </c>
      <c r="G722" t="s">
        <v>19</v>
      </c>
      <c r="H722">
        <v>499</v>
      </c>
      <c r="I722" t="s">
        <v>48</v>
      </c>
      <c r="J722">
        <v>1</v>
      </c>
      <c r="K722">
        <v>499</v>
      </c>
      <c r="L722">
        <v>0</v>
      </c>
      <c r="M722">
        <v>0</v>
      </c>
      <c r="N722" t="s">
        <v>20</v>
      </c>
      <c r="O722">
        <v>0</v>
      </c>
    </row>
    <row r="723" spans="1:15" x14ac:dyDescent="0.3">
      <c r="A723" t="s">
        <v>1481</v>
      </c>
      <c r="B723" s="1">
        <v>46275</v>
      </c>
      <c r="C723" t="s">
        <v>1482</v>
      </c>
      <c r="D723" t="s">
        <v>37</v>
      </c>
      <c r="E723" t="s">
        <v>54</v>
      </c>
      <c r="F723">
        <v>349</v>
      </c>
      <c r="G723" t="s">
        <v>19</v>
      </c>
      <c r="H723">
        <v>349</v>
      </c>
      <c r="I723" t="s">
        <v>37</v>
      </c>
      <c r="J723">
        <v>1</v>
      </c>
      <c r="K723">
        <v>349</v>
      </c>
      <c r="L723">
        <v>0</v>
      </c>
      <c r="M723">
        <v>0</v>
      </c>
      <c r="N723" t="s">
        <v>20</v>
      </c>
      <c r="O723">
        <v>0</v>
      </c>
    </row>
    <row r="724" spans="1:15" x14ac:dyDescent="0.3">
      <c r="A724" t="s">
        <v>1483</v>
      </c>
      <c r="B724" s="1">
        <v>46274</v>
      </c>
      <c r="C724" t="s">
        <v>1484</v>
      </c>
      <c r="D724" t="s">
        <v>34</v>
      </c>
      <c r="E724" t="s">
        <v>18</v>
      </c>
      <c r="F724">
        <v>5297</v>
      </c>
      <c r="G724" t="s">
        <v>19</v>
      </c>
      <c r="H724">
        <v>5297</v>
      </c>
      <c r="I724" t="s">
        <v>34</v>
      </c>
      <c r="J724">
        <v>1</v>
      </c>
      <c r="K724">
        <v>5297</v>
      </c>
      <c r="L724">
        <v>0</v>
      </c>
      <c r="M724">
        <v>0</v>
      </c>
      <c r="N724" t="s">
        <v>20</v>
      </c>
      <c r="O724">
        <v>0</v>
      </c>
    </row>
    <row r="725" spans="1:15" x14ac:dyDescent="0.3">
      <c r="A725" t="s">
        <v>1485</v>
      </c>
      <c r="B725" s="1">
        <v>46287</v>
      </c>
      <c r="C725" t="s">
        <v>1486</v>
      </c>
      <c r="D725" t="s">
        <v>26</v>
      </c>
      <c r="E725" t="s">
        <v>18</v>
      </c>
      <c r="F725">
        <v>10498</v>
      </c>
      <c r="G725" t="s">
        <v>19</v>
      </c>
      <c r="H725">
        <v>10498</v>
      </c>
      <c r="I725" t="s">
        <v>26</v>
      </c>
      <c r="J725">
        <v>1</v>
      </c>
      <c r="K725">
        <v>10498</v>
      </c>
      <c r="L725">
        <v>0</v>
      </c>
      <c r="M725">
        <v>0</v>
      </c>
      <c r="N725" t="s">
        <v>20</v>
      </c>
      <c r="O725">
        <v>0</v>
      </c>
    </row>
    <row r="726" spans="1:15" x14ac:dyDescent="0.3">
      <c r="A726" t="s">
        <v>1487</v>
      </c>
      <c r="B726" s="1">
        <v>46286</v>
      </c>
      <c r="C726" t="s">
        <v>1488</v>
      </c>
      <c r="D726" t="s">
        <v>51</v>
      </c>
      <c r="E726" t="s">
        <v>43</v>
      </c>
      <c r="F726">
        <v>2999</v>
      </c>
      <c r="G726" t="s">
        <v>19</v>
      </c>
      <c r="H726">
        <v>2999</v>
      </c>
      <c r="I726" t="s">
        <v>51</v>
      </c>
      <c r="J726">
        <v>1</v>
      </c>
      <c r="K726">
        <v>2999</v>
      </c>
      <c r="L726">
        <v>0</v>
      </c>
      <c r="M726">
        <v>0</v>
      </c>
      <c r="N726" t="s">
        <v>20</v>
      </c>
      <c r="O726">
        <v>0</v>
      </c>
    </row>
    <row r="727" spans="1:15" x14ac:dyDescent="0.3">
      <c r="A727" t="s">
        <v>1489</v>
      </c>
      <c r="B727" s="1">
        <v>46282</v>
      </c>
      <c r="C727" t="s">
        <v>1490</v>
      </c>
      <c r="D727" t="s">
        <v>26</v>
      </c>
      <c r="E727" t="s">
        <v>18</v>
      </c>
      <c r="F727">
        <v>3798</v>
      </c>
      <c r="G727" t="s">
        <v>19</v>
      </c>
      <c r="H727">
        <v>3798</v>
      </c>
      <c r="I727" t="s">
        <v>26</v>
      </c>
      <c r="J727">
        <v>1</v>
      </c>
      <c r="K727">
        <v>3798</v>
      </c>
      <c r="L727">
        <v>0</v>
      </c>
      <c r="M727">
        <v>0</v>
      </c>
      <c r="N727" t="s">
        <v>20</v>
      </c>
      <c r="O727">
        <v>0</v>
      </c>
    </row>
    <row r="728" spans="1:15" x14ac:dyDescent="0.3">
      <c r="A728" t="s">
        <v>1491</v>
      </c>
      <c r="B728" s="1">
        <v>46287</v>
      </c>
      <c r="C728" t="s">
        <v>1492</v>
      </c>
      <c r="D728" t="s">
        <v>51</v>
      </c>
      <c r="E728" t="s">
        <v>18</v>
      </c>
      <c r="F728">
        <v>9347</v>
      </c>
      <c r="G728" t="s">
        <v>19</v>
      </c>
      <c r="H728">
        <v>9347</v>
      </c>
      <c r="I728" t="s">
        <v>51</v>
      </c>
      <c r="J728">
        <v>1</v>
      </c>
      <c r="K728">
        <v>9347</v>
      </c>
      <c r="L728">
        <v>0</v>
      </c>
      <c r="M728">
        <v>0</v>
      </c>
      <c r="N728" t="s">
        <v>20</v>
      </c>
      <c r="O728">
        <v>0</v>
      </c>
    </row>
    <row r="729" spans="1:15" x14ac:dyDescent="0.3">
      <c r="A729" t="s">
        <v>1493</v>
      </c>
      <c r="B729" s="1">
        <v>46272</v>
      </c>
      <c r="C729" t="s">
        <v>1494</v>
      </c>
      <c r="D729" t="s">
        <v>34</v>
      </c>
      <c r="E729" t="s">
        <v>27</v>
      </c>
      <c r="F729">
        <v>1298</v>
      </c>
      <c r="G729" t="s">
        <v>80</v>
      </c>
      <c r="H729">
        <v>1298</v>
      </c>
      <c r="I729" t="s">
        <v>34</v>
      </c>
      <c r="J729">
        <v>0</v>
      </c>
      <c r="K729">
        <v>0</v>
      </c>
      <c r="L729">
        <v>0</v>
      </c>
      <c r="M729">
        <v>0</v>
      </c>
      <c r="N729" t="s">
        <v>20</v>
      </c>
      <c r="O729">
        <v>0</v>
      </c>
    </row>
    <row r="730" spans="1:15" x14ac:dyDescent="0.3">
      <c r="A730" t="s">
        <v>1495</v>
      </c>
      <c r="B730" s="1">
        <v>46289</v>
      </c>
      <c r="C730" t="s">
        <v>1496</v>
      </c>
      <c r="D730" t="s">
        <v>23</v>
      </c>
      <c r="E730" t="s">
        <v>43</v>
      </c>
      <c r="F730">
        <v>599</v>
      </c>
      <c r="G730" t="s">
        <v>19</v>
      </c>
      <c r="H730">
        <v>599</v>
      </c>
      <c r="I730" t="s">
        <v>23</v>
      </c>
      <c r="J730">
        <v>1</v>
      </c>
      <c r="K730">
        <v>599</v>
      </c>
      <c r="L730">
        <v>0</v>
      </c>
      <c r="M730">
        <v>0</v>
      </c>
      <c r="N730" t="s">
        <v>20</v>
      </c>
      <c r="O730">
        <v>0</v>
      </c>
    </row>
    <row r="731" spans="1:15" x14ac:dyDescent="0.3">
      <c r="A731" t="s">
        <v>1497</v>
      </c>
      <c r="B731" s="1">
        <v>46272</v>
      </c>
      <c r="C731" t="s">
        <v>1498</v>
      </c>
      <c r="D731" t="s">
        <v>17</v>
      </c>
      <c r="E731" t="s">
        <v>18</v>
      </c>
      <c r="F731">
        <v>7999</v>
      </c>
      <c r="G731" t="s">
        <v>19</v>
      </c>
      <c r="H731">
        <v>7999</v>
      </c>
      <c r="I731" t="s">
        <v>17</v>
      </c>
      <c r="J731">
        <v>1</v>
      </c>
      <c r="K731">
        <v>7999</v>
      </c>
      <c r="L731">
        <v>0</v>
      </c>
      <c r="M731">
        <v>0</v>
      </c>
      <c r="N731" t="s">
        <v>20</v>
      </c>
      <c r="O731">
        <v>0</v>
      </c>
    </row>
    <row r="732" spans="1:15" x14ac:dyDescent="0.3">
      <c r="A732" t="s">
        <v>1499</v>
      </c>
      <c r="B732" s="1">
        <v>46295</v>
      </c>
      <c r="C732" t="s">
        <v>1500</v>
      </c>
      <c r="D732" t="s">
        <v>48</v>
      </c>
      <c r="E732" t="s">
        <v>18</v>
      </c>
      <c r="F732">
        <v>2999</v>
      </c>
      <c r="G732" t="s">
        <v>80</v>
      </c>
      <c r="H732">
        <v>2999</v>
      </c>
      <c r="I732" t="s">
        <v>48</v>
      </c>
      <c r="J732">
        <v>0</v>
      </c>
      <c r="K732">
        <v>0</v>
      </c>
      <c r="L732">
        <v>0</v>
      </c>
      <c r="M732">
        <v>0</v>
      </c>
      <c r="N732" t="s">
        <v>20</v>
      </c>
      <c r="O732">
        <v>0</v>
      </c>
    </row>
    <row r="733" spans="1:15" x14ac:dyDescent="0.3">
      <c r="A733" t="s">
        <v>1501</v>
      </c>
      <c r="B733" s="1">
        <v>46267</v>
      </c>
      <c r="C733" t="s">
        <v>1502</v>
      </c>
      <c r="D733" t="s">
        <v>42</v>
      </c>
      <c r="E733" t="s">
        <v>54</v>
      </c>
      <c r="F733">
        <v>3498</v>
      </c>
      <c r="G733" t="s">
        <v>19</v>
      </c>
      <c r="H733">
        <v>3498</v>
      </c>
      <c r="I733" t="s">
        <v>42</v>
      </c>
      <c r="J733">
        <v>1</v>
      </c>
      <c r="K733">
        <v>3498</v>
      </c>
      <c r="L733">
        <v>0</v>
      </c>
      <c r="M733">
        <v>0</v>
      </c>
      <c r="N733" t="s">
        <v>20</v>
      </c>
      <c r="O733">
        <v>0</v>
      </c>
    </row>
    <row r="734" spans="1:15" x14ac:dyDescent="0.3">
      <c r="A734" t="s">
        <v>1503</v>
      </c>
      <c r="B734" s="1">
        <v>46281</v>
      </c>
      <c r="C734" t="s">
        <v>1504</v>
      </c>
      <c r="D734" t="s">
        <v>37</v>
      </c>
      <c r="E734" t="s">
        <v>18</v>
      </c>
      <c r="F734">
        <v>4999</v>
      </c>
      <c r="G734" t="s">
        <v>115</v>
      </c>
      <c r="H734">
        <v>4999</v>
      </c>
      <c r="I734" t="s">
        <v>37</v>
      </c>
      <c r="J734">
        <v>0</v>
      </c>
      <c r="K734">
        <v>0</v>
      </c>
      <c r="L734">
        <v>0</v>
      </c>
      <c r="M734">
        <v>0</v>
      </c>
      <c r="N734" t="s">
        <v>20</v>
      </c>
      <c r="O734">
        <v>0</v>
      </c>
    </row>
    <row r="735" spans="1:15" x14ac:dyDescent="0.3">
      <c r="A735" t="s">
        <v>1505</v>
      </c>
      <c r="B735" s="1">
        <v>46270</v>
      </c>
      <c r="C735" t="s">
        <v>1506</v>
      </c>
      <c r="D735" t="s">
        <v>75</v>
      </c>
      <c r="E735" t="s">
        <v>18</v>
      </c>
      <c r="F735">
        <v>1799</v>
      </c>
      <c r="G735" t="s">
        <v>19</v>
      </c>
      <c r="H735">
        <v>1799</v>
      </c>
      <c r="I735" t="s">
        <v>75</v>
      </c>
      <c r="J735">
        <v>1</v>
      </c>
      <c r="K735">
        <v>1799</v>
      </c>
      <c r="L735">
        <v>0</v>
      </c>
      <c r="M735">
        <v>0</v>
      </c>
      <c r="N735" t="s">
        <v>20</v>
      </c>
      <c r="O735">
        <v>0</v>
      </c>
    </row>
    <row r="736" spans="1:15" x14ac:dyDescent="0.3">
      <c r="A736" t="s">
        <v>1507</v>
      </c>
      <c r="B736" s="1">
        <v>46282</v>
      </c>
      <c r="C736" t="s">
        <v>1508</v>
      </c>
      <c r="D736" t="s">
        <v>17</v>
      </c>
      <c r="E736" t="s">
        <v>27</v>
      </c>
      <c r="F736">
        <v>1299</v>
      </c>
      <c r="G736" t="s">
        <v>19</v>
      </c>
      <c r="H736">
        <v>1299</v>
      </c>
      <c r="I736" t="s">
        <v>17</v>
      </c>
      <c r="J736">
        <v>1</v>
      </c>
      <c r="K736">
        <v>1299</v>
      </c>
      <c r="L736">
        <v>0</v>
      </c>
      <c r="M736">
        <v>0</v>
      </c>
      <c r="N736" t="s">
        <v>20</v>
      </c>
      <c r="O736">
        <v>0</v>
      </c>
    </row>
    <row r="737" spans="1:15" x14ac:dyDescent="0.3">
      <c r="A737" t="s">
        <v>1509</v>
      </c>
      <c r="B737" s="1">
        <v>46288</v>
      </c>
      <c r="C737" t="s">
        <v>1510</v>
      </c>
      <c r="D737" t="s">
        <v>26</v>
      </c>
      <c r="E737" t="s">
        <v>18</v>
      </c>
      <c r="F737">
        <v>2498</v>
      </c>
      <c r="G737" t="s">
        <v>19</v>
      </c>
      <c r="H737">
        <v>2498</v>
      </c>
      <c r="I737" t="s">
        <v>26</v>
      </c>
      <c r="J737">
        <v>1</v>
      </c>
      <c r="K737">
        <v>2498</v>
      </c>
      <c r="L737">
        <v>0</v>
      </c>
      <c r="M737">
        <v>0</v>
      </c>
      <c r="N737" t="s">
        <v>20</v>
      </c>
      <c r="O737">
        <v>0</v>
      </c>
    </row>
    <row r="738" spans="1:15" x14ac:dyDescent="0.3">
      <c r="A738" t="s">
        <v>1511</v>
      </c>
      <c r="B738" s="1">
        <v>46284</v>
      </c>
      <c r="C738" t="s">
        <v>1037</v>
      </c>
      <c r="D738" t="s">
        <v>48</v>
      </c>
      <c r="E738" t="s">
        <v>43</v>
      </c>
      <c r="F738">
        <v>999</v>
      </c>
      <c r="G738" t="s">
        <v>19</v>
      </c>
      <c r="H738">
        <v>999</v>
      </c>
      <c r="I738" t="s">
        <v>48</v>
      </c>
      <c r="J738">
        <v>1</v>
      </c>
      <c r="K738">
        <v>999</v>
      </c>
      <c r="L738">
        <v>0</v>
      </c>
      <c r="M738">
        <v>0</v>
      </c>
      <c r="N738" t="s">
        <v>20</v>
      </c>
      <c r="O738">
        <v>0</v>
      </c>
    </row>
    <row r="739" spans="1:15" x14ac:dyDescent="0.3">
      <c r="A739" t="s">
        <v>1512</v>
      </c>
      <c r="B739" s="1">
        <v>46274</v>
      </c>
      <c r="C739" t="s">
        <v>1513</v>
      </c>
      <c r="D739" t="s">
        <v>61</v>
      </c>
      <c r="E739" t="s">
        <v>27</v>
      </c>
      <c r="F739">
        <v>799</v>
      </c>
      <c r="G739" t="s">
        <v>19</v>
      </c>
      <c r="H739">
        <v>799</v>
      </c>
      <c r="I739" t="s">
        <v>61</v>
      </c>
      <c r="J739">
        <v>1</v>
      </c>
      <c r="K739">
        <v>799</v>
      </c>
      <c r="L739">
        <v>0</v>
      </c>
      <c r="M739">
        <v>0</v>
      </c>
      <c r="N739" t="s">
        <v>20</v>
      </c>
      <c r="O739">
        <v>0</v>
      </c>
    </row>
    <row r="740" spans="1:15" x14ac:dyDescent="0.3">
      <c r="A740" t="s">
        <v>1514</v>
      </c>
      <c r="B740" s="1">
        <v>46281</v>
      </c>
      <c r="C740" t="s">
        <v>1515</v>
      </c>
      <c r="D740" t="s">
        <v>42</v>
      </c>
      <c r="E740" t="s">
        <v>18</v>
      </c>
      <c r="F740">
        <v>1898</v>
      </c>
      <c r="G740" t="s">
        <v>19</v>
      </c>
      <c r="H740">
        <v>1898</v>
      </c>
      <c r="I740" t="s">
        <v>42</v>
      </c>
      <c r="J740">
        <v>1</v>
      </c>
      <c r="K740">
        <v>1898</v>
      </c>
      <c r="L740">
        <v>0</v>
      </c>
      <c r="M740">
        <v>0</v>
      </c>
      <c r="N740" t="s">
        <v>20</v>
      </c>
      <c r="O740">
        <v>0</v>
      </c>
    </row>
    <row r="741" spans="1:15" x14ac:dyDescent="0.3">
      <c r="A741" t="s">
        <v>1516</v>
      </c>
      <c r="B741" s="1">
        <v>46280</v>
      </c>
      <c r="C741" t="s">
        <v>1517</v>
      </c>
      <c r="D741" t="s">
        <v>17</v>
      </c>
      <c r="E741" t="s">
        <v>27</v>
      </c>
      <c r="F741">
        <v>2499</v>
      </c>
      <c r="G741" t="s">
        <v>19</v>
      </c>
      <c r="H741">
        <v>2499</v>
      </c>
      <c r="I741" t="s">
        <v>17</v>
      </c>
      <c r="J741">
        <v>1</v>
      </c>
      <c r="K741">
        <v>2499</v>
      </c>
      <c r="L741">
        <v>0</v>
      </c>
      <c r="M741">
        <v>0</v>
      </c>
      <c r="N741" t="s">
        <v>20</v>
      </c>
      <c r="O741">
        <v>0</v>
      </c>
    </row>
    <row r="742" spans="1:15" x14ac:dyDescent="0.3">
      <c r="A742" t="s">
        <v>1518</v>
      </c>
      <c r="B742" s="1">
        <v>46289</v>
      </c>
      <c r="C742" t="s">
        <v>1519</v>
      </c>
      <c r="D742" t="s">
        <v>23</v>
      </c>
      <c r="E742" t="s">
        <v>18</v>
      </c>
      <c r="F742">
        <v>4999</v>
      </c>
      <c r="G742" t="s">
        <v>19</v>
      </c>
      <c r="H742">
        <v>4999</v>
      </c>
      <c r="I742" t="s">
        <v>23</v>
      </c>
      <c r="J742">
        <v>1</v>
      </c>
      <c r="K742">
        <v>4999</v>
      </c>
      <c r="L742">
        <v>0</v>
      </c>
      <c r="M742">
        <v>0</v>
      </c>
      <c r="N742" t="s">
        <v>20</v>
      </c>
      <c r="O742">
        <v>0</v>
      </c>
    </row>
    <row r="743" spans="1:15" x14ac:dyDescent="0.3">
      <c r="A743" t="s">
        <v>1520</v>
      </c>
      <c r="B743" s="1">
        <v>46270</v>
      </c>
      <c r="C743" t="s">
        <v>1521</v>
      </c>
      <c r="D743" t="s">
        <v>48</v>
      </c>
      <c r="E743" t="s">
        <v>18</v>
      </c>
      <c r="F743">
        <v>6997</v>
      </c>
      <c r="G743" t="s">
        <v>19</v>
      </c>
      <c r="H743">
        <v>6997</v>
      </c>
      <c r="I743" t="s">
        <v>48</v>
      </c>
      <c r="J743">
        <v>1</v>
      </c>
      <c r="K743">
        <v>6997</v>
      </c>
      <c r="L743">
        <v>0</v>
      </c>
      <c r="M743">
        <v>0</v>
      </c>
      <c r="N743" t="s">
        <v>20</v>
      </c>
      <c r="O743">
        <v>0</v>
      </c>
    </row>
    <row r="744" spans="1:15" x14ac:dyDescent="0.3">
      <c r="A744" t="s">
        <v>1522</v>
      </c>
      <c r="B744" s="1">
        <v>46283</v>
      </c>
      <c r="C744" t="s">
        <v>1523</v>
      </c>
      <c r="D744" t="s">
        <v>75</v>
      </c>
      <c r="E744" t="s">
        <v>27</v>
      </c>
      <c r="F744">
        <v>7497</v>
      </c>
      <c r="G744" t="s">
        <v>19</v>
      </c>
      <c r="H744">
        <v>7497</v>
      </c>
      <c r="I744" t="s">
        <v>75</v>
      </c>
      <c r="J744">
        <v>1</v>
      </c>
      <c r="K744">
        <v>7497</v>
      </c>
      <c r="L744">
        <v>0</v>
      </c>
      <c r="M744">
        <v>0</v>
      </c>
      <c r="N744" t="s">
        <v>20</v>
      </c>
      <c r="O744">
        <v>0</v>
      </c>
    </row>
    <row r="745" spans="1:15" x14ac:dyDescent="0.3">
      <c r="A745" t="s">
        <v>1524</v>
      </c>
      <c r="B745" s="1">
        <v>46278</v>
      </c>
      <c r="C745" t="s">
        <v>1525</v>
      </c>
      <c r="D745" t="s">
        <v>34</v>
      </c>
      <c r="E745" t="s">
        <v>18</v>
      </c>
      <c r="F745">
        <v>3499</v>
      </c>
      <c r="G745" t="s">
        <v>19</v>
      </c>
      <c r="H745">
        <v>3499</v>
      </c>
      <c r="I745" t="s">
        <v>34</v>
      </c>
      <c r="J745">
        <v>1</v>
      </c>
      <c r="K745">
        <v>3499</v>
      </c>
      <c r="L745">
        <v>0</v>
      </c>
      <c r="M745">
        <v>0</v>
      </c>
      <c r="N745" t="s">
        <v>20</v>
      </c>
      <c r="O745">
        <v>0</v>
      </c>
    </row>
    <row r="746" spans="1:15" x14ac:dyDescent="0.3">
      <c r="A746" t="s">
        <v>1526</v>
      </c>
      <c r="B746" s="1">
        <v>46292</v>
      </c>
      <c r="C746" t="s">
        <v>1527</v>
      </c>
      <c r="D746" t="s">
        <v>48</v>
      </c>
      <c r="E746" t="s">
        <v>18</v>
      </c>
      <c r="F746">
        <v>5347</v>
      </c>
      <c r="G746" t="s">
        <v>19</v>
      </c>
      <c r="H746">
        <v>5347</v>
      </c>
      <c r="I746" t="s">
        <v>48</v>
      </c>
      <c r="J746">
        <v>1</v>
      </c>
      <c r="K746">
        <v>5347</v>
      </c>
      <c r="L746">
        <v>0</v>
      </c>
      <c r="M746">
        <v>0</v>
      </c>
      <c r="N746" t="s">
        <v>20</v>
      </c>
      <c r="O746">
        <v>0</v>
      </c>
    </row>
    <row r="747" spans="1:15" x14ac:dyDescent="0.3">
      <c r="A747" t="s">
        <v>1528</v>
      </c>
      <c r="B747" s="1">
        <v>46295</v>
      </c>
      <c r="C747" t="s">
        <v>1529</v>
      </c>
      <c r="D747" t="s">
        <v>37</v>
      </c>
      <c r="E747" t="s">
        <v>18</v>
      </c>
      <c r="F747">
        <v>999</v>
      </c>
      <c r="G747" t="s">
        <v>19</v>
      </c>
      <c r="H747">
        <v>999</v>
      </c>
      <c r="I747" t="s">
        <v>37</v>
      </c>
      <c r="J747">
        <v>1</v>
      </c>
      <c r="K747">
        <v>999</v>
      </c>
      <c r="L747">
        <v>0</v>
      </c>
      <c r="M747">
        <v>0</v>
      </c>
      <c r="N747" t="s">
        <v>20</v>
      </c>
      <c r="O747">
        <v>0</v>
      </c>
    </row>
    <row r="748" spans="1:15" x14ac:dyDescent="0.3">
      <c r="A748" t="s">
        <v>1530</v>
      </c>
      <c r="B748" s="1">
        <v>46272</v>
      </c>
      <c r="C748" t="s">
        <v>1531</v>
      </c>
      <c r="D748" t="s">
        <v>51</v>
      </c>
      <c r="E748" t="s">
        <v>18</v>
      </c>
      <c r="F748">
        <v>5498</v>
      </c>
      <c r="G748" t="s">
        <v>19</v>
      </c>
      <c r="H748">
        <v>5498</v>
      </c>
      <c r="I748" t="s">
        <v>51</v>
      </c>
      <c r="J748">
        <v>1</v>
      </c>
      <c r="K748">
        <v>5498</v>
      </c>
      <c r="L748">
        <v>0</v>
      </c>
      <c r="M748">
        <v>0</v>
      </c>
      <c r="N748" t="s">
        <v>20</v>
      </c>
      <c r="O748">
        <v>0</v>
      </c>
    </row>
    <row r="749" spans="1:15" x14ac:dyDescent="0.3">
      <c r="A749" t="s">
        <v>1532</v>
      </c>
      <c r="B749" s="1">
        <v>46276</v>
      </c>
      <c r="C749" t="s">
        <v>1533</v>
      </c>
      <c r="D749" t="s">
        <v>37</v>
      </c>
      <c r="E749" t="s">
        <v>54</v>
      </c>
      <c r="F749">
        <v>8297</v>
      </c>
      <c r="G749" t="s">
        <v>19</v>
      </c>
      <c r="H749">
        <v>8297</v>
      </c>
      <c r="I749" t="s">
        <v>37</v>
      </c>
      <c r="J749">
        <v>1</v>
      </c>
      <c r="K749">
        <v>8297</v>
      </c>
      <c r="L749">
        <v>0</v>
      </c>
      <c r="M749">
        <v>0</v>
      </c>
      <c r="N749" t="s">
        <v>20</v>
      </c>
      <c r="O749">
        <v>0</v>
      </c>
    </row>
    <row r="750" spans="1:15" x14ac:dyDescent="0.3">
      <c r="A750" t="s">
        <v>1534</v>
      </c>
      <c r="B750" s="1">
        <v>46275</v>
      </c>
      <c r="C750" t="s">
        <v>1535</v>
      </c>
      <c r="D750" t="s">
        <v>26</v>
      </c>
      <c r="E750" t="s">
        <v>27</v>
      </c>
      <c r="F750">
        <v>3498</v>
      </c>
      <c r="G750" t="s">
        <v>19</v>
      </c>
      <c r="H750">
        <v>3498</v>
      </c>
      <c r="I750" t="s">
        <v>26</v>
      </c>
      <c r="J750">
        <v>1</v>
      </c>
      <c r="K750">
        <v>3498</v>
      </c>
      <c r="L750">
        <v>0</v>
      </c>
      <c r="M750">
        <v>0</v>
      </c>
      <c r="N750" t="s">
        <v>20</v>
      </c>
      <c r="O750">
        <v>0</v>
      </c>
    </row>
    <row r="751" spans="1:15" x14ac:dyDescent="0.3">
      <c r="A751" t="s">
        <v>1536</v>
      </c>
      <c r="B751" s="1">
        <v>46286</v>
      </c>
      <c r="C751" t="s">
        <v>1537</v>
      </c>
      <c r="D751" t="s">
        <v>51</v>
      </c>
      <c r="E751" t="s">
        <v>18</v>
      </c>
      <c r="F751" s="2">
        <v>3798</v>
      </c>
      <c r="G751" t="s">
        <v>19</v>
      </c>
      <c r="H751">
        <v>3798</v>
      </c>
      <c r="I751" t="s">
        <v>51</v>
      </c>
      <c r="J751">
        <v>1</v>
      </c>
      <c r="K751">
        <v>3798</v>
      </c>
      <c r="L751">
        <v>0</v>
      </c>
      <c r="M751">
        <v>0</v>
      </c>
      <c r="N751" t="s">
        <v>20</v>
      </c>
      <c r="O751">
        <v>0</v>
      </c>
    </row>
    <row r="752" spans="1:15" x14ac:dyDescent="0.3">
      <c r="A752" t="s">
        <v>1538</v>
      </c>
      <c r="B752" s="1">
        <v>46273</v>
      </c>
      <c r="C752" t="s">
        <v>1539</v>
      </c>
      <c r="D752" t="s">
        <v>26</v>
      </c>
      <c r="E752" t="s">
        <v>27</v>
      </c>
      <c r="F752">
        <v>999</v>
      </c>
      <c r="G752" t="s">
        <v>19</v>
      </c>
      <c r="H752">
        <v>999</v>
      </c>
      <c r="I752" t="s">
        <v>26</v>
      </c>
      <c r="J752">
        <v>1</v>
      </c>
      <c r="K752">
        <v>999</v>
      </c>
      <c r="L752">
        <v>0</v>
      </c>
      <c r="M752">
        <v>0</v>
      </c>
      <c r="N752" t="s">
        <v>20</v>
      </c>
      <c r="O752">
        <v>0</v>
      </c>
    </row>
    <row r="753" spans="1:15" x14ac:dyDescent="0.3">
      <c r="A753" t="s">
        <v>1540</v>
      </c>
      <c r="B753" s="1">
        <v>46274</v>
      </c>
      <c r="C753" t="s">
        <v>1541</v>
      </c>
      <c r="D753" t="s">
        <v>34</v>
      </c>
      <c r="E753" t="s">
        <v>27</v>
      </c>
      <c r="F753">
        <v>12998</v>
      </c>
      <c r="G753" t="s">
        <v>80</v>
      </c>
      <c r="H753">
        <v>12998</v>
      </c>
      <c r="I753" t="s">
        <v>34</v>
      </c>
      <c r="J753">
        <v>0</v>
      </c>
      <c r="K753">
        <v>0</v>
      </c>
      <c r="L753">
        <v>0</v>
      </c>
      <c r="M753">
        <v>0</v>
      </c>
      <c r="N753" t="s">
        <v>20</v>
      </c>
      <c r="O753">
        <v>0</v>
      </c>
    </row>
    <row r="754" spans="1:15" x14ac:dyDescent="0.3">
      <c r="A754" t="s">
        <v>1542</v>
      </c>
      <c r="B754" s="1">
        <v>46279</v>
      </c>
      <c r="C754" t="s">
        <v>1543</v>
      </c>
      <c r="D754" t="s">
        <v>42</v>
      </c>
      <c r="E754" t="s">
        <v>18</v>
      </c>
      <c r="F754">
        <v>499</v>
      </c>
      <c r="G754" t="s">
        <v>19</v>
      </c>
      <c r="H754">
        <v>499</v>
      </c>
      <c r="I754" t="s">
        <v>42</v>
      </c>
      <c r="J754">
        <v>1</v>
      </c>
      <c r="K754">
        <v>499</v>
      </c>
      <c r="L754">
        <v>0</v>
      </c>
      <c r="M754">
        <v>0</v>
      </c>
      <c r="N754" t="s">
        <v>20</v>
      </c>
      <c r="O754">
        <v>0</v>
      </c>
    </row>
    <row r="755" spans="1:15" x14ac:dyDescent="0.3">
      <c r="A755" t="s">
        <v>1544</v>
      </c>
      <c r="B755" s="1">
        <v>46289</v>
      </c>
      <c r="C755" t="s">
        <v>1545</v>
      </c>
      <c r="D755" t="s">
        <v>34</v>
      </c>
      <c r="E755" t="s">
        <v>18</v>
      </c>
      <c r="F755">
        <v>4447</v>
      </c>
      <c r="G755" t="s">
        <v>19</v>
      </c>
      <c r="H755">
        <v>4447</v>
      </c>
      <c r="I755" t="s">
        <v>34</v>
      </c>
      <c r="J755">
        <v>1</v>
      </c>
      <c r="K755">
        <v>4447</v>
      </c>
      <c r="L755">
        <v>0</v>
      </c>
      <c r="M755">
        <v>0</v>
      </c>
      <c r="N755" t="s">
        <v>20</v>
      </c>
      <c r="O755">
        <v>0</v>
      </c>
    </row>
    <row r="756" spans="1:15" x14ac:dyDescent="0.3">
      <c r="A756" t="s">
        <v>1546</v>
      </c>
      <c r="B756" s="1">
        <v>46283</v>
      </c>
      <c r="C756" t="s">
        <v>1547</v>
      </c>
      <c r="D756" t="s">
        <v>17</v>
      </c>
      <c r="E756" t="s">
        <v>18</v>
      </c>
      <c r="F756">
        <v>299</v>
      </c>
      <c r="G756" t="s">
        <v>19</v>
      </c>
      <c r="H756">
        <v>299</v>
      </c>
      <c r="I756" t="s">
        <v>17</v>
      </c>
      <c r="J756">
        <v>1</v>
      </c>
      <c r="K756">
        <v>299</v>
      </c>
      <c r="L756">
        <v>0</v>
      </c>
      <c r="M756">
        <v>0</v>
      </c>
      <c r="N756" t="s">
        <v>20</v>
      </c>
      <c r="O756">
        <v>0</v>
      </c>
    </row>
    <row r="757" spans="1:15" x14ac:dyDescent="0.3">
      <c r="A757" t="s">
        <v>1548</v>
      </c>
      <c r="B757" s="1">
        <v>46274</v>
      </c>
      <c r="C757" t="s">
        <v>1549</v>
      </c>
      <c r="D757" t="s">
        <v>23</v>
      </c>
      <c r="E757" t="s">
        <v>54</v>
      </c>
      <c r="F757">
        <v>848</v>
      </c>
      <c r="G757" t="s">
        <v>19</v>
      </c>
      <c r="H757">
        <v>848</v>
      </c>
      <c r="I757" t="s">
        <v>23</v>
      </c>
      <c r="J757">
        <v>1</v>
      </c>
      <c r="K757">
        <v>848</v>
      </c>
      <c r="L757">
        <v>0</v>
      </c>
      <c r="M757">
        <v>0</v>
      </c>
      <c r="N757" t="s">
        <v>20</v>
      </c>
      <c r="O757">
        <v>0</v>
      </c>
    </row>
    <row r="758" spans="1:15" x14ac:dyDescent="0.3">
      <c r="A758" t="s">
        <v>1550</v>
      </c>
      <c r="B758" s="1">
        <v>46273</v>
      </c>
      <c r="C758" t="s">
        <v>1551</v>
      </c>
      <c r="D758" t="s">
        <v>75</v>
      </c>
      <c r="E758" t="s">
        <v>18</v>
      </c>
      <c r="F758">
        <v>5297</v>
      </c>
      <c r="G758" t="s">
        <v>19</v>
      </c>
      <c r="H758">
        <v>5297</v>
      </c>
      <c r="I758" t="s">
        <v>75</v>
      </c>
      <c r="J758">
        <v>1</v>
      </c>
      <c r="K758">
        <v>5297</v>
      </c>
      <c r="L758">
        <v>0</v>
      </c>
      <c r="M758">
        <v>0</v>
      </c>
      <c r="N758" t="s">
        <v>20</v>
      </c>
      <c r="O758">
        <v>0</v>
      </c>
    </row>
    <row r="759" spans="1:15" x14ac:dyDescent="0.3">
      <c r="A759" t="s">
        <v>1552</v>
      </c>
      <c r="B759" s="1">
        <v>46267</v>
      </c>
      <c r="C759" t="s">
        <v>1553</v>
      </c>
      <c r="D759" t="s">
        <v>42</v>
      </c>
      <c r="E759" t="s">
        <v>18</v>
      </c>
      <c r="F759">
        <v>9997</v>
      </c>
      <c r="G759" t="s">
        <v>19</v>
      </c>
      <c r="H759">
        <v>9997</v>
      </c>
      <c r="I759" t="s">
        <v>42</v>
      </c>
      <c r="J759">
        <v>1</v>
      </c>
      <c r="K759">
        <v>9997</v>
      </c>
      <c r="L759">
        <v>0</v>
      </c>
      <c r="M759">
        <v>0</v>
      </c>
      <c r="N759" t="s">
        <v>20</v>
      </c>
      <c r="O759">
        <v>0</v>
      </c>
    </row>
    <row r="760" spans="1:15" x14ac:dyDescent="0.3">
      <c r="A760" t="s">
        <v>1554</v>
      </c>
      <c r="B760" s="1">
        <v>46283</v>
      </c>
      <c r="C760" t="s">
        <v>1555</v>
      </c>
      <c r="D760" t="s">
        <v>37</v>
      </c>
      <c r="E760" t="s">
        <v>27</v>
      </c>
      <c r="F760">
        <v>3998</v>
      </c>
      <c r="G760" t="s">
        <v>19</v>
      </c>
      <c r="H760">
        <v>3998</v>
      </c>
      <c r="I760" t="s">
        <v>37</v>
      </c>
      <c r="J760">
        <v>1</v>
      </c>
      <c r="K760">
        <v>3998</v>
      </c>
      <c r="L760">
        <v>0</v>
      </c>
      <c r="M760">
        <v>0</v>
      </c>
      <c r="N760" t="s">
        <v>20</v>
      </c>
      <c r="O760">
        <v>0</v>
      </c>
    </row>
    <row r="761" spans="1:15" x14ac:dyDescent="0.3">
      <c r="A761" t="s">
        <v>1556</v>
      </c>
      <c r="B761" s="1">
        <v>46279</v>
      </c>
      <c r="C761" t="s">
        <v>1557</v>
      </c>
      <c r="D761" t="s">
        <v>48</v>
      </c>
      <c r="E761" t="s">
        <v>54</v>
      </c>
      <c r="F761">
        <v>5998</v>
      </c>
      <c r="G761" t="s">
        <v>19</v>
      </c>
      <c r="H761">
        <v>5998</v>
      </c>
      <c r="I761" t="s">
        <v>48</v>
      </c>
      <c r="J761">
        <v>1</v>
      </c>
      <c r="K761">
        <v>5998</v>
      </c>
      <c r="L761">
        <v>0</v>
      </c>
      <c r="M761">
        <v>0</v>
      </c>
      <c r="N761" t="s">
        <v>20</v>
      </c>
      <c r="O761">
        <v>0</v>
      </c>
    </row>
    <row r="762" spans="1:15" x14ac:dyDescent="0.3">
      <c r="A762" t="s">
        <v>1558</v>
      </c>
      <c r="B762" s="1">
        <v>46273</v>
      </c>
      <c r="C762" t="s">
        <v>1559</v>
      </c>
      <c r="D762" t="s">
        <v>42</v>
      </c>
      <c r="E762" t="s">
        <v>18</v>
      </c>
      <c r="F762">
        <v>1499</v>
      </c>
      <c r="G762" t="s">
        <v>19</v>
      </c>
      <c r="H762">
        <v>1499</v>
      </c>
      <c r="I762" t="s">
        <v>42</v>
      </c>
      <c r="J762">
        <v>1</v>
      </c>
      <c r="K762">
        <v>1499</v>
      </c>
      <c r="L762">
        <v>0</v>
      </c>
      <c r="M762">
        <v>0</v>
      </c>
      <c r="N762" t="s">
        <v>20</v>
      </c>
      <c r="O762">
        <v>0</v>
      </c>
    </row>
    <row r="763" spans="1:15" x14ac:dyDescent="0.3">
      <c r="A763" t="s">
        <v>1560</v>
      </c>
      <c r="B763" s="1">
        <v>46266</v>
      </c>
      <c r="C763" t="s">
        <v>1561</v>
      </c>
      <c r="D763" t="s">
        <v>42</v>
      </c>
      <c r="E763" t="s">
        <v>43</v>
      </c>
      <c r="F763">
        <v>1799</v>
      </c>
      <c r="G763" t="s">
        <v>19</v>
      </c>
      <c r="H763">
        <v>1799</v>
      </c>
      <c r="I763" t="s">
        <v>42</v>
      </c>
      <c r="J763">
        <v>1</v>
      </c>
      <c r="K763">
        <v>1799</v>
      </c>
      <c r="L763">
        <v>0</v>
      </c>
      <c r="M763">
        <v>0</v>
      </c>
      <c r="N763" t="s">
        <v>20</v>
      </c>
      <c r="O763">
        <v>0</v>
      </c>
    </row>
    <row r="764" spans="1:15" x14ac:dyDescent="0.3">
      <c r="A764" t="s">
        <v>1562</v>
      </c>
      <c r="B764" s="1">
        <v>46281</v>
      </c>
      <c r="C764" t="s">
        <v>1563</v>
      </c>
      <c r="D764" t="s">
        <v>42</v>
      </c>
      <c r="E764" t="s">
        <v>54</v>
      </c>
      <c r="F764">
        <v>3798</v>
      </c>
      <c r="G764" t="s">
        <v>115</v>
      </c>
      <c r="H764">
        <v>3798</v>
      </c>
      <c r="I764" t="s">
        <v>42</v>
      </c>
      <c r="J764">
        <v>0</v>
      </c>
      <c r="K764">
        <v>0</v>
      </c>
      <c r="L764">
        <v>0</v>
      </c>
      <c r="M764">
        <v>0</v>
      </c>
      <c r="N764" t="s">
        <v>20</v>
      </c>
      <c r="O764">
        <v>0</v>
      </c>
    </row>
    <row r="765" spans="1:15" x14ac:dyDescent="0.3">
      <c r="A765" t="s">
        <v>1564</v>
      </c>
      <c r="B765" s="1">
        <v>46266</v>
      </c>
      <c r="C765" t="s">
        <v>1565</v>
      </c>
      <c r="E765" t="s">
        <v>27</v>
      </c>
      <c r="F765">
        <v>5798</v>
      </c>
      <c r="G765" t="s">
        <v>19</v>
      </c>
      <c r="H765">
        <v>5798</v>
      </c>
      <c r="I765" t="s">
        <v>194</v>
      </c>
      <c r="J765">
        <v>1</v>
      </c>
      <c r="K765">
        <v>5798</v>
      </c>
      <c r="L765">
        <v>0</v>
      </c>
      <c r="M765">
        <v>0</v>
      </c>
      <c r="N765" t="s">
        <v>20</v>
      </c>
      <c r="O765">
        <v>0</v>
      </c>
    </row>
    <row r="766" spans="1:15" x14ac:dyDescent="0.3">
      <c r="A766" t="s">
        <v>1566</v>
      </c>
      <c r="B766" s="1">
        <v>46272</v>
      </c>
      <c r="C766" t="s">
        <v>1567</v>
      </c>
      <c r="D766" t="s">
        <v>26</v>
      </c>
      <c r="E766" t="s">
        <v>18</v>
      </c>
      <c r="F766">
        <v>3098</v>
      </c>
      <c r="G766" t="s">
        <v>19</v>
      </c>
      <c r="H766">
        <v>3098</v>
      </c>
      <c r="I766" t="s">
        <v>26</v>
      </c>
      <c r="J766">
        <v>1</v>
      </c>
      <c r="K766">
        <v>3098</v>
      </c>
      <c r="L766">
        <v>0</v>
      </c>
      <c r="M766">
        <v>0</v>
      </c>
      <c r="N766" t="s">
        <v>20</v>
      </c>
      <c r="O766">
        <v>0</v>
      </c>
    </row>
    <row r="767" spans="1:15" x14ac:dyDescent="0.3">
      <c r="A767" t="s">
        <v>1568</v>
      </c>
      <c r="B767" s="1">
        <v>46292</v>
      </c>
      <c r="C767" t="s">
        <v>1569</v>
      </c>
      <c r="D767" t="s">
        <v>37</v>
      </c>
      <c r="E767" t="s">
        <v>27</v>
      </c>
      <c r="F767">
        <v>1398</v>
      </c>
      <c r="G767" t="s">
        <v>19</v>
      </c>
      <c r="H767">
        <v>1398</v>
      </c>
      <c r="I767" t="s">
        <v>37</v>
      </c>
      <c r="J767">
        <v>1</v>
      </c>
      <c r="K767">
        <v>1398</v>
      </c>
      <c r="L767">
        <v>0</v>
      </c>
      <c r="M767">
        <v>0</v>
      </c>
      <c r="N767" t="s">
        <v>20</v>
      </c>
      <c r="O767">
        <v>0</v>
      </c>
    </row>
    <row r="768" spans="1:15" x14ac:dyDescent="0.3">
      <c r="A768" t="s">
        <v>1570</v>
      </c>
      <c r="B768" s="1">
        <v>46291</v>
      </c>
      <c r="C768" t="s">
        <v>1571</v>
      </c>
      <c r="D768" t="s">
        <v>26</v>
      </c>
      <c r="E768" t="s">
        <v>18</v>
      </c>
      <c r="F768">
        <v>4597</v>
      </c>
      <c r="G768" t="s">
        <v>19</v>
      </c>
      <c r="H768">
        <v>4597</v>
      </c>
      <c r="I768" t="s">
        <v>26</v>
      </c>
      <c r="J768">
        <v>1</v>
      </c>
      <c r="K768">
        <v>4597</v>
      </c>
      <c r="L768">
        <v>0</v>
      </c>
      <c r="M768">
        <v>0</v>
      </c>
      <c r="N768" t="s">
        <v>20</v>
      </c>
      <c r="O768">
        <v>0</v>
      </c>
    </row>
    <row r="769" spans="1:15" x14ac:dyDescent="0.3">
      <c r="A769" t="s">
        <v>1572</v>
      </c>
      <c r="B769" s="1">
        <v>46272</v>
      </c>
      <c r="C769" t="s">
        <v>1573</v>
      </c>
      <c r="D769" t="s">
        <v>37</v>
      </c>
      <c r="E769" t="s">
        <v>18</v>
      </c>
      <c r="F769">
        <v>499</v>
      </c>
      <c r="G769" t="s">
        <v>19</v>
      </c>
      <c r="H769">
        <v>499</v>
      </c>
      <c r="I769" t="s">
        <v>37</v>
      </c>
      <c r="J769">
        <v>1</v>
      </c>
      <c r="K769">
        <v>499</v>
      </c>
      <c r="L769">
        <v>0</v>
      </c>
      <c r="M769">
        <v>0</v>
      </c>
      <c r="N769" t="s">
        <v>20</v>
      </c>
      <c r="O769">
        <v>0</v>
      </c>
    </row>
    <row r="770" spans="1:15" x14ac:dyDescent="0.3">
      <c r="A770" t="s">
        <v>1574</v>
      </c>
      <c r="B770" s="1">
        <v>46280</v>
      </c>
      <c r="C770" t="s">
        <v>1575</v>
      </c>
      <c r="D770" t="s">
        <v>61</v>
      </c>
      <c r="E770" t="s">
        <v>18</v>
      </c>
      <c r="F770">
        <v>3499</v>
      </c>
      <c r="G770" t="s">
        <v>19</v>
      </c>
      <c r="H770">
        <v>3499</v>
      </c>
      <c r="I770" t="s">
        <v>61</v>
      </c>
      <c r="J770">
        <v>1</v>
      </c>
      <c r="K770">
        <v>3499</v>
      </c>
      <c r="L770">
        <v>0</v>
      </c>
      <c r="M770">
        <v>0</v>
      </c>
      <c r="N770" t="s">
        <v>20</v>
      </c>
      <c r="O770">
        <v>0</v>
      </c>
    </row>
    <row r="771" spans="1:15" x14ac:dyDescent="0.3">
      <c r="A771" t="s">
        <v>1576</v>
      </c>
      <c r="B771" s="1">
        <v>46267</v>
      </c>
      <c r="C771" t="s">
        <v>1577</v>
      </c>
      <c r="D771" t="s">
        <v>34</v>
      </c>
      <c r="E771" t="s">
        <v>18</v>
      </c>
      <c r="F771">
        <v>798</v>
      </c>
      <c r="G771" t="s">
        <v>66</v>
      </c>
      <c r="H771">
        <v>798</v>
      </c>
      <c r="I771" t="s">
        <v>34</v>
      </c>
      <c r="J771">
        <v>1</v>
      </c>
      <c r="K771">
        <v>798</v>
      </c>
      <c r="L771">
        <v>1</v>
      </c>
      <c r="M771">
        <v>798</v>
      </c>
      <c r="N771" t="s">
        <v>20</v>
      </c>
      <c r="O771">
        <v>0</v>
      </c>
    </row>
    <row r="772" spans="1:15" x14ac:dyDescent="0.3">
      <c r="A772" t="s">
        <v>1578</v>
      </c>
      <c r="B772" s="1">
        <v>46289</v>
      </c>
      <c r="C772" t="s">
        <v>1579</v>
      </c>
      <c r="D772" t="s">
        <v>51</v>
      </c>
      <c r="E772" t="s">
        <v>18</v>
      </c>
      <c r="F772">
        <v>599</v>
      </c>
      <c r="G772" t="s">
        <v>19</v>
      </c>
      <c r="H772">
        <v>599</v>
      </c>
      <c r="I772" t="s">
        <v>51</v>
      </c>
      <c r="J772">
        <v>1</v>
      </c>
      <c r="K772">
        <v>599</v>
      </c>
      <c r="L772">
        <v>0</v>
      </c>
      <c r="M772">
        <v>0</v>
      </c>
      <c r="N772" t="s">
        <v>20</v>
      </c>
      <c r="O772">
        <v>0</v>
      </c>
    </row>
    <row r="773" spans="1:15" x14ac:dyDescent="0.3">
      <c r="A773" t="s">
        <v>1580</v>
      </c>
      <c r="B773" s="1">
        <v>46279</v>
      </c>
      <c r="C773" t="s">
        <v>1581</v>
      </c>
      <c r="D773" t="s">
        <v>75</v>
      </c>
      <c r="E773" t="s">
        <v>54</v>
      </c>
      <c r="F773">
        <v>4999</v>
      </c>
      <c r="G773" t="s">
        <v>19</v>
      </c>
      <c r="H773">
        <v>4999</v>
      </c>
      <c r="I773" t="s">
        <v>75</v>
      </c>
      <c r="J773">
        <v>1</v>
      </c>
      <c r="K773">
        <v>4999</v>
      </c>
      <c r="L773">
        <v>0</v>
      </c>
      <c r="M773">
        <v>0</v>
      </c>
      <c r="N773" t="s">
        <v>20</v>
      </c>
      <c r="O773">
        <v>0</v>
      </c>
    </row>
    <row r="774" spans="1:15" x14ac:dyDescent="0.3">
      <c r="A774" t="s">
        <v>1582</v>
      </c>
      <c r="B774" s="1">
        <v>46276</v>
      </c>
      <c r="C774" t="s">
        <v>1583</v>
      </c>
      <c r="D774" t="s">
        <v>26</v>
      </c>
      <c r="E774" t="s">
        <v>18</v>
      </c>
      <c r="F774">
        <v>7999</v>
      </c>
      <c r="G774" t="s">
        <v>19</v>
      </c>
      <c r="H774">
        <v>7999</v>
      </c>
      <c r="I774" t="s">
        <v>26</v>
      </c>
      <c r="J774">
        <v>1</v>
      </c>
      <c r="K774">
        <v>7999</v>
      </c>
      <c r="L774">
        <v>0</v>
      </c>
      <c r="M774">
        <v>0</v>
      </c>
      <c r="N774" t="s">
        <v>20</v>
      </c>
      <c r="O774">
        <v>0</v>
      </c>
    </row>
    <row r="775" spans="1:15" x14ac:dyDescent="0.3">
      <c r="A775" t="s">
        <v>1584</v>
      </c>
      <c r="B775" s="1">
        <v>46268</v>
      </c>
      <c r="C775" t="s">
        <v>1585</v>
      </c>
      <c r="D775" t="s">
        <v>75</v>
      </c>
      <c r="E775" t="s">
        <v>43</v>
      </c>
      <c r="F775">
        <v>1998</v>
      </c>
      <c r="G775" t="s">
        <v>19</v>
      </c>
      <c r="H775">
        <v>1998</v>
      </c>
      <c r="I775" t="s">
        <v>75</v>
      </c>
      <c r="J775">
        <v>1</v>
      </c>
      <c r="K775">
        <v>1998</v>
      </c>
      <c r="L775">
        <v>0</v>
      </c>
      <c r="M775">
        <v>0</v>
      </c>
      <c r="N775" t="s">
        <v>20</v>
      </c>
      <c r="O775">
        <v>0</v>
      </c>
    </row>
    <row r="776" spans="1:15" x14ac:dyDescent="0.3">
      <c r="A776" t="s">
        <v>1586</v>
      </c>
      <c r="B776" s="1">
        <v>46269</v>
      </c>
      <c r="C776" t="s">
        <v>1587</v>
      </c>
      <c r="D776" t="s">
        <v>23</v>
      </c>
      <c r="E776" t="s">
        <v>18</v>
      </c>
      <c r="F776">
        <v>6897</v>
      </c>
      <c r="G776" t="s">
        <v>66</v>
      </c>
      <c r="H776">
        <v>6897</v>
      </c>
      <c r="I776" t="s">
        <v>23</v>
      </c>
      <c r="J776">
        <v>1</v>
      </c>
      <c r="K776">
        <v>6897</v>
      </c>
      <c r="L776">
        <v>1</v>
      </c>
      <c r="M776">
        <v>6897</v>
      </c>
      <c r="N776" t="s">
        <v>20</v>
      </c>
      <c r="O776">
        <v>0</v>
      </c>
    </row>
    <row r="777" spans="1:15" x14ac:dyDescent="0.3">
      <c r="A777" t="s">
        <v>1588</v>
      </c>
      <c r="B777" s="1">
        <v>46280</v>
      </c>
      <c r="C777" t="s">
        <v>1589</v>
      </c>
      <c r="D777" t="s">
        <v>42</v>
      </c>
      <c r="E777" t="s">
        <v>18</v>
      </c>
      <c r="F777">
        <v>7147</v>
      </c>
      <c r="G777" t="s">
        <v>19</v>
      </c>
      <c r="H777">
        <v>7147</v>
      </c>
      <c r="I777" t="s">
        <v>42</v>
      </c>
      <c r="J777">
        <v>1</v>
      </c>
      <c r="K777">
        <v>7147</v>
      </c>
      <c r="L777">
        <v>0</v>
      </c>
      <c r="M777">
        <v>0</v>
      </c>
      <c r="N777" t="s">
        <v>20</v>
      </c>
      <c r="O777">
        <v>0</v>
      </c>
    </row>
    <row r="778" spans="1:15" x14ac:dyDescent="0.3">
      <c r="A778" t="s">
        <v>1590</v>
      </c>
      <c r="B778" s="1">
        <v>46295</v>
      </c>
      <c r="C778" t="s">
        <v>1591</v>
      </c>
      <c r="D778" t="s">
        <v>48</v>
      </c>
      <c r="E778" t="s">
        <v>18</v>
      </c>
      <c r="F778">
        <v>499</v>
      </c>
      <c r="G778" t="s">
        <v>19</v>
      </c>
      <c r="H778">
        <v>499</v>
      </c>
      <c r="I778" t="s">
        <v>48</v>
      </c>
      <c r="J778">
        <v>1</v>
      </c>
      <c r="K778">
        <v>499</v>
      </c>
      <c r="L778">
        <v>0</v>
      </c>
      <c r="M778">
        <v>0</v>
      </c>
      <c r="N778" t="s">
        <v>20</v>
      </c>
      <c r="O778">
        <v>0</v>
      </c>
    </row>
    <row r="779" spans="1:15" x14ac:dyDescent="0.3">
      <c r="A779" t="s">
        <v>1592</v>
      </c>
      <c r="B779" s="1">
        <v>46269</v>
      </c>
      <c r="C779" t="s">
        <v>1593</v>
      </c>
      <c r="D779" t="s">
        <v>23</v>
      </c>
      <c r="E779" t="s">
        <v>18</v>
      </c>
      <c r="F779">
        <v>1499</v>
      </c>
      <c r="G779" t="s">
        <v>19</v>
      </c>
      <c r="H779">
        <v>1499</v>
      </c>
      <c r="I779" t="s">
        <v>23</v>
      </c>
      <c r="J779">
        <v>1</v>
      </c>
      <c r="K779">
        <v>1499</v>
      </c>
      <c r="L779">
        <v>0</v>
      </c>
      <c r="M779">
        <v>0</v>
      </c>
      <c r="N779" t="s">
        <v>20</v>
      </c>
      <c r="O779">
        <v>0</v>
      </c>
    </row>
    <row r="780" spans="1:15" x14ac:dyDescent="0.3">
      <c r="A780" t="s">
        <v>1594</v>
      </c>
      <c r="B780" s="1">
        <v>46269</v>
      </c>
      <c r="C780" t="s">
        <v>1595</v>
      </c>
      <c r="D780" t="s">
        <v>37</v>
      </c>
      <c r="E780" t="s">
        <v>18</v>
      </c>
      <c r="F780">
        <v>2999</v>
      </c>
      <c r="G780" t="s">
        <v>19</v>
      </c>
      <c r="H780">
        <v>2999</v>
      </c>
      <c r="I780" t="s">
        <v>37</v>
      </c>
      <c r="J780">
        <v>1</v>
      </c>
      <c r="K780">
        <v>2999</v>
      </c>
      <c r="L780">
        <v>0</v>
      </c>
      <c r="M780">
        <v>0</v>
      </c>
      <c r="N780" t="s">
        <v>20</v>
      </c>
      <c r="O780">
        <v>0</v>
      </c>
    </row>
    <row r="781" spans="1:15" x14ac:dyDescent="0.3">
      <c r="A781" t="s">
        <v>1596</v>
      </c>
      <c r="B781" s="1">
        <v>46269</v>
      </c>
      <c r="C781" t="s">
        <v>1597</v>
      </c>
      <c r="D781" t="s">
        <v>37</v>
      </c>
      <c r="E781" t="s">
        <v>18</v>
      </c>
      <c r="F781" s="2">
        <v>5598</v>
      </c>
      <c r="G781" t="s">
        <v>19</v>
      </c>
      <c r="H781">
        <v>5598</v>
      </c>
      <c r="I781" t="s">
        <v>37</v>
      </c>
      <c r="J781">
        <v>1</v>
      </c>
      <c r="K781">
        <v>5598</v>
      </c>
      <c r="L781">
        <v>0</v>
      </c>
      <c r="M781">
        <v>0</v>
      </c>
      <c r="N781" t="s">
        <v>20</v>
      </c>
      <c r="O781">
        <v>0</v>
      </c>
    </row>
    <row r="782" spans="1:15" x14ac:dyDescent="0.3">
      <c r="A782" t="s">
        <v>1598</v>
      </c>
      <c r="B782" s="1">
        <v>46270</v>
      </c>
      <c r="C782" t="s">
        <v>1599</v>
      </c>
      <c r="D782" t="s">
        <v>37</v>
      </c>
      <c r="E782" t="s">
        <v>18</v>
      </c>
      <c r="F782" s="2">
        <v>4999</v>
      </c>
      <c r="G782" t="s">
        <v>19</v>
      </c>
      <c r="H782">
        <v>4999</v>
      </c>
      <c r="I782" t="s">
        <v>37</v>
      </c>
      <c r="J782">
        <v>1</v>
      </c>
      <c r="K782">
        <v>4999</v>
      </c>
      <c r="L782">
        <v>0</v>
      </c>
      <c r="M782">
        <v>0</v>
      </c>
      <c r="N782" t="s">
        <v>20</v>
      </c>
      <c r="O782">
        <v>0</v>
      </c>
    </row>
    <row r="783" spans="1:15" x14ac:dyDescent="0.3">
      <c r="A783" t="s">
        <v>1600</v>
      </c>
      <c r="B783" s="1">
        <v>46276</v>
      </c>
      <c r="C783" t="s">
        <v>1601</v>
      </c>
      <c r="D783" t="s">
        <v>61</v>
      </c>
      <c r="E783" t="s">
        <v>27</v>
      </c>
      <c r="F783">
        <v>1597</v>
      </c>
      <c r="G783" t="s">
        <v>19</v>
      </c>
      <c r="H783">
        <v>1597</v>
      </c>
      <c r="I783" t="s">
        <v>61</v>
      </c>
      <c r="J783">
        <v>1</v>
      </c>
      <c r="K783">
        <v>1597</v>
      </c>
      <c r="L783">
        <v>0</v>
      </c>
      <c r="M783">
        <v>0</v>
      </c>
      <c r="N783" t="s">
        <v>20</v>
      </c>
      <c r="O783">
        <v>0</v>
      </c>
    </row>
    <row r="784" spans="1:15" x14ac:dyDescent="0.3">
      <c r="A784" t="s">
        <v>1602</v>
      </c>
      <c r="B784" s="1">
        <v>46281</v>
      </c>
      <c r="C784" t="s">
        <v>1603</v>
      </c>
      <c r="D784" t="s">
        <v>34</v>
      </c>
      <c r="E784" t="s">
        <v>27</v>
      </c>
      <c r="F784">
        <v>999</v>
      </c>
      <c r="G784" t="s">
        <v>66</v>
      </c>
      <c r="H784">
        <v>999</v>
      </c>
      <c r="I784" t="s">
        <v>34</v>
      </c>
      <c r="J784">
        <v>1</v>
      </c>
      <c r="K784">
        <v>999</v>
      </c>
      <c r="L784">
        <v>1</v>
      </c>
      <c r="M784">
        <v>999</v>
      </c>
      <c r="N784" t="s">
        <v>20</v>
      </c>
      <c r="O784">
        <v>0</v>
      </c>
    </row>
    <row r="785" spans="1:15" x14ac:dyDescent="0.3">
      <c r="A785" t="s">
        <v>1604</v>
      </c>
      <c r="B785" s="1">
        <v>46289</v>
      </c>
      <c r="C785" t="s">
        <v>1605</v>
      </c>
      <c r="D785" t="s">
        <v>42</v>
      </c>
      <c r="E785" t="s">
        <v>18</v>
      </c>
      <c r="F785">
        <v>299</v>
      </c>
      <c r="G785" t="s">
        <v>19</v>
      </c>
      <c r="H785">
        <v>299</v>
      </c>
      <c r="I785" t="s">
        <v>42</v>
      </c>
      <c r="J785">
        <v>1</v>
      </c>
      <c r="K785">
        <v>299</v>
      </c>
      <c r="L785">
        <v>0</v>
      </c>
      <c r="M785">
        <v>0</v>
      </c>
      <c r="N785" t="s">
        <v>20</v>
      </c>
      <c r="O785">
        <v>0</v>
      </c>
    </row>
    <row r="786" spans="1:15" x14ac:dyDescent="0.3">
      <c r="A786" t="s">
        <v>1606</v>
      </c>
      <c r="B786" s="1">
        <v>46294</v>
      </c>
      <c r="C786" t="s">
        <v>1607</v>
      </c>
      <c r="D786" t="s">
        <v>34</v>
      </c>
      <c r="E786" t="s">
        <v>27</v>
      </c>
      <c r="F786">
        <v>1499</v>
      </c>
      <c r="G786" t="s">
        <v>19</v>
      </c>
      <c r="H786">
        <v>1499</v>
      </c>
      <c r="I786" t="s">
        <v>34</v>
      </c>
      <c r="J786">
        <v>1</v>
      </c>
      <c r="K786">
        <v>1499</v>
      </c>
      <c r="L786">
        <v>0</v>
      </c>
      <c r="M786">
        <v>0</v>
      </c>
      <c r="N786" t="s">
        <v>20</v>
      </c>
      <c r="O786">
        <v>0</v>
      </c>
    </row>
    <row r="787" spans="1:15" x14ac:dyDescent="0.3">
      <c r="A787" t="s">
        <v>1608</v>
      </c>
      <c r="B787" s="1">
        <v>46272</v>
      </c>
      <c r="C787" t="s">
        <v>1609</v>
      </c>
      <c r="D787" t="s">
        <v>37</v>
      </c>
      <c r="E787" t="s">
        <v>27</v>
      </c>
      <c r="F787">
        <v>2298</v>
      </c>
      <c r="G787" t="s">
        <v>19</v>
      </c>
      <c r="H787">
        <v>2298</v>
      </c>
      <c r="I787" t="s">
        <v>37</v>
      </c>
      <c r="J787">
        <v>1</v>
      </c>
      <c r="K787">
        <v>2298</v>
      </c>
      <c r="L787">
        <v>0</v>
      </c>
      <c r="M787">
        <v>0</v>
      </c>
      <c r="N787" t="s">
        <v>20</v>
      </c>
      <c r="O787">
        <v>0</v>
      </c>
    </row>
    <row r="788" spans="1:15" x14ac:dyDescent="0.3">
      <c r="A788" t="s">
        <v>1610</v>
      </c>
      <c r="B788" s="1">
        <v>46295</v>
      </c>
      <c r="C788" t="s">
        <v>1611</v>
      </c>
      <c r="D788" t="s">
        <v>48</v>
      </c>
      <c r="E788" t="s">
        <v>18</v>
      </c>
      <c r="F788">
        <v>848</v>
      </c>
      <c r="G788" t="s">
        <v>19</v>
      </c>
      <c r="H788">
        <v>848</v>
      </c>
      <c r="I788" t="s">
        <v>48</v>
      </c>
      <c r="J788">
        <v>1</v>
      </c>
      <c r="K788">
        <v>848</v>
      </c>
      <c r="L788">
        <v>0</v>
      </c>
      <c r="M788">
        <v>0</v>
      </c>
      <c r="N788" t="s">
        <v>20</v>
      </c>
      <c r="O788">
        <v>0</v>
      </c>
    </row>
    <row r="789" spans="1:15" x14ac:dyDescent="0.3">
      <c r="A789" t="s">
        <v>1612</v>
      </c>
      <c r="B789" s="1">
        <v>46277</v>
      </c>
      <c r="C789" t="s">
        <v>1613</v>
      </c>
      <c r="D789" t="s">
        <v>75</v>
      </c>
      <c r="E789" t="s">
        <v>18</v>
      </c>
      <c r="F789">
        <v>5298</v>
      </c>
      <c r="G789" t="s">
        <v>19</v>
      </c>
      <c r="H789">
        <v>5298</v>
      </c>
      <c r="I789" t="s">
        <v>75</v>
      </c>
      <c r="J789">
        <v>1</v>
      </c>
      <c r="K789">
        <v>5298</v>
      </c>
      <c r="L789">
        <v>0</v>
      </c>
      <c r="M789">
        <v>0</v>
      </c>
      <c r="N789" t="s">
        <v>20</v>
      </c>
      <c r="O789">
        <v>0</v>
      </c>
    </row>
    <row r="790" spans="1:15" x14ac:dyDescent="0.3">
      <c r="A790" t="s">
        <v>1614</v>
      </c>
      <c r="B790" s="1">
        <v>46285</v>
      </c>
      <c r="C790" t="s">
        <v>1615</v>
      </c>
      <c r="D790" t="s">
        <v>48</v>
      </c>
      <c r="E790" t="s">
        <v>18</v>
      </c>
      <c r="F790">
        <v>4999</v>
      </c>
      <c r="G790" t="s">
        <v>19</v>
      </c>
      <c r="H790">
        <v>4999</v>
      </c>
      <c r="I790" t="s">
        <v>48</v>
      </c>
      <c r="J790">
        <v>1</v>
      </c>
      <c r="K790">
        <v>4999</v>
      </c>
      <c r="L790">
        <v>0</v>
      </c>
      <c r="M790">
        <v>0</v>
      </c>
      <c r="N790" t="s">
        <v>20</v>
      </c>
      <c r="O790">
        <v>0</v>
      </c>
    </row>
    <row r="791" spans="1:15" x14ac:dyDescent="0.3">
      <c r="A791" t="s">
        <v>1616</v>
      </c>
      <c r="B791" s="1">
        <v>46292</v>
      </c>
      <c r="C791" t="s">
        <v>1617</v>
      </c>
      <c r="D791" t="s">
        <v>37</v>
      </c>
      <c r="E791" t="s">
        <v>27</v>
      </c>
      <c r="F791">
        <v>2398</v>
      </c>
      <c r="G791" t="s">
        <v>19</v>
      </c>
      <c r="H791">
        <v>2398</v>
      </c>
      <c r="I791" t="s">
        <v>37</v>
      </c>
      <c r="J791">
        <v>1</v>
      </c>
      <c r="K791">
        <v>2398</v>
      </c>
      <c r="L791">
        <v>0</v>
      </c>
      <c r="M791">
        <v>0</v>
      </c>
      <c r="N791" t="s">
        <v>20</v>
      </c>
      <c r="O791">
        <v>0</v>
      </c>
    </row>
    <row r="792" spans="1:15" x14ac:dyDescent="0.3">
      <c r="A792" t="s">
        <v>1618</v>
      </c>
      <c r="B792" s="1">
        <v>46275</v>
      </c>
      <c r="C792" t="s">
        <v>1619</v>
      </c>
      <c r="D792" t="s">
        <v>17</v>
      </c>
      <c r="E792" t="s">
        <v>18</v>
      </c>
      <c r="F792">
        <v>1299</v>
      </c>
      <c r="G792" t="s">
        <v>19</v>
      </c>
      <c r="H792">
        <v>1299</v>
      </c>
      <c r="I792" t="s">
        <v>17</v>
      </c>
      <c r="J792">
        <v>1</v>
      </c>
      <c r="K792">
        <v>1299</v>
      </c>
      <c r="L792">
        <v>0</v>
      </c>
      <c r="M792">
        <v>0</v>
      </c>
      <c r="N792" t="s">
        <v>20</v>
      </c>
      <c r="O792">
        <v>0</v>
      </c>
    </row>
    <row r="793" spans="1:15" x14ac:dyDescent="0.3">
      <c r="A793" t="s">
        <v>1620</v>
      </c>
      <c r="B793" s="1">
        <v>46267</v>
      </c>
      <c r="C793" t="s">
        <v>1621</v>
      </c>
      <c r="D793" t="s">
        <v>23</v>
      </c>
      <c r="E793" t="s">
        <v>18</v>
      </c>
      <c r="F793">
        <v>499</v>
      </c>
      <c r="G793" t="s">
        <v>19</v>
      </c>
      <c r="H793">
        <v>499</v>
      </c>
      <c r="I793" t="s">
        <v>23</v>
      </c>
      <c r="J793">
        <v>1</v>
      </c>
      <c r="K793">
        <v>499</v>
      </c>
      <c r="L793">
        <v>0</v>
      </c>
      <c r="M793">
        <v>0</v>
      </c>
      <c r="N793" t="s">
        <v>20</v>
      </c>
      <c r="O793">
        <v>0</v>
      </c>
    </row>
    <row r="794" spans="1:15" x14ac:dyDescent="0.3">
      <c r="A794" t="s">
        <v>1622</v>
      </c>
      <c r="B794" s="1">
        <v>46269</v>
      </c>
      <c r="C794" t="s">
        <v>1623</v>
      </c>
      <c r="D794" t="s">
        <v>48</v>
      </c>
      <c r="E794" t="s">
        <v>18</v>
      </c>
      <c r="F794">
        <v>2499</v>
      </c>
      <c r="G794" t="s">
        <v>19</v>
      </c>
      <c r="H794">
        <v>2499</v>
      </c>
      <c r="I794" t="s">
        <v>48</v>
      </c>
      <c r="J794">
        <v>1</v>
      </c>
      <c r="K794">
        <v>2499</v>
      </c>
      <c r="L794">
        <v>0</v>
      </c>
      <c r="M794">
        <v>0</v>
      </c>
      <c r="N794" t="s">
        <v>20</v>
      </c>
      <c r="O794">
        <v>0</v>
      </c>
    </row>
    <row r="795" spans="1:15" x14ac:dyDescent="0.3">
      <c r="A795" t="s">
        <v>1624</v>
      </c>
      <c r="B795" s="1">
        <v>46285</v>
      </c>
      <c r="C795" t="s">
        <v>1625</v>
      </c>
      <c r="D795" t="s">
        <v>75</v>
      </c>
      <c r="E795" t="s">
        <v>27</v>
      </c>
      <c r="F795">
        <v>3597</v>
      </c>
      <c r="G795" t="s">
        <v>19</v>
      </c>
      <c r="H795">
        <v>3597</v>
      </c>
      <c r="I795" t="s">
        <v>75</v>
      </c>
      <c r="J795">
        <v>1</v>
      </c>
      <c r="K795">
        <v>3597</v>
      </c>
      <c r="L795">
        <v>0</v>
      </c>
      <c r="M795">
        <v>0</v>
      </c>
      <c r="N795" t="s">
        <v>20</v>
      </c>
      <c r="O795">
        <v>0</v>
      </c>
    </row>
    <row r="796" spans="1:15" x14ac:dyDescent="0.3">
      <c r="A796" t="s">
        <v>1626</v>
      </c>
      <c r="B796" s="1">
        <v>46295</v>
      </c>
      <c r="C796" t="s">
        <v>1627</v>
      </c>
      <c r="D796" t="s">
        <v>34</v>
      </c>
      <c r="E796" t="s">
        <v>54</v>
      </c>
      <c r="F796">
        <v>2999</v>
      </c>
      <c r="G796" t="s">
        <v>19</v>
      </c>
      <c r="H796">
        <v>2999</v>
      </c>
      <c r="I796" t="s">
        <v>34</v>
      </c>
      <c r="J796">
        <v>1</v>
      </c>
      <c r="K796">
        <v>2999</v>
      </c>
      <c r="L796">
        <v>0</v>
      </c>
      <c r="M796">
        <v>0</v>
      </c>
      <c r="N796" t="s">
        <v>20</v>
      </c>
      <c r="O796">
        <v>0</v>
      </c>
    </row>
    <row r="797" spans="1:15" x14ac:dyDescent="0.3">
      <c r="A797" t="s">
        <v>1628</v>
      </c>
      <c r="B797" s="1">
        <v>46291</v>
      </c>
      <c r="C797" t="s">
        <v>1629</v>
      </c>
      <c r="D797" t="s">
        <v>75</v>
      </c>
      <c r="E797" t="s">
        <v>54</v>
      </c>
      <c r="F797">
        <v>3097</v>
      </c>
      <c r="G797" t="s">
        <v>19</v>
      </c>
      <c r="H797">
        <v>3097</v>
      </c>
      <c r="I797" t="s">
        <v>75</v>
      </c>
      <c r="J797">
        <v>1</v>
      </c>
      <c r="K797">
        <v>3097</v>
      </c>
      <c r="L797">
        <v>0</v>
      </c>
      <c r="M797">
        <v>0</v>
      </c>
      <c r="N797" t="s">
        <v>20</v>
      </c>
      <c r="O797">
        <v>0</v>
      </c>
    </row>
    <row r="798" spans="1:15" x14ac:dyDescent="0.3">
      <c r="A798" t="s">
        <v>1630</v>
      </c>
      <c r="B798" s="1">
        <v>46292</v>
      </c>
      <c r="C798" t="s">
        <v>1631</v>
      </c>
      <c r="D798" t="s">
        <v>17</v>
      </c>
      <c r="E798" t="s">
        <v>18</v>
      </c>
      <c r="F798">
        <v>2598</v>
      </c>
      <c r="G798" t="s">
        <v>19</v>
      </c>
      <c r="H798">
        <v>2598</v>
      </c>
      <c r="I798" t="s">
        <v>17</v>
      </c>
      <c r="J798">
        <v>1</v>
      </c>
      <c r="K798">
        <v>2598</v>
      </c>
      <c r="L798">
        <v>0</v>
      </c>
      <c r="M798">
        <v>0</v>
      </c>
      <c r="N798" t="s">
        <v>20</v>
      </c>
      <c r="O798">
        <v>0</v>
      </c>
    </row>
    <row r="799" spans="1:15" x14ac:dyDescent="0.3">
      <c r="A799" t="s">
        <v>1632</v>
      </c>
      <c r="B799" s="1">
        <v>46272</v>
      </c>
      <c r="C799" t="s">
        <v>1633</v>
      </c>
      <c r="D799" t="s">
        <v>23</v>
      </c>
      <c r="E799" t="s">
        <v>18</v>
      </c>
      <c r="F799">
        <v>698</v>
      </c>
      <c r="G799" t="s">
        <v>19</v>
      </c>
      <c r="H799">
        <v>698</v>
      </c>
      <c r="I799" t="s">
        <v>23</v>
      </c>
      <c r="J799">
        <v>1</v>
      </c>
      <c r="K799">
        <v>698</v>
      </c>
      <c r="L799">
        <v>0</v>
      </c>
      <c r="M799">
        <v>0</v>
      </c>
      <c r="N799" t="s">
        <v>20</v>
      </c>
      <c r="O799">
        <v>0</v>
      </c>
    </row>
    <row r="800" spans="1:15" x14ac:dyDescent="0.3">
      <c r="A800" t="s">
        <v>1634</v>
      </c>
      <c r="B800" s="1">
        <v>46282</v>
      </c>
      <c r="C800" t="s">
        <v>1635</v>
      </c>
      <c r="D800" t="s">
        <v>26</v>
      </c>
      <c r="E800" t="s">
        <v>27</v>
      </c>
      <c r="F800">
        <v>6097</v>
      </c>
      <c r="G800" t="s">
        <v>80</v>
      </c>
      <c r="H800">
        <v>6097</v>
      </c>
      <c r="I800" t="s">
        <v>26</v>
      </c>
      <c r="J800">
        <v>0</v>
      </c>
      <c r="K800">
        <v>0</v>
      </c>
      <c r="L800">
        <v>0</v>
      </c>
      <c r="M800">
        <v>0</v>
      </c>
      <c r="N800" t="s">
        <v>20</v>
      </c>
      <c r="O800">
        <v>0</v>
      </c>
    </row>
    <row r="801" spans="1:15" x14ac:dyDescent="0.3">
      <c r="A801" t="s">
        <v>1636</v>
      </c>
      <c r="B801" s="1">
        <v>46289</v>
      </c>
      <c r="C801" t="s">
        <v>1637</v>
      </c>
      <c r="D801" t="s">
        <v>26</v>
      </c>
      <c r="E801" t="s">
        <v>18</v>
      </c>
      <c r="F801">
        <v>4999</v>
      </c>
      <c r="G801" t="s">
        <v>19</v>
      </c>
      <c r="H801">
        <v>4999</v>
      </c>
      <c r="I801" t="s">
        <v>26</v>
      </c>
      <c r="J801">
        <v>1</v>
      </c>
      <c r="K801">
        <v>4999</v>
      </c>
      <c r="L801">
        <v>0</v>
      </c>
      <c r="M801">
        <v>0</v>
      </c>
      <c r="N801" t="s">
        <v>20</v>
      </c>
      <c r="O801">
        <v>0</v>
      </c>
    </row>
    <row r="802" spans="1:15" x14ac:dyDescent="0.3">
      <c r="A802" t="s">
        <v>1638</v>
      </c>
      <c r="B802" s="1">
        <v>46294</v>
      </c>
      <c r="C802" t="s">
        <v>1639</v>
      </c>
      <c r="D802" t="s">
        <v>51</v>
      </c>
      <c r="E802" t="s">
        <v>18</v>
      </c>
      <c r="F802">
        <v>499</v>
      </c>
      <c r="G802" t="s">
        <v>19</v>
      </c>
      <c r="H802">
        <v>499</v>
      </c>
      <c r="I802" t="s">
        <v>51</v>
      </c>
      <c r="J802">
        <v>1</v>
      </c>
      <c r="K802">
        <v>499</v>
      </c>
      <c r="L802">
        <v>0</v>
      </c>
      <c r="M802">
        <v>0</v>
      </c>
      <c r="N802" t="s">
        <v>20</v>
      </c>
      <c r="O802">
        <v>0</v>
      </c>
    </row>
    <row r="803" spans="1:15" x14ac:dyDescent="0.3">
      <c r="A803" t="s">
        <v>1640</v>
      </c>
      <c r="B803" s="1">
        <v>46287</v>
      </c>
      <c r="C803" t="s">
        <v>358</v>
      </c>
      <c r="D803" t="s">
        <v>51</v>
      </c>
      <c r="E803" t="s">
        <v>18</v>
      </c>
      <c r="F803">
        <v>1799</v>
      </c>
      <c r="G803" t="s">
        <v>66</v>
      </c>
      <c r="H803">
        <v>1799</v>
      </c>
      <c r="I803" t="s">
        <v>51</v>
      </c>
      <c r="J803">
        <v>1</v>
      </c>
      <c r="K803">
        <v>1799</v>
      </c>
      <c r="L803">
        <v>1</v>
      </c>
      <c r="M803">
        <v>1799</v>
      </c>
      <c r="N803" t="s">
        <v>20</v>
      </c>
      <c r="O803">
        <v>0</v>
      </c>
    </row>
    <row r="804" spans="1:15" x14ac:dyDescent="0.3">
      <c r="A804" t="s">
        <v>1641</v>
      </c>
      <c r="B804" s="1">
        <v>46283</v>
      </c>
      <c r="C804" t="s">
        <v>1642</v>
      </c>
      <c r="D804" t="s">
        <v>51</v>
      </c>
      <c r="E804" t="s">
        <v>27</v>
      </c>
      <c r="F804">
        <v>7999</v>
      </c>
      <c r="G804" t="s">
        <v>19</v>
      </c>
      <c r="H804">
        <v>7999</v>
      </c>
      <c r="I804" t="s">
        <v>51</v>
      </c>
      <c r="J804">
        <v>1</v>
      </c>
      <c r="K804">
        <v>7999</v>
      </c>
      <c r="L804">
        <v>0</v>
      </c>
      <c r="M804">
        <v>0</v>
      </c>
      <c r="N804" t="s">
        <v>20</v>
      </c>
      <c r="O804">
        <v>0</v>
      </c>
    </row>
    <row r="805" spans="1:15" x14ac:dyDescent="0.3">
      <c r="A805" t="s">
        <v>1643</v>
      </c>
      <c r="B805" s="1">
        <v>46285</v>
      </c>
      <c r="C805" t="s">
        <v>1644</v>
      </c>
      <c r="D805" t="s">
        <v>42</v>
      </c>
      <c r="E805" t="s">
        <v>18</v>
      </c>
      <c r="F805">
        <v>2499</v>
      </c>
      <c r="G805" t="s">
        <v>19</v>
      </c>
      <c r="H805">
        <v>2499</v>
      </c>
      <c r="I805" t="s">
        <v>42</v>
      </c>
      <c r="J805">
        <v>1</v>
      </c>
      <c r="K805">
        <v>2499</v>
      </c>
      <c r="L805">
        <v>0</v>
      </c>
      <c r="M805">
        <v>0</v>
      </c>
      <c r="N805" t="s">
        <v>20</v>
      </c>
      <c r="O805">
        <v>0</v>
      </c>
    </row>
    <row r="806" spans="1:15" x14ac:dyDescent="0.3">
      <c r="A806" t="s">
        <v>1645</v>
      </c>
      <c r="B806" s="1">
        <v>46277</v>
      </c>
      <c r="C806" t="s">
        <v>1646</v>
      </c>
      <c r="D806" t="s">
        <v>37</v>
      </c>
      <c r="E806" t="s">
        <v>18</v>
      </c>
      <c r="F806">
        <v>2798</v>
      </c>
      <c r="G806" t="s">
        <v>19</v>
      </c>
      <c r="H806">
        <v>2798</v>
      </c>
      <c r="I806" t="s">
        <v>37</v>
      </c>
      <c r="J806">
        <v>1</v>
      </c>
      <c r="K806">
        <v>2798</v>
      </c>
      <c r="L806">
        <v>0</v>
      </c>
      <c r="M806">
        <v>0</v>
      </c>
      <c r="N806" t="s">
        <v>20</v>
      </c>
      <c r="O806">
        <v>0</v>
      </c>
    </row>
    <row r="807" spans="1:15" x14ac:dyDescent="0.3">
      <c r="A807" t="s">
        <v>1647</v>
      </c>
      <c r="B807" s="1">
        <v>46266</v>
      </c>
      <c r="C807" t="s">
        <v>1648</v>
      </c>
      <c r="D807" t="s">
        <v>51</v>
      </c>
      <c r="E807" t="s">
        <v>54</v>
      </c>
      <c r="F807">
        <v>1298</v>
      </c>
      <c r="G807" t="s">
        <v>19</v>
      </c>
      <c r="H807">
        <v>1298</v>
      </c>
      <c r="I807" t="s">
        <v>51</v>
      </c>
      <c r="J807">
        <v>1</v>
      </c>
      <c r="K807">
        <v>1298</v>
      </c>
      <c r="L807">
        <v>0</v>
      </c>
      <c r="M807">
        <v>0</v>
      </c>
      <c r="N807" t="s">
        <v>20</v>
      </c>
      <c r="O807">
        <v>0</v>
      </c>
    </row>
    <row r="808" spans="1:15" x14ac:dyDescent="0.3">
      <c r="A808" t="s">
        <v>1649</v>
      </c>
      <c r="B808" s="1">
        <v>46266</v>
      </c>
      <c r="C808" t="s">
        <v>1650</v>
      </c>
      <c r="D808" t="s">
        <v>61</v>
      </c>
      <c r="E808" t="s">
        <v>27</v>
      </c>
      <c r="F808">
        <v>10597</v>
      </c>
      <c r="G808" t="s">
        <v>19</v>
      </c>
      <c r="H808">
        <v>10597</v>
      </c>
      <c r="I808" t="s">
        <v>61</v>
      </c>
      <c r="J808">
        <v>1</v>
      </c>
      <c r="K808">
        <v>10597</v>
      </c>
      <c r="L808">
        <v>0</v>
      </c>
      <c r="M808">
        <v>0</v>
      </c>
      <c r="N808" t="s">
        <v>20</v>
      </c>
      <c r="O808">
        <v>0</v>
      </c>
    </row>
    <row r="809" spans="1:15" x14ac:dyDescent="0.3">
      <c r="A809" t="s">
        <v>1651</v>
      </c>
      <c r="B809" s="1">
        <v>46269</v>
      </c>
      <c r="C809" t="s">
        <v>1652</v>
      </c>
      <c r="D809" t="s">
        <v>37</v>
      </c>
      <c r="E809" t="s">
        <v>18</v>
      </c>
      <c r="F809">
        <v>1499</v>
      </c>
      <c r="G809" t="s">
        <v>19</v>
      </c>
      <c r="H809">
        <v>1499</v>
      </c>
      <c r="I809" t="s">
        <v>37</v>
      </c>
      <c r="J809">
        <v>1</v>
      </c>
      <c r="K809">
        <v>1499</v>
      </c>
      <c r="L809">
        <v>0</v>
      </c>
      <c r="M809">
        <v>0</v>
      </c>
      <c r="N809" t="s">
        <v>20</v>
      </c>
      <c r="O809">
        <v>0</v>
      </c>
    </row>
    <row r="810" spans="1:15" x14ac:dyDescent="0.3">
      <c r="A810" t="s">
        <v>1653</v>
      </c>
      <c r="B810" s="1">
        <v>46273</v>
      </c>
      <c r="C810" t="s">
        <v>1654</v>
      </c>
      <c r="D810" t="s">
        <v>37</v>
      </c>
      <c r="E810" t="s">
        <v>18</v>
      </c>
      <c r="F810">
        <v>799</v>
      </c>
      <c r="G810" t="s">
        <v>19</v>
      </c>
      <c r="H810">
        <v>799</v>
      </c>
      <c r="I810" t="s">
        <v>37</v>
      </c>
      <c r="J810">
        <v>1</v>
      </c>
      <c r="K810">
        <v>799</v>
      </c>
      <c r="L810">
        <v>0</v>
      </c>
      <c r="M810">
        <v>0</v>
      </c>
      <c r="N810" t="s">
        <v>20</v>
      </c>
      <c r="O810">
        <v>0</v>
      </c>
    </row>
    <row r="811" spans="1:15" x14ac:dyDescent="0.3">
      <c r="A811" t="s">
        <v>1655</v>
      </c>
      <c r="B811" s="1">
        <v>46295</v>
      </c>
      <c r="C811" t="s">
        <v>1656</v>
      </c>
      <c r="D811" t="s">
        <v>61</v>
      </c>
      <c r="E811" t="s">
        <v>18</v>
      </c>
      <c r="F811">
        <v>3499</v>
      </c>
      <c r="G811" t="s">
        <v>19</v>
      </c>
      <c r="H811">
        <v>3499</v>
      </c>
      <c r="I811" t="s">
        <v>61</v>
      </c>
      <c r="J811">
        <v>1</v>
      </c>
      <c r="K811">
        <v>3499</v>
      </c>
      <c r="L811">
        <v>0</v>
      </c>
      <c r="M811">
        <v>0</v>
      </c>
      <c r="N811" t="s">
        <v>20</v>
      </c>
      <c r="O811">
        <v>0</v>
      </c>
    </row>
    <row r="812" spans="1:15" x14ac:dyDescent="0.3">
      <c r="A812" t="s">
        <v>1657</v>
      </c>
      <c r="B812" s="1">
        <v>46281</v>
      </c>
      <c r="C812" t="s">
        <v>1658</v>
      </c>
      <c r="D812" t="s">
        <v>75</v>
      </c>
      <c r="E812" t="s">
        <v>27</v>
      </c>
      <c r="F812">
        <v>13997</v>
      </c>
      <c r="G812" t="s">
        <v>115</v>
      </c>
      <c r="H812">
        <v>13997</v>
      </c>
      <c r="I812" t="s">
        <v>75</v>
      </c>
      <c r="J812">
        <v>0</v>
      </c>
      <c r="K812">
        <v>0</v>
      </c>
      <c r="L812">
        <v>0</v>
      </c>
      <c r="M812">
        <v>0</v>
      </c>
      <c r="N812" t="s">
        <v>20</v>
      </c>
      <c r="O812">
        <v>0</v>
      </c>
    </row>
    <row r="813" spans="1:15" x14ac:dyDescent="0.3">
      <c r="A813" t="s">
        <v>1659</v>
      </c>
      <c r="B813" s="1">
        <v>46289</v>
      </c>
      <c r="C813" t="s">
        <v>1660</v>
      </c>
      <c r="D813" t="s">
        <v>51</v>
      </c>
      <c r="E813" t="s">
        <v>54</v>
      </c>
      <c r="F813">
        <v>1648</v>
      </c>
      <c r="G813" t="s">
        <v>19</v>
      </c>
      <c r="H813">
        <v>1648</v>
      </c>
      <c r="I813" t="s">
        <v>51</v>
      </c>
      <c r="J813">
        <v>1</v>
      </c>
      <c r="K813">
        <v>1648</v>
      </c>
      <c r="L813">
        <v>0</v>
      </c>
      <c r="M813">
        <v>0</v>
      </c>
      <c r="N813" t="s">
        <v>20</v>
      </c>
      <c r="O813">
        <v>0</v>
      </c>
    </row>
    <row r="814" spans="1:15" x14ac:dyDescent="0.3">
      <c r="A814" t="s">
        <v>1661</v>
      </c>
      <c r="B814" s="1">
        <v>46294</v>
      </c>
      <c r="C814" t="s">
        <v>1662</v>
      </c>
      <c r="D814" t="s">
        <v>37</v>
      </c>
      <c r="E814" t="s">
        <v>27</v>
      </c>
      <c r="F814">
        <v>9298</v>
      </c>
      <c r="G814" t="s">
        <v>19</v>
      </c>
      <c r="H814">
        <v>9298</v>
      </c>
      <c r="I814" t="s">
        <v>37</v>
      </c>
      <c r="J814">
        <v>1</v>
      </c>
      <c r="K814">
        <v>9298</v>
      </c>
      <c r="L814">
        <v>0</v>
      </c>
      <c r="M814">
        <v>0</v>
      </c>
      <c r="N814" t="s">
        <v>20</v>
      </c>
      <c r="O814">
        <v>0</v>
      </c>
    </row>
    <row r="815" spans="1:15" x14ac:dyDescent="0.3">
      <c r="A815" t="s">
        <v>1663</v>
      </c>
      <c r="B815" s="1">
        <v>46295</v>
      </c>
      <c r="C815" t="s">
        <v>1664</v>
      </c>
      <c r="D815" t="s">
        <v>48</v>
      </c>
      <c r="E815" t="s">
        <v>18</v>
      </c>
      <c r="F815">
        <v>2999</v>
      </c>
      <c r="G815" t="s">
        <v>19</v>
      </c>
      <c r="H815">
        <v>2999</v>
      </c>
      <c r="I815" t="s">
        <v>48</v>
      </c>
      <c r="J815">
        <v>1</v>
      </c>
      <c r="K815">
        <v>2999</v>
      </c>
      <c r="L815">
        <v>0</v>
      </c>
      <c r="M815">
        <v>0</v>
      </c>
      <c r="N815" t="s">
        <v>20</v>
      </c>
      <c r="O815">
        <v>0</v>
      </c>
    </row>
    <row r="816" spans="1:15" x14ac:dyDescent="0.3">
      <c r="A816" t="s">
        <v>1665</v>
      </c>
      <c r="B816" s="1">
        <v>46267</v>
      </c>
      <c r="C816" t="s">
        <v>1666</v>
      </c>
      <c r="D816" t="s">
        <v>61</v>
      </c>
      <c r="E816" t="s">
        <v>18</v>
      </c>
      <c r="F816">
        <v>1799</v>
      </c>
      <c r="G816" t="s">
        <v>19</v>
      </c>
      <c r="H816">
        <v>1799</v>
      </c>
      <c r="I816" t="s">
        <v>61</v>
      </c>
      <c r="J816">
        <v>1</v>
      </c>
      <c r="K816">
        <v>1799</v>
      </c>
      <c r="L816">
        <v>0</v>
      </c>
      <c r="M816">
        <v>0</v>
      </c>
      <c r="N816" t="s">
        <v>20</v>
      </c>
      <c r="O816">
        <v>0</v>
      </c>
    </row>
    <row r="817" spans="1:15" x14ac:dyDescent="0.3">
      <c r="A817" t="s">
        <v>1667</v>
      </c>
      <c r="B817" s="1">
        <v>46267</v>
      </c>
      <c r="C817" t="s">
        <v>1668</v>
      </c>
      <c r="D817" t="s">
        <v>23</v>
      </c>
      <c r="E817" t="s">
        <v>27</v>
      </c>
      <c r="F817" s="2">
        <v>6297</v>
      </c>
      <c r="G817" t="s">
        <v>19</v>
      </c>
      <c r="H817">
        <v>6297</v>
      </c>
      <c r="I817" t="s">
        <v>23</v>
      </c>
      <c r="J817">
        <v>1</v>
      </c>
      <c r="K817">
        <v>6297</v>
      </c>
      <c r="L817">
        <v>0</v>
      </c>
      <c r="M817">
        <v>0</v>
      </c>
      <c r="N817" t="s">
        <v>20</v>
      </c>
      <c r="O817">
        <v>0</v>
      </c>
    </row>
    <row r="818" spans="1:15" x14ac:dyDescent="0.3">
      <c r="A818" t="s">
        <v>1669</v>
      </c>
      <c r="B818" s="1">
        <v>46279</v>
      </c>
      <c r="C818" t="s">
        <v>1670</v>
      </c>
      <c r="D818" t="s">
        <v>34</v>
      </c>
      <c r="E818" t="s">
        <v>18</v>
      </c>
      <c r="F818">
        <v>4999</v>
      </c>
      <c r="G818" t="s">
        <v>19</v>
      </c>
      <c r="H818">
        <v>4999</v>
      </c>
      <c r="I818" t="s">
        <v>34</v>
      </c>
      <c r="J818">
        <v>1</v>
      </c>
      <c r="K818">
        <v>4999</v>
      </c>
      <c r="L818">
        <v>0</v>
      </c>
      <c r="M818">
        <v>0</v>
      </c>
      <c r="N818" t="s">
        <v>20</v>
      </c>
      <c r="O818">
        <v>0</v>
      </c>
    </row>
    <row r="819" spans="1:15" x14ac:dyDescent="0.3">
      <c r="A819" t="s">
        <v>1671</v>
      </c>
      <c r="B819" s="1">
        <v>46284</v>
      </c>
      <c r="C819" t="s">
        <v>1672</v>
      </c>
      <c r="D819" t="s">
        <v>61</v>
      </c>
      <c r="E819" t="s">
        <v>18</v>
      </c>
      <c r="F819">
        <v>3397</v>
      </c>
      <c r="G819" t="s">
        <v>19</v>
      </c>
      <c r="H819">
        <v>3397</v>
      </c>
      <c r="I819" t="s">
        <v>61</v>
      </c>
      <c r="J819">
        <v>1</v>
      </c>
      <c r="K819">
        <v>3397</v>
      </c>
      <c r="L819">
        <v>0</v>
      </c>
      <c r="M819">
        <v>0</v>
      </c>
      <c r="N819" t="s">
        <v>20</v>
      </c>
      <c r="O819">
        <v>0</v>
      </c>
    </row>
    <row r="820" spans="1:15" x14ac:dyDescent="0.3">
      <c r="A820" t="s">
        <v>1673</v>
      </c>
      <c r="B820" s="1">
        <v>46290</v>
      </c>
      <c r="C820" t="s">
        <v>1674</v>
      </c>
      <c r="D820" t="s">
        <v>37</v>
      </c>
      <c r="E820" t="s">
        <v>18</v>
      </c>
      <c r="F820">
        <v>1499</v>
      </c>
      <c r="G820" t="s">
        <v>19</v>
      </c>
      <c r="H820">
        <v>1499</v>
      </c>
      <c r="I820" t="s">
        <v>37</v>
      </c>
      <c r="J820">
        <v>1</v>
      </c>
      <c r="K820">
        <v>1499</v>
      </c>
      <c r="L820">
        <v>0</v>
      </c>
      <c r="M820">
        <v>0</v>
      </c>
      <c r="N820" t="s">
        <v>20</v>
      </c>
      <c r="O820">
        <v>0</v>
      </c>
    </row>
    <row r="821" spans="1:15" x14ac:dyDescent="0.3">
      <c r="A821" t="s">
        <v>1675</v>
      </c>
      <c r="B821" s="1">
        <v>46272</v>
      </c>
      <c r="C821" t="s">
        <v>1676</v>
      </c>
      <c r="D821" t="s">
        <v>26</v>
      </c>
      <c r="E821" t="s">
        <v>18</v>
      </c>
      <c r="F821">
        <v>5998</v>
      </c>
      <c r="G821" t="s">
        <v>19</v>
      </c>
      <c r="H821">
        <v>5998</v>
      </c>
      <c r="I821" t="s">
        <v>26</v>
      </c>
      <c r="J821">
        <v>1</v>
      </c>
      <c r="K821">
        <v>5998</v>
      </c>
      <c r="L821">
        <v>0</v>
      </c>
      <c r="M821">
        <v>0</v>
      </c>
      <c r="N821" t="s">
        <v>20</v>
      </c>
      <c r="O821">
        <v>0</v>
      </c>
    </row>
    <row r="822" spans="1:15" x14ac:dyDescent="0.3">
      <c r="A822" t="s">
        <v>1677</v>
      </c>
      <c r="B822" s="1">
        <v>46276</v>
      </c>
      <c r="C822" t="s">
        <v>1678</v>
      </c>
      <c r="D822" t="s">
        <v>23</v>
      </c>
      <c r="E822" t="s">
        <v>18</v>
      </c>
      <c r="F822">
        <v>3197</v>
      </c>
      <c r="G822" t="s">
        <v>19</v>
      </c>
      <c r="H822">
        <v>3197</v>
      </c>
      <c r="I822" t="s">
        <v>23</v>
      </c>
      <c r="J822">
        <v>1</v>
      </c>
      <c r="K822">
        <v>3197</v>
      </c>
      <c r="L822">
        <v>0</v>
      </c>
      <c r="M822">
        <v>0</v>
      </c>
      <c r="N822" t="s">
        <v>20</v>
      </c>
      <c r="O822">
        <v>0</v>
      </c>
    </row>
    <row r="823" spans="1:15" x14ac:dyDescent="0.3">
      <c r="A823" t="s">
        <v>1679</v>
      </c>
      <c r="B823" s="1">
        <v>46276</v>
      </c>
      <c r="C823" t="s">
        <v>1680</v>
      </c>
      <c r="D823" t="s">
        <v>51</v>
      </c>
      <c r="E823" t="s">
        <v>27</v>
      </c>
      <c r="F823">
        <v>2499</v>
      </c>
      <c r="G823" t="s">
        <v>19</v>
      </c>
      <c r="H823">
        <v>2499</v>
      </c>
      <c r="I823" t="s">
        <v>51</v>
      </c>
      <c r="J823">
        <v>1</v>
      </c>
      <c r="K823">
        <v>2499</v>
      </c>
      <c r="L823">
        <v>0</v>
      </c>
      <c r="M823">
        <v>0</v>
      </c>
      <c r="N823" t="s">
        <v>20</v>
      </c>
      <c r="O823">
        <v>0</v>
      </c>
    </row>
    <row r="824" spans="1:15" x14ac:dyDescent="0.3">
      <c r="A824" t="s">
        <v>1681</v>
      </c>
      <c r="B824" s="1">
        <v>46285</v>
      </c>
      <c r="C824" t="s">
        <v>1682</v>
      </c>
      <c r="D824" t="s">
        <v>23</v>
      </c>
      <c r="E824" t="s">
        <v>54</v>
      </c>
      <c r="F824" s="2">
        <v>2998</v>
      </c>
      <c r="G824" t="s">
        <v>19</v>
      </c>
      <c r="H824">
        <v>2998</v>
      </c>
      <c r="I824" t="s">
        <v>23</v>
      </c>
      <c r="J824">
        <v>1</v>
      </c>
      <c r="K824">
        <v>2998</v>
      </c>
      <c r="L824">
        <v>0</v>
      </c>
      <c r="M824">
        <v>0</v>
      </c>
      <c r="N824" t="s">
        <v>20</v>
      </c>
      <c r="O824">
        <v>0</v>
      </c>
    </row>
    <row r="825" spans="1:15" x14ac:dyDescent="0.3">
      <c r="A825" t="s">
        <v>1683</v>
      </c>
      <c r="B825" s="1">
        <v>46287</v>
      </c>
      <c r="C825" t="s">
        <v>1684</v>
      </c>
      <c r="D825" t="s">
        <v>75</v>
      </c>
      <c r="E825" t="s">
        <v>43</v>
      </c>
      <c r="F825">
        <v>499</v>
      </c>
      <c r="G825" t="s">
        <v>19</v>
      </c>
      <c r="H825">
        <v>499</v>
      </c>
      <c r="I825" t="s">
        <v>75</v>
      </c>
      <c r="J825">
        <v>1</v>
      </c>
      <c r="K825">
        <v>499</v>
      </c>
      <c r="L825">
        <v>0</v>
      </c>
      <c r="M825">
        <v>0</v>
      </c>
      <c r="N825" t="s">
        <v>20</v>
      </c>
      <c r="O825">
        <v>0</v>
      </c>
    </row>
    <row r="826" spans="1:15" x14ac:dyDescent="0.3">
      <c r="A826" t="s">
        <v>1685</v>
      </c>
      <c r="B826" s="1">
        <v>46273</v>
      </c>
      <c r="C826" t="s">
        <v>1686</v>
      </c>
      <c r="D826" t="s">
        <v>17</v>
      </c>
      <c r="E826" t="s">
        <v>18</v>
      </c>
      <c r="F826">
        <v>8498</v>
      </c>
      <c r="G826" t="s">
        <v>19</v>
      </c>
      <c r="H826">
        <v>8498</v>
      </c>
      <c r="I826" t="s">
        <v>17</v>
      </c>
      <c r="J826">
        <v>1</v>
      </c>
      <c r="K826">
        <v>8498</v>
      </c>
      <c r="L826">
        <v>0</v>
      </c>
      <c r="M826">
        <v>0</v>
      </c>
      <c r="N826" t="s">
        <v>20</v>
      </c>
      <c r="O826">
        <v>0</v>
      </c>
    </row>
    <row r="827" spans="1:15" x14ac:dyDescent="0.3">
      <c r="A827" t="s">
        <v>1687</v>
      </c>
      <c r="B827" s="1">
        <v>46275</v>
      </c>
      <c r="C827" t="s">
        <v>1688</v>
      </c>
      <c r="D827" t="s">
        <v>23</v>
      </c>
      <c r="E827" t="s">
        <v>27</v>
      </c>
      <c r="F827">
        <v>1798</v>
      </c>
      <c r="G827" t="s">
        <v>19</v>
      </c>
      <c r="H827">
        <v>1798</v>
      </c>
      <c r="I827" t="s">
        <v>23</v>
      </c>
      <c r="J827">
        <v>1</v>
      </c>
      <c r="K827">
        <v>1798</v>
      </c>
      <c r="L827">
        <v>0</v>
      </c>
      <c r="M827">
        <v>0</v>
      </c>
      <c r="N827" t="s">
        <v>20</v>
      </c>
      <c r="O827">
        <v>0</v>
      </c>
    </row>
    <row r="828" spans="1:15" x14ac:dyDescent="0.3">
      <c r="A828" t="s">
        <v>1689</v>
      </c>
      <c r="B828" s="1">
        <v>46283</v>
      </c>
      <c r="C828" t="s">
        <v>1690</v>
      </c>
      <c r="D828" t="s">
        <v>75</v>
      </c>
      <c r="E828" t="s">
        <v>27</v>
      </c>
      <c r="F828">
        <v>5798</v>
      </c>
      <c r="G828" t="s">
        <v>19</v>
      </c>
      <c r="H828">
        <v>5798</v>
      </c>
      <c r="I828" t="s">
        <v>75</v>
      </c>
      <c r="J828">
        <v>1</v>
      </c>
      <c r="K828">
        <v>5798</v>
      </c>
      <c r="L828">
        <v>0</v>
      </c>
      <c r="M828">
        <v>0</v>
      </c>
      <c r="N828" t="s">
        <v>20</v>
      </c>
      <c r="O828">
        <v>0</v>
      </c>
    </row>
    <row r="829" spans="1:15" x14ac:dyDescent="0.3">
      <c r="A829" t="s">
        <v>1691</v>
      </c>
      <c r="B829" s="1">
        <v>46278</v>
      </c>
      <c r="C829" t="s">
        <v>1692</v>
      </c>
      <c r="D829" t="s">
        <v>23</v>
      </c>
      <c r="E829" t="s">
        <v>18</v>
      </c>
      <c r="F829">
        <v>4798</v>
      </c>
      <c r="G829" t="s">
        <v>19</v>
      </c>
      <c r="H829">
        <v>4798</v>
      </c>
      <c r="I829" t="s">
        <v>23</v>
      </c>
      <c r="J829">
        <v>1</v>
      </c>
      <c r="K829">
        <v>4798</v>
      </c>
      <c r="L829">
        <v>0</v>
      </c>
      <c r="M829">
        <v>0</v>
      </c>
      <c r="N829" t="s">
        <v>20</v>
      </c>
      <c r="O829">
        <v>0</v>
      </c>
    </row>
    <row r="830" spans="1:15" x14ac:dyDescent="0.3">
      <c r="A830" t="s">
        <v>1693</v>
      </c>
      <c r="B830" s="1">
        <v>46291</v>
      </c>
      <c r="C830" t="s">
        <v>1694</v>
      </c>
      <c r="D830" t="s">
        <v>26</v>
      </c>
      <c r="E830" t="s">
        <v>54</v>
      </c>
      <c r="F830">
        <v>3597</v>
      </c>
      <c r="G830" t="s">
        <v>19</v>
      </c>
      <c r="H830">
        <v>3597</v>
      </c>
      <c r="I830" t="s">
        <v>26</v>
      </c>
      <c r="J830">
        <v>1</v>
      </c>
      <c r="K830">
        <v>3597</v>
      </c>
      <c r="L830">
        <v>0</v>
      </c>
      <c r="M830">
        <v>0</v>
      </c>
      <c r="N830" t="s">
        <v>20</v>
      </c>
      <c r="O830">
        <v>0</v>
      </c>
    </row>
    <row r="831" spans="1:15" x14ac:dyDescent="0.3">
      <c r="A831" t="s">
        <v>1695</v>
      </c>
      <c r="B831" s="1">
        <v>46287</v>
      </c>
      <c r="C831" t="s">
        <v>1696</v>
      </c>
      <c r="D831" t="s">
        <v>75</v>
      </c>
      <c r="E831" t="s">
        <v>27</v>
      </c>
      <c r="F831">
        <v>2999</v>
      </c>
      <c r="G831" t="s">
        <v>19</v>
      </c>
      <c r="H831">
        <v>2999</v>
      </c>
      <c r="I831" t="s">
        <v>75</v>
      </c>
      <c r="J831">
        <v>1</v>
      </c>
      <c r="K831">
        <v>2999</v>
      </c>
      <c r="L831">
        <v>0</v>
      </c>
      <c r="M831">
        <v>0</v>
      </c>
      <c r="N831" t="s">
        <v>20</v>
      </c>
      <c r="O831">
        <v>0</v>
      </c>
    </row>
    <row r="832" spans="1:15" x14ac:dyDescent="0.3">
      <c r="A832" t="s">
        <v>1697</v>
      </c>
      <c r="B832" s="1">
        <v>46275</v>
      </c>
      <c r="C832" t="s">
        <v>1698</v>
      </c>
      <c r="D832" t="s">
        <v>34</v>
      </c>
      <c r="E832" t="s">
        <v>27</v>
      </c>
      <c r="F832">
        <v>3197</v>
      </c>
      <c r="G832" t="s">
        <v>19</v>
      </c>
      <c r="H832">
        <v>3197</v>
      </c>
      <c r="I832" t="s">
        <v>34</v>
      </c>
      <c r="J832">
        <v>1</v>
      </c>
      <c r="K832">
        <v>3197</v>
      </c>
      <c r="L832">
        <v>0</v>
      </c>
      <c r="M832">
        <v>0</v>
      </c>
      <c r="N832" t="s">
        <v>20</v>
      </c>
      <c r="O832">
        <v>0</v>
      </c>
    </row>
    <row r="833" spans="1:15" x14ac:dyDescent="0.3">
      <c r="A833" t="s">
        <v>1699</v>
      </c>
      <c r="B833" s="1">
        <v>46293</v>
      </c>
      <c r="C833" t="s">
        <v>1700</v>
      </c>
      <c r="D833" t="s">
        <v>48</v>
      </c>
      <c r="E833" t="s">
        <v>18</v>
      </c>
      <c r="F833">
        <v>2148</v>
      </c>
      <c r="G833" t="s">
        <v>19</v>
      </c>
      <c r="H833">
        <v>2148</v>
      </c>
      <c r="I833" t="s">
        <v>48</v>
      </c>
      <c r="J833">
        <v>1</v>
      </c>
      <c r="K833">
        <v>2148</v>
      </c>
      <c r="L833">
        <v>0</v>
      </c>
      <c r="M833">
        <v>0</v>
      </c>
      <c r="N833" t="s">
        <v>20</v>
      </c>
      <c r="O833">
        <v>0</v>
      </c>
    </row>
    <row r="834" spans="1:15" x14ac:dyDescent="0.3">
      <c r="A834" t="s">
        <v>1701</v>
      </c>
      <c r="B834" s="1">
        <v>46295</v>
      </c>
      <c r="C834" t="s">
        <v>1702</v>
      </c>
      <c r="D834" t="s">
        <v>26</v>
      </c>
      <c r="E834" t="s">
        <v>18</v>
      </c>
      <c r="F834">
        <v>1197</v>
      </c>
      <c r="G834" t="s">
        <v>115</v>
      </c>
      <c r="H834">
        <v>1197</v>
      </c>
      <c r="I834" t="s">
        <v>26</v>
      </c>
      <c r="J834">
        <v>0</v>
      </c>
      <c r="K834">
        <v>0</v>
      </c>
      <c r="L834">
        <v>0</v>
      </c>
      <c r="M834">
        <v>0</v>
      </c>
      <c r="N834" t="s">
        <v>20</v>
      </c>
      <c r="O834">
        <v>0</v>
      </c>
    </row>
    <row r="835" spans="1:15" x14ac:dyDescent="0.3">
      <c r="A835" t="s">
        <v>1703</v>
      </c>
      <c r="B835" s="1">
        <v>46289</v>
      </c>
      <c r="C835" t="s">
        <v>1704</v>
      </c>
      <c r="D835" t="s">
        <v>42</v>
      </c>
      <c r="E835" t="s">
        <v>18</v>
      </c>
      <c r="F835">
        <v>299</v>
      </c>
      <c r="G835" t="s">
        <v>19</v>
      </c>
      <c r="H835">
        <v>299</v>
      </c>
      <c r="I835" t="s">
        <v>42</v>
      </c>
      <c r="J835">
        <v>1</v>
      </c>
      <c r="K835">
        <v>299</v>
      </c>
      <c r="L835">
        <v>0</v>
      </c>
      <c r="M835">
        <v>0</v>
      </c>
      <c r="N835" t="s">
        <v>20</v>
      </c>
      <c r="O835">
        <v>0</v>
      </c>
    </row>
    <row r="836" spans="1:15" x14ac:dyDescent="0.3">
      <c r="A836" t="s">
        <v>1705</v>
      </c>
      <c r="B836" s="1">
        <v>46273</v>
      </c>
      <c r="C836" t="s">
        <v>1706</v>
      </c>
      <c r="D836" t="s">
        <v>75</v>
      </c>
      <c r="E836" t="s">
        <v>18</v>
      </c>
      <c r="F836">
        <v>5798</v>
      </c>
      <c r="G836" t="s">
        <v>19</v>
      </c>
      <c r="H836">
        <v>5798</v>
      </c>
      <c r="I836" t="s">
        <v>75</v>
      </c>
      <c r="J836">
        <v>1</v>
      </c>
      <c r="K836">
        <v>5798</v>
      </c>
      <c r="L836">
        <v>0</v>
      </c>
      <c r="M836">
        <v>0</v>
      </c>
      <c r="N836" t="s">
        <v>20</v>
      </c>
      <c r="O836">
        <v>0</v>
      </c>
    </row>
    <row r="837" spans="1:15" x14ac:dyDescent="0.3">
      <c r="A837" t="s">
        <v>1707</v>
      </c>
      <c r="B837" s="1">
        <v>46283</v>
      </c>
      <c r="C837" t="s">
        <v>1708</v>
      </c>
      <c r="D837" t="s">
        <v>61</v>
      </c>
      <c r="E837" t="s">
        <v>54</v>
      </c>
      <c r="F837">
        <v>599</v>
      </c>
      <c r="G837" t="s">
        <v>19</v>
      </c>
      <c r="H837">
        <v>599</v>
      </c>
      <c r="I837" t="s">
        <v>61</v>
      </c>
      <c r="J837">
        <v>1</v>
      </c>
      <c r="K837">
        <v>599</v>
      </c>
      <c r="L837">
        <v>0</v>
      </c>
      <c r="M837">
        <v>0</v>
      </c>
      <c r="N837" t="s">
        <v>20</v>
      </c>
      <c r="O837">
        <v>0</v>
      </c>
    </row>
    <row r="838" spans="1:15" x14ac:dyDescent="0.3">
      <c r="A838" t="s">
        <v>1709</v>
      </c>
      <c r="B838" s="1">
        <v>46268</v>
      </c>
      <c r="C838" t="s">
        <v>1710</v>
      </c>
      <c r="D838" t="s">
        <v>26</v>
      </c>
      <c r="E838" t="s">
        <v>27</v>
      </c>
      <c r="F838">
        <v>6097</v>
      </c>
      <c r="G838" t="s">
        <v>19</v>
      </c>
      <c r="H838">
        <v>6097</v>
      </c>
      <c r="I838" t="s">
        <v>26</v>
      </c>
      <c r="J838">
        <v>1</v>
      </c>
      <c r="K838">
        <v>6097</v>
      </c>
      <c r="L838">
        <v>0</v>
      </c>
      <c r="M838">
        <v>0</v>
      </c>
      <c r="N838" t="s">
        <v>20</v>
      </c>
      <c r="O838">
        <v>0</v>
      </c>
    </row>
    <row r="839" spans="1:15" x14ac:dyDescent="0.3">
      <c r="A839" t="s">
        <v>1711</v>
      </c>
      <c r="B839" s="1">
        <v>46273</v>
      </c>
      <c r="C839" t="s">
        <v>1712</v>
      </c>
      <c r="D839" t="s">
        <v>34</v>
      </c>
      <c r="E839" t="s">
        <v>54</v>
      </c>
      <c r="F839">
        <v>1798</v>
      </c>
      <c r="G839" t="s">
        <v>66</v>
      </c>
      <c r="H839">
        <v>1798</v>
      </c>
      <c r="I839" t="s">
        <v>34</v>
      </c>
      <c r="J839">
        <v>1</v>
      </c>
      <c r="K839">
        <v>1798</v>
      </c>
      <c r="L839">
        <v>1</v>
      </c>
      <c r="M839">
        <v>1798</v>
      </c>
      <c r="N839" t="s">
        <v>20</v>
      </c>
      <c r="O839">
        <v>0</v>
      </c>
    </row>
    <row r="840" spans="1:15" x14ac:dyDescent="0.3">
      <c r="A840" t="s">
        <v>1713</v>
      </c>
      <c r="B840" s="1">
        <v>46283</v>
      </c>
      <c r="C840" t="s">
        <v>1714</v>
      </c>
      <c r="D840" t="s">
        <v>23</v>
      </c>
      <c r="E840" t="s">
        <v>27</v>
      </c>
      <c r="F840">
        <v>599</v>
      </c>
      <c r="G840" t="s">
        <v>19</v>
      </c>
      <c r="H840">
        <v>599</v>
      </c>
      <c r="I840" t="s">
        <v>23</v>
      </c>
      <c r="J840">
        <v>2</v>
      </c>
      <c r="K840">
        <v>1198</v>
      </c>
      <c r="L840">
        <v>0</v>
      </c>
      <c r="M840">
        <v>0</v>
      </c>
      <c r="N840" t="s">
        <v>367</v>
      </c>
      <c r="O840">
        <v>599</v>
      </c>
    </row>
    <row r="841" spans="1:15" x14ac:dyDescent="0.3">
      <c r="A841" t="s">
        <v>1715</v>
      </c>
      <c r="B841" s="1">
        <v>46293</v>
      </c>
      <c r="C841" t="s">
        <v>1716</v>
      </c>
      <c r="D841" t="s">
        <v>26</v>
      </c>
      <c r="E841" t="s">
        <v>54</v>
      </c>
      <c r="F841">
        <v>799</v>
      </c>
      <c r="G841" t="s">
        <v>19</v>
      </c>
      <c r="H841">
        <v>799</v>
      </c>
      <c r="I841" t="s">
        <v>26</v>
      </c>
      <c r="J841">
        <v>1</v>
      </c>
      <c r="K841">
        <v>799</v>
      </c>
      <c r="L841">
        <v>0</v>
      </c>
      <c r="M841">
        <v>0</v>
      </c>
      <c r="N841" t="s">
        <v>20</v>
      </c>
      <c r="O841">
        <v>0</v>
      </c>
    </row>
    <row r="842" spans="1:15" x14ac:dyDescent="0.3">
      <c r="A842" t="s">
        <v>1717</v>
      </c>
      <c r="B842" s="1">
        <v>46295</v>
      </c>
      <c r="C842" t="s">
        <v>1718</v>
      </c>
      <c r="D842" t="s">
        <v>17</v>
      </c>
      <c r="E842" t="s">
        <v>54</v>
      </c>
      <c r="F842">
        <v>2999</v>
      </c>
      <c r="G842" t="s">
        <v>80</v>
      </c>
      <c r="H842">
        <v>2999</v>
      </c>
      <c r="I842" t="s">
        <v>17</v>
      </c>
      <c r="J842">
        <v>0</v>
      </c>
      <c r="K842">
        <v>0</v>
      </c>
      <c r="L842">
        <v>0</v>
      </c>
      <c r="M842">
        <v>0</v>
      </c>
      <c r="N842" t="s">
        <v>20</v>
      </c>
      <c r="O842">
        <v>0</v>
      </c>
    </row>
    <row r="843" spans="1:15" x14ac:dyDescent="0.3">
      <c r="A843" t="s">
        <v>1719</v>
      </c>
      <c r="B843" s="1">
        <v>46283</v>
      </c>
      <c r="C843" t="s">
        <v>1720</v>
      </c>
      <c r="D843" t="s">
        <v>75</v>
      </c>
      <c r="E843" t="s">
        <v>43</v>
      </c>
      <c r="F843">
        <v>3848</v>
      </c>
      <c r="G843" t="s">
        <v>19</v>
      </c>
      <c r="H843">
        <v>3848</v>
      </c>
      <c r="I843" t="s">
        <v>75</v>
      </c>
      <c r="J843">
        <v>1</v>
      </c>
      <c r="K843">
        <v>3848</v>
      </c>
      <c r="L843">
        <v>0</v>
      </c>
      <c r="M843">
        <v>0</v>
      </c>
      <c r="N843" t="s">
        <v>20</v>
      </c>
      <c r="O843">
        <v>0</v>
      </c>
    </row>
    <row r="844" spans="1:15" x14ac:dyDescent="0.3">
      <c r="A844" t="s">
        <v>1721</v>
      </c>
      <c r="B844" s="1">
        <v>46290</v>
      </c>
      <c r="C844" t="s">
        <v>1722</v>
      </c>
      <c r="D844" t="s">
        <v>42</v>
      </c>
      <c r="E844" t="s">
        <v>18</v>
      </c>
      <c r="F844">
        <v>1299</v>
      </c>
      <c r="G844" t="s">
        <v>66</v>
      </c>
      <c r="H844">
        <v>1299</v>
      </c>
      <c r="I844" t="s">
        <v>42</v>
      </c>
      <c r="J844">
        <v>1</v>
      </c>
      <c r="K844">
        <v>1299</v>
      </c>
      <c r="L844">
        <v>1</v>
      </c>
      <c r="M844">
        <v>1299</v>
      </c>
      <c r="N844" t="s">
        <v>20</v>
      </c>
      <c r="O844">
        <v>0</v>
      </c>
    </row>
    <row r="845" spans="1:15" x14ac:dyDescent="0.3">
      <c r="A845" t="s">
        <v>1723</v>
      </c>
      <c r="B845" s="1">
        <v>46270</v>
      </c>
      <c r="C845" t="s">
        <v>1724</v>
      </c>
      <c r="D845" t="s">
        <v>37</v>
      </c>
      <c r="E845" t="s">
        <v>18</v>
      </c>
      <c r="F845">
        <v>349</v>
      </c>
      <c r="G845" t="s">
        <v>19</v>
      </c>
      <c r="H845">
        <v>349</v>
      </c>
      <c r="I845" t="s">
        <v>37</v>
      </c>
      <c r="J845">
        <v>1</v>
      </c>
      <c r="K845">
        <v>349</v>
      </c>
      <c r="L845">
        <v>0</v>
      </c>
      <c r="M845">
        <v>0</v>
      </c>
      <c r="N845" t="s">
        <v>20</v>
      </c>
      <c r="O845">
        <v>0</v>
      </c>
    </row>
    <row r="846" spans="1:15" x14ac:dyDescent="0.3">
      <c r="A846" t="s">
        <v>1725</v>
      </c>
      <c r="B846" s="1">
        <v>46274</v>
      </c>
      <c r="C846" t="s">
        <v>1726</v>
      </c>
      <c r="D846" t="s">
        <v>51</v>
      </c>
      <c r="E846" t="s">
        <v>18</v>
      </c>
      <c r="F846">
        <v>4998</v>
      </c>
      <c r="G846" t="s">
        <v>19</v>
      </c>
      <c r="H846">
        <v>4998</v>
      </c>
      <c r="I846" t="s">
        <v>51</v>
      </c>
      <c r="J846">
        <v>1</v>
      </c>
      <c r="K846">
        <v>4998</v>
      </c>
      <c r="L846">
        <v>0</v>
      </c>
      <c r="M846">
        <v>0</v>
      </c>
      <c r="N846" t="s">
        <v>20</v>
      </c>
      <c r="O846">
        <v>0</v>
      </c>
    </row>
    <row r="847" spans="1:15" x14ac:dyDescent="0.3">
      <c r="A847" t="s">
        <v>1727</v>
      </c>
      <c r="B847" s="1">
        <v>46268</v>
      </c>
      <c r="C847" t="s">
        <v>1728</v>
      </c>
      <c r="D847" t="s">
        <v>51</v>
      </c>
      <c r="E847" t="s">
        <v>27</v>
      </c>
      <c r="F847">
        <v>6997</v>
      </c>
      <c r="G847" t="s">
        <v>19</v>
      </c>
      <c r="H847">
        <v>6997</v>
      </c>
      <c r="I847" t="s">
        <v>51</v>
      </c>
      <c r="J847">
        <v>1</v>
      </c>
      <c r="K847">
        <v>6997</v>
      </c>
      <c r="L847">
        <v>0</v>
      </c>
      <c r="M847">
        <v>0</v>
      </c>
      <c r="N847" t="s">
        <v>20</v>
      </c>
      <c r="O847">
        <v>0</v>
      </c>
    </row>
    <row r="848" spans="1:15" x14ac:dyDescent="0.3">
      <c r="A848" t="s">
        <v>1729</v>
      </c>
      <c r="B848" s="1">
        <v>46271</v>
      </c>
      <c r="C848" t="s">
        <v>1730</v>
      </c>
      <c r="D848" t="s">
        <v>26</v>
      </c>
      <c r="E848" t="s">
        <v>18</v>
      </c>
      <c r="F848">
        <v>2998</v>
      </c>
      <c r="G848" t="s">
        <v>19</v>
      </c>
      <c r="H848">
        <v>2998</v>
      </c>
      <c r="I848" t="s">
        <v>26</v>
      </c>
      <c r="J848">
        <v>1</v>
      </c>
      <c r="K848">
        <v>2998</v>
      </c>
      <c r="L848">
        <v>0</v>
      </c>
      <c r="M848">
        <v>0</v>
      </c>
      <c r="N848" t="s">
        <v>20</v>
      </c>
      <c r="O848">
        <v>0</v>
      </c>
    </row>
    <row r="849" spans="1:15" x14ac:dyDescent="0.3">
      <c r="A849" t="s">
        <v>1731</v>
      </c>
      <c r="B849" s="1">
        <v>46290</v>
      </c>
      <c r="C849" t="s">
        <v>1732</v>
      </c>
      <c r="D849" t="s">
        <v>23</v>
      </c>
      <c r="E849" t="s">
        <v>18</v>
      </c>
      <c r="F849">
        <v>799</v>
      </c>
      <c r="G849" t="s">
        <v>80</v>
      </c>
      <c r="H849">
        <v>799</v>
      </c>
      <c r="I849" t="s">
        <v>23</v>
      </c>
      <c r="J849">
        <v>0</v>
      </c>
      <c r="K849">
        <v>0</v>
      </c>
      <c r="L849">
        <v>0</v>
      </c>
      <c r="M849">
        <v>0</v>
      </c>
      <c r="N849" t="s">
        <v>20</v>
      </c>
      <c r="O849">
        <v>0</v>
      </c>
    </row>
    <row r="850" spans="1:15" x14ac:dyDescent="0.3">
      <c r="A850" t="s">
        <v>1733</v>
      </c>
      <c r="B850" s="1">
        <v>46290</v>
      </c>
      <c r="C850" t="s">
        <v>1734</v>
      </c>
      <c r="D850" t="s">
        <v>37</v>
      </c>
      <c r="E850" t="s">
        <v>54</v>
      </c>
      <c r="F850">
        <v>349</v>
      </c>
      <c r="G850" t="s">
        <v>19</v>
      </c>
      <c r="H850">
        <v>349</v>
      </c>
      <c r="I850" t="s">
        <v>37</v>
      </c>
      <c r="J850">
        <v>1</v>
      </c>
      <c r="K850">
        <v>349</v>
      </c>
      <c r="L850">
        <v>0</v>
      </c>
      <c r="M850">
        <v>0</v>
      </c>
      <c r="N850" t="s">
        <v>20</v>
      </c>
      <c r="O850">
        <v>0</v>
      </c>
    </row>
    <row r="851" spans="1:15" x14ac:dyDescent="0.3">
      <c r="A851" t="s">
        <v>1735</v>
      </c>
      <c r="B851" s="1">
        <v>46281</v>
      </c>
      <c r="C851" t="s">
        <v>143</v>
      </c>
      <c r="D851" t="s">
        <v>37</v>
      </c>
      <c r="E851" t="s">
        <v>18</v>
      </c>
      <c r="F851" s="2">
        <v>10497</v>
      </c>
      <c r="G851" t="s">
        <v>115</v>
      </c>
      <c r="H851">
        <v>10497</v>
      </c>
      <c r="I851" t="s">
        <v>37</v>
      </c>
      <c r="J851">
        <v>0</v>
      </c>
      <c r="K851">
        <v>0</v>
      </c>
      <c r="L851">
        <v>0</v>
      </c>
      <c r="M851">
        <v>0</v>
      </c>
      <c r="N851" t="s">
        <v>20</v>
      </c>
      <c r="O851">
        <v>0</v>
      </c>
    </row>
    <row r="852" spans="1:15" x14ac:dyDescent="0.3">
      <c r="A852" t="s">
        <v>1736</v>
      </c>
      <c r="B852" s="1">
        <v>46289</v>
      </c>
      <c r="C852" t="s">
        <v>1737</v>
      </c>
      <c r="D852" t="s">
        <v>37</v>
      </c>
      <c r="E852" t="s">
        <v>54</v>
      </c>
      <c r="F852" s="2">
        <v>4498</v>
      </c>
      <c r="G852" t="s">
        <v>19</v>
      </c>
      <c r="H852">
        <v>4498</v>
      </c>
      <c r="I852" t="s">
        <v>37</v>
      </c>
      <c r="J852">
        <v>1</v>
      </c>
      <c r="K852">
        <v>4498</v>
      </c>
      <c r="L852">
        <v>0</v>
      </c>
      <c r="M852">
        <v>0</v>
      </c>
      <c r="N852" t="s">
        <v>20</v>
      </c>
      <c r="O852">
        <v>0</v>
      </c>
    </row>
    <row r="853" spans="1:15" x14ac:dyDescent="0.3">
      <c r="A853" t="s">
        <v>1738</v>
      </c>
      <c r="B853" s="1">
        <v>46283</v>
      </c>
      <c r="C853" t="s">
        <v>1739</v>
      </c>
      <c r="D853" t="s">
        <v>34</v>
      </c>
      <c r="E853" t="s">
        <v>18</v>
      </c>
      <c r="F853">
        <v>6498</v>
      </c>
      <c r="G853" t="s">
        <v>19</v>
      </c>
      <c r="H853">
        <v>6498</v>
      </c>
      <c r="I853" t="s">
        <v>34</v>
      </c>
      <c r="J853">
        <v>1</v>
      </c>
      <c r="K853">
        <v>6498</v>
      </c>
      <c r="L853">
        <v>0</v>
      </c>
      <c r="M853">
        <v>0</v>
      </c>
      <c r="N853" t="s">
        <v>20</v>
      </c>
      <c r="O853">
        <v>0</v>
      </c>
    </row>
    <row r="854" spans="1:15" x14ac:dyDescent="0.3">
      <c r="A854" t="s">
        <v>1740</v>
      </c>
      <c r="B854" s="1">
        <v>46292</v>
      </c>
      <c r="C854" t="s">
        <v>1741</v>
      </c>
      <c r="D854" t="s">
        <v>48</v>
      </c>
      <c r="E854" t="s">
        <v>18</v>
      </c>
      <c r="F854">
        <v>599</v>
      </c>
      <c r="G854" t="s">
        <v>19</v>
      </c>
      <c r="H854">
        <v>599</v>
      </c>
      <c r="I854" t="s">
        <v>48</v>
      </c>
      <c r="J854">
        <v>1</v>
      </c>
      <c r="K854">
        <v>599</v>
      </c>
      <c r="L854">
        <v>0</v>
      </c>
      <c r="M854">
        <v>0</v>
      </c>
      <c r="N854" t="s">
        <v>20</v>
      </c>
      <c r="O854">
        <v>0</v>
      </c>
    </row>
    <row r="855" spans="1:15" x14ac:dyDescent="0.3">
      <c r="A855" t="s">
        <v>1742</v>
      </c>
      <c r="B855" s="1">
        <v>46278</v>
      </c>
      <c r="C855" t="s">
        <v>1743</v>
      </c>
      <c r="D855" t="s">
        <v>26</v>
      </c>
      <c r="E855" t="s">
        <v>18</v>
      </c>
      <c r="F855">
        <v>7998</v>
      </c>
      <c r="G855" t="s">
        <v>66</v>
      </c>
      <c r="H855">
        <v>7998</v>
      </c>
      <c r="I855" t="s">
        <v>26</v>
      </c>
      <c r="J855">
        <v>1</v>
      </c>
      <c r="K855">
        <v>7998</v>
      </c>
      <c r="L855">
        <v>1</v>
      </c>
      <c r="M855">
        <v>7998</v>
      </c>
      <c r="N855" t="s">
        <v>20</v>
      </c>
      <c r="O855">
        <v>0</v>
      </c>
    </row>
    <row r="856" spans="1:15" x14ac:dyDescent="0.3">
      <c r="A856" t="s">
        <v>1744</v>
      </c>
      <c r="B856" s="1">
        <v>46294</v>
      </c>
      <c r="C856" t="s">
        <v>1745</v>
      </c>
      <c r="D856" t="s">
        <v>42</v>
      </c>
      <c r="E856" t="s">
        <v>18</v>
      </c>
      <c r="F856">
        <v>4999</v>
      </c>
      <c r="G856" t="s">
        <v>19</v>
      </c>
      <c r="H856">
        <v>4999</v>
      </c>
      <c r="I856" t="s">
        <v>42</v>
      </c>
      <c r="J856">
        <v>1</v>
      </c>
      <c r="K856">
        <v>4999</v>
      </c>
      <c r="L856">
        <v>0</v>
      </c>
      <c r="M856">
        <v>0</v>
      </c>
      <c r="N856" t="s">
        <v>20</v>
      </c>
      <c r="O856">
        <v>0</v>
      </c>
    </row>
    <row r="857" spans="1:15" x14ac:dyDescent="0.3">
      <c r="A857" t="s">
        <v>1746</v>
      </c>
      <c r="B857" s="1">
        <v>46285</v>
      </c>
      <c r="C857" t="s">
        <v>1747</v>
      </c>
      <c r="D857" t="s">
        <v>34</v>
      </c>
      <c r="E857" t="s">
        <v>18</v>
      </c>
      <c r="F857">
        <v>3499</v>
      </c>
      <c r="G857" t="s">
        <v>19</v>
      </c>
      <c r="H857">
        <v>3499</v>
      </c>
      <c r="I857" t="s">
        <v>34</v>
      </c>
      <c r="J857">
        <v>1</v>
      </c>
      <c r="K857">
        <v>3499</v>
      </c>
      <c r="L857">
        <v>0</v>
      </c>
      <c r="M857">
        <v>0</v>
      </c>
      <c r="N857" t="s">
        <v>20</v>
      </c>
      <c r="O857">
        <v>0</v>
      </c>
    </row>
    <row r="858" spans="1:15" x14ac:dyDescent="0.3">
      <c r="A858" t="s">
        <v>1748</v>
      </c>
      <c r="B858" s="1">
        <v>46268</v>
      </c>
      <c r="C858" t="s">
        <v>1749</v>
      </c>
      <c r="D858" t="s">
        <v>61</v>
      </c>
      <c r="E858" t="s">
        <v>54</v>
      </c>
      <c r="F858" s="2">
        <v>2647</v>
      </c>
      <c r="G858" t="s">
        <v>19</v>
      </c>
      <c r="H858">
        <v>2647</v>
      </c>
      <c r="I858" t="s">
        <v>61</v>
      </c>
      <c r="J858">
        <v>1</v>
      </c>
      <c r="K858">
        <v>2647</v>
      </c>
      <c r="L858">
        <v>0</v>
      </c>
      <c r="M858">
        <v>0</v>
      </c>
      <c r="N858" t="s">
        <v>20</v>
      </c>
      <c r="O858">
        <v>0</v>
      </c>
    </row>
    <row r="859" spans="1:15" x14ac:dyDescent="0.3">
      <c r="A859" t="s">
        <v>1750</v>
      </c>
      <c r="B859" s="1">
        <v>46278</v>
      </c>
      <c r="C859" t="s">
        <v>1751</v>
      </c>
      <c r="D859" t="s">
        <v>34</v>
      </c>
      <c r="E859" t="s">
        <v>18</v>
      </c>
      <c r="F859">
        <v>2498</v>
      </c>
      <c r="G859" t="s">
        <v>19</v>
      </c>
      <c r="H859">
        <v>2498</v>
      </c>
      <c r="I859" t="s">
        <v>34</v>
      </c>
      <c r="J859">
        <v>1</v>
      </c>
      <c r="K859">
        <v>2498</v>
      </c>
      <c r="L859">
        <v>0</v>
      </c>
      <c r="M859">
        <v>0</v>
      </c>
      <c r="N859" t="s">
        <v>20</v>
      </c>
      <c r="O859">
        <v>0</v>
      </c>
    </row>
    <row r="860" spans="1:15" x14ac:dyDescent="0.3">
      <c r="A860" t="s">
        <v>1752</v>
      </c>
      <c r="B860" s="1">
        <v>46268</v>
      </c>
      <c r="C860" t="s">
        <v>1753</v>
      </c>
      <c r="D860" t="s">
        <v>17</v>
      </c>
      <c r="E860" t="s">
        <v>54</v>
      </c>
      <c r="F860">
        <v>999</v>
      </c>
      <c r="G860" t="s">
        <v>19</v>
      </c>
      <c r="H860">
        <v>999</v>
      </c>
      <c r="I860" t="s">
        <v>17</v>
      </c>
      <c r="J860">
        <v>1</v>
      </c>
      <c r="K860">
        <v>999</v>
      </c>
      <c r="L860">
        <v>0</v>
      </c>
      <c r="M860">
        <v>0</v>
      </c>
      <c r="N860" t="s">
        <v>20</v>
      </c>
      <c r="O860">
        <v>0</v>
      </c>
    </row>
    <row r="861" spans="1:15" x14ac:dyDescent="0.3">
      <c r="A861" t="s">
        <v>1754</v>
      </c>
      <c r="B861" s="1">
        <v>46268</v>
      </c>
      <c r="C861" t="s">
        <v>1755</v>
      </c>
      <c r="D861" t="s">
        <v>26</v>
      </c>
      <c r="E861" t="s">
        <v>18</v>
      </c>
      <c r="F861">
        <v>3499</v>
      </c>
      <c r="G861" t="s">
        <v>19</v>
      </c>
      <c r="H861">
        <v>3499</v>
      </c>
      <c r="I861" t="s">
        <v>26</v>
      </c>
      <c r="J861">
        <v>1</v>
      </c>
      <c r="K861">
        <v>3499</v>
      </c>
      <c r="L861">
        <v>0</v>
      </c>
      <c r="M861">
        <v>0</v>
      </c>
      <c r="N861" t="s">
        <v>20</v>
      </c>
      <c r="O861">
        <v>0</v>
      </c>
    </row>
    <row r="862" spans="1:15" x14ac:dyDescent="0.3">
      <c r="A862" t="s">
        <v>1756</v>
      </c>
      <c r="B862" s="1">
        <v>46289</v>
      </c>
      <c r="C862" t="s">
        <v>1757</v>
      </c>
      <c r="D862" t="s">
        <v>51</v>
      </c>
      <c r="E862" t="s">
        <v>18</v>
      </c>
      <c r="F862">
        <v>2998</v>
      </c>
      <c r="G862" t="s">
        <v>19</v>
      </c>
      <c r="H862">
        <v>2998</v>
      </c>
      <c r="I862" t="s">
        <v>51</v>
      </c>
      <c r="J862">
        <v>1</v>
      </c>
      <c r="K862">
        <v>2998</v>
      </c>
      <c r="L862">
        <v>0</v>
      </c>
      <c r="M862">
        <v>0</v>
      </c>
      <c r="N862" t="s">
        <v>20</v>
      </c>
      <c r="O862">
        <v>0</v>
      </c>
    </row>
    <row r="863" spans="1:15" x14ac:dyDescent="0.3">
      <c r="A863" t="s">
        <v>1758</v>
      </c>
      <c r="B863" s="1">
        <v>46284</v>
      </c>
      <c r="C863" t="s">
        <v>1759</v>
      </c>
      <c r="D863" t="s">
        <v>26</v>
      </c>
      <c r="E863" t="s">
        <v>18</v>
      </c>
      <c r="F863">
        <v>8997</v>
      </c>
      <c r="G863" t="s">
        <v>19</v>
      </c>
      <c r="H863">
        <v>8997</v>
      </c>
      <c r="I863" t="s">
        <v>26</v>
      </c>
      <c r="J863">
        <v>1</v>
      </c>
      <c r="K863">
        <v>8997</v>
      </c>
      <c r="L863">
        <v>0</v>
      </c>
      <c r="M863">
        <v>0</v>
      </c>
      <c r="N863" t="s">
        <v>20</v>
      </c>
      <c r="O863">
        <v>0</v>
      </c>
    </row>
    <row r="864" spans="1:15" x14ac:dyDescent="0.3">
      <c r="A864" t="s">
        <v>1760</v>
      </c>
      <c r="B864" s="1">
        <v>46275</v>
      </c>
      <c r="C864" t="s">
        <v>1761</v>
      </c>
      <c r="D864" t="s">
        <v>61</v>
      </c>
      <c r="E864" t="s">
        <v>18</v>
      </c>
      <c r="F864">
        <v>3499</v>
      </c>
      <c r="G864" t="s">
        <v>19</v>
      </c>
      <c r="H864">
        <v>3499</v>
      </c>
      <c r="I864" t="s">
        <v>61</v>
      </c>
      <c r="J864">
        <v>1</v>
      </c>
      <c r="K864">
        <v>3499</v>
      </c>
      <c r="L864">
        <v>0</v>
      </c>
      <c r="M864">
        <v>0</v>
      </c>
      <c r="N864" t="s">
        <v>20</v>
      </c>
      <c r="O864">
        <v>0</v>
      </c>
    </row>
    <row r="865" spans="1:15" x14ac:dyDescent="0.3">
      <c r="A865" t="s">
        <v>1762</v>
      </c>
      <c r="B865" s="1">
        <v>46269</v>
      </c>
      <c r="C865" t="s">
        <v>1763</v>
      </c>
      <c r="D865" t="s">
        <v>34</v>
      </c>
      <c r="E865" t="s">
        <v>27</v>
      </c>
      <c r="F865">
        <v>599</v>
      </c>
      <c r="G865" t="s">
        <v>19</v>
      </c>
      <c r="H865">
        <v>599</v>
      </c>
      <c r="I865" t="s">
        <v>34</v>
      </c>
      <c r="J865">
        <v>1</v>
      </c>
      <c r="K865">
        <v>599</v>
      </c>
      <c r="L865">
        <v>0</v>
      </c>
      <c r="M865">
        <v>0</v>
      </c>
      <c r="N865" t="s">
        <v>20</v>
      </c>
      <c r="O865">
        <v>0</v>
      </c>
    </row>
    <row r="866" spans="1:15" x14ac:dyDescent="0.3">
      <c r="A866" t="s">
        <v>1764</v>
      </c>
      <c r="B866" s="1">
        <v>46281</v>
      </c>
      <c r="C866" t="s">
        <v>1765</v>
      </c>
      <c r="D866" t="s">
        <v>23</v>
      </c>
      <c r="E866" t="s">
        <v>54</v>
      </c>
      <c r="F866">
        <v>6798</v>
      </c>
      <c r="G866" t="s">
        <v>19</v>
      </c>
      <c r="H866">
        <v>6798</v>
      </c>
      <c r="I866" t="s">
        <v>23</v>
      </c>
      <c r="J866">
        <v>1</v>
      </c>
      <c r="K866">
        <v>6798</v>
      </c>
      <c r="L866">
        <v>0</v>
      </c>
      <c r="M866">
        <v>0</v>
      </c>
      <c r="N866" t="s">
        <v>20</v>
      </c>
      <c r="O866">
        <v>0</v>
      </c>
    </row>
    <row r="867" spans="1:15" x14ac:dyDescent="0.3">
      <c r="A867" t="s">
        <v>1766</v>
      </c>
      <c r="B867" s="1">
        <v>46284</v>
      </c>
      <c r="C867" t="s">
        <v>1767</v>
      </c>
      <c r="D867" t="s">
        <v>23</v>
      </c>
      <c r="E867" t="s">
        <v>27</v>
      </c>
      <c r="F867">
        <v>4297</v>
      </c>
      <c r="G867" t="s">
        <v>19</v>
      </c>
      <c r="H867">
        <v>4297</v>
      </c>
      <c r="I867" t="s">
        <v>23</v>
      </c>
      <c r="J867">
        <v>1</v>
      </c>
      <c r="K867">
        <v>4297</v>
      </c>
      <c r="L867">
        <v>0</v>
      </c>
      <c r="M867">
        <v>0</v>
      </c>
      <c r="N867" t="s">
        <v>20</v>
      </c>
      <c r="O867">
        <v>0</v>
      </c>
    </row>
    <row r="868" spans="1:15" x14ac:dyDescent="0.3">
      <c r="A868" t="s">
        <v>1768</v>
      </c>
      <c r="B868" s="1">
        <v>46294</v>
      </c>
      <c r="C868" t="s">
        <v>1769</v>
      </c>
      <c r="D868" t="s">
        <v>75</v>
      </c>
      <c r="E868" t="s">
        <v>43</v>
      </c>
      <c r="F868">
        <v>3298</v>
      </c>
      <c r="G868" t="s">
        <v>19</v>
      </c>
      <c r="H868">
        <v>3298</v>
      </c>
      <c r="I868" t="s">
        <v>75</v>
      </c>
      <c r="J868">
        <v>1</v>
      </c>
      <c r="K868">
        <v>3298</v>
      </c>
      <c r="L868">
        <v>0</v>
      </c>
      <c r="M868">
        <v>0</v>
      </c>
      <c r="N868" t="s">
        <v>20</v>
      </c>
      <c r="O868">
        <v>0</v>
      </c>
    </row>
    <row r="869" spans="1:15" x14ac:dyDescent="0.3">
      <c r="A869" t="s">
        <v>1770</v>
      </c>
      <c r="B869" s="1">
        <v>46271</v>
      </c>
      <c r="C869" t="s">
        <v>1771</v>
      </c>
      <c r="E869" t="s">
        <v>18</v>
      </c>
      <c r="F869">
        <v>299</v>
      </c>
      <c r="G869" t="s">
        <v>19</v>
      </c>
      <c r="H869">
        <v>299</v>
      </c>
      <c r="I869" t="s">
        <v>194</v>
      </c>
      <c r="J869">
        <v>1</v>
      </c>
      <c r="K869">
        <v>299</v>
      </c>
      <c r="L869">
        <v>0</v>
      </c>
      <c r="M869">
        <v>0</v>
      </c>
      <c r="N869" t="s">
        <v>20</v>
      </c>
      <c r="O869">
        <v>0</v>
      </c>
    </row>
    <row r="870" spans="1:15" x14ac:dyDescent="0.3">
      <c r="A870" t="s">
        <v>1772</v>
      </c>
      <c r="B870" s="1">
        <v>46292</v>
      </c>
      <c r="C870" t="s">
        <v>1773</v>
      </c>
      <c r="D870" t="s">
        <v>61</v>
      </c>
      <c r="E870" t="s">
        <v>18</v>
      </c>
      <c r="F870" s="2">
        <v>1798</v>
      </c>
      <c r="G870" t="s">
        <v>115</v>
      </c>
      <c r="H870">
        <v>1798</v>
      </c>
      <c r="I870" t="s">
        <v>61</v>
      </c>
      <c r="J870">
        <v>0</v>
      </c>
      <c r="K870">
        <v>0</v>
      </c>
      <c r="L870">
        <v>0</v>
      </c>
      <c r="M870">
        <v>0</v>
      </c>
      <c r="N870" t="s">
        <v>20</v>
      </c>
      <c r="O870">
        <v>0</v>
      </c>
    </row>
    <row r="871" spans="1:15" x14ac:dyDescent="0.3">
      <c r="A871" t="s">
        <v>1774</v>
      </c>
      <c r="B871" s="1">
        <v>46271</v>
      </c>
      <c r="C871" t="s">
        <v>1775</v>
      </c>
      <c r="D871" t="s">
        <v>61</v>
      </c>
      <c r="E871" t="s">
        <v>27</v>
      </c>
      <c r="F871">
        <v>6297</v>
      </c>
      <c r="G871" t="s">
        <v>19</v>
      </c>
      <c r="H871">
        <v>6297</v>
      </c>
      <c r="I871" t="s">
        <v>61</v>
      </c>
      <c r="J871">
        <v>1</v>
      </c>
      <c r="K871">
        <v>6297</v>
      </c>
      <c r="L871">
        <v>0</v>
      </c>
      <c r="M871">
        <v>0</v>
      </c>
      <c r="N871" t="s">
        <v>20</v>
      </c>
      <c r="O871">
        <v>0</v>
      </c>
    </row>
    <row r="872" spans="1:15" x14ac:dyDescent="0.3">
      <c r="A872" t="s">
        <v>1776</v>
      </c>
      <c r="B872" s="1">
        <v>46280</v>
      </c>
      <c r="C872" t="s">
        <v>1777</v>
      </c>
      <c r="E872" t="s">
        <v>18</v>
      </c>
      <c r="F872">
        <v>3797</v>
      </c>
      <c r="G872" t="s">
        <v>19</v>
      </c>
      <c r="H872">
        <v>3797</v>
      </c>
      <c r="I872" t="s">
        <v>194</v>
      </c>
      <c r="J872">
        <v>1</v>
      </c>
      <c r="K872">
        <v>3797</v>
      </c>
      <c r="L872">
        <v>0</v>
      </c>
      <c r="M872">
        <v>0</v>
      </c>
      <c r="N872" t="s">
        <v>20</v>
      </c>
      <c r="O872">
        <v>0</v>
      </c>
    </row>
    <row r="873" spans="1:15" x14ac:dyDescent="0.3">
      <c r="A873" t="s">
        <v>1778</v>
      </c>
      <c r="B873" s="1">
        <v>46292</v>
      </c>
      <c r="C873" t="s">
        <v>1779</v>
      </c>
      <c r="D873" t="s">
        <v>34</v>
      </c>
      <c r="E873" t="s">
        <v>27</v>
      </c>
      <c r="F873">
        <v>4999</v>
      </c>
      <c r="G873" t="s">
        <v>19</v>
      </c>
      <c r="H873">
        <v>4999</v>
      </c>
      <c r="I873" t="s">
        <v>34</v>
      </c>
      <c r="J873">
        <v>1</v>
      </c>
      <c r="K873">
        <v>4999</v>
      </c>
      <c r="L873">
        <v>0</v>
      </c>
      <c r="M873">
        <v>0</v>
      </c>
      <c r="N873" t="s">
        <v>20</v>
      </c>
      <c r="O873">
        <v>0</v>
      </c>
    </row>
    <row r="874" spans="1:15" x14ac:dyDescent="0.3">
      <c r="A874" t="s">
        <v>1780</v>
      </c>
      <c r="B874" s="1">
        <v>46270</v>
      </c>
      <c r="C874" t="s">
        <v>1781</v>
      </c>
      <c r="D874" t="s">
        <v>48</v>
      </c>
      <c r="E874" t="s">
        <v>18</v>
      </c>
      <c r="F874">
        <v>3499</v>
      </c>
      <c r="G874" t="s">
        <v>19</v>
      </c>
      <c r="H874">
        <v>3499</v>
      </c>
      <c r="I874" t="s">
        <v>48</v>
      </c>
      <c r="J874">
        <v>1</v>
      </c>
      <c r="K874">
        <v>3499</v>
      </c>
      <c r="L874">
        <v>0</v>
      </c>
      <c r="M874">
        <v>0</v>
      </c>
      <c r="N874" t="s">
        <v>20</v>
      </c>
      <c r="O874">
        <v>0</v>
      </c>
    </row>
    <row r="875" spans="1:15" x14ac:dyDescent="0.3">
      <c r="A875" t="s">
        <v>1782</v>
      </c>
      <c r="B875" s="1">
        <v>46272</v>
      </c>
      <c r="C875" t="s">
        <v>1783</v>
      </c>
      <c r="D875" t="s">
        <v>48</v>
      </c>
      <c r="E875" t="s">
        <v>27</v>
      </c>
      <c r="F875">
        <v>3397</v>
      </c>
      <c r="G875" t="s">
        <v>19</v>
      </c>
      <c r="H875">
        <v>3397</v>
      </c>
      <c r="I875" t="s">
        <v>48</v>
      </c>
      <c r="J875">
        <v>1</v>
      </c>
      <c r="K875">
        <v>3397</v>
      </c>
      <c r="L875">
        <v>0</v>
      </c>
      <c r="M875">
        <v>0</v>
      </c>
      <c r="N875" t="s">
        <v>20</v>
      </c>
      <c r="O875">
        <v>0</v>
      </c>
    </row>
    <row r="876" spans="1:15" x14ac:dyDescent="0.3">
      <c r="A876" t="s">
        <v>1784</v>
      </c>
      <c r="B876" s="1">
        <v>46268</v>
      </c>
      <c r="C876" t="s">
        <v>1785</v>
      </c>
      <c r="D876" t="s">
        <v>26</v>
      </c>
      <c r="E876" t="s">
        <v>27</v>
      </c>
      <c r="F876">
        <v>6998</v>
      </c>
      <c r="G876" t="s">
        <v>19</v>
      </c>
      <c r="H876">
        <v>6998</v>
      </c>
      <c r="I876" t="s">
        <v>26</v>
      </c>
      <c r="J876">
        <v>1</v>
      </c>
      <c r="K876">
        <v>6998</v>
      </c>
      <c r="L876">
        <v>0</v>
      </c>
      <c r="M876">
        <v>0</v>
      </c>
      <c r="N876" t="s">
        <v>20</v>
      </c>
      <c r="O876">
        <v>0</v>
      </c>
    </row>
    <row r="877" spans="1:15" x14ac:dyDescent="0.3">
      <c r="A877" t="s">
        <v>1786</v>
      </c>
      <c r="B877" s="1">
        <v>46285</v>
      </c>
      <c r="C877" t="s">
        <v>1787</v>
      </c>
      <c r="D877" t="s">
        <v>61</v>
      </c>
      <c r="E877" t="s">
        <v>54</v>
      </c>
      <c r="F877">
        <v>799</v>
      </c>
      <c r="G877" t="s">
        <v>19</v>
      </c>
      <c r="H877">
        <v>799</v>
      </c>
      <c r="I877" t="s">
        <v>61</v>
      </c>
      <c r="J877">
        <v>1</v>
      </c>
      <c r="K877">
        <v>799</v>
      </c>
      <c r="L877">
        <v>0</v>
      </c>
      <c r="M877">
        <v>0</v>
      </c>
      <c r="N877" t="s">
        <v>20</v>
      </c>
      <c r="O877">
        <v>0</v>
      </c>
    </row>
    <row r="878" spans="1:15" x14ac:dyDescent="0.3">
      <c r="A878" t="s">
        <v>1788</v>
      </c>
      <c r="B878" s="1">
        <v>46285</v>
      </c>
      <c r="C878" t="s">
        <v>1789</v>
      </c>
      <c r="D878" t="s">
        <v>37</v>
      </c>
      <c r="E878" t="s">
        <v>18</v>
      </c>
      <c r="F878">
        <v>3298</v>
      </c>
      <c r="G878" t="s">
        <v>19</v>
      </c>
      <c r="H878">
        <v>3298</v>
      </c>
      <c r="I878" t="s">
        <v>37</v>
      </c>
      <c r="J878">
        <v>1</v>
      </c>
      <c r="K878">
        <v>3298</v>
      </c>
      <c r="L878">
        <v>0</v>
      </c>
      <c r="M878">
        <v>0</v>
      </c>
      <c r="N878" t="s">
        <v>20</v>
      </c>
      <c r="O878">
        <v>0</v>
      </c>
    </row>
    <row r="879" spans="1:15" x14ac:dyDescent="0.3">
      <c r="A879" t="s">
        <v>1790</v>
      </c>
      <c r="B879" s="1">
        <v>46273</v>
      </c>
      <c r="C879" t="s">
        <v>1791</v>
      </c>
      <c r="D879" t="s">
        <v>23</v>
      </c>
      <c r="E879" t="s">
        <v>18</v>
      </c>
      <c r="F879">
        <v>1697</v>
      </c>
      <c r="G879" t="s">
        <v>19</v>
      </c>
      <c r="H879">
        <v>1697</v>
      </c>
      <c r="I879" t="s">
        <v>23</v>
      </c>
      <c r="J879">
        <v>1</v>
      </c>
      <c r="K879">
        <v>1697</v>
      </c>
      <c r="L879">
        <v>0</v>
      </c>
      <c r="M879">
        <v>0</v>
      </c>
      <c r="N879" t="s">
        <v>20</v>
      </c>
      <c r="O879">
        <v>0</v>
      </c>
    </row>
    <row r="880" spans="1:15" x14ac:dyDescent="0.3">
      <c r="A880" t="s">
        <v>1792</v>
      </c>
      <c r="B880" s="1">
        <v>46291</v>
      </c>
      <c r="C880" t="s">
        <v>1793</v>
      </c>
      <c r="D880" t="s">
        <v>23</v>
      </c>
      <c r="E880" t="s">
        <v>18</v>
      </c>
      <c r="F880">
        <v>2598</v>
      </c>
      <c r="G880" t="s">
        <v>19</v>
      </c>
      <c r="H880">
        <v>2598</v>
      </c>
      <c r="I880" t="s">
        <v>23</v>
      </c>
      <c r="J880">
        <v>1</v>
      </c>
      <c r="K880">
        <v>2598</v>
      </c>
      <c r="L880">
        <v>0</v>
      </c>
      <c r="M880">
        <v>0</v>
      </c>
      <c r="N880" t="s">
        <v>20</v>
      </c>
      <c r="O880">
        <v>0</v>
      </c>
    </row>
    <row r="881" spans="1:15" x14ac:dyDescent="0.3">
      <c r="A881" t="s">
        <v>1794</v>
      </c>
      <c r="B881" s="1">
        <v>46266</v>
      </c>
      <c r="C881" t="s">
        <v>1795</v>
      </c>
      <c r="D881" t="s">
        <v>48</v>
      </c>
      <c r="E881" t="s">
        <v>18</v>
      </c>
      <c r="F881">
        <v>4897</v>
      </c>
      <c r="G881" t="s">
        <v>19</v>
      </c>
      <c r="H881">
        <v>4897</v>
      </c>
      <c r="I881" t="s">
        <v>48</v>
      </c>
      <c r="J881">
        <v>1</v>
      </c>
      <c r="K881">
        <v>4897</v>
      </c>
      <c r="L881">
        <v>0</v>
      </c>
      <c r="M881">
        <v>0</v>
      </c>
      <c r="N881" t="s">
        <v>20</v>
      </c>
      <c r="O881">
        <v>0</v>
      </c>
    </row>
    <row r="882" spans="1:15" x14ac:dyDescent="0.3">
      <c r="A882" t="s">
        <v>1796</v>
      </c>
      <c r="B882" s="1">
        <v>46283</v>
      </c>
      <c r="C882" t="s">
        <v>1797</v>
      </c>
      <c r="D882" t="s">
        <v>26</v>
      </c>
      <c r="E882" t="s">
        <v>27</v>
      </c>
      <c r="F882" s="2">
        <v>4999</v>
      </c>
      <c r="G882" t="s">
        <v>19</v>
      </c>
      <c r="H882">
        <v>4999</v>
      </c>
      <c r="I882" t="s">
        <v>26</v>
      </c>
      <c r="J882">
        <v>1</v>
      </c>
      <c r="K882">
        <v>4999</v>
      </c>
      <c r="L882">
        <v>0</v>
      </c>
      <c r="M882">
        <v>0</v>
      </c>
      <c r="N882" t="s">
        <v>20</v>
      </c>
      <c r="O882">
        <v>0</v>
      </c>
    </row>
    <row r="883" spans="1:15" x14ac:dyDescent="0.3">
      <c r="A883" t="s">
        <v>1798</v>
      </c>
      <c r="B883" s="1">
        <v>46289</v>
      </c>
      <c r="C883" t="s">
        <v>1799</v>
      </c>
      <c r="E883" t="s">
        <v>18</v>
      </c>
      <c r="F883">
        <v>2798</v>
      </c>
      <c r="G883" t="s">
        <v>19</v>
      </c>
      <c r="H883">
        <v>2798</v>
      </c>
      <c r="I883" t="s">
        <v>194</v>
      </c>
      <c r="J883">
        <v>1</v>
      </c>
      <c r="K883">
        <v>2798</v>
      </c>
      <c r="L883">
        <v>0</v>
      </c>
      <c r="M883">
        <v>0</v>
      </c>
      <c r="N883" t="s">
        <v>20</v>
      </c>
      <c r="O883">
        <v>0</v>
      </c>
    </row>
    <row r="884" spans="1:15" x14ac:dyDescent="0.3">
      <c r="A884" t="s">
        <v>1800</v>
      </c>
      <c r="B884" s="1">
        <v>46295</v>
      </c>
      <c r="C884" t="s">
        <v>1801</v>
      </c>
      <c r="D884" t="s">
        <v>34</v>
      </c>
      <c r="E884" t="s">
        <v>18</v>
      </c>
      <c r="F884">
        <v>5298</v>
      </c>
      <c r="G884" t="s">
        <v>19</v>
      </c>
      <c r="H884">
        <v>5298</v>
      </c>
      <c r="I884" t="s">
        <v>34</v>
      </c>
      <c r="J884">
        <v>1</v>
      </c>
      <c r="K884">
        <v>5298</v>
      </c>
      <c r="L884">
        <v>0</v>
      </c>
      <c r="M884">
        <v>0</v>
      </c>
      <c r="N884" t="s">
        <v>20</v>
      </c>
      <c r="O884">
        <v>0</v>
      </c>
    </row>
    <row r="885" spans="1:15" x14ac:dyDescent="0.3">
      <c r="A885" t="s">
        <v>1802</v>
      </c>
      <c r="B885" s="1">
        <v>46294</v>
      </c>
      <c r="C885" t="s">
        <v>1803</v>
      </c>
      <c r="D885" t="s">
        <v>48</v>
      </c>
      <c r="E885" t="s">
        <v>18</v>
      </c>
      <c r="F885">
        <v>2498</v>
      </c>
      <c r="G885" t="s">
        <v>19</v>
      </c>
      <c r="H885">
        <v>2498</v>
      </c>
      <c r="I885" t="s">
        <v>48</v>
      </c>
      <c r="J885">
        <v>1</v>
      </c>
      <c r="K885">
        <v>2498</v>
      </c>
      <c r="L885">
        <v>0</v>
      </c>
      <c r="M885">
        <v>0</v>
      </c>
      <c r="N885" t="s">
        <v>20</v>
      </c>
      <c r="O885">
        <v>0</v>
      </c>
    </row>
    <row r="886" spans="1:15" x14ac:dyDescent="0.3">
      <c r="A886" t="s">
        <v>1804</v>
      </c>
      <c r="B886" s="1">
        <v>46275</v>
      </c>
      <c r="C886" t="s">
        <v>1805</v>
      </c>
      <c r="D886" t="s">
        <v>37</v>
      </c>
      <c r="E886" t="s">
        <v>18</v>
      </c>
      <c r="F886">
        <v>6498</v>
      </c>
      <c r="G886" t="s">
        <v>19</v>
      </c>
      <c r="H886">
        <v>6498</v>
      </c>
      <c r="I886" t="s">
        <v>37</v>
      </c>
      <c r="J886">
        <v>1</v>
      </c>
      <c r="K886">
        <v>6498</v>
      </c>
      <c r="L886">
        <v>0</v>
      </c>
      <c r="M886">
        <v>0</v>
      </c>
      <c r="N886" t="s">
        <v>20</v>
      </c>
      <c r="O886">
        <v>0</v>
      </c>
    </row>
    <row r="887" spans="1:15" x14ac:dyDescent="0.3">
      <c r="A887" t="s">
        <v>1806</v>
      </c>
      <c r="B887" s="1">
        <v>46287</v>
      </c>
      <c r="C887" t="s">
        <v>1807</v>
      </c>
      <c r="D887" t="s">
        <v>61</v>
      </c>
      <c r="E887" t="s">
        <v>27</v>
      </c>
      <c r="F887">
        <v>4999</v>
      </c>
      <c r="G887" t="s">
        <v>115</v>
      </c>
      <c r="H887">
        <v>4999</v>
      </c>
      <c r="I887" t="s">
        <v>61</v>
      </c>
      <c r="J887">
        <v>0</v>
      </c>
      <c r="K887">
        <v>0</v>
      </c>
      <c r="L887">
        <v>0</v>
      </c>
      <c r="M887">
        <v>0</v>
      </c>
      <c r="N887" t="s">
        <v>20</v>
      </c>
      <c r="O887">
        <v>0</v>
      </c>
    </row>
    <row r="888" spans="1:15" x14ac:dyDescent="0.3">
      <c r="A888" t="s">
        <v>1808</v>
      </c>
      <c r="B888" s="1">
        <v>46274</v>
      </c>
      <c r="C888" t="s">
        <v>1809</v>
      </c>
      <c r="D888" t="s">
        <v>37</v>
      </c>
      <c r="E888" t="s">
        <v>27</v>
      </c>
      <c r="F888">
        <v>999</v>
      </c>
      <c r="G888" t="s">
        <v>66</v>
      </c>
      <c r="H888">
        <v>999</v>
      </c>
      <c r="I888" t="s">
        <v>37</v>
      </c>
      <c r="J888">
        <v>1</v>
      </c>
      <c r="K888">
        <v>999</v>
      </c>
      <c r="L888">
        <v>1</v>
      </c>
      <c r="M888">
        <v>999</v>
      </c>
      <c r="N888" t="s">
        <v>20</v>
      </c>
      <c r="O888">
        <v>0</v>
      </c>
    </row>
    <row r="889" spans="1:15" x14ac:dyDescent="0.3">
      <c r="A889" t="s">
        <v>1810</v>
      </c>
      <c r="B889" s="1">
        <v>46285</v>
      </c>
      <c r="C889" t="s">
        <v>1811</v>
      </c>
      <c r="D889" t="s">
        <v>51</v>
      </c>
      <c r="E889" t="s">
        <v>27</v>
      </c>
      <c r="F889">
        <v>2998</v>
      </c>
      <c r="G889" t="s">
        <v>19</v>
      </c>
      <c r="H889">
        <v>2998</v>
      </c>
      <c r="I889" t="s">
        <v>51</v>
      </c>
      <c r="J889">
        <v>1</v>
      </c>
      <c r="K889">
        <v>2998</v>
      </c>
      <c r="L889">
        <v>0</v>
      </c>
      <c r="M889">
        <v>0</v>
      </c>
      <c r="N889" t="s">
        <v>20</v>
      </c>
      <c r="O889">
        <v>0</v>
      </c>
    </row>
    <row r="890" spans="1:15" x14ac:dyDescent="0.3">
      <c r="A890" t="s">
        <v>1812</v>
      </c>
      <c r="B890" s="1">
        <v>46288</v>
      </c>
      <c r="C890" t="s">
        <v>1813</v>
      </c>
      <c r="D890" t="s">
        <v>51</v>
      </c>
      <c r="E890" t="s">
        <v>18</v>
      </c>
      <c r="F890">
        <v>799</v>
      </c>
      <c r="G890" t="s">
        <v>19</v>
      </c>
      <c r="H890">
        <v>799</v>
      </c>
      <c r="I890" t="s">
        <v>51</v>
      </c>
      <c r="J890">
        <v>1</v>
      </c>
      <c r="K890">
        <v>799</v>
      </c>
      <c r="L890">
        <v>0</v>
      </c>
      <c r="M890">
        <v>0</v>
      </c>
      <c r="N890" t="s">
        <v>20</v>
      </c>
      <c r="O890">
        <v>0</v>
      </c>
    </row>
    <row r="891" spans="1:15" x14ac:dyDescent="0.3">
      <c r="A891" t="s">
        <v>1814</v>
      </c>
      <c r="B891" s="1">
        <v>46280</v>
      </c>
      <c r="C891" t="s">
        <v>1815</v>
      </c>
      <c r="D891" t="s">
        <v>75</v>
      </c>
      <c r="E891" t="s">
        <v>18</v>
      </c>
      <c r="F891">
        <v>599</v>
      </c>
      <c r="G891" t="s">
        <v>19</v>
      </c>
      <c r="H891">
        <v>599</v>
      </c>
      <c r="I891" t="s">
        <v>75</v>
      </c>
      <c r="J891">
        <v>1</v>
      </c>
      <c r="K891">
        <v>599</v>
      </c>
      <c r="L891">
        <v>0</v>
      </c>
      <c r="M891">
        <v>0</v>
      </c>
      <c r="N891" t="s">
        <v>20</v>
      </c>
      <c r="O891">
        <v>0</v>
      </c>
    </row>
    <row r="892" spans="1:15" x14ac:dyDescent="0.3">
      <c r="A892" t="s">
        <v>1816</v>
      </c>
      <c r="B892" s="1">
        <v>46290</v>
      </c>
      <c r="C892" t="s">
        <v>1817</v>
      </c>
      <c r="D892" t="s">
        <v>48</v>
      </c>
      <c r="E892" t="s">
        <v>18</v>
      </c>
      <c r="F892">
        <v>349</v>
      </c>
      <c r="G892" t="s">
        <v>19</v>
      </c>
      <c r="H892">
        <v>349</v>
      </c>
      <c r="I892" t="s">
        <v>48</v>
      </c>
      <c r="J892">
        <v>1</v>
      </c>
      <c r="K892">
        <v>349</v>
      </c>
      <c r="L892">
        <v>0</v>
      </c>
      <c r="M892">
        <v>0</v>
      </c>
      <c r="N892" t="s">
        <v>20</v>
      </c>
      <c r="O892">
        <v>0</v>
      </c>
    </row>
    <row r="893" spans="1:15" x14ac:dyDescent="0.3">
      <c r="A893" t="s">
        <v>1818</v>
      </c>
      <c r="B893" s="1">
        <v>46270</v>
      </c>
      <c r="C893" t="s">
        <v>1819</v>
      </c>
      <c r="D893" t="s">
        <v>42</v>
      </c>
      <c r="E893" t="s">
        <v>27</v>
      </c>
      <c r="F893">
        <v>999</v>
      </c>
      <c r="G893" t="s">
        <v>115</v>
      </c>
      <c r="H893">
        <v>999</v>
      </c>
      <c r="I893" t="s">
        <v>42</v>
      </c>
      <c r="J893">
        <v>0</v>
      </c>
      <c r="K893">
        <v>0</v>
      </c>
      <c r="L893">
        <v>0</v>
      </c>
      <c r="M893">
        <v>0</v>
      </c>
      <c r="N893" t="s">
        <v>20</v>
      </c>
      <c r="O893">
        <v>0</v>
      </c>
    </row>
    <row r="894" spans="1:15" x14ac:dyDescent="0.3">
      <c r="A894" t="s">
        <v>1820</v>
      </c>
      <c r="B894" s="1">
        <v>46290</v>
      </c>
      <c r="C894" t="s">
        <v>1821</v>
      </c>
      <c r="D894" t="s">
        <v>61</v>
      </c>
      <c r="E894" t="s">
        <v>18</v>
      </c>
      <c r="F894">
        <v>499</v>
      </c>
      <c r="G894" t="s">
        <v>19</v>
      </c>
      <c r="H894">
        <v>499</v>
      </c>
      <c r="I894" t="s">
        <v>61</v>
      </c>
      <c r="J894">
        <v>1</v>
      </c>
      <c r="K894">
        <v>499</v>
      </c>
      <c r="L894">
        <v>0</v>
      </c>
      <c r="M894">
        <v>0</v>
      </c>
      <c r="N894" t="s">
        <v>20</v>
      </c>
      <c r="O894">
        <v>0</v>
      </c>
    </row>
    <row r="895" spans="1:15" x14ac:dyDescent="0.3">
      <c r="A895" t="s">
        <v>1822</v>
      </c>
      <c r="B895" s="1">
        <v>46272</v>
      </c>
      <c r="C895" t="s">
        <v>1823</v>
      </c>
      <c r="D895" t="s">
        <v>42</v>
      </c>
      <c r="E895" t="s">
        <v>18</v>
      </c>
      <c r="F895">
        <v>3097</v>
      </c>
      <c r="G895" t="s">
        <v>19</v>
      </c>
      <c r="H895">
        <v>3097</v>
      </c>
      <c r="I895" t="s">
        <v>42</v>
      </c>
      <c r="J895">
        <v>1</v>
      </c>
      <c r="K895">
        <v>3097</v>
      </c>
      <c r="L895">
        <v>0</v>
      </c>
      <c r="M895">
        <v>0</v>
      </c>
      <c r="N895" t="s">
        <v>20</v>
      </c>
      <c r="O895">
        <v>0</v>
      </c>
    </row>
    <row r="896" spans="1:15" x14ac:dyDescent="0.3">
      <c r="A896" t="s">
        <v>1824</v>
      </c>
      <c r="B896" s="1">
        <v>46295</v>
      </c>
      <c r="C896" t="s">
        <v>1825</v>
      </c>
      <c r="D896" t="s">
        <v>34</v>
      </c>
      <c r="E896" t="s">
        <v>43</v>
      </c>
      <c r="F896">
        <v>2999</v>
      </c>
      <c r="G896" t="s">
        <v>19</v>
      </c>
      <c r="H896">
        <v>2999</v>
      </c>
      <c r="I896" t="s">
        <v>34</v>
      </c>
      <c r="J896">
        <v>1</v>
      </c>
      <c r="K896">
        <v>2999</v>
      </c>
      <c r="L896">
        <v>0</v>
      </c>
      <c r="M896">
        <v>0</v>
      </c>
      <c r="N896" t="s">
        <v>20</v>
      </c>
      <c r="O896">
        <v>0</v>
      </c>
    </row>
    <row r="897" spans="1:15" x14ac:dyDescent="0.3">
      <c r="A897" t="s">
        <v>1826</v>
      </c>
      <c r="B897" s="1">
        <v>46294</v>
      </c>
      <c r="C897" t="s">
        <v>1827</v>
      </c>
      <c r="E897" t="s">
        <v>27</v>
      </c>
      <c r="F897">
        <v>349</v>
      </c>
      <c r="G897" t="s">
        <v>19</v>
      </c>
      <c r="H897">
        <v>349</v>
      </c>
      <c r="I897" t="s">
        <v>194</v>
      </c>
      <c r="J897">
        <v>1</v>
      </c>
      <c r="K897">
        <v>349</v>
      </c>
      <c r="L897">
        <v>0</v>
      </c>
      <c r="M897">
        <v>0</v>
      </c>
      <c r="N897" t="s">
        <v>20</v>
      </c>
      <c r="O897">
        <v>0</v>
      </c>
    </row>
    <row r="898" spans="1:15" x14ac:dyDescent="0.3">
      <c r="A898" t="s">
        <v>1828</v>
      </c>
      <c r="B898" s="1">
        <v>46284</v>
      </c>
      <c r="C898" t="s">
        <v>1829</v>
      </c>
      <c r="D898" t="s">
        <v>42</v>
      </c>
      <c r="E898" t="s">
        <v>18</v>
      </c>
      <c r="F898">
        <v>2999</v>
      </c>
      <c r="G898" t="s">
        <v>115</v>
      </c>
      <c r="H898">
        <v>2999</v>
      </c>
      <c r="I898" t="s">
        <v>42</v>
      </c>
      <c r="J898">
        <v>0</v>
      </c>
      <c r="K898">
        <v>0</v>
      </c>
      <c r="L898">
        <v>0</v>
      </c>
      <c r="M898">
        <v>0</v>
      </c>
      <c r="N898" t="s">
        <v>20</v>
      </c>
      <c r="O898">
        <v>0</v>
      </c>
    </row>
    <row r="899" spans="1:15" x14ac:dyDescent="0.3">
      <c r="A899" t="s">
        <v>1830</v>
      </c>
      <c r="B899" s="1">
        <v>46274</v>
      </c>
      <c r="C899" t="s">
        <v>1831</v>
      </c>
      <c r="D899" t="s">
        <v>61</v>
      </c>
      <c r="E899" t="s">
        <v>18</v>
      </c>
      <c r="F899">
        <v>5998</v>
      </c>
      <c r="G899" t="s">
        <v>19</v>
      </c>
      <c r="H899">
        <v>5998</v>
      </c>
      <c r="I899" t="s">
        <v>61</v>
      </c>
      <c r="J899">
        <v>1</v>
      </c>
      <c r="K899">
        <v>5998</v>
      </c>
      <c r="L899">
        <v>0</v>
      </c>
      <c r="M899">
        <v>0</v>
      </c>
      <c r="N899" t="s">
        <v>20</v>
      </c>
      <c r="O899">
        <v>0</v>
      </c>
    </row>
    <row r="900" spans="1:15" x14ac:dyDescent="0.3">
      <c r="A900" t="s">
        <v>1832</v>
      </c>
      <c r="B900" s="1">
        <v>46274</v>
      </c>
      <c r="C900" t="s">
        <v>1833</v>
      </c>
      <c r="D900" t="s">
        <v>23</v>
      </c>
      <c r="E900" t="s">
        <v>27</v>
      </c>
      <c r="F900">
        <v>299</v>
      </c>
      <c r="G900" t="s">
        <v>80</v>
      </c>
      <c r="H900">
        <v>299</v>
      </c>
      <c r="I900" t="s">
        <v>23</v>
      </c>
      <c r="J900">
        <v>0</v>
      </c>
      <c r="K900">
        <v>0</v>
      </c>
      <c r="L900">
        <v>0</v>
      </c>
      <c r="M900">
        <v>0</v>
      </c>
      <c r="N900" t="s">
        <v>20</v>
      </c>
      <c r="O900">
        <v>0</v>
      </c>
    </row>
    <row r="901" spans="1:15" x14ac:dyDescent="0.3">
      <c r="A901" t="s">
        <v>1834</v>
      </c>
      <c r="B901" s="1">
        <v>46283</v>
      </c>
      <c r="C901" t="s">
        <v>1835</v>
      </c>
      <c r="D901" t="s">
        <v>37</v>
      </c>
      <c r="E901" t="s">
        <v>18</v>
      </c>
      <c r="F901">
        <v>1799</v>
      </c>
      <c r="G901" t="s">
        <v>19</v>
      </c>
      <c r="H901">
        <v>1799</v>
      </c>
      <c r="I901" t="s">
        <v>37</v>
      </c>
      <c r="J901">
        <v>1</v>
      </c>
      <c r="K901">
        <v>1799</v>
      </c>
      <c r="L901">
        <v>0</v>
      </c>
      <c r="M901">
        <v>0</v>
      </c>
      <c r="N901" t="s">
        <v>20</v>
      </c>
      <c r="O901">
        <v>0</v>
      </c>
    </row>
    <row r="902" spans="1:15" x14ac:dyDescent="0.3">
      <c r="A902" t="s">
        <v>1836</v>
      </c>
      <c r="B902" s="1">
        <v>46273</v>
      </c>
      <c r="C902" t="s">
        <v>1837</v>
      </c>
      <c r="D902" t="s">
        <v>34</v>
      </c>
      <c r="E902" t="s">
        <v>54</v>
      </c>
      <c r="F902">
        <v>349</v>
      </c>
      <c r="G902" t="s">
        <v>19</v>
      </c>
      <c r="H902">
        <v>349</v>
      </c>
      <c r="I902" t="s">
        <v>34</v>
      </c>
      <c r="J902">
        <v>1</v>
      </c>
      <c r="K902">
        <v>349</v>
      </c>
      <c r="L902">
        <v>0</v>
      </c>
      <c r="M902">
        <v>0</v>
      </c>
      <c r="N902" t="s">
        <v>20</v>
      </c>
      <c r="O902">
        <v>0</v>
      </c>
    </row>
    <row r="903" spans="1:15" x14ac:dyDescent="0.3">
      <c r="A903" t="s">
        <v>1838</v>
      </c>
      <c r="B903" s="1">
        <v>46267</v>
      </c>
      <c r="C903" t="s">
        <v>1839</v>
      </c>
      <c r="D903" t="s">
        <v>26</v>
      </c>
      <c r="E903" t="s">
        <v>27</v>
      </c>
      <c r="F903">
        <v>299</v>
      </c>
      <c r="G903" t="s">
        <v>19</v>
      </c>
      <c r="H903">
        <v>299</v>
      </c>
      <c r="I903" t="s">
        <v>26</v>
      </c>
      <c r="J903">
        <v>1</v>
      </c>
      <c r="K903">
        <v>299</v>
      </c>
      <c r="L903">
        <v>0</v>
      </c>
      <c r="M903">
        <v>0</v>
      </c>
      <c r="N903" t="s">
        <v>20</v>
      </c>
      <c r="O903">
        <v>0</v>
      </c>
    </row>
    <row r="904" spans="1:15" x14ac:dyDescent="0.3">
      <c r="A904" t="s">
        <v>1840</v>
      </c>
      <c r="B904" s="1">
        <v>46267</v>
      </c>
      <c r="C904" t="s">
        <v>1841</v>
      </c>
      <c r="D904" t="s">
        <v>34</v>
      </c>
      <c r="E904" t="s">
        <v>27</v>
      </c>
      <c r="F904">
        <v>1299</v>
      </c>
      <c r="G904" t="s">
        <v>19</v>
      </c>
      <c r="H904">
        <v>1299</v>
      </c>
      <c r="I904" t="s">
        <v>34</v>
      </c>
      <c r="J904">
        <v>1</v>
      </c>
      <c r="K904">
        <v>1299</v>
      </c>
      <c r="L904">
        <v>0</v>
      </c>
      <c r="M904">
        <v>0</v>
      </c>
      <c r="N904" t="s">
        <v>20</v>
      </c>
      <c r="O904">
        <v>0</v>
      </c>
    </row>
    <row r="905" spans="1:15" x14ac:dyDescent="0.3">
      <c r="A905" t="s">
        <v>1842</v>
      </c>
      <c r="B905" s="1">
        <v>46285</v>
      </c>
      <c r="C905" t="s">
        <v>1843</v>
      </c>
      <c r="D905" t="s">
        <v>48</v>
      </c>
      <c r="E905" t="s">
        <v>18</v>
      </c>
      <c r="F905">
        <v>799</v>
      </c>
      <c r="G905" t="s">
        <v>19</v>
      </c>
      <c r="H905">
        <v>799</v>
      </c>
      <c r="I905" t="s">
        <v>48</v>
      </c>
      <c r="J905">
        <v>1</v>
      </c>
      <c r="K905">
        <v>799</v>
      </c>
      <c r="L905">
        <v>0</v>
      </c>
      <c r="M905">
        <v>0</v>
      </c>
      <c r="N905" t="s">
        <v>20</v>
      </c>
      <c r="O905">
        <v>0</v>
      </c>
    </row>
    <row r="906" spans="1:15" x14ac:dyDescent="0.3">
      <c r="A906" t="s">
        <v>1844</v>
      </c>
      <c r="B906" s="1">
        <v>46268</v>
      </c>
      <c r="C906" t="s">
        <v>1845</v>
      </c>
      <c r="D906" t="s">
        <v>17</v>
      </c>
      <c r="E906" t="s">
        <v>43</v>
      </c>
      <c r="F906">
        <v>2998</v>
      </c>
      <c r="G906" t="s">
        <v>19</v>
      </c>
      <c r="H906">
        <v>2998</v>
      </c>
      <c r="I906" t="s">
        <v>17</v>
      </c>
      <c r="J906">
        <v>1</v>
      </c>
      <c r="K906">
        <v>2998</v>
      </c>
      <c r="L906">
        <v>0</v>
      </c>
      <c r="M906">
        <v>0</v>
      </c>
      <c r="N906" t="s">
        <v>20</v>
      </c>
      <c r="O906">
        <v>0</v>
      </c>
    </row>
    <row r="907" spans="1:15" x14ac:dyDescent="0.3">
      <c r="A907" t="s">
        <v>1846</v>
      </c>
      <c r="B907" s="1">
        <v>46280</v>
      </c>
      <c r="C907" t="s">
        <v>1847</v>
      </c>
      <c r="D907" t="s">
        <v>23</v>
      </c>
      <c r="E907" t="s">
        <v>27</v>
      </c>
      <c r="F907">
        <v>2999</v>
      </c>
      <c r="G907" t="s">
        <v>19</v>
      </c>
      <c r="H907">
        <v>2999</v>
      </c>
      <c r="I907" t="s">
        <v>23</v>
      </c>
      <c r="J907">
        <v>1</v>
      </c>
      <c r="K907">
        <v>2999</v>
      </c>
      <c r="L907">
        <v>0</v>
      </c>
      <c r="M907">
        <v>0</v>
      </c>
      <c r="N907" t="s">
        <v>20</v>
      </c>
      <c r="O907">
        <v>0</v>
      </c>
    </row>
    <row r="908" spans="1:15" x14ac:dyDescent="0.3">
      <c r="A908" t="s">
        <v>1848</v>
      </c>
      <c r="B908" s="1">
        <v>46273</v>
      </c>
      <c r="C908" t="s">
        <v>1849</v>
      </c>
      <c r="D908" t="s">
        <v>26</v>
      </c>
      <c r="E908" t="s">
        <v>18</v>
      </c>
      <c r="F908">
        <v>7999</v>
      </c>
      <c r="G908" t="s">
        <v>115</v>
      </c>
      <c r="H908">
        <v>7999</v>
      </c>
      <c r="I908" t="s">
        <v>26</v>
      </c>
      <c r="J908">
        <v>0</v>
      </c>
      <c r="K908">
        <v>0</v>
      </c>
      <c r="L908">
        <v>0</v>
      </c>
      <c r="M908">
        <v>0</v>
      </c>
      <c r="N908" t="s">
        <v>20</v>
      </c>
      <c r="O908">
        <v>0</v>
      </c>
    </row>
    <row r="909" spans="1:15" x14ac:dyDescent="0.3">
      <c r="A909" t="s">
        <v>1850</v>
      </c>
      <c r="B909" s="1">
        <v>46271</v>
      </c>
      <c r="C909" t="s">
        <v>1851</v>
      </c>
      <c r="D909" t="s">
        <v>75</v>
      </c>
      <c r="E909" t="s">
        <v>18</v>
      </c>
      <c r="F909">
        <v>8997</v>
      </c>
      <c r="G909" t="s">
        <v>19</v>
      </c>
      <c r="H909">
        <v>8997</v>
      </c>
      <c r="I909" t="s">
        <v>75</v>
      </c>
      <c r="J909">
        <v>1</v>
      </c>
      <c r="K909">
        <v>8997</v>
      </c>
      <c r="L909">
        <v>0</v>
      </c>
      <c r="M909">
        <v>0</v>
      </c>
      <c r="N909" t="s">
        <v>20</v>
      </c>
      <c r="O909">
        <v>0</v>
      </c>
    </row>
    <row r="910" spans="1:15" x14ac:dyDescent="0.3">
      <c r="A910" t="s">
        <v>1852</v>
      </c>
      <c r="B910" s="1">
        <v>46268</v>
      </c>
      <c r="C910" t="s">
        <v>1853</v>
      </c>
      <c r="D910" t="s">
        <v>51</v>
      </c>
      <c r="E910" t="s">
        <v>43</v>
      </c>
      <c r="F910">
        <v>1348</v>
      </c>
      <c r="G910" t="s">
        <v>19</v>
      </c>
      <c r="H910">
        <v>1348</v>
      </c>
      <c r="I910" t="s">
        <v>51</v>
      </c>
      <c r="J910">
        <v>1</v>
      </c>
      <c r="K910">
        <v>1348</v>
      </c>
      <c r="L910">
        <v>0</v>
      </c>
      <c r="M910">
        <v>0</v>
      </c>
      <c r="N910" t="s">
        <v>20</v>
      </c>
      <c r="O910">
        <v>0</v>
      </c>
    </row>
    <row r="911" spans="1:15" x14ac:dyDescent="0.3">
      <c r="A911" t="s">
        <v>1854</v>
      </c>
      <c r="B911" s="1">
        <v>46285</v>
      </c>
      <c r="C911" t="s">
        <v>1855</v>
      </c>
      <c r="D911" t="s">
        <v>51</v>
      </c>
      <c r="E911" t="s">
        <v>43</v>
      </c>
      <c r="F911">
        <v>2298</v>
      </c>
      <c r="G911" t="s">
        <v>19</v>
      </c>
      <c r="H911">
        <v>2298</v>
      </c>
      <c r="I911" t="s">
        <v>51</v>
      </c>
      <c r="J911">
        <v>1</v>
      </c>
      <c r="K911">
        <v>2298</v>
      </c>
      <c r="L911">
        <v>0</v>
      </c>
      <c r="M911">
        <v>0</v>
      </c>
      <c r="N911" t="s">
        <v>20</v>
      </c>
      <c r="O911">
        <v>0</v>
      </c>
    </row>
    <row r="912" spans="1:15" x14ac:dyDescent="0.3">
      <c r="A912" t="s">
        <v>1856</v>
      </c>
      <c r="B912" s="1">
        <v>46283</v>
      </c>
      <c r="C912" t="s">
        <v>1857</v>
      </c>
      <c r="D912" t="s">
        <v>23</v>
      </c>
      <c r="E912" t="s">
        <v>18</v>
      </c>
      <c r="F912">
        <v>6147</v>
      </c>
      <c r="G912" t="s">
        <v>19</v>
      </c>
      <c r="H912">
        <v>6147</v>
      </c>
      <c r="I912" t="s">
        <v>23</v>
      </c>
      <c r="J912">
        <v>1</v>
      </c>
      <c r="K912">
        <v>6147</v>
      </c>
      <c r="L912">
        <v>0</v>
      </c>
      <c r="M912">
        <v>0</v>
      </c>
      <c r="N912" t="s">
        <v>20</v>
      </c>
      <c r="O912">
        <v>0</v>
      </c>
    </row>
    <row r="913" spans="1:15" x14ac:dyDescent="0.3">
      <c r="A913" t="s">
        <v>1858</v>
      </c>
      <c r="B913" s="1">
        <v>46285</v>
      </c>
      <c r="C913" t="s">
        <v>1859</v>
      </c>
      <c r="D913" t="s">
        <v>51</v>
      </c>
      <c r="E913" t="s">
        <v>18</v>
      </c>
      <c r="F913">
        <v>1799</v>
      </c>
      <c r="G913" t="s">
        <v>19</v>
      </c>
      <c r="H913">
        <v>1799</v>
      </c>
      <c r="I913" t="s">
        <v>51</v>
      </c>
      <c r="J913">
        <v>1</v>
      </c>
      <c r="K913">
        <v>1799</v>
      </c>
      <c r="L913">
        <v>0</v>
      </c>
      <c r="M913">
        <v>0</v>
      </c>
      <c r="N913" t="s">
        <v>20</v>
      </c>
      <c r="O913">
        <v>0</v>
      </c>
    </row>
    <row r="914" spans="1:15" x14ac:dyDescent="0.3">
      <c r="A914" t="s">
        <v>1860</v>
      </c>
      <c r="B914" s="1">
        <v>46272</v>
      </c>
      <c r="C914" t="s">
        <v>1861</v>
      </c>
      <c r="D914" t="s">
        <v>48</v>
      </c>
      <c r="E914" t="s">
        <v>27</v>
      </c>
      <c r="F914">
        <v>8797</v>
      </c>
      <c r="G914" t="s">
        <v>66</v>
      </c>
      <c r="H914">
        <v>8797</v>
      </c>
      <c r="I914" t="s">
        <v>48</v>
      </c>
      <c r="J914">
        <v>1</v>
      </c>
      <c r="K914">
        <v>8797</v>
      </c>
      <c r="L914">
        <v>0</v>
      </c>
      <c r="M914">
        <v>0</v>
      </c>
      <c r="N914" t="s">
        <v>1054</v>
      </c>
      <c r="O914">
        <v>8797</v>
      </c>
    </row>
    <row r="915" spans="1:15" x14ac:dyDescent="0.3">
      <c r="A915" t="s">
        <v>1862</v>
      </c>
      <c r="B915" s="1">
        <v>46288</v>
      </c>
      <c r="C915" t="s">
        <v>1863</v>
      </c>
      <c r="D915" t="s">
        <v>34</v>
      </c>
      <c r="E915" t="s">
        <v>18</v>
      </c>
      <c r="F915">
        <v>499</v>
      </c>
      <c r="G915" t="s">
        <v>19</v>
      </c>
      <c r="H915">
        <v>499</v>
      </c>
      <c r="I915" t="s">
        <v>34</v>
      </c>
      <c r="J915">
        <v>1</v>
      </c>
      <c r="K915">
        <v>499</v>
      </c>
      <c r="L915">
        <v>0</v>
      </c>
      <c r="M915">
        <v>0</v>
      </c>
      <c r="N915" t="s">
        <v>20</v>
      </c>
      <c r="O915">
        <v>0</v>
      </c>
    </row>
    <row r="916" spans="1:15" x14ac:dyDescent="0.3">
      <c r="A916" t="s">
        <v>1864</v>
      </c>
      <c r="B916" s="1">
        <v>46269</v>
      </c>
      <c r="C916" t="s">
        <v>1865</v>
      </c>
      <c r="D916" t="s">
        <v>61</v>
      </c>
      <c r="E916" t="s">
        <v>18</v>
      </c>
      <c r="F916">
        <v>3998</v>
      </c>
      <c r="G916" t="s">
        <v>19</v>
      </c>
      <c r="H916">
        <v>3998</v>
      </c>
      <c r="I916" t="s">
        <v>61</v>
      </c>
      <c r="J916">
        <v>1</v>
      </c>
      <c r="K916">
        <v>3998</v>
      </c>
      <c r="L916">
        <v>0</v>
      </c>
      <c r="M916">
        <v>0</v>
      </c>
      <c r="N916" t="s">
        <v>20</v>
      </c>
      <c r="O916">
        <v>0</v>
      </c>
    </row>
    <row r="917" spans="1:15" x14ac:dyDescent="0.3">
      <c r="A917" t="s">
        <v>1866</v>
      </c>
      <c r="B917" s="1">
        <v>46275</v>
      </c>
      <c r="C917" t="s">
        <v>1867</v>
      </c>
      <c r="D917" t="s">
        <v>51</v>
      </c>
      <c r="E917" t="s">
        <v>43</v>
      </c>
      <c r="F917">
        <v>2848</v>
      </c>
      <c r="G917" t="s">
        <v>19</v>
      </c>
      <c r="H917">
        <v>2848</v>
      </c>
      <c r="I917" t="s">
        <v>51</v>
      </c>
      <c r="J917">
        <v>1</v>
      </c>
      <c r="K917">
        <v>2848</v>
      </c>
      <c r="L917">
        <v>0</v>
      </c>
      <c r="M917">
        <v>0</v>
      </c>
      <c r="N917" t="s">
        <v>20</v>
      </c>
      <c r="O917">
        <v>0</v>
      </c>
    </row>
    <row r="918" spans="1:15" x14ac:dyDescent="0.3">
      <c r="A918" t="s">
        <v>1868</v>
      </c>
      <c r="B918" s="1">
        <v>46281</v>
      </c>
      <c r="C918" t="s">
        <v>1869</v>
      </c>
      <c r="D918" t="s">
        <v>75</v>
      </c>
      <c r="E918" t="s">
        <v>18</v>
      </c>
      <c r="F918">
        <v>3647</v>
      </c>
      <c r="G918" t="s">
        <v>19</v>
      </c>
      <c r="H918">
        <v>3647</v>
      </c>
      <c r="I918" t="s">
        <v>75</v>
      </c>
      <c r="J918">
        <v>1</v>
      </c>
      <c r="K918">
        <v>3647</v>
      </c>
      <c r="L918">
        <v>0</v>
      </c>
      <c r="M918">
        <v>0</v>
      </c>
      <c r="N918" t="s">
        <v>20</v>
      </c>
      <c r="O918">
        <v>0</v>
      </c>
    </row>
    <row r="919" spans="1:15" x14ac:dyDescent="0.3">
      <c r="A919" t="s">
        <v>1870</v>
      </c>
      <c r="B919" s="1">
        <v>46290</v>
      </c>
      <c r="C919" t="s">
        <v>1871</v>
      </c>
      <c r="D919" t="s">
        <v>37</v>
      </c>
      <c r="E919" t="s">
        <v>18</v>
      </c>
      <c r="F919">
        <v>2999</v>
      </c>
      <c r="G919" t="s">
        <v>19</v>
      </c>
      <c r="H919">
        <v>2999</v>
      </c>
      <c r="I919" t="s">
        <v>37</v>
      </c>
      <c r="J919">
        <v>1</v>
      </c>
      <c r="K919">
        <v>2999</v>
      </c>
      <c r="L919">
        <v>0</v>
      </c>
      <c r="M919">
        <v>0</v>
      </c>
      <c r="N919" t="s">
        <v>20</v>
      </c>
      <c r="O919">
        <v>0</v>
      </c>
    </row>
    <row r="920" spans="1:15" x14ac:dyDescent="0.3">
      <c r="A920" t="s">
        <v>1872</v>
      </c>
      <c r="B920" s="1">
        <v>46284</v>
      </c>
      <c r="C920" t="s">
        <v>1873</v>
      </c>
      <c r="D920" t="s">
        <v>42</v>
      </c>
      <c r="E920" t="s">
        <v>18</v>
      </c>
      <c r="F920">
        <v>1198</v>
      </c>
      <c r="G920" t="s">
        <v>19</v>
      </c>
      <c r="H920">
        <v>1198</v>
      </c>
      <c r="I920" t="s">
        <v>42</v>
      </c>
      <c r="J920">
        <v>1</v>
      </c>
      <c r="K920">
        <v>1198</v>
      </c>
      <c r="L920">
        <v>0</v>
      </c>
      <c r="M920">
        <v>0</v>
      </c>
      <c r="N920" t="s">
        <v>20</v>
      </c>
      <c r="O920">
        <v>0</v>
      </c>
    </row>
    <row r="921" spans="1:15" x14ac:dyDescent="0.3">
      <c r="A921" t="s">
        <v>1874</v>
      </c>
      <c r="B921" s="1">
        <v>46295</v>
      </c>
      <c r="C921" t="s">
        <v>1875</v>
      </c>
      <c r="D921" t="s">
        <v>48</v>
      </c>
      <c r="E921" t="s">
        <v>27</v>
      </c>
      <c r="F921">
        <v>4498</v>
      </c>
      <c r="G921" t="s">
        <v>66</v>
      </c>
      <c r="H921">
        <v>4498</v>
      </c>
      <c r="I921" t="s">
        <v>48</v>
      </c>
      <c r="J921">
        <v>1</v>
      </c>
      <c r="K921">
        <v>4498</v>
      </c>
      <c r="L921">
        <v>1</v>
      </c>
      <c r="M921">
        <v>4498</v>
      </c>
      <c r="N921" t="s">
        <v>20</v>
      </c>
      <c r="O921">
        <v>0</v>
      </c>
    </row>
    <row r="922" spans="1:15" x14ac:dyDescent="0.3">
      <c r="A922" t="s">
        <v>1876</v>
      </c>
      <c r="B922" s="1">
        <v>46278</v>
      </c>
      <c r="C922" t="s">
        <v>1877</v>
      </c>
      <c r="D922" t="s">
        <v>75</v>
      </c>
      <c r="E922" t="s">
        <v>18</v>
      </c>
      <c r="F922">
        <v>7999</v>
      </c>
      <c r="G922" t="s">
        <v>19</v>
      </c>
      <c r="H922">
        <v>7999</v>
      </c>
      <c r="I922" t="s">
        <v>75</v>
      </c>
      <c r="J922">
        <v>1</v>
      </c>
      <c r="K922">
        <v>7999</v>
      </c>
      <c r="L922">
        <v>0</v>
      </c>
      <c r="M922">
        <v>0</v>
      </c>
      <c r="N922" t="s">
        <v>20</v>
      </c>
      <c r="O922">
        <v>0</v>
      </c>
    </row>
    <row r="923" spans="1:15" x14ac:dyDescent="0.3">
      <c r="A923" t="s">
        <v>1878</v>
      </c>
      <c r="B923" s="1">
        <v>46266</v>
      </c>
      <c r="C923" t="s">
        <v>1879</v>
      </c>
      <c r="D923" t="s">
        <v>23</v>
      </c>
      <c r="E923" t="s">
        <v>18</v>
      </c>
      <c r="F923">
        <v>10797</v>
      </c>
      <c r="G923" t="s">
        <v>19</v>
      </c>
      <c r="H923">
        <v>10797</v>
      </c>
      <c r="I923" t="s">
        <v>23</v>
      </c>
      <c r="J923">
        <v>1</v>
      </c>
      <c r="K923">
        <v>10797</v>
      </c>
      <c r="L923">
        <v>0</v>
      </c>
      <c r="M923">
        <v>0</v>
      </c>
      <c r="N923" t="s">
        <v>20</v>
      </c>
      <c r="O923">
        <v>0</v>
      </c>
    </row>
    <row r="924" spans="1:15" x14ac:dyDescent="0.3">
      <c r="A924" t="s">
        <v>1880</v>
      </c>
      <c r="B924" s="1">
        <v>46279</v>
      </c>
      <c r="C924" t="s">
        <v>1881</v>
      </c>
      <c r="D924" t="s">
        <v>26</v>
      </c>
      <c r="E924" t="s">
        <v>18</v>
      </c>
      <c r="F924">
        <v>6797</v>
      </c>
      <c r="G924" t="s">
        <v>19</v>
      </c>
      <c r="H924">
        <v>6797</v>
      </c>
      <c r="I924" t="s">
        <v>26</v>
      </c>
      <c r="J924">
        <v>1</v>
      </c>
      <c r="K924">
        <v>6797</v>
      </c>
      <c r="L924">
        <v>0</v>
      </c>
      <c r="M924">
        <v>0</v>
      </c>
      <c r="N924" t="s">
        <v>20</v>
      </c>
      <c r="O924">
        <v>0</v>
      </c>
    </row>
    <row r="925" spans="1:15" x14ac:dyDescent="0.3">
      <c r="A925" t="s">
        <v>1882</v>
      </c>
      <c r="B925" s="1">
        <v>46283</v>
      </c>
      <c r="C925" t="s">
        <v>1883</v>
      </c>
      <c r="D925" t="s">
        <v>26</v>
      </c>
      <c r="E925" t="s">
        <v>18</v>
      </c>
      <c r="F925">
        <v>2999</v>
      </c>
      <c r="G925" t="s">
        <v>19</v>
      </c>
      <c r="H925">
        <v>2999</v>
      </c>
      <c r="I925" t="s">
        <v>26</v>
      </c>
      <c r="J925">
        <v>1</v>
      </c>
      <c r="K925">
        <v>2999</v>
      </c>
      <c r="L925">
        <v>0</v>
      </c>
      <c r="M925">
        <v>0</v>
      </c>
      <c r="N925" t="s">
        <v>20</v>
      </c>
      <c r="O925">
        <v>0</v>
      </c>
    </row>
    <row r="926" spans="1:15" x14ac:dyDescent="0.3">
      <c r="A926" t="s">
        <v>1884</v>
      </c>
      <c r="B926" s="1">
        <v>46292</v>
      </c>
      <c r="C926" t="s">
        <v>1885</v>
      </c>
      <c r="D926" t="s">
        <v>61</v>
      </c>
      <c r="E926" t="s">
        <v>18</v>
      </c>
      <c r="F926">
        <v>7999</v>
      </c>
      <c r="G926" t="s">
        <v>19</v>
      </c>
      <c r="H926">
        <v>7999</v>
      </c>
      <c r="I926" t="s">
        <v>61</v>
      </c>
      <c r="J926">
        <v>1</v>
      </c>
      <c r="K926">
        <v>7999</v>
      </c>
      <c r="L926">
        <v>0</v>
      </c>
      <c r="M926">
        <v>0</v>
      </c>
      <c r="N926" t="s">
        <v>20</v>
      </c>
      <c r="O926">
        <v>0</v>
      </c>
    </row>
    <row r="927" spans="1:15" x14ac:dyDescent="0.3">
      <c r="A927" t="s">
        <v>1886</v>
      </c>
      <c r="B927" s="1">
        <v>46270</v>
      </c>
      <c r="C927" t="s">
        <v>1887</v>
      </c>
      <c r="D927" t="s">
        <v>26</v>
      </c>
      <c r="E927" t="s">
        <v>18</v>
      </c>
      <c r="F927">
        <v>349</v>
      </c>
      <c r="G927" t="s">
        <v>19</v>
      </c>
      <c r="H927">
        <v>349</v>
      </c>
      <c r="I927" t="s">
        <v>26</v>
      </c>
      <c r="J927">
        <v>1</v>
      </c>
      <c r="K927">
        <v>349</v>
      </c>
      <c r="L927">
        <v>0</v>
      </c>
      <c r="M927">
        <v>0</v>
      </c>
      <c r="N927" t="s">
        <v>20</v>
      </c>
      <c r="O927">
        <v>0</v>
      </c>
    </row>
    <row r="928" spans="1:15" x14ac:dyDescent="0.3">
      <c r="A928" t="s">
        <v>1888</v>
      </c>
      <c r="B928" s="1">
        <v>46270</v>
      </c>
      <c r="C928" t="s">
        <v>1889</v>
      </c>
      <c r="D928" t="s">
        <v>37</v>
      </c>
      <c r="E928" t="s">
        <v>18</v>
      </c>
      <c r="F928">
        <v>499</v>
      </c>
      <c r="G928" t="s">
        <v>19</v>
      </c>
      <c r="H928">
        <v>499</v>
      </c>
      <c r="I928" t="s">
        <v>37</v>
      </c>
      <c r="J928">
        <v>1</v>
      </c>
      <c r="K928">
        <v>499</v>
      </c>
      <c r="L928">
        <v>0</v>
      </c>
      <c r="M928">
        <v>0</v>
      </c>
      <c r="N928" t="s">
        <v>20</v>
      </c>
      <c r="O928">
        <v>0</v>
      </c>
    </row>
    <row r="929" spans="1:15" x14ac:dyDescent="0.3">
      <c r="A929" t="s">
        <v>1890</v>
      </c>
      <c r="B929" s="1">
        <v>46295</v>
      </c>
      <c r="C929" t="s">
        <v>1891</v>
      </c>
      <c r="D929" t="s">
        <v>26</v>
      </c>
      <c r="E929" t="s">
        <v>18</v>
      </c>
      <c r="F929">
        <v>2998</v>
      </c>
      <c r="G929" t="s">
        <v>19</v>
      </c>
      <c r="H929">
        <v>2998</v>
      </c>
      <c r="I929" t="s">
        <v>26</v>
      </c>
      <c r="J929">
        <v>1</v>
      </c>
      <c r="K929">
        <v>2998</v>
      </c>
      <c r="L929">
        <v>0</v>
      </c>
      <c r="M929">
        <v>0</v>
      </c>
      <c r="N929" t="s">
        <v>20</v>
      </c>
      <c r="O929">
        <v>0</v>
      </c>
    </row>
    <row r="930" spans="1:15" x14ac:dyDescent="0.3">
      <c r="A930" t="s">
        <v>1892</v>
      </c>
      <c r="B930" s="1">
        <v>46277</v>
      </c>
      <c r="C930" t="s">
        <v>1893</v>
      </c>
      <c r="D930" t="s">
        <v>23</v>
      </c>
      <c r="E930" t="s">
        <v>18</v>
      </c>
      <c r="F930">
        <v>499</v>
      </c>
      <c r="G930" t="s">
        <v>19</v>
      </c>
      <c r="H930">
        <v>499</v>
      </c>
      <c r="I930" t="s">
        <v>23</v>
      </c>
      <c r="J930">
        <v>1</v>
      </c>
      <c r="K930">
        <v>499</v>
      </c>
      <c r="L930">
        <v>0</v>
      </c>
      <c r="M930">
        <v>0</v>
      </c>
      <c r="N930" t="s">
        <v>20</v>
      </c>
      <c r="O930">
        <v>0</v>
      </c>
    </row>
    <row r="931" spans="1:15" x14ac:dyDescent="0.3">
      <c r="A931" t="s">
        <v>1894</v>
      </c>
      <c r="B931" s="1">
        <v>46288</v>
      </c>
      <c r="C931" t="s">
        <v>1895</v>
      </c>
      <c r="D931" t="s">
        <v>75</v>
      </c>
      <c r="E931" t="s">
        <v>27</v>
      </c>
      <c r="F931" s="2">
        <v>2098</v>
      </c>
      <c r="G931" t="s">
        <v>115</v>
      </c>
      <c r="H931">
        <v>2098</v>
      </c>
      <c r="I931" t="s">
        <v>75</v>
      </c>
      <c r="J931">
        <v>0</v>
      </c>
      <c r="K931">
        <v>0</v>
      </c>
      <c r="L931">
        <v>0</v>
      </c>
      <c r="M931">
        <v>0</v>
      </c>
      <c r="N931" t="s">
        <v>20</v>
      </c>
      <c r="O931">
        <v>0</v>
      </c>
    </row>
    <row r="932" spans="1:15" x14ac:dyDescent="0.3">
      <c r="A932" t="s">
        <v>1896</v>
      </c>
      <c r="B932" s="1">
        <v>46284</v>
      </c>
      <c r="C932" t="s">
        <v>559</v>
      </c>
      <c r="D932" t="s">
        <v>61</v>
      </c>
      <c r="E932" t="s">
        <v>18</v>
      </c>
      <c r="F932">
        <v>4498</v>
      </c>
      <c r="G932" t="s">
        <v>19</v>
      </c>
      <c r="H932">
        <v>4498</v>
      </c>
      <c r="I932" t="s">
        <v>61</v>
      </c>
      <c r="J932">
        <v>1</v>
      </c>
      <c r="K932">
        <v>4498</v>
      </c>
      <c r="L932">
        <v>0</v>
      </c>
      <c r="M932">
        <v>0</v>
      </c>
      <c r="N932" t="s">
        <v>20</v>
      </c>
      <c r="O932">
        <v>0</v>
      </c>
    </row>
    <row r="933" spans="1:15" x14ac:dyDescent="0.3">
      <c r="A933" t="s">
        <v>1897</v>
      </c>
      <c r="B933" s="1">
        <v>46289</v>
      </c>
      <c r="C933" t="s">
        <v>1898</v>
      </c>
      <c r="E933" t="s">
        <v>18</v>
      </c>
      <c r="F933">
        <v>14797</v>
      </c>
      <c r="G933" t="s">
        <v>19</v>
      </c>
      <c r="H933">
        <v>14797</v>
      </c>
      <c r="I933" t="s">
        <v>194</v>
      </c>
      <c r="J933">
        <v>1</v>
      </c>
      <c r="K933">
        <v>14797</v>
      </c>
      <c r="L933">
        <v>0</v>
      </c>
      <c r="M933">
        <v>0</v>
      </c>
      <c r="N933" t="s">
        <v>20</v>
      </c>
      <c r="O933">
        <v>0</v>
      </c>
    </row>
    <row r="934" spans="1:15" x14ac:dyDescent="0.3">
      <c r="A934" t="s">
        <v>1899</v>
      </c>
      <c r="B934" s="1">
        <v>46294</v>
      </c>
      <c r="C934" t="s">
        <v>1900</v>
      </c>
      <c r="D934" t="s">
        <v>17</v>
      </c>
      <c r="E934" t="s">
        <v>27</v>
      </c>
      <c r="F934">
        <v>948</v>
      </c>
      <c r="G934" t="s">
        <v>19</v>
      </c>
      <c r="H934">
        <v>948</v>
      </c>
      <c r="I934" t="s">
        <v>17</v>
      </c>
      <c r="J934">
        <v>1</v>
      </c>
      <c r="K934">
        <v>948</v>
      </c>
      <c r="L934">
        <v>0</v>
      </c>
      <c r="M934">
        <v>0</v>
      </c>
      <c r="N934" t="s">
        <v>20</v>
      </c>
      <c r="O934">
        <v>0</v>
      </c>
    </row>
    <row r="935" spans="1:15" x14ac:dyDescent="0.3">
      <c r="A935" t="s">
        <v>1901</v>
      </c>
      <c r="B935" s="1">
        <v>46287</v>
      </c>
      <c r="C935" t="s">
        <v>1902</v>
      </c>
      <c r="D935" t="s">
        <v>48</v>
      </c>
      <c r="E935" t="s">
        <v>18</v>
      </c>
      <c r="F935">
        <v>9297</v>
      </c>
      <c r="G935" t="s">
        <v>19</v>
      </c>
      <c r="H935">
        <v>9297</v>
      </c>
      <c r="I935" t="s">
        <v>48</v>
      </c>
      <c r="J935">
        <v>1</v>
      </c>
      <c r="K935">
        <v>9297</v>
      </c>
      <c r="L935">
        <v>0</v>
      </c>
      <c r="M935">
        <v>0</v>
      </c>
      <c r="N935" t="s">
        <v>20</v>
      </c>
      <c r="O935">
        <v>0</v>
      </c>
    </row>
    <row r="936" spans="1:15" x14ac:dyDescent="0.3">
      <c r="A936" t="s">
        <v>1903</v>
      </c>
      <c r="B936" s="1">
        <v>46290</v>
      </c>
      <c r="C936" t="s">
        <v>1904</v>
      </c>
      <c r="D936" t="s">
        <v>51</v>
      </c>
      <c r="E936" t="s">
        <v>54</v>
      </c>
      <c r="F936">
        <v>1499</v>
      </c>
      <c r="G936" t="s">
        <v>19</v>
      </c>
      <c r="H936">
        <v>1499</v>
      </c>
      <c r="I936" t="s">
        <v>51</v>
      </c>
      <c r="J936">
        <v>1</v>
      </c>
      <c r="K936">
        <v>1499</v>
      </c>
      <c r="L936">
        <v>0</v>
      </c>
      <c r="M936">
        <v>0</v>
      </c>
      <c r="N936" t="s">
        <v>20</v>
      </c>
      <c r="O936">
        <v>0</v>
      </c>
    </row>
    <row r="937" spans="1:15" x14ac:dyDescent="0.3">
      <c r="A937" t="s">
        <v>1905</v>
      </c>
      <c r="B937" s="1">
        <v>46279</v>
      </c>
      <c r="C937" t="s">
        <v>1906</v>
      </c>
      <c r="D937" t="s">
        <v>42</v>
      </c>
      <c r="E937" t="s">
        <v>18</v>
      </c>
      <c r="F937">
        <v>4999</v>
      </c>
      <c r="G937" t="s">
        <v>19</v>
      </c>
      <c r="H937">
        <v>4999</v>
      </c>
      <c r="I937" t="s">
        <v>42</v>
      </c>
      <c r="J937">
        <v>1</v>
      </c>
      <c r="K937">
        <v>4999</v>
      </c>
      <c r="L937">
        <v>0</v>
      </c>
      <c r="M937">
        <v>0</v>
      </c>
      <c r="N937" t="s">
        <v>20</v>
      </c>
      <c r="O937">
        <v>0</v>
      </c>
    </row>
    <row r="938" spans="1:15" x14ac:dyDescent="0.3">
      <c r="A938" t="s">
        <v>1907</v>
      </c>
      <c r="B938" s="1">
        <v>46289</v>
      </c>
      <c r="C938" t="s">
        <v>1908</v>
      </c>
      <c r="D938" t="s">
        <v>75</v>
      </c>
      <c r="E938" t="s">
        <v>27</v>
      </c>
      <c r="F938">
        <v>1098</v>
      </c>
      <c r="G938" t="s">
        <v>19</v>
      </c>
      <c r="H938">
        <v>1098</v>
      </c>
      <c r="I938" t="s">
        <v>75</v>
      </c>
      <c r="J938">
        <v>1</v>
      </c>
      <c r="K938">
        <v>1098</v>
      </c>
      <c r="L938">
        <v>0</v>
      </c>
      <c r="M938">
        <v>0</v>
      </c>
      <c r="N938" t="s">
        <v>20</v>
      </c>
      <c r="O938">
        <v>0</v>
      </c>
    </row>
    <row r="939" spans="1:15" x14ac:dyDescent="0.3">
      <c r="A939" t="s">
        <v>1909</v>
      </c>
      <c r="B939" s="1">
        <v>46287</v>
      </c>
      <c r="C939" t="s">
        <v>1910</v>
      </c>
      <c r="D939" t="s">
        <v>17</v>
      </c>
      <c r="E939" t="s">
        <v>18</v>
      </c>
      <c r="F939">
        <v>4999</v>
      </c>
      <c r="G939" t="s">
        <v>19</v>
      </c>
      <c r="H939">
        <v>4999</v>
      </c>
      <c r="I939" t="s">
        <v>17</v>
      </c>
      <c r="J939">
        <v>1</v>
      </c>
      <c r="K939">
        <v>4999</v>
      </c>
      <c r="L939">
        <v>0</v>
      </c>
      <c r="M939">
        <v>0</v>
      </c>
      <c r="N939" t="s">
        <v>20</v>
      </c>
      <c r="O939">
        <v>0</v>
      </c>
    </row>
    <row r="940" spans="1:15" x14ac:dyDescent="0.3">
      <c r="A940" t="s">
        <v>1911</v>
      </c>
      <c r="B940" s="1">
        <v>46270</v>
      </c>
      <c r="C940" t="s">
        <v>1912</v>
      </c>
      <c r="D940" t="s">
        <v>42</v>
      </c>
      <c r="E940" t="s">
        <v>18</v>
      </c>
      <c r="F940">
        <v>8348</v>
      </c>
      <c r="G940" t="s">
        <v>19</v>
      </c>
      <c r="H940">
        <v>8348</v>
      </c>
      <c r="I940" t="s">
        <v>42</v>
      </c>
      <c r="J940">
        <v>1</v>
      </c>
      <c r="K940">
        <v>8348</v>
      </c>
      <c r="L940">
        <v>0</v>
      </c>
      <c r="M940">
        <v>0</v>
      </c>
      <c r="N940" t="s">
        <v>20</v>
      </c>
      <c r="O940">
        <v>0</v>
      </c>
    </row>
    <row r="941" spans="1:15" x14ac:dyDescent="0.3">
      <c r="A941" t="s">
        <v>1913</v>
      </c>
      <c r="B941" s="1">
        <v>46274</v>
      </c>
      <c r="C941" t="s">
        <v>1914</v>
      </c>
      <c r="D941" t="s">
        <v>61</v>
      </c>
      <c r="E941" t="s">
        <v>27</v>
      </c>
      <c r="F941">
        <v>299</v>
      </c>
      <c r="G941" t="s">
        <v>19</v>
      </c>
      <c r="H941">
        <v>299</v>
      </c>
      <c r="I941" t="s">
        <v>61</v>
      </c>
      <c r="J941">
        <v>1</v>
      </c>
      <c r="K941">
        <v>299</v>
      </c>
      <c r="L941">
        <v>0</v>
      </c>
      <c r="M941">
        <v>0</v>
      </c>
      <c r="N941" t="s">
        <v>20</v>
      </c>
      <c r="O941">
        <v>0</v>
      </c>
    </row>
    <row r="942" spans="1:15" x14ac:dyDescent="0.3">
      <c r="A942" t="s">
        <v>1915</v>
      </c>
      <c r="B942" s="1">
        <v>46287</v>
      </c>
      <c r="C942" t="s">
        <v>1916</v>
      </c>
      <c r="D942" t="s">
        <v>34</v>
      </c>
      <c r="E942" t="s">
        <v>27</v>
      </c>
      <c r="F942">
        <v>5998</v>
      </c>
      <c r="G942" t="s">
        <v>19</v>
      </c>
      <c r="H942">
        <v>5998</v>
      </c>
      <c r="I942" t="s">
        <v>34</v>
      </c>
      <c r="J942">
        <v>1</v>
      </c>
      <c r="K942">
        <v>5998</v>
      </c>
      <c r="L942">
        <v>0</v>
      </c>
      <c r="M942">
        <v>0</v>
      </c>
      <c r="N942" t="s">
        <v>20</v>
      </c>
      <c r="O942">
        <v>0</v>
      </c>
    </row>
    <row r="943" spans="1:15" x14ac:dyDescent="0.3">
      <c r="A943" t="s">
        <v>1917</v>
      </c>
      <c r="B943" s="1">
        <v>46271</v>
      </c>
      <c r="C943" t="s">
        <v>1918</v>
      </c>
      <c r="D943" t="s">
        <v>37</v>
      </c>
      <c r="E943" t="s">
        <v>18</v>
      </c>
      <c r="F943">
        <v>8298</v>
      </c>
      <c r="G943" t="s">
        <v>19</v>
      </c>
      <c r="H943">
        <v>8298</v>
      </c>
      <c r="I943" t="s">
        <v>37</v>
      </c>
      <c r="J943">
        <v>1</v>
      </c>
      <c r="K943">
        <v>8298</v>
      </c>
      <c r="L943">
        <v>0</v>
      </c>
      <c r="M943">
        <v>0</v>
      </c>
      <c r="N943" t="s">
        <v>20</v>
      </c>
      <c r="O943">
        <v>0</v>
      </c>
    </row>
    <row r="944" spans="1:15" x14ac:dyDescent="0.3">
      <c r="A944" t="s">
        <v>1919</v>
      </c>
      <c r="B944" s="1">
        <v>46295</v>
      </c>
      <c r="C944" t="s">
        <v>1920</v>
      </c>
      <c r="D944" t="s">
        <v>23</v>
      </c>
      <c r="E944" t="s">
        <v>54</v>
      </c>
      <c r="F944">
        <v>7999</v>
      </c>
      <c r="G944" t="s">
        <v>19</v>
      </c>
      <c r="H944">
        <v>7999</v>
      </c>
      <c r="I944" t="s">
        <v>23</v>
      </c>
      <c r="J944">
        <v>1</v>
      </c>
      <c r="K944">
        <v>7999</v>
      </c>
      <c r="L944">
        <v>0</v>
      </c>
      <c r="M944">
        <v>0</v>
      </c>
      <c r="N944" t="s">
        <v>20</v>
      </c>
      <c r="O944">
        <v>0</v>
      </c>
    </row>
    <row r="945" spans="1:15" x14ac:dyDescent="0.3">
      <c r="A945" t="s">
        <v>1921</v>
      </c>
      <c r="B945" s="1">
        <v>46287</v>
      </c>
      <c r="C945" t="s">
        <v>1922</v>
      </c>
      <c r="E945" t="s">
        <v>27</v>
      </c>
      <c r="F945">
        <v>6498</v>
      </c>
      <c r="G945" t="s">
        <v>19</v>
      </c>
      <c r="H945">
        <v>6498</v>
      </c>
      <c r="I945" t="s">
        <v>194</v>
      </c>
      <c r="J945">
        <v>1</v>
      </c>
      <c r="K945">
        <v>6498</v>
      </c>
      <c r="L945">
        <v>0</v>
      </c>
      <c r="M945">
        <v>0</v>
      </c>
      <c r="N945" t="s">
        <v>20</v>
      </c>
      <c r="O945">
        <v>0</v>
      </c>
    </row>
    <row r="946" spans="1:15" x14ac:dyDescent="0.3">
      <c r="A946" t="s">
        <v>1923</v>
      </c>
      <c r="B946" s="1">
        <v>46286</v>
      </c>
      <c r="C946" t="s">
        <v>1924</v>
      </c>
      <c r="D946" t="s">
        <v>26</v>
      </c>
      <c r="E946" t="s">
        <v>18</v>
      </c>
      <c r="F946">
        <v>4999</v>
      </c>
      <c r="G946" t="s">
        <v>19</v>
      </c>
      <c r="H946">
        <v>4999</v>
      </c>
      <c r="I946" t="s">
        <v>26</v>
      </c>
      <c r="J946">
        <v>1</v>
      </c>
      <c r="K946">
        <v>4999</v>
      </c>
      <c r="L946">
        <v>0</v>
      </c>
      <c r="M946">
        <v>0</v>
      </c>
      <c r="N946" t="s">
        <v>20</v>
      </c>
      <c r="O946">
        <v>0</v>
      </c>
    </row>
    <row r="947" spans="1:15" x14ac:dyDescent="0.3">
      <c r="A947" t="s">
        <v>1925</v>
      </c>
      <c r="B947" s="1">
        <v>46281</v>
      </c>
      <c r="C947" t="s">
        <v>1926</v>
      </c>
      <c r="D947" t="s">
        <v>23</v>
      </c>
      <c r="E947" t="s">
        <v>27</v>
      </c>
      <c r="F947">
        <v>1499</v>
      </c>
      <c r="G947" t="s">
        <v>19</v>
      </c>
      <c r="H947">
        <v>1499</v>
      </c>
      <c r="I947" t="s">
        <v>23</v>
      </c>
      <c r="J947">
        <v>1</v>
      </c>
      <c r="K947">
        <v>1499</v>
      </c>
      <c r="L947">
        <v>0</v>
      </c>
      <c r="M947">
        <v>0</v>
      </c>
      <c r="N947" t="s">
        <v>20</v>
      </c>
      <c r="O947">
        <v>0</v>
      </c>
    </row>
    <row r="948" spans="1:15" x14ac:dyDescent="0.3">
      <c r="A948" t="s">
        <v>1927</v>
      </c>
      <c r="B948" s="1">
        <v>46278</v>
      </c>
      <c r="C948" t="s">
        <v>1928</v>
      </c>
      <c r="D948" t="s">
        <v>75</v>
      </c>
      <c r="E948" t="s">
        <v>18</v>
      </c>
      <c r="F948">
        <v>6297</v>
      </c>
      <c r="G948" t="s">
        <v>19</v>
      </c>
      <c r="H948">
        <v>6297</v>
      </c>
      <c r="I948" t="s">
        <v>75</v>
      </c>
      <c r="J948">
        <v>1</v>
      </c>
      <c r="K948">
        <v>6297</v>
      </c>
      <c r="L948">
        <v>0</v>
      </c>
      <c r="M948">
        <v>0</v>
      </c>
      <c r="N948" t="s">
        <v>20</v>
      </c>
      <c r="O948">
        <v>0</v>
      </c>
    </row>
    <row r="949" spans="1:15" x14ac:dyDescent="0.3">
      <c r="A949" t="s">
        <v>1929</v>
      </c>
      <c r="B949" s="1">
        <v>46275</v>
      </c>
      <c r="C949" t="s">
        <v>1930</v>
      </c>
      <c r="D949" t="s">
        <v>17</v>
      </c>
      <c r="E949" t="s">
        <v>18</v>
      </c>
      <c r="F949">
        <v>4298</v>
      </c>
      <c r="G949" t="s">
        <v>19</v>
      </c>
      <c r="H949">
        <v>4298</v>
      </c>
      <c r="I949" t="s">
        <v>17</v>
      </c>
      <c r="J949">
        <v>1</v>
      </c>
      <c r="K949">
        <v>4298</v>
      </c>
      <c r="L949">
        <v>0</v>
      </c>
      <c r="M949">
        <v>0</v>
      </c>
      <c r="N949" t="s">
        <v>20</v>
      </c>
      <c r="O949">
        <v>0</v>
      </c>
    </row>
    <row r="950" spans="1:15" x14ac:dyDescent="0.3">
      <c r="A950" t="s">
        <v>1931</v>
      </c>
      <c r="B950" s="1">
        <v>46295</v>
      </c>
      <c r="C950" t="s">
        <v>1932</v>
      </c>
      <c r="D950" t="s">
        <v>42</v>
      </c>
      <c r="E950" t="s">
        <v>18</v>
      </c>
      <c r="F950">
        <v>3998</v>
      </c>
      <c r="G950" t="s">
        <v>80</v>
      </c>
      <c r="H950">
        <v>3998</v>
      </c>
      <c r="I950" t="s">
        <v>42</v>
      </c>
      <c r="J950">
        <v>0</v>
      </c>
      <c r="K950">
        <v>0</v>
      </c>
      <c r="L950">
        <v>0</v>
      </c>
      <c r="M950">
        <v>0</v>
      </c>
      <c r="N950" t="s">
        <v>20</v>
      </c>
      <c r="O950">
        <v>0</v>
      </c>
    </row>
    <row r="951" spans="1:15" x14ac:dyDescent="0.3">
      <c r="A951" t="s">
        <v>1933</v>
      </c>
      <c r="B951" s="1">
        <v>46276</v>
      </c>
      <c r="C951" t="s">
        <v>1934</v>
      </c>
      <c r="D951" t="s">
        <v>26</v>
      </c>
      <c r="E951" t="s">
        <v>18</v>
      </c>
      <c r="F951">
        <v>799</v>
      </c>
      <c r="G951" t="s">
        <v>19</v>
      </c>
      <c r="H951">
        <v>799</v>
      </c>
      <c r="I951" t="s">
        <v>26</v>
      </c>
      <c r="J951">
        <v>1</v>
      </c>
      <c r="K951">
        <v>799</v>
      </c>
      <c r="L951">
        <v>0</v>
      </c>
      <c r="M951">
        <v>0</v>
      </c>
      <c r="N951" t="s">
        <v>20</v>
      </c>
      <c r="O951">
        <v>0</v>
      </c>
    </row>
    <row r="952" spans="1:15" x14ac:dyDescent="0.3">
      <c r="A952" t="s">
        <v>1935</v>
      </c>
      <c r="B952" s="1">
        <v>46280</v>
      </c>
      <c r="C952" t="s">
        <v>1936</v>
      </c>
      <c r="D952" t="s">
        <v>51</v>
      </c>
      <c r="E952" t="s">
        <v>27</v>
      </c>
      <c r="F952">
        <v>7597</v>
      </c>
      <c r="G952" t="s">
        <v>19</v>
      </c>
      <c r="H952">
        <v>7597</v>
      </c>
      <c r="I952" t="s">
        <v>51</v>
      </c>
      <c r="J952">
        <v>1</v>
      </c>
      <c r="K952">
        <v>7597</v>
      </c>
      <c r="L952">
        <v>0</v>
      </c>
      <c r="M952">
        <v>0</v>
      </c>
      <c r="N952" t="s">
        <v>20</v>
      </c>
      <c r="O952">
        <v>0</v>
      </c>
    </row>
    <row r="953" spans="1:15" x14ac:dyDescent="0.3">
      <c r="A953" t="s">
        <v>1937</v>
      </c>
      <c r="B953" s="1">
        <v>46287</v>
      </c>
      <c r="C953" t="s">
        <v>1938</v>
      </c>
      <c r="D953" t="s">
        <v>75</v>
      </c>
      <c r="E953" t="s">
        <v>18</v>
      </c>
      <c r="F953">
        <v>3297</v>
      </c>
      <c r="G953" t="s">
        <v>19</v>
      </c>
      <c r="H953">
        <v>3297</v>
      </c>
      <c r="I953" t="s">
        <v>75</v>
      </c>
      <c r="J953">
        <v>1</v>
      </c>
      <c r="K953">
        <v>3297</v>
      </c>
      <c r="L953">
        <v>0</v>
      </c>
      <c r="M953">
        <v>0</v>
      </c>
      <c r="N953" t="s">
        <v>20</v>
      </c>
      <c r="O953">
        <v>0</v>
      </c>
    </row>
    <row r="954" spans="1:15" x14ac:dyDescent="0.3">
      <c r="A954" t="s">
        <v>1939</v>
      </c>
      <c r="B954" s="1">
        <v>46279</v>
      </c>
      <c r="C954" t="s">
        <v>1940</v>
      </c>
      <c r="D954" t="s">
        <v>42</v>
      </c>
      <c r="E954" t="s">
        <v>18</v>
      </c>
      <c r="F954">
        <v>1799</v>
      </c>
      <c r="G954" t="s">
        <v>19</v>
      </c>
      <c r="H954">
        <v>1799</v>
      </c>
      <c r="I954" t="s">
        <v>42</v>
      </c>
      <c r="J954">
        <v>1</v>
      </c>
      <c r="K954">
        <v>1799</v>
      </c>
      <c r="L954">
        <v>0</v>
      </c>
      <c r="M954">
        <v>0</v>
      </c>
      <c r="N954" t="s">
        <v>20</v>
      </c>
      <c r="O954">
        <v>0</v>
      </c>
    </row>
    <row r="955" spans="1:15" x14ac:dyDescent="0.3">
      <c r="A955" t="s">
        <v>1941</v>
      </c>
      <c r="B955" s="1">
        <v>46274</v>
      </c>
      <c r="C955" t="s">
        <v>1942</v>
      </c>
      <c r="D955" t="s">
        <v>23</v>
      </c>
      <c r="E955" t="s">
        <v>18</v>
      </c>
      <c r="F955">
        <v>299</v>
      </c>
      <c r="G955" t="s">
        <v>19</v>
      </c>
      <c r="H955">
        <v>299</v>
      </c>
      <c r="I955" t="s">
        <v>23</v>
      </c>
      <c r="J955">
        <v>1</v>
      </c>
      <c r="K955">
        <v>299</v>
      </c>
      <c r="L955">
        <v>0</v>
      </c>
      <c r="M955">
        <v>0</v>
      </c>
      <c r="N955" t="s">
        <v>20</v>
      </c>
      <c r="O955">
        <v>0</v>
      </c>
    </row>
    <row r="956" spans="1:15" x14ac:dyDescent="0.3">
      <c r="A956" t="s">
        <v>1943</v>
      </c>
      <c r="B956" s="1">
        <v>46285</v>
      </c>
      <c r="C956" t="s">
        <v>1944</v>
      </c>
      <c r="D956" t="s">
        <v>37</v>
      </c>
      <c r="E956" t="s">
        <v>27</v>
      </c>
      <c r="F956">
        <v>4197</v>
      </c>
      <c r="G956" t="s">
        <v>19</v>
      </c>
      <c r="H956">
        <v>4197</v>
      </c>
      <c r="I956" t="s">
        <v>37</v>
      </c>
      <c r="J956">
        <v>1</v>
      </c>
      <c r="K956">
        <v>4197</v>
      </c>
      <c r="L956">
        <v>0</v>
      </c>
      <c r="M956">
        <v>0</v>
      </c>
      <c r="N956" t="s">
        <v>20</v>
      </c>
      <c r="O956">
        <v>0</v>
      </c>
    </row>
    <row r="957" spans="1:15" x14ac:dyDescent="0.3">
      <c r="A957" t="s">
        <v>1945</v>
      </c>
      <c r="B957" s="1">
        <v>46291</v>
      </c>
      <c r="C957" t="s">
        <v>1946</v>
      </c>
      <c r="D957" t="s">
        <v>17</v>
      </c>
      <c r="E957" t="s">
        <v>18</v>
      </c>
      <c r="F957">
        <v>349</v>
      </c>
      <c r="G957" t="s">
        <v>19</v>
      </c>
      <c r="H957">
        <v>349</v>
      </c>
      <c r="I957" t="s">
        <v>17</v>
      </c>
      <c r="J957">
        <v>1</v>
      </c>
      <c r="K957">
        <v>349</v>
      </c>
      <c r="L957">
        <v>0</v>
      </c>
      <c r="M957">
        <v>0</v>
      </c>
      <c r="N957" t="s">
        <v>20</v>
      </c>
      <c r="O957">
        <v>0</v>
      </c>
    </row>
    <row r="958" spans="1:15" x14ac:dyDescent="0.3">
      <c r="A958" t="s">
        <v>1947</v>
      </c>
      <c r="B958" s="1">
        <v>46286</v>
      </c>
      <c r="C958" t="s">
        <v>1948</v>
      </c>
      <c r="D958" t="s">
        <v>42</v>
      </c>
      <c r="E958" t="s">
        <v>54</v>
      </c>
      <c r="F958">
        <v>5798</v>
      </c>
      <c r="G958" t="s">
        <v>19</v>
      </c>
      <c r="H958">
        <v>5798</v>
      </c>
      <c r="I958" t="s">
        <v>42</v>
      </c>
      <c r="J958">
        <v>1</v>
      </c>
      <c r="K958">
        <v>5798</v>
      </c>
      <c r="L958">
        <v>0</v>
      </c>
      <c r="M958">
        <v>0</v>
      </c>
      <c r="N958" t="s">
        <v>20</v>
      </c>
      <c r="O958">
        <v>0</v>
      </c>
    </row>
    <row r="959" spans="1:15" x14ac:dyDescent="0.3">
      <c r="A959" t="s">
        <v>1949</v>
      </c>
      <c r="B959" s="1">
        <v>46271</v>
      </c>
      <c r="C959" t="s">
        <v>1950</v>
      </c>
      <c r="E959" t="s">
        <v>18</v>
      </c>
      <c r="F959">
        <v>799</v>
      </c>
      <c r="G959" t="s">
        <v>19</v>
      </c>
      <c r="H959">
        <v>799</v>
      </c>
      <c r="I959" t="s">
        <v>194</v>
      </c>
      <c r="J959">
        <v>1</v>
      </c>
      <c r="K959">
        <v>799</v>
      </c>
      <c r="L959">
        <v>0</v>
      </c>
      <c r="M959">
        <v>0</v>
      </c>
      <c r="N959" t="s">
        <v>20</v>
      </c>
      <c r="O959">
        <v>0</v>
      </c>
    </row>
    <row r="960" spans="1:15" x14ac:dyDescent="0.3">
      <c r="A960" t="s">
        <v>1951</v>
      </c>
      <c r="B960" s="1">
        <v>46274</v>
      </c>
      <c r="C960" t="s">
        <v>1952</v>
      </c>
      <c r="D960" t="s">
        <v>37</v>
      </c>
      <c r="E960" t="s">
        <v>18</v>
      </c>
      <c r="F960">
        <v>499</v>
      </c>
      <c r="G960" t="s">
        <v>19</v>
      </c>
      <c r="H960">
        <v>499</v>
      </c>
      <c r="I960" t="s">
        <v>37</v>
      </c>
      <c r="J960">
        <v>1</v>
      </c>
      <c r="K960">
        <v>499</v>
      </c>
      <c r="L960">
        <v>0</v>
      </c>
      <c r="M960">
        <v>0</v>
      </c>
      <c r="N960" t="s">
        <v>20</v>
      </c>
      <c r="O960">
        <v>0</v>
      </c>
    </row>
    <row r="961" spans="1:15" x14ac:dyDescent="0.3">
      <c r="A961" t="s">
        <v>1953</v>
      </c>
      <c r="B961" s="1">
        <v>46278</v>
      </c>
      <c r="C961" t="s">
        <v>1954</v>
      </c>
      <c r="D961" t="s">
        <v>23</v>
      </c>
      <c r="E961" t="s">
        <v>18</v>
      </c>
      <c r="F961">
        <v>2999</v>
      </c>
      <c r="G961" t="s">
        <v>19</v>
      </c>
      <c r="H961">
        <v>2999</v>
      </c>
      <c r="I961" t="s">
        <v>23</v>
      </c>
      <c r="J961">
        <v>1</v>
      </c>
      <c r="K961">
        <v>2999</v>
      </c>
      <c r="L961">
        <v>0</v>
      </c>
      <c r="M961">
        <v>0</v>
      </c>
      <c r="N961" t="s">
        <v>20</v>
      </c>
      <c r="O961">
        <v>0</v>
      </c>
    </row>
    <row r="962" spans="1:15" x14ac:dyDescent="0.3">
      <c r="A962" t="s">
        <v>1955</v>
      </c>
      <c r="B962" s="1">
        <v>46285</v>
      </c>
      <c r="C962" t="s">
        <v>1956</v>
      </c>
      <c r="D962" t="s">
        <v>37</v>
      </c>
      <c r="E962" t="s">
        <v>18</v>
      </c>
      <c r="F962">
        <v>5347</v>
      </c>
      <c r="G962" t="s">
        <v>19</v>
      </c>
      <c r="H962">
        <v>5347</v>
      </c>
      <c r="I962" t="s">
        <v>37</v>
      </c>
      <c r="J962">
        <v>1</v>
      </c>
      <c r="K962">
        <v>5347</v>
      </c>
      <c r="L962">
        <v>0</v>
      </c>
      <c r="M962">
        <v>0</v>
      </c>
      <c r="N962" t="s">
        <v>20</v>
      </c>
      <c r="O962">
        <v>0</v>
      </c>
    </row>
    <row r="963" spans="1:15" x14ac:dyDescent="0.3">
      <c r="A963" t="s">
        <v>1957</v>
      </c>
      <c r="B963" s="1">
        <v>46289</v>
      </c>
      <c r="C963" t="s">
        <v>1958</v>
      </c>
      <c r="D963" t="s">
        <v>75</v>
      </c>
      <c r="E963" t="s">
        <v>54</v>
      </c>
      <c r="F963">
        <v>4999</v>
      </c>
      <c r="G963" t="s">
        <v>19</v>
      </c>
      <c r="H963">
        <v>4999</v>
      </c>
      <c r="I963" t="s">
        <v>75</v>
      </c>
      <c r="J963">
        <v>1</v>
      </c>
      <c r="K963">
        <v>4999</v>
      </c>
      <c r="L963">
        <v>0</v>
      </c>
      <c r="M963">
        <v>0</v>
      </c>
      <c r="N963" t="s">
        <v>20</v>
      </c>
      <c r="O963">
        <v>0</v>
      </c>
    </row>
    <row r="964" spans="1:15" x14ac:dyDescent="0.3">
      <c r="A964" t="s">
        <v>1959</v>
      </c>
      <c r="B964" s="1">
        <v>46295</v>
      </c>
      <c r="C964" t="s">
        <v>1960</v>
      </c>
      <c r="D964" t="s">
        <v>26</v>
      </c>
      <c r="E964" t="s">
        <v>18</v>
      </c>
      <c r="F964">
        <v>2999</v>
      </c>
      <c r="G964" t="s">
        <v>19</v>
      </c>
      <c r="H964">
        <v>2999</v>
      </c>
      <c r="I964" t="s">
        <v>26</v>
      </c>
      <c r="J964">
        <v>1</v>
      </c>
      <c r="K964">
        <v>2999</v>
      </c>
      <c r="L964">
        <v>0</v>
      </c>
      <c r="M964">
        <v>0</v>
      </c>
      <c r="N964" t="s">
        <v>20</v>
      </c>
      <c r="O964">
        <v>0</v>
      </c>
    </row>
    <row r="965" spans="1:15" x14ac:dyDescent="0.3">
      <c r="A965" t="s">
        <v>1961</v>
      </c>
      <c r="B965" s="1">
        <v>46284</v>
      </c>
      <c r="C965" t="s">
        <v>1962</v>
      </c>
      <c r="D965" t="s">
        <v>26</v>
      </c>
      <c r="E965" t="s">
        <v>27</v>
      </c>
      <c r="F965">
        <v>1799</v>
      </c>
      <c r="G965" t="s">
        <v>19</v>
      </c>
      <c r="H965">
        <v>1799</v>
      </c>
      <c r="I965" t="s">
        <v>26</v>
      </c>
      <c r="J965">
        <v>1</v>
      </c>
      <c r="K965">
        <v>1799</v>
      </c>
      <c r="L965">
        <v>0</v>
      </c>
      <c r="M965">
        <v>0</v>
      </c>
      <c r="N965" t="s">
        <v>20</v>
      </c>
      <c r="O965">
        <v>0</v>
      </c>
    </row>
    <row r="966" spans="1:15" x14ac:dyDescent="0.3">
      <c r="A966" t="s">
        <v>1963</v>
      </c>
      <c r="B966" s="1">
        <v>46278</v>
      </c>
      <c r="C966" t="s">
        <v>1964</v>
      </c>
      <c r="D966" t="s">
        <v>34</v>
      </c>
      <c r="E966" t="s">
        <v>18</v>
      </c>
      <c r="F966">
        <v>14997</v>
      </c>
      <c r="G966" t="s">
        <v>19</v>
      </c>
      <c r="H966">
        <v>14997</v>
      </c>
      <c r="I966" t="s">
        <v>34</v>
      </c>
      <c r="J966">
        <v>1</v>
      </c>
      <c r="K966">
        <v>14997</v>
      </c>
      <c r="L966">
        <v>0</v>
      </c>
      <c r="M966">
        <v>0</v>
      </c>
      <c r="N966" t="s">
        <v>20</v>
      </c>
      <c r="O966">
        <v>0</v>
      </c>
    </row>
    <row r="967" spans="1:15" x14ac:dyDescent="0.3">
      <c r="A967" t="s">
        <v>1965</v>
      </c>
      <c r="B967" s="1">
        <v>46269</v>
      </c>
      <c r="C967" t="s">
        <v>1966</v>
      </c>
      <c r="D967" t="s">
        <v>17</v>
      </c>
      <c r="E967" t="s">
        <v>18</v>
      </c>
      <c r="F967">
        <v>2798</v>
      </c>
      <c r="G967" t="s">
        <v>19</v>
      </c>
      <c r="H967">
        <v>2798</v>
      </c>
      <c r="I967" t="s">
        <v>17</v>
      </c>
      <c r="J967">
        <v>1</v>
      </c>
      <c r="K967">
        <v>2798</v>
      </c>
      <c r="L967">
        <v>0</v>
      </c>
      <c r="M967">
        <v>0</v>
      </c>
      <c r="N967" t="s">
        <v>20</v>
      </c>
      <c r="O967">
        <v>0</v>
      </c>
    </row>
    <row r="968" spans="1:15" x14ac:dyDescent="0.3">
      <c r="A968" t="s">
        <v>1967</v>
      </c>
      <c r="B968" s="1">
        <v>46277</v>
      </c>
      <c r="C968" t="s">
        <v>1968</v>
      </c>
      <c r="D968" t="s">
        <v>23</v>
      </c>
      <c r="E968" t="s">
        <v>18</v>
      </c>
      <c r="F968">
        <v>8998</v>
      </c>
      <c r="G968" t="s">
        <v>19</v>
      </c>
      <c r="H968">
        <v>8998</v>
      </c>
      <c r="I968" t="s">
        <v>23</v>
      </c>
      <c r="J968">
        <v>1</v>
      </c>
      <c r="K968">
        <v>8998</v>
      </c>
      <c r="L968">
        <v>0</v>
      </c>
      <c r="M968">
        <v>0</v>
      </c>
      <c r="N968" t="s">
        <v>20</v>
      </c>
      <c r="O968">
        <v>0</v>
      </c>
    </row>
    <row r="969" spans="1:15" x14ac:dyDescent="0.3">
      <c r="A969" t="s">
        <v>1969</v>
      </c>
      <c r="B969" s="1">
        <v>46271</v>
      </c>
      <c r="C969" t="s">
        <v>1970</v>
      </c>
      <c r="D969" t="s">
        <v>17</v>
      </c>
      <c r="E969" t="s">
        <v>18</v>
      </c>
      <c r="F969">
        <v>1598</v>
      </c>
      <c r="G969" t="s">
        <v>19</v>
      </c>
      <c r="H969">
        <v>1598</v>
      </c>
      <c r="I969" t="s">
        <v>17</v>
      </c>
      <c r="J969">
        <v>1</v>
      </c>
      <c r="K969">
        <v>1598</v>
      </c>
      <c r="L969">
        <v>0</v>
      </c>
      <c r="M969">
        <v>0</v>
      </c>
      <c r="N969" t="s">
        <v>20</v>
      </c>
      <c r="O969">
        <v>0</v>
      </c>
    </row>
    <row r="970" spans="1:15" x14ac:dyDescent="0.3">
      <c r="A970" t="s">
        <v>1971</v>
      </c>
      <c r="B970" s="1">
        <v>46286</v>
      </c>
      <c r="C970" t="s">
        <v>1972</v>
      </c>
      <c r="D970" t="s">
        <v>61</v>
      </c>
      <c r="E970" t="s">
        <v>18</v>
      </c>
      <c r="F970">
        <v>2847</v>
      </c>
      <c r="G970" t="s">
        <v>115</v>
      </c>
      <c r="H970">
        <v>2847</v>
      </c>
      <c r="I970" t="s">
        <v>61</v>
      </c>
      <c r="J970">
        <v>0</v>
      </c>
      <c r="K970">
        <v>0</v>
      </c>
      <c r="L970">
        <v>0</v>
      </c>
      <c r="M970">
        <v>0</v>
      </c>
      <c r="N970" t="s">
        <v>20</v>
      </c>
      <c r="O970">
        <v>0</v>
      </c>
    </row>
    <row r="971" spans="1:15" x14ac:dyDescent="0.3">
      <c r="A971" t="s">
        <v>1973</v>
      </c>
      <c r="B971" s="1">
        <v>46267</v>
      </c>
      <c r="C971" t="s">
        <v>1974</v>
      </c>
      <c r="D971" t="s">
        <v>26</v>
      </c>
      <c r="E971" t="s">
        <v>27</v>
      </c>
      <c r="F971">
        <v>299</v>
      </c>
      <c r="G971" t="s">
        <v>19</v>
      </c>
      <c r="H971">
        <v>299</v>
      </c>
      <c r="I971" t="s">
        <v>26</v>
      </c>
      <c r="J971">
        <v>1</v>
      </c>
      <c r="K971">
        <v>299</v>
      </c>
      <c r="L971">
        <v>0</v>
      </c>
      <c r="M971">
        <v>0</v>
      </c>
      <c r="N971" t="s">
        <v>20</v>
      </c>
      <c r="O971">
        <v>0</v>
      </c>
    </row>
    <row r="972" spans="1:15" x14ac:dyDescent="0.3">
      <c r="A972" t="s">
        <v>1975</v>
      </c>
      <c r="B972" s="1">
        <v>46268</v>
      </c>
      <c r="C972" t="s">
        <v>1976</v>
      </c>
      <c r="D972" t="s">
        <v>75</v>
      </c>
      <c r="E972" t="s">
        <v>54</v>
      </c>
      <c r="F972">
        <v>3798</v>
      </c>
      <c r="G972" t="s">
        <v>19</v>
      </c>
      <c r="H972">
        <v>3798</v>
      </c>
      <c r="I972" t="s">
        <v>75</v>
      </c>
      <c r="J972">
        <v>1</v>
      </c>
      <c r="K972">
        <v>3798</v>
      </c>
      <c r="L972">
        <v>0</v>
      </c>
      <c r="M972">
        <v>0</v>
      </c>
      <c r="N972" t="s">
        <v>20</v>
      </c>
      <c r="O972">
        <v>0</v>
      </c>
    </row>
    <row r="973" spans="1:15" x14ac:dyDescent="0.3">
      <c r="A973" t="s">
        <v>1977</v>
      </c>
      <c r="B973" s="1">
        <v>46267</v>
      </c>
      <c r="C973" t="s">
        <v>1978</v>
      </c>
      <c r="D973" t="s">
        <v>17</v>
      </c>
      <c r="E973" t="s">
        <v>27</v>
      </c>
      <c r="F973">
        <v>299</v>
      </c>
      <c r="G973" t="s">
        <v>19</v>
      </c>
      <c r="H973">
        <v>299</v>
      </c>
      <c r="I973" t="s">
        <v>17</v>
      </c>
      <c r="J973">
        <v>1</v>
      </c>
      <c r="K973">
        <v>299</v>
      </c>
      <c r="L973">
        <v>0</v>
      </c>
      <c r="M973">
        <v>0</v>
      </c>
      <c r="N973" t="s">
        <v>20</v>
      </c>
      <c r="O973">
        <v>0</v>
      </c>
    </row>
    <row r="974" spans="1:15" x14ac:dyDescent="0.3">
      <c r="A974" t="s">
        <v>1979</v>
      </c>
      <c r="B974" s="1">
        <v>46272</v>
      </c>
      <c r="C974" t="s">
        <v>1980</v>
      </c>
      <c r="D974" t="s">
        <v>61</v>
      </c>
      <c r="E974" t="s">
        <v>43</v>
      </c>
      <c r="F974">
        <v>6297</v>
      </c>
      <c r="G974" t="s">
        <v>80</v>
      </c>
      <c r="H974">
        <v>6297</v>
      </c>
      <c r="I974" t="s">
        <v>61</v>
      </c>
      <c r="J974">
        <v>0</v>
      </c>
      <c r="K974">
        <v>0</v>
      </c>
      <c r="L974">
        <v>0</v>
      </c>
      <c r="M974">
        <v>0</v>
      </c>
      <c r="N974" t="s">
        <v>20</v>
      </c>
      <c r="O974">
        <v>0</v>
      </c>
    </row>
    <row r="975" spans="1:15" x14ac:dyDescent="0.3">
      <c r="A975" t="s">
        <v>1981</v>
      </c>
      <c r="B975" s="1">
        <v>46289</v>
      </c>
      <c r="C975" t="s">
        <v>1982</v>
      </c>
      <c r="D975" t="s">
        <v>75</v>
      </c>
      <c r="E975" t="s">
        <v>18</v>
      </c>
      <c r="F975">
        <v>948</v>
      </c>
      <c r="G975" t="s">
        <v>19</v>
      </c>
      <c r="H975">
        <v>948</v>
      </c>
      <c r="I975" t="s">
        <v>75</v>
      </c>
      <c r="J975">
        <v>1</v>
      </c>
      <c r="K975">
        <v>948</v>
      </c>
      <c r="L975">
        <v>0</v>
      </c>
      <c r="M975">
        <v>0</v>
      </c>
      <c r="N975" t="s">
        <v>20</v>
      </c>
      <c r="O975">
        <v>0</v>
      </c>
    </row>
    <row r="976" spans="1:15" x14ac:dyDescent="0.3">
      <c r="A976" t="s">
        <v>1983</v>
      </c>
      <c r="B976" s="1">
        <v>46281</v>
      </c>
      <c r="C976" t="s">
        <v>1984</v>
      </c>
      <c r="D976" t="s">
        <v>75</v>
      </c>
      <c r="E976" t="s">
        <v>18</v>
      </c>
      <c r="F976">
        <v>898</v>
      </c>
      <c r="G976" t="s">
        <v>19</v>
      </c>
      <c r="H976">
        <v>898</v>
      </c>
      <c r="I976" t="s">
        <v>75</v>
      </c>
      <c r="J976">
        <v>1</v>
      </c>
      <c r="K976">
        <v>898</v>
      </c>
      <c r="L976">
        <v>0</v>
      </c>
      <c r="M976">
        <v>0</v>
      </c>
      <c r="N976" t="s">
        <v>20</v>
      </c>
      <c r="O976">
        <v>0</v>
      </c>
    </row>
    <row r="977" spans="1:15" x14ac:dyDescent="0.3">
      <c r="A977" t="s">
        <v>1985</v>
      </c>
      <c r="B977" s="1">
        <v>46294</v>
      </c>
      <c r="C977" t="s">
        <v>1986</v>
      </c>
      <c r="D977" t="s">
        <v>37</v>
      </c>
      <c r="E977" t="s">
        <v>18</v>
      </c>
      <c r="F977">
        <v>7999</v>
      </c>
      <c r="G977" t="s">
        <v>19</v>
      </c>
      <c r="H977">
        <v>7999</v>
      </c>
      <c r="I977" t="s">
        <v>37</v>
      </c>
      <c r="J977">
        <v>1</v>
      </c>
      <c r="K977">
        <v>7999</v>
      </c>
      <c r="L977">
        <v>0</v>
      </c>
      <c r="M977">
        <v>0</v>
      </c>
      <c r="N977" t="s">
        <v>20</v>
      </c>
      <c r="O977">
        <v>0</v>
      </c>
    </row>
    <row r="978" spans="1:15" x14ac:dyDescent="0.3">
      <c r="A978" t="s">
        <v>1987</v>
      </c>
      <c r="B978" s="1">
        <v>46268</v>
      </c>
      <c r="C978" t="s">
        <v>1988</v>
      </c>
      <c r="D978" t="s">
        <v>17</v>
      </c>
      <c r="E978" t="s">
        <v>27</v>
      </c>
      <c r="F978">
        <v>349</v>
      </c>
      <c r="G978" t="s">
        <v>19</v>
      </c>
      <c r="H978">
        <v>349</v>
      </c>
      <c r="I978" t="s">
        <v>17</v>
      </c>
      <c r="J978">
        <v>1</v>
      </c>
      <c r="K978">
        <v>349</v>
      </c>
      <c r="L978">
        <v>0</v>
      </c>
      <c r="M978">
        <v>0</v>
      </c>
      <c r="N978" t="s">
        <v>20</v>
      </c>
      <c r="O978">
        <v>0</v>
      </c>
    </row>
    <row r="979" spans="1:15" x14ac:dyDescent="0.3">
      <c r="A979" t="s">
        <v>1989</v>
      </c>
      <c r="B979" s="1">
        <v>46291</v>
      </c>
      <c r="C979" t="s">
        <v>1990</v>
      </c>
      <c r="D979" t="s">
        <v>26</v>
      </c>
      <c r="E979" t="s">
        <v>43</v>
      </c>
      <c r="F979">
        <v>1299</v>
      </c>
      <c r="G979" t="s">
        <v>19</v>
      </c>
      <c r="H979">
        <v>1299</v>
      </c>
      <c r="I979" t="s">
        <v>26</v>
      </c>
      <c r="J979">
        <v>1</v>
      </c>
      <c r="K979">
        <v>1299</v>
      </c>
      <c r="L979">
        <v>0</v>
      </c>
      <c r="M979">
        <v>0</v>
      </c>
      <c r="N979" t="s">
        <v>20</v>
      </c>
      <c r="O979">
        <v>0</v>
      </c>
    </row>
    <row r="980" spans="1:15" x14ac:dyDescent="0.3">
      <c r="A980" t="s">
        <v>1991</v>
      </c>
      <c r="B980" s="1">
        <v>46276</v>
      </c>
      <c r="C980" t="s">
        <v>1992</v>
      </c>
      <c r="D980" t="s">
        <v>75</v>
      </c>
      <c r="E980" t="s">
        <v>18</v>
      </c>
      <c r="F980">
        <v>2999</v>
      </c>
      <c r="G980" t="s">
        <v>19</v>
      </c>
      <c r="H980">
        <v>2999</v>
      </c>
      <c r="I980" t="s">
        <v>75</v>
      </c>
      <c r="J980">
        <v>1</v>
      </c>
      <c r="K980">
        <v>2999</v>
      </c>
      <c r="L980">
        <v>0</v>
      </c>
      <c r="M980">
        <v>0</v>
      </c>
      <c r="N980" t="s">
        <v>20</v>
      </c>
      <c r="O980">
        <v>0</v>
      </c>
    </row>
    <row r="981" spans="1:15" x14ac:dyDescent="0.3">
      <c r="A981" t="s">
        <v>1993</v>
      </c>
      <c r="B981" s="1">
        <v>46284</v>
      </c>
      <c r="C981" t="s">
        <v>1994</v>
      </c>
      <c r="D981" t="s">
        <v>61</v>
      </c>
      <c r="E981" t="s">
        <v>18</v>
      </c>
      <c r="F981">
        <v>999</v>
      </c>
      <c r="G981" t="s">
        <v>19</v>
      </c>
      <c r="H981">
        <v>999</v>
      </c>
      <c r="I981" t="s">
        <v>61</v>
      </c>
      <c r="J981">
        <v>1</v>
      </c>
      <c r="K981">
        <v>999</v>
      </c>
      <c r="L981">
        <v>0</v>
      </c>
      <c r="M981">
        <v>0</v>
      </c>
      <c r="N981" t="s">
        <v>20</v>
      </c>
      <c r="O981">
        <v>0</v>
      </c>
    </row>
    <row r="982" spans="1:15" x14ac:dyDescent="0.3">
      <c r="A982" t="s">
        <v>1995</v>
      </c>
      <c r="B982" s="1">
        <v>46288</v>
      </c>
      <c r="C982" t="s">
        <v>1996</v>
      </c>
      <c r="D982" t="s">
        <v>75</v>
      </c>
      <c r="E982" t="s">
        <v>18</v>
      </c>
      <c r="F982">
        <v>1799</v>
      </c>
      <c r="G982" t="s">
        <v>19</v>
      </c>
      <c r="H982">
        <v>1799</v>
      </c>
      <c r="I982" t="s">
        <v>75</v>
      </c>
      <c r="J982">
        <v>1</v>
      </c>
      <c r="K982">
        <v>1799</v>
      </c>
      <c r="L982">
        <v>0</v>
      </c>
      <c r="M982">
        <v>0</v>
      </c>
      <c r="N982" t="s">
        <v>20</v>
      </c>
      <c r="O982">
        <v>0</v>
      </c>
    </row>
    <row r="983" spans="1:15" x14ac:dyDescent="0.3">
      <c r="A983" t="s">
        <v>1997</v>
      </c>
      <c r="B983" s="1">
        <v>46270</v>
      </c>
      <c r="C983" t="s">
        <v>1998</v>
      </c>
      <c r="D983" t="s">
        <v>75</v>
      </c>
      <c r="E983" t="s">
        <v>27</v>
      </c>
      <c r="F983">
        <v>4999</v>
      </c>
      <c r="G983" t="s">
        <v>19</v>
      </c>
      <c r="H983">
        <v>4999</v>
      </c>
      <c r="I983" t="s">
        <v>75</v>
      </c>
      <c r="J983">
        <v>1</v>
      </c>
      <c r="K983">
        <v>4999</v>
      </c>
      <c r="L983">
        <v>0</v>
      </c>
      <c r="M983">
        <v>0</v>
      </c>
      <c r="N983" t="s">
        <v>20</v>
      </c>
      <c r="O983">
        <v>0</v>
      </c>
    </row>
    <row r="984" spans="1:15" x14ac:dyDescent="0.3">
      <c r="A984" t="s">
        <v>1999</v>
      </c>
      <c r="B984" s="1">
        <v>46294</v>
      </c>
      <c r="C984" t="s">
        <v>2000</v>
      </c>
      <c r="D984" t="s">
        <v>37</v>
      </c>
      <c r="E984" t="s">
        <v>54</v>
      </c>
      <c r="F984">
        <v>648</v>
      </c>
      <c r="G984" t="s">
        <v>19</v>
      </c>
      <c r="H984">
        <v>648</v>
      </c>
      <c r="I984" t="s">
        <v>37</v>
      </c>
      <c r="J984">
        <v>1</v>
      </c>
      <c r="K984">
        <v>648</v>
      </c>
      <c r="L984">
        <v>0</v>
      </c>
      <c r="M984">
        <v>0</v>
      </c>
      <c r="N984" t="s">
        <v>20</v>
      </c>
      <c r="O984">
        <v>0</v>
      </c>
    </row>
    <row r="985" spans="1:15" x14ac:dyDescent="0.3">
      <c r="A985" t="s">
        <v>2001</v>
      </c>
      <c r="B985" s="1">
        <v>46294</v>
      </c>
      <c r="C985" t="s">
        <v>2002</v>
      </c>
      <c r="D985" t="s">
        <v>61</v>
      </c>
      <c r="E985" t="s">
        <v>27</v>
      </c>
      <c r="F985">
        <v>1299</v>
      </c>
      <c r="G985" t="s">
        <v>19</v>
      </c>
      <c r="H985">
        <v>1299</v>
      </c>
      <c r="I985" t="s">
        <v>61</v>
      </c>
      <c r="J985">
        <v>1</v>
      </c>
      <c r="K985">
        <v>1299</v>
      </c>
      <c r="L985">
        <v>0</v>
      </c>
      <c r="M985">
        <v>0</v>
      </c>
      <c r="N985" t="s">
        <v>20</v>
      </c>
      <c r="O985">
        <v>0</v>
      </c>
    </row>
    <row r="986" spans="1:15" x14ac:dyDescent="0.3">
      <c r="A986" t="s">
        <v>2003</v>
      </c>
      <c r="B986" s="1">
        <v>46272</v>
      </c>
      <c r="C986" t="s">
        <v>2004</v>
      </c>
      <c r="E986" t="s">
        <v>18</v>
      </c>
      <c r="F986">
        <v>2999</v>
      </c>
      <c r="G986" t="s">
        <v>19</v>
      </c>
      <c r="H986">
        <v>2999</v>
      </c>
      <c r="I986" t="s">
        <v>194</v>
      </c>
      <c r="J986">
        <v>1</v>
      </c>
      <c r="K986">
        <v>2999</v>
      </c>
      <c r="L986">
        <v>0</v>
      </c>
      <c r="M986">
        <v>0</v>
      </c>
      <c r="N986" t="s">
        <v>20</v>
      </c>
      <c r="O986">
        <v>0</v>
      </c>
    </row>
    <row r="987" spans="1:15" x14ac:dyDescent="0.3">
      <c r="A987" t="s">
        <v>2005</v>
      </c>
      <c r="B987" s="1">
        <v>46285</v>
      </c>
      <c r="C987" t="s">
        <v>2006</v>
      </c>
      <c r="D987" t="s">
        <v>42</v>
      </c>
      <c r="E987" t="s">
        <v>27</v>
      </c>
      <c r="F987">
        <v>3297</v>
      </c>
      <c r="G987" t="s">
        <v>19</v>
      </c>
      <c r="H987">
        <v>3297</v>
      </c>
      <c r="I987" t="s">
        <v>42</v>
      </c>
      <c r="J987">
        <v>1</v>
      </c>
      <c r="K987">
        <v>3297</v>
      </c>
      <c r="L987">
        <v>0</v>
      </c>
      <c r="M987">
        <v>0</v>
      </c>
      <c r="N987" t="s">
        <v>20</v>
      </c>
      <c r="O987">
        <v>0</v>
      </c>
    </row>
    <row r="988" spans="1:15" x14ac:dyDescent="0.3">
      <c r="A988" t="s">
        <v>2007</v>
      </c>
      <c r="B988" s="1">
        <v>46277</v>
      </c>
      <c r="C988" t="s">
        <v>2008</v>
      </c>
      <c r="D988" t="s">
        <v>17</v>
      </c>
      <c r="E988" t="s">
        <v>18</v>
      </c>
      <c r="F988">
        <v>2098</v>
      </c>
      <c r="G988" t="s">
        <v>19</v>
      </c>
      <c r="H988">
        <v>2098</v>
      </c>
      <c r="I988" t="s">
        <v>17</v>
      </c>
      <c r="J988">
        <v>1</v>
      </c>
      <c r="K988">
        <v>2098</v>
      </c>
      <c r="L988">
        <v>0</v>
      </c>
      <c r="M988">
        <v>0</v>
      </c>
      <c r="N988" t="s">
        <v>20</v>
      </c>
      <c r="O988">
        <v>0</v>
      </c>
    </row>
    <row r="989" spans="1:15" x14ac:dyDescent="0.3">
      <c r="A989" t="s">
        <v>2009</v>
      </c>
      <c r="B989" s="1">
        <v>46285</v>
      </c>
      <c r="C989" t="s">
        <v>2010</v>
      </c>
      <c r="D989" t="s">
        <v>34</v>
      </c>
      <c r="E989" t="s">
        <v>18</v>
      </c>
      <c r="F989">
        <v>7999</v>
      </c>
      <c r="G989" t="s">
        <v>19</v>
      </c>
      <c r="H989">
        <v>7999</v>
      </c>
      <c r="I989" t="s">
        <v>34</v>
      </c>
      <c r="J989">
        <v>1</v>
      </c>
      <c r="K989">
        <v>7999</v>
      </c>
      <c r="L989">
        <v>0</v>
      </c>
      <c r="M989">
        <v>0</v>
      </c>
      <c r="N989" t="s">
        <v>20</v>
      </c>
      <c r="O989">
        <v>0</v>
      </c>
    </row>
    <row r="990" spans="1:15" x14ac:dyDescent="0.3">
      <c r="A990" t="s">
        <v>2011</v>
      </c>
      <c r="B990" s="1">
        <v>46290</v>
      </c>
      <c r="C990" t="s">
        <v>2012</v>
      </c>
      <c r="D990" t="s">
        <v>34</v>
      </c>
      <c r="E990" t="s">
        <v>18</v>
      </c>
      <c r="F990">
        <v>4397</v>
      </c>
      <c r="G990" t="s">
        <v>19</v>
      </c>
      <c r="H990">
        <v>4397</v>
      </c>
      <c r="I990" t="s">
        <v>34</v>
      </c>
      <c r="J990">
        <v>1</v>
      </c>
      <c r="K990">
        <v>4397</v>
      </c>
      <c r="L990">
        <v>0</v>
      </c>
      <c r="M990">
        <v>0</v>
      </c>
      <c r="N990" t="s">
        <v>20</v>
      </c>
      <c r="O990">
        <v>0</v>
      </c>
    </row>
    <row r="991" spans="1:15" x14ac:dyDescent="0.3">
      <c r="A991" t="s">
        <v>2013</v>
      </c>
      <c r="B991" s="1">
        <v>46281</v>
      </c>
      <c r="C991" t="s">
        <v>2014</v>
      </c>
      <c r="D991" t="s">
        <v>51</v>
      </c>
      <c r="E991" t="s">
        <v>18</v>
      </c>
      <c r="F991">
        <v>499</v>
      </c>
      <c r="G991" t="s">
        <v>19</v>
      </c>
      <c r="H991">
        <v>499</v>
      </c>
      <c r="I991" t="s">
        <v>51</v>
      </c>
      <c r="J991">
        <v>1</v>
      </c>
      <c r="K991">
        <v>499</v>
      </c>
      <c r="L991">
        <v>0</v>
      </c>
      <c r="M991">
        <v>0</v>
      </c>
      <c r="N991" t="s">
        <v>20</v>
      </c>
      <c r="O991">
        <v>0</v>
      </c>
    </row>
    <row r="992" spans="1:15" x14ac:dyDescent="0.3">
      <c r="A992" t="s">
        <v>2015</v>
      </c>
      <c r="B992" s="1">
        <v>46275</v>
      </c>
      <c r="C992" t="s">
        <v>2016</v>
      </c>
      <c r="D992" t="s">
        <v>75</v>
      </c>
      <c r="E992" t="s">
        <v>27</v>
      </c>
      <c r="F992">
        <v>1299</v>
      </c>
      <c r="G992" t="s">
        <v>19</v>
      </c>
      <c r="H992">
        <v>1299</v>
      </c>
      <c r="I992" t="s">
        <v>75</v>
      </c>
      <c r="J992">
        <v>1</v>
      </c>
      <c r="K992">
        <v>1299</v>
      </c>
      <c r="L992">
        <v>0</v>
      </c>
      <c r="M992">
        <v>0</v>
      </c>
      <c r="N992" t="s">
        <v>20</v>
      </c>
      <c r="O992">
        <v>0</v>
      </c>
    </row>
    <row r="993" spans="1:15" x14ac:dyDescent="0.3">
      <c r="A993" t="s">
        <v>2017</v>
      </c>
      <c r="B993" s="1">
        <v>46269</v>
      </c>
      <c r="C993" t="s">
        <v>2018</v>
      </c>
      <c r="D993" t="s">
        <v>17</v>
      </c>
      <c r="E993" t="s">
        <v>18</v>
      </c>
      <c r="F993">
        <v>2597</v>
      </c>
      <c r="G993" t="s">
        <v>19</v>
      </c>
      <c r="H993">
        <v>2597</v>
      </c>
      <c r="I993" t="s">
        <v>17</v>
      </c>
      <c r="J993">
        <v>1</v>
      </c>
      <c r="K993">
        <v>2597</v>
      </c>
      <c r="L993">
        <v>0</v>
      </c>
      <c r="M993">
        <v>0</v>
      </c>
      <c r="N993" t="s">
        <v>20</v>
      </c>
      <c r="O993">
        <v>0</v>
      </c>
    </row>
    <row r="994" spans="1:15" x14ac:dyDescent="0.3">
      <c r="A994" t="s">
        <v>2019</v>
      </c>
      <c r="B994" s="1">
        <v>46268</v>
      </c>
      <c r="C994" t="s">
        <v>2020</v>
      </c>
      <c r="D994" t="s">
        <v>23</v>
      </c>
      <c r="E994" t="s">
        <v>27</v>
      </c>
      <c r="F994">
        <v>3499</v>
      </c>
      <c r="G994" t="s">
        <v>19</v>
      </c>
      <c r="H994">
        <v>3499</v>
      </c>
      <c r="I994" t="s">
        <v>23</v>
      </c>
      <c r="J994">
        <v>1</v>
      </c>
      <c r="K994">
        <v>3499</v>
      </c>
      <c r="L994">
        <v>0</v>
      </c>
      <c r="M994">
        <v>0</v>
      </c>
      <c r="N994" t="s">
        <v>20</v>
      </c>
      <c r="O994">
        <v>0</v>
      </c>
    </row>
    <row r="995" spans="1:15" x14ac:dyDescent="0.3">
      <c r="A995" t="s">
        <v>2021</v>
      </c>
      <c r="B995" s="1">
        <v>46289</v>
      </c>
      <c r="C995" t="s">
        <v>2022</v>
      </c>
      <c r="D995" t="s">
        <v>26</v>
      </c>
      <c r="E995" t="s">
        <v>18</v>
      </c>
      <c r="F995">
        <v>6597</v>
      </c>
      <c r="G995" t="s">
        <v>19</v>
      </c>
      <c r="H995">
        <v>6597</v>
      </c>
      <c r="I995" t="s">
        <v>26</v>
      </c>
      <c r="J995">
        <v>1</v>
      </c>
      <c r="K995">
        <v>6597</v>
      </c>
      <c r="L995">
        <v>0</v>
      </c>
      <c r="M995">
        <v>0</v>
      </c>
      <c r="N995" t="s">
        <v>20</v>
      </c>
      <c r="O995">
        <v>0</v>
      </c>
    </row>
    <row r="996" spans="1:15" x14ac:dyDescent="0.3">
      <c r="A996" t="s">
        <v>2023</v>
      </c>
      <c r="B996" s="1">
        <v>46293</v>
      </c>
      <c r="C996" t="s">
        <v>2024</v>
      </c>
      <c r="D996" t="s">
        <v>34</v>
      </c>
      <c r="E996" t="s">
        <v>18</v>
      </c>
      <c r="F996">
        <v>1299</v>
      </c>
      <c r="G996" t="s">
        <v>115</v>
      </c>
      <c r="H996">
        <v>1299</v>
      </c>
      <c r="I996" t="s">
        <v>34</v>
      </c>
      <c r="J996">
        <v>0</v>
      </c>
      <c r="K996">
        <v>0</v>
      </c>
      <c r="L996">
        <v>0</v>
      </c>
      <c r="M996">
        <v>0</v>
      </c>
      <c r="N996" t="s">
        <v>20</v>
      </c>
      <c r="O996">
        <v>0</v>
      </c>
    </row>
    <row r="997" spans="1:15" x14ac:dyDescent="0.3">
      <c r="A997" t="s">
        <v>2025</v>
      </c>
      <c r="B997" s="1">
        <v>46267</v>
      </c>
      <c r="C997" t="s">
        <v>2026</v>
      </c>
      <c r="D997" t="s">
        <v>51</v>
      </c>
      <c r="E997" t="s">
        <v>18</v>
      </c>
      <c r="F997">
        <v>1098</v>
      </c>
      <c r="G997" t="s">
        <v>115</v>
      </c>
      <c r="H997">
        <v>1098</v>
      </c>
      <c r="I997" t="s">
        <v>51</v>
      </c>
      <c r="J997">
        <v>0</v>
      </c>
      <c r="K997">
        <v>0</v>
      </c>
      <c r="L997">
        <v>0</v>
      </c>
      <c r="M997">
        <v>0</v>
      </c>
      <c r="N997" t="s">
        <v>20</v>
      </c>
      <c r="O997">
        <v>0</v>
      </c>
    </row>
    <row r="998" spans="1:15" x14ac:dyDescent="0.3">
      <c r="A998" t="s">
        <v>2027</v>
      </c>
      <c r="B998" s="1">
        <v>46270</v>
      </c>
      <c r="C998" t="s">
        <v>2028</v>
      </c>
      <c r="D998" t="s">
        <v>51</v>
      </c>
      <c r="E998" t="s">
        <v>54</v>
      </c>
      <c r="F998">
        <v>4098</v>
      </c>
      <c r="G998" t="s">
        <v>19</v>
      </c>
      <c r="H998">
        <v>4098</v>
      </c>
      <c r="I998" t="s">
        <v>51</v>
      </c>
      <c r="J998">
        <v>1</v>
      </c>
      <c r="K998">
        <v>4098</v>
      </c>
      <c r="L998">
        <v>0</v>
      </c>
      <c r="M998">
        <v>0</v>
      </c>
      <c r="N998" t="s">
        <v>20</v>
      </c>
      <c r="O998">
        <v>0</v>
      </c>
    </row>
    <row r="999" spans="1:15" x14ac:dyDescent="0.3">
      <c r="A999" t="s">
        <v>2029</v>
      </c>
      <c r="B999" s="1">
        <v>46270</v>
      </c>
      <c r="C999" t="s">
        <v>2030</v>
      </c>
      <c r="D999" t="s">
        <v>34</v>
      </c>
      <c r="E999" t="s">
        <v>18</v>
      </c>
      <c r="F999">
        <v>3499</v>
      </c>
      <c r="G999" t="s">
        <v>19</v>
      </c>
      <c r="H999">
        <v>3499</v>
      </c>
      <c r="I999" t="s">
        <v>34</v>
      </c>
      <c r="J999">
        <v>1</v>
      </c>
      <c r="K999">
        <v>3499</v>
      </c>
      <c r="L999">
        <v>0</v>
      </c>
      <c r="M999">
        <v>0</v>
      </c>
      <c r="N999" t="s">
        <v>20</v>
      </c>
      <c r="O999">
        <v>0</v>
      </c>
    </row>
    <row r="1000" spans="1:15" x14ac:dyDescent="0.3">
      <c r="A1000" t="s">
        <v>2031</v>
      </c>
      <c r="B1000" s="1">
        <v>46280</v>
      </c>
      <c r="C1000" t="s">
        <v>2032</v>
      </c>
      <c r="D1000" t="s">
        <v>61</v>
      </c>
      <c r="E1000" t="s">
        <v>54</v>
      </c>
      <c r="F1000">
        <v>5498</v>
      </c>
      <c r="G1000" t="s">
        <v>19</v>
      </c>
      <c r="H1000">
        <v>5498</v>
      </c>
      <c r="I1000" t="s">
        <v>61</v>
      </c>
      <c r="J1000">
        <v>1</v>
      </c>
      <c r="K1000">
        <v>5498</v>
      </c>
      <c r="L1000">
        <v>0</v>
      </c>
      <c r="M1000">
        <v>0</v>
      </c>
      <c r="N1000" t="s">
        <v>20</v>
      </c>
      <c r="O1000">
        <v>0</v>
      </c>
    </row>
    <row r="1001" spans="1:15" x14ac:dyDescent="0.3">
      <c r="A1001" t="s">
        <v>2033</v>
      </c>
      <c r="B1001" s="1">
        <v>46291</v>
      </c>
      <c r="C1001" t="s">
        <v>2034</v>
      </c>
      <c r="D1001" t="s">
        <v>26</v>
      </c>
      <c r="E1001" t="s">
        <v>43</v>
      </c>
      <c r="F1001">
        <v>5497</v>
      </c>
      <c r="G1001" t="s">
        <v>66</v>
      </c>
      <c r="H1001">
        <v>5497</v>
      </c>
      <c r="I1001" t="s">
        <v>26</v>
      </c>
      <c r="J1001">
        <v>1</v>
      </c>
      <c r="K1001">
        <v>5497</v>
      </c>
      <c r="L1001">
        <v>1</v>
      </c>
      <c r="M1001">
        <v>5497</v>
      </c>
      <c r="N1001" t="s">
        <v>20</v>
      </c>
      <c r="O1001">
        <v>0</v>
      </c>
    </row>
    <row r="1002" spans="1:15" x14ac:dyDescent="0.3">
      <c r="A1002" t="s">
        <v>2035</v>
      </c>
      <c r="B1002" s="1">
        <v>46293</v>
      </c>
      <c r="C1002" t="s">
        <v>2036</v>
      </c>
      <c r="D1002" t="s">
        <v>42</v>
      </c>
      <c r="E1002" t="s">
        <v>27</v>
      </c>
      <c r="F1002">
        <v>9498</v>
      </c>
      <c r="G1002" t="s">
        <v>66</v>
      </c>
      <c r="H1002">
        <v>9498</v>
      </c>
      <c r="I1002" t="s">
        <v>42</v>
      </c>
      <c r="J1002">
        <v>1</v>
      </c>
      <c r="K1002">
        <v>9498</v>
      </c>
      <c r="L1002">
        <v>1</v>
      </c>
      <c r="M1002">
        <v>9498</v>
      </c>
      <c r="N1002" t="s">
        <v>20</v>
      </c>
      <c r="O1002">
        <v>0</v>
      </c>
    </row>
    <row r="1003" spans="1:15" x14ac:dyDescent="0.3">
      <c r="A1003" t="s">
        <v>2037</v>
      </c>
      <c r="B1003" s="1">
        <v>46266</v>
      </c>
      <c r="C1003" t="s">
        <v>2038</v>
      </c>
      <c r="D1003" t="s">
        <v>23</v>
      </c>
      <c r="E1003" t="s">
        <v>18</v>
      </c>
      <c r="F1003">
        <v>12797</v>
      </c>
      <c r="G1003" t="s">
        <v>19</v>
      </c>
      <c r="H1003">
        <v>12797</v>
      </c>
      <c r="I1003" t="s">
        <v>23</v>
      </c>
      <c r="J1003">
        <v>1</v>
      </c>
      <c r="K1003">
        <v>12797</v>
      </c>
      <c r="L1003">
        <v>0</v>
      </c>
      <c r="M1003">
        <v>0</v>
      </c>
      <c r="N1003" t="s">
        <v>20</v>
      </c>
      <c r="O1003">
        <v>0</v>
      </c>
    </row>
    <row r="1004" spans="1:15" x14ac:dyDescent="0.3">
      <c r="A1004" t="s">
        <v>2039</v>
      </c>
      <c r="B1004" s="1">
        <v>46294</v>
      </c>
      <c r="C1004" t="s">
        <v>2040</v>
      </c>
      <c r="D1004" t="s">
        <v>75</v>
      </c>
      <c r="E1004" t="s">
        <v>18</v>
      </c>
      <c r="F1004">
        <v>2998</v>
      </c>
      <c r="G1004" t="s">
        <v>115</v>
      </c>
      <c r="H1004">
        <v>2998</v>
      </c>
      <c r="I1004" t="s">
        <v>75</v>
      </c>
      <c r="J1004">
        <v>1</v>
      </c>
      <c r="K1004">
        <v>2998</v>
      </c>
      <c r="L1004">
        <v>0</v>
      </c>
      <c r="M1004">
        <v>0</v>
      </c>
      <c r="N1004" t="s">
        <v>736</v>
      </c>
      <c r="O1004">
        <v>2998</v>
      </c>
    </row>
    <row r="1005" spans="1:15" x14ac:dyDescent="0.3">
      <c r="A1005" t="s">
        <v>2041</v>
      </c>
      <c r="B1005" s="1">
        <v>46281</v>
      </c>
      <c r="C1005" t="s">
        <v>2042</v>
      </c>
      <c r="D1005" t="s">
        <v>34</v>
      </c>
      <c r="E1005" t="s">
        <v>18</v>
      </c>
      <c r="F1005">
        <v>7097</v>
      </c>
      <c r="G1005" t="s">
        <v>19</v>
      </c>
      <c r="H1005">
        <v>7097</v>
      </c>
      <c r="I1005" t="s">
        <v>34</v>
      </c>
      <c r="J1005">
        <v>1</v>
      </c>
      <c r="K1005">
        <v>7097</v>
      </c>
      <c r="L1005">
        <v>0</v>
      </c>
      <c r="M1005">
        <v>0</v>
      </c>
      <c r="N1005" t="s">
        <v>20</v>
      </c>
      <c r="O1005">
        <v>0</v>
      </c>
    </row>
    <row r="1006" spans="1:15" x14ac:dyDescent="0.3">
      <c r="A1006" t="s">
        <v>2043</v>
      </c>
      <c r="B1006" s="1">
        <v>46281</v>
      </c>
      <c r="C1006" t="s">
        <v>2044</v>
      </c>
      <c r="D1006" t="s">
        <v>23</v>
      </c>
      <c r="E1006" t="s">
        <v>18</v>
      </c>
      <c r="F1006">
        <v>349</v>
      </c>
      <c r="G1006" t="s">
        <v>19</v>
      </c>
      <c r="H1006">
        <v>349</v>
      </c>
      <c r="I1006" t="s">
        <v>23</v>
      </c>
      <c r="J1006">
        <v>1</v>
      </c>
      <c r="K1006">
        <v>349</v>
      </c>
      <c r="L1006">
        <v>0</v>
      </c>
      <c r="M1006">
        <v>0</v>
      </c>
      <c r="N1006" t="s">
        <v>20</v>
      </c>
      <c r="O1006">
        <v>0</v>
      </c>
    </row>
    <row r="1007" spans="1:15" x14ac:dyDescent="0.3">
      <c r="A1007" t="s">
        <v>2045</v>
      </c>
      <c r="B1007" s="1">
        <v>46270</v>
      </c>
      <c r="C1007" t="s">
        <v>2046</v>
      </c>
      <c r="D1007" t="s">
        <v>34</v>
      </c>
      <c r="E1007" t="s">
        <v>54</v>
      </c>
      <c r="F1007">
        <v>799</v>
      </c>
      <c r="G1007" t="s">
        <v>19</v>
      </c>
      <c r="H1007">
        <v>799</v>
      </c>
      <c r="I1007" t="s">
        <v>34</v>
      </c>
      <c r="J1007">
        <v>1</v>
      </c>
      <c r="K1007">
        <v>799</v>
      </c>
      <c r="L1007">
        <v>0</v>
      </c>
      <c r="M1007">
        <v>0</v>
      </c>
      <c r="N1007" t="s">
        <v>20</v>
      </c>
      <c r="O1007">
        <v>0</v>
      </c>
    </row>
    <row r="1008" spans="1:15" x14ac:dyDescent="0.3">
      <c r="A1008" t="s">
        <v>2047</v>
      </c>
      <c r="B1008" s="1">
        <v>46287</v>
      </c>
      <c r="C1008" t="s">
        <v>2048</v>
      </c>
      <c r="D1008" t="s">
        <v>75</v>
      </c>
      <c r="E1008" t="s">
        <v>43</v>
      </c>
      <c r="F1008">
        <v>499</v>
      </c>
      <c r="G1008" t="s">
        <v>19</v>
      </c>
      <c r="H1008">
        <v>499</v>
      </c>
      <c r="I1008" t="s">
        <v>75</v>
      </c>
      <c r="J1008">
        <v>1</v>
      </c>
      <c r="K1008">
        <v>499</v>
      </c>
      <c r="L1008">
        <v>0</v>
      </c>
      <c r="M1008">
        <v>0</v>
      </c>
      <c r="N1008" t="s">
        <v>20</v>
      </c>
      <c r="O1008">
        <v>0</v>
      </c>
    </row>
    <row r="1009" spans="1:15" x14ac:dyDescent="0.3">
      <c r="A1009" t="s">
        <v>2049</v>
      </c>
      <c r="B1009" s="1">
        <v>46280</v>
      </c>
      <c r="C1009" t="s">
        <v>2050</v>
      </c>
      <c r="D1009" t="s">
        <v>34</v>
      </c>
      <c r="E1009" t="s">
        <v>18</v>
      </c>
      <c r="F1009">
        <v>5498</v>
      </c>
      <c r="G1009" t="s">
        <v>19</v>
      </c>
      <c r="H1009">
        <v>5498</v>
      </c>
      <c r="I1009" t="s">
        <v>34</v>
      </c>
      <c r="J1009">
        <v>1</v>
      </c>
      <c r="K1009">
        <v>5498</v>
      </c>
      <c r="L1009">
        <v>0</v>
      </c>
      <c r="M1009">
        <v>0</v>
      </c>
      <c r="N1009" t="s">
        <v>20</v>
      </c>
      <c r="O1009">
        <v>0</v>
      </c>
    </row>
    <row r="1010" spans="1:15" x14ac:dyDescent="0.3">
      <c r="A1010" t="s">
        <v>2051</v>
      </c>
      <c r="B1010" s="1">
        <v>46288</v>
      </c>
      <c r="C1010" t="s">
        <v>2052</v>
      </c>
      <c r="D1010" t="s">
        <v>48</v>
      </c>
      <c r="E1010" t="s">
        <v>54</v>
      </c>
      <c r="F1010">
        <v>11297</v>
      </c>
      <c r="G1010" t="s">
        <v>19</v>
      </c>
      <c r="H1010">
        <v>11297</v>
      </c>
      <c r="I1010" t="s">
        <v>48</v>
      </c>
      <c r="J1010">
        <v>1</v>
      </c>
      <c r="K1010">
        <v>11297</v>
      </c>
      <c r="L1010">
        <v>0</v>
      </c>
      <c r="M1010">
        <v>0</v>
      </c>
      <c r="N1010" t="s">
        <v>20</v>
      </c>
      <c r="O1010">
        <v>0</v>
      </c>
    </row>
    <row r="1011" spans="1:15" x14ac:dyDescent="0.3">
      <c r="A1011" t="s">
        <v>2053</v>
      </c>
      <c r="B1011" s="1">
        <v>46267</v>
      </c>
      <c r="C1011" t="s">
        <v>2054</v>
      </c>
      <c r="D1011" t="s">
        <v>48</v>
      </c>
      <c r="E1011" t="s">
        <v>27</v>
      </c>
      <c r="F1011">
        <v>1299</v>
      </c>
      <c r="G1011" t="s">
        <v>19</v>
      </c>
      <c r="H1011">
        <v>1299</v>
      </c>
      <c r="I1011" t="s">
        <v>48</v>
      </c>
      <c r="J1011">
        <v>1</v>
      </c>
      <c r="K1011">
        <v>1299</v>
      </c>
      <c r="L1011">
        <v>0</v>
      </c>
      <c r="M1011">
        <v>0</v>
      </c>
      <c r="N1011" t="s">
        <v>20</v>
      </c>
      <c r="O1011">
        <v>0</v>
      </c>
    </row>
    <row r="1012" spans="1:15" x14ac:dyDescent="0.3">
      <c r="A1012" t="s">
        <v>2055</v>
      </c>
      <c r="B1012" s="1">
        <v>46284</v>
      </c>
      <c r="C1012" t="s">
        <v>2056</v>
      </c>
      <c r="D1012" t="s">
        <v>75</v>
      </c>
      <c r="E1012" t="s">
        <v>27</v>
      </c>
      <c r="F1012">
        <v>4999</v>
      </c>
      <c r="G1012" t="s">
        <v>19</v>
      </c>
      <c r="H1012">
        <v>4999</v>
      </c>
      <c r="I1012" t="s">
        <v>75</v>
      </c>
      <c r="J1012">
        <v>1</v>
      </c>
      <c r="K1012">
        <v>4999</v>
      </c>
      <c r="L1012">
        <v>0</v>
      </c>
      <c r="M1012">
        <v>0</v>
      </c>
      <c r="N1012" t="s">
        <v>20</v>
      </c>
      <c r="O1012">
        <v>0</v>
      </c>
    </row>
    <row r="1013" spans="1:15" x14ac:dyDescent="0.3">
      <c r="A1013" t="s">
        <v>2057</v>
      </c>
      <c r="B1013" s="1">
        <v>46282</v>
      </c>
      <c r="C1013" t="s">
        <v>2058</v>
      </c>
      <c r="D1013" t="s">
        <v>51</v>
      </c>
      <c r="E1013" t="s">
        <v>18</v>
      </c>
      <c r="F1013">
        <v>1647</v>
      </c>
      <c r="G1013" t="s">
        <v>19</v>
      </c>
      <c r="H1013">
        <v>1647</v>
      </c>
      <c r="I1013" t="s">
        <v>51</v>
      </c>
      <c r="J1013">
        <v>1</v>
      </c>
      <c r="K1013">
        <v>1647</v>
      </c>
      <c r="L1013">
        <v>0</v>
      </c>
      <c r="M1013">
        <v>0</v>
      </c>
      <c r="N1013" t="s">
        <v>20</v>
      </c>
      <c r="O1013">
        <v>0</v>
      </c>
    </row>
    <row r="1014" spans="1:15" x14ac:dyDescent="0.3">
      <c r="A1014" t="s">
        <v>2059</v>
      </c>
      <c r="B1014" s="1">
        <v>46277</v>
      </c>
      <c r="C1014" t="s">
        <v>2060</v>
      </c>
      <c r="D1014" t="s">
        <v>61</v>
      </c>
      <c r="E1014" t="s">
        <v>18</v>
      </c>
      <c r="F1014">
        <v>2999</v>
      </c>
      <c r="G1014" t="s">
        <v>19</v>
      </c>
      <c r="H1014">
        <v>2999</v>
      </c>
      <c r="I1014" t="s">
        <v>61</v>
      </c>
      <c r="J1014">
        <v>1</v>
      </c>
      <c r="K1014">
        <v>2850</v>
      </c>
      <c r="L1014">
        <v>0</v>
      </c>
      <c r="M1014">
        <v>0</v>
      </c>
      <c r="N1014" t="s">
        <v>576</v>
      </c>
      <c r="O1014">
        <v>-149</v>
      </c>
    </row>
    <row r="1015" spans="1:15" x14ac:dyDescent="0.3">
      <c r="A1015" t="s">
        <v>2061</v>
      </c>
      <c r="B1015" s="1">
        <v>46276</v>
      </c>
      <c r="C1015" t="s">
        <v>2062</v>
      </c>
      <c r="D1015" t="s">
        <v>23</v>
      </c>
      <c r="E1015" t="s">
        <v>18</v>
      </c>
      <c r="F1015">
        <v>1799</v>
      </c>
      <c r="G1015" t="s">
        <v>19</v>
      </c>
      <c r="H1015">
        <v>1799</v>
      </c>
      <c r="I1015" t="s">
        <v>23</v>
      </c>
      <c r="J1015">
        <v>1</v>
      </c>
      <c r="K1015">
        <v>1799</v>
      </c>
      <c r="L1015">
        <v>0</v>
      </c>
      <c r="M1015">
        <v>0</v>
      </c>
      <c r="N1015" t="s">
        <v>20</v>
      </c>
      <c r="O1015">
        <v>0</v>
      </c>
    </row>
    <row r="1016" spans="1:15" x14ac:dyDescent="0.3">
      <c r="A1016" t="s">
        <v>2063</v>
      </c>
      <c r="B1016" s="1">
        <v>46290</v>
      </c>
      <c r="C1016" t="s">
        <v>2064</v>
      </c>
      <c r="D1016" t="s">
        <v>26</v>
      </c>
      <c r="E1016" t="s">
        <v>18</v>
      </c>
      <c r="F1016">
        <v>6597</v>
      </c>
      <c r="G1016" t="s">
        <v>19</v>
      </c>
      <c r="H1016">
        <v>6597</v>
      </c>
      <c r="I1016" t="s">
        <v>26</v>
      </c>
      <c r="J1016">
        <v>1</v>
      </c>
      <c r="K1016">
        <v>6597</v>
      </c>
      <c r="L1016">
        <v>0</v>
      </c>
      <c r="M1016">
        <v>0</v>
      </c>
      <c r="N1016" t="s">
        <v>20</v>
      </c>
      <c r="O1016">
        <v>0</v>
      </c>
    </row>
    <row r="1017" spans="1:15" x14ac:dyDescent="0.3">
      <c r="A1017" t="s">
        <v>2065</v>
      </c>
      <c r="B1017" s="1">
        <v>46274</v>
      </c>
      <c r="C1017" t="s">
        <v>2066</v>
      </c>
      <c r="D1017" t="s">
        <v>48</v>
      </c>
      <c r="E1017" t="s">
        <v>18</v>
      </c>
      <c r="F1017">
        <v>349</v>
      </c>
      <c r="G1017" t="s">
        <v>19</v>
      </c>
      <c r="H1017">
        <v>349</v>
      </c>
      <c r="I1017" t="s">
        <v>48</v>
      </c>
      <c r="J1017">
        <v>1</v>
      </c>
      <c r="K1017">
        <v>349</v>
      </c>
      <c r="L1017">
        <v>0</v>
      </c>
      <c r="M1017">
        <v>0</v>
      </c>
      <c r="N1017" t="s">
        <v>20</v>
      </c>
      <c r="O1017">
        <v>0</v>
      </c>
    </row>
    <row r="1018" spans="1:15" x14ac:dyDescent="0.3">
      <c r="A1018" t="s">
        <v>2067</v>
      </c>
      <c r="B1018" s="1">
        <v>46292</v>
      </c>
      <c r="C1018" t="s">
        <v>2068</v>
      </c>
      <c r="D1018" t="s">
        <v>42</v>
      </c>
      <c r="E1018" t="s">
        <v>27</v>
      </c>
      <c r="F1018">
        <v>1499</v>
      </c>
      <c r="G1018" t="s">
        <v>19</v>
      </c>
      <c r="H1018">
        <v>1499</v>
      </c>
      <c r="I1018" t="s">
        <v>42</v>
      </c>
      <c r="J1018">
        <v>1</v>
      </c>
      <c r="K1018">
        <v>1499</v>
      </c>
      <c r="L1018">
        <v>0</v>
      </c>
      <c r="M1018">
        <v>0</v>
      </c>
      <c r="N1018" t="s">
        <v>20</v>
      </c>
      <c r="O1018">
        <v>0</v>
      </c>
    </row>
    <row r="1019" spans="1:15" x14ac:dyDescent="0.3">
      <c r="A1019" t="s">
        <v>2069</v>
      </c>
      <c r="B1019" s="1">
        <v>46280</v>
      </c>
      <c r="C1019" t="s">
        <v>2070</v>
      </c>
      <c r="D1019" t="s">
        <v>23</v>
      </c>
      <c r="E1019" t="s">
        <v>27</v>
      </c>
      <c r="F1019" s="2">
        <v>5998</v>
      </c>
      <c r="G1019" t="s">
        <v>19</v>
      </c>
      <c r="H1019">
        <v>5998</v>
      </c>
      <c r="I1019" t="s">
        <v>23</v>
      </c>
      <c r="J1019">
        <v>1</v>
      </c>
      <c r="K1019">
        <v>5998</v>
      </c>
      <c r="L1019">
        <v>0</v>
      </c>
      <c r="M1019">
        <v>0</v>
      </c>
      <c r="N1019" t="s">
        <v>20</v>
      </c>
      <c r="O1019">
        <v>0</v>
      </c>
    </row>
    <row r="1020" spans="1:15" x14ac:dyDescent="0.3">
      <c r="A1020" t="s">
        <v>2071</v>
      </c>
      <c r="B1020" s="1">
        <v>46294</v>
      </c>
      <c r="C1020" t="s">
        <v>2072</v>
      </c>
      <c r="D1020" t="s">
        <v>17</v>
      </c>
      <c r="E1020" t="s">
        <v>18</v>
      </c>
      <c r="F1020">
        <v>698</v>
      </c>
      <c r="G1020" t="s">
        <v>19</v>
      </c>
      <c r="H1020">
        <v>698</v>
      </c>
      <c r="I1020" t="s">
        <v>17</v>
      </c>
      <c r="J1020">
        <v>1</v>
      </c>
      <c r="K1020">
        <v>698</v>
      </c>
      <c r="L1020">
        <v>0</v>
      </c>
      <c r="M1020">
        <v>0</v>
      </c>
      <c r="N1020" t="s">
        <v>20</v>
      </c>
      <c r="O1020">
        <v>0</v>
      </c>
    </row>
    <row r="1021" spans="1:15" x14ac:dyDescent="0.3">
      <c r="A1021" t="s">
        <v>2073</v>
      </c>
      <c r="B1021" s="1">
        <v>46271</v>
      </c>
      <c r="C1021" t="s">
        <v>2074</v>
      </c>
      <c r="D1021" t="s">
        <v>48</v>
      </c>
      <c r="E1021" t="s">
        <v>18</v>
      </c>
      <c r="F1021">
        <v>349</v>
      </c>
      <c r="G1021" t="s">
        <v>19</v>
      </c>
      <c r="H1021">
        <v>349</v>
      </c>
      <c r="I1021" t="s">
        <v>48</v>
      </c>
      <c r="J1021">
        <v>1</v>
      </c>
      <c r="K1021">
        <v>349</v>
      </c>
      <c r="L1021">
        <v>0</v>
      </c>
      <c r="M1021">
        <v>0</v>
      </c>
      <c r="N1021" t="s">
        <v>20</v>
      </c>
      <c r="O1021">
        <v>0</v>
      </c>
    </row>
    <row r="1022" spans="1:15" x14ac:dyDescent="0.3">
      <c r="A1022" t="s">
        <v>2075</v>
      </c>
      <c r="B1022" s="1">
        <v>46286</v>
      </c>
      <c r="C1022" t="s">
        <v>2076</v>
      </c>
      <c r="D1022" t="s">
        <v>34</v>
      </c>
      <c r="E1022" t="s">
        <v>27</v>
      </c>
      <c r="F1022">
        <v>799</v>
      </c>
      <c r="G1022" t="s">
        <v>19</v>
      </c>
      <c r="H1022">
        <v>799</v>
      </c>
      <c r="I1022" t="s">
        <v>34</v>
      </c>
      <c r="J1022">
        <v>1</v>
      </c>
      <c r="K1022">
        <v>799</v>
      </c>
      <c r="L1022">
        <v>0</v>
      </c>
      <c r="M1022">
        <v>0</v>
      </c>
      <c r="N1022" t="s">
        <v>20</v>
      </c>
      <c r="O1022">
        <v>0</v>
      </c>
    </row>
    <row r="1023" spans="1:15" x14ac:dyDescent="0.3">
      <c r="A1023" t="s">
        <v>2077</v>
      </c>
      <c r="B1023" s="1">
        <v>46277</v>
      </c>
      <c r="C1023" t="s">
        <v>2078</v>
      </c>
      <c r="D1023" t="s">
        <v>75</v>
      </c>
      <c r="E1023" t="s">
        <v>18</v>
      </c>
      <c r="F1023">
        <v>4998</v>
      </c>
      <c r="G1023" t="s">
        <v>19</v>
      </c>
      <c r="H1023">
        <v>4998</v>
      </c>
      <c r="I1023" t="s">
        <v>75</v>
      </c>
      <c r="J1023">
        <v>1</v>
      </c>
      <c r="K1023">
        <v>4998</v>
      </c>
      <c r="L1023">
        <v>0</v>
      </c>
      <c r="M1023">
        <v>0</v>
      </c>
      <c r="N1023" t="s">
        <v>20</v>
      </c>
      <c r="O1023">
        <v>0</v>
      </c>
    </row>
    <row r="1024" spans="1:15" x14ac:dyDescent="0.3">
      <c r="A1024" t="s">
        <v>2079</v>
      </c>
      <c r="B1024" s="1">
        <v>46293</v>
      </c>
      <c r="C1024" t="s">
        <v>2080</v>
      </c>
      <c r="D1024" t="s">
        <v>37</v>
      </c>
      <c r="E1024" t="s">
        <v>27</v>
      </c>
      <c r="F1024">
        <v>7999</v>
      </c>
      <c r="G1024" t="s">
        <v>80</v>
      </c>
      <c r="H1024">
        <v>7999</v>
      </c>
      <c r="I1024" t="s">
        <v>37</v>
      </c>
      <c r="J1024">
        <v>0</v>
      </c>
      <c r="K1024">
        <v>0</v>
      </c>
      <c r="L1024">
        <v>0</v>
      </c>
      <c r="M1024">
        <v>0</v>
      </c>
      <c r="N1024" t="s">
        <v>20</v>
      </c>
      <c r="O1024">
        <v>0</v>
      </c>
    </row>
    <row r="1025" spans="1:15" x14ac:dyDescent="0.3">
      <c r="A1025" t="s">
        <v>2081</v>
      </c>
      <c r="B1025" s="1">
        <v>46276</v>
      </c>
      <c r="C1025" t="s">
        <v>2082</v>
      </c>
      <c r="D1025" t="s">
        <v>48</v>
      </c>
      <c r="E1025" t="s">
        <v>27</v>
      </c>
      <c r="F1025">
        <v>8997</v>
      </c>
      <c r="G1025" t="s">
        <v>19</v>
      </c>
      <c r="H1025">
        <v>8997</v>
      </c>
      <c r="I1025" t="s">
        <v>48</v>
      </c>
      <c r="J1025">
        <v>1</v>
      </c>
      <c r="K1025">
        <v>8997</v>
      </c>
      <c r="L1025">
        <v>0</v>
      </c>
      <c r="M1025">
        <v>0</v>
      </c>
      <c r="N1025" t="s">
        <v>20</v>
      </c>
      <c r="O1025">
        <v>0</v>
      </c>
    </row>
    <row r="1026" spans="1:15" x14ac:dyDescent="0.3">
      <c r="A1026" t="s">
        <v>2083</v>
      </c>
      <c r="B1026" s="1">
        <v>46280</v>
      </c>
      <c r="C1026" t="s">
        <v>2084</v>
      </c>
      <c r="D1026" t="s">
        <v>42</v>
      </c>
      <c r="E1026" t="s">
        <v>27</v>
      </c>
      <c r="F1026">
        <v>3298</v>
      </c>
      <c r="G1026" t="s">
        <v>19</v>
      </c>
      <c r="H1026">
        <v>3298</v>
      </c>
      <c r="I1026" t="s">
        <v>42</v>
      </c>
      <c r="J1026">
        <v>1</v>
      </c>
      <c r="K1026">
        <v>3298</v>
      </c>
      <c r="L1026">
        <v>0</v>
      </c>
      <c r="M1026">
        <v>0</v>
      </c>
      <c r="N1026" t="s">
        <v>20</v>
      </c>
      <c r="O1026">
        <v>0</v>
      </c>
    </row>
    <row r="1027" spans="1:15" x14ac:dyDescent="0.3">
      <c r="A1027" t="s">
        <v>2085</v>
      </c>
      <c r="B1027" s="1">
        <v>46273</v>
      </c>
      <c r="C1027" t="s">
        <v>2086</v>
      </c>
      <c r="D1027" t="s">
        <v>42</v>
      </c>
      <c r="E1027" t="s">
        <v>18</v>
      </c>
      <c r="F1027">
        <v>1798</v>
      </c>
      <c r="G1027" t="s">
        <v>19</v>
      </c>
      <c r="H1027">
        <v>1798</v>
      </c>
      <c r="I1027" t="s">
        <v>42</v>
      </c>
      <c r="J1027">
        <v>1</v>
      </c>
      <c r="K1027">
        <v>1798</v>
      </c>
      <c r="L1027">
        <v>0</v>
      </c>
      <c r="M1027">
        <v>0</v>
      </c>
      <c r="N1027" t="s">
        <v>20</v>
      </c>
      <c r="O1027">
        <v>0</v>
      </c>
    </row>
    <row r="1028" spans="1:15" x14ac:dyDescent="0.3">
      <c r="A1028" t="s">
        <v>2087</v>
      </c>
      <c r="B1028" s="1">
        <v>46280</v>
      </c>
      <c r="C1028" t="s">
        <v>2088</v>
      </c>
      <c r="D1028" t="s">
        <v>61</v>
      </c>
      <c r="E1028" t="s">
        <v>27</v>
      </c>
      <c r="F1028">
        <v>2499</v>
      </c>
      <c r="G1028" t="s">
        <v>115</v>
      </c>
      <c r="H1028">
        <v>2499</v>
      </c>
      <c r="I1028" t="s">
        <v>61</v>
      </c>
      <c r="J1028">
        <v>0</v>
      </c>
      <c r="K1028">
        <v>0</v>
      </c>
      <c r="L1028">
        <v>0</v>
      </c>
      <c r="M1028">
        <v>0</v>
      </c>
      <c r="N1028" t="s">
        <v>20</v>
      </c>
      <c r="O1028">
        <v>0</v>
      </c>
    </row>
    <row r="1029" spans="1:15" x14ac:dyDescent="0.3">
      <c r="A1029" t="s">
        <v>2089</v>
      </c>
      <c r="B1029" s="1">
        <v>46271</v>
      </c>
      <c r="C1029" t="s">
        <v>2090</v>
      </c>
      <c r="D1029" t="s">
        <v>51</v>
      </c>
      <c r="E1029" t="s">
        <v>18</v>
      </c>
      <c r="F1029">
        <v>11497</v>
      </c>
      <c r="G1029" t="s">
        <v>19</v>
      </c>
      <c r="H1029">
        <v>11497</v>
      </c>
      <c r="I1029" t="s">
        <v>51</v>
      </c>
      <c r="J1029">
        <v>1</v>
      </c>
      <c r="K1029">
        <v>11497</v>
      </c>
      <c r="L1029">
        <v>0</v>
      </c>
      <c r="M1029">
        <v>0</v>
      </c>
      <c r="N1029" t="s">
        <v>20</v>
      </c>
      <c r="O1029">
        <v>0</v>
      </c>
    </row>
    <row r="1030" spans="1:15" x14ac:dyDescent="0.3">
      <c r="A1030" t="s">
        <v>2091</v>
      </c>
      <c r="B1030" s="1">
        <v>46284</v>
      </c>
      <c r="C1030" t="s">
        <v>2092</v>
      </c>
      <c r="D1030" t="s">
        <v>75</v>
      </c>
      <c r="E1030" t="s">
        <v>18</v>
      </c>
      <c r="F1030">
        <v>1499</v>
      </c>
      <c r="G1030" t="s">
        <v>19</v>
      </c>
      <c r="H1030">
        <v>1499</v>
      </c>
      <c r="I1030" t="s">
        <v>75</v>
      </c>
      <c r="J1030">
        <v>1</v>
      </c>
      <c r="K1030">
        <v>1499</v>
      </c>
      <c r="L1030">
        <v>0</v>
      </c>
      <c r="M1030">
        <v>0</v>
      </c>
      <c r="N1030" t="s">
        <v>20</v>
      </c>
      <c r="O1030">
        <v>0</v>
      </c>
    </row>
    <row r="1031" spans="1:15" x14ac:dyDescent="0.3">
      <c r="A1031" t="s">
        <v>2093</v>
      </c>
      <c r="B1031" s="1">
        <v>46287</v>
      </c>
      <c r="C1031" t="s">
        <v>2094</v>
      </c>
      <c r="D1031" t="s">
        <v>48</v>
      </c>
      <c r="E1031" t="s">
        <v>18</v>
      </c>
      <c r="F1031">
        <v>999</v>
      </c>
      <c r="G1031" t="s">
        <v>19</v>
      </c>
      <c r="H1031">
        <v>999</v>
      </c>
      <c r="I1031" t="s">
        <v>48</v>
      </c>
      <c r="J1031">
        <v>1</v>
      </c>
      <c r="K1031">
        <v>999</v>
      </c>
      <c r="L1031">
        <v>0</v>
      </c>
      <c r="M1031">
        <v>0</v>
      </c>
      <c r="N1031" t="s">
        <v>20</v>
      </c>
      <c r="O1031">
        <v>0</v>
      </c>
    </row>
    <row r="1032" spans="1:15" x14ac:dyDescent="0.3">
      <c r="A1032" t="s">
        <v>2095</v>
      </c>
      <c r="B1032" s="1">
        <v>46275</v>
      </c>
      <c r="C1032" t="s">
        <v>2096</v>
      </c>
      <c r="D1032" t="s">
        <v>34</v>
      </c>
      <c r="E1032" t="s">
        <v>18</v>
      </c>
      <c r="F1032">
        <v>299</v>
      </c>
      <c r="G1032" t="s">
        <v>19</v>
      </c>
      <c r="H1032">
        <v>299</v>
      </c>
      <c r="I1032" t="s">
        <v>34</v>
      </c>
      <c r="J1032">
        <v>1</v>
      </c>
      <c r="K1032">
        <v>299</v>
      </c>
      <c r="L1032">
        <v>0</v>
      </c>
      <c r="M1032">
        <v>0</v>
      </c>
      <c r="N1032" t="s">
        <v>20</v>
      </c>
      <c r="O1032">
        <v>0</v>
      </c>
    </row>
    <row r="1033" spans="1:15" x14ac:dyDescent="0.3">
      <c r="A1033" t="s">
        <v>2097</v>
      </c>
      <c r="B1033" s="1">
        <v>46295</v>
      </c>
      <c r="C1033" t="s">
        <v>2098</v>
      </c>
      <c r="D1033" t="s">
        <v>51</v>
      </c>
      <c r="E1033" t="s">
        <v>27</v>
      </c>
      <c r="F1033">
        <v>499</v>
      </c>
      <c r="G1033" t="s">
        <v>19</v>
      </c>
      <c r="H1033">
        <v>499</v>
      </c>
      <c r="I1033" t="s">
        <v>51</v>
      </c>
      <c r="J1033">
        <v>1</v>
      </c>
      <c r="K1033">
        <v>499</v>
      </c>
      <c r="L1033">
        <v>0</v>
      </c>
      <c r="M1033">
        <v>0</v>
      </c>
      <c r="N1033" t="s">
        <v>20</v>
      </c>
      <c r="O1033">
        <v>0</v>
      </c>
    </row>
    <row r="1034" spans="1:15" x14ac:dyDescent="0.3">
      <c r="A1034" t="s">
        <v>2099</v>
      </c>
      <c r="B1034" s="1">
        <v>46286</v>
      </c>
      <c r="C1034" t="s">
        <v>2100</v>
      </c>
      <c r="D1034" t="s">
        <v>61</v>
      </c>
      <c r="E1034" t="s">
        <v>27</v>
      </c>
      <c r="F1034">
        <v>3097</v>
      </c>
      <c r="G1034" t="s">
        <v>66</v>
      </c>
      <c r="H1034">
        <v>3097</v>
      </c>
      <c r="I1034" t="s">
        <v>61</v>
      </c>
      <c r="J1034">
        <v>1</v>
      </c>
      <c r="K1034">
        <v>3097</v>
      </c>
      <c r="L1034">
        <v>1</v>
      </c>
      <c r="M1034">
        <v>3097</v>
      </c>
      <c r="N1034" t="s">
        <v>20</v>
      </c>
      <c r="O1034">
        <v>0</v>
      </c>
    </row>
    <row r="1035" spans="1:15" x14ac:dyDescent="0.3">
      <c r="A1035" t="s">
        <v>2101</v>
      </c>
      <c r="B1035" s="1">
        <v>46291</v>
      </c>
      <c r="C1035" t="s">
        <v>2102</v>
      </c>
      <c r="D1035" t="s">
        <v>75</v>
      </c>
      <c r="E1035" t="s">
        <v>18</v>
      </c>
      <c r="F1035">
        <v>4998</v>
      </c>
      <c r="G1035" t="s">
        <v>19</v>
      </c>
      <c r="H1035">
        <v>4998</v>
      </c>
      <c r="I1035" t="s">
        <v>75</v>
      </c>
      <c r="J1035">
        <v>1</v>
      </c>
      <c r="K1035">
        <v>4998</v>
      </c>
      <c r="L1035">
        <v>0</v>
      </c>
      <c r="M1035">
        <v>0</v>
      </c>
      <c r="N1035" t="s">
        <v>20</v>
      </c>
      <c r="O1035">
        <v>0</v>
      </c>
    </row>
    <row r="1036" spans="1:15" x14ac:dyDescent="0.3">
      <c r="A1036" t="s">
        <v>2103</v>
      </c>
      <c r="B1036" s="1">
        <v>46270</v>
      </c>
      <c r="C1036" t="s">
        <v>2104</v>
      </c>
      <c r="D1036" t="s">
        <v>34</v>
      </c>
      <c r="E1036" t="s">
        <v>27</v>
      </c>
      <c r="F1036">
        <v>2947</v>
      </c>
      <c r="G1036" t="s">
        <v>19</v>
      </c>
      <c r="H1036">
        <v>2947</v>
      </c>
      <c r="I1036" t="s">
        <v>34</v>
      </c>
      <c r="J1036">
        <v>1</v>
      </c>
      <c r="K1036">
        <v>2947</v>
      </c>
      <c r="L1036">
        <v>0</v>
      </c>
      <c r="M1036">
        <v>0</v>
      </c>
      <c r="N1036" t="s">
        <v>20</v>
      </c>
      <c r="O1036">
        <v>0</v>
      </c>
    </row>
    <row r="1037" spans="1:15" x14ac:dyDescent="0.3">
      <c r="A1037" t="s">
        <v>2105</v>
      </c>
      <c r="B1037" s="1">
        <v>46277</v>
      </c>
      <c r="C1037" t="s">
        <v>2106</v>
      </c>
      <c r="D1037" t="s">
        <v>48</v>
      </c>
      <c r="E1037" t="s">
        <v>27</v>
      </c>
      <c r="F1037">
        <v>999</v>
      </c>
      <c r="G1037" t="s">
        <v>19</v>
      </c>
      <c r="H1037">
        <v>999</v>
      </c>
      <c r="I1037" t="s">
        <v>48</v>
      </c>
      <c r="J1037">
        <v>1</v>
      </c>
      <c r="K1037">
        <v>999</v>
      </c>
      <c r="L1037">
        <v>0</v>
      </c>
      <c r="M1037">
        <v>0</v>
      </c>
      <c r="N1037" t="s">
        <v>20</v>
      </c>
      <c r="O1037">
        <v>0</v>
      </c>
    </row>
    <row r="1038" spans="1:15" x14ac:dyDescent="0.3">
      <c r="A1038" t="s">
        <v>2107</v>
      </c>
      <c r="B1038" s="1">
        <v>46273</v>
      </c>
      <c r="C1038" t="s">
        <v>2108</v>
      </c>
      <c r="D1038" t="s">
        <v>17</v>
      </c>
      <c r="E1038" t="s">
        <v>18</v>
      </c>
      <c r="F1038">
        <v>599</v>
      </c>
      <c r="G1038" t="s">
        <v>19</v>
      </c>
      <c r="H1038">
        <v>599</v>
      </c>
      <c r="I1038" t="s">
        <v>17</v>
      </c>
      <c r="J1038">
        <v>1</v>
      </c>
      <c r="K1038">
        <v>599</v>
      </c>
      <c r="L1038">
        <v>0</v>
      </c>
      <c r="M1038">
        <v>0</v>
      </c>
      <c r="N1038" t="s">
        <v>20</v>
      </c>
      <c r="O1038">
        <v>0</v>
      </c>
    </row>
    <row r="1039" spans="1:15" x14ac:dyDescent="0.3">
      <c r="A1039" t="s">
        <v>2109</v>
      </c>
      <c r="B1039" s="1">
        <v>46282</v>
      </c>
      <c r="C1039" t="s">
        <v>2110</v>
      </c>
      <c r="D1039" t="s">
        <v>51</v>
      </c>
      <c r="E1039" t="s">
        <v>27</v>
      </c>
      <c r="F1039">
        <v>2098</v>
      </c>
      <c r="G1039" t="s">
        <v>19</v>
      </c>
      <c r="H1039">
        <v>2098</v>
      </c>
      <c r="I1039" t="s">
        <v>51</v>
      </c>
      <c r="J1039">
        <v>1</v>
      </c>
      <c r="K1039">
        <v>2098</v>
      </c>
      <c r="L1039">
        <v>0</v>
      </c>
      <c r="M1039">
        <v>0</v>
      </c>
      <c r="N1039" t="s">
        <v>20</v>
      </c>
      <c r="O1039">
        <v>0</v>
      </c>
    </row>
    <row r="1040" spans="1:15" x14ac:dyDescent="0.3">
      <c r="A1040" t="s">
        <v>2111</v>
      </c>
      <c r="B1040" s="1">
        <v>46278</v>
      </c>
      <c r="C1040" t="s">
        <v>2112</v>
      </c>
      <c r="D1040" t="s">
        <v>75</v>
      </c>
      <c r="E1040" t="s">
        <v>18</v>
      </c>
      <c r="F1040">
        <v>3499</v>
      </c>
      <c r="G1040" t="s">
        <v>19</v>
      </c>
      <c r="H1040">
        <v>3499</v>
      </c>
      <c r="I1040" t="s">
        <v>75</v>
      </c>
      <c r="J1040">
        <v>1</v>
      </c>
      <c r="K1040">
        <v>3499</v>
      </c>
      <c r="L1040">
        <v>0</v>
      </c>
      <c r="M1040">
        <v>0</v>
      </c>
      <c r="N1040" t="s">
        <v>20</v>
      </c>
      <c r="O1040">
        <v>0</v>
      </c>
    </row>
    <row r="1041" spans="1:15" x14ac:dyDescent="0.3">
      <c r="A1041" t="s">
        <v>2113</v>
      </c>
      <c r="B1041" s="1">
        <v>46275</v>
      </c>
      <c r="C1041" t="s">
        <v>2114</v>
      </c>
      <c r="D1041" t="s">
        <v>17</v>
      </c>
      <c r="E1041" t="s">
        <v>18</v>
      </c>
      <c r="F1041">
        <v>999</v>
      </c>
      <c r="G1041" t="s">
        <v>19</v>
      </c>
      <c r="H1041">
        <v>999</v>
      </c>
      <c r="I1041" t="s">
        <v>17</v>
      </c>
      <c r="J1041">
        <v>1</v>
      </c>
      <c r="K1041">
        <v>999</v>
      </c>
      <c r="L1041">
        <v>0</v>
      </c>
      <c r="M1041">
        <v>0</v>
      </c>
      <c r="N1041" t="s">
        <v>20</v>
      </c>
      <c r="O1041">
        <v>0</v>
      </c>
    </row>
    <row r="1042" spans="1:15" x14ac:dyDescent="0.3">
      <c r="A1042" t="s">
        <v>2115</v>
      </c>
      <c r="B1042" s="1">
        <v>46272</v>
      </c>
      <c r="C1042" t="s">
        <v>2116</v>
      </c>
      <c r="D1042" t="s">
        <v>26</v>
      </c>
      <c r="E1042" t="s">
        <v>18</v>
      </c>
      <c r="F1042">
        <v>6297</v>
      </c>
      <c r="G1042" t="s">
        <v>19</v>
      </c>
      <c r="H1042">
        <v>6297</v>
      </c>
      <c r="I1042" t="s">
        <v>26</v>
      </c>
      <c r="J1042">
        <v>1</v>
      </c>
      <c r="K1042">
        <v>6297</v>
      </c>
      <c r="L1042">
        <v>0</v>
      </c>
      <c r="M1042">
        <v>0</v>
      </c>
      <c r="N1042" t="s">
        <v>20</v>
      </c>
      <c r="O1042">
        <v>0</v>
      </c>
    </row>
    <row r="1043" spans="1:15" x14ac:dyDescent="0.3">
      <c r="A1043" t="s">
        <v>2117</v>
      </c>
      <c r="B1043" s="1">
        <v>46270</v>
      </c>
      <c r="C1043" t="s">
        <v>2118</v>
      </c>
      <c r="D1043" t="s">
        <v>51</v>
      </c>
      <c r="E1043" t="s">
        <v>18</v>
      </c>
      <c r="F1043">
        <v>2848</v>
      </c>
      <c r="G1043" t="s">
        <v>19</v>
      </c>
      <c r="H1043">
        <v>2848</v>
      </c>
      <c r="I1043" t="s">
        <v>51</v>
      </c>
      <c r="J1043">
        <v>1</v>
      </c>
      <c r="K1043">
        <v>2848</v>
      </c>
      <c r="L1043">
        <v>0</v>
      </c>
      <c r="M1043">
        <v>0</v>
      </c>
      <c r="N1043" t="s">
        <v>20</v>
      </c>
      <c r="O1043">
        <v>0</v>
      </c>
    </row>
    <row r="1044" spans="1:15" x14ac:dyDescent="0.3">
      <c r="A1044" t="s">
        <v>2119</v>
      </c>
      <c r="B1044" s="1">
        <v>46268</v>
      </c>
      <c r="C1044" t="s">
        <v>2120</v>
      </c>
      <c r="D1044" t="s">
        <v>26</v>
      </c>
      <c r="E1044" t="s">
        <v>18</v>
      </c>
      <c r="F1044">
        <v>6298</v>
      </c>
      <c r="G1044" t="s">
        <v>19</v>
      </c>
      <c r="H1044">
        <v>6298</v>
      </c>
      <c r="I1044" t="s">
        <v>26</v>
      </c>
      <c r="J1044">
        <v>1</v>
      </c>
      <c r="K1044">
        <v>6298</v>
      </c>
      <c r="L1044">
        <v>0</v>
      </c>
      <c r="M1044">
        <v>0</v>
      </c>
      <c r="N1044" t="s">
        <v>20</v>
      </c>
      <c r="O1044">
        <v>0</v>
      </c>
    </row>
    <row r="1045" spans="1:15" x14ac:dyDescent="0.3">
      <c r="A1045" t="s">
        <v>2121</v>
      </c>
      <c r="B1045" s="1">
        <v>46271</v>
      </c>
      <c r="C1045" t="s">
        <v>2122</v>
      </c>
      <c r="D1045" t="s">
        <v>61</v>
      </c>
      <c r="E1045" t="s">
        <v>54</v>
      </c>
      <c r="F1045">
        <v>4998</v>
      </c>
      <c r="G1045" t="s">
        <v>19</v>
      </c>
      <c r="H1045">
        <v>4998</v>
      </c>
      <c r="I1045" t="s">
        <v>61</v>
      </c>
      <c r="J1045">
        <v>1</v>
      </c>
      <c r="K1045">
        <v>4998</v>
      </c>
      <c r="L1045">
        <v>0</v>
      </c>
      <c r="M1045">
        <v>0</v>
      </c>
      <c r="N1045" t="s">
        <v>20</v>
      </c>
      <c r="O1045">
        <v>0</v>
      </c>
    </row>
    <row r="1046" spans="1:15" x14ac:dyDescent="0.3">
      <c r="A1046" t="s">
        <v>2123</v>
      </c>
      <c r="B1046" s="1">
        <v>46292</v>
      </c>
      <c r="C1046" t="s">
        <v>2124</v>
      </c>
      <c r="D1046" t="s">
        <v>37</v>
      </c>
      <c r="E1046" t="s">
        <v>43</v>
      </c>
      <c r="F1046">
        <v>2598</v>
      </c>
      <c r="G1046" t="s">
        <v>19</v>
      </c>
      <c r="H1046">
        <v>2598</v>
      </c>
      <c r="I1046" t="s">
        <v>37</v>
      </c>
      <c r="J1046">
        <v>1</v>
      </c>
      <c r="K1046">
        <v>2598</v>
      </c>
      <c r="L1046">
        <v>0</v>
      </c>
      <c r="M1046">
        <v>0</v>
      </c>
      <c r="N1046" t="s">
        <v>20</v>
      </c>
      <c r="O1046">
        <v>0</v>
      </c>
    </row>
    <row r="1047" spans="1:15" x14ac:dyDescent="0.3">
      <c r="A1047" t="s">
        <v>2125</v>
      </c>
      <c r="B1047" s="1">
        <v>46275</v>
      </c>
      <c r="C1047" t="s">
        <v>2126</v>
      </c>
      <c r="D1047" t="s">
        <v>61</v>
      </c>
      <c r="E1047" t="s">
        <v>18</v>
      </c>
      <c r="F1047">
        <v>5298</v>
      </c>
      <c r="G1047" t="s">
        <v>19</v>
      </c>
      <c r="H1047">
        <v>5298</v>
      </c>
      <c r="I1047" t="s">
        <v>61</v>
      </c>
      <c r="J1047">
        <v>1</v>
      </c>
      <c r="K1047">
        <v>5298</v>
      </c>
      <c r="L1047">
        <v>0</v>
      </c>
      <c r="M1047">
        <v>0</v>
      </c>
      <c r="N1047" t="s">
        <v>20</v>
      </c>
      <c r="O1047">
        <v>0</v>
      </c>
    </row>
    <row r="1048" spans="1:15" x14ac:dyDescent="0.3">
      <c r="A1048" t="s">
        <v>2127</v>
      </c>
      <c r="B1048" s="1">
        <v>46274</v>
      </c>
      <c r="C1048" t="s">
        <v>2128</v>
      </c>
      <c r="D1048" t="s">
        <v>42</v>
      </c>
      <c r="E1048" t="s">
        <v>18</v>
      </c>
      <c r="F1048">
        <v>2999</v>
      </c>
      <c r="G1048" t="s">
        <v>19</v>
      </c>
      <c r="H1048">
        <v>2999</v>
      </c>
      <c r="I1048" t="s">
        <v>42</v>
      </c>
      <c r="J1048">
        <v>1</v>
      </c>
      <c r="K1048">
        <v>2999</v>
      </c>
      <c r="L1048">
        <v>0</v>
      </c>
      <c r="M1048">
        <v>0</v>
      </c>
      <c r="N1048" t="s">
        <v>20</v>
      </c>
      <c r="O1048">
        <v>0</v>
      </c>
    </row>
    <row r="1049" spans="1:15" x14ac:dyDescent="0.3">
      <c r="A1049" t="s">
        <v>2129</v>
      </c>
      <c r="B1049" s="1">
        <v>46279</v>
      </c>
      <c r="C1049" t="s">
        <v>2130</v>
      </c>
      <c r="D1049" t="s">
        <v>17</v>
      </c>
      <c r="E1049" t="s">
        <v>27</v>
      </c>
      <c r="F1049">
        <v>1499</v>
      </c>
      <c r="G1049" t="s">
        <v>115</v>
      </c>
      <c r="H1049">
        <v>1499</v>
      </c>
      <c r="I1049" t="s">
        <v>17</v>
      </c>
      <c r="J1049">
        <v>0</v>
      </c>
      <c r="K1049">
        <v>0</v>
      </c>
      <c r="L1049">
        <v>0</v>
      </c>
      <c r="M1049">
        <v>0</v>
      </c>
      <c r="N1049" t="s">
        <v>20</v>
      </c>
      <c r="O1049">
        <v>0</v>
      </c>
    </row>
    <row r="1050" spans="1:15" x14ac:dyDescent="0.3">
      <c r="A1050" t="s">
        <v>2131</v>
      </c>
      <c r="B1050" s="1">
        <v>46290</v>
      </c>
      <c r="C1050" t="s">
        <v>2132</v>
      </c>
      <c r="D1050" t="s">
        <v>37</v>
      </c>
      <c r="E1050" t="s">
        <v>18</v>
      </c>
      <c r="F1050">
        <v>1499</v>
      </c>
      <c r="G1050" t="s">
        <v>66</v>
      </c>
      <c r="H1050">
        <v>1499</v>
      </c>
      <c r="I1050" t="s">
        <v>37</v>
      </c>
      <c r="J1050">
        <v>1</v>
      </c>
      <c r="K1050">
        <v>1499</v>
      </c>
      <c r="L1050">
        <v>1</v>
      </c>
      <c r="M1050">
        <v>1499</v>
      </c>
      <c r="N1050" t="s">
        <v>20</v>
      </c>
      <c r="O1050">
        <v>0</v>
      </c>
    </row>
    <row r="1051" spans="1:15" x14ac:dyDescent="0.3">
      <c r="A1051" t="s">
        <v>2133</v>
      </c>
      <c r="B1051" s="1">
        <v>46281</v>
      </c>
      <c r="C1051" t="s">
        <v>2134</v>
      </c>
      <c r="D1051" t="s">
        <v>51</v>
      </c>
      <c r="E1051" t="s">
        <v>27</v>
      </c>
      <c r="F1051">
        <v>9298</v>
      </c>
      <c r="G1051" t="s">
        <v>19</v>
      </c>
      <c r="H1051">
        <v>9298</v>
      </c>
      <c r="I1051" t="s">
        <v>51</v>
      </c>
      <c r="J1051">
        <v>1</v>
      </c>
      <c r="K1051">
        <v>9298</v>
      </c>
      <c r="L1051">
        <v>0</v>
      </c>
      <c r="M1051">
        <v>0</v>
      </c>
      <c r="N1051" t="s">
        <v>20</v>
      </c>
      <c r="O1051">
        <v>0</v>
      </c>
    </row>
    <row r="1052" spans="1:15" x14ac:dyDescent="0.3">
      <c r="A1052" t="s">
        <v>2135</v>
      </c>
      <c r="B1052" s="1">
        <v>46282</v>
      </c>
      <c r="C1052" t="s">
        <v>2136</v>
      </c>
      <c r="D1052" t="s">
        <v>51</v>
      </c>
      <c r="E1052" t="s">
        <v>27</v>
      </c>
      <c r="F1052">
        <v>10797</v>
      </c>
      <c r="G1052" t="s">
        <v>19</v>
      </c>
      <c r="H1052">
        <v>10797</v>
      </c>
      <c r="I1052" t="s">
        <v>51</v>
      </c>
      <c r="J1052">
        <v>1</v>
      </c>
      <c r="K1052">
        <v>10797</v>
      </c>
      <c r="L1052">
        <v>0</v>
      </c>
      <c r="M1052">
        <v>0</v>
      </c>
      <c r="N1052" t="s">
        <v>20</v>
      </c>
      <c r="O1052">
        <v>0</v>
      </c>
    </row>
    <row r="1053" spans="1:15" x14ac:dyDescent="0.3">
      <c r="A1053" t="s">
        <v>2137</v>
      </c>
      <c r="B1053" s="1">
        <v>46280</v>
      </c>
      <c r="C1053" t="s">
        <v>2138</v>
      </c>
      <c r="D1053" t="s">
        <v>51</v>
      </c>
      <c r="E1053" t="s">
        <v>18</v>
      </c>
      <c r="F1053" s="2">
        <v>1997</v>
      </c>
      <c r="G1053" t="s">
        <v>19</v>
      </c>
      <c r="H1053">
        <v>1997</v>
      </c>
      <c r="I1053" t="s">
        <v>51</v>
      </c>
      <c r="J1053">
        <v>1</v>
      </c>
      <c r="K1053">
        <v>1997</v>
      </c>
      <c r="L1053">
        <v>0</v>
      </c>
      <c r="M1053">
        <v>0</v>
      </c>
      <c r="N1053" t="s">
        <v>20</v>
      </c>
      <c r="O1053">
        <v>0</v>
      </c>
    </row>
    <row r="1054" spans="1:15" x14ac:dyDescent="0.3">
      <c r="A1054" t="s">
        <v>2139</v>
      </c>
      <c r="B1054" s="1">
        <v>46267</v>
      </c>
      <c r="C1054" t="s">
        <v>2140</v>
      </c>
      <c r="D1054" t="s">
        <v>23</v>
      </c>
      <c r="E1054" t="s">
        <v>54</v>
      </c>
      <c r="F1054">
        <v>799</v>
      </c>
      <c r="G1054" t="s">
        <v>19</v>
      </c>
      <c r="H1054">
        <v>799</v>
      </c>
      <c r="I1054" t="s">
        <v>23</v>
      </c>
      <c r="J1054">
        <v>1</v>
      </c>
      <c r="K1054">
        <v>799</v>
      </c>
      <c r="L1054">
        <v>0</v>
      </c>
      <c r="M1054">
        <v>0</v>
      </c>
      <c r="N1054" t="s">
        <v>20</v>
      </c>
      <c r="O1054">
        <v>0</v>
      </c>
    </row>
    <row r="1055" spans="1:15" x14ac:dyDescent="0.3">
      <c r="A1055" t="s">
        <v>2141</v>
      </c>
      <c r="B1055" s="1">
        <v>46290</v>
      </c>
      <c r="C1055" t="s">
        <v>2142</v>
      </c>
      <c r="D1055" t="s">
        <v>51</v>
      </c>
      <c r="E1055" t="s">
        <v>18</v>
      </c>
      <c r="F1055">
        <v>5847</v>
      </c>
      <c r="G1055" t="s">
        <v>19</v>
      </c>
      <c r="H1055">
        <v>5847</v>
      </c>
      <c r="I1055" t="s">
        <v>51</v>
      </c>
      <c r="J1055">
        <v>1</v>
      </c>
      <c r="K1055">
        <v>5847</v>
      </c>
      <c r="L1055">
        <v>0</v>
      </c>
      <c r="M1055">
        <v>0</v>
      </c>
      <c r="N1055" t="s">
        <v>20</v>
      </c>
      <c r="O1055">
        <v>0</v>
      </c>
    </row>
    <row r="1056" spans="1:15" x14ac:dyDescent="0.3">
      <c r="A1056" t="s">
        <v>2143</v>
      </c>
      <c r="B1056" s="1">
        <v>46292</v>
      </c>
      <c r="C1056" t="s">
        <v>2144</v>
      </c>
      <c r="D1056" t="s">
        <v>48</v>
      </c>
      <c r="E1056" t="s">
        <v>27</v>
      </c>
      <c r="F1056">
        <v>6597</v>
      </c>
      <c r="G1056" t="s">
        <v>19</v>
      </c>
      <c r="H1056">
        <v>6597</v>
      </c>
      <c r="I1056" t="s">
        <v>48</v>
      </c>
      <c r="J1056">
        <v>1</v>
      </c>
      <c r="K1056">
        <v>6597</v>
      </c>
      <c r="L1056">
        <v>0</v>
      </c>
      <c r="M1056">
        <v>0</v>
      </c>
      <c r="N1056" t="s">
        <v>20</v>
      </c>
      <c r="O1056">
        <v>0</v>
      </c>
    </row>
    <row r="1057" spans="1:15" x14ac:dyDescent="0.3">
      <c r="A1057" t="s">
        <v>2145</v>
      </c>
      <c r="B1057" s="1">
        <v>46284</v>
      </c>
      <c r="C1057" t="s">
        <v>2146</v>
      </c>
      <c r="D1057" t="s">
        <v>51</v>
      </c>
      <c r="E1057" t="s">
        <v>18</v>
      </c>
      <c r="F1057">
        <v>7999</v>
      </c>
      <c r="G1057" t="s">
        <v>19</v>
      </c>
      <c r="H1057">
        <v>7999</v>
      </c>
      <c r="I1057" t="s">
        <v>51</v>
      </c>
      <c r="J1057">
        <v>1</v>
      </c>
      <c r="K1057">
        <v>7999</v>
      </c>
      <c r="L1057">
        <v>0</v>
      </c>
      <c r="M1057">
        <v>0</v>
      </c>
      <c r="N1057" t="s">
        <v>20</v>
      </c>
      <c r="O1057">
        <v>0</v>
      </c>
    </row>
    <row r="1058" spans="1:15" x14ac:dyDescent="0.3">
      <c r="A1058" t="s">
        <v>2147</v>
      </c>
      <c r="B1058" s="1">
        <v>46290</v>
      </c>
      <c r="C1058" t="s">
        <v>2148</v>
      </c>
      <c r="E1058" t="s">
        <v>18</v>
      </c>
      <c r="F1058">
        <v>2298</v>
      </c>
      <c r="G1058" t="s">
        <v>115</v>
      </c>
      <c r="H1058">
        <v>2298</v>
      </c>
      <c r="I1058" t="s">
        <v>194</v>
      </c>
      <c r="J1058">
        <v>0</v>
      </c>
      <c r="K1058">
        <v>0</v>
      </c>
      <c r="L1058">
        <v>0</v>
      </c>
      <c r="M1058">
        <v>0</v>
      </c>
      <c r="N1058" t="s">
        <v>20</v>
      </c>
      <c r="O1058">
        <v>0</v>
      </c>
    </row>
    <row r="1059" spans="1:15" x14ac:dyDescent="0.3">
      <c r="A1059" t="s">
        <v>2149</v>
      </c>
      <c r="B1059" s="1">
        <v>46282</v>
      </c>
      <c r="C1059" t="s">
        <v>2150</v>
      </c>
      <c r="D1059" t="s">
        <v>48</v>
      </c>
      <c r="E1059" t="s">
        <v>54</v>
      </c>
      <c r="F1059">
        <v>7999</v>
      </c>
      <c r="G1059" t="s">
        <v>19</v>
      </c>
      <c r="H1059">
        <v>7999</v>
      </c>
      <c r="I1059" t="s">
        <v>48</v>
      </c>
      <c r="J1059">
        <v>1</v>
      </c>
      <c r="K1059">
        <v>7999</v>
      </c>
      <c r="L1059">
        <v>0</v>
      </c>
      <c r="M1059">
        <v>0</v>
      </c>
      <c r="N1059" t="s">
        <v>20</v>
      </c>
      <c r="O1059">
        <v>0</v>
      </c>
    </row>
    <row r="1060" spans="1:15" x14ac:dyDescent="0.3">
      <c r="A1060" t="s">
        <v>2151</v>
      </c>
      <c r="B1060" s="1">
        <v>46293</v>
      </c>
      <c r="C1060" t="s">
        <v>2152</v>
      </c>
      <c r="D1060" t="s">
        <v>34</v>
      </c>
      <c r="E1060" t="s">
        <v>43</v>
      </c>
      <c r="F1060">
        <v>5298</v>
      </c>
      <c r="G1060" t="s">
        <v>19</v>
      </c>
      <c r="H1060">
        <v>5298</v>
      </c>
      <c r="I1060" t="s">
        <v>34</v>
      </c>
      <c r="J1060">
        <v>1</v>
      </c>
      <c r="K1060">
        <v>5298</v>
      </c>
      <c r="L1060">
        <v>0</v>
      </c>
      <c r="M1060">
        <v>0</v>
      </c>
      <c r="N1060" t="s">
        <v>20</v>
      </c>
      <c r="O1060">
        <v>0</v>
      </c>
    </row>
    <row r="1061" spans="1:15" x14ac:dyDescent="0.3">
      <c r="A1061" t="s">
        <v>2153</v>
      </c>
      <c r="B1061" s="1">
        <v>46295</v>
      </c>
      <c r="C1061" t="s">
        <v>2154</v>
      </c>
      <c r="D1061" t="s">
        <v>51</v>
      </c>
      <c r="E1061" t="s">
        <v>54</v>
      </c>
      <c r="F1061">
        <v>349</v>
      </c>
      <c r="G1061" t="s">
        <v>19</v>
      </c>
      <c r="H1061">
        <v>349</v>
      </c>
      <c r="I1061" t="s">
        <v>51</v>
      </c>
      <c r="J1061">
        <v>1</v>
      </c>
      <c r="K1061">
        <v>349</v>
      </c>
      <c r="L1061">
        <v>0</v>
      </c>
      <c r="M1061">
        <v>0</v>
      </c>
      <c r="N1061" t="s">
        <v>20</v>
      </c>
      <c r="O1061">
        <v>0</v>
      </c>
    </row>
    <row r="1062" spans="1:15" x14ac:dyDescent="0.3">
      <c r="A1062" t="s">
        <v>2155</v>
      </c>
      <c r="B1062" s="1">
        <v>46275</v>
      </c>
      <c r="C1062" t="s">
        <v>2156</v>
      </c>
      <c r="D1062" t="s">
        <v>51</v>
      </c>
      <c r="E1062" t="s">
        <v>54</v>
      </c>
      <c r="F1062">
        <v>9497</v>
      </c>
      <c r="G1062" t="s">
        <v>19</v>
      </c>
      <c r="H1062">
        <v>9497</v>
      </c>
      <c r="I1062" t="s">
        <v>51</v>
      </c>
      <c r="J1062">
        <v>1</v>
      </c>
      <c r="K1062">
        <v>9497</v>
      </c>
      <c r="L1062">
        <v>0</v>
      </c>
      <c r="M1062">
        <v>0</v>
      </c>
      <c r="N1062" t="s">
        <v>20</v>
      </c>
      <c r="O1062">
        <v>0</v>
      </c>
    </row>
    <row r="1063" spans="1:15" x14ac:dyDescent="0.3">
      <c r="A1063" t="s">
        <v>2157</v>
      </c>
      <c r="B1063" s="1">
        <v>46271</v>
      </c>
      <c r="C1063" t="s">
        <v>2158</v>
      </c>
      <c r="D1063" t="s">
        <v>23</v>
      </c>
      <c r="E1063" t="s">
        <v>18</v>
      </c>
      <c r="F1063">
        <v>4597</v>
      </c>
      <c r="G1063" t="s">
        <v>19</v>
      </c>
      <c r="H1063">
        <v>4597</v>
      </c>
      <c r="I1063" t="s">
        <v>23</v>
      </c>
      <c r="J1063">
        <v>1</v>
      </c>
      <c r="K1063">
        <v>4597</v>
      </c>
      <c r="L1063">
        <v>0</v>
      </c>
      <c r="M1063">
        <v>0</v>
      </c>
      <c r="N1063" t="s">
        <v>20</v>
      </c>
      <c r="O1063">
        <v>0</v>
      </c>
    </row>
    <row r="1064" spans="1:15" x14ac:dyDescent="0.3">
      <c r="A1064" t="s">
        <v>2159</v>
      </c>
      <c r="B1064" s="1">
        <v>46275</v>
      </c>
      <c r="C1064" t="s">
        <v>2160</v>
      </c>
      <c r="D1064" t="s">
        <v>17</v>
      </c>
      <c r="E1064" t="s">
        <v>18</v>
      </c>
      <c r="F1064">
        <v>599</v>
      </c>
      <c r="G1064" t="s">
        <v>19</v>
      </c>
      <c r="H1064">
        <v>599</v>
      </c>
      <c r="I1064" t="s">
        <v>17</v>
      </c>
      <c r="J1064">
        <v>1</v>
      </c>
      <c r="K1064">
        <v>599</v>
      </c>
      <c r="L1064">
        <v>0</v>
      </c>
      <c r="M1064">
        <v>0</v>
      </c>
      <c r="N1064" t="s">
        <v>20</v>
      </c>
      <c r="O1064">
        <v>0</v>
      </c>
    </row>
    <row r="1065" spans="1:15" x14ac:dyDescent="0.3">
      <c r="A1065" t="s">
        <v>2161</v>
      </c>
      <c r="B1065" s="1">
        <v>46266</v>
      </c>
      <c r="C1065" t="s">
        <v>2162</v>
      </c>
      <c r="D1065" t="s">
        <v>48</v>
      </c>
      <c r="E1065" t="s">
        <v>18</v>
      </c>
      <c r="F1065">
        <v>6298</v>
      </c>
      <c r="G1065" t="s">
        <v>19</v>
      </c>
      <c r="H1065">
        <v>6298</v>
      </c>
      <c r="I1065" t="s">
        <v>48</v>
      </c>
      <c r="J1065">
        <v>1</v>
      </c>
      <c r="K1065">
        <v>6298</v>
      </c>
      <c r="L1065">
        <v>0</v>
      </c>
      <c r="M1065">
        <v>0</v>
      </c>
      <c r="N1065" t="s">
        <v>20</v>
      </c>
      <c r="O1065">
        <v>0</v>
      </c>
    </row>
    <row r="1066" spans="1:15" x14ac:dyDescent="0.3">
      <c r="A1066" t="s">
        <v>2163</v>
      </c>
      <c r="B1066" s="1">
        <v>46284</v>
      </c>
      <c r="C1066" t="s">
        <v>2164</v>
      </c>
      <c r="D1066" t="s">
        <v>42</v>
      </c>
      <c r="E1066" t="s">
        <v>18</v>
      </c>
      <c r="F1066">
        <v>1499</v>
      </c>
      <c r="G1066" t="s">
        <v>19</v>
      </c>
      <c r="H1066">
        <v>1499</v>
      </c>
      <c r="I1066" t="s">
        <v>42</v>
      </c>
      <c r="J1066">
        <v>1</v>
      </c>
      <c r="K1066">
        <v>1499</v>
      </c>
      <c r="L1066">
        <v>0</v>
      </c>
      <c r="M1066">
        <v>0</v>
      </c>
      <c r="N1066" t="s">
        <v>20</v>
      </c>
      <c r="O1066">
        <v>0</v>
      </c>
    </row>
    <row r="1067" spans="1:15" x14ac:dyDescent="0.3">
      <c r="A1067" t="s">
        <v>2165</v>
      </c>
      <c r="B1067" s="1">
        <v>46287</v>
      </c>
      <c r="C1067" t="s">
        <v>2166</v>
      </c>
      <c r="D1067" t="s">
        <v>23</v>
      </c>
      <c r="E1067" t="s">
        <v>18</v>
      </c>
      <c r="F1067">
        <v>4999</v>
      </c>
      <c r="G1067" t="s">
        <v>19</v>
      </c>
      <c r="H1067">
        <v>4999</v>
      </c>
      <c r="I1067" t="s">
        <v>23</v>
      </c>
      <c r="J1067">
        <v>1</v>
      </c>
      <c r="K1067">
        <v>4999</v>
      </c>
      <c r="L1067">
        <v>0</v>
      </c>
      <c r="M1067">
        <v>0</v>
      </c>
      <c r="N1067" t="s">
        <v>20</v>
      </c>
      <c r="O1067">
        <v>0</v>
      </c>
    </row>
    <row r="1068" spans="1:15" x14ac:dyDescent="0.3">
      <c r="A1068" t="s">
        <v>2167</v>
      </c>
      <c r="B1068" s="1">
        <v>46284</v>
      </c>
      <c r="C1068" t="s">
        <v>2168</v>
      </c>
      <c r="D1068" t="s">
        <v>42</v>
      </c>
      <c r="E1068" t="s">
        <v>18</v>
      </c>
      <c r="F1068">
        <v>499</v>
      </c>
      <c r="G1068" t="s">
        <v>19</v>
      </c>
      <c r="H1068">
        <v>499</v>
      </c>
      <c r="I1068" t="s">
        <v>42</v>
      </c>
      <c r="J1068">
        <v>1</v>
      </c>
      <c r="K1068">
        <v>499</v>
      </c>
      <c r="L1068">
        <v>0</v>
      </c>
      <c r="M1068">
        <v>0</v>
      </c>
      <c r="N1068" t="s">
        <v>20</v>
      </c>
      <c r="O1068">
        <v>0</v>
      </c>
    </row>
    <row r="1069" spans="1:15" x14ac:dyDescent="0.3">
      <c r="A1069" t="s">
        <v>2169</v>
      </c>
      <c r="B1069" s="1">
        <v>46284</v>
      </c>
      <c r="C1069" t="s">
        <v>2170</v>
      </c>
      <c r="D1069" t="s">
        <v>23</v>
      </c>
      <c r="E1069" t="s">
        <v>18</v>
      </c>
      <c r="F1069">
        <v>999</v>
      </c>
      <c r="G1069" t="s">
        <v>19</v>
      </c>
      <c r="H1069">
        <v>999</v>
      </c>
      <c r="I1069" t="s">
        <v>23</v>
      </c>
      <c r="J1069">
        <v>1</v>
      </c>
      <c r="K1069">
        <v>999</v>
      </c>
      <c r="L1069">
        <v>0</v>
      </c>
      <c r="M1069">
        <v>0</v>
      </c>
      <c r="N1069" t="s">
        <v>20</v>
      </c>
      <c r="O1069">
        <v>0</v>
      </c>
    </row>
    <row r="1070" spans="1:15" x14ac:dyDescent="0.3">
      <c r="A1070" t="s">
        <v>2171</v>
      </c>
      <c r="B1070" s="1">
        <v>46282</v>
      </c>
      <c r="C1070" t="s">
        <v>2172</v>
      </c>
      <c r="D1070" t="s">
        <v>23</v>
      </c>
      <c r="E1070" t="s">
        <v>27</v>
      </c>
      <c r="F1070">
        <v>698</v>
      </c>
      <c r="G1070" t="s">
        <v>19</v>
      </c>
      <c r="H1070">
        <v>698</v>
      </c>
      <c r="I1070" t="s">
        <v>23</v>
      </c>
      <c r="J1070">
        <v>1</v>
      </c>
      <c r="K1070">
        <v>698</v>
      </c>
      <c r="L1070">
        <v>0</v>
      </c>
      <c r="M1070">
        <v>0</v>
      </c>
      <c r="N1070" t="s">
        <v>20</v>
      </c>
      <c r="O1070">
        <v>0</v>
      </c>
    </row>
    <row r="1071" spans="1:15" x14ac:dyDescent="0.3">
      <c r="A1071" t="s">
        <v>2173</v>
      </c>
      <c r="B1071" s="1">
        <v>46288</v>
      </c>
      <c r="C1071" t="s">
        <v>2174</v>
      </c>
      <c r="D1071" t="s">
        <v>17</v>
      </c>
      <c r="E1071" t="s">
        <v>27</v>
      </c>
      <c r="F1071">
        <v>799</v>
      </c>
      <c r="G1071" t="s">
        <v>19</v>
      </c>
      <c r="H1071">
        <v>799</v>
      </c>
      <c r="I1071" t="s">
        <v>17</v>
      </c>
      <c r="J1071">
        <v>1</v>
      </c>
      <c r="K1071">
        <v>799</v>
      </c>
      <c r="L1071">
        <v>0</v>
      </c>
      <c r="M1071">
        <v>0</v>
      </c>
      <c r="N1071" t="s">
        <v>20</v>
      </c>
      <c r="O1071">
        <v>0</v>
      </c>
    </row>
    <row r="1072" spans="1:15" x14ac:dyDescent="0.3">
      <c r="A1072" t="s">
        <v>2175</v>
      </c>
      <c r="B1072" s="1">
        <v>46295</v>
      </c>
      <c r="C1072" t="s">
        <v>2176</v>
      </c>
      <c r="D1072" t="s">
        <v>61</v>
      </c>
      <c r="E1072" t="s">
        <v>18</v>
      </c>
      <c r="F1072">
        <v>1799</v>
      </c>
      <c r="G1072" t="s">
        <v>19</v>
      </c>
      <c r="H1072">
        <v>1799</v>
      </c>
      <c r="I1072" t="s">
        <v>61</v>
      </c>
      <c r="J1072">
        <v>1</v>
      </c>
      <c r="K1072">
        <v>1799</v>
      </c>
      <c r="L1072">
        <v>0</v>
      </c>
      <c r="M1072">
        <v>0</v>
      </c>
      <c r="N1072" t="s">
        <v>20</v>
      </c>
      <c r="O1072">
        <v>0</v>
      </c>
    </row>
    <row r="1073" spans="1:15" x14ac:dyDescent="0.3">
      <c r="A1073" t="s">
        <v>2177</v>
      </c>
      <c r="B1073" s="1">
        <v>46280</v>
      </c>
      <c r="C1073" t="s">
        <v>2178</v>
      </c>
      <c r="D1073" t="s">
        <v>48</v>
      </c>
      <c r="E1073" t="s">
        <v>18</v>
      </c>
      <c r="F1073">
        <v>8847</v>
      </c>
      <c r="G1073" t="s">
        <v>19</v>
      </c>
      <c r="H1073">
        <v>8847</v>
      </c>
      <c r="I1073" t="s">
        <v>48</v>
      </c>
      <c r="J1073">
        <v>1</v>
      </c>
      <c r="K1073">
        <v>8847</v>
      </c>
      <c r="L1073">
        <v>0</v>
      </c>
      <c r="M1073">
        <v>0</v>
      </c>
      <c r="N1073" t="s">
        <v>20</v>
      </c>
      <c r="O1073">
        <v>0</v>
      </c>
    </row>
    <row r="1074" spans="1:15" x14ac:dyDescent="0.3">
      <c r="A1074" t="s">
        <v>2179</v>
      </c>
      <c r="B1074" s="1">
        <v>46273</v>
      </c>
      <c r="C1074" t="s">
        <v>2180</v>
      </c>
      <c r="D1074" t="s">
        <v>48</v>
      </c>
      <c r="E1074" t="s">
        <v>18</v>
      </c>
      <c r="F1074" s="2">
        <v>5348</v>
      </c>
      <c r="G1074" t="s">
        <v>66</v>
      </c>
      <c r="H1074">
        <v>5348</v>
      </c>
      <c r="I1074" t="s">
        <v>48</v>
      </c>
      <c r="J1074">
        <v>1</v>
      </c>
      <c r="K1074">
        <v>5348</v>
      </c>
      <c r="L1074">
        <v>1</v>
      </c>
      <c r="M1074">
        <v>5348</v>
      </c>
      <c r="N1074" t="s">
        <v>20</v>
      </c>
      <c r="O1074">
        <v>0</v>
      </c>
    </row>
    <row r="1075" spans="1:15" x14ac:dyDescent="0.3">
      <c r="A1075" t="s">
        <v>2181</v>
      </c>
      <c r="B1075" s="1">
        <v>46270</v>
      </c>
      <c r="C1075" t="s">
        <v>2182</v>
      </c>
      <c r="E1075" t="s">
        <v>27</v>
      </c>
      <c r="F1075">
        <v>5998</v>
      </c>
      <c r="G1075" t="s">
        <v>19</v>
      </c>
      <c r="H1075">
        <v>5998</v>
      </c>
      <c r="I1075" t="s">
        <v>194</v>
      </c>
      <c r="J1075">
        <v>1</v>
      </c>
      <c r="K1075">
        <v>5998</v>
      </c>
      <c r="L1075">
        <v>0</v>
      </c>
      <c r="M1075">
        <v>0</v>
      </c>
      <c r="N1075" t="s">
        <v>20</v>
      </c>
      <c r="O1075">
        <v>0</v>
      </c>
    </row>
    <row r="1076" spans="1:15" x14ac:dyDescent="0.3">
      <c r="A1076" t="s">
        <v>2183</v>
      </c>
      <c r="B1076" s="1">
        <v>46276</v>
      </c>
      <c r="C1076" t="s">
        <v>2184</v>
      </c>
      <c r="D1076" t="s">
        <v>34</v>
      </c>
      <c r="E1076" t="s">
        <v>27</v>
      </c>
      <c r="F1076">
        <v>1648</v>
      </c>
      <c r="G1076" t="s">
        <v>19</v>
      </c>
      <c r="H1076">
        <v>1648</v>
      </c>
      <c r="I1076" t="s">
        <v>34</v>
      </c>
      <c r="J1076">
        <v>1</v>
      </c>
      <c r="K1076">
        <v>1648</v>
      </c>
      <c r="L1076">
        <v>0</v>
      </c>
      <c r="M1076">
        <v>0</v>
      </c>
      <c r="N1076" t="s">
        <v>20</v>
      </c>
      <c r="O1076">
        <v>0</v>
      </c>
    </row>
    <row r="1077" spans="1:15" x14ac:dyDescent="0.3">
      <c r="A1077" t="s">
        <v>2185</v>
      </c>
      <c r="B1077" s="1">
        <v>46273</v>
      </c>
      <c r="C1077" t="s">
        <v>2186</v>
      </c>
      <c r="D1077" t="s">
        <v>34</v>
      </c>
      <c r="E1077" t="s">
        <v>18</v>
      </c>
      <c r="F1077">
        <v>2098</v>
      </c>
      <c r="G1077" t="s">
        <v>66</v>
      </c>
      <c r="H1077">
        <v>2098</v>
      </c>
      <c r="I1077" t="s">
        <v>34</v>
      </c>
      <c r="J1077">
        <v>1</v>
      </c>
      <c r="K1077">
        <v>2098</v>
      </c>
      <c r="L1077">
        <v>1</v>
      </c>
      <c r="M1077">
        <v>2098</v>
      </c>
      <c r="N1077" t="s">
        <v>20</v>
      </c>
      <c r="O1077">
        <v>0</v>
      </c>
    </row>
    <row r="1078" spans="1:15" x14ac:dyDescent="0.3">
      <c r="A1078" t="s">
        <v>2187</v>
      </c>
      <c r="B1078" s="1">
        <v>46287</v>
      </c>
      <c r="C1078" t="s">
        <v>2188</v>
      </c>
      <c r="D1078" t="s">
        <v>17</v>
      </c>
      <c r="E1078" t="s">
        <v>27</v>
      </c>
      <c r="F1078">
        <v>499</v>
      </c>
      <c r="G1078" t="s">
        <v>19</v>
      </c>
      <c r="H1078">
        <v>499</v>
      </c>
      <c r="I1078" t="s">
        <v>17</v>
      </c>
      <c r="J1078">
        <v>1</v>
      </c>
      <c r="K1078">
        <v>499</v>
      </c>
      <c r="L1078">
        <v>0</v>
      </c>
      <c r="M1078">
        <v>0</v>
      </c>
      <c r="N1078" t="s">
        <v>20</v>
      </c>
      <c r="O1078">
        <v>0</v>
      </c>
    </row>
    <row r="1079" spans="1:15" x14ac:dyDescent="0.3">
      <c r="A1079" t="s">
        <v>2189</v>
      </c>
      <c r="B1079" s="1">
        <v>46278</v>
      </c>
      <c r="C1079" t="s">
        <v>2190</v>
      </c>
      <c r="D1079" t="s">
        <v>26</v>
      </c>
      <c r="E1079" t="s">
        <v>18</v>
      </c>
      <c r="F1079">
        <v>4798</v>
      </c>
      <c r="G1079" t="s">
        <v>19</v>
      </c>
      <c r="H1079">
        <v>4798</v>
      </c>
      <c r="I1079" t="s">
        <v>26</v>
      </c>
      <c r="J1079">
        <v>1</v>
      </c>
      <c r="K1079">
        <v>4798</v>
      </c>
      <c r="L1079">
        <v>0</v>
      </c>
      <c r="M1079">
        <v>0</v>
      </c>
      <c r="N1079" t="s">
        <v>20</v>
      </c>
      <c r="O1079">
        <v>0</v>
      </c>
    </row>
    <row r="1080" spans="1:15" x14ac:dyDescent="0.3">
      <c r="A1080" t="s">
        <v>2191</v>
      </c>
      <c r="B1080" s="1">
        <v>46288</v>
      </c>
      <c r="C1080" t="s">
        <v>2192</v>
      </c>
      <c r="D1080" t="s">
        <v>51</v>
      </c>
      <c r="E1080" t="s">
        <v>54</v>
      </c>
      <c r="F1080">
        <v>3848</v>
      </c>
      <c r="G1080" t="s">
        <v>115</v>
      </c>
      <c r="H1080">
        <v>3848</v>
      </c>
      <c r="I1080" t="s">
        <v>51</v>
      </c>
      <c r="J1080">
        <v>0</v>
      </c>
      <c r="K1080">
        <v>0</v>
      </c>
      <c r="L1080">
        <v>0</v>
      </c>
      <c r="M1080">
        <v>0</v>
      </c>
      <c r="N1080" t="s">
        <v>20</v>
      </c>
      <c r="O1080">
        <v>0</v>
      </c>
    </row>
    <row r="1081" spans="1:15" x14ac:dyDescent="0.3">
      <c r="A1081" t="s">
        <v>2193</v>
      </c>
      <c r="B1081" s="1">
        <v>46272</v>
      </c>
      <c r="C1081" t="s">
        <v>2194</v>
      </c>
      <c r="D1081" t="s">
        <v>23</v>
      </c>
      <c r="E1081" t="s">
        <v>54</v>
      </c>
      <c r="F1081">
        <v>599</v>
      </c>
      <c r="G1081" t="s">
        <v>19</v>
      </c>
      <c r="H1081">
        <v>599</v>
      </c>
      <c r="I1081" t="s">
        <v>23</v>
      </c>
      <c r="J1081">
        <v>1</v>
      </c>
      <c r="K1081">
        <v>599</v>
      </c>
      <c r="L1081">
        <v>0</v>
      </c>
      <c r="M1081">
        <v>0</v>
      </c>
      <c r="N1081" t="s">
        <v>20</v>
      </c>
      <c r="O1081">
        <v>0</v>
      </c>
    </row>
    <row r="1082" spans="1:15" x14ac:dyDescent="0.3">
      <c r="A1082" t="s">
        <v>2195</v>
      </c>
      <c r="B1082" s="1">
        <v>46292</v>
      </c>
      <c r="C1082" t="s">
        <v>2196</v>
      </c>
      <c r="D1082" t="s">
        <v>37</v>
      </c>
      <c r="E1082" t="s">
        <v>27</v>
      </c>
      <c r="F1082">
        <v>4998</v>
      </c>
      <c r="G1082" t="s">
        <v>19</v>
      </c>
      <c r="H1082">
        <v>4998</v>
      </c>
      <c r="I1082" t="s">
        <v>37</v>
      </c>
      <c r="J1082">
        <v>1</v>
      </c>
      <c r="K1082">
        <v>4998</v>
      </c>
      <c r="L1082">
        <v>0</v>
      </c>
      <c r="M1082">
        <v>0</v>
      </c>
      <c r="N1082" t="s">
        <v>20</v>
      </c>
      <c r="O1082">
        <v>0</v>
      </c>
    </row>
    <row r="1083" spans="1:15" x14ac:dyDescent="0.3">
      <c r="A1083" t="s">
        <v>2197</v>
      </c>
      <c r="B1083" s="1">
        <v>46274</v>
      </c>
      <c r="C1083" t="s">
        <v>2198</v>
      </c>
      <c r="D1083" t="s">
        <v>48</v>
      </c>
      <c r="E1083" t="s">
        <v>54</v>
      </c>
      <c r="F1083">
        <v>3797</v>
      </c>
      <c r="G1083" t="s">
        <v>19</v>
      </c>
      <c r="H1083">
        <v>3797</v>
      </c>
      <c r="I1083" t="s">
        <v>48</v>
      </c>
      <c r="J1083">
        <v>1</v>
      </c>
      <c r="K1083">
        <v>3797</v>
      </c>
      <c r="L1083">
        <v>0</v>
      </c>
      <c r="M1083">
        <v>0</v>
      </c>
      <c r="N1083" t="s">
        <v>20</v>
      </c>
      <c r="O1083">
        <v>0</v>
      </c>
    </row>
    <row r="1084" spans="1:15" x14ac:dyDescent="0.3">
      <c r="A1084" t="s">
        <v>2199</v>
      </c>
      <c r="B1084" s="1">
        <v>46274</v>
      </c>
      <c r="C1084" t="s">
        <v>2200</v>
      </c>
      <c r="D1084" t="s">
        <v>34</v>
      </c>
      <c r="E1084" t="s">
        <v>18</v>
      </c>
      <c r="F1084">
        <v>4999</v>
      </c>
      <c r="G1084" t="s">
        <v>19</v>
      </c>
      <c r="H1084">
        <v>4999</v>
      </c>
      <c r="I1084" t="s">
        <v>34</v>
      </c>
      <c r="J1084">
        <v>1</v>
      </c>
      <c r="K1084">
        <v>4999</v>
      </c>
      <c r="L1084">
        <v>0</v>
      </c>
      <c r="M1084">
        <v>0</v>
      </c>
      <c r="N1084" t="s">
        <v>20</v>
      </c>
      <c r="O1084">
        <v>0</v>
      </c>
    </row>
    <row r="1085" spans="1:15" x14ac:dyDescent="0.3">
      <c r="A1085" t="s">
        <v>2201</v>
      </c>
      <c r="B1085" s="1">
        <v>46273</v>
      </c>
      <c r="C1085" t="s">
        <v>2202</v>
      </c>
      <c r="D1085" t="s">
        <v>75</v>
      </c>
      <c r="E1085" t="s">
        <v>43</v>
      </c>
      <c r="F1085" s="2">
        <v>1147</v>
      </c>
      <c r="G1085" t="s">
        <v>19</v>
      </c>
      <c r="H1085">
        <v>1147</v>
      </c>
      <c r="I1085" t="s">
        <v>75</v>
      </c>
      <c r="J1085">
        <v>1</v>
      </c>
      <c r="K1085">
        <v>1147</v>
      </c>
      <c r="L1085">
        <v>0</v>
      </c>
      <c r="M1085">
        <v>0</v>
      </c>
      <c r="N1085" t="s">
        <v>20</v>
      </c>
      <c r="O1085">
        <v>0</v>
      </c>
    </row>
    <row r="1086" spans="1:15" x14ac:dyDescent="0.3">
      <c r="A1086" t="s">
        <v>2203</v>
      </c>
      <c r="B1086" s="1">
        <v>46271</v>
      </c>
      <c r="C1086" t="s">
        <v>2204</v>
      </c>
      <c r="D1086" t="s">
        <v>17</v>
      </c>
      <c r="E1086" t="s">
        <v>18</v>
      </c>
      <c r="F1086">
        <v>5498</v>
      </c>
      <c r="G1086" t="s">
        <v>19</v>
      </c>
      <c r="H1086">
        <v>5498</v>
      </c>
      <c r="I1086" t="s">
        <v>17</v>
      </c>
      <c r="J1086">
        <v>1</v>
      </c>
      <c r="K1086">
        <v>5498</v>
      </c>
      <c r="L1086">
        <v>0</v>
      </c>
      <c r="M1086">
        <v>0</v>
      </c>
      <c r="N1086" t="s">
        <v>20</v>
      </c>
      <c r="O1086">
        <v>0</v>
      </c>
    </row>
    <row r="1087" spans="1:15" x14ac:dyDescent="0.3">
      <c r="A1087" t="s">
        <v>2205</v>
      </c>
      <c r="B1087" s="1">
        <v>46290</v>
      </c>
      <c r="C1087" t="s">
        <v>2206</v>
      </c>
      <c r="D1087" t="s">
        <v>23</v>
      </c>
      <c r="E1087" t="s">
        <v>27</v>
      </c>
      <c r="F1087">
        <v>2999</v>
      </c>
      <c r="G1087" t="s">
        <v>19</v>
      </c>
      <c r="H1087">
        <v>2999</v>
      </c>
      <c r="I1087" t="s">
        <v>23</v>
      </c>
      <c r="J1087">
        <v>1</v>
      </c>
      <c r="K1087">
        <v>2999</v>
      </c>
      <c r="L1087">
        <v>0</v>
      </c>
      <c r="M1087">
        <v>0</v>
      </c>
      <c r="N1087" t="s">
        <v>20</v>
      </c>
      <c r="O1087">
        <v>0</v>
      </c>
    </row>
    <row r="1088" spans="1:15" x14ac:dyDescent="0.3">
      <c r="A1088" t="s">
        <v>2207</v>
      </c>
      <c r="B1088" s="1">
        <v>46275</v>
      </c>
      <c r="C1088" t="s">
        <v>2208</v>
      </c>
      <c r="D1088" t="s">
        <v>48</v>
      </c>
      <c r="E1088" t="s">
        <v>18</v>
      </c>
      <c r="F1088">
        <v>4797</v>
      </c>
      <c r="G1088" t="s">
        <v>19</v>
      </c>
      <c r="H1088">
        <v>4797</v>
      </c>
      <c r="I1088" t="s">
        <v>48</v>
      </c>
      <c r="J1088">
        <v>1</v>
      </c>
      <c r="K1088">
        <v>4797</v>
      </c>
      <c r="L1088">
        <v>0</v>
      </c>
      <c r="M1088">
        <v>0</v>
      </c>
      <c r="N1088" t="s">
        <v>20</v>
      </c>
      <c r="O1088">
        <v>0</v>
      </c>
    </row>
    <row r="1089" spans="1:15" x14ac:dyDescent="0.3">
      <c r="A1089" t="s">
        <v>2209</v>
      </c>
      <c r="B1089" s="1">
        <v>46266</v>
      </c>
      <c r="C1089" t="s">
        <v>2210</v>
      </c>
      <c r="D1089" t="s">
        <v>51</v>
      </c>
      <c r="E1089" t="s">
        <v>18</v>
      </c>
      <c r="F1089" s="2">
        <v>1299</v>
      </c>
      <c r="G1089" t="s">
        <v>115</v>
      </c>
      <c r="H1089">
        <v>1299</v>
      </c>
      <c r="I1089" t="s">
        <v>51</v>
      </c>
      <c r="J1089">
        <v>0</v>
      </c>
      <c r="K1089">
        <v>0</v>
      </c>
      <c r="L1089">
        <v>0</v>
      </c>
      <c r="M1089">
        <v>0</v>
      </c>
      <c r="N1089" t="s">
        <v>20</v>
      </c>
      <c r="O1089">
        <v>0</v>
      </c>
    </row>
    <row r="1090" spans="1:15" x14ac:dyDescent="0.3">
      <c r="A1090" t="s">
        <v>2211</v>
      </c>
      <c r="B1090" s="1">
        <v>46293</v>
      </c>
      <c r="C1090" t="s">
        <v>2212</v>
      </c>
      <c r="D1090" t="s">
        <v>42</v>
      </c>
      <c r="E1090" t="s">
        <v>18</v>
      </c>
      <c r="F1090">
        <v>2998</v>
      </c>
      <c r="G1090" t="s">
        <v>19</v>
      </c>
      <c r="H1090">
        <v>2998</v>
      </c>
      <c r="I1090" t="s">
        <v>42</v>
      </c>
      <c r="J1090">
        <v>1</v>
      </c>
      <c r="K1090">
        <v>2998</v>
      </c>
      <c r="L1090">
        <v>0</v>
      </c>
      <c r="M1090">
        <v>0</v>
      </c>
      <c r="N1090" t="s">
        <v>20</v>
      </c>
      <c r="O1090">
        <v>0</v>
      </c>
    </row>
    <row r="1091" spans="1:15" x14ac:dyDescent="0.3">
      <c r="A1091" t="s">
        <v>2213</v>
      </c>
      <c r="B1091" s="1">
        <v>46294</v>
      </c>
      <c r="C1091" t="s">
        <v>2214</v>
      </c>
      <c r="D1091" t="s">
        <v>17</v>
      </c>
      <c r="E1091" t="s">
        <v>27</v>
      </c>
      <c r="F1091">
        <v>3297</v>
      </c>
      <c r="G1091" t="s">
        <v>19</v>
      </c>
      <c r="H1091">
        <v>3297</v>
      </c>
      <c r="I1091" t="s">
        <v>17</v>
      </c>
      <c r="J1091">
        <v>1</v>
      </c>
      <c r="K1091">
        <v>3297</v>
      </c>
      <c r="L1091">
        <v>0</v>
      </c>
      <c r="M1091">
        <v>0</v>
      </c>
      <c r="N1091" t="s">
        <v>20</v>
      </c>
      <c r="O1091">
        <v>0</v>
      </c>
    </row>
    <row r="1092" spans="1:15" x14ac:dyDescent="0.3">
      <c r="A1092" t="s">
        <v>2215</v>
      </c>
      <c r="B1092" s="1">
        <v>46284</v>
      </c>
      <c r="C1092" t="s">
        <v>2216</v>
      </c>
      <c r="D1092" t="s">
        <v>48</v>
      </c>
      <c r="E1092" t="s">
        <v>27</v>
      </c>
      <c r="F1092">
        <v>6297</v>
      </c>
      <c r="G1092" t="s">
        <v>19</v>
      </c>
      <c r="H1092">
        <v>6297</v>
      </c>
      <c r="I1092" t="s">
        <v>48</v>
      </c>
      <c r="J1092">
        <v>1</v>
      </c>
      <c r="K1092">
        <v>6297</v>
      </c>
      <c r="L1092">
        <v>0</v>
      </c>
      <c r="M1092">
        <v>0</v>
      </c>
      <c r="N1092" t="s">
        <v>20</v>
      </c>
      <c r="O1092">
        <v>0</v>
      </c>
    </row>
    <row r="1093" spans="1:15" x14ac:dyDescent="0.3">
      <c r="A1093" t="s">
        <v>2217</v>
      </c>
      <c r="B1093" s="1">
        <v>46293</v>
      </c>
      <c r="C1093" t="s">
        <v>2218</v>
      </c>
      <c r="D1093" t="s">
        <v>26</v>
      </c>
      <c r="E1093" t="s">
        <v>18</v>
      </c>
      <c r="F1093">
        <v>1799</v>
      </c>
      <c r="G1093" t="s">
        <v>19</v>
      </c>
      <c r="H1093">
        <v>1799</v>
      </c>
      <c r="I1093" t="s">
        <v>26</v>
      </c>
      <c r="J1093">
        <v>1</v>
      </c>
      <c r="K1093">
        <v>1799</v>
      </c>
      <c r="L1093">
        <v>0</v>
      </c>
      <c r="M1093">
        <v>0</v>
      </c>
      <c r="N1093" t="s">
        <v>20</v>
      </c>
      <c r="O1093">
        <v>0</v>
      </c>
    </row>
    <row r="1094" spans="1:15" x14ac:dyDescent="0.3">
      <c r="A1094" t="s">
        <v>2219</v>
      </c>
      <c r="B1094" s="1">
        <v>46285</v>
      </c>
      <c r="C1094" t="s">
        <v>2220</v>
      </c>
      <c r="D1094" t="s">
        <v>61</v>
      </c>
      <c r="E1094" t="s">
        <v>18</v>
      </c>
      <c r="F1094">
        <v>6797</v>
      </c>
      <c r="G1094" t="s">
        <v>19</v>
      </c>
      <c r="H1094">
        <v>6797</v>
      </c>
      <c r="I1094" t="s">
        <v>61</v>
      </c>
      <c r="J1094">
        <v>1</v>
      </c>
      <c r="K1094">
        <v>6797</v>
      </c>
      <c r="L1094">
        <v>0</v>
      </c>
      <c r="M1094">
        <v>0</v>
      </c>
      <c r="N1094" t="s">
        <v>20</v>
      </c>
      <c r="O1094">
        <v>0</v>
      </c>
    </row>
    <row r="1095" spans="1:15" x14ac:dyDescent="0.3">
      <c r="A1095" t="s">
        <v>2221</v>
      </c>
      <c r="B1095" s="1">
        <v>46292</v>
      </c>
      <c r="C1095" t="s">
        <v>2222</v>
      </c>
      <c r="D1095" t="s">
        <v>51</v>
      </c>
      <c r="E1095" t="s">
        <v>27</v>
      </c>
      <c r="F1095">
        <v>999</v>
      </c>
      <c r="G1095" t="s">
        <v>19</v>
      </c>
      <c r="H1095">
        <v>999</v>
      </c>
      <c r="I1095" t="s">
        <v>51</v>
      </c>
      <c r="J1095">
        <v>1</v>
      </c>
      <c r="K1095">
        <v>999</v>
      </c>
      <c r="L1095">
        <v>0</v>
      </c>
      <c r="M1095">
        <v>0</v>
      </c>
      <c r="N1095" t="s">
        <v>20</v>
      </c>
      <c r="O1095">
        <v>0</v>
      </c>
    </row>
    <row r="1096" spans="1:15" x14ac:dyDescent="0.3">
      <c r="A1096" t="s">
        <v>2223</v>
      </c>
      <c r="B1096" s="1">
        <v>46278</v>
      </c>
      <c r="C1096" t="s">
        <v>2224</v>
      </c>
      <c r="D1096" t="s">
        <v>75</v>
      </c>
      <c r="E1096" t="s">
        <v>18</v>
      </c>
      <c r="F1096">
        <v>1299</v>
      </c>
      <c r="G1096" t="s">
        <v>19</v>
      </c>
      <c r="H1096">
        <v>1299</v>
      </c>
      <c r="I1096" t="s">
        <v>75</v>
      </c>
      <c r="J1096">
        <v>1</v>
      </c>
      <c r="K1096">
        <v>1299</v>
      </c>
      <c r="L1096">
        <v>0</v>
      </c>
      <c r="M1096">
        <v>0</v>
      </c>
      <c r="N1096" t="s">
        <v>20</v>
      </c>
      <c r="O1096">
        <v>0</v>
      </c>
    </row>
    <row r="1097" spans="1:15" x14ac:dyDescent="0.3">
      <c r="A1097" t="s">
        <v>2225</v>
      </c>
      <c r="B1097" s="1">
        <v>46287</v>
      </c>
      <c r="C1097" t="s">
        <v>2226</v>
      </c>
      <c r="D1097" t="s">
        <v>17</v>
      </c>
      <c r="E1097" t="s">
        <v>18</v>
      </c>
      <c r="F1097">
        <v>599</v>
      </c>
      <c r="G1097" t="s">
        <v>19</v>
      </c>
      <c r="H1097">
        <v>599</v>
      </c>
      <c r="I1097" t="s">
        <v>17</v>
      </c>
      <c r="J1097">
        <v>1</v>
      </c>
      <c r="K1097">
        <v>599</v>
      </c>
      <c r="L1097">
        <v>0</v>
      </c>
      <c r="M1097">
        <v>0</v>
      </c>
      <c r="N1097" t="s">
        <v>20</v>
      </c>
      <c r="O1097">
        <v>0</v>
      </c>
    </row>
    <row r="1098" spans="1:15" x14ac:dyDescent="0.3">
      <c r="A1098" t="s">
        <v>2227</v>
      </c>
      <c r="B1098" s="1">
        <v>46293</v>
      </c>
      <c r="C1098" t="s">
        <v>2228</v>
      </c>
      <c r="D1098" t="s">
        <v>75</v>
      </c>
      <c r="E1098" t="s">
        <v>18</v>
      </c>
      <c r="F1098">
        <v>349</v>
      </c>
      <c r="G1098" t="s">
        <v>19</v>
      </c>
      <c r="H1098">
        <v>349</v>
      </c>
      <c r="I1098" t="s">
        <v>75</v>
      </c>
      <c r="J1098">
        <v>1</v>
      </c>
      <c r="K1098">
        <v>349</v>
      </c>
      <c r="L1098">
        <v>0</v>
      </c>
      <c r="M1098">
        <v>0</v>
      </c>
      <c r="N1098" t="s">
        <v>20</v>
      </c>
      <c r="O1098">
        <v>0</v>
      </c>
    </row>
    <row r="1099" spans="1:15" x14ac:dyDescent="0.3">
      <c r="A1099" t="s">
        <v>2229</v>
      </c>
      <c r="B1099" s="1">
        <v>46280</v>
      </c>
      <c r="C1099" t="s">
        <v>2230</v>
      </c>
      <c r="D1099" t="s">
        <v>34</v>
      </c>
      <c r="E1099" t="s">
        <v>18</v>
      </c>
      <c r="F1099">
        <v>11797</v>
      </c>
      <c r="G1099" t="s">
        <v>19</v>
      </c>
      <c r="H1099">
        <v>11797</v>
      </c>
      <c r="I1099" t="s">
        <v>34</v>
      </c>
      <c r="J1099">
        <v>1</v>
      </c>
      <c r="K1099">
        <v>11797</v>
      </c>
      <c r="L1099">
        <v>0</v>
      </c>
      <c r="M1099">
        <v>0</v>
      </c>
      <c r="N1099" t="s">
        <v>20</v>
      </c>
      <c r="O1099">
        <v>0</v>
      </c>
    </row>
    <row r="1100" spans="1:15" x14ac:dyDescent="0.3">
      <c r="A1100" t="s">
        <v>2231</v>
      </c>
      <c r="B1100" s="1">
        <v>46284</v>
      </c>
      <c r="C1100" t="s">
        <v>2232</v>
      </c>
      <c r="D1100" t="s">
        <v>17</v>
      </c>
      <c r="E1100" t="s">
        <v>18</v>
      </c>
      <c r="F1100">
        <v>999</v>
      </c>
      <c r="G1100" t="s">
        <v>19</v>
      </c>
      <c r="H1100">
        <v>999</v>
      </c>
      <c r="I1100" t="s">
        <v>17</v>
      </c>
      <c r="J1100">
        <v>1</v>
      </c>
      <c r="K1100">
        <v>999</v>
      </c>
      <c r="L1100">
        <v>0</v>
      </c>
      <c r="M1100">
        <v>0</v>
      </c>
      <c r="N1100" t="s">
        <v>20</v>
      </c>
      <c r="O1100">
        <v>0</v>
      </c>
    </row>
    <row r="1101" spans="1:15" x14ac:dyDescent="0.3">
      <c r="A1101" t="s">
        <v>2233</v>
      </c>
      <c r="B1101" s="1">
        <v>46291</v>
      </c>
      <c r="C1101" t="s">
        <v>2234</v>
      </c>
      <c r="D1101" t="s">
        <v>51</v>
      </c>
      <c r="E1101" t="s">
        <v>18</v>
      </c>
      <c r="F1101">
        <v>3848</v>
      </c>
      <c r="G1101" t="s">
        <v>19</v>
      </c>
      <c r="H1101">
        <v>3848</v>
      </c>
      <c r="I1101" t="s">
        <v>51</v>
      </c>
      <c r="J1101">
        <v>1</v>
      </c>
      <c r="K1101">
        <v>3848</v>
      </c>
      <c r="L1101">
        <v>0</v>
      </c>
      <c r="M1101">
        <v>0</v>
      </c>
      <c r="N1101" t="s">
        <v>20</v>
      </c>
      <c r="O1101">
        <v>0</v>
      </c>
    </row>
    <row r="1102" spans="1:15" x14ac:dyDescent="0.3">
      <c r="A1102" t="s">
        <v>2235</v>
      </c>
      <c r="B1102" s="1">
        <v>46271</v>
      </c>
      <c r="C1102" t="s">
        <v>2236</v>
      </c>
      <c r="D1102" t="s">
        <v>17</v>
      </c>
      <c r="E1102" t="s">
        <v>18</v>
      </c>
      <c r="F1102">
        <v>1798</v>
      </c>
      <c r="G1102" t="s">
        <v>66</v>
      </c>
      <c r="H1102">
        <v>1798</v>
      </c>
      <c r="I1102" t="s">
        <v>17</v>
      </c>
      <c r="J1102">
        <v>1</v>
      </c>
      <c r="K1102">
        <v>1798</v>
      </c>
      <c r="L1102">
        <v>1</v>
      </c>
      <c r="M1102">
        <v>1798</v>
      </c>
      <c r="N1102" t="s">
        <v>20</v>
      </c>
      <c r="O1102">
        <v>0</v>
      </c>
    </row>
    <row r="1103" spans="1:15" x14ac:dyDescent="0.3">
      <c r="A1103" t="s">
        <v>2237</v>
      </c>
      <c r="B1103" s="1">
        <v>46292</v>
      </c>
      <c r="C1103" t="s">
        <v>2238</v>
      </c>
      <c r="D1103" t="s">
        <v>26</v>
      </c>
      <c r="E1103" t="s">
        <v>18</v>
      </c>
      <c r="F1103">
        <v>1398</v>
      </c>
      <c r="G1103" t="s">
        <v>19</v>
      </c>
      <c r="H1103">
        <v>1398</v>
      </c>
      <c r="I1103" t="s">
        <v>26</v>
      </c>
      <c r="J1103">
        <v>1</v>
      </c>
      <c r="K1103">
        <v>1398</v>
      </c>
      <c r="L1103">
        <v>0</v>
      </c>
      <c r="M1103">
        <v>0</v>
      </c>
      <c r="N1103" t="s">
        <v>20</v>
      </c>
      <c r="O1103">
        <v>0</v>
      </c>
    </row>
    <row r="1104" spans="1:15" x14ac:dyDescent="0.3">
      <c r="A1104" t="s">
        <v>2239</v>
      </c>
      <c r="B1104" s="1">
        <v>46291</v>
      </c>
      <c r="C1104" t="s">
        <v>2240</v>
      </c>
      <c r="D1104" t="s">
        <v>17</v>
      </c>
      <c r="E1104" t="s">
        <v>18</v>
      </c>
      <c r="F1104">
        <v>2499</v>
      </c>
      <c r="G1104" t="s">
        <v>19</v>
      </c>
      <c r="H1104">
        <v>2499</v>
      </c>
      <c r="I1104" t="s">
        <v>17</v>
      </c>
      <c r="J1104">
        <v>1</v>
      </c>
      <c r="K1104">
        <v>2499</v>
      </c>
      <c r="L1104">
        <v>0</v>
      </c>
      <c r="M1104">
        <v>0</v>
      </c>
      <c r="N1104" t="s">
        <v>20</v>
      </c>
      <c r="O1104">
        <v>0</v>
      </c>
    </row>
    <row r="1105" spans="1:15" x14ac:dyDescent="0.3">
      <c r="A1105" t="s">
        <v>2241</v>
      </c>
      <c r="B1105" s="1">
        <v>46284</v>
      </c>
      <c r="C1105" t="s">
        <v>1597</v>
      </c>
      <c r="D1105" t="s">
        <v>26</v>
      </c>
      <c r="E1105" t="s">
        <v>43</v>
      </c>
      <c r="F1105">
        <v>799</v>
      </c>
      <c r="G1105" t="s">
        <v>19</v>
      </c>
      <c r="H1105">
        <v>799</v>
      </c>
      <c r="I1105" t="s">
        <v>26</v>
      </c>
      <c r="J1105">
        <v>1</v>
      </c>
      <c r="K1105">
        <v>799</v>
      </c>
      <c r="L1105">
        <v>0</v>
      </c>
      <c r="M1105">
        <v>0</v>
      </c>
      <c r="N1105" t="s">
        <v>20</v>
      </c>
      <c r="O1105">
        <v>0</v>
      </c>
    </row>
    <row r="1106" spans="1:15" x14ac:dyDescent="0.3">
      <c r="A1106" t="s">
        <v>2242</v>
      </c>
      <c r="B1106" s="1">
        <v>46272</v>
      </c>
      <c r="C1106" t="s">
        <v>2243</v>
      </c>
      <c r="D1106" t="s">
        <v>42</v>
      </c>
      <c r="E1106" t="s">
        <v>43</v>
      </c>
      <c r="F1106" s="2">
        <v>4999</v>
      </c>
      <c r="G1106" t="s">
        <v>19</v>
      </c>
      <c r="H1106">
        <v>4999</v>
      </c>
      <c r="I1106" t="s">
        <v>42</v>
      </c>
      <c r="J1106">
        <v>1</v>
      </c>
      <c r="K1106">
        <v>4999</v>
      </c>
      <c r="L1106">
        <v>0</v>
      </c>
      <c r="M1106">
        <v>0</v>
      </c>
      <c r="N1106" t="s">
        <v>20</v>
      </c>
      <c r="O1106">
        <v>0</v>
      </c>
    </row>
    <row r="1107" spans="1:15" x14ac:dyDescent="0.3">
      <c r="A1107" t="s">
        <v>2244</v>
      </c>
      <c r="B1107" s="1">
        <v>46279</v>
      </c>
      <c r="C1107" t="s">
        <v>2245</v>
      </c>
      <c r="D1107" t="s">
        <v>34</v>
      </c>
      <c r="E1107" t="s">
        <v>18</v>
      </c>
      <c r="F1107">
        <v>3397</v>
      </c>
      <c r="G1107" t="s">
        <v>19</v>
      </c>
      <c r="H1107">
        <v>3397</v>
      </c>
      <c r="I1107" t="s">
        <v>34</v>
      </c>
      <c r="J1107">
        <v>1</v>
      </c>
      <c r="K1107">
        <v>3397</v>
      </c>
      <c r="L1107">
        <v>0</v>
      </c>
      <c r="M1107">
        <v>0</v>
      </c>
      <c r="N1107" t="s">
        <v>20</v>
      </c>
      <c r="O1107">
        <v>0</v>
      </c>
    </row>
    <row r="1108" spans="1:15" x14ac:dyDescent="0.3">
      <c r="A1108" t="s">
        <v>2246</v>
      </c>
      <c r="B1108" s="1">
        <v>46287</v>
      </c>
      <c r="C1108" t="s">
        <v>2247</v>
      </c>
      <c r="D1108" t="s">
        <v>37</v>
      </c>
      <c r="E1108" t="s">
        <v>18</v>
      </c>
      <c r="F1108">
        <v>798</v>
      </c>
      <c r="G1108" t="s">
        <v>19</v>
      </c>
      <c r="H1108">
        <v>798</v>
      </c>
      <c r="I1108" t="s">
        <v>37</v>
      </c>
      <c r="J1108">
        <v>1</v>
      </c>
      <c r="K1108">
        <v>798</v>
      </c>
      <c r="L1108">
        <v>0</v>
      </c>
      <c r="M1108">
        <v>0</v>
      </c>
      <c r="N1108" t="s">
        <v>20</v>
      </c>
      <c r="O1108">
        <v>0</v>
      </c>
    </row>
    <row r="1109" spans="1:15" x14ac:dyDescent="0.3">
      <c r="A1109" t="s">
        <v>2248</v>
      </c>
      <c r="B1109" s="1">
        <v>46281</v>
      </c>
      <c r="C1109" t="s">
        <v>2249</v>
      </c>
      <c r="D1109" t="s">
        <v>42</v>
      </c>
      <c r="E1109" t="s">
        <v>27</v>
      </c>
      <c r="F1109">
        <v>2999</v>
      </c>
      <c r="G1109" t="s">
        <v>66</v>
      </c>
      <c r="H1109">
        <v>2999</v>
      </c>
      <c r="I1109" t="s">
        <v>42</v>
      </c>
      <c r="J1109">
        <v>1</v>
      </c>
      <c r="K1109">
        <v>2999</v>
      </c>
      <c r="L1109">
        <v>1</v>
      </c>
      <c r="M1109">
        <v>2999</v>
      </c>
      <c r="N1109" t="s">
        <v>20</v>
      </c>
      <c r="O1109">
        <v>0</v>
      </c>
    </row>
    <row r="1110" spans="1:15" x14ac:dyDescent="0.3">
      <c r="A1110" t="s">
        <v>2250</v>
      </c>
      <c r="B1110" s="1">
        <v>46295</v>
      </c>
      <c r="C1110" t="s">
        <v>2251</v>
      </c>
      <c r="D1110" t="s">
        <v>75</v>
      </c>
      <c r="E1110" t="s">
        <v>54</v>
      </c>
      <c r="F1110">
        <v>9297</v>
      </c>
      <c r="G1110" t="s">
        <v>19</v>
      </c>
      <c r="H1110">
        <v>9297</v>
      </c>
      <c r="I1110" t="s">
        <v>75</v>
      </c>
      <c r="J1110">
        <v>1</v>
      </c>
      <c r="K1110">
        <v>9297</v>
      </c>
      <c r="L1110">
        <v>0</v>
      </c>
      <c r="M1110">
        <v>0</v>
      </c>
      <c r="N1110" t="s">
        <v>20</v>
      </c>
      <c r="O1110">
        <v>0</v>
      </c>
    </row>
    <row r="1111" spans="1:15" x14ac:dyDescent="0.3">
      <c r="A1111" t="s">
        <v>2252</v>
      </c>
      <c r="B1111" s="1">
        <v>46282</v>
      </c>
      <c r="C1111" t="s">
        <v>2253</v>
      </c>
      <c r="D1111" t="s">
        <v>42</v>
      </c>
      <c r="E1111" t="s">
        <v>18</v>
      </c>
      <c r="F1111">
        <v>999</v>
      </c>
      <c r="G1111" t="s">
        <v>19</v>
      </c>
      <c r="H1111">
        <v>999</v>
      </c>
      <c r="I1111" t="s">
        <v>42</v>
      </c>
      <c r="J1111">
        <v>1</v>
      </c>
      <c r="K1111">
        <v>999</v>
      </c>
      <c r="L1111">
        <v>0</v>
      </c>
      <c r="M1111">
        <v>0</v>
      </c>
      <c r="N1111" t="s">
        <v>20</v>
      </c>
      <c r="O1111">
        <v>0</v>
      </c>
    </row>
    <row r="1112" spans="1:15" x14ac:dyDescent="0.3">
      <c r="A1112" t="s">
        <v>2254</v>
      </c>
      <c r="B1112" s="1">
        <v>46293</v>
      </c>
      <c r="C1112" t="s">
        <v>2255</v>
      </c>
      <c r="D1112" t="s">
        <v>23</v>
      </c>
      <c r="E1112" t="s">
        <v>54</v>
      </c>
      <c r="F1112">
        <v>2298</v>
      </c>
      <c r="G1112" t="s">
        <v>19</v>
      </c>
      <c r="H1112">
        <v>2298</v>
      </c>
      <c r="I1112" t="s">
        <v>23</v>
      </c>
      <c r="J1112">
        <v>1</v>
      </c>
      <c r="K1112">
        <v>2298</v>
      </c>
      <c r="L1112">
        <v>0</v>
      </c>
      <c r="M1112">
        <v>0</v>
      </c>
      <c r="N1112" t="s">
        <v>20</v>
      </c>
      <c r="O1112">
        <v>0</v>
      </c>
    </row>
    <row r="1113" spans="1:15" x14ac:dyDescent="0.3">
      <c r="A1113" t="s">
        <v>2256</v>
      </c>
      <c r="B1113" s="1">
        <v>46293</v>
      </c>
      <c r="C1113" t="s">
        <v>2257</v>
      </c>
      <c r="D1113" t="s">
        <v>23</v>
      </c>
      <c r="E1113" t="s">
        <v>18</v>
      </c>
      <c r="F1113">
        <v>8798</v>
      </c>
      <c r="G1113" t="s">
        <v>19</v>
      </c>
      <c r="H1113">
        <v>8798</v>
      </c>
      <c r="I1113" t="s">
        <v>23</v>
      </c>
      <c r="J1113">
        <v>1</v>
      </c>
      <c r="K1113">
        <v>8798</v>
      </c>
      <c r="L1113">
        <v>0</v>
      </c>
      <c r="M1113">
        <v>0</v>
      </c>
      <c r="N1113" t="s">
        <v>20</v>
      </c>
      <c r="O1113">
        <v>0</v>
      </c>
    </row>
    <row r="1114" spans="1:15" x14ac:dyDescent="0.3">
      <c r="A1114" t="s">
        <v>2258</v>
      </c>
      <c r="B1114" s="1">
        <v>46278</v>
      </c>
      <c r="C1114" t="s">
        <v>2259</v>
      </c>
      <c r="D1114" t="s">
        <v>34</v>
      </c>
      <c r="E1114" t="s">
        <v>18</v>
      </c>
      <c r="F1114">
        <v>349</v>
      </c>
      <c r="G1114" t="s">
        <v>19</v>
      </c>
      <c r="H1114">
        <v>349</v>
      </c>
      <c r="I1114" t="s">
        <v>34</v>
      </c>
      <c r="J1114">
        <v>1</v>
      </c>
      <c r="K1114">
        <v>349</v>
      </c>
      <c r="L1114">
        <v>0</v>
      </c>
      <c r="M1114">
        <v>0</v>
      </c>
      <c r="N1114" t="s">
        <v>20</v>
      </c>
      <c r="O1114">
        <v>0</v>
      </c>
    </row>
    <row r="1115" spans="1:15" x14ac:dyDescent="0.3">
      <c r="A1115" t="s">
        <v>2260</v>
      </c>
      <c r="B1115" s="1">
        <v>46281</v>
      </c>
      <c r="C1115" t="s">
        <v>2261</v>
      </c>
      <c r="D1115" t="s">
        <v>42</v>
      </c>
      <c r="E1115" t="s">
        <v>18</v>
      </c>
      <c r="F1115">
        <v>2598</v>
      </c>
      <c r="G1115" t="s">
        <v>19</v>
      </c>
      <c r="H1115">
        <v>2598</v>
      </c>
      <c r="I1115" t="s">
        <v>42</v>
      </c>
      <c r="J1115">
        <v>1</v>
      </c>
      <c r="K1115">
        <v>2598</v>
      </c>
      <c r="L1115">
        <v>0</v>
      </c>
      <c r="M1115">
        <v>0</v>
      </c>
      <c r="N1115" t="s">
        <v>20</v>
      </c>
      <c r="O1115">
        <v>0</v>
      </c>
    </row>
    <row r="1116" spans="1:15" x14ac:dyDescent="0.3">
      <c r="A1116" t="s">
        <v>2262</v>
      </c>
      <c r="B1116" s="1">
        <v>46270</v>
      </c>
      <c r="C1116" t="s">
        <v>2263</v>
      </c>
      <c r="D1116" t="s">
        <v>61</v>
      </c>
      <c r="E1116" t="s">
        <v>18</v>
      </c>
      <c r="F1116">
        <v>799</v>
      </c>
      <c r="G1116" t="s">
        <v>19</v>
      </c>
      <c r="H1116">
        <v>799</v>
      </c>
      <c r="I1116" t="s">
        <v>61</v>
      </c>
      <c r="J1116">
        <v>1</v>
      </c>
      <c r="K1116">
        <v>799</v>
      </c>
      <c r="L1116">
        <v>0</v>
      </c>
      <c r="M1116">
        <v>0</v>
      </c>
      <c r="N1116" t="s">
        <v>20</v>
      </c>
      <c r="O1116">
        <v>0</v>
      </c>
    </row>
    <row r="1117" spans="1:15" x14ac:dyDescent="0.3">
      <c r="A1117" t="s">
        <v>2264</v>
      </c>
      <c r="B1117" s="1">
        <v>46286</v>
      </c>
      <c r="C1117" t="s">
        <v>2265</v>
      </c>
      <c r="D1117" t="s">
        <v>51</v>
      </c>
      <c r="E1117" t="s">
        <v>18</v>
      </c>
      <c r="F1117">
        <v>3499</v>
      </c>
      <c r="G1117" t="s">
        <v>19</v>
      </c>
      <c r="H1117">
        <v>3499</v>
      </c>
      <c r="I1117" t="s">
        <v>51</v>
      </c>
      <c r="J1117">
        <v>1</v>
      </c>
      <c r="K1117">
        <v>3499</v>
      </c>
      <c r="L1117">
        <v>0</v>
      </c>
      <c r="M1117">
        <v>0</v>
      </c>
      <c r="N1117" t="s">
        <v>20</v>
      </c>
      <c r="O1117">
        <v>0</v>
      </c>
    </row>
    <row r="1118" spans="1:15" x14ac:dyDescent="0.3">
      <c r="A1118" t="s">
        <v>2266</v>
      </c>
      <c r="B1118" s="1">
        <v>46285</v>
      </c>
      <c r="C1118" t="s">
        <v>2267</v>
      </c>
      <c r="D1118" t="s">
        <v>17</v>
      </c>
      <c r="E1118" t="s">
        <v>54</v>
      </c>
      <c r="F1118">
        <v>7999</v>
      </c>
      <c r="G1118" t="s">
        <v>19</v>
      </c>
      <c r="H1118">
        <v>7999</v>
      </c>
      <c r="I1118" t="s">
        <v>17</v>
      </c>
      <c r="J1118">
        <v>1</v>
      </c>
      <c r="K1118">
        <v>7999</v>
      </c>
      <c r="L1118">
        <v>0</v>
      </c>
      <c r="M1118">
        <v>0</v>
      </c>
      <c r="N1118" t="s">
        <v>20</v>
      </c>
      <c r="O1118">
        <v>0</v>
      </c>
    </row>
    <row r="1119" spans="1:15" x14ac:dyDescent="0.3">
      <c r="A1119" t="s">
        <v>2268</v>
      </c>
      <c r="B1119" s="1">
        <v>46278</v>
      </c>
      <c r="C1119" t="s">
        <v>2269</v>
      </c>
      <c r="D1119" t="s">
        <v>48</v>
      </c>
      <c r="E1119" t="s">
        <v>27</v>
      </c>
      <c r="F1119">
        <v>9097</v>
      </c>
      <c r="G1119" t="s">
        <v>19</v>
      </c>
      <c r="H1119">
        <v>9097</v>
      </c>
      <c r="I1119" t="s">
        <v>48</v>
      </c>
      <c r="J1119">
        <v>1</v>
      </c>
      <c r="K1119">
        <v>9097</v>
      </c>
      <c r="L1119">
        <v>0</v>
      </c>
      <c r="M1119">
        <v>0</v>
      </c>
      <c r="N1119" t="s">
        <v>20</v>
      </c>
      <c r="O1119">
        <v>0</v>
      </c>
    </row>
    <row r="1120" spans="1:15" x14ac:dyDescent="0.3">
      <c r="A1120" t="s">
        <v>2270</v>
      </c>
      <c r="B1120" s="1">
        <v>46287</v>
      </c>
      <c r="C1120" t="s">
        <v>2271</v>
      </c>
      <c r="D1120" t="s">
        <v>37</v>
      </c>
      <c r="E1120" t="s">
        <v>54</v>
      </c>
      <c r="F1120">
        <v>6798</v>
      </c>
      <c r="G1120" t="s">
        <v>19</v>
      </c>
      <c r="H1120">
        <v>6798</v>
      </c>
      <c r="I1120" t="s">
        <v>37</v>
      </c>
      <c r="J1120">
        <v>1</v>
      </c>
      <c r="K1120">
        <v>6798</v>
      </c>
      <c r="L1120">
        <v>0</v>
      </c>
      <c r="M1120">
        <v>0</v>
      </c>
      <c r="N1120" t="s">
        <v>20</v>
      </c>
      <c r="O1120">
        <v>0</v>
      </c>
    </row>
    <row r="1121" spans="1:15" x14ac:dyDescent="0.3">
      <c r="A1121" t="s">
        <v>2272</v>
      </c>
      <c r="B1121" s="1">
        <v>46269</v>
      </c>
      <c r="C1121" t="s">
        <v>2273</v>
      </c>
      <c r="D1121" t="s">
        <v>26</v>
      </c>
      <c r="E1121" t="s">
        <v>27</v>
      </c>
      <c r="F1121">
        <v>999</v>
      </c>
      <c r="G1121" t="s">
        <v>19</v>
      </c>
      <c r="H1121">
        <v>999</v>
      </c>
      <c r="I1121" t="s">
        <v>26</v>
      </c>
      <c r="J1121">
        <v>1</v>
      </c>
      <c r="K1121">
        <v>999</v>
      </c>
      <c r="L1121">
        <v>0</v>
      </c>
      <c r="M1121">
        <v>0</v>
      </c>
      <c r="N1121" t="s">
        <v>20</v>
      </c>
      <c r="O1121">
        <v>0</v>
      </c>
    </row>
    <row r="1122" spans="1:15" x14ac:dyDescent="0.3">
      <c r="A1122" t="s">
        <v>2274</v>
      </c>
      <c r="B1122" s="1">
        <v>46272</v>
      </c>
      <c r="C1122" t="s">
        <v>2275</v>
      </c>
      <c r="D1122" t="s">
        <v>26</v>
      </c>
      <c r="E1122" t="s">
        <v>54</v>
      </c>
      <c r="F1122">
        <v>349</v>
      </c>
      <c r="G1122" t="s">
        <v>19</v>
      </c>
      <c r="H1122">
        <v>349</v>
      </c>
      <c r="I1122" t="s">
        <v>26</v>
      </c>
      <c r="J1122">
        <v>1</v>
      </c>
      <c r="K1122">
        <v>349</v>
      </c>
      <c r="L1122">
        <v>0</v>
      </c>
      <c r="M1122">
        <v>0</v>
      </c>
      <c r="N1122" t="s">
        <v>20</v>
      </c>
      <c r="O1122">
        <v>0</v>
      </c>
    </row>
    <row r="1123" spans="1:15" x14ac:dyDescent="0.3">
      <c r="A1123" t="s">
        <v>2276</v>
      </c>
      <c r="B1123" s="1">
        <v>46274</v>
      </c>
      <c r="C1123" t="s">
        <v>2277</v>
      </c>
      <c r="D1123" t="s">
        <v>51</v>
      </c>
      <c r="E1123" t="s">
        <v>27</v>
      </c>
      <c r="F1123">
        <v>1798</v>
      </c>
      <c r="G1123" t="s">
        <v>19</v>
      </c>
      <c r="H1123">
        <v>1798</v>
      </c>
      <c r="I1123" t="s">
        <v>51</v>
      </c>
      <c r="J1123">
        <v>1</v>
      </c>
      <c r="K1123">
        <v>1798</v>
      </c>
      <c r="L1123">
        <v>0</v>
      </c>
      <c r="M1123">
        <v>0</v>
      </c>
      <c r="N1123" t="s">
        <v>20</v>
      </c>
      <c r="O1123">
        <v>0</v>
      </c>
    </row>
    <row r="1124" spans="1:15" x14ac:dyDescent="0.3">
      <c r="A1124" t="s">
        <v>2278</v>
      </c>
      <c r="B1124" s="1">
        <v>46283</v>
      </c>
      <c r="C1124" t="s">
        <v>2279</v>
      </c>
      <c r="E1124" t="s">
        <v>18</v>
      </c>
      <c r="F1124">
        <v>4498</v>
      </c>
      <c r="G1124" t="s">
        <v>19</v>
      </c>
      <c r="H1124">
        <v>4498</v>
      </c>
      <c r="I1124" t="s">
        <v>194</v>
      </c>
      <c r="J1124">
        <v>1</v>
      </c>
      <c r="K1124">
        <v>4498</v>
      </c>
      <c r="L1124">
        <v>0</v>
      </c>
      <c r="M1124">
        <v>0</v>
      </c>
      <c r="N1124" t="s">
        <v>20</v>
      </c>
      <c r="O1124">
        <v>0</v>
      </c>
    </row>
    <row r="1125" spans="1:15" x14ac:dyDescent="0.3">
      <c r="A1125" t="s">
        <v>2280</v>
      </c>
      <c r="B1125" s="1">
        <v>46281</v>
      </c>
      <c r="C1125" t="s">
        <v>2281</v>
      </c>
      <c r="D1125" t="s">
        <v>75</v>
      </c>
      <c r="E1125" t="s">
        <v>54</v>
      </c>
      <c r="F1125" s="2">
        <v>9797</v>
      </c>
      <c r="G1125" t="s">
        <v>19</v>
      </c>
      <c r="H1125">
        <v>9797</v>
      </c>
      <c r="I1125" t="s">
        <v>75</v>
      </c>
      <c r="J1125">
        <v>1</v>
      </c>
      <c r="K1125">
        <v>9797</v>
      </c>
      <c r="L1125">
        <v>0</v>
      </c>
      <c r="M1125">
        <v>0</v>
      </c>
      <c r="N1125" t="s">
        <v>20</v>
      </c>
      <c r="O1125">
        <v>0</v>
      </c>
    </row>
    <row r="1126" spans="1:15" x14ac:dyDescent="0.3">
      <c r="A1126" t="s">
        <v>2282</v>
      </c>
      <c r="B1126" s="1">
        <v>46292</v>
      </c>
      <c r="C1126" t="s">
        <v>2283</v>
      </c>
      <c r="D1126" t="s">
        <v>42</v>
      </c>
      <c r="E1126" t="s">
        <v>27</v>
      </c>
      <c r="F1126">
        <v>8297</v>
      </c>
      <c r="G1126" t="s">
        <v>19</v>
      </c>
      <c r="H1126">
        <v>8297</v>
      </c>
      <c r="I1126" t="s">
        <v>42</v>
      </c>
      <c r="J1126">
        <v>1</v>
      </c>
      <c r="K1126">
        <v>8297</v>
      </c>
      <c r="L1126">
        <v>0</v>
      </c>
      <c r="M1126">
        <v>0</v>
      </c>
      <c r="N1126" t="s">
        <v>20</v>
      </c>
      <c r="O1126">
        <v>0</v>
      </c>
    </row>
    <row r="1127" spans="1:15" x14ac:dyDescent="0.3">
      <c r="A1127" t="s">
        <v>2284</v>
      </c>
      <c r="B1127" s="1">
        <v>46283</v>
      </c>
      <c r="C1127" t="s">
        <v>2285</v>
      </c>
      <c r="D1127" t="s">
        <v>17</v>
      </c>
      <c r="E1127" t="s">
        <v>18</v>
      </c>
      <c r="F1127">
        <v>3798</v>
      </c>
      <c r="G1127" t="s">
        <v>80</v>
      </c>
      <c r="H1127">
        <v>3798</v>
      </c>
      <c r="I1127" t="s">
        <v>17</v>
      </c>
      <c r="J1127">
        <v>0</v>
      </c>
      <c r="K1127">
        <v>0</v>
      </c>
      <c r="L1127">
        <v>0</v>
      </c>
      <c r="M1127">
        <v>0</v>
      </c>
      <c r="N1127" t="s">
        <v>20</v>
      </c>
      <c r="O1127">
        <v>0</v>
      </c>
    </row>
    <row r="1128" spans="1:15" x14ac:dyDescent="0.3">
      <c r="A1128" t="s">
        <v>2286</v>
      </c>
      <c r="B1128" s="1">
        <v>46283</v>
      </c>
      <c r="C1128" t="s">
        <v>2287</v>
      </c>
      <c r="D1128" t="s">
        <v>42</v>
      </c>
      <c r="E1128" t="s">
        <v>18</v>
      </c>
      <c r="F1128" s="2">
        <v>7999</v>
      </c>
      <c r="G1128" t="s">
        <v>19</v>
      </c>
      <c r="H1128">
        <v>7999</v>
      </c>
      <c r="I1128" t="s">
        <v>42</v>
      </c>
      <c r="J1128">
        <v>1</v>
      </c>
      <c r="K1128">
        <v>7999</v>
      </c>
      <c r="L1128">
        <v>0</v>
      </c>
      <c r="M1128">
        <v>0</v>
      </c>
      <c r="N1128" t="s">
        <v>20</v>
      </c>
      <c r="O1128">
        <v>0</v>
      </c>
    </row>
    <row r="1129" spans="1:15" x14ac:dyDescent="0.3">
      <c r="A1129" t="s">
        <v>2288</v>
      </c>
      <c r="B1129" s="1">
        <v>46275</v>
      </c>
      <c r="C1129" t="s">
        <v>2289</v>
      </c>
      <c r="D1129" t="s">
        <v>34</v>
      </c>
      <c r="E1129" t="s">
        <v>18</v>
      </c>
      <c r="F1129" s="2">
        <v>7999</v>
      </c>
      <c r="G1129" t="s">
        <v>19</v>
      </c>
      <c r="H1129">
        <v>7999</v>
      </c>
      <c r="I1129" t="s">
        <v>34</v>
      </c>
      <c r="J1129">
        <v>1</v>
      </c>
      <c r="K1129">
        <v>7999</v>
      </c>
      <c r="L1129">
        <v>0</v>
      </c>
      <c r="M1129">
        <v>0</v>
      </c>
      <c r="N1129" t="s">
        <v>20</v>
      </c>
      <c r="O1129">
        <v>0</v>
      </c>
    </row>
    <row r="1130" spans="1:15" x14ac:dyDescent="0.3">
      <c r="A1130" t="s">
        <v>2290</v>
      </c>
      <c r="B1130" s="1">
        <v>46286</v>
      </c>
      <c r="C1130" t="s">
        <v>2291</v>
      </c>
      <c r="D1130" t="s">
        <v>42</v>
      </c>
      <c r="E1130" t="s">
        <v>18</v>
      </c>
      <c r="F1130">
        <v>4999</v>
      </c>
      <c r="G1130" t="s">
        <v>19</v>
      </c>
      <c r="H1130">
        <v>4999</v>
      </c>
      <c r="I1130" t="s">
        <v>42</v>
      </c>
      <c r="J1130">
        <v>1</v>
      </c>
      <c r="K1130">
        <v>4999</v>
      </c>
      <c r="L1130">
        <v>0</v>
      </c>
      <c r="M1130">
        <v>0</v>
      </c>
      <c r="N1130" t="s">
        <v>20</v>
      </c>
      <c r="O1130">
        <v>0</v>
      </c>
    </row>
    <row r="1131" spans="1:15" x14ac:dyDescent="0.3">
      <c r="A1131" t="s">
        <v>2292</v>
      </c>
      <c r="B1131" s="1">
        <v>46293</v>
      </c>
      <c r="C1131" t="s">
        <v>2293</v>
      </c>
      <c r="D1131" t="s">
        <v>51</v>
      </c>
      <c r="E1131" t="s">
        <v>18</v>
      </c>
      <c r="F1131">
        <v>7999</v>
      </c>
      <c r="G1131" t="s">
        <v>19</v>
      </c>
      <c r="H1131">
        <v>7999</v>
      </c>
      <c r="I1131" t="s">
        <v>51</v>
      </c>
      <c r="J1131">
        <v>1</v>
      </c>
      <c r="K1131">
        <v>7999</v>
      </c>
      <c r="L1131">
        <v>0</v>
      </c>
      <c r="M1131">
        <v>0</v>
      </c>
      <c r="N1131" t="s">
        <v>20</v>
      </c>
      <c r="O1131">
        <v>0</v>
      </c>
    </row>
    <row r="1132" spans="1:15" x14ac:dyDescent="0.3">
      <c r="A1132" t="s">
        <v>2294</v>
      </c>
      <c r="B1132" s="1">
        <v>46288</v>
      </c>
      <c r="C1132" t="s">
        <v>2295</v>
      </c>
      <c r="D1132" t="s">
        <v>17</v>
      </c>
      <c r="E1132" t="s">
        <v>27</v>
      </c>
      <c r="F1132" s="2">
        <v>8348</v>
      </c>
      <c r="G1132" t="s">
        <v>19</v>
      </c>
      <c r="H1132">
        <v>8348</v>
      </c>
      <c r="I1132" t="s">
        <v>17</v>
      </c>
      <c r="J1132">
        <v>1</v>
      </c>
      <c r="K1132">
        <v>8248</v>
      </c>
      <c r="L1132">
        <v>0</v>
      </c>
      <c r="M1132">
        <v>0</v>
      </c>
      <c r="N1132" t="s">
        <v>576</v>
      </c>
      <c r="O1132">
        <v>-100</v>
      </c>
    </row>
    <row r="1133" spans="1:15" x14ac:dyDescent="0.3">
      <c r="A1133" t="s">
        <v>2296</v>
      </c>
      <c r="B1133" s="1">
        <v>46277</v>
      </c>
      <c r="C1133" t="s">
        <v>2297</v>
      </c>
      <c r="D1133" t="s">
        <v>75</v>
      </c>
      <c r="E1133" t="s">
        <v>27</v>
      </c>
      <c r="F1133">
        <v>5998</v>
      </c>
      <c r="G1133" t="s">
        <v>19</v>
      </c>
      <c r="H1133">
        <v>5998</v>
      </c>
      <c r="I1133" t="s">
        <v>75</v>
      </c>
      <c r="J1133">
        <v>1</v>
      </c>
      <c r="K1133">
        <v>5998</v>
      </c>
      <c r="L1133">
        <v>0</v>
      </c>
      <c r="M1133">
        <v>0</v>
      </c>
      <c r="N1133" t="s">
        <v>20</v>
      </c>
      <c r="O1133">
        <v>0</v>
      </c>
    </row>
    <row r="1134" spans="1:15" x14ac:dyDescent="0.3">
      <c r="A1134" t="s">
        <v>2298</v>
      </c>
      <c r="B1134" s="1">
        <v>46290</v>
      </c>
      <c r="C1134" t="s">
        <v>2299</v>
      </c>
      <c r="E1134" t="s">
        <v>27</v>
      </c>
      <c r="F1134">
        <v>2999</v>
      </c>
      <c r="G1134" t="s">
        <v>19</v>
      </c>
      <c r="H1134">
        <v>2999</v>
      </c>
      <c r="I1134" t="s">
        <v>194</v>
      </c>
      <c r="J1134">
        <v>1</v>
      </c>
      <c r="K1134">
        <v>2999</v>
      </c>
      <c r="L1134">
        <v>0</v>
      </c>
      <c r="M1134">
        <v>0</v>
      </c>
      <c r="N1134" t="s">
        <v>20</v>
      </c>
      <c r="O1134">
        <v>0</v>
      </c>
    </row>
    <row r="1135" spans="1:15" x14ac:dyDescent="0.3">
      <c r="A1135" t="s">
        <v>2300</v>
      </c>
      <c r="B1135" s="1">
        <v>46266</v>
      </c>
      <c r="C1135" t="s">
        <v>2301</v>
      </c>
      <c r="D1135" t="s">
        <v>61</v>
      </c>
      <c r="E1135" t="s">
        <v>27</v>
      </c>
      <c r="F1135">
        <v>3598</v>
      </c>
      <c r="G1135" t="s">
        <v>19</v>
      </c>
      <c r="H1135">
        <v>3598</v>
      </c>
      <c r="I1135" t="s">
        <v>61</v>
      </c>
      <c r="J1135">
        <v>1</v>
      </c>
      <c r="K1135">
        <v>3598</v>
      </c>
      <c r="L1135">
        <v>0</v>
      </c>
      <c r="M1135">
        <v>0</v>
      </c>
      <c r="N1135" t="s">
        <v>20</v>
      </c>
      <c r="O1135">
        <v>0</v>
      </c>
    </row>
    <row r="1136" spans="1:15" x14ac:dyDescent="0.3">
      <c r="A1136" t="s">
        <v>2302</v>
      </c>
      <c r="B1136" s="1">
        <v>46273</v>
      </c>
      <c r="C1136" t="s">
        <v>2303</v>
      </c>
      <c r="D1136" t="s">
        <v>26</v>
      </c>
      <c r="E1136" t="s">
        <v>27</v>
      </c>
      <c r="F1136">
        <v>8498</v>
      </c>
      <c r="G1136" t="s">
        <v>19</v>
      </c>
      <c r="H1136">
        <v>8498</v>
      </c>
      <c r="I1136" t="s">
        <v>26</v>
      </c>
      <c r="J1136">
        <v>1</v>
      </c>
      <c r="K1136">
        <v>8498</v>
      </c>
      <c r="L1136">
        <v>0</v>
      </c>
      <c r="M1136">
        <v>0</v>
      </c>
      <c r="N1136" t="s">
        <v>20</v>
      </c>
      <c r="O1136">
        <v>0</v>
      </c>
    </row>
    <row r="1137" spans="1:15" x14ac:dyDescent="0.3">
      <c r="A1137" t="s">
        <v>2304</v>
      </c>
      <c r="B1137" s="1">
        <v>46291</v>
      </c>
      <c r="C1137" t="s">
        <v>2305</v>
      </c>
      <c r="D1137" t="s">
        <v>61</v>
      </c>
      <c r="E1137" t="s">
        <v>27</v>
      </c>
      <c r="F1137">
        <v>1499</v>
      </c>
      <c r="G1137" t="s">
        <v>19</v>
      </c>
      <c r="H1137">
        <v>1499</v>
      </c>
      <c r="I1137" t="s">
        <v>61</v>
      </c>
      <c r="J1137">
        <v>1</v>
      </c>
      <c r="K1137">
        <v>1499</v>
      </c>
      <c r="L1137">
        <v>0</v>
      </c>
      <c r="M1137">
        <v>0</v>
      </c>
      <c r="N1137" t="s">
        <v>20</v>
      </c>
      <c r="O1137">
        <v>0</v>
      </c>
    </row>
    <row r="1138" spans="1:15" x14ac:dyDescent="0.3">
      <c r="A1138" t="s">
        <v>2306</v>
      </c>
      <c r="B1138" s="1">
        <v>46287</v>
      </c>
      <c r="C1138" t="s">
        <v>2307</v>
      </c>
      <c r="D1138" t="s">
        <v>51</v>
      </c>
      <c r="E1138" t="s">
        <v>18</v>
      </c>
      <c r="F1138">
        <v>8998</v>
      </c>
      <c r="G1138" t="s">
        <v>19</v>
      </c>
      <c r="H1138">
        <v>8998</v>
      </c>
      <c r="I1138" t="s">
        <v>51</v>
      </c>
      <c r="J1138">
        <v>1</v>
      </c>
      <c r="K1138">
        <v>8998</v>
      </c>
      <c r="L1138">
        <v>0</v>
      </c>
      <c r="M1138">
        <v>0</v>
      </c>
      <c r="N1138" t="s">
        <v>20</v>
      </c>
      <c r="O1138">
        <v>0</v>
      </c>
    </row>
    <row r="1139" spans="1:15" x14ac:dyDescent="0.3">
      <c r="A1139" t="s">
        <v>2308</v>
      </c>
      <c r="B1139" s="1">
        <v>46271</v>
      </c>
      <c r="C1139" t="s">
        <v>2309</v>
      </c>
      <c r="D1139" t="s">
        <v>48</v>
      </c>
      <c r="E1139" t="s">
        <v>18</v>
      </c>
      <c r="F1139">
        <v>9298</v>
      </c>
      <c r="G1139" t="s">
        <v>115</v>
      </c>
      <c r="H1139">
        <v>9298</v>
      </c>
      <c r="I1139" t="s">
        <v>48</v>
      </c>
      <c r="J1139">
        <v>0</v>
      </c>
      <c r="K1139">
        <v>0</v>
      </c>
      <c r="L1139">
        <v>0</v>
      </c>
      <c r="M1139">
        <v>0</v>
      </c>
      <c r="N1139" t="s">
        <v>20</v>
      </c>
      <c r="O1139">
        <v>0</v>
      </c>
    </row>
    <row r="1140" spans="1:15" x14ac:dyDescent="0.3">
      <c r="A1140" t="s">
        <v>2310</v>
      </c>
      <c r="B1140" s="1">
        <v>46286</v>
      </c>
      <c r="C1140" t="s">
        <v>2311</v>
      </c>
      <c r="D1140" t="s">
        <v>42</v>
      </c>
      <c r="E1140" t="s">
        <v>54</v>
      </c>
      <c r="F1140">
        <v>3598</v>
      </c>
      <c r="G1140" t="s">
        <v>115</v>
      </c>
      <c r="H1140">
        <v>3598</v>
      </c>
      <c r="I1140" t="s">
        <v>42</v>
      </c>
      <c r="J1140">
        <v>0</v>
      </c>
      <c r="K1140">
        <v>0</v>
      </c>
      <c r="L1140">
        <v>0</v>
      </c>
      <c r="M1140">
        <v>0</v>
      </c>
      <c r="N1140" t="s">
        <v>20</v>
      </c>
      <c r="O1140">
        <v>0</v>
      </c>
    </row>
    <row r="1141" spans="1:15" x14ac:dyDescent="0.3">
      <c r="A1141" t="s">
        <v>2312</v>
      </c>
      <c r="B1141" s="1">
        <v>46288</v>
      </c>
      <c r="C1141" t="s">
        <v>2313</v>
      </c>
      <c r="D1141" t="s">
        <v>61</v>
      </c>
      <c r="E1141" t="s">
        <v>18</v>
      </c>
      <c r="F1141">
        <v>299</v>
      </c>
      <c r="G1141" t="s">
        <v>19</v>
      </c>
      <c r="H1141">
        <v>299</v>
      </c>
      <c r="I1141" t="s">
        <v>61</v>
      </c>
      <c r="J1141">
        <v>1</v>
      </c>
      <c r="K1141">
        <v>299</v>
      </c>
      <c r="L1141">
        <v>0</v>
      </c>
      <c r="M1141">
        <v>0</v>
      </c>
      <c r="N1141" t="s">
        <v>20</v>
      </c>
      <c r="O1141">
        <v>0</v>
      </c>
    </row>
    <row r="1142" spans="1:15" x14ac:dyDescent="0.3">
      <c r="A1142" t="s">
        <v>2314</v>
      </c>
      <c r="B1142" s="1">
        <v>46268</v>
      </c>
      <c r="C1142" t="s">
        <v>2315</v>
      </c>
      <c r="D1142" t="s">
        <v>26</v>
      </c>
      <c r="E1142" t="s">
        <v>18</v>
      </c>
      <c r="F1142">
        <v>499</v>
      </c>
      <c r="G1142" t="s">
        <v>80</v>
      </c>
      <c r="H1142">
        <v>499</v>
      </c>
      <c r="I1142" t="s">
        <v>26</v>
      </c>
      <c r="J1142">
        <v>0</v>
      </c>
      <c r="K1142">
        <v>0</v>
      </c>
      <c r="L1142">
        <v>0</v>
      </c>
      <c r="M1142">
        <v>0</v>
      </c>
      <c r="N1142" t="s">
        <v>20</v>
      </c>
      <c r="O1142">
        <v>0</v>
      </c>
    </row>
    <row r="1143" spans="1:15" x14ac:dyDescent="0.3">
      <c r="A1143" t="s">
        <v>2316</v>
      </c>
      <c r="B1143" s="1">
        <v>46290</v>
      </c>
      <c r="C1143" t="s">
        <v>2317</v>
      </c>
      <c r="D1143" t="s">
        <v>23</v>
      </c>
      <c r="E1143" t="s">
        <v>18</v>
      </c>
      <c r="F1143">
        <v>10998</v>
      </c>
      <c r="G1143" t="s">
        <v>19</v>
      </c>
      <c r="H1143">
        <v>10998</v>
      </c>
      <c r="I1143" t="s">
        <v>23</v>
      </c>
      <c r="J1143">
        <v>1</v>
      </c>
      <c r="K1143">
        <v>10998</v>
      </c>
      <c r="L1143">
        <v>0</v>
      </c>
      <c r="M1143">
        <v>0</v>
      </c>
      <c r="N1143" t="s">
        <v>20</v>
      </c>
      <c r="O1143">
        <v>0</v>
      </c>
    </row>
    <row r="1144" spans="1:15" x14ac:dyDescent="0.3">
      <c r="A1144" t="s">
        <v>2318</v>
      </c>
      <c r="B1144" s="1">
        <v>46293</v>
      </c>
      <c r="C1144" t="s">
        <v>2319</v>
      </c>
      <c r="D1144" t="s">
        <v>23</v>
      </c>
      <c r="E1144" t="s">
        <v>18</v>
      </c>
      <c r="F1144">
        <v>799</v>
      </c>
      <c r="G1144" t="s">
        <v>19</v>
      </c>
      <c r="H1144">
        <v>799</v>
      </c>
      <c r="I1144" t="s">
        <v>23</v>
      </c>
      <c r="J1144">
        <v>1</v>
      </c>
      <c r="K1144">
        <v>799</v>
      </c>
      <c r="L1144">
        <v>0</v>
      </c>
      <c r="M1144">
        <v>0</v>
      </c>
      <c r="N1144" t="s">
        <v>20</v>
      </c>
      <c r="O1144">
        <v>0</v>
      </c>
    </row>
    <row r="1145" spans="1:15" x14ac:dyDescent="0.3">
      <c r="A1145" t="s">
        <v>2320</v>
      </c>
      <c r="B1145" s="1">
        <v>46285</v>
      </c>
      <c r="C1145" t="s">
        <v>2321</v>
      </c>
      <c r="D1145" t="s">
        <v>61</v>
      </c>
      <c r="E1145" t="s">
        <v>27</v>
      </c>
      <c r="F1145">
        <v>7999</v>
      </c>
      <c r="G1145" t="s">
        <v>19</v>
      </c>
      <c r="H1145">
        <v>7999</v>
      </c>
      <c r="I1145" t="s">
        <v>61</v>
      </c>
      <c r="J1145">
        <v>1</v>
      </c>
      <c r="K1145">
        <v>7999</v>
      </c>
      <c r="L1145">
        <v>0</v>
      </c>
      <c r="M1145">
        <v>0</v>
      </c>
      <c r="N1145" t="s">
        <v>20</v>
      </c>
      <c r="O1145">
        <v>0</v>
      </c>
    </row>
    <row r="1146" spans="1:15" x14ac:dyDescent="0.3">
      <c r="A1146" t="s">
        <v>2322</v>
      </c>
      <c r="B1146" s="1">
        <v>46279</v>
      </c>
      <c r="C1146" t="s">
        <v>2323</v>
      </c>
      <c r="D1146" t="s">
        <v>34</v>
      </c>
      <c r="E1146" t="s">
        <v>18</v>
      </c>
      <c r="F1146">
        <v>299</v>
      </c>
      <c r="G1146" t="s">
        <v>19</v>
      </c>
      <c r="H1146">
        <v>299</v>
      </c>
      <c r="I1146" t="s">
        <v>34</v>
      </c>
      <c r="J1146">
        <v>1</v>
      </c>
      <c r="K1146">
        <v>299</v>
      </c>
      <c r="L1146">
        <v>0</v>
      </c>
      <c r="M1146">
        <v>0</v>
      </c>
      <c r="N1146" t="s">
        <v>20</v>
      </c>
      <c r="O1146">
        <v>0</v>
      </c>
    </row>
    <row r="1147" spans="1:15" x14ac:dyDescent="0.3">
      <c r="A1147" t="s">
        <v>2324</v>
      </c>
      <c r="B1147" s="1">
        <v>46295</v>
      </c>
      <c r="C1147" t="s">
        <v>2325</v>
      </c>
      <c r="D1147" t="s">
        <v>75</v>
      </c>
      <c r="E1147" t="s">
        <v>27</v>
      </c>
      <c r="F1147">
        <v>999</v>
      </c>
      <c r="G1147" t="s">
        <v>19</v>
      </c>
      <c r="H1147">
        <v>999</v>
      </c>
      <c r="I1147" t="s">
        <v>75</v>
      </c>
      <c r="J1147">
        <v>1</v>
      </c>
      <c r="K1147">
        <v>999</v>
      </c>
      <c r="L1147">
        <v>0</v>
      </c>
      <c r="M1147">
        <v>0</v>
      </c>
      <c r="N1147" t="s">
        <v>20</v>
      </c>
      <c r="O1147">
        <v>0</v>
      </c>
    </row>
    <row r="1148" spans="1:15" x14ac:dyDescent="0.3">
      <c r="A1148" t="s">
        <v>2326</v>
      </c>
      <c r="B1148" s="1">
        <v>46281</v>
      </c>
      <c r="C1148" t="s">
        <v>2327</v>
      </c>
      <c r="D1148" t="s">
        <v>26</v>
      </c>
      <c r="E1148" t="s">
        <v>27</v>
      </c>
      <c r="F1148">
        <v>7999</v>
      </c>
      <c r="G1148" t="s">
        <v>19</v>
      </c>
      <c r="H1148">
        <v>7999</v>
      </c>
      <c r="I1148" t="s">
        <v>26</v>
      </c>
      <c r="J1148">
        <v>1</v>
      </c>
      <c r="K1148">
        <v>7999</v>
      </c>
      <c r="L1148">
        <v>0</v>
      </c>
      <c r="M1148">
        <v>0</v>
      </c>
      <c r="N1148" t="s">
        <v>20</v>
      </c>
      <c r="O1148">
        <v>0</v>
      </c>
    </row>
    <row r="1149" spans="1:15" x14ac:dyDescent="0.3">
      <c r="A1149" t="s">
        <v>2328</v>
      </c>
      <c r="B1149" s="1">
        <v>46288</v>
      </c>
      <c r="C1149" t="s">
        <v>2329</v>
      </c>
      <c r="D1149" t="s">
        <v>75</v>
      </c>
      <c r="E1149" t="s">
        <v>18</v>
      </c>
      <c r="F1149">
        <v>5998</v>
      </c>
      <c r="G1149" t="s">
        <v>19</v>
      </c>
      <c r="H1149">
        <v>5998</v>
      </c>
      <c r="I1149" t="s">
        <v>75</v>
      </c>
      <c r="J1149">
        <v>1</v>
      </c>
      <c r="K1149">
        <v>5998</v>
      </c>
      <c r="L1149">
        <v>0</v>
      </c>
      <c r="M1149">
        <v>0</v>
      </c>
      <c r="N1149" t="s">
        <v>20</v>
      </c>
      <c r="O1149">
        <v>0</v>
      </c>
    </row>
    <row r="1150" spans="1:15" x14ac:dyDescent="0.3">
      <c r="A1150" t="s">
        <v>2330</v>
      </c>
      <c r="B1150" s="1">
        <v>46276</v>
      </c>
      <c r="C1150" t="s">
        <v>2331</v>
      </c>
      <c r="D1150" t="s">
        <v>37</v>
      </c>
      <c r="E1150" t="s">
        <v>54</v>
      </c>
      <c r="F1150">
        <v>1499</v>
      </c>
      <c r="G1150" t="s">
        <v>115</v>
      </c>
      <c r="H1150">
        <v>1499</v>
      </c>
      <c r="I1150" t="s">
        <v>37</v>
      </c>
      <c r="J1150">
        <v>0</v>
      </c>
      <c r="K1150">
        <v>0</v>
      </c>
      <c r="L1150">
        <v>0</v>
      </c>
      <c r="M1150">
        <v>0</v>
      </c>
      <c r="N1150" t="s">
        <v>20</v>
      </c>
      <c r="O1150">
        <v>0</v>
      </c>
    </row>
    <row r="1151" spans="1:15" x14ac:dyDescent="0.3">
      <c r="A1151" t="s">
        <v>2332</v>
      </c>
      <c r="B1151" s="1">
        <v>46288</v>
      </c>
      <c r="C1151" t="s">
        <v>2333</v>
      </c>
      <c r="D1151" t="s">
        <v>26</v>
      </c>
      <c r="E1151" t="s">
        <v>27</v>
      </c>
      <c r="F1151">
        <v>5597</v>
      </c>
      <c r="G1151" t="s">
        <v>19</v>
      </c>
      <c r="H1151">
        <v>5597</v>
      </c>
      <c r="I1151" t="s">
        <v>26</v>
      </c>
      <c r="J1151">
        <v>1</v>
      </c>
      <c r="K1151">
        <v>5597</v>
      </c>
      <c r="L1151">
        <v>0</v>
      </c>
      <c r="M1151">
        <v>0</v>
      </c>
      <c r="N1151" t="s">
        <v>20</v>
      </c>
      <c r="O1151">
        <v>0</v>
      </c>
    </row>
    <row r="1152" spans="1:15" x14ac:dyDescent="0.3">
      <c r="A1152" t="s">
        <v>2334</v>
      </c>
      <c r="B1152" s="1">
        <v>46287</v>
      </c>
      <c r="C1152" t="s">
        <v>2335</v>
      </c>
      <c r="D1152" t="s">
        <v>61</v>
      </c>
      <c r="E1152" t="s">
        <v>27</v>
      </c>
      <c r="F1152">
        <v>499</v>
      </c>
      <c r="G1152" t="s">
        <v>66</v>
      </c>
      <c r="H1152">
        <v>499</v>
      </c>
      <c r="I1152" t="s">
        <v>61</v>
      </c>
      <c r="J1152">
        <v>1</v>
      </c>
      <c r="K1152">
        <v>499</v>
      </c>
      <c r="L1152">
        <v>0</v>
      </c>
      <c r="M1152">
        <v>0</v>
      </c>
      <c r="N1152" t="s">
        <v>1054</v>
      </c>
      <c r="O1152">
        <v>499</v>
      </c>
    </row>
    <row r="1153" spans="1:15" x14ac:dyDescent="0.3">
      <c r="A1153" t="s">
        <v>2336</v>
      </c>
      <c r="B1153" s="1">
        <v>46274</v>
      </c>
      <c r="C1153" t="s">
        <v>2337</v>
      </c>
      <c r="D1153" t="s">
        <v>61</v>
      </c>
      <c r="E1153" t="s">
        <v>18</v>
      </c>
      <c r="F1153">
        <v>1799</v>
      </c>
      <c r="G1153" t="s">
        <v>19</v>
      </c>
      <c r="H1153">
        <v>1799</v>
      </c>
      <c r="I1153" t="s">
        <v>61</v>
      </c>
      <c r="J1153">
        <v>1</v>
      </c>
      <c r="K1153">
        <v>1799</v>
      </c>
      <c r="L1153">
        <v>0</v>
      </c>
      <c r="M1153">
        <v>0</v>
      </c>
      <c r="N1153" t="s">
        <v>20</v>
      </c>
      <c r="O1153">
        <v>0</v>
      </c>
    </row>
    <row r="1154" spans="1:15" x14ac:dyDescent="0.3">
      <c r="A1154" t="s">
        <v>2338</v>
      </c>
      <c r="B1154" s="1">
        <v>46268</v>
      </c>
      <c r="C1154" t="s">
        <v>2339</v>
      </c>
      <c r="D1154" t="s">
        <v>51</v>
      </c>
      <c r="E1154" t="s">
        <v>18</v>
      </c>
      <c r="F1154">
        <v>3499</v>
      </c>
      <c r="G1154" t="s">
        <v>19</v>
      </c>
      <c r="H1154">
        <v>3499</v>
      </c>
      <c r="I1154" t="s">
        <v>51</v>
      </c>
      <c r="J1154">
        <v>1</v>
      </c>
      <c r="K1154">
        <v>3499</v>
      </c>
      <c r="L1154">
        <v>0</v>
      </c>
      <c r="M1154">
        <v>0</v>
      </c>
      <c r="N1154" t="s">
        <v>20</v>
      </c>
      <c r="O1154">
        <v>0</v>
      </c>
    </row>
    <row r="1155" spans="1:15" x14ac:dyDescent="0.3">
      <c r="A1155" t="s">
        <v>2340</v>
      </c>
      <c r="B1155" s="1">
        <v>46267</v>
      </c>
      <c r="C1155" t="s">
        <v>2341</v>
      </c>
      <c r="D1155" t="s">
        <v>26</v>
      </c>
      <c r="E1155" t="s">
        <v>43</v>
      </c>
      <c r="F1155">
        <v>1499</v>
      </c>
      <c r="G1155" t="s">
        <v>19</v>
      </c>
      <c r="H1155">
        <v>1499</v>
      </c>
      <c r="I1155" t="s">
        <v>26</v>
      </c>
      <c r="J1155">
        <v>1</v>
      </c>
      <c r="K1155">
        <v>1499</v>
      </c>
      <c r="L1155">
        <v>0</v>
      </c>
      <c r="M1155">
        <v>0</v>
      </c>
      <c r="N1155" t="s">
        <v>20</v>
      </c>
      <c r="O1155">
        <v>0</v>
      </c>
    </row>
    <row r="1156" spans="1:15" x14ac:dyDescent="0.3">
      <c r="A1156" t="s">
        <v>2342</v>
      </c>
      <c r="B1156" s="1">
        <v>46275</v>
      </c>
      <c r="C1156" t="s">
        <v>2343</v>
      </c>
      <c r="D1156" t="s">
        <v>51</v>
      </c>
      <c r="E1156" t="s">
        <v>54</v>
      </c>
      <c r="F1156">
        <v>2499</v>
      </c>
      <c r="G1156" t="s">
        <v>19</v>
      </c>
      <c r="H1156">
        <v>2499</v>
      </c>
      <c r="I1156" t="s">
        <v>51</v>
      </c>
      <c r="J1156">
        <v>1</v>
      </c>
      <c r="K1156">
        <v>2499</v>
      </c>
      <c r="L1156">
        <v>0</v>
      </c>
      <c r="M1156">
        <v>0</v>
      </c>
      <c r="N1156" t="s">
        <v>20</v>
      </c>
      <c r="O1156">
        <v>0</v>
      </c>
    </row>
    <row r="1157" spans="1:15" x14ac:dyDescent="0.3">
      <c r="A1157" t="s">
        <v>2344</v>
      </c>
      <c r="B1157" s="1">
        <v>46279</v>
      </c>
      <c r="C1157" t="s">
        <v>2345</v>
      </c>
      <c r="D1157" t="s">
        <v>48</v>
      </c>
      <c r="E1157" t="s">
        <v>18</v>
      </c>
      <c r="F1157">
        <v>999</v>
      </c>
      <c r="G1157" t="s">
        <v>19</v>
      </c>
      <c r="H1157">
        <v>999</v>
      </c>
      <c r="I1157" t="s">
        <v>48</v>
      </c>
      <c r="J1157">
        <v>1</v>
      </c>
      <c r="K1157">
        <v>999</v>
      </c>
      <c r="L1157">
        <v>0</v>
      </c>
      <c r="M1157">
        <v>0</v>
      </c>
      <c r="N1157" t="s">
        <v>20</v>
      </c>
      <c r="O1157">
        <v>0</v>
      </c>
    </row>
    <row r="1158" spans="1:15" x14ac:dyDescent="0.3">
      <c r="A1158" t="s">
        <v>2346</v>
      </c>
      <c r="B1158" s="1">
        <v>46293</v>
      </c>
      <c r="C1158" t="s">
        <v>2347</v>
      </c>
      <c r="D1158" t="s">
        <v>61</v>
      </c>
      <c r="E1158" t="s">
        <v>18</v>
      </c>
      <c r="F1158">
        <v>9497</v>
      </c>
      <c r="G1158" t="s">
        <v>19</v>
      </c>
      <c r="H1158">
        <v>9497</v>
      </c>
      <c r="I1158" t="s">
        <v>61</v>
      </c>
      <c r="J1158">
        <v>1</v>
      </c>
      <c r="K1158">
        <v>9497</v>
      </c>
      <c r="L1158">
        <v>0</v>
      </c>
      <c r="M1158">
        <v>0</v>
      </c>
      <c r="N1158" t="s">
        <v>20</v>
      </c>
      <c r="O1158">
        <v>0</v>
      </c>
    </row>
    <row r="1159" spans="1:15" x14ac:dyDescent="0.3">
      <c r="A1159" t="s">
        <v>2348</v>
      </c>
      <c r="B1159" s="1">
        <v>46267</v>
      </c>
      <c r="C1159" t="s">
        <v>2349</v>
      </c>
      <c r="D1159" t="s">
        <v>75</v>
      </c>
      <c r="E1159" t="s">
        <v>18</v>
      </c>
      <c r="F1159">
        <v>1298</v>
      </c>
      <c r="G1159" t="s">
        <v>19</v>
      </c>
      <c r="H1159">
        <v>1298</v>
      </c>
      <c r="I1159" t="s">
        <v>75</v>
      </c>
      <c r="J1159">
        <v>1</v>
      </c>
      <c r="K1159">
        <v>1298</v>
      </c>
      <c r="L1159">
        <v>0</v>
      </c>
      <c r="M1159">
        <v>0</v>
      </c>
      <c r="N1159" t="s">
        <v>20</v>
      </c>
      <c r="O1159">
        <v>0</v>
      </c>
    </row>
    <row r="1160" spans="1:15" x14ac:dyDescent="0.3">
      <c r="A1160" t="s">
        <v>2350</v>
      </c>
      <c r="B1160" s="1">
        <v>46280</v>
      </c>
      <c r="C1160" t="s">
        <v>2351</v>
      </c>
      <c r="D1160" t="s">
        <v>61</v>
      </c>
      <c r="E1160" t="s">
        <v>18</v>
      </c>
      <c r="F1160">
        <v>3499</v>
      </c>
      <c r="G1160" t="s">
        <v>19</v>
      </c>
      <c r="H1160">
        <v>3499</v>
      </c>
      <c r="I1160" t="s">
        <v>61</v>
      </c>
      <c r="J1160">
        <v>1</v>
      </c>
      <c r="K1160">
        <v>3499</v>
      </c>
      <c r="L1160">
        <v>0</v>
      </c>
      <c r="M1160">
        <v>0</v>
      </c>
      <c r="N1160" t="s">
        <v>20</v>
      </c>
      <c r="O1160">
        <v>0</v>
      </c>
    </row>
    <row r="1161" spans="1:15" x14ac:dyDescent="0.3">
      <c r="A1161" t="s">
        <v>2352</v>
      </c>
      <c r="B1161" s="1">
        <v>46269</v>
      </c>
      <c r="C1161" t="s">
        <v>2353</v>
      </c>
      <c r="D1161" t="s">
        <v>48</v>
      </c>
      <c r="E1161" t="s">
        <v>18</v>
      </c>
      <c r="F1161">
        <v>349</v>
      </c>
      <c r="G1161" t="s">
        <v>19</v>
      </c>
      <c r="H1161">
        <v>349</v>
      </c>
      <c r="I1161" t="s">
        <v>48</v>
      </c>
      <c r="J1161">
        <v>1</v>
      </c>
      <c r="K1161">
        <v>349</v>
      </c>
      <c r="L1161">
        <v>0</v>
      </c>
      <c r="M1161">
        <v>0</v>
      </c>
      <c r="N1161" t="s">
        <v>20</v>
      </c>
      <c r="O1161">
        <v>0</v>
      </c>
    </row>
    <row r="1162" spans="1:15" x14ac:dyDescent="0.3">
      <c r="A1162" t="s">
        <v>2354</v>
      </c>
      <c r="B1162" s="1">
        <v>46292</v>
      </c>
      <c r="C1162" t="s">
        <v>2355</v>
      </c>
      <c r="D1162" t="s">
        <v>75</v>
      </c>
      <c r="E1162" t="s">
        <v>27</v>
      </c>
      <c r="F1162">
        <v>2499</v>
      </c>
      <c r="G1162" t="s">
        <v>115</v>
      </c>
      <c r="H1162">
        <v>2499</v>
      </c>
      <c r="I1162" t="s">
        <v>75</v>
      </c>
      <c r="J1162">
        <v>0</v>
      </c>
      <c r="K1162">
        <v>0</v>
      </c>
      <c r="L1162">
        <v>0</v>
      </c>
      <c r="M1162">
        <v>0</v>
      </c>
      <c r="N1162" t="s">
        <v>20</v>
      </c>
      <c r="O1162">
        <v>0</v>
      </c>
    </row>
    <row r="1163" spans="1:15" x14ac:dyDescent="0.3">
      <c r="A1163" t="s">
        <v>2356</v>
      </c>
      <c r="B1163" s="1">
        <v>46282</v>
      </c>
      <c r="C1163" t="s">
        <v>2357</v>
      </c>
      <c r="D1163" t="s">
        <v>17</v>
      </c>
      <c r="E1163" t="s">
        <v>18</v>
      </c>
      <c r="F1163">
        <v>1798</v>
      </c>
      <c r="G1163" t="s">
        <v>115</v>
      </c>
      <c r="H1163">
        <v>1798</v>
      </c>
      <c r="I1163" t="s">
        <v>17</v>
      </c>
      <c r="J1163">
        <v>0</v>
      </c>
      <c r="K1163">
        <v>0</v>
      </c>
      <c r="L1163">
        <v>0</v>
      </c>
      <c r="M1163">
        <v>0</v>
      </c>
      <c r="N1163" t="s">
        <v>20</v>
      </c>
      <c r="O1163">
        <v>0</v>
      </c>
    </row>
    <row r="1164" spans="1:15" x14ac:dyDescent="0.3">
      <c r="A1164" t="s">
        <v>2358</v>
      </c>
      <c r="B1164" s="1">
        <v>46294</v>
      </c>
      <c r="C1164" t="s">
        <v>2359</v>
      </c>
      <c r="D1164" t="s">
        <v>26</v>
      </c>
      <c r="E1164" t="s">
        <v>54</v>
      </c>
      <c r="F1164">
        <v>299</v>
      </c>
      <c r="G1164" t="s">
        <v>19</v>
      </c>
      <c r="H1164">
        <v>299</v>
      </c>
      <c r="I1164" t="s">
        <v>26</v>
      </c>
      <c r="J1164">
        <v>1</v>
      </c>
      <c r="K1164">
        <v>299</v>
      </c>
      <c r="L1164">
        <v>0</v>
      </c>
      <c r="M1164">
        <v>0</v>
      </c>
      <c r="N1164" t="s">
        <v>20</v>
      </c>
      <c r="O1164">
        <v>0</v>
      </c>
    </row>
    <row r="1165" spans="1:15" x14ac:dyDescent="0.3">
      <c r="A1165" t="s">
        <v>2360</v>
      </c>
      <c r="B1165" s="1">
        <v>46277</v>
      </c>
      <c r="C1165" t="s">
        <v>2361</v>
      </c>
      <c r="D1165" t="s">
        <v>34</v>
      </c>
      <c r="E1165" t="s">
        <v>18</v>
      </c>
      <c r="F1165">
        <v>8348</v>
      </c>
      <c r="G1165" t="s">
        <v>19</v>
      </c>
      <c r="H1165">
        <v>8348</v>
      </c>
      <c r="I1165" t="s">
        <v>34</v>
      </c>
      <c r="J1165">
        <v>1</v>
      </c>
      <c r="K1165">
        <v>8348</v>
      </c>
      <c r="L1165">
        <v>0</v>
      </c>
      <c r="M1165">
        <v>0</v>
      </c>
      <c r="N1165" t="s">
        <v>20</v>
      </c>
      <c r="O1165">
        <v>0</v>
      </c>
    </row>
    <row r="1166" spans="1:15" x14ac:dyDescent="0.3">
      <c r="A1166" t="s">
        <v>2362</v>
      </c>
      <c r="B1166" s="1">
        <v>46280</v>
      </c>
      <c r="C1166" t="s">
        <v>2363</v>
      </c>
      <c r="D1166" t="s">
        <v>37</v>
      </c>
      <c r="E1166" t="s">
        <v>54</v>
      </c>
      <c r="F1166">
        <v>6297</v>
      </c>
      <c r="G1166" t="s">
        <v>19</v>
      </c>
      <c r="H1166">
        <v>6297</v>
      </c>
      <c r="I1166" t="s">
        <v>37</v>
      </c>
      <c r="J1166">
        <v>1</v>
      </c>
      <c r="K1166">
        <v>6297</v>
      </c>
      <c r="L1166">
        <v>0</v>
      </c>
      <c r="M1166">
        <v>0</v>
      </c>
      <c r="N1166" t="s">
        <v>20</v>
      </c>
      <c r="O1166">
        <v>0</v>
      </c>
    </row>
    <row r="1167" spans="1:15" x14ac:dyDescent="0.3">
      <c r="A1167" t="s">
        <v>2364</v>
      </c>
      <c r="B1167" s="1">
        <v>46280</v>
      </c>
      <c r="C1167" t="s">
        <v>2365</v>
      </c>
      <c r="D1167" t="s">
        <v>61</v>
      </c>
      <c r="E1167" t="s">
        <v>54</v>
      </c>
      <c r="F1167">
        <v>3499</v>
      </c>
      <c r="G1167" t="s">
        <v>66</v>
      </c>
      <c r="H1167">
        <v>3499</v>
      </c>
      <c r="I1167" t="s">
        <v>61</v>
      </c>
      <c r="J1167">
        <v>1</v>
      </c>
      <c r="K1167">
        <v>3499</v>
      </c>
      <c r="L1167">
        <v>1</v>
      </c>
      <c r="M1167">
        <v>3499</v>
      </c>
      <c r="N1167" t="s">
        <v>20</v>
      </c>
      <c r="O1167">
        <v>0</v>
      </c>
    </row>
    <row r="1168" spans="1:15" x14ac:dyDescent="0.3">
      <c r="A1168" t="s">
        <v>2366</v>
      </c>
      <c r="B1168" s="1">
        <v>46272</v>
      </c>
      <c r="C1168" t="s">
        <v>2367</v>
      </c>
      <c r="D1168" t="s">
        <v>17</v>
      </c>
      <c r="E1168" t="s">
        <v>18</v>
      </c>
      <c r="F1168">
        <v>4999</v>
      </c>
      <c r="G1168" t="s">
        <v>19</v>
      </c>
      <c r="H1168">
        <v>4999</v>
      </c>
      <c r="I1168" t="s">
        <v>17</v>
      </c>
      <c r="J1168">
        <v>1</v>
      </c>
      <c r="K1168">
        <v>4999</v>
      </c>
      <c r="L1168">
        <v>0</v>
      </c>
      <c r="M1168">
        <v>0</v>
      </c>
      <c r="N1168" t="s">
        <v>20</v>
      </c>
      <c r="O1168">
        <v>0</v>
      </c>
    </row>
    <row r="1169" spans="1:15" x14ac:dyDescent="0.3">
      <c r="A1169" t="s">
        <v>2368</v>
      </c>
      <c r="B1169" s="1">
        <v>46283</v>
      </c>
      <c r="C1169" t="s">
        <v>2369</v>
      </c>
      <c r="D1169" t="s">
        <v>17</v>
      </c>
      <c r="E1169" t="s">
        <v>18</v>
      </c>
      <c r="F1169">
        <v>1648</v>
      </c>
      <c r="G1169" t="s">
        <v>19</v>
      </c>
      <c r="H1169">
        <v>1648</v>
      </c>
      <c r="I1169" t="s">
        <v>17</v>
      </c>
      <c r="J1169">
        <v>1</v>
      </c>
      <c r="K1169">
        <v>1648</v>
      </c>
      <c r="L1169">
        <v>0</v>
      </c>
      <c r="M1169">
        <v>0</v>
      </c>
      <c r="N1169" t="s">
        <v>20</v>
      </c>
      <c r="O1169">
        <v>0</v>
      </c>
    </row>
    <row r="1170" spans="1:15" x14ac:dyDescent="0.3">
      <c r="A1170" t="s">
        <v>2370</v>
      </c>
      <c r="B1170" s="1">
        <v>46266</v>
      </c>
      <c r="C1170" t="s">
        <v>2371</v>
      </c>
      <c r="D1170" t="s">
        <v>61</v>
      </c>
      <c r="E1170" t="s">
        <v>18</v>
      </c>
      <c r="F1170">
        <v>499</v>
      </c>
      <c r="G1170" t="s">
        <v>19</v>
      </c>
      <c r="H1170">
        <v>499</v>
      </c>
      <c r="I1170" t="s">
        <v>61</v>
      </c>
      <c r="J1170">
        <v>1</v>
      </c>
      <c r="K1170">
        <v>499</v>
      </c>
      <c r="L1170">
        <v>0</v>
      </c>
      <c r="M1170">
        <v>0</v>
      </c>
      <c r="N1170" t="s">
        <v>20</v>
      </c>
      <c r="O1170">
        <v>0</v>
      </c>
    </row>
    <row r="1171" spans="1:15" x14ac:dyDescent="0.3">
      <c r="A1171" t="s">
        <v>2372</v>
      </c>
      <c r="B1171" s="1">
        <v>46269</v>
      </c>
      <c r="C1171" t="s">
        <v>2373</v>
      </c>
      <c r="D1171" t="s">
        <v>37</v>
      </c>
      <c r="E1171" t="s">
        <v>27</v>
      </c>
      <c r="F1171">
        <v>1499</v>
      </c>
      <c r="G1171" t="s">
        <v>19</v>
      </c>
      <c r="H1171">
        <v>1499</v>
      </c>
      <c r="I1171" t="s">
        <v>37</v>
      </c>
      <c r="J1171">
        <v>1</v>
      </c>
      <c r="K1171">
        <v>1499</v>
      </c>
      <c r="L1171">
        <v>0</v>
      </c>
      <c r="M1171">
        <v>0</v>
      </c>
      <c r="N1171" t="s">
        <v>20</v>
      </c>
      <c r="O1171">
        <v>0</v>
      </c>
    </row>
    <row r="1172" spans="1:15" x14ac:dyDescent="0.3">
      <c r="A1172" t="s">
        <v>2374</v>
      </c>
      <c r="B1172" s="1">
        <v>46270</v>
      </c>
      <c r="C1172" t="s">
        <v>2375</v>
      </c>
      <c r="D1172" t="s">
        <v>34</v>
      </c>
      <c r="E1172" t="s">
        <v>18</v>
      </c>
      <c r="F1172">
        <v>2999</v>
      </c>
      <c r="G1172" t="s">
        <v>19</v>
      </c>
      <c r="H1172">
        <v>2999</v>
      </c>
      <c r="I1172" t="s">
        <v>34</v>
      </c>
      <c r="J1172">
        <v>1</v>
      </c>
      <c r="K1172">
        <v>2999</v>
      </c>
      <c r="L1172">
        <v>0</v>
      </c>
      <c r="M1172">
        <v>0</v>
      </c>
      <c r="N1172" t="s">
        <v>20</v>
      </c>
      <c r="O1172">
        <v>0</v>
      </c>
    </row>
    <row r="1173" spans="1:15" x14ac:dyDescent="0.3">
      <c r="A1173" t="s">
        <v>2376</v>
      </c>
      <c r="B1173" s="1">
        <v>46280</v>
      </c>
      <c r="C1173" t="s">
        <v>2377</v>
      </c>
      <c r="D1173" t="s">
        <v>51</v>
      </c>
      <c r="E1173" t="s">
        <v>18</v>
      </c>
      <c r="F1173">
        <v>2298</v>
      </c>
      <c r="G1173" t="s">
        <v>19</v>
      </c>
      <c r="H1173">
        <v>2298</v>
      </c>
      <c r="I1173" t="s">
        <v>51</v>
      </c>
      <c r="J1173">
        <v>1</v>
      </c>
      <c r="K1173">
        <v>2298</v>
      </c>
      <c r="L1173">
        <v>0</v>
      </c>
      <c r="M1173">
        <v>0</v>
      </c>
      <c r="N1173" t="s">
        <v>20</v>
      </c>
      <c r="O1173">
        <v>0</v>
      </c>
    </row>
    <row r="1174" spans="1:15" x14ac:dyDescent="0.3">
      <c r="A1174" t="s">
        <v>2378</v>
      </c>
      <c r="B1174" s="1">
        <v>46285</v>
      </c>
      <c r="C1174" t="s">
        <v>2379</v>
      </c>
      <c r="D1174" t="s">
        <v>51</v>
      </c>
      <c r="E1174" t="s">
        <v>18</v>
      </c>
      <c r="F1174">
        <v>1299</v>
      </c>
      <c r="G1174" t="s">
        <v>19</v>
      </c>
      <c r="H1174">
        <v>1299</v>
      </c>
      <c r="I1174" t="s">
        <v>51</v>
      </c>
      <c r="J1174">
        <v>1</v>
      </c>
      <c r="K1174">
        <v>1299</v>
      </c>
      <c r="L1174">
        <v>0</v>
      </c>
      <c r="M1174">
        <v>0</v>
      </c>
      <c r="N1174" t="s">
        <v>20</v>
      </c>
      <c r="O1174">
        <v>0</v>
      </c>
    </row>
    <row r="1175" spans="1:15" x14ac:dyDescent="0.3">
      <c r="A1175" t="s">
        <v>2380</v>
      </c>
      <c r="B1175" s="1">
        <v>46280</v>
      </c>
      <c r="C1175" t="s">
        <v>2381</v>
      </c>
      <c r="D1175" t="s">
        <v>48</v>
      </c>
      <c r="E1175" t="s">
        <v>54</v>
      </c>
      <c r="F1175">
        <v>6597</v>
      </c>
      <c r="G1175" t="s">
        <v>19</v>
      </c>
      <c r="H1175">
        <v>6597</v>
      </c>
      <c r="I1175" t="s">
        <v>48</v>
      </c>
      <c r="J1175">
        <v>1</v>
      </c>
      <c r="K1175">
        <v>6597</v>
      </c>
      <c r="L1175">
        <v>0</v>
      </c>
      <c r="M1175">
        <v>0</v>
      </c>
      <c r="N1175" t="s">
        <v>20</v>
      </c>
      <c r="O1175">
        <v>0</v>
      </c>
    </row>
    <row r="1176" spans="1:15" x14ac:dyDescent="0.3">
      <c r="A1176" t="s">
        <v>2382</v>
      </c>
      <c r="B1176" s="1">
        <v>46268</v>
      </c>
      <c r="C1176" t="s">
        <v>2383</v>
      </c>
      <c r="D1176" t="s">
        <v>42</v>
      </c>
      <c r="E1176" t="s">
        <v>54</v>
      </c>
      <c r="F1176">
        <v>1499</v>
      </c>
      <c r="G1176" t="s">
        <v>19</v>
      </c>
      <c r="H1176">
        <v>1499</v>
      </c>
      <c r="I1176" t="s">
        <v>42</v>
      </c>
      <c r="J1176">
        <v>1</v>
      </c>
      <c r="K1176">
        <v>1499</v>
      </c>
      <c r="L1176">
        <v>0</v>
      </c>
      <c r="M1176">
        <v>0</v>
      </c>
      <c r="N1176" t="s">
        <v>20</v>
      </c>
      <c r="O1176">
        <v>0</v>
      </c>
    </row>
    <row r="1177" spans="1:15" x14ac:dyDescent="0.3">
      <c r="A1177" t="s">
        <v>2384</v>
      </c>
      <c r="B1177" s="1">
        <v>46270</v>
      </c>
      <c r="C1177" t="s">
        <v>2385</v>
      </c>
      <c r="D1177" t="s">
        <v>26</v>
      </c>
      <c r="E1177" t="s">
        <v>43</v>
      </c>
      <c r="F1177">
        <v>2999</v>
      </c>
      <c r="G1177" t="s">
        <v>115</v>
      </c>
      <c r="H1177">
        <v>2999</v>
      </c>
      <c r="I1177" t="s">
        <v>26</v>
      </c>
      <c r="J1177">
        <v>0</v>
      </c>
      <c r="K1177">
        <v>0</v>
      </c>
      <c r="L1177">
        <v>0</v>
      </c>
      <c r="M1177">
        <v>0</v>
      </c>
      <c r="N1177" t="s">
        <v>20</v>
      </c>
      <c r="O1177">
        <v>0</v>
      </c>
    </row>
    <row r="1178" spans="1:15" x14ac:dyDescent="0.3">
      <c r="A1178" t="s">
        <v>2386</v>
      </c>
      <c r="B1178" s="1">
        <v>46275</v>
      </c>
      <c r="C1178" t="s">
        <v>2387</v>
      </c>
      <c r="D1178" t="s">
        <v>48</v>
      </c>
      <c r="E1178" t="s">
        <v>18</v>
      </c>
      <c r="F1178" s="2">
        <v>2098</v>
      </c>
      <c r="G1178" t="s">
        <v>19</v>
      </c>
      <c r="H1178">
        <v>2098</v>
      </c>
      <c r="I1178" t="s">
        <v>48</v>
      </c>
      <c r="J1178">
        <v>1</v>
      </c>
      <c r="K1178">
        <v>2098</v>
      </c>
      <c r="L1178">
        <v>0</v>
      </c>
      <c r="M1178">
        <v>0</v>
      </c>
      <c r="N1178" t="s">
        <v>20</v>
      </c>
      <c r="O1178">
        <v>0</v>
      </c>
    </row>
    <row r="1179" spans="1:15" x14ac:dyDescent="0.3">
      <c r="A1179" t="s">
        <v>2388</v>
      </c>
      <c r="B1179" s="1">
        <v>46279</v>
      </c>
      <c r="C1179" t="s">
        <v>2389</v>
      </c>
      <c r="D1179" t="s">
        <v>51</v>
      </c>
      <c r="E1179" t="s">
        <v>27</v>
      </c>
      <c r="F1179">
        <v>1848</v>
      </c>
      <c r="G1179" t="s">
        <v>19</v>
      </c>
      <c r="H1179">
        <v>1848</v>
      </c>
      <c r="I1179" t="s">
        <v>51</v>
      </c>
      <c r="J1179">
        <v>1</v>
      </c>
      <c r="K1179">
        <v>1848</v>
      </c>
      <c r="L1179">
        <v>0</v>
      </c>
      <c r="M1179">
        <v>0</v>
      </c>
      <c r="N1179" t="s">
        <v>20</v>
      </c>
      <c r="O1179">
        <v>0</v>
      </c>
    </row>
    <row r="1180" spans="1:15" x14ac:dyDescent="0.3">
      <c r="A1180" t="s">
        <v>2390</v>
      </c>
      <c r="B1180" s="1">
        <v>46274</v>
      </c>
      <c r="C1180" t="s">
        <v>2391</v>
      </c>
      <c r="D1180" t="s">
        <v>34</v>
      </c>
      <c r="E1180" t="s">
        <v>18</v>
      </c>
      <c r="F1180">
        <v>5348</v>
      </c>
      <c r="G1180" t="s">
        <v>19</v>
      </c>
      <c r="H1180">
        <v>5348</v>
      </c>
      <c r="I1180" t="s">
        <v>34</v>
      </c>
      <c r="J1180">
        <v>1</v>
      </c>
      <c r="K1180">
        <v>5348</v>
      </c>
      <c r="L1180">
        <v>0</v>
      </c>
      <c r="M1180">
        <v>0</v>
      </c>
      <c r="N1180" t="s">
        <v>20</v>
      </c>
      <c r="O1180">
        <v>0</v>
      </c>
    </row>
    <row r="1181" spans="1:15" x14ac:dyDescent="0.3">
      <c r="A1181" t="s">
        <v>2392</v>
      </c>
      <c r="B1181" s="1">
        <v>46271</v>
      </c>
      <c r="C1181" t="s">
        <v>2393</v>
      </c>
      <c r="D1181" t="s">
        <v>51</v>
      </c>
      <c r="E1181" t="s">
        <v>18</v>
      </c>
      <c r="F1181">
        <v>7999</v>
      </c>
      <c r="G1181" t="s">
        <v>19</v>
      </c>
      <c r="H1181">
        <v>7999</v>
      </c>
      <c r="I1181" t="s">
        <v>51</v>
      </c>
      <c r="J1181">
        <v>1</v>
      </c>
      <c r="K1181">
        <v>7999</v>
      </c>
      <c r="L1181">
        <v>0</v>
      </c>
      <c r="M1181">
        <v>0</v>
      </c>
      <c r="N1181" t="s">
        <v>20</v>
      </c>
      <c r="O1181">
        <v>0</v>
      </c>
    </row>
    <row r="1182" spans="1:15" x14ac:dyDescent="0.3">
      <c r="A1182" t="s">
        <v>2394</v>
      </c>
      <c r="B1182" s="1">
        <v>46284</v>
      </c>
      <c r="C1182" t="s">
        <v>2395</v>
      </c>
      <c r="D1182" t="s">
        <v>61</v>
      </c>
      <c r="E1182" t="s">
        <v>43</v>
      </c>
      <c r="F1182">
        <v>9497</v>
      </c>
      <c r="G1182" t="s">
        <v>19</v>
      </c>
      <c r="H1182">
        <v>9497</v>
      </c>
      <c r="I1182" t="s">
        <v>61</v>
      </c>
      <c r="J1182">
        <v>1</v>
      </c>
      <c r="K1182">
        <v>9497</v>
      </c>
      <c r="L1182">
        <v>0</v>
      </c>
      <c r="M1182">
        <v>0</v>
      </c>
      <c r="N1182" t="s">
        <v>20</v>
      </c>
      <c r="O1182">
        <v>0</v>
      </c>
    </row>
    <row r="1183" spans="1:15" x14ac:dyDescent="0.3">
      <c r="A1183" t="s">
        <v>2396</v>
      </c>
      <c r="B1183" s="1">
        <v>46272</v>
      </c>
      <c r="C1183" t="s">
        <v>2397</v>
      </c>
      <c r="D1183" t="s">
        <v>17</v>
      </c>
      <c r="E1183" t="s">
        <v>27</v>
      </c>
      <c r="F1183">
        <v>349</v>
      </c>
      <c r="G1183" t="s">
        <v>19</v>
      </c>
      <c r="H1183">
        <v>349</v>
      </c>
      <c r="I1183" t="s">
        <v>17</v>
      </c>
      <c r="J1183">
        <v>1</v>
      </c>
      <c r="K1183">
        <v>349</v>
      </c>
      <c r="L1183">
        <v>0</v>
      </c>
      <c r="M1183">
        <v>0</v>
      </c>
      <c r="N1183" t="s">
        <v>20</v>
      </c>
      <c r="O1183">
        <v>0</v>
      </c>
    </row>
    <row r="1184" spans="1:15" x14ac:dyDescent="0.3">
      <c r="A1184" t="s">
        <v>2398</v>
      </c>
      <c r="B1184" s="1">
        <v>46279</v>
      </c>
      <c r="C1184" t="s">
        <v>2399</v>
      </c>
      <c r="D1184" t="s">
        <v>34</v>
      </c>
      <c r="E1184" t="s">
        <v>18</v>
      </c>
      <c r="F1184">
        <v>598</v>
      </c>
      <c r="G1184" t="s">
        <v>19</v>
      </c>
      <c r="H1184">
        <v>598</v>
      </c>
      <c r="I1184" t="s">
        <v>34</v>
      </c>
      <c r="J1184">
        <v>1</v>
      </c>
      <c r="K1184">
        <v>598</v>
      </c>
      <c r="L1184">
        <v>0</v>
      </c>
      <c r="M1184">
        <v>0</v>
      </c>
      <c r="N1184" t="s">
        <v>20</v>
      </c>
      <c r="O1184">
        <v>0</v>
      </c>
    </row>
    <row r="1185" spans="1:15" x14ac:dyDescent="0.3">
      <c r="A1185" t="s">
        <v>2400</v>
      </c>
      <c r="B1185" s="1">
        <v>46280</v>
      </c>
      <c r="C1185" t="s">
        <v>2401</v>
      </c>
      <c r="D1185" t="s">
        <v>42</v>
      </c>
      <c r="E1185" t="s">
        <v>27</v>
      </c>
      <c r="F1185">
        <v>12297</v>
      </c>
      <c r="G1185" t="s">
        <v>66</v>
      </c>
      <c r="H1185">
        <v>12297</v>
      </c>
      <c r="I1185" t="s">
        <v>42</v>
      </c>
      <c r="J1185">
        <v>1</v>
      </c>
      <c r="K1185">
        <v>12297</v>
      </c>
      <c r="L1185">
        <v>1</v>
      </c>
      <c r="M1185">
        <v>12297</v>
      </c>
      <c r="N1185" t="s">
        <v>20</v>
      </c>
      <c r="O1185">
        <v>0</v>
      </c>
    </row>
    <row r="1186" spans="1:15" x14ac:dyDescent="0.3">
      <c r="A1186" t="s">
        <v>2402</v>
      </c>
      <c r="B1186" s="1">
        <v>46285</v>
      </c>
      <c r="C1186" t="s">
        <v>1035</v>
      </c>
      <c r="D1186" t="s">
        <v>42</v>
      </c>
      <c r="E1186" t="s">
        <v>27</v>
      </c>
      <c r="F1186">
        <v>4498</v>
      </c>
      <c r="G1186" t="s">
        <v>19</v>
      </c>
      <c r="H1186">
        <v>4498</v>
      </c>
      <c r="I1186" t="s">
        <v>42</v>
      </c>
      <c r="J1186">
        <v>1</v>
      </c>
      <c r="K1186">
        <v>4498</v>
      </c>
      <c r="L1186">
        <v>0</v>
      </c>
      <c r="M1186">
        <v>0</v>
      </c>
      <c r="N1186" t="s">
        <v>20</v>
      </c>
      <c r="O1186">
        <v>0</v>
      </c>
    </row>
    <row r="1187" spans="1:15" x14ac:dyDescent="0.3">
      <c r="A1187" t="s">
        <v>2403</v>
      </c>
      <c r="B1187" s="1">
        <v>46268</v>
      </c>
      <c r="C1187" t="s">
        <v>2404</v>
      </c>
      <c r="D1187" t="s">
        <v>23</v>
      </c>
      <c r="E1187" t="s">
        <v>18</v>
      </c>
      <c r="F1187">
        <v>499</v>
      </c>
      <c r="G1187" t="s">
        <v>19</v>
      </c>
      <c r="H1187">
        <v>499</v>
      </c>
      <c r="I1187" t="s">
        <v>23</v>
      </c>
      <c r="J1187">
        <v>1</v>
      </c>
      <c r="K1187">
        <v>499</v>
      </c>
      <c r="L1187">
        <v>0</v>
      </c>
      <c r="M1187">
        <v>0</v>
      </c>
      <c r="N1187" t="s">
        <v>20</v>
      </c>
      <c r="O1187">
        <v>0</v>
      </c>
    </row>
    <row r="1188" spans="1:15" x14ac:dyDescent="0.3">
      <c r="A1188" t="s">
        <v>2405</v>
      </c>
      <c r="B1188" s="1">
        <v>46293</v>
      </c>
      <c r="C1188" t="s">
        <v>2406</v>
      </c>
      <c r="D1188" t="s">
        <v>26</v>
      </c>
      <c r="E1188" t="s">
        <v>18</v>
      </c>
      <c r="F1188">
        <v>599</v>
      </c>
      <c r="G1188" t="s">
        <v>19</v>
      </c>
      <c r="H1188">
        <v>599</v>
      </c>
      <c r="I1188" t="s">
        <v>26</v>
      </c>
      <c r="J1188">
        <v>1</v>
      </c>
      <c r="K1188">
        <v>599</v>
      </c>
      <c r="L1188">
        <v>0</v>
      </c>
      <c r="M1188">
        <v>0</v>
      </c>
      <c r="N1188" t="s">
        <v>20</v>
      </c>
      <c r="O1188">
        <v>0</v>
      </c>
    </row>
    <row r="1189" spans="1:15" x14ac:dyDescent="0.3">
      <c r="A1189" t="s">
        <v>2407</v>
      </c>
      <c r="B1189" s="1">
        <v>46292</v>
      </c>
      <c r="C1189" t="s">
        <v>2408</v>
      </c>
      <c r="D1189" t="s">
        <v>61</v>
      </c>
      <c r="E1189" t="s">
        <v>18</v>
      </c>
      <c r="F1189">
        <v>14797</v>
      </c>
      <c r="G1189" t="s">
        <v>19</v>
      </c>
      <c r="H1189">
        <v>14797</v>
      </c>
      <c r="I1189" t="s">
        <v>61</v>
      </c>
      <c r="J1189">
        <v>1</v>
      </c>
      <c r="K1189">
        <v>14797</v>
      </c>
      <c r="L1189">
        <v>0</v>
      </c>
      <c r="M1189">
        <v>0</v>
      </c>
      <c r="N1189" t="s">
        <v>20</v>
      </c>
      <c r="O1189">
        <v>0</v>
      </c>
    </row>
    <row r="1190" spans="1:15" x14ac:dyDescent="0.3">
      <c r="A1190" t="s">
        <v>2409</v>
      </c>
      <c r="B1190" s="1">
        <v>46281</v>
      </c>
      <c r="C1190" t="s">
        <v>2410</v>
      </c>
      <c r="D1190" t="s">
        <v>34</v>
      </c>
      <c r="E1190" t="s">
        <v>18</v>
      </c>
      <c r="F1190">
        <v>648</v>
      </c>
      <c r="G1190" t="s">
        <v>19</v>
      </c>
      <c r="H1190">
        <v>648</v>
      </c>
      <c r="I1190" t="s">
        <v>34</v>
      </c>
      <c r="J1190">
        <v>1</v>
      </c>
      <c r="K1190">
        <v>648</v>
      </c>
      <c r="L1190">
        <v>0</v>
      </c>
      <c r="M1190">
        <v>0</v>
      </c>
      <c r="N1190" t="s">
        <v>20</v>
      </c>
      <c r="O1190">
        <v>0</v>
      </c>
    </row>
    <row r="1191" spans="1:15" x14ac:dyDescent="0.3">
      <c r="A1191" t="s">
        <v>2411</v>
      </c>
      <c r="B1191" s="1">
        <v>46281</v>
      </c>
      <c r="C1191" t="s">
        <v>2412</v>
      </c>
      <c r="D1191" t="s">
        <v>37</v>
      </c>
      <c r="E1191" t="s">
        <v>18</v>
      </c>
      <c r="F1191">
        <v>7999</v>
      </c>
      <c r="G1191" t="s">
        <v>19</v>
      </c>
      <c r="H1191">
        <v>7999</v>
      </c>
      <c r="I1191" t="s">
        <v>37</v>
      </c>
      <c r="J1191">
        <v>1</v>
      </c>
      <c r="K1191">
        <v>7999</v>
      </c>
      <c r="L1191">
        <v>0</v>
      </c>
      <c r="M1191">
        <v>0</v>
      </c>
      <c r="N1191" t="s">
        <v>20</v>
      </c>
      <c r="O1191">
        <v>0</v>
      </c>
    </row>
    <row r="1192" spans="1:15" x14ac:dyDescent="0.3">
      <c r="A1192" t="s">
        <v>2413</v>
      </c>
      <c r="B1192" s="1">
        <v>46292</v>
      </c>
      <c r="C1192" t="s">
        <v>2414</v>
      </c>
      <c r="D1192" t="s">
        <v>26</v>
      </c>
      <c r="E1192" t="s">
        <v>27</v>
      </c>
      <c r="F1192">
        <v>1298</v>
      </c>
      <c r="G1192" t="s">
        <v>19</v>
      </c>
      <c r="H1192">
        <v>1298</v>
      </c>
      <c r="I1192" t="s">
        <v>26</v>
      </c>
      <c r="J1192">
        <v>1</v>
      </c>
      <c r="K1192">
        <v>1298</v>
      </c>
      <c r="L1192">
        <v>0</v>
      </c>
      <c r="M1192">
        <v>0</v>
      </c>
      <c r="N1192" t="s">
        <v>20</v>
      </c>
      <c r="O1192">
        <v>0</v>
      </c>
    </row>
    <row r="1193" spans="1:15" x14ac:dyDescent="0.3">
      <c r="A1193" t="s">
        <v>2415</v>
      </c>
      <c r="B1193" s="1">
        <v>46293</v>
      </c>
      <c r="C1193" t="s">
        <v>2416</v>
      </c>
      <c r="D1193" t="s">
        <v>75</v>
      </c>
      <c r="E1193" t="s">
        <v>27</v>
      </c>
      <c r="F1193">
        <v>5998</v>
      </c>
      <c r="G1193" t="s">
        <v>19</v>
      </c>
      <c r="H1193">
        <v>5998</v>
      </c>
      <c r="I1193" t="s">
        <v>75</v>
      </c>
      <c r="J1193">
        <v>1</v>
      </c>
      <c r="K1193">
        <v>5998</v>
      </c>
      <c r="L1193">
        <v>0</v>
      </c>
      <c r="M1193">
        <v>0</v>
      </c>
      <c r="N1193" t="s">
        <v>20</v>
      </c>
      <c r="O1193">
        <v>0</v>
      </c>
    </row>
    <row r="1194" spans="1:15" x14ac:dyDescent="0.3">
      <c r="A1194" t="s">
        <v>2417</v>
      </c>
      <c r="B1194" s="1">
        <v>46281</v>
      </c>
      <c r="C1194" t="s">
        <v>2418</v>
      </c>
      <c r="D1194" t="s">
        <v>34</v>
      </c>
      <c r="E1194" t="s">
        <v>27</v>
      </c>
      <c r="F1194">
        <v>3298</v>
      </c>
      <c r="G1194" t="s">
        <v>19</v>
      </c>
      <c r="H1194">
        <v>3298</v>
      </c>
      <c r="I1194" t="s">
        <v>34</v>
      </c>
      <c r="J1194">
        <v>1</v>
      </c>
      <c r="K1194">
        <v>3298</v>
      </c>
      <c r="L1194">
        <v>0</v>
      </c>
      <c r="M1194">
        <v>0</v>
      </c>
      <c r="N1194" t="s">
        <v>20</v>
      </c>
      <c r="O1194">
        <v>0</v>
      </c>
    </row>
    <row r="1195" spans="1:15" x14ac:dyDescent="0.3">
      <c r="A1195" t="s">
        <v>2419</v>
      </c>
      <c r="B1195" s="1">
        <v>46273</v>
      </c>
      <c r="C1195" t="s">
        <v>2420</v>
      </c>
      <c r="D1195" t="s">
        <v>42</v>
      </c>
      <c r="E1195" t="s">
        <v>18</v>
      </c>
      <c r="F1195">
        <v>2397</v>
      </c>
      <c r="G1195" t="s">
        <v>19</v>
      </c>
      <c r="H1195">
        <v>2397</v>
      </c>
      <c r="I1195" t="s">
        <v>42</v>
      </c>
      <c r="J1195">
        <v>1</v>
      </c>
      <c r="K1195">
        <v>2397</v>
      </c>
      <c r="L1195">
        <v>0</v>
      </c>
      <c r="M1195">
        <v>0</v>
      </c>
      <c r="N1195" t="s">
        <v>20</v>
      </c>
      <c r="O1195">
        <v>0</v>
      </c>
    </row>
    <row r="1196" spans="1:15" x14ac:dyDescent="0.3">
      <c r="A1196" t="s">
        <v>2421</v>
      </c>
      <c r="B1196" s="1">
        <v>46294</v>
      </c>
      <c r="C1196" t="s">
        <v>2422</v>
      </c>
      <c r="D1196" t="s">
        <v>34</v>
      </c>
      <c r="E1196" t="s">
        <v>54</v>
      </c>
      <c r="F1196">
        <v>3147</v>
      </c>
      <c r="G1196" t="s">
        <v>19</v>
      </c>
      <c r="H1196">
        <v>3147</v>
      </c>
      <c r="I1196" t="s">
        <v>34</v>
      </c>
      <c r="J1196">
        <v>1</v>
      </c>
      <c r="K1196">
        <v>3147</v>
      </c>
      <c r="L1196">
        <v>0</v>
      </c>
      <c r="M1196">
        <v>0</v>
      </c>
      <c r="N1196" t="s">
        <v>20</v>
      </c>
      <c r="O1196">
        <v>0</v>
      </c>
    </row>
    <row r="1197" spans="1:15" x14ac:dyDescent="0.3">
      <c r="A1197" t="s">
        <v>2423</v>
      </c>
      <c r="B1197" s="1">
        <v>46288</v>
      </c>
      <c r="C1197" t="s">
        <v>2424</v>
      </c>
      <c r="D1197" t="s">
        <v>34</v>
      </c>
      <c r="E1197" t="s">
        <v>18</v>
      </c>
      <c r="F1197">
        <v>798</v>
      </c>
      <c r="G1197" t="s">
        <v>19</v>
      </c>
      <c r="H1197">
        <v>798</v>
      </c>
      <c r="I1197" t="s">
        <v>34</v>
      </c>
      <c r="J1197">
        <v>1</v>
      </c>
      <c r="K1197">
        <v>798</v>
      </c>
      <c r="L1197">
        <v>0</v>
      </c>
      <c r="M1197">
        <v>0</v>
      </c>
      <c r="N1197" t="s">
        <v>20</v>
      </c>
      <c r="O1197">
        <v>0</v>
      </c>
    </row>
    <row r="1198" spans="1:15" x14ac:dyDescent="0.3">
      <c r="A1198" t="s">
        <v>2425</v>
      </c>
      <c r="B1198" s="1">
        <v>46273</v>
      </c>
      <c r="C1198" t="s">
        <v>2426</v>
      </c>
      <c r="D1198" t="s">
        <v>34</v>
      </c>
      <c r="E1198" t="s">
        <v>18</v>
      </c>
      <c r="F1198">
        <v>3098</v>
      </c>
      <c r="G1198" t="s">
        <v>115</v>
      </c>
      <c r="H1198">
        <v>3098</v>
      </c>
      <c r="I1198" t="s">
        <v>34</v>
      </c>
      <c r="J1198">
        <v>0</v>
      </c>
      <c r="K1198">
        <v>0</v>
      </c>
      <c r="L1198">
        <v>0</v>
      </c>
      <c r="M1198">
        <v>0</v>
      </c>
      <c r="N1198" t="s">
        <v>20</v>
      </c>
      <c r="O1198">
        <v>0</v>
      </c>
    </row>
    <row r="1199" spans="1:15" x14ac:dyDescent="0.3">
      <c r="A1199" t="s">
        <v>2427</v>
      </c>
      <c r="B1199" s="1">
        <v>46270</v>
      </c>
      <c r="C1199" t="s">
        <v>2428</v>
      </c>
      <c r="E1199" t="s">
        <v>54</v>
      </c>
      <c r="F1199">
        <v>3499</v>
      </c>
      <c r="G1199" t="s">
        <v>19</v>
      </c>
      <c r="H1199">
        <v>3499</v>
      </c>
      <c r="I1199" t="s">
        <v>194</v>
      </c>
      <c r="J1199">
        <v>1</v>
      </c>
      <c r="K1199">
        <v>3499</v>
      </c>
      <c r="L1199">
        <v>0</v>
      </c>
      <c r="M1199">
        <v>0</v>
      </c>
      <c r="N1199" t="s">
        <v>20</v>
      </c>
      <c r="O1199">
        <v>0</v>
      </c>
    </row>
    <row r="1200" spans="1:15" x14ac:dyDescent="0.3">
      <c r="A1200" t="s">
        <v>2429</v>
      </c>
      <c r="B1200" s="1">
        <v>46291</v>
      </c>
      <c r="C1200" t="s">
        <v>2430</v>
      </c>
      <c r="D1200" t="s">
        <v>34</v>
      </c>
      <c r="E1200" t="s">
        <v>18</v>
      </c>
      <c r="F1200">
        <v>12998</v>
      </c>
      <c r="G1200" t="s">
        <v>19</v>
      </c>
      <c r="H1200">
        <v>12998</v>
      </c>
      <c r="I1200" t="s">
        <v>34</v>
      </c>
      <c r="J1200">
        <v>1</v>
      </c>
      <c r="K1200">
        <v>12998</v>
      </c>
      <c r="L1200">
        <v>0</v>
      </c>
      <c r="M1200">
        <v>0</v>
      </c>
      <c r="N1200" t="s">
        <v>20</v>
      </c>
      <c r="O1200">
        <v>0</v>
      </c>
    </row>
    <row r="1201" spans="1:15" x14ac:dyDescent="0.3">
      <c r="A1201" t="s">
        <v>2431</v>
      </c>
      <c r="B1201" s="1">
        <v>46270</v>
      </c>
      <c r="C1201" t="s">
        <v>2432</v>
      </c>
      <c r="D1201" t="s">
        <v>34</v>
      </c>
      <c r="E1201" t="s">
        <v>18</v>
      </c>
      <c r="F1201">
        <v>599</v>
      </c>
      <c r="G1201" t="s">
        <v>19</v>
      </c>
      <c r="H1201">
        <v>599</v>
      </c>
      <c r="I1201" t="s">
        <v>34</v>
      </c>
      <c r="J1201">
        <v>1</v>
      </c>
      <c r="K1201">
        <v>599</v>
      </c>
      <c r="L1201">
        <v>0</v>
      </c>
      <c r="M1201">
        <v>0</v>
      </c>
      <c r="N1201" t="s">
        <v>20</v>
      </c>
      <c r="O1201">
        <v>0</v>
      </c>
    </row>
    <row r="1202" spans="1:15" x14ac:dyDescent="0.3">
      <c r="A1202" t="s">
        <v>2433</v>
      </c>
      <c r="B1202" s="1">
        <v>46275</v>
      </c>
      <c r="C1202" t="s">
        <v>2434</v>
      </c>
      <c r="D1202" t="s">
        <v>42</v>
      </c>
      <c r="E1202" t="s">
        <v>54</v>
      </c>
      <c r="F1202">
        <v>599</v>
      </c>
      <c r="G1202" t="s">
        <v>19</v>
      </c>
      <c r="H1202">
        <v>599</v>
      </c>
      <c r="I1202" t="s">
        <v>42</v>
      </c>
      <c r="J1202">
        <v>1</v>
      </c>
      <c r="K1202">
        <v>599</v>
      </c>
      <c r="L1202">
        <v>0</v>
      </c>
      <c r="M1202">
        <v>0</v>
      </c>
      <c r="N1202" t="s">
        <v>20</v>
      </c>
      <c r="O1202">
        <v>0</v>
      </c>
    </row>
    <row r="1203" spans="1:15" x14ac:dyDescent="0.3">
      <c r="A1203" t="s">
        <v>2435</v>
      </c>
      <c r="B1203" s="1">
        <v>46277</v>
      </c>
      <c r="C1203" t="s">
        <v>2436</v>
      </c>
      <c r="D1203" t="s">
        <v>51</v>
      </c>
      <c r="E1203" t="s">
        <v>18</v>
      </c>
      <c r="F1203">
        <v>8997</v>
      </c>
      <c r="G1203" t="s">
        <v>19</v>
      </c>
      <c r="H1203">
        <v>8997</v>
      </c>
      <c r="I1203" t="s">
        <v>51</v>
      </c>
      <c r="J1203">
        <v>1</v>
      </c>
      <c r="K1203">
        <v>8997</v>
      </c>
      <c r="L1203">
        <v>0</v>
      </c>
      <c r="M1203">
        <v>0</v>
      </c>
      <c r="N1203" t="s">
        <v>20</v>
      </c>
      <c r="O1203">
        <v>0</v>
      </c>
    </row>
    <row r="1204" spans="1:15" x14ac:dyDescent="0.3">
      <c r="A1204" t="s">
        <v>2437</v>
      </c>
      <c r="B1204" s="1">
        <v>46279</v>
      </c>
      <c r="C1204" t="s">
        <v>2438</v>
      </c>
      <c r="D1204" t="s">
        <v>42</v>
      </c>
      <c r="E1204" t="s">
        <v>27</v>
      </c>
      <c r="F1204">
        <v>2499</v>
      </c>
      <c r="G1204" t="s">
        <v>19</v>
      </c>
      <c r="H1204">
        <v>2499</v>
      </c>
      <c r="I1204" t="s">
        <v>42</v>
      </c>
      <c r="J1204">
        <v>1</v>
      </c>
      <c r="K1204">
        <v>2499</v>
      </c>
      <c r="L1204">
        <v>0</v>
      </c>
      <c r="M1204">
        <v>0</v>
      </c>
      <c r="N1204" t="s">
        <v>20</v>
      </c>
      <c r="O1204">
        <v>0</v>
      </c>
    </row>
    <row r="1205" spans="1:15" x14ac:dyDescent="0.3">
      <c r="A1205" t="s">
        <v>2439</v>
      </c>
      <c r="B1205" s="1">
        <v>46276</v>
      </c>
      <c r="C1205" t="s">
        <v>2440</v>
      </c>
      <c r="D1205" t="s">
        <v>61</v>
      </c>
      <c r="E1205" t="s">
        <v>43</v>
      </c>
      <c r="F1205">
        <v>4999</v>
      </c>
      <c r="G1205" t="s">
        <v>19</v>
      </c>
      <c r="H1205">
        <v>4999</v>
      </c>
      <c r="I1205" t="s">
        <v>61</v>
      </c>
      <c r="J1205">
        <v>1</v>
      </c>
      <c r="K1205">
        <v>4999</v>
      </c>
      <c r="L1205">
        <v>0</v>
      </c>
      <c r="M1205">
        <v>0</v>
      </c>
      <c r="N1205" t="s">
        <v>20</v>
      </c>
      <c r="O1205">
        <v>0</v>
      </c>
    </row>
    <row r="1206" spans="1:15" x14ac:dyDescent="0.3">
      <c r="A1206" t="s">
        <v>2441</v>
      </c>
      <c r="B1206" s="1">
        <v>46293</v>
      </c>
      <c r="C1206" t="s">
        <v>2442</v>
      </c>
      <c r="D1206" t="s">
        <v>34</v>
      </c>
      <c r="E1206" t="s">
        <v>27</v>
      </c>
      <c r="F1206">
        <v>12297</v>
      </c>
      <c r="G1206" t="s">
        <v>19</v>
      </c>
      <c r="H1206">
        <v>12297</v>
      </c>
      <c r="I1206" t="s">
        <v>34</v>
      </c>
      <c r="J1206">
        <v>1</v>
      </c>
      <c r="K1206">
        <v>12297</v>
      </c>
      <c r="L1206">
        <v>0</v>
      </c>
      <c r="M1206">
        <v>0</v>
      </c>
      <c r="N1206" t="s">
        <v>20</v>
      </c>
      <c r="O1206">
        <v>0</v>
      </c>
    </row>
    <row r="1207" spans="1:15" x14ac:dyDescent="0.3">
      <c r="A1207" t="s">
        <v>2443</v>
      </c>
      <c r="B1207" s="1">
        <v>46292</v>
      </c>
      <c r="C1207" t="s">
        <v>2444</v>
      </c>
      <c r="D1207" t="s">
        <v>48</v>
      </c>
      <c r="E1207" t="s">
        <v>27</v>
      </c>
      <c r="F1207">
        <v>349</v>
      </c>
      <c r="G1207" t="s">
        <v>19</v>
      </c>
      <c r="H1207">
        <v>349</v>
      </c>
      <c r="I1207" t="s">
        <v>48</v>
      </c>
      <c r="J1207">
        <v>1</v>
      </c>
      <c r="K1207">
        <v>349</v>
      </c>
      <c r="L1207">
        <v>0</v>
      </c>
      <c r="M1207">
        <v>0</v>
      </c>
      <c r="N1207" t="s">
        <v>20</v>
      </c>
      <c r="O1207">
        <v>0</v>
      </c>
    </row>
    <row r="1208" spans="1:15" x14ac:dyDescent="0.3">
      <c r="A1208" t="s">
        <v>2445</v>
      </c>
      <c r="B1208" s="1">
        <v>46267</v>
      </c>
      <c r="C1208" t="s">
        <v>2446</v>
      </c>
      <c r="D1208" t="s">
        <v>61</v>
      </c>
      <c r="E1208" t="s">
        <v>43</v>
      </c>
      <c r="F1208">
        <v>848</v>
      </c>
      <c r="G1208" t="s">
        <v>19</v>
      </c>
      <c r="H1208">
        <v>848</v>
      </c>
      <c r="I1208" t="s">
        <v>61</v>
      </c>
      <c r="J1208">
        <v>1</v>
      </c>
      <c r="K1208">
        <v>848</v>
      </c>
      <c r="L1208">
        <v>0</v>
      </c>
      <c r="M1208">
        <v>0</v>
      </c>
      <c r="N1208" t="s">
        <v>20</v>
      </c>
      <c r="O1208">
        <v>0</v>
      </c>
    </row>
    <row r="1209" spans="1:15" x14ac:dyDescent="0.3">
      <c r="A1209" t="s">
        <v>2447</v>
      </c>
      <c r="B1209" s="1">
        <v>46289</v>
      </c>
      <c r="C1209" t="s">
        <v>2448</v>
      </c>
      <c r="D1209" t="s">
        <v>61</v>
      </c>
      <c r="E1209" t="s">
        <v>18</v>
      </c>
      <c r="F1209">
        <v>3499</v>
      </c>
      <c r="G1209" t="s">
        <v>19</v>
      </c>
      <c r="H1209">
        <v>3499</v>
      </c>
      <c r="I1209" t="s">
        <v>61</v>
      </c>
      <c r="J1209">
        <v>1</v>
      </c>
      <c r="K1209">
        <v>3499</v>
      </c>
      <c r="L1209">
        <v>0</v>
      </c>
      <c r="M1209">
        <v>0</v>
      </c>
      <c r="N1209" t="s">
        <v>20</v>
      </c>
      <c r="O1209">
        <v>0</v>
      </c>
    </row>
    <row r="1210" spans="1:15" x14ac:dyDescent="0.3">
      <c r="A1210" t="s">
        <v>2449</v>
      </c>
      <c r="B1210" s="1">
        <v>46286</v>
      </c>
      <c r="C1210" t="s">
        <v>2450</v>
      </c>
      <c r="D1210" t="s">
        <v>34</v>
      </c>
      <c r="E1210" t="s">
        <v>18</v>
      </c>
      <c r="F1210">
        <v>999</v>
      </c>
      <c r="G1210" t="s">
        <v>19</v>
      </c>
      <c r="H1210">
        <v>999</v>
      </c>
      <c r="I1210" t="s">
        <v>34</v>
      </c>
      <c r="J1210">
        <v>1</v>
      </c>
      <c r="K1210">
        <v>999</v>
      </c>
      <c r="L1210">
        <v>0</v>
      </c>
      <c r="M1210">
        <v>0</v>
      </c>
      <c r="N1210" t="s">
        <v>20</v>
      </c>
      <c r="O1210">
        <v>0</v>
      </c>
    </row>
    <row r="1211" spans="1:15" x14ac:dyDescent="0.3">
      <c r="A1211" t="s">
        <v>2451</v>
      </c>
      <c r="B1211" s="1">
        <v>46279</v>
      </c>
      <c r="C1211" t="s">
        <v>2452</v>
      </c>
      <c r="D1211" t="s">
        <v>48</v>
      </c>
      <c r="E1211" t="s">
        <v>18</v>
      </c>
      <c r="F1211">
        <v>599</v>
      </c>
      <c r="G1211" t="s">
        <v>19</v>
      </c>
      <c r="H1211">
        <v>599</v>
      </c>
      <c r="I1211" t="s">
        <v>48</v>
      </c>
      <c r="J1211">
        <v>1</v>
      </c>
      <c r="K1211">
        <v>599</v>
      </c>
      <c r="L1211">
        <v>0</v>
      </c>
      <c r="M1211">
        <v>0</v>
      </c>
      <c r="N1211" t="s">
        <v>20</v>
      </c>
      <c r="O1211">
        <v>0</v>
      </c>
    </row>
    <row r="1212" spans="1:15" x14ac:dyDescent="0.3">
      <c r="A1212" t="s">
        <v>2453</v>
      </c>
      <c r="B1212" s="1">
        <v>46271</v>
      </c>
      <c r="C1212" t="s">
        <v>2454</v>
      </c>
      <c r="D1212" t="s">
        <v>23</v>
      </c>
      <c r="E1212" t="s">
        <v>27</v>
      </c>
      <c r="F1212">
        <v>799</v>
      </c>
      <c r="G1212" t="s">
        <v>19</v>
      </c>
      <c r="H1212">
        <v>799</v>
      </c>
      <c r="I1212" t="s">
        <v>23</v>
      </c>
      <c r="J1212">
        <v>1</v>
      </c>
      <c r="K1212">
        <v>799</v>
      </c>
      <c r="L1212">
        <v>0</v>
      </c>
      <c r="M1212">
        <v>0</v>
      </c>
      <c r="N1212" t="s">
        <v>20</v>
      </c>
      <c r="O1212">
        <v>0</v>
      </c>
    </row>
    <row r="1213" spans="1:15" x14ac:dyDescent="0.3">
      <c r="A1213" t="s">
        <v>2455</v>
      </c>
      <c r="B1213" s="1">
        <v>46270</v>
      </c>
      <c r="C1213" t="s">
        <v>2456</v>
      </c>
      <c r="D1213" t="s">
        <v>26</v>
      </c>
      <c r="E1213" t="s">
        <v>43</v>
      </c>
      <c r="F1213">
        <v>6298</v>
      </c>
      <c r="G1213" t="s">
        <v>19</v>
      </c>
      <c r="H1213">
        <v>6298</v>
      </c>
      <c r="I1213" t="s">
        <v>26</v>
      </c>
      <c r="J1213">
        <v>1</v>
      </c>
      <c r="K1213">
        <v>6298</v>
      </c>
      <c r="L1213">
        <v>0</v>
      </c>
      <c r="M1213">
        <v>0</v>
      </c>
      <c r="N1213" t="s">
        <v>20</v>
      </c>
      <c r="O1213">
        <v>0</v>
      </c>
    </row>
    <row r="1214" spans="1:15" x14ac:dyDescent="0.3">
      <c r="A1214" t="s">
        <v>2457</v>
      </c>
      <c r="B1214" s="1">
        <v>46294</v>
      </c>
      <c r="C1214" t="s">
        <v>2458</v>
      </c>
      <c r="D1214" t="s">
        <v>34</v>
      </c>
      <c r="E1214" t="s">
        <v>18</v>
      </c>
      <c r="F1214">
        <v>9798</v>
      </c>
      <c r="G1214" t="s">
        <v>19</v>
      </c>
      <c r="H1214">
        <v>9798</v>
      </c>
      <c r="I1214" t="s">
        <v>34</v>
      </c>
      <c r="J1214">
        <v>1</v>
      </c>
      <c r="K1214">
        <v>9798</v>
      </c>
      <c r="L1214">
        <v>0</v>
      </c>
      <c r="M1214">
        <v>0</v>
      </c>
      <c r="N1214" t="s">
        <v>20</v>
      </c>
      <c r="O1214">
        <v>0</v>
      </c>
    </row>
    <row r="1215" spans="1:15" x14ac:dyDescent="0.3">
      <c r="A1215" t="s">
        <v>2459</v>
      </c>
      <c r="B1215" s="1">
        <v>46270</v>
      </c>
      <c r="C1215" t="s">
        <v>2460</v>
      </c>
      <c r="D1215" t="s">
        <v>51</v>
      </c>
      <c r="E1215" t="s">
        <v>54</v>
      </c>
      <c r="F1215">
        <v>3499</v>
      </c>
      <c r="G1215" t="s">
        <v>19</v>
      </c>
      <c r="H1215">
        <v>3499</v>
      </c>
      <c r="I1215" t="s">
        <v>51</v>
      </c>
      <c r="J1215">
        <v>1</v>
      </c>
      <c r="K1215">
        <v>3499</v>
      </c>
      <c r="L1215">
        <v>0</v>
      </c>
      <c r="M1215">
        <v>0</v>
      </c>
      <c r="N1215" t="s">
        <v>20</v>
      </c>
      <c r="O1215">
        <v>0</v>
      </c>
    </row>
    <row r="1216" spans="1:15" x14ac:dyDescent="0.3">
      <c r="A1216" t="s">
        <v>2461</v>
      </c>
      <c r="B1216" s="1">
        <v>46276</v>
      </c>
      <c r="C1216" t="s">
        <v>2462</v>
      </c>
      <c r="D1216" t="s">
        <v>61</v>
      </c>
      <c r="E1216" t="s">
        <v>18</v>
      </c>
      <c r="F1216">
        <v>5498</v>
      </c>
      <c r="G1216" t="s">
        <v>19</v>
      </c>
      <c r="H1216">
        <v>5498</v>
      </c>
      <c r="I1216" t="s">
        <v>61</v>
      </c>
      <c r="J1216">
        <v>1</v>
      </c>
      <c r="K1216">
        <v>5498</v>
      </c>
      <c r="L1216">
        <v>0</v>
      </c>
      <c r="M1216">
        <v>0</v>
      </c>
      <c r="N1216" t="s">
        <v>20</v>
      </c>
      <c r="O1216">
        <v>0</v>
      </c>
    </row>
    <row r="1217" spans="1:15" x14ac:dyDescent="0.3">
      <c r="A1217" t="s">
        <v>2463</v>
      </c>
      <c r="B1217" s="1">
        <v>46294</v>
      </c>
      <c r="C1217" t="s">
        <v>2464</v>
      </c>
      <c r="D1217" t="s">
        <v>42</v>
      </c>
      <c r="E1217" t="s">
        <v>27</v>
      </c>
      <c r="F1217">
        <v>3298</v>
      </c>
      <c r="G1217" t="s">
        <v>66</v>
      </c>
      <c r="H1217">
        <v>3298</v>
      </c>
      <c r="I1217" t="s">
        <v>42</v>
      </c>
      <c r="J1217">
        <v>1</v>
      </c>
      <c r="K1217">
        <v>3298</v>
      </c>
      <c r="L1217">
        <v>1</v>
      </c>
      <c r="M1217">
        <v>3298</v>
      </c>
      <c r="N1217" t="s">
        <v>20</v>
      </c>
      <c r="O1217">
        <v>0</v>
      </c>
    </row>
    <row r="1218" spans="1:15" x14ac:dyDescent="0.3">
      <c r="A1218" t="s">
        <v>2465</v>
      </c>
      <c r="B1218" s="1">
        <v>46279</v>
      </c>
      <c r="C1218" t="s">
        <v>2466</v>
      </c>
      <c r="D1218" t="s">
        <v>51</v>
      </c>
      <c r="E1218" t="s">
        <v>18</v>
      </c>
      <c r="F1218" s="2">
        <v>6498</v>
      </c>
      <c r="G1218" t="s">
        <v>19</v>
      </c>
      <c r="H1218">
        <v>6498</v>
      </c>
      <c r="I1218" t="s">
        <v>51</v>
      </c>
      <c r="J1218">
        <v>1</v>
      </c>
      <c r="K1218">
        <v>6498</v>
      </c>
      <c r="L1218">
        <v>0</v>
      </c>
      <c r="M1218">
        <v>0</v>
      </c>
      <c r="N1218" t="s">
        <v>20</v>
      </c>
      <c r="O1218">
        <v>0</v>
      </c>
    </row>
    <row r="1219" spans="1:15" x14ac:dyDescent="0.3">
      <c r="A1219" t="s">
        <v>2467</v>
      </c>
      <c r="B1219" s="1">
        <v>46266</v>
      </c>
      <c r="C1219" t="s">
        <v>2468</v>
      </c>
      <c r="D1219" t="s">
        <v>34</v>
      </c>
      <c r="E1219" t="s">
        <v>18</v>
      </c>
      <c r="F1219">
        <v>1799</v>
      </c>
      <c r="G1219" t="s">
        <v>19</v>
      </c>
      <c r="H1219">
        <v>1799</v>
      </c>
      <c r="I1219" t="s">
        <v>34</v>
      </c>
      <c r="J1219">
        <v>1</v>
      </c>
      <c r="K1219">
        <v>1799</v>
      </c>
      <c r="L1219">
        <v>0</v>
      </c>
      <c r="M1219">
        <v>0</v>
      </c>
      <c r="N1219" t="s">
        <v>20</v>
      </c>
      <c r="O1219">
        <v>0</v>
      </c>
    </row>
    <row r="1220" spans="1:15" x14ac:dyDescent="0.3">
      <c r="A1220" t="s">
        <v>2469</v>
      </c>
      <c r="B1220" s="1">
        <v>46286</v>
      </c>
      <c r="C1220" t="s">
        <v>2470</v>
      </c>
      <c r="D1220" t="s">
        <v>51</v>
      </c>
      <c r="E1220" t="s">
        <v>27</v>
      </c>
      <c r="F1220">
        <v>1799</v>
      </c>
      <c r="G1220" t="s">
        <v>19</v>
      </c>
      <c r="H1220">
        <v>1799</v>
      </c>
      <c r="I1220" t="s">
        <v>51</v>
      </c>
      <c r="J1220">
        <v>1</v>
      </c>
      <c r="K1220">
        <v>1799</v>
      </c>
      <c r="L1220">
        <v>0</v>
      </c>
      <c r="M1220">
        <v>0</v>
      </c>
      <c r="N1220" t="s">
        <v>20</v>
      </c>
      <c r="O1220">
        <v>0</v>
      </c>
    </row>
    <row r="1221" spans="1:15" x14ac:dyDescent="0.3">
      <c r="A1221" t="s">
        <v>2471</v>
      </c>
      <c r="B1221" s="1">
        <v>46294</v>
      </c>
      <c r="C1221" t="s">
        <v>2472</v>
      </c>
      <c r="D1221" t="s">
        <v>51</v>
      </c>
      <c r="E1221" t="s">
        <v>18</v>
      </c>
      <c r="F1221">
        <v>6897</v>
      </c>
      <c r="G1221" t="s">
        <v>115</v>
      </c>
      <c r="H1221">
        <v>6897</v>
      </c>
      <c r="I1221" t="s">
        <v>51</v>
      </c>
      <c r="J1221">
        <v>0</v>
      </c>
      <c r="K1221">
        <v>0</v>
      </c>
      <c r="L1221">
        <v>0</v>
      </c>
      <c r="M1221">
        <v>0</v>
      </c>
      <c r="N1221" t="s">
        <v>20</v>
      </c>
      <c r="O1221">
        <v>0</v>
      </c>
    </row>
    <row r="1222" spans="1:15" x14ac:dyDescent="0.3">
      <c r="A1222" t="s">
        <v>2473</v>
      </c>
      <c r="B1222" s="1">
        <v>46278</v>
      </c>
      <c r="C1222" t="s">
        <v>2474</v>
      </c>
      <c r="D1222" t="s">
        <v>17</v>
      </c>
      <c r="E1222" t="s">
        <v>18</v>
      </c>
      <c r="F1222">
        <v>7497</v>
      </c>
      <c r="G1222" t="s">
        <v>19</v>
      </c>
      <c r="H1222">
        <v>7497</v>
      </c>
      <c r="I1222" t="s">
        <v>17</v>
      </c>
      <c r="J1222">
        <v>1</v>
      </c>
      <c r="K1222">
        <v>7497</v>
      </c>
      <c r="L1222">
        <v>0</v>
      </c>
      <c r="M1222">
        <v>0</v>
      </c>
      <c r="N1222" t="s">
        <v>20</v>
      </c>
      <c r="O1222">
        <v>0</v>
      </c>
    </row>
    <row r="1223" spans="1:15" x14ac:dyDescent="0.3">
      <c r="A1223" t="s">
        <v>2475</v>
      </c>
      <c r="B1223" s="1">
        <v>46282</v>
      </c>
      <c r="C1223" t="s">
        <v>2476</v>
      </c>
      <c r="D1223" t="s">
        <v>75</v>
      </c>
      <c r="E1223" t="s">
        <v>27</v>
      </c>
      <c r="F1223">
        <v>2598</v>
      </c>
      <c r="G1223" t="s">
        <v>19</v>
      </c>
      <c r="H1223">
        <v>2598</v>
      </c>
      <c r="I1223" t="s">
        <v>75</v>
      </c>
      <c r="J1223">
        <v>0</v>
      </c>
      <c r="K1223">
        <v>0</v>
      </c>
      <c r="L1223">
        <v>0</v>
      </c>
      <c r="M1223">
        <v>0</v>
      </c>
      <c r="N1223" t="s">
        <v>641</v>
      </c>
      <c r="O1223">
        <v>2598</v>
      </c>
    </row>
    <row r="1224" spans="1:15" x14ac:dyDescent="0.3">
      <c r="A1224" t="s">
        <v>2477</v>
      </c>
      <c r="B1224" s="1">
        <v>46294</v>
      </c>
      <c r="C1224" t="s">
        <v>2478</v>
      </c>
      <c r="D1224" t="s">
        <v>48</v>
      </c>
      <c r="E1224" t="s">
        <v>27</v>
      </c>
      <c r="F1224">
        <v>3298</v>
      </c>
      <c r="G1224" t="s">
        <v>19</v>
      </c>
      <c r="H1224">
        <v>3298</v>
      </c>
      <c r="I1224" t="s">
        <v>48</v>
      </c>
      <c r="J1224">
        <v>1</v>
      </c>
      <c r="K1224">
        <v>3298</v>
      </c>
      <c r="L1224">
        <v>0</v>
      </c>
      <c r="M1224">
        <v>0</v>
      </c>
      <c r="N1224" t="s">
        <v>20</v>
      </c>
      <c r="O1224">
        <v>0</v>
      </c>
    </row>
    <row r="1225" spans="1:15" x14ac:dyDescent="0.3">
      <c r="A1225" t="s">
        <v>2479</v>
      </c>
      <c r="B1225" s="1">
        <v>46269</v>
      </c>
      <c r="C1225" t="s">
        <v>2480</v>
      </c>
      <c r="D1225" t="s">
        <v>75</v>
      </c>
      <c r="E1225" t="s">
        <v>18</v>
      </c>
      <c r="F1225">
        <v>9297</v>
      </c>
      <c r="G1225" t="s">
        <v>19</v>
      </c>
      <c r="H1225">
        <v>9297</v>
      </c>
      <c r="I1225" t="s">
        <v>75</v>
      </c>
      <c r="J1225">
        <v>1</v>
      </c>
      <c r="K1225">
        <v>9297</v>
      </c>
      <c r="L1225">
        <v>0</v>
      </c>
      <c r="M1225">
        <v>0</v>
      </c>
      <c r="N1225" t="s">
        <v>20</v>
      </c>
      <c r="O1225">
        <v>0</v>
      </c>
    </row>
    <row r="1226" spans="1:15" x14ac:dyDescent="0.3">
      <c r="A1226" t="s">
        <v>2481</v>
      </c>
      <c r="B1226" s="1">
        <v>46290</v>
      </c>
      <c r="C1226" t="s">
        <v>2482</v>
      </c>
      <c r="D1226" t="s">
        <v>23</v>
      </c>
      <c r="E1226" t="s">
        <v>18</v>
      </c>
      <c r="F1226">
        <v>2647</v>
      </c>
      <c r="G1226" t="s">
        <v>19</v>
      </c>
      <c r="H1226">
        <v>2647</v>
      </c>
      <c r="I1226" t="s">
        <v>23</v>
      </c>
      <c r="J1226">
        <v>1</v>
      </c>
      <c r="K1226">
        <v>2647</v>
      </c>
      <c r="L1226">
        <v>0</v>
      </c>
      <c r="M1226">
        <v>0</v>
      </c>
      <c r="N1226" t="s">
        <v>20</v>
      </c>
      <c r="O1226">
        <v>0</v>
      </c>
    </row>
    <row r="1227" spans="1:15" x14ac:dyDescent="0.3">
      <c r="A1227" t="s">
        <v>2483</v>
      </c>
      <c r="B1227" s="1">
        <v>46291</v>
      </c>
      <c r="C1227" t="s">
        <v>2484</v>
      </c>
      <c r="D1227" t="s">
        <v>37</v>
      </c>
      <c r="E1227" t="s">
        <v>27</v>
      </c>
      <c r="F1227">
        <v>8497</v>
      </c>
      <c r="G1227" t="s">
        <v>115</v>
      </c>
      <c r="H1227">
        <v>8497</v>
      </c>
      <c r="I1227" t="s">
        <v>37</v>
      </c>
      <c r="J1227">
        <v>0</v>
      </c>
      <c r="K1227">
        <v>0</v>
      </c>
      <c r="L1227">
        <v>0</v>
      </c>
      <c r="M1227">
        <v>0</v>
      </c>
      <c r="N1227" t="s">
        <v>20</v>
      </c>
      <c r="O1227">
        <v>0</v>
      </c>
    </row>
    <row r="1228" spans="1:15" x14ac:dyDescent="0.3">
      <c r="A1228" t="s">
        <v>2485</v>
      </c>
      <c r="B1228" s="1">
        <v>46273</v>
      </c>
      <c r="C1228" t="s">
        <v>2486</v>
      </c>
      <c r="D1228" t="s">
        <v>61</v>
      </c>
      <c r="E1228" t="s">
        <v>27</v>
      </c>
      <c r="F1228">
        <v>799</v>
      </c>
      <c r="G1228" t="s">
        <v>19</v>
      </c>
      <c r="H1228">
        <v>799</v>
      </c>
      <c r="I1228" t="s">
        <v>61</v>
      </c>
      <c r="J1228">
        <v>1</v>
      </c>
      <c r="K1228">
        <v>799</v>
      </c>
      <c r="L1228">
        <v>0</v>
      </c>
      <c r="M1228">
        <v>0</v>
      </c>
      <c r="N1228" t="s">
        <v>20</v>
      </c>
      <c r="O1228">
        <v>0</v>
      </c>
    </row>
    <row r="1229" spans="1:15" x14ac:dyDescent="0.3">
      <c r="A1229" t="s">
        <v>2487</v>
      </c>
      <c r="B1229" s="1">
        <v>46288</v>
      </c>
      <c r="C1229" t="s">
        <v>2488</v>
      </c>
      <c r="D1229" t="s">
        <v>23</v>
      </c>
      <c r="E1229" t="s">
        <v>18</v>
      </c>
      <c r="F1229">
        <v>5298</v>
      </c>
      <c r="G1229" t="s">
        <v>19</v>
      </c>
      <c r="H1229">
        <v>5298</v>
      </c>
      <c r="I1229" t="s">
        <v>23</v>
      </c>
      <c r="J1229">
        <v>1</v>
      </c>
      <c r="K1229">
        <v>5298</v>
      </c>
      <c r="L1229">
        <v>0</v>
      </c>
      <c r="M1229">
        <v>0</v>
      </c>
      <c r="N1229" t="s">
        <v>20</v>
      </c>
      <c r="O1229">
        <v>0</v>
      </c>
    </row>
    <row r="1230" spans="1:15" x14ac:dyDescent="0.3">
      <c r="A1230" t="s">
        <v>2489</v>
      </c>
      <c r="B1230" s="1">
        <v>46292</v>
      </c>
      <c r="C1230" t="s">
        <v>2490</v>
      </c>
      <c r="D1230" t="s">
        <v>17</v>
      </c>
      <c r="E1230" t="s">
        <v>27</v>
      </c>
      <c r="F1230">
        <v>1499</v>
      </c>
      <c r="G1230" t="s">
        <v>19</v>
      </c>
      <c r="H1230">
        <v>1499</v>
      </c>
      <c r="I1230" t="s">
        <v>17</v>
      </c>
      <c r="J1230">
        <v>1</v>
      </c>
      <c r="K1230">
        <v>1499</v>
      </c>
      <c r="L1230">
        <v>0</v>
      </c>
      <c r="M1230">
        <v>0</v>
      </c>
      <c r="N1230" t="s">
        <v>20</v>
      </c>
      <c r="O1230">
        <v>0</v>
      </c>
    </row>
    <row r="1231" spans="1:15" x14ac:dyDescent="0.3">
      <c r="A1231" t="s">
        <v>2491</v>
      </c>
      <c r="B1231" s="1">
        <v>46268</v>
      </c>
      <c r="C1231" t="s">
        <v>2492</v>
      </c>
      <c r="D1231" t="s">
        <v>17</v>
      </c>
      <c r="E1231" t="s">
        <v>18</v>
      </c>
      <c r="F1231">
        <v>1299</v>
      </c>
      <c r="G1231" t="s">
        <v>115</v>
      </c>
      <c r="H1231">
        <v>1299</v>
      </c>
      <c r="I1231" t="s">
        <v>17</v>
      </c>
      <c r="J1231">
        <v>0</v>
      </c>
      <c r="K1231">
        <v>0</v>
      </c>
      <c r="L1231">
        <v>0</v>
      </c>
      <c r="M1231">
        <v>0</v>
      </c>
      <c r="N1231" t="s">
        <v>20</v>
      </c>
      <c r="O1231">
        <v>0</v>
      </c>
    </row>
    <row r="1232" spans="1:15" x14ac:dyDescent="0.3">
      <c r="A1232" t="s">
        <v>2493</v>
      </c>
      <c r="B1232" s="1">
        <v>46277</v>
      </c>
      <c r="C1232" t="s">
        <v>2494</v>
      </c>
      <c r="E1232" t="s">
        <v>27</v>
      </c>
      <c r="F1232">
        <v>5597</v>
      </c>
      <c r="G1232" t="s">
        <v>19</v>
      </c>
      <c r="H1232">
        <v>5597</v>
      </c>
      <c r="I1232" t="s">
        <v>194</v>
      </c>
      <c r="J1232">
        <v>1</v>
      </c>
      <c r="K1232">
        <v>5597</v>
      </c>
      <c r="L1232">
        <v>0</v>
      </c>
      <c r="M1232">
        <v>0</v>
      </c>
      <c r="N1232" t="s">
        <v>20</v>
      </c>
      <c r="O1232">
        <v>0</v>
      </c>
    </row>
    <row r="1233" spans="1:15" x14ac:dyDescent="0.3">
      <c r="A1233" t="s">
        <v>2495</v>
      </c>
      <c r="B1233" s="1">
        <v>46281</v>
      </c>
      <c r="C1233" t="s">
        <v>2496</v>
      </c>
      <c r="D1233" t="s">
        <v>61</v>
      </c>
      <c r="E1233" t="s">
        <v>18</v>
      </c>
      <c r="F1233">
        <v>6297</v>
      </c>
      <c r="G1233" t="s">
        <v>80</v>
      </c>
      <c r="H1233">
        <v>6297</v>
      </c>
      <c r="I1233" t="s">
        <v>61</v>
      </c>
      <c r="J1233">
        <v>0</v>
      </c>
      <c r="K1233">
        <v>0</v>
      </c>
      <c r="L1233">
        <v>0</v>
      </c>
      <c r="M1233">
        <v>0</v>
      </c>
      <c r="N1233" t="s">
        <v>20</v>
      </c>
      <c r="O1233">
        <v>0</v>
      </c>
    </row>
    <row r="1234" spans="1:15" x14ac:dyDescent="0.3">
      <c r="A1234" t="s">
        <v>2497</v>
      </c>
      <c r="B1234" s="1">
        <v>46270</v>
      </c>
      <c r="C1234" t="s">
        <v>2498</v>
      </c>
      <c r="D1234" t="s">
        <v>48</v>
      </c>
      <c r="E1234" t="s">
        <v>18</v>
      </c>
      <c r="F1234">
        <v>1998</v>
      </c>
      <c r="G1234" t="s">
        <v>19</v>
      </c>
      <c r="H1234">
        <v>1998</v>
      </c>
      <c r="I1234" t="s">
        <v>48</v>
      </c>
      <c r="J1234">
        <v>1</v>
      </c>
      <c r="K1234">
        <v>1998</v>
      </c>
      <c r="L1234">
        <v>0</v>
      </c>
      <c r="M1234">
        <v>0</v>
      </c>
      <c r="N1234" t="s">
        <v>20</v>
      </c>
      <c r="O1234">
        <v>0</v>
      </c>
    </row>
    <row r="1235" spans="1:15" x14ac:dyDescent="0.3">
      <c r="A1235" t="s">
        <v>2499</v>
      </c>
      <c r="B1235" s="1">
        <v>46269</v>
      </c>
      <c r="C1235" t="s">
        <v>2500</v>
      </c>
      <c r="D1235" t="s">
        <v>51</v>
      </c>
      <c r="E1235" t="s">
        <v>18</v>
      </c>
      <c r="F1235">
        <v>3597</v>
      </c>
      <c r="G1235" t="s">
        <v>19</v>
      </c>
      <c r="H1235">
        <v>3597</v>
      </c>
      <c r="I1235" t="s">
        <v>51</v>
      </c>
      <c r="J1235">
        <v>1</v>
      </c>
      <c r="K1235">
        <v>3597</v>
      </c>
      <c r="L1235">
        <v>0</v>
      </c>
      <c r="M1235">
        <v>0</v>
      </c>
      <c r="N1235" t="s">
        <v>20</v>
      </c>
      <c r="O1235">
        <v>0</v>
      </c>
    </row>
    <row r="1236" spans="1:15" x14ac:dyDescent="0.3">
      <c r="A1236" t="s">
        <v>2501</v>
      </c>
      <c r="B1236" s="1">
        <v>46295</v>
      </c>
      <c r="C1236" t="s">
        <v>2502</v>
      </c>
      <c r="D1236" t="s">
        <v>37</v>
      </c>
      <c r="E1236" t="s">
        <v>18</v>
      </c>
      <c r="F1236">
        <v>2499</v>
      </c>
      <c r="G1236" t="s">
        <v>19</v>
      </c>
      <c r="H1236">
        <v>2499</v>
      </c>
      <c r="I1236" t="s">
        <v>37</v>
      </c>
      <c r="J1236">
        <v>1</v>
      </c>
      <c r="K1236">
        <v>2499</v>
      </c>
      <c r="L1236">
        <v>0</v>
      </c>
      <c r="M1236">
        <v>0</v>
      </c>
      <c r="N1236" t="s">
        <v>20</v>
      </c>
      <c r="O1236">
        <v>0</v>
      </c>
    </row>
    <row r="1237" spans="1:15" x14ac:dyDescent="0.3">
      <c r="A1237" t="s">
        <v>2503</v>
      </c>
      <c r="B1237" s="1">
        <v>46275</v>
      </c>
      <c r="C1237" t="s">
        <v>2504</v>
      </c>
      <c r="D1237" t="s">
        <v>42</v>
      </c>
      <c r="E1237" t="s">
        <v>18</v>
      </c>
      <c r="F1237">
        <v>1799</v>
      </c>
      <c r="G1237" t="s">
        <v>19</v>
      </c>
      <c r="H1237">
        <v>1799</v>
      </c>
      <c r="I1237" t="s">
        <v>42</v>
      </c>
      <c r="J1237">
        <v>1</v>
      </c>
      <c r="K1237">
        <v>1799</v>
      </c>
      <c r="L1237">
        <v>0</v>
      </c>
      <c r="M1237">
        <v>0</v>
      </c>
      <c r="N1237" t="s">
        <v>20</v>
      </c>
      <c r="O1237">
        <v>0</v>
      </c>
    </row>
    <row r="1238" spans="1:15" x14ac:dyDescent="0.3">
      <c r="A1238" t="s">
        <v>2505</v>
      </c>
      <c r="B1238" s="1">
        <v>46275</v>
      </c>
      <c r="C1238" t="s">
        <v>2506</v>
      </c>
      <c r="D1238" t="s">
        <v>75</v>
      </c>
      <c r="E1238" t="s">
        <v>27</v>
      </c>
      <c r="F1238">
        <v>5298</v>
      </c>
      <c r="G1238" t="s">
        <v>19</v>
      </c>
      <c r="H1238">
        <v>5298</v>
      </c>
      <c r="I1238" t="s">
        <v>75</v>
      </c>
      <c r="J1238">
        <v>1</v>
      </c>
      <c r="K1238">
        <v>5298</v>
      </c>
      <c r="L1238">
        <v>0</v>
      </c>
      <c r="M1238">
        <v>0</v>
      </c>
      <c r="N1238" t="s">
        <v>20</v>
      </c>
      <c r="O1238">
        <v>0</v>
      </c>
    </row>
    <row r="1239" spans="1:15" x14ac:dyDescent="0.3">
      <c r="A1239" t="s">
        <v>2507</v>
      </c>
      <c r="B1239" s="1">
        <v>46295</v>
      </c>
      <c r="C1239" t="s">
        <v>2508</v>
      </c>
      <c r="D1239" t="s">
        <v>75</v>
      </c>
      <c r="E1239" t="s">
        <v>43</v>
      </c>
      <c r="F1239">
        <v>799</v>
      </c>
      <c r="G1239" t="s">
        <v>19</v>
      </c>
      <c r="H1239">
        <v>799</v>
      </c>
      <c r="I1239" t="s">
        <v>75</v>
      </c>
      <c r="J1239">
        <v>1</v>
      </c>
      <c r="K1239">
        <v>799</v>
      </c>
      <c r="L1239">
        <v>0</v>
      </c>
      <c r="M1239">
        <v>0</v>
      </c>
      <c r="N1239" t="s">
        <v>20</v>
      </c>
      <c r="O1239">
        <v>0</v>
      </c>
    </row>
    <row r="1240" spans="1:15" x14ac:dyDescent="0.3">
      <c r="A1240" t="s">
        <v>2509</v>
      </c>
      <c r="B1240" s="1">
        <v>46269</v>
      </c>
      <c r="C1240" t="s">
        <v>2510</v>
      </c>
      <c r="D1240" t="s">
        <v>42</v>
      </c>
      <c r="E1240" t="s">
        <v>18</v>
      </c>
      <c r="F1240">
        <v>1348</v>
      </c>
      <c r="G1240" t="s">
        <v>19</v>
      </c>
      <c r="H1240">
        <v>1348</v>
      </c>
      <c r="I1240" t="s">
        <v>42</v>
      </c>
      <c r="J1240">
        <v>1</v>
      </c>
      <c r="K1240">
        <v>1348</v>
      </c>
      <c r="L1240">
        <v>0</v>
      </c>
      <c r="M1240">
        <v>0</v>
      </c>
      <c r="N1240" t="s">
        <v>20</v>
      </c>
      <c r="O1240">
        <v>0</v>
      </c>
    </row>
    <row r="1241" spans="1:15" x14ac:dyDescent="0.3">
      <c r="A1241" t="s">
        <v>2511</v>
      </c>
      <c r="B1241" s="1">
        <v>46284</v>
      </c>
      <c r="C1241" t="s">
        <v>2512</v>
      </c>
      <c r="D1241" t="s">
        <v>61</v>
      </c>
      <c r="E1241" t="s">
        <v>43</v>
      </c>
      <c r="F1241">
        <v>5998</v>
      </c>
      <c r="G1241" t="s">
        <v>19</v>
      </c>
      <c r="H1241">
        <v>5998</v>
      </c>
      <c r="I1241" t="s">
        <v>61</v>
      </c>
      <c r="J1241">
        <v>1</v>
      </c>
      <c r="K1241">
        <v>5998</v>
      </c>
      <c r="L1241">
        <v>0</v>
      </c>
      <c r="M1241">
        <v>0</v>
      </c>
      <c r="N1241" t="s">
        <v>20</v>
      </c>
      <c r="O1241">
        <v>0</v>
      </c>
    </row>
    <row r="1242" spans="1:15" x14ac:dyDescent="0.3">
      <c r="A1242" t="s">
        <v>2513</v>
      </c>
      <c r="B1242" s="1">
        <v>46290</v>
      </c>
      <c r="C1242" t="s">
        <v>2514</v>
      </c>
      <c r="E1242" t="s">
        <v>27</v>
      </c>
      <c r="F1242" s="2">
        <v>1799</v>
      </c>
      <c r="G1242" t="s">
        <v>19</v>
      </c>
      <c r="H1242">
        <v>1799</v>
      </c>
      <c r="I1242" t="s">
        <v>194</v>
      </c>
      <c r="J1242">
        <v>1</v>
      </c>
      <c r="K1242">
        <v>1799</v>
      </c>
      <c r="L1242">
        <v>0</v>
      </c>
      <c r="M1242">
        <v>0</v>
      </c>
      <c r="N1242" t="s">
        <v>20</v>
      </c>
      <c r="O1242">
        <v>0</v>
      </c>
    </row>
    <row r="1243" spans="1:15" x14ac:dyDescent="0.3">
      <c r="A1243" t="s">
        <v>2515</v>
      </c>
      <c r="B1243" s="1">
        <v>46270</v>
      </c>
      <c r="C1243" t="s">
        <v>2516</v>
      </c>
      <c r="D1243" t="s">
        <v>23</v>
      </c>
      <c r="E1243" t="s">
        <v>27</v>
      </c>
      <c r="F1243">
        <v>6347</v>
      </c>
      <c r="G1243" t="s">
        <v>19</v>
      </c>
      <c r="H1243">
        <v>6347</v>
      </c>
      <c r="I1243" t="s">
        <v>23</v>
      </c>
      <c r="J1243">
        <v>1</v>
      </c>
      <c r="K1243">
        <v>6347</v>
      </c>
      <c r="L1243">
        <v>0</v>
      </c>
      <c r="M1243">
        <v>0</v>
      </c>
      <c r="N1243" t="s">
        <v>20</v>
      </c>
      <c r="O1243">
        <v>0</v>
      </c>
    </row>
    <row r="1244" spans="1:15" x14ac:dyDescent="0.3">
      <c r="A1244" t="s">
        <v>2517</v>
      </c>
      <c r="B1244" s="1">
        <v>46294</v>
      </c>
      <c r="C1244" t="s">
        <v>2518</v>
      </c>
      <c r="D1244" t="s">
        <v>42</v>
      </c>
      <c r="E1244" t="s">
        <v>27</v>
      </c>
      <c r="F1244">
        <v>2798</v>
      </c>
      <c r="G1244" t="s">
        <v>19</v>
      </c>
      <c r="H1244">
        <v>2798</v>
      </c>
      <c r="I1244" t="s">
        <v>42</v>
      </c>
      <c r="J1244">
        <v>1</v>
      </c>
      <c r="K1244">
        <v>2798</v>
      </c>
      <c r="L1244">
        <v>0</v>
      </c>
      <c r="M1244">
        <v>0</v>
      </c>
      <c r="N1244" t="s">
        <v>20</v>
      </c>
      <c r="O1244">
        <v>0</v>
      </c>
    </row>
    <row r="1245" spans="1:15" x14ac:dyDescent="0.3">
      <c r="A1245" t="s">
        <v>2519</v>
      </c>
      <c r="B1245" s="1">
        <v>46286</v>
      </c>
      <c r="C1245" t="s">
        <v>2520</v>
      </c>
      <c r="D1245" t="s">
        <v>42</v>
      </c>
      <c r="E1245" t="s">
        <v>18</v>
      </c>
      <c r="F1245">
        <v>7999</v>
      </c>
      <c r="G1245" t="s">
        <v>19</v>
      </c>
      <c r="H1245">
        <v>7999</v>
      </c>
      <c r="I1245" t="s">
        <v>42</v>
      </c>
      <c r="J1245">
        <v>1</v>
      </c>
      <c r="K1245">
        <v>7999</v>
      </c>
      <c r="L1245">
        <v>0</v>
      </c>
      <c r="M1245">
        <v>0</v>
      </c>
      <c r="N1245" t="s">
        <v>20</v>
      </c>
      <c r="O1245">
        <v>0</v>
      </c>
    </row>
    <row r="1246" spans="1:15" x14ac:dyDescent="0.3">
      <c r="A1246" t="s">
        <v>2521</v>
      </c>
      <c r="B1246" s="1">
        <v>46283</v>
      </c>
      <c r="C1246" t="s">
        <v>2522</v>
      </c>
      <c r="D1246" t="s">
        <v>37</v>
      </c>
      <c r="E1246" t="s">
        <v>54</v>
      </c>
      <c r="F1246">
        <v>5147</v>
      </c>
      <c r="G1246" t="s">
        <v>19</v>
      </c>
      <c r="H1246">
        <v>5147</v>
      </c>
      <c r="I1246" t="s">
        <v>37</v>
      </c>
      <c r="J1246">
        <v>1</v>
      </c>
      <c r="K1246">
        <v>5147</v>
      </c>
      <c r="L1246">
        <v>0</v>
      </c>
      <c r="M1246">
        <v>0</v>
      </c>
      <c r="N1246" t="s">
        <v>20</v>
      </c>
      <c r="O1246">
        <v>0</v>
      </c>
    </row>
    <row r="1247" spans="1:15" x14ac:dyDescent="0.3">
      <c r="A1247" t="s">
        <v>2523</v>
      </c>
      <c r="B1247" s="1">
        <v>46290</v>
      </c>
      <c r="C1247" t="s">
        <v>2524</v>
      </c>
      <c r="D1247" t="s">
        <v>75</v>
      </c>
      <c r="E1247" t="s">
        <v>27</v>
      </c>
      <c r="F1247">
        <v>2499</v>
      </c>
      <c r="G1247" t="s">
        <v>19</v>
      </c>
      <c r="H1247">
        <v>2499</v>
      </c>
      <c r="I1247" t="s">
        <v>75</v>
      </c>
      <c r="J1247">
        <v>1</v>
      </c>
      <c r="K1247">
        <v>2499</v>
      </c>
      <c r="L1247">
        <v>0</v>
      </c>
      <c r="M1247">
        <v>0</v>
      </c>
      <c r="N1247" t="s">
        <v>20</v>
      </c>
      <c r="O1247">
        <v>0</v>
      </c>
    </row>
    <row r="1248" spans="1:15" x14ac:dyDescent="0.3">
      <c r="A1248" t="s">
        <v>2525</v>
      </c>
      <c r="B1248" s="1">
        <v>46269</v>
      </c>
      <c r="C1248" t="s">
        <v>2526</v>
      </c>
      <c r="D1248" t="s">
        <v>34</v>
      </c>
      <c r="E1248" t="s">
        <v>18</v>
      </c>
      <c r="F1248">
        <v>2597</v>
      </c>
      <c r="G1248" t="s">
        <v>19</v>
      </c>
      <c r="H1248">
        <v>2597</v>
      </c>
      <c r="I1248" t="s">
        <v>34</v>
      </c>
      <c r="J1248">
        <v>1</v>
      </c>
      <c r="K1248">
        <v>2597</v>
      </c>
      <c r="L1248">
        <v>0</v>
      </c>
      <c r="M1248">
        <v>0</v>
      </c>
      <c r="N1248" t="s">
        <v>20</v>
      </c>
      <c r="O1248">
        <v>0</v>
      </c>
    </row>
    <row r="1249" spans="1:15" x14ac:dyDescent="0.3">
      <c r="A1249" t="s">
        <v>2527</v>
      </c>
      <c r="B1249" s="1">
        <v>46268</v>
      </c>
      <c r="C1249" t="s">
        <v>2528</v>
      </c>
      <c r="D1249" t="s">
        <v>51</v>
      </c>
      <c r="E1249" t="s">
        <v>18</v>
      </c>
      <c r="F1249">
        <v>3498</v>
      </c>
      <c r="G1249" t="s">
        <v>19</v>
      </c>
      <c r="H1249">
        <v>3498</v>
      </c>
      <c r="I1249" t="s">
        <v>51</v>
      </c>
      <c r="J1249">
        <v>1</v>
      </c>
      <c r="K1249">
        <v>3498</v>
      </c>
      <c r="L1249">
        <v>0</v>
      </c>
      <c r="M1249">
        <v>0</v>
      </c>
      <c r="N1249" t="s">
        <v>20</v>
      </c>
      <c r="O1249">
        <v>0</v>
      </c>
    </row>
    <row r="1250" spans="1:15" x14ac:dyDescent="0.3">
      <c r="A1250" t="s">
        <v>2529</v>
      </c>
      <c r="B1250" s="1">
        <v>46279</v>
      </c>
      <c r="C1250" t="s">
        <v>2530</v>
      </c>
      <c r="D1250" t="s">
        <v>42</v>
      </c>
      <c r="E1250" t="s">
        <v>18</v>
      </c>
      <c r="F1250">
        <v>1299</v>
      </c>
      <c r="G1250" t="s">
        <v>19</v>
      </c>
      <c r="H1250">
        <v>1299</v>
      </c>
      <c r="I1250" t="s">
        <v>42</v>
      </c>
      <c r="J1250">
        <v>1</v>
      </c>
      <c r="K1250">
        <v>1299</v>
      </c>
      <c r="L1250">
        <v>0</v>
      </c>
      <c r="M1250">
        <v>0</v>
      </c>
      <c r="N1250" t="s">
        <v>20</v>
      </c>
      <c r="O1250">
        <v>0</v>
      </c>
    </row>
    <row r="1251" spans="1:15" x14ac:dyDescent="0.3">
      <c r="A1251" t="s">
        <v>2531</v>
      </c>
      <c r="B1251" s="1">
        <v>46268</v>
      </c>
      <c r="C1251" t="s">
        <v>2532</v>
      </c>
      <c r="D1251" t="s">
        <v>42</v>
      </c>
      <c r="E1251" t="s">
        <v>18</v>
      </c>
      <c r="F1251">
        <v>349</v>
      </c>
      <c r="G1251" t="s">
        <v>19</v>
      </c>
      <c r="H1251">
        <v>349</v>
      </c>
      <c r="I1251" t="s">
        <v>42</v>
      </c>
      <c r="J1251">
        <v>1</v>
      </c>
      <c r="K1251">
        <v>349</v>
      </c>
      <c r="L1251">
        <v>0</v>
      </c>
      <c r="M1251">
        <v>0</v>
      </c>
      <c r="N1251" t="s">
        <v>20</v>
      </c>
      <c r="O1251">
        <v>0</v>
      </c>
    </row>
    <row r="1252" spans="1:15" x14ac:dyDescent="0.3">
      <c r="A1252" t="s">
        <v>2533</v>
      </c>
      <c r="B1252" s="1">
        <v>46290</v>
      </c>
      <c r="C1252" t="s">
        <v>2534</v>
      </c>
      <c r="D1252" t="s">
        <v>75</v>
      </c>
      <c r="E1252" t="s">
        <v>18</v>
      </c>
      <c r="F1252">
        <v>499</v>
      </c>
      <c r="G1252" t="s">
        <v>19</v>
      </c>
      <c r="H1252">
        <v>499</v>
      </c>
      <c r="I1252" t="s">
        <v>75</v>
      </c>
      <c r="J1252">
        <v>1</v>
      </c>
      <c r="K1252">
        <v>499</v>
      </c>
      <c r="L1252">
        <v>0</v>
      </c>
      <c r="M1252">
        <v>0</v>
      </c>
      <c r="N1252" t="s">
        <v>20</v>
      </c>
      <c r="O1252">
        <v>0</v>
      </c>
    </row>
    <row r="1253" spans="1:15" x14ac:dyDescent="0.3">
      <c r="A1253" t="s">
        <v>2535</v>
      </c>
      <c r="B1253" s="1">
        <v>46285</v>
      </c>
      <c r="C1253" t="s">
        <v>2536</v>
      </c>
      <c r="D1253" t="s">
        <v>17</v>
      </c>
      <c r="E1253" t="s">
        <v>18</v>
      </c>
      <c r="F1253">
        <v>499</v>
      </c>
      <c r="G1253" t="s">
        <v>19</v>
      </c>
      <c r="H1253">
        <v>499</v>
      </c>
      <c r="I1253" t="s">
        <v>17</v>
      </c>
      <c r="J1253">
        <v>1</v>
      </c>
      <c r="K1253">
        <v>499</v>
      </c>
      <c r="L1253">
        <v>0</v>
      </c>
      <c r="M1253">
        <v>0</v>
      </c>
      <c r="N1253" t="s">
        <v>20</v>
      </c>
      <c r="O1253">
        <v>0</v>
      </c>
    </row>
    <row r="1254" spans="1:15" x14ac:dyDescent="0.3">
      <c r="A1254" t="s">
        <v>2537</v>
      </c>
      <c r="B1254" s="1">
        <v>46276</v>
      </c>
      <c r="C1254" t="s">
        <v>2538</v>
      </c>
      <c r="D1254" t="s">
        <v>75</v>
      </c>
      <c r="E1254" t="s">
        <v>18</v>
      </c>
      <c r="F1254">
        <v>1299</v>
      </c>
      <c r="G1254" t="s">
        <v>115</v>
      </c>
      <c r="H1254">
        <v>1299</v>
      </c>
      <c r="I1254" t="s">
        <v>75</v>
      </c>
      <c r="J1254">
        <v>0</v>
      </c>
      <c r="K1254">
        <v>0</v>
      </c>
      <c r="L1254">
        <v>0</v>
      </c>
      <c r="M1254">
        <v>0</v>
      </c>
      <c r="N1254" t="s">
        <v>20</v>
      </c>
      <c r="O1254">
        <v>0</v>
      </c>
    </row>
    <row r="1255" spans="1:15" x14ac:dyDescent="0.3">
      <c r="A1255" t="s">
        <v>2539</v>
      </c>
      <c r="B1255" s="1">
        <v>46272</v>
      </c>
      <c r="C1255" t="s">
        <v>2540</v>
      </c>
      <c r="D1255" t="s">
        <v>48</v>
      </c>
      <c r="E1255" t="s">
        <v>18</v>
      </c>
      <c r="F1255">
        <v>4999</v>
      </c>
      <c r="G1255" t="s">
        <v>19</v>
      </c>
      <c r="H1255">
        <v>4999</v>
      </c>
      <c r="I1255" t="s">
        <v>48</v>
      </c>
      <c r="J1255">
        <v>1</v>
      </c>
      <c r="K1255">
        <v>4999</v>
      </c>
      <c r="L1255">
        <v>0</v>
      </c>
      <c r="M1255">
        <v>0</v>
      </c>
      <c r="N1255" t="s">
        <v>20</v>
      </c>
      <c r="O1255">
        <v>0</v>
      </c>
    </row>
    <row r="1256" spans="1:15" x14ac:dyDescent="0.3">
      <c r="A1256" t="s">
        <v>2541</v>
      </c>
      <c r="B1256" s="1">
        <v>46278</v>
      </c>
      <c r="C1256" t="s">
        <v>2542</v>
      </c>
      <c r="D1256" t="s">
        <v>17</v>
      </c>
      <c r="E1256" t="s">
        <v>18</v>
      </c>
      <c r="F1256">
        <v>799</v>
      </c>
      <c r="G1256" t="s">
        <v>19</v>
      </c>
      <c r="H1256">
        <v>799</v>
      </c>
      <c r="I1256" t="s">
        <v>17</v>
      </c>
      <c r="J1256">
        <v>1</v>
      </c>
      <c r="K1256">
        <v>799</v>
      </c>
      <c r="L1256">
        <v>0</v>
      </c>
      <c r="M1256">
        <v>0</v>
      </c>
      <c r="N1256" t="s">
        <v>20</v>
      </c>
      <c r="O1256">
        <v>0</v>
      </c>
    </row>
    <row r="1257" spans="1:15" x14ac:dyDescent="0.3">
      <c r="A1257" t="s">
        <v>2543</v>
      </c>
      <c r="B1257" s="1">
        <v>46281</v>
      </c>
      <c r="C1257" t="s">
        <v>2544</v>
      </c>
      <c r="D1257" t="s">
        <v>42</v>
      </c>
      <c r="E1257" t="s">
        <v>54</v>
      </c>
      <c r="F1257">
        <v>1299</v>
      </c>
      <c r="G1257" t="s">
        <v>19</v>
      </c>
      <c r="H1257">
        <v>1299</v>
      </c>
      <c r="I1257" t="s">
        <v>42</v>
      </c>
      <c r="J1257">
        <v>1</v>
      </c>
      <c r="K1257">
        <v>1299</v>
      </c>
      <c r="L1257">
        <v>0</v>
      </c>
      <c r="M1257">
        <v>0</v>
      </c>
      <c r="N1257" t="s">
        <v>20</v>
      </c>
      <c r="O1257">
        <v>0</v>
      </c>
    </row>
    <row r="1258" spans="1:15" x14ac:dyDescent="0.3">
      <c r="A1258" t="s">
        <v>2545</v>
      </c>
      <c r="B1258" s="1">
        <v>46283</v>
      </c>
      <c r="C1258" t="s">
        <v>2546</v>
      </c>
      <c r="D1258" t="s">
        <v>42</v>
      </c>
      <c r="E1258" t="s">
        <v>27</v>
      </c>
      <c r="F1258">
        <v>3348</v>
      </c>
      <c r="G1258" t="s">
        <v>19</v>
      </c>
      <c r="H1258">
        <v>3348</v>
      </c>
      <c r="I1258" t="s">
        <v>42</v>
      </c>
      <c r="J1258">
        <v>1</v>
      </c>
      <c r="K1258">
        <v>3348</v>
      </c>
      <c r="L1258">
        <v>0</v>
      </c>
      <c r="M1258">
        <v>0</v>
      </c>
      <c r="N1258" t="s">
        <v>20</v>
      </c>
      <c r="O1258">
        <v>0</v>
      </c>
    </row>
    <row r="1259" spans="1:15" x14ac:dyDescent="0.3">
      <c r="A1259" t="s">
        <v>2547</v>
      </c>
      <c r="B1259" s="1">
        <v>46284</v>
      </c>
      <c r="C1259" t="s">
        <v>2548</v>
      </c>
      <c r="D1259" t="s">
        <v>51</v>
      </c>
      <c r="E1259" t="s">
        <v>18</v>
      </c>
      <c r="F1259">
        <v>1848</v>
      </c>
      <c r="G1259" t="s">
        <v>19</v>
      </c>
      <c r="H1259">
        <v>1848</v>
      </c>
      <c r="I1259" t="s">
        <v>51</v>
      </c>
      <c r="J1259">
        <v>1</v>
      </c>
      <c r="K1259">
        <v>1848</v>
      </c>
      <c r="L1259">
        <v>0</v>
      </c>
      <c r="M1259">
        <v>0</v>
      </c>
      <c r="N1259" t="s">
        <v>20</v>
      </c>
      <c r="O1259">
        <v>0</v>
      </c>
    </row>
    <row r="1260" spans="1:15" x14ac:dyDescent="0.3">
      <c r="A1260" t="s">
        <v>2549</v>
      </c>
      <c r="B1260" s="1">
        <v>46283</v>
      </c>
      <c r="C1260" t="s">
        <v>2550</v>
      </c>
      <c r="D1260" t="s">
        <v>34</v>
      </c>
      <c r="E1260" t="s">
        <v>54</v>
      </c>
      <c r="F1260">
        <v>4999</v>
      </c>
      <c r="G1260" t="s">
        <v>19</v>
      </c>
      <c r="H1260">
        <v>4999</v>
      </c>
      <c r="I1260" t="s">
        <v>34</v>
      </c>
      <c r="J1260">
        <v>1</v>
      </c>
      <c r="K1260">
        <v>4999</v>
      </c>
      <c r="L1260">
        <v>0</v>
      </c>
      <c r="M1260">
        <v>0</v>
      </c>
      <c r="N1260" t="s">
        <v>20</v>
      </c>
      <c r="O1260">
        <v>0</v>
      </c>
    </row>
    <row r="1261" spans="1:15" x14ac:dyDescent="0.3">
      <c r="A1261" t="s">
        <v>2551</v>
      </c>
      <c r="B1261" s="1">
        <v>46267</v>
      </c>
      <c r="C1261" t="s">
        <v>2552</v>
      </c>
      <c r="D1261" t="s">
        <v>61</v>
      </c>
      <c r="E1261" t="s">
        <v>43</v>
      </c>
      <c r="F1261">
        <v>7999</v>
      </c>
      <c r="G1261" t="s">
        <v>19</v>
      </c>
      <c r="H1261">
        <v>7999</v>
      </c>
      <c r="I1261" t="s">
        <v>61</v>
      </c>
      <c r="J1261">
        <v>1</v>
      </c>
      <c r="K1261">
        <v>7999</v>
      </c>
      <c r="L1261">
        <v>0</v>
      </c>
      <c r="M1261">
        <v>0</v>
      </c>
      <c r="N1261" t="s">
        <v>20</v>
      </c>
      <c r="O1261">
        <v>0</v>
      </c>
    </row>
    <row r="1262" spans="1:15" x14ac:dyDescent="0.3">
      <c r="A1262" t="s">
        <v>2553</v>
      </c>
      <c r="B1262" s="1">
        <v>46266</v>
      </c>
      <c r="C1262" t="s">
        <v>2554</v>
      </c>
      <c r="D1262" t="s">
        <v>26</v>
      </c>
      <c r="E1262" t="s">
        <v>18</v>
      </c>
      <c r="F1262">
        <v>1499</v>
      </c>
      <c r="G1262" t="s">
        <v>19</v>
      </c>
      <c r="H1262">
        <v>1499</v>
      </c>
      <c r="I1262" t="s">
        <v>26</v>
      </c>
      <c r="J1262">
        <v>1</v>
      </c>
      <c r="K1262">
        <v>1499</v>
      </c>
      <c r="L1262">
        <v>0</v>
      </c>
      <c r="M1262">
        <v>0</v>
      </c>
      <c r="N1262" t="s">
        <v>20</v>
      </c>
      <c r="O1262">
        <v>0</v>
      </c>
    </row>
    <row r="1263" spans="1:15" x14ac:dyDescent="0.3">
      <c r="A1263" t="s">
        <v>2555</v>
      </c>
      <c r="B1263" s="1">
        <v>46277</v>
      </c>
      <c r="C1263" t="s">
        <v>2556</v>
      </c>
      <c r="D1263" t="s">
        <v>37</v>
      </c>
      <c r="E1263" t="s">
        <v>18</v>
      </c>
      <c r="F1263">
        <v>11097</v>
      </c>
      <c r="G1263" t="s">
        <v>19</v>
      </c>
      <c r="H1263">
        <v>11097</v>
      </c>
      <c r="I1263" t="s">
        <v>37</v>
      </c>
      <c r="J1263">
        <v>1</v>
      </c>
      <c r="K1263">
        <v>11097</v>
      </c>
      <c r="L1263">
        <v>0</v>
      </c>
      <c r="M1263">
        <v>0</v>
      </c>
      <c r="N1263" t="s">
        <v>20</v>
      </c>
      <c r="O1263">
        <v>0</v>
      </c>
    </row>
    <row r="1264" spans="1:15" x14ac:dyDescent="0.3">
      <c r="A1264" t="s">
        <v>2557</v>
      </c>
      <c r="B1264" s="1">
        <v>46268</v>
      </c>
      <c r="C1264" t="s">
        <v>2558</v>
      </c>
      <c r="D1264" t="s">
        <v>48</v>
      </c>
      <c r="E1264" t="s">
        <v>18</v>
      </c>
      <c r="F1264">
        <v>349</v>
      </c>
      <c r="G1264" t="s">
        <v>19</v>
      </c>
      <c r="H1264">
        <v>349</v>
      </c>
      <c r="I1264" t="s">
        <v>48</v>
      </c>
      <c r="J1264">
        <v>1</v>
      </c>
      <c r="K1264">
        <v>349</v>
      </c>
      <c r="L1264">
        <v>0</v>
      </c>
      <c r="M1264">
        <v>0</v>
      </c>
      <c r="N1264" t="s">
        <v>20</v>
      </c>
      <c r="O1264">
        <v>0</v>
      </c>
    </row>
    <row r="1265" spans="1:15" x14ac:dyDescent="0.3">
      <c r="A1265" t="s">
        <v>2559</v>
      </c>
      <c r="B1265" s="1">
        <v>46274</v>
      </c>
      <c r="C1265" t="s">
        <v>2560</v>
      </c>
      <c r="D1265" t="s">
        <v>51</v>
      </c>
      <c r="E1265" t="s">
        <v>43</v>
      </c>
      <c r="F1265">
        <v>3098</v>
      </c>
      <c r="G1265" t="s">
        <v>19</v>
      </c>
      <c r="H1265">
        <v>3098</v>
      </c>
      <c r="I1265" t="s">
        <v>51</v>
      </c>
      <c r="J1265">
        <v>1</v>
      </c>
      <c r="K1265">
        <v>3098</v>
      </c>
      <c r="L1265">
        <v>0</v>
      </c>
      <c r="M1265">
        <v>0</v>
      </c>
      <c r="N1265" t="s">
        <v>20</v>
      </c>
      <c r="O1265">
        <v>0</v>
      </c>
    </row>
    <row r="1266" spans="1:15" x14ac:dyDescent="0.3">
      <c r="A1266" t="s">
        <v>2561</v>
      </c>
      <c r="B1266" s="1">
        <v>46286</v>
      </c>
      <c r="C1266" t="s">
        <v>2562</v>
      </c>
      <c r="D1266" t="s">
        <v>51</v>
      </c>
      <c r="E1266" t="s">
        <v>18</v>
      </c>
      <c r="F1266">
        <v>4999</v>
      </c>
      <c r="G1266" t="s">
        <v>19</v>
      </c>
      <c r="H1266">
        <v>4999</v>
      </c>
      <c r="I1266" t="s">
        <v>51</v>
      </c>
      <c r="J1266">
        <v>1</v>
      </c>
      <c r="K1266">
        <v>4999</v>
      </c>
      <c r="L1266">
        <v>0</v>
      </c>
      <c r="M1266">
        <v>0</v>
      </c>
      <c r="N1266" t="s">
        <v>20</v>
      </c>
      <c r="O1266">
        <v>0</v>
      </c>
    </row>
    <row r="1267" spans="1:15" x14ac:dyDescent="0.3">
      <c r="A1267" t="s">
        <v>2563</v>
      </c>
      <c r="B1267" s="1">
        <v>46276</v>
      </c>
      <c r="C1267" t="s">
        <v>2564</v>
      </c>
      <c r="D1267" t="s">
        <v>75</v>
      </c>
      <c r="E1267" t="s">
        <v>18</v>
      </c>
      <c r="F1267">
        <v>1499</v>
      </c>
      <c r="G1267" t="s">
        <v>80</v>
      </c>
      <c r="H1267">
        <v>1499</v>
      </c>
      <c r="I1267" t="s">
        <v>75</v>
      </c>
      <c r="J1267">
        <v>0</v>
      </c>
      <c r="K1267">
        <v>0</v>
      </c>
      <c r="L1267">
        <v>0</v>
      </c>
      <c r="M1267">
        <v>0</v>
      </c>
      <c r="N1267" t="s">
        <v>20</v>
      </c>
      <c r="O1267">
        <v>0</v>
      </c>
    </row>
    <row r="1268" spans="1:15" x14ac:dyDescent="0.3">
      <c r="A1268" t="s">
        <v>2565</v>
      </c>
      <c r="B1268" s="1">
        <v>46285</v>
      </c>
      <c r="C1268" t="s">
        <v>2566</v>
      </c>
      <c r="D1268" t="s">
        <v>26</v>
      </c>
      <c r="E1268" t="s">
        <v>18</v>
      </c>
      <c r="F1268">
        <v>598</v>
      </c>
      <c r="G1268" t="s">
        <v>19</v>
      </c>
      <c r="H1268">
        <v>598</v>
      </c>
      <c r="I1268" t="s">
        <v>26</v>
      </c>
      <c r="J1268">
        <v>1</v>
      </c>
      <c r="K1268">
        <v>598</v>
      </c>
      <c r="L1268">
        <v>0</v>
      </c>
      <c r="M1268">
        <v>0</v>
      </c>
      <c r="N1268" t="s">
        <v>20</v>
      </c>
      <c r="O1268">
        <v>0</v>
      </c>
    </row>
    <row r="1269" spans="1:15" x14ac:dyDescent="0.3">
      <c r="A1269" t="s">
        <v>2567</v>
      </c>
      <c r="B1269" s="1">
        <v>46283</v>
      </c>
      <c r="C1269" t="s">
        <v>2568</v>
      </c>
      <c r="D1269" t="s">
        <v>75</v>
      </c>
      <c r="E1269" t="s">
        <v>27</v>
      </c>
      <c r="F1269">
        <v>4999</v>
      </c>
      <c r="G1269" t="s">
        <v>19</v>
      </c>
      <c r="H1269">
        <v>4999</v>
      </c>
      <c r="I1269" t="s">
        <v>75</v>
      </c>
      <c r="J1269">
        <v>1</v>
      </c>
      <c r="K1269">
        <v>4999</v>
      </c>
      <c r="L1269">
        <v>0</v>
      </c>
      <c r="M1269">
        <v>0</v>
      </c>
      <c r="N1269" t="s">
        <v>20</v>
      </c>
      <c r="O1269">
        <v>0</v>
      </c>
    </row>
    <row r="1270" spans="1:15" x14ac:dyDescent="0.3">
      <c r="A1270" t="s">
        <v>2569</v>
      </c>
      <c r="B1270" s="1">
        <v>46294</v>
      </c>
      <c r="C1270" t="s">
        <v>2570</v>
      </c>
      <c r="D1270" t="s">
        <v>51</v>
      </c>
      <c r="E1270" t="s">
        <v>43</v>
      </c>
      <c r="F1270">
        <v>4847</v>
      </c>
      <c r="G1270" t="s">
        <v>19</v>
      </c>
      <c r="H1270">
        <v>4847</v>
      </c>
      <c r="I1270" t="s">
        <v>51</v>
      </c>
      <c r="J1270">
        <v>1</v>
      </c>
      <c r="K1270">
        <v>4847</v>
      </c>
      <c r="L1270">
        <v>0</v>
      </c>
      <c r="M1270">
        <v>0</v>
      </c>
      <c r="N1270" t="s">
        <v>20</v>
      </c>
      <c r="O1270">
        <v>0</v>
      </c>
    </row>
    <row r="1271" spans="1:15" x14ac:dyDescent="0.3">
      <c r="A1271" t="s">
        <v>2571</v>
      </c>
      <c r="B1271" s="1">
        <v>46278</v>
      </c>
      <c r="C1271" t="s">
        <v>2572</v>
      </c>
      <c r="D1271" t="s">
        <v>17</v>
      </c>
      <c r="E1271" t="s">
        <v>27</v>
      </c>
      <c r="F1271">
        <v>7999</v>
      </c>
      <c r="G1271" t="s">
        <v>19</v>
      </c>
      <c r="H1271">
        <v>7999</v>
      </c>
      <c r="I1271" t="s">
        <v>17</v>
      </c>
      <c r="J1271">
        <v>1</v>
      </c>
      <c r="K1271">
        <v>7999</v>
      </c>
      <c r="L1271">
        <v>0</v>
      </c>
      <c r="M1271">
        <v>0</v>
      </c>
      <c r="N1271" t="s">
        <v>20</v>
      </c>
      <c r="O1271">
        <v>0</v>
      </c>
    </row>
    <row r="1272" spans="1:15" x14ac:dyDescent="0.3">
      <c r="A1272" t="s">
        <v>2573</v>
      </c>
      <c r="B1272" s="1">
        <v>46280</v>
      </c>
      <c r="C1272" t="s">
        <v>2574</v>
      </c>
      <c r="D1272" t="s">
        <v>42</v>
      </c>
      <c r="E1272" t="s">
        <v>18</v>
      </c>
      <c r="F1272">
        <v>599</v>
      </c>
      <c r="G1272" t="s">
        <v>19</v>
      </c>
      <c r="H1272">
        <v>599</v>
      </c>
      <c r="I1272" t="s">
        <v>42</v>
      </c>
      <c r="J1272">
        <v>1</v>
      </c>
      <c r="K1272">
        <v>599</v>
      </c>
      <c r="L1272">
        <v>0</v>
      </c>
      <c r="M1272">
        <v>0</v>
      </c>
      <c r="N1272" t="s">
        <v>20</v>
      </c>
      <c r="O1272">
        <v>0</v>
      </c>
    </row>
    <row r="1273" spans="1:15" x14ac:dyDescent="0.3">
      <c r="A1273" t="s">
        <v>2575</v>
      </c>
      <c r="B1273" s="1">
        <v>46287</v>
      </c>
      <c r="C1273" t="s">
        <v>2576</v>
      </c>
      <c r="D1273" t="s">
        <v>23</v>
      </c>
      <c r="E1273" t="s">
        <v>27</v>
      </c>
      <c r="F1273">
        <v>1947</v>
      </c>
      <c r="G1273" t="s">
        <v>19</v>
      </c>
      <c r="H1273">
        <v>1947</v>
      </c>
      <c r="I1273" t="s">
        <v>23</v>
      </c>
      <c r="J1273">
        <v>1</v>
      </c>
      <c r="K1273">
        <v>1947</v>
      </c>
      <c r="L1273">
        <v>0</v>
      </c>
      <c r="M1273">
        <v>0</v>
      </c>
      <c r="N1273" t="s">
        <v>20</v>
      </c>
      <c r="O1273">
        <v>0</v>
      </c>
    </row>
    <row r="1274" spans="1:15" x14ac:dyDescent="0.3">
      <c r="A1274" t="s">
        <v>2577</v>
      </c>
      <c r="B1274" s="1">
        <v>46281</v>
      </c>
      <c r="C1274" t="s">
        <v>2578</v>
      </c>
      <c r="D1274" t="s">
        <v>23</v>
      </c>
      <c r="E1274" t="s">
        <v>54</v>
      </c>
      <c r="F1274">
        <v>299</v>
      </c>
      <c r="G1274" t="s">
        <v>19</v>
      </c>
      <c r="H1274">
        <v>299</v>
      </c>
      <c r="I1274" t="s">
        <v>23</v>
      </c>
      <c r="J1274">
        <v>1</v>
      </c>
      <c r="K1274">
        <v>299</v>
      </c>
      <c r="L1274">
        <v>0</v>
      </c>
      <c r="M1274">
        <v>0</v>
      </c>
      <c r="N1274" t="s">
        <v>20</v>
      </c>
      <c r="O1274">
        <v>0</v>
      </c>
    </row>
    <row r="1275" spans="1:15" x14ac:dyDescent="0.3">
      <c r="A1275" t="s">
        <v>2579</v>
      </c>
      <c r="B1275" s="1">
        <v>46266</v>
      </c>
      <c r="C1275" t="s">
        <v>2580</v>
      </c>
      <c r="D1275" t="s">
        <v>37</v>
      </c>
      <c r="E1275" t="s">
        <v>18</v>
      </c>
      <c r="F1275">
        <v>7999</v>
      </c>
      <c r="G1275" t="s">
        <v>19</v>
      </c>
      <c r="H1275">
        <v>7999</v>
      </c>
      <c r="I1275" t="s">
        <v>37</v>
      </c>
      <c r="J1275">
        <v>1</v>
      </c>
      <c r="K1275">
        <v>7999</v>
      </c>
      <c r="L1275">
        <v>0</v>
      </c>
      <c r="M1275">
        <v>0</v>
      </c>
      <c r="N1275" t="s">
        <v>20</v>
      </c>
      <c r="O1275">
        <v>0</v>
      </c>
    </row>
    <row r="1276" spans="1:15" x14ac:dyDescent="0.3">
      <c r="A1276" t="s">
        <v>2581</v>
      </c>
      <c r="B1276" s="1">
        <v>46282</v>
      </c>
      <c r="C1276" t="s">
        <v>2582</v>
      </c>
      <c r="D1276" t="s">
        <v>37</v>
      </c>
      <c r="E1276" t="s">
        <v>27</v>
      </c>
      <c r="F1276">
        <v>2298</v>
      </c>
      <c r="G1276" t="s">
        <v>19</v>
      </c>
      <c r="H1276">
        <v>2298</v>
      </c>
      <c r="I1276" t="s">
        <v>37</v>
      </c>
      <c r="J1276">
        <v>1</v>
      </c>
      <c r="K1276">
        <v>2298</v>
      </c>
      <c r="L1276">
        <v>0</v>
      </c>
      <c r="M1276">
        <v>0</v>
      </c>
      <c r="N1276" t="s">
        <v>20</v>
      </c>
      <c r="O1276">
        <v>0</v>
      </c>
    </row>
    <row r="1277" spans="1:15" x14ac:dyDescent="0.3">
      <c r="A1277" t="s">
        <v>2583</v>
      </c>
      <c r="B1277" s="1">
        <v>46284</v>
      </c>
      <c r="C1277" t="s">
        <v>2584</v>
      </c>
      <c r="D1277" t="s">
        <v>42</v>
      </c>
      <c r="E1277" t="s">
        <v>27</v>
      </c>
      <c r="F1277">
        <v>349</v>
      </c>
      <c r="G1277" t="s">
        <v>19</v>
      </c>
      <c r="H1277">
        <v>349</v>
      </c>
      <c r="I1277" t="s">
        <v>42</v>
      </c>
      <c r="J1277">
        <v>1</v>
      </c>
      <c r="K1277">
        <v>349</v>
      </c>
      <c r="L1277">
        <v>0</v>
      </c>
      <c r="M1277">
        <v>0</v>
      </c>
      <c r="N1277" t="s">
        <v>20</v>
      </c>
      <c r="O1277">
        <v>0</v>
      </c>
    </row>
    <row r="1278" spans="1:15" x14ac:dyDescent="0.3">
      <c r="A1278" t="s">
        <v>2585</v>
      </c>
      <c r="B1278" s="1">
        <v>46295</v>
      </c>
      <c r="C1278" t="s">
        <v>2586</v>
      </c>
      <c r="D1278" t="s">
        <v>23</v>
      </c>
      <c r="E1278" t="s">
        <v>27</v>
      </c>
      <c r="F1278">
        <v>8598</v>
      </c>
      <c r="G1278" t="s">
        <v>115</v>
      </c>
      <c r="H1278">
        <v>8598</v>
      </c>
      <c r="I1278" t="s">
        <v>23</v>
      </c>
      <c r="J1278">
        <v>0</v>
      </c>
      <c r="K1278">
        <v>0</v>
      </c>
      <c r="L1278">
        <v>0</v>
      </c>
      <c r="M1278">
        <v>0</v>
      </c>
      <c r="N1278" t="s">
        <v>20</v>
      </c>
      <c r="O1278">
        <v>0</v>
      </c>
    </row>
    <row r="1279" spans="1:15" x14ac:dyDescent="0.3">
      <c r="A1279" t="s">
        <v>2587</v>
      </c>
      <c r="B1279" s="1">
        <v>46293</v>
      </c>
      <c r="C1279" t="s">
        <v>2588</v>
      </c>
      <c r="D1279" t="s">
        <v>34</v>
      </c>
      <c r="E1279" t="s">
        <v>18</v>
      </c>
      <c r="F1279">
        <v>6797</v>
      </c>
      <c r="G1279" t="s">
        <v>19</v>
      </c>
      <c r="H1279">
        <v>6797</v>
      </c>
      <c r="I1279" t="s">
        <v>34</v>
      </c>
      <c r="J1279">
        <v>1</v>
      </c>
      <c r="K1279">
        <v>6797</v>
      </c>
      <c r="L1279">
        <v>0</v>
      </c>
      <c r="M1279">
        <v>0</v>
      </c>
      <c r="N1279" t="s">
        <v>20</v>
      </c>
      <c r="O1279">
        <v>0</v>
      </c>
    </row>
    <row r="1280" spans="1:15" x14ac:dyDescent="0.3">
      <c r="A1280" t="s">
        <v>2589</v>
      </c>
      <c r="B1280" s="1">
        <v>46266</v>
      </c>
      <c r="C1280" t="s">
        <v>2590</v>
      </c>
      <c r="D1280" t="s">
        <v>26</v>
      </c>
      <c r="E1280" t="s">
        <v>18</v>
      </c>
      <c r="F1280">
        <v>5998</v>
      </c>
      <c r="G1280" t="s">
        <v>80</v>
      </c>
      <c r="H1280">
        <v>5998</v>
      </c>
      <c r="I1280" t="s">
        <v>26</v>
      </c>
      <c r="J1280">
        <v>0</v>
      </c>
      <c r="K1280">
        <v>0</v>
      </c>
      <c r="L1280">
        <v>0</v>
      </c>
      <c r="M1280">
        <v>0</v>
      </c>
      <c r="N1280" t="s">
        <v>20</v>
      </c>
      <c r="O1280">
        <v>0</v>
      </c>
    </row>
    <row r="1281" spans="1:15" x14ac:dyDescent="0.3">
      <c r="A1281" t="s">
        <v>2591</v>
      </c>
      <c r="B1281" s="1">
        <v>46293</v>
      </c>
      <c r="C1281" t="s">
        <v>2592</v>
      </c>
      <c r="D1281" t="s">
        <v>48</v>
      </c>
      <c r="E1281" t="s">
        <v>18</v>
      </c>
      <c r="F1281">
        <v>1148</v>
      </c>
      <c r="G1281" t="s">
        <v>19</v>
      </c>
      <c r="H1281">
        <v>1148</v>
      </c>
      <c r="I1281" t="s">
        <v>48</v>
      </c>
      <c r="J1281">
        <v>1</v>
      </c>
      <c r="K1281">
        <v>1148</v>
      </c>
      <c r="L1281">
        <v>0</v>
      </c>
      <c r="M1281">
        <v>0</v>
      </c>
      <c r="N1281" t="s">
        <v>20</v>
      </c>
      <c r="O1281">
        <v>0</v>
      </c>
    </row>
    <row r="1282" spans="1:15" x14ac:dyDescent="0.3">
      <c r="A1282" t="s">
        <v>2593</v>
      </c>
      <c r="B1282" s="1">
        <v>46290</v>
      </c>
      <c r="C1282" t="s">
        <v>2594</v>
      </c>
      <c r="D1282" t="s">
        <v>48</v>
      </c>
      <c r="E1282" t="s">
        <v>18</v>
      </c>
      <c r="F1282">
        <v>3499</v>
      </c>
      <c r="G1282" t="s">
        <v>19</v>
      </c>
      <c r="H1282">
        <v>3499</v>
      </c>
      <c r="I1282" t="s">
        <v>48</v>
      </c>
      <c r="J1282">
        <v>1</v>
      </c>
      <c r="K1282">
        <v>3499</v>
      </c>
      <c r="L1282">
        <v>0</v>
      </c>
      <c r="M1282">
        <v>0</v>
      </c>
      <c r="N1282" t="s">
        <v>20</v>
      </c>
      <c r="O1282">
        <v>0</v>
      </c>
    </row>
    <row r="1283" spans="1:15" x14ac:dyDescent="0.3">
      <c r="A1283" t="s">
        <v>2595</v>
      </c>
      <c r="B1283" s="1">
        <v>46280</v>
      </c>
      <c r="C1283" t="s">
        <v>2596</v>
      </c>
      <c r="D1283" t="s">
        <v>75</v>
      </c>
      <c r="E1283" t="s">
        <v>18</v>
      </c>
      <c r="F1283">
        <v>299</v>
      </c>
      <c r="G1283" t="s">
        <v>19</v>
      </c>
      <c r="H1283">
        <v>299</v>
      </c>
      <c r="I1283" t="s">
        <v>75</v>
      </c>
      <c r="J1283">
        <v>1</v>
      </c>
      <c r="K1283">
        <v>299</v>
      </c>
      <c r="L1283">
        <v>0</v>
      </c>
      <c r="M1283">
        <v>0</v>
      </c>
      <c r="N1283" t="s">
        <v>20</v>
      </c>
      <c r="O1283">
        <v>0</v>
      </c>
    </row>
    <row r="1284" spans="1:15" x14ac:dyDescent="0.3">
      <c r="A1284" t="s">
        <v>2597</v>
      </c>
      <c r="B1284" s="1">
        <v>46289</v>
      </c>
      <c r="C1284" t="s">
        <v>2598</v>
      </c>
      <c r="D1284" t="s">
        <v>23</v>
      </c>
      <c r="E1284" t="s">
        <v>18</v>
      </c>
      <c r="F1284">
        <v>3499</v>
      </c>
      <c r="G1284" t="s">
        <v>19</v>
      </c>
      <c r="H1284">
        <v>3499</v>
      </c>
      <c r="I1284" t="s">
        <v>23</v>
      </c>
      <c r="J1284">
        <v>1</v>
      </c>
      <c r="K1284">
        <v>3499</v>
      </c>
      <c r="L1284">
        <v>0</v>
      </c>
      <c r="M1284">
        <v>0</v>
      </c>
      <c r="N1284" t="s">
        <v>20</v>
      </c>
      <c r="O1284">
        <v>0</v>
      </c>
    </row>
    <row r="1285" spans="1:15" x14ac:dyDescent="0.3">
      <c r="A1285" t="s">
        <v>2599</v>
      </c>
      <c r="B1285" s="1">
        <v>46271</v>
      </c>
      <c r="C1285" t="s">
        <v>2600</v>
      </c>
      <c r="D1285" t="s">
        <v>34</v>
      </c>
      <c r="E1285" t="s">
        <v>27</v>
      </c>
      <c r="F1285">
        <v>799</v>
      </c>
      <c r="G1285" t="s">
        <v>19</v>
      </c>
      <c r="H1285">
        <v>799</v>
      </c>
      <c r="I1285" t="s">
        <v>34</v>
      </c>
      <c r="J1285">
        <v>1</v>
      </c>
      <c r="K1285">
        <v>799</v>
      </c>
      <c r="L1285">
        <v>0</v>
      </c>
      <c r="M1285">
        <v>0</v>
      </c>
      <c r="N1285" t="s">
        <v>20</v>
      </c>
      <c r="O1285">
        <v>0</v>
      </c>
    </row>
    <row r="1286" spans="1:15" x14ac:dyDescent="0.3">
      <c r="A1286" t="s">
        <v>2601</v>
      </c>
      <c r="B1286" s="1">
        <v>46279</v>
      </c>
      <c r="C1286" t="s">
        <v>2602</v>
      </c>
      <c r="D1286" t="s">
        <v>23</v>
      </c>
      <c r="E1286" t="s">
        <v>54</v>
      </c>
      <c r="F1286">
        <v>2499</v>
      </c>
      <c r="G1286" t="s">
        <v>19</v>
      </c>
      <c r="H1286">
        <v>2499</v>
      </c>
      <c r="I1286" t="s">
        <v>23</v>
      </c>
      <c r="J1286">
        <v>1</v>
      </c>
      <c r="K1286">
        <v>2499</v>
      </c>
      <c r="L1286">
        <v>0</v>
      </c>
      <c r="M1286">
        <v>0</v>
      </c>
      <c r="N1286" t="s">
        <v>20</v>
      </c>
      <c r="O1286">
        <v>0</v>
      </c>
    </row>
    <row r="1287" spans="1:15" x14ac:dyDescent="0.3">
      <c r="A1287" t="s">
        <v>2603</v>
      </c>
      <c r="B1287" s="1">
        <v>46269</v>
      </c>
      <c r="C1287" t="s">
        <v>2604</v>
      </c>
      <c r="D1287" t="s">
        <v>23</v>
      </c>
      <c r="E1287" t="s">
        <v>43</v>
      </c>
      <c r="F1287">
        <v>1598</v>
      </c>
      <c r="G1287" t="s">
        <v>19</v>
      </c>
      <c r="H1287">
        <v>1598</v>
      </c>
      <c r="I1287" t="s">
        <v>23</v>
      </c>
      <c r="J1287">
        <v>1</v>
      </c>
      <c r="K1287">
        <v>1598</v>
      </c>
      <c r="L1287">
        <v>0</v>
      </c>
      <c r="M1287">
        <v>0</v>
      </c>
      <c r="N1287" t="s">
        <v>20</v>
      </c>
      <c r="O1287">
        <v>0</v>
      </c>
    </row>
    <row r="1288" spans="1:15" x14ac:dyDescent="0.3">
      <c r="A1288" t="s">
        <v>2605</v>
      </c>
      <c r="B1288" s="1">
        <v>46268</v>
      </c>
      <c r="C1288" t="s">
        <v>2606</v>
      </c>
      <c r="D1288" t="s">
        <v>17</v>
      </c>
      <c r="E1288" t="s">
        <v>27</v>
      </c>
      <c r="F1288">
        <v>3998</v>
      </c>
      <c r="G1288" t="s">
        <v>19</v>
      </c>
      <c r="H1288">
        <v>3998</v>
      </c>
      <c r="I1288" t="s">
        <v>17</v>
      </c>
      <c r="J1288">
        <v>1</v>
      </c>
      <c r="K1288">
        <v>3998</v>
      </c>
      <c r="L1288">
        <v>0</v>
      </c>
      <c r="M1288">
        <v>0</v>
      </c>
      <c r="N1288" t="s">
        <v>20</v>
      </c>
      <c r="O1288">
        <v>0</v>
      </c>
    </row>
    <row r="1289" spans="1:15" x14ac:dyDescent="0.3">
      <c r="A1289" t="s">
        <v>2607</v>
      </c>
      <c r="B1289" s="1">
        <v>46268</v>
      </c>
      <c r="C1289" t="s">
        <v>2608</v>
      </c>
      <c r="D1289" t="s">
        <v>61</v>
      </c>
      <c r="E1289" t="s">
        <v>54</v>
      </c>
      <c r="F1289">
        <v>299</v>
      </c>
      <c r="G1289" t="s">
        <v>19</v>
      </c>
      <c r="H1289">
        <v>299</v>
      </c>
      <c r="I1289" t="s">
        <v>61</v>
      </c>
      <c r="J1289">
        <v>1</v>
      </c>
      <c r="K1289">
        <v>299</v>
      </c>
      <c r="L1289">
        <v>0</v>
      </c>
      <c r="M1289">
        <v>0</v>
      </c>
      <c r="N1289" t="s">
        <v>20</v>
      </c>
      <c r="O1289">
        <v>0</v>
      </c>
    </row>
    <row r="1290" spans="1:15" x14ac:dyDescent="0.3">
      <c r="A1290" t="s">
        <v>2609</v>
      </c>
      <c r="B1290" s="1">
        <v>46267</v>
      </c>
      <c r="C1290" t="s">
        <v>2610</v>
      </c>
      <c r="D1290" t="s">
        <v>75</v>
      </c>
      <c r="E1290" t="s">
        <v>18</v>
      </c>
      <c r="F1290">
        <v>1098</v>
      </c>
      <c r="G1290" t="s">
        <v>19</v>
      </c>
      <c r="H1290">
        <v>1098</v>
      </c>
      <c r="I1290" t="s">
        <v>75</v>
      </c>
      <c r="J1290">
        <v>1</v>
      </c>
      <c r="K1290">
        <v>1098</v>
      </c>
      <c r="L1290">
        <v>0</v>
      </c>
      <c r="M1290">
        <v>0</v>
      </c>
      <c r="N1290" t="s">
        <v>20</v>
      </c>
      <c r="O1290">
        <v>0</v>
      </c>
    </row>
    <row r="1291" spans="1:15" x14ac:dyDescent="0.3">
      <c r="A1291" t="s">
        <v>2611</v>
      </c>
      <c r="B1291" s="1">
        <v>46283</v>
      </c>
      <c r="C1291" t="s">
        <v>2612</v>
      </c>
      <c r="D1291" t="s">
        <v>26</v>
      </c>
      <c r="E1291" t="s">
        <v>18</v>
      </c>
      <c r="F1291">
        <v>799</v>
      </c>
      <c r="G1291" t="s">
        <v>19</v>
      </c>
      <c r="H1291">
        <v>799</v>
      </c>
      <c r="I1291" t="s">
        <v>26</v>
      </c>
      <c r="J1291">
        <v>1</v>
      </c>
      <c r="K1291">
        <v>799</v>
      </c>
      <c r="L1291">
        <v>0</v>
      </c>
      <c r="M1291">
        <v>0</v>
      </c>
      <c r="N1291" t="s">
        <v>20</v>
      </c>
      <c r="O1291">
        <v>0</v>
      </c>
    </row>
    <row r="1292" spans="1:15" x14ac:dyDescent="0.3">
      <c r="A1292" t="s">
        <v>2613</v>
      </c>
      <c r="B1292" s="1">
        <v>46273</v>
      </c>
      <c r="C1292" t="s">
        <v>2614</v>
      </c>
      <c r="D1292" t="s">
        <v>26</v>
      </c>
      <c r="E1292" t="s">
        <v>18</v>
      </c>
      <c r="F1292">
        <v>7998</v>
      </c>
      <c r="G1292" t="s">
        <v>19</v>
      </c>
      <c r="H1292">
        <v>7998</v>
      </c>
      <c r="I1292" t="s">
        <v>26</v>
      </c>
      <c r="J1292">
        <v>1</v>
      </c>
      <c r="K1292">
        <v>7998</v>
      </c>
      <c r="L1292">
        <v>0</v>
      </c>
      <c r="M1292">
        <v>0</v>
      </c>
      <c r="N1292" t="s">
        <v>20</v>
      </c>
      <c r="O1292">
        <v>0</v>
      </c>
    </row>
    <row r="1293" spans="1:15" x14ac:dyDescent="0.3">
      <c r="A1293" t="s">
        <v>2615</v>
      </c>
      <c r="B1293" s="1">
        <v>46294</v>
      </c>
      <c r="C1293" t="s">
        <v>2616</v>
      </c>
      <c r="D1293" t="s">
        <v>34</v>
      </c>
      <c r="E1293" t="s">
        <v>54</v>
      </c>
      <c r="F1293">
        <v>2848</v>
      </c>
      <c r="G1293" t="s">
        <v>19</v>
      </c>
      <c r="H1293">
        <v>2848</v>
      </c>
      <c r="I1293" t="s">
        <v>34</v>
      </c>
      <c r="J1293">
        <v>1</v>
      </c>
      <c r="K1293">
        <v>2848</v>
      </c>
      <c r="L1293">
        <v>0</v>
      </c>
      <c r="M1293">
        <v>0</v>
      </c>
      <c r="N1293" t="s">
        <v>20</v>
      </c>
      <c r="O1293">
        <v>0</v>
      </c>
    </row>
    <row r="1294" spans="1:15" x14ac:dyDescent="0.3">
      <c r="A1294" t="s">
        <v>2617</v>
      </c>
      <c r="B1294" s="1">
        <v>46282</v>
      </c>
      <c r="C1294" t="s">
        <v>2618</v>
      </c>
      <c r="D1294" t="s">
        <v>17</v>
      </c>
      <c r="E1294" t="s">
        <v>18</v>
      </c>
      <c r="F1294">
        <v>2499</v>
      </c>
      <c r="G1294" t="s">
        <v>19</v>
      </c>
      <c r="H1294">
        <v>2499</v>
      </c>
      <c r="I1294" t="s">
        <v>17</v>
      </c>
      <c r="J1294">
        <v>1</v>
      </c>
      <c r="K1294">
        <v>2499</v>
      </c>
      <c r="L1294">
        <v>0</v>
      </c>
      <c r="M1294">
        <v>0</v>
      </c>
      <c r="N1294" t="s">
        <v>20</v>
      </c>
      <c r="O1294">
        <v>0</v>
      </c>
    </row>
    <row r="1295" spans="1:15" x14ac:dyDescent="0.3">
      <c r="A1295" t="s">
        <v>2619</v>
      </c>
      <c r="B1295" s="1">
        <v>46284</v>
      </c>
      <c r="C1295" t="s">
        <v>2620</v>
      </c>
      <c r="D1295" t="s">
        <v>26</v>
      </c>
      <c r="E1295" t="s">
        <v>18</v>
      </c>
      <c r="F1295">
        <v>2499</v>
      </c>
      <c r="G1295" t="s">
        <v>19</v>
      </c>
      <c r="H1295">
        <v>2499</v>
      </c>
      <c r="I1295" t="s">
        <v>26</v>
      </c>
      <c r="J1295">
        <v>1</v>
      </c>
      <c r="K1295">
        <v>2499</v>
      </c>
      <c r="L1295">
        <v>0</v>
      </c>
      <c r="M1295">
        <v>0</v>
      </c>
      <c r="N1295" t="s">
        <v>20</v>
      </c>
      <c r="O1295">
        <v>0</v>
      </c>
    </row>
    <row r="1296" spans="1:15" x14ac:dyDescent="0.3">
      <c r="A1296" t="s">
        <v>2621</v>
      </c>
      <c r="B1296" s="1">
        <v>46281</v>
      </c>
      <c r="C1296" t="s">
        <v>2622</v>
      </c>
      <c r="D1296" t="s">
        <v>61</v>
      </c>
      <c r="E1296" t="s">
        <v>27</v>
      </c>
      <c r="F1296">
        <v>4497</v>
      </c>
      <c r="G1296" t="s">
        <v>19</v>
      </c>
      <c r="H1296">
        <v>4497</v>
      </c>
      <c r="I1296" t="s">
        <v>61</v>
      </c>
      <c r="J1296">
        <v>1</v>
      </c>
      <c r="K1296">
        <v>4497</v>
      </c>
      <c r="L1296">
        <v>0</v>
      </c>
      <c r="M1296">
        <v>0</v>
      </c>
      <c r="N1296" t="s">
        <v>20</v>
      </c>
      <c r="O1296">
        <v>0</v>
      </c>
    </row>
    <row r="1297" spans="1:15" x14ac:dyDescent="0.3">
      <c r="A1297" t="s">
        <v>2623</v>
      </c>
      <c r="B1297" s="1">
        <v>46275</v>
      </c>
      <c r="C1297" t="s">
        <v>2624</v>
      </c>
      <c r="D1297" t="s">
        <v>37</v>
      </c>
      <c r="E1297" t="s">
        <v>27</v>
      </c>
      <c r="F1297">
        <v>3098</v>
      </c>
      <c r="G1297" t="s">
        <v>80</v>
      </c>
      <c r="H1297">
        <v>3098</v>
      </c>
      <c r="I1297" t="s">
        <v>37</v>
      </c>
      <c r="J1297">
        <v>1</v>
      </c>
      <c r="K1297">
        <v>3098</v>
      </c>
      <c r="L1297">
        <v>0</v>
      </c>
      <c r="M1297">
        <v>0</v>
      </c>
      <c r="N1297" t="s">
        <v>736</v>
      </c>
      <c r="O1297">
        <v>3098</v>
      </c>
    </row>
    <row r="1298" spans="1:15" x14ac:dyDescent="0.3">
      <c r="A1298" t="s">
        <v>2625</v>
      </c>
      <c r="B1298" s="1">
        <v>46294</v>
      </c>
      <c r="C1298" t="s">
        <v>2626</v>
      </c>
      <c r="D1298" t="s">
        <v>42</v>
      </c>
      <c r="E1298" t="s">
        <v>18</v>
      </c>
      <c r="F1298">
        <v>5498</v>
      </c>
      <c r="G1298" t="s">
        <v>19</v>
      </c>
      <c r="H1298">
        <v>5498</v>
      </c>
      <c r="I1298" t="s">
        <v>42</v>
      </c>
      <c r="J1298">
        <v>1</v>
      </c>
      <c r="K1298">
        <v>5498</v>
      </c>
      <c r="L1298">
        <v>0</v>
      </c>
      <c r="M1298">
        <v>0</v>
      </c>
      <c r="N1298" t="s">
        <v>20</v>
      </c>
      <c r="O1298">
        <v>0</v>
      </c>
    </row>
    <row r="1299" spans="1:15" x14ac:dyDescent="0.3">
      <c r="A1299" t="s">
        <v>2627</v>
      </c>
      <c r="B1299" s="1">
        <v>46277</v>
      </c>
      <c r="C1299" t="s">
        <v>2628</v>
      </c>
      <c r="D1299" t="s">
        <v>23</v>
      </c>
      <c r="E1299" t="s">
        <v>27</v>
      </c>
      <c r="F1299">
        <v>1799</v>
      </c>
      <c r="G1299" t="s">
        <v>19</v>
      </c>
      <c r="H1299">
        <v>1799</v>
      </c>
      <c r="I1299" t="s">
        <v>23</v>
      </c>
      <c r="J1299">
        <v>1</v>
      </c>
      <c r="K1299">
        <v>1799</v>
      </c>
      <c r="L1299">
        <v>0</v>
      </c>
      <c r="M1299">
        <v>0</v>
      </c>
      <c r="N1299" t="s">
        <v>20</v>
      </c>
      <c r="O1299">
        <v>0</v>
      </c>
    </row>
    <row r="1300" spans="1:15" x14ac:dyDescent="0.3">
      <c r="A1300" t="s">
        <v>2629</v>
      </c>
      <c r="B1300" s="1">
        <v>46282</v>
      </c>
      <c r="C1300" t="s">
        <v>2630</v>
      </c>
      <c r="D1300" t="s">
        <v>23</v>
      </c>
      <c r="E1300" t="s">
        <v>18</v>
      </c>
      <c r="F1300">
        <v>8298</v>
      </c>
      <c r="G1300" t="s">
        <v>19</v>
      </c>
      <c r="H1300">
        <v>8298</v>
      </c>
      <c r="I1300" t="s">
        <v>23</v>
      </c>
      <c r="J1300">
        <v>1</v>
      </c>
      <c r="K1300">
        <v>8298</v>
      </c>
      <c r="L1300">
        <v>0</v>
      </c>
      <c r="M1300">
        <v>0</v>
      </c>
      <c r="N1300" t="s">
        <v>20</v>
      </c>
      <c r="O1300">
        <v>0</v>
      </c>
    </row>
    <row r="1301" spans="1:15" x14ac:dyDescent="0.3">
      <c r="A1301" t="s">
        <v>2631</v>
      </c>
      <c r="B1301" s="1">
        <v>46291</v>
      </c>
      <c r="C1301" t="s">
        <v>2632</v>
      </c>
      <c r="D1301" t="s">
        <v>37</v>
      </c>
      <c r="E1301" t="s">
        <v>18</v>
      </c>
      <c r="F1301">
        <v>999</v>
      </c>
      <c r="G1301" t="s">
        <v>19</v>
      </c>
      <c r="H1301">
        <v>999</v>
      </c>
      <c r="I1301" t="s">
        <v>37</v>
      </c>
      <c r="J1301">
        <v>1</v>
      </c>
      <c r="K1301">
        <v>999</v>
      </c>
      <c r="L1301">
        <v>0</v>
      </c>
      <c r="M1301">
        <v>0</v>
      </c>
      <c r="N1301" t="s">
        <v>20</v>
      </c>
      <c r="O1301">
        <v>0</v>
      </c>
    </row>
    <row r="1302" spans="1:15" x14ac:dyDescent="0.3">
      <c r="A1302" t="s">
        <v>2633</v>
      </c>
      <c r="B1302" s="1">
        <v>46288</v>
      </c>
      <c r="C1302" t="s">
        <v>2634</v>
      </c>
      <c r="D1302" t="s">
        <v>42</v>
      </c>
      <c r="E1302" t="s">
        <v>54</v>
      </c>
      <c r="F1302">
        <v>7999</v>
      </c>
      <c r="G1302" t="s">
        <v>19</v>
      </c>
      <c r="H1302">
        <v>7999</v>
      </c>
      <c r="I1302" t="s">
        <v>42</v>
      </c>
      <c r="J1302">
        <v>1</v>
      </c>
      <c r="K1302">
        <v>7999</v>
      </c>
      <c r="L1302">
        <v>0</v>
      </c>
      <c r="M1302">
        <v>0</v>
      </c>
      <c r="N1302" t="s">
        <v>20</v>
      </c>
      <c r="O1302">
        <v>0</v>
      </c>
    </row>
    <row r="1303" spans="1:15" x14ac:dyDescent="0.3">
      <c r="A1303" t="s">
        <v>2635</v>
      </c>
      <c r="B1303" s="1">
        <v>46279</v>
      </c>
      <c r="C1303" t="s">
        <v>2636</v>
      </c>
      <c r="D1303" t="s">
        <v>34</v>
      </c>
      <c r="E1303" t="s">
        <v>43</v>
      </c>
      <c r="F1303">
        <v>499</v>
      </c>
      <c r="G1303" t="s">
        <v>19</v>
      </c>
      <c r="H1303">
        <v>499</v>
      </c>
      <c r="I1303" t="s">
        <v>34</v>
      </c>
      <c r="J1303">
        <v>1</v>
      </c>
      <c r="K1303">
        <v>499</v>
      </c>
      <c r="L1303">
        <v>0</v>
      </c>
      <c r="M1303">
        <v>0</v>
      </c>
      <c r="N1303" t="s">
        <v>20</v>
      </c>
      <c r="O1303">
        <v>0</v>
      </c>
    </row>
    <row r="1304" spans="1:15" x14ac:dyDescent="0.3">
      <c r="A1304" t="s">
        <v>2637</v>
      </c>
      <c r="B1304" s="1">
        <v>46273</v>
      </c>
      <c r="C1304" t="s">
        <v>2638</v>
      </c>
      <c r="D1304" t="s">
        <v>23</v>
      </c>
      <c r="E1304" t="s">
        <v>18</v>
      </c>
      <c r="F1304">
        <v>2999</v>
      </c>
      <c r="G1304" t="s">
        <v>19</v>
      </c>
      <c r="H1304">
        <v>2999</v>
      </c>
      <c r="I1304" t="s">
        <v>23</v>
      </c>
      <c r="J1304">
        <v>1</v>
      </c>
      <c r="K1304">
        <v>2999</v>
      </c>
      <c r="L1304">
        <v>0</v>
      </c>
      <c r="M1304">
        <v>0</v>
      </c>
      <c r="N1304" t="s">
        <v>20</v>
      </c>
      <c r="O1304">
        <v>0</v>
      </c>
    </row>
    <row r="1305" spans="1:15" x14ac:dyDescent="0.3">
      <c r="A1305" t="s">
        <v>2639</v>
      </c>
      <c r="B1305" s="1">
        <v>46273</v>
      </c>
      <c r="C1305" t="s">
        <v>2640</v>
      </c>
      <c r="D1305" t="s">
        <v>23</v>
      </c>
      <c r="E1305" t="s">
        <v>18</v>
      </c>
      <c r="F1305">
        <v>8498</v>
      </c>
      <c r="G1305" t="s">
        <v>80</v>
      </c>
      <c r="H1305">
        <v>8498</v>
      </c>
      <c r="I1305" t="s">
        <v>23</v>
      </c>
      <c r="J1305">
        <v>0</v>
      </c>
      <c r="K1305">
        <v>0</v>
      </c>
      <c r="L1305">
        <v>0</v>
      </c>
      <c r="M1305">
        <v>0</v>
      </c>
      <c r="N1305" t="s">
        <v>20</v>
      </c>
      <c r="O1305">
        <v>0</v>
      </c>
    </row>
    <row r="1306" spans="1:15" x14ac:dyDescent="0.3">
      <c r="A1306" t="s">
        <v>2641</v>
      </c>
      <c r="B1306" s="1">
        <v>46278</v>
      </c>
      <c r="C1306" t="s">
        <v>2642</v>
      </c>
      <c r="D1306" t="s">
        <v>51</v>
      </c>
      <c r="E1306" t="s">
        <v>18</v>
      </c>
      <c r="F1306">
        <v>7999</v>
      </c>
      <c r="G1306" t="s">
        <v>66</v>
      </c>
      <c r="H1306">
        <v>7999</v>
      </c>
      <c r="I1306" t="s">
        <v>51</v>
      </c>
      <c r="J1306">
        <v>1</v>
      </c>
      <c r="K1306">
        <v>7999</v>
      </c>
      <c r="L1306">
        <v>1</v>
      </c>
      <c r="M1306">
        <v>7999</v>
      </c>
      <c r="N1306" t="s">
        <v>20</v>
      </c>
      <c r="O1306">
        <v>0</v>
      </c>
    </row>
    <row r="1307" spans="1:15" x14ac:dyDescent="0.3">
      <c r="A1307" t="s">
        <v>2643</v>
      </c>
      <c r="B1307" s="1">
        <v>46266</v>
      </c>
      <c r="C1307" t="s">
        <v>2644</v>
      </c>
      <c r="D1307" t="s">
        <v>51</v>
      </c>
      <c r="E1307" t="s">
        <v>18</v>
      </c>
      <c r="F1307">
        <v>848</v>
      </c>
      <c r="G1307" t="s">
        <v>19</v>
      </c>
      <c r="H1307">
        <v>848</v>
      </c>
      <c r="I1307" t="s">
        <v>51</v>
      </c>
      <c r="J1307">
        <v>1</v>
      </c>
      <c r="K1307">
        <v>848</v>
      </c>
      <c r="L1307">
        <v>0</v>
      </c>
      <c r="M1307">
        <v>0</v>
      </c>
      <c r="N1307" t="s">
        <v>20</v>
      </c>
      <c r="O1307">
        <v>0</v>
      </c>
    </row>
    <row r="1308" spans="1:15" x14ac:dyDescent="0.3">
      <c r="A1308" t="s">
        <v>2645</v>
      </c>
      <c r="B1308" s="1">
        <v>46267</v>
      </c>
      <c r="C1308" t="s">
        <v>2646</v>
      </c>
      <c r="D1308" t="s">
        <v>61</v>
      </c>
      <c r="E1308" t="s">
        <v>18</v>
      </c>
      <c r="F1308">
        <v>599</v>
      </c>
      <c r="G1308" t="s">
        <v>19</v>
      </c>
      <c r="H1308">
        <v>599</v>
      </c>
      <c r="I1308" t="s">
        <v>61</v>
      </c>
      <c r="J1308">
        <v>1</v>
      </c>
      <c r="K1308">
        <v>599</v>
      </c>
      <c r="L1308">
        <v>0</v>
      </c>
      <c r="M1308">
        <v>0</v>
      </c>
      <c r="N1308" t="s">
        <v>20</v>
      </c>
      <c r="O1308">
        <v>0</v>
      </c>
    </row>
    <row r="1309" spans="1:15" x14ac:dyDescent="0.3">
      <c r="A1309" t="s">
        <v>2647</v>
      </c>
      <c r="B1309" s="1">
        <v>46276</v>
      </c>
      <c r="C1309" t="s">
        <v>2648</v>
      </c>
      <c r="D1309" t="s">
        <v>17</v>
      </c>
      <c r="E1309" t="s">
        <v>18</v>
      </c>
      <c r="F1309">
        <v>1098</v>
      </c>
      <c r="G1309" t="s">
        <v>19</v>
      </c>
      <c r="H1309">
        <v>1098</v>
      </c>
      <c r="I1309" t="s">
        <v>17</v>
      </c>
      <c r="J1309">
        <v>1</v>
      </c>
      <c r="K1309">
        <v>1098</v>
      </c>
      <c r="L1309">
        <v>0</v>
      </c>
      <c r="M1309">
        <v>0</v>
      </c>
      <c r="N1309" t="s">
        <v>20</v>
      </c>
      <c r="O1309">
        <v>0</v>
      </c>
    </row>
    <row r="1310" spans="1:15" x14ac:dyDescent="0.3">
      <c r="A1310" t="s">
        <v>2649</v>
      </c>
      <c r="B1310" s="1">
        <v>46266</v>
      </c>
      <c r="C1310" t="s">
        <v>2650</v>
      </c>
      <c r="D1310" t="s">
        <v>42</v>
      </c>
      <c r="E1310" t="s">
        <v>18</v>
      </c>
      <c r="F1310" s="2">
        <v>4797</v>
      </c>
      <c r="G1310" t="s">
        <v>19</v>
      </c>
      <c r="H1310">
        <v>4797</v>
      </c>
      <c r="I1310" t="s">
        <v>42</v>
      </c>
      <c r="J1310">
        <v>1</v>
      </c>
      <c r="K1310">
        <v>4797</v>
      </c>
      <c r="L1310">
        <v>0</v>
      </c>
      <c r="M1310">
        <v>0</v>
      </c>
      <c r="N1310" t="s">
        <v>20</v>
      </c>
      <c r="O1310">
        <v>0</v>
      </c>
    </row>
    <row r="1311" spans="1:15" x14ac:dyDescent="0.3">
      <c r="A1311" t="s">
        <v>2651</v>
      </c>
      <c r="B1311" s="1">
        <v>46280</v>
      </c>
      <c r="C1311" t="s">
        <v>2652</v>
      </c>
      <c r="D1311" t="s">
        <v>37</v>
      </c>
      <c r="E1311" t="s">
        <v>27</v>
      </c>
      <c r="F1311">
        <v>999</v>
      </c>
      <c r="G1311" t="s">
        <v>19</v>
      </c>
      <c r="H1311">
        <v>999</v>
      </c>
      <c r="I1311" t="s">
        <v>37</v>
      </c>
      <c r="J1311">
        <v>1</v>
      </c>
      <c r="K1311">
        <v>999</v>
      </c>
      <c r="L1311">
        <v>0</v>
      </c>
      <c r="M1311">
        <v>0</v>
      </c>
      <c r="N1311" t="s">
        <v>20</v>
      </c>
      <c r="O1311">
        <v>0</v>
      </c>
    </row>
    <row r="1312" spans="1:15" x14ac:dyDescent="0.3">
      <c r="A1312" t="s">
        <v>2653</v>
      </c>
      <c r="B1312" s="1">
        <v>46294</v>
      </c>
      <c r="C1312" t="s">
        <v>2654</v>
      </c>
      <c r="D1312" t="s">
        <v>23</v>
      </c>
      <c r="E1312" t="s">
        <v>54</v>
      </c>
      <c r="F1312">
        <v>3848</v>
      </c>
      <c r="G1312" t="s">
        <v>19</v>
      </c>
      <c r="H1312">
        <v>3848</v>
      </c>
      <c r="I1312" t="s">
        <v>23</v>
      </c>
      <c r="J1312">
        <v>1</v>
      </c>
      <c r="K1312">
        <v>3848</v>
      </c>
      <c r="L1312">
        <v>0</v>
      </c>
      <c r="M1312">
        <v>0</v>
      </c>
      <c r="N1312" t="s">
        <v>20</v>
      </c>
      <c r="O1312">
        <v>0</v>
      </c>
    </row>
    <row r="1313" spans="1:15" x14ac:dyDescent="0.3">
      <c r="A1313" t="s">
        <v>2655</v>
      </c>
      <c r="B1313" s="1">
        <v>46272</v>
      </c>
      <c r="C1313" t="s">
        <v>2656</v>
      </c>
      <c r="D1313" t="s">
        <v>23</v>
      </c>
      <c r="E1313" t="s">
        <v>27</v>
      </c>
      <c r="F1313" s="2">
        <v>4798</v>
      </c>
      <c r="G1313" t="s">
        <v>19</v>
      </c>
      <c r="H1313">
        <v>4798</v>
      </c>
      <c r="I1313" t="s">
        <v>23</v>
      </c>
      <c r="J1313">
        <v>1</v>
      </c>
      <c r="K1313">
        <v>4798</v>
      </c>
      <c r="L1313">
        <v>0</v>
      </c>
      <c r="M1313">
        <v>0</v>
      </c>
      <c r="N1313" t="s">
        <v>20</v>
      </c>
      <c r="O1313">
        <v>0</v>
      </c>
    </row>
    <row r="1314" spans="1:15" x14ac:dyDescent="0.3">
      <c r="A1314" t="s">
        <v>2657</v>
      </c>
      <c r="B1314" s="1">
        <v>46295</v>
      </c>
      <c r="C1314" t="s">
        <v>2658</v>
      </c>
      <c r="D1314" t="s">
        <v>42</v>
      </c>
      <c r="E1314" t="s">
        <v>18</v>
      </c>
      <c r="F1314" s="2">
        <v>4999</v>
      </c>
      <c r="G1314" t="s">
        <v>19</v>
      </c>
      <c r="H1314">
        <v>4999</v>
      </c>
      <c r="I1314" t="s">
        <v>42</v>
      </c>
      <c r="J1314">
        <v>1</v>
      </c>
      <c r="K1314">
        <v>4999</v>
      </c>
      <c r="L1314">
        <v>0</v>
      </c>
      <c r="M1314">
        <v>0</v>
      </c>
      <c r="N1314" t="s">
        <v>20</v>
      </c>
      <c r="O1314">
        <v>0</v>
      </c>
    </row>
    <row r="1315" spans="1:15" x14ac:dyDescent="0.3">
      <c r="A1315" t="s">
        <v>2659</v>
      </c>
      <c r="B1315" s="1">
        <v>46291</v>
      </c>
      <c r="C1315" t="s">
        <v>2660</v>
      </c>
      <c r="D1315" t="s">
        <v>61</v>
      </c>
      <c r="E1315" t="s">
        <v>27</v>
      </c>
      <c r="F1315">
        <v>999</v>
      </c>
      <c r="G1315" t="s">
        <v>19</v>
      </c>
      <c r="H1315">
        <v>999</v>
      </c>
      <c r="I1315" t="s">
        <v>61</v>
      </c>
      <c r="J1315">
        <v>1</v>
      </c>
      <c r="K1315">
        <v>999</v>
      </c>
      <c r="L1315">
        <v>0</v>
      </c>
      <c r="M1315">
        <v>0</v>
      </c>
      <c r="N1315" t="s">
        <v>20</v>
      </c>
      <c r="O1315">
        <v>0</v>
      </c>
    </row>
    <row r="1316" spans="1:15" x14ac:dyDescent="0.3">
      <c r="A1316" t="s">
        <v>2661</v>
      </c>
      <c r="B1316" s="1">
        <v>46293</v>
      </c>
      <c r="C1316" t="s">
        <v>2662</v>
      </c>
      <c r="D1316" t="s">
        <v>37</v>
      </c>
      <c r="E1316" t="s">
        <v>18</v>
      </c>
      <c r="F1316" s="2">
        <v>3998</v>
      </c>
      <c r="G1316" t="s">
        <v>19</v>
      </c>
      <c r="H1316">
        <v>3998</v>
      </c>
      <c r="I1316" t="s">
        <v>37</v>
      </c>
      <c r="J1316">
        <v>1</v>
      </c>
      <c r="K1316">
        <v>3998</v>
      </c>
      <c r="L1316">
        <v>0</v>
      </c>
      <c r="M1316">
        <v>0</v>
      </c>
      <c r="N1316" t="s">
        <v>20</v>
      </c>
      <c r="O1316">
        <v>0</v>
      </c>
    </row>
    <row r="1317" spans="1:15" x14ac:dyDescent="0.3">
      <c r="A1317" t="s">
        <v>2663</v>
      </c>
      <c r="B1317" s="1">
        <v>46268</v>
      </c>
      <c r="C1317" t="s">
        <v>2664</v>
      </c>
      <c r="D1317" t="s">
        <v>51</v>
      </c>
      <c r="E1317" t="s">
        <v>54</v>
      </c>
      <c r="F1317" s="2">
        <v>1799</v>
      </c>
      <c r="G1317" t="s">
        <v>19</v>
      </c>
      <c r="H1317">
        <v>1799</v>
      </c>
      <c r="I1317" t="s">
        <v>51</v>
      </c>
      <c r="J1317">
        <v>1</v>
      </c>
      <c r="K1317">
        <v>1799</v>
      </c>
      <c r="L1317">
        <v>0</v>
      </c>
      <c r="M1317">
        <v>0</v>
      </c>
      <c r="N1317" t="s">
        <v>20</v>
      </c>
      <c r="O1317">
        <v>0</v>
      </c>
    </row>
    <row r="1318" spans="1:15" x14ac:dyDescent="0.3">
      <c r="A1318" t="s">
        <v>2665</v>
      </c>
      <c r="B1318" s="1">
        <v>46281</v>
      </c>
      <c r="C1318" t="s">
        <v>2666</v>
      </c>
      <c r="D1318" t="s">
        <v>34</v>
      </c>
      <c r="E1318" t="s">
        <v>18</v>
      </c>
      <c r="F1318">
        <v>1998</v>
      </c>
      <c r="G1318" t="s">
        <v>19</v>
      </c>
      <c r="H1318">
        <v>1998</v>
      </c>
      <c r="I1318" t="s">
        <v>34</v>
      </c>
      <c r="J1318">
        <v>1</v>
      </c>
      <c r="K1318">
        <v>1998</v>
      </c>
      <c r="L1318">
        <v>0</v>
      </c>
      <c r="M1318">
        <v>0</v>
      </c>
      <c r="N1318" t="s">
        <v>20</v>
      </c>
      <c r="O1318">
        <v>0</v>
      </c>
    </row>
    <row r="1319" spans="1:15" x14ac:dyDescent="0.3">
      <c r="A1319" t="s">
        <v>2667</v>
      </c>
      <c r="B1319" s="1">
        <v>46281</v>
      </c>
      <c r="C1319" t="s">
        <v>2668</v>
      </c>
      <c r="D1319" t="s">
        <v>75</v>
      </c>
      <c r="E1319" t="s">
        <v>54</v>
      </c>
      <c r="F1319">
        <v>2499</v>
      </c>
      <c r="G1319" t="s">
        <v>19</v>
      </c>
      <c r="H1319">
        <v>2499</v>
      </c>
      <c r="I1319" t="s">
        <v>75</v>
      </c>
      <c r="J1319">
        <v>1</v>
      </c>
      <c r="K1319">
        <v>2499</v>
      </c>
      <c r="L1319">
        <v>0</v>
      </c>
      <c r="M1319">
        <v>0</v>
      </c>
      <c r="N1319" t="s">
        <v>20</v>
      </c>
      <c r="O1319">
        <v>0</v>
      </c>
    </row>
    <row r="1320" spans="1:15" x14ac:dyDescent="0.3">
      <c r="A1320" t="s">
        <v>2669</v>
      </c>
      <c r="B1320" s="1">
        <v>46272</v>
      </c>
      <c r="C1320" t="s">
        <v>2670</v>
      </c>
      <c r="D1320" t="s">
        <v>42</v>
      </c>
      <c r="E1320" t="s">
        <v>18</v>
      </c>
      <c r="F1320">
        <v>599</v>
      </c>
      <c r="G1320" t="s">
        <v>19</v>
      </c>
      <c r="H1320">
        <v>599</v>
      </c>
      <c r="I1320" t="s">
        <v>42</v>
      </c>
      <c r="J1320">
        <v>1</v>
      </c>
      <c r="K1320">
        <v>599</v>
      </c>
      <c r="L1320">
        <v>0</v>
      </c>
      <c r="M1320">
        <v>0</v>
      </c>
      <c r="N1320" t="s">
        <v>20</v>
      </c>
      <c r="O1320">
        <v>0</v>
      </c>
    </row>
    <row r="1321" spans="1:15" x14ac:dyDescent="0.3">
      <c r="A1321" t="s">
        <v>2671</v>
      </c>
      <c r="B1321" s="1">
        <v>46279</v>
      </c>
      <c r="C1321" t="s">
        <v>2672</v>
      </c>
      <c r="D1321" t="s">
        <v>17</v>
      </c>
      <c r="E1321" t="s">
        <v>18</v>
      </c>
      <c r="F1321">
        <v>2998</v>
      </c>
      <c r="G1321" t="s">
        <v>80</v>
      </c>
      <c r="H1321">
        <v>2998</v>
      </c>
      <c r="I1321" t="s">
        <v>17</v>
      </c>
      <c r="J1321">
        <v>0</v>
      </c>
      <c r="K1321">
        <v>0</v>
      </c>
      <c r="L1321">
        <v>0</v>
      </c>
      <c r="M1321">
        <v>0</v>
      </c>
      <c r="N1321" t="s">
        <v>20</v>
      </c>
      <c r="O1321">
        <v>0</v>
      </c>
    </row>
    <row r="1322" spans="1:15" x14ac:dyDescent="0.3">
      <c r="A1322" t="s">
        <v>2673</v>
      </c>
      <c r="B1322" s="1">
        <v>46270</v>
      </c>
      <c r="C1322" t="s">
        <v>2674</v>
      </c>
      <c r="D1322" t="s">
        <v>75</v>
      </c>
      <c r="E1322" t="s">
        <v>18</v>
      </c>
      <c r="F1322">
        <v>799</v>
      </c>
      <c r="G1322" t="s">
        <v>19</v>
      </c>
      <c r="H1322">
        <v>799</v>
      </c>
      <c r="I1322" t="s">
        <v>75</v>
      </c>
      <c r="J1322">
        <v>1</v>
      </c>
      <c r="K1322">
        <v>799</v>
      </c>
      <c r="L1322">
        <v>0</v>
      </c>
      <c r="M1322">
        <v>0</v>
      </c>
      <c r="N1322" t="s">
        <v>20</v>
      </c>
      <c r="O1322">
        <v>0</v>
      </c>
    </row>
    <row r="1323" spans="1:15" x14ac:dyDescent="0.3">
      <c r="A1323" t="s">
        <v>2675</v>
      </c>
      <c r="B1323" s="1">
        <v>46280</v>
      </c>
      <c r="C1323" t="s">
        <v>2676</v>
      </c>
      <c r="D1323" t="s">
        <v>51</v>
      </c>
      <c r="E1323" t="s">
        <v>18</v>
      </c>
      <c r="F1323">
        <v>3498</v>
      </c>
      <c r="G1323" t="s">
        <v>19</v>
      </c>
      <c r="H1323">
        <v>3498</v>
      </c>
      <c r="I1323" t="s">
        <v>51</v>
      </c>
      <c r="J1323">
        <v>1</v>
      </c>
      <c r="K1323">
        <v>3498</v>
      </c>
      <c r="L1323">
        <v>0</v>
      </c>
      <c r="M1323">
        <v>0</v>
      </c>
      <c r="N1323" t="s">
        <v>20</v>
      </c>
      <c r="O1323">
        <v>0</v>
      </c>
    </row>
    <row r="1324" spans="1:15" x14ac:dyDescent="0.3">
      <c r="A1324" t="s">
        <v>2677</v>
      </c>
      <c r="B1324" s="1">
        <v>46291</v>
      </c>
      <c r="C1324" t="s">
        <v>2678</v>
      </c>
      <c r="D1324" t="s">
        <v>42</v>
      </c>
      <c r="E1324" t="s">
        <v>18</v>
      </c>
      <c r="F1324">
        <v>1798</v>
      </c>
      <c r="G1324" t="s">
        <v>19</v>
      </c>
      <c r="H1324">
        <v>1798</v>
      </c>
      <c r="I1324" t="s">
        <v>42</v>
      </c>
      <c r="J1324">
        <v>1</v>
      </c>
      <c r="K1324">
        <v>1798</v>
      </c>
      <c r="L1324">
        <v>0</v>
      </c>
      <c r="M1324">
        <v>0</v>
      </c>
      <c r="N1324" t="s">
        <v>20</v>
      </c>
      <c r="O1324">
        <v>0</v>
      </c>
    </row>
    <row r="1325" spans="1:15" x14ac:dyDescent="0.3">
      <c r="A1325" t="s">
        <v>2679</v>
      </c>
      <c r="B1325" s="1">
        <v>46286</v>
      </c>
      <c r="C1325" t="s">
        <v>2680</v>
      </c>
      <c r="D1325" t="s">
        <v>48</v>
      </c>
      <c r="E1325" t="s">
        <v>18</v>
      </c>
      <c r="F1325">
        <v>999</v>
      </c>
      <c r="G1325" t="s">
        <v>115</v>
      </c>
      <c r="H1325">
        <v>999</v>
      </c>
      <c r="I1325" t="s">
        <v>48</v>
      </c>
      <c r="J1325">
        <v>0</v>
      </c>
      <c r="K1325">
        <v>0</v>
      </c>
      <c r="L1325">
        <v>0</v>
      </c>
      <c r="M1325">
        <v>0</v>
      </c>
      <c r="N1325" t="s">
        <v>20</v>
      </c>
      <c r="O1325">
        <v>0</v>
      </c>
    </row>
    <row r="1326" spans="1:15" x14ac:dyDescent="0.3">
      <c r="A1326" t="s">
        <v>2681</v>
      </c>
      <c r="B1326" s="1">
        <v>46283</v>
      </c>
      <c r="C1326" t="s">
        <v>2682</v>
      </c>
      <c r="D1326" t="s">
        <v>51</v>
      </c>
      <c r="E1326" t="s">
        <v>18</v>
      </c>
      <c r="F1326">
        <v>6147</v>
      </c>
      <c r="G1326" t="s">
        <v>115</v>
      </c>
      <c r="H1326">
        <v>6147</v>
      </c>
      <c r="I1326" t="s">
        <v>51</v>
      </c>
      <c r="J1326">
        <v>0</v>
      </c>
      <c r="K1326">
        <v>0</v>
      </c>
      <c r="L1326">
        <v>0</v>
      </c>
      <c r="M1326">
        <v>0</v>
      </c>
      <c r="N1326" t="s">
        <v>20</v>
      </c>
      <c r="O1326">
        <v>0</v>
      </c>
    </row>
    <row r="1327" spans="1:15" x14ac:dyDescent="0.3">
      <c r="A1327" t="s">
        <v>2683</v>
      </c>
      <c r="B1327" s="1">
        <v>46267</v>
      </c>
      <c r="C1327" t="s">
        <v>2684</v>
      </c>
      <c r="D1327" t="s">
        <v>42</v>
      </c>
      <c r="E1327" t="s">
        <v>18</v>
      </c>
      <c r="F1327">
        <v>1598</v>
      </c>
      <c r="G1327" t="s">
        <v>19</v>
      </c>
      <c r="H1327">
        <v>1598</v>
      </c>
      <c r="I1327" t="s">
        <v>42</v>
      </c>
      <c r="J1327">
        <v>1</v>
      </c>
      <c r="K1327">
        <v>1598</v>
      </c>
      <c r="L1327">
        <v>0</v>
      </c>
      <c r="M1327">
        <v>0</v>
      </c>
      <c r="N1327" t="s">
        <v>20</v>
      </c>
      <c r="O1327">
        <v>0</v>
      </c>
    </row>
    <row r="1328" spans="1:15" x14ac:dyDescent="0.3">
      <c r="A1328" t="s">
        <v>2685</v>
      </c>
      <c r="B1328" s="1">
        <v>46272</v>
      </c>
      <c r="C1328" t="s">
        <v>2686</v>
      </c>
      <c r="D1328" t="s">
        <v>75</v>
      </c>
      <c r="E1328" t="s">
        <v>27</v>
      </c>
      <c r="F1328">
        <v>10997</v>
      </c>
      <c r="G1328" t="s">
        <v>19</v>
      </c>
      <c r="H1328">
        <v>10997</v>
      </c>
      <c r="I1328" t="s">
        <v>75</v>
      </c>
      <c r="J1328">
        <v>1</v>
      </c>
      <c r="K1328">
        <v>10997</v>
      </c>
      <c r="L1328">
        <v>0</v>
      </c>
      <c r="M1328">
        <v>0</v>
      </c>
      <c r="N1328" t="s">
        <v>20</v>
      </c>
      <c r="O1328">
        <v>0</v>
      </c>
    </row>
    <row r="1329" spans="1:15" x14ac:dyDescent="0.3">
      <c r="A1329" t="s">
        <v>2687</v>
      </c>
      <c r="B1329" s="1">
        <v>46290</v>
      </c>
      <c r="C1329" t="s">
        <v>2688</v>
      </c>
      <c r="D1329" t="s">
        <v>26</v>
      </c>
      <c r="E1329" t="s">
        <v>27</v>
      </c>
      <c r="F1329">
        <v>799</v>
      </c>
      <c r="G1329" t="s">
        <v>19</v>
      </c>
      <c r="H1329">
        <v>799</v>
      </c>
      <c r="I1329" t="s">
        <v>26</v>
      </c>
      <c r="J1329">
        <v>1</v>
      </c>
      <c r="K1329">
        <v>799</v>
      </c>
      <c r="L1329">
        <v>0</v>
      </c>
      <c r="M1329">
        <v>0</v>
      </c>
      <c r="N1329" t="s">
        <v>20</v>
      </c>
      <c r="O1329">
        <v>0</v>
      </c>
    </row>
    <row r="1330" spans="1:15" x14ac:dyDescent="0.3">
      <c r="A1330" t="s">
        <v>2689</v>
      </c>
      <c r="B1330" s="1">
        <v>46292</v>
      </c>
      <c r="C1330" t="s">
        <v>2690</v>
      </c>
      <c r="D1330" t="s">
        <v>26</v>
      </c>
      <c r="E1330" t="s">
        <v>27</v>
      </c>
      <c r="F1330">
        <v>7998</v>
      </c>
      <c r="G1330" t="s">
        <v>19</v>
      </c>
      <c r="H1330">
        <v>7998</v>
      </c>
      <c r="I1330" t="s">
        <v>26</v>
      </c>
      <c r="J1330">
        <v>1</v>
      </c>
      <c r="K1330">
        <v>7998</v>
      </c>
      <c r="L1330">
        <v>0</v>
      </c>
      <c r="M1330">
        <v>0</v>
      </c>
      <c r="N1330" t="s">
        <v>20</v>
      </c>
      <c r="O1330">
        <v>0</v>
      </c>
    </row>
    <row r="1331" spans="1:15" x14ac:dyDescent="0.3">
      <c r="A1331" t="s">
        <v>2691</v>
      </c>
      <c r="B1331" s="1">
        <v>46273</v>
      </c>
      <c r="C1331" t="s">
        <v>2692</v>
      </c>
      <c r="D1331" t="s">
        <v>37</v>
      </c>
      <c r="E1331" t="s">
        <v>18</v>
      </c>
      <c r="F1331">
        <v>3499</v>
      </c>
      <c r="G1331" t="s">
        <v>19</v>
      </c>
      <c r="H1331">
        <v>3499</v>
      </c>
      <c r="I1331" t="s">
        <v>37</v>
      </c>
      <c r="J1331">
        <v>1</v>
      </c>
      <c r="K1331">
        <v>3499</v>
      </c>
      <c r="L1331">
        <v>0</v>
      </c>
      <c r="M1331">
        <v>0</v>
      </c>
      <c r="N1331" t="s">
        <v>20</v>
      </c>
      <c r="O1331">
        <v>0</v>
      </c>
    </row>
    <row r="1332" spans="1:15" x14ac:dyDescent="0.3">
      <c r="A1332" t="s">
        <v>2693</v>
      </c>
      <c r="B1332" s="1">
        <v>46291</v>
      </c>
      <c r="C1332" t="s">
        <v>2694</v>
      </c>
      <c r="D1332" t="s">
        <v>51</v>
      </c>
      <c r="E1332" t="s">
        <v>18</v>
      </c>
      <c r="F1332">
        <v>6498</v>
      </c>
      <c r="G1332" t="s">
        <v>19</v>
      </c>
      <c r="H1332">
        <v>6498</v>
      </c>
      <c r="I1332" t="s">
        <v>51</v>
      </c>
      <c r="J1332">
        <v>1</v>
      </c>
      <c r="K1332">
        <v>6498</v>
      </c>
      <c r="L1332">
        <v>0</v>
      </c>
      <c r="M1332">
        <v>0</v>
      </c>
      <c r="N1332" t="s">
        <v>20</v>
      </c>
      <c r="O1332">
        <v>0</v>
      </c>
    </row>
    <row r="1333" spans="1:15" x14ac:dyDescent="0.3">
      <c r="A1333" t="s">
        <v>2695</v>
      </c>
      <c r="B1333" s="1">
        <v>46293</v>
      </c>
      <c r="C1333" t="s">
        <v>2696</v>
      </c>
      <c r="D1333" t="s">
        <v>34</v>
      </c>
      <c r="E1333" t="s">
        <v>27</v>
      </c>
      <c r="F1333">
        <v>1299</v>
      </c>
      <c r="G1333" t="s">
        <v>19</v>
      </c>
      <c r="H1333">
        <v>1299</v>
      </c>
      <c r="I1333" t="s">
        <v>34</v>
      </c>
      <c r="J1333">
        <v>1</v>
      </c>
      <c r="K1333">
        <v>1299</v>
      </c>
      <c r="L1333">
        <v>0</v>
      </c>
      <c r="M1333">
        <v>0</v>
      </c>
      <c r="N1333" t="s">
        <v>20</v>
      </c>
      <c r="O1333">
        <v>0</v>
      </c>
    </row>
    <row r="1334" spans="1:15" x14ac:dyDescent="0.3">
      <c r="A1334" t="s">
        <v>2697</v>
      </c>
      <c r="B1334" s="1">
        <v>46280</v>
      </c>
      <c r="C1334" t="s">
        <v>2698</v>
      </c>
      <c r="D1334" t="s">
        <v>75</v>
      </c>
      <c r="E1334" t="s">
        <v>43</v>
      </c>
      <c r="F1334">
        <v>1298</v>
      </c>
      <c r="G1334" t="s">
        <v>19</v>
      </c>
      <c r="H1334">
        <v>1298</v>
      </c>
      <c r="I1334" t="s">
        <v>75</v>
      </c>
      <c r="J1334">
        <v>1</v>
      </c>
      <c r="K1334">
        <v>1298</v>
      </c>
      <c r="L1334">
        <v>0</v>
      </c>
      <c r="M1334">
        <v>0</v>
      </c>
      <c r="N1334" t="s">
        <v>20</v>
      </c>
      <c r="O1334">
        <v>0</v>
      </c>
    </row>
    <row r="1335" spans="1:15" x14ac:dyDescent="0.3">
      <c r="A1335" t="s">
        <v>2699</v>
      </c>
      <c r="B1335" s="1">
        <v>46281</v>
      </c>
      <c r="C1335" t="s">
        <v>2700</v>
      </c>
      <c r="D1335" t="s">
        <v>48</v>
      </c>
      <c r="E1335" t="s">
        <v>18</v>
      </c>
      <c r="F1335" s="2">
        <v>9997</v>
      </c>
      <c r="G1335" t="s">
        <v>19</v>
      </c>
      <c r="H1335">
        <v>9997</v>
      </c>
      <c r="I1335" t="s">
        <v>48</v>
      </c>
      <c r="J1335">
        <v>1</v>
      </c>
      <c r="K1335">
        <v>9997</v>
      </c>
      <c r="L1335">
        <v>0</v>
      </c>
      <c r="M1335">
        <v>0</v>
      </c>
      <c r="N1335" t="s">
        <v>20</v>
      </c>
      <c r="O1335">
        <v>0</v>
      </c>
    </row>
    <row r="1336" spans="1:15" x14ac:dyDescent="0.3">
      <c r="A1336" t="s">
        <v>2701</v>
      </c>
      <c r="B1336" s="1">
        <v>46275</v>
      </c>
      <c r="C1336" t="s">
        <v>2702</v>
      </c>
      <c r="D1336" t="s">
        <v>61</v>
      </c>
      <c r="E1336" t="s">
        <v>27</v>
      </c>
      <c r="F1336">
        <v>2499</v>
      </c>
      <c r="G1336" t="s">
        <v>19</v>
      </c>
      <c r="H1336">
        <v>2499</v>
      </c>
      <c r="I1336" t="s">
        <v>61</v>
      </c>
      <c r="J1336">
        <v>1</v>
      </c>
      <c r="K1336">
        <v>2499</v>
      </c>
      <c r="L1336">
        <v>0</v>
      </c>
      <c r="M1336">
        <v>0</v>
      </c>
      <c r="N1336" t="s">
        <v>20</v>
      </c>
      <c r="O1336">
        <v>0</v>
      </c>
    </row>
    <row r="1337" spans="1:15" x14ac:dyDescent="0.3">
      <c r="A1337" t="s">
        <v>2703</v>
      </c>
      <c r="B1337" s="1">
        <v>46276</v>
      </c>
      <c r="C1337" t="s">
        <v>2704</v>
      </c>
      <c r="D1337" t="s">
        <v>26</v>
      </c>
      <c r="E1337" t="s">
        <v>27</v>
      </c>
      <c r="F1337">
        <v>7998</v>
      </c>
      <c r="G1337" t="s">
        <v>19</v>
      </c>
      <c r="H1337">
        <v>7998</v>
      </c>
      <c r="I1337" t="s">
        <v>26</v>
      </c>
      <c r="J1337">
        <v>1</v>
      </c>
      <c r="K1337">
        <v>7998</v>
      </c>
      <c r="L1337">
        <v>0</v>
      </c>
      <c r="M1337">
        <v>0</v>
      </c>
      <c r="N1337" t="s">
        <v>20</v>
      </c>
      <c r="O1337">
        <v>0</v>
      </c>
    </row>
    <row r="1338" spans="1:15" x14ac:dyDescent="0.3">
      <c r="A1338" t="s">
        <v>2705</v>
      </c>
      <c r="B1338" s="1">
        <v>46272</v>
      </c>
      <c r="C1338" t="s">
        <v>2706</v>
      </c>
      <c r="D1338" t="s">
        <v>37</v>
      </c>
      <c r="E1338" t="s">
        <v>18</v>
      </c>
      <c r="F1338">
        <v>2148</v>
      </c>
      <c r="G1338" t="s">
        <v>19</v>
      </c>
      <c r="H1338">
        <v>2148</v>
      </c>
      <c r="I1338" t="s">
        <v>37</v>
      </c>
      <c r="J1338">
        <v>1</v>
      </c>
      <c r="K1338">
        <v>2148</v>
      </c>
      <c r="L1338">
        <v>0</v>
      </c>
      <c r="M1338">
        <v>0</v>
      </c>
      <c r="N1338" t="s">
        <v>20</v>
      </c>
      <c r="O1338">
        <v>0</v>
      </c>
    </row>
    <row r="1339" spans="1:15" x14ac:dyDescent="0.3">
      <c r="A1339" t="s">
        <v>2707</v>
      </c>
      <c r="B1339" s="1">
        <v>46280</v>
      </c>
      <c r="C1339" t="s">
        <v>2708</v>
      </c>
      <c r="D1339" t="s">
        <v>37</v>
      </c>
      <c r="E1339" t="s">
        <v>27</v>
      </c>
      <c r="F1339">
        <v>1647</v>
      </c>
      <c r="G1339" t="s">
        <v>19</v>
      </c>
      <c r="H1339">
        <v>1647</v>
      </c>
      <c r="I1339" t="s">
        <v>37</v>
      </c>
      <c r="J1339">
        <v>1</v>
      </c>
      <c r="K1339">
        <v>1647</v>
      </c>
      <c r="L1339">
        <v>0</v>
      </c>
      <c r="M1339">
        <v>0</v>
      </c>
      <c r="N1339" t="s">
        <v>20</v>
      </c>
      <c r="O1339">
        <v>0</v>
      </c>
    </row>
    <row r="1340" spans="1:15" x14ac:dyDescent="0.3">
      <c r="A1340" t="s">
        <v>2709</v>
      </c>
      <c r="B1340" s="1">
        <v>46281</v>
      </c>
      <c r="C1340" t="s">
        <v>2710</v>
      </c>
      <c r="D1340" t="s">
        <v>42</v>
      </c>
      <c r="E1340" t="s">
        <v>54</v>
      </c>
      <c r="F1340">
        <v>499</v>
      </c>
      <c r="G1340" t="s">
        <v>19</v>
      </c>
      <c r="H1340">
        <v>499</v>
      </c>
      <c r="I1340" t="s">
        <v>42</v>
      </c>
      <c r="J1340">
        <v>1</v>
      </c>
      <c r="K1340">
        <v>499</v>
      </c>
      <c r="L1340">
        <v>0</v>
      </c>
      <c r="M1340">
        <v>0</v>
      </c>
      <c r="N1340" t="s">
        <v>20</v>
      </c>
      <c r="O1340">
        <v>0</v>
      </c>
    </row>
    <row r="1341" spans="1:15" x14ac:dyDescent="0.3">
      <c r="A1341" t="s">
        <v>2711</v>
      </c>
      <c r="B1341" s="1">
        <v>46272</v>
      </c>
      <c r="C1341" t="s">
        <v>2712</v>
      </c>
      <c r="D1341" t="s">
        <v>51</v>
      </c>
      <c r="E1341" t="s">
        <v>18</v>
      </c>
      <c r="F1341">
        <v>799</v>
      </c>
      <c r="G1341" t="s">
        <v>19</v>
      </c>
      <c r="H1341">
        <v>799</v>
      </c>
      <c r="I1341" t="s">
        <v>51</v>
      </c>
      <c r="J1341">
        <v>1</v>
      </c>
      <c r="K1341">
        <v>799</v>
      </c>
      <c r="L1341">
        <v>0</v>
      </c>
      <c r="M1341">
        <v>0</v>
      </c>
      <c r="N1341" t="s">
        <v>20</v>
      </c>
      <c r="O1341">
        <v>0</v>
      </c>
    </row>
    <row r="1342" spans="1:15" x14ac:dyDescent="0.3">
      <c r="A1342" t="s">
        <v>2713</v>
      </c>
      <c r="B1342" s="1">
        <v>46282</v>
      </c>
      <c r="C1342" t="s">
        <v>2714</v>
      </c>
      <c r="D1342" t="s">
        <v>61</v>
      </c>
      <c r="E1342" t="s">
        <v>54</v>
      </c>
      <c r="F1342">
        <v>499</v>
      </c>
      <c r="G1342" t="s">
        <v>19</v>
      </c>
      <c r="H1342">
        <v>499</v>
      </c>
      <c r="I1342" t="s">
        <v>61</v>
      </c>
      <c r="J1342">
        <v>1</v>
      </c>
      <c r="K1342">
        <v>499</v>
      </c>
      <c r="L1342">
        <v>0</v>
      </c>
      <c r="M1342">
        <v>0</v>
      </c>
      <c r="N1342" t="s">
        <v>20</v>
      </c>
      <c r="O1342">
        <v>0</v>
      </c>
    </row>
    <row r="1343" spans="1:15" x14ac:dyDescent="0.3">
      <c r="A1343" t="s">
        <v>2715</v>
      </c>
      <c r="B1343" s="1">
        <v>46269</v>
      </c>
      <c r="C1343" t="s">
        <v>2716</v>
      </c>
      <c r="D1343" t="s">
        <v>23</v>
      </c>
      <c r="E1343" t="s">
        <v>27</v>
      </c>
      <c r="F1343">
        <v>1799</v>
      </c>
      <c r="G1343" t="s">
        <v>19</v>
      </c>
      <c r="H1343">
        <v>1799</v>
      </c>
      <c r="I1343" t="s">
        <v>23</v>
      </c>
      <c r="J1343">
        <v>1</v>
      </c>
      <c r="K1343">
        <v>1799</v>
      </c>
      <c r="L1343">
        <v>0</v>
      </c>
      <c r="M1343">
        <v>0</v>
      </c>
      <c r="N1343" t="s">
        <v>20</v>
      </c>
      <c r="O1343">
        <v>0</v>
      </c>
    </row>
    <row r="1344" spans="1:15" x14ac:dyDescent="0.3">
      <c r="A1344" t="s">
        <v>2717</v>
      </c>
      <c r="B1344" s="1">
        <v>46270</v>
      </c>
      <c r="C1344" t="s">
        <v>2718</v>
      </c>
      <c r="D1344" t="s">
        <v>61</v>
      </c>
      <c r="E1344" t="s">
        <v>27</v>
      </c>
      <c r="F1344">
        <v>799</v>
      </c>
      <c r="G1344" t="s">
        <v>19</v>
      </c>
      <c r="H1344">
        <v>799</v>
      </c>
      <c r="I1344" t="s">
        <v>61</v>
      </c>
      <c r="J1344">
        <v>1</v>
      </c>
      <c r="K1344">
        <v>799</v>
      </c>
      <c r="L1344">
        <v>0</v>
      </c>
      <c r="M1344">
        <v>0</v>
      </c>
      <c r="N1344" t="s">
        <v>20</v>
      </c>
      <c r="O1344">
        <v>0</v>
      </c>
    </row>
    <row r="1345" spans="1:15" x14ac:dyDescent="0.3">
      <c r="A1345" t="s">
        <v>2719</v>
      </c>
      <c r="B1345" s="1">
        <v>46285</v>
      </c>
      <c r="C1345" t="s">
        <v>2720</v>
      </c>
      <c r="D1345" t="s">
        <v>42</v>
      </c>
      <c r="E1345" t="s">
        <v>27</v>
      </c>
      <c r="F1345">
        <v>3298</v>
      </c>
      <c r="G1345" t="s">
        <v>19</v>
      </c>
      <c r="H1345">
        <v>3298</v>
      </c>
      <c r="I1345" t="s">
        <v>42</v>
      </c>
      <c r="J1345">
        <v>1</v>
      </c>
      <c r="K1345">
        <v>3298</v>
      </c>
      <c r="L1345">
        <v>0</v>
      </c>
      <c r="M1345">
        <v>0</v>
      </c>
      <c r="N1345" t="s">
        <v>20</v>
      </c>
      <c r="O1345">
        <v>0</v>
      </c>
    </row>
    <row r="1346" spans="1:15" x14ac:dyDescent="0.3">
      <c r="A1346" t="s">
        <v>2721</v>
      </c>
      <c r="B1346" s="1">
        <v>46272</v>
      </c>
      <c r="C1346" t="s">
        <v>2722</v>
      </c>
      <c r="D1346" t="s">
        <v>23</v>
      </c>
      <c r="E1346" t="s">
        <v>43</v>
      </c>
      <c r="F1346">
        <v>499</v>
      </c>
      <c r="G1346" t="s">
        <v>19</v>
      </c>
      <c r="H1346">
        <v>499</v>
      </c>
      <c r="I1346" t="s">
        <v>23</v>
      </c>
      <c r="J1346">
        <v>1</v>
      </c>
      <c r="K1346">
        <v>499</v>
      </c>
      <c r="L1346">
        <v>0</v>
      </c>
      <c r="M1346">
        <v>0</v>
      </c>
      <c r="N1346" t="s">
        <v>20</v>
      </c>
      <c r="O1346">
        <v>0</v>
      </c>
    </row>
    <row r="1347" spans="1:15" x14ac:dyDescent="0.3">
      <c r="A1347" t="s">
        <v>2723</v>
      </c>
      <c r="B1347" s="1">
        <v>46282</v>
      </c>
      <c r="C1347" t="s">
        <v>2724</v>
      </c>
      <c r="D1347" t="s">
        <v>75</v>
      </c>
      <c r="E1347" t="s">
        <v>18</v>
      </c>
      <c r="F1347">
        <v>2499</v>
      </c>
      <c r="G1347" t="s">
        <v>19</v>
      </c>
      <c r="H1347">
        <v>2499</v>
      </c>
      <c r="I1347" t="s">
        <v>75</v>
      </c>
      <c r="J1347">
        <v>1</v>
      </c>
      <c r="K1347">
        <v>2499</v>
      </c>
      <c r="L1347">
        <v>0</v>
      </c>
      <c r="M1347">
        <v>0</v>
      </c>
      <c r="N1347" t="s">
        <v>20</v>
      </c>
      <c r="O1347">
        <v>0</v>
      </c>
    </row>
    <row r="1348" spans="1:15" x14ac:dyDescent="0.3">
      <c r="A1348" t="s">
        <v>2725</v>
      </c>
      <c r="B1348" s="1">
        <v>46289</v>
      </c>
      <c r="C1348" t="s">
        <v>2726</v>
      </c>
      <c r="D1348" t="s">
        <v>42</v>
      </c>
      <c r="E1348" t="s">
        <v>54</v>
      </c>
      <c r="F1348">
        <v>799</v>
      </c>
      <c r="G1348" t="s">
        <v>19</v>
      </c>
      <c r="H1348">
        <v>799</v>
      </c>
      <c r="I1348" t="s">
        <v>42</v>
      </c>
      <c r="J1348">
        <v>1</v>
      </c>
      <c r="K1348">
        <v>799</v>
      </c>
      <c r="L1348">
        <v>0</v>
      </c>
      <c r="M1348">
        <v>0</v>
      </c>
      <c r="N1348" t="s">
        <v>20</v>
      </c>
      <c r="O1348">
        <v>0</v>
      </c>
    </row>
    <row r="1349" spans="1:15" x14ac:dyDescent="0.3">
      <c r="A1349" t="s">
        <v>2727</v>
      </c>
      <c r="B1349" s="1">
        <v>46278</v>
      </c>
      <c r="C1349" t="s">
        <v>2728</v>
      </c>
      <c r="D1349" t="s">
        <v>37</v>
      </c>
      <c r="E1349" t="s">
        <v>18</v>
      </c>
      <c r="F1349">
        <v>12998</v>
      </c>
      <c r="G1349" t="s">
        <v>19</v>
      </c>
      <c r="H1349">
        <v>12998</v>
      </c>
      <c r="I1349" t="s">
        <v>37</v>
      </c>
      <c r="J1349">
        <v>1</v>
      </c>
      <c r="K1349">
        <v>12998</v>
      </c>
      <c r="L1349">
        <v>0</v>
      </c>
      <c r="M1349">
        <v>0</v>
      </c>
      <c r="N1349" t="s">
        <v>20</v>
      </c>
      <c r="O1349">
        <v>0</v>
      </c>
    </row>
    <row r="1350" spans="1:15" x14ac:dyDescent="0.3">
      <c r="A1350" t="s">
        <v>2729</v>
      </c>
      <c r="B1350" s="1">
        <v>46289</v>
      </c>
      <c r="C1350" t="s">
        <v>2730</v>
      </c>
      <c r="D1350" t="s">
        <v>17</v>
      </c>
      <c r="E1350" t="s">
        <v>18</v>
      </c>
      <c r="F1350">
        <v>2798</v>
      </c>
      <c r="G1350" t="s">
        <v>115</v>
      </c>
      <c r="H1350">
        <v>2798</v>
      </c>
      <c r="I1350" t="s">
        <v>17</v>
      </c>
      <c r="J1350">
        <v>0</v>
      </c>
      <c r="K1350">
        <v>0</v>
      </c>
      <c r="L1350">
        <v>0</v>
      </c>
      <c r="M1350">
        <v>0</v>
      </c>
      <c r="N1350" t="s">
        <v>20</v>
      </c>
      <c r="O1350">
        <v>0</v>
      </c>
    </row>
    <row r="1351" spans="1:15" x14ac:dyDescent="0.3">
      <c r="A1351" t="s">
        <v>2731</v>
      </c>
      <c r="B1351" s="1">
        <v>46278</v>
      </c>
      <c r="C1351" t="s">
        <v>2732</v>
      </c>
      <c r="D1351" t="s">
        <v>42</v>
      </c>
      <c r="E1351" t="s">
        <v>54</v>
      </c>
      <c r="F1351">
        <v>8897</v>
      </c>
      <c r="G1351" t="s">
        <v>19</v>
      </c>
      <c r="H1351">
        <v>8897</v>
      </c>
      <c r="I1351" t="s">
        <v>42</v>
      </c>
      <c r="J1351">
        <v>1</v>
      </c>
      <c r="K1351">
        <v>8897</v>
      </c>
      <c r="L1351">
        <v>0</v>
      </c>
      <c r="M1351">
        <v>0</v>
      </c>
      <c r="N1351" t="s">
        <v>20</v>
      </c>
      <c r="O1351">
        <v>0</v>
      </c>
    </row>
    <row r="1352" spans="1:15" x14ac:dyDescent="0.3">
      <c r="A1352" t="s">
        <v>2733</v>
      </c>
      <c r="B1352" s="1">
        <v>46287</v>
      </c>
      <c r="C1352" t="s">
        <v>2734</v>
      </c>
      <c r="D1352" t="s">
        <v>26</v>
      </c>
      <c r="E1352" t="s">
        <v>54</v>
      </c>
      <c r="F1352">
        <v>3499</v>
      </c>
      <c r="G1352" t="s">
        <v>19</v>
      </c>
      <c r="H1352">
        <v>3499</v>
      </c>
      <c r="I1352" t="s">
        <v>26</v>
      </c>
      <c r="J1352">
        <v>1</v>
      </c>
      <c r="K1352">
        <v>3499</v>
      </c>
      <c r="L1352">
        <v>0</v>
      </c>
      <c r="M1352">
        <v>0</v>
      </c>
      <c r="N1352" t="s">
        <v>20</v>
      </c>
      <c r="O1352">
        <v>0</v>
      </c>
    </row>
    <row r="1353" spans="1:15" x14ac:dyDescent="0.3">
      <c r="A1353" t="s">
        <v>2735</v>
      </c>
      <c r="B1353" s="1">
        <v>46290</v>
      </c>
      <c r="C1353" t="s">
        <v>2736</v>
      </c>
      <c r="D1353" t="s">
        <v>26</v>
      </c>
      <c r="E1353" t="s">
        <v>18</v>
      </c>
      <c r="F1353">
        <v>1348</v>
      </c>
      <c r="G1353" t="s">
        <v>19</v>
      </c>
      <c r="H1353">
        <v>1348</v>
      </c>
      <c r="I1353" t="s">
        <v>26</v>
      </c>
      <c r="J1353">
        <v>1</v>
      </c>
      <c r="K1353">
        <v>1348</v>
      </c>
      <c r="L1353">
        <v>0</v>
      </c>
      <c r="M1353">
        <v>0</v>
      </c>
      <c r="N1353" t="s">
        <v>20</v>
      </c>
      <c r="O1353">
        <v>0</v>
      </c>
    </row>
    <row r="1354" spans="1:15" x14ac:dyDescent="0.3">
      <c r="A1354" t="s">
        <v>2737</v>
      </c>
      <c r="B1354" s="1">
        <v>46280</v>
      </c>
      <c r="C1354" t="s">
        <v>2738</v>
      </c>
      <c r="D1354" t="s">
        <v>17</v>
      </c>
      <c r="E1354" t="s">
        <v>18</v>
      </c>
      <c r="F1354">
        <v>799</v>
      </c>
      <c r="G1354" t="s">
        <v>19</v>
      </c>
      <c r="H1354">
        <v>799</v>
      </c>
      <c r="I1354" t="s">
        <v>17</v>
      </c>
      <c r="J1354">
        <v>1</v>
      </c>
      <c r="K1354">
        <v>799</v>
      </c>
      <c r="L1354">
        <v>0</v>
      </c>
      <c r="M1354">
        <v>0</v>
      </c>
      <c r="N1354" t="s">
        <v>20</v>
      </c>
      <c r="O1354">
        <v>0</v>
      </c>
    </row>
    <row r="1355" spans="1:15" x14ac:dyDescent="0.3">
      <c r="A1355" t="s">
        <v>2739</v>
      </c>
      <c r="B1355" s="1">
        <v>46286</v>
      </c>
      <c r="C1355" t="s">
        <v>2740</v>
      </c>
      <c r="D1355" t="s">
        <v>26</v>
      </c>
      <c r="E1355" t="s">
        <v>27</v>
      </c>
      <c r="F1355">
        <v>7997</v>
      </c>
      <c r="G1355" t="s">
        <v>19</v>
      </c>
      <c r="H1355">
        <v>7997</v>
      </c>
      <c r="I1355" t="s">
        <v>26</v>
      </c>
      <c r="J1355">
        <v>1</v>
      </c>
      <c r="K1355">
        <v>7997</v>
      </c>
      <c r="L1355">
        <v>0</v>
      </c>
      <c r="M1355">
        <v>0</v>
      </c>
      <c r="N1355" t="s">
        <v>20</v>
      </c>
      <c r="O1355">
        <v>0</v>
      </c>
    </row>
    <row r="1356" spans="1:15" x14ac:dyDescent="0.3">
      <c r="A1356" t="s">
        <v>2741</v>
      </c>
      <c r="B1356" s="1">
        <v>46267</v>
      </c>
      <c r="C1356" t="s">
        <v>2742</v>
      </c>
      <c r="D1356" t="s">
        <v>34</v>
      </c>
      <c r="E1356" t="s">
        <v>54</v>
      </c>
      <c r="F1356">
        <v>799</v>
      </c>
      <c r="G1356" t="s">
        <v>19</v>
      </c>
      <c r="H1356">
        <v>799</v>
      </c>
      <c r="I1356" t="s">
        <v>34</v>
      </c>
      <c r="J1356">
        <v>1</v>
      </c>
      <c r="K1356">
        <v>799</v>
      </c>
      <c r="L1356">
        <v>0</v>
      </c>
      <c r="M1356">
        <v>0</v>
      </c>
      <c r="N1356" t="s">
        <v>20</v>
      </c>
      <c r="O1356">
        <v>0</v>
      </c>
    </row>
    <row r="1357" spans="1:15" x14ac:dyDescent="0.3">
      <c r="A1357" t="s">
        <v>2743</v>
      </c>
      <c r="B1357" s="1">
        <v>46281</v>
      </c>
      <c r="C1357" t="s">
        <v>2744</v>
      </c>
      <c r="D1357" t="s">
        <v>61</v>
      </c>
      <c r="E1357" t="s">
        <v>18</v>
      </c>
      <c r="F1357">
        <v>698</v>
      </c>
      <c r="G1357" t="s">
        <v>19</v>
      </c>
      <c r="H1357">
        <v>698</v>
      </c>
      <c r="I1357" t="s">
        <v>61</v>
      </c>
      <c r="J1357">
        <v>1</v>
      </c>
      <c r="K1357">
        <v>698</v>
      </c>
      <c r="L1357">
        <v>0</v>
      </c>
      <c r="M1357">
        <v>0</v>
      </c>
      <c r="N1357" t="s">
        <v>20</v>
      </c>
      <c r="O1357">
        <v>0</v>
      </c>
    </row>
    <row r="1358" spans="1:15" x14ac:dyDescent="0.3">
      <c r="A1358" t="s">
        <v>2745</v>
      </c>
      <c r="B1358" s="1">
        <v>46281</v>
      </c>
      <c r="C1358" t="s">
        <v>2746</v>
      </c>
      <c r="D1358" t="s">
        <v>17</v>
      </c>
      <c r="E1358" t="s">
        <v>43</v>
      </c>
      <c r="F1358">
        <v>7999</v>
      </c>
      <c r="G1358" t="s">
        <v>19</v>
      </c>
      <c r="H1358">
        <v>7999</v>
      </c>
      <c r="I1358" t="s">
        <v>17</v>
      </c>
      <c r="J1358">
        <v>1</v>
      </c>
      <c r="K1358">
        <v>7999</v>
      </c>
      <c r="L1358">
        <v>0</v>
      </c>
      <c r="M1358">
        <v>0</v>
      </c>
      <c r="N1358" t="s">
        <v>20</v>
      </c>
      <c r="O1358">
        <v>0</v>
      </c>
    </row>
    <row r="1359" spans="1:15" x14ac:dyDescent="0.3">
      <c r="A1359" t="s">
        <v>2747</v>
      </c>
      <c r="B1359" s="1">
        <v>46271</v>
      </c>
      <c r="C1359" t="s">
        <v>2748</v>
      </c>
      <c r="D1359" t="s">
        <v>75</v>
      </c>
      <c r="E1359" t="s">
        <v>18</v>
      </c>
      <c r="F1359">
        <v>349</v>
      </c>
      <c r="G1359" t="s">
        <v>19</v>
      </c>
      <c r="H1359">
        <v>349</v>
      </c>
      <c r="I1359" t="s">
        <v>75</v>
      </c>
      <c r="J1359">
        <v>1</v>
      </c>
      <c r="K1359">
        <v>349</v>
      </c>
      <c r="L1359">
        <v>0</v>
      </c>
      <c r="M1359">
        <v>0</v>
      </c>
      <c r="N1359" t="s">
        <v>20</v>
      </c>
      <c r="O1359">
        <v>0</v>
      </c>
    </row>
    <row r="1360" spans="1:15" x14ac:dyDescent="0.3">
      <c r="A1360" t="s">
        <v>2749</v>
      </c>
      <c r="B1360" s="1">
        <v>46287</v>
      </c>
      <c r="C1360" t="s">
        <v>2750</v>
      </c>
      <c r="D1360" t="s">
        <v>48</v>
      </c>
      <c r="E1360" t="s">
        <v>18</v>
      </c>
      <c r="F1360">
        <v>499</v>
      </c>
      <c r="G1360" t="s">
        <v>19</v>
      </c>
      <c r="H1360">
        <v>499</v>
      </c>
      <c r="I1360" t="s">
        <v>48</v>
      </c>
      <c r="J1360">
        <v>1</v>
      </c>
      <c r="K1360">
        <v>499</v>
      </c>
      <c r="L1360">
        <v>0</v>
      </c>
      <c r="M1360">
        <v>0</v>
      </c>
      <c r="N1360" t="s">
        <v>20</v>
      </c>
      <c r="O1360">
        <v>0</v>
      </c>
    </row>
    <row r="1361" spans="1:15" x14ac:dyDescent="0.3">
      <c r="A1361" t="s">
        <v>2751</v>
      </c>
      <c r="B1361" s="1">
        <v>46272</v>
      </c>
      <c r="C1361" t="s">
        <v>2752</v>
      </c>
      <c r="D1361" t="s">
        <v>17</v>
      </c>
      <c r="E1361" t="s">
        <v>43</v>
      </c>
      <c r="F1361">
        <v>3798</v>
      </c>
      <c r="G1361" t="s">
        <v>19</v>
      </c>
      <c r="H1361">
        <v>3798</v>
      </c>
      <c r="I1361" t="s">
        <v>17</v>
      </c>
      <c r="J1361">
        <v>1</v>
      </c>
      <c r="K1361">
        <v>3798</v>
      </c>
      <c r="L1361">
        <v>0</v>
      </c>
      <c r="M1361">
        <v>0</v>
      </c>
      <c r="N1361" t="s">
        <v>20</v>
      </c>
      <c r="O1361">
        <v>0</v>
      </c>
    </row>
    <row r="1362" spans="1:15" x14ac:dyDescent="0.3">
      <c r="A1362" t="s">
        <v>2753</v>
      </c>
      <c r="B1362" s="1">
        <v>46278</v>
      </c>
      <c r="C1362" t="s">
        <v>2754</v>
      </c>
      <c r="D1362" t="s">
        <v>23</v>
      </c>
      <c r="E1362" t="s">
        <v>18</v>
      </c>
      <c r="F1362">
        <v>2597</v>
      </c>
      <c r="G1362" t="s">
        <v>19</v>
      </c>
      <c r="H1362">
        <v>2597</v>
      </c>
      <c r="I1362" t="s">
        <v>23</v>
      </c>
      <c r="J1362">
        <v>1</v>
      </c>
      <c r="K1362">
        <v>2597</v>
      </c>
      <c r="L1362">
        <v>0</v>
      </c>
      <c r="M1362">
        <v>0</v>
      </c>
      <c r="N1362" t="s">
        <v>20</v>
      </c>
      <c r="O1362">
        <v>0</v>
      </c>
    </row>
    <row r="1363" spans="1:15" x14ac:dyDescent="0.3">
      <c r="A1363" t="s">
        <v>2755</v>
      </c>
      <c r="B1363" s="1">
        <v>46295</v>
      </c>
      <c r="C1363" t="s">
        <v>2756</v>
      </c>
      <c r="D1363" t="s">
        <v>26</v>
      </c>
      <c r="E1363" t="s">
        <v>18</v>
      </c>
      <c r="F1363">
        <v>999</v>
      </c>
      <c r="G1363" t="s">
        <v>115</v>
      </c>
      <c r="H1363">
        <v>999</v>
      </c>
      <c r="I1363" t="s">
        <v>26</v>
      </c>
      <c r="J1363">
        <v>0</v>
      </c>
      <c r="K1363">
        <v>0</v>
      </c>
      <c r="L1363">
        <v>0</v>
      </c>
      <c r="M1363">
        <v>0</v>
      </c>
      <c r="N1363" t="s">
        <v>20</v>
      </c>
      <c r="O1363">
        <v>0</v>
      </c>
    </row>
    <row r="1364" spans="1:15" x14ac:dyDescent="0.3">
      <c r="A1364" t="s">
        <v>2757</v>
      </c>
      <c r="B1364" s="1">
        <v>46266</v>
      </c>
      <c r="C1364" t="s">
        <v>2758</v>
      </c>
      <c r="D1364" t="s">
        <v>23</v>
      </c>
      <c r="E1364" t="s">
        <v>27</v>
      </c>
      <c r="F1364">
        <v>999</v>
      </c>
      <c r="G1364" t="s">
        <v>19</v>
      </c>
      <c r="H1364">
        <v>999</v>
      </c>
      <c r="I1364" t="s">
        <v>23</v>
      </c>
      <c r="J1364">
        <v>1</v>
      </c>
      <c r="K1364">
        <v>999</v>
      </c>
      <c r="L1364">
        <v>0</v>
      </c>
      <c r="M1364">
        <v>0</v>
      </c>
      <c r="N1364" t="s">
        <v>20</v>
      </c>
      <c r="O1364">
        <v>0</v>
      </c>
    </row>
    <row r="1365" spans="1:15" x14ac:dyDescent="0.3">
      <c r="A1365" t="s">
        <v>2759</v>
      </c>
      <c r="B1365" s="1">
        <v>46294</v>
      </c>
      <c r="C1365" t="s">
        <v>2760</v>
      </c>
      <c r="D1365" t="s">
        <v>75</v>
      </c>
      <c r="E1365" t="s">
        <v>27</v>
      </c>
      <c r="F1365">
        <v>4999</v>
      </c>
      <c r="G1365" t="s">
        <v>19</v>
      </c>
      <c r="H1365">
        <v>4999</v>
      </c>
      <c r="I1365" t="s">
        <v>75</v>
      </c>
      <c r="J1365">
        <v>1</v>
      </c>
      <c r="K1365">
        <v>4999</v>
      </c>
      <c r="L1365">
        <v>0</v>
      </c>
      <c r="M1365">
        <v>0</v>
      </c>
      <c r="N1365" t="s">
        <v>20</v>
      </c>
      <c r="O1365">
        <v>0</v>
      </c>
    </row>
    <row r="1366" spans="1:15" x14ac:dyDescent="0.3">
      <c r="A1366" t="s">
        <v>2761</v>
      </c>
      <c r="B1366" s="1">
        <v>46279</v>
      </c>
      <c r="C1366" t="s">
        <v>2762</v>
      </c>
      <c r="D1366" t="s">
        <v>37</v>
      </c>
      <c r="E1366" t="s">
        <v>27</v>
      </c>
      <c r="F1366">
        <v>8348</v>
      </c>
      <c r="G1366" t="s">
        <v>19</v>
      </c>
      <c r="H1366">
        <v>8348</v>
      </c>
      <c r="I1366" t="s">
        <v>37</v>
      </c>
      <c r="J1366">
        <v>1</v>
      </c>
      <c r="K1366">
        <v>8348</v>
      </c>
      <c r="L1366">
        <v>0</v>
      </c>
      <c r="M1366">
        <v>0</v>
      </c>
      <c r="N1366" t="s">
        <v>20</v>
      </c>
      <c r="O1366">
        <v>0</v>
      </c>
    </row>
    <row r="1367" spans="1:15" x14ac:dyDescent="0.3">
      <c r="A1367" t="s">
        <v>2763</v>
      </c>
      <c r="B1367" s="1">
        <v>46272</v>
      </c>
      <c r="C1367" t="s">
        <v>2764</v>
      </c>
      <c r="D1367" t="s">
        <v>51</v>
      </c>
      <c r="E1367" t="s">
        <v>18</v>
      </c>
      <c r="F1367">
        <v>2598</v>
      </c>
      <c r="G1367" t="s">
        <v>19</v>
      </c>
      <c r="H1367">
        <v>2598</v>
      </c>
      <c r="I1367" t="s">
        <v>51</v>
      </c>
      <c r="J1367">
        <v>1</v>
      </c>
      <c r="K1367">
        <v>2598</v>
      </c>
      <c r="L1367">
        <v>0</v>
      </c>
      <c r="M1367">
        <v>0</v>
      </c>
      <c r="N1367" t="s">
        <v>20</v>
      </c>
      <c r="O1367">
        <v>0</v>
      </c>
    </row>
    <row r="1368" spans="1:15" x14ac:dyDescent="0.3">
      <c r="A1368" t="s">
        <v>2765</v>
      </c>
      <c r="B1368" s="1">
        <v>46271</v>
      </c>
      <c r="C1368" t="s">
        <v>2766</v>
      </c>
      <c r="D1368" t="s">
        <v>34</v>
      </c>
      <c r="E1368" t="s">
        <v>18</v>
      </c>
      <c r="F1368">
        <v>1299</v>
      </c>
      <c r="G1368" t="s">
        <v>19</v>
      </c>
      <c r="H1368">
        <v>1299</v>
      </c>
      <c r="I1368" t="s">
        <v>34</v>
      </c>
      <c r="J1368">
        <v>1</v>
      </c>
      <c r="K1368">
        <v>1299</v>
      </c>
      <c r="L1368">
        <v>0</v>
      </c>
      <c r="M1368">
        <v>0</v>
      </c>
      <c r="N1368" t="s">
        <v>20</v>
      </c>
      <c r="O1368">
        <v>0</v>
      </c>
    </row>
    <row r="1369" spans="1:15" x14ac:dyDescent="0.3">
      <c r="A1369" t="s">
        <v>2767</v>
      </c>
      <c r="B1369" s="1">
        <v>46273</v>
      </c>
      <c r="C1369" t="s">
        <v>2768</v>
      </c>
      <c r="D1369" t="s">
        <v>75</v>
      </c>
      <c r="E1369" t="s">
        <v>27</v>
      </c>
      <c r="F1369">
        <v>2999</v>
      </c>
      <c r="G1369" t="s">
        <v>19</v>
      </c>
      <c r="H1369">
        <v>2999</v>
      </c>
      <c r="I1369" t="s">
        <v>75</v>
      </c>
      <c r="J1369">
        <v>1</v>
      </c>
      <c r="K1369">
        <v>2999</v>
      </c>
      <c r="L1369">
        <v>0</v>
      </c>
      <c r="M1369">
        <v>0</v>
      </c>
      <c r="N1369" t="s">
        <v>20</v>
      </c>
      <c r="O1369">
        <v>0</v>
      </c>
    </row>
    <row r="1370" spans="1:15" x14ac:dyDescent="0.3">
      <c r="A1370" t="s">
        <v>2769</v>
      </c>
      <c r="B1370" s="1">
        <v>46268</v>
      </c>
      <c r="C1370" t="s">
        <v>2770</v>
      </c>
      <c r="D1370" t="s">
        <v>48</v>
      </c>
      <c r="E1370" t="s">
        <v>27</v>
      </c>
      <c r="F1370">
        <v>1299</v>
      </c>
      <c r="G1370" t="s">
        <v>19</v>
      </c>
      <c r="H1370">
        <v>1299</v>
      </c>
      <c r="I1370" t="s">
        <v>48</v>
      </c>
      <c r="J1370">
        <v>1</v>
      </c>
      <c r="K1370">
        <v>1299</v>
      </c>
      <c r="L1370">
        <v>0</v>
      </c>
      <c r="M1370">
        <v>0</v>
      </c>
      <c r="N1370" t="s">
        <v>20</v>
      </c>
      <c r="O1370">
        <v>0</v>
      </c>
    </row>
    <row r="1371" spans="1:15" x14ac:dyDescent="0.3">
      <c r="A1371" t="s">
        <v>2771</v>
      </c>
      <c r="B1371" s="1">
        <v>46291</v>
      </c>
      <c r="C1371" t="s">
        <v>2772</v>
      </c>
      <c r="D1371" t="s">
        <v>26</v>
      </c>
      <c r="E1371" t="s">
        <v>27</v>
      </c>
      <c r="F1371">
        <v>1298</v>
      </c>
      <c r="G1371" t="s">
        <v>80</v>
      </c>
      <c r="H1371">
        <v>1298</v>
      </c>
      <c r="I1371" t="s">
        <v>26</v>
      </c>
      <c r="J1371">
        <v>0</v>
      </c>
      <c r="K1371">
        <v>0</v>
      </c>
      <c r="L1371">
        <v>0</v>
      </c>
      <c r="M1371">
        <v>0</v>
      </c>
      <c r="N1371" t="s">
        <v>20</v>
      </c>
      <c r="O1371">
        <v>0</v>
      </c>
    </row>
    <row r="1372" spans="1:15" x14ac:dyDescent="0.3">
      <c r="A1372" t="s">
        <v>2773</v>
      </c>
      <c r="B1372" s="1">
        <v>46287</v>
      </c>
      <c r="C1372" t="s">
        <v>2774</v>
      </c>
      <c r="D1372" t="s">
        <v>34</v>
      </c>
      <c r="E1372" t="s">
        <v>54</v>
      </c>
      <c r="F1372">
        <v>1997</v>
      </c>
      <c r="G1372" t="s">
        <v>19</v>
      </c>
      <c r="H1372">
        <v>1997</v>
      </c>
      <c r="I1372" t="s">
        <v>34</v>
      </c>
      <c r="J1372">
        <v>1</v>
      </c>
      <c r="K1372">
        <v>1997</v>
      </c>
      <c r="L1372">
        <v>0</v>
      </c>
      <c r="M1372">
        <v>0</v>
      </c>
      <c r="N1372" t="s">
        <v>20</v>
      </c>
      <c r="O1372">
        <v>0</v>
      </c>
    </row>
    <row r="1373" spans="1:15" x14ac:dyDescent="0.3">
      <c r="A1373" t="s">
        <v>2775</v>
      </c>
      <c r="B1373" s="1">
        <v>46268</v>
      </c>
      <c r="C1373" t="s">
        <v>2776</v>
      </c>
      <c r="D1373" t="s">
        <v>48</v>
      </c>
      <c r="E1373" t="s">
        <v>27</v>
      </c>
      <c r="F1373">
        <v>299</v>
      </c>
      <c r="G1373" t="s">
        <v>19</v>
      </c>
      <c r="H1373">
        <v>299</v>
      </c>
      <c r="I1373" t="s">
        <v>48</v>
      </c>
      <c r="J1373">
        <v>1</v>
      </c>
      <c r="K1373">
        <v>299</v>
      </c>
      <c r="L1373">
        <v>0</v>
      </c>
      <c r="M1373">
        <v>0</v>
      </c>
      <c r="N1373" t="s">
        <v>20</v>
      </c>
      <c r="O1373">
        <v>0</v>
      </c>
    </row>
    <row r="1374" spans="1:15" x14ac:dyDescent="0.3">
      <c r="A1374" t="s">
        <v>2777</v>
      </c>
      <c r="B1374" s="1">
        <v>46286</v>
      </c>
      <c r="C1374" t="s">
        <v>2778</v>
      </c>
      <c r="D1374" t="s">
        <v>37</v>
      </c>
      <c r="E1374" t="s">
        <v>18</v>
      </c>
      <c r="F1374">
        <v>4897</v>
      </c>
      <c r="G1374" t="s">
        <v>19</v>
      </c>
      <c r="H1374">
        <v>4897</v>
      </c>
      <c r="I1374" t="s">
        <v>37</v>
      </c>
      <c r="J1374">
        <v>1</v>
      </c>
      <c r="K1374">
        <v>4897</v>
      </c>
      <c r="L1374">
        <v>0</v>
      </c>
      <c r="M1374">
        <v>0</v>
      </c>
      <c r="N1374" t="s">
        <v>20</v>
      </c>
      <c r="O1374">
        <v>0</v>
      </c>
    </row>
    <row r="1375" spans="1:15" x14ac:dyDescent="0.3">
      <c r="A1375" t="s">
        <v>2779</v>
      </c>
      <c r="B1375" s="1">
        <v>46290</v>
      </c>
      <c r="C1375" t="s">
        <v>2780</v>
      </c>
      <c r="E1375" t="s">
        <v>18</v>
      </c>
      <c r="F1375">
        <v>799</v>
      </c>
      <c r="G1375" t="s">
        <v>19</v>
      </c>
      <c r="H1375">
        <v>799</v>
      </c>
      <c r="I1375" t="s">
        <v>194</v>
      </c>
      <c r="J1375">
        <v>1</v>
      </c>
      <c r="K1375">
        <v>799</v>
      </c>
      <c r="L1375">
        <v>0</v>
      </c>
      <c r="M1375">
        <v>0</v>
      </c>
      <c r="N1375" t="s">
        <v>20</v>
      </c>
      <c r="O1375">
        <v>0</v>
      </c>
    </row>
    <row r="1376" spans="1:15" x14ac:dyDescent="0.3">
      <c r="A1376" t="s">
        <v>2781</v>
      </c>
      <c r="B1376" s="1">
        <v>46268</v>
      </c>
      <c r="C1376" t="s">
        <v>2782</v>
      </c>
      <c r="D1376" t="s">
        <v>26</v>
      </c>
      <c r="E1376" t="s">
        <v>18</v>
      </c>
      <c r="F1376">
        <v>499</v>
      </c>
      <c r="G1376" t="s">
        <v>19</v>
      </c>
      <c r="H1376">
        <v>499</v>
      </c>
      <c r="I1376" t="s">
        <v>26</v>
      </c>
      <c r="J1376">
        <v>1</v>
      </c>
      <c r="K1376">
        <v>499</v>
      </c>
      <c r="L1376">
        <v>0</v>
      </c>
      <c r="M1376">
        <v>0</v>
      </c>
      <c r="N1376" t="s">
        <v>20</v>
      </c>
      <c r="O1376">
        <v>0</v>
      </c>
    </row>
    <row r="1377" spans="1:15" x14ac:dyDescent="0.3">
      <c r="A1377" t="s">
        <v>2783</v>
      </c>
      <c r="B1377" s="1">
        <v>46272</v>
      </c>
      <c r="C1377" t="s">
        <v>2784</v>
      </c>
      <c r="D1377" t="s">
        <v>61</v>
      </c>
      <c r="E1377" t="s">
        <v>54</v>
      </c>
      <c r="F1377">
        <v>4397</v>
      </c>
      <c r="G1377" t="s">
        <v>19</v>
      </c>
      <c r="H1377">
        <v>4397</v>
      </c>
      <c r="I1377" t="s">
        <v>61</v>
      </c>
      <c r="J1377">
        <v>1</v>
      </c>
      <c r="K1377">
        <v>4397</v>
      </c>
      <c r="L1377">
        <v>0</v>
      </c>
      <c r="M1377">
        <v>0</v>
      </c>
      <c r="N1377" t="s">
        <v>20</v>
      </c>
      <c r="O1377">
        <v>0</v>
      </c>
    </row>
    <row r="1378" spans="1:15" x14ac:dyDescent="0.3">
      <c r="A1378" t="s">
        <v>2785</v>
      </c>
      <c r="B1378" s="1">
        <v>46274</v>
      </c>
      <c r="C1378" t="s">
        <v>2786</v>
      </c>
      <c r="D1378" t="s">
        <v>42</v>
      </c>
      <c r="E1378" t="s">
        <v>18</v>
      </c>
      <c r="F1378">
        <v>2999</v>
      </c>
      <c r="G1378" t="s">
        <v>19</v>
      </c>
      <c r="H1378">
        <v>2999</v>
      </c>
      <c r="I1378" t="s">
        <v>42</v>
      </c>
      <c r="J1378">
        <v>1</v>
      </c>
      <c r="K1378">
        <v>2999</v>
      </c>
      <c r="L1378">
        <v>0</v>
      </c>
      <c r="M1378">
        <v>0</v>
      </c>
      <c r="N1378" t="s">
        <v>20</v>
      </c>
      <c r="O1378">
        <v>0</v>
      </c>
    </row>
    <row r="1379" spans="1:15" x14ac:dyDescent="0.3">
      <c r="A1379" t="s">
        <v>2787</v>
      </c>
      <c r="B1379" s="1">
        <v>46290</v>
      </c>
      <c r="C1379" t="s">
        <v>2788</v>
      </c>
      <c r="E1379" t="s">
        <v>18</v>
      </c>
      <c r="F1379">
        <v>599</v>
      </c>
      <c r="G1379" t="s">
        <v>19</v>
      </c>
      <c r="H1379">
        <v>599</v>
      </c>
      <c r="I1379" t="s">
        <v>194</v>
      </c>
      <c r="J1379">
        <v>1</v>
      </c>
      <c r="K1379">
        <v>599</v>
      </c>
      <c r="L1379">
        <v>0</v>
      </c>
      <c r="M1379">
        <v>0</v>
      </c>
      <c r="N1379" t="s">
        <v>20</v>
      </c>
      <c r="O1379">
        <v>0</v>
      </c>
    </row>
    <row r="1380" spans="1:15" x14ac:dyDescent="0.3">
      <c r="A1380" t="s">
        <v>2789</v>
      </c>
      <c r="B1380" s="1">
        <v>46283</v>
      </c>
      <c r="C1380" t="s">
        <v>2790</v>
      </c>
      <c r="D1380" t="s">
        <v>37</v>
      </c>
      <c r="E1380" t="s">
        <v>43</v>
      </c>
      <c r="F1380">
        <v>2999</v>
      </c>
      <c r="G1380" t="s">
        <v>66</v>
      </c>
      <c r="H1380">
        <v>2999</v>
      </c>
      <c r="I1380" t="s">
        <v>37</v>
      </c>
      <c r="J1380">
        <v>1</v>
      </c>
      <c r="K1380">
        <v>2999</v>
      </c>
      <c r="L1380">
        <v>1</v>
      </c>
      <c r="M1380">
        <v>2999</v>
      </c>
      <c r="N1380" t="s">
        <v>20</v>
      </c>
      <c r="O1380">
        <v>0</v>
      </c>
    </row>
    <row r="1381" spans="1:15" x14ac:dyDescent="0.3">
      <c r="A1381" t="s">
        <v>2791</v>
      </c>
      <c r="B1381" s="1">
        <v>46293</v>
      </c>
      <c r="C1381" t="s">
        <v>2792</v>
      </c>
      <c r="D1381" t="s">
        <v>34</v>
      </c>
      <c r="E1381" t="s">
        <v>27</v>
      </c>
      <c r="F1381">
        <v>2798</v>
      </c>
      <c r="G1381" t="s">
        <v>19</v>
      </c>
      <c r="H1381">
        <v>2798</v>
      </c>
      <c r="I1381" t="s">
        <v>34</v>
      </c>
      <c r="J1381">
        <v>1</v>
      </c>
      <c r="K1381">
        <v>2798</v>
      </c>
      <c r="L1381">
        <v>0</v>
      </c>
      <c r="M1381">
        <v>0</v>
      </c>
      <c r="N1381" t="s">
        <v>20</v>
      </c>
      <c r="O1381">
        <v>0</v>
      </c>
    </row>
    <row r="1382" spans="1:15" x14ac:dyDescent="0.3">
      <c r="A1382" t="s">
        <v>2793</v>
      </c>
      <c r="B1382" s="1">
        <v>46268</v>
      </c>
      <c r="C1382" t="s">
        <v>2794</v>
      </c>
      <c r="D1382" t="s">
        <v>61</v>
      </c>
      <c r="E1382" t="s">
        <v>18</v>
      </c>
      <c r="F1382">
        <v>299</v>
      </c>
      <c r="G1382" t="s">
        <v>19</v>
      </c>
      <c r="H1382">
        <v>299</v>
      </c>
      <c r="I1382" t="s">
        <v>61</v>
      </c>
      <c r="J1382">
        <v>1</v>
      </c>
      <c r="K1382">
        <v>299</v>
      </c>
      <c r="L1382">
        <v>0</v>
      </c>
      <c r="M1382">
        <v>0</v>
      </c>
      <c r="N1382" t="s">
        <v>20</v>
      </c>
      <c r="O1382">
        <v>0</v>
      </c>
    </row>
    <row r="1383" spans="1:15" x14ac:dyDescent="0.3">
      <c r="A1383" t="s">
        <v>2795</v>
      </c>
      <c r="B1383" s="1">
        <v>46268</v>
      </c>
      <c r="C1383" t="s">
        <v>2796</v>
      </c>
      <c r="D1383" t="s">
        <v>23</v>
      </c>
      <c r="E1383" t="s">
        <v>27</v>
      </c>
      <c r="F1383">
        <v>2499</v>
      </c>
      <c r="G1383" t="s">
        <v>19</v>
      </c>
      <c r="H1383">
        <v>2499</v>
      </c>
      <c r="I1383" t="s">
        <v>23</v>
      </c>
      <c r="J1383">
        <v>1</v>
      </c>
      <c r="K1383">
        <v>2499</v>
      </c>
      <c r="L1383">
        <v>0</v>
      </c>
      <c r="M1383">
        <v>0</v>
      </c>
      <c r="N1383" t="s">
        <v>20</v>
      </c>
      <c r="O1383">
        <v>0</v>
      </c>
    </row>
    <row r="1384" spans="1:15" x14ac:dyDescent="0.3">
      <c r="A1384" t="s">
        <v>2797</v>
      </c>
      <c r="B1384" s="1">
        <v>46282</v>
      </c>
      <c r="C1384" t="s">
        <v>2798</v>
      </c>
      <c r="D1384" t="s">
        <v>23</v>
      </c>
      <c r="E1384" t="s">
        <v>18</v>
      </c>
      <c r="F1384">
        <v>1299</v>
      </c>
      <c r="G1384" t="s">
        <v>19</v>
      </c>
      <c r="H1384">
        <v>1299</v>
      </c>
      <c r="I1384" t="s">
        <v>23</v>
      </c>
      <c r="J1384">
        <v>1</v>
      </c>
      <c r="K1384">
        <v>1299</v>
      </c>
      <c r="L1384">
        <v>0</v>
      </c>
      <c r="M1384">
        <v>0</v>
      </c>
      <c r="N1384" t="s">
        <v>20</v>
      </c>
      <c r="O1384">
        <v>0</v>
      </c>
    </row>
    <row r="1385" spans="1:15" x14ac:dyDescent="0.3">
      <c r="A1385" t="s">
        <v>2799</v>
      </c>
      <c r="B1385" s="1">
        <v>46279</v>
      </c>
      <c r="C1385" t="s">
        <v>2800</v>
      </c>
      <c r="D1385" t="s">
        <v>23</v>
      </c>
      <c r="E1385" t="s">
        <v>18</v>
      </c>
      <c r="F1385">
        <v>2499</v>
      </c>
      <c r="G1385" t="s">
        <v>19</v>
      </c>
      <c r="H1385">
        <v>2499</v>
      </c>
      <c r="I1385" t="s">
        <v>23</v>
      </c>
      <c r="J1385">
        <v>1</v>
      </c>
      <c r="K1385">
        <v>2499</v>
      </c>
      <c r="L1385">
        <v>0</v>
      </c>
      <c r="M1385">
        <v>0</v>
      </c>
      <c r="N1385" t="s">
        <v>20</v>
      </c>
      <c r="O1385">
        <v>0</v>
      </c>
    </row>
    <row r="1386" spans="1:15" x14ac:dyDescent="0.3">
      <c r="A1386" t="s">
        <v>2801</v>
      </c>
      <c r="B1386" s="1">
        <v>46274</v>
      </c>
      <c r="C1386" t="s">
        <v>2802</v>
      </c>
      <c r="D1386" t="s">
        <v>26</v>
      </c>
      <c r="E1386" t="s">
        <v>18</v>
      </c>
      <c r="F1386">
        <v>1348</v>
      </c>
      <c r="G1386" t="s">
        <v>19</v>
      </c>
      <c r="H1386">
        <v>1348</v>
      </c>
      <c r="I1386" t="s">
        <v>26</v>
      </c>
      <c r="J1386">
        <v>1</v>
      </c>
      <c r="K1386">
        <v>1348</v>
      </c>
      <c r="L1386">
        <v>0</v>
      </c>
      <c r="M1386">
        <v>0</v>
      </c>
      <c r="N1386" t="s">
        <v>20</v>
      </c>
      <c r="O1386">
        <v>0</v>
      </c>
    </row>
    <row r="1387" spans="1:15" x14ac:dyDescent="0.3">
      <c r="A1387" t="s">
        <v>2803</v>
      </c>
      <c r="B1387" s="1">
        <v>46282</v>
      </c>
      <c r="C1387" t="s">
        <v>2804</v>
      </c>
      <c r="D1387" t="s">
        <v>75</v>
      </c>
      <c r="E1387" t="s">
        <v>43</v>
      </c>
      <c r="F1387">
        <v>4798</v>
      </c>
      <c r="G1387" t="s">
        <v>19</v>
      </c>
      <c r="H1387">
        <v>4798</v>
      </c>
      <c r="I1387" t="s">
        <v>75</v>
      </c>
      <c r="J1387">
        <v>1</v>
      </c>
      <c r="K1387">
        <v>4798</v>
      </c>
      <c r="L1387">
        <v>0</v>
      </c>
      <c r="M1387">
        <v>0</v>
      </c>
      <c r="N1387" t="s">
        <v>20</v>
      </c>
      <c r="O1387">
        <v>0</v>
      </c>
    </row>
    <row r="1388" spans="1:15" x14ac:dyDescent="0.3">
      <c r="A1388" t="s">
        <v>2805</v>
      </c>
      <c r="B1388" s="1">
        <v>46290</v>
      </c>
      <c r="C1388" t="s">
        <v>2806</v>
      </c>
      <c r="D1388" t="s">
        <v>37</v>
      </c>
      <c r="E1388" t="s">
        <v>54</v>
      </c>
      <c r="F1388">
        <v>9298</v>
      </c>
      <c r="G1388" t="s">
        <v>19</v>
      </c>
      <c r="H1388">
        <v>9298</v>
      </c>
      <c r="I1388" t="s">
        <v>37</v>
      </c>
      <c r="J1388">
        <v>1</v>
      </c>
      <c r="K1388">
        <v>9298</v>
      </c>
      <c r="L1388">
        <v>0</v>
      </c>
      <c r="M1388">
        <v>0</v>
      </c>
      <c r="N1388" t="s">
        <v>20</v>
      </c>
      <c r="O1388">
        <v>0</v>
      </c>
    </row>
    <row r="1389" spans="1:15" x14ac:dyDescent="0.3">
      <c r="A1389" t="s">
        <v>2807</v>
      </c>
      <c r="B1389" s="1">
        <v>46283</v>
      </c>
      <c r="C1389" t="s">
        <v>2808</v>
      </c>
      <c r="D1389" t="s">
        <v>42</v>
      </c>
      <c r="E1389" t="s">
        <v>18</v>
      </c>
      <c r="F1389">
        <v>1799</v>
      </c>
      <c r="G1389" t="s">
        <v>19</v>
      </c>
      <c r="H1389">
        <v>1799</v>
      </c>
      <c r="I1389" t="s">
        <v>42</v>
      </c>
      <c r="J1389">
        <v>1</v>
      </c>
      <c r="K1389">
        <v>1799</v>
      </c>
      <c r="L1389">
        <v>0</v>
      </c>
      <c r="M1389">
        <v>0</v>
      </c>
      <c r="N1389" t="s">
        <v>20</v>
      </c>
      <c r="O1389">
        <v>0</v>
      </c>
    </row>
    <row r="1390" spans="1:15" x14ac:dyDescent="0.3">
      <c r="A1390" t="s">
        <v>2809</v>
      </c>
      <c r="B1390" s="1">
        <v>46280</v>
      </c>
      <c r="C1390" t="s">
        <v>2810</v>
      </c>
      <c r="D1390" t="s">
        <v>61</v>
      </c>
      <c r="E1390" t="s">
        <v>18</v>
      </c>
      <c r="F1390">
        <v>1299</v>
      </c>
      <c r="G1390" t="s">
        <v>19</v>
      </c>
      <c r="H1390">
        <v>1299</v>
      </c>
      <c r="I1390" t="s">
        <v>61</v>
      </c>
      <c r="J1390">
        <v>1</v>
      </c>
      <c r="K1390">
        <v>1299</v>
      </c>
      <c r="L1390">
        <v>0</v>
      </c>
      <c r="M1390">
        <v>0</v>
      </c>
      <c r="N1390" t="s">
        <v>20</v>
      </c>
      <c r="O1390">
        <v>0</v>
      </c>
    </row>
    <row r="1391" spans="1:15" x14ac:dyDescent="0.3">
      <c r="A1391" t="s">
        <v>2811</v>
      </c>
      <c r="B1391" s="1">
        <v>46288</v>
      </c>
      <c r="C1391" t="s">
        <v>2812</v>
      </c>
      <c r="D1391" t="s">
        <v>51</v>
      </c>
      <c r="E1391" t="s">
        <v>18</v>
      </c>
      <c r="F1391">
        <v>1098</v>
      </c>
      <c r="G1391" t="s">
        <v>115</v>
      </c>
      <c r="H1391">
        <v>1098</v>
      </c>
      <c r="I1391" t="s">
        <v>51</v>
      </c>
      <c r="J1391">
        <v>0</v>
      </c>
      <c r="K1391">
        <v>0</v>
      </c>
      <c r="L1391">
        <v>0</v>
      </c>
      <c r="M1391">
        <v>0</v>
      </c>
      <c r="N1391" t="s">
        <v>20</v>
      </c>
      <c r="O1391">
        <v>0</v>
      </c>
    </row>
    <row r="1392" spans="1:15" x14ac:dyDescent="0.3">
      <c r="A1392" t="s">
        <v>2813</v>
      </c>
      <c r="B1392" s="1">
        <v>46281</v>
      </c>
      <c r="C1392" t="s">
        <v>2814</v>
      </c>
      <c r="D1392" t="s">
        <v>42</v>
      </c>
      <c r="E1392" t="s">
        <v>18</v>
      </c>
      <c r="F1392">
        <v>2598</v>
      </c>
      <c r="G1392" t="s">
        <v>66</v>
      </c>
      <c r="H1392">
        <v>2598</v>
      </c>
      <c r="I1392" t="s">
        <v>42</v>
      </c>
      <c r="J1392">
        <v>1</v>
      </c>
      <c r="K1392">
        <v>2598</v>
      </c>
      <c r="L1392">
        <v>1</v>
      </c>
      <c r="M1392">
        <v>2598</v>
      </c>
      <c r="N1392" t="s">
        <v>20</v>
      </c>
      <c r="O1392">
        <v>0</v>
      </c>
    </row>
    <row r="1393" spans="1:15" x14ac:dyDescent="0.3">
      <c r="A1393" t="s">
        <v>2815</v>
      </c>
      <c r="B1393" s="1">
        <v>46286</v>
      </c>
      <c r="C1393" t="s">
        <v>2816</v>
      </c>
      <c r="D1393" t="s">
        <v>26</v>
      </c>
      <c r="E1393" t="s">
        <v>54</v>
      </c>
      <c r="F1393">
        <v>1648</v>
      </c>
      <c r="G1393" t="s">
        <v>115</v>
      </c>
      <c r="H1393">
        <v>1648</v>
      </c>
      <c r="I1393" t="s">
        <v>26</v>
      </c>
      <c r="J1393">
        <v>0</v>
      </c>
      <c r="K1393">
        <v>0</v>
      </c>
      <c r="L1393">
        <v>0</v>
      </c>
      <c r="M1393">
        <v>0</v>
      </c>
      <c r="N1393" t="s">
        <v>20</v>
      </c>
      <c r="O1393">
        <v>0</v>
      </c>
    </row>
    <row r="1394" spans="1:15" x14ac:dyDescent="0.3">
      <c r="A1394" t="s">
        <v>2817</v>
      </c>
      <c r="B1394" s="1">
        <v>46295</v>
      </c>
      <c r="C1394" t="s">
        <v>2818</v>
      </c>
      <c r="D1394" t="s">
        <v>48</v>
      </c>
      <c r="E1394" t="s">
        <v>54</v>
      </c>
      <c r="F1394">
        <v>1098</v>
      </c>
      <c r="G1394" t="s">
        <v>19</v>
      </c>
      <c r="H1394">
        <v>1098</v>
      </c>
      <c r="I1394" t="s">
        <v>48</v>
      </c>
      <c r="J1394">
        <v>1</v>
      </c>
      <c r="K1394">
        <v>1098</v>
      </c>
      <c r="L1394">
        <v>0</v>
      </c>
      <c r="M1394">
        <v>0</v>
      </c>
      <c r="N1394" t="s">
        <v>20</v>
      </c>
      <c r="O1394">
        <v>0</v>
      </c>
    </row>
    <row r="1395" spans="1:15" x14ac:dyDescent="0.3">
      <c r="A1395" t="s">
        <v>2819</v>
      </c>
      <c r="B1395" s="1">
        <v>46288</v>
      </c>
      <c r="C1395" t="s">
        <v>2820</v>
      </c>
      <c r="D1395" t="s">
        <v>26</v>
      </c>
      <c r="E1395" t="s">
        <v>18</v>
      </c>
      <c r="F1395">
        <v>6498</v>
      </c>
      <c r="G1395" t="s">
        <v>19</v>
      </c>
      <c r="H1395">
        <v>6498</v>
      </c>
      <c r="I1395" t="s">
        <v>26</v>
      </c>
      <c r="J1395">
        <v>1</v>
      </c>
      <c r="K1395">
        <v>6498</v>
      </c>
      <c r="L1395">
        <v>0</v>
      </c>
      <c r="M1395">
        <v>0</v>
      </c>
      <c r="N1395" t="s">
        <v>20</v>
      </c>
      <c r="O1395">
        <v>0</v>
      </c>
    </row>
    <row r="1396" spans="1:15" x14ac:dyDescent="0.3">
      <c r="A1396" t="s">
        <v>2821</v>
      </c>
      <c r="B1396" s="1">
        <v>46289</v>
      </c>
      <c r="C1396" t="s">
        <v>2822</v>
      </c>
      <c r="D1396" t="s">
        <v>75</v>
      </c>
      <c r="E1396" t="s">
        <v>54</v>
      </c>
      <c r="F1396">
        <v>599</v>
      </c>
      <c r="G1396" t="s">
        <v>19</v>
      </c>
      <c r="H1396">
        <v>599</v>
      </c>
      <c r="I1396" t="s">
        <v>75</v>
      </c>
      <c r="J1396">
        <v>1</v>
      </c>
      <c r="K1396">
        <v>599</v>
      </c>
      <c r="L1396">
        <v>0</v>
      </c>
      <c r="M1396">
        <v>0</v>
      </c>
      <c r="N1396" t="s">
        <v>20</v>
      </c>
      <c r="O1396">
        <v>0</v>
      </c>
    </row>
    <row r="1397" spans="1:15" x14ac:dyDescent="0.3">
      <c r="A1397" t="s">
        <v>2823</v>
      </c>
      <c r="B1397" s="1">
        <v>46288</v>
      </c>
      <c r="C1397" t="s">
        <v>2824</v>
      </c>
      <c r="D1397" t="s">
        <v>42</v>
      </c>
      <c r="E1397" t="s">
        <v>54</v>
      </c>
      <c r="F1397">
        <v>4297</v>
      </c>
      <c r="G1397" t="s">
        <v>19</v>
      </c>
      <c r="H1397">
        <v>4297</v>
      </c>
      <c r="I1397" t="s">
        <v>42</v>
      </c>
      <c r="J1397">
        <v>1</v>
      </c>
      <c r="K1397">
        <v>4297</v>
      </c>
      <c r="L1397">
        <v>0</v>
      </c>
      <c r="M1397">
        <v>0</v>
      </c>
      <c r="N1397" t="s">
        <v>20</v>
      </c>
      <c r="O1397">
        <v>0</v>
      </c>
    </row>
    <row r="1398" spans="1:15" x14ac:dyDescent="0.3">
      <c r="A1398" t="s">
        <v>2825</v>
      </c>
      <c r="B1398" s="1">
        <v>46273</v>
      </c>
      <c r="C1398" t="s">
        <v>2826</v>
      </c>
      <c r="D1398" t="s">
        <v>26</v>
      </c>
      <c r="E1398" t="s">
        <v>18</v>
      </c>
      <c r="F1398">
        <v>5498</v>
      </c>
      <c r="G1398" t="s">
        <v>19</v>
      </c>
      <c r="H1398">
        <v>5498</v>
      </c>
      <c r="I1398" t="s">
        <v>26</v>
      </c>
      <c r="J1398">
        <v>1</v>
      </c>
      <c r="K1398">
        <v>5498</v>
      </c>
      <c r="L1398">
        <v>0</v>
      </c>
      <c r="M1398">
        <v>0</v>
      </c>
      <c r="N1398" t="s">
        <v>20</v>
      </c>
      <c r="O1398">
        <v>0</v>
      </c>
    </row>
    <row r="1399" spans="1:15" x14ac:dyDescent="0.3">
      <c r="A1399" t="s">
        <v>2827</v>
      </c>
      <c r="B1399" s="1">
        <v>46278</v>
      </c>
      <c r="C1399" t="s">
        <v>2828</v>
      </c>
      <c r="D1399" t="s">
        <v>26</v>
      </c>
      <c r="E1399" t="s">
        <v>43</v>
      </c>
      <c r="F1399">
        <v>4647</v>
      </c>
      <c r="G1399" t="s">
        <v>115</v>
      </c>
      <c r="H1399">
        <v>4647</v>
      </c>
      <c r="I1399" t="s">
        <v>26</v>
      </c>
      <c r="J1399">
        <v>0</v>
      </c>
      <c r="K1399">
        <v>0</v>
      </c>
      <c r="L1399">
        <v>0</v>
      </c>
      <c r="M1399">
        <v>0</v>
      </c>
      <c r="N1399" t="s">
        <v>20</v>
      </c>
      <c r="O1399">
        <v>0</v>
      </c>
    </row>
    <row r="1400" spans="1:15" x14ac:dyDescent="0.3">
      <c r="A1400" t="s">
        <v>2829</v>
      </c>
      <c r="B1400" s="1">
        <v>46274</v>
      </c>
      <c r="C1400" t="s">
        <v>2830</v>
      </c>
      <c r="D1400" t="s">
        <v>26</v>
      </c>
      <c r="E1400" t="s">
        <v>18</v>
      </c>
      <c r="F1400">
        <v>4397</v>
      </c>
      <c r="G1400" t="s">
        <v>19</v>
      </c>
      <c r="H1400">
        <v>4397</v>
      </c>
      <c r="I1400" t="s">
        <v>26</v>
      </c>
      <c r="J1400">
        <v>1</v>
      </c>
      <c r="K1400">
        <v>4397</v>
      </c>
      <c r="L1400">
        <v>0</v>
      </c>
      <c r="M1400">
        <v>0</v>
      </c>
      <c r="N1400" t="s">
        <v>20</v>
      </c>
      <c r="O1400">
        <v>0</v>
      </c>
    </row>
    <row r="1401" spans="1:15" x14ac:dyDescent="0.3">
      <c r="A1401" t="s">
        <v>2831</v>
      </c>
      <c r="B1401" s="1">
        <v>46290</v>
      </c>
      <c r="C1401" t="s">
        <v>2832</v>
      </c>
      <c r="D1401" t="s">
        <v>61</v>
      </c>
      <c r="E1401" t="s">
        <v>27</v>
      </c>
      <c r="F1401">
        <v>8697</v>
      </c>
      <c r="G1401" t="s">
        <v>19</v>
      </c>
      <c r="H1401">
        <v>8697</v>
      </c>
      <c r="I1401" t="s">
        <v>61</v>
      </c>
      <c r="J1401">
        <v>1</v>
      </c>
      <c r="K1401">
        <v>8697</v>
      </c>
      <c r="L1401">
        <v>0</v>
      </c>
      <c r="M1401">
        <v>0</v>
      </c>
      <c r="N1401" t="s">
        <v>20</v>
      </c>
      <c r="O1401">
        <v>0</v>
      </c>
    </row>
    <row r="1402" spans="1:15" x14ac:dyDescent="0.3">
      <c r="A1402" t="s">
        <v>2833</v>
      </c>
      <c r="B1402" s="1">
        <v>46274</v>
      </c>
      <c r="C1402" t="s">
        <v>2834</v>
      </c>
      <c r="D1402" t="s">
        <v>34</v>
      </c>
      <c r="E1402" t="s">
        <v>18</v>
      </c>
      <c r="F1402">
        <v>5397</v>
      </c>
      <c r="G1402" t="s">
        <v>19</v>
      </c>
      <c r="H1402">
        <v>5397</v>
      </c>
      <c r="I1402" t="s">
        <v>34</v>
      </c>
      <c r="J1402">
        <v>1</v>
      </c>
      <c r="K1402">
        <v>5397</v>
      </c>
      <c r="L1402">
        <v>0</v>
      </c>
      <c r="M1402">
        <v>0</v>
      </c>
      <c r="N1402" t="s">
        <v>20</v>
      </c>
      <c r="O1402">
        <v>0</v>
      </c>
    </row>
    <row r="1403" spans="1:15" x14ac:dyDescent="0.3">
      <c r="A1403" t="s">
        <v>2835</v>
      </c>
      <c r="B1403" s="1">
        <v>46266</v>
      </c>
      <c r="C1403" t="s">
        <v>2836</v>
      </c>
      <c r="D1403" t="s">
        <v>42</v>
      </c>
      <c r="E1403" t="s">
        <v>18</v>
      </c>
      <c r="F1403">
        <v>349</v>
      </c>
      <c r="G1403" t="s">
        <v>19</v>
      </c>
      <c r="H1403">
        <v>349</v>
      </c>
      <c r="I1403" t="s">
        <v>42</v>
      </c>
      <c r="J1403">
        <v>1</v>
      </c>
      <c r="K1403">
        <v>349</v>
      </c>
      <c r="L1403">
        <v>0</v>
      </c>
      <c r="M1403">
        <v>0</v>
      </c>
      <c r="N1403" t="s">
        <v>20</v>
      </c>
      <c r="O1403">
        <v>0</v>
      </c>
    </row>
    <row r="1404" spans="1:15" x14ac:dyDescent="0.3">
      <c r="A1404" t="s">
        <v>2837</v>
      </c>
      <c r="B1404" s="1">
        <v>46289</v>
      </c>
      <c r="C1404" t="s">
        <v>2838</v>
      </c>
      <c r="D1404" t="s">
        <v>34</v>
      </c>
      <c r="E1404" t="s">
        <v>27</v>
      </c>
      <c r="F1404">
        <v>998</v>
      </c>
      <c r="G1404" t="s">
        <v>19</v>
      </c>
      <c r="H1404">
        <v>998</v>
      </c>
      <c r="I1404" t="s">
        <v>34</v>
      </c>
      <c r="J1404">
        <v>1</v>
      </c>
      <c r="K1404">
        <v>998</v>
      </c>
      <c r="L1404">
        <v>0</v>
      </c>
      <c r="M1404">
        <v>0</v>
      </c>
      <c r="N1404" t="s">
        <v>20</v>
      </c>
      <c r="O1404">
        <v>0</v>
      </c>
    </row>
    <row r="1405" spans="1:15" x14ac:dyDescent="0.3">
      <c r="A1405" t="s">
        <v>2839</v>
      </c>
      <c r="B1405" s="1">
        <v>46271</v>
      </c>
      <c r="C1405" t="s">
        <v>2840</v>
      </c>
      <c r="D1405" t="s">
        <v>75</v>
      </c>
      <c r="E1405" t="s">
        <v>18</v>
      </c>
      <c r="F1405">
        <v>1848</v>
      </c>
      <c r="G1405" t="s">
        <v>19</v>
      </c>
      <c r="H1405">
        <v>1848</v>
      </c>
      <c r="I1405" t="s">
        <v>75</v>
      </c>
      <c r="J1405">
        <v>1</v>
      </c>
      <c r="K1405">
        <v>1848</v>
      </c>
      <c r="L1405">
        <v>0</v>
      </c>
      <c r="M1405">
        <v>0</v>
      </c>
      <c r="N1405" t="s">
        <v>20</v>
      </c>
      <c r="O1405">
        <v>0</v>
      </c>
    </row>
    <row r="1406" spans="1:15" x14ac:dyDescent="0.3">
      <c r="A1406" t="s">
        <v>2841</v>
      </c>
      <c r="B1406" s="1">
        <v>46289</v>
      </c>
      <c r="C1406" t="s">
        <v>2842</v>
      </c>
      <c r="E1406" t="s">
        <v>18</v>
      </c>
      <c r="F1406">
        <v>4999</v>
      </c>
      <c r="G1406" t="s">
        <v>19</v>
      </c>
      <c r="H1406">
        <v>4999</v>
      </c>
      <c r="I1406" t="s">
        <v>194</v>
      </c>
      <c r="J1406">
        <v>1</v>
      </c>
      <c r="K1406">
        <v>4999</v>
      </c>
      <c r="L1406">
        <v>0</v>
      </c>
      <c r="M1406">
        <v>0</v>
      </c>
      <c r="N1406" t="s">
        <v>20</v>
      </c>
      <c r="O1406">
        <v>0</v>
      </c>
    </row>
    <row r="1407" spans="1:15" x14ac:dyDescent="0.3">
      <c r="A1407" t="s">
        <v>2843</v>
      </c>
      <c r="B1407" s="1">
        <v>46286</v>
      </c>
      <c r="C1407" t="s">
        <v>2844</v>
      </c>
      <c r="D1407" t="s">
        <v>26</v>
      </c>
      <c r="E1407" t="s">
        <v>18</v>
      </c>
      <c r="F1407">
        <v>8348</v>
      </c>
      <c r="G1407" t="s">
        <v>19</v>
      </c>
      <c r="H1407">
        <v>8348</v>
      </c>
      <c r="I1407" t="s">
        <v>26</v>
      </c>
      <c r="J1407">
        <v>1</v>
      </c>
      <c r="K1407">
        <v>8348</v>
      </c>
      <c r="L1407">
        <v>0</v>
      </c>
      <c r="M1407">
        <v>0</v>
      </c>
      <c r="N1407" t="s">
        <v>20</v>
      </c>
      <c r="O1407">
        <v>0</v>
      </c>
    </row>
    <row r="1408" spans="1:15" x14ac:dyDescent="0.3">
      <c r="A1408" t="s">
        <v>2845</v>
      </c>
      <c r="B1408" s="1">
        <v>46269</v>
      </c>
      <c r="C1408" t="s">
        <v>2846</v>
      </c>
      <c r="D1408" t="s">
        <v>34</v>
      </c>
      <c r="E1408" t="s">
        <v>27</v>
      </c>
      <c r="F1408">
        <v>349</v>
      </c>
      <c r="G1408" t="s">
        <v>19</v>
      </c>
      <c r="H1408">
        <v>349</v>
      </c>
      <c r="I1408" t="s">
        <v>34</v>
      </c>
      <c r="J1408">
        <v>1</v>
      </c>
      <c r="K1408">
        <v>349</v>
      </c>
      <c r="L1408">
        <v>0</v>
      </c>
      <c r="M1408">
        <v>0</v>
      </c>
      <c r="N1408" t="s">
        <v>20</v>
      </c>
      <c r="O1408">
        <v>0</v>
      </c>
    </row>
    <row r="1409" spans="1:15" x14ac:dyDescent="0.3">
      <c r="A1409" t="s">
        <v>2847</v>
      </c>
      <c r="B1409" s="1">
        <v>46287</v>
      </c>
      <c r="C1409" t="s">
        <v>2848</v>
      </c>
      <c r="D1409" t="s">
        <v>37</v>
      </c>
      <c r="E1409" t="s">
        <v>27</v>
      </c>
      <c r="F1409">
        <v>299</v>
      </c>
      <c r="G1409" t="s">
        <v>19</v>
      </c>
      <c r="H1409">
        <v>299</v>
      </c>
      <c r="I1409" t="s">
        <v>37</v>
      </c>
      <c r="J1409">
        <v>1</v>
      </c>
      <c r="K1409">
        <v>299</v>
      </c>
      <c r="L1409">
        <v>0</v>
      </c>
      <c r="M1409">
        <v>0</v>
      </c>
      <c r="N1409" t="s">
        <v>20</v>
      </c>
      <c r="O1409">
        <v>0</v>
      </c>
    </row>
    <row r="1410" spans="1:15" x14ac:dyDescent="0.3">
      <c r="A1410" t="s">
        <v>2849</v>
      </c>
      <c r="B1410" s="1">
        <v>46291</v>
      </c>
      <c r="C1410" t="s">
        <v>2850</v>
      </c>
      <c r="D1410" t="s">
        <v>37</v>
      </c>
      <c r="E1410" t="s">
        <v>27</v>
      </c>
      <c r="F1410">
        <v>349</v>
      </c>
      <c r="G1410" t="s">
        <v>19</v>
      </c>
      <c r="H1410">
        <v>349</v>
      </c>
      <c r="I1410" t="s">
        <v>37</v>
      </c>
      <c r="J1410">
        <v>1</v>
      </c>
      <c r="K1410">
        <v>349</v>
      </c>
      <c r="L1410">
        <v>0</v>
      </c>
      <c r="M1410">
        <v>0</v>
      </c>
      <c r="N1410" t="s">
        <v>20</v>
      </c>
      <c r="O1410">
        <v>0</v>
      </c>
    </row>
    <row r="1411" spans="1:15" x14ac:dyDescent="0.3">
      <c r="A1411" t="s">
        <v>2851</v>
      </c>
      <c r="B1411" s="1">
        <v>46282</v>
      </c>
      <c r="C1411" t="s">
        <v>2852</v>
      </c>
      <c r="D1411" t="s">
        <v>51</v>
      </c>
      <c r="E1411" t="s">
        <v>18</v>
      </c>
      <c r="F1411" s="2">
        <v>1499</v>
      </c>
      <c r="G1411" t="s">
        <v>19</v>
      </c>
      <c r="H1411">
        <v>1499</v>
      </c>
      <c r="I1411" t="s">
        <v>51</v>
      </c>
      <c r="J1411">
        <v>1</v>
      </c>
      <c r="K1411">
        <v>1499</v>
      </c>
      <c r="L1411">
        <v>0</v>
      </c>
      <c r="M1411">
        <v>0</v>
      </c>
      <c r="N1411" t="s">
        <v>20</v>
      </c>
      <c r="O1411">
        <v>0</v>
      </c>
    </row>
    <row r="1412" spans="1:15" x14ac:dyDescent="0.3">
      <c r="A1412" t="s">
        <v>2853</v>
      </c>
      <c r="B1412" s="1">
        <v>46277</v>
      </c>
      <c r="C1412" t="s">
        <v>2854</v>
      </c>
      <c r="D1412" t="s">
        <v>26</v>
      </c>
      <c r="E1412" t="s">
        <v>18</v>
      </c>
      <c r="F1412">
        <v>9997</v>
      </c>
      <c r="G1412" t="s">
        <v>19</v>
      </c>
      <c r="H1412">
        <v>9997</v>
      </c>
      <c r="I1412" t="s">
        <v>26</v>
      </c>
      <c r="J1412">
        <v>1</v>
      </c>
      <c r="K1412">
        <v>9997</v>
      </c>
      <c r="L1412">
        <v>0</v>
      </c>
      <c r="M1412">
        <v>0</v>
      </c>
      <c r="N1412" t="s">
        <v>20</v>
      </c>
      <c r="O1412">
        <v>0</v>
      </c>
    </row>
    <row r="1413" spans="1:15" x14ac:dyDescent="0.3">
      <c r="A1413" t="s">
        <v>2855</v>
      </c>
      <c r="B1413" s="1">
        <v>46285</v>
      </c>
      <c r="C1413" t="s">
        <v>2856</v>
      </c>
      <c r="D1413" t="s">
        <v>34</v>
      </c>
      <c r="E1413" t="s">
        <v>43</v>
      </c>
      <c r="F1413">
        <v>999</v>
      </c>
      <c r="G1413" t="s">
        <v>19</v>
      </c>
      <c r="H1413">
        <v>999</v>
      </c>
      <c r="I1413" t="s">
        <v>34</v>
      </c>
      <c r="J1413">
        <v>1</v>
      </c>
      <c r="K1413">
        <v>949</v>
      </c>
      <c r="L1413">
        <v>0</v>
      </c>
      <c r="M1413">
        <v>0</v>
      </c>
      <c r="N1413" t="s">
        <v>576</v>
      </c>
      <c r="O1413">
        <v>-50</v>
      </c>
    </row>
    <row r="1414" spans="1:15" x14ac:dyDescent="0.3">
      <c r="A1414" t="s">
        <v>2857</v>
      </c>
      <c r="B1414" s="1">
        <v>46293</v>
      </c>
      <c r="C1414" t="s">
        <v>2858</v>
      </c>
      <c r="D1414" t="s">
        <v>17</v>
      </c>
      <c r="E1414" t="s">
        <v>18</v>
      </c>
      <c r="F1414">
        <v>12797</v>
      </c>
      <c r="G1414" t="s">
        <v>115</v>
      </c>
      <c r="H1414">
        <v>12797</v>
      </c>
      <c r="I1414" t="s">
        <v>17</v>
      </c>
      <c r="J1414">
        <v>0</v>
      </c>
      <c r="K1414">
        <v>0</v>
      </c>
      <c r="L1414">
        <v>0</v>
      </c>
      <c r="M1414">
        <v>0</v>
      </c>
      <c r="N1414" t="s">
        <v>20</v>
      </c>
      <c r="O1414">
        <v>0</v>
      </c>
    </row>
    <row r="1415" spans="1:15" x14ac:dyDescent="0.3">
      <c r="A1415" t="s">
        <v>2859</v>
      </c>
      <c r="B1415" s="1">
        <v>46293</v>
      </c>
      <c r="C1415" t="s">
        <v>2860</v>
      </c>
      <c r="D1415" t="s">
        <v>37</v>
      </c>
      <c r="E1415" t="s">
        <v>18</v>
      </c>
      <c r="F1415">
        <v>4298</v>
      </c>
      <c r="G1415" t="s">
        <v>19</v>
      </c>
      <c r="H1415">
        <v>4298</v>
      </c>
      <c r="I1415" t="s">
        <v>37</v>
      </c>
      <c r="J1415">
        <v>1</v>
      </c>
      <c r="K1415">
        <v>4298</v>
      </c>
      <c r="L1415">
        <v>0</v>
      </c>
      <c r="M1415">
        <v>0</v>
      </c>
      <c r="N1415" t="s">
        <v>20</v>
      </c>
      <c r="O1415">
        <v>0</v>
      </c>
    </row>
    <row r="1416" spans="1:15" x14ac:dyDescent="0.3">
      <c r="A1416" t="s">
        <v>2861</v>
      </c>
      <c r="B1416" s="1">
        <v>46287</v>
      </c>
      <c r="C1416" t="s">
        <v>2862</v>
      </c>
      <c r="D1416" t="s">
        <v>51</v>
      </c>
      <c r="E1416" t="s">
        <v>18</v>
      </c>
      <c r="F1416">
        <v>11297</v>
      </c>
      <c r="G1416" t="s">
        <v>19</v>
      </c>
      <c r="H1416">
        <v>11297</v>
      </c>
      <c r="I1416" t="s">
        <v>51</v>
      </c>
      <c r="J1416">
        <v>1</v>
      </c>
      <c r="K1416">
        <v>11297</v>
      </c>
      <c r="L1416">
        <v>0</v>
      </c>
      <c r="M1416">
        <v>0</v>
      </c>
      <c r="N1416" t="s">
        <v>20</v>
      </c>
      <c r="O1416">
        <v>0</v>
      </c>
    </row>
    <row r="1417" spans="1:15" x14ac:dyDescent="0.3">
      <c r="A1417" t="s">
        <v>2863</v>
      </c>
      <c r="B1417" s="1">
        <v>46266</v>
      </c>
      <c r="C1417" t="s">
        <v>1251</v>
      </c>
      <c r="D1417" t="s">
        <v>34</v>
      </c>
      <c r="E1417" t="s">
        <v>27</v>
      </c>
      <c r="F1417">
        <v>9297</v>
      </c>
      <c r="G1417" t="s">
        <v>66</v>
      </c>
      <c r="H1417">
        <v>9297</v>
      </c>
      <c r="I1417" t="s">
        <v>34</v>
      </c>
      <c r="J1417">
        <v>1</v>
      </c>
      <c r="K1417">
        <v>9297</v>
      </c>
      <c r="L1417">
        <v>1</v>
      </c>
      <c r="M1417">
        <v>9297</v>
      </c>
      <c r="N1417" t="s">
        <v>20</v>
      </c>
      <c r="O1417">
        <v>0</v>
      </c>
    </row>
    <row r="1418" spans="1:15" x14ac:dyDescent="0.3">
      <c r="A1418" t="s">
        <v>2864</v>
      </c>
      <c r="B1418" s="1">
        <v>46273</v>
      </c>
      <c r="C1418" t="s">
        <v>864</v>
      </c>
      <c r="D1418" t="s">
        <v>26</v>
      </c>
      <c r="E1418" t="s">
        <v>27</v>
      </c>
      <c r="F1418">
        <v>2798</v>
      </c>
      <c r="G1418" t="s">
        <v>19</v>
      </c>
      <c r="H1418">
        <v>2798</v>
      </c>
      <c r="I1418" t="s">
        <v>26</v>
      </c>
      <c r="J1418">
        <v>1</v>
      </c>
      <c r="K1418">
        <v>2798</v>
      </c>
      <c r="L1418">
        <v>0</v>
      </c>
      <c r="M1418">
        <v>0</v>
      </c>
      <c r="N1418" t="s">
        <v>20</v>
      </c>
      <c r="O1418">
        <v>0</v>
      </c>
    </row>
    <row r="1419" spans="1:15" x14ac:dyDescent="0.3">
      <c r="A1419" t="s">
        <v>2865</v>
      </c>
      <c r="B1419" s="1">
        <v>46295</v>
      </c>
      <c r="C1419" t="s">
        <v>2866</v>
      </c>
      <c r="D1419" t="s">
        <v>42</v>
      </c>
      <c r="E1419" t="s">
        <v>18</v>
      </c>
      <c r="F1419" s="2">
        <v>10998</v>
      </c>
      <c r="G1419" t="s">
        <v>19</v>
      </c>
      <c r="H1419">
        <v>10998</v>
      </c>
      <c r="I1419" t="s">
        <v>42</v>
      </c>
      <c r="J1419">
        <v>1</v>
      </c>
      <c r="K1419">
        <v>10998</v>
      </c>
      <c r="L1419">
        <v>0</v>
      </c>
      <c r="M1419">
        <v>0</v>
      </c>
      <c r="N1419" t="s">
        <v>20</v>
      </c>
      <c r="O1419">
        <v>0</v>
      </c>
    </row>
    <row r="1420" spans="1:15" x14ac:dyDescent="0.3">
      <c r="A1420" t="s">
        <v>2867</v>
      </c>
      <c r="B1420" s="1">
        <v>46285</v>
      </c>
      <c r="C1420" t="s">
        <v>2868</v>
      </c>
      <c r="D1420" t="s">
        <v>48</v>
      </c>
      <c r="E1420" t="s">
        <v>18</v>
      </c>
      <c r="F1420">
        <v>3499</v>
      </c>
      <c r="G1420" t="s">
        <v>19</v>
      </c>
      <c r="H1420">
        <v>3499</v>
      </c>
      <c r="I1420" t="s">
        <v>48</v>
      </c>
      <c r="J1420">
        <v>1</v>
      </c>
      <c r="K1420">
        <v>3499</v>
      </c>
      <c r="L1420">
        <v>0</v>
      </c>
      <c r="M1420">
        <v>0</v>
      </c>
      <c r="N1420" t="s">
        <v>20</v>
      </c>
      <c r="O1420">
        <v>0</v>
      </c>
    </row>
    <row r="1421" spans="1:15" x14ac:dyDescent="0.3">
      <c r="A1421" t="s">
        <v>2869</v>
      </c>
      <c r="B1421" s="1">
        <v>46267</v>
      </c>
      <c r="C1421" t="s">
        <v>2870</v>
      </c>
      <c r="D1421" t="s">
        <v>48</v>
      </c>
      <c r="E1421" t="s">
        <v>18</v>
      </c>
      <c r="F1421">
        <v>1499</v>
      </c>
      <c r="G1421" t="s">
        <v>19</v>
      </c>
      <c r="H1421">
        <v>1499</v>
      </c>
      <c r="I1421" t="s">
        <v>48</v>
      </c>
      <c r="J1421">
        <v>1</v>
      </c>
      <c r="K1421">
        <v>1499</v>
      </c>
      <c r="L1421">
        <v>0</v>
      </c>
      <c r="M1421">
        <v>0</v>
      </c>
      <c r="N1421" t="s">
        <v>20</v>
      </c>
      <c r="O1421">
        <v>0</v>
      </c>
    </row>
    <row r="1422" spans="1:15" x14ac:dyDescent="0.3">
      <c r="A1422" t="s">
        <v>2871</v>
      </c>
      <c r="B1422" s="1">
        <v>46293</v>
      </c>
      <c r="C1422" t="s">
        <v>2872</v>
      </c>
      <c r="D1422" t="s">
        <v>23</v>
      </c>
      <c r="E1422" t="s">
        <v>18</v>
      </c>
      <c r="F1422">
        <v>1998</v>
      </c>
      <c r="G1422" t="s">
        <v>80</v>
      </c>
      <c r="H1422">
        <v>1998</v>
      </c>
      <c r="I1422" t="s">
        <v>23</v>
      </c>
      <c r="J1422">
        <v>0</v>
      </c>
      <c r="K1422">
        <v>0</v>
      </c>
      <c r="L1422">
        <v>0</v>
      </c>
      <c r="M1422">
        <v>0</v>
      </c>
      <c r="N1422" t="s">
        <v>20</v>
      </c>
      <c r="O1422">
        <v>0</v>
      </c>
    </row>
    <row r="1423" spans="1:15" x14ac:dyDescent="0.3">
      <c r="A1423" t="s">
        <v>2873</v>
      </c>
      <c r="B1423" s="1">
        <v>46273</v>
      </c>
      <c r="C1423" t="s">
        <v>2874</v>
      </c>
      <c r="D1423" t="s">
        <v>17</v>
      </c>
      <c r="E1423" t="s">
        <v>27</v>
      </c>
      <c r="F1423">
        <v>499</v>
      </c>
      <c r="G1423" t="s">
        <v>19</v>
      </c>
      <c r="H1423">
        <v>499</v>
      </c>
      <c r="I1423" t="s">
        <v>17</v>
      </c>
      <c r="J1423">
        <v>1</v>
      </c>
      <c r="K1423">
        <v>499</v>
      </c>
      <c r="L1423">
        <v>0</v>
      </c>
      <c r="M1423">
        <v>0</v>
      </c>
      <c r="N1423" t="s">
        <v>20</v>
      </c>
      <c r="O1423">
        <v>0</v>
      </c>
    </row>
    <row r="1424" spans="1:15" x14ac:dyDescent="0.3">
      <c r="A1424" t="s">
        <v>2875</v>
      </c>
      <c r="B1424" s="1">
        <v>46279</v>
      </c>
      <c r="C1424" t="s">
        <v>2876</v>
      </c>
      <c r="D1424" t="s">
        <v>42</v>
      </c>
      <c r="E1424" t="s">
        <v>27</v>
      </c>
      <c r="F1424">
        <v>1797</v>
      </c>
      <c r="G1424" t="s">
        <v>115</v>
      </c>
      <c r="H1424">
        <v>1797</v>
      </c>
      <c r="I1424" t="s">
        <v>42</v>
      </c>
      <c r="J1424">
        <v>0</v>
      </c>
      <c r="K1424">
        <v>0</v>
      </c>
      <c r="L1424">
        <v>0</v>
      </c>
      <c r="M1424">
        <v>0</v>
      </c>
      <c r="N1424" t="s">
        <v>20</v>
      </c>
      <c r="O1424">
        <v>0</v>
      </c>
    </row>
    <row r="1425" spans="1:15" x14ac:dyDescent="0.3">
      <c r="A1425" t="s">
        <v>2877</v>
      </c>
      <c r="B1425" s="1">
        <v>46287</v>
      </c>
      <c r="C1425" t="s">
        <v>2878</v>
      </c>
      <c r="D1425" t="s">
        <v>34</v>
      </c>
      <c r="E1425" t="s">
        <v>54</v>
      </c>
      <c r="F1425">
        <v>3348</v>
      </c>
      <c r="G1425" t="s">
        <v>19</v>
      </c>
      <c r="H1425">
        <v>3348</v>
      </c>
      <c r="I1425" t="s">
        <v>34</v>
      </c>
      <c r="J1425">
        <v>1</v>
      </c>
      <c r="K1425">
        <v>3348</v>
      </c>
      <c r="L1425">
        <v>0</v>
      </c>
      <c r="M1425">
        <v>0</v>
      </c>
      <c r="N1425" t="s">
        <v>20</v>
      </c>
      <c r="O1425">
        <v>0</v>
      </c>
    </row>
    <row r="1426" spans="1:15" x14ac:dyDescent="0.3">
      <c r="A1426" t="s">
        <v>2879</v>
      </c>
      <c r="B1426" s="1">
        <v>46268</v>
      </c>
      <c r="C1426" t="s">
        <v>2880</v>
      </c>
      <c r="D1426" t="s">
        <v>17</v>
      </c>
      <c r="E1426" t="s">
        <v>27</v>
      </c>
      <c r="F1426">
        <v>9597</v>
      </c>
      <c r="G1426" t="s">
        <v>80</v>
      </c>
      <c r="H1426">
        <v>9597</v>
      </c>
      <c r="I1426" t="s">
        <v>17</v>
      </c>
      <c r="J1426">
        <v>0</v>
      </c>
      <c r="K1426">
        <v>0</v>
      </c>
      <c r="L1426">
        <v>0</v>
      </c>
      <c r="M1426">
        <v>0</v>
      </c>
      <c r="N1426" t="s">
        <v>20</v>
      </c>
      <c r="O1426">
        <v>0</v>
      </c>
    </row>
    <row r="1427" spans="1:15" x14ac:dyDescent="0.3">
      <c r="A1427" t="s">
        <v>2881</v>
      </c>
      <c r="B1427" s="1">
        <v>46286</v>
      </c>
      <c r="C1427" t="s">
        <v>2882</v>
      </c>
      <c r="D1427" t="s">
        <v>48</v>
      </c>
      <c r="E1427" t="s">
        <v>27</v>
      </c>
      <c r="F1427">
        <v>1299</v>
      </c>
      <c r="G1427" t="s">
        <v>115</v>
      </c>
      <c r="H1427">
        <v>1299</v>
      </c>
      <c r="I1427" t="s">
        <v>48</v>
      </c>
      <c r="J1427">
        <v>0</v>
      </c>
      <c r="K1427">
        <v>0</v>
      </c>
      <c r="L1427">
        <v>0</v>
      </c>
      <c r="M1427">
        <v>0</v>
      </c>
      <c r="N1427" t="s">
        <v>20</v>
      </c>
      <c r="O1427">
        <v>0</v>
      </c>
    </row>
    <row r="1428" spans="1:15" x14ac:dyDescent="0.3">
      <c r="A1428" t="s">
        <v>2883</v>
      </c>
      <c r="B1428" s="1">
        <v>46293</v>
      </c>
      <c r="C1428" t="s">
        <v>2884</v>
      </c>
      <c r="D1428" t="s">
        <v>17</v>
      </c>
      <c r="E1428" t="s">
        <v>18</v>
      </c>
      <c r="F1428">
        <v>5598</v>
      </c>
      <c r="G1428" t="s">
        <v>19</v>
      </c>
      <c r="H1428">
        <v>5598</v>
      </c>
      <c r="I1428" t="s">
        <v>17</v>
      </c>
      <c r="J1428">
        <v>1</v>
      </c>
      <c r="K1428">
        <v>5598</v>
      </c>
      <c r="L1428">
        <v>0</v>
      </c>
      <c r="M1428">
        <v>0</v>
      </c>
      <c r="N1428" t="s">
        <v>20</v>
      </c>
      <c r="O1428">
        <v>0</v>
      </c>
    </row>
    <row r="1429" spans="1:15" x14ac:dyDescent="0.3">
      <c r="A1429" t="s">
        <v>2885</v>
      </c>
      <c r="B1429" s="1">
        <v>46268</v>
      </c>
      <c r="C1429" t="s">
        <v>2886</v>
      </c>
      <c r="D1429" t="s">
        <v>37</v>
      </c>
      <c r="E1429" t="s">
        <v>18</v>
      </c>
      <c r="F1429">
        <v>3499</v>
      </c>
      <c r="G1429" t="s">
        <v>19</v>
      </c>
      <c r="H1429">
        <v>3499</v>
      </c>
      <c r="I1429" t="s">
        <v>37</v>
      </c>
      <c r="J1429">
        <v>1</v>
      </c>
      <c r="K1429">
        <v>3499</v>
      </c>
      <c r="L1429">
        <v>0</v>
      </c>
      <c r="M1429">
        <v>0</v>
      </c>
      <c r="N1429" t="s">
        <v>20</v>
      </c>
      <c r="O1429">
        <v>0</v>
      </c>
    </row>
    <row r="1430" spans="1:15" x14ac:dyDescent="0.3">
      <c r="A1430" t="s">
        <v>2887</v>
      </c>
      <c r="B1430" s="1">
        <v>46277</v>
      </c>
      <c r="C1430" t="s">
        <v>2888</v>
      </c>
      <c r="D1430" t="s">
        <v>42</v>
      </c>
      <c r="E1430" t="s">
        <v>18</v>
      </c>
      <c r="F1430">
        <v>7999</v>
      </c>
      <c r="G1430" t="s">
        <v>19</v>
      </c>
      <c r="H1430">
        <v>7999</v>
      </c>
      <c r="I1430" t="s">
        <v>42</v>
      </c>
      <c r="J1430">
        <v>1</v>
      </c>
      <c r="K1430">
        <v>7999</v>
      </c>
      <c r="L1430">
        <v>0</v>
      </c>
      <c r="M1430">
        <v>0</v>
      </c>
      <c r="N1430" t="s">
        <v>20</v>
      </c>
      <c r="O1430">
        <v>0</v>
      </c>
    </row>
    <row r="1431" spans="1:15" x14ac:dyDescent="0.3">
      <c r="A1431" t="s">
        <v>2889</v>
      </c>
      <c r="B1431" s="1">
        <v>46267</v>
      </c>
      <c r="C1431" t="s">
        <v>2890</v>
      </c>
      <c r="D1431" t="s">
        <v>51</v>
      </c>
      <c r="E1431" t="s">
        <v>54</v>
      </c>
      <c r="F1431">
        <v>2398</v>
      </c>
      <c r="G1431" t="s">
        <v>19</v>
      </c>
      <c r="H1431">
        <v>2398</v>
      </c>
      <c r="I1431" t="s">
        <v>51</v>
      </c>
      <c r="J1431">
        <v>1</v>
      </c>
      <c r="K1431">
        <v>2398</v>
      </c>
      <c r="L1431">
        <v>0</v>
      </c>
      <c r="M1431">
        <v>0</v>
      </c>
      <c r="N1431" t="s">
        <v>20</v>
      </c>
      <c r="O1431">
        <v>0</v>
      </c>
    </row>
    <row r="1432" spans="1:15" x14ac:dyDescent="0.3">
      <c r="A1432" t="s">
        <v>2891</v>
      </c>
      <c r="B1432" s="1">
        <v>46291</v>
      </c>
      <c r="C1432" t="s">
        <v>185</v>
      </c>
      <c r="D1432" t="s">
        <v>26</v>
      </c>
      <c r="E1432" t="s">
        <v>27</v>
      </c>
      <c r="F1432">
        <v>7297</v>
      </c>
      <c r="G1432" t="s">
        <v>19</v>
      </c>
      <c r="H1432">
        <v>7297</v>
      </c>
      <c r="I1432" t="s">
        <v>26</v>
      </c>
      <c r="J1432">
        <v>1</v>
      </c>
      <c r="K1432">
        <v>7297</v>
      </c>
      <c r="L1432">
        <v>0</v>
      </c>
      <c r="M1432">
        <v>0</v>
      </c>
      <c r="N1432" t="s">
        <v>20</v>
      </c>
      <c r="O1432">
        <v>0</v>
      </c>
    </row>
    <row r="1433" spans="1:15" x14ac:dyDescent="0.3">
      <c r="A1433" t="s">
        <v>2892</v>
      </c>
      <c r="B1433" s="1">
        <v>46266</v>
      </c>
      <c r="C1433" t="s">
        <v>2893</v>
      </c>
      <c r="D1433" t="s">
        <v>23</v>
      </c>
      <c r="E1433" t="s">
        <v>43</v>
      </c>
      <c r="F1433">
        <v>9498</v>
      </c>
      <c r="G1433" t="s">
        <v>19</v>
      </c>
      <c r="H1433">
        <v>9498</v>
      </c>
      <c r="I1433" t="s">
        <v>23</v>
      </c>
      <c r="J1433">
        <v>1</v>
      </c>
      <c r="K1433">
        <v>9498</v>
      </c>
      <c r="L1433">
        <v>0</v>
      </c>
      <c r="M1433">
        <v>0</v>
      </c>
      <c r="N1433" t="s">
        <v>20</v>
      </c>
      <c r="O1433">
        <v>0</v>
      </c>
    </row>
    <row r="1434" spans="1:15" x14ac:dyDescent="0.3">
      <c r="A1434" t="s">
        <v>2894</v>
      </c>
      <c r="B1434" s="1">
        <v>46281</v>
      </c>
      <c r="C1434" t="s">
        <v>2895</v>
      </c>
      <c r="D1434" t="s">
        <v>37</v>
      </c>
      <c r="E1434" t="s">
        <v>27</v>
      </c>
      <c r="F1434">
        <v>4497</v>
      </c>
      <c r="G1434" t="s">
        <v>19</v>
      </c>
      <c r="H1434">
        <v>4497</v>
      </c>
      <c r="I1434" t="s">
        <v>37</v>
      </c>
      <c r="J1434">
        <v>1</v>
      </c>
      <c r="K1434">
        <v>4497</v>
      </c>
      <c r="L1434">
        <v>0</v>
      </c>
      <c r="M1434">
        <v>0</v>
      </c>
      <c r="N1434" t="s">
        <v>20</v>
      </c>
      <c r="O1434">
        <v>0</v>
      </c>
    </row>
    <row r="1435" spans="1:15" x14ac:dyDescent="0.3">
      <c r="A1435" t="s">
        <v>2896</v>
      </c>
      <c r="B1435" s="1">
        <v>46276</v>
      </c>
      <c r="C1435" t="s">
        <v>2897</v>
      </c>
      <c r="D1435" t="s">
        <v>34</v>
      </c>
      <c r="E1435" t="s">
        <v>18</v>
      </c>
      <c r="F1435">
        <v>1799</v>
      </c>
      <c r="G1435" t="s">
        <v>66</v>
      </c>
      <c r="H1435">
        <v>1799</v>
      </c>
      <c r="I1435" t="s">
        <v>34</v>
      </c>
      <c r="J1435">
        <v>1</v>
      </c>
      <c r="K1435">
        <v>1799</v>
      </c>
      <c r="L1435">
        <v>1</v>
      </c>
      <c r="M1435">
        <v>1799</v>
      </c>
      <c r="N1435" t="s">
        <v>20</v>
      </c>
      <c r="O1435">
        <v>0</v>
      </c>
    </row>
    <row r="1436" spans="1:15" x14ac:dyDescent="0.3">
      <c r="A1436" t="s">
        <v>2898</v>
      </c>
      <c r="B1436" s="1">
        <v>46286</v>
      </c>
      <c r="C1436" t="s">
        <v>2899</v>
      </c>
      <c r="D1436" t="s">
        <v>51</v>
      </c>
      <c r="E1436" t="s">
        <v>54</v>
      </c>
      <c r="F1436">
        <v>1499</v>
      </c>
      <c r="G1436" t="s">
        <v>19</v>
      </c>
      <c r="H1436">
        <v>1499</v>
      </c>
      <c r="I1436" t="s">
        <v>51</v>
      </c>
      <c r="J1436">
        <v>1</v>
      </c>
      <c r="K1436">
        <v>1499</v>
      </c>
      <c r="L1436">
        <v>0</v>
      </c>
      <c r="M1436">
        <v>0</v>
      </c>
      <c r="N1436" t="s">
        <v>20</v>
      </c>
      <c r="O1436">
        <v>0</v>
      </c>
    </row>
    <row r="1437" spans="1:15" x14ac:dyDescent="0.3">
      <c r="A1437" t="s">
        <v>2900</v>
      </c>
      <c r="B1437" s="1">
        <v>46270</v>
      </c>
      <c r="C1437" t="s">
        <v>2901</v>
      </c>
      <c r="D1437" t="s">
        <v>61</v>
      </c>
      <c r="E1437" t="s">
        <v>18</v>
      </c>
      <c r="F1437">
        <v>12097</v>
      </c>
      <c r="G1437" t="s">
        <v>80</v>
      </c>
      <c r="H1437">
        <v>12097</v>
      </c>
      <c r="I1437" t="s">
        <v>61</v>
      </c>
      <c r="J1437">
        <v>0</v>
      </c>
      <c r="K1437">
        <v>0</v>
      </c>
      <c r="L1437">
        <v>0</v>
      </c>
      <c r="M1437">
        <v>0</v>
      </c>
      <c r="N1437" t="s">
        <v>20</v>
      </c>
      <c r="O1437">
        <v>0</v>
      </c>
    </row>
    <row r="1438" spans="1:15" x14ac:dyDescent="0.3">
      <c r="A1438" t="s">
        <v>2902</v>
      </c>
      <c r="B1438" s="1">
        <v>46293</v>
      </c>
      <c r="C1438" t="s">
        <v>2903</v>
      </c>
      <c r="D1438" t="s">
        <v>75</v>
      </c>
      <c r="E1438" t="s">
        <v>43</v>
      </c>
      <c r="F1438">
        <v>4798</v>
      </c>
      <c r="G1438" t="s">
        <v>19</v>
      </c>
      <c r="H1438">
        <v>4798</v>
      </c>
      <c r="I1438" t="s">
        <v>75</v>
      </c>
      <c r="J1438">
        <v>1</v>
      </c>
      <c r="K1438">
        <v>4798</v>
      </c>
      <c r="L1438">
        <v>0</v>
      </c>
      <c r="M1438">
        <v>0</v>
      </c>
      <c r="N1438" t="s">
        <v>20</v>
      </c>
      <c r="O1438">
        <v>0</v>
      </c>
    </row>
    <row r="1439" spans="1:15" x14ac:dyDescent="0.3">
      <c r="A1439" t="s">
        <v>2904</v>
      </c>
      <c r="B1439" s="1">
        <v>46283</v>
      </c>
      <c r="C1439" t="s">
        <v>2905</v>
      </c>
      <c r="D1439" t="s">
        <v>26</v>
      </c>
      <c r="E1439" t="s">
        <v>54</v>
      </c>
      <c r="F1439">
        <v>2298</v>
      </c>
      <c r="G1439" t="s">
        <v>19</v>
      </c>
      <c r="H1439">
        <v>2298</v>
      </c>
      <c r="I1439" t="s">
        <v>26</v>
      </c>
      <c r="J1439">
        <v>1</v>
      </c>
      <c r="K1439">
        <v>2298</v>
      </c>
      <c r="L1439">
        <v>0</v>
      </c>
      <c r="M1439">
        <v>0</v>
      </c>
      <c r="N1439" t="s">
        <v>20</v>
      </c>
      <c r="O1439">
        <v>0</v>
      </c>
    </row>
    <row r="1440" spans="1:15" x14ac:dyDescent="0.3">
      <c r="A1440" t="s">
        <v>2906</v>
      </c>
      <c r="B1440" s="1">
        <v>46268</v>
      </c>
      <c r="C1440" t="s">
        <v>2907</v>
      </c>
      <c r="D1440" t="s">
        <v>26</v>
      </c>
      <c r="E1440" t="s">
        <v>54</v>
      </c>
      <c r="F1440" s="2">
        <v>4298</v>
      </c>
      <c r="G1440" t="s">
        <v>19</v>
      </c>
      <c r="H1440">
        <v>4298</v>
      </c>
      <c r="I1440" t="s">
        <v>26</v>
      </c>
      <c r="J1440">
        <v>1</v>
      </c>
      <c r="K1440">
        <v>4298</v>
      </c>
      <c r="L1440">
        <v>0</v>
      </c>
      <c r="M1440">
        <v>0</v>
      </c>
      <c r="N1440" t="s">
        <v>20</v>
      </c>
      <c r="O1440">
        <v>0</v>
      </c>
    </row>
    <row r="1441" spans="1:15" x14ac:dyDescent="0.3">
      <c r="A1441" t="s">
        <v>2908</v>
      </c>
      <c r="B1441" s="1">
        <v>46269</v>
      </c>
      <c r="C1441" t="s">
        <v>2909</v>
      </c>
      <c r="D1441" t="s">
        <v>42</v>
      </c>
      <c r="E1441" t="s">
        <v>27</v>
      </c>
      <c r="F1441">
        <v>999</v>
      </c>
      <c r="G1441" t="s">
        <v>19</v>
      </c>
      <c r="H1441">
        <v>999</v>
      </c>
      <c r="I1441" t="s">
        <v>42</v>
      </c>
      <c r="J1441">
        <v>1</v>
      </c>
      <c r="K1441">
        <v>999</v>
      </c>
      <c r="L1441">
        <v>0</v>
      </c>
      <c r="M1441">
        <v>0</v>
      </c>
      <c r="N1441" t="s">
        <v>20</v>
      </c>
      <c r="O1441">
        <v>0</v>
      </c>
    </row>
    <row r="1442" spans="1:15" x14ac:dyDescent="0.3">
      <c r="A1442" t="s">
        <v>2910</v>
      </c>
      <c r="B1442" s="1">
        <v>46280</v>
      </c>
      <c r="C1442" t="s">
        <v>2911</v>
      </c>
      <c r="D1442" t="s">
        <v>23</v>
      </c>
      <c r="E1442" t="s">
        <v>18</v>
      </c>
      <c r="F1442">
        <v>3497</v>
      </c>
      <c r="G1442" t="s">
        <v>19</v>
      </c>
      <c r="H1442">
        <v>3497</v>
      </c>
      <c r="I1442" t="s">
        <v>23</v>
      </c>
      <c r="J1442">
        <v>1</v>
      </c>
      <c r="K1442">
        <v>3497</v>
      </c>
      <c r="L1442">
        <v>0</v>
      </c>
      <c r="M1442">
        <v>0</v>
      </c>
      <c r="N1442" t="s">
        <v>20</v>
      </c>
      <c r="O1442">
        <v>0</v>
      </c>
    </row>
    <row r="1443" spans="1:15" x14ac:dyDescent="0.3">
      <c r="A1443" t="s">
        <v>2912</v>
      </c>
      <c r="B1443" s="1">
        <v>46272</v>
      </c>
      <c r="C1443" t="s">
        <v>2913</v>
      </c>
      <c r="D1443" t="s">
        <v>17</v>
      </c>
      <c r="E1443" t="s">
        <v>27</v>
      </c>
      <c r="F1443">
        <v>7097</v>
      </c>
      <c r="G1443" t="s">
        <v>19</v>
      </c>
      <c r="H1443">
        <v>7097</v>
      </c>
      <c r="I1443" t="s">
        <v>17</v>
      </c>
      <c r="J1443">
        <v>1</v>
      </c>
      <c r="K1443">
        <v>7097</v>
      </c>
      <c r="L1443">
        <v>0</v>
      </c>
      <c r="M1443">
        <v>0</v>
      </c>
      <c r="N1443" t="s">
        <v>20</v>
      </c>
      <c r="O1443">
        <v>0</v>
      </c>
    </row>
    <row r="1444" spans="1:15" x14ac:dyDescent="0.3">
      <c r="A1444" t="s">
        <v>2914</v>
      </c>
      <c r="B1444" s="1">
        <v>46287</v>
      </c>
      <c r="C1444" t="s">
        <v>2915</v>
      </c>
      <c r="D1444" t="s">
        <v>75</v>
      </c>
      <c r="E1444" t="s">
        <v>18</v>
      </c>
      <c r="F1444">
        <v>1299</v>
      </c>
      <c r="G1444" t="s">
        <v>80</v>
      </c>
      <c r="H1444">
        <v>1299</v>
      </c>
      <c r="I1444" t="s">
        <v>75</v>
      </c>
      <c r="J1444">
        <v>0</v>
      </c>
      <c r="K1444">
        <v>0</v>
      </c>
      <c r="L1444">
        <v>0</v>
      </c>
      <c r="M1444">
        <v>0</v>
      </c>
      <c r="N1444" t="s">
        <v>20</v>
      </c>
      <c r="O1444">
        <v>0</v>
      </c>
    </row>
    <row r="1445" spans="1:15" x14ac:dyDescent="0.3">
      <c r="A1445" t="s">
        <v>2916</v>
      </c>
      <c r="B1445" s="1">
        <v>46269</v>
      </c>
      <c r="C1445" t="s">
        <v>2917</v>
      </c>
      <c r="D1445" t="s">
        <v>51</v>
      </c>
      <c r="E1445" t="s">
        <v>18</v>
      </c>
      <c r="F1445">
        <v>1499</v>
      </c>
      <c r="G1445" t="s">
        <v>19</v>
      </c>
      <c r="H1445">
        <v>1499</v>
      </c>
      <c r="I1445" t="s">
        <v>51</v>
      </c>
      <c r="J1445">
        <v>1</v>
      </c>
      <c r="K1445">
        <v>1499</v>
      </c>
      <c r="L1445">
        <v>0</v>
      </c>
      <c r="M1445">
        <v>0</v>
      </c>
      <c r="N1445" t="s">
        <v>20</v>
      </c>
      <c r="O1445">
        <v>0</v>
      </c>
    </row>
    <row r="1446" spans="1:15" x14ac:dyDescent="0.3">
      <c r="A1446" t="s">
        <v>2918</v>
      </c>
      <c r="B1446" s="1">
        <v>46284</v>
      </c>
      <c r="C1446" t="s">
        <v>2919</v>
      </c>
      <c r="D1446" t="s">
        <v>23</v>
      </c>
      <c r="E1446" t="s">
        <v>18</v>
      </c>
      <c r="F1446">
        <v>3498</v>
      </c>
      <c r="G1446" t="s">
        <v>19</v>
      </c>
      <c r="H1446">
        <v>3498</v>
      </c>
      <c r="I1446" t="s">
        <v>23</v>
      </c>
      <c r="J1446">
        <v>1</v>
      </c>
      <c r="K1446">
        <v>3498</v>
      </c>
      <c r="L1446">
        <v>0</v>
      </c>
      <c r="M1446">
        <v>0</v>
      </c>
      <c r="N1446" t="s">
        <v>20</v>
      </c>
      <c r="O1446">
        <v>0</v>
      </c>
    </row>
    <row r="1447" spans="1:15" x14ac:dyDescent="0.3">
      <c r="A1447" t="s">
        <v>2920</v>
      </c>
      <c r="B1447" s="1">
        <v>46278</v>
      </c>
      <c r="C1447" t="s">
        <v>2921</v>
      </c>
      <c r="D1447" t="s">
        <v>17</v>
      </c>
      <c r="E1447" t="s">
        <v>18</v>
      </c>
      <c r="F1447" s="2">
        <v>4298</v>
      </c>
      <c r="G1447" t="s">
        <v>19</v>
      </c>
      <c r="H1447">
        <v>4298</v>
      </c>
      <c r="I1447" t="s">
        <v>17</v>
      </c>
      <c r="J1447">
        <v>1</v>
      </c>
      <c r="K1447">
        <v>4298</v>
      </c>
      <c r="L1447">
        <v>0</v>
      </c>
      <c r="M1447">
        <v>0</v>
      </c>
      <c r="N1447" t="s">
        <v>20</v>
      </c>
      <c r="O1447">
        <v>0</v>
      </c>
    </row>
    <row r="1448" spans="1:15" x14ac:dyDescent="0.3">
      <c r="A1448" t="s">
        <v>2922</v>
      </c>
      <c r="B1448" s="1">
        <v>46290</v>
      </c>
      <c r="C1448" t="s">
        <v>2923</v>
      </c>
      <c r="D1448" t="s">
        <v>34</v>
      </c>
      <c r="E1448" t="s">
        <v>18</v>
      </c>
      <c r="F1448">
        <v>15998</v>
      </c>
      <c r="G1448" t="s">
        <v>19</v>
      </c>
      <c r="H1448">
        <v>15998</v>
      </c>
      <c r="I1448" t="s">
        <v>34</v>
      </c>
      <c r="J1448">
        <v>1</v>
      </c>
      <c r="K1448">
        <v>15998</v>
      </c>
      <c r="L1448">
        <v>0</v>
      </c>
      <c r="M1448">
        <v>0</v>
      </c>
      <c r="N1448" t="s">
        <v>20</v>
      </c>
      <c r="O1448">
        <v>0</v>
      </c>
    </row>
    <row r="1449" spans="1:15" x14ac:dyDescent="0.3">
      <c r="A1449" t="s">
        <v>2924</v>
      </c>
      <c r="B1449" s="1">
        <v>46277</v>
      </c>
      <c r="C1449" t="s">
        <v>2925</v>
      </c>
      <c r="D1449" t="s">
        <v>48</v>
      </c>
      <c r="E1449" t="s">
        <v>18</v>
      </c>
      <c r="F1449">
        <v>349</v>
      </c>
      <c r="G1449" t="s">
        <v>19</v>
      </c>
      <c r="H1449">
        <v>349</v>
      </c>
      <c r="I1449" t="s">
        <v>48</v>
      </c>
      <c r="J1449">
        <v>1</v>
      </c>
      <c r="K1449">
        <v>349</v>
      </c>
      <c r="L1449">
        <v>0</v>
      </c>
      <c r="M1449">
        <v>0</v>
      </c>
      <c r="N1449" t="s">
        <v>20</v>
      </c>
      <c r="O1449">
        <v>0</v>
      </c>
    </row>
    <row r="1450" spans="1:15" x14ac:dyDescent="0.3">
      <c r="A1450" t="s">
        <v>2926</v>
      </c>
      <c r="B1450" s="1">
        <v>46273</v>
      </c>
      <c r="C1450" t="s">
        <v>2927</v>
      </c>
      <c r="D1450" t="s">
        <v>17</v>
      </c>
      <c r="E1450" t="s">
        <v>27</v>
      </c>
      <c r="F1450">
        <v>2499</v>
      </c>
      <c r="G1450" t="s">
        <v>19</v>
      </c>
      <c r="H1450">
        <v>2499</v>
      </c>
      <c r="I1450" t="s">
        <v>17</v>
      </c>
      <c r="J1450">
        <v>1</v>
      </c>
      <c r="K1450">
        <v>2499</v>
      </c>
      <c r="L1450">
        <v>0</v>
      </c>
      <c r="M1450">
        <v>0</v>
      </c>
      <c r="N1450" t="s">
        <v>20</v>
      </c>
      <c r="O1450">
        <v>0</v>
      </c>
    </row>
    <row r="1451" spans="1:15" x14ac:dyDescent="0.3">
      <c r="A1451" t="s">
        <v>2928</v>
      </c>
      <c r="B1451" s="1">
        <v>46291</v>
      </c>
      <c r="C1451" t="s">
        <v>2929</v>
      </c>
      <c r="D1451" t="s">
        <v>42</v>
      </c>
      <c r="E1451" t="s">
        <v>27</v>
      </c>
      <c r="F1451">
        <v>1798</v>
      </c>
      <c r="G1451" t="s">
        <v>19</v>
      </c>
      <c r="H1451">
        <v>1798</v>
      </c>
      <c r="I1451" t="s">
        <v>42</v>
      </c>
      <c r="J1451">
        <v>1</v>
      </c>
      <c r="K1451">
        <v>1798</v>
      </c>
      <c r="L1451">
        <v>0</v>
      </c>
      <c r="M1451">
        <v>0</v>
      </c>
      <c r="N1451" t="s">
        <v>20</v>
      </c>
      <c r="O1451">
        <v>0</v>
      </c>
    </row>
    <row r="1452" spans="1:15" x14ac:dyDescent="0.3">
      <c r="A1452" t="s">
        <v>2930</v>
      </c>
      <c r="B1452" s="1">
        <v>46284</v>
      </c>
      <c r="C1452" t="s">
        <v>2931</v>
      </c>
      <c r="D1452" t="s">
        <v>61</v>
      </c>
      <c r="E1452" t="s">
        <v>27</v>
      </c>
      <c r="F1452">
        <v>349</v>
      </c>
      <c r="G1452" t="s">
        <v>19</v>
      </c>
      <c r="H1452">
        <v>349</v>
      </c>
      <c r="I1452" t="s">
        <v>61</v>
      </c>
      <c r="J1452">
        <v>1</v>
      </c>
      <c r="K1452">
        <v>349</v>
      </c>
      <c r="L1452">
        <v>0</v>
      </c>
      <c r="M1452">
        <v>0</v>
      </c>
      <c r="N1452" t="s">
        <v>20</v>
      </c>
      <c r="O1452">
        <v>0</v>
      </c>
    </row>
    <row r="1453" spans="1:15" x14ac:dyDescent="0.3">
      <c r="A1453" t="s">
        <v>2932</v>
      </c>
      <c r="B1453" s="1">
        <v>46278</v>
      </c>
      <c r="C1453" t="s">
        <v>2933</v>
      </c>
      <c r="D1453" t="s">
        <v>34</v>
      </c>
      <c r="E1453" t="s">
        <v>27</v>
      </c>
      <c r="F1453">
        <v>3397</v>
      </c>
      <c r="G1453" t="s">
        <v>19</v>
      </c>
      <c r="H1453">
        <v>3397</v>
      </c>
      <c r="I1453" t="s">
        <v>34</v>
      </c>
      <c r="J1453">
        <v>1</v>
      </c>
      <c r="K1453">
        <v>3397</v>
      </c>
      <c r="L1453">
        <v>0</v>
      </c>
      <c r="M1453">
        <v>0</v>
      </c>
      <c r="N1453" t="s">
        <v>20</v>
      </c>
      <c r="O1453">
        <v>0</v>
      </c>
    </row>
    <row r="1454" spans="1:15" x14ac:dyDescent="0.3">
      <c r="A1454" t="s">
        <v>2934</v>
      </c>
      <c r="B1454" s="1">
        <v>46268</v>
      </c>
      <c r="C1454" t="s">
        <v>2935</v>
      </c>
      <c r="D1454" t="s">
        <v>17</v>
      </c>
      <c r="E1454" t="s">
        <v>43</v>
      </c>
      <c r="F1454">
        <v>10498</v>
      </c>
      <c r="G1454" t="s">
        <v>19</v>
      </c>
      <c r="H1454">
        <v>10498</v>
      </c>
      <c r="I1454" t="s">
        <v>17</v>
      </c>
      <c r="J1454">
        <v>1</v>
      </c>
      <c r="K1454">
        <v>10498</v>
      </c>
      <c r="L1454">
        <v>0</v>
      </c>
      <c r="M1454">
        <v>0</v>
      </c>
      <c r="N1454" t="s">
        <v>20</v>
      </c>
      <c r="O1454">
        <v>0</v>
      </c>
    </row>
    <row r="1455" spans="1:15" x14ac:dyDescent="0.3">
      <c r="A1455" t="s">
        <v>2936</v>
      </c>
      <c r="B1455" s="1">
        <v>46290</v>
      </c>
      <c r="C1455" t="s">
        <v>2937</v>
      </c>
      <c r="D1455" t="s">
        <v>61</v>
      </c>
      <c r="E1455" t="s">
        <v>18</v>
      </c>
      <c r="F1455">
        <v>2999</v>
      </c>
      <c r="G1455" t="s">
        <v>115</v>
      </c>
      <c r="H1455">
        <v>2999</v>
      </c>
      <c r="I1455" t="s">
        <v>61</v>
      </c>
      <c r="J1455">
        <v>0</v>
      </c>
      <c r="K1455">
        <v>0</v>
      </c>
      <c r="L1455">
        <v>0</v>
      </c>
      <c r="M1455">
        <v>0</v>
      </c>
      <c r="N1455" t="s">
        <v>20</v>
      </c>
      <c r="O1455">
        <v>0</v>
      </c>
    </row>
    <row r="1456" spans="1:15" x14ac:dyDescent="0.3">
      <c r="A1456" t="s">
        <v>2938</v>
      </c>
      <c r="B1456" s="1">
        <v>46266</v>
      </c>
      <c r="C1456" t="s">
        <v>2939</v>
      </c>
      <c r="D1456" t="s">
        <v>23</v>
      </c>
      <c r="E1456" t="s">
        <v>18</v>
      </c>
      <c r="F1456">
        <v>6498</v>
      </c>
      <c r="G1456" t="s">
        <v>19</v>
      </c>
      <c r="H1456">
        <v>6498</v>
      </c>
      <c r="I1456" t="s">
        <v>23</v>
      </c>
      <c r="J1456">
        <v>1</v>
      </c>
      <c r="K1456">
        <v>6498</v>
      </c>
      <c r="L1456">
        <v>0</v>
      </c>
      <c r="M1456">
        <v>0</v>
      </c>
      <c r="N1456" t="s">
        <v>20</v>
      </c>
      <c r="O1456">
        <v>0</v>
      </c>
    </row>
    <row r="1457" spans="1:15" x14ac:dyDescent="0.3">
      <c r="A1457" t="s">
        <v>2940</v>
      </c>
      <c r="B1457" s="1">
        <v>46286</v>
      </c>
      <c r="C1457" t="s">
        <v>2941</v>
      </c>
      <c r="D1457" t="s">
        <v>17</v>
      </c>
      <c r="E1457" t="s">
        <v>43</v>
      </c>
      <c r="F1457">
        <v>349</v>
      </c>
      <c r="G1457" t="s">
        <v>19</v>
      </c>
      <c r="H1457">
        <v>349</v>
      </c>
      <c r="I1457" t="s">
        <v>17</v>
      </c>
      <c r="J1457">
        <v>1</v>
      </c>
      <c r="K1457">
        <v>349</v>
      </c>
      <c r="L1457">
        <v>0</v>
      </c>
      <c r="M1457">
        <v>0</v>
      </c>
      <c r="N1457" t="s">
        <v>20</v>
      </c>
      <c r="O1457">
        <v>0</v>
      </c>
    </row>
    <row r="1458" spans="1:15" x14ac:dyDescent="0.3">
      <c r="A1458" t="s">
        <v>2942</v>
      </c>
      <c r="B1458" s="1">
        <v>46269</v>
      </c>
      <c r="C1458" t="s">
        <v>2943</v>
      </c>
      <c r="D1458" t="s">
        <v>75</v>
      </c>
      <c r="E1458" t="s">
        <v>18</v>
      </c>
      <c r="F1458">
        <v>1798</v>
      </c>
      <c r="G1458" t="s">
        <v>66</v>
      </c>
      <c r="H1458">
        <v>1798</v>
      </c>
      <c r="I1458" t="s">
        <v>75</v>
      </c>
      <c r="J1458">
        <v>1</v>
      </c>
      <c r="K1458">
        <v>1798</v>
      </c>
      <c r="L1458">
        <v>1</v>
      </c>
      <c r="M1458">
        <v>1798</v>
      </c>
      <c r="N1458" t="s">
        <v>20</v>
      </c>
      <c r="O1458">
        <v>0</v>
      </c>
    </row>
    <row r="1459" spans="1:15" x14ac:dyDescent="0.3">
      <c r="A1459" t="s">
        <v>2944</v>
      </c>
      <c r="B1459" s="1">
        <v>46273</v>
      </c>
      <c r="C1459" t="s">
        <v>2945</v>
      </c>
      <c r="D1459" t="s">
        <v>48</v>
      </c>
      <c r="E1459" t="s">
        <v>18</v>
      </c>
      <c r="F1459">
        <v>299</v>
      </c>
      <c r="G1459" t="s">
        <v>80</v>
      </c>
      <c r="H1459">
        <v>299</v>
      </c>
      <c r="I1459" t="s">
        <v>48</v>
      </c>
      <c r="J1459">
        <v>0</v>
      </c>
      <c r="K1459">
        <v>0</v>
      </c>
      <c r="L1459">
        <v>0</v>
      </c>
      <c r="M1459">
        <v>0</v>
      </c>
      <c r="N1459" t="s">
        <v>20</v>
      </c>
      <c r="O1459">
        <v>0</v>
      </c>
    </row>
    <row r="1460" spans="1:15" x14ac:dyDescent="0.3">
      <c r="A1460" t="s">
        <v>2946</v>
      </c>
      <c r="B1460" s="1">
        <v>46280</v>
      </c>
      <c r="C1460" t="s">
        <v>2947</v>
      </c>
      <c r="D1460" t="s">
        <v>37</v>
      </c>
      <c r="E1460" t="s">
        <v>18</v>
      </c>
      <c r="F1460">
        <v>2499</v>
      </c>
      <c r="G1460" t="s">
        <v>19</v>
      </c>
      <c r="H1460">
        <v>2499</v>
      </c>
      <c r="I1460" t="s">
        <v>37</v>
      </c>
      <c r="J1460">
        <v>1</v>
      </c>
      <c r="K1460">
        <v>2499</v>
      </c>
      <c r="L1460">
        <v>0</v>
      </c>
      <c r="M1460">
        <v>0</v>
      </c>
      <c r="N1460" t="s">
        <v>20</v>
      </c>
      <c r="O1460">
        <v>0</v>
      </c>
    </row>
    <row r="1461" spans="1:15" x14ac:dyDescent="0.3">
      <c r="A1461" t="s">
        <v>2948</v>
      </c>
      <c r="B1461" s="1">
        <v>46283</v>
      </c>
      <c r="C1461" t="s">
        <v>2949</v>
      </c>
      <c r="D1461" t="s">
        <v>75</v>
      </c>
      <c r="E1461" t="s">
        <v>43</v>
      </c>
      <c r="F1461">
        <v>4098</v>
      </c>
      <c r="G1461" t="s">
        <v>19</v>
      </c>
      <c r="H1461">
        <v>4098</v>
      </c>
      <c r="I1461" t="s">
        <v>75</v>
      </c>
      <c r="J1461">
        <v>1</v>
      </c>
      <c r="K1461">
        <v>4098</v>
      </c>
      <c r="L1461">
        <v>0</v>
      </c>
      <c r="M1461">
        <v>0</v>
      </c>
      <c r="N1461" t="s">
        <v>20</v>
      </c>
      <c r="O1461">
        <v>0</v>
      </c>
    </row>
    <row r="1462" spans="1:15" x14ac:dyDescent="0.3">
      <c r="A1462" t="s">
        <v>2950</v>
      </c>
      <c r="B1462" s="1">
        <v>46272</v>
      </c>
      <c r="C1462" t="s">
        <v>2951</v>
      </c>
      <c r="D1462" t="s">
        <v>37</v>
      </c>
      <c r="E1462" t="s">
        <v>18</v>
      </c>
      <c r="F1462">
        <v>799</v>
      </c>
      <c r="G1462" t="s">
        <v>19</v>
      </c>
      <c r="H1462">
        <v>799</v>
      </c>
      <c r="I1462" t="s">
        <v>37</v>
      </c>
      <c r="J1462">
        <v>2</v>
      </c>
      <c r="K1462">
        <v>1598</v>
      </c>
      <c r="L1462">
        <v>0</v>
      </c>
      <c r="M1462">
        <v>0</v>
      </c>
      <c r="N1462" t="s">
        <v>367</v>
      </c>
      <c r="O1462">
        <v>799</v>
      </c>
    </row>
    <row r="1463" spans="1:15" x14ac:dyDescent="0.3">
      <c r="A1463" t="s">
        <v>2952</v>
      </c>
      <c r="B1463" s="1">
        <v>46283</v>
      </c>
      <c r="C1463" t="s">
        <v>2953</v>
      </c>
      <c r="D1463" t="s">
        <v>26</v>
      </c>
      <c r="E1463" t="s">
        <v>18</v>
      </c>
      <c r="F1463">
        <v>2499</v>
      </c>
      <c r="G1463" t="s">
        <v>19</v>
      </c>
      <c r="H1463">
        <v>2499</v>
      </c>
      <c r="I1463" t="s">
        <v>26</v>
      </c>
      <c r="J1463">
        <v>1</v>
      </c>
      <c r="K1463">
        <v>2499</v>
      </c>
      <c r="L1463">
        <v>0</v>
      </c>
      <c r="M1463">
        <v>0</v>
      </c>
      <c r="N1463" t="s">
        <v>20</v>
      </c>
      <c r="O1463">
        <v>0</v>
      </c>
    </row>
    <row r="1464" spans="1:15" x14ac:dyDescent="0.3">
      <c r="A1464" t="s">
        <v>2954</v>
      </c>
      <c r="B1464" s="1">
        <v>46268</v>
      </c>
      <c r="C1464" t="s">
        <v>2955</v>
      </c>
      <c r="D1464" t="s">
        <v>34</v>
      </c>
      <c r="E1464" t="s">
        <v>54</v>
      </c>
      <c r="F1464">
        <v>1598</v>
      </c>
      <c r="G1464" t="s">
        <v>19</v>
      </c>
      <c r="H1464">
        <v>1598</v>
      </c>
      <c r="I1464" t="s">
        <v>34</v>
      </c>
      <c r="J1464">
        <v>1</v>
      </c>
      <c r="K1464">
        <v>1598</v>
      </c>
      <c r="L1464">
        <v>0</v>
      </c>
      <c r="M1464">
        <v>0</v>
      </c>
      <c r="N1464" t="s">
        <v>20</v>
      </c>
      <c r="O1464">
        <v>0</v>
      </c>
    </row>
    <row r="1465" spans="1:15" x14ac:dyDescent="0.3">
      <c r="A1465" t="s">
        <v>2956</v>
      </c>
      <c r="B1465" s="1">
        <v>46268</v>
      </c>
      <c r="C1465" t="s">
        <v>2957</v>
      </c>
      <c r="D1465" t="s">
        <v>23</v>
      </c>
      <c r="E1465" t="s">
        <v>27</v>
      </c>
      <c r="F1465">
        <v>2999</v>
      </c>
      <c r="G1465" t="s">
        <v>19</v>
      </c>
      <c r="H1465">
        <v>2999</v>
      </c>
      <c r="I1465" t="s">
        <v>23</v>
      </c>
      <c r="J1465">
        <v>1</v>
      </c>
      <c r="K1465">
        <v>2999</v>
      </c>
      <c r="L1465">
        <v>0</v>
      </c>
      <c r="M1465">
        <v>0</v>
      </c>
      <c r="N1465" t="s">
        <v>20</v>
      </c>
      <c r="O1465">
        <v>0</v>
      </c>
    </row>
    <row r="1466" spans="1:15" x14ac:dyDescent="0.3">
      <c r="A1466" t="s">
        <v>2958</v>
      </c>
      <c r="B1466" s="1">
        <v>46268</v>
      </c>
      <c r="C1466" t="s">
        <v>2959</v>
      </c>
      <c r="D1466" t="s">
        <v>37</v>
      </c>
      <c r="E1466" t="s">
        <v>18</v>
      </c>
      <c r="F1466">
        <v>7297</v>
      </c>
      <c r="G1466" t="s">
        <v>19</v>
      </c>
      <c r="H1466">
        <v>7297</v>
      </c>
      <c r="I1466" t="s">
        <v>37</v>
      </c>
      <c r="J1466">
        <v>1</v>
      </c>
      <c r="K1466">
        <v>7297</v>
      </c>
      <c r="L1466">
        <v>0</v>
      </c>
      <c r="M1466">
        <v>0</v>
      </c>
      <c r="N1466" t="s">
        <v>20</v>
      </c>
      <c r="O1466">
        <v>0</v>
      </c>
    </row>
    <row r="1467" spans="1:15" x14ac:dyDescent="0.3">
      <c r="A1467" t="s">
        <v>2960</v>
      </c>
      <c r="B1467" s="1">
        <v>46287</v>
      </c>
      <c r="C1467" t="s">
        <v>2961</v>
      </c>
      <c r="D1467" t="s">
        <v>26</v>
      </c>
      <c r="E1467" t="s">
        <v>43</v>
      </c>
      <c r="F1467">
        <v>12297</v>
      </c>
      <c r="G1467" t="s">
        <v>19</v>
      </c>
      <c r="H1467">
        <v>12297</v>
      </c>
      <c r="I1467" t="s">
        <v>26</v>
      </c>
      <c r="J1467">
        <v>1</v>
      </c>
      <c r="K1467">
        <v>12297</v>
      </c>
      <c r="L1467">
        <v>0</v>
      </c>
      <c r="M1467">
        <v>0</v>
      </c>
      <c r="N1467" t="s">
        <v>20</v>
      </c>
      <c r="O1467">
        <v>0</v>
      </c>
    </row>
    <row r="1468" spans="1:15" x14ac:dyDescent="0.3">
      <c r="A1468" t="s">
        <v>2962</v>
      </c>
      <c r="B1468" s="1">
        <v>46278</v>
      </c>
      <c r="C1468" t="s">
        <v>2963</v>
      </c>
      <c r="D1468" t="s">
        <v>17</v>
      </c>
      <c r="E1468" t="s">
        <v>18</v>
      </c>
      <c r="F1468">
        <v>2499</v>
      </c>
      <c r="G1468" t="s">
        <v>19</v>
      </c>
      <c r="H1468">
        <v>2499</v>
      </c>
      <c r="I1468" t="s">
        <v>17</v>
      </c>
      <c r="J1468">
        <v>1</v>
      </c>
      <c r="K1468">
        <v>2499</v>
      </c>
      <c r="L1468">
        <v>0</v>
      </c>
      <c r="M1468">
        <v>0</v>
      </c>
      <c r="N1468" t="s">
        <v>20</v>
      </c>
      <c r="O1468">
        <v>0</v>
      </c>
    </row>
    <row r="1469" spans="1:15" x14ac:dyDescent="0.3">
      <c r="A1469" t="s">
        <v>2964</v>
      </c>
      <c r="B1469" s="1">
        <v>46287</v>
      </c>
      <c r="C1469" t="s">
        <v>2965</v>
      </c>
      <c r="D1469" t="s">
        <v>42</v>
      </c>
      <c r="E1469" t="s">
        <v>18</v>
      </c>
      <c r="F1469">
        <v>1648</v>
      </c>
      <c r="G1469" t="s">
        <v>19</v>
      </c>
      <c r="H1469">
        <v>1648</v>
      </c>
      <c r="I1469" t="s">
        <v>42</v>
      </c>
      <c r="J1469">
        <v>1</v>
      </c>
      <c r="K1469">
        <v>1648</v>
      </c>
      <c r="L1469">
        <v>0</v>
      </c>
      <c r="M1469">
        <v>0</v>
      </c>
      <c r="N1469" t="s">
        <v>20</v>
      </c>
      <c r="O1469">
        <v>0</v>
      </c>
    </row>
    <row r="1470" spans="1:15" x14ac:dyDescent="0.3">
      <c r="A1470" t="s">
        <v>2966</v>
      </c>
      <c r="B1470" s="1">
        <v>46270</v>
      </c>
      <c r="C1470" t="s">
        <v>2967</v>
      </c>
      <c r="D1470" t="s">
        <v>26</v>
      </c>
      <c r="E1470" t="s">
        <v>18</v>
      </c>
      <c r="F1470">
        <v>799</v>
      </c>
      <c r="G1470" t="s">
        <v>19</v>
      </c>
      <c r="H1470">
        <v>799</v>
      </c>
      <c r="I1470" t="s">
        <v>26</v>
      </c>
      <c r="J1470">
        <v>1</v>
      </c>
      <c r="K1470">
        <v>799</v>
      </c>
      <c r="L1470">
        <v>0</v>
      </c>
      <c r="M1470">
        <v>0</v>
      </c>
      <c r="N1470" t="s">
        <v>20</v>
      </c>
      <c r="O1470">
        <v>0</v>
      </c>
    </row>
    <row r="1471" spans="1:15" x14ac:dyDescent="0.3">
      <c r="A1471" t="s">
        <v>2968</v>
      </c>
      <c r="B1471" s="1">
        <v>46269</v>
      </c>
      <c r="C1471" t="s">
        <v>2969</v>
      </c>
      <c r="D1471" t="s">
        <v>34</v>
      </c>
      <c r="E1471" t="s">
        <v>43</v>
      </c>
      <c r="F1471">
        <v>499</v>
      </c>
      <c r="G1471" t="s">
        <v>19</v>
      </c>
      <c r="H1471">
        <v>499</v>
      </c>
      <c r="I1471" t="s">
        <v>34</v>
      </c>
      <c r="J1471">
        <v>1</v>
      </c>
      <c r="K1471">
        <v>499</v>
      </c>
      <c r="L1471">
        <v>0</v>
      </c>
      <c r="M1471">
        <v>0</v>
      </c>
      <c r="N1471" t="s">
        <v>20</v>
      </c>
      <c r="O1471">
        <v>0</v>
      </c>
    </row>
    <row r="1472" spans="1:15" x14ac:dyDescent="0.3">
      <c r="A1472" t="s">
        <v>2970</v>
      </c>
      <c r="B1472" s="1">
        <v>46269</v>
      </c>
      <c r="C1472" t="s">
        <v>2971</v>
      </c>
      <c r="D1472" t="s">
        <v>37</v>
      </c>
      <c r="E1472" t="s">
        <v>18</v>
      </c>
      <c r="F1472">
        <v>4498</v>
      </c>
      <c r="G1472" t="s">
        <v>19</v>
      </c>
      <c r="H1472">
        <v>4498</v>
      </c>
      <c r="I1472" t="s">
        <v>37</v>
      </c>
      <c r="J1472">
        <v>1</v>
      </c>
      <c r="K1472">
        <v>4498</v>
      </c>
      <c r="L1472">
        <v>0</v>
      </c>
      <c r="M1472">
        <v>0</v>
      </c>
      <c r="N1472" t="s">
        <v>20</v>
      </c>
      <c r="O1472">
        <v>0</v>
      </c>
    </row>
    <row r="1473" spans="1:15" x14ac:dyDescent="0.3">
      <c r="A1473" t="s">
        <v>2972</v>
      </c>
      <c r="B1473" s="1">
        <v>46269</v>
      </c>
      <c r="C1473" t="s">
        <v>2973</v>
      </c>
      <c r="D1473" t="s">
        <v>51</v>
      </c>
      <c r="E1473" t="s">
        <v>27</v>
      </c>
      <c r="F1473">
        <v>499</v>
      </c>
      <c r="G1473" t="s">
        <v>19</v>
      </c>
      <c r="H1473">
        <v>499</v>
      </c>
      <c r="I1473" t="s">
        <v>51</v>
      </c>
      <c r="J1473">
        <v>1</v>
      </c>
      <c r="K1473">
        <v>499</v>
      </c>
      <c r="L1473">
        <v>0</v>
      </c>
      <c r="M1473">
        <v>0</v>
      </c>
      <c r="N1473" t="s">
        <v>20</v>
      </c>
      <c r="O1473">
        <v>0</v>
      </c>
    </row>
    <row r="1474" spans="1:15" x14ac:dyDescent="0.3">
      <c r="A1474" t="s">
        <v>2974</v>
      </c>
      <c r="B1474" s="1">
        <v>46291</v>
      </c>
      <c r="C1474" t="s">
        <v>2975</v>
      </c>
      <c r="D1474" t="s">
        <v>34</v>
      </c>
      <c r="E1474" t="s">
        <v>54</v>
      </c>
      <c r="F1474">
        <v>9797</v>
      </c>
      <c r="G1474" t="s">
        <v>19</v>
      </c>
      <c r="H1474">
        <v>9797</v>
      </c>
      <c r="I1474" t="s">
        <v>34</v>
      </c>
      <c r="J1474">
        <v>1</v>
      </c>
      <c r="K1474">
        <v>9797</v>
      </c>
      <c r="L1474">
        <v>0</v>
      </c>
      <c r="M1474">
        <v>0</v>
      </c>
      <c r="N1474" t="s">
        <v>20</v>
      </c>
      <c r="O1474">
        <v>0</v>
      </c>
    </row>
    <row r="1475" spans="1:15" x14ac:dyDescent="0.3">
      <c r="A1475" t="s">
        <v>2976</v>
      </c>
      <c r="B1475" s="1">
        <v>46284</v>
      </c>
      <c r="C1475" t="s">
        <v>2977</v>
      </c>
      <c r="D1475" t="s">
        <v>61</v>
      </c>
      <c r="E1475" t="s">
        <v>18</v>
      </c>
      <c r="F1475">
        <v>799</v>
      </c>
      <c r="G1475" t="s">
        <v>19</v>
      </c>
      <c r="H1475">
        <v>799</v>
      </c>
      <c r="I1475" t="s">
        <v>61</v>
      </c>
      <c r="J1475">
        <v>1</v>
      </c>
      <c r="K1475">
        <v>799</v>
      </c>
      <c r="L1475">
        <v>0</v>
      </c>
      <c r="M1475">
        <v>0</v>
      </c>
      <c r="N1475" t="s">
        <v>20</v>
      </c>
      <c r="O1475">
        <v>0</v>
      </c>
    </row>
    <row r="1476" spans="1:15" x14ac:dyDescent="0.3">
      <c r="A1476" t="s">
        <v>2978</v>
      </c>
      <c r="B1476" s="1">
        <v>46270</v>
      </c>
      <c r="C1476" t="s">
        <v>2979</v>
      </c>
      <c r="D1476" t="s">
        <v>51</v>
      </c>
      <c r="E1476" t="s">
        <v>54</v>
      </c>
      <c r="F1476">
        <v>5998</v>
      </c>
      <c r="G1476" t="s">
        <v>19</v>
      </c>
      <c r="H1476">
        <v>5998</v>
      </c>
      <c r="I1476" t="s">
        <v>51</v>
      </c>
      <c r="J1476">
        <v>1</v>
      </c>
      <c r="K1476">
        <v>5998</v>
      </c>
      <c r="L1476">
        <v>0</v>
      </c>
      <c r="M1476">
        <v>0</v>
      </c>
      <c r="N1476" t="s">
        <v>20</v>
      </c>
      <c r="O1476">
        <v>0</v>
      </c>
    </row>
    <row r="1477" spans="1:15" x14ac:dyDescent="0.3">
      <c r="A1477" t="s">
        <v>2980</v>
      </c>
      <c r="B1477" s="1">
        <v>46288</v>
      </c>
      <c r="C1477" t="s">
        <v>2981</v>
      </c>
      <c r="D1477" t="s">
        <v>34</v>
      </c>
      <c r="E1477" t="s">
        <v>27</v>
      </c>
      <c r="F1477">
        <v>2999</v>
      </c>
      <c r="G1477" t="s">
        <v>19</v>
      </c>
      <c r="H1477">
        <v>2999</v>
      </c>
      <c r="I1477" t="s">
        <v>34</v>
      </c>
      <c r="J1477">
        <v>1</v>
      </c>
      <c r="K1477">
        <v>2999</v>
      </c>
      <c r="L1477">
        <v>0</v>
      </c>
      <c r="M1477">
        <v>0</v>
      </c>
      <c r="N1477" t="s">
        <v>20</v>
      </c>
      <c r="O1477">
        <v>0</v>
      </c>
    </row>
    <row r="1478" spans="1:15" x14ac:dyDescent="0.3">
      <c r="A1478" t="s">
        <v>2982</v>
      </c>
      <c r="B1478" s="1">
        <v>46277</v>
      </c>
      <c r="C1478" t="s">
        <v>2983</v>
      </c>
      <c r="D1478" t="s">
        <v>42</v>
      </c>
      <c r="E1478" t="s">
        <v>18</v>
      </c>
      <c r="F1478">
        <v>2598</v>
      </c>
      <c r="G1478" t="s">
        <v>19</v>
      </c>
      <c r="H1478">
        <v>2598</v>
      </c>
      <c r="I1478" t="s">
        <v>42</v>
      </c>
      <c r="J1478">
        <v>1</v>
      </c>
      <c r="K1478">
        <v>2598</v>
      </c>
      <c r="L1478">
        <v>0</v>
      </c>
      <c r="M1478">
        <v>0</v>
      </c>
      <c r="N1478" t="s">
        <v>20</v>
      </c>
      <c r="O1478">
        <v>0</v>
      </c>
    </row>
    <row r="1479" spans="1:15" x14ac:dyDescent="0.3">
      <c r="A1479" t="s">
        <v>2984</v>
      </c>
      <c r="B1479" s="1">
        <v>46286</v>
      </c>
      <c r="C1479" t="s">
        <v>2985</v>
      </c>
      <c r="D1479" t="s">
        <v>17</v>
      </c>
      <c r="E1479" t="s">
        <v>18</v>
      </c>
      <c r="F1479">
        <v>799</v>
      </c>
      <c r="G1479" t="s">
        <v>19</v>
      </c>
      <c r="H1479">
        <v>799</v>
      </c>
      <c r="I1479" t="s">
        <v>17</v>
      </c>
      <c r="J1479">
        <v>1</v>
      </c>
      <c r="K1479">
        <v>799</v>
      </c>
      <c r="L1479">
        <v>0</v>
      </c>
      <c r="M1479">
        <v>0</v>
      </c>
      <c r="N1479" t="s">
        <v>20</v>
      </c>
      <c r="O1479">
        <v>0</v>
      </c>
    </row>
    <row r="1480" spans="1:15" x14ac:dyDescent="0.3">
      <c r="A1480" t="s">
        <v>2986</v>
      </c>
      <c r="B1480" s="1">
        <v>46268</v>
      </c>
      <c r="C1480" t="s">
        <v>2987</v>
      </c>
      <c r="D1480" t="s">
        <v>48</v>
      </c>
      <c r="E1480" t="s">
        <v>18</v>
      </c>
      <c r="F1480">
        <v>1447</v>
      </c>
      <c r="G1480" t="s">
        <v>19</v>
      </c>
      <c r="H1480">
        <v>1447</v>
      </c>
      <c r="I1480" t="s">
        <v>48</v>
      </c>
      <c r="J1480">
        <v>1</v>
      </c>
      <c r="K1480">
        <v>1447</v>
      </c>
      <c r="L1480">
        <v>0</v>
      </c>
      <c r="M1480">
        <v>0</v>
      </c>
      <c r="N1480" t="s">
        <v>20</v>
      </c>
      <c r="O1480">
        <v>0</v>
      </c>
    </row>
    <row r="1481" spans="1:15" x14ac:dyDescent="0.3">
      <c r="A1481" t="s">
        <v>2988</v>
      </c>
      <c r="B1481" s="1">
        <v>46295</v>
      </c>
      <c r="C1481" t="s">
        <v>2989</v>
      </c>
      <c r="D1481" t="s">
        <v>48</v>
      </c>
      <c r="E1481" t="s">
        <v>54</v>
      </c>
      <c r="F1481" s="2">
        <v>12998</v>
      </c>
      <c r="G1481" t="s">
        <v>19</v>
      </c>
      <c r="H1481">
        <v>12998</v>
      </c>
      <c r="I1481" t="s">
        <v>48</v>
      </c>
      <c r="J1481">
        <v>2</v>
      </c>
      <c r="K1481">
        <v>25996</v>
      </c>
      <c r="L1481">
        <v>0</v>
      </c>
      <c r="M1481">
        <v>0</v>
      </c>
      <c r="N1481" t="s">
        <v>367</v>
      </c>
      <c r="O1481">
        <v>12998</v>
      </c>
    </row>
    <row r="1482" spans="1:15" x14ac:dyDescent="0.3">
      <c r="A1482" t="s">
        <v>2990</v>
      </c>
      <c r="B1482" s="1">
        <v>46295</v>
      </c>
      <c r="C1482" t="s">
        <v>2991</v>
      </c>
      <c r="D1482" t="s">
        <v>17</v>
      </c>
      <c r="E1482" t="s">
        <v>54</v>
      </c>
      <c r="F1482">
        <v>3497</v>
      </c>
      <c r="G1482" t="s">
        <v>19</v>
      </c>
      <c r="H1482">
        <v>3497</v>
      </c>
      <c r="I1482" t="s">
        <v>17</v>
      </c>
      <c r="J1482">
        <v>1</v>
      </c>
      <c r="K1482">
        <v>3497</v>
      </c>
      <c r="L1482">
        <v>0</v>
      </c>
      <c r="M1482">
        <v>0</v>
      </c>
      <c r="N1482" t="s">
        <v>20</v>
      </c>
      <c r="O1482">
        <v>0</v>
      </c>
    </row>
    <row r="1483" spans="1:15" x14ac:dyDescent="0.3">
      <c r="A1483" t="s">
        <v>2992</v>
      </c>
      <c r="B1483" s="1">
        <v>46278</v>
      </c>
      <c r="C1483" t="s">
        <v>2993</v>
      </c>
      <c r="D1483" t="s">
        <v>26</v>
      </c>
      <c r="E1483" t="s">
        <v>43</v>
      </c>
      <c r="F1483">
        <v>2499</v>
      </c>
      <c r="G1483" t="s">
        <v>19</v>
      </c>
      <c r="H1483">
        <v>2499</v>
      </c>
      <c r="I1483" t="s">
        <v>26</v>
      </c>
      <c r="J1483">
        <v>1</v>
      </c>
      <c r="K1483">
        <v>2499</v>
      </c>
      <c r="L1483">
        <v>0</v>
      </c>
      <c r="M1483">
        <v>0</v>
      </c>
      <c r="N1483" t="s">
        <v>20</v>
      </c>
      <c r="O1483">
        <v>0</v>
      </c>
    </row>
    <row r="1484" spans="1:15" x14ac:dyDescent="0.3">
      <c r="A1484" t="s">
        <v>2994</v>
      </c>
      <c r="B1484" s="1">
        <v>46288</v>
      </c>
      <c r="C1484" t="s">
        <v>2995</v>
      </c>
      <c r="D1484" t="s">
        <v>37</v>
      </c>
      <c r="E1484" t="s">
        <v>27</v>
      </c>
      <c r="F1484">
        <v>4498</v>
      </c>
      <c r="G1484" t="s">
        <v>19</v>
      </c>
      <c r="H1484">
        <v>4498</v>
      </c>
      <c r="I1484" t="s">
        <v>37</v>
      </c>
      <c r="J1484">
        <v>1</v>
      </c>
      <c r="K1484">
        <v>4498</v>
      </c>
      <c r="L1484">
        <v>0</v>
      </c>
      <c r="M1484">
        <v>0</v>
      </c>
      <c r="N1484" t="s">
        <v>20</v>
      </c>
      <c r="O1484">
        <v>0</v>
      </c>
    </row>
    <row r="1485" spans="1:15" x14ac:dyDescent="0.3">
      <c r="A1485" t="s">
        <v>2996</v>
      </c>
      <c r="B1485" s="1">
        <v>46267</v>
      </c>
      <c r="C1485" t="s">
        <v>2997</v>
      </c>
      <c r="E1485" t="s">
        <v>54</v>
      </c>
      <c r="F1485">
        <v>1998</v>
      </c>
      <c r="G1485" t="s">
        <v>19</v>
      </c>
      <c r="H1485">
        <v>1998</v>
      </c>
      <c r="I1485" t="s">
        <v>194</v>
      </c>
      <c r="J1485">
        <v>1</v>
      </c>
      <c r="K1485">
        <v>1998</v>
      </c>
      <c r="L1485">
        <v>0</v>
      </c>
      <c r="M1485">
        <v>0</v>
      </c>
      <c r="N1485" t="s">
        <v>20</v>
      </c>
      <c r="O1485">
        <v>0</v>
      </c>
    </row>
    <row r="1486" spans="1:15" x14ac:dyDescent="0.3">
      <c r="A1486" t="s">
        <v>2998</v>
      </c>
      <c r="B1486" s="1">
        <v>46271</v>
      </c>
      <c r="C1486" t="s">
        <v>2999</v>
      </c>
      <c r="D1486" t="s">
        <v>26</v>
      </c>
      <c r="E1486" t="s">
        <v>18</v>
      </c>
      <c r="F1486">
        <v>999</v>
      </c>
      <c r="G1486" t="s">
        <v>19</v>
      </c>
      <c r="H1486">
        <v>999</v>
      </c>
      <c r="I1486" t="s">
        <v>26</v>
      </c>
      <c r="J1486">
        <v>1</v>
      </c>
      <c r="K1486">
        <v>999</v>
      </c>
      <c r="L1486">
        <v>0</v>
      </c>
      <c r="M1486">
        <v>0</v>
      </c>
      <c r="N1486" t="s">
        <v>20</v>
      </c>
      <c r="O1486">
        <v>0</v>
      </c>
    </row>
    <row r="1487" spans="1:15" x14ac:dyDescent="0.3">
      <c r="A1487" t="s">
        <v>3000</v>
      </c>
      <c r="B1487" s="1">
        <v>46281</v>
      </c>
      <c r="C1487" t="s">
        <v>3001</v>
      </c>
      <c r="D1487" t="s">
        <v>23</v>
      </c>
      <c r="E1487" t="s">
        <v>18</v>
      </c>
      <c r="F1487">
        <v>1498</v>
      </c>
      <c r="G1487" t="s">
        <v>66</v>
      </c>
      <c r="H1487">
        <v>1498</v>
      </c>
      <c r="I1487" t="s">
        <v>23</v>
      </c>
      <c r="J1487">
        <v>1</v>
      </c>
      <c r="K1487">
        <v>1498</v>
      </c>
      <c r="L1487">
        <v>1</v>
      </c>
      <c r="M1487">
        <v>1498</v>
      </c>
      <c r="N1487" t="s">
        <v>20</v>
      </c>
      <c r="O1487">
        <v>0</v>
      </c>
    </row>
    <row r="1488" spans="1:15" x14ac:dyDescent="0.3">
      <c r="A1488" t="s">
        <v>3002</v>
      </c>
      <c r="B1488" s="1">
        <v>46292</v>
      </c>
      <c r="C1488" t="s">
        <v>3003</v>
      </c>
      <c r="D1488" t="s">
        <v>42</v>
      </c>
      <c r="E1488" t="s">
        <v>18</v>
      </c>
      <c r="F1488" s="2">
        <v>12998</v>
      </c>
      <c r="G1488" t="s">
        <v>19</v>
      </c>
      <c r="H1488">
        <v>12998</v>
      </c>
      <c r="I1488" t="s">
        <v>42</v>
      </c>
      <c r="J1488">
        <v>1</v>
      </c>
      <c r="K1488">
        <v>12998</v>
      </c>
      <c r="L1488">
        <v>0</v>
      </c>
      <c r="M1488">
        <v>0</v>
      </c>
      <c r="N1488" t="s">
        <v>20</v>
      </c>
      <c r="O1488">
        <v>0</v>
      </c>
    </row>
    <row r="1489" spans="1:15" x14ac:dyDescent="0.3">
      <c r="A1489" t="s">
        <v>3004</v>
      </c>
      <c r="B1489" s="1">
        <v>46274</v>
      </c>
      <c r="C1489" t="s">
        <v>3005</v>
      </c>
      <c r="D1489" t="s">
        <v>42</v>
      </c>
      <c r="E1489" t="s">
        <v>27</v>
      </c>
      <c r="F1489">
        <v>299</v>
      </c>
      <c r="G1489" t="s">
        <v>19</v>
      </c>
      <c r="H1489">
        <v>299</v>
      </c>
      <c r="I1489" t="s">
        <v>42</v>
      </c>
      <c r="J1489">
        <v>1</v>
      </c>
      <c r="K1489">
        <v>299</v>
      </c>
      <c r="L1489">
        <v>0</v>
      </c>
      <c r="M1489">
        <v>0</v>
      </c>
      <c r="N1489" t="s">
        <v>20</v>
      </c>
      <c r="O1489">
        <v>0</v>
      </c>
    </row>
    <row r="1490" spans="1:15" x14ac:dyDescent="0.3">
      <c r="A1490" t="s">
        <v>3006</v>
      </c>
      <c r="B1490" s="1">
        <v>46295</v>
      </c>
      <c r="C1490" t="s">
        <v>3007</v>
      </c>
      <c r="D1490" t="s">
        <v>75</v>
      </c>
      <c r="E1490" t="s">
        <v>54</v>
      </c>
      <c r="F1490">
        <v>10097</v>
      </c>
      <c r="G1490" t="s">
        <v>80</v>
      </c>
      <c r="H1490">
        <v>10097</v>
      </c>
      <c r="I1490" t="s">
        <v>75</v>
      </c>
      <c r="J1490">
        <v>0</v>
      </c>
      <c r="K1490">
        <v>0</v>
      </c>
      <c r="L1490">
        <v>0</v>
      </c>
      <c r="M1490">
        <v>0</v>
      </c>
      <c r="N1490" t="s">
        <v>20</v>
      </c>
      <c r="O1490">
        <v>0</v>
      </c>
    </row>
    <row r="1491" spans="1:15" x14ac:dyDescent="0.3">
      <c r="A1491" t="s">
        <v>3008</v>
      </c>
      <c r="B1491" s="1">
        <v>46277</v>
      </c>
      <c r="C1491" t="s">
        <v>3009</v>
      </c>
      <c r="D1491" t="s">
        <v>75</v>
      </c>
      <c r="E1491" t="s">
        <v>18</v>
      </c>
      <c r="F1491">
        <v>2499</v>
      </c>
      <c r="G1491" t="s">
        <v>19</v>
      </c>
      <c r="H1491">
        <v>2499</v>
      </c>
      <c r="I1491" t="s">
        <v>75</v>
      </c>
      <c r="J1491">
        <v>1</v>
      </c>
      <c r="K1491">
        <v>2499</v>
      </c>
      <c r="L1491">
        <v>0</v>
      </c>
      <c r="M1491">
        <v>0</v>
      </c>
      <c r="N1491" t="s">
        <v>20</v>
      </c>
      <c r="O1491">
        <v>0</v>
      </c>
    </row>
    <row r="1492" spans="1:15" x14ac:dyDescent="0.3">
      <c r="A1492" t="s">
        <v>3010</v>
      </c>
      <c r="B1492" s="1">
        <v>46277</v>
      </c>
      <c r="C1492" t="s">
        <v>3011</v>
      </c>
      <c r="D1492" t="s">
        <v>17</v>
      </c>
      <c r="E1492" t="s">
        <v>18</v>
      </c>
      <c r="F1492">
        <v>2797</v>
      </c>
      <c r="G1492" t="s">
        <v>19</v>
      </c>
      <c r="H1492">
        <v>2797</v>
      </c>
      <c r="I1492" t="s">
        <v>17</v>
      </c>
      <c r="J1492">
        <v>1</v>
      </c>
      <c r="K1492">
        <v>2797</v>
      </c>
      <c r="L1492">
        <v>0</v>
      </c>
      <c r="M1492">
        <v>0</v>
      </c>
      <c r="N1492" t="s">
        <v>20</v>
      </c>
      <c r="O1492">
        <v>0</v>
      </c>
    </row>
    <row r="1493" spans="1:15" x14ac:dyDescent="0.3">
      <c r="A1493" t="s">
        <v>3012</v>
      </c>
      <c r="B1493" s="1">
        <v>46282</v>
      </c>
      <c r="C1493" t="s">
        <v>3013</v>
      </c>
      <c r="D1493" t="s">
        <v>42</v>
      </c>
      <c r="E1493" t="s">
        <v>18</v>
      </c>
      <c r="F1493">
        <v>1798</v>
      </c>
      <c r="G1493" t="s">
        <v>19</v>
      </c>
      <c r="H1493">
        <v>1798</v>
      </c>
      <c r="I1493" t="s">
        <v>42</v>
      </c>
      <c r="J1493">
        <v>1</v>
      </c>
      <c r="K1493">
        <v>1798</v>
      </c>
      <c r="L1493">
        <v>0</v>
      </c>
      <c r="M1493">
        <v>0</v>
      </c>
      <c r="N1493" t="s">
        <v>20</v>
      </c>
      <c r="O1493">
        <v>0</v>
      </c>
    </row>
    <row r="1494" spans="1:15" x14ac:dyDescent="0.3">
      <c r="A1494" t="s">
        <v>3014</v>
      </c>
      <c r="B1494" s="1">
        <v>46273</v>
      </c>
      <c r="C1494" t="s">
        <v>3015</v>
      </c>
      <c r="D1494" t="s">
        <v>48</v>
      </c>
      <c r="E1494" t="s">
        <v>18</v>
      </c>
      <c r="F1494">
        <v>2298</v>
      </c>
      <c r="G1494" t="s">
        <v>19</v>
      </c>
      <c r="H1494">
        <v>2298</v>
      </c>
      <c r="I1494" t="s">
        <v>48</v>
      </c>
      <c r="J1494">
        <v>1</v>
      </c>
      <c r="K1494">
        <v>2298</v>
      </c>
      <c r="L1494">
        <v>0</v>
      </c>
      <c r="M1494">
        <v>0</v>
      </c>
      <c r="N1494" t="s">
        <v>20</v>
      </c>
      <c r="O1494">
        <v>0</v>
      </c>
    </row>
    <row r="1495" spans="1:15" x14ac:dyDescent="0.3">
      <c r="A1495" t="s">
        <v>3016</v>
      </c>
      <c r="B1495" s="1">
        <v>46291</v>
      </c>
      <c r="C1495" t="s">
        <v>3017</v>
      </c>
      <c r="D1495" t="s">
        <v>61</v>
      </c>
      <c r="E1495" t="s">
        <v>27</v>
      </c>
      <c r="F1495">
        <v>349</v>
      </c>
      <c r="G1495" t="s">
        <v>66</v>
      </c>
      <c r="H1495">
        <v>349</v>
      </c>
      <c r="I1495" t="s">
        <v>61</v>
      </c>
      <c r="J1495">
        <v>1</v>
      </c>
      <c r="K1495">
        <v>349</v>
      </c>
      <c r="L1495">
        <v>1</v>
      </c>
      <c r="M1495">
        <v>349</v>
      </c>
      <c r="N1495" t="s">
        <v>20</v>
      </c>
      <c r="O1495">
        <v>0</v>
      </c>
    </row>
    <row r="1496" spans="1:15" x14ac:dyDescent="0.3">
      <c r="A1496" t="s">
        <v>3018</v>
      </c>
      <c r="B1496" s="1">
        <v>46270</v>
      </c>
      <c r="C1496" t="s">
        <v>3019</v>
      </c>
      <c r="D1496" t="s">
        <v>17</v>
      </c>
      <c r="E1496" t="s">
        <v>18</v>
      </c>
      <c r="F1496" s="2">
        <v>3499</v>
      </c>
      <c r="G1496" t="s">
        <v>19</v>
      </c>
      <c r="H1496">
        <v>3499</v>
      </c>
      <c r="I1496" t="s">
        <v>17</v>
      </c>
      <c r="J1496">
        <v>1</v>
      </c>
      <c r="K1496">
        <v>3499</v>
      </c>
      <c r="L1496">
        <v>0</v>
      </c>
      <c r="M1496">
        <v>0</v>
      </c>
      <c r="N1496" t="s">
        <v>20</v>
      </c>
      <c r="O1496">
        <v>0</v>
      </c>
    </row>
    <row r="1497" spans="1:15" x14ac:dyDescent="0.3">
      <c r="A1497" t="s">
        <v>3020</v>
      </c>
      <c r="B1497" s="1">
        <v>46272</v>
      </c>
      <c r="C1497" t="s">
        <v>3021</v>
      </c>
      <c r="E1497" t="s">
        <v>18</v>
      </c>
      <c r="F1497">
        <v>299</v>
      </c>
      <c r="G1497" t="s">
        <v>19</v>
      </c>
      <c r="H1497">
        <v>299</v>
      </c>
      <c r="I1497" t="s">
        <v>194</v>
      </c>
      <c r="J1497">
        <v>1</v>
      </c>
      <c r="K1497">
        <v>299</v>
      </c>
      <c r="L1497">
        <v>0</v>
      </c>
      <c r="M1497">
        <v>0</v>
      </c>
      <c r="N1497" t="s">
        <v>20</v>
      </c>
      <c r="O1497">
        <v>0</v>
      </c>
    </row>
    <row r="1498" spans="1:15" x14ac:dyDescent="0.3">
      <c r="A1498" t="s">
        <v>3022</v>
      </c>
      <c r="B1498" s="1">
        <v>46271</v>
      </c>
      <c r="C1498" t="s">
        <v>3023</v>
      </c>
      <c r="D1498" t="s">
        <v>48</v>
      </c>
      <c r="E1498" t="s">
        <v>18</v>
      </c>
      <c r="F1498">
        <v>5097</v>
      </c>
      <c r="G1498" t="s">
        <v>66</v>
      </c>
      <c r="H1498">
        <v>5097</v>
      </c>
      <c r="I1498" t="s">
        <v>48</v>
      </c>
      <c r="J1498">
        <v>1</v>
      </c>
      <c r="K1498">
        <v>5097</v>
      </c>
      <c r="L1498">
        <v>1</v>
      </c>
      <c r="M1498">
        <v>5097</v>
      </c>
      <c r="N1498" t="s">
        <v>20</v>
      </c>
      <c r="O1498">
        <v>0</v>
      </c>
    </row>
    <row r="1499" spans="1:15" x14ac:dyDescent="0.3">
      <c r="A1499" t="s">
        <v>3024</v>
      </c>
      <c r="B1499" s="1">
        <v>46281</v>
      </c>
      <c r="C1499" t="s">
        <v>3025</v>
      </c>
      <c r="D1499" t="s">
        <v>48</v>
      </c>
      <c r="E1499" t="s">
        <v>27</v>
      </c>
      <c r="F1499">
        <v>4997</v>
      </c>
      <c r="G1499" t="s">
        <v>19</v>
      </c>
      <c r="H1499">
        <v>4997</v>
      </c>
      <c r="I1499" t="s">
        <v>48</v>
      </c>
      <c r="J1499">
        <v>1</v>
      </c>
      <c r="K1499">
        <v>4997</v>
      </c>
      <c r="L1499">
        <v>0</v>
      </c>
      <c r="M1499">
        <v>0</v>
      </c>
      <c r="N1499" t="s">
        <v>20</v>
      </c>
      <c r="O1499">
        <v>0</v>
      </c>
    </row>
    <row r="1500" spans="1:15" x14ac:dyDescent="0.3">
      <c r="A1500" t="s">
        <v>3026</v>
      </c>
      <c r="B1500" s="1">
        <v>46289</v>
      </c>
      <c r="C1500" t="s">
        <v>3027</v>
      </c>
      <c r="D1500" t="s">
        <v>61</v>
      </c>
      <c r="E1500" t="s">
        <v>54</v>
      </c>
      <c r="F1500">
        <v>17297</v>
      </c>
      <c r="G1500" t="s">
        <v>19</v>
      </c>
      <c r="H1500">
        <v>17297</v>
      </c>
      <c r="I1500" t="s">
        <v>61</v>
      </c>
      <c r="J1500">
        <v>1</v>
      </c>
      <c r="K1500">
        <v>17297</v>
      </c>
      <c r="L1500">
        <v>0</v>
      </c>
      <c r="M1500">
        <v>0</v>
      </c>
      <c r="N1500" t="s">
        <v>20</v>
      </c>
      <c r="O1500">
        <v>0</v>
      </c>
    </row>
    <row r="1501" spans="1:15" x14ac:dyDescent="0.3">
      <c r="A1501" t="s">
        <v>3028</v>
      </c>
      <c r="B1501" s="1">
        <v>46270</v>
      </c>
      <c r="C1501" t="s">
        <v>3029</v>
      </c>
      <c r="D1501" t="s">
        <v>51</v>
      </c>
      <c r="E1501" t="s">
        <v>27</v>
      </c>
      <c r="F1501">
        <v>1799</v>
      </c>
      <c r="G1501" t="s">
        <v>19</v>
      </c>
      <c r="H1501">
        <v>1799</v>
      </c>
      <c r="I1501" t="s">
        <v>51</v>
      </c>
      <c r="J1501">
        <v>1</v>
      </c>
      <c r="K1501">
        <v>1799</v>
      </c>
      <c r="L1501">
        <v>0</v>
      </c>
      <c r="M1501">
        <v>0</v>
      </c>
      <c r="N1501" t="s">
        <v>20</v>
      </c>
      <c r="O1501">
        <v>0</v>
      </c>
    </row>
    <row r="1502" spans="1:15" x14ac:dyDescent="0.3">
      <c r="A1502" t="s">
        <v>3030</v>
      </c>
      <c r="B1502" s="1">
        <v>46279</v>
      </c>
      <c r="C1502" t="s">
        <v>3031</v>
      </c>
      <c r="D1502" t="s">
        <v>17</v>
      </c>
      <c r="E1502" t="s">
        <v>18</v>
      </c>
      <c r="F1502">
        <v>3798</v>
      </c>
      <c r="G1502" t="s">
        <v>19</v>
      </c>
      <c r="H1502">
        <v>3798</v>
      </c>
      <c r="I1502" t="s">
        <v>17</v>
      </c>
      <c r="J1502">
        <v>1</v>
      </c>
      <c r="K1502">
        <v>3798</v>
      </c>
      <c r="L1502">
        <v>0</v>
      </c>
      <c r="M1502">
        <v>0</v>
      </c>
      <c r="N1502" t="s">
        <v>20</v>
      </c>
      <c r="O1502">
        <v>0</v>
      </c>
    </row>
    <row r="1503" spans="1:15" x14ac:dyDescent="0.3">
      <c r="A1503" t="s">
        <v>3032</v>
      </c>
      <c r="B1503" s="1">
        <v>46290</v>
      </c>
      <c r="C1503" t="s">
        <v>3033</v>
      </c>
      <c r="D1503" t="s">
        <v>42</v>
      </c>
      <c r="E1503" t="s">
        <v>18</v>
      </c>
      <c r="F1503">
        <v>3098</v>
      </c>
      <c r="G1503" t="s">
        <v>19</v>
      </c>
      <c r="H1503">
        <v>3098</v>
      </c>
      <c r="I1503" t="s">
        <v>42</v>
      </c>
      <c r="J1503">
        <v>1</v>
      </c>
      <c r="K1503">
        <v>3098</v>
      </c>
      <c r="L1503">
        <v>0</v>
      </c>
      <c r="M1503">
        <v>0</v>
      </c>
      <c r="N1503" t="s">
        <v>20</v>
      </c>
      <c r="O1503">
        <v>0</v>
      </c>
    </row>
    <row r="1504" spans="1:15" x14ac:dyDescent="0.3">
      <c r="A1504" t="s">
        <v>3034</v>
      </c>
      <c r="B1504" s="1">
        <v>46290</v>
      </c>
      <c r="C1504" t="s">
        <v>3035</v>
      </c>
      <c r="D1504" t="s">
        <v>26</v>
      </c>
      <c r="E1504" t="s">
        <v>27</v>
      </c>
      <c r="F1504">
        <v>7999</v>
      </c>
      <c r="G1504" t="s">
        <v>19</v>
      </c>
      <c r="H1504">
        <v>7999</v>
      </c>
      <c r="I1504" t="s">
        <v>26</v>
      </c>
      <c r="J1504">
        <v>1</v>
      </c>
      <c r="K1504">
        <v>7999</v>
      </c>
      <c r="L1504">
        <v>0</v>
      </c>
      <c r="M1504">
        <v>0</v>
      </c>
      <c r="N1504" t="s">
        <v>20</v>
      </c>
      <c r="O1504">
        <v>0</v>
      </c>
    </row>
    <row r="1505" spans="1:15" x14ac:dyDescent="0.3">
      <c r="A1505" t="s">
        <v>3036</v>
      </c>
      <c r="B1505" s="1">
        <v>46272</v>
      </c>
      <c r="C1505" t="s">
        <v>3037</v>
      </c>
      <c r="D1505" t="s">
        <v>37</v>
      </c>
      <c r="E1505" t="s">
        <v>27</v>
      </c>
      <c r="F1505">
        <v>8498</v>
      </c>
      <c r="G1505" t="s">
        <v>19</v>
      </c>
      <c r="H1505">
        <v>8498</v>
      </c>
      <c r="I1505" t="s">
        <v>37</v>
      </c>
      <c r="J1505">
        <v>1</v>
      </c>
      <c r="K1505">
        <v>8498</v>
      </c>
      <c r="L1505">
        <v>0</v>
      </c>
      <c r="M1505">
        <v>0</v>
      </c>
      <c r="N1505" t="s">
        <v>20</v>
      </c>
      <c r="O1505">
        <v>0</v>
      </c>
    </row>
    <row r="1506" spans="1:15" x14ac:dyDescent="0.3">
      <c r="A1506" t="s">
        <v>3038</v>
      </c>
      <c r="B1506" s="1">
        <v>46271</v>
      </c>
      <c r="C1506" t="s">
        <v>3039</v>
      </c>
      <c r="D1506" t="s">
        <v>17</v>
      </c>
      <c r="E1506" t="s">
        <v>27</v>
      </c>
      <c r="F1506">
        <v>7999</v>
      </c>
      <c r="G1506" t="s">
        <v>19</v>
      </c>
      <c r="H1506">
        <v>7999</v>
      </c>
      <c r="I1506" t="s">
        <v>17</v>
      </c>
      <c r="J1506">
        <v>1</v>
      </c>
      <c r="K1506">
        <v>7999</v>
      </c>
      <c r="L1506">
        <v>0</v>
      </c>
      <c r="M1506">
        <v>0</v>
      </c>
      <c r="N1506" t="s">
        <v>20</v>
      </c>
      <c r="O1506">
        <v>0</v>
      </c>
    </row>
    <row r="1507" spans="1:15" x14ac:dyDescent="0.3">
      <c r="A1507" t="s">
        <v>3040</v>
      </c>
      <c r="B1507" s="1">
        <v>46270</v>
      </c>
      <c r="C1507" t="s">
        <v>3041</v>
      </c>
      <c r="D1507" t="s">
        <v>75</v>
      </c>
      <c r="E1507" t="s">
        <v>54</v>
      </c>
      <c r="F1507">
        <v>1098</v>
      </c>
      <c r="G1507" t="s">
        <v>66</v>
      </c>
      <c r="H1507">
        <v>1098</v>
      </c>
      <c r="I1507" t="s">
        <v>75</v>
      </c>
      <c r="J1507">
        <v>1</v>
      </c>
      <c r="K1507">
        <v>1098</v>
      </c>
      <c r="L1507">
        <v>1</v>
      </c>
      <c r="M1507">
        <v>1098</v>
      </c>
      <c r="N1507" t="s">
        <v>20</v>
      </c>
      <c r="O1507">
        <v>0</v>
      </c>
    </row>
    <row r="1508" spans="1:15" x14ac:dyDescent="0.3">
      <c r="A1508" t="s">
        <v>3042</v>
      </c>
      <c r="B1508" s="1">
        <v>46285</v>
      </c>
      <c r="C1508" t="s">
        <v>3043</v>
      </c>
      <c r="D1508" t="s">
        <v>42</v>
      </c>
      <c r="E1508" t="s">
        <v>18</v>
      </c>
      <c r="F1508">
        <v>349</v>
      </c>
      <c r="G1508" t="s">
        <v>19</v>
      </c>
      <c r="H1508">
        <v>349</v>
      </c>
      <c r="I1508" t="s">
        <v>42</v>
      </c>
      <c r="J1508">
        <v>1</v>
      </c>
      <c r="K1508">
        <v>349</v>
      </c>
      <c r="L1508">
        <v>0</v>
      </c>
      <c r="M1508">
        <v>0</v>
      </c>
      <c r="N1508" t="s">
        <v>20</v>
      </c>
      <c r="O1508">
        <v>0</v>
      </c>
    </row>
    <row r="1509" spans="1:15" x14ac:dyDescent="0.3">
      <c r="A1509" t="s">
        <v>3044</v>
      </c>
      <c r="B1509" s="1">
        <v>46288</v>
      </c>
      <c r="C1509" t="s">
        <v>3045</v>
      </c>
      <c r="D1509" t="s">
        <v>75</v>
      </c>
      <c r="E1509" t="s">
        <v>18</v>
      </c>
      <c r="F1509">
        <v>2197</v>
      </c>
      <c r="G1509" t="s">
        <v>19</v>
      </c>
      <c r="H1509">
        <v>2197</v>
      </c>
      <c r="I1509" t="s">
        <v>75</v>
      </c>
      <c r="J1509">
        <v>1</v>
      </c>
      <c r="K1509">
        <v>2197</v>
      </c>
      <c r="L1509">
        <v>0</v>
      </c>
      <c r="M1509">
        <v>0</v>
      </c>
      <c r="N1509" t="s">
        <v>20</v>
      </c>
      <c r="O1509">
        <v>0</v>
      </c>
    </row>
    <row r="1510" spans="1:15" x14ac:dyDescent="0.3">
      <c r="A1510" t="s">
        <v>3046</v>
      </c>
      <c r="B1510" s="1">
        <v>46275</v>
      </c>
      <c r="C1510" t="s">
        <v>3047</v>
      </c>
      <c r="D1510" t="s">
        <v>23</v>
      </c>
      <c r="E1510" t="s">
        <v>54</v>
      </c>
      <c r="F1510">
        <v>799</v>
      </c>
      <c r="G1510" t="s">
        <v>19</v>
      </c>
      <c r="H1510">
        <v>799</v>
      </c>
      <c r="I1510" t="s">
        <v>23</v>
      </c>
      <c r="J1510">
        <v>1</v>
      </c>
      <c r="K1510">
        <v>799</v>
      </c>
      <c r="L1510">
        <v>0</v>
      </c>
      <c r="M1510">
        <v>0</v>
      </c>
      <c r="N1510" t="s">
        <v>20</v>
      </c>
      <c r="O1510">
        <v>0</v>
      </c>
    </row>
    <row r="1511" spans="1:15" x14ac:dyDescent="0.3">
      <c r="A1511" t="s">
        <v>3048</v>
      </c>
      <c r="B1511" s="1">
        <v>46276</v>
      </c>
      <c r="C1511" t="s">
        <v>3049</v>
      </c>
      <c r="D1511" t="s">
        <v>23</v>
      </c>
      <c r="E1511" t="s">
        <v>18</v>
      </c>
      <c r="F1511">
        <v>499</v>
      </c>
      <c r="G1511" t="s">
        <v>19</v>
      </c>
      <c r="H1511">
        <v>499</v>
      </c>
      <c r="I1511" t="s">
        <v>23</v>
      </c>
      <c r="J1511">
        <v>1</v>
      </c>
      <c r="K1511">
        <v>499</v>
      </c>
      <c r="L1511">
        <v>0</v>
      </c>
      <c r="M1511">
        <v>0</v>
      </c>
      <c r="N1511" t="s">
        <v>20</v>
      </c>
      <c r="O1511">
        <v>0</v>
      </c>
    </row>
    <row r="1512" spans="1:15" x14ac:dyDescent="0.3">
      <c r="A1512" t="s">
        <v>3050</v>
      </c>
      <c r="B1512" s="1">
        <v>46275</v>
      </c>
      <c r="C1512" t="s">
        <v>3051</v>
      </c>
      <c r="D1512" t="s">
        <v>51</v>
      </c>
      <c r="E1512" t="s">
        <v>18</v>
      </c>
      <c r="F1512">
        <v>3298</v>
      </c>
      <c r="G1512" t="s">
        <v>19</v>
      </c>
      <c r="H1512">
        <v>3298</v>
      </c>
      <c r="I1512" t="s">
        <v>51</v>
      </c>
      <c r="J1512">
        <v>1</v>
      </c>
      <c r="K1512">
        <v>3298</v>
      </c>
      <c r="L1512">
        <v>0</v>
      </c>
      <c r="M1512">
        <v>0</v>
      </c>
      <c r="N1512" t="s">
        <v>20</v>
      </c>
      <c r="O1512">
        <v>0</v>
      </c>
    </row>
    <row r="1513" spans="1:15" x14ac:dyDescent="0.3">
      <c r="A1513" t="s">
        <v>3052</v>
      </c>
      <c r="B1513" s="1">
        <v>46276</v>
      </c>
      <c r="C1513" t="s">
        <v>3053</v>
      </c>
      <c r="D1513" t="s">
        <v>61</v>
      </c>
      <c r="E1513" t="s">
        <v>18</v>
      </c>
      <c r="F1513">
        <v>349</v>
      </c>
      <c r="G1513" t="s">
        <v>19</v>
      </c>
      <c r="H1513">
        <v>349</v>
      </c>
      <c r="I1513" t="s">
        <v>61</v>
      </c>
      <c r="J1513">
        <v>1</v>
      </c>
      <c r="K1513">
        <v>349</v>
      </c>
      <c r="L1513">
        <v>0</v>
      </c>
      <c r="M1513">
        <v>0</v>
      </c>
      <c r="N1513" t="s">
        <v>20</v>
      </c>
      <c r="O1513">
        <v>0</v>
      </c>
    </row>
    <row r="1514" spans="1:15" x14ac:dyDescent="0.3">
      <c r="A1514" t="s">
        <v>3054</v>
      </c>
      <c r="B1514" s="1">
        <v>46276</v>
      </c>
      <c r="C1514" t="s">
        <v>3055</v>
      </c>
      <c r="D1514" t="s">
        <v>48</v>
      </c>
      <c r="E1514" t="s">
        <v>27</v>
      </c>
      <c r="F1514">
        <v>3499</v>
      </c>
      <c r="G1514" t="s">
        <v>19</v>
      </c>
      <c r="H1514">
        <v>3499</v>
      </c>
      <c r="I1514" t="s">
        <v>48</v>
      </c>
      <c r="J1514">
        <v>1</v>
      </c>
      <c r="K1514">
        <v>3499</v>
      </c>
      <c r="L1514">
        <v>0</v>
      </c>
      <c r="M1514">
        <v>0</v>
      </c>
      <c r="N1514" t="s">
        <v>20</v>
      </c>
      <c r="O1514">
        <v>0</v>
      </c>
    </row>
    <row r="1515" spans="1:15" x14ac:dyDescent="0.3">
      <c r="A1515" t="s">
        <v>3056</v>
      </c>
      <c r="B1515" s="1">
        <v>46285</v>
      </c>
      <c r="C1515" t="s">
        <v>3057</v>
      </c>
      <c r="D1515" t="s">
        <v>17</v>
      </c>
      <c r="E1515" t="s">
        <v>18</v>
      </c>
      <c r="F1515">
        <v>599</v>
      </c>
      <c r="G1515" t="s">
        <v>19</v>
      </c>
      <c r="H1515">
        <v>599</v>
      </c>
      <c r="I1515" t="s">
        <v>17</v>
      </c>
      <c r="J1515">
        <v>1</v>
      </c>
      <c r="K1515">
        <v>599</v>
      </c>
      <c r="L1515">
        <v>0</v>
      </c>
      <c r="M1515">
        <v>0</v>
      </c>
      <c r="N1515" t="s">
        <v>20</v>
      </c>
      <c r="O1515">
        <v>0</v>
      </c>
    </row>
    <row r="1516" spans="1:15" x14ac:dyDescent="0.3">
      <c r="A1516" t="s">
        <v>3058</v>
      </c>
      <c r="B1516" s="1">
        <v>46294</v>
      </c>
      <c r="C1516" t="s">
        <v>3059</v>
      </c>
      <c r="D1516" t="s">
        <v>37</v>
      </c>
      <c r="E1516" t="s">
        <v>27</v>
      </c>
      <c r="F1516">
        <v>499</v>
      </c>
      <c r="G1516" t="s">
        <v>19</v>
      </c>
      <c r="H1516">
        <v>499</v>
      </c>
      <c r="I1516" t="s">
        <v>37</v>
      </c>
      <c r="J1516">
        <v>1</v>
      </c>
      <c r="K1516">
        <v>499</v>
      </c>
      <c r="L1516">
        <v>0</v>
      </c>
      <c r="M1516">
        <v>0</v>
      </c>
      <c r="N1516" t="s">
        <v>20</v>
      </c>
      <c r="O1516">
        <v>0</v>
      </c>
    </row>
    <row r="1517" spans="1:15" x14ac:dyDescent="0.3">
      <c r="A1517" t="s">
        <v>3060</v>
      </c>
      <c r="B1517" s="1">
        <v>46295</v>
      </c>
      <c r="C1517" t="s">
        <v>3061</v>
      </c>
      <c r="D1517" t="s">
        <v>48</v>
      </c>
      <c r="E1517" t="s">
        <v>54</v>
      </c>
      <c r="F1517">
        <v>9197</v>
      </c>
      <c r="G1517" t="s">
        <v>19</v>
      </c>
      <c r="H1517">
        <v>9197</v>
      </c>
      <c r="I1517" t="s">
        <v>48</v>
      </c>
      <c r="J1517">
        <v>1</v>
      </c>
      <c r="K1517">
        <v>9197</v>
      </c>
      <c r="L1517">
        <v>0</v>
      </c>
      <c r="M1517">
        <v>0</v>
      </c>
      <c r="N1517" t="s">
        <v>20</v>
      </c>
      <c r="O1517">
        <v>0</v>
      </c>
    </row>
    <row r="1518" spans="1:15" x14ac:dyDescent="0.3">
      <c r="A1518" t="s">
        <v>3062</v>
      </c>
      <c r="B1518" s="1">
        <v>46285</v>
      </c>
      <c r="C1518" t="s">
        <v>3063</v>
      </c>
      <c r="D1518" t="s">
        <v>48</v>
      </c>
      <c r="E1518" t="s">
        <v>54</v>
      </c>
      <c r="F1518">
        <v>799</v>
      </c>
      <c r="G1518" t="s">
        <v>19</v>
      </c>
      <c r="H1518">
        <v>799</v>
      </c>
      <c r="I1518" t="s">
        <v>48</v>
      </c>
      <c r="J1518">
        <v>1</v>
      </c>
      <c r="K1518">
        <v>799</v>
      </c>
      <c r="L1518">
        <v>0</v>
      </c>
      <c r="M1518">
        <v>0</v>
      </c>
      <c r="N1518" t="s">
        <v>20</v>
      </c>
      <c r="O1518">
        <v>0</v>
      </c>
    </row>
    <row r="1519" spans="1:15" x14ac:dyDescent="0.3">
      <c r="A1519" t="s">
        <v>3064</v>
      </c>
      <c r="B1519" s="1">
        <v>46289</v>
      </c>
      <c r="C1519" t="s">
        <v>3065</v>
      </c>
      <c r="D1519" t="s">
        <v>48</v>
      </c>
      <c r="E1519" t="s">
        <v>18</v>
      </c>
      <c r="F1519">
        <v>299</v>
      </c>
      <c r="G1519" t="s">
        <v>19</v>
      </c>
      <c r="H1519">
        <v>299</v>
      </c>
      <c r="I1519" t="s">
        <v>48</v>
      </c>
      <c r="J1519">
        <v>1</v>
      </c>
      <c r="K1519">
        <v>299</v>
      </c>
      <c r="L1519">
        <v>0</v>
      </c>
      <c r="M1519">
        <v>0</v>
      </c>
      <c r="N1519" t="s">
        <v>20</v>
      </c>
      <c r="O1519">
        <v>0</v>
      </c>
    </row>
    <row r="1520" spans="1:15" x14ac:dyDescent="0.3">
      <c r="A1520" t="s">
        <v>3066</v>
      </c>
      <c r="B1520" s="1">
        <v>46277</v>
      </c>
      <c r="C1520" t="s">
        <v>3067</v>
      </c>
      <c r="D1520" t="s">
        <v>17</v>
      </c>
      <c r="E1520" t="s">
        <v>18</v>
      </c>
      <c r="F1520">
        <v>1499</v>
      </c>
      <c r="G1520" t="s">
        <v>19</v>
      </c>
      <c r="H1520">
        <v>1499</v>
      </c>
      <c r="I1520" t="s">
        <v>17</v>
      </c>
      <c r="J1520">
        <v>1</v>
      </c>
      <c r="K1520">
        <v>1499</v>
      </c>
      <c r="L1520">
        <v>0</v>
      </c>
      <c r="M1520">
        <v>0</v>
      </c>
      <c r="N1520" t="s">
        <v>20</v>
      </c>
      <c r="O1520">
        <v>0</v>
      </c>
    </row>
    <row r="1521" spans="1:15" x14ac:dyDescent="0.3">
      <c r="A1521" t="s">
        <v>3068</v>
      </c>
      <c r="B1521" s="1">
        <v>46281</v>
      </c>
      <c r="C1521" t="s">
        <v>3069</v>
      </c>
      <c r="D1521" t="s">
        <v>61</v>
      </c>
      <c r="E1521" t="s">
        <v>18</v>
      </c>
      <c r="F1521">
        <v>3598</v>
      </c>
      <c r="G1521" t="s">
        <v>19</v>
      </c>
      <c r="H1521">
        <v>3598</v>
      </c>
      <c r="I1521" t="s">
        <v>61</v>
      </c>
      <c r="J1521">
        <v>1</v>
      </c>
      <c r="K1521">
        <v>3598</v>
      </c>
      <c r="L1521">
        <v>0</v>
      </c>
      <c r="M1521">
        <v>0</v>
      </c>
      <c r="N1521" t="s">
        <v>20</v>
      </c>
      <c r="O1521">
        <v>0</v>
      </c>
    </row>
    <row r="1522" spans="1:15" x14ac:dyDescent="0.3">
      <c r="A1522" t="s">
        <v>3070</v>
      </c>
      <c r="B1522" s="1">
        <v>46275</v>
      </c>
      <c r="C1522" t="s">
        <v>3071</v>
      </c>
      <c r="D1522" t="s">
        <v>26</v>
      </c>
      <c r="E1522" t="s">
        <v>54</v>
      </c>
      <c r="F1522">
        <v>2499</v>
      </c>
      <c r="G1522" t="s">
        <v>19</v>
      </c>
      <c r="H1522">
        <v>2499</v>
      </c>
      <c r="I1522" t="s">
        <v>26</v>
      </c>
      <c r="J1522">
        <v>1</v>
      </c>
      <c r="K1522">
        <v>2499</v>
      </c>
      <c r="L1522">
        <v>0</v>
      </c>
      <c r="M1522">
        <v>0</v>
      </c>
      <c r="N1522" t="s">
        <v>20</v>
      </c>
      <c r="O1522">
        <v>0</v>
      </c>
    </row>
    <row r="1523" spans="1:15" x14ac:dyDescent="0.3">
      <c r="A1523" t="s">
        <v>3072</v>
      </c>
      <c r="B1523" s="1">
        <v>46281</v>
      </c>
      <c r="C1523" t="s">
        <v>3073</v>
      </c>
      <c r="D1523" t="s">
        <v>26</v>
      </c>
      <c r="E1523" t="s">
        <v>18</v>
      </c>
      <c r="F1523">
        <v>11597</v>
      </c>
      <c r="G1523" t="s">
        <v>66</v>
      </c>
      <c r="H1523">
        <v>11597</v>
      </c>
      <c r="I1523" t="s">
        <v>26</v>
      </c>
      <c r="J1523">
        <v>1</v>
      </c>
      <c r="K1523">
        <v>11597</v>
      </c>
      <c r="L1523">
        <v>1</v>
      </c>
      <c r="M1523">
        <v>11597</v>
      </c>
      <c r="N1523" t="s">
        <v>20</v>
      </c>
      <c r="O1523">
        <v>0</v>
      </c>
    </row>
    <row r="1524" spans="1:15" x14ac:dyDescent="0.3">
      <c r="A1524" t="s">
        <v>3074</v>
      </c>
      <c r="B1524" s="1">
        <v>46283</v>
      </c>
      <c r="C1524" t="s">
        <v>3075</v>
      </c>
      <c r="D1524" t="s">
        <v>37</v>
      </c>
      <c r="E1524" t="s">
        <v>18</v>
      </c>
      <c r="F1524">
        <v>3798</v>
      </c>
      <c r="G1524" t="s">
        <v>19</v>
      </c>
      <c r="H1524">
        <v>3798</v>
      </c>
      <c r="I1524" t="s">
        <v>37</v>
      </c>
      <c r="J1524">
        <v>1</v>
      </c>
      <c r="K1524">
        <v>3798</v>
      </c>
      <c r="L1524">
        <v>0</v>
      </c>
      <c r="M1524">
        <v>0</v>
      </c>
      <c r="N1524" t="s">
        <v>20</v>
      </c>
      <c r="O1524">
        <v>0</v>
      </c>
    </row>
    <row r="1525" spans="1:15" x14ac:dyDescent="0.3">
      <c r="A1525" t="s">
        <v>3076</v>
      </c>
      <c r="B1525" s="1">
        <v>46272</v>
      </c>
      <c r="C1525" t="s">
        <v>3077</v>
      </c>
      <c r="D1525" t="s">
        <v>48</v>
      </c>
      <c r="E1525" t="s">
        <v>27</v>
      </c>
      <c r="F1525" s="2">
        <v>3798</v>
      </c>
      <c r="G1525" t="s">
        <v>19</v>
      </c>
      <c r="H1525">
        <v>3798</v>
      </c>
      <c r="I1525" t="s">
        <v>48</v>
      </c>
      <c r="J1525">
        <v>1</v>
      </c>
      <c r="K1525">
        <v>3798</v>
      </c>
      <c r="L1525">
        <v>0</v>
      </c>
      <c r="M1525">
        <v>0</v>
      </c>
      <c r="N1525" t="s">
        <v>20</v>
      </c>
      <c r="O1525">
        <v>0</v>
      </c>
    </row>
    <row r="1526" spans="1:15" x14ac:dyDescent="0.3">
      <c r="A1526" t="s">
        <v>3078</v>
      </c>
      <c r="B1526" s="1">
        <v>46288</v>
      </c>
      <c r="C1526" t="s">
        <v>3079</v>
      </c>
      <c r="D1526" t="s">
        <v>48</v>
      </c>
      <c r="E1526" t="s">
        <v>18</v>
      </c>
      <c r="F1526">
        <v>3397</v>
      </c>
      <c r="G1526" t="s">
        <v>19</v>
      </c>
      <c r="H1526">
        <v>3397</v>
      </c>
      <c r="I1526" t="s">
        <v>48</v>
      </c>
      <c r="J1526">
        <v>1</v>
      </c>
      <c r="K1526">
        <v>3397</v>
      </c>
      <c r="L1526">
        <v>0</v>
      </c>
      <c r="M1526">
        <v>0</v>
      </c>
      <c r="N1526" t="s">
        <v>20</v>
      </c>
      <c r="O1526">
        <v>0</v>
      </c>
    </row>
    <row r="1527" spans="1:15" x14ac:dyDescent="0.3">
      <c r="A1527" t="s">
        <v>3080</v>
      </c>
      <c r="B1527" s="1">
        <v>46269</v>
      </c>
      <c r="C1527" t="s">
        <v>3081</v>
      </c>
      <c r="D1527" t="s">
        <v>61</v>
      </c>
      <c r="E1527" t="s">
        <v>18</v>
      </c>
      <c r="F1527">
        <v>599</v>
      </c>
      <c r="G1527" t="s">
        <v>19</v>
      </c>
      <c r="H1527">
        <v>599</v>
      </c>
      <c r="I1527" t="s">
        <v>61</v>
      </c>
      <c r="J1527">
        <v>1</v>
      </c>
      <c r="K1527">
        <v>599</v>
      </c>
      <c r="L1527">
        <v>0</v>
      </c>
      <c r="M1527">
        <v>0</v>
      </c>
      <c r="N1527" t="s">
        <v>20</v>
      </c>
      <c r="O1527">
        <v>0</v>
      </c>
    </row>
    <row r="1528" spans="1:15" x14ac:dyDescent="0.3">
      <c r="A1528" t="s">
        <v>3082</v>
      </c>
      <c r="B1528" s="1">
        <v>46294</v>
      </c>
      <c r="C1528" t="s">
        <v>3083</v>
      </c>
      <c r="D1528" t="s">
        <v>23</v>
      </c>
      <c r="E1528" t="s">
        <v>27</v>
      </c>
      <c r="F1528">
        <v>499</v>
      </c>
      <c r="G1528" t="s">
        <v>19</v>
      </c>
      <c r="H1528">
        <v>499</v>
      </c>
      <c r="I1528" t="s">
        <v>23</v>
      </c>
      <c r="J1528">
        <v>1</v>
      </c>
      <c r="K1528">
        <v>499</v>
      </c>
      <c r="L1528">
        <v>0</v>
      </c>
      <c r="M1528">
        <v>0</v>
      </c>
      <c r="N1528" t="s">
        <v>20</v>
      </c>
      <c r="O1528">
        <v>0</v>
      </c>
    </row>
    <row r="1529" spans="1:15" x14ac:dyDescent="0.3">
      <c r="A1529" t="s">
        <v>3084</v>
      </c>
      <c r="B1529" s="1">
        <v>46292</v>
      </c>
      <c r="C1529" t="s">
        <v>3085</v>
      </c>
      <c r="D1529" t="s">
        <v>37</v>
      </c>
      <c r="E1529" t="s">
        <v>27</v>
      </c>
      <c r="F1529">
        <v>1799</v>
      </c>
      <c r="G1529" t="s">
        <v>19</v>
      </c>
      <c r="H1529">
        <v>1799</v>
      </c>
      <c r="I1529" t="s">
        <v>37</v>
      </c>
      <c r="J1529">
        <v>1</v>
      </c>
      <c r="K1529">
        <v>1799</v>
      </c>
      <c r="L1529">
        <v>0</v>
      </c>
      <c r="M1529">
        <v>0</v>
      </c>
      <c r="N1529" t="s">
        <v>20</v>
      </c>
      <c r="O1529">
        <v>0</v>
      </c>
    </row>
    <row r="1530" spans="1:15" x14ac:dyDescent="0.3">
      <c r="A1530" t="s">
        <v>3086</v>
      </c>
      <c r="B1530" s="1">
        <v>46277</v>
      </c>
      <c r="C1530" t="s">
        <v>3087</v>
      </c>
      <c r="D1530" t="s">
        <v>61</v>
      </c>
      <c r="E1530" t="s">
        <v>54</v>
      </c>
      <c r="F1530">
        <v>349</v>
      </c>
      <c r="G1530" t="s">
        <v>80</v>
      </c>
      <c r="H1530">
        <v>349</v>
      </c>
      <c r="I1530" t="s">
        <v>61</v>
      </c>
      <c r="J1530">
        <v>0</v>
      </c>
      <c r="K1530">
        <v>0</v>
      </c>
      <c r="L1530">
        <v>0</v>
      </c>
      <c r="M1530">
        <v>0</v>
      </c>
      <c r="N1530" t="s">
        <v>20</v>
      </c>
      <c r="O1530">
        <v>0</v>
      </c>
    </row>
    <row r="1531" spans="1:15" x14ac:dyDescent="0.3">
      <c r="A1531" t="s">
        <v>3088</v>
      </c>
      <c r="B1531" s="1">
        <v>46279</v>
      </c>
      <c r="C1531" t="s">
        <v>3089</v>
      </c>
      <c r="D1531" t="s">
        <v>51</v>
      </c>
      <c r="E1531" t="s">
        <v>27</v>
      </c>
      <c r="F1531">
        <v>1798</v>
      </c>
      <c r="G1531" t="s">
        <v>66</v>
      </c>
      <c r="H1531">
        <v>1798</v>
      </c>
      <c r="I1531" t="s">
        <v>51</v>
      </c>
      <c r="J1531">
        <v>1</v>
      </c>
      <c r="K1531">
        <v>1798</v>
      </c>
      <c r="L1531">
        <v>1</v>
      </c>
      <c r="M1531">
        <v>1798</v>
      </c>
      <c r="N1531" t="s">
        <v>20</v>
      </c>
      <c r="O1531">
        <v>0</v>
      </c>
    </row>
    <row r="1532" spans="1:15" x14ac:dyDescent="0.3">
      <c r="A1532" t="s">
        <v>3090</v>
      </c>
      <c r="B1532" s="1">
        <v>46273</v>
      </c>
      <c r="C1532" t="s">
        <v>3091</v>
      </c>
      <c r="D1532" t="s">
        <v>17</v>
      </c>
      <c r="E1532" t="s">
        <v>18</v>
      </c>
      <c r="F1532">
        <v>2097</v>
      </c>
      <c r="G1532" t="s">
        <v>66</v>
      </c>
      <c r="H1532">
        <v>2097</v>
      </c>
      <c r="I1532" t="s">
        <v>17</v>
      </c>
      <c r="J1532">
        <v>1</v>
      </c>
      <c r="K1532">
        <v>2097</v>
      </c>
      <c r="L1532">
        <v>1</v>
      </c>
      <c r="M1532">
        <v>2097</v>
      </c>
      <c r="N1532" t="s">
        <v>20</v>
      </c>
      <c r="O1532">
        <v>0</v>
      </c>
    </row>
    <row r="1533" spans="1:15" x14ac:dyDescent="0.3">
      <c r="A1533" t="s">
        <v>3092</v>
      </c>
      <c r="B1533" s="1">
        <v>46289</v>
      </c>
      <c r="C1533" t="s">
        <v>3093</v>
      </c>
      <c r="D1533" t="s">
        <v>48</v>
      </c>
      <c r="E1533" t="s">
        <v>27</v>
      </c>
      <c r="F1533">
        <v>7797</v>
      </c>
      <c r="G1533" t="s">
        <v>19</v>
      </c>
      <c r="H1533">
        <v>7797</v>
      </c>
      <c r="I1533" t="s">
        <v>48</v>
      </c>
      <c r="J1533">
        <v>1</v>
      </c>
      <c r="K1533">
        <v>7797</v>
      </c>
      <c r="L1533">
        <v>0</v>
      </c>
      <c r="M1533">
        <v>0</v>
      </c>
      <c r="N1533" t="s">
        <v>20</v>
      </c>
      <c r="O1533">
        <v>0</v>
      </c>
    </row>
    <row r="1534" spans="1:15" x14ac:dyDescent="0.3">
      <c r="A1534" t="s">
        <v>3094</v>
      </c>
      <c r="B1534" s="1">
        <v>46272</v>
      </c>
      <c r="C1534" t="s">
        <v>3095</v>
      </c>
      <c r="D1534" t="s">
        <v>61</v>
      </c>
      <c r="E1534" t="s">
        <v>27</v>
      </c>
      <c r="F1534" s="2">
        <v>1598</v>
      </c>
      <c r="G1534" t="s">
        <v>19</v>
      </c>
      <c r="H1534">
        <v>1598</v>
      </c>
      <c r="I1534" t="s">
        <v>61</v>
      </c>
      <c r="J1534">
        <v>1</v>
      </c>
      <c r="K1534">
        <v>1449</v>
      </c>
      <c r="L1534">
        <v>0</v>
      </c>
      <c r="M1534">
        <v>0</v>
      </c>
      <c r="N1534" t="s">
        <v>576</v>
      </c>
      <c r="O1534">
        <v>-149</v>
      </c>
    </row>
    <row r="1535" spans="1:15" x14ac:dyDescent="0.3">
      <c r="A1535" t="s">
        <v>3096</v>
      </c>
      <c r="B1535" s="1">
        <v>46280</v>
      </c>
      <c r="C1535" t="s">
        <v>838</v>
      </c>
      <c r="D1535" t="s">
        <v>17</v>
      </c>
      <c r="E1535" t="s">
        <v>18</v>
      </c>
      <c r="F1535">
        <v>3499</v>
      </c>
      <c r="G1535" t="s">
        <v>19</v>
      </c>
      <c r="H1535">
        <v>3499</v>
      </c>
      <c r="I1535" t="s">
        <v>17</v>
      </c>
      <c r="J1535">
        <v>1</v>
      </c>
      <c r="K1535">
        <v>3499</v>
      </c>
      <c r="L1535">
        <v>0</v>
      </c>
      <c r="M1535">
        <v>0</v>
      </c>
      <c r="N1535" t="s">
        <v>20</v>
      </c>
      <c r="O1535">
        <v>0</v>
      </c>
    </row>
    <row r="1536" spans="1:15" x14ac:dyDescent="0.3">
      <c r="A1536" t="s">
        <v>3097</v>
      </c>
      <c r="B1536" s="1">
        <v>46281</v>
      </c>
      <c r="C1536" t="s">
        <v>3098</v>
      </c>
      <c r="D1536" t="s">
        <v>37</v>
      </c>
      <c r="E1536" t="s">
        <v>43</v>
      </c>
      <c r="F1536">
        <v>1499</v>
      </c>
      <c r="G1536" t="s">
        <v>19</v>
      </c>
      <c r="H1536">
        <v>1499</v>
      </c>
      <c r="I1536" t="s">
        <v>37</v>
      </c>
      <c r="J1536">
        <v>1</v>
      </c>
      <c r="K1536">
        <v>1499</v>
      </c>
      <c r="L1536">
        <v>0</v>
      </c>
      <c r="M1536">
        <v>0</v>
      </c>
      <c r="N1536" t="s">
        <v>20</v>
      </c>
      <c r="O1536">
        <v>0</v>
      </c>
    </row>
    <row r="1537" spans="1:15" x14ac:dyDescent="0.3">
      <c r="A1537" t="s">
        <v>3099</v>
      </c>
      <c r="B1537" s="1">
        <v>46281</v>
      </c>
      <c r="C1537" t="s">
        <v>3100</v>
      </c>
      <c r="D1537" t="s">
        <v>26</v>
      </c>
      <c r="E1537" t="s">
        <v>18</v>
      </c>
      <c r="F1537">
        <v>4297</v>
      </c>
      <c r="G1537" t="s">
        <v>19</v>
      </c>
      <c r="H1537">
        <v>4297</v>
      </c>
      <c r="I1537" t="s">
        <v>26</v>
      </c>
      <c r="J1537">
        <v>1</v>
      </c>
      <c r="K1537">
        <v>4297</v>
      </c>
      <c r="L1537">
        <v>0</v>
      </c>
      <c r="M1537">
        <v>0</v>
      </c>
      <c r="N1537" t="s">
        <v>20</v>
      </c>
      <c r="O1537">
        <v>0</v>
      </c>
    </row>
    <row r="1538" spans="1:15" x14ac:dyDescent="0.3">
      <c r="A1538" t="s">
        <v>3101</v>
      </c>
      <c r="B1538" s="1">
        <v>46287</v>
      </c>
      <c r="C1538" t="s">
        <v>3102</v>
      </c>
      <c r="D1538" t="s">
        <v>26</v>
      </c>
      <c r="E1538" t="s">
        <v>18</v>
      </c>
      <c r="F1538">
        <v>948</v>
      </c>
      <c r="G1538" t="s">
        <v>19</v>
      </c>
      <c r="H1538">
        <v>948</v>
      </c>
      <c r="I1538" t="s">
        <v>26</v>
      </c>
      <c r="J1538">
        <v>1</v>
      </c>
      <c r="K1538">
        <v>948</v>
      </c>
      <c r="L1538">
        <v>0</v>
      </c>
      <c r="M1538">
        <v>0</v>
      </c>
      <c r="N1538" t="s">
        <v>20</v>
      </c>
      <c r="O1538">
        <v>0</v>
      </c>
    </row>
    <row r="1539" spans="1:15" x14ac:dyDescent="0.3">
      <c r="A1539" t="s">
        <v>3103</v>
      </c>
      <c r="B1539" s="1">
        <v>46269</v>
      </c>
      <c r="C1539" t="s">
        <v>3104</v>
      </c>
      <c r="D1539" t="s">
        <v>26</v>
      </c>
      <c r="E1539" t="s">
        <v>18</v>
      </c>
      <c r="F1539">
        <v>5797</v>
      </c>
      <c r="G1539" t="s">
        <v>19</v>
      </c>
      <c r="H1539">
        <v>5797</v>
      </c>
      <c r="I1539" t="s">
        <v>26</v>
      </c>
      <c r="J1539">
        <v>1</v>
      </c>
      <c r="K1539">
        <v>5797</v>
      </c>
      <c r="L1539">
        <v>0</v>
      </c>
      <c r="M1539">
        <v>0</v>
      </c>
      <c r="N1539" t="s">
        <v>20</v>
      </c>
      <c r="O1539">
        <v>0</v>
      </c>
    </row>
    <row r="1540" spans="1:15" x14ac:dyDescent="0.3">
      <c r="A1540" t="s">
        <v>3105</v>
      </c>
      <c r="B1540" s="1">
        <v>46278</v>
      </c>
      <c r="C1540" t="s">
        <v>3106</v>
      </c>
      <c r="D1540" t="s">
        <v>75</v>
      </c>
      <c r="E1540" t="s">
        <v>27</v>
      </c>
      <c r="F1540">
        <v>349</v>
      </c>
      <c r="G1540" t="s">
        <v>19</v>
      </c>
      <c r="H1540">
        <v>349</v>
      </c>
      <c r="I1540" t="s">
        <v>75</v>
      </c>
      <c r="J1540">
        <v>1</v>
      </c>
      <c r="K1540">
        <v>349</v>
      </c>
      <c r="L1540">
        <v>0</v>
      </c>
      <c r="M1540">
        <v>0</v>
      </c>
      <c r="N1540" t="s">
        <v>20</v>
      </c>
      <c r="O1540">
        <v>0</v>
      </c>
    </row>
    <row r="1541" spans="1:15" x14ac:dyDescent="0.3">
      <c r="A1541" t="s">
        <v>3107</v>
      </c>
      <c r="B1541" s="1">
        <v>46270</v>
      </c>
      <c r="C1541" t="s">
        <v>3108</v>
      </c>
      <c r="D1541" t="s">
        <v>37</v>
      </c>
      <c r="E1541" t="s">
        <v>18</v>
      </c>
      <c r="F1541">
        <v>4999</v>
      </c>
      <c r="G1541" t="s">
        <v>19</v>
      </c>
      <c r="H1541">
        <v>4999</v>
      </c>
      <c r="I1541" t="s">
        <v>37</v>
      </c>
      <c r="J1541">
        <v>1</v>
      </c>
      <c r="K1541">
        <v>4999</v>
      </c>
      <c r="L1541">
        <v>0</v>
      </c>
      <c r="M1541">
        <v>0</v>
      </c>
      <c r="N1541" t="s">
        <v>20</v>
      </c>
      <c r="O1541">
        <v>0</v>
      </c>
    </row>
    <row r="1542" spans="1:15" x14ac:dyDescent="0.3">
      <c r="A1542" t="s">
        <v>3109</v>
      </c>
      <c r="B1542" s="1">
        <v>46266</v>
      </c>
      <c r="C1542" t="s">
        <v>3110</v>
      </c>
      <c r="D1542" t="s">
        <v>17</v>
      </c>
      <c r="E1542" t="s">
        <v>27</v>
      </c>
      <c r="F1542">
        <v>4999</v>
      </c>
      <c r="G1542" t="s">
        <v>19</v>
      </c>
      <c r="H1542">
        <v>4999</v>
      </c>
      <c r="I1542" t="s">
        <v>17</v>
      </c>
      <c r="J1542">
        <v>1</v>
      </c>
      <c r="K1542">
        <v>4999</v>
      </c>
      <c r="L1542">
        <v>0</v>
      </c>
      <c r="M1542">
        <v>0</v>
      </c>
      <c r="N1542" t="s">
        <v>20</v>
      </c>
      <c r="O1542">
        <v>0</v>
      </c>
    </row>
    <row r="1543" spans="1:15" x14ac:dyDescent="0.3">
      <c r="A1543" t="s">
        <v>3111</v>
      </c>
      <c r="B1543" s="1">
        <v>46272</v>
      </c>
      <c r="C1543" t="s">
        <v>3112</v>
      </c>
      <c r="D1543" t="s">
        <v>42</v>
      </c>
      <c r="E1543" t="s">
        <v>54</v>
      </c>
      <c r="F1543" s="2">
        <v>1499</v>
      </c>
      <c r="G1543" t="s">
        <v>19</v>
      </c>
      <c r="H1543">
        <v>1499</v>
      </c>
      <c r="I1543" t="s">
        <v>42</v>
      </c>
      <c r="J1543">
        <v>1</v>
      </c>
      <c r="K1543">
        <v>1499</v>
      </c>
      <c r="L1543">
        <v>0</v>
      </c>
      <c r="M1543">
        <v>0</v>
      </c>
      <c r="N1543" t="s">
        <v>20</v>
      </c>
      <c r="O1543">
        <v>0</v>
      </c>
    </row>
    <row r="1544" spans="1:15" x14ac:dyDescent="0.3">
      <c r="A1544" t="s">
        <v>3113</v>
      </c>
      <c r="B1544" s="1">
        <v>46276</v>
      </c>
      <c r="C1544" t="s">
        <v>3114</v>
      </c>
      <c r="D1544" t="s">
        <v>48</v>
      </c>
      <c r="E1544" t="s">
        <v>27</v>
      </c>
      <c r="F1544">
        <v>1098</v>
      </c>
      <c r="G1544" t="s">
        <v>19</v>
      </c>
      <c r="H1544">
        <v>1098</v>
      </c>
      <c r="I1544" t="s">
        <v>48</v>
      </c>
      <c r="J1544">
        <v>1</v>
      </c>
      <c r="K1544">
        <v>1098</v>
      </c>
      <c r="L1544">
        <v>0</v>
      </c>
      <c r="M1544">
        <v>0</v>
      </c>
      <c r="N1544" t="s">
        <v>20</v>
      </c>
      <c r="O1544">
        <v>0</v>
      </c>
    </row>
    <row r="1545" spans="1:15" x14ac:dyDescent="0.3">
      <c r="A1545" t="s">
        <v>3115</v>
      </c>
      <c r="B1545" s="1">
        <v>46269</v>
      </c>
      <c r="C1545" t="s">
        <v>3116</v>
      </c>
      <c r="D1545" t="s">
        <v>48</v>
      </c>
      <c r="E1545" t="s">
        <v>18</v>
      </c>
      <c r="F1545">
        <v>7999</v>
      </c>
      <c r="G1545" t="s">
        <v>19</v>
      </c>
      <c r="H1545">
        <v>7999</v>
      </c>
      <c r="I1545" t="s">
        <v>48</v>
      </c>
      <c r="J1545">
        <v>1</v>
      </c>
      <c r="K1545">
        <v>7999</v>
      </c>
      <c r="L1545">
        <v>0</v>
      </c>
      <c r="M1545">
        <v>0</v>
      </c>
      <c r="N1545" t="s">
        <v>20</v>
      </c>
      <c r="O1545">
        <v>0</v>
      </c>
    </row>
    <row r="1546" spans="1:15" x14ac:dyDescent="0.3">
      <c r="A1546" t="s">
        <v>3117</v>
      </c>
      <c r="B1546" s="1">
        <v>46294</v>
      </c>
      <c r="C1546" t="s">
        <v>3118</v>
      </c>
      <c r="D1546" t="s">
        <v>26</v>
      </c>
      <c r="E1546" t="s">
        <v>18</v>
      </c>
      <c r="F1546">
        <v>798</v>
      </c>
      <c r="G1546" t="s">
        <v>115</v>
      </c>
      <c r="H1546">
        <v>798</v>
      </c>
      <c r="I1546" t="s">
        <v>26</v>
      </c>
      <c r="J1546">
        <v>0</v>
      </c>
      <c r="K1546">
        <v>0</v>
      </c>
      <c r="L1546">
        <v>0</v>
      </c>
      <c r="M1546">
        <v>0</v>
      </c>
      <c r="N1546" t="s">
        <v>20</v>
      </c>
      <c r="O1546">
        <v>0</v>
      </c>
    </row>
    <row r="1547" spans="1:15" x14ac:dyDescent="0.3">
      <c r="A1547" t="s">
        <v>3119</v>
      </c>
      <c r="B1547" s="1">
        <v>46270</v>
      </c>
      <c r="C1547" t="s">
        <v>3120</v>
      </c>
      <c r="D1547" t="s">
        <v>26</v>
      </c>
      <c r="E1547" t="s">
        <v>54</v>
      </c>
      <c r="F1547">
        <v>2999</v>
      </c>
      <c r="G1547" t="s">
        <v>19</v>
      </c>
      <c r="H1547">
        <v>2999</v>
      </c>
      <c r="I1547" t="s">
        <v>26</v>
      </c>
      <c r="J1547">
        <v>1</v>
      </c>
      <c r="K1547">
        <v>2999</v>
      </c>
      <c r="L1547">
        <v>0</v>
      </c>
      <c r="M1547">
        <v>0</v>
      </c>
      <c r="N1547" t="s">
        <v>20</v>
      </c>
      <c r="O1547">
        <v>0</v>
      </c>
    </row>
    <row r="1548" spans="1:15" x14ac:dyDescent="0.3">
      <c r="A1548" t="s">
        <v>3121</v>
      </c>
      <c r="B1548" s="1">
        <v>46287</v>
      </c>
      <c r="C1548" t="s">
        <v>3122</v>
      </c>
      <c r="D1548" t="s">
        <v>42</v>
      </c>
      <c r="E1548" t="s">
        <v>18</v>
      </c>
      <c r="F1548">
        <v>9847</v>
      </c>
      <c r="G1548" t="s">
        <v>19</v>
      </c>
      <c r="H1548">
        <v>9847</v>
      </c>
      <c r="I1548" t="s">
        <v>42</v>
      </c>
      <c r="J1548">
        <v>1</v>
      </c>
      <c r="K1548">
        <v>9847</v>
      </c>
      <c r="L1548">
        <v>0</v>
      </c>
      <c r="M1548">
        <v>0</v>
      </c>
      <c r="N1548" t="s">
        <v>20</v>
      </c>
      <c r="O1548">
        <v>0</v>
      </c>
    </row>
    <row r="1549" spans="1:15" x14ac:dyDescent="0.3">
      <c r="A1549" t="s">
        <v>3123</v>
      </c>
      <c r="B1549" s="1">
        <v>46277</v>
      </c>
      <c r="C1549" t="s">
        <v>3124</v>
      </c>
      <c r="D1549" t="s">
        <v>75</v>
      </c>
      <c r="E1549" t="s">
        <v>18</v>
      </c>
      <c r="F1549">
        <v>2499</v>
      </c>
      <c r="G1549" t="s">
        <v>19</v>
      </c>
      <c r="H1549">
        <v>2499</v>
      </c>
      <c r="I1549" t="s">
        <v>75</v>
      </c>
      <c r="J1549">
        <v>1</v>
      </c>
      <c r="K1549">
        <v>2499</v>
      </c>
      <c r="L1549">
        <v>0</v>
      </c>
      <c r="M1549">
        <v>0</v>
      </c>
      <c r="N1549" t="s">
        <v>20</v>
      </c>
      <c r="O1549">
        <v>0</v>
      </c>
    </row>
    <row r="1550" spans="1:15" x14ac:dyDescent="0.3">
      <c r="A1550" t="s">
        <v>3125</v>
      </c>
      <c r="B1550" s="1">
        <v>46285</v>
      </c>
      <c r="C1550" t="s">
        <v>3126</v>
      </c>
      <c r="D1550" t="s">
        <v>26</v>
      </c>
      <c r="E1550" t="s">
        <v>18</v>
      </c>
      <c r="F1550">
        <v>499</v>
      </c>
      <c r="G1550" t="s">
        <v>19</v>
      </c>
      <c r="H1550">
        <v>499</v>
      </c>
      <c r="I1550" t="s">
        <v>26</v>
      </c>
      <c r="J1550">
        <v>1</v>
      </c>
      <c r="K1550">
        <v>499</v>
      </c>
      <c r="L1550">
        <v>0</v>
      </c>
      <c r="M1550">
        <v>0</v>
      </c>
      <c r="N1550" t="s">
        <v>20</v>
      </c>
      <c r="O1550">
        <v>0</v>
      </c>
    </row>
    <row r="1551" spans="1:15" x14ac:dyDescent="0.3">
      <c r="A1551" t="s">
        <v>3127</v>
      </c>
      <c r="B1551" s="1">
        <v>46270</v>
      </c>
      <c r="C1551" t="s">
        <v>3128</v>
      </c>
      <c r="D1551" t="s">
        <v>42</v>
      </c>
      <c r="E1551" t="s">
        <v>18</v>
      </c>
      <c r="F1551">
        <v>6297</v>
      </c>
      <c r="G1551" t="s">
        <v>19</v>
      </c>
      <c r="H1551">
        <v>6297</v>
      </c>
      <c r="I1551" t="s">
        <v>42</v>
      </c>
      <c r="J1551">
        <v>1</v>
      </c>
      <c r="K1551">
        <v>6297</v>
      </c>
      <c r="L1551">
        <v>0</v>
      </c>
      <c r="M1551">
        <v>0</v>
      </c>
      <c r="N1551" t="s">
        <v>20</v>
      </c>
      <c r="O1551">
        <v>0</v>
      </c>
    </row>
    <row r="1552" spans="1:15" x14ac:dyDescent="0.3">
      <c r="A1552" t="s">
        <v>3129</v>
      </c>
      <c r="B1552" s="1">
        <v>46295</v>
      </c>
      <c r="C1552" t="s">
        <v>3130</v>
      </c>
      <c r="D1552" t="s">
        <v>75</v>
      </c>
      <c r="E1552" t="s">
        <v>43</v>
      </c>
      <c r="F1552">
        <v>3998</v>
      </c>
      <c r="G1552" t="s">
        <v>80</v>
      </c>
      <c r="H1552">
        <v>3998</v>
      </c>
      <c r="I1552" t="s">
        <v>75</v>
      </c>
      <c r="J1552">
        <v>0</v>
      </c>
      <c r="K1552">
        <v>0</v>
      </c>
      <c r="L1552">
        <v>0</v>
      </c>
      <c r="M1552">
        <v>0</v>
      </c>
      <c r="N1552" t="s">
        <v>20</v>
      </c>
      <c r="O1552">
        <v>0</v>
      </c>
    </row>
    <row r="1553" spans="1:15" x14ac:dyDescent="0.3">
      <c r="A1553" t="s">
        <v>3131</v>
      </c>
      <c r="B1553" s="1">
        <v>46293</v>
      </c>
      <c r="C1553" t="s">
        <v>3132</v>
      </c>
      <c r="D1553" t="s">
        <v>34</v>
      </c>
      <c r="E1553" t="s">
        <v>18</v>
      </c>
      <c r="F1553">
        <v>4999</v>
      </c>
      <c r="G1553" t="s">
        <v>19</v>
      </c>
      <c r="H1553">
        <v>4999</v>
      </c>
      <c r="I1553" t="s">
        <v>34</v>
      </c>
      <c r="J1553">
        <v>2</v>
      </c>
      <c r="K1553">
        <v>9998</v>
      </c>
      <c r="L1553">
        <v>0</v>
      </c>
      <c r="M1553">
        <v>0</v>
      </c>
      <c r="N1553" t="s">
        <v>367</v>
      </c>
      <c r="O1553">
        <v>4999</v>
      </c>
    </row>
    <row r="1554" spans="1:15" x14ac:dyDescent="0.3">
      <c r="A1554" t="s">
        <v>3133</v>
      </c>
      <c r="B1554" s="1">
        <v>46289</v>
      </c>
      <c r="C1554" t="s">
        <v>92</v>
      </c>
      <c r="D1554" t="s">
        <v>61</v>
      </c>
      <c r="E1554" t="s">
        <v>18</v>
      </c>
      <c r="F1554">
        <v>8348</v>
      </c>
      <c r="G1554" t="s">
        <v>19</v>
      </c>
      <c r="H1554">
        <v>8348</v>
      </c>
      <c r="I1554" t="s">
        <v>61</v>
      </c>
      <c r="J1554">
        <v>1</v>
      </c>
      <c r="K1554">
        <v>8348</v>
      </c>
      <c r="L1554">
        <v>0</v>
      </c>
      <c r="M1554">
        <v>0</v>
      </c>
      <c r="N1554" t="s">
        <v>20</v>
      </c>
      <c r="O1554">
        <v>0</v>
      </c>
    </row>
    <row r="1555" spans="1:15" x14ac:dyDescent="0.3">
      <c r="A1555" t="s">
        <v>3134</v>
      </c>
      <c r="B1555" s="1">
        <v>46268</v>
      </c>
      <c r="C1555" t="s">
        <v>614</v>
      </c>
      <c r="D1555" t="s">
        <v>34</v>
      </c>
      <c r="E1555" t="s">
        <v>18</v>
      </c>
      <c r="F1555">
        <v>499</v>
      </c>
      <c r="G1555" t="s">
        <v>19</v>
      </c>
      <c r="H1555">
        <v>499</v>
      </c>
      <c r="I1555" t="s">
        <v>34</v>
      </c>
      <c r="J1555">
        <v>1</v>
      </c>
      <c r="K1555">
        <v>499</v>
      </c>
      <c r="L1555">
        <v>0</v>
      </c>
      <c r="M1555">
        <v>0</v>
      </c>
      <c r="N1555" t="s">
        <v>20</v>
      </c>
      <c r="O1555">
        <v>0</v>
      </c>
    </row>
    <row r="1556" spans="1:15" x14ac:dyDescent="0.3">
      <c r="A1556" t="s">
        <v>3135</v>
      </c>
      <c r="B1556" s="1">
        <v>46279</v>
      </c>
      <c r="C1556" t="s">
        <v>3136</v>
      </c>
      <c r="D1556" t="s">
        <v>23</v>
      </c>
      <c r="E1556" t="s">
        <v>27</v>
      </c>
      <c r="F1556">
        <v>4798</v>
      </c>
      <c r="G1556" t="s">
        <v>19</v>
      </c>
      <c r="H1556">
        <v>4798</v>
      </c>
      <c r="I1556" t="s">
        <v>23</v>
      </c>
      <c r="J1556">
        <v>1</v>
      </c>
      <c r="K1556">
        <v>4798</v>
      </c>
      <c r="L1556">
        <v>0</v>
      </c>
      <c r="M1556">
        <v>0</v>
      </c>
      <c r="N1556" t="s">
        <v>20</v>
      </c>
      <c r="O1556">
        <v>0</v>
      </c>
    </row>
    <row r="1557" spans="1:15" x14ac:dyDescent="0.3">
      <c r="A1557" t="s">
        <v>3137</v>
      </c>
      <c r="B1557" s="1">
        <v>46278</v>
      </c>
      <c r="C1557" t="s">
        <v>3138</v>
      </c>
      <c r="D1557" t="s">
        <v>23</v>
      </c>
      <c r="E1557" t="s">
        <v>18</v>
      </c>
      <c r="F1557">
        <v>3298</v>
      </c>
      <c r="G1557" t="s">
        <v>19</v>
      </c>
      <c r="H1557">
        <v>3298</v>
      </c>
      <c r="I1557" t="s">
        <v>23</v>
      </c>
      <c r="J1557">
        <v>1</v>
      </c>
      <c r="K1557">
        <v>3298</v>
      </c>
      <c r="L1557">
        <v>0</v>
      </c>
      <c r="M1557">
        <v>0</v>
      </c>
      <c r="N1557" t="s">
        <v>20</v>
      </c>
      <c r="O1557">
        <v>0</v>
      </c>
    </row>
    <row r="1558" spans="1:15" x14ac:dyDescent="0.3">
      <c r="A1558" t="s">
        <v>3139</v>
      </c>
      <c r="B1558" s="1">
        <v>46278</v>
      </c>
      <c r="C1558" t="s">
        <v>3140</v>
      </c>
      <c r="D1558" t="s">
        <v>17</v>
      </c>
      <c r="E1558" t="s">
        <v>18</v>
      </c>
      <c r="F1558">
        <v>2499</v>
      </c>
      <c r="G1558" t="s">
        <v>19</v>
      </c>
      <c r="H1558">
        <v>2499</v>
      </c>
      <c r="I1558" t="s">
        <v>17</v>
      </c>
      <c r="J1558">
        <v>1</v>
      </c>
      <c r="K1558">
        <v>2499</v>
      </c>
      <c r="L1558">
        <v>0</v>
      </c>
      <c r="M1558">
        <v>0</v>
      </c>
      <c r="N1558" t="s">
        <v>20</v>
      </c>
      <c r="O1558">
        <v>0</v>
      </c>
    </row>
    <row r="1559" spans="1:15" x14ac:dyDescent="0.3">
      <c r="A1559" t="s">
        <v>3141</v>
      </c>
      <c r="B1559" s="1">
        <v>46273</v>
      </c>
      <c r="C1559" t="s">
        <v>3142</v>
      </c>
      <c r="D1559" t="s">
        <v>48</v>
      </c>
      <c r="E1559" t="s">
        <v>43</v>
      </c>
      <c r="F1559">
        <v>299</v>
      </c>
      <c r="G1559" t="s">
        <v>19</v>
      </c>
      <c r="H1559">
        <v>299</v>
      </c>
      <c r="I1559" t="s">
        <v>48</v>
      </c>
      <c r="J1559">
        <v>1</v>
      </c>
      <c r="K1559">
        <v>299</v>
      </c>
      <c r="L1559">
        <v>0</v>
      </c>
      <c r="M1559">
        <v>0</v>
      </c>
      <c r="N1559" t="s">
        <v>20</v>
      </c>
      <c r="O1559">
        <v>0</v>
      </c>
    </row>
    <row r="1560" spans="1:15" x14ac:dyDescent="0.3">
      <c r="A1560" t="s">
        <v>3143</v>
      </c>
      <c r="B1560" s="1">
        <v>46281</v>
      </c>
      <c r="C1560" t="s">
        <v>3144</v>
      </c>
      <c r="D1560" t="s">
        <v>42</v>
      </c>
      <c r="E1560" t="s">
        <v>18</v>
      </c>
      <c r="F1560">
        <v>349</v>
      </c>
      <c r="G1560" t="s">
        <v>19</v>
      </c>
      <c r="H1560">
        <v>349</v>
      </c>
      <c r="I1560" t="s">
        <v>42</v>
      </c>
      <c r="J1560">
        <v>1</v>
      </c>
      <c r="K1560">
        <v>349</v>
      </c>
      <c r="L1560">
        <v>0</v>
      </c>
      <c r="M1560">
        <v>0</v>
      </c>
      <c r="N1560" t="s">
        <v>20</v>
      </c>
      <c r="O1560">
        <v>0</v>
      </c>
    </row>
    <row r="1561" spans="1:15" x14ac:dyDescent="0.3">
      <c r="A1561" t="s">
        <v>3145</v>
      </c>
      <c r="B1561" s="1">
        <v>46280</v>
      </c>
      <c r="C1561" t="s">
        <v>3146</v>
      </c>
      <c r="D1561" t="s">
        <v>23</v>
      </c>
      <c r="E1561" t="s">
        <v>54</v>
      </c>
      <c r="F1561">
        <v>7999</v>
      </c>
      <c r="G1561" t="s">
        <v>19</v>
      </c>
      <c r="H1561">
        <v>7999</v>
      </c>
      <c r="I1561" t="s">
        <v>23</v>
      </c>
      <c r="J1561">
        <v>1</v>
      </c>
      <c r="K1561">
        <v>7999</v>
      </c>
      <c r="L1561">
        <v>0</v>
      </c>
      <c r="M1561">
        <v>0</v>
      </c>
      <c r="N1561" t="s">
        <v>20</v>
      </c>
      <c r="O1561">
        <v>0</v>
      </c>
    </row>
    <row r="1562" spans="1:15" x14ac:dyDescent="0.3">
      <c r="A1562" t="s">
        <v>3147</v>
      </c>
      <c r="B1562" s="1">
        <v>46272</v>
      </c>
      <c r="C1562" t="s">
        <v>3148</v>
      </c>
      <c r="D1562" t="s">
        <v>26</v>
      </c>
      <c r="E1562" t="s">
        <v>18</v>
      </c>
      <c r="F1562">
        <v>299</v>
      </c>
      <c r="G1562" t="s">
        <v>19</v>
      </c>
      <c r="H1562">
        <v>299</v>
      </c>
      <c r="I1562" t="s">
        <v>26</v>
      </c>
      <c r="J1562">
        <v>1</v>
      </c>
      <c r="K1562">
        <v>299</v>
      </c>
      <c r="L1562">
        <v>0</v>
      </c>
      <c r="M1562">
        <v>0</v>
      </c>
      <c r="N1562" t="s">
        <v>20</v>
      </c>
      <c r="O1562">
        <v>0</v>
      </c>
    </row>
    <row r="1563" spans="1:15" x14ac:dyDescent="0.3">
      <c r="A1563" t="s">
        <v>3149</v>
      </c>
      <c r="B1563" s="1">
        <v>46289</v>
      </c>
      <c r="C1563" t="s">
        <v>3150</v>
      </c>
      <c r="D1563" t="s">
        <v>37</v>
      </c>
      <c r="E1563" t="s">
        <v>18</v>
      </c>
      <c r="F1563">
        <v>3499</v>
      </c>
      <c r="G1563" t="s">
        <v>66</v>
      </c>
      <c r="H1563">
        <v>3499</v>
      </c>
      <c r="I1563" t="s">
        <v>37</v>
      </c>
      <c r="J1563">
        <v>1</v>
      </c>
      <c r="K1563">
        <v>3499</v>
      </c>
      <c r="L1563">
        <v>1</v>
      </c>
      <c r="M1563">
        <v>3499</v>
      </c>
      <c r="N1563" t="s">
        <v>20</v>
      </c>
      <c r="O1563">
        <v>0</v>
      </c>
    </row>
    <row r="1564" spans="1:15" x14ac:dyDescent="0.3">
      <c r="A1564" t="s">
        <v>3151</v>
      </c>
      <c r="B1564" s="1">
        <v>46268</v>
      </c>
      <c r="C1564" t="s">
        <v>3152</v>
      </c>
      <c r="D1564" t="s">
        <v>61</v>
      </c>
      <c r="E1564" t="s">
        <v>18</v>
      </c>
      <c r="F1564">
        <v>10498</v>
      </c>
      <c r="G1564" t="s">
        <v>19</v>
      </c>
      <c r="H1564">
        <v>10498</v>
      </c>
      <c r="I1564" t="s">
        <v>61</v>
      </c>
      <c r="J1564">
        <v>1</v>
      </c>
      <c r="K1564">
        <v>10498</v>
      </c>
      <c r="L1564">
        <v>0</v>
      </c>
      <c r="M1564">
        <v>0</v>
      </c>
      <c r="N1564" t="s">
        <v>20</v>
      </c>
      <c r="O1564">
        <v>0</v>
      </c>
    </row>
    <row r="1565" spans="1:15" x14ac:dyDescent="0.3">
      <c r="A1565" t="s">
        <v>3153</v>
      </c>
      <c r="B1565" s="1">
        <v>46268</v>
      </c>
      <c r="C1565" t="s">
        <v>3154</v>
      </c>
      <c r="D1565" t="s">
        <v>61</v>
      </c>
      <c r="E1565" t="s">
        <v>43</v>
      </c>
      <c r="F1565">
        <v>349</v>
      </c>
      <c r="G1565" t="s">
        <v>19</v>
      </c>
      <c r="H1565">
        <v>349</v>
      </c>
      <c r="I1565" t="s">
        <v>61</v>
      </c>
      <c r="J1565">
        <v>1</v>
      </c>
      <c r="K1565">
        <v>349</v>
      </c>
      <c r="L1565">
        <v>0</v>
      </c>
      <c r="M1565">
        <v>0</v>
      </c>
      <c r="N1565" t="s">
        <v>20</v>
      </c>
      <c r="O1565">
        <v>0</v>
      </c>
    </row>
    <row r="1566" spans="1:15" x14ac:dyDescent="0.3">
      <c r="A1566" t="s">
        <v>3155</v>
      </c>
      <c r="B1566" s="1">
        <v>46290</v>
      </c>
      <c r="C1566" t="s">
        <v>3156</v>
      </c>
      <c r="D1566" t="s">
        <v>34</v>
      </c>
      <c r="E1566" t="s">
        <v>27</v>
      </c>
      <c r="F1566">
        <v>1499</v>
      </c>
      <c r="G1566" t="s">
        <v>19</v>
      </c>
      <c r="H1566">
        <v>1499</v>
      </c>
      <c r="I1566" t="s">
        <v>34</v>
      </c>
      <c r="J1566">
        <v>1</v>
      </c>
      <c r="K1566">
        <v>1499</v>
      </c>
      <c r="L1566">
        <v>0</v>
      </c>
      <c r="M1566">
        <v>0</v>
      </c>
      <c r="N1566" t="s">
        <v>20</v>
      </c>
      <c r="O1566">
        <v>0</v>
      </c>
    </row>
    <row r="1567" spans="1:15" x14ac:dyDescent="0.3">
      <c r="A1567" t="s">
        <v>3157</v>
      </c>
      <c r="B1567" s="1">
        <v>46279</v>
      </c>
      <c r="C1567" t="s">
        <v>3158</v>
      </c>
      <c r="D1567" t="s">
        <v>61</v>
      </c>
      <c r="E1567" t="s">
        <v>18</v>
      </c>
      <c r="F1567">
        <v>7497</v>
      </c>
      <c r="G1567" t="s">
        <v>19</v>
      </c>
      <c r="H1567">
        <v>7497</v>
      </c>
      <c r="I1567" t="s">
        <v>61</v>
      </c>
      <c r="J1567">
        <v>1</v>
      </c>
      <c r="K1567">
        <v>7497</v>
      </c>
      <c r="L1567">
        <v>0</v>
      </c>
      <c r="M1567">
        <v>0</v>
      </c>
      <c r="N1567" t="s">
        <v>20</v>
      </c>
      <c r="O1567">
        <v>0</v>
      </c>
    </row>
    <row r="1568" spans="1:15" x14ac:dyDescent="0.3">
      <c r="A1568" t="s">
        <v>3159</v>
      </c>
      <c r="B1568" s="1">
        <v>46267</v>
      </c>
      <c r="C1568" t="s">
        <v>3160</v>
      </c>
      <c r="D1568" t="s">
        <v>26</v>
      </c>
      <c r="E1568" t="s">
        <v>18</v>
      </c>
      <c r="F1568">
        <v>7797</v>
      </c>
      <c r="G1568" t="s">
        <v>19</v>
      </c>
      <c r="H1568">
        <v>7797</v>
      </c>
      <c r="I1568" t="s">
        <v>26</v>
      </c>
      <c r="J1568">
        <v>1</v>
      </c>
      <c r="K1568">
        <v>7797</v>
      </c>
      <c r="L1568">
        <v>0</v>
      </c>
      <c r="M1568">
        <v>0</v>
      </c>
      <c r="N1568" t="s">
        <v>20</v>
      </c>
      <c r="O1568">
        <v>0</v>
      </c>
    </row>
    <row r="1569" spans="1:15" x14ac:dyDescent="0.3">
      <c r="A1569" t="s">
        <v>3161</v>
      </c>
      <c r="B1569" s="1">
        <v>46287</v>
      </c>
      <c r="C1569" t="s">
        <v>3162</v>
      </c>
      <c r="D1569" t="s">
        <v>42</v>
      </c>
      <c r="E1569" t="s">
        <v>54</v>
      </c>
      <c r="F1569">
        <v>5298</v>
      </c>
      <c r="G1569" t="s">
        <v>19</v>
      </c>
      <c r="H1569">
        <v>5298</v>
      </c>
      <c r="I1569" t="s">
        <v>42</v>
      </c>
      <c r="J1569">
        <v>1</v>
      </c>
      <c r="K1569">
        <v>5298</v>
      </c>
      <c r="L1569">
        <v>0</v>
      </c>
      <c r="M1569">
        <v>0</v>
      </c>
      <c r="N1569" t="s">
        <v>20</v>
      </c>
      <c r="O1569">
        <v>0</v>
      </c>
    </row>
    <row r="1570" spans="1:15" x14ac:dyDescent="0.3">
      <c r="A1570" t="s">
        <v>3163</v>
      </c>
      <c r="B1570" s="1">
        <v>46288</v>
      </c>
      <c r="C1570" t="s">
        <v>3164</v>
      </c>
      <c r="D1570" t="s">
        <v>48</v>
      </c>
      <c r="E1570" t="s">
        <v>18</v>
      </c>
      <c r="F1570">
        <v>1299</v>
      </c>
      <c r="G1570" t="s">
        <v>80</v>
      </c>
      <c r="H1570">
        <v>1299</v>
      </c>
      <c r="I1570" t="s">
        <v>48</v>
      </c>
      <c r="J1570">
        <v>0</v>
      </c>
      <c r="K1570">
        <v>0</v>
      </c>
      <c r="L1570">
        <v>0</v>
      </c>
      <c r="M1570">
        <v>0</v>
      </c>
      <c r="N1570" t="s">
        <v>20</v>
      </c>
      <c r="O1570">
        <v>0</v>
      </c>
    </row>
    <row r="1571" spans="1:15" x14ac:dyDescent="0.3">
      <c r="A1571" t="s">
        <v>3165</v>
      </c>
      <c r="B1571" s="1">
        <v>46278</v>
      </c>
      <c r="C1571" t="s">
        <v>3166</v>
      </c>
      <c r="D1571" t="s">
        <v>26</v>
      </c>
      <c r="E1571" t="s">
        <v>27</v>
      </c>
      <c r="F1571">
        <v>3499</v>
      </c>
      <c r="G1571" t="s">
        <v>19</v>
      </c>
      <c r="H1571">
        <v>3499</v>
      </c>
      <c r="I1571" t="s">
        <v>26</v>
      </c>
      <c r="J1571">
        <v>1</v>
      </c>
      <c r="K1571">
        <v>3499</v>
      </c>
      <c r="L1571">
        <v>0</v>
      </c>
      <c r="M1571">
        <v>0</v>
      </c>
      <c r="N1571" t="s">
        <v>20</v>
      </c>
      <c r="O1571">
        <v>0</v>
      </c>
    </row>
    <row r="1572" spans="1:15" x14ac:dyDescent="0.3">
      <c r="A1572" t="s">
        <v>3167</v>
      </c>
      <c r="B1572" s="1">
        <v>46271</v>
      </c>
      <c r="C1572" t="s">
        <v>3168</v>
      </c>
      <c r="D1572" t="s">
        <v>51</v>
      </c>
      <c r="E1572" t="s">
        <v>27</v>
      </c>
      <c r="F1572">
        <v>12297</v>
      </c>
      <c r="G1572" t="s">
        <v>19</v>
      </c>
      <c r="H1572">
        <v>12297</v>
      </c>
      <c r="I1572" t="s">
        <v>51</v>
      </c>
      <c r="J1572">
        <v>1</v>
      </c>
      <c r="K1572">
        <v>12297</v>
      </c>
      <c r="L1572">
        <v>0</v>
      </c>
      <c r="M1572">
        <v>0</v>
      </c>
      <c r="N1572" t="s">
        <v>20</v>
      </c>
      <c r="O1572">
        <v>0</v>
      </c>
    </row>
    <row r="1573" spans="1:15" x14ac:dyDescent="0.3">
      <c r="A1573" t="s">
        <v>3169</v>
      </c>
      <c r="B1573" s="1">
        <v>46286</v>
      </c>
      <c r="C1573" t="s">
        <v>3170</v>
      </c>
      <c r="D1573" t="s">
        <v>26</v>
      </c>
      <c r="E1573" t="s">
        <v>43</v>
      </c>
      <c r="F1573">
        <v>10597</v>
      </c>
      <c r="G1573" t="s">
        <v>19</v>
      </c>
      <c r="H1573">
        <v>10597</v>
      </c>
      <c r="I1573" t="s">
        <v>26</v>
      </c>
      <c r="J1573">
        <v>1</v>
      </c>
      <c r="K1573">
        <v>10597</v>
      </c>
      <c r="L1573">
        <v>0</v>
      </c>
      <c r="M1573">
        <v>0</v>
      </c>
      <c r="N1573" t="s">
        <v>20</v>
      </c>
      <c r="O1573">
        <v>0</v>
      </c>
    </row>
    <row r="1574" spans="1:15" x14ac:dyDescent="0.3">
      <c r="A1574" t="s">
        <v>3171</v>
      </c>
      <c r="B1574" s="1">
        <v>46272</v>
      </c>
      <c r="C1574" t="s">
        <v>3172</v>
      </c>
      <c r="D1574" t="s">
        <v>75</v>
      </c>
      <c r="E1574" t="s">
        <v>18</v>
      </c>
      <c r="F1574">
        <v>349</v>
      </c>
      <c r="G1574" t="s">
        <v>19</v>
      </c>
      <c r="H1574">
        <v>349</v>
      </c>
      <c r="I1574" t="s">
        <v>75</v>
      </c>
      <c r="J1574">
        <v>1</v>
      </c>
      <c r="K1574">
        <v>349</v>
      </c>
      <c r="L1574">
        <v>0</v>
      </c>
      <c r="M1574">
        <v>0</v>
      </c>
      <c r="N1574" t="s">
        <v>20</v>
      </c>
      <c r="O1574">
        <v>0</v>
      </c>
    </row>
    <row r="1575" spans="1:15" x14ac:dyDescent="0.3">
      <c r="A1575" t="s">
        <v>3173</v>
      </c>
      <c r="B1575" s="1">
        <v>46273</v>
      </c>
      <c r="C1575" t="s">
        <v>3174</v>
      </c>
      <c r="D1575" t="s">
        <v>75</v>
      </c>
      <c r="E1575" t="s">
        <v>18</v>
      </c>
      <c r="F1575">
        <v>499</v>
      </c>
      <c r="G1575" t="s">
        <v>19</v>
      </c>
      <c r="H1575">
        <v>499</v>
      </c>
      <c r="I1575" t="s">
        <v>75</v>
      </c>
      <c r="J1575">
        <v>1</v>
      </c>
      <c r="K1575">
        <v>499</v>
      </c>
      <c r="L1575">
        <v>0</v>
      </c>
      <c r="M1575">
        <v>0</v>
      </c>
      <c r="N1575" t="s">
        <v>20</v>
      </c>
      <c r="O1575">
        <v>0</v>
      </c>
    </row>
    <row r="1576" spans="1:15" x14ac:dyDescent="0.3">
      <c r="A1576" t="s">
        <v>3175</v>
      </c>
      <c r="B1576" s="1">
        <v>46290</v>
      </c>
      <c r="C1576" t="s">
        <v>3176</v>
      </c>
      <c r="D1576" t="s">
        <v>23</v>
      </c>
      <c r="E1576" t="s">
        <v>27</v>
      </c>
      <c r="F1576">
        <v>599</v>
      </c>
      <c r="G1576" t="s">
        <v>19</v>
      </c>
      <c r="H1576">
        <v>599</v>
      </c>
      <c r="I1576" t="s">
        <v>23</v>
      </c>
      <c r="J1576">
        <v>1</v>
      </c>
      <c r="K1576">
        <v>599</v>
      </c>
      <c r="L1576">
        <v>0</v>
      </c>
      <c r="M1576">
        <v>0</v>
      </c>
      <c r="N1576" t="s">
        <v>20</v>
      </c>
      <c r="O1576">
        <v>0</v>
      </c>
    </row>
    <row r="1577" spans="1:15" x14ac:dyDescent="0.3">
      <c r="A1577" t="s">
        <v>3177</v>
      </c>
      <c r="B1577" s="1">
        <v>46274</v>
      </c>
      <c r="C1577" t="s">
        <v>3178</v>
      </c>
      <c r="D1577" t="s">
        <v>75</v>
      </c>
      <c r="E1577" t="s">
        <v>27</v>
      </c>
      <c r="F1577">
        <v>2499</v>
      </c>
      <c r="G1577" t="s">
        <v>19</v>
      </c>
      <c r="H1577">
        <v>2499</v>
      </c>
      <c r="I1577" t="s">
        <v>75</v>
      </c>
      <c r="J1577">
        <v>1</v>
      </c>
      <c r="K1577">
        <v>2499</v>
      </c>
      <c r="L1577">
        <v>0</v>
      </c>
      <c r="M1577">
        <v>0</v>
      </c>
      <c r="N1577" t="s">
        <v>20</v>
      </c>
      <c r="O1577">
        <v>0</v>
      </c>
    </row>
    <row r="1578" spans="1:15" x14ac:dyDescent="0.3">
      <c r="A1578" t="s">
        <v>3179</v>
      </c>
      <c r="B1578" s="1">
        <v>46267</v>
      </c>
      <c r="C1578" t="s">
        <v>3180</v>
      </c>
      <c r="D1578" t="s">
        <v>42</v>
      </c>
      <c r="E1578" t="s">
        <v>18</v>
      </c>
      <c r="F1578">
        <v>349</v>
      </c>
      <c r="G1578" t="s">
        <v>80</v>
      </c>
      <c r="H1578">
        <v>349</v>
      </c>
      <c r="I1578" t="s">
        <v>42</v>
      </c>
      <c r="J1578">
        <v>0</v>
      </c>
      <c r="K1578">
        <v>0</v>
      </c>
      <c r="L1578">
        <v>0</v>
      </c>
      <c r="M1578">
        <v>0</v>
      </c>
      <c r="N1578" t="s">
        <v>20</v>
      </c>
      <c r="O1578">
        <v>0</v>
      </c>
    </row>
    <row r="1579" spans="1:15" x14ac:dyDescent="0.3">
      <c r="A1579" t="s">
        <v>3181</v>
      </c>
      <c r="B1579" s="1">
        <v>46278</v>
      </c>
      <c r="C1579" t="s">
        <v>3182</v>
      </c>
      <c r="D1579" t="s">
        <v>17</v>
      </c>
      <c r="E1579" t="s">
        <v>27</v>
      </c>
      <c r="F1579">
        <v>1598</v>
      </c>
      <c r="G1579" t="s">
        <v>19</v>
      </c>
      <c r="H1579">
        <v>1598</v>
      </c>
      <c r="I1579" t="s">
        <v>17</v>
      </c>
      <c r="J1579">
        <v>1</v>
      </c>
      <c r="K1579">
        <v>1598</v>
      </c>
      <c r="L1579">
        <v>0</v>
      </c>
      <c r="M1579">
        <v>0</v>
      </c>
      <c r="N1579" t="s">
        <v>20</v>
      </c>
      <c r="O1579">
        <v>0</v>
      </c>
    </row>
    <row r="1580" spans="1:15" x14ac:dyDescent="0.3">
      <c r="A1580" t="s">
        <v>3183</v>
      </c>
      <c r="B1580" s="1">
        <v>46276</v>
      </c>
      <c r="C1580" t="s">
        <v>3184</v>
      </c>
      <c r="D1580" t="s">
        <v>75</v>
      </c>
      <c r="E1580" t="s">
        <v>43</v>
      </c>
      <c r="F1580">
        <v>5298</v>
      </c>
      <c r="G1580" t="s">
        <v>19</v>
      </c>
      <c r="H1580">
        <v>5298</v>
      </c>
      <c r="I1580" t="s">
        <v>75</v>
      </c>
      <c r="J1580">
        <v>0</v>
      </c>
      <c r="K1580">
        <v>0</v>
      </c>
      <c r="L1580">
        <v>0</v>
      </c>
      <c r="M1580">
        <v>0</v>
      </c>
      <c r="N1580" t="s">
        <v>641</v>
      </c>
      <c r="O1580">
        <v>5298</v>
      </c>
    </row>
    <row r="1581" spans="1:15" x14ac:dyDescent="0.3">
      <c r="A1581" t="s">
        <v>3185</v>
      </c>
      <c r="B1581" s="1">
        <v>46284</v>
      </c>
      <c r="C1581" t="s">
        <v>3186</v>
      </c>
      <c r="D1581" t="s">
        <v>61</v>
      </c>
      <c r="E1581" t="s">
        <v>18</v>
      </c>
      <c r="F1581">
        <v>3998</v>
      </c>
      <c r="G1581" t="s">
        <v>19</v>
      </c>
      <c r="H1581">
        <v>3998</v>
      </c>
      <c r="I1581" t="s">
        <v>61</v>
      </c>
      <c r="J1581">
        <v>1</v>
      </c>
      <c r="K1581">
        <v>3998</v>
      </c>
      <c r="L1581">
        <v>0</v>
      </c>
      <c r="M1581">
        <v>0</v>
      </c>
      <c r="N1581" t="s">
        <v>20</v>
      </c>
      <c r="O1581">
        <v>0</v>
      </c>
    </row>
    <row r="1582" spans="1:15" x14ac:dyDescent="0.3">
      <c r="A1582" t="s">
        <v>3187</v>
      </c>
      <c r="B1582" s="1">
        <v>46287</v>
      </c>
      <c r="C1582" t="s">
        <v>3188</v>
      </c>
      <c r="D1582" t="s">
        <v>61</v>
      </c>
      <c r="E1582" t="s">
        <v>27</v>
      </c>
      <c r="F1582">
        <v>3348</v>
      </c>
      <c r="G1582" t="s">
        <v>19</v>
      </c>
      <c r="H1582">
        <v>3348</v>
      </c>
      <c r="I1582" t="s">
        <v>61</v>
      </c>
      <c r="J1582">
        <v>1</v>
      </c>
      <c r="K1582">
        <v>3348</v>
      </c>
      <c r="L1582">
        <v>0</v>
      </c>
      <c r="M1582">
        <v>0</v>
      </c>
      <c r="N1582" t="s">
        <v>20</v>
      </c>
      <c r="O1582">
        <v>0</v>
      </c>
    </row>
    <row r="1583" spans="1:15" x14ac:dyDescent="0.3">
      <c r="A1583" t="s">
        <v>3189</v>
      </c>
      <c r="B1583" s="1">
        <v>46290</v>
      </c>
      <c r="C1583" t="s">
        <v>3190</v>
      </c>
      <c r="D1583" t="s">
        <v>51</v>
      </c>
      <c r="E1583" t="s">
        <v>27</v>
      </c>
      <c r="F1583">
        <v>4097</v>
      </c>
      <c r="G1583" t="s">
        <v>66</v>
      </c>
      <c r="H1583">
        <v>4097</v>
      </c>
      <c r="I1583" t="s">
        <v>51</v>
      </c>
      <c r="J1583">
        <v>1</v>
      </c>
      <c r="K1583">
        <v>4097</v>
      </c>
      <c r="L1583">
        <v>1</v>
      </c>
      <c r="M1583">
        <v>4097</v>
      </c>
      <c r="N1583" t="s">
        <v>20</v>
      </c>
      <c r="O1583">
        <v>0</v>
      </c>
    </row>
    <row r="1584" spans="1:15" x14ac:dyDescent="0.3">
      <c r="A1584" t="s">
        <v>3191</v>
      </c>
      <c r="B1584" s="1">
        <v>46280</v>
      </c>
      <c r="C1584" t="s">
        <v>3192</v>
      </c>
      <c r="D1584" t="s">
        <v>75</v>
      </c>
      <c r="E1584" t="s">
        <v>27</v>
      </c>
      <c r="F1584">
        <v>999</v>
      </c>
      <c r="G1584" t="s">
        <v>19</v>
      </c>
      <c r="H1584">
        <v>999</v>
      </c>
      <c r="I1584" t="s">
        <v>75</v>
      </c>
      <c r="J1584">
        <v>1</v>
      </c>
      <c r="K1584">
        <v>999</v>
      </c>
      <c r="L1584">
        <v>0</v>
      </c>
      <c r="M1584">
        <v>0</v>
      </c>
      <c r="N1584" t="s">
        <v>20</v>
      </c>
      <c r="O1584">
        <v>0</v>
      </c>
    </row>
    <row r="1585" spans="1:15" x14ac:dyDescent="0.3">
      <c r="A1585" t="s">
        <v>3193</v>
      </c>
      <c r="B1585" s="1">
        <v>46294</v>
      </c>
      <c r="C1585" t="s">
        <v>3194</v>
      </c>
      <c r="D1585" t="s">
        <v>17</v>
      </c>
      <c r="E1585" t="s">
        <v>54</v>
      </c>
      <c r="F1585">
        <v>9297</v>
      </c>
      <c r="G1585" t="s">
        <v>19</v>
      </c>
      <c r="H1585">
        <v>9297</v>
      </c>
      <c r="I1585" t="s">
        <v>17</v>
      </c>
      <c r="J1585">
        <v>1</v>
      </c>
      <c r="K1585">
        <v>9297</v>
      </c>
      <c r="L1585">
        <v>0</v>
      </c>
      <c r="M1585">
        <v>0</v>
      </c>
      <c r="N1585" t="s">
        <v>20</v>
      </c>
      <c r="O1585">
        <v>0</v>
      </c>
    </row>
    <row r="1586" spans="1:15" x14ac:dyDescent="0.3">
      <c r="A1586" t="s">
        <v>3195</v>
      </c>
      <c r="B1586" s="1">
        <v>46270</v>
      </c>
      <c r="C1586" t="s">
        <v>3196</v>
      </c>
      <c r="E1586" t="s">
        <v>18</v>
      </c>
      <c r="F1586" s="2">
        <v>4498</v>
      </c>
      <c r="G1586" t="s">
        <v>19</v>
      </c>
      <c r="H1586">
        <v>4498</v>
      </c>
      <c r="I1586" t="s">
        <v>194</v>
      </c>
      <c r="J1586">
        <v>1</v>
      </c>
      <c r="K1586">
        <v>4498</v>
      </c>
      <c r="L1586">
        <v>0</v>
      </c>
      <c r="M1586">
        <v>0</v>
      </c>
      <c r="N1586" t="s">
        <v>20</v>
      </c>
      <c r="O1586">
        <v>0</v>
      </c>
    </row>
    <row r="1587" spans="1:15" x14ac:dyDescent="0.3">
      <c r="A1587" t="s">
        <v>3197</v>
      </c>
      <c r="B1587" s="1">
        <v>46293</v>
      </c>
      <c r="C1587" t="s">
        <v>3198</v>
      </c>
      <c r="D1587" t="s">
        <v>61</v>
      </c>
      <c r="E1587" t="s">
        <v>18</v>
      </c>
      <c r="F1587" s="2">
        <v>1499</v>
      </c>
      <c r="G1587" t="s">
        <v>19</v>
      </c>
      <c r="H1587">
        <v>1499</v>
      </c>
      <c r="I1587" t="s">
        <v>61</v>
      </c>
      <c r="J1587">
        <v>1</v>
      </c>
      <c r="K1587">
        <v>1499</v>
      </c>
      <c r="L1587">
        <v>0</v>
      </c>
      <c r="M1587">
        <v>0</v>
      </c>
      <c r="N1587" t="s">
        <v>20</v>
      </c>
      <c r="O1587">
        <v>0</v>
      </c>
    </row>
    <row r="1588" spans="1:15" x14ac:dyDescent="0.3">
      <c r="A1588" t="s">
        <v>3199</v>
      </c>
      <c r="B1588" s="1">
        <v>46268</v>
      </c>
      <c r="C1588" t="s">
        <v>3200</v>
      </c>
      <c r="D1588" t="s">
        <v>34</v>
      </c>
      <c r="E1588" t="s">
        <v>18</v>
      </c>
      <c r="F1588">
        <v>2499</v>
      </c>
      <c r="G1588" t="s">
        <v>19</v>
      </c>
      <c r="H1588">
        <v>2499</v>
      </c>
      <c r="I1588" t="s">
        <v>34</v>
      </c>
      <c r="J1588">
        <v>1</v>
      </c>
      <c r="K1588">
        <v>2499</v>
      </c>
      <c r="L1588">
        <v>0</v>
      </c>
      <c r="M1588">
        <v>0</v>
      </c>
      <c r="N1588" t="s">
        <v>20</v>
      </c>
      <c r="O1588">
        <v>0</v>
      </c>
    </row>
    <row r="1589" spans="1:15" x14ac:dyDescent="0.3">
      <c r="A1589" t="s">
        <v>3201</v>
      </c>
      <c r="B1589" s="1">
        <v>46274</v>
      </c>
      <c r="C1589" t="s">
        <v>3202</v>
      </c>
      <c r="D1589" t="s">
        <v>17</v>
      </c>
      <c r="E1589" t="s">
        <v>27</v>
      </c>
      <c r="F1589">
        <v>5798</v>
      </c>
      <c r="G1589" t="s">
        <v>19</v>
      </c>
      <c r="H1589">
        <v>5798</v>
      </c>
      <c r="I1589" t="s">
        <v>17</v>
      </c>
      <c r="J1589">
        <v>1</v>
      </c>
      <c r="K1589">
        <v>5798</v>
      </c>
      <c r="L1589">
        <v>0</v>
      </c>
      <c r="M1589">
        <v>0</v>
      </c>
      <c r="N1589" t="s">
        <v>20</v>
      </c>
      <c r="O1589">
        <v>0</v>
      </c>
    </row>
    <row r="1590" spans="1:15" x14ac:dyDescent="0.3">
      <c r="A1590" t="s">
        <v>3203</v>
      </c>
      <c r="B1590" s="1">
        <v>46284</v>
      </c>
      <c r="C1590" t="s">
        <v>3204</v>
      </c>
      <c r="D1590" t="s">
        <v>61</v>
      </c>
      <c r="E1590" t="s">
        <v>18</v>
      </c>
      <c r="F1590">
        <v>1298</v>
      </c>
      <c r="G1590" t="s">
        <v>19</v>
      </c>
      <c r="H1590">
        <v>1298</v>
      </c>
      <c r="I1590" t="s">
        <v>61</v>
      </c>
      <c r="J1590">
        <v>1</v>
      </c>
      <c r="K1590">
        <v>1298</v>
      </c>
      <c r="L1590">
        <v>0</v>
      </c>
      <c r="M1590">
        <v>0</v>
      </c>
      <c r="N1590" t="s">
        <v>20</v>
      </c>
      <c r="O1590">
        <v>0</v>
      </c>
    </row>
    <row r="1591" spans="1:15" x14ac:dyDescent="0.3">
      <c r="A1591" t="s">
        <v>3205</v>
      </c>
      <c r="B1591" s="1">
        <v>46280</v>
      </c>
      <c r="C1591" t="s">
        <v>3206</v>
      </c>
      <c r="D1591" t="s">
        <v>17</v>
      </c>
      <c r="E1591" t="s">
        <v>54</v>
      </c>
      <c r="F1591">
        <v>1799</v>
      </c>
      <c r="G1591" t="s">
        <v>19</v>
      </c>
      <c r="H1591">
        <v>1799</v>
      </c>
      <c r="I1591" t="s">
        <v>17</v>
      </c>
      <c r="J1591">
        <v>1</v>
      </c>
      <c r="K1591">
        <v>1799</v>
      </c>
      <c r="L1591">
        <v>0</v>
      </c>
      <c r="M1591">
        <v>0</v>
      </c>
      <c r="N1591" t="s">
        <v>20</v>
      </c>
      <c r="O1591">
        <v>0</v>
      </c>
    </row>
    <row r="1592" spans="1:15" x14ac:dyDescent="0.3">
      <c r="A1592" t="s">
        <v>3207</v>
      </c>
      <c r="B1592" s="1">
        <v>46287</v>
      </c>
      <c r="C1592" t="s">
        <v>3208</v>
      </c>
      <c r="D1592" t="s">
        <v>75</v>
      </c>
      <c r="E1592" t="s">
        <v>43</v>
      </c>
      <c r="F1592">
        <v>3298</v>
      </c>
      <c r="G1592" t="s">
        <v>19</v>
      </c>
      <c r="H1592">
        <v>3298</v>
      </c>
      <c r="I1592" t="s">
        <v>75</v>
      </c>
      <c r="J1592">
        <v>1</v>
      </c>
      <c r="K1592">
        <v>3298</v>
      </c>
      <c r="L1592">
        <v>0</v>
      </c>
      <c r="M1592">
        <v>0</v>
      </c>
      <c r="N1592" t="s">
        <v>20</v>
      </c>
      <c r="O1592">
        <v>0</v>
      </c>
    </row>
    <row r="1593" spans="1:15" x14ac:dyDescent="0.3">
      <c r="A1593" t="s">
        <v>3209</v>
      </c>
      <c r="B1593" s="1">
        <v>46285</v>
      </c>
      <c r="C1593" t="s">
        <v>3210</v>
      </c>
      <c r="D1593" t="s">
        <v>61</v>
      </c>
      <c r="E1593" t="s">
        <v>43</v>
      </c>
      <c r="F1593">
        <v>8797</v>
      </c>
      <c r="G1593" t="s">
        <v>19</v>
      </c>
      <c r="H1593">
        <v>8797</v>
      </c>
      <c r="I1593" t="s">
        <v>61</v>
      </c>
      <c r="J1593">
        <v>1</v>
      </c>
      <c r="K1593">
        <v>8797</v>
      </c>
      <c r="L1593">
        <v>0</v>
      </c>
      <c r="M1593">
        <v>0</v>
      </c>
      <c r="N1593" t="s">
        <v>20</v>
      </c>
      <c r="O1593">
        <v>0</v>
      </c>
    </row>
    <row r="1594" spans="1:15" x14ac:dyDescent="0.3">
      <c r="A1594" t="s">
        <v>3211</v>
      </c>
      <c r="B1594" s="1">
        <v>46293</v>
      </c>
      <c r="C1594" t="s">
        <v>3212</v>
      </c>
      <c r="D1594" t="s">
        <v>23</v>
      </c>
      <c r="E1594" t="s">
        <v>27</v>
      </c>
      <c r="F1594">
        <v>799</v>
      </c>
      <c r="G1594" t="s">
        <v>19</v>
      </c>
      <c r="H1594">
        <v>799</v>
      </c>
      <c r="I1594" t="s">
        <v>23</v>
      </c>
      <c r="J1594">
        <v>1</v>
      </c>
      <c r="K1594">
        <v>799</v>
      </c>
      <c r="L1594">
        <v>0</v>
      </c>
      <c r="M1594">
        <v>0</v>
      </c>
      <c r="N1594" t="s">
        <v>20</v>
      </c>
      <c r="O1594">
        <v>0</v>
      </c>
    </row>
    <row r="1595" spans="1:15" x14ac:dyDescent="0.3">
      <c r="A1595" t="s">
        <v>3213</v>
      </c>
      <c r="B1595" s="1">
        <v>46278</v>
      </c>
      <c r="C1595" t="s">
        <v>3214</v>
      </c>
      <c r="D1595" t="s">
        <v>34</v>
      </c>
      <c r="E1595" t="s">
        <v>18</v>
      </c>
      <c r="F1595">
        <v>3348</v>
      </c>
      <c r="G1595" t="s">
        <v>19</v>
      </c>
      <c r="H1595">
        <v>3348</v>
      </c>
      <c r="I1595" t="s">
        <v>34</v>
      </c>
      <c r="J1595">
        <v>1</v>
      </c>
      <c r="K1595">
        <v>3348</v>
      </c>
      <c r="L1595">
        <v>0</v>
      </c>
      <c r="M1595">
        <v>0</v>
      </c>
      <c r="N1595" t="s">
        <v>20</v>
      </c>
      <c r="O1595">
        <v>0</v>
      </c>
    </row>
    <row r="1596" spans="1:15" x14ac:dyDescent="0.3">
      <c r="A1596" t="s">
        <v>3215</v>
      </c>
      <c r="B1596" s="1">
        <v>46269</v>
      </c>
      <c r="C1596" t="s">
        <v>3216</v>
      </c>
      <c r="D1596" t="s">
        <v>26</v>
      </c>
      <c r="E1596" t="s">
        <v>54</v>
      </c>
      <c r="F1596">
        <v>499</v>
      </c>
      <c r="G1596" t="s">
        <v>19</v>
      </c>
      <c r="H1596">
        <v>499</v>
      </c>
      <c r="I1596" t="s">
        <v>26</v>
      </c>
      <c r="J1596">
        <v>1</v>
      </c>
      <c r="K1596">
        <v>499</v>
      </c>
      <c r="L1596">
        <v>0</v>
      </c>
      <c r="M1596">
        <v>0</v>
      </c>
      <c r="N1596" t="s">
        <v>20</v>
      </c>
      <c r="O1596">
        <v>0</v>
      </c>
    </row>
    <row r="1597" spans="1:15" x14ac:dyDescent="0.3">
      <c r="A1597" t="s">
        <v>3217</v>
      </c>
      <c r="B1597" s="1">
        <v>46272</v>
      </c>
      <c r="C1597" t="s">
        <v>3218</v>
      </c>
      <c r="D1597" t="s">
        <v>23</v>
      </c>
      <c r="E1597" t="s">
        <v>54</v>
      </c>
      <c r="F1597">
        <v>1348</v>
      </c>
      <c r="G1597" t="s">
        <v>19</v>
      </c>
      <c r="H1597">
        <v>1348</v>
      </c>
      <c r="I1597" t="s">
        <v>23</v>
      </c>
      <c r="J1597">
        <v>1</v>
      </c>
      <c r="K1597">
        <v>1348</v>
      </c>
      <c r="L1597">
        <v>0</v>
      </c>
      <c r="M1597">
        <v>0</v>
      </c>
      <c r="N1597" t="s">
        <v>20</v>
      </c>
      <c r="O1597">
        <v>0</v>
      </c>
    </row>
    <row r="1598" spans="1:15" x14ac:dyDescent="0.3">
      <c r="A1598" t="s">
        <v>3219</v>
      </c>
      <c r="B1598" s="1">
        <v>46288</v>
      </c>
      <c r="C1598" t="s">
        <v>3220</v>
      </c>
      <c r="D1598" t="s">
        <v>61</v>
      </c>
      <c r="E1598" t="s">
        <v>18</v>
      </c>
      <c r="F1598">
        <v>2647</v>
      </c>
      <c r="G1598" t="s">
        <v>19</v>
      </c>
      <c r="H1598">
        <v>2647</v>
      </c>
      <c r="I1598" t="s">
        <v>61</v>
      </c>
      <c r="J1598">
        <v>1</v>
      </c>
      <c r="K1598">
        <v>2647</v>
      </c>
      <c r="L1598">
        <v>0</v>
      </c>
      <c r="M1598">
        <v>0</v>
      </c>
      <c r="N1598" t="s">
        <v>20</v>
      </c>
      <c r="O1598">
        <v>0</v>
      </c>
    </row>
    <row r="1599" spans="1:15" x14ac:dyDescent="0.3">
      <c r="A1599" t="s">
        <v>3221</v>
      </c>
      <c r="B1599" s="1">
        <v>46286</v>
      </c>
      <c r="C1599" t="s">
        <v>3222</v>
      </c>
      <c r="D1599" t="s">
        <v>75</v>
      </c>
      <c r="E1599" t="s">
        <v>54</v>
      </c>
      <c r="F1599">
        <v>999</v>
      </c>
      <c r="G1599" t="s">
        <v>19</v>
      </c>
      <c r="H1599">
        <v>999</v>
      </c>
      <c r="I1599" t="s">
        <v>75</v>
      </c>
      <c r="J1599">
        <v>1</v>
      </c>
      <c r="K1599">
        <v>999</v>
      </c>
      <c r="L1599">
        <v>0</v>
      </c>
      <c r="M1599">
        <v>0</v>
      </c>
      <c r="N1599" t="s">
        <v>20</v>
      </c>
      <c r="O1599">
        <v>0</v>
      </c>
    </row>
    <row r="1600" spans="1:15" x14ac:dyDescent="0.3">
      <c r="A1600" t="s">
        <v>3223</v>
      </c>
      <c r="B1600" s="1">
        <v>46295</v>
      </c>
      <c r="C1600" t="s">
        <v>3224</v>
      </c>
      <c r="D1600" t="s">
        <v>23</v>
      </c>
      <c r="E1600" t="s">
        <v>18</v>
      </c>
      <c r="F1600">
        <v>4999</v>
      </c>
      <c r="G1600" t="s">
        <v>19</v>
      </c>
      <c r="H1600">
        <v>4999</v>
      </c>
      <c r="I1600" t="s">
        <v>23</v>
      </c>
      <c r="J1600">
        <v>1</v>
      </c>
      <c r="K1600">
        <v>4999</v>
      </c>
      <c r="L1600">
        <v>0</v>
      </c>
      <c r="M1600">
        <v>0</v>
      </c>
      <c r="N1600" t="s">
        <v>20</v>
      </c>
      <c r="O1600">
        <v>0</v>
      </c>
    </row>
    <row r="1601" spans="1:15" x14ac:dyDescent="0.3">
      <c r="A1601" t="s">
        <v>3225</v>
      </c>
      <c r="B1601" s="1">
        <v>46293</v>
      </c>
      <c r="C1601" t="s">
        <v>3226</v>
      </c>
      <c r="D1601" t="s">
        <v>61</v>
      </c>
      <c r="E1601" t="s">
        <v>18</v>
      </c>
      <c r="F1601">
        <v>4999</v>
      </c>
      <c r="G1601" t="s">
        <v>19</v>
      </c>
      <c r="H1601">
        <v>4999</v>
      </c>
      <c r="I1601" t="s">
        <v>61</v>
      </c>
      <c r="J1601">
        <v>1</v>
      </c>
      <c r="K1601">
        <v>4999</v>
      </c>
      <c r="L1601">
        <v>0</v>
      </c>
      <c r="M1601">
        <v>0</v>
      </c>
      <c r="N1601" t="s">
        <v>20</v>
      </c>
      <c r="O1601">
        <v>0</v>
      </c>
    </row>
    <row r="1602" spans="1:15" x14ac:dyDescent="0.3">
      <c r="A1602" t="s">
        <v>3227</v>
      </c>
      <c r="B1602" s="1">
        <v>46268</v>
      </c>
      <c r="C1602" t="s">
        <v>3228</v>
      </c>
      <c r="D1602" t="s">
        <v>26</v>
      </c>
      <c r="E1602" t="s">
        <v>18</v>
      </c>
      <c r="F1602">
        <v>349</v>
      </c>
      <c r="G1602" t="s">
        <v>19</v>
      </c>
      <c r="H1602">
        <v>349</v>
      </c>
      <c r="I1602" t="s">
        <v>26</v>
      </c>
      <c r="J1602">
        <v>1</v>
      </c>
      <c r="K1602">
        <v>349</v>
      </c>
      <c r="L1602">
        <v>0</v>
      </c>
      <c r="M1602">
        <v>0</v>
      </c>
      <c r="N1602" t="s">
        <v>20</v>
      </c>
      <c r="O1602">
        <v>0</v>
      </c>
    </row>
    <row r="1603" spans="1:15" x14ac:dyDescent="0.3">
      <c r="A1603" t="s">
        <v>3229</v>
      </c>
      <c r="B1603" s="1">
        <v>46282</v>
      </c>
      <c r="C1603" t="s">
        <v>3230</v>
      </c>
      <c r="D1603" t="s">
        <v>17</v>
      </c>
      <c r="E1603" t="s">
        <v>18</v>
      </c>
      <c r="F1603">
        <v>2999</v>
      </c>
      <c r="G1603" t="s">
        <v>115</v>
      </c>
      <c r="H1603">
        <v>2999</v>
      </c>
      <c r="I1603" t="s">
        <v>17</v>
      </c>
      <c r="J1603">
        <v>0</v>
      </c>
      <c r="K1603">
        <v>0</v>
      </c>
      <c r="L1603">
        <v>0</v>
      </c>
      <c r="M1603">
        <v>0</v>
      </c>
      <c r="N1603" t="s">
        <v>20</v>
      </c>
      <c r="O1603">
        <v>0</v>
      </c>
    </row>
    <row r="1604" spans="1:15" x14ac:dyDescent="0.3">
      <c r="A1604" t="s">
        <v>3231</v>
      </c>
      <c r="B1604" s="1">
        <v>46294</v>
      </c>
      <c r="C1604" t="s">
        <v>3232</v>
      </c>
      <c r="D1604" t="s">
        <v>34</v>
      </c>
      <c r="E1604" t="s">
        <v>18</v>
      </c>
      <c r="F1604">
        <v>5998</v>
      </c>
      <c r="G1604" t="s">
        <v>19</v>
      </c>
      <c r="H1604">
        <v>5998</v>
      </c>
      <c r="I1604" t="s">
        <v>34</v>
      </c>
      <c r="J1604">
        <v>1</v>
      </c>
      <c r="K1604">
        <v>5998</v>
      </c>
      <c r="L1604">
        <v>0</v>
      </c>
      <c r="M1604">
        <v>0</v>
      </c>
      <c r="N1604" t="s">
        <v>20</v>
      </c>
      <c r="O1604">
        <v>0</v>
      </c>
    </row>
    <row r="1605" spans="1:15" x14ac:dyDescent="0.3">
      <c r="A1605" t="s">
        <v>3233</v>
      </c>
      <c r="B1605" s="1">
        <v>46281</v>
      </c>
      <c r="C1605" t="s">
        <v>3234</v>
      </c>
      <c r="D1605" t="s">
        <v>37</v>
      </c>
      <c r="E1605" t="s">
        <v>27</v>
      </c>
      <c r="F1605">
        <v>8498</v>
      </c>
      <c r="G1605" t="s">
        <v>19</v>
      </c>
      <c r="H1605">
        <v>8498</v>
      </c>
      <c r="I1605" t="s">
        <v>37</v>
      </c>
      <c r="J1605">
        <v>1</v>
      </c>
      <c r="K1605">
        <v>8498</v>
      </c>
      <c r="L1605">
        <v>0</v>
      </c>
      <c r="M1605">
        <v>0</v>
      </c>
      <c r="N1605" t="s">
        <v>20</v>
      </c>
      <c r="O1605">
        <v>0</v>
      </c>
    </row>
    <row r="1606" spans="1:15" x14ac:dyDescent="0.3">
      <c r="A1606" t="s">
        <v>3235</v>
      </c>
      <c r="B1606" s="1">
        <v>46278</v>
      </c>
      <c r="C1606" t="s">
        <v>3236</v>
      </c>
      <c r="D1606" t="s">
        <v>37</v>
      </c>
      <c r="E1606" t="s">
        <v>27</v>
      </c>
      <c r="F1606">
        <v>1799</v>
      </c>
      <c r="G1606" t="s">
        <v>19</v>
      </c>
      <c r="H1606">
        <v>1799</v>
      </c>
      <c r="I1606" t="s">
        <v>37</v>
      </c>
      <c r="J1606">
        <v>1</v>
      </c>
      <c r="K1606">
        <v>1799</v>
      </c>
      <c r="L1606">
        <v>0</v>
      </c>
      <c r="M1606">
        <v>0</v>
      </c>
      <c r="N1606" t="s">
        <v>20</v>
      </c>
      <c r="O1606">
        <v>0</v>
      </c>
    </row>
    <row r="1607" spans="1:15" x14ac:dyDescent="0.3">
      <c r="A1607" t="s">
        <v>3237</v>
      </c>
      <c r="B1607" s="1">
        <v>46285</v>
      </c>
      <c r="C1607" t="s">
        <v>3238</v>
      </c>
      <c r="D1607" t="s">
        <v>75</v>
      </c>
      <c r="E1607" t="s">
        <v>43</v>
      </c>
      <c r="F1607">
        <v>999</v>
      </c>
      <c r="G1607" t="s">
        <v>19</v>
      </c>
      <c r="H1607">
        <v>999</v>
      </c>
      <c r="I1607" t="s">
        <v>75</v>
      </c>
      <c r="J1607">
        <v>1</v>
      </c>
      <c r="K1607">
        <v>999</v>
      </c>
      <c r="L1607">
        <v>0</v>
      </c>
      <c r="M1607">
        <v>0</v>
      </c>
      <c r="N1607" t="s">
        <v>20</v>
      </c>
      <c r="O1607">
        <v>0</v>
      </c>
    </row>
    <row r="1608" spans="1:15" x14ac:dyDescent="0.3">
      <c r="A1608" t="s">
        <v>3239</v>
      </c>
      <c r="B1608" s="1">
        <v>46270</v>
      </c>
      <c r="C1608" t="s">
        <v>3240</v>
      </c>
      <c r="D1608" t="s">
        <v>26</v>
      </c>
      <c r="E1608" t="s">
        <v>18</v>
      </c>
      <c r="F1608">
        <v>1998</v>
      </c>
      <c r="G1608" t="s">
        <v>19</v>
      </c>
      <c r="H1608">
        <v>1998</v>
      </c>
      <c r="I1608" t="s">
        <v>26</v>
      </c>
      <c r="J1608">
        <v>1</v>
      </c>
      <c r="K1608">
        <v>1998</v>
      </c>
      <c r="L1608">
        <v>0</v>
      </c>
      <c r="M1608">
        <v>0</v>
      </c>
      <c r="N1608" t="s">
        <v>20</v>
      </c>
      <c r="O1608">
        <v>0</v>
      </c>
    </row>
    <row r="1609" spans="1:15" x14ac:dyDescent="0.3">
      <c r="A1609" t="s">
        <v>3241</v>
      </c>
      <c r="B1609" s="1">
        <v>46274</v>
      </c>
      <c r="C1609" t="s">
        <v>3242</v>
      </c>
      <c r="D1609" t="s">
        <v>34</v>
      </c>
      <c r="E1609" t="s">
        <v>54</v>
      </c>
      <c r="F1609">
        <v>3798</v>
      </c>
      <c r="G1609" t="s">
        <v>66</v>
      </c>
      <c r="H1609">
        <v>3798</v>
      </c>
      <c r="I1609" t="s">
        <v>34</v>
      </c>
      <c r="J1609">
        <v>1</v>
      </c>
      <c r="K1609">
        <v>3798</v>
      </c>
      <c r="L1609">
        <v>1</v>
      </c>
      <c r="M1609">
        <v>3798</v>
      </c>
      <c r="N1609" t="s">
        <v>20</v>
      </c>
      <c r="O1609">
        <v>0</v>
      </c>
    </row>
    <row r="1610" spans="1:15" x14ac:dyDescent="0.3">
      <c r="A1610" t="s">
        <v>3243</v>
      </c>
      <c r="B1610" s="1">
        <v>46286</v>
      </c>
      <c r="C1610" t="s">
        <v>3244</v>
      </c>
      <c r="D1610" t="s">
        <v>48</v>
      </c>
      <c r="E1610" t="s">
        <v>54</v>
      </c>
      <c r="F1610">
        <v>648</v>
      </c>
      <c r="G1610" t="s">
        <v>19</v>
      </c>
      <c r="H1610">
        <v>648</v>
      </c>
      <c r="I1610" t="s">
        <v>48</v>
      </c>
      <c r="J1610">
        <v>0</v>
      </c>
      <c r="K1610">
        <v>0</v>
      </c>
      <c r="L1610">
        <v>0</v>
      </c>
      <c r="M1610">
        <v>0</v>
      </c>
      <c r="N1610" t="s">
        <v>641</v>
      </c>
      <c r="O1610">
        <v>648</v>
      </c>
    </row>
    <row r="1611" spans="1:15" x14ac:dyDescent="0.3">
      <c r="A1611" t="s">
        <v>3245</v>
      </c>
      <c r="B1611" s="1">
        <v>46290</v>
      </c>
      <c r="C1611" t="s">
        <v>3246</v>
      </c>
      <c r="D1611" t="s">
        <v>37</v>
      </c>
      <c r="E1611" t="s">
        <v>18</v>
      </c>
      <c r="F1611">
        <v>2499</v>
      </c>
      <c r="G1611" t="s">
        <v>19</v>
      </c>
      <c r="H1611">
        <v>2499</v>
      </c>
      <c r="I1611" t="s">
        <v>37</v>
      </c>
      <c r="J1611">
        <v>1</v>
      </c>
      <c r="K1611">
        <v>2499</v>
      </c>
      <c r="L1611">
        <v>0</v>
      </c>
      <c r="M1611">
        <v>0</v>
      </c>
      <c r="N1611" t="s">
        <v>20</v>
      </c>
      <c r="O1611">
        <v>0</v>
      </c>
    </row>
    <row r="1612" spans="1:15" x14ac:dyDescent="0.3">
      <c r="A1612" t="s">
        <v>3247</v>
      </c>
      <c r="B1612" s="1">
        <v>46266</v>
      </c>
      <c r="C1612" t="s">
        <v>3248</v>
      </c>
      <c r="D1612" t="s">
        <v>48</v>
      </c>
      <c r="E1612" t="s">
        <v>18</v>
      </c>
      <c r="F1612">
        <v>7999</v>
      </c>
      <c r="G1612" t="s">
        <v>19</v>
      </c>
      <c r="H1612">
        <v>7999</v>
      </c>
      <c r="I1612" t="s">
        <v>48</v>
      </c>
      <c r="J1612">
        <v>1</v>
      </c>
      <c r="K1612">
        <v>7999</v>
      </c>
      <c r="L1612">
        <v>0</v>
      </c>
      <c r="M1612">
        <v>0</v>
      </c>
      <c r="N1612" t="s">
        <v>20</v>
      </c>
      <c r="O1612">
        <v>0</v>
      </c>
    </row>
    <row r="1613" spans="1:15" x14ac:dyDescent="0.3">
      <c r="A1613" t="s">
        <v>3249</v>
      </c>
      <c r="B1613" s="1">
        <v>46292</v>
      </c>
      <c r="C1613" t="s">
        <v>3250</v>
      </c>
      <c r="D1613" t="s">
        <v>26</v>
      </c>
      <c r="E1613" t="s">
        <v>54</v>
      </c>
      <c r="F1613">
        <v>3499</v>
      </c>
      <c r="G1613" t="s">
        <v>19</v>
      </c>
      <c r="H1613">
        <v>3499</v>
      </c>
      <c r="I1613" t="s">
        <v>26</v>
      </c>
      <c r="J1613">
        <v>1</v>
      </c>
      <c r="K1613">
        <v>3499</v>
      </c>
      <c r="L1613">
        <v>0</v>
      </c>
      <c r="M1613">
        <v>0</v>
      </c>
      <c r="N1613" t="s">
        <v>20</v>
      </c>
      <c r="O1613">
        <v>0</v>
      </c>
    </row>
    <row r="1614" spans="1:15" x14ac:dyDescent="0.3">
      <c r="A1614" t="s">
        <v>3251</v>
      </c>
      <c r="B1614" s="1">
        <v>46277</v>
      </c>
      <c r="C1614" t="s">
        <v>3252</v>
      </c>
      <c r="D1614" t="s">
        <v>17</v>
      </c>
      <c r="E1614" t="s">
        <v>18</v>
      </c>
      <c r="F1614">
        <v>7999</v>
      </c>
      <c r="G1614" t="s">
        <v>19</v>
      </c>
      <c r="H1614">
        <v>7999</v>
      </c>
      <c r="I1614" t="s">
        <v>17</v>
      </c>
      <c r="J1614">
        <v>1</v>
      </c>
      <c r="K1614">
        <v>7999</v>
      </c>
      <c r="L1614">
        <v>0</v>
      </c>
      <c r="M1614">
        <v>0</v>
      </c>
      <c r="N1614" t="s">
        <v>20</v>
      </c>
      <c r="O1614">
        <v>0</v>
      </c>
    </row>
    <row r="1615" spans="1:15" x14ac:dyDescent="0.3">
      <c r="A1615" t="s">
        <v>3253</v>
      </c>
      <c r="B1615" s="1">
        <v>46295</v>
      </c>
      <c r="C1615" t="s">
        <v>3254</v>
      </c>
      <c r="D1615" t="s">
        <v>61</v>
      </c>
      <c r="E1615" t="s">
        <v>18</v>
      </c>
      <c r="F1615">
        <v>1499</v>
      </c>
      <c r="G1615" t="s">
        <v>19</v>
      </c>
      <c r="H1615">
        <v>1499</v>
      </c>
      <c r="I1615" t="s">
        <v>61</v>
      </c>
      <c r="J1615">
        <v>1</v>
      </c>
      <c r="K1615">
        <v>1499</v>
      </c>
      <c r="L1615">
        <v>0</v>
      </c>
      <c r="M1615">
        <v>0</v>
      </c>
      <c r="N1615" t="s">
        <v>20</v>
      </c>
      <c r="O1615">
        <v>0</v>
      </c>
    </row>
    <row r="1616" spans="1:15" x14ac:dyDescent="0.3">
      <c r="A1616" t="s">
        <v>3255</v>
      </c>
      <c r="B1616" s="1">
        <v>46283</v>
      </c>
      <c r="C1616" t="s">
        <v>3256</v>
      </c>
      <c r="D1616" t="s">
        <v>42</v>
      </c>
      <c r="E1616" t="s">
        <v>27</v>
      </c>
      <c r="F1616">
        <v>2098</v>
      </c>
      <c r="G1616" t="s">
        <v>19</v>
      </c>
      <c r="H1616">
        <v>2098</v>
      </c>
      <c r="I1616" t="s">
        <v>42</v>
      </c>
      <c r="J1616">
        <v>1</v>
      </c>
      <c r="K1616">
        <v>2098</v>
      </c>
      <c r="L1616">
        <v>0</v>
      </c>
      <c r="M1616">
        <v>0</v>
      </c>
      <c r="N1616" t="s">
        <v>20</v>
      </c>
      <c r="O1616">
        <v>0</v>
      </c>
    </row>
    <row r="1617" spans="1:15" x14ac:dyDescent="0.3">
      <c r="A1617" t="s">
        <v>3257</v>
      </c>
      <c r="B1617" s="1">
        <v>46288</v>
      </c>
      <c r="C1617" t="s">
        <v>3258</v>
      </c>
      <c r="D1617" t="s">
        <v>17</v>
      </c>
      <c r="E1617" t="s">
        <v>43</v>
      </c>
      <c r="F1617">
        <v>8348</v>
      </c>
      <c r="G1617" t="s">
        <v>66</v>
      </c>
      <c r="H1617">
        <v>8348</v>
      </c>
      <c r="I1617" t="s">
        <v>17</v>
      </c>
      <c r="J1617">
        <v>1</v>
      </c>
      <c r="K1617">
        <v>8348</v>
      </c>
      <c r="L1617">
        <v>1</v>
      </c>
      <c r="M1617">
        <v>8348</v>
      </c>
      <c r="N1617" t="s">
        <v>20</v>
      </c>
      <c r="O1617">
        <v>0</v>
      </c>
    </row>
    <row r="1618" spans="1:15" x14ac:dyDescent="0.3">
      <c r="A1618" t="s">
        <v>3259</v>
      </c>
      <c r="B1618" s="1">
        <v>46286</v>
      </c>
      <c r="C1618" t="s">
        <v>3260</v>
      </c>
      <c r="D1618" t="s">
        <v>48</v>
      </c>
      <c r="E1618" t="s">
        <v>18</v>
      </c>
      <c r="F1618">
        <v>2499</v>
      </c>
      <c r="G1618" t="s">
        <v>80</v>
      </c>
      <c r="H1618">
        <v>2499</v>
      </c>
      <c r="I1618" t="s">
        <v>48</v>
      </c>
      <c r="J1618">
        <v>0</v>
      </c>
      <c r="K1618">
        <v>0</v>
      </c>
      <c r="L1618">
        <v>0</v>
      </c>
      <c r="M1618">
        <v>0</v>
      </c>
      <c r="N1618" t="s">
        <v>20</v>
      </c>
      <c r="O1618">
        <v>0</v>
      </c>
    </row>
    <row r="1619" spans="1:15" x14ac:dyDescent="0.3">
      <c r="A1619" t="s">
        <v>3261</v>
      </c>
      <c r="B1619" s="1">
        <v>46269</v>
      </c>
      <c r="C1619" t="s">
        <v>3262</v>
      </c>
      <c r="D1619" t="s">
        <v>23</v>
      </c>
      <c r="E1619" t="s">
        <v>27</v>
      </c>
      <c r="F1619">
        <v>5797</v>
      </c>
      <c r="G1619" t="s">
        <v>19</v>
      </c>
      <c r="H1619">
        <v>5797</v>
      </c>
      <c r="I1619" t="s">
        <v>23</v>
      </c>
      <c r="J1619">
        <v>1</v>
      </c>
      <c r="K1619">
        <v>5797</v>
      </c>
      <c r="L1619">
        <v>0</v>
      </c>
      <c r="M1619">
        <v>0</v>
      </c>
      <c r="N1619" t="s">
        <v>20</v>
      </c>
      <c r="O1619">
        <v>0</v>
      </c>
    </row>
    <row r="1620" spans="1:15" x14ac:dyDescent="0.3">
      <c r="A1620" t="s">
        <v>3263</v>
      </c>
      <c r="B1620" s="1">
        <v>46273</v>
      </c>
      <c r="C1620" t="s">
        <v>3264</v>
      </c>
      <c r="D1620" t="s">
        <v>51</v>
      </c>
      <c r="E1620" t="s">
        <v>43</v>
      </c>
      <c r="F1620">
        <v>3098</v>
      </c>
      <c r="G1620" t="s">
        <v>19</v>
      </c>
      <c r="H1620">
        <v>3098</v>
      </c>
      <c r="I1620" t="s">
        <v>51</v>
      </c>
      <c r="J1620">
        <v>1</v>
      </c>
      <c r="K1620">
        <v>3098</v>
      </c>
      <c r="L1620">
        <v>0</v>
      </c>
      <c r="M1620">
        <v>0</v>
      </c>
      <c r="N1620" t="s">
        <v>20</v>
      </c>
      <c r="O1620">
        <v>0</v>
      </c>
    </row>
    <row r="1621" spans="1:15" x14ac:dyDescent="0.3">
      <c r="A1621" t="s">
        <v>3265</v>
      </c>
      <c r="B1621" s="1">
        <v>46291</v>
      </c>
      <c r="C1621" t="s">
        <v>3266</v>
      </c>
      <c r="D1621" t="s">
        <v>75</v>
      </c>
      <c r="E1621" t="s">
        <v>27</v>
      </c>
      <c r="F1621">
        <v>9298</v>
      </c>
      <c r="G1621" t="s">
        <v>19</v>
      </c>
      <c r="H1621">
        <v>9298</v>
      </c>
      <c r="I1621" t="s">
        <v>75</v>
      </c>
      <c r="J1621">
        <v>1</v>
      </c>
      <c r="K1621">
        <v>9298</v>
      </c>
      <c r="L1621">
        <v>0</v>
      </c>
      <c r="M1621">
        <v>0</v>
      </c>
      <c r="N1621" t="s">
        <v>20</v>
      </c>
      <c r="O1621">
        <v>0</v>
      </c>
    </row>
    <row r="1622" spans="1:15" x14ac:dyDescent="0.3">
      <c r="A1622" t="s">
        <v>3267</v>
      </c>
      <c r="B1622" s="1">
        <v>46277</v>
      </c>
      <c r="C1622" t="s">
        <v>3268</v>
      </c>
      <c r="D1622" t="s">
        <v>42</v>
      </c>
      <c r="E1622" t="s">
        <v>43</v>
      </c>
      <c r="F1622">
        <v>1799</v>
      </c>
      <c r="G1622" t="s">
        <v>19</v>
      </c>
      <c r="H1622">
        <v>1799</v>
      </c>
      <c r="I1622" t="s">
        <v>42</v>
      </c>
      <c r="J1622">
        <v>1</v>
      </c>
      <c r="K1622">
        <v>1799</v>
      </c>
      <c r="L1622">
        <v>0</v>
      </c>
      <c r="M1622">
        <v>0</v>
      </c>
      <c r="N1622" t="s">
        <v>20</v>
      </c>
      <c r="O1622">
        <v>0</v>
      </c>
    </row>
    <row r="1623" spans="1:15" x14ac:dyDescent="0.3">
      <c r="A1623" t="s">
        <v>3269</v>
      </c>
      <c r="B1623" s="1">
        <v>46292</v>
      </c>
      <c r="C1623" t="s">
        <v>3270</v>
      </c>
      <c r="E1623" t="s">
        <v>54</v>
      </c>
      <c r="F1623">
        <v>3598</v>
      </c>
      <c r="G1623" t="s">
        <v>19</v>
      </c>
      <c r="H1623">
        <v>3598</v>
      </c>
      <c r="I1623" t="s">
        <v>194</v>
      </c>
      <c r="J1623">
        <v>1</v>
      </c>
      <c r="K1623">
        <v>3598</v>
      </c>
      <c r="L1623">
        <v>0</v>
      </c>
      <c r="M1623">
        <v>0</v>
      </c>
      <c r="N1623" t="s">
        <v>20</v>
      </c>
      <c r="O1623">
        <v>0</v>
      </c>
    </row>
    <row r="1624" spans="1:15" x14ac:dyDescent="0.3">
      <c r="A1624" t="s">
        <v>3271</v>
      </c>
      <c r="B1624" s="1">
        <v>46266</v>
      </c>
      <c r="C1624" t="s">
        <v>3272</v>
      </c>
      <c r="D1624" t="s">
        <v>51</v>
      </c>
      <c r="E1624" t="s">
        <v>43</v>
      </c>
      <c r="F1624">
        <v>4999</v>
      </c>
      <c r="G1624" t="s">
        <v>19</v>
      </c>
      <c r="H1624">
        <v>4999</v>
      </c>
      <c r="I1624" t="s">
        <v>51</v>
      </c>
      <c r="J1624">
        <v>1</v>
      </c>
      <c r="K1624">
        <v>4999</v>
      </c>
      <c r="L1624">
        <v>0</v>
      </c>
      <c r="M1624">
        <v>0</v>
      </c>
      <c r="N1624" t="s">
        <v>20</v>
      </c>
      <c r="O1624">
        <v>0</v>
      </c>
    </row>
    <row r="1625" spans="1:15" x14ac:dyDescent="0.3">
      <c r="A1625" t="s">
        <v>3273</v>
      </c>
      <c r="B1625" s="1">
        <v>46276</v>
      </c>
      <c r="C1625" t="s">
        <v>2905</v>
      </c>
      <c r="D1625" t="s">
        <v>23</v>
      </c>
      <c r="E1625" t="s">
        <v>18</v>
      </c>
      <c r="F1625">
        <v>2499</v>
      </c>
      <c r="G1625" t="s">
        <v>66</v>
      </c>
      <c r="H1625">
        <v>2499</v>
      </c>
      <c r="I1625" t="s">
        <v>23</v>
      </c>
      <c r="J1625">
        <v>1</v>
      </c>
      <c r="K1625">
        <v>2499</v>
      </c>
      <c r="L1625">
        <v>1</v>
      </c>
      <c r="M1625">
        <v>2499</v>
      </c>
      <c r="N1625" t="s">
        <v>20</v>
      </c>
      <c r="O1625">
        <v>0</v>
      </c>
    </row>
    <row r="1626" spans="1:15" x14ac:dyDescent="0.3">
      <c r="A1626" t="s">
        <v>3274</v>
      </c>
      <c r="B1626" s="1">
        <v>46285</v>
      </c>
      <c r="C1626" t="s">
        <v>3275</v>
      </c>
      <c r="D1626" t="s">
        <v>26</v>
      </c>
      <c r="E1626" t="s">
        <v>27</v>
      </c>
      <c r="F1626">
        <v>9597</v>
      </c>
      <c r="G1626" t="s">
        <v>19</v>
      </c>
      <c r="H1626">
        <v>9597</v>
      </c>
      <c r="I1626" t="s">
        <v>26</v>
      </c>
      <c r="J1626">
        <v>1</v>
      </c>
      <c r="K1626">
        <v>9597</v>
      </c>
      <c r="L1626">
        <v>0</v>
      </c>
      <c r="M1626">
        <v>0</v>
      </c>
      <c r="N1626" t="s">
        <v>20</v>
      </c>
      <c r="O1626">
        <v>0</v>
      </c>
    </row>
    <row r="1627" spans="1:15" x14ac:dyDescent="0.3">
      <c r="A1627" t="s">
        <v>3276</v>
      </c>
      <c r="B1627" s="1">
        <v>46289</v>
      </c>
      <c r="C1627" t="s">
        <v>3277</v>
      </c>
      <c r="D1627" t="s">
        <v>23</v>
      </c>
      <c r="E1627" t="s">
        <v>18</v>
      </c>
      <c r="F1627" s="2">
        <v>1299</v>
      </c>
      <c r="G1627" t="s">
        <v>115</v>
      </c>
      <c r="H1627">
        <v>1299</v>
      </c>
      <c r="I1627" t="s">
        <v>23</v>
      </c>
      <c r="J1627">
        <v>0</v>
      </c>
      <c r="K1627">
        <v>0</v>
      </c>
      <c r="L1627">
        <v>0</v>
      </c>
      <c r="M1627">
        <v>0</v>
      </c>
      <c r="N1627" t="s">
        <v>20</v>
      </c>
      <c r="O1627">
        <v>0</v>
      </c>
    </row>
    <row r="1628" spans="1:15" x14ac:dyDescent="0.3">
      <c r="A1628" t="s">
        <v>3278</v>
      </c>
      <c r="B1628" s="1">
        <v>46269</v>
      </c>
      <c r="C1628" t="s">
        <v>3279</v>
      </c>
      <c r="D1628" t="s">
        <v>42</v>
      </c>
      <c r="E1628" t="s">
        <v>27</v>
      </c>
      <c r="F1628">
        <v>7297</v>
      </c>
      <c r="G1628" t="s">
        <v>19</v>
      </c>
      <c r="H1628">
        <v>7297</v>
      </c>
      <c r="I1628" t="s">
        <v>42</v>
      </c>
      <c r="J1628">
        <v>1</v>
      </c>
      <c r="K1628">
        <v>7297</v>
      </c>
      <c r="L1628">
        <v>0</v>
      </c>
      <c r="M1628">
        <v>0</v>
      </c>
      <c r="N1628" t="s">
        <v>20</v>
      </c>
      <c r="O1628">
        <v>0</v>
      </c>
    </row>
    <row r="1629" spans="1:15" x14ac:dyDescent="0.3">
      <c r="A1629" t="s">
        <v>3280</v>
      </c>
      <c r="B1629" s="1">
        <v>46292</v>
      </c>
      <c r="C1629" t="s">
        <v>3281</v>
      </c>
      <c r="D1629" t="s">
        <v>75</v>
      </c>
      <c r="E1629" t="s">
        <v>18</v>
      </c>
      <c r="F1629">
        <v>1498</v>
      </c>
      <c r="G1629" t="s">
        <v>19</v>
      </c>
      <c r="H1629">
        <v>1498</v>
      </c>
      <c r="I1629" t="s">
        <v>75</v>
      </c>
      <c r="J1629">
        <v>1</v>
      </c>
      <c r="K1629">
        <v>1498</v>
      </c>
      <c r="L1629">
        <v>0</v>
      </c>
      <c r="M1629">
        <v>0</v>
      </c>
      <c r="N1629" t="s">
        <v>20</v>
      </c>
      <c r="O1629">
        <v>0</v>
      </c>
    </row>
    <row r="1630" spans="1:15" x14ac:dyDescent="0.3">
      <c r="A1630" t="s">
        <v>3282</v>
      </c>
      <c r="B1630" s="1">
        <v>46286</v>
      </c>
      <c r="C1630" t="s">
        <v>3283</v>
      </c>
      <c r="D1630" t="s">
        <v>37</v>
      </c>
      <c r="E1630" t="s">
        <v>18</v>
      </c>
      <c r="F1630">
        <v>798</v>
      </c>
      <c r="G1630" t="s">
        <v>19</v>
      </c>
      <c r="H1630">
        <v>798</v>
      </c>
      <c r="I1630" t="s">
        <v>37</v>
      </c>
      <c r="J1630">
        <v>1</v>
      </c>
      <c r="K1630">
        <v>798</v>
      </c>
      <c r="L1630">
        <v>0</v>
      </c>
      <c r="M1630">
        <v>0</v>
      </c>
      <c r="N1630" t="s">
        <v>20</v>
      </c>
      <c r="O1630">
        <v>0</v>
      </c>
    </row>
    <row r="1631" spans="1:15" x14ac:dyDescent="0.3">
      <c r="A1631" t="s">
        <v>3284</v>
      </c>
      <c r="B1631" s="1">
        <v>46278</v>
      </c>
      <c r="C1631" t="s">
        <v>3285</v>
      </c>
      <c r="D1631" t="s">
        <v>51</v>
      </c>
      <c r="E1631" t="s">
        <v>54</v>
      </c>
      <c r="F1631">
        <v>3499</v>
      </c>
      <c r="G1631" t="s">
        <v>19</v>
      </c>
      <c r="H1631">
        <v>3499</v>
      </c>
      <c r="I1631" t="s">
        <v>51</v>
      </c>
      <c r="J1631">
        <v>1</v>
      </c>
      <c r="K1631">
        <v>3499</v>
      </c>
      <c r="L1631">
        <v>0</v>
      </c>
      <c r="M1631">
        <v>0</v>
      </c>
      <c r="N1631" t="s">
        <v>20</v>
      </c>
      <c r="O1631">
        <v>0</v>
      </c>
    </row>
    <row r="1632" spans="1:15" x14ac:dyDescent="0.3">
      <c r="A1632" t="s">
        <v>3286</v>
      </c>
      <c r="B1632" s="1">
        <v>46271</v>
      </c>
      <c r="C1632" t="s">
        <v>3287</v>
      </c>
      <c r="D1632" t="s">
        <v>23</v>
      </c>
      <c r="E1632" t="s">
        <v>18</v>
      </c>
      <c r="F1632">
        <v>2999</v>
      </c>
      <c r="G1632" t="s">
        <v>115</v>
      </c>
      <c r="H1632">
        <v>2999</v>
      </c>
      <c r="I1632" t="s">
        <v>23</v>
      </c>
      <c r="J1632">
        <v>0</v>
      </c>
      <c r="K1632">
        <v>0</v>
      </c>
      <c r="L1632">
        <v>0</v>
      </c>
      <c r="M1632">
        <v>0</v>
      </c>
      <c r="N1632" t="s">
        <v>20</v>
      </c>
      <c r="O1632">
        <v>0</v>
      </c>
    </row>
    <row r="1633" spans="1:15" x14ac:dyDescent="0.3">
      <c r="A1633" t="s">
        <v>3288</v>
      </c>
      <c r="B1633" s="1">
        <v>46289</v>
      </c>
      <c r="C1633" t="s">
        <v>3289</v>
      </c>
      <c r="D1633" t="s">
        <v>75</v>
      </c>
      <c r="E1633" t="s">
        <v>18</v>
      </c>
      <c r="F1633">
        <v>5798</v>
      </c>
      <c r="G1633" t="s">
        <v>19</v>
      </c>
      <c r="H1633">
        <v>5798</v>
      </c>
      <c r="I1633" t="s">
        <v>75</v>
      </c>
      <c r="J1633">
        <v>1</v>
      </c>
      <c r="K1633">
        <v>5798</v>
      </c>
      <c r="L1633">
        <v>0</v>
      </c>
      <c r="M1633">
        <v>0</v>
      </c>
      <c r="N1633" t="s">
        <v>20</v>
      </c>
      <c r="O1633">
        <v>0</v>
      </c>
    </row>
    <row r="1634" spans="1:15" x14ac:dyDescent="0.3">
      <c r="A1634" t="s">
        <v>3290</v>
      </c>
      <c r="B1634" s="1">
        <v>46286</v>
      </c>
      <c r="C1634" t="s">
        <v>3291</v>
      </c>
      <c r="D1634" t="s">
        <v>17</v>
      </c>
      <c r="E1634" t="s">
        <v>54</v>
      </c>
      <c r="F1634">
        <v>8348</v>
      </c>
      <c r="G1634" t="s">
        <v>19</v>
      </c>
      <c r="H1634">
        <v>8348</v>
      </c>
      <c r="I1634" t="s">
        <v>17</v>
      </c>
      <c r="J1634">
        <v>1</v>
      </c>
      <c r="K1634">
        <v>8348</v>
      </c>
      <c r="L1634">
        <v>0</v>
      </c>
      <c r="M1634">
        <v>0</v>
      </c>
      <c r="N1634" t="s">
        <v>20</v>
      </c>
      <c r="O1634">
        <v>0</v>
      </c>
    </row>
    <row r="1635" spans="1:15" x14ac:dyDescent="0.3">
      <c r="A1635" t="s">
        <v>3292</v>
      </c>
      <c r="B1635" s="1">
        <v>46270</v>
      </c>
      <c r="C1635" t="s">
        <v>3293</v>
      </c>
      <c r="D1635" t="s">
        <v>51</v>
      </c>
      <c r="E1635" t="s">
        <v>18</v>
      </c>
      <c r="F1635">
        <v>799</v>
      </c>
      <c r="G1635" t="s">
        <v>115</v>
      </c>
      <c r="H1635">
        <v>799</v>
      </c>
      <c r="I1635" t="s">
        <v>51</v>
      </c>
      <c r="J1635">
        <v>0</v>
      </c>
      <c r="K1635">
        <v>0</v>
      </c>
      <c r="L1635">
        <v>0</v>
      </c>
      <c r="M1635">
        <v>0</v>
      </c>
      <c r="N1635" t="s">
        <v>20</v>
      </c>
      <c r="O1635">
        <v>0</v>
      </c>
    </row>
    <row r="1636" spans="1:15" x14ac:dyDescent="0.3">
      <c r="A1636" t="s">
        <v>3294</v>
      </c>
      <c r="B1636" s="1">
        <v>46295</v>
      </c>
      <c r="C1636" t="s">
        <v>3295</v>
      </c>
      <c r="D1636" t="s">
        <v>17</v>
      </c>
      <c r="E1636" t="s">
        <v>27</v>
      </c>
      <c r="F1636">
        <v>1299</v>
      </c>
      <c r="G1636" t="s">
        <v>19</v>
      </c>
      <c r="H1636">
        <v>1299</v>
      </c>
      <c r="I1636" t="s">
        <v>17</v>
      </c>
      <c r="J1636">
        <v>1</v>
      </c>
      <c r="K1636">
        <v>1299</v>
      </c>
      <c r="L1636">
        <v>0</v>
      </c>
      <c r="M1636">
        <v>0</v>
      </c>
      <c r="N1636" t="s">
        <v>20</v>
      </c>
      <c r="O1636">
        <v>0</v>
      </c>
    </row>
    <row r="1637" spans="1:15" x14ac:dyDescent="0.3">
      <c r="A1637" t="s">
        <v>3296</v>
      </c>
      <c r="B1637" s="1">
        <v>46281</v>
      </c>
      <c r="C1637" t="s">
        <v>2878</v>
      </c>
      <c r="D1637" t="s">
        <v>34</v>
      </c>
      <c r="E1637" t="s">
        <v>54</v>
      </c>
      <c r="F1637">
        <v>3947</v>
      </c>
      <c r="G1637" t="s">
        <v>19</v>
      </c>
      <c r="H1637">
        <v>3947</v>
      </c>
      <c r="I1637" t="s">
        <v>34</v>
      </c>
      <c r="J1637">
        <v>1</v>
      </c>
      <c r="K1637">
        <v>3947</v>
      </c>
      <c r="L1637">
        <v>0</v>
      </c>
      <c r="M1637">
        <v>0</v>
      </c>
      <c r="N1637" t="s">
        <v>20</v>
      </c>
      <c r="O1637">
        <v>0</v>
      </c>
    </row>
    <row r="1638" spans="1:15" x14ac:dyDescent="0.3">
      <c r="A1638" t="s">
        <v>3297</v>
      </c>
      <c r="B1638" s="1">
        <v>46291</v>
      </c>
      <c r="C1638" t="s">
        <v>3298</v>
      </c>
      <c r="D1638" t="s">
        <v>37</v>
      </c>
      <c r="E1638" t="s">
        <v>54</v>
      </c>
      <c r="F1638">
        <v>499</v>
      </c>
      <c r="G1638" t="s">
        <v>19</v>
      </c>
      <c r="H1638">
        <v>499</v>
      </c>
      <c r="I1638" t="s">
        <v>37</v>
      </c>
      <c r="J1638">
        <v>1</v>
      </c>
      <c r="K1638">
        <v>499</v>
      </c>
      <c r="L1638">
        <v>0</v>
      </c>
      <c r="M1638">
        <v>0</v>
      </c>
      <c r="N1638" t="s">
        <v>20</v>
      </c>
      <c r="O1638">
        <v>0</v>
      </c>
    </row>
    <row r="1639" spans="1:15" x14ac:dyDescent="0.3">
      <c r="A1639" t="s">
        <v>3299</v>
      </c>
      <c r="B1639" s="1">
        <v>46286</v>
      </c>
      <c r="C1639" t="s">
        <v>2726</v>
      </c>
      <c r="D1639" t="s">
        <v>34</v>
      </c>
      <c r="E1639" t="s">
        <v>18</v>
      </c>
      <c r="F1639">
        <v>8298</v>
      </c>
      <c r="G1639" t="s">
        <v>19</v>
      </c>
      <c r="H1639">
        <v>8298</v>
      </c>
      <c r="I1639" t="s">
        <v>34</v>
      </c>
      <c r="J1639">
        <v>1</v>
      </c>
      <c r="K1639">
        <v>8298</v>
      </c>
      <c r="L1639">
        <v>0</v>
      </c>
      <c r="M1639">
        <v>0</v>
      </c>
      <c r="N1639" t="s">
        <v>20</v>
      </c>
      <c r="O1639">
        <v>0</v>
      </c>
    </row>
    <row r="1640" spans="1:15" x14ac:dyDescent="0.3">
      <c r="A1640" t="s">
        <v>3300</v>
      </c>
      <c r="B1640" s="1">
        <v>46285</v>
      </c>
      <c r="C1640" t="s">
        <v>3301</v>
      </c>
      <c r="D1640" t="s">
        <v>23</v>
      </c>
      <c r="E1640" t="s">
        <v>27</v>
      </c>
      <c r="F1640">
        <v>2098</v>
      </c>
      <c r="G1640" t="s">
        <v>19</v>
      </c>
      <c r="H1640">
        <v>2098</v>
      </c>
      <c r="I1640" t="s">
        <v>23</v>
      </c>
      <c r="J1640">
        <v>1</v>
      </c>
      <c r="K1640">
        <v>2098</v>
      </c>
      <c r="L1640">
        <v>0</v>
      </c>
      <c r="M1640">
        <v>0</v>
      </c>
      <c r="N1640" t="s">
        <v>20</v>
      </c>
      <c r="O1640">
        <v>0</v>
      </c>
    </row>
    <row r="1641" spans="1:15" x14ac:dyDescent="0.3">
      <c r="A1641" t="s">
        <v>3302</v>
      </c>
      <c r="B1641" s="1">
        <v>46285</v>
      </c>
      <c r="C1641" t="s">
        <v>3303</v>
      </c>
      <c r="D1641" t="s">
        <v>23</v>
      </c>
      <c r="E1641" t="s">
        <v>18</v>
      </c>
      <c r="F1641" s="2">
        <v>1799</v>
      </c>
      <c r="G1641" t="s">
        <v>19</v>
      </c>
      <c r="H1641">
        <v>1799</v>
      </c>
      <c r="I1641" t="s">
        <v>23</v>
      </c>
      <c r="J1641">
        <v>1</v>
      </c>
      <c r="K1641">
        <v>1799</v>
      </c>
      <c r="L1641">
        <v>0</v>
      </c>
      <c r="M1641">
        <v>0</v>
      </c>
      <c r="N1641" t="s">
        <v>20</v>
      </c>
      <c r="O1641">
        <v>0</v>
      </c>
    </row>
    <row r="1642" spans="1:15" x14ac:dyDescent="0.3">
      <c r="A1642" t="s">
        <v>3304</v>
      </c>
      <c r="B1642" s="1">
        <v>46293</v>
      </c>
      <c r="C1642" t="s">
        <v>3305</v>
      </c>
      <c r="D1642" t="s">
        <v>23</v>
      </c>
      <c r="E1642" t="s">
        <v>18</v>
      </c>
      <c r="F1642">
        <v>349</v>
      </c>
      <c r="G1642" t="s">
        <v>115</v>
      </c>
      <c r="H1642">
        <v>349</v>
      </c>
      <c r="I1642" t="s">
        <v>23</v>
      </c>
      <c r="J1642">
        <v>0</v>
      </c>
      <c r="K1642">
        <v>0</v>
      </c>
      <c r="L1642">
        <v>0</v>
      </c>
      <c r="M1642">
        <v>0</v>
      </c>
      <c r="N1642" t="s">
        <v>20</v>
      </c>
      <c r="O1642">
        <v>0</v>
      </c>
    </row>
    <row r="1643" spans="1:15" x14ac:dyDescent="0.3">
      <c r="A1643" t="s">
        <v>3306</v>
      </c>
      <c r="B1643" s="1">
        <v>46268</v>
      </c>
      <c r="C1643" t="s">
        <v>3307</v>
      </c>
      <c r="D1643" t="s">
        <v>51</v>
      </c>
      <c r="E1643" t="s">
        <v>18</v>
      </c>
      <c r="F1643">
        <v>4797</v>
      </c>
      <c r="G1643" t="s">
        <v>19</v>
      </c>
      <c r="H1643">
        <v>4797</v>
      </c>
      <c r="I1643" t="s">
        <v>51</v>
      </c>
      <c r="J1643">
        <v>1</v>
      </c>
      <c r="K1643">
        <v>4797</v>
      </c>
      <c r="L1643">
        <v>0</v>
      </c>
      <c r="M1643">
        <v>0</v>
      </c>
      <c r="N1643" t="s">
        <v>20</v>
      </c>
      <c r="O1643">
        <v>0</v>
      </c>
    </row>
    <row r="1644" spans="1:15" x14ac:dyDescent="0.3">
      <c r="A1644" t="s">
        <v>3308</v>
      </c>
      <c r="B1644" s="1">
        <v>46288</v>
      </c>
      <c r="C1644" t="s">
        <v>3309</v>
      </c>
      <c r="D1644" t="s">
        <v>48</v>
      </c>
      <c r="E1644" t="s">
        <v>43</v>
      </c>
      <c r="F1644">
        <v>3798</v>
      </c>
      <c r="G1644" t="s">
        <v>19</v>
      </c>
      <c r="H1644">
        <v>3798</v>
      </c>
      <c r="I1644" t="s">
        <v>48</v>
      </c>
      <c r="J1644">
        <v>1</v>
      </c>
      <c r="K1644">
        <v>3798</v>
      </c>
      <c r="L1644">
        <v>0</v>
      </c>
      <c r="M1644">
        <v>0</v>
      </c>
      <c r="N1644" t="s">
        <v>20</v>
      </c>
      <c r="O1644">
        <v>0</v>
      </c>
    </row>
    <row r="1645" spans="1:15" x14ac:dyDescent="0.3">
      <c r="A1645" t="s">
        <v>3310</v>
      </c>
      <c r="B1645" s="1">
        <v>46278</v>
      </c>
      <c r="C1645" t="s">
        <v>3311</v>
      </c>
      <c r="D1645" t="s">
        <v>26</v>
      </c>
      <c r="E1645" t="s">
        <v>27</v>
      </c>
      <c r="F1645">
        <v>799</v>
      </c>
      <c r="G1645" t="s">
        <v>19</v>
      </c>
      <c r="H1645">
        <v>799</v>
      </c>
      <c r="I1645" t="s">
        <v>26</v>
      </c>
      <c r="J1645">
        <v>1</v>
      </c>
      <c r="K1645">
        <v>799</v>
      </c>
      <c r="L1645">
        <v>0</v>
      </c>
      <c r="M1645">
        <v>0</v>
      </c>
      <c r="N1645" t="s">
        <v>20</v>
      </c>
      <c r="O1645">
        <v>0</v>
      </c>
    </row>
    <row r="1646" spans="1:15" x14ac:dyDescent="0.3">
      <c r="A1646" t="s">
        <v>3312</v>
      </c>
      <c r="B1646" s="1">
        <v>46269</v>
      </c>
      <c r="C1646" t="s">
        <v>3313</v>
      </c>
      <c r="D1646" t="s">
        <v>34</v>
      </c>
      <c r="E1646" t="s">
        <v>18</v>
      </c>
      <c r="F1646">
        <v>9998</v>
      </c>
      <c r="G1646" t="s">
        <v>19</v>
      </c>
      <c r="H1646">
        <v>9998</v>
      </c>
      <c r="I1646" t="s">
        <v>34</v>
      </c>
      <c r="J1646">
        <v>1</v>
      </c>
      <c r="K1646">
        <v>9998</v>
      </c>
      <c r="L1646">
        <v>0</v>
      </c>
      <c r="M1646">
        <v>0</v>
      </c>
      <c r="N1646" t="s">
        <v>20</v>
      </c>
      <c r="O1646">
        <v>0</v>
      </c>
    </row>
    <row r="1647" spans="1:15" x14ac:dyDescent="0.3">
      <c r="A1647" t="s">
        <v>3314</v>
      </c>
      <c r="B1647" s="1">
        <v>46279</v>
      </c>
      <c r="C1647" t="s">
        <v>3315</v>
      </c>
      <c r="D1647" t="s">
        <v>17</v>
      </c>
      <c r="E1647" t="s">
        <v>43</v>
      </c>
      <c r="F1647">
        <v>3798</v>
      </c>
      <c r="G1647" t="s">
        <v>19</v>
      </c>
      <c r="H1647">
        <v>3798</v>
      </c>
      <c r="I1647" t="s">
        <v>17</v>
      </c>
      <c r="J1647">
        <v>1</v>
      </c>
      <c r="K1647">
        <v>3798</v>
      </c>
      <c r="L1647">
        <v>0</v>
      </c>
      <c r="M1647">
        <v>0</v>
      </c>
      <c r="N1647" t="s">
        <v>20</v>
      </c>
      <c r="O1647">
        <v>0</v>
      </c>
    </row>
    <row r="1648" spans="1:15" x14ac:dyDescent="0.3">
      <c r="A1648" t="s">
        <v>3316</v>
      </c>
      <c r="B1648" s="1">
        <v>46285</v>
      </c>
      <c r="C1648" t="s">
        <v>3317</v>
      </c>
      <c r="D1648" t="s">
        <v>17</v>
      </c>
      <c r="E1648" t="s">
        <v>18</v>
      </c>
      <c r="F1648">
        <v>1898</v>
      </c>
      <c r="G1648" t="s">
        <v>19</v>
      </c>
      <c r="H1648">
        <v>1898</v>
      </c>
      <c r="I1648" t="s">
        <v>17</v>
      </c>
      <c r="J1648">
        <v>1</v>
      </c>
      <c r="K1648">
        <v>1898</v>
      </c>
      <c r="L1648">
        <v>0</v>
      </c>
      <c r="M1648">
        <v>0</v>
      </c>
      <c r="N1648" t="s">
        <v>20</v>
      </c>
      <c r="O1648">
        <v>0</v>
      </c>
    </row>
    <row r="1649" spans="1:15" x14ac:dyDescent="0.3">
      <c r="A1649" t="s">
        <v>3318</v>
      </c>
      <c r="B1649" s="1">
        <v>46280</v>
      </c>
      <c r="C1649" t="s">
        <v>3319</v>
      </c>
      <c r="D1649" t="s">
        <v>42</v>
      </c>
      <c r="E1649" t="s">
        <v>18</v>
      </c>
      <c r="F1649">
        <v>299</v>
      </c>
      <c r="G1649" t="s">
        <v>80</v>
      </c>
      <c r="H1649">
        <v>299</v>
      </c>
      <c r="I1649" t="s">
        <v>42</v>
      </c>
      <c r="J1649">
        <v>0</v>
      </c>
      <c r="K1649">
        <v>0</v>
      </c>
      <c r="L1649">
        <v>0</v>
      </c>
      <c r="M1649">
        <v>0</v>
      </c>
      <c r="N1649" t="s">
        <v>20</v>
      </c>
      <c r="O1649">
        <v>0</v>
      </c>
    </row>
    <row r="1650" spans="1:15" x14ac:dyDescent="0.3">
      <c r="A1650" t="s">
        <v>3320</v>
      </c>
      <c r="B1650" s="1">
        <v>46285</v>
      </c>
      <c r="C1650" t="s">
        <v>3321</v>
      </c>
      <c r="D1650" t="s">
        <v>26</v>
      </c>
      <c r="E1650" t="s">
        <v>18</v>
      </c>
      <c r="F1650">
        <v>4097</v>
      </c>
      <c r="G1650" t="s">
        <v>19</v>
      </c>
      <c r="H1650">
        <v>4097</v>
      </c>
      <c r="I1650" t="s">
        <v>26</v>
      </c>
      <c r="J1650">
        <v>1</v>
      </c>
      <c r="K1650">
        <v>4097</v>
      </c>
      <c r="L1650">
        <v>0</v>
      </c>
      <c r="M1650">
        <v>0</v>
      </c>
      <c r="N1650" t="s">
        <v>20</v>
      </c>
      <c r="O1650">
        <v>0</v>
      </c>
    </row>
    <row r="1651" spans="1:15" x14ac:dyDescent="0.3">
      <c r="A1651" t="s">
        <v>3322</v>
      </c>
      <c r="B1651" s="1">
        <v>46291</v>
      </c>
      <c r="C1651" t="s">
        <v>3323</v>
      </c>
      <c r="D1651" t="s">
        <v>51</v>
      </c>
      <c r="E1651" t="s">
        <v>18</v>
      </c>
      <c r="F1651">
        <v>999</v>
      </c>
      <c r="G1651" t="s">
        <v>19</v>
      </c>
      <c r="H1651">
        <v>999</v>
      </c>
      <c r="I1651" t="s">
        <v>51</v>
      </c>
      <c r="J1651">
        <v>1</v>
      </c>
      <c r="K1651">
        <v>999</v>
      </c>
      <c r="L1651">
        <v>0</v>
      </c>
      <c r="M1651">
        <v>0</v>
      </c>
      <c r="N1651" t="s">
        <v>20</v>
      </c>
      <c r="O1651">
        <v>0</v>
      </c>
    </row>
    <row r="1652" spans="1:15" x14ac:dyDescent="0.3">
      <c r="A1652" t="s">
        <v>3324</v>
      </c>
      <c r="B1652" s="1">
        <v>46270</v>
      </c>
      <c r="C1652" t="s">
        <v>3325</v>
      </c>
      <c r="D1652" t="s">
        <v>23</v>
      </c>
      <c r="E1652" t="s">
        <v>27</v>
      </c>
      <c r="F1652">
        <v>349</v>
      </c>
      <c r="G1652" t="s">
        <v>19</v>
      </c>
      <c r="H1652">
        <v>349</v>
      </c>
      <c r="I1652" t="s">
        <v>23</v>
      </c>
      <c r="J1652">
        <v>1</v>
      </c>
      <c r="K1652">
        <v>349</v>
      </c>
      <c r="L1652">
        <v>0</v>
      </c>
      <c r="M1652">
        <v>0</v>
      </c>
      <c r="N1652" t="s">
        <v>20</v>
      </c>
      <c r="O1652">
        <v>0</v>
      </c>
    </row>
    <row r="1653" spans="1:15" x14ac:dyDescent="0.3">
      <c r="A1653" t="s">
        <v>3326</v>
      </c>
      <c r="B1653" s="1">
        <v>46280</v>
      </c>
      <c r="C1653" t="s">
        <v>3327</v>
      </c>
      <c r="D1653" t="s">
        <v>42</v>
      </c>
      <c r="E1653" t="s">
        <v>27</v>
      </c>
      <c r="F1653">
        <v>5998</v>
      </c>
      <c r="G1653" t="s">
        <v>115</v>
      </c>
      <c r="H1653">
        <v>5998</v>
      </c>
      <c r="I1653" t="s">
        <v>42</v>
      </c>
      <c r="J1653">
        <v>0</v>
      </c>
      <c r="K1653">
        <v>0</v>
      </c>
      <c r="L1653">
        <v>0</v>
      </c>
      <c r="M1653">
        <v>0</v>
      </c>
      <c r="N1653" t="s">
        <v>20</v>
      </c>
      <c r="O1653">
        <v>0</v>
      </c>
    </row>
    <row r="1654" spans="1:15" x14ac:dyDescent="0.3">
      <c r="A1654" t="s">
        <v>3328</v>
      </c>
      <c r="B1654" s="1">
        <v>46285</v>
      </c>
      <c r="C1654" t="s">
        <v>3329</v>
      </c>
      <c r="D1654" t="s">
        <v>17</v>
      </c>
      <c r="E1654" t="s">
        <v>27</v>
      </c>
      <c r="F1654">
        <v>1799</v>
      </c>
      <c r="G1654" t="s">
        <v>19</v>
      </c>
      <c r="H1654">
        <v>1799</v>
      </c>
      <c r="I1654" t="s">
        <v>17</v>
      </c>
      <c r="J1654">
        <v>1</v>
      </c>
      <c r="K1654">
        <v>1799</v>
      </c>
      <c r="L1654">
        <v>0</v>
      </c>
      <c r="M1654">
        <v>0</v>
      </c>
      <c r="N1654" t="s">
        <v>20</v>
      </c>
      <c r="O1654">
        <v>0</v>
      </c>
    </row>
    <row r="1655" spans="1:15" x14ac:dyDescent="0.3">
      <c r="A1655" t="s">
        <v>3330</v>
      </c>
      <c r="B1655" s="1">
        <v>46284</v>
      </c>
      <c r="C1655" t="s">
        <v>3331</v>
      </c>
      <c r="D1655" t="s">
        <v>23</v>
      </c>
      <c r="E1655" t="s">
        <v>43</v>
      </c>
      <c r="F1655">
        <v>9297</v>
      </c>
      <c r="G1655" t="s">
        <v>19</v>
      </c>
      <c r="H1655">
        <v>9297</v>
      </c>
      <c r="I1655" t="s">
        <v>23</v>
      </c>
      <c r="J1655">
        <v>1</v>
      </c>
      <c r="K1655">
        <v>9297</v>
      </c>
      <c r="L1655">
        <v>0</v>
      </c>
      <c r="M1655">
        <v>0</v>
      </c>
      <c r="N1655" t="s">
        <v>20</v>
      </c>
      <c r="O1655">
        <v>0</v>
      </c>
    </row>
    <row r="1656" spans="1:15" x14ac:dyDescent="0.3">
      <c r="A1656" t="s">
        <v>3332</v>
      </c>
      <c r="B1656" s="1">
        <v>46267</v>
      </c>
      <c r="C1656" t="s">
        <v>3333</v>
      </c>
      <c r="D1656" t="s">
        <v>34</v>
      </c>
      <c r="E1656" t="s">
        <v>18</v>
      </c>
      <c r="F1656">
        <v>1798</v>
      </c>
      <c r="G1656" t="s">
        <v>66</v>
      </c>
      <c r="H1656">
        <v>1798</v>
      </c>
      <c r="I1656" t="s">
        <v>34</v>
      </c>
      <c r="J1656">
        <v>1</v>
      </c>
      <c r="K1656">
        <v>1798</v>
      </c>
      <c r="L1656">
        <v>1</v>
      </c>
      <c r="M1656">
        <v>1798</v>
      </c>
      <c r="N1656" t="s">
        <v>20</v>
      </c>
      <c r="O1656">
        <v>0</v>
      </c>
    </row>
    <row r="1657" spans="1:15" x14ac:dyDescent="0.3">
      <c r="A1657" t="s">
        <v>3334</v>
      </c>
      <c r="B1657" s="1">
        <v>46271</v>
      </c>
      <c r="C1657" t="s">
        <v>3335</v>
      </c>
      <c r="D1657" t="s">
        <v>75</v>
      </c>
      <c r="E1657" t="s">
        <v>27</v>
      </c>
      <c r="F1657">
        <v>3498</v>
      </c>
      <c r="G1657" t="s">
        <v>19</v>
      </c>
      <c r="H1657">
        <v>3498</v>
      </c>
      <c r="I1657" t="s">
        <v>75</v>
      </c>
      <c r="J1657">
        <v>1</v>
      </c>
      <c r="K1657">
        <v>3498</v>
      </c>
      <c r="L1657">
        <v>0</v>
      </c>
      <c r="M1657">
        <v>0</v>
      </c>
      <c r="N1657" t="s">
        <v>20</v>
      </c>
      <c r="O1657">
        <v>0</v>
      </c>
    </row>
    <row r="1658" spans="1:15" x14ac:dyDescent="0.3">
      <c r="A1658" t="s">
        <v>3336</v>
      </c>
      <c r="B1658" s="1">
        <v>46286</v>
      </c>
      <c r="C1658" t="s">
        <v>3337</v>
      </c>
      <c r="D1658" t="s">
        <v>75</v>
      </c>
      <c r="E1658" t="s">
        <v>43</v>
      </c>
      <c r="F1658">
        <v>1798</v>
      </c>
      <c r="G1658" t="s">
        <v>19</v>
      </c>
      <c r="H1658">
        <v>1798</v>
      </c>
      <c r="I1658" t="s">
        <v>75</v>
      </c>
      <c r="J1658">
        <v>1</v>
      </c>
      <c r="K1658">
        <v>1798</v>
      </c>
      <c r="L1658">
        <v>0</v>
      </c>
      <c r="M1658">
        <v>0</v>
      </c>
      <c r="N1658" t="s">
        <v>20</v>
      </c>
      <c r="O1658">
        <v>0</v>
      </c>
    </row>
    <row r="1659" spans="1:15" x14ac:dyDescent="0.3">
      <c r="A1659" t="s">
        <v>3338</v>
      </c>
      <c r="B1659" s="1">
        <v>46294</v>
      </c>
      <c r="C1659" t="s">
        <v>3339</v>
      </c>
      <c r="D1659" t="s">
        <v>17</v>
      </c>
      <c r="E1659" t="s">
        <v>18</v>
      </c>
      <c r="F1659">
        <v>2098</v>
      </c>
      <c r="G1659" t="s">
        <v>19</v>
      </c>
      <c r="H1659">
        <v>2098</v>
      </c>
      <c r="I1659" t="s">
        <v>17</v>
      </c>
      <c r="J1659">
        <v>1</v>
      </c>
      <c r="K1659">
        <v>2098</v>
      </c>
      <c r="L1659">
        <v>0</v>
      </c>
      <c r="M1659">
        <v>0</v>
      </c>
      <c r="N1659" t="s">
        <v>20</v>
      </c>
      <c r="O1659">
        <v>0</v>
      </c>
    </row>
    <row r="1660" spans="1:15" x14ac:dyDescent="0.3">
      <c r="A1660" t="s">
        <v>3340</v>
      </c>
      <c r="B1660" s="1">
        <v>46292</v>
      </c>
      <c r="C1660" t="s">
        <v>3341</v>
      </c>
      <c r="D1660" t="s">
        <v>17</v>
      </c>
      <c r="E1660" t="s">
        <v>27</v>
      </c>
      <c r="F1660">
        <v>4298</v>
      </c>
      <c r="G1660" t="s">
        <v>19</v>
      </c>
      <c r="H1660">
        <v>4298</v>
      </c>
      <c r="I1660" t="s">
        <v>17</v>
      </c>
      <c r="J1660">
        <v>1</v>
      </c>
      <c r="K1660">
        <v>4298</v>
      </c>
      <c r="L1660">
        <v>0</v>
      </c>
      <c r="M1660">
        <v>0</v>
      </c>
      <c r="N1660" t="s">
        <v>20</v>
      </c>
      <c r="O1660">
        <v>0</v>
      </c>
    </row>
    <row r="1661" spans="1:15" x14ac:dyDescent="0.3">
      <c r="A1661" t="s">
        <v>3342</v>
      </c>
      <c r="B1661" s="1">
        <v>46283</v>
      </c>
      <c r="C1661" t="s">
        <v>3343</v>
      </c>
      <c r="D1661" t="s">
        <v>34</v>
      </c>
      <c r="E1661" t="s">
        <v>18</v>
      </c>
      <c r="F1661">
        <v>1499</v>
      </c>
      <c r="G1661" t="s">
        <v>19</v>
      </c>
      <c r="H1661">
        <v>1499</v>
      </c>
      <c r="I1661" t="s">
        <v>34</v>
      </c>
      <c r="J1661">
        <v>1</v>
      </c>
      <c r="K1661">
        <v>1499</v>
      </c>
      <c r="L1661">
        <v>0</v>
      </c>
      <c r="M1661">
        <v>0</v>
      </c>
      <c r="N1661" t="s">
        <v>20</v>
      </c>
      <c r="O1661">
        <v>0</v>
      </c>
    </row>
    <row r="1662" spans="1:15" x14ac:dyDescent="0.3">
      <c r="A1662" t="s">
        <v>3344</v>
      </c>
      <c r="B1662" s="1">
        <v>46293</v>
      </c>
      <c r="C1662" t="s">
        <v>3345</v>
      </c>
      <c r="D1662" t="s">
        <v>75</v>
      </c>
      <c r="E1662" t="s">
        <v>18</v>
      </c>
      <c r="F1662">
        <v>9347</v>
      </c>
      <c r="G1662" t="s">
        <v>80</v>
      </c>
      <c r="H1662">
        <v>9347</v>
      </c>
      <c r="I1662" t="s">
        <v>75</v>
      </c>
      <c r="J1662">
        <v>0</v>
      </c>
      <c r="K1662">
        <v>0</v>
      </c>
      <c r="L1662">
        <v>0</v>
      </c>
      <c r="M1662">
        <v>0</v>
      </c>
      <c r="N1662" t="s">
        <v>20</v>
      </c>
      <c r="O1662">
        <v>0</v>
      </c>
    </row>
    <row r="1663" spans="1:15" x14ac:dyDescent="0.3">
      <c r="A1663" t="s">
        <v>3346</v>
      </c>
      <c r="B1663" s="1">
        <v>46292</v>
      </c>
      <c r="C1663" t="s">
        <v>3347</v>
      </c>
      <c r="D1663" t="s">
        <v>23</v>
      </c>
      <c r="E1663" t="s">
        <v>18</v>
      </c>
      <c r="F1663">
        <v>499</v>
      </c>
      <c r="G1663" t="s">
        <v>19</v>
      </c>
      <c r="H1663">
        <v>499</v>
      </c>
      <c r="I1663" t="s">
        <v>23</v>
      </c>
      <c r="J1663">
        <v>1</v>
      </c>
      <c r="K1663">
        <v>499</v>
      </c>
      <c r="L1663">
        <v>0</v>
      </c>
      <c r="M1663">
        <v>0</v>
      </c>
      <c r="N1663" t="s">
        <v>20</v>
      </c>
      <c r="O1663">
        <v>0</v>
      </c>
    </row>
    <row r="1664" spans="1:15" x14ac:dyDescent="0.3">
      <c r="A1664" t="s">
        <v>3348</v>
      </c>
      <c r="B1664" s="1">
        <v>46271</v>
      </c>
      <c r="C1664" t="s">
        <v>3349</v>
      </c>
      <c r="D1664" t="s">
        <v>75</v>
      </c>
      <c r="E1664" t="s">
        <v>43</v>
      </c>
      <c r="F1664">
        <v>599</v>
      </c>
      <c r="G1664" t="s">
        <v>19</v>
      </c>
      <c r="H1664">
        <v>599</v>
      </c>
      <c r="I1664" t="s">
        <v>75</v>
      </c>
      <c r="J1664">
        <v>1</v>
      </c>
      <c r="K1664">
        <v>599</v>
      </c>
      <c r="L1664">
        <v>0</v>
      </c>
      <c r="M1664">
        <v>0</v>
      </c>
      <c r="N1664" t="s">
        <v>20</v>
      </c>
      <c r="O1664">
        <v>0</v>
      </c>
    </row>
    <row r="1665" spans="1:15" x14ac:dyDescent="0.3">
      <c r="A1665" t="s">
        <v>3350</v>
      </c>
      <c r="B1665" s="1">
        <v>46295</v>
      </c>
      <c r="C1665" t="s">
        <v>3351</v>
      </c>
      <c r="D1665" t="s">
        <v>42</v>
      </c>
      <c r="E1665" t="s">
        <v>18</v>
      </c>
      <c r="F1665">
        <v>9097</v>
      </c>
      <c r="G1665" t="s">
        <v>115</v>
      </c>
      <c r="H1665">
        <v>9097</v>
      </c>
      <c r="I1665" t="s">
        <v>42</v>
      </c>
      <c r="J1665">
        <v>0</v>
      </c>
      <c r="K1665">
        <v>0</v>
      </c>
      <c r="L1665">
        <v>0</v>
      </c>
      <c r="M1665">
        <v>0</v>
      </c>
      <c r="N1665" t="s">
        <v>20</v>
      </c>
      <c r="O1665">
        <v>0</v>
      </c>
    </row>
    <row r="1666" spans="1:15" x14ac:dyDescent="0.3">
      <c r="A1666" t="s">
        <v>3352</v>
      </c>
      <c r="B1666" s="1">
        <v>46268</v>
      </c>
      <c r="C1666" t="s">
        <v>3353</v>
      </c>
      <c r="D1666" t="s">
        <v>42</v>
      </c>
      <c r="E1666" t="s">
        <v>27</v>
      </c>
      <c r="F1666">
        <v>999</v>
      </c>
      <c r="G1666" t="s">
        <v>19</v>
      </c>
      <c r="H1666">
        <v>999</v>
      </c>
      <c r="I1666" t="s">
        <v>42</v>
      </c>
      <c r="J1666">
        <v>1</v>
      </c>
      <c r="K1666">
        <v>999</v>
      </c>
      <c r="L1666">
        <v>0</v>
      </c>
      <c r="M1666">
        <v>0</v>
      </c>
      <c r="N1666" t="s">
        <v>20</v>
      </c>
      <c r="O1666">
        <v>0</v>
      </c>
    </row>
    <row r="1667" spans="1:15" x14ac:dyDescent="0.3">
      <c r="A1667" t="s">
        <v>3354</v>
      </c>
      <c r="B1667" s="1">
        <v>46288</v>
      </c>
      <c r="C1667" t="s">
        <v>3355</v>
      </c>
      <c r="D1667" t="s">
        <v>61</v>
      </c>
      <c r="E1667" t="s">
        <v>18</v>
      </c>
      <c r="F1667">
        <v>499</v>
      </c>
      <c r="G1667" t="s">
        <v>19</v>
      </c>
      <c r="H1667">
        <v>499</v>
      </c>
      <c r="I1667" t="s">
        <v>61</v>
      </c>
      <c r="J1667">
        <v>1</v>
      </c>
      <c r="K1667">
        <v>499</v>
      </c>
      <c r="L1667">
        <v>0</v>
      </c>
      <c r="M1667">
        <v>0</v>
      </c>
      <c r="N1667" t="s">
        <v>20</v>
      </c>
      <c r="O1667">
        <v>0</v>
      </c>
    </row>
    <row r="1668" spans="1:15" x14ac:dyDescent="0.3">
      <c r="A1668" t="s">
        <v>3356</v>
      </c>
      <c r="B1668" s="1">
        <v>46290</v>
      </c>
      <c r="C1668" t="s">
        <v>3357</v>
      </c>
      <c r="D1668" t="s">
        <v>48</v>
      </c>
      <c r="E1668" t="s">
        <v>27</v>
      </c>
      <c r="F1668">
        <v>9298</v>
      </c>
      <c r="G1668" t="s">
        <v>19</v>
      </c>
      <c r="H1668">
        <v>9298</v>
      </c>
      <c r="I1668" t="s">
        <v>48</v>
      </c>
      <c r="J1668">
        <v>1</v>
      </c>
      <c r="K1668">
        <v>9298</v>
      </c>
      <c r="L1668">
        <v>0</v>
      </c>
      <c r="M1668">
        <v>0</v>
      </c>
      <c r="N1668" t="s">
        <v>20</v>
      </c>
      <c r="O1668">
        <v>0</v>
      </c>
    </row>
    <row r="1669" spans="1:15" x14ac:dyDescent="0.3">
      <c r="A1669" t="s">
        <v>3358</v>
      </c>
      <c r="B1669" s="1">
        <v>46273</v>
      </c>
      <c r="C1669" t="s">
        <v>3359</v>
      </c>
      <c r="D1669" t="s">
        <v>23</v>
      </c>
      <c r="E1669" t="s">
        <v>18</v>
      </c>
      <c r="F1669">
        <v>4498</v>
      </c>
      <c r="G1669" t="s">
        <v>19</v>
      </c>
      <c r="H1669">
        <v>4498</v>
      </c>
      <c r="I1669" t="s">
        <v>23</v>
      </c>
      <c r="J1669">
        <v>1</v>
      </c>
      <c r="K1669">
        <v>4498</v>
      </c>
      <c r="L1669">
        <v>0</v>
      </c>
      <c r="M1669">
        <v>0</v>
      </c>
      <c r="N1669" t="s">
        <v>20</v>
      </c>
      <c r="O1669">
        <v>0</v>
      </c>
    </row>
    <row r="1670" spans="1:15" x14ac:dyDescent="0.3">
      <c r="A1670" t="s">
        <v>3360</v>
      </c>
      <c r="B1670" s="1">
        <v>46268</v>
      </c>
      <c r="C1670" t="s">
        <v>3361</v>
      </c>
      <c r="D1670" t="s">
        <v>23</v>
      </c>
      <c r="E1670" t="s">
        <v>18</v>
      </c>
      <c r="F1670">
        <v>4999</v>
      </c>
      <c r="G1670" t="s">
        <v>19</v>
      </c>
      <c r="H1670">
        <v>4999</v>
      </c>
      <c r="I1670" t="s">
        <v>23</v>
      </c>
      <c r="J1670">
        <v>1</v>
      </c>
      <c r="K1670">
        <v>4999</v>
      </c>
      <c r="L1670">
        <v>0</v>
      </c>
      <c r="M1670">
        <v>0</v>
      </c>
      <c r="N1670" t="s">
        <v>20</v>
      </c>
      <c r="O1670">
        <v>0</v>
      </c>
    </row>
    <row r="1671" spans="1:15" x14ac:dyDescent="0.3">
      <c r="A1671" t="s">
        <v>3362</v>
      </c>
      <c r="B1671" s="1">
        <v>46287</v>
      </c>
      <c r="C1671" t="s">
        <v>3363</v>
      </c>
      <c r="D1671" t="s">
        <v>75</v>
      </c>
      <c r="E1671" t="s">
        <v>18</v>
      </c>
      <c r="F1671">
        <v>12097</v>
      </c>
      <c r="G1671" t="s">
        <v>19</v>
      </c>
      <c r="H1671">
        <v>12097</v>
      </c>
      <c r="I1671" t="s">
        <v>75</v>
      </c>
      <c r="J1671">
        <v>1</v>
      </c>
      <c r="K1671">
        <v>12097</v>
      </c>
      <c r="L1671">
        <v>0</v>
      </c>
      <c r="M1671">
        <v>0</v>
      </c>
      <c r="N1671" t="s">
        <v>20</v>
      </c>
      <c r="O1671">
        <v>0</v>
      </c>
    </row>
    <row r="1672" spans="1:15" x14ac:dyDescent="0.3">
      <c r="A1672" t="s">
        <v>3364</v>
      </c>
      <c r="B1672" s="1">
        <v>46272</v>
      </c>
      <c r="C1672" t="s">
        <v>3365</v>
      </c>
      <c r="D1672" t="s">
        <v>34</v>
      </c>
      <c r="E1672" t="s">
        <v>43</v>
      </c>
      <c r="F1672" s="2">
        <v>2999</v>
      </c>
      <c r="G1672" t="s">
        <v>19</v>
      </c>
      <c r="H1672">
        <v>2999</v>
      </c>
      <c r="I1672" t="s">
        <v>34</v>
      </c>
      <c r="J1672">
        <v>1</v>
      </c>
      <c r="K1672">
        <v>2999</v>
      </c>
      <c r="L1672">
        <v>0</v>
      </c>
      <c r="M1672">
        <v>0</v>
      </c>
      <c r="N1672" t="s">
        <v>20</v>
      </c>
      <c r="O1672">
        <v>0</v>
      </c>
    </row>
    <row r="1673" spans="1:15" x14ac:dyDescent="0.3">
      <c r="A1673" t="s">
        <v>3366</v>
      </c>
      <c r="B1673" s="1">
        <v>46269</v>
      </c>
      <c r="C1673" t="s">
        <v>3367</v>
      </c>
      <c r="D1673" t="s">
        <v>51</v>
      </c>
      <c r="E1673" t="s">
        <v>27</v>
      </c>
      <c r="F1673">
        <v>599</v>
      </c>
      <c r="G1673" t="s">
        <v>19</v>
      </c>
      <c r="H1673">
        <v>599</v>
      </c>
      <c r="I1673" t="s">
        <v>51</v>
      </c>
      <c r="J1673">
        <v>1</v>
      </c>
      <c r="K1673">
        <v>599</v>
      </c>
      <c r="L1673">
        <v>0</v>
      </c>
      <c r="M1673">
        <v>0</v>
      </c>
      <c r="N1673" t="s">
        <v>20</v>
      </c>
      <c r="O1673">
        <v>0</v>
      </c>
    </row>
    <row r="1674" spans="1:15" x14ac:dyDescent="0.3">
      <c r="A1674" t="s">
        <v>3368</v>
      </c>
      <c r="B1674" s="1">
        <v>46290</v>
      </c>
      <c r="C1674" t="s">
        <v>3369</v>
      </c>
      <c r="D1674" t="s">
        <v>17</v>
      </c>
      <c r="E1674" t="s">
        <v>18</v>
      </c>
      <c r="F1674">
        <v>3499</v>
      </c>
      <c r="G1674" t="s">
        <v>19</v>
      </c>
      <c r="H1674">
        <v>3499</v>
      </c>
      <c r="I1674" t="s">
        <v>17</v>
      </c>
      <c r="J1674">
        <v>1</v>
      </c>
      <c r="K1674">
        <v>3499</v>
      </c>
      <c r="L1674">
        <v>0</v>
      </c>
      <c r="M1674">
        <v>0</v>
      </c>
      <c r="N1674" t="s">
        <v>20</v>
      </c>
      <c r="O1674">
        <v>0</v>
      </c>
    </row>
    <row r="1675" spans="1:15" x14ac:dyDescent="0.3">
      <c r="A1675" t="s">
        <v>3370</v>
      </c>
      <c r="B1675" s="1">
        <v>46295</v>
      </c>
      <c r="C1675" t="s">
        <v>3371</v>
      </c>
      <c r="D1675" t="s">
        <v>37</v>
      </c>
      <c r="E1675" t="s">
        <v>18</v>
      </c>
      <c r="F1675">
        <v>599</v>
      </c>
      <c r="G1675" t="s">
        <v>115</v>
      </c>
      <c r="H1675">
        <v>599</v>
      </c>
      <c r="I1675" t="s">
        <v>37</v>
      </c>
      <c r="J1675">
        <v>0</v>
      </c>
      <c r="K1675">
        <v>0</v>
      </c>
      <c r="L1675">
        <v>0</v>
      </c>
      <c r="M1675">
        <v>0</v>
      </c>
      <c r="N1675" t="s">
        <v>20</v>
      </c>
      <c r="O1675">
        <v>0</v>
      </c>
    </row>
    <row r="1676" spans="1:15" x14ac:dyDescent="0.3">
      <c r="A1676" t="s">
        <v>3372</v>
      </c>
      <c r="B1676" s="1">
        <v>46282</v>
      </c>
      <c r="C1676" t="s">
        <v>3373</v>
      </c>
      <c r="D1676" t="s">
        <v>61</v>
      </c>
      <c r="E1676" t="s">
        <v>18</v>
      </c>
      <c r="F1676" s="2">
        <v>4999</v>
      </c>
      <c r="G1676" t="s">
        <v>19</v>
      </c>
      <c r="H1676">
        <v>4999</v>
      </c>
      <c r="I1676" t="s">
        <v>61</v>
      </c>
      <c r="J1676">
        <v>1</v>
      </c>
      <c r="K1676">
        <v>4999</v>
      </c>
      <c r="L1676">
        <v>0</v>
      </c>
      <c r="M1676">
        <v>0</v>
      </c>
      <c r="N1676" t="s">
        <v>20</v>
      </c>
      <c r="O1676">
        <v>0</v>
      </c>
    </row>
    <row r="1677" spans="1:15" x14ac:dyDescent="0.3">
      <c r="A1677" t="s">
        <v>3374</v>
      </c>
      <c r="B1677" s="1">
        <v>46287</v>
      </c>
      <c r="C1677" t="s">
        <v>3375</v>
      </c>
      <c r="D1677" t="s">
        <v>17</v>
      </c>
      <c r="E1677" t="s">
        <v>18</v>
      </c>
      <c r="F1677">
        <v>7999</v>
      </c>
      <c r="G1677" t="s">
        <v>19</v>
      </c>
      <c r="H1677">
        <v>7999</v>
      </c>
      <c r="I1677" t="s">
        <v>17</v>
      </c>
      <c r="J1677">
        <v>1</v>
      </c>
      <c r="K1677">
        <v>7999</v>
      </c>
      <c r="L1677">
        <v>0</v>
      </c>
      <c r="M1677">
        <v>0</v>
      </c>
      <c r="N1677" t="s">
        <v>20</v>
      </c>
      <c r="O1677">
        <v>0</v>
      </c>
    </row>
    <row r="1678" spans="1:15" x14ac:dyDescent="0.3">
      <c r="A1678" t="s">
        <v>3376</v>
      </c>
      <c r="B1678" s="1">
        <v>46289</v>
      </c>
      <c r="C1678" t="s">
        <v>3377</v>
      </c>
      <c r="D1678" t="s">
        <v>75</v>
      </c>
      <c r="E1678" t="s">
        <v>18</v>
      </c>
      <c r="F1678">
        <v>599</v>
      </c>
      <c r="G1678" t="s">
        <v>19</v>
      </c>
      <c r="H1678">
        <v>599</v>
      </c>
      <c r="I1678" t="s">
        <v>75</v>
      </c>
      <c r="J1678">
        <v>1</v>
      </c>
      <c r="K1678">
        <v>599</v>
      </c>
      <c r="L1678">
        <v>0</v>
      </c>
      <c r="M1678">
        <v>0</v>
      </c>
      <c r="N1678" t="s">
        <v>20</v>
      </c>
      <c r="O1678">
        <v>0</v>
      </c>
    </row>
    <row r="1679" spans="1:15" x14ac:dyDescent="0.3">
      <c r="A1679" t="s">
        <v>3378</v>
      </c>
      <c r="B1679" s="1">
        <v>46281</v>
      </c>
      <c r="C1679" t="s">
        <v>3379</v>
      </c>
      <c r="D1679" t="s">
        <v>51</v>
      </c>
      <c r="E1679" t="s">
        <v>54</v>
      </c>
      <c r="F1679">
        <v>4297</v>
      </c>
      <c r="G1679" t="s">
        <v>19</v>
      </c>
      <c r="H1679">
        <v>4297</v>
      </c>
      <c r="I1679" t="s">
        <v>51</v>
      </c>
      <c r="J1679">
        <v>1</v>
      </c>
      <c r="K1679">
        <v>4297</v>
      </c>
      <c r="L1679">
        <v>0</v>
      </c>
      <c r="M1679">
        <v>0</v>
      </c>
      <c r="N1679" t="s">
        <v>20</v>
      </c>
      <c r="O1679">
        <v>0</v>
      </c>
    </row>
    <row r="1680" spans="1:15" x14ac:dyDescent="0.3">
      <c r="A1680" t="s">
        <v>3380</v>
      </c>
      <c r="B1680" s="1">
        <v>46279</v>
      </c>
      <c r="C1680" t="s">
        <v>3381</v>
      </c>
      <c r="D1680" t="s">
        <v>75</v>
      </c>
      <c r="E1680" t="s">
        <v>18</v>
      </c>
      <c r="F1680">
        <v>499</v>
      </c>
      <c r="G1680" t="s">
        <v>19</v>
      </c>
      <c r="H1680">
        <v>499</v>
      </c>
      <c r="I1680" t="s">
        <v>75</v>
      </c>
      <c r="J1680">
        <v>1</v>
      </c>
      <c r="K1680">
        <v>499</v>
      </c>
      <c r="L1680">
        <v>0</v>
      </c>
      <c r="M1680">
        <v>0</v>
      </c>
      <c r="N1680" t="s">
        <v>20</v>
      </c>
      <c r="O1680">
        <v>0</v>
      </c>
    </row>
    <row r="1681" spans="1:15" x14ac:dyDescent="0.3">
      <c r="A1681" t="s">
        <v>3382</v>
      </c>
      <c r="B1681" s="1">
        <v>46280</v>
      </c>
      <c r="C1681" t="s">
        <v>3383</v>
      </c>
      <c r="D1681" t="s">
        <v>23</v>
      </c>
      <c r="E1681" t="s">
        <v>27</v>
      </c>
      <c r="F1681">
        <v>999</v>
      </c>
      <c r="G1681" t="s">
        <v>19</v>
      </c>
      <c r="H1681">
        <v>999</v>
      </c>
      <c r="I1681" t="s">
        <v>23</v>
      </c>
      <c r="J1681">
        <v>1</v>
      </c>
      <c r="K1681">
        <v>999</v>
      </c>
      <c r="L1681">
        <v>0</v>
      </c>
      <c r="M1681">
        <v>0</v>
      </c>
      <c r="N1681" t="s">
        <v>20</v>
      </c>
      <c r="O1681">
        <v>0</v>
      </c>
    </row>
    <row r="1682" spans="1:15" x14ac:dyDescent="0.3">
      <c r="A1682" t="s">
        <v>3384</v>
      </c>
      <c r="B1682" s="1">
        <v>46275</v>
      </c>
      <c r="C1682" t="s">
        <v>3385</v>
      </c>
      <c r="D1682" t="s">
        <v>34</v>
      </c>
      <c r="E1682" t="s">
        <v>18</v>
      </c>
      <c r="F1682">
        <v>1299</v>
      </c>
      <c r="G1682" t="s">
        <v>19</v>
      </c>
      <c r="H1682">
        <v>1299</v>
      </c>
      <c r="I1682" t="s">
        <v>34</v>
      </c>
      <c r="J1682">
        <v>1</v>
      </c>
      <c r="K1682">
        <v>1299</v>
      </c>
      <c r="L1682">
        <v>0</v>
      </c>
      <c r="M1682">
        <v>0</v>
      </c>
      <c r="N1682" t="s">
        <v>20</v>
      </c>
      <c r="O1682">
        <v>0</v>
      </c>
    </row>
    <row r="1683" spans="1:15" x14ac:dyDescent="0.3">
      <c r="A1683" t="s">
        <v>3386</v>
      </c>
      <c r="B1683" s="1">
        <v>46282</v>
      </c>
      <c r="C1683" t="s">
        <v>3387</v>
      </c>
      <c r="D1683" t="s">
        <v>23</v>
      </c>
      <c r="E1683" t="s">
        <v>18</v>
      </c>
      <c r="F1683">
        <v>3348</v>
      </c>
      <c r="G1683" t="s">
        <v>19</v>
      </c>
      <c r="H1683">
        <v>3348</v>
      </c>
      <c r="I1683" t="s">
        <v>23</v>
      </c>
      <c r="J1683">
        <v>1</v>
      </c>
      <c r="K1683">
        <v>3348</v>
      </c>
      <c r="L1683">
        <v>0</v>
      </c>
      <c r="M1683">
        <v>0</v>
      </c>
      <c r="N1683" t="s">
        <v>20</v>
      </c>
      <c r="O1683">
        <v>0</v>
      </c>
    </row>
    <row r="1684" spans="1:15" x14ac:dyDescent="0.3">
      <c r="A1684" t="s">
        <v>3388</v>
      </c>
      <c r="B1684" s="1">
        <v>46269</v>
      </c>
      <c r="C1684" t="s">
        <v>3389</v>
      </c>
      <c r="D1684" t="s">
        <v>17</v>
      </c>
      <c r="E1684" t="s">
        <v>18</v>
      </c>
      <c r="F1684">
        <v>299</v>
      </c>
      <c r="G1684" t="s">
        <v>19</v>
      </c>
      <c r="H1684">
        <v>299</v>
      </c>
      <c r="I1684" t="s">
        <v>17</v>
      </c>
      <c r="J1684">
        <v>1</v>
      </c>
      <c r="K1684">
        <v>299</v>
      </c>
      <c r="L1684">
        <v>0</v>
      </c>
      <c r="M1684">
        <v>0</v>
      </c>
      <c r="N1684" t="s">
        <v>20</v>
      </c>
      <c r="O1684">
        <v>0</v>
      </c>
    </row>
    <row r="1685" spans="1:15" x14ac:dyDescent="0.3">
      <c r="A1685" t="s">
        <v>3390</v>
      </c>
      <c r="B1685" s="1">
        <v>46274</v>
      </c>
      <c r="C1685" t="s">
        <v>3391</v>
      </c>
      <c r="D1685" t="s">
        <v>17</v>
      </c>
      <c r="E1685" t="s">
        <v>18</v>
      </c>
      <c r="F1685">
        <v>2499</v>
      </c>
      <c r="G1685" t="s">
        <v>19</v>
      </c>
      <c r="H1685">
        <v>2499</v>
      </c>
      <c r="I1685" t="s">
        <v>17</v>
      </c>
      <c r="J1685">
        <v>1</v>
      </c>
      <c r="K1685">
        <v>2299</v>
      </c>
      <c r="L1685">
        <v>0</v>
      </c>
      <c r="M1685">
        <v>0</v>
      </c>
      <c r="N1685" t="s">
        <v>576</v>
      </c>
      <c r="O1685">
        <v>-200</v>
      </c>
    </row>
    <row r="1686" spans="1:15" x14ac:dyDescent="0.3">
      <c r="A1686" t="s">
        <v>3392</v>
      </c>
      <c r="B1686" s="1">
        <v>46273</v>
      </c>
      <c r="C1686" t="s">
        <v>3393</v>
      </c>
      <c r="D1686" t="s">
        <v>51</v>
      </c>
      <c r="E1686" t="s">
        <v>18</v>
      </c>
      <c r="F1686">
        <v>12297</v>
      </c>
      <c r="G1686" t="s">
        <v>19</v>
      </c>
      <c r="H1686">
        <v>12297</v>
      </c>
      <c r="I1686" t="s">
        <v>51</v>
      </c>
      <c r="J1686">
        <v>1</v>
      </c>
      <c r="K1686">
        <v>12297</v>
      </c>
      <c r="L1686">
        <v>0</v>
      </c>
      <c r="M1686">
        <v>0</v>
      </c>
      <c r="N1686" t="s">
        <v>20</v>
      </c>
      <c r="O1686">
        <v>0</v>
      </c>
    </row>
    <row r="1687" spans="1:15" x14ac:dyDescent="0.3">
      <c r="A1687" t="s">
        <v>3394</v>
      </c>
      <c r="B1687" s="1">
        <v>46286</v>
      </c>
      <c r="C1687" t="s">
        <v>3395</v>
      </c>
      <c r="D1687" t="s">
        <v>61</v>
      </c>
      <c r="E1687" t="s">
        <v>27</v>
      </c>
      <c r="F1687">
        <v>3499</v>
      </c>
      <c r="G1687" t="s">
        <v>19</v>
      </c>
      <c r="H1687">
        <v>3499</v>
      </c>
      <c r="I1687" t="s">
        <v>61</v>
      </c>
      <c r="J1687">
        <v>1</v>
      </c>
      <c r="K1687">
        <v>3499</v>
      </c>
      <c r="L1687">
        <v>0</v>
      </c>
      <c r="M1687">
        <v>0</v>
      </c>
      <c r="N1687" t="s">
        <v>20</v>
      </c>
      <c r="O1687">
        <v>0</v>
      </c>
    </row>
    <row r="1688" spans="1:15" x14ac:dyDescent="0.3">
      <c r="A1688" t="s">
        <v>3396</v>
      </c>
      <c r="B1688" s="1">
        <v>46282</v>
      </c>
      <c r="C1688" t="s">
        <v>3397</v>
      </c>
      <c r="D1688" t="s">
        <v>61</v>
      </c>
      <c r="E1688" t="s">
        <v>54</v>
      </c>
      <c r="F1688">
        <v>7497</v>
      </c>
      <c r="G1688" t="s">
        <v>19</v>
      </c>
      <c r="H1688">
        <v>7497</v>
      </c>
      <c r="I1688" t="s">
        <v>61</v>
      </c>
      <c r="J1688">
        <v>1</v>
      </c>
      <c r="K1688">
        <v>7497</v>
      </c>
      <c r="L1688">
        <v>0</v>
      </c>
      <c r="M1688">
        <v>0</v>
      </c>
      <c r="N1688" t="s">
        <v>20</v>
      </c>
      <c r="O1688">
        <v>0</v>
      </c>
    </row>
    <row r="1689" spans="1:15" x14ac:dyDescent="0.3">
      <c r="A1689" t="s">
        <v>3398</v>
      </c>
      <c r="B1689" s="1">
        <v>46276</v>
      </c>
      <c r="C1689" t="s">
        <v>3399</v>
      </c>
      <c r="E1689" t="s">
        <v>18</v>
      </c>
      <c r="F1689">
        <v>1347</v>
      </c>
      <c r="G1689" t="s">
        <v>19</v>
      </c>
      <c r="H1689">
        <v>1347</v>
      </c>
      <c r="I1689" t="s">
        <v>194</v>
      </c>
      <c r="J1689">
        <v>1</v>
      </c>
      <c r="K1689">
        <v>1347</v>
      </c>
      <c r="L1689">
        <v>0</v>
      </c>
      <c r="M1689">
        <v>0</v>
      </c>
      <c r="N1689" t="s">
        <v>20</v>
      </c>
      <c r="O1689">
        <v>0</v>
      </c>
    </row>
    <row r="1690" spans="1:15" x14ac:dyDescent="0.3">
      <c r="A1690" t="s">
        <v>3400</v>
      </c>
      <c r="B1690" s="1">
        <v>46279</v>
      </c>
      <c r="C1690" t="s">
        <v>3401</v>
      </c>
      <c r="D1690" t="s">
        <v>61</v>
      </c>
      <c r="E1690" t="s">
        <v>18</v>
      </c>
      <c r="F1690">
        <v>299</v>
      </c>
      <c r="G1690" t="s">
        <v>19</v>
      </c>
      <c r="H1690">
        <v>299</v>
      </c>
      <c r="I1690" t="s">
        <v>61</v>
      </c>
      <c r="J1690">
        <v>1</v>
      </c>
      <c r="K1690">
        <v>299</v>
      </c>
      <c r="L1690">
        <v>0</v>
      </c>
      <c r="M1690">
        <v>0</v>
      </c>
      <c r="N1690" t="s">
        <v>20</v>
      </c>
      <c r="O1690">
        <v>0</v>
      </c>
    </row>
    <row r="1691" spans="1:15" x14ac:dyDescent="0.3">
      <c r="A1691" t="s">
        <v>3402</v>
      </c>
      <c r="B1691" s="1">
        <v>46287</v>
      </c>
      <c r="C1691" t="s">
        <v>3403</v>
      </c>
      <c r="D1691" t="s">
        <v>34</v>
      </c>
      <c r="E1691" t="s">
        <v>18</v>
      </c>
      <c r="F1691">
        <v>2499</v>
      </c>
      <c r="G1691" t="s">
        <v>19</v>
      </c>
      <c r="H1691">
        <v>2499</v>
      </c>
      <c r="I1691" t="s">
        <v>34</v>
      </c>
      <c r="J1691">
        <v>1</v>
      </c>
      <c r="K1691">
        <v>2499</v>
      </c>
      <c r="L1691">
        <v>0</v>
      </c>
      <c r="M1691">
        <v>0</v>
      </c>
      <c r="N1691" t="s">
        <v>20</v>
      </c>
      <c r="O1691">
        <v>0</v>
      </c>
    </row>
    <row r="1692" spans="1:15" x14ac:dyDescent="0.3">
      <c r="A1692" t="s">
        <v>3404</v>
      </c>
      <c r="B1692" s="1">
        <v>46293</v>
      </c>
      <c r="C1692" t="s">
        <v>3405</v>
      </c>
      <c r="D1692" t="s">
        <v>42</v>
      </c>
      <c r="E1692" t="s">
        <v>43</v>
      </c>
      <c r="F1692" s="2">
        <v>1499</v>
      </c>
      <c r="G1692" t="s">
        <v>19</v>
      </c>
      <c r="H1692">
        <v>1499</v>
      </c>
      <c r="I1692" t="s">
        <v>42</v>
      </c>
      <c r="J1692">
        <v>1</v>
      </c>
      <c r="K1692">
        <v>1499</v>
      </c>
      <c r="L1692">
        <v>0</v>
      </c>
      <c r="M1692">
        <v>0</v>
      </c>
      <c r="N1692" t="s">
        <v>20</v>
      </c>
      <c r="O1692">
        <v>0</v>
      </c>
    </row>
    <row r="1693" spans="1:15" x14ac:dyDescent="0.3">
      <c r="A1693" t="s">
        <v>3406</v>
      </c>
      <c r="B1693" s="1">
        <v>46292</v>
      </c>
      <c r="C1693" t="s">
        <v>3407</v>
      </c>
      <c r="D1693" t="s">
        <v>17</v>
      </c>
      <c r="E1693" t="s">
        <v>27</v>
      </c>
      <c r="F1693">
        <v>1799</v>
      </c>
      <c r="G1693" t="s">
        <v>19</v>
      </c>
      <c r="H1693">
        <v>1799</v>
      </c>
      <c r="I1693" t="s">
        <v>17</v>
      </c>
      <c r="J1693">
        <v>1</v>
      </c>
      <c r="K1693">
        <v>1799</v>
      </c>
      <c r="L1693">
        <v>0</v>
      </c>
      <c r="M1693">
        <v>0</v>
      </c>
      <c r="N1693" t="s">
        <v>20</v>
      </c>
      <c r="O1693">
        <v>0</v>
      </c>
    </row>
    <row r="1694" spans="1:15" x14ac:dyDescent="0.3">
      <c r="A1694" t="s">
        <v>3408</v>
      </c>
      <c r="B1694" s="1">
        <v>46275</v>
      </c>
      <c r="C1694" t="s">
        <v>3409</v>
      </c>
      <c r="D1694" t="s">
        <v>34</v>
      </c>
      <c r="E1694" t="s">
        <v>54</v>
      </c>
      <c r="F1694">
        <v>3997</v>
      </c>
      <c r="G1694" t="s">
        <v>19</v>
      </c>
      <c r="H1694">
        <v>3997</v>
      </c>
      <c r="I1694" t="s">
        <v>34</v>
      </c>
      <c r="J1694">
        <v>1</v>
      </c>
      <c r="K1694">
        <v>3997</v>
      </c>
      <c r="L1694">
        <v>0</v>
      </c>
      <c r="M1694">
        <v>0</v>
      </c>
      <c r="N1694" t="s">
        <v>20</v>
      </c>
      <c r="O1694">
        <v>0</v>
      </c>
    </row>
    <row r="1695" spans="1:15" x14ac:dyDescent="0.3">
      <c r="A1695" t="s">
        <v>3410</v>
      </c>
      <c r="B1695" s="1">
        <v>46274</v>
      </c>
      <c r="C1695" t="s">
        <v>3381</v>
      </c>
      <c r="D1695" t="s">
        <v>48</v>
      </c>
      <c r="E1695" t="s">
        <v>18</v>
      </c>
      <c r="F1695" s="2">
        <v>1499</v>
      </c>
      <c r="G1695" t="s">
        <v>19</v>
      </c>
      <c r="H1695">
        <v>1499</v>
      </c>
      <c r="I1695" t="s">
        <v>48</v>
      </c>
      <c r="J1695">
        <v>1</v>
      </c>
      <c r="K1695">
        <v>1499</v>
      </c>
      <c r="L1695">
        <v>0</v>
      </c>
      <c r="M1695">
        <v>0</v>
      </c>
      <c r="N1695" t="s">
        <v>20</v>
      </c>
      <c r="O1695">
        <v>0</v>
      </c>
    </row>
    <row r="1696" spans="1:15" x14ac:dyDescent="0.3">
      <c r="A1696" t="s">
        <v>3411</v>
      </c>
      <c r="B1696" s="1">
        <v>46290</v>
      </c>
      <c r="C1696" t="s">
        <v>3412</v>
      </c>
      <c r="D1696" t="s">
        <v>48</v>
      </c>
      <c r="E1696" t="s">
        <v>18</v>
      </c>
      <c r="F1696">
        <v>23997</v>
      </c>
      <c r="G1696" t="s">
        <v>19</v>
      </c>
      <c r="H1696">
        <v>23997</v>
      </c>
      <c r="I1696" t="s">
        <v>48</v>
      </c>
      <c r="J1696">
        <v>1</v>
      </c>
      <c r="K1696">
        <v>23997</v>
      </c>
      <c r="L1696">
        <v>0</v>
      </c>
      <c r="M1696">
        <v>0</v>
      </c>
      <c r="N1696" t="s">
        <v>20</v>
      </c>
      <c r="O1696">
        <v>0</v>
      </c>
    </row>
    <row r="1697" spans="1:15" x14ac:dyDescent="0.3">
      <c r="A1697" t="s">
        <v>3413</v>
      </c>
      <c r="B1697" s="1">
        <v>46289</v>
      </c>
      <c r="C1697" t="s">
        <v>3414</v>
      </c>
      <c r="D1697" t="s">
        <v>51</v>
      </c>
      <c r="E1697" t="s">
        <v>27</v>
      </c>
      <c r="F1697">
        <v>2097</v>
      </c>
      <c r="G1697" t="s">
        <v>19</v>
      </c>
      <c r="H1697">
        <v>2097</v>
      </c>
      <c r="I1697" t="s">
        <v>51</v>
      </c>
      <c r="J1697">
        <v>1</v>
      </c>
      <c r="K1697">
        <v>2097</v>
      </c>
      <c r="L1697">
        <v>0</v>
      </c>
      <c r="M1697">
        <v>0</v>
      </c>
      <c r="N1697" t="s">
        <v>20</v>
      </c>
      <c r="O1697">
        <v>0</v>
      </c>
    </row>
    <row r="1698" spans="1:15" x14ac:dyDescent="0.3">
      <c r="A1698" t="s">
        <v>3415</v>
      </c>
      <c r="B1698" s="1">
        <v>46281</v>
      </c>
      <c r="C1698" t="s">
        <v>3416</v>
      </c>
      <c r="D1698" t="s">
        <v>51</v>
      </c>
      <c r="E1698" t="s">
        <v>27</v>
      </c>
      <c r="F1698">
        <v>599</v>
      </c>
      <c r="G1698" t="s">
        <v>19</v>
      </c>
      <c r="H1698">
        <v>599</v>
      </c>
      <c r="I1698" t="s">
        <v>51</v>
      </c>
      <c r="J1698">
        <v>1</v>
      </c>
      <c r="K1698">
        <v>599</v>
      </c>
      <c r="L1698">
        <v>0</v>
      </c>
      <c r="M1698">
        <v>0</v>
      </c>
      <c r="N1698" t="s">
        <v>20</v>
      </c>
      <c r="O1698">
        <v>0</v>
      </c>
    </row>
    <row r="1699" spans="1:15" x14ac:dyDescent="0.3">
      <c r="A1699" t="s">
        <v>3417</v>
      </c>
      <c r="B1699" s="1">
        <v>46272</v>
      </c>
      <c r="C1699" t="s">
        <v>3418</v>
      </c>
      <c r="D1699" t="s">
        <v>48</v>
      </c>
      <c r="E1699" t="s">
        <v>54</v>
      </c>
      <c r="F1699">
        <v>2247</v>
      </c>
      <c r="G1699" t="s">
        <v>19</v>
      </c>
      <c r="H1699">
        <v>2247</v>
      </c>
      <c r="I1699" t="s">
        <v>48</v>
      </c>
      <c r="J1699">
        <v>1</v>
      </c>
      <c r="K1699">
        <v>2247</v>
      </c>
      <c r="L1699">
        <v>0</v>
      </c>
      <c r="M1699">
        <v>0</v>
      </c>
      <c r="N1699" t="s">
        <v>20</v>
      </c>
      <c r="O1699">
        <v>0</v>
      </c>
    </row>
    <row r="1700" spans="1:15" x14ac:dyDescent="0.3">
      <c r="A1700" t="s">
        <v>3419</v>
      </c>
      <c r="B1700" s="1">
        <v>46294</v>
      </c>
      <c r="C1700" t="s">
        <v>3420</v>
      </c>
      <c r="D1700" t="s">
        <v>26</v>
      </c>
      <c r="E1700" t="s">
        <v>27</v>
      </c>
      <c r="F1700">
        <v>2298</v>
      </c>
      <c r="G1700" t="s">
        <v>19</v>
      </c>
      <c r="H1700">
        <v>2298</v>
      </c>
      <c r="I1700" t="s">
        <v>26</v>
      </c>
      <c r="J1700">
        <v>1</v>
      </c>
      <c r="K1700">
        <v>2298</v>
      </c>
      <c r="L1700">
        <v>0</v>
      </c>
      <c r="M1700">
        <v>0</v>
      </c>
      <c r="N1700" t="s">
        <v>20</v>
      </c>
      <c r="O1700">
        <v>0</v>
      </c>
    </row>
    <row r="1701" spans="1:15" x14ac:dyDescent="0.3">
      <c r="A1701" t="s">
        <v>3421</v>
      </c>
      <c r="B1701" s="1">
        <v>46284</v>
      </c>
      <c r="C1701" t="s">
        <v>1686</v>
      </c>
      <c r="D1701" t="s">
        <v>37</v>
      </c>
      <c r="E1701" t="s">
        <v>27</v>
      </c>
      <c r="F1701">
        <v>1598</v>
      </c>
      <c r="G1701" t="s">
        <v>19</v>
      </c>
      <c r="H1701">
        <v>1598</v>
      </c>
      <c r="I1701" t="s">
        <v>37</v>
      </c>
      <c r="J1701">
        <v>1</v>
      </c>
      <c r="K1701">
        <v>1598</v>
      </c>
      <c r="L1701">
        <v>0</v>
      </c>
      <c r="M1701">
        <v>0</v>
      </c>
      <c r="N1701" t="s">
        <v>20</v>
      </c>
      <c r="O1701">
        <v>0</v>
      </c>
    </row>
    <row r="1702" spans="1:15" x14ac:dyDescent="0.3">
      <c r="A1702" t="s">
        <v>3422</v>
      </c>
      <c r="B1702" s="1">
        <v>46269</v>
      </c>
      <c r="C1702" t="s">
        <v>3423</v>
      </c>
      <c r="D1702" t="s">
        <v>42</v>
      </c>
      <c r="E1702" t="s">
        <v>27</v>
      </c>
      <c r="F1702" s="2">
        <v>6498</v>
      </c>
      <c r="G1702" t="s">
        <v>19</v>
      </c>
      <c r="H1702">
        <v>6498</v>
      </c>
      <c r="I1702" t="s">
        <v>42</v>
      </c>
      <c r="J1702">
        <v>1</v>
      </c>
      <c r="K1702">
        <v>6498</v>
      </c>
      <c r="L1702">
        <v>0</v>
      </c>
      <c r="M1702">
        <v>0</v>
      </c>
      <c r="N1702" t="s">
        <v>20</v>
      </c>
      <c r="O1702">
        <v>0</v>
      </c>
    </row>
    <row r="1703" spans="1:15" x14ac:dyDescent="0.3">
      <c r="A1703" t="s">
        <v>3424</v>
      </c>
      <c r="B1703" s="1">
        <v>46269</v>
      </c>
      <c r="C1703" t="s">
        <v>3425</v>
      </c>
      <c r="D1703" t="s">
        <v>61</v>
      </c>
      <c r="E1703" t="s">
        <v>18</v>
      </c>
      <c r="F1703">
        <v>1499</v>
      </c>
      <c r="G1703" t="s">
        <v>115</v>
      </c>
      <c r="H1703">
        <v>1499</v>
      </c>
      <c r="I1703" t="s">
        <v>61</v>
      </c>
      <c r="J1703">
        <v>0</v>
      </c>
      <c r="K1703">
        <v>0</v>
      </c>
      <c r="L1703">
        <v>0</v>
      </c>
      <c r="M1703">
        <v>0</v>
      </c>
      <c r="N1703" t="s">
        <v>20</v>
      </c>
      <c r="O1703">
        <v>0</v>
      </c>
    </row>
    <row r="1704" spans="1:15" x14ac:dyDescent="0.3">
      <c r="A1704" t="s">
        <v>3426</v>
      </c>
      <c r="B1704" s="1">
        <v>46282</v>
      </c>
      <c r="C1704" t="s">
        <v>3427</v>
      </c>
      <c r="D1704" t="s">
        <v>42</v>
      </c>
      <c r="E1704" t="s">
        <v>18</v>
      </c>
      <c r="F1704">
        <v>2499</v>
      </c>
      <c r="G1704" t="s">
        <v>19</v>
      </c>
      <c r="H1704">
        <v>2499</v>
      </c>
      <c r="I1704" t="s">
        <v>42</v>
      </c>
      <c r="J1704">
        <v>1</v>
      </c>
      <c r="K1704">
        <v>2499</v>
      </c>
      <c r="L1704">
        <v>0</v>
      </c>
      <c r="M1704">
        <v>0</v>
      </c>
      <c r="N1704" t="s">
        <v>20</v>
      </c>
      <c r="O1704">
        <v>0</v>
      </c>
    </row>
    <row r="1705" spans="1:15" x14ac:dyDescent="0.3">
      <c r="A1705" t="s">
        <v>3428</v>
      </c>
      <c r="B1705" s="1">
        <v>46268</v>
      </c>
      <c r="C1705" t="s">
        <v>3429</v>
      </c>
      <c r="D1705" t="s">
        <v>17</v>
      </c>
      <c r="E1705" t="s">
        <v>18</v>
      </c>
      <c r="F1705">
        <v>299</v>
      </c>
      <c r="G1705" t="s">
        <v>19</v>
      </c>
      <c r="H1705">
        <v>299</v>
      </c>
      <c r="I1705" t="s">
        <v>17</v>
      </c>
      <c r="J1705">
        <v>1</v>
      </c>
      <c r="K1705">
        <v>299</v>
      </c>
      <c r="L1705">
        <v>0</v>
      </c>
      <c r="M1705">
        <v>0</v>
      </c>
      <c r="N1705" t="s">
        <v>20</v>
      </c>
      <c r="O1705">
        <v>0</v>
      </c>
    </row>
    <row r="1706" spans="1:15" x14ac:dyDescent="0.3">
      <c r="A1706" t="s">
        <v>3430</v>
      </c>
      <c r="B1706" s="1">
        <v>46267</v>
      </c>
      <c r="C1706" t="s">
        <v>3431</v>
      </c>
      <c r="D1706" t="s">
        <v>75</v>
      </c>
      <c r="E1706" t="s">
        <v>27</v>
      </c>
      <c r="F1706">
        <v>1098</v>
      </c>
      <c r="G1706" t="s">
        <v>19</v>
      </c>
      <c r="H1706">
        <v>1098</v>
      </c>
      <c r="I1706" t="s">
        <v>75</v>
      </c>
      <c r="J1706">
        <v>1</v>
      </c>
      <c r="K1706">
        <v>1098</v>
      </c>
      <c r="L1706">
        <v>0</v>
      </c>
      <c r="M1706">
        <v>0</v>
      </c>
      <c r="N1706" t="s">
        <v>20</v>
      </c>
      <c r="O1706">
        <v>0</v>
      </c>
    </row>
    <row r="1707" spans="1:15" x14ac:dyDescent="0.3">
      <c r="A1707" t="s">
        <v>3432</v>
      </c>
      <c r="B1707" s="1">
        <v>46274</v>
      </c>
      <c r="C1707" t="s">
        <v>3433</v>
      </c>
      <c r="D1707" t="s">
        <v>48</v>
      </c>
      <c r="E1707" t="s">
        <v>27</v>
      </c>
      <c r="F1707">
        <v>999</v>
      </c>
      <c r="G1707" t="s">
        <v>19</v>
      </c>
      <c r="H1707">
        <v>999</v>
      </c>
      <c r="I1707" t="s">
        <v>48</v>
      </c>
      <c r="J1707">
        <v>1</v>
      </c>
      <c r="K1707">
        <v>999</v>
      </c>
      <c r="L1707">
        <v>0</v>
      </c>
      <c r="M1707">
        <v>0</v>
      </c>
      <c r="N1707" t="s">
        <v>20</v>
      </c>
      <c r="O1707">
        <v>0</v>
      </c>
    </row>
    <row r="1708" spans="1:15" x14ac:dyDescent="0.3">
      <c r="A1708" t="s">
        <v>3434</v>
      </c>
      <c r="B1708" s="1">
        <v>46270</v>
      </c>
      <c r="C1708" t="s">
        <v>3435</v>
      </c>
      <c r="D1708" t="s">
        <v>26</v>
      </c>
      <c r="E1708" t="s">
        <v>54</v>
      </c>
      <c r="F1708">
        <v>3499</v>
      </c>
      <c r="G1708" t="s">
        <v>19</v>
      </c>
      <c r="H1708">
        <v>3499</v>
      </c>
      <c r="I1708" t="s">
        <v>26</v>
      </c>
      <c r="J1708">
        <v>1</v>
      </c>
      <c r="K1708">
        <v>3499</v>
      </c>
      <c r="L1708">
        <v>0</v>
      </c>
      <c r="M1708">
        <v>0</v>
      </c>
      <c r="N1708" t="s">
        <v>20</v>
      </c>
      <c r="O1708">
        <v>0</v>
      </c>
    </row>
    <row r="1709" spans="1:15" x14ac:dyDescent="0.3">
      <c r="A1709" t="s">
        <v>3436</v>
      </c>
      <c r="B1709" s="1">
        <v>46284</v>
      </c>
      <c r="C1709" t="s">
        <v>3437</v>
      </c>
      <c r="D1709" t="s">
        <v>23</v>
      </c>
      <c r="E1709" t="s">
        <v>18</v>
      </c>
      <c r="F1709">
        <v>799</v>
      </c>
      <c r="G1709" t="s">
        <v>19</v>
      </c>
      <c r="H1709">
        <v>799</v>
      </c>
      <c r="I1709" t="s">
        <v>23</v>
      </c>
      <c r="J1709">
        <v>1</v>
      </c>
      <c r="K1709">
        <v>799</v>
      </c>
      <c r="L1709">
        <v>0</v>
      </c>
      <c r="M1709">
        <v>0</v>
      </c>
      <c r="N1709" t="s">
        <v>20</v>
      </c>
      <c r="O1709">
        <v>0</v>
      </c>
    </row>
    <row r="1710" spans="1:15" x14ac:dyDescent="0.3">
      <c r="A1710" t="s">
        <v>3438</v>
      </c>
      <c r="B1710" s="1">
        <v>46291</v>
      </c>
      <c r="C1710" t="s">
        <v>3439</v>
      </c>
      <c r="D1710" t="s">
        <v>42</v>
      </c>
      <c r="E1710" t="s">
        <v>54</v>
      </c>
      <c r="F1710">
        <v>5597</v>
      </c>
      <c r="G1710" t="s">
        <v>19</v>
      </c>
      <c r="H1710">
        <v>5597</v>
      </c>
      <c r="I1710" t="s">
        <v>42</v>
      </c>
      <c r="J1710">
        <v>1</v>
      </c>
      <c r="K1710">
        <v>5597</v>
      </c>
      <c r="L1710">
        <v>0</v>
      </c>
      <c r="M1710">
        <v>0</v>
      </c>
      <c r="N1710" t="s">
        <v>20</v>
      </c>
      <c r="O1710">
        <v>0</v>
      </c>
    </row>
    <row r="1711" spans="1:15" x14ac:dyDescent="0.3">
      <c r="A1711" t="s">
        <v>3440</v>
      </c>
      <c r="B1711" s="1">
        <v>46285</v>
      </c>
      <c r="C1711" t="s">
        <v>3441</v>
      </c>
      <c r="D1711" t="s">
        <v>37</v>
      </c>
      <c r="E1711" t="s">
        <v>27</v>
      </c>
      <c r="F1711">
        <v>499</v>
      </c>
      <c r="G1711" t="s">
        <v>19</v>
      </c>
      <c r="H1711">
        <v>499</v>
      </c>
      <c r="I1711" t="s">
        <v>37</v>
      </c>
      <c r="J1711">
        <v>1</v>
      </c>
      <c r="K1711">
        <v>499</v>
      </c>
      <c r="L1711">
        <v>0</v>
      </c>
      <c r="M1711">
        <v>0</v>
      </c>
      <c r="N1711" t="s">
        <v>20</v>
      </c>
      <c r="O1711">
        <v>0</v>
      </c>
    </row>
    <row r="1712" spans="1:15" x14ac:dyDescent="0.3">
      <c r="A1712" t="s">
        <v>3442</v>
      </c>
      <c r="B1712" s="1">
        <v>46270</v>
      </c>
      <c r="C1712" t="s">
        <v>3443</v>
      </c>
      <c r="D1712" t="s">
        <v>42</v>
      </c>
      <c r="E1712" t="s">
        <v>27</v>
      </c>
      <c r="F1712">
        <v>6397</v>
      </c>
      <c r="G1712" t="s">
        <v>19</v>
      </c>
      <c r="H1712">
        <v>6397</v>
      </c>
      <c r="I1712" t="s">
        <v>42</v>
      </c>
      <c r="J1712">
        <v>1</v>
      </c>
      <c r="K1712">
        <v>6397</v>
      </c>
      <c r="L1712">
        <v>0</v>
      </c>
      <c r="M1712">
        <v>0</v>
      </c>
      <c r="N1712" t="s">
        <v>20</v>
      </c>
      <c r="O1712">
        <v>0</v>
      </c>
    </row>
    <row r="1713" spans="1:15" x14ac:dyDescent="0.3">
      <c r="A1713" t="s">
        <v>3444</v>
      </c>
      <c r="B1713" s="1">
        <v>46268</v>
      </c>
      <c r="C1713" t="s">
        <v>3445</v>
      </c>
      <c r="D1713" t="s">
        <v>26</v>
      </c>
      <c r="E1713" t="s">
        <v>18</v>
      </c>
      <c r="F1713">
        <v>2499</v>
      </c>
      <c r="G1713" t="s">
        <v>115</v>
      </c>
      <c r="H1713">
        <v>2499</v>
      </c>
      <c r="I1713" t="s">
        <v>26</v>
      </c>
      <c r="J1713">
        <v>0</v>
      </c>
      <c r="K1713">
        <v>0</v>
      </c>
      <c r="L1713">
        <v>0</v>
      </c>
      <c r="M1713">
        <v>0</v>
      </c>
      <c r="N1713" t="s">
        <v>20</v>
      </c>
      <c r="O1713">
        <v>0</v>
      </c>
    </row>
    <row r="1714" spans="1:15" x14ac:dyDescent="0.3">
      <c r="A1714" t="s">
        <v>3446</v>
      </c>
      <c r="B1714" s="1">
        <v>46291</v>
      </c>
      <c r="C1714" t="s">
        <v>3447</v>
      </c>
      <c r="D1714" t="s">
        <v>51</v>
      </c>
      <c r="E1714" t="s">
        <v>27</v>
      </c>
      <c r="F1714">
        <v>848</v>
      </c>
      <c r="G1714" t="s">
        <v>19</v>
      </c>
      <c r="H1714">
        <v>848</v>
      </c>
      <c r="I1714" t="s">
        <v>51</v>
      </c>
      <c r="J1714">
        <v>1</v>
      </c>
      <c r="K1714">
        <v>848</v>
      </c>
      <c r="L1714">
        <v>0</v>
      </c>
      <c r="M1714">
        <v>0</v>
      </c>
      <c r="N1714" t="s">
        <v>20</v>
      </c>
      <c r="O1714">
        <v>0</v>
      </c>
    </row>
    <row r="1715" spans="1:15" x14ac:dyDescent="0.3">
      <c r="A1715" t="s">
        <v>3448</v>
      </c>
      <c r="B1715" s="1">
        <v>46280</v>
      </c>
      <c r="C1715" t="s">
        <v>3449</v>
      </c>
      <c r="D1715" t="s">
        <v>75</v>
      </c>
      <c r="E1715" t="s">
        <v>54</v>
      </c>
      <c r="F1715">
        <v>1299</v>
      </c>
      <c r="G1715" t="s">
        <v>19</v>
      </c>
      <c r="H1715">
        <v>1299</v>
      </c>
      <c r="I1715" t="s">
        <v>75</v>
      </c>
      <c r="J1715">
        <v>1</v>
      </c>
      <c r="K1715">
        <v>1299</v>
      </c>
      <c r="L1715">
        <v>0</v>
      </c>
      <c r="M1715">
        <v>0</v>
      </c>
      <c r="N1715" t="s">
        <v>20</v>
      </c>
      <c r="O1715">
        <v>0</v>
      </c>
    </row>
    <row r="1716" spans="1:15" x14ac:dyDescent="0.3">
      <c r="A1716" t="s">
        <v>3450</v>
      </c>
      <c r="B1716" s="1">
        <v>46295</v>
      </c>
      <c r="C1716" t="s">
        <v>3451</v>
      </c>
      <c r="D1716" t="s">
        <v>42</v>
      </c>
      <c r="E1716" t="s">
        <v>27</v>
      </c>
      <c r="F1716">
        <v>5298</v>
      </c>
      <c r="G1716" t="s">
        <v>19</v>
      </c>
      <c r="H1716">
        <v>5298</v>
      </c>
      <c r="I1716" t="s">
        <v>42</v>
      </c>
      <c r="J1716">
        <v>1</v>
      </c>
      <c r="K1716">
        <v>5298</v>
      </c>
      <c r="L1716">
        <v>0</v>
      </c>
      <c r="M1716">
        <v>0</v>
      </c>
      <c r="N1716" t="s">
        <v>20</v>
      </c>
      <c r="O1716">
        <v>0</v>
      </c>
    </row>
    <row r="1717" spans="1:15" x14ac:dyDescent="0.3">
      <c r="A1717" t="s">
        <v>3452</v>
      </c>
      <c r="B1717" s="1">
        <v>46291</v>
      </c>
      <c r="C1717" t="s">
        <v>3453</v>
      </c>
      <c r="D1717" t="s">
        <v>37</v>
      </c>
      <c r="E1717" t="s">
        <v>18</v>
      </c>
      <c r="F1717">
        <v>2499</v>
      </c>
      <c r="G1717" t="s">
        <v>19</v>
      </c>
      <c r="H1717">
        <v>2499</v>
      </c>
      <c r="I1717" t="s">
        <v>37</v>
      </c>
      <c r="J1717">
        <v>1</v>
      </c>
      <c r="K1717">
        <v>2499</v>
      </c>
      <c r="L1717">
        <v>0</v>
      </c>
      <c r="M1717">
        <v>0</v>
      </c>
      <c r="N1717" t="s">
        <v>20</v>
      </c>
      <c r="O1717">
        <v>0</v>
      </c>
    </row>
    <row r="1718" spans="1:15" x14ac:dyDescent="0.3">
      <c r="A1718" t="s">
        <v>3454</v>
      </c>
      <c r="B1718" s="1">
        <v>46294</v>
      </c>
      <c r="C1718" t="s">
        <v>3455</v>
      </c>
      <c r="D1718" t="s">
        <v>75</v>
      </c>
      <c r="E1718" t="s">
        <v>18</v>
      </c>
      <c r="F1718">
        <v>299</v>
      </c>
      <c r="G1718" t="s">
        <v>19</v>
      </c>
      <c r="H1718">
        <v>299</v>
      </c>
      <c r="I1718" t="s">
        <v>75</v>
      </c>
      <c r="J1718">
        <v>1</v>
      </c>
      <c r="K1718">
        <v>299</v>
      </c>
      <c r="L1718">
        <v>0</v>
      </c>
      <c r="M1718">
        <v>0</v>
      </c>
      <c r="N1718" t="s">
        <v>20</v>
      </c>
      <c r="O1718">
        <v>0</v>
      </c>
    </row>
    <row r="1719" spans="1:15" x14ac:dyDescent="0.3">
      <c r="A1719" t="s">
        <v>3456</v>
      </c>
      <c r="B1719" s="1">
        <v>46280</v>
      </c>
      <c r="C1719" t="s">
        <v>3457</v>
      </c>
      <c r="D1719" t="s">
        <v>17</v>
      </c>
      <c r="E1719" t="s">
        <v>18</v>
      </c>
      <c r="F1719">
        <v>9498</v>
      </c>
      <c r="G1719" t="s">
        <v>19</v>
      </c>
      <c r="H1719">
        <v>9498</v>
      </c>
      <c r="I1719" t="s">
        <v>17</v>
      </c>
      <c r="J1719">
        <v>1</v>
      </c>
      <c r="K1719">
        <v>9498</v>
      </c>
      <c r="L1719">
        <v>0</v>
      </c>
      <c r="M1719">
        <v>0</v>
      </c>
      <c r="N1719" t="s">
        <v>20</v>
      </c>
      <c r="O1719">
        <v>0</v>
      </c>
    </row>
    <row r="1720" spans="1:15" x14ac:dyDescent="0.3">
      <c r="A1720" t="s">
        <v>3458</v>
      </c>
      <c r="B1720" s="1">
        <v>46276</v>
      </c>
      <c r="C1720" t="s">
        <v>3459</v>
      </c>
      <c r="D1720" t="s">
        <v>75</v>
      </c>
      <c r="E1720" t="s">
        <v>18</v>
      </c>
      <c r="F1720">
        <v>8348</v>
      </c>
      <c r="G1720" t="s">
        <v>19</v>
      </c>
      <c r="H1720">
        <v>8348</v>
      </c>
      <c r="I1720" t="s">
        <v>75</v>
      </c>
      <c r="J1720">
        <v>1</v>
      </c>
      <c r="K1720">
        <v>8348</v>
      </c>
      <c r="L1720">
        <v>0</v>
      </c>
      <c r="M1720">
        <v>0</v>
      </c>
      <c r="N1720" t="s">
        <v>20</v>
      </c>
      <c r="O1720">
        <v>0</v>
      </c>
    </row>
    <row r="1721" spans="1:15" x14ac:dyDescent="0.3">
      <c r="A1721" t="s">
        <v>3460</v>
      </c>
      <c r="B1721" s="1">
        <v>46269</v>
      </c>
      <c r="C1721" t="s">
        <v>3461</v>
      </c>
      <c r="D1721" t="s">
        <v>48</v>
      </c>
      <c r="E1721" t="s">
        <v>18</v>
      </c>
      <c r="F1721">
        <v>7297</v>
      </c>
      <c r="G1721" t="s">
        <v>19</v>
      </c>
      <c r="H1721">
        <v>7297</v>
      </c>
      <c r="I1721" t="s">
        <v>48</v>
      </c>
      <c r="J1721">
        <v>1</v>
      </c>
      <c r="K1721">
        <v>7297</v>
      </c>
      <c r="L1721">
        <v>0</v>
      </c>
      <c r="M1721">
        <v>0</v>
      </c>
      <c r="N1721" t="s">
        <v>20</v>
      </c>
      <c r="O1721">
        <v>0</v>
      </c>
    </row>
    <row r="1722" spans="1:15" x14ac:dyDescent="0.3">
      <c r="A1722" t="s">
        <v>3462</v>
      </c>
      <c r="B1722" s="1">
        <v>46270</v>
      </c>
      <c r="C1722" t="s">
        <v>3463</v>
      </c>
      <c r="D1722" t="s">
        <v>61</v>
      </c>
      <c r="E1722" t="s">
        <v>54</v>
      </c>
      <c r="F1722">
        <v>4998</v>
      </c>
      <c r="G1722" t="s">
        <v>19</v>
      </c>
      <c r="H1722">
        <v>4998</v>
      </c>
      <c r="I1722" t="s">
        <v>61</v>
      </c>
      <c r="J1722">
        <v>1</v>
      </c>
      <c r="K1722">
        <v>4998</v>
      </c>
      <c r="L1722">
        <v>0</v>
      </c>
      <c r="M1722">
        <v>0</v>
      </c>
      <c r="N1722" t="s">
        <v>20</v>
      </c>
      <c r="O1722">
        <v>0</v>
      </c>
    </row>
    <row r="1723" spans="1:15" x14ac:dyDescent="0.3">
      <c r="A1723" t="s">
        <v>3464</v>
      </c>
      <c r="B1723" s="1">
        <v>46275</v>
      </c>
      <c r="C1723" t="s">
        <v>3465</v>
      </c>
      <c r="D1723" t="s">
        <v>17</v>
      </c>
      <c r="E1723" t="s">
        <v>27</v>
      </c>
      <c r="F1723">
        <v>4597</v>
      </c>
      <c r="G1723" t="s">
        <v>19</v>
      </c>
      <c r="H1723">
        <v>4597</v>
      </c>
      <c r="I1723" t="s">
        <v>17</v>
      </c>
      <c r="J1723">
        <v>1</v>
      </c>
      <c r="K1723">
        <v>4597</v>
      </c>
      <c r="L1723">
        <v>0</v>
      </c>
      <c r="M1723">
        <v>0</v>
      </c>
      <c r="N1723" t="s">
        <v>20</v>
      </c>
      <c r="O1723">
        <v>0</v>
      </c>
    </row>
    <row r="1724" spans="1:15" x14ac:dyDescent="0.3">
      <c r="A1724" t="s">
        <v>3466</v>
      </c>
      <c r="B1724" s="1">
        <v>46268</v>
      </c>
      <c r="C1724" t="s">
        <v>3467</v>
      </c>
      <c r="D1724" t="s">
        <v>23</v>
      </c>
      <c r="E1724" t="s">
        <v>18</v>
      </c>
      <c r="F1724">
        <v>499</v>
      </c>
      <c r="G1724" t="s">
        <v>19</v>
      </c>
      <c r="H1724">
        <v>499</v>
      </c>
      <c r="I1724" t="s">
        <v>23</v>
      </c>
      <c r="J1724">
        <v>1</v>
      </c>
      <c r="K1724">
        <v>499</v>
      </c>
      <c r="L1724">
        <v>0</v>
      </c>
      <c r="M1724">
        <v>0</v>
      </c>
      <c r="N1724" t="s">
        <v>20</v>
      </c>
      <c r="O1724">
        <v>0</v>
      </c>
    </row>
    <row r="1725" spans="1:15" x14ac:dyDescent="0.3">
      <c r="A1725" t="s">
        <v>3468</v>
      </c>
      <c r="B1725" s="1">
        <v>46272</v>
      </c>
      <c r="C1725" t="s">
        <v>3469</v>
      </c>
      <c r="D1725" t="s">
        <v>75</v>
      </c>
      <c r="E1725" t="s">
        <v>18</v>
      </c>
      <c r="F1725">
        <v>1499</v>
      </c>
      <c r="G1725" t="s">
        <v>19</v>
      </c>
      <c r="H1725">
        <v>1499</v>
      </c>
      <c r="I1725" t="s">
        <v>75</v>
      </c>
      <c r="J1725">
        <v>1</v>
      </c>
      <c r="K1725">
        <v>1499</v>
      </c>
      <c r="L1725">
        <v>0</v>
      </c>
      <c r="M1725">
        <v>0</v>
      </c>
      <c r="N1725" t="s">
        <v>20</v>
      </c>
      <c r="O1725">
        <v>0</v>
      </c>
    </row>
    <row r="1726" spans="1:15" x14ac:dyDescent="0.3">
      <c r="A1726" t="s">
        <v>3470</v>
      </c>
      <c r="B1726" s="1">
        <v>46295</v>
      </c>
      <c r="C1726" t="s">
        <v>3471</v>
      </c>
      <c r="D1726" t="s">
        <v>48</v>
      </c>
      <c r="E1726" t="s">
        <v>54</v>
      </c>
      <c r="F1726">
        <v>799</v>
      </c>
      <c r="G1726" t="s">
        <v>19</v>
      </c>
      <c r="H1726">
        <v>799</v>
      </c>
      <c r="I1726" t="s">
        <v>48</v>
      </c>
      <c r="J1726">
        <v>1</v>
      </c>
      <c r="K1726">
        <v>799</v>
      </c>
      <c r="L1726">
        <v>0</v>
      </c>
      <c r="M1726">
        <v>0</v>
      </c>
      <c r="N1726" t="s">
        <v>20</v>
      </c>
      <c r="O1726">
        <v>0</v>
      </c>
    </row>
    <row r="1727" spans="1:15" x14ac:dyDescent="0.3">
      <c r="A1727" t="s">
        <v>3472</v>
      </c>
      <c r="B1727" s="1">
        <v>46274</v>
      </c>
      <c r="C1727" t="s">
        <v>3473</v>
      </c>
      <c r="D1727" t="s">
        <v>61</v>
      </c>
      <c r="E1727" t="s">
        <v>27</v>
      </c>
      <c r="F1727">
        <v>4498</v>
      </c>
      <c r="G1727" t="s">
        <v>19</v>
      </c>
      <c r="H1727">
        <v>4498</v>
      </c>
      <c r="I1727" t="s">
        <v>61</v>
      </c>
      <c r="J1727">
        <v>1</v>
      </c>
      <c r="K1727">
        <v>4498</v>
      </c>
      <c r="L1727">
        <v>0</v>
      </c>
      <c r="M1727">
        <v>0</v>
      </c>
      <c r="N1727" t="s">
        <v>20</v>
      </c>
      <c r="O1727">
        <v>0</v>
      </c>
    </row>
    <row r="1728" spans="1:15" x14ac:dyDescent="0.3">
      <c r="A1728" t="s">
        <v>3474</v>
      </c>
      <c r="B1728" s="1">
        <v>46286</v>
      </c>
      <c r="C1728" t="s">
        <v>3475</v>
      </c>
      <c r="D1728" t="s">
        <v>61</v>
      </c>
      <c r="E1728" t="s">
        <v>27</v>
      </c>
      <c r="F1728">
        <v>499</v>
      </c>
      <c r="G1728" t="s">
        <v>19</v>
      </c>
      <c r="H1728">
        <v>499</v>
      </c>
      <c r="I1728" t="s">
        <v>61</v>
      </c>
      <c r="J1728">
        <v>1</v>
      </c>
      <c r="K1728">
        <v>499</v>
      </c>
      <c r="L1728">
        <v>0</v>
      </c>
      <c r="M1728">
        <v>0</v>
      </c>
      <c r="N1728" t="s">
        <v>20</v>
      </c>
      <c r="O1728">
        <v>0</v>
      </c>
    </row>
    <row r="1729" spans="1:15" x14ac:dyDescent="0.3">
      <c r="A1729" t="s">
        <v>3476</v>
      </c>
      <c r="B1729" s="1">
        <v>46282</v>
      </c>
      <c r="C1729" t="s">
        <v>3477</v>
      </c>
      <c r="D1729" t="s">
        <v>17</v>
      </c>
      <c r="E1729" t="s">
        <v>18</v>
      </c>
      <c r="F1729">
        <v>5897</v>
      </c>
      <c r="G1729" t="s">
        <v>19</v>
      </c>
      <c r="H1729">
        <v>5897</v>
      </c>
      <c r="I1729" t="s">
        <v>17</v>
      </c>
      <c r="J1729">
        <v>1</v>
      </c>
      <c r="K1729">
        <v>5897</v>
      </c>
      <c r="L1729">
        <v>0</v>
      </c>
      <c r="M1729">
        <v>0</v>
      </c>
      <c r="N1729" t="s">
        <v>20</v>
      </c>
      <c r="O1729">
        <v>0</v>
      </c>
    </row>
    <row r="1730" spans="1:15" x14ac:dyDescent="0.3">
      <c r="A1730" t="s">
        <v>3478</v>
      </c>
      <c r="B1730" s="1">
        <v>46284</v>
      </c>
      <c r="C1730" t="s">
        <v>3479</v>
      </c>
      <c r="D1730" t="s">
        <v>34</v>
      </c>
      <c r="E1730" t="s">
        <v>18</v>
      </c>
      <c r="F1730">
        <v>3998</v>
      </c>
      <c r="G1730" t="s">
        <v>19</v>
      </c>
      <c r="H1730">
        <v>3998</v>
      </c>
      <c r="I1730" t="s">
        <v>34</v>
      </c>
      <c r="J1730">
        <v>1</v>
      </c>
      <c r="K1730">
        <v>3998</v>
      </c>
      <c r="L1730">
        <v>0</v>
      </c>
      <c r="M1730">
        <v>0</v>
      </c>
      <c r="N1730" t="s">
        <v>20</v>
      </c>
      <c r="O1730">
        <v>0</v>
      </c>
    </row>
    <row r="1731" spans="1:15" x14ac:dyDescent="0.3">
      <c r="A1731" t="s">
        <v>3480</v>
      </c>
      <c r="B1731" s="1">
        <v>46279</v>
      </c>
      <c r="C1731" t="s">
        <v>3481</v>
      </c>
      <c r="E1731" t="s">
        <v>18</v>
      </c>
      <c r="F1731">
        <v>798</v>
      </c>
      <c r="G1731" t="s">
        <v>19</v>
      </c>
      <c r="H1731">
        <v>798</v>
      </c>
      <c r="I1731" t="s">
        <v>194</v>
      </c>
      <c r="J1731">
        <v>1</v>
      </c>
      <c r="K1731">
        <v>798</v>
      </c>
      <c r="L1731">
        <v>0</v>
      </c>
      <c r="M1731">
        <v>0</v>
      </c>
      <c r="N1731" t="s">
        <v>20</v>
      </c>
      <c r="O1731">
        <v>0</v>
      </c>
    </row>
    <row r="1732" spans="1:15" x14ac:dyDescent="0.3">
      <c r="A1732" t="s">
        <v>3482</v>
      </c>
      <c r="B1732" s="1">
        <v>46284</v>
      </c>
      <c r="C1732" t="s">
        <v>3483</v>
      </c>
      <c r="D1732" t="s">
        <v>34</v>
      </c>
      <c r="E1732" t="s">
        <v>54</v>
      </c>
      <c r="F1732">
        <v>299</v>
      </c>
      <c r="G1732" t="s">
        <v>19</v>
      </c>
      <c r="H1732">
        <v>299</v>
      </c>
      <c r="I1732" t="s">
        <v>34</v>
      </c>
      <c r="J1732">
        <v>1</v>
      </c>
      <c r="K1732">
        <v>299</v>
      </c>
      <c r="L1732">
        <v>0</v>
      </c>
      <c r="M1732">
        <v>0</v>
      </c>
      <c r="N1732" t="s">
        <v>20</v>
      </c>
      <c r="O1732">
        <v>0</v>
      </c>
    </row>
    <row r="1733" spans="1:15" x14ac:dyDescent="0.3">
      <c r="A1733" t="s">
        <v>3484</v>
      </c>
      <c r="B1733" s="1">
        <v>46267</v>
      </c>
      <c r="C1733" t="s">
        <v>3485</v>
      </c>
      <c r="D1733" t="s">
        <v>75</v>
      </c>
      <c r="E1733" t="s">
        <v>27</v>
      </c>
      <c r="F1733">
        <v>499</v>
      </c>
      <c r="G1733" t="s">
        <v>19</v>
      </c>
      <c r="H1733">
        <v>499</v>
      </c>
      <c r="I1733" t="s">
        <v>75</v>
      </c>
      <c r="J1733">
        <v>1</v>
      </c>
      <c r="K1733">
        <v>499</v>
      </c>
      <c r="L1733">
        <v>0</v>
      </c>
      <c r="M1733">
        <v>0</v>
      </c>
      <c r="N1733" t="s">
        <v>20</v>
      </c>
      <c r="O1733">
        <v>0</v>
      </c>
    </row>
    <row r="1734" spans="1:15" x14ac:dyDescent="0.3">
      <c r="A1734" t="s">
        <v>3486</v>
      </c>
      <c r="B1734" s="1">
        <v>46271</v>
      </c>
      <c r="C1734" t="s">
        <v>3487</v>
      </c>
      <c r="D1734" t="s">
        <v>48</v>
      </c>
      <c r="E1734" t="s">
        <v>18</v>
      </c>
      <c r="F1734">
        <v>1799</v>
      </c>
      <c r="G1734" t="s">
        <v>19</v>
      </c>
      <c r="H1734">
        <v>1799</v>
      </c>
      <c r="I1734" t="s">
        <v>48</v>
      </c>
      <c r="J1734">
        <v>1</v>
      </c>
      <c r="K1734">
        <v>1799</v>
      </c>
      <c r="L1734">
        <v>0</v>
      </c>
      <c r="M1734">
        <v>0</v>
      </c>
      <c r="N1734" t="s">
        <v>20</v>
      </c>
      <c r="O1734">
        <v>0</v>
      </c>
    </row>
    <row r="1735" spans="1:15" x14ac:dyDescent="0.3">
      <c r="A1735" t="s">
        <v>3488</v>
      </c>
      <c r="B1735" s="1">
        <v>46278</v>
      </c>
      <c r="C1735" t="s">
        <v>3489</v>
      </c>
      <c r="D1735" t="s">
        <v>51</v>
      </c>
      <c r="E1735" t="s">
        <v>18</v>
      </c>
      <c r="F1735">
        <v>848</v>
      </c>
      <c r="G1735" t="s">
        <v>19</v>
      </c>
      <c r="H1735">
        <v>848</v>
      </c>
      <c r="I1735" t="s">
        <v>51</v>
      </c>
      <c r="J1735">
        <v>1</v>
      </c>
      <c r="K1735">
        <v>848</v>
      </c>
      <c r="L1735">
        <v>0</v>
      </c>
      <c r="M1735">
        <v>0</v>
      </c>
      <c r="N1735" t="s">
        <v>20</v>
      </c>
      <c r="O1735">
        <v>0</v>
      </c>
    </row>
    <row r="1736" spans="1:15" x14ac:dyDescent="0.3">
      <c r="A1736" t="s">
        <v>3490</v>
      </c>
      <c r="B1736" s="1">
        <v>46280</v>
      </c>
      <c r="C1736" t="s">
        <v>3491</v>
      </c>
      <c r="D1736" t="s">
        <v>26</v>
      </c>
      <c r="E1736" t="s">
        <v>27</v>
      </c>
      <c r="F1736">
        <v>13497</v>
      </c>
      <c r="G1736" t="s">
        <v>19</v>
      </c>
      <c r="H1736">
        <v>13497</v>
      </c>
      <c r="I1736" t="s">
        <v>26</v>
      </c>
      <c r="J1736">
        <v>1</v>
      </c>
      <c r="K1736">
        <v>13497</v>
      </c>
      <c r="L1736">
        <v>0</v>
      </c>
      <c r="M1736">
        <v>0</v>
      </c>
      <c r="N1736" t="s">
        <v>20</v>
      </c>
      <c r="O1736">
        <v>0</v>
      </c>
    </row>
    <row r="1737" spans="1:15" x14ac:dyDescent="0.3">
      <c r="A1737" t="s">
        <v>3492</v>
      </c>
      <c r="B1737" s="1">
        <v>46268</v>
      </c>
      <c r="C1737" t="s">
        <v>3493</v>
      </c>
      <c r="D1737" t="s">
        <v>48</v>
      </c>
      <c r="E1737" t="s">
        <v>18</v>
      </c>
      <c r="F1737">
        <v>4297</v>
      </c>
      <c r="G1737" t="s">
        <v>19</v>
      </c>
      <c r="H1737">
        <v>4297</v>
      </c>
      <c r="I1737" t="s">
        <v>48</v>
      </c>
      <c r="J1737">
        <v>1</v>
      </c>
      <c r="K1737">
        <v>4297</v>
      </c>
      <c r="L1737">
        <v>0</v>
      </c>
      <c r="M1737">
        <v>0</v>
      </c>
      <c r="N1737" t="s">
        <v>20</v>
      </c>
      <c r="O1737">
        <v>0</v>
      </c>
    </row>
    <row r="1738" spans="1:15" x14ac:dyDescent="0.3">
      <c r="A1738" t="s">
        <v>3494</v>
      </c>
      <c r="B1738" s="1">
        <v>46274</v>
      </c>
      <c r="C1738" t="s">
        <v>3495</v>
      </c>
      <c r="D1738" t="s">
        <v>37</v>
      </c>
      <c r="E1738" t="s">
        <v>54</v>
      </c>
      <c r="F1738">
        <v>3499</v>
      </c>
      <c r="G1738" t="s">
        <v>19</v>
      </c>
      <c r="H1738">
        <v>3499</v>
      </c>
      <c r="I1738" t="s">
        <v>37</v>
      </c>
      <c r="J1738">
        <v>1</v>
      </c>
      <c r="K1738">
        <v>3499</v>
      </c>
      <c r="L1738">
        <v>0</v>
      </c>
      <c r="M1738">
        <v>0</v>
      </c>
      <c r="N1738" t="s">
        <v>20</v>
      </c>
      <c r="O1738">
        <v>0</v>
      </c>
    </row>
    <row r="1739" spans="1:15" x14ac:dyDescent="0.3">
      <c r="A1739" t="s">
        <v>3496</v>
      </c>
      <c r="B1739" s="1">
        <v>46285</v>
      </c>
      <c r="C1739" t="s">
        <v>3497</v>
      </c>
      <c r="D1739" t="s">
        <v>17</v>
      </c>
      <c r="E1739" t="s">
        <v>27</v>
      </c>
      <c r="F1739">
        <v>648</v>
      </c>
      <c r="G1739" t="s">
        <v>19</v>
      </c>
      <c r="H1739">
        <v>648</v>
      </c>
      <c r="I1739" t="s">
        <v>17</v>
      </c>
      <c r="J1739">
        <v>1</v>
      </c>
      <c r="K1739">
        <v>448</v>
      </c>
      <c r="L1739">
        <v>0</v>
      </c>
      <c r="M1739">
        <v>0</v>
      </c>
      <c r="N1739" t="s">
        <v>576</v>
      </c>
      <c r="O1739">
        <v>-200</v>
      </c>
    </row>
    <row r="1740" spans="1:15" x14ac:dyDescent="0.3">
      <c r="A1740" t="s">
        <v>3498</v>
      </c>
      <c r="B1740" s="1">
        <v>46287</v>
      </c>
      <c r="C1740" t="s">
        <v>3499</v>
      </c>
      <c r="D1740" t="s">
        <v>23</v>
      </c>
      <c r="E1740" t="s">
        <v>18</v>
      </c>
      <c r="F1740">
        <v>1499</v>
      </c>
      <c r="G1740" t="s">
        <v>80</v>
      </c>
      <c r="H1740">
        <v>1499</v>
      </c>
      <c r="I1740" t="s">
        <v>23</v>
      </c>
      <c r="J1740">
        <v>0</v>
      </c>
      <c r="K1740">
        <v>0</v>
      </c>
      <c r="L1740">
        <v>0</v>
      </c>
      <c r="M1740">
        <v>0</v>
      </c>
      <c r="N1740" t="s">
        <v>20</v>
      </c>
      <c r="O1740">
        <v>0</v>
      </c>
    </row>
    <row r="1741" spans="1:15" x14ac:dyDescent="0.3">
      <c r="A1741" t="s">
        <v>3500</v>
      </c>
      <c r="B1741" s="1">
        <v>46269</v>
      </c>
      <c r="C1741" t="s">
        <v>3501</v>
      </c>
      <c r="D1741" t="s">
        <v>17</v>
      </c>
      <c r="E1741" t="s">
        <v>27</v>
      </c>
      <c r="F1741">
        <v>3499</v>
      </c>
      <c r="G1741" t="s">
        <v>115</v>
      </c>
      <c r="H1741">
        <v>3499</v>
      </c>
      <c r="I1741" t="s">
        <v>17</v>
      </c>
      <c r="J1741">
        <v>0</v>
      </c>
      <c r="K1741">
        <v>0</v>
      </c>
      <c r="L1741">
        <v>0</v>
      </c>
      <c r="M1741">
        <v>0</v>
      </c>
      <c r="N1741" t="s">
        <v>20</v>
      </c>
      <c r="O1741">
        <v>0</v>
      </c>
    </row>
    <row r="1742" spans="1:15" x14ac:dyDescent="0.3">
      <c r="A1742" t="s">
        <v>3502</v>
      </c>
      <c r="B1742" s="1">
        <v>46267</v>
      </c>
      <c r="C1742" t="s">
        <v>3503</v>
      </c>
      <c r="D1742" t="s">
        <v>51</v>
      </c>
      <c r="E1742" t="s">
        <v>27</v>
      </c>
      <c r="F1742">
        <v>1148</v>
      </c>
      <c r="G1742" t="s">
        <v>19</v>
      </c>
      <c r="H1742">
        <v>1148</v>
      </c>
      <c r="I1742" t="s">
        <v>51</v>
      </c>
      <c r="J1742">
        <v>1</v>
      </c>
      <c r="K1742">
        <v>1148</v>
      </c>
      <c r="L1742">
        <v>0</v>
      </c>
      <c r="M1742">
        <v>0</v>
      </c>
      <c r="N1742" t="s">
        <v>20</v>
      </c>
      <c r="O1742">
        <v>0</v>
      </c>
    </row>
    <row r="1743" spans="1:15" x14ac:dyDescent="0.3">
      <c r="A1743" t="s">
        <v>3504</v>
      </c>
      <c r="B1743" s="1">
        <v>46285</v>
      </c>
      <c r="C1743" t="s">
        <v>3505</v>
      </c>
      <c r="D1743" t="s">
        <v>61</v>
      </c>
      <c r="E1743" t="s">
        <v>27</v>
      </c>
      <c r="F1743">
        <v>8797</v>
      </c>
      <c r="G1743" t="s">
        <v>19</v>
      </c>
      <c r="H1743">
        <v>8797</v>
      </c>
      <c r="I1743" t="s">
        <v>61</v>
      </c>
      <c r="J1743">
        <v>1</v>
      </c>
      <c r="K1743">
        <v>8797</v>
      </c>
      <c r="L1743">
        <v>0</v>
      </c>
      <c r="M1743">
        <v>0</v>
      </c>
      <c r="N1743" t="s">
        <v>20</v>
      </c>
      <c r="O1743">
        <v>0</v>
      </c>
    </row>
    <row r="1744" spans="1:15" x14ac:dyDescent="0.3">
      <c r="A1744" t="s">
        <v>3506</v>
      </c>
      <c r="B1744" s="1">
        <v>46286</v>
      </c>
      <c r="C1744" t="s">
        <v>3507</v>
      </c>
      <c r="D1744" t="s">
        <v>42</v>
      </c>
      <c r="E1744" t="s">
        <v>18</v>
      </c>
      <c r="F1744">
        <v>2398</v>
      </c>
      <c r="G1744" t="s">
        <v>19</v>
      </c>
      <c r="H1744">
        <v>2398</v>
      </c>
      <c r="I1744" t="s">
        <v>42</v>
      </c>
      <c r="J1744">
        <v>1</v>
      </c>
      <c r="K1744">
        <v>2398</v>
      </c>
      <c r="L1744">
        <v>0</v>
      </c>
      <c r="M1744">
        <v>0</v>
      </c>
      <c r="N1744" t="s">
        <v>20</v>
      </c>
      <c r="O1744">
        <v>0</v>
      </c>
    </row>
    <row r="1745" spans="1:15" x14ac:dyDescent="0.3">
      <c r="A1745" t="s">
        <v>3508</v>
      </c>
      <c r="B1745" s="1">
        <v>46273</v>
      </c>
      <c r="C1745" t="s">
        <v>3509</v>
      </c>
      <c r="D1745" t="s">
        <v>17</v>
      </c>
      <c r="E1745" t="s">
        <v>43</v>
      </c>
      <c r="F1745">
        <v>3499</v>
      </c>
      <c r="G1745" t="s">
        <v>19</v>
      </c>
      <c r="H1745">
        <v>3499</v>
      </c>
      <c r="I1745" t="s">
        <v>17</v>
      </c>
      <c r="J1745">
        <v>1</v>
      </c>
      <c r="K1745">
        <v>3499</v>
      </c>
      <c r="L1745">
        <v>0</v>
      </c>
      <c r="M1745">
        <v>0</v>
      </c>
      <c r="N1745" t="s">
        <v>20</v>
      </c>
      <c r="O1745">
        <v>0</v>
      </c>
    </row>
    <row r="1746" spans="1:15" x14ac:dyDescent="0.3">
      <c r="A1746" t="s">
        <v>3510</v>
      </c>
      <c r="B1746" s="1">
        <v>46284</v>
      </c>
      <c r="C1746" t="s">
        <v>3511</v>
      </c>
      <c r="D1746" t="s">
        <v>61</v>
      </c>
      <c r="E1746" t="s">
        <v>18</v>
      </c>
      <c r="F1746">
        <v>2999</v>
      </c>
      <c r="G1746" t="s">
        <v>80</v>
      </c>
      <c r="H1746">
        <v>2999</v>
      </c>
      <c r="I1746" t="s">
        <v>61</v>
      </c>
      <c r="J1746">
        <v>1</v>
      </c>
      <c r="K1746">
        <v>2999</v>
      </c>
      <c r="L1746">
        <v>0</v>
      </c>
      <c r="M1746">
        <v>0</v>
      </c>
      <c r="N1746" t="s">
        <v>736</v>
      </c>
      <c r="O1746">
        <v>2999</v>
      </c>
    </row>
    <row r="1747" spans="1:15" x14ac:dyDescent="0.3">
      <c r="A1747" t="s">
        <v>3512</v>
      </c>
      <c r="B1747" s="1">
        <v>46294</v>
      </c>
      <c r="C1747" t="s">
        <v>3513</v>
      </c>
      <c r="E1747" t="s">
        <v>27</v>
      </c>
      <c r="F1747">
        <v>999</v>
      </c>
      <c r="G1747" t="s">
        <v>19</v>
      </c>
      <c r="H1747">
        <v>999</v>
      </c>
      <c r="I1747" t="s">
        <v>194</v>
      </c>
      <c r="J1747">
        <v>1</v>
      </c>
      <c r="K1747">
        <v>999</v>
      </c>
      <c r="L1747">
        <v>0</v>
      </c>
      <c r="M1747">
        <v>0</v>
      </c>
      <c r="N1747" t="s">
        <v>20</v>
      </c>
      <c r="O1747">
        <v>0</v>
      </c>
    </row>
    <row r="1748" spans="1:15" x14ac:dyDescent="0.3">
      <c r="A1748" t="s">
        <v>3514</v>
      </c>
      <c r="B1748" s="1">
        <v>46271</v>
      </c>
      <c r="C1748" t="s">
        <v>3515</v>
      </c>
      <c r="D1748" t="s">
        <v>37</v>
      </c>
      <c r="E1748" t="s">
        <v>18</v>
      </c>
      <c r="F1748">
        <v>9997</v>
      </c>
      <c r="G1748" t="s">
        <v>19</v>
      </c>
      <c r="H1748">
        <v>9997</v>
      </c>
      <c r="I1748" t="s">
        <v>37</v>
      </c>
      <c r="J1748">
        <v>1</v>
      </c>
      <c r="K1748">
        <v>9997</v>
      </c>
      <c r="L1748">
        <v>0</v>
      </c>
      <c r="M1748">
        <v>0</v>
      </c>
      <c r="N1748" t="s">
        <v>20</v>
      </c>
      <c r="O1748">
        <v>0</v>
      </c>
    </row>
    <row r="1749" spans="1:15" x14ac:dyDescent="0.3">
      <c r="A1749" t="s">
        <v>3516</v>
      </c>
      <c r="B1749" s="1">
        <v>46292</v>
      </c>
      <c r="C1749" t="s">
        <v>3517</v>
      </c>
      <c r="D1749" t="s">
        <v>17</v>
      </c>
      <c r="E1749" t="s">
        <v>54</v>
      </c>
      <c r="F1749">
        <v>2798</v>
      </c>
      <c r="G1749" t="s">
        <v>19</v>
      </c>
      <c r="H1749">
        <v>2798</v>
      </c>
      <c r="I1749" t="s">
        <v>17</v>
      </c>
      <c r="J1749">
        <v>1</v>
      </c>
      <c r="K1749">
        <v>2798</v>
      </c>
      <c r="L1749">
        <v>0</v>
      </c>
      <c r="M1749">
        <v>0</v>
      </c>
      <c r="N1749" t="s">
        <v>20</v>
      </c>
      <c r="O1749">
        <v>0</v>
      </c>
    </row>
    <row r="1750" spans="1:15" x14ac:dyDescent="0.3">
      <c r="A1750" t="s">
        <v>3518</v>
      </c>
      <c r="B1750" s="1">
        <v>46280</v>
      </c>
      <c r="C1750" t="s">
        <v>3519</v>
      </c>
      <c r="D1750" t="s">
        <v>48</v>
      </c>
      <c r="E1750" t="s">
        <v>27</v>
      </c>
      <c r="F1750">
        <v>4298</v>
      </c>
      <c r="G1750" t="s">
        <v>19</v>
      </c>
      <c r="H1750">
        <v>4298</v>
      </c>
      <c r="I1750" t="s">
        <v>48</v>
      </c>
      <c r="J1750">
        <v>1</v>
      </c>
      <c r="K1750">
        <v>4298</v>
      </c>
      <c r="L1750">
        <v>0</v>
      </c>
      <c r="M1750">
        <v>0</v>
      </c>
      <c r="N1750" t="s">
        <v>20</v>
      </c>
      <c r="O1750">
        <v>0</v>
      </c>
    </row>
    <row r="1751" spans="1:15" x14ac:dyDescent="0.3">
      <c r="A1751" t="s">
        <v>3520</v>
      </c>
      <c r="B1751" s="1">
        <v>46275</v>
      </c>
      <c r="C1751" t="s">
        <v>3521</v>
      </c>
      <c r="D1751" t="s">
        <v>51</v>
      </c>
      <c r="E1751" t="s">
        <v>18</v>
      </c>
      <c r="F1751">
        <v>349</v>
      </c>
      <c r="G1751" t="s">
        <v>19</v>
      </c>
      <c r="H1751">
        <v>349</v>
      </c>
      <c r="I1751" t="s">
        <v>51</v>
      </c>
      <c r="J1751">
        <v>1</v>
      </c>
      <c r="K1751">
        <v>349</v>
      </c>
      <c r="L1751">
        <v>0</v>
      </c>
      <c r="M1751">
        <v>0</v>
      </c>
      <c r="N1751" t="s">
        <v>20</v>
      </c>
      <c r="O1751">
        <v>0</v>
      </c>
    </row>
    <row r="1752" spans="1:15" x14ac:dyDescent="0.3">
      <c r="A1752" t="s">
        <v>3522</v>
      </c>
      <c r="B1752" s="1">
        <v>46266</v>
      </c>
      <c r="C1752" t="s">
        <v>3523</v>
      </c>
      <c r="D1752" t="s">
        <v>26</v>
      </c>
      <c r="E1752" t="s">
        <v>54</v>
      </c>
      <c r="F1752">
        <v>7999</v>
      </c>
      <c r="G1752" t="s">
        <v>80</v>
      </c>
      <c r="H1752">
        <v>7999</v>
      </c>
      <c r="I1752" t="s">
        <v>26</v>
      </c>
      <c r="J1752">
        <v>0</v>
      </c>
      <c r="K1752">
        <v>0</v>
      </c>
      <c r="L1752">
        <v>0</v>
      </c>
      <c r="M1752">
        <v>0</v>
      </c>
      <c r="N1752" t="s">
        <v>20</v>
      </c>
      <c r="O1752">
        <v>0</v>
      </c>
    </row>
    <row r="1753" spans="1:15" x14ac:dyDescent="0.3">
      <c r="A1753" t="s">
        <v>3524</v>
      </c>
      <c r="B1753" s="1">
        <v>46288</v>
      </c>
      <c r="C1753" t="s">
        <v>3525</v>
      </c>
      <c r="D1753" t="s">
        <v>17</v>
      </c>
      <c r="E1753" t="s">
        <v>18</v>
      </c>
      <c r="F1753">
        <v>349</v>
      </c>
      <c r="G1753" t="s">
        <v>19</v>
      </c>
      <c r="H1753">
        <v>349</v>
      </c>
      <c r="I1753" t="s">
        <v>17</v>
      </c>
      <c r="J1753">
        <v>1</v>
      </c>
      <c r="K1753">
        <v>349</v>
      </c>
      <c r="L1753">
        <v>0</v>
      </c>
      <c r="M1753">
        <v>0</v>
      </c>
      <c r="N1753" t="s">
        <v>20</v>
      </c>
      <c r="O1753">
        <v>0</v>
      </c>
    </row>
    <row r="1754" spans="1:15" x14ac:dyDescent="0.3">
      <c r="A1754" t="s">
        <v>3526</v>
      </c>
      <c r="B1754" s="1">
        <v>46283</v>
      </c>
      <c r="C1754" t="s">
        <v>3527</v>
      </c>
      <c r="D1754" t="s">
        <v>26</v>
      </c>
      <c r="E1754" t="s">
        <v>27</v>
      </c>
      <c r="F1754">
        <v>8598</v>
      </c>
      <c r="G1754" t="s">
        <v>19</v>
      </c>
      <c r="H1754">
        <v>8598</v>
      </c>
      <c r="I1754" t="s">
        <v>26</v>
      </c>
      <c r="J1754">
        <v>1</v>
      </c>
      <c r="K1754">
        <v>8598</v>
      </c>
      <c r="L1754">
        <v>0</v>
      </c>
      <c r="M1754">
        <v>0</v>
      </c>
      <c r="N1754" t="s">
        <v>20</v>
      </c>
      <c r="O1754">
        <v>0</v>
      </c>
    </row>
    <row r="1755" spans="1:15" x14ac:dyDescent="0.3">
      <c r="A1755" t="s">
        <v>3528</v>
      </c>
      <c r="B1755" s="1">
        <v>46285</v>
      </c>
      <c r="C1755" t="s">
        <v>3529</v>
      </c>
      <c r="D1755" t="s">
        <v>42</v>
      </c>
      <c r="E1755" t="s">
        <v>18</v>
      </c>
      <c r="F1755">
        <v>1799</v>
      </c>
      <c r="G1755" t="s">
        <v>19</v>
      </c>
      <c r="H1755">
        <v>1799</v>
      </c>
      <c r="I1755" t="s">
        <v>42</v>
      </c>
      <c r="J1755">
        <v>1</v>
      </c>
      <c r="K1755">
        <v>1799</v>
      </c>
      <c r="L1755">
        <v>0</v>
      </c>
      <c r="M1755">
        <v>0</v>
      </c>
      <c r="N1755" t="s">
        <v>20</v>
      </c>
      <c r="O1755">
        <v>0</v>
      </c>
    </row>
    <row r="1756" spans="1:15" x14ac:dyDescent="0.3">
      <c r="A1756" t="s">
        <v>3530</v>
      </c>
      <c r="B1756" s="1">
        <v>46286</v>
      </c>
      <c r="C1756" t="s">
        <v>3531</v>
      </c>
      <c r="D1756" t="s">
        <v>75</v>
      </c>
      <c r="E1756" t="s">
        <v>18</v>
      </c>
      <c r="F1756">
        <v>299</v>
      </c>
      <c r="G1756" t="s">
        <v>19</v>
      </c>
      <c r="H1756">
        <v>299</v>
      </c>
      <c r="I1756" t="s">
        <v>75</v>
      </c>
      <c r="J1756">
        <v>1</v>
      </c>
      <c r="K1756">
        <v>299</v>
      </c>
      <c r="L1756">
        <v>0</v>
      </c>
      <c r="M1756">
        <v>0</v>
      </c>
      <c r="N1756" t="s">
        <v>20</v>
      </c>
      <c r="O1756">
        <v>0</v>
      </c>
    </row>
    <row r="1757" spans="1:15" x14ac:dyDescent="0.3">
      <c r="A1757" t="s">
        <v>3532</v>
      </c>
      <c r="B1757" s="1">
        <v>46270</v>
      </c>
      <c r="C1757" t="s">
        <v>3533</v>
      </c>
      <c r="D1757" t="s">
        <v>75</v>
      </c>
      <c r="E1757" t="s">
        <v>18</v>
      </c>
      <c r="F1757">
        <v>1799</v>
      </c>
      <c r="G1757" t="s">
        <v>19</v>
      </c>
      <c r="H1757">
        <v>1799</v>
      </c>
      <c r="I1757" t="s">
        <v>75</v>
      </c>
      <c r="J1757">
        <v>1</v>
      </c>
      <c r="K1757">
        <v>1799</v>
      </c>
      <c r="L1757">
        <v>0</v>
      </c>
      <c r="M1757">
        <v>0</v>
      </c>
      <c r="N1757" t="s">
        <v>20</v>
      </c>
      <c r="O1757">
        <v>0</v>
      </c>
    </row>
    <row r="1758" spans="1:15" x14ac:dyDescent="0.3">
      <c r="A1758" t="s">
        <v>3534</v>
      </c>
      <c r="B1758" s="1">
        <v>46273</v>
      </c>
      <c r="C1758" t="s">
        <v>3535</v>
      </c>
      <c r="D1758" t="s">
        <v>51</v>
      </c>
      <c r="E1758" t="s">
        <v>54</v>
      </c>
      <c r="F1758">
        <v>5348</v>
      </c>
      <c r="G1758" t="s">
        <v>80</v>
      </c>
      <c r="H1758">
        <v>5348</v>
      </c>
      <c r="I1758" t="s">
        <v>51</v>
      </c>
      <c r="J1758">
        <v>0</v>
      </c>
      <c r="K1758">
        <v>0</v>
      </c>
      <c r="L1758">
        <v>0</v>
      </c>
      <c r="M1758">
        <v>0</v>
      </c>
      <c r="N1758" t="s">
        <v>20</v>
      </c>
      <c r="O1758">
        <v>0</v>
      </c>
    </row>
    <row r="1759" spans="1:15" x14ac:dyDescent="0.3">
      <c r="A1759" t="s">
        <v>3536</v>
      </c>
      <c r="B1759" s="1">
        <v>46268</v>
      </c>
      <c r="C1759" t="s">
        <v>3537</v>
      </c>
      <c r="D1759" t="s">
        <v>34</v>
      </c>
      <c r="E1759" t="s">
        <v>18</v>
      </c>
      <c r="F1759">
        <v>5998</v>
      </c>
      <c r="G1759" t="s">
        <v>19</v>
      </c>
      <c r="H1759">
        <v>5998</v>
      </c>
      <c r="I1759" t="s">
        <v>34</v>
      </c>
      <c r="J1759">
        <v>1</v>
      </c>
      <c r="K1759">
        <v>5998</v>
      </c>
      <c r="L1759">
        <v>0</v>
      </c>
      <c r="M1759">
        <v>0</v>
      </c>
      <c r="N1759" t="s">
        <v>20</v>
      </c>
      <c r="O1759">
        <v>0</v>
      </c>
    </row>
    <row r="1760" spans="1:15" x14ac:dyDescent="0.3">
      <c r="A1760" t="s">
        <v>3538</v>
      </c>
      <c r="B1760" s="1">
        <v>46270</v>
      </c>
      <c r="C1760" t="s">
        <v>3539</v>
      </c>
      <c r="D1760" t="s">
        <v>23</v>
      </c>
      <c r="E1760" t="s">
        <v>18</v>
      </c>
      <c r="F1760">
        <v>3499</v>
      </c>
      <c r="G1760" t="s">
        <v>19</v>
      </c>
      <c r="H1760">
        <v>3499</v>
      </c>
      <c r="I1760" t="s">
        <v>23</v>
      </c>
      <c r="J1760">
        <v>1</v>
      </c>
      <c r="K1760">
        <v>3499</v>
      </c>
      <c r="L1760">
        <v>0</v>
      </c>
      <c r="M1760">
        <v>0</v>
      </c>
      <c r="N1760" t="s">
        <v>20</v>
      </c>
      <c r="O1760">
        <v>0</v>
      </c>
    </row>
    <row r="1761" spans="1:15" x14ac:dyDescent="0.3">
      <c r="A1761" t="s">
        <v>3540</v>
      </c>
      <c r="B1761" s="1">
        <v>46286</v>
      </c>
      <c r="C1761" t="s">
        <v>3541</v>
      </c>
      <c r="D1761" t="s">
        <v>75</v>
      </c>
      <c r="E1761" t="s">
        <v>27</v>
      </c>
      <c r="F1761">
        <v>1299</v>
      </c>
      <c r="G1761" t="s">
        <v>19</v>
      </c>
      <c r="H1761">
        <v>1299</v>
      </c>
      <c r="I1761" t="s">
        <v>75</v>
      </c>
      <c r="J1761">
        <v>1</v>
      </c>
      <c r="K1761">
        <v>1299</v>
      </c>
      <c r="L1761">
        <v>0</v>
      </c>
      <c r="M1761">
        <v>0</v>
      </c>
      <c r="N1761" t="s">
        <v>20</v>
      </c>
      <c r="O1761">
        <v>0</v>
      </c>
    </row>
    <row r="1762" spans="1:15" x14ac:dyDescent="0.3">
      <c r="A1762" t="s">
        <v>3542</v>
      </c>
      <c r="B1762" s="1">
        <v>46295</v>
      </c>
      <c r="C1762" t="s">
        <v>3543</v>
      </c>
      <c r="D1762" t="s">
        <v>37</v>
      </c>
      <c r="E1762" t="s">
        <v>43</v>
      </c>
      <c r="F1762">
        <v>299</v>
      </c>
      <c r="G1762" t="s">
        <v>19</v>
      </c>
      <c r="H1762">
        <v>299</v>
      </c>
      <c r="I1762" t="s">
        <v>37</v>
      </c>
      <c r="J1762">
        <v>1</v>
      </c>
      <c r="K1762">
        <v>299</v>
      </c>
      <c r="L1762">
        <v>0</v>
      </c>
      <c r="M1762">
        <v>0</v>
      </c>
      <c r="N1762" t="s">
        <v>20</v>
      </c>
      <c r="O1762">
        <v>0</v>
      </c>
    </row>
    <row r="1763" spans="1:15" x14ac:dyDescent="0.3">
      <c r="A1763" t="s">
        <v>3544</v>
      </c>
      <c r="B1763" s="1">
        <v>46293</v>
      </c>
      <c r="C1763" t="s">
        <v>3545</v>
      </c>
      <c r="D1763" t="s">
        <v>26</v>
      </c>
      <c r="E1763" t="s">
        <v>27</v>
      </c>
      <c r="F1763">
        <v>5998</v>
      </c>
      <c r="G1763" t="s">
        <v>19</v>
      </c>
      <c r="H1763">
        <v>5998</v>
      </c>
      <c r="I1763" t="s">
        <v>26</v>
      </c>
      <c r="J1763">
        <v>1</v>
      </c>
      <c r="K1763">
        <v>5998</v>
      </c>
      <c r="L1763">
        <v>0</v>
      </c>
      <c r="M1763">
        <v>0</v>
      </c>
      <c r="N1763" t="s">
        <v>20</v>
      </c>
      <c r="O1763">
        <v>0</v>
      </c>
    </row>
    <row r="1764" spans="1:15" x14ac:dyDescent="0.3">
      <c r="A1764" t="s">
        <v>3546</v>
      </c>
      <c r="B1764" s="1">
        <v>46290</v>
      </c>
      <c r="C1764" t="s">
        <v>3547</v>
      </c>
      <c r="D1764" t="s">
        <v>17</v>
      </c>
      <c r="E1764" t="s">
        <v>18</v>
      </c>
      <c r="F1764">
        <v>3998</v>
      </c>
      <c r="G1764" t="s">
        <v>19</v>
      </c>
      <c r="H1764">
        <v>3998</v>
      </c>
      <c r="I1764" t="s">
        <v>17</v>
      </c>
      <c r="J1764">
        <v>1</v>
      </c>
      <c r="K1764">
        <v>3998</v>
      </c>
      <c r="L1764">
        <v>0</v>
      </c>
      <c r="M1764">
        <v>0</v>
      </c>
      <c r="N1764" t="s">
        <v>20</v>
      </c>
      <c r="O1764">
        <v>0</v>
      </c>
    </row>
    <row r="1765" spans="1:15" x14ac:dyDescent="0.3">
      <c r="A1765" t="s">
        <v>3548</v>
      </c>
      <c r="B1765" s="1">
        <v>46280</v>
      </c>
      <c r="C1765" t="s">
        <v>3549</v>
      </c>
      <c r="D1765" t="s">
        <v>51</v>
      </c>
      <c r="E1765" t="s">
        <v>18</v>
      </c>
      <c r="F1765">
        <v>2499</v>
      </c>
      <c r="G1765" t="s">
        <v>66</v>
      </c>
      <c r="H1765">
        <v>2499</v>
      </c>
      <c r="I1765" t="s">
        <v>51</v>
      </c>
      <c r="J1765">
        <v>1</v>
      </c>
      <c r="K1765">
        <v>2499</v>
      </c>
      <c r="L1765">
        <v>1</v>
      </c>
      <c r="M1765">
        <v>2499</v>
      </c>
      <c r="N1765" t="s">
        <v>20</v>
      </c>
      <c r="O1765">
        <v>0</v>
      </c>
    </row>
    <row r="1766" spans="1:15" x14ac:dyDescent="0.3">
      <c r="A1766" t="s">
        <v>3550</v>
      </c>
      <c r="B1766" s="1">
        <v>46279</v>
      </c>
      <c r="C1766" t="s">
        <v>3551</v>
      </c>
      <c r="D1766" t="s">
        <v>26</v>
      </c>
      <c r="E1766" t="s">
        <v>27</v>
      </c>
      <c r="F1766">
        <v>599</v>
      </c>
      <c r="G1766" t="s">
        <v>19</v>
      </c>
      <c r="H1766">
        <v>599</v>
      </c>
      <c r="I1766" t="s">
        <v>26</v>
      </c>
      <c r="J1766">
        <v>1</v>
      </c>
      <c r="K1766">
        <v>599</v>
      </c>
      <c r="L1766">
        <v>0</v>
      </c>
      <c r="M1766">
        <v>0</v>
      </c>
      <c r="N1766" t="s">
        <v>20</v>
      </c>
      <c r="O1766">
        <v>0</v>
      </c>
    </row>
    <row r="1767" spans="1:15" x14ac:dyDescent="0.3">
      <c r="A1767" t="s">
        <v>3552</v>
      </c>
      <c r="B1767" s="1">
        <v>46289</v>
      </c>
      <c r="C1767" t="s">
        <v>3553</v>
      </c>
      <c r="D1767" t="s">
        <v>75</v>
      </c>
      <c r="E1767" t="s">
        <v>18</v>
      </c>
      <c r="F1767">
        <v>2798</v>
      </c>
      <c r="G1767" t="s">
        <v>66</v>
      </c>
      <c r="H1767">
        <v>2798</v>
      </c>
      <c r="I1767" t="s">
        <v>75</v>
      </c>
      <c r="J1767">
        <v>1</v>
      </c>
      <c r="K1767">
        <v>2798</v>
      </c>
      <c r="L1767">
        <v>1</v>
      </c>
      <c r="M1767">
        <v>2798</v>
      </c>
      <c r="N1767" t="s">
        <v>20</v>
      </c>
      <c r="O1767">
        <v>0</v>
      </c>
    </row>
    <row r="1768" spans="1:15" x14ac:dyDescent="0.3">
      <c r="A1768" t="s">
        <v>3554</v>
      </c>
      <c r="B1768" s="1">
        <v>46268</v>
      </c>
      <c r="C1768" t="s">
        <v>3555</v>
      </c>
      <c r="E1768" t="s">
        <v>18</v>
      </c>
      <c r="F1768">
        <v>499</v>
      </c>
      <c r="G1768" t="s">
        <v>19</v>
      </c>
      <c r="H1768">
        <v>499</v>
      </c>
      <c r="I1768" t="s">
        <v>194</v>
      </c>
      <c r="J1768">
        <v>1</v>
      </c>
      <c r="K1768">
        <v>499</v>
      </c>
      <c r="L1768">
        <v>0</v>
      </c>
      <c r="M1768">
        <v>0</v>
      </c>
      <c r="N1768" t="s">
        <v>20</v>
      </c>
      <c r="O1768">
        <v>0</v>
      </c>
    </row>
    <row r="1769" spans="1:15" x14ac:dyDescent="0.3">
      <c r="A1769" t="s">
        <v>3556</v>
      </c>
      <c r="B1769" s="1">
        <v>46285</v>
      </c>
      <c r="C1769" t="s">
        <v>3557</v>
      </c>
      <c r="D1769" t="s">
        <v>17</v>
      </c>
      <c r="E1769" t="s">
        <v>18</v>
      </c>
      <c r="F1769">
        <v>1897</v>
      </c>
      <c r="G1769" t="s">
        <v>19</v>
      </c>
      <c r="H1769">
        <v>1897</v>
      </c>
      <c r="I1769" t="s">
        <v>17</v>
      </c>
      <c r="J1769">
        <v>1</v>
      </c>
      <c r="K1769">
        <v>1897</v>
      </c>
      <c r="L1769">
        <v>0</v>
      </c>
      <c r="M1769">
        <v>0</v>
      </c>
      <c r="N1769" t="s">
        <v>20</v>
      </c>
      <c r="O1769">
        <v>0</v>
      </c>
    </row>
    <row r="1770" spans="1:15" x14ac:dyDescent="0.3">
      <c r="A1770" t="s">
        <v>3558</v>
      </c>
      <c r="B1770" s="1">
        <v>46268</v>
      </c>
      <c r="C1770" t="s">
        <v>3559</v>
      </c>
      <c r="D1770" t="s">
        <v>23</v>
      </c>
      <c r="E1770" t="s">
        <v>27</v>
      </c>
      <c r="F1770">
        <v>1799</v>
      </c>
      <c r="G1770" t="s">
        <v>19</v>
      </c>
      <c r="H1770">
        <v>1799</v>
      </c>
      <c r="I1770" t="s">
        <v>23</v>
      </c>
      <c r="J1770">
        <v>1</v>
      </c>
      <c r="K1770">
        <v>1799</v>
      </c>
      <c r="L1770">
        <v>0</v>
      </c>
      <c r="M1770">
        <v>0</v>
      </c>
      <c r="N1770" t="s">
        <v>20</v>
      </c>
      <c r="O1770">
        <v>0</v>
      </c>
    </row>
    <row r="1771" spans="1:15" x14ac:dyDescent="0.3">
      <c r="A1771" t="s">
        <v>3560</v>
      </c>
      <c r="B1771" s="1">
        <v>46280</v>
      </c>
      <c r="C1771" t="s">
        <v>3561</v>
      </c>
      <c r="D1771" t="s">
        <v>48</v>
      </c>
      <c r="E1771" t="s">
        <v>43</v>
      </c>
      <c r="F1771">
        <v>6797</v>
      </c>
      <c r="G1771" t="s">
        <v>19</v>
      </c>
      <c r="H1771">
        <v>6797</v>
      </c>
      <c r="I1771" t="s">
        <v>48</v>
      </c>
      <c r="J1771">
        <v>1</v>
      </c>
      <c r="K1771">
        <v>6797</v>
      </c>
      <c r="L1771">
        <v>0</v>
      </c>
      <c r="M1771">
        <v>0</v>
      </c>
      <c r="N1771" t="s">
        <v>20</v>
      </c>
      <c r="O1771">
        <v>0</v>
      </c>
    </row>
    <row r="1772" spans="1:15" x14ac:dyDescent="0.3">
      <c r="A1772" t="s">
        <v>3562</v>
      </c>
      <c r="B1772" s="1">
        <v>46294</v>
      </c>
      <c r="C1772" t="s">
        <v>3563</v>
      </c>
      <c r="D1772" t="s">
        <v>51</v>
      </c>
      <c r="E1772" t="s">
        <v>18</v>
      </c>
      <c r="F1772">
        <v>999</v>
      </c>
      <c r="G1772" t="s">
        <v>19</v>
      </c>
      <c r="H1772">
        <v>999</v>
      </c>
      <c r="I1772" t="s">
        <v>51</v>
      </c>
      <c r="J1772">
        <v>1</v>
      </c>
      <c r="K1772">
        <v>999</v>
      </c>
      <c r="L1772">
        <v>0</v>
      </c>
      <c r="M1772">
        <v>0</v>
      </c>
      <c r="N1772" t="s">
        <v>20</v>
      </c>
      <c r="O1772">
        <v>0</v>
      </c>
    </row>
    <row r="1773" spans="1:15" x14ac:dyDescent="0.3">
      <c r="A1773" t="s">
        <v>3564</v>
      </c>
      <c r="B1773" s="1">
        <v>46294</v>
      </c>
      <c r="C1773" t="s">
        <v>3565</v>
      </c>
      <c r="D1773" t="s">
        <v>48</v>
      </c>
      <c r="E1773" t="s">
        <v>18</v>
      </c>
      <c r="F1773">
        <v>5998</v>
      </c>
      <c r="G1773" t="s">
        <v>19</v>
      </c>
      <c r="H1773">
        <v>5998</v>
      </c>
      <c r="I1773" t="s">
        <v>48</v>
      </c>
      <c r="J1773">
        <v>1</v>
      </c>
      <c r="K1773">
        <v>5998</v>
      </c>
      <c r="L1773">
        <v>0</v>
      </c>
      <c r="M1773">
        <v>0</v>
      </c>
      <c r="N1773" t="s">
        <v>20</v>
      </c>
      <c r="O1773">
        <v>0</v>
      </c>
    </row>
    <row r="1774" spans="1:15" x14ac:dyDescent="0.3">
      <c r="A1774" t="s">
        <v>3566</v>
      </c>
      <c r="B1774" s="1">
        <v>46273</v>
      </c>
      <c r="C1774" t="s">
        <v>3567</v>
      </c>
      <c r="D1774" t="s">
        <v>75</v>
      </c>
      <c r="E1774" t="s">
        <v>18</v>
      </c>
      <c r="F1774">
        <v>3499</v>
      </c>
      <c r="G1774" t="s">
        <v>19</v>
      </c>
      <c r="H1774">
        <v>3499</v>
      </c>
      <c r="I1774" t="s">
        <v>75</v>
      </c>
      <c r="J1774">
        <v>1</v>
      </c>
      <c r="K1774">
        <v>3499</v>
      </c>
      <c r="L1774">
        <v>0</v>
      </c>
      <c r="M1774">
        <v>0</v>
      </c>
      <c r="N1774" t="s">
        <v>20</v>
      </c>
      <c r="O1774">
        <v>0</v>
      </c>
    </row>
    <row r="1775" spans="1:15" x14ac:dyDescent="0.3">
      <c r="A1775" t="s">
        <v>3568</v>
      </c>
      <c r="B1775" s="1">
        <v>46273</v>
      </c>
      <c r="C1775" t="s">
        <v>3569</v>
      </c>
      <c r="D1775" t="s">
        <v>75</v>
      </c>
      <c r="E1775" t="s">
        <v>18</v>
      </c>
      <c r="F1775">
        <v>9497</v>
      </c>
      <c r="G1775" t="s">
        <v>19</v>
      </c>
      <c r="H1775">
        <v>9497</v>
      </c>
      <c r="I1775" t="s">
        <v>75</v>
      </c>
      <c r="J1775">
        <v>1</v>
      </c>
      <c r="K1775">
        <v>9497</v>
      </c>
      <c r="L1775">
        <v>0</v>
      </c>
      <c r="M1775">
        <v>0</v>
      </c>
      <c r="N1775" t="s">
        <v>20</v>
      </c>
      <c r="O1775">
        <v>0</v>
      </c>
    </row>
    <row r="1776" spans="1:15" x14ac:dyDescent="0.3">
      <c r="A1776" t="s">
        <v>3570</v>
      </c>
      <c r="B1776" s="1">
        <v>46274</v>
      </c>
      <c r="C1776" t="s">
        <v>3571</v>
      </c>
      <c r="D1776" t="s">
        <v>75</v>
      </c>
      <c r="E1776" t="s">
        <v>43</v>
      </c>
      <c r="F1776">
        <v>2499</v>
      </c>
      <c r="G1776" t="s">
        <v>19</v>
      </c>
      <c r="H1776">
        <v>2499</v>
      </c>
      <c r="I1776" t="s">
        <v>75</v>
      </c>
      <c r="J1776">
        <v>1</v>
      </c>
      <c r="K1776">
        <v>2499</v>
      </c>
      <c r="L1776">
        <v>0</v>
      </c>
      <c r="M1776">
        <v>0</v>
      </c>
      <c r="N1776" t="s">
        <v>20</v>
      </c>
      <c r="O1776">
        <v>0</v>
      </c>
    </row>
    <row r="1777" spans="1:15" x14ac:dyDescent="0.3">
      <c r="A1777" t="s">
        <v>3572</v>
      </c>
      <c r="B1777" s="1">
        <v>46274</v>
      </c>
      <c r="C1777" t="s">
        <v>3573</v>
      </c>
      <c r="D1777" t="s">
        <v>75</v>
      </c>
      <c r="E1777" t="s">
        <v>18</v>
      </c>
      <c r="F1777">
        <v>2798</v>
      </c>
      <c r="G1777" t="s">
        <v>19</v>
      </c>
      <c r="H1777">
        <v>2798</v>
      </c>
      <c r="I1777" t="s">
        <v>75</v>
      </c>
      <c r="J1777">
        <v>1</v>
      </c>
      <c r="K1777">
        <v>2798</v>
      </c>
      <c r="L1777">
        <v>0</v>
      </c>
      <c r="M1777">
        <v>0</v>
      </c>
      <c r="N1777" t="s">
        <v>20</v>
      </c>
      <c r="O1777">
        <v>0</v>
      </c>
    </row>
    <row r="1778" spans="1:15" x14ac:dyDescent="0.3">
      <c r="A1778" t="s">
        <v>3574</v>
      </c>
      <c r="B1778" s="1">
        <v>46273</v>
      </c>
      <c r="C1778" t="s">
        <v>3575</v>
      </c>
      <c r="D1778" t="s">
        <v>42</v>
      </c>
      <c r="E1778" t="s">
        <v>18</v>
      </c>
      <c r="F1778">
        <v>1299</v>
      </c>
      <c r="G1778" t="s">
        <v>19</v>
      </c>
      <c r="H1778">
        <v>1299</v>
      </c>
      <c r="I1778" t="s">
        <v>42</v>
      </c>
      <c r="J1778">
        <v>1</v>
      </c>
      <c r="K1778">
        <v>1299</v>
      </c>
      <c r="L1778">
        <v>0</v>
      </c>
      <c r="M1778">
        <v>0</v>
      </c>
      <c r="N1778" t="s">
        <v>20</v>
      </c>
      <c r="O1778">
        <v>0</v>
      </c>
    </row>
    <row r="1779" spans="1:15" x14ac:dyDescent="0.3">
      <c r="A1779" t="s">
        <v>3576</v>
      </c>
      <c r="B1779" s="1">
        <v>46267</v>
      </c>
      <c r="C1779" t="s">
        <v>3577</v>
      </c>
      <c r="D1779" t="s">
        <v>42</v>
      </c>
      <c r="E1779" t="s">
        <v>54</v>
      </c>
      <c r="F1779">
        <v>5998</v>
      </c>
      <c r="G1779" t="s">
        <v>80</v>
      </c>
      <c r="H1779">
        <v>5998</v>
      </c>
      <c r="I1779" t="s">
        <v>42</v>
      </c>
      <c r="J1779">
        <v>0</v>
      </c>
      <c r="K1779">
        <v>0</v>
      </c>
      <c r="L1779">
        <v>0</v>
      </c>
      <c r="M1779">
        <v>0</v>
      </c>
      <c r="N1779" t="s">
        <v>20</v>
      </c>
      <c r="O1779">
        <v>0</v>
      </c>
    </row>
    <row r="1780" spans="1:15" x14ac:dyDescent="0.3">
      <c r="A1780" t="s">
        <v>3578</v>
      </c>
      <c r="B1780" s="1">
        <v>46291</v>
      </c>
      <c r="C1780" t="s">
        <v>3579</v>
      </c>
      <c r="D1780" t="s">
        <v>26</v>
      </c>
      <c r="E1780" t="s">
        <v>27</v>
      </c>
      <c r="F1780">
        <v>5598</v>
      </c>
      <c r="G1780" t="s">
        <v>19</v>
      </c>
      <c r="H1780">
        <v>5598</v>
      </c>
      <c r="I1780" t="s">
        <v>26</v>
      </c>
      <c r="J1780">
        <v>1</v>
      </c>
      <c r="K1780">
        <v>5598</v>
      </c>
      <c r="L1780">
        <v>0</v>
      </c>
      <c r="M1780">
        <v>0</v>
      </c>
      <c r="N1780" t="s">
        <v>20</v>
      </c>
      <c r="O1780">
        <v>0</v>
      </c>
    </row>
    <row r="1781" spans="1:15" x14ac:dyDescent="0.3">
      <c r="A1781" t="s">
        <v>3580</v>
      </c>
      <c r="B1781" s="1">
        <v>46293</v>
      </c>
      <c r="C1781" t="s">
        <v>3581</v>
      </c>
      <c r="D1781" t="s">
        <v>48</v>
      </c>
      <c r="E1781" t="s">
        <v>27</v>
      </c>
      <c r="F1781">
        <v>8498</v>
      </c>
      <c r="G1781" t="s">
        <v>115</v>
      </c>
      <c r="H1781">
        <v>8498</v>
      </c>
      <c r="I1781" t="s">
        <v>48</v>
      </c>
      <c r="J1781">
        <v>0</v>
      </c>
      <c r="K1781">
        <v>0</v>
      </c>
      <c r="L1781">
        <v>0</v>
      </c>
      <c r="M1781">
        <v>0</v>
      </c>
      <c r="N1781" t="s">
        <v>20</v>
      </c>
      <c r="O1781">
        <v>0</v>
      </c>
    </row>
    <row r="1782" spans="1:15" x14ac:dyDescent="0.3">
      <c r="A1782" t="s">
        <v>3582</v>
      </c>
      <c r="B1782" s="1">
        <v>46278</v>
      </c>
      <c r="C1782" t="s">
        <v>2116</v>
      </c>
      <c r="D1782" t="s">
        <v>37</v>
      </c>
      <c r="E1782" t="s">
        <v>18</v>
      </c>
      <c r="F1782">
        <v>11797</v>
      </c>
      <c r="G1782" t="s">
        <v>66</v>
      </c>
      <c r="H1782">
        <v>11797</v>
      </c>
      <c r="I1782" t="s">
        <v>37</v>
      </c>
      <c r="J1782">
        <v>1</v>
      </c>
      <c r="K1782">
        <v>11797</v>
      </c>
      <c r="L1782">
        <v>1</v>
      </c>
      <c r="M1782">
        <v>11797</v>
      </c>
      <c r="N1782" t="s">
        <v>20</v>
      </c>
      <c r="O1782">
        <v>0</v>
      </c>
    </row>
    <row r="1783" spans="1:15" x14ac:dyDescent="0.3">
      <c r="A1783" t="s">
        <v>3583</v>
      </c>
      <c r="B1783" s="1">
        <v>46289</v>
      </c>
      <c r="C1783" t="s">
        <v>3584</v>
      </c>
      <c r="D1783" t="s">
        <v>23</v>
      </c>
      <c r="E1783" t="s">
        <v>54</v>
      </c>
      <c r="F1783">
        <v>6798</v>
      </c>
      <c r="G1783" t="s">
        <v>19</v>
      </c>
      <c r="H1783">
        <v>6798</v>
      </c>
      <c r="I1783" t="s">
        <v>23</v>
      </c>
      <c r="J1783">
        <v>1</v>
      </c>
      <c r="K1783">
        <v>6798</v>
      </c>
      <c r="L1783">
        <v>0</v>
      </c>
      <c r="M1783">
        <v>0</v>
      </c>
      <c r="N1783" t="s">
        <v>20</v>
      </c>
      <c r="O1783">
        <v>0</v>
      </c>
    </row>
    <row r="1784" spans="1:15" x14ac:dyDescent="0.3">
      <c r="A1784" t="s">
        <v>3585</v>
      </c>
      <c r="B1784" s="1">
        <v>46270</v>
      </c>
      <c r="C1784" t="s">
        <v>3586</v>
      </c>
      <c r="D1784" t="s">
        <v>23</v>
      </c>
      <c r="E1784" t="s">
        <v>54</v>
      </c>
      <c r="F1784">
        <v>799</v>
      </c>
      <c r="G1784" t="s">
        <v>19</v>
      </c>
      <c r="H1784">
        <v>799</v>
      </c>
      <c r="I1784" t="s">
        <v>23</v>
      </c>
      <c r="J1784">
        <v>1</v>
      </c>
      <c r="K1784">
        <v>799</v>
      </c>
      <c r="L1784">
        <v>0</v>
      </c>
      <c r="M1784">
        <v>0</v>
      </c>
      <c r="N1784" t="s">
        <v>20</v>
      </c>
      <c r="O1784">
        <v>0</v>
      </c>
    </row>
    <row r="1785" spans="1:15" x14ac:dyDescent="0.3">
      <c r="A1785" t="s">
        <v>3587</v>
      </c>
      <c r="B1785" s="1">
        <v>46290</v>
      </c>
      <c r="C1785" t="s">
        <v>3588</v>
      </c>
      <c r="D1785" t="s">
        <v>51</v>
      </c>
      <c r="E1785" t="s">
        <v>18</v>
      </c>
      <c r="F1785">
        <v>1798</v>
      </c>
      <c r="G1785" t="s">
        <v>19</v>
      </c>
      <c r="H1785">
        <v>1798</v>
      </c>
      <c r="I1785" t="s">
        <v>51</v>
      </c>
      <c r="J1785">
        <v>1</v>
      </c>
      <c r="K1785">
        <v>1798</v>
      </c>
      <c r="L1785">
        <v>0</v>
      </c>
      <c r="M1785">
        <v>0</v>
      </c>
      <c r="N1785" t="s">
        <v>20</v>
      </c>
      <c r="O1785">
        <v>0</v>
      </c>
    </row>
    <row r="1786" spans="1:15" x14ac:dyDescent="0.3">
      <c r="A1786" t="s">
        <v>3589</v>
      </c>
      <c r="B1786" s="1">
        <v>46274</v>
      </c>
      <c r="C1786" t="s">
        <v>3590</v>
      </c>
      <c r="D1786" t="s">
        <v>42</v>
      </c>
      <c r="E1786" t="s">
        <v>27</v>
      </c>
      <c r="F1786">
        <v>8797</v>
      </c>
      <c r="G1786" t="s">
        <v>19</v>
      </c>
      <c r="H1786">
        <v>8797</v>
      </c>
      <c r="I1786" t="s">
        <v>42</v>
      </c>
      <c r="J1786">
        <v>1</v>
      </c>
      <c r="K1786">
        <v>8797</v>
      </c>
      <c r="L1786">
        <v>0</v>
      </c>
      <c r="M1786">
        <v>0</v>
      </c>
      <c r="N1786" t="s">
        <v>20</v>
      </c>
      <c r="O1786">
        <v>0</v>
      </c>
    </row>
    <row r="1787" spans="1:15" x14ac:dyDescent="0.3">
      <c r="A1787" t="s">
        <v>3591</v>
      </c>
      <c r="B1787" s="1">
        <v>46284</v>
      </c>
      <c r="C1787" t="s">
        <v>3592</v>
      </c>
      <c r="D1787" t="s">
        <v>34</v>
      </c>
      <c r="E1787" t="s">
        <v>18</v>
      </c>
      <c r="F1787">
        <v>9797</v>
      </c>
      <c r="G1787" t="s">
        <v>19</v>
      </c>
      <c r="H1787">
        <v>9797</v>
      </c>
      <c r="I1787" t="s">
        <v>34</v>
      </c>
      <c r="J1787">
        <v>1</v>
      </c>
      <c r="K1787">
        <v>9797</v>
      </c>
      <c r="L1787">
        <v>0</v>
      </c>
      <c r="M1787">
        <v>0</v>
      </c>
      <c r="N1787" t="s">
        <v>20</v>
      </c>
      <c r="O1787">
        <v>0</v>
      </c>
    </row>
    <row r="1788" spans="1:15" x14ac:dyDescent="0.3">
      <c r="A1788" t="s">
        <v>3593</v>
      </c>
      <c r="B1788" s="1">
        <v>46266</v>
      </c>
      <c r="C1788" t="s">
        <v>3594</v>
      </c>
      <c r="D1788" t="s">
        <v>26</v>
      </c>
      <c r="E1788" t="s">
        <v>43</v>
      </c>
      <c r="F1788">
        <v>1298</v>
      </c>
      <c r="G1788" t="s">
        <v>19</v>
      </c>
      <c r="H1788">
        <v>1298</v>
      </c>
      <c r="I1788" t="s">
        <v>26</v>
      </c>
      <c r="J1788">
        <v>1</v>
      </c>
      <c r="K1788">
        <v>1298</v>
      </c>
      <c r="L1788">
        <v>0</v>
      </c>
      <c r="M1788">
        <v>0</v>
      </c>
      <c r="N1788" t="s">
        <v>20</v>
      </c>
      <c r="O1788">
        <v>0</v>
      </c>
    </row>
    <row r="1789" spans="1:15" x14ac:dyDescent="0.3">
      <c r="A1789" t="s">
        <v>3595</v>
      </c>
      <c r="B1789" s="1">
        <v>46267</v>
      </c>
      <c r="C1789" t="s">
        <v>3596</v>
      </c>
      <c r="D1789" t="s">
        <v>34</v>
      </c>
      <c r="E1789" t="s">
        <v>27</v>
      </c>
      <c r="F1789">
        <v>1148</v>
      </c>
      <c r="G1789" t="s">
        <v>115</v>
      </c>
      <c r="H1789">
        <v>1148</v>
      </c>
      <c r="I1789" t="s">
        <v>34</v>
      </c>
      <c r="J1789">
        <v>0</v>
      </c>
      <c r="K1789">
        <v>0</v>
      </c>
      <c r="L1789">
        <v>0</v>
      </c>
      <c r="M1789">
        <v>0</v>
      </c>
      <c r="N1789" t="s">
        <v>20</v>
      </c>
      <c r="O1789">
        <v>0</v>
      </c>
    </row>
    <row r="1790" spans="1:15" x14ac:dyDescent="0.3">
      <c r="A1790" t="s">
        <v>3597</v>
      </c>
      <c r="B1790" s="1">
        <v>46271</v>
      </c>
      <c r="C1790" t="s">
        <v>3598</v>
      </c>
      <c r="D1790" t="s">
        <v>61</v>
      </c>
      <c r="E1790" t="s">
        <v>18</v>
      </c>
      <c r="F1790">
        <v>4999</v>
      </c>
      <c r="G1790" t="s">
        <v>19</v>
      </c>
      <c r="H1790">
        <v>4999</v>
      </c>
      <c r="I1790" t="s">
        <v>61</v>
      </c>
      <c r="J1790">
        <v>1</v>
      </c>
      <c r="K1790">
        <v>4999</v>
      </c>
      <c r="L1790">
        <v>0</v>
      </c>
      <c r="M1790">
        <v>0</v>
      </c>
      <c r="N1790" t="s">
        <v>20</v>
      </c>
      <c r="O1790">
        <v>0</v>
      </c>
    </row>
    <row r="1791" spans="1:15" x14ac:dyDescent="0.3">
      <c r="A1791" t="s">
        <v>3599</v>
      </c>
      <c r="B1791" s="1">
        <v>46273</v>
      </c>
      <c r="C1791" t="s">
        <v>3600</v>
      </c>
      <c r="D1791" t="s">
        <v>75</v>
      </c>
      <c r="E1791" t="s">
        <v>18</v>
      </c>
      <c r="F1791">
        <v>8997</v>
      </c>
      <c r="G1791" t="s">
        <v>19</v>
      </c>
      <c r="H1791">
        <v>8997</v>
      </c>
      <c r="I1791" t="s">
        <v>75</v>
      </c>
      <c r="J1791">
        <v>1</v>
      </c>
      <c r="K1791">
        <v>8997</v>
      </c>
      <c r="L1791">
        <v>0</v>
      </c>
      <c r="M1791">
        <v>0</v>
      </c>
      <c r="N1791" t="s">
        <v>20</v>
      </c>
      <c r="O1791">
        <v>0</v>
      </c>
    </row>
    <row r="1792" spans="1:15" x14ac:dyDescent="0.3">
      <c r="A1792" t="s">
        <v>3601</v>
      </c>
      <c r="B1792" s="1">
        <v>46271</v>
      </c>
      <c r="C1792" t="s">
        <v>3602</v>
      </c>
      <c r="D1792" t="s">
        <v>75</v>
      </c>
      <c r="E1792" t="s">
        <v>18</v>
      </c>
      <c r="F1792">
        <v>11297</v>
      </c>
      <c r="G1792" t="s">
        <v>19</v>
      </c>
      <c r="H1792">
        <v>11297</v>
      </c>
      <c r="I1792" t="s">
        <v>75</v>
      </c>
      <c r="J1792">
        <v>1</v>
      </c>
      <c r="K1792">
        <v>11297</v>
      </c>
      <c r="L1792">
        <v>0</v>
      </c>
      <c r="M1792">
        <v>0</v>
      </c>
      <c r="N1792" t="s">
        <v>20</v>
      </c>
      <c r="O1792">
        <v>0</v>
      </c>
    </row>
    <row r="1793" spans="1:15" x14ac:dyDescent="0.3">
      <c r="A1793" t="s">
        <v>3603</v>
      </c>
      <c r="B1793" s="1">
        <v>46288</v>
      </c>
      <c r="C1793" t="s">
        <v>3604</v>
      </c>
      <c r="D1793" t="s">
        <v>48</v>
      </c>
      <c r="E1793" t="s">
        <v>43</v>
      </c>
      <c r="F1793">
        <v>799</v>
      </c>
      <c r="G1793" t="s">
        <v>19</v>
      </c>
      <c r="H1793">
        <v>799</v>
      </c>
      <c r="I1793" t="s">
        <v>48</v>
      </c>
      <c r="J1793">
        <v>1</v>
      </c>
      <c r="K1793">
        <v>799</v>
      </c>
      <c r="L1793">
        <v>0</v>
      </c>
      <c r="M1793">
        <v>0</v>
      </c>
      <c r="N1793" t="s">
        <v>20</v>
      </c>
      <c r="O1793">
        <v>0</v>
      </c>
    </row>
    <row r="1794" spans="1:15" x14ac:dyDescent="0.3">
      <c r="A1794" t="s">
        <v>3605</v>
      </c>
      <c r="B1794" s="1">
        <v>46288</v>
      </c>
      <c r="C1794" t="s">
        <v>3606</v>
      </c>
      <c r="D1794" t="s">
        <v>34</v>
      </c>
      <c r="E1794" t="s">
        <v>18</v>
      </c>
      <c r="F1794">
        <v>2499</v>
      </c>
      <c r="G1794" t="s">
        <v>19</v>
      </c>
      <c r="H1794">
        <v>2499</v>
      </c>
      <c r="I1794" t="s">
        <v>34</v>
      </c>
      <c r="J1794">
        <v>1</v>
      </c>
      <c r="K1794">
        <v>2499</v>
      </c>
      <c r="L1794">
        <v>0</v>
      </c>
      <c r="M1794">
        <v>0</v>
      </c>
      <c r="N1794" t="s">
        <v>20</v>
      </c>
      <c r="O1794">
        <v>0</v>
      </c>
    </row>
    <row r="1795" spans="1:15" x14ac:dyDescent="0.3">
      <c r="A1795" t="s">
        <v>3607</v>
      </c>
      <c r="B1795" s="1">
        <v>46269</v>
      </c>
      <c r="C1795" t="s">
        <v>3608</v>
      </c>
      <c r="D1795" t="s">
        <v>26</v>
      </c>
      <c r="E1795" t="s">
        <v>27</v>
      </c>
      <c r="F1795">
        <v>948</v>
      </c>
      <c r="G1795" t="s">
        <v>19</v>
      </c>
      <c r="H1795">
        <v>948</v>
      </c>
      <c r="I1795" t="s">
        <v>26</v>
      </c>
      <c r="J1795">
        <v>1</v>
      </c>
      <c r="K1795">
        <v>948</v>
      </c>
      <c r="L1795">
        <v>0</v>
      </c>
      <c r="M1795">
        <v>0</v>
      </c>
      <c r="N1795" t="s">
        <v>20</v>
      </c>
      <c r="O1795">
        <v>0</v>
      </c>
    </row>
    <row r="1796" spans="1:15" x14ac:dyDescent="0.3">
      <c r="A1796" t="s">
        <v>3609</v>
      </c>
      <c r="B1796" s="1">
        <v>46268</v>
      </c>
      <c r="C1796" t="s">
        <v>3610</v>
      </c>
      <c r="D1796" t="s">
        <v>51</v>
      </c>
      <c r="E1796" t="s">
        <v>27</v>
      </c>
      <c r="F1796">
        <v>2597</v>
      </c>
      <c r="G1796" t="s">
        <v>19</v>
      </c>
      <c r="H1796">
        <v>2597</v>
      </c>
      <c r="I1796" t="s">
        <v>51</v>
      </c>
      <c r="J1796">
        <v>1</v>
      </c>
      <c r="K1796">
        <v>2597</v>
      </c>
      <c r="L1796">
        <v>0</v>
      </c>
      <c r="M1796">
        <v>0</v>
      </c>
      <c r="N1796" t="s">
        <v>20</v>
      </c>
      <c r="O1796">
        <v>0</v>
      </c>
    </row>
    <row r="1797" spans="1:15" x14ac:dyDescent="0.3">
      <c r="A1797" t="s">
        <v>3611</v>
      </c>
      <c r="B1797" s="1">
        <v>46279</v>
      </c>
      <c r="C1797" t="s">
        <v>3612</v>
      </c>
      <c r="D1797" t="s">
        <v>42</v>
      </c>
      <c r="E1797" t="s">
        <v>18</v>
      </c>
      <c r="F1797">
        <v>3297</v>
      </c>
      <c r="G1797" t="s">
        <v>19</v>
      </c>
      <c r="H1797">
        <v>3297</v>
      </c>
      <c r="I1797" t="s">
        <v>42</v>
      </c>
      <c r="J1797">
        <v>1</v>
      </c>
      <c r="K1797">
        <v>3297</v>
      </c>
      <c r="L1797">
        <v>0</v>
      </c>
      <c r="M1797">
        <v>0</v>
      </c>
      <c r="N1797" t="s">
        <v>20</v>
      </c>
      <c r="O1797">
        <v>0</v>
      </c>
    </row>
    <row r="1798" spans="1:15" x14ac:dyDescent="0.3">
      <c r="A1798" t="s">
        <v>3613</v>
      </c>
      <c r="B1798" s="1">
        <v>46295</v>
      </c>
      <c r="C1798" t="s">
        <v>3614</v>
      </c>
      <c r="E1798" t="s">
        <v>27</v>
      </c>
      <c r="F1798">
        <v>2499</v>
      </c>
      <c r="G1798" t="s">
        <v>19</v>
      </c>
      <c r="H1798">
        <v>2499</v>
      </c>
      <c r="I1798" t="s">
        <v>194</v>
      </c>
      <c r="J1798">
        <v>1</v>
      </c>
      <c r="K1798">
        <v>2499</v>
      </c>
      <c r="L1798">
        <v>0</v>
      </c>
      <c r="M1798">
        <v>0</v>
      </c>
      <c r="N1798" t="s">
        <v>20</v>
      </c>
      <c r="O1798">
        <v>0</v>
      </c>
    </row>
    <row r="1799" spans="1:15" x14ac:dyDescent="0.3">
      <c r="A1799" t="s">
        <v>3615</v>
      </c>
      <c r="B1799" s="1">
        <v>46288</v>
      </c>
      <c r="C1799" t="s">
        <v>3616</v>
      </c>
      <c r="D1799" t="s">
        <v>37</v>
      </c>
      <c r="E1799" t="s">
        <v>54</v>
      </c>
      <c r="F1799">
        <v>9297</v>
      </c>
      <c r="G1799" t="s">
        <v>19</v>
      </c>
      <c r="H1799">
        <v>9297</v>
      </c>
      <c r="I1799" t="s">
        <v>37</v>
      </c>
      <c r="J1799">
        <v>1</v>
      </c>
      <c r="K1799">
        <v>9297</v>
      </c>
      <c r="L1799">
        <v>0</v>
      </c>
      <c r="M1799">
        <v>0</v>
      </c>
      <c r="N1799" t="s">
        <v>20</v>
      </c>
      <c r="O1799">
        <v>0</v>
      </c>
    </row>
    <row r="1800" spans="1:15" x14ac:dyDescent="0.3">
      <c r="A1800" t="s">
        <v>3617</v>
      </c>
      <c r="B1800" s="1">
        <v>46267</v>
      </c>
      <c r="C1800" t="s">
        <v>3618</v>
      </c>
      <c r="D1800" t="s">
        <v>23</v>
      </c>
      <c r="E1800" t="s">
        <v>27</v>
      </c>
      <c r="F1800">
        <v>5297</v>
      </c>
      <c r="G1800" t="s">
        <v>19</v>
      </c>
      <c r="H1800">
        <v>5297</v>
      </c>
      <c r="I1800" t="s">
        <v>23</v>
      </c>
      <c r="J1800">
        <v>1</v>
      </c>
      <c r="K1800">
        <v>5297</v>
      </c>
      <c r="L1800">
        <v>0</v>
      </c>
      <c r="M1800">
        <v>0</v>
      </c>
      <c r="N1800" t="s">
        <v>20</v>
      </c>
      <c r="O1800">
        <v>0</v>
      </c>
    </row>
    <row r="1801" spans="1:15" x14ac:dyDescent="0.3">
      <c r="A1801" t="s">
        <v>3619</v>
      </c>
      <c r="B1801" s="1">
        <v>46284</v>
      </c>
      <c r="C1801" t="s">
        <v>3620</v>
      </c>
      <c r="D1801" t="s">
        <v>48</v>
      </c>
      <c r="E1801" t="s">
        <v>18</v>
      </c>
      <c r="F1801">
        <v>5498</v>
      </c>
      <c r="G1801" t="s">
        <v>19</v>
      </c>
      <c r="H1801">
        <v>5498</v>
      </c>
      <c r="I1801" t="s">
        <v>48</v>
      </c>
      <c r="J1801">
        <v>1</v>
      </c>
      <c r="K1801">
        <v>5498</v>
      </c>
      <c r="L1801">
        <v>0</v>
      </c>
      <c r="M1801">
        <v>0</v>
      </c>
      <c r="N1801" t="s">
        <v>20</v>
      </c>
      <c r="O1801">
        <v>0</v>
      </c>
    </row>
    <row r="1802" spans="1:15" x14ac:dyDescent="0.3">
      <c r="A1802" t="s">
        <v>3621</v>
      </c>
      <c r="B1802" s="1">
        <v>46291</v>
      </c>
      <c r="C1802" t="s">
        <v>3622</v>
      </c>
      <c r="D1802" t="s">
        <v>51</v>
      </c>
      <c r="E1802" t="s">
        <v>18</v>
      </c>
      <c r="F1802">
        <v>2499</v>
      </c>
      <c r="G1802" t="s">
        <v>19</v>
      </c>
      <c r="H1802">
        <v>2499</v>
      </c>
      <c r="I1802" t="s">
        <v>51</v>
      </c>
      <c r="J1802">
        <v>1</v>
      </c>
      <c r="K1802">
        <v>2499</v>
      </c>
      <c r="L1802">
        <v>0</v>
      </c>
      <c r="M1802">
        <v>0</v>
      </c>
      <c r="N1802" t="s">
        <v>20</v>
      </c>
      <c r="O1802">
        <v>0</v>
      </c>
    </row>
    <row r="1803" spans="1:15" x14ac:dyDescent="0.3">
      <c r="A1803" t="s">
        <v>3623</v>
      </c>
      <c r="B1803" s="1">
        <v>46274</v>
      </c>
      <c r="C1803" t="s">
        <v>3624</v>
      </c>
      <c r="D1803" t="s">
        <v>23</v>
      </c>
      <c r="E1803" t="s">
        <v>54</v>
      </c>
      <c r="F1803">
        <v>7999</v>
      </c>
      <c r="G1803" t="s">
        <v>19</v>
      </c>
      <c r="H1803">
        <v>7999</v>
      </c>
      <c r="I1803" t="s">
        <v>23</v>
      </c>
      <c r="J1803">
        <v>1</v>
      </c>
      <c r="K1803">
        <v>7999</v>
      </c>
      <c r="L1803">
        <v>0</v>
      </c>
      <c r="M1803">
        <v>0</v>
      </c>
      <c r="N1803" t="s">
        <v>20</v>
      </c>
      <c r="O1803">
        <v>0</v>
      </c>
    </row>
    <row r="1804" spans="1:15" x14ac:dyDescent="0.3">
      <c r="A1804" t="s">
        <v>3625</v>
      </c>
      <c r="B1804" s="1">
        <v>46291</v>
      </c>
      <c r="C1804" t="s">
        <v>3626</v>
      </c>
      <c r="D1804" t="s">
        <v>23</v>
      </c>
      <c r="E1804" t="s">
        <v>27</v>
      </c>
      <c r="F1804">
        <v>599</v>
      </c>
      <c r="G1804" t="s">
        <v>19</v>
      </c>
      <c r="H1804">
        <v>599</v>
      </c>
      <c r="I1804" t="s">
        <v>23</v>
      </c>
      <c r="J1804">
        <v>1</v>
      </c>
      <c r="K1804">
        <v>599</v>
      </c>
      <c r="L1804">
        <v>0</v>
      </c>
      <c r="M1804">
        <v>0</v>
      </c>
      <c r="N1804" t="s">
        <v>20</v>
      </c>
      <c r="O1804">
        <v>0</v>
      </c>
    </row>
    <row r="1805" spans="1:15" x14ac:dyDescent="0.3">
      <c r="A1805" t="s">
        <v>3627</v>
      </c>
      <c r="B1805" s="1">
        <v>46280</v>
      </c>
      <c r="C1805" t="s">
        <v>3628</v>
      </c>
      <c r="D1805" t="s">
        <v>34</v>
      </c>
      <c r="E1805" t="s">
        <v>18</v>
      </c>
      <c r="F1805">
        <v>2647</v>
      </c>
      <c r="G1805" t="s">
        <v>19</v>
      </c>
      <c r="H1805">
        <v>2647</v>
      </c>
      <c r="I1805" t="s">
        <v>34</v>
      </c>
      <c r="J1805">
        <v>1</v>
      </c>
      <c r="K1805">
        <v>2647</v>
      </c>
      <c r="L1805">
        <v>0</v>
      </c>
      <c r="M1805">
        <v>0</v>
      </c>
      <c r="N1805" t="s">
        <v>20</v>
      </c>
      <c r="O1805">
        <v>0</v>
      </c>
    </row>
    <row r="1806" spans="1:15" x14ac:dyDescent="0.3">
      <c r="A1806" t="s">
        <v>3629</v>
      </c>
      <c r="B1806" s="1">
        <v>46285</v>
      </c>
      <c r="C1806" t="s">
        <v>3630</v>
      </c>
      <c r="D1806" t="s">
        <v>48</v>
      </c>
      <c r="E1806" t="s">
        <v>18</v>
      </c>
      <c r="F1806">
        <v>1499</v>
      </c>
      <c r="G1806" t="s">
        <v>19</v>
      </c>
      <c r="H1806">
        <v>1499</v>
      </c>
      <c r="I1806" t="s">
        <v>48</v>
      </c>
      <c r="J1806">
        <v>1</v>
      </c>
      <c r="K1806">
        <v>1499</v>
      </c>
      <c r="L1806">
        <v>0</v>
      </c>
      <c r="M1806">
        <v>0</v>
      </c>
      <c r="N1806" t="s">
        <v>20</v>
      </c>
      <c r="O1806">
        <v>0</v>
      </c>
    </row>
    <row r="1807" spans="1:15" x14ac:dyDescent="0.3">
      <c r="A1807" t="s">
        <v>3631</v>
      </c>
      <c r="B1807" s="1">
        <v>46273</v>
      </c>
      <c r="C1807" t="s">
        <v>3632</v>
      </c>
      <c r="D1807" t="s">
        <v>51</v>
      </c>
      <c r="E1807" t="s">
        <v>27</v>
      </c>
      <c r="F1807">
        <v>5498</v>
      </c>
      <c r="G1807" t="s">
        <v>19</v>
      </c>
      <c r="H1807">
        <v>5498</v>
      </c>
      <c r="I1807" t="s">
        <v>51</v>
      </c>
      <c r="J1807">
        <v>1</v>
      </c>
      <c r="K1807">
        <v>5498</v>
      </c>
      <c r="L1807">
        <v>0</v>
      </c>
      <c r="M1807">
        <v>0</v>
      </c>
      <c r="N1807" t="s">
        <v>20</v>
      </c>
      <c r="O1807">
        <v>0</v>
      </c>
    </row>
    <row r="1808" spans="1:15" x14ac:dyDescent="0.3">
      <c r="A1808" t="s">
        <v>3633</v>
      </c>
      <c r="B1808" s="1">
        <v>46276</v>
      </c>
      <c r="C1808" t="s">
        <v>3634</v>
      </c>
      <c r="D1808" t="s">
        <v>37</v>
      </c>
      <c r="E1808" t="s">
        <v>18</v>
      </c>
      <c r="F1808">
        <v>349</v>
      </c>
      <c r="G1808" t="s">
        <v>19</v>
      </c>
      <c r="H1808">
        <v>349</v>
      </c>
      <c r="I1808" t="s">
        <v>37</v>
      </c>
      <c r="J1808">
        <v>1</v>
      </c>
      <c r="K1808">
        <v>349</v>
      </c>
      <c r="L1808">
        <v>0</v>
      </c>
      <c r="M1808">
        <v>0</v>
      </c>
      <c r="N1808" t="s">
        <v>20</v>
      </c>
      <c r="O1808">
        <v>0</v>
      </c>
    </row>
    <row r="1809" spans="1:15" x14ac:dyDescent="0.3">
      <c r="A1809" t="s">
        <v>3635</v>
      </c>
      <c r="B1809" s="1">
        <v>46281</v>
      </c>
      <c r="C1809" t="s">
        <v>3636</v>
      </c>
      <c r="D1809" t="s">
        <v>26</v>
      </c>
      <c r="E1809" t="s">
        <v>18</v>
      </c>
      <c r="F1809">
        <v>6097</v>
      </c>
      <c r="G1809" t="s">
        <v>19</v>
      </c>
      <c r="H1809">
        <v>6097</v>
      </c>
      <c r="I1809" t="s">
        <v>26</v>
      </c>
      <c r="J1809">
        <v>1</v>
      </c>
      <c r="K1809">
        <v>6097</v>
      </c>
      <c r="L1809">
        <v>0</v>
      </c>
      <c r="M1809">
        <v>0</v>
      </c>
      <c r="N1809" t="s">
        <v>20</v>
      </c>
      <c r="O1809">
        <v>0</v>
      </c>
    </row>
    <row r="1810" spans="1:15" x14ac:dyDescent="0.3">
      <c r="A1810" t="s">
        <v>3637</v>
      </c>
      <c r="B1810" s="1">
        <v>46274</v>
      </c>
      <c r="C1810" t="s">
        <v>3638</v>
      </c>
      <c r="D1810" t="s">
        <v>26</v>
      </c>
      <c r="E1810" t="s">
        <v>18</v>
      </c>
      <c r="F1810">
        <v>4998</v>
      </c>
      <c r="G1810" t="s">
        <v>19</v>
      </c>
      <c r="H1810">
        <v>4998</v>
      </c>
      <c r="I1810" t="s">
        <v>26</v>
      </c>
      <c r="J1810">
        <v>1</v>
      </c>
      <c r="K1810">
        <v>4998</v>
      </c>
      <c r="L1810">
        <v>0</v>
      </c>
      <c r="M1810">
        <v>0</v>
      </c>
      <c r="N1810" t="s">
        <v>20</v>
      </c>
      <c r="O1810">
        <v>0</v>
      </c>
    </row>
    <row r="1811" spans="1:15" x14ac:dyDescent="0.3">
      <c r="A1811" t="s">
        <v>3639</v>
      </c>
      <c r="B1811" s="1">
        <v>46266</v>
      </c>
      <c r="C1811" t="s">
        <v>3640</v>
      </c>
      <c r="D1811" t="s">
        <v>26</v>
      </c>
      <c r="E1811" t="s">
        <v>18</v>
      </c>
      <c r="F1811">
        <v>1347</v>
      </c>
      <c r="G1811" t="s">
        <v>19</v>
      </c>
      <c r="H1811">
        <v>1347</v>
      </c>
      <c r="I1811" t="s">
        <v>26</v>
      </c>
      <c r="J1811">
        <v>1</v>
      </c>
      <c r="K1811">
        <v>1347</v>
      </c>
      <c r="L1811">
        <v>0</v>
      </c>
      <c r="M1811">
        <v>0</v>
      </c>
      <c r="N1811" t="s">
        <v>20</v>
      </c>
      <c r="O1811">
        <v>0</v>
      </c>
    </row>
    <row r="1812" spans="1:15" x14ac:dyDescent="0.3">
      <c r="A1812" t="s">
        <v>3641</v>
      </c>
      <c r="B1812" s="1">
        <v>46277</v>
      </c>
      <c r="C1812" t="s">
        <v>3642</v>
      </c>
      <c r="D1812" t="s">
        <v>17</v>
      </c>
      <c r="E1812" t="s">
        <v>18</v>
      </c>
      <c r="F1812" s="2">
        <v>1299</v>
      </c>
      <c r="G1812" t="s">
        <v>19</v>
      </c>
      <c r="H1812">
        <v>1299</v>
      </c>
      <c r="I1812" t="s">
        <v>17</v>
      </c>
      <c r="J1812">
        <v>1</v>
      </c>
      <c r="K1812">
        <v>1299</v>
      </c>
      <c r="L1812">
        <v>0</v>
      </c>
      <c r="M1812">
        <v>0</v>
      </c>
      <c r="N1812" t="s">
        <v>20</v>
      </c>
      <c r="O1812">
        <v>0</v>
      </c>
    </row>
    <row r="1813" spans="1:15" x14ac:dyDescent="0.3">
      <c r="A1813" t="s">
        <v>3643</v>
      </c>
      <c r="B1813" s="1">
        <v>46276</v>
      </c>
      <c r="C1813" t="s">
        <v>3644</v>
      </c>
      <c r="D1813" t="s">
        <v>17</v>
      </c>
      <c r="E1813" t="s">
        <v>18</v>
      </c>
      <c r="F1813">
        <v>2499</v>
      </c>
      <c r="G1813" t="s">
        <v>19</v>
      </c>
      <c r="H1813">
        <v>2499</v>
      </c>
      <c r="I1813" t="s">
        <v>17</v>
      </c>
      <c r="J1813">
        <v>1</v>
      </c>
      <c r="K1813">
        <v>2499</v>
      </c>
      <c r="L1813">
        <v>0</v>
      </c>
      <c r="M1813">
        <v>0</v>
      </c>
      <c r="N1813" t="s">
        <v>20</v>
      </c>
      <c r="O1813">
        <v>0</v>
      </c>
    </row>
    <row r="1814" spans="1:15" x14ac:dyDescent="0.3">
      <c r="A1814" t="s">
        <v>3645</v>
      </c>
      <c r="B1814" s="1">
        <v>46289</v>
      </c>
      <c r="C1814" t="s">
        <v>3646</v>
      </c>
      <c r="D1814" t="s">
        <v>42</v>
      </c>
      <c r="E1814" t="s">
        <v>27</v>
      </c>
      <c r="F1814">
        <v>1499</v>
      </c>
      <c r="G1814" t="s">
        <v>115</v>
      </c>
      <c r="H1814">
        <v>1499</v>
      </c>
      <c r="I1814" t="s">
        <v>42</v>
      </c>
      <c r="J1814">
        <v>1</v>
      </c>
      <c r="K1814">
        <v>1499</v>
      </c>
      <c r="L1814">
        <v>0</v>
      </c>
      <c r="M1814">
        <v>0</v>
      </c>
      <c r="N1814" t="s">
        <v>736</v>
      </c>
      <c r="O1814">
        <v>1499</v>
      </c>
    </row>
    <row r="1815" spans="1:15" x14ac:dyDescent="0.3">
      <c r="A1815" t="s">
        <v>3647</v>
      </c>
      <c r="B1815" s="1">
        <v>46290</v>
      </c>
      <c r="C1815" t="s">
        <v>3648</v>
      </c>
      <c r="D1815" t="s">
        <v>48</v>
      </c>
      <c r="E1815" t="s">
        <v>27</v>
      </c>
      <c r="F1815">
        <v>3998</v>
      </c>
      <c r="G1815" t="s">
        <v>19</v>
      </c>
      <c r="H1815">
        <v>3998</v>
      </c>
      <c r="I1815" t="s">
        <v>48</v>
      </c>
      <c r="J1815">
        <v>1</v>
      </c>
      <c r="K1815">
        <v>3998</v>
      </c>
      <c r="L1815">
        <v>0</v>
      </c>
      <c r="M1815">
        <v>0</v>
      </c>
      <c r="N1815" t="s">
        <v>20</v>
      </c>
      <c r="O1815">
        <v>0</v>
      </c>
    </row>
    <row r="1816" spans="1:15" x14ac:dyDescent="0.3">
      <c r="A1816" t="s">
        <v>3649</v>
      </c>
      <c r="B1816" s="1">
        <v>46268</v>
      </c>
      <c r="C1816" t="s">
        <v>3650</v>
      </c>
      <c r="D1816" t="s">
        <v>34</v>
      </c>
      <c r="E1816" t="s">
        <v>18</v>
      </c>
      <c r="F1816">
        <v>299</v>
      </c>
      <c r="G1816" t="s">
        <v>19</v>
      </c>
      <c r="H1816">
        <v>299</v>
      </c>
      <c r="I1816" t="s">
        <v>34</v>
      </c>
      <c r="J1816">
        <v>1</v>
      </c>
      <c r="K1816">
        <v>299</v>
      </c>
      <c r="L1816">
        <v>0</v>
      </c>
      <c r="M1816">
        <v>0</v>
      </c>
      <c r="N1816" t="s">
        <v>20</v>
      </c>
      <c r="O1816">
        <v>0</v>
      </c>
    </row>
    <row r="1817" spans="1:15" x14ac:dyDescent="0.3">
      <c r="A1817" t="s">
        <v>3651</v>
      </c>
      <c r="B1817" s="1">
        <v>46278</v>
      </c>
      <c r="C1817" t="s">
        <v>3652</v>
      </c>
      <c r="D1817" t="s">
        <v>17</v>
      </c>
      <c r="E1817" t="s">
        <v>27</v>
      </c>
      <c r="F1817">
        <v>1499</v>
      </c>
      <c r="G1817" t="s">
        <v>19</v>
      </c>
      <c r="H1817">
        <v>1499</v>
      </c>
      <c r="I1817" t="s">
        <v>17</v>
      </c>
      <c r="J1817">
        <v>1</v>
      </c>
      <c r="K1817">
        <v>1499</v>
      </c>
      <c r="L1817">
        <v>0</v>
      </c>
      <c r="M1817">
        <v>0</v>
      </c>
      <c r="N1817" t="s">
        <v>20</v>
      </c>
      <c r="O1817">
        <v>0</v>
      </c>
    </row>
    <row r="1818" spans="1:15" x14ac:dyDescent="0.3">
      <c r="A1818" t="s">
        <v>3653</v>
      </c>
      <c r="B1818" s="1">
        <v>46273</v>
      </c>
      <c r="C1818" t="s">
        <v>3654</v>
      </c>
      <c r="D1818" t="s">
        <v>37</v>
      </c>
      <c r="E1818" t="s">
        <v>27</v>
      </c>
      <c r="F1818" s="2">
        <v>1499</v>
      </c>
      <c r="G1818" t="s">
        <v>19</v>
      </c>
      <c r="H1818">
        <v>1499</v>
      </c>
      <c r="I1818" t="s">
        <v>37</v>
      </c>
      <c r="J1818">
        <v>1</v>
      </c>
      <c r="K1818">
        <v>1499</v>
      </c>
      <c r="L1818">
        <v>0</v>
      </c>
      <c r="M1818">
        <v>0</v>
      </c>
      <c r="N1818" t="s">
        <v>20</v>
      </c>
      <c r="O1818">
        <v>0</v>
      </c>
    </row>
    <row r="1819" spans="1:15" x14ac:dyDescent="0.3">
      <c r="A1819" t="s">
        <v>3655</v>
      </c>
      <c r="B1819" s="1">
        <v>46282</v>
      </c>
      <c r="C1819" t="s">
        <v>3656</v>
      </c>
      <c r="D1819" t="s">
        <v>75</v>
      </c>
      <c r="E1819" t="s">
        <v>27</v>
      </c>
      <c r="F1819">
        <v>1798</v>
      </c>
      <c r="G1819" t="s">
        <v>19</v>
      </c>
      <c r="H1819">
        <v>1798</v>
      </c>
      <c r="I1819" t="s">
        <v>75</v>
      </c>
      <c r="J1819">
        <v>1</v>
      </c>
      <c r="K1819">
        <v>1798</v>
      </c>
      <c r="L1819">
        <v>0</v>
      </c>
      <c r="M1819">
        <v>0</v>
      </c>
      <c r="N1819" t="s">
        <v>20</v>
      </c>
      <c r="O1819">
        <v>0</v>
      </c>
    </row>
    <row r="1820" spans="1:15" x14ac:dyDescent="0.3">
      <c r="A1820" t="s">
        <v>3657</v>
      </c>
      <c r="B1820" s="1">
        <v>46292</v>
      </c>
      <c r="C1820" t="s">
        <v>3658</v>
      </c>
      <c r="D1820" t="s">
        <v>51</v>
      </c>
      <c r="E1820" t="s">
        <v>27</v>
      </c>
      <c r="F1820">
        <v>5397</v>
      </c>
      <c r="G1820" t="s">
        <v>19</v>
      </c>
      <c r="H1820">
        <v>5397</v>
      </c>
      <c r="I1820" t="s">
        <v>51</v>
      </c>
      <c r="J1820">
        <v>1</v>
      </c>
      <c r="K1820">
        <v>5397</v>
      </c>
      <c r="L1820">
        <v>0</v>
      </c>
      <c r="M1820">
        <v>0</v>
      </c>
      <c r="N1820" t="s">
        <v>20</v>
      </c>
      <c r="O1820">
        <v>0</v>
      </c>
    </row>
    <row r="1821" spans="1:15" x14ac:dyDescent="0.3">
      <c r="A1821" t="s">
        <v>3659</v>
      </c>
      <c r="B1821" s="1">
        <v>46269</v>
      </c>
      <c r="C1821" t="s">
        <v>3660</v>
      </c>
      <c r="D1821" t="s">
        <v>34</v>
      </c>
      <c r="E1821" t="s">
        <v>18</v>
      </c>
      <c r="F1821">
        <v>799</v>
      </c>
      <c r="G1821" t="s">
        <v>19</v>
      </c>
      <c r="H1821">
        <v>799</v>
      </c>
      <c r="I1821" t="s">
        <v>34</v>
      </c>
      <c r="J1821">
        <v>1</v>
      </c>
      <c r="K1821">
        <v>799</v>
      </c>
      <c r="L1821">
        <v>0</v>
      </c>
      <c r="M1821">
        <v>0</v>
      </c>
      <c r="N1821" t="s">
        <v>20</v>
      </c>
      <c r="O1821">
        <v>0</v>
      </c>
    </row>
    <row r="1822" spans="1:15" x14ac:dyDescent="0.3">
      <c r="A1822" t="s">
        <v>3661</v>
      </c>
      <c r="B1822" s="1">
        <v>46273</v>
      </c>
      <c r="C1822" t="s">
        <v>3662</v>
      </c>
      <c r="D1822" t="s">
        <v>17</v>
      </c>
      <c r="E1822" t="s">
        <v>18</v>
      </c>
      <c r="F1822">
        <v>799</v>
      </c>
      <c r="G1822" t="s">
        <v>80</v>
      </c>
      <c r="H1822">
        <v>799</v>
      </c>
      <c r="I1822" t="s">
        <v>17</v>
      </c>
      <c r="J1822">
        <v>0</v>
      </c>
      <c r="K1822">
        <v>0</v>
      </c>
      <c r="L1822">
        <v>0</v>
      </c>
      <c r="M1822">
        <v>0</v>
      </c>
      <c r="N1822" t="s">
        <v>20</v>
      </c>
      <c r="O1822">
        <v>0</v>
      </c>
    </row>
    <row r="1823" spans="1:15" x14ac:dyDescent="0.3">
      <c r="A1823" t="s">
        <v>3663</v>
      </c>
      <c r="B1823" s="1">
        <v>46295</v>
      </c>
      <c r="C1823" t="s">
        <v>3664</v>
      </c>
      <c r="D1823" t="s">
        <v>48</v>
      </c>
      <c r="E1823" t="s">
        <v>18</v>
      </c>
      <c r="F1823">
        <v>2999</v>
      </c>
      <c r="G1823" t="s">
        <v>19</v>
      </c>
      <c r="H1823">
        <v>2999</v>
      </c>
      <c r="I1823" t="s">
        <v>48</v>
      </c>
      <c r="J1823">
        <v>1</v>
      </c>
      <c r="K1823">
        <v>2999</v>
      </c>
      <c r="L1823">
        <v>0</v>
      </c>
      <c r="M1823">
        <v>0</v>
      </c>
      <c r="N1823" t="s">
        <v>20</v>
      </c>
      <c r="O1823">
        <v>0</v>
      </c>
    </row>
    <row r="1824" spans="1:15" x14ac:dyDescent="0.3">
      <c r="A1824" t="s">
        <v>3665</v>
      </c>
      <c r="B1824" s="1">
        <v>46290</v>
      </c>
      <c r="C1824" t="s">
        <v>3666</v>
      </c>
      <c r="D1824" t="s">
        <v>48</v>
      </c>
      <c r="E1824" t="s">
        <v>18</v>
      </c>
      <c r="F1824">
        <v>299</v>
      </c>
      <c r="G1824" t="s">
        <v>19</v>
      </c>
      <c r="H1824">
        <v>299</v>
      </c>
      <c r="I1824" t="s">
        <v>48</v>
      </c>
      <c r="J1824">
        <v>1</v>
      </c>
      <c r="K1824">
        <v>299</v>
      </c>
      <c r="L1824">
        <v>0</v>
      </c>
      <c r="M1824">
        <v>0</v>
      </c>
      <c r="N1824" t="s">
        <v>20</v>
      </c>
      <c r="O1824">
        <v>0</v>
      </c>
    </row>
    <row r="1825" spans="1:15" x14ac:dyDescent="0.3">
      <c r="A1825" t="s">
        <v>3667</v>
      </c>
      <c r="B1825" s="1">
        <v>46291</v>
      </c>
      <c r="C1825" t="s">
        <v>3668</v>
      </c>
      <c r="D1825" t="s">
        <v>23</v>
      </c>
      <c r="E1825" t="s">
        <v>43</v>
      </c>
      <c r="F1825">
        <v>299</v>
      </c>
      <c r="G1825" t="s">
        <v>19</v>
      </c>
      <c r="H1825">
        <v>299</v>
      </c>
      <c r="I1825" t="s">
        <v>23</v>
      </c>
      <c r="J1825">
        <v>1</v>
      </c>
      <c r="K1825">
        <v>299</v>
      </c>
      <c r="L1825">
        <v>0</v>
      </c>
      <c r="M1825">
        <v>0</v>
      </c>
      <c r="N1825" t="s">
        <v>20</v>
      </c>
      <c r="O1825">
        <v>0</v>
      </c>
    </row>
    <row r="1826" spans="1:15" x14ac:dyDescent="0.3">
      <c r="A1826" t="s">
        <v>3669</v>
      </c>
      <c r="B1826" s="1">
        <v>46275</v>
      </c>
      <c r="C1826" t="s">
        <v>3670</v>
      </c>
      <c r="D1826" t="s">
        <v>42</v>
      </c>
      <c r="E1826" t="s">
        <v>18</v>
      </c>
      <c r="F1826">
        <v>4798</v>
      </c>
      <c r="G1826" t="s">
        <v>19</v>
      </c>
      <c r="H1826">
        <v>4798</v>
      </c>
      <c r="I1826" t="s">
        <v>42</v>
      </c>
      <c r="J1826">
        <v>1</v>
      </c>
      <c r="K1826">
        <v>4798</v>
      </c>
      <c r="L1826">
        <v>0</v>
      </c>
      <c r="M1826">
        <v>0</v>
      </c>
      <c r="N1826" t="s">
        <v>20</v>
      </c>
      <c r="O1826">
        <v>0</v>
      </c>
    </row>
    <row r="1827" spans="1:15" x14ac:dyDescent="0.3">
      <c r="A1827" t="s">
        <v>3671</v>
      </c>
      <c r="B1827" s="1">
        <v>46295</v>
      </c>
      <c r="C1827" t="s">
        <v>3672</v>
      </c>
      <c r="D1827" t="s">
        <v>26</v>
      </c>
      <c r="E1827" t="s">
        <v>43</v>
      </c>
      <c r="F1827">
        <v>3499</v>
      </c>
      <c r="G1827" t="s">
        <v>19</v>
      </c>
      <c r="H1827">
        <v>3499</v>
      </c>
      <c r="I1827" t="s">
        <v>26</v>
      </c>
      <c r="J1827">
        <v>1</v>
      </c>
      <c r="K1827">
        <v>3499</v>
      </c>
      <c r="L1827">
        <v>0</v>
      </c>
      <c r="M1827">
        <v>0</v>
      </c>
      <c r="N1827" t="s">
        <v>20</v>
      </c>
      <c r="O1827">
        <v>0</v>
      </c>
    </row>
    <row r="1828" spans="1:15" x14ac:dyDescent="0.3">
      <c r="A1828" t="s">
        <v>3673</v>
      </c>
      <c r="B1828" s="1">
        <v>46281</v>
      </c>
      <c r="C1828" t="s">
        <v>3674</v>
      </c>
      <c r="D1828" t="s">
        <v>17</v>
      </c>
      <c r="E1828" t="s">
        <v>54</v>
      </c>
      <c r="F1828">
        <v>349</v>
      </c>
      <c r="G1828" t="s">
        <v>19</v>
      </c>
      <c r="H1828">
        <v>349</v>
      </c>
      <c r="I1828" t="s">
        <v>17</v>
      </c>
      <c r="J1828">
        <v>1</v>
      </c>
      <c r="K1828">
        <v>349</v>
      </c>
      <c r="L1828">
        <v>0</v>
      </c>
      <c r="M1828">
        <v>0</v>
      </c>
      <c r="N1828" t="s">
        <v>20</v>
      </c>
      <c r="O1828">
        <v>0</v>
      </c>
    </row>
    <row r="1829" spans="1:15" x14ac:dyDescent="0.3">
      <c r="A1829" t="s">
        <v>3675</v>
      </c>
      <c r="B1829" s="1">
        <v>46277</v>
      </c>
      <c r="C1829" t="s">
        <v>2742</v>
      </c>
      <c r="D1829" t="s">
        <v>61</v>
      </c>
      <c r="E1829" t="s">
        <v>27</v>
      </c>
      <c r="F1829">
        <v>3499</v>
      </c>
      <c r="G1829" t="s">
        <v>19</v>
      </c>
      <c r="H1829">
        <v>3499</v>
      </c>
      <c r="I1829" t="s">
        <v>61</v>
      </c>
      <c r="J1829">
        <v>1</v>
      </c>
      <c r="K1829">
        <v>3499</v>
      </c>
      <c r="L1829">
        <v>0</v>
      </c>
      <c r="M1829">
        <v>0</v>
      </c>
      <c r="N1829" t="s">
        <v>20</v>
      </c>
      <c r="O1829">
        <v>0</v>
      </c>
    </row>
    <row r="1830" spans="1:15" x14ac:dyDescent="0.3">
      <c r="A1830" t="s">
        <v>3676</v>
      </c>
      <c r="B1830" s="1">
        <v>46282</v>
      </c>
      <c r="C1830" t="s">
        <v>3677</v>
      </c>
      <c r="E1830" t="s">
        <v>27</v>
      </c>
      <c r="F1830">
        <v>799</v>
      </c>
      <c r="G1830" t="s">
        <v>19</v>
      </c>
      <c r="H1830">
        <v>799</v>
      </c>
      <c r="I1830" t="s">
        <v>194</v>
      </c>
      <c r="J1830">
        <v>1</v>
      </c>
      <c r="K1830">
        <v>799</v>
      </c>
      <c r="L1830">
        <v>0</v>
      </c>
      <c r="M1830">
        <v>0</v>
      </c>
      <c r="N1830" t="s">
        <v>20</v>
      </c>
      <c r="O1830">
        <v>0</v>
      </c>
    </row>
    <row r="1831" spans="1:15" x14ac:dyDescent="0.3">
      <c r="A1831" t="s">
        <v>3678</v>
      </c>
      <c r="B1831" s="1">
        <v>46288</v>
      </c>
      <c r="C1831" t="s">
        <v>3679</v>
      </c>
      <c r="D1831" t="s">
        <v>51</v>
      </c>
      <c r="E1831" t="s">
        <v>27</v>
      </c>
      <c r="F1831">
        <v>2597</v>
      </c>
      <c r="G1831" t="s">
        <v>19</v>
      </c>
      <c r="H1831">
        <v>2597</v>
      </c>
      <c r="I1831" t="s">
        <v>51</v>
      </c>
      <c r="J1831">
        <v>1</v>
      </c>
      <c r="K1831">
        <v>2597</v>
      </c>
      <c r="L1831">
        <v>0</v>
      </c>
      <c r="M1831">
        <v>0</v>
      </c>
      <c r="N1831" t="s">
        <v>20</v>
      </c>
      <c r="O1831">
        <v>0</v>
      </c>
    </row>
    <row r="1832" spans="1:15" x14ac:dyDescent="0.3">
      <c r="A1832" t="s">
        <v>3680</v>
      </c>
      <c r="B1832" s="1">
        <v>46272</v>
      </c>
      <c r="C1832" t="s">
        <v>3681</v>
      </c>
      <c r="D1832" t="s">
        <v>75</v>
      </c>
      <c r="E1832" t="s">
        <v>18</v>
      </c>
      <c r="F1832">
        <v>10998</v>
      </c>
      <c r="G1832" t="s">
        <v>19</v>
      </c>
      <c r="H1832">
        <v>10998</v>
      </c>
      <c r="I1832" t="s">
        <v>75</v>
      </c>
      <c r="J1832">
        <v>1</v>
      </c>
      <c r="K1832">
        <v>10998</v>
      </c>
      <c r="L1832">
        <v>0</v>
      </c>
      <c r="M1832">
        <v>0</v>
      </c>
      <c r="N1832" t="s">
        <v>20</v>
      </c>
      <c r="O1832">
        <v>0</v>
      </c>
    </row>
    <row r="1833" spans="1:15" x14ac:dyDescent="0.3">
      <c r="A1833" t="s">
        <v>3682</v>
      </c>
      <c r="B1833" s="1">
        <v>46273</v>
      </c>
      <c r="C1833" t="s">
        <v>3683</v>
      </c>
      <c r="D1833" t="s">
        <v>23</v>
      </c>
      <c r="E1833" t="s">
        <v>54</v>
      </c>
      <c r="F1833">
        <v>2499</v>
      </c>
      <c r="G1833" t="s">
        <v>19</v>
      </c>
      <c r="H1833">
        <v>2499</v>
      </c>
      <c r="I1833" t="s">
        <v>23</v>
      </c>
      <c r="J1833">
        <v>1</v>
      </c>
      <c r="K1833">
        <v>2499</v>
      </c>
      <c r="L1833">
        <v>0</v>
      </c>
      <c r="M1833">
        <v>0</v>
      </c>
      <c r="N1833" t="s">
        <v>20</v>
      </c>
      <c r="O1833">
        <v>0</v>
      </c>
    </row>
    <row r="1834" spans="1:15" x14ac:dyDescent="0.3">
      <c r="A1834" t="s">
        <v>3684</v>
      </c>
      <c r="B1834" s="1">
        <v>46274</v>
      </c>
      <c r="C1834" t="s">
        <v>3685</v>
      </c>
      <c r="D1834" t="s">
        <v>61</v>
      </c>
      <c r="E1834" t="s">
        <v>27</v>
      </c>
      <c r="F1834">
        <v>1998</v>
      </c>
      <c r="G1834" t="s">
        <v>19</v>
      </c>
      <c r="H1834">
        <v>1998</v>
      </c>
      <c r="I1834" t="s">
        <v>61</v>
      </c>
      <c r="J1834">
        <v>1</v>
      </c>
      <c r="K1834">
        <v>1998</v>
      </c>
      <c r="L1834">
        <v>0</v>
      </c>
      <c r="M1834">
        <v>0</v>
      </c>
      <c r="N1834" t="s">
        <v>20</v>
      </c>
      <c r="O1834">
        <v>0</v>
      </c>
    </row>
    <row r="1835" spans="1:15" x14ac:dyDescent="0.3">
      <c r="A1835" t="s">
        <v>3686</v>
      </c>
      <c r="B1835" s="1">
        <v>46272</v>
      </c>
      <c r="C1835" t="s">
        <v>3687</v>
      </c>
      <c r="D1835" t="s">
        <v>17</v>
      </c>
      <c r="E1835" t="s">
        <v>18</v>
      </c>
      <c r="F1835">
        <v>10147</v>
      </c>
      <c r="G1835" t="s">
        <v>19</v>
      </c>
      <c r="H1835">
        <v>10147</v>
      </c>
      <c r="I1835" t="s">
        <v>17</v>
      </c>
      <c r="J1835">
        <v>1</v>
      </c>
      <c r="K1835">
        <v>10147</v>
      </c>
      <c r="L1835">
        <v>0</v>
      </c>
      <c r="M1835">
        <v>0</v>
      </c>
      <c r="N1835" t="s">
        <v>20</v>
      </c>
      <c r="O1835">
        <v>0</v>
      </c>
    </row>
    <row r="1836" spans="1:15" x14ac:dyDescent="0.3">
      <c r="A1836" t="s">
        <v>3688</v>
      </c>
      <c r="B1836" s="1">
        <v>46281</v>
      </c>
      <c r="C1836" t="s">
        <v>3689</v>
      </c>
      <c r="D1836" t="s">
        <v>37</v>
      </c>
      <c r="E1836" t="s">
        <v>18</v>
      </c>
      <c r="F1836">
        <v>3098</v>
      </c>
      <c r="G1836" t="s">
        <v>19</v>
      </c>
      <c r="H1836">
        <v>3098</v>
      </c>
      <c r="I1836" t="s">
        <v>37</v>
      </c>
      <c r="J1836">
        <v>1</v>
      </c>
      <c r="K1836">
        <v>3098</v>
      </c>
      <c r="L1836">
        <v>0</v>
      </c>
      <c r="M1836">
        <v>0</v>
      </c>
      <c r="N1836" t="s">
        <v>20</v>
      </c>
      <c r="O1836">
        <v>0</v>
      </c>
    </row>
    <row r="1837" spans="1:15" x14ac:dyDescent="0.3">
      <c r="A1837" t="s">
        <v>3690</v>
      </c>
      <c r="B1837" s="1">
        <v>46278</v>
      </c>
      <c r="C1837" t="s">
        <v>3691</v>
      </c>
      <c r="D1837" t="s">
        <v>42</v>
      </c>
      <c r="E1837" t="s">
        <v>18</v>
      </c>
      <c r="F1837">
        <v>6097</v>
      </c>
      <c r="G1837" t="s">
        <v>19</v>
      </c>
      <c r="H1837">
        <v>6097</v>
      </c>
      <c r="I1837" t="s">
        <v>42</v>
      </c>
      <c r="J1837">
        <v>1</v>
      </c>
      <c r="K1837">
        <v>6097</v>
      </c>
      <c r="L1837">
        <v>0</v>
      </c>
      <c r="M1837">
        <v>0</v>
      </c>
      <c r="N1837" t="s">
        <v>20</v>
      </c>
      <c r="O1837">
        <v>0</v>
      </c>
    </row>
    <row r="1838" spans="1:15" x14ac:dyDescent="0.3">
      <c r="A1838" t="s">
        <v>3692</v>
      </c>
      <c r="B1838" s="1">
        <v>46292</v>
      </c>
      <c r="C1838" t="s">
        <v>3693</v>
      </c>
      <c r="D1838" t="s">
        <v>26</v>
      </c>
      <c r="E1838" t="s">
        <v>18</v>
      </c>
      <c r="F1838">
        <v>799</v>
      </c>
      <c r="G1838" t="s">
        <v>19</v>
      </c>
      <c r="H1838">
        <v>799</v>
      </c>
      <c r="I1838" t="s">
        <v>26</v>
      </c>
      <c r="J1838">
        <v>1</v>
      </c>
      <c r="K1838">
        <v>799</v>
      </c>
      <c r="L1838">
        <v>0</v>
      </c>
      <c r="M1838">
        <v>0</v>
      </c>
      <c r="N1838" t="s">
        <v>20</v>
      </c>
      <c r="O1838">
        <v>0</v>
      </c>
    </row>
    <row r="1839" spans="1:15" x14ac:dyDescent="0.3">
      <c r="A1839" t="s">
        <v>3694</v>
      </c>
      <c r="B1839" s="1">
        <v>46285</v>
      </c>
      <c r="C1839" t="s">
        <v>1684</v>
      </c>
      <c r="D1839" t="s">
        <v>42</v>
      </c>
      <c r="E1839" t="s">
        <v>18</v>
      </c>
      <c r="F1839">
        <v>1799</v>
      </c>
      <c r="G1839" t="s">
        <v>19</v>
      </c>
      <c r="H1839">
        <v>1799</v>
      </c>
      <c r="I1839" t="s">
        <v>42</v>
      </c>
      <c r="J1839">
        <v>1</v>
      </c>
      <c r="K1839">
        <v>1799</v>
      </c>
      <c r="L1839">
        <v>0</v>
      </c>
      <c r="M1839">
        <v>0</v>
      </c>
      <c r="N1839" t="s">
        <v>20</v>
      </c>
      <c r="O1839">
        <v>0</v>
      </c>
    </row>
    <row r="1840" spans="1:15" x14ac:dyDescent="0.3">
      <c r="A1840" t="s">
        <v>3695</v>
      </c>
      <c r="B1840" s="1">
        <v>46279</v>
      </c>
      <c r="C1840" t="s">
        <v>3696</v>
      </c>
      <c r="D1840" t="s">
        <v>51</v>
      </c>
      <c r="E1840" t="s">
        <v>18</v>
      </c>
      <c r="F1840">
        <v>1598</v>
      </c>
      <c r="G1840" t="s">
        <v>19</v>
      </c>
      <c r="H1840">
        <v>1598</v>
      </c>
      <c r="I1840" t="s">
        <v>51</v>
      </c>
      <c r="J1840">
        <v>1</v>
      </c>
      <c r="K1840">
        <v>1598</v>
      </c>
      <c r="L1840">
        <v>0</v>
      </c>
      <c r="M1840">
        <v>0</v>
      </c>
      <c r="N1840" t="s">
        <v>20</v>
      </c>
      <c r="O1840">
        <v>0</v>
      </c>
    </row>
    <row r="1841" spans="1:15" x14ac:dyDescent="0.3">
      <c r="A1841" t="s">
        <v>3697</v>
      </c>
      <c r="B1841" s="1">
        <v>46287</v>
      </c>
      <c r="C1841" t="s">
        <v>3698</v>
      </c>
      <c r="D1841" t="s">
        <v>34</v>
      </c>
      <c r="E1841" t="s">
        <v>27</v>
      </c>
      <c r="F1841">
        <v>999</v>
      </c>
      <c r="G1841" t="s">
        <v>19</v>
      </c>
      <c r="H1841">
        <v>999</v>
      </c>
      <c r="I1841" t="s">
        <v>34</v>
      </c>
      <c r="J1841">
        <v>1</v>
      </c>
      <c r="K1841">
        <v>999</v>
      </c>
      <c r="L1841">
        <v>0</v>
      </c>
      <c r="M1841">
        <v>0</v>
      </c>
      <c r="N1841" t="s">
        <v>20</v>
      </c>
      <c r="O1841">
        <v>0</v>
      </c>
    </row>
    <row r="1842" spans="1:15" x14ac:dyDescent="0.3">
      <c r="A1842" t="s">
        <v>3699</v>
      </c>
      <c r="B1842" s="1">
        <v>46285</v>
      </c>
      <c r="C1842" t="s">
        <v>3700</v>
      </c>
      <c r="E1842" t="s">
        <v>18</v>
      </c>
      <c r="F1842" s="2">
        <v>3598</v>
      </c>
      <c r="G1842" t="s">
        <v>19</v>
      </c>
      <c r="H1842">
        <v>3598</v>
      </c>
      <c r="I1842" t="s">
        <v>194</v>
      </c>
      <c r="J1842">
        <v>1</v>
      </c>
      <c r="K1842">
        <v>3598</v>
      </c>
      <c r="L1842">
        <v>0</v>
      </c>
      <c r="M1842">
        <v>0</v>
      </c>
      <c r="N1842" t="s">
        <v>20</v>
      </c>
      <c r="O1842">
        <v>0</v>
      </c>
    </row>
    <row r="1843" spans="1:15" x14ac:dyDescent="0.3">
      <c r="A1843" t="s">
        <v>3701</v>
      </c>
      <c r="B1843" s="1">
        <v>46267</v>
      </c>
      <c r="C1843" t="s">
        <v>3702</v>
      </c>
      <c r="D1843" t="s">
        <v>34</v>
      </c>
      <c r="E1843" t="s">
        <v>18</v>
      </c>
      <c r="F1843" s="2">
        <v>5998</v>
      </c>
      <c r="G1843" t="s">
        <v>19</v>
      </c>
      <c r="H1843">
        <v>5998</v>
      </c>
      <c r="I1843" t="s">
        <v>34</v>
      </c>
      <c r="J1843">
        <v>1</v>
      </c>
      <c r="K1843">
        <v>5998</v>
      </c>
      <c r="L1843">
        <v>0</v>
      </c>
      <c r="M1843">
        <v>0</v>
      </c>
      <c r="N1843" t="s">
        <v>20</v>
      </c>
      <c r="O1843">
        <v>0</v>
      </c>
    </row>
    <row r="1844" spans="1:15" x14ac:dyDescent="0.3">
      <c r="A1844" t="s">
        <v>3703</v>
      </c>
      <c r="B1844" s="1">
        <v>46279</v>
      </c>
      <c r="C1844" t="s">
        <v>3704</v>
      </c>
      <c r="D1844" t="s">
        <v>75</v>
      </c>
      <c r="E1844" t="s">
        <v>27</v>
      </c>
      <c r="F1844">
        <v>1098</v>
      </c>
      <c r="G1844" t="s">
        <v>19</v>
      </c>
      <c r="H1844">
        <v>1098</v>
      </c>
      <c r="I1844" t="s">
        <v>75</v>
      </c>
      <c r="J1844">
        <v>1</v>
      </c>
      <c r="K1844">
        <v>1098</v>
      </c>
      <c r="L1844">
        <v>0</v>
      </c>
      <c r="M1844">
        <v>0</v>
      </c>
      <c r="N1844" t="s">
        <v>20</v>
      </c>
      <c r="O1844">
        <v>0</v>
      </c>
    </row>
    <row r="1845" spans="1:15" x14ac:dyDescent="0.3">
      <c r="A1845" t="s">
        <v>3705</v>
      </c>
      <c r="B1845" s="1">
        <v>46275</v>
      </c>
      <c r="C1845" t="s">
        <v>3706</v>
      </c>
      <c r="D1845" t="s">
        <v>17</v>
      </c>
      <c r="E1845" t="s">
        <v>18</v>
      </c>
      <c r="F1845">
        <v>1898</v>
      </c>
      <c r="G1845" t="s">
        <v>19</v>
      </c>
      <c r="H1845">
        <v>1898</v>
      </c>
      <c r="I1845" t="s">
        <v>17</v>
      </c>
      <c r="J1845">
        <v>1</v>
      </c>
      <c r="K1845">
        <v>1898</v>
      </c>
      <c r="L1845">
        <v>0</v>
      </c>
      <c r="M1845">
        <v>0</v>
      </c>
      <c r="N1845" t="s">
        <v>20</v>
      </c>
      <c r="O1845">
        <v>0</v>
      </c>
    </row>
    <row r="1846" spans="1:15" x14ac:dyDescent="0.3">
      <c r="A1846" t="s">
        <v>3707</v>
      </c>
      <c r="B1846" s="1">
        <v>46285</v>
      </c>
      <c r="C1846" t="s">
        <v>3708</v>
      </c>
      <c r="D1846" t="s">
        <v>26</v>
      </c>
      <c r="E1846" t="s">
        <v>18</v>
      </c>
      <c r="F1846">
        <v>1498</v>
      </c>
      <c r="G1846" t="s">
        <v>19</v>
      </c>
      <c r="H1846">
        <v>1498</v>
      </c>
      <c r="I1846" t="s">
        <v>26</v>
      </c>
      <c r="J1846">
        <v>1</v>
      </c>
      <c r="K1846">
        <v>1498</v>
      </c>
      <c r="L1846">
        <v>0</v>
      </c>
      <c r="M1846">
        <v>0</v>
      </c>
      <c r="N1846" t="s">
        <v>20</v>
      </c>
      <c r="O1846">
        <v>0</v>
      </c>
    </row>
    <row r="1847" spans="1:15" x14ac:dyDescent="0.3">
      <c r="A1847" t="s">
        <v>3709</v>
      </c>
      <c r="B1847" s="1">
        <v>46268</v>
      </c>
      <c r="C1847" t="s">
        <v>3710</v>
      </c>
      <c r="D1847" t="s">
        <v>48</v>
      </c>
      <c r="E1847" t="s">
        <v>18</v>
      </c>
      <c r="F1847">
        <v>6997</v>
      </c>
      <c r="G1847" t="s">
        <v>19</v>
      </c>
      <c r="H1847">
        <v>6997</v>
      </c>
      <c r="I1847" t="s">
        <v>48</v>
      </c>
      <c r="J1847">
        <v>1</v>
      </c>
      <c r="K1847">
        <v>6997</v>
      </c>
      <c r="L1847">
        <v>0</v>
      </c>
      <c r="M1847">
        <v>0</v>
      </c>
      <c r="N1847" t="s">
        <v>20</v>
      </c>
      <c r="O1847">
        <v>0</v>
      </c>
    </row>
    <row r="1848" spans="1:15" x14ac:dyDescent="0.3">
      <c r="A1848" t="s">
        <v>3711</v>
      </c>
      <c r="B1848" s="1">
        <v>46272</v>
      </c>
      <c r="C1848" t="s">
        <v>3712</v>
      </c>
      <c r="D1848" t="s">
        <v>26</v>
      </c>
      <c r="E1848" t="s">
        <v>18</v>
      </c>
      <c r="F1848">
        <v>1799</v>
      </c>
      <c r="G1848" t="s">
        <v>19</v>
      </c>
      <c r="H1848">
        <v>1799</v>
      </c>
      <c r="I1848" t="s">
        <v>26</v>
      </c>
      <c r="J1848">
        <v>1</v>
      </c>
      <c r="K1848">
        <v>1799</v>
      </c>
      <c r="L1848">
        <v>0</v>
      </c>
      <c r="M1848">
        <v>0</v>
      </c>
      <c r="N1848" t="s">
        <v>20</v>
      </c>
      <c r="O1848">
        <v>0</v>
      </c>
    </row>
    <row r="1849" spans="1:15" x14ac:dyDescent="0.3">
      <c r="A1849" t="s">
        <v>3713</v>
      </c>
      <c r="B1849" s="1">
        <v>46293</v>
      </c>
      <c r="C1849" t="s">
        <v>3714</v>
      </c>
      <c r="D1849" t="s">
        <v>23</v>
      </c>
      <c r="E1849" t="s">
        <v>18</v>
      </c>
      <c r="F1849">
        <v>6397</v>
      </c>
      <c r="G1849" t="s">
        <v>19</v>
      </c>
      <c r="H1849">
        <v>6397</v>
      </c>
      <c r="I1849" t="s">
        <v>23</v>
      </c>
      <c r="J1849">
        <v>1</v>
      </c>
      <c r="K1849">
        <v>6397</v>
      </c>
      <c r="L1849">
        <v>0</v>
      </c>
      <c r="M1849">
        <v>0</v>
      </c>
      <c r="N1849" t="s">
        <v>20</v>
      </c>
      <c r="O1849">
        <v>0</v>
      </c>
    </row>
    <row r="1850" spans="1:15" x14ac:dyDescent="0.3">
      <c r="A1850" t="s">
        <v>3715</v>
      </c>
      <c r="B1850" s="1">
        <v>46283</v>
      </c>
      <c r="C1850" t="s">
        <v>3716</v>
      </c>
      <c r="D1850" t="s">
        <v>17</v>
      </c>
      <c r="E1850" t="s">
        <v>27</v>
      </c>
      <c r="F1850">
        <v>1197</v>
      </c>
      <c r="G1850" t="s">
        <v>19</v>
      </c>
      <c r="H1850">
        <v>1197</v>
      </c>
      <c r="I1850" t="s">
        <v>17</v>
      </c>
      <c r="J1850">
        <v>1</v>
      </c>
      <c r="K1850">
        <v>1197</v>
      </c>
      <c r="L1850">
        <v>0</v>
      </c>
      <c r="M1850">
        <v>0</v>
      </c>
      <c r="N1850" t="s">
        <v>20</v>
      </c>
      <c r="O1850">
        <v>0</v>
      </c>
    </row>
    <row r="1851" spans="1:15" x14ac:dyDescent="0.3">
      <c r="A1851" t="s">
        <v>3717</v>
      </c>
      <c r="B1851" s="1">
        <v>46282</v>
      </c>
      <c r="C1851" t="s">
        <v>3718</v>
      </c>
      <c r="D1851" t="s">
        <v>23</v>
      </c>
      <c r="E1851" t="s">
        <v>18</v>
      </c>
      <c r="F1851">
        <v>6498</v>
      </c>
      <c r="G1851" t="s">
        <v>19</v>
      </c>
      <c r="H1851">
        <v>6498</v>
      </c>
      <c r="I1851" t="s">
        <v>23</v>
      </c>
      <c r="J1851">
        <v>1</v>
      </c>
      <c r="K1851">
        <v>6498</v>
      </c>
      <c r="L1851">
        <v>0</v>
      </c>
      <c r="M1851">
        <v>0</v>
      </c>
      <c r="N1851" t="s">
        <v>20</v>
      </c>
      <c r="O1851">
        <v>0</v>
      </c>
    </row>
    <row r="1852" spans="1:15" x14ac:dyDescent="0.3">
      <c r="A1852" t="s">
        <v>3719</v>
      </c>
      <c r="B1852" s="1">
        <v>46286</v>
      </c>
      <c r="C1852" t="s">
        <v>3720</v>
      </c>
      <c r="D1852" t="s">
        <v>26</v>
      </c>
      <c r="E1852" t="s">
        <v>43</v>
      </c>
      <c r="F1852">
        <v>1697</v>
      </c>
      <c r="G1852" t="s">
        <v>19</v>
      </c>
      <c r="H1852">
        <v>1697</v>
      </c>
      <c r="I1852" t="s">
        <v>26</v>
      </c>
      <c r="J1852">
        <v>1</v>
      </c>
      <c r="K1852">
        <v>1697</v>
      </c>
      <c r="L1852">
        <v>0</v>
      </c>
      <c r="M1852">
        <v>0</v>
      </c>
      <c r="N1852" t="s">
        <v>20</v>
      </c>
      <c r="O1852">
        <v>0</v>
      </c>
    </row>
    <row r="1853" spans="1:15" x14ac:dyDescent="0.3">
      <c r="A1853" t="s">
        <v>3721</v>
      </c>
      <c r="B1853" s="1">
        <v>46270</v>
      </c>
      <c r="C1853" t="s">
        <v>3722</v>
      </c>
      <c r="D1853" t="s">
        <v>75</v>
      </c>
      <c r="E1853" t="s">
        <v>18</v>
      </c>
      <c r="F1853">
        <v>9147</v>
      </c>
      <c r="G1853" t="s">
        <v>19</v>
      </c>
      <c r="H1853">
        <v>9147</v>
      </c>
      <c r="I1853" t="s">
        <v>75</v>
      </c>
      <c r="J1853">
        <v>1</v>
      </c>
      <c r="K1853">
        <v>9147</v>
      </c>
      <c r="L1853">
        <v>0</v>
      </c>
      <c r="M1853">
        <v>0</v>
      </c>
      <c r="N1853" t="s">
        <v>20</v>
      </c>
      <c r="O1853">
        <v>0</v>
      </c>
    </row>
    <row r="1854" spans="1:15" x14ac:dyDescent="0.3">
      <c r="A1854" t="s">
        <v>3723</v>
      </c>
      <c r="B1854" s="1">
        <v>46266</v>
      </c>
      <c r="C1854" t="s">
        <v>3724</v>
      </c>
      <c r="D1854" t="s">
        <v>26</v>
      </c>
      <c r="E1854" t="s">
        <v>18</v>
      </c>
      <c r="F1854">
        <v>12297</v>
      </c>
      <c r="G1854" t="s">
        <v>115</v>
      </c>
      <c r="H1854">
        <v>12297</v>
      </c>
      <c r="I1854" t="s">
        <v>26</v>
      </c>
      <c r="J1854">
        <v>0</v>
      </c>
      <c r="K1854">
        <v>0</v>
      </c>
      <c r="L1854">
        <v>0</v>
      </c>
      <c r="M1854">
        <v>0</v>
      </c>
      <c r="N1854" t="s">
        <v>20</v>
      </c>
      <c r="O1854">
        <v>0</v>
      </c>
    </row>
    <row r="1855" spans="1:15" x14ac:dyDescent="0.3">
      <c r="A1855" t="s">
        <v>3725</v>
      </c>
      <c r="B1855" s="1">
        <v>46272</v>
      </c>
      <c r="C1855" t="s">
        <v>3726</v>
      </c>
      <c r="D1855" t="s">
        <v>42</v>
      </c>
      <c r="E1855" t="s">
        <v>18</v>
      </c>
      <c r="F1855">
        <v>8798</v>
      </c>
      <c r="G1855" t="s">
        <v>19</v>
      </c>
      <c r="H1855">
        <v>8798</v>
      </c>
      <c r="I1855" t="s">
        <v>42</v>
      </c>
      <c r="J1855">
        <v>1</v>
      </c>
      <c r="K1855">
        <v>8798</v>
      </c>
      <c r="L1855">
        <v>0</v>
      </c>
      <c r="M1855">
        <v>0</v>
      </c>
      <c r="N1855" t="s">
        <v>20</v>
      </c>
      <c r="O1855">
        <v>0</v>
      </c>
    </row>
    <row r="1856" spans="1:15" x14ac:dyDescent="0.3">
      <c r="A1856" t="s">
        <v>3727</v>
      </c>
      <c r="B1856" s="1">
        <v>46274</v>
      </c>
      <c r="C1856" t="s">
        <v>3728</v>
      </c>
      <c r="D1856" t="s">
        <v>26</v>
      </c>
      <c r="E1856" t="s">
        <v>27</v>
      </c>
      <c r="F1856">
        <v>948</v>
      </c>
      <c r="G1856" t="s">
        <v>19</v>
      </c>
      <c r="H1856">
        <v>948</v>
      </c>
      <c r="I1856" t="s">
        <v>26</v>
      </c>
      <c r="J1856">
        <v>1</v>
      </c>
      <c r="K1856">
        <v>948</v>
      </c>
      <c r="L1856">
        <v>0</v>
      </c>
      <c r="M1856">
        <v>0</v>
      </c>
      <c r="N1856" t="s">
        <v>20</v>
      </c>
      <c r="O1856">
        <v>0</v>
      </c>
    </row>
    <row r="1857" spans="1:15" x14ac:dyDescent="0.3">
      <c r="A1857" t="s">
        <v>3729</v>
      </c>
      <c r="B1857" s="1">
        <v>46275</v>
      </c>
      <c r="C1857" t="s">
        <v>3730</v>
      </c>
      <c r="D1857" t="s">
        <v>42</v>
      </c>
      <c r="E1857" t="s">
        <v>27</v>
      </c>
      <c r="F1857">
        <v>948</v>
      </c>
      <c r="G1857" t="s">
        <v>66</v>
      </c>
      <c r="H1857">
        <v>948</v>
      </c>
      <c r="I1857" t="s">
        <v>42</v>
      </c>
      <c r="J1857">
        <v>1</v>
      </c>
      <c r="K1857">
        <v>948</v>
      </c>
      <c r="L1857">
        <v>1</v>
      </c>
      <c r="M1857">
        <v>948</v>
      </c>
      <c r="N1857" t="s">
        <v>20</v>
      </c>
      <c r="O1857">
        <v>0</v>
      </c>
    </row>
    <row r="1858" spans="1:15" x14ac:dyDescent="0.3">
      <c r="A1858" t="s">
        <v>3731</v>
      </c>
      <c r="B1858" s="1">
        <v>46295</v>
      </c>
      <c r="C1858" t="s">
        <v>3732</v>
      </c>
      <c r="D1858" t="s">
        <v>51</v>
      </c>
      <c r="E1858" t="s">
        <v>54</v>
      </c>
      <c r="F1858">
        <v>4197</v>
      </c>
      <c r="G1858" t="s">
        <v>19</v>
      </c>
      <c r="H1858">
        <v>4197</v>
      </c>
      <c r="I1858" t="s">
        <v>51</v>
      </c>
      <c r="J1858">
        <v>1</v>
      </c>
      <c r="K1858">
        <v>4197</v>
      </c>
      <c r="L1858">
        <v>0</v>
      </c>
      <c r="M1858">
        <v>0</v>
      </c>
      <c r="N1858" t="s">
        <v>20</v>
      </c>
      <c r="O1858">
        <v>0</v>
      </c>
    </row>
    <row r="1859" spans="1:15" x14ac:dyDescent="0.3">
      <c r="A1859" t="s">
        <v>3733</v>
      </c>
      <c r="B1859" s="1">
        <v>46290</v>
      </c>
      <c r="C1859" t="s">
        <v>3734</v>
      </c>
      <c r="D1859" t="s">
        <v>26</v>
      </c>
      <c r="E1859" t="s">
        <v>27</v>
      </c>
      <c r="F1859">
        <v>3848</v>
      </c>
      <c r="G1859" t="s">
        <v>19</v>
      </c>
      <c r="H1859">
        <v>3848</v>
      </c>
      <c r="I1859" t="s">
        <v>26</v>
      </c>
      <c r="J1859">
        <v>1</v>
      </c>
      <c r="K1859">
        <v>3848</v>
      </c>
      <c r="L1859">
        <v>0</v>
      </c>
      <c r="M1859">
        <v>0</v>
      </c>
      <c r="N1859" t="s">
        <v>20</v>
      </c>
      <c r="O1859">
        <v>0</v>
      </c>
    </row>
    <row r="1860" spans="1:15" x14ac:dyDescent="0.3">
      <c r="A1860" t="s">
        <v>3735</v>
      </c>
      <c r="B1860" s="1">
        <v>46290</v>
      </c>
      <c r="C1860" t="s">
        <v>3736</v>
      </c>
      <c r="D1860" t="s">
        <v>42</v>
      </c>
      <c r="E1860" t="s">
        <v>27</v>
      </c>
      <c r="F1860">
        <v>1499</v>
      </c>
      <c r="G1860" t="s">
        <v>19</v>
      </c>
      <c r="H1860">
        <v>1499</v>
      </c>
      <c r="I1860" t="s">
        <v>42</v>
      </c>
      <c r="J1860">
        <v>1</v>
      </c>
      <c r="K1860">
        <v>1499</v>
      </c>
      <c r="L1860">
        <v>0</v>
      </c>
      <c r="M1860">
        <v>0</v>
      </c>
      <c r="N1860" t="s">
        <v>20</v>
      </c>
      <c r="O1860">
        <v>0</v>
      </c>
    </row>
    <row r="1861" spans="1:15" x14ac:dyDescent="0.3">
      <c r="A1861" t="s">
        <v>3737</v>
      </c>
      <c r="B1861" s="1">
        <v>46276</v>
      </c>
      <c r="C1861" t="s">
        <v>3738</v>
      </c>
      <c r="D1861" t="s">
        <v>61</v>
      </c>
      <c r="E1861" t="s">
        <v>18</v>
      </c>
      <c r="F1861">
        <v>4999</v>
      </c>
      <c r="G1861" t="s">
        <v>19</v>
      </c>
      <c r="H1861">
        <v>4999</v>
      </c>
      <c r="I1861" t="s">
        <v>61</v>
      </c>
      <c r="J1861">
        <v>1</v>
      </c>
      <c r="K1861">
        <v>4999</v>
      </c>
      <c r="L1861">
        <v>0</v>
      </c>
      <c r="M1861">
        <v>0</v>
      </c>
      <c r="N1861" t="s">
        <v>20</v>
      </c>
      <c r="O1861">
        <v>0</v>
      </c>
    </row>
    <row r="1862" spans="1:15" x14ac:dyDescent="0.3">
      <c r="A1862" t="s">
        <v>3739</v>
      </c>
      <c r="B1862" s="1">
        <v>46272</v>
      </c>
      <c r="C1862" t="s">
        <v>3740</v>
      </c>
      <c r="D1862" t="s">
        <v>48</v>
      </c>
      <c r="E1862" t="s">
        <v>18</v>
      </c>
      <c r="F1862">
        <v>3098</v>
      </c>
      <c r="G1862" t="s">
        <v>19</v>
      </c>
      <c r="H1862">
        <v>3098</v>
      </c>
      <c r="I1862" t="s">
        <v>48</v>
      </c>
      <c r="J1862">
        <v>1</v>
      </c>
      <c r="K1862">
        <v>3098</v>
      </c>
      <c r="L1862">
        <v>0</v>
      </c>
      <c r="M1862">
        <v>0</v>
      </c>
      <c r="N1862" t="s">
        <v>20</v>
      </c>
      <c r="O1862">
        <v>0</v>
      </c>
    </row>
    <row r="1863" spans="1:15" x14ac:dyDescent="0.3">
      <c r="A1863" t="s">
        <v>3741</v>
      </c>
      <c r="B1863" s="1">
        <v>46289</v>
      </c>
      <c r="C1863" t="s">
        <v>3742</v>
      </c>
      <c r="D1863" t="s">
        <v>42</v>
      </c>
      <c r="E1863" t="s">
        <v>18</v>
      </c>
      <c r="F1863">
        <v>5598</v>
      </c>
      <c r="G1863" t="s">
        <v>19</v>
      </c>
      <c r="H1863">
        <v>5598</v>
      </c>
      <c r="I1863" t="s">
        <v>42</v>
      </c>
      <c r="J1863">
        <v>1</v>
      </c>
      <c r="K1863">
        <v>5598</v>
      </c>
      <c r="L1863">
        <v>0</v>
      </c>
      <c r="M1863">
        <v>0</v>
      </c>
      <c r="N1863" t="s">
        <v>20</v>
      </c>
      <c r="O1863">
        <v>0</v>
      </c>
    </row>
    <row r="1864" spans="1:15" x14ac:dyDescent="0.3">
      <c r="A1864" t="s">
        <v>3743</v>
      </c>
      <c r="B1864" s="1">
        <v>46289</v>
      </c>
      <c r="C1864" t="s">
        <v>3744</v>
      </c>
      <c r="D1864" t="s">
        <v>37</v>
      </c>
      <c r="E1864" t="s">
        <v>18</v>
      </c>
      <c r="F1864">
        <v>7999</v>
      </c>
      <c r="G1864" t="s">
        <v>19</v>
      </c>
      <c r="H1864">
        <v>7999</v>
      </c>
      <c r="I1864" t="s">
        <v>37</v>
      </c>
      <c r="J1864">
        <v>1</v>
      </c>
      <c r="K1864">
        <v>7999</v>
      </c>
      <c r="L1864">
        <v>0</v>
      </c>
      <c r="M1864">
        <v>0</v>
      </c>
      <c r="N1864" t="s">
        <v>20</v>
      </c>
      <c r="O1864">
        <v>0</v>
      </c>
    </row>
    <row r="1865" spans="1:15" x14ac:dyDescent="0.3">
      <c r="A1865" t="s">
        <v>3745</v>
      </c>
      <c r="B1865" s="1">
        <v>46279</v>
      </c>
      <c r="C1865" t="s">
        <v>3746</v>
      </c>
      <c r="D1865" t="s">
        <v>48</v>
      </c>
      <c r="E1865" t="s">
        <v>27</v>
      </c>
      <c r="F1865">
        <v>799</v>
      </c>
      <c r="G1865" t="s">
        <v>19</v>
      </c>
      <c r="H1865">
        <v>799</v>
      </c>
      <c r="I1865" t="s">
        <v>48</v>
      </c>
      <c r="J1865">
        <v>1</v>
      </c>
      <c r="K1865">
        <v>799</v>
      </c>
      <c r="L1865">
        <v>0</v>
      </c>
      <c r="M1865">
        <v>0</v>
      </c>
      <c r="N1865" t="s">
        <v>20</v>
      </c>
      <c r="O1865">
        <v>0</v>
      </c>
    </row>
    <row r="1866" spans="1:15" x14ac:dyDescent="0.3">
      <c r="A1866" t="s">
        <v>3747</v>
      </c>
      <c r="B1866" s="1">
        <v>46281</v>
      </c>
      <c r="C1866" t="s">
        <v>3748</v>
      </c>
      <c r="D1866" t="s">
        <v>48</v>
      </c>
      <c r="E1866" t="s">
        <v>18</v>
      </c>
      <c r="F1866">
        <v>2999</v>
      </c>
      <c r="G1866" t="s">
        <v>19</v>
      </c>
      <c r="H1866">
        <v>2999</v>
      </c>
      <c r="I1866" t="s">
        <v>48</v>
      </c>
      <c r="J1866">
        <v>1</v>
      </c>
      <c r="K1866">
        <v>2999</v>
      </c>
      <c r="L1866">
        <v>0</v>
      </c>
      <c r="M1866">
        <v>0</v>
      </c>
      <c r="N1866" t="s">
        <v>20</v>
      </c>
      <c r="O1866">
        <v>0</v>
      </c>
    </row>
    <row r="1867" spans="1:15" x14ac:dyDescent="0.3">
      <c r="A1867" t="s">
        <v>3749</v>
      </c>
      <c r="B1867" s="1">
        <v>46283</v>
      </c>
      <c r="C1867" t="s">
        <v>3750</v>
      </c>
      <c r="D1867" t="s">
        <v>75</v>
      </c>
      <c r="E1867" t="s">
        <v>18</v>
      </c>
      <c r="F1867">
        <v>4197</v>
      </c>
      <c r="G1867" t="s">
        <v>19</v>
      </c>
      <c r="H1867">
        <v>4197</v>
      </c>
      <c r="I1867" t="s">
        <v>75</v>
      </c>
      <c r="J1867">
        <v>1</v>
      </c>
      <c r="K1867">
        <v>4197</v>
      </c>
      <c r="L1867">
        <v>0</v>
      </c>
      <c r="M1867">
        <v>0</v>
      </c>
      <c r="N1867" t="s">
        <v>20</v>
      </c>
      <c r="O1867">
        <v>0</v>
      </c>
    </row>
    <row r="1868" spans="1:15" x14ac:dyDescent="0.3">
      <c r="A1868" t="s">
        <v>3751</v>
      </c>
      <c r="B1868" s="1">
        <v>46271</v>
      </c>
      <c r="C1868" t="s">
        <v>3752</v>
      </c>
      <c r="D1868" t="s">
        <v>75</v>
      </c>
      <c r="E1868" t="s">
        <v>18</v>
      </c>
      <c r="F1868">
        <v>3848</v>
      </c>
      <c r="G1868" t="s">
        <v>19</v>
      </c>
      <c r="H1868">
        <v>3848</v>
      </c>
      <c r="I1868" t="s">
        <v>75</v>
      </c>
      <c r="J1868">
        <v>1</v>
      </c>
      <c r="K1868">
        <v>3848</v>
      </c>
      <c r="L1868">
        <v>0</v>
      </c>
      <c r="M1868">
        <v>0</v>
      </c>
      <c r="N1868" t="s">
        <v>20</v>
      </c>
      <c r="O1868">
        <v>0</v>
      </c>
    </row>
    <row r="1869" spans="1:15" x14ac:dyDescent="0.3">
      <c r="A1869" t="s">
        <v>3753</v>
      </c>
      <c r="B1869" s="1">
        <v>46294</v>
      </c>
      <c r="C1869" t="s">
        <v>3754</v>
      </c>
      <c r="D1869" t="s">
        <v>48</v>
      </c>
      <c r="E1869" t="s">
        <v>18</v>
      </c>
      <c r="F1869">
        <v>1998</v>
      </c>
      <c r="G1869" t="s">
        <v>19</v>
      </c>
      <c r="H1869">
        <v>1998</v>
      </c>
      <c r="I1869" t="s">
        <v>48</v>
      </c>
      <c r="J1869">
        <v>1</v>
      </c>
      <c r="K1869">
        <v>1998</v>
      </c>
      <c r="L1869">
        <v>0</v>
      </c>
      <c r="M1869">
        <v>0</v>
      </c>
      <c r="N1869" t="s">
        <v>20</v>
      </c>
      <c r="O1869">
        <v>0</v>
      </c>
    </row>
    <row r="1870" spans="1:15" x14ac:dyDescent="0.3">
      <c r="A1870" t="s">
        <v>3755</v>
      </c>
      <c r="B1870" s="1">
        <v>46279</v>
      </c>
      <c r="C1870" t="s">
        <v>3756</v>
      </c>
      <c r="D1870" t="s">
        <v>42</v>
      </c>
      <c r="E1870" t="s">
        <v>54</v>
      </c>
      <c r="F1870">
        <v>1098</v>
      </c>
      <c r="G1870" t="s">
        <v>19</v>
      </c>
      <c r="H1870">
        <v>1098</v>
      </c>
      <c r="I1870" t="s">
        <v>42</v>
      </c>
      <c r="J1870">
        <v>1</v>
      </c>
      <c r="K1870">
        <v>1098</v>
      </c>
      <c r="L1870">
        <v>0</v>
      </c>
      <c r="M1870">
        <v>0</v>
      </c>
      <c r="N1870" t="s">
        <v>20</v>
      </c>
      <c r="O1870">
        <v>0</v>
      </c>
    </row>
    <row r="1871" spans="1:15" x14ac:dyDescent="0.3">
      <c r="A1871" t="s">
        <v>3757</v>
      </c>
      <c r="B1871" s="1">
        <v>46282</v>
      </c>
      <c r="C1871" t="s">
        <v>3758</v>
      </c>
      <c r="D1871" t="s">
        <v>61</v>
      </c>
      <c r="E1871" t="s">
        <v>27</v>
      </c>
      <c r="F1871">
        <v>2499</v>
      </c>
      <c r="G1871" t="s">
        <v>115</v>
      </c>
      <c r="H1871">
        <v>2499</v>
      </c>
      <c r="I1871" t="s">
        <v>61</v>
      </c>
      <c r="J1871">
        <v>0</v>
      </c>
      <c r="K1871">
        <v>0</v>
      </c>
      <c r="L1871">
        <v>0</v>
      </c>
      <c r="M1871">
        <v>0</v>
      </c>
      <c r="N1871" t="s">
        <v>20</v>
      </c>
      <c r="O1871">
        <v>0</v>
      </c>
    </row>
    <row r="1872" spans="1:15" x14ac:dyDescent="0.3">
      <c r="A1872" t="s">
        <v>3759</v>
      </c>
      <c r="B1872" s="1">
        <v>46275</v>
      </c>
      <c r="C1872" t="s">
        <v>3760</v>
      </c>
      <c r="D1872" t="s">
        <v>48</v>
      </c>
      <c r="E1872" t="s">
        <v>54</v>
      </c>
      <c r="F1872">
        <v>3598</v>
      </c>
      <c r="G1872" t="s">
        <v>19</v>
      </c>
      <c r="H1872">
        <v>3598</v>
      </c>
      <c r="I1872" t="s">
        <v>48</v>
      </c>
      <c r="J1872">
        <v>1</v>
      </c>
      <c r="K1872">
        <v>3598</v>
      </c>
      <c r="L1872">
        <v>0</v>
      </c>
      <c r="M1872">
        <v>0</v>
      </c>
      <c r="N1872" t="s">
        <v>20</v>
      </c>
      <c r="O1872">
        <v>0</v>
      </c>
    </row>
    <row r="1873" spans="1:15" x14ac:dyDescent="0.3">
      <c r="A1873" t="s">
        <v>3761</v>
      </c>
      <c r="B1873" s="1">
        <v>46285</v>
      </c>
      <c r="C1873" t="s">
        <v>3762</v>
      </c>
      <c r="D1873" t="s">
        <v>61</v>
      </c>
      <c r="E1873" t="s">
        <v>54</v>
      </c>
      <c r="F1873">
        <v>1499</v>
      </c>
      <c r="G1873" t="s">
        <v>19</v>
      </c>
      <c r="H1873">
        <v>1499</v>
      </c>
      <c r="I1873" t="s">
        <v>61</v>
      </c>
      <c r="J1873">
        <v>1</v>
      </c>
      <c r="K1873">
        <v>1499</v>
      </c>
      <c r="L1873">
        <v>0</v>
      </c>
      <c r="M1873">
        <v>0</v>
      </c>
      <c r="N1873" t="s">
        <v>20</v>
      </c>
      <c r="O1873">
        <v>0</v>
      </c>
    </row>
    <row r="1874" spans="1:15" x14ac:dyDescent="0.3">
      <c r="A1874" t="s">
        <v>3763</v>
      </c>
      <c r="B1874" s="1">
        <v>46282</v>
      </c>
      <c r="C1874" t="s">
        <v>3764</v>
      </c>
      <c r="D1874" t="s">
        <v>17</v>
      </c>
      <c r="E1874" t="s">
        <v>18</v>
      </c>
      <c r="F1874">
        <v>9797</v>
      </c>
      <c r="G1874" t="s">
        <v>19</v>
      </c>
      <c r="H1874">
        <v>9797</v>
      </c>
      <c r="I1874" t="s">
        <v>17</v>
      </c>
      <c r="J1874">
        <v>1</v>
      </c>
      <c r="K1874">
        <v>9797</v>
      </c>
      <c r="L1874">
        <v>0</v>
      </c>
      <c r="M1874">
        <v>0</v>
      </c>
      <c r="N1874" t="s">
        <v>20</v>
      </c>
      <c r="O1874">
        <v>0</v>
      </c>
    </row>
    <row r="1875" spans="1:15" x14ac:dyDescent="0.3">
      <c r="A1875" t="s">
        <v>3765</v>
      </c>
      <c r="B1875" s="1">
        <v>46266</v>
      </c>
      <c r="C1875" t="s">
        <v>3766</v>
      </c>
      <c r="D1875" t="s">
        <v>34</v>
      </c>
      <c r="E1875" t="s">
        <v>27</v>
      </c>
      <c r="F1875">
        <v>3499</v>
      </c>
      <c r="G1875" t="s">
        <v>19</v>
      </c>
      <c r="H1875">
        <v>3499</v>
      </c>
      <c r="I1875" t="s">
        <v>34</v>
      </c>
      <c r="J1875">
        <v>1</v>
      </c>
      <c r="K1875">
        <v>3499</v>
      </c>
      <c r="L1875">
        <v>0</v>
      </c>
      <c r="M1875">
        <v>0</v>
      </c>
      <c r="N1875" t="s">
        <v>20</v>
      </c>
      <c r="O1875">
        <v>0</v>
      </c>
    </row>
    <row r="1876" spans="1:15" x14ac:dyDescent="0.3">
      <c r="A1876" t="s">
        <v>3767</v>
      </c>
      <c r="B1876" s="1">
        <v>46276</v>
      </c>
      <c r="C1876" t="s">
        <v>3768</v>
      </c>
      <c r="D1876" t="s">
        <v>51</v>
      </c>
      <c r="E1876" t="s">
        <v>27</v>
      </c>
      <c r="F1876">
        <v>299</v>
      </c>
      <c r="G1876" t="s">
        <v>19</v>
      </c>
      <c r="H1876">
        <v>299</v>
      </c>
      <c r="I1876" t="s">
        <v>51</v>
      </c>
      <c r="J1876">
        <v>1</v>
      </c>
      <c r="K1876">
        <v>299</v>
      </c>
      <c r="L1876">
        <v>0</v>
      </c>
      <c r="M1876">
        <v>0</v>
      </c>
      <c r="N1876" t="s">
        <v>20</v>
      </c>
      <c r="O1876">
        <v>0</v>
      </c>
    </row>
    <row r="1877" spans="1:15" x14ac:dyDescent="0.3">
      <c r="A1877" t="s">
        <v>3769</v>
      </c>
      <c r="B1877" s="1">
        <v>46286</v>
      </c>
      <c r="C1877" t="s">
        <v>3770</v>
      </c>
      <c r="D1877" t="s">
        <v>42</v>
      </c>
      <c r="E1877" t="s">
        <v>54</v>
      </c>
      <c r="F1877">
        <v>1598</v>
      </c>
      <c r="G1877" t="s">
        <v>19</v>
      </c>
      <c r="H1877">
        <v>1598</v>
      </c>
      <c r="I1877" t="s">
        <v>42</v>
      </c>
      <c r="J1877">
        <v>1</v>
      </c>
      <c r="K1877">
        <v>1598</v>
      </c>
      <c r="L1877">
        <v>0</v>
      </c>
      <c r="M1877">
        <v>0</v>
      </c>
      <c r="N1877" t="s">
        <v>20</v>
      </c>
      <c r="O1877">
        <v>0</v>
      </c>
    </row>
    <row r="1878" spans="1:15" x14ac:dyDescent="0.3">
      <c r="A1878" t="s">
        <v>3771</v>
      </c>
      <c r="B1878" s="1">
        <v>46292</v>
      </c>
      <c r="C1878" t="s">
        <v>3772</v>
      </c>
      <c r="D1878" t="s">
        <v>42</v>
      </c>
      <c r="E1878" t="s">
        <v>27</v>
      </c>
      <c r="F1878">
        <v>5998</v>
      </c>
      <c r="G1878" t="s">
        <v>19</v>
      </c>
      <c r="H1878">
        <v>5998</v>
      </c>
      <c r="I1878" t="s">
        <v>42</v>
      </c>
      <c r="J1878">
        <v>1</v>
      </c>
      <c r="K1878">
        <v>5998</v>
      </c>
      <c r="L1878">
        <v>0</v>
      </c>
      <c r="M1878">
        <v>0</v>
      </c>
      <c r="N1878" t="s">
        <v>20</v>
      </c>
      <c r="O1878">
        <v>0</v>
      </c>
    </row>
    <row r="1879" spans="1:15" x14ac:dyDescent="0.3">
      <c r="A1879" t="s">
        <v>3773</v>
      </c>
      <c r="B1879" s="1">
        <v>46283</v>
      </c>
      <c r="C1879" t="s">
        <v>3774</v>
      </c>
      <c r="D1879" t="s">
        <v>23</v>
      </c>
      <c r="E1879" t="s">
        <v>27</v>
      </c>
      <c r="F1879">
        <v>5998</v>
      </c>
      <c r="G1879" t="s">
        <v>19</v>
      </c>
      <c r="H1879">
        <v>5998</v>
      </c>
      <c r="I1879" t="s">
        <v>23</v>
      </c>
      <c r="J1879">
        <v>1</v>
      </c>
      <c r="K1879">
        <v>5998</v>
      </c>
      <c r="L1879">
        <v>0</v>
      </c>
      <c r="M1879">
        <v>0</v>
      </c>
      <c r="N1879" t="s">
        <v>20</v>
      </c>
      <c r="O1879">
        <v>0</v>
      </c>
    </row>
    <row r="1880" spans="1:15" x14ac:dyDescent="0.3">
      <c r="A1880" t="s">
        <v>3775</v>
      </c>
      <c r="B1880" s="1">
        <v>46274</v>
      </c>
      <c r="C1880" t="s">
        <v>3776</v>
      </c>
      <c r="D1880" t="s">
        <v>37</v>
      </c>
      <c r="E1880" t="s">
        <v>18</v>
      </c>
      <c r="F1880">
        <v>799</v>
      </c>
      <c r="G1880" t="s">
        <v>19</v>
      </c>
      <c r="H1880">
        <v>799</v>
      </c>
      <c r="I1880" t="s">
        <v>37</v>
      </c>
      <c r="J1880">
        <v>1</v>
      </c>
      <c r="K1880">
        <v>799</v>
      </c>
      <c r="L1880">
        <v>0</v>
      </c>
      <c r="M1880">
        <v>0</v>
      </c>
      <c r="N1880" t="s">
        <v>20</v>
      </c>
      <c r="O1880">
        <v>0</v>
      </c>
    </row>
    <row r="1881" spans="1:15" x14ac:dyDescent="0.3">
      <c r="A1881" t="s">
        <v>3777</v>
      </c>
      <c r="B1881" s="1">
        <v>46286</v>
      </c>
      <c r="C1881" t="s">
        <v>3778</v>
      </c>
      <c r="D1881" t="s">
        <v>37</v>
      </c>
      <c r="E1881" t="s">
        <v>27</v>
      </c>
      <c r="F1881">
        <v>3498</v>
      </c>
      <c r="G1881" t="s">
        <v>19</v>
      </c>
      <c r="H1881">
        <v>3498</v>
      </c>
      <c r="I1881" t="s">
        <v>37</v>
      </c>
      <c r="J1881">
        <v>1</v>
      </c>
      <c r="K1881">
        <v>3498</v>
      </c>
      <c r="L1881">
        <v>0</v>
      </c>
      <c r="M1881">
        <v>0</v>
      </c>
      <c r="N1881" t="s">
        <v>20</v>
      </c>
      <c r="O1881">
        <v>0</v>
      </c>
    </row>
    <row r="1882" spans="1:15" x14ac:dyDescent="0.3">
      <c r="A1882" t="s">
        <v>3779</v>
      </c>
      <c r="B1882" s="1">
        <v>46287</v>
      </c>
      <c r="C1882" t="s">
        <v>3780</v>
      </c>
      <c r="D1882" t="s">
        <v>17</v>
      </c>
      <c r="E1882" t="s">
        <v>18</v>
      </c>
      <c r="F1882" s="2">
        <v>1098</v>
      </c>
      <c r="G1882" t="s">
        <v>19</v>
      </c>
      <c r="H1882">
        <v>1098</v>
      </c>
      <c r="I1882" t="s">
        <v>17</v>
      </c>
      <c r="J1882">
        <v>1</v>
      </c>
      <c r="K1882">
        <v>1098</v>
      </c>
      <c r="L1882">
        <v>0</v>
      </c>
      <c r="M1882">
        <v>0</v>
      </c>
      <c r="N1882" t="s">
        <v>20</v>
      </c>
      <c r="O1882">
        <v>0</v>
      </c>
    </row>
    <row r="1883" spans="1:15" x14ac:dyDescent="0.3">
      <c r="A1883" t="s">
        <v>3781</v>
      </c>
      <c r="B1883" s="1">
        <v>46295</v>
      </c>
      <c r="C1883" t="s">
        <v>3782</v>
      </c>
      <c r="D1883" t="s">
        <v>17</v>
      </c>
      <c r="E1883" t="s">
        <v>43</v>
      </c>
      <c r="F1883">
        <v>998</v>
      </c>
      <c r="G1883" t="s">
        <v>19</v>
      </c>
      <c r="H1883">
        <v>998</v>
      </c>
      <c r="I1883" t="s">
        <v>17</v>
      </c>
      <c r="J1883">
        <v>1</v>
      </c>
      <c r="K1883">
        <v>998</v>
      </c>
      <c r="L1883">
        <v>0</v>
      </c>
      <c r="M1883">
        <v>0</v>
      </c>
      <c r="N1883" t="s">
        <v>20</v>
      </c>
      <c r="O1883">
        <v>0</v>
      </c>
    </row>
    <row r="1884" spans="1:15" x14ac:dyDescent="0.3">
      <c r="A1884" t="s">
        <v>3783</v>
      </c>
      <c r="B1884" s="1">
        <v>46294</v>
      </c>
      <c r="C1884" t="s">
        <v>3784</v>
      </c>
      <c r="E1884" t="s">
        <v>18</v>
      </c>
      <c r="F1884">
        <v>499</v>
      </c>
      <c r="G1884" t="s">
        <v>19</v>
      </c>
      <c r="H1884">
        <v>499</v>
      </c>
      <c r="I1884" t="s">
        <v>194</v>
      </c>
      <c r="J1884">
        <v>1</v>
      </c>
      <c r="K1884">
        <v>499</v>
      </c>
      <c r="L1884">
        <v>0</v>
      </c>
      <c r="M1884">
        <v>0</v>
      </c>
      <c r="N1884" t="s">
        <v>20</v>
      </c>
      <c r="O1884">
        <v>0</v>
      </c>
    </row>
    <row r="1885" spans="1:15" x14ac:dyDescent="0.3">
      <c r="A1885" t="s">
        <v>3785</v>
      </c>
      <c r="B1885" s="1">
        <v>46276</v>
      </c>
      <c r="C1885" t="s">
        <v>3786</v>
      </c>
      <c r="D1885" t="s">
        <v>26</v>
      </c>
      <c r="E1885" t="s">
        <v>18</v>
      </c>
      <c r="F1885">
        <v>1799</v>
      </c>
      <c r="G1885" t="s">
        <v>19</v>
      </c>
      <c r="H1885">
        <v>1799</v>
      </c>
      <c r="I1885" t="s">
        <v>26</v>
      </c>
      <c r="J1885">
        <v>1</v>
      </c>
      <c r="K1885">
        <v>1799</v>
      </c>
      <c r="L1885">
        <v>0</v>
      </c>
      <c r="M1885">
        <v>0</v>
      </c>
      <c r="N1885" t="s">
        <v>20</v>
      </c>
      <c r="O1885">
        <v>0</v>
      </c>
    </row>
    <row r="1886" spans="1:15" x14ac:dyDescent="0.3">
      <c r="A1886" t="s">
        <v>3787</v>
      </c>
      <c r="B1886" s="1">
        <v>46290</v>
      </c>
      <c r="C1886" t="s">
        <v>3788</v>
      </c>
      <c r="D1886" t="s">
        <v>48</v>
      </c>
      <c r="E1886" t="s">
        <v>43</v>
      </c>
      <c r="F1886">
        <v>4998</v>
      </c>
      <c r="G1886" t="s">
        <v>19</v>
      </c>
      <c r="H1886">
        <v>4998</v>
      </c>
      <c r="I1886" t="s">
        <v>48</v>
      </c>
      <c r="J1886">
        <v>1</v>
      </c>
      <c r="K1886">
        <v>4998</v>
      </c>
      <c r="L1886">
        <v>0</v>
      </c>
      <c r="M1886">
        <v>0</v>
      </c>
      <c r="N1886" t="s">
        <v>20</v>
      </c>
      <c r="O1886">
        <v>0</v>
      </c>
    </row>
    <row r="1887" spans="1:15" x14ac:dyDescent="0.3">
      <c r="A1887" t="s">
        <v>3789</v>
      </c>
      <c r="B1887" s="1">
        <v>46268</v>
      </c>
      <c r="C1887" t="s">
        <v>3790</v>
      </c>
      <c r="D1887" t="s">
        <v>61</v>
      </c>
      <c r="E1887" t="s">
        <v>54</v>
      </c>
      <c r="F1887">
        <v>8598</v>
      </c>
      <c r="G1887" t="s">
        <v>80</v>
      </c>
      <c r="H1887">
        <v>8598</v>
      </c>
      <c r="I1887" t="s">
        <v>61</v>
      </c>
      <c r="J1887">
        <v>0</v>
      </c>
      <c r="K1887">
        <v>0</v>
      </c>
      <c r="L1887">
        <v>0</v>
      </c>
      <c r="M1887">
        <v>0</v>
      </c>
      <c r="N1887" t="s">
        <v>20</v>
      </c>
      <c r="O1887">
        <v>0</v>
      </c>
    </row>
    <row r="1888" spans="1:15" x14ac:dyDescent="0.3">
      <c r="A1888" t="s">
        <v>3791</v>
      </c>
      <c r="B1888" s="1">
        <v>46292</v>
      </c>
      <c r="C1888" t="s">
        <v>3792</v>
      </c>
      <c r="D1888" t="s">
        <v>17</v>
      </c>
      <c r="E1888" t="s">
        <v>27</v>
      </c>
      <c r="F1888">
        <v>3298</v>
      </c>
      <c r="G1888" t="s">
        <v>19</v>
      </c>
      <c r="H1888">
        <v>3298</v>
      </c>
      <c r="I1888" t="s">
        <v>17</v>
      </c>
      <c r="J1888">
        <v>1</v>
      </c>
      <c r="K1888">
        <v>3298</v>
      </c>
      <c r="L1888">
        <v>0</v>
      </c>
      <c r="M1888">
        <v>0</v>
      </c>
      <c r="N1888" t="s">
        <v>20</v>
      </c>
      <c r="O1888">
        <v>0</v>
      </c>
    </row>
    <row r="1889" spans="1:15" x14ac:dyDescent="0.3">
      <c r="A1889" t="s">
        <v>3793</v>
      </c>
      <c r="B1889" s="1">
        <v>46283</v>
      </c>
      <c r="C1889" t="s">
        <v>3794</v>
      </c>
      <c r="D1889" t="s">
        <v>51</v>
      </c>
      <c r="E1889" t="s">
        <v>43</v>
      </c>
      <c r="F1889">
        <v>3998</v>
      </c>
      <c r="G1889" t="s">
        <v>19</v>
      </c>
      <c r="H1889">
        <v>3998</v>
      </c>
      <c r="I1889" t="s">
        <v>51</v>
      </c>
      <c r="J1889">
        <v>1</v>
      </c>
      <c r="K1889">
        <v>3998</v>
      </c>
      <c r="L1889">
        <v>0</v>
      </c>
      <c r="M1889">
        <v>0</v>
      </c>
      <c r="N1889" t="s">
        <v>20</v>
      </c>
      <c r="O1889">
        <v>0</v>
      </c>
    </row>
    <row r="1890" spans="1:15" x14ac:dyDescent="0.3">
      <c r="A1890" t="s">
        <v>3795</v>
      </c>
      <c r="B1890" s="1">
        <v>46289</v>
      </c>
      <c r="C1890" t="s">
        <v>3796</v>
      </c>
      <c r="D1890" t="s">
        <v>26</v>
      </c>
      <c r="E1890" t="s">
        <v>54</v>
      </c>
      <c r="F1890">
        <v>3098</v>
      </c>
      <c r="G1890" t="s">
        <v>19</v>
      </c>
      <c r="H1890">
        <v>3098</v>
      </c>
      <c r="I1890" t="s">
        <v>26</v>
      </c>
      <c r="J1890">
        <v>1</v>
      </c>
      <c r="K1890">
        <v>3098</v>
      </c>
      <c r="L1890">
        <v>0</v>
      </c>
      <c r="M1890">
        <v>0</v>
      </c>
      <c r="N1890" t="s">
        <v>20</v>
      </c>
      <c r="O1890">
        <v>0</v>
      </c>
    </row>
    <row r="1891" spans="1:15" x14ac:dyDescent="0.3">
      <c r="A1891" t="s">
        <v>3797</v>
      </c>
      <c r="B1891" s="1">
        <v>46277</v>
      </c>
      <c r="C1891" t="s">
        <v>3798</v>
      </c>
      <c r="D1891" t="s">
        <v>48</v>
      </c>
      <c r="E1891" t="s">
        <v>18</v>
      </c>
      <c r="F1891">
        <v>3499</v>
      </c>
      <c r="G1891" t="s">
        <v>66</v>
      </c>
      <c r="H1891">
        <v>3499</v>
      </c>
      <c r="I1891" t="s">
        <v>48</v>
      </c>
      <c r="J1891">
        <v>1</v>
      </c>
      <c r="K1891">
        <v>3499</v>
      </c>
      <c r="L1891">
        <v>1</v>
      </c>
      <c r="M1891">
        <v>3499</v>
      </c>
      <c r="N1891" t="s">
        <v>20</v>
      </c>
      <c r="O1891">
        <v>0</v>
      </c>
    </row>
    <row r="1892" spans="1:15" x14ac:dyDescent="0.3">
      <c r="A1892" t="s">
        <v>3799</v>
      </c>
      <c r="B1892" s="1">
        <v>46272</v>
      </c>
      <c r="C1892" t="s">
        <v>3800</v>
      </c>
      <c r="D1892" t="s">
        <v>42</v>
      </c>
      <c r="E1892" t="s">
        <v>18</v>
      </c>
      <c r="F1892">
        <v>2499</v>
      </c>
      <c r="G1892" t="s">
        <v>19</v>
      </c>
      <c r="H1892">
        <v>2499</v>
      </c>
      <c r="I1892" t="s">
        <v>42</v>
      </c>
      <c r="J1892">
        <v>1</v>
      </c>
      <c r="K1892">
        <v>2499</v>
      </c>
      <c r="L1892">
        <v>0</v>
      </c>
      <c r="M1892">
        <v>0</v>
      </c>
      <c r="N1892" t="s">
        <v>20</v>
      </c>
      <c r="O1892">
        <v>0</v>
      </c>
    </row>
    <row r="1893" spans="1:15" x14ac:dyDescent="0.3">
      <c r="A1893" t="s">
        <v>3801</v>
      </c>
      <c r="B1893" s="1">
        <v>46282</v>
      </c>
      <c r="C1893" t="s">
        <v>3802</v>
      </c>
      <c r="D1893" t="s">
        <v>34</v>
      </c>
      <c r="E1893" t="s">
        <v>27</v>
      </c>
      <c r="F1893">
        <v>2499</v>
      </c>
      <c r="G1893" t="s">
        <v>19</v>
      </c>
      <c r="H1893">
        <v>2499</v>
      </c>
      <c r="I1893" t="s">
        <v>34</v>
      </c>
      <c r="J1893">
        <v>1</v>
      </c>
      <c r="K1893">
        <v>2499</v>
      </c>
      <c r="L1893">
        <v>0</v>
      </c>
      <c r="M1893">
        <v>0</v>
      </c>
      <c r="N1893" t="s">
        <v>20</v>
      </c>
      <c r="O1893">
        <v>0</v>
      </c>
    </row>
    <row r="1894" spans="1:15" x14ac:dyDescent="0.3">
      <c r="A1894" t="s">
        <v>3803</v>
      </c>
      <c r="B1894" s="1">
        <v>46278</v>
      </c>
      <c r="C1894" t="s">
        <v>3804</v>
      </c>
      <c r="E1894" t="s">
        <v>18</v>
      </c>
      <c r="F1894">
        <v>3499</v>
      </c>
      <c r="G1894" t="s">
        <v>19</v>
      </c>
      <c r="H1894">
        <v>3499</v>
      </c>
      <c r="I1894" t="s">
        <v>194</v>
      </c>
      <c r="J1894">
        <v>1</v>
      </c>
      <c r="K1894">
        <v>3499</v>
      </c>
      <c r="L1894">
        <v>0</v>
      </c>
      <c r="M1894">
        <v>0</v>
      </c>
      <c r="N1894" t="s">
        <v>20</v>
      </c>
      <c r="O1894">
        <v>0</v>
      </c>
    </row>
    <row r="1895" spans="1:15" x14ac:dyDescent="0.3">
      <c r="A1895" t="s">
        <v>3805</v>
      </c>
      <c r="B1895" s="1">
        <v>46292</v>
      </c>
      <c r="C1895" t="s">
        <v>3806</v>
      </c>
      <c r="D1895" t="s">
        <v>34</v>
      </c>
      <c r="E1895" t="s">
        <v>18</v>
      </c>
      <c r="F1895">
        <v>7999</v>
      </c>
      <c r="G1895" t="s">
        <v>19</v>
      </c>
      <c r="H1895">
        <v>7999</v>
      </c>
      <c r="I1895" t="s">
        <v>34</v>
      </c>
      <c r="J1895">
        <v>1</v>
      </c>
      <c r="K1895">
        <v>7999</v>
      </c>
      <c r="L1895">
        <v>0</v>
      </c>
      <c r="M1895">
        <v>0</v>
      </c>
      <c r="N1895" t="s">
        <v>20</v>
      </c>
      <c r="O1895">
        <v>0</v>
      </c>
    </row>
    <row r="1896" spans="1:15" x14ac:dyDescent="0.3">
      <c r="A1896" t="s">
        <v>3807</v>
      </c>
      <c r="B1896" s="1">
        <v>46281</v>
      </c>
      <c r="C1896" t="s">
        <v>3808</v>
      </c>
      <c r="D1896" t="s">
        <v>17</v>
      </c>
      <c r="E1896" t="s">
        <v>27</v>
      </c>
      <c r="F1896">
        <v>1499</v>
      </c>
      <c r="G1896" t="s">
        <v>19</v>
      </c>
      <c r="H1896">
        <v>1499</v>
      </c>
      <c r="I1896" t="s">
        <v>17</v>
      </c>
      <c r="J1896">
        <v>1</v>
      </c>
      <c r="K1896">
        <v>1499</v>
      </c>
      <c r="L1896">
        <v>0</v>
      </c>
      <c r="M1896">
        <v>0</v>
      </c>
      <c r="N1896" t="s">
        <v>20</v>
      </c>
      <c r="O1896">
        <v>0</v>
      </c>
    </row>
    <row r="1897" spans="1:15" x14ac:dyDescent="0.3">
      <c r="A1897" t="s">
        <v>3809</v>
      </c>
      <c r="B1897" s="1">
        <v>46267</v>
      </c>
      <c r="C1897" t="s">
        <v>3810</v>
      </c>
      <c r="D1897" t="s">
        <v>61</v>
      </c>
      <c r="E1897" t="s">
        <v>27</v>
      </c>
      <c r="F1897">
        <v>299</v>
      </c>
      <c r="G1897" t="s">
        <v>19</v>
      </c>
      <c r="H1897">
        <v>299</v>
      </c>
      <c r="I1897" t="s">
        <v>61</v>
      </c>
      <c r="J1897">
        <v>1</v>
      </c>
      <c r="K1897">
        <v>299</v>
      </c>
      <c r="L1897">
        <v>0</v>
      </c>
      <c r="M1897">
        <v>0</v>
      </c>
      <c r="N1897" t="s">
        <v>20</v>
      </c>
      <c r="O1897">
        <v>0</v>
      </c>
    </row>
    <row r="1898" spans="1:15" x14ac:dyDescent="0.3">
      <c r="A1898" t="s">
        <v>3811</v>
      </c>
      <c r="B1898" s="1">
        <v>46268</v>
      </c>
      <c r="C1898" t="s">
        <v>3812</v>
      </c>
      <c r="D1898" t="s">
        <v>51</v>
      </c>
      <c r="E1898" t="s">
        <v>18</v>
      </c>
      <c r="F1898">
        <v>15998</v>
      </c>
      <c r="G1898" t="s">
        <v>19</v>
      </c>
      <c r="H1898">
        <v>15998</v>
      </c>
      <c r="I1898" t="s">
        <v>51</v>
      </c>
      <c r="J1898">
        <v>1</v>
      </c>
      <c r="K1898">
        <v>15998</v>
      </c>
      <c r="L1898">
        <v>0</v>
      </c>
      <c r="M1898">
        <v>0</v>
      </c>
      <c r="N1898" t="s">
        <v>20</v>
      </c>
      <c r="O1898">
        <v>0</v>
      </c>
    </row>
    <row r="1899" spans="1:15" x14ac:dyDescent="0.3">
      <c r="A1899" t="s">
        <v>3813</v>
      </c>
      <c r="B1899" s="1">
        <v>46269</v>
      </c>
      <c r="C1899" t="s">
        <v>3814</v>
      </c>
      <c r="D1899" t="s">
        <v>51</v>
      </c>
      <c r="E1899" t="s">
        <v>27</v>
      </c>
      <c r="F1899">
        <v>8798</v>
      </c>
      <c r="G1899" t="s">
        <v>19</v>
      </c>
      <c r="H1899">
        <v>8798</v>
      </c>
      <c r="I1899" t="s">
        <v>51</v>
      </c>
      <c r="J1899">
        <v>1</v>
      </c>
      <c r="K1899">
        <v>8798</v>
      </c>
      <c r="L1899">
        <v>0</v>
      </c>
      <c r="M1899">
        <v>0</v>
      </c>
      <c r="N1899" t="s">
        <v>20</v>
      </c>
      <c r="O1899">
        <v>0</v>
      </c>
    </row>
    <row r="1900" spans="1:15" x14ac:dyDescent="0.3">
      <c r="A1900" t="s">
        <v>3815</v>
      </c>
      <c r="B1900" s="1">
        <v>46292</v>
      </c>
      <c r="C1900" t="s">
        <v>3816</v>
      </c>
      <c r="D1900" t="s">
        <v>48</v>
      </c>
      <c r="E1900" t="s">
        <v>54</v>
      </c>
      <c r="F1900" s="2">
        <v>12497</v>
      </c>
      <c r="G1900" t="s">
        <v>19</v>
      </c>
      <c r="H1900">
        <v>12497</v>
      </c>
      <c r="I1900" t="s">
        <v>48</v>
      </c>
      <c r="J1900">
        <v>1</v>
      </c>
      <c r="K1900">
        <v>12497</v>
      </c>
      <c r="L1900">
        <v>0</v>
      </c>
      <c r="M1900">
        <v>0</v>
      </c>
      <c r="N1900" t="s">
        <v>20</v>
      </c>
      <c r="O1900">
        <v>0</v>
      </c>
    </row>
    <row r="1901" spans="1:15" x14ac:dyDescent="0.3">
      <c r="A1901" t="s">
        <v>3817</v>
      </c>
      <c r="B1901" s="1">
        <v>46266</v>
      </c>
      <c r="C1901" t="s">
        <v>3818</v>
      </c>
      <c r="D1901" t="s">
        <v>48</v>
      </c>
      <c r="E1901" t="s">
        <v>18</v>
      </c>
      <c r="F1901">
        <v>10597</v>
      </c>
      <c r="G1901" t="s">
        <v>19</v>
      </c>
      <c r="H1901">
        <v>10597</v>
      </c>
      <c r="I1901" t="s">
        <v>48</v>
      </c>
      <c r="J1901">
        <v>1</v>
      </c>
      <c r="K1901">
        <v>10597</v>
      </c>
      <c r="L1901">
        <v>0</v>
      </c>
      <c r="M1901">
        <v>0</v>
      </c>
      <c r="N1901" t="s">
        <v>20</v>
      </c>
      <c r="O1901">
        <v>0</v>
      </c>
    </row>
    <row r="1902" spans="1:15" x14ac:dyDescent="0.3">
      <c r="A1902" t="s">
        <v>3819</v>
      </c>
      <c r="B1902" s="1">
        <v>46270</v>
      </c>
      <c r="C1902" t="s">
        <v>3820</v>
      </c>
      <c r="D1902" t="s">
        <v>48</v>
      </c>
      <c r="E1902" t="s">
        <v>18</v>
      </c>
      <c r="F1902">
        <v>1647</v>
      </c>
      <c r="G1902" t="s">
        <v>19</v>
      </c>
      <c r="H1902">
        <v>1647</v>
      </c>
      <c r="I1902" t="s">
        <v>48</v>
      </c>
      <c r="J1902">
        <v>1</v>
      </c>
      <c r="K1902">
        <v>1647</v>
      </c>
      <c r="L1902">
        <v>1</v>
      </c>
      <c r="M1902">
        <v>1647</v>
      </c>
      <c r="N1902" t="s">
        <v>1360</v>
      </c>
      <c r="O1902">
        <v>1647</v>
      </c>
    </row>
    <row r="1903" spans="1:15" x14ac:dyDescent="0.3">
      <c r="A1903" t="s">
        <v>3821</v>
      </c>
      <c r="B1903" s="1">
        <v>46279</v>
      </c>
      <c r="C1903" t="s">
        <v>3822</v>
      </c>
      <c r="D1903" t="s">
        <v>42</v>
      </c>
      <c r="E1903" t="s">
        <v>43</v>
      </c>
      <c r="F1903">
        <v>2999</v>
      </c>
      <c r="G1903" t="s">
        <v>19</v>
      </c>
      <c r="H1903">
        <v>2999</v>
      </c>
      <c r="I1903" t="s">
        <v>42</v>
      </c>
      <c r="J1903">
        <v>1</v>
      </c>
      <c r="K1903">
        <v>2999</v>
      </c>
      <c r="L1903">
        <v>0</v>
      </c>
      <c r="M1903">
        <v>0</v>
      </c>
      <c r="N1903" t="s">
        <v>20</v>
      </c>
      <c r="O1903">
        <v>0</v>
      </c>
    </row>
    <row r="1904" spans="1:15" x14ac:dyDescent="0.3">
      <c r="A1904" t="s">
        <v>3823</v>
      </c>
      <c r="B1904" s="1">
        <v>46274</v>
      </c>
      <c r="C1904" t="s">
        <v>3824</v>
      </c>
      <c r="D1904" t="s">
        <v>37</v>
      </c>
      <c r="E1904" t="s">
        <v>27</v>
      </c>
      <c r="F1904">
        <v>1348</v>
      </c>
      <c r="G1904" t="s">
        <v>19</v>
      </c>
      <c r="H1904">
        <v>1348</v>
      </c>
      <c r="I1904" t="s">
        <v>37</v>
      </c>
      <c r="J1904">
        <v>1</v>
      </c>
      <c r="K1904">
        <v>1348</v>
      </c>
      <c r="L1904">
        <v>0</v>
      </c>
      <c r="M1904">
        <v>0</v>
      </c>
      <c r="N1904" t="s">
        <v>20</v>
      </c>
      <c r="O1904">
        <v>0</v>
      </c>
    </row>
    <row r="1905" spans="1:15" x14ac:dyDescent="0.3">
      <c r="A1905" t="s">
        <v>3825</v>
      </c>
      <c r="B1905" s="1">
        <v>46295</v>
      </c>
      <c r="C1905" t="s">
        <v>3826</v>
      </c>
      <c r="D1905" t="s">
        <v>61</v>
      </c>
      <c r="E1905" t="s">
        <v>18</v>
      </c>
      <c r="F1905">
        <v>698</v>
      </c>
      <c r="G1905" t="s">
        <v>115</v>
      </c>
      <c r="H1905">
        <v>698</v>
      </c>
      <c r="I1905" t="s">
        <v>61</v>
      </c>
      <c r="J1905">
        <v>0</v>
      </c>
      <c r="K1905">
        <v>0</v>
      </c>
      <c r="L1905">
        <v>0</v>
      </c>
      <c r="M1905">
        <v>0</v>
      </c>
      <c r="N1905" t="s">
        <v>20</v>
      </c>
      <c r="O1905">
        <v>0</v>
      </c>
    </row>
    <row r="1906" spans="1:15" x14ac:dyDescent="0.3">
      <c r="A1906" t="s">
        <v>3827</v>
      </c>
      <c r="B1906" s="1">
        <v>46276</v>
      </c>
      <c r="C1906" t="s">
        <v>3828</v>
      </c>
      <c r="D1906" t="s">
        <v>51</v>
      </c>
      <c r="E1906" t="s">
        <v>27</v>
      </c>
      <c r="F1906">
        <v>3298</v>
      </c>
      <c r="G1906" t="s">
        <v>19</v>
      </c>
      <c r="H1906">
        <v>3298</v>
      </c>
      <c r="I1906" t="s">
        <v>51</v>
      </c>
      <c r="J1906">
        <v>1</v>
      </c>
      <c r="K1906">
        <v>3298</v>
      </c>
      <c r="L1906">
        <v>0</v>
      </c>
      <c r="M1906">
        <v>0</v>
      </c>
      <c r="N1906" t="s">
        <v>20</v>
      </c>
      <c r="O1906">
        <v>0</v>
      </c>
    </row>
    <row r="1907" spans="1:15" x14ac:dyDescent="0.3">
      <c r="A1907" t="s">
        <v>3829</v>
      </c>
      <c r="B1907" s="1">
        <v>46280</v>
      </c>
      <c r="C1907" t="s">
        <v>3830</v>
      </c>
      <c r="D1907" t="s">
        <v>23</v>
      </c>
      <c r="E1907" t="s">
        <v>18</v>
      </c>
      <c r="F1907">
        <v>3499</v>
      </c>
      <c r="G1907" t="s">
        <v>80</v>
      </c>
      <c r="H1907">
        <v>3499</v>
      </c>
      <c r="I1907" t="s">
        <v>23</v>
      </c>
      <c r="J1907">
        <v>0</v>
      </c>
      <c r="K1907">
        <v>0</v>
      </c>
      <c r="L1907">
        <v>0</v>
      </c>
      <c r="M1907">
        <v>0</v>
      </c>
      <c r="N1907" t="s">
        <v>20</v>
      </c>
      <c r="O1907">
        <v>0</v>
      </c>
    </row>
    <row r="1908" spans="1:15" x14ac:dyDescent="0.3">
      <c r="A1908" t="s">
        <v>3831</v>
      </c>
      <c r="B1908" s="1">
        <v>46289</v>
      </c>
      <c r="C1908" t="s">
        <v>3832</v>
      </c>
      <c r="D1908" t="s">
        <v>61</v>
      </c>
      <c r="E1908" t="s">
        <v>18</v>
      </c>
      <c r="F1908">
        <v>1597</v>
      </c>
      <c r="G1908" t="s">
        <v>19</v>
      </c>
      <c r="H1908">
        <v>1597</v>
      </c>
      <c r="I1908" t="s">
        <v>61</v>
      </c>
      <c r="J1908">
        <v>1</v>
      </c>
      <c r="K1908">
        <v>1597</v>
      </c>
      <c r="L1908">
        <v>0</v>
      </c>
      <c r="M1908">
        <v>0</v>
      </c>
      <c r="N1908" t="s">
        <v>20</v>
      </c>
      <c r="O1908">
        <v>0</v>
      </c>
    </row>
    <row r="1909" spans="1:15" x14ac:dyDescent="0.3">
      <c r="A1909" t="s">
        <v>3833</v>
      </c>
      <c r="B1909" s="1">
        <v>46284</v>
      </c>
      <c r="C1909" t="s">
        <v>3834</v>
      </c>
      <c r="D1909" t="s">
        <v>61</v>
      </c>
      <c r="E1909" t="s">
        <v>18</v>
      </c>
      <c r="F1909">
        <v>1299</v>
      </c>
      <c r="G1909" t="s">
        <v>19</v>
      </c>
      <c r="H1909">
        <v>1299</v>
      </c>
      <c r="I1909" t="s">
        <v>61</v>
      </c>
      <c r="J1909">
        <v>1</v>
      </c>
      <c r="K1909">
        <v>1299</v>
      </c>
      <c r="L1909">
        <v>0</v>
      </c>
      <c r="M1909">
        <v>0</v>
      </c>
      <c r="N1909" t="s">
        <v>20</v>
      </c>
      <c r="O1909">
        <v>0</v>
      </c>
    </row>
    <row r="1910" spans="1:15" x14ac:dyDescent="0.3">
      <c r="A1910" t="s">
        <v>3835</v>
      </c>
      <c r="B1910" s="1">
        <v>46275</v>
      </c>
      <c r="C1910" t="s">
        <v>3836</v>
      </c>
      <c r="D1910" t="s">
        <v>37</v>
      </c>
      <c r="E1910" t="s">
        <v>18</v>
      </c>
      <c r="F1910">
        <v>3499</v>
      </c>
      <c r="G1910" t="s">
        <v>19</v>
      </c>
      <c r="H1910">
        <v>3499</v>
      </c>
      <c r="I1910" t="s">
        <v>37</v>
      </c>
      <c r="J1910">
        <v>1</v>
      </c>
      <c r="K1910">
        <v>3499</v>
      </c>
      <c r="L1910">
        <v>0</v>
      </c>
      <c r="M1910">
        <v>0</v>
      </c>
      <c r="N1910" t="s">
        <v>20</v>
      </c>
      <c r="O1910">
        <v>0</v>
      </c>
    </row>
    <row r="1911" spans="1:15" x14ac:dyDescent="0.3">
      <c r="A1911" t="s">
        <v>3837</v>
      </c>
      <c r="B1911" s="1">
        <v>46277</v>
      </c>
      <c r="C1911" t="s">
        <v>3838</v>
      </c>
      <c r="D1911" t="s">
        <v>61</v>
      </c>
      <c r="E1911" t="s">
        <v>18</v>
      </c>
      <c r="F1911">
        <v>4999</v>
      </c>
      <c r="G1911" t="s">
        <v>19</v>
      </c>
      <c r="H1911">
        <v>4999</v>
      </c>
      <c r="I1911" t="s">
        <v>61</v>
      </c>
      <c r="J1911">
        <v>1</v>
      </c>
      <c r="K1911">
        <v>4999</v>
      </c>
      <c r="L1911">
        <v>0</v>
      </c>
      <c r="M1911">
        <v>0</v>
      </c>
      <c r="N1911" t="s">
        <v>20</v>
      </c>
      <c r="O1911">
        <v>0</v>
      </c>
    </row>
    <row r="1912" spans="1:15" x14ac:dyDescent="0.3">
      <c r="A1912" t="s">
        <v>3839</v>
      </c>
      <c r="B1912" s="1">
        <v>46267</v>
      </c>
      <c r="C1912" t="s">
        <v>3840</v>
      </c>
      <c r="D1912" t="s">
        <v>51</v>
      </c>
      <c r="E1912" t="s">
        <v>18</v>
      </c>
      <c r="F1912">
        <v>1798</v>
      </c>
      <c r="G1912" t="s">
        <v>19</v>
      </c>
      <c r="H1912">
        <v>1798</v>
      </c>
      <c r="I1912" t="s">
        <v>51</v>
      </c>
      <c r="J1912">
        <v>1</v>
      </c>
      <c r="K1912">
        <v>1798</v>
      </c>
      <c r="L1912">
        <v>0</v>
      </c>
      <c r="M1912">
        <v>0</v>
      </c>
      <c r="N1912" t="s">
        <v>20</v>
      </c>
      <c r="O1912">
        <v>0</v>
      </c>
    </row>
    <row r="1913" spans="1:15" x14ac:dyDescent="0.3">
      <c r="A1913" t="s">
        <v>3841</v>
      </c>
      <c r="B1913" s="1">
        <v>46286</v>
      </c>
      <c r="C1913" t="s">
        <v>3842</v>
      </c>
      <c r="D1913" t="s">
        <v>42</v>
      </c>
      <c r="E1913" t="s">
        <v>54</v>
      </c>
      <c r="F1913" s="2">
        <v>6397</v>
      </c>
      <c r="G1913" t="s">
        <v>19</v>
      </c>
      <c r="H1913">
        <v>6397</v>
      </c>
      <c r="I1913" t="s">
        <v>42</v>
      </c>
      <c r="J1913">
        <v>1</v>
      </c>
      <c r="K1913">
        <v>6397</v>
      </c>
      <c r="L1913">
        <v>0</v>
      </c>
      <c r="M1913">
        <v>0</v>
      </c>
      <c r="N1913" t="s">
        <v>20</v>
      </c>
      <c r="O1913">
        <v>0</v>
      </c>
    </row>
    <row r="1914" spans="1:15" x14ac:dyDescent="0.3">
      <c r="A1914" t="s">
        <v>3843</v>
      </c>
      <c r="B1914" s="1">
        <v>46268</v>
      </c>
      <c r="C1914" t="s">
        <v>3844</v>
      </c>
      <c r="D1914" t="s">
        <v>17</v>
      </c>
      <c r="E1914" t="s">
        <v>18</v>
      </c>
      <c r="F1914">
        <v>5598</v>
      </c>
      <c r="G1914" t="s">
        <v>19</v>
      </c>
      <c r="H1914">
        <v>5598</v>
      </c>
      <c r="I1914" t="s">
        <v>17</v>
      </c>
      <c r="J1914">
        <v>1</v>
      </c>
      <c r="K1914">
        <v>5598</v>
      </c>
      <c r="L1914">
        <v>0</v>
      </c>
      <c r="M1914">
        <v>0</v>
      </c>
      <c r="N1914" t="s">
        <v>20</v>
      </c>
      <c r="O1914">
        <v>0</v>
      </c>
    </row>
    <row r="1915" spans="1:15" x14ac:dyDescent="0.3">
      <c r="A1915" t="s">
        <v>3845</v>
      </c>
      <c r="B1915" s="1">
        <v>46282</v>
      </c>
      <c r="C1915" t="s">
        <v>3846</v>
      </c>
      <c r="D1915" t="s">
        <v>37</v>
      </c>
      <c r="E1915" t="s">
        <v>27</v>
      </c>
      <c r="F1915">
        <v>4997</v>
      </c>
      <c r="G1915" t="s">
        <v>19</v>
      </c>
      <c r="H1915">
        <v>4997</v>
      </c>
      <c r="I1915" t="s">
        <v>37</v>
      </c>
      <c r="J1915">
        <v>1</v>
      </c>
      <c r="K1915">
        <v>4997</v>
      </c>
      <c r="L1915">
        <v>0</v>
      </c>
      <c r="M1915">
        <v>0</v>
      </c>
      <c r="N1915" t="s">
        <v>20</v>
      </c>
      <c r="O1915">
        <v>0</v>
      </c>
    </row>
    <row r="1916" spans="1:15" x14ac:dyDescent="0.3">
      <c r="A1916" t="s">
        <v>3847</v>
      </c>
      <c r="B1916" s="1">
        <v>46278</v>
      </c>
      <c r="C1916" t="s">
        <v>3848</v>
      </c>
      <c r="D1916" t="s">
        <v>61</v>
      </c>
      <c r="E1916" t="s">
        <v>27</v>
      </c>
      <c r="F1916">
        <v>3797</v>
      </c>
      <c r="G1916" t="s">
        <v>19</v>
      </c>
      <c r="H1916">
        <v>3797</v>
      </c>
      <c r="I1916" t="s">
        <v>61</v>
      </c>
      <c r="J1916">
        <v>1</v>
      </c>
      <c r="K1916">
        <v>3797</v>
      </c>
      <c r="L1916">
        <v>1</v>
      </c>
      <c r="M1916">
        <v>3797</v>
      </c>
      <c r="N1916" t="s">
        <v>1360</v>
      </c>
      <c r="O1916">
        <v>3797</v>
      </c>
    </row>
    <row r="1917" spans="1:15" x14ac:dyDescent="0.3">
      <c r="A1917" t="s">
        <v>3849</v>
      </c>
      <c r="B1917" s="1">
        <v>46279</v>
      </c>
      <c r="C1917" t="s">
        <v>3850</v>
      </c>
      <c r="D1917" t="s">
        <v>42</v>
      </c>
      <c r="E1917" t="s">
        <v>18</v>
      </c>
      <c r="F1917">
        <v>1998</v>
      </c>
      <c r="G1917" t="s">
        <v>19</v>
      </c>
      <c r="H1917">
        <v>1998</v>
      </c>
      <c r="I1917" t="s">
        <v>42</v>
      </c>
      <c r="J1917">
        <v>1</v>
      </c>
      <c r="K1917">
        <v>1998</v>
      </c>
      <c r="L1917">
        <v>0</v>
      </c>
      <c r="M1917">
        <v>0</v>
      </c>
      <c r="N1917" t="s">
        <v>20</v>
      </c>
      <c r="O1917">
        <v>0</v>
      </c>
    </row>
    <row r="1918" spans="1:15" x14ac:dyDescent="0.3">
      <c r="A1918" t="s">
        <v>3851</v>
      </c>
      <c r="B1918" s="1">
        <v>46271</v>
      </c>
      <c r="C1918" t="s">
        <v>3852</v>
      </c>
      <c r="D1918" t="s">
        <v>34</v>
      </c>
      <c r="E1918" t="s">
        <v>18</v>
      </c>
      <c r="F1918">
        <v>2298</v>
      </c>
      <c r="G1918" t="s">
        <v>19</v>
      </c>
      <c r="H1918">
        <v>2298</v>
      </c>
      <c r="I1918" t="s">
        <v>34</v>
      </c>
      <c r="J1918">
        <v>1</v>
      </c>
      <c r="K1918">
        <v>2298</v>
      </c>
      <c r="L1918">
        <v>0</v>
      </c>
      <c r="M1918">
        <v>0</v>
      </c>
      <c r="N1918" t="s">
        <v>20</v>
      </c>
      <c r="O1918">
        <v>0</v>
      </c>
    </row>
    <row r="1919" spans="1:15" x14ac:dyDescent="0.3">
      <c r="A1919" t="s">
        <v>3853</v>
      </c>
      <c r="B1919" s="1">
        <v>46284</v>
      </c>
      <c r="C1919" t="s">
        <v>3854</v>
      </c>
      <c r="D1919" t="s">
        <v>42</v>
      </c>
      <c r="E1919" t="s">
        <v>18</v>
      </c>
      <c r="F1919">
        <v>4798</v>
      </c>
      <c r="G1919" t="s">
        <v>19</v>
      </c>
      <c r="H1919">
        <v>4798</v>
      </c>
      <c r="I1919" t="s">
        <v>42</v>
      </c>
      <c r="J1919">
        <v>1</v>
      </c>
      <c r="K1919">
        <v>4798</v>
      </c>
      <c r="L1919">
        <v>0</v>
      </c>
      <c r="M1919">
        <v>0</v>
      </c>
      <c r="N1919" t="s">
        <v>20</v>
      </c>
      <c r="O1919">
        <v>0</v>
      </c>
    </row>
    <row r="1920" spans="1:15" x14ac:dyDescent="0.3">
      <c r="A1920" t="s">
        <v>3855</v>
      </c>
      <c r="B1920" s="1">
        <v>46289</v>
      </c>
      <c r="C1920" t="s">
        <v>3856</v>
      </c>
      <c r="D1920" t="s">
        <v>75</v>
      </c>
      <c r="E1920" t="s">
        <v>27</v>
      </c>
      <c r="F1920">
        <v>2499</v>
      </c>
      <c r="G1920" t="s">
        <v>19</v>
      </c>
      <c r="H1920">
        <v>2499</v>
      </c>
      <c r="I1920" t="s">
        <v>75</v>
      </c>
      <c r="J1920">
        <v>1</v>
      </c>
      <c r="K1920">
        <v>2499</v>
      </c>
      <c r="L1920">
        <v>0</v>
      </c>
      <c r="M1920">
        <v>0</v>
      </c>
      <c r="N1920" t="s">
        <v>20</v>
      </c>
      <c r="O1920">
        <v>0</v>
      </c>
    </row>
    <row r="1921" spans="1:15" x14ac:dyDescent="0.3">
      <c r="A1921" t="s">
        <v>3857</v>
      </c>
      <c r="B1921" s="1">
        <v>46295</v>
      </c>
      <c r="C1921" t="s">
        <v>3858</v>
      </c>
      <c r="D1921" t="s">
        <v>26</v>
      </c>
      <c r="E1921" t="s">
        <v>54</v>
      </c>
      <c r="F1921">
        <v>4999</v>
      </c>
      <c r="G1921" t="s">
        <v>80</v>
      </c>
      <c r="H1921">
        <v>4999</v>
      </c>
      <c r="I1921" t="s">
        <v>26</v>
      </c>
      <c r="J1921">
        <v>0</v>
      </c>
      <c r="K1921">
        <v>0</v>
      </c>
      <c r="L1921">
        <v>0</v>
      </c>
      <c r="M1921">
        <v>0</v>
      </c>
      <c r="N1921" t="s">
        <v>20</v>
      </c>
      <c r="O1921">
        <v>0</v>
      </c>
    </row>
    <row r="1922" spans="1:15" x14ac:dyDescent="0.3">
      <c r="A1922" t="s">
        <v>3859</v>
      </c>
      <c r="B1922" s="1">
        <v>46279</v>
      </c>
      <c r="C1922" t="s">
        <v>3860</v>
      </c>
      <c r="D1922" t="s">
        <v>61</v>
      </c>
      <c r="E1922" t="s">
        <v>18</v>
      </c>
      <c r="F1922">
        <v>2499</v>
      </c>
      <c r="G1922" t="s">
        <v>19</v>
      </c>
      <c r="H1922">
        <v>2499</v>
      </c>
      <c r="I1922" t="s">
        <v>61</v>
      </c>
      <c r="J1922">
        <v>1</v>
      </c>
      <c r="K1922">
        <v>2499</v>
      </c>
      <c r="L1922">
        <v>0</v>
      </c>
      <c r="M1922">
        <v>0</v>
      </c>
      <c r="N1922" t="s">
        <v>20</v>
      </c>
      <c r="O1922">
        <v>0</v>
      </c>
    </row>
    <row r="1923" spans="1:15" x14ac:dyDescent="0.3">
      <c r="A1923" t="s">
        <v>3861</v>
      </c>
      <c r="B1923" s="1">
        <v>46295</v>
      </c>
      <c r="C1923" t="s">
        <v>3862</v>
      </c>
      <c r="D1923" t="s">
        <v>37</v>
      </c>
      <c r="E1923" t="s">
        <v>54</v>
      </c>
      <c r="F1923">
        <v>2499</v>
      </c>
      <c r="G1923" t="s">
        <v>66</v>
      </c>
      <c r="H1923">
        <v>2499</v>
      </c>
      <c r="I1923" t="s">
        <v>37</v>
      </c>
      <c r="J1923">
        <v>1</v>
      </c>
      <c r="K1923">
        <v>2499</v>
      </c>
      <c r="L1923">
        <v>1</v>
      </c>
      <c r="M1923">
        <v>2499</v>
      </c>
      <c r="N1923" t="s">
        <v>20</v>
      </c>
      <c r="O1923">
        <v>0</v>
      </c>
    </row>
    <row r="1924" spans="1:15" x14ac:dyDescent="0.3">
      <c r="A1924" t="s">
        <v>3863</v>
      </c>
      <c r="B1924" s="1">
        <v>46290</v>
      </c>
      <c r="C1924" t="s">
        <v>3864</v>
      </c>
      <c r="E1924" t="s">
        <v>27</v>
      </c>
      <c r="F1924">
        <v>499</v>
      </c>
      <c r="G1924" t="s">
        <v>19</v>
      </c>
      <c r="H1924">
        <v>499</v>
      </c>
      <c r="I1924" t="s">
        <v>194</v>
      </c>
      <c r="J1924">
        <v>1</v>
      </c>
      <c r="K1924">
        <v>499</v>
      </c>
      <c r="L1924">
        <v>0</v>
      </c>
      <c r="M1924">
        <v>0</v>
      </c>
      <c r="N1924" t="s">
        <v>20</v>
      </c>
      <c r="O1924">
        <v>0</v>
      </c>
    </row>
    <row r="1925" spans="1:15" x14ac:dyDescent="0.3">
      <c r="A1925" t="s">
        <v>3865</v>
      </c>
      <c r="B1925" s="1">
        <v>46275</v>
      </c>
      <c r="C1925" t="s">
        <v>3866</v>
      </c>
      <c r="D1925" t="s">
        <v>75</v>
      </c>
      <c r="E1925" t="s">
        <v>18</v>
      </c>
      <c r="F1925">
        <v>4999</v>
      </c>
      <c r="G1925" t="s">
        <v>19</v>
      </c>
      <c r="H1925">
        <v>4999</v>
      </c>
      <c r="I1925" t="s">
        <v>75</v>
      </c>
      <c r="J1925">
        <v>1</v>
      </c>
      <c r="K1925">
        <v>4999</v>
      </c>
      <c r="L1925">
        <v>0</v>
      </c>
      <c r="M1925">
        <v>0</v>
      </c>
      <c r="N1925" t="s">
        <v>20</v>
      </c>
      <c r="O1925">
        <v>0</v>
      </c>
    </row>
    <row r="1926" spans="1:15" x14ac:dyDescent="0.3">
      <c r="A1926" t="s">
        <v>3867</v>
      </c>
      <c r="B1926" s="1">
        <v>46287</v>
      </c>
      <c r="C1926" t="s">
        <v>3868</v>
      </c>
      <c r="D1926" t="s">
        <v>61</v>
      </c>
      <c r="E1926" t="s">
        <v>18</v>
      </c>
      <c r="F1926">
        <v>599</v>
      </c>
      <c r="G1926" t="s">
        <v>115</v>
      </c>
      <c r="H1926">
        <v>599</v>
      </c>
      <c r="I1926" t="s">
        <v>61</v>
      </c>
      <c r="J1926">
        <v>0</v>
      </c>
      <c r="K1926">
        <v>0</v>
      </c>
      <c r="L1926">
        <v>0</v>
      </c>
      <c r="M1926">
        <v>0</v>
      </c>
      <c r="N1926" t="s">
        <v>20</v>
      </c>
      <c r="O1926">
        <v>0</v>
      </c>
    </row>
    <row r="1927" spans="1:15" x14ac:dyDescent="0.3">
      <c r="A1927" t="s">
        <v>3869</v>
      </c>
      <c r="B1927" s="1">
        <v>46273</v>
      </c>
      <c r="C1927" t="s">
        <v>3870</v>
      </c>
      <c r="D1927" t="s">
        <v>48</v>
      </c>
      <c r="E1927" t="s">
        <v>18</v>
      </c>
      <c r="F1927">
        <v>1299</v>
      </c>
      <c r="G1927" t="s">
        <v>19</v>
      </c>
      <c r="H1927">
        <v>1299</v>
      </c>
      <c r="I1927" t="s">
        <v>48</v>
      </c>
      <c r="J1927">
        <v>1</v>
      </c>
      <c r="K1927">
        <v>1299</v>
      </c>
      <c r="L1927">
        <v>0</v>
      </c>
      <c r="M1927">
        <v>0</v>
      </c>
      <c r="N1927" t="s">
        <v>20</v>
      </c>
      <c r="O1927">
        <v>0</v>
      </c>
    </row>
    <row r="1928" spans="1:15" x14ac:dyDescent="0.3">
      <c r="A1928" t="s">
        <v>3871</v>
      </c>
      <c r="B1928" s="1">
        <v>46293</v>
      </c>
      <c r="C1928" t="s">
        <v>3872</v>
      </c>
      <c r="D1928" t="s">
        <v>48</v>
      </c>
      <c r="E1928" t="s">
        <v>18</v>
      </c>
      <c r="F1928">
        <v>299</v>
      </c>
      <c r="G1928" t="s">
        <v>19</v>
      </c>
      <c r="H1928">
        <v>299</v>
      </c>
      <c r="I1928" t="s">
        <v>48</v>
      </c>
      <c r="J1928">
        <v>1</v>
      </c>
      <c r="K1928">
        <v>299</v>
      </c>
      <c r="L1928">
        <v>0</v>
      </c>
      <c r="M1928">
        <v>0</v>
      </c>
      <c r="N1928" t="s">
        <v>20</v>
      </c>
      <c r="O1928">
        <v>0</v>
      </c>
    </row>
    <row r="1929" spans="1:15" x14ac:dyDescent="0.3">
      <c r="A1929" t="s">
        <v>3873</v>
      </c>
      <c r="B1929" s="1">
        <v>46287</v>
      </c>
      <c r="C1929" t="s">
        <v>3874</v>
      </c>
      <c r="D1929" t="s">
        <v>23</v>
      </c>
      <c r="E1929" t="s">
        <v>27</v>
      </c>
      <c r="F1929">
        <v>4098</v>
      </c>
      <c r="G1929" t="s">
        <v>115</v>
      </c>
      <c r="H1929">
        <v>4098</v>
      </c>
      <c r="I1929" t="s">
        <v>23</v>
      </c>
      <c r="J1929">
        <v>0</v>
      </c>
      <c r="K1929">
        <v>0</v>
      </c>
      <c r="L1929">
        <v>0</v>
      </c>
      <c r="M1929">
        <v>0</v>
      </c>
      <c r="N1929" t="s">
        <v>20</v>
      </c>
      <c r="O1929">
        <v>0</v>
      </c>
    </row>
    <row r="1930" spans="1:15" x14ac:dyDescent="0.3">
      <c r="A1930" t="s">
        <v>3875</v>
      </c>
      <c r="B1930" s="1">
        <v>46290</v>
      </c>
      <c r="C1930" t="s">
        <v>3876</v>
      </c>
      <c r="D1930" t="s">
        <v>26</v>
      </c>
      <c r="E1930" t="s">
        <v>27</v>
      </c>
      <c r="F1930">
        <v>1299</v>
      </c>
      <c r="G1930" t="s">
        <v>19</v>
      </c>
      <c r="H1930">
        <v>1299</v>
      </c>
      <c r="I1930" t="s">
        <v>26</v>
      </c>
      <c r="J1930">
        <v>1</v>
      </c>
      <c r="K1930">
        <v>1299</v>
      </c>
      <c r="L1930">
        <v>0</v>
      </c>
      <c r="M1930">
        <v>0</v>
      </c>
      <c r="N1930" t="s">
        <v>20</v>
      </c>
      <c r="O1930">
        <v>0</v>
      </c>
    </row>
    <row r="1931" spans="1:15" x14ac:dyDescent="0.3">
      <c r="A1931" t="s">
        <v>3877</v>
      </c>
      <c r="B1931" s="1">
        <v>46290</v>
      </c>
      <c r="C1931" t="s">
        <v>3878</v>
      </c>
      <c r="D1931" t="s">
        <v>37</v>
      </c>
      <c r="E1931" t="s">
        <v>27</v>
      </c>
      <c r="F1931">
        <v>799</v>
      </c>
      <c r="G1931" t="s">
        <v>19</v>
      </c>
      <c r="H1931">
        <v>799</v>
      </c>
      <c r="I1931" t="s">
        <v>37</v>
      </c>
      <c r="J1931">
        <v>1</v>
      </c>
      <c r="K1931">
        <v>799</v>
      </c>
      <c r="L1931">
        <v>0</v>
      </c>
      <c r="M1931">
        <v>0</v>
      </c>
      <c r="N1931" t="s">
        <v>20</v>
      </c>
      <c r="O1931">
        <v>0</v>
      </c>
    </row>
    <row r="1932" spans="1:15" x14ac:dyDescent="0.3">
      <c r="A1932" t="s">
        <v>3879</v>
      </c>
      <c r="B1932" s="1">
        <v>46278</v>
      </c>
      <c r="C1932" t="s">
        <v>3880</v>
      </c>
      <c r="D1932" t="s">
        <v>75</v>
      </c>
      <c r="E1932" t="s">
        <v>27</v>
      </c>
      <c r="F1932">
        <v>1348</v>
      </c>
      <c r="G1932" t="s">
        <v>19</v>
      </c>
      <c r="H1932">
        <v>1348</v>
      </c>
      <c r="I1932" t="s">
        <v>75</v>
      </c>
      <c r="J1932">
        <v>1</v>
      </c>
      <c r="K1932">
        <v>1348</v>
      </c>
      <c r="L1932">
        <v>0</v>
      </c>
      <c r="M1932">
        <v>0</v>
      </c>
      <c r="N1932" t="s">
        <v>20</v>
      </c>
      <c r="O1932">
        <v>0</v>
      </c>
    </row>
    <row r="1933" spans="1:15" x14ac:dyDescent="0.3">
      <c r="A1933" t="s">
        <v>3881</v>
      </c>
      <c r="B1933" s="1">
        <v>46273</v>
      </c>
      <c r="C1933" t="s">
        <v>2066</v>
      </c>
      <c r="D1933" t="s">
        <v>75</v>
      </c>
      <c r="E1933" t="s">
        <v>18</v>
      </c>
      <c r="F1933">
        <v>5498</v>
      </c>
      <c r="G1933" t="s">
        <v>19</v>
      </c>
      <c r="H1933">
        <v>5498</v>
      </c>
      <c r="I1933" t="s">
        <v>75</v>
      </c>
      <c r="J1933">
        <v>1</v>
      </c>
      <c r="K1933">
        <v>5498</v>
      </c>
      <c r="L1933">
        <v>0</v>
      </c>
      <c r="M1933">
        <v>0</v>
      </c>
      <c r="N1933" t="s">
        <v>20</v>
      </c>
      <c r="O1933">
        <v>0</v>
      </c>
    </row>
    <row r="1934" spans="1:15" x14ac:dyDescent="0.3">
      <c r="A1934" t="s">
        <v>3882</v>
      </c>
      <c r="B1934" s="1">
        <v>46285</v>
      </c>
      <c r="C1934" t="s">
        <v>657</v>
      </c>
      <c r="D1934" t="s">
        <v>34</v>
      </c>
      <c r="E1934" t="s">
        <v>27</v>
      </c>
      <c r="F1934">
        <v>6298</v>
      </c>
      <c r="G1934" t="s">
        <v>115</v>
      </c>
      <c r="H1934">
        <v>6298</v>
      </c>
      <c r="I1934" t="s">
        <v>34</v>
      </c>
      <c r="J1934">
        <v>1</v>
      </c>
      <c r="K1934">
        <v>6298</v>
      </c>
      <c r="L1934">
        <v>0</v>
      </c>
      <c r="M1934">
        <v>0</v>
      </c>
      <c r="N1934" t="s">
        <v>736</v>
      </c>
      <c r="O1934">
        <v>6298</v>
      </c>
    </row>
    <row r="1935" spans="1:15" x14ac:dyDescent="0.3">
      <c r="A1935" t="s">
        <v>3883</v>
      </c>
      <c r="B1935" s="1">
        <v>46272</v>
      </c>
      <c r="C1935" t="s">
        <v>3884</v>
      </c>
      <c r="D1935" t="s">
        <v>61</v>
      </c>
      <c r="E1935" t="s">
        <v>18</v>
      </c>
      <c r="F1935">
        <v>599</v>
      </c>
      <c r="G1935" t="s">
        <v>19</v>
      </c>
      <c r="H1935">
        <v>599</v>
      </c>
      <c r="I1935" t="s">
        <v>61</v>
      </c>
      <c r="J1935">
        <v>1</v>
      </c>
      <c r="K1935">
        <v>599</v>
      </c>
      <c r="L1935">
        <v>0</v>
      </c>
      <c r="M1935">
        <v>0</v>
      </c>
      <c r="N1935" t="s">
        <v>20</v>
      </c>
      <c r="O1935">
        <v>0</v>
      </c>
    </row>
    <row r="1936" spans="1:15" x14ac:dyDescent="0.3">
      <c r="A1936" t="s">
        <v>3885</v>
      </c>
      <c r="B1936" s="1">
        <v>46279</v>
      </c>
      <c r="C1936" t="s">
        <v>3886</v>
      </c>
      <c r="D1936" t="s">
        <v>75</v>
      </c>
      <c r="E1936" t="s">
        <v>27</v>
      </c>
      <c r="F1936">
        <v>799</v>
      </c>
      <c r="G1936" t="s">
        <v>19</v>
      </c>
      <c r="H1936">
        <v>799</v>
      </c>
      <c r="I1936" t="s">
        <v>75</v>
      </c>
      <c r="J1936">
        <v>1</v>
      </c>
      <c r="K1936">
        <v>799</v>
      </c>
      <c r="L1936">
        <v>0</v>
      </c>
      <c r="M1936">
        <v>0</v>
      </c>
      <c r="N1936" t="s">
        <v>20</v>
      </c>
      <c r="O1936">
        <v>0</v>
      </c>
    </row>
    <row r="1937" spans="1:15" x14ac:dyDescent="0.3">
      <c r="A1937" t="s">
        <v>3887</v>
      </c>
      <c r="B1937" s="1">
        <v>46274</v>
      </c>
      <c r="C1937" t="s">
        <v>3888</v>
      </c>
      <c r="D1937" t="s">
        <v>34</v>
      </c>
      <c r="E1937" t="s">
        <v>18</v>
      </c>
      <c r="F1937">
        <v>998</v>
      </c>
      <c r="G1937" t="s">
        <v>19</v>
      </c>
      <c r="H1937">
        <v>998</v>
      </c>
      <c r="I1937" t="s">
        <v>34</v>
      </c>
      <c r="J1937">
        <v>1</v>
      </c>
      <c r="K1937">
        <v>998</v>
      </c>
      <c r="L1937">
        <v>0</v>
      </c>
      <c r="M1937">
        <v>0</v>
      </c>
      <c r="N1937" t="s">
        <v>20</v>
      </c>
      <c r="O1937">
        <v>0</v>
      </c>
    </row>
    <row r="1938" spans="1:15" x14ac:dyDescent="0.3">
      <c r="A1938" t="s">
        <v>3889</v>
      </c>
      <c r="B1938" s="1">
        <v>46291</v>
      </c>
      <c r="C1938" t="s">
        <v>3890</v>
      </c>
      <c r="D1938" t="s">
        <v>75</v>
      </c>
      <c r="E1938" t="s">
        <v>18</v>
      </c>
      <c r="F1938">
        <v>999</v>
      </c>
      <c r="G1938" t="s">
        <v>19</v>
      </c>
      <c r="H1938">
        <v>999</v>
      </c>
      <c r="I1938" t="s">
        <v>75</v>
      </c>
      <c r="J1938">
        <v>1</v>
      </c>
      <c r="K1938">
        <v>999</v>
      </c>
      <c r="L1938">
        <v>0</v>
      </c>
      <c r="M1938">
        <v>0</v>
      </c>
      <c r="N1938" t="s">
        <v>20</v>
      </c>
      <c r="O1938">
        <v>0</v>
      </c>
    </row>
    <row r="1939" spans="1:15" x14ac:dyDescent="0.3">
      <c r="A1939" t="s">
        <v>3891</v>
      </c>
      <c r="B1939" s="1">
        <v>46271</v>
      </c>
      <c r="C1939" t="s">
        <v>3892</v>
      </c>
      <c r="D1939" t="s">
        <v>75</v>
      </c>
      <c r="E1939" t="s">
        <v>18</v>
      </c>
      <c r="F1939">
        <v>499</v>
      </c>
      <c r="G1939" t="s">
        <v>19</v>
      </c>
      <c r="H1939">
        <v>499</v>
      </c>
      <c r="I1939" t="s">
        <v>75</v>
      </c>
      <c r="J1939">
        <v>1</v>
      </c>
      <c r="K1939">
        <v>499</v>
      </c>
      <c r="L1939">
        <v>0</v>
      </c>
      <c r="M1939">
        <v>0</v>
      </c>
      <c r="N1939" t="s">
        <v>20</v>
      </c>
      <c r="O1939">
        <v>0</v>
      </c>
    </row>
    <row r="1940" spans="1:15" x14ac:dyDescent="0.3">
      <c r="A1940" t="s">
        <v>3893</v>
      </c>
      <c r="B1940" s="1">
        <v>46281</v>
      </c>
      <c r="C1940" t="s">
        <v>1349</v>
      </c>
      <c r="D1940" t="s">
        <v>17</v>
      </c>
      <c r="E1940" t="s">
        <v>18</v>
      </c>
      <c r="F1940">
        <v>5597</v>
      </c>
      <c r="G1940" t="s">
        <v>19</v>
      </c>
      <c r="H1940">
        <v>5597</v>
      </c>
      <c r="I1940" t="s">
        <v>17</v>
      </c>
      <c r="J1940">
        <v>1</v>
      </c>
      <c r="K1940">
        <v>5597</v>
      </c>
      <c r="L1940">
        <v>0</v>
      </c>
      <c r="M1940">
        <v>0</v>
      </c>
      <c r="N1940" t="s">
        <v>20</v>
      </c>
      <c r="O1940">
        <v>0</v>
      </c>
    </row>
    <row r="1941" spans="1:15" x14ac:dyDescent="0.3">
      <c r="A1941" t="s">
        <v>3894</v>
      </c>
      <c r="B1941" s="1">
        <v>46285</v>
      </c>
      <c r="C1941" t="s">
        <v>3895</v>
      </c>
      <c r="D1941" t="s">
        <v>51</v>
      </c>
      <c r="E1941" t="s">
        <v>27</v>
      </c>
      <c r="F1941">
        <v>2798</v>
      </c>
      <c r="G1941" t="s">
        <v>19</v>
      </c>
      <c r="H1941">
        <v>2798</v>
      </c>
      <c r="I1941" t="s">
        <v>51</v>
      </c>
      <c r="J1941">
        <v>1</v>
      </c>
      <c r="K1941">
        <v>2798</v>
      </c>
      <c r="L1941">
        <v>0</v>
      </c>
      <c r="M1941">
        <v>0</v>
      </c>
      <c r="N1941" t="s">
        <v>20</v>
      </c>
      <c r="O1941">
        <v>0</v>
      </c>
    </row>
    <row r="1942" spans="1:15" x14ac:dyDescent="0.3">
      <c r="A1942" t="s">
        <v>3896</v>
      </c>
      <c r="B1942" s="1">
        <v>46269</v>
      </c>
      <c r="C1942" t="s">
        <v>3897</v>
      </c>
      <c r="D1942" t="s">
        <v>17</v>
      </c>
      <c r="E1942" t="s">
        <v>18</v>
      </c>
      <c r="F1942">
        <v>1299</v>
      </c>
      <c r="G1942" t="s">
        <v>19</v>
      </c>
      <c r="H1942">
        <v>1299</v>
      </c>
      <c r="I1942" t="s">
        <v>17</v>
      </c>
      <c r="J1942">
        <v>1</v>
      </c>
      <c r="K1942">
        <v>1299</v>
      </c>
      <c r="L1942">
        <v>0</v>
      </c>
      <c r="M1942">
        <v>0</v>
      </c>
      <c r="N1942" t="s">
        <v>20</v>
      </c>
      <c r="O1942">
        <v>0</v>
      </c>
    </row>
    <row r="1943" spans="1:15" x14ac:dyDescent="0.3">
      <c r="A1943" t="s">
        <v>3898</v>
      </c>
      <c r="B1943" s="1">
        <v>46270</v>
      </c>
      <c r="C1943" t="s">
        <v>3899</v>
      </c>
      <c r="D1943" t="s">
        <v>23</v>
      </c>
      <c r="E1943" t="s">
        <v>27</v>
      </c>
      <c r="F1943">
        <v>999</v>
      </c>
      <c r="G1943" t="s">
        <v>80</v>
      </c>
      <c r="H1943">
        <v>999</v>
      </c>
      <c r="I1943" t="s">
        <v>23</v>
      </c>
      <c r="J1943">
        <v>0</v>
      </c>
      <c r="K1943">
        <v>0</v>
      </c>
      <c r="L1943">
        <v>0</v>
      </c>
      <c r="M1943">
        <v>0</v>
      </c>
      <c r="N1943" t="s">
        <v>20</v>
      </c>
      <c r="O1943">
        <v>0</v>
      </c>
    </row>
    <row r="1944" spans="1:15" x14ac:dyDescent="0.3">
      <c r="A1944" t="s">
        <v>3900</v>
      </c>
      <c r="B1944" s="1">
        <v>46282</v>
      </c>
      <c r="C1944" t="s">
        <v>3901</v>
      </c>
      <c r="D1944" t="s">
        <v>75</v>
      </c>
      <c r="E1944" t="s">
        <v>18</v>
      </c>
      <c r="F1944">
        <v>11498</v>
      </c>
      <c r="G1944" t="s">
        <v>19</v>
      </c>
      <c r="H1944">
        <v>11498</v>
      </c>
      <c r="I1944" t="s">
        <v>75</v>
      </c>
      <c r="J1944">
        <v>1</v>
      </c>
      <c r="K1944">
        <v>11498</v>
      </c>
      <c r="L1944">
        <v>0</v>
      </c>
      <c r="M1944">
        <v>0</v>
      </c>
      <c r="N1944" t="s">
        <v>20</v>
      </c>
      <c r="O1944">
        <v>0</v>
      </c>
    </row>
    <row r="1945" spans="1:15" x14ac:dyDescent="0.3">
      <c r="A1945" t="s">
        <v>3902</v>
      </c>
      <c r="B1945" s="1">
        <v>46269</v>
      </c>
      <c r="C1945" t="s">
        <v>3903</v>
      </c>
      <c r="D1945" t="s">
        <v>42</v>
      </c>
      <c r="E1945" t="s">
        <v>27</v>
      </c>
      <c r="F1945">
        <v>2498</v>
      </c>
      <c r="G1945" t="s">
        <v>19</v>
      </c>
      <c r="H1945">
        <v>2498</v>
      </c>
      <c r="I1945" t="s">
        <v>42</v>
      </c>
      <c r="J1945">
        <v>1</v>
      </c>
      <c r="K1945">
        <v>2498</v>
      </c>
      <c r="L1945">
        <v>0</v>
      </c>
      <c r="M1945">
        <v>0</v>
      </c>
      <c r="N1945" t="s">
        <v>20</v>
      </c>
      <c r="O1945">
        <v>0</v>
      </c>
    </row>
    <row r="1946" spans="1:15" x14ac:dyDescent="0.3">
      <c r="A1946" t="s">
        <v>3904</v>
      </c>
      <c r="B1946" s="1">
        <v>46279</v>
      </c>
      <c r="C1946" t="s">
        <v>3905</v>
      </c>
      <c r="D1946" t="s">
        <v>42</v>
      </c>
      <c r="E1946" t="s">
        <v>43</v>
      </c>
      <c r="F1946">
        <v>2999</v>
      </c>
      <c r="G1946" t="s">
        <v>19</v>
      </c>
      <c r="H1946">
        <v>2999</v>
      </c>
      <c r="I1946" t="s">
        <v>42</v>
      </c>
      <c r="J1946">
        <v>1</v>
      </c>
      <c r="K1946">
        <v>2999</v>
      </c>
      <c r="L1946">
        <v>0</v>
      </c>
      <c r="M1946">
        <v>0</v>
      </c>
      <c r="N1946" t="s">
        <v>20</v>
      </c>
      <c r="O1946">
        <v>0</v>
      </c>
    </row>
    <row r="1947" spans="1:15" x14ac:dyDescent="0.3">
      <c r="A1947" t="s">
        <v>3906</v>
      </c>
      <c r="B1947" s="1">
        <v>46271</v>
      </c>
      <c r="C1947" t="s">
        <v>3907</v>
      </c>
      <c r="D1947" t="s">
        <v>75</v>
      </c>
      <c r="E1947" t="s">
        <v>18</v>
      </c>
      <c r="F1947">
        <v>999</v>
      </c>
      <c r="G1947" t="s">
        <v>19</v>
      </c>
      <c r="H1947">
        <v>999</v>
      </c>
      <c r="I1947" t="s">
        <v>75</v>
      </c>
      <c r="J1947">
        <v>1</v>
      </c>
      <c r="K1947">
        <v>999</v>
      </c>
      <c r="L1947">
        <v>0</v>
      </c>
      <c r="M1947">
        <v>0</v>
      </c>
      <c r="N1947" t="s">
        <v>20</v>
      </c>
      <c r="O1947">
        <v>0</v>
      </c>
    </row>
    <row r="1948" spans="1:15" x14ac:dyDescent="0.3">
      <c r="A1948" t="s">
        <v>3908</v>
      </c>
      <c r="B1948" s="1">
        <v>46285</v>
      </c>
      <c r="C1948" t="s">
        <v>3909</v>
      </c>
      <c r="D1948" t="s">
        <v>23</v>
      </c>
      <c r="E1948" t="s">
        <v>18</v>
      </c>
      <c r="F1948">
        <v>999</v>
      </c>
      <c r="G1948" t="s">
        <v>19</v>
      </c>
      <c r="H1948">
        <v>999</v>
      </c>
      <c r="I1948" t="s">
        <v>23</v>
      </c>
      <c r="J1948">
        <v>1</v>
      </c>
      <c r="K1948">
        <v>999</v>
      </c>
      <c r="L1948">
        <v>0</v>
      </c>
      <c r="M1948">
        <v>0</v>
      </c>
      <c r="N1948" t="s">
        <v>20</v>
      </c>
      <c r="O1948">
        <v>0</v>
      </c>
    </row>
    <row r="1949" spans="1:15" x14ac:dyDescent="0.3">
      <c r="A1949" t="s">
        <v>3910</v>
      </c>
      <c r="B1949" s="1">
        <v>46271</v>
      </c>
      <c r="C1949" t="s">
        <v>3911</v>
      </c>
      <c r="D1949" t="s">
        <v>34</v>
      </c>
      <c r="E1949" t="s">
        <v>27</v>
      </c>
      <c r="F1949">
        <v>1799</v>
      </c>
      <c r="G1949" t="s">
        <v>19</v>
      </c>
      <c r="H1949">
        <v>1799</v>
      </c>
      <c r="I1949" t="s">
        <v>34</v>
      </c>
      <c r="J1949">
        <v>1</v>
      </c>
      <c r="K1949">
        <v>1799</v>
      </c>
      <c r="L1949">
        <v>0</v>
      </c>
      <c r="M1949">
        <v>0</v>
      </c>
      <c r="N1949" t="s">
        <v>20</v>
      </c>
      <c r="O1949">
        <v>0</v>
      </c>
    </row>
    <row r="1950" spans="1:15" x14ac:dyDescent="0.3">
      <c r="A1950" t="s">
        <v>3912</v>
      </c>
      <c r="B1950" s="1">
        <v>46279</v>
      </c>
      <c r="C1950" t="s">
        <v>3913</v>
      </c>
      <c r="D1950" t="s">
        <v>48</v>
      </c>
      <c r="E1950" t="s">
        <v>27</v>
      </c>
      <c r="F1950">
        <v>999</v>
      </c>
      <c r="G1950" t="s">
        <v>66</v>
      </c>
      <c r="H1950">
        <v>999</v>
      </c>
      <c r="I1950" t="s">
        <v>48</v>
      </c>
      <c r="J1950">
        <v>1</v>
      </c>
      <c r="K1950">
        <v>999</v>
      </c>
      <c r="L1950">
        <v>1</v>
      </c>
      <c r="M1950">
        <v>999</v>
      </c>
      <c r="N1950" t="s">
        <v>20</v>
      </c>
      <c r="O1950">
        <v>0</v>
      </c>
    </row>
    <row r="1951" spans="1:15" x14ac:dyDescent="0.3">
      <c r="A1951" t="s">
        <v>3914</v>
      </c>
      <c r="B1951" s="1">
        <v>46284</v>
      </c>
      <c r="C1951" t="s">
        <v>3915</v>
      </c>
      <c r="D1951" t="s">
        <v>17</v>
      </c>
      <c r="E1951" t="s">
        <v>18</v>
      </c>
      <c r="F1951">
        <v>648</v>
      </c>
      <c r="G1951" t="s">
        <v>19</v>
      </c>
      <c r="H1951">
        <v>648</v>
      </c>
      <c r="I1951" t="s">
        <v>17</v>
      </c>
      <c r="J1951">
        <v>1</v>
      </c>
      <c r="K1951">
        <v>648</v>
      </c>
      <c r="L1951">
        <v>0</v>
      </c>
      <c r="M1951">
        <v>0</v>
      </c>
      <c r="N1951" t="s">
        <v>20</v>
      </c>
      <c r="O1951">
        <v>0</v>
      </c>
    </row>
    <row r="1952" spans="1:15" x14ac:dyDescent="0.3">
      <c r="A1952" t="s">
        <v>3916</v>
      </c>
      <c r="B1952" s="1">
        <v>46278</v>
      </c>
      <c r="C1952" t="s">
        <v>3917</v>
      </c>
      <c r="D1952" t="s">
        <v>26</v>
      </c>
      <c r="E1952" t="s">
        <v>27</v>
      </c>
      <c r="F1952">
        <v>3848</v>
      </c>
      <c r="G1952" t="s">
        <v>19</v>
      </c>
      <c r="H1952">
        <v>3848</v>
      </c>
      <c r="I1952" t="s">
        <v>26</v>
      </c>
      <c r="J1952">
        <v>1</v>
      </c>
      <c r="K1952">
        <v>3848</v>
      </c>
      <c r="L1952">
        <v>0</v>
      </c>
      <c r="M1952">
        <v>0</v>
      </c>
      <c r="N1952" t="s">
        <v>20</v>
      </c>
      <c r="O1952">
        <v>0</v>
      </c>
    </row>
    <row r="1953" spans="1:15" x14ac:dyDescent="0.3">
      <c r="A1953" t="s">
        <v>3918</v>
      </c>
      <c r="B1953" s="1">
        <v>46278</v>
      </c>
      <c r="C1953" t="s">
        <v>3919</v>
      </c>
      <c r="D1953" t="s">
        <v>17</v>
      </c>
      <c r="E1953" t="s">
        <v>18</v>
      </c>
      <c r="F1953">
        <v>499</v>
      </c>
      <c r="G1953" t="s">
        <v>80</v>
      </c>
      <c r="H1953">
        <v>499</v>
      </c>
      <c r="I1953" t="s">
        <v>17</v>
      </c>
      <c r="J1953">
        <v>0</v>
      </c>
      <c r="K1953">
        <v>0</v>
      </c>
      <c r="L1953">
        <v>0</v>
      </c>
      <c r="M1953">
        <v>0</v>
      </c>
      <c r="N1953" t="s">
        <v>20</v>
      </c>
      <c r="O1953">
        <v>0</v>
      </c>
    </row>
    <row r="1954" spans="1:15" x14ac:dyDescent="0.3">
      <c r="A1954" t="s">
        <v>3920</v>
      </c>
      <c r="B1954" s="1">
        <v>46292</v>
      </c>
      <c r="C1954" t="s">
        <v>3921</v>
      </c>
      <c r="D1954" t="s">
        <v>37</v>
      </c>
      <c r="E1954" t="s">
        <v>18</v>
      </c>
      <c r="F1954">
        <v>5348</v>
      </c>
      <c r="G1954" t="s">
        <v>19</v>
      </c>
      <c r="H1954">
        <v>5348</v>
      </c>
      <c r="I1954" t="s">
        <v>37</v>
      </c>
      <c r="J1954">
        <v>1</v>
      </c>
      <c r="K1954">
        <v>5348</v>
      </c>
      <c r="L1954">
        <v>0</v>
      </c>
      <c r="M1954">
        <v>0</v>
      </c>
      <c r="N1954" t="s">
        <v>20</v>
      </c>
      <c r="O1954">
        <v>0</v>
      </c>
    </row>
    <row r="1955" spans="1:15" x14ac:dyDescent="0.3">
      <c r="A1955" t="s">
        <v>3922</v>
      </c>
      <c r="B1955" s="1">
        <v>46282</v>
      </c>
      <c r="C1955" t="s">
        <v>3923</v>
      </c>
      <c r="E1955" t="s">
        <v>27</v>
      </c>
      <c r="F1955">
        <v>12998</v>
      </c>
      <c r="G1955" t="s">
        <v>19</v>
      </c>
      <c r="H1955">
        <v>12998</v>
      </c>
      <c r="I1955" t="s">
        <v>194</v>
      </c>
      <c r="J1955">
        <v>1</v>
      </c>
      <c r="K1955">
        <v>12998</v>
      </c>
      <c r="L1955">
        <v>0</v>
      </c>
      <c r="M1955">
        <v>0</v>
      </c>
      <c r="N1955" t="s">
        <v>20</v>
      </c>
      <c r="O1955">
        <v>0</v>
      </c>
    </row>
    <row r="1956" spans="1:15" x14ac:dyDescent="0.3">
      <c r="A1956" t="s">
        <v>3924</v>
      </c>
      <c r="B1956" s="1">
        <v>46281</v>
      </c>
      <c r="C1956" t="s">
        <v>3925</v>
      </c>
      <c r="D1956" t="s">
        <v>42</v>
      </c>
      <c r="E1956" t="s">
        <v>18</v>
      </c>
      <c r="F1956">
        <v>4999</v>
      </c>
      <c r="G1956" t="s">
        <v>80</v>
      </c>
      <c r="H1956">
        <v>4999</v>
      </c>
      <c r="I1956" t="s">
        <v>42</v>
      </c>
      <c r="J1956">
        <v>0</v>
      </c>
      <c r="K1956">
        <v>0</v>
      </c>
      <c r="L1956">
        <v>0</v>
      </c>
      <c r="M1956">
        <v>0</v>
      </c>
      <c r="N1956" t="s">
        <v>20</v>
      </c>
      <c r="O1956">
        <v>0</v>
      </c>
    </row>
    <row r="1957" spans="1:15" x14ac:dyDescent="0.3">
      <c r="A1957" t="s">
        <v>3926</v>
      </c>
      <c r="B1957" s="1">
        <v>46282</v>
      </c>
      <c r="C1957" t="s">
        <v>3927</v>
      </c>
      <c r="D1957" t="s">
        <v>75</v>
      </c>
      <c r="E1957" t="s">
        <v>27</v>
      </c>
      <c r="F1957">
        <v>4097</v>
      </c>
      <c r="G1957" t="s">
        <v>115</v>
      </c>
      <c r="H1957">
        <v>4097</v>
      </c>
      <c r="I1957" t="s">
        <v>75</v>
      </c>
      <c r="J1957">
        <v>0</v>
      </c>
      <c r="K1957">
        <v>0</v>
      </c>
      <c r="L1957">
        <v>0</v>
      </c>
      <c r="M1957">
        <v>0</v>
      </c>
      <c r="N1957" t="s">
        <v>20</v>
      </c>
      <c r="O1957">
        <v>0</v>
      </c>
    </row>
    <row r="1958" spans="1:15" x14ac:dyDescent="0.3">
      <c r="A1958" t="s">
        <v>3928</v>
      </c>
      <c r="B1958" s="1">
        <v>46279</v>
      </c>
      <c r="C1958" t="s">
        <v>3929</v>
      </c>
      <c r="D1958" t="s">
        <v>42</v>
      </c>
      <c r="E1958" t="s">
        <v>27</v>
      </c>
      <c r="F1958">
        <v>299</v>
      </c>
      <c r="G1958" t="s">
        <v>19</v>
      </c>
      <c r="H1958">
        <v>299</v>
      </c>
      <c r="I1958" t="s">
        <v>42</v>
      </c>
      <c r="J1958">
        <v>1</v>
      </c>
      <c r="K1958">
        <v>299</v>
      </c>
      <c r="L1958">
        <v>0</v>
      </c>
      <c r="M1958">
        <v>0</v>
      </c>
      <c r="N1958" t="s">
        <v>20</v>
      </c>
      <c r="O1958">
        <v>0</v>
      </c>
    </row>
    <row r="1959" spans="1:15" x14ac:dyDescent="0.3">
      <c r="A1959" t="s">
        <v>3930</v>
      </c>
      <c r="B1959" s="1">
        <v>46280</v>
      </c>
      <c r="C1959" t="s">
        <v>3931</v>
      </c>
      <c r="D1959" t="s">
        <v>51</v>
      </c>
      <c r="E1959" t="s">
        <v>18</v>
      </c>
      <c r="F1959">
        <v>7998</v>
      </c>
      <c r="G1959" t="s">
        <v>19</v>
      </c>
      <c r="H1959">
        <v>7998</v>
      </c>
      <c r="I1959" t="s">
        <v>51</v>
      </c>
      <c r="J1959">
        <v>1</v>
      </c>
      <c r="K1959">
        <v>7998</v>
      </c>
      <c r="L1959">
        <v>0</v>
      </c>
      <c r="M1959">
        <v>0</v>
      </c>
      <c r="N1959" t="s">
        <v>20</v>
      </c>
      <c r="O1959">
        <v>0</v>
      </c>
    </row>
    <row r="1960" spans="1:15" x14ac:dyDescent="0.3">
      <c r="A1960" t="s">
        <v>3932</v>
      </c>
      <c r="B1960" s="1">
        <v>46273</v>
      </c>
      <c r="C1960" t="s">
        <v>3933</v>
      </c>
      <c r="E1960" t="s">
        <v>27</v>
      </c>
      <c r="F1960">
        <v>2499</v>
      </c>
      <c r="G1960" t="s">
        <v>19</v>
      </c>
      <c r="H1960">
        <v>2499</v>
      </c>
      <c r="I1960" t="s">
        <v>194</v>
      </c>
      <c r="J1960">
        <v>1</v>
      </c>
      <c r="K1960">
        <v>2499</v>
      </c>
      <c r="L1960">
        <v>0</v>
      </c>
      <c r="M1960">
        <v>0</v>
      </c>
      <c r="N1960" t="s">
        <v>20</v>
      </c>
      <c r="O1960">
        <v>0</v>
      </c>
    </row>
    <row r="1961" spans="1:15" x14ac:dyDescent="0.3">
      <c r="A1961" t="s">
        <v>3934</v>
      </c>
      <c r="B1961" s="1">
        <v>46279</v>
      </c>
      <c r="C1961" t="s">
        <v>3935</v>
      </c>
      <c r="D1961" t="s">
        <v>51</v>
      </c>
      <c r="E1961" t="s">
        <v>54</v>
      </c>
      <c r="F1961">
        <v>5297</v>
      </c>
      <c r="G1961" t="s">
        <v>19</v>
      </c>
      <c r="H1961">
        <v>5297</v>
      </c>
      <c r="I1961" t="s">
        <v>51</v>
      </c>
      <c r="J1961">
        <v>1</v>
      </c>
      <c r="K1961">
        <v>5297</v>
      </c>
      <c r="L1961">
        <v>0</v>
      </c>
      <c r="M1961">
        <v>0</v>
      </c>
      <c r="N1961" t="s">
        <v>20</v>
      </c>
      <c r="O1961">
        <v>0</v>
      </c>
    </row>
    <row r="1962" spans="1:15" x14ac:dyDescent="0.3">
      <c r="A1962" t="s">
        <v>3936</v>
      </c>
      <c r="B1962" s="1">
        <v>46276</v>
      </c>
      <c r="C1962" t="s">
        <v>3937</v>
      </c>
      <c r="D1962" t="s">
        <v>23</v>
      </c>
      <c r="E1962" t="s">
        <v>18</v>
      </c>
      <c r="F1962">
        <v>999</v>
      </c>
      <c r="G1962" t="s">
        <v>19</v>
      </c>
      <c r="H1962">
        <v>999</v>
      </c>
      <c r="I1962" t="s">
        <v>23</v>
      </c>
      <c r="J1962">
        <v>1</v>
      </c>
      <c r="K1962">
        <v>999</v>
      </c>
      <c r="L1962">
        <v>0</v>
      </c>
      <c r="M1962">
        <v>0</v>
      </c>
      <c r="N1962" t="s">
        <v>20</v>
      </c>
      <c r="O1962">
        <v>0</v>
      </c>
    </row>
    <row r="1963" spans="1:15" x14ac:dyDescent="0.3">
      <c r="A1963" t="s">
        <v>3938</v>
      </c>
      <c r="B1963" s="1">
        <v>46283</v>
      </c>
      <c r="C1963" t="s">
        <v>3939</v>
      </c>
      <c r="D1963" t="s">
        <v>17</v>
      </c>
      <c r="E1963" t="s">
        <v>18</v>
      </c>
      <c r="F1963">
        <v>4797</v>
      </c>
      <c r="G1963" t="s">
        <v>19</v>
      </c>
      <c r="H1963">
        <v>4797</v>
      </c>
      <c r="I1963" t="s">
        <v>17</v>
      </c>
      <c r="J1963">
        <v>1</v>
      </c>
      <c r="K1963">
        <v>4797</v>
      </c>
      <c r="L1963">
        <v>0</v>
      </c>
      <c r="M1963">
        <v>0</v>
      </c>
      <c r="N1963" t="s">
        <v>20</v>
      </c>
      <c r="O1963">
        <v>0</v>
      </c>
    </row>
    <row r="1964" spans="1:15" x14ac:dyDescent="0.3">
      <c r="A1964" t="s">
        <v>3940</v>
      </c>
      <c r="B1964" s="1">
        <v>46286</v>
      </c>
      <c r="C1964" t="s">
        <v>3941</v>
      </c>
      <c r="D1964" t="s">
        <v>51</v>
      </c>
      <c r="E1964" t="s">
        <v>27</v>
      </c>
      <c r="F1964">
        <v>2798</v>
      </c>
      <c r="G1964" t="s">
        <v>19</v>
      </c>
      <c r="H1964">
        <v>2798</v>
      </c>
      <c r="I1964" t="s">
        <v>51</v>
      </c>
      <c r="J1964">
        <v>1</v>
      </c>
      <c r="K1964">
        <v>2798</v>
      </c>
      <c r="L1964">
        <v>0</v>
      </c>
      <c r="M1964">
        <v>0</v>
      </c>
      <c r="N1964" t="s">
        <v>20</v>
      </c>
      <c r="O1964">
        <v>0</v>
      </c>
    </row>
    <row r="1965" spans="1:15" x14ac:dyDescent="0.3">
      <c r="A1965" t="s">
        <v>3942</v>
      </c>
      <c r="B1965" s="1">
        <v>46275</v>
      </c>
      <c r="C1965" t="s">
        <v>3943</v>
      </c>
      <c r="D1965" t="s">
        <v>61</v>
      </c>
      <c r="E1965" t="s">
        <v>27</v>
      </c>
      <c r="F1965">
        <v>4999</v>
      </c>
      <c r="G1965" t="s">
        <v>19</v>
      </c>
      <c r="H1965">
        <v>4999</v>
      </c>
      <c r="I1965" t="s">
        <v>61</v>
      </c>
      <c r="J1965">
        <v>1</v>
      </c>
      <c r="K1965">
        <v>4999</v>
      </c>
      <c r="L1965">
        <v>0</v>
      </c>
      <c r="M1965">
        <v>0</v>
      </c>
      <c r="N1965" t="s">
        <v>20</v>
      </c>
      <c r="O1965">
        <v>0</v>
      </c>
    </row>
    <row r="1966" spans="1:15" x14ac:dyDescent="0.3">
      <c r="A1966" t="s">
        <v>3944</v>
      </c>
      <c r="B1966" s="1">
        <v>46285</v>
      </c>
      <c r="C1966" t="s">
        <v>3945</v>
      </c>
      <c r="D1966" t="s">
        <v>42</v>
      </c>
      <c r="E1966" t="s">
        <v>18</v>
      </c>
      <c r="F1966">
        <v>2998</v>
      </c>
      <c r="G1966" t="s">
        <v>19</v>
      </c>
      <c r="H1966">
        <v>2998</v>
      </c>
      <c r="I1966" t="s">
        <v>42</v>
      </c>
      <c r="J1966">
        <v>1</v>
      </c>
      <c r="K1966">
        <v>2998</v>
      </c>
      <c r="L1966">
        <v>0</v>
      </c>
      <c r="M1966">
        <v>0</v>
      </c>
      <c r="N1966" t="s">
        <v>20</v>
      </c>
      <c r="O1966">
        <v>0</v>
      </c>
    </row>
    <row r="1967" spans="1:15" x14ac:dyDescent="0.3">
      <c r="A1967" t="s">
        <v>3946</v>
      </c>
      <c r="B1967" s="1">
        <v>46283</v>
      </c>
      <c r="C1967" t="s">
        <v>3947</v>
      </c>
      <c r="D1967" t="s">
        <v>17</v>
      </c>
      <c r="E1967" t="s">
        <v>18</v>
      </c>
      <c r="F1967">
        <v>3397</v>
      </c>
      <c r="G1967" t="s">
        <v>115</v>
      </c>
      <c r="H1967">
        <v>3397</v>
      </c>
      <c r="I1967" t="s">
        <v>17</v>
      </c>
      <c r="J1967">
        <v>0</v>
      </c>
      <c r="K1967">
        <v>0</v>
      </c>
      <c r="L1967">
        <v>0</v>
      </c>
      <c r="M1967">
        <v>0</v>
      </c>
      <c r="N1967" t="s">
        <v>20</v>
      </c>
      <c r="O1967">
        <v>0</v>
      </c>
    </row>
    <row r="1968" spans="1:15" x14ac:dyDescent="0.3">
      <c r="A1968" t="s">
        <v>3948</v>
      </c>
      <c r="B1968" s="1">
        <v>46269</v>
      </c>
      <c r="C1968" t="s">
        <v>3949</v>
      </c>
      <c r="D1968" t="s">
        <v>61</v>
      </c>
      <c r="E1968" t="s">
        <v>27</v>
      </c>
      <c r="F1968">
        <v>1198</v>
      </c>
      <c r="G1968" t="s">
        <v>66</v>
      </c>
      <c r="H1968">
        <v>1198</v>
      </c>
      <c r="I1968" t="s">
        <v>61</v>
      </c>
      <c r="J1968">
        <v>1</v>
      </c>
      <c r="K1968">
        <v>1198</v>
      </c>
      <c r="L1968">
        <v>1</v>
      </c>
      <c r="M1968">
        <v>1198</v>
      </c>
      <c r="N1968" t="s">
        <v>20</v>
      </c>
      <c r="O1968">
        <v>0</v>
      </c>
    </row>
    <row r="1969" spans="1:15" x14ac:dyDescent="0.3">
      <c r="A1969" t="s">
        <v>3950</v>
      </c>
      <c r="B1969" s="1">
        <v>46290</v>
      </c>
      <c r="C1969" t="s">
        <v>3951</v>
      </c>
      <c r="D1969" t="s">
        <v>42</v>
      </c>
      <c r="E1969" t="s">
        <v>18</v>
      </c>
      <c r="F1969">
        <v>4397</v>
      </c>
      <c r="G1969" t="s">
        <v>19</v>
      </c>
      <c r="H1969">
        <v>4397</v>
      </c>
      <c r="I1969" t="s">
        <v>42</v>
      </c>
      <c r="J1969">
        <v>2</v>
      </c>
      <c r="K1969">
        <v>8794</v>
      </c>
      <c r="L1969">
        <v>0</v>
      </c>
      <c r="M1969">
        <v>0</v>
      </c>
      <c r="N1969" t="s">
        <v>367</v>
      </c>
      <c r="O1969">
        <v>4397</v>
      </c>
    </row>
    <row r="1970" spans="1:15" x14ac:dyDescent="0.3">
      <c r="A1970" t="s">
        <v>3952</v>
      </c>
      <c r="B1970" s="1">
        <v>46276</v>
      </c>
      <c r="C1970" t="s">
        <v>3953</v>
      </c>
      <c r="D1970" t="s">
        <v>51</v>
      </c>
      <c r="E1970" t="s">
        <v>54</v>
      </c>
      <c r="F1970">
        <v>2999</v>
      </c>
      <c r="G1970" t="s">
        <v>19</v>
      </c>
      <c r="H1970">
        <v>2999</v>
      </c>
      <c r="I1970" t="s">
        <v>51</v>
      </c>
      <c r="J1970">
        <v>1</v>
      </c>
      <c r="K1970">
        <v>2999</v>
      </c>
      <c r="L1970">
        <v>0</v>
      </c>
      <c r="M1970">
        <v>0</v>
      </c>
      <c r="N1970" t="s">
        <v>20</v>
      </c>
      <c r="O1970">
        <v>0</v>
      </c>
    </row>
    <row r="1971" spans="1:15" x14ac:dyDescent="0.3">
      <c r="A1971" t="s">
        <v>3954</v>
      </c>
      <c r="B1971" s="1">
        <v>46282</v>
      </c>
      <c r="C1971" t="s">
        <v>3955</v>
      </c>
      <c r="D1971" t="s">
        <v>42</v>
      </c>
      <c r="E1971" t="s">
        <v>18</v>
      </c>
      <c r="F1971">
        <v>3098</v>
      </c>
      <c r="G1971" t="s">
        <v>19</v>
      </c>
      <c r="H1971">
        <v>3098</v>
      </c>
      <c r="I1971" t="s">
        <v>42</v>
      </c>
      <c r="J1971">
        <v>1</v>
      </c>
      <c r="K1971">
        <v>3098</v>
      </c>
      <c r="L1971">
        <v>0</v>
      </c>
      <c r="M1971">
        <v>0</v>
      </c>
      <c r="N1971" t="s">
        <v>20</v>
      </c>
      <c r="O1971">
        <v>0</v>
      </c>
    </row>
    <row r="1972" spans="1:15" x14ac:dyDescent="0.3">
      <c r="A1972" t="s">
        <v>3956</v>
      </c>
      <c r="B1972" s="1">
        <v>46292</v>
      </c>
      <c r="C1972" t="s">
        <v>3957</v>
      </c>
      <c r="D1972" t="s">
        <v>51</v>
      </c>
      <c r="E1972" t="s">
        <v>18</v>
      </c>
      <c r="F1972">
        <v>8498</v>
      </c>
      <c r="G1972" t="s">
        <v>19</v>
      </c>
      <c r="H1972">
        <v>8498</v>
      </c>
      <c r="I1972" t="s">
        <v>51</v>
      </c>
      <c r="J1972">
        <v>1</v>
      </c>
      <c r="K1972">
        <v>8498</v>
      </c>
      <c r="L1972">
        <v>0</v>
      </c>
      <c r="M1972">
        <v>0</v>
      </c>
      <c r="N1972" t="s">
        <v>20</v>
      </c>
      <c r="O1972">
        <v>0</v>
      </c>
    </row>
    <row r="1973" spans="1:15" x14ac:dyDescent="0.3">
      <c r="A1973" t="s">
        <v>3958</v>
      </c>
      <c r="B1973" s="1">
        <v>46290</v>
      </c>
      <c r="C1973" t="s">
        <v>3959</v>
      </c>
      <c r="D1973" t="s">
        <v>26</v>
      </c>
      <c r="E1973" t="s">
        <v>18</v>
      </c>
      <c r="F1973">
        <v>3498</v>
      </c>
      <c r="G1973" t="s">
        <v>19</v>
      </c>
      <c r="H1973">
        <v>3498</v>
      </c>
      <c r="I1973" t="s">
        <v>26</v>
      </c>
      <c r="J1973">
        <v>1</v>
      </c>
      <c r="K1973">
        <v>3498</v>
      </c>
      <c r="L1973">
        <v>0</v>
      </c>
      <c r="M1973">
        <v>0</v>
      </c>
      <c r="N1973" t="s">
        <v>20</v>
      </c>
      <c r="O1973">
        <v>0</v>
      </c>
    </row>
    <row r="1974" spans="1:15" x14ac:dyDescent="0.3">
      <c r="A1974" t="s">
        <v>3960</v>
      </c>
      <c r="B1974" s="1">
        <v>46279</v>
      </c>
      <c r="C1974" t="s">
        <v>3961</v>
      </c>
      <c r="D1974" t="s">
        <v>37</v>
      </c>
      <c r="E1974" t="s">
        <v>18</v>
      </c>
      <c r="F1974">
        <v>3598</v>
      </c>
      <c r="G1974" t="s">
        <v>19</v>
      </c>
      <c r="H1974">
        <v>3598</v>
      </c>
      <c r="I1974" t="s">
        <v>37</v>
      </c>
      <c r="J1974">
        <v>1</v>
      </c>
      <c r="K1974">
        <v>3598</v>
      </c>
      <c r="L1974">
        <v>0</v>
      </c>
      <c r="M1974">
        <v>0</v>
      </c>
      <c r="N1974" t="s">
        <v>20</v>
      </c>
      <c r="O1974">
        <v>0</v>
      </c>
    </row>
    <row r="1975" spans="1:15" x14ac:dyDescent="0.3">
      <c r="A1975" t="s">
        <v>3962</v>
      </c>
      <c r="B1975" s="1">
        <v>46282</v>
      </c>
      <c r="C1975" t="s">
        <v>3963</v>
      </c>
      <c r="D1975" t="s">
        <v>51</v>
      </c>
      <c r="E1975" t="s">
        <v>18</v>
      </c>
      <c r="F1975">
        <v>2499</v>
      </c>
      <c r="G1975" t="s">
        <v>19</v>
      </c>
      <c r="H1975">
        <v>2499</v>
      </c>
      <c r="I1975" t="s">
        <v>51</v>
      </c>
      <c r="J1975">
        <v>1</v>
      </c>
      <c r="K1975">
        <v>2499</v>
      </c>
      <c r="L1975">
        <v>0</v>
      </c>
      <c r="M1975">
        <v>0</v>
      </c>
      <c r="N1975" t="s">
        <v>20</v>
      </c>
      <c r="O1975">
        <v>0</v>
      </c>
    </row>
    <row r="1976" spans="1:15" x14ac:dyDescent="0.3">
      <c r="A1976" t="s">
        <v>3964</v>
      </c>
      <c r="B1976" s="1">
        <v>46285</v>
      </c>
      <c r="C1976" t="s">
        <v>3965</v>
      </c>
      <c r="D1976" t="s">
        <v>51</v>
      </c>
      <c r="E1976" t="s">
        <v>18</v>
      </c>
      <c r="F1976">
        <v>499</v>
      </c>
      <c r="G1976" t="s">
        <v>19</v>
      </c>
      <c r="H1976">
        <v>499</v>
      </c>
      <c r="I1976" t="s">
        <v>51</v>
      </c>
      <c r="J1976">
        <v>1</v>
      </c>
      <c r="K1976">
        <v>499</v>
      </c>
      <c r="L1976">
        <v>0</v>
      </c>
      <c r="M1976">
        <v>0</v>
      </c>
      <c r="N1976" t="s">
        <v>20</v>
      </c>
      <c r="O1976">
        <v>0</v>
      </c>
    </row>
    <row r="1977" spans="1:15" x14ac:dyDescent="0.3">
      <c r="A1977" t="s">
        <v>3966</v>
      </c>
      <c r="B1977" s="1">
        <v>46266</v>
      </c>
      <c r="C1977" t="s">
        <v>3967</v>
      </c>
      <c r="D1977" t="s">
        <v>61</v>
      </c>
      <c r="E1977" t="s">
        <v>18</v>
      </c>
      <c r="F1977">
        <v>10497</v>
      </c>
      <c r="G1977" t="s">
        <v>19</v>
      </c>
      <c r="H1977">
        <v>10497</v>
      </c>
      <c r="I1977" t="s">
        <v>61</v>
      </c>
      <c r="J1977">
        <v>1</v>
      </c>
      <c r="K1977">
        <v>10497</v>
      </c>
      <c r="L1977">
        <v>0</v>
      </c>
      <c r="M1977">
        <v>0</v>
      </c>
      <c r="N1977" t="s">
        <v>20</v>
      </c>
      <c r="O1977">
        <v>0</v>
      </c>
    </row>
    <row r="1978" spans="1:15" x14ac:dyDescent="0.3">
      <c r="A1978" t="s">
        <v>3968</v>
      </c>
      <c r="B1978" s="1">
        <v>46280</v>
      </c>
      <c r="C1978" t="s">
        <v>3969</v>
      </c>
      <c r="D1978" t="s">
        <v>51</v>
      </c>
      <c r="E1978" t="s">
        <v>18</v>
      </c>
      <c r="F1978">
        <v>3499</v>
      </c>
      <c r="G1978" t="s">
        <v>19</v>
      </c>
      <c r="H1978">
        <v>3499</v>
      </c>
      <c r="I1978" t="s">
        <v>51</v>
      </c>
      <c r="J1978">
        <v>1</v>
      </c>
      <c r="K1978">
        <v>3499</v>
      </c>
      <c r="L1978">
        <v>0</v>
      </c>
      <c r="M1978">
        <v>0</v>
      </c>
      <c r="N1978" t="s">
        <v>20</v>
      </c>
      <c r="O1978">
        <v>0</v>
      </c>
    </row>
    <row r="1979" spans="1:15" x14ac:dyDescent="0.3">
      <c r="A1979" t="s">
        <v>3970</v>
      </c>
      <c r="B1979" s="1">
        <v>46270</v>
      </c>
      <c r="C1979" t="s">
        <v>3971</v>
      </c>
      <c r="D1979" t="s">
        <v>34</v>
      </c>
      <c r="E1979" t="s">
        <v>18</v>
      </c>
      <c r="F1979">
        <v>349</v>
      </c>
      <c r="G1979" t="s">
        <v>115</v>
      </c>
      <c r="H1979">
        <v>349</v>
      </c>
      <c r="I1979" t="s">
        <v>34</v>
      </c>
      <c r="J1979">
        <v>0</v>
      </c>
      <c r="K1979">
        <v>0</v>
      </c>
      <c r="L1979">
        <v>0</v>
      </c>
      <c r="M1979">
        <v>0</v>
      </c>
      <c r="N1979" t="s">
        <v>20</v>
      </c>
      <c r="O1979">
        <v>0</v>
      </c>
    </row>
    <row r="1980" spans="1:15" x14ac:dyDescent="0.3">
      <c r="A1980" t="s">
        <v>3972</v>
      </c>
      <c r="B1980" s="1">
        <v>46273</v>
      </c>
      <c r="C1980" t="s">
        <v>3973</v>
      </c>
      <c r="D1980" t="s">
        <v>17</v>
      </c>
      <c r="E1980" t="s">
        <v>54</v>
      </c>
      <c r="F1980">
        <v>4597</v>
      </c>
      <c r="G1980" t="s">
        <v>19</v>
      </c>
      <c r="H1980">
        <v>4597</v>
      </c>
      <c r="I1980" t="s">
        <v>17</v>
      </c>
      <c r="J1980">
        <v>1</v>
      </c>
      <c r="K1980">
        <v>4597</v>
      </c>
      <c r="L1980">
        <v>0</v>
      </c>
      <c r="M1980">
        <v>0</v>
      </c>
      <c r="N1980" t="s">
        <v>20</v>
      </c>
      <c r="O1980">
        <v>0</v>
      </c>
    </row>
    <row r="1981" spans="1:15" x14ac:dyDescent="0.3">
      <c r="A1981" t="s">
        <v>3974</v>
      </c>
      <c r="B1981" s="1">
        <v>46291</v>
      </c>
      <c r="C1981" t="s">
        <v>3975</v>
      </c>
      <c r="D1981" t="s">
        <v>34</v>
      </c>
      <c r="E1981" t="s">
        <v>54</v>
      </c>
      <c r="F1981">
        <v>8998</v>
      </c>
      <c r="G1981" t="s">
        <v>19</v>
      </c>
      <c r="H1981">
        <v>8998</v>
      </c>
      <c r="I1981" t="s">
        <v>34</v>
      </c>
      <c r="J1981">
        <v>1</v>
      </c>
      <c r="K1981">
        <v>8998</v>
      </c>
      <c r="L1981">
        <v>0</v>
      </c>
      <c r="M1981">
        <v>0</v>
      </c>
      <c r="N1981" t="s">
        <v>20</v>
      </c>
      <c r="O1981">
        <v>0</v>
      </c>
    </row>
    <row r="1982" spans="1:15" x14ac:dyDescent="0.3">
      <c r="A1982" t="s">
        <v>3976</v>
      </c>
      <c r="B1982" s="1">
        <v>46289</v>
      </c>
      <c r="C1982" t="s">
        <v>3977</v>
      </c>
      <c r="D1982" t="s">
        <v>48</v>
      </c>
      <c r="E1982" t="s">
        <v>27</v>
      </c>
      <c r="F1982">
        <v>299</v>
      </c>
      <c r="G1982" t="s">
        <v>19</v>
      </c>
      <c r="H1982">
        <v>299</v>
      </c>
      <c r="I1982" t="s">
        <v>48</v>
      </c>
      <c r="J1982">
        <v>1</v>
      </c>
      <c r="K1982">
        <v>299</v>
      </c>
      <c r="L1982">
        <v>0</v>
      </c>
      <c r="M1982">
        <v>0</v>
      </c>
      <c r="N1982" t="s">
        <v>20</v>
      </c>
      <c r="O1982">
        <v>0</v>
      </c>
    </row>
    <row r="1983" spans="1:15" x14ac:dyDescent="0.3">
      <c r="A1983" t="s">
        <v>3978</v>
      </c>
      <c r="B1983" s="1">
        <v>46281</v>
      </c>
      <c r="C1983" t="s">
        <v>3979</v>
      </c>
      <c r="D1983" t="s">
        <v>17</v>
      </c>
      <c r="E1983" t="s">
        <v>18</v>
      </c>
      <c r="F1983">
        <v>5348</v>
      </c>
      <c r="G1983" t="s">
        <v>19</v>
      </c>
      <c r="H1983">
        <v>5348</v>
      </c>
      <c r="I1983" t="s">
        <v>17</v>
      </c>
      <c r="J1983">
        <v>1</v>
      </c>
      <c r="K1983">
        <v>5348</v>
      </c>
      <c r="L1983">
        <v>0</v>
      </c>
      <c r="M1983">
        <v>0</v>
      </c>
      <c r="N1983" t="s">
        <v>20</v>
      </c>
      <c r="O1983">
        <v>0</v>
      </c>
    </row>
    <row r="1984" spans="1:15" x14ac:dyDescent="0.3">
      <c r="A1984" t="s">
        <v>3980</v>
      </c>
      <c r="B1984" s="1">
        <v>46288</v>
      </c>
      <c r="C1984" t="s">
        <v>3981</v>
      </c>
      <c r="D1984" t="s">
        <v>42</v>
      </c>
      <c r="E1984" t="s">
        <v>18</v>
      </c>
      <c r="F1984" s="2">
        <v>4798</v>
      </c>
      <c r="G1984" t="s">
        <v>19</v>
      </c>
      <c r="H1984">
        <v>4798</v>
      </c>
      <c r="I1984" t="s">
        <v>42</v>
      </c>
      <c r="J1984">
        <v>1</v>
      </c>
      <c r="K1984">
        <v>4798</v>
      </c>
      <c r="L1984">
        <v>0</v>
      </c>
      <c r="M1984">
        <v>0</v>
      </c>
      <c r="N1984" t="s">
        <v>20</v>
      </c>
      <c r="O1984">
        <v>0</v>
      </c>
    </row>
    <row r="1985" spans="1:15" x14ac:dyDescent="0.3">
      <c r="A1985" t="s">
        <v>3982</v>
      </c>
      <c r="B1985" s="1">
        <v>46291</v>
      </c>
      <c r="C1985" t="s">
        <v>3983</v>
      </c>
      <c r="D1985" t="s">
        <v>48</v>
      </c>
      <c r="E1985" t="s">
        <v>18</v>
      </c>
      <c r="F1985">
        <v>15998</v>
      </c>
      <c r="G1985" t="s">
        <v>19</v>
      </c>
      <c r="H1985">
        <v>15998</v>
      </c>
      <c r="I1985" t="s">
        <v>48</v>
      </c>
      <c r="J1985">
        <v>1</v>
      </c>
      <c r="K1985">
        <v>15998</v>
      </c>
      <c r="L1985">
        <v>0</v>
      </c>
      <c r="M1985">
        <v>0</v>
      </c>
      <c r="N1985" t="s">
        <v>20</v>
      </c>
      <c r="O1985">
        <v>0</v>
      </c>
    </row>
    <row r="1986" spans="1:15" x14ac:dyDescent="0.3">
      <c r="A1986" t="s">
        <v>3984</v>
      </c>
      <c r="B1986" s="1">
        <v>46286</v>
      </c>
      <c r="C1986" t="s">
        <v>3985</v>
      </c>
      <c r="D1986" t="s">
        <v>37</v>
      </c>
      <c r="E1986" t="s">
        <v>18</v>
      </c>
      <c r="F1986">
        <v>7797</v>
      </c>
      <c r="G1986" t="s">
        <v>19</v>
      </c>
      <c r="H1986">
        <v>7797</v>
      </c>
      <c r="I1986" t="s">
        <v>37</v>
      </c>
      <c r="J1986">
        <v>1</v>
      </c>
      <c r="K1986">
        <v>7797</v>
      </c>
      <c r="L1986">
        <v>0</v>
      </c>
      <c r="M1986">
        <v>0</v>
      </c>
      <c r="N1986" t="s">
        <v>20</v>
      </c>
      <c r="O1986">
        <v>0</v>
      </c>
    </row>
    <row r="1987" spans="1:15" x14ac:dyDescent="0.3">
      <c r="A1987" t="s">
        <v>3986</v>
      </c>
      <c r="B1987" s="1">
        <v>46290</v>
      </c>
      <c r="C1987" t="s">
        <v>3987</v>
      </c>
      <c r="D1987" t="s">
        <v>61</v>
      </c>
      <c r="E1987" t="s">
        <v>18</v>
      </c>
      <c r="F1987">
        <v>3499</v>
      </c>
      <c r="G1987" t="s">
        <v>19</v>
      </c>
      <c r="H1987">
        <v>3499</v>
      </c>
      <c r="I1987" t="s">
        <v>61</v>
      </c>
      <c r="J1987">
        <v>1</v>
      </c>
      <c r="K1987">
        <v>3499</v>
      </c>
      <c r="L1987">
        <v>0</v>
      </c>
      <c r="M1987">
        <v>0</v>
      </c>
      <c r="N1987" t="s">
        <v>20</v>
      </c>
      <c r="O1987">
        <v>0</v>
      </c>
    </row>
    <row r="1988" spans="1:15" x14ac:dyDescent="0.3">
      <c r="A1988" t="s">
        <v>3988</v>
      </c>
      <c r="B1988" s="1">
        <v>46295</v>
      </c>
      <c r="C1988" t="s">
        <v>3989</v>
      </c>
      <c r="D1988" t="s">
        <v>17</v>
      </c>
      <c r="E1988" t="s">
        <v>18</v>
      </c>
      <c r="F1988" s="2">
        <v>4999</v>
      </c>
      <c r="G1988" t="s">
        <v>19</v>
      </c>
      <c r="H1988">
        <v>4999</v>
      </c>
      <c r="I1988" t="s">
        <v>17</v>
      </c>
      <c r="J1988">
        <v>1</v>
      </c>
      <c r="K1988">
        <v>4999</v>
      </c>
      <c r="L1988">
        <v>0</v>
      </c>
      <c r="M1988">
        <v>0</v>
      </c>
      <c r="N1988" t="s">
        <v>20</v>
      </c>
      <c r="O1988">
        <v>0</v>
      </c>
    </row>
    <row r="1989" spans="1:15" x14ac:dyDescent="0.3">
      <c r="A1989" t="s">
        <v>3990</v>
      </c>
      <c r="B1989" s="1">
        <v>46280</v>
      </c>
      <c r="C1989" t="s">
        <v>3991</v>
      </c>
      <c r="D1989" t="s">
        <v>51</v>
      </c>
      <c r="E1989" t="s">
        <v>18</v>
      </c>
      <c r="F1989">
        <v>7097</v>
      </c>
      <c r="G1989" t="s">
        <v>19</v>
      </c>
      <c r="H1989">
        <v>7097</v>
      </c>
      <c r="I1989" t="s">
        <v>51</v>
      </c>
      <c r="J1989">
        <v>1</v>
      </c>
      <c r="K1989">
        <v>7097</v>
      </c>
      <c r="L1989">
        <v>0</v>
      </c>
      <c r="M1989">
        <v>0</v>
      </c>
      <c r="N1989" t="s">
        <v>20</v>
      </c>
      <c r="O1989">
        <v>0</v>
      </c>
    </row>
    <row r="1990" spans="1:15" x14ac:dyDescent="0.3">
      <c r="A1990" t="s">
        <v>3992</v>
      </c>
      <c r="B1990" s="1">
        <v>46291</v>
      </c>
      <c r="C1990" t="s">
        <v>3993</v>
      </c>
      <c r="E1990" t="s">
        <v>27</v>
      </c>
      <c r="F1990">
        <v>4298</v>
      </c>
      <c r="G1990" t="s">
        <v>19</v>
      </c>
      <c r="H1990">
        <v>4298</v>
      </c>
      <c r="I1990" t="s">
        <v>194</v>
      </c>
      <c r="J1990">
        <v>1</v>
      </c>
      <c r="K1990">
        <v>4298</v>
      </c>
      <c r="L1990">
        <v>0</v>
      </c>
      <c r="M1990">
        <v>0</v>
      </c>
      <c r="N1990" t="s">
        <v>20</v>
      </c>
      <c r="O1990">
        <v>0</v>
      </c>
    </row>
    <row r="1991" spans="1:15" x14ac:dyDescent="0.3">
      <c r="A1991" t="s">
        <v>3994</v>
      </c>
      <c r="B1991" s="1">
        <v>46282</v>
      </c>
      <c r="C1991" t="s">
        <v>3995</v>
      </c>
      <c r="D1991" t="s">
        <v>42</v>
      </c>
      <c r="E1991" t="s">
        <v>18</v>
      </c>
      <c r="F1991">
        <v>299</v>
      </c>
      <c r="G1991" t="s">
        <v>19</v>
      </c>
      <c r="H1991">
        <v>299</v>
      </c>
      <c r="I1991" t="s">
        <v>42</v>
      </c>
      <c r="J1991">
        <v>1</v>
      </c>
      <c r="K1991">
        <v>299</v>
      </c>
      <c r="L1991">
        <v>0</v>
      </c>
      <c r="M1991">
        <v>0</v>
      </c>
      <c r="N1991" t="s">
        <v>20</v>
      </c>
      <c r="O1991">
        <v>0</v>
      </c>
    </row>
    <row r="1992" spans="1:15" x14ac:dyDescent="0.3">
      <c r="A1992" t="s">
        <v>3996</v>
      </c>
      <c r="B1992" s="1">
        <v>46275</v>
      </c>
      <c r="C1992" t="s">
        <v>3997</v>
      </c>
      <c r="D1992" t="s">
        <v>42</v>
      </c>
      <c r="E1992" t="s">
        <v>27</v>
      </c>
      <c r="F1992">
        <v>5997</v>
      </c>
      <c r="G1992" t="s">
        <v>19</v>
      </c>
      <c r="H1992">
        <v>5997</v>
      </c>
      <c r="I1992" t="s">
        <v>42</v>
      </c>
      <c r="J1992">
        <v>1</v>
      </c>
      <c r="K1992">
        <v>5997</v>
      </c>
      <c r="L1992">
        <v>0</v>
      </c>
      <c r="M1992">
        <v>0</v>
      </c>
      <c r="N1992" t="s">
        <v>20</v>
      </c>
      <c r="O1992">
        <v>0</v>
      </c>
    </row>
    <row r="1993" spans="1:15" x14ac:dyDescent="0.3">
      <c r="A1993" t="s">
        <v>3998</v>
      </c>
      <c r="B1993" s="1">
        <v>46270</v>
      </c>
      <c r="C1993" t="s">
        <v>3999</v>
      </c>
      <c r="D1993" t="s">
        <v>42</v>
      </c>
      <c r="E1993" t="s">
        <v>18</v>
      </c>
      <c r="F1993">
        <v>8997</v>
      </c>
      <c r="G1993" t="s">
        <v>19</v>
      </c>
      <c r="H1993">
        <v>8997</v>
      </c>
      <c r="I1993" t="s">
        <v>42</v>
      </c>
      <c r="J1993">
        <v>1</v>
      </c>
      <c r="K1993">
        <v>8997</v>
      </c>
      <c r="L1993">
        <v>0</v>
      </c>
      <c r="M1993">
        <v>0</v>
      </c>
      <c r="N1993" t="s">
        <v>20</v>
      </c>
      <c r="O1993">
        <v>0</v>
      </c>
    </row>
    <row r="1994" spans="1:15" x14ac:dyDescent="0.3">
      <c r="A1994" t="s">
        <v>4000</v>
      </c>
      <c r="B1994" s="1">
        <v>46286</v>
      </c>
      <c r="C1994" t="s">
        <v>4001</v>
      </c>
      <c r="D1994" t="s">
        <v>37</v>
      </c>
      <c r="E1994" t="s">
        <v>27</v>
      </c>
      <c r="F1994">
        <v>299</v>
      </c>
      <c r="G1994" t="s">
        <v>19</v>
      </c>
      <c r="H1994">
        <v>299</v>
      </c>
      <c r="I1994" t="s">
        <v>37</v>
      </c>
      <c r="J1994">
        <v>1</v>
      </c>
      <c r="K1994">
        <v>299</v>
      </c>
      <c r="L1994">
        <v>0</v>
      </c>
      <c r="M1994">
        <v>0</v>
      </c>
      <c r="N1994" t="s">
        <v>20</v>
      </c>
      <c r="O1994">
        <v>0</v>
      </c>
    </row>
    <row r="1995" spans="1:15" x14ac:dyDescent="0.3">
      <c r="A1995" t="s">
        <v>4002</v>
      </c>
      <c r="B1995" s="1">
        <v>46266</v>
      </c>
      <c r="C1995" t="s">
        <v>4003</v>
      </c>
      <c r="D1995" t="s">
        <v>26</v>
      </c>
      <c r="E1995" t="s">
        <v>27</v>
      </c>
      <c r="F1995">
        <v>999</v>
      </c>
      <c r="G1995" t="s">
        <v>19</v>
      </c>
      <c r="H1995">
        <v>999</v>
      </c>
      <c r="I1995" t="s">
        <v>26</v>
      </c>
      <c r="J1995">
        <v>1</v>
      </c>
      <c r="K1995">
        <v>999</v>
      </c>
      <c r="L1995">
        <v>0</v>
      </c>
      <c r="M1995">
        <v>0</v>
      </c>
      <c r="N1995" t="s">
        <v>20</v>
      </c>
      <c r="O1995">
        <v>0</v>
      </c>
    </row>
    <row r="1996" spans="1:15" x14ac:dyDescent="0.3">
      <c r="A1996" t="s">
        <v>4004</v>
      </c>
      <c r="B1996" s="1">
        <v>46281</v>
      </c>
      <c r="C1996" t="s">
        <v>4005</v>
      </c>
      <c r="D1996" t="s">
        <v>51</v>
      </c>
      <c r="E1996" t="s">
        <v>27</v>
      </c>
      <c r="F1996">
        <v>1498</v>
      </c>
      <c r="G1996" t="s">
        <v>19</v>
      </c>
      <c r="H1996">
        <v>1498</v>
      </c>
      <c r="I1996" t="s">
        <v>51</v>
      </c>
      <c r="J1996">
        <v>1</v>
      </c>
      <c r="K1996">
        <v>1498</v>
      </c>
      <c r="L1996">
        <v>0</v>
      </c>
      <c r="M1996">
        <v>0</v>
      </c>
      <c r="N1996" t="s">
        <v>20</v>
      </c>
      <c r="O1996">
        <v>0</v>
      </c>
    </row>
    <row r="1997" spans="1:15" x14ac:dyDescent="0.3">
      <c r="A1997" t="s">
        <v>4006</v>
      </c>
      <c r="B1997" s="1">
        <v>46282</v>
      </c>
      <c r="C1997" t="s">
        <v>4007</v>
      </c>
      <c r="D1997" t="s">
        <v>48</v>
      </c>
      <c r="E1997" t="s">
        <v>18</v>
      </c>
      <c r="F1997">
        <v>1299</v>
      </c>
      <c r="G1997" t="s">
        <v>19</v>
      </c>
      <c r="H1997">
        <v>1299</v>
      </c>
      <c r="I1997" t="s">
        <v>48</v>
      </c>
      <c r="J1997">
        <v>1</v>
      </c>
      <c r="K1997">
        <v>1299</v>
      </c>
      <c r="L1997">
        <v>0</v>
      </c>
      <c r="M1997">
        <v>0</v>
      </c>
      <c r="N1997" t="s">
        <v>20</v>
      </c>
      <c r="O1997">
        <v>0</v>
      </c>
    </row>
    <row r="1998" spans="1:15" x14ac:dyDescent="0.3">
      <c r="A1998" t="s">
        <v>4008</v>
      </c>
      <c r="B1998" s="1">
        <v>46281</v>
      </c>
      <c r="C1998" t="s">
        <v>4009</v>
      </c>
      <c r="D1998" t="s">
        <v>51</v>
      </c>
      <c r="E1998" t="s">
        <v>18</v>
      </c>
      <c r="F1998">
        <v>1499</v>
      </c>
      <c r="G1998" t="s">
        <v>115</v>
      </c>
      <c r="H1998">
        <v>1499</v>
      </c>
      <c r="I1998" t="s">
        <v>51</v>
      </c>
      <c r="J1998">
        <v>0</v>
      </c>
      <c r="K1998">
        <v>0</v>
      </c>
      <c r="L1998">
        <v>0</v>
      </c>
      <c r="M1998">
        <v>0</v>
      </c>
      <c r="N1998" t="s">
        <v>20</v>
      </c>
      <c r="O1998">
        <v>0</v>
      </c>
    </row>
    <row r="1999" spans="1:15" x14ac:dyDescent="0.3">
      <c r="A1999" t="s">
        <v>4010</v>
      </c>
      <c r="B1999" s="1">
        <v>46273</v>
      </c>
      <c r="C1999" t="s">
        <v>4011</v>
      </c>
      <c r="D1999" t="s">
        <v>23</v>
      </c>
      <c r="E1999" t="s">
        <v>18</v>
      </c>
      <c r="F1999">
        <v>599</v>
      </c>
      <c r="G1999" t="s">
        <v>19</v>
      </c>
      <c r="H1999">
        <v>599</v>
      </c>
      <c r="I1999" t="s">
        <v>23</v>
      </c>
      <c r="J1999">
        <v>1</v>
      </c>
      <c r="K1999">
        <v>599</v>
      </c>
      <c r="L1999">
        <v>0</v>
      </c>
      <c r="M1999">
        <v>0</v>
      </c>
      <c r="N1999" t="s">
        <v>20</v>
      </c>
      <c r="O1999">
        <v>0</v>
      </c>
    </row>
    <row r="2000" spans="1:15" x14ac:dyDescent="0.3">
      <c r="A2000" t="s">
        <v>4012</v>
      </c>
      <c r="B2000" s="1">
        <v>46277</v>
      </c>
      <c r="C2000" t="s">
        <v>4013</v>
      </c>
      <c r="D2000" t="s">
        <v>23</v>
      </c>
      <c r="E2000" t="s">
        <v>54</v>
      </c>
      <c r="F2000">
        <v>3998</v>
      </c>
      <c r="G2000" t="s">
        <v>115</v>
      </c>
      <c r="H2000">
        <v>3998</v>
      </c>
      <c r="I2000" t="s">
        <v>23</v>
      </c>
      <c r="J2000">
        <v>0</v>
      </c>
      <c r="K2000">
        <v>0</v>
      </c>
      <c r="L2000">
        <v>0</v>
      </c>
      <c r="M2000">
        <v>0</v>
      </c>
      <c r="N2000" t="s">
        <v>20</v>
      </c>
      <c r="O2000">
        <v>0</v>
      </c>
    </row>
    <row r="2001" spans="1:15" x14ac:dyDescent="0.3">
      <c r="A2001" t="s">
        <v>4014</v>
      </c>
      <c r="B2001" s="1">
        <v>46289</v>
      </c>
      <c r="C2001" t="s">
        <v>4015</v>
      </c>
      <c r="D2001" t="s">
        <v>51</v>
      </c>
      <c r="E2001" t="s">
        <v>18</v>
      </c>
      <c r="F2001">
        <v>999</v>
      </c>
      <c r="G2001" t="s">
        <v>19</v>
      </c>
      <c r="H2001">
        <v>999</v>
      </c>
      <c r="I2001" t="s">
        <v>51</v>
      </c>
      <c r="J2001">
        <v>1</v>
      </c>
      <c r="K2001">
        <v>999</v>
      </c>
      <c r="L2001">
        <v>0</v>
      </c>
      <c r="M2001">
        <v>0</v>
      </c>
      <c r="N2001" t="s">
        <v>20</v>
      </c>
      <c r="O2001">
        <v>0</v>
      </c>
    </row>
    <row r="2002" spans="1:15" x14ac:dyDescent="0.3">
      <c r="A2002" t="s">
        <v>4016</v>
      </c>
      <c r="B2002" s="1">
        <v>46282</v>
      </c>
      <c r="C2002" t="s">
        <v>3766</v>
      </c>
      <c r="D2002" t="s">
        <v>17</v>
      </c>
      <c r="E2002" t="s">
        <v>18</v>
      </c>
      <c r="F2002">
        <v>799</v>
      </c>
      <c r="G2002" t="s">
        <v>19</v>
      </c>
      <c r="H2002">
        <v>799</v>
      </c>
      <c r="I2002" t="s">
        <v>17</v>
      </c>
      <c r="J2002">
        <v>1</v>
      </c>
      <c r="K2002">
        <v>799</v>
      </c>
      <c r="L2002">
        <v>0</v>
      </c>
      <c r="M2002">
        <v>0</v>
      </c>
      <c r="N2002" t="s">
        <v>20</v>
      </c>
      <c r="O2002">
        <v>0</v>
      </c>
    </row>
    <row r="2003" spans="1:15" x14ac:dyDescent="0.3">
      <c r="A2003" t="s">
        <v>4017</v>
      </c>
      <c r="B2003" s="1">
        <v>46291</v>
      </c>
      <c r="C2003" t="s">
        <v>4018</v>
      </c>
      <c r="D2003" t="s">
        <v>61</v>
      </c>
      <c r="E2003" t="s">
        <v>18</v>
      </c>
      <c r="F2003">
        <v>1499</v>
      </c>
      <c r="G2003" t="s">
        <v>19</v>
      </c>
      <c r="H2003">
        <v>1499</v>
      </c>
      <c r="I2003" t="s">
        <v>61</v>
      </c>
      <c r="J2003">
        <v>1</v>
      </c>
      <c r="K2003">
        <v>1499</v>
      </c>
      <c r="L2003">
        <v>0</v>
      </c>
      <c r="M2003">
        <v>0</v>
      </c>
      <c r="N2003" t="s">
        <v>20</v>
      </c>
      <c r="O2003">
        <v>0</v>
      </c>
    </row>
    <row r="2004" spans="1:15" x14ac:dyDescent="0.3">
      <c r="A2004" t="s">
        <v>4019</v>
      </c>
      <c r="B2004" s="1">
        <v>46288</v>
      </c>
      <c r="C2004" t="s">
        <v>4020</v>
      </c>
      <c r="D2004" t="s">
        <v>37</v>
      </c>
      <c r="E2004" t="s">
        <v>18</v>
      </c>
      <c r="F2004" s="2">
        <v>9197</v>
      </c>
      <c r="G2004" t="s">
        <v>19</v>
      </c>
      <c r="H2004">
        <v>9197</v>
      </c>
      <c r="I2004" t="s">
        <v>37</v>
      </c>
      <c r="J2004">
        <v>1</v>
      </c>
      <c r="K2004">
        <v>9197</v>
      </c>
      <c r="L2004">
        <v>0</v>
      </c>
      <c r="M2004">
        <v>0</v>
      </c>
      <c r="N2004" t="s">
        <v>20</v>
      </c>
      <c r="O2004">
        <v>0</v>
      </c>
    </row>
    <row r="2005" spans="1:15" x14ac:dyDescent="0.3">
      <c r="A2005" t="s">
        <v>4021</v>
      </c>
      <c r="B2005" s="1">
        <v>46274</v>
      </c>
      <c r="C2005" t="s">
        <v>4022</v>
      </c>
      <c r="D2005" t="s">
        <v>61</v>
      </c>
      <c r="E2005" t="s">
        <v>27</v>
      </c>
      <c r="F2005" s="2">
        <v>1148</v>
      </c>
      <c r="G2005" t="s">
        <v>19</v>
      </c>
      <c r="H2005">
        <v>1148</v>
      </c>
      <c r="I2005" t="s">
        <v>61</v>
      </c>
      <c r="J2005">
        <v>1</v>
      </c>
      <c r="K2005">
        <v>1148</v>
      </c>
      <c r="L2005">
        <v>0</v>
      </c>
      <c r="M2005">
        <v>0</v>
      </c>
      <c r="N2005" t="s">
        <v>20</v>
      </c>
      <c r="O2005">
        <v>0</v>
      </c>
    </row>
    <row r="2006" spans="1:15" x14ac:dyDescent="0.3">
      <c r="A2006" t="s">
        <v>4023</v>
      </c>
      <c r="B2006" s="1">
        <v>46282</v>
      </c>
      <c r="C2006" t="s">
        <v>4024</v>
      </c>
      <c r="D2006" t="s">
        <v>34</v>
      </c>
      <c r="E2006" t="s">
        <v>18</v>
      </c>
      <c r="F2006">
        <v>299</v>
      </c>
      <c r="G2006" t="s">
        <v>19</v>
      </c>
      <c r="H2006">
        <v>299</v>
      </c>
      <c r="I2006" t="s">
        <v>34</v>
      </c>
      <c r="J2006">
        <v>1</v>
      </c>
      <c r="K2006">
        <v>299</v>
      </c>
      <c r="L2006">
        <v>0</v>
      </c>
      <c r="M2006">
        <v>0</v>
      </c>
      <c r="N2006" t="s">
        <v>20</v>
      </c>
      <c r="O2006">
        <v>0</v>
      </c>
    </row>
    <row r="2007" spans="1:15" x14ac:dyDescent="0.3">
      <c r="A2007" t="s">
        <v>4025</v>
      </c>
      <c r="B2007" s="1">
        <v>46280</v>
      </c>
      <c r="C2007" t="s">
        <v>4026</v>
      </c>
      <c r="D2007" t="s">
        <v>17</v>
      </c>
      <c r="E2007" t="s">
        <v>18</v>
      </c>
      <c r="F2007">
        <v>1799</v>
      </c>
      <c r="G2007" t="s">
        <v>115</v>
      </c>
      <c r="H2007">
        <v>1799</v>
      </c>
      <c r="I2007" t="s">
        <v>17</v>
      </c>
      <c r="J2007">
        <v>0</v>
      </c>
      <c r="K2007">
        <v>0</v>
      </c>
      <c r="L2007">
        <v>0</v>
      </c>
      <c r="M2007">
        <v>0</v>
      </c>
      <c r="N2007" t="s">
        <v>20</v>
      </c>
      <c r="O2007">
        <v>0</v>
      </c>
    </row>
    <row r="2008" spans="1:15" x14ac:dyDescent="0.3">
      <c r="A2008" t="s">
        <v>4027</v>
      </c>
      <c r="B2008" s="1">
        <v>46272</v>
      </c>
      <c r="C2008" t="s">
        <v>4028</v>
      </c>
      <c r="D2008" t="s">
        <v>37</v>
      </c>
      <c r="E2008" t="s">
        <v>18</v>
      </c>
      <c r="F2008">
        <v>1848</v>
      </c>
      <c r="G2008" t="s">
        <v>19</v>
      </c>
      <c r="H2008">
        <v>1848</v>
      </c>
      <c r="I2008" t="s">
        <v>37</v>
      </c>
      <c r="J2008">
        <v>1</v>
      </c>
      <c r="K2008">
        <v>1348</v>
      </c>
      <c r="L2008">
        <v>0</v>
      </c>
      <c r="M2008">
        <v>0</v>
      </c>
      <c r="N2008" t="s">
        <v>576</v>
      </c>
      <c r="O2008">
        <v>-500</v>
      </c>
    </row>
    <row r="2009" spans="1:15" x14ac:dyDescent="0.3">
      <c r="A2009" t="s">
        <v>4029</v>
      </c>
      <c r="B2009" s="1">
        <v>46272</v>
      </c>
      <c r="C2009" t="s">
        <v>4030</v>
      </c>
      <c r="D2009" t="s">
        <v>34</v>
      </c>
      <c r="E2009" t="s">
        <v>27</v>
      </c>
      <c r="F2009">
        <v>2298</v>
      </c>
      <c r="G2009" t="s">
        <v>19</v>
      </c>
      <c r="H2009">
        <v>2298</v>
      </c>
      <c r="I2009" t="s">
        <v>34</v>
      </c>
      <c r="J2009">
        <v>1</v>
      </c>
      <c r="K2009">
        <v>2298</v>
      </c>
      <c r="L2009">
        <v>0</v>
      </c>
      <c r="M2009">
        <v>0</v>
      </c>
      <c r="N2009" t="s">
        <v>20</v>
      </c>
      <c r="O2009">
        <v>0</v>
      </c>
    </row>
    <row r="2010" spans="1:15" x14ac:dyDescent="0.3">
      <c r="A2010" t="s">
        <v>4031</v>
      </c>
      <c r="B2010" s="1">
        <v>46290</v>
      </c>
      <c r="C2010" t="s">
        <v>4032</v>
      </c>
      <c r="D2010" t="s">
        <v>42</v>
      </c>
      <c r="E2010" t="s">
        <v>27</v>
      </c>
      <c r="F2010">
        <v>8097</v>
      </c>
      <c r="G2010" t="s">
        <v>19</v>
      </c>
      <c r="H2010">
        <v>8097</v>
      </c>
      <c r="I2010" t="s">
        <v>42</v>
      </c>
      <c r="J2010">
        <v>1</v>
      </c>
      <c r="K2010">
        <v>8097</v>
      </c>
      <c r="L2010">
        <v>0</v>
      </c>
      <c r="M2010">
        <v>0</v>
      </c>
      <c r="N2010" t="s">
        <v>20</v>
      </c>
      <c r="O2010">
        <v>0</v>
      </c>
    </row>
    <row r="2011" spans="1:15" x14ac:dyDescent="0.3">
      <c r="A2011" t="s">
        <v>4033</v>
      </c>
      <c r="B2011" s="1">
        <v>46290</v>
      </c>
      <c r="C2011" t="s">
        <v>4034</v>
      </c>
      <c r="D2011" t="s">
        <v>34</v>
      </c>
      <c r="E2011" t="s">
        <v>18</v>
      </c>
      <c r="F2011">
        <v>3298</v>
      </c>
      <c r="G2011" t="s">
        <v>19</v>
      </c>
      <c r="H2011">
        <v>3298</v>
      </c>
      <c r="I2011" t="s">
        <v>34</v>
      </c>
      <c r="J2011">
        <v>1</v>
      </c>
      <c r="K2011">
        <v>3298</v>
      </c>
      <c r="L2011">
        <v>0</v>
      </c>
      <c r="M2011">
        <v>0</v>
      </c>
      <c r="N2011" t="s">
        <v>20</v>
      </c>
      <c r="O2011">
        <v>0</v>
      </c>
    </row>
    <row r="2012" spans="1:15" x14ac:dyDescent="0.3">
      <c r="A2012" t="s">
        <v>4035</v>
      </c>
      <c r="B2012" s="1">
        <v>46282</v>
      </c>
      <c r="C2012" t="s">
        <v>4036</v>
      </c>
      <c r="D2012" t="s">
        <v>51</v>
      </c>
      <c r="E2012" t="s">
        <v>43</v>
      </c>
      <c r="F2012">
        <v>2999</v>
      </c>
      <c r="G2012" t="s">
        <v>19</v>
      </c>
      <c r="H2012">
        <v>2999</v>
      </c>
      <c r="I2012" t="s">
        <v>51</v>
      </c>
      <c r="J2012">
        <v>1</v>
      </c>
      <c r="K2012">
        <v>2999</v>
      </c>
      <c r="L2012">
        <v>0</v>
      </c>
      <c r="M2012">
        <v>0</v>
      </c>
      <c r="N2012" t="s">
        <v>20</v>
      </c>
      <c r="O2012">
        <v>0</v>
      </c>
    </row>
    <row r="2013" spans="1:15" x14ac:dyDescent="0.3">
      <c r="A2013" t="s">
        <v>4037</v>
      </c>
      <c r="B2013" s="1">
        <v>46274</v>
      </c>
      <c r="C2013" t="s">
        <v>3015</v>
      </c>
      <c r="D2013" t="s">
        <v>34</v>
      </c>
      <c r="E2013" t="s">
        <v>18</v>
      </c>
      <c r="F2013">
        <v>4397</v>
      </c>
      <c r="G2013" t="s">
        <v>19</v>
      </c>
      <c r="H2013">
        <v>4397</v>
      </c>
      <c r="I2013" t="s">
        <v>34</v>
      </c>
      <c r="J2013">
        <v>1</v>
      </c>
      <c r="K2013">
        <v>4397</v>
      </c>
      <c r="L2013">
        <v>0</v>
      </c>
      <c r="M2013">
        <v>0</v>
      </c>
      <c r="N2013" t="s">
        <v>20</v>
      </c>
      <c r="O2013">
        <v>0</v>
      </c>
    </row>
    <row r="2014" spans="1:15" x14ac:dyDescent="0.3">
      <c r="A2014" t="s">
        <v>4038</v>
      </c>
      <c r="B2014" s="1">
        <v>46266</v>
      </c>
      <c r="C2014" t="s">
        <v>4039</v>
      </c>
      <c r="D2014" t="s">
        <v>26</v>
      </c>
      <c r="E2014" t="s">
        <v>18</v>
      </c>
      <c r="F2014" s="2">
        <v>1799</v>
      </c>
      <c r="G2014" t="s">
        <v>19</v>
      </c>
      <c r="H2014">
        <v>1799</v>
      </c>
      <c r="I2014" t="s">
        <v>26</v>
      </c>
      <c r="J2014">
        <v>1</v>
      </c>
      <c r="K2014">
        <v>1799</v>
      </c>
      <c r="L2014">
        <v>0</v>
      </c>
      <c r="M2014">
        <v>0</v>
      </c>
      <c r="N2014" t="s">
        <v>20</v>
      </c>
      <c r="O2014">
        <v>0</v>
      </c>
    </row>
    <row r="2015" spans="1:15" x14ac:dyDescent="0.3">
      <c r="A2015" t="s">
        <v>4040</v>
      </c>
      <c r="B2015" s="1">
        <v>46287</v>
      </c>
      <c r="C2015" t="s">
        <v>4041</v>
      </c>
      <c r="D2015" t="s">
        <v>48</v>
      </c>
      <c r="E2015" t="s">
        <v>18</v>
      </c>
      <c r="F2015">
        <v>349</v>
      </c>
      <c r="G2015" t="s">
        <v>115</v>
      </c>
      <c r="H2015">
        <v>349</v>
      </c>
      <c r="I2015" t="s">
        <v>48</v>
      </c>
      <c r="J2015">
        <v>0</v>
      </c>
      <c r="K2015">
        <v>0</v>
      </c>
      <c r="L2015">
        <v>0</v>
      </c>
      <c r="M2015">
        <v>0</v>
      </c>
      <c r="N2015" t="s">
        <v>20</v>
      </c>
      <c r="O2015">
        <v>0</v>
      </c>
    </row>
    <row r="2016" spans="1:15" x14ac:dyDescent="0.3">
      <c r="A2016" t="s">
        <v>4042</v>
      </c>
      <c r="B2016" s="1">
        <v>46292</v>
      </c>
      <c r="C2016" t="s">
        <v>4043</v>
      </c>
      <c r="D2016" t="s">
        <v>42</v>
      </c>
      <c r="E2016" t="s">
        <v>27</v>
      </c>
      <c r="F2016">
        <v>599</v>
      </c>
      <c r="G2016" t="s">
        <v>19</v>
      </c>
      <c r="H2016">
        <v>599</v>
      </c>
      <c r="I2016" t="s">
        <v>42</v>
      </c>
      <c r="J2016">
        <v>1</v>
      </c>
      <c r="K2016">
        <v>599</v>
      </c>
      <c r="L2016">
        <v>0</v>
      </c>
      <c r="M2016">
        <v>0</v>
      </c>
      <c r="N2016" t="s">
        <v>20</v>
      </c>
      <c r="O2016">
        <v>0</v>
      </c>
    </row>
    <row r="2017" spans="1:15" x14ac:dyDescent="0.3">
      <c r="A2017" t="s">
        <v>4044</v>
      </c>
      <c r="B2017" s="1">
        <v>46282</v>
      </c>
      <c r="C2017" t="s">
        <v>4045</v>
      </c>
      <c r="D2017" t="s">
        <v>42</v>
      </c>
      <c r="E2017" t="s">
        <v>18</v>
      </c>
      <c r="F2017">
        <v>999</v>
      </c>
      <c r="G2017" t="s">
        <v>19</v>
      </c>
      <c r="H2017">
        <v>999</v>
      </c>
      <c r="I2017" t="s">
        <v>42</v>
      </c>
      <c r="J2017">
        <v>1</v>
      </c>
      <c r="K2017">
        <v>999</v>
      </c>
      <c r="L2017">
        <v>0</v>
      </c>
      <c r="M2017">
        <v>0</v>
      </c>
      <c r="N2017" t="s">
        <v>20</v>
      </c>
      <c r="O2017">
        <v>0</v>
      </c>
    </row>
    <row r="2018" spans="1:15" x14ac:dyDescent="0.3">
      <c r="A2018" t="s">
        <v>4046</v>
      </c>
      <c r="B2018" s="1">
        <v>46295</v>
      </c>
      <c r="C2018" t="s">
        <v>4047</v>
      </c>
      <c r="D2018" t="s">
        <v>26</v>
      </c>
      <c r="E2018" t="s">
        <v>18</v>
      </c>
      <c r="F2018">
        <v>3098</v>
      </c>
      <c r="G2018" t="s">
        <v>19</v>
      </c>
      <c r="H2018">
        <v>3098</v>
      </c>
      <c r="I2018" t="s">
        <v>26</v>
      </c>
      <c r="J2018">
        <v>1</v>
      </c>
      <c r="K2018">
        <v>3098</v>
      </c>
      <c r="L2018">
        <v>0</v>
      </c>
      <c r="M2018">
        <v>0</v>
      </c>
      <c r="N2018" t="s">
        <v>20</v>
      </c>
      <c r="O2018">
        <v>0</v>
      </c>
    </row>
    <row r="2019" spans="1:15" x14ac:dyDescent="0.3">
      <c r="A2019" t="s">
        <v>4048</v>
      </c>
      <c r="B2019" s="1">
        <v>46291</v>
      </c>
      <c r="C2019" t="s">
        <v>4049</v>
      </c>
      <c r="D2019" t="s">
        <v>48</v>
      </c>
      <c r="E2019" t="s">
        <v>27</v>
      </c>
      <c r="F2019">
        <v>7999</v>
      </c>
      <c r="G2019" t="s">
        <v>19</v>
      </c>
      <c r="H2019">
        <v>7999</v>
      </c>
      <c r="I2019" t="s">
        <v>48</v>
      </c>
      <c r="J2019">
        <v>1</v>
      </c>
      <c r="K2019">
        <v>7999</v>
      </c>
      <c r="L2019">
        <v>0</v>
      </c>
      <c r="M2019">
        <v>0</v>
      </c>
      <c r="N2019" t="s">
        <v>20</v>
      </c>
      <c r="O2019">
        <v>0</v>
      </c>
    </row>
    <row r="2020" spans="1:15" x14ac:dyDescent="0.3">
      <c r="A2020" t="s">
        <v>4050</v>
      </c>
      <c r="B2020" s="1">
        <v>46281</v>
      </c>
      <c r="C2020" t="s">
        <v>4051</v>
      </c>
      <c r="D2020" t="s">
        <v>34</v>
      </c>
      <c r="E2020" t="s">
        <v>18</v>
      </c>
      <c r="F2020">
        <v>8797</v>
      </c>
      <c r="G2020" t="s">
        <v>19</v>
      </c>
      <c r="H2020">
        <v>8797</v>
      </c>
      <c r="I2020" t="s">
        <v>34</v>
      </c>
      <c r="J2020">
        <v>1</v>
      </c>
      <c r="K2020">
        <v>8797</v>
      </c>
      <c r="L2020">
        <v>0</v>
      </c>
      <c r="M2020">
        <v>0</v>
      </c>
      <c r="N2020" t="s">
        <v>20</v>
      </c>
      <c r="O2020">
        <v>0</v>
      </c>
    </row>
    <row r="2021" spans="1:15" x14ac:dyDescent="0.3">
      <c r="A2021" t="s">
        <v>4052</v>
      </c>
      <c r="B2021" s="1">
        <v>46295</v>
      </c>
      <c r="C2021" t="s">
        <v>4053</v>
      </c>
      <c r="D2021" t="s">
        <v>51</v>
      </c>
      <c r="E2021" t="s">
        <v>18</v>
      </c>
      <c r="F2021">
        <v>999</v>
      </c>
      <c r="G2021" t="s">
        <v>19</v>
      </c>
      <c r="H2021">
        <v>999</v>
      </c>
      <c r="I2021" t="s">
        <v>51</v>
      </c>
      <c r="J2021">
        <v>1</v>
      </c>
      <c r="K2021">
        <v>999</v>
      </c>
      <c r="L2021">
        <v>0</v>
      </c>
      <c r="M2021">
        <v>0</v>
      </c>
      <c r="N2021" t="s">
        <v>20</v>
      </c>
      <c r="O2021">
        <v>0</v>
      </c>
    </row>
    <row r="2022" spans="1:15" x14ac:dyDescent="0.3">
      <c r="A2022" t="s">
        <v>4054</v>
      </c>
      <c r="B2022" s="1">
        <v>46280</v>
      </c>
      <c r="C2022" t="s">
        <v>4055</v>
      </c>
      <c r="D2022" t="s">
        <v>26</v>
      </c>
      <c r="E2022" t="s">
        <v>27</v>
      </c>
      <c r="F2022">
        <v>1299</v>
      </c>
      <c r="G2022" t="s">
        <v>19</v>
      </c>
      <c r="H2022">
        <v>1299</v>
      </c>
      <c r="I2022" t="s">
        <v>26</v>
      </c>
      <c r="J2022">
        <v>1</v>
      </c>
      <c r="K2022">
        <v>1299</v>
      </c>
      <c r="L2022">
        <v>0</v>
      </c>
      <c r="M2022">
        <v>0</v>
      </c>
      <c r="N2022" t="s">
        <v>20</v>
      </c>
      <c r="O2022">
        <v>0</v>
      </c>
    </row>
    <row r="2023" spans="1:15" x14ac:dyDescent="0.3">
      <c r="A2023" t="s">
        <v>4056</v>
      </c>
      <c r="B2023" s="1">
        <v>46267</v>
      </c>
      <c r="C2023" t="s">
        <v>4057</v>
      </c>
      <c r="D2023" t="s">
        <v>75</v>
      </c>
      <c r="E2023" t="s">
        <v>54</v>
      </c>
      <c r="F2023">
        <v>3998</v>
      </c>
      <c r="G2023" t="s">
        <v>19</v>
      </c>
      <c r="H2023">
        <v>3998</v>
      </c>
      <c r="I2023" t="s">
        <v>75</v>
      </c>
      <c r="J2023">
        <v>1</v>
      </c>
      <c r="K2023">
        <v>3998</v>
      </c>
      <c r="L2023">
        <v>0</v>
      </c>
      <c r="M2023">
        <v>0</v>
      </c>
      <c r="N2023" t="s">
        <v>20</v>
      </c>
      <c r="O2023">
        <v>0</v>
      </c>
    </row>
    <row r="2024" spans="1:15" x14ac:dyDescent="0.3">
      <c r="A2024" t="s">
        <v>4058</v>
      </c>
      <c r="B2024" s="1">
        <v>46292</v>
      </c>
      <c r="C2024" t="s">
        <v>4059</v>
      </c>
      <c r="D2024" t="s">
        <v>75</v>
      </c>
      <c r="E2024" t="s">
        <v>18</v>
      </c>
      <c r="F2024">
        <v>4197</v>
      </c>
      <c r="G2024" t="s">
        <v>19</v>
      </c>
      <c r="H2024">
        <v>4197</v>
      </c>
      <c r="I2024" t="s">
        <v>75</v>
      </c>
      <c r="J2024">
        <v>1</v>
      </c>
      <c r="K2024">
        <v>4197</v>
      </c>
      <c r="L2024">
        <v>0</v>
      </c>
      <c r="M2024">
        <v>0</v>
      </c>
      <c r="N2024" t="s">
        <v>20</v>
      </c>
      <c r="O2024">
        <v>0</v>
      </c>
    </row>
    <row r="2025" spans="1:15" x14ac:dyDescent="0.3">
      <c r="A2025" t="s">
        <v>4060</v>
      </c>
      <c r="B2025" s="1">
        <v>46276</v>
      </c>
      <c r="C2025" t="s">
        <v>4061</v>
      </c>
      <c r="D2025" t="s">
        <v>23</v>
      </c>
      <c r="E2025" t="s">
        <v>27</v>
      </c>
      <c r="F2025">
        <v>6298</v>
      </c>
      <c r="G2025" t="s">
        <v>19</v>
      </c>
      <c r="H2025">
        <v>6298</v>
      </c>
      <c r="I2025" t="s">
        <v>23</v>
      </c>
      <c r="J2025">
        <v>1</v>
      </c>
      <c r="K2025">
        <v>6298</v>
      </c>
      <c r="L2025">
        <v>0</v>
      </c>
      <c r="M2025">
        <v>0</v>
      </c>
      <c r="N2025" t="s">
        <v>20</v>
      </c>
      <c r="O2025">
        <v>0</v>
      </c>
    </row>
    <row r="2026" spans="1:15" x14ac:dyDescent="0.3">
      <c r="A2026" t="s">
        <v>4062</v>
      </c>
      <c r="B2026" s="1">
        <v>46285</v>
      </c>
      <c r="C2026" t="s">
        <v>4063</v>
      </c>
      <c r="D2026" t="s">
        <v>51</v>
      </c>
      <c r="E2026" t="s">
        <v>18</v>
      </c>
      <c r="F2026">
        <v>9498</v>
      </c>
      <c r="G2026" t="s">
        <v>19</v>
      </c>
      <c r="H2026">
        <v>9498</v>
      </c>
      <c r="I2026" t="s">
        <v>51</v>
      </c>
      <c r="J2026">
        <v>1</v>
      </c>
      <c r="K2026">
        <v>9498</v>
      </c>
      <c r="L2026">
        <v>0</v>
      </c>
      <c r="M2026">
        <v>0</v>
      </c>
      <c r="N2026" t="s">
        <v>20</v>
      </c>
      <c r="O2026">
        <v>0</v>
      </c>
    </row>
    <row r="2027" spans="1:15" x14ac:dyDescent="0.3">
      <c r="A2027" t="s">
        <v>4064</v>
      </c>
      <c r="B2027" s="1">
        <v>46289</v>
      </c>
      <c r="C2027" t="s">
        <v>4065</v>
      </c>
      <c r="D2027" t="s">
        <v>26</v>
      </c>
      <c r="E2027" t="s">
        <v>54</v>
      </c>
      <c r="F2027">
        <v>5998</v>
      </c>
      <c r="G2027" t="s">
        <v>19</v>
      </c>
      <c r="H2027">
        <v>5998</v>
      </c>
      <c r="I2027" t="s">
        <v>26</v>
      </c>
      <c r="J2027">
        <v>0</v>
      </c>
      <c r="K2027">
        <v>0</v>
      </c>
      <c r="L2027">
        <v>0</v>
      </c>
      <c r="M2027">
        <v>0</v>
      </c>
      <c r="N2027" t="s">
        <v>641</v>
      </c>
      <c r="O2027">
        <v>5998</v>
      </c>
    </row>
    <row r="2028" spans="1:15" x14ac:dyDescent="0.3">
      <c r="A2028" t="s">
        <v>4066</v>
      </c>
      <c r="B2028" s="1">
        <v>46288</v>
      </c>
      <c r="C2028" t="s">
        <v>4067</v>
      </c>
      <c r="D2028" t="s">
        <v>17</v>
      </c>
      <c r="E2028" t="s">
        <v>27</v>
      </c>
      <c r="F2028">
        <v>2897</v>
      </c>
      <c r="G2028" t="s">
        <v>66</v>
      </c>
      <c r="H2028">
        <v>2897</v>
      </c>
      <c r="I2028" t="s">
        <v>17</v>
      </c>
      <c r="J2028">
        <v>1</v>
      </c>
      <c r="K2028">
        <v>2897</v>
      </c>
      <c r="L2028">
        <v>1</v>
      </c>
      <c r="M2028">
        <v>2897</v>
      </c>
      <c r="N2028" t="s">
        <v>20</v>
      </c>
      <c r="O2028">
        <v>0</v>
      </c>
    </row>
    <row r="2029" spans="1:15" x14ac:dyDescent="0.3">
      <c r="A2029" t="s">
        <v>4068</v>
      </c>
      <c r="B2029" s="1">
        <v>46267</v>
      </c>
      <c r="C2029" t="s">
        <v>4069</v>
      </c>
      <c r="D2029" t="s">
        <v>34</v>
      </c>
      <c r="E2029" t="s">
        <v>54</v>
      </c>
      <c r="F2029">
        <v>3597</v>
      </c>
      <c r="G2029" t="s">
        <v>19</v>
      </c>
      <c r="H2029">
        <v>3597</v>
      </c>
      <c r="I2029" t="s">
        <v>34</v>
      </c>
      <c r="J2029">
        <v>1</v>
      </c>
      <c r="K2029">
        <v>3597</v>
      </c>
      <c r="L2029">
        <v>0</v>
      </c>
      <c r="M2029">
        <v>0</v>
      </c>
      <c r="N2029" t="s">
        <v>20</v>
      </c>
      <c r="O2029">
        <v>0</v>
      </c>
    </row>
    <row r="2030" spans="1:15" x14ac:dyDescent="0.3">
      <c r="A2030" t="s">
        <v>4070</v>
      </c>
      <c r="B2030" s="1">
        <v>46270</v>
      </c>
      <c r="C2030" t="s">
        <v>4071</v>
      </c>
      <c r="D2030" t="s">
        <v>37</v>
      </c>
      <c r="E2030" t="s">
        <v>43</v>
      </c>
      <c r="F2030">
        <v>6347</v>
      </c>
      <c r="G2030" t="s">
        <v>19</v>
      </c>
      <c r="H2030">
        <v>6347</v>
      </c>
      <c r="I2030" t="s">
        <v>37</v>
      </c>
      <c r="J2030">
        <v>1</v>
      </c>
      <c r="K2030">
        <v>6347</v>
      </c>
      <c r="L2030">
        <v>0</v>
      </c>
      <c r="M2030">
        <v>0</v>
      </c>
      <c r="N2030" t="s">
        <v>20</v>
      </c>
      <c r="O2030">
        <v>0</v>
      </c>
    </row>
    <row r="2031" spans="1:15" x14ac:dyDescent="0.3">
      <c r="A2031" t="s">
        <v>4072</v>
      </c>
      <c r="B2031" s="1">
        <v>46275</v>
      </c>
      <c r="C2031" t="s">
        <v>4073</v>
      </c>
      <c r="D2031" t="s">
        <v>48</v>
      </c>
      <c r="E2031" t="s">
        <v>18</v>
      </c>
      <c r="F2031" s="2">
        <v>2398</v>
      </c>
      <c r="G2031" t="s">
        <v>19</v>
      </c>
      <c r="H2031">
        <v>2398</v>
      </c>
      <c r="I2031" t="s">
        <v>48</v>
      </c>
      <c r="J2031">
        <v>1</v>
      </c>
      <c r="K2031">
        <v>2398</v>
      </c>
      <c r="L2031">
        <v>0</v>
      </c>
      <c r="M2031">
        <v>0</v>
      </c>
      <c r="N2031" t="s">
        <v>20</v>
      </c>
      <c r="O2031">
        <v>0</v>
      </c>
    </row>
    <row r="2032" spans="1:15" x14ac:dyDescent="0.3">
      <c r="A2032" t="s">
        <v>4074</v>
      </c>
      <c r="B2032" s="1">
        <v>46290</v>
      </c>
      <c r="C2032" t="s">
        <v>4075</v>
      </c>
      <c r="D2032" t="s">
        <v>17</v>
      </c>
      <c r="E2032" t="s">
        <v>27</v>
      </c>
      <c r="F2032">
        <v>4397</v>
      </c>
      <c r="G2032" t="s">
        <v>19</v>
      </c>
      <c r="H2032">
        <v>4397</v>
      </c>
      <c r="I2032" t="s">
        <v>17</v>
      </c>
      <c r="J2032">
        <v>1</v>
      </c>
      <c r="K2032">
        <v>4397</v>
      </c>
      <c r="L2032">
        <v>0</v>
      </c>
      <c r="M2032">
        <v>0</v>
      </c>
      <c r="N2032" t="s">
        <v>20</v>
      </c>
      <c r="O2032">
        <v>0</v>
      </c>
    </row>
    <row r="2033" spans="1:15" x14ac:dyDescent="0.3">
      <c r="A2033" t="s">
        <v>4076</v>
      </c>
      <c r="B2033" s="1">
        <v>46293</v>
      </c>
      <c r="C2033" t="s">
        <v>4077</v>
      </c>
      <c r="E2033" t="s">
        <v>18</v>
      </c>
      <c r="F2033">
        <v>7997</v>
      </c>
      <c r="G2033" t="s">
        <v>80</v>
      </c>
      <c r="H2033">
        <v>7997</v>
      </c>
      <c r="I2033" t="s">
        <v>194</v>
      </c>
      <c r="J2033">
        <v>0</v>
      </c>
      <c r="K2033">
        <v>0</v>
      </c>
      <c r="L2033">
        <v>0</v>
      </c>
      <c r="M2033">
        <v>0</v>
      </c>
      <c r="N2033" t="s">
        <v>20</v>
      </c>
      <c r="O2033">
        <v>0</v>
      </c>
    </row>
    <row r="2034" spans="1:15" x14ac:dyDescent="0.3">
      <c r="A2034" t="s">
        <v>4078</v>
      </c>
      <c r="B2034" s="1">
        <v>46271</v>
      </c>
      <c r="C2034" t="s">
        <v>4079</v>
      </c>
      <c r="D2034" t="s">
        <v>42</v>
      </c>
      <c r="E2034" t="s">
        <v>18</v>
      </c>
      <c r="F2034">
        <v>1499</v>
      </c>
      <c r="G2034" t="s">
        <v>19</v>
      </c>
      <c r="H2034">
        <v>1499</v>
      </c>
      <c r="I2034" t="s">
        <v>42</v>
      </c>
      <c r="J2034">
        <v>1</v>
      </c>
      <c r="K2034">
        <v>1499</v>
      </c>
      <c r="L2034">
        <v>0</v>
      </c>
      <c r="M2034">
        <v>0</v>
      </c>
      <c r="N2034" t="s">
        <v>20</v>
      </c>
      <c r="O2034">
        <v>0</v>
      </c>
    </row>
    <row r="2035" spans="1:15" x14ac:dyDescent="0.3">
      <c r="A2035" t="s">
        <v>4080</v>
      </c>
      <c r="B2035" s="1">
        <v>46274</v>
      </c>
      <c r="C2035" t="s">
        <v>4081</v>
      </c>
      <c r="D2035" t="s">
        <v>26</v>
      </c>
      <c r="E2035" t="s">
        <v>27</v>
      </c>
      <c r="F2035">
        <v>3798</v>
      </c>
      <c r="G2035" t="s">
        <v>19</v>
      </c>
      <c r="H2035">
        <v>3798</v>
      </c>
      <c r="I2035" t="s">
        <v>26</v>
      </c>
      <c r="J2035">
        <v>1</v>
      </c>
      <c r="K2035">
        <v>3798</v>
      </c>
      <c r="L2035">
        <v>0</v>
      </c>
      <c r="M2035">
        <v>0</v>
      </c>
      <c r="N2035" t="s">
        <v>20</v>
      </c>
      <c r="O2035">
        <v>0</v>
      </c>
    </row>
    <row r="2036" spans="1:15" x14ac:dyDescent="0.3">
      <c r="A2036" t="s">
        <v>4082</v>
      </c>
      <c r="B2036" s="1">
        <v>46291</v>
      </c>
      <c r="C2036" t="s">
        <v>4083</v>
      </c>
      <c r="D2036" t="s">
        <v>51</v>
      </c>
      <c r="E2036" t="s">
        <v>18</v>
      </c>
      <c r="F2036">
        <v>5298</v>
      </c>
      <c r="G2036" t="s">
        <v>19</v>
      </c>
      <c r="H2036">
        <v>5298</v>
      </c>
      <c r="I2036" t="s">
        <v>51</v>
      </c>
      <c r="J2036">
        <v>1</v>
      </c>
      <c r="K2036">
        <v>5298</v>
      </c>
      <c r="L2036">
        <v>0</v>
      </c>
      <c r="M2036">
        <v>0</v>
      </c>
      <c r="N2036" t="s">
        <v>20</v>
      </c>
      <c r="O2036">
        <v>0</v>
      </c>
    </row>
    <row r="2037" spans="1:15" x14ac:dyDescent="0.3">
      <c r="A2037" t="s">
        <v>4084</v>
      </c>
      <c r="B2037" s="1">
        <v>46266</v>
      </c>
      <c r="C2037" t="s">
        <v>4085</v>
      </c>
      <c r="D2037" t="s">
        <v>48</v>
      </c>
      <c r="E2037" t="s">
        <v>43</v>
      </c>
      <c r="F2037">
        <v>1598</v>
      </c>
      <c r="G2037" t="s">
        <v>80</v>
      </c>
      <c r="H2037">
        <v>1598</v>
      </c>
      <c r="I2037" t="s">
        <v>48</v>
      </c>
      <c r="J2037">
        <v>0</v>
      </c>
      <c r="K2037">
        <v>0</v>
      </c>
      <c r="L2037">
        <v>0</v>
      </c>
      <c r="M2037">
        <v>0</v>
      </c>
      <c r="N2037" t="s">
        <v>20</v>
      </c>
      <c r="O2037">
        <v>0</v>
      </c>
    </row>
    <row r="2038" spans="1:15" x14ac:dyDescent="0.3">
      <c r="A2038" t="s">
        <v>4086</v>
      </c>
      <c r="B2038" s="1">
        <v>46281</v>
      </c>
      <c r="C2038" t="s">
        <v>4087</v>
      </c>
      <c r="D2038" t="s">
        <v>37</v>
      </c>
      <c r="E2038" t="s">
        <v>18</v>
      </c>
      <c r="F2038">
        <v>2499</v>
      </c>
      <c r="G2038" t="s">
        <v>19</v>
      </c>
      <c r="H2038">
        <v>2499</v>
      </c>
      <c r="I2038" t="s">
        <v>37</v>
      </c>
      <c r="J2038">
        <v>1</v>
      </c>
      <c r="K2038">
        <v>2499</v>
      </c>
      <c r="L2038">
        <v>0</v>
      </c>
      <c r="M2038">
        <v>0</v>
      </c>
      <c r="N2038" t="s">
        <v>20</v>
      </c>
      <c r="O2038">
        <v>0</v>
      </c>
    </row>
    <row r="2039" spans="1:15" x14ac:dyDescent="0.3">
      <c r="A2039" t="s">
        <v>4088</v>
      </c>
      <c r="B2039" s="1">
        <v>46268</v>
      </c>
      <c r="C2039" t="s">
        <v>4089</v>
      </c>
      <c r="D2039" t="s">
        <v>37</v>
      </c>
      <c r="E2039" t="s">
        <v>27</v>
      </c>
      <c r="F2039" s="2">
        <v>5348</v>
      </c>
      <c r="G2039" t="s">
        <v>19</v>
      </c>
      <c r="H2039">
        <v>5348</v>
      </c>
      <c r="I2039" t="s">
        <v>37</v>
      </c>
      <c r="J2039">
        <v>1</v>
      </c>
      <c r="K2039">
        <v>5348</v>
      </c>
      <c r="L2039">
        <v>0</v>
      </c>
      <c r="M2039">
        <v>0</v>
      </c>
      <c r="N2039" t="s">
        <v>20</v>
      </c>
      <c r="O2039">
        <v>0</v>
      </c>
    </row>
    <row r="2040" spans="1:15" x14ac:dyDescent="0.3">
      <c r="A2040" t="s">
        <v>4090</v>
      </c>
      <c r="B2040" s="1">
        <v>46295</v>
      </c>
      <c r="C2040" t="s">
        <v>4091</v>
      </c>
      <c r="D2040" t="s">
        <v>26</v>
      </c>
      <c r="E2040" t="s">
        <v>27</v>
      </c>
      <c r="F2040">
        <v>5498</v>
      </c>
      <c r="G2040" t="s">
        <v>66</v>
      </c>
      <c r="H2040">
        <v>5498</v>
      </c>
      <c r="I2040" t="s">
        <v>26</v>
      </c>
      <c r="J2040">
        <v>1</v>
      </c>
      <c r="K2040">
        <v>5498</v>
      </c>
      <c r="L2040">
        <v>1</v>
      </c>
      <c r="M2040">
        <v>5498</v>
      </c>
      <c r="N2040" t="s">
        <v>20</v>
      </c>
      <c r="O2040">
        <v>0</v>
      </c>
    </row>
    <row r="2041" spans="1:15" x14ac:dyDescent="0.3">
      <c r="A2041" t="s">
        <v>4092</v>
      </c>
      <c r="B2041" s="1">
        <v>46292</v>
      </c>
      <c r="C2041" t="s">
        <v>4093</v>
      </c>
      <c r="D2041" t="s">
        <v>51</v>
      </c>
      <c r="E2041" t="s">
        <v>54</v>
      </c>
      <c r="F2041">
        <v>1499</v>
      </c>
      <c r="G2041" t="s">
        <v>19</v>
      </c>
      <c r="H2041">
        <v>1499</v>
      </c>
      <c r="I2041" t="s">
        <v>51</v>
      </c>
      <c r="J2041">
        <v>1</v>
      </c>
      <c r="K2041">
        <v>1499</v>
      </c>
      <c r="L2041">
        <v>0</v>
      </c>
      <c r="M2041">
        <v>0</v>
      </c>
      <c r="N2041" t="s">
        <v>20</v>
      </c>
      <c r="O2041">
        <v>0</v>
      </c>
    </row>
    <row r="2042" spans="1:15" x14ac:dyDescent="0.3">
      <c r="A2042" t="s">
        <v>4094</v>
      </c>
      <c r="B2042" s="1">
        <v>46268</v>
      </c>
      <c r="C2042" t="s">
        <v>4095</v>
      </c>
      <c r="D2042" t="s">
        <v>75</v>
      </c>
      <c r="E2042" t="s">
        <v>18</v>
      </c>
      <c r="F2042">
        <v>2999</v>
      </c>
      <c r="G2042" t="s">
        <v>19</v>
      </c>
      <c r="H2042">
        <v>2999</v>
      </c>
      <c r="I2042" t="s">
        <v>75</v>
      </c>
      <c r="J2042">
        <v>1</v>
      </c>
      <c r="K2042">
        <v>2999</v>
      </c>
      <c r="L2042">
        <v>0</v>
      </c>
      <c r="M2042">
        <v>0</v>
      </c>
      <c r="N2042" t="s">
        <v>20</v>
      </c>
      <c r="O2042">
        <v>0</v>
      </c>
    </row>
    <row r="2043" spans="1:15" x14ac:dyDescent="0.3">
      <c r="A2043" t="s">
        <v>4096</v>
      </c>
      <c r="B2043" s="1">
        <v>46278</v>
      </c>
      <c r="C2043" t="s">
        <v>4097</v>
      </c>
      <c r="D2043" t="s">
        <v>23</v>
      </c>
      <c r="E2043" t="s">
        <v>18</v>
      </c>
      <c r="F2043">
        <v>1098</v>
      </c>
      <c r="G2043" t="s">
        <v>19</v>
      </c>
      <c r="H2043">
        <v>1098</v>
      </c>
      <c r="I2043" t="s">
        <v>23</v>
      </c>
      <c r="J2043">
        <v>1</v>
      </c>
      <c r="K2043">
        <v>1098</v>
      </c>
      <c r="L2043">
        <v>0</v>
      </c>
      <c r="M2043">
        <v>0</v>
      </c>
      <c r="N2043" t="s">
        <v>20</v>
      </c>
      <c r="O2043">
        <v>0</v>
      </c>
    </row>
    <row r="2044" spans="1:15" x14ac:dyDescent="0.3">
      <c r="A2044" t="s">
        <v>4098</v>
      </c>
      <c r="B2044" s="1">
        <v>46276</v>
      </c>
      <c r="C2044" t="s">
        <v>4099</v>
      </c>
      <c r="D2044" t="s">
        <v>48</v>
      </c>
      <c r="E2044" t="s">
        <v>27</v>
      </c>
      <c r="F2044">
        <v>1298</v>
      </c>
      <c r="G2044" t="s">
        <v>19</v>
      </c>
      <c r="H2044">
        <v>1298</v>
      </c>
      <c r="I2044" t="s">
        <v>48</v>
      </c>
      <c r="J2044">
        <v>1</v>
      </c>
      <c r="K2044">
        <v>1298</v>
      </c>
      <c r="L2044">
        <v>0</v>
      </c>
      <c r="M2044">
        <v>0</v>
      </c>
      <c r="N2044" t="s">
        <v>20</v>
      </c>
      <c r="O2044">
        <v>0</v>
      </c>
    </row>
    <row r="2045" spans="1:15" x14ac:dyDescent="0.3">
      <c r="A2045" t="s">
        <v>4100</v>
      </c>
      <c r="B2045" s="1">
        <v>46280</v>
      </c>
      <c r="C2045" t="s">
        <v>4101</v>
      </c>
      <c r="D2045" t="s">
        <v>61</v>
      </c>
      <c r="E2045" t="s">
        <v>54</v>
      </c>
      <c r="F2045">
        <v>8597</v>
      </c>
      <c r="G2045" t="s">
        <v>19</v>
      </c>
      <c r="H2045">
        <v>8597</v>
      </c>
      <c r="I2045" t="s">
        <v>61</v>
      </c>
      <c r="J2045">
        <v>1</v>
      </c>
      <c r="K2045">
        <v>8597</v>
      </c>
      <c r="L2045">
        <v>0</v>
      </c>
      <c r="M2045">
        <v>0</v>
      </c>
      <c r="N2045" t="s">
        <v>20</v>
      </c>
      <c r="O2045">
        <v>0</v>
      </c>
    </row>
    <row r="2046" spans="1:15" x14ac:dyDescent="0.3">
      <c r="A2046" t="s">
        <v>4102</v>
      </c>
      <c r="B2046" s="1">
        <v>46272</v>
      </c>
      <c r="C2046" t="s">
        <v>4103</v>
      </c>
      <c r="D2046" t="s">
        <v>37</v>
      </c>
      <c r="E2046" t="s">
        <v>18</v>
      </c>
      <c r="F2046">
        <v>599</v>
      </c>
      <c r="G2046" t="s">
        <v>19</v>
      </c>
      <c r="H2046">
        <v>599</v>
      </c>
      <c r="I2046" t="s">
        <v>37</v>
      </c>
      <c r="J2046">
        <v>1</v>
      </c>
      <c r="K2046">
        <v>599</v>
      </c>
      <c r="L2046">
        <v>0</v>
      </c>
      <c r="M2046">
        <v>0</v>
      </c>
      <c r="N2046" t="s">
        <v>20</v>
      </c>
      <c r="O2046">
        <v>0</v>
      </c>
    </row>
    <row r="2047" spans="1:15" x14ac:dyDescent="0.3">
      <c r="A2047" t="s">
        <v>4104</v>
      </c>
      <c r="B2047" s="1">
        <v>46293</v>
      </c>
      <c r="C2047" t="s">
        <v>4105</v>
      </c>
      <c r="D2047" t="s">
        <v>51</v>
      </c>
      <c r="E2047" t="s">
        <v>18</v>
      </c>
      <c r="F2047">
        <v>4999</v>
      </c>
      <c r="G2047" t="s">
        <v>19</v>
      </c>
      <c r="H2047">
        <v>4999</v>
      </c>
      <c r="I2047" t="s">
        <v>51</v>
      </c>
      <c r="J2047">
        <v>1</v>
      </c>
      <c r="K2047">
        <v>4999</v>
      </c>
      <c r="L2047">
        <v>0</v>
      </c>
      <c r="M2047">
        <v>0</v>
      </c>
      <c r="N2047" t="s">
        <v>20</v>
      </c>
      <c r="O2047">
        <v>0</v>
      </c>
    </row>
    <row r="2048" spans="1:15" x14ac:dyDescent="0.3">
      <c r="A2048" t="s">
        <v>4106</v>
      </c>
      <c r="B2048" s="1">
        <v>46293</v>
      </c>
      <c r="C2048" t="s">
        <v>4107</v>
      </c>
      <c r="D2048" t="s">
        <v>26</v>
      </c>
      <c r="E2048" t="s">
        <v>18</v>
      </c>
      <c r="F2048">
        <v>599</v>
      </c>
      <c r="G2048" t="s">
        <v>19</v>
      </c>
      <c r="H2048">
        <v>599</v>
      </c>
      <c r="I2048" t="s">
        <v>26</v>
      </c>
      <c r="J2048">
        <v>1</v>
      </c>
      <c r="K2048">
        <v>599</v>
      </c>
      <c r="L2048">
        <v>0</v>
      </c>
      <c r="M2048">
        <v>0</v>
      </c>
      <c r="N2048" t="s">
        <v>20</v>
      </c>
      <c r="O2048">
        <v>0</v>
      </c>
    </row>
    <row r="2049" spans="1:15" x14ac:dyDescent="0.3">
      <c r="A2049" t="s">
        <v>4108</v>
      </c>
      <c r="B2049" s="1">
        <v>46274</v>
      </c>
      <c r="C2049" t="s">
        <v>4109</v>
      </c>
      <c r="D2049" t="s">
        <v>17</v>
      </c>
      <c r="E2049" t="s">
        <v>18</v>
      </c>
      <c r="F2049">
        <v>599</v>
      </c>
      <c r="G2049" t="s">
        <v>19</v>
      </c>
      <c r="H2049">
        <v>599</v>
      </c>
      <c r="I2049" t="s">
        <v>17</v>
      </c>
      <c r="J2049">
        <v>1</v>
      </c>
      <c r="K2049">
        <v>599</v>
      </c>
      <c r="L2049">
        <v>0</v>
      </c>
      <c r="M2049">
        <v>0</v>
      </c>
      <c r="N2049" t="s">
        <v>20</v>
      </c>
      <c r="O2049">
        <v>0</v>
      </c>
    </row>
    <row r="2050" spans="1:15" x14ac:dyDescent="0.3">
      <c r="A2050" t="s">
        <v>4110</v>
      </c>
      <c r="B2050" s="1">
        <v>46292</v>
      </c>
      <c r="C2050" t="s">
        <v>4111</v>
      </c>
      <c r="D2050" t="s">
        <v>26</v>
      </c>
      <c r="E2050" t="s">
        <v>43</v>
      </c>
      <c r="F2050">
        <v>1798</v>
      </c>
      <c r="G2050" t="s">
        <v>19</v>
      </c>
      <c r="H2050">
        <v>1798</v>
      </c>
      <c r="I2050" t="s">
        <v>26</v>
      </c>
      <c r="J2050">
        <v>1</v>
      </c>
      <c r="K2050">
        <v>1798</v>
      </c>
      <c r="L2050">
        <v>0</v>
      </c>
      <c r="M2050">
        <v>0</v>
      </c>
      <c r="N2050" t="s">
        <v>20</v>
      </c>
      <c r="O2050">
        <v>0</v>
      </c>
    </row>
    <row r="2051" spans="1:15" x14ac:dyDescent="0.3">
      <c r="A2051" t="s">
        <v>4112</v>
      </c>
      <c r="B2051" s="1">
        <v>46267</v>
      </c>
      <c r="C2051" t="s">
        <v>4113</v>
      </c>
      <c r="D2051" t="s">
        <v>17</v>
      </c>
      <c r="E2051" t="s">
        <v>27</v>
      </c>
      <c r="F2051">
        <v>2798</v>
      </c>
      <c r="G2051" t="s">
        <v>19</v>
      </c>
      <c r="H2051">
        <v>2798</v>
      </c>
      <c r="I2051" t="s">
        <v>17</v>
      </c>
      <c r="J2051">
        <v>1</v>
      </c>
      <c r="K2051">
        <v>2798</v>
      </c>
      <c r="L2051">
        <v>0</v>
      </c>
      <c r="M2051">
        <v>0</v>
      </c>
      <c r="N2051" t="s">
        <v>20</v>
      </c>
      <c r="O2051">
        <v>0</v>
      </c>
    </row>
    <row r="2052" spans="1:15" x14ac:dyDescent="0.3">
      <c r="A2052" t="s">
        <v>4114</v>
      </c>
      <c r="B2052" s="1">
        <v>46268</v>
      </c>
      <c r="C2052" t="s">
        <v>4115</v>
      </c>
      <c r="D2052" t="s">
        <v>61</v>
      </c>
      <c r="E2052" t="s">
        <v>27</v>
      </c>
      <c r="F2052">
        <v>1799</v>
      </c>
      <c r="G2052" t="s">
        <v>115</v>
      </c>
      <c r="H2052">
        <v>1799</v>
      </c>
      <c r="I2052" t="s">
        <v>61</v>
      </c>
      <c r="J2052">
        <v>0</v>
      </c>
      <c r="K2052">
        <v>0</v>
      </c>
      <c r="L2052">
        <v>0</v>
      </c>
      <c r="M2052">
        <v>0</v>
      </c>
      <c r="N2052" t="s">
        <v>20</v>
      </c>
      <c r="O2052">
        <v>0</v>
      </c>
    </row>
    <row r="2053" spans="1:15" x14ac:dyDescent="0.3">
      <c r="A2053" t="s">
        <v>4116</v>
      </c>
      <c r="B2053" s="1">
        <v>46290</v>
      </c>
      <c r="C2053" t="s">
        <v>4117</v>
      </c>
      <c r="D2053" t="s">
        <v>51</v>
      </c>
      <c r="E2053" t="s">
        <v>27</v>
      </c>
      <c r="F2053">
        <v>349</v>
      </c>
      <c r="G2053" t="s">
        <v>80</v>
      </c>
      <c r="H2053">
        <v>349</v>
      </c>
      <c r="I2053" t="s">
        <v>51</v>
      </c>
      <c r="J2053">
        <v>0</v>
      </c>
      <c r="K2053">
        <v>0</v>
      </c>
      <c r="L2053">
        <v>0</v>
      </c>
      <c r="M2053">
        <v>0</v>
      </c>
      <c r="N2053" t="s">
        <v>20</v>
      </c>
      <c r="O2053">
        <v>0</v>
      </c>
    </row>
    <row r="2054" spans="1:15" x14ac:dyDescent="0.3">
      <c r="A2054" t="s">
        <v>4118</v>
      </c>
      <c r="B2054" s="1">
        <v>46279</v>
      </c>
      <c r="C2054" t="s">
        <v>4119</v>
      </c>
      <c r="D2054" t="s">
        <v>34</v>
      </c>
      <c r="E2054" t="s">
        <v>27</v>
      </c>
      <c r="F2054">
        <v>599</v>
      </c>
      <c r="G2054" t="s">
        <v>66</v>
      </c>
      <c r="H2054">
        <v>599</v>
      </c>
      <c r="I2054" t="s">
        <v>34</v>
      </c>
      <c r="J2054">
        <v>1</v>
      </c>
      <c r="K2054">
        <v>599</v>
      </c>
      <c r="L2054">
        <v>1</v>
      </c>
      <c r="M2054">
        <v>599</v>
      </c>
      <c r="N2054" t="s">
        <v>20</v>
      </c>
      <c r="O2054">
        <v>0</v>
      </c>
    </row>
    <row r="2055" spans="1:15" x14ac:dyDescent="0.3">
      <c r="A2055" t="s">
        <v>4120</v>
      </c>
      <c r="B2055" s="1">
        <v>46274</v>
      </c>
      <c r="C2055" t="s">
        <v>4121</v>
      </c>
      <c r="D2055" t="s">
        <v>26</v>
      </c>
      <c r="E2055" t="s">
        <v>18</v>
      </c>
      <c r="F2055">
        <v>1848</v>
      </c>
      <c r="G2055" t="s">
        <v>19</v>
      </c>
      <c r="H2055">
        <v>1848</v>
      </c>
      <c r="I2055" t="s">
        <v>26</v>
      </c>
      <c r="J2055">
        <v>1</v>
      </c>
      <c r="K2055">
        <v>1848</v>
      </c>
      <c r="L2055">
        <v>0</v>
      </c>
      <c r="M2055">
        <v>0</v>
      </c>
      <c r="N2055" t="s">
        <v>20</v>
      </c>
      <c r="O2055">
        <v>0</v>
      </c>
    </row>
    <row r="2056" spans="1:15" x14ac:dyDescent="0.3">
      <c r="A2056" t="s">
        <v>4122</v>
      </c>
      <c r="B2056" s="1">
        <v>46293</v>
      </c>
      <c r="C2056" t="s">
        <v>4123</v>
      </c>
      <c r="D2056" t="s">
        <v>26</v>
      </c>
      <c r="E2056" t="s">
        <v>18</v>
      </c>
      <c r="F2056">
        <v>999</v>
      </c>
      <c r="G2056" t="s">
        <v>19</v>
      </c>
      <c r="H2056">
        <v>999</v>
      </c>
      <c r="I2056" t="s">
        <v>26</v>
      </c>
      <c r="J2056">
        <v>1</v>
      </c>
      <c r="K2056">
        <v>999</v>
      </c>
      <c r="L2056">
        <v>0</v>
      </c>
      <c r="M2056">
        <v>0</v>
      </c>
      <c r="N2056" t="s">
        <v>20</v>
      </c>
      <c r="O2056">
        <v>0</v>
      </c>
    </row>
    <row r="2057" spans="1:15" x14ac:dyDescent="0.3">
      <c r="A2057" t="s">
        <v>4124</v>
      </c>
      <c r="B2057" s="1">
        <v>46293</v>
      </c>
      <c r="C2057" t="s">
        <v>4125</v>
      </c>
      <c r="D2057" t="s">
        <v>34</v>
      </c>
      <c r="E2057" t="s">
        <v>27</v>
      </c>
      <c r="F2057">
        <v>4897</v>
      </c>
      <c r="G2057" t="s">
        <v>19</v>
      </c>
      <c r="H2057">
        <v>4897</v>
      </c>
      <c r="I2057" t="s">
        <v>34</v>
      </c>
      <c r="J2057">
        <v>1</v>
      </c>
      <c r="K2057">
        <v>4897</v>
      </c>
      <c r="L2057">
        <v>0</v>
      </c>
      <c r="M2057">
        <v>0</v>
      </c>
      <c r="N2057" t="s">
        <v>20</v>
      </c>
      <c r="O2057">
        <v>0</v>
      </c>
    </row>
    <row r="2058" spans="1:15" x14ac:dyDescent="0.3">
      <c r="A2058" t="s">
        <v>4126</v>
      </c>
      <c r="B2058" s="1">
        <v>46266</v>
      </c>
      <c r="C2058" t="s">
        <v>4127</v>
      </c>
      <c r="D2058" t="s">
        <v>23</v>
      </c>
      <c r="E2058" t="s">
        <v>18</v>
      </c>
      <c r="F2058">
        <v>3499</v>
      </c>
      <c r="G2058" t="s">
        <v>19</v>
      </c>
      <c r="H2058">
        <v>3499</v>
      </c>
      <c r="I2058" t="s">
        <v>23</v>
      </c>
      <c r="J2058">
        <v>1</v>
      </c>
      <c r="K2058">
        <v>3499</v>
      </c>
      <c r="L2058">
        <v>0</v>
      </c>
      <c r="M2058">
        <v>0</v>
      </c>
      <c r="N2058" t="s">
        <v>20</v>
      </c>
      <c r="O2058">
        <v>0</v>
      </c>
    </row>
    <row r="2059" spans="1:15" x14ac:dyDescent="0.3">
      <c r="A2059" t="s">
        <v>4128</v>
      </c>
      <c r="B2059" s="1">
        <v>46271</v>
      </c>
      <c r="C2059" t="s">
        <v>4129</v>
      </c>
      <c r="D2059" t="s">
        <v>75</v>
      </c>
      <c r="E2059" t="s">
        <v>18</v>
      </c>
      <c r="F2059">
        <v>798</v>
      </c>
      <c r="G2059" t="s">
        <v>19</v>
      </c>
      <c r="H2059">
        <v>798</v>
      </c>
      <c r="I2059" t="s">
        <v>75</v>
      </c>
      <c r="J2059">
        <v>1</v>
      </c>
      <c r="K2059">
        <v>798</v>
      </c>
      <c r="L2059">
        <v>0</v>
      </c>
      <c r="M2059">
        <v>0</v>
      </c>
      <c r="N2059" t="s">
        <v>20</v>
      </c>
      <c r="O2059">
        <v>0</v>
      </c>
    </row>
    <row r="2060" spans="1:15" x14ac:dyDescent="0.3">
      <c r="A2060" t="s">
        <v>4130</v>
      </c>
      <c r="B2060" s="1">
        <v>46267</v>
      </c>
      <c r="C2060" t="s">
        <v>4131</v>
      </c>
      <c r="D2060" t="s">
        <v>37</v>
      </c>
      <c r="E2060" t="s">
        <v>27</v>
      </c>
      <c r="F2060">
        <v>5598</v>
      </c>
      <c r="G2060" t="s">
        <v>19</v>
      </c>
      <c r="H2060">
        <v>5598</v>
      </c>
      <c r="I2060" t="s">
        <v>37</v>
      </c>
      <c r="J2060">
        <v>1</v>
      </c>
      <c r="K2060">
        <v>5598</v>
      </c>
      <c r="L2060">
        <v>0</v>
      </c>
      <c r="M2060">
        <v>0</v>
      </c>
      <c r="N2060" t="s">
        <v>20</v>
      </c>
      <c r="O2060">
        <v>0</v>
      </c>
    </row>
    <row r="2061" spans="1:15" x14ac:dyDescent="0.3">
      <c r="A2061" t="s">
        <v>4132</v>
      </c>
      <c r="B2061" s="1">
        <v>46279</v>
      </c>
      <c r="C2061" t="s">
        <v>4133</v>
      </c>
      <c r="D2061" t="s">
        <v>61</v>
      </c>
      <c r="E2061" t="s">
        <v>54</v>
      </c>
      <c r="F2061">
        <v>1299</v>
      </c>
      <c r="G2061" t="s">
        <v>19</v>
      </c>
      <c r="H2061">
        <v>1299</v>
      </c>
      <c r="I2061" t="s">
        <v>61</v>
      </c>
      <c r="J2061">
        <v>1</v>
      </c>
      <c r="K2061">
        <v>1299</v>
      </c>
      <c r="L2061">
        <v>0</v>
      </c>
      <c r="M2061">
        <v>0</v>
      </c>
      <c r="N2061" t="s">
        <v>20</v>
      </c>
      <c r="O2061">
        <v>0</v>
      </c>
    </row>
    <row r="2062" spans="1:15" x14ac:dyDescent="0.3">
      <c r="A2062" t="s">
        <v>4134</v>
      </c>
      <c r="B2062" s="1">
        <v>46277</v>
      </c>
      <c r="C2062" t="s">
        <v>4135</v>
      </c>
      <c r="D2062" t="s">
        <v>26</v>
      </c>
      <c r="E2062" t="s">
        <v>18</v>
      </c>
      <c r="F2062">
        <v>4999</v>
      </c>
      <c r="G2062" t="s">
        <v>19</v>
      </c>
      <c r="H2062">
        <v>4999</v>
      </c>
      <c r="I2062" t="s">
        <v>26</v>
      </c>
      <c r="J2062">
        <v>1</v>
      </c>
      <c r="K2062">
        <v>4999</v>
      </c>
      <c r="L2062">
        <v>0</v>
      </c>
      <c r="M2062">
        <v>0</v>
      </c>
      <c r="N2062" t="s">
        <v>20</v>
      </c>
      <c r="O2062">
        <v>0</v>
      </c>
    </row>
    <row r="2063" spans="1:15" x14ac:dyDescent="0.3">
      <c r="A2063" t="s">
        <v>4136</v>
      </c>
      <c r="B2063" s="1">
        <v>46286</v>
      </c>
      <c r="C2063" t="s">
        <v>4137</v>
      </c>
      <c r="D2063" t="s">
        <v>51</v>
      </c>
      <c r="E2063" t="s">
        <v>18</v>
      </c>
      <c r="F2063">
        <v>7999</v>
      </c>
      <c r="G2063" t="s">
        <v>19</v>
      </c>
      <c r="H2063">
        <v>7999</v>
      </c>
      <c r="I2063" t="s">
        <v>51</v>
      </c>
      <c r="J2063">
        <v>1</v>
      </c>
      <c r="K2063">
        <v>7999</v>
      </c>
      <c r="L2063">
        <v>0</v>
      </c>
      <c r="M2063">
        <v>0</v>
      </c>
      <c r="N2063" t="s">
        <v>20</v>
      </c>
      <c r="O2063">
        <v>0</v>
      </c>
    </row>
    <row r="2064" spans="1:15" x14ac:dyDescent="0.3">
      <c r="A2064" t="s">
        <v>4138</v>
      </c>
      <c r="B2064" s="1">
        <v>46266</v>
      </c>
      <c r="C2064" t="s">
        <v>4139</v>
      </c>
      <c r="D2064" t="s">
        <v>48</v>
      </c>
      <c r="E2064" t="s">
        <v>54</v>
      </c>
      <c r="F2064">
        <v>3798</v>
      </c>
      <c r="G2064" t="s">
        <v>19</v>
      </c>
      <c r="H2064">
        <v>3798</v>
      </c>
      <c r="I2064" t="s">
        <v>48</v>
      </c>
      <c r="J2064">
        <v>1</v>
      </c>
      <c r="K2064">
        <v>3798</v>
      </c>
      <c r="L2064">
        <v>0</v>
      </c>
      <c r="M2064">
        <v>0</v>
      </c>
      <c r="N2064" t="s">
        <v>20</v>
      </c>
      <c r="O2064">
        <v>0</v>
      </c>
    </row>
    <row r="2065" spans="1:15" x14ac:dyDescent="0.3">
      <c r="A2065" t="s">
        <v>4140</v>
      </c>
      <c r="B2065" s="1">
        <v>46278</v>
      </c>
      <c r="C2065" t="s">
        <v>4141</v>
      </c>
      <c r="D2065" t="s">
        <v>23</v>
      </c>
      <c r="E2065" t="s">
        <v>18</v>
      </c>
      <c r="F2065" s="2">
        <v>5298</v>
      </c>
      <c r="G2065" t="s">
        <v>19</v>
      </c>
      <c r="H2065">
        <v>5298</v>
      </c>
      <c r="I2065" t="s">
        <v>23</v>
      </c>
      <c r="J2065">
        <v>1</v>
      </c>
      <c r="K2065">
        <v>5298</v>
      </c>
      <c r="L2065">
        <v>0</v>
      </c>
      <c r="M2065">
        <v>0</v>
      </c>
      <c r="N2065" t="s">
        <v>20</v>
      </c>
      <c r="O2065">
        <v>0</v>
      </c>
    </row>
    <row r="2066" spans="1:15" x14ac:dyDescent="0.3">
      <c r="A2066" t="s">
        <v>4142</v>
      </c>
      <c r="B2066" s="1">
        <v>46268</v>
      </c>
      <c r="C2066" t="s">
        <v>4143</v>
      </c>
      <c r="D2066" t="s">
        <v>48</v>
      </c>
      <c r="E2066" t="s">
        <v>18</v>
      </c>
      <c r="F2066">
        <v>698</v>
      </c>
      <c r="G2066" t="s">
        <v>66</v>
      </c>
      <c r="H2066">
        <v>698</v>
      </c>
      <c r="I2066" t="s">
        <v>48</v>
      </c>
      <c r="J2066">
        <v>1</v>
      </c>
      <c r="K2066">
        <v>698</v>
      </c>
      <c r="L2066">
        <v>1</v>
      </c>
      <c r="M2066">
        <v>698</v>
      </c>
      <c r="N2066" t="s">
        <v>20</v>
      </c>
      <c r="O2066">
        <v>0</v>
      </c>
    </row>
    <row r="2067" spans="1:15" x14ac:dyDescent="0.3">
      <c r="A2067" t="s">
        <v>4144</v>
      </c>
      <c r="B2067" s="1">
        <v>46280</v>
      </c>
      <c r="C2067" t="s">
        <v>4145</v>
      </c>
      <c r="D2067" t="s">
        <v>34</v>
      </c>
      <c r="E2067" t="s">
        <v>27</v>
      </c>
      <c r="F2067">
        <v>7999</v>
      </c>
      <c r="G2067" t="s">
        <v>19</v>
      </c>
      <c r="H2067">
        <v>7999</v>
      </c>
      <c r="I2067" t="s">
        <v>34</v>
      </c>
      <c r="J2067">
        <v>1</v>
      </c>
      <c r="K2067">
        <v>7999</v>
      </c>
      <c r="L2067">
        <v>0</v>
      </c>
      <c r="M2067">
        <v>0</v>
      </c>
      <c r="N2067" t="s">
        <v>20</v>
      </c>
      <c r="O2067">
        <v>0</v>
      </c>
    </row>
    <row r="2068" spans="1:15" x14ac:dyDescent="0.3">
      <c r="A2068" t="s">
        <v>4146</v>
      </c>
      <c r="B2068" s="1">
        <v>46281</v>
      </c>
      <c r="C2068" t="s">
        <v>4147</v>
      </c>
      <c r="D2068" t="s">
        <v>17</v>
      </c>
      <c r="E2068" t="s">
        <v>18</v>
      </c>
      <c r="F2068">
        <v>499</v>
      </c>
      <c r="G2068" t="s">
        <v>19</v>
      </c>
      <c r="H2068">
        <v>499</v>
      </c>
      <c r="I2068" t="s">
        <v>17</v>
      </c>
      <c r="J2068">
        <v>1</v>
      </c>
      <c r="K2068">
        <v>499</v>
      </c>
      <c r="L2068">
        <v>0</v>
      </c>
      <c r="M2068">
        <v>0</v>
      </c>
      <c r="N2068" t="s">
        <v>20</v>
      </c>
      <c r="O2068">
        <v>0</v>
      </c>
    </row>
    <row r="2069" spans="1:15" x14ac:dyDescent="0.3">
      <c r="A2069" t="s">
        <v>4148</v>
      </c>
      <c r="B2069" s="1">
        <v>46281</v>
      </c>
      <c r="C2069" t="s">
        <v>4149</v>
      </c>
      <c r="D2069" t="s">
        <v>48</v>
      </c>
      <c r="E2069" t="s">
        <v>18</v>
      </c>
      <c r="F2069">
        <v>11498</v>
      </c>
      <c r="G2069" t="s">
        <v>19</v>
      </c>
      <c r="H2069">
        <v>11498</v>
      </c>
      <c r="I2069" t="s">
        <v>48</v>
      </c>
      <c r="J2069">
        <v>1</v>
      </c>
      <c r="K2069">
        <v>11498</v>
      </c>
      <c r="L2069">
        <v>0</v>
      </c>
      <c r="M2069">
        <v>0</v>
      </c>
      <c r="N2069" t="s">
        <v>20</v>
      </c>
      <c r="O2069">
        <v>0</v>
      </c>
    </row>
    <row r="2070" spans="1:15" x14ac:dyDescent="0.3">
      <c r="A2070" t="s">
        <v>4150</v>
      </c>
      <c r="B2070" s="1">
        <v>46270</v>
      </c>
      <c r="C2070" t="s">
        <v>4151</v>
      </c>
      <c r="D2070" t="s">
        <v>42</v>
      </c>
      <c r="E2070" t="s">
        <v>27</v>
      </c>
      <c r="F2070">
        <v>599</v>
      </c>
      <c r="G2070" t="s">
        <v>19</v>
      </c>
      <c r="H2070">
        <v>599</v>
      </c>
      <c r="I2070" t="s">
        <v>42</v>
      </c>
      <c r="J2070">
        <v>1</v>
      </c>
      <c r="K2070">
        <v>599</v>
      </c>
      <c r="L2070">
        <v>0</v>
      </c>
      <c r="M2070">
        <v>0</v>
      </c>
      <c r="N2070" t="s">
        <v>20</v>
      </c>
      <c r="O2070">
        <v>0</v>
      </c>
    </row>
    <row r="2071" spans="1:15" x14ac:dyDescent="0.3">
      <c r="A2071" t="s">
        <v>4152</v>
      </c>
      <c r="B2071" s="1">
        <v>46294</v>
      </c>
      <c r="C2071" t="s">
        <v>4153</v>
      </c>
      <c r="D2071" t="s">
        <v>42</v>
      </c>
      <c r="E2071" t="s">
        <v>18</v>
      </c>
      <c r="F2071">
        <v>948</v>
      </c>
      <c r="G2071" t="s">
        <v>19</v>
      </c>
      <c r="H2071">
        <v>948</v>
      </c>
      <c r="I2071" t="s">
        <v>42</v>
      </c>
      <c r="J2071">
        <v>1</v>
      </c>
      <c r="K2071">
        <v>948</v>
      </c>
      <c r="L2071">
        <v>0</v>
      </c>
      <c r="M2071">
        <v>0</v>
      </c>
      <c r="N2071" t="s">
        <v>20</v>
      </c>
      <c r="O2071">
        <v>0</v>
      </c>
    </row>
    <row r="2072" spans="1:15" x14ac:dyDescent="0.3">
      <c r="A2072" t="s">
        <v>4154</v>
      </c>
      <c r="B2072" s="1">
        <v>46276</v>
      </c>
      <c r="C2072" t="s">
        <v>4155</v>
      </c>
      <c r="D2072" t="s">
        <v>61</v>
      </c>
      <c r="E2072" t="s">
        <v>27</v>
      </c>
      <c r="F2072">
        <v>6997</v>
      </c>
      <c r="G2072" t="s">
        <v>19</v>
      </c>
      <c r="H2072">
        <v>6997</v>
      </c>
      <c r="I2072" t="s">
        <v>61</v>
      </c>
      <c r="J2072">
        <v>1</v>
      </c>
      <c r="K2072">
        <v>6997</v>
      </c>
      <c r="L2072">
        <v>0</v>
      </c>
      <c r="M2072">
        <v>0</v>
      </c>
      <c r="N2072" t="s">
        <v>20</v>
      </c>
      <c r="O2072">
        <v>0</v>
      </c>
    </row>
    <row r="2073" spans="1:15" x14ac:dyDescent="0.3">
      <c r="A2073" t="s">
        <v>4156</v>
      </c>
      <c r="B2073" s="1">
        <v>46276</v>
      </c>
      <c r="C2073" t="s">
        <v>4157</v>
      </c>
      <c r="D2073" t="s">
        <v>26</v>
      </c>
      <c r="E2073" t="s">
        <v>27</v>
      </c>
      <c r="F2073">
        <v>3998</v>
      </c>
      <c r="G2073" t="s">
        <v>19</v>
      </c>
      <c r="H2073">
        <v>3998</v>
      </c>
      <c r="I2073" t="s">
        <v>26</v>
      </c>
      <c r="J2073">
        <v>1</v>
      </c>
      <c r="K2073">
        <v>3998</v>
      </c>
      <c r="L2073">
        <v>0</v>
      </c>
      <c r="M2073">
        <v>0</v>
      </c>
      <c r="N2073" t="s">
        <v>20</v>
      </c>
      <c r="O2073">
        <v>0</v>
      </c>
    </row>
    <row r="2074" spans="1:15" x14ac:dyDescent="0.3">
      <c r="A2074" t="s">
        <v>4158</v>
      </c>
      <c r="B2074" s="1">
        <v>46286</v>
      </c>
      <c r="C2074" t="s">
        <v>4159</v>
      </c>
      <c r="D2074" t="s">
        <v>75</v>
      </c>
      <c r="E2074" t="s">
        <v>18</v>
      </c>
      <c r="F2074">
        <v>4999</v>
      </c>
      <c r="G2074" t="s">
        <v>19</v>
      </c>
      <c r="H2074">
        <v>4999</v>
      </c>
      <c r="I2074" t="s">
        <v>75</v>
      </c>
      <c r="J2074">
        <v>1</v>
      </c>
      <c r="K2074">
        <v>4999</v>
      </c>
      <c r="L2074">
        <v>0</v>
      </c>
      <c r="M2074">
        <v>0</v>
      </c>
      <c r="N2074" t="s">
        <v>20</v>
      </c>
      <c r="O2074">
        <v>0</v>
      </c>
    </row>
    <row r="2075" spans="1:15" x14ac:dyDescent="0.3">
      <c r="A2075" t="s">
        <v>4160</v>
      </c>
      <c r="B2075" s="1">
        <v>46292</v>
      </c>
      <c r="C2075" t="s">
        <v>4161</v>
      </c>
      <c r="D2075" t="s">
        <v>34</v>
      </c>
      <c r="E2075" t="s">
        <v>18</v>
      </c>
      <c r="F2075">
        <v>499</v>
      </c>
      <c r="G2075" t="s">
        <v>19</v>
      </c>
      <c r="H2075">
        <v>499</v>
      </c>
      <c r="I2075" t="s">
        <v>34</v>
      </c>
      <c r="J2075">
        <v>1</v>
      </c>
      <c r="K2075">
        <v>499</v>
      </c>
      <c r="L2075">
        <v>0</v>
      </c>
      <c r="M2075">
        <v>0</v>
      </c>
      <c r="N2075" t="s">
        <v>20</v>
      </c>
      <c r="O2075">
        <v>0</v>
      </c>
    </row>
    <row r="2076" spans="1:15" x14ac:dyDescent="0.3">
      <c r="A2076" t="s">
        <v>4162</v>
      </c>
      <c r="B2076" s="1">
        <v>46293</v>
      </c>
      <c r="C2076" t="s">
        <v>4163</v>
      </c>
      <c r="D2076" t="s">
        <v>26</v>
      </c>
      <c r="E2076" t="s">
        <v>43</v>
      </c>
      <c r="F2076">
        <v>599</v>
      </c>
      <c r="G2076" t="s">
        <v>19</v>
      </c>
      <c r="H2076">
        <v>599</v>
      </c>
      <c r="I2076" t="s">
        <v>26</v>
      </c>
      <c r="J2076">
        <v>1</v>
      </c>
      <c r="K2076">
        <v>599</v>
      </c>
      <c r="L2076">
        <v>0</v>
      </c>
      <c r="M2076">
        <v>0</v>
      </c>
      <c r="N2076" t="s">
        <v>20</v>
      </c>
      <c r="O2076">
        <v>0</v>
      </c>
    </row>
    <row r="2077" spans="1:15" x14ac:dyDescent="0.3">
      <c r="A2077" t="s">
        <v>4164</v>
      </c>
      <c r="B2077" s="1">
        <v>46280</v>
      </c>
      <c r="C2077" t="s">
        <v>4165</v>
      </c>
      <c r="D2077" t="s">
        <v>42</v>
      </c>
      <c r="E2077" t="s">
        <v>18</v>
      </c>
      <c r="F2077">
        <v>1499</v>
      </c>
      <c r="G2077" t="s">
        <v>19</v>
      </c>
      <c r="H2077">
        <v>1499</v>
      </c>
      <c r="I2077" t="s">
        <v>42</v>
      </c>
      <c r="J2077">
        <v>1</v>
      </c>
      <c r="K2077">
        <v>1499</v>
      </c>
      <c r="L2077">
        <v>0</v>
      </c>
      <c r="M2077">
        <v>0</v>
      </c>
      <c r="N2077" t="s">
        <v>20</v>
      </c>
      <c r="O2077">
        <v>0</v>
      </c>
    </row>
    <row r="2078" spans="1:15" x14ac:dyDescent="0.3">
      <c r="A2078" t="s">
        <v>4166</v>
      </c>
      <c r="B2078" s="1">
        <v>46286</v>
      </c>
      <c r="C2078" t="s">
        <v>4167</v>
      </c>
      <c r="D2078" t="s">
        <v>34</v>
      </c>
      <c r="E2078" t="s">
        <v>18</v>
      </c>
      <c r="F2078">
        <v>1998</v>
      </c>
      <c r="G2078" t="s">
        <v>66</v>
      </c>
      <c r="H2078">
        <v>1998</v>
      </c>
      <c r="I2078" t="s">
        <v>34</v>
      </c>
      <c r="J2078">
        <v>1</v>
      </c>
      <c r="K2078">
        <v>1998</v>
      </c>
      <c r="L2078">
        <v>1</v>
      </c>
      <c r="M2078">
        <v>1998</v>
      </c>
      <c r="N2078" t="s">
        <v>20</v>
      </c>
      <c r="O2078">
        <v>0</v>
      </c>
    </row>
    <row r="2079" spans="1:15" x14ac:dyDescent="0.3">
      <c r="A2079" t="s">
        <v>4168</v>
      </c>
      <c r="B2079" s="1">
        <v>46290</v>
      </c>
      <c r="C2079" t="s">
        <v>4169</v>
      </c>
      <c r="D2079" t="s">
        <v>42</v>
      </c>
      <c r="E2079" t="s">
        <v>43</v>
      </c>
      <c r="F2079">
        <v>4498</v>
      </c>
      <c r="G2079" t="s">
        <v>19</v>
      </c>
      <c r="H2079">
        <v>4498</v>
      </c>
      <c r="I2079" t="s">
        <v>42</v>
      </c>
      <c r="J2079">
        <v>1</v>
      </c>
      <c r="K2079">
        <v>4498</v>
      </c>
      <c r="L2079">
        <v>0</v>
      </c>
      <c r="M2079">
        <v>0</v>
      </c>
      <c r="N2079" t="s">
        <v>20</v>
      </c>
      <c r="O2079">
        <v>0</v>
      </c>
    </row>
    <row r="2080" spans="1:15" x14ac:dyDescent="0.3">
      <c r="A2080" t="s">
        <v>4170</v>
      </c>
      <c r="B2080" s="1">
        <v>46268</v>
      </c>
      <c r="C2080" t="s">
        <v>222</v>
      </c>
      <c r="D2080" t="s">
        <v>17</v>
      </c>
      <c r="E2080" t="s">
        <v>54</v>
      </c>
      <c r="F2080">
        <v>1299</v>
      </c>
      <c r="G2080" t="s">
        <v>19</v>
      </c>
      <c r="H2080">
        <v>1299</v>
      </c>
      <c r="I2080" t="s">
        <v>17</v>
      </c>
      <c r="J2080">
        <v>1</v>
      </c>
      <c r="K2080">
        <v>1299</v>
      </c>
      <c r="L2080">
        <v>0</v>
      </c>
      <c r="M2080">
        <v>0</v>
      </c>
      <c r="N2080" t="s">
        <v>20</v>
      </c>
      <c r="O2080">
        <v>0</v>
      </c>
    </row>
    <row r="2081" spans="1:15" x14ac:dyDescent="0.3">
      <c r="A2081" t="s">
        <v>4171</v>
      </c>
      <c r="B2081" s="1">
        <v>46273</v>
      </c>
      <c r="C2081" t="s">
        <v>4172</v>
      </c>
      <c r="D2081" t="s">
        <v>51</v>
      </c>
      <c r="E2081" t="s">
        <v>27</v>
      </c>
      <c r="F2081">
        <v>8348</v>
      </c>
      <c r="G2081" t="s">
        <v>19</v>
      </c>
      <c r="H2081">
        <v>8348</v>
      </c>
      <c r="I2081" t="s">
        <v>51</v>
      </c>
      <c r="J2081">
        <v>1</v>
      </c>
      <c r="K2081">
        <v>8348</v>
      </c>
      <c r="L2081">
        <v>0</v>
      </c>
      <c r="M2081">
        <v>0</v>
      </c>
      <c r="N2081" t="s">
        <v>20</v>
      </c>
      <c r="O2081">
        <v>0</v>
      </c>
    </row>
    <row r="2082" spans="1:15" x14ac:dyDescent="0.3">
      <c r="A2082" t="s">
        <v>4173</v>
      </c>
      <c r="B2082" s="1">
        <v>46275</v>
      </c>
      <c r="C2082" t="s">
        <v>4174</v>
      </c>
      <c r="D2082" t="s">
        <v>61</v>
      </c>
      <c r="E2082" t="s">
        <v>18</v>
      </c>
      <c r="F2082">
        <v>3098</v>
      </c>
      <c r="G2082" t="s">
        <v>66</v>
      </c>
      <c r="H2082">
        <v>3098</v>
      </c>
      <c r="I2082" t="s">
        <v>61</v>
      </c>
      <c r="J2082">
        <v>1</v>
      </c>
      <c r="K2082">
        <v>3098</v>
      </c>
      <c r="L2082">
        <v>1</v>
      </c>
      <c r="M2082">
        <v>3098</v>
      </c>
      <c r="N2082" t="s">
        <v>20</v>
      </c>
      <c r="O2082">
        <v>0</v>
      </c>
    </row>
    <row r="2083" spans="1:15" x14ac:dyDescent="0.3">
      <c r="A2083" t="s">
        <v>4175</v>
      </c>
      <c r="B2083" s="1">
        <v>46278</v>
      </c>
      <c r="C2083" t="s">
        <v>4176</v>
      </c>
      <c r="D2083" t="s">
        <v>23</v>
      </c>
      <c r="E2083" t="s">
        <v>18</v>
      </c>
      <c r="F2083">
        <v>1098</v>
      </c>
      <c r="G2083" t="s">
        <v>19</v>
      </c>
      <c r="H2083">
        <v>1098</v>
      </c>
      <c r="I2083" t="s">
        <v>23</v>
      </c>
      <c r="J2083">
        <v>1</v>
      </c>
      <c r="K2083">
        <v>1098</v>
      </c>
      <c r="L2083">
        <v>0</v>
      </c>
      <c r="M2083">
        <v>0</v>
      </c>
      <c r="N2083" t="s">
        <v>20</v>
      </c>
      <c r="O2083">
        <v>0</v>
      </c>
    </row>
    <row r="2084" spans="1:15" x14ac:dyDescent="0.3">
      <c r="A2084" t="s">
        <v>4177</v>
      </c>
      <c r="B2084" s="1">
        <v>46289</v>
      </c>
      <c r="C2084" t="s">
        <v>415</v>
      </c>
      <c r="D2084" t="s">
        <v>48</v>
      </c>
      <c r="E2084" t="s">
        <v>27</v>
      </c>
      <c r="F2084">
        <v>5297</v>
      </c>
      <c r="G2084" t="s">
        <v>19</v>
      </c>
      <c r="H2084">
        <v>5297</v>
      </c>
      <c r="I2084" t="s">
        <v>48</v>
      </c>
      <c r="J2084">
        <v>1</v>
      </c>
      <c r="K2084">
        <v>5297</v>
      </c>
      <c r="L2084">
        <v>0</v>
      </c>
      <c r="M2084">
        <v>0</v>
      </c>
      <c r="N2084" t="s">
        <v>20</v>
      </c>
      <c r="O2084">
        <v>0</v>
      </c>
    </row>
    <row r="2085" spans="1:15" x14ac:dyDescent="0.3">
      <c r="A2085" t="s">
        <v>4178</v>
      </c>
      <c r="B2085" s="1">
        <v>46267</v>
      </c>
      <c r="C2085" t="s">
        <v>4179</v>
      </c>
      <c r="D2085" t="s">
        <v>61</v>
      </c>
      <c r="E2085" t="s">
        <v>54</v>
      </c>
      <c r="F2085">
        <v>2798</v>
      </c>
      <c r="G2085" t="s">
        <v>19</v>
      </c>
      <c r="H2085">
        <v>2798</v>
      </c>
      <c r="I2085" t="s">
        <v>61</v>
      </c>
      <c r="J2085">
        <v>1</v>
      </c>
      <c r="K2085">
        <v>2798</v>
      </c>
      <c r="L2085">
        <v>0</v>
      </c>
      <c r="M2085">
        <v>0</v>
      </c>
      <c r="N2085" t="s">
        <v>20</v>
      </c>
      <c r="O2085">
        <v>0</v>
      </c>
    </row>
    <row r="2086" spans="1:15" x14ac:dyDescent="0.3">
      <c r="A2086" t="s">
        <v>4180</v>
      </c>
      <c r="B2086" s="1">
        <v>46277</v>
      </c>
      <c r="C2086" t="s">
        <v>4181</v>
      </c>
      <c r="D2086" t="s">
        <v>23</v>
      </c>
      <c r="E2086" t="s">
        <v>27</v>
      </c>
      <c r="F2086">
        <v>349</v>
      </c>
      <c r="G2086" t="s">
        <v>19</v>
      </c>
      <c r="H2086">
        <v>349</v>
      </c>
      <c r="I2086" t="s">
        <v>23</v>
      </c>
      <c r="J2086">
        <v>1</v>
      </c>
      <c r="K2086">
        <v>349</v>
      </c>
      <c r="L2086">
        <v>0</v>
      </c>
      <c r="M2086">
        <v>0</v>
      </c>
      <c r="N2086" t="s">
        <v>20</v>
      </c>
      <c r="O2086">
        <v>0</v>
      </c>
    </row>
    <row r="2087" spans="1:15" x14ac:dyDescent="0.3">
      <c r="A2087" t="s">
        <v>4182</v>
      </c>
      <c r="B2087" s="1">
        <v>46292</v>
      </c>
      <c r="C2087" t="s">
        <v>4183</v>
      </c>
      <c r="D2087" t="s">
        <v>26</v>
      </c>
      <c r="E2087" t="s">
        <v>18</v>
      </c>
      <c r="F2087">
        <v>4797</v>
      </c>
      <c r="G2087" t="s">
        <v>19</v>
      </c>
      <c r="H2087">
        <v>4797</v>
      </c>
      <c r="I2087" t="s">
        <v>26</v>
      </c>
      <c r="J2087">
        <v>1</v>
      </c>
      <c r="K2087">
        <v>4797</v>
      </c>
      <c r="L2087">
        <v>0</v>
      </c>
      <c r="M2087">
        <v>0</v>
      </c>
      <c r="N2087" t="s">
        <v>20</v>
      </c>
      <c r="O2087">
        <v>0</v>
      </c>
    </row>
    <row r="2088" spans="1:15" x14ac:dyDescent="0.3">
      <c r="A2088" t="s">
        <v>4184</v>
      </c>
      <c r="B2088" s="1">
        <v>46275</v>
      </c>
      <c r="C2088" t="s">
        <v>4185</v>
      </c>
      <c r="D2088" t="s">
        <v>42</v>
      </c>
      <c r="E2088" t="s">
        <v>18</v>
      </c>
      <c r="F2088">
        <v>3098</v>
      </c>
      <c r="G2088" t="s">
        <v>115</v>
      </c>
      <c r="H2088">
        <v>3098</v>
      </c>
      <c r="I2088" t="s">
        <v>42</v>
      </c>
      <c r="J2088">
        <v>0</v>
      </c>
      <c r="K2088">
        <v>0</v>
      </c>
      <c r="L2088">
        <v>0</v>
      </c>
      <c r="M2088">
        <v>0</v>
      </c>
      <c r="N2088" t="s">
        <v>20</v>
      </c>
      <c r="O2088">
        <v>0</v>
      </c>
    </row>
    <row r="2089" spans="1:15" x14ac:dyDescent="0.3">
      <c r="A2089" t="s">
        <v>4186</v>
      </c>
      <c r="B2089" s="1">
        <v>46266</v>
      </c>
      <c r="C2089" t="s">
        <v>4187</v>
      </c>
      <c r="D2089" t="s">
        <v>37</v>
      </c>
      <c r="E2089" t="s">
        <v>27</v>
      </c>
      <c r="F2089">
        <v>799</v>
      </c>
      <c r="G2089" t="s">
        <v>19</v>
      </c>
      <c r="H2089">
        <v>799</v>
      </c>
      <c r="I2089" t="s">
        <v>37</v>
      </c>
      <c r="J2089">
        <v>1</v>
      </c>
      <c r="K2089">
        <v>799</v>
      </c>
      <c r="L2089">
        <v>0</v>
      </c>
      <c r="M2089">
        <v>0</v>
      </c>
      <c r="N2089" t="s">
        <v>20</v>
      </c>
      <c r="O2089">
        <v>0</v>
      </c>
    </row>
    <row r="2090" spans="1:15" x14ac:dyDescent="0.3">
      <c r="A2090" t="s">
        <v>4188</v>
      </c>
      <c r="B2090" s="1">
        <v>46285</v>
      </c>
      <c r="C2090" t="s">
        <v>4189</v>
      </c>
      <c r="D2090" t="s">
        <v>61</v>
      </c>
      <c r="E2090" t="s">
        <v>18</v>
      </c>
      <c r="F2090">
        <v>299</v>
      </c>
      <c r="G2090" t="s">
        <v>19</v>
      </c>
      <c r="H2090">
        <v>299</v>
      </c>
      <c r="I2090" t="s">
        <v>61</v>
      </c>
      <c r="J2090">
        <v>1</v>
      </c>
      <c r="K2090">
        <v>299</v>
      </c>
      <c r="L2090">
        <v>0</v>
      </c>
      <c r="M2090">
        <v>0</v>
      </c>
      <c r="N2090" t="s">
        <v>20</v>
      </c>
      <c r="O2090">
        <v>0</v>
      </c>
    </row>
    <row r="2091" spans="1:15" x14ac:dyDescent="0.3">
      <c r="A2091" t="s">
        <v>4190</v>
      </c>
      <c r="B2091" s="1">
        <v>46290</v>
      </c>
      <c r="C2091" t="s">
        <v>4191</v>
      </c>
      <c r="E2091" t="s">
        <v>27</v>
      </c>
      <c r="F2091" s="2">
        <v>1299</v>
      </c>
      <c r="G2091" t="s">
        <v>19</v>
      </c>
      <c r="H2091">
        <v>1299</v>
      </c>
      <c r="I2091" t="s">
        <v>194</v>
      </c>
      <c r="J2091">
        <v>1</v>
      </c>
      <c r="K2091">
        <v>1299</v>
      </c>
      <c r="L2091">
        <v>0</v>
      </c>
      <c r="M2091">
        <v>0</v>
      </c>
      <c r="N2091" t="s">
        <v>20</v>
      </c>
      <c r="O2091">
        <v>0</v>
      </c>
    </row>
    <row r="2092" spans="1:15" x14ac:dyDescent="0.3">
      <c r="A2092" t="s">
        <v>4192</v>
      </c>
      <c r="B2092" s="1">
        <v>46272</v>
      </c>
      <c r="C2092" t="s">
        <v>4193</v>
      </c>
      <c r="D2092" t="s">
        <v>61</v>
      </c>
      <c r="E2092" t="s">
        <v>18</v>
      </c>
      <c r="F2092">
        <v>7999</v>
      </c>
      <c r="G2092" t="s">
        <v>19</v>
      </c>
      <c r="H2092">
        <v>7999</v>
      </c>
      <c r="I2092" t="s">
        <v>61</v>
      </c>
      <c r="J2092">
        <v>1</v>
      </c>
      <c r="K2092">
        <v>7999</v>
      </c>
      <c r="L2092">
        <v>0</v>
      </c>
      <c r="M2092">
        <v>0</v>
      </c>
      <c r="N2092" t="s">
        <v>20</v>
      </c>
      <c r="O2092">
        <v>0</v>
      </c>
    </row>
    <row r="2093" spans="1:15" x14ac:dyDescent="0.3">
      <c r="A2093" t="s">
        <v>4194</v>
      </c>
      <c r="B2093" s="1">
        <v>46294</v>
      </c>
      <c r="C2093" t="s">
        <v>4195</v>
      </c>
      <c r="D2093" t="s">
        <v>23</v>
      </c>
      <c r="E2093" t="s">
        <v>54</v>
      </c>
      <c r="F2093">
        <v>3848</v>
      </c>
      <c r="G2093" t="s">
        <v>19</v>
      </c>
      <c r="H2093">
        <v>3848</v>
      </c>
      <c r="I2093" t="s">
        <v>23</v>
      </c>
      <c r="J2093">
        <v>1</v>
      </c>
      <c r="K2093">
        <v>3848</v>
      </c>
      <c r="L2093">
        <v>0</v>
      </c>
      <c r="M2093">
        <v>0</v>
      </c>
      <c r="N2093" t="s">
        <v>20</v>
      </c>
      <c r="O2093">
        <v>0</v>
      </c>
    </row>
    <row r="2094" spans="1:15" x14ac:dyDescent="0.3">
      <c r="A2094" t="s">
        <v>4196</v>
      </c>
      <c r="B2094" s="1">
        <v>46280</v>
      </c>
      <c r="C2094" t="s">
        <v>4197</v>
      </c>
      <c r="D2094" t="s">
        <v>17</v>
      </c>
      <c r="E2094" t="s">
        <v>18</v>
      </c>
      <c r="F2094">
        <v>2999</v>
      </c>
      <c r="G2094" t="s">
        <v>19</v>
      </c>
      <c r="H2094">
        <v>2999</v>
      </c>
      <c r="I2094" t="s">
        <v>17</v>
      </c>
      <c r="J2094">
        <v>1</v>
      </c>
      <c r="K2094">
        <v>2999</v>
      </c>
      <c r="L2094">
        <v>0</v>
      </c>
      <c r="M2094">
        <v>0</v>
      </c>
      <c r="N2094" t="s">
        <v>20</v>
      </c>
      <c r="O2094">
        <v>0</v>
      </c>
    </row>
    <row r="2095" spans="1:15" x14ac:dyDescent="0.3">
      <c r="A2095" t="s">
        <v>4198</v>
      </c>
      <c r="B2095" s="1">
        <v>46282</v>
      </c>
      <c r="C2095" t="s">
        <v>4199</v>
      </c>
      <c r="D2095" t="s">
        <v>23</v>
      </c>
      <c r="E2095" t="s">
        <v>27</v>
      </c>
      <c r="F2095">
        <v>1799</v>
      </c>
      <c r="G2095" t="s">
        <v>19</v>
      </c>
      <c r="H2095">
        <v>1799</v>
      </c>
      <c r="I2095" t="s">
        <v>23</v>
      </c>
      <c r="J2095">
        <v>1</v>
      </c>
      <c r="K2095">
        <v>1799</v>
      </c>
      <c r="L2095">
        <v>0</v>
      </c>
      <c r="M2095">
        <v>0</v>
      </c>
      <c r="N2095" t="s">
        <v>20</v>
      </c>
      <c r="O2095">
        <v>0</v>
      </c>
    </row>
    <row r="2096" spans="1:15" x14ac:dyDescent="0.3">
      <c r="A2096" t="s">
        <v>4200</v>
      </c>
      <c r="B2096" s="1">
        <v>46287</v>
      </c>
      <c r="C2096" t="s">
        <v>4201</v>
      </c>
      <c r="D2096" t="s">
        <v>61</v>
      </c>
      <c r="E2096" t="s">
        <v>27</v>
      </c>
      <c r="F2096">
        <v>8798</v>
      </c>
      <c r="G2096" t="s">
        <v>19</v>
      </c>
      <c r="H2096">
        <v>8798</v>
      </c>
      <c r="I2096" t="s">
        <v>61</v>
      </c>
      <c r="J2096">
        <v>1</v>
      </c>
      <c r="K2096">
        <v>8798</v>
      </c>
      <c r="L2096">
        <v>0</v>
      </c>
      <c r="M2096">
        <v>0</v>
      </c>
      <c r="N2096" t="s">
        <v>20</v>
      </c>
      <c r="O2096">
        <v>0</v>
      </c>
    </row>
    <row r="2097" spans="1:15" x14ac:dyDescent="0.3">
      <c r="A2097" t="s">
        <v>4202</v>
      </c>
      <c r="B2097" s="1">
        <v>46268</v>
      </c>
      <c r="C2097" t="s">
        <v>4203</v>
      </c>
      <c r="D2097" t="s">
        <v>34</v>
      </c>
      <c r="E2097" t="s">
        <v>54</v>
      </c>
      <c r="F2097">
        <v>2097</v>
      </c>
      <c r="G2097" t="s">
        <v>19</v>
      </c>
      <c r="H2097">
        <v>2097</v>
      </c>
      <c r="I2097" t="s">
        <v>34</v>
      </c>
      <c r="J2097">
        <v>1</v>
      </c>
      <c r="K2097">
        <v>2097</v>
      </c>
      <c r="L2097">
        <v>0</v>
      </c>
      <c r="M2097">
        <v>0</v>
      </c>
      <c r="N2097" t="s">
        <v>20</v>
      </c>
      <c r="O2097">
        <v>0</v>
      </c>
    </row>
    <row r="2098" spans="1:15" x14ac:dyDescent="0.3">
      <c r="A2098" t="s">
        <v>4204</v>
      </c>
      <c r="B2098" s="1">
        <v>46279</v>
      </c>
      <c r="C2098" t="s">
        <v>4205</v>
      </c>
      <c r="D2098" t="s">
        <v>23</v>
      </c>
      <c r="E2098" t="s">
        <v>27</v>
      </c>
      <c r="F2098">
        <v>3998</v>
      </c>
      <c r="G2098" t="s">
        <v>19</v>
      </c>
      <c r="H2098">
        <v>3998</v>
      </c>
      <c r="I2098" t="s">
        <v>23</v>
      </c>
      <c r="J2098">
        <v>1</v>
      </c>
      <c r="K2098">
        <v>3998</v>
      </c>
      <c r="L2098">
        <v>0</v>
      </c>
      <c r="M2098">
        <v>0</v>
      </c>
      <c r="N2098" t="s">
        <v>20</v>
      </c>
      <c r="O2098">
        <v>0</v>
      </c>
    </row>
    <row r="2099" spans="1:15" x14ac:dyDescent="0.3">
      <c r="A2099" t="s">
        <v>4206</v>
      </c>
      <c r="B2099" s="1">
        <v>46282</v>
      </c>
      <c r="C2099" t="s">
        <v>4207</v>
      </c>
      <c r="D2099" t="s">
        <v>51</v>
      </c>
      <c r="E2099" t="s">
        <v>27</v>
      </c>
      <c r="F2099">
        <v>349</v>
      </c>
      <c r="G2099" t="s">
        <v>66</v>
      </c>
      <c r="H2099">
        <v>349</v>
      </c>
      <c r="I2099" t="s">
        <v>51</v>
      </c>
      <c r="J2099">
        <v>1</v>
      </c>
      <c r="K2099">
        <v>349</v>
      </c>
      <c r="L2099">
        <v>1</v>
      </c>
      <c r="M2099">
        <v>349</v>
      </c>
      <c r="N2099" t="s">
        <v>20</v>
      </c>
      <c r="O2099">
        <v>0</v>
      </c>
    </row>
    <row r="2100" spans="1:15" x14ac:dyDescent="0.3">
      <c r="A2100" t="s">
        <v>4208</v>
      </c>
      <c r="B2100" s="1">
        <v>46273</v>
      </c>
      <c r="C2100" t="s">
        <v>4209</v>
      </c>
      <c r="E2100" t="s">
        <v>18</v>
      </c>
      <c r="F2100">
        <v>12997</v>
      </c>
      <c r="G2100" t="s">
        <v>66</v>
      </c>
      <c r="H2100">
        <v>12997</v>
      </c>
      <c r="I2100" t="s">
        <v>194</v>
      </c>
      <c r="J2100">
        <v>1</v>
      </c>
      <c r="K2100">
        <v>12997</v>
      </c>
      <c r="L2100">
        <v>1</v>
      </c>
      <c r="M2100">
        <v>12997</v>
      </c>
      <c r="N2100" t="s">
        <v>20</v>
      </c>
      <c r="O2100">
        <v>0</v>
      </c>
    </row>
    <row r="2101" spans="1:15" x14ac:dyDescent="0.3">
      <c r="A2101" t="s">
        <v>4210</v>
      </c>
      <c r="B2101" s="1">
        <v>46293</v>
      </c>
      <c r="C2101" t="s">
        <v>4211</v>
      </c>
      <c r="D2101" t="s">
        <v>48</v>
      </c>
      <c r="E2101" t="s">
        <v>18</v>
      </c>
      <c r="F2101">
        <v>7999</v>
      </c>
      <c r="G2101" t="s">
        <v>19</v>
      </c>
      <c r="H2101">
        <v>7999</v>
      </c>
      <c r="I2101" t="s">
        <v>48</v>
      </c>
      <c r="J2101">
        <v>1</v>
      </c>
      <c r="K2101">
        <v>7999</v>
      </c>
      <c r="L2101">
        <v>0</v>
      </c>
      <c r="M2101">
        <v>0</v>
      </c>
      <c r="N2101" t="s">
        <v>20</v>
      </c>
      <c r="O2101">
        <v>0</v>
      </c>
    </row>
    <row r="2102" spans="1:15" x14ac:dyDescent="0.3">
      <c r="A2102" t="s">
        <v>4212</v>
      </c>
      <c r="B2102" s="1">
        <v>46276</v>
      </c>
      <c r="C2102" t="s">
        <v>4213</v>
      </c>
      <c r="D2102" t="s">
        <v>17</v>
      </c>
      <c r="E2102" t="s">
        <v>18</v>
      </c>
      <c r="F2102">
        <v>10998</v>
      </c>
      <c r="G2102" t="s">
        <v>19</v>
      </c>
      <c r="H2102">
        <v>10998</v>
      </c>
      <c r="I2102" t="s">
        <v>17</v>
      </c>
      <c r="J2102">
        <v>1</v>
      </c>
      <c r="K2102">
        <v>10998</v>
      </c>
      <c r="L2102">
        <v>0</v>
      </c>
      <c r="M2102">
        <v>0</v>
      </c>
      <c r="N2102" t="s">
        <v>20</v>
      </c>
      <c r="O2102">
        <v>0</v>
      </c>
    </row>
    <row r="2103" spans="1:15" x14ac:dyDescent="0.3">
      <c r="A2103" t="s">
        <v>4214</v>
      </c>
      <c r="B2103" s="1">
        <v>46288</v>
      </c>
      <c r="C2103" t="s">
        <v>4215</v>
      </c>
      <c r="D2103" t="s">
        <v>42</v>
      </c>
      <c r="E2103" t="s">
        <v>27</v>
      </c>
      <c r="F2103">
        <v>3098</v>
      </c>
      <c r="G2103" t="s">
        <v>19</v>
      </c>
      <c r="H2103">
        <v>3098</v>
      </c>
      <c r="I2103" t="s">
        <v>42</v>
      </c>
      <c r="J2103">
        <v>1</v>
      </c>
      <c r="K2103">
        <v>3098</v>
      </c>
      <c r="L2103">
        <v>0</v>
      </c>
      <c r="M2103">
        <v>0</v>
      </c>
      <c r="N2103" t="s">
        <v>20</v>
      </c>
      <c r="O2103">
        <v>0</v>
      </c>
    </row>
    <row r="2104" spans="1:15" x14ac:dyDescent="0.3">
      <c r="A2104" t="s">
        <v>4216</v>
      </c>
      <c r="B2104" s="1">
        <v>46269</v>
      </c>
      <c r="C2104" t="s">
        <v>4217</v>
      </c>
      <c r="D2104" t="s">
        <v>26</v>
      </c>
      <c r="E2104" t="s">
        <v>18</v>
      </c>
      <c r="F2104">
        <v>5797</v>
      </c>
      <c r="G2104" t="s">
        <v>19</v>
      </c>
      <c r="H2104">
        <v>5797</v>
      </c>
      <c r="I2104" t="s">
        <v>26</v>
      </c>
      <c r="J2104">
        <v>1</v>
      </c>
      <c r="K2104">
        <v>5797</v>
      </c>
      <c r="L2104">
        <v>0</v>
      </c>
      <c r="M2104">
        <v>0</v>
      </c>
      <c r="N2104" t="s">
        <v>20</v>
      </c>
      <c r="O2104">
        <v>0</v>
      </c>
    </row>
    <row r="2105" spans="1:15" x14ac:dyDescent="0.3">
      <c r="A2105" t="s">
        <v>4218</v>
      </c>
      <c r="B2105" s="1">
        <v>46267</v>
      </c>
      <c r="C2105" t="s">
        <v>4219</v>
      </c>
      <c r="D2105" t="s">
        <v>37</v>
      </c>
      <c r="E2105" t="s">
        <v>27</v>
      </c>
      <c r="F2105">
        <v>2848</v>
      </c>
      <c r="G2105" t="s">
        <v>19</v>
      </c>
      <c r="H2105">
        <v>2848</v>
      </c>
      <c r="I2105" t="s">
        <v>37</v>
      </c>
      <c r="J2105">
        <v>1</v>
      </c>
      <c r="K2105">
        <v>2848</v>
      </c>
      <c r="L2105">
        <v>0</v>
      </c>
      <c r="M2105">
        <v>0</v>
      </c>
      <c r="N2105" t="s">
        <v>20</v>
      </c>
      <c r="O2105">
        <v>0</v>
      </c>
    </row>
    <row r="2106" spans="1:15" x14ac:dyDescent="0.3">
      <c r="A2106" t="s">
        <v>4220</v>
      </c>
      <c r="B2106" s="1">
        <v>46269</v>
      </c>
      <c r="C2106" t="s">
        <v>4221</v>
      </c>
      <c r="D2106" t="s">
        <v>26</v>
      </c>
      <c r="E2106" t="s">
        <v>27</v>
      </c>
      <c r="F2106">
        <v>4999</v>
      </c>
      <c r="G2106" t="s">
        <v>19</v>
      </c>
      <c r="H2106">
        <v>4999</v>
      </c>
      <c r="I2106" t="s">
        <v>26</v>
      </c>
      <c r="J2106">
        <v>1</v>
      </c>
      <c r="K2106">
        <v>4999</v>
      </c>
      <c r="L2106">
        <v>0</v>
      </c>
      <c r="M2106">
        <v>0</v>
      </c>
      <c r="N2106" t="s">
        <v>20</v>
      </c>
      <c r="O2106">
        <v>0</v>
      </c>
    </row>
    <row r="2107" spans="1:15" x14ac:dyDescent="0.3">
      <c r="A2107" t="s">
        <v>4222</v>
      </c>
      <c r="B2107" s="1">
        <v>46292</v>
      </c>
      <c r="C2107" t="s">
        <v>4223</v>
      </c>
      <c r="D2107" t="s">
        <v>34</v>
      </c>
      <c r="E2107" t="s">
        <v>27</v>
      </c>
      <c r="F2107">
        <v>6998</v>
      </c>
      <c r="G2107" t="s">
        <v>19</v>
      </c>
      <c r="H2107">
        <v>6998</v>
      </c>
      <c r="I2107" t="s">
        <v>34</v>
      </c>
      <c r="J2107">
        <v>1</v>
      </c>
      <c r="K2107">
        <v>6998</v>
      </c>
      <c r="L2107">
        <v>0</v>
      </c>
      <c r="M2107">
        <v>0</v>
      </c>
      <c r="N2107" t="s">
        <v>20</v>
      </c>
      <c r="O2107">
        <v>0</v>
      </c>
    </row>
    <row r="2108" spans="1:15" x14ac:dyDescent="0.3">
      <c r="A2108" t="s">
        <v>4224</v>
      </c>
      <c r="B2108" s="1">
        <v>46284</v>
      </c>
      <c r="C2108" t="s">
        <v>4225</v>
      </c>
      <c r="D2108" t="s">
        <v>75</v>
      </c>
      <c r="E2108" t="s">
        <v>27</v>
      </c>
      <c r="F2108">
        <v>1598</v>
      </c>
      <c r="G2108" t="s">
        <v>19</v>
      </c>
      <c r="H2108">
        <v>1598</v>
      </c>
      <c r="I2108" t="s">
        <v>75</v>
      </c>
      <c r="J2108">
        <v>1</v>
      </c>
      <c r="K2108">
        <v>1598</v>
      </c>
      <c r="L2108">
        <v>0</v>
      </c>
      <c r="M2108">
        <v>0</v>
      </c>
      <c r="N2108" t="s">
        <v>20</v>
      </c>
      <c r="O2108">
        <v>0</v>
      </c>
    </row>
    <row r="2109" spans="1:15" x14ac:dyDescent="0.3">
      <c r="A2109" t="s">
        <v>4226</v>
      </c>
      <c r="B2109" s="1">
        <v>46272</v>
      </c>
      <c r="C2109" t="s">
        <v>4227</v>
      </c>
      <c r="D2109" t="s">
        <v>26</v>
      </c>
      <c r="E2109" t="s">
        <v>18</v>
      </c>
      <c r="F2109">
        <v>798</v>
      </c>
      <c r="G2109" t="s">
        <v>19</v>
      </c>
      <c r="H2109">
        <v>798</v>
      </c>
      <c r="I2109" t="s">
        <v>26</v>
      </c>
      <c r="J2109">
        <v>1</v>
      </c>
      <c r="K2109">
        <v>798</v>
      </c>
      <c r="L2109">
        <v>0</v>
      </c>
      <c r="M2109">
        <v>0</v>
      </c>
      <c r="N2109" t="s">
        <v>20</v>
      </c>
      <c r="O2109">
        <v>0</v>
      </c>
    </row>
    <row r="2110" spans="1:15" x14ac:dyDescent="0.3">
      <c r="A2110" t="s">
        <v>4228</v>
      </c>
      <c r="B2110" s="1">
        <v>46291</v>
      </c>
      <c r="C2110" t="s">
        <v>4229</v>
      </c>
      <c r="D2110" t="s">
        <v>51</v>
      </c>
      <c r="E2110" t="s">
        <v>54</v>
      </c>
      <c r="F2110">
        <v>3499</v>
      </c>
      <c r="G2110" t="s">
        <v>19</v>
      </c>
      <c r="H2110">
        <v>3499</v>
      </c>
      <c r="I2110" t="s">
        <v>51</v>
      </c>
      <c r="J2110">
        <v>1</v>
      </c>
      <c r="K2110">
        <v>3499</v>
      </c>
      <c r="L2110">
        <v>0</v>
      </c>
      <c r="M2110">
        <v>0</v>
      </c>
      <c r="N2110" t="s">
        <v>20</v>
      </c>
      <c r="O2110">
        <v>0</v>
      </c>
    </row>
    <row r="2111" spans="1:15" x14ac:dyDescent="0.3">
      <c r="A2111" t="s">
        <v>4230</v>
      </c>
      <c r="B2111" s="1">
        <v>46277</v>
      </c>
      <c r="C2111" t="s">
        <v>4231</v>
      </c>
      <c r="D2111" t="s">
        <v>42</v>
      </c>
      <c r="E2111" t="s">
        <v>18</v>
      </c>
      <c r="F2111">
        <v>799</v>
      </c>
      <c r="G2111" t="s">
        <v>19</v>
      </c>
      <c r="H2111">
        <v>799</v>
      </c>
      <c r="I2111" t="s">
        <v>42</v>
      </c>
      <c r="J2111">
        <v>1</v>
      </c>
      <c r="K2111">
        <v>799</v>
      </c>
      <c r="L2111">
        <v>0</v>
      </c>
      <c r="M2111">
        <v>0</v>
      </c>
      <c r="N2111" t="s">
        <v>20</v>
      </c>
      <c r="O2111">
        <v>0</v>
      </c>
    </row>
    <row r="2112" spans="1:15" x14ac:dyDescent="0.3">
      <c r="A2112" t="s">
        <v>4232</v>
      </c>
      <c r="B2112" s="1">
        <v>46290</v>
      </c>
      <c r="C2112" t="s">
        <v>4233</v>
      </c>
      <c r="D2112" t="s">
        <v>51</v>
      </c>
      <c r="E2112" t="s">
        <v>43</v>
      </c>
      <c r="F2112">
        <v>599</v>
      </c>
      <c r="G2112" t="s">
        <v>19</v>
      </c>
      <c r="H2112">
        <v>599</v>
      </c>
      <c r="I2112" t="s">
        <v>51</v>
      </c>
      <c r="J2112">
        <v>1</v>
      </c>
      <c r="K2112">
        <v>599</v>
      </c>
      <c r="L2112">
        <v>0</v>
      </c>
      <c r="M2112">
        <v>0</v>
      </c>
      <c r="N2112" t="s">
        <v>20</v>
      </c>
      <c r="O2112">
        <v>0</v>
      </c>
    </row>
    <row r="2113" spans="1:15" x14ac:dyDescent="0.3">
      <c r="A2113" t="s">
        <v>4234</v>
      </c>
      <c r="B2113" s="1">
        <v>46289</v>
      </c>
      <c r="C2113" t="s">
        <v>4235</v>
      </c>
      <c r="D2113" t="s">
        <v>17</v>
      </c>
      <c r="E2113" t="s">
        <v>18</v>
      </c>
      <c r="F2113">
        <v>5998</v>
      </c>
      <c r="G2113" t="s">
        <v>19</v>
      </c>
      <c r="H2113">
        <v>5998</v>
      </c>
      <c r="I2113" t="s">
        <v>17</v>
      </c>
      <c r="J2113">
        <v>1</v>
      </c>
      <c r="K2113">
        <v>5998</v>
      </c>
      <c r="L2113">
        <v>0</v>
      </c>
      <c r="M2113">
        <v>0</v>
      </c>
      <c r="N2113" t="s">
        <v>20</v>
      </c>
      <c r="O2113">
        <v>0</v>
      </c>
    </row>
    <row r="2114" spans="1:15" x14ac:dyDescent="0.3">
      <c r="A2114" t="s">
        <v>4236</v>
      </c>
      <c r="B2114" s="1">
        <v>46276</v>
      </c>
      <c r="C2114" t="s">
        <v>4237</v>
      </c>
      <c r="D2114" t="s">
        <v>51</v>
      </c>
      <c r="E2114" t="s">
        <v>43</v>
      </c>
      <c r="F2114">
        <v>2499</v>
      </c>
      <c r="G2114" t="s">
        <v>19</v>
      </c>
      <c r="H2114">
        <v>2499</v>
      </c>
      <c r="I2114" t="s">
        <v>51</v>
      </c>
      <c r="J2114">
        <v>1</v>
      </c>
      <c r="K2114">
        <v>2499</v>
      </c>
      <c r="L2114">
        <v>0</v>
      </c>
      <c r="M2114">
        <v>0</v>
      </c>
      <c r="N2114" t="s">
        <v>20</v>
      </c>
      <c r="O2114">
        <v>0</v>
      </c>
    </row>
    <row r="2115" spans="1:15" x14ac:dyDescent="0.3">
      <c r="A2115" t="s">
        <v>4238</v>
      </c>
      <c r="B2115" s="1">
        <v>46292</v>
      </c>
      <c r="C2115" t="s">
        <v>4239</v>
      </c>
      <c r="D2115" t="s">
        <v>51</v>
      </c>
      <c r="E2115" t="s">
        <v>18</v>
      </c>
      <c r="F2115">
        <v>349</v>
      </c>
      <c r="G2115" t="s">
        <v>115</v>
      </c>
      <c r="H2115">
        <v>349</v>
      </c>
      <c r="I2115" t="s">
        <v>51</v>
      </c>
      <c r="J2115">
        <v>0</v>
      </c>
      <c r="K2115">
        <v>0</v>
      </c>
      <c r="L2115">
        <v>0</v>
      </c>
      <c r="M2115">
        <v>0</v>
      </c>
      <c r="N2115" t="s">
        <v>20</v>
      </c>
      <c r="O2115">
        <v>0</v>
      </c>
    </row>
    <row r="2116" spans="1:15" x14ac:dyDescent="0.3">
      <c r="A2116" t="s">
        <v>4240</v>
      </c>
      <c r="B2116" s="1">
        <v>46285</v>
      </c>
      <c r="C2116" t="s">
        <v>4241</v>
      </c>
      <c r="D2116" t="s">
        <v>51</v>
      </c>
      <c r="E2116" t="s">
        <v>18</v>
      </c>
      <c r="F2116">
        <v>3498</v>
      </c>
      <c r="G2116" t="s">
        <v>19</v>
      </c>
      <c r="H2116">
        <v>3498</v>
      </c>
      <c r="I2116" t="s">
        <v>51</v>
      </c>
      <c r="J2116">
        <v>1</v>
      </c>
      <c r="K2116">
        <v>3498</v>
      </c>
      <c r="L2116">
        <v>0</v>
      </c>
      <c r="M2116">
        <v>0</v>
      </c>
      <c r="N2116" t="s">
        <v>20</v>
      </c>
      <c r="O2116">
        <v>0</v>
      </c>
    </row>
    <row r="2117" spans="1:15" x14ac:dyDescent="0.3">
      <c r="A2117" t="s">
        <v>4242</v>
      </c>
      <c r="B2117" s="1">
        <v>46276</v>
      </c>
      <c r="C2117" t="s">
        <v>2046</v>
      </c>
      <c r="D2117" t="s">
        <v>17</v>
      </c>
      <c r="E2117" t="s">
        <v>18</v>
      </c>
      <c r="F2117">
        <v>5998</v>
      </c>
      <c r="G2117" t="s">
        <v>19</v>
      </c>
      <c r="H2117">
        <v>5998</v>
      </c>
      <c r="I2117" t="s">
        <v>17</v>
      </c>
      <c r="J2117">
        <v>1</v>
      </c>
      <c r="K2117">
        <v>5998</v>
      </c>
      <c r="L2117">
        <v>0</v>
      </c>
      <c r="M2117">
        <v>0</v>
      </c>
      <c r="N2117" t="s">
        <v>20</v>
      </c>
      <c r="O2117">
        <v>0</v>
      </c>
    </row>
    <row r="2118" spans="1:15" x14ac:dyDescent="0.3">
      <c r="A2118" t="s">
        <v>4243</v>
      </c>
      <c r="B2118" s="1">
        <v>46272</v>
      </c>
      <c r="C2118" t="s">
        <v>4244</v>
      </c>
      <c r="D2118" t="s">
        <v>48</v>
      </c>
      <c r="E2118" t="s">
        <v>27</v>
      </c>
      <c r="F2118">
        <v>2598</v>
      </c>
      <c r="G2118" t="s">
        <v>19</v>
      </c>
      <c r="H2118">
        <v>2598</v>
      </c>
      <c r="I2118" t="s">
        <v>48</v>
      </c>
      <c r="J2118">
        <v>1</v>
      </c>
      <c r="K2118">
        <v>2598</v>
      </c>
      <c r="L2118">
        <v>0</v>
      </c>
      <c r="M2118">
        <v>0</v>
      </c>
      <c r="N2118" t="s">
        <v>20</v>
      </c>
      <c r="O2118">
        <v>0</v>
      </c>
    </row>
    <row r="2119" spans="1:15" x14ac:dyDescent="0.3">
      <c r="A2119" t="s">
        <v>4245</v>
      </c>
      <c r="B2119" s="1">
        <v>46271</v>
      </c>
      <c r="C2119" t="s">
        <v>4246</v>
      </c>
      <c r="D2119" t="s">
        <v>26</v>
      </c>
      <c r="E2119" t="s">
        <v>18</v>
      </c>
      <c r="F2119">
        <v>5998</v>
      </c>
      <c r="G2119" t="s">
        <v>19</v>
      </c>
      <c r="H2119">
        <v>5998</v>
      </c>
      <c r="I2119" t="s">
        <v>26</v>
      </c>
      <c r="J2119">
        <v>1</v>
      </c>
      <c r="K2119">
        <v>5998</v>
      </c>
      <c r="L2119">
        <v>0</v>
      </c>
      <c r="M2119">
        <v>0</v>
      </c>
      <c r="N2119" t="s">
        <v>20</v>
      </c>
      <c r="O2119">
        <v>0</v>
      </c>
    </row>
    <row r="2120" spans="1:15" x14ac:dyDescent="0.3">
      <c r="A2120" t="s">
        <v>4247</v>
      </c>
      <c r="B2120" s="1">
        <v>46293</v>
      </c>
      <c r="C2120" t="s">
        <v>4248</v>
      </c>
      <c r="D2120" t="s">
        <v>61</v>
      </c>
      <c r="E2120" t="s">
        <v>18</v>
      </c>
      <c r="F2120">
        <v>499</v>
      </c>
      <c r="G2120" t="s">
        <v>19</v>
      </c>
      <c r="H2120">
        <v>499</v>
      </c>
      <c r="I2120" t="s">
        <v>61</v>
      </c>
      <c r="J2120">
        <v>1</v>
      </c>
      <c r="K2120">
        <v>499</v>
      </c>
      <c r="L2120">
        <v>0</v>
      </c>
      <c r="M2120">
        <v>0</v>
      </c>
      <c r="N2120" t="s">
        <v>20</v>
      </c>
      <c r="O2120">
        <v>0</v>
      </c>
    </row>
    <row r="2121" spans="1:15" x14ac:dyDescent="0.3">
      <c r="A2121" t="s">
        <v>4249</v>
      </c>
      <c r="B2121" s="1">
        <v>46295</v>
      </c>
      <c r="C2121" t="s">
        <v>4250</v>
      </c>
      <c r="D2121" t="s">
        <v>37</v>
      </c>
      <c r="E2121" t="s">
        <v>43</v>
      </c>
      <c r="F2121">
        <v>8348</v>
      </c>
      <c r="G2121" t="s">
        <v>80</v>
      </c>
      <c r="H2121">
        <v>8348</v>
      </c>
      <c r="I2121" t="s">
        <v>37</v>
      </c>
      <c r="J2121">
        <v>0</v>
      </c>
      <c r="K2121">
        <v>0</v>
      </c>
      <c r="L2121">
        <v>0</v>
      </c>
      <c r="M2121">
        <v>0</v>
      </c>
      <c r="N2121" t="s">
        <v>20</v>
      </c>
      <c r="O2121">
        <v>0</v>
      </c>
    </row>
    <row r="2122" spans="1:15" x14ac:dyDescent="0.3">
      <c r="A2122" t="s">
        <v>4251</v>
      </c>
      <c r="B2122" s="1">
        <v>46284</v>
      </c>
      <c r="C2122" t="s">
        <v>4252</v>
      </c>
      <c r="D2122" t="s">
        <v>23</v>
      </c>
      <c r="E2122" t="s">
        <v>18</v>
      </c>
      <c r="F2122">
        <v>999</v>
      </c>
      <c r="G2122" t="s">
        <v>66</v>
      </c>
      <c r="H2122">
        <v>999</v>
      </c>
      <c r="I2122" t="s">
        <v>23</v>
      </c>
      <c r="J2122">
        <v>1</v>
      </c>
      <c r="K2122">
        <v>999</v>
      </c>
      <c r="L2122">
        <v>1</v>
      </c>
      <c r="M2122">
        <v>999</v>
      </c>
      <c r="N2122" t="s">
        <v>20</v>
      </c>
      <c r="O2122">
        <v>0</v>
      </c>
    </row>
    <row r="2123" spans="1:15" x14ac:dyDescent="0.3">
      <c r="A2123" t="s">
        <v>4253</v>
      </c>
      <c r="B2123" s="1">
        <v>46283</v>
      </c>
      <c r="C2123" t="s">
        <v>4254</v>
      </c>
      <c r="D2123" t="s">
        <v>23</v>
      </c>
      <c r="E2123" t="s">
        <v>18</v>
      </c>
      <c r="F2123">
        <v>2999</v>
      </c>
      <c r="G2123" t="s">
        <v>66</v>
      </c>
      <c r="H2123">
        <v>2999</v>
      </c>
      <c r="I2123" t="s">
        <v>23</v>
      </c>
      <c r="J2123">
        <v>1</v>
      </c>
      <c r="K2123">
        <v>2999</v>
      </c>
      <c r="L2123">
        <v>1</v>
      </c>
      <c r="M2123">
        <v>2999</v>
      </c>
      <c r="N2123" t="s">
        <v>20</v>
      </c>
      <c r="O2123">
        <v>0</v>
      </c>
    </row>
    <row r="2124" spans="1:15" x14ac:dyDescent="0.3">
      <c r="A2124" t="s">
        <v>4255</v>
      </c>
      <c r="B2124" s="1">
        <v>46273</v>
      </c>
      <c r="C2124" t="s">
        <v>4256</v>
      </c>
      <c r="D2124" t="s">
        <v>42</v>
      </c>
      <c r="E2124" t="s">
        <v>18</v>
      </c>
      <c r="F2124">
        <v>1499</v>
      </c>
      <c r="G2124" t="s">
        <v>19</v>
      </c>
      <c r="H2124">
        <v>1499</v>
      </c>
      <c r="I2124" t="s">
        <v>42</v>
      </c>
      <c r="J2124">
        <v>1</v>
      </c>
      <c r="K2124">
        <v>1499</v>
      </c>
      <c r="L2124">
        <v>0</v>
      </c>
      <c r="M2124">
        <v>0</v>
      </c>
      <c r="N2124" t="s">
        <v>20</v>
      </c>
      <c r="O2124">
        <v>0</v>
      </c>
    </row>
    <row r="2125" spans="1:15" x14ac:dyDescent="0.3">
      <c r="A2125" t="s">
        <v>4257</v>
      </c>
      <c r="B2125" s="1">
        <v>46273</v>
      </c>
      <c r="C2125" t="s">
        <v>4258</v>
      </c>
      <c r="D2125" t="s">
        <v>48</v>
      </c>
      <c r="E2125" t="s">
        <v>43</v>
      </c>
      <c r="F2125">
        <v>7999</v>
      </c>
      <c r="G2125" t="s">
        <v>19</v>
      </c>
      <c r="H2125">
        <v>7999</v>
      </c>
      <c r="I2125" t="s">
        <v>48</v>
      </c>
      <c r="J2125">
        <v>1</v>
      </c>
      <c r="K2125">
        <v>7999</v>
      </c>
      <c r="L2125">
        <v>0</v>
      </c>
      <c r="M2125">
        <v>0</v>
      </c>
      <c r="N2125" t="s">
        <v>20</v>
      </c>
      <c r="O2125">
        <v>0</v>
      </c>
    </row>
    <row r="2126" spans="1:15" x14ac:dyDescent="0.3">
      <c r="A2126" t="s">
        <v>4259</v>
      </c>
      <c r="B2126" s="1">
        <v>46283</v>
      </c>
      <c r="C2126" t="s">
        <v>4260</v>
      </c>
      <c r="D2126" t="s">
        <v>37</v>
      </c>
      <c r="E2126" t="s">
        <v>18</v>
      </c>
      <c r="F2126">
        <v>1898</v>
      </c>
      <c r="G2126" t="s">
        <v>19</v>
      </c>
      <c r="H2126">
        <v>1898</v>
      </c>
      <c r="I2126" t="s">
        <v>37</v>
      </c>
      <c r="J2126">
        <v>1</v>
      </c>
      <c r="K2126">
        <v>1898</v>
      </c>
      <c r="L2126">
        <v>0</v>
      </c>
      <c r="M2126">
        <v>0</v>
      </c>
      <c r="N2126" t="s">
        <v>20</v>
      </c>
      <c r="O2126">
        <v>0</v>
      </c>
    </row>
    <row r="2127" spans="1:15" x14ac:dyDescent="0.3">
      <c r="A2127" t="s">
        <v>4261</v>
      </c>
      <c r="B2127" s="1">
        <v>46294</v>
      </c>
      <c r="C2127" t="s">
        <v>4262</v>
      </c>
      <c r="D2127" t="s">
        <v>26</v>
      </c>
      <c r="E2127" t="s">
        <v>54</v>
      </c>
      <c r="F2127">
        <v>4298</v>
      </c>
      <c r="G2127" t="s">
        <v>19</v>
      </c>
      <c r="H2127">
        <v>4298</v>
      </c>
      <c r="I2127" t="s">
        <v>26</v>
      </c>
      <c r="J2127">
        <v>1</v>
      </c>
      <c r="K2127">
        <v>4298</v>
      </c>
      <c r="L2127">
        <v>0</v>
      </c>
      <c r="M2127">
        <v>0</v>
      </c>
      <c r="N2127" t="s">
        <v>20</v>
      </c>
      <c r="O2127">
        <v>0</v>
      </c>
    </row>
    <row r="2128" spans="1:15" x14ac:dyDescent="0.3">
      <c r="A2128" t="s">
        <v>4263</v>
      </c>
      <c r="B2128" s="1">
        <v>46277</v>
      </c>
      <c r="C2128" t="s">
        <v>4264</v>
      </c>
      <c r="D2128" t="s">
        <v>51</v>
      </c>
      <c r="E2128" t="s">
        <v>18</v>
      </c>
      <c r="F2128">
        <v>599</v>
      </c>
      <c r="G2128" t="s">
        <v>19</v>
      </c>
      <c r="H2128">
        <v>599</v>
      </c>
      <c r="I2128" t="s">
        <v>51</v>
      </c>
      <c r="J2128">
        <v>1</v>
      </c>
      <c r="K2128">
        <v>599</v>
      </c>
      <c r="L2128">
        <v>0</v>
      </c>
      <c r="M2128">
        <v>0</v>
      </c>
      <c r="N2128" t="s">
        <v>20</v>
      </c>
      <c r="O2128">
        <v>0</v>
      </c>
    </row>
    <row r="2129" spans="1:15" x14ac:dyDescent="0.3">
      <c r="A2129" t="s">
        <v>4265</v>
      </c>
      <c r="B2129" s="1">
        <v>46293</v>
      </c>
      <c r="C2129" t="s">
        <v>4266</v>
      </c>
      <c r="D2129" t="s">
        <v>34</v>
      </c>
      <c r="E2129" t="s">
        <v>18</v>
      </c>
      <c r="F2129">
        <v>7397</v>
      </c>
      <c r="G2129" t="s">
        <v>19</v>
      </c>
      <c r="H2129">
        <v>7397</v>
      </c>
      <c r="I2129" t="s">
        <v>34</v>
      </c>
      <c r="J2129">
        <v>1</v>
      </c>
      <c r="K2129">
        <v>7397</v>
      </c>
      <c r="L2129">
        <v>0</v>
      </c>
      <c r="M2129">
        <v>0</v>
      </c>
      <c r="N2129" t="s">
        <v>20</v>
      </c>
      <c r="O2129">
        <v>0</v>
      </c>
    </row>
    <row r="2130" spans="1:15" x14ac:dyDescent="0.3">
      <c r="A2130" t="s">
        <v>4267</v>
      </c>
      <c r="B2130" s="1">
        <v>46283</v>
      </c>
      <c r="C2130" t="s">
        <v>4268</v>
      </c>
      <c r="D2130" t="s">
        <v>48</v>
      </c>
      <c r="E2130" t="s">
        <v>27</v>
      </c>
      <c r="F2130">
        <v>349</v>
      </c>
      <c r="G2130" t="s">
        <v>19</v>
      </c>
      <c r="H2130">
        <v>349</v>
      </c>
      <c r="I2130" t="s">
        <v>48</v>
      </c>
      <c r="J2130">
        <v>1</v>
      </c>
      <c r="K2130">
        <v>349</v>
      </c>
      <c r="L2130">
        <v>0</v>
      </c>
      <c r="M2130">
        <v>0</v>
      </c>
      <c r="N2130" t="s">
        <v>20</v>
      </c>
      <c r="O2130">
        <v>0</v>
      </c>
    </row>
    <row r="2131" spans="1:15" x14ac:dyDescent="0.3">
      <c r="A2131" t="s">
        <v>4269</v>
      </c>
      <c r="B2131" s="1">
        <v>46292</v>
      </c>
      <c r="C2131" t="s">
        <v>4270</v>
      </c>
      <c r="D2131" t="s">
        <v>37</v>
      </c>
      <c r="E2131" t="s">
        <v>43</v>
      </c>
      <c r="F2131">
        <v>1499</v>
      </c>
      <c r="G2131" t="s">
        <v>19</v>
      </c>
      <c r="H2131">
        <v>1499</v>
      </c>
      <c r="I2131" t="s">
        <v>37</v>
      </c>
      <c r="J2131">
        <v>1</v>
      </c>
      <c r="K2131">
        <v>1499</v>
      </c>
      <c r="L2131">
        <v>0</v>
      </c>
      <c r="M2131">
        <v>0</v>
      </c>
      <c r="N2131" t="s">
        <v>20</v>
      </c>
      <c r="O2131">
        <v>0</v>
      </c>
    </row>
    <row r="2132" spans="1:15" x14ac:dyDescent="0.3">
      <c r="A2132" t="s">
        <v>4271</v>
      </c>
      <c r="B2132" s="1">
        <v>46280</v>
      </c>
      <c r="C2132" t="s">
        <v>4272</v>
      </c>
      <c r="D2132" t="s">
        <v>48</v>
      </c>
      <c r="E2132" t="s">
        <v>54</v>
      </c>
      <c r="F2132">
        <v>3798</v>
      </c>
      <c r="G2132" t="s">
        <v>19</v>
      </c>
      <c r="H2132">
        <v>3798</v>
      </c>
      <c r="I2132" t="s">
        <v>48</v>
      </c>
      <c r="J2132">
        <v>1</v>
      </c>
      <c r="K2132">
        <v>3798</v>
      </c>
      <c r="L2132">
        <v>0</v>
      </c>
      <c r="M2132">
        <v>0</v>
      </c>
      <c r="N2132" t="s">
        <v>20</v>
      </c>
      <c r="O2132">
        <v>0</v>
      </c>
    </row>
    <row r="2133" spans="1:15" x14ac:dyDescent="0.3">
      <c r="A2133" t="s">
        <v>4273</v>
      </c>
      <c r="B2133" s="1">
        <v>46280</v>
      </c>
      <c r="C2133" t="s">
        <v>4274</v>
      </c>
      <c r="D2133" t="s">
        <v>17</v>
      </c>
      <c r="E2133" t="s">
        <v>18</v>
      </c>
      <c r="F2133">
        <v>3298</v>
      </c>
      <c r="G2133" t="s">
        <v>115</v>
      </c>
      <c r="H2133">
        <v>3298</v>
      </c>
      <c r="I2133" t="s">
        <v>17</v>
      </c>
      <c r="J2133">
        <v>0</v>
      </c>
      <c r="K2133">
        <v>0</v>
      </c>
      <c r="L2133">
        <v>0</v>
      </c>
      <c r="M2133">
        <v>0</v>
      </c>
      <c r="N2133" t="s">
        <v>20</v>
      </c>
      <c r="O2133">
        <v>0</v>
      </c>
    </row>
    <row r="2134" spans="1:15" x14ac:dyDescent="0.3">
      <c r="A2134" t="s">
        <v>4275</v>
      </c>
      <c r="B2134" s="1">
        <v>46287</v>
      </c>
      <c r="C2134" t="s">
        <v>4276</v>
      </c>
      <c r="D2134" t="s">
        <v>75</v>
      </c>
      <c r="E2134" t="s">
        <v>18</v>
      </c>
      <c r="F2134">
        <v>349</v>
      </c>
      <c r="G2134" t="s">
        <v>80</v>
      </c>
      <c r="H2134">
        <v>349</v>
      </c>
      <c r="I2134" t="s">
        <v>75</v>
      </c>
      <c r="J2134">
        <v>0</v>
      </c>
      <c r="K2134">
        <v>0</v>
      </c>
      <c r="L2134">
        <v>0</v>
      </c>
      <c r="M2134">
        <v>0</v>
      </c>
      <c r="N2134" t="s">
        <v>20</v>
      </c>
      <c r="O2134">
        <v>0</v>
      </c>
    </row>
    <row r="2135" spans="1:15" x14ac:dyDescent="0.3">
      <c r="A2135" t="s">
        <v>4277</v>
      </c>
      <c r="B2135" s="1">
        <v>46288</v>
      </c>
      <c r="C2135" t="s">
        <v>4278</v>
      </c>
      <c r="D2135" t="s">
        <v>23</v>
      </c>
      <c r="E2135" t="s">
        <v>54</v>
      </c>
      <c r="F2135">
        <v>2798</v>
      </c>
      <c r="G2135" t="s">
        <v>19</v>
      </c>
      <c r="H2135">
        <v>2798</v>
      </c>
      <c r="I2135" t="s">
        <v>23</v>
      </c>
      <c r="J2135">
        <v>1</v>
      </c>
      <c r="K2135">
        <v>2798</v>
      </c>
      <c r="L2135">
        <v>0</v>
      </c>
      <c r="M2135">
        <v>0</v>
      </c>
      <c r="N2135" t="s">
        <v>20</v>
      </c>
      <c r="O2135">
        <v>0</v>
      </c>
    </row>
    <row r="2136" spans="1:15" x14ac:dyDescent="0.3">
      <c r="A2136" t="s">
        <v>4279</v>
      </c>
      <c r="B2136" s="1">
        <v>46287</v>
      </c>
      <c r="C2136" t="s">
        <v>4280</v>
      </c>
      <c r="D2136" t="s">
        <v>37</v>
      </c>
      <c r="E2136" t="s">
        <v>18</v>
      </c>
      <c r="F2136">
        <v>2598</v>
      </c>
      <c r="G2136" t="s">
        <v>19</v>
      </c>
      <c r="H2136">
        <v>2598</v>
      </c>
      <c r="I2136" t="s">
        <v>37</v>
      </c>
      <c r="J2136">
        <v>1</v>
      </c>
      <c r="K2136">
        <v>2598</v>
      </c>
      <c r="L2136">
        <v>0</v>
      </c>
      <c r="M2136">
        <v>0</v>
      </c>
      <c r="N2136" t="s">
        <v>20</v>
      </c>
      <c r="O2136">
        <v>0</v>
      </c>
    </row>
    <row r="2137" spans="1:15" x14ac:dyDescent="0.3">
      <c r="A2137" t="s">
        <v>4281</v>
      </c>
      <c r="B2137" s="1">
        <v>46291</v>
      </c>
      <c r="C2137" t="s">
        <v>4282</v>
      </c>
      <c r="D2137" t="s">
        <v>51</v>
      </c>
      <c r="E2137" t="s">
        <v>54</v>
      </c>
      <c r="F2137">
        <v>1798</v>
      </c>
      <c r="G2137" t="s">
        <v>19</v>
      </c>
      <c r="H2137">
        <v>1798</v>
      </c>
      <c r="I2137" t="s">
        <v>51</v>
      </c>
      <c r="J2137">
        <v>1</v>
      </c>
      <c r="K2137">
        <v>1798</v>
      </c>
      <c r="L2137">
        <v>0</v>
      </c>
      <c r="M2137">
        <v>0</v>
      </c>
      <c r="N2137" t="s">
        <v>20</v>
      </c>
      <c r="O2137">
        <v>0</v>
      </c>
    </row>
    <row r="2138" spans="1:15" x14ac:dyDescent="0.3">
      <c r="A2138" t="s">
        <v>4283</v>
      </c>
      <c r="B2138" s="1">
        <v>46293</v>
      </c>
      <c r="C2138" t="s">
        <v>4284</v>
      </c>
      <c r="D2138" t="s">
        <v>17</v>
      </c>
      <c r="E2138" t="s">
        <v>27</v>
      </c>
      <c r="F2138">
        <v>2499</v>
      </c>
      <c r="G2138" t="s">
        <v>19</v>
      </c>
      <c r="H2138">
        <v>2499</v>
      </c>
      <c r="I2138" t="s">
        <v>17</v>
      </c>
      <c r="J2138">
        <v>1</v>
      </c>
      <c r="K2138">
        <v>2499</v>
      </c>
      <c r="L2138">
        <v>0</v>
      </c>
      <c r="M2138">
        <v>0</v>
      </c>
      <c r="N2138" t="s">
        <v>20</v>
      </c>
      <c r="O2138">
        <v>0</v>
      </c>
    </row>
    <row r="2139" spans="1:15" x14ac:dyDescent="0.3">
      <c r="A2139" t="s">
        <v>4285</v>
      </c>
      <c r="B2139" s="1">
        <v>46290</v>
      </c>
      <c r="C2139" t="s">
        <v>4286</v>
      </c>
      <c r="D2139" t="s">
        <v>23</v>
      </c>
      <c r="E2139" t="s">
        <v>18</v>
      </c>
      <c r="F2139">
        <v>2499</v>
      </c>
      <c r="G2139" t="s">
        <v>19</v>
      </c>
      <c r="H2139">
        <v>2499</v>
      </c>
      <c r="I2139" t="s">
        <v>23</v>
      </c>
      <c r="J2139">
        <v>1</v>
      </c>
      <c r="K2139">
        <v>2499</v>
      </c>
      <c r="L2139">
        <v>0</v>
      </c>
      <c r="M2139">
        <v>0</v>
      </c>
      <c r="N2139" t="s">
        <v>20</v>
      </c>
      <c r="O2139">
        <v>0</v>
      </c>
    </row>
    <row r="2140" spans="1:15" x14ac:dyDescent="0.3">
      <c r="A2140" t="s">
        <v>4287</v>
      </c>
      <c r="B2140" s="1">
        <v>46273</v>
      </c>
      <c r="C2140" t="s">
        <v>4288</v>
      </c>
      <c r="D2140" t="s">
        <v>34</v>
      </c>
      <c r="E2140" t="s">
        <v>43</v>
      </c>
      <c r="F2140">
        <v>9998</v>
      </c>
      <c r="G2140" t="s">
        <v>66</v>
      </c>
      <c r="H2140">
        <v>9998</v>
      </c>
      <c r="I2140" t="s">
        <v>34</v>
      </c>
      <c r="J2140">
        <v>1</v>
      </c>
      <c r="K2140">
        <v>9998</v>
      </c>
      <c r="L2140">
        <v>1</v>
      </c>
      <c r="M2140">
        <v>9998</v>
      </c>
      <c r="N2140" t="s">
        <v>20</v>
      </c>
      <c r="O2140">
        <v>0</v>
      </c>
    </row>
    <row r="2141" spans="1:15" x14ac:dyDescent="0.3">
      <c r="A2141" t="s">
        <v>4289</v>
      </c>
      <c r="B2141" s="1">
        <v>46289</v>
      </c>
      <c r="C2141" t="s">
        <v>4290</v>
      </c>
      <c r="D2141" t="s">
        <v>26</v>
      </c>
      <c r="E2141" t="s">
        <v>54</v>
      </c>
      <c r="F2141">
        <v>999</v>
      </c>
      <c r="G2141" t="s">
        <v>19</v>
      </c>
      <c r="H2141">
        <v>999</v>
      </c>
      <c r="I2141" t="s">
        <v>26</v>
      </c>
      <c r="J2141">
        <v>2</v>
      </c>
      <c r="K2141">
        <v>1998</v>
      </c>
      <c r="L2141">
        <v>0</v>
      </c>
      <c r="M2141">
        <v>0</v>
      </c>
      <c r="N2141" t="s">
        <v>367</v>
      </c>
      <c r="O2141">
        <v>999</v>
      </c>
    </row>
    <row r="2142" spans="1:15" x14ac:dyDescent="0.3">
      <c r="A2142" t="s">
        <v>4291</v>
      </c>
      <c r="B2142" s="1">
        <v>46291</v>
      </c>
      <c r="C2142" t="s">
        <v>4292</v>
      </c>
      <c r="D2142" t="s">
        <v>17</v>
      </c>
      <c r="E2142" t="s">
        <v>43</v>
      </c>
      <c r="F2142">
        <v>4798</v>
      </c>
      <c r="G2142" t="s">
        <v>19</v>
      </c>
      <c r="H2142">
        <v>4798</v>
      </c>
      <c r="I2142" t="s">
        <v>17</v>
      </c>
      <c r="J2142">
        <v>1</v>
      </c>
      <c r="K2142">
        <v>4798</v>
      </c>
      <c r="L2142">
        <v>0</v>
      </c>
      <c r="M2142">
        <v>0</v>
      </c>
      <c r="N2142" t="s">
        <v>20</v>
      </c>
      <c r="O2142">
        <v>0</v>
      </c>
    </row>
    <row r="2143" spans="1:15" x14ac:dyDescent="0.3">
      <c r="A2143" t="s">
        <v>4293</v>
      </c>
      <c r="B2143" s="1">
        <v>46275</v>
      </c>
      <c r="C2143" t="s">
        <v>4294</v>
      </c>
      <c r="D2143" t="s">
        <v>17</v>
      </c>
      <c r="E2143" t="s">
        <v>43</v>
      </c>
      <c r="F2143">
        <v>499</v>
      </c>
      <c r="G2143" t="s">
        <v>19</v>
      </c>
      <c r="H2143">
        <v>499</v>
      </c>
      <c r="I2143" t="s">
        <v>17</v>
      </c>
      <c r="J2143">
        <v>1</v>
      </c>
      <c r="K2143">
        <v>499</v>
      </c>
      <c r="L2143">
        <v>0</v>
      </c>
      <c r="M2143">
        <v>0</v>
      </c>
      <c r="N2143" t="s">
        <v>20</v>
      </c>
      <c r="O2143">
        <v>0</v>
      </c>
    </row>
    <row r="2144" spans="1:15" x14ac:dyDescent="0.3">
      <c r="A2144" t="s">
        <v>4295</v>
      </c>
      <c r="B2144" s="1">
        <v>46271</v>
      </c>
      <c r="C2144" t="s">
        <v>4296</v>
      </c>
      <c r="D2144" t="s">
        <v>17</v>
      </c>
      <c r="E2144" t="s">
        <v>18</v>
      </c>
      <c r="F2144">
        <v>1299</v>
      </c>
      <c r="G2144" t="s">
        <v>19</v>
      </c>
      <c r="H2144">
        <v>1299</v>
      </c>
      <c r="I2144" t="s">
        <v>17</v>
      </c>
      <c r="J2144">
        <v>1</v>
      </c>
      <c r="K2144">
        <v>1299</v>
      </c>
      <c r="L2144">
        <v>0</v>
      </c>
      <c r="M2144">
        <v>0</v>
      </c>
      <c r="N2144" t="s">
        <v>20</v>
      </c>
      <c r="O2144">
        <v>0</v>
      </c>
    </row>
    <row r="2145" spans="1:15" x14ac:dyDescent="0.3">
      <c r="A2145" t="s">
        <v>4297</v>
      </c>
      <c r="B2145" s="1">
        <v>46276</v>
      </c>
      <c r="C2145" t="s">
        <v>4298</v>
      </c>
      <c r="D2145" t="s">
        <v>75</v>
      </c>
      <c r="E2145" t="s">
        <v>18</v>
      </c>
      <c r="F2145" s="2">
        <v>5348</v>
      </c>
      <c r="G2145" t="s">
        <v>19</v>
      </c>
      <c r="H2145">
        <v>5348</v>
      </c>
      <c r="I2145" t="s">
        <v>75</v>
      </c>
      <c r="J2145">
        <v>1</v>
      </c>
      <c r="K2145">
        <v>5348</v>
      </c>
      <c r="L2145">
        <v>0</v>
      </c>
      <c r="M2145">
        <v>0</v>
      </c>
      <c r="N2145" t="s">
        <v>20</v>
      </c>
      <c r="O2145">
        <v>0</v>
      </c>
    </row>
    <row r="2146" spans="1:15" x14ac:dyDescent="0.3">
      <c r="A2146" t="s">
        <v>4299</v>
      </c>
      <c r="B2146" s="1">
        <v>46283</v>
      </c>
      <c r="C2146" t="s">
        <v>4300</v>
      </c>
      <c r="D2146" t="s">
        <v>75</v>
      </c>
      <c r="E2146" t="s">
        <v>18</v>
      </c>
      <c r="F2146">
        <v>2999</v>
      </c>
      <c r="G2146" t="s">
        <v>19</v>
      </c>
      <c r="H2146">
        <v>2999</v>
      </c>
      <c r="I2146" t="s">
        <v>75</v>
      </c>
      <c r="J2146">
        <v>1</v>
      </c>
      <c r="K2146">
        <v>2999</v>
      </c>
      <c r="L2146">
        <v>0</v>
      </c>
      <c r="M2146">
        <v>0</v>
      </c>
      <c r="N2146" t="s">
        <v>20</v>
      </c>
      <c r="O2146">
        <v>0</v>
      </c>
    </row>
    <row r="2147" spans="1:15" x14ac:dyDescent="0.3">
      <c r="A2147" t="s">
        <v>4301</v>
      </c>
      <c r="B2147" s="1">
        <v>46266</v>
      </c>
      <c r="C2147" t="s">
        <v>4302</v>
      </c>
      <c r="D2147" t="s">
        <v>37</v>
      </c>
      <c r="E2147" t="s">
        <v>43</v>
      </c>
      <c r="F2147">
        <v>1299</v>
      </c>
      <c r="G2147" t="s">
        <v>19</v>
      </c>
      <c r="H2147">
        <v>1299</v>
      </c>
      <c r="I2147" t="s">
        <v>37</v>
      </c>
      <c r="J2147">
        <v>1</v>
      </c>
      <c r="K2147">
        <v>1299</v>
      </c>
      <c r="L2147">
        <v>0</v>
      </c>
      <c r="M2147">
        <v>0</v>
      </c>
      <c r="N2147" t="s">
        <v>20</v>
      </c>
      <c r="O2147">
        <v>0</v>
      </c>
    </row>
    <row r="2148" spans="1:15" x14ac:dyDescent="0.3">
      <c r="A2148" t="s">
        <v>4303</v>
      </c>
      <c r="B2148" s="1">
        <v>46277</v>
      </c>
      <c r="C2148" t="s">
        <v>4304</v>
      </c>
      <c r="D2148" t="s">
        <v>48</v>
      </c>
      <c r="E2148" t="s">
        <v>27</v>
      </c>
      <c r="F2148">
        <v>499</v>
      </c>
      <c r="G2148" t="s">
        <v>19</v>
      </c>
      <c r="H2148">
        <v>499</v>
      </c>
      <c r="I2148" t="s">
        <v>48</v>
      </c>
      <c r="J2148">
        <v>1</v>
      </c>
      <c r="K2148">
        <v>499</v>
      </c>
      <c r="L2148">
        <v>0</v>
      </c>
      <c r="M2148">
        <v>0</v>
      </c>
      <c r="N2148" t="s">
        <v>20</v>
      </c>
      <c r="O2148">
        <v>0</v>
      </c>
    </row>
    <row r="2149" spans="1:15" x14ac:dyDescent="0.3">
      <c r="A2149" t="s">
        <v>4305</v>
      </c>
      <c r="B2149" s="1">
        <v>46272</v>
      </c>
      <c r="C2149" t="s">
        <v>4306</v>
      </c>
      <c r="D2149" t="s">
        <v>51</v>
      </c>
      <c r="E2149" t="s">
        <v>54</v>
      </c>
      <c r="F2149">
        <v>349</v>
      </c>
      <c r="G2149" t="s">
        <v>19</v>
      </c>
      <c r="H2149">
        <v>349</v>
      </c>
      <c r="I2149" t="s">
        <v>51</v>
      </c>
      <c r="J2149">
        <v>1</v>
      </c>
      <c r="K2149">
        <v>349</v>
      </c>
      <c r="L2149">
        <v>0</v>
      </c>
      <c r="M2149">
        <v>0</v>
      </c>
      <c r="N2149" t="s">
        <v>20</v>
      </c>
      <c r="O2149">
        <v>0</v>
      </c>
    </row>
    <row r="2150" spans="1:15" x14ac:dyDescent="0.3">
      <c r="A2150" t="s">
        <v>4307</v>
      </c>
      <c r="B2150" s="1">
        <v>46284</v>
      </c>
      <c r="C2150" t="s">
        <v>4308</v>
      </c>
      <c r="D2150" t="s">
        <v>48</v>
      </c>
      <c r="E2150" t="s">
        <v>43</v>
      </c>
      <c r="F2150">
        <v>1499</v>
      </c>
      <c r="G2150" t="s">
        <v>19</v>
      </c>
      <c r="H2150">
        <v>1499</v>
      </c>
      <c r="I2150" t="s">
        <v>48</v>
      </c>
      <c r="J2150">
        <v>1</v>
      </c>
      <c r="K2150">
        <v>1499</v>
      </c>
      <c r="L2150">
        <v>0</v>
      </c>
      <c r="M2150">
        <v>0</v>
      </c>
      <c r="N2150" t="s">
        <v>20</v>
      </c>
      <c r="O2150">
        <v>0</v>
      </c>
    </row>
    <row r="2151" spans="1:15" x14ac:dyDescent="0.3">
      <c r="A2151" t="s">
        <v>4309</v>
      </c>
      <c r="B2151" s="1">
        <v>46270</v>
      </c>
      <c r="C2151" t="s">
        <v>1118</v>
      </c>
      <c r="D2151" t="s">
        <v>42</v>
      </c>
      <c r="E2151" t="s">
        <v>18</v>
      </c>
      <c r="F2151">
        <v>2798</v>
      </c>
      <c r="G2151" t="s">
        <v>19</v>
      </c>
      <c r="H2151">
        <v>2798</v>
      </c>
      <c r="I2151" t="s">
        <v>42</v>
      </c>
      <c r="J2151">
        <v>1</v>
      </c>
      <c r="K2151">
        <v>2798</v>
      </c>
      <c r="L2151">
        <v>0</v>
      </c>
      <c r="M2151">
        <v>0</v>
      </c>
      <c r="N2151" t="s">
        <v>20</v>
      </c>
      <c r="O2151">
        <v>0</v>
      </c>
    </row>
    <row r="2152" spans="1:15" x14ac:dyDescent="0.3">
      <c r="A2152" t="s">
        <v>4310</v>
      </c>
      <c r="B2152" s="1">
        <v>46295</v>
      </c>
      <c r="C2152" t="s">
        <v>4311</v>
      </c>
      <c r="D2152" t="s">
        <v>61</v>
      </c>
      <c r="E2152" t="s">
        <v>18</v>
      </c>
      <c r="F2152">
        <v>349</v>
      </c>
      <c r="G2152" t="s">
        <v>19</v>
      </c>
      <c r="H2152">
        <v>349</v>
      </c>
      <c r="I2152" t="s">
        <v>61</v>
      </c>
      <c r="J2152">
        <v>1</v>
      </c>
      <c r="K2152">
        <v>349</v>
      </c>
      <c r="L2152">
        <v>0</v>
      </c>
      <c r="M2152">
        <v>0</v>
      </c>
      <c r="N2152" t="s">
        <v>20</v>
      </c>
      <c r="O2152">
        <v>0</v>
      </c>
    </row>
    <row r="2153" spans="1:15" x14ac:dyDescent="0.3">
      <c r="A2153" t="s">
        <v>4312</v>
      </c>
      <c r="B2153" s="1">
        <v>46294</v>
      </c>
      <c r="C2153" t="s">
        <v>4313</v>
      </c>
      <c r="D2153" t="s">
        <v>51</v>
      </c>
      <c r="E2153" t="s">
        <v>18</v>
      </c>
      <c r="F2153">
        <v>1499</v>
      </c>
      <c r="G2153" t="s">
        <v>19</v>
      </c>
      <c r="H2153">
        <v>1499</v>
      </c>
      <c r="I2153" t="s">
        <v>51</v>
      </c>
      <c r="J2153">
        <v>1</v>
      </c>
      <c r="K2153">
        <v>1499</v>
      </c>
      <c r="L2153">
        <v>0</v>
      </c>
      <c r="M2153">
        <v>0</v>
      </c>
      <c r="N2153" t="s">
        <v>20</v>
      </c>
      <c r="O2153">
        <v>0</v>
      </c>
    </row>
    <row r="2154" spans="1:15" x14ac:dyDescent="0.3">
      <c r="A2154" t="s">
        <v>4314</v>
      </c>
      <c r="B2154" s="1">
        <v>46280</v>
      </c>
      <c r="C2154" t="s">
        <v>4315</v>
      </c>
      <c r="D2154" t="s">
        <v>48</v>
      </c>
      <c r="E2154" t="s">
        <v>54</v>
      </c>
      <c r="F2154">
        <v>11097</v>
      </c>
      <c r="G2154" t="s">
        <v>19</v>
      </c>
      <c r="H2154">
        <v>11097</v>
      </c>
      <c r="I2154" t="s">
        <v>48</v>
      </c>
      <c r="J2154">
        <v>1</v>
      </c>
      <c r="K2154">
        <v>11097</v>
      </c>
      <c r="L2154">
        <v>0</v>
      </c>
      <c r="M2154">
        <v>0</v>
      </c>
      <c r="N2154" t="s">
        <v>20</v>
      </c>
      <c r="O2154">
        <v>0</v>
      </c>
    </row>
    <row r="2155" spans="1:15" x14ac:dyDescent="0.3">
      <c r="A2155" t="s">
        <v>4316</v>
      </c>
      <c r="B2155" s="1">
        <v>46268</v>
      </c>
      <c r="C2155" t="s">
        <v>4317</v>
      </c>
      <c r="D2155" t="s">
        <v>23</v>
      </c>
      <c r="E2155" t="s">
        <v>18</v>
      </c>
      <c r="F2155">
        <v>599</v>
      </c>
      <c r="G2155" t="s">
        <v>19</v>
      </c>
      <c r="H2155">
        <v>599</v>
      </c>
      <c r="I2155" t="s">
        <v>23</v>
      </c>
      <c r="J2155">
        <v>1</v>
      </c>
      <c r="K2155">
        <v>599</v>
      </c>
      <c r="L2155">
        <v>0</v>
      </c>
      <c r="M2155">
        <v>0</v>
      </c>
      <c r="N2155" t="s">
        <v>20</v>
      </c>
      <c r="O2155">
        <v>0</v>
      </c>
    </row>
    <row r="2156" spans="1:15" x14ac:dyDescent="0.3">
      <c r="A2156" t="s">
        <v>4318</v>
      </c>
      <c r="B2156" s="1">
        <v>46291</v>
      </c>
      <c r="C2156" t="s">
        <v>4319</v>
      </c>
      <c r="D2156" t="s">
        <v>37</v>
      </c>
      <c r="E2156" t="s">
        <v>54</v>
      </c>
      <c r="F2156">
        <v>1298</v>
      </c>
      <c r="G2156" t="s">
        <v>19</v>
      </c>
      <c r="H2156">
        <v>1298</v>
      </c>
      <c r="I2156" t="s">
        <v>37</v>
      </c>
      <c r="J2156">
        <v>1</v>
      </c>
      <c r="K2156">
        <v>1298</v>
      </c>
      <c r="L2156">
        <v>0</v>
      </c>
      <c r="M2156">
        <v>0</v>
      </c>
      <c r="N2156" t="s">
        <v>20</v>
      </c>
      <c r="O2156">
        <v>0</v>
      </c>
    </row>
    <row r="2157" spans="1:15" x14ac:dyDescent="0.3">
      <c r="A2157" t="s">
        <v>4320</v>
      </c>
      <c r="B2157" s="1">
        <v>46269</v>
      </c>
      <c r="C2157" t="s">
        <v>4321</v>
      </c>
      <c r="D2157" t="s">
        <v>37</v>
      </c>
      <c r="E2157" t="s">
        <v>54</v>
      </c>
      <c r="F2157" s="2">
        <v>3348</v>
      </c>
      <c r="G2157" t="s">
        <v>19</v>
      </c>
      <c r="H2157">
        <v>3348</v>
      </c>
      <c r="I2157" t="s">
        <v>37</v>
      </c>
      <c r="J2157">
        <v>1</v>
      </c>
      <c r="K2157">
        <v>3348</v>
      </c>
      <c r="L2157">
        <v>0</v>
      </c>
      <c r="M2157">
        <v>0</v>
      </c>
      <c r="N2157" t="s">
        <v>20</v>
      </c>
      <c r="O2157">
        <v>0</v>
      </c>
    </row>
    <row r="2158" spans="1:15" x14ac:dyDescent="0.3">
      <c r="A2158" t="s">
        <v>4322</v>
      </c>
      <c r="B2158" s="1">
        <v>46288</v>
      </c>
      <c r="C2158" t="s">
        <v>4323</v>
      </c>
      <c r="D2158" t="s">
        <v>51</v>
      </c>
      <c r="E2158" t="s">
        <v>27</v>
      </c>
      <c r="F2158">
        <v>3098</v>
      </c>
      <c r="G2158" t="s">
        <v>19</v>
      </c>
      <c r="H2158">
        <v>3098</v>
      </c>
      <c r="I2158" t="s">
        <v>51</v>
      </c>
      <c r="J2158">
        <v>1</v>
      </c>
      <c r="K2158">
        <v>3098</v>
      </c>
      <c r="L2158">
        <v>0</v>
      </c>
      <c r="M2158">
        <v>0</v>
      </c>
      <c r="N2158" t="s">
        <v>20</v>
      </c>
      <c r="O2158">
        <v>0</v>
      </c>
    </row>
    <row r="2159" spans="1:15" x14ac:dyDescent="0.3">
      <c r="A2159" t="s">
        <v>4324</v>
      </c>
      <c r="B2159" s="1">
        <v>46270</v>
      </c>
      <c r="C2159" t="s">
        <v>4325</v>
      </c>
      <c r="E2159" t="s">
        <v>27</v>
      </c>
      <c r="F2159">
        <v>5598</v>
      </c>
      <c r="G2159" t="s">
        <v>19</v>
      </c>
      <c r="H2159">
        <v>5598</v>
      </c>
      <c r="I2159" t="s">
        <v>194</v>
      </c>
      <c r="J2159">
        <v>1</v>
      </c>
      <c r="K2159">
        <v>5598</v>
      </c>
      <c r="L2159">
        <v>0</v>
      </c>
      <c r="M2159">
        <v>0</v>
      </c>
      <c r="N2159" t="s">
        <v>20</v>
      </c>
      <c r="O2159">
        <v>0</v>
      </c>
    </row>
    <row r="2160" spans="1:15" x14ac:dyDescent="0.3">
      <c r="A2160" t="s">
        <v>4326</v>
      </c>
      <c r="B2160" s="1">
        <v>46278</v>
      </c>
      <c r="C2160" t="s">
        <v>4327</v>
      </c>
      <c r="D2160" t="s">
        <v>34</v>
      </c>
      <c r="E2160" t="s">
        <v>18</v>
      </c>
      <c r="F2160">
        <v>1499</v>
      </c>
      <c r="G2160" t="s">
        <v>19</v>
      </c>
      <c r="H2160">
        <v>1499</v>
      </c>
      <c r="I2160" t="s">
        <v>34</v>
      </c>
      <c r="J2160">
        <v>1</v>
      </c>
      <c r="K2160">
        <v>1499</v>
      </c>
      <c r="L2160">
        <v>0</v>
      </c>
      <c r="M2160">
        <v>0</v>
      </c>
      <c r="N2160" t="s">
        <v>20</v>
      </c>
      <c r="O2160">
        <v>0</v>
      </c>
    </row>
    <row r="2161" spans="1:15" x14ac:dyDescent="0.3">
      <c r="A2161" t="s">
        <v>4328</v>
      </c>
      <c r="B2161" s="1">
        <v>46285</v>
      </c>
      <c r="C2161" t="s">
        <v>4329</v>
      </c>
      <c r="D2161" t="s">
        <v>75</v>
      </c>
      <c r="E2161" t="s">
        <v>27</v>
      </c>
      <c r="F2161">
        <v>2298</v>
      </c>
      <c r="G2161" t="s">
        <v>66</v>
      </c>
      <c r="H2161">
        <v>2298</v>
      </c>
      <c r="I2161" t="s">
        <v>75</v>
      </c>
      <c r="J2161">
        <v>1</v>
      </c>
      <c r="K2161">
        <v>2298</v>
      </c>
      <c r="L2161">
        <v>1</v>
      </c>
      <c r="M2161">
        <v>2298</v>
      </c>
      <c r="N2161" t="s">
        <v>20</v>
      </c>
      <c r="O2161">
        <v>0</v>
      </c>
    </row>
    <row r="2162" spans="1:15" x14ac:dyDescent="0.3">
      <c r="A2162" t="s">
        <v>4330</v>
      </c>
      <c r="B2162" s="1">
        <v>46282</v>
      </c>
      <c r="C2162" t="s">
        <v>4331</v>
      </c>
      <c r="D2162" t="s">
        <v>37</v>
      </c>
      <c r="E2162" t="s">
        <v>18</v>
      </c>
      <c r="F2162">
        <v>599</v>
      </c>
      <c r="G2162" t="s">
        <v>80</v>
      </c>
      <c r="H2162">
        <v>599</v>
      </c>
      <c r="I2162" t="s">
        <v>37</v>
      </c>
      <c r="J2162">
        <v>0</v>
      </c>
      <c r="K2162">
        <v>0</v>
      </c>
      <c r="L2162">
        <v>0</v>
      </c>
      <c r="M2162">
        <v>0</v>
      </c>
      <c r="N2162" t="s">
        <v>20</v>
      </c>
      <c r="O2162">
        <v>0</v>
      </c>
    </row>
    <row r="2163" spans="1:15" x14ac:dyDescent="0.3">
      <c r="A2163" t="s">
        <v>4332</v>
      </c>
      <c r="B2163" s="1">
        <v>46283</v>
      </c>
      <c r="C2163" t="s">
        <v>4333</v>
      </c>
      <c r="D2163" t="s">
        <v>75</v>
      </c>
      <c r="E2163" t="s">
        <v>18</v>
      </c>
      <c r="F2163">
        <v>2999</v>
      </c>
      <c r="G2163" t="s">
        <v>19</v>
      </c>
      <c r="H2163">
        <v>2999</v>
      </c>
      <c r="I2163" t="s">
        <v>75</v>
      </c>
      <c r="J2163">
        <v>1</v>
      </c>
      <c r="K2163">
        <v>2999</v>
      </c>
      <c r="L2163">
        <v>0</v>
      </c>
      <c r="M2163">
        <v>0</v>
      </c>
      <c r="N2163" t="s">
        <v>20</v>
      </c>
      <c r="O2163">
        <v>0</v>
      </c>
    </row>
    <row r="2164" spans="1:15" x14ac:dyDescent="0.3">
      <c r="A2164" t="s">
        <v>4334</v>
      </c>
      <c r="B2164" s="1">
        <v>46275</v>
      </c>
      <c r="C2164" t="s">
        <v>4335</v>
      </c>
      <c r="D2164" t="s">
        <v>26</v>
      </c>
      <c r="E2164" t="s">
        <v>18</v>
      </c>
      <c r="F2164">
        <v>1598</v>
      </c>
      <c r="G2164" t="s">
        <v>66</v>
      </c>
      <c r="H2164">
        <v>1598</v>
      </c>
      <c r="I2164" t="s">
        <v>26</v>
      </c>
      <c r="J2164">
        <v>1</v>
      </c>
      <c r="K2164">
        <v>1598</v>
      </c>
      <c r="L2164">
        <v>1</v>
      </c>
      <c r="M2164">
        <v>1598</v>
      </c>
      <c r="N2164" t="s">
        <v>20</v>
      </c>
      <c r="O2164">
        <v>0</v>
      </c>
    </row>
    <row r="2165" spans="1:15" x14ac:dyDescent="0.3">
      <c r="A2165" t="s">
        <v>4336</v>
      </c>
      <c r="B2165" s="1">
        <v>46289</v>
      </c>
      <c r="C2165" t="s">
        <v>4337</v>
      </c>
      <c r="D2165" t="s">
        <v>23</v>
      </c>
      <c r="E2165" t="s">
        <v>18</v>
      </c>
      <c r="F2165">
        <v>9798</v>
      </c>
      <c r="G2165" t="s">
        <v>19</v>
      </c>
      <c r="H2165">
        <v>9798</v>
      </c>
      <c r="I2165" t="s">
        <v>23</v>
      </c>
      <c r="J2165">
        <v>1</v>
      </c>
      <c r="K2165">
        <v>9798</v>
      </c>
      <c r="L2165">
        <v>0</v>
      </c>
      <c r="M2165">
        <v>0</v>
      </c>
      <c r="N2165" t="s">
        <v>20</v>
      </c>
      <c r="O2165">
        <v>0</v>
      </c>
    </row>
    <row r="2166" spans="1:15" x14ac:dyDescent="0.3">
      <c r="A2166" t="s">
        <v>4338</v>
      </c>
      <c r="B2166" s="1">
        <v>46269</v>
      </c>
      <c r="C2166" t="s">
        <v>4339</v>
      </c>
      <c r="D2166" t="s">
        <v>34</v>
      </c>
      <c r="E2166" t="s">
        <v>18</v>
      </c>
      <c r="F2166">
        <v>1098</v>
      </c>
      <c r="G2166" t="s">
        <v>19</v>
      </c>
      <c r="H2166">
        <v>1098</v>
      </c>
      <c r="I2166" t="s">
        <v>34</v>
      </c>
      <c r="J2166">
        <v>1</v>
      </c>
      <c r="K2166">
        <v>1098</v>
      </c>
      <c r="L2166">
        <v>0</v>
      </c>
      <c r="M2166">
        <v>0</v>
      </c>
      <c r="N2166" t="s">
        <v>20</v>
      </c>
      <c r="O2166">
        <v>0</v>
      </c>
    </row>
    <row r="2167" spans="1:15" x14ac:dyDescent="0.3">
      <c r="A2167" t="s">
        <v>4340</v>
      </c>
      <c r="B2167" s="1">
        <v>46272</v>
      </c>
      <c r="C2167" t="s">
        <v>4341</v>
      </c>
      <c r="D2167" t="s">
        <v>17</v>
      </c>
      <c r="E2167" t="s">
        <v>54</v>
      </c>
      <c r="F2167">
        <v>5498</v>
      </c>
      <c r="G2167" t="s">
        <v>19</v>
      </c>
      <c r="H2167">
        <v>5498</v>
      </c>
      <c r="I2167" t="s">
        <v>17</v>
      </c>
      <c r="J2167">
        <v>1</v>
      </c>
      <c r="K2167">
        <v>5498</v>
      </c>
      <c r="L2167">
        <v>0</v>
      </c>
      <c r="M2167">
        <v>0</v>
      </c>
      <c r="N2167" t="s">
        <v>20</v>
      </c>
      <c r="O2167">
        <v>0</v>
      </c>
    </row>
    <row r="2168" spans="1:15" x14ac:dyDescent="0.3">
      <c r="A2168" t="s">
        <v>4342</v>
      </c>
      <c r="B2168" s="1">
        <v>46295</v>
      </c>
      <c r="C2168" t="s">
        <v>4343</v>
      </c>
      <c r="D2168" t="s">
        <v>61</v>
      </c>
      <c r="E2168" t="s">
        <v>27</v>
      </c>
      <c r="F2168">
        <v>299</v>
      </c>
      <c r="G2168" t="s">
        <v>115</v>
      </c>
      <c r="H2168">
        <v>299</v>
      </c>
      <c r="I2168" t="s">
        <v>61</v>
      </c>
      <c r="J2168">
        <v>0</v>
      </c>
      <c r="K2168">
        <v>0</v>
      </c>
      <c r="L2168">
        <v>0</v>
      </c>
      <c r="M2168">
        <v>0</v>
      </c>
      <c r="N2168" t="s">
        <v>20</v>
      </c>
      <c r="O2168">
        <v>0</v>
      </c>
    </row>
    <row r="2169" spans="1:15" x14ac:dyDescent="0.3">
      <c r="A2169" t="s">
        <v>4344</v>
      </c>
      <c r="B2169" s="1">
        <v>46278</v>
      </c>
      <c r="C2169" t="s">
        <v>4345</v>
      </c>
      <c r="D2169" t="s">
        <v>61</v>
      </c>
      <c r="E2169" t="s">
        <v>18</v>
      </c>
      <c r="F2169">
        <v>999</v>
      </c>
      <c r="G2169" t="s">
        <v>115</v>
      </c>
      <c r="H2169">
        <v>999</v>
      </c>
      <c r="I2169" t="s">
        <v>61</v>
      </c>
      <c r="J2169">
        <v>0</v>
      </c>
      <c r="K2169">
        <v>0</v>
      </c>
      <c r="L2169">
        <v>0</v>
      </c>
      <c r="M2169">
        <v>0</v>
      </c>
      <c r="N2169" t="s">
        <v>20</v>
      </c>
      <c r="O2169">
        <v>0</v>
      </c>
    </row>
    <row r="2170" spans="1:15" x14ac:dyDescent="0.3">
      <c r="A2170" t="s">
        <v>4346</v>
      </c>
      <c r="B2170" s="1">
        <v>46285</v>
      </c>
      <c r="C2170" t="s">
        <v>4347</v>
      </c>
      <c r="D2170" t="s">
        <v>37</v>
      </c>
      <c r="E2170" t="s">
        <v>54</v>
      </c>
      <c r="F2170">
        <v>2499</v>
      </c>
      <c r="G2170" t="s">
        <v>19</v>
      </c>
      <c r="H2170">
        <v>2499</v>
      </c>
      <c r="I2170" t="s">
        <v>37</v>
      </c>
      <c r="J2170">
        <v>1</v>
      </c>
      <c r="K2170">
        <v>2499</v>
      </c>
      <c r="L2170">
        <v>0</v>
      </c>
      <c r="M2170">
        <v>0</v>
      </c>
      <c r="N2170" t="s">
        <v>20</v>
      </c>
      <c r="O2170">
        <v>0</v>
      </c>
    </row>
    <row r="2171" spans="1:15" x14ac:dyDescent="0.3">
      <c r="A2171" t="s">
        <v>4348</v>
      </c>
      <c r="B2171" s="1">
        <v>46288</v>
      </c>
      <c r="C2171" t="s">
        <v>4349</v>
      </c>
      <c r="D2171" t="s">
        <v>26</v>
      </c>
      <c r="E2171" t="s">
        <v>18</v>
      </c>
      <c r="F2171">
        <v>4397</v>
      </c>
      <c r="G2171" t="s">
        <v>19</v>
      </c>
      <c r="H2171">
        <v>4397</v>
      </c>
      <c r="I2171" t="s">
        <v>26</v>
      </c>
      <c r="J2171">
        <v>1</v>
      </c>
      <c r="K2171">
        <v>4397</v>
      </c>
      <c r="L2171">
        <v>0</v>
      </c>
      <c r="M2171">
        <v>0</v>
      </c>
      <c r="N2171" t="s">
        <v>20</v>
      </c>
      <c r="O2171">
        <v>0</v>
      </c>
    </row>
    <row r="2172" spans="1:15" x14ac:dyDescent="0.3">
      <c r="A2172" t="s">
        <v>4350</v>
      </c>
      <c r="B2172" s="1">
        <v>46292</v>
      </c>
      <c r="C2172" t="s">
        <v>4351</v>
      </c>
      <c r="D2172" t="s">
        <v>42</v>
      </c>
      <c r="E2172" t="s">
        <v>18</v>
      </c>
      <c r="F2172">
        <v>2098</v>
      </c>
      <c r="G2172" t="s">
        <v>19</v>
      </c>
      <c r="H2172">
        <v>2098</v>
      </c>
      <c r="I2172" t="s">
        <v>42</v>
      </c>
      <c r="J2172">
        <v>1</v>
      </c>
      <c r="K2172">
        <v>2098</v>
      </c>
      <c r="L2172">
        <v>0</v>
      </c>
      <c r="M2172">
        <v>0</v>
      </c>
      <c r="N2172" t="s">
        <v>20</v>
      </c>
      <c r="O2172">
        <v>0</v>
      </c>
    </row>
    <row r="2173" spans="1:15" x14ac:dyDescent="0.3">
      <c r="A2173" t="s">
        <v>4352</v>
      </c>
      <c r="B2173" s="1">
        <v>46285</v>
      </c>
      <c r="C2173" t="s">
        <v>4353</v>
      </c>
      <c r="D2173" t="s">
        <v>61</v>
      </c>
      <c r="E2173" t="s">
        <v>18</v>
      </c>
      <c r="F2173">
        <v>2999</v>
      </c>
      <c r="G2173" t="s">
        <v>19</v>
      </c>
      <c r="H2173">
        <v>2999</v>
      </c>
      <c r="I2173" t="s">
        <v>61</v>
      </c>
      <c r="J2173">
        <v>1</v>
      </c>
      <c r="K2173">
        <v>2999</v>
      </c>
      <c r="L2173">
        <v>0</v>
      </c>
      <c r="M2173">
        <v>0</v>
      </c>
      <c r="N2173" t="s">
        <v>20</v>
      </c>
      <c r="O2173">
        <v>0</v>
      </c>
    </row>
    <row r="2174" spans="1:15" x14ac:dyDescent="0.3">
      <c r="A2174" t="s">
        <v>4354</v>
      </c>
      <c r="B2174" s="1">
        <v>46287</v>
      </c>
      <c r="C2174" t="s">
        <v>4355</v>
      </c>
      <c r="D2174" t="s">
        <v>17</v>
      </c>
      <c r="E2174" t="s">
        <v>18</v>
      </c>
      <c r="F2174">
        <v>3947</v>
      </c>
      <c r="G2174" t="s">
        <v>19</v>
      </c>
      <c r="H2174">
        <v>3947</v>
      </c>
      <c r="I2174" t="s">
        <v>17</v>
      </c>
      <c r="J2174">
        <v>1</v>
      </c>
      <c r="K2174">
        <v>3947</v>
      </c>
      <c r="L2174">
        <v>0</v>
      </c>
      <c r="M2174">
        <v>0</v>
      </c>
      <c r="N2174" t="s">
        <v>20</v>
      </c>
      <c r="O2174">
        <v>0</v>
      </c>
    </row>
    <row r="2175" spans="1:15" x14ac:dyDescent="0.3">
      <c r="A2175" t="s">
        <v>4356</v>
      </c>
      <c r="B2175" s="1">
        <v>46271</v>
      </c>
      <c r="C2175" t="s">
        <v>4357</v>
      </c>
      <c r="D2175" t="s">
        <v>26</v>
      </c>
      <c r="E2175" t="s">
        <v>18</v>
      </c>
      <c r="F2175">
        <v>1498</v>
      </c>
      <c r="G2175" t="s">
        <v>80</v>
      </c>
      <c r="H2175">
        <v>1498</v>
      </c>
      <c r="I2175" t="s">
        <v>26</v>
      </c>
      <c r="J2175">
        <v>0</v>
      </c>
      <c r="K2175">
        <v>0</v>
      </c>
      <c r="L2175">
        <v>0</v>
      </c>
      <c r="M2175">
        <v>0</v>
      </c>
      <c r="N2175" t="s">
        <v>20</v>
      </c>
      <c r="O2175">
        <v>0</v>
      </c>
    </row>
    <row r="2176" spans="1:15" x14ac:dyDescent="0.3">
      <c r="A2176" t="s">
        <v>4358</v>
      </c>
      <c r="B2176" s="1">
        <v>46275</v>
      </c>
      <c r="C2176" t="s">
        <v>4359</v>
      </c>
      <c r="D2176" t="s">
        <v>26</v>
      </c>
      <c r="E2176" t="s">
        <v>18</v>
      </c>
      <c r="F2176">
        <v>1598</v>
      </c>
      <c r="G2176" t="s">
        <v>19</v>
      </c>
      <c r="H2176">
        <v>1598</v>
      </c>
      <c r="I2176" t="s">
        <v>26</v>
      </c>
      <c r="J2176">
        <v>1</v>
      </c>
      <c r="K2176">
        <v>1598</v>
      </c>
      <c r="L2176">
        <v>0</v>
      </c>
      <c r="M2176">
        <v>0</v>
      </c>
      <c r="N2176" t="s">
        <v>20</v>
      </c>
      <c r="O2176">
        <v>0</v>
      </c>
    </row>
    <row r="2177" spans="1:15" x14ac:dyDescent="0.3">
      <c r="A2177" t="s">
        <v>4360</v>
      </c>
      <c r="B2177" s="1">
        <v>46292</v>
      </c>
      <c r="C2177" t="s">
        <v>4361</v>
      </c>
      <c r="D2177" t="s">
        <v>48</v>
      </c>
      <c r="E2177" t="s">
        <v>18</v>
      </c>
      <c r="F2177">
        <v>349</v>
      </c>
      <c r="G2177" t="s">
        <v>19</v>
      </c>
      <c r="H2177">
        <v>349</v>
      </c>
      <c r="I2177" t="s">
        <v>48</v>
      </c>
      <c r="J2177">
        <v>1</v>
      </c>
      <c r="K2177">
        <v>349</v>
      </c>
      <c r="L2177">
        <v>0</v>
      </c>
      <c r="M2177">
        <v>0</v>
      </c>
      <c r="N2177" t="s">
        <v>20</v>
      </c>
      <c r="O2177">
        <v>0</v>
      </c>
    </row>
    <row r="2178" spans="1:15" x14ac:dyDescent="0.3">
      <c r="A2178" t="s">
        <v>4362</v>
      </c>
      <c r="B2178" s="1">
        <v>46267</v>
      </c>
      <c r="C2178" t="s">
        <v>4363</v>
      </c>
      <c r="D2178" t="s">
        <v>61</v>
      </c>
      <c r="E2178" t="s">
        <v>18</v>
      </c>
      <c r="F2178">
        <v>1848</v>
      </c>
      <c r="G2178" t="s">
        <v>19</v>
      </c>
      <c r="H2178">
        <v>1848</v>
      </c>
      <c r="I2178" t="s">
        <v>61</v>
      </c>
      <c r="J2178">
        <v>1</v>
      </c>
      <c r="K2178">
        <v>1848</v>
      </c>
      <c r="L2178">
        <v>0</v>
      </c>
      <c r="M2178">
        <v>0</v>
      </c>
      <c r="N2178" t="s">
        <v>20</v>
      </c>
      <c r="O2178">
        <v>0</v>
      </c>
    </row>
    <row r="2179" spans="1:15" x14ac:dyDescent="0.3">
      <c r="A2179" t="s">
        <v>4364</v>
      </c>
      <c r="B2179" s="1">
        <v>46268</v>
      </c>
      <c r="C2179" t="s">
        <v>4365</v>
      </c>
      <c r="D2179" t="s">
        <v>34</v>
      </c>
      <c r="E2179" t="s">
        <v>18</v>
      </c>
      <c r="F2179">
        <v>5947</v>
      </c>
      <c r="G2179" t="s">
        <v>19</v>
      </c>
      <c r="H2179">
        <v>5947</v>
      </c>
      <c r="I2179" t="s">
        <v>34</v>
      </c>
      <c r="J2179">
        <v>1</v>
      </c>
      <c r="K2179">
        <v>5947</v>
      </c>
      <c r="L2179">
        <v>0</v>
      </c>
      <c r="M2179">
        <v>0</v>
      </c>
      <c r="N2179" t="s">
        <v>20</v>
      </c>
      <c r="O2179">
        <v>0</v>
      </c>
    </row>
    <row r="2180" spans="1:15" x14ac:dyDescent="0.3">
      <c r="A2180" t="s">
        <v>4366</v>
      </c>
      <c r="B2180" s="1">
        <v>46285</v>
      </c>
      <c r="C2180" t="s">
        <v>4367</v>
      </c>
      <c r="D2180" t="s">
        <v>23</v>
      </c>
      <c r="E2180" t="s">
        <v>27</v>
      </c>
      <c r="F2180">
        <v>2999</v>
      </c>
      <c r="G2180" t="s">
        <v>80</v>
      </c>
      <c r="H2180">
        <v>2999</v>
      </c>
      <c r="I2180" t="s">
        <v>23</v>
      </c>
      <c r="J2180">
        <v>0</v>
      </c>
      <c r="K2180">
        <v>0</v>
      </c>
      <c r="L2180">
        <v>0</v>
      </c>
      <c r="M2180">
        <v>0</v>
      </c>
      <c r="N2180" t="s">
        <v>20</v>
      </c>
      <c r="O2180">
        <v>0</v>
      </c>
    </row>
    <row r="2181" spans="1:15" x14ac:dyDescent="0.3">
      <c r="A2181" t="s">
        <v>4368</v>
      </c>
      <c r="B2181" s="1">
        <v>46289</v>
      </c>
      <c r="C2181" t="s">
        <v>4369</v>
      </c>
      <c r="D2181" t="s">
        <v>42</v>
      </c>
      <c r="E2181" t="s">
        <v>54</v>
      </c>
      <c r="F2181">
        <v>299</v>
      </c>
      <c r="G2181" t="s">
        <v>19</v>
      </c>
      <c r="H2181">
        <v>299</v>
      </c>
      <c r="I2181" t="s">
        <v>42</v>
      </c>
      <c r="J2181">
        <v>1</v>
      </c>
      <c r="K2181">
        <v>299</v>
      </c>
      <c r="L2181">
        <v>0</v>
      </c>
      <c r="M2181">
        <v>0</v>
      </c>
      <c r="N2181" t="s">
        <v>20</v>
      </c>
      <c r="O2181">
        <v>0</v>
      </c>
    </row>
    <row r="2182" spans="1:15" x14ac:dyDescent="0.3">
      <c r="A2182" t="s">
        <v>4370</v>
      </c>
      <c r="B2182" s="1">
        <v>46295</v>
      </c>
      <c r="C2182" t="s">
        <v>4371</v>
      </c>
      <c r="D2182" t="s">
        <v>26</v>
      </c>
      <c r="E2182" t="s">
        <v>54</v>
      </c>
      <c r="F2182">
        <v>999</v>
      </c>
      <c r="G2182" t="s">
        <v>19</v>
      </c>
      <c r="H2182">
        <v>999</v>
      </c>
      <c r="I2182" t="s">
        <v>26</v>
      </c>
      <c r="J2182">
        <v>1</v>
      </c>
      <c r="K2182">
        <v>999</v>
      </c>
      <c r="L2182">
        <v>0</v>
      </c>
      <c r="M2182">
        <v>0</v>
      </c>
      <c r="N2182" t="s">
        <v>20</v>
      </c>
      <c r="O2182">
        <v>0</v>
      </c>
    </row>
    <row r="2183" spans="1:15" x14ac:dyDescent="0.3">
      <c r="A2183" t="s">
        <v>4372</v>
      </c>
      <c r="B2183" s="1">
        <v>46278</v>
      </c>
      <c r="C2183" t="s">
        <v>4373</v>
      </c>
      <c r="D2183" t="s">
        <v>23</v>
      </c>
      <c r="E2183" t="s">
        <v>18</v>
      </c>
      <c r="F2183">
        <v>799</v>
      </c>
      <c r="G2183" t="s">
        <v>19</v>
      </c>
      <c r="H2183">
        <v>799</v>
      </c>
      <c r="I2183" t="s">
        <v>23</v>
      </c>
      <c r="J2183">
        <v>1</v>
      </c>
      <c r="K2183">
        <v>799</v>
      </c>
      <c r="L2183">
        <v>0</v>
      </c>
      <c r="M2183">
        <v>0</v>
      </c>
      <c r="N2183" t="s">
        <v>20</v>
      </c>
      <c r="O2183">
        <v>0</v>
      </c>
    </row>
    <row r="2184" spans="1:15" x14ac:dyDescent="0.3">
      <c r="A2184" t="s">
        <v>4374</v>
      </c>
      <c r="B2184" s="1">
        <v>46276</v>
      </c>
      <c r="C2184" t="s">
        <v>4375</v>
      </c>
      <c r="D2184" t="s">
        <v>37</v>
      </c>
      <c r="E2184" t="s">
        <v>18</v>
      </c>
      <c r="F2184">
        <v>5297</v>
      </c>
      <c r="G2184" t="s">
        <v>19</v>
      </c>
      <c r="H2184">
        <v>5297</v>
      </c>
      <c r="I2184" t="s">
        <v>37</v>
      </c>
      <c r="J2184">
        <v>1</v>
      </c>
      <c r="K2184">
        <v>5297</v>
      </c>
      <c r="L2184">
        <v>0</v>
      </c>
      <c r="M2184">
        <v>0</v>
      </c>
      <c r="N2184" t="s">
        <v>20</v>
      </c>
      <c r="O2184">
        <v>0</v>
      </c>
    </row>
    <row r="2185" spans="1:15" x14ac:dyDescent="0.3">
      <c r="A2185" t="s">
        <v>4376</v>
      </c>
      <c r="B2185" s="1">
        <v>46282</v>
      </c>
      <c r="C2185" t="s">
        <v>4377</v>
      </c>
      <c r="D2185" t="s">
        <v>75</v>
      </c>
      <c r="E2185" t="s">
        <v>18</v>
      </c>
      <c r="F2185">
        <v>1799</v>
      </c>
      <c r="G2185" t="s">
        <v>19</v>
      </c>
      <c r="H2185">
        <v>1799</v>
      </c>
      <c r="I2185" t="s">
        <v>75</v>
      </c>
      <c r="J2185">
        <v>1</v>
      </c>
      <c r="K2185">
        <v>1799</v>
      </c>
      <c r="L2185">
        <v>0</v>
      </c>
      <c r="M2185">
        <v>0</v>
      </c>
      <c r="N2185" t="s">
        <v>20</v>
      </c>
      <c r="O2185">
        <v>0</v>
      </c>
    </row>
    <row r="2186" spans="1:15" x14ac:dyDescent="0.3">
      <c r="A2186" t="s">
        <v>4378</v>
      </c>
      <c r="B2186" s="1">
        <v>46269</v>
      </c>
      <c r="C2186" t="s">
        <v>4379</v>
      </c>
      <c r="D2186" t="s">
        <v>51</v>
      </c>
      <c r="E2186" t="s">
        <v>27</v>
      </c>
      <c r="F2186">
        <v>3447</v>
      </c>
      <c r="G2186" t="s">
        <v>19</v>
      </c>
      <c r="H2186">
        <v>3447</v>
      </c>
      <c r="I2186" t="s">
        <v>51</v>
      </c>
      <c r="J2186">
        <v>1</v>
      </c>
      <c r="K2186">
        <v>3447</v>
      </c>
      <c r="L2186">
        <v>0</v>
      </c>
      <c r="M2186">
        <v>0</v>
      </c>
      <c r="N2186" t="s">
        <v>20</v>
      </c>
      <c r="O2186">
        <v>0</v>
      </c>
    </row>
    <row r="2187" spans="1:15" x14ac:dyDescent="0.3">
      <c r="A2187" t="s">
        <v>4380</v>
      </c>
      <c r="B2187" s="1">
        <v>46277</v>
      </c>
      <c r="C2187" t="s">
        <v>4381</v>
      </c>
      <c r="E2187" t="s">
        <v>27</v>
      </c>
      <c r="F2187">
        <v>499</v>
      </c>
      <c r="G2187" t="s">
        <v>115</v>
      </c>
      <c r="H2187">
        <v>499</v>
      </c>
      <c r="I2187" t="s">
        <v>194</v>
      </c>
      <c r="J2187">
        <v>0</v>
      </c>
      <c r="K2187">
        <v>0</v>
      </c>
      <c r="L2187">
        <v>0</v>
      </c>
      <c r="M2187">
        <v>0</v>
      </c>
      <c r="N2187" t="s">
        <v>20</v>
      </c>
      <c r="O2187">
        <v>0</v>
      </c>
    </row>
    <row r="2188" spans="1:15" x14ac:dyDescent="0.3">
      <c r="A2188" t="s">
        <v>4382</v>
      </c>
      <c r="B2188" s="1">
        <v>46266</v>
      </c>
      <c r="C2188" t="s">
        <v>4383</v>
      </c>
      <c r="D2188" t="s">
        <v>75</v>
      </c>
      <c r="E2188" t="s">
        <v>27</v>
      </c>
      <c r="F2188">
        <v>8298</v>
      </c>
      <c r="G2188" t="s">
        <v>19</v>
      </c>
      <c r="H2188">
        <v>8298</v>
      </c>
      <c r="I2188" t="s">
        <v>75</v>
      </c>
      <c r="J2188">
        <v>1</v>
      </c>
      <c r="K2188">
        <v>8298</v>
      </c>
      <c r="L2188">
        <v>0</v>
      </c>
      <c r="M2188">
        <v>0</v>
      </c>
      <c r="N2188" t="s">
        <v>20</v>
      </c>
      <c r="O2188">
        <v>0</v>
      </c>
    </row>
    <row r="2189" spans="1:15" x14ac:dyDescent="0.3">
      <c r="A2189" t="s">
        <v>4384</v>
      </c>
      <c r="B2189" s="1">
        <v>46284</v>
      </c>
      <c r="C2189" t="s">
        <v>4385</v>
      </c>
      <c r="D2189" t="s">
        <v>26</v>
      </c>
      <c r="E2189" t="s">
        <v>54</v>
      </c>
      <c r="F2189">
        <v>648</v>
      </c>
      <c r="G2189" t="s">
        <v>19</v>
      </c>
      <c r="H2189">
        <v>648</v>
      </c>
      <c r="I2189" t="s">
        <v>26</v>
      </c>
      <c r="J2189">
        <v>1</v>
      </c>
      <c r="K2189">
        <v>648</v>
      </c>
      <c r="L2189">
        <v>0</v>
      </c>
      <c r="M2189">
        <v>0</v>
      </c>
      <c r="N2189" t="s">
        <v>20</v>
      </c>
      <c r="O2189">
        <v>0</v>
      </c>
    </row>
    <row r="2190" spans="1:15" x14ac:dyDescent="0.3">
      <c r="A2190" t="s">
        <v>4386</v>
      </c>
      <c r="B2190" s="1">
        <v>46275</v>
      </c>
      <c r="C2190" t="s">
        <v>4387</v>
      </c>
      <c r="D2190" t="s">
        <v>37</v>
      </c>
      <c r="E2190" t="s">
        <v>18</v>
      </c>
      <c r="F2190">
        <v>5297</v>
      </c>
      <c r="G2190" t="s">
        <v>115</v>
      </c>
      <c r="H2190">
        <v>5297</v>
      </c>
      <c r="I2190" t="s">
        <v>37</v>
      </c>
      <c r="J2190">
        <v>0</v>
      </c>
      <c r="K2190">
        <v>0</v>
      </c>
      <c r="L2190">
        <v>0</v>
      </c>
      <c r="M2190">
        <v>0</v>
      </c>
      <c r="N2190" t="s">
        <v>20</v>
      </c>
      <c r="O2190">
        <v>0</v>
      </c>
    </row>
    <row r="2191" spans="1:15" x14ac:dyDescent="0.3">
      <c r="A2191" t="s">
        <v>4388</v>
      </c>
      <c r="B2191" s="1">
        <v>46274</v>
      </c>
      <c r="C2191" t="s">
        <v>4389</v>
      </c>
      <c r="D2191" t="s">
        <v>34</v>
      </c>
      <c r="E2191" t="s">
        <v>54</v>
      </c>
      <c r="F2191">
        <v>2999</v>
      </c>
      <c r="G2191" t="s">
        <v>19</v>
      </c>
      <c r="H2191">
        <v>2999</v>
      </c>
      <c r="I2191" t="s">
        <v>34</v>
      </c>
      <c r="J2191">
        <v>1</v>
      </c>
      <c r="K2191">
        <v>2999</v>
      </c>
      <c r="L2191">
        <v>0</v>
      </c>
      <c r="M2191">
        <v>0</v>
      </c>
      <c r="N2191" t="s">
        <v>20</v>
      </c>
      <c r="O2191">
        <v>0</v>
      </c>
    </row>
    <row r="2192" spans="1:15" x14ac:dyDescent="0.3">
      <c r="A2192" t="s">
        <v>4390</v>
      </c>
      <c r="B2192" s="1">
        <v>46283</v>
      </c>
      <c r="C2192" t="s">
        <v>4391</v>
      </c>
      <c r="D2192" t="s">
        <v>26</v>
      </c>
      <c r="E2192" t="s">
        <v>27</v>
      </c>
      <c r="F2192">
        <v>599</v>
      </c>
      <c r="G2192" t="s">
        <v>19</v>
      </c>
      <c r="H2192">
        <v>599</v>
      </c>
      <c r="I2192" t="s">
        <v>26</v>
      </c>
      <c r="J2192">
        <v>1</v>
      </c>
      <c r="K2192">
        <v>599</v>
      </c>
      <c r="L2192">
        <v>0</v>
      </c>
      <c r="M2192">
        <v>0</v>
      </c>
      <c r="N2192" t="s">
        <v>20</v>
      </c>
      <c r="O2192">
        <v>0</v>
      </c>
    </row>
    <row r="2193" spans="1:15" x14ac:dyDescent="0.3">
      <c r="A2193" t="s">
        <v>4392</v>
      </c>
      <c r="B2193" s="1">
        <v>46274</v>
      </c>
      <c r="C2193" t="s">
        <v>4393</v>
      </c>
      <c r="D2193" t="s">
        <v>61</v>
      </c>
      <c r="E2193" t="s">
        <v>18</v>
      </c>
      <c r="F2193">
        <v>999</v>
      </c>
      <c r="G2193" t="s">
        <v>19</v>
      </c>
      <c r="H2193">
        <v>999</v>
      </c>
      <c r="I2193" t="s">
        <v>61</v>
      </c>
      <c r="J2193">
        <v>1</v>
      </c>
      <c r="K2193">
        <v>999</v>
      </c>
      <c r="L2193">
        <v>0</v>
      </c>
      <c r="M2193">
        <v>0</v>
      </c>
      <c r="N2193" t="s">
        <v>20</v>
      </c>
      <c r="O2193">
        <v>0</v>
      </c>
    </row>
    <row r="2194" spans="1:15" x14ac:dyDescent="0.3">
      <c r="A2194" t="s">
        <v>4394</v>
      </c>
      <c r="B2194" s="1">
        <v>46267</v>
      </c>
      <c r="C2194" t="s">
        <v>4395</v>
      </c>
      <c r="D2194" t="s">
        <v>61</v>
      </c>
      <c r="E2194" t="s">
        <v>43</v>
      </c>
      <c r="F2194">
        <v>4798</v>
      </c>
      <c r="G2194" t="s">
        <v>19</v>
      </c>
      <c r="H2194">
        <v>4798</v>
      </c>
      <c r="I2194" t="s">
        <v>61</v>
      </c>
      <c r="J2194">
        <v>1</v>
      </c>
      <c r="K2194">
        <v>4798</v>
      </c>
      <c r="L2194">
        <v>0</v>
      </c>
      <c r="M2194">
        <v>0</v>
      </c>
      <c r="N2194" t="s">
        <v>20</v>
      </c>
      <c r="O2194">
        <v>0</v>
      </c>
    </row>
    <row r="2195" spans="1:15" x14ac:dyDescent="0.3">
      <c r="A2195" t="s">
        <v>4396</v>
      </c>
      <c r="B2195" s="1">
        <v>46292</v>
      </c>
      <c r="C2195" t="s">
        <v>4397</v>
      </c>
      <c r="D2195" t="s">
        <v>34</v>
      </c>
      <c r="E2195" t="s">
        <v>18</v>
      </c>
      <c r="F2195">
        <v>2897</v>
      </c>
      <c r="G2195" t="s">
        <v>19</v>
      </c>
      <c r="H2195">
        <v>2897</v>
      </c>
      <c r="I2195" t="s">
        <v>34</v>
      </c>
      <c r="J2195">
        <v>1</v>
      </c>
      <c r="K2195">
        <v>2897</v>
      </c>
      <c r="L2195">
        <v>0</v>
      </c>
      <c r="M2195">
        <v>0</v>
      </c>
      <c r="N2195" t="s">
        <v>20</v>
      </c>
      <c r="O2195">
        <v>0</v>
      </c>
    </row>
    <row r="2196" spans="1:15" x14ac:dyDescent="0.3">
      <c r="A2196" t="s">
        <v>4398</v>
      </c>
      <c r="B2196" s="1">
        <v>46278</v>
      </c>
      <c r="C2196" t="s">
        <v>4399</v>
      </c>
      <c r="D2196" t="s">
        <v>23</v>
      </c>
      <c r="E2196" t="s">
        <v>18</v>
      </c>
      <c r="F2196">
        <v>1998</v>
      </c>
      <c r="G2196" t="s">
        <v>19</v>
      </c>
      <c r="H2196">
        <v>1998</v>
      </c>
      <c r="I2196" t="s">
        <v>23</v>
      </c>
      <c r="J2196">
        <v>1</v>
      </c>
      <c r="K2196">
        <v>1998</v>
      </c>
      <c r="L2196">
        <v>0</v>
      </c>
      <c r="M2196">
        <v>0</v>
      </c>
      <c r="N2196" t="s">
        <v>20</v>
      </c>
      <c r="O2196">
        <v>0</v>
      </c>
    </row>
    <row r="2197" spans="1:15" x14ac:dyDescent="0.3">
      <c r="A2197" t="s">
        <v>4400</v>
      </c>
      <c r="B2197" s="1">
        <v>46273</v>
      </c>
      <c r="C2197" t="s">
        <v>4401</v>
      </c>
      <c r="D2197" t="s">
        <v>37</v>
      </c>
      <c r="E2197" t="s">
        <v>18</v>
      </c>
      <c r="F2197">
        <v>3499</v>
      </c>
      <c r="G2197" t="s">
        <v>19</v>
      </c>
      <c r="H2197">
        <v>3499</v>
      </c>
      <c r="I2197" t="s">
        <v>37</v>
      </c>
      <c r="J2197">
        <v>1</v>
      </c>
      <c r="K2197">
        <v>3499</v>
      </c>
      <c r="L2197">
        <v>0</v>
      </c>
      <c r="M2197">
        <v>0</v>
      </c>
      <c r="N2197" t="s">
        <v>20</v>
      </c>
      <c r="O2197">
        <v>0</v>
      </c>
    </row>
    <row r="2198" spans="1:15" x14ac:dyDescent="0.3">
      <c r="A2198" t="s">
        <v>4402</v>
      </c>
      <c r="B2198" s="1">
        <v>46277</v>
      </c>
      <c r="C2198" t="s">
        <v>4403</v>
      </c>
      <c r="D2198" t="s">
        <v>42</v>
      </c>
      <c r="E2198" t="s">
        <v>18</v>
      </c>
      <c r="F2198">
        <v>9798</v>
      </c>
      <c r="G2198" t="s">
        <v>19</v>
      </c>
      <c r="H2198">
        <v>9798</v>
      </c>
      <c r="I2198" t="s">
        <v>42</v>
      </c>
      <c r="J2198">
        <v>1</v>
      </c>
      <c r="K2198">
        <v>9798</v>
      </c>
      <c r="L2198">
        <v>0</v>
      </c>
      <c r="M2198">
        <v>0</v>
      </c>
      <c r="N2198" t="s">
        <v>20</v>
      </c>
      <c r="O2198">
        <v>0</v>
      </c>
    </row>
    <row r="2199" spans="1:15" x14ac:dyDescent="0.3">
      <c r="A2199" t="s">
        <v>4404</v>
      </c>
      <c r="B2199" s="1">
        <v>46272</v>
      </c>
      <c r="C2199" t="s">
        <v>4405</v>
      </c>
      <c r="D2199" t="s">
        <v>37</v>
      </c>
      <c r="E2199" t="s">
        <v>27</v>
      </c>
      <c r="F2199">
        <v>1998</v>
      </c>
      <c r="G2199" t="s">
        <v>19</v>
      </c>
      <c r="H2199">
        <v>1998</v>
      </c>
      <c r="I2199" t="s">
        <v>37</v>
      </c>
      <c r="J2199">
        <v>1</v>
      </c>
      <c r="K2199">
        <v>1998</v>
      </c>
      <c r="L2199">
        <v>0</v>
      </c>
      <c r="M2199">
        <v>0</v>
      </c>
      <c r="N2199" t="s">
        <v>20</v>
      </c>
      <c r="O2199">
        <v>0</v>
      </c>
    </row>
    <row r="2200" spans="1:15" x14ac:dyDescent="0.3">
      <c r="A2200" t="s">
        <v>4406</v>
      </c>
      <c r="B2200" s="1">
        <v>46279</v>
      </c>
      <c r="C2200" t="s">
        <v>4407</v>
      </c>
      <c r="D2200" t="s">
        <v>26</v>
      </c>
      <c r="E2200" t="s">
        <v>27</v>
      </c>
      <c r="F2200">
        <v>599</v>
      </c>
      <c r="G2200" t="s">
        <v>19</v>
      </c>
      <c r="H2200">
        <v>599</v>
      </c>
      <c r="I2200" t="s">
        <v>26</v>
      </c>
      <c r="J2200">
        <v>1</v>
      </c>
      <c r="K2200">
        <v>599</v>
      </c>
      <c r="L2200">
        <v>0</v>
      </c>
      <c r="M2200">
        <v>0</v>
      </c>
      <c r="N2200" t="s">
        <v>20</v>
      </c>
      <c r="O2200">
        <v>0</v>
      </c>
    </row>
    <row r="2201" spans="1:15" x14ac:dyDescent="0.3">
      <c r="A2201" t="s">
        <v>4408</v>
      </c>
      <c r="B2201" s="1">
        <v>46295</v>
      </c>
      <c r="C2201" t="s">
        <v>4409</v>
      </c>
      <c r="D2201" t="s">
        <v>26</v>
      </c>
      <c r="E2201" t="s">
        <v>18</v>
      </c>
      <c r="F2201">
        <v>1798</v>
      </c>
      <c r="G2201" t="s">
        <v>80</v>
      </c>
      <c r="H2201">
        <v>1798</v>
      </c>
      <c r="I2201" t="s">
        <v>26</v>
      </c>
      <c r="J2201">
        <v>0</v>
      </c>
      <c r="K2201">
        <v>0</v>
      </c>
      <c r="L2201">
        <v>0</v>
      </c>
      <c r="M2201">
        <v>0</v>
      </c>
      <c r="N2201" t="s">
        <v>20</v>
      </c>
      <c r="O2201">
        <v>0</v>
      </c>
    </row>
    <row r="2202" spans="1:15" x14ac:dyDescent="0.3">
      <c r="A2202" t="s">
        <v>4410</v>
      </c>
      <c r="B2202" s="1">
        <v>46284</v>
      </c>
      <c r="C2202" t="s">
        <v>4411</v>
      </c>
      <c r="D2202" t="s">
        <v>26</v>
      </c>
      <c r="E2202" t="s">
        <v>27</v>
      </c>
      <c r="F2202">
        <v>4797</v>
      </c>
      <c r="G2202" t="s">
        <v>19</v>
      </c>
      <c r="H2202">
        <v>4797</v>
      </c>
      <c r="I2202" t="s">
        <v>26</v>
      </c>
      <c r="J2202">
        <v>1</v>
      </c>
      <c r="K2202">
        <v>4797</v>
      </c>
      <c r="L2202">
        <v>0</v>
      </c>
      <c r="M2202">
        <v>0</v>
      </c>
      <c r="N2202" t="s">
        <v>20</v>
      </c>
      <c r="O2202">
        <v>0</v>
      </c>
    </row>
    <row r="2203" spans="1:15" x14ac:dyDescent="0.3">
      <c r="A2203" t="s">
        <v>4412</v>
      </c>
      <c r="B2203" s="1">
        <v>46284</v>
      </c>
      <c r="C2203" t="s">
        <v>4413</v>
      </c>
      <c r="D2203" t="s">
        <v>34</v>
      </c>
      <c r="E2203" t="s">
        <v>18</v>
      </c>
      <c r="F2203">
        <v>499</v>
      </c>
      <c r="G2203" t="s">
        <v>19</v>
      </c>
      <c r="H2203">
        <v>499</v>
      </c>
      <c r="I2203" t="s">
        <v>34</v>
      </c>
      <c r="J2203">
        <v>1</v>
      </c>
      <c r="K2203">
        <v>499</v>
      </c>
      <c r="L2203">
        <v>0</v>
      </c>
      <c r="M2203">
        <v>0</v>
      </c>
      <c r="N2203" t="s">
        <v>20</v>
      </c>
      <c r="O2203">
        <v>0</v>
      </c>
    </row>
    <row r="2204" spans="1:15" x14ac:dyDescent="0.3">
      <c r="A2204" t="s">
        <v>4414</v>
      </c>
      <c r="B2204" s="1">
        <v>46276</v>
      </c>
      <c r="C2204" t="s">
        <v>4415</v>
      </c>
      <c r="D2204" t="s">
        <v>17</v>
      </c>
      <c r="E2204" t="s">
        <v>27</v>
      </c>
      <c r="F2204">
        <v>7498</v>
      </c>
      <c r="G2204" t="s">
        <v>19</v>
      </c>
      <c r="H2204">
        <v>7498</v>
      </c>
      <c r="I2204" t="s">
        <v>17</v>
      </c>
      <c r="J2204">
        <v>1</v>
      </c>
      <c r="K2204">
        <v>7498</v>
      </c>
      <c r="L2204">
        <v>0</v>
      </c>
      <c r="M2204">
        <v>0</v>
      </c>
      <c r="N2204" t="s">
        <v>20</v>
      </c>
      <c r="O2204">
        <v>0</v>
      </c>
    </row>
    <row r="2205" spans="1:15" x14ac:dyDescent="0.3">
      <c r="A2205" t="s">
        <v>4416</v>
      </c>
      <c r="B2205" s="1">
        <v>46291</v>
      </c>
      <c r="C2205" t="s">
        <v>4417</v>
      </c>
      <c r="D2205" t="s">
        <v>51</v>
      </c>
      <c r="E2205" t="s">
        <v>54</v>
      </c>
      <c r="F2205">
        <v>349</v>
      </c>
      <c r="G2205" t="s">
        <v>19</v>
      </c>
      <c r="H2205">
        <v>349</v>
      </c>
      <c r="I2205" t="s">
        <v>51</v>
      </c>
      <c r="J2205">
        <v>1</v>
      </c>
      <c r="K2205">
        <v>349</v>
      </c>
      <c r="L2205">
        <v>0</v>
      </c>
      <c r="M2205">
        <v>0</v>
      </c>
      <c r="N2205" t="s">
        <v>20</v>
      </c>
      <c r="O2205">
        <v>0</v>
      </c>
    </row>
    <row r="2206" spans="1:15" x14ac:dyDescent="0.3">
      <c r="A2206" t="s">
        <v>4418</v>
      </c>
      <c r="B2206" s="1">
        <v>46293</v>
      </c>
      <c r="C2206" t="s">
        <v>4419</v>
      </c>
      <c r="D2206" t="s">
        <v>23</v>
      </c>
      <c r="E2206" t="s">
        <v>18</v>
      </c>
      <c r="F2206">
        <v>999</v>
      </c>
      <c r="G2206" t="s">
        <v>80</v>
      </c>
      <c r="H2206">
        <v>999</v>
      </c>
      <c r="I2206" t="s">
        <v>23</v>
      </c>
      <c r="J2206">
        <v>0</v>
      </c>
      <c r="K2206">
        <v>0</v>
      </c>
      <c r="L2206">
        <v>0</v>
      </c>
      <c r="M2206">
        <v>0</v>
      </c>
      <c r="N2206" t="s">
        <v>20</v>
      </c>
      <c r="O2206">
        <v>0</v>
      </c>
    </row>
    <row r="2207" spans="1:15" x14ac:dyDescent="0.3">
      <c r="A2207" t="s">
        <v>4420</v>
      </c>
      <c r="B2207" s="1">
        <v>46275</v>
      </c>
      <c r="C2207" t="s">
        <v>4421</v>
      </c>
      <c r="D2207" t="s">
        <v>34</v>
      </c>
      <c r="E2207" t="s">
        <v>18</v>
      </c>
      <c r="F2207">
        <v>999</v>
      </c>
      <c r="G2207" t="s">
        <v>19</v>
      </c>
      <c r="H2207">
        <v>999</v>
      </c>
      <c r="I2207" t="s">
        <v>34</v>
      </c>
      <c r="J2207">
        <v>1</v>
      </c>
      <c r="K2207">
        <v>999</v>
      </c>
      <c r="L2207">
        <v>0</v>
      </c>
      <c r="M2207">
        <v>0</v>
      </c>
      <c r="N2207" t="s">
        <v>20</v>
      </c>
      <c r="O2207">
        <v>0</v>
      </c>
    </row>
    <row r="2208" spans="1:15" x14ac:dyDescent="0.3">
      <c r="A2208" t="s">
        <v>4422</v>
      </c>
      <c r="B2208" s="1">
        <v>46276</v>
      </c>
      <c r="C2208" t="s">
        <v>4423</v>
      </c>
      <c r="D2208" t="s">
        <v>61</v>
      </c>
      <c r="E2208" t="s">
        <v>27</v>
      </c>
      <c r="F2208">
        <v>2097</v>
      </c>
      <c r="G2208" t="s">
        <v>19</v>
      </c>
      <c r="H2208">
        <v>2097</v>
      </c>
      <c r="I2208" t="s">
        <v>61</v>
      </c>
      <c r="J2208">
        <v>1</v>
      </c>
      <c r="K2208">
        <v>2097</v>
      </c>
      <c r="L2208">
        <v>0</v>
      </c>
      <c r="M2208">
        <v>0</v>
      </c>
      <c r="N2208" t="s">
        <v>20</v>
      </c>
      <c r="O2208">
        <v>0</v>
      </c>
    </row>
    <row r="2209" spans="1:15" x14ac:dyDescent="0.3">
      <c r="A2209" t="s">
        <v>4424</v>
      </c>
      <c r="B2209" s="1">
        <v>46279</v>
      </c>
      <c r="C2209" t="s">
        <v>4425</v>
      </c>
      <c r="D2209" t="s">
        <v>48</v>
      </c>
      <c r="E2209" t="s">
        <v>18</v>
      </c>
      <c r="F2209">
        <v>1799</v>
      </c>
      <c r="G2209" t="s">
        <v>115</v>
      </c>
      <c r="H2209">
        <v>1799</v>
      </c>
      <c r="I2209" t="s">
        <v>48</v>
      </c>
      <c r="J2209">
        <v>0</v>
      </c>
      <c r="K2209">
        <v>0</v>
      </c>
      <c r="L2209">
        <v>0</v>
      </c>
      <c r="M2209">
        <v>0</v>
      </c>
      <c r="N2209" t="s">
        <v>20</v>
      </c>
      <c r="O2209">
        <v>0</v>
      </c>
    </row>
    <row r="2210" spans="1:15" x14ac:dyDescent="0.3">
      <c r="A2210" t="s">
        <v>4426</v>
      </c>
      <c r="B2210" s="1">
        <v>46286</v>
      </c>
      <c r="C2210" t="s">
        <v>4427</v>
      </c>
      <c r="D2210" t="s">
        <v>61</v>
      </c>
      <c r="E2210" t="s">
        <v>54</v>
      </c>
      <c r="F2210">
        <v>4298</v>
      </c>
      <c r="G2210" t="s">
        <v>19</v>
      </c>
      <c r="H2210">
        <v>4298</v>
      </c>
      <c r="I2210" t="s">
        <v>61</v>
      </c>
      <c r="J2210">
        <v>1</v>
      </c>
      <c r="K2210">
        <v>4298</v>
      </c>
      <c r="L2210">
        <v>0</v>
      </c>
      <c r="M2210">
        <v>0</v>
      </c>
      <c r="N2210" t="s">
        <v>20</v>
      </c>
      <c r="O2210">
        <v>0</v>
      </c>
    </row>
    <row r="2211" spans="1:15" x14ac:dyDescent="0.3">
      <c r="A2211" t="s">
        <v>4428</v>
      </c>
      <c r="B2211" s="1">
        <v>46295</v>
      </c>
      <c r="C2211" t="s">
        <v>4429</v>
      </c>
      <c r="D2211" t="s">
        <v>26</v>
      </c>
      <c r="E2211" t="s">
        <v>54</v>
      </c>
      <c r="F2211">
        <v>5348</v>
      </c>
      <c r="G2211" t="s">
        <v>19</v>
      </c>
      <c r="H2211">
        <v>5348</v>
      </c>
      <c r="I2211" t="s">
        <v>26</v>
      </c>
      <c r="J2211">
        <v>1</v>
      </c>
      <c r="K2211">
        <v>5348</v>
      </c>
      <c r="L2211">
        <v>0</v>
      </c>
      <c r="M2211">
        <v>0</v>
      </c>
      <c r="N2211" t="s">
        <v>20</v>
      </c>
      <c r="O2211">
        <v>0</v>
      </c>
    </row>
    <row r="2212" spans="1:15" x14ac:dyDescent="0.3">
      <c r="A2212" t="s">
        <v>4430</v>
      </c>
      <c r="B2212" s="1">
        <v>46281</v>
      </c>
      <c r="C2212" t="s">
        <v>4431</v>
      </c>
      <c r="D2212" t="s">
        <v>34</v>
      </c>
      <c r="E2212" t="s">
        <v>27</v>
      </c>
      <c r="F2212">
        <v>4999</v>
      </c>
      <c r="G2212" t="s">
        <v>19</v>
      </c>
      <c r="H2212">
        <v>4999</v>
      </c>
      <c r="I2212" t="s">
        <v>34</v>
      </c>
      <c r="J2212">
        <v>1</v>
      </c>
      <c r="K2212">
        <v>4999</v>
      </c>
      <c r="L2212">
        <v>0</v>
      </c>
      <c r="M2212">
        <v>0</v>
      </c>
      <c r="N2212" t="s">
        <v>20</v>
      </c>
      <c r="O2212">
        <v>0</v>
      </c>
    </row>
    <row r="2213" spans="1:15" x14ac:dyDescent="0.3">
      <c r="A2213" t="s">
        <v>4432</v>
      </c>
      <c r="B2213" s="1">
        <v>46284</v>
      </c>
      <c r="C2213" t="s">
        <v>4433</v>
      </c>
      <c r="D2213" t="s">
        <v>37</v>
      </c>
      <c r="E2213" t="s">
        <v>54</v>
      </c>
      <c r="F2213">
        <v>1998</v>
      </c>
      <c r="G2213" t="s">
        <v>115</v>
      </c>
      <c r="H2213">
        <v>1998</v>
      </c>
      <c r="I2213" t="s">
        <v>37</v>
      </c>
      <c r="J2213">
        <v>0</v>
      </c>
      <c r="K2213">
        <v>0</v>
      </c>
      <c r="L2213">
        <v>0</v>
      </c>
      <c r="M2213">
        <v>0</v>
      </c>
      <c r="N2213" t="s">
        <v>20</v>
      </c>
      <c r="O2213">
        <v>0</v>
      </c>
    </row>
    <row r="2214" spans="1:15" x14ac:dyDescent="0.3">
      <c r="A2214" t="s">
        <v>4434</v>
      </c>
      <c r="B2214" s="1">
        <v>46277</v>
      </c>
      <c r="C2214" t="s">
        <v>4435</v>
      </c>
      <c r="D2214" t="s">
        <v>37</v>
      </c>
      <c r="E2214" t="s">
        <v>18</v>
      </c>
      <c r="F2214">
        <v>349</v>
      </c>
      <c r="G2214" t="s">
        <v>115</v>
      </c>
      <c r="H2214">
        <v>349</v>
      </c>
      <c r="I2214" t="s">
        <v>37</v>
      </c>
      <c r="J2214">
        <v>0</v>
      </c>
      <c r="K2214">
        <v>0</v>
      </c>
      <c r="L2214">
        <v>0</v>
      </c>
      <c r="M2214">
        <v>0</v>
      </c>
      <c r="N2214" t="s">
        <v>20</v>
      </c>
      <c r="O2214">
        <v>0</v>
      </c>
    </row>
    <row r="2215" spans="1:15" x14ac:dyDescent="0.3">
      <c r="A2215" t="s">
        <v>4436</v>
      </c>
      <c r="B2215" s="1">
        <v>46275</v>
      </c>
      <c r="C2215" t="s">
        <v>4437</v>
      </c>
      <c r="D2215" t="s">
        <v>23</v>
      </c>
      <c r="E2215" t="s">
        <v>27</v>
      </c>
      <c r="F2215" s="2">
        <v>2147</v>
      </c>
      <c r="G2215" t="s">
        <v>66</v>
      </c>
      <c r="H2215">
        <v>2147</v>
      </c>
      <c r="I2215" t="s">
        <v>23</v>
      </c>
      <c r="J2215">
        <v>1</v>
      </c>
      <c r="K2215">
        <v>2147</v>
      </c>
      <c r="L2215">
        <v>1</v>
      </c>
      <c r="M2215">
        <v>2147</v>
      </c>
      <c r="N2215" t="s">
        <v>20</v>
      </c>
      <c r="O2215">
        <v>0</v>
      </c>
    </row>
    <row r="2216" spans="1:15" x14ac:dyDescent="0.3">
      <c r="A2216" t="s">
        <v>4438</v>
      </c>
      <c r="B2216" s="1">
        <v>46286</v>
      </c>
      <c r="C2216" t="s">
        <v>4439</v>
      </c>
      <c r="D2216" t="s">
        <v>51</v>
      </c>
      <c r="E2216" t="s">
        <v>54</v>
      </c>
      <c r="F2216">
        <v>799</v>
      </c>
      <c r="G2216" t="s">
        <v>19</v>
      </c>
      <c r="H2216">
        <v>799</v>
      </c>
      <c r="I2216" t="s">
        <v>51</v>
      </c>
      <c r="J2216">
        <v>1</v>
      </c>
      <c r="K2216">
        <v>799</v>
      </c>
      <c r="L2216">
        <v>0</v>
      </c>
      <c r="M2216">
        <v>0</v>
      </c>
      <c r="N2216" t="s">
        <v>20</v>
      </c>
      <c r="O2216">
        <v>0</v>
      </c>
    </row>
    <row r="2217" spans="1:15" x14ac:dyDescent="0.3">
      <c r="A2217" t="s">
        <v>4440</v>
      </c>
      <c r="B2217" s="1">
        <v>46285</v>
      </c>
      <c r="C2217" t="s">
        <v>4441</v>
      </c>
      <c r="D2217" t="s">
        <v>51</v>
      </c>
      <c r="E2217" t="s">
        <v>18</v>
      </c>
      <c r="F2217">
        <v>2798</v>
      </c>
      <c r="G2217" t="s">
        <v>115</v>
      </c>
      <c r="H2217">
        <v>2798</v>
      </c>
      <c r="I2217" t="s">
        <v>51</v>
      </c>
      <c r="J2217">
        <v>0</v>
      </c>
      <c r="K2217">
        <v>0</v>
      </c>
      <c r="L2217">
        <v>0</v>
      </c>
      <c r="M2217">
        <v>0</v>
      </c>
      <c r="N2217" t="s">
        <v>20</v>
      </c>
      <c r="O2217">
        <v>0</v>
      </c>
    </row>
    <row r="2218" spans="1:15" x14ac:dyDescent="0.3">
      <c r="A2218" t="s">
        <v>4442</v>
      </c>
      <c r="B2218" s="1">
        <v>46293</v>
      </c>
      <c r="C2218" t="s">
        <v>4443</v>
      </c>
      <c r="E2218" t="s">
        <v>54</v>
      </c>
      <c r="F2218">
        <v>599</v>
      </c>
      <c r="G2218" t="s">
        <v>19</v>
      </c>
      <c r="H2218">
        <v>599</v>
      </c>
      <c r="I2218" t="s">
        <v>194</v>
      </c>
      <c r="J2218">
        <v>1</v>
      </c>
      <c r="K2218">
        <v>599</v>
      </c>
      <c r="L2218">
        <v>0</v>
      </c>
      <c r="M2218">
        <v>0</v>
      </c>
      <c r="N2218" t="s">
        <v>20</v>
      </c>
      <c r="O2218">
        <v>0</v>
      </c>
    </row>
    <row r="2219" spans="1:15" x14ac:dyDescent="0.3">
      <c r="A2219" t="s">
        <v>4444</v>
      </c>
      <c r="B2219" s="1">
        <v>46276</v>
      </c>
      <c r="C2219" t="s">
        <v>4445</v>
      </c>
      <c r="D2219" t="s">
        <v>34</v>
      </c>
      <c r="E2219" t="s">
        <v>27</v>
      </c>
      <c r="F2219">
        <v>299</v>
      </c>
      <c r="G2219" t="s">
        <v>19</v>
      </c>
      <c r="H2219">
        <v>299</v>
      </c>
      <c r="I2219" t="s">
        <v>34</v>
      </c>
      <c r="J2219">
        <v>1</v>
      </c>
      <c r="K2219">
        <v>299</v>
      </c>
      <c r="L2219">
        <v>0</v>
      </c>
      <c r="M2219">
        <v>0</v>
      </c>
      <c r="N2219" t="s">
        <v>20</v>
      </c>
      <c r="O2219">
        <v>0</v>
      </c>
    </row>
    <row r="2220" spans="1:15" x14ac:dyDescent="0.3">
      <c r="A2220" t="s">
        <v>4446</v>
      </c>
      <c r="B2220" s="1">
        <v>46279</v>
      </c>
      <c r="C2220" t="s">
        <v>4447</v>
      </c>
      <c r="D2220" t="s">
        <v>34</v>
      </c>
      <c r="E2220" t="s">
        <v>54</v>
      </c>
      <c r="F2220">
        <v>299</v>
      </c>
      <c r="G2220" t="s">
        <v>19</v>
      </c>
      <c r="H2220">
        <v>299</v>
      </c>
      <c r="I2220" t="s">
        <v>34</v>
      </c>
      <c r="J2220">
        <v>1</v>
      </c>
      <c r="K2220">
        <v>299</v>
      </c>
      <c r="L2220">
        <v>0</v>
      </c>
      <c r="M2220">
        <v>0</v>
      </c>
      <c r="N2220" t="s">
        <v>20</v>
      </c>
      <c r="O2220">
        <v>0</v>
      </c>
    </row>
    <row r="2221" spans="1:15" x14ac:dyDescent="0.3">
      <c r="A2221" t="s">
        <v>4448</v>
      </c>
      <c r="B2221" s="1">
        <v>46287</v>
      </c>
      <c r="C2221" t="s">
        <v>4449</v>
      </c>
      <c r="D2221" t="s">
        <v>75</v>
      </c>
      <c r="E2221" t="s">
        <v>18</v>
      </c>
      <c r="F2221">
        <v>999</v>
      </c>
      <c r="G2221" t="s">
        <v>19</v>
      </c>
      <c r="H2221">
        <v>999</v>
      </c>
      <c r="I2221" t="s">
        <v>75</v>
      </c>
      <c r="J2221">
        <v>1</v>
      </c>
      <c r="K2221">
        <v>999</v>
      </c>
      <c r="L2221">
        <v>0</v>
      </c>
      <c r="M2221">
        <v>0</v>
      </c>
      <c r="N2221" t="s">
        <v>20</v>
      </c>
      <c r="O2221">
        <v>0</v>
      </c>
    </row>
    <row r="2222" spans="1:15" x14ac:dyDescent="0.3">
      <c r="A2222" t="s">
        <v>4450</v>
      </c>
      <c r="B2222" s="1">
        <v>46289</v>
      </c>
      <c r="C2222" t="s">
        <v>4451</v>
      </c>
      <c r="D2222" t="s">
        <v>26</v>
      </c>
      <c r="E2222" t="s">
        <v>54</v>
      </c>
      <c r="F2222">
        <v>1098</v>
      </c>
      <c r="G2222" t="s">
        <v>19</v>
      </c>
      <c r="H2222">
        <v>1098</v>
      </c>
      <c r="I2222" t="s">
        <v>26</v>
      </c>
      <c r="J2222">
        <v>1</v>
      </c>
      <c r="K2222">
        <v>1098</v>
      </c>
      <c r="L2222">
        <v>0</v>
      </c>
      <c r="M2222">
        <v>0</v>
      </c>
      <c r="N2222" t="s">
        <v>20</v>
      </c>
      <c r="O2222">
        <v>0</v>
      </c>
    </row>
    <row r="2223" spans="1:15" x14ac:dyDescent="0.3">
      <c r="A2223" t="s">
        <v>4452</v>
      </c>
      <c r="B2223" s="1">
        <v>46267</v>
      </c>
      <c r="C2223" t="s">
        <v>4453</v>
      </c>
      <c r="D2223" t="s">
        <v>26</v>
      </c>
      <c r="E2223" t="s">
        <v>18</v>
      </c>
      <c r="F2223">
        <v>7297</v>
      </c>
      <c r="G2223" t="s">
        <v>19</v>
      </c>
      <c r="H2223">
        <v>7297</v>
      </c>
      <c r="I2223" t="s">
        <v>26</v>
      </c>
      <c r="J2223">
        <v>1</v>
      </c>
      <c r="K2223">
        <v>7297</v>
      </c>
      <c r="L2223">
        <v>0</v>
      </c>
      <c r="M2223">
        <v>0</v>
      </c>
      <c r="N2223" t="s">
        <v>20</v>
      </c>
      <c r="O2223">
        <v>0</v>
      </c>
    </row>
    <row r="2224" spans="1:15" x14ac:dyDescent="0.3">
      <c r="A2224" t="s">
        <v>4454</v>
      </c>
      <c r="B2224" s="1">
        <v>46279</v>
      </c>
      <c r="C2224" t="s">
        <v>4455</v>
      </c>
      <c r="D2224" t="s">
        <v>42</v>
      </c>
      <c r="E2224" t="s">
        <v>27</v>
      </c>
      <c r="F2224">
        <v>2497</v>
      </c>
      <c r="G2224" t="s">
        <v>19</v>
      </c>
      <c r="H2224">
        <v>2497</v>
      </c>
      <c r="I2224" t="s">
        <v>42</v>
      </c>
      <c r="J2224">
        <v>1</v>
      </c>
      <c r="K2224">
        <v>2497</v>
      </c>
      <c r="L2224">
        <v>0</v>
      </c>
      <c r="M2224">
        <v>0</v>
      </c>
      <c r="N2224" t="s">
        <v>20</v>
      </c>
      <c r="O2224">
        <v>0</v>
      </c>
    </row>
    <row r="2225" spans="1:15" x14ac:dyDescent="0.3">
      <c r="A2225" t="s">
        <v>4456</v>
      </c>
      <c r="B2225" s="1">
        <v>46274</v>
      </c>
      <c r="C2225" t="s">
        <v>4457</v>
      </c>
      <c r="D2225" t="s">
        <v>51</v>
      </c>
      <c r="E2225" t="s">
        <v>18</v>
      </c>
      <c r="F2225">
        <v>1499</v>
      </c>
      <c r="G2225" t="s">
        <v>115</v>
      </c>
      <c r="H2225">
        <v>1499</v>
      </c>
      <c r="I2225" t="s">
        <v>51</v>
      </c>
      <c r="J2225">
        <v>0</v>
      </c>
      <c r="K2225">
        <v>0</v>
      </c>
      <c r="L2225">
        <v>0</v>
      </c>
      <c r="M2225">
        <v>0</v>
      </c>
      <c r="N2225" t="s">
        <v>20</v>
      </c>
      <c r="O2225">
        <v>0</v>
      </c>
    </row>
    <row r="2226" spans="1:15" x14ac:dyDescent="0.3">
      <c r="A2226" t="s">
        <v>4458</v>
      </c>
      <c r="B2226" s="1">
        <v>46293</v>
      </c>
      <c r="C2226" t="s">
        <v>4459</v>
      </c>
      <c r="D2226" t="s">
        <v>23</v>
      </c>
      <c r="E2226" t="s">
        <v>43</v>
      </c>
      <c r="F2226">
        <v>648</v>
      </c>
      <c r="G2226" t="s">
        <v>19</v>
      </c>
      <c r="H2226">
        <v>648</v>
      </c>
      <c r="I2226" t="s">
        <v>23</v>
      </c>
      <c r="J2226">
        <v>1</v>
      </c>
      <c r="K2226">
        <v>648</v>
      </c>
      <c r="L2226">
        <v>0</v>
      </c>
      <c r="M2226">
        <v>0</v>
      </c>
      <c r="N2226" t="s">
        <v>20</v>
      </c>
      <c r="O2226">
        <v>0</v>
      </c>
    </row>
    <row r="2227" spans="1:15" x14ac:dyDescent="0.3">
      <c r="A2227" t="s">
        <v>4460</v>
      </c>
      <c r="B2227" s="1">
        <v>46268</v>
      </c>
      <c r="C2227" t="s">
        <v>908</v>
      </c>
      <c r="D2227" t="s">
        <v>17</v>
      </c>
      <c r="E2227" t="s">
        <v>27</v>
      </c>
      <c r="F2227">
        <v>999</v>
      </c>
      <c r="G2227" t="s">
        <v>19</v>
      </c>
      <c r="H2227">
        <v>999</v>
      </c>
      <c r="I2227" t="s">
        <v>17</v>
      </c>
      <c r="J2227">
        <v>1</v>
      </c>
      <c r="K2227">
        <v>999</v>
      </c>
      <c r="L2227">
        <v>0</v>
      </c>
      <c r="M2227">
        <v>0</v>
      </c>
      <c r="N2227" t="s">
        <v>20</v>
      </c>
      <c r="O2227">
        <v>0</v>
      </c>
    </row>
    <row r="2228" spans="1:15" x14ac:dyDescent="0.3">
      <c r="A2228" t="s">
        <v>4461</v>
      </c>
      <c r="B2228" s="1">
        <v>46293</v>
      </c>
      <c r="C2228" t="s">
        <v>4462</v>
      </c>
      <c r="D2228" t="s">
        <v>37</v>
      </c>
      <c r="E2228" t="s">
        <v>27</v>
      </c>
      <c r="F2228">
        <v>299</v>
      </c>
      <c r="G2228" t="s">
        <v>19</v>
      </c>
      <c r="H2228">
        <v>299</v>
      </c>
      <c r="I2228" t="s">
        <v>37</v>
      </c>
      <c r="J2228">
        <v>1</v>
      </c>
      <c r="K2228">
        <v>299</v>
      </c>
      <c r="L2228">
        <v>0</v>
      </c>
      <c r="M2228">
        <v>0</v>
      </c>
      <c r="N2228" t="s">
        <v>20</v>
      </c>
      <c r="O2228">
        <v>0</v>
      </c>
    </row>
    <row r="2229" spans="1:15" x14ac:dyDescent="0.3">
      <c r="A2229" t="s">
        <v>4463</v>
      </c>
      <c r="B2229" s="1">
        <v>46268</v>
      </c>
      <c r="C2229" t="s">
        <v>4464</v>
      </c>
      <c r="D2229" t="s">
        <v>51</v>
      </c>
      <c r="E2229" t="s">
        <v>43</v>
      </c>
      <c r="F2229" s="2">
        <v>2499</v>
      </c>
      <c r="G2229" t="s">
        <v>19</v>
      </c>
      <c r="H2229">
        <v>2499</v>
      </c>
      <c r="I2229" t="s">
        <v>51</v>
      </c>
      <c r="J2229">
        <v>1</v>
      </c>
      <c r="K2229">
        <v>2499</v>
      </c>
      <c r="L2229">
        <v>0</v>
      </c>
      <c r="M2229">
        <v>0</v>
      </c>
      <c r="N2229" t="s">
        <v>20</v>
      </c>
      <c r="O2229">
        <v>0</v>
      </c>
    </row>
    <row r="2230" spans="1:15" x14ac:dyDescent="0.3">
      <c r="A2230" t="s">
        <v>4465</v>
      </c>
      <c r="B2230" s="1">
        <v>46291</v>
      </c>
      <c r="C2230" t="s">
        <v>4466</v>
      </c>
      <c r="D2230" t="s">
        <v>61</v>
      </c>
      <c r="E2230" t="s">
        <v>18</v>
      </c>
      <c r="F2230">
        <v>3197</v>
      </c>
      <c r="G2230" t="s">
        <v>19</v>
      </c>
      <c r="H2230">
        <v>3197</v>
      </c>
      <c r="I2230" t="s">
        <v>61</v>
      </c>
      <c r="J2230">
        <v>1</v>
      </c>
      <c r="K2230">
        <v>3197</v>
      </c>
      <c r="L2230">
        <v>0</v>
      </c>
      <c r="M2230">
        <v>0</v>
      </c>
      <c r="N2230" t="s">
        <v>20</v>
      </c>
      <c r="O2230">
        <v>0</v>
      </c>
    </row>
    <row r="2231" spans="1:15" x14ac:dyDescent="0.3">
      <c r="A2231" t="s">
        <v>4467</v>
      </c>
      <c r="B2231" s="1">
        <v>46268</v>
      </c>
      <c r="C2231" t="s">
        <v>4468</v>
      </c>
      <c r="D2231" t="s">
        <v>17</v>
      </c>
      <c r="E2231" t="s">
        <v>18</v>
      </c>
      <c r="F2231">
        <v>1947</v>
      </c>
      <c r="G2231" t="s">
        <v>19</v>
      </c>
      <c r="H2231">
        <v>1947</v>
      </c>
      <c r="I2231" t="s">
        <v>17</v>
      </c>
      <c r="J2231">
        <v>1</v>
      </c>
      <c r="K2231">
        <v>1947</v>
      </c>
      <c r="L2231">
        <v>0</v>
      </c>
      <c r="M2231">
        <v>0</v>
      </c>
      <c r="N2231" t="s">
        <v>20</v>
      </c>
      <c r="O2231">
        <v>0</v>
      </c>
    </row>
    <row r="2232" spans="1:15" x14ac:dyDescent="0.3">
      <c r="A2232" t="s">
        <v>4469</v>
      </c>
      <c r="B2232" s="1">
        <v>46278</v>
      </c>
      <c r="C2232" t="s">
        <v>4470</v>
      </c>
      <c r="D2232" t="s">
        <v>34</v>
      </c>
      <c r="E2232" t="s">
        <v>18</v>
      </c>
      <c r="F2232">
        <v>2999</v>
      </c>
      <c r="G2232" t="s">
        <v>19</v>
      </c>
      <c r="H2232">
        <v>2999</v>
      </c>
      <c r="I2232" t="s">
        <v>34</v>
      </c>
      <c r="J2232">
        <v>1</v>
      </c>
      <c r="K2232">
        <v>2999</v>
      </c>
      <c r="L2232">
        <v>0</v>
      </c>
      <c r="M2232">
        <v>0</v>
      </c>
      <c r="N2232" t="s">
        <v>20</v>
      </c>
      <c r="O2232">
        <v>0</v>
      </c>
    </row>
    <row r="2233" spans="1:15" x14ac:dyDescent="0.3">
      <c r="A2233" t="s">
        <v>4471</v>
      </c>
      <c r="B2233" s="1">
        <v>46285</v>
      </c>
      <c r="C2233" t="s">
        <v>4472</v>
      </c>
      <c r="D2233" t="s">
        <v>34</v>
      </c>
      <c r="E2233" t="s">
        <v>27</v>
      </c>
      <c r="F2233">
        <v>2797</v>
      </c>
      <c r="G2233" t="s">
        <v>19</v>
      </c>
      <c r="H2233">
        <v>2797</v>
      </c>
      <c r="I2233" t="s">
        <v>34</v>
      </c>
      <c r="J2233">
        <v>1</v>
      </c>
      <c r="K2233">
        <v>2797</v>
      </c>
      <c r="L2233">
        <v>0</v>
      </c>
      <c r="M2233">
        <v>0</v>
      </c>
      <c r="N2233" t="s">
        <v>20</v>
      </c>
      <c r="O2233">
        <v>0</v>
      </c>
    </row>
    <row r="2234" spans="1:15" x14ac:dyDescent="0.3">
      <c r="A2234" t="s">
        <v>4473</v>
      </c>
      <c r="B2234" s="1">
        <v>46271</v>
      </c>
      <c r="C2234" t="s">
        <v>4474</v>
      </c>
      <c r="D2234" t="s">
        <v>48</v>
      </c>
      <c r="E2234" t="s">
        <v>18</v>
      </c>
      <c r="F2234">
        <v>648</v>
      </c>
      <c r="G2234" t="s">
        <v>19</v>
      </c>
      <c r="H2234">
        <v>648</v>
      </c>
      <c r="I2234" t="s">
        <v>48</v>
      </c>
      <c r="J2234">
        <v>1</v>
      </c>
      <c r="K2234">
        <v>648</v>
      </c>
      <c r="L2234">
        <v>0</v>
      </c>
      <c r="M2234">
        <v>0</v>
      </c>
      <c r="N2234" t="s">
        <v>20</v>
      </c>
      <c r="O2234">
        <v>0</v>
      </c>
    </row>
    <row r="2235" spans="1:15" x14ac:dyDescent="0.3">
      <c r="A2235" t="s">
        <v>4475</v>
      </c>
      <c r="B2235" s="1">
        <v>46284</v>
      </c>
      <c r="C2235" t="s">
        <v>4476</v>
      </c>
      <c r="D2235" t="s">
        <v>61</v>
      </c>
      <c r="E2235" t="s">
        <v>27</v>
      </c>
      <c r="F2235">
        <v>3499</v>
      </c>
      <c r="G2235" t="s">
        <v>19</v>
      </c>
      <c r="H2235">
        <v>3499</v>
      </c>
      <c r="I2235" t="s">
        <v>61</v>
      </c>
      <c r="J2235">
        <v>1</v>
      </c>
      <c r="K2235">
        <v>3499</v>
      </c>
      <c r="L2235">
        <v>0</v>
      </c>
      <c r="M2235">
        <v>0</v>
      </c>
      <c r="N2235" t="s">
        <v>20</v>
      </c>
      <c r="O2235">
        <v>0</v>
      </c>
    </row>
    <row r="2236" spans="1:15" x14ac:dyDescent="0.3">
      <c r="A2236" t="s">
        <v>4477</v>
      </c>
      <c r="B2236" s="1">
        <v>46293</v>
      </c>
      <c r="C2236" t="s">
        <v>4478</v>
      </c>
      <c r="D2236" t="s">
        <v>37</v>
      </c>
      <c r="E2236" t="s">
        <v>18</v>
      </c>
      <c r="F2236">
        <v>4999</v>
      </c>
      <c r="G2236" t="s">
        <v>66</v>
      </c>
      <c r="H2236">
        <v>4999</v>
      </c>
      <c r="I2236" t="s">
        <v>37</v>
      </c>
      <c r="J2236">
        <v>1</v>
      </c>
      <c r="K2236">
        <v>4999</v>
      </c>
      <c r="L2236">
        <v>1</v>
      </c>
      <c r="M2236">
        <v>4999</v>
      </c>
      <c r="N2236" t="s">
        <v>20</v>
      </c>
      <c r="O2236">
        <v>0</v>
      </c>
    </row>
    <row r="2237" spans="1:15" x14ac:dyDescent="0.3">
      <c r="A2237" t="s">
        <v>4479</v>
      </c>
      <c r="B2237" s="1">
        <v>46275</v>
      </c>
      <c r="C2237" t="s">
        <v>4480</v>
      </c>
      <c r="D2237" t="s">
        <v>51</v>
      </c>
      <c r="E2237" t="s">
        <v>18</v>
      </c>
      <c r="F2237">
        <v>3098</v>
      </c>
      <c r="G2237" t="s">
        <v>19</v>
      </c>
      <c r="H2237">
        <v>3098</v>
      </c>
      <c r="I2237" t="s">
        <v>51</v>
      </c>
      <c r="J2237">
        <v>1</v>
      </c>
      <c r="K2237">
        <v>3098</v>
      </c>
      <c r="L2237">
        <v>0</v>
      </c>
      <c r="M2237">
        <v>0</v>
      </c>
      <c r="N2237" t="s">
        <v>20</v>
      </c>
      <c r="O2237">
        <v>0</v>
      </c>
    </row>
    <row r="2238" spans="1:15" x14ac:dyDescent="0.3">
      <c r="A2238" t="s">
        <v>4481</v>
      </c>
      <c r="B2238" s="1">
        <v>46289</v>
      </c>
      <c r="C2238" t="s">
        <v>4482</v>
      </c>
      <c r="D2238" t="s">
        <v>42</v>
      </c>
      <c r="E2238" t="s">
        <v>54</v>
      </c>
      <c r="F2238">
        <v>1799</v>
      </c>
      <c r="G2238" t="s">
        <v>19</v>
      </c>
      <c r="H2238">
        <v>1799</v>
      </c>
      <c r="I2238" t="s">
        <v>42</v>
      </c>
      <c r="J2238">
        <v>1</v>
      </c>
      <c r="K2238">
        <v>1799</v>
      </c>
      <c r="L2238">
        <v>0</v>
      </c>
      <c r="M2238">
        <v>0</v>
      </c>
      <c r="N2238" t="s">
        <v>20</v>
      </c>
      <c r="O2238">
        <v>0</v>
      </c>
    </row>
    <row r="2239" spans="1:15" x14ac:dyDescent="0.3">
      <c r="A2239" t="s">
        <v>4483</v>
      </c>
      <c r="B2239" s="1">
        <v>46275</v>
      </c>
      <c r="C2239" t="s">
        <v>4484</v>
      </c>
      <c r="D2239" t="s">
        <v>37</v>
      </c>
      <c r="E2239" t="s">
        <v>18</v>
      </c>
      <c r="F2239">
        <v>349</v>
      </c>
      <c r="G2239" t="s">
        <v>19</v>
      </c>
      <c r="H2239">
        <v>349</v>
      </c>
      <c r="I2239" t="s">
        <v>37</v>
      </c>
      <c r="J2239">
        <v>1</v>
      </c>
      <c r="K2239">
        <v>349</v>
      </c>
      <c r="L2239">
        <v>0</v>
      </c>
      <c r="M2239">
        <v>0</v>
      </c>
      <c r="N2239" t="s">
        <v>20</v>
      </c>
      <c r="O2239">
        <v>0</v>
      </c>
    </row>
    <row r="2240" spans="1:15" x14ac:dyDescent="0.3">
      <c r="A2240" t="s">
        <v>4485</v>
      </c>
      <c r="B2240" s="1">
        <v>46290</v>
      </c>
      <c r="C2240" t="s">
        <v>4486</v>
      </c>
      <c r="D2240" t="s">
        <v>17</v>
      </c>
      <c r="E2240" t="s">
        <v>27</v>
      </c>
      <c r="F2240">
        <v>3348</v>
      </c>
      <c r="G2240" t="s">
        <v>19</v>
      </c>
      <c r="H2240">
        <v>3348</v>
      </c>
      <c r="I2240" t="s">
        <v>17</v>
      </c>
      <c r="J2240">
        <v>1</v>
      </c>
      <c r="K2240">
        <v>3348</v>
      </c>
      <c r="L2240">
        <v>0</v>
      </c>
      <c r="M2240">
        <v>0</v>
      </c>
      <c r="N2240" t="s">
        <v>20</v>
      </c>
      <c r="O2240">
        <v>0</v>
      </c>
    </row>
    <row r="2241" spans="1:15" x14ac:dyDescent="0.3">
      <c r="A2241" t="s">
        <v>4487</v>
      </c>
      <c r="B2241" s="1">
        <v>46276</v>
      </c>
      <c r="C2241" t="s">
        <v>4488</v>
      </c>
      <c r="D2241" t="s">
        <v>37</v>
      </c>
      <c r="E2241" t="s">
        <v>27</v>
      </c>
      <c r="F2241">
        <v>5998</v>
      </c>
      <c r="G2241" t="s">
        <v>19</v>
      </c>
      <c r="H2241">
        <v>5998</v>
      </c>
      <c r="I2241" t="s">
        <v>37</v>
      </c>
      <c r="J2241">
        <v>1</v>
      </c>
      <c r="K2241">
        <v>5998</v>
      </c>
      <c r="L2241">
        <v>0</v>
      </c>
      <c r="M2241">
        <v>0</v>
      </c>
      <c r="N2241" t="s">
        <v>20</v>
      </c>
      <c r="O2241">
        <v>0</v>
      </c>
    </row>
    <row r="2242" spans="1:15" x14ac:dyDescent="0.3">
      <c r="A2242" t="s">
        <v>4489</v>
      </c>
      <c r="B2242" s="1">
        <v>46274</v>
      </c>
      <c r="C2242" t="s">
        <v>4490</v>
      </c>
      <c r="D2242" t="s">
        <v>34</v>
      </c>
      <c r="E2242" t="s">
        <v>43</v>
      </c>
      <c r="F2242">
        <v>10497</v>
      </c>
      <c r="G2242" t="s">
        <v>19</v>
      </c>
      <c r="H2242">
        <v>10497</v>
      </c>
      <c r="I2242" t="s">
        <v>34</v>
      </c>
      <c r="J2242">
        <v>1</v>
      </c>
      <c r="K2242">
        <v>10497</v>
      </c>
      <c r="L2242">
        <v>0</v>
      </c>
      <c r="M2242">
        <v>0</v>
      </c>
      <c r="N2242" t="s">
        <v>20</v>
      </c>
      <c r="O2242">
        <v>0</v>
      </c>
    </row>
    <row r="2243" spans="1:15" x14ac:dyDescent="0.3">
      <c r="A2243" t="s">
        <v>4491</v>
      </c>
      <c r="B2243" s="1">
        <v>46275</v>
      </c>
      <c r="C2243" t="s">
        <v>4492</v>
      </c>
      <c r="D2243" t="s">
        <v>61</v>
      </c>
      <c r="E2243" t="s">
        <v>18</v>
      </c>
      <c r="F2243">
        <v>2798</v>
      </c>
      <c r="G2243" t="s">
        <v>66</v>
      </c>
      <c r="H2243">
        <v>2798</v>
      </c>
      <c r="I2243" t="s">
        <v>61</v>
      </c>
      <c r="J2243">
        <v>1</v>
      </c>
      <c r="K2243">
        <v>2798</v>
      </c>
      <c r="L2243">
        <v>1</v>
      </c>
      <c r="M2243">
        <v>2798</v>
      </c>
      <c r="N2243" t="s">
        <v>20</v>
      </c>
      <c r="O2243">
        <v>0</v>
      </c>
    </row>
    <row r="2244" spans="1:15" x14ac:dyDescent="0.3">
      <c r="A2244" t="s">
        <v>4493</v>
      </c>
      <c r="B2244" s="1">
        <v>46267</v>
      </c>
      <c r="C2244" t="s">
        <v>4494</v>
      </c>
      <c r="D2244" t="s">
        <v>34</v>
      </c>
      <c r="E2244" t="s">
        <v>18</v>
      </c>
      <c r="F2244">
        <v>3797</v>
      </c>
      <c r="G2244" t="s">
        <v>19</v>
      </c>
      <c r="H2244">
        <v>3797</v>
      </c>
      <c r="I2244" t="s">
        <v>34</v>
      </c>
      <c r="J2244">
        <v>1</v>
      </c>
      <c r="K2244">
        <v>3797</v>
      </c>
      <c r="L2244">
        <v>0</v>
      </c>
      <c r="M2244">
        <v>0</v>
      </c>
      <c r="N2244" t="s">
        <v>20</v>
      </c>
      <c r="O2244">
        <v>0</v>
      </c>
    </row>
    <row r="2245" spans="1:15" x14ac:dyDescent="0.3">
      <c r="A2245" t="s">
        <v>4495</v>
      </c>
      <c r="B2245" s="1">
        <v>46293</v>
      </c>
      <c r="C2245" t="s">
        <v>4496</v>
      </c>
      <c r="D2245" t="s">
        <v>75</v>
      </c>
      <c r="E2245" t="s">
        <v>27</v>
      </c>
      <c r="F2245">
        <v>1998</v>
      </c>
      <c r="G2245" t="s">
        <v>19</v>
      </c>
      <c r="H2245">
        <v>1998</v>
      </c>
      <c r="I2245" t="s">
        <v>75</v>
      </c>
      <c r="J2245">
        <v>1</v>
      </c>
      <c r="K2245">
        <v>1998</v>
      </c>
      <c r="L2245">
        <v>0</v>
      </c>
      <c r="M2245">
        <v>0</v>
      </c>
      <c r="N2245" t="s">
        <v>20</v>
      </c>
      <c r="O2245">
        <v>0</v>
      </c>
    </row>
    <row r="2246" spans="1:15" x14ac:dyDescent="0.3">
      <c r="A2246" t="s">
        <v>4497</v>
      </c>
      <c r="B2246" s="1">
        <v>46293</v>
      </c>
      <c r="C2246" t="s">
        <v>4498</v>
      </c>
      <c r="D2246" t="s">
        <v>61</v>
      </c>
      <c r="E2246" t="s">
        <v>54</v>
      </c>
      <c r="F2246">
        <v>4999</v>
      </c>
      <c r="G2246" t="s">
        <v>19</v>
      </c>
      <c r="H2246">
        <v>4999</v>
      </c>
      <c r="I2246" t="s">
        <v>61</v>
      </c>
      <c r="J2246">
        <v>1</v>
      </c>
      <c r="K2246">
        <v>4999</v>
      </c>
      <c r="L2246">
        <v>0</v>
      </c>
      <c r="M2246">
        <v>0</v>
      </c>
      <c r="N2246" t="s">
        <v>20</v>
      </c>
      <c r="O2246">
        <v>0</v>
      </c>
    </row>
    <row r="2247" spans="1:15" x14ac:dyDescent="0.3">
      <c r="A2247" t="s">
        <v>4499</v>
      </c>
      <c r="B2247" s="1">
        <v>46278</v>
      </c>
      <c r="C2247" t="s">
        <v>4500</v>
      </c>
      <c r="D2247" t="s">
        <v>61</v>
      </c>
      <c r="E2247" t="s">
        <v>43</v>
      </c>
      <c r="F2247">
        <v>299</v>
      </c>
      <c r="G2247" t="s">
        <v>19</v>
      </c>
      <c r="H2247">
        <v>299</v>
      </c>
      <c r="I2247" t="s">
        <v>61</v>
      </c>
      <c r="J2247">
        <v>1</v>
      </c>
      <c r="K2247">
        <v>299</v>
      </c>
      <c r="L2247">
        <v>0</v>
      </c>
      <c r="M2247">
        <v>0</v>
      </c>
      <c r="N2247" t="s">
        <v>20</v>
      </c>
      <c r="O2247">
        <v>0</v>
      </c>
    </row>
    <row r="2248" spans="1:15" x14ac:dyDescent="0.3">
      <c r="A2248" t="s">
        <v>4501</v>
      </c>
      <c r="B2248" s="1">
        <v>46284</v>
      </c>
      <c r="C2248" t="s">
        <v>4502</v>
      </c>
      <c r="D2248" t="s">
        <v>42</v>
      </c>
      <c r="E2248" t="s">
        <v>18</v>
      </c>
      <c r="F2248">
        <v>599</v>
      </c>
      <c r="G2248" t="s">
        <v>19</v>
      </c>
      <c r="H2248">
        <v>599</v>
      </c>
      <c r="I2248" t="s">
        <v>42</v>
      </c>
      <c r="J2248">
        <v>1</v>
      </c>
      <c r="K2248">
        <v>599</v>
      </c>
      <c r="L2248">
        <v>0</v>
      </c>
      <c r="M2248">
        <v>0</v>
      </c>
      <c r="N2248" t="s">
        <v>20</v>
      </c>
      <c r="O2248">
        <v>0</v>
      </c>
    </row>
    <row r="2249" spans="1:15" x14ac:dyDescent="0.3">
      <c r="A2249" t="s">
        <v>4503</v>
      </c>
      <c r="B2249" s="1">
        <v>46276</v>
      </c>
      <c r="C2249" t="s">
        <v>4504</v>
      </c>
      <c r="D2249" t="s">
        <v>42</v>
      </c>
      <c r="E2249" t="s">
        <v>18</v>
      </c>
      <c r="F2249">
        <v>299</v>
      </c>
      <c r="G2249" t="s">
        <v>19</v>
      </c>
      <c r="H2249">
        <v>299</v>
      </c>
      <c r="I2249" t="s">
        <v>42</v>
      </c>
      <c r="J2249">
        <v>1</v>
      </c>
      <c r="K2249">
        <v>299</v>
      </c>
      <c r="L2249">
        <v>0</v>
      </c>
      <c r="M2249">
        <v>0</v>
      </c>
      <c r="N2249" t="s">
        <v>20</v>
      </c>
      <c r="O2249">
        <v>0</v>
      </c>
    </row>
    <row r="2250" spans="1:15" x14ac:dyDescent="0.3">
      <c r="A2250" t="s">
        <v>4505</v>
      </c>
      <c r="B2250" s="1">
        <v>46273</v>
      </c>
      <c r="C2250" t="s">
        <v>4506</v>
      </c>
      <c r="D2250" t="s">
        <v>61</v>
      </c>
      <c r="E2250" t="s">
        <v>18</v>
      </c>
      <c r="F2250">
        <v>1499</v>
      </c>
      <c r="G2250" t="s">
        <v>19</v>
      </c>
      <c r="H2250">
        <v>1499</v>
      </c>
      <c r="I2250" t="s">
        <v>61</v>
      </c>
      <c r="J2250">
        <v>1</v>
      </c>
      <c r="K2250">
        <v>1499</v>
      </c>
      <c r="L2250">
        <v>0</v>
      </c>
      <c r="M2250">
        <v>0</v>
      </c>
      <c r="N2250" t="s">
        <v>20</v>
      </c>
      <c r="O2250">
        <v>0</v>
      </c>
    </row>
    <row r="2251" spans="1:15" x14ac:dyDescent="0.3">
      <c r="A2251" t="s">
        <v>4507</v>
      </c>
      <c r="B2251" s="1">
        <v>46281</v>
      </c>
      <c r="C2251" t="s">
        <v>4508</v>
      </c>
      <c r="D2251" t="s">
        <v>37</v>
      </c>
      <c r="E2251" t="s">
        <v>18</v>
      </c>
      <c r="F2251">
        <v>1647</v>
      </c>
      <c r="G2251" t="s">
        <v>19</v>
      </c>
      <c r="H2251">
        <v>1647</v>
      </c>
      <c r="I2251" t="s">
        <v>37</v>
      </c>
      <c r="J2251">
        <v>1</v>
      </c>
      <c r="K2251">
        <v>1647</v>
      </c>
      <c r="L2251">
        <v>0</v>
      </c>
      <c r="M2251">
        <v>0</v>
      </c>
      <c r="N2251" t="s">
        <v>20</v>
      </c>
      <c r="O2251">
        <v>0</v>
      </c>
    </row>
    <row r="2252" spans="1:15" x14ac:dyDescent="0.3">
      <c r="A2252" t="s">
        <v>4509</v>
      </c>
      <c r="B2252" s="1">
        <v>46275</v>
      </c>
      <c r="C2252" t="s">
        <v>4510</v>
      </c>
      <c r="D2252" t="s">
        <v>26</v>
      </c>
      <c r="E2252" t="s">
        <v>18</v>
      </c>
      <c r="F2252">
        <v>599</v>
      </c>
      <c r="G2252" t="s">
        <v>19</v>
      </c>
      <c r="H2252">
        <v>599</v>
      </c>
      <c r="I2252" t="s">
        <v>26</v>
      </c>
      <c r="J2252">
        <v>1</v>
      </c>
      <c r="K2252">
        <v>599</v>
      </c>
      <c r="L2252">
        <v>0</v>
      </c>
      <c r="M2252">
        <v>0</v>
      </c>
      <c r="N2252" t="s">
        <v>20</v>
      </c>
      <c r="O2252">
        <v>0</v>
      </c>
    </row>
    <row r="2253" spans="1:15" x14ac:dyDescent="0.3">
      <c r="A2253" t="s">
        <v>4511</v>
      </c>
      <c r="B2253" s="1">
        <v>46281</v>
      </c>
      <c r="C2253" t="s">
        <v>4512</v>
      </c>
      <c r="D2253" t="s">
        <v>37</v>
      </c>
      <c r="E2253" t="s">
        <v>18</v>
      </c>
      <c r="F2253">
        <v>799</v>
      </c>
      <c r="G2253" t="s">
        <v>19</v>
      </c>
      <c r="H2253">
        <v>799</v>
      </c>
      <c r="I2253" t="s">
        <v>37</v>
      </c>
      <c r="J2253">
        <v>1</v>
      </c>
      <c r="K2253">
        <v>799</v>
      </c>
      <c r="L2253">
        <v>0</v>
      </c>
      <c r="M2253">
        <v>0</v>
      </c>
      <c r="N2253" t="s">
        <v>20</v>
      </c>
      <c r="O2253">
        <v>0</v>
      </c>
    </row>
    <row r="2254" spans="1:15" x14ac:dyDescent="0.3">
      <c r="A2254" t="s">
        <v>4513</v>
      </c>
      <c r="B2254" s="1">
        <v>46279</v>
      </c>
      <c r="C2254" t="s">
        <v>4514</v>
      </c>
      <c r="D2254" t="s">
        <v>61</v>
      </c>
      <c r="E2254" t="s">
        <v>18</v>
      </c>
      <c r="F2254" s="2">
        <v>2848</v>
      </c>
      <c r="G2254" t="s">
        <v>19</v>
      </c>
      <c r="H2254">
        <v>2848</v>
      </c>
      <c r="I2254" t="s">
        <v>61</v>
      </c>
      <c r="J2254">
        <v>1</v>
      </c>
      <c r="K2254">
        <v>2848</v>
      </c>
      <c r="L2254">
        <v>0</v>
      </c>
      <c r="M2254">
        <v>0</v>
      </c>
      <c r="N2254" t="s">
        <v>20</v>
      </c>
      <c r="O2254">
        <v>0</v>
      </c>
    </row>
    <row r="2255" spans="1:15" x14ac:dyDescent="0.3">
      <c r="A2255" t="s">
        <v>4515</v>
      </c>
      <c r="B2255" s="1">
        <v>46277</v>
      </c>
      <c r="C2255" t="s">
        <v>4516</v>
      </c>
      <c r="D2255" t="s">
        <v>23</v>
      </c>
      <c r="E2255" t="s">
        <v>18</v>
      </c>
      <c r="F2255">
        <v>1848</v>
      </c>
      <c r="G2255" t="s">
        <v>19</v>
      </c>
      <c r="H2255">
        <v>1848</v>
      </c>
      <c r="I2255" t="s">
        <v>23</v>
      </c>
      <c r="J2255">
        <v>1</v>
      </c>
      <c r="K2255">
        <v>1848</v>
      </c>
      <c r="L2255">
        <v>0</v>
      </c>
      <c r="M2255">
        <v>0</v>
      </c>
      <c r="N2255" t="s">
        <v>20</v>
      </c>
      <c r="O2255">
        <v>0</v>
      </c>
    </row>
    <row r="2256" spans="1:15" x14ac:dyDescent="0.3">
      <c r="A2256" t="s">
        <v>4517</v>
      </c>
      <c r="B2256" s="1">
        <v>46276</v>
      </c>
      <c r="C2256" t="s">
        <v>4518</v>
      </c>
      <c r="D2256" t="s">
        <v>42</v>
      </c>
      <c r="E2256" t="s">
        <v>54</v>
      </c>
      <c r="F2256">
        <v>9597</v>
      </c>
      <c r="G2256" t="s">
        <v>19</v>
      </c>
      <c r="H2256">
        <v>9597</v>
      </c>
      <c r="I2256" t="s">
        <v>42</v>
      </c>
      <c r="J2256">
        <v>1</v>
      </c>
      <c r="K2256">
        <v>9597</v>
      </c>
      <c r="L2256">
        <v>0</v>
      </c>
      <c r="M2256">
        <v>0</v>
      </c>
      <c r="N2256" t="s">
        <v>20</v>
      </c>
      <c r="O2256">
        <v>0</v>
      </c>
    </row>
    <row r="2257" spans="1:15" x14ac:dyDescent="0.3">
      <c r="A2257" t="s">
        <v>4519</v>
      </c>
      <c r="B2257" s="1">
        <v>46283</v>
      </c>
      <c r="C2257" t="s">
        <v>4520</v>
      </c>
      <c r="D2257" t="s">
        <v>51</v>
      </c>
      <c r="E2257" t="s">
        <v>27</v>
      </c>
      <c r="F2257">
        <v>2499</v>
      </c>
      <c r="G2257" t="s">
        <v>19</v>
      </c>
      <c r="H2257">
        <v>2499</v>
      </c>
      <c r="I2257" t="s">
        <v>51</v>
      </c>
      <c r="J2257">
        <v>1</v>
      </c>
      <c r="K2257">
        <v>2499</v>
      </c>
      <c r="L2257">
        <v>0</v>
      </c>
      <c r="M2257">
        <v>0</v>
      </c>
      <c r="N2257" t="s">
        <v>20</v>
      </c>
      <c r="O2257">
        <v>0</v>
      </c>
    </row>
    <row r="2258" spans="1:15" x14ac:dyDescent="0.3">
      <c r="A2258" t="s">
        <v>4521</v>
      </c>
      <c r="B2258" s="1">
        <v>46291</v>
      </c>
      <c r="C2258" t="s">
        <v>4522</v>
      </c>
      <c r="D2258" t="s">
        <v>34</v>
      </c>
      <c r="E2258" t="s">
        <v>18</v>
      </c>
      <c r="F2258">
        <v>6597</v>
      </c>
      <c r="G2258" t="s">
        <v>19</v>
      </c>
      <c r="H2258">
        <v>6597</v>
      </c>
      <c r="I2258" t="s">
        <v>34</v>
      </c>
      <c r="J2258">
        <v>1</v>
      </c>
      <c r="K2258">
        <v>6597</v>
      </c>
      <c r="L2258">
        <v>0</v>
      </c>
      <c r="M2258">
        <v>0</v>
      </c>
      <c r="N2258" t="s">
        <v>20</v>
      </c>
      <c r="O2258">
        <v>0</v>
      </c>
    </row>
    <row r="2259" spans="1:15" x14ac:dyDescent="0.3">
      <c r="A2259" t="s">
        <v>4523</v>
      </c>
      <c r="B2259" s="1">
        <v>46284</v>
      </c>
      <c r="C2259" t="s">
        <v>4524</v>
      </c>
      <c r="D2259" t="s">
        <v>37</v>
      </c>
      <c r="E2259" t="s">
        <v>18</v>
      </c>
      <c r="F2259">
        <v>1298</v>
      </c>
      <c r="G2259" t="s">
        <v>19</v>
      </c>
      <c r="H2259">
        <v>1298</v>
      </c>
      <c r="I2259" t="s">
        <v>37</v>
      </c>
      <c r="J2259">
        <v>1</v>
      </c>
      <c r="K2259">
        <v>1298</v>
      </c>
      <c r="L2259">
        <v>0</v>
      </c>
      <c r="M2259">
        <v>0</v>
      </c>
      <c r="N2259" t="s">
        <v>20</v>
      </c>
      <c r="O2259">
        <v>0</v>
      </c>
    </row>
    <row r="2260" spans="1:15" x14ac:dyDescent="0.3">
      <c r="A2260" t="s">
        <v>4525</v>
      </c>
      <c r="B2260" s="1">
        <v>46276</v>
      </c>
      <c r="C2260" t="s">
        <v>4526</v>
      </c>
      <c r="D2260" t="s">
        <v>17</v>
      </c>
      <c r="E2260" t="s">
        <v>27</v>
      </c>
      <c r="F2260">
        <v>1799</v>
      </c>
      <c r="G2260" t="s">
        <v>19</v>
      </c>
      <c r="H2260">
        <v>1799</v>
      </c>
      <c r="I2260" t="s">
        <v>17</v>
      </c>
      <c r="J2260">
        <v>1</v>
      </c>
      <c r="K2260">
        <v>1799</v>
      </c>
      <c r="L2260">
        <v>0</v>
      </c>
      <c r="M2260">
        <v>0</v>
      </c>
      <c r="N2260" t="s">
        <v>20</v>
      </c>
      <c r="O2260">
        <v>0</v>
      </c>
    </row>
    <row r="2261" spans="1:15" x14ac:dyDescent="0.3">
      <c r="A2261" t="s">
        <v>4527</v>
      </c>
      <c r="B2261" s="1">
        <v>46280</v>
      </c>
      <c r="C2261" t="s">
        <v>4528</v>
      </c>
      <c r="D2261" t="s">
        <v>51</v>
      </c>
      <c r="E2261" t="s">
        <v>18</v>
      </c>
      <c r="F2261">
        <v>5598</v>
      </c>
      <c r="G2261" t="s">
        <v>19</v>
      </c>
      <c r="H2261">
        <v>5598</v>
      </c>
      <c r="I2261" t="s">
        <v>51</v>
      </c>
      <c r="J2261">
        <v>1</v>
      </c>
      <c r="K2261">
        <v>5598</v>
      </c>
      <c r="L2261">
        <v>0</v>
      </c>
      <c r="M2261">
        <v>0</v>
      </c>
      <c r="N2261" t="s">
        <v>20</v>
      </c>
      <c r="O2261">
        <v>0</v>
      </c>
    </row>
    <row r="2262" spans="1:15" x14ac:dyDescent="0.3">
      <c r="A2262" t="s">
        <v>4529</v>
      </c>
      <c r="B2262" s="1">
        <v>46293</v>
      </c>
      <c r="C2262" t="s">
        <v>4530</v>
      </c>
      <c r="D2262" t="s">
        <v>51</v>
      </c>
      <c r="E2262" t="s">
        <v>27</v>
      </c>
      <c r="F2262" s="2">
        <v>1499</v>
      </c>
      <c r="G2262" t="s">
        <v>19</v>
      </c>
      <c r="H2262">
        <v>1499</v>
      </c>
      <c r="I2262" t="s">
        <v>51</v>
      </c>
      <c r="J2262">
        <v>1</v>
      </c>
      <c r="K2262">
        <v>1499</v>
      </c>
      <c r="L2262">
        <v>0</v>
      </c>
      <c r="M2262">
        <v>0</v>
      </c>
      <c r="N2262" t="s">
        <v>20</v>
      </c>
      <c r="O2262">
        <v>0</v>
      </c>
    </row>
    <row r="2263" spans="1:15" x14ac:dyDescent="0.3">
      <c r="A2263" t="s">
        <v>4531</v>
      </c>
      <c r="B2263" s="1">
        <v>46292</v>
      </c>
      <c r="C2263" t="s">
        <v>4532</v>
      </c>
      <c r="D2263" t="s">
        <v>34</v>
      </c>
      <c r="E2263" t="s">
        <v>18</v>
      </c>
      <c r="F2263">
        <v>3298</v>
      </c>
      <c r="G2263" t="s">
        <v>19</v>
      </c>
      <c r="H2263">
        <v>3298</v>
      </c>
      <c r="I2263" t="s">
        <v>34</v>
      </c>
      <c r="J2263">
        <v>1</v>
      </c>
      <c r="K2263">
        <v>3298</v>
      </c>
      <c r="L2263">
        <v>0</v>
      </c>
      <c r="M2263">
        <v>0</v>
      </c>
      <c r="N2263" t="s">
        <v>20</v>
      </c>
      <c r="O2263">
        <v>0</v>
      </c>
    </row>
    <row r="2264" spans="1:15" x14ac:dyDescent="0.3">
      <c r="A2264" t="s">
        <v>4533</v>
      </c>
      <c r="B2264" s="1">
        <v>46276</v>
      </c>
      <c r="C2264" t="s">
        <v>4534</v>
      </c>
      <c r="D2264" t="s">
        <v>37</v>
      </c>
      <c r="E2264" t="s">
        <v>27</v>
      </c>
      <c r="F2264" s="2">
        <v>2398</v>
      </c>
      <c r="G2264" t="s">
        <v>19</v>
      </c>
      <c r="H2264">
        <v>2398</v>
      </c>
      <c r="I2264" t="s">
        <v>37</v>
      </c>
      <c r="J2264">
        <v>1</v>
      </c>
      <c r="K2264">
        <v>2398</v>
      </c>
      <c r="L2264">
        <v>0</v>
      </c>
      <c r="M2264">
        <v>0</v>
      </c>
      <c r="N2264" t="s">
        <v>20</v>
      </c>
      <c r="O2264">
        <v>0</v>
      </c>
    </row>
    <row r="2265" spans="1:15" x14ac:dyDescent="0.3">
      <c r="A2265" t="s">
        <v>4535</v>
      </c>
      <c r="B2265" s="1">
        <v>46269</v>
      </c>
      <c r="C2265" t="s">
        <v>4536</v>
      </c>
      <c r="D2265" t="s">
        <v>48</v>
      </c>
      <c r="E2265" t="s">
        <v>54</v>
      </c>
      <c r="F2265">
        <v>3499</v>
      </c>
      <c r="G2265" t="s">
        <v>19</v>
      </c>
      <c r="H2265">
        <v>3499</v>
      </c>
      <c r="I2265" t="s">
        <v>48</v>
      </c>
      <c r="J2265">
        <v>1</v>
      </c>
      <c r="K2265">
        <v>3499</v>
      </c>
      <c r="L2265">
        <v>0</v>
      </c>
      <c r="M2265">
        <v>0</v>
      </c>
      <c r="N2265" t="s">
        <v>20</v>
      </c>
      <c r="O2265">
        <v>0</v>
      </c>
    </row>
    <row r="2266" spans="1:15" x14ac:dyDescent="0.3">
      <c r="A2266" t="s">
        <v>4537</v>
      </c>
      <c r="B2266" s="1">
        <v>46275</v>
      </c>
      <c r="C2266" t="s">
        <v>4538</v>
      </c>
      <c r="D2266" t="s">
        <v>42</v>
      </c>
      <c r="E2266" t="s">
        <v>27</v>
      </c>
      <c r="F2266">
        <v>4999</v>
      </c>
      <c r="G2266" t="s">
        <v>19</v>
      </c>
      <c r="H2266">
        <v>4999</v>
      </c>
      <c r="I2266" t="s">
        <v>42</v>
      </c>
      <c r="J2266">
        <v>1</v>
      </c>
      <c r="K2266">
        <v>4999</v>
      </c>
      <c r="L2266">
        <v>0</v>
      </c>
      <c r="M2266">
        <v>0</v>
      </c>
      <c r="N2266" t="s">
        <v>20</v>
      </c>
      <c r="O2266">
        <v>0</v>
      </c>
    </row>
    <row r="2267" spans="1:15" x14ac:dyDescent="0.3">
      <c r="A2267" t="s">
        <v>4539</v>
      </c>
      <c r="B2267" s="1">
        <v>46274</v>
      </c>
      <c r="C2267" t="s">
        <v>4540</v>
      </c>
      <c r="D2267" t="s">
        <v>26</v>
      </c>
      <c r="E2267" t="s">
        <v>18</v>
      </c>
      <c r="F2267">
        <v>499</v>
      </c>
      <c r="G2267" t="s">
        <v>19</v>
      </c>
      <c r="H2267">
        <v>499</v>
      </c>
      <c r="I2267" t="s">
        <v>26</v>
      </c>
      <c r="J2267">
        <v>1</v>
      </c>
      <c r="K2267">
        <v>499</v>
      </c>
      <c r="L2267">
        <v>0</v>
      </c>
      <c r="M2267">
        <v>0</v>
      </c>
      <c r="N2267" t="s">
        <v>20</v>
      </c>
      <c r="O2267">
        <v>0</v>
      </c>
    </row>
    <row r="2268" spans="1:15" x14ac:dyDescent="0.3">
      <c r="A2268" t="s">
        <v>4541</v>
      </c>
      <c r="B2268" s="1">
        <v>46268</v>
      </c>
      <c r="C2268" t="s">
        <v>4542</v>
      </c>
      <c r="D2268" t="s">
        <v>26</v>
      </c>
      <c r="E2268" t="s">
        <v>54</v>
      </c>
      <c r="F2268">
        <v>1499</v>
      </c>
      <c r="G2268" t="s">
        <v>19</v>
      </c>
      <c r="H2268">
        <v>1499</v>
      </c>
      <c r="I2268" t="s">
        <v>26</v>
      </c>
      <c r="J2268">
        <v>1</v>
      </c>
      <c r="K2268">
        <v>1499</v>
      </c>
      <c r="L2268">
        <v>0</v>
      </c>
      <c r="M2268">
        <v>0</v>
      </c>
      <c r="N2268" t="s">
        <v>20</v>
      </c>
      <c r="O2268">
        <v>0</v>
      </c>
    </row>
    <row r="2269" spans="1:15" x14ac:dyDescent="0.3">
      <c r="A2269" t="s">
        <v>4543</v>
      </c>
      <c r="B2269" s="1">
        <v>46283</v>
      </c>
      <c r="C2269" t="s">
        <v>4544</v>
      </c>
      <c r="D2269" t="s">
        <v>34</v>
      </c>
      <c r="E2269" t="s">
        <v>18</v>
      </c>
      <c r="F2269">
        <v>2499</v>
      </c>
      <c r="G2269" t="s">
        <v>19</v>
      </c>
      <c r="H2269">
        <v>2499</v>
      </c>
      <c r="I2269" t="s">
        <v>34</v>
      </c>
      <c r="J2269">
        <v>1</v>
      </c>
      <c r="K2269">
        <v>2499</v>
      </c>
      <c r="L2269">
        <v>0</v>
      </c>
      <c r="M2269">
        <v>0</v>
      </c>
      <c r="N2269" t="s">
        <v>20</v>
      </c>
      <c r="O2269">
        <v>0</v>
      </c>
    </row>
    <row r="2270" spans="1:15" x14ac:dyDescent="0.3">
      <c r="A2270" t="s">
        <v>4545</v>
      </c>
      <c r="B2270" s="1">
        <v>46274</v>
      </c>
      <c r="C2270" t="s">
        <v>4546</v>
      </c>
      <c r="D2270" t="s">
        <v>61</v>
      </c>
      <c r="E2270" t="s">
        <v>18</v>
      </c>
      <c r="F2270">
        <v>3499</v>
      </c>
      <c r="G2270" t="s">
        <v>19</v>
      </c>
      <c r="H2270">
        <v>3499</v>
      </c>
      <c r="I2270" t="s">
        <v>61</v>
      </c>
      <c r="J2270">
        <v>1</v>
      </c>
      <c r="K2270">
        <v>3499</v>
      </c>
      <c r="L2270">
        <v>0</v>
      </c>
      <c r="M2270">
        <v>0</v>
      </c>
      <c r="N2270" t="s">
        <v>20</v>
      </c>
      <c r="O2270">
        <v>0</v>
      </c>
    </row>
    <row r="2271" spans="1:15" x14ac:dyDescent="0.3">
      <c r="A2271" t="s">
        <v>4547</v>
      </c>
      <c r="B2271" s="1">
        <v>46276</v>
      </c>
      <c r="C2271" t="s">
        <v>4548</v>
      </c>
      <c r="D2271" t="s">
        <v>51</v>
      </c>
      <c r="E2271" t="s">
        <v>18</v>
      </c>
      <c r="F2271">
        <v>349</v>
      </c>
      <c r="G2271" t="s">
        <v>19</v>
      </c>
      <c r="H2271">
        <v>349</v>
      </c>
      <c r="I2271" t="s">
        <v>51</v>
      </c>
      <c r="J2271">
        <v>1</v>
      </c>
      <c r="K2271">
        <v>349</v>
      </c>
      <c r="L2271">
        <v>0</v>
      </c>
      <c r="M2271">
        <v>0</v>
      </c>
      <c r="N2271" t="s">
        <v>20</v>
      </c>
      <c r="O2271">
        <v>0</v>
      </c>
    </row>
    <row r="2272" spans="1:15" x14ac:dyDescent="0.3">
      <c r="A2272" t="s">
        <v>4549</v>
      </c>
      <c r="B2272" s="1">
        <v>46270</v>
      </c>
      <c r="C2272" t="s">
        <v>4550</v>
      </c>
      <c r="D2272" t="s">
        <v>26</v>
      </c>
      <c r="E2272" t="s">
        <v>27</v>
      </c>
      <c r="F2272">
        <v>7999</v>
      </c>
      <c r="G2272" t="s">
        <v>19</v>
      </c>
      <c r="H2272">
        <v>7999</v>
      </c>
      <c r="I2272" t="s">
        <v>26</v>
      </c>
      <c r="J2272">
        <v>1</v>
      </c>
      <c r="K2272">
        <v>7999</v>
      </c>
      <c r="L2272">
        <v>0</v>
      </c>
      <c r="M2272">
        <v>0</v>
      </c>
      <c r="N2272" t="s">
        <v>20</v>
      </c>
      <c r="O2272">
        <v>0</v>
      </c>
    </row>
    <row r="2273" spans="1:15" x14ac:dyDescent="0.3">
      <c r="A2273" t="s">
        <v>4551</v>
      </c>
      <c r="B2273" s="1">
        <v>46286</v>
      </c>
      <c r="C2273" t="s">
        <v>4552</v>
      </c>
      <c r="D2273" t="s">
        <v>42</v>
      </c>
      <c r="E2273" t="s">
        <v>27</v>
      </c>
      <c r="F2273">
        <v>1299</v>
      </c>
      <c r="G2273" t="s">
        <v>19</v>
      </c>
      <c r="H2273">
        <v>1299</v>
      </c>
      <c r="I2273" t="s">
        <v>42</v>
      </c>
      <c r="J2273">
        <v>1</v>
      </c>
      <c r="K2273">
        <v>1299</v>
      </c>
      <c r="L2273">
        <v>0</v>
      </c>
      <c r="M2273">
        <v>0</v>
      </c>
      <c r="N2273" t="s">
        <v>20</v>
      </c>
      <c r="O2273">
        <v>0</v>
      </c>
    </row>
    <row r="2274" spans="1:15" x14ac:dyDescent="0.3">
      <c r="A2274" t="s">
        <v>4553</v>
      </c>
      <c r="B2274" s="1">
        <v>46276</v>
      </c>
      <c r="C2274" t="s">
        <v>4554</v>
      </c>
      <c r="D2274" t="s">
        <v>34</v>
      </c>
      <c r="E2274" t="s">
        <v>18</v>
      </c>
      <c r="F2274">
        <v>7498</v>
      </c>
      <c r="G2274" t="s">
        <v>19</v>
      </c>
      <c r="H2274">
        <v>7498</v>
      </c>
      <c r="I2274" t="s">
        <v>34</v>
      </c>
      <c r="J2274">
        <v>1</v>
      </c>
      <c r="K2274">
        <v>7498</v>
      </c>
      <c r="L2274">
        <v>0</v>
      </c>
      <c r="M2274">
        <v>0</v>
      </c>
      <c r="N2274" t="s">
        <v>20</v>
      </c>
      <c r="O2274">
        <v>0</v>
      </c>
    </row>
    <row r="2275" spans="1:15" x14ac:dyDescent="0.3">
      <c r="A2275" t="s">
        <v>4555</v>
      </c>
      <c r="B2275" s="1">
        <v>46268</v>
      </c>
      <c r="C2275" t="s">
        <v>4556</v>
      </c>
      <c r="D2275" t="s">
        <v>17</v>
      </c>
      <c r="E2275" t="s">
        <v>18</v>
      </c>
      <c r="F2275">
        <v>499</v>
      </c>
      <c r="G2275" t="s">
        <v>19</v>
      </c>
      <c r="H2275">
        <v>499</v>
      </c>
      <c r="I2275" t="s">
        <v>17</v>
      </c>
      <c r="J2275">
        <v>1</v>
      </c>
      <c r="K2275">
        <v>499</v>
      </c>
      <c r="L2275">
        <v>0</v>
      </c>
      <c r="M2275">
        <v>0</v>
      </c>
      <c r="N2275" t="s">
        <v>20</v>
      </c>
      <c r="O2275">
        <v>0</v>
      </c>
    </row>
    <row r="2276" spans="1:15" x14ac:dyDescent="0.3">
      <c r="A2276" t="s">
        <v>4557</v>
      </c>
      <c r="B2276" s="1">
        <v>46290</v>
      </c>
      <c r="C2276" t="s">
        <v>4558</v>
      </c>
      <c r="D2276" t="s">
        <v>34</v>
      </c>
      <c r="E2276" t="s">
        <v>18</v>
      </c>
      <c r="F2276">
        <v>999</v>
      </c>
      <c r="G2276" t="s">
        <v>19</v>
      </c>
      <c r="H2276">
        <v>999</v>
      </c>
      <c r="I2276" t="s">
        <v>34</v>
      </c>
      <c r="J2276">
        <v>1</v>
      </c>
      <c r="K2276">
        <v>999</v>
      </c>
      <c r="L2276">
        <v>0</v>
      </c>
      <c r="M2276">
        <v>0</v>
      </c>
      <c r="N2276" t="s">
        <v>20</v>
      </c>
      <c r="O2276">
        <v>0</v>
      </c>
    </row>
    <row r="2277" spans="1:15" x14ac:dyDescent="0.3">
      <c r="A2277" t="s">
        <v>4559</v>
      </c>
      <c r="B2277" s="1">
        <v>46278</v>
      </c>
      <c r="C2277" t="s">
        <v>4560</v>
      </c>
      <c r="D2277" t="s">
        <v>48</v>
      </c>
      <c r="E2277" t="s">
        <v>27</v>
      </c>
      <c r="F2277">
        <v>2098</v>
      </c>
      <c r="G2277" t="s">
        <v>19</v>
      </c>
      <c r="H2277">
        <v>2098</v>
      </c>
      <c r="I2277" t="s">
        <v>48</v>
      </c>
      <c r="J2277">
        <v>1</v>
      </c>
      <c r="K2277">
        <v>2098</v>
      </c>
      <c r="L2277">
        <v>0</v>
      </c>
      <c r="M2277">
        <v>0</v>
      </c>
      <c r="N2277" t="s">
        <v>20</v>
      </c>
      <c r="O2277">
        <v>0</v>
      </c>
    </row>
    <row r="2278" spans="1:15" x14ac:dyDescent="0.3">
      <c r="A2278" t="s">
        <v>4561</v>
      </c>
      <c r="B2278" s="1">
        <v>46292</v>
      </c>
      <c r="C2278" t="s">
        <v>4562</v>
      </c>
      <c r="D2278" t="s">
        <v>23</v>
      </c>
      <c r="E2278" t="s">
        <v>18</v>
      </c>
      <c r="F2278">
        <v>7999</v>
      </c>
      <c r="G2278" t="s">
        <v>19</v>
      </c>
      <c r="H2278">
        <v>7999</v>
      </c>
      <c r="I2278" t="s">
        <v>23</v>
      </c>
      <c r="J2278">
        <v>1</v>
      </c>
      <c r="K2278">
        <v>7999</v>
      </c>
      <c r="L2278">
        <v>0</v>
      </c>
      <c r="M2278">
        <v>0</v>
      </c>
      <c r="N2278" t="s">
        <v>20</v>
      </c>
      <c r="O2278">
        <v>0</v>
      </c>
    </row>
    <row r="2279" spans="1:15" x14ac:dyDescent="0.3">
      <c r="A2279" t="s">
        <v>4563</v>
      </c>
      <c r="B2279" s="1">
        <v>46273</v>
      </c>
      <c r="C2279" t="s">
        <v>4564</v>
      </c>
      <c r="D2279" t="s">
        <v>23</v>
      </c>
      <c r="E2279" t="s">
        <v>18</v>
      </c>
      <c r="F2279">
        <v>2999</v>
      </c>
      <c r="G2279" t="s">
        <v>19</v>
      </c>
      <c r="H2279">
        <v>2999</v>
      </c>
      <c r="I2279" t="s">
        <v>23</v>
      </c>
      <c r="J2279">
        <v>1</v>
      </c>
      <c r="K2279">
        <v>2999</v>
      </c>
      <c r="L2279">
        <v>0</v>
      </c>
      <c r="M2279">
        <v>0</v>
      </c>
      <c r="N2279" t="s">
        <v>20</v>
      </c>
      <c r="O2279">
        <v>0</v>
      </c>
    </row>
    <row r="2280" spans="1:15" x14ac:dyDescent="0.3">
      <c r="A2280" t="s">
        <v>4565</v>
      </c>
      <c r="B2280" s="1">
        <v>46281</v>
      </c>
      <c r="C2280" t="s">
        <v>4566</v>
      </c>
      <c r="D2280" t="s">
        <v>61</v>
      </c>
      <c r="E2280" t="s">
        <v>18</v>
      </c>
      <c r="F2280">
        <v>299</v>
      </c>
      <c r="G2280" t="s">
        <v>19</v>
      </c>
      <c r="H2280">
        <v>299</v>
      </c>
      <c r="I2280" t="s">
        <v>61</v>
      </c>
      <c r="J2280">
        <v>1</v>
      </c>
      <c r="K2280">
        <v>299</v>
      </c>
      <c r="L2280">
        <v>0</v>
      </c>
      <c r="M2280">
        <v>0</v>
      </c>
      <c r="N2280" t="s">
        <v>20</v>
      </c>
      <c r="O2280">
        <v>0</v>
      </c>
    </row>
    <row r="2281" spans="1:15" x14ac:dyDescent="0.3">
      <c r="A2281" t="s">
        <v>4567</v>
      </c>
      <c r="B2281" s="1">
        <v>46282</v>
      </c>
      <c r="C2281" t="s">
        <v>3266</v>
      </c>
      <c r="D2281" t="s">
        <v>75</v>
      </c>
      <c r="E2281" t="s">
        <v>27</v>
      </c>
      <c r="F2281">
        <v>999</v>
      </c>
      <c r="G2281" t="s">
        <v>19</v>
      </c>
      <c r="H2281">
        <v>999</v>
      </c>
      <c r="I2281" t="s">
        <v>75</v>
      </c>
      <c r="J2281">
        <v>1</v>
      </c>
      <c r="K2281">
        <v>999</v>
      </c>
      <c r="L2281">
        <v>0</v>
      </c>
      <c r="M2281">
        <v>0</v>
      </c>
      <c r="N2281" t="s">
        <v>20</v>
      </c>
      <c r="O2281">
        <v>0</v>
      </c>
    </row>
    <row r="2282" spans="1:15" x14ac:dyDescent="0.3">
      <c r="A2282" t="s">
        <v>4568</v>
      </c>
      <c r="B2282" s="1">
        <v>46282</v>
      </c>
      <c r="C2282" t="s">
        <v>4569</v>
      </c>
      <c r="D2282" t="s">
        <v>48</v>
      </c>
      <c r="E2282" t="s">
        <v>27</v>
      </c>
      <c r="F2282">
        <v>1499</v>
      </c>
      <c r="G2282" t="s">
        <v>19</v>
      </c>
      <c r="H2282">
        <v>1499</v>
      </c>
      <c r="I2282" t="s">
        <v>48</v>
      </c>
      <c r="J2282">
        <v>1</v>
      </c>
      <c r="K2282">
        <v>1499</v>
      </c>
      <c r="L2282">
        <v>0</v>
      </c>
      <c r="M2282">
        <v>0</v>
      </c>
      <c r="N2282" t="s">
        <v>20</v>
      </c>
      <c r="O2282">
        <v>0</v>
      </c>
    </row>
    <row r="2283" spans="1:15" x14ac:dyDescent="0.3">
      <c r="A2283" t="s">
        <v>4570</v>
      </c>
      <c r="B2283" s="1">
        <v>46268</v>
      </c>
      <c r="C2283" t="s">
        <v>4571</v>
      </c>
      <c r="D2283" t="s">
        <v>34</v>
      </c>
      <c r="E2283" t="s">
        <v>18</v>
      </c>
      <c r="F2283">
        <v>599</v>
      </c>
      <c r="G2283" t="s">
        <v>19</v>
      </c>
      <c r="H2283">
        <v>599</v>
      </c>
      <c r="I2283" t="s">
        <v>34</v>
      </c>
      <c r="J2283">
        <v>1</v>
      </c>
      <c r="K2283">
        <v>599</v>
      </c>
      <c r="L2283">
        <v>0</v>
      </c>
      <c r="M2283">
        <v>0</v>
      </c>
      <c r="N2283" t="s">
        <v>20</v>
      </c>
      <c r="O2283">
        <v>0</v>
      </c>
    </row>
    <row r="2284" spans="1:15" x14ac:dyDescent="0.3">
      <c r="A2284" t="s">
        <v>4572</v>
      </c>
      <c r="B2284" s="1">
        <v>46266</v>
      </c>
      <c r="C2284" t="s">
        <v>4573</v>
      </c>
      <c r="D2284" t="s">
        <v>61</v>
      </c>
      <c r="E2284" t="s">
        <v>54</v>
      </c>
      <c r="F2284">
        <v>3499</v>
      </c>
      <c r="G2284" t="s">
        <v>19</v>
      </c>
      <c r="H2284">
        <v>3499</v>
      </c>
      <c r="I2284" t="s">
        <v>61</v>
      </c>
      <c r="J2284">
        <v>1</v>
      </c>
      <c r="K2284">
        <v>3499</v>
      </c>
      <c r="L2284">
        <v>0</v>
      </c>
      <c r="M2284">
        <v>0</v>
      </c>
      <c r="N2284" t="s">
        <v>20</v>
      </c>
      <c r="O2284">
        <v>0</v>
      </c>
    </row>
    <row r="2285" spans="1:15" x14ac:dyDescent="0.3">
      <c r="A2285" t="s">
        <v>4574</v>
      </c>
      <c r="B2285" s="1">
        <v>46278</v>
      </c>
      <c r="C2285" t="s">
        <v>4575</v>
      </c>
      <c r="D2285" t="s">
        <v>42</v>
      </c>
      <c r="E2285" t="s">
        <v>54</v>
      </c>
      <c r="F2285">
        <v>499</v>
      </c>
      <c r="G2285" t="s">
        <v>19</v>
      </c>
      <c r="H2285">
        <v>499</v>
      </c>
      <c r="I2285" t="s">
        <v>42</v>
      </c>
      <c r="J2285">
        <v>1</v>
      </c>
      <c r="K2285">
        <v>499</v>
      </c>
      <c r="L2285">
        <v>0</v>
      </c>
      <c r="M2285">
        <v>0</v>
      </c>
      <c r="N2285" t="s">
        <v>20</v>
      </c>
      <c r="O2285">
        <v>0</v>
      </c>
    </row>
    <row r="2286" spans="1:15" x14ac:dyDescent="0.3">
      <c r="A2286" t="s">
        <v>4576</v>
      </c>
      <c r="B2286" s="1">
        <v>46274</v>
      </c>
      <c r="C2286" t="s">
        <v>4577</v>
      </c>
      <c r="D2286" t="s">
        <v>42</v>
      </c>
      <c r="E2286" t="s">
        <v>43</v>
      </c>
      <c r="F2286">
        <v>2798</v>
      </c>
      <c r="G2286" t="s">
        <v>19</v>
      </c>
      <c r="H2286">
        <v>2798</v>
      </c>
      <c r="I2286" t="s">
        <v>42</v>
      </c>
      <c r="J2286">
        <v>1</v>
      </c>
      <c r="K2286">
        <v>2798</v>
      </c>
      <c r="L2286">
        <v>0</v>
      </c>
      <c r="M2286">
        <v>0</v>
      </c>
      <c r="N2286" t="s">
        <v>20</v>
      </c>
      <c r="O2286">
        <v>0</v>
      </c>
    </row>
    <row r="2287" spans="1:15" x14ac:dyDescent="0.3">
      <c r="A2287" t="s">
        <v>4578</v>
      </c>
      <c r="B2287" s="1">
        <v>46276</v>
      </c>
      <c r="C2287" t="s">
        <v>4579</v>
      </c>
      <c r="D2287" t="s">
        <v>42</v>
      </c>
      <c r="E2287" t="s">
        <v>18</v>
      </c>
      <c r="F2287">
        <v>999</v>
      </c>
      <c r="G2287" t="s">
        <v>115</v>
      </c>
      <c r="H2287">
        <v>999</v>
      </c>
      <c r="I2287" t="s">
        <v>42</v>
      </c>
      <c r="J2287">
        <v>0</v>
      </c>
      <c r="K2287">
        <v>0</v>
      </c>
      <c r="L2287">
        <v>0</v>
      </c>
      <c r="M2287">
        <v>0</v>
      </c>
      <c r="N2287" t="s">
        <v>20</v>
      </c>
      <c r="O2287">
        <v>0</v>
      </c>
    </row>
    <row r="2288" spans="1:15" x14ac:dyDescent="0.3">
      <c r="A2288" t="s">
        <v>4580</v>
      </c>
      <c r="B2288" s="1">
        <v>46280</v>
      </c>
      <c r="C2288" t="s">
        <v>4581</v>
      </c>
      <c r="D2288" t="s">
        <v>26</v>
      </c>
      <c r="E2288" t="s">
        <v>27</v>
      </c>
      <c r="F2288">
        <v>1499</v>
      </c>
      <c r="G2288" t="s">
        <v>19</v>
      </c>
      <c r="H2288">
        <v>1499</v>
      </c>
      <c r="I2288" t="s">
        <v>26</v>
      </c>
      <c r="J2288">
        <v>1</v>
      </c>
      <c r="K2288">
        <v>1499</v>
      </c>
      <c r="L2288">
        <v>0</v>
      </c>
      <c r="M2288">
        <v>0</v>
      </c>
      <c r="N2288" t="s">
        <v>20</v>
      </c>
      <c r="O2288">
        <v>0</v>
      </c>
    </row>
    <row r="2289" spans="1:15" x14ac:dyDescent="0.3">
      <c r="A2289" t="s">
        <v>4582</v>
      </c>
      <c r="B2289" s="1">
        <v>46272</v>
      </c>
      <c r="C2289" t="s">
        <v>4583</v>
      </c>
      <c r="D2289" t="s">
        <v>23</v>
      </c>
      <c r="E2289" t="s">
        <v>43</v>
      </c>
      <c r="F2289">
        <v>349</v>
      </c>
      <c r="G2289" t="s">
        <v>19</v>
      </c>
      <c r="H2289">
        <v>349</v>
      </c>
      <c r="I2289" t="s">
        <v>23</v>
      </c>
      <c r="J2289">
        <v>1</v>
      </c>
      <c r="K2289">
        <v>349</v>
      </c>
      <c r="L2289">
        <v>0</v>
      </c>
      <c r="M2289">
        <v>0</v>
      </c>
      <c r="N2289" t="s">
        <v>20</v>
      </c>
      <c r="O2289">
        <v>0</v>
      </c>
    </row>
    <row r="2290" spans="1:15" x14ac:dyDescent="0.3">
      <c r="A2290" t="s">
        <v>4584</v>
      </c>
      <c r="B2290" s="1">
        <v>46290</v>
      </c>
      <c r="C2290" t="s">
        <v>4585</v>
      </c>
      <c r="D2290" t="s">
        <v>37</v>
      </c>
      <c r="E2290" t="s">
        <v>27</v>
      </c>
      <c r="F2290">
        <v>6998</v>
      </c>
      <c r="G2290" t="s">
        <v>19</v>
      </c>
      <c r="H2290">
        <v>6998</v>
      </c>
      <c r="I2290" t="s">
        <v>37</v>
      </c>
      <c r="J2290">
        <v>1</v>
      </c>
      <c r="K2290">
        <v>6998</v>
      </c>
      <c r="L2290">
        <v>0</v>
      </c>
      <c r="M2290">
        <v>0</v>
      </c>
      <c r="N2290" t="s">
        <v>20</v>
      </c>
      <c r="O2290">
        <v>0</v>
      </c>
    </row>
    <row r="2291" spans="1:15" x14ac:dyDescent="0.3">
      <c r="A2291" t="s">
        <v>4586</v>
      </c>
      <c r="B2291" s="1">
        <v>46292</v>
      </c>
      <c r="C2291" t="s">
        <v>4587</v>
      </c>
      <c r="D2291" t="s">
        <v>37</v>
      </c>
      <c r="E2291" t="s">
        <v>27</v>
      </c>
      <c r="F2291">
        <v>999</v>
      </c>
      <c r="G2291" t="s">
        <v>19</v>
      </c>
      <c r="H2291">
        <v>999</v>
      </c>
      <c r="I2291" t="s">
        <v>37</v>
      </c>
      <c r="J2291">
        <v>1</v>
      </c>
      <c r="K2291">
        <v>999</v>
      </c>
      <c r="L2291">
        <v>0</v>
      </c>
      <c r="M2291">
        <v>0</v>
      </c>
      <c r="N2291" t="s">
        <v>20</v>
      </c>
      <c r="O2291">
        <v>0</v>
      </c>
    </row>
    <row r="2292" spans="1:15" x14ac:dyDescent="0.3">
      <c r="A2292" t="s">
        <v>4588</v>
      </c>
      <c r="B2292" s="1">
        <v>46294</v>
      </c>
      <c r="C2292" t="s">
        <v>4589</v>
      </c>
      <c r="D2292" t="s">
        <v>61</v>
      </c>
      <c r="E2292" t="s">
        <v>18</v>
      </c>
      <c r="F2292">
        <v>599</v>
      </c>
      <c r="G2292" t="s">
        <v>19</v>
      </c>
      <c r="H2292">
        <v>599</v>
      </c>
      <c r="I2292" t="s">
        <v>61</v>
      </c>
      <c r="J2292">
        <v>1</v>
      </c>
      <c r="K2292">
        <v>599</v>
      </c>
      <c r="L2292">
        <v>0</v>
      </c>
      <c r="M2292">
        <v>0</v>
      </c>
      <c r="N2292" t="s">
        <v>20</v>
      </c>
      <c r="O2292">
        <v>0</v>
      </c>
    </row>
    <row r="2293" spans="1:15" x14ac:dyDescent="0.3">
      <c r="A2293" t="s">
        <v>4590</v>
      </c>
      <c r="B2293" s="1">
        <v>46293</v>
      </c>
      <c r="C2293" t="s">
        <v>4591</v>
      </c>
      <c r="D2293" t="s">
        <v>34</v>
      </c>
      <c r="E2293" t="s">
        <v>27</v>
      </c>
      <c r="F2293">
        <v>599</v>
      </c>
      <c r="G2293" t="s">
        <v>19</v>
      </c>
      <c r="H2293">
        <v>599</v>
      </c>
      <c r="I2293" t="s">
        <v>34</v>
      </c>
      <c r="J2293">
        <v>1</v>
      </c>
      <c r="K2293">
        <v>599</v>
      </c>
      <c r="L2293">
        <v>0</v>
      </c>
      <c r="M2293">
        <v>0</v>
      </c>
      <c r="N2293" t="s">
        <v>20</v>
      </c>
      <c r="O2293">
        <v>0</v>
      </c>
    </row>
    <row r="2294" spans="1:15" x14ac:dyDescent="0.3">
      <c r="A2294" t="s">
        <v>4592</v>
      </c>
      <c r="B2294" s="1">
        <v>46278</v>
      </c>
      <c r="C2294" t="s">
        <v>4593</v>
      </c>
      <c r="D2294" t="s">
        <v>42</v>
      </c>
      <c r="E2294" t="s">
        <v>18</v>
      </c>
      <c r="F2294">
        <v>5498</v>
      </c>
      <c r="G2294" t="s">
        <v>115</v>
      </c>
      <c r="H2294">
        <v>5498</v>
      </c>
      <c r="I2294" t="s">
        <v>42</v>
      </c>
      <c r="J2294">
        <v>0</v>
      </c>
      <c r="K2294">
        <v>0</v>
      </c>
      <c r="L2294">
        <v>0</v>
      </c>
      <c r="M2294">
        <v>0</v>
      </c>
      <c r="N2294" t="s">
        <v>20</v>
      </c>
      <c r="O2294">
        <v>0</v>
      </c>
    </row>
    <row r="2295" spans="1:15" x14ac:dyDescent="0.3">
      <c r="A2295" t="s">
        <v>4594</v>
      </c>
      <c r="B2295" s="1">
        <v>46291</v>
      </c>
      <c r="C2295" t="s">
        <v>4595</v>
      </c>
      <c r="D2295" t="s">
        <v>37</v>
      </c>
      <c r="E2295" t="s">
        <v>54</v>
      </c>
      <c r="F2295">
        <v>8947</v>
      </c>
      <c r="G2295" t="s">
        <v>19</v>
      </c>
      <c r="H2295">
        <v>8947</v>
      </c>
      <c r="I2295" t="s">
        <v>37</v>
      </c>
      <c r="J2295">
        <v>1</v>
      </c>
      <c r="K2295">
        <v>8947</v>
      </c>
      <c r="L2295">
        <v>0</v>
      </c>
      <c r="M2295">
        <v>0</v>
      </c>
      <c r="N2295" t="s">
        <v>20</v>
      </c>
      <c r="O2295">
        <v>0</v>
      </c>
    </row>
    <row r="2296" spans="1:15" x14ac:dyDescent="0.3">
      <c r="A2296" t="s">
        <v>4596</v>
      </c>
      <c r="B2296" s="1">
        <v>46267</v>
      </c>
      <c r="C2296" t="s">
        <v>4597</v>
      </c>
      <c r="D2296" t="s">
        <v>37</v>
      </c>
      <c r="E2296" t="s">
        <v>18</v>
      </c>
      <c r="F2296">
        <v>799</v>
      </c>
      <c r="G2296" t="s">
        <v>80</v>
      </c>
      <c r="H2296">
        <v>799</v>
      </c>
      <c r="I2296" t="s">
        <v>37</v>
      </c>
      <c r="J2296">
        <v>0</v>
      </c>
      <c r="K2296">
        <v>0</v>
      </c>
      <c r="L2296">
        <v>0</v>
      </c>
      <c r="M2296">
        <v>0</v>
      </c>
      <c r="N2296" t="s">
        <v>20</v>
      </c>
      <c r="O2296">
        <v>0</v>
      </c>
    </row>
    <row r="2297" spans="1:15" x14ac:dyDescent="0.3">
      <c r="A2297" t="s">
        <v>4598</v>
      </c>
      <c r="B2297" s="1">
        <v>46271</v>
      </c>
      <c r="C2297" t="s">
        <v>4599</v>
      </c>
      <c r="D2297" t="s">
        <v>51</v>
      </c>
      <c r="E2297" t="s">
        <v>27</v>
      </c>
      <c r="F2297">
        <v>299</v>
      </c>
      <c r="G2297" t="s">
        <v>19</v>
      </c>
      <c r="H2297">
        <v>299</v>
      </c>
      <c r="I2297" t="s">
        <v>51</v>
      </c>
      <c r="J2297">
        <v>1</v>
      </c>
      <c r="K2297">
        <v>299</v>
      </c>
      <c r="L2297">
        <v>0</v>
      </c>
      <c r="M2297">
        <v>0</v>
      </c>
      <c r="N2297" t="s">
        <v>20</v>
      </c>
      <c r="O2297">
        <v>0</v>
      </c>
    </row>
    <row r="2298" spans="1:15" x14ac:dyDescent="0.3">
      <c r="A2298" t="s">
        <v>4600</v>
      </c>
      <c r="B2298" s="1">
        <v>46268</v>
      </c>
      <c r="C2298" t="s">
        <v>4601</v>
      </c>
      <c r="D2298" t="s">
        <v>17</v>
      </c>
      <c r="E2298" t="s">
        <v>18</v>
      </c>
      <c r="F2298">
        <v>1299</v>
      </c>
      <c r="G2298" t="s">
        <v>19</v>
      </c>
      <c r="H2298">
        <v>1299</v>
      </c>
      <c r="I2298" t="s">
        <v>17</v>
      </c>
      <c r="J2298">
        <v>1</v>
      </c>
      <c r="K2298">
        <v>1299</v>
      </c>
      <c r="L2298">
        <v>0</v>
      </c>
      <c r="M2298">
        <v>0</v>
      </c>
      <c r="N2298" t="s">
        <v>20</v>
      </c>
      <c r="O2298">
        <v>0</v>
      </c>
    </row>
    <row r="2299" spans="1:15" x14ac:dyDescent="0.3">
      <c r="A2299" t="s">
        <v>4602</v>
      </c>
      <c r="B2299" s="1">
        <v>46275</v>
      </c>
      <c r="C2299" t="s">
        <v>4603</v>
      </c>
      <c r="D2299" t="s">
        <v>17</v>
      </c>
      <c r="E2299" t="s">
        <v>54</v>
      </c>
      <c r="F2299">
        <v>799</v>
      </c>
      <c r="G2299" t="s">
        <v>19</v>
      </c>
      <c r="H2299">
        <v>799</v>
      </c>
      <c r="I2299" t="s">
        <v>17</v>
      </c>
      <c r="J2299">
        <v>1</v>
      </c>
      <c r="K2299">
        <v>799</v>
      </c>
      <c r="L2299">
        <v>0</v>
      </c>
      <c r="M2299">
        <v>0</v>
      </c>
      <c r="N2299" t="s">
        <v>20</v>
      </c>
      <c r="O2299">
        <v>0</v>
      </c>
    </row>
    <row r="2300" spans="1:15" x14ac:dyDescent="0.3">
      <c r="A2300" t="s">
        <v>4604</v>
      </c>
      <c r="B2300" s="1">
        <v>46295</v>
      </c>
      <c r="C2300" t="s">
        <v>4605</v>
      </c>
      <c r="D2300" t="s">
        <v>61</v>
      </c>
      <c r="E2300" t="s">
        <v>54</v>
      </c>
      <c r="F2300">
        <v>11497</v>
      </c>
      <c r="G2300" t="s">
        <v>19</v>
      </c>
      <c r="H2300">
        <v>11497</v>
      </c>
      <c r="I2300" t="s">
        <v>61</v>
      </c>
      <c r="J2300">
        <v>1</v>
      </c>
      <c r="K2300">
        <v>11497</v>
      </c>
      <c r="L2300">
        <v>0</v>
      </c>
      <c r="M2300">
        <v>0</v>
      </c>
      <c r="N2300" t="s">
        <v>20</v>
      </c>
      <c r="O2300">
        <v>0</v>
      </c>
    </row>
    <row r="2301" spans="1:15" x14ac:dyDescent="0.3">
      <c r="A2301" t="s">
        <v>4606</v>
      </c>
      <c r="B2301" s="1">
        <v>46266</v>
      </c>
      <c r="C2301" t="s">
        <v>4607</v>
      </c>
      <c r="D2301" t="s">
        <v>48</v>
      </c>
      <c r="E2301" t="s">
        <v>18</v>
      </c>
      <c r="F2301">
        <v>349</v>
      </c>
      <c r="G2301" t="s">
        <v>19</v>
      </c>
      <c r="H2301">
        <v>349</v>
      </c>
      <c r="I2301" t="s">
        <v>48</v>
      </c>
      <c r="J2301">
        <v>1</v>
      </c>
      <c r="K2301">
        <v>349</v>
      </c>
      <c r="L2301">
        <v>0</v>
      </c>
      <c r="M2301">
        <v>0</v>
      </c>
      <c r="N2301" t="s">
        <v>20</v>
      </c>
      <c r="O2301">
        <v>0</v>
      </c>
    </row>
    <row r="2302" spans="1:15" x14ac:dyDescent="0.3">
      <c r="A2302" t="s">
        <v>4608</v>
      </c>
      <c r="B2302" s="1">
        <v>46274</v>
      </c>
      <c r="C2302" t="s">
        <v>4609</v>
      </c>
      <c r="D2302" t="s">
        <v>23</v>
      </c>
      <c r="E2302" t="s">
        <v>18</v>
      </c>
      <c r="F2302">
        <v>299</v>
      </c>
      <c r="G2302" t="s">
        <v>19</v>
      </c>
      <c r="H2302">
        <v>299</v>
      </c>
      <c r="I2302" t="s">
        <v>23</v>
      </c>
      <c r="J2302">
        <v>1</v>
      </c>
      <c r="K2302">
        <v>299</v>
      </c>
      <c r="L2302">
        <v>0</v>
      </c>
      <c r="M2302">
        <v>0</v>
      </c>
      <c r="N2302" t="s">
        <v>20</v>
      </c>
      <c r="O2302">
        <v>0</v>
      </c>
    </row>
    <row r="2303" spans="1:15" x14ac:dyDescent="0.3">
      <c r="A2303" t="s">
        <v>4610</v>
      </c>
      <c r="B2303" s="1">
        <v>46268</v>
      </c>
      <c r="C2303" t="s">
        <v>4611</v>
      </c>
      <c r="D2303" t="s">
        <v>26</v>
      </c>
      <c r="E2303" t="s">
        <v>18</v>
      </c>
      <c r="F2303">
        <v>4298</v>
      </c>
      <c r="G2303" t="s">
        <v>19</v>
      </c>
      <c r="H2303">
        <v>4298</v>
      </c>
      <c r="I2303" t="s">
        <v>26</v>
      </c>
      <c r="J2303">
        <v>1</v>
      </c>
      <c r="K2303">
        <v>4298</v>
      </c>
      <c r="L2303">
        <v>0</v>
      </c>
      <c r="M2303">
        <v>0</v>
      </c>
      <c r="N2303" t="s">
        <v>20</v>
      </c>
      <c r="O2303">
        <v>0</v>
      </c>
    </row>
    <row r="2304" spans="1:15" x14ac:dyDescent="0.3">
      <c r="A2304" t="s">
        <v>4612</v>
      </c>
      <c r="B2304" s="1">
        <v>46271</v>
      </c>
      <c r="C2304" t="s">
        <v>4613</v>
      </c>
      <c r="D2304" t="s">
        <v>42</v>
      </c>
      <c r="E2304" t="s">
        <v>27</v>
      </c>
      <c r="F2304">
        <v>2499</v>
      </c>
      <c r="G2304" t="s">
        <v>115</v>
      </c>
      <c r="H2304">
        <v>2499</v>
      </c>
      <c r="I2304" t="s">
        <v>42</v>
      </c>
      <c r="J2304">
        <v>0</v>
      </c>
      <c r="K2304">
        <v>0</v>
      </c>
      <c r="L2304">
        <v>0</v>
      </c>
      <c r="M2304">
        <v>0</v>
      </c>
      <c r="N2304" t="s">
        <v>20</v>
      </c>
      <c r="O2304">
        <v>0</v>
      </c>
    </row>
    <row r="2305" spans="1:15" x14ac:dyDescent="0.3">
      <c r="A2305" t="s">
        <v>4614</v>
      </c>
      <c r="B2305" s="1">
        <v>46289</v>
      </c>
      <c r="C2305" t="s">
        <v>4615</v>
      </c>
      <c r="D2305" t="s">
        <v>23</v>
      </c>
      <c r="E2305" t="s">
        <v>27</v>
      </c>
      <c r="F2305" s="2">
        <v>5598</v>
      </c>
      <c r="G2305" t="s">
        <v>19</v>
      </c>
      <c r="H2305">
        <v>5598</v>
      </c>
      <c r="I2305" t="s">
        <v>23</v>
      </c>
      <c r="J2305">
        <v>1</v>
      </c>
      <c r="K2305">
        <v>5598</v>
      </c>
      <c r="L2305">
        <v>0</v>
      </c>
      <c r="M2305">
        <v>0</v>
      </c>
      <c r="N2305" t="s">
        <v>20</v>
      </c>
      <c r="O2305">
        <v>0</v>
      </c>
    </row>
    <row r="2306" spans="1:15" x14ac:dyDescent="0.3">
      <c r="A2306" t="s">
        <v>4616</v>
      </c>
      <c r="B2306" s="1">
        <v>46288</v>
      </c>
      <c r="C2306" t="s">
        <v>4617</v>
      </c>
      <c r="D2306" t="s">
        <v>26</v>
      </c>
      <c r="E2306" t="s">
        <v>18</v>
      </c>
      <c r="F2306">
        <v>5298</v>
      </c>
      <c r="G2306" t="s">
        <v>66</v>
      </c>
      <c r="H2306">
        <v>5298</v>
      </c>
      <c r="I2306" t="s">
        <v>26</v>
      </c>
      <c r="J2306">
        <v>1</v>
      </c>
      <c r="K2306">
        <v>5298</v>
      </c>
      <c r="L2306">
        <v>1</v>
      </c>
      <c r="M2306">
        <v>5298</v>
      </c>
      <c r="N2306" t="s">
        <v>20</v>
      </c>
      <c r="O2306">
        <v>0</v>
      </c>
    </row>
    <row r="2307" spans="1:15" x14ac:dyDescent="0.3">
      <c r="A2307" t="s">
        <v>4618</v>
      </c>
      <c r="B2307" s="1">
        <v>46283</v>
      </c>
      <c r="C2307" t="s">
        <v>4619</v>
      </c>
      <c r="E2307" t="s">
        <v>27</v>
      </c>
      <c r="F2307">
        <v>7097</v>
      </c>
      <c r="G2307" t="s">
        <v>19</v>
      </c>
      <c r="H2307">
        <v>7097</v>
      </c>
      <c r="I2307" t="s">
        <v>194</v>
      </c>
      <c r="J2307">
        <v>1</v>
      </c>
      <c r="K2307">
        <v>7097</v>
      </c>
      <c r="L2307">
        <v>0</v>
      </c>
      <c r="M2307">
        <v>0</v>
      </c>
      <c r="N2307" t="s">
        <v>20</v>
      </c>
      <c r="O2307">
        <v>0</v>
      </c>
    </row>
    <row r="2308" spans="1:15" x14ac:dyDescent="0.3">
      <c r="A2308" t="s">
        <v>4620</v>
      </c>
      <c r="B2308" s="1">
        <v>46268</v>
      </c>
      <c r="C2308" t="s">
        <v>4621</v>
      </c>
      <c r="D2308" t="s">
        <v>51</v>
      </c>
      <c r="E2308" t="s">
        <v>18</v>
      </c>
      <c r="F2308">
        <v>2498</v>
      </c>
      <c r="G2308" t="s">
        <v>19</v>
      </c>
      <c r="H2308">
        <v>2498</v>
      </c>
      <c r="I2308" t="s">
        <v>51</v>
      </c>
      <c r="J2308">
        <v>1</v>
      </c>
      <c r="K2308">
        <v>2498</v>
      </c>
      <c r="L2308">
        <v>0</v>
      </c>
      <c r="M2308">
        <v>0</v>
      </c>
      <c r="N2308" t="s">
        <v>20</v>
      </c>
      <c r="O2308">
        <v>0</v>
      </c>
    </row>
    <row r="2309" spans="1:15" x14ac:dyDescent="0.3">
      <c r="A2309" t="s">
        <v>4622</v>
      </c>
      <c r="B2309" s="1">
        <v>46289</v>
      </c>
      <c r="C2309" t="s">
        <v>4623</v>
      </c>
      <c r="D2309" t="s">
        <v>61</v>
      </c>
      <c r="E2309" t="s">
        <v>27</v>
      </c>
      <c r="F2309">
        <v>2298</v>
      </c>
      <c r="G2309" t="s">
        <v>19</v>
      </c>
      <c r="H2309">
        <v>2298</v>
      </c>
      <c r="I2309" t="s">
        <v>61</v>
      </c>
      <c r="J2309">
        <v>1</v>
      </c>
      <c r="K2309">
        <v>2298</v>
      </c>
      <c r="L2309">
        <v>0</v>
      </c>
      <c r="M2309">
        <v>0</v>
      </c>
      <c r="N2309" t="s">
        <v>20</v>
      </c>
      <c r="O2309">
        <v>0</v>
      </c>
    </row>
    <row r="2310" spans="1:15" x14ac:dyDescent="0.3">
      <c r="A2310" t="s">
        <v>4624</v>
      </c>
      <c r="B2310" s="1">
        <v>46284</v>
      </c>
      <c r="C2310" t="s">
        <v>4625</v>
      </c>
      <c r="D2310" t="s">
        <v>34</v>
      </c>
      <c r="E2310" t="s">
        <v>27</v>
      </c>
      <c r="F2310">
        <v>2498</v>
      </c>
      <c r="G2310" t="s">
        <v>66</v>
      </c>
      <c r="H2310">
        <v>2498</v>
      </c>
      <c r="I2310" t="s">
        <v>34</v>
      </c>
      <c r="J2310">
        <v>1</v>
      </c>
      <c r="K2310">
        <v>2498</v>
      </c>
      <c r="L2310">
        <v>1</v>
      </c>
      <c r="M2310">
        <v>2498</v>
      </c>
      <c r="N2310" t="s">
        <v>20</v>
      </c>
      <c r="O2310">
        <v>0</v>
      </c>
    </row>
    <row r="2311" spans="1:15" x14ac:dyDescent="0.3">
      <c r="A2311" t="s">
        <v>4626</v>
      </c>
      <c r="B2311" s="1">
        <v>46287</v>
      </c>
      <c r="C2311" t="s">
        <v>4627</v>
      </c>
      <c r="D2311" t="s">
        <v>61</v>
      </c>
      <c r="E2311" t="s">
        <v>18</v>
      </c>
      <c r="F2311">
        <v>2298</v>
      </c>
      <c r="G2311" t="s">
        <v>66</v>
      </c>
      <c r="H2311">
        <v>2298</v>
      </c>
      <c r="I2311" t="s">
        <v>61</v>
      </c>
      <c r="J2311">
        <v>1</v>
      </c>
      <c r="K2311">
        <v>2298</v>
      </c>
      <c r="L2311">
        <v>1</v>
      </c>
      <c r="M2311">
        <v>2298</v>
      </c>
      <c r="N2311" t="s">
        <v>20</v>
      </c>
      <c r="O2311">
        <v>0</v>
      </c>
    </row>
    <row r="2312" spans="1:15" x14ac:dyDescent="0.3">
      <c r="A2312" t="s">
        <v>4628</v>
      </c>
      <c r="B2312" s="1">
        <v>46276</v>
      </c>
      <c r="C2312" t="s">
        <v>4629</v>
      </c>
      <c r="D2312" t="s">
        <v>61</v>
      </c>
      <c r="E2312" t="s">
        <v>27</v>
      </c>
      <c r="F2312">
        <v>2999</v>
      </c>
      <c r="G2312" t="s">
        <v>19</v>
      </c>
      <c r="H2312">
        <v>2999</v>
      </c>
      <c r="I2312" t="s">
        <v>61</v>
      </c>
      <c r="J2312">
        <v>1</v>
      </c>
      <c r="K2312">
        <v>2999</v>
      </c>
      <c r="L2312">
        <v>0</v>
      </c>
      <c r="M2312">
        <v>0</v>
      </c>
      <c r="N2312" t="s">
        <v>20</v>
      </c>
      <c r="O2312">
        <v>0</v>
      </c>
    </row>
    <row r="2313" spans="1:15" x14ac:dyDescent="0.3">
      <c r="A2313" t="s">
        <v>4630</v>
      </c>
      <c r="B2313" s="1">
        <v>46294</v>
      </c>
      <c r="C2313" t="s">
        <v>4631</v>
      </c>
      <c r="D2313" t="s">
        <v>61</v>
      </c>
      <c r="E2313" t="s">
        <v>43</v>
      </c>
      <c r="F2313">
        <v>999</v>
      </c>
      <c r="G2313" t="s">
        <v>19</v>
      </c>
      <c r="H2313">
        <v>999</v>
      </c>
      <c r="I2313" t="s">
        <v>61</v>
      </c>
      <c r="J2313">
        <v>1</v>
      </c>
      <c r="K2313">
        <v>999</v>
      </c>
      <c r="L2313">
        <v>0</v>
      </c>
      <c r="M2313">
        <v>0</v>
      </c>
      <c r="N2313" t="s">
        <v>20</v>
      </c>
      <c r="O2313">
        <v>0</v>
      </c>
    </row>
    <row r="2314" spans="1:15" x14ac:dyDescent="0.3">
      <c r="A2314" t="s">
        <v>4632</v>
      </c>
      <c r="B2314" s="1">
        <v>46285</v>
      </c>
      <c r="C2314" t="s">
        <v>4633</v>
      </c>
      <c r="D2314" t="s">
        <v>61</v>
      </c>
      <c r="E2314" t="s">
        <v>27</v>
      </c>
      <c r="F2314">
        <v>1799</v>
      </c>
      <c r="G2314" t="s">
        <v>19</v>
      </c>
      <c r="H2314">
        <v>1799</v>
      </c>
      <c r="I2314" t="s">
        <v>61</v>
      </c>
      <c r="J2314">
        <v>1</v>
      </c>
      <c r="K2314">
        <v>1799</v>
      </c>
      <c r="L2314">
        <v>0</v>
      </c>
      <c r="M2314">
        <v>0</v>
      </c>
      <c r="N2314" t="s">
        <v>20</v>
      </c>
      <c r="O2314">
        <v>0</v>
      </c>
    </row>
    <row r="2315" spans="1:15" x14ac:dyDescent="0.3">
      <c r="A2315" t="s">
        <v>4634</v>
      </c>
      <c r="B2315" s="1">
        <v>46292</v>
      </c>
      <c r="C2315" t="s">
        <v>4635</v>
      </c>
      <c r="D2315" t="s">
        <v>17</v>
      </c>
      <c r="E2315" t="s">
        <v>18</v>
      </c>
      <c r="F2315">
        <v>7999</v>
      </c>
      <c r="G2315" t="s">
        <v>19</v>
      </c>
      <c r="H2315">
        <v>7999</v>
      </c>
      <c r="I2315" t="s">
        <v>17</v>
      </c>
      <c r="J2315">
        <v>1</v>
      </c>
      <c r="K2315">
        <v>7999</v>
      </c>
      <c r="L2315">
        <v>0</v>
      </c>
      <c r="M2315">
        <v>0</v>
      </c>
      <c r="N2315" t="s">
        <v>20</v>
      </c>
      <c r="O2315">
        <v>0</v>
      </c>
    </row>
    <row r="2316" spans="1:15" x14ac:dyDescent="0.3">
      <c r="A2316" t="s">
        <v>4636</v>
      </c>
      <c r="B2316" s="1">
        <v>46282</v>
      </c>
      <c r="C2316" t="s">
        <v>4637</v>
      </c>
      <c r="D2316" t="s">
        <v>61</v>
      </c>
      <c r="E2316" t="s">
        <v>18</v>
      </c>
      <c r="F2316">
        <v>2098</v>
      </c>
      <c r="G2316" t="s">
        <v>19</v>
      </c>
      <c r="H2316">
        <v>2098</v>
      </c>
      <c r="I2316" t="s">
        <v>61</v>
      </c>
      <c r="J2316">
        <v>1</v>
      </c>
      <c r="K2316">
        <v>2098</v>
      </c>
      <c r="L2316">
        <v>0</v>
      </c>
      <c r="M2316">
        <v>0</v>
      </c>
      <c r="N2316" t="s">
        <v>20</v>
      </c>
      <c r="O2316">
        <v>0</v>
      </c>
    </row>
    <row r="2317" spans="1:15" x14ac:dyDescent="0.3">
      <c r="A2317" t="s">
        <v>4638</v>
      </c>
      <c r="B2317" s="1">
        <v>46289</v>
      </c>
      <c r="C2317" t="s">
        <v>4639</v>
      </c>
      <c r="D2317" t="s">
        <v>51</v>
      </c>
      <c r="E2317" t="s">
        <v>18</v>
      </c>
      <c r="F2317">
        <v>2999</v>
      </c>
      <c r="G2317" t="s">
        <v>19</v>
      </c>
      <c r="H2317">
        <v>2999</v>
      </c>
      <c r="I2317" t="s">
        <v>51</v>
      </c>
      <c r="J2317">
        <v>1</v>
      </c>
      <c r="K2317">
        <v>2999</v>
      </c>
      <c r="L2317">
        <v>0</v>
      </c>
      <c r="M2317">
        <v>0</v>
      </c>
      <c r="N2317" t="s">
        <v>20</v>
      </c>
      <c r="O2317">
        <v>0</v>
      </c>
    </row>
    <row r="2318" spans="1:15" x14ac:dyDescent="0.3">
      <c r="A2318" t="s">
        <v>4640</v>
      </c>
      <c r="B2318" s="1">
        <v>46289</v>
      </c>
      <c r="C2318" t="s">
        <v>4641</v>
      </c>
      <c r="D2318" t="s">
        <v>23</v>
      </c>
      <c r="E2318" t="s">
        <v>18</v>
      </c>
      <c r="F2318">
        <v>1799</v>
      </c>
      <c r="G2318" t="s">
        <v>80</v>
      </c>
      <c r="H2318">
        <v>1799</v>
      </c>
      <c r="I2318" t="s">
        <v>23</v>
      </c>
      <c r="J2318">
        <v>0</v>
      </c>
      <c r="K2318">
        <v>0</v>
      </c>
      <c r="L2318">
        <v>0</v>
      </c>
      <c r="M2318">
        <v>0</v>
      </c>
      <c r="N2318" t="s">
        <v>20</v>
      </c>
      <c r="O2318">
        <v>0</v>
      </c>
    </row>
    <row r="2319" spans="1:15" x14ac:dyDescent="0.3">
      <c r="A2319" t="s">
        <v>4642</v>
      </c>
      <c r="B2319" s="1">
        <v>46284</v>
      </c>
      <c r="C2319" t="s">
        <v>4643</v>
      </c>
      <c r="D2319" t="s">
        <v>23</v>
      </c>
      <c r="E2319" t="s">
        <v>27</v>
      </c>
      <c r="F2319">
        <v>3499</v>
      </c>
      <c r="G2319" t="s">
        <v>19</v>
      </c>
      <c r="H2319">
        <v>3499</v>
      </c>
      <c r="I2319" t="s">
        <v>23</v>
      </c>
      <c r="J2319">
        <v>1</v>
      </c>
      <c r="K2319">
        <v>3499</v>
      </c>
      <c r="L2319">
        <v>0</v>
      </c>
      <c r="M2319">
        <v>0</v>
      </c>
      <c r="N2319" t="s">
        <v>20</v>
      </c>
      <c r="O2319">
        <v>0</v>
      </c>
    </row>
    <row r="2320" spans="1:15" x14ac:dyDescent="0.3">
      <c r="A2320" t="s">
        <v>4644</v>
      </c>
      <c r="B2320" s="1">
        <v>46286</v>
      </c>
      <c r="C2320" t="s">
        <v>4645</v>
      </c>
      <c r="D2320" t="s">
        <v>48</v>
      </c>
      <c r="E2320" t="s">
        <v>27</v>
      </c>
      <c r="F2320">
        <v>9997</v>
      </c>
      <c r="G2320" t="s">
        <v>19</v>
      </c>
      <c r="H2320">
        <v>9997</v>
      </c>
      <c r="I2320" t="s">
        <v>48</v>
      </c>
      <c r="J2320">
        <v>1</v>
      </c>
      <c r="K2320">
        <v>9997</v>
      </c>
      <c r="L2320">
        <v>0</v>
      </c>
      <c r="M2320">
        <v>0</v>
      </c>
      <c r="N2320" t="s">
        <v>20</v>
      </c>
      <c r="O2320">
        <v>0</v>
      </c>
    </row>
    <row r="2321" spans="1:15" x14ac:dyDescent="0.3">
      <c r="A2321" t="s">
        <v>4646</v>
      </c>
      <c r="B2321" s="1">
        <v>46291</v>
      </c>
      <c r="C2321" t="s">
        <v>4647</v>
      </c>
      <c r="D2321" t="s">
        <v>23</v>
      </c>
      <c r="E2321" t="s">
        <v>18</v>
      </c>
      <c r="F2321">
        <v>1499</v>
      </c>
      <c r="G2321" t="s">
        <v>19</v>
      </c>
      <c r="H2321">
        <v>1499</v>
      </c>
      <c r="I2321" t="s">
        <v>23</v>
      </c>
      <c r="J2321">
        <v>1</v>
      </c>
      <c r="K2321">
        <v>1499</v>
      </c>
      <c r="L2321">
        <v>0</v>
      </c>
      <c r="M2321">
        <v>0</v>
      </c>
      <c r="N2321" t="s">
        <v>20</v>
      </c>
      <c r="O2321">
        <v>0</v>
      </c>
    </row>
    <row r="2322" spans="1:15" x14ac:dyDescent="0.3">
      <c r="A2322" t="s">
        <v>4648</v>
      </c>
      <c r="B2322" s="1">
        <v>46290</v>
      </c>
      <c r="C2322" t="s">
        <v>4649</v>
      </c>
      <c r="D2322" t="s">
        <v>75</v>
      </c>
      <c r="E2322" t="s">
        <v>27</v>
      </c>
      <c r="F2322">
        <v>8798</v>
      </c>
      <c r="G2322" t="s">
        <v>19</v>
      </c>
      <c r="H2322">
        <v>8798</v>
      </c>
      <c r="I2322" t="s">
        <v>75</v>
      </c>
      <c r="J2322">
        <v>1</v>
      </c>
      <c r="K2322">
        <v>8798</v>
      </c>
      <c r="L2322">
        <v>0</v>
      </c>
      <c r="M2322">
        <v>0</v>
      </c>
      <c r="N2322" t="s">
        <v>20</v>
      </c>
      <c r="O2322">
        <v>0</v>
      </c>
    </row>
    <row r="2323" spans="1:15" x14ac:dyDescent="0.3">
      <c r="A2323" t="s">
        <v>4650</v>
      </c>
      <c r="B2323" s="1">
        <v>46266</v>
      </c>
      <c r="C2323" t="s">
        <v>4651</v>
      </c>
      <c r="D2323" t="s">
        <v>17</v>
      </c>
      <c r="E2323" t="s">
        <v>18</v>
      </c>
      <c r="F2323">
        <v>799</v>
      </c>
      <c r="G2323" t="s">
        <v>19</v>
      </c>
      <c r="H2323">
        <v>799</v>
      </c>
      <c r="I2323" t="s">
        <v>17</v>
      </c>
      <c r="J2323">
        <v>1</v>
      </c>
      <c r="K2323">
        <v>799</v>
      </c>
      <c r="L2323">
        <v>0</v>
      </c>
      <c r="M2323">
        <v>0</v>
      </c>
      <c r="N2323" t="s">
        <v>20</v>
      </c>
      <c r="O2323">
        <v>0</v>
      </c>
    </row>
    <row r="2324" spans="1:15" x14ac:dyDescent="0.3">
      <c r="A2324" t="s">
        <v>4652</v>
      </c>
      <c r="B2324" s="1">
        <v>46268</v>
      </c>
      <c r="C2324" t="s">
        <v>4653</v>
      </c>
      <c r="D2324" t="s">
        <v>26</v>
      </c>
      <c r="E2324" t="s">
        <v>18</v>
      </c>
      <c r="F2324">
        <v>1499</v>
      </c>
      <c r="G2324" t="s">
        <v>80</v>
      </c>
      <c r="H2324">
        <v>1499</v>
      </c>
      <c r="I2324" t="s">
        <v>26</v>
      </c>
      <c r="J2324">
        <v>0</v>
      </c>
      <c r="K2324">
        <v>0</v>
      </c>
      <c r="L2324">
        <v>0</v>
      </c>
      <c r="M2324">
        <v>0</v>
      </c>
      <c r="N2324" t="s">
        <v>20</v>
      </c>
      <c r="O2324">
        <v>0</v>
      </c>
    </row>
    <row r="2325" spans="1:15" x14ac:dyDescent="0.3">
      <c r="A2325" t="s">
        <v>4654</v>
      </c>
      <c r="B2325" s="1">
        <v>46266</v>
      </c>
      <c r="C2325" t="s">
        <v>4655</v>
      </c>
      <c r="D2325" t="s">
        <v>37</v>
      </c>
      <c r="E2325" t="s">
        <v>18</v>
      </c>
      <c r="F2325">
        <v>4297</v>
      </c>
      <c r="G2325" t="s">
        <v>19</v>
      </c>
      <c r="H2325">
        <v>4297</v>
      </c>
      <c r="I2325" t="s">
        <v>37</v>
      </c>
      <c r="J2325">
        <v>1</v>
      </c>
      <c r="K2325">
        <v>4297</v>
      </c>
      <c r="L2325">
        <v>0</v>
      </c>
      <c r="M2325">
        <v>0</v>
      </c>
      <c r="N2325" t="s">
        <v>20</v>
      </c>
      <c r="O2325">
        <v>0</v>
      </c>
    </row>
    <row r="2326" spans="1:15" x14ac:dyDescent="0.3">
      <c r="A2326" t="s">
        <v>4656</v>
      </c>
      <c r="B2326" s="1">
        <v>46284</v>
      </c>
      <c r="C2326" t="s">
        <v>4657</v>
      </c>
      <c r="D2326" t="s">
        <v>34</v>
      </c>
      <c r="E2326" t="s">
        <v>27</v>
      </c>
      <c r="F2326">
        <v>5498</v>
      </c>
      <c r="G2326" t="s">
        <v>19</v>
      </c>
      <c r="H2326">
        <v>5498</v>
      </c>
      <c r="I2326" t="s">
        <v>34</v>
      </c>
      <c r="J2326">
        <v>1</v>
      </c>
      <c r="K2326">
        <v>5498</v>
      </c>
      <c r="L2326">
        <v>0</v>
      </c>
      <c r="M2326">
        <v>0</v>
      </c>
      <c r="N2326" t="s">
        <v>20</v>
      </c>
      <c r="O2326">
        <v>0</v>
      </c>
    </row>
    <row r="2327" spans="1:15" x14ac:dyDescent="0.3">
      <c r="A2327" t="s">
        <v>4658</v>
      </c>
      <c r="B2327" s="1">
        <v>46276</v>
      </c>
      <c r="C2327" t="s">
        <v>4659</v>
      </c>
      <c r="D2327" t="s">
        <v>48</v>
      </c>
      <c r="E2327" t="s">
        <v>18</v>
      </c>
      <c r="F2327">
        <v>299</v>
      </c>
      <c r="G2327" t="s">
        <v>19</v>
      </c>
      <c r="H2327">
        <v>299</v>
      </c>
      <c r="I2327" t="s">
        <v>48</v>
      </c>
      <c r="J2327">
        <v>1</v>
      </c>
      <c r="K2327">
        <v>299</v>
      </c>
      <c r="L2327">
        <v>0</v>
      </c>
      <c r="M2327">
        <v>0</v>
      </c>
      <c r="N2327" t="s">
        <v>20</v>
      </c>
      <c r="O2327">
        <v>0</v>
      </c>
    </row>
    <row r="2328" spans="1:15" x14ac:dyDescent="0.3">
      <c r="A2328" t="s">
        <v>4660</v>
      </c>
      <c r="B2328" s="1">
        <v>46290</v>
      </c>
      <c r="C2328" t="s">
        <v>4661</v>
      </c>
      <c r="D2328" t="s">
        <v>34</v>
      </c>
      <c r="E2328" t="s">
        <v>27</v>
      </c>
      <c r="F2328">
        <v>1299</v>
      </c>
      <c r="G2328" t="s">
        <v>19</v>
      </c>
      <c r="H2328">
        <v>1299</v>
      </c>
      <c r="I2328" t="s">
        <v>34</v>
      </c>
      <c r="J2328">
        <v>1</v>
      </c>
      <c r="K2328">
        <v>1299</v>
      </c>
      <c r="L2328">
        <v>0</v>
      </c>
      <c r="M2328">
        <v>0</v>
      </c>
      <c r="N2328" t="s">
        <v>20</v>
      </c>
      <c r="O2328">
        <v>0</v>
      </c>
    </row>
    <row r="2329" spans="1:15" x14ac:dyDescent="0.3">
      <c r="A2329" t="s">
        <v>4662</v>
      </c>
      <c r="B2329" s="1">
        <v>46266</v>
      </c>
      <c r="C2329" t="s">
        <v>4663</v>
      </c>
      <c r="D2329" t="s">
        <v>48</v>
      </c>
      <c r="E2329" t="s">
        <v>18</v>
      </c>
      <c r="F2329">
        <v>1798</v>
      </c>
      <c r="G2329" t="s">
        <v>19</v>
      </c>
      <c r="H2329">
        <v>1798</v>
      </c>
      <c r="I2329" t="s">
        <v>48</v>
      </c>
      <c r="J2329">
        <v>1</v>
      </c>
      <c r="K2329">
        <v>1798</v>
      </c>
      <c r="L2329">
        <v>0</v>
      </c>
      <c r="M2329">
        <v>0</v>
      </c>
      <c r="N2329" t="s">
        <v>20</v>
      </c>
      <c r="O2329">
        <v>0</v>
      </c>
    </row>
    <row r="2330" spans="1:15" x14ac:dyDescent="0.3">
      <c r="A2330" t="s">
        <v>4664</v>
      </c>
      <c r="B2330" s="1">
        <v>46268</v>
      </c>
      <c r="C2330" t="s">
        <v>4665</v>
      </c>
      <c r="D2330" t="s">
        <v>34</v>
      </c>
      <c r="E2330" t="s">
        <v>27</v>
      </c>
      <c r="F2330">
        <v>599</v>
      </c>
      <c r="G2330" t="s">
        <v>19</v>
      </c>
      <c r="H2330">
        <v>599</v>
      </c>
      <c r="I2330" t="s">
        <v>34</v>
      </c>
      <c r="J2330">
        <v>1</v>
      </c>
      <c r="K2330">
        <v>599</v>
      </c>
      <c r="L2330">
        <v>0</v>
      </c>
      <c r="M2330">
        <v>0</v>
      </c>
      <c r="N2330" t="s">
        <v>20</v>
      </c>
      <c r="O2330">
        <v>0</v>
      </c>
    </row>
    <row r="2331" spans="1:15" x14ac:dyDescent="0.3">
      <c r="A2331" t="s">
        <v>4666</v>
      </c>
      <c r="B2331" s="1">
        <v>46278</v>
      </c>
      <c r="C2331" t="s">
        <v>4667</v>
      </c>
      <c r="D2331" t="s">
        <v>48</v>
      </c>
      <c r="E2331" t="s">
        <v>18</v>
      </c>
      <c r="F2331">
        <v>4097</v>
      </c>
      <c r="G2331" t="s">
        <v>66</v>
      </c>
      <c r="H2331">
        <v>4097</v>
      </c>
      <c r="I2331" t="s">
        <v>48</v>
      </c>
      <c r="J2331">
        <v>1</v>
      </c>
      <c r="K2331">
        <v>4097</v>
      </c>
      <c r="L2331">
        <v>1</v>
      </c>
      <c r="M2331">
        <v>4097</v>
      </c>
      <c r="N2331" t="s">
        <v>20</v>
      </c>
      <c r="O2331">
        <v>0</v>
      </c>
    </row>
    <row r="2332" spans="1:15" x14ac:dyDescent="0.3">
      <c r="A2332" t="s">
        <v>4668</v>
      </c>
      <c r="B2332" s="1">
        <v>46290</v>
      </c>
      <c r="C2332" t="s">
        <v>4669</v>
      </c>
      <c r="D2332" t="s">
        <v>61</v>
      </c>
      <c r="E2332" t="s">
        <v>18</v>
      </c>
      <c r="F2332">
        <v>10097</v>
      </c>
      <c r="G2332" t="s">
        <v>19</v>
      </c>
      <c r="H2332">
        <v>10097</v>
      </c>
      <c r="I2332" t="s">
        <v>61</v>
      </c>
      <c r="J2332">
        <v>1</v>
      </c>
      <c r="K2332">
        <v>10097</v>
      </c>
      <c r="L2332">
        <v>0</v>
      </c>
      <c r="M2332">
        <v>0</v>
      </c>
      <c r="N2332" t="s">
        <v>20</v>
      </c>
      <c r="O2332">
        <v>0</v>
      </c>
    </row>
    <row r="2333" spans="1:15" x14ac:dyDescent="0.3">
      <c r="A2333" t="s">
        <v>4670</v>
      </c>
      <c r="B2333" s="1">
        <v>46284</v>
      </c>
      <c r="C2333" t="s">
        <v>4671</v>
      </c>
      <c r="D2333" t="s">
        <v>42</v>
      </c>
      <c r="E2333" t="s">
        <v>18</v>
      </c>
      <c r="F2333">
        <v>7097</v>
      </c>
      <c r="G2333" t="s">
        <v>19</v>
      </c>
      <c r="H2333">
        <v>7097</v>
      </c>
      <c r="I2333" t="s">
        <v>42</v>
      </c>
      <c r="J2333">
        <v>1</v>
      </c>
      <c r="K2333">
        <v>7097</v>
      </c>
      <c r="L2333">
        <v>0</v>
      </c>
      <c r="M2333">
        <v>0</v>
      </c>
      <c r="N2333" t="s">
        <v>20</v>
      </c>
      <c r="O2333">
        <v>0</v>
      </c>
    </row>
    <row r="2334" spans="1:15" x14ac:dyDescent="0.3">
      <c r="A2334" t="s">
        <v>4672</v>
      </c>
      <c r="B2334" s="1">
        <v>46288</v>
      </c>
      <c r="C2334" t="s">
        <v>4673</v>
      </c>
      <c r="D2334" t="s">
        <v>42</v>
      </c>
      <c r="E2334" t="s">
        <v>27</v>
      </c>
      <c r="F2334">
        <v>6298</v>
      </c>
      <c r="G2334" t="s">
        <v>115</v>
      </c>
      <c r="H2334">
        <v>6298</v>
      </c>
      <c r="I2334" t="s">
        <v>42</v>
      </c>
      <c r="J2334">
        <v>0</v>
      </c>
      <c r="K2334">
        <v>0</v>
      </c>
      <c r="L2334">
        <v>0</v>
      </c>
      <c r="M2334">
        <v>0</v>
      </c>
      <c r="N2334" t="s">
        <v>20</v>
      </c>
      <c r="O2334">
        <v>0</v>
      </c>
    </row>
    <row r="2335" spans="1:15" x14ac:dyDescent="0.3">
      <c r="A2335" t="s">
        <v>4674</v>
      </c>
      <c r="B2335" s="1">
        <v>46284</v>
      </c>
      <c r="C2335" t="s">
        <v>4675</v>
      </c>
      <c r="D2335" t="s">
        <v>42</v>
      </c>
      <c r="E2335" t="s">
        <v>18</v>
      </c>
      <c r="F2335">
        <v>3499</v>
      </c>
      <c r="G2335" t="s">
        <v>19</v>
      </c>
      <c r="H2335">
        <v>3499</v>
      </c>
      <c r="I2335" t="s">
        <v>42</v>
      </c>
      <c r="J2335">
        <v>1</v>
      </c>
      <c r="K2335">
        <v>3499</v>
      </c>
      <c r="L2335">
        <v>0</v>
      </c>
      <c r="M2335">
        <v>0</v>
      </c>
      <c r="N2335" t="s">
        <v>20</v>
      </c>
      <c r="O2335">
        <v>0</v>
      </c>
    </row>
    <row r="2336" spans="1:15" x14ac:dyDescent="0.3">
      <c r="A2336" t="s">
        <v>4676</v>
      </c>
      <c r="B2336" s="1">
        <v>46293</v>
      </c>
      <c r="C2336" t="s">
        <v>4677</v>
      </c>
      <c r="D2336" t="s">
        <v>61</v>
      </c>
      <c r="E2336" t="s">
        <v>18</v>
      </c>
      <c r="F2336">
        <v>299</v>
      </c>
      <c r="G2336" t="s">
        <v>19</v>
      </c>
      <c r="H2336">
        <v>299</v>
      </c>
      <c r="I2336" t="s">
        <v>61</v>
      </c>
      <c r="J2336">
        <v>1</v>
      </c>
      <c r="K2336">
        <v>299</v>
      </c>
      <c r="L2336">
        <v>0</v>
      </c>
      <c r="M2336">
        <v>0</v>
      </c>
      <c r="N2336" t="s">
        <v>20</v>
      </c>
      <c r="O2336">
        <v>0</v>
      </c>
    </row>
    <row r="2337" spans="1:15" x14ac:dyDescent="0.3">
      <c r="A2337" t="s">
        <v>4678</v>
      </c>
      <c r="B2337" s="1">
        <v>46292</v>
      </c>
      <c r="C2337" t="s">
        <v>4679</v>
      </c>
      <c r="D2337" t="s">
        <v>61</v>
      </c>
      <c r="E2337" t="s">
        <v>18</v>
      </c>
      <c r="F2337">
        <v>599</v>
      </c>
      <c r="G2337" t="s">
        <v>19</v>
      </c>
      <c r="H2337">
        <v>599</v>
      </c>
      <c r="I2337" t="s">
        <v>61</v>
      </c>
      <c r="J2337">
        <v>1</v>
      </c>
      <c r="K2337">
        <v>599</v>
      </c>
      <c r="L2337">
        <v>0</v>
      </c>
      <c r="M2337">
        <v>0</v>
      </c>
      <c r="N2337" t="s">
        <v>20</v>
      </c>
      <c r="O2337">
        <v>0</v>
      </c>
    </row>
    <row r="2338" spans="1:15" x14ac:dyDescent="0.3">
      <c r="A2338" t="s">
        <v>4680</v>
      </c>
      <c r="B2338" s="1">
        <v>46290</v>
      </c>
      <c r="C2338" t="s">
        <v>4681</v>
      </c>
      <c r="D2338" t="s">
        <v>37</v>
      </c>
      <c r="E2338" t="s">
        <v>18</v>
      </c>
      <c r="F2338">
        <v>1098</v>
      </c>
      <c r="G2338" t="s">
        <v>19</v>
      </c>
      <c r="H2338">
        <v>1098</v>
      </c>
      <c r="I2338" t="s">
        <v>37</v>
      </c>
      <c r="J2338">
        <v>1</v>
      </c>
      <c r="K2338">
        <v>1098</v>
      </c>
      <c r="L2338">
        <v>0</v>
      </c>
      <c r="M2338">
        <v>0</v>
      </c>
      <c r="N2338" t="s">
        <v>20</v>
      </c>
      <c r="O2338">
        <v>0</v>
      </c>
    </row>
    <row r="2339" spans="1:15" x14ac:dyDescent="0.3">
      <c r="A2339" t="s">
        <v>4682</v>
      </c>
      <c r="B2339" s="1">
        <v>46293</v>
      </c>
      <c r="C2339" t="s">
        <v>4683</v>
      </c>
      <c r="D2339" t="s">
        <v>17</v>
      </c>
      <c r="E2339" t="s">
        <v>27</v>
      </c>
      <c r="F2339">
        <v>4098</v>
      </c>
      <c r="G2339" t="s">
        <v>19</v>
      </c>
      <c r="H2339">
        <v>4098</v>
      </c>
      <c r="I2339" t="s">
        <v>17</v>
      </c>
      <c r="J2339">
        <v>1</v>
      </c>
      <c r="K2339">
        <v>4098</v>
      </c>
      <c r="L2339">
        <v>0</v>
      </c>
      <c r="M2339">
        <v>0</v>
      </c>
      <c r="N2339" t="s">
        <v>20</v>
      </c>
      <c r="O2339">
        <v>0</v>
      </c>
    </row>
    <row r="2340" spans="1:15" x14ac:dyDescent="0.3">
      <c r="A2340" t="s">
        <v>4684</v>
      </c>
      <c r="B2340" s="1">
        <v>46271</v>
      </c>
      <c r="C2340" t="s">
        <v>4685</v>
      </c>
      <c r="D2340" t="s">
        <v>75</v>
      </c>
      <c r="E2340" t="s">
        <v>54</v>
      </c>
      <c r="F2340">
        <v>499</v>
      </c>
      <c r="G2340" t="s">
        <v>19</v>
      </c>
      <c r="H2340">
        <v>499</v>
      </c>
      <c r="I2340" t="s">
        <v>75</v>
      </c>
      <c r="J2340">
        <v>1</v>
      </c>
      <c r="K2340">
        <v>499</v>
      </c>
      <c r="L2340">
        <v>0</v>
      </c>
      <c r="M2340">
        <v>0</v>
      </c>
      <c r="N2340" t="s">
        <v>20</v>
      </c>
      <c r="O2340">
        <v>0</v>
      </c>
    </row>
    <row r="2341" spans="1:15" x14ac:dyDescent="0.3">
      <c r="A2341" t="s">
        <v>4686</v>
      </c>
      <c r="B2341" s="1">
        <v>46280</v>
      </c>
      <c r="C2341" t="s">
        <v>4687</v>
      </c>
      <c r="D2341" t="s">
        <v>51</v>
      </c>
      <c r="E2341" t="s">
        <v>18</v>
      </c>
      <c r="F2341">
        <v>5998</v>
      </c>
      <c r="G2341" t="s">
        <v>19</v>
      </c>
      <c r="H2341">
        <v>5998</v>
      </c>
      <c r="I2341" t="s">
        <v>51</v>
      </c>
      <c r="J2341">
        <v>1</v>
      </c>
      <c r="K2341">
        <v>5998</v>
      </c>
      <c r="L2341">
        <v>0</v>
      </c>
      <c r="M2341">
        <v>0</v>
      </c>
      <c r="N2341" t="s">
        <v>20</v>
      </c>
      <c r="O2341">
        <v>0</v>
      </c>
    </row>
    <row r="2342" spans="1:15" x14ac:dyDescent="0.3">
      <c r="A2342" t="s">
        <v>4688</v>
      </c>
      <c r="B2342" s="1">
        <v>46286</v>
      </c>
      <c r="C2342" t="s">
        <v>4689</v>
      </c>
      <c r="D2342" t="s">
        <v>26</v>
      </c>
      <c r="E2342" t="s">
        <v>18</v>
      </c>
      <c r="F2342">
        <v>1648</v>
      </c>
      <c r="G2342" t="s">
        <v>19</v>
      </c>
      <c r="H2342">
        <v>1648</v>
      </c>
      <c r="I2342" t="s">
        <v>26</v>
      </c>
      <c r="J2342">
        <v>1</v>
      </c>
      <c r="K2342">
        <v>1648</v>
      </c>
      <c r="L2342">
        <v>0</v>
      </c>
      <c r="M2342">
        <v>0</v>
      </c>
      <c r="N2342" t="s">
        <v>20</v>
      </c>
      <c r="O2342">
        <v>0</v>
      </c>
    </row>
    <row r="2343" spans="1:15" x14ac:dyDescent="0.3">
      <c r="A2343" t="s">
        <v>4690</v>
      </c>
      <c r="B2343" s="1">
        <v>46268</v>
      </c>
      <c r="C2343" t="s">
        <v>4691</v>
      </c>
      <c r="D2343" t="s">
        <v>34</v>
      </c>
      <c r="E2343" t="s">
        <v>54</v>
      </c>
      <c r="F2343">
        <v>349</v>
      </c>
      <c r="G2343" t="s">
        <v>19</v>
      </c>
      <c r="H2343">
        <v>349</v>
      </c>
      <c r="I2343" t="s">
        <v>34</v>
      </c>
      <c r="J2343">
        <v>1</v>
      </c>
      <c r="K2343">
        <v>349</v>
      </c>
      <c r="L2343">
        <v>0</v>
      </c>
      <c r="M2343">
        <v>0</v>
      </c>
      <c r="N2343" t="s">
        <v>20</v>
      </c>
      <c r="O2343">
        <v>0</v>
      </c>
    </row>
    <row r="2344" spans="1:15" x14ac:dyDescent="0.3">
      <c r="A2344" t="s">
        <v>4692</v>
      </c>
      <c r="B2344" s="1">
        <v>46278</v>
      </c>
      <c r="C2344" t="s">
        <v>4693</v>
      </c>
      <c r="D2344" t="s">
        <v>61</v>
      </c>
      <c r="E2344" t="s">
        <v>18</v>
      </c>
      <c r="F2344">
        <v>1098</v>
      </c>
      <c r="G2344" t="s">
        <v>19</v>
      </c>
      <c r="H2344">
        <v>1098</v>
      </c>
      <c r="I2344" t="s">
        <v>61</v>
      </c>
      <c r="J2344">
        <v>1</v>
      </c>
      <c r="K2344">
        <v>1098</v>
      </c>
      <c r="L2344">
        <v>0</v>
      </c>
      <c r="M2344">
        <v>0</v>
      </c>
      <c r="N2344" t="s">
        <v>20</v>
      </c>
      <c r="O2344">
        <v>0</v>
      </c>
    </row>
    <row r="2345" spans="1:15" x14ac:dyDescent="0.3">
      <c r="A2345" t="s">
        <v>4694</v>
      </c>
      <c r="B2345" s="1">
        <v>46287</v>
      </c>
      <c r="C2345" t="s">
        <v>4695</v>
      </c>
      <c r="D2345" t="s">
        <v>42</v>
      </c>
      <c r="E2345" t="s">
        <v>18</v>
      </c>
      <c r="F2345">
        <v>1499</v>
      </c>
      <c r="G2345" t="s">
        <v>19</v>
      </c>
      <c r="H2345">
        <v>1499</v>
      </c>
      <c r="I2345" t="s">
        <v>42</v>
      </c>
      <c r="J2345">
        <v>1</v>
      </c>
      <c r="K2345">
        <v>1499</v>
      </c>
      <c r="L2345">
        <v>0</v>
      </c>
      <c r="M2345">
        <v>0</v>
      </c>
      <c r="N2345" t="s">
        <v>20</v>
      </c>
      <c r="O2345">
        <v>0</v>
      </c>
    </row>
    <row r="2346" spans="1:15" x14ac:dyDescent="0.3">
      <c r="A2346" t="s">
        <v>4696</v>
      </c>
      <c r="B2346" s="1">
        <v>46281</v>
      </c>
      <c r="C2346" t="s">
        <v>4697</v>
      </c>
      <c r="D2346" t="s">
        <v>48</v>
      </c>
      <c r="E2346" t="s">
        <v>27</v>
      </c>
      <c r="F2346">
        <v>4999</v>
      </c>
      <c r="G2346" t="s">
        <v>19</v>
      </c>
      <c r="H2346">
        <v>4999</v>
      </c>
      <c r="I2346" t="s">
        <v>48</v>
      </c>
      <c r="J2346">
        <v>1</v>
      </c>
      <c r="K2346">
        <v>4999</v>
      </c>
      <c r="L2346">
        <v>0</v>
      </c>
      <c r="M2346">
        <v>0</v>
      </c>
      <c r="N2346" t="s">
        <v>20</v>
      </c>
      <c r="O2346">
        <v>0</v>
      </c>
    </row>
    <row r="2347" spans="1:15" x14ac:dyDescent="0.3">
      <c r="A2347" t="s">
        <v>4698</v>
      </c>
      <c r="B2347" s="1">
        <v>46267</v>
      </c>
      <c r="C2347" t="s">
        <v>3469</v>
      </c>
      <c r="D2347" t="s">
        <v>75</v>
      </c>
      <c r="E2347" t="s">
        <v>18</v>
      </c>
      <c r="F2347">
        <v>599</v>
      </c>
      <c r="G2347" t="s">
        <v>19</v>
      </c>
      <c r="H2347">
        <v>599</v>
      </c>
      <c r="I2347" t="s">
        <v>75</v>
      </c>
      <c r="J2347">
        <v>1</v>
      </c>
      <c r="K2347">
        <v>599</v>
      </c>
      <c r="L2347">
        <v>0</v>
      </c>
      <c r="M2347">
        <v>0</v>
      </c>
      <c r="N2347" t="s">
        <v>20</v>
      </c>
      <c r="O2347">
        <v>0</v>
      </c>
    </row>
    <row r="2348" spans="1:15" x14ac:dyDescent="0.3">
      <c r="A2348" t="s">
        <v>4699</v>
      </c>
      <c r="B2348" s="1">
        <v>46277</v>
      </c>
      <c r="C2348" t="s">
        <v>4700</v>
      </c>
      <c r="D2348" t="s">
        <v>42</v>
      </c>
      <c r="E2348" t="s">
        <v>18</v>
      </c>
      <c r="F2348">
        <v>1799</v>
      </c>
      <c r="G2348" t="s">
        <v>19</v>
      </c>
      <c r="H2348">
        <v>1799</v>
      </c>
      <c r="I2348" t="s">
        <v>42</v>
      </c>
      <c r="J2348">
        <v>1</v>
      </c>
      <c r="K2348">
        <v>1799</v>
      </c>
      <c r="L2348">
        <v>0</v>
      </c>
      <c r="M2348">
        <v>0</v>
      </c>
      <c r="N2348" t="s">
        <v>20</v>
      </c>
      <c r="O2348">
        <v>0</v>
      </c>
    </row>
    <row r="2349" spans="1:15" x14ac:dyDescent="0.3">
      <c r="A2349" t="s">
        <v>4701</v>
      </c>
      <c r="B2349" s="1">
        <v>46284</v>
      </c>
      <c r="C2349" t="s">
        <v>4702</v>
      </c>
      <c r="D2349" t="s">
        <v>34</v>
      </c>
      <c r="E2349" t="s">
        <v>18</v>
      </c>
      <c r="F2349">
        <v>1098</v>
      </c>
      <c r="G2349" t="s">
        <v>115</v>
      </c>
      <c r="H2349">
        <v>1098</v>
      </c>
      <c r="I2349" t="s">
        <v>34</v>
      </c>
      <c r="J2349">
        <v>0</v>
      </c>
      <c r="K2349">
        <v>0</v>
      </c>
      <c r="L2349">
        <v>0</v>
      </c>
      <c r="M2349">
        <v>0</v>
      </c>
      <c r="N2349" t="s">
        <v>20</v>
      </c>
      <c r="O2349">
        <v>0</v>
      </c>
    </row>
    <row r="2350" spans="1:15" x14ac:dyDescent="0.3">
      <c r="A2350" t="s">
        <v>4703</v>
      </c>
      <c r="B2350" s="1">
        <v>46291</v>
      </c>
      <c r="C2350" t="s">
        <v>4704</v>
      </c>
      <c r="D2350" t="s">
        <v>17</v>
      </c>
      <c r="E2350" t="s">
        <v>18</v>
      </c>
      <c r="F2350">
        <v>599</v>
      </c>
      <c r="G2350" t="s">
        <v>19</v>
      </c>
      <c r="H2350">
        <v>599</v>
      </c>
      <c r="I2350" t="s">
        <v>17</v>
      </c>
      <c r="J2350">
        <v>1</v>
      </c>
      <c r="K2350">
        <v>599</v>
      </c>
      <c r="L2350">
        <v>0</v>
      </c>
      <c r="M2350">
        <v>0</v>
      </c>
      <c r="N2350" t="s">
        <v>20</v>
      </c>
      <c r="O2350">
        <v>0</v>
      </c>
    </row>
    <row r="2351" spans="1:15" x14ac:dyDescent="0.3">
      <c r="A2351" t="s">
        <v>4705</v>
      </c>
      <c r="B2351" s="1">
        <v>46271</v>
      </c>
      <c r="C2351" t="s">
        <v>4706</v>
      </c>
      <c r="D2351" t="s">
        <v>61</v>
      </c>
      <c r="E2351" t="s">
        <v>43</v>
      </c>
      <c r="F2351">
        <v>4798</v>
      </c>
      <c r="G2351" t="s">
        <v>19</v>
      </c>
      <c r="H2351">
        <v>4798</v>
      </c>
      <c r="I2351" t="s">
        <v>61</v>
      </c>
      <c r="J2351">
        <v>1</v>
      </c>
      <c r="K2351">
        <v>4798</v>
      </c>
      <c r="L2351">
        <v>0</v>
      </c>
      <c r="M2351">
        <v>0</v>
      </c>
      <c r="N2351" t="s">
        <v>20</v>
      </c>
      <c r="O2351">
        <v>0</v>
      </c>
    </row>
    <row r="2352" spans="1:15" x14ac:dyDescent="0.3">
      <c r="A2352" t="s">
        <v>4707</v>
      </c>
      <c r="B2352" s="1">
        <v>46287</v>
      </c>
      <c r="C2352" t="s">
        <v>4708</v>
      </c>
      <c r="D2352" t="s">
        <v>34</v>
      </c>
      <c r="E2352" t="s">
        <v>43</v>
      </c>
      <c r="F2352">
        <v>7999</v>
      </c>
      <c r="G2352" t="s">
        <v>19</v>
      </c>
      <c r="H2352">
        <v>7999</v>
      </c>
      <c r="I2352" t="s">
        <v>34</v>
      </c>
      <c r="J2352">
        <v>1</v>
      </c>
      <c r="K2352">
        <v>7999</v>
      </c>
      <c r="L2352">
        <v>0</v>
      </c>
      <c r="M2352">
        <v>0</v>
      </c>
      <c r="N2352" t="s">
        <v>20</v>
      </c>
      <c r="O2352">
        <v>0</v>
      </c>
    </row>
    <row r="2353" spans="1:15" x14ac:dyDescent="0.3">
      <c r="A2353" t="s">
        <v>4709</v>
      </c>
      <c r="B2353" s="1">
        <v>46282</v>
      </c>
      <c r="C2353" t="s">
        <v>4710</v>
      </c>
      <c r="D2353" t="s">
        <v>51</v>
      </c>
      <c r="E2353" t="s">
        <v>27</v>
      </c>
      <c r="F2353">
        <v>2499</v>
      </c>
      <c r="G2353" t="s">
        <v>19</v>
      </c>
      <c r="H2353">
        <v>2499</v>
      </c>
      <c r="I2353" t="s">
        <v>51</v>
      </c>
      <c r="J2353">
        <v>1</v>
      </c>
      <c r="K2353">
        <v>2499</v>
      </c>
      <c r="L2353">
        <v>0</v>
      </c>
      <c r="M2353">
        <v>0</v>
      </c>
      <c r="N2353" t="s">
        <v>20</v>
      </c>
      <c r="O2353">
        <v>0</v>
      </c>
    </row>
    <row r="2354" spans="1:15" x14ac:dyDescent="0.3">
      <c r="A2354" t="s">
        <v>4711</v>
      </c>
      <c r="B2354" s="1">
        <v>46273</v>
      </c>
      <c r="C2354" t="s">
        <v>4712</v>
      </c>
      <c r="D2354" t="s">
        <v>26</v>
      </c>
      <c r="E2354" t="s">
        <v>18</v>
      </c>
      <c r="F2354">
        <v>1299</v>
      </c>
      <c r="G2354" t="s">
        <v>19</v>
      </c>
      <c r="H2354">
        <v>1299</v>
      </c>
      <c r="I2354" t="s">
        <v>26</v>
      </c>
      <c r="J2354">
        <v>1</v>
      </c>
      <c r="K2354">
        <v>1299</v>
      </c>
      <c r="L2354">
        <v>0</v>
      </c>
      <c r="M2354">
        <v>0</v>
      </c>
      <c r="N2354" t="s">
        <v>20</v>
      </c>
      <c r="O2354">
        <v>0</v>
      </c>
    </row>
    <row r="2355" spans="1:15" x14ac:dyDescent="0.3">
      <c r="A2355" t="s">
        <v>4713</v>
      </c>
      <c r="B2355" s="1">
        <v>46266</v>
      </c>
      <c r="C2355" t="s">
        <v>4714</v>
      </c>
      <c r="D2355" t="s">
        <v>37</v>
      </c>
      <c r="E2355" t="s">
        <v>18</v>
      </c>
      <c r="F2355">
        <v>2999</v>
      </c>
      <c r="G2355" t="s">
        <v>19</v>
      </c>
      <c r="H2355">
        <v>2999</v>
      </c>
      <c r="I2355" t="s">
        <v>37</v>
      </c>
      <c r="J2355">
        <v>1</v>
      </c>
      <c r="K2355">
        <v>2999</v>
      </c>
      <c r="L2355">
        <v>0</v>
      </c>
      <c r="M2355">
        <v>0</v>
      </c>
      <c r="N2355" t="s">
        <v>20</v>
      </c>
      <c r="O2355">
        <v>0</v>
      </c>
    </row>
    <row r="2356" spans="1:15" x14ac:dyDescent="0.3">
      <c r="A2356" t="s">
        <v>4715</v>
      </c>
      <c r="B2356" s="1">
        <v>46292</v>
      </c>
      <c r="C2356" t="s">
        <v>4716</v>
      </c>
      <c r="D2356" t="s">
        <v>26</v>
      </c>
      <c r="E2356" t="s">
        <v>18</v>
      </c>
      <c r="F2356">
        <v>3499</v>
      </c>
      <c r="G2356" t="s">
        <v>115</v>
      </c>
      <c r="H2356">
        <v>3499</v>
      </c>
      <c r="I2356" t="s">
        <v>26</v>
      </c>
      <c r="J2356">
        <v>0</v>
      </c>
      <c r="K2356">
        <v>0</v>
      </c>
      <c r="L2356">
        <v>0</v>
      </c>
      <c r="M2356">
        <v>0</v>
      </c>
      <c r="N2356" t="s">
        <v>20</v>
      </c>
      <c r="O2356">
        <v>0</v>
      </c>
    </row>
    <row r="2357" spans="1:15" x14ac:dyDescent="0.3">
      <c r="A2357" t="s">
        <v>4717</v>
      </c>
      <c r="B2357" s="1">
        <v>46286</v>
      </c>
      <c r="C2357" t="s">
        <v>4718</v>
      </c>
      <c r="D2357" t="s">
        <v>26</v>
      </c>
      <c r="E2357" t="s">
        <v>18</v>
      </c>
      <c r="F2357">
        <v>3597</v>
      </c>
      <c r="G2357" t="s">
        <v>19</v>
      </c>
      <c r="H2357">
        <v>3597</v>
      </c>
      <c r="I2357" t="s">
        <v>26</v>
      </c>
      <c r="J2357">
        <v>1</v>
      </c>
      <c r="K2357">
        <v>3597</v>
      </c>
      <c r="L2357">
        <v>0</v>
      </c>
      <c r="M2357">
        <v>0</v>
      </c>
      <c r="N2357" t="s">
        <v>20</v>
      </c>
      <c r="O2357">
        <v>0</v>
      </c>
    </row>
    <row r="2358" spans="1:15" x14ac:dyDescent="0.3">
      <c r="A2358" t="s">
        <v>4719</v>
      </c>
      <c r="B2358" s="1">
        <v>46285</v>
      </c>
      <c r="C2358" t="s">
        <v>4720</v>
      </c>
      <c r="D2358" t="s">
        <v>75</v>
      </c>
      <c r="E2358" t="s">
        <v>18</v>
      </c>
      <c r="F2358">
        <v>1299</v>
      </c>
      <c r="G2358" t="s">
        <v>19</v>
      </c>
      <c r="H2358">
        <v>1299</v>
      </c>
      <c r="I2358" t="s">
        <v>75</v>
      </c>
      <c r="J2358">
        <v>1</v>
      </c>
      <c r="K2358">
        <v>1299</v>
      </c>
      <c r="L2358">
        <v>0</v>
      </c>
      <c r="M2358">
        <v>0</v>
      </c>
      <c r="N2358" t="s">
        <v>20</v>
      </c>
      <c r="O2358">
        <v>0</v>
      </c>
    </row>
    <row r="2359" spans="1:15" x14ac:dyDescent="0.3">
      <c r="A2359" t="s">
        <v>4721</v>
      </c>
      <c r="B2359" s="1">
        <v>46277</v>
      </c>
      <c r="C2359" t="s">
        <v>4722</v>
      </c>
      <c r="D2359" t="s">
        <v>42</v>
      </c>
      <c r="E2359" t="s">
        <v>27</v>
      </c>
      <c r="F2359">
        <v>1299</v>
      </c>
      <c r="G2359" t="s">
        <v>19</v>
      </c>
      <c r="H2359">
        <v>1299</v>
      </c>
      <c r="I2359" t="s">
        <v>42</v>
      </c>
      <c r="J2359">
        <v>1</v>
      </c>
      <c r="K2359">
        <v>1299</v>
      </c>
      <c r="L2359">
        <v>0</v>
      </c>
      <c r="M2359">
        <v>0</v>
      </c>
      <c r="N2359" t="s">
        <v>20</v>
      </c>
      <c r="O2359">
        <v>0</v>
      </c>
    </row>
    <row r="2360" spans="1:15" x14ac:dyDescent="0.3">
      <c r="A2360" t="s">
        <v>4723</v>
      </c>
      <c r="B2360" s="1">
        <v>46292</v>
      </c>
      <c r="C2360" t="s">
        <v>4724</v>
      </c>
      <c r="D2360" t="s">
        <v>48</v>
      </c>
      <c r="E2360" t="s">
        <v>43</v>
      </c>
      <c r="F2360">
        <v>3498</v>
      </c>
      <c r="G2360" t="s">
        <v>115</v>
      </c>
      <c r="H2360">
        <v>3498</v>
      </c>
      <c r="I2360" t="s">
        <v>48</v>
      </c>
      <c r="J2360">
        <v>0</v>
      </c>
      <c r="K2360">
        <v>0</v>
      </c>
      <c r="L2360">
        <v>0</v>
      </c>
      <c r="M2360">
        <v>0</v>
      </c>
      <c r="N2360" t="s">
        <v>20</v>
      </c>
      <c r="O2360">
        <v>0</v>
      </c>
    </row>
    <row r="2361" spans="1:15" x14ac:dyDescent="0.3">
      <c r="A2361" t="s">
        <v>4725</v>
      </c>
      <c r="B2361" s="1">
        <v>46281</v>
      </c>
      <c r="C2361" t="s">
        <v>4726</v>
      </c>
      <c r="D2361" t="s">
        <v>37</v>
      </c>
      <c r="E2361" t="s">
        <v>27</v>
      </c>
      <c r="F2361" s="2">
        <v>12998</v>
      </c>
      <c r="G2361" t="s">
        <v>19</v>
      </c>
      <c r="H2361">
        <v>12998</v>
      </c>
      <c r="I2361" t="s">
        <v>37</v>
      </c>
      <c r="J2361">
        <v>1</v>
      </c>
      <c r="K2361">
        <v>12998</v>
      </c>
      <c r="L2361">
        <v>0</v>
      </c>
      <c r="M2361">
        <v>0</v>
      </c>
      <c r="N2361" t="s">
        <v>20</v>
      </c>
      <c r="O2361">
        <v>0</v>
      </c>
    </row>
    <row r="2362" spans="1:15" x14ac:dyDescent="0.3">
      <c r="A2362" t="s">
        <v>4727</v>
      </c>
      <c r="B2362" s="1">
        <v>46285</v>
      </c>
      <c r="C2362" t="s">
        <v>4728</v>
      </c>
      <c r="D2362" t="s">
        <v>51</v>
      </c>
      <c r="E2362" t="s">
        <v>18</v>
      </c>
      <c r="F2362">
        <v>7997</v>
      </c>
      <c r="G2362" t="s">
        <v>19</v>
      </c>
      <c r="H2362">
        <v>7997</v>
      </c>
      <c r="I2362" t="s">
        <v>51</v>
      </c>
      <c r="J2362">
        <v>1</v>
      </c>
      <c r="K2362">
        <v>7997</v>
      </c>
      <c r="L2362">
        <v>0</v>
      </c>
      <c r="M2362">
        <v>0</v>
      </c>
      <c r="N2362" t="s">
        <v>20</v>
      </c>
      <c r="O2362">
        <v>0</v>
      </c>
    </row>
    <row r="2363" spans="1:15" x14ac:dyDescent="0.3">
      <c r="A2363" t="s">
        <v>4729</v>
      </c>
      <c r="B2363" s="1">
        <v>46283</v>
      </c>
      <c r="C2363" t="s">
        <v>4730</v>
      </c>
      <c r="D2363" t="s">
        <v>42</v>
      </c>
      <c r="E2363" t="s">
        <v>27</v>
      </c>
      <c r="F2363">
        <v>5498</v>
      </c>
      <c r="G2363" t="s">
        <v>19</v>
      </c>
      <c r="H2363">
        <v>5498</v>
      </c>
      <c r="I2363" t="s">
        <v>42</v>
      </c>
      <c r="J2363">
        <v>1</v>
      </c>
      <c r="K2363">
        <v>5498</v>
      </c>
      <c r="L2363">
        <v>0</v>
      </c>
      <c r="M2363">
        <v>0</v>
      </c>
      <c r="N2363" t="s">
        <v>20</v>
      </c>
      <c r="O2363">
        <v>0</v>
      </c>
    </row>
    <row r="2364" spans="1:15" x14ac:dyDescent="0.3">
      <c r="A2364" t="s">
        <v>4731</v>
      </c>
      <c r="B2364" s="1">
        <v>46285</v>
      </c>
      <c r="C2364" t="s">
        <v>4732</v>
      </c>
      <c r="D2364" t="s">
        <v>37</v>
      </c>
      <c r="E2364" t="s">
        <v>18</v>
      </c>
      <c r="F2364">
        <v>1598</v>
      </c>
      <c r="G2364" t="s">
        <v>115</v>
      </c>
      <c r="H2364">
        <v>1598</v>
      </c>
      <c r="I2364" t="s">
        <v>37</v>
      </c>
      <c r="J2364">
        <v>0</v>
      </c>
      <c r="K2364">
        <v>0</v>
      </c>
      <c r="L2364">
        <v>0</v>
      </c>
      <c r="M2364">
        <v>0</v>
      </c>
      <c r="N2364" t="s">
        <v>20</v>
      </c>
      <c r="O2364">
        <v>0</v>
      </c>
    </row>
    <row r="2365" spans="1:15" x14ac:dyDescent="0.3">
      <c r="A2365" t="s">
        <v>4733</v>
      </c>
      <c r="B2365" s="1">
        <v>46272</v>
      </c>
      <c r="C2365" t="s">
        <v>4734</v>
      </c>
      <c r="D2365" t="s">
        <v>26</v>
      </c>
      <c r="E2365" t="s">
        <v>18</v>
      </c>
      <c r="F2365">
        <v>799</v>
      </c>
      <c r="G2365" t="s">
        <v>19</v>
      </c>
      <c r="H2365">
        <v>799</v>
      </c>
      <c r="I2365" t="s">
        <v>26</v>
      </c>
      <c r="J2365">
        <v>1</v>
      </c>
      <c r="K2365">
        <v>799</v>
      </c>
      <c r="L2365">
        <v>0</v>
      </c>
      <c r="M2365">
        <v>0</v>
      </c>
      <c r="N2365" t="s">
        <v>20</v>
      </c>
      <c r="O2365">
        <v>0</v>
      </c>
    </row>
    <row r="2366" spans="1:15" x14ac:dyDescent="0.3">
      <c r="A2366" t="s">
        <v>4735</v>
      </c>
      <c r="B2366" s="1">
        <v>46274</v>
      </c>
      <c r="C2366" t="s">
        <v>4736</v>
      </c>
      <c r="D2366" t="s">
        <v>61</v>
      </c>
      <c r="E2366" t="s">
        <v>27</v>
      </c>
      <c r="F2366">
        <v>2499</v>
      </c>
      <c r="G2366" t="s">
        <v>19</v>
      </c>
      <c r="H2366">
        <v>2499</v>
      </c>
      <c r="I2366" t="s">
        <v>61</v>
      </c>
      <c r="J2366">
        <v>1</v>
      </c>
      <c r="K2366">
        <v>2499</v>
      </c>
      <c r="L2366">
        <v>0</v>
      </c>
      <c r="M2366">
        <v>0</v>
      </c>
      <c r="N2366" t="s">
        <v>20</v>
      </c>
      <c r="O2366">
        <v>0</v>
      </c>
    </row>
    <row r="2367" spans="1:15" x14ac:dyDescent="0.3">
      <c r="A2367" t="s">
        <v>4737</v>
      </c>
      <c r="B2367" s="1">
        <v>46291</v>
      </c>
      <c r="C2367" t="s">
        <v>4738</v>
      </c>
      <c r="D2367" t="s">
        <v>51</v>
      </c>
      <c r="E2367" t="s">
        <v>27</v>
      </c>
      <c r="F2367">
        <v>4397</v>
      </c>
      <c r="G2367" t="s">
        <v>19</v>
      </c>
      <c r="H2367">
        <v>4397</v>
      </c>
      <c r="I2367" t="s">
        <v>51</v>
      </c>
      <c r="J2367">
        <v>1</v>
      </c>
      <c r="K2367">
        <v>4397</v>
      </c>
      <c r="L2367">
        <v>0</v>
      </c>
      <c r="M2367">
        <v>0</v>
      </c>
      <c r="N2367" t="s">
        <v>20</v>
      </c>
      <c r="O2367">
        <v>0</v>
      </c>
    </row>
    <row r="2368" spans="1:15" x14ac:dyDescent="0.3">
      <c r="A2368" t="s">
        <v>4739</v>
      </c>
      <c r="B2368" s="1">
        <v>46272</v>
      </c>
      <c r="C2368" t="s">
        <v>4740</v>
      </c>
      <c r="D2368" t="s">
        <v>23</v>
      </c>
      <c r="E2368" t="s">
        <v>27</v>
      </c>
      <c r="F2368">
        <v>4298</v>
      </c>
      <c r="G2368" t="s">
        <v>19</v>
      </c>
      <c r="H2368">
        <v>4298</v>
      </c>
      <c r="I2368" t="s">
        <v>23</v>
      </c>
      <c r="J2368">
        <v>1</v>
      </c>
      <c r="K2368">
        <v>4298</v>
      </c>
      <c r="L2368">
        <v>0</v>
      </c>
      <c r="M2368">
        <v>0</v>
      </c>
      <c r="N2368" t="s">
        <v>20</v>
      </c>
      <c r="O2368">
        <v>0</v>
      </c>
    </row>
    <row r="2369" spans="1:15" x14ac:dyDescent="0.3">
      <c r="A2369" t="s">
        <v>4741</v>
      </c>
      <c r="B2369" s="1">
        <v>46272</v>
      </c>
      <c r="C2369" t="s">
        <v>4742</v>
      </c>
      <c r="D2369" t="s">
        <v>34</v>
      </c>
      <c r="E2369" t="s">
        <v>18</v>
      </c>
      <c r="F2369">
        <v>7998</v>
      </c>
      <c r="G2369" t="s">
        <v>19</v>
      </c>
      <c r="H2369">
        <v>7998</v>
      </c>
      <c r="I2369" t="s">
        <v>34</v>
      </c>
      <c r="J2369">
        <v>1</v>
      </c>
      <c r="K2369">
        <v>7998</v>
      </c>
      <c r="L2369">
        <v>0</v>
      </c>
      <c r="M2369">
        <v>0</v>
      </c>
      <c r="N2369" t="s">
        <v>20</v>
      </c>
      <c r="O2369">
        <v>0</v>
      </c>
    </row>
    <row r="2370" spans="1:15" x14ac:dyDescent="0.3">
      <c r="A2370" t="s">
        <v>4743</v>
      </c>
      <c r="B2370" s="1">
        <v>46277</v>
      </c>
      <c r="C2370" t="s">
        <v>4744</v>
      </c>
      <c r="D2370" t="s">
        <v>34</v>
      </c>
      <c r="E2370" t="s">
        <v>18</v>
      </c>
      <c r="F2370">
        <v>1299</v>
      </c>
      <c r="G2370" t="s">
        <v>19</v>
      </c>
      <c r="H2370">
        <v>1299</v>
      </c>
      <c r="I2370" t="s">
        <v>34</v>
      </c>
      <c r="J2370">
        <v>1</v>
      </c>
      <c r="K2370">
        <v>1299</v>
      </c>
      <c r="L2370">
        <v>0</v>
      </c>
      <c r="M2370">
        <v>0</v>
      </c>
      <c r="N2370" t="s">
        <v>20</v>
      </c>
      <c r="O2370">
        <v>0</v>
      </c>
    </row>
    <row r="2371" spans="1:15" x14ac:dyDescent="0.3">
      <c r="A2371" t="s">
        <v>4745</v>
      </c>
      <c r="B2371" s="1">
        <v>46283</v>
      </c>
      <c r="C2371" t="s">
        <v>4746</v>
      </c>
      <c r="D2371" t="s">
        <v>26</v>
      </c>
      <c r="E2371" t="s">
        <v>18</v>
      </c>
      <c r="F2371">
        <v>499</v>
      </c>
      <c r="G2371" t="s">
        <v>19</v>
      </c>
      <c r="H2371">
        <v>499</v>
      </c>
      <c r="I2371" t="s">
        <v>26</v>
      </c>
      <c r="J2371">
        <v>1</v>
      </c>
      <c r="K2371">
        <v>499</v>
      </c>
      <c r="L2371">
        <v>0</v>
      </c>
      <c r="M2371">
        <v>0</v>
      </c>
      <c r="N2371" t="s">
        <v>20</v>
      </c>
      <c r="O2371">
        <v>0</v>
      </c>
    </row>
    <row r="2372" spans="1:15" x14ac:dyDescent="0.3">
      <c r="A2372" t="s">
        <v>4747</v>
      </c>
      <c r="B2372" s="1">
        <v>46292</v>
      </c>
      <c r="C2372" t="s">
        <v>4748</v>
      </c>
      <c r="D2372" t="s">
        <v>34</v>
      </c>
      <c r="E2372" t="s">
        <v>43</v>
      </c>
      <c r="F2372">
        <v>1598</v>
      </c>
      <c r="G2372" t="s">
        <v>19</v>
      </c>
      <c r="H2372">
        <v>1598</v>
      </c>
      <c r="I2372" t="s">
        <v>34</v>
      </c>
      <c r="J2372">
        <v>1</v>
      </c>
      <c r="K2372">
        <v>1598</v>
      </c>
      <c r="L2372">
        <v>0</v>
      </c>
      <c r="M2372">
        <v>0</v>
      </c>
      <c r="N2372" t="s">
        <v>20</v>
      </c>
      <c r="O2372">
        <v>0</v>
      </c>
    </row>
    <row r="2373" spans="1:15" x14ac:dyDescent="0.3">
      <c r="A2373" t="s">
        <v>4749</v>
      </c>
      <c r="B2373" s="1">
        <v>46280</v>
      </c>
      <c r="C2373" t="s">
        <v>4750</v>
      </c>
      <c r="D2373" t="s">
        <v>42</v>
      </c>
      <c r="E2373" t="s">
        <v>27</v>
      </c>
      <c r="F2373">
        <v>10498</v>
      </c>
      <c r="G2373" t="s">
        <v>19</v>
      </c>
      <c r="H2373">
        <v>10498</v>
      </c>
      <c r="I2373" t="s">
        <v>42</v>
      </c>
      <c r="J2373">
        <v>1</v>
      </c>
      <c r="K2373">
        <v>10498</v>
      </c>
      <c r="L2373">
        <v>0</v>
      </c>
      <c r="M2373">
        <v>0</v>
      </c>
      <c r="N2373" t="s">
        <v>20</v>
      </c>
      <c r="O2373">
        <v>0</v>
      </c>
    </row>
    <row r="2374" spans="1:15" x14ac:dyDescent="0.3">
      <c r="A2374" t="s">
        <v>4751</v>
      </c>
      <c r="B2374" s="1">
        <v>46267</v>
      </c>
      <c r="C2374" t="s">
        <v>4752</v>
      </c>
      <c r="D2374" t="s">
        <v>51</v>
      </c>
      <c r="E2374" t="s">
        <v>18</v>
      </c>
      <c r="F2374">
        <v>4498</v>
      </c>
      <c r="G2374" t="s">
        <v>19</v>
      </c>
      <c r="H2374">
        <v>4498</v>
      </c>
      <c r="I2374" t="s">
        <v>51</v>
      </c>
      <c r="J2374">
        <v>1</v>
      </c>
      <c r="K2374">
        <v>4498</v>
      </c>
      <c r="L2374">
        <v>0</v>
      </c>
      <c r="M2374">
        <v>0</v>
      </c>
      <c r="N2374" t="s">
        <v>20</v>
      </c>
      <c r="O2374">
        <v>0</v>
      </c>
    </row>
    <row r="2375" spans="1:15" x14ac:dyDescent="0.3">
      <c r="A2375" t="s">
        <v>4753</v>
      </c>
      <c r="B2375" s="1">
        <v>46269</v>
      </c>
      <c r="C2375" t="s">
        <v>4754</v>
      </c>
      <c r="D2375" t="s">
        <v>75</v>
      </c>
      <c r="E2375" t="s">
        <v>27</v>
      </c>
      <c r="F2375">
        <v>499</v>
      </c>
      <c r="G2375" t="s">
        <v>19</v>
      </c>
      <c r="H2375">
        <v>499</v>
      </c>
      <c r="I2375" t="s">
        <v>75</v>
      </c>
      <c r="J2375">
        <v>1</v>
      </c>
      <c r="K2375">
        <v>499</v>
      </c>
      <c r="L2375">
        <v>0</v>
      </c>
      <c r="M2375">
        <v>0</v>
      </c>
      <c r="N2375" t="s">
        <v>20</v>
      </c>
      <c r="O2375">
        <v>0</v>
      </c>
    </row>
    <row r="2376" spans="1:15" x14ac:dyDescent="0.3">
      <c r="A2376" t="s">
        <v>4755</v>
      </c>
      <c r="B2376" s="1">
        <v>46293</v>
      </c>
      <c r="C2376" t="s">
        <v>4756</v>
      </c>
      <c r="D2376" t="s">
        <v>17</v>
      </c>
      <c r="E2376" t="s">
        <v>18</v>
      </c>
      <c r="F2376">
        <v>799</v>
      </c>
      <c r="G2376" t="s">
        <v>19</v>
      </c>
      <c r="H2376">
        <v>799</v>
      </c>
      <c r="I2376" t="s">
        <v>17</v>
      </c>
      <c r="J2376">
        <v>1</v>
      </c>
      <c r="K2376">
        <v>799</v>
      </c>
      <c r="L2376">
        <v>0</v>
      </c>
      <c r="M2376">
        <v>0</v>
      </c>
      <c r="N2376" t="s">
        <v>20</v>
      </c>
      <c r="O2376">
        <v>0</v>
      </c>
    </row>
    <row r="2377" spans="1:15" x14ac:dyDescent="0.3">
      <c r="A2377" t="s">
        <v>4757</v>
      </c>
      <c r="B2377" s="1">
        <v>46295</v>
      </c>
      <c r="C2377" t="s">
        <v>4758</v>
      </c>
      <c r="D2377" t="s">
        <v>75</v>
      </c>
      <c r="E2377" t="s">
        <v>27</v>
      </c>
      <c r="F2377">
        <v>4897</v>
      </c>
      <c r="G2377" t="s">
        <v>19</v>
      </c>
      <c r="H2377">
        <v>4897</v>
      </c>
      <c r="I2377" t="s">
        <v>75</v>
      </c>
      <c r="J2377">
        <v>1</v>
      </c>
      <c r="K2377">
        <v>4897</v>
      </c>
      <c r="L2377">
        <v>0</v>
      </c>
      <c r="M2377">
        <v>0</v>
      </c>
      <c r="N2377" t="s">
        <v>20</v>
      </c>
      <c r="O2377">
        <v>0</v>
      </c>
    </row>
    <row r="2378" spans="1:15" x14ac:dyDescent="0.3">
      <c r="A2378" t="s">
        <v>4759</v>
      </c>
      <c r="B2378" s="1">
        <v>46269</v>
      </c>
      <c r="C2378" t="s">
        <v>3475</v>
      </c>
      <c r="D2378" t="s">
        <v>23</v>
      </c>
      <c r="E2378" t="s">
        <v>18</v>
      </c>
      <c r="F2378">
        <v>2499</v>
      </c>
      <c r="G2378" t="s">
        <v>19</v>
      </c>
      <c r="H2378">
        <v>2499</v>
      </c>
      <c r="I2378" t="s">
        <v>23</v>
      </c>
      <c r="J2378">
        <v>1</v>
      </c>
      <c r="K2378">
        <v>2499</v>
      </c>
      <c r="L2378">
        <v>0</v>
      </c>
      <c r="M2378">
        <v>0</v>
      </c>
      <c r="N2378" t="s">
        <v>20</v>
      </c>
      <c r="O2378">
        <v>0</v>
      </c>
    </row>
    <row r="2379" spans="1:15" x14ac:dyDescent="0.3">
      <c r="A2379" t="s">
        <v>4760</v>
      </c>
      <c r="B2379" s="1">
        <v>46273</v>
      </c>
      <c r="C2379" t="s">
        <v>4761</v>
      </c>
      <c r="D2379" t="s">
        <v>23</v>
      </c>
      <c r="E2379" t="s">
        <v>54</v>
      </c>
      <c r="F2379" s="2">
        <v>4998</v>
      </c>
      <c r="G2379" t="s">
        <v>19</v>
      </c>
      <c r="H2379">
        <v>4998</v>
      </c>
      <c r="I2379" t="s">
        <v>23</v>
      </c>
      <c r="J2379">
        <v>1</v>
      </c>
      <c r="K2379">
        <v>4998</v>
      </c>
      <c r="L2379">
        <v>0</v>
      </c>
      <c r="M2379">
        <v>0</v>
      </c>
      <c r="N2379" t="s">
        <v>20</v>
      </c>
      <c r="O2379">
        <v>0</v>
      </c>
    </row>
    <row r="2380" spans="1:15" x14ac:dyDescent="0.3">
      <c r="A2380" t="s">
        <v>4762</v>
      </c>
      <c r="B2380" s="1">
        <v>46270</v>
      </c>
      <c r="C2380" t="s">
        <v>4763</v>
      </c>
      <c r="D2380" t="s">
        <v>26</v>
      </c>
      <c r="E2380" t="s">
        <v>27</v>
      </c>
      <c r="F2380">
        <v>1799</v>
      </c>
      <c r="G2380" t="s">
        <v>19</v>
      </c>
      <c r="H2380">
        <v>1799</v>
      </c>
      <c r="I2380" t="s">
        <v>26</v>
      </c>
      <c r="J2380">
        <v>1</v>
      </c>
      <c r="K2380">
        <v>1799</v>
      </c>
      <c r="L2380">
        <v>0</v>
      </c>
      <c r="M2380">
        <v>0</v>
      </c>
      <c r="N2380" t="s">
        <v>20</v>
      </c>
      <c r="O2380">
        <v>0</v>
      </c>
    </row>
    <row r="2381" spans="1:15" x14ac:dyDescent="0.3">
      <c r="A2381" t="s">
        <v>4764</v>
      </c>
      <c r="B2381" s="1">
        <v>46272</v>
      </c>
      <c r="C2381" t="s">
        <v>4765</v>
      </c>
      <c r="D2381" t="s">
        <v>42</v>
      </c>
      <c r="E2381" t="s">
        <v>18</v>
      </c>
      <c r="F2381">
        <v>2798</v>
      </c>
      <c r="G2381" t="s">
        <v>80</v>
      </c>
      <c r="H2381">
        <v>2798</v>
      </c>
      <c r="I2381" t="s">
        <v>42</v>
      </c>
      <c r="J2381">
        <v>0</v>
      </c>
      <c r="K2381">
        <v>0</v>
      </c>
      <c r="L2381">
        <v>0</v>
      </c>
      <c r="M2381">
        <v>0</v>
      </c>
      <c r="N2381" t="s">
        <v>20</v>
      </c>
      <c r="O2381">
        <v>0</v>
      </c>
    </row>
    <row r="2382" spans="1:15" x14ac:dyDescent="0.3">
      <c r="A2382" t="s">
        <v>4766</v>
      </c>
      <c r="B2382" s="1">
        <v>46291</v>
      </c>
      <c r="C2382" t="s">
        <v>4767</v>
      </c>
      <c r="D2382" t="s">
        <v>34</v>
      </c>
      <c r="E2382" t="s">
        <v>18</v>
      </c>
      <c r="F2382">
        <v>698</v>
      </c>
      <c r="G2382" t="s">
        <v>19</v>
      </c>
      <c r="H2382">
        <v>698</v>
      </c>
      <c r="I2382" t="s">
        <v>34</v>
      </c>
      <c r="J2382">
        <v>1</v>
      </c>
      <c r="K2382">
        <v>698</v>
      </c>
      <c r="L2382">
        <v>0</v>
      </c>
      <c r="M2382">
        <v>0</v>
      </c>
      <c r="N2382" t="s">
        <v>20</v>
      </c>
      <c r="O2382">
        <v>0</v>
      </c>
    </row>
    <row r="2383" spans="1:15" x14ac:dyDescent="0.3">
      <c r="A2383" t="s">
        <v>4768</v>
      </c>
      <c r="B2383" s="1">
        <v>46285</v>
      </c>
      <c r="C2383" t="s">
        <v>4769</v>
      </c>
      <c r="D2383" t="s">
        <v>23</v>
      </c>
      <c r="E2383" t="s">
        <v>18</v>
      </c>
      <c r="F2383">
        <v>499</v>
      </c>
      <c r="G2383" t="s">
        <v>115</v>
      </c>
      <c r="H2383">
        <v>499</v>
      </c>
      <c r="I2383" t="s">
        <v>23</v>
      </c>
      <c r="J2383">
        <v>0</v>
      </c>
      <c r="K2383">
        <v>0</v>
      </c>
      <c r="L2383">
        <v>0</v>
      </c>
      <c r="M2383">
        <v>0</v>
      </c>
      <c r="N2383" t="s">
        <v>20</v>
      </c>
      <c r="O2383">
        <v>0</v>
      </c>
    </row>
    <row r="2384" spans="1:15" x14ac:dyDescent="0.3">
      <c r="A2384" t="s">
        <v>4770</v>
      </c>
      <c r="B2384" s="1">
        <v>46287</v>
      </c>
      <c r="C2384" t="s">
        <v>4771</v>
      </c>
      <c r="D2384" t="s">
        <v>34</v>
      </c>
      <c r="E2384" t="s">
        <v>27</v>
      </c>
      <c r="F2384">
        <v>1299</v>
      </c>
      <c r="G2384" t="s">
        <v>19</v>
      </c>
      <c r="H2384">
        <v>1299</v>
      </c>
      <c r="I2384" t="s">
        <v>34</v>
      </c>
      <c r="J2384">
        <v>1</v>
      </c>
      <c r="K2384">
        <v>1299</v>
      </c>
      <c r="L2384">
        <v>0</v>
      </c>
      <c r="M2384">
        <v>0</v>
      </c>
      <c r="N2384" t="s">
        <v>20</v>
      </c>
      <c r="O2384">
        <v>0</v>
      </c>
    </row>
    <row r="2385" spans="1:15" x14ac:dyDescent="0.3">
      <c r="A2385" t="s">
        <v>4772</v>
      </c>
      <c r="B2385" s="1">
        <v>46272</v>
      </c>
      <c r="C2385" t="s">
        <v>4773</v>
      </c>
      <c r="D2385" t="s">
        <v>34</v>
      </c>
      <c r="E2385" t="s">
        <v>18</v>
      </c>
      <c r="F2385">
        <v>349</v>
      </c>
      <c r="G2385" t="s">
        <v>19</v>
      </c>
      <c r="H2385">
        <v>349</v>
      </c>
      <c r="I2385" t="s">
        <v>34</v>
      </c>
      <c r="J2385">
        <v>1</v>
      </c>
      <c r="K2385">
        <v>349</v>
      </c>
      <c r="L2385">
        <v>0</v>
      </c>
      <c r="M2385">
        <v>0</v>
      </c>
      <c r="N2385" t="s">
        <v>20</v>
      </c>
      <c r="O2385">
        <v>0</v>
      </c>
    </row>
    <row r="2386" spans="1:15" x14ac:dyDescent="0.3">
      <c r="A2386" t="s">
        <v>4774</v>
      </c>
      <c r="B2386" s="1">
        <v>46270</v>
      </c>
      <c r="C2386" t="s">
        <v>4775</v>
      </c>
      <c r="D2386" t="s">
        <v>23</v>
      </c>
      <c r="E2386" t="s">
        <v>18</v>
      </c>
      <c r="F2386">
        <v>11797</v>
      </c>
      <c r="G2386" t="s">
        <v>19</v>
      </c>
      <c r="H2386">
        <v>11797</v>
      </c>
      <c r="I2386" t="s">
        <v>23</v>
      </c>
      <c r="J2386">
        <v>1</v>
      </c>
      <c r="K2386">
        <v>11797</v>
      </c>
      <c r="L2386">
        <v>0</v>
      </c>
      <c r="M2386">
        <v>0</v>
      </c>
      <c r="N2386" t="s">
        <v>20</v>
      </c>
      <c r="O2386">
        <v>0</v>
      </c>
    </row>
    <row r="2387" spans="1:15" x14ac:dyDescent="0.3">
      <c r="A2387" t="s">
        <v>4776</v>
      </c>
      <c r="B2387" s="1">
        <v>46294</v>
      </c>
      <c r="C2387" t="s">
        <v>4777</v>
      </c>
      <c r="D2387" t="s">
        <v>34</v>
      </c>
      <c r="E2387" t="s">
        <v>18</v>
      </c>
      <c r="F2387">
        <v>7797</v>
      </c>
      <c r="G2387" t="s">
        <v>19</v>
      </c>
      <c r="H2387">
        <v>7797</v>
      </c>
      <c r="I2387" t="s">
        <v>34</v>
      </c>
      <c r="J2387">
        <v>1</v>
      </c>
      <c r="K2387">
        <v>7797</v>
      </c>
      <c r="L2387">
        <v>0</v>
      </c>
      <c r="M2387">
        <v>0</v>
      </c>
      <c r="N2387" t="s">
        <v>20</v>
      </c>
      <c r="O2387">
        <v>0</v>
      </c>
    </row>
    <row r="2388" spans="1:15" x14ac:dyDescent="0.3">
      <c r="A2388" t="s">
        <v>4778</v>
      </c>
      <c r="B2388" s="1">
        <v>46282</v>
      </c>
      <c r="C2388" t="s">
        <v>4779</v>
      </c>
      <c r="D2388" t="s">
        <v>17</v>
      </c>
      <c r="E2388" t="s">
        <v>18</v>
      </c>
      <c r="F2388">
        <v>9298</v>
      </c>
      <c r="G2388" t="s">
        <v>19</v>
      </c>
      <c r="H2388">
        <v>9298</v>
      </c>
      <c r="I2388" t="s">
        <v>17</v>
      </c>
      <c r="J2388">
        <v>1</v>
      </c>
      <c r="K2388">
        <v>9298</v>
      </c>
      <c r="L2388">
        <v>0</v>
      </c>
      <c r="M2388">
        <v>0</v>
      </c>
      <c r="N2388" t="s">
        <v>20</v>
      </c>
      <c r="O2388">
        <v>0</v>
      </c>
    </row>
    <row r="2389" spans="1:15" x14ac:dyDescent="0.3">
      <c r="A2389" t="s">
        <v>4780</v>
      </c>
      <c r="B2389" s="1">
        <v>46285</v>
      </c>
      <c r="C2389" t="s">
        <v>4781</v>
      </c>
      <c r="D2389" t="s">
        <v>51</v>
      </c>
      <c r="E2389" t="s">
        <v>18</v>
      </c>
      <c r="F2389">
        <v>4797</v>
      </c>
      <c r="G2389" t="s">
        <v>19</v>
      </c>
      <c r="H2389">
        <v>4797</v>
      </c>
      <c r="I2389" t="s">
        <v>51</v>
      </c>
      <c r="J2389">
        <v>2</v>
      </c>
      <c r="K2389">
        <v>9594</v>
      </c>
      <c r="L2389">
        <v>0</v>
      </c>
      <c r="M2389">
        <v>0</v>
      </c>
      <c r="N2389" t="s">
        <v>367</v>
      </c>
      <c r="O2389">
        <v>4797</v>
      </c>
    </row>
    <row r="2390" spans="1:15" x14ac:dyDescent="0.3">
      <c r="A2390" t="s">
        <v>4782</v>
      </c>
      <c r="B2390" s="1">
        <v>46278</v>
      </c>
      <c r="C2390" t="s">
        <v>4783</v>
      </c>
      <c r="D2390" t="s">
        <v>37</v>
      </c>
      <c r="E2390" t="s">
        <v>54</v>
      </c>
      <c r="F2390">
        <v>599</v>
      </c>
      <c r="G2390" t="s">
        <v>19</v>
      </c>
      <c r="H2390">
        <v>599</v>
      </c>
      <c r="I2390" t="s">
        <v>37</v>
      </c>
      <c r="J2390">
        <v>1</v>
      </c>
      <c r="K2390">
        <v>599</v>
      </c>
      <c r="L2390">
        <v>0</v>
      </c>
      <c r="M2390">
        <v>0</v>
      </c>
      <c r="N2390" t="s">
        <v>20</v>
      </c>
      <c r="O2390">
        <v>0</v>
      </c>
    </row>
    <row r="2391" spans="1:15" x14ac:dyDescent="0.3">
      <c r="A2391" t="s">
        <v>4784</v>
      </c>
      <c r="B2391" s="1">
        <v>46294</v>
      </c>
      <c r="C2391" t="s">
        <v>4785</v>
      </c>
      <c r="E2391" t="s">
        <v>18</v>
      </c>
      <c r="F2391">
        <v>3298</v>
      </c>
      <c r="G2391" t="s">
        <v>80</v>
      </c>
      <c r="H2391">
        <v>3298</v>
      </c>
      <c r="I2391" t="s">
        <v>194</v>
      </c>
      <c r="J2391">
        <v>0</v>
      </c>
      <c r="K2391">
        <v>0</v>
      </c>
      <c r="L2391">
        <v>0</v>
      </c>
      <c r="M2391">
        <v>0</v>
      </c>
      <c r="N2391" t="s">
        <v>20</v>
      </c>
      <c r="O2391">
        <v>0</v>
      </c>
    </row>
    <row r="2392" spans="1:15" x14ac:dyDescent="0.3">
      <c r="A2392" t="s">
        <v>4786</v>
      </c>
      <c r="B2392" s="1">
        <v>46288</v>
      </c>
      <c r="C2392" t="s">
        <v>4787</v>
      </c>
      <c r="D2392" t="s">
        <v>34</v>
      </c>
      <c r="E2392" t="s">
        <v>18</v>
      </c>
      <c r="F2392">
        <v>1299</v>
      </c>
      <c r="G2392" t="s">
        <v>19</v>
      </c>
      <c r="H2392">
        <v>1299</v>
      </c>
      <c r="I2392" t="s">
        <v>34</v>
      </c>
      <c r="J2392">
        <v>1</v>
      </c>
      <c r="K2392">
        <v>1299</v>
      </c>
      <c r="L2392">
        <v>0</v>
      </c>
      <c r="M2392">
        <v>0</v>
      </c>
      <c r="N2392" t="s">
        <v>20</v>
      </c>
      <c r="O2392">
        <v>0</v>
      </c>
    </row>
    <row r="2393" spans="1:15" x14ac:dyDescent="0.3">
      <c r="A2393" t="s">
        <v>4788</v>
      </c>
      <c r="B2393" s="1">
        <v>46279</v>
      </c>
      <c r="C2393" t="s">
        <v>4789</v>
      </c>
      <c r="D2393" t="s">
        <v>51</v>
      </c>
      <c r="E2393" t="s">
        <v>18</v>
      </c>
      <c r="F2393">
        <v>3147</v>
      </c>
      <c r="G2393" t="s">
        <v>19</v>
      </c>
      <c r="H2393">
        <v>3147</v>
      </c>
      <c r="I2393" t="s">
        <v>51</v>
      </c>
      <c r="J2393">
        <v>1</v>
      </c>
      <c r="K2393">
        <v>3147</v>
      </c>
      <c r="L2393">
        <v>0</v>
      </c>
      <c r="M2393">
        <v>0</v>
      </c>
      <c r="N2393" t="s">
        <v>20</v>
      </c>
      <c r="O2393">
        <v>0</v>
      </c>
    </row>
    <row r="2394" spans="1:15" x14ac:dyDescent="0.3">
      <c r="A2394" t="s">
        <v>4790</v>
      </c>
      <c r="B2394" s="1">
        <v>46295</v>
      </c>
      <c r="C2394" t="s">
        <v>4791</v>
      </c>
      <c r="D2394" t="s">
        <v>48</v>
      </c>
      <c r="E2394" t="s">
        <v>18</v>
      </c>
      <c r="F2394">
        <v>1499</v>
      </c>
      <c r="G2394" t="s">
        <v>19</v>
      </c>
      <c r="H2394">
        <v>1499</v>
      </c>
      <c r="I2394" t="s">
        <v>48</v>
      </c>
      <c r="J2394">
        <v>1</v>
      </c>
      <c r="K2394">
        <v>1499</v>
      </c>
      <c r="L2394">
        <v>0</v>
      </c>
      <c r="M2394">
        <v>0</v>
      </c>
      <c r="N2394" t="s">
        <v>20</v>
      </c>
      <c r="O2394">
        <v>0</v>
      </c>
    </row>
    <row r="2395" spans="1:15" x14ac:dyDescent="0.3">
      <c r="A2395" t="s">
        <v>4792</v>
      </c>
      <c r="B2395" s="1">
        <v>46285</v>
      </c>
      <c r="C2395" t="s">
        <v>4793</v>
      </c>
      <c r="D2395" t="s">
        <v>75</v>
      </c>
      <c r="E2395" t="s">
        <v>54</v>
      </c>
      <c r="F2395">
        <v>5598</v>
      </c>
      <c r="G2395" t="s">
        <v>19</v>
      </c>
      <c r="H2395">
        <v>5598</v>
      </c>
      <c r="I2395" t="s">
        <v>75</v>
      </c>
      <c r="J2395">
        <v>1</v>
      </c>
      <c r="K2395">
        <v>5598</v>
      </c>
      <c r="L2395">
        <v>0</v>
      </c>
      <c r="M2395">
        <v>0</v>
      </c>
      <c r="N2395" t="s">
        <v>20</v>
      </c>
      <c r="O2395">
        <v>0</v>
      </c>
    </row>
    <row r="2396" spans="1:15" x14ac:dyDescent="0.3">
      <c r="A2396" t="s">
        <v>4794</v>
      </c>
      <c r="B2396" s="1">
        <v>46290</v>
      </c>
      <c r="C2396" t="s">
        <v>4795</v>
      </c>
      <c r="D2396" t="s">
        <v>48</v>
      </c>
      <c r="E2396" t="s">
        <v>18</v>
      </c>
      <c r="F2396">
        <v>349</v>
      </c>
      <c r="G2396" t="s">
        <v>19</v>
      </c>
      <c r="H2396">
        <v>349</v>
      </c>
      <c r="I2396" t="s">
        <v>48</v>
      </c>
      <c r="J2396">
        <v>1</v>
      </c>
      <c r="K2396">
        <v>349</v>
      </c>
      <c r="L2396">
        <v>0</v>
      </c>
      <c r="M2396">
        <v>0</v>
      </c>
      <c r="N2396" t="s">
        <v>20</v>
      </c>
      <c r="O2396">
        <v>0</v>
      </c>
    </row>
    <row r="2397" spans="1:15" x14ac:dyDescent="0.3">
      <c r="A2397" t="s">
        <v>4796</v>
      </c>
      <c r="B2397" s="1">
        <v>46267</v>
      </c>
      <c r="C2397" t="s">
        <v>4797</v>
      </c>
      <c r="D2397" t="s">
        <v>42</v>
      </c>
      <c r="E2397" t="s">
        <v>18</v>
      </c>
      <c r="F2397">
        <v>349</v>
      </c>
      <c r="G2397" t="s">
        <v>19</v>
      </c>
      <c r="H2397">
        <v>349</v>
      </c>
      <c r="I2397" t="s">
        <v>42</v>
      </c>
      <c r="J2397">
        <v>1</v>
      </c>
      <c r="K2397">
        <v>349</v>
      </c>
      <c r="L2397">
        <v>0</v>
      </c>
      <c r="M2397">
        <v>0</v>
      </c>
      <c r="N2397" t="s">
        <v>20</v>
      </c>
      <c r="O2397">
        <v>0</v>
      </c>
    </row>
    <row r="2398" spans="1:15" x14ac:dyDescent="0.3">
      <c r="A2398" t="s">
        <v>4798</v>
      </c>
      <c r="B2398" s="1">
        <v>46270</v>
      </c>
      <c r="C2398" t="s">
        <v>4799</v>
      </c>
      <c r="D2398" t="s">
        <v>61</v>
      </c>
      <c r="E2398" t="s">
        <v>18</v>
      </c>
      <c r="F2398">
        <v>8798</v>
      </c>
      <c r="G2398" t="s">
        <v>115</v>
      </c>
      <c r="H2398">
        <v>8798</v>
      </c>
      <c r="I2398" t="s">
        <v>61</v>
      </c>
      <c r="J2398">
        <v>0</v>
      </c>
      <c r="K2398">
        <v>0</v>
      </c>
      <c r="L2398">
        <v>0</v>
      </c>
      <c r="M2398">
        <v>0</v>
      </c>
      <c r="N2398" t="s">
        <v>20</v>
      </c>
      <c r="O2398">
        <v>0</v>
      </c>
    </row>
    <row r="2399" spans="1:15" x14ac:dyDescent="0.3">
      <c r="A2399" t="s">
        <v>4800</v>
      </c>
      <c r="B2399" s="1">
        <v>46282</v>
      </c>
      <c r="C2399" t="s">
        <v>4801</v>
      </c>
      <c r="D2399" t="s">
        <v>61</v>
      </c>
      <c r="E2399" t="s">
        <v>27</v>
      </c>
      <c r="F2399">
        <v>599</v>
      </c>
      <c r="G2399" t="s">
        <v>19</v>
      </c>
      <c r="H2399">
        <v>599</v>
      </c>
      <c r="I2399" t="s">
        <v>61</v>
      </c>
      <c r="J2399">
        <v>1</v>
      </c>
      <c r="K2399">
        <v>599</v>
      </c>
      <c r="L2399">
        <v>0</v>
      </c>
      <c r="M2399">
        <v>0</v>
      </c>
      <c r="N2399" t="s">
        <v>20</v>
      </c>
      <c r="O2399">
        <v>0</v>
      </c>
    </row>
    <row r="2400" spans="1:15" x14ac:dyDescent="0.3">
      <c r="A2400" t="s">
        <v>4802</v>
      </c>
      <c r="B2400" s="1">
        <v>46275</v>
      </c>
      <c r="C2400" t="s">
        <v>4803</v>
      </c>
      <c r="D2400" t="s">
        <v>37</v>
      </c>
      <c r="E2400" t="s">
        <v>18</v>
      </c>
      <c r="F2400">
        <v>2798</v>
      </c>
      <c r="G2400" t="s">
        <v>115</v>
      </c>
      <c r="H2400">
        <v>2798</v>
      </c>
      <c r="I2400" t="s">
        <v>37</v>
      </c>
      <c r="J2400">
        <v>0</v>
      </c>
      <c r="K2400">
        <v>0</v>
      </c>
      <c r="L2400">
        <v>0</v>
      </c>
      <c r="M2400">
        <v>0</v>
      </c>
      <c r="N2400" t="s">
        <v>20</v>
      </c>
      <c r="O2400">
        <v>0</v>
      </c>
    </row>
    <row r="2401" spans="1:15" x14ac:dyDescent="0.3">
      <c r="A2401" t="s">
        <v>4804</v>
      </c>
      <c r="B2401" s="1">
        <v>46288</v>
      </c>
      <c r="C2401" t="s">
        <v>4805</v>
      </c>
      <c r="D2401" t="s">
        <v>48</v>
      </c>
      <c r="E2401" t="s">
        <v>18</v>
      </c>
      <c r="F2401">
        <v>349</v>
      </c>
      <c r="G2401" t="s">
        <v>19</v>
      </c>
      <c r="H2401">
        <v>349</v>
      </c>
      <c r="I2401" t="s">
        <v>48</v>
      </c>
      <c r="J2401">
        <v>1</v>
      </c>
      <c r="K2401">
        <v>349</v>
      </c>
      <c r="L2401">
        <v>0</v>
      </c>
      <c r="M2401">
        <v>0</v>
      </c>
      <c r="N2401" t="s">
        <v>20</v>
      </c>
      <c r="O2401">
        <v>0</v>
      </c>
    </row>
    <row r="2402" spans="1:15" x14ac:dyDescent="0.3">
      <c r="A2402" t="s">
        <v>4806</v>
      </c>
      <c r="B2402" s="1">
        <v>46269</v>
      </c>
      <c r="C2402" t="s">
        <v>4807</v>
      </c>
      <c r="D2402" t="s">
        <v>61</v>
      </c>
      <c r="E2402" t="s">
        <v>18</v>
      </c>
      <c r="F2402">
        <v>6798</v>
      </c>
      <c r="G2402" t="s">
        <v>19</v>
      </c>
      <c r="H2402">
        <v>6798</v>
      </c>
      <c r="I2402" t="s">
        <v>61</v>
      </c>
      <c r="J2402">
        <v>1</v>
      </c>
      <c r="K2402">
        <v>6798</v>
      </c>
      <c r="L2402">
        <v>0</v>
      </c>
      <c r="M2402">
        <v>0</v>
      </c>
      <c r="N2402" t="s">
        <v>20</v>
      </c>
      <c r="O2402">
        <v>0</v>
      </c>
    </row>
    <row r="2403" spans="1:15" x14ac:dyDescent="0.3">
      <c r="A2403" t="s">
        <v>4808</v>
      </c>
      <c r="B2403" s="1">
        <v>46273</v>
      </c>
      <c r="C2403" t="s">
        <v>4809</v>
      </c>
      <c r="D2403" t="s">
        <v>75</v>
      </c>
      <c r="E2403" t="s">
        <v>27</v>
      </c>
      <c r="F2403">
        <v>999</v>
      </c>
      <c r="G2403" t="s">
        <v>19</v>
      </c>
      <c r="H2403">
        <v>999</v>
      </c>
      <c r="I2403" t="s">
        <v>75</v>
      </c>
      <c r="J2403">
        <v>1</v>
      </c>
      <c r="K2403">
        <v>999</v>
      </c>
      <c r="L2403">
        <v>0</v>
      </c>
      <c r="M2403">
        <v>0</v>
      </c>
      <c r="N2403" t="s">
        <v>20</v>
      </c>
      <c r="O2403">
        <v>0</v>
      </c>
    </row>
    <row r="2404" spans="1:15" x14ac:dyDescent="0.3">
      <c r="A2404" t="s">
        <v>4810</v>
      </c>
      <c r="B2404" s="1">
        <v>46282</v>
      </c>
      <c r="C2404" t="s">
        <v>4811</v>
      </c>
      <c r="D2404" t="s">
        <v>61</v>
      </c>
      <c r="E2404" t="s">
        <v>18</v>
      </c>
      <c r="F2404">
        <v>1598</v>
      </c>
      <c r="G2404" t="s">
        <v>19</v>
      </c>
      <c r="H2404">
        <v>1598</v>
      </c>
      <c r="I2404" t="s">
        <v>61</v>
      </c>
      <c r="J2404">
        <v>1</v>
      </c>
      <c r="K2404">
        <v>1598</v>
      </c>
      <c r="L2404">
        <v>0</v>
      </c>
      <c r="M2404">
        <v>0</v>
      </c>
      <c r="N2404" t="s">
        <v>20</v>
      </c>
      <c r="O2404">
        <v>0</v>
      </c>
    </row>
    <row r="2405" spans="1:15" x14ac:dyDescent="0.3">
      <c r="A2405" t="s">
        <v>4812</v>
      </c>
      <c r="B2405" s="1">
        <v>46273</v>
      </c>
      <c r="C2405" t="s">
        <v>4813</v>
      </c>
      <c r="D2405" t="s">
        <v>34</v>
      </c>
      <c r="E2405" t="s">
        <v>18</v>
      </c>
      <c r="F2405">
        <v>8998</v>
      </c>
      <c r="G2405" t="s">
        <v>19</v>
      </c>
      <c r="H2405">
        <v>8998</v>
      </c>
      <c r="I2405" t="s">
        <v>34</v>
      </c>
      <c r="J2405">
        <v>1</v>
      </c>
      <c r="K2405">
        <v>8998</v>
      </c>
      <c r="L2405">
        <v>0</v>
      </c>
      <c r="M2405">
        <v>0</v>
      </c>
      <c r="N2405" t="s">
        <v>20</v>
      </c>
      <c r="O2405">
        <v>0</v>
      </c>
    </row>
    <row r="2406" spans="1:15" x14ac:dyDescent="0.3">
      <c r="A2406" t="s">
        <v>4814</v>
      </c>
      <c r="B2406" s="1">
        <v>46271</v>
      </c>
      <c r="C2406" t="s">
        <v>4815</v>
      </c>
      <c r="D2406" t="s">
        <v>17</v>
      </c>
      <c r="E2406" t="s">
        <v>27</v>
      </c>
      <c r="F2406">
        <v>4447</v>
      </c>
      <c r="G2406" t="s">
        <v>19</v>
      </c>
      <c r="H2406">
        <v>4447</v>
      </c>
      <c r="I2406" t="s">
        <v>17</v>
      </c>
      <c r="J2406">
        <v>1</v>
      </c>
      <c r="K2406">
        <v>3947</v>
      </c>
      <c r="L2406">
        <v>0</v>
      </c>
      <c r="M2406">
        <v>0</v>
      </c>
      <c r="N2406" t="s">
        <v>576</v>
      </c>
      <c r="O2406">
        <v>-500</v>
      </c>
    </row>
    <row r="2407" spans="1:15" x14ac:dyDescent="0.3">
      <c r="A2407" t="s">
        <v>4816</v>
      </c>
      <c r="B2407" s="1">
        <v>46278</v>
      </c>
      <c r="C2407" t="s">
        <v>4817</v>
      </c>
      <c r="D2407" t="s">
        <v>26</v>
      </c>
      <c r="E2407" t="s">
        <v>18</v>
      </c>
      <c r="F2407">
        <v>299</v>
      </c>
      <c r="G2407" t="s">
        <v>19</v>
      </c>
      <c r="H2407">
        <v>299</v>
      </c>
      <c r="I2407" t="s">
        <v>26</v>
      </c>
      <c r="J2407">
        <v>1</v>
      </c>
      <c r="K2407">
        <v>299</v>
      </c>
      <c r="L2407">
        <v>0</v>
      </c>
      <c r="M2407">
        <v>0</v>
      </c>
      <c r="N2407" t="s">
        <v>20</v>
      </c>
      <c r="O2407">
        <v>0</v>
      </c>
    </row>
    <row r="2408" spans="1:15" x14ac:dyDescent="0.3">
      <c r="A2408" t="s">
        <v>4818</v>
      </c>
      <c r="B2408" s="1">
        <v>46283</v>
      </c>
      <c r="C2408" t="s">
        <v>4819</v>
      </c>
      <c r="D2408" t="s">
        <v>48</v>
      </c>
      <c r="E2408" t="s">
        <v>18</v>
      </c>
      <c r="F2408" s="2">
        <v>4798</v>
      </c>
      <c r="G2408" t="s">
        <v>115</v>
      </c>
      <c r="H2408">
        <v>4798</v>
      </c>
      <c r="I2408" t="s">
        <v>48</v>
      </c>
      <c r="J2408">
        <v>0</v>
      </c>
      <c r="K2408">
        <v>0</v>
      </c>
      <c r="L2408">
        <v>0</v>
      </c>
      <c r="M2408">
        <v>0</v>
      </c>
      <c r="N2408" t="s">
        <v>20</v>
      </c>
      <c r="O2408">
        <v>0</v>
      </c>
    </row>
    <row r="2409" spans="1:15" x14ac:dyDescent="0.3">
      <c r="A2409" t="s">
        <v>4820</v>
      </c>
      <c r="B2409" s="1">
        <v>46277</v>
      </c>
      <c r="C2409" t="s">
        <v>4821</v>
      </c>
      <c r="D2409" t="s">
        <v>48</v>
      </c>
      <c r="E2409" t="s">
        <v>18</v>
      </c>
      <c r="F2409">
        <v>5998</v>
      </c>
      <c r="G2409" t="s">
        <v>19</v>
      </c>
      <c r="H2409">
        <v>5998</v>
      </c>
      <c r="I2409" t="s">
        <v>48</v>
      </c>
      <c r="J2409">
        <v>1</v>
      </c>
      <c r="K2409">
        <v>5998</v>
      </c>
      <c r="L2409">
        <v>0</v>
      </c>
      <c r="M2409">
        <v>0</v>
      </c>
      <c r="N2409" t="s">
        <v>20</v>
      </c>
      <c r="O2409">
        <v>0</v>
      </c>
    </row>
    <row r="2410" spans="1:15" x14ac:dyDescent="0.3">
      <c r="A2410" t="s">
        <v>4822</v>
      </c>
      <c r="B2410" s="1">
        <v>46295</v>
      </c>
      <c r="C2410" t="s">
        <v>4823</v>
      </c>
      <c r="D2410" t="s">
        <v>23</v>
      </c>
      <c r="E2410" t="s">
        <v>18</v>
      </c>
      <c r="F2410">
        <v>2298</v>
      </c>
      <c r="G2410" t="s">
        <v>19</v>
      </c>
      <c r="H2410">
        <v>2298</v>
      </c>
      <c r="I2410" t="s">
        <v>23</v>
      </c>
      <c r="J2410">
        <v>1</v>
      </c>
      <c r="K2410">
        <v>2298</v>
      </c>
      <c r="L2410">
        <v>0</v>
      </c>
      <c r="M2410">
        <v>0</v>
      </c>
      <c r="N2410" t="s">
        <v>20</v>
      </c>
      <c r="O2410">
        <v>0</v>
      </c>
    </row>
    <row r="2411" spans="1:15" x14ac:dyDescent="0.3">
      <c r="A2411" t="s">
        <v>4824</v>
      </c>
      <c r="B2411" s="1">
        <v>46268</v>
      </c>
      <c r="C2411" t="s">
        <v>4825</v>
      </c>
      <c r="D2411" t="s">
        <v>26</v>
      </c>
      <c r="E2411" t="s">
        <v>27</v>
      </c>
      <c r="F2411">
        <v>8998</v>
      </c>
      <c r="G2411" t="s">
        <v>19</v>
      </c>
      <c r="H2411">
        <v>8998</v>
      </c>
      <c r="I2411" t="s">
        <v>26</v>
      </c>
      <c r="J2411">
        <v>1</v>
      </c>
      <c r="K2411">
        <v>8998</v>
      </c>
      <c r="L2411">
        <v>0</v>
      </c>
      <c r="M2411">
        <v>0</v>
      </c>
      <c r="N2411" t="s">
        <v>20</v>
      </c>
      <c r="O2411">
        <v>0</v>
      </c>
    </row>
    <row r="2412" spans="1:15" x14ac:dyDescent="0.3">
      <c r="A2412" t="s">
        <v>4826</v>
      </c>
      <c r="B2412" s="1">
        <v>46278</v>
      </c>
      <c r="C2412" t="s">
        <v>2756</v>
      </c>
      <c r="D2412" t="s">
        <v>23</v>
      </c>
      <c r="E2412" t="s">
        <v>18</v>
      </c>
      <c r="F2412">
        <v>999</v>
      </c>
      <c r="G2412" t="s">
        <v>19</v>
      </c>
      <c r="H2412">
        <v>999</v>
      </c>
      <c r="I2412" t="s">
        <v>23</v>
      </c>
      <c r="J2412">
        <v>1</v>
      </c>
      <c r="K2412">
        <v>999</v>
      </c>
      <c r="L2412">
        <v>0</v>
      </c>
      <c r="M2412">
        <v>0</v>
      </c>
      <c r="N2412" t="s">
        <v>20</v>
      </c>
      <c r="O2412">
        <v>0</v>
      </c>
    </row>
    <row r="2413" spans="1:15" x14ac:dyDescent="0.3">
      <c r="A2413" t="s">
        <v>4827</v>
      </c>
      <c r="B2413" s="1">
        <v>46279</v>
      </c>
      <c r="C2413" t="s">
        <v>4828</v>
      </c>
      <c r="D2413" t="s">
        <v>42</v>
      </c>
      <c r="E2413" t="s">
        <v>27</v>
      </c>
      <c r="F2413">
        <v>6997</v>
      </c>
      <c r="G2413" t="s">
        <v>19</v>
      </c>
      <c r="H2413">
        <v>6997</v>
      </c>
      <c r="I2413" t="s">
        <v>42</v>
      </c>
      <c r="J2413">
        <v>1</v>
      </c>
      <c r="K2413">
        <v>6997</v>
      </c>
      <c r="L2413">
        <v>0</v>
      </c>
      <c r="M2413">
        <v>0</v>
      </c>
      <c r="N2413" t="s">
        <v>20</v>
      </c>
      <c r="O2413">
        <v>0</v>
      </c>
    </row>
    <row r="2414" spans="1:15" x14ac:dyDescent="0.3">
      <c r="A2414" t="s">
        <v>4829</v>
      </c>
      <c r="B2414" s="1">
        <v>46278</v>
      </c>
      <c r="C2414" t="s">
        <v>4830</v>
      </c>
      <c r="D2414" t="s">
        <v>42</v>
      </c>
      <c r="E2414" t="s">
        <v>18</v>
      </c>
      <c r="F2414">
        <v>499</v>
      </c>
      <c r="G2414" t="s">
        <v>19</v>
      </c>
      <c r="H2414">
        <v>499</v>
      </c>
      <c r="I2414" t="s">
        <v>42</v>
      </c>
      <c r="J2414">
        <v>1</v>
      </c>
      <c r="K2414">
        <v>499</v>
      </c>
      <c r="L2414">
        <v>0</v>
      </c>
      <c r="M2414">
        <v>0</v>
      </c>
      <c r="N2414" t="s">
        <v>20</v>
      </c>
      <c r="O2414">
        <v>0</v>
      </c>
    </row>
    <row r="2415" spans="1:15" x14ac:dyDescent="0.3">
      <c r="A2415" t="s">
        <v>4831</v>
      </c>
      <c r="B2415" s="1">
        <v>46281</v>
      </c>
      <c r="C2415" t="s">
        <v>4832</v>
      </c>
      <c r="D2415" t="s">
        <v>61</v>
      </c>
      <c r="E2415" t="s">
        <v>54</v>
      </c>
      <c r="F2415">
        <v>4998</v>
      </c>
      <c r="G2415" t="s">
        <v>19</v>
      </c>
      <c r="H2415">
        <v>4998</v>
      </c>
      <c r="I2415" t="s">
        <v>61</v>
      </c>
      <c r="J2415">
        <v>1</v>
      </c>
      <c r="K2415">
        <v>4998</v>
      </c>
      <c r="L2415">
        <v>0</v>
      </c>
      <c r="M2415">
        <v>0</v>
      </c>
      <c r="N2415" t="s">
        <v>20</v>
      </c>
      <c r="O2415">
        <v>0</v>
      </c>
    </row>
    <row r="2416" spans="1:15" x14ac:dyDescent="0.3">
      <c r="A2416" t="s">
        <v>4833</v>
      </c>
      <c r="B2416" s="1">
        <v>46279</v>
      </c>
      <c r="C2416" t="s">
        <v>4834</v>
      </c>
      <c r="D2416" t="s">
        <v>42</v>
      </c>
      <c r="E2416" t="s">
        <v>54</v>
      </c>
      <c r="F2416">
        <v>599</v>
      </c>
      <c r="G2416" t="s">
        <v>80</v>
      </c>
      <c r="H2416">
        <v>599</v>
      </c>
      <c r="I2416" t="s">
        <v>42</v>
      </c>
      <c r="J2416">
        <v>0</v>
      </c>
      <c r="K2416">
        <v>0</v>
      </c>
      <c r="L2416">
        <v>0</v>
      </c>
      <c r="M2416">
        <v>0</v>
      </c>
      <c r="N2416" t="s">
        <v>20</v>
      </c>
      <c r="O2416">
        <v>0</v>
      </c>
    </row>
    <row r="2417" spans="1:15" x14ac:dyDescent="0.3">
      <c r="A2417" t="s">
        <v>4835</v>
      </c>
      <c r="B2417" s="1">
        <v>46277</v>
      </c>
      <c r="C2417" t="s">
        <v>4836</v>
      </c>
      <c r="D2417" t="s">
        <v>26</v>
      </c>
      <c r="E2417" t="s">
        <v>18</v>
      </c>
      <c r="F2417">
        <v>999</v>
      </c>
      <c r="G2417" t="s">
        <v>19</v>
      </c>
      <c r="H2417">
        <v>999</v>
      </c>
      <c r="I2417" t="s">
        <v>26</v>
      </c>
      <c r="J2417">
        <v>1</v>
      </c>
      <c r="K2417">
        <v>999</v>
      </c>
      <c r="L2417">
        <v>0</v>
      </c>
      <c r="M2417">
        <v>0</v>
      </c>
      <c r="N2417" t="s">
        <v>20</v>
      </c>
      <c r="O2417">
        <v>0</v>
      </c>
    </row>
    <row r="2418" spans="1:15" x14ac:dyDescent="0.3">
      <c r="A2418" t="s">
        <v>4837</v>
      </c>
      <c r="B2418" s="1">
        <v>46268</v>
      </c>
      <c r="C2418" t="s">
        <v>4838</v>
      </c>
      <c r="D2418" t="s">
        <v>34</v>
      </c>
      <c r="E2418" t="s">
        <v>27</v>
      </c>
      <c r="F2418">
        <v>1798</v>
      </c>
      <c r="G2418" t="s">
        <v>19</v>
      </c>
      <c r="H2418">
        <v>1798</v>
      </c>
      <c r="I2418" t="s">
        <v>34</v>
      </c>
      <c r="J2418">
        <v>1</v>
      </c>
      <c r="K2418">
        <v>1798</v>
      </c>
      <c r="L2418">
        <v>0</v>
      </c>
      <c r="M2418">
        <v>0</v>
      </c>
      <c r="N2418" t="s">
        <v>20</v>
      </c>
      <c r="O2418">
        <v>0</v>
      </c>
    </row>
    <row r="2419" spans="1:15" x14ac:dyDescent="0.3">
      <c r="A2419" t="s">
        <v>4839</v>
      </c>
      <c r="B2419" s="1">
        <v>46268</v>
      </c>
      <c r="C2419" t="s">
        <v>3758</v>
      </c>
      <c r="D2419" t="s">
        <v>75</v>
      </c>
      <c r="E2419" t="s">
        <v>54</v>
      </c>
      <c r="F2419">
        <v>999</v>
      </c>
      <c r="G2419" t="s">
        <v>19</v>
      </c>
      <c r="H2419">
        <v>999</v>
      </c>
      <c r="I2419" t="s">
        <v>75</v>
      </c>
      <c r="J2419">
        <v>1</v>
      </c>
      <c r="K2419">
        <v>999</v>
      </c>
      <c r="L2419">
        <v>0</v>
      </c>
      <c r="M2419">
        <v>0</v>
      </c>
      <c r="N2419" t="s">
        <v>20</v>
      </c>
      <c r="O2419">
        <v>0</v>
      </c>
    </row>
    <row r="2420" spans="1:15" x14ac:dyDescent="0.3">
      <c r="A2420" t="s">
        <v>4840</v>
      </c>
      <c r="B2420" s="1">
        <v>46269</v>
      </c>
      <c r="C2420" t="s">
        <v>4841</v>
      </c>
      <c r="D2420" t="s">
        <v>48</v>
      </c>
      <c r="E2420" t="s">
        <v>18</v>
      </c>
      <c r="F2420">
        <v>3499</v>
      </c>
      <c r="G2420" t="s">
        <v>19</v>
      </c>
      <c r="H2420">
        <v>3499</v>
      </c>
      <c r="I2420" t="s">
        <v>48</v>
      </c>
      <c r="J2420">
        <v>1</v>
      </c>
      <c r="K2420">
        <v>3499</v>
      </c>
      <c r="L2420">
        <v>0</v>
      </c>
      <c r="M2420">
        <v>0</v>
      </c>
      <c r="N2420" t="s">
        <v>20</v>
      </c>
      <c r="O2420">
        <v>0</v>
      </c>
    </row>
    <row r="2421" spans="1:15" x14ac:dyDescent="0.3">
      <c r="A2421" t="s">
        <v>4842</v>
      </c>
      <c r="B2421" s="1">
        <v>46272</v>
      </c>
      <c r="C2421" t="s">
        <v>4843</v>
      </c>
      <c r="D2421" t="s">
        <v>34</v>
      </c>
      <c r="E2421" t="s">
        <v>18</v>
      </c>
      <c r="F2421">
        <v>3097</v>
      </c>
      <c r="G2421" t="s">
        <v>19</v>
      </c>
      <c r="H2421">
        <v>3097</v>
      </c>
      <c r="I2421" t="s">
        <v>34</v>
      </c>
      <c r="J2421">
        <v>1</v>
      </c>
      <c r="K2421">
        <v>3097</v>
      </c>
      <c r="L2421">
        <v>0</v>
      </c>
      <c r="M2421">
        <v>0</v>
      </c>
      <c r="N2421" t="s">
        <v>20</v>
      </c>
      <c r="O2421">
        <v>0</v>
      </c>
    </row>
    <row r="2422" spans="1:15" x14ac:dyDescent="0.3">
      <c r="A2422" t="s">
        <v>4844</v>
      </c>
      <c r="B2422" s="1">
        <v>46277</v>
      </c>
      <c r="C2422" t="s">
        <v>4845</v>
      </c>
      <c r="D2422" t="s">
        <v>17</v>
      </c>
      <c r="E2422" t="s">
        <v>43</v>
      </c>
      <c r="F2422">
        <v>1798</v>
      </c>
      <c r="G2422" t="s">
        <v>19</v>
      </c>
      <c r="H2422">
        <v>1798</v>
      </c>
      <c r="I2422" t="s">
        <v>17</v>
      </c>
      <c r="J2422">
        <v>1</v>
      </c>
      <c r="K2422">
        <v>1798</v>
      </c>
      <c r="L2422">
        <v>0</v>
      </c>
      <c r="M2422">
        <v>0</v>
      </c>
      <c r="N2422" t="s">
        <v>20</v>
      </c>
      <c r="O2422">
        <v>0</v>
      </c>
    </row>
    <row r="2423" spans="1:15" x14ac:dyDescent="0.3">
      <c r="A2423" t="s">
        <v>4846</v>
      </c>
      <c r="B2423" s="1">
        <v>46294</v>
      </c>
      <c r="C2423" t="s">
        <v>4847</v>
      </c>
      <c r="D2423" t="s">
        <v>48</v>
      </c>
      <c r="E2423" t="s">
        <v>18</v>
      </c>
      <c r="F2423">
        <v>6498</v>
      </c>
      <c r="G2423" t="s">
        <v>19</v>
      </c>
      <c r="H2423">
        <v>6498</v>
      </c>
      <c r="I2423" t="s">
        <v>48</v>
      </c>
      <c r="J2423">
        <v>1</v>
      </c>
      <c r="K2423">
        <v>6498</v>
      </c>
      <c r="L2423">
        <v>0</v>
      </c>
      <c r="M2423">
        <v>0</v>
      </c>
      <c r="N2423" t="s">
        <v>20</v>
      </c>
      <c r="O2423">
        <v>0</v>
      </c>
    </row>
    <row r="2424" spans="1:15" x14ac:dyDescent="0.3">
      <c r="A2424" t="s">
        <v>4848</v>
      </c>
      <c r="B2424" s="1">
        <v>46289</v>
      </c>
      <c r="C2424" t="s">
        <v>4849</v>
      </c>
      <c r="D2424" t="s">
        <v>51</v>
      </c>
      <c r="E2424" t="s">
        <v>18</v>
      </c>
      <c r="F2424">
        <v>4647</v>
      </c>
      <c r="G2424" t="s">
        <v>66</v>
      </c>
      <c r="H2424">
        <v>4647</v>
      </c>
      <c r="I2424" t="s">
        <v>51</v>
      </c>
      <c r="J2424">
        <v>1</v>
      </c>
      <c r="K2424">
        <v>4647</v>
      </c>
      <c r="L2424">
        <v>1</v>
      </c>
      <c r="M2424">
        <v>4647</v>
      </c>
      <c r="N2424" t="s">
        <v>20</v>
      </c>
      <c r="O2424">
        <v>0</v>
      </c>
    </row>
    <row r="2425" spans="1:15" x14ac:dyDescent="0.3">
      <c r="A2425" t="s">
        <v>4850</v>
      </c>
      <c r="B2425" s="1">
        <v>46287</v>
      </c>
      <c r="C2425" t="s">
        <v>4851</v>
      </c>
      <c r="D2425" t="s">
        <v>17</v>
      </c>
      <c r="E2425" t="s">
        <v>18</v>
      </c>
      <c r="F2425">
        <v>8497</v>
      </c>
      <c r="G2425" t="s">
        <v>19</v>
      </c>
      <c r="H2425">
        <v>8497</v>
      </c>
      <c r="I2425" t="s">
        <v>17</v>
      </c>
      <c r="J2425">
        <v>1</v>
      </c>
      <c r="K2425">
        <v>8497</v>
      </c>
      <c r="L2425">
        <v>0</v>
      </c>
      <c r="M2425">
        <v>0</v>
      </c>
      <c r="N2425" t="s">
        <v>20</v>
      </c>
      <c r="O2425">
        <v>0</v>
      </c>
    </row>
    <row r="2426" spans="1:15" x14ac:dyDescent="0.3">
      <c r="A2426" t="s">
        <v>4852</v>
      </c>
      <c r="B2426" s="1">
        <v>46285</v>
      </c>
      <c r="C2426" t="s">
        <v>4853</v>
      </c>
      <c r="D2426" t="s">
        <v>61</v>
      </c>
      <c r="E2426" t="s">
        <v>18</v>
      </c>
      <c r="F2426">
        <v>2098</v>
      </c>
      <c r="G2426" t="s">
        <v>19</v>
      </c>
      <c r="H2426">
        <v>2098</v>
      </c>
      <c r="I2426" t="s">
        <v>61</v>
      </c>
      <c r="J2426">
        <v>1</v>
      </c>
      <c r="K2426">
        <v>2098</v>
      </c>
      <c r="L2426">
        <v>0</v>
      </c>
      <c r="M2426">
        <v>0</v>
      </c>
      <c r="N2426" t="s">
        <v>20</v>
      </c>
      <c r="O2426">
        <v>0</v>
      </c>
    </row>
    <row r="2427" spans="1:15" x14ac:dyDescent="0.3">
      <c r="A2427" t="s">
        <v>4854</v>
      </c>
      <c r="B2427" s="1">
        <v>46272</v>
      </c>
      <c r="C2427" t="s">
        <v>4855</v>
      </c>
      <c r="D2427" t="s">
        <v>26</v>
      </c>
      <c r="E2427" t="s">
        <v>43</v>
      </c>
      <c r="F2427">
        <v>3098</v>
      </c>
      <c r="G2427" t="s">
        <v>19</v>
      </c>
      <c r="H2427">
        <v>3098</v>
      </c>
      <c r="I2427" t="s">
        <v>26</v>
      </c>
      <c r="J2427">
        <v>2</v>
      </c>
      <c r="K2427">
        <v>6196</v>
      </c>
      <c r="L2427">
        <v>0</v>
      </c>
      <c r="M2427">
        <v>0</v>
      </c>
      <c r="N2427" t="s">
        <v>367</v>
      </c>
      <c r="O2427">
        <v>3098</v>
      </c>
    </row>
    <row r="2428" spans="1:15" x14ac:dyDescent="0.3">
      <c r="A2428" t="s">
        <v>4856</v>
      </c>
      <c r="B2428" s="1">
        <v>46283</v>
      </c>
      <c r="C2428" t="s">
        <v>4857</v>
      </c>
      <c r="D2428" t="s">
        <v>42</v>
      </c>
      <c r="E2428" t="s">
        <v>18</v>
      </c>
      <c r="F2428">
        <v>1398</v>
      </c>
      <c r="G2428" t="s">
        <v>19</v>
      </c>
      <c r="H2428">
        <v>1398</v>
      </c>
      <c r="I2428" t="s">
        <v>42</v>
      </c>
      <c r="J2428">
        <v>1</v>
      </c>
      <c r="K2428">
        <v>1398</v>
      </c>
      <c r="L2428">
        <v>0</v>
      </c>
      <c r="M2428">
        <v>0</v>
      </c>
      <c r="N2428" t="s">
        <v>20</v>
      </c>
      <c r="O2428">
        <v>0</v>
      </c>
    </row>
    <row r="2429" spans="1:15" x14ac:dyDescent="0.3">
      <c r="A2429" t="s">
        <v>4858</v>
      </c>
      <c r="B2429" s="1">
        <v>46289</v>
      </c>
      <c r="C2429" t="s">
        <v>4859</v>
      </c>
      <c r="E2429" t="s">
        <v>54</v>
      </c>
      <c r="F2429">
        <v>5348</v>
      </c>
      <c r="G2429" t="s">
        <v>19</v>
      </c>
      <c r="H2429">
        <v>5348</v>
      </c>
      <c r="I2429" t="s">
        <v>194</v>
      </c>
      <c r="J2429">
        <v>1</v>
      </c>
      <c r="K2429">
        <v>5348</v>
      </c>
      <c r="L2429">
        <v>0</v>
      </c>
      <c r="M2429">
        <v>0</v>
      </c>
      <c r="N2429" t="s">
        <v>20</v>
      </c>
      <c r="O2429">
        <v>0</v>
      </c>
    </row>
    <row r="2430" spans="1:15" x14ac:dyDescent="0.3">
      <c r="A2430" t="s">
        <v>4860</v>
      </c>
      <c r="B2430" s="1">
        <v>46269</v>
      </c>
      <c r="C2430" t="s">
        <v>4861</v>
      </c>
      <c r="D2430" t="s">
        <v>51</v>
      </c>
      <c r="E2430" t="s">
        <v>54</v>
      </c>
      <c r="F2430">
        <v>2999</v>
      </c>
      <c r="G2430" t="s">
        <v>19</v>
      </c>
      <c r="H2430">
        <v>2999</v>
      </c>
      <c r="I2430" t="s">
        <v>51</v>
      </c>
      <c r="J2430">
        <v>1</v>
      </c>
      <c r="K2430">
        <v>2999</v>
      </c>
      <c r="L2430">
        <v>0</v>
      </c>
      <c r="M2430">
        <v>0</v>
      </c>
      <c r="N2430" t="s">
        <v>20</v>
      </c>
      <c r="O2430">
        <v>0</v>
      </c>
    </row>
    <row r="2431" spans="1:15" x14ac:dyDescent="0.3">
      <c r="A2431" t="s">
        <v>4862</v>
      </c>
      <c r="B2431" s="1">
        <v>46293</v>
      </c>
      <c r="C2431" t="s">
        <v>4863</v>
      </c>
      <c r="D2431" t="s">
        <v>51</v>
      </c>
      <c r="E2431" t="s">
        <v>54</v>
      </c>
      <c r="F2431">
        <v>3298</v>
      </c>
      <c r="G2431" t="s">
        <v>19</v>
      </c>
      <c r="H2431">
        <v>3298</v>
      </c>
      <c r="I2431" t="s">
        <v>51</v>
      </c>
      <c r="J2431">
        <v>1</v>
      </c>
      <c r="K2431">
        <v>3298</v>
      </c>
      <c r="L2431">
        <v>0</v>
      </c>
      <c r="M2431">
        <v>0</v>
      </c>
      <c r="N2431" t="s">
        <v>20</v>
      </c>
      <c r="O2431">
        <v>0</v>
      </c>
    </row>
    <row r="2432" spans="1:15" x14ac:dyDescent="0.3">
      <c r="A2432" t="s">
        <v>4864</v>
      </c>
      <c r="B2432" s="1">
        <v>46282</v>
      </c>
      <c r="C2432" t="s">
        <v>4865</v>
      </c>
      <c r="D2432" t="s">
        <v>42</v>
      </c>
      <c r="E2432" t="s">
        <v>27</v>
      </c>
      <c r="F2432">
        <v>2999</v>
      </c>
      <c r="G2432" t="s">
        <v>19</v>
      </c>
      <c r="H2432">
        <v>2999</v>
      </c>
      <c r="I2432" t="s">
        <v>42</v>
      </c>
      <c r="J2432">
        <v>1</v>
      </c>
      <c r="K2432">
        <v>2999</v>
      </c>
      <c r="L2432">
        <v>0</v>
      </c>
      <c r="M2432">
        <v>0</v>
      </c>
      <c r="N2432" t="s">
        <v>20</v>
      </c>
      <c r="O2432">
        <v>0</v>
      </c>
    </row>
    <row r="2433" spans="1:15" x14ac:dyDescent="0.3">
      <c r="A2433" t="s">
        <v>4866</v>
      </c>
      <c r="B2433" s="1">
        <v>46291</v>
      </c>
      <c r="C2433" t="s">
        <v>4867</v>
      </c>
      <c r="D2433" t="s">
        <v>42</v>
      </c>
      <c r="E2433" t="s">
        <v>18</v>
      </c>
      <c r="F2433">
        <v>5598</v>
      </c>
      <c r="G2433" t="s">
        <v>19</v>
      </c>
      <c r="H2433">
        <v>5598</v>
      </c>
      <c r="I2433" t="s">
        <v>42</v>
      </c>
      <c r="J2433">
        <v>1</v>
      </c>
      <c r="K2433">
        <v>5598</v>
      </c>
      <c r="L2433">
        <v>0</v>
      </c>
      <c r="M2433">
        <v>0</v>
      </c>
      <c r="N2433" t="s">
        <v>20</v>
      </c>
      <c r="O2433">
        <v>0</v>
      </c>
    </row>
    <row r="2434" spans="1:15" x14ac:dyDescent="0.3">
      <c r="A2434" t="s">
        <v>4868</v>
      </c>
      <c r="B2434" s="1">
        <v>46276</v>
      </c>
      <c r="C2434" t="s">
        <v>4869</v>
      </c>
      <c r="D2434" t="s">
        <v>37</v>
      </c>
      <c r="E2434" t="s">
        <v>54</v>
      </c>
      <c r="F2434">
        <v>2298</v>
      </c>
      <c r="G2434" t="s">
        <v>66</v>
      </c>
      <c r="H2434">
        <v>2298</v>
      </c>
      <c r="I2434" t="s">
        <v>37</v>
      </c>
      <c r="J2434">
        <v>1</v>
      </c>
      <c r="K2434">
        <v>2298</v>
      </c>
      <c r="L2434">
        <v>1</v>
      </c>
      <c r="M2434">
        <v>2298</v>
      </c>
      <c r="N2434" t="s">
        <v>20</v>
      </c>
      <c r="O2434">
        <v>0</v>
      </c>
    </row>
    <row r="2435" spans="1:15" x14ac:dyDescent="0.3">
      <c r="A2435" t="s">
        <v>4870</v>
      </c>
      <c r="B2435" s="1">
        <v>46275</v>
      </c>
      <c r="C2435" t="s">
        <v>4871</v>
      </c>
      <c r="D2435" t="s">
        <v>23</v>
      </c>
      <c r="E2435" t="s">
        <v>27</v>
      </c>
      <c r="F2435">
        <v>349</v>
      </c>
      <c r="G2435" t="s">
        <v>19</v>
      </c>
      <c r="H2435">
        <v>349</v>
      </c>
      <c r="I2435" t="s">
        <v>23</v>
      </c>
      <c r="J2435">
        <v>1</v>
      </c>
      <c r="K2435">
        <v>349</v>
      </c>
      <c r="L2435">
        <v>0</v>
      </c>
      <c r="M2435">
        <v>0</v>
      </c>
      <c r="N2435" t="s">
        <v>20</v>
      </c>
      <c r="O2435">
        <v>0</v>
      </c>
    </row>
    <row r="2436" spans="1:15" x14ac:dyDescent="0.3">
      <c r="A2436" t="s">
        <v>4872</v>
      </c>
      <c r="B2436" s="1">
        <v>46280</v>
      </c>
      <c r="C2436" t="s">
        <v>4873</v>
      </c>
      <c r="D2436" t="s">
        <v>26</v>
      </c>
      <c r="E2436" t="s">
        <v>18</v>
      </c>
      <c r="F2436">
        <v>349</v>
      </c>
      <c r="G2436" t="s">
        <v>19</v>
      </c>
      <c r="H2436">
        <v>349</v>
      </c>
      <c r="I2436" t="s">
        <v>26</v>
      </c>
      <c r="J2436">
        <v>1</v>
      </c>
      <c r="K2436">
        <v>349</v>
      </c>
      <c r="L2436">
        <v>0</v>
      </c>
      <c r="M2436">
        <v>0</v>
      </c>
      <c r="N2436" t="s">
        <v>20</v>
      </c>
      <c r="O2436">
        <v>0</v>
      </c>
    </row>
    <row r="2437" spans="1:15" x14ac:dyDescent="0.3">
      <c r="A2437" t="s">
        <v>4874</v>
      </c>
      <c r="B2437" s="1">
        <v>46279</v>
      </c>
      <c r="C2437" t="s">
        <v>4875</v>
      </c>
      <c r="D2437" t="s">
        <v>17</v>
      </c>
      <c r="E2437" t="s">
        <v>18</v>
      </c>
      <c r="F2437">
        <v>1798</v>
      </c>
      <c r="G2437" t="s">
        <v>19</v>
      </c>
      <c r="H2437">
        <v>1798</v>
      </c>
      <c r="I2437" t="s">
        <v>17</v>
      </c>
      <c r="J2437">
        <v>1</v>
      </c>
      <c r="K2437">
        <v>1798</v>
      </c>
      <c r="L2437">
        <v>0</v>
      </c>
      <c r="M2437">
        <v>0</v>
      </c>
      <c r="N2437" t="s">
        <v>20</v>
      </c>
      <c r="O2437">
        <v>0</v>
      </c>
    </row>
    <row r="2438" spans="1:15" x14ac:dyDescent="0.3">
      <c r="A2438" t="s">
        <v>4876</v>
      </c>
      <c r="B2438" s="1">
        <v>46290</v>
      </c>
      <c r="C2438" t="s">
        <v>4877</v>
      </c>
      <c r="D2438" t="s">
        <v>26</v>
      </c>
      <c r="E2438" t="s">
        <v>43</v>
      </c>
      <c r="F2438">
        <v>299</v>
      </c>
      <c r="G2438" t="s">
        <v>19</v>
      </c>
      <c r="H2438">
        <v>299</v>
      </c>
      <c r="I2438" t="s">
        <v>26</v>
      </c>
      <c r="J2438">
        <v>1</v>
      </c>
      <c r="K2438">
        <v>299</v>
      </c>
      <c r="L2438">
        <v>0</v>
      </c>
      <c r="M2438">
        <v>0</v>
      </c>
      <c r="N2438" t="s">
        <v>20</v>
      </c>
      <c r="O2438">
        <v>0</v>
      </c>
    </row>
    <row r="2439" spans="1:15" x14ac:dyDescent="0.3">
      <c r="A2439" t="s">
        <v>4878</v>
      </c>
      <c r="B2439" s="1">
        <v>46281</v>
      </c>
      <c r="C2439" t="s">
        <v>4879</v>
      </c>
      <c r="E2439" t="s">
        <v>18</v>
      </c>
      <c r="F2439">
        <v>999</v>
      </c>
      <c r="G2439" t="s">
        <v>80</v>
      </c>
      <c r="H2439">
        <v>999</v>
      </c>
      <c r="I2439" t="s">
        <v>194</v>
      </c>
      <c r="J2439">
        <v>0</v>
      </c>
      <c r="K2439">
        <v>0</v>
      </c>
      <c r="L2439">
        <v>0</v>
      </c>
      <c r="M2439">
        <v>0</v>
      </c>
      <c r="N2439" t="s">
        <v>20</v>
      </c>
      <c r="O2439">
        <v>0</v>
      </c>
    </row>
    <row r="2440" spans="1:15" x14ac:dyDescent="0.3">
      <c r="A2440" t="s">
        <v>4880</v>
      </c>
      <c r="B2440" s="1">
        <v>46294</v>
      </c>
      <c r="C2440" t="s">
        <v>4881</v>
      </c>
      <c r="D2440" t="s">
        <v>42</v>
      </c>
      <c r="E2440" t="s">
        <v>18</v>
      </c>
      <c r="F2440">
        <v>3798</v>
      </c>
      <c r="G2440" t="s">
        <v>19</v>
      </c>
      <c r="H2440">
        <v>3798</v>
      </c>
      <c r="I2440" t="s">
        <v>42</v>
      </c>
      <c r="J2440">
        <v>1</v>
      </c>
      <c r="K2440">
        <v>3798</v>
      </c>
      <c r="L2440">
        <v>0</v>
      </c>
      <c r="M2440">
        <v>0</v>
      </c>
      <c r="N2440" t="s">
        <v>20</v>
      </c>
      <c r="O2440">
        <v>0</v>
      </c>
    </row>
    <row r="2441" spans="1:15" x14ac:dyDescent="0.3">
      <c r="A2441" t="s">
        <v>4882</v>
      </c>
      <c r="B2441" s="1">
        <v>46273</v>
      </c>
      <c r="C2441" t="s">
        <v>4883</v>
      </c>
      <c r="D2441" t="s">
        <v>26</v>
      </c>
      <c r="E2441" t="s">
        <v>27</v>
      </c>
      <c r="F2441">
        <v>5498</v>
      </c>
      <c r="G2441" t="s">
        <v>19</v>
      </c>
      <c r="H2441">
        <v>5498</v>
      </c>
      <c r="I2441" t="s">
        <v>26</v>
      </c>
      <c r="J2441">
        <v>1</v>
      </c>
      <c r="K2441">
        <v>5498</v>
      </c>
      <c r="L2441">
        <v>0</v>
      </c>
      <c r="M2441">
        <v>0</v>
      </c>
      <c r="N2441" t="s">
        <v>20</v>
      </c>
      <c r="O2441">
        <v>0</v>
      </c>
    </row>
    <row r="2442" spans="1:15" x14ac:dyDescent="0.3">
      <c r="A2442" t="s">
        <v>4884</v>
      </c>
      <c r="B2442" s="1">
        <v>46293</v>
      </c>
      <c r="C2442" t="s">
        <v>4885</v>
      </c>
      <c r="D2442" t="s">
        <v>61</v>
      </c>
      <c r="E2442" t="s">
        <v>27</v>
      </c>
      <c r="F2442">
        <v>349</v>
      </c>
      <c r="G2442" t="s">
        <v>19</v>
      </c>
      <c r="H2442">
        <v>349</v>
      </c>
      <c r="I2442" t="s">
        <v>61</v>
      </c>
      <c r="J2442">
        <v>1</v>
      </c>
      <c r="K2442">
        <v>349</v>
      </c>
      <c r="L2442">
        <v>0</v>
      </c>
      <c r="M2442">
        <v>0</v>
      </c>
      <c r="N2442" t="s">
        <v>20</v>
      </c>
      <c r="O2442">
        <v>0</v>
      </c>
    </row>
    <row r="2443" spans="1:15" x14ac:dyDescent="0.3">
      <c r="A2443" t="s">
        <v>4886</v>
      </c>
      <c r="B2443" s="1">
        <v>46283</v>
      </c>
      <c r="C2443" t="s">
        <v>4887</v>
      </c>
      <c r="D2443" t="s">
        <v>61</v>
      </c>
      <c r="E2443" t="s">
        <v>27</v>
      </c>
      <c r="F2443">
        <v>1848</v>
      </c>
      <c r="G2443" t="s">
        <v>80</v>
      </c>
      <c r="H2443">
        <v>1848</v>
      </c>
      <c r="I2443" t="s">
        <v>61</v>
      </c>
      <c r="J2443">
        <v>0</v>
      </c>
      <c r="K2443">
        <v>0</v>
      </c>
      <c r="L2443">
        <v>0</v>
      </c>
      <c r="M2443">
        <v>0</v>
      </c>
      <c r="N2443" t="s">
        <v>20</v>
      </c>
      <c r="O2443">
        <v>0</v>
      </c>
    </row>
    <row r="2444" spans="1:15" x14ac:dyDescent="0.3">
      <c r="A2444" t="s">
        <v>4888</v>
      </c>
      <c r="B2444" s="1">
        <v>46267</v>
      </c>
      <c r="C2444" t="s">
        <v>4889</v>
      </c>
      <c r="E2444" t="s">
        <v>18</v>
      </c>
      <c r="F2444">
        <v>1499</v>
      </c>
      <c r="G2444" t="s">
        <v>19</v>
      </c>
      <c r="H2444">
        <v>1499</v>
      </c>
      <c r="I2444" t="s">
        <v>194</v>
      </c>
      <c r="J2444">
        <v>1</v>
      </c>
      <c r="K2444">
        <v>1499</v>
      </c>
      <c r="L2444">
        <v>0</v>
      </c>
      <c r="M2444">
        <v>0</v>
      </c>
      <c r="N2444" t="s">
        <v>20</v>
      </c>
      <c r="O2444">
        <v>0</v>
      </c>
    </row>
    <row r="2445" spans="1:15" x14ac:dyDescent="0.3">
      <c r="A2445" t="s">
        <v>4890</v>
      </c>
      <c r="B2445" s="1">
        <v>46287</v>
      </c>
      <c r="C2445" t="s">
        <v>4891</v>
      </c>
      <c r="D2445" t="s">
        <v>75</v>
      </c>
      <c r="E2445" t="s">
        <v>18</v>
      </c>
      <c r="F2445">
        <v>648</v>
      </c>
      <c r="G2445" t="s">
        <v>19</v>
      </c>
      <c r="H2445">
        <v>648</v>
      </c>
      <c r="I2445" t="s">
        <v>75</v>
      </c>
      <c r="J2445">
        <v>1</v>
      </c>
      <c r="K2445">
        <v>648</v>
      </c>
      <c r="L2445">
        <v>0</v>
      </c>
      <c r="M2445">
        <v>0</v>
      </c>
      <c r="N2445" t="s">
        <v>20</v>
      </c>
      <c r="O2445">
        <v>0</v>
      </c>
    </row>
    <row r="2446" spans="1:15" x14ac:dyDescent="0.3">
      <c r="A2446" t="s">
        <v>4892</v>
      </c>
      <c r="B2446" s="1">
        <v>46284</v>
      </c>
      <c r="C2446" t="s">
        <v>4893</v>
      </c>
      <c r="D2446" t="s">
        <v>61</v>
      </c>
      <c r="E2446" t="s">
        <v>43</v>
      </c>
      <c r="F2446">
        <v>299</v>
      </c>
      <c r="G2446" t="s">
        <v>19</v>
      </c>
      <c r="H2446">
        <v>299</v>
      </c>
      <c r="I2446" t="s">
        <v>61</v>
      </c>
      <c r="J2446">
        <v>1</v>
      </c>
      <c r="K2446">
        <v>299</v>
      </c>
      <c r="L2446">
        <v>0</v>
      </c>
      <c r="M2446">
        <v>0</v>
      </c>
      <c r="N2446" t="s">
        <v>20</v>
      </c>
      <c r="O2446">
        <v>0</v>
      </c>
    </row>
    <row r="2447" spans="1:15" x14ac:dyDescent="0.3">
      <c r="A2447" t="s">
        <v>4894</v>
      </c>
      <c r="B2447" s="1">
        <v>46294</v>
      </c>
      <c r="C2447" t="s">
        <v>4895</v>
      </c>
      <c r="D2447" t="s">
        <v>48</v>
      </c>
      <c r="E2447" t="s">
        <v>27</v>
      </c>
      <c r="F2447">
        <v>9498</v>
      </c>
      <c r="G2447" t="s">
        <v>19</v>
      </c>
      <c r="H2447">
        <v>9498</v>
      </c>
      <c r="I2447" t="s">
        <v>48</v>
      </c>
      <c r="J2447">
        <v>1</v>
      </c>
      <c r="K2447">
        <v>9498</v>
      </c>
      <c r="L2447">
        <v>0</v>
      </c>
      <c r="M2447">
        <v>0</v>
      </c>
      <c r="N2447" t="s">
        <v>20</v>
      </c>
      <c r="O2447">
        <v>0</v>
      </c>
    </row>
    <row r="2448" spans="1:15" x14ac:dyDescent="0.3">
      <c r="A2448" t="s">
        <v>4896</v>
      </c>
      <c r="B2448" s="1">
        <v>46268</v>
      </c>
      <c r="C2448" t="s">
        <v>4897</v>
      </c>
      <c r="D2448" t="s">
        <v>61</v>
      </c>
      <c r="E2448" t="s">
        <v>27</v>
      </c>
      <c r="F2448">
        <v>1298</v>
      </c>
      <c r="G2448" t="s">
        <v>19</v>
      </c>
      <c r="H2448">
        <v>1298</v>
      </c>
      <c r="I2448" t="s">
        <v>61</v>
      </c>
      <c r="J2448">
        <v>1</v>
      </c>
      <c r="K2448">
        <v>1298</v>
      </c>
      <c r="L2448">
        <v>0</v>
      </c>
      <c r="M2448">
        <v>0</v>
      </c>
      <c r="N2448" t="s">
        <v>20</v>
      </c>
      <c r="O2448">
        <v>0</v>
      </c>
    </row>
    <row r="2449" spans="1:15" x14ac:dyDescent="0.3">
      <c r="A2449" t="s">
        <v>4898</v>
      </c>
      <c r="B2449" s="1">
        <v>46286</v>
      </c>
      <c r="C2449" t="s">
        <v>4899</v>
      </c>
      <c r="D2449" t="s">
        <v>26</v>
      </c>
      <c r="E2449" t="s">
        <v>27</v>
      </c>
      <c r="F2449">
        <v>3647</v>
      </c>
      <c r="G2449" t="s">
        <v>19</v>
      </c>
      <c r="H2449">
        <v>3647</v>
      </c>
      <c r="I2449" t="s">
        <v>26</v>
      </c>
      <c r="J2449">
        <v>1</v>
      </c>
      <c r="K2449">
        <v>3647</v>
      </c>
      <c r="L2449">
        <v>0</v>
      </c>
      <c r="M2449">
        <v>0</v>
      </c>
      <c r="N2449" t="s">
        <v>20</v>
      </c>
      <c r="O2449">
        <v>0</v>
      </c>
    </row>
    <row r="2450" spans="1:15" x14ac:dyDescent="0.3">
      <c r="A2450" t="s">
        <v>4900</v>
      </c>
      <c r="B2450" s="1">
        <v>46293</v>
      </c>
      <c r="C2450" t="s">
        <v>4901</v>
      </c>
      <c r="D2450" t="s">
        <v>51</v>
      </c>
      <c r="E2450" t="s">
        <v>18</v>
      </c>
      <c r="F2450">
        <v>2999</v>
      </c>
      <c r="G2450" t="s">
        <v>19</v>
      </c>
      <c r="H2450">
        <v>2999</v>
      </c>
      <c r="I2450" t="s">
        <v>51</v>
      </c>
      <c r="J2450">
        <v>1</v>
      </c>
      <c r="K2450">
        <v>2999</v>
      </c>
      <c r="L2450">
        <v>0</v>
      </c>
      <c r="M2450">
        <v>0</v>
      </c>
      <c r="N2450" t="s">
        <v>20</v>
      </c>
      <c r="O2450">
        <v>0</v>
      </c>
    </row>
    <row r="2451" spans="1:15" x14ac:dyDescent="0.3">
      <c r="A2451" t="s">
        <v>4902</v>
      </c>
      <c r="B2451" s="1">
        <v>46282</v>
      </c>
      <c r="C2451" t="s">
        <v>4903</v>
      </c>
      <c r="D2451" t="s">
        <v>23</v>
      </c>
      <c r="E2451" t="s">
        <v>43</v>
      </c>
      <c r="F2451">
        <v>799</v>
      </c>
      <c r="G2451" t="s">
        <v>19</v>
      </c>
      <c r="H2451">
        <v>799</v>
      </c>
      <c r="I2451" t="s">
        <v>23</v>
      </c>
      <c r="J2451">
        <v>1</v>
      </c>
      <c r="K2451">
        <v>799</v>
      </c>
      <c r="L2451">
        <v>0</v>
      </c>
      <c r="M2451">
        <v>0</v>
      </c>
      <c r="N2451" t="s">
        <v>20</v>
      </c>
      <c r="O2451">
        <v>0</v>
      </c>
    </row>
    <row r="2452" spans="1:15" x14ac:dyDescent="0.3">
      <c r="A2452" t="s">
        <v>4904</v>
      </c>
      <c r="B2452" s="1">
        <v>46291</v>
      </c>
      <c r="C2452" t="s">
        <v>4905</v>
      </c>
      <c r="D2452" t="s">
        <v>61</v>
      </c>
      <c r="E2452" t="s">
        <v>18</v>
      </c>
      <c r="F2452">
        <v>2999</v>
      </c>
      <c r="G2452" t="s">
        <v>19</v>
      </c>
      <c r="H2452">
        <v>2999</v>
      </c>
      <c r="I2452" t="s">
        <v>61</v>
      </c>
      <c r="J2452">
        <v>1</v>
      </c>
      <c r="K2452">
        <v>2999</v>
      </c>
      <c r="L2452">
        <v>0</v>
      </c>
      <c r="M2452">
        <v>0</v>
      </c>
      <c r="N2452" t="s">
        <v>20</v>
      </c>
      <c r="O2452">
        <v>0</v>
      </c>
    </row>
    <row r="2453" spans="1:15" x14ac:dyDescent="0.3">
      <c r="A2453" t="s">
        <v>4906</v>
      </c>
      <c r="B2453" s="1">
        <v>46267</v>
      </c>
      <c r="C2453" t="s">
        <v>4907</v>
      </c>
      <c r="D2453" t="s">
        <v>34</v>
      </c>
      <c r="E2453" t="s">
        <v>18</v>
      </c>
      <c r="F2453">
        <v>299</v>
      </c>
      <c r="G2453" t="s">
        <v>19</v>
      </c>
      <c r="H2453">
        <v>299</v>
      </c>
      <c r="I2453" t="s">
        <v>34</v>
      </c>
      <c r="J2453">
        <v>1</v>
      </c>
      <c r="K2453">
        <v>299</v>
      </c>
      <c r="L2453">
        <v>0</v>
      </c>
      <c r="M2453">
        <v>0</v>
      </c>
      <c r="N2453" t="s">
        <v>20</v>
      </c>
      <c r="O2453">
        <v>0</v>
      </c>
    </row>
    <row r="2454" spans="1:15" x14ac:dyDescent="0.3">
      <c r="A2454" t="s">
        <v>4908</v>
      </c>
      <c r="B2454" s="1">
        <v>46270</v>
      </c>
      <c r="C2454" t="s">
        <v>4909</v>
      </c>
      <c r="D2454" t="s">
        <v>37</v>
      </c>
      <c r="E2454" t="s">
        <v>27</v>
      </c>
      <c r="F2454">
        <v>3499</v>
      </c>
      <c r="G2454" t="s">
        <v>19</v>
      </c>
      <c r="H2454">
        <v>3499</v>
      </c>
      <c r="I2454" t="s">
        <v>37</v>
      </c>
      <c r="J2454">
        <v>1</v>
      </c>
      <c r="K2454">
        <v>3499</v>
      </c>
      <c r="L2454">
        <v>0</v>
      </c>
      <c r="M2454">
        <v>0</v>
      </c>
      <c r="N2454" t="s">
        <v>20</v>
      </c>
      <c r="O2454">
        <v>0</v>
      </c>
    </row>
    <row r="2455" spans="1:15" x14ac:dyDescent="0.3">
      <c r="A2455" t="s">
        <v>4910</v>
      </c>
      <c r="B2455" s="1">
        <v>46273</v>
      </c>
      <c r="C2455" t="s">
        <v>4911</v>
      </c>
      <c r="D2455" t="s">
        <v>48</v>
      </c>
      <c r="E2455" t="s">
        <v>27</v>
      </c>
      <c r="F2455">
        <v>4097</v>
      </c>
      <c r="G2455" t="s">
        <v>19</v>
      </c>
      <c r="H2455">
        <v>4097</v>
      </c>
      <c r="I2455" t="s">
        <v>48</v>
      </c>
      <c r="J2455">
        <v>1</v>
      </c>
      <c r="K2455">
        <v>4097</v>
      </c>
      <c r="L2455">
        <v>0</v>
      </c>
      <c r="M2455">
        <v>0</v>
      </c>
      <c r="N2455" t="s">
        <v>20</v>
      </c>
      <c r="O2455">
        <v>0</v>
      </c>
    </row>
    <row r="2456" spans="1:15" x14ac:dyDescent="0.3">
      <c r="A2456" t="s">
        <v>4912</v>
      </c>
      <c r="B2456" s="1">
        <v>46289</v>
      </c>
      <c r="C2456" t="s">
        <v>4913</v>
      </c>
      <c r="D2456" t="s">
        <v>51</v>
      </c>
      <c r="E2456" t="s">
        <v>18</v>
      </c>
      <c r="F2456">
        <v>4298</v>
      </c>
      <c r="G2456" t="s">
        <v>19</v>
      </c>
      <c r="H2456">
        <v>4298</v>
      </c>
      <c r="I2456" t="s">
        <v>51</v>
      </c>
      <c r="J2456">
        <v>1</v>
      </c>
      <c r="K2456">
        <v>4298</v>
      </c>
      <c r="L2456">
        <v>0</v>
      </c>
      <c r="M2456">
        <v>0</v>
      </c>
      <c r="N2456" t="s">
        <v>20</v>
      </c>
      <c r="O2456">
        <v>0</v>
      </c>
    </row>
    <row r="2457" spans="1:15" x14ac:dyDescent="0.3">
      <c r="A2457" t="s">
        <v>4914</v>
      </c>
      <c r="B2457" s="1">
        <v>46271</v>
      </c>
      <c r="C2457" t="s">
        <v>4915</v>
      </c>
      <c r="D2457" t="s">
        <v>26</v>
      </c>
      <c r="E2457" t="s">
        <v>18</v>
      </c>
      <c r="F2457">
        <v>1598</v>
      </c>
      <c r="G2457" t="s">
        <v>19</v>
      </c>
      <c r="H2457">
        <v>1598</v>
      </c>
      <c r="I2457" t="s">
        <v>26</v>
      </c>
      <c r="J2457">
        <v>1</v>
      </c>
      <c r="K2457">
        <v>1598</v>
      </c>
      <c r="L2457">
        <v>0</v>
      </c>
      <c r="M2457">
        <v>0</v>
      </c>
      <c r="N2457" t="s">
        <v>20</v>
      </c>
      <c r="O2457">
        <v>0</v>
      </c>
    </row>
    <row r="2458" spans="1:15" x14ac:dyDescent="0.3">
      <c r="A2458" t="s">
        <v>4916</v>
      </c>
      <c r="B2458" s="1">
        <v>46271</v>
      </c>
      <c r="C2458" t="s">
        <v>4917</v>
      </c>
      <c r="D2458" t="s">
        <v>34</v>
      </c>
      <c r="E2458" t="s">
        <v>27</v>
      </c>
      <c r="F2458" s="2">
        <v>4498</v>
      </c>
      <c r="G2458" t="s">
        <v>66</v>
      </c>
      <c r="H2458">
        <v>4498</v>
      </c>
      <c r="I2458" t="s">
        <v>34</v>
      </c>
      <c r="J2458">
        <v>1</v>
      </c>
      <c r="K2458">
        <v>4498</v>
      </c>
      <c r="L2458">
        <v>1</v>
      </c>
      <c r="M2458">
        <v>4498</v>
      </c>
      <c r="N2458" t="s">
        <v>20</v>
      </c>
      <c r="O2458">
        <v>0</v>
      </c>
    </row>
    <row r="2459" spans="1:15" x14ac:dyDescent="0.3">
      <c r="A2459" t="s">
        <v>4918</v>
      </c>
      <c r="B2459" s="1">
        <v>46270</v>
      </c>
      <c r="C2459" t="s">
        <v>4919</v>
      </c>
      <c r="D2459" t="s">
        <v>37</v>
      </c>
      <c r="E2459" t="s">
        <v>18</v>
      </c>
      <c r="F2459">
        <v>3499</v>
      </c>
      <c r="G2459" t="s">
        <v>66</v>
      </c>
      <c r="H2459">
        <v>3499</v>
      </c>
      <c r="I2459" t="s">
        <v>37</v>
      </c>
      <c r="J2459">
        <v>1</v>
      </c>
      <c r="K2459">
        <v>3499</v>
      </c>
      <c r="L2459">
        <v>1</v>
      </c>
      <c r="M2459">
        <v>3499</v>
      </c>
      <c r="N2459" t="s">
        <v>20</v>
      </c>
      <c r="O2459">
        <v>0</v>
      </c>
    </row>
    <row r="2460" spans="1:15" x14ac:dyDescent="0.3">
      <c r="A2460" t="s">
        <v>4920</v>
      </c>
      <c r="B2460" s="1">
        <v>46293</v>
      </c>
      <c r="C2460" t="s">
        <v>4921</v>
      </c>
      <c r="D2460" t="s">
        <v>17</v>
      </c>
      <c r="E2460" t="s">
        <v>54</v>
      </c>
      <c r="F2460">
        <v>8797</v>
      </c>
      <c r="G2460" t="s">
        <v>19</v>
      </c>
      <c r="H2460">
        <v>8797</v>
      </c>
      <c r="I2460" t="s">
        <v>17</v>
      </c>
      <c r="J2460">
        <v>1</v>
      </c>
      <c r="K2460">
        <v>8797</v>
      </c>
      <c r="L2460">
        <v>0</v>
      </c>
      <c r="M2460">
        <v>0</v>
      </c>
      <c r="N2460" t="s">
        <v>20</v>
      </c>
      <c r="O2460">
        <v>0</v>
      </c>
    </row>
    <row r="2461" spans="1:15" x14ac:dyDescent="0.3">
      <c r="A2461" t="s">
        <v>4922</v>
      </c>
      <c r="B2461" s="1">
        <v>46281</v>
      </c>
      <c r="C2461" t="s">
        <v>4923</v>
      </c>
      <c r="D2461" t="s">
        <v>37</v>
      </c>
      <c r="E2461" t="s">
        <v>18</v>
      </c>
      <c r="F2461">
        <v>499</v>
      </c>
      <c r="G2461" t="s">
        <v>19</v>
      </c>
      <c r="H2461">
        <v>499</v>
      </c>
      <c r="I2461" t="s">
        <v>37</v>
      </c>
      <c r="J2461">
        <v>1</v>
      </c>
      <c r="K2461">
        <v>499</v>
      </c>
      <c r="L2461">
        <v>0</v>
      </c>
      <c r="M2461">
        <v>0</v>
      </c>
      <c r="N2461" t="s">
        <v>20</v>
      </c>
      <c r="O2461">
        <v>0</v>
      </c>
    </row>
    <row r="2462" spans="1:15" x14ac:dyDescent="0.3">
      <c r="A2462" t="s">
        <v>4924</v>
      </c>
      <c r="B2462" s="1">
        <v>46281</v>
      </c>
      <c r="C2462" t="s">
        <v>4925</v>
      </c>
      <c r="D2462" t="s">
        <v>51</v>
      </c>
      <c r="E2462" t="s">
        <v>18</v>
      </c>
      <c r="F2462">
        <v>599</v>
      </c>
      <c r="G2462" t="s">
        <v>19</v>
      </c>
      <c r="H2462">
        <v>599</v>
      </c>
      <c r="I2462" t="s">
        <v>51</v>
      </c>
      <c r="J2462">
        <v>1</v>
      </c>
      <c r="K2462">
        <v>599</v>
      </c>
      <c r="L2462">
        <v>0</v>
      </c>
      <c r="M2462">
        <v>0</v>
      </c>
      <c r="N2462" t="s">
        <v>20</v>
      </c>
      <c r="O2462">
        <v>0</v>
      </c>
    </row>
    <row r="2463" spans="1:15" x14ac:dyDescent="0.3">
      <c r="A2463" t="s">
        <v>4926</v>
      </c>
      <c r="B2463" s="1">
        <v>46288</v>
      </c>
      <c r="C2463" t="s">
        <v>4927</v>
      </c>
      <c r="D2463" t="s">
        <v>34</v>
      </c>
      <c r="E2463" t="s">
        <v>18</v>
      </c>
      <c r="F2463">
        <v>4999</v>
      </c>
      <c r="G2463" t="s">
        <v>19</v>
      </c>
      <c r="H2463">
        <v>4999</v>
      </c>
      <c r="I2463" t="s">
        <v>34</v>
      </c>
      <c r="J2463">
        <v>1</v>
      </c>
      <c r="K2463">
        <v>4999</v>
      </c>
      <c r="L2463">
        <v>0</v>
      </c>
      <c r="M2463">
        <v>0</v>
      </c>
      <c r="N2463" t="s">
        <v>20</v>
      </c>
      <c r="O2463">
        <v>0</v>
      </c>
    </row>
    <row r="2464" spans="1:15" x14ac:dyDescent="0.3">
      <c r="A2464" t="s">
        <v>4928</v>
      </c>
      <c r="B2464" s="1">
        <v>46290</v>
      </c>
      <c r="C2464" t="s">
        <v>4929</v>
      </c>
      <c r="D2464" t="s">
        <v>42</v>
      </c>
      <c r="E2464" t="s">
        <v>27</v>
      </c>
      <c r="F2464">
        <v>1198</v>
      </c>
      <c r="G2464" t="s">
        <v>19</v>
      </c>
      <c r="H2464">
        <v>1198</v>
      </c>
      <c r="I2464" t="s">
        <v>42</v>
      </c>
      <c r="J2464">
        <v>1</v>
      </c>
      <c r="K2464">
        <v>1198</v>
      </c>
      <c r="L2464">
        <v>0</v>
      </c>
      <c r="M2464">
        <v>0</v>
      </c>
      <c r="N2464" t="s">
        <v>20</v>
      </c>
      <c r="O2464">
        <v>0</v>
      </c>
    </row>
    <row r="2465" spans="1:15" x14ac:dyDescent="0.3">
      <c r="A2465" t="s">
        <v>4930</v>
      </c>
      <c r="B2465" s="1">
        <v>46282</v>
      </c>
      <c r="C2465" t="s">
        <v>563</v>
      </c>
      <c r="D2465" t="s">
        <v>75</v>
      </c>
      <c r="E2465" t="s">
        <v>27</v>
      </c>
      <c r="F2465">
        <v>4298</v>
      </c>
      <c r="G2465" t="s">
        <v>19</v>
      </c>
      <c r="H2465">
        <v>4298</v>
      </c>
      <c r="I2465" t="s">
        <v>75</v>
      </c>
      <c r="J2465">
        <v>1</v>
      </c>
      <c r="K2465">
        <v>4298</v>
      </c>
      <c r="L2465">
        <v>0</v>
      </c>
      <c r="M2465">
        <v>0</v>
      </c>
      <c r="N2465" t="s">
        <v>20</v>
      </c>
      <c r="O2465">
        <v>0</v>
      </c>
    </row>
    <row r="2466" spans="1:15" x14ac:dyDescent="0.3">
      <c r="A2466" t="s">
        <v>4931</v>
      </c>
      <c r="B2466" s="1">
        <v>46280</v>
      </c>
      <c r="C2466" t="s">
        <v>4932</v>
      </c>
      <c r="D2466" t="s">
        <v>42</v>
      </c>
      <c r="E2466" t="s">
        <v>27</v>
      </c>
      <c r="F2466">
        <v>5097</v>
      </c>
      <c r="G2466" t="s">
        <v>19</v>
      </c>
      <c r="H2466">
        <v>5097</v>
      </c>
      <c r="I2466" t="s">
        <v>42</v>
      </c>
      <c r="J2466">
        <v>1</v>
      </c>
      <c r="K2466">
        <v>5097</v>
      </c>
      <c r="L2466">
        <v>0</v>
      </c>
      <c r="M2466">
        <v>0</v>
      </c>
      <c r="N2466" t="s">
        <v>20</v>
      </c>
      <c r="O2466">
        <v>0</v>
      </c>
    </row>
    <row r="2467" spans="1:15" x14ac:dyDescent="0.3">
      <c r="A2467" t="s">
        <v>4933</v>
      </c>
      <c r="B2467" s="1">
        <v>46276</v>
      </c>
      <c r="C2467" t="s">
        <v>4934</v>
      </c>
      <c r="D2467" t="s">
        <v>34</v>
      </c>
      <c r="E2467" t="s">
        <v>54</v>
      </c>
      <c r="F2467">
        <v>1299</v>
      </c>
      <c r="G2467" t="s">
        <v>19</v>
      </c>
      <c r="H2467">
        <v>1299</v>
      </c>
      <c r="I2467" t="s">
        <v>34</v>
      </c>
      <c r="J2467">
        <v>1</v>
      </c>
      <c r="K2467">
        <v>1299</v>
      </c>
      <c r="L2467">
        <v>0</v>
      </c>
      <c r="M2467">
        <v>0</v>
      </c>
      <c r="N2467" t="s">
        <v>20</v>
      </c>
      <c r="O2467">
        <v>0</v>
      </c>
    </row>
    <row r="2468" spans="1:15" x14ac:dyDescent="0.3">
      <c r="A2468" t="s">
        <v>4935</v>
      </c>
      <c r="B2468" s="1">
        <v>46292</v>
      </c>
      <c r="C2468" t="s">
        <v>4936</v>
      </c>
      <c r="D2468" t="s">
        <v>23</v>
      </c>
      <c r="E2468" t="s">
        <v>54</v>
      </c>
      <c r="F2468">
        <v>3998</v>
      </c>
      <c r="G2468" t="s">
        <v>19</v>
      </c>
      <c r="H2468">
        <v>3998</v>
      </c>
      <c r="I2468" t="s">
        <v>23</v>
      </c>
      <c r="J2468">
        <v>1</v>
      </c>
      <c r="K2468">
        <v>3998</v>
      </c>
      <c r="L2468">
        <v>0</v>
      </c>
      <c r="M2468">
        <v>0</v>
      </c>
      <c r="N2468" t="s">
        <v>20</v>
      </c>
      <c r="O2468">
        <v>0</v>
      </c>
    </row>
    <row r="2469" spans="1:15" x14ac:dyDescent="0.3">
      <c r="A2469" t="s">
        <v>4937</v>
      </c>
      <c r="B2469" s="1">
        <v>46280</v>
      </c>
      <c r="C2469" t="s">
        <v>4938</v>
      </c>
      <c r="D2469" t="s">
        <v>37</v>
      </c>
      <c r="E2469" t="s">
        <v>43</v>
      </c>
      <c r="F2469">
        <v>799</v>
      </c>
      <c r="G2469" t="s">
        <v>115</v>
      </c>
      <c r="H2469">
        <v>799</v>
      </c>
      <c r="I2469" t="s">
        <v>37</v>
      </c>
      <c r="J2469">
        <v>0</v>
      </c>
      <c r="K2469">
        <v>0</v>
      </c>
      <c r="L2469">
        <v>0</v>
      </c>
      <c r="M2469">
        <v>0</v>
      </c>
      <c r="N2469" t="s">
        <v>20</v>
      </c>
      <c r="O2469">
        <v>0</v>
      </c>
    </row>
    <row r="2470" spans="1:15" x14ac:dyDescent="0.3">
      <c r="A2470" t="s">
        <v>4939</v>
      </c>
      <c r="B2470" s="1">
        <v>46274</v>
      </c>
      <c r="C2470" t="s">
        <v>4940</v>
      </c>
      <c r="D2470" t="s">
        <v>23</v>
      </c>
      <c r="E2470" t="s">
        <v>18</v>
      </c>
      <c r="F2470">
        <v>1098</v>
      </c>
      <c r="G2470" t="s">
        <v>19</v>
      </c>
      <c r="H2470">
        <v>1098</v>
      </c>
      <c r="I2470" t="s">
        <v>23</v>
      </c>
      <c r="J2470">
        <v>1</v>
      </c>
      <c r="K2470">
        <v>1098</v>
      </c>
      <c r="L2470">
        <v>0</v>
      </c>
      <c r="M2470">
        <v>0</v>
      </c>
      <c r="N2470" t="s">
        <v>20</v>
      </c>
      <c r="O2470">
        <v>0</v>
      </c>
    </row>
    <row r="2471" spans="1:15" x14ac:dyDescent="0.3">
      <c r="A2471" t="s">
        <v>4941</v>
      </c>
      <c r="B2471" s="1">
        <v>46278</v>
      </c>
      <c r="C2471" t="s">
        <v>4942</v>
      </c>
      <c r="D2471" t="s">
        <v>48</v>
      </c>
      <c r="E2471" t="s">
        <v>18</v>
      </c>
      <c r="F2471">
        <v>1299</v>
      </c>
      <c r="G2471" t="s">
        <v>19</v>
      </c>
      <c r="H2471">
        <v>1299</v>
      </c>
      <c r="I2471" t="s">
        <v>48</v>
      </c>
      <c r="J2471">
        <v>1</v>
      </c>
      <c r="K2471">
        <v>1299</v>
      </c>
      <c r="L2471">
        <v>0</v>
      </c>
      <c r="M2471">
        <v>0</v>
      </c>
      <c r="N2471" t="s">
        <v>20</v>
      </c>
      <c r="O2471">
        <v>0</v>
      </c>
    </row>
    <row r="2472" spans="1:15" x14ac:dyDescent="0.3">
      <c r="A2472" t="s">
        <v>4943</v>
      </c>
      <c r="B2472" s="1">
        <v>46292</v>
      </c>
      <c r="C2472" t="s">
        <v>4944</v>
      </c>
      <c r="D2472" t="s">
        <v>42</v>
      </c>
      <c r="E2472" t="s">
        <v>54</v>
      </c>
      <c r="F2472">
        <v>1598</v>
      </c>
      <c r="G2472" t="s">
        <v>19</v>
      </c>
      <c r="H2472">
        <v>1598</v>
      </c>
      <c r="I2472" t="s">
        <v>42</v>
      </c>
      <c r="J2472">
        <v>1</v>
      </c>
      <c r="K2472">
        <v>1598</v>
      </c>
      <c r="L2472">
        <v>0</v>
      </c>
      <c r="M2472">
        <v>0</v>
      </c>
      <c r="N2472" t="s">
        <v>20</v>
      </c>
      <c r="O2472">
        <v>0</v>
      </c>
    </row>
    <row r="2473" spans="1:15" x14ac:dyDescent="0.3">
      <c r="A2473" t="s">
        <v>4945</v>
      </c>
      <c r="B2473" s="1">
        <v>46290</v>
      </c>
      <c r="C2473" t="s">
        <v>2556</v>
      </c>
      <c r="E2473" t="s">
        <v>27</v>
      </c>
      <c r="F2473">
        <v>3298</v>
      </c>
      <c r="G2473" t="s">
        <v>19</v>
      </c>
      <c r="H2473">
        <v>3298</v>
      </c>
      <c r="I2473" t="s">
        <v>194</v>
      </c>
      <c r="J2473">
        <v>1</v>
      </c>
      <c r="K2473">
        <v>3298</v>
      </c>
      <c r="L2473">
        <v>0</v>
      </c>
      <c r="M2473">
        <v>0</v>
      </c>
      <c r="N2473" t="s">
        <v>20</v>
      </c>
      <c r="O2473">
        <v>0</v>
      </c>
    </row>
    <row r="2474" spans="1:15" x14ac:dyDescent="0.3">
      <c r="A2474" t="s">
        <v>4946</v>
      </c>
      <c r="B2474" s="1">
        <v>46275</v>
      </c>
      <c r="C2474" t="s">
        <v>4947</v>
      </c>
      <c r="D2474" t="s">
        <v>51</v>
      </c>
      <c r="E2474" t="s">
        <v>54</v>
      </c>
      <c r="F2474">
        <v>7999</v>
      </c>
      <c r="G2474" t="s">
        <v>19</v>
      </c>
      <c r="H2474">
        <v>7999</v>
      </c>
      <c r="I2474" t="s">
        <v>51</v>
      </c>
      <c r="J2474">
        <v>1</v>
      </c>
      <c r="K2474">
        <v>7999</v>
      </c>
      <c r="L2474">
        <v>0</v>
      </c>
      <c r="M2474">
        <v>0</v>
      </c>
      <c r="N2474" t="s">
        <v>20</v>
      </c>
      <c r="O2474">
        <v>0</v>
      </c>
    </row>
    <row r="2475" spans="1:15" x14ac:dyDescent="0.3">
      <c r="A2475" t="s">
        <v>4948</v>
      </c>
      <c r="B2475" s="1">
        <v>46271</v>
      </c>
      <c r="C2475" t="s">
        <v>4949</v>
      </c>
      <c r="E2475" t="s">
        <v>18</v>
      </c>
      <c r="F2475">
        <v>3598</v>
      </c>
      <c r="G2475" t="s">
        <v>19</v>
      </c>
      <c r="H2475">
        <v>3598</v>
      </c>
      <c r="I2475" t="s">
        <v>194</v>
      </c>
      <c r="J2475">
        <v>1</v>
      </c>
      <c r="K2475">
        <v>3598</v>
      </c>
      <c r="L2475">
        <v>0</v>
      </c>
      <c r="M2475">
        <v>0</v>
      </c>
      <c r="N2475" t="s">
        <v>20</v>
      </c>
      <c r="O2475">
        <v>0</v>
      </c>
    </row>
    <row r="2476" spans="1:15" x14ac:dyDescent="0.3">
      <c r="A2476" t="s">
        <v>4950</v>
      </c>
      <c r="B2476" s="1">
        <v>46281</v>
      </c>
      <c r="C2476" t="s">
        <v>4951</v>
      </c>
      <c r="D2476" t="s">
        <v>61</v>
      </c>
      <c r="E2476" t="s">
        <v>27</v>
      </c>
      <c r="F2476">
        <v>349</v>
      </c>
      <c r="G2476" t="s">
        <v>19</v>
      </c>
      <c r="H2476">
        <v>349</v>
      </c>
      <c r="I2476" t="s">
        <v>61</v>
      </c>
      <c r="J2476">
        <v>1</v>
      </c>
      <c r="K2476">
        <v>349</v>
      </c>
      <c r="L2476">
        <v>0</v>
      </c>
      <c r="M2476">
        <v>0</v>
      </c>
      <c r="N2476" t="s">
        <v>20</v>
      </c>
      <c r="O2476">
        <v>0</v>
      </c>
    </row>
    <row r="2477" spans="1:15" x14ac:dyDescent="0.3">
      <c r="A2477" t="s">
        <v>4952</v>
      </c>
      <c r="B2477" s="1">
        <v>46287</v>
      </c>
      <c r="C2477" t="s">
        <v>4953</v>
      </c>
      <c r="D2477" t="s">
        <v>23</v>
      </c>
      <c r="E2477" t="s">
        <v>18</v>
      </c>
      <c r="F2477">
        <v>2999</v>
      </c>
      <c r="G2477" t="s">
        <v>19</v>
      </c>
      <c r="H2477">
        <v>2999</v>
      </c>
      <c r="I2477" t="s">
        <v>23</v>
      </c>
      <c r="J2477">
        <v>1</v>
      </c>
      <c r="K2477">
        <v>2999</v>
      </c>
      <c r="L2477">
        <v>0</v>
      </c>
      <c r="M2477">
        <v>0</v>
      </c>
      <c r="N2477" t="s">
        <v>20</v>
      </c>
      <c r="O2477">
        <v>0</v>
      </c>
    </row>
    <row r="2478" spans="1:15" x14ac:dyDescent="0.3">
      <c r="A2478" t="s">
        <v>4954</v>
      </c>
      <c r="B2478" s="1">
        <v>46289</v>
      </c>
      <c r="C2478" t="s">
        <v>4955</v>
      </c>
      <c r="D2478" t="s">
        <v>48</v>
      </c>
      <c r="E2478" t="s">
        <v>54</v>
      </c>
      <c r="F2478">
        <v>999</v>
      </c>
      <c r="G2478" t="s">
        <v>19</v>
      </c>
      <c r="H2478">
        <v>999</v>
      </c>
      <c r="I2478" t="s">
        <v>48</v>
      </c>
      <c r="J2478">
        <v>1</v>
      </c>
      <c r="K2478">
        <v>999</v>
      </c>
      <c r="L2478">
        <v>0</v>
      </c>
      <c r="M2478">
        <v>0</v>
      </c>
      <c r="N2478" t="s">
        <v>20</v>
      </c>
      <c r="O2478">
        <v>0</v>
      </c>
    </row>
    <row r="2479" spans="1:15" x14ac:dyDescent="0.3">
      <c r="A2479" t="s">
        <v>4956</v>
      </c>
      <c r="B2479" s="1">
        <v>46288</v>
      </c>
      <c r="C2479" t="s">
        <v>4957</v>
      </c>
      <c r="D2479" t="s">
        <v>75</v>
      </c>
      <c r="E2479" t="s">
        <v>18</v>
      </c>
      <c r="F2479">
        <v>3348</v>
      </c>
      <c r="G2479" t="s">
        <v>19</v>
      </c>
      <c r="H2479">
        <v>3348</v>
      </c>
      <c r="I2479" t="s">
        <v>75</v>
      </c>
      <c r="J2479">
        <v>1</v>
      </c>
      <c r="K2479">
        <v>3348</v>
      </c>
      <c r="L2479">
        <v>0</v>
      </c>
      <c r="M2479">
        <v>0</v>
      </c>
      <c r="N2479" t="s">
        <v>20</v>
      </c>
      <c r="O2479">
        <v>0</v>
      </c>
    </row>
    <row r="2480" spans="1:15" x14ac:dyDescent="0.3">
      <c r="A2480" t="s">
        <v>4958</v>
      </c>
      <c r="B2480" s="1">
        <v>46273</v>
      </c>
      <c r="C2480" t="s">
        <v>4959</v>
      </c>
      <c r="D2480" t="s">
        <v>61</v>
      </c>
      <c r="E2480" t="s">
        <v>27</v>
      </c>
      <c r="F2480">
        <v>4999</v>
      </c>
      <c r="G2480" t="s">
        <v>19</v>
      </c>
      <c r="H2480">
        <v>4999</v>
      </c>
      <c r="I2480" t="s">
        <v>61</v>
      </c>
      <c r="J2480">
        <v>1</v>
      </c>
      <c r="K2480">
        <v>4999</v>
      </c>
      <c r="L2480">
        <v>0</v>
      </c>
      <c r="M2480">
        <v>0</v>
      </c>
      <c r="N2480" t="s">
        <v>20</v>
      </c>
      <c r="O2480">
        <v>0</v>
      </c>
    </row>
    <row r="2481" spans="1:15" x14ac:dyDescent="0.3">
      <c r="A2481" t="s">
        <v>4960</v>
      </c>
      <c r="B2481" s="1">
        <v>46269</v>
      </c>
      <c r="C2481" t="s">
        <v>4961</v>
      </c>
      <c r="D2481" t="s">
        <v>34</v>
      </c>
      <c r="E2481" t="s">
        <v>43</v>
      </c>
      <c r="F2481">
        <v>1348</v>
      </c>
      <c r="G2481" t="s">
        <v>19</v>
      </c>
      <c r="H2481">
        <v>1348</v>
      </c>
      <c r="I2481" t="s">
        <v>34</v>
      </c>
      <c r="J2481">
        <v>1</v>
      </c>
      <c r="K2481">
        <v>1348</v>
      </c>
      <c r="L2481">
        <v>0</v>
      </c>
      <c r="M2481">
        <v>0</v>
      </c>
      <c r="N2481" t="s">
        <v>20</v>
      </c>
      <c r="O2481">
        <v>0</v>
      </c>
    </row>
    <row r="2482" spans="1:15" x14ac:dyDescent="0.3">
      <c r="A2482" t="s">
        <v>4962</v>
      </c>
      <c r="B2482" s="1">
        <v>46282</v>
      </c>
      <c r="C2482" t="s">
        <v>4963</v>
      </c>
      <c r="D2482" t="s">
        <v>51</v>
      </c>
      <c r="E2482" t="s">
        <v>18</v>
      </c>
      <c r="F2482">
        <v>1499</v>
      </c>
      <c r="G2482" t="s">
        <v>19</v>
      </c>
      <c r="H2482">
        <v>1499</v>
      </c>
      <c r="I2482" t="s">
        <v>51</v>
      </c>
      <c r="J2482">
        <v>1</v>
      </c>
      <c r="K2482">
        <v>1499</v>
      </c>
      <c r="L2482">
        <v>0</v>
      </c>
      <c r="M2482">
        <v>0</v>
      </c>
      <c r="N2482" t="s">
        <v>20</v>
      </c>
      <c r="O2482">
        <v>0</v>
      </c>
    </row>
    <row r="2483" spans="1:15" x14ac:dyDescent="0.3">
      <c r="A2483" t="s">
        <v>4964</v>
      </c>
      <c r="B2483" s="1">
        <v>46291</v>
      </c>
      <c r="C2483" t="s">
        <v>4965</v>
      </c>
      <c r="D2483" t="s">
        <v>42</v>
      </c>
      <c r="E2483" t="s">
        <v>43</v>
      </c>
      <c r="F2483">
        <v>999</v>
      </c>
      <c r="G2483" t="s">
        <v>19</v>
      </c>
      <c r="H2483">
        <v>999</v>
      </c>
      <c r="I2483" t="s">
        <v>42</v>
      </c>
      <c r="J2483">
        <v>1</v>
      </c>
      <c r="K2483">
        <v>999</v>
      </c>
      <c r="L2483">
        <v>0</v>
      </c>
      <c r="M2483">
        <v>0</v>
      </c>
      <c r="N2483" t="s">
        <v>20</v>
      </c>
      <c r="O2483">
        <v>0</v>
      </c>
    </row>
    <row r="2484" spans="1:15" x14ac:dyDescent="0.3">
      <c r="A2484" t="s">
        <v>4966</v>
      </c>
      <c r="B2484" s="1">
        <v>46289</v>
      </c>
      <c r="C2484" t="s">
        <v>4967</v>
      </c>
      <c r="D2484" t="s">
        <v>17</v>
      </c>
      <c r="E2484" t="s">
        <v>27</v>
      </c>
      <c r="F2484">
        <v>2499</v>
      </c>
      <c r="G2484" t="s">
        <v>19</v>
      </c>
      <c r="H2484">
        <v>2499</v>
      </c>
      <c r="I2484" t="s">
        <v>17</v>
      </c>
      <c r="J2484">
        <v>1</v>
      </c>
      <c r="K2484">
        <v>2499</v>
      </c>
      <c r="L2484">
        <v>0</v>
      </c>
      <c r="M2484">
        <v>0</v>
      </c>
      <c r="N2484" t="s">
        <v>20</v>
      </c>
      <c r="O2484">
        <v>0</v>
      </c>
    </row>
    <row r="2485" spans="1:15" x14ac:dyDescent="0.3">
      <c r="A2485" t="s">
        <v>4968</v>
      </c>
      <c r="B2485" s="1">
        <v>46271</v>
      </c>
      <c r="C2485" t="s">
        <v>4969</v>
      </c>
      <c r="D2485" t="s">
        <v>23</v>
      </c>
      <c r="E2485" t="s">
        <v>43</v>
      </c>
      <c r="F2485">
        <v>999</v>
      </c>
      <c r="G2485" t="s">
        <v>19</v>
      </c>
      <c r="H2485">
        <v>999</v>
      </c>
      <c r="I2485" t="s">
        <v>23</v>
      </c>
      <c r="J2485">
        <v>1</v>
      </c>
      <c r="K2485">
        <v>999</v>
      </c>
      <c r="L2485">
        <v>0</v>
      </c>
      <c r="M2485">
        <v>0</v>
      </c>
      <c r="N2485" t="s">
        <v>20</v>
      </c>
      <c r="O2485">
        <v>0</v>
      </c>
    </row>
    <row r="2486" spans="1:15" x14ac:dyDescent="0.3">
      <c r="A2486" t="s">
        <v>4970</v>
      </c>
      <c r="B2486" s="1">
        <v>46281</v>
      </c>
      <c r="C2486" t="s">
        <v>4095</v>
      </c>
      <c r="D2486" t="s">
        <v>17</v>
      </c>
      <c r="E2486" t="s">
        <v>27</v>
      </c>
      <c r="F2486">
        <v>2297</v>
      </c>
      <c r="G2486" t="s">
        <v>19</v>
      </c>
      <c r="H2486">
        <v>2297</v>
      </c>
      <c r="I2486" t="s">
        <v>17</v>
      </c>
      <c r="J2486">
        <v>1</v>
      </c>
      <c r="K2486">
        <v>2297</v>
      </c>
      <c r="L2486">
        <v>0</v>
      </c>
      <c r="M2486">
        <v>0</v>
      </c>
      <c r="N2486" t="s">
        <v>20</v>
      </c>
      <c r="O2486">
        <v>0</v>
      </c>
    </row>
    <row r="2487" spans="1:15" x14ac:dyDescent="0.3">
      <c r="A2487" t="s">
        <v>4971</v>
      </c>
      <c r="B2487" s="1">
        <v>46291</v>
      </c>
      <c r="C2487" t="s">
        <v>4972</v>
      </c>
      <c r="D2487" t="s">
        <v>34</v>
      </c>
      <c r="E2487" t="s">
        <v>18</v>
      </c>
      <c r="F2487">
        <v>9998</v>
      </c>
      <c r="G2487" t="s">
        <v>19</v>
      </c>
      <c r="H2487">
        <v>9998</v>
      </c>
      <c r="I2487" t="s">
        <v>34</v>
      </c>
      <c r="J2487">
        <v>1</v>
      </c>
      <c r="K2487">
        <v>9998</v>
      </c>
      <c r="L2487">
        <v>0</v>
      </c>
      <c r="M2487">
        <v>0</v>
      </c>
      <c r="N2487" t="s">
        <v>20</v>
      </c>
      <c r="O2487">
        <v>0</v>
      </c>
    </row>
    <row r="2488" spans="1:15" x14ac:dyDescent="0.3">
      <c r="A2488" t="s">
        <v>4973</v>
      </c>
      <c r="B2488" s="1">
        <v>46290</v>
      </c>
      <c r="C2488" t="s">
        <v>4974</v>
      </c>
      <c r="D2488" t="s">
        <v>34</v>
      </c>
      <c r="E2488" t="s">
        <v>54</v>
      </c>
      <c r="F2488">
        <v>6998</v>
      </c>
      <c r="G2488" t="s">
        <v>19</v>
      </c>
      <c r="H2488">
        <v>6998</v>
      </c>
      <c r="I2488" t="s">
        <v>34</v>
      </c>
      <c r="J2488">
        <v>1</v>
      </c>
      <c r="K2488">
        <v>6998</v>
      </c>
      <c r="L2488">
        <v>0</v>
      </c>
      <c r="M2488">
        <v>0</v>
      </c>
      <c r="N2488" t="s">
        <v>20</v>
      </c>
      <c r="O2488">
        <v>0</v>
      </c>
    </row>
    <row r="2489" spans="1:15" x14ac:dyDescent="0.3">
      <c r="A2489" t="s">
        <v>4975</v>
      </c>
      <c r="B2489" s="1">
        <v>46283</v>
      </c>
      <c r="C2489" t="s">
        <v>4976</v>
      </c>
      <c r="D2489" t="s">
        <v>75</v>
      </c>
      <c r="E2489" t="s">
        <v>18</v>
      </c>
      <c r="F2489">
        <v>2298</v>
      </c>
      <c r="G2489" t="s">
        <v>19</v>
      </c>
      <c r="H2489">
        <v>2298</v>
      </c>
      <c r="I2489" t="s">
        <v>75</v>
      </c>
      <c r="J2489">
        <v>1</v>
      </c>
      <c r="K2489">
        <v>2298</v>
      </c>
      <c r="L2489">
        <v>0</v>
      </c>
      <c r="M2489">
        <v>0</v>
      </c>
      <c r="N2489" t="s">
        <v>20</v>
      </c>
      <c r="O2489">
        <v>0</v>
      </c>
    </row>
    <row r="2490" spans="1:15" x14ac:dyDescent="0.3">
      <c r="A2490" t="s">
        <v>4977</v>
      </c>
      <c r="B2490" s="1">
        <v>46280</v>
      </c>
      <c r="C2490" t="s">
        <v>4978</v>
      </c>
      <c r="D2490" t="s">
        <v>51</v>
      </c>
      <c r="E2490" t="s">
        <v>18</v>
      </c>
      <c r="F2490">
        <v>299</v>
      </c>
      <c r="G2490" t="s">
        <v>19</v>
      </c>
      <c r="H2490">
        <v>299</v>
      </c>
      <c r="I2490" t="s">
        <v>51</v>
      </c>
      <c r="J2490">
        <v>1</v>
      </c>
      <c r="K2490">
        <v>299</v>
      </c>
      <c r="L2490">
        <v>0</v>
      </c>
      <c r="M2490">
        <v>0</v>
      </c>
      <c r="N2490" t="s">
        <v>20</v>
      </c>
      <c r="O2490">
        <v>0</v>
      </c>
    </row>
    <row r="2491" spans="1:15" x14ac:dyDescent="0.3">
      <c r="A2491" t="s">
        <v>4979</v>
      </c>
      <c r="B2491" s="1">
        <v>46286</v>
      </c>
      <c r="C2491" t="s">
        <v>4980</v>
      </c>
      <c r="D2491" t="s">
        <v>34</v>
      </c>
      <c r="E2491" t="s">
        <v>18</v>
      </c>
      <c r="F2491">
        <v>1299</v>
      </c>
      <c r="G2491" t="s">
        <v>19</v>
      </c>
      <c r="H2491">
        <v>1299</v>
      </c>
      <c r="I2491" t="s">
        <v>34</v>
      </c>
      <c r="J2491">
        <v>1</v>
      </c>
      <c r="K2491">
        <v>1299</v>
      </c>
      <c r="L2491">
        <v>0</v>
      </c>
      <c r="M2491">
        <v>0</v>
      </c>
      <c r="N2491" t="s">
        <v>20</v>
      </c>
      <c r="O2491">
        <v>0</v>
      </c>
    </row>
    <row r="2492" spans="1:15" x14ac:dyDescent="0.3">
      <c r="A2492" t="s">
        <v>4981</v>
      </c>
      <c r="B2492" s="1">
        <v>46268</v>
      </c>
      <c r="C2492" t="s">
        <v>4982</v>
      </c>
      <c r="D2492" t="s">
        <v>37</v>
      </c>
      <c r="E2492" t="s">
        <v>18</v>
      </c>
      <c r="F2492">
        <v>7999</v>
      </c>
      <c r="G2492" t="s">
        <v>19</v>
      </c>
      <c r="H2492">
        <v>7999</v>
      </c>
      <c r="I2492" t="s">
        <v>37</v>
      </c>
      <c r="J2492">
        <v>1</v>
      </c>
      <c r="K2492">
        <v>7999</v>
      </c>
      <c r="L2492">
        <v>0</v>
      </c>
      <c r="M2492">
        <v>0</v>
      </c>
      <c r="N2492" t="s">
        <v>20</v>
      </c>
      <c r="O2492">
        <v>0</v>
      </c>
    </row>
    <row r="2493" spans="1:15" x14ac:dyDescent="0.3">
      <c r="A2493" t="s">
        <v>4983</v>
      </c>
      <c r="B2493" s="1">
        <v>46270</v>
      </c>
      <c r="C2493" t="s">
        <v>4984</v>
      </c>
      <c r="D2493" t="s">
        <v>17</v>
      </c>
      <c r="E2493" t="s">
        <v>27</v>
      </c>
      <c r="F2493">
        <v>3298</v>
      </c>
      <c r="G2493" t="s">
        <v>66</v>
      </c>
      <c r="H2493">
        <v>3298</v>
      </c>
      <c r="I2493" t="s">
        <v>17</v>
      </c>
      <c r="J2493">
        <v>1</v>
      </c>
      <c r="K2493">
        <v>3298</v>
      </c>
      <c r="L2493">
        <v>1</v>
      </c>
      <c r="M2493">
        <v>3298</v>
      </c>
      <c r="N2493" t="s">
        <v>20</v>
      </c>
      <c r="O2493">
        <v>0</v>
      </c>
    </row>
    <row r="2494" spans="1:15" x14ac:dyDescent="0.3">
      <c r="A2494" t="s">
        <v>4985</v>
      </c>
      <c r="B2494" s="1">
        <v>46285</v>
      </c>
      <c r="C2494" t="s">
        <v>4986</v>
      </c>
      <c r="D2494" t="s">
        <v>48</v>
      </c>
      <c r="E2494" t="s">
        <v>18</v>
      </c>
      <c r="F2494">
        <v>4999</v>
      </c>
      <c r="G2494" t="s">
        <v>19</v>
      </c>
      <c r="H2494">
        <v>4999</v>
      </c>
      <c r="I2494" t="s">
        <v>48</v>
      </c>
      <c r="J2494">
        <v>1</v>
      </c>
      <c r="K2494">
        <v>4999</v>
      </c>
      <c r="L2494">
        <v>0</v>
      </c>
      <c r="M2494">
        <v>0</v>
      </c>
      <c r="N2494" t="s">
        <v>20</v>
      </c>
      <c r="O2494">
        <v>0</v>
      </c>
    </row>
    <row r="2495" spans="1:15" x14ac:dyDescent="0.3">
      <c r="A2495" t="s">
        <v>4987</v>
      </c>
      <c r="B2495" s="1">
        <v>46292</v>
      </c>
      <c r="C2495" t="s">
        <v>4988</v>
      </c>
      <c r="D2495" t="s">
        <v>61</v>
      </c>
      <c r="E2495" t="s">
        <v>18</v>
      </c>
      <c r="F2495">
        <v>1098</v>
      </c>
      <c r="G2495" t="s">
        <v>19</v>
      </c>
      <c r="H2495">
        <v>1098</v>
      </c>
      <c r="I2495" t="s">
        <v>61</v>
      </c>
      <c r="J2495">
        <v>1</v>
      </c>
      <c r="K2495">
        <v>1098</v>
      </c>
      <c r="L2495">
        <v>0</v>
      </c>
      <c r="M2495">
        <v>0</v>
      </c>
      <c r="N2495" t="s">
        <v>20</v>
      </c>
      <c r="O2495">
        <v>0</v>
      </c>
    </row>
    <row r="2496" spans="1:15" x14ac:dyDescent="0.3">
      <c r="A2496" t="s">
        <v>4989</v>
      </c>
      <c r="B2496" s="1">
        <v>46288</v>
      </c>
      <c r="C2496" t="s">
        <v>4990</v>
      </c>
      <c r="D2496" t="s">
        <v>26</v>
      </c>
      <c r="E2496" t="s">
        <v>18</v>
      </c>
      <c r="F2496">
        <v>7999</v>
      </c>
      <c r="G2496" t="s">
        <v>19</v>
      </c>
      <c r="H2496">
        <v>7999</v>
      </c>
      <c r="I2496" t="s">
        <v>26</v>
      </c>
      <c r="J2496">
        <v>1</v>
      </c>
      <c r="K2496">
        <v>7999</v>
      </c>
      <c r="L2496">
        <v>0</v>
      </c>
      <c r="M2496">
        <v>0</v>
      </c>
      <c r="N2496" t="s">
        <v>20</v>
      </c>
      <c r="O2496">
        <v>0</v>
      </c>
    </row>
    <row r="2497" spans="1:15" x14ac:dyDescent="0.3">
      <c r="A2497" t="s">
        <v>4991</v>
      </c>
      <c r="B2497" s="1">
        <v>46268</v>
      </c>
      <c r="C2497" t="s">
        <v>4992</v>
      </c>
      <c r="D2497" t="s">
        <v>75</v>
      </c>
      <c r="E2497" t="s">
        <v>27</v>
      </c>
      <c r="F2497">
        <v>1348</v>
      </c>
      <c r="G2497" t="s">
        <v>19</v>
      </c>
      <c r="H2497">
        <v>1348</v>
      </c>
      <c r="I2497" t="s">
        <v>75</v>
      </c>
      <c r="J2497">
        <v>1</v>
      </c>
      <c r="K2497">
        <v>1348</v>
      </c>
      <c r="L2497">
        <v>0</v>
      </c>
      <c r="M2497">
        <v>0</v>
      </c>
      <c r="N2497" t="s">
        <v>20</v>
      </c>
      <c r="O2497">
        <v>0</v>
      </c>
    </row>
    <row r="2498" spans="1:15" x14ac:dyDescent="0.3">
      <c r="A2498" t="s">
        <v>4993</v>
      </c>
      <c r="B2498" s="1">
        <v>46266</v>
      </c>
      <c r="C2498" t="s">
        <v>4994</v>
      </c>
      <c r="D2498" t="s">
        <v>48</v>
      </c>
      <c r="E2498" t="s">
        <v>18</v>
      </c>
      <c r="F2498">
        <v>999</v>
      </c>
      <c r="G2498" t="s">
        <v>19</v>
      </c>
      <c r="H2498">
        <v>999</v>
      </c>
      <c r="I2498" t="s">
        <v>48</v>
      </c>
      <c r="J2498">
        <v>1</v>
      </c>
      <c r="K2498">
        <v>999</v>
      </c>
      <c r="L2498">
        <v>0</v>
      </c>
      <c r="M2498">
        <v>0</v>
      </c>
      <c r="N2498" t="s">
        <v>20</v>
      </c>
      <c r="O2498">
        <v>0</v>
      </c>
    </row>
    <row r="2499" spans="1:15" x14ac:dyDescent="0.3">
      <c r="A2499" t="s">
        <v>4995</v>
      </c>
      <c r="B2499" s="1">
        <v>46285</v>
      </c>
      <c r="C2499" t="s">
        <v>4996</v>
      </c>
      <c r="D2499" t="s">
        <v>51</v>
      </c>
      <c r="E2499" t="s">
        <v>18</v>
      </c>
      <c r="F2499">
        <v>8348</v>
      </c>
      <c r="G2499" t="s">
        <v>19</v>
      </c>
      <c r="H2499">
        <v>8348</v>
      </c>
      <c r="I2499" t="s">
        <v>51</v>
      </c>
      <c r="J2499">
        <v>1</v>
      </c>
      <c r="K2499">
        <v>8348</v>
      </c>
      <c r="L2499">
        <v>0</v>
      </c>
      <c r="M2499">
        <v>0</v>
      </c>
      <c r="N2499" t="s">
        <v>20</v>
      </c>
      <c r="O2499">
        <v>0</v>
      </c>
    </row>
    <row r="2500" spans="1:15" x14ac:dyDescent="0.3">
      <c r="A2500" t="s">
        <v>4997</v>
      </c>
      <c r="B2500" s="1">
        <v>46276</v>
      </c>
      <c r="C2500" t="s">
        <v>4998</v>
      </c>
      <c r="D2500" t="s">
        <v>23</v>
      </c>
      <c r="E2500" t="s">
        <v>27</v>
      </c>
      <c r="F2500">
        <v>499</v>
      </c>
      <c r="G2500" t="s">
        <v>19</v>
      </c>
      <c r="H2500">
        <v>499</v>
      </c>
      <c r="I2500" t="s">
        <v>23</v>
      </c>
      <c r="J2500">
        <v>1</v>
      </c>
      <c r="K2500">
        <v>499</v>
      </c>
      <c r="L2500">
        <v>0</v>
      </c>
      <c r="M2500">
        <v>0</v>
      </c>
      <c r="N2500" t="s">
        <v>20</v>
      </c>
      <c r="O2500">
        <v>0</v>
      </c>
    </row>
    <row r="2501" spans="1:15" x14ac:dyDescent="0.3">
      <c r="A2501" t="s">
        <v>4999</v>
      </c>
      <c r="B2501" s="1">
        <v>46267</v>
      </c>
      <c r="C2501" t="s">
        <v>5000</v>
      </c>
      <c r="D2501" t="s">
        <v>17</v>
      </c>
      <c r="E2501" t="s">
        <v>27</v>
      </c>
      <c r="F2501">
        <v>799</v>
      </c>
      <c r="G2501" t="s">
        <v>19</v>
      </c>
      <c r="H2501">
        <v>799</v>
      </c>
      <c r="I2501" t="s">
        <v>17</v>
      </c>
      <c r="J2501">
        <v>1</v>
      </c>
      <c r="K2501">
        <v>799</v>
      </c>
      <c r="L2501">
        <v>0</v>
      </c>
      <c r="M2501">
        <v>0</v>
      </c>
      <c r="N2501" t="s">
        <v>20</v>
      </c>
      <c r="O2501">
        <v>0</v>
      </c>
    </row>
    <row r="2502" spans="1:15" x14ac:dyDescent="0.3">
      <c r="A2502" t="s">
        <v>5001</v>
      </c>
      <c r="B2502" s="1">
        <v>46291</v>
      </c>
      <c r="C2502" t="s">
        <v>5002</v>
      </c>
      <c r="D2502" t="s">
        <v>42</v>
      </c>
      <c r="E2502" t="s">
        <v>18</v>
      </c>
      <c r="F2502">
        <v>12297</v>
      </c>
      <c r="G2502" t="s">
        <v>19</v>
      </c>
      <c r="H2502">
        <v>12297</v>
      </c>
      <c r="I2502" t="s">
        <v>42</v>
      </c>
      <c r="J2502">
        <v>1</v>
      </c>
      <c r="K2502">
        <v>12297</v>
      </c>
      <c r="L2502">
        <v>0</v>
      </c>
      <c r="M2502">
        <v>0</v>
      </c>
      <c r="N2502" t="s">
        <v>20</v>
      </c>
      <c r="O2502">
        <v>0</v>
      </c>
    </row>
    <row r="2503" spans="1:15" x14ac:dyDescent="0.3">
      <c r="A2503" t="s">
        <v>5003</v>
      </c>
      <c r="B2503" s="1">
        <v>46269</v>
      </c>
      <c r="C2503" t="s">
        <v>5004</v>
      </c>
      <c r="D2503" t="s">
        <v>51</v>
      </c>
      <c r="E2503" t="s">
        <v>43</v>
      </c>
      <c r="F2503" s="2">
        <v>5298</v>
      </c>
      <c r="G2503" t="s">
        <v>19</v>
      </c>
      <c r="H2503">
        <v>5298</v>
      </c>
      <c r="I2503" t="s">
        <v>51</v>
      </c>
      <c r="J2503">
        <v>1</v>
      </c>
      <c r="K2503">
        <v>5298</v>
      </c>
      <c r="L2503">
        <v>0</v>
      </c>
      <c r="M2503">
        <v>0</v>
      </c>
      <c r="N2503" t="s">
        <v>20</v>
      </c>
      <c r="O2503">
        <v>0</v>
      </c>
    </row>
    <row r="2504" spans="1:15" x14ac:dyDescent="0.3">
      <c r="A2504" t="s">
        <v>5005</v>
      </c>
      <c r="B2504" s="1">
        <v>46274</v>
      </c>
      <c r="C2504" t="s">
        <v>5006</v>
      </c>
      <c r="D2504" t="s">
        <v>17</v>
      </c>
      <c r="E2504" t="s">
        <v>54</v>
      </c>
      <c r="F2504">
        <v>1147</v>
      </c>
      <c r="G2504" t="s">
        <v>19</v>
      </c>
      <c r="H2504">
        <v>1147</v>
      </c>
      <c r="I2504" t="s">
        <v>17</v>
      </c>
      <c r="J2504">
        <v>1</v>
      </c>
      <c r="K2504">
        <v>1147</v>
      </c>
      <c r="L2504">
        <v>0</v>
      </c>
      <c r="M2504">
        <v>0</v>
      </c>
      <c r="N2504" t="s">
        <v>20</v>
      </c>
      <c r="O2504">
        <v>0</v>
      </c>
    </row>
    <row r="2505" spans="1:15" x14ac:dyDescent="0.3">
      <c r="A2505" t="s">
        <v>5007</v>
      </c>
      <c r="B2505" s="1">
        <v>46294</v>
      </c>
      <c r="C2505" t="s">
        <v>5008</v>
      </c>
      <c r="D2505" t="s">
        <v>42</v>
      </c>
      <c r="E2505" t="s">
        <v>18</v>
      </c>
      <c r="F2505">
        <v>1798</v>
      </c>
      <c r="G2505" t="s">
        <v>19</v>
      </c>
      <c r="H2505">
        <v>1798</v>
      </c>
      <c r="I2505" t="s">
        <v>42</v>
      </c>
      <c r="J2505">
        <v>1</v>
      </c>
      <c r="K2505">
        <v>1798</v>
      </c>
      <c r="L2505">
        <v>0</v>
      </c>
      <c r="M2505">
        <v>0</v>
      </c>
      <c r="N2505" t="s">
        <v>20</v>
      </c>
      <c r="O2505">
        <v>0</v>
      </c>
    </row>
    <row r="2506" spans="1:15" x14ac:dyDescent="0.3">
      <c r="A2506" t="s">
        <v>5009</v>
      </c>
      <c r="B2506" s="1">
        <v>46271</v>
      </c>
      <c r="C2506" t="s">
        <v>5010</v>
      </c>
      <c r="D2506" t="s">
        <v>37</v>
      </c>
      <c r="E2506" t="s">
        <v>18</v>
      </c>
      <c r="F2506">
        <v>6798</v>
      </c>
      <c r="G2506" t="s">
        <v>19</v>
      </c>
      <c r="H2506">
        <v>6798</v>
      </c>
      <c r="I2506" t="s">
        <v>37</v>
      </c>
      <c r="J2506">
        <v>1</v>
      </c>
      <c r="K2506">
        <v>6798</v>
      </c>
      <c r="L2506">
        <v>0</v>
      </c>
      <c r="M2506">
        <v>0</v>
      </c>
      <c r="N2506" t="s">
        <v>20</v>
      </c>
      <c r="O2506">
        <v>0</v>
      </c>
    </row>
    <row r="2507" spans="1:15" x14ac:dyDescent="0.3">
      <c r="A2507" t="s">
        <v>5011</v>
      </c>
      <c r="B2507" s="1">
        <v>46288</v>
      </c>
      <c r="C2507" t="s">
        <v>5012</v>
      </c>
      <c r="E2507" t="s">
        <v>18</v>
      </c>
      <c r="F2507">
        <v>2999</v>
      </c>
      <c r="G2507" t="s">
        <v>19</v>
      </c>
      <c r="H2507">
        <v>2999</v>
      </c>
      <c r="I2507" t="s">
        <v>194</v>
      </c>
      <c r="J2507">
        <v>1</v>
      </c>
      <c r="K2507">
        <v>2999</v>
      </c>
      <c r="L2507">
        <v>0</v>
      </c>
      <c r="M2507">
        <v>0</v>
      </c>
      <c r="N2507" t="s">
        <v>20</v>
      </c>
      <c r="O2507">
        <v>0</v>
      </c>
    </row>
    <row r="2508" spans="1:15" x14ac:dyDescent="0.3">
      <c r="A2508" t="s">
        <v>5013</v>
      </c>
      <c r="B2508" s="1">
        <v>46289</v>
      </c>
      <c r="C2508" t="s">
        <v>5014</v>
      </c>
      <c r="D2508" t="s">
        <v>37</v>
      </c>
      <c r="E2508" t="s">
        <v>18</v>
      </c>
      <c r="F2508">
        <v>3697</v>
      </c>
      <c r="G2508" t="s">
        <v>19</v>
      </c>
      <c r="H2508">
        <v>3697</v>
      </c>
      <c r="I2508" t="s">
        <v>37</v>
      </c>
      <c r="J2508">
        <v>1</v>
      </c>
      <c r="K2508">
        <v>3697</v>
      </c>
      <c r="L2508">
        <v>0</v>
      </c>
      <c r="M2508">
        <v>0</v>
      </c>
      <c r="N2508" t="s">
        <v>20</v>
      </c>
      <c r="O2508">
        <v>0</v>
      </c>
    </row>
    <row r="2509" spans="1:15" x14ac:dyDescent="0.3">
      <c r="A2509" t="s">
        <v>5015</v>
      </c>
      <c r="B2509" s="1">
        <v>46291</v>
      </c>
      <c r="C2509" t="s">
        <v>5016</v>
      </c>
      <c r="D2509" t="s">
        <v>23</v>
      </c>
      <c r="E2509" t="s">
        <v>18</v>
      </c>
      <c r="F2509">
        <v>13597</v>
      </c>
      <c r="G2509" t="s">
        <v>19</v>
      </c>
      <c r="H2509">
        <v>13597</v>
      </c>
      <c r="I2509" t="s">
        <v>23</v>
      </c>
      <c r="J2509">
        <v>1</v>
      </c>
      <c r="K2509">
        <v>13597</v>
      </c>
      <c r="L2509">
        <v>0</v>
      </c>
      <c r="M2509">
        <v>0</v>
      </c>
      <c r="N2509" t="s">
        <v>20</v>
      </c>
      <c r="O2509">
        <v>0</v>
      </c>
    </row>
    <row r="2510" spans="1:15" x14ac:dyDescent="0.3">
      <c r="A2510" t="s">
        <v>5017</v>
      </c>
      <c r="B2510" s="1">
        <v>46285</v>
      </c>
      <c r="C2510" t="s">
        <v>5018</v>
      </c>
      <c r="D2510" t="s">
        <v>37</v>
      </c>
      <c r="E2510" t="s">
        <v>18</v>
      </c>
      <c r="F2510">
        <v>9897</v>
      </c>
      <c r="G2510" t="s">
        <v>19</v>
      </c>
      <c r="H2510">
        <v>9897</v>
      </c>
      <c r="I2510" t="s">
        <v>37</v>
      </c>
      <c r="J2510">
        <v>1</v>
      </c>
      <c r="K2510">
        <v>9897</v>
      </c>
      <c r="L2510">
        <v>0</v>
      </c>
      <c r="M2510">
        <v>0</v>
      </c>
      <c r="N2510" t="s">
        <v>20</v>
      </c>
      <c r="O2510">
        <v>0</v>
      </c>
    </row>
    <row r="2511" spans="1:15" x14ac:dyDescent="0.3">
      <c r="A2511" t="s">
        <v>5019</v>
      </c>
      <c r="B2511" s="1">
        <v>46279</v>
      </c>
      <c r="C2511" t="s">
        <v>5020</v>
      </c>
      <c r="D2511" t="s">
        <v>26</v>
      </c>
      <c r="E2511" t="s">
        <v>43</v>
      </c>
      <c r="F2511">
        <v>1598</v>
      </c>
      <c r="G2511" t="s">
        <v>19</v>
      </c>
      <c r="H2511">
        <v>1598</v>
      </c>
      <c r="I2511" t="s">
        <v>26</v>
      </c>
      <c r="J2511">
        <v>1</v>
      </c>
      <c r="K2511">
        <v>1598</v>
      </c>
      <c r="L2511">
        <v>0</v>
      </c>
      <c r="M2511">
        <v>0</v>
      </c>
      <c r="N2511" t="s">
        <v>20</v>
      </c>
      <c r="O2511">
        <v>0</v>
      </c>
    </row>
    <row r="2512" spans="1:15" x14ac:dyDescent="0.3">
      <c r="A2512" t="s">
        <v>5021</v>
      </c>
      <c r="B2512" s="1">
        <v>46274</v>
      </c>
      <c r="C2512" t="s">
        <v>5022</v>
      </c>
      <c r="D2512" t="s">
        <v>42</v>
      </c>
      <c r="E2512" t="s">
        <v>18</v>
      </c>
      <c r="F2512">
        <v>4297</v>
      </c>
      <c r="G2512" t="s">
        <v>66</v>
      </c>
      <c r="H2512">
        <v>4297</v>
      </c>
      <c r="I2512" t="s">
        <v>42</v>
      </c>
      <c r="J2512">
        <v>1</v>
      </c>
      <c r="K2512">
        <v>4297</v>
      </c>
      <c r="L2512">
        <v>1</v>
      </c>
      <c r="M2512">
        <v>4297</v>
      </c>
      <c r="N2512" t="s">
        <v>20</v>
      </c>
      <c r="O2512">
        <v>0</v>
      </c>
    </row>
    <row r="2513" spans="1:15" x14ac:dyDescent="0.3">
      <c r="A2513" t="s">
        <v>5023</v>
      </c>
      <c r="B2513" s="1">
        <v>46288</v>
      </c>
      <c r="C2513" t="s">
        <v>5024</v>
      </c>
      <c r="D2513" t="s">
        <v>23</v>
      </c>
      <c r="E2513" t="s">
        <v>27</v>
      </c>
      <c r="F2513">
        <v>2499</v>
      </c>
      <c r="G2513" t="s">
        <v>19</v>
      </c>
      <c r="H2513">
        <v>2499</v>
      </c>
      <c r="I2513" t="s">
        <v>23</v>
      </c>
      <c r="J2513">
        <v>1</v>
      </c>
      <c r="K2513">
        <v>2499</v>
      </c>
      <c r="L2513">
        <v>0</v>
      </c>
      <c r="M2513">
        <v>0</v>
      </c>
      <c r="N2513" t="s">
        <v>20</v>
      </c>
      <c r="O2513">
        <v>0</v>
      </c>
    </row>
    <row r="2514" spans="1:15" x14ac:dyDescent="0.3">
      <c r="A2514" t="s">
        <v>5025</v>
      </c>
      <c r="B2514" s="1">
        <v>46270</v>
      </c>
      <c r="C2514" t="s">
        <v>5026</v>
      </c>
      <c r="D2514" t="s">
        <v>26</v>
      </c>
      <c r="E2514" t="s">
        <v>27</v>
      </c>
      <c r="F2514">
        <v>1497</v>
      </c>
      <c r="G2514" t="s">
        <v>19</v>
      </c>
      <c r="H2514">
        <v>1497</v>
      </c>
      <c r="I2514" t="s">
        <v>26</v>
      </c>
      <c r="J2514">
        <v>1</v>
      </c>
      <c r="K2514">
        <v>1497</v>
      </c>
      <c r="L2514">
        <v>0</v>
      </c>
      <c r="M2514">
        <v>0</v>
      </c>
      <c r="N2514" t="s">
        <v>20</v>
      </c>
      <c r="O2514">
        <v>0</v>
      </c>
    </row>
    <row r="2515" spans="1:15" x14ac:dyDescent="0.3">
      <c r="A2515" t="s">
        <v>5027</v>
      </c>
      <c r="B2515" s="1">
        <v>46270</v>
      </c>
      <c r="C2515" t="s">
        <v>5028</v>
      </c>
      <c r="D2515" t="s">
        <v>23</v>
      </c>
      <c r="E2515" t="s">
        <v>27</v>
      </c>
      <c r="F2515">
        <v>799</v>
      </c>
      <c r="G2515" t="s">
        <v>80</v>
      </c>
      <c r="H2515">
        <v>799</v>
      </c>
      <c r="I2515" t="s">
        <v>23</v>
      </c>
      <c r="J2515">
        <v>0</v>
      </c>
      <c r="K2515">
        <v>0</v>
      </c>
      <c r="L2515">
        <v>0</v>
      </c>
      <c r="M2515">
        <v>0</v>
      </c>
      <c r="N2515" t="s">
        <v>20</v>
      </c>
      <c r="O2515">
        <v>0</v>
      </c>
    </row>
    <row r="2516" spans="1:15" x14ac:dyDescent="0.3">
      <c r="A2516" t="s">
        <v>5029</v>
      </c>
      <c r="B2516" s="1">
        <v>46288</v>
      </c>
      <c r="C2516" t="s">
        <v>1797</v>
      </c>
      <c r="D2516" t="s">
        <v>23</v>
      </c>
      <c r="E2516" t="s">
        <v>18</v>
      </c>
      <c r="F2516">
        <v>7999</v>
      </c>
      <c r="G2516" t="s">
        <v>19</v>
      </c>
      <c r="H2516">
        <v>7999</v>
      </c>
      <c r="I2516" t="s">
        <v>23</v>
      </c>
      <c r="J2516">
        <v>1</v>
      </c>
      <c r="K2516">
        <v>7999</v>
      </c>
      <c r="L2516">
        <v>0</v>
      </c>
      <c r="M2516">
        <v>0</v>
      </c>
      <c r="N2516" t="s">
        <v>20</v>
      </c>
      <c r="O2516">
        <v>0</v>
      </c>
    </row>
    <row r="2517" spans="1:15" x14ac:dyDescent="0.3">
      <c r="A2517" t="s">
        <v>5030</v>
      </c>
      <c r="B2517" s="1">
        <v>46280</v>
      </c>
      <c r="C2517" t="s">
        <v>5031</v>
      </c>
      <c r="D2517" t="s">
        <v>51</v>
      </c>
      <c r="E2517" t="s">
        <v>27</v>
      </c>
      <c r="F2517">
        <v>499</v>
      </c>
      <c r="G2517" t="s">
        <v>19</v>
      </c>
      <c r="H2517">
        <v>499</v>
      </c>
      <c r="I2517" t="s">
        <v>51</v>
      </c>
      <c r="J2517">
        <v>1</v>
      </c>
      <c r="K2517">
        <v>499</v>
      </c>
      <c r="L2517">
        <v>0</v>
      </c>
      <c r="M2517">
        <v>0</v>
      </c>
      <c r="N2517" t="s">
        <v>20</v>
      </c>
      <c r="O2517">
        <v>0</v>
      </c>
    </row>
    <row r="2518" spans="1:15" x14ac:dyDescent="0.3">
      <c r="A2518" t="s">
        <v>5032</v>
      </c>
      <c r="B2518" s="1">
        <v>46279</v>
      </c>
      <c r="C2518" t="s">
        <v>5033</v>
      </c>
      <c r="D2518" t="s">
        <v>61</v>
      </c>
      <c r="E2518" t="s">
        <v>18</v>
      </c>
      <c r="F2518">
        <v>4798</v>
      </c>
      <c r="G2518" t="s">
        <v>19</v>
      </c>
      <c r="H2518">
        <v>4798</v>
      </c>
      <c r="I2518" t="s">
        <v>61</v>
      </c>
      <c r="J2518">
        <v>1</v>
      </c>
      <c r="K2518">
        <v>4798</v>
      </c>
      <c r="L2518">
        <v>0</v>
      </c>
      <c r="M2518">
        <v>0</v>
      </c>
      <c r="N2518" t="s">
        <v>20</v>
      </c>
      <c r="O2518">
        <v>0</v>
      </c>
    </row>
    <row r="2519" spans="1:15" x14ac:dyDescent="0.3">
      <c r="A2519" t="s">
        <v>5034</v>
      </c>
      <c r="B2519" s="1">
        <v>46272</v>
      </c>
      <c r="C2519" t="s">
        <v>5035</v>
      </c>
      <c r="D2519" t="s">
        <v>23</v>
      </c>
      <c r="E2519" t="s">
        <v>43</v>
      </c>
      <c r="F2519">
        <v>1598</v>
      </c>
      <c r="G2519" t="s">
        <v>19</v>
      </c>
      <c r="H2519">
        <v>1598</v>
      </c>
      <c r="I2519" t="s">
        <v>23</v>
      </c>
      <c r="J2519">
        <v>1</v>
      </c>
      <c r="K2519">
        <v>1598</v>
      </c>
      <c r="L2519">
        <v>0</v>
      </c>
      <c r="M2519">
        <v>0</v>
      </c>
      <c r="N2519" t="s">
        <v>20</v>
      </c>
      <c r="O2519">
        <v>0</v>
      </c>
    </row>
    <row r="2520" spans="1:15" x14ac:dyDescent="0.3">
      <c r="A2520" t="s">
        <v>5036</v>
      </c>
      <c r="B2520" s="1">
        <v>46281</v>
      </c>
      <c r="C2520" t="s">
        <v>5037</v>
      </c>
      <c r="D2520" t="s">
        <v>61</v>
      </c>
      <c r="E2520" t="s">
        <v>18</v>
      </c>
      <c r="F2520">
        <v>2098</v>
      </c>
      <c r="G2520" t="s">
        <v>19</v>
      </c>
      <c r="H2520">
        <v>2098</v>
      </c>
      <c r="I2520" t="s">
        <v>61</v>
      </c>
      <c r="J2520">
        <v>1</v>
      </c>
      <c r="K2520">
        <v>2098</v>
      </c>
      <c r="L2520">
        <v>0</v>
      </c>
      <c r="M2520">
        <v>0</v>
      </c>
      <c r="N2520" t="s">
        <v>20</v>
      </c>
      <c r="O2520">
        <v>0</v>
      </c>
    </row>
    <row r="2521" spans="1:15" x14ac:dyDescent="0.3">
      <c r="A2521" t="s">
        <v>5038</v>
      </c>
      <c r="B2521" s="1">
        <v>46267</v>
      </c>
      <c r="C2521" t="s">
        <v>5039</v>
      </c>
      <c r="D2521" t="s">
        <v>17</v>
      </c>
      <c r="E2521" t="s">
        <v>18</v>
      </c>
      <c r="F2521" s="2">
        <v>3499</v>
      </c>
      <c r="G2521" t="s">
        <v>19</v>
      </c>
      <c r="H2521">
        <v>3499</v>
      </c>
      <c r="I2521" t="s">
        <v>17</v>
      </c>
      <c r="J2521">
        <v>1</v>
      </c>
      <c r="K2521">
        <v>3499</v>
      </c>
      <c r="L2521">
        <v>0</v>
      </c>
      <c r="M2521">
        <v>0</v>
      </c>
      <c r="N2521" t="s">
        <v>20</v>
      </c>
      <c r="O2521">
        <v>0</v>
      </c>
    </row>
    <row r="2522" spans="1:15" x14ac:dyDescent="0.3">
      <c r="A2522" t="s">
        <v>5040</v>
      </c>
      <c r="B2522" s="1">
        <v>46294</v>
      </c>
      <c r="C2522" t="s">
        <v>5041</v>
      </c>
      <c r="E2522" t="s">
        <v>18</v>
      </c>
      <c r="F2522">
        <v>499</v>
      </c>
      <c r="G2522" t="s">
        <v>19</v>
      </c>
      <c r="H2522">
        <v>499</v>
      </c>
      <c r="I2522" t="s">
        <v>194</v>
      </c>
      <c r="J2522">
        <v>1</v>
      </c>
      <c r="K2522">
        <v>499</v>
      </c>
      <c r="L2522">
        <v>0</v>
      </c>
      <c r="M2522">
        <v>0</v>
      </c>
      <c r="N2522" t="s">
        <v>20</v>
      </c>
      <c r="O2522">
        <v>0</v>
      </c>
    </row>
    <row r="2523" spans="1:15" x14ac:dyDescent="0.3">
      <c r="A2523" t="s">
        <v>5042</v>
      </c>
      <c r="B2523" s="1">
        <v>46291</v>
      </c>
      <c r="C2523" t="s">
        <v>5043</v>
      </c>
      <c r="D2523" t="s">
        <v>34</v>
      </c>
      <c r="E2523" t="s">
        <v>18</v>
      </c>
      <c r="F2523">
        <v>2848</v>
      </c>
      <c r="G2523" t="s">
        <v>19</v>
      </c>
      <c r="H2523">
        <v>2848</v>
      </c>
      <c r="I2523" t="s">
        <v>34</v>
      </c>
      <c r="J2523">
        <v>1</v>
      </c>
      <c r="K2523">
        <v>2848</v>
      </c>
      <c r="L2523">
        <v>0</v>
      </c>
      <c r="M2523">
        <v>0</v>
      </c>
      <c r="N2523" t="s">
        <v>20</v>
      </c>
      <c r="O2523">
        <v>0</v>
      </c>
    </row>
    <row r="2524" spans="1:15" x14ac:dyDescent="0.3">
      <c r="A2524" t="s">
        <v>5044</v>
      </c>
      <c r="B2524" s="1">
        <v>46272</v>
      </c>
      <c r="C2524" t="s">
        <v>5045</v>
      </c>
      <c r="D2524" t="s">
        <v>34</v>
      </c>
      <c r="E2524" t="s">
        <v>18</v>
      </c>
      <c r="F2524">
        <v>16797</v>
      </c>
      <c r="G2524" t="s">
        <v>19</v>
      </c>
      <c r="H2524">
        <v>16797</v>
      </c>
      <c r="I2524" t="s">
        <v>34</v>
      </c>
      <c r="J2524">
        <v>1</v>
      </c>
      <c r="K2524">
        <v>16797</v>
      </c>
      <c r="L2524">
        <v>0</v>
      </c>
      <c r="M2524">
        <v>0</v>
      </c>
      <c r="N2524" t="s">
        <v>20</v>
      </c>
      <c r="O2524">
        <v>0</v>
      </c>
    </row>
    <row r="2525" spans="1:15" x14ac:dyDescent="0.3">
      <c r="A2525" t="s">
        <v>5046</v>
      </c>
      <c r="B2525" s="1">
        <v>46273</v>
      </c>
      <c r="C2525" t="s">
        <v>5047</v>
      </c>
      <c r="D2525" t="s">
        <v>23</v>
      </c>
      <c r="E2525" t="s">
        <v>27</v>
      </c>
      <c r="F2525">
        <v>798</v>
      </c>
      <c r="G2525" t="s">
        <v>19</v>
      </c>
      <c r="H2525">
        <v>798</v>
      </c>
      <c r="I2525" t="s">
        <v>23</v>
      </c>
      <c r="J2525">
        <v>1</v>
      </c>
      <c r="K2525">
        <v>798</v>
      </c>
      <c r="L2525">
        <v>0</v>
      </c>
      <c r="M2525">
        <v>0</v>
      </c>
      <c r="N2525" t="s">
        <v>20</v>
      </c>
      <c r="O2525">
        <v>0</v>
      </c>
    </row>
    <row r="2526" spans="1:15" x14ac:dyDescent="0.3">
      <c r="A2526" t="s">
        <v>5048</v>
      </c>
      <c r="B2526" s="1">
        <v>46283</v>
      </c>
      <c r="C2526" t="s">
        <v>5049</v>
      </c>
      <c r="D2526" t="s">
        <v>42</v>
      </c>
      <c r="E2526" t="s">
        <v>27</v>
      </c>
      <c r="F2526">
        <v>3498</v>
      </c>
      <c r="G2526" t="s">
        <v>19</v>
      </c>
      <c r="H2526">
        <v>3498</v>
      </c>
      <c r="I2526" t="s">
        <v>42</v>
      </c>
      <c r="J2526">
        <v>1</v>
      </c>
      <c r="K2526">
        <v>3498</v>
      </c>
      <c r="L2526">
        <v>0</v>
      </c>
      <c r="M2526">
        <v>0</v>
      </c>
      <c r="N2526" t="s">
        <v>20</v>
      </c>
      <c r="O2526">
        <v>0</v>
      </c>
    </row>
    <row r="2527" spans="1:15" x14ac:dyDescent="0.3">
      <c r="A2527" t="s">
        <v>5050</v>
      </c>
      <c r="B2527" s="1">
        <v>46288</v>
      </c>
      <c r="C2527" t="s">
        <v>5051</v>
      </c>
      <c r="D2527" t="s">
        <v>26</v>
      </c>
      <c r="E2527" t="s">
        <v>18</v>
      </c>
      <c r="F2527">
        <v>799</v>
      </c>
      <c r="G2527" t="s">
        <v>19</v>
      </c>
      <c r="H2527">
        <v>799</v>
      </c>
      <c r="I2527" t="s">
        <v>26</v>
      </c>
      <c r="J2527">
        <v>1</v>
      </c>
      <c r="K2527">
        <v>799</v>
      </c>
      <c r="L2527">
        <v>0</v>
      </c>
      <c r="M2527">
        <v>0</v>
      </c>
      <c r="N2527" t="s">
        <v>20</v>
      </c>
      <c r="O2527">
        <v>0</v>
      </c>
    </row>
    <row r="2528" spans="1:15" x14ac:dyDescent="0.3">
      <c r="A2528" t="s">
        <v>5052</v>
      </c>
      <c r="B2528" s="1">
        <v>46266</v>
      </c>
      <c r="C2528" t="s">
        <v>5053</v>
      </c>
      <c r="D2528" t="s">
        <v>42</v>
      </c>
      <c r="E2528" t="s">
        <v>18</v>
      </c>
      <c r="F2528">
        <v>2499</v>
      </c>
      <c r="G2528" t="s">
        <v>80</v>
      </c>
      <c r="H2528">
        <v>2499</v>
      </c>
      <c r="I2528" t="s">
        <v>42</v>
      </c>
      <c r="J2528">
        <v>0</v>
      </c>
      <c r="K2528">
        <v>0</v>
      </c>
      <c r="L2528">
        <v>0</v>
      </c>
      <c r="M2528">
        <v>0</v>
      </c>
      <c r="N2528" t="s">
        <v>20</v>
      </c>
      <c r="O2528">
        <v>0</v>
      </c>
    </row>
    <row r="2529" spans="1:15" x14ac:dyDescent="0.3">
      <c r="A2529" t="s">
        <v>5054</v>
      </c>
      <c r="B2529" s="1">
        <v>46291</v>
      </c>
      <c r="C2529" t="s">
        <v>5055</v>
      </c>
      <c r="D2529" t="s">
        <v>37</v>
      </c>
      <c r="E2529" t="s">
        <v>54</v>
      </c>
      <c r="F2529">
        <v>4999</v>
      </c>
      <c r="G2529" t="s">
        <v>80</v>
      </c>
      <c r="H2529">
        <v>4999</v>
      </c>
      <c r="I2529" t="s">
        <v>37</v>
      </c>
      <c r="J2529">
        <v>0</v>
      </c>
      <c r="K2529">
        <v>0</v>
      </c>
      <c r="L2529">
        <v>0</v>
      </c>
      <c r="M2529">
        <v>0</v>
      </c>
      <c r="N2529" t="s">
        <v>20</v>
      </c>
      <c r="O2529">
        <v>0</v>
      </c>
    </row>
    <row r="2530" spans="1:15" x14ac:dyDescent="0.3">
      <c r="A2530" t="s">
        <v>5056</v>
      </c>
      <c r="B2530" s="1">
        <v>46291</v>
      </c>
      <c r="C2530" t="s">
        <v>5057</v>
      </c>
      <c r="D2530" t="s">
        <v>75</v>
      </c>
      <c r="E2530" t="s">
        <v>18</v>
      </c>
      <c r="F2530">
        <v>3498</v>
      </c>
      <c r="G2530" t="s">
        <v>19</v>
      </c>
      <c r="H2530">
        <v>3498</v>
      </c>
      <c r="I2530" t="s">
        <v>75</v>
      </c>
      <c r="J2530">
        <v>1</v>
      </c>
      <c r="K2530">
        <v>3498</v>
      </c>
      <c r="L2530">
        <v>0</v>
      </c>
      <c r="M2530">
        <v>0</v>
      </c>
      <c r="N2530" t="s">
        <v>20</v>
      </c>
      <c r="O2530">
        <v>0</v>
      </c>
    </row>
    <row r="2531" spans="1:15" x14ac:dyDescent="0.3">
      <c r="A2531" t="s">
        <v>5058</v>
      </c>
      <c r="B2531" s="1">
        <v>46276</v>
      </c>
      <c r="C2531" t="s">
        <v>5059</v>
      </c>
      <c r="D2531" t="s">
        <v>61</v>
      </c>
      <c r="E2531" t="s">
        <v>18</v>
      </c>
      <c r="F2531" s="2">
        <v>8097</v>
      </c>
      <c r="G2531" t="s">
        <v>19</v>
      </c>
      <c r="H2531">
        <v>8097</v>
      </c>
      <c r="I2531" t="s">
        <v>61</v>
      </c>
      <c r="J2531">
        <v>1</v>
      </c>
      <c r="K2531">
        <v>8097</v>
      </c>
      <c r="L2531">
        <v>0</v>
      </c>
      <c r="M2531">
        <v>0</v>
      </c>
      <c r="N2531" t="s">
        <v>20</v>
      </c>
      <c r="O2531">
        <v>0</v>
      </c>
    </row>
    <row r="2532" spans="1:15" x14ac:dyDescent="0.3">
      <c r="A2532" t="s">
        <v>5060</v>
      </c>
      <c r="B2532" s="1">
        <v>46269</v>
      </c>
      <c r="C2532" t="s">
        <v>5061</v>
      </c>
      <c r="D2532" t="s">
        <v>37</v>
      </c>
      <c r="E2532" t="s">
        <v>27</v>
      </c>
      <c r="F2532">
        <v>9297</v>
      </c>
      <c r="G2532" t="s">
        <v>19</v>
      </c>
      <c r="H2532">
        <v>9297</v>
      </c>
      <c r="I2532" t="s">
        <v>37</v>
      </c>
      <c r="J2532">
        <v>1</v>
      </c>
      <c r="K2532">
        <v>9297</v>
      </c>
      <c r="L2532">
        <v>0</v>
      </c>
      <c r="M2532">
        <v>0</v>
      </c>
      <c r="N2532" t="s">
        <v>20</v>
      </c>
      <c r="O2532">
        <v>0</v>
      </c>
    </row>
    <row r="2533" spans="1:15" x14ac:dyDescent="0.3">
      <c r="A2533" t="s">
        <v>5062</v>
      </c>
      <c r="B2533" s="1">
        <v>46272</v>
      </c>
      <c r="C2533" t="s">
        <v>5063</v>
      </c>
      <c r="D2533" t="s">
        <v>17</v>
      </c>
      <c r="E2533" t="s">
        <v>27</v>
      </c>
      <c r="F2533">
        <v>12297</v>
      </c>
      <c r="G2533" t="s">
        <v>66</v>
      </c>
      <c r="H2533">
        <v>12297</v>
      </c>
      <c r="I2533" t="s">
        <v>17</v>
      </c>
      <c r="J2533">
        <v>1</v>
      </c>
      <c r="K2533">
        <v>12297</v>
      </c>
      <c r="L2533">
        <v>1</v>
      </c>
      <c r="M2533">
        <v>12297</v>
      </c>
      <c r="N2533" t="s">
        <v>20</v>
      </c>
      <c r="O2533">
        <v>0</v>
      </c>
    </row>
    <row r="2534" spans="1:15" x14ac:dyDescent="0.3">
      <c r="A2534" t="s">
        <v>5064</v>
      </c>
      <c r="B2534" s="1">
        <v>46278</v>
      </c>
      <c r="C2534" t="s">
        <v>5065</v>
      </c>
      <c r="D2534" t="s">
        <v>51</v>
      </c>
      <c r="E2534" t="s">
        <v>18</v>
      </c>
      <c r="F2534">
        <v>3098</v>
      </c>
      <c r="G2534" t="s">
        <v>115</v>
      </c>
      <c r="H2534">
        <v>3098</v>
      </c>
      <c r="I2534" t="s">
        <v>51</v>
      </c>
      <c r="J2534">
        <v>0</v>
      </c>
      <c r="K2534">
        <v>0</v>
      </c>
      <c r="L2534">
        <v>0</v>
      </c>
      <c r="M2534">
        <v>0</v>
      </c>
      <c r="N2534" t="s">
        <v>20</v>
      </c>
      <c r="O2534">
        <v>0</v>
      </c>
    </row>
    <row r="2535" spans="1:15" x14ac:dyDescent="0.3">
      <c r="A2535" t="s">
        <v>5066</v>
      </c>
      <c r="B2535" s="1">
        <v>46281</v>
      </c>
      <c r="C2535" t="s">
        <v>5067</v>
      </c>
      <c r="D2535" t="s">
        <v>75</v>
      </c>
      <c r="E2535" t="s">
        <v>18</v>
      </c>
      <c r="F2535">
        <v>1799</v>
      </c>
      <c r="G2535" t="s">
        <v>19</v>
      </c>
      <c r="H2535">
        <v>1799</v>
      </c>
      <c r="I2535" t="s">
        <v>75</v>
      </c>
      <c r="J2535">
        <v>1</v>
      </c>
      <c r="K2535">
        <v>1799</v>
      </c>
      <c r="L2535">
        <v>0</v>
      </c>
      <c r="M2535">
        <v>0</v>
      </c>
      <c r="N2535" t="s">
        <v>20</v>
      </c>
      <c r="O2535">
        <v>0</v>
      </c>
    </row>
    <row r="2536" spans="1:15" x14ac:dyDescent="0.3">
      <c r="A2536" t="s">
        <v>5068</v>
      </c>
      <c r="B2536" s="1">
        <v>46288</v>
      </c>
      <c r="C2536" t="s">
        <v>5069</v>
      </c>
      <c r="D2536" t="s">
        <v>75</v>
      </c>
      <c r="E2536" t="s">
        <v>18</v>
      </c>
      <c r="F2536">
        <v>349</v>
      </c>
      <c r="G2536" t="s">
        <v>19</v>
      </c>
      <c r="H2536">
        <v>349</v>
      </c>
      <c r="I2536" t="s">
        <v>75</v>
      </c>
      <c r="J2536">
        <v>1</v>
      </c>
      <c r="K2536">
        <v>349</v>
      </c>
      <c r="L2536">
        <v>0</v>
      </c>
      <c r="M2536">
        <v>0</v>
      </c>
      <c r="N2536" t="s">
        <v>20</v>
      </c>
      <c r="O2536">
        <v>0</v>
      </c>
    </row>
    <row r="2537" spans="1:15" x14ac:dyDescent="0.3">
      <c r="A2537" t="s">
        <v>5070</v>
      </c>
      <c r="B2537" s="1">
        <v>46272</v>
      </c>
      <c r="C2537" t="s">
        <v>5071</v>
      </c>
      <c r="D2537" t="s">
        <v>48</v>
      </c>
      <c r="E2537" t="s">
        <v>18</v>
      </c>
      <c r="F2537">
        <v>3098</v>
      </c>
      <c r="G2537" t="s">
        <v>66</v>
      </c>
      <c r="H2537">
        <v>3098</v>
      </c>
      <c r="I2537" t="s">
        <v>48</v>
      </c>
      <c r="J2537">
        <v>1</v>
      </c>
      <c r="K2537">
        <v>3098</v>
      </c>
      <c r="L2537">
        <v>1</v>
      </c>
      <c r="M2537">
        <v>3098</v>
      </c>
      <c r="N2537" t="s">
        <v>20</v>
      </c>
      <c r="O2537">
        <v>0</v>
      </c>
    </row>
    <row r="2538" spans="1:15" x14ac:dyDescent="0.3">
      <c r="A2538" t="s">
        <v>5072</v>
      </c>
      <c r="B2538" s="1">
        <v>46280</v>
      </c>
      <c r="C2538" t="s">
        <v>5073</v>
      </c>
      <c r="D2538" t="s">
        <v>42</v>
      </c>
      <c r="E2538" t="s">
        <v>18</v>
      </c>
      <c r="F2538" s="2">
        <v>4597</v>
      </c>
      <c r="G2538" t="s">
        <v>19</v>
      </c>
      <c r="H2538">
        <v>4597</v>
      </c>
      <c r="I2538" t="s">
        <v>42</v>
      </c>
      <c r="J2538">
        <v>1</v>
      </c>
      <c r="K2538">
        <v>4597</v>
      </c>
      <c r="L2538">
        <v>0</v>
      </c>
      <c r="M2538">
        <v>0</v>
      </c>
      <c r="N2538" t="s">
        <v>20</v>
      </c>
      <c r="O2538">
        <v>0</v>
      </c>
    </row>
    <row r="2539" spans="1:15" x14ac:dyDescent="0.3">
      <c r="A2539" t="s">
        <v>5074</v>
      </c>
      <c r="B2539" s="1">
        <v>46266</v>
      </c>
      <c r="C2539" t="s">
        <v>5075</v>
      </c>
      <c r="D2539" t="s">
        <v>23</v>
      </c>
      <c r="E2539" t="s">
        <v>27</v>
      </c>
      <c r="F2539">
        <v>1648</v>
      </c>
      <c r="G2539" t="s">
        <v>66</v>
      </c>
      <c r="H2539">
        <v>1648</v>
      </c>
      <c r="I2539" t="s">
        <v>23</v>
      </c>
      <c r="J2539">
        <v>1</v>
      </c>
      <c r="K2539">
        <v>1648</v>
      </c>
      <c r="L2539">
        <v>1</v>
      </c>
      <c r="M2539">
        <v>1648</v>
      </c>
      <c r="N2539" t="s">
        <v>20</v>
      </c>
      <c r="O2539">
        <v>0</v>
      </c>
    </row>
    <row r="2540" spans="1:15" x14ac:dyDescent="0.3">
      <c r="A2540" t="s">
        <v>5076</v>
      </c>
      <c r="B2540" s="1">
        <v>46268</v>
      </c>
      <c r="C2540" t="s">
        <v>5077</v>
      </c>
      <c r="D2540" t="s">
        <v>37</v>
      </c>
      <c r="E2540" t="s">
        <v>18</v>
      </c>
      <c r="F2540">
        <v>599</v>
      </c>
      <c r="G2540" t="s">
        <v>19</v>
      </c>
      <c r="H2540">
        <v>599</v>
      </c>
      <c r="I2540" t="s">
        <v>37</v>
      </c>
      <c r="J2540">
        <v>1</v>
      </c>
      <c r="K2540">
        <v>599</v>
      </c>
      <c r="L2540">
        <v>0</v>
      </c>
      <c r="M2540">
        <v>0</v>
      </c>
      <c r="N2540" t="s">
        <v>20</v>
      </c>
      <c r="O2540">
        <v>0</v>
      </c>
    </row>
    <row r="2541" spans="1:15" x14ac:dyDescent="0.3">
      <c r="A2541" t="s">
        <v>5078</v>
      </c>
      <c r="B2541" s="1">
        <v>46283</v>
      </c>
      <c r="C2541" t="s">
        <v>5079</v>
      </c>
      <c r="D2541" t="s">
        <v>61</v>
      </c>
      <c r="E2541" t="s">
        <v>27</v>
      </c>
      <c r="F2541">
        <v>8597</v>
      </c>
      <c r="G2541" t="s">
        <v>19</v>
      </c>
      <c r="H2541">
        <v>8597</v>
      </c>
      <c r="I2541" t="s">
        <v>61</v>
      </c>
      <c r="J2541">
        <v>1</v>
      </c>
      <c r="K2541">
        <v>8597</v>
      </c>
      <c r="L2541">
        <v>0</v>
      </c>
      <c r="M2541">
        <v>0</v>
      </c>
      <c r="N2541" t="s">
        <v>20</v>
      </c>
      <c r="O2541">
        <v>0</v>
      </c>
    </row>
    <row r="2542" spans="1:15" x14ac:dyDescent="0.3">
      <c r="A2542" t="s">
        <v>5080</v>
      </c>
      <c r="B2542" s="1">
        <v>46287</v>
      </c>
      <c r="C2542" t="s">
        <v>5081</v>
      </c>
      <c r="D2542" t="s">
        <v>51</v>
      </c>
      <c r="E2542" t="s">
        <v>54</v>
      </c>
      <c r="F2542">
        <v>11797</v>
      </c>
      <c r="G2542" t="s">
        <v>19</v>
      </c>
      <c r="H2542">
        <v>11797</v>
      </c>
      <c r="I2542" t="s">
        <v>51</v>
      </c>
      <c r="J2542">
        <v>1</v>
      </c>
      <c r="K2542">
        <v>11797</v>
      </c>
      <c r="L2542">
        <v>0</v>
      </c>
      <c r="M2542">
        <v>0</v>
      </c>
      <c r="N2542" t="s">
        <v>20</v>
      </c>
      <c r="O2542">
        <v>0</v>
      </c>
    </row>
    <row r="2543" spans="1:15" x14ac:dyDescent="0.3">
      <c r="A2543" t="s">
        <v>5082</v>
      </c>
      <c r="B2543" s="1">
        <v>46269</v>
      </c>
      <c r="C2543" t="s">
        <v>5083</v>
      </c>
      <c r="D2543" t="s">
        <v>75</v>
      </c>
      <c r="E2543" t="s">
        <v>54</v>
      </c>
      <c r="F2543">
        <v>1799</v>
      </c>
      <c r="G2543" t="s">
        <v>19</v>
      </c>
      <c r="H2543">
        <v>1799</v>
      </c>
      <c r="I2543" t="s">
        <v>75</v>
      </c>
      <c r="J2543">
        <v>1</v>
      </c>
      <c r="K2543">
        <v>1799</v>
      </c>
      <c r="L2543">
        <v>0</v>
      </c>
      <c r="M2543">
        <v>0</v>
      </c>
      <c r="N2543" t="s">
        <v>20</v>
      </c>
      <c r="O2543">
        <v>0</v>
      </c>
    </row>
    <row r="2544" spans="1:15" x14ac:dyDescent="0.3">
      <c r="A2544" t="s">
        <v>5084</v>
      </c>
      <c r="B2544" s="1">
        <v>46279</v>
      </c>
      <c r="C2544" t="s">
        <v>5085</v>
      </c>
      <c r="D2544" t="s">
        <v>17</v>
      </c>
      <c r="E2544" t="s">
        <v>27</v>
      </c>
      <c r="F2544">
        <v>6997</v>
      </c>
      <c r="G2544" t="s">
        <v>19</v>
      </c>
      <c r="H2544">
        <v>6997</v>
      </c>
      <c r="I2544" t="s">
        <v>17</v>
      </c>
      <c r="J2544">
        <v>1</v>
      </c>
      <c r="K2544">
        <v>6997</v>
      </c>
      <c r="L2544">
        <v>0</v>
      </c>
      <c r="M2544">
        <v>0</v>
      </c>
      <c r="N2544" t="s">
        <v>20</v>
      </c>
      <c r="O2544">
        <v>0</v>
      </c>
    </row>
    <row r="2545" spans="1:15" x14ac:dyDescent="0.3">
      <c r="A2545" t="s">
        <v>5086</v>
      </c>
      <c r="B2545" s="1">
        <v>46286</v>
      </c>
      <c r="C2545" t="s">
        <v>5087</v>
      </c>
      <c r="D2545" t="s">
        <v>23</v>
      </c>
      <c r="E2545" t="s">
        <v>18</v>
      </c>
      <c r="F2545">
        <v>3298</v>
      </c>
      <c r="G2545" t="s">
        <v>19</v>
      </c>
      <c r="H2545">
        <v>3298</v>
      </c>
      <c r="I2545" t="s">
        <v>23</v>
      </c>
      <c r="J2545">
        <v>1</v>
      </c>
      <c r="K2545">
        <v>3298</v>
      </c>
      <c r="L2545">
        <v>0</v>
      </c>
      <c r="M2545">
        <v>0</v>
      </c>
      <c r="N2545" t="s">
        <v>20</v>
      </c>
      <c r="O2545">
        <v>0</v>
      </c>
    </row>
    <row r="2546" spans="1:15" x14ac:dyDescent="0.3">
      <c r="A2546" t="s">
        <v>5088</v>
      </c>
      <c r="B2546" s="1">
        <v>46289</v>
      </c>
      <c r="C2546" t="s">
        <v>5089</v>
      </c>
      <c r="D2546" t="s">
        <v>61</v>
      </c>
      <c r="E2546" t="s">
        <v>43</v>
      </c>
      <c r="F2546" s="2">
        <v>3499</v>
      </c>
      <c r="G2546" t="s">
        <v>19</v>
      </c>
      <c r="H2546">
        <v>3499</v>
      </c>
      <c r="I2546" t="s">
        <v>61</v>
      </c>
      <c r="J2546">
        <v>1</v>
      </c>
      <c r="K2546">
        <v>3499</v>
      </c>
      <c r="L2546">
        <v>0</v>
      </c>
      <c r="M2546">
        <v>0</v>
      </c>
      <c r="N2546" t="s">
        <v>20</v>
      </c>
      <c r="O2546">
        <v>0</v>
      </c>
    </row>
    <row r="2547" spans="1:15" x14ac:dyDescent="0.3">
      <c r="A2547" t="s">
        <v>5090</v>
      </c>
      <c r="B2547" s="1">
        <v>46275</v>
      </c>
      <c r="C2547" t="s">
        <v>5091</v>
      </c>
      <c r="D2547" t="s">
        <v>17</v>
      </c>
      <c r="E2547" t="s">
        <v>27</v>
      </c>
      <c r="F2547">
        <v>3298</v>
      </c>
      <c r="G2547" t="s">
        <v>19</v>
      </c>
      <c r="H2547">
        <v>3298</v>
      </c>
      <c r="I2547" t="s">
        <v>17</v>
      </c>
      <c r="J2547">
        <v>1</v>
      </c>
      <c r="K2547">
        <v>3298</v>
      </c>
      <c r="L2547">
        <v>0</v>
      </c>
      <c r="M2547">
        <v>0</v>
      </c>
      <c r="N2547" t="s">
        <v>20</v>
      </c>
      <c r="O2547">
        <v>0</v>
      </c>
    </row>
    <row r="2548" spans="1:15" x14ac:dyDescent="0.3">
      <c r="A2548" t="s">
        <v>5092</v>
      </c>
      <c r="B2548" s="1">
        <v>46289</v>
      </c>
      <c r="C2548" t="s">
        <v>5093</v>
      </c>
      <c r="D2548" t="s">
        <v>61</v>
      </c>
      <c r="E2548" t="s">
        <v>27</v>
      </c>
      <c r="F2548">
        <v>4597</v>
      </c>
      <c r="G2548" t="s">
        <v>19</v>
      </c>
      <c r="H2548">
        <v>4597</v>
      </c>
      <c r="I2548" t="s">
        <v>61</v>
      </c>
      <c r="J2548">
        <v>1</v>
      </c>
      <c r="K2548">
        <v>4597</v>
      </c>
      <c r="L2548">
        <v>0</v>
      </c>
      <c r="M2548">
        <v>0</v>
      </c>
      <c r="N2548" t="s">
        <v>20</v>
      </c>
      <c r="O2548">
        <v>0</v>
      </c>
    </row>
    <row r="2549" spans="1:15" x14ac:dyDescent="0.3">
      <c r="A2549" t="s">
        <v>5094</v>
      </c>
      <c r="B2549" s="1">
        <v>46288</v>
      </c>
      <c r="C2549" t="s">
        <v>5095</v>
      </c>
      <c r="D2549" t="s">
        <v>61</v>
      </c>
      <c r="E2549" t="s">
        <v>18</v>
      </c>
      <c r="F2549">
        <v>7999</v>
      </c>
      <c r="G2549" t="s">
        <v>115</v>
      </c>
      <c r="H2549">
        <v>7999</v>
      </c>
      <c r="I2549" t="s">
        <v>61</v>
      </c>
      <c r="J2549">
        <v>0</v>
      </c>
      <c r="K2549">
        <v>0</v>
      </c>
      <c r="L2549">
        <v>0</v>
      </c>
      <c r="M2549">
        <v>0</v>
      </c>
      <c r="N2549" t="s">
        <v>20</v>
      </c>
      <c r="O2549">
        <v>0</v>
      </c>
    </row>
    <row r="2550" spans="1:15" x14ac:dyDescent="0.3">
      <c r="A2550" t="s">
        <v>5096</v>
      </c>
      <c r="B2550" s="1">
        <v>46277</v>
      </c>
      <c r="C2550" t="s">
        <v>5097</v>
      </c>
      <c r="D2550" t="s">
        <v>17</v>
      </c>
      <c r="E2550" t="s">
        <v>43</v>
      </c>
      <c r="F2550">
        <v>1799</v>
      </c>
      <c r="G2550" t="s">
        <v>19</v>
      </c>
      <c r="H2550">
        <v>1799</v>
      </c>
      <c r="I2550" t="s">
        <v>17</v>
      </c>
      <c r="J2550">
        <v>1</v>
      </c>
      <c r="K2550">
        <v>1799</v>
      </c>
      <c r="L2550">
        <v>0</v>
      </c>
      <c r="M2550">
        <v>0</v>
      </c>
      <c r="N2550" t="s">
        <v>20</v>
      </c>
      <c r="O2550">
        <v>0</v>
      </c>
    </row>
    <row r="2551" spans="1:15" x14ac:dyDescent="0.3">
      <c r="A2551" t="s">
        <v>5098</v>
      </c>
      <c r="B2551" s="1">
        <v>46268</v>
      </c>
      <c r="C2551" t="s">
        <v>5099</v>
      </c>
      <c r="D2551" t="s">
        <v>23</v>
      </c>
      <c r="E2551" t="s">
        <v>18</v>
      </c>
      <c r="F2551">
        <v>599</v>
      </c>
      <c r="G2551" t="s">
        <v>19</v>
      </c>
      <c r="H2551">
        <v>599</v>
      </c>
      <c r="I2551" t="s">
        <v>23</v>
      </c>
      <c r="J2551">
        <v>1</v>
      </c>
      <c r="K2551">
        <v>599</v>
      </c>
      <c r="L2551">
        <v>0</v>
      </c>
      <c r="M2551">
        <v>0</v>
      </c>
      <c r="N2551" t="s">
        <v>20</v>
      </c>
      <c r="O2551">
        <v>0</v>
      </c>
    </row>
    <row r="2552" spans="1:15" x14ac:dyDescent="0.3">
      <c r="A2552" t="s">
        <v>5100</v>
      </c>
      <c r="B2552" s="1">
        <v>46288</v>
      </c>
      <c r="C2552" t="s">
        <v>5101</v>
      </c>
      <c r="E2552" t="s">
        <v>27</v>
      </c>
      <c r="F2552">
        <v>799</v>
      </c>
      <c r="G2552" t="s">
        <v>19</v>
      </c>
      <c r="H2552">
        <v>799</v>
      </c>
      <c r="I2552" t="s">
        <v>194</v>
      </c>
      <c r="J2552">
        <v>1</v>
      </c>
      <c r="K2552">
        <v>799</v>
      </c>
      <c r="L2552">
        <v>0</v>
      </c>
      <c r="M2552">
        <v>0</v>
      </c>
      <c r="N2552" t="s">
        <v>20</v>
      </c>
      <c r="O2552">
        <v>0</v>
      </c>
    </row>
    <row r="2553" spans="1:15" x14ac:dyDescent="0.3">
      <c r="A2553" t="s">
        <v>5102</v>
      </c>
      <c r="B2553" s="1">
        <v>46294</v>
      </c>
      <c r="C2553" t="s">
        <v>5103</v>
      </c>
      <c r="D2553" t="s">
        <v>48</v>
      </c>
      <c r="E2553" t="s">
        <v>18</v>
      </c>
      <c r="F2553">
        <v>3498</v>
      </c>
      <c r="G2553" t="s">
        <v>115</v>
      </c>
      <c r="H2553">
        <v>3498</v>
      </c>
      <c r="I2553" t="s">
        <v>48</v>
      </c>
      <c r="J2553">
        <v>0</v>
      </c>
      <c r="K2553">
        <v>0</v>
      </c>
      <c r="L2553">
        <v>0</v>
      </c>
      <c r="M2553">
        <v>0</v>
      </c>
      <c r="N2553" t="s">
        <v>20</v>
      </c>
      <c r="O2553">
        <v>0</v>
      </c>
    </row>
    <row r="2554" spans="1:15" x14ac:dyDescent="0.3">
      <c r="A2554" t="s">
        <v>5104</v>
      </c>
      <c r="B2554" s="1">
        <v>46287</v>
      </c>
      <c r="C2554" t="s">
        <v>5105</v>
      </c>
      <c r="D2554" t="s">
        <v>42</v>
      </c>
      <c r="E2554" t="s">
        <v>27</v>
      </c>
      <c r="F2554">
        <v>2098</v>
      </c>
      <c r="G2554" t="s">
        <v>19</v>
      </c>
      <c r="H2554">
        <v>2098</v>
      </c>
      <c r="I2554" t="s">
        <v>42</v>
      </c>
      <c r="J2554">
        <v>1</v>
      </c>
      <c r="K2554">
        <v>2098</v>
      </c>
      <c r="L2554">
        <v>0</v>
      </c>
      <c r="M2554">
        <v>0</v>
      </c>
      <c r="N2554" t="s">
        <v>20</v>
      </c>
      <c r="O2554">
        <v>0</v>
      </c>
    </row>
    <row r="2555" spans="1:15" x14ac:dyDescent="0.3">
      <c r="A2555" t="s">
        <v>5106</v>
      </c>
      <c r="B2555" s="1">
        <v>46276</v>
      </c>
      <c r="C2555" t="s">
        <v>5107</v>
      </c>
      <c r="D2555" t="s">
        <v>23</v>
      </c>
      <c r="E2555" t="s">
        <v>27</v>
      </c>
      <c r="F2555">
        <v>2499</v>
      </c>
      <c r="G2555" t="s">
        <v>19</v>
      </c>
      <c r="H2555">
        <v>2499</v>
      </c>
      <c r="I2555" t="s">
        <v>23</v>
      </c>
      <c r="J2555">
        <v>1</v>
      </c>
      <c r="K2555">
        <v>2499</v>
      </c>
      <c r="L2555">
        <v>0</v>
      </c>
      <c r="M2555">
        <v>0</v>
      </c>
      <c r="N2555" t="s">
        <v>20</v>
      </c>
      <c r="O2555">
        <v>0</v>
      </c>
    </row>
    <row r="2556" spans="1:15" x14ac:dyDescent="0.3">
      <c r="A2556" t="s">
        <v>5108</v>
      </c>
      <c r="B2556" s="1">
        <v>46278</v>
      </c>
      <c r="C2556" t="s">
        <v>5109</v>
      </c>
      <c r="D2556" t="s">
        <v>37</v>
      </c>
      <c r="E2556" t="s">
        <v>18</v>
      </c>
      <c r="F2556">
        <v>1299</v>
      </c>
      <c r="G2556" t="s">
        <v>19</v>
      </c>
      <c r="H2556">
        <v>1299</v>
      </c>
      <c r="I2556" t="s">
        <v>37</v>
      </c>
      <c r="J2556">
        <v>1</v>
      </c>
      <c r="K2556">
        <v>1299</v>
      </c>
      <c r="L2556">
        <v>0</v>
      </c>
      <c r="M2556">
        <v>0</v>
      </c>
      <c r="N2556" t="s">
        <v>20</v>
      </c>
      <c r="O2556">
        <v>0</v>
      </c>
    </row>
    <row r="2557" spans="1:15" x14ac:dyDescent="0.3">
      <c r="A2557" t="s">
        <v>5110</v>
      </c>
      <c r="B2557" s="1">
        <v>46269</v>
      </c>
      <c r="C2557" t="s">
        <v>5111</v>
      </c>
      <c r="E2557" t="s">
        <v>18</v>
      </c>
      <c r="F2557">
        <v>1397</v>
      </c>
      <c r="G2557" t="s">
        <v>19</v>
      </c>
      <c r="H2557">
        <v>1397</v>
      </c>
      <c r="I2557" t="s">
        <v>194</v>
      </c>
      <c r="J2557">
        <v>1</v>
      </c>
      <c r="K2557">
        <v>1397</v>
      </c>
      <c r="L2557">
        <v>0</v>
      </c>
      <c r="M2557">
        <v>0</v>
      </c>
      <c r="N2557" t="s">
        <v>20</v>
      </c>
      <c r="O2557">
        <v>0</v>
      </c>
    </row>
    <row r="2558" spans="1:15" x14ac:dyDescent="0.3">
      <c r="A2558" t="s">
        <v>5112</v>
      </c>
      <c r="B2558" s="1">
        <v>46281</v>
      </c>
      <c r="C2558" t="s">
        <v>5113</v>
      </c>
      <c r="D2558" t="s">
        <v>48</v>
      </c>
      <c r="E2558" t="s">
        <v>43</v>
      </c>
      <c r="F2558">
        <v>5498</v>
      </c>
      <c r="G2558" t="s">
        <v>19</v>
      </c>
      <c r="H2558">
        <v>5498</v>
      </c>
      <c r="I2558" t="s">
        <v>48</v>
      </c>
      <c r="J2558">
        <v>1</v>
      </c>
      <c r="K2558">
        <v>5498</v>
      </c>
      <c r="L2558">
        <v>0</v>
      </c>
      <c r="M2558">
        <v>0</v>
      </c>
      <c r="N2558" t="s">
        <v>20</v>
      </c>
      <c r="O2558">
        <v>0</v>
      </c>
    </row>
    <row r="2559" spans="1:15" x14ac:dyDescent="0.3">
      <c r="A2559" t="s">
        <v>5114</v>
      </c>
      <c r="B2559" s="1">
        <v>46271</v>
      </c>
      <c r="C2559" t="s">
        <v>5115</v>
      </c>
      <c r="D2559" t="s">
        <v>37</v>
      </c>
      <c r="E2559" t="s">
        <v>54</v>
      </c>
      <c r="F2559">
        <v>5598</v>
      </c>
      <c r="G2559" t="s">
        <v>19</v>
      </c>
      <c r="H2559">
        <v>5598</v>
      </c>
      <c r="I2559" t="s">
        <v>37</v>
      </c>
      <c r="J2559">
        <v>1</v>
      </c>
      <c r="K2559">
        <v>5598</v>
      </c>
      <c r="L2559">
        <v>0</v>
      </c>
      <c r="M2559">
        <v>0</v>
      </c>
      <c r="N2559" t="s">
        <v>20</v>
      </c>
      <c r="O2559">
        <v>0</v>
      </c>
    </row>
    <row r="2560" spans="1:15" x14ac:dyDescent="0.3">
      <c r="A2560" t="s">
        <v>5116</v>
      </c>
      <c r="B2560" s="1">
        <v>46283</v>
      </c>
      <c r="C2560" t="s">
        <v>5117</v>
      </c>
      <c r="D2560" t="s">
        <v>48</v>
      </c>
      <c r="E2560" t="s">
        <v>18</v>
      </c>
      <c r="F2560">
        <v>599</v>
      </c>
      <c r="G2560" t="s">
        <v>19</v>
      </c>
      <c r="H2560">
        <v>599</v>
      </c>
      <c r="I2560" t="s">
        <v>48</v>
      </c>
      <c r="J2560">
        <v>1</v>
      </c>
      <c r="K2560">
        <v>599</v>
      </c>
      <c r="L2560">
        <v>0</v>
      </c>
      <c r="M2560">
        <v>0</v>
      </c>
      <c r="N2560" t="s">
        <v>20</v>
      </c>
      <c r="O2560">
        <v>0</v>
      </c>
    </row>
    <row r="2561" spans="1:15" x14ac:dyDescent="0.3">
      <c r="A2561" t="s">
        <v>5118</v>
      </c>
      <c r="B2561" s="1">
        <v>46268</v>
      </c>
      <c r="C2561" t="s">
        <v>5119</v>
      </c>
      <c r="D2561" t="s">
        <v>75</v>
      </c>
      <c r="E2561" t="s">
        <v>18</v>
      </c>
      <c r="F2561">
        <v>799</v>
      </c>
      <c r="G2561" t="s">
        <v>19</v>
      </c>
      <c r="H2561">
        <v>799</v>
      </c>
      <c r="I2561" t="s">
        <v>75</v>
      </c>
      <c r="J2561">
        <v>1</v>
      </c>
      <c r="K2561">
        <v>799</v>
      </c>
      <c r="L2561">
        <v>0</v>
      </c>
      <c r="M2561">
        <v>0</v>
      </c>
      <c r="N2561" t="s">
        <v>20</v>
      </c>
      <c r="O2561">
        <v>0</v>
      </c>
    </row>
    <row r="2562" spans="1:15" x14ac:dyDescent="0.3">
      <c r="A2562" t="s">
        <v>5120</v>
      </c>
      <c r="B2562" s="1">
        <v>46279</v>
      </c>
      <c r="C2562" t="s">
        <v>5121</v>
      </c>
      <c r="D2562" t="s">
        <v>17</v>
      </c>
      <c r="E2562" t="s">
        <v>43</v>
      </c>
      <c r="F2562">
        <v>15998</v>
      </c>
      <c r="G2562" t="s">
        <v>19</v>
      </c>
      <c r="H2562">
        <v>15998</v>
      </c>
      <c r="I2562" t="s">
        <v>17</v>
      </c>
      <c r="J2562">
        <v>1</v>
      </c>
      <c r="K2562">
        <v>15998</v>
      </c>
      <c r="L2562">
        <v>0</v>
      </c>
      <c r="M2562">
        <v>0</v>
      </c>
      <c r="N2562" t="s">
        <v>20</v>
      </c>
      <c r="O2562">
        <v>0</v>
      </c>
    </row>
    <row r="2563" spans="1:15" x14ac:dyDescent="0.3">
      <c r="A2563" t="s">
        <v>5122</v>
      </c>
      <c r="B2563" s="1">
        <v>46282</v>
      </c>
      <c r="C2563" t="s">
        <v>5123</v>
      </c>
      <c r="D2563" t="s">
        <v>48</v>
      </c>
      <c r="E2563" t="s">
        <v>18</v>
      </c>
      <c r="F2563">
        <v>2499</v>
      </c>
      <c r="G2563" t="s">
        <v>19</v>
      </c>
      <c r="H2563">
        <v>2499</v>
      </c>
      <c r="I2563" t="s">
        <v>48</v>
      </c>
      <c r="J2563">
        <v>1</v>
      </c>
      <c r="K2563">
        <v>2499</v>
      </c>
      <c r="L2563">
        <v>0</v>
      </c>
      <c r="M2563">
        <v>0</v>
      </c>
      <c r="N2563" t="s">
        <v>20</v>
      </c>
      <c r="O2563">
        <v>0</v>
      </c>
    </row>
    <row r="2564" spans="1:15" x14ac:dyDescent="0.3">
      <c r="A2564" t="s">
        <v>5124</v>
      </c>
      <c r="B2564" s="1">
        <v>46268</v>
      </c>
      <c r="C2564" t="s">
        <v>5125</v>
      </c>
      <c r="D2564" t="s">
        <v>75</v>
      </c>
      <c r="E2564" t="s">
        <v>18</v>
      </c>
      <c r="F2564">
        <v>7497</v>
      </c>
      <c r="G2564" t="s">
        <v>19</v>
      </c>
      <c r="H2564">
        <v>7497</v>
      </c>
      <c r="I2564" t="s">
        <v>75</v>
      </c>
      <c r="J2564">
        <v>1</v>
      </c>
      <c r="K2564">
        <v>7497</v>
      </c>
      <c r="L2564">
        <v>0</v>
      </c>
      <c r="M2564">
        <v>0</v>
      </c>
      <c r="N2564" t="s">
        <v>20</v>
      </c>
      <c r="O2564">
        <v>0</v>
      </c>
    </row>
    <row r="2565" spans="1:15" x14ac:dyDescent="0.3">
      <c r="A2565" t="s">
        <v>5126</v>
      </c>
      <c r="B2565" s="1">
        <v>46267</v>
      </c>
      <c r="C2565" t="s">
        <v>5127</v>
      </c>
      <c r="D2565" t="s">
        <v>75</v>
      </c>
      <c r="E2565" t="s">
        <v>27</v>
      </c>
      <c r="F2565" s="2">
        <v>4999</v>
      </c>
      <c r="G2565" t="s">
        <v>19</v>
      </c>
      <c r="H2565">
        <v>4999</v>
      </c>
      <c r="I2565" t="s">
        <v>75</v>
      </c>
      <c r="J2565">
        <v>1</v>
      </c>
      <c r="K2565">
        <v>4999</v>
      </c>
      <c r="L2565">
        <v>0</v>
      </c>
      <c r="M2565">
        <v>0</v>
      </c>
      <c r="N2565" t="s">
        <v>20</v>
      </c>
      <c r="O2565">
        <v>0</v>
      </c>
    </row>
    <row r="2566" spans="1:15" x14ac:dyDescent="0.3">
      <c r="A2566" t="s">
        <v>5128</v>
      </c>
      <c r="B2566" s="1">
        <v>46268</v>
      </c>
      <c r="C2566" t="s">
        <v>5129</v>
      </c>
      <c r="D2566" t="s">
        <v>17</v>
      </c>
      <c r="E2566" t="s">
        <v>43</v>
      </c>
      <c r="F2566">
        <v>499</v>
      </c>
      <c r="G2566" t="s">
        <v>19</v>
      </c>
      <c r="H2566">
        <v>499</v>
      </c>
      <c r="I2566" t="s">
        <v>17</v>
      </c>
      <c r="J2566">
        <v>1</v>
      </c>
      <c r="K2566">
        <v>499</v>
      </c>
      <c r="L2566">
        <v>0</v>
      </c>
      <c r="M2566">
        <v>0</v>
      </c>
      <c r="N2566" t="s">
        <v>20</v>
      </c>
      <c r="O2566">
        <v>0</v>
      </c>
    </row>
    <row r="2567" spans="1:15" x14ac:dyDescent="0.3">
      <c r="A2567" t="s">
        <v>5130</v>
      </c>
      <c r="B2567" s="1">
        <v>46268</v>
      </c>
      <c r="C2567" t="s">
        <v>5131</v>
      </c>
      <c r="D2567" t="s">
        <v>51</v>
      </c>
      <c r="E2567" t="s">
        <v>27</v>
      </c>
      <c r="F2567">
        <v>7097</v>
      </c>
      <c r="G2567" t="s">
        <v>19</v>
      </c>
      <c r="H2567">
        <v>7097</v>
      </c>
      <c r="I2567" t="s">
        <v>51</v>
      </c>
      <c r="J2567">
        <v>1</v>
      </c>
      <c r="K2567">
        <v>7097</v>
      </c>
      <c r="L2567">
        <v>0</v>
      </c>
      <c r="M2567">
        <v>0</v>
      </c>
      <c r="N2567" t="s">
        <v>20</v>
      </c>
      <c r="O2567">
        <v>0</v>
      </c>
    </row>
    <row r="2568" spans="1:15" x14ac:dyDescent="0.3">
      <c r="A2568" t="s">
        <v>5132</v>
      </c>
      <c r="B2568" s="1">
        <v>46267</v>
      </c>
      <c r="C2568" t="s">
        <v>5133</v>
      </c>
      <c r="D2568" t="s">
        <v>26</v>
      </c>
      <c r="E2568" t="s">
        <v>54</v>
      </c>
      <c r="F2568" s="2">
        <v>6297</v>
      </c>
      <c r="G2568" t="s">
        <v>19</v>
      </c>
      <c r="H2568">
        <v>6297</v>
      </c>
      <c r="I2568" t="s">
        <v>26</v>
      </c>
      <c r="J2568">
        <v>1</v>
      </c>
      <c r="K2568">
        <v>6297</v>
      </c>
      <c r="L2568">
        <v>0</v>
      </c>
      <c r="M2568">
        <v>0</v>
      </c>
      <c r="N2568" t="s">
        <v>20</v>
      </c>
      <c r="O2568">
        <v>0</v>
      </c>
    </row>
    <row r="2569" spans="1:15" x14ac:dyDescent="0.3">
      <c r="A2569" t="s">
        <v>5134</v>
      </c>
      <c r="B2569" s="1">
        <v>46287</v>
      </c>
      <c r="C2569" t="s">
        <v>5135</v>
      </c>
      <c r="D2569" t="s">
        <v>42</v>
      </c>
      <c r="E2569" t="s">
        <v>27</v>
      </c>
      <c r="F2569">
        <v>4999</v>
      </c>
      <c r="G2569" t="s">
        <v>115</v>
      </c>
      <c r="H2569">
        <v>4999</v>
      </c>
      <c r="I2569" t="s">
        <v>42</v>
      </c>
      <c r="J2569">
        <v>0</v>
      </c>
      <c r="K2569">
        <v>0</v>
      </c>
      <c r="L2569">
        <v>0</v>
      </c>
      <c r="M2569">
        <v>0</v>
      </c>
      <c r="N2569" t="s">
        <v>20</v>
      </c>
      <c r="O2569">
        <v>0</v>
      </c>
    </row>
    <row r="2570" spans="1:15" x14ac:dyDescent="0.3">
      <c r="A2570" t="s">
        <v>5136</v>
      </c>
      <c r="B2570" s="1">
        <v>46271</v>
      </c>
      <c r="C2570" t="s">
        <v>5137</v>
      </c>
      <c r="D2570" t="s">
        <v>48</v>
      </c>
      <c r="E2570" t="s">
        <v>27</v>
      </c>
      <c r="F2570">
        <v>1799</v>
      </c>
      <c r="G2570" t="s">
        <v>19</v>
      </c>
      <c r="H2570">
        <v>1799</v>
      </c>
      <c r="I2570" t="s">
        <v>48</v>
      </c>
      <c r="J2570">
        <v>1</v>
      </c>
      <c r="K2570">
        <v>1799</v>
      </c>
      <c r="L2570">
        <v>0</v>
      </c>
      <c r="M2570">
        <v>0</v>
      </c>
      <c r="N2570" t="s">
        <v>20</v>
      </c>
      <c r="O2570">
        <v>0</v>
      </c>
    </row>
    <row r="2571" spans="1:15" x14ac:dyDescent="0.3">
      <c r="A2571" t="s">
        <v>5138</v>
      </c>
      <c r="B2571" s="1">
        <v>46281</v>
      </c>
      <c r="C2571" t="s">
        <v>5139</v>
      </c>
      <c r="D2571" t="s">
        <v>61</v>
      </c>
      <c r="E2571" t="s">
        <v>27</v>
      </c>
      <c r="F2571">
        <v>1499</v>
      </c>
      <c r="G2571" t="s">
        <v>19</v>
      </c>
      <c r="H2571">
        <v>1499</v>
      </c>
      <c r="I2571" t="s">
        <v>61</v>
      </c>
      <c r="J2571">
        <v>1</v>
      </c>
      <c r="K2571">
        <v>1499</v>
      </c>
      <c r="L2571">
        <v>0</v>
      </c>
      <c r="M2571">
        <v>0</v>
      </c>
      <c r="N2571" t="s">
        <v>20</v>
      </c>
      <c r="O2571">
        <v>0</v>
      </c>
    </row>
    <row r="2572" spans="1:15" x14ac:dyDescent="0.3">
      <c r="A2572" t="s">
        <v>5140</v>
      </c>
      <c r="B2572" s="1">
        <v>46292</v>
      </c>
      <c r="C2572" t="s">
        <v>4783</v>
      </c>
      <c r="D2572" t="s">
        <v>34</v>
      </c>
      <c r="E2572" t="s">
        <v>18</v>
      </c>
      <c r="F2572">
        <v>1799</v>
      </c>
      <c r="G2572" t="s">
        <v>19</v>
      </c>
      <c r="H2572">
        <v>1799</v>
      </c>
      <c r="I2572" t="s">
        <v>34</v>
      </c>
      <c r="J2572">
        <v>1</v>
      </c>
      <c r="K2572">
        <v>1799</v>
      </c>
      <c r="L2572">
        <v>0</v>
      </c>
      <c r="M2572">
        <v>0</v>
      </c>
      <c r="N2572" t="s">
        <v>20</v>
      </c>
      <c r="O2572">
        <v>0</v>
      </c>
    </row>
    <row r="2573" spans="1:15" x14ac:dyDescent="0.3">
      <c r="A2573" t="s">
        <v>5141</v>
      </c>
      <c r="B2573" s="1">
        <v>46267</v>
      </c>
      <c r="C2573" t="s">
        <v>5142</v>
      </c>
      <c r="D2573" t="s">
        <v>42</v>
      </c>
      <c r="E2573" t="s">
        <v>27</v>
      </c>
      <c r="F2573" s="2">
        <v>2798</v>
      </c>
      <c r="G2573" t="s">
        <v>19</v>
      </c>
      <c r="H2573">
        <v>2798</v>
      </c>
      <c r="I2573" t="s">
        <v>42</v>
      </c>
      <c r="J2573">
        <v>1</v>
      </c>
      <c r="K2573">
        <v>2798</v>
      </c>
      <c r="L2573">
        <v>0</v>
      </c>
      <c r="M2573">
        <v>0</v>
      </c>
      <c r="N2573" t="s">
        <v>20</v>
      </c>
      <c r="O2573">
        <v>0</v>
      </c>
    </row>
    <row r="2574" spans="1:15" x14ac:dyDescent="0.3">
      <c r="A2574" t="s">
        <v>5143</v>
      </c>
      <c r="B2574" s="1">
        <v>46294</v>
      </c>
      <c r="C2574" t="s">
        <v>2592</v>
      </c>
      <c r="D2574" t="s">
        <v>48</v>
      </c>
      <c r="E2574" t="s">
        <v>18</v>
      </c>
      <c r="F2574">
        <v>1299</v>
      </c>
      <c r="G2574" t="s">
        <v>19</v>
      </c>
      <c r="H2574">
        <v>1299</v>
      </c>
      <c r="I2574" t="s">
        <v>48</v>
      </c>
      <c r="J2574">
        <v>1</v>
      </c>
      <c r="K2574">
        <v>1299</v>
      </c>
      <c r="L2574">
        <v>0</v>
      </c>
      <c r="M2574">
        <v>0</v>
      </c>
      <c r="N2574" t="s">
        <v>20</v>
      </c>
      <c r="O2574">
        <v>0</v>
      </c>
    </row>
    <row r="2575" spans="1:15" x14ac:dyDescent="0.3">
      <c r="A2575" t="s">
        <v>5144</v>
      </c>
      <c r="B2575" s="1">
        <v>46274</v>
      </c>
      <c r="C2575" t="s">
        <v>5145</v>
      </c>
      <c r="D2575" t="s">
        <v>61</v>
      </c>
      <c r="E2575" t="s">
        <v>18</v>
      </c>
      <c r="F2575">
        <v>1798</v>
      </c>
      <c r="G2575" t="s">
        <v>19</v>
      </c>
      <c r="H2575">
        <v>1798</v>
      </c>
      <c r="I2575" t="s">
        <v>61</v>
      </c>
      <c r="J2575">
        <v>1</v>
      </c>
      <c r="K2575">
        <v>1798</v>
      </c>
      <c r="L2575">
        <v>0</v>
      </c>
      <c r="M2575">
        <v>0</v>
      </c>
      <c r="N2575" t="s">
        <v>20</v>
      </c>
      <c r="O2575">
        <v>0</v>
      </c>
    </row>
    <row r="2576" spans="1:15" x14ac:dyDescent="0.3">
      <c r="A2576" t="s">
        <v>5146</v>
      </c>
      <c r="B2576" s="1">
        <v>46291</v>
      </c>
      <c r="C2576" t="s">
        <v>5147</v>
      </c>
      <c r="D2576" t="s">
        <v>75</v>
      </c>
      <c r="E2576" t="s">
        <v>18</v>
      </c>
      <c r="F2576">
        <v>1799</v>
      </c>
      <c r="G2576" t="s">
        <v>19</v>
      </c>
      <c r="H2576">
        <v>1799</v>
      </c>
      <c r="I2576" t="s">
        <v>75</v>
      </c>
      <c r="J2576">
        <v>1</v>
      </c>
      <c r="K2576">
        <v>1799</v>
      </c>
      <c r="L2576">
        <v>0</v>
      </c>
      <c r="M2576">
        <v>0</v>
      </c>
      <c r="N2576" t="s">
        <v>20</v>
      </c>
      <c r="O2576">
        <v>0</v>
      </c>
    </row>
    <row r="2577" spans="1:15" x14ac:dyDescent="0.3">
      <c r="A2577" t="s">
        <v>5148</v>
      </c>
      <c r="B2577" s="1">
        <v>46277</v>
      </c>
      <c r="C2577" t="s">
        <v>5149</v>
      </c>
      <c r="D2577" t="s">
        <v>48</v>
      </c>
      <c r="E2577" t="s">
        <v>27</v>
      </c>
      <c r="F2577">
        <v>7999</v>
      </c>
      <c r="G2577" t="s">
        <v>19</v>
      </c>
      <c r="H2577">
        <v>7999</v>
      </c>
      <c r="I2577" t="s">
        <v>48</v>
      </c>
      <c r="J2577">
        <v>1</v>
      </c>
      <c r="K2577">
        <v>7999</v>
      </c>
      <c r="L2577">
        <v>0</v>
      </c>
      <c r="M2577">
        <v>0</v>
      </c>
      <c r="N2577" t="s">
        <v>20</v>
      </c>
      <c r="O2577">
        <v>0</v>
      </c>
    </row>
    <row r="2578" spans="1:15" x14ac:dyDescent="0.3">
      <c r="A2578" t="s">
        <v>5150</v>
      </c>
      <c r="B2578" s="1">
        <v>46288</v>
      </c>
      <c r="C2578" t="s">
        <v>5151</v>
      </c>
      <c r="D2578" t="s">
        <v>26</v>
      </c>
      <c r="E2578" t="s">
        <v>18</v>
      </c>
      <c r="F2578">
        <v>2999</v>
      </c>
      <c r="G2578" t="s">
        <v>19</v>
      </c>
      <c r="H2578">
        <v>2999</v>
      </c>
      <c r="I2578" t="s">
        <v>26</v>
      </c>
      <c r="J2578">
        <v>1</v>
      </c>
      <c r="K2578">
        <v>2999</v>
      </c>
      <c r="L2578">
        <v>0</v>
      </c>
      <c r="M2578">
        <v>0</v>
      </c>
      <c r="N2578" t="s">
        <v>20</v>
      </c>
      <c r="O2578">
        <v>0</v>
      </c>
    </row>
    <row r="2579" spans="1:15" x14ac:dyDescent="0.3">
      <c r="A2579" t="s">
        <v>5152</v>
      </c>
      <c r="B2579" s="1">
        <v>46285</v>
      </c>
      <c r="C2579" t="s">
        <v>5153</v>
      </c>
      <c r="D2579" t="s">
        <v>37</v>
      </c>
      <c r="E2579" t="s">
        <v>27</v>
      </c>
      <c r="F2579">
        <v>3298</v>
      </c>
      <c r="G2579" t="s">
        <v>19</v>
      </c>
      <c r="H2579">
        <v>3298</v>
      </c>
      <c r="I2579" t="s">
        <v>37</v>
      </c>
      <c r="J2579">
        <v>1</v>
      </c>
      <c r="K2579">
        <v>3298</v>
      </c>
      <c r="L2579">
        <v>0</v>
      </c>
      <c r="M2579">
        <v>0</v>
      </c>
      <c r="N2579" t="s">
        <v>20</v>
      </c>
      <c r="O2579">
        <v>0</v>
      </c>
    </row>
    <row r="2580" spans="1:15" x14ac:dyDescent="0.3">
      <c r="A2580" t="s">
        <v>5154</v>
      </c>
      <c r="B2580" s="1">
        <v>46290</v>
      </c>
      <c r="C2580" t="s">
        <v>5155</v>
      </c>
      <c r="D2580" t="s">
        <v>17</v>
      </c>
      <c r="E2580" t="s">
        <v>18</v>
      </c>
      <c r="F2580">
        <v>10297</v>
      </c>
      <c r="G2580" t="s">
        <v>19</v>
      </c>
      <c r="H2580">
        <v>10297</v>
      </c>
      <c r="I2580" t="s">
        <v>17</v>
      </c>
      <c r="J2580">
        <v>1</v>
      </c>
      <c r="K2580">
        <v>10297</v>
      </c>
      <c r="L2580">
        <v>0</v>
      </c>
      <c r="M2580">
        <v>0</v>
      </c>
      <c r="N2580" t="s">
        <v>20</v>
      </c>
      <c r="O2580">
        <v>0</v>
      </c>
    </row>
    <row r="2581" spans="1:15" x14ac:dyDescent="0.3">
      <c r="A2581" t="s">
        <v>5156</v>
      </c>
      <c r="B2581" s="1">
        <v>46293</v>
      </c>
      <c r="C2581" t="s">
        <v>5157</v>
      </c>
      <c r="E2581" t="s">
        <v>54</v>
      </c>
      <c r="F2581">
        <v>8798</v>
      </c>
      <c r="G2581" t="s">
        <v>19</v>
      </c>
      <c r="H2581">
        <v>8798</v>
      </c>
      <c r="I2581" t="s">
        <v>194</v>
      </c>
      <c r="J2581">
        <v>1</v>
      </c>
      <c r="K2581">
        <v>8798</v>
      </c>
      <c r="L2581">
        <v>0</v>
      </c>
      <c r="M2581">
        <v>0</v>
      </c>
      <c r="N2581" t="s">
        <v>20</v>
      </c>
      <c r="O2581">
        <v>0</v>
      </c>
    </row>
    <row r="2582" spans="1:15" x14ac:dyDescent="0.3">
      <c r="A2582" t="s">
        <v>5158</v>
      </c>
      <c r="B2582" s="1">
        <v>46274</v>
      </c>
      <c r="C2582" t="s">
        <v>5159</v>
      </c>
      <c r="D2582" t="s">
        <v>34</v>
      </c>
      <c r="E2582" t="s">
        <v>18</v>
      </c>
      <c r="F2582">
        <v>12297</v>
      </c>
      <c r="G2582" t="s">
        <v>19</v>
      </c>
      <c r="H2582">
        <v>12297</v>
      </c>
      <c r="I2582" t="s">
        <v>34</v>
      </c>
      <c r="J2582">
        <v>1</v>
      </c>
      <c r="K2582">
        <v>12297</v>
      </c>
      <c r="L2582">
        <v>0</v>
      </c>
      <c r="M2582">
        <v>0</v>
      </c>
      <c r="N2582" t="s">
        <v>20</v>
      </c>
      <c r="O2582">
        <v>0</v>
      </c>
    </row>
    <row r="2583" spans="1:15" x14ac:dyDescent="0.3">
      <c r="A2583" t="s">
        <v>5160</v>
      </c>
      <c r="B2583" s="1">
        <v>46294</v>
      </c>
      <c r="C2583" t="s">
        <v>5161</v>
      </c>
      <c r="D2583" t="s">
        <v>48</v>
      </c>
      <c r="E2583" t="s">
        <v>27</v>
      </c>
      <c r="F2583">
        <v>1799</v>
      </c>
      <c r="G2583" t="s">
        <v>19</v>
      </c>
      <c r="H2583">
        <v>1799</v>
      </c>
      <c r="I2583" t="s">
        <v>48</v>
      </c>
      <c r="J2583">
        <v>1</v>
      </c>
      <c r="K2583">
        <v>1799</v>
      </c>
      <c r="L2583">
        <v>0</v>
      </c>
      <c r="M2583">
        <v>0</v>
      </c>
      <c r="N2583" t="s">
        <v>20</v>
      </c>
      <c r="O2583">
        <v>0</v>
      </c>
    </row>
    <row r="2584" spans="1:15" x14ac:dyDescent="0.3">
      <c r="A2584" t="s">
        <v>5162</v>
      </c>
      <c r="B2584" s="1">
        <v>46286</v>
      </c>
      <c r="C2584" t="s">
        <v>5163</v>
      </c>
      <c r="D2584" t="s">
        <v>61</v>
      </c>
      <c r="E2584" t="s">
        <v>18</v>
      </c>
      <c r="F2584">
        <v>1299</v>
      </c>
      <c r="G2584" t="s">
        <v>19</v>
      </c>
      <c r="H2584">
        <v>1299</v>
      </c>
      <c r="I2584" t="s">
        <v>61</v>
      </c>
      <c r="J2584">
        <v>1</v>
      </c>
      <c r="K2584">
        <v>1299</v>
      </c>
      <c r="L2584">
        <v>0</v>
      </c>
      <c r="M2584">
        <v>0</v>
      </c>
      <c r="N2584" t="s">
        <v>20</v>
      </c>
      <c r="O2584">
        <v>0</v>
      </c>
    </row>
    <row r="2585" spans="1:15" x14ac:dyDescent="0.3">
      <c r="A2585" t="s">
        <v>5164</v>
      </c>
      <c r="B2585" s="1">
        <v>46288</v>
      </c>
      <c r="C2585" t="s">
        <v>5165</v>
      </c>
      <c r="D2585" t="s">
        <v>42</v>
      </c>
      <c r="E2585" t="s">
        <v>18</v>
      </c>
      <c r="F2585">
        <v>5498</v>
      </c>
      <c r="G2585" t="s">
        <v>19</v>
      </c>
      <c r="H2585">
        <v>5498</v>
      </c>
      <c r="I2585" t="s">
        <v>42</v>
      </c>
      <c r="J2585">
        <v>1</v>
      </c>
      <c r="K2585">
        <v>5498</v>
      </c>
      <c r="L2585">
        <v>0</v>
      </c>
      <c r="M2585">
        <v>0</v>
      </c>
      <c r="N2585" t="s">
        <v>20</v>
      </c>
      <c r="O2585">
        <v>0</v>
      </c>
    </row>
    <row r="2586" spans="1:15" x14ac:dyDescent="0.3">
      <c r="A2586" t="s">
        <v>5166</v>
      </c>
      <c r="B2586" s="1">
        <v>46279</v>
      </c>
      <c r="C2586" t="s">
        <v>5167</v>
      </c>
      <c r="E2586" t="s">
        <v>43</v>
      </c>
      <c r="F2586">
        <v>499</v>
      </c>
      <c r="G2586" t="s">
        <v>19</v>
      </c>
      <c r="H2586">
        <v>499</v>
      </c>
      <c r="I2586" t="s">
        <v>194</v>
      </c>
      <c r="J2586">
        <v>1</v>
      </c>
      <c r="K2586">
        <v>499</v>
      </c>
      <c r="L2586">
        <v>0</v>
      </c>
      <c r="M2586">
        <v>0</v>
      </c>
      <c r="N2586" t="s">
        <v>20</v>
      </c>
      <c r="O2586">
        <v>0</v>
      </c>
    </row>
    <row r="2587" spans="1:15" x14ac:dyDescent="0.3">
      <c r="A2587" t="s">
        <v>5168</v>
      </c>
      <c r="B2587" s="1">
        <v>46289</v>
      </c>
      <c r="C2587" t="s">
        <v>5169</v>
      </c>
      <c r="D2587" t="s">
        <v>17</v>
      </c>
      <c r="E2587" t="s">
        <v>18</v>
      </c>
      <c r="F2587">
        <v>11097</v>
      </c>
      <c r="G2587" t="s">
        <v>19</v>
      </c>
      <c r="H2587">
        <v>11097</v>
      </c>
      <c r="I2587" t="s">
        <v>17</v>
      </c>
      <c r="J2587">
        <v>1</v>
      </c>
      <c r="K2587">
        <v>11097</v>
      </c>
      <c r="L2587">
        <v>0</v>
      </c>
      <c r="M2587">
        <v>0</v>
      </c>
      <c r="N2587" t="s">
        <v>20</v>
      </c>
      <c r="O2587">
        <v>0</v>
      </c>
    </row>
    <row r="2588" spans="1:15" x14ac:dyDescent="0.3">
      <c r="A2588" t="s">
        <v>5170</v>
      </c>
      <c r="B2588" s="1">
        <v>46280</v>
      </c>
      <c r="C2588" t="s">
        <v>5171</v>
      </c>
      <c r="D2588" t="s">
        <v>26</v>
      </c>
      <c r="E2588" t="s">
        <v>54</v>
      </c>
      <c r="F2588">
        <v>7999</v>
      </c>
      <c r="G2588" t="s">
        <v>19</v>
      </c>
      <c r="H2588">
        <v>7999</v>
      </c>
      <c r="I2588" t="s">
        <v>26</v>
      </c>
      <c r="J2588">
        <v>1</v>
      </c>
      <c r="K2588">
        <v>7999</v>
      </c>
      <c r="L2588">
        <v>0</v>
      </c>
      <c r="M2588">
        <v>0</v>
      </c>
      <c r="N2588" t="s">
        <v>20</v>
      </c>
      <c r="O2588">
        <v>0</v>
      </c>
    </row>
    <row r="2589" spans="1:15" x14ac:dyDescent="0.3">
      <c r="A2589" t="s">
        <v>5172</v>
      </c>
      <c r="B2589" s="1">
        <v>46271</v>
      </c>
      <c r="C2589" t="s">
        <v>5173</v>
      </c>
      <c r="D2589" t="s">
        <v>61</v>
      </c>
      <c r="E2589" t="s">
        <v>18</v>
      </c>
      <c r="F2589">
        <v>4999</v>
      </c>
      <c r="G2589" t="s">
        <v>19</v>
      </c>
      <c r="H2589">
        <v>4999</v>
      </c>
      <c r="I2589" t="s">
        <v>61</v>
      </c>
      <c r="J2589">
        <v>1</v>
      </c>
      <c r="K2589">
        <v>4999</v>
      </c>
      <c r="L2589">
        <v>0</v>
      </c>
      <c r="M2589">
        <v>0</v>
      </c>
      <c r="N2589" t="s">
        <v>20</v>
      </c>
      <c r="O2589">
        <v>0</v>
      </c>
    </row>
    <row r="2590" spans="1:15" x14ac:dyDescent="0.3">
      <c r="A2590" t="s">
        <v>5174</v>
      </c>
      <c r="B2590" s="1">
        <v>46278</v>
      </c>
      <c r="C2590" t="s">
        <v>5175</v>
      </c>
      <c r="D2590" t="s">
        <v>61</v>
      </c>
      <c r="E2590" t="s">
        <v>18</v>
      </c>
      <c r="F2590">
        <v>3499</v>
      </c>
      <c r="G2590" t="s">
        <v>19</v>
      </c>
      <c r="H2590">
        <v>3499</v>
      </c>
      <c r="I2590" t="s">
        <v>61</v>
      </c>
      <c r="J2590">
        <v>1</v>
      </c>
      <c r="K2590">
        <v>3499</v>
      </c>
      <c r="L2590">
        <v>0</v>
      </c>
      <c r="M2590">
        <v>0</v>
      </c>
      <c r="N2590" t="s">
        <v>20</v>
      </c>
      <c r="O2590">
        <v>0</v>
      </c>
    </row>
    <row r="2591" spans="1:15" x14ac:dyDescent="0.3">
      <c r="A2591" t="s">
        <v>5176</v>
      </c>
      <c r="B2591" s="1">
        <v>46275</v>
      </c>
      <c r="C2591" t="s">
        <v>5177</v>
      </c>
      <c r="D2591" t="s">
        <v>34</v>
      </c>
      <c r="E2591" t="s">
        <v>18</v>
      </c>
      <c r="F2591">
        <v>7999</v>
      </c>
      <c r="G2591" t="s">
        <v>115</v>
      </c>
      <c r="H2591">
        <v>7999</v>
      </c>
      <c r="I2591" t="s">
        <v>34</v>
      </c>
      <c r="J2591">
        <v>0</v>
      </c>
      <c r="K2591">
        <v>0</v>
      </c>
      <c r="L2591">
        <v>0</v>
      </c>
      <c r="M2591">
        <v>0</v>
      </c>
      <c r="N2591" t="s">
        <v>20</v>
      </c>
      <c r="O2591">
        <v>0</v>
      </c>
    </row>
    <row r="2592" spans="1:15" x14ac:dyDescent="0.3">
      <c r="A2592" t="s">
        <v>5178</v>
      </c>
      <c r="B2592" s="1">
        <v>46278</v>
      </c>
      <c r="C2592" t="s">
        <v>5179</v>
      </c>
      <c r="D2592" t="s">
        <v>37</v>
      </c>
      <c r="E2592" t="s">
        <v>43</v>
      </c>
      <c r="F2592">
        <v>1299</v>
      </c>
      <c r="G2592" t="s">
        <v>19</v>
      </c>
      <c r="H2592">
        <v>1299</v>
      </c>
      <c r="I2592" t="s">
        <v>37</v>
      </c>
      <c r="J2592">
        <v>1</v>
      </c>
      <c r="K2592">
        <v>1299</v>
      </c>
      <c r="L2592">
        <v>0</v>
      </c>
      <c r="M2592">
        <v>0</v>
      </c>
      <c r="N2592" t="s">
        <v>20</v>
      </c>
      <c r="O2592">
        <v>0</v>
      </c>
    </row>
    <row r="2593" spans="1:15" x14ac:dyDescent="0.3">
      <c r="A2593" t="s">
        <v>5180</v>
      </c>
      <c r="B2593" s="1">
        <v>46292</v>
      </c>
      <c r="C2593" t="s">
        <v>5181</v>
      </c>
      <c r="D2593" t="s">
        <v>23</v>
      </c>
      <c r="E2593" t="s">
        <v>27</v>
      </c>
      <c r="F2593">
        <v>2098</v>
      </c>
      <c r="G2593" t="s">
        <v>19</v>
      </c>
      <c r="H2593">
        <v>2098</v>
      </c>
      <c r="I2593" t="s">
        <v>23</v>
      </c>
      <c r="J2593">
        <v>1</v>
      </c>
      <c r="K2593">
        <v>2098</v>
      </c>
      <c r="L2593">
        <v>0</v>
      </c>
      <c r="M2593">
        <v>0</v>
      </c>
      <c r="N2593" t="s">
        <v>20</v>
      </c>
      <c r="O2593">
        <v>0</v>
      </c>
    </row>
    <row r="2594" spans="1:15" x14ac:dyDescent="0.3">
      <c r="A2594" t="s">
        <v>5182</v>
      </c>
      <c r="B2594" s="1">
        <v>46283</v>
      </c>
      <c r="C2594" t="s">
        <v>5183</v>
      </c>
      <c r="D2594" t="s">
        <v>34</v>
      </c>
      <c r="E2594" t="s">
        <v>18</v>
      </c>
      <c r="F2594">
        <v>4097</v>
      </c>
      <c r="G2594" t="s">
        <v>19</v>
      </c>
      <c r="H2594">
        <v>4097</v>
      </c>
      <c r="I2594" t="s">
        <v>34</v>
      </c>
      <c r="J2594">
        <v>1</v>
      </c>
      <c r="K2594">
        <v>4097</v>
      </c>
      <c r="L2594">
        <v>0</v>
      </c>
      <c r="M2594">
        <v>0</v>
      </c>
      <c r="N2594" t="s">
        <v>20</v>
      </c>
      <c r="O2594">
        <v>0</v>
      </c>
    </row>
    <row r="2595" spans="1:15" x14ac:dyDescent="0.3">
      <c r="A2595" t="s">
        <v>5184</v>
      </c>
      <c r="B2595" s="1">
        <v>46285</v>
      </c>
      <c r="C2595" t="s">
        <v>5185</v>
      </c>
      <c r="D2595" t="s">
        <v>75</v>
      </c>
      <c r="E2595" t="s">
        <v>18</v>
      </c>
      <c r="F2595">
        <v>6797</v>
      </c>
      <c r="G2595" t="s">
        <v>19</v>
      </c>
      <c r="H2595">
        <v>6797</v>
      </c>
      <c r="I2595" t="s">
        <v>75</v>
      </c>
      <c r="J2595">
        <v>1</v>
      </c>
      <c r="K2595">
        <v>6797</v>
      </c>
      <c r="L2595">
        <v>0</v>
      </c>
      <c r="M2595">
        <v>0</v>
      </c>
      <c r="N2595" t="s">
        <v>20</v>
      </c>
      <c r="O2595">
        <v>0</v>
      </c>
    </row>
    <row r="2596" spans="1:15" x14ac:dyDescent="0.3">
      <c r="A2596" t="s">
        <v>5186</v>
      </c>
      <c r="B2596" s="1">
        <v>46293</v>
      </c>
      <c r="C2596" t="s">
        <v>5187</v>
      </c>
      <c r="E2596" t="s">
        <v>18</v>
      </c>
      <c r="F2596">
        <v>599</v>
      </c>
      <c r="G2596" t="s">
        <v>19</v>
      </c>
      <c r="H2596">
        <v>599</v>
      </c>
      <c r="I2596" t="s">
        <v>194</v>
      </c>
      <c r="J2596">
        <v>0</v>
      </c>
      <c r="K2596">
        <v>0</v>
      </c>
      <c r="L2596">
        <v>0</v>
      </c>
      <c r="M2596">
        <v>0</v>
      </c>
      <c r="N2596" t="s">
        <v>641</v>
      </c>
      <c r="O2596">
        <v>599</v>
      </c>
    </row>
    <row r="2597" spans="1:15" x14ac:dyDescent="0.3">
      <c r="A2597" t="s">
        <v>5188</v>
      </c>
      <c r="B2597" s="1">
        <v>46292</v>
      </c>
      <c r="C2597" t="s">
        <v>5189</v>
      </c>
      <c r="D2597" t="s">
        <v>23</v>
      </c>
      <c r="E2597" t="s">
        <v>27</v>
      </c>
      <c r="F2597">
        <v>3298</v>
      </c>
      <c r="G2597" t="s">
        <v>19</v>
      </c>
      <c r="H2597">
        <v>3298</v>
      </c>
      <c r="I2597" t="s">
        <v>23</v>
      </c>
      <c r="J2597">
        <v>1</v>
      </c>
      <c r="K2597">
        <v>3298</v>
      </c>
      <c r="L2597">
        <v>0</v>
      </c>
      <c r="M2597">
        <v>0</v>
      </c>
      <c r="N2597" t="s">
        <v>20</v>
      </c>
      <c r="O2597">
        <v>0</v>
      </c>
    </row>
    <row r="2598" spans="1:15" x14ac:dyDescent="0.3">
      <c r="A2598" t="s">
        <v>5190</v>
      </c>
      <c r="B2598" s="1">
        <v>46291</v>
      </c>
      <c r="C2598" t="s">
        <v>5191</v>
      </c>
      <c r="D2598" t="s">
        <v>34</v>
      </c>
      <c r="E2598" t="s">
        <v>18</v>
      </c>
      <c r="F2598">
        <v>4999</v>
      </c>
      <c r="G2598" t="s">
        <v>19</v>
      </c>
      <c r="H2598">
        <v>4999</v>
      </c>
      <c r="I2598" t="s">
        <v>34</v>
      </c>
      <c r="J2598">
        <v>1</v>
      </c>
      <c r="K2598">
        <v>4999</v>
      </c>
      <c r="L2598">
        <v>0</v>
      </c>
      <c r="M2598">
        <v>0</v>
      </c>
      <c r="N2598" t="s">
        <v>20</v>
      </c>
      <c r="O2598">
        <v>0</v>
      </c>
    </row>
    <row r="2599" spans="1:15" x14ac:dyDescent="0.3">
      <c r="A2599" t="s">
        <v>5192</v>
      </c>
      <c r="B2599" s="1">
        <v>46282</v>
      </c>
      <c r="C2599" t="s">
        <v>5193</v>
      </c>
      <c r="D2599" t="s">
        <v>23</v>
      </c>
      <c r="E2599" t="s">
        <v>18</v>
      </c>
      <c r="F2599">
        <v>8498</v>
      </c>
      <c r="G2599" t="s">
        <v>19</v>
      </c>
      <c r="H2599">
        <v>8498</v>
      </c>
      <c r="I2599" t="s">
        <v>23</v>
      </c>
      <c r="J2599">
        <v>1</v>
      </c>
      <c r="K2599">
        <v>8498</v>
      </c>
      <c r="L2599">
        <v>0</v>
      </c>
      <c r="M2599">
        <v>0</v>
      </c>
      <c r="N2599" t="s">
        <v>20</v>
      </c>
      <c r="O2599">
        <v>0</v>
      </c>
    </row>
    <row r="2600" spans="1:15" x14ac:dyDescent="0.3">
      <c r="A2600" t="s">
        <v>5194</v>
      </c>
      <c r="B2600" s="1">
        <v>46284</v>
      </c>
      <c r="C2600" t="s">
        <v>5195</v>
      </c>
      <c r="D2600" t="s">
        <v>26</v>
      </c>
      <c r="E2600" t="s">
        <v>18</v>
      </c>
      <c r="F2600">
        <v>2999</v>
      </c>
      <c r="G2600" t="s">
        <v>19</v>
      </c>
      <c r="H2600">
        <v>2999</v>
      </c>
      <c r="I2600" t="s">
        <v>26</v>
      </c>
      <c r="J2600">
        <v>1</v>
      </c>
      <c r="K2600">
        <v>2999</v>
      </c>
      <c r="L2600">
        <v>0</v>
      </c>
      <c r="M2600">
        <v>0</v>
      </c>
      <c r="N2600" t="s">
        <v>20</v>
      </c>
      <c r="O2600">
        <v>0</v>
      </c>
    </row>
    <row r="2601" spans="1:15" x14ac:dyDescent="0.3">
      <c r="A2601" t="s">
        <v>5196</v>
      </c>
      <c r="B2601" s="1">
        <v>46286</v>
      </c>
      <c r="C2601" t="s">
        <v>5197</v>
      </c>
      <c r="D2601" t="s">
        <v>17</v>
      </c>
      <c r="E2601" t="s">
        <v>18</v>
      </c>
      <c r="F2601">
        <v>599</v>
      </c>
      <c r="G2601" t="s">
        <v>19</v>
      </c>
      <c r="H2601">
        <v>599</v>
      </c>
      <c r="I2601" t="s">
        <v>17</v>
      </c>
      <c r="J2601">
        <v>1</v>
      </c>
      <c r="K2601">
        <v>599</v>
      </c>
      <c r="L2601">
        <v>0</v>
      </c>
      <c r="M2601">
        <v>0</v>
      </c>
      <c r="N2601" t="s">
        <v>20</v>
      </c>
      <c r="O2601">
        <v>0</v>
      </c>
    </row>
    <row r="2602" spans="1:15" x14ac:dyDescent="0.3">
      <c r="A2602" t="s">
        <v>5198</v>
      </c>
      <c r="B2602" s="1">
        <v>46268</v>
      </c>
      <c r="C2602" t="s">
        <v>5199</v>
      </c>
      <c r="D2602" t="s">
        <v>17</v>
      </c>
      <c r="E2602" t="s">
        <v>54</v>
      </c>
      <c r="F2602">
        <v>6798</v>
      </c>
      <c r="G2602" t="s">
        <v>19</v>
      </c>
      <c r="H2602">
        <v>6798</v>
      </c>
      <c r="I2602" t="s">
        <v>17</v>
      </c>
      <c r="J2602">
        <v>1</v>
      </c>
      <c r="K2602">
        <v>6798</v>
      </c>
      <c r="L2602">
        <v>0</v>
      </c>
      <c r="M2602">
        <v>0</v>
      </c>
      <c r="N2602" t="s">
        <v>20</v>
      </c>
      <c r="O2602">
        <v>0</v>
      </c>
    </row>
    <row r="2603" spans="1:15" x14ac:dyDescent="0.3">
      <c r="A2603" t="s">
        <v>5200</v>
      </c>
      <c r="B2603" s="1">
        <v>46280</v>
      </c>
      <c r="C2603" t="s">
        <v>5201</v>
      </c>
      <c r="D2603" t="s">
        <v>75</v>
      </c>
      <c r="E2603" t="s">
        <v>27</v>
      </c>
      <c r="F2603">
        <v>9298</v>
      </c>
      <c r="G2603" t="s">
        <v>19</v>
      </c>
      <c r="H2603">
        <v>9298</v>
      </c>
      <c r="I2603" t="s">
        <v>75</v>
      </c>
      <c r="J2603">
        <v>1</v>
      </c>
      <c r="K2603">
        <v>9298</v>
      </c>
      <c r="L2603">
        <v>0</v>
      </c>
      <c r="M2603">
        <v>0</v>
      </c>
      <c r="N2603" t="s">
        <v>20</v>
      </c>
      <c r="O2603">
        <v>0</v>
      </c>
    </row>
    <row r="2604" spans="1:15" x14ac:dyDescent="0.3">
      <c r="A2604" t="s">
        <v>5202</v>
      </c>
      <c r="B2604" s="1">
        <v>46266</v>
      </c>
      <c r="C2604" t="s">
        <v>5203</v>
      </c>
      <c r="D2604" t="s">
        <v>37</v>
      </c>
      <c r="E2604" t="s">
        <v>54</v>
      </c>
      <c r="F2604">
        <v>599</v>
      </c>
      <c r="G2604" t="s">
        <v>19</v>
      </c>
      <c r="H2604">
        <v>599</v>
      </c>
      <c r="I2604" t="s">
        <v>37</v>
      </c>
      <c r="J2604">
        <v>1</v>
      </c>
      <c r="K2604">
        <v>599</v>
      </c>
      <c r="L2604">
        <v>0</v>
      </c>
      <c r="M2604">
        <v>0</v>
      </c>
      <c r="N2604" t="s">
        <v>20</v>
      </c>
      <c r="O2604">
        <v>0</v>
      </c>
    </row>
    <row r="2605" spans="1:15" x14ac:dyDescent="0.3">
      <c r="A2605" t="s">
        <v>5204</v>
      </c>
      <c r="B2605" s="1">
        <v>46269</v>
      </c>
      <c r="C2605" t="s">
        <v>5205</v>
      </c>
      <c r="D2605" t="s">
        <v>48</v>
      </c>
      <c r="E2605" t="s">
        <v>18</v>
      </c>
      <c r="F2605">
        <v>4999</v>
      </c>
      <c r="G2605" t="s">
        <v>19</v>
      </c>
      <c r="H2605">
        <v>4999</v>
      </c>
      <c r="I2605" t="s">
        <v>48</v>
      </c>
      <c r="J2605">
        <v>1</v>
      </c>
      <c r="K2605">
        <v>4999</v>
      </c>
      <c r="L2605">
        <v>0</v>
      </c>
      <c r="M2605">
        <v>0</v>
      </c>
      <c r="N2605" t="s">
        <v>20</v>
      </c>
      <c r="O2605">
        <v>0</v>
      </c>
    </row>
    <row r="2606" spans="1:15" x14ac:dyDescent="0.3">
      <c r="A2606" t="s">
        <v>5206</v>
      </c>
      <c r="B2606" s="1">
        <v>46295</v>
      </c>
      <c r="C2606" t="s">
        <v>5207</v>
      </c>
      <c r="D2606" t="s">
        <v>34</v>
      </c>
      <c r="E2606" t="s">
        <v>18</v>
      </c>
      <c r="F2606">
        <v>599</v>
      </c>
      <c r="G2606" t="s">
        <v>19</v>
      </c>
      <c r="H2606">
        <v>599</v>
      </c>
      <c r="I2606" t="s">
        <v>34</v>
      </c>
      <c r="J2606">
        <v>1</v>
      </c>
      <c r="K2606">
        <v>599</v>
      </c>
      <c r="L2606">
        <v>0</v>
      </c>
      <c r="M2606">
        <v>0</v>
      </c>
      <c r="N2606" t="s">
        <v>20</v>
      </c>
      <c r="O2606">
        <v>0</v>
      </c>
    </row>
    <row r="2607" spans="1:15" x14ac:dyDescent="0.3">
      <c r="A2607" t="s">
        <v>5208</v>
      </c>
      <c r="B2607" s="1">
        <v>46274</v>
      </c>
      <c r="C2607" t="s">
        <v>5209</v>
      </c>
      <c r="D2607" t="s">
        <v>75</v>
      </c>
      <c r="E2607" t="s">
        <v>27</v>
      </c>
      <c r="F2607" s="2">
        <v>11297</v>
      </c>
      <c r="G2607" t="s">
        <v>19</v>
      </c>
      <c r="H2607">
        <v>11297</v>
      </c>
      <c r="I2607" t="s">
        <v>75</v>
      </c>
      <c r="J2607">
        <v>1</v>
      </c>
      <c r="K2607">
        <v>11297</v>
      </c>
      <c r="L2607">
        <v>0</v>
      </c>
      <c r="M2607">
        <v>0</v>
      </c>
      <c r="N2607" t="s">
        <v>20</v>
      </c>
      <c r="O2607">
        <v>0</v>
      </c>
    </row>
    <row r="2608" spans="1:15" x14ac:dyDescent="0.3">
      <c r="A2608" t="s">
        <v>5210</v>
      </c>
      <c r="B2608" s="1">
        <v>46294</v>
      </c>
      <c r="C2608" t="s">
        <v>5211</v>
      </c>
      <c r="D2608" t="s">
        <v>61</v>
      </c>
      <c r="E2608" t="s">
        <v>27</v>
      </c>
      <c r="F2608">
        <v>3598</v>
      </c>
      <c r="G2608" t="s">
        <v>19</v>
      </c>
      <c r="H2608">
        <v>3598</v>
      </c>
      <c r="I2608" t="s">
        <v>61</v>
      </c>
      <c r="J2608">
        <v>1</v>
      </c>
      <c r="K2608">
        <v>3598</v>
      </c>
      <c r="L2608">
        <v>0</v>
      </c>
      <c r="M2608">
        <v>0</v>
      </c>
      <c r="N2608" t="s">
        <v>20</v>
      </c>
      <c r="O2608">
        <v>0</v>
      </c>
    </row>
    <row r="2609" spans="1:15" x14ac:dyDescent="0.3">
      <c r="A2609" t="s">
        <v>5212</v>
      </c>
      <c r="B2609" s="1">
        <v>46294</v>
      </c>
      <c r="C2609" t="s">
        <v>5213</v>
      </c>
      <c r="D2609" t="s">
        <v>48</v>
      </c>
      <c r="E2609" t="s">
        <v>18</v>
      </c>
      <c r="F2609">
        <v>349</v>
      </c>
      <c r="G2609" t="s">
        <v>19</v>
      </c>
      <c r="H2609">
        <v>349</v>
      </c>
      <c r="I2609" t="s">
        <v>48</v>
      </c>
      <c r="J2609">
        <v>1</v>
      </c>
      <c r="K2609">
        <v>349</v>
      </c>
      <c r="L2609">
        <v>0</v>
      </c>
      <c r="M2609">
        <v>0</v>
      </c>
      <c r="N2609" t="s">
        <v>20</v>
      </c>
      <c r="O2609">
        <v>0</v>
      </c>
    </row>
    <row r="2610" spans="1:15" x14ac:dyDescent="0.3">
      <c r="A2610" t="s">
        <v>5214</v>
      </c>
      <c r="B2610" s="1">
        <v>46286</v>
      </c>
      <c r="C2610" t="s">
        <v>5215</v>
      </c>
      <c r="D2610" t="s">
        <v>48</v>
      </c>
      <c r="E2610" t="s">
        <v>18</v>
      </c>
      <c r="F2610">
        <v>1148</v>
      </c>
      <c r="G2610" t="s">
        <v>19</v>
      </c>
      <c r="H2610">
        <v>1148</v>
      </c>
      <c r="I2610" t="s">
        <v>48</v>
      </c>
      <c r="J2610">
        <v>1</v>
      </c>
      <c r="K2610">
        <v>1148</v>
      </c>
      <c r="L2610">
        <v>0</v>
      </c>
      <c r="M2610">
        <v>0</v>
      </c>
      <c r="N2610" t="s">
        <v>20</v>
      </c>
      <c r="O2610">
        <v>0</v>
      </c>
    </row>
    <row r="2611" spans="1:15" x14ac:dyDescent="0.3">
      <c r="A2611" t="s">
        <v>5216</v>
      </c>
      <c r="B2611" s="1">
        <v>46281</v>
      </c>
      <c r="C2611" t="s">
        <v>5217</v>
      </c>
      <c r="D2611" t="s">
        <v>23</v>
      </c>
      <c r="E2611" t="s">
        <v>18</v>
      </c>
      <c r="F2611">
        <v>7999</v>
      </c>
      <c r="G2611" t="s">
        <v>19</v>
      </c>
      <c r="H2611">
        <v>7999</v>
      </c>
      <c r="I2611" t="s">
        <v>23</v>
      </c>
      <c r="J2611">
        <v>1</v>
      </c>
      <c r="K2611">
        <v>7999</v>
      </c>
      <c r="L2611">
        <v>0</v>
      </c>
      <c r="M2611">
        <v>0</v>
      </c>
      <c r="N2611" t="s">
        <v>20</v>
      </c>
      <c r="O2611">
        <v>0</v>
      </c>
    </row>
    <row r="2612" spans="1:15" x14ac:dyDescent="0.3">
      <c r="A2612" t="s">
        <v>5218</v>
      </c>
      <c r="B2612" s="1">
        <v>46271</v>
      </c>
      <c r="C2612" t="s">
        <v>5219</v>
      </c>
      <c r="E2612" t="s">
        <v>18</v>
      </c>
      <c r="F2612">
        <v>3597</v>
      </c>
      <c r="G2612" t="s">
        <v>19</v>
      </c>
      <c r="H2612">
        <v>3597</v>
      </c>
      <c r="I2612" t="s">
        <v>194</v>
      </c>
      <c r="J2612">
        <v>1</v>
      </c>
      <c r="K2612">
        <v>3597</v>
      </c>
      <c r="L2612">
        <v>0</v>
      </c>
      <c r="M2612">
        <v>0</v>
      </c>
      <c r="N2612" t="s">
        <v>20</v>
      </c>
      <c r="O2612">
        <v>0</v>
      </c>
    </row>
    <row r="2613" spans="1:15" x14ac:dyDescent="0.3">
      <c r="A2613" t="s">
        <v>5220</v>
      </c>
      <c r="B2613" s="1">
        <v>46274</v>
      </c>
      <c r="C2613" t="s">
        <v>5221</v>
      </c>
      <c r="D2613" t="s">
        <v>42</v>
      </c>
      <c r="E2613" t="s">
        <v>18</v>
      </c>
      <c r="F2613">
        <v>999</v>
      </c>
      <c r="G2613" t="s">
        <v>19</v>
      </c>
      <c r="H2613">
        <v>999</v>
      </c>
      <c r="I2613" t="s">
        <v>42</v>
      </c>
      <c r="J2613">
        <v>1</v>
      </c>
      <c r="K2613">
        <v>999</v>
      </c>
      <c r="L2613">
        <v>0</v>
      </c>
      <c r="M2613">
        <v>0</v>
      </c>
      <c r="N2613" t="s">
        <v>20</v>
      </c>
      <c r="O2613">
        <v>0</v>
      </c>
    </row>
    <row r="2614" spans="1:15" x14ac:dyDescent="0.3">
      <c r="A2614" t="s">
        <v>5222</v>
      </c>
      <c r="B2614" s="1">
        <v>46270</v>
      </c>
      <c r="C2614" t="s">
        <v>5223</v>
      </c>
      <c r="D2614" t="s">
        <v>75</v>
      </c>
      <c r="E2614" t="s">
        <v>18</v>
      </c>
      <c r="F2614">
        <v>3098</v>
      </c>
      <c r="G2614" t="s">
        <v>80</v>
      </c>
      <c r="H2614">
        <v>3098</v>
      </c>
      <c r="I2614" t="s">
        <v>75</v>
      </c>
      <c r="J2614">
        <v>0</v>
      </c>
      <c r="K2614">
        <v>0</v>
      </c>
      <c r="L2614">
        <v>0</v>
      </c>
      <c r="M2614">
        <v>0</v>
      </c>
      <c r="N2614" t="s">
        <v>20</v>
      </c>
      <c r="O2614">
        <v>0</v>
      </c>
    </row>
    <row r="2615" spans="1:15" x14ac:dyDescent="0.3">
      <c r="A2615" t="s">
        <v>5224</v>
      </c>
      <c r="B2615" s="1">
        <v>46290</v>
      </c>
      <c r="C2615" t="s">
        <v>5225</v>
      </c>
      <c r="D2615" t="s">
        <v>75</v>
      </c>
      <c r="E2615" t="s">
        <v>18</v>
      </c>
      <c r="F2615">
        <v>599</v>
      </c>
      <c r="G2615" t="s">
        <v>19</v>
      </c>
      <c r="H2615">
        <v>599</v>
      </c>
      <c r="I2615" t="s">
        <v>75</v>
      </c>
      <c r="J2615">
        <v>1</v>
      </c>
      <c r="K2615">
        <v>599</v>
      </c>
      <c r="L2615">
        <v>0</v>
      </c>
      <c r="M2615">
        <v>0</v>
      </c>
      <c r="N2615" t="s">
        <v>20</v>
      </c>
      <c r="O2615">
        <v>0</v>
      </c>
    </row>
    <row r="2616" spans="1:15" x14ac:dyDescent="0.3">
      <c r="A2616" t="s">
        <v>5226</v>
      </c>
      <c r="B2616" s="1">
        <v>46282</v>
      </c>
      <c r="C2616" t="s">
        <v>5227</v>
      </c>
      <c r="D2616" t="s">
        <v>75</v>
      </c>
      <c r="E2616" t="s">
        <v>27</v>
      </c>
      <c r="F2616">
        <v>4197</v>
      </c>
      <c r="G2616" t="s">
        <v>19</v>
      </c>
      <c r="H2616">
        <v>4197</v>
      </c>
      <c r="I2616" t="s">
        <v>75</v>
      </c>
      <c r="J2616">
        <v>1</v>
      </c>
      <c r="K2616">
        <v>4197</v>
      </c>
      <c r="L2616">
        <v>0</v>
      </c>
      <c r="M2616">
        <v>0</v>
      </c>
      <c r="N2616" t="s">
        <v>20</v>
      </c>
      <c r="O2616">
        <v>0</v>
      </c>
    </row>
    <row r="2617" spans="1:15" x14ac:dyDescent="0.3">
      <c r="A2617" t="s">
        <v>5228</v>
      </c>
      <c r="B2617" s="1">
        <v>46272</v>
      </c>
      <c r="C2617" t="s">
        <v>5229</v>
      </c>
      <c r="D2617" t="s">
        <v>37</v>
      </c>
      <c r="E2617" t="s">
        <v>18</v>
      </c>
      <c r="F2617">
        <v>1799</v>
      </c>
      <c r="G2617" t="s">
        <v>115</v>
      </c>
      <c r="H2617">
        <v>1799</v>
      </c>
      <c r="I2617" t="s">
        <v>37</v>
      </c>
      <c r="J2617">
        <v>0</v>
      </c>
      <c r="K2617">
        <v>0</v>
      </c>
      <c r="L2617">
        <v>0</v>
      </c>
      <c r="M2617">
        <v>0</v>
      </c>
      <c r="N2617" t="s">
        <v>20</v>
      </c>
      <c r="O2617">
        <v>0</v>
      </c>
    </row>
    <row r="2618" spans="1:15" x14ac:dyDescent="0.3">
      <c r="A2618" t="s">
        <v>5230</v>
      </c>
      <c r="B2618" s="1">
        <v>46268</v>
      </c>
      <c r="C2618" t="s">
        <v>5231</v>
      </c>
      <c r="D2618" t="s">
        <v>23</v>
      </c>
      <c r="E2618" t="s">
        <v>18</v>
      </c>
      <c r="F2618">
        <v>1299</v>
      </c>
      <c r="G2618" t="s">
        <v>19</v>
      </c>
      <c r="H2618">
        <v>1299</v>
      </c>
      <c r="I2618" t="s">
        <v>23</v>
      </c>
      <c r="J2618">
        <v>1</v>
      </c>
      <c r="K2618">
        <v>1299</v>
      </c>
      <c r="L2618">
        <v>0</v>
      </c>
      <c r="M2618">
        <v>0</v>
      </c>
      <c r="N2618" t="s">
        <v>20</v>
      </c>
      <c r="O2618">
        <v>0</v>
      </c>
    </row>
    <row r="2619" spans="1:15" x14ac:dyDescent="0.3">
      <c r="A2619" t="s">
        <v>5232</v>
      </c>
      <c r="B2619" s="1">
        <v>46269</v>
      </c>
      <c r="C2619" t="s">
        <v>5233</v>
      </c>
      <c r="D2619" t="s">
        <v>75</v>
      </c>
      <c r="E2619" t="s">
        <v>54</v>
      </c>
      <c r="F2619">
        <v>4999</v>
      </c>
      <c r="G2619" t="s">
        <v>19</v>
      </c>
      <c r="H2619">
        <v>4999</v>
      </c>
      <c r="I2619" t="s">
        <v>75</v>
      </c>
      <c r="J2619">
        <v>0</v>
      </c>
      <c r="K2619">
        <v>0</v>
      </c>
      <c r="L2619">
        <v>0</v>
      </c>
      <c r="M2619">
        <v>0</v>
      </c>
      <c r="N2619" t="s">
        <v>641</v>
      </c>
      <c r="O2619">
        <v>4999</v>
      </c>
    </row>
    <row r="2620" spans="1:15" x14ac:dyDescent="0.3">
      <c r="A2620" t="s">
        <v>5234</v>
      </c>
      <c r="B2620" s="1">
        <v>46292</v>
      </c>
      <c r="C2620" t="s">
        <v>5235</v>
      </c>
      <c r="D2620" t="s">
        <v>34</v>
      </c>
      <c r="E2620" t="s">
        <v>27</v>
      </c>
      <c r="F2620">
        <v>3598</v>
      </c>
      <c r="G2620" t="s">
        <v>19</v>
      </c>
      <c r="H2620">
        <v>3598</v>
      </c>
      <c r="I2620" t="s">
        <v>34</v>
      </c>
      <c r="J2620">
        <v>1</v>
      </c>
      <c r="K2620">
        <v>3598</v>
      </c>
      <c r="L2620">
        <v>0</v>
      </c>
      <c r="M2620">
        <v>0</v>
      </c>
      <c r="N2620" t="s">
        <v>20</v>
      </c>
      <c r="O2620">
        <v>0</v>
      </c>
    </row>
    <row r="2621" spans="1:15" x14ac:dyDescent="0.3">
      <c r="A2621" t="s">
        <v>5236</v>
      </c>
      <c r="B2621" s="1">
        <v>46279</v>
      </c>
      <c r="C2621" t="s">
        <v>5237</v>
      </c>
      <c r="D2621" t="s">
        <v>42</v>
      </c>
      <c r="E2621" t="s">
        <v>54</v>
      </c>
      <c r="F2621">
        <v>3498</v>
      </c>
      <c r="G2621" t="s">
        <v>19</v>
      </c>
      <c r="H2621">
        <v>3498</v>
      </c>
      <c r="I2621" t="s">
        <v>42</v>
      </c>
      <c r="J2621">
        <v>1</v>
      </c>
      <c r="K2621">
        <v>3498</v>
      </c>
      <c r="L2621">
        <v>0</v>
      </c>
      <c r="M2621">
        <v>0</v>
      </c>
      <c r="N2621" t="s">
        <v>20</v>
      </c>
      <c r="O2621">
        <v>0</v>
      </c>
    </row>
    <row r="2622" spans="1:15" x14ac:dyDescent="0.3">
      <c r="A2622" t="s">
        <v>5238</v>
      </c>
      <c r="B2622" s="1">
        <v>46289</v>
      </c>
      <c r="C2622" t="s">
        <v>5239</v>
      </c>
      <c r="D2622" t="s">
        <v>48</v>
      </c>
      <c r="E2622" t="s">
        <v>54</v>
      </c>
      <c r="F2622">
        <v>349</v>
      </c>
      <c r="G2622" t="s">
        <v>19</v>
      </c>
      <c r="H2622">
        <v>349</v>
      </c>
      <c r="I2622" t="s">
        <v>48</v>
      </c>
      <c r="J2622">
        <v>1</v>
      </c>
      <c r="K2622">
        <v>349</v>
      </c>
      <c r="L2622">
        <v>0</v>
      </c>
      <c r="M2622">
        <v>0</v>
      </c>
      <c r="N2622" t="s">
        <v>20</v>
      </c>
      <c r="O2622">
        <v>0</v>
      </c>
    </row>
    <row r="2623" spans="1:15" x14ac:dyDescent="0.3">
      <c r="A2623" t="s">
        <v>5240</v>
      </c>
      <c r="B2623" s="1">
        <v>46280</v>
      </c>
      <c r="C2623" t="s">
        <v>5241</v>
      </c>
      <c r="D2623" t="s">
        <v>48</v>
      </c>
      <c r="E2623" t="s">
        <v>18</v>
      </c>
      <c r="F2623">
        <v>999</v>
      </c>
      <c r="G2623" t="s">
        <v>19</v>
      </c>
      <c r="H2623">
        <v>999</v>
      </c>
      <c r="I2623" t="s">
        <v>48</v>
      </c>
      <c r="J2623">
        <v>1</v>
      </c>
      <c r="K2623">
        <v>999</v>
      </c>
      <c r="L2623">
        <v>0</v>
      </c>
      <c r="M2623">
        <v>0</v>
      </c>
      <c r="N2623" t="s">
        <v>20</v>
      </c>
      <c r="O2623">
        <v>0</v>
      </c>
    </row>
    <row r="2624" spans="1:15" x14ac:dyDescent="0.3">
      <c r="A2624" t="s">
        <v>5242</v>
      </c>
      <c r="B2624" s="1">
        <v>46289</v>
      </c>
      <c r="C2624" t="s">
        <v>5243</v>
      </c>
      <c r="D2624" t="s">
        <v>37</v>
      </c>
      <c r="E2624" t="s">
        <v>18</v>
      </c>
      <c r="F2624">
        <v>1798</v>
      </c>
      <c r="G2624" t="s">
        <v>19</v>
      </c>
      <c r="H2624">
        <v>1798</v>
      </c>
      <c r="I2624" t="s">
        <v>37</v>
      </c>
      <c r="J2624">
        <v>1</v>
      </c>
      <c r="K2624">
        <v>1798</v>
      </c>
      <c r="L2624">
        <v>0</v>
      </c>
      <c r="M2624">
        <v>0</v>
      </c>
      <c r="N2624" t="s">
        <v>20</v>
      </c>
      <c r="O2624">
        <v>0</v>
      </c>
    </row>
    <row r="2625" spans="1:15" x14ac:dyDescent="0.3">
      <c r="A2625" t="s">
        <v>5244</v>
      </c>
      <c r="B2625" s="1">
        <v>46289</v>
      </c>
      <c r="C2625" t="s">
        <v>5245</v>
      </c>
      <c r="D2625" t="s">
        <v>37</v>
      </c>
      <c r="E2625" t="s">
        <v>18</v>
      </c>
      <c r="F2625">
        <v>299</v>
      </c>
      <c r="G2625" t="s">
        <v>19</v>
      </c>
      <c r="H2625">
        <v>299</v>
      </c>
      <c r="I2625" t="s">
        <v>37</v>
      </c>
      <c r="J2625">
        <v>1</v>
      </c>
      <c r="K2625">
        <v>299</v>
      </c>
      <c r="L2625">
        <v>0</v>
      </c>
      <c r="M2625">
        <v>0</v>
      </c>
      <c r="N2625" t="s">
        <v>20</v>
      </c>
      <c r="O2625">
        <v>0</v>
      </c>
    </row>
    <row r="2626" spans="1:15" x14ac:dyDescent="0.3">
      <c r="A2626" t="s">
        <v>5246</v>
      </c>
      <c r="B2626" s="1">
        <v>46292</v>
      </c>
      <c r="C2626" t="s">
        <v>5247</v>
      </c>
      <c r="D2626" t="s">
        <v>42</v>
      </c>
      <c r="E2626" t="s">
        <v>27</v>
      </c>
      <c r="F2626">
        <v>1799</v>
      </c>
      <c r="G2626" t="s">
        <v>19</v>
      </c>
      <c r="H2626">
        <v>1799</v>
      </c>
      <c r="I2626" t="s">
        <v>42</v>
      </c>
      <c r="J2626">
        <v>1</v>
      </c>
      <c r="K2626">
        <v>1799</v>
      </c>
      <c r="L2626">
        <v>0</v>
      </c>
      <c r="M2626">
        <v>0</v>
      </c>
      <c r="N2626" t="s">
        <v>20</v>
      </c>
      <c r="O2626">
        <v>0</v>
      </c>
    </row>
    <row r="2627" spans="1:15" x14ac:dyDescent="0.3">
      <c r="A2627" t="s">
        <v>5248</v>
      </c>
      <c r="B2627" s="1">
        <v>46275</v>
      </c>
      <c r="C2627" t="s">
        <v>5249</v>
      </c>
      <c r="D2627" t="s">
        <v>37</v>
      </c>
      <c r="E2627" t="s">
        <v>18</v>
      </c>
      <c r="F2627">
        <v>798</v>
      </c>
      <c r="G2627" t="s">
        <v>19</v>
      </c>
      <c r="H2627">
        <v>798</v>
      </c>
      <c r="I2627" t="s">
        <v>37</v>
      </c>
      <c r="J2627">
        <v>1</v>
      </c>
      <c r="K2627">
        <v>798</v>
      </c>
      <c r="L2627">
        <v>0</v>
      </c>
      <c r="M2627">
        <v>0</v>
      </c>
      <c r="N2627" t="s">
        <v>20</v>
      </c>
      <c r="O2627">
        <v>0</v>
      </c>
    </row>
    <row r="2628" spans="1:15" x14ac:dyDescent="0.3">
      <c r="A2628" t="s">
        <v>5250</v>
      </c>
      <c r="B2628" s="1">
        <v>46291</v>
      </c>
      <c r="C2628" t="s">
        <v>5251</v>
      </c>
      <c r="D2628" t="s">
        <v>26</v>
      </c>
      <c r="E2628" t="s">
        <v>27</v>
      </c>
      <c r="F2628">
        <v>1299</v>
      </c>
      <c r="G2628" t="s">
        <v>19</v>
      </c>
      <c r="H2628">
        <v>1299</v>
      </c>
      <c r="I2628" t="s">
        <v>26</v>
      </c>
      <c r="J2628">
        <v>1</v>
      </c>
      <c r="K2628">
        <v>1299</v>
      </c>
      <c r="L2628">
        <v>0</v>
      </c>
      <c r="M2628">
        <v>0</v>
      </c>
      <c r="N2628" t="s">
        <v>20</v>
      </c>
      <c r="O2628">
        <v>0</v>
      </c>
    </row>
    <row r="2629" spans="1:15" x14ac:dyDescent="0.3">
      <c r="A2629" t="s">
        <v>5252</v>
      </c>
      <c r="B2629" s="1">
        <v>46290</v>
      </c>
      <c r="C2629" t="s">
        <v>5253</v>
      </c>
      <c r="D2629" t="s">
        <v>48</v>
      </c>
      <c r="E2629" t="s">
        <v>27</v>
      </c>
      <c r="F2629">
        <v>7498</v>
      </c>
      <c r="G2629" t="s">
        <v>19</v>
      </c>
      <c r="H2629">
        <v>7498</v>
      </c>
      <c r="I2629" t="s">
        <v>48</v>
      </c>
      <c r="J2629">
        <v>1</v>
      </c>
      <c r="K2629">
        <v>7498</v>
      </c>
      <c r="L2629">
        <v>0</v>
      </c>
      <c r="M2629">
        <v>0</v>
      </c>
      <c r="N2629" t="s">
        <v>20</v>
      </c>
      <c r="O2629">
        <v>0</v>
      </c>
    </row>
    <row r="2630" spans="1:15" x14ac:dyDescent="0.3">
      <c r="A2630" t="s">
        <v>5254</v>
      </c>
      <c r="B2630" s="1">
        <v>46286</v>
      </c>
      <c r="C2630" t="s">
        <v>5255</v>
      </c>
      <c r="D2630" t="s">
        <v>17</v>
      </c>
      <c r="E2630" t="s">
        <v>27</v>
      </c>
      <c r="F2630">
        <v>7498</v>
      </c>
      <c r="G2630" t="s">
        <v>19</v>
      </c>
      <c r="H2630">
        <v>7498</v>
      </c>
      <c r="I2630" t="s">
        <v>17</v>
      </c>
      <c r="J2630">
        <v>1</v>
      </c>
      <c r="K2630">
        <v>7498</v>
      </c>
      <c r="L2630">
        <v>0</v>
      </c>
      <c r="M2630">
        <v>0</v>
      </c>
      <c r="N2630" t="s">
        <v>20</v>
      </c>
      <c r="O2630">
        <v>0</v>
      </c>
    </row>
    <row r="2631" spans="1:15" x14ac:dyDescent="0.3">
      <c r="A2631" t="s">
        <v>5256</v>
      </c>
      <c r="B2631" s="1">
        <v>46294</v>
      </c>
      <c r="C2631" t="s">
        <v>5257</v>
      </c>
      <c r="D2631" t="s">
        <v>37</v>
      </c>
      <c r="E2631" t="s">
        <v>18</v>
      </c>
      <c r="F2631">
        <v>1298</v>
      </c>
      <c r="G2631" t="s">
        <v>19</v>
      </c>
      <c r="H2631">
        <v>1298</v>
      </c>
      <c r="I2631" t="s">
        <v>37</v>
      </c>
      <c r="J2631">
        <v>1</v>
      </c>
      <c r="K2631">
        <v>1298</v>
      </c>
      <c r="L2631">
        <v>0</v>
      </c>
      <c r="M2631">
        <v>0</v>
      </c>
      <c r="N2631" t="s">
        <v>20</v>
      </c>
      <c r="O2631">
        <v>0</v>
      </c>
    </row>
    <row r="2632" spans="1:15" x14ac:dyDescent="0.3">
      <c r="A2632" t="s">
        <v>5258</v>
      </c>
      <c r="B2632" s="1">
        <v>46273</v>
      </c>
      <c r="C2632" t="s">
        <v>5259</v>
      </c>
      <c r="D2632" t="s">
        <v>42</v>
      </c>
      <c r="E2632" t="s">
        <v>18</v>
      </c>
      <c r="F2632">
        <v>999</v>
      </c>
      <c r="G2632" t="s">
        <v>19</v>
      </c>
      <c r="H2632">
        <v>999</v>
      </c>
      <c r="I2632" t="s">
        <v>42</v>
      </c>
      <c r="J2632">
        <v>1</v>
      </c>
      <c r="K2632">
        <v>999</v>
      </c>
      <c r="L2632">
        <v>0</v>
      </c>
      <c r="M2632">
        <v>0</v>
      </c>
      <c r="N2632" t="s">
        <v>20</v>
      </c>
      <c r="O2632">
        <v>0</v>
      </c>
    </row>
    <row r="2633" spans="1:15" x14ac:dyDescent="0.3">
      <c r="A2633" t="s">
        <v>5260</v>
      </c>
      <c r="B2633" s="1">
        <v>46284</v>
      </c>
      <c r="C2633" t="s">
        <v>5261</v>
      </c>
      <c r="D2633" t="s">
        <v>17</v>
      </c>
      <c r="E2633" t="s">
        <v>18</v>
      </c>
      <c r="F2633">
        <v>12998</v>
      </c>
      <c r="G2633" t="s">
        <v>19</v>
      </c>
      <c r="H2633">
        <v>12998</v>
      </c>
      <c r="I2633" t="s">
        <v>17</v>
      </c>
      <c r="J2633">
        <v>1</v>
      </c>
      <c r="K2633">
        <v>12998</v>
      </c>
      <c r="L2633">
        <v>0</v>
      </c>
      <c r="M2633">
        <v>0</v>
      </c>
      <c r="N2633" t="s">
        <v>20</v>
      </c>
      <c r="O2633">
        <v>0</v>
      </c>
    </row>
    <row r="2634" spans="1:15" x14ac:dyDescent="0.3">
      <c r="A2634" t="s">
        <v>5262</v>
      </c>
      <c r="B2634" s="1">
        <v>46271</v>
      </c>
      <c r="C2634" t="s">
        <v>5263</v>
      </c>
      <c r="D2634" t="s">
        <v>26</v>
      </c>
      <c r="E2634" t="s">
        <v>27</v>
      </c>
      <c r="F2634">
        <v>799</v>
      </c>
      <c r="G2634" t="s">
        <v>19</v>
      </c>
      <c r="H2634">
        <v>799</v>
      </c>
      <c r="I2634" t="s">
        <v>26</v>
      </c>
      <c r="J2634">
        <v>1</v>
      </c>
      <c r="K2634">
        <v>799</v>
      </c>
      <c r="L2634">
        <v>0</v>
      </c>
      <c r="M2634">
        <v>0</v>
      </c>
      <c r="N2634" t="s">
        <v>20</v>
      </c>
      <c r="O2634">
        <v>0</v>
      </c>
    </row>
    <row r="2635" spans="1:15" x14ac:dyDescent="0.3">
      <c r="A2635" t="s">
        <v>5264</v>
      </c>
      <c r="B2635" s="1">
        <v>46284</v>
      </c>
      <c r="C2635" t="s">
        <v>5265</v>
      </c>
      <c r="D2635" t="s">
        <v>34</v>
      </c>
      <c r="E2635" t="s">
        <v>18</v>
      </c>
      <c r="F2635">
        <v>1598</v>
      </c>
      <c r="G2635" t="s">
        <v>19</v>
      </c>
      <c r="H2635">
        <v>1598</v>
      </c>
      <c r="I2635" t="s">
        <v>34</v>
      </c>
      <c r="J2635">
        <v>1</v>
      </c>
      <c r="K2635">
        <v>1598</v>
      </c>
      <c r="L2635">
        <v>0</v>
      </c>
      <c r="M2635">
        <v>0</v>
      </c>
      <c r="N2635" t="s">
        <v>20</v>
      </c>
      <c r="O2635">
        <v>0</v>
      </c>
    </row>
    <row r="2636" spans="1:15" x14ac:dyDescent="0.3">
      <c r="A2636" t="s">
        <v>5266</v>
      </c>
      <c r="B2636" s="1">
        <v>46270</v>
      </c>
      <c r="C2636" t="s">
        <v>5267</v>
      </c>
      <c r="D2636" t="s">
        <v>34</v>
      </c>
      <c r="E2636" t="s">
        <v>18</v>
      </c>
      <c r="F2636">
        <v>3348</v>
      </c>
      <c r="G2636" t="s">
        <v>19</v>
      </c>
      <c r="H2636">
        <v>3348</v>
      </c>
      <c r="I2636" t="s">
        <v>34</v>
      </c>
      <c r="J2636">
        <v>1</v>
      </c>
      <c r="K2636">
        <v>3348</v>
      </c>
      <c r="L2636">
        <v>0</v>
      </c>
      <c r="M2636">
        <v>0</v>
      </c>
      <c r="N2636" t="s">
        <v>20</v>
      </c>
      <c r="O2636">
        <v>0</v>
      </c>
    </row>
    <row r="2637" spans="1:15" x14ac:dyDescent="0.3">
      <c r="A2637" t="s">
        <v>5268</v>
      </c>
      <c r="B2637" s="1">
        <v>46271</v>
      </c>
      <c r="C2637" t="s">
        <v>5269</v>
      </c>
      <c r="D2637" t="s">
        <v>37</v>
      </c>
      <c r="E2637" t="s">
        <v>27</v>
      </c>
      <c r="F2637">
        <v>3197</v>
      </c>
      <c r="G2637" t="s">
        <v>80</v>
      </c>
      <c r="H2637">
        <v>3197</v>
      </c>
      <c r="I2637" t="s">
        <v>37</v>
      </c>
      <c r="J2637">
        <v>0</v>
      </c>
      <c r="K2637">
        <v>0</v>
      </c>
      <c r="L2637">
        <v>0</v>
      </c>
      <c r="M2637">
        <v>0</v>
      </c>
      <c r="N2637" t="s">
        <v>20</v>
      </c>
      <c r="O2637">
        <v>0</v>
      </c>
    </row>
    <row r="2638" spans="1:15" x14ac:dyDescent="0.3">
      <c r="A2638" t="s">
        <v>5270</v>
      </c>
      <c r="B2638" s="1">
        <v>46273</v>
      </c>
      <c r="C2638" t="s">
        <v>5271</v>
      </c>
      <c r="D2638" t="s">
        <v>23</v>
      </c>
      <c r="E2638" t="s">
        <v>54</v>
      </c>
      <c r="F2638">
        <v>2999</v>
      </c>
      <c r="G2638" t="s">
        <v>19</v>
      </c>
      <c r="H2638">
        <v>2999</v>
      </c>
      <c r="I2638" t="s">
        <v>23</v>
      </c>
      <c r="J2638">
        <v>1</v>
      </c>
      <c r="K2638">
        <v>2999</v>
      </c>
      <c r="L2638">
        <v>0</v>
      </c>
      <c r="M2638">
        <v>0</v>
      </c>
      <c r="N2638" t="s">
        <v>20</v>
      </c>
      <c r="O2638">
        <v>0</v>
      </c>
    </row>
    <row r="2639" spans="1:15" x14ac:dyDescent="0.3">
      <c r="A2639" t="s">
        <v>5272</v>
      </c>
      <c r="B2639" s="1">
        <v>46294</v>
      </c>
      <c r="C2639" t="s">
        <v>5273</v>
      </c>
      <c r="D2639" t="s">
        <v>75</v>
      </c>
      <c r="E2639" t="s">
        <v>27</v>
      </c>
      <c r="F2639">
        <v>3498</v>
      </c>
      <c r="G2639" t="s">
        <v>115</v>
      </c>
      <c r="H2639">
        <v>3498</v>
      </c>
      <c r="I2639" t="s">
        <v>75</v>
      </c>
      <c r="J2639">
        <v>0</v>
      </c>
      <c r="K2639">
        <v>0</v>
      </c>
      <c r="L2639">
        <v>0</v>
      </c>
      <c r="M2639">
        <v>0</v>
      </c>
      <c r="N2639" t="s">
        <v>20</v>
      </c>
      <c r="O2639">
        <v>0</v>
      </c>
    </row>
    <row r="2640" spans="1:15" x14ac:dyDescent="0.3">
      <c r="A2640" t="s">
        <v>5274</v>
      </c>
      <c r="B2640" s="1">
        <v>46294</v>
      </c>
      <c r="C2640" t="s">
        <v>5275</v>
      </c>
      <c r="D2640" t="s">
        <v>37</v>
      </c>
      <c r="E2640" t="s">
        <v>18</v>
      </c>
      <c r="F2640">
        <v>1299</v>
      </c>
      <c r="G2640" t="s">
        <v>115</v>
      </c>
      <c r="H2640">
        <v>1299</v>
      </c>
      <c r="I2640" t="s">
        <v>37</v>
      </c>
      <c r="J2640">
        <v>0</v>
      </c>
      <c r="K2640">
        <v>0</v>
      </c>
      <c r="L2640">
        <v>0</v>
      </c>
      <c r="M2640">
        <v>0</v>
      </c>
      <c r="N2640" t="s">
        <v>20</v>
      </c>
      <c r="O2640">
        <v>0</v>
      </c>
    </row>
    <row r="2641" spans="1:15" x14ac:dyDescent="0.3">
      <c r="A2641" t="s">
        <v>5276</v>
      </c>
      <c r="B2641" s="1">
        <v>46285</v>
      </c>
      <c r="C2641" t="s">
        <v>5277</v>
      </c>
      <c r="D2641" t="s">
        <v>26</v>
      </c>
      <c r="E2641" t="s">
        <v>43</v>
      </c>
      <c r="F2641">
        <v>1298</v>
      </c>
      <c r="G2641" t="s">
        <v>19</v>
      </c>
      <c r="H2641">
        <v>1298</v>
      </c>
      <c r="I2641" t="s">
        <v>26</v>
      </c>
      <c r="J2641">
        <v>1</v>
      </c>
      <c r="K2641">
        <v>1298</v>
      </c>
      <c r="L2641">
        <v>0</v>
      </c>
      <c r="M2641">
        <v>0</v>
      </c>
      <c r="N2641" t="s">
        <v>20</v>
      </c>
      <c r="O2641">
        <v>0</v>
      </c>
    </row>
    <row r="2642" spans="1:15" x14ac:dyDescent="0.3">
      <c r="A2642" t="s">
        <v>5278</v>
      </c>
      <c r="B2642" s="1">
        <v>46284</v>
      </c>
      <c r="C2642" t="s">
        <v>5279</v>
      </c>
      <c r="D2642" t="s">
        <v>17</v>
      </c>
      <c r="E2642" t="s">
        <v>18</v>
      </c>
      <c r="F2642" s="2">
        <v>1799</v>
      </c>
      <c r="G2642" t="s">
        <v>19</v>
      </c>
      <c r="H2642">
        <v>1799</v>
      </c>
      <c r="I2642" t="s">
        <v>17</v>
      </c>
      <c r="J2642">
        <v>1</v>
      </c>
      <c r="K2642">
        <v>1799</v>
      </c>
      <c r="L2642">
        <v>0</v>
      </c>
      <c r="M2642">
        <v>0</v>
      </c>
      <c r="N2642" t="s">
        <v>20</v>
      </c>
      <c r="O2642">
        <v>0</v>
      </c>
    </row>
    <row r="2643" spans="1:15" x14ac:dyDescent="0.3">
      <c r="A2643" t="s">
        <v>5280</v>
      </c>
      <c r="B2643" s="1">
        <v>46291</v>
      </c>
      <c r="C2643" t="s">
        <v>5281</v>
      </c>
      <c r="D2643" t="s">
        <v>23</v>
      </c>
      <c r="E2643" t="s">
        <v>18</v>
      </c>
      <c r="F2643" s="2">
        <v>3798</v>
      </c>
      <c r="G2643" t="s">
        <v>19</v>
      </c>
      <c r="H2643">
        <v>3798</v>
      </c>
      <c r="I2643" t="s">
        <v>23</v>
      </c>
      <c r="J2643">
        <v>1</v>
      </c>
      <c r="K2643">
        <v>3798</v>
      </c>
      <c r="L2643">
        <v>0</v>
      </c>
      <c r="M2643">
        <v>0</v>
      </c>
      <c r="N2643" t="s">
        <v>20</v>
      </c>
      <c r="O2643">
        <v>0</v>
      </c>
    </row>
    <row r="2644" spans="1:15" x14ac:dyDescent="0.3">
      <c r="A2644" t="s">
        <v>5282</v>
      </c>
      <c r="B2644" s="1">
        <v>46266</v>
      </c>
      <c r="C2644" t="s">
        <v>5283</v>
      </c>
      <c r="D2644" t="s">
        <v>61</v>
      </c>
      <c r="E2644" t="s">
        <v>27</v>
      </c>
      <c r="F2644">
        <v>6498</v>
      </c>
      <c r="G2644" t="s">
        <v>19</v>
      </c>
      <c r="H2644">
        <v>6498</v>
      </c>
      <c r="I2644" t="s">
        <v>61</v>
      </c>
      <c r="J2644">
        <v>1</v>
      </c>
      <c r="K2644">
        <v>6498</v>
      </c>
      <c r="L2644">
        <v>0</v>
      </c>
      <c r="M2644">
        <v>0</v>
      </c>
      <c r="N2644" t="s">
        <v>20</v>
      </c>
      <c r="O2644">
        <v>0</v>
      </c>
    </row>
    <row r="2645" spans="1:15" x14ac:dyDescent="0.3">
      <c r="A2645" t="s">
        <v>5284</v>
      </c>
      <c r="B2645" s="1">
        <v>46290</v>
      </c>
      <c r="C2645" t="s">
        <v>5285</v>
      </c>
      <c r="D2645" t="s">
        <v>42</v>
      </c>
      <c r="E2645" t="s">
        <v>27</v>
      </c>
      <c r="F2645">
        <v>4999</v>
      </c>
      <c r="G2645" t="s">
        <v>19</v>
      </c>
      <c r="H2645">
        <v>4999</v>
      </c>
      <c r="I2645" t="s">
        <v>42</v>
      </c>
      <c r="J2645">
        <v>1</v>
      </c>
      <c r="K2645">
        <v>4999</v>
      </c>
      <c r="L2645">
        <v>0</v>
      </c>
      <c r="M2645">
        <v>0</v>
      </c>
      <c r="N2645" t="s">
        <v>20</v>
      </c>
      <c r="O2645">
        <v>0</v>
      </c>
    </row>
    <row r="2646" spans="1:15" x14ac:dyDescent="0.3">
      <c r="A2646" t="s">
        <v>5286</v>
      </c>
      <c r="B2646" s="1">
        <v>46292</v>
      </c>
      <c r="C2646" t="s">
        <v>5287</v>
      </c>
      <c r="D2646" t="s">
        <v>37</v>
      </c>
      <c r="E2646" t="s">
        <v>18</v>
      </c>
      <c r="F2646">
        <v>4999</v>
      </c>
      <c r="G2646" t="s">
        <v>19</v>
      </c>
      <c r="H2646">
        <v>4999</v>
      </c>
      <c r="I2646" t="s">
        <v>37</v>
      </c>
      <c r="J2646">
        <v>1</v>
      </c>
      <c r="K2646">
        <v>4999</v>
      </c>
      <c r="L2646">
        <v>0</v>
      </c>
      <c r="M2646">
        <v>0</v>
      </c>
      <c r="N2646" t="s">
        <v>20</v>
      </c>
      <c r="O2646">
        <v>0</v>
      </c>
    </row>
    <row r="2647" spans="1:15" x14ac:dyDescent="0.3">
      <c r="A2647" t="s">
        <v>5288</v>
      </c>
      <c r="B2647" s="1">
        <v>46291</v>
      </c>
      <c r="C2647" t="s">
        <v>5289</v>
      </c>
      <c r="D2647" t="s">
        <v>75</v>
      </c>
      <c r="E2647" t="s">
        <v>27</v>
      </c>
      <c r="F2647">
        <v>7999</v>
      </c>
      <c r="G2647" t="s">
        <v>19</v>
      </c>
      <c r="H2647">
        <v>7999</v>
      </c>
      <c r="I2647" t="s">
        <v>75</v>
      </c>
      <c r="J2647">
        <v>1</v>
      </c>
      <c r="K2647">
        <v>7999</v>
      </c>
      <c r="L2647">
        <v>0</v>
      </c>
      <c r="M2647">
        <v>0</v>
      </c>
      <c r="N2647" t="s">
        <v>20</v>
      </c>
      <c r="O2647">
        <v>0</v>
      </c>
    </row>
    <row r="2648" spans="1:15" x14ac:dyDescent="0.3">
      <c r="A2648" t="s">
        <v>5290</v>
      </c>
      <c r="B2648" s="1">
        <v>46292</v>
      </c>
      <c r="C2648" t="s">
        <v>5291</v>
      </c>
      <c r="D2648" t="s">
        <v>48</v>
      </c>
      <c r="E2648" t="s">
        <v>18</v>
      </c>
      <c r="F2648">
        <v>1499</v>
      </c>
      <c r="G2648" t="s">
        <v>19</v>
      </c>
      <c r="H2648">
        <v>1499</v>
      </c>
      <c r="I2648" t="s">
        <v>48</v>
      </c>
      <c r="J2648">
        <v>1</v>
      </c>
      <c r="K2648">
        <v>1499</v>
      </c>
      <c r="L2648">
        <v>0</v>
      </c>
      <c r="M2648">
        <v>0</v>
      </c>
      <c r="N2648" t="s">
        <v>20</v>
      </c>
      <c r="O2648">
        <v>0</v>
      </c>
    </row>
    <row r="2649" spans="1:15" x14ac:dyDescent="0.3">
      <c r="A2649" t="s">
        <v>5292</v>
      </c>
      <c r="B2649" s="1">
        <v>46279</v>
      </c>
      <c r="C2649" t="s">
        <v>5293</v>
      </c>
      <c r="D2649" t="s">
        <v>48</v>
      </c>
      <c r="E2649" t="s">
        <v>18</v>
      </c>
      <c r="F2649">
        <v>2598</v>
      </c>
      <c r="G2649" t="s">
        <v>19</v>
      </c>
      <c r="H2649">
        <v>2598</v>
      </c>
      <c r="I2649" t="s">
        <v>48</v>
      </c>
      <c r="J2649">
        <v>1</v>
      </c>
      <c r="K2649">
        <v>2598</v>
      </c>
      <c r="L2649">
        <v>0</v>
      </c>
      <c r="M2649">
        <v>0</v>
      </c>
      <c r="N2649" t="s">
        <v>20</v>
      </c>
      <c r="O2649">
        <v>0</v>
      </c>
    </row>
    <row r="2650" spans="1:15" x14ac:dyDescent="0.3">
      <c r="A2650" t="s">
        <v>5294</v>
      </c>
      <c r="B2650" s="1">
        <v>46272</v>
      </c>
      <c r="C2650" t="s">
        <v>5295</v>
      </c>
      <c r="D2650" t="s">
        <v>75</v>
      </c>
      <c r="E2650" t="s">
        <v>43</v>
      </c>
      <c r="F2650">
        <v>349</v>
      </c>
      <c r="G2650" t="s">
        <v>19</v>
      </c>
      <c r="H2650">
        <v>349</v>
      </c>
      <c r="I2650" t="s">
        <v>75</v>
      </c>
      <c r="J2650">
        <v>1</v>
      </c>
      <c r="K2650">
        <v>349</v>
      </c>
      <c r="L2650">
        <v>0</v>
      </c>
      <c r="M2650">
        <v>0</v>
      </c>
      <c r="N2650" t="s">
        <v>20</v>
      </c>
      <c r="O2650">
        <v>0</v>
      </c>
    </row>
    <row r="2651" spans="1:15" x14ac:dyDescent="0.3">
      <c r="A2651" t="s">
        <v>5296</v>
      </c>
      <c r="B2651" s="1">
        <v>46267</v>
      </c>
      <c r="C2651" t="s">
        <v>5297</v>
      </c>
      <c r="D2651" t="s">
        <v>17</v>
      </c>
      <c r="E2651" t="s">
        <v>27</v>
      </c>
      <c r="F2651">
        <v>1299</v>
      </c>
      <c r="G2651" t="s">
        <v>19</v>
      </c>
      <c r="H2651">
        <v>1299</v>
      </c>
      <c r="I2651" t="s">
        <v>17</v>
      </c>
      <c r="J2651">
        <v>1</v>
      </c>
      <c r="K2651">
        <v>1299</v>
      </c>
      <c r="L2651">
        <v>0</v>
      </c>
      <c r="M2651">
        <v>0</v>
      </c>
      <c r="N2651" t="s">
        <v>20</v>
      </c>
      <c r="O2651">
        <v>0</v>
      </c>
    </row>
    <row r="2652" spans="1:15" x14ac:dyDescent="0.3">
      <c r="A2652" t="s">
        <v>5298</v>
      </c>
      <c r="B2652" s="1">
        <v>46275</v>
      </c>
      <c r="C2652" t="s">
        <v>5299</v>
      </c>
      <c r="D2652" t="s">
        <v>61</v>
      </c>
      <c r="E2652" t="s">
        <v>18</v>
      </c>
      <c r="F2652">
        <v>10847</v>
      </c>
      <c r="G2652" t="s">
        <v>19</v>
      </c>
      <c r="H2652">
        <v>10847</v>
      </c>
      <c r="I2652" t="s">
        <v>61</v>
      </c>
      <c r="J2652">
        <v>1</v>
      </c>
      <c r="K2652">
        <v>10847</v>
      </c>
      <c r="L2652">
        <v>0</v>
      </c>
      <c r="M2652">
        <v>0</v>
      </c>
      <c r="N2652" t="s">
        <v>20</v>
      </c>
      <c r="O2652">
        <v>0</v>
      </c>
    </row>
    <row r="2653" spans="1:15" x14ac:dyDescent="0.3">
      <c r="A2653" t="s">
        <v>5300</v>
      </c>
      <c r="B2653" s="1">
        <v>46293</v>
      </c>
      <c r="C2653" t="s">
        <v>5301</v>
      </c>
      <c r="D2653" t="s">
        <v>61</v>
      </c>
      <c r="E2653" t="s">
        <v>18</v>
      </c>
      <c r="F2653">
        <v>10397</v>
      </c>
      <c r="G2653" t="s">
        <v>19</v>
      </c>
      <c r="H2653">
        <v>10397</v>
      </c>
      <c r="I2653" t="s">
        <v>61</v>
      </c>
      <c r="J2653">
        <v>1</v>
      </c>
      <c r="K2653">
        <v>10397</v>
      </c>
      <c r="L2653">
        <v>0</v>
      </c>
      <c r="M2653">
        <v>0</v>
      </c>
      <c r="N2653" t="s">
        <v>20</v>
      </c>
      <c r="O2653">
        <v>0</v>
      </c>
    </row>
    <row r="2654" spans="1:15" x14ac:dyDescent="0.3">
      <c r="A2654" t="s">
        <v>5302</v>
      </c>
      <c r="B2654" s="1">
        <v>46267</v>
      </c>
      <c r="C2654" t="s">
        <v>5303</v>
      </c>
      <c r="D2654" t="s">
        <v>34</v>
      </c>
      <c r="E2654" t="s">
        <v>18</v>
      </c>
      <c r="F2654">
        <v>4597</v>
      </c>
      <c r="G2654" t="s">
        <v>19</v>
      </c>
      <c r="H2654">
        <v>4597</v>
      </c>
      <c r="I2654" t="s">
        <v>34</v>
      </c>
      <c r="J2654">
        <v>1</v>
      </c>
      <c r="K2654">
        <v>4597</v>
      </c>
      <c r="L2654">
        <v>0</v>
      </c>
      <c r="M2654">
        <v>0</v>
      </c>
      <c r="N2654" t="s">
        <v>20</v>
      </c>
      <c r="O2654">
        <v>0</v>
      </c>
    </row>
    <row r="2655" spans="1:15" x14ac:dyDescent="0.3">
      <c r="A2655" t="s">
        <v>5304</v>
      </c>
      <c r="B2655" s="1">
        <v>46280</v>
      </c>
      <c r="C2655" t="s">
        <v>5305</v>
      </c>
      <c r="D2655" t="s">
        <v>61</v>
      </c>
      <c r="E2655" t="s">
        <v>27</v>
      </c>
      <c r="F2655">
        <v>2098</v>
      </c>
      <c r="G2655" t="s">
        <v>19</v>
      </c>
      <c r="H2655">
        <v>2098</v>
      </c>
      <c r="I2655" t="s">
        <v>61</v>
      </c>
      <c r="J2655">
        <v>1</v>
      </c>
      <c r="K2655">
        <v>2098</v>
      </c>
      <c r="L2655">
        <v>0</v>
      </c>
      <c r="M2655">
        <v>0</v>
      </c>
      <c r="N2655" t="s">
        <v>20</v>
      </c>
      <c r="O2655">
        <v>0</v>
      </c>
    </row>
    <row r="2656" spans="1:15" x14ac:dyDescent="0.3">
      <c r="A2656" t="s">
        <v>5306</v>
      </c>
      <c r="B2656" s="1">
        <v>46289</v>
      </c>
      <c r="C2656" t="s">
        <v>5307</v>
      </c>
      <c r="D2656" t="s">
        <v>51</v>
      </c>
      <c r="E2656" t="s">
        <v>18</v>
      </c>
      <c r="F2656">
        <v>12998</v>
      </c>
      <c r="G2656" t="s">
        <v>19</v>
      </c>
      <c r="H2656">
        <v>12998</v>
      </c>
      <c r="I2656" t="s">
        <v>51</v>
      </c>
      <c r="J2656">
        <v>1</v>
      </c>
      <c r="K2656">
        <v>12998</v>
      </c>
      <c r="L2656">
        <v>0</v>
      </c>
      <c r="M2656">
        <v>0</v>
      </c>
      <c r="N2656" t="s">
        <v>20</v>
      </c>
      <c r="O2656">
        <v>0</v>
      </c>
    </row>
    <row r="2657" spans="1:15" x14ac:dyDescent="0.3">
      <c r="A2657" t="s">
        <v>5308</v>
      </c>
      <c r="B2657" s="1">
        <v>46266</v>
      </c>
      <c r="C2657" t="s">
        <v>5309</v>
      </c>
      <c r="D2657" t="s">
        <v>34</v>
      </c>
      <c r="E2657" t="s">
        <v>18</v>
      </c>
      <c r="F2657" s="2">
        <v>5348</v>
      </c>
      <c r="G2657" t="s">
        <v>19</v>
      </c>
      <c r="H2657">
        <v>5348</v>
      </c>
      <c r="I2657" t="s">
        <v>34</v>
      </c>
      <c r="J2657">
        <v>1</v>
      </c>
      <c r="K2657">
        <v>5348</v>
      </c>
      <c r="L2657">
        <v>0</v>
      </c>
      <c r="M2657">
        <v>0</v>
      </c>
      <c r="N2657" t="s">
        <v>20</v>
      </c>
      <c r="O2657">
        <v>0</v>
      </c>
    </row>
    <row r="2658" spans="1:15" x14ac:dyDescent="0.3">
      <c r="A2658" t="s">
        <v>5310</v>
      </c>
      <c r="B2658" s="1">
        <v>46295</v>
      </c>
      <c r="C2658" t="s">
        <v>5311</v>
      </c>
      <c r="D2658" t="s">
        <v>42</v>
      </c>
      <c r="E2658" t="s">
        <v>54</v>
      </c>
      <c r="F2658">
        <v>798</v>
      </c>
      <c r="G2658" t="s">
        <v>19</v>
      </c>
      <c r="H2658">
        <v>798</v>
      </c>
      <c r="I2658" t="s">
        <v>42</v>
      </c>
      <c r="J2658">
        <v>1</v>
      </c>
      <c r="K2658">
        <v>798</v>
      </c>
      <c r="L2658">
        <v>0</v>
      </c>
      <c r="M2658">
        <v>0</v>
      </c>
      <c r="N2658" t="s">
        <v>20</v>
      </c>
      <c r="O2658">
        <v>0</v>
      </c>
    </row>
    <row r="2659" spans="1:15" x14ac:dyDescent="0.3">
      <c r="A2659" t="s">
        <v>5312</v>
      </c>
      <c r="B2659" s="1">
        <v>46266</v>
      </c>
      <c r="C2659" t="s">
        <v>5313</v>
      </c>
      <c r="D2659" t="s">
        <v>23</v>
      </c>
      <c r="E2659" t="s">
        <v>18</v>
      </c>
      <c r="F2659">
        <v>4798</v>
      </c>
      <c r="G2659" t="s">
        <v>19</v>
      </c>
      <c r="H2659">
        <v>4798</v>
      </c>
      <c r="I2659" t="s">
        <v>23</v>
      </c>
      <c r="J2659">
        <v>1</v>
      </c>
      <c r="K2659">
        <v>4798</v>
      </c>
      <c r="L2659">
        <v>0</v>
      </c>
      <c r="M2659">
        <v>0</v>
      </c>
      <c r="N2659" t="s">
        <v>20</v>
      </c>
      <c r="O2659">
        <v>0</v>
      </c>
    </row>
    <row r="2660" spans="1:15" x14ac:dyDescent="0.3">
      <c r="A2660" t="s">
        <v>5314</v>
      </c>
      <c r="B2660" s="1">
        <v>46272</v>
      </c>
      <c r="C2660" t="s">
        <v>5315</v>
      </c>
      <c r="D2660" t="s">
        <v>51</v>
      </c>
      <c r="E2660" t="s">
        <v>54</v>
      </c>
      <c r="F2660">
        <v>948</v>
      </c>
      <c r="G2660" t="s">
        <v>80</v>
      </c>
      <c r="H2660">
        <v>948</v>
      </c>
      <c r="I2660" t="s">
        <v>51</v>
      </c>
      <c r="J2660">
        <v>0</v>
      </c>
      <c r="K2660">
        <v>0</v>
      </c>
      <c r="L2660">
        <v>0</v>
      </c>
      <c r="M2660">
        <v>0</v>
      </c>
      <c r="N2660" t="s">
        <v>20</v>
      </c>
      <c r="O2660">
        <v>0</v>
      </c>
    </row>
    <row r="2661" spans="1:15" x14ac:dyDescent="0.3">
      <c r="A2661" t="s">
        <v>5316</v>
      </c>
      <c r="B2661" s="1">
        <v>46288</v>
      </c>
      <c r="C2661" t="s">
        <v>5317</v>
      </c>
      <c r="D2661" t="s">
        <v>34</v>
      </c>
      <c r="E2661" t="s">
        <v>54</v>
      </c>
      <c r="F2661">
        <v>599</v>
      </c>
      <c r="G2661" t="s">
        <v>19</v>
      </c>
      <c r="H2661">
        <v>599</v>
      </c>
      <c r="I2661" t="s">
        <v>34</v>
      </c>
      <c r="J2661">
        <v>1</v>
      </c>
      <c r="K2661">
        <v>599</v>
      </c>
      <c r="L2661">
        <v>0</v>
      </c>
      <c r="M2661">
        <v>0</v>
      </c>
      <c r="N2661" t="s">
        <v>20</v>
      </c>
      <c r="O2661">
        <v>0</v>
      </c>
    </row>
    <row r="2662" spans="1:15" x14ac:dyDescent="0.3">
      <c r="A2662" t="s">
        <v>5318</v>
      </c>
      <c r="B2662" s="1">
        <v>46283</v>
      </c>
      <c r="C2662" t="s">
        <v>5319</v>
      </c>
      <c r="D2662" t="s">
        <v>17</v>
      </c>
      <c r="E2662" t="s">
        <v>43</v>
      </c>
      <c r="F2662">
        <v>1499</v>
      </c>
      <c r="G2662" t="s">
        <v>19</v>
      </c>
      <c r="H2662">
        <v>1499</v>
      </c>
      <c r="I2662" t="s">
        <v>17</v>
      </c>
      <c r="J2662">
        <v>1</v>
      </c>
      <c r="K2662">
        <v>1499</v>
      </c>
      <c r="L2662">
        <v>0</v>
      </c>
      <c r="M2662">
        <v>0</v>
      </c>
      <c r="N2662" t="s">
        <v>20</v>
      </c>
      <c r="O2662">
        <v>0</v>
      </c>
    </row>
    <row r="2663" spans="1:15" x14ac:dyDescent="0.3">
      <c r="A2663" t="s">
        <v>5320</v>
      </c>
      <c r="B2663" s="1">
        <v>46268</v>
      </c>
      <c r="C2663" t="s">
        <v>5321</v>
      </c>
      <c r="D2663" t="s">
        <v>23</v>
      </c>
      <c r="E2663" t="s">
        <v>18</v>
      </c>
      <c r="F2663">
        <v>798</v>
      </c>
      <c r="G2663" t="s">
        <v>19</v>
      </c>
      <c r="H2663">
        <v>798</v>
      </c>
      <c r="I2663" t="s">
        <v>23</v>
      </c>
      <c r="J2663">
        <v>1</v>
      </c>
      <c r="K2663">
        <v>798</v>
      </c>
      <c r="L2663">
        <v>0</v>
      </c>
      <c r="M2663">
        <v>0</v>
      </c>
      <c r="N2663" t="s">
        <v>20</v>
      </c>
      <c r="O2663">
        <v>0</v>
      </c>
    </row>
    <row r="2664" spans="1:15" x14ac:dyDescent="0.3">
      <c r="A2664" t="s">
        <v>5322</v>
      </c>
      <c r="B2664" s="1">
        <v>46292</v>
      </c>
      <c r="C2664" t="s">
        <v>5323</v>
      </c>
      <c r="D2664" t="s">
        <v>51</v>
      </c>
      <c r="E2664" t="s">
        <v>18</v>
      </c>
      <c r="F2664">
        <v>3998</v>
      </c>
      <c r="G2664" t="s">
        <v>19</v>
      </c>
      <c r="H2664">
        <v>3998</v>
      </c>
      <c r="I2664" t="s">
        <v>51</v>
      </c>
      <c r="J2664">
        <v>1</v>
      </c>
      <c r="K2664">
        <v>3998</v>
      </c>
      <c r="L2664">
        <v>0</v>
      </c>
      <c r="M2664">
        <v>0</v>
      </c>
      <c r="N2664" t="s">
        <v>20</v>
      </c>
      <c r="O2664">
        <v>0</v>
      </c>
    </row>
    <row r="2665" spans="1:15" x14ac:dyDescent="0.3">
      <c r="A2665" t="s">
        <v>5324</v>
      </c>
      <c r="B2665" s="1">
        <v>46278</v>
      </c>
      <c r="C2665" t="s">
        <v>5325</v>
      </c>
      <c r="D2665" t="s">
        <v>48</v>
      </c>
      <c r="E2665" t="s">
        <v>18</v>
      </c>
      <c r="F2665">
        <v>599</v>
      </c>
      <c r="G2665" t="s">
        <v>19</v>
      </c>
      <c r="H2665">
        <v>599</v>
      </c>
      <c r="I2665" t="s">
        <v>48</v>
      </c>
      <c r="J2665">
        <v>1</v>
      </c>
      <c r="K2665">
        <v>599</v>
      </c>
      <c r="L2665">
        <v>0</v>
      </c>
      <c r="M2665">
        <v>0</v>
      </c>
      <c r="N2665" t="s">
        <v>20</v>
      </c>
      <c r="O2665">
        <v>0</v>
      </c>
    </row>
    <row r="2666" spans="1:15" x14ac:dyDescent="0.3">
      <c r="A2666" t="s">
        <v>5326</v>
      </c>
      <c r="B2666" s="1">
        <v>46275</v>
      </c>
      <c r="C2666" t="s">
        <v>5327</v>
      </c>
      <c r="D2666" t="s">
        <v>37</v>
      </c>
      <c r="E2666" t="s">
        <v>27</v>
      </c>
      <c r="F2666">
        <v>799</v>
      </c>
      <c r="G2666" t="s">
        <v>19</v>
      </c>
      <c r="H2666">
        <v>799</v>
      </c>
      <c r="I2666" t="s">
        <v>37</v>
      </c>
      <c r="J2666">
        <v>1</v>
      </c>
      <c r="K2666">
        <v>799</v>
      </c>
      <c r="L2666">
        <v>0</v>
      </c>
      <c r="M2666">
        <v>0</v>
      </c>
      <c r="N2666" t="s">
        <v>20</v>
      </c>
      <c r="O2666">
        <v>0</v>
      </c>
    </row>
    <row r="2667" spans="1:15" x14ac:dyDescent="0.3">
      <c r="A2667" t="s">
        <v>5328</v>
      </c>
      <c r="B2667" s="1">
        <v>46276</v>
      </c>
      <c r="C2667" t="s">
        <v>5329</v>
      </c>
      <c r="D2667" t="s">
        <v>17</v>
      </c>
      <c r="E2667" t="s">
        <v>18</v>
      </c>
      <c r="F2667">
        <v>499</v>
      </c>
      <c r="G2667" t="s">
        <v>19</v>
      </c>
      <c r="H2667">
        <v>499</v>
      </c>
      <c r="I2667" t="s">
        <v>17</v>
      </c>
      <c r="J2667">
        <v>1</v>
      </c>
      <c r="K2667">
        <v>499</v>
      </c>
      <c r="L2667">
        <v>0</v>
      </c>
      <c r="M2667">
        <v>0</v>
      </c>
      <c r="N2667" t="s">
        <v>20</v>
      </c>
      <c r="O2667">
        <v>0</v>
      </c>
    </row>
    <row r="2668" spans="1:15" x14ac:dyDescent="0.3">
      <c r="A2668" t="s">
        <v>5330</v>
      </c>
      <c r="B2668" s="1">
        <v>46279</v>
      </c>
      <c r="C2668" t="s">
        <v>5331</v>
      </c>
      <c r="D2668" t="s">
        <v>42</v>
      </c>
      <c r="E2668" t="s">
        <v>18</v>
      </c>
      <c r="F2668">
        <v>799</v>
      </c>
      <c r="G2668" t="s">
        <v>66</v>
      </c>
      <c r="H2668">
        <v>799</v>
      </c>
      <c r="I2668" t="s">
        <v>42</v>
      </c>
      <c r="J2668">
        <v>1</v>
      </c>
      <c r="K2668">
        <v>799</v>
      </c>
      <c r="L2668">
        <v>1</v>
      </c>
      <c r="M2668">
        <v>799</v>
      </c>
      <c r="N2668" t="s">
        <v>20</v>
      </c>
      <c r="O2668">
        <v>0</v>
      </c>
    </row>
    <row r="2669" spans="1:15" x14ac:dyDescent="0.3">
      <c r="A2669" t="s">
        <v>5332</v>
      </c>
      <c r="B2669" s="1">
        <v>46292</v>
      </c>
      <c r="C2669" t="s">
        <v>5333</v>
      </c>
      <c r="D2669" t="s">
        <v>34</v>
      </c>
      <c r="E2669" t="s">
        <v>18</v>
      </c>
      <c r="F2669">
        <v>1299</v>
      </c>
      <c r="G2669" t="s">
        <v>19</v>
      </c>
      <c r="H2669">
        <v>1299</v>
      </c>
      <c r="I2669" t="s">
        <v>34</v>
      </c>
      <c r="J2669">
        <v>1</v>
      </c>
      <c r="K2669">
        <v>1299</v>
      </c>
      <c r="L2669">
        <v>0</v>
      </c>
      <c r="M2669">
        <v>0</v>
      </c>
      <c r="N2669" t="s">
        <v>20</v>
      </c>
      <c r="O2669">
        <v>0</v>
      </c>
    </row>
    <row r="2670" spans="1:15" x14ac:dyDescent="0.3">
      <c r="A2670" t="s">
        <v>5334</v>
      </c>
      <c r="B2670" s="1">
        <v>46289</v>
      </c>
      <c r="C2670" t="s">
        <v>5335</v>
      </c>
      <c r="D2670" t="s">
        <v>61</v>
      </c>
      <c r="E2670" t="s">
        <v>18</v>
      </c>
      <c r="F2670">
        <v>4798</v>
      </c>
      <c r="G2670" t="s">
        <v>19</v>
      </c>
      <c r="H2670">
        <v>4798</v>
      </c>
      <c r="I2670" t="s">
        <v>61</v>
      </c>
      <c r="J2670">
        <v>1</v>
      </c>
      <c r="K2670">
        <v>4798</v>
      </c>
      <c r="L2670">
        <v>0</v>
      </c>
      <c r="M2670">
        <v>0</v>
      </c>
      <c r="N2670" t="s">
        <v>20</v>
      </c>
      <c r="O2670">
        <v>0</v>
      </c>
    </row>
    <row r="2671" spans="1:15" x14ac:dyDescent="0.3">
      <c r="A2671" t="s">
        <v>5336</v>
      </c>
      <c r="B2671" s="1">
        <v>46286</v>
      </c>
      <c r="C2671" t="s">
        <v>5337</v>
      </c>
      <c r="D2671" t="s">
        <v>17</v>
      </c>
      <c r="E2671" t="s">
        <v>27</v>
      </c>
      <c r="F2671">
        <v>1499</v>
      </c>
      <c r="G2671" t="s">
        <v>115</v>
      </c>
      <c r="H2671">
        <v>1499</v>
      </c>
      <c r="I2671" t="s">
        <v>17</v>
      </c>
      <c r="J2671">
        <v>0</v>
      </c>
      <c r="K2671">
        <v>0</v>
      </c>
      <c r="L2671">
        <v>0</v>
      </c>
      <c r="M2671">
        <v>0</v>
      </c>
      <c r="N2671" t="s">
        <v>20</v>
      </c>
      <c r="O2671">
        <v>0</v>
      </c>
    </row>
    <row r="2672" spans="1:15" x14ac:dyDescent="0.3">
      <c r="A2672" t="s">
        <v>5338</v>
      </c>
      <c r="B2672" s="1">
        <v>46286</v>
      </c>
      <c r="C2672" t="s">
        <v>5339</v>
      </c>
      <c r="D2672" t="s">
        <v>37</v>
      </c>
      <c r="E2672" t="s">
        <v>54</v>
      </c>
      <c r="F2672">
        <v>799</v>
      </c>
      <c r="G2672" t="s">
        <v>19</v>
      </c>
      <c r="H2672">
        <v>799</v>
      </c>
      <c r="I2672" t="s">
        <v>37</v>
      </c>
      <c r="J2672">
        <v>1</v>
      </c>
      <c r="K2672">
        <v>799</v>
      </c>
      <c r="L2672">
        <v>0</v>
      </c>
      <c r="M2672">
        <v>0</v>
      </c>
      <c r="N2672" t="s">
        <v>20</v>
      </c>
      <c r="O2672">
        <v>0</v>
      </c>
    </row>
    <row r="2673" spans="1:15" x14ac:dyDescent="0.3">
      <c r="A2673" t="s">
        <v>5340</v>
      </c>
      <c r="B2673" s="1">
        <v>46283</v>
      </c>
      <c r="C2673" t="s">
        <v>5341</v>
      </c>
      <c r="D2673" t="s">
        <v>34</v>
      </c>
      <c r="E2673" t="s">
        <v>27</v>
      </c>
      <c r="F2673">
        <v>3499</v>
      </c>
      <c r="G2673" t="s">
        <v>19</v>
      </c>
      <c r="H2673">
        <v>3499</v>
      </c>
      <c r="I2673" t="s">
        <v>34</v>
      </c>
      <c r="J2673">
        <v>1</v>
      </c>
      <c r="K2673">
        <v>3499</v>
      </c>
      <c r="L2673">
        <v>0</v>
      </c>
      <c r="M2673">
        <v>0</v>
      </c>
      <c r="N2673" t="s">
        <v>20</v>
      </c>
      <c r="O2673">
        <v>0</v>
      </c>
    </row>
    <row r="2674" spans="1:15" x14ac:dyDescent="0.3">
      <c r="A2674" t="s">
        <v>5342</v>
      </c>
      <c r="B2674" s="1">
        <v>46273</v>
      </c>
      <c r="C2674" t="s">
        <v>5343</v>
      </c>
      <c r="D2674" t="s">
        <v>17</v>
      </c>
      <c r="E2674" t="s">
        <v>43</v>
      </c>
      <c r="F2674">
        <v>15998</v>
      </c>
      <c r="G2674" t="s">
        <v>19</v>
      </c>
      <c r="H2674">
        <v>15998</v>
      </c>
      <c r="I2674" t="s">
        <v>17</v>
      </c>
      <c r="J2674">
        <v>1</v>
      </c>
      <c r="K2674">
        <v>15998</v>
      </c>
      <c r="L2674">
        <v>0</v>
      </c>
      <c r="M2674">
        <v>0</v>
      </c>
      <c r="N2674" t="s">
        <v>20</v>
      </c>
      <c r="O2674">
        <v>0</v>
      </c>
    </row>
    <row r="2675" spans="1:15" x14ac:dyDescent="0.3">
      <c r="A2675" t="s">
        <v>5344</v>
      </c>
      <c r="B2675" s="1">
        <v>46293</v>
      </c>
      <c r="C2675" t="s">
        <v>5345</v>
      </c>
      <c r="D2675" t="s">
        <v>51</v>
      </c>
      <c r="E2675" t="s">
        <v>18</v>
      </c>
      <c r="F2675">
        <v>2298</v>
      </c>
      <c r="G2675" t="s">
        <v>19</v>
      </c>
      <c r="H2675">
        <v>2298</v>
      </c>
      <c r="I2675" t="s">
        <v>51</v>
      </c>
      <c r="J2675">
        <v>1</v>
      </c>
      <c r="K2675">
        <v>2298</v>
      </c>
      <c r="L2675">
        <v>0</v>
      </c>
      <c r="M2675">
        <v>0</v>
      </c>
      <c r="N2675" t="s">
        <v>20</v>
      </c>
      <c r="O2675">
        <v>0</v>
      </c>
    </row>
    <row r="2676" spans="1:15" x14ac:dyDescent="0.3">
      <c r="A2676" t="s">
        <v>5346</v>
      </c>
      <c r="B2676" s="1">
        <v>46273</v>
      </c>
      <c r="C2676" t="s">
        <v>5347</v>
      </c>
      <c r="D2676" t="s">
        <v>48</v>
      </c>
      <c r="E2676" t="s">
        <v>18</v>
      </c>
      <c r="F2676">
        <v>6498</v>
      </c>
      <c r="G2676" t="s">
        <v>80</v>
      </c>
      <c r="H2676">
        <v>6498</v>
      </c>
      <c r="I2676" t="s">
        <v>48</v>
      </c>
      <c r="J2676">
        <v>0</v>
      </c>
      <c r="K2676">
        <v>0</v>
      </c>
      <c r="L2676">
        <v>0</v>
      </c>
      <c r="M2676">
        <v>0</v>
      </c>
      <c r="N2676" t="s">
        <v>20</v>
      </c>
      <c r="O2676">
        <v>0</v>
      </c>
    </row>
    <row r="2677" spans="1:15" x14ac:dyDescent="0.3">
      <c r="A2677" t="s">
        <v>5348</v>
      </c>
      <c r="B2677" s="1">
        <v>46289</v>
      </c>
      <c r="C2677" t="s">
        <v>5349</v>
      </c>
      <c r="D2677" t="s">
        <v>75</v>
      </c>
      <c r="E2677" t="s">
        <v>18</v>
      </c>
      <c r="F2677">
        <v>5597</v>
      </c>
      <c r="G2677" t="s">
        <v>115</v>
      </c>
      <c r="H2677">
        <v>5597</v>
      </c>
      <c r="I2677" t="s">
        <v>75</v>
      </c>
      <c r="J2677">
        <v>0</v>
      </c>
      <c r="K2677">
        <v>0</v>
      </c>
      <c r="L2677">
        <v>0</v>
      </c>
      <c r="M2677">
        <v>0</v>
      </c>
      <c r="N2677" t="s">
        <v>20</v>
      </c>
      <c r="O2677">
        <v>0</v>
      </c>
    </row>
    <row r="2678" spans="1:15" x14ac:dyDescent="0.3">
      <c r="A2678" t="s">
        <v>5350</v>
      </c>
      <c r="B2678" s="1">
        <v>46278</v>
      </c>
      <c r="C2678" t="s">
        <v>5351</v>
      </c>
      <c r="D2678" t="s">
        <v>51</v>
      </c>
      <c r="E2678" t="s">
        <v>43</v>
      </c>
      <c r="F2678">
        <v>1898</v>
      </c>
      <c r="G2678" t="s">
        <v>19</v>
      </c>
      <c r="H2678">
        <v>1898</v>
      </c>
      <c r="I2678" t="s">
        <v>51</v>
      </c>
      <c r="J2678">
        <v>1</v>
      </c>
      <c r="K2678">
        <v>1898</v>
      </c>
      <c r="L2678">
        <v>0</v>
      </c>
      <c r="M2678">
        <v>0</v>
      </c>
      <c r="N2678" t="s">
        <v>20</v>
      </c>
      <c r="O2678">
        <v>0</v>
      </c>
    </row>
    <row r="2679" spans="1:15" x14ac:dyDescent="0.3">
      <c r="A2679" t="s">
        <v>5352</v>
      </c>
      <c r="B2679" s="1">
        <v>46290</v>
      </c>
      <c r="C2679" t="s">
        <v>5353</v>
      </c>
      <c r="D2679" t="s">
        <v>61</v>
      </c>
      <c r="E2679" t="s">
        <v>18</v>
      </c>
      <c r="F2679">
        <v>1299</v>
      </c>
      <c r="G2679" t="s">
        <v>19</v>
      </c>
      <c r="H2679">
        <v>1299</v>
      </c>
      <c r="I2679" t="s">
        <v>61</v>
      </c>
      <c r="J2679">
        <v>1</v>
      </c>
      <c r="K2679">
        <v>1299</v>
      </c>
      <c r="L2679">
        <v>0</v>
      </c>
      <c r="M2679">
        <v>0</v>
      </c>
      <c r="N2679" t="s">
        <v>20</v>
      </c>
      <c r="O2679">
        <v>0</v>
      </c>
    </row>
    <row r="2680" spans="1:15" x14ac:dyDescent="0.3">
      <c r="A2680" t="s">
        <v>5354</v>
      </c>
      <c r="B2680" s="1">
        <v>46273</v>
      </c>
      <c r="C2680" t="s">
        <v>5355</v>
      </c>
      <c r="D2680" t="s">
        <v>51</v>
      </c>
      <c r="E2680" t="s">
        <v>54</v>
      </c>
      <c r="F2680">
        <v>4997</v>
      </c>
      <c r="G2680" t="s">
        <v>19</v>
      </c>
      <c r="H2680">
        <v>4997</v>
      </c>
      <c r="I2680" t="s">
        <v>51</v>
      </c>
      <c r="J2680">
        <v>1</v>
      </c>
      <c r="K2680">
        <v>4997</v>
      </c>
      <c r="L2680">
        <v>0</v>
      </c>
      <c r="M2680">
        <v>0</v>
      </c>
      <c r="N2680" t="s">
        <v>20</v>
      </c>
      <c r="O2680">
        <v>0</v>
      </c>
    </row>
    <row r="2681" spans="1:15" x14ac:dyDescent="0.3">
      <c r="A2681" t="s">
        <v>5356</v>
      </c>
      <c r="B2681" s="1">
        <v>46266</v>
      </c>
      <c r="C2681" t="s">
        <v>5357</v>
      </c>
      <c r="D2681" t="s">
        <v>26</v>
      </c>
      <c r="E2681" t="s">
        <v>54</v>
      </c>
      <c r="F2681">
        <v>1799</v>
      </c>
      <c r="G2681" t="s">
        <v>66</v>
      </c>
      <c r="H2681">
        <v>1799</v>
      </c>
      <c r="I2681" t="s">
        <v>26</v>
      </c>
      <c r="J2681">
        <v>1</v>
      </c>
      <c r="K2681">
        <v>1799</v>
      </c>
      <c r="L2681">
        <v>1</v>
      </c>
      <c r="M2681">
        <v>1799</v>
      </c>
      <c r="N2681" t="s">
        <v>20</v>
      </c>
      <c r="O2681">
        <v>0</v>
      </c>
    </row>
    <row r="2682" spans="1:15" x14ac:dyDescent="0.3">
      <c r="A2682" t="s">
        <v>5358</v>
      </c>
      <c r="B2682" s="1">
        <v>46284</v>
      </c>
      <c r="C2682" t="s">
        <v>5359</v>
      </c>
      <c r="D2682" t="s">
        <v>17</v>
      </c>
      <c r="E2682" t="s">
        <v>27</v>
      </c>
      <c r="F2682">
        <v>3499</v>
      </c>
      <c r="G2682" t="s">
        <v>19</v>
      </c>
      <c r="H2682">
        <v>3499</v>
      </c>
      <c r="I2682" t="s">
        <v>17</v>
      </c>
      <c r="J2682">
        <v>1</v>
      </c>
      <c r="K2682">
        <v>3499</v>
      </c>
      <c r="L2682">
        <v>0</v>
      </c>
      <c r="M2682">
        <v>0</v>
      </c>
      <c r="N2682" t="s">
        <v>20</v>
      </c>
      <c r="O2682">
        <v>0</v>
      </c>
    </row>
    <row r="2683" spans="1:15" x14ac:dyDescent="0.3">
      <c r="A2683" t="s">
        <v>5360</v>
      </c>
      <c r="B2683" s="1">
        <v>46284</v>
      </c>
      <c r="C2683" t="s">
        <v>5361</v>
      </c>
      <c r="D2683" t="s">
        <v>75</v>
      </c>
      <c r="E2683" t="s">
        <v>54</v>
      </c>
      <c r="F2683">
        <v>999</v>
      </c>
      <c r="G2683" t="s">
        <v>19</v>
      </c>
      <c r="H2683">
        <v>999</v>
      </c>
      <c r="I2683" t="s">
        <v>75</v>
      </c>
      <c r="J2683">
        <v>1</v>
      </c>
      <c r="K2683">
        <v>999</v>
      </c>
      <c r="L2683">
        <v>0</v>
      </c>
      <c r="M2683">
        <v>0</v>
      </c>
      <c r="N2683" t="s">
        <v>20</v>
      </c>
      <c r="O2683">
        <v>0</v>
      </c>
    </row>
    <row r="2684" spans="1:15" x14ac:dyDescent="0.3">
      <c r="A2684" t="s">
        <v>5362</v>
      </c>
      <c r="B2684" s="1">
        <v>46283</v>
      </c>
      <c r="C2684" t="s">
        <v>5363</v>
      </c>
      <c r="D2684" t="s">
        <v>37</v>
      </c>
      <c r="E2684" t="s">
        <v>18</v>
      </c>
      <c r="F2684">
        <v>6798</v>
      </c>
      <c r="G2684" t="s">
        <v>19</v>
      </c>
      <c r="H2684">
        <v>6798</v>
      </c>
      <c r="I2684" t="s">
        <v>37</v>
      </c>
      <c r="J2684">
        <v>1</v>
      </c>
      <c r="K2684">
        <v>6798</v>
      </c>
      <c r="L2684">
        <v>0</v>
      </c>
      <c r="M2684">
        <v>0</v>
      </c>
      <c r="N2684" t="s">
        <v>20</v>
      </c>
      <c r="O2684">
        <v>0</v>
      </c>
    </row>
    <row r="2685" spans="1:15" x14ac:dyDescent="0.3">
      <c r="A2685" t="s">
        <v>5364</v>
      </c>
      <c r="B2685" s="1">
        <v>46283</v>
      </c>
      <c r="C2685" t="s">
        <v>5365</v>
      </c>
      <c r="D2685" t="s">
        <v>61</v>
      </c>
      <c r="E2685" t="s">
        <v>18</v>
      </c>
      <c r="F2685">
        <v>4999</v>
      </c>
      <c r="G2685" t="s">
        <v>19</v>
      </c>
      <c r="H2685">
        <v>4999</v>
      </c>
      <c r="I2685" t="s">
        <v>61</v>
      </c>
      <c r="J2685">
        <v>1</v>
      </c>
      <c r="K2685">
        <v>4999</v>
      </c>
      <c r="L2685">
        <v>0</v>
      </c>
      <c r="M2685">
        <v>0</v>
      </c>
      <c r="N2685" t="s">
        <v>20</v>
      </c>
      <c r="O2685">
        <v>0</v>
      </c>
    </row>
    <row r="2686" spans="1:15" x14ac:dyDescent="0.3">
      <c r="A2686" t="s">
        <v>5366</v>
      </c>
      <c r="B2686" s="1">
        <v>46294</v>
      </c>
      <c r="C2686" t="s">
        <v>5367</v>
      </c>
      <c r="D2686" t="s">
        <v>23</v>
      </c>
      <c r="E2686" t="s">
        <v>18</v>
      </c>
      <c r="F2686">
        <v>7999</v>
      </c>
      <c r="G2686" t="s">
        <v>19</v>
      </c>
      <c r="H2686">
        <v>7999</v>
      </c>
      <c r="I2686" t="s">
        <v>23</v>
      </c>
      <c r="J2686">
        <v>1</v>
      </c>
      <c r="K2686">
        <v>7999</v>
      </c>
      <c r="L2686">
        <v>0</v>
      </c>
      <c r="M2686">
        <v>0</v>
      </c>
      <c r="N2686" t="s">
        <v>20</v>
      </c>
      <c r="O2686">
        <v>0</v>
      </c>
    </row>
    <row r="2687" spans="1:15" x14ac:dyDescent="0.3">
      <c r="A2687" t="s">
        <v>5368</v>
      </c>
      <c r="B2687" s="1">
        <v>46287</v>
      </c>
      <c r="C2687" t="s">
        <v>5369</v>
      </c>
      <c r="D2687" t="s">
        <v>42</v>
      </c>
      <c r="E2687" t="s">
        <v>27</v>
      </c>
      <c r="F2687" s="2">
        <v>4798</v>
      </c>
      <c r="G2687" t="s">
        <v>19</v>
      </c>
      <c r="H2687">
        <v>4798</v>
      </c>
      <c r="I2687" t="s">
        <v>42</v>
      </c>
      <c r="J2687">
        <v>1</v>
      </c>
      <c r="K2687">
        <v>4798</v>
      </c>
      <c r="L2687">
        <v>0</v>
      </c>
      <c r="M2687">
        <v>0</v>
      </c>
      <c r="N2687" t="s">
        <v>20</v>
      </c>
      <c r="O2687">
        <v>0</v>
      </c>
    </row>
    <row r="2688" spans="1:15" x14ac:dyDescent="0.3">
      <c r="A2688" t="s">
        <v>5370</v>
      </c>
      <c r="B2688" s="1">
        <v>46286</v>
      </c>
      <c r="C2688" t="s">
        <v>5371</v>
      </c>
      <c r="D2688" t="s">
        <v>48</v>
      </c>
      <c r="E2688" t="s">
        <v>18</v>
      </c>
      <c r="F2688">
        <v>799</v>
      </c>
      <c r="G2688" t="s">
        <v>115</v>
      </c>
      <c r="H2688">
        <v>799</v>
      </c>
      <c r="I2688" t="s">
        <v>48</v>
      </c>
      <c r="J2688">
        <v>0</v>
      </c>
      <c r="K2688">
        <v>0</v>
      </c>
      <c r="L2688">
        <v>0</v>
      </c>
      <c r="M2688">
        <v>0</v>
      </c>
      <c r="N2688" t="s">
        <v>20</v>
      </c>
      <c r="O2688">
        <v>0</v>
      </c>
    </row>
    <row r="2689" spans="1:15" x14ac:dyDescent="0.3">
      <c r="A2689" t="s">
        <v>5372</v>
      </c>
      <c r="B2689" s="1">
        <v>46283</v>
      </c>
      <c r="C2689" t="s">
        <v>5373</v>
      </c>
      <c r="E2689" t="s">
        <v>18</v>
      </c>
      <c r="F2689">
        <v>3697</v>
      </c>
      <c r="G2689" t="s">
        <v>19</v>
      </c>
      <c r="H2689">
        <v>3697</v>
      </c>
      <c r="I2689" t="s">
        <v>194</v>
      </c>
      <c r="J2689">
        <v>1</v>
      </c>
      <c r="K2689">
        <v>3697</v>
      </c>
      <c r="L2689">
        <v>0</v>
      </c>
      <c r="M2689">
        <v>0</v>
      </c>
      <c r="N2689" t="s">
        <v>20</v>
      </c>
      <c r="O2689">
        <v>0</v>
      </c>
    </row>
    <row r="2690" spans="1:15" x14ac:dyDescent="0.3">
      <c r="A2690" t="s">
        <v>5374</v>
      </c>
      <c r="B2690" s="1">
        <v>46280</v>
      </c>
      <c r="C2690" t="s">
        <v>5375</v>
      </c>
      <c r="D2690" t="s">
        <v>23</v>
      </c>
      <c r="E2690" t="s">
        <v>18</v>
      </c>
      <c r="F2690">
        <v>3499</v>
      </c>
      <c r="G2690" t="s">
        <v>19</v>
      </c>
      <c r="H2690">
        <v>3499</v>
      </c>
      <c r="I2690" t="s">
        <v>23</v>
      </c>
      <c r="J2690">
        <v>1</v>
      </c>
      <c r="K2690">
        <v>3499</v>
      </c>
      <c r="L2690">
        <v>0</v>
      </c>
      <c r="M2690">
        <v>0</v>
      </c>
      <c r="N2690" t="s">
        <v>20</v>
      </c>
      <c r="O2690">
        <v>0</v>
      </c>
    </row>
    <row r="2691" spans="1:15" x14ac:dyDescent="0.3">
      <c r="A2691" t="s">
        <v>5376</v>
      </c>
      <c r="B2691" s="1">
        <v>46294</v>
      </c>
      <c r="C2691" t="s">
        <v>5377</v>
      </c>
      <c r="D2691" t="s">
        <v>61</v>
      </c>
      <c r="E2691" t="s">
        <v>18</v>
      </c>
      <c r="F2691">
        <v>2798</v>
      </c>
      <c r="G2691" t="s">
        <v>19</v>
      </c>
      <c r="H2691">
        <v>2798</v>
      </c>
      <c r="I2691" t="s">
        <v>61</v>
      </c>
      <c r="J2691">
        <v>1</v>
      </c>
      <c r="K2691">
        <v>2798</v>
      </c>
      <c r="L2691">
        <v>0</v>
      </c>
      <c r="M2691">
        <v>0</v>
      </c>
      <c r="N2691" t="s">
        <v>20</v>
      </c>
      <c r="O2691">
        <v>0</v>
      </c>
    </row>
    <row r="2692" spans="1:15" x14ac:dyDescent="0.3">
      <c r="A2692" t="s">
        <v>5378</v>
      </c>
      <c r="B2692" s="1">
        <v>46266</v>
      </c>
      <c r="C2692" t="s">
        <v>5379</v>
      </c>
      <c r="D2692" t="s">
        <v>17</v>
      </c>
      <c r="E2692" t="s">
        <v>18</v>
      </c>
      <c r="F2692">
        <v>2298</v>
      </c>
      <c r="G2692" t="s">
        <v>19</v>
      </c>
      <c r="H2692">
        <v>2298</v>
      </c>
      <c r="I2692" t="s">
        <v>17</v>
      </c>
      <c r="J2692">
        <v>1</v>
      </c>
      <c r="K2692">
        <v>2298</v>
      </c>
      <c r="L2692">
        <v>0</v>
      </c>
      <c r="M2692">
        <v>0</v>
      </c>
      <c r="N2692" t="s">
        <v>20</v>
      </c>
      <c r="O2692">
        <v>0</v>
      </c>
    </row>
    <row r="2693" spans="1:15" x14ac:dyDescent="0.3">
      <c r="A2693" t="s">
        <v>5380</v>
      </c>
      <c r="B2693" s="1">
        <v>46289</v>
      </c>
      <c r="C2693" t="s">
        <v>5381</v>
      </c>
      <c r="D2693" t="s">
        <v>61</v>
      </c>
      <c r="E2693" t="s">
        <v>18</v>
      </c>
      <c r="F2693">
        <v>5997</v>
      </c>
      <c r="G2693" t="s">
        <v>19</v>
      </c>
      <c r="H2693">
        <v>5997</v>
      </c>
      <c r="I2693" t="s">
        <v>61</v>
      </c>
      <c r="J2693">
        <v>1</v>
      </c>
      <c r="K2693">
        <v>5997</v>
      </c>
      <c r="L2693">
        <v>0</v>
      </c>
      <c r="M2693">
        <v>0</v>
      </c>
      <c r="N2693" t="s">
        <v>20</v>
      </c>
      <c r="O2693">
        <v>0</v>
      </c>
    </row>
    <row r="2694" spans="1:15" x14ac:dyDescent="0.3">
      <c r="A2694" t="s">
        <v>5382</v>
      </c>
      <c r="B2694" s="1">
        <v>46293</v>
      </c>
      <c r="C2694" t="s">
        <v>5383</v>
      </c>
      <c r="D2694" t="s">
        <v>61</v>
      </c>
      <c r="E2694" t="s">
        <v>27</v>
      </c>
      <c r="F2694" s="2">
        <v>3798</v>
      </c>
      <c r="G2694" t="s">
        <v>19</v>
      </c>
      <c r="H2694">
        <v>3798</v>
      </c>
      <c r="I2694" t="s">
        <v>61</v>
      </c>
      <c r="J2694">
        <v>1</v>
      </c>
      <c r="K2694">
        <v>3798</v>
      </c>
      <c r="L2694">
        <v>0</v>
      </c>
      <c r="M2694">
        <v>0</v>
      </c>
      <c r="N2694" t="s">
        <v>20</v>
      </c>
      <c r="O2694">
        <v>0</v>
      </c>
    </row>
    <row r="2695" spans="1:15" x14ac:dyDescent="0.3">
      <c r="A2695" t="s">
        <v>5384</v>
      </c>
      <c r="B2695" s="1">
        <v>46276</v>
      </c>
      <c r="C2695" t="s">
        <v>5385</v>
      </c>
      <c r="D2695" t="s">
        <v>48</v>
      </c>
      <c r="E2695" t="s">
        <v>27</v>
      </c>
      <c r="F2695">
        <v>3098</v>
      </c>
      <c r="G2695" t="s">
        <v>19</v>
      </c>
      <c r="H2695">
        <v>3098</v>
      </c>
      <c r="I2695" t="s">
        <v>48</v>
      </c>
      <c r="J2695">
        <v>1</v>
      </c>
      <c r="K2695">
        <v>3098</v>
      </c>
      <c r="L2695">
        <v>0</v>
      </c>
      <c r="M2695">
        <v>0</v>
      </c>
      <c r="N2695" t="s">
        <v>20</v>
      </c>
      <c r="O2695">
        <v>0</v>
      </c>
    </row>
    <row r="2696" spans="1:15" x14ac:dyDescent="0.3">
      <c r="A2696" t="s">
        <v>5386</v>
      </c>
      <c r="B2696" s="1">
        <v>46276</v>
      </c>
      <c r="C2696" t="s">
        <v>5387</v>
      </c>
      <c r="D2696" t="s">
        <v>51</v>
      </c>
      <c r="E2696" t="s">
        <v>27</v>
      </c>
      <c r="F2696">
        <v>3397</v>
      </c>
      <c r="G2696" t="s">
        <v>19</v>
      </c>
      <c r="H2696">
        <v>3397</v>
      </c>
      <c r="I2696" t="s">
        <v>51</v>
      </c>
      <c r="J2696">
        <v>1</v>
      </c>
      <c r="K2696">
        <v>3397</v>
      </c>
      <c r="L2696">
        <v>0</v>
      </c>
      <c r="M2696">
        <v>0</v>
      </c>
      <c r="N2696" t="s">
        <v>20</v>
      </c>
      <c r="O2696">
        <v>0</v>
      </c>
    </row>
    <row r="2697" spans="1:15" x14ac:dyDescent="0.3">
      <c r="A2697" t="s">
        <v>5388</v>
      </c>
      <c r="B2697" s="1">
        <v>46267</v>
      </c>
      <c r="C2697" t="s">
        <v>5389</v>
      </c>
      <c r="D2697" t="s">
        <v>26</v>
      </c>
      <c r="E2697" t="s">
        <v>18</v>
      </c>
      <c r="F2697">
        <v>4097</v>
      </c>
      <c r="G2697" t="s">
        <v>115</v>
      </c>
      <c r="H2697">
        <v>4097</v>
      </c>
      <c r="I2697" t="s">
        <v>26</v>
      </c>
      <c r="J2697">
        <v>0</v>
      </c>
      <c r="K2697">
        <v>0</v>
      </c>
      <c r="L2697">
        <v>0</v>
      </c>
      <c r="M2697">
        <v>0</v>
      </c>
      <c r="N2697" t="s">
        <v>20</v>
      </c>
      <c r="O2697">
        <v>0</v>
      </c>
    </row>
    <row r="2698" spans="1:15" x14ac:dyDescent="0.3">
      <c r="A2698" t="s">
        <v>5390</v>
      </c>
      <c r="B2698" s="1">
        <v>46289</v>
      </c>
      <c r="C2698" t="s">
        <v>5391</v>
      </c>
      <c r="D2698" t="s">
        <v>17</v>
      </c>
      <c r="E2698" t="s">
        <v>18</v>
      </c>
      <c r="F2698">
        <v>3998</v>
      </c>
      <c r="G2698" t="s">
        <v>19</v>
      </c>
      <c r="H2698">
        <v>3998</v>
      </c>
      <c r="I2698" t="s">
        <v>17</v>
      </c>
      <c r="J2698">
        <v>1</v>
      </c>
      <c r="K2698">
        <v>3998</v>
      </c>
      <c r="L2698">
        <v>0</v>
      </c>
      <c r="M2698">
        <v>0</v>
      </c>
      <c r="N2698" t="s">
        <v>20</v>
      </c>
      <c r="O2698">
        <v>0</v>
      </c>
    </row>
    <row r="2699" spans="1:15" x14ac:dyDescent="0.3">
      <c r="A2699" t="s">
        <v>5392</v>
      </c>
      <c r="B2699" s="1">
        <v>46271</v>
      </c>
      <c r="C2699" t="s">
        <v>5393</v>
      </c>
      <c r="D2699" t="s">
        <v>42</v>
      </c>
      <c r="E2699" t="s">
        <v>27</v>
      </c>
      <c r="F2699">
        <v>1799</v>
      </c>
      <c r="G2699" t="s">
        <v>19</v>
      </c>
      <c r="H2699">
        <v>1799</v>
      </c>
      <c r="I2699" t="s">
        <v>42</v>
      </c>
      <c r="J2699">
        <v>1</v>
      </c>
      <c r="K2699">
        <v>1799</v>
      </c>
      <c r="L2699">
        <v>0</v>
      </c>
      <c r="M2699">
        <v>0</v>
      </c>
      <c r="N2699" t="s">
        <v>20</v>
      </c>
      <c r="O2699">
        <v>0</v>
      </c>
    </row>
    <row r="2700" spans="1:15" x14ac:dyDescent="0.3">
      <c r="A2700" t="s">
        <v>5394</v>
      </c>
      <c r="B2700" s="1">
        <v>46274</v>
      </c>
      <c r="C2700" t="s">
        <v>5395</v>
      </c>
      <c r="D2700" t="s">
        <v>61</v>
      </c>
      <c r="E2700" t="s">
        <v>27</v>
      </c>
      <c r="F2700">
        <v>1799</v>
      </c>
      <c r="G2700" t="s">
        <v>19</v>
      </c>
      <c r="H2700">
        <v>1799</v>
      </c>
      <c r="I2700" t="s">
        <v>61</v>
      </c>
      <c r="J2700">
        <v>1</v>
      </c>
      <c r="K2700">
        <v>1799</v>
      </c>
      <c r="L2700">
        <v>0</v>
      </c>
      <c r="M2700">
        <v>0</v>
      </c>
      <c r="N2700" t="s">
        <v>20</v>
      </c>
      <c r="O2700">
        <v>0</v>
      </c>
    </row>
    <row r="2701" spans="1:15" x14ac:dyDescent="0.3">
      <c r="A2701" t="s">
        <v>5396</v>
      </c>
      <c r="B2701" s="1">
        <v>46277</v>
      </c>
      <c r="C2701" t="s">
        <v>5397</v>
      </c>
      <c r="D2701" t="s">
        <v>48</v>
      </c>
      <c r="E2701" t="s">
        <v>27</v>
      </c>
      <c r="F2701">
        <v>1298</v>
      </c>
      <c r="G2701" t="s">
        <v>19</v>
      </c>
      <c r="H2701">
        <v>1298</v>
      </c>
      <c r="I2701" t="s">
        <v>48</v>
      </c>
      <c r="J2701">
        <v>1</v>
      </c>
      <c r="K2701">
        <v>1298</v>
      </c>
      <c r="L2701">
        <v>0</v>
      </c>
      <c r="M2701">
        <v>0</v>
      </c>
      <c r="N2701" t="s">
        <v>20</v>
      </c>
      <c r="O2701">
        <v>0</v>
      </c>
    </row>
    <row r="2702" spans="1:15" x14ac:dyDescent="0.3">
      <c r="A2702" t="s">
        <v>5398</v>
      </c>
      <c r="B2702" s="1">
        <v>46289</v>
      </c>
      <c r="C2702" t="s">
        <v>5399</v>
      </c>
      <c r="D2702" t="s">
        <v>23</v>
      </c>
      <c r="E2702" t="s">
        <v>43</v>
      </c>
      <c r="F2702">
        <v>8798</v>
      </c>
      <c r="G2702" t="s">
        <v>19</v>
      </c>
      <c r="H2702">
        <v>8798</v>
      </c>
      <c r="I2702" t="s">
        <v>23</v>
      </c>
      <c r="J2702">
        <v>1</v>
      </c>
      <c r="K2702">
        <v>8798</v>
      </c>
      <c r="L2702">
        <v>0</v>
      </c>
      <c r="M2702">
        <v>0</v>
      </c>
      <c r="N2702" t="s">
        <v>20</v>
      </c>
      <c r="O2702">
        <v>0</v>
      </c>
    </row>
    <row r="2703" spans="1:15" x14ac:dyDescent="0.3">
      <c r="A2703" t="s">
        <v>5400</v>
      </c>
      <c r="B2703" s="1">
        <v>46283</v>
      </c>
      <c r="C2703" t="s">
        <v>5401</v>
      </c>
      <c r="D2703" t="s">
        <v>51</v>
      </c>
      <c r="E2703" t="s">
        <v>18</v>
      </c>
      <c r="F2703">
        <v>1348</v>
      </c>
      <c r="G2703" t="s">
        <v>19</v>
      </c>
      <c r="H2703">
        <v>1348</v>
      </c>
      <c r="I2703" t="s">
        <v>51</v>
      </c>
      <c r="J2703">
        <v>1</v>
      </c>
      <c r="K2703">
        <v>1348</v>
      </c>
      <c r="L2703">
        <v>0</v>
      </c>
      <c r="M2703">
        <v>0</v>
      </c>
      <c r="N2703" t="s">
        <v>20</v>
      </c>
      <c r="O2703">
        <v>0</v>
      </c>
    </row>
    <row r="2704" spans="1:15" x14ac:dyDescent="0.3">
      <c r="A2704" t="s">
        <v>5402</v>
      </c>
      <c r="B2704" s="1">
        <v>46271</v>
      </c>
      <c r="C2704" t="s">
        <v>5403</v>
      </c>
      <c r="D2704" t="s">
        <v>51</v>
      </c>
      <c r="E2704" t="s">
        <v>54</v>
      </c>
      <c r="F2704">
        <v>5998</v>
      </c>
      <c r="G2704" t="s">
        <v>19</v>
      </c>
      <c r="H2704">
        <v>5998</v>
      </c>
      <c r="I2704" t="s">
        <v>51</v>
      </c>
      <c r="J2704">
        <v>1</v>
      </c>
      <c r="K2704">
        <v>5998</v>
      </c>
      <c r="L2704">
        <v>0</v>
      </c>
      <c r="M2704">
        <v>0</v>
      </c>
      <c r="N2704" t="s">
        <v>20</v>
      </c>
      <c r="O2704">
        <v>0</v>
      </c>
    </row>
    <row r="2705" spans="1:15" x14ac:dyDescent="0.3">
      <c r="A2705" t="s">
        <v>5404</v>
      </c>
      <c r="B2705" s="1">
        <v>46278</v>
      </c>
      <c r="C2705" t="s">
        <v>5405</v>
      </c>
      <c r="D2705" t="s">
        <v>23</v>
      </c>
      <c r="E2705" t="s">
        <v>54</v>
      </c>
      <c r="F2705">
        <v>2499</v>
      </c>
      <c r="G2705" t="s">
        <v>19</v>
      </c>
      <c r="H2705">
        <v>2499</v>
      </c>
      <c r="I2705" t="s">
        <v>23</v>
      </c>
      <c r="J2705">
        <v>1</v>
      </c>
      <c r="K2705">
        <v>2499</v>
      </c>
      <c r="L2705">
        <v>0</v>
      </c>
      <c r="M2705">
        <v>0</v>
      </c>
      <c r="N2705" t="s">
        <v>20</v>
      </c>
      <c r="O2705">
        <v>0</v>
      </c>
    </row>
    <row r="2706" spans="1:15" x14ac:dyDescent="0.3">
      <c r="A2706" t="s">
        <v>5406</v>
      </c>
      <c r="B2706" s="1">
        <v>46276</v>
      </c>
      <c r="C2706" t="s">
        <v>5407</v>
      </c>
      <c r="D2706" t="s">
        <v>17</v>
      </c>
      <c r="E2706" t="s">
        <v>18</v>
      </c>
      <c r="F2706">
        <v>7498</v>
      </c>
      <c r="G2706" t="s">
        <v>19</v>
      </c>
      <c r="H2706">
        <v>7498</v>
      </c>
      <c r="I2706" t="s">
        <v>17</v>
      </c>
      <c r="J2706">
        <v>1</v>
      </c>
      <c r="K2706">
        <v>7498</v>
      </c>
      <c r="L2706">
        <v>0</v>
      </c>
      <c r="M2706">
        <v>0</v>
      </c>
      <c r="N2706" t="s">
        <v>20</v>
      </c>
      <c r="O2706">
        <v>0</v>
      </c>
    </row>
    <row r="2707" spans="1:15" x14ac:dyDescent="0.3">
      <c r="A2707" t="s">
        <v>5408</v>
      </c>
      <c r="B2707" s="1">
        <v>46283</v>
      </c>
      <c r="C2707" t="s">
        <v>5409</v>
      </c>
      <c r="D2707" t="s">
        <v>42</v>
      </c>
      <c r="E2707" t="s">
        <v>27</v>
      </c>
      <c r="F2707">
        <v>3297</v>
      </c>
      <c r="G2707" t="s">
        <v>19</v>
      </c>
      <c r="H2707">
        <v>3297</v>
      </c>
      <c r="I2707" t="s">
        <v>42</v>
      </c>
      <c r="J2707">
        <v>1</v>
      </c>
      <c r="K2707">
        <v>3297</v>
      </c>
      <c r="L2707">
        <v>0</v>
      </c>
      <c r="M2707">
        <v>0</v>
      </c>
      <c r="N2707" t="s">
        <v>20</v>
      </c>
      <c r="O2707">
        <v>0</v>
      </c>
    </row>
    <row r="2708" spans="1:15" x14ac:dyDescent="0.3">
      <c r="A2708" t="s">
        <v>5410</v>
      </c>
      <c r="B2708" s="1">
        <v>46278</v>
      </c>
      <c r="C2708" t="s">
        <v>5411</v>
      </c>
      <c r="D2708" t="s">
        <v>42</v>
      </c>
      <c r="E2708" t="s">
        <v>27</v>
      </c>
      <c r="F2708">
        <v>1298</v>
      </c>
      <c r="G2708" t="s">
        <v>19</v>
      </c>
      <c r="H2708">
        <v>1298</v>
      </c>
      <c r="I2708" t="s">
        <v>42</v>
      </c>
      <c r="J2708">
        <v>1</v>
      </c>
      <c r="K2708">
        <v>1298</v>
      </c>
      <c r="L2708">
        <v>0</v>
      </c>
      <c r="M2708">
        <v>0</v>
      </c>
      <c r="N2708" t="s">
        <v>20</v>
      </c>
      <c r="O2708">
        <v>0</v>
      </c>
    </row>
    <row r="2709" spans="1:15" x14ac:dyDescent="0.3">
      <c r="A2709" t="s">
        <v>5412</v>
      </c>
      <c r="B2709" s="1">
        <v>46292</v>
      </c>
      <c r="C2709" t="s">
        <v>5413</v>
      </c>
      <c r="E2709" t="s">
        <v>18</v>
      </c>
      <c r="F2709">
        <v>599</v>
      </c>
      <c r="G2709" t="s">
        <v>19</v>
      </c>
      <c r="H2709">
        <v>599</v>
      </c>
      <c r="I2709" t="s">
        <v>194</v>
      </c>
      <c r="J2709">
        <v>1</v>
      </c>
      <c r="K2709">
        <v>599</v>
      </c>
      <c r="L2709">
        <v>0</v>
      </c>
      <c r="M2709">
        <v>0</v>
      </c>
      <c r="N2709" t="s">
        <v>20</v>
      </c>
      <c r="O2709">
        <v>0</v>
      </c>
    </row>
    <row r="2710" spans="1:15" x14ac:dyDescent="0.3">
      <c r="A2710" t="s">
        <v>5414</v>
      </c>
      <c r="B2710" s="1">
        <v>46294</v>
      </c>
      <c r="C2710" t="s">
        <v>5415</v>
      </c>
      <c r="D2710" t="s">
        <v>37</v>
      </c>
      <c r="E2710" t="s">
        <v>43</v>
      </c>
      <c r="F2710">
        <v>12297</v>
      </c>
      <c r="G2710" t="s">
        <v>19</v>
      </c>
      <c r="H2710">
        <v>12297</v>
      </c>
      <c r="I2710" t="s">
        <v>37</v>
      </c>
      <c r="J2710">
        <v>1</v>
      </c>
      <c r="K2710">
        <v>12297</v>
      </c>
      <c r="L2710">
        <v>0</v>
      </c>
      <c r="M2710">
        <v>0</v>
      </c>
      <c r="N2710" t="s">
        <v>20</v>
      </c>
      <c r="O2710">
        <v>0</v>
      </c>
    </row>
    <row r="2711" spans="1:15" x14ac:dyDescent="0.3">
      <c r="A2711" t="s">
        <v>5416</v>
      </c>
      <c r="B2711" s="1">
        <v>46281</v>
      </c>
      <c r="C2711" t="s">
        <v>5417</v>
      </c>
      <c r="D2711" t="s">
        <v>37</v>
      </c>
      <c r="E2711" t="s">
        <v>43</v>
      </c>
      <c r="F2711">
        <v>299</v>
      </c>
      <c r="G2711" t="s">
        <v>19</v>
      </c>
      <c r="H2711">
        <v>299</v>
      </c>
      <c r="I2711" t="s">
        <v>37</v>
      </c>
      <c r="J2711">
        <v>1</v>
      </c>
      <c r="K2711">
        <v>299</v>
      </c>
      <c r="L2711">
        <v>0</v>
      </c>
      <c r="M2711">
        <v>0</v>
      </c>
      <c r="N2711" t="s">
        <v>20</v>
      </c>
      <c r="O2711">
        <v>0</v>
      </c>
    </row>
    <row r="2712" spans="1:15" x14ac:dyDescent="0.3">
      <c r="A2712" t="s">
        <v>5418</v>
      </c>
      <c r="B2712" s="1">
        <v>46273</v>
      </c>
      <c r="C2712" t="s">
        <v>5419</v>
      </c>
      <c r="D2712" t="s">
        <v>26</v>
      </c>
      <c r="E2712" t="s">
        <v>43</v>
      </c>
      <c r="F2712">
        <v>4999</v>
      </c>
      <c r="G2712" t="s">
        <v>19</v>
      </c>
      <c r="H2712">
        <v>4999</v>
      </c>
      <c r="I2712" t="s">
        <v>26</v>
      </c>
      <c r="J2712">
        <v>1</v>
      </c>
      <c r="K2712">
        <v>4999</v>
      </c>
      <c r="L2712">
        <v>0</v>
      </c>
      <c r="M2712">
        <v>0</v>
      </c>
      <c r="N2712" t="s">
        <v>20</v>
      </c>
      <c r="O2712">
        <v>0</v>
      </c>
    </row>
    <row r="2713" spans="1:15" x14ac:dyDescent="0.3">
      <c r="A2713" t="s">
        <v>5420</v>
      </c>
      <c r="B2713" s="1">
        <v>46275</v>
      </c>
      <c r="C2713" t="s">
        <v>5421</v>
      </c>
      <c r="E2713" t="s">
        <v>18</v>
      </c>
      <c r="F2713">
        <v>999</v>
      </c>
      <c r="G2713" t="s">
        <v>19</v>
      </c>
      <c r="H2713">
        <v>999</v>
      </c>
      <c r="I2713" t="s">
        <v>194</v>
      </c>
      <c r="J2713">
        <v>1</v>
      </c>
      <c r="K2713">
        <v>999</v>
      </c>
      <c r="L2713">
        <v>0</v>
      </c>
      <c r="M2713">
        <v>0</v>
      </c>
      <c r="N2713" t="s">
        <v>20</v>
      </c>
      <c r="O2713">
        <v>0</v>
      </c>
    </row>
    <row r="2714" spans="1:15" x14ac:dyDescent="0.3">
      <c r="A2714" t="s">
        <v>5422</v>
      </c>
      <c r="B2714" s="1">
        <v>46269</v>
      </c>
      <c r="C2714" t="s">
        <v>5423</v>
      </c>
      <c r="D2714" t="s">
        <v>26</v>
      </c>
      <c r="E2714" t="s">
        <v>27</v>
      </c>
      <c r="F2714">
        <v>3499</v>
      </c>
      <c r="G2714" t="s">
        <v>19</v>
      </c>
      <c r="H2714">
        <v>3499</v>
      </c>
      <c r="I2714" t="s">
        <v>26</v>
      </c>
      <c r="J2714">
        <v>1</v>
      </c>
      <c r="K2714">
        <v>3499</v>
      </c>
      <c r="L2714">
        <v>0</v>
      </c>
      <c r="M2714">
        <v>0</v>
      </c>
      <c r="N2714" t="s">
        <v>20</v>
      </c>
      <c r="O2714">
        <v>0</v>
      </c>
    </row>
    <row r="2715" spans="1:15" x14ac:dyDescent="0.3">
      <c r="A2715" t="s">
        <v>5424</v>
      </c>
      <c r="B2715" s="1">
        <v>46281</v>
      </c>
      <c r="C2715" t="s">
        <v>5425</v>
      </c>
      <c r="D2715" t="s">
        <v>75</v>
      </c>
      <c r="E2715" t="s">
        <v>18</v>
      </c>
      <c r="F2715">
        <v>10147</v>
      </c>
      <c r="G2715" t="s">
        <v>19</v>
      </c>
      <c r="H2715">
        <v>10147</v>
      </c>
      <c r="I2715" t="s">
        <v>75</v>
      </c>
      <c r="J2715">
        <v>1</v>
      </c>
      <c r="K2715">
        <v>10147</v>
      </c>
      <c r="L2715">
        <v>0</v>
      </c>
      <c r="M2715">
        <v>0</v>
      </c>
      <c r="N2715" t="s">
        <v>20</v>
      </c>
      <c r="O2715">
        <v>0</v>
      </c>
    </row>
    <row r="2716" spans="1:15" x14ac:dyDescent="0.3">
      <c r="A2716" t="s">
        <v>5426</v>
      </c>
      <c r="B2716" s="1">
        <v>46266</v>
      </c>
      <c r="C2716" t="s">
        <v>5427</v>
      </c>
      <c r="D2716" t="s">
        <v>42</v>
      </c>
      <c r="E2716" t="s">
        <v>43</v>
      </c>
      <c r="F2716">
        <v>8798</v>
      </c>
      <c r="G2716" t="s">
        <v>19</v>
      </c>
      <c r="H2716">
        <v>8798</v>
      </c>
      <c r="I2716" t="s">
        <v>42</v>
      </c>
      <c r="J2716">
        <v>1</v>
      </c>
      <c r="K2716">
        <v>8798</v>
      </c>
      <c r="L2716">
        <v>0</v>
      </c>
      <c r="M2716">
        <v>0</v>
      </c>
      <c r="N2716" t="s">
        <v>20</v>
      </c>
      <c r="O2716">
        <v>0</v>
      </c>
    </row>
    <row r="2717" spans="1:15" x14ac:dyDescent="0.3">
      <c r="A2717" t="s">
        <v>5428</v>
      </c>
      <c r="B2717" s="1">
        <v>46290</v>
      </c>
      <c r="C2717" t="s">
        <v>5429</v>
      </c>
      <c r="D2717" t="s">
        <v>37</v>
      </c>
      <c r="E2717" t="s">
        <v>18</v>
      </c>
      <c r="F2717">
        <v>299</v>
      </c>
      <c r="G2717" t="s">
        <v>19</v>
      </c>
      <c r="H2717">
        <v>299</v>
      </c>
      <c r="I2717" t="s">
        <v>37</v>
      </c>
      <c r="J2717">
        <v>1</v>
      </c>
      <c r="K2717">
        <v>299</v>
      </c>
      <c r="L2717">
        <v>0</v>
      </c>
      <c r="M2717">
        <v>0</v>
      </c>
      <c r="N2717" t="s">
        <v>20</v>
      </c>
      <c r="O2717">
        <v>0</v>
      </c>
    </row>
    <row r="2718" spans="1:15" x14ac:dyDescent="0.3">
      <c r="A2718" t="s">
        <v>5430</v>
      </c>
      <c r="B2718" s="1">
        <v>46282</v>
      </c>
      <c r="C2718" t="s">
        <v>5431</v>
      </c>
      <c r="D2718" t="s">
        <v>37</v>
      </c>
      <c r="E2718" t="s">
        <v>18</v>
      </c>
      <c r="F2718">
        <v>3499</v>
      </c>
      <c r="G2718" t="s">
        <v>19</v>
      </c>
      <c r="H2718">
        <v>3499</v>
      </c>
      <c r="I2718" t="s">
        <v>37</v>
      </c>
      <c r="J2718">
        <v>1</v>
      </c>
      <c r="K2718">
        <v>3499</v>
      </c>
      <c r="L2718">
        <v>0</v>
      </c>
      <c r="M2718">
        <v>0</v>
      </c>
      <c r="N2718" t="s">
        <v>20</v>
      </c>
      <c r="O2718">
        <v>0</v>
      </c>
    </row>
    <row r="2719" spans="1:15" x14ac:dyDescent="0.3">
      <c r="A2719" t="s">
        <v>5432</v>
      </c>
      <c r="B2719" s="1">
        <v>46289</v>
      </c>
      <c r="C2719" t="s">
        <v>5433</v>
      </c>
      <c r="D2719" t="s">
        <v>23</v>
      </c>
      <c r="E2719" t="s">
        <v>18</v>
      </c>
      <c r="F2719">
        <v>4999</v>
      </c>
      <c r="G2719" t="s">
        <v>19</v>
      </c>
      <c r="H2719">
        <v>4999</v>
      </c>
      <c r="I2719" t="s">
        <v>23</v>
      </c>
      <c r="J2719">
        <v>1</v>
      </c>
      <c r="K2719">
        <v>4999</v>
      </c>
      <c r="L2719">
        <v>0</v>
      </c>
      <c r="M2719">
        <v>0</v>
      </c>
      <c r="N2719" t="s">
        <v>20</v>
      </c>
      <c r="O2719">
        <v>0</v>
      </c>
    </row>
    <row r="2720" spans="1:15" x14ac:dyDescent="0.3">
      <c r="A2720" t="s">
        <v>5434</v>
      </c>
      <c r="B2720" s="1">
        <v>46293</v>
      </c>
      <c r="C2720" t="s">
        <v>5435</v>
      </c>
      <c r="D2720" t="s">
        <v>61</v>
      </c>
      <c r="E2720" t="s">
        <v>18</v>
      </c>
      <c r="F2720">
        <v>3598</v>
      </c>
      <c r="G2720" t="s">
        <v>19</v>
      </c>
      <c r="H2720">
        <v>3598</v>
      </c>
      <c r="I2720" t="s">
        <v>61</v>
      </c>
      <c r="J2720">
        <v>1</v>
      </c>
      <c r="K2720">
        <v>3598</v>
      </c>
      <c r="L2720">
        <v>0</v>
      </c>
      <c r="M2720">
        <v>0</v>
      </c>
      <c r="N2720" t="s">
        <v>20</v>
      </c>
      <c r="O2720">
        <v>0</v>
      </c>
    </row>
    <row r="2721" spans="1:15" x14ac:dyDescent="0.3">
      <c r="A2721" t="s">
        <v>5436</v>
      </c>
      <c r="B2721" s="1">
        <v>46295</v>
      </c>
      <c r="C2721" t="s">
        <v>5437</v>
      </c>
      <c r="D2721" t="s">
        <v>26</v>
      </c>
      <c r="E2721" t="s">
        <v>43</v>
      </c>
      <c r="F2721">
        <v>1799</v>
      </c>
      <c r="G2721" t="s">
        <v>19</v>
      </c>
      <c r="H2721">
        <v>1799</v>
      </c>
      <c r="I2721" t="s">
        <v>26</v>
      </c>
      <c r="J2721">
        <v>1</v>
      </c>
      <c r="K2721">
        <v>1799</v>
      </c>
      <c r="L2721">
        <v>0</v>
      </c>
      <c r="M2721">
        <v>0</v>
      </c>
      <c r="N2721" t="s">
        <v>20</v>
      </c>
      <c r="O2721">
        <v>0</v>
      </c>
    </row>
    <row r="2722" spans="1:15" x14ac:dyDescent="0.3">
      <c r="A2722" t="s">
        <v>5438</v>
      </c>
      <c r="B2722" s="1">
        <v>46267</v>
      </c>
      <c r="C2722" t="s">
        <v>5439</v>
      </c>
      <c r="D2722" t="s">
        <v>48</v>
      </c>
      <c r="E2722" t="s">
        <v>18</v>
      </c>
      <c r="F2722">
        <v>7999</v>
      </c>
      <c r="G2722" t="s">
        <v>19</v>
      </c>
      <c r="H2722">
        <v>7999</v>
      </c>
      <c r="I2722" t="s">
        <v>48</v>
      </c>
      <c r="J2722">
        <v>1</v>
      </c>
      <c r="K2722">
        <v>7999</v>
      </c>
      <c r="L2722">
        <v>0</v>
      </c>
      <c r="M2722">
        <v>0</v>
      </c>
      <c r="N2722" t="s">
        <v>20</v>
      </c>
      <c r="O2722">
        <v>0</v>
      </c>
    </row>
    <row r="2723" spans="1:15" x14ac:dyDescent="0.3">
      <c r="A2723" t="s">
        <v>5440</v>
      </c>
      <c r="B2723" s="1">
        <v>46280</v>
      </c>
      <c r="C2723" t="s">
        <v>5441</v>
      </c>
      <c r="D2723" t="s">
        <v>48</v>
      </c>
      <c r="E2723" t="s">
        <v>18</v>
      </c>
      <c r="F2723">
        <v>799</v>
      </c>
      <c r="G2723" t="s">
        <v>19</v>
      </c>
      <c r="H2723">
        <v>799</v>
      </c>
      <c r="I2723" t="s">
        <v>48</v>
      </c>
      <c r="J2723">
        <v>1</v>
      </c>
      <c r="K2723">
        <v>799</v>
      </c>
      <c r="L2723">
        <v>0</v>
      </c>
      <c r="M2723">
        <v>0</v>
      </c>
      <c r="N2723" t="s">
        <v>20</v>
      </c>
      <c r="O2723">
        <v>0</v>
      </c>
    </row>
    <row r="2724" spans="1:15" x14ac:dyDescent="0.3">
      <c r="A2724" t="s">
        <v>5442</v>
      </c>
      <c r="B2724" s="1">
        <v>46276</v>
      </c>
      <c r="C2724" t="s">
        <v>5443</v>
      </c>
      <c r="D2724" t="s">
        <v>51</v>
      </c>
      <c r="E2724" t="s">
        <v>27</v>
      </c>
      <c r="F2724">
        <v>5597</v>
      </c>
      <c r="G2724" t="s">
        <v>19</v>
      </c>
      <c r="H2724">
        <v>5597</v>
      </c>
      <c r="I2724" t="s">
        <v>51</v>
      </c>
      <c r="J2724">
        <v>1</v>
      </c>
      <c r="K2724">
        <v>5597</v>
      </c>
      <c r="L2724">
        <v>0</v>
      </c>
      <c r="M2724">
        <v>0</v>
      </c>
      <c r="N2724" t="s">
        <v>20</v>
      </c>
      <c r="O2724">
        <v>0</v>
      </c>
    </row>
    <row r="2725" spans="1:15" x14ac:dyDescent="0.3">
      <c r="A2725" t="s">
        <v>5444</v>
      </c>
      <c r="B2725" s="1">
        <v>46291</v>
      </c>
      <c r="C2725" t="s">
        <v>5445</v>
      </c>
      <c r="D2725" t="s">
        <v>48</v>
      </c>
      <c r="E2725" t="s">
        <v>27</v>
      </c>
      <c r="F2725">
        <v>4999</v>
      </c>
      <c r="G2725" t="s">
        <v>19</v>
      </c>
      <c r="H2725">
        <v>4999</v>
      </c>
      <c r="I2725" t="s">
        <v>48</v>
      </c>
      <c r="J2725">
        <v>1</v>
      </c>
      <c r="K2725">
        <v>4999</v>
      </c>
      <c r="L2725">
        <v>0</v>
      </c>
      <c r="M2725">
        <v>0</v>
      </c>
      <c r="N2725" t="s">
        <v>20</v>
      </c>
      <c r="O2725">
        <v>0</v>
      </c>
    </row>
    <row r="2726" spans="1:15" x14ac:dyDescent="0.3">
      <c r="A2726" t="s">
        <v>5446</v>
      </c>
      <c r="B2726" s="1">
        <v>46270</v>
      </c>
      <c r="C2726" t="s">
        <v>5447</v>
      </c>
      <c r="D2726" t="s">
        <v>51</v>
      </c>
      <c r="E2726" t="s">
        <v>54</v>
      </c>
      <c r="F2726">
        <v>2499</v>
      </c>
      <c r="G2726" t="s">
        <v>115</v>
      </c>
      <c r="H2726">
        <v>2499</v>
      </c>
      <c r="I2726" t="s">
        <v>51</v>
      </c>
      <c r="J2726">
        <v>0</v>
      </c>
      <c r="K2726">
        <v>0</v>
      </c>
      <c r="L2726">
        <v>0</v>
      </c>
      <c r="M2726">
        <v>0</v>
      </c>
      <c r="N2726" t="s">
        <v>20</v>
      </c>
      <c r="O2726">
        <v>0</v>
      </c>
    </row>
    <row r="2727" spans="1:15" x14ac:dyDescent="0.3">
      <c r="A2727" t="s">
        <v>5448</v>
      </c>
      <c r="B2727" s="1">
        <v>46266</v>
      </c>
      <c r="C2727" t="s">
        <v>5449</v>
      </c>
      <c r="D2727" t="s">
        <v>42</v>
      </c>
      <c r="E2727" t="s">
        <v>18</v>
      </c>
      <c r="F2727">
        <v>7999</v>
      </c>
      <c r="G2727" t="s">
        <v>19</v>
      </c>
      <c r="H2727">
        <v>7999</v>
      </c>
      <c r="I2727" t="s">
        <v>42</v>
      </c>
      <c r="J2727">
        <v>1</v>
      </c>
      <c r="K2727">
        <v>7999</v>
      </c>
      <c r="L2727">
        <v>0</v>
      </c>
      <c r="M2727">
        <v>0</v>
      </c>
      <c r="N2727" t="s">
        <v>20</v>
      </c>
      <c r="O2727">
        <v>0</v>
      </c>
    </row>
    <row r="2728" spans="1:15" x14ac:dyDescent="0.3">
      <c r="A2728" t="s">
        <v>5450</v>
      </c>
      <c r="B2728" s="1">
        <v>46277</v>
      </c>
      <c r="C2728" t="s">
        <v>5451</v>
      </c>
      <c r="D2728" t="s">
        <v>61</v>
      </c>
      <c r="E2728" t="s">
        <v>18</v>
      </c>
      <c r="F2728">
        <v>6097</v>
      </c>
      <c r="G2728" t="s">
        <v>19</v>
      </c>
      <c r="H2728">
        <v>6097</v>
      </c>
      <c r="I2728" t="s">
        <v>61</v>
      </c>
      <c r="J2728">
        <v>1</v>
      </c>
      <c r="K2728">
        <v>6097</v>
      </c>
      <c r="L2728">
        <v>0</v>
      </c>
      <c r="M2728">
        <v>0</v>
      </c>
      <c r="N2728" t="s">
        <v>20</v>
      </c>
      <c r="O2728">
        <v>0</v>
      </c>
    </row>
    <row r="2729" spans="1:15" x14ac:dyDescent="0.3">
      <c r="A2729" t="s">
        <v>5452</v>
      </c>
      <c r="B2729" s="1">
        <v>46286</v>
      </c>
      <c r="C2729" t="s">
        <v>5453</v>
      </c>
      <c r="D2729" t="s">
        <v>75</v>
      </c>
      <c r="E2729" t="s">
        <v>18</v>
      </c>
      <c r="F2729">
        <v>4999</v>
      </c>
      <c r="G2729" t="s">
        <v>19</v>
      </c>
      <c r="H2729">
        <v>4999</v>
      </c>
      <c r="I2729" t="s">
        <v>75</v>
      </c>
      <c r="J2729">
        <v>1</v>
      </c>
      <c r="K2729">
        <v>4999</v>
      </c>
      <c r="L2729">
        <v>0</v>
      </c>
      <c r="M2729">
        <v>0</v>
      </c>
      <c r="N2729" t="s">
        <v>20</v>
      </c>
      <c r="O2729">
        <v>0</v>
      </c>
    </row>
    <row r="2730" spans="1:15" x14ac:dyDescent="0.3">
      <c r="A2730" t="s">
        <v>5454</v>
      </c>
      <c r="B2730" s="1">
        <v>46276</v>
      </c>
      <c r="C2730" t="s">
        <v>5455</v>
      </c>
      <c r="D2730" t="s">
        <v>26</v>
      </c>
      <c r="E2730" t="s">
        <v>18</v>
      </c>
      <c r="F2730">
        <v>1499</v>
      </c>
      <c r="G2730" t="s">
        <v>19</v>
      </c>
      <c r="H2730">
        <v>1499</v>
      </c>
      <c r="I2730" t="s">
        <v>26</v>
      </c>
      <c r="J2730">
        <v>1</v>
      </c>
      <c r="K2730">
        <v>1499</v>
      </c>
      <c r="L2730">
        <v>0</v>
      </c>
      <c r="M2730">
        <v>0</v>
      </c>
      <c r="N2730" t="s">
        <v>20</v>
      </c>
      <c r="O2730">
        <v>0</v>
      </c>
    </row>
    <row r="2731" spans="1:15" x14ac:dyDescent="0.3">
      <c r="A2731" t="s">
        <v>5456</v>
      </c>
      <c r="B2731" s="1">
        <v>46283</v>
      </c>
      <c r="C2731" t="s">
        <v>5457</v>
      </c>
      <c r="D2731" t="s">
        <v>48</v>
      </c>
      <c r="E2731" t="s">
        <v>18</v>
      </c>
      <c r="F2731">
        <v>3847</v>
      </c>
      <c r="G2731" t="s">
        <v>19</v>
      </c>
      <c r="H2731">
        <v>3847</v>
      </c>
      <c r="I2731" t="s">
        <v>48</v>
      </c>
      <c r="J2731">
        <v>1</v>
      </c>
      <c r="K2731">
        <v>3847</v>
      </c>
      <c r="L2731">
        <v>0</v>
      </c>
      <c r="M2731">
        <v>0</v>
      </c>
      <c r="N2731" t="s">
        <v>20</v>
      </c>
      <c r="O2731">
        <v>0</v>
      </c>
    </row>
    <row r="2732" spans="1:15" x14ac:dyDescent="0.3">
      <c r="A2732" t="s">
        <v>5458</v>
      </c>
      <c r="B2732" s="1">
        <v>46285</v>
      </c>
      <c r="C2732" t="s">
        <v>5459</v>
      </c>
      <c r="D2732" t="s">
        <v>34</v>
      </c>
      <c r="E2732" t="s">
        <v>27</v>
      </c>
      <c r="F2732">
        <v>3798</v>
      </c>
      <c r="G2732" t="s">
        <v>19</v>
      </c>
      <c r="H2732">
        <v>3798</v>
      </c>
      <c r="I2732" t="s">
        <v>34</v>
      </c>
      <c r="J2732">
        <v>1</v>
      </c>
      <c r="K2732">
        <v>3798</v>
      </c>
      <c r="L2732">
        <v>0</v>
      </c>
      <c r="M2732">
        <v>0</v>
      </c>
      <c r="N2732" t="s">
        <v>20</v>
      </c>
      <c r="O2732">
        <v>0</v>
      </c>
    </row>
    <row r="2733" spans="1:15" x14ac:dyDescent="0.3">
      <c r="A2733" t="s">
        <v>5460</v>
      </c>
      <c r="B2733" s="1">
        <v>46293</v>
      </c>
      <c r="C2733" t="s">
        <v>5461</v>
      </c>
      <c r="D2733" t="s">
        <v>26</v>
      </c>
      <c r="E2733" t="s">
        <v>27</v>
      </c>
      <c r="F2733">
        <v>3397</v>
      </c>
      <c r="G2733" t="s">
        <v>115</v>
      </c>
      <c r="H2733">
        <v>3397</v>
      </c>
      <c r="I2733" t="s">
        <v>26</v>
      </c>
      <c r="J2733">
        <v>0</v>
      </c>
      <c r="K2733">
        <v>0</v>
      </c>
      <c r="L2733">
        <v>0</v>
      </c>
      <c r="M2733">
        <v>0</v>
      </c>
      <c r="N2733" t="s">
        <v>20</v>
      </c>
      <c r="O2733">
        <v>0</v>
      </c>
    </row>
    <row r="2734" spans="1:15" x14ac:dyDescent="0.3">
      <c r="A2734" t="s">
        <v>5462</v>
      </c>
      <c r="B2734" s="1">
        <v>46270</v>
      </c>
      <c r="C2734" t="s">
        <v>5463</v>
      </c>
      <c r="D2734" t="s">
        <v>51</v>
      </c>
      <c r="E2734" t="s">
        <v>54</v>
      </c>
      <c r="F2734">
        <v>1797</v>
      </c>
      <c r="G2734" t="s">
        <v>19</v>
      </c>
      <c r="H2734">
        <v>1797</v>
      </c>
      <c r="I2734" t="s">
        <v>51</v>
      </c>
      <c r="J2734">
        <v>1</v>
      </c>
      <c r="K2734">
        <v>1797</v>
      </c>
      <c r="L2734">
        <v>0</v>
      </c>
      <c r="M2734">
        <v>0</v>
      </c>
      <c r="N2734" t="s">
        <v>20</v>
      </c>
      <c r="O2734">
        <v>0</v>
      </c>
    </row>
    <row r="2735" spans="1:15" x14ac:dyDescent="0.3">
      <c r="A2735" t="s">
        <v>5464</v>
      </c>
      <c r="B2735" s="1">
        <v>46275</v>
      </c>
      <c r="C2735" t="s">
        <v>5465</v>
      </c>
      <c r="D2735" t="s">
        <v>48</v>
      </c>
      <c r="E2735" t="s">
        <v>43</v>
      </c>
      <c r="F2735">
        <v>349</v>
      </c>
      <c r="G2735" t="s">
        <v>19</v>
      </c>
      <c r="H2735">
        <v>349</v>
      </c>
      <c r="I2735" t="s">
        <v>48</v>
      </c>
      <c r="J2735">
        <v>1</v>
      </c>
      <c r="K2735">
        <v>349</v>
      </c>
      <c r="L2735">
        <v>0</v>
      </c>
      <c r="M2735">
        <v>0</v>
      </c>
      <c r="N2735" t="s">
        <v>20</v>
      </c>
      <c r="O2735">
        <v>0</v>
      </c>
    </row>
    <row r="2736" spans="1:15" x14ac:dyDescent="0.3">
      <c r="A2736" t="s">
        <v>5466</v>
      </c>
      <c r="B2736" s="1">
        <v>46291</v>
      </c>
      <c r="C2736" t="s">
        <v>5467</v>
      </c>
      <c r="D2736" t="s">
        <v>23</v>
      </c>
      <c r="E2736" t="s">
        <v>43</v>
      </c>
      <c r="F2736">
        <v>3499</v>
      </c>
      <c r="G2736" t="s">
        <v>19</v>
      </c>
      <c r="H2736">
        <v>3499</v>
      </c>
      <c r="I2736" t="s">
        <v>23</v>
      </c>
      <c r="J2736">
        <v>1</v>
      </c>
      <c r="K2736">
        <v>3499</v>
      </c>
      <c r="L2736">
        <v>0</v>
      </c>
      <c r="M2736">
        <v>0</v>
      </c>
      <c r="N2736" t="s">
        <v>20</v>
      </c>
      <c r="O2736">
        <v>0</v>
      </c>
    </row>
    <row r="2737" spans="1:15" x14ac:dyDescent="0.3">
      <c r="A2737" t="s">
        <v>5468</v>
      </c>
      <c r="B2737" s="1">
        <v>46285</v>
      </c>
      <c r="C2737" t="s">
        <v>5469</v>
      </c>
      <c r="D2737" t="s">
        <v>17</v>
      </c>
      <c r="E2737" t="s">
        <v>27</v>
      </c>
      <c r="F2737">
        <v>7999</v>
      </c>
      <c r="G2737" t="s">
        <v>19</v>
      </c>
      <c r="H2737">
        <v>7999</v>
      </c>
      <c r="I2737" t="s">
        <v>17</v>
      </c>
      <c r="J2737">
        <v>1</v>
      </c>
      <c r="K2737">
        <v>7999</v>
      </c>
      <c r="L2737">
        <v>0</v>
      </c>
      <c r="M2737">
        <v>0</v>
      </c>
      <c r="N2737" t="s">
        <v>20</v>
      </c>
      <c r="O2737">
        <v>0</v>
      </c>
    </row>
    <row r="2738" spans="1:15" x14ac:dyDescent="0.3">
      <c r="A2738" t="s">
        <v>5470</v>
      </c>
      <c r="B2738" s="1">
        <v>46267</v>
      </c>
      <c r="C2738" t="s">
        <v>5471</v>
      </c>
      <c r="D2738" t="s">
        <v>42</v>
      </c>
      <c r="E2738" t="s">
        <v>18</v>
      </c>
      <c r="F2738">
        <v>3798</v>
      </c>
      <c r="G2738" t="s">
        <v>115</v>
      </c>
      <c r="H2738">
        <v>3798</v>
      </c>
      <c r="I2738" t="s">
        <v>42</v>
      </c>
      <c r="J2738">
        <v>0</v>
      </c>
      <c r="K2738">
        <v>0</v>
      </c>
      <c r="L2738">
        <v>0</v>
      </c>
      <c r="M2738">
        <v>0</v>
      </c>
      <c r="N2738" t="s">
        <v>20</v>
      </c>
      <c r="O2738">
        <v>0</v>
      </c>
    </row>
    <row r="2739" spans="1:15" x14ac:dyDescent="0.3">
      <c r="A2739" t="s">
        <v>5472</v>
      </c>
      <c r="B2739" s="1">
        <v>46281</v>
      </c>
      <c r="C2739" t="s">
        <v>5473</v>
      </c>
      <c r="D2739" t="s">
        <v>48</v>
      </c>
      <c r="E2739" t="s">
        <v>18</v>
      </c>
      <c r="F2739">
        <v>599</v>
      </c>
      <c r="G2739" t="s">
        <v>19</v>
      </c>
      <c r="H2739">
        <v>599</v>
      </c>
      <c r="I2739" t="s">
        <v>48</v>
      </c>
      <c r="J2739">
        <v>1</v>
      </c>
      <c r="K2739">
        <v>599</v>
      </c>
      <c r="L2739">
        <v>0</v>
      </c>
      <c r="M2739">
        <v>0</v>
      </c>
      <c r="N2739" t="s">
        <v>20</v>
      </c>
      <c r="O2739">
        <v>0</v>
      </c>
    </row>
    <row r="2740" spans="1:15" x14ac:dyDescent="0.3">
      <c r="A2740" t="s">
        <v>5474</v>
      </c>
      <c r="B2740" s="1">
        <v>46271</v>
      </c>
      <c r="C2740" t="s">
        <v>5475</v>
      </c>
      <c r="D2740" t="s">
        <v>61</v>
      </c>
      <c r="E2740" t="s">
        <v>27</v>
      </c>
      <c r="F2740">
        <v>3098</v>
      </c>
      <c r="G2740" t="s">
        <v>19</v>
      </c>
      <c r="H2740">
        <v>3098</v>
      </c>
      <c r="I2740" t="s">
        <v>61</v>
      </c>
      <c r="J2740">
        <v>1</v>
      </c>
      <c r="K2740">
        <v>3098</v>
      </c>
      <c r="L2740">
        <v>0</v>
      </c>
      <c r="M2740">
        <v>0</v>
      </c>
      <c r="N2740" t="s">
        <v>20</v>
      </c>
      <c r="O2740">
        <v>0</v>
      </c>
    </row>
    <row r="2741" spans="1:15" x14ac:dyDescent="0.3">
      <c r="A2741" t="s">
        <v>5476</v>
      </c>
      <c r="B2741" s="1">
        <v>46294</v>
      </c>
      <c r="C2741" t="s">
        <v>5477</v>
      </c>
      <c r="D2741" t="s">
        <v>48</v>
      </c>
      <c r="E2741" t="s">
        <v>18</v>
      </c>
      <c r="F2741">
        <v>1499</v>
      </c>
      <c r="G2741" t="s">
        <v>19</v>
      </c>
      <c r="H2741">
        <v>1499</v>
      </c>
      <c r="I2741" t="s">
        <v>48</v>
      </c>
      <c r="J2741">
        <v>1</v>
      </c>
      <c r="K2741">
        <v>1499</v>
      </c>
      <c r="L2741">
        <v>0</v>
      </c>
      <c r="M2741">
        <v>0</v>
      </c>
      <c r="N2741" t="s">
        <v>20</v>
      </c>
      <c r="O2741">
        <v>0</v>
      </c>
    </row>
    <row r="2742" spans="1:15" x14ac:dyDescent="0.3">
      <c r="A2742" t="s">
        <v>5478</v>
      </c>
      <c r="B2742" s="1">
        <v>46286</v>
      </c>
      <c r="C2742" t="s">
        <v>5479</v>
      </c>
      <c r="D2742" t="s">
        <v>75</v>
      </c>
      <c r="E2742" t="s">
        <v>18</v>
      </c>
      <c r="F2742">
        <v>1499</v>
      </c>
      <c r="G2742" t="s">
        <v>19</v>
      </c>
      <c r="H2742">
        <v>1499</v>
      </c>
      <c r="I2742" t="s">
        <v>75</v>
      </c>
      <c r="J2742">
        <v>1</v>
      </c>
      <c r="K2742">
        <v>1499</v>
      </c>
      <c r="L2742">
        <v>0</v>
      </c>
      <c r="M2742">
        <v>0</v>
      </c>
      <c r="N2742" t="s">
        <v>20</v>
      </c>
      <c r="O2742">
        <v>0</v>
      </c>
    </row>
    <row r="2743" spans="1:15" x14ac:dyDescent="0.3">
      <c r="A2743" t="s">
        <v>5480</v>
      </c>
      <c r="B2743" s="1">
        <v>46276</v>
      </c>
      <c r="C2743" t="s">
        <v>5481</v>
      </c>
      <c r="D2743" t="s">
        <v>34</v>
      </c>
      <c r="E2743" t="s">
        <v>43</v>
      </c>
      <c r="F2743">
        <v>2499</v>
      </c>
      <c r="G2743" t="s">
        <v>19</v>
      </c>
      <c r="H2743">
        <v>2499</v>
      </c>
      <c r="I2743" t="s">
        <v>34</v>
      </c>
      <c r="J2743">
        <v>1</v>
      </c>
      <c r="K2743">
        <v>2499</v>
      </c>
      <c r="L2743">
        <v>0</v>
      </c>
      <c r="M2743">
        <v>0</v>
      </c>
      <c r="N2743" t="s">
        <v>20</v>
      </c>
      <c r="O2743">
        <v>0</v>
      </c>
    </row>
    <row r="2744" spans="1:15" x14ac:dyDescent="0.3">
      <c r="A2744" t="s">
        <v>5482</v>
      </c>
      <c r="B2744" s="1">
        <v>46278</v>
      </c>
      <c r="C2744" t="s">
        <v>5483</v>
      </c>
      <c r="D2744" t="s">
        <v>34</v>
      </c>
      <c r="E2744" t="s">
        <v>18</v>
      </c>
      <c r="F2744">
        <v>5897</v>
      </c>
      <c r="G2744" t="s">
        <v>19</v>
      </c>
      <c r="H2744">
        <v>5897</v>
      </c>
      <c r="I2744" t="s">
        <v>34</v>
      </c>
      <c r="J2744">
        <v>1</v>
      </c>
      <c r="K2744">
        <v>5897</v>
      </c>
      <c r="L2744">
        <v>0</v>
      </c>
      <c r="M2744">
        <v>0</v>
      </c>
      <c r="N2744" t="s">
        <v>20</v>
      </c>
      <c r="O2744">
        <v>0</v>
      </c>
    </row>
    <row r="2745" spans="1:15" x14ac:dyDescent="0.3">
      <c r="A2745" t="s">
        <v>5484</v>
      </c>
      <c r="B2745" s="1">
        <v>46269</v>
      </c>
      <c r="C2745" t="s">
        <v>5485</v>
      </c>
      <c r="D2745" t="s">
        <v>23</v>
      </c>
      <c r="E2745" t="s">
        <v>18</v>
      </c>
      <c r="F2745" s="2">
        <v>2347</v>
      </c>
      <c r="G2745" t="s">
        <v>19</v>
      </c>
      <c r="H2745">
        <v>2347</v>
      </c>
      <c r="I2745" t="s">
        <v>23</v>
      </c>
      <c r="J2745">
        <v>1</v>
      </c>
      <c r="K2745">
        <v>2347</v>
      </c>
      <c r="L2745">
        <v>0</v>
      </c>
      <c r="M2745">
        <v>0</v>
      </c>
      <c r="N2745" t="s">
        <v>20</v>
      </c>
      <c r="O2745">
        <v>0</v>
      </c>
    </row>
    <row r="2746" spans="1:15" x14ac:dyDescent="0.3">
      <c r="A2746" t="s">
        <v>5486</v>
      </c>
      <c r="B2746" s="1">
        <v>46295</v>
      </c>
      <c r="C2746" t="s">
        <v>5487</v>
      </c>
      <c r="D2746" t="s">
        <v>51</v>
      </c>
      <c r="E2746" t="s">
        <v>54</v>
      </c>
      <c r="F2746">
        <v>5498</v>
      </c>
      <c r="G2746" t="s">
        <v>66</v>
      </c>
      <c r="H2746">
        <v>5498</v>
      </c>
      <c r="I2746" t="s">
        <v>51</v>
      </c>
      <c r="J2746">
        <v>1</v>
      </c>
      <c r="K2746">
        <v>5498</v>
      </c>
      <c r="L2746">
        <v>1</v>
      </c>
      <c r="M2746">
        <v>5498</v>
      </c>
      <c r="N2746" t="s">
        <v>20</v>
      </c>
      <c r="O2746">
        <v>0</v>
      </c>
    </row>
    <row r="2747" spans="1:15" x14ac:dyDescent="0.3">
      <c r="A2747" t="s">
        <v>5488</v>
      </c>
      <c r="B2747" s="1">
        <v>46271</v>
      </c>
      <c r="C2747" t="s">
        <v>5489</v>
      </c>
      <c r="D2747" t="s">
        <v>23</v>
      </c>
      <c r="E2747" t="s">
        <v>27</v>
      </c>
      <c r="F2747">
        <v>499</v>
      </c>
      <c r="G2747" t="s">
        <v>19</v>
      </c>
      <c r="H2747">
        <v>499</v>
      </c>
      <c r="I2747" t="s">
        <v>23</v>
      </c>
      <c r="J2747">
        <v>1</v>
      </c>
      <c r="K2747">
        <v>499</v>
      </c>
      <c r="L2747">
        <v>0</v>
      </c>
      <c r="M2747">
        <v>0</v>
      </c>
      <c r="N2747" t="s">
        <v>20</v>
      </c>
      <c r="O2747">
        <v>0</v>
      </c>
    </row>
    <row r="2748" spans="1:15" x14ac:dyDescent="0.3">
      <c r="A2748" t="s">
        <v>5490</v>
      </c>
      <c r="B2748" s="1">
        <v>46289</v>
      </c>
      <c r="C2748" t="s">
        <v>5491</v>
      </c>
      <c r="D2748" t="s">
        <v>37</v>
      </c>
      <c r="E2748" t="s">
        <v>27</v>
      </c>
      <c r="F2748">
        <v>848</v>
      </c>
      <c r="G2748" t="s">
        <v>19</v>
      </c>
      <c r="H2748">
        <v>848</v>
      </c>
      <c r="I2748" t="s">
        <v>37</v>
      </c>
      <c r="J2748">
        <v>1</v>
      </c>
      <c r="K2748">
        <v>848</v>
      </c>
      <c r="L2748">
        <v>0</v>
      </c>
      <c r="M2748">
        <v>0</v>
      </c>
      <c r="N2748" t="s">
        <v>20</v>
      </c>
      <c r="O2748">
        <v>0</v>
      </c>
    </row>
    <row r="2749" spans="1:15" x14ac:dyDescent="0.3">
      <c r="A2749" t="s">
        <v>5492</v>
      </c>
      <c r="B2749" s="1">
        <v>46268</v>
      </c>
      <c r="C2749" t="s">
        <v>5493</v>
      </c>
      <c r="D2749" t="s">
        <v>51</v>
      </c>
      <c r="E2749" t="s">
        <v>18</v>
      </c>
      <c r="F2749">
        <v>3197</v>
      </c>
      <c r="G2749" t="s">
        <v>19</v>
      </c>
      <c r="H2749">
        <v>3197</v>
      </c>
      <c r="I2749" t="s">
        <v>51</v>
      </c>
      <c r="J2749">
        <v>1</v>
      </c>
      <c r="K2749">
        <v>3197</v>
      </c>
      <c r="L2749">
        <v>0</v>
      </c>
      <c r="M2749">
        <v>0</v>
      </c>
      <c r="N2749" t="s">
        <v>20</v>
      </c>
      <c r="O2749">
        <v>0</v>
      </c>
    </row>
    <row r="2750" spans="1:15" x14ac:dyDescent="0.3">
      <c r="A2750" t="s">
        <v>5494</v>
      </c>
      <c r="B2750" s="1">
        <v>46286</v>
      </c>
      <c r="C2750" t="s">
        <v>5495</v>
      </c>
      <c r="D2750" t="s">
        <v>23</v>
      </c>
      <c r="E2750" t="s">
        <v>27</v>
      </c>
      <c r="F2750" s="2">
        <v>3499</v>
      </c>
      <c r="G2750" t="s">
        <v>66</v>
      </c>
      <c r="H2750">
        <v>3499</v>
      </c>
      <c r="I2750" t="s">
        <v>23</v>
      </c>
      <c r="J2750">
        <v>1</v>
      </c>
      <c r="K2750">
        <v>3499</v>
      </c>
      <c r="L2750">
        <v>1</v>
      </c>
      <c r="M2750">
        <v>3499</v>
      </c>
      <c r="N2750" t="s">
        <v>20</v>
      </c>
      <c r="O2750">
        <v>0</v>
      </c>
    </row>
    <row r="2751" spans="1:15" x14ac:dyDescent="0.3">
      <c r="A2751" t="s">
        <v>5496</v>
      </c>
      <c r="B2751" s="1">
        <v>46276</v>
      </c>
      <c r="C2751" t="s">
        <v>5497</v>
      </c>
      <c r="D2751" t="s">
        <v>34</v>
      </c>
      <c r="E2751" t="s">
        <v>18</v>
      </c>
      <c r="F2751">
        <v>1598</v>
      </c>
      <c r="G2751" t="s">
        <v>19</v>
      </c>
      <c r="H2751">
        <v>1598</v>
      </c>
      <c r="I2751" t="s">
        <v>34</v>
      </c>
      <c r="J2751">
        <v>1</v>
      </c>
      <c r="K2751">
        <v>1598</v>
      </c>
      <c r="L2751">
        <v>0</v>
      </c>
      <c r="M2751">
        <v>0</v>
      </c>
      <c r="N2751" t="s">
        <v>20</v>
      </c>
      <c r="O2751">
        <v>0</v>
      </c>
    </row>
    <row r="2752" spans="1:15" x14ac:dyDescent="0.3">
      <c r="A2752" t="s">
        <v>5498</v>
      </c>
      <c r="B2752" s="1">
        <v>46289</v>
      </c>
      <c r="C2752" t="s">
        <v>5499</v>
      </c>
      <c r="D2752" t="s">
        <v>37</v>
      </c>
      <c r="E2752" t="s">
        <v>18</v>
      </c>
      <c r="F2752">
        <v>2597</v>
      </c>
      <c r="G2752" t="s">
        <v>19</v>
      </c>
      <c r="H2752">
        <v>2597</v>
      </c>
      <c r="I2752" t="s">
        <v>37</v>
      </c>
      <c r="J2752">
        <v>1</v>
      </c>
      <c r="K2752">
        <v>2597</v>
      </c>
      <c r="L2752">
        <v>0</v>
      </c>
      <c r="M2752">
        <v>0</v>
      </c>
      <c r="N2752" t="s">
        <v>20</v>
      </c>
      <c r="O2752">
        <v>0</v>
      </c>
    </row>
    <row r="2753" spans="1:15" x14ac:dyDescent="0.3">
      <c r="A2753" t="s">
        <v>5500</v>
      </c>
      <c r="B2753" s="1">
        <v>46276</v>
      </c>
      <c r="C2753" t="s">
        <v>5501</v>
      </c>
      <c r="D2753" t="s">
        <v>37</v>
      </c>
      <c r="E2753" t="s">
        <v>43</v>
      </c>
      <c r="F2753">
        <v>7999</v>
      </c>
      <c r="G2753" t="s">
        <v>19</v>
      </c>
      <c r="H2753">
        <v>7999</v>
      </c>
      <c r="I2753" t="s">
        <v>37</v>
      </c>
      <c r="J2753">
        <v>1</v>
      </c>
      <c r="K2753">
        <v>7999</v>
      </c>
      <c r="L2753">
        <v>0</v>
      </c>
      <c r="M2753">
        <v>0</v>
      </c>
      <c r="N2753" t="s">
        <v>20</v>
      </c>
      <c r="O2753">
        <v>0</v>
      </c>
    </row>
    <row r="2754" spans="1:15" x14ac:dyDescent="0.3">
      <c r="A2754" t="s">
        <v>5502</v>
      </c>
      <c r="B2754" s="1">
        <v>46288</v>
      </c>
      <c r="C2754" t="s">
        <v>5503</v>
      </c>
      <c r="D2754" t="s">
        <v>34</v>
      </c>
      <c r="E2754" t="s">
        <v>43</v>
      </c>
      <c r="F2754">
        <v>2347</v>
      </c>
      <c r="G2754" t="s">
        <v>19</v>
      </c>
      <c r="H2754">
        <v>2347</v>
      </c>
      <c r="I2754" t="s">
        <v>34</v>
      </c>
      <c r="J2754">
        <v>1</v>
      </c>
      <c r="K2754">
        <v>2347</v>
      </c>
      <c r="L2754">
        <v>0</v>
      </c>
      <c r="M2754">
        <v>0</v>
      </c>
      <c r="N2754" t="s">
        <v>20</v>
      </c>
      <c r="O2754">
        <v>0</v>
      </c>
    </row>
    <row r="2755" spans="1:15" x14ac:dyDescent="0.3">
      <c r="A2755" t="s">
        <v>5504</v>
      </c>
      <c r="B2755" s="1">
        <v>46266</v>
      </c>
      <c r="C2755" t="s">
        <v>983</v>
      </c>
      <c r="D2755" t="s">
        <v>51</v>
      </c>
      <c r="E2755" t="s">
        <v>18</v>
      </c>
      <c r="F2755">
        <v>2499</v>
      </c>
      <c r="G2755" t="s">
        <v>19</v>
      </c>
      <c r="H2755">
        <v>2499</v>
      </c>
      <c r="I2755" t="s">
        <v>51</v>
      </c>
      <c r="J2755">
        <v>1</v>
      </c>
      <c r="K2755">
        <v>2499</v>
      </c>
      <c r="L2755">
        <v>0</v>
      </c>
      <c r="M2755">
        <v>0</v>
      </c>
      <c r="N2755" t="s">
        <v>20</v>
      </c>
      <c r="O2755">
        <v>0</v>
      </c>
    </row>
    <row r="2756" spans="1:15" x14ac:dyDescent="0.3">
      <c r="A2756" t="s">
        <v>5505</v>
      </c>
      <c r="B2756" s="1">
        <v>46273</v>
      </c>
      <c r="C2756" t="s">
        <v>5506</v>
      </c>
      <c r="D2756" t="s">
        <v>23</v>
      </c>
      <c r="E2756" t="s">
        <v>18</v>
      </c>
      <c r="F2756">
        <v>8997</v>
      </c>
      <c r="G2756" t="s">
        <v>19</v>
      </c>
      <c r="H2756">
        <v>8997</v>
      </c>
      <c r="I2756" t="s">
        <v>23</v>
      </c>
      <c r="J2756">
        <v>1</v>
      </c>
      <c r="K2756">
        <v>8997</v>
      </c>
      <c r="L2756">
        <v>0</v>
      </c>
      <c r="M2756">
        <v>0</v>
      </c>
      <c r="N2756" t="s">
        <v>20</v>
      </c>
      <c r="O2756">
        <v>0</v>
      </c>
    </row>
    <row r="2757" spans="1:15" x14ac:dyDescent="0.3">
      <c r="A2757" t="s">
        <v>5507</v>
      </c>
      <c r="B2757" s="1">
        <v>46281</v>
      </c>
      <c r="C2757" t="s">
        <v>5508</v>
      </c>
      <c r="D2757" t="s">
        <v>23</v>
      </c>
      <c r="E2757" t="s">
        <v>27</v>
      </c>
      <c r="F2757">
        <v>9497</v>
      </c>
      <c r="G2757" t="s">
        <v>19</v>
      </c>
      <c r="H2757">
        <v>9497</v>
      </c>
      <c r="I2757" t="s">
        <v>23</v>
      </c>
      <c r="J2757">
        <v>1</v>
      </c>
      <c r="K2757">
        <v>9497</v>
      </c>
      <c r="L2757">
        <v>0</v>
      </c>
      <c r="M2757">
        <v>0</v>
      </c>
      <c r="N2757" t="s">
        <v>20</v>
      </c>
      <c r="O2757">
        <v>0</v>
      </c>
    </row>
    <row r="2758" spans="1:15" x14ac:dyDescent="0.3">
      <c r="A2758" t="s">
        <v>5509</v>
      </c>
      <c r="B2758" s="1">
        <v>46270</v>
      </c>
      <c r="C2758" t="s">
        <v>5510</v>
      </c>
      <c r="D2758" t="s">
        <v>61</v>
      </c>
      <c r="E2758" t="s">
        <v>27</v>
      </c>
      <c r="F2758">
        <v>299</v>
      </c>
      <c r="G2758" t="s">
        <v>19</v>
      </c>
      <c r="H2758">
        <v>299</v>
      </c>
      <c r="I2758" t="s">
        <v>61</v>
      </c>
      <c r="J2758">
        <v>1</v>
      </c>
      <c r="K2758">
        <v>299</v>
      </c>
      <c r="L2758">
        <v>0</v>
      </c>
      <c r="M2758">
        <v>0</v>
      </c>
      <c r="N2758" t="s">
        <v>20</v>
      </c>
      <c r="O2758">
        <v>0</v>
      </c>
    </row>
    <row r="2759" spans="1:15" x14ac:dyDescent="0.3">
      <c r="A2759" t="s">
        <v>5511</v>
      </c>
      <c r="B2759" s="1">
        <v>46291</v>
      </c>
      <c r="C2759" t="s">
        <v>5512</v>
      </c>
      <c r="D2759" t="s">
        <v>48</v>
      </c>
      <c r="E2759" t="s">
        <v>27</v>
      </c>
      <c r="F2759">
        <v>1299</v>
      </c>
      <c r="G2759" t="s">
        <v>19</v>
      </c>
      <c r="H2759">
        <v>1299</v>
      </c>
      <c r="I2759" t="s">
        <v>48</v>
      </c>
      <c r="J2759">
        <v>1</v>
      </c>
      <c r="K2759">
        <v>1299</v>
      </c>
      <c r="L2759">
        <v>0</v>
      </c>
      <c r="M2759">
        <v>0</v>
      </c>
      <c r="N2759" t="s">
        <v>20</v>
      </c>
      <c r="O2759">
        <v>0</v>
      </c>
    </row>
    <row r="2760" spans="1:15" x14ac:dyDescent="0.3">
      <c r="A2760" t="s">
        <v>5513</v>
      </c>
      <c r="B2760" s="1">
        <v>46272</v>
      </c>
      <c r="C2760" t="s">
        <v>5514</v>
      </c>
      <c r="D2760" t="s">
        <v>34</v>
      </c>
      <c r="E2760" t="s">
        <v>18</v>
      </c>
      <c r="F2760">
        <v>299</v>
      </c>
      <c r="G2760" t="s">
        <v>115</v>
      </c>
      <c r="H2760">
        <v>299</v>
      </c>
      <c r="I2760" t="s">
        <v>34</v>
      </c>
      <c r="J2760">
        <v>0</v>
      </c>
      <c r="K2760">
        <v>0</v>
      </c>
      <c r="L2760">
        <v>0</v>
      </c>
      <c r="M2760">
        <v>0</v>
      </c>
      <c r="N2760" t="s">
        <v>20</v>
      </c>
      <c r="O2760">
        <v>0</v>
      </c>
    </row>
    <row r="2761" spans="1:15" x14ac:dyDescent="0.3">
      <c r="A2761" t="s">
        <v>5515</v>
      </c>
      <c r="B2761" s="1">
        <v>46285</v>
      </c>
      <c r="C2761" t="s">
        <v>5516</v>
      </c>
      <c r="D2761" t="s">
        <v>23</v>
      </c>
      <c r="E2761" t="s">
        <v>27</v>
      </c>
      <c r="F2761">
        <v>5097</v>
      </c>
      <c r="G2761" t="s">
        <v>19</v>
      </c>
      <c r="H2761">
        <v>5097</v>
      </c>
      <c r="I2761" t="s">
        <v>23</v>
      </c>
      <c r="J2761">
        <v>1</v>
      </c>
      <c r="K2761">
        <v>5097</v>
      </c>
      <c r="L2761">
        <v>0</v>
      </c>
      <c r="M2761">
        <v>0</v>
      </c>
      <c r="N2761" t="s">
        <v>20</v>
      </c>
      <c r="O2761">
        <v>0</v>
      </c>
    </row>
    <row r="2762" spans="1:15" x14ac:dyDescent="0.3">
      <c r="A2762" t="s">
        <v>5517</v>
      </c>
      <c r="B2762" s="1">
        <v>46288</v>
      </c>
      <c r="C2762" t="s">
        <v>5518</v>
      </c>
      <c r="D2762" t="s">
        <v>48</v>
      </c>
      <c r="E2762" t="s">
        <v>18</v>
      </c>
      <c r="F2762">
        <v>7997</v>
      </c>
      <c r="G2762" t="s">
        <v>19</v>
      </c>
      <c r="H2762">
        <v>7997</v>
      </c>
      <c r="I2762" t="s">
        <v>48</v>
      </c>
      <c r="J2762">
        <v>1</v>
      </c>
      <c r="K2762">
        <v>7997</v>
      </c>
      <c r="L2762">
        <v>0</v>
      </c>
      <c r="M2762">
        <v>0</v>
      </c>
      <c r="N2762" t="s">
        <v>20</v>
      </c>
      <c r="O2762">
        <v>0</v>
      </c>
    </row>
    <row r="2763" spans="1:15" x14ac:dyDescent="0.3">
      <c r="A2763" t="s">
        <v>5519</v>
      </c>
      <c r="B2763" s="1">
        <v>46278</v>
      </c>
      <c r="C2763" t="s">
        <v>5520</v>
      </c>
      <c r="D2763" t="s">
        <v>23</v>
      </c>
      <c r="E2763" t="s">
        <v>27</v>
      </c>
      <c r="F2763">
        <v>4999</v>
      </c>
      <c r="G2763" t="s">
        <v>19</v>
      </c>
      <c r="H2763">
        <v>4999</v>
      </c>
      <c r="I2763" t="s">
        <v>23</v>
      </c>
      <c r="J2763">
        <v>1</v>
      </c>
      <c r="K2763">
        <v>4999</v>
      </c>
      <c r="L2763">
        <v>0</v>
      </c>
      <c r="M2763">
        <v>0</v>
      </c>
      <c r="N2763" t="s">
        <v>20</v>
      </c>
      <c r="O2763">
        <v>0</v>
      </c>
    </row>
    <row r="2764" spans="1:15" x14ac:dyDescent="0.3">
      <c r="A2764" t="s">
        <v>5521</v>
      </c>
      <c r="B2764" s="1">
        <v>46266</v>
      </c>
      <c r="C2764" t="s">
        <v>5522</v>
      </c>
      <c r="D2764" t="s">
        <v>37</v>
      </c>
      <c r="E2764" t="s">
        <v>18</v>
      </c>
      <c r="F2764">
        <v>799</v>
      </c>
      <c r="G2764" t="s">
        <v>19</v>
      </c>
      <c r="H2764">
        <v>799</v>
      </c>
      <c r="I2764" t="s">
        <v>37</v>
      </c>
      <c r="J2764">
        <v>1</v>
      </c>
      <c r="K2764">
        <v>799</v>
      </c>
      <c r="L2764">
        <v>0</v>
      </c>
      <c r="M2764">
        <v>0</v>
      </c>
      <c r="N2764" t="s">
        <v>20</v>
      </c>
      <c r="O2764">
        <v>0</v>
      </c>
    </row>
    <row r="2765" spans="1:15" x14ac:dyDescent="0.3">
      <c r="A2765" t="s">
        <v>5523</v>
      </c>
      <c r="B2765" s="1">
        <v>46293</v>
      </c>
      <c r="C2765" t="s">
        <v>5524</v>
      </c>
      <c r="D2765" t="s">
        <v>23</v>
      </c>
      <c r="E2765" t="s">
        <v>18</v>
      </c>
      <c r="F2765" s="2">
        <v>1348</v>
      </c>
      <c r="G2765" t="s">
        <v>19</v>
      </c>
      <c r="H2765">
        <v>1348</v>
      </c>
      <c r="I2765" t="s">
        <v>23</v>
      </c>
      <c r="J2765">
        <v>1</v>
      </c>
      <c r="K2765">
        <v>1348</v>
      </c>
      <c r="L2765">
        <v>0</v>
      </c>
      <c r="M2765">
        <v>0</v>
      </c>
      <c r="N2765" t="s">
        <v>20</v>
      </c>
      <c r="O2765">
        <v>0</v>
      </c>
    </row>
    <row r="2766" spans="1:15" x14ac:dyDescent="0.3">
      <c r="A2766" t="s">
        <v>5525</v>
      </c>
      <c r="B2766" s="1">
        <v>46293</v>
      </c>
      <c r="C2766" t="s">
        <v>5526</v>
      </c>
      <c r="D2766" t="s">
        <v>61</v>
      </c>
      <c r="E2766" t="s">
        <v>18</v>
      </c>
      <c r="F2766">
        <v>10847</v>
      </c>
      <c r="G2766" t="s">
        <v>19</v>
      </c>
      <c r="H2766">
        <v>10847</v>
      </c>
      <c r="I2766" t="s">
        <v>61</v>
      </c>
      <c r="J2766">
        <v>1</v>
      </c>
      <c r="K2766">
        <v>10847</v>
      </c>
      <c r="L2766">
        <v>0</v>
      </c>
      <c r="M2766">
        <v>0</v>
      </c>
      <c r="N2766" t="s">
        <v>20</v>
      </c>
      <c r="O2766">
        <v>0</v>
      </c>
    </row>
    <row r="2767" spans="1:15" x14ac:dyDescent="0.3">
      <c r="A2767" t="s">
        <v>5527</v>
      </c>
      <c r="B2767" s="1">
        <v>46290</v>
      </c>
      <c r="C2767" t="s">
        <v>5528</v>
      </c>
      <c r="D2767" t="s">
        <v>34</v>
      </c>
      <c r="E2767" t="s">
        <v>18</v>
      </c>
      <c r="F2767">
        <v>6997</v>
      </c>
      <c r="G2767" t="s">
        <v>19</v>
      </c>
      <c r="H2767">
        <v>6997</v>
      </c>
      <c r="I2767" t="s">
        <v>34</v>
      </c>
      <c r="J2767">
        <v>1</v>
      </c>
      <c r="K2767">
        <v>6997</v>
      </c>
      <c r="L2767">
        <v>0</v>
      </c>
      <c r="M2767">
        <v>0</v>
      </c>
      <c r="N2767" t="s">
        <v>20</v>
      </c>
      <c r="O2767">
        <v>0</v>
      </c>
    </row>
    <row r="2768" spans="1:15" x14ac:dyDescent="0.3">
      <c r="A2768" t="s">
        <v>5529</v>
      </c>
      <c r="B2768" s="1">
        <v>46274</v>
      </c>
      <c r="C2768" t="s">
        <v>4851</v>
      </c>
      <c r="D2768" t="s">
        <v>75</v>
      </c>
      <c r="E2768" t="s">
        <v>27</v>
      </c>
      <c r="F2768">
        <v>13297</v>
      </c>
      <c r="G2768" t="s">
        <v>19</v>
      </c>
      <c r="H2768">
        <v>13297</v>
      </c>
      <c r="I2768" t="s">
        <v>75</v>
      </c>
      <c r="J2768">
        <v>1</v>
      </c>
      <c r="K2768">
        <v>13297</v>
      </c>
      <c r="L2768">
        <v>0</v>
      </c>
      <c r="M2768">
        <v>0</v>
      </c>
      <c r="N2768" t="s">
        <v>20</v>
      </c>
      <c r="O2768">
        <v>0</v>
      </c>
    </row>
    <row r="2769" spans="1:15" x14ac:dyDescent="0.3">
      <c r="A2769" t="s">
        <v>5530</v>
      </c>
      <c r="B2769" s="1">
        <v>46284</v>
      </c>
      <c r="C2769" t="s">
        <v>5531</v>
      </c>
      <c r="D2769" t="s">
        <v>37</v>
      </c>
      <c r="E2769" t="s">
        <v>27</v>
      </c>
      <c r="F2769">
        <v>1848</v>
      </c>
      <c r="G2769" t="s">
        <v>19</v>
      </c>
      <c r="H2769">
        <v>1848</v>
      </c>
      <c r="I2769" t="s">
        <v>37</v>
      </c>
      <c r="J2769">
        <v>1</v>
      </c>
      <c r="K2769">
        <v>1848</v>
      </c>
      <c r="L2769">
        <v>0</v>
      </c>
      <c r="M2769">
        <v>0</v>
      </c>
      <c r="N2769" t="s">
        <v>20</v>
      </c>
      <c r="O2769">
        <v>0</v>
      </c>
    </row>
    <row r="2770" spans="1:15" x14ac:dyDescent="0.3">
      <c r="A2770" t="s">
        <v>5532</v>
      </c>
      <c r="B2770" s="1">
        <v>46269</v>
      </c>
      <c r="C2770" t="s">
        <v>5533</v>
      </c>
      <c r="D2770" t="s">
        <v>17</v>
      </c>
      <c r="E2770" t="s">
        <v>18</v>
      </c>
      <c r="F2770">
        <v>1299</v>
      </c>
      <c r="G2770" t="s">
        <v>19</v>
      </c>
      <c r="H2770">
        <v>1299</v>
      </c>
      <c r="I2770" t="s">
        <v>17</v>
      </c>
      <c r="J2770">
        <v>1</v>
      </c>
      <c r="K2770">
        <v>1299</v>
      </c>
      <c r="L2770">
        <v>0</v>
      </c>
      <c r="M2770">
        <v>0</v>
      </c>
      <c r="N2770" t="s">
        <v>20</v>
      </c>
      <c r="O2770">
        <v>0</v>
      </c>
    </row>
    <row r="2771" spans="1:15" x14ac:dyDescent="0.3">
      <c r="A2771" t="s">
        <v>5534</v>
      </c>
      <c r="B2771" s="1">
        <v>46272</v>
      </c>
      <c r="C2771" t="s">
        <v>5535</v>
      </c>
      <c r="D2771" t="s">
        <v>26</v>
      </c>
      <c r="E2771" t="s">
        <v>54</v>
      </c>
      <c r="F2771">
        <v>349</v>
      </c>
      <c r="G2771" t="s">
        <v>19</v>
      </c>
      <c r="H2771">
        <v>349</v>
      </c>
      <c r="I2771" t="s">
        <v>26</v>
      </c>
      <c r="J2771">
        <v>1</v>
      </c>
      <c r="K2771">
        <v>349</v>
      </c>
      <c r="L2771">
        <v>0</v>
      </c>
      <c r="M2771">
        <v>0</v>
      </c>
      <c r="N2771" t="s">
        <v>20</v>
      </c>
      <c r="O2771">
        <v>0</v>
      </c>
    </row>
    <row r="2772" spans="1:15" x14ac:dyDescent="0.3">
      <c r="A2772" t="s">
        <v>5536</v>
      </c>
      <c r="B2772" s="1">
        <v>46280</v>
      </c>
      <c r="C2772" t="s">
        <v>5537</v>
      </c>
      <c r="D2772" t="s">
        <v>17</v>
      </c>
      <c r="E2772" t="s">
        <v>27</v>
      </c>
      <c r="F2772">
        <v>1147</v>
      </c>
      <c r="G2772" t="s">
        <v>19</v>
      </c>
      <c r="H2772">
        <v>1147</v>
      </c>
      <c r="I2772" t="s">
        <v>17</v>
      </c>
      <c r="J2772">
        <v>1</v>
      </c>
      <c r="K2772">
        <v>1147</v>
      </c>
      <c r="L2772">
        <v>0</v>
      </c>
      <c r="M2772">
        <v>0</v>
      </c>
      <c r="N2772" t="s">
        <v>20</v>
      </c>
      <c r="O2772">
        <v>0</v>
      </c>
    </row>
    <row r="2773" spans="1:15" x14ac:dyDescent="0.3">
      <c r="A2773" t="s">
        <v>5538</v>
      </c>
      <c r="B2773" s="1">
        <v>46269</v>
      </c>
      <c r="C2773" t="s">
        <v>5539</v>
      </c>
      <c r="D2773" t="s">
        <v>37</v>
      </c>
      <c r="E2773" t="s">
        <v>18</v>
      </c>
      <c r="F2773">
        <v>1648</v>
      </c>
      <c r="G2773" t="s">
        <v>19</v>
      </c>
      <c r="H2773">
        <v>1648</v>
      </c>
      <c r="I2773" t="s">
        <v>37</v>
      </c>
      <c r="J2773">
        <v>1</v>
      </c>
      <c r="K2773">
        <v>1648</v>
      </c>
      <c r="L2773">
        <v>0</v>
      </c>
      <c r="M2773">
        <v>0</v>
      </c>
      <c r="N2773" t="s">
        <v>20</v>
      </c>
      <c r="O2773">
        <v>0</v>
      </c>
    </row>
    <row r="2774" spans="1:15" x14ac:dyDescent="0.3">
      <c r="A2774" t="s">
        <v>5540</v>
      </c>
      <c r="B2774" s="1">
        <v>46289</v>
      </c>
      <c r="C2774" t="s">
        <v>5541</v>
      </c>
      <c r="D2774" t="s">
        <v>34</v>
      </c>
      <c r="E2774" t="s">
        <v>18</v>
      </c>
      <c r="F2774">
        <v>1499</v>
      </c>
      <c r="G2774" t="s">
        <v>19</v>
      </c>
      <c r="H2774">
        <v>1499</v>
      </c>
      <c r="I2774" t="s">
        <v>34</v>
      </c>
      <c r="J2774">
        <v>1</v>
      </c>
      <c r="K2774">
        <v>1499</v>
      </c>
      <c r="L2774">
        <v>0</v>
      </c>
      <c r="M2774">
        <v>0</v>
      </c>
      <c r="N2774" t="s">
        <v>20</v>
      </c>
      <c r="O2774">
        <v>0</v>
      </c>
    </row>
    <row r="2775" spans="1:15" x14ac:dyDescent="0.3">
      <c r="A2775" t="s">
        <v>5542</v>
      </c>
      <c r="B2775" s="1">
        <v>46295</v>
      </c>
      <c r="C2775" t="s">
        <v>5543</v>
      </c>
      <c r="D2775" t="s">
        <v>75</v>
      </c>
      <c r="E2775" t="s">
        <v>27</v>
      </c>
      <c r="F2775">
        <v>599</v>
      </c>
      <c r="G2775" t="s">
        <v>115</v>
      </c>
      <c r="H2775">
        <v>599</v>
      </c>
      <c r="I2775" t="s">
        <v>75</v>
      </c>
      <c r="J2775">
        <v>0</v>
      </c>
      <c r="K2775">
        <v>0</v>
      </c>
      <c r="L2775">
        <v>0</v>
      </c>
      <c r="M2775">
        <v>0</v>
      </c>
      <c r="N2775" t="s">
        <v>20</v>
      </c>
      <c r="O2775">
        <v>0</v>
      </c>
    </row>
    <row r="2776" spans="1:15" x14ac:dyDescent="0.3">
      <c r="A2776" t="s">
        <v>5544</v>
      </c>
      <c r="B2776" s="1">
        <v>46275</v>
      </c>
      <c r="C2776" t="s">
        <v>5545</v>
      </c>
      <c r="D2776" t="s">
        <v>61</v>
      </c>
      <c r="E2776" t="s">
        <v>18</v>
      </c>
      <c r="F2776">
        <v>1898</v>
      </c>
      <c r="G2776" t="s">
        <v>19</v>
      </c>
      <c r="H2776">
        <v>1898</v>
      </c>
      <c r="I2776" t="s">
        <v>61</v>
      </c>
      <c r="J2776">
        <v>1</v>
      </c>
      <c r="K2776">
        <v>1898</v>
      </c>
      <c r="L2776">
        <v>0</v>
      </c>
      <c r="M2776">
        <v>0</v>
      </c>
      <c r="N2776" t="s">
        <v>20</v>
      </c>
      <c r="O2776">
        <v>0</v>
      </c>
    </row>
    <row r="2777" spans="1:15" x14ac:dyDescent="0.3">
      <c r="A2777" t="s">
        <v>5546</v>
      </c>
      <c r="B2777" s="1">
        <v>46280</v>
      </c>
      <c r="C2777" t="s">
        <v>5547</v>
      </c>
      <c r="D2777" t="s">
        <v>61</v>
      </c>
      <c r="E2777" t="s">
        <v>18</v>
      </c>
      <c r="F2777">
        <v>8797</v>
      </c>
      <c r="G2777" t="s">
        <v>19</v>
      </c>
      <c r="H2777">
        <v>8797</v>
      </c>
      <c r="I2777" t="s">
        <v>61</v>
      </c>
      <c r="J2777">
        <v>1</v>
      </c>
      <c r="K2777">
        <v>8797</v>
      </c>
      <c r="L2777">
        <v>0</v>
      </c>
      <c r="M2777">
        <v>0</v>
      </c>
      <c r="N2777" t="s">
        <v>20</v>
      </c>
      <c r="O2777">
        <v>0</v>
      </c>
    </row>
    <row r="2778" spans="1:15" x14ac:dyDescent="0.3">
      <c r="A2778" t="s">
        <v>5548</v>
      </c>
      <c r="B2778" s="1">
        <v>46269</v>
      </c>
      <c r="C2778" t="s">
        <v>5549</v>
      </c>
      <c r="E2778" t="s">
        <v>27</v>
      </c>
      <c r="F2778">
        <v>799</v>
      </c>
      <c r="G2778" t="s">
        <v>19</v>
      </c>
      <c r="H2778">
        <v>799</v>
      </c>
      <c r="I2778" t="s">
        <v>194</v>
      </c>
      <c r="J2778">
        <v>1</v>
      </c>
      <c r="K2778">
        <v>799</v>
      </c>
      <c r="L2778">
        <v>0</v>
      </c>
      <c r="M2778">
        <v>0</v>
      </c>
      <c r="N2778" t="s">
        <v>20</v>
      </c>
      <c r="O2778">
        <v>0</v>
      </c>
    </row>
    <row r="2779" spans="1:15" x14ac:dyDescent="0.3">
      <c r="A2779" t="s">
        <v>5550</v>
      </c>
      <c r="B2779" s="1">
        <v>46270</v>
      </c>
      <c r="C2779" t="s">
        <v>5551</v>
      </c>
      <c r="D2779" t="s">
        <v>61</v>
      </c>
      <c r="E2779" t="s">
        <v>27</v>
      </c>
      <c r="F2779">
        <v>7999</v>
      </c>
      <c r="G2779" t="s">
        <v>19</v>
      </c>
      <c r="H2779">
        <v>7999</v>
      </c>
      <c r="I2779" t="s">
        <v>61</v>
      </c>
      <c r="J2779">
        <v>1</v>
      </c>
      <c r="K2779">
        <v>7999</v>
      </c>
      <c r="L2779">
        <v>0</v>
      </c>
      <c r="M2779">
        <v>0</v>
      </c>
      <c r="N2779" t="s">
        <v>20</v>
      </c>
      <c r="O2779">
        <v>0</v>
      </c>
    </row>
    <row r="2780" spans="1:15" x14ac:dyDescent="0.3">
      <c r="A2780" t="s">
        <v>5552</v>
      </c>
      <c r="B2780" s="1">
        <v>46285</v>
      </c>
      <c r="C2780" t="s">
        <v>5553</v>
      </c>
      <c r="D2780" t="s">
        <v>23</v>
      </c>
      <c r="E2780" t="s">
        <v>43</v>
      </c>
      <c r="F2780">
        <v>1299</v>
      </c>
      <c r="G2780" t="s">
        <v>19</v>
      </c>
      <c r="H2780">
        <v>1299</v>
      </c>
      <c r="I2780" t="s">
        <v>23</v>
      </c>
      <c r="J2780">
        <v>1</v>
      </c>
      <c r="K2780">
        <v>1299</v>
      </c>
      <c r="L2780">
        <v>0</v>
      </c>
      <c r="M2780">
        <v>0</v>
      </c>
      <c r="N2780" t="s">
        <v>20</v>
      </c>
      <c r="O2780">
        <v>0</v>
      </c>
    </row>
    <row r="2781" spans="1:15" x14ac:dyDescent="0.3">
      <c r="A2781" t="s">
        <v>5554</v>
      </c>
      <c r="B2781" s="1">
        <v>46288</v>
      </c>
      <c r="C2781" t="s">
        <v>5555</v>
      </c>
      <c r="D2781" t="s">
        <v>75</v>
      </c>
      <c r="E2781" t="s">
        <v>43</v>
      </c>
      <c r="F2781">
        <v>999</v>
      </c>
      <c r="G2781" t="s">
        <v>19</v>
      </c>
      <c r="H2781">
        <v>999</v>
      </c>
      <c r="I2781" t="s">
        <v>75</v>
      </c>
      <c r="J2781">
        <v>1</v>
      </c>
      <c r="K2781">
        <v>999</v>
      </c>
      <c r="L2781">
        <v>0</v>
      </c>
      <c r="M2781">
        <v>0</v>
      </c>
      <c r="N2781" t="s">
        <v>20</v>
      </c>
      <c r="O2781">
        <v>0</v>
      </c>
    </row>
    <row r="2782" spans="1:15" x14ac:dyDescent="0.3">
      <c r="A2782" t="s">
        <v>5556</v>
      </c>
      <c r="B2782" s="1">
        <v>46291</v>
      </c>
      <c r="C2782" t="s">
        <v>5557</v>
      </c>
      <c r="D2782" t="s">
        <v>37</v>
      </c>
      <c r="E2782" t="s">
        <v>27</v>
      </c>
      <c r="F2782">
        <v>3499</v>
      </c>
      <c r="G2782" t="s">
        <v>19</v>
      </c>
      <c r="H2782">
        <v>3499</v>
      </c>
      <c r="I2782" t="s">
        <v>37</v>
      </c>
      <c r="J2782">
        <v>1</v>
      </c>
      <c r="K2782">
        <v>3499</v>
      </c>
      <c r="L2782">
        <v>0</v>
      </c>
      <c r="M2782">
        <v>0</v>
      </c>
      <c r="N2782" t="s">
        <v>20</v>
      </c>
      <c r="O2782">
        <v>0</v>
      </c>
    </row>
    <row r="2783" spans="1:15" x14ac:dyDescent="0.3">
      <c r="A2783" t="s">
        <v>5558</v>
      </c>
      <c r="B2783" s="1">
        <v>46281</v>
      </c>
      <c r="C2783" t="s">
        <v>5559</v>
      </c>
      <c r="D2783" t="s">
        <v>61</v>
      </c>
      <c r="E2783" t="s">
        <v>54</v>
      </c>
      <c r="F2783">
        <v>4999</v>
      </c>
      <c r="G2783" t="s">
        <v>19</v>
      </c>
      <c r="H2783">
        <v>4999</v>
      </c>
      <c r="I2783" t="s">
        <v>61</v>
      </c>
      <c r="J2783">
        <v>1</v>
      </c>
      <c r="K2783">
        <v>4999</v>
      </c>
      <c r="L2783">
        <v>0</v>
      </c>
      <c r="M2783">
        <v>0</v>
      </c>
      <c r="N2783" t="s">
        <v>20</v>
      </c>
      <c r="O2783">
        <v>0</v>
      </c>
    </row>
    <row r="2784" spans="1:15" x14ac:dyDescent="0.3">
      <c r="A2784" t="s">
        <v>5560</v>
      </c>
      <c r="B2784" s="1">
        <v>46274</v>
      </c>
      <c r="C2784" t="s">
        <v>5561</v>
      </c>
      <c r="D2784" t="s">
        <v>51</v>
      </c>
      <c r="E2784" t="s">
        <v>18</v>
      </c>
      <c r="F2784">
        <v>1299</v>
      </c>
      <c r="G2784" t="s">
        <v>80</v>
      </c>
      <c r="H2784">
        <v>1299</v>
      </c>
      <c r="I2784" t="s">
        <v>51</v>
      </c>
      <c r="J2784">
        <v>0</v>
      </c>
      <c r="K2784">
        <v>0</v>
      </c>
      <c r="L2784">
        <v>0</v>
      </c>
      <c r="M2784">
        <v>0</v>
      </c>
      <c r="N2784" t="s">
        <v>20</v>
      </c>
      <c r="O2784">
        <v>0</v>
      </c>
    </row>
    <row r="2785" spans="1:15" x14ac:dyDescent="0.3">
      <c r="A2785" t="s">
        <v>5562</v>
      </c>
      <c r="B2785" s="1">
        <v>46278</v>
      </c>
      <c r="C2785" t="s">
        <v>5563</v>
      </c>
      <c r="D2785" t="s">
        <v>42</v>
      </c>
      <c r="E2785" t="s">
        <v>18</v>
      </c>
      <c r="F2785">
        <v>4999</v>
      </c>
      <c r="G2785" t="s">
        <v>115</v>
      </c>
      <c r="H2785">
        <v>4999</v>
      </c>
      <c r="I2785" t="s">
        <v>42</v>
      </c>
      <c r="J2785">
        <v>0</v>
      </c>
      <c r="K2785">
        <v>0</v>
      </c>
      <c r="L2785">
        <v>0</v>
      </c>
      <c r="M2785">
        <v>0</v>
      </c>
      <c r="N2785" t="s">
        <v>20</v>
      </c>
      <c r="O2785">
        <v>0</v>
      </c>
    </row>
    <row r="2786" spans="1:15" x14ac:dyDescent="0.3">
      <c r="A2786" t="s">
        <v>5564</v>
      </c>
      <c r="B2786" s="1">
        <v>46268</v>
      </c>
      <c r="C2786" t="s">
        <v>5565</v>
      </c>
      <c r="D2786" t="s">
        <v>26</v>
      </c>
      <c r="E2786" t="s">
        <v>18</v>
      </c>
      <c r="F2786">
        <v>5797</v>
      </c>
      <c r="G2786" t="s">
        <v>19</v>
      </c>
      <c r="H2786">
        <v>5797</v>
      </c>
      <c r="I2786" t="s">
        <v>26</v>
      </c>
      <c r="J2786">
        <v>1</v>
      </c>
      <c r="K2786">
        <v>5797</v>
      </c>
      <c r="L2786">
        <v>0</v>
      </c>
      <c r="M2786">
        <v>0</v>
      </c>
      <c r="N2786" t="s">
        <v>20</v>
      </c>
      <c r="O2786">
        <v>0</v>
      </c>
    </row>
    <row r="2787" spans="1:15" x14ac:dyDescent="0.3">
      <c r="A2787" t="s">
        <v>5566</v>
      </c>
      <c r="B2787" s="1">
        <v>46269</v>
      </c>
      <c r="C2787" t="s">
        <v>5567</v>
      </c>
      <c r="D2787" t="s">
        <v>42</v>
      </c>
      <c r="E2787" t="s">
        <v>18</v>
      </c>
      <c r="F2787">
        <v>2499</v>
      </c>
      <c r="G2787" t="s">
        <v>19</v>
      </c>
      <c r="H2787">
        <v>2499</v>
      </c>
      <c r="I2787" t="s">
        <v>42</v>
      </c>
      <c r="J2787">
        <v>1</v>
      </c>
      <c r="K2787">
        <v>2499</v>
      </c>
      <c r="L2787">
        <v>0</v>
      </c>
      <c r="M2787">
        <v>0</v>
      </c>
      <c r="N2787" t="s">
        <v>20</v>
      </c>
      <c r="O2787">
        <v>0</v>
      </c>
    </row>
    <row r="2788" spans="1:15" x14ac:dyDescent="0.3">
      <c r="A2788" t="s">
        <v>5568</v>
      </c>
      <c r="B2788" s="1">
        <v>46267</v>
      </c>
      <c r="C2788" t="s">
        <v>5569</v>
      </c>
      <c r="D2788" t="s">
        <v>26</v>
      </c>
      <c r="E2788" t="s">
        <v>18</v>
      </c>
      <c r="F2788">
        <v>2499</v>
      </c>
      <c r="G2788" t="s">
        <v>19</v>
      </c>
      <c r="H2788">
        <v>2499</v>
      </c>
      <c r="I2788" t="s">
        <v>26</v>
      </c>
      <c r="J2788">
        <v>1</v>
      </c>
      <c r="K2788">
        <v>2499</v>
      </c>
      <c r="L2788">
        <v>0</v>
      </c>
      <c r="M2788">
        <v>0</v>
      </c>
      <c r="N2788" t="s">
        <v>20</v>
      </c>
      <c r="O2788">
        <v>0</v>
      </c>
    </row>
    <row r="2789" spans="1:15" x14ac:dyDescent="0.3">
      <c r="A2789" t="s">
        <v>5570</v>
      </c>
      <c r="B2789" s="1">
        <v>46279</v>
      </c>
      <c r="C2789" t="s">
        <v>5571</v>
      </c>
      <c r="D2789" t="s">
        <v>48</v>
      </c>
      <c r="E2789" t="s">
        <v>18</v>
      </c>
      <c r="F2789">
        <v>1598</v>
      </c>
      <c r="G2789" t="s">
        <v>19</v>
      </c>
      <c r="H2789">
        <v>1598</v>
      </c>
      <c r="I2789" t="s">
        <v>48</v>
      </c>
      <c r="J2789">
        <v>1</v>
      </c>
      <c r="K2789">
        <v>1598</v>
      </c>
      <c r="L2789">
        <v>0</v>
      </c>
      <c r="M2789">
        <v>0</v>
      </c>
      <c r="N2789" t="s">
        <v>20</v>
      </c>
      <c r="O2789">
        <v>0</v>
      </c>
    </row>
    <row r="2790" spans="1:15" x14ac:dyDescent="0.3">
      <c r="A2790" t="s">
        <v>5572</v>
      </c>
      <c r="B2790" s="1">
        <v>46286</v>
      </c>
      <c r="C2790" t="s">
        <v>5573</v>
      </c>
      <c r="D2790" t="s">
        <v>75</v>
      </c>
      <c r="E2790" t="s">
        <v>54</v>
      </c>
      <c r="F2790">
        <v>999</v>
      </c>
      <c r="G2790" t="s">
        <v>19</v>
      </c>
      <c r="H2790">
        <v>999</v>
      </c>
      <c r="I2790" t="s">
        <v>75</v>
      </c>
      <c r="J2790">
        <v>1</v>
      </c>
      <c r="K2790">
        <v>999</v>
      </c>
      <c r="L2790">
        <v>0</v>
      </c>
      <c r="M2790">
        <v>0</v>
      </c>
      <c r="N2790" t="s">
        <v>20</v>
      </c>
      <c r="O2790">
        <v>0</v>
      </c>
    </row>
    <row r="2791" spans="1:15" x14ac:dyDescent="0.3">
      <c r="A2791" t="s">
        <v>5574</v>
      </c>
      <c r="B2791" s="1">
        <v>46273</v>
      </c>
      <c r="C2791" t="s">
        <v>5575</v>
      </c>
      <c r="D2791" t="s">
        <v>37</v>
      </c>
      <c r="E2791" t="s">
        <v>18</v>
      </c>
      <c r="F2791" s="2">
        <v>12297</v>
      </c>
      <c r="G2791" t="s">
        <v>19</v>
      </c>
      <c r="H2791">
        <v>12297</v>
      </c>
      <c r="I2791" t="s">
        <v>37</v>
      </c>
      <c r="J2791">
        <v>1</v>
      </c>
      <c r="K2791">
        <v>12297</v>
      </c>
      <c r="L2791">
        <v>0</v>
      </c>
      <c r="M2791">
        <v>0</v>
      </c>
      <c r="N2791" t="s">
        <v>20</v>
      </c>
      <c r="O2791">
        <v>0</v>
      </c>
    </row>
    <row r="2792" spans="1:15" x14ac:dyDescent="0.3">
      <c r="A2792" t="s">
        <v>5576</v>
      </c>
      <c r="B2792" s="1">
        <v>46277</v>
      </c>
      <c r="C2792" t="s">
        <v>5577</v>
      </c>
      <c r="D2792" t="s">
        <v>26</v>
      </c>
      <c r="E2792" t="s">
        <v>27</v>
      </c>
      <c r="F2792">
        <v>3998</v>
      </c>
      <c r="G2792" t="s">
        <v>115</v>
      </c>
      <c r="H2792">
        <v>3998</v>
      </c>
      <c r="I2792" t="s">
        <v>26</v>
      </c>
      <c r="J2792">
        <v>0</v>
      </c>
      <c r="K2792">
        <v>0</v>
      </c>
      <c r="L2792">
        <v>0</v>
      </c>
      <c r="M2792">
        <v>0</v>
      </c>
      <c r="N2792" t="s">
        <v>20</v>
      </c>
      <c r="O2792">
        <v>0</v>
      </c>
    </row>
    <row r="2793" spans="1:15" x14ac:dyDescent="0.3">
      <c r="A2793" t="s">
        <v>5578</v>
      </c>
      <c r="B2793" s="1">
        <v>46294</v>
      </c>
      <c r="C2793" t="s">
        <v>5579</v>
      </c>
      <c r="D2793" t="s">
        <v>51</v>
      </c>
      <c r="E2793" t="s">
        <v>18</v>
      </c>
      <c r="F2793">
        <v>2499</v>
      </c>
      <c r="G2793" t="s">
        <v>19</v>
      </c>
      <c r="H2793">
        <v>2499</v>
      </c>
      <c r="I2793" t="s">
        <v>51</v>
      </c>
      <c r="J2793">
        <v>1</v>
      </c>
      <c r="K2793">
        <v>2499</v>
      </c>
      <c r="L2793">
        <v>0</v>
      </c>
      <c r="M2793">
        <v>0</v>
      </c>
      <c r="N2793" t="s">
        <v>20</v>
      </c>
      <c r="O2793">
        <v>0</v>
      </c>
    </row>
    <row r="2794" spans="1:15" x14ac:dyDescent="0.3">
      <c r="A2794" t="s">
        <v>5580</v>
      </c>
      <c r="B2794" s="1">
        <v>46277</v>
      </c>
      <c r="C2794" t="s">
        <v>5581</v>
      </c>
      <c r="D2794" t="s">
        <v>34</v>
      </c>
      <c r="E2794" t="s">
        <v>54</v>
      </c>
      <c r="F2794">
        <v>1299</v>
      </c>
      <c r="G2794" t="s">
        <v>19</v>
      </c>
      <c r="H2794">
        <v>1299</v>
      </c>
      <c r="I2794" t="s">
        <v>34</v>
      </c>
      <c r="J2794">
        <v>1</v>
      </c>
      <c r="K2794">
        <v>1299</v>
      </c>
      <c r="L2794">
        <v>0</v>
      </c>
      <c r="M2794">
        <v>0</v>
      </c>
      <c r="N2794" t="s">
        <v>20</v>
      </c>
      <c r="O2794">
        <v>0</v>
      </c>
    </row>
    <row r="2795" spans="1:15" x14ac:dyDescent="0.3">
      <c r="A2795" t="s">
        <v>5582</v>
      </c>
      <c r="B2795" s="1">
        <v>46292</v>
      </c>
      <c r="C2795" t="s">
        <v>5583</v>
      </c>
      <c r="D2795" t="s">
        <v>75</v>
      </c>
      <c r="E2795" t="s">
        <v>18</v>
      </c>
      <c r="F2795">
        <v>499</v>
      </c>
      <c r="G2795" t="s">
        <v>19</v>
      </c>
      <c r="H2795">
        <v>499</v>
      </c>
      <c r="I2795" t="s">
        <v>75</v>
      </c>
      <c r="J2795">
        <v>1</v>
      </c>
      <c r="K2795">
        <v>499</v>
      </c>
      <c r="L2795">
        <v>0</v>
      </c>
      <c r="M2795">
        <v>0</v>
      </c>
      <c r="N2795" t="s">
        <v>20</v>
      </c>
      <c r="O2795">
        <v>0</v>
      </c>
    </row>
    <row r="2796" spans="1:15" x14ac:dyDescent="0.3">
      <c r="A2796" t="s">
        <v>5584</v>
      </c>
      <c r="B2796" s="1">
        <v>46269</v>
      </c>
      <c r="C2796" t="s">
        <v>5585</v>
      </c>
      <c r="D2796" t="s">
        <v>17</v>
      </c>
      <c r="E2796" t="s">
        <v>18</v>
      </c>
      <c r="F2796">
        <v>1799</v>
      </c>
      <c r="G2796" t="s">
        <v>19</v>
      </c>
      <c r="H2796">
        <v>1799</v>
      </c>
      <c r="I2796" t="s">
        <v>17</v>
      </c>
      <c r="J2796">
        <v>1</v>
      </c>
      <c r="K2796">
        <v>1799</v>
      </c>
      <c r="L2796">
        <v>0</v>
      </c>
      <c r="M2796">
        <v>0</v>
      </c>
      <c r="N2796" t="s">
        <v>20</v>
      </c>
      <c r="O2796">
        <v>0</v>
      </c>
    </row>
    <row r="2797" spans="1:15" x14ac:dyDescent="0.3">
      <c r="A2797" t="s">
        <v>5586</v>
      </c>
      <c r="B2797" s="1">
        <v>46267</v>
      </c>
      <c r="C2797" t="s">
        <v>5587</v>
      </c>
      <c r="D2797" t="s">
        <v>48</v>
      </c>
      <c r="E2797" t="s">
        <v>27</v>
      </c>
      <c r="F2797">
        <v>299</v>
      </c>
      <c r="G2797" t="s">
        <v>19</v>
      </c>
      <c r="H2797">
        <v>299</v>
      </c>
      <c r="I2797" t="s">
        <v>48</v>
      </c>
      <c r="J2797">
        <v>1</v>
      </c>
      <c r="K2797">
        <v>299</v>
      </c>
      <c r="L2797">
        <v>0</v>
      </c>
      <c r="M2797">
        <v>0</v>
      </c>
      <c r="N2797" t="s">
        <v>20</v>
      </c>
      <c r="O2797">
        <v>0</v>
      </c>
    </row>
    <row r="2798" spans="1:15" x14ac:dyDescent="0.3">
      <c r="A2798" t="s">
        <v>5588</v>
      </c>
      <c r="B2798" s="1">
        <v>46273</v>
      </c>
      <c r="C2798" t="s">
        <v>5589</v>
      </c>
      <c r="D2798" t="s">
        <v>34</v>
      </c>
      <c r="E2798" t="s">
        <v>27</v>
      </c>
      <c r="F2798">
        <v>1499</v>
      </c>
      <c r="G2798" t="s">
        <v>19</v>
      </c>
      <c r="H2798">
        <v>1499</v>
      </c>
      <c r="I2798" t="s">
        <v>34</v>
      </c>
      <c r="J2798">
        <v>1</v>
      </c>
      <c r="K2798">
        <v>1499</v>
      </c>
      <c r="L2798">
        <v>0</v>
      </c>
      <c r="M2798">
        <v>0</v>
      </c>
      <c r="N2798" t="s">
        <v>20</v>
      </c>
      <c r="O2798">
        <v>0</v>
      </c>
    </row>
    <row r="2799" spans="1:15" x14ac:dyDescent="0.3">
      <c r="A2799" t="s">
        <v>5590</v>
      </c>
      <c r="B2799" s="1">
        <v>46271</v>
      </c>
      <c r="C2799" t="s">
        <v>5591</v>
      </c>
      <c r="D2799" t="s">
        <v>51</v>
      </c>
      <c r="E2799" t="s">
        <v>18</v>
      </c>
      <c r="F2799">
        <v>2098</v>
      </c>
      <c r="G2799" t="s">
        <v>19</v>
      </c>
      <c r="H2799">
        <v>2098</v>
      </c>
      <c r="I2799" t="s">
        <v>51</v>
      </c>
      <c r="J2799">
        <v>1</v>
      </c>
      <c r="K2799">
        <v>2098</v>
      </c>
      <c r="L2799">
        <v>0</v>
      </c>
      <c r="M2799">
        <v>0</v>
      </c>
      <c r="N2799" t="s">
        <v>20</v>
      </c>
      <c r="O2799">
        <v>0</v>
      </c>
    </row>
    <row r="2800" spans="1:15" x14ac:dyDescent="0.3">
      <c r="A2800" t="s">
        <v>5592</v>
      </c>
      <c r="B2800" s="1">
        <v>46280</v>
      </c>
      <c r="C2800" t="s">
        <v>5593</v>
      </c>
      <c r="D2800" t="s">
        <v>51</v>
      </c>
      <c r="E2800" t="s">
        <v>43</v>
      </c>
      <c r="F2800">
        <v>499</v>
      </c>
      <c r="G2800" t="s">
        <v>19</v>
      </c>
      <c r="H2800">
        <v>499</v>
      </c>
      <c r="I2800" t="s">
        <v>51</v>
      </c>
      <c r="J2800">
        <v>1</v>
      </c>
      <c r="K2800">
        <v>499</v>
      </c>
      <c r="L2800">
        <v>0</v>
      </c>
      <c r="M2800">
        <v>0</v>
      </c>
      <c r="N2800" t="s">
        <v>20</v>
      </c>
      <c r="O2800">
        <v>0</v>
      </c>
    </row>
    <row r="2801" spans="1:15" x14ac:dyDescent="0.3">
      <c r="A2801" t="s">
        <v>5594</v>
      </c>
      <c r="B2801" s="1">
        <v>46288</v>
      </c>
      <c r="C2801" t="s">
        <v>5595</v>
      </c>
      <c r="D2801" t="s">
        <v>34</v>
      </c>
      <c r="E2801" t="s">
        <v>18</v>
      </c>
      <c r="F2801">
        <v>1499</v>
      </c>
      <c r="G2801" t="s">
        <v>19</v>
      </c>
      <c r="H2801">
        <v>1499</v>
      </c>
      <c r="I2801" t="s">
        <v>34</v>
      </c>
      <c r="J2801">
        <v>1</v>
      </c>
      <c r="K2801">
        <v>1499</v>
      </c>
      <c r="L2801">
        <v>0</v>
      </c>
      <c r="M2801">
        <v>0</v>
      </c>
      <c r="N2801" t="s">
        <v>20</v>
      </c>
      <c r="O2801">
        <v>0</v>
      </c>
    </row>
    <row r="2802" spans="1:15" x14ac:dyDescent="0.3">
      <c r="A2802" t="s">
        <v>5596</v>
      </c>
      <c r="B2802" s="1">
        <v>46269</v>
      </c>
      <c r="C2802" t="s">
        <v>5597</v>
      </c>
      <c r="D2802" t="s">
        <v>75</v>
      </c>
      <c r="E2802" t="s">
        <v>18</v>
      </c>
      <c r="F2802">
        <v>299</v>
      </c>
      <c r="G2802" t="s">
        <v>19</v>
      </c>
      <c r="H2802">
        <v>299</v>
      </c>
      <c r="I2802" t="s">
        <v>75</v>
      </c>
      <c r="J2802">
        <v>1</v>
      </c>
      <c r="K2802">
        <v>299</v>
      </c>
      <c r="L2802">
        <v>0</v>
      </c>
      <c r="M2802">
        <v>0</v>
      </c>
      <c r="N2802" t="s">
        <v>20</v>
      </c>
      <c r="O2802">
        <v>0</v>
      </c>
    </row>
    <row r="2803" spans="1:15" x14ac:dyDescent="0.3">
      <c r="A2803" t="s">
        <v>5598</v>
      </c>
      <c r="B2803" s="1">
        <v>46292</v>
      </c>
      <c r="C2803" t="s">
        <v>5599</v>
      </c>
      <c r="D2803" t="s">
        <v>42</v>
      </c>
      <c r="E2803" t="s">
        <v>54</v>
      </c>
      <c r="F2803">
        <v>999</v>
      </c>
      <c r="G2803" t="s">
        <v>66</v>
      </c>
      <c r="H2803">
        <v>999</v>
      </c>
      <c r="I2803" t="s">
        <v>42</v>
      </c>
      <c r="J2803">
        <v>1</v>
      </c>
      <c r="K2803">
        <v>999</v>
      </c>
      <c r="L2803">
        <v>1</v>
      </c>
      <c r="M2803">
        <v>999</v>
      </c>
      <c r="N2803" t="s">
        <v>20</v>
      </c>
      <c r="O2803">
        <v>0</v>
      </c>
    </row>
    <row r="2804" spans="1:15" x14ac:dyDescent="0.3">
      <c r="A2804" t="s">
        <v>5600</v>
      </c>
      <c r="B2804" s="1">
        <v>46272</v>
      </c>
      <c r="C2804" t="s">
        <v>5601</v>
      </c>
      <c r="D2804" t="s">
        <v>26</v>
      </c>
      <c r="E2804" t="s">
        <v>18</v>
      </c>
      <c r="F2804">
        <v>848</v>
      </c>
      <c r="G2804" t="s">
        <v>19</v>
      </c>
      <c r="H2804">
        <v>848</v>
      </c>
      <c r="I2804" t="s">
        <v>26</v>
      </c>
      <c r="J2804">
        <v>1</v>
      </c>
      <c r="K2804">
        <v>848</v>
      </c>
      <c r="L2804">
        <v>0</v>
      </c>
      <c r="M2804">
        <v>0</v>
      </c>
      <c r="N2804" t="s">
        <v>20</v>
      </c>
      <c r="O2804">
        <v>0</v>
      </c>
    </row>
    <row r="2805" spans="1:15" x14ac:dyDescent="0.3">
      <c r="A2805" t="s">
        <v>5602</v>
      </c>
      <c r="B2805" s="1">
        <v>46271</v>
      </c>
      <c r="C2805" t="s">
        <v>5603</v>
      </c>
      <c r="D2805" t="s">
        <v>26</v>
      </c>
      <c r="E2805" t="s">
        <v>27</v>
      </c>
      <c r="F2805">
        <v>1799</v>
      </c>
      <c r="G2805" t="s">
        <v>19</v>
      </c>
      <c r="H2805">
        <v>1799</v>
      </c>
      <c r="I2805" t="s">
        <v>26</v>
      </c>
      <c r="J2805">
        <v>1</v>
      </c>
      <c r="K2805">
        <v>1799</v>
      </c>
      <c r="L2805">
        <v>0</v>
      </c>
      <c r="M2805">
        <v>0</v>
      </c>
      <c r="N2805" t="s">
        <v>20</v>
      </c>
      <c r="O2805">
        <v>0</v>
      </c>
    </row>
    <row r="2806" spans="1:15" x14ac:dyDescent="0.3">
      <c r="A2806" t="s">
        <v>5604</v>
      </c>
      <c r="B2806" s="1">
        <v>46288</v>
      </c>
      <c r="C2806" t="s">
        <v>5605</v>
      </c>
      <c r="D2806" t="s">
        <v>75</v>
      </c>
      <c r="E2806" t="s">
        <v>18</v>
      </c>
      <c r="F2806">
        <v>3298</v>
      </c>
      <c r="G2806" t="s">
        <v>19</v>
      </c>
      <c r="H2806">
        <v>3298</v>
      </c>
      <c r="I2806" t="s">
        <v>75</v>
      </c>
      <c r="J2806">
        <v>1</v>
      </c>
      <c r="K2806">
        <v>3298</v>
      </c>
      <c r="L2806">
        <v>0</v>
      </c>
      <c r="M2806">
        <v>0</v>
      </c>
      <c r="N2806" t="s">
        <v>20</v>
      </c>
      <c r="O2806">
        <v>0</v>
      </c>
    </row>
    <row r="2807" spans="1:15" x14ac:dyDescent="0.3">
      <c r="A2807" t="s">
        <v>5606</v>
      </c>
      <c r="B2807" s="1">
        <v>46276</v>
      </c>
      <c r="C2807" t="s">
        <v>5607</v>
      </c>
      <c r="D2807" t="s">
        <v>26</v>
      </c>
      <c r="E2807" t="s">
        <v>27</v>
      </c>
      <c r="F2807">
        <v>2999</v>
      </c>
      <c r="G2807" t="s">
        <v>19</v>
      </c>
      <c r="H2807">
        <v>2999</v>
      </c>
      <c r="I2807" t="s">
        <v>26</v>
      </c>
      <c r="J2807">
        <v>1</v>
      </c>
      <c r="K2807">
        <v>2999</v>
      </c>
      <c r="L2807">
        <v>0</v>
      </c>
      <c r="M2807">
        <v>0</v>
      </c>
      <c r="N2807" t="s">
        <v>20</v>
      </c>
      <c r="O2807">
        <v>0</v>
      </c>
    </row>
    <row r="2808" spans="1:15" x14ac:dyDescent="0.3">
      <c r="A2808" t="s">
        <v>5608</v>
      </c>
      <c r="B2808" s="1">
        <v>46271</v>
      </c>
      <c r="C2808" t="s">
        <v>5609</v>
      </c>
      <c r="D2808" t="s">
        <v>17</v>
      </c>
      <c r="E2808" t="s">
        <v>18</v>
      </c>
      <c r="F2808">
        <v>8798</v>
      </c>
      <c r="G2808" t="s">
        <v>19</v>
      </c>
      <c r="H2808">
        <v>8798</v>
      </c>
      <c r="I2808" t="s">
        <v>17</v>
      </c>
      <c r="J2808">
        <v>1</v>
      </c>
      <c r="K2808">
        <v>8798</v>
      </c>
      <c r="L2808">
        <v>0</v>
      </c>
      <c r="M2808">
        <v>0</v>
      </c>
      <c r="N2808" t="s">
        <v>20</v>
      </c>
      <c r="O2808">
        <v>0</v>
      </c>
    </row>
    <row r="2809" spans="1:15" x14ac:dyDescent="0.3">
      <c r="A2809" t="s">
        <v>5610</v>
      </c>
      <c r="B2809" s="1">
        <v>46277</v>
      </c>
      <c r="C2809" t="s">
        <v>5611</v>
      </c>
      <c r="D2809" t="s">
        <v>75</v>
      </c>
      <c r="E2809" t="s">
        <v>18</v>
      </c>
      <c r="F2809">
        <v>2148</v>
      </c>
      <c r="G2809" t="s">
        <v>19</v>
      </c>
      <c r="H2809">
        <v>2148</v>
      </c>
      <c r="I2809" t="s">
        <v>75</v>
      </c>
      <c r="J2809">
        <v>1</v>
      </c>
      <c r="K2809">
        <v>2148</v>
      </c>
      <c r="L2809">
        <v>0</v>
      </c>
      <c r="M2809">
        <v>0</v>
      </c>
      <c r="N2809" t="s">
        <v>20</v>
      </c>
      <c r="O2809">
        <v>0</v>
      </c>
    </row>
    <row r="2810" spans="1:15" x14ac:dyDescent="0.3">
      <c r="A2810" t="s">
        <v>5612</v>
      </c>
      <c r="B2810" s="1">
        <v>46267</v>
      </c>
      <c r="C2810" t="s">
        <v>5613</v>
      </c>
      <c r="D2810" t="s">
        <v>51</v>
      </c>
      <c r="E2810" t="s">
        <v>18</v>
      </c>
      <c r="F2810">
        <v>799</v>
      </c>
      <c r="G2810" t="s">
        <v>19</v>
      </c>
      <c r="H2810">
        <v>799</v>
      </c>
      <c r="I2810" t="s">
        <v>51</v>
      </c>
      <c r="J2810">
        <v>1</v>
      </c>
      <c r="K2810">
        <v>799</v>
      </c>
      <c r="L2810">
        <v>0</v>
      </c>
      <c r="M2810">
        <v>0</v>
      </c>
      <c r="N2810" t="s">
        <v>20</v>
      </c>
      <c r="O2810">
        <v>0</v>
      </c>
    </row>
    <row r="2811" spans="1:15" x14ac:dyDescent="0.3">
      <c r="A2811" t="s">
        <v>5614</v>
      </c>
      <c r="B2811" s="1">
        <v>46286</v>
      </c>
      <c r="C2811" t="s">
        <v>5615</v>
      </c>
      <c r="D2811" t="s">
        <v>37</v>
      </c>
      <c r="E2811" t="s">
        <v>18</v>
      </c>
      <c r="F2811">
        <v>5298</v>
      </c>
      <c r="G2811" t="s">
        <v>19</v>
      </c>
      <c r="H2811">
        <v>5298</v>
      </c>
      <c r="I2811" t="s">
        <v>37</v>
      </c>
      <c r="J2811">
        <v>1</v>
      </c>
      <c r="K2811">
        <v>5298</v>
      </c>
      <c r="L2811">
        <v>0</v>
      </c>
      <c r="M2811">
        <v>0</v>
      </c>
      <c r="N2811" t="s">
        <v>20</v>
      </c>
      <c r="O2811">
        <v>0</v>
      </c>
    </row>
    <row r="2812" spans="1:15" x14ac:dyDescent="0.3">
      <c r="A2812" t="s">
        <v>5616</v>
      </c>
      <c r="B2812" s="1">
        <v>46281</v>
      </c>
      <c r="C2812" t="s">
        <v>5617</v>
      </c>
      <c r="D2812" t="s">
        <v>37</v>
      </c>
      <c r="E2812" t="s">
        <v>27</v>
      </c>
      <c r="F2812">
        <v>2647</v>
      </c>
      <c r="G2812" t="s">
        <v>19</v>
      </c>
      <c r="H2812">
        <v>2647</v>
      </c>
      <c r="I2812" t="s">
        <v>37</v>
      </c>
      <c r="J2812">
        <v>1</v>
      </c>
      <c r="K2812">
        <v>2647</v>
      </c>
      <c r="L2812">
        <v>0</v>
      </c>
      <c r="M2812">
        <v>0</v>
      </c>
      <c r="N2812" t="s">
        <v>20</v>
      </c>
      <c r="O2812">
        <v>0</v>
      </c>
    </row>
    <row r="2813" spans="1:15" x14ac:dyDescent="0.3">
      <c r="A2813" t="s">
        <v>5618</v>
      </c>
      <c r="B2813" s="1">
        <v>46273</v>
      </c>
      <c r="C2813" t="s">
        <v>5619</v>
      </c>
      <c r="D2813" t="s">
        <v>42</v>
      </c>
      <c r="E2813" t="s">
        <v>27</v>
      </c>
      <c r="F2813">
        <v>6798</v>
      </c>
      <c r="G2813" t="s">
        <v>19</v>
      </c>
      <c r="H2813">
        <v>6798</v>
      </c>
      <c r="I2813" t="s">
        <v>42</v>
      </c>
      <c r="J2813">
        <v>1</v>
      </c>
      <c r="K2813">
        <v>6798</v>
      </c>
      <c r="L2813">
        <v>0</v>
      </c>
      <c r="M2813">
        <v>0</v>
      </c>
      <c r="N2813" t="s">
        <v>20</v>
      </c>
      <c r="O2813">
        <v>0</v>
      </c>
    </row>
    <row r="2814" spans="1:15" x14ac:dyDescent="0.3">
      <c r="A2814" t="s">
        <v>5620</v>
      </c>
      <c r="B2814" s="1">
        <v>46284</v>
      </c>
      <c r="C2814" t="s">
        <v>5621</v>
      </c>
      <c r="D2814" t="s">
        <v>51</v>
      </c>
      <c r="E2814" t="s">
        <v>54</v>
      </c>
      <c r="F2814">
        <v>999</v>
      </c>
      <c r="G2814" t="s">
        <v>19</v>
      </c>
      <c r="H2814">
        <v>999</v>
      </c>
      <c r="I2814" t="s">
        <v>51</v>
      </c>
      <c r="J2814">
        <v>1</v>
      </c>
      <c r="K2814">
        <v>999</v>
      </c>
      <c r="L2814">
        <v>0</v>
      </c>
      <c r="M2814">
        <v>0</v>
      </c>
      <c r="N2814" t="s">
        <v>20</v>
      </c>
      <c r="O2814">
        <v>0</v>
      </c>
    </row>
    <row r="2815" spans="1:15" x14ac:dyDescent="0.3">
      <c r="A2815" t="s">
        <v>5622</v>
      </c>
      <c r="B2815" s="1">
        <v>46291</v>
      </c>
      <c r="C2815" t="s">
        <v>5623</v>
      </c>
      <c r="D2815" t="s">
        <v>37</v>
      </c>
      <c r="E2815" t="s">
        <v>27</v>
      </c>
      <c r="F2815">
        <v>299</v>
      </c>
      <c r="G2815" t="s">
        <v>19</v>
      </c>
      <c r="H2815">
        <v>299</v>
      </c>
      <c r="I2815" t="s">
        <v>37</v>
      </c>
      <c r="J2815">
        <v>1</v>
      </c>
      <c r="K2815">
        <v>299</v>
      </c>
      <c r="L2815">
        <v>0</v>
      </c>
      <c r="M2815">
        <v>0</v>
      </c>
      <c r="N2815" t="s">
        <v>20</v>
      </c>
      <c r="O2815">
        <v>0</v>
      </c>
    </row>
    <row r="2816" spans="1:15" x14ac:dyDescent="0.3">
      <c r="A2816" t="s">
        <v>5624</v>
      </c>
      <c r="B2816" s="1">
        <v>46275</v>
      </c>
      <c r="C2816" t="s">
        <v>5625</v>
      </c>
      <c r="D2816" t="s">
        <v>48</v>
      </c>
      <c r="E2816" t="s">
        <v>54</v>
      </c>
      <c r="F2816">
        <v>18497</v>
      </c>
      <c r="G2816" t="s">
        <v>19</v>
      </c>
      <c r="H2816">
        <v>18497</v>
      </c>
      <c r="I2816" t="s">
        <v>48</v>
      </c>
      <c r="J2816">
        <v>1</v>
      </c>
      <c r="K2816">
        <v>18497</v>
      </c>
      <c r="L2816">
        <v>0</v>
      </c>
      <c r="M2816">
        <v>0</v>
      </c>
      <c r="N2816" t="s">
        <v>20</v>
      </c>
      <c r="O2816">
        <v>0</v>
      </c>
    </row>
    <row r="2817" spans="1:15" x14ac:dyDescent="0.3">
      <c r="A2817" t="s">
        <v>5626</v>
      </c>
      <c r="B2817" s="1">
        <v>46281</v>
      </c>
      <c r="C2817" t="s">
        <v>5627</v>
      </c>
      <c r="D2817" t="s">
        <v>17</v>
      </c>
      <c r="E2817" t="s">
        <v>27</v>
      </c>
      <c r="F2817">
        <v>3947</v>
      </c>
      <c r="G2817" t="s">
        <v>19</v>
      </c>
      <c r="H2817">
        <v>3947</v>
      </c>
      <c r="I2817" t="s">
        <v>17</v>
      </c>
      <c r="J2817">
        <v>1</v>
      </c>
      <c r="K2817">
        <v>3947</v>
      </c>
      <c r="L2817">
        <v>0</v>
      </c>
      <c r="M2817">
        <v>0</v>
      </c>
      <c r="N2817" t="s">
        <v>20</v>
      </c>
      <c r="O2817">
        <v>0</v>
      </c>
    </row>
    <row r="2818" spans="1:15" x14ac:dyDescent="0.3">
      <c r="A2818" t="s">
        <v>5628</v>
      </c>
      <c r="B2818" s="1">
        <v>46292</v>
      </c>
      <c r="C2818" t="s">
        <v>5629</v>
      </c>
      <c r="D2818" t="s">
        <v>26</v>
      </c>
      <c r="E2818" t="s">
        <v>18</v>
      </c>
      <c r="F2818">
        <v>3798</v>
      </c>
      <c r="G2818" t="s">
        <v>19</v>
      </c>
      <c r="H2818">
        <v>3798</v>
      </c>
      <c r="I2818" t="s">
        <v>26</v>
      </c>
      <c r="J2818">
        <v>1</v>
      </c>
      <c r="K2818">
        <v>3798</v>
      </c>
      <c r="L2818">
        <v>0</v>
      </c>
      <c r="M2818">
        <v>0</v>
      </c>
      <c r="N2818" t="s">
        <v>20</v>
      </c>
      <c r="O2818">
        <v>0</v>
      </c>
    </row>
    <row r="2819" spans="1:15" x14ac:dyDescent="0.3">
      <c r="A2819" t="s">
        <v>5630</v>
      </c>
      <c r="B2819" s="1">
        <v>46269</v>
      </c>
      <c r="C2819" t="s">
        <v>5631</v>
      </c>
      <c r="D2819" t="s">
        <v>34</v>
      </c>
      <c r="E2819" t="s">
        <v>54</v>
      </c>
      <c r="F2819">
        <v>599</v>
      </c>
      <c r="G2819" t="s">
        <v>19</v>
      </c>
      <c r="H2819">
        <v>599</v>
      </c>
      <c r="I2819" t="s">
        <v>34</v>
      </c>
      <c r="J2819">
        <v>1</v>
      </c>
      <c r="K2819">
        <v>599</v>
      </c>
      <c r="L2819">
        <v>0</v>
      </c>
      <c r="M2819">
        <v>0</v>
      </c>
      <c r="N2819" t="s">
        <v>20</v>
      </c>
      <c r="O2819">
        <v>0</v>
      </c>
    </row>
    <row r="2820" spans="1:15" x14ac:dyDescent="0.3">
      <c r="A2820" t="s">
        <v>5632</v>
      </c>
      <c r="B2820" s="1">
        <v>46284</v>
      </c>
      <c r="C2820" t="s">
        <v>290</v>
      </c>
      <c r="D2820" t="s">
        <v>26</v>
      </c>
      <c r="E2820" t="s">
        <v>18</v>
      </c>
      <c r="F2820">
        <v>599</v>
      </c>
      <c r="G2820" t="s">
        <v>19</v>
      </c>
      <c r="H2820">
        <v>599</v>
      </c>
      <c r="I2820" t="s">
        <v>26</v>
      </c>
      <c r="J2820">
        <v>1</v>
      </c>
      <c r="K2820">
        <v>599</v>
      </c>
      <c r="L2820">
        <v>0</v>
      </c>
      <c r="M2820">
        <v>0</v>
      </c>
      <c r="N2820" t="s">
        <v>20</v>
      </c>
      <c r="O2820">
        <v>0</v>
      </c>
    </row>
    <row r="2821" spans="1:15" x14ac:dyDescent="0.3">
      <c r="A2821" t="s">
        <v>5633</v>
      </c>
      <c r="B2821" s="1">
        <v>46271</v>
      </c>
      <c r="C2821" t="s">
        <v>5634</v>
      </c>
      <c r="D2821" t="s">
        <v>37</v>
      </c>
      <c r="E2821" t="s">
        <v>18</v>
      </c>
      <c r="F2821">
        <v>3499</v>
      </c>
      <c r="G2821" t="s">
        <v>19</v>
      </c>
      <c r="H2821">
        <v>3499</v>
      </c>
      <c r="I2821" t="s">
        <v>37</v>
      </c>
      <c r="J2821">
        <v>1</v>
      </c>
      <c r="K2821">
        <v>3499</v>
      </c>
      <c r="L2821">
        <v>0</v>
      </c>
      <c r="M2821">
        <v>0</v>
      </c>
      <c r="N2821" t="s">
        <v>20</v>
      </c>
      <c r="O2821">
        <v>0</v>
      </c>
    </row>
    <row r="2822" spans="1:15" x14ac:dyDescent="0.3">
      <c r="A2822" t="s">
        <v>5635</v>
      </c>
      <c r="B2822" s="1">
        <v>46275</v>
      </c>
      <c r="C2822" t="s">
        <v>5636</v>
      </c>
      <c r="D2822" t="s">
        <v>17</v>
      </c>
      <c r="E2822" t="s">
        <v>18</v>
      </c>
      <c r="F2822">
        <v>2848</v>
      </c>
      <c r="G2822" t="s">
        <v>66</v>
      </c>
      <c r="H2822">
        <v>2848</v>
      </c>
      <c r="I2822" t="s">
        <v>17</v>
      </c>
      <c r="J2822">
        <v>1</v>
      </c>
      <c r="K2822">
        <v>2848</v>
      </c>
      <c r="L2822">
        <v>1</v>
      </c>
      <c r="M2822">
        <v>2848</v>
      </c>
      <c r="N2822" t="s">
        <v>20</v>
      </c>
      <c r="O2822">
        <v>0</v>
      </c>
    </row>
    <row r="2823" spans="1:15" x14ac:dyDescent="0.3">
      <c r="A2823" t="s">
        <v>5637</v>
      </c>
      <c r="B2823" s="1">
        <v>46288</v>
      </c>
      <c r="C2823" t="s">
        <v>5638</v>
      </c>
      <c r="D2823" t="s">
        <v>61</v>
      </c>
      <c r="E2823" t="s">
        <v>43</v>
      </c>
      <c r="F2823">
        <v>499</v>
      </c>
      <c r="G2823" t="s">
        <v>115</v>
      </c>
      <c r="H2823">
        <v>499</v>
      </c>
      <c r="I2823" t="s">
        <v>61</v>
      </c>
      <c r="J2823">
        <v>0</v>
      </c>
      <c r="K2823">
        <v>0</v>
      </c>
      <c r="L2823">
        <v>0</v>
      </c>
      <c r="M2823">
        <v>0</v>
      </c>
      <c r="N2823" t="s">
        <v>20</v>
      </c>
      <c r="O2823">
        <v>0</v>
      </c>
    </row>
    <row r="2824" spans="1:15" x14ac:dyDescent="0.3">
      <c r="A2824" t="s">
        <v>5639</v>
      </c>
      <c r="B2824" s="1">
        <v>46266</v>
      </c>
      <c r="C2824" t="s">
        <v>5640</v>
      </c>
      <c r="D2824" t="s">
        <v>61</v>
      </c>
      <c r="E2824" t="s">
        <v>18</v>
      </c>
      <c r="F2824">
        <v>1499</v>
      </c>
      <c r="G2824" t="s">
        <v>19</v>
      </c>
      <c r="H2824">
        <v>1499</v>
      </c>
      <c r="I2824" t="s">
        <v>61</v>
      </c>
      <c r="J2824">
        <v>1</v>
      </c>
      <c r="K2824">
        <v>1499</v>
      </c>
      <c r="L2824">
        <v>0</v>
      </c>
      <c r="M2824">
        <v>0</v>
      </c>
      <c r="N2824" t="s">
        <v>20</v>
      </c>
      <c r="O2824">
        <v>0</v>
      </c>
    </row>
    <row r="2825" spans="1:15" x14ac:dyDescent="0.3">
      <c r="A2825" t="s">
        <v>5641</v>
      </c>
      <c r="B2825" s="1">
        <v>46269</v>
      </c>
      <c r="C2825" t="s">
        <v>5642</v>
      </c>
      <c r="D2825" t="s">
        <v>75</v>
      </c>
      <c r="E2825" t="s">
        <v>18</v>
      </c>
      <c r="F2825">
        <v>1299</v>
      </c>
      <c r="G2825" t="s">
        <v>19</v>
      </c>
      <c r="H2825">
        <v>1299</v>
      </c>
      <c r="I2825" t="s">
        <v>75</v>
      </c>
      <c r="J2825">
        <v>1</v>
      </c>
      <c r="K2825">
        <v>1299</v>
      </c>
      <c r="L2825">
        <v>0</v>
      </c>
      <c r="M2825">
        <v>0</v>
      </c>
      <c r="N2825" t="s">
        <v>20</v>
      </c>
      <c r="O2825">
        <v>0</v>
      </c>
    </row>
    <row r="2826" spans="1:15" x14ac:dyDescent="0.3">
      <c r="A2826" t="s">
        <v>5643</v>
      </c>
      <c r="B2826" s="1">
        <v>46286</v>
      </c>
      <c r="C2826" t="s">
        <v>5644</v>
      </c>
      <c r="D2826" t="s">
        <v>17</v>
      </c>
      <c r="E2826" t="s">
        <v>54</v>
      </c>
      <c r="F2826">
        <v>4147</v>
      </c>
      <c r="G2826" t="s">
        <v>19</v>
      </c>
      <c r="H2826">
        <v>4147</v>
      </c>
      <c r="I2826" t="s">
        <v>17</v>
      </c>
      <c r="J2826">
        <v>1</v>
      </c>
      <c r="K2826">
        <v>4147</v>
      </c>
      <c r="L2826">
        <v>0</v>
      </c>
      <c r="M2826">
        <v>0</v>
      </c>
      <c r="N2826" t="s">
        <v>20</v>
      </c>
      <c r="O2826">
        <v>0</v>
      </c>
    </row>
    <row r="2827" spans="1:15" x14ac:dyDescent="0.3">
      <c r="A2827" t="s">
        <v>5645</v>
      </c>
      <c r="B2827" s="1">
        <v>46273</v>
      </c>
      <c r="C2827" t="s">
        <v>5646</v>
      </c>
      <c r="D2827" t="s">
        <v>37</v>
      </c>
      <c r="E2827" t="s">
        <v>27</v>
      </c>
      <c r="F2827">
        <v>2999</v>
      </c>
      <c r="G2827" t="s">
        <v>19</v>
      </c>
      <c r="H2827">
        <v>2999</v>
      </c>
      <c r="I2827" t="s">
        <v>37</v>
      </c>
      <c r="J2827">
        <v>1</v>
      </c>
      <c r="K2827">
        <v>2999</v>
      </c>
      <c r="L2827">
        <v>0</v>
      </c>
      <c r="M2827">
        <v>0</v>
      </c>
      <c r="N2827" t="s">
        <v>20</v>
      </c>
      <c r="O2827">
        <v>0</v>
      </c>
    </row>
    <row r="2828" spans="1:15" x14ac:dyDescent="0.3">
      <c r="A2828" t="s">
        <v>5647</v>
      </c>
      <c r="B2828" s="1">
        <v>46282</v>
      </c>
      <c r="C2828" t="s">
        <v>5648</v>
      </c>
      <c r="D2828" t="s">
        <v>75</v>
      </c>
      <c r="E2828" t="s">
        <v>18</v>
      </c>
      <c r="F2828">
        <v>1998</v>
      </c>
      <c r="G2828" t="s">
        <v>115</v>
      </c>
      <c r="H2828">
        <v>1998</v>
      </c>
      <c r="I2828" t="s">
        <v>75</v>
      </c>
      <c r="J2828">
        <v>0</v>
      </c>
      <c r="K2828">
        <v>0</v>
      </c>
      <c r="L2828">
        <v>0</v>
      </c>
      <c r="M2828">
        <v>0</v>
      </c>
      <c r="N2828" t="s">
        <v>20</v>
      </c>
      <c r="O2828">
        <v>0</v>
      </c>
    </row>
    <row r="2829" spans="1:15" x14ac:dyDescent="0.3">
      <c r="A2829" t="s">
        <v>5649</v>
      </c>
      <c r="B2829" s="1">
        <v>46289</v>
      </c>
      <c r="C2829" t="s">
        <v>5650</v>
      </c>
      <c r="D2829" t="s">
        <v>48</v>
      </c>
      <c r="E2829" t="s">
        <v>18</v>
      </c>
      <c r="F2829">
        <v>4798</v>
      </c>
      <c r="G2829" t="s">
        <v>19</v>
      </c>
      <c r="H2829">
        <v>4798</v>
      </c>
      <c r="I2829" t="s">
        <v>48</v>
      </c>
      <c r="J2829">
        <v>1</v>
      </c>
      <c r="K2829">
        <v>4798</v>
      </c>
      <c r="L2829">
        <v>0</v>
      </c>
      <c r="M2829">
        <v>0</v>
      </c>
      <c r="N2829" t="s">
        <v>20</v>
      </c>
      <c r="O2829">
        <v>0</v>
      </c>
    </row>
    <row r="2830" spans="1:15" x14ac:dyDescent="0.3">
      <c r="A2830" t="s">
        <v>5651</v>
      </c>
      <c r="B2830" s="1">
        <v>46266</v>
      </c>
      <c r="C2830" t="s">
        <v>5652</v>
      </c>
      <c r="D2830" t="s">
        <v>48</v>
      </c>
      <c r="E2830" t="s">
        <v>54</v>
      </c>
      <c r="F2830">
        <v>1799</v>
      </c>
      <c r="G2830" t="s">
        <v>115</v>
      </c>
      <c r="H2830">
        <v>1799</v>
      </c>
      <c r="I2830" t="s">
        <v>48</v>
      </c>
      <c r="J2830">
        <v>0</v>
      </c>
      <c r="K2830">
        <v>0</v>
      </c>
      <c r="L2830">
        <v>0</v>
      </c>
      <c r="M2830">
        <v>0</v>
      </c>
      <c r="N2830" t="s">
        <v>20</v>
      </c>
      <c r="O2830">
        <v>0</v>
      </c>
    </row>
    <row r="2831" spans="1:15" x14ac:dyDescent="0.3">
      <c r="A2831" t="s">
        <v>5653</v>
      </c>
      <c r="B2831" s="1">
        <v>46270</v>
      </c>
      <c r="C2831" t="s">
        <v>5654</v>
      </c>
      <c r="D2831" t="s">
        <v>48</v>
      </c>
      <c r="E2831" t="s">
        <v>54</v>
      </c>
      <c r="F2831">
        <v>4999</v>
      </c>
      <c r="G2831" t="s">
        <v>19</v>
      </c>
      <c r="H2831">
        <v>4999</v>
      </c>
      <c r="I2831" t="s">
        <v>48</v>
      </c>
      <c r="J2831">
        <v>1</v>
      </c>
      <c r="K2831">
        <v>4999</v>
      </c>
      <c r="L2831">
        <v>0</v>
      </c>
      <c r="M2831">
        <v>0</v>
      </c>
      <c r="N2831" t="s">
        <v>20</v>
      </c>
      <c r="O2831">
        <v>0</v>
      </c>
    </row>
    <row r="2832" spans="1:15" x14ac:dyDescent="0.3">
      <c r="A2832" t="s">
        <v>5655</v>
      </c>
      <c r="B2832" s="1">
        <v>46282</v>
      </c>
      <c r="C2832" t="s">
        <v>5656</v>
      </c>
      <c r="D2832" t="s">
        <v>48</v>
      </c>
      <c r="E2832" t="s">
        <v>18</v>
      </c>
      <c r="F2832">
        <v>4597</v>
      </c>
      <c r="G2832" t="s">
        <v>66</v>
      </c>
      <c r="H2832">
        <v>4597</v>
      </c>
      <c r="I2832" t="s">
        <v>48</v>
      </c>
      <c r="J2832">
        <v>1</v>
      </c>
      <c r="K2832">
        <v>4597</v>
      </c>
      <c r="L2832">
        <v>1</v>
      </c>
      <c r="M2832">
        <v>4597</v>
      </c>
      <c r="N2832" t="s">
        <v>20</v>
      </c>
      <c r="O2832">
        <v>0</v>
      </c>
    </row>
    <row r="2833" spans="1:15" x14ac:dyDescent="0.3">
      <c r="A2833" t="s">
        <v>5657</v>
      </c>
      <c r="B2833" s="1">
        <v>46271</v>
      </c>
      <c r="C2833" t="s">
        <v>5658</v>
      </c>
      <c r="D2833" t="s">
        <v>34</v>
      </c>
      <c r="E2833" t="s">
        <v>18</v>
      </c>
      <c r="F2833">
        <v>4999</v>
      </c>
      <c r="G2833" t="s">
        <v>19</v>
      </c>
      <c r="H2833">
        <v>4999</v>
      </c>
      <c r="I2833" t="s">
        <v>34</v>
      </c>
      <c r="J2833">
        <v>1</v>
      </c>
      <c r="K2833">
        <v>4999</v>
      </c>
      <c r="L2833">
        <v>0</v>
      </c>
      <c r="M2833">
        <v>0</v>
      </c>
      <c r="N2833" t="s">
        <v>20</v>
      </c>
      <c r="O2833">
        <v>0</v>
      </c>
    </row>
    <row r="2834" spans="1:15" x14ac:dyDescent="0.3">
      <c r="A2834" t="s">
        <v>5659</v>
      </c>
      <c r="B2834" s="1">
        <v>46276</v>
      </c>
      <c r="C2834" t="s">
        <v>5660</v>
      </c>
      <c r="D2834" t="s">
        <v>26</v>
      </c>
      <c r="E2834" t="s">
        <v>18</v>
      </c>
      <c r="F2834">
        <v>3348</v>
      </c>
      <c r="G2834" t="s">
        <v>19</v>
      </c>
      <c r="H2834">
        <v>3348</v>
      </c>
      <c r="I2834" t="s">
        <v>26</v>
      </c>
      <c r="J2834">
        <v>1</v>
      </c>
      <c r="K2834">
        <v>3348</v>
      </c>
      <c r="L2834">
        <v>0</v>
      </c>
      <c r="M2834">
        <v>0</v>
      </c>
      <c r="N2834" t="s">
        <v>20</v>
      </c>
      <c r="O2834">
        <v>0</v>
      </c>
    </row>
    <row r="2835" spans="1:15" x14ac:dyDescent="0.3">
      <c r="A2835" t="s">
        <v>5661</v>
      </c>
      <c r="B2835" s="1">
        <v>46284</v>
      </c>
      <c r="C2835" t="s">
        <v>5662</v>
      </c>
      <c r="D2835" t="s">
        <v>17</v>
      </c>
      <c r="E2835" t="s">
        <v>18</v>
      </c>
      <c r="F2835">
        <v>799</v>
      </c>
      <c r="G2835" t="s">
        <v>19</v>
      </c>
      <c r="H2835">
        <v>799</v>
      </c>
      <c r="I2835" t="s">
        <v>17</v>
      </c>
      <c r="J2835">
        <v>1</v>
      </c>
      <c r="K2835">
        <v>799</v>
      </c>
      <c r="L2835">
        <v>0</v>
      </c>
      <c r="M2835">
        <v>0</v>
      </c>
      <c r="N2835" t="s">
        <v>20</v>
      </c>
      <c r="O2835">
        <v>0</v>
      </c>
    </row>
    <row r="2836" spans="1:15" x14ac:dyDescent="0.3">
      <c r="A2836" t="s">
        <v>5663</v>
      </c>
      <c r="B2836" s="1">
        <v>46295</v>
      </c>
      <c r="C2836" t="s">
        <v>5664</v>
      </c>
      <c r="D2836" t="s">
        <v>42</v>
      </c>
      <c r="E2836" t="s">
        <v>27</v>
      </c>
      <c r="F2836">
        <v>1799</v>
      </c>
      <c r="G2836" t="s">
        <v>115</v>
      </c>
      <c r="H2836">
        <v>1799</v>
      </c>
      <c r="I2836" t="s">
        <v>42</v>
      </c>
      <c r="J2836">
        <v>0</v>
      </c>
      <c r="K2836">
        <v>0</v>
      </c>
      <c r="L2836">
        <v>0</v>
      </c>
      <c r="M2836">
        <v>0</v>
      </c>
      <c r="N2836" t="s">
        <v>20</v>
      </c>
      <c r="O2836">
        <v>0</v>
      </c>
    </row>
    <row r="2837" spans="1:15" x14ac:dyDescent="0.3">
      <c r="A2837" t="s">
        <v>5665</v>
      </c>
      <c r="B2837" s="1">
        <v>46291</v>
      </c>
      <c r="C2837" t="s">
        <v>5666</v>
      </c>
      <c r="D2837" t="s">
        <v>61</v>
      </c>
      <c r="E2837" t="s">
        <v>27</v>
      </c>
      <c r="F2837">
        <v>2499</v>
      </c>
      <c r="G2837" t="s">
        <v>19</v>
      </c>
      <c r="H2837">
        <v>2499</v>
      </c>
      <c r="I2837" t="s">
        <v>61</v>
      </c>
      <c r="J2837">
        <v>1</v>
      </c>
      <c r="K2837">
        <v>2499</v>
      </c>
      <c r="L2837">
        <v>0</v>
      </c>
      <c r="M2837">
        <v>0</v>
      </c>
      <c r="N2837" t="s">
        <v>20</v>
      </c>
      <c r="O2837">
        <v>0</v>
      </c>
    </row>
    <row r="2838" spans="1:15" x14ac:dyDescent="0.3">
      <c r="A2838" t="s">
        <v>5667</v>
      </c>
      <c r="B2838" s="1">
        <v>46280</v>
      </c>
      <c r="C2838" t="s">
        <v>5668</v>
      </c>
      <c r="D2838" t="s">
        <v>75</v>
      </c>
      <c r="E2838" t="s">
        <v>27</v>
      </c>
      <c r="F2838">
        <v>8797</v>
      </c>
      <c r="G2838" t="s">
        <v>80</v>
      </c>
      <c r="H2838">
        <v>8797</v>
      </c>
      <c r="I2838" t="s">
        <v>75</v>
      </c>
      <c r="J2838">
        <v>0</v>
      </c>
      <c r="K2838">
        <v>0</v>
      </c>
      <c r="L2838">
        <v>0</v>
      </c>
      <c r="M2838">
        <v>0</v>
      </c>
      <c r="N2838" t="s">
        <v>20</v>
      </c>
      <c r="O2838">
        <v>0</v>
      </c>
    </row>
    <row r="2839" spans="1:15" x14ac:dyDescent="0.3">
      <c r="A2839" t="s">
        <v>5669</v>
      </c>
      <c r="B2839" s="1">
        <v>46274</v>
      </c>
      <c r="C2839" t="s">
        <v>1349</v>
      </c>
      <c r="D2839" t="s">
        <v>17</v>
      </c>
      <c r="E2839" t="s">
        <v>27</v>
      </c>
      <c r="F2839" s="2">
        <v>2499</v>
      </c>
      <c r="G2839" t="s">
        <v>19</v>
      </c>
      <c r="H2839">
        <v>2499</v>
      </c>
      <c r="I2839" t="s">
        <v>17</v>
      </c>
      <c r="J2839">
        <v>1</v>
      </c>
      <c r="K2839">
        <v>2499</v>
      </c>
      <c r="L2839">
        <v>0</v>
      </c>
      <c r="M2839">
        <v>0</v>
      </c>
      <c r="N2839" t="s">
        <v>20</v>
      </c>
      <c r="O2839">
        <v>0</v>
      </c>
    </row>
    <row r="2840" spans="1:15" x14ac:dyDescent="0.3">
      <c r="A2840" t="s">
        <v>5670</v>
      </c>
      <c r="B2840" s="1">
        <v>46291</v>
      </c>
      <c r="C2840" t="s">
        <v>5671</v>
      </c>
      <c r="D2840" t="s">
        <v>23</v>
      </c>
      <c r="E2840" t="s">
        <v>18</v>
      </c>
      <c r="F2840">
        <v>1648</v>
      </c>
      <c r="G2840" t="s">
        <v>19</v>
      </c>
      <c r="H2840">
        <v>1648</v>
      </c>
      <c r="I2840" t="s">
        <v>23</v>
      </c>
      <c r="J2840">
        <v>1</v>
      </c>
      <c r="K2840">
        <v>1648</v>
      </c>
      <c r="L2840">
        <v>0</v>
      </c>
      <c r="M2840">
        <v>0</v>
      </c>
      <c r="N2840" t="s">
        <v>20</v>
      </c>
      <c r="O2840">
        <v>0</v>
      </c>
    </row>
    <row r="2841" spans="1:15" x14ac:dyDescent="0.3">
      <c r="A2841" t="s">
        <v>5672</v>
      </c>
      <c r="B2841" s="1">
        <v>46271</v>
      </c>
      <c r="C2841" t="s">
        <v>5673</v>
      </c>
      <c r="D2841" t="s">
        <v>23</v>
      </c>
      <c r="E2841" t="s">
        <v>27</v>
      </c>
      <c r="F2841">
        <v>3798</v>
      </c>
      <c r="G2841" t="s">
        <v>115</v>
      </c>
      <c r="H2841">
        <v>3798</v>
      </c>
      <c r="I2841" t="s">
        <v>23</v>
      </c>
      <c r="J2841">
        <v>0</v>
      </c>
      <c r="K2841">
        <v>0</v>
      </c>
      <c r="L2841">
        <v>0</v>
      </c>
      <c r="M2841">
        <v>0</v>
      </c>
      <c r="N2841" t="s">
        <v>20</v>
      </c>
      <c r="O2841">
        <v>0</v>
      </c>
    </row>
    <row r="2842" spans="1:15" x14ac:dyDescent="0.3">
      <c r="A2842" t="s">
        <v>5674</v>
      </c>
      <c r="B2842" s="1">
        <v>46276</v>
      </c>
      <c r="C2842" t="s">
        <v>5675</v>
      </c>
      <c r="D2842" t="s">
        <v>26</v>
      </c>
      <c r="E2842" t="s">
        <v>18</v>
      </c>
      <c r="F2842">
        <v>2647</v>
      </c>
      <c r="G2842" t="s">
        <v>19</v>
      </c>
      <c r="H2842">
        <v>2647</v>
      </c>
      <c r="I2842" t="s">
        <v>26</v>
      </c>
      <c r="J2842">
        <v>1</v>
      </c>
      <c r="K2842">
        <v>2647</v>
      </c>
      <c r="L2842">
        <v>0</v>
      </c>
      <c r="M2842">
        <v>0</v>
      </c>
      <c r="N2842" t="s">
        <v>20</v>
      </c>
      <c r="O2842">
        <v>0</v>
      </c>
    </row>
    <row r="2843" spans="1:15" x14ac:dyDescent="0.3">
      <c r="A2843" t="s">
        <v>5676</v>
      </c>
      <c r="B2843" s="1">
        <v>46271</v>
      </c>
      <c r="C2843" t="s">
        <v>5677</v>
      </c>
      <c r="D2843" t="s">
        <v>42</v>
      </c>
      <c r="E2843" t="s">
        <v>27</v>
      </c>
      <c r="F2843">
        <v>2999</v>
      </c>
      <c r="G2843" t="s">
        <v>19</v>
      </c>
      <c r="H2843">
        <v>2999</v>
      </c>
      <c r="I2843" t="s">
        <v>42</v>
      </c>
      <c r="J2843">
        <v>1</v>
      </c>
      <c r="K2843">
        <v>2999</v>
      </c>
      <c r="L2843">
        <v>0</v>
      </c>
      <c r="M2843">
        <v>0</v>
      </c>
      <c r="N2843" t="s">
        <v>20</v>
      </c>
      <c r="O2843">
        <v>0</v>
      </c>
    </row>
    <row r="2844" spans="1:15" x14ac:dyDescent="0.3">
      <c r="A2844" t="s">
        <v>5678</v>
      </c>
      <c r="B2844" s="1">
        <v>46292</v>
      </c>
      <c r="C2844" t="s">
        <v>5679</v>
      </c>
      <c r="D2844" t="s">
        <v>26</v>
      </c>
      <c r="E2844" t="s">
        <v>27</v>
      </c>
      <c r="F2844">
        <v>2598</v>
      </c>
      <c r="G2844" t="s">
        <v>19</v>
      </c>
      <c r="H2844">
        <v>2598</v>
      </c>
      <c r="I2844" t="s">
        <v>26</v>
      </c>
      <c r="J2844">
        <v>1</v>
      </c>
      <c r="K2844">
        <v>2598</v>
      </c>
      <c r="L2844">
        <v>0</v>
      </c>
      <c r="M2844">
        <v>0</v>
      </c>
      <c r="N2844" t="s">
        <v>20</v>
      </c>
      <c r="O2844">
        <v>0</v>
      </c>
    </row>
    <row r="2845" spans="1:15" x14ac:dyDescent="0.3">
      <c r="A2845" t="s">
        <v>5680</v>
      </c>
      <c r="B2845" s="1">
        <v>46266</v>
      </c>
      <c r="C2845" t="s">
        <v>571</v>
      </c>
      <c r="D2845" t="s">
        <v>75</v>
      </c>
      <c r="E2845" t="s">
        <v>18</v>
      </c>
      <c r="F2845">
        <v>1499</v>
      </c>
      <c r="G2845" t="s">
        <v>19</v>
      </c>
      <c r="H2845">
        <v>1499</v>
      </c>
      <c r="I2845" t="s">
        <v>75</v>
      </c>
      <c r="J2845">
        <v>1</v>
      </c>
      <c r="K2845">
        <v>1499</v>
      </c>
      <c r="L2845">
        <v>0</v>
      </c>
      <c r="M2845">
        <v>0</v>
      </c>
      <c r="N2845" t="s">
        <v>20</v>
      </c>
      <c r="O2845">
        <v>0</v>
      </c>
    </row>
    <row r="2846" spans="1:15" x14ac:dyDescent="0.3">
      <c r="A2846" t="s">
        <v>5681</v>
      </c>
      <c r="B2846" s="1">
        <v>46270</v>
      </c>
      <c r="C2846" t="s">
        <v>5682</v>
      </c>
      <c r="D2846" t="s">
        <v>37</v>
      </c>
      <c r="E2846" t="s">
        <v>18</v>
      </c>
      <c r="F2846">
        <v>1348</v>
      </c>
      <c r="G2846" t="s">
        <v>19</v>
      </c>
      <c r="H2846">
        <v>1348</v>
      </c>
      <c r="I2846" t="s">
        <v>37</v>
      </c>
      <c r="J2846">
        <v>1</v>
      </c>
      <c r="K2846">
        <v>1348</v>
      </c>
      <c r="L2846">
        <v>0</v>
      </c>
      <c r="M2846">
        <v>0</v>
      </c>
      <c r="N2846" t="s">
        <v>20</v>
      </c>
      <c r="O2846">
        <v>0</v>
      </c>
    </row>
    <row r="2847" spans="1:15" x14ac:dyDescent="0.3">
      <c r="A2847" t="s">
        <v>5683</v>
      </c>
      <c r="B2847" s="1">
        <v>46290</v>
      </c>
      <c r="C2847" t="s">
        <v>5684</v>
      </c>
      <c r="D2847" t="s">
        <v>61</v>
      </c>
      <c r="E2847" t="s">
        <v>18</v>
      </c>
      <c r="F2847">
        <v>7999</v>
      </c>
      <c r="G2847" t="s">
        <v>19</v>
      </c>
      <c r="H2847">
        <v>7999</v>
      </c>
      <c r="I2847" t="s">
        <v>61</v>
      </c>
      <c r="J2847">
        <v>1</v>
      </c>
      <c r="K2847">
        <v>7999</v>
      </c>
      <c r="L2847">
        <v>0</v>
      </c>
      <c r="M2847">
        <v>0</v>
      </c>
      <c r="N2847" t="s">
        <v>20</v>
      </c>
      <c r="O2847">
        <v>0</v>
      </c>
    </row>
    <row r="2848" spans="1:15" x14ac:dyDescent="0.3">
      <c r="A2848" t="s">
        <v>5685</v>
      </c>
      <c r="B2848" s="1">
        <v>46266</v>
      </c>
      <c r="C2848" t="s">
        <v>5686</v>
      </c>
      <c r="D2848" t="s">
        <v>48</v>
      </c>
      <c r="E2848" t="s">
        <v>18</v>
      </c>
      <c r="F2848">
        <v>7498</v>
      </c>
      <c r="G2848" t="s">
        <v>19</v>
      </c>
      <c r="H2848">
        <v>7498</v>
      </c>
      <c r="I2848" t="s">
        <v>48</v>
      </c>
      <c r="J2848">
        <v>1</v>
      </c>
      <c r="K2848">
        <v>7498</v>
      </c>
      <c r="L2848">
        <v>0</v>
      </c>
      <c r="M2848">
        <v>0</v>
      </c>
      <c r="N2848" t="s">
        <v>20</v>
      </c>
      <c r="O2848">
        <v>0</v>
      </c>
    </row>
    <row r="2849" spans="1:15" x14ac:dyDescent="0.3">
      <c r="A2849" t="s">
        <v>5687</v>
      </c>
      <c r="B2849" s="1">
        <v>46288</v>
      </c>
      <c r="C2849" t="s">
        <v>5688</v>
      </c>
      <c r="D2849" t="s">
        <v>26</v>
      </c>
      <c r="E2849" t="s">
        <v>18</v>
      </c>
      <c r="F2849">
        <v>3098</v>
      </c>
      <c r="G2849" t="s">
        <v>19</v>
      </c>
      <c r="H2849">
        <v>3098</v>
      </c>
      <c r="I2849" t="s">
        <v>26</v>
      </c>
      <c r="J2849">
        <v>1</v>
      </c>
      <c r="K2849">
        <v>3098</v>
      </c>
      <c r="L2849">
        <v>0</v>
      </c>
      <c r="M2849">
        <v>0</v>
      </c>
      <c r="N2849" t="s">
        <v>20</v>
      </c>
      <c r="O2849">
        <v>0</v>
      </c>
    </row>
    <row r="2850" spans="1:15" x14ac:dyDescent="0.3">
      <c r="A2850" t="s">
        <v>5689</v>
      </c>
      <c r="B2850" s="1">
        <v>46281</v>
      </c>
      <c r="C2850" t="s">
        <v>5690</v>
      </c>
      <c r="D2850" t="s">
        <v>26</v>
      </c>
      <c r="E2850" t="s">
        <v>27</v>
      </c>
      <c r="F2850">
        <v>4999</v>
      </c>
      <c r="G2850" t="s">
        <v>19</v>
      </c>
      <c r="H2850">
        <v>4999</v>
      </c>
      <c r="I2850" t="s">
        <v>26</v>
      </c>
      <c r="J2850">
        <v>1</v>
      </c>
      <c r="K2850">
        <v>4999</v>
      </c>
      <c r="L2850">
        <v>0</v>
      </c>
      <c r="M2850">
        <v>0</v>
      </c>
      <c r="N2850" t="s">
        <v>20</v>
      </c>
      <c r="O2850">
        <v>0</v>
      </c>
    </row>
    <row r="2851" spans="1:15" x14ac:dyDescent="0.3">
      <c r="A2851" t="s">
        <v>5691</v>
      </c>
      <c r="B2851" s="1">
        <v>46266</v>
      </c>
      <c r="C2851" t="s">
        <v>5692</v>
      </c>
      <c r="D2851" t="s">
        <v>37</v>
      </c>
      <c r="E2851" t="s">
        <v>18</v>
      </c>
      <c r="F2851">
        <v>8348</v>
      </c>
      <c r="G2851" t="s">
        <v>19</v>
      </c>
      <c r="H2851">
        <v>8348</v>
      </c>
      <c r="I2851" t="s">
        <v>37</v>
      </c>
      <c r="J2851">
        <v>0</v>
      </c>
      <c r="K2851">
        <v>0</v>
      </c>
      <c r="L2851">
        <v>0</v>
      </c>
      <c r="M2851">
        <v>0</v>
      </c>
      <c r="N2851" t="s">
        <v>641</v>
      </c>
      <c r="O2851">
        <v>8348</v>
      </c>
    </row>
    <row r="2852" spans="1:15" x14ac:dyDescent="0.3">
      <c r="A2852" t="s">
        <v>5693</v>
      </c>
      <c r="B2852" s="1">
        <v>46294</v>
      </c>
      <c r="C2852" t="s">
        <v>5694</v>
      </c>
      <c r="D2852" t="s">
        <v>23</v>
      </c>
      <c r="E2852" t="s">
        <v>27</v>
      </c>
      <c r="F2852" s="2">
        <v>4597</v>
      </c>
      <c r="G2852" t="s">
        <v>19</v>
      </c>
      <c r="H2852">
        <v>4597</v>
      </c>
      <c r="I2852" t="s">
        <v>23</v>
      </c>
      <c r="J2852">
        <v>1</v>
      </c>
      <c r="K2852">
        <v>4597</v>
      </c>
      <c r="L2852">
        <v>0</v>
      </c>
      <c r="M2852">
        <v>0</v>
      </c>
      <c r="N2852" t="s">
        <v>20</v>
      </c>
      <c r="O2852">
        <v>0</v>
      </c>
    </row>
    <row r="2853" spans="1:15" x14ac:dyDescent="0.3">
      <c r="A2853" t="s">
        <v>5695</v>
      </c>
      <c r="B2853" s="1">
        <v>46288</v>
      </c>
      <c r="C2853" t="s">
        <v>5696</v>
      </c>
      <c r="D2853" t="s">
        <v>51</v>
      </c>
      <c r="E2853" t="s">
        <v>27</v>
      </c>
      <c r="F2853">
        <v>948</v>
      </c>
      <c r="G2853" t="s">
        <v>19</v>
      </c>
      <c r="H2853">
        <v>948</v>
      </c>
      <c r="I2853" t="s">
        <v>51</v>
      </c>
      <c r="J2853">
        <v>1</v>
      </c>
      <c r="K2853">
        <v>948</v>
      </c>
      <c r="L2853">
        <v>0</v>
      </c>
      <c r="M2853">
        <v>0</v>
      </c>
      <c r="N2853" t="s">
        <v>20</v>
      </c>
      <c r="O2853">
        <v>0</v>
      </c>
    </row>
    <row r="2854" spans="1:15" x14ac:dyDescent="0.3">
      <c r="A2854" t="s">
        <v>5697</v>
      </c>
      <c r="B2854" s="1">
        <v>46271</v>
      </c>
      <c r="C2854" t="s">
        <v>5698</v>
      </c>
      <c r="D2854" t="s">
        <v>17</v>
      </c>
      <c r="E2854" t="s">
        <v>18</v>
      </c>
      <c r="F2854">
        <v>299</v>
      </c>
      <c r="G2854" t="s">
        <v>115</v>
      </c>
      <c r="H2854">
        <v>299</v>
      </c>
      <c r="I2854" t="s">
        <v>17</v>
      </c>
      <c r="J2854">
        <v>0</v>
      </c>
      <c r="K2854">
        <v>0</v>
      </c>
      <c r="L2854">
        <v>0</v>
      </c>
      <c r="M2854">
        <v>0</v>
      </c>
      <c r="N2854" t="s">
        <v>20</v>
      </c>
      <c r="O2854">
        <v>0</v>
      </c>
    </row>
    <row r="2855" spans="1:15" x14ac:dyDescent="0.3">
      <c r="A2855" t="s">
        <v>5699</v>
      </c>
      <c r="B2855" s="1">
        <v>46278</v>
      </c>
      <c r="C2855" t="s">
        <v>5700</v>
      </c>
      <c r="D2855" t="s">
        <v>51</v>
      </c>
      <c r="E2855" t="s">
        <v>18</v>
      </c>
      <c r="F2855">
        <v>4999</v>
      </c>
      <c r="G2855" t="s">
        <v>19</v>
      </c>
      <c r="H2855">
        <v>4999</v>
      </c>
      <c r="I2855" t="s">
        <v>51</v>
      </c>
      <c r="J2855">
        <v>1</v>
      </c>
      <c r="K2855">
        <v>4999</v>
      </c>
      <c r="L2855">
        <v>0</v>
      </c>
      <c r="M2855">
        <v>0</v>
      </c>
      <c r="N2855" t="s">
        <v>20</v>
      </c>
      <c r="O2855">
        <v>0</v>
      </c>
    </row>
    <row r="2856" spans="1:15" x14ac:dyDescent="0.3">
      <c r="A2856" t="s">
        <v>5701</v>
      </c>
      <c r="B2856" s="1">
        <v>46295</v>
      </c>
      <c r="C2856" t="s">
        <v>5702</v>
      </c>
      <c r="D2856" t="s">
        <v>37</v>
      </c>
      <c r="E2856" t="s">
        <v>18</v>
      </c>
      <c r="F2856">
        <v>4999</v>
      </c>
      <c r="G2856" t="s">
        <v>19</v>
      </c>
      <c r="H2856">
        <v>4999</v>
      </c>
      <c r="I2856" t="s">
        <v>37</v>
      </c>
      <c r="J2856">
        <v>1</v>
      </c>
      <c r="K2856">
        <v>4999</v>
      </c>
      <c r="L2856">
        <v>0</v>
      </c>
      <c r="M2856">
        <v>0</v>
      </c>
      <c r="N2856" t="s">
        <v>20</v>
      </c>
      <c r="O2856">
        <v>0</v>
      </c>
    </row>
    <row r="2857" spans="1:15" x14ac:dyDescent="0.3">
      <c r="A2857" t="s">
        <v>5703</v>
      </c>
      <c r="B2857" s="1">
        <v>46269</v>
      </c>
      <c r="C2857" t="s">
        <v>5704</v>
      </c>
      <c r="D2857" t="s">
        <v>42</v>
      </c>
      <c r="E2857" t="s">
        <v>18</v>
      </c>
      <c r="F2857">
        <v>3998</v>
      </c>
      <c r="G2857" t="s">
        <v>19</v>
      </c>
      <c r="H2857">
        <v>3998</v>
      </c>
      <c r="I2857" t="s">
        <v>42</v>
      </c>
      <c r="J2857">
        <v>1</v>
      </c>
      <c r="K2857">
        <v>3998</v>
      </c>
      <c r="L2857">
        <v>0</v>
      </c>
      <c r="M2857">
        <v>0</v>
      </c>
      <c r="N2857" t="s">
        <v>20</v>
      </c>
      <c r="O2857">
        <v>0</v>
      </c>
    </row>
    <row r="2858" spans="1:15" x14ac:dyDescent="0.3">
      <c r="A2858" t="s">
        <v>5705</v>
      </c>
      <c r="B2858" s="1">
        <v>46266</v>
      </c>
      <c r="C2858" t="s">
        <v>5706</v>
      </c>
      <c r="D2858" t="s">
        <v>17</v>
      </c>
      <c r="E2858" t="s">
        <v>18</v>
      </c>
      <c r="F2858">
        <v>2598</v>
      </c>
      <c r="G2858" t="s">
        <v>19</v>
      </c>
      <c r="H2858">
        <v>2598</v>
      </c>
      <c r="I2858" t="s">
        <v>17</v>
      </c>
      <c r="J2858">
        <v>1</v>
      </c>
      <c r="K2858">
        <v>2598</v>
      </c>
      <c r="L2858">
        <v>0</v>
      </c>
      <c r="M2858">
        <v>0</v>
      </c>
      <c r="N2858" t="s">
        <v>20</v>
      </c>
      <c r="O2858">
        <v>0</v>
      </c>
    </row>
    <row r="2859" spans="1:15" x14ac:dyDescent="0.3">
      <c r="A2859" t="s">
        <v>5707</v>
      </c>
      <c r="B2859" s="1">
        <v>46290</v>
      </c>
      <c r="C2859" t="s">
        <v>5708</v>
      </c>
      <c r="D2859" t="s">
        <v>75</v>
      </c>
      <c r="E2859" t="s">
        <v>18</v>
      </c>
      <c r="F2859">
        <v>3998</v>
      </c>
      <c r="G2859" t="s">
        <v>19</v>
      </c>
      <c r="H2859">
        <v>3998</v>
      </c>
      <c r="I2859" t="s">
        <v>75</v>
      </c>
      <c r="J2859">
        <v>1</v>
      </c>
      <c r="K2859">
        <v>3998</v>
      </c>
      <c r="L2859">
        <v>0</v>
      </c>
      <c r="M2859">
        <v>0</v>
      </c>
      <c r="N2859" t="s">
        <v>20</v>
      </c>
      <c r="O2859">
        <v>0</v>
      </c>
    </row>
    <row r="2860" spans="1:15" x14ac:dyDescent="0.3">
      <c r="A2860" t="s">
        <v>5709</v>
      </c>
      <c r="B2860" s="1">
        <v>46283</v>
      </c>
      <c r="C2860" t="s">
        <v>5710</v>
      </c>
      <c r="D2860" t="s">
        <v>61</v>
      </c>
      <c r="E2860" t="s">
        <v>18</v>
      </c>
      <c r="F2860">
        <v>3798</v>
      </c>
      <c r="G2860" t="s">
        <v>19</v>
      </c>
      <c r="H2860">
        <v>3798</v>
      </c>
      <c r="I2860" t="s">
        <v>61</v>
      </c>
      <c r="J2860">
        <v>1</v>
      </c>
      <c r="K2860">
        <v>3798</v>
      </c>
      <c r="L2860">
        <v>0</v>
      </c>
      <c r="M2860">
        <v>0</v>
      </c>
      <c r="N2860" t="s">
        <v>20</v>
      </c>
      <c r="O2860">
        <v>0</v>
      </c>
    </row>
    <row r="2861" spans="1:15" x14ac:dyDescent="0.3">
      <c r="A2861" t="s">
        <v>5711</v>
      </c>
      <c r="B2861" s="1">
        <v>46269</v>
      </c>
      <c r="C2861" t="s">
        <v>5712</v>
      </c>
      <c r="D2861" t="s">
        <v>23</v>
      </c>
      <c r="E2861" t="s">
        <v>18</v>
      </c>
      <c r="F2861">
        <v>349</v>
      </c>
      <c r="G2861" t="s">
        <v>19</v>
      </c>
      <c r="H2861">
        <v>349</v>
      </c>
      <c r="I2861" t="s">
        <v>23</v>
      </c>
      <c r="J2861">
        <v>1</v>
      </c>
      <c r="K2861">
        <v>349</v>
      </c>
      <c r="L2861">
        <v>0</v>
      </c>
      <c r="M2861">
        <v>0</v>
      </c>
      <c r="N2861" t="s">
        <v>20</v>
      </c>
      <c r="O2861">
        <v>0</v>
      </c>
    </row>
    <row r="2862" spans="1:15" x14ac:dyDescent="0.3">
      <c r="A2862" t="s">
        <v>5713</v>
      </c>
      <c r="B2862" s="1">
        <v>46292</v>
      </c>
      <c r="C2862" t="s">
        <v>5714</v>
      </c>
      <c r="D2862" t="s">
        <v>42</v>
      </c>
      <c r="E2862" t="s">
        <v>18</v>
      </c>
      <c r="F2862">
        <v>2499</v>
      </c>
      <c r="G2862" t="s">
        <v>19</v>
      </c>
      <c r="H2862">
        <v>2499</v>
      </c>
      <c r="I2862" t="s">
        <v>42</v>
      </c>
      <c r="J2862">
        <v>1</v>
      </c>
      <c r="K2862">
        <v>2499</v>
      </c>
      <c r="L2862">
        <v>0</v>
      </c>
      <c r="M2862">
        <v>0</v>
      </c>
      <c r="N2862" t="s">
        <v>20</v>
      </c>
      <c r="O2862">
        <v>0</v>
      </c>
    </row>
    <row r="2863" spans="1:15" x14ac:dyDescent="0.3">
      <c r="A2863" t="s">
        <v>5715</v>
      </c>
      <c r="B2863" s="1">
        <v>46283</v>
      </c>
      <c r="C2863" t="s">
        <v>5716</v>
      </c>
      <c r="D2863" t="s">
        <v>37</v>
      </c>
      <c r="E2863" t="s">
        <v>43</v>
      </c>
      <c r="F2863">
        <v>5498</v>
      </c>
      <c r="G2863" t="s">
        <v>19</v>
      </c>
      <c r="H2863">
        <v>5498</v>
      </c>
      <c r="I2863" t="s">
        <v>37</v>
      </c>
      <c r="J2863">
        <v>1</v>
      </c>
      <c r="K2863">
        <v>5498</v>
      </c>
      <c r="L2863">
        <v>0</v>
      </c>
      <c r="M2863">
        <v>0</v>
      </c>
      <c r="N2863" t="s">
        <v>20</v>
      </c>
      <c r="O2863">
        <v>0</v>
      </c>
    </row>
    <row r="2864" spans="1:15" x14ac:dyDescent="0.3">
      <c r="A2864" t="s">
        <v>5717</v>
      </c>
      <c r="B2864" s="1">
        <v>46278</v>
      </c>
      <c r="C2864" t="s">
        <v>5718</v>
      </c>
      <c r="D2864" t="s">
        <v>42</v>
      </c>
      <c r="E2864" t="s">
        <v>18</v>
      </c>
      <c r="F2864">
        <v>5797</v>
      </c>
      <c r="G2864" t="s">
        <v>19</v>
      </c>
      <c r="H2864">
        <v>5797</v>
      </c>
      <c r="I2864" t="s">
        <v>42</v>
      </c>
      <c r="J2864">
        <v>1</v>
      </c>
      <c r="K2864">
        <v>5797</v>
      </c>
      <c r="L2864">
        <v>0</v>
      </c>
      <c r="M2864">
        <v>0</v>
      </c>
      <c r="N2864" t="s">
        <v>20</v>
      </c>
      <c r="O2864">
        <v>0</v>
      </c>
    </row>
    <row r="2865" spans="1:15" x14ac:dyDescent="0.3">
      <c r="A2865" t="s">
        <v>5719</v>
      </c>
      <c r="B2865" s="1">
        <v>46288</v>
      </c>
      <c r="C2865" t="s">
        <v>5720</v>
      </c>
      <c r="D2865" t="s">
        <v>75</v>
      </c>
      <c r="E2865" t="s">
        <v>18</v>
      </c>
      <c r="F2865">
        <v>999</v>
      </c>
      <c r="G2865" t="s">
        <v>19</v>
      </c>
      <c r="H2865">
        <v>999</v>
      </c>
      <c r="I2865" t="s">
        <v>75</v>
      </c>
      <c r="J2865">
        <v>1</v>
      </c>
      <c r="K2865">
        <v>999</v>
      </c>
      <c r="L2865">
        <v>0</v>
      </c>
      <c r="M2865">
        <v>0</v>
      </c>
      <c r="N2865" t="s">
        <v>20</v>
      </c>
      <c r="O2865">
        <v>0</v>
      </c>
    </row>
    <row r="2866" spans="1:15" x14ac:dyDescent="0.3">
      <c r="A2866" t="s">
        <v>5721</v>
      </c>
      <c r="B2866" s="1">
        <v>46269</v>
      </c>
      <c r="C2866" t="s">
        <v>5722</v>
      </c>
      <c r="D2866" t="s">
        <v>75</v>
      </c>
      <c r="E2866" t="s">
        <v>27</v>
      </c>
      <c r="F2866">
        <v>2499</v>
      </c>
      <c r="G2866" t="s">
        <v>19</v>
      </c>
      <c r="H2866">
        <v>2499</v>
      </c>
      <c r="I2866" t="s">
        <v>75</v>
      </c>
      <c r="J2866">
        <v>1</v>
      </c>
      <c r="K2866">
        <v>2499</v>
      </c>
      <c r="L2866">
        <v>0</v>
      </c>
      <c r="M2866">
        <v>0</v>
      </c>
      <c r="N2866" t="s">
        <v>20</v>
      </c>
      <c r="O2866">
        <v>0</v>
      </c>
    </row>
    <row r="2867" spans="1:15" x14ac:dyDescent="0.3">
      <c r="A2867" t="s">
        <v>5723</v>
      </c>
      <c r="B2867" s="1">
        <v>46293</v>
      </c>
      <c r="C2867" t="s">
        <v>5724</v>
      </c>
      <c r="D2867" t="s">
        <v>51</v>
      </c>
      <c r="E2867" t="s">
        <v>54</v>
      </c>
      <c r="F2867">
        <v>7497</v>
      </c>
      <c r="G2867" t="s">
        <v>19</v>
      </c>
      <c r="H2867">
        <v>7497</v>
      </c>
      <c r="I2867" t="s">
        <v>51</v>
      </c>
      <c r="J2867">
        <v>1</v>
      </c>
      <c r="K2867">
        <v>7497</v>
      </c>
      <c r="L2867">
        <v>0</v>
      </c>
      <c r="M2867">
        <v>0</v>
      </c>
      <c r="N2867" t="s">
        <v>20</v>
      </c>
      <c r="O2867">
        <v>0</v>
      </c>
    </row>
    <row r="2868" spans="1:15" x14ac:dyDescent="0.3">
      <c r="A2868" t="s">
        <v>5725</v>
      </c>
      <c r="B2868" s="1">
        <v>46269</v>
      </c>
      <c r="C2868" t="s">
        <v>5726</v>
      </c>
      <c r="D2868" t="s">
        <v>23</v>
      </c>
      <c r="E2868" t="s">
        <v>27</v>
      </c>
      <c r="F2868">
        <v>1499</v>
      </c>
      <c r="G2868" t="s">
        <v>19</v>
      </c>
      <c r="H2868">
        <v>1499</v>
      </c>
      <c r="I2868" t="s">
        <v>23</v>
      </c>
      <c r="J2868">
        <v>1</v>
      </c>
      <c r="K2868">
        <v>1499</v>
      </c>
      <c r="L2868">
        <v>0</v>
      </c>
      <c r="M2868">
        <v>0</v>
      </c>
      <c r="N2868" t="s">
        <v>20</v>
      </c>
      <c r="O2868">
        <v>0</v>
      </c>
    </row>
    <row r="2869" spans="1:15" x14ac:dyDescent="0.3">
      <c r="A2869" t="s">
        <v>5727</v>
      </c>
      <c r="B2869" s="1">
        <v>46292</v>
      </c>
      <c r="C2869" t="s">
        <v>5728</v>
      </c>
      <c r="E2869" t="s">
        <v>43</v>
      </c>
      <c r="F2869">
        <v>6798</v>
      </c>
      <c r="G2869" t="s">
        <v>19</v>
      </c>
      <c r="H2869">
        <v>6798</v>
      </c>
      <c r="I2869" t="s">
        <v>194</v>
      </c>
      <c r="J2869">
        <v>1</v>
      </c>
      <c r="K2869">
        <v>6798</v>
      </c>
      <c r="L2869">
        <v>0</v>
      </c>
      <c r="M2869">
        <v>0</v>
      </c>
      <c r="N2869" t="s">
        <v>20</v>
      </c>
      <c r="O2869">
        <v>0</v>
      </c>
    </row>
    <row r="2870" spans="1:15" x14ac:dyDescent="0.3">
      <c r="A2870" t="s">
        <v>5729</v>
      </c>
      <c r="B2870" s="1">
        <v>46276</v>
      </c>
      <c r="C2870" t="s">
        <v>5730</v>
      </c>
      <c r="D2870" t="s">
        <v>48</v>
      </c>
      <c r="E2870" t="s">
        <v>27</v>
      </c>
      <c r="F2870">
        <v>1299</v>
      </c>
      <c r="G2870" t="s">
        <v>66</v>
      </c>
      <c r="H2870">
        <v>1299</v>
      </c>
      <c r="I2870" t="s">
        <v>48</v>
      </c>
      <c r="J2870">
        <v>1</v>
      </c>
      <c r="K2870">
        <v>1299</v>
      </c>
      <c r="L2870">
        <v>1</v>
      </c>
      <c r="M2870">
        <v>1299</v>
      </c>
      <c r="N2870" t="s">
        <v>20</v>
      </c>
      <c r="O2870">
        <v>0</v>
      </c>
    </row>
    <row r="2871" spans="1:15" x14ac:dyDescent="0.3">
      <c r="A2871" t="s">
        <v>5731</v>
      </c>
      <c r="B2871" s="1">
        <v>46284</v>
      </c>
      <c r="C2871" t="s">
        <v>5732</v>
      </c>
      <c r="D2871" t="s">
        <v>75</v>
      </c>
      <c r="E2871" t="s">
        <v>18</v>
      </c>
      <c r="F2871">
        <v>999</v>
      </c>
      <c r="G2871" t="s">
        <v>19</v>
      </c>
      <c r="H2871">
        <v>999</v>
      </c>
      <c r="I2871" t="s">
        <v>75</v>
      </c>
      <c r="J2871">
        <v>1</v>
      </c>
      <c r="K2871">
        <v>999</v>
      </c>
      <c r="L2871">
        <v>0</v>
      </c>
      <c r="M2871">
        <v>0</v>
      </c>
      <c r="N2871" t="s">
        <v>20</v>
      </c>
      <c r="O2871">
        <v>0</v>
      </c>
    </row>
    <row r="2872" spans="1:15" x14ac:dyDescent="0.3">
      <c r="A2872" t="s">
        <v>5733</v>
      </c>
      <c r="B2872" s="1">
        <v>46267</v>
      </c>
      <c r="C2872" t="s">
        <v>5734</v>
      </c>
      <c r="D2872" t="s">
        <v>42</v>
      </c>
      <c r="E2872" t="s">
        <v>27</v>
      </c>
      <c r="F2872">
        <v>2499</v>
      </c>
      <c r="G2872" t="s">
        <v>19</v>
      </c>
      <c r="H2872">
        <v>2499</v>
      </c>
      <c r="I2872" t="s">
        <v>42</v>
      </c>
      <c r="J2872">
        <v>1</v>
      </c>
      <c r="K2872">
        <v>2499</v>
      </c>
      <c r="L2872">
        <v>0</v>
      </c>
      <c r="M2872">
        <v>0</v>
      </c>
      <c r="N2872" t="s">
        <v>20</v>
      </c>
      <c r="O2872">
        <v>0</v>
      </c>
    </row>
    <row r="2873" spans="1:15" x14ac:dyDescent="0.3">
      <c r="A2873" t="s">
        <v>5735</v>
      </c>
      <c r="B2873" s="1">
        <v>46282</v>
      </c>
      <c r="C2873" t="s">
        <v>5736</v>
      </c>
      <c r="D2873" t="s">
        <v>42</v>
      </c>
      <c r="E2873" t="s">
        <v>54</v>
      </c>
      <c r="F2873">
        <v>1298</v>
      </c>
      <c r="G2873" t="s">
        <v>19</v>
      </c>
      <c r="H2873">
        <v>1298</v>
      </c>
      <c r="I2873" t="s">
        <v>42</v>
      </c>
      <c r="J2873">
        <v>1</v>
      </c>
      <c r="K2873">
        <v>1298</v>
      </c>
      <c r="L2873">
        <v>0</v>
      </c>
      <c r="M2873">
        <v>0</v>
      </c>
      <c r="N2873" t="s">
        <v>20</v>
      </c>
      <c r="O2873">
        <v>0</v>
      </c>
    </row>
    <row r="2874" spans="1:15" x14ac:dyDescent="0.3">
      <c r="A2874" t="s">
        <v>5737</v>
      </c>
      <c r="B2874" s="1">
        <v>46291</v>
      </c>
      <c r="C2874" t="s">
        <v>4468</v>
      </c>
      <c r="D2874" t="s">
        <v>51</v>
      </c>
      <c r="E2874" t="s">
        <v>18</v>
      </c>
      <c r="F2874">
        <v>12297</v>
      </c>
      <c r="G2874" t="s">
        <v>19</v>
      </c>
      <c r="H2874">
        <v>12297</v>
      </c>
      <c r="I2874" t="s">
        <v>51</v>
      </c>
      <c r="J2874">
        <v>1</v>
      </c>
      <c r="K2874">
        <v>12297</v>
      </c>
      <c r="L2874">
        <v>0</v>
      </c>
      <c r="M2874">
        <v>0</v>
      </c>
      <c r="N2874" t="s">
        <v>20</v>
      </c>
      <c r="O2874">
        <v>0</v>
      </c>
    </row>
    <row r="2875" spans="1:15" x14ac:dyDescent="0.3">
      <c r="A2875" t="s">
        <v>5738</v>
      </c>
      <c r="B2875" s="1">
        <v>46291</v>
      </c>
      <c r="C2875" t="s">
        <v>5739</v>
      </c>
      <c r="D2875" t="s">
        <v>51</v>
      </c>
      <c r="E2875" t="s">
        <v>27</v>
      </c>
      <c r="F2875">
        <v>1298</v>
      </c>
      <c r="G2875" t="s">
        <v>19</v>
      </c>
      <c r="H2875">
        <v>1298</v>
      </c>
      <c r="I2875" t="s">
        <v>51</v>
      </c>
      <c r="J2875">
        <v>1</v>
      </c>
      <c r="K2875">
        <v>1298</v>
      </c>
      <c r="L2875">
        <v>0</v>
      </c>
      <c r="M2875">
        <v>0</v>
      </c>
      <c r="N2875" t="s">
        <v>20</v>
      </c>
      <c r="O2875">
        <v>0</v>
      </c>
    </row>
    <row r="2876" spans="1:15" x14ac:dyDescent="0.3">
      <c r="A2876" t="s">
        <v>5740</v>
      </c>
      <c r="B2876" s="1">
        <v>46279</v>
      </c>
      <c r="C2876" t="s">
        <v>5741</v>
      </c>
      <c r="D2876" t="s">
        <v>37</v>
      </c>
      <c r="E2876" t="s">
        <v>18</v>
      </c>
      <c r="F2876">
        <v>1499</v>
      </c>
      <c r="G2876" t="s">
        <v>19</v>
      </c>
      <c r="H2876">
        <v>1499</v>
      </c>
      <c r="I2876" t="s">
        <v>37</v>
      </c>
      <c r="J2876">
        <v>1</v>
      </c>
      <c r="K2876">
        <v>1499</v>
      </c>
      <c r="L2876">
        <v>0</v>
      </c>
      <c r="M2876">
        <v>0</v>
      </c>
      <c r="N2876" t="s">
        <v>20</v>
      </c>
      <c r="O2876">
        <v>0</v>
      </c>
    </row>
    <row r="2877" spans="1:15" x14ac:dyDescent="0.3">
      <c r="A2877" t="s">
        <v>5742</v>
      </c>
      <c r="B2877" s="1">
        <v>46280</v>
      </c>
      <c r="C2877" t="s">
        <v>5743</v>
      </c>
      <c r="D2877" t="s">
        <v>37</v>
      </c>
      <c r="E2877" t="s">
        <v>18</v>
      </c>
      <c r="F2877">
        <v>4999</v>
      </c>
      <c r="G2877" t="s">
        <v>19</v>
      </c>
      <c r="H2877">
        <v>4999</v>
      </c>
      <c r="I2877" t="s">
        <v>37</v>
      </c>
      <c r="J2877">
        <v>1</v>
      </c>
      <c r="K2877">
        <v>4999</v>
      </c>
      <c r="L2877">
        <v>0</v>
      </c>
      <c r="M2877">
        <v>0</v>
      </c>
      <c r="N2877" t="s">
        <v>20</v>
      </c>
      <c r="O2877">
        <v>0</v>
      </c>
    </row>
    <row r="2878" spans="1:15" x14ac:dyDescent="0.3">
      <c r="A2878" t="s">
        <v>5744</v>
      </c>
      <c r="B2878" s="1">
        <v>46266</v>
      </c>
      <c r="C2878" t="s">
        <v>5745</v>
      </c>
      <c r="D2878" t="s">
        <v>26</v>
      </c>
      <c r="E2878" t="s">
        <v>18</v>
      </c>
      <c r="F2878" s="2">
        <v>1098</v>
      </c>
      <c r="G2878" t="s">
        <v>19</v>
      </c>
      <c r="H2878">
        <v>1098</v>
      </c>
      <c r="I2878" t="s">
        <v>26</v>
      </c>
      <c r="J2878">
        <v>1</v>
      </c>
      <c r="K2878">
        <v>1098</v>
      </c>
      <c r="L2878">
        <v>0</v>
      </c>
      <c r="M2878">
        <v>0</v>
      </c>
      <c r="N2878" t="s">
        <v>20</v>
      </c>
      <c r="O2878">
        <v>0</v>
      </c>
    </row>
    <row r="2879" spans="1:15" x14ac:dyDescent="0.3">
      <c r="A2879" t="s">
        <v>5746</v>
      </c>
      <c r="B2879" s="1">
        <v>46291</v>
      </c>
      <c r="C2879" t="s">
        <v>5747</v>
      </c>
      <c r="D2879" t="s">
        <v>42</v>
      </c>
      <c r="E2879" t="s">
        <v>27</v>
      </c>
      <c r="F2879">
        <v>7999</v>
      </c>
      <c r="G2879" t="s">
        <v>19</v>
      </c>
      <c r="H2879">
        <v>7999</v>
      </c>
      <c r="I2879" t="s">
        <v>42</v>
      </c>
      <c r="J2879">
        <v>1</v>
      </c>
      <c r="K2879">
        <v>7999</v>
      </c>
      <c r="L2879">
        <v>0</v>
      </c>
      <c r="M2879">
        <v>0</v>
      </c>
      <c r="N2879" t="s">
        <v>20</v>
      </c>
      <c r="O2879">
        <v>0</v>
      </c>
    </row>
    <row r="2880" spans="1:15" x14ac:dyDescent="0.3">
      <c r="A2880" t="s">
        <v>5748</v>
      </c>
      <c r="B2880" s="1">
        <v>46267</v>
      </c>
      <c r="C2880" t="s">
        <v>5749</v>
      </c>
      <c r="D2880" t="s">
        <v>23</v>
      </c>
      <c r="E2880" t="s">
        <v>27</v>
      </c>
      <c r="F2880">
        <v>1299</v>
      </c>
      <c r="G2880" t="s">
        <v>19</v>
      </c>
      <c r="H2880">
        <v>1299</v>
      </c>
      <c r="I2880" t="s">
        <v>23</v>
      </c>
      <c r="J2880">
        <v>1</v>
      </c>
      <c r="K2880">
        <v>1299</v>
      </c>
      <c r="L2880">
        <v>0</v>
      </c>
      <c r="M2880">
        <v>0</v>
      </c>
      <c r="N2880" t="s">
        <v>20</v>
      </c>
      <c r="O2880">
        <v>0</v>
      </c>
    </row>
    <row r="2881" spans="1:15" x14ac:dyDescent="0.3">
      <c r="A2881" t="s">
        <v>5750</v>
      </c>
      <c r="B2881" s="1">
        <v>46295</v>
      </c>
      <c r="C2881" t="s">
        <v>5751</v>
      </c>
      <c r="D2881" t="s">
        <v>61</v>
      </c>
      <c r="E2881" t="s">
        <v>27</v>
      </c>
      <c r="F2881">
        <v>299</v>
      </c>
      <c r="G2881" t="s">
        <v>19</v>
      </c>
      <c r="H2881">
        <v>299</v>
      </c>
      <c r="I2881" t="s">
        <v>61</v>
      </c>
      <c r="J2881">
        <v>1</v>
      </c>
      <c r="K2881">
        <v>299</v>
      </c>
      <c r="L2881">
        <v>0</v>
      </c>
      <c r="M2881">
        <v>0</v>
      </c>
      <c r="N2881" t="s">
        <v>20</v>
      </c>
      <c r="O2881">
        <v>0</v>
      </c>
    </row>
    <row r="2882" spans="1:15" x14ac:dyDescent="0.3">
      <c r="A2882" t="s">
        <v>5752</v>
      </c>
      <c r="B2882" s="1">
        <v>46269</v>
      </c>
      <c r="C2882" t="s">
        <v>5753</v>
      </c>
      <c r="D2882" t="s">
        <v>26</v>
      </c>
      <c r="E2882" t="s">
        <v>54</v>
      </c>
      <c r="F2882">
        <v>499</v>
      </c>
      <c r="G2882" t="s">
        <v>19</v>
      </c>
      <c r="H2882">
        <v>499</v>
      </c>
      <c r="I2882" t="s">
        <v>26</v>
      </c>
      <c r="J2882">
        <v>1</v>
      </c>
      <c r="K2882">
        <v>499</v>
      </c>
      <c r="L2882">
        <v>0</v>
      </c>
      <c r="M2882">
        <v>0</v>
      </c>
      <c r="N2882" t="s">
        <v>20</v>
      </c>
      <c r="O2882">
        <v>0</v>
      </c>
    </row>
    <row r="2883" spans="1:15" x14ac:dyDescent="0.3">
      <c r="A2883" t="s">
        <v>5754</v>
      </c>
      <c r="B2883" s="1">
        <v>46294</v>
      </c>
      <c r="C2883" t="s">
        <v>5755</v>
      </c>
      <c r="D2883" t="s">
        <v>37</v>
      </c>
      <c r="E2883" t="s">
        <v>18</v>
      </c>
      <c r="F2883">
        <v>6498</v>
      </c>
      <c r="G2883" t="s">
        <v>19</v>
      </c>
      <c r="H2883">
        <v>6498</v>
      </c>
      <c r="I2883" t="s">
        <v>37</v>
      </c>
      <c r="J2883">
        <v>1</v>
      </c>
      <c r="K2883">
        <v>6498</v>
      </c>
      <c r="L2883">
        <v>0</v>
      </c>
      <c r="M2883">
        <v>0</v>
      </c>
      <c r="N2883" t="s">
        <v>20</v>
      </c>
      <c r="O2883">
        <v>0</v>
      </c>
    </row>
    <row r="2884" spans="1:15" x14ac:dyDescent="0.3">
      <c r="A2884" t="s">
        <v>5756</v>
      </c>
      <c r="B2884" s="1">
        <v>46268</v>
      </c>
      <c r="C2884" t="s">
        <v>5757</v>
      </c>
      <c r="D2884" t="s">
        <v>17</v>
      </c>
      <c r="E2884" t="s">
        <v>18</v>
      </c>
      <c r="F2884">
        <v>648</v>
      </c>
      <c r="G2884" t="s">
        <v>19</v>
      </c>
      <c r="H2884">
        <v>648</v>
      </c>
      <c r="I2884" t="s">
        <v>17</v>
      </c>
      <c r="J2884">
        <v>1</v>
      </c>
      <c r="K2884">
        <v>648</v>
      </c>
      <c r="L2884">
        <v>0</v>
      </c>
      <c r="M2884">
        <v>0</v>
      </c>
      <c r="N2884" t="s">
        <v>20</v>
      </c>
      <c r="O2884">
        <v>0</v>
      </c>
    </row>
    <row r="2885" spans="1:15" x14ac:dyDescent="0.3">
      <c r="A2885" t="s">
        <v>5758</v>
      </c>
      <c r="B2885" s="1">
        <v>46277</v>
      </c>
      <c r="C2885" t="s">
        <v>5759</v>
      </c>
      <c r="D2885" t="s">
        <v>75</v>
      </c>
      <c r="E2885" t="s">
        <v>18</v>
      </c>
      <c r="F2885">
        <v>8798</v>
      </c>
      <c r="G2885" t="s">
        <v>19</v>
      </c>
      <c r="H2885">
        <v>8798</v>
      </c>
      <c r="I2885" t="s">
        <v>75</v>
      </c>
      <c r="J2885">
        <v>1</v>
      </c>
      <c r="K2885">
        <v>8798</v>
      </c>
      <c r="L2885">
        <v>0</v>
      </c>
      <c r="M2885">
        <v>0</v>
      </c>
      <c r="N2885" t="s">
        <v>20</v>
      </c>
      <c r="O2885">
        <v>0</v>
      </c>
    </row>
    <row r="2886" spans="1:15" x14ac:dyDescent="0.3">
      <c r="A2886" t="s">
        <v>5760</v>
      </c>
      <c r="B2886" s="1">
        <v>46266</v>
      </c>
      <c r="C2886" t="s">
        <v>5761</v>
      </c>
      <c r="D2886" t="s">
        <v>34</v>
      </c>
      <c r="E2886" t="s">
        <v>18</v>
      </c>
      <c r="F2886">
        <v>648</v>
      </c>
      <c r="G2886" t="s">
        <v>19</v>
      </c>
      <c r="H2886">
        <v>648</v>
      </c>
      <c r="I2886" t="s">
        <v>34</v>
      </c>
      <c r="J2886">
        <v>1</v>
      </c>
      <c r="K2886">
        <v>648</v>
      </c>
      <c r="L2886">
        <v>0</v>
      </c>
      <c r="M2886">
        <v>0</v>
      </c>
      <c r="N2886" t="s">
        <v>20</v>
      </c>
      <c r="O2886">
        <v>0</v>
      </c>
    </row>
    <row r="2887" spans="1:15" x14ac:dyDescent="0.3">
      <c r="A2887" t="s">
        <v>5762</v>
      </c>
      <c r="B2887" s="1">
        <v>46288</v>
      </c>
      <c r="C2887" t="s">
        <v>5763</v>
      </c>
      <c r="D2887" t="s">
        <v>37</v>
      </c>
      <c r="E2887" t="s">
        <v>18</v>
      </c>
      <c r="F2887">
        <v>2298</v>
      </c>
      <c r="G2887" t="s">
        <v>19</v>
      </c>
      <c r="H2887">
        <v>2298</v>
      </c>
      <c r="I2887" t="s">
        <v>37</v>
      </c>
      <c r="J2887">
        <v>1</v>
      </c>
      <c r="K2887">
        <v>2298</v>
      </c>
      <c r="L2887">
        <v>0</v>
      </c>
      <c r="M2887">
        <v>0</v>
      </c>
      <c r="N2887" t="s">
        <v>20</v>
      </c>
      <c r="O2887">
        <v>0</v>
      </c>
    </row>
    <row r="2888" spans="1:15" x14ac:dyDescent="0.3">
      <c r="A2888" t="s">
        <v>5764</v>
      </c>
      <c r="B2888" s="1">
        <v>46294</v>
      </c>
      <c r="C2888" t="s">
        <v>5765</v>
      </c>
      <c r="D2888" t="s">
        <v>34</v>
      </c>
      <c r="E2888" t="s">
        <v>54</v>
      </c>
      <c r="F2888">
        <v>1499</v>
      </c>
      <c r="G2888" t="s">
        <v>80</v>
      </c>
      <c r="H2888">
        <v>1499</v>
      </c>
      <c r="I2888" t="s">
        <v>34</v>
      </c>
      <c r="J2888">
        <v>0</v>
      </c>
      <c r="K2888">
        <v>0</v>
      </c>
      <c r="L2888">
        <v>0</v>
      </c>
      <c r="M2888">
        <v>0</v>
      </c>
      <c r="N2888" t="s">
        <v>20</v>
      </c>
      <c r="O2888">
        <v>0</v>
      </c>
    </row>
    <row r="2889" spans="1:15" x14ac:dyDescent="0.3">
      <c r="A2889" t="s">
        <v>5766</v>
      </c>
      <c r="B2889" s="1">
        <v>46270</v>
      </c>
      <c r="C2889" t="s">
        <v>5767</v>
      </c>
      <c r="D2889" t="s">
        <v>17</v>
      </c>
      <c r="E2889" t="s">
        <v>27</v>
      </c>
      <c r="F2889">
        <v>7097</v>
      </c>
      <c r="G2889" t="s">
        <v>19</v>
      </c>
      <c r="H2889">
        <v>7097</v>
      </c>
      <c r="I2889" t="s">
        <v>17</v>
      </c>
      <c r="J2889">
        <v>1</v>
      </c>
      <c r="K2889">
        <v>7097</v>
      </c>
      <c r="L2889">
        <v>0</v>
      </c>
      <c r="M2889">
        <v>0</v>
      </c>
      <c r="N2889" t="s">
        <v>20</v>
      </c>
      <c r="O2889">
        <v>0</v>
      </c>
    </row>
    <row r="2890" spans="1:15" x14ac:dyDescent="0.3">
      <c r="A2890" t="s">
        <v>5768</v>
      </c>
      <c r="B2890" s="1">
        <v>46270</v>
      </c>
      <c r="C2890" t="s">
        <v>5769</v>
      </c>
      <c r="D2890" t="s">
        <v>51</v>
      </c>
      <c r="E2890" t="s">
        <v>18</v>
      </c>
      <c r="F2890">
        <v>1147</v>
      </c>
      <c r="G2890" t="s">
        <v>19</v>
      </c>
      <c r="H2890">
        <v>1147</v>
      </c>
      <c r="I2890" t="s">
        <v>51</v>
      </c>
      <c r="J2890">
        <v>1</v>
      </c>
      <c r="K2890">
        <v>1147</v>
      </c>
      <c r="L2890">
        <v>0</v>
      </c>
      <c r="M2890">
        <v>0</v>
      </c>
      <c r="N2890" t="s">
        <v>20</v>
      </c>
      <c r="O2890">
        <v>0</v>
      </c>
    </row>
    <row r="2891" spans="1:15" x14ac:dyDescent="0.3">
      <c r="A2891" t="s">
        <v>5770</v>
      </c>
      <c r="B2891" s="1">
        <v>46273</v>
      </c>
      <c r="C2891" t="s">
        <v>5771</v>
      </c>
      <c r="D2891" t="s">
        <v>75</v>
      </c>
      <c r="E2891" t="s">
        <v>18</v>
      </c>
      <c r="F2891">
        <v>4498</v>
      </c>
      <c r="G2891" t="s">
        <v>19</v>
      </c>
      <c r="H2891">
        <v>4498</v>
      </c>
      <c r="I2891" t="s">
        <v>75</v>
      </c>
      <c r="J2891">
        <v>1</v>
      </c>
      <c r="K2891">
        <v>4498</v>
      </c>
      <c r="L2891">
        <v>0</v>
      </c>
      <c r="M2891">
        <v>0</v>
      </c>
      <c r="N2891" t="s">
        <v>20</v>
      </c>
      <c r="O2891">
        <v>0</v>
      </c>
    </row>
    <row r="2892" spans="1:15" x14ac:dyDescent="0.3">
      <c r="A2892" t="s">
        <v>5772</v>
      </c>
      <c r="B2892" s="1">
        <v>46280</v>
      </c>
      <c r="C2892" t="s">
        <v>5773</v>
      </c>
      <c r="D2892" t="s">
        <v>48</v>
      </c>
      <c r="E2892" t="s">
        <v>18</v>
      </c>
      <c r="F2892">
        <v>8998</v>
      </c>
      <c r="G2892" t="s">
        <v>19</v>
      </c>
      <c r="H2892">
        <v>8998</v>
      </c>
      <c r="I2892" t="s">
        <v>48</v>
      </c>
      <c r="J2892">
        <v>1</v>
      </c>
      <c r="K2892">
        <v>8998</v>
      </c>
      <c r="L2892">
        <v>0</v>
      </c>
      <c r="M2892">
        <v>0</v>
      </c>
      <c r="N2892" t="s">
        <v>20</v>
      </c>
      <c r="O2892">
        <v>0</v>
      </c>
    </row>
    <row r="2893" spans="1:15" x14ac:dyDescent="0.3">
      <c r="A2893" t="s">
        <v>5774</v>
      </c>
      <c r="B2893" s="1">
        <v>46271</v>
      </c>
      <c r="C2893" t="s">
        <v>4280</v>
      </c>
      <c r="D2893" t="s">
        <v>48</v>
      </c>
      <c r="E2893" t="s">
        <v>27</v>
      </c>
      <c r="F2893">
        <v>499</v>
      </c>
      <c r="G2893" t="s">
        <v>19</v>
      </c>
      <c r="H2893">
        <v>499</v>
      </c>
      <c r="I2893" t="s">
        <v>48</v>
      </c>
      <c r="J2893">
        <v>1</v>
      </c>
      <c r="K2893">
        <v>499</v>
      </c>
      <c r="L2893">
        <v>0</v>
      </c>
      <c r="M2893">
        <v>0</v>
      </c>
      <c r="N2893" t="s">
        <v>20</v>
      </c>
      <c r="O2893">
        <v>0</v>
      </c>
    </row>
    <row r="2894" spans="1:15" x14ac:dyDescent="0.3">
      <c r="A2894" t="s">
        <v>5775</v>
      </c>
      <c r="B2894" s="1">
        <v>46276</v>
      </c>
      <c r="C2894" t="s">
        <v>5776</v>
      </c>
      <c r="D2894" t="s">
        <v>75</v>
      </c>
      <c r="E2894" t="s">
        <v>54</v>
      </c>
      <c r="F2894">
        <v>999</v>
      </c>
      <c r="G2894" t="s">
        <v>19</v>
      </c>
      <c r="H2894">
        <v>999</v>
      </c>
      <c r="I2894" t="s">
        <v>75</v>
      </c>
      <c r="J2894">
        <v>1</v>
      </c>
      <c r="K2894">
        <v>999</v>
      </c>
      <c r="L2894">
        <v>0</v>
      </c>
      <c r="M2894">
        <v>0</v>
      </c>
      <c r="N2894" t="s">
        <v>20</v>
      </c>
      <c r="O2894">
        <v>0</v>
      </c>
    </row>
    <row r="2895" spans="1:15" x14ac:dyDescent="0.3">
      <c r="A2895" t="s">
        <v>5777</v>
      </c>
      <c r="B2895" s="1">
        <v>46267</v>
      </c>
      <c r="C2895" t="s">
        <v>5778</v>
      </c>
      <c r="D2895" t="s">
        <v>51</v>
      </c>
      <c r="E2895" t="s">
        <v>18</v>
      </c>
      <c r="F2895">
        <v>2897</v>
      </c>
      <c r="G2895" t="s">
        <v>19</v>
      </c>
      <c r="H2895">
        <v>2897</v>
      </c>
      <c r="I2895" t="s">
        <v>51</v>
      </c>
      <c r="J2895">
        <v>1</v>
      </c>
      <c r="K2895">
        <v>2897</v>
      </c>
      <c r="L2895">
        <v>0</v>
      </c>
      <c r="M2895">
        <v>0</v>
      </c>
      <c r="N2895" t="s">
        <v>20</v>
      </c>
      <c r="O2895">
        <v>0</v>
      </c>
    </row>
    <row r="2896" spans="1:15" x14ac:dyDescent="0.3">
      <c r="A2896" t="s">
        <v>5779</v>
      </c>
      <c r="B2896" s="1">
        <v>46289</v>
      </c>
      <c r="C2896" t="s">
        <v>5780</v>
      </c>
      <c r="D2896" t="s">
        <v>61</v>
      </c>
      <c r="E2896" t="s">
        <v>54</v>
      </c>
      <c r="F2896">
        <v>7999</v>
      </c>
      <c r="G2896" t="s">
        <v>19</v>
      </c>
      <c r="H2896">
        <v>7999</v>
      </c>
      <c r="I2896" t="s">
        <v>61</v>
      </c>
      <c r="J2896">
        <v>1</v>
      </c>
      <c r="K2896">
        <v>7999</v>
      </c>
      <c r="L2896">
        <v>0</v>
      </c>
      <c r="M2896">
        <v>0</v>
      </c>
      <c r="N2896" t="s">
        <v>20</v>
      </c>
      <c r="O2896">
        <v>0</v>
      </c>
    </row>
    <row r="2897" spans="1:15" x14ac:dyDescent="0.3">
      <c r="A2897" t="s">
        <v>5781</v>
      </c>
      <c r="B2897" s="1">
        <v>46272</v>
      </c>
      <c r="C2897" t="s">
        <v>5782</v>
      </c>
      <c r="D2897" t="s">
        <v>37</v>
      </c>
      <c r="E2897" t="s">
        <v>18</v>
      </c>
      <c r="F2897">
        <v>3499</v>
      </c>
      <c r="G2897" t="s">
        <v>66</v>
      </c>
      <c r="H2897">
        <v>3499</v>
      </c>
      <c r="I2897" t="s">
        <v>37</v>
      </c>
      <c r="J2897">
        <v>1</v>
      </c>
      <c r="K2897">
        <v>3499</v>
      </c>
      <c r="L2897">
        <v>1</v>
      </c>
      <c r="M2897">
        <v>3499</v>
      </c>
      <c r="N2897" t="s">
        <v>20</v>
      </c>
      <c r="O2897">
        <v>0</v>
      </c>
    </row>
    <row r="2898" spans="1:15" x14ac:dyDescent="0.3">
      <c r="A2898" t="s">
        <v>5783</v>
      </c>
      <c r="B2898" s="1">
        <v>46290</v>
      </c>
      <c r="C2898" t="s">
        <v>5784</v>
      </c>
      <c r="E2898" t="s">
        <v>27</v>
      </c>
      <c r="F2898">
        <v>7997</v>
      </c>
      <c r="G2898" t="s">
        <v>80</v>
      </c>
      <c r="H2898">
        <v>7997</v>
      </c>
      <c r="I2898" t="s">
        <v>194</v>
      </c>
      <c r="J2898">
        <v>0</v>
      </c>
      <c r="K2898">
        <v>0</v>
      </c>
      <c r="L2898">
        <v>0</v>
      </c>
      <c r="M2898">
        <v>0</v>
      </c>
      <c r="N2898" t="s">
        <v>20</v>
      </c>
      <c r="O2898">
        <v>0</v>
      </c>
    </row>
    <row r="2899" spans="1:15" x14ac:dyDescent="0.3">
      <c r="A2899" t="s">
        <v>5785</v>
      </c>
      <c r="B2899" s="1">
        <v>46280</v>
      </c>
      <c r="C2899" t="s">
        <v>5786</v>
      </c>
      <c r="E2899" t="s">
        <v>18</v>
      </c>
      <c r="F2899">
        <v>5598</v>
      </c>
      <c r="G2899" t="s">
        <v>19</v>
      </c>
      <c r="H2899">
        <v>5598</v>
      </c>
      <c r="I2899" t="s">
        <v>194</v>
      </c>
      <c r="J2899">
        <v>1</v>
      </c>
      <c r="K2899">
        <v>5598</v>
      </c>
      <c r="L2899">
        <v>0</v>
      </c>
      <c r="M2899">
        <v>0</v>
      </c>
      <c r="N2899" t="s">
        <v>20</v>
      </c>
      <c r="O2899">
        <v>0</v>
      </c>
    </row>
    <row r="2900" spans="1:15" x14ac:dyDescent="0.3">
      <c r="A2900" t="s">
        <v>5787</v>
      </c>
      <c r="B2900" s="1">
        <v>46281</v>
      </c>
      <c r="C2900" t="s">
        <v>5788</v>
      </c>
      <c r="D2900" t="s">
        <v>26</v>
      </c>
      <c r="E2900" t="s">
        <v>43</v>
      </c>
      <c r="F2900">
        <v>299</v>
      </c>
      <c r="G2900" t="s">
        <v>19</v>
      </c>
      <c r="H2900">
        <v>299</v>
      </c>
      <c r="I2900" t="s">
        <v>26</v>
      </c>
      <c r="J2900">
        <v>1</v>
      </c>
      <c r="K2900">
        <v>299</v>
      </c>
      <c r="L2900">
        <v>0</v>
      </c>
      <c r="M2900">
        <v>0</v>
      </c>
      <c r="N2900" t="s">
        <v>20</v>
      </c>
      <c r="O2900">
        <v>0</v>
      </c>
    </row>
    <row r="2901" spans="1:15" x14ac:dyDescent="0.3">
      <c r="A2901" t="s">
        <v>5789</v>
      </c>
      <c r="B2901" s="1">
        <v>46287</v>
      </c>
      <c r="C2901" t="s">
        <v>5790</v>
      </c>
      <c r="D2901" t="s">
        <v>48</v>
      </c>
      <c r="E2901" t="s">
        <v>18</v>
      </c>
      <c r="F2901">
        <v>7999</v>
      </c>
      <c r="G2901" t="s">
        <v>19</v>
      </c>
      <c r="H2901">
        <v>7999</v>
      </c>
      <c r="I2901" t="s">
        <v>48</v>
      </c>
      <c r="J2901">
        <v>1</v>
      </c>
      <c r="K2901">
        <v>7999</v>
      </c>
      <c r="L2901">
        <v>0</v>
      </c>
      <c r="M2901">
        <v>0</v>
      </c>
      <c r="N2901" t="s">
        <v>20</v>
      </c>
      <c r="O2901">
        <v>0</v>
      </c>
    </row>
    <row r="2902" spans="1:15" x14ac:dyDescent="0.3">
      <c r="A2902" t="s">
        <v>5791</v>
      </c>
      <c r="B2902" s="1">
        <v>46267</v>
      </c>
      <c r="C2902" t="s">
        <v>5792</v>
      </c>
      <c r="D2902" t="s">
        <v>42</v>
      </c>
      <c r="E2902" t="s">
        <v>54</v>
      </c>
      <c r="F2902">
        <v>2499</v>
      </c>
      <c r="G2902" t="s">
        <v>19</v>
      </c>
      <c r="H2902">
        <v>2499</v>
      </c>
      <c r="I2902" t="s">
        <v>42</v>
      </c>
      <c r="J2902">
        <v>1</v>
      </c>
      <c r="K2902">
        <v>2499</v>
      </c>
      <c r="L2902">
        <v>0</v>
      </c>
      <c r="M2902">
        <v>0</v>
      </c>
      <c r="N2902" t="s">
        <v>20</v>
      </c>
      <c r="O2902">
        <v>0</v>
      </c>
    </row>
    <row r="2903" spans="1:15" x14ac:dyDescent="0.3">
      <c r="A2903" t="s">
        <v>5793</v>
      </c>
      <c r="B2903" s="1">
        <v>46276</v>
      </c>
      <c r="C2903" t="s">
        <v>5794</v>
      </c>
      <c r="D2903" t="s">
        <v>51</v>
      </c>
      <c r="E2903" t="s">
        <v>54</v>
      </c>
      <c r="F2903">
        <v>3897</v>
      </c>
      <c r="G2903" t="s">
        <v>19</v>
      </c>
      <c r="H2903">
        <v>3897</v>
      </c>
      <c r="I2903" t="s">
        <v>51</v>
      </c>
      <c r="J2903">
        <v>1</v>
      </c>
      <c r="K2903">
        <v>3897</v>
      </c>
      <c r="L2903">
        <v>0</v>
      </c>
      <c r="M2903">
        <v>0</v>
      </c>
      <c r="N2903" t="s">
        <v>20</v>
      </c>
      <c r="O2903">
        <v>0</v>
      </c>
    </row>
    <row r="2904" spans="1:15" x14ac:dyDescent="0.3">
      <c r="A2904" t="s">
        <v>5795</v>
      </c>
      <c r="B2904" s="1">
        <v>46289</v>
      </c>
      <c r="C2904" t="s">
        <v>5796</v>
      </c>
      <c r="D2904" t="s">
        <v>51</v>
      </c>
      <c r="E2904" t="s">
        <v>27</v>
      </c>
      <c r="F2904">
        <v>9798</v>
      </c>
      <c r="G2904" t="s">
        <v>19</v>
      </c>
      <c r="H2904">
        <v>9798</v>
      </c>
      <c r="I2904" t="s">
        <v>51</v>
      </c>
      <c r="J2904">
        <v>1</v>
      </c>
      <c r="K2904">
        <v>9798</v>
      </c>
      <c r="L2904">
        <v>0</v>
      </c>
      <c r="M2904">
        <v>0</v>
      </c>
      <c r="N2904" t="s">
        <v>20</v>
      </c>
      <c r="O2904">
        <v>0</v>
      </c>
    </row>
    <row r="2905" spans="1:15" x14ac:dyDescent="0.3">
      <c r="A2905" t="s">
        <v>5797</v>
      </c>
      <c r="B2905" s="1">
        <v>46293</v>
      </c>
      <c r="C2905" t="s">
        <v>5798</v>
      </c>
      <c r="D2905" t="s">
        <v>17</v>
      </c>
      <c r="E2905" t="s">
        <v>43</v>
      </c>
      <c r="F2905">
        <v>799</v>
      </c>
      <c r="G2905" t="s">
        <v>19</v>
      </c>
      <c r="H2905">
        <v>799</v>
      </c>
      <c r="I2905" t="s">
        <v>17</v>
      </c>
      <c r="J2905">
        <v>1</v>
      </c>
      <c r="K2905">
        <v>799</v>
      </c>
      <c r="L2905">
        <v>0</v>
      </c>
      <c r="M2905">
        <v>0</v>
      </c>
      <c r="N2905" t="s">
        <v>20</v>
      </c>
      <c r="O2905">
        <v>0</v>
      </c>
    </row>
    <row r="2906" spans="1:15" x14ac:dyDescent="0.3">
      <c r="A2906" t="s">
        <v>5799</v>
      </c>
      <c r="B2906" s="1">
        <v>46282</v>
      </c>
      <c r="C2906" t="s">
        <v>5800</v>
      </c>
      <c r="D2906" t="s">
        <v>42</v>
      </c>
      <c r="E2906" t="s">
        <v>18</v>
      </c>
      <c r="F2906">
        <v>3499</v>
      </c>
      <c r="G2906" t="s">
        <v>19</v>
      </c>
      <c r="H2906">
        <v>3499</v>
      </c>
      <c r="I2906" t="s">
        <v>42</v>
      </c>
      <c r="J2906">
        <v>1</v>
      </c>
      <c r="K2906">
        <v>3499</v>
      </c>
      <c r="L2906">
        <v>0</v>
      </c>
      <c r="M2906">
        <v>0</v>
      </c>
      <c r="N2906" t="s">
        <v>20</v>
      </c>
      <c r="O2906">
        <v>0</v>
      </c>
    </row>
    <row r="2907" spans="1:15" x14ac:dyDescent="0.3">
      <c r="A2907" t="s">
        <v>5801</v>
      </c>
      <c r="B2907" s="1">
        <v>46282</v>
      </c>
      <c r="C2907" t="s">
        <v>5802</v>
      </c>
      <c r="D2907" t="s">
        <v>42</v>
      </c>
      <c r="E2907" t="s">
        <v>54</v>
      </c>
      <c r="F2907">
        <v>7999</v>
      </c>
      <c r="G2907" t="s">
        <v>19</v>
      </c>
      <c r="H2907">
        <v>7999</v>
      </c>
      <c r="I2907" t="s">
        <v>42</v>
      </c>
      <c r="J2907">
        <v>1</v>
      </c>
      <c r="K2907">
        <v>7999</v>
      </c>
      <c r="L2907">
        <v>0</v>
      </c>
      <c r="M2907">
        <v>0</v>
      </c>
      <c r="N2907" t="s">
        <v>20</v>
      </c>
      <c r="O2907">
        <v>0</v>
      </c>
    </row>
    <row r="2908" spans="1:15" x14ac:dyDescent="0.3">
      <c r="A2908" t="s">
        <v>5803</v>
      </c>
      <c r="B2908" s="1">
        <v>46274</v>
      </c>
      <c r="C2908" t="s">
        <v>5804</v>
      </c>
      <c r="D2908" t="s">
        <v>48</v>
      </c>
      <c r="E2908" t="s">
        <v>43</v>
      </c>
      <c r="F2908">
        <v>2597</v>
      </c>
      <c r="G2908" t="s">
        <v>19</v>
      </c>
      <c r="H2908">
        <v>2597</v>
      </c>
      <c r="I2908" t="s">
        <v>48</v>
      </c>
      <c r="J2908">
        <v>1</v>
      </c>
      <c r="K2908">
        <v>2597</v>
      </c>
      <c r="L2908">
        <v>0</v>
      </c>
      <c r="M2908">
        <v>0</v>
      </c>
      <c r="N2908" t="s">
        <v>20</v>
      </c>
      <c r="O2908">
        <v>0</v>
      </c>
    </row>
    <row r="2909" spans="1:15" x14ac:dyDescent="0.3">
      <c r="A2909" t="s">
        <v>5805</v>
      </c>
      <c r="B2909" s="1">
        <v>46294</v>
      </c>
      <c r="C2909" t="s">
        <v>5806</v>
      </c>
      <c r="D2909" t="s">
        <v>34</v>
      </c>
      <c r="E2909" t="s">
        <v>27</v>
      </c>
      <c r="F2909">
        <v>3499</v>
      </c>
      <c r="G2909" t="s">
        <v>19</v>
      </c>
      <c r="H2909">
        <v>3499</v>
      </c>
      <c r="I2909" t="s">
        <v>34</v>
      </c>
      <c r="J2909">
        <v>1</v>
      </c>
      <c r="K2909">
        <v>3499</v>
      </c>
      <c r="L2909">
        <v>0</v>
      </c>
      <c r="M2909">
        <v>0</v>
      </c>
      <c r="N2909" t="s">
        <v>20</v>
      </c>
      <c r="O2909">
        <v>0</v>
      </c>
    </row>
    <row r="2910" spans="1:15" x14ac:dyDescent="0.3">
      <c r="A2910" t="s">
        <v>5807</v>
      </c>
      <c r="B2910" s="1">
        <v>46288</v>
      </c>
      <c r="C2910" t="s">
        <v>5808</v>
      </c>
      <c r="D2910" t="s">
        <v>51</v>
      </c>
      <c r="E2910" t="s">
        <v>27</v>
      </c>
      <c r="F2910">
        <v>648</v>
      </c>
      <c r="G2910" t="s">
        <v>19</v>
      </c>
      <c r="H2910">
        <v>648</v>
      </c>
      <c r="I2910" t="s">
        <v>51</v>
      </c>
      <c r="J2910">
        <v>1</v>
      </c>
      <c r="K2910">
        <v>648</v>
      </c>
      <c r="L2910">
        <v>0</v>
      </c>
      <c r="M2910">
        <v>0</v>
      </c>
      <c r="N2910" t="s">
        <v>20</v>
      </c>
      <c r="O2910">
        <v>0</v>
      </c>
    </row>
    <row r="2911" spans="1:15" x14ac:dyDescent="0.3">
      <c r="A2911" t="s">
        <v>5809</v>
      </c>
      <c r="B2911" s="1">
        <v>46273</v>
      </c>
      <c r="C2911" t="s">
        <v>5810</v>
      </c>
      <c r="D2911" t="s">
        <v>42</v>
      </c>
      <c r="E2911" t="s">
        <v>54</v>
      </c>
      <c r="F2911">
        <v>3347</v>
      </c>
      <c r="G2911" t="s">
        <v>19</v>
      </c>
      <c r="H2911">
        <v>3347</v>
      </c>
      <c r="I2911" t="s">
        <v>42</v>
      </c>
      <c r="J2911">
        <v>1</v>
      </c>
      <c r="K2911">
        <v>3347</v>
      </c>
      <c r="L2911">
        <v>0</v>
      </c>
      <c r="M2911">
        <v>0</v>
      </c>
      <c r="N2911" t="s">
        <v>20</v>
      </c>
      <c r="O2911">
        <v>0</v>
      </c>
    </row>
    <row r="2912" spans="1:15" x14ac:dyDescent="0.3">
      <c r="A2912" t="s">
        <v>5811</v>
      </c>
      <c r="B2912" s="1">
        <v>46293</v>
      </c>
      <c r="C2912" t="s">
        <v>5812</v>
      </c>
      <c r="D2912" t="s">
        <v>37</v>
      </c>
      <c r="E2912" t="s">
        <v>27</v>
      </c>
      <c r="F2912">
        <v>4798</v>
      </c>
      <c r="G2912" t="s">
        <v>19</v>
      </c>
      <c r="H2912">
        <v>4798</v>
      </c>
      <c r="I2912" t="s">
        <v>37</v>
      </c>
      <c r="J2912">
        <v>1</v>
      </c>
      <c r="K2912">
        <v>4798</v>
      </c>
      <c r="L2912">
        <v>0</v>
      </c>
      <c r="M2912">
        <v>0</v>
      </c>
      <c r="N2912" t="s">
        <v>20</v>
      </c>
      <c r="O2912">
        <v>0</v>
      </c>
    </row>
    <row r="2913" spans="1:15" x14ac:dyDescent="0.3">
      <c r="A2913" t="s">
        <v>5813</v>
      </c>
      <c r="B2913" s="1">
        <v>46282</v>
      </c>
      <c r="C2913" t="s">
        <v>5814</v>
      </c>
      <c r="D2913" t="s">
        <v>75</v>
      </c>
      <c r="E2913" t="s">
        <v>27</v>
      </c>
      <c r="F2913" s="2">
        <v>5498</v>
      </c>
      <c r="G2913" t="s">
        <v>115</v>
      </c>
      <c r="H2913">
        <v>5498</v>
      </c>
      <c r="I2913" t="s">
        <v>75</v>
      </c>
      <c r="J2913">
        <v>0</v>
      </c>
      <c r="K2913">
        <v>0</v>
      </c>
      <c r="L2913">
        <v>0</v>
      </c>
      <c r="M2913">
        <v>0</v>
      </c>
      <c r="N2913" t="s">
        <v>20</v>
      </c>
      <c r="O2913">
        <v>0</v>
      </c>
    </row>
    <row r="2914" spans="1:15" x14ac:dyDescent="0.3">
      <c r="A2914" t="s">
        <v>5815</v>
      </c>
      <c r="B2914" s="1">
        <v>46275</v>
      </c>
      <c r="C2914" t="s">
        <v>5816</v>
      </c>
      <c r="D2914" t="s">
        <v>17</v>
      </c>
      <c r="E2914" t="s">
        <v>18</v>
      </c>
      <c r="F2914" s="2">
        <v>1499</v>
      </c>
      <c r="G2914" t="s">
        <v>19</v>
      </c>
      <c r="H2914">
        <v>1499</v>
      </c>
      <c r="I2914" t="s">
        <v>17</v>
      </c>
      <c r="J2914">
        <v>1</v>
      </c>
      <c r="K2914">
        <v>1499</v>
      </c>
      <c r="L2914">
        <v>0</v>
      </c>
      <c r="M2914">
        <v>0</v>
      </c>
      <c r="N2914" t="s">
        <v>20</v>
      </c>
      <c r="O2914">
        <v>0</v>
      </c>
    </row>
    <row r="2915" spans="1:15" x14ac:dyDescent="0.3">
      <c r="A2915" t="s">
        <v>5817</v>
      </c>
      <c r="B2915" s="1">
        <v>46274</v>
      </c>
      <c r="C2915" t="s">
        <v>5818</v>
      </c>
      <c r="D2915" t="s">
        <v>37</v>
      </c>
      <c r="E2915" t="s">
        <v>18</v>
      </c>
      <c r="F2915">
        <v>3498</v>
      </c>
      <c r="G2915" t="s">
        <v>19</v>
      </c>
      <c r="H2915">
        <v>3498</v>
      </c>
      <c r="I2915" t="s">
        <v>37</v>
      </c>
      <c r="J2915">
        <v>1</v>
      </c>
      <c r="K2915">
        <v>3498</v>
      </c>
      <c r="L2915">
        <v>0</v>
      </c>
      <c r="M2915">
        <v>0</v>
      </c>
      <c r="N2915" t="s">
        <v>20</v>
      </c>
      <c r="O2915">
        <v>0</v>
      </c>
    </row>
    <row r="2916" spans="1:15" x14ac:dyDescent="0.3">
      <c r="A2916" t="s">
        <v>5819</v>
      </c>
      <c r="B2916" s="1">
        <v>46283</v>
      </c>
      <c r="C2916" t="s">
        <v>5820</v>
      </c>
      <c r="D2916" t="s">
        <v>48</v>
      </c>
      <c r="E2916" t="s">
        <v>18</v>
      </c>
      <c r="F2916">
        <v>5597</v>
      </c>
      <c r="G2916" t="s">
        <v>19</v>
      </c>
      <c r="H2916">
        <v>5597</v>
      </c>
      <c r="I2916" t="s">
        <v>48</v>
      </c>
      <c r="J2916">
        <v>1</v>
      </c>
      <c r="K2916">
        <v>5597</v>
      </c>
      <c r="L2916">
        <v>0</v>
      </c>
      <c r="M2916">
        <v>0</v>
      </c>
      <c r="N2916" t="s">
        <v>20</v>
      </c>
      <c r="O2916">
        <v>0</v>
      </c>
    </row>
    <row r="2917" spans="1:15" x14ac:dyDescent="0.3">
      <c r="A2917" t="s">
        <v>5821</v>
      </c>
      <c r="B2917" s="1">
        <v>46286</v>
      </c>
      <c r="C2917" t="s">
        <v>5822</v>
      </c>
      <c r="D2917" t="s">
        <v>37</v>
      </c>
      <c r="E2917" t="s">
        <v>18</v>
      </c>
      <c r="F2917">
        <v>2499</v>
      </c>
      <c r="G2917" t="s">
        <v>19</v>
      </c>
      <c r="H2917">
        <v>2499</v>
      </c>
      <c r="I2917" t="s">
        <v>37</v>
      </c>
      <c r="J2917">
        <v>1</v>
      </c>
      <c r="K2917">
        <v>2499</v>
      </c>
      <c r="L2917">
        <v>0</v>
      </c>
      <c r="M2917">
        <v>0</v>
      </c>
      <c r="N2917" t="s">
        <v>20</v>
      </c>
      <c r="O2917">
        <v>0</v>
      </c>
    </row>
    <row r="2918" spans="1:15" x14ac:dyDescent="0.3">
      <c r="A2918" t="s">
        <v>5823</v>
      </c>
      <c r="B2918" s="1">
        <v>46291</v>
      </c>
      <c r="C2918" t="s">
        <v>5824</v>
      </c>
      <c r="D2918" t="s">
        <v>48</v>
      </c>
      <c r="E2918" t="s">
        <v>54</v>
      </c>
      <c r="F2918">
        <v>499</v>
      </c>
      <c r="G2918" t="s">
        <v>66</v>
      </c>
      <c r="H2918">
        <v>499</v>
      </c>
      <c r="I2918" t="s">
        <v>48</v>
      </c>
      <c r="J2918">
        <v>1</v>
      </c>
      <c r="K2918">
        <v>499</v>
      </c>
      <c r="L2918">
        <v>1</v>
      </c>
      <c r="M2918">
        <v>499</v>
      </c>
      <c r="N2918" t="s">
        <v>20</v>
      </c>
      <c r="O2918">
        <v>0</v>
      </c>
    </row>
    <row r="2919" spans="1:15" x14ac:dyDescent="0.3">
      <c r="A2919" t="s">
        <v>5825</v>
      </c>
      <c r="B2919" s="1">
        <v>46281</v>
      </c>
      <c r="C2919" t="s">
        <v>5826</v>
      </c>
      <c r="D2919" t="s">
        <v>23</v>
      </c>
      <c r="E2919" t="s">
        <v>18</v>
      </c>
      <c r="F2919">
        <v>1299</v>
      </c>
      <c r="G2919" t="s">
        <v>115</v>
      </c>
      <c r="H2919">
        <v>1299</v>
      </c>
      <c r="I2919" t="s">
        <v>23</v>
      </c>
      <c r="J2919">
        <v>0</v>
      </c>
      <c r="K2919">
        <v>0</v>
      </c>
      <c r="L2919">
        <v>0</v>
      </c>
      <c r="M2919">
        <v>0</v>
      </c>
      <c r="N2919" t="s">
        <v>20</v>
      </c>
      <c r="O2919">
        <v>0</v>
      </c>
    </row>
    <row r="2920" spans="1:15" x14ac:dyDescent="0.3">
      <c r="A2920" t="s">
        <v>5827</v>
      </c>
      <c r="B2920" s="1">
        <v>46271</v>
      </c>
      <c r="C2920" t="s">
        <v>5828</v>
      </c>
      <c r="D2920" t="s">
        <v>23</v>
      </c>
      <c r="E2920" t="s">
        <v>27</v>
      </c>
      <c r="F2920">
        <v>9798</v>
      </c>
      <c r="G2920" t="s">
        <v>115</v>
      </c>
      <c r="H2920">
        <v>9798</v>
      </c>
      <c r="I2920" t="s">
        <v>23</v>
      </c>
      <c r="J2920">
        <v>0</v>
      </c>
      <c r="K2920">
        <v>0</v>
      </c>
      <c r="L2920">
        <v>0</v>
      </c>
      <c r="M2920">
        <v>0</v>
      </c>
      <c r="N2920" t="s">
        <v>20</v>
      </c>
      <c r="O2920">
        <v>0</v>
      </c>
    </row>
    <row r="2921" spans="1:15" x14ac:dyDescent="0.3">
      <c r="A2921" t="s">
        <v>5829</v>
      </c>
      <c r="B2921" s="1">
        <v>46271</v>
      </c>
      <c r="C2921" t="s">
        <v>5830</v>
      </c>
      <c r="D2921" t="s">
        <v>23</v>
      </c>
      <c r="E2921" t="s">
        <v>18</v>
      </c>
      <c r="F2921">
        <v>349</v>
      </c>
      <c r="G2921" t="s">
        <v>19</v>
      </c>
      <c r="H2921">
        <v>349</v>
      </c>
      <c r="I2921" t="s">
        <v>23</v>
      </c>
      <c r="J2921">
        <v>1</v>
      </c>
      <c r="K2921">
        <v>349</v>
      </c>
      <c r="L2921">
        <v>0</v>
      </c>
      <c r="M2921">
        <v>0</v>
      </c>
      <c r="N2921" t="s">
        <v>20</v>
      </c>
      <c r="O2921">
        <v>0</v>
      </c>
    </row>
    <row r="2922" spans="1:15" x14ac:dyDescent="0.3">
      <c r="A2922" t="s">
        <v>5831</v>
      </c>
      <c r="B2922" s="1">
        <v>46271</v>
      </c>
      <c r="C2922" t="s">
        <v>5832</v>
      </c>
      <c r="D2922" t="s">
        <v>26</v>
      </c>
      <c r="E2922" t="s">
        <v>18</v>
      </c>
      <c r="F2922">
        <v>299</v>
      </c>
      <c r="G2922" t="s">
        <v>19</v>
      </c>
      <c r="H2922">
        <v>299</v>
      </c>
      <c r="I2922" t="s">
        <v>26</v>
      </c>
      <c r="J2922">
        <v>1</v>
      </c>
      <c r="K2922">
        <v>299</v>
      </c>
      <c r="L2922">
        <v>0</v>
      </c>
      <c r="M2922">
        <v>0</v>
      </c>
      <c r="N2922" t="s">
        <v>20</v>
      </c>
      <c r="O2922">
        <v>0</v>
      </c>
    </row>
    <row r="2923" spans="1:15" x14ac:dyDescent="0.3">
      <c r="A2923" t="s">
        <v>5833</v>
      </c>
      <c r="B2923" s="1">
        <v>46278</v>
      </c>
      <c r="C2923" t="s">
        <v>5834</v>
      </c>
      <c r="D2923" t="s">
        <v>37</v>
      </c>
      <c r="E2923" t="s">
        <v>18</v>
      </c>
      <c r="F2923">
        <v>299</v>
      </c>
      <c r="G2923" t="s">
        <v>115</v>
      </c>
      <c r="H2923">
        <v>299</v>
      </c>
      <c r="I2923" t="s">
        <v>37</v>
      </c>
      <c r="J2923">
        <v>0</v>
      </c>
      <c r="K2923">
        <v>0</v>
      </c>
      <c r="L2923">
        <v>0</v>
      </c>
      <c r="M2923">
        <v>0</v>
      </c>
      <c r="N2923" t="s">
        <v>20</v>
      </c>
      <c r="O2923">
        <v>0</v>
      </c>
    </row>
    <row r="2924" spans="1:15" x14ac:dyDescent="0.3">
      <c r="A2924" t="s">
        <v>5835</v>
      </c>
      <c r="B2924" s="1">
        <v>46287</v>
      </c>
      <c r="C2924" t="s">
        <v>5836</v>
      </c>
      <c r="D2924" t="s">
        <v>48</v>
      </c>
      <c r="E2924" t="s">
        <v>18</v>
      </c>
      <c r="F2924">
        <v>7998</v>
      </c>
      <c r="G2924" t="s">
        <v>19</v>
      </c>
      <c r="H2924">
        <v>7998</v>
      </c>
      <c r="I2924" t="s">
        <v>48</v>
      </c>
      <c r="J2924">
        <v>1</v>
      </c>
      <c r="K2924">
        <v>7998</v>
      </c>
      <c r="L2924">
        <v>0</v>
      </c>
      <c r="M2924">
        <v>0</v>
      </c>
      <c r="N2924" t="s">
        <v>20</v>
      </c>
      <c r="O2924">
        <v>0</v>
      </c>
    </row>
    <row r="2925" spans="1:15" x14ac:dyDescent="0.3">
      <c r="A2925" t="s">
        <v>5837</v>
      </c>
      <c r="B2925" s="1">
        <v>46268</v>
      </c>
      <c r="C2925" t="s">
        <v>5838</v>
      </c>
      <c r="D2925" t="s">
        <v>75</v>
      </c>
      <c r="E2925" t="s">
        <v>27</v>
      </c>
      <c r="F2925">
        <v>599</v>
      </c>
      <c r="G2925" t="s">
        <v>19</v>
      </c>
      <c r="H2925">
        <v>599</v>
      </c>
      <c r="I2925" t="s">
        <v>75</v>
      </c>
      <c r="J2925">
        <v>1</v>
      </c>
      <c r="K2925">
        <v>599</v>
      </c>
      <c r="L2925">
        <v>0</v>
      </c>
      <c r="M2925">
        <v>0</v>
      </c>
      <c r="N2925" t="s">
        <v>20</v>
      </c>
      <c r="O2925">
        <v>0</v>
      </c>
    </row>
    <row r="2926" spans="1:15" x14ac:dyDescent="0.3">
      <c r="A2926" t="s">
        <v>5839</v>
      </c>
      <c r="B2926" s="1">
        <v>46295</v>
      </c>
      <c r="C2926" t="s">
        <v>5840</v>
      </c>
      <c r="D2926" t="s">
        <v>17</v>
      </c>
      <c r="E2926" t="s">
        <v>27</v>
      </c>
      <c r="F2926" s="2">
        <v>3197</v>
      </c>
      <c r="G2926" t="s">
        <v>115</v>
      </c>
      <c r="H2926">
        <v>3197</v>
      </c>
      <c r="I2926" t="s">
        <v>17</v>
      </c>
      <c r="J2926">
        <v>0</v>
      </c>
      <c r="K2926">
        <v>0</v>
      </c>
      <c r="L2926">
        <v>0</v>
      </c>
      <c r="M2926">
        <v>0</v>
      </c>
      <c r="N2926" t="s">
        <v>20</v>
      </c>
      <c r="O2926">
        <v>0</v>
      </c>
    </row>
    <row r="2927" spans="1:15" x14ac:dyDescent="0.3">
      <c r="A2927" t="s">
        <v>5841</v>
      </c>
      <c r="B2927" s="1">
        <v>46284</v>
      </c>
      <c r="C2927" t="s">
        <v>5842</v>
      </c>
      <c r="D2927" t="s">
        <v>61</v>
      </c>
      <c r="E2927" t="s">
        <v>18</v>
      </c>
      <c r="F2927">
        <v>5298</v>
      </c>
      <c r="G2927" t="s">
        <v>19</v>
      </c>
      <c r="H2927">
        <v>5298</v>
      </c>
      <c r="I2927" t="s">
        <v>61</v>
      </c>
      <c r="J2927">
        <v>1</v>
      </c>
      <c r="K2927">
        <v>5298</v>
      </c>
      <c r="L2927">
        <v>0</v>
      </c>
      <c r="M2927">
        <v>0</v>
      </c>
      <c r="N2927" t="s">
        <v>20</v>
      </c>
      <c r="O2927">
        <v>0</v>
      </c>
    </row>
    <row r="2928" spans="1:15" x14ac:dyDescent="0.3">
      <c r="A2928" t="s">
        <v>5843</v>
      </c>
      <c r="B2928" s="1">
        <v>46272</v>
      </c>
      <c r="C2928" t="s">
        <v>5844</v>
      </c>
      <c r="D2928" t="s">
        <v>17</v>
      </c>
      <c r="E2928" t="s">
        <v>54</v>
      </c>
      <c r="F2928">
        <v>799</v>
      </c>
      <c r="G2928" t="s">
        <v>19</v>
      </c>
      <c r="H2928">
        <v>799</v>
      </c>
      <c r="I2928" t="s">
        <v>17</v>
      </c>
      <c r="J2928">
        <v>1</v>
      </c>
      <c r="K2928">
        <v>799</v>
      </c>
      <c r="L2928">
        <v>0</v>
      </c>
      <c r="M2928">
        <v>0</v>
      </c>
      <c r="N2928" t="s">
        <v>20</v>
      </c>
      <c r="O2928">
        <v>0</v>
      </c>
    </row>
    <row r="2929" spans="1:15" x14ac:dyDescent="0.3">
      <c r="A2929" t="s">
        <v>5845</v>
      </c>
      <c r="B2929" s="1">
        <v>46267</v>
      </c>
      <c r="C2929" t="s">
        <v>5846</v>
      </c>
      <c r="D2929" t="s">
        <v>26</v>
      </c>
      <c r="E2929" t="s">
        <v>54</v>
      </c>
      <c r="F2929">
        <v>599</v>
      </c>
      <c r="G2929" t="s">
        <v>19</v>
      </c>
      <c r="H2929">
        <v>599</v>
      </c>
      <c r="I2929" t="s">
        <v>26</v>
      </c>
      <c r="J2929">
        <v>1</v>
      </c>
      <c r="K2929">
        <v>599</v>
      </c>
      <c r="L2929">
        <v>0</v>
      </c>
      <c r="M2929">
        <v>0</v>
      </c>
      <c r="N2929" t="s">
        <v>20</v>
      </c>
      <c r="O2929">
        <v>0</v>
      </c>
    </row>
    <row r="2930" spans="1:15" x14ac:dyDescent="0.3">
      <c r="A2930" t="s">
        <v>5847</v>
      </c>
      <c r="B2930" s="1">
        <v>46295</v>
      </c>
      <c r="C2930" t="s">
        <v>5848</v>
      </c>
      <c r="D2930" t="s">
        <v>37</v>
      </c>
      <c r="E2930" t="s">
        <v>43</v>
      </c>
      <c r="F2930">
        <v>299</v>
      </c>
      <c r="G2930" t="s">
        <v>19</v>
      </c>
      <c r="H2930">
        <v>299</v>
      </c>
      <c r="I2930" t="s">
        <v>37</v>
      </c>
      <c r="J2930">
        <v>1</v>
      </c>
      <c r="K2930">
        <v>299</v>
      </c>
      <c r="L2930">
        <v>0</v>
      </c>
      <c r="M2930">
        <v>0</v>
      </c>
      <c r="N2930" t="s">
        <v>20</v>
      </c>
      <c r="O2930">
        <v>0</v>
      </c>
    </row>
    <row r="2931" spans="1:15" x14ac:dyDescent="0.3">
      <c r="A2931" t="s">
        <v>5849</v>
      </c>
      <c r="B2931" s="1">
        <v>46278</v>
      </c>
      <c r="C2931" t="s">
        <v>5850</v>
      </c>
      <c r="E2931" t="s">
        <v>54</v>
      </c>
      <c r="F2931">
        <v>8348</v>
      </c>
      <c r="G2931" t="s">
        <v>19</v>
      </c>
      <c r="H2931">
        <v>8348</v>
      </c>
      <c r="I2931" t="s">
        <v>194</v>
      </c>
      <c r="J2931">
        <v>1</v>
      </c>
      <c r="K2931">
        <v>8348</v>
      </c>
      <c r="L2931">
        <v>0</v>
      </c>
      <c r="M2931">
        <v>0</v>
      </c>
      <c r="N2931" t="s">
        <v>20</v>
      </c>
      <c r="O2931">
        <v>0</v>
      </c>
    </row>
    <row r="2932" spans="1:15" x14ac:dyDescent="0.3">
      <c r="A2932" t="s">
        <v>5851</v>
      </c>
      <c r="B2932" s="1">
        <v>46279</v>
      </c>
      <c r="C2932" t="s">
        <v>5852</v>
      </c>
      <c r="D2932" t="s">
        <v>26</v>
      </c>
      <c r="E2932" t="s">
        <v>18</v>
      </c>
      <c r="F2932">
        <v>3397</v>
      </c>
      <c r="G2932" t="s">
        <v>19</v>
      </c>
      <c r="H2932">
        <v>3397</v>
      </c>
      <c r="I2932" t="s">
        <v>26</v>
      </c>
      <c r="J2932">
        <v>1</v>
      </c>
      <c r="K2932">
        <v>3397</v>
      </c>
      <c r="L2932">
        <v>0</v>
      </c>
      <c r="M2932">
        <v>0</v>
      </c>
      <c r="N2932" t="s">
        <v>20</v>
      </c>
      <c r="O2932">
        <v>0</v>
      </c>
    </row>
    <row r="2933" spans="1:15" x14ac:dyDescent="0.3">
      <c r="A2933" t="s">
        <v>5853</v>
      </c>
      <c r="B2933" s="1">
        <v>46295</v>
      </c>
      <c r="C2933" t="s">
        <v>5854</v>
      </c>
      <c r="D2933" t="s">
        <v>42</v>
      </c>
      <c r="E2933" t="s">
        <v>27</v>
      </c>
      <c r="F2933">
        <v>799</v>
      </c>
      <c r="G2933" t="s">
        <v>19</v>
      </c>
      <c r="H2933">
        <v>799</v>
      </c>
      <c r="I2933" t="s">
        <v>42</v>
      </c>
      <c r="J2933">
        <v>1</v>
      </c>
      <c r="K2933">
        <v>799</v>
      </c>
      <c r="L2933">
        <v>0</v>
      </c>
      <c r="M2933">
        <v>0</v>
      </c>
      <c r="N2933" t="s">
        <v>20</v>
      </c>
      <c r="O2933">
        <v>0</v>
      </c>
    </row>
    <row r="2934" spans="1:15" x14ac:dyDescent="0.3">
      <c r="A2934" t="s">
        <v>5855</v>
      </c>
      <c r="B2934" s="1">
        <v>46266</v>
      </c>
      <c r="C2934" t="s">
        <v>5856</v>
      </c>
      <c r="D2934" t="s">
        <v>42</v>
      </c>
      <c r="E2934" t="s">
        <v>27</v>
      </c>
      <c r="F2934">
        <v>2798</v>
      </c>
      <c r="G2934" t="s">
        <v>19</v>
      </c>
      <c r="H2934">
        <v>2798</v>
      </c>
      <c r="I2934" t="s">
        <v>42</v>
      </c>
      <c r="J2934">
        <v>1</v>
      </c>
      <c r="K2934">
        <v>2798</v>
      </c>
      <c r="L2934">
        <v>0</v>
      </c>
      <c r="M2934">
        <v>0</v>
      </c>
      <c r="N2934" t="s">
        <v>20</v>
      </c>
      <c r="O2934">
        <v>0</v>
      </c>
    </row>
    <row r="2935" spans="1:15" x14ac:dyDescent="0.3">
      <c r="A2935" t="s">
        <v>5857</v>
      </c>
      <c r="B2935" s="1">
        <v>46290</v>
      </c>
      <c r="C2935" t="s">
        <v>5858</v>
      </c>
      <c r="D2935" t="s">
        <v>23</v>
      </c>
      <c r="E2935" t="s">
        <v>18</v>
      </c>
      <c r="F2935">
        <v>1798</v>
      </c>
      <c r="G2935" t="s">
        <v>19</v>
      </c>
      <c r="H2935">
        <v>1798</v>
      </c>
      <c r="I2935" t="s">
        <v>23</v>
      </c>
      <c r="J2935">
        <v>1</v>
      </c>
      <c r="K2935">
        <v>1798</v>
      </c>
      <c r="L2935">
        <v>0</v>
      </c>
      <c r="M2935">
        <v>0</v>
      </c>
      <c r="N2935" t="s">
        <v>20</v>
      </c>
      <c r="O2935">
        <v>0</v>
      </c>
    </row>
    <row r="2936" spans="1:15" x14ac:dyDescent="0.3">
      <c r="A2936" t="s">
        <v>5859</v>
      </c>
      <c r="B2936" s="1">
        <v>46279</v>
      </c>
      <c r="C2936" t="s">
        <v>5860</v>
      </c>
      <c r="D2936" t="s">
        <v>37</v>
      </c>
      <c r="E2936" t="s">
        <v>18</v>
      </c>
      <c r="F2936">
        <v>2398</v>
      </c>
      <c r="G2936" t="s">
        <v>19</v>
      </c>
      <c r="H2936">
        <v>2398</v>
      </c>
      <c r="I2936" t="s">
        <v>37</v>
      </c>
      <c r="J2936">
        <v>1</v>
      </c>
      <c r="K2936">
        <v>2398</v>
      </c>
      <c r="L2936">
        <v>0</v>
      </c>
      <c r="M2936">
        <v>0</v>
      </c>
      <c r="N2936" t="s">
        <v>20</v>
      </c>
      <c r="O2936">
        <v>0</v>
      </c>
    </row>
    <row r="2937" spans="1:15" x14ac:dyDescent="0.3">
      <c r="A2937" t="s">
        <v>5861</v>
      </c>
      <c r="B2937" s="1">
        <v>46284</v>
      </c>
      <c r="C2937" t="s">
        <v>5862</v>
      </c>
      <c r="D2937" t="s">
        <v>48</v>
      </c>
      <c r="E2937" t="s">
        <v>18</v>
      </c>
      <c r="F2937">
        <v>1798</v>
      </c>
      <c r="G2937" t="s">
        <v>19</v>
      </c>
      <c r="H2937">
        <v>1798</v>
      </c>
      <c r="I2937" t="s">
        <v>48</v>
      </c>
      <c r="J2937">
        <v>1</v>
      </c>
      <c r="K2937">
        <v>1798</v>
      </c>
      <c r="L2937">
        <v>0</v>
      </c>
      <c r="M2937">
        <v>0</v>
      </c>
      <c r="N2937" t="s">
        <v>20</v>
      </c>
      <c r="O2937">
        <v>0</v>
      </c>
    </row>
    <row r="2938" spans="1:15" x14ac:dyDescent="0.3">
      <c r="A2938" t="s">
        <v>5863</v>
      </c>
      <c r="B2938" s="1">
        <v>46273</v>
      </c>
      <c r="C2938" t="s">
        <v>5864</v>
      </c>
      <c r="D2938" t="s">
        <v>17</v>
      </c>
      <c r="E2938" t="s">
        <v>54</v>
      </c>
      <c r="F2938" s="2">
        <v>3098</v>
      </c>
      <c r="G2938" t="s">
        <v>19</v>
      </c>
      <c r="H2938">
        <v>3098</v>
      </c>
      <c r="I2938" t="s">
        <v>17</v>
      </c>
      <c r="J2938">
        <v>1</v>
      </c>
      <c r="K2938">
        <v>3098</v>
      </c>
      <c r="L2938">
        <v>0</v>
      </c>
      <c r="M2938">
        <v>0</v>
      </c>
      <c r="N2938" t="s">
        <v>20</v>
      </c>
      <c r="O2938">
        <v>0</v>
      </c>
    </row>
    <row r="2939" spans="1:15" x14ac:dyDescent="0.3">
      <c r="A2939" t="s">
        <v>5865</v>
      </c>
      <c r="B2939" s="1">
        <v>46281</v>
      </c>
      <c r="C2939" t="s">
        <v>5866</v>
      </c>
      <c r="D2939" t="s">
        <v>51</v>
      </c>
      <c r="E2939" t="s">
        <v>27</v>
      </c>
      <c r="F2939">
        <v>5998</v>
      </c>
      <c r="G2939" t="s">
        <v>19</v>
      </c>
      <c r="H2939">
        <v>5998</v>
      </c>
      <c r="I2939" t="s">
        <v>51</v>
      </c>
      <c r="J2939">
        <v>1</v>
      </c>
      <c r="K2939">
        <v>5998</v>
      </c>
      <c r="L2939">
        <v>0</v>
      </c>
      <c r="M2939">
        <v>0</v>
      </c>
      <c r="N2939" t="s">
        <v>20</v>
      </c>
      <c r="O2939">
        <v>0</v>
      </c>
    </row>
    <row r="2940" spans="1:15" x14ac:dyDescent="0.3">
      <c r="A2940" t="s">
        <v>5867</v>
      </c>
      <c r="B2940" s="1">
        <v>46266</v>
      </c>
      <c r="C2940" t="s">
        <v>5868</v>
      </c>
      <c r="D2940" t="s">
        <v>17</v>
      </c>
      <c r="E2940" t="s">
        <v>18</v>
      </c>
      <c r="F2940">
        <v>4999</v>
      </c>
      <c r="G2940" t="s">
        <v>19</v>
      </c>
      <c r="H2940">
        <v>4999</v>
      </c>
      <c r="I2940" t="s">
        <v>17</v>
      </c>
      <c r="J2940">
        <v>1</v>
      </c>
      <c r="K2940">
        <v>4999</v>
      </c>
      <c r="L2940">
        <v>0</v>
      </c>
      <c r="M2940">
        <v>0</v>
      </c>
      <c r="N2940" t="s">
        <v>20</v>
      </c>
      <c r="O2940">
        <v>0</v>
      </c>
    </row>
    <row r="2941" spans="1:15" x14ac:dyDescent="0.3">
      <c r="A2941" t="s">
        <v>5869</v>
      </c>
      <c r="B2941" s="1">
        <v>46284</v>
      </c>
      <c r="C2941" t="s">
        <v>5870</v>
      </c>
      <c r="E2941" t="s">
        <v>18</v>
      </c>
      <c r="F2941">
        <v>1598</v>
      </c>
      <c r="G2941" t="s">
        <v>19</v>
      </c>
      <c r="H2941">
        <v>1598</v>
      </c>
      <c r="I2941" t="s">
        <v>194</v>
      </c>
      <c r="J2941">
        <v>1</v>
      </c>
      <c r="K2941">
        <v>1598</v>
      </c>
      <c r="L2941">
        <v>0</v>
      </c>
      <c r="M2941">
        <v>0</v>
      </c>
      <c r="N2941" t="s">
        <v>20</v>
      </c>
      <c r="O2941">
        <v>0</v>
      </c>
    </row>
    <row r="2942" spans="1:15" x14ac:dyDescent="0.3">
      <c r="A2942" t="s">
        <v>5871</v>
      </c>
      <c r="B2942" s="1">
        <v>46270</v>
      </c>
      <c r="C2942" t="s">
        <v>5872</v>
      </c>
      <c r="D2942" t="s">
        <v>48</v>
      </c>
      <c r="E2942" t="s">
        <v>18</v>
      </c>
      <c r="F2942">
        <v>8498</v>
      </c>
      <c r="G2942" t="s">
        <v>66</v>
      </c>
      <c r="H2942">
        <v>8498</v>
      </c>
      <c r="I2942" t="s">
        <v>48</v>
      </c>
      <c r="J2942">
        <v>1</v>
      </c>
      <c r="K2942">
        <v>8498</v>
      </c>
      <c r="L2942">
        <v>1</v>
      </c>
      <c r="M2942">
        <v>8498</v>
      </c>
      <c r="N2942" t="s">
        <v>20</v>
      </c>
      <c r="O2942">
        <v>0</v>
      </c>
    </row>
    <row r="2943" spans="1:15" x14ac:dyDescent="0.3">
      <c r="A2943" t="s">
        <v>5873</v>
      </c>
      <c r="B2943" s="1">
        <v>46284</v>
      </c>
      <c r="C2943" t="s">
        <v>5874</v>
      </c>
      <c r="D2943" t="s">
        <v>48</v>
      </c>
      <c r="E2943" t="s">
        <v>18</v>
      </c>
      <c r="F2943">
        <v>15998</v>
      </c>
      <c r="G2943" t="s">
        <v>19</v>
      </c>
      <c r="H2943">
        <v>15998</v>
      </c>
      <c r="I2943" t="s">
        <v>48</v>
      </c>
      <c r="J2943">
        <v>1</v>
      </c>
      <c r="K2943">
        <v>15998</v>
      </c>
      <c r="L2943">
        <v>0</v>
      </c>
      <c r="M2943">
        <v>0</v>
      </c>
      <c r="N2943" t="s">
        <v>20</v>
      </c>
      <c r="O2943">
        <v>0</v>
      </c>
    </row>
    <row r="2944" spans="1:15" x14ac:dyDescent="0.3">
      <c r="A2944" t="s">
        <v>5875</v>
      </c>
      <c r="B2944" s="1">
        <v>46293</v>
      </c>
      <c r="C2944" t="s">
        <v>5876</v>
      </c>
      <c r="D2944" t="s">
        <v>61</v>
      </c>
      <c r="E2944" t="s">
        <v>54</v>
      </c>
      <c r="F2944">
        <v>4999</v>
      </c>
      <c r="G2944" t="s">
        <v>80</v>
      </c>
      <c r="H2944">
        <v>4999</v>
      </c>
      <c r="I2944" t="s">
        <v>61</v>
      </c>
      <c r="J2944">
        <v>0</v>
      </c>
      <c r="K2944">
        <v>0</v>
      </c>
      <c r="L2944">
        <v>0</v>
      </c>
      <c r="M2944">
        <v>0</v>
      </c>
      <c r="N2944" t="s">
        <v>20</v>
      </c>
      <c r="O2944">
        <v>0</v>
      </c>
    </row>
    <row r="2945" spans="1:15" x14ac:dyDescent="0.3">
      <c r="A2945" t="s">
        <v>5877</v>
      </c>
      <c r="B2945" s="1">
        <v>46268</v>
      </c>
      <c r="C2945" t="s">
        <v>1186</v>
      </c>
      <c r="D2945" t="s">
        <v>34</v>
      </c>
      <c r="E2945" t="s">
        <v>54</v>
      </c>
      <c r="F2945">
        <v>1998</v>
      </c>
      <c r="G2945" t="s">
        <v>19</v>
      </c>
      <c r="H2945">
        <v>1998</v>
      </c>
      <c r="I2945" t="s">
        <v>34</v>
      </c>
      <c r="J2945">
        <v>1</v>
      </c>
      <c r="K2945">
        <v>1998</v>
      </c>
      <c r="L2945">
        <v>0</v>
      </c>
      <c r="M2945">
        <v>0</v>
      </c>
      <c r="N2945" t="s">
        <v>20</v>
      </c>
      <c r="O2945">
        <v>0</v>
      </c>
    </row>
    <row r="2946" spans="1:15" x14ac:dyDescent="0.3">
      <c r="A2946" t="s">
        <v>5878</v>
      </c>
      <c r="B2946" s="1">
        <v>46281</v>
      </c>
      <c r="C2946" t="s">
        <v>5879</v>
      </c>
      <c r="D2946" t="s">
        <v>42</v>
      </c>
      <c r="E2946" t="s">
        <v>27</v>
      </c>
      <c r="F2946">
        <v>4298</v>
      </c>
      <c r="G2946" t="s">
        <v>19</v>
      </c>
      <c r="H2946">
        <v>4298</v>
      </c>
      <c r="I2946" t="s">
        <v>42</v>
      </c>
      <c r="J2946">
        <v>1</v>
      </c>
      <c r="K2946">
        <v>4298</v>
      </c>
      <c r="L2946">
        <v>0</v>
      </c>
      <c r="M2946">
        <v>0</v>
      </c>
      <c r="N2946" t="s">
        <v>20</v>
      </c>
      <c r="O2946">
        <v>0</v>
      </c>
    </row>
    <row r="2947" spans="1:15" x14ac:dyDescent="0.3">
      <c r="A2947" t="s">
        <v>5880</v>
      </c>
      <c r="B2947" s="1">
        <v>46278</v>
      </c>
      <c r="C2947" t="s">
        <v>5881</v>
      </c>
      <c r="D2947" t="s">
        <v>48</v>
      </c>
      <c r="E2947" t="s">
        <v>18</v>
      </c>
      <c r="F2947">
        <v>5498</v>
      </c>
      <c r="G2947" t="s">
        <v>19</v>
      </c>
      <c r="H2947">
        <v>5498</v>
      </c>
      <c r="I2947" t="s">
        <v>48</v>
      </c>
      <c r="J2947">
        <v>1</v>
      </c>
      <c r="K2947">
        <v>5498</v>
      </c>
      <c r="L2947">
        <v>0</v>
      </c>
      <c r="M2947">
        <v>0</v>
      </c>
      <c r="N2947" t="s">
        <v>20</v>
      </c>
      <c r="O2947">
        <v>0</v>
      </c>
    </row>
    <row r="2948" spans="1:15" x14ac:dyDescent="0.3">
      <c r="A2948" t="s">
        <v>5882</v>
      </c>
      <c r="B2948" s="1">
        <v>46270</v>
      </c>
      <c r="C2948" t="s">
        <v>3547</v>
      </c>
      <c r="D2948" t="s">
        <v>26</v>
      </c>
      <c r="E2948" t="s">
        <v>27</v>
      </c>
      <c r="F2948">
        <v>349</v>
      </c>
      <c r="G2948" t="s">
        <v>19</v>
      </c>
      <c r="H2948">
        <v>349</v>
      </c>
      <c r="I2948" t="s">
        <v>26</v>
      </c>
      <c r="J2948">
        <v>1</v>
      </c>
      <c r="K2948">
        <v>349</v>
      </c>
      <c r="L2948">
        <v>0</v>
      </c>
      <c r="M2948">
        <v>0</v>
      </c>
      <c r="N2948" t="s">
        <v>20</v>
      </c>
      <c r="O2948">
        <v>0</v>
      </c>
    </row>
    <row r="2949" spans="1:15" x14ac:dyDescent="0.3">
      <c r="A2949" t="s">
        <v>5883</v>
      </c>
      <c r="B2949" s="1">
        <v>46274</v>
      </c>
      <c r="C2949" t="s">
        <v>5884</v>
      </c>
      <c r="E2949" t="s">
        <v>54</v>
      </c>
      <c r="F2949">
        <v>499</v>
      </c>
      <c r="G2949" t="s">
        <v>19</v>
      </c>
      <c r="H2949">
        <v>499</v>
      </c>
      <c r="I2949" t="s">
        <v>194</v>
      </c>
      <c r="J2949">
        <v>1</v>
      </c>
      <c r="K2949">
        <v>499</v>
      </c>
      <c r="L2949">
        <v>0</v>
      </c>
      <c r="M2949">
        <v>0</v>
      </c>
      <c r="N2949" t="s">
        <v>20</v>
      </c>
      <c r="O2949">
        <v>0</v>
      </c>
    </row>
    <row r="2950" spans="1:15" x14ac:dyDescent="0.3">
      <c r="A2950" t="s">
        <v>5885</v>
      </c>
      <c r="B2950" s="1">
        <v>46284</v>
      </c>
      <c r="C2950" t="s">
        <v>5886</v>
      </c>
      <c r="D2950" t="s">
        <v>51</v>
      </c>
      <c r="E2950" t="s">
        <v>27</v>
      </c>
      <c r="F2950">
        <v>1499</v>
      </c>
      <c r="G2950" t="s">
        <v>19</v>
      </c>
      <c r="H2950">
        <v>1499</v>
      </c>
      <c r="I2950" t="s">
        <v>51</v>
      </c>
      <c r="J2950">
        <v>1</v>
      </c>
      <c r="K2950">
        <v>1499</v>
      </c>
      <c r="L2950">
        <v>0</v>
      </c>
      <c r="M2950">
        <v>0</v>
      </c>
      <c r="N2950" t="s">
        <v>20</v>
      </c>
      <c r="O2950">
        <v>0</v>
      </c>
    </row>
    <row r="2951" spans="1:15" x14ac:dyDescent="0.3">
      <c r="A2951" t="s">
        <v>5887</v>
      </c>
      <c r="B2951" s="1">
        <v>46274</v>
      </c>
      <c r="C2951" t="s">
        <v>5888</v>
      </c>
      <c r="D2951" t="s">
        <v>51</v>
      </c>
      <c r="E2951" t="s">
        <v>18</v>
      </c>
      <c r="F2951">
        <v>349</v>
      </c>
      <c r="G2951" t="s">
        <v>19</v>
      </c>
      <c r="H2951">
        <v>349</v>
      </c>
      <c r="I2951" t="s">
        <v>51</v>
      </c>
      <c r="J2951">
        <v>1</v>
      </c>
      <c r="K2951">
        <v>349</v>
      </c>
      <c r="L2951">
        <v>0</v>
      </c>
      <c r="M2951">
        <v>0</v>
      </c>
      <c r="N2951" t="s">
        <v>20</v>
      </c>
      <c r="O2951">
        <v>0</v>
      </c>
    </row>
    <row r="2952" spans="1:15" x14ac:dyDescent="0.3">
      <c r="A2952" t="s">
        <v>5889</v>
      </c>
      <c r="B2952" s="1">
        <v>46281</v>
      </c>
      <c r="C2952" t="s">
        <v>5890</v>
      </c>
      <c r="D2952" t="s">
        <v>37</v>
      </c>
      <c r="E2952" t="s">
        <v>18</v>
      </c>
      <c r="F2952">
        <v>999</v>
      </c>
      <c r="G2952" t="s">
        <v>19</v>
      </c>
      <c r="H2952">
        <v>999</v>
      </c>
      <c r="I2952" t="s">
        <v>37</v>
      </c>
      <c r="J2952">
        <v>1</v>
      </c>
      <c r="K2952">
        <v>999</v>
      </c>
      <c r="L2952">
        <v>0</v>
      </c>
      <c r="M2952">
        <v>0</v>
      </c>
      <c r="N2952" t="s">
        <v>20</v>
      </c>
      <c r="O2952">
        <v>0</v>
      </c>
    </row>
    <row r="2953" spans="1:15" x14ac:dyDescent="0.3">
      <c r="A2953" t="s">
        <v>5891</v>
      </c>
      <c r="B2953" s="1">
        <v>46270</v>
      </c>
      <c r="C2953" t="s">
        <v>5892</v>
      </c>
      <c r="D2953" t="s">
        <v>37</v>
      </c>
      <c r="E2953" t="s">
        <v>18</v>
      </c>
      <c r="F2953">
        <v>7999</v>
      </c>
      <c r="G2953" t="s">
        <v>19</v>
      </c>
      <c r="H2953">
        <v>7999</v>
      </c>
      <c r="I2953" t="s">
        <v>37</v>
      </c>
      <c r="J2953">
        <v>1</v>
      </c>
      <c r="K2953">
        <v>7999</v>
      </c>
      <c r="L2953">
        <v>0</v>
      </c>
      <c r="M2953">
        <v>0</v>
      </c>
      <c r="N2953" t="s">
        <v>20</v>
      </c>
      <c r="O2953">
        <v>0</v>
      </c>
    </row>
    <row r="2954" spans="1:15" x14ac:dyDescent="0.3">
      <c r="A2954" t="s">
        <v>5893</v>
      </c>
      <c r="B2954" s="1">
        <v>46266</v>
      </c>
      <c r="C2954" t="s">
        <v>5894</v>
      </c>
      <c r="D2954" t="s">
        <v>26</v>
      </c>
      <c r="E2954" t="s">
        <v>54</v>
      </c>
      <c r="F2954">
        <v>3647</v>
      </c>
      <c r="G2954" t="s">
        <v>19</v>
      </c>
      <c r="H2954">
        <v>3647</v>
      </c>
      <c r="I2954" t="s">
        <v>26</v>
      </c>
      <c r="J2954">
        <v>1</v>
      </c>
      <c r="K2954">
        <v>3647</v>
      </c>
      <c r="L2954">
        <v>0</v>
      </c>
      <c r="M2954">
        <v>0</v>
      </c>
      <c r="N2954" t="s">
        <v>20</v>
      </c>
      <c r="O2954">
        <v>0</v>
      </c>
    </row>
    <row r="2955" spans="1:15" x14ac:dyDescent="0.3">
      <c r="A2955" t="s">
        <v>5895</v>
      </c>
      <c r="B2955" s="1">
        <v>46274</v>
      </c>
      <c r="C2955" t="s">
        <v>5896</v>
      </c>
      <c r="D2955" t="s">
        <v>34</v>
      </c>
      <c r="E2955" t="s">
        <v>43</v>
      </c>
      <c r="F2955">
        <v>1499</v>
      </c>
      <c r="G2955" t="s">
        <v>19</v>
      </c>
      <c r="H2955">
        <v>1499</v>
      </c>
      <c r="I2955" t="s">
        <v>34</v>
      </c>
      <c r="J2955">
        <v>1</v>
      </c>
      <c r="K2955">
        <v>1499</v>
      </c>
      <c r="L2955">
        <v>0</v>
      </c>
      <c r="M2955">
        <v>0</v>
      </c>
      <c r="N2955" t="s">
        <v>20</v>
      </c>
      <c r="O2955">
        <v>0</v>
      </c>
    </row>
    <row r="2956" spans="1:15" x14ac:dyDescent="0.3">
      <c r="A2956" t="s">
        <v>5897</v>
      </c>
      <c r="B2956" s="1">
        <v>46271</v>
      </c>
      <c r="C2956" t="s">
        <v>5898</v>
      </c>
      <c r="D2956" t="s">
        <v>75</v>
      </c>
      <c r="E2956" t="s">
        <v>54</v>
      </c>
      <c r="F2956">
        <v>2298</v>
      </c>
      <c r="G2956" t="s">
        <v>19</v>
      </c>
      <c r="H2956">
        <v>2298</v>
      </c>
      <c r="I2956" t="s">
        <v>75</v>
      </c>
      <c r="J2956">
        <v>1</v>
      </c>
      <c r="K2956">
        <v>2298</v>
      </c>
      <c r="L2956">
        <v>0</v>
      </c>
      <c r="M2956">
        <v>0</v>
      </c>
      <c r="N2956" t="s">
        <v>20</v>
      </c>
      <c r="O2956">
        <v>0</v>
      </c>
    </row>
    <row r="2957" spans="1:15" x14ac:dyDescent="0.3">
      <c r="A2957" t="s">
        <v>5899</v>
      </c>
      <c r="B2957" s="1">
        <v>46267</v>
      </c>
      <c r="C2957" t="s">
        <v>5900</v>
      </c>
      <c r="D2957" t="s">
        <v>61</v>
      </c>
      <c r="E2957" t="s">
        <v>54</v>
      </c>
      <c r="F2957">
        <v>1499</v>
      </c>
      <c r="G2957" t="s">
        <v>19</v>
      </c>
      <c r="H2957">
        <v>1499</v>
      </c>
      <c r="I2957" t="s">
        <v>61</v>
      </c>
      <c r="J2957">
        <v>1</v>
      </c>
      <c r="K2957">
        <v>1499</v>
      </c>
      <c r="L2957">
        <v>0</v>
      </c>
      <c r="M2957">
        <v>0</v>
      </c>
      <c r="N2957" t="s">
        <v>20</v>
      </c>
      <c r="O2957">
        <v>0</v>
      </c>
    </row>
    <row r="2958" spans="1:15" x14ac:dyDescent="0.3">
      <c r="A2958" t="s">
        <v>5901</v>
      </c>
      <c r="B2958" s="1">
        <v>46271</v>
      </c>
      <c r="C2958" t="s">
        <v>5902</v>
      </c>
      <c r="D2958" t="s">
        <v>17</v>
      </c>
      <c r="E2958" t="s">
        <v>18</v>
      </c>
      <c r="F2958">
        <v>5797</v>
      </c>
      <c r="G2958" t="s">
        <v>19</v>
      </c>
      <c r="H2958">
        <v>5797</v>
      </c>
      <c r="I2958" t="s">
        <v>17</v>
      </c>
      <c r="J2958">
        <v>1</v>
      </c>
      <c r="K2958">
        <v>5797</v>
      </c>
      <c r="L2958">
        <v>0</v>
      </c>
      <c r="M2958">
        <v>0</v>
      </c>
      <c r="N2958" t="s">
        <v>20</v>
      </c>
      <c r="O2958">
        <v>0</v>
      </c>
    </row>
    <row r="2959" spans="1:15" x14ac:dyDescent="0.3">
      <c r="A2959" t="s">
        <v>5903</v>
      </c>
      <c r="B2959" s="1">
        <v>46278</v>
      </c>
      <c r="C2959" t="s">
        <v>5904</v>
      </c>
      <c r="D2959" t="s">
        <v>51</v>
      </c>
      <c r="E2959" t="s">
        <v>18</v>
      </c>
      <c r="F2959">
        <v>9998</v>
      </c>
      <c r="G2959" t="s">
        <v>19</v>
      </c>
      <c r="H2959">
        <v>9998</v>
      </c>
      <c r="I2959" t="s">
        <v>51</v>
      </c>
      <c r="J2959">
        <v>1</v>
      </c>
      <c r="K2959">
        <v>9998</v>
      </c>
      <c r="L2959">
        <v>0</v>
      </c>
      <c r="M2959">
        <v>0</v>
      </c>
      <c r="N2959" t="s">
        <v>20</v>
      </c>
      <c r="O2959">
        <v>0</v>
      </c>
    </row>
    <row r="2960" spans="1:15" x14ac:dyDescent="0.3">
      <c r="A2960" t="s">
        <v>5905</v>
      </c>
      <c r="B2960" s="1">
        <v>46283</v>
      </c>
      <c r="C2960" t="s">
        <v>5906</v>
      </c>
      <c r="D2960" t="s">
        <v>37</v>
      </c>
      <c r="E2960" t="s">
        <v>27</v>
      </c>
      <c r="F2960">
        <v>8797</v>
      </c>
      <c r="G2960" t="s">
        <v>19</v>
      </c>
      <c r="H2960">
        <v>8797</v>
      </c>
      <c r="I2960" t="s">
        <v>37</v>
      </c>
      <c r="J2960">
        <v>1</v>
      </c>
      <c r="K2960">
        <v>8797</v>
      </c>
      <c r="L2960">
        <v>0</v>
      </c>
      <c r="M2960">
        <v>0</v>
      </c>
      <c r="N2960" t="s">
        <v>20</v>
      </c>
      <c r="O2960">
        <v>0</v>
      </c>
    </row>
    <row r="2961" spans="1:15" x14ac:dyDescent="0.3">
      <c r="A2961" t="s">
        <v>5907</v>
      </c>
      <c r="B2961" s="1">
        <v>46271</v>
      </c>
      <c r="C2961" t="s">
        <v>5908</v>
      </c>
      <c r="D2961" t="s">
        <v>61</v>
      </c>
      <c r="E2961" t="s">
        <v>27</v>
      </c>
      <c r="F2961">
        <v>5348</v>
      </c>
      <c r="G2961" t="s">
        <v>66</v>
      </c>
      <c r="H2961">
        <v>5348</v>
      </c>
      <c r="I2961" t="s">
        <v>61</v>
      </c>
      <c r="J2961">
        <v>1</v>
      </c>
      <c r="K2961">
        <v>5348</v>
      </c>
      <c r="L2961">
        <v>1</v>
      </c>
      <c r="M2961">
        <v>5348</v>
      </c>
      <c r="N2961" t="s">
        <v>20</v>
      </c>
      <c r="O2961">
        <v>0</v>
      </c>
    </row>
    <row r="2962" spans="1:15" x14ac:dyDescent="0.3">
      <c r="A2962" t="s">
        <v>5909</v>
      </c>
      <c r="B2962" s="1">
        <v>46279</v>
      </c>
      <c r="C2962" t="s">
        <v>5910</v>
      </c>
      <c r="D2962" t="s">
        <v>34</v>
      </c>
      <c r="E2962" t="s">
        <v>27</v>
      </c>
      <c r="F2962">
        <v>3499</v>
      </c>
      <c r="G2962" t="s">
        <v>115</v>
      </c>
      <c r="H2962">
        <v>3499</v>
      </c>
      <c r="I2962" t="s">
        <v>34</v>
      </c>
      <c r="J2962">
        <v>0</v>
      </c>
      <c r="K2962">
        <v>0</v>
      </c>
      <c r="L2962">
        <v>0</v>
      </c>
      <c r="M2962">
        <v>0</v>
      </c>
      <c r="N2962" t="s">
        <v>20</v>
      </c>
      <c r="O2962">
        <v>0</v>
      </c>
    </row>
    <row r="2963" spans="1:15" x14ac:dyDescent="0.3">
      <c r="A2963" t="s">
        <v>5911</v>
      </c>
      <c r="B2963" s="1">
        <v>46267</v>
      </c>
      <c r="C2963" t="s">
        <v>5912</v>
      </c>
      <c r="D2963" t="s">
        <v>37</v>
      </c>
      <c r="E2963" t="s">
        <v>18</v>
      </c>
      <c r="F2963">
        <v>1098</v>
      </c>
      <c r="G2963" t="s">
        <v>19</v>
      </c>
      <c r="H2963">
        <v>1098</v>
      </c>
      <c r="I2963" t="s">
        <v>37</v>
      </c>
      <c r="J2963">
        <v>1</v>
      </c>
      <c r="K2963">
        <v>1098</v>
      </c>
      <c r="L2963">
        <v>0</v>
      </c>
      <c r="M2963">
        <v>0</v>
      </c>
      <c r="N2963" t="s">
        <v>20</v>
      </c>
      <c r="O2963">
        <v>0</v>
      </c>
    </row>
    <row r="2964" spans="1:15" x14ac:dyDescent="0.3">
      <c r="A2964" t="s">
        <v>5913</v>
      </c>
      <c r="B2964" s="1">
        <v>46276</v>
      </c>
      <c r="C2964" t="s">
        <v>5914</v>
      </c>
      <c r="D2964" t="s">
        <v>17</v>
      </c>
      <c r="E2964" t="s">
        <v>27</v>
      </c>
      <c r="F2964">
        <v>2097</v>
      </c>
      <c r="G2964" t="s">
        <v>19</v>
      </c>
      <c r="H2964">
        <v>2097</v>
      </c>
      <c r="I2964" t="s">
        <v>17</v>
      </c>
      <c r="J2964">
        <v>1</v>
      </c>
      <c r="K2964">
        <v>2097</v>
      </c>
      <c r="L2964">
        <v>0</v>
      </c>
      <c r="M2964">
        <v>0</v>
      </c>
      <c r="N2964" t="s">
        <v>20</v>
      </c>
      <c r="O2964">
        <v>0</v>
      </c>
    </row>
    <row r="2965" spans="1:15" x14ac:dyDescent="0.3">
      <c r="A2965" t="s">
        <v>5915</v>
      </c>
      <c r="B2965" s="1">
        <v>46294</v>
      </c>
      <c r="C2965" t="s">
        <v>5916</v>
      </c>
      <c r="D2965" t="s">
        <v>23</v>
      </c>
      <c r="E2965" t="s">
        <v>27</v>
      </c>
      <c r="F2965">
        <v>7498</v>
      </c>
      <c r="G2965" t="s">
        <v>19</v>
      </c>
      <c r="H2965">
        <v>7498</v>
      </c>
      <c r="I2965" t="s">
        <v>23</v>
      </c>
      <c r="J2965">
        <v>1</v>
      </c>
      <c r="K2965">
        <v>7498</v>
      </c>
      <c r="L2965">
        <v>0</v>
      </c>
      <c r="M2965">
        <v>0</v>
      </c>
      <c r="N2965" t="s">
        <v>20</v>
      </c>
      <c r="O2965">
        <v>0</v>
      </c>
    </row>
    <row r="2966" spans="1:15" x14ac:dyDescent="0.3">
      <c r="A2966" t="s">
        <v>5917</v>
      </c>
      <c r="B2966" s="1">
        <v>46291</v>
      </c>
      <c r="C2966" t="s">
        <v>5918</v>
      </c>
      <c r="D2966" t="s">
        <v>37</v>
      </c>
      <c r="E2966" t="s">
        <v>18</v>
      </c>
      <c r="F2966">
        <v>7997</v>
      </c>
      <c r="G2966" t="s">
        <v>19</v>
      </c>
      <c r="H2966">
        <v>7997</v>
      </c>
      <c r="I2966" t="s">
        <v>37</v>
      </c>
      <c r="J2966">
        <v>1</v>
      </c>
      <c r="K2966">
        <v>7997</v>
      </c>
      <c r="L2966">
        <v>0</v>
      </c>
      <c r="M2966">
        <v>0</v>
      </c>
      <c r="N2966" t="s">
        <v>20</v>
      </c>
      <c r="O2966">
        <v>0</v>
      </c>
    </row>
    <row r="2967" spans="1:15" x14ac:dyDescent="0.3">
      <c r="A2967" t="s">
        <v>5919</v>
      </c>
      <c r="B2967" s="1">
        <v>46272</v>
      </c>
      <c r="C2967" t="s">
        <v>5920</v>
      </c>
      <c r="D2967" t="s">
        <v>17</v>
      </c>
      <c r="E2967" t="s">
        <v>18</v>
      </c>
      <c r="F2967">
        <v>1498</v>
      </c>
      <c r="G2967" t="s">
        <v>19</v>
      </c>
      <c r="H2967">
        <v>1498</v>
      </c>
      <c r="I2967" t="s">
        <v>17</v>
      </c>
      <c r="J2967">
        <v>1</v>
      </c>
      <c r="K2967">
        <v>1498</v>
      </c>
      <c r="L2967">
        <v>0</v>
      </c>
      <c r="M2967">
        <v>0</v>
      </c>
      <c r="N2967" t="s">
        <v>20</v>
      </c>
      <c r="O2967">
        <v>0</v>
      </c>
    </row>
    <row r="2968" spans="1:15" x14ac:dyDescent="0.3">
      <c r="A2968" t="s">
        <v>5921</v>
      </c>
      <c r="B2968" s="1">
        <v>46279</v>
      </c>
      <c r="C2968" t="s">
        <v>5922</v>
      </c>
      <c r="D2968" t="s">
        <v>23</v>
      </c>
      <c r="E2968" t="s">
        <v>54</v>
      </c>
      <c r="F2968">
        <v>7847</v>
      </c>
      <c r="G2968" t="s">
        <v>19</v>
      </c>
      <c r="H2968">
        <v>7847</v>
      </c>
      <c r="I2968" t="s">
        <v>23</v>
      </c>
      <c r="J2968">
        <v>1</v>
      </c>
      <c r="K2968">
        <v>7847</v>
      </c>
      <c r="L2968">
        <v>0</v>
      </c>
      <c r="M2968">
        <v>0</v>
      </c>
      <c r="N2968" t="s">
        <v>20</v>
      </c>
      <c r="O2968">
        <v>0</v>
      </c>
    </row>
    <row r="2969" spans="1:15" x14ac:dyDescent="0.3">
      <c r="A2969" t="s">
        <v>5923</v>
      </c>
      <c r="B2969" s="1">
        <v>46291</v>
      </c>
      <c r="C2969" t="s">
        <v>5924</v>
      </c>
      <c r="D2969" t="s">
        <v>75</v>
      </c>
      <c r="E2969" t="s">
        <v>18</v>
      </c>
      <c r="F2969">
        <v>4999</v>
      </c>
      <c r="G2969" t="s">
        <v>19</v>
      </c>
      <c r="H2969">
        <v>4999</v>
      </c>
      <c r="I2969" t="s">
        <v>75</v>
      </c>
      <c r="J2969">
        <v>1</v>
      </c>
      <c r="K2969">
        <v>4999</v>
      </c>
      <c r="L2969">
        <v>0</v>
      </c>
      <c r="M2969">
        <v>0</v>
      </c>
      <c r="N2969" t="s">
        <v>20</v>
      </c>
      <c r="O2969">
        <v>0</v>
      </c>
    </row>
    <row r="2970" spans="1:15" x14ac:dyDescent="0.3">
      <c r="A2970" t="s">
        <v>5925</v>
      </c>
      <c r="B2970" s="1">
        <v>46274</v>
      </c>
      <c r="C2970" t="s">
        <v>5926</v>
      </c>
      <c r="D2970" t="s">
        <v>37</v>
      </c>
      <c r="E2970" t="s">
        <v>27</v>
      </c>
      <c r="F2970">
        <v>299</v>
      </c>
      <c r="G2970" t="s">
        <v>19</v>
      </c>
      <c r="H2970">
        <v>299</v>
      </c>
      <c r="I2970" t="s">
        <v>37</v>
      </c>
      <c r="J2970">
        <v>1</v>
      </c>
      <c r="K2970">
        <v>299</v>
      </c>
      <c r="L2970">
        <v>0</v>
      </c>
      <c r="M2970">
        <v>0</v>
      </c>
      <c r="N2970" t="s">
        <v>20</v>
      </c>
      <c r="O2970">
        <v>0</v>
      </c>
    </row>
    <row r="2971" spans="1:15" x14ac:dyDescent="0.3">
      <c r="A2971" t="s">
        <v>5927</v>
      </c>
      <c r="B2971" s="1">
        <v>46278</v>
      </c>
      <c r="C2971" t="s">
        <v>5928</v>
      </c>
      <c r="D2971" t="s">
        <v>23</v>
      </c>
      <c r="E2971" t="s">
        <v>18</v>
      </c>
      <c r="F2971">
        <v>2999</v>
      </c>
      <c r="G2971" t="s">
        <v>19</v>
      </c>
      <c r="H2971">
        <v>2999</v>
      </c>
      <c r="I2971" t="s">
        <v>23</v>
      </c>
      <c r="J2971">
        <v>1</v>
      </c>
      <c r="K2971">
        <v>2999</v>
      </c>
      <c r="L2971">
        <v>0</v>
      </c>
      <c r="M2971">
        <v>0</v>
      </c>
      <c r="N2971" t="s">
        <v>20</v>
      </c>
      <c r="O2971">
        <v>0</v>
      </c>
    </row>
    <row r="2972" spans="1:15" x14ac:dyDescent="0.3">
      <c r="A2972" t="s">
        <v>5929</v>
      </c>
      <c r="B2972" s="1">
        <v>46294</v>
      </c>
      <c r="C2972" t="s">
        <v>5930</v>
      </c>
      <c r="D2972" t="s">
        <v>51</v>
      </c>
      <c r="E2972" t="s">
        <v>54</v>
      </c>
      <c r="F2972">
        <v>3297</v>
      </c>
      <c r="G2972" t="s">
        <v>19</v>
      </c>
      <c r="H2972">
        <v>3297</v>
      </c>
      <c r="I2972" t="s">
        <v>51</v>
      </c>
      <c r="J2972">
        <v>1</v>
      </c>
      <c r="K2972">
        <v>3297</v>
      </c>
      <c r="L2972">
        <v>0</v>
      </c>
      <c r="M2972">
        <v>0</v>
      </c>
      <c r="N2972" t="s">
        <v>20</v>
      </c>
      <c r="O2972">
        <v>0</v>
      </c>
    </row>
    <row r="2973" spans="1:15" x14ac:dyDescent="0.3">
      <c r="A2973" t="s">
        <v>5931</v>
      </c>
      <c r="B2973" s="1">
        <v>46293</v>
      </c>
      <c r="C2973" t="s">
        <v>5932</v>
      </c>
      <c r="D2973" t="s">
        <v>48</v>
      </c>
      <c r="E2973" t="s">
        <v>18</v>
      </c>
      <c r="F2973" s="2">
        <v>1299</v>
      </c>
      <c r="G2973" t="s">
        <v>19</v>
      </c>
      <c r="H2973">
        <v>1299</v>
      </c>
      <c r="I2973" t="s">
        <v>48</v>
      </c>
      <c r="J2973">
        <v>1</v>
      </c>
      <c r="K2973">
        <v>1299</v>
      </c>
      <c r="L2973">
        <v>0</v>
      </c>
      <c r="M2973">
        <v>0</v>
      </c>
      <c r="N2973" t="s">
        <v>20</v>
      </c>
      <c r="O2973">
        <v>0</v>
      </c>
    </row>
    <row r="2974" spans="1:15" x14ac:dyDescent="0.3">
      <c r="A2974" t="s">
        <v>5933</v>
      </c>
      <c r="B2974" s="1">
        <v>46279</v>
      </c>
      <c r="C2974" t="s">
        <v>5934</v>
      </c>
      <c r="D2974" t="s">
        <v>23</v>
      </c>
      <c r="E2974" t="s">
        <v>18</v>
      </c>
      <c r="F2974" s="2">
        <v>3499</v>
      </c>
      <c r="G2974" t="s">
        <v>19</v>
      </c>
      <c r="H2974">
        <v>3499</v>
      </c>
      <c r="I2974" t="s">
        <v>23</v>
      </c>
      <c r="J2974">
        <v>1</v>
      </c>
      <c r="K2974">
        <v>3499</v>
      </c>
      <c r="L2974">
        <v>0</v>
      </c>
      <c r="M2974">
        <v>0</v>
      </c>
      <c r="N2974" t="s">
        <v>20</v>
      </c>
      <c r="O2974">
        <v>0</v>
      </c>
    </row>
    <row r="2975" spans="1:15" x14ac:dyDescent="0.3">
      <c r="A2975" t="s">
        <v>5935</v>
      </c>
      <c r="B2975" s="1">
        <v>46288</v>
      </c>
      <c r="C2975" t="s">
        <v>5936</v>
      </c>
      <c r="D2975" t="s">
        <v>42</v>
      </c>
      <c r="E2975" t="s">
        <v>18</v>
      </c>
      <c r="F2975">
        <v>799</v>
      </c>
      <c r="G2975" t="s">
        <v>80</v>
      </c>
      <c r="H2975">
        <v>799</v>
      </c>
      <c r="I2975" t="s">
        <v>42</v>
      </c>
      <c r="J2975">
        <v>0</v>
      </c>
      <c r="K2975">
        <v>0</v>
      </c>
      <c r="L2975">
        <v>0</v>
      </c>
      <c r="M2975">
        <v>0</v>
      </c>
      <c r="N2975" t="s">
        <v>20</v>
      </c>
      <c r="O2975">
        <v>0</v>
      </c>
    </row>
    <row r="2976" spans="1:15" x14ac:dyDescent="0.3">
      <c r="A2976" t="s">
        <v>5937</v>
      </c>
      <c r="B2976" s="1">
        <v>46271</v>
      </c>
      <c r="C2976" t="s">
        <v>5938</v>
      </c>
      <c r="D2976" t="s">
        <v>42</v>
      </c>
      <c r="E2976" t="s">
        <v>54</v>
      </c>
      <c r="F2976">
        <v>4999</v>
      </c>
      <c r="G2976" t="s">
        <v>19</v>
      </c>
      <c r="H2976">
        <v>4999</v>
      </c>
      <c r="I2976" t="s">
        <v>42</v>
      </c>
      <c r="J2976">
        <v>1</v>
      </c>
      <c r="K2976">
        <v>4999</v>
      </c>
      <c r="L2976">
        <v>0</v>
      </c>
      <c r="M2976">
        <v>0</v>
      </c>
      <c r="N2976" t="s">
        <v>20</v>
      </c>
      <c r="O2976">
        <v>0</v>
      </c>
    </row>
    <row r="2977" spans="1:15" x14ac:dyDescent="0.3">
      <c r="A2977" t="s">
        <v>5939</v>
      </c>
      <c r="B2977" s="1">
        <v>46278</v>
      </c>
      <c r="C2977" t="s">
        <v>5940</v>
      </c>
      <c r="D2977" t="s">
        <v>34</v>
      </c>
      <c r="E2977" t="s">
        <v>18</v>
      </c>
      <c r="F2977">
        <v>1799</v>
      </c>
      <c r="G2977" t="s">
        <v>19</v>
      </c>
      <c r="H2977">
        <v>1799</v>
      </c>
      <c r="I2977" t="s">
        <v>34</v>
      </c>
      <c r="J2977">
        <v>1</v>
      </c>
      <c r="K2977">
        <v>1799</v>
      </c>
      <c r="L2977">
        <v>0</v>
      </c>
      <c r="M2977">
        <v>0</v>
      </c>
      <c r="N2977" t="s">
        <v>20</v>
      </c>
      <c r="O2977">
        <v>0</v>
      </c>
    </row>
    <row r="2978" spans="1:15" x14ac:dyDescent="0.3">
      <c r="A2978" t="s">
        <v>5941</v>
      </c>
      <c r="B2978" s="1">
        <v>46295</v>
      </c>
      <c r="C2978" t="s">
        <v>3483</v>
      </c>
      <c r="D2978" t="s">
        <v>51</v>
      </c>
      <c r="E2978" t="s">
        <v>18</v>
      </c>
      <c r="F2978">
        <v>3499</v>
      </c>
      <c r="G2978" t="s">
        <v>19</v>
      </c>
      <c r="H2978">
        <v>3499</v>
      </c>
      <c r="I2978" t="s">
        <v>51</v>
      </c>
      <c r="J2978">
        <v>1</v>
      </c>
      <c r="K2978">
        <v>3499</v>
      </c>
      <c r="L2978">
        <v>0</v>
      </c>
      <c r="M2978">
        <v>0</v>
      </c>
      <c r="N2978" t="s">
        <v>20</v>
      </c>
      <c r="O2978">
        <v>0</v>
      </c>
    </row>
    <row r="2979" spans="1:15" x14ac:dyDescent="0.3">
      <c r="A2979" t="s">
        <v>5942</v>
      </c>
      <c r="B2979" s="1">
        <v>46277</v>
      </c>
      <c r="C2979" t="s">
        <v>5943</v>
      </c>
      <c r="D2979" t="s">
        <v>61</v>
      </c>
      <c r="E2979" t="s">
        <v>18</v>
      </c>
      <c r="F2979">
        <v>999</v>
      </c>
      <c r="G2979" t="s">
        <v>66</v>
      </c>
      <c r="H2979">
        <v>999</v>
      </c>
      <c r="I2979" t="s">
        <v>61</v>
      </c>
      <c r="J2979">
        <v>1</v>
      </c>
      <c r="K2979">
        <v>999</v>
      </c>
      <c r="L2979">
        <v>1</v>
      </c>
      <c r="M2979">
        <v>999</v>
      </c>
      <c r="N2979" t="s">
        <v>20</v>
      </c>
      <c r="O2979">
        <v>0</v>
      </c>
    </row>
    <row r="2980" spans="1:15" x14ac:dyDescent="0.3">
      <c r="A2980" t="s">
        <v>5944</v>
      </c>
      <c r="B2980" s="1">
        <v>46289</v>
      </c>
      <c r="C2980" t="s">
        <v>5945</v>
      </c>
      <c r="D2980" t="s">
        <v>17</v>
      </c>
      <c r="E2980" t="s">
        <v>54</v>
      </c>
      <c r="F2980">
        <v>2499</v>
      </c>
      <c r="G2980" t="s">
        <v>19</v>
      </c>
      <c r="H2980">
        <v>2499</v>
      </c>
      <c r="I2980" t="s">
        <v>17</v>
      </c>
      <c r="J2980">
        <v>1</v>
      </c>
      <c r="K2980">
        <v>2499</v>
      </c>
      <c r="L2980">
        <v>0</v>
      </c>
      <c r="M2980">
        <v>0</v>
      </c>
      <c r="N2980" t="s">
        <v>20</v>
      </c>
      <c r="O2980">
        <v>0</v>
      </c>
    </row>
    <row r="2981" spans="1:15" x14ac:dyDescent="0.3">
      <c r="A2981" t="s">
        <v>5946</v>
      </c>
      <c r="B2981" s="1">
        <v>46267</v>
      </c>
      <c r="C2981" t="s">
        <v>5947</v>
      </c>
      <c r="D2981" t="s">
        <v>17</v>
      </c>
      <c r="E2981" t="s">
        <v>18</v>
      </c>
      <c r="F2981">
        <v>6498</v>
      </c>
      <c r="G2981" t="s">
        <v>19</v>
      </c>
      <c r="H2981">
        <v>6498</v>
      </c>
      <c r="I2981" t="s">
        <v>17</v>
      </c>
      <c r="J2981">
        <v>1</v>
      </c>
      <c r="K2981">
        <v>6498</v>
      </c>
      <c r="L2981">
        <v>0</v>
      </c>
      <c r="M2981">
        <v>0</v>
      </c>
      <c r="N2981" t="s">
        <v>20</v>
      </c>
      <c r="O2981">
        <v>0</v>
      </c>
    </row>
    <row r="2982" spans="1:15" x14ac:dyDescent="0.3">
      <c r="A2982" t="s">
        <v>5948</v>
      </c>
      <c r="B2982" s="1">
        <v>46294</v>
      </c>
      <c r="C2982" t="s">
        <v>5949</v>
      </c>
      <c r="D2982" t="s">
        <v>48</v>
      </c>
      <c r="E2982" t="s">
        <v>54</v>
      </c>
      <c r="F2982">
        <v>349</v>
      </c>
      <c r="G2982" t="s">
        <v>80</v>
      </c>
      <c r="H2982">
        <v>349</v>
      </c>
      <c r="I2982" t="s">
        <v>48</v>
      </c>
      <c r="J2982">
        <v>0</v>
      </c>
      <c r="K2982">
        <v>0</v>
      </c>
      <c r="L2982">
        <v>0</v>
      </c>
      <c r="M2982">
        <v>0</v>
      </c>
      <c r="N2982" t="s">
        <v>20</v>
      </c>
      <c r="O2982">
        <v>0</v>
      </c>
    </row>
    <row r="2983" spans="1:15" x14ac:dyDescent="0.3">
      <c r="A2983" t="s">
        <v>5950</v>
      </c>
      <c r="B2983" s="1">
        <v>46278</v>
      </c>
      <c r="C2983" t="s">
        <v>5951</v>
      </c>
      <c r="D2983" t="s">
        <v>42</v>
      </c>
      <c r="E2983" t="s">
        <v>18</v>
      </c>
      <c r="F2983">
        <v>2499</v>
      </c>
      <c r="G2983" t="s">
        <v>66</v>
      </c>
      <c r="H2983">
        <v>2499</v>
      </c>
      <c r="I2983" t="s">
        <v>42</v>
      </c>
      <c r="J2983">
        <v>1</v>
      </c>
      <c r="K2983">
        <v>2499</v>
      </c>
      <c r="L2983">
        <v>1</v>
      </c>
      <c r="M2983">
        <v>2499</v>
      </c>
      <c r="N2983" t="s">
        <v>20</v>
      </c>
      <c r="O2983">
        <v>0</v>
      </c>
    </row>
    <row r="2984" spans="1:15" x14ac:dyDescent="0.3">
      <c r="A2984" t="s">
        <v>5952</v>
      </c>
      <c r="B2984" s="1">
        <v>46288</v>
      </c>
      <c r="C2984" t="s">
        <v>5953</v>
      </c>
      <c r="D2984" t="s">
        <v>75</v>
      </c>
      <c r="E2984" t="s">
        <v>27</v>
      </c>
      <c r="F2984">
        <v>4298</v>
      </c>
      <c r="G2984" t="s">
        <v>19</v>
      </c>
      <c r="H2984">
        <v>4298</v>
      </c>
      <c r="I2984" t="s">
        <v>75</v>
      </c>
      <c r="J2984">
        <v>1</v>
      </c>
      <c r="K2984">
        <v>4298</v>
      </c>
      <c r="L2984">
        <v>0</v>
      </c>
      <c r="M2984">
        <v>0</v>
      </c>
      <c r="N2984" t="s">
        <v>20</v>
      </c>
      <c r="O2984">
        <v>0</v>
      </c>
    </row>
    <row r="2985" spans="1:15" x14ac:dyDescent="0.3">
      <c r="A2985" t="s">
        <v>5954</v>
      </c>
      <c r="B2985" s="1">
        <v>46278</v>
      </c>
      <c r="C2985" t="s">
        <v>5955</v>
      </c>
      <c r="D2985" t="s">
        <v>17</v>
      </c>
      <c r="E2985" t="s">
        <v>54</v>
      </c>
      <c r="F2985">
        <v>4097</v>
      </c>
      <c r="G2985" t="s">
        <v>19</v>
      </c>
      <c r="H2985">
        <v>4097</v>
      </c>
      <c r="I2985" t="s">
        <v>17</v>
      </c>
      <c r="J2985">
        <v>1</v>
      </c>
      <c r="K2985">
        <v>4097</v>
      </c>
      <c r="L2985">
        <v>0</v>
      </c>
      <c r="M2985">
        <v>0</v>
      </c>
      <c r="N2985" t="s">
        <v>20</v>
      </c>
      <c r="O2985">
        <v>0</v>
      </c>
    </row>
    <row r="2986" spans="1:15" x14ac:dyDescent="0.3">
      <c r="A2986" t="s">
        <v>5956</v>
      </c>
      <c r="B2986" s="1">
        <v>46287</v>
      </c>
      <c r="C2986" t="s">
        <v>5957</v>
      </c>
      <c r="D2986" t="s">
        <v>34</v>
      </c>
      <c r="E2986" t="s">
        <v>27</v>
      </c>
      <c r="F2986">
        <v>299</v>
      </c>
      <c r="G2986" t="s">
        <v>115</v>
      </c>
      <c r="H2986">
        <v>299</v>
      </c>
      <c r="I2986" t="s">
        <v>34</v>
      </c>
      <c r="J2986">
        <v>0</v>
      </c>
      <c r="K2986">
        <v>0</v>
      </c>
      <c r="L2986">
        <v>0</v>
      </c>
      <c r="M2986">
        <v>0</v>
      </c>
      <c r="N2986" t="s">
        <v>20</v>
      </c>
      <c r="O2986">
        <v>0</v>
      </c>
    </row>
    <row r="2987" spans="1:15" x14ac:dyDescent="0.3">
      <c r="A2987" t="s">
        <v>5958</v>
      </c>
      <c r="B2987" s="1">
        <v>46294</v>
      </c>
      <c r="C2987" t="s">
        <v>5959</v>
      </c>
      <c r="D2987" t="s">
        <v>75</v>
      </c>
      <c r="E2987" t="s">
        <v>27</v>
      </c>
      <c r="F2987">
        <v>4999</v>
      </c>
      <c r="G2987" t="s">
        <v>19</v>
      </c>
      <c r="H2987">
        <v>4999</v>
      </c>
      <c r="I2987" t="s">
        <v>75</v>
      </c>
      <c r="J2987">
        <v>1</v>
      </c>
      <c r="K2987">
        <v>4999</v>
      </c>
      <c r="L2987">
        <v>0</v>
      </c>
      <c r="M2987">
        <v>0</v>
      </c>
      <c r="N2987" t="s">
        <v>20</v>
      </c>
      <c r="O2987">
        <v>0</v>
      </c>
    </row>
    <row r="2988" spans="1:15" x14ac:dyDescent="0.3">
      <c r="A2988" t="s">
        <v>5960</v>
      </c>
      <c r="B2988" s="1">
        <v>46271</v>
      </c>
      <c r="C2988" t="s">
        <v>5961</v>
      </c>
      <c r="D2988" t="s">
        <v>17</v>
      </c>
      <c r="E2988" t="s">
        <v>18</v>
      </c>
      <c r="F2988">
        <v>9998</v>
      </c>
      <c r="G2988" t="s">
        <v>19</v>
      </c>
      <c r="H2988">
        <v>9998</v>
      </c>
      <c r="I2988" t="s">
        <v>17</v>
      </c>
      <c r="J2988">
        <v>1</v>
      </c>
      <c r="K2988">
        <v>9998</v>
      </c>
      <c r="L2988">
        <v>0</v>
      </c>
      <c r="M2988">
        <v>0</v>
      </c>
      <c r="N2988" t="s">
        <v>20</v>
      </c>
      <c r="O2988">
        <v>0</v>
      </c>
    </row>
    <row r="2989" spans="1:15" x14ac:dyDescent="0.3">
      <c r="A2989" t="s">
        <v>5962</v>
      </c>
      <c r="B2989" s="1">
        <v>46276</v>
      </c>
      <c r="C2989" t="s">
        <v>5749</v>
      </c>
      <c r="E2989" t="s">
        <v>18</v>
      </c>
      <c r="F2989">
        <v>7999</v>
      </c>
      <c r="G2989" t="s">
        <v>19</v>
      </c>
      <c r="H2989">
        <v>7999</v>
      </c>
      <c r="I2989" t="s">
        <v>194</v>
      </c>
      <c r="J2989">
        <v>1</v>
      </c>
      <c r="K2989">
        <v>7999</v>
      </c>
      <c r="L2989">
        <v>0</v>
      </c>
      <c r="M2989">
        <v>0</v>
      </c>
      <c r="N2989" t="s">
        <v>20</v>
      </c>
      <c r="O2989">
        <v>0</v>
      </c>
    </row>
    <row r="2990" spans="1:15" x14ac:dyDescent="0.3">
      <c r="A2990" t="s">
        <v>5963</v>
      </c>
      <c r="B2990" s="1">
        <v>46274</v>
      </c>
      <c r="C2990" t="s">
        <v>5964</v>
      </c>
      <c r="D2990" t="s">
        <v>34</v>
      </c>
      <c r="E2990" t="s">
        <v>18</v>
      </c>
      <c r="F2990">
        <v>5498</v>
      </c>
      <c r="G2990" t="s">
        <v>19</v>
      </c>
      <c r="H2990">
        <v>5498</v>
      </c>
      <c r="I2990" t="s">
        <v>34</v>
      </c>
      <c r="J2990">
        <v>1</v>
      </c>
      <c r="K2990">
        <v>5498</v>
      </c>
      <c r="L2990">
        <v>0</v>
      </c>
      <c r="M2990">
        <v>0</v>
      </c>
      <c r="N2990" t="s">
        <v>20</v>
      </c>
      <c r="O2990">
        <v>0</v>
      </c>
    </row>
    <row r="2991" spans="1:15" x14ac:dyDescent="0.3">
      <c r="A2991" t="s">
        <v>5965</v>
      </c>
      <c r="B2991" s="1">
        <v>46269</v>
      </c>
      <c r="C2991" t="s">
        <v>5966</v>
      </c>
      <c r="D2991" t="s">
        <v>75</v>
      </c>
      <c r="E2991" t="s">
        <v>18</v>
      </c>
      <c r="F2991">
        <v>4098</v>
      </c>
      <c r="G2991" t="s">
        <v>19</v>
      </c>
      <c r="H2991">
        <v>4098</v>
      </c>
      <c r="I2991" t="s">
        <v>75</v>
      </c>
      <c r="J2991">
        <v>1</v>
      </c>
      <c r="K2991">
        <v>4098</v>
      </c>
      <c r="L2991">
        <v>0</v>
      </c>
      <c r="M2991">
        <v>0</v>
      </c>
      <c r="N2991" t="s">
        <v>20</v>
      </c>
      <c r="O2991">
        <v>0</v>
      </c>
    </row>
    <row r="2992" spans="1:15" x14ac:dyDescent="0.3">
      <c r="A2992" t="s">
        <v>5967</v>
      </c>
      <c r="B2992" s="1">
        <v>46295</v>
      </c>
      <c r="C2992" t="s">
        <v>5968</v>
      </c>
      <c r="D2992" t="s">
        <v>75</v>
      </c>
      <c r="E2992" t="s">
        <v>27</v>
      </c>
      <c r="F2992">
        <v>3499</v>
      </c>
      <c r="G2992" t="s">
        <v>19</v>
      </c>
      <c r="H2992">
        <v>3499</v>
      </c>
      <c r="I2992" t="s">
        <v>75</v>
      </c>
      <c r="J2992">
        <v>1</v>
      </c>
      <c r="K2992">
        <v>3499</v>
      </c>
      <c r="L2992">
        <v>0</v>
      </c>
      <c r="M2992">
        <v>0</v>
      </c>
      <c r="N2992" t="s">
        <v>20</v>
      </c>
      <c r="O2992">
        <v>0</v>
      </c>
    </row>
    <row r="2993" spans="1:15" x14ac:dyDescent="0.3">
      <c r="A2993" t="s">
        <v>5969</v>
      </c>
      <c r="B2993" s="1">
        <v>46295</v>
      </c>
      <c r="C2993" t="s">
        <v>5970</v>
      </c>
      <c r="D2993" t="s">
        <v>26</v>
      </c>
      <c r="E2993" t="s">
        <v>18</v>
      </c>
      <c r="F2993">
        <v>2999</v>
      </c>
      <c r="G2993" t="s">
        <v>19</v>
      </c>
      <c r="H2993">
        <v>2999</v>
      </c>
      <c r="I2993" t="s">
        <v>26</v>
      </c>
      <c r="J2993">
        <v>1</v>
      </c>
      <c r="K2993">
        <v>2999</v>
      </c>
      <c r="L2993">
        <v>0</v>
      </c>
      <c r="M2993">
        <v>0</v>
      </c>
      <c r="N2993" t="s">
        <v>20</v>
      </c>
      <c r="O2993">
        <v>0</v>
      </c>
    </row>
    <row r="2994" spans="1:15" x14ac:dyDescent="0.3">
      <c r="A2994" t="s">
        <v>5971</v>
      </c>
      <c r="B2994" s="1">
        <v>46275</v>
      </c>
      <c r="C2994" t="s">
        <v>5972</v>
      </c>
      <c r="D2994" t="s">
        <v>17</v>
      </c>
      <c r="E2994" t="s">
        <v>18</v>
      </c>
      <c r="F2994">
        <v>3897</v>
      </c>
      <c r="G2994" t="s">
        <v>19</v>
      </c>
      <c r="H2994">
        <v>3897</v>
      </c>
      <c r="I2994" t="s">
        <v>17</v>
      </c>
      <c r="J2994">
        <v>1</v>
      </c>
      <c r="K2994">
        <v>3897</v>
      </c>
      <c r="L2994">
        <v>0</v>
      </c>
      <c r="M2994">
        <v>0</v>
      </c>
      <c r="N2994" t="s">
        <v>20</v>
      </c>
      <c r="O2994">
        <v>0</v>
      </c>
    </row>
    <row r="2995" spans="1:15" x14ac:dyDescent="0.3">
      <c r="A2995" t="s">
        <v>5973</v>
      </c>
      <c r="B2995" s="1">
        <v>46266</v>
      </c>
      <c r="C2995" t="s">
        <v>5974</v>
      </c>
      <c r="D2995" t="s">
        <v>26</v>
      </c>
      <c r="E2995" t="s">
        <v>18</v>
      </c>
      <c r="F2995">
        <v>999</v>
      </c>
      <c r="G2995" t="s">
        <v>19</v>
      </c>
      <c r="H2995">
        <v>999</v>
      </c>
      <c r="I2995" t="s">
        <v>26</v>
      </c>
      <c r="J2995">
        <v>1</v>
      </c>
      <c r="K2995">
        <v>999</v>
      </c>
      <c r="L2995">
        <v>0</v>
      </c>
      <c r="M2995">
        <v>0</v>
      </c>
      <c r="N2995" t="s">
        <v>20</v>
      </c>
      <c r="O2995">
        <v>0</v>
      </c>
    </row>
    <row r="2996" spans="1:15" x14ac:dyDescent="0.3">
      <c r="A2996" t="s">
        <v>5975</v>
      </c>
      <c r="B2996" s="1">
        <v>46267</v>
      </c>
      <c r="C2996" t="s">
        <v>5976</v>
      </c>
      <c r="D2996" t="s">
        <v>48</v>
      </c>
      <c r="E2996" t="s">
        <v>18</v>
      </c>
      <c r="F2996">
        <v>5998</v>
      </c>
      <c r="G2996" t="s">
        <v>66</v>
      </c>
      <c r="H2996">
        <v>5998</v>
      </c>
      <c r="I2996" t="s">
        <v>48</v>
      </c>
      <c r="J2996">
        <v>1</v>
      </c>
      <c r="K2996">
        <v>5998</v>
      </c>
      <c r="L2996">
        <v>1</v>
      </c>
      <c r="M2996">
        <v>5998</v>
      </c>
      <c r="N2996" t="s">
        <v>20</v>
      </c>
      <c r="O2996">
        <v>0</v>
      </c>
    </row>
    <row r="2997" spans="1:15" x14ac:dyDescent="0.3">
      <c r="A2997" t="s">
        <v>5977</v>
      </c>
      <c r="B2997" s="1">
        <v>46275</v>
      </c>
      <c r="C2997" t="s">
        <v>5978</v>
      </c>
      <c r="D2997" t="s">
        <v>37</v>
      </c>
      <c r="E2997" t="s">
        <v>18</v>
      </c>
      <c r="F2997">
        <v>3447</v>
      </c>
      <c r="G2997" t="s">
        <v>66</v>
      </c>
      <c r="H2997">
        <v>3447</v>
      </c>
      <c r="I2997" t="s">
        <v>37</v>
      </c>
      <c r="J2997">
        <v>1</v>
      </c>
      <c r="K2997">
        <v>3447</v>
      </c>
      <c r="L2997">
        <v>1</v>
      </c>
      <c r="M2997">
        <v>3447</v>
      </c>
      <c r="N2997" t="s">
        <v>20</v>
      </c>
      <c r="O2997">
        <v>0</v>
      </c>
    </row>
    <row r="2998" spans="1:15" x14ac:dyDescent="0.3">
      <c r="A2998" t="s">
        <v>5979</v>
      </c>
      <c r="B2998" s="1">
        <v>46294</v>
      </c>
      <c r="C2998" t="s">
        <v>5980</v>
      </c>
      <c r="D2998" t="s">
        <v>51</v>
      </c>
      <c r="E2998" t="s">
        <v>27</v>
      </c>
      <c r="F2998">
        <v>1799</v>
      </c>
      <c r="G2998" t="s">
        <v>19</v>
      </c>
      <c r="H2998">
        <v>1799</v>
      </c>
      <c r="I2998" t="s">
        <v>51</v>
      </c>
      <c r="J2998">
        <v>1</v>
      </c>
      <c r="K2998">
        <v>1799</v>
      </c>
      <c r="L2998">
        <v>0</v>
      </c>
      <c r="M2998">
        <v>0</v>
      </c>
      <c r="N2998" t="s">
        <v>20</v>
      </c>
      <c r="O2998">
        <v>0</v>
      </c>
    </row>
    <row r="2999" spans="1:15" x14ac:dyDescent="0.3">
      <c r="A2999" t="s">
        <v>5981</v>
      </c>
      <c r="B2999" s="1">
        <v>46287</v>
      </c>
      <c r="C2999" t="s">
        <v>5982</v>
      </c>
      <c r="D2999" t="s">
        <v>75</v>
      </c>
      <c r="E2999" t="s">
        <v>18</v>
      </c>
      <c r="F2999">
        <v>1498</v>
      </c>
      <c r="G2999" t="s">
        <v>19</v>
      </c>
      <c r="H2999">
        <v>1498</v>
      </c>
      <c r="I2999" t="s">
        <v>75</v>
      </c>
      <c r="J2999">
        <v>1</v>
      </c>
      <c r="K2999">
        <v>1498</v>
      </c>
      <c r="L2999">
        <v>0</v>
      </c>
      <c r="M2999">
        <v>0</v>
      </c>
      <c r="N2999" t="s">
        <v>20</v>
      </c>
      <c r="O2999">
        <v>0</v>
      </c>
    </row>
    <row r="3000" spans="1:15" x14ac:dyDescent="0.3">
      <c r="A3000" t="s">
        <v>5983</v>
      </c>
      <c r="B3000" s="1">
        <v>46279</v>
      </c>
      <c r="C3000" t="s">
        <v>5984</v>
      </c>
      <c r="D3000" t="s">
        <v>26</v>
      </c>
      <c r="E3000" t="s">
        <v>18</v>
      </c>
      <c r="F3000">
        <v>4998</v>
      </c>
      <c r="G3000" t="s">
        <v>19</v>
      </c>
      <c r="H3000">
        <v>4998</v>
      </c>
      <c r="I3000" t="s">
        <v>26</v>
      </c>
      <c r="J3000">
        <v>1</v>
      </c>
      <c r="K3000">
        <v>4998</v>
      </c>
      <c r="L3000">
        <v>0</v>
      </c>
      <c r="M3000">
        <v>0</v>
      </c>
      <c r="N3000" t="s">
        <v>20</v>
      </c>
      <c r="O3000">
        <v>0</v>
      </c>
    </row>
    <row r="3001" spans="1:15" x14ac:dyDescent="0.3">
      <c r="A3001" t="s">
        <v>5985</v>
      </c>
      <c r="B3001" s="1">
        <v>46295</v>
      </c>
      <c r="C3001" t="s">
        <v>5986</v>
      </c>
      <c r="D3001" t="s">
        <v>42</v>
      </c>
      <c r="E3001" t="s">
        <v>27</v>
      </c>
      <c r="F3001">
        <v>648</v>
      </c>
      <c r="G3001" t="s">
        <v>19</v>
      </c>
      <c r="H3001">
        <v>648</v>
      </c>
      <c r="I3001" t="s">
        <v>42</v>
      </c>
      <c r="J3001">
        <v>1</v>
      </c>
      <c r="K3001">
        <v>648</v>
      </c>
      <c r="L3001">
        <v>0</v>
      </c>
      <c r="M3001">
        <v>0</v>
      </c>
      <c r="N3001" t="s">
        <v>20</v>
      </c>
      <c r="O3001">
        <v>0</v>
      </c>
    </row>
    <row r="3002" spans="1:15" x14ac:dyDescent="0.3">
      <c r="A3002" t="s">
        <v>5987</v>
      </c>
      <c r="B3002" s="1">
        <v>46267</v>
      </c>
      <c r="C3002" t="s">
        <v>5988</v>
      </c>
      <c r="D3002" t="s">
        <v>23</v>
      </c>
      <c r="E3002" t="s">
        <v>27</v>
      </c>
      <c r="F3002">
        <v>3897</v>
      </c>
      <c r="G3002" t="s">
        <v>19</v>
      </c>
      <c r="H3002">
        <v>3897</v>
      </c>
      <c r="I3002" t="s">
        <v>23</v>
      </c>
      <c r="J3002">
        <v>1</v>
      </c>
      <c r="K3002">
        <v>3897</v>
      </c>
      <c r="L3002">
        <v>0</v>
      </c>
      <c r="M3002">
        <v>0</v>
      </c>
      <c r="N3002" t="s">
        <v>20</v>
      </c>
      <c r="O3002">
        <v>0</v>
      </c>
    </row>
    <row r="3003" spans="1:15" x14ac:dyDescent="0.3">
      <c r="A3003" t="s">
        <v>5989</v>
      </c>
      <c r="B3003" s="1">
        <v>46284</v>
      </c>
      <c r="C3003" t="s">
        <v>5990</v>
      </c>
      <c r="D3003" t="s">
        <v>23</v>
      </c>
      <c r="E3003" t="s">
        <v>54</v>
      </c>
      <c r="F3003">
        <v>799</v>
      </c>
      <c r="G3003" t="s">
        <v>19</v>
      </c>
      <c r="H3003">
        <v>799</v>
      </c>
      <c r="I3003" t="s">
        <v>23</v>
      </c>
      <c r="J3003">
        <v>1</v>
      </c>
      <c r="K3003">
        <v>799</v>
      </c>
      <c r="L3003">
        <v>0</v>
      </c>
      <c r="M3003">
        <v>0</v>
      </c>
      <c r="N3003" t="s">
        <v>20</v>
      </c>
      <c r="O3003">
        <v>0</v>
      </c>
    </row>
    <row r="3004" spans="1:15" x14ac:dyDescent="0.3">
      <c r="A3004" t="s">
        <v>5991</v>
      </c>
      <c r="B3004" s="1">
        <v>46266</v>
      </c>
      <c r="C3004" t="s">
        <v>5992</v>
      </c>
      <c r="D3004" t="s">
        <v>51</v>
      </c>
      <c r="E3004" t="s">
        <v>18</v>
      </c>
      <c r="F3004">
        <v>1299</v>
      </c>
      <c r="G3004" t="s">
        <v>19</v>
      </c>
      <c r="H3004">
        <v>1299</v>
      </c>
      <c r="I3004" t="s">
        <v>51</v>
      </c>
      <c r="J3004">
        <v>1</v>
      </c>
      <c r="K3004">
        <v>1299</v>
      </c>
      <c r="L3004">
        <v>0</v>
      </c>
      <c r="M3004">
        <v>0</v>
      </c>
      <c r="N3004" t="s">
        <v>20</v>
      </c>
      <c r="O3004">
        <v>0</v>
      </c>
    </row>
    <row r="3005" spans="1:15" x14ac:dyDescent="0.3">
      <c r="A3005" t="s">
        <v>5993</v>
      </c>
      <c r="B3005" s="1">
        <v>46276</v>
      </c>
      <c r="C3005" t="s">
        <v>5994</v>
      </c>
      <c r="D3005" t="s">
        <v>17</v>
      </c>
      <c r="E3005" t="s">
        <v>18</v>
      </c>
      <c r="F3005">
        <v>599</v>
      </c>
      <c r="G3005" t="s">
        <v>19</v>
      </c>
      <c r="H3005">
        <v>599</v>
      </c>
      <c r="I3005" t="s">
        <v>17</v>
      </c>
      <c r="J3005">
        <v>1</v>
      </c>
      <c r="K3005">
        <v>599</v>
      </c>
      <c r="L3005">
        <v>0</v>
      </c>
      <c r="M3005">
        <v>0</v>
      </c>
      <c r="N3005" t="s">
        <v>20</v>
      </c>
      <c r="O3005">
        <v>0</v>
      </c>
    </row>
    <row r="3006" spans="1:15" x14ac:dyDescent="0.3">
      <c r="A3006" t="s">
        <v>5995</v>
      </c>
      <c r="B3006" s="1">
        <v>46281</v>
      </c>
      <c r="C3006" t="s">
        <v>5996</v>
      </c>
      <c r="E3006" t="s">
        <v>18</v>
      </c>
      <c r="F3006">
        <v>1299</v>
      </c>
      <c r="G3006" t="s">
        <v>19</v>
      </c>
      <c r="H3006">
        <v>1299</v>
      </c>
      <c r="I3006" t="s">
        <v>194</v>
      </c>
      <c r="J3006">
        <v>1</v>
      </c>
      <c r="K3006">
        <v>1299</v>
      </c>
      <c r="L3006">
        <v>0</v>
      </c>
      <c r="M3006">
        <v>0</v>
      </c>
      <c r="N3006" t="s">
        <v>20</v>
      </c>
      <c r="O3006">
        <v>0</v>
      </c>
    </row>
    <row r="3007" spans="1:15" x14ac:dyDescent="0.3">
      <c r="A3007" t="s">
        <v>5997</v>
      </c>
      <c r="B3007" s="1">
        <v>46275</v>
      </c>
      <c r="C3007" t="s">
        <v>5998</v>
      </c>
      <c r="D3007" t="s">
        <v>61</v>
      </c>
      <c r="E3007" t="s">
        <v>18</v>
      </c>
      <c r="F3007">
        <v>1499</v>
      </c>
      <c r="G3007" t="s">
        <v>19</v>
      </c>
      <c r="H3007">
        <v>1499</v>
      </c>
      <c r="I3007" t="s">
        <v>61</v>
      </c>
      <c r="J3007">
        <v>1</v>
      </c>
      <c r="K3007">
        <v>1499</v>
      </c>
      <c r="L3007">
        <v>0</v>
      </c>
      <c r="M3007">
        <v>0</v>
      </c>
      <c r="N3007" t="s">
        <v>20</v>
      </c>
      <c r="O3007">
        <v>0</v>
      </c>
    </row>
    <row r="3008" spans="1:15" x14ac:dyDescent="0.3">
      <c r="A3008" t="s">
        <v>5999</v>
      </c>
      <c r="B3008" s="1">
        <v>46287</v>
      </c>
      <c r="C3008" t="s">
        <v>6000</v>
      </c>
      <c r="D3008" t="s">
        <v>51</v>
      </c>
      <c r="E3008" t="s">
        <v>27</v>
      </c>
      <c r="F3008">
        <v>8498</v>
      </c>
      <c r="G3008" t="s">
        <v>19</v>
      </c>
      <c r="H3008">
        <v>8498</v>
      </c>
      <c r="I3008" t="s">
        <v>51</v>
      </c>
      <c r="J3008">
        <v>1</v>
      </c>
      <c r="K3008">
        <v>8498</v>
      </c>
      <c r="L3008">
        <v>0</v>
      </c>
      <c r="M3008">
        <v>0</v>
      </c>
      <c r="N3008" t="s">
        <v>20</v>
      </c>
      <c r="O3008">
        <v>0</v>
      </c>
    </row>
    <row r="3009" spans="1:15" x14ac:dyDescent="0.3">
      <c r="A3009" t="s">
        <v>6001</v>
      </c>
      <c r="B3009" s="1">
        <v>46293</v>
      </c>
      <c r="C3009" t="s">
        <v>3939</v>
      </c>
      <c r="D3009" t="s">
        <v>75</v>
      </c>
      <c r="E3009" t="s">
        <v>27</v>
      </c>
      <c r="F3009">
        <v>349</v>
      </c>
      <c r="G3009" t="s">
        <v>19</v>
      </c>
      <c r="H3009">
        <v>349</v>
      </c>
      <c r="I3009" t="s">
        <v>75</v>
      </c>
      <c r="J3009">
        <v>1</v>
      </c>
      <c r="K3009">
        <v>349</v>
      </c>
      <c r="L3009">
        <v>0</v>
      </c>
      <c r="M3009">
        <v>0</v>
      </c>
      <c r="N3009" t="s">
        <v>20</v>
      </c>
      <c r="O3009">
        <v>0</v>
      </c>
    </row>
    <row r="3010" spans="1:15" x14ac:dyDescent="0.3">
      <c r="A3010" t="s">
        <v>6002</v>
      </c>
      <c r="B3010" s="1">
        <v>46286</v>
      </c>
      <c r="C3010" t="s">
        <v>6003</v>
      </c>
      <c r="D3010" t="s">
        <v>48</v>
      </c>
      <c r="E3010" t="s">
        <v>18</v>
      </c>
      <c r="F3010" s="2">
        <v>10998</v>
      </c>
      <c r="G3010" t="s">
        <v>19</v>
      </c>
      <c r="H3010">
        <v>10998</v>
      </c>
      <c r="I3010" t="s">
        <v>48</v>
      </c>
      <c r="J3010">
        <v>1</v>
      </c>
      <c r="K3010">
        <v>10998</v>
      </c>
      <c r="L3010">
        <v>0</v>
      </c>
      <c r="M3010">
        <v>0</v>
      </c>
      <c r="N3010" t="s">
        <v>20</v>
      </c>
      <c r="O3010">
        <v>0</v>
      </c>
    </row>
    <row r="3011" spans="1:15" x14ac:dyDescent="0.3">
      <c r="A3011" t="s">
        <v>6004</v>
      </c>
      <c r="B3011" s="1">
        <v>46283</v>
      </c>
      <c r="C3011" t="s">
        <v>6005</v>
      </c>
      <c r="D3011" t="s">
        <v>17</v>
      </c>
      <c r="E3011" t="s">
        <v>18</v>
      </c>
      <c r="F3011">
        <v>2598</v>
      </c>
      <c r="G3011" t="s">
        <v>19</v>
      </c>
      <c r="H3011">
        <v>2598</v>
      </c>
      <c r="I3011" t="s">
        <v>17</v>
      </c>
      <c r="J3011">
        <v>1</v>
      </c>
      <c r="K3011">
        <v>2598</v>
      </c>
      <c r="L3011">
        <v>0</v>
      </c>
      <c r="M3011">
        <v>0</v>
      </c>
      <c r="N3011" t="s">
        <v>20</v>
      </c>
      <c r="O3011">
        <v>0</v>
      </c>
    </row>
    <row r="3012" spans="1:15" x14ac:dyDescent="0.3">
      <c r="A3012" t="s">
        <v>6006</v>
      </c>
      <c r="B3012" s="1">
        <v>46278</v>
      </c>
      <c r="C3012" t="s">
        <v>6007</v>
      </c>
      <c r="D3012" t="s">
        <v>42</v>
      </c>
      <c r="E3012" t="s">
        <v>27</v>
      </c>
      <c r="F3012">
        <v>2098</v>
      </c>
      <c r="G3012" t="s">
        <v>19</v>
      </c>
      <c r="H3012">
        <v>2098</v>
      </c>
      <c r="I3012" t="s">
        <v>42</v>
      </c>
      <c r="J3012">
        <v>1</v>
      </c>
      <c r="K3012">
        <v>2098</v>
      </c>
      <c r="L3012">
        <v>0</v>
      </c>
      <c r="M3012">
        <v>0</v>
      </c>
      <c r="N3012" t="s">
        <v>20</v>
      </c>
      <c r="O3012">
        <v>0</v>
      </c>
    </row>
    <row r="3013" spans="1:15" x14ac:dyDescent="0.3">
      <c r="A3013" t="s">
        <v>6008</v>
      </c>
      <c r="B3013" s="1">
        <v>46294</v>
      </c>
      <c r="C3013" t="s">
        <v>6009</v>
      </c>
      <c r="D3013" t="s">
        <v>48</v>
      </c>
      <c r="E3013" t="s">
        <v>54</v>
      </c>
      <c r="F3013">
        <v>3497</v>
      </c>
      <c r="G3013" t="s">
        <v>19</v>
      </c>
      <c r="H3013">
        <v>3497</v>
      </c>
      <c r="I3013" t="s">
        <v>48</v>
      </c>
      <c r="J3013">
        <v>1</v>
      </c>
      <c r="K3013">
        <v>3497</v>
      </c>
      <c r="L3013">
        <v>0</v>
      </c>
      <c r="M3013">
        <v>0</v>
      </c>
      <c r="N3013" t="s">
        <v>20</v>
      </c>
      <c r="O3013">
        <v>0</v>
      </c>
    </row>
    <row r="3014" spans="1:15" x14ac:dyDescent="0.3">
      <c r="A3014" t="s">
        <v>6010</v>
      </c>
      <c r="B3014" s="1">
        <v>46280</v>
      </c>
      <c r="C3014" t="s">
        <v>6011</v>
      </c>
      <c r="D3014" t="s">
        <v>37</v>
      </c>
      <c r="E3014" t="s">
        <v>18</v>
      </c>
      <c r="F3014">
        <v>7999</v>
      </c>
      <c r="G3014" t="s">
        <v>19</v>
      </c>
      <c r="H3014">
        <v>7999</v>
      </c>
      <c r="I3014" t="s">
        <v>37</v>
      </c>
      <c r="J3014">
        <v>1</v>
      </c>
      <c r="K3014">
        <v>7999</v>
      </c>
      <c r="L3014">
        <v>0</v>
      </c>
      <c r="M3014">
        <v>0</v>
      </c>
      <c r="N3014" t="s">
        <v>20</v>
      </c>
      <c r="O3014">
        <v>0</v>
      </c>
    </row>
    <row r="3015" spans="1:15" x14ac:dyDescent="0.3">
      <c r="A3015" t="s">
        <v>6012</v>
      </c>
      <c r="B3015" s="1">
        <v>46289</v>
      </c>
      <c r="C3015" t="s">
        <v>6013</v>
      </c>
      <c r="D3015" t="s">
        <v>23</v>
      </c>
      <c r="E3015" t="s">
        <v>18</v>
      </c>
      <c r="F3015">
        <v>6298</v>
      </c>
      <c r="G3015" t="s">
        <v>19</v>
      </c>
      <c r="H3015">
        <v>6298</v>
      </c>
      <c r="I3015" t="s">
        <v>23</v>
      </c>
      <c r="J3015">
        <v>1</v>
      </c>
      <c r="K3015">
        <v>6298</v>
      </c>
      <c r="L3015">
        <v>0</v>
      </c>
      <c r="M3015">
        <v>0</v>
      </c>
      <c r="N3015" t="s">
        <v>20</v>
      </c>
      <c r="O3015">
        <v>0</v>
      </c>
    </row>
    <row r="3016" spans="1:15" x14ac:dyDescent="0.3">
      <c r="A3016" t="s">
        <v>6014</v>
      </c>
      <c r="B3016" s="1">
        <v>46279</v>
      </c>
      <c r="C3016" t="s">
        <v>6015</v>
      </c>
      <c r="D3016" t="s">
        <v>51</v>
      </c>
      <c r="E3016" t="s">
        <v>27</v>
      </c>
      <c r="F3016">
        <v>10497</v>
      </c>
      <c r="G3016" t="s">
        <v>19</v>
      </c>
      <c r="H3016">
        <v>10497</v>
      </c>
      <c r="I3016" t="s">
        <v>51</v>
      </c>
      <c r="J3016">
        <v>1</v>
      </c>
      <c r="K3016">
        <v>10497</v>
      </c>
      <c r="L3016">
        <v>0</v>
      </c>
      <c r="M3016">
        <v>0</v>
      </c>
      <c r="N3016" t="s">
        <v>20</v>
      </c>
      <c r="O3016">
        <v>0</v>
      </c>
    </row>
    <row r="3017" spans="1:15" x14ac:dyDescent="0.3">
      <c r="A3017" t="s">
        <v>6016</v>
      </c>
      <c r="B3017" s="1">
        <v>46277</v>
      </c>
      <c r="C3017" t="s">
        <v>6017</v>
      </c>
      <c r="D3017" t="s">
        <v>37</v>
      </c>
      <c r="E3017" t="s">
        <v>54</v>
      </c>
      <c r="F3017">
        <v>848</v>
      </c>
      <c r="G3017" t="s">
        <v>19</v>
      </c>
      <c r="H3017">
        <v>848</v>
      </c>
      <c r="I3017" t="s">
        <v>37</v>
      </c>
      <c r="J3017">
        <v>1</v>
      </c>
      <c r="K3017">
        <v>848</v>
      </c>
      <c r="L3017">
        <v>0</v>
      </c>
      <c r="M3017">
        <v>0</v>
      </c>
      <c r="N3017" t="s">
        <v>20</v>
      </c>
      <c r="O3017">
        <v>0</v>
      </c>
    </row>
    <row r="3018" spans="1:15" x14ac:dyDescent="0.3">
      <c r="A3018" t="s">
        <v>6018</v>
      </c>
      <c r="B3018" s="1">
        <v>46270</v>
      </c>
      <c r="C3018" t="s">
        <v>6019</v>
      </c>
      <c r="D3018" t="s">
        <v>23</v>
      </c>
      <c r="E3018" t="s">
        <v>43</v>
      </c>
      <c r="F3018">
        <v>1499</v>
      </c>
      <c r="G3018" t="s">
        <v>19</v>
      </c>
      <c r="H3018">
        <v>1499</v>
      </c>
      <c r="I3018" t="s">
        <v>23</v>
      </c>
      <c r="J3018">
        <v>1</v>
      </c>
      <c r="K3018">
        <v>1499</v>
      </c>
      <c r="L3018">
        <v>0</v>
      </c>
      <c r="M3018">
        <v>0</v>
      </c>
      <c r="N3018" t="s">
        <v>20</v>
      </c>
      <c r="O3018">
        <v>0</v>
      </c>
    </row>
    <row r="3019" spans="1:15" x14ac:dyDescent="0.3">
      <c r="A3019" t="s">
        <v>6020</v>
      </c>
      <c r="B3019" s="1">
        <v>46288</v>
      </c>
      <c r="C3019" t="s">
        <v>6021</v>
      </c>
      <c r="D3019" t="s">
        <v>17</v>
      </c>
      <c r="E3019" t="s">
        <v>27</v>
      </c>
      <c r="F3019">
        <v>798</v>
      </c>
      <c r="G3019" t="s">
        <v>19</v>
      </c>
      <c r="H3019">
        <v>798</v>
      </c>
      <c r="I3019" t="s">
        <v>17</v>
      </c>
      <c r="J3019">
        <v>1</v>
      </c>
      <c r="K3019">
        <v>798</v>
      </c>
      <c r="L3019">
        <v>0</v>
      </c>
      <c r="M3019">
        <v>0</v>
      </c>
      <c r="N3019" t="s">
        <v>20</v>
      </c>
      <c r="O3019">
        <v>0</v>
      </c>
    </row>
    <row r="3020" spans="1:15" x14ac:dyDescent="0.3">
      <c r="A3020" t="s">
        <v>6022</v>
      </c>
      <c r="B3020" s="1">
        <v>46286</v>
      </c>
      <c r="C3020" t="s">
        <v>6023</v>
      </c>
      <c r="D3020" t="s">
        <v>17</v>
      </c>
      <c r="E3020" t="s">
        <v>18</v>
      </c>
      <c r="F3020">
        <v>6498</v>
      </c>
      <c r="G3020" t="s">
        <v>19</v>
      </c>
      <c r="H3020">
        <v>6498</v>
      </c>
      <c r="I3020" t="s">
        <v>17</v>
      </c>
      <c r="J3020">
        <v>1</v>
      </c>
      <c r="K3020">
        <v>6498</v>
      </c>
      <c r="L3020">
        <v>0</v>
      </c>
      <c r="M3020">
        <v>0</v>
      </c>
      <c r="N3020" t="s">
        <v>20</v>
      </c>
      <c r="O3020">
        <v>0</v>
      </c>
    </row>
    <row r="3021" spans="1:15" x14ac:dyDescent="0.3">
      <c r="A3021" t="s">
        <v>6024</v>
      </c>
      <c r="B3021" s="1">
        <v>46282</v>
      </c>
      <c r="C3021" t="s">
        <v>6025</v>
      </c>
      <c r="D3021" t="s">
        <v>26</v>
      </c>
      <c r="E3021" t="s">
        <v>18</v>
      </c>
      <c r="F3021">
        <v>4998</v>
      </c>
      <c r="G3021" t="s">
        <v>19</v>
      </c>
      <c r="H3021">
        <v>4998</v>
      </c>
      <c r="I3021" t="s">
        <v>26</v>
      </c>
      <c r="J3021">
        <v>1</v>
      </c>
      <c r="K3021">
        <v>4998</v>
      </c>
      <c r="L3021">
        <v>0</v>
      </c>
      <c r="M3021">
        <v>0</v>
      </c>
      <c r="N3021" t="s">
        <v>20</v>
      </c>
      <c r="O3021">
        <v>0</v>
      </c>
    </row>
    <row r="3022" spans="1:15" x14ac:dyDescent="0.3">
      <c r="A3022" t="s">
        <v>6026</v>
      </c>
      <c r="B3022" s="1">
        <v>46269</v>
      </c>
      <c r="C3022" t="s">
        <v>6027</v>
      </c>
      <c r="D3022" t="s">
        <v>48</v>
      </c>
      <c r="E3022" t="s">
        <v>18</v>
      </c>
      <c r="F3022">
        <v>1799</v>
      </c>
      <c r="G3022" t="s">
        <v>19</v>
      </c>
      <c r="H3022">
        <v>1799</v>
      </c>
      <c r="I3022" t="s">
        <v>48</v>
      </c>
      <c r="J3022">
        <v>1</v>
      </c>
      <c r="K3022">
        <v>1799</v>
      </c>
      <c r="L3022">
        <v>0</v>
      </c>
      <c r="M3022">
        <v>0</v>
      </c>
      <c r="N3022" t="s">
        <v>20</v>
      </c>
      <c r="O3022">
        <v>0</v>
      </c>
    </row>
    <row r="3023" spans="1:15" x14ac:dyDescent="0.3">
      <c r="A3023" t="s">
        <v>6028</v>
      </c>
      <c r="B3023" s="1">
        <v>46283</v>
      </c>
      <c r="C3023" t="s">
        <v>6029</v>
      </c>
      <c r="D3023" t="s">
        <v>34</v>
      </c>
      <c r="E3023" t="s">
        <v>18</v>
      </c>
      <c r="F3023">
        <v>3499</v>
      </c>
      <c r="G3023" t="s">
        <v>19</v>
      </c>
      <c r="H3023">
        <v>3499</v>
      </c>
      <c r="I3023" t="s">
        <v>34</v>
      </c>
      <c r="J3023">
        <v>1</v>
      </c>
      <c r="K3023">
        <v>3499</v>
      </c>
      <c r="L3023">
        <v>0</v>
      </c>
      <c r="M3023">
        <v>0</v>
      </c>
      <c r="N3023" t="s">
        <v>20</v>
      </c>
      <c r="O3023">
        <v>0</v>
      </c>
    </row>
    <row r="3024" spans="1:15" x14ac:dyDescent="0.3">
      <c r="A3024" t="s">
        <v>6030</v>
      </c>
      <c r="B3024" s="1">
        <v>46271</v>
      </c>
      <c r="C3024" t="s">
        <v>6031</v>
      </c>
      <c r="D3024" t="s">
        <v>51</v>
      </c>
      <c r="E3024" t="s">
        <v>18</v>
      </c>
      <c r="F3024">
        <v>5147</v>
      </c>
      <c r="G3024" t="s">
        <v>19</v>
      </c>
      <c r="H3024">
        <v>5147</v>
      </c>
      <c r="I3024" t="s">
        <v>51</v>
      </c>
      <c r="J3024">
        <v>1</v>
      </c>
      <c r="K3024">
        <v>5147</v>
      </c>
      <c r="L3024">
        <v>0</v>
      </c>
      <c r="M3024">
        <v>0</v>
      </c>
      <c r="N3024" t="s">
        <v>20</v>
      </c>
      <c r="O3024">
        <v>0</v>
      </c>
    </row>
    <row r="3025" spans="1:15" x14ac:dyDescent="0.3">
      <c r="A3025" t="s">
        <v>6032</v>
      </c>
      <c r="B3025" s="1">
        <v>46295</v>
      </c>
      <c r="C3025" t="s">
        <v>6033</v>
      </c>
      <c r="D3025" t="s">
        <v>23</v>
      </c>
      <c r="E3025" t="s">
        <v>43</v>
      </c>
      <c r="F3025">
        <v>1499</v>
      </c>
      <c r="G3025" t="s">
        <v>19</v>
      </c>
      <c r="H3025">
        <v>1499</v>
      </c>
      <c r="I3025" t="s">
        <v>23</v>
      </c>
      <c r="J3025">
        <v>1</v>
      </c>
      <c r="K3025">
        <v>1499</v>
      </c>
      <c r="L3025">
        <v>0</v>
      </c>
      <c r="M3025">
        <v>0</v>
      </c>
      <c r="N3025" t="s">
        <v>20</v>
      </c>
      <c r="O3025">
        <v>0</v>
      </c>
    </row>
    <row r="3026" spans="1:15" x14ac:dyDescent="0.3">
      <c r="A3026" t="s">
        <v>6034</v>
      </c>
      <c r="B3026" s="1">
        <v>46268</v>
      </c>
      <c r="C3026" t="s">
        <v>6035</v>
      </c>
      <c r="D3026" t="s">
        <v>34</v>
      </c>
      <c r="E3026" t="s">
        <v>18</v>
      </c>
      <c r="F3026">
        <v>3798</v>
      </c>
      <c r="G3026" t="s">
        <v>80</v>
      </c>
      <c r="H3026">
        <v>3798</v>
      </c>
      <c r="I3026" t="s">
        <v>34</v>
      </c>
      <c r="J3026">
        <v>0</v>
      </c>
      <c r="K3026">
        <v>0</v>
      </c>
      <c r="L3026">
        <v>0</v>
      </c>
      <c r="M3026">
        <v>0</v>
      </c>
      <c r="N3026" t="s">
        <v>20</v>
      </c>
      <c r="O3026">
        <v>0</v>
      </c>
    </row>
    <row r="3027" spans="1:15" x14ac:dyDescent="0.3">
      <c r="A3027" t="s">
        <v>6036</v>
      </c>
      <c r="B3027" s="1">
        <v>46294</v>
      </c>
      <c r="C3027" t="s">
        <v>6037</v>
      </c>
      <c r="D3027" t="s">
        <v>75</v>
      </c>
      <c r="E3027" t="s">
        <v>18</v>
      </c>
      <c r="F3027">
        <v>4999</v>
      </c>
      <c r="G3027" t="s">
        <v>19</v>
      </c>
      <c r="H3027">
        <v>4999</v>
      </c>
      <c r="I3027" t="s">
        <v>75</v>
      </c>
      <c r="J3027">
        <v>1</v>
      </c>
      <c r="K3027">
        <v>4999</v>
      </c>
      <c r="L3027">
        <v>0</v>
      </c>
      <c r="M3027">
        <v>0</v>
      </c>
      <c r="N3027" t="s">
        <v>20</v>
      </c>
      <c r="O3027">
        <v>0</v>
      </c>
    </row>
    <row r="3028" spans="1:15" x14ac:dyDescent="0.3">
      <c r="A3028" t="s">
        <v>6038</v>
      </c>
      <c r="B3028" s="1">
        <v>46287</v>
      </c>
      <c r="C3028" t="s">
        <v>6039</v>
      </c>
      <c r="D3028" t="s">
        <v>61</v>
      </c>
      <c r="E3028" t="s">
        <v>27</v>
      </c>
      <c r="F3028">
        <v>1799</v>
      </c>
      <c r="G3028" t="s">
        <v>19</v>
      </c>
      <c r="H3028">
        <v>1799</v>
      </c>
      <c r="I3028" t="s">
        <v>61</v>
      </c>
      <c r="J3028">
        <v>1</v>
      </c>
      <c r="K3028">
        <v>1799</v>
      </c>
      <c r="L3028">
        <v>0</v>
      </c>
      <c r="M3028">
        <v>0</v>
      </c>
      <c r="N3028" t="s">
        <v>20</v>
      </c>
      <c r="O3028">
        <v>0</v>
      </c>
    </row>
    <row r="3029" spans="1:15" x14ac:dyDescent="0.3">
      <c r="A3029" t="s">
        <v>6040</v>
      </c>
      <c r="B3029" s="1">
        <v>46266</v>
      </c>
      <c r="C3029" t="s">
        <v>6041</v>
      </c>
      <c r="D3029" t="s">
        <v>61</v>
      </c>
      <c r="E3029" t="s">
        <v>27</v>
      </c>
      <c r="F3029">
        <v>499</v>
      </c>
      <c r="G3029" t="s">
        <v>19</v>
      </c>
      <c r="H3029">
        <v>499</v>
      </c>
      <c r="I3029" t="s">
        <v>61</v>
      </c>
      <c r="J3029">
        <v>1</v>
      </c>
      <c r="K3029">
        <v>499</v>
      </c>
      <c r="L3029">
        <v>0</v>
      </c>
      <c r="M3029">
        <v>0</v>
      </c>
      <c r="N3029" t="s">
        <v>20</v>
      </c>
      <c r="O3029">
        <v>0</v>
      </c>
    </row>
    <row r="3030" spans="1:15" x14ac:dyDescent="0.3">
      <c r="A3030" t="s">
        <v>6042</v>
      </c>
      <c r="B3030" s="1">
        <v>46286</v>
      </c>
      <c r="C3030" t="s">
        <v>6043</v>
      </c>
      <c r="D3030" t="s">
        <v>17</v>
      </c>
      <c r="E3030" t="s">
        <v>18</v>
      </c>
      <c r="F3030">
        <v>499</v>
      </c>
      <c r="G3030" t="s">
        <v>19</v>
      </c>
      <c r="H3030">
        <v>499</v>
      </c>
      <c r="I3030" t="s">
        <v>17</v>
      </c>
      <c r="J3030">
        <v>1</v>
      </c>
      <c r="K3030">
        <v>499</v>
      </c>
      <c r="L3030">
        <v>0</v>
      </c>
      <c r="M3030">
        <v>0</v>
      </c>
      <c r="N3030" t="s">
        <v>20</v>
      </c>
      <c r="O3030">
        <v>0</v>
      </c>
    </row>
    <row r="3031" spans="1:15" x14ac:dyDescent="0.3">
      <c r="A3031" t="s">
        <v>6044</v>
      </c>
      <c r="B3031" s="1">
        <v>46274</v>
      </c>
      <c r="C3031" t="s">
        <v>6045</v>
      </c>
      <c r="D3031" t="s">
        <v>48</v>
      </c>
      <c r="E3031" t="s">
        <v>27</v>
      </c>
      <c r="F3031">
        <v>1499</v>
      </c>
      <c r="G3031" t="s">
        <v>66</v>
      </c>
      <c r="H3031">
        <v>1499</v>
      </c>
      <c r="I3031" t="s">
        <v>48</v>
      </c>
      <c r="J3031">
        <v>1</v>
      </c>
      <c r="K3031">
        <v>1499</v>
      </c>
      <c r="L3031">
        <v>1</v>
      </c>
      <c r="M3031">
        <v>1499</v>
      </c>
      <c r="N3031" t="s">
        <v>20</v>
      </c>
      <c r="O3031">
        <v>0</v>
      </c>
    </row>
    <row r="3032" spans="1:15" x14ac:dyDescent="0.3">
      <c r="A3032" t="s">
        <v>6046</v>
      </c>
      <c r="B3032" s="1">
        <v>46289</v>
      </c>
      <c r="C3032" t="s">
        <v>6047</v>
      </c>
      <c r="D3032" t="s">
        <v>37</v>
      </c>
      <c r="E3032" t="s">
        <v>54</v>
      </c>
      <c r="F3032">
        <v>349</v>
      </c>
      <c r="G3032" t="s">
        <v>19</v>
      </c>
      <c r="H3032">
        <v>349</v>
      </c>
      <c r="I3032" t="s">
        <v>37</v>
      </c>
      <c r="J3032">
        <v>1</v>
      </c>
      <c r="K3032">
        <v>349</v>
      </c>
      <c r="L3032">
        <v>0</v>
      </c>
      <c r="M3032">
        <v>0</v>
      </c>
      <c r="N3032" t="s">
        <v>20</v>
      </c>
      <c r="O3032">
        <v>0</v>
      </c>
    </row>
    <row r="3033" spans="1:15" x14ac:dyDescent="0.3">
      <c r="A3033" t="s">
        <v>6048</v>
      </c>
      <c r="B3033" s="1">
        <v>46285</v>
      </c>
      <c r="C3033" t="s">
        <v>6049</v>
      </c>
      <c r="D3033" t="s">
        <v>61</v>
      </c>
      <c r="E3033" t="s">
        <v>27</v>
      </c>
      <c r="F3033">
        <v>4397</v>
      </c>
      <c r="G3033" t="s">
        <v>19</v>
      </c>
      <c r="H3033">
        <v>4397</v>
      </c>
      <c r="I3033" t="s">
        <v>61</v>
      </c>
      <c r="J3033">
        <v>1</v>
      </c>
      <c r="K3033">
        <v>4397</v>
      </c>
      <c r="L3033">
        <v>0</v>
      </c>
      <c r="M3033">
        <v>0</v>
      </c>
      <c r="N3033" t="s">
        <v>20</v>
      </c>
      <c r="O3033">
        <v>0</v>
      </c>
    </row>
    <row r="3034" spans="1:15" x14ac:dyDescent="0.3">
      <c r="A3034" t="s">
        <v>6050</v>
      </c>
      <c r="B3034" s="1">
        <v>46267</v>
      </c>
      <c r="C3034" t="s">
        <v>6051</v>
      </c>
      <c r="D3034" t="s">
        <v>61</v>
      </c>
      <c r="E3034" t="s">
        <v>27</v>
      </c>
      <c r="F3034">
        <v>1697</v>
      </c>
      <c r="G3034" t="s">
        <v>80</v>
      </c>
      <c r="H3034">
        <v>1697</v>
      </c>
      <c r="I3034" t="s">
        <v>61</v>
      </c>
      <c r="J3034">
        <v>0</v>
      </c>
      <c r="K3034">
        <v>0</v>
      </c>
      <c r="L3034">
        <v>0</v>
      </c>
      <c r="M3034">
        <v>0</v>
      </c>
      <c r="N3034" t="s">
        <v>20</v>
      </c>
      <c r="O3034">
        <v>0</v>
      </c>
    </row>
    <row r="3035" spans="1:15" x14ac:dyDescent="0.3">
      <c r="A3035" t="s">
        <v>6052</v>
      </c>
      <c r="B3035" s="1">
        <v>46270</v>
      </c>
      <c r="C3035" t="s">
        <v>6053</v>
      </c>
      <c r="D3035" t="s">
        <v>23</v>
      </c>
      <c r="E3035" t="s">
        <v>18</v>
      </c>
      <c r="F3035">
        <v>3997</v>
      </c>
      <c r="G3035" t="s">
        <v>19</v>
      </c>
      <c r="H3035">
        <v>3997</v>
      </c>
      <c r="I3035" t="s">
        <v>23</v>
      </c>
      <c r="J3035">
        <v>1</v>
      </c>
      <c r="K3035">
        <v>3997</v>
      </c>
      <c r="L3035">
        <v>0</v>
      </c>
      <c r="M3035">
        <v>0</v>
      </c>
      <c r="N3035" t="s">
        <v>20</v>
      </c>
      <c r="O3035">
        <v>0</v>
      </c>
    </row>
    <row r="3036" spans="1:15" x14ac:dyDescent="0.3">
      <c r="A3036" t="s">
        <v>6054</v>
      </c>
      <c r="B3036" s="1">
        <v>46277</v>
      </c>
      <c r="C3036" t="s">
        <v>6055</v>
      </c>
      <c r="D3036" t="s">
        <v>51</v>
      </c>
      <c r="E3036" t="s">
        <v>18</v>
      </c>
      <c r="F3036">
        <v>5897</v>
      </c>
      <c r="G3036" t="s">
        <v>19</v>
      </c>
      <c r="H3036">
        <v>5897</v>
      </c>
      <c r="I3036" t="s">
        <v>51</v>
      </c>
      <c r="J3036">
        <v>1</v>
      </c>
      <c r="K3036">
        <v>5897</v>
      </c>
      <c r="L3036">
        <v>0</v>
      </c>
      <c r="M3036">
        <v>0</v>
      </c>
      <c r="N3036" t="s">
        <v>20</v>
      </c>
      <c r="O3036">
        <v>0</v>
      </c>
    </row>
    <row r="3037" spans="1:15" x14ac:dyDescent="0.3">
      <c r="A3037" t="s">
        <v>6056</v>
      </c>
      <c r="B3037" s="1">
        <v>46294</v>
      </c>
      <c r="C3037" t="s">
        <v>6057</v>
      </c>
      <c r="D3037" t="s">
        <v>75</v>
      </c>
      <c r="E3037" t="s">
        <v>18</v>
      </c>
      <c r="F3037">
        <v>1299</v>
      </c>
      <c r="G3037" t="s">
        <v>19</v>
      </c>
      <c r="H3037">
        <v>1299</v>
      </c>
      <c r="I3037" t="s">
        <v>75</v>
      </c>
      <c r="J3037">
        <v>1</v>
      </c>
      <c r="K3037">
        <v>1299</v>
      </c>
      <c r="L3037">
        <v>0</v>
      </c>
      <c r="M3037">
        <v>0</v>
      </c>
      <c r="N3037" t="s">
        <v>20</v>
      </c>
      <c r="O3037">
        <v>0</v>
      </c>
    </row>
    <row r="3038" spans="1:15" x14ac:dyDescent="0.3">
      <c r="A3038" t="s">
        <v>6058</v>
      </c>
      <c r="B3038" s="1">
        <v>46277</v>
      </c>
      <c r="C3038" t="s">
        <v>6059</v>
      </c>
      <c r="D3038" t="s">
        <v>51</v>
      </c>
      <c r="E3038" t="s">
        <v>18</v>
      </c>
      <c r="F3038">
        <v>8097</v>
      </c>
      <c r="G3038" t="s">
        <v>80</v>
      </c>
      <c r="H3038">
        <v>8097</v>
      </c>
      <c r="I3038" t="s">
        <v>51</v>
      </c>
      <c r="J3038">
        <v>0</v>
      </c>
      <c r="K3038">
        <v>0</v>
      </c>
      <c r="L3038">
        <v>0</v>
      </c>
      <c r="M3038">
        <v>0</v>
      </c>
      <c r="N3038" t="s">
        <v>20</v>
      </c>
      <c r="O3038">
        <v>0</v>
      </c>
    </row>
    <row r="3039" spans="1:15" x14ac:dyDescent="0.3">
      <c r="A3039" t="s">
        <v>6060</v>
      </c>
      <c r="B3039" s="1">
        <v>46278</v>
      </c>
      <c r="C3039" t="s">
        <v>6061</v>
      </c>
      <c r="D3039" t="s">
        <v>75</v>
      </c>
      <c r="E3039" t="s">
        <v>18</v>
      </c>
      <c r="F3039">
        <v>2848</v>
      </c>
      <c r="G3039" t="s">
        <v>19</v>
      </c>
      <c r="H3039">
        <v>2848</v>
      </c>
      <c r="I3039" t="s">
        <v>75</v>
      </c>
      <c r="J3039">
        <v>1</v>
      </c>
      <c r="K3039">
        <v>2848</v>
      </c>
      <c r="L3039">
        <v>0</v>
      </c>
      <c r="M3039">
        <v>0</v>
      </c>
      <c r="N3039" t="s">
        <v>20</v>
      </c>
      <c r="O3039">
        <v>0</v>
      </c>
    </row>
    <row r="3040" spans="1:15" x14ac:dyDescent="0.3">
      <c r="A3040" t="s">
        <v>6062</v>
      </c>
      <c r="B3040" s="1">
        <v>46286</v>
      </c>
      <c r="C3040" t="s">
        <v>3412</v>
      </c>
      <c r="D3040" t="s">
        <v>17</v>
      </c>
      <c r="E3040" t="s">
        <v>27</v>
      </c>
      <c r="F3040">
        <v>2499</v>
      </c>
      <c r="G3040" t="s">
        <v>19</v>
      </c>
      <c r="H3040">
        <v>2499</v>
      </c>
      <c r="I3040" t="s">
        <v>17</v>
      </c>
      <c r="J3040">
        <v>1</v>
      </c>
      <c r="K3040">
        <v>2499</v>
      </c>
      <c r="L3040">
        <v>0</v>
      </c>
      <c r="M3040">
        <v>0</v>
      </c>
      <c r="N3040" t="s">
        <v>20</v>
      </c>
      <c r="O3040">
        <v>0</v>
      </c>
    </row>
    <row r="3041" spans="1:15" x14ac:dyDescent="0.3">
      <c r="A3041" t="s">
        <v>6063</v>
      </c>
      <c r="B3041" s="1">
        <v>46281</v>
      </c>
      <c r="C3041" t="s">
        <v>6064</v>
      </c>
      <c r="D3041" t="s">
        <v>37</v>
      </c>
      <c r="E3041" t="s">
        <v>18</v>
      </c>
      <c r="F3041">
        <v>1299</v>
      </c>
      <c r="G3041" t="s">
        <v>19</v>
      </c>
      <c r="H3041">
        <v>1299</v>
      </c>
      <c r="I3041" t="s">
        <v>37</v>
      </c>
      <c r="J3041">
        <v>1</v>
      </c>
      <c r="K3041">
        <v>1299</v>
      </c>
      <c r="L3041">
        <v>0</v>
      </c>
      <c r="M3041">
        <v>0</v>
      </c>
      <c r="N3041" t="s">
        <v>20</v>
      </c>
      <c r="O3041">
        <v>0</v>
      </c>
    </row>
    <row r="3042" spans="1:15" x14ac:dyDescent="0.3">
      <c r="A3042" t="s">
        <v>6065</v>
      </c>
      <c r="B3042" s="1">
        <v>46289</v>
      </c>
      <c r="C3042" t="s">
        <v>6066</v>
      </c>
      <c r="D3042" t="s">
        <v>48</v>
      </c>
      <c r="E3042" t="s">
        <v>18</v>
      </c>
      <c r="F3042">
        <v>948</v>
      </c>
      <c r="G3042" t="s">
        <v>80</v>
      </c>
      <c r="H3042">
        <v>948</v>
      </c>
      <c r="I3042" t="s">
        <v>48</v>
      </c>
      <c r="J3042">
        <v>0</v>
      </c>
      <c r="K3042">
        <v>0</v>
      </c>
      <c r="L3042">
        <v>0</v>
      </c>
      <c r="M3042">
        <v>0</v>
      </c>
      <c r="N3042" t="s">
        <v>20</v>
      </c>
      <c r="O3042">
        <v>0</v>
      </c>
    </row>
    <row r="3043" spans="1:15" x14ac:dyDescent="0.3">
      <c r="A3043" t="s">
        <v>6067</v>
      </c>
      <c r="B3043" s="1">
        <v>46292</v>
      </c>
      <c r="C3043" t="s">
        <v>6068</v>
      </c>
      <c r="D3043" t="s">
        <v>37</v>
      </c>
      <c r="E3043" t="s">
        <v>18</v>
      </c>
      <c r="F3043">
        <v>349</v>
      </c>
      <c r="G3043" t="s">
        <v>19</v>
      </c>
      <c r="H3043">
        <v>349</v>
      </c>
      <c r="I3043" t="s">
        <v>37</v>
      </c>
      <c r="J3043">
        <v>1</v>
      </c>
      <c r="K3043">
        <v>349</v>
      </c>
      <c r="L3043">
        <v>0</v>
      </c>
      <c r="M3043">
        <v>0</v>
      </c>
      <c r="N3043" t="s">
        <v>20</v>
      </c>
      <c r="O3043">
        <v>0</v>
      </c>
    </row>
    <row r="3044" spans="1:15" x14ac:dyDescent="0.3">
      <c r="A3044" t="s">
        <v>6069</v>
      </c>
      <c r="B3044" s="1">
        <v>46268</v>
      </c>
      <c r="C3044" t="s">
        <v>6070</v>
      </c>
      <c r="D3044" t="s">
        <v>51</v>
      </c>
      <c r="E3044" t="s">
        <v>18</v>
      </c>
      <c r="F3044">
        <v>349</v>
      </c>
      <c r="G3044" t="s">
        <v>19</v>
      </c>
      <c r="H3044">
        <v>349</v>
      </c>
      <c r="I3044" t="s">
        <v>51</v>
      </c>
      <c r="J3044">
        <v>1</v>
      </c>
      <c r="K3044">
        <v>349</v>
      </c>
      <c r="L3044">
        <v>0</v>
      </c>
      <c r="M3044">
        <v>0</v>
      </c>
      <c r="N3044" t="s">
        <v>20</v>
      </c>
      <c r="O3044">
        <v>0</v>
      </c>
    </row>
    <row r="3045" spans="1:15" x14ac:dyDescent="0.3">
      <c r="A3045" t="s">
        <v>6071</v>
      </c>
      <c r="B3045" s="1">
        <v>46278</v>
      </c>
      <c r="C3045" t="s">
        <v>6072</v>
      </c>
      <c r="D3045" t="s">
        <v>34</v>
      </c>
      <c r="E3045" t="s">
        <v>54</v>
      </c>
      <c r="F3045">
        <v>8998</v>
      </c>
      <c r="G3045" t="s">
        <v>19</v>
      </c>
      <c r="H3045">
        <v>8998</v>
      </c>
      <c r="I3045" t="s">
        <v>34</v>
      </c>
      <c r="J3045">
        <v>1</v>
      </c>
      <c r="K3045">
        <v>8998</v>
      </c>
      <c r="L3045">
        <v>0</v>
      </c>
      <c r="M3045">
        <v>0</v>
      </c>
      <c r="N3045" t="s">
        <v>20</v>
      </c>
      <c r="O3045">
        <v>0</v>
      </c>
    </row>
    <row r="3046" spans="1:15" x14ac:dyDescent="0.3">
      <c r="A3046" t="s">
        <v>6073</v>
      </c>
      <c r="B3046" s="1">
        <v>46290</v>
      </c>
      <c r="C3046" t="s">
        <v>6074</v>
      </c>
      <c r="D3046" t="s">
        <v>17</v>
      </c>
      <c r="E3046" t="s">
        <v>18</v>
      </c>
      <c r="F3046">
        <v>1299</v>
      </c>
      <c r="G3046" t="s">
        <v>19</v>
      </c>
      <c r="H3046">
        <v>1299</v>
      </c>
      <c r="I3046" t="s">
        <v>17</v>
      </c>
      <c r="J3046">
        <v>1</v>
      </c>
      <c r="K3046">
        <v>1299</v>
      </c>
      <c r="L3046">
        <v>0</v>
      </c>
      <c r="M3046">
        <v>0</v>
      </c>
      <c r="N3046" t="s">
        <v>20</v>
      </c>
      <c r="O3046">
        <v>0</v>
      </c>
    </row>
    <row r="3047" spans="1:15" x14ac:dyDescent="0.3">
      <c r="A3047" t="s">
        <v>6075</v>
      </c>
      <c r="B3047" s="1">
        <v>46284</v>
      </c>
      <c r="C3047" t="s">
        <v>6076</v>
      </c>
      <c r="D3047" t="s">
        <v>42</v>
      </c>
      <c r="E3047" t="s">
        <v>18</v>
      </c>
      <c r="F3047">
        <v>6298</v>
      </c>
      <c r="G3047" t="s">
        <v>19</v>
      </c>
      <c r="H3047">
        <v>6298</v>
      </c>
      <c r="I3047" t="s">
        <v>42</v>
      </c>
      <c r="J3047">
        <v>1</v>
      </c>
      <c r="K3047">
        <v>6298</v>
      </c>
      <c r="L3047">
        <v>0</v>
      </c>
      <c r="M3047">
        <v>0</v>
      </c>
      <c r="N3047" t="s">
        <v>20</v>
      </c>
      <c r="O3047">
        <v>0</v>
      </c>
    </row>
    <row r="3048" spans="1:15" x14ac:dyDescent="0.3">
      <c r="A3048" t="s">
        <v>6077</v>
      </c>
      <c r="B3048" s="1">
        <v>46290</v>
      </c>
      <c r="C3048" t="s">
        <v>6078</v>
      </c>
      <c r="D3048" t="s">
        <v>26</v>
      </c>
      <c r="E3048" t="s">
        <v>18</v>
      </c>
      <c r="F3048">
        <v>799</v>
      </c>
      <c r="G3048" t="s">
        <v>19</v>
      </c>
      <c r="H3048">
        <v>799</v>
      </c>
      <c r="I3048" t="s">
        <v>26</v>
      </c>
      <c r="J3048">
        <v>1</v>
      </c>
      <c r="K3048">
        <v>799</v>
      </c>
      <c r="L3048">
        <v>0</v>
      </c>
      <c r="M3048">
        <v>0</v>
      </c>
      <c r="N3048" t="s">
        <v>20</v>
      </c>
      <c r="O3048">
        <v>0</v>
      </c>
    </row>
    <row r="3049" spans="1:15" x14ac:dyDescent="0.3">
      <c r="A3049" t="s">
        <v>6079</v>
      </c>
      <c r="B3049" s="1">
        <v>46272</v>
      </c>
      <c r="C3049" t="s">
        <v>6080</v>
      </c>
      <c r="D3049" t="s">
        <v>51</v>
      </c>
      <c r="E3049" t="s">
        <v>18</v>
      </c>
      <c r="F3049">
        <v>8297</v>
      </c>
      <c r="G3049" t="s">
        <v>19</v>
      </c>
      <c r="H3049">
        <v>8297</v>
      </c>
      <c r="I3049" t="s">
        <v>51</v>
      </c>
      <c r="J3049">
        <v>1</v>
      </c>
      <c r="K3049">
        <v>8297</v>
      </c>
      <c r="L3049">
        <v>0</v>
      </c>
      <c r="M3049">
        <v>0</v>
      </c>
      <c r="N3049" t="s">
        <v>20</v>
      </c>
      <c r="O3049">
        <v>0</v>
      </c>
    </row>
    <row r="3050" spans="1:15" x14ac:dyDescent="0.3">
      <c r="A3050" t="s">
        <v>6081</v>
      </c>
      <c r="B3050" s="1">
        <v>46266</v>
      </c>
      <c r="C3050" t="s">
        <v>6082</v>
      </c>
      <c r="D3050" t="s">
        <v>61</v>
      </c>
      <c r="E3050" t="s">
        <v>18</v>
      </c>
      <c r="F3050">
        <v>2999</v>
      </c>
      <c r="G3050" t="s">
        <v>19</v>
      </c>
      <c r="H3050">
        <v>2999</v>
      </c>
      <c r="I3050" t="s">
        <v>61</v>
      </c>
      <c r="J3050">
        <v>1</v>
      </c>
      <c r="K3050">
        <v>2999</v>
      </c>
      <c r="L3050">
        <v>0</v>
      </c>
      <c r="M3050">
        <v>0</v>
      </c>
      <c r="N3050" t="s">
        <v>20</v>
      </c>
      <c r="O3050">
        <v>0</v>
      </c>
    </row>
    <row r="3051" spans="1:15" x14ac:dyDescent="0.3">
      <c r="A3051" t="s">
        <v>6083</v>
      </c>
      <c r="B3051" s="1">
        <v>46293</v>
      </c>
      <c r="C3051" t="s">
        <v>6084</v>
      </c>
      <c r="D3051" t="s">
        <v>17</v>
      </c>
      <c r="E3051" t="s">
        <v>54</v>
      </c>
      <c r="F3051">
        <v>1299</v>
      </c>
      <c r="G3051" t="s">
        <v>19</v>
      </c>
      <c r="H3051">
        <v>1299</v>
      </c>
      <c r="I3051" t="s">
        <v>17</v>
      </c>
      <c r="J3051">
        <v>1</v>
      </c>
      <c r="K3051">
        <v>1299</v>
      </c>
      <c r="L3051">
        <v>0</v>
      </c>
      <c r="M3051">
        <v>0</v>
      </c>
      <c r="N3051" t="s">
        <v>20</v>
      </c>
      <c r="O3051">
        <v>0</v>
      </c>
    </row>
    <row r="3052" spans="1:15" x14ac:dyDescent="0.3">
      <c r="A3052" t="s">
        <v>6085</v>
      </c>
      <c r="B3052" s="1">
        <v>46275</v>
      </c>
      <c r="C3052" t="s">
        <v>6086</v>
      </c>
      <c r="D3052" t="s">
        <v>51</v>
      </c>
      <c r="E3052" t="s">
        <v>18</v>
      </c>
      <c r="F3052">
        <v>799</v>
      </c>
      <c r="G3052" t="s">
        <v>19</v>
      </c>
      <c r="H3052">
        <v>799</v>
      </c>
      <c r="I3052" t="s">
        <v>51</v>
      </c>
      <c r="J3052">
        <v>1</v>
      </c>
      <c r="K3052">
        <v>799</v>
      </c>
      <c r="L3052">
        <v>0</v>
      </c>
      <c r="M3052">
        <v>0</v>
      </c>
      <c r="N3052" t="s">
        <v>20</v>
      </c>
      <c r="O3052">
        <v>0</v>
      </c>
    </row>
    <row r="3053" spans="1:15" x14ac:dyDescent="0.3">
      <c r="A3053" t="s">
        <v>6087</v>
      </c>
      <c r="B3053" s="1">
        <v>46286</v>
      </c>
      <c r="C3053" t="s">
        <v>6088</v>
      </c>
      <c r="D3053" t="s">
        <v>48</v>
      </c>
      <c r="E3053" t="s">
        <v>18</v>
      </c>
      <c r="F3053">
        <v>4498</v>
      </c>
      <c r="G3053" t="s">
        <v>19</v>
      </c>
      <c r="H3053">
        <v>4498</v>
      </c>
      <c r="I3053" t="s">
        <v>48</v>
      </c>
      <c r="J3053">
        <v>1</v>
      </c>
      <c r="K3053">
        <v>4498</v>
      </c>
      <c r="L3053">
        <v>0</v>
      </c>
      <c r="M3053">
        <v>0</v>
      </c>
      <c r="N3053" t="s">
        <v>20</v>
      </c>
      <c r="O3053">
        <v>0</v>
      </c>
    </row>
    <row r="3054" spans="1:15" x14ac:dyDescent="0.3">
      <c r="A3054" t="s">
        <v>6089</v>
      </c>
      <c r="B3054" s="1">
        <v>46293</v>
      </c>
      <c r="C3054" t="s">
        <v>6090</v>
      </c>
      <c r="E3054" t="s">
        <v>18</v>
      </c>
      <c r="F3054" s="2">
        <v>3298</v>
      </c>
      <c r="G3054" t="s">
        <v>19</v>
      </c>
      <c r="H3054">
        <v>3298</v>
      </c>
      <c r="I3054" t="s">
        <v>194</v>
      </c>
      <c r="J3054">
        <v>1</v>
      </c>
      <c r="K3054">
        <v>3298</v>
      </c>
      <c r="L3054">
        <v>0</v>
      </c>
      <c r="M3054">
        <v>0</v>
      </c>
      <c r="N3054" t="s">
        <v>20</v>
      </c>
      <c r="O3054">
        <v>0</v>
      </c>
    </row>
    <row r="3055" spans="1:15" x14ac:dyDescent="0.3">
      <c r="A3055" t="s">
        <v>6091</v>
      </c>
      <c r="B3055" s="1">
        <v>46269</v>
      </c>
      <c r="C3055" t="s">
        <v>6092</v>
      </c>
      <c r="E3055" t="s">
        <v>27</v>
      </c>
      <c r="F3055">
        <v>4297</v>
      </c>
      <c r="G3055" t="s">
        <v>19</v>
      </c>
      <c r="H3055">
        <v>4297</v>
      </c>
      <c r="I3055" t="s">
        <v>194</v>
      </c>
      <c r="J3055">
        <v>1</v>
      </c>
      <c r="K3055">
        <v>4297</v>
      </c>
      <c r="L3055">
        <v>0</v>
      </c>
      <c r="M3055">
        <v>0</v>
      </c>
      <c r="N3055" t="s">
        <v>20</v>
      </c>
      <c r="O3055">
        <v>0</v>
      </c>
    </row>
    <row r="3056" spans="1:15" x14ac:dyDescent="0.3">
      <c r="A3056" t="s">
        <v>6093</v>
      </c>
      <c r="B3056" s="1">
        <v>46284</v>
      </c>
      <c r="C3056" t="s">
        <v>6094</v>
      </c>
      <c r="D3056" t="s">
        <v>61</v>
      </c>
      <c r="E3056" t="s">
        <v>18</v>
      </c>
      <c r="F3056">
        <v>2697</v>
      </c>
      <c r="G3056" t="s">
        <v>19</v>
      </c>
      <c r="H3056">
        <v>2697</v>
      </c>
      <c r="I3056" t="s">
        <v>61</v>
      </c>
      <c r="J3056">
        <v>1</v>
      </c>
      <c r="K3056">
        <v>2697</v>
      </c>
      <c r="L3056">
        <v>0</v>
      </c>
      <c r="M3056">
        <v>0</v>
      </c>
      <c r="N3056" t="s">
        <v>20</v>
      </c>
      <c r="O3056">
        <v>0</v>
      </c>
    </row>
    <row r="3057" spans="1:15" x14ac:dyDescent="0.3">
      <c r="A3057" t="s">
        <v>6095</v>
      </c>
      <c r="B3057" s="1">
        <v>46289</v>
      </c>
      <c r="C3057" t="s">
        <v>6096</v>
      </c>
      <c r="D3057" t="s">
        <v>75</v>
      </c>
      <c r="E3057" t="s">
        <v>18</v>
      </c>
      <c r="F3057" s="2">
        <v>1499</v>
      </c>
      <c r="G3057" t="s">
        <v>66</v>
      </c>
      <c r="H3057">
        <v>1499</v>
      </c>
      <c r="I3057" t="s">
        <v>75</v>
      </c>
      <c r="J3057">
        <v>1</v>
      </c>
      <c r="K3057">
        <v>1499</v>
      </c>
      <c r="L3057">
        <v>1</v>
      </c>
      <c r="M3057">
        <v>1499</v>
      </c>
      <c r="N3057" t="s">
        <v>20</v>
      </c>
      <c r="O3057">
        <v>0</v>
      </c>
    </row>
    <row r="3058" spans="1:15" x14ac:dyDescent="0.3">
      <c r="A3058" t="s">
        <v>6097</v>
      </c>
      <c r="B3058" s="1">
        <v>46277</v>
      </c>
      <c r="C3058" t="s">
        <v>6098</v>
      </c>
      <c r="D3058" t="s">
        <v>23</v>
      </c>
      <c r="E3058" t="s">
        <v>54</v>
      </c>
      <c r="F3058" s="2">
        <v>1198</v>
      </c>
      <c r="G3058" t="s">
        <v>19</v>
      </c>
      <c r="H3058">
        <v>1198</v>
      </c>
      <c r="I3058" t="s">
        <v>23</v>
      </c>
      <c r="J3058">
        <v>1</v>
      </c>
      <c r="K3058">
        <v>1198</v>
      </c>
      <c r="L3058">
        <v>0</v>
      </c>
      <c r="M3058">
        <v>0</v>
      </c>
      <c r="N3058" t="s">
        <v>20</v>
      </c>
      <c r="O3058">
        <v>0</v>
      </c>
    </row>
    <row r="3059" spans="1:15" x14ac:dyDescent="0.3">
      <c r="A3059" t="s">
        <v>6099</v>
      </c>
      <c r="B3059" s="1">
        <v>46268</v>
      </c>
      <c r="C3059" t="s">
        <v>6100</v>
      </c>
      <c r="D3059" t="s">
        <v>34</v>
      </c>
      <c r="E3059" t="s">
        <v>43</v>
      </c>
      <c r="F3059">
        <v>3499</v>
      </c>
      <c r="G3059" t="s">
        <v>19</v>
      </c>
      <c r="H3059">
        <v>3499</v>
      </c>
      <c r="I3059" t="s">
        <v>34</v>
      </c>
      <c r="J3059">
        <v>1</v>
      </c>
      <c r="K3059">
        <v>3499</v>
      </c>
      <c r="L3059">
        <v>0</v>
      </c>
      <c r="M3059">
        <v>0</v>
      </c>
      <c r="N3059" t="s">
        <v>20</v>
      </c>
      <c r="O3059">
        <v>0</v>
      </c>
    </row>
    <row r="3060" spans="1:15" x14ac:dyDescent="0.3">
      <c r="A3060" t="s">
        <v>6101</v>
      </c>
      <c r="B3060" s="1">
        <v>46278</v>
      </c>
      <c r="C3060" t="s">
        <v>6102</v>
      </c>
      <c r="D3060" t="s">
        <v>26</v>
      </c>
      <c r="E3060" t="s">
        <v>18</v>
      </c>
      <c r="F3060">
        <v>999</v>
      </c>
      <c r="G3060" t="s">
        <v>66</v>
      </c>
      <c r="H3060">
        <v>999</v>
      </c>
      <c r="I3060" t="s">
        <v>26</v>
      </c>
      <c r="J3060">
        <v>1</v>
      </c>
      <c r="K3060">
        <v>999</v>
      </c>
      <c r="L3060">
        <v>1</v>
      </c>
      <c r="M3060">
        <v>999</v>
      </c>
      <c r="N3060" t="s">
        <v>20</v>
      </c>
      <c r="O3060">
        <v>0</v>
      </c>
    </row>
    <row r="3061" spans="1:15" x14ac:dyDescent="0.3">
      <c r="A3061" t="s">
        <v>6103</v>
      </c>
      <c r="B3061" s="1">
        <v>46295</v>
      </c>
      <c r="C3061" t="s">
        <v>6104</v>
      </c>
      <c r="D3061" t="s">
        <v>37</v>
      </c>
      <c r="E3061" t="s">
        <v>27</v>
      </c>
      <c r="F3061">
        <v>6297</v>
      </c>
      <c r="G3061" t="s">
        <v>19</v>
      </c>
      <c r="H3061">
        <v>6297</v>
      </c>
      <c r="I3061" t="s">
        <v>37</v>
      </c>
      <c r="J3061">
        <v>1</v>
      </c>
      <c r="K3061">
        <v>6297</v>
      </c>
      <c r="L3061">
        <v>0</v>
      </c>
      <c r="M3061">
        <v>0</v>
      </c>
      <c r="N3061" t="s">
        <v>20</v>
      </c>
      <c r="O3061">
        <v>0</v>
      </c>
    </row>
    <row r="3062" spans="1:15" x14ac:dyDescent="0.3">
      <c r="A3062" t="s">
        <v>6105</v>
      </c>
      <c r="B3062" s="1">
        <v>46288</v>
      </c>
      <c r="C3062" t="s">
        <v>6106</v>
      </c>
      <c r="D3062" t="s">
        <v>51</v>
      </c>
      <c r="E3062" t="s">
        <v>54</v>
      </c>
      <c r="F3062">
        <v>9297</v>
      </c>
      <c r="G3062" t="s">
        <v>19</v>
      </c>
      <c r="H3062">
        <v>9297</v>
      </c>
      <c r="I3062" t="s">
        <v>51</v>
      </c>
      <c r="J3062">
        <v>1</v>
      </c>
      <c r="K3062">
        <v>9297</v>
      </c>
      <c r="L3062">
        <v>0</v>
      </c>
      <c r="M3062">
        <v>0</v>
      </c>
      <c r="N3062" t="s">
        <v>20</v>
      </c>
      <c r="O3062">
        <v>0</v>
      </c>
    </row>
    <row r="3063" spans="1:15" x14ac:dyDescent="0.3">
      <c r="A3063" t="s">
        <v>6107</v>
      </c>
      <c r="B3063" s="1">
        <v>46272</v>
      </c>
      <c r="C3063" t="s">
        <v>6108</v>
      </c>
      <c r="D3063" t="s">
        <v>26</v>
      </c>
      <c r="E3063" t="s">
        <v>27</v>
      </c>
      <c r="F3063">
        <v>599</v>
      </c>
      <c r="G3063" t="s">
        <v>19</v>
      </c>
      <c r="H3063">
        <v>599</v>
      </c>
      <c r="I3063" t="s">
        <v>26</v>
      </c>
      <c r="J3063">
        <v>1</v>
      </c>
      <c r="K3063">
        <v>599</v>
      </c>
      <c r="L3063">
        <v>0</v>
      </c>
      <c r="M3063">
        <v>0</v>
      </c>
      <c r="N3063" t="s">
        <v>20</v>
      </c>
      <c r="O3063">
        <v>0</v>
      </c>
    </row>
    <row r="3064" spans="1:15" x14ac:dyDescent="0.3">
      <c r="A3064" t="s">
        <v>6109</v>
      </c>
      <c r="B3064" s="1">
        <v>46278</v>
      </c>
      <c r="C3064" t="s">
        <v>3192</v>
      </c>
      <c r="D3064" t="s">
        <v>23</v>
      </c>
      <c r="E3064" t="s">
        <v>43</v>
      </c>
      <c r="F3064" s="2">
        <v>9297</v>
      </c>
      <c r="G3064" t="s">
        <v>19</v>
      </c>
      <c r="H3064">
        <v>9297</v>
      </c>
      <c r="I3064" t="s">
        <v>23</v>
      </c>
      <c r="J3064">
        <v>1</v>
      </c>
      <c r="K3064">
        <v>9297</v>
      </c>
      <c r="L3064">
        <v>0</v>
      </c>
      <c r="M3064">
        <v>0</v>
      </c>
      <c r="N3064" t="s">
        <v>20</v>
      </c>
      <c r="O3064">
        <v>0</v>
      </c>
    </row>
    <row r="3065" spans="1:15" x14ac:dyDescent="0.3">
      <c r="A3065" t="s">
        <v>6110</v>
      </c>
      <c r="B3065" s="1">
        <v>46294</v>
      </c>
      <c r="C3065" t="s">
        <v>6111</v>
      </c>
      <c r="D3065" t="s">
        <v>75</v>
      </c>
      <c r="E3065" t="s">
        <v>18</v>
      </c>
      <c r="F3065">
        <v>499</v>
      </c>
      <c r="G3065" t="s">
        <v>19</v>
      </c>
      <c r="H3065">
        <v>499</v>
      </c>
      <c r="I3065" t="s">
        <v>75</v>
      </c>
      <c r="J3065">
        <v>1</v>
      </c>
      <c r="K3065">
        <v>499</v>
      </c>
      <c r="L3065">
        <v>0</v>
      </c>
      <c r="M3065">
        <v>0</v>
      </c>
      <c r="N3065" t="s">
        <v>20</v>
      </c>
      <c r="O3065">
        <v>0</v>
      </c>
    </row>
    <row r="3066" spans="1:15" x14ac:dyDescent="0.3">
      <c r="A3066" t="s">
        <v>6112</v>
      </c>
      <c r="B3066" s="1">
        <v>46283</v>
      </c>
      <c r="C3066" t="s">
        <v>6113</v>
      </c>
      <c r="D3066" t="s">
        <v>48</v>
      </c>
      <c r="E3066" t="s">
        <v>54</v>
      </c>
      <c r="F3066">
        <v>3797</v>
      </c>
      <c r="G3066" t="s">
        <v>115</v>
      </c>
      <c r="H3066">
        <v>3797</v>
      </c>
      <c r="I3066" t="s">
        <v>48</v>
      </c>
      <c r="J3066">
        <v>0</v>
      </c>
      <c r="K3066">
        <v>0</v>
      </c>
      <c r="L3066">
        <v>0</v>
      </c>
      <c r="M3066">
        <v>0</v>
      </c>
      <c r="N3066" t="s">
        <v>20</v>
      </c>
      <c r="O3066">
        <v>0</v>
      </c>
    </row>
    <row r="3067" spans="1:15" x14ac:dyDescent="0.3">
      <c r="A3067" t="s">
        <v>6114</v>
      </c>
      <c r="B3067" s="1">
        <v>46268</v>
      </c>
      <c r="C3067" t="s">
        <v>6115</v>
      </c>
      <c r="D3067" t="s">
        <v>51</v>
      </c>
      <c r="E3067" t="s">
        <v>27</v>
      </c>
      <c r="F3067">
        <v>499</v>
      </c>
      <c r="G3067" t="s">
        <v>19</v>
      </c>
      <c r="H3067">
        <v>499</v>
      </c>
      <c r="I3067" t="s">
        <v>51</v>
      </c>
      <c r="J3067">
        <v>1</v>
      </c>
      <c r="K3067">
        <v>499</v>
      </c>
      <c r="L3067">
        <v>0</v>
      </c>
      <c r="M3067">
        <v>0</v>
      </c>
      <c r="N3067" t="s">
        <v>20</v>
      </c>
      <c r="O3067">
        <v>0</v>
      </c>
    </row>
    <row r="3068" spans="1:15" x14ac:dyDescent="0.3">
      <c r="A3068" t="s">
        <v>6116</v>
      </c>
      <c r="B3068" s="1">
        <v>46284</v>
      </c>
      <c r="C3068" t="s">
        <v>6117</v>
      </c>
      <c r="D3068" t="s">
        <v>75</v>
      </c>
      <c r="E3068" t="s">
        <v>18</v>
      </c>
      <c r="F3068">
        <v>2098</v>
      </c>
      <c r="G3068" t="s">
        <v>19</v>
      </c>
      <c r="H3068">
        <v>2098</v>
      </c>
      <c r="I3068" t="s">
        <v>75</v>
      </c>
      <c r="J3068">
        <v>1</v>
      </c>
      <c r="K3068">
        <v>2098</v>
      </c>
      <c r="L3068">
        <v>0</v>
      </c>
      <c r="M3068">
        <v>0</v>
      </c>
      <c r="N3068" t="s">
        <v>20</v>
      </c>
      <c r="O3068">
        <v>0</v>
      </c>
    </row>
    <row r="3069" spans="1:15" x14ac:dyDescent="0.3">
      <c r="A3069" t="s">
        <v>6118</v>
      </c>
      <c r="B3069" s="1">
        <v>46280</v>
      </c>
      <c r="C3069" t="s">
        <v>6119</v>
      </c>
      <c r="D3069" t="s">
        <v>17</v>
      </c>
      <c r="E3069" t="s">
        <v>27</v>
      </c>
      <c r="F3069">
        <v>499</v>
      </c>
      <c r="G3069" t="s">
        <v>19</v>
      </c>
      <c r="H3069">
        <v>499</v>
      </c>
      <c r="I3069" t="s">
        <v>17</v>
      </c>
      <c r="J3069">
        <v>1</v>
      </c>
      <c r="K3069">
        <v>499</v>
      </c>
      <c r="L3069">
        <v>0</v>
      </c>
      <c r="M3069">
        <v>0</v>
      </c>
      <c r="N3069" t="s">
        <v>20</v>
      </c>
      <c r="O3069">
        <v>0</v>
      </c>
    </row>
    <row r="3070" spans="1:15" x14ac:dyDescent="0.3">
      <c r="A3070" t="s">
        <v>6120</v>
      </c>
      <c r="B3070" s="1">
        <v>46274</v>
      </c>
      <c r="C3070" t="s">
        <v>6121</v>
      </c>
      <c r="D3070" t="s">
        <v>42</v>
      </c>
      <c r="E3070" t="s">
        <v>43</v>
      </c>
      <c r="F3070">
        <v>1299</v>
      </c>
      <c r="G3070" t="s">
        <v>19</v>
      </c>
      <c r="H3070">
        <v>1299</v>
      </c>
      <c r="I3070" t="s">
        <v>42</v>
      </c>
      <c r="J3070">
        <v>1</v>
      </c>
      <c r="K3070">
        <v>1299</v>
      </c>
      <c r="L3070">
        <v>0</v>
      </c>
      <c r="M3070">
        <v>0</v>
      </c>
      <c r="N3070" t="s">
        <v>20</v>
      </c>
      <c r="O3070">
        <v>0</v>
      </c>
    </row>
    <row r="3071" spans="1:15" x14ac:dyDescent="0.3">
      <c r="A3071" t="s">
        <v>6122</v>
      </c>
      <c r="B3071" s="1">
        <v>46286</v>
      </c>
      <c r="C3071" t="s">
        <v>6123</v>
      </c>
      <c r="D3071" t="s">
        <v>17</v>
      </c>
      <c r="E3071" t="s">
        <v>54</v>
      </c>
      <c r="F3071">
        <v>3098</v>
      </c>
      <c r="G3071" t="s">
        <v>19</v>
      </c>
      <c r="H3071">
        <v>3098</v>
      </c>
      <c r="I3071" t="s">
        <v>17</v>
      </c>
      <c r="J3071">
        <v>1</v>
      </c>
      <c r="K3071">
        <v>3098</v>
      </c>
      <c r="L3071">
        <v>0</v>
      </c>
      <c r="M3071">
        <v>0</v>
      </c>
      <c r="N3071" t="s">
        <v>20</v>
      </c>
      <c r="O3071">
        <v>0</v>
      </c>
    </row>
    <row r="3072" spans="1:15" x14ac:dyDescent="0.3">
      <c r="A3072" t="s">
        <v>6124</v>
      </c>
      <c r="B3072" s="1">
        <v>46275</v>
      </c>
      <c r="C3072" t="s">
        <v>6125</v>
      </c>
      <c r="D3072" t="s">
        <v>37</v>
      </c>
      <c r="E3072" t="s">
        <v>43</v>
      </c>
      <c r="F3072">
        <v>799</v>
      </c>
      <c r="G3072" t="s">
        <v>19</v>
      </c>
      <c r="H3072">
        <v>799</v>
      </c>
      <c r="I3072" t="s">
        <v>37</v>
      </c>
      <c r="J3072">
        <v>1</v>
      </c>
      <c r="K3072">
        <v>799</v>
      </c>
      <c r="L3072">
        <v>0</v>
      </c>
      <c r="M3072">
        <v>0</v>
      </c>
      <c r="N3072" t="s">
        <v>20</v>
      </c>
      <c r="O3072">
        <v>0</v>
      </c>
    </row>
    <row r="3073" spans="1:15" x14ac:dyDescent="0.3">
      <c r="A3073" t="s">
        <v>6126</v>
      </c>
      <c r="B3073" s="1">
        <v>46279</v>
      </c>
      <c r="C3073" t="s">
        <v>6127</v>
      </c>
      <c r="D3073" t="s">
        <v>75</v>
      </c>
      <c r="E3073" t="s">
        <v>18</v>
      </c>
      <c r="F3073">
        <v>2999</v>
      </c>
      <c r="G3073" t="s">
        <v>19</v>
      </c>
      <c r="H3073">
        <v>2999</v>
      </c>
      <c r="I3073" t="s">
        <v>75</v>
      </c>
      <c r="J3073">
        <v>1</v>
      </c>
      <c r="K3073">
        <v>2999</v>
      </c>
      <c r="L3073">
        <v>0</v>
      </c>
      <c r="M3073">
        <v>0</v>
      </c>
      <c r="N3073" t="s">
        <v>20</v>
      </c>
      <c r="O3073">
        <v>0</v>
      </c>
    </row>
    <row r="3074" spans="1:15" x14ac:dyDescent="0.3">
      <c r="A3074" t="s">
        <v>6128</v>
      </c>
      <c r="B3074" s="1">
        <v>46266</v>
      </c>
      <c r="C3074" t="s">
        <v>6129</v>
      </c>
      <c r="D3074" t="s">
        <v>51</v>
      </c>
      <c r="E3074" t="s">
        <v>18</v>
      </c>
      <c r="F3074">
        <v>5998</v>
      </c>
      <c r="G3074" t="s">
        <v>19</v>
      </c>
      <c r="H3074">
        <v>5998</v>
      </c>
      <c r="I3074" t="s">
        <v>51</v>
      </c>
      <c r="J3074">
        <v>1</v>
      </c>
      <c r="K3074">
        <v>5998</v>
      </c>
      <c r="L3074">
        <v>0</v>
      </c>
      <c r="M3074">
        <v>0</v>
      </c>
      <c r="N3074" t="s">
        <v>20</v>
      </c>
      <c r="O3074">
        <v>0</v>
      </c>
    </row>
    <row r="3075" spans="1:15" x14ac:dyDescent="0.3">
      <c r="A3075" t="s">
        <v>6130</v>
      </c>
      <c r="B3075" s="1">
        <v>46295</v>
      </c>
      <c r="C3075" t="s">
        <v>6131</v>
      </c>
      <c r="D3075" t="s">
        <v>34</v>
      </c>
      <c r="E3075" t="s">
        <v>18</v>
      </c>
      <c r="F3075">
        <v>499</v>
      </c>
      <c r="G3075" t="s">
        <v>80</v>
      </c>
      <c r="H3075">
        <v>499</v>
      </c>
      <c r="I3075" t="s">
        <v>34</v>
      </c>
      <c r="J3075">
        <v>0</v>
      </c>
      <c r="K3075">
        <v>0</v>
      </c>
      <c r="L3075">
        <v>0</v>
      </c>
      <c r="M3075">
        <v>0</v>
      </c>
      <c r="N3075" t="s">
        <v>20</v>
      </c>
      <c r="O3075">
        <v>0</v>
      </c>
    </row>
    <row r="3076" spans="1:15" x14ac:dyDescent="0.3">
      <c r="A3076" t="s">
        <v>6132</v>
      </c>
      <c r="B3076" s="1">
        <v>46268</v>
      </c>
      <c r="C3076" t="s">
        <v>6133</v>
      </c>
      <c r="D3076" t="s">
        <v>42</v>
      </c>
      <c r="E3076" t="s">
        <v>18</v>
      </c>
      <c r="F3076">
        <v>1798</v>
      </c>
      <c r="G3076" t="s">
        <v>19</v>
      </c>
      <c r="H3076">
        <v>1798</v>
      </c>
      <c r="I3076" t="s">
        <v>42</v>
      </c>
      <c r="J3076">
        <v>1</v>
      </c>
      <c r="K3076">
        <v>1798</v>
      </c>
      <c r="L3076">
        <v>0</v>
      </c>
      <c r="M3076">
        <v>0</v>
      </c>
      <c r="N3076" t="s">
        <v>20</v>
      </c>
      <c r="O3076">
        <v>0</v>
      </c>
    </row>
    <row r="3077" spans="1:15" x14ac:dyDescent="0.3">
      <c r="A3077" t="s">
        <v>6134</v>
      </c>
      <c r="B3077" s="1">
        <v>46289</v>
      </c>
      <c r="C3077" t="s">
        <v>6135</v>
      </c>
      <c r="D3077" t="s">
        <v>42</v>
      </c>
      <c r="E3077" t="s">
        <v>18</v>
      </c>
      <c r="F3077">
        <v>1299</v>
      </c>
      <c r="G3077" t="s">
        <v>115</v>
      </c>
      <c r="H3077">
        <v>1299</v>
      </c>
      <c r="I3077" t="s">
        <v>42</v>
      </c>
      <c r="J3077">
        <v>0</v>
      </c>
      <c r="K3077">
        <v>0</v>
      </c>
      <c r="L3077">
        <v>0</v>
      </c>
      <c r="M3077">
        <v>0</v>
      </c>
      <c r="N3077" t="s">
        <v>20</v>
      </c>
      <c r="O3077">
        <v>0</v>
      </c>
    </row>
    <row r="3078" spans="1:15" x14ac:dyDescent="0.3">
      <c r="A3078" t="s">
        <v>6136</v>
      </c>
      <c r="B3078" s="1">
        <v>46274</v>
      </c>
      <c r="C3078" t="s">
        <v>3736</v>
      </c>
      <c r="D3078" t="s">
        <v>61</v>
      </c>
      <c r="E3078" t="s">
        <v>18</v>
      </c>
      <c r="F3078">
        <v>7497</v>
      </c>
      <c r="G3078" t="s">
        <v>19</v>
      </c>
      <c r="H3078">
        <v>7497</v>
      </c>
      <c r="I3078" t="s">
        <v>61</v>
      </c>
      <c r="J3078">
        <v>1</v>
      </c>
      <c r="K3078">
        <v>7497</v>
      </c>
      <c r="L3078">
        <v>0</v>
      </c>
      <c r="M3078">
        <v>0</v>
      </c>
      <c r="N3078" t="s">
        <v>20</v>
      </c>
      <c r="O3078">
        <v>0</v>
      </c>
    </row>
    <row r="3079" spans="1:15" x14ac:dyDescent="0.3">
      <c r="A3079" t="s">
        <v>6137</v>
      </c>
      <c r="B3079" s="1">
        <v>46293</v>
      </c>
      <c r="C3079" t="s">
        <v>6138</v>
      </c>
      <c r="D3079" t="s">
        <v>61</v>
      </c>
      <c r="E3079" t="s">
        <v>18</v>
      </c>
      <c r="F3079">
        <v>11297</v>
      </c>
      <c r="G3079" t="s">
        <v>19</v>
      </c>
      <c r="H3079">
        <v>11297</v>
      </c>
      <c r="I3079" t="s">
        <v>61</v>
      </c>
      <c r="J3079">
        <v>1</v>
      </c>
      <c r="K3079">
        <v>11297</v>
      </c>
      <c r="L3079">
        <v>0</v>
      </c>
      <c r="M3079">
        <v>0</v>
      </c>
      <c r="N3079" t="s">
        <v>20</v>
      </c>
      <c r="O3079">
        <v>0</v>
      </c>
    </row>
    <row r="3080" spans="1:15" x14ac:dyDescent="0.3">
      <c r="A3080" t="s">
        <v>6139</v>
      </c>
      <c r="B3080" s="1">
        <v>46273</v>
      </c>
      <c r="C3080" t="s">
        <v>6140</v>
      </c>
      <c r="E3080" t="s">
        <v>18</v>
      </c>
      <c r="F3080">
        <v>2998</v>
      </c>
      <c r="G3080" t="s">
        <v>19</v>
      </c>
      <c r="H3080">
        <v>2998</v>
      </c>
      <c r="I3080" t="s">
        <v>194</v>
      </c>
      <c r="J3080">
        <v>1</v>
      </c>
      <c r="K3080">
        <v>2998</v>
      </c>
      <c r="L3080">
        <v>0</v>
      </c>
      <c r="M3080">
        <v>0</v>
      </c>
      <c r="N3080" t="s">
        <v>20</v>
      </c>
      <c r="O3080">
        <v>0</v>
      </c>
    </row>
    <row r="3081" spans="1:15" x14ac:dyDescent="0.3">
      <c r="A3081" t="s">
        <v>6141</v>
      </c>
      <c r="B3081" s="1">
        <v>46279</v>
      </c>
      <c r="C3081" t="s">
        <v>6142</v>
      </c>
      <c r="D3081" t="s">
        <v>75</v>
      </c>
      <c r="E3081" t="s">
        <v>18</v>
      </c>
      <c r="F3081">
        <v>599</v>
      </c>
      <c r="G3081" t="s">
        <v>19</v>
      </c>
      <c r="H3081">
        <v>599</v>
      </c>
      <c r="I3081" t="s">
        <v>75</v>
      </c>
      <c r="J3081">
        <v>1</v>
      </c>
      <c r="K3081">
        <v>599</v>
      </c>
      <c r="L3081">
        <v>0</v>
      </c>
      <c r="M3081">
        <v>0</v>
      </c>
      <c r="N3081" t="s">
        <v>20</v>
      </c>
      <c r="O3081">
        <v>0</v>
      </c>
    </row>
    <row r="3082" spans="1:15" x14ac:dyDescent="0.3">
      <c r="A3082" t="s">
        <v>6143</v>
      </c>
      <c r="B3082" s="1">
        <v>46295</v>
      </c>
      <c r="C3082" t="s">
        <v>6144</v>
      </c>
      <c r="D3082" t="s">
        <v>17</v>
      </c>
      <c r="E3082" t="s">
        <v>18</v>
      </c>
      <c r="F3082">
        <v>12497</v>
      </c>
      <c r="G3082" t="s">
        <v>19</v>
      </c>
      <c r="H3082">
        <v>12497</v>
      </c>
      <c r="I3082" t="s">
        <v>17</v>
      </c>
      <c r="J3082">
        <v>1</v>
      </c>
      <c r="K3082">
        <v>12497</v>
      </c>
      <c r="L3082">
        <v>0</v>
      </c>
      <c r="M3082">
        <v>0</v>
      </c>
      <c r="N3082" t="s">
        <v>20</v>
      </c>
      <c r="O3082">
        <v>0</v>
      </c>
    </row>
    <row r="3083" spans="1:15" x14ac:dyDescent="0.3">
      <c r="A3083" t="s">
        <v>6145</v>
      </c>
      <c r="B3083" s="1">
        <v>46266</v>
      </c>
      <c r="C3083" t="s">
        <v>6146</v>
      </c>
      <c r="D3083" t="s">
        <v>75</v>
      </c>
      <c r="E3083" t="s">
        <v>27</v>
      </c>
      <c r="F3083">
        <v>999</v>
      </c>
      <c r="G3083" t="s">
        <v>19</v>
      </c>
      <c r="H3083">
        <v>999</v>
      </c>
      <c r="I3083" t="s">
        <v>75</v>
      </c>
      <c r="J3083">
        <v>1</v>
      </c>
      <c r="K3083">
        <v>999</v>
      </c>
      <c r="L3083">
        <v>0</v>
      </c>
      <c r="M3083">
        <v>0</v>
      </c>
      <c r="N3083" t="s">
        <v>20</v>
      </c>
      <c r="O3083">
        <v>0</v>
      </c>
    </row>
    <row r="3084" spans="1:15" x14ac:dyDescent="0.3">
      <c r="A3084" t="s">
        <v>6147</v>
      </c>
      <c r="B3084" s="1">
        <v>46266</v>
      </c>
      <c r="C3084" t="s">
        <v>6148</v>
      </c>
      <c r="D3084" t="s">
        <v>17</v>
      </c>
      <c r="E3084" t="s">
        <v>18</v>
      </c>
      <c r="F3084">
        <v>1499</v>
      </c>
      <c r="G3084" t="s">
        <v>19</v>
      </c>
      <c r="H3084">
        <v>1499</v>
      </c>
      <c r="I3084" t="s">
        <v>17</v>
      </c>
      <c r="J3084">
        <v>1</v>
      </c>
      <c r="K3084">
        <v>1499</v>
      </c>
      <c r="L3084">
        <v>0</v>
      </c>
      <c r="M3084">
        <v>0</v>
      </c>
      <c r="N3084" t="s">
        <v>20</v>
      </c>
      <c r="O3084">
        <v>0</v>
      </c>
    </row>
    <row r="3085" spans="1:15" x14ac:dyDescent="0.3">
      <c r="A3085" t="s">
        <v>6149</v>
      </c>
      <c r="B3085" s="1">
        <v>46275</v>
      </c>
      <c r="C3085" t="s">
        <v>6150</v>
      </c>
      <c r="D3085" t="s">
        <v>17</v>
      </c>
      <c r="E3085" t="s">
        <v>43</v>
      </c>
      <c r="F3085">
        <v>999</v>
      </c>
      <c r="G3085" t="s">
        <v>19</v>
      </c>
      <c r="H3085">
        <v>999</v>
      </c>
      <c r="I3085" t="s">
        <v>17</v>
      </c>
      <c r="J3085">
        <v>1</v>
      </c>
      <c r="K3085">
        <v>999</v>
      </c>
      <c r="L3085">
        <v>0</v>
      </c>
      <c r="M3085">
        <v>0</v>
      </c>
      <c r="N3085" t="s">
        <v>20</v>
      </c>
      <c r="O3085">
        <v>0</v>
      </c>
    </row>
    <row r="3086" spans="1:15" x14ac:dyDescent="0.3">
      <c r="A3086" t="s">
        <v>6151</v>
      </c>
      <c r="B3086" s="1">
        <v>46279</v>
      </c>
      <c r="C3086" t="s">
        <v>6152</v>
      </c>
      <c r="D3086" t="s">
        <v>23</v>
      </c>
      <c r="E3086" t="s">
        <v>54</v>
      </c>
      <c r="F3086">
        <v>2499</v>
      </c>
      <c r="G3086" t="s">
        <v>19</v>
      </c>
      <c r="H3086">
        <v>2499</v>
      </c>
      <c r="I3086" t="s">
        <v>23</v>
      </c>
      <c r="J3086">
        <v>1</v>
      </c>
      <c r="K3086">
        <v>2499</v>
      </c>
      <c r="L3086">
        <v>0</v>
      </c>
      <c r="M3086">
        <v>0</v>
      </c>
      <c r="N3086" t="s">
        <v>20</v>
      </c>
      <c r="O3086">
        <v>0</v>
      </c>
    </row>
    <row r="3087" spans="1:15" x14ac:dyDescent="0.3">
      <c r="A3087" t="s">
        <v>6153</v>
      </c>
      <c r="B3087" s="1">
        <v>46290</v>
      </c>
      <c r="C3087" t="s">
        <v>6154</v>
      </c>
      <c r="D3087" t="s">
        <v>75</v>
      </c>
      <c r="E3087" t="s">
        <v>18</v>
      </c>
      <c r="F3087">
        <v>6798</v>
      </c>
      <c r="G3087" t="s">
        <v>19</v>
      </c>
      <c r="H3087">
        <v>6798</v>
      </c>
      <c r="I3087" t="s">
        <v>75</v>
      </c>
      <c r="J3087">
        <v>1</v>
      </c>
      <c r="K3087">
        <v>6798</v>
      </c>
      <c r="L3087">
        <v>0</v>
      </c>
      <c r="M3087">
        <v>0</v>
      </c>
      <c r="N3087" t="s">
        <v>20</v>
      </c>
      <c r="O3087">
        <v>0</v>
      </c>
    </row>
    <row r="3088" spans="1:15" x14ac:dyDescent="0.3">
      <c r="A3088" t="s">
        <v>6155</v>
      </c>
      <c r="B3088" s="1">
        <v>46272</v>
      </c>
      <c r="C3088" t="s">
        <v>6156</v>
      </c>
      <c r="D3088" t="s">
        <v>48</v>
      </c>
      <c r="E3088" t="s">
        <v>18</v>
      </c>
      <c r="F3088">
        <v>599</v>
      </c>
      <c r="G3088" t="s">
        <v>19</v>
      </c>
      <c r="H3088">
        <v>599</v>
      </c>
      <c r="I3088" t="s">
        <v>48</v>
      </c>
      <c r="J3088">
        <v>1</v>
      </c>
      <c r="K3088">
        <v>599</v>
      </c>
      <c r="L3088">
        <v>0</v>
      </c>
      <c r="M3088">
        <v>0</v>
      </c>
      <c r="N3088" t="s">
        <v>20</v>
      </c>
      <c r="O3088">
        <v>0</v>
      </c>
    </row>
    <row r="3089" spans="1:15" x14ac:dyDescent="0.3">
      <c r="A3089" t="s">
        <v>6157</v>
      </c>
      <c r="B3089" s="1">
        <v>46290</v>
      </c>
      <c r="C3089" t="s">
        <v>6158</v>
      </c>
      <c r="D3089" t="s">
        <v>34</v>
      </c>
      <c r="E3089" t="s">
        <v>27</v>
      </c>
      <c r="F3089">
        <v>3998</v>
      </c>
      <c r="G3089" t="s">
        <v>19</v>
      </c>
      <c r="H3089">
        <v>3998</v>
      </c>
      <c r="I3089" t="s">
        <v>34</v>
      </c>
      <c r="J3089">
        <v>1</v>
      </c>
      <c r="K3089">
        <v>3998</v>
      </c>
      <c r="L3089">
        <v>0</v>
      </c>
      <c r="M3089">
        <v>0</v>
      </c>
      <c r="N3089" t="s">
        <v>20</v>
      </c>
      <c r="O3089">
        <v>0</v>
      </c>
    </row>
    <row r="3090" spans="1:15" x14ac:dyDescent="0.3">
      <c r="A3090" t="s">
        <v>6159</v>
      </c>
      <c r="B3090" s="1">
        <v>46291</v>
      </c>
      <c r="C3090" t="s">
        <v>6160</v>
      </c>
      <c r="D3090" t="s">
        <v>51</v>
      </c>
      <c r="E3090" t="s">
        <v>18</v>
      </c>
      <c r="F3090">
        <v>999</v>
      </c>
      <c r="G3090" t="s">
        <v>19</v>
      </c>
      <c r="H3090">
        <v>999</v>
      </c>
      <c r="I3090" t="s">
        <v>51</v>
      </c>
      <c r="J3090">
        <v>1</v>
      </c>
      <c r="K3090">
        <v>999</v>
      </c>
      <c r="L3090">
        <v>0</v>
      </c>
      <c r="M3090">
        <v>0</v>
      </c>
      <c r="N3090" t="s">
        <v>20</v>
      </c>
      <c r="O3090">
        <v>0</v>
      </c>
    </row>
    <row r="3091" spans="1:15" x14ac:dyDescent="0.3">
      <c r="A3091" t="s">
        <v>6161</v>
      </c>
      <c r="B3091" s="1">
        <v>46292</v>
      </c>
      <c r="C3091" t="s">
        <v>6162</v>
      </c>
      <c r="D3091" t="s">
        <v>23</v>
      </c>
      <c r="E3091" t="s">
        <v>18</v>
      </c>
      <c r="F3091">
        <v>4197</v>
      </c>
      <c r="G3091" t="s">
        <v>19</v>
      </c>
      <c r="H3091">
        <v>4197</v>
      </c>
      <c r="I3091" t="s">
        <v>23</v>
      </c>
      <c r="J3091">
        <v>1</v>
      </c>
      <c r="K3091">
        <v>4197</v>
      </c>
      <c r="L3091">
        <v>0</v>
      </c>
      <c r="M3091">
        <v>0</v>
      </c>
      <c r="N3091" t="s">
        <v>20</v>
      </c>
      <c r="O3091">
        <v>0</v>
      </c>
    </row>
    <row r="3092" spans="1:15" x14ac:dyDescent="0.3">
      <c r="A3092" t="s">
        <v>6163</v>
      </c>
      <c r="B3092" s="1">
        <v>46288</v>
      </c>
      <c r="C3092" t="s">
        <v>6164</v>
      </c>
      <c r="D3092" t="s">
        <v>51</v>
      </c>
      <c r="E3092" t="s">
        <v>18</v>
      </c>
      <c r="F3092">
        <v>2398</v>
      </c>
      <c r="G3092" t="s">
        <v>19</v>
      </c>
      <c r="H3092">
        <v>2398</v>
      </c>
      <c r="I3092" t="s">
        <v>51</v>
      </c>
      <c r="J3092">
        <v>1</v>
      </c>
      <c r="K3092">
        <v>2398</v>
      </c>
      <c r="L3092">
        <v>0</v>
      </c>
      <c r="M3092">
        <v>0</v>
      </c>
      <c r="N3092" t="s">
        <v>20</v>
      </c>
      <c r="O3092">
        <v>0</v>
      </c>
    </row>
    <row r="3093" spans="1:15" x14ac:dyDescent="0.3">
      <c r="A3093" t="s">
        <v>6165</v>
      </c>
      <c r="B3093" s="1">
        <v>46293</v>
      </c>
      <c r="C3093" t="s">
        <v>6166</v>
      </c>
      <c r="D3093" t="s">
        <v>51</v>
      </c>
      <c r="E3093" t="s">
        <v>27</v>
      </c>
      <c r="F3093">
        <v>6998</v>
      </c>
      <c r="G3093" t="s">
        <v>19</v>
      </c>
      <c r="H3093">
        <v>6998</v>
      </c>
      <c r="I3093" t="s">
        <v>51</v>
      </c>
      <c r="J3093">
        <v>1</v>
      </c>
      <c r="K3093">
        <v>6998</v>
      </c>
      <c r="L3093">
        <v>0</v>
      </c>
      <c r="M3093">
        <v>0</v>
      </c>
      <c r="N3093" t="s">
        <v>20</v>
      </c>
      <c r="O3093">
        <v>0</v>
      </c>
    </row>
    <row r="3094" spans="1:15" x14ac:dyDescent="0.3">
      <c r="A3094" t="s">
        <v>6167</v>
      </c>
      <c r="B3094" s="1">
        <v>46273</v>
      </c>
      <c r="C3094" t="s">
        <v>6168</v>
      </c>
      <c r="D3094" t="s">
        <v>75</v>
      </c>
      <c r="E3094" t="s">
        <v>18</v>
      </c>
      <c r="F3094">
        <v>599</v>
      </c>
      <c r="G3094" t="s">
        <v>19</v>
      </c>
      <c r="H3094">
        <v>599</v>
      </c>
      <c r="I3094" t="s">
        <v>75</v>
      </c>
      <c r="J3094">
        <v>1</v>
      </c>
      <c r="K3094">
        <v>349</v>
      </c>
      <c r="L3094">
        <v>0</v>
      </c>
      <c r="M3094">
        <v>0</v>
      </c>
      <c r="N3094" t="s">
        <v>576</v>
      </c>
      <c r="O3094">
        <v>-250</v>
      </c>
    </row>
    <row r="3095" spans="1:15" x14ac:dyDescent="0.3">
      <c r="A3095" t="s">
        <v>6169</v>
      </c>
      <c r="B3095" s="1">
        <v>46281</v>
      </c>
      <c r="C3095" t="s">
        <v>6170</v>
      </c>
      <c r="D3095" t="s">
        <v>61</v>
      </c>
      <c r="E3095" t="s">
        <v>18</v>
      </c>
      <c r="F3095">
        <v>648</v>
      </c>
      <c r="G3095" t="s">
        <v>19</v>
      </c>
      <c r="H3095">
        <v>648</v>
      </c>
      <c r="I3095" t="s">
        <v>61</v>
      </c>
      <c r="J3095">
        <v>1</v>
      </c>
      <c r="K3095">
        <v>648</v>
      </c>
      <c r="L3095">
        <v>1</v>
      </c>
      <c r="M3095">
        <v>648</v>
      </c>
      <c r="N3095" t="s">
        <v>1360</v>
      </c>
      <c r="O3095">
        <v>648</v>
      </c>
    </row>
    <row r="3096" spans="1:15" x14ac:dyDescent="0.3">
      <c r="A3096" t="s">
        <v>6171</v>
      </c>
      <c r="B3096" s="1">
        <v>46278</v>
      </c>
      <c r="C3096" t="s">
        <v>6172</v>
      </c>
      <c r="D3096" t="s">
        <v>23</v>
      </c>
      <c r="E3096" t="s">
        <v>27</v>
      </c>
      <c r="F3096">
        <v>6498</v>
      </c>
      <c r="G3096" t="s">
        <v>80</v>
      </c>
      <c r="H3096">
        <v>6498</v>
      </c>
      <c r="I3096" t="s">
        <v>23</v>
      </c>
      <c r="J3096">
        <v>0</v>
      </c>
      <c r="K3096">
        <v>0</v>
      </c>
      <c r="L3096">
        <v>0</v>
      </c>
      <c r="M3096">
        <v>0</v>
      </c>
      <c r="N3096" t="s">
        <v>20</v>
      </c>
      <c r="O3096">
        <v>0</v>
      </c>
    </row>
    <row r="3097" spans="1:15" x14ac:dyDescent="0.3">
      <c r="A3097" t="s">
        <v>6173</v>
      </c>
      <c r="B3097" s="1">
        <v>46278</v>
      </c>
      <c r="C3097" t="s">
        <v>6174</v>
      </c>
      <c r="D3097" t="s">
        <v>17</v>
      </c>
      <c r="E3097" t="s">
        <v>18</v>
      </c>
      <c r="F3097">
        <v>349</v>
      </c>
      <c r="G3097" t="s">
        <v>19</v>
      </c>
      <c r="H3097">
        <v>349</v>
      </c>
      <c r="I3097" t="s">
        <v>17</v>
      </c>
      <c r="J3097">
        <v>1</v>
      </c>
      <c r="K3097">
        <v>349</v>
      </c>
      <c r="L3097">
        <v>0</v>
      </c>
      <c r="M3097">
        <v>0</v>
      </c>
      <c r="N3097" t="s">
        <v>20</v>
      </c>
      <c r="O3097">
        <v>0</v>
      </c>
    </row>
    <row r="3098" spans="1:15" x14ac:dyDescent="0.3">
      <c r="A3098" t="s">
        <v>6175</v>
      </c>
      <c r="B3098" s="1">
        <v>46277</v>
      </c>
      <c r="C3098" t="s">
        <v>6176</v>
      </c>
      <c r="D3098" t="s">
        <v>48</v>
      </c>
      <c r="E3098" t="s">
        <v>54</v>
      </c>
      <c r="F3098">
        <v>17797</v>
      </c>
      <c r="G3098" t="s">
        <v>19</v>
      </c>
      <c r="H3098">
        <v>17797</v>
      </c>
      <c r="I3098" t="s">
        <v>48</v>
      </c>
      <c r="J3098">
        <v>1</v>
      </c>
      <c r="K3098">
        <v>17797</v>
      </c>
      <c r="L3098">
        <v>0</v>
      </c>
      <c r="M3098">
        <v>0</v>
      </c>
      <c r="N3098" t="s">
        <v>20</v>
      </c>
      <c r="O3098">
        <v>0</v>
      </c>
    </row>
    <row r="3099" spans="1:15" x14ac:dyDescent="0.3">
      <c r="A3099" t="s">
        <v>6177</v>
      </c>
      <c r="B3099" s="1">
        <v>46286</v>
      </c>
      <c r="C3099" t="s">
        <v>6178</v>
      </c>
      <c r="D3099" t="s">
        <v>26</v>
      </c>
      <c r="E3099" t="s">
        <v>43</v>
      </c>
      <c r="F3099">
        <v>3499</v>
      </c>
      <c r="G3099" t="s">
        <v>19</v>
      </c>
      <c r="H3099">
        <v>3499</v>
      </c>
      <c r="I3099" t="s">
        <v>26</v>
      </c>
      <c r="J3099">
        <v>1</v>
      </c>
      <c r="K3099">
        <v>3499</v>
      </c>
      <c r="L3099">
        <v>0</v>
      </c>
      <c r="M3099">
        <v>0</v>
      </c>
      <c r="N3099" t="s">
        <v>20</v>
      </c>
      <c r="O3099">
        <v>0</v>
      </c>
    </row>
    <row r="3100" spans="1:15" x14ac:dyDescent="0.3">
      <c r="A3100" t="s">
        <v>6179</v>
      </c>
      <c r="B3100" s="1">
        <v>46295</v>
      </c>
      <c r="C3100" t="s">
        <v>6180</v>
      </c>
      <c r="D3100" t="s">
        <v>23</v>
      </c>
      <c r="E3100" t="s">
        <v>27</v>
      </c>
      <c r="F3100">
        <v>7597</v>
      </c>
      <c r="G3100" t="s">
        <v>19</v>
      </c>
      <c r="H3100">
        <v>7597</v>
      </c>
      <c r="I3100" t="s">
        <v>23</v>
      </c>
      <c r="J3100">
        <v>1</v>
      </c>
      <c r="K3100">
        <v>7597</v>
      </c>
      <c r="L3100">
        <v>0</v>
      </c>
      <c r="M3100">
        <v>0</v>
      </c>
      <c r="N3100" t="s">
        <v>20</v>
      </c>
      <c r="O3100">
        <v>0</v>
      </c>
    </row>
    <row r="3101" spans="1:15" x14ac:dyDescent="0.3">
      <c r="A3101" t="s">
        <v>6181</v>
      </c>
      <c r="B3101" s="1">
        <v>46276</v>
      </c>
      <c r="C3101" t="s">
        <v>6182</v>
      </c>
      <c r="D3101" t="s">
        <v>61</v>
      </c>
      <c r="E3101" t="s">
        <v>18</v>
      </c>
      <c r="F3101">
        <v>5798</v>
      </c>
      <c r="G3101" t="s">
        <v>19</v>
      </c>
      <c r="H3101">
        <v>5798</v>
      </c>
      <c r="I3101" t="s">
        <v>61</v>
      </c>
      <c r="J3101">
        <v>1</v>
      </c>
      <c r="K3101">
        <v>5798</v>
      </c>
      <c r="L3101">
        <v>0</v>
      </c>
      <c r="M3101">
        <v>0</v>
      </c>
      <c r="N3101" t="s">
        <v>20</v>
      </c>
      <c r="O3101">
        <v>0</v>
      </c>
    </row>
    <row r="3102" spans="1:15" x14ac:dyDescent="0.3">
      <c r="A3102" t="s">
        <v>6183</v>
      </c>
      <c r="B3102" s="1">
        <v>46270</v>
      </c>
      <c r="C3102" t="s">
        <v>6184</v>
      </c>
      <c r="D3102" t="s">
        <v>42</v>
      </c>
      <c r="E3102" t="s">
        <v>27</v>
      </c>
      <c r="F3102">
        <v>3499</v>
      </c>
      <c r="G3102" t="s">
        <v>19</v>
      </c>
      <c r="H3102">
        <v>3499</v>
      </c>
      <c r="I3102" t="s">
        <v>42</v>
      </c>
      <c r="J3102">
        <v>1</v>
      </c>
      <c r="K3102">
        <v>3499</v>
      </c>
      <c r="L3102">
        <v>0</v>
      </c>
      <c r="M3102">
        <v>0</v>
      </c>
      <c r="N3102" t="s">
        <v>20</v>
      </c>
      <c r="O3102">
        <v>0</v>
      </c>
    </row>
    <row r="3103" spans="1:15" x14ac:dyDescent="0.3">
      <c r="A3103" t="s">
        <v>6185</v>
      </c>
      <c r="B3103" s="1">
        <v>46274</v>
      </c>
      <c r="C3103" t="s">
        <v>6186</v>
      </c>
      <c r="D3103" t="s">
        <v>61</v>
      </c>
      <c r="E3103" t="s">
        <v>27</v>
      </c>
      <c r="F3103">
        <v>999</v>
      </c>
      <c r="G3103" t="s">
        <v>19</v>
      </c>
      <c r="H3103">
        <v>999</v>
      </c>
      <c r="I3103" t="s">
        <v>61</v>
      </c>
      <c r="J3103">
        <v>1</v>
      </c>
      <c r="K3103">
        <v>999</v>
      </c>
      <c r="L3103">
        <v>0</v>
      </c>
      <c r="M3103">
        <v>0</v>
      </c>
      <c r="N3103" t="s">
        <v>20</v>
      </c>
      <c r="O3103">
        <v>0</v>
      </c>
    </row>
    <row r="3104" spans="1:15" x14ac:dyDescent="0.3">
      <c r="A3104" t="s">
        <v>6187</v>
      </c>
      <c r="B3104" s="1">
        <v>46288</v>
      </c>
      <c r="C3104" t="s">
        <v>6188</v>
      </c>
      <c r="D3104" t="s">
        <v>26</v>
      </c>
      <c r="E3104" t="s">
        <v>27</v>
      </c>
      <c r="F3104">
        <v>13997</v>
      </c>
      <c r="G3104" t="s">
        <v>19</v>
      </c>
      <c r="H3104">
        <v>13997</v>
      </c>
      <c r="I3104" t="s">
        <v>26</v>
      </c>
      <c r="J3104">
        <v>1</v>
      </c>
      <c r="K3104">
        <v>13997</v>
      </c>
      <c r="L3104">
        <v>0</v>
      </c>
      <c r="M3104">
        <v>0</v>
      </c>
      <c r="N3104" t="s">
        <v>20</v>
      </c>
      <c r="O3104">
        <v>0</v>
      </c>
    </row>
    <row r="3105" spans="1:15" x14ac:dyDescent="0.3">
      <c r="A3105" t="s">
        <v>6189</v>
      </c>
      <c r="B3105" s="1">
        <v>46267</v>
      </c>
      <c r="C3105" t="s">
        <v>6190</v>
      </c>
      <c r="D3105" t="s">
        <v>23</v>
      </c>
      <c r="E3105" t="s">
        <v>54</v>
      </c>
      <c r="F3105">
        <v>8498</v>
      </c>
      <c r="G3105" t="s">
        <v>115</v>
      </c>
      <c r="H3105">
        <v>8498</v>
      </c>
      <c r="I3105" t="s">
        <v>23</v>
      </c>
      <c r="J3105">
        <v>0</v>
      </c>
      <c r="K3105">
        <v>0</v>
      </c>
      <c r="L3105">
        <v>0</v>
      </c>
      <c r="M3105">
        <v>0</v>
      </c>
      <c r="N3105" t="s">
        <v>20</v>
      </c>
      <c r="O3105">
        <v>0</v>
      </c>
    </row>
    <row r="3106" spans="1:15" x14ac:dyDescent="0.3">
      <c r="A3106" t="s">
        <v>6191</v>
      </c>
      <c r="B3106" s="1">
        <v>46277</v>
      </c>
      <c r="C3106" t="s">
        <v>6192</v>
      </c>
      <c r="D3106" t="s">
        <v>23</v>
      </c>
      <c r="E3106" t="s">
        <v>27</v>
      </c>
      <c r="F3106">
        <v>2197</v>
      </c>
      <c r="G3106" t="s">
        <v>19</v>
      </c>
      <c r="H3106">
        <v>2197</v>
      </c>
      <c r="I3106" t="s">
        <v>23</v>
      </c>
      <c r="J3106">
        <v>1</v>
      </c>
      <c r="K3106">
        <v>2197</v>
      </c>
      <c r="L3106">
        <v>0</v>
      </c>
      <c r="M3106">
        <v>0</v>
      </c>
      <c r="N3106" t="s">
        <v>20</v>
      </c>
      <c r="O3106">
        <v>0</v>
      </c>
    </row>
    <row r="3107" spans="1:15" x14ac:dyDescent="0.3">
      <c r="A3107" t="s">
        <v>6193</v>
      </c>
      <c r="B3107" s="1">
        <v>46268</v>
      </c>
      <c r="C3107" t="s">
        <v>6194</v>
      </c>
      <c r="D3107" t="s">
        <v>42</v>
      </c>
      <c r="E3107" t="s">
        <v>27</v>
      </c>
      <c r="F3107">
        <v>2447</v>
      </c>
      <c r="G3107" t="s">
        <v>19</v>
      </c>
      <c r="H3107">
        <v>2447</v>
      </c>
      <c r="I3107" t="s">
        <v>42</v>
      </c>
      <c r="J3107">
        <v>1</v>
      </c>
      <c r="K3107">
        <v>2447</v>
      </c>
      <c r="L3107">
        <v>0</v>
      </c>
      <c r="M3107">
        <v>0</v>
      </c>
      <c r="N3107" t="s">
        <v>20</v>
      </c>
      <c r="O3107">
        <v>0</v>
      </c>
    </row>
    <row r="3108" spans="1:15" x14ac:dyDescent="0.3">
      <c r="A3108" t="s">
        <v>6195</v>
      </c>
      <c r="B3108" s="1">
        <v>46269</v>
      </c>
      <c r="C3108" t="s">
        <v>6196</v>
      </c>
      <c r="D3108" t="s">
        <v>42</v>
      </c>
      <c r="E3108" t="s">
        <v>18</v>
      </c>
      <c r="F3108">
        <v>299</v>
      </c>
      <c r="G3108" t="s">
        <v>19</v>
      </c>
      <c r="H3108">
        <v>299</v>
      </c>
      <c r="I3108" t="s">
        <v>42</v>
      </c>
      <c r="J3108">
        <v>1</v>
      </c>
      <c r="K3108">
        <v>299</v>
      </c>
      <c r="L3108">
        <v>0</v>
      </c>
      <c r="M3108">
        <v>0</v>
      </c>
      <c r="N3108" t="s">
        <v>20</v>
      </c>
      <c r="O3108">
        <v>0</v>
      </c>
    </row>
    <row r="3109" spans="1:15" x14ac:dyDescent="0.3">
      <c r="A3109" t="s">
        <v>6197</v>
      </c>
      <c r="B3109" s="1">
        <v>46290</v>
      </c>
      <c r="C3109" t="s">
        <v>6198</v>
      </c>
      <c r="D3109" t="s">
        <v>17</v>
      </c>
      <c r="E3109" t="s">
        <v>18</v>
      </c>
      <c r="F3109">
        <v>2999</v>
      </c>
      <c r="G3109" t="s">
        <v>19</v>
      </c>
      <c r="H3109">
        <v>2999</v>
      </c>
      <c r="I3109" t="s">
        <v>17</v>
      </c>
      <c r="J3109">
        <v>1</v>
      </c>
      <c r="K3109">
        <v>2999</v>
      </c>
      <c r="L3109">
        <v>0</v>
      </c>
      <c r="M3109">
        <v>0</v>
      </c>
      <c r="N3109" t="s">
        <v>20</v>
      </c>
      <c r="O3109">
        <v>0</v>
      </c>
    </row>
    <row r="3110" spans="1:15" x14ac:dyDescent="0.3">
      <c r="A3110" t="s">
        <v>6199</v>
      </c>
      <c r="B3110" s="1">
        <v>46273</v>
      </c>
      <c r="C3110" t="s">
        <v>6200</v>
      </c>
      <c r="D3110" t="s">
        <v>26</v>
      </c>
      <c r="E3110" t="s">
        <v>18</v>
      </c>
      <c r="F3110">
        <v>1798</v>
      </c>
      <c r="G3110" t="s">
        <v>19</v>
      </c>
      <c r="H3110">
        <v>1798</v>
      </c>
      <c r="I3110" t="s">
        <v>26</v>
      </c>
      <c r="J3110">
        <v>1</v>
      </c>
      <c r="K3110">
        <v>1798</v>
      </c>
      <c r="L3110">
        <v>0</v>
      </c>
      <c r="M3110">
        <v>0</v>
      </c>
      <c r="N3110" t="s">
        <v>20</v>
      </c>
      <c r="O3110">
        <v>0</v>
      </c>
    </row>
    <row r="3111" spans="1:15" x14ac:dyDescent="0.3">
      <c r="A3111" t="s">
        <v>6201</v>
      </c>
      <c r="B3111" s="1">
        <v>46273</v>
      </c>
      <c r="C3111" t="s">
        <v>6202</v>
      </c>
      <c r="D3111" t="s">
        <v>51</v>
      </c>
      <c r="E3111" t="s">
        <v>18</v>
      </c>
      <c r="F3111">
        <v>11498</v>
      </c>
      <c r="G3111" t="s">
        <v>19</v>
      </c>
      <c r="H3111">
        <v>11498</v>
      </c>
      <c r="I3111" t="s">
        <v>51</v>
      </c>
      <c r="J3111">
        <v>1</v>
      </c>
      <c r="K3111">
        <v>11498</v>
      </c>
      <c r="L3111">
        <v>0</v>
      </c>
      <c r="M3111">
        <v>0</v>
      </c>
      <c r="N3111" t="s">
        <v>20</v>
      </c>
      <c r="O3111">
        <v>0</v>
      </c>
    </row>
    <row r="3112" spans="1:15" x14ac:dyDescent="0.3">
      <c r="A3112" t="s">
        <v>6203</v>
      </c>
      <c r="B3112" s="1">
        <v>46289</v>
      </c>
      <c r="C3112" t="s">
        <v>4821</v>
      </c>
      <c r="D3112" t="s">
        <v>37</v>
      </c>
      <c r="E3112" t="s">
        <v>18</v>
      </c>
      <c r="F3112">
        <v>4999</v>
      </c>
      <c r="G3112" t="s">
        <v>19</v>
      </c>
      <c r="H3112">
        <v>4999</v>
      </c>
      <c r="I3112" t="s">
        <v>37</v>
      </c>
      <c r="J3112">
        <v>1</v>
      </c>
      <c r="K3112">
        <v>4999</v>
      </c>
      <c r="L3112">
        <v>0</v>
      </c>
      <c r="M3112">
        <v>0</v>
      </c>
      <c r="N3112" t="s">
        <v>20</v>
      </c>
      <c r="O3112">
        <v>0</v>
      </c>
    </row>
    <row r="3113" spans="1:15" x14ac:dyDescent="0.3">
      <c r="A3113" t="s">
        <v>6204</v>
      </c>
      <c r="B3113" s="1">
        <v>46268</v>
      </c>
      <c r="C3113" t="s">
        <v>6205</v>
      </c>
      <c r="D3113" t="s">
        <v>42</v>
      </c>
      <c r="E3113" t="s">
        <v>18</v>
      </c>
      <c r="F3113">
        <v>2999</v>
      </c>
      <c r="G3113" t="s">
        <v>19</v>
      </c>
      <c r="H3113">
        <v>2999</v>
      </c>
      <c r="I3113" t="s">
        <v>42</v>
      </c>
      <c r="J3113">
        <v>1</v>
      </c>
      <c r="K3113">
        <v>2999</v>
      </c>
      <c r="L3113">
        <v>0</v>
      </c>
      <c r="M3113">
        <v>0</v>
      </c>
      <c r="N3113" t="s">
        <v>20</v>
      </c>
      <c r="O3113">
        <v>0</v>
      </c>
    </row>
    <row r="3114" spans="1:15" x14ac:dyDescent="0.3">
      <c r="A3114" t="s">
        <v>6206</v>
      </c>
      <c r="B3114" s="1">
        <v>46268</v>
      </c>
      <c r="C3114" t="s">
        <v>6207</v>
      </c>
      <c r="D3114" t="s">
        <v>26</v>
      </c>
      <c r="E3114" t="s">
        <v>27</v>
      </c>
      <c r="F3114">
        <v>2499</v>
      </c>
      <c r="G3114" t="s">
        <v>19</v>
      </c>
      <c r="H3114">
        <v>2499</v>
      </c>
      <c r="I3114" t="s">
        <v>26</v>
      </c>
      <c r="J3114">
        <v>1</v>
      </c>
      <c r="K3114">
        <v>2499</v>
      </c>
      <c r="L3114">
        <v>0</v>
      </c>
      <c r="M3114">
        <v>0</v>
      </c>
      <c r="N3114" t="s">
        <v>20</v>
      </c>
      <c r="O3114">
        <v>0</v>
      </c>
    </row>
    <row r="3115" spans="1:15" x14ac:dyDescent="0.3">
      <c r="A3115" t="s">
        <v>6208</v>
      </c>
      <c r="B3115" s="1">
        <v>46274</v>
      </c>
      <c r="C3115" t="s">
        <v>6209</v>
      </c>
      <c r="D3115" t="s">
        <v>37</v>
      </c>
      <c r="E3115" t="s">
        <v>18</v>
      </c>
      <c r="F3115">
        <v>2499</v>
      </c>
      <c r="G3115" t="s">
        <v>80</v>
      </c>
      <c r="H3115">
        <v>2499</v>
      </c>
      <c r="I3115" t="s">
        <v>37</v>
      </c>
      <c r="J3115">
        <v>0</v>
      </c>
      <c r="K3115">
        <v>0</v>
      </c>
      <c r="L3115">
        <v>0</v>
      </c>
      <c r="M3115">
        <v>0</v>
      </c>
      <c r="N3115" t="s">
        <v>20</v>
      </c>
      <c r="O3115">
        <v>0</v>
      </c>
    </row>
    <row r="3116" spans="1:15" x14ac:dyDescent="0.3">
      <c r="A3116" t="s">
        <v>6210</v>
      </c>
      <c r="B3116" s="1">
        <v>46272</v>
      </c>
      <c r="C3116" t="s">
        <v>6211</v>
      </c>
      <c r="D3116" t="s">
        <v>75</v>
      </c>
      <c r="E3116" t="s">
        <v>18</v>
      </c>
      <c r="F3116">
        <v>2498</v>
      </c>
      <c r="G3116" t="s">
        <v>19</v>
      </c>
      <c r="H3116">
        <v>2498</v>
      </c>
      <c r="I3116" t="s">
        <v>75</v>
      </c>
      <c r="J3116">
        <v>1</v>
      </c>
      <c r="K3116">
        <v>2498</v>
      </c>
      <c r="L3116">
        <v>0</v>
      </c>
      <c r="M3116">
        <v>0</v>
      </c>
      <c r="N3116" t="s">
        <v>20</v>
      </c>
      <c r="O3116">
        <v>0</v>
      </c>
    </row>
    <row r="3117" spans="1:15" x14ac:dyDescent="0.3">
      <c r="A3117" t="s">
        <v>6212</v>
      </c>
      <c r="B3117" s="1">
        <v>46281</v>
      </c>
      <c r="C3117" t="s">
        <v>6213</v>
      </c>
      <c r="D3117" t="s">
        <v>61</v>
      </c>
      <c r="E3117" t="s">
        <v>18</v>
      </c>
      <c r="F3117">
        <v>4999</v>
      </c>
      <c r="G3117" t="s">
        <v>19</v>
      </c>
      <c r="H3117">
        <v>4999</v>
      </c>
      <c r="I3117" t="s">
        <v>61</v>
      </c>
      <c r="J3117">
        <v>1</v>
      </c>
      <c r="K3117">
        <v>4999</v>
      </c>
      <c r="L3117">
        <v>0</v>
      </c>
      <c r="M3117">
        <v>0</v>
      </c>
      <c r="N3117" t="s">
        <v>20</v>
      </c>
      <c r="O3117">
        <v>0</v>
      </c>
    </row>
    <row r="3118" spans="1:15" x14ac:dyDescent="0.3">
      <c r="A3118" t="s">
        <v>6214</v>
      </c>
      <c r="B3118" s="1">
        <v>46287</v>
      </c>
      <c r="C3118" t="s">
        <v>6215</v>
      </c>
      <c r="D3118" t="s">
        <v>61</v>
      </c>
      <c r="E3118" t="s">
        <v>27</v>
      </c>
      <c r="F3118">
        <v>349</v>
      </c>
      <c r="G3118" t="s">
        <v>19</v>
      </c>
      <c r="H3118">
        <v>349</v>
      </c>
      <c r="I3118" t="s">
        <v>61</v>
      </c>
      <c r="J3118">
        <v>1</v>
      </c>
      <c r="K3118">
        <v>349</v>
      </c>
      <c r="L3118">
        <v>0</v>
      </c>
      <c r="M3118">
        <v>0</v>
      </c>
      <c r="N3118" t="s">
        <v>20</v>
      </c>
      <c r="O3118">
        <v>0</v>
      </c>
    </row>
    <row r="3119" spans="1:15" x14ac:dyDescent="0.3">
      <c r="A3119" t="s">
        <v>6216</v>
      </c>
      <c r="B3119" s="1">
        <v>46289</v>
      </c>
      <c r="C3119" t="s">
        <v>6217</v>
      </c>
      <c r="D3119" t="s">
        <v>26</v>
      </c>
      <c r="E3119" t="s">
        <v>18</v>
      </c>
      <c r="F3119">
        <v>1647</v>
      </c>
      <c r="G3119" t="s">
        <v>19</v>
      </c>
      <c r="H3119">
        <v>1647</v>
      </c>
      <c r="I3119" t="s">
        <v>26</v>
      </c>
      <c r="J3119">
        <v>1</v>
      </c>
      <c r="K3119">
        <v>1647</v>
      </c>
      <c r="L3119">
        <v>0</v>
      </c>
      <c r="M3119">
        <v>0</v>
      </c>
      <c r="N3119" t="s">
        <v>20</v>
      </c>
      <c r="O3119">
        <v>0</v>
      </c>
    </row>
    <row r="3120" spans="1:15" x14ac:dyDescent="0.3">
      <c r="A3120" t="s">
        <v>6218</v>
      </c>
      <c r="B3120" s="1">
        <v>46294</v>
      </c>
      <c r="C3120" t="s">
        <v>6219</v>
      </c>
      <c r="D3120" t="s">
        <v>75</v>
      </c>
      <c r="E3120" t="s">
        <v>27</v>
      </c>
      <c r="F3120">
        <v>2798</v>
      </c>
      <c r="G3120" t="s">
        <v>19</v>
      </c>
      <c r="H3120">
        <v>2798</v>
      </c>
      <c r="I3120" t="s">
        <v>75</v>
      </c>
      <c r="J3120">
        <v>1</v>
      </c>
      <c r="K3120">
        <v>2798</v>
      </c>
      <c r="L3120">
        <v>0</v>
      </c>
      <c r="M3120">
        <v>0</v>
      </c>
      <c r="N3120" t="s">
        <v>20</v>
      </c>
      <c r="O3120">
        <v>0</v>
      </c>
    </row>
    <row r="3121" spans="1:15" x14ac:dyDescent="0.3">
      <c r="A3121" t="s">
        <v>6220</v>
      </c>
      <c r="B3121" s="1">
        <v>46284</v>
      </c>
      <c r="C3121" t="s">
        <v>6221</v>
      </c>
      <c r="D3121" t="s">
        <v>23</v>
      </c>
      <c r="E3121" t="s">
        <v>18</v>
      </c>
      <c r="F3121">
        <v>2098</v>
      </c>
      <c r="G3121" t="s">
        <v>19</v>
      </c>
      <c r="H3121">
        <v>2098</v>
      </c>
      <c r="I3121" t="s">
        <v>23</v>
      </c>
      <c r="J3121">
        <v>1</v>
      </c>
      <c r="K3121">
        <v>2098</v>
      </c>
      <c r="L3121">
        <v>0</v>
      </c>
      <c r="M3121">
        <v>0</v>
      </c>
      <c r="N3121" t="s">
        <v>20</v>
      </c>
      <c r="O3121">
        <v>0</v>
      </c>
    </row>
    <row r="3122" spans="1:15" x14ac:dyDescent="0.3">
      <c r="A3122" t="s">
        <v>6222</v>
      </c>
      <c r="B3122" s="1">
        <v>46268</v>
      </c>
      <c r="C3122" t="s">
        <v>6223</v>
      </c>
      <c r="D3122" t="s">
        <v>75</v>
      </c>
      <c r="E3122" t="s">
        <v>27</v>
      </c>
      <c r="F3122">
        <v>5498</v>
      </c>
      <c r="G3122" t="s">
        <v>19</v>
      </c>
      <c r="H3122">
        <v>5498</v>
      </c>
      <c r="I3122" t="s">
        <v>75</v>
      </c>
      <c r="J3122">
        <v>1</v>
      </c>
      <c r="K3122">
        <v>5498</v>
      </c>
      <c r="L3122">
        <v>0</v>
      </c>
      <c r="M3122">
        <v>0</v>
      </c>
      <c r="N3122" t="s">
        <v>20</v>
      </c>
      <c r="O3122">
        <v>0</v>
      </c>
    </row>
    <row r="3123" spans="1:15" x14ac:dyDescent="0.3">
      <c r="A3123" t="s">
        <v>6224</v>
      </c>
      <c r="B3123" s="1">
        <v>46280</v>
      </c>
      <c r="C3123" t="s">
        <v>6225</v>
      </c>
      <c r="D3123" t="s">
        <v>34</v>
      </c>
      <c r="E3123" t="s">
        <v>18</v>
      </c>
      <c r="F3123">
        <v>3499</v>
      </c>
      <c r="G3123" t="s">
        <v>19</v>
      </c>
      <c r="H3123">
        <v>3499</v>
      </c>
      <c r="I3123" t="s">
        <v>34</v>
      </c>
      <c r="J3123">
        <v>1</v>
      </c>
      <c r="K3123">
        <v>3499</v>
      </c>
      <c r="L3123">
        <v>0</v>
      </c>
      <c r="M3123">
        <v>0</v>
      </c>
      <c r="N3123" t="s">
        <v>20</v>
      </c>
      <c r="O3123">
        <v>0</v>
      </c>
    </row>
    <row r="3124" spans="1:15" x14ac:dyDescent="0.3">
      <c r="A3124" t="s">
        <v>6226</v>
      </c>
      <c r="B3124" s="1">
        <v>46286</v>
      </c>
      <c r="C3124" t="s">
        <v>6227</v>
      </c>
      <c r="D3124" t="s">
        <v>37</v>
      </c>
      <c r="E3124" t="s">
        <v>27</v>
      </c>
      <c r="F3124">
        <v>2298</v>
      </c>
      <c r="G3124" t="s">
        <v>19</v>
      </c>
      <c r="H3124">
        <v>2298</v>
      </c>
      <c r="I3124" t="s">
        <v>37</v>
      </c>
      <c r="J3124">
        <v>1</v>
      </c>
      <c r="K3124">
        <v>2298</v>
      </c>
      <c r="L3124">
        <v>0</v>
      </c>
      <c r="M3124">
        <v>0</v>
      </c>
      <c r="N3124" t="s">
        <v>20</v>
      </c>
      <c r="O3124">
        <v>0</v>
      </c>
    </row>
    <row r="3125" spans="1:15" x14ac:dyDescent="0.3">
      <c r="A3125" t="s">
        <v>6228</v>
      </c>
      <c r="B3125" s="1">
        <v>46294</v>
      </c>
      <c r="C3125" t="s">
        <v>6229</v>
      </c>
      <c r="D3125" t="s">
        <v>51</v>
      </c>
      <c r="E3125" t="s">
        <v>18</v>
      </c>
      <c r="F3125">
        <v>4897</v>
      </c>
      <c r="G3125" t="s">
        <v>19</v>
      </c>
      <c r="H3125">
        <v>4897</v>
      </c>
      <c r="I3125" t="s">
        <v>51</v>
      </c>
      <c r="J3125">
        <v>1</v>
      </c>
      <c r="K3125">
        <v>4897</v>
      </c>
      <c r="L3125">
        <v>0</v>
      </c>
      <c r="M3125">
        <v>0</v>
      </c>
      <c r="N3125" t="s">
        <v>20</v>
      </c>
      <c r="O3125">
        <v>0</v>
      </c>
    </row>
    <row r="3126" spans="1:15" x14ac:dyDescent="0.3">
      <c r="A3126" t="s">
        <v>6230</v>
      </c>
      <c r="B3126" s="1">
        <v>46275</v>
      </c>
      <c r="C3126" t="s">
        <v>6231</v>
      </c>
      <c r="D3126" t="s">
        <v>51</v>
      </c>
      <c r="E3126" t="s">
        <v>27</v>
      </c>
      <c r="F3126">
        <v>299</v>
      </c>
      <c r="G3126" t="s">
        <v>80</v>
      </c>
      <c r="H3126">
        <v>299</v>
      </c>
      <c r="I3126" t="s">
        <v>51</v>
      </c>
      <c r="J3126">
        <v>0</v>
      </c>
      <c r="K3126">
        <v>0</v>
      </c>
      <c r="L3126">
        <v>0</v>
      </c>
      <c r="M3126">
        <v>0</v>
      </c>
      <c r="N3126" t="s">
        <v>20</v>
      </c>
      <c r="O3126">
        <v>0</v>
      </c>
    </row>
    <row r="3127" spans="1:15" x14ac:dyDescent="0.3">
      <c r="A3127" t="s">
        <v>6232</v>
      </c>
      <c r="B3127" s="1">
        <v>46271</v>
      </c>
      <c r="C3127" t="s">
        <v>6233</v>
      </c>
      <c r="D3127" t="s">
        <v>17</v>
      </c>
      <c r="E3127" t="s">
        <v>18</v>
      </c>
      <c r="F3127">
        <v>349</v>
      </c>
      <c r="G3127" t="s">
        <v>19</v>
      </c>
      <c r="H3127">
        <v>349</v>
      </c>
      <c r="I3127" t="s">
        <v>17</v>
      </c>
      <c r="J3127">
        <v>1</v>
      </c>
      <c r="K3127">
        <v>349</v>
      </c>
      <c r="L3127">
        <v>0</v>
      </c>
      <c r="M3127">
        <v>0</v>
      </c>
      <c r="N3127" t="s">
        <v>20</v>
      </c>
      <c r="O3127">
        <v>0</v>
      </c>
    </row>
    <row r="3128" spans="1:15" x14ac:dyDescent="0.3">
      <c r="A3128" t="s">
        <v>6234</v>
      </c>
      <c r="B3128" s="1">
        <v>46277</v>
      </c>
      <c r="C3128" t="s">
        <v>6235</v>
      </c>
      <c r="D3128" t="s">
        <v>42</v>
      </c>
      <c r="E3128" t="s">
        <v>43</v>
      </c>
      <c r="F3128">
        <v>4999</v>
      </c>
      <c r="G3128" t="s">
        <v>19</v>
      </c>
      <c r="H3128">
        <v>4999</v>
      </c>
      <c r="I3128" t="s">
        <v>42</v>
      </c>
      <c r="J3128">
        <v>1</v>
      </c>
      <c r="K3128">
        <v>4999</v>
      </c>
      <c r="L3128">
        <v>0</v>
      </c>
      <c r="M3128">
        <v>0</v>
      </c>
      <c r="N3128" t="s">
        <v>20</v>
      </c>
      <c r="O3128">
        <v>0</v>
      </c>
    </row>
    <row r="3129" spans="1:15" x14ac:dyDescent="0.3">
      <c r="A3129" t="s">
        <v>6236</v>
      </c>
      <c r="B3129" s="1">
        <v>46284</v>
      </c>
      <c r="C3129" t="s">
        <v>6237</v>
      </c>
      <c r="D3129" t="s">
        <v>61</v>
      </c>
      <c r="E3129" t="s">
        <v>27</v>
      </c>
      <c r="F3129">
        <v>7297</v>
      </c>
      <c r="G3129" t="s">
        <v>19</v>
      </c>
      <c r="H3129">
        <v>7297</v>
      </c>
      <c r="I3129" t="s">
        <v>61</v>
      </c>
      <c r="J3129">
        <v>1</v>
      </c>
      <c r="K3129">
        <v>7297</v>
      </c>
      <c r="L3129">
        <v>0</v>
      </c>
      <c r="M3129">
        <v>0</v>
      </c>
      <c r="N3129" t="s">
        <v>20</v>
      </c>
      <c r="O3129">
        <v>0</v>
      </c>
    </row>
    <row r="3130" spans="1:15" x14ac:dyDescent="0.3">
      <c r="A3130" t="s">
        <v>6238</v>
      </c>
      <c r="B3130" s="1">
        <v>46279</v>
      </c>
      <c r="C3130" t="s">
        <v>6239</v>
      </c>
      <c r="D3130" t="s">
        <v>34</v>
      </c>
      <c r="E3130" t="s">
        <v>18</v>
      </c>
      <c r="F3130">
        <v>2798</v>
      </c>
      <c r="G3130" t="s">
        <v>19</v>
      </c>
      <c r="H3130">
        <v>2798</v>
      </c>
      <c r="I3130" t="s">
        <v>34</v>
      </c>
      <c r="J3130">
        <v>1</v>
      </c>
      <c r="K3130">
        <v>2798</v>
      </c>
      <c r="L3130">
        <v>0</v>
      </c>
      <c r="M3130">
        <v>0</v>
      </c>
      <c r="N3130" t="s">
        <v>20</v>
      </c>
      <c r="O3130">
        <v>0</v>
      </c>
    </row>
    <row r="3131" spans="1:15" x14ac:dyDescent="0.3">
      <c r="A3131" t="s">
        <v>6240</v>
      </c>
      <c r="B3131" s="1">
        <v>46278</v>
      </c>
      <c r="C3131" t="s">
        <v>6241</v>
      </c>
      <c r="D3131" t="s">
        <v>17</v>
      </c>
      <c r="E3131" t="s">
        <v>18</v>
      </c>
      <c r="F3131">
        <v>2499</v>
      </c>
      <c r="G3131" t="s">
        <v>19</v>
      </c>
      <c r="H3131">
        <v>2499</v>
      </c>
      <c r="I3131" t="s">
        <v>17</v>
      </c>
      <c r="J3131">
        <v>1</v>
      </c>
      <c r="K3131">
        <v>2499</v>
      </c>
      <c r="L3131">
        <v>0</v>
      </c>
      <c r="M3131">
        <v>0</v>
      </c>
      <c r="N3131" t="s">
        <v>20</v>
      </c>
      <c r="O3131">
        <v>0</v>
      </c>
    </row>
    <row r="3132" spans="1:15" x14ac:dyDescent="0.3">
      <c r="A3132" t="s">
        <v>6242</v>
      </c>
      <c r="B3132" s="1">
        <v>46279</v>
      </c>
      <c r="C3132" t="s">
        <v>6243</v>
      </c>
      <c r="D3132" t="s">
        <v>42</v>
      </c>
      <c r="E3132" t="s">
        <v>18</v>
      </c>
      <c r="F3132">
        <v>1299</v>
      </c>
      <c r="G3132" t="s">
        <v>115</v>
      </c>
      <c r="H3132">
        <v>1299</v>
      </c>
      <c r="I3132" t="s">
        <v>42</v>
      </c>
      <c r="J3132">
        <v>0</v>
      </c>
      <c r="K3132">
        <v>0</v>
      </c>
      <c r="L3132">
        <v>0</v>
      </c>
      <c r="M3132">
        <v>0</v>
      </c>
      <c r="N3132" t="s">
        <v>20</v>
      </c>
      <c r="O3132">
        <v>0</v>
      </c>
    </row>
    <row r="3133" spans="1:15" x14ac:dyDescent="0.3">
      <c r="A3133" t="s">
        <v>6244</v>
      </c>
      <c r="B3133" s="1">
        <v>46293</v>
      </c>
      <c r="C3133" t="s">
        <v>6245</v>
      </c>
      <c r="D3133" t="s">
        <v>23</v>
      </c>
      <c r="E3133" t="s">
        <v>18</v>
      </c>
      <c r="F3133">
        <v>299</v>
      </c>
      <c r="G3133" t="s">
        <v>19</v>
      </c>
      <c r="H3133">
        <v>299</v>
      </c>
      <c r="I3133" t="s">
        <v>23</v>
      </c>
      <c r="J3133">
        <v>1</v>
      </c>
      <c r="K3133">
        <v>299</v>
      </c>
      <c r="L3133">
        <v>0</v>
      </c>
      <c r="M3133">
        <v>0</v>
      </c>
      <c r="N3133" t="s">
        <v>20</v>
      </c>
      <c r="O3133">
        <v>0</v>
      </c>
    </row>
    <row r="3134" spans="1:15" x14ac:dyDescent="0.3">
      <c r="A3134" t="s">
        <v>6246</v>
      </c>
      <c r="B3134" s="1">
        <v>46281</v>
      </c>
      <c r="C3134" t="s">
        <v>6247</v>
      </c>
      <c r="D3134" t="s">
        <v>37</v>
      </c>
      <c r="E3134" t="s">
        <v>18</v>
      </c>
      <c r="F3134">
        <v>299</v>
      </c>
      <c r="G3134" t="s">
        <v>19</v>
      </c>
      <c r="H3134">
        <v>299</v>
      </c>
      <c r="I3134" t="s">
        <v>37</v>
      </c>
      <c r="J3134">
        <v>1</v>
      </c>
      <c r="K3134">
        <v>299</v>
      </c>
      <c r="L3134">
        <v>0</v>
      </c>
      <c r="M3134">
        <v>0</v>
      </c>
      <c r="N3134" t="s">
        <v>20</v>
      </c>
      <c r="O3134">
        <v>0</v>
      </c>
    </row>
    <row r="3135" spans="1:15" x14ac:dyDescent="0.3">
      <c r="A3135" t="s">
        <v>6248</v>
      </c>
      <c r="B3135" s="1">
        <v>46279</v>
      </c>
      <c r="C3135" t="s">
        <v>6249</v>
      </c>
      <c r="D3135" t="s">
        <v>37</v>
      </c>
      <c r="E3135" t="s">
        <v>18</v>
      </c>
      <c r="F3135">
        <v>1998</v>
      </c>
      <c r="G3135" t="s">
        <v>19</v>
      </c>
      <c r="H3135">
        <v>1998</v>
      </c>
      <c r="I3135" t="s">
        <v>37</v>
      </c>
      <c r="J3135">
        <v>1</v>
      </c>
      <c r="K3135">
        <v>1998</v>
      </c>
      <c r="L3135">
        <v>0</v>
      </c>
      <c r="M3135">
        <v>0</v>
      </c>
      <c r="N3135" t="s">
        <v>20</v>
      </c>
      <c r="O3135">
        <v>0</v>
      </c>
    </row>
    <row r="3136" spans="1:15" x14ac:dyDescent="0.3">
      <c r="A3136" t="s">
        <v>6250</v>
      </c>
      <c r="B3136" s="1">
        <v>46286</v>
      </c>
      <c r="C3136" t="s">
        <v>6251</v>
      </c>
      <c r="D3136" t="s">
        <v>23</v>
      </c>
      <c r="E3136" t="s">
        <v>18</v>
      </c>
      <c r="F3136">
        <v>499</v>
      </c>
      <c r="G3136" t="s">
        <v>19</v>
      </c>
      <c r="H3136">
        <v>499</v>
      </c>
      <c r="I3136" t="s">
        <v>23</v>
      </c>
      <c r="J3136">
        <v>1</v>
      </c>
      <c r="K3136">
        <v>499</v>
      </c>
      <c r="L3136">
        <v>0</v>
      </c>
      <c r="M3136">
        <v>0</v>
      </c>
      <c r="N3136" t="s">
        <v>20</v>
      </c>
      <c r="O3136">
        <v>0</v>
      </c>
    </row>
    <row r="3137" spans="1:15" x14ac:dyDescent="0.3">
      <c r="A3137" t="s">
        <v>6252</v>
      </c>
      <c r="B3137" s="1">
        <v>46267</v>
      </c>
      <c r="C3137" t="s">
        <v>6253</v>
      </c>
      <c r="D3137" t="s">
        <v>17</v>
      </c>
      <c r="E3137" t="s">
        <v>18</v>
      </c>
      <c r="F3137">
        <v>4997</v>
      </c>
      <c r="G3137" t="s">
        <v>19</v>
      </c>
      <c r="H3137">
        <v>4997</v>
      </c>
      <c r="I3137" t="s">
        <v>17</v>
      </c>
      <c r="J3137">
        <v>1</v>
      </c>
      <c r="K3137">
        <v>4997</v>
      </c>
      <c r="L3137">
        <v>0</v>
      </c>
      <c r="M3137">
        <v>0</v>
      </c>
      <c r="N3137" t="s">
        <v>20</v>
      </c>
      <c r="O3137">
        <v>0</v>
      </c>
    </row>
    <row r="3138" spans="1:15" x14ac:dyDescent="0.3">
      <c r="A3138" t="s">
        <v>6254</v>
      </c>
      <c r="B3138" s="1">
        <v>46271</v>
      </c>
      <c r="C3138" t="s">
        <v>6255</v>
      </c>
      <c r="D3138" t="s">
        <v>23</v>
      </c>
      <c r="E3138" t="s">
        <v>18</v>
      </c>
      <c r="F3138">
        <v>1998</v>
      </c>
      <c r="G3138" t="s">
        <v>19</v>
      </c>
      <c r="H3138">
        <v>1998</v>
      </c>
      <c r="I3138" t="s">
        <v>23</v>
      </c>
      <c r="J3138">
        <v>1</v>
      </c>
      <c r="K3138">
        <v>1998</v>
      </c>
      <c r="L3138">
        <v>0</v>
      </c>
      <c r="M3138">
        <v>0</v>
      </c>
      <c r="N3138" t="s">
        <v>20</v>
      </c>
      <c r="O3138">
        <v>0</v>
      </c>
    </row>
    <row r="3139" spans="1:15" x14ac:dyDescent="0.3">
      <c r="A3139" t="s">
        <v>6256</v>
      </c>
      <c r="B3139" s="1">
        <v>46268</v>
      </c>
      <c r="C3139" t="s">
        <v>6257</v>
      </c>
      <c r="D3139" t="s">
        <v>37</v>
      </c>
      <c r="E3139" t="s">
        <v>18</v>
      </c>
      <c r="F3139">
        <v>2499</v>
      </c>
      <c r="G3139" t="s">
        <v>19</v>
      </c>
      <c r="H3139">
        <v>2499</v>
      </c>
      <c r="I3139" t="s">
        <v>37</v>
      </c>
      <c r="J3139">
        <v>1</v>
      </c>
      <c r="K3139">
        <v>2499</v>
      </c>
      <c r="L3139">
        <v>0</v>
      </c>
      <c r="M3139">
        <v>0</v>
      </c>
      <c r="N3139" t="s">
        <v>20</v>
      </c>
      <c r="O3139">
        <v>0</v>
      </c>
    </row>
    <row r="3140" spans="1:15" x14ac:dyDescent="0.3">
      <c r="A3140" t="s">
        <v>6258</v>
      </c>
      <c r="B3140" s="1">
        <v>46290</v>
      </c>
      <c r="C3140" t="s">
        <v>6259</v>
      </c>
      <c r="D3140" t="s">
        <v>26</v>
      </c>
      <c r="E3140" t="s">
        <v>54</v>
      </c>
      <c r="F3140">
        <v>2499</v>
      </c>
      <c r="G3140" t="s">
        <v>19</v>
      </c>
      <c r="H3140">
        <v>2499</v>
      </c>
      <c r="I3140" t="s">
        <v>26</v>
      </c>
      <c r="J3140">
        <v>1</v>
      </c>
      <c r="K3140">
        <v>2499</v>
      </c>
      <c r="L3140">
        <v>0</v>
      </c>
      <c r="M3140">
        <v>0</v>
      </c>
      <c r="N3140" t="s">
        <v>20</v>
      </c>
      <c r="O3140">
        <v>0</v>
      </c>
    </row>
    <row r="3141" spans="1:15" x14ac:dyDescent="0.3">
      <c r="A3141" t="s">
        <v>6260</v>
      </c>
      <c r="B3141" s="1">
        <v>46273</v>
      </c>
      <c r="C3141" t="s">
        <v>6261</v>
      </c>
      <c r="D3141" t="s">
        <v>23</v>
      </c>
      <c r="E3141" t="s">
        <v>43</v>
      </c>
      <c r="F3141">
        <v>999</v>
      </c>
      <c r="G3141" t="s">
        <v>19</v>
      </c>
      <c r="H3141">
        <v>999</v>
      </c>
      <c r="I3141" t="s">
        <v>23</v>
      </c>
      <c r="J3141">
        <v>1</v>
      </c>
      <c r="K3141">
        <v>999</v>
      </c>
      <c r="L3141">
        <v>0</v>
      </c>
      <c r="M3141">
        <v>0</v>
      </c>
      <c r="N3141" t="s">
        <v>20</v>
      </c>
      <c r="O3141">
        <v>0</v>
      </c>
    </row>
    <row r="3142" spans="1:15" x14ac:dyDescent="0.3">
      <c r="A3142" t="s">
        <v>6262</v>
      </c>
      <c r="B3142" s="1">
        <v>46275</v>
      </c>
      <c r="C3142" t="s">
        <v>6263</v>
      </c>
      <c r="D3142" t="s">
        <v>26</v>
      </c>
      <c r="E3142" t="s">
        <v>18</v>
      </c>
      <c r="F3142">
        <v>6147</v>
      </c>
      <c r="G3142" t="s">
        <v>19</v>
      </c>
      <c r="H3142">
        <v>6147</v>
      </c>
      <c r="I3142" t="s">
        <v>26</v>
      </c>
      <c r="J3142">
        <v>1</v>
      </c>
      <c r="K3142">
        <v>6147</v>
      </c>
      <c r="L3142">
        <v>0</v>
      </c>
      <c r="M3142">
        <v>0</v>
      </c>
      <c r="N3142" t="s">
        <v>20</v>
      </c>
      <c r="O3142">
        <v>0</v>
      </c>
    </row>
    <row r="3143" spans="1:15" x14ac:dyDescent="0.3">
      <c r="A3143" t="s">
        <v>6264</v>
      </c>
      <c r="B3143" s="1">
        <v>46284</v>
      </c>
      <c r="C3143" t="s">
        <v>6265</v>
      </c>
      <c r="D3143" t="s">
        <v>42</v>
      </c>
      <c r="E3143" t="s">
        <v>18</v>
      </c>
      <c r="F3143">
        <v>3098</v>
      </c>
      <c r="G3143" t="s">
        <v>19</v>
      </c>
      <c r="H3143">
        <v>3098</v>
      </c>
      <c r="I3143" t="s">
        <v>42</v>
      </c>
      <c r="J3143">
        <v>1</v>
      </c>
      <c r="K3143">
        <v>3098</v>
      </c>
      <c r="L3143">
        <v>0</v>
      </c>
      <c r="M3143">
        <v>0</v>
      </c>
      <c r="N3143" t="s">
        <v>20</v>
      </c>
      <c r="O3143">
        <v>0</v>
      </c>
    </row>
    <row r="3144" spans="1:15" x14ac:dyDescent="0.3">
      <c r="A3144" t="s">
        <v>6266</v>
      </c>
      <c r="B3144" s="1">
        <v>46284</v>
      </c>
      <c r="C3144" t="s">
        <v>6267</v>
      </c>
      <c r="D3144" t="s">
        <v>42</v>
      </c>
      <c r="E3144" t="s">
        <v>18</v>
      </c>
      <c r="F3144">
        <v>1398</v>
      </c>
      <c r="G3144" t="s">
        <v>19</v>
      </c>
      <c r="H3144">
        <v>1398</v>
      </c>
      <c r="I3144" t="s">
        <v>42</v>
      </c>
      <c r="J3144">
        <v>1</v>
      </c>
      <c r="K3144">
        <v>1298</v>
      </c>
      <c r="L3144">
        <v>0</v>
      </c>
      <c r="M3144">
        <v>0</v>
      </c>
      <c r="N3144" t="s">
        <v>576</v>
      </c>
      <c r="O3144">
        <v>-100</v>
      </c>
    </row>
    <row r="3145" spans="1:15" x14ac:dyDescent="0.3">
      <c r="A3145" t="s">
        <v>6268</v>
      </c>
      <c r="B3145" s="1">
        <v>46266</v>
      </c>
      <c r="C3145" t="s">
        <v>6269</v>
      </c>
      <c r="D3145" t="s">
        <v>61</v>
      </c>
      <c r="E3145" t="s">
        <v>27</v>
      </c>
      <c r="F3145">
        <v>7998</v>
      </c>
      <c r="G3145" t="s">
        <v>19</v>
      </c>
      <c r="H3145">
        <v>7998</v>
      </c>
      <c r="I3145" t="s">
        <v>61</v>
      </c>
      <c r="J3145">
        <v>1</v>
      </c>
      <c r="K3145">
        <v>7998</v>
      </c>
      <c r="L3145">
        <v>0</v>
      </c>
      <c r="M3145">
        <v>0</v>
      </c>
      <c r="N3145" t="s">
        <v>20</v>
      </c>
      <c r="O3145">
        <v>0</v>
      </c>
    </row>
    <row r="3146" spans="1:15" x14ac:dyDescent="0.3">
      <c r="A3146" t="s">
        <v>6270</v>
      </c>
      <c r="B3146" s="1">
        <v>46273</v>
      </c>
      <c r="C3146" t="s">
        <v>6271</v>
      </c>
      <c r="D3146" t="s">
        <v>34</v>
      </c>
      <c r="E3146" t="s">
        <v>18</v>
      </c>
      <c r="F3146">
        <v>2499</v>
      </c>
      <c r="G3146" t="s">
        <v>19</v>
      </c>
      <c r="H3146">
        <v>2499</v>
      </c>
      <c r="I3146" t="s">
        <v>34</v>
      </c>
      <c r="J3146">
        <v>1</v>
      </c>
      <c r="K3146">
        <v>2499</v>
      </c>
      <c r="L3146">
        <v>0</v>
      </c>
      <c r="M3146">
        <v>0</v>
      </c>
      <c r="N3146" t="s">
        <v>20</v>
      </c>
      <c r="O3146">
        <v>0</v>
      </c>
    </row>
    <row r="3147" spans="1:15" x14ac:dyDescent="0.3">
      <c r="A3147" t="s">
        <v>6272</v>
      </c>
      <c r="B3147" s="1">
        <v>46289</v>
      </c>
      <c r="C3147" t="s">
        <v>6273</v>
      </c>
      <c r="D3147" t="s">
        <v>37</v>
      </c>
      <c r="E3147" t="s">
        <v>18</v>
      </c>
      <c r="F3147">
        <v>2499</v>
      </c>
      <c r="G3147" t="s">
        <v>19</v>
      </c>
      <c r="H3147">
        <v>2499</v>
      </c>
      <c r="I3147" t="s">
        <v>37</v>
      </c>
      <c r="J3147">
        <v>1</v>
      </c>
      <c r="K3147">
        <v>2499</v>
      </c>
      <c r="L3147">
        <v>0</v>
      </c>
      <c r="M3147">
        <v>0</v>
      </c>
      <c r="N3147" t="s">
        <v>20</v>
      </c>
      <c r="O3147">
        <v>0</v>
      </c>
    </row>
    <row r="3148" spans="1:15" x14ac:dyDescent="0.3">
      <c r="A3148" t="s">
        <v>6274</v>
      </c>
      <c r="B3148" s="1">
        <v>46293</v>
      </c>
      <c r="C3148" t="s">
        <v>6275</v>
      </c>
      <c r="D3148" t="s">
        <v>37</v>
      </c>
      <c r="E3148" t="s">
        <v>18</v>
      </c>
      <c r="F3148">
        <v>349</v>
      </c>
      <c r="G3148" t="s">
        <v>19</v>
      </c>
      <c r="H3148">
        <v>349</v>
      </c>
      <c r="I3148" t="s">
        <v>37</v>
      </c>
      <c r="J3148">
        <v>1</v>
      </c>
      <c r="K3148">
        <v>349</v>
      </c>
      <c r="L3148">
        <v>0</v>
      </c>
      <c r="M3148">
        <v>0</v>
      </c>
      <c r="N3148" t="s">
        <v>20</v>
      </c>
      <c r="O3148">
        <v>0</v>
      </c>
    </row>
    <row r="3149" spans="1:15" x14ac:dyDescent="0.3">
      <c r="A3149" t="s">
        <v>6276</v>
      </c>
      <c r="B3149" s="1">
        <v>46280</v>
      </c>
      <c r="C3149" t="s">
        <v>6277</v>
      </c>
      <c r="D3149" t="s">
        <v>75</v>
      </c>
      <c r="E3149" t="s">
        <v>18</v>
      </c>
      <c r="F3149">
        <v>299</v>
      </c>
      <c r="G3149" t="s">
        <v>19</v>
      </c>
      <c r="H3149">
        <v>299</v>
      </c>
      <c r="I3149" t="s">
        <v>75</v>
      </c>
      <c r="J3149">
        <v>1</v>
      </c>
      <c r="K3149">
        <v>299</v>
      </c>
      <c r="L3149">
        <v>0</v>
      </c>
      <c r="M3149">
        <v>0</v>
      </c>
      <c r="N3149" t="s">
        <v>20</v>
      </c>
      <c r="O3149">
        <v>0</v>
      </c>
    </row>
    <row r="3150" spans="1:15" x14ac:dyDescent="0.3">
      <c r="A3150" t="s">
        <v>6278</v>
      </c>
      <c r="B3150" s="1">
        <v>46281</v>
      </c>
      <c r="C3150" t="s">
        <v>6279</v>
      </c>
      <c r="D3150" t="s">
        <v>42</v>
      </c>
      <c r="E3150" t="s">
        <v>18</v>
      </c>
      <c r="F3150">
        <v>799</v>
      </c>
      <c r="G3150" t="s">
        <v>115</v>
      </c>
      <c r="H3150">
        <v>799</v>
      </c>
      <c r="I3150" t="s">
        <v>42</v>
      </c>
      <c r="J3150">
        <v>0</v>
      </c>
      <c r="K3150">
        <v>0</v>
      </c>
      <c r="L3150">
        <v>0</v>
      </c>
      <c r="M3150">
        <v>0</v>
      </c>
      <c r="N3150" t="s">
        <v>20</v>
      </c>
      <c r="O3150">
        <v>0</v>
      </c>
    </row>
    <row r="3151" spans="1:15" x14ac:dyDescent="0.3">
      <c r="A3151" t="s">
        <v>6280</v>
      </c>
      <c r="B3151" s="1">
        <v>46286</v>
      </c>
      <c r="C3151" t="s">
        <v>6281</v>
      </c>
      <c r="D3151" t="s">
        <v>61</v>
      </c>
      <c r="E3151" t="s">
        <v>43</v>
      </c>
      <c r="F3151">
        <v>7297</v>
      </c>
      <c r="G3151" t="s">
        <v>19</v>
      </c>
      <c r="H3151">
        <v>7297</v>
      </c>
      <c r="I3151" t="s">
        <v>61</v>
      </c>
      <c r="J3151">
        <v>1</v>
      </c>
      <c r="K3151">
        <v>7297</v>
      </c>
      <c r="L3151">
        <v>0</v>
      </c>
      <c r="M3151">
        <v>0</v>
      </c>
      <c r="N3151" t="s">
        <v>20</v>
      </c>
      <c r="O3151">
        <v>0</v>
      </c>
    </row>
    <row r="3152" spans="1:15" x14ac:dyDescent="0.3">
      <c r="A3152" t="s">
        <v>6282</v>
      </c>
      <c r="B3152" s="1">
        <v>46267</v>
      </c>
      <c r="C3152" t="s">
        <v>6283</v>
      </c>
      <c r="D3152" t="s">
        <v>42</v>
      </c>
      <c r="E3152" t="s">
        <v>18</v>
      </c>
      <c r="F3152">
        <v>299</v>
      </c>
      <c r="G3152" t="s">
        <v>19</v>
      </c>
      <c r="H3152">
        <v>299</v>
      </c>
      <c r="I3152" t="s">
        <v>42</v>
      </c>
      <c r="J3152">
        <v>0</v>
      </c>
      <c r="K3152">
        <v>0</v>
      </c>
      <c r="L3152">
        <v>0</v>
      </c>
      <c r="M3152">
        <v>0</v>
      </c>
      <c r="N3152" t="s">
        <v>641</v>
      </c>
      <c r="O3152">
        <v>299</v>
      </c>
    </row>
    <row r="3153" spans="1:15" x14ac:dyDescent="0.3">
      <c r="A3153" t="s">
        <v>6284</v>
      </c>
      <c r="B3153" s="1">
        <v>46278</v>
      </c>
      <c r="C3153" t="s">
        <v>6285</v>
      </c>
      <c r="D3153" t="s">
        <v>75</v>
      </c>
      <c r="E3153" t="s">
        <v>18</v>
      </c>
      <c r="F3153">
        <v>499</v>
      </c>
      <c r="G3153" t="s">
        <v>19</v>
      </c>
      <c r="H3153">
        <v>499</v>
      </c>
      <c r="I3153" t="s">
        <v>75</v>
      </c>
      <c r="J3153">
        <v>1</v>
      </c>
      <c r="K3153">
        <v>499</v>
      </c>
      <c r="L3153">
        <v>0</v>
      </c>
      <c r="M3153">
        <v>0</v>
      </c>
      <c r="N3153" t="s">
        <v>20</v>
      </c>
      <c r="O3153">
        <v>0</v>
      </c>
    </row>
    <row r="3154" spans="1:15" x14ac:dyDescent="0.3">
      <c r="A3154" t="s">
        <v>6286</v>
      </c>
      <c r="B3154" s="1">
        <v>46270</v>
      </c>
      <c r="C3154" t="s">
        <v>6287</v>
      </c>
      <c r="D3154" t="s">
        <v>51</v>
      </c>
      <c r="E3154" t="s">
        <v>18</v>
      </c>
      <c r="F3154">
        <v>9347</v>
      </c>
      <c r="G3154" t="s">
        <v>19</v>
      </c>
      <c r="H3154">
        <v>9347</v>
      </c>
      <c r="I3154" t="s">
        <v>51</v>
      </c>
      <c r="J3154">
        <v>1</v>
      </c>
      <c r="K3154">
        <v>9347</v>
      </c>
      <c r="L3154">
        <v>0</v>
      </c>
      <c r="M3154">
        <v>0</v>
      </c>
      <c r="N3154" t="s">
        <v>20</v>
      </c>
      <c r="O3154">
        <v>0</v>
      </c>
    </row>
    <row r="3155" spans="1:15" x14ac:dyDescent="0.3">
      <c r="A3155" t="s">
        <v>6288</v>
      </c>
      <c r="B3155" s="1">
        <v>46293</v>
      </c>
      <c r="C3155" t="s">
        <v>6289</v>
      </c>
      <c r="D3155" t="s">
        <v>51</v>
      </c>
      <c r="E3155" t="s">
        <v>27</v>
      </c>
      <c r="F3155">
        <v>8998</v>
      </c>
      <c r="G3155" t="s">
        <v>19</v>
      </c>
      <c r="H3155">
        <v>8998</v>
      </c>
      <c r="I3155" t="s">
        <v>51</v>
      </c>
      <c r="J3155">
        <v>1</v>
      </c>
      <c r="K3155">
        <v>8998</v>
      </c>
      <c r="L3155">
        <v>0</v>
      </c>
      <c r="M3155">
        <v>0</v>
      </c>
      <c r="N3155" t="s">
        <v>20</v>
      </c>
      <c r="O3155">
        <v>0</v>
      </c>
    </row>
    <row r="3156" spans="1:15" x14ac:dyDescent="0.3">
      <c r="A3156" t="s">
        <v>6290</v>
      </c>
      <c r="B3156" s="1">
        <v>46284</v>
      </c>
      <c r="C3156" t="s">
        <v>6291</v>
      </c>
      <c r="D3156" t="s">
        <v>48</v>
      </c>
      <c r="E3156" t="s">
        <v>18</v>
      </c>
      <c r="F3156">
        <v>2999</v>
      </c>
      <c r="G3156" t="s">
        <v>19</v>
      </c>
      <c r="H3156">
        <v>2999</v>
      </c>
      <c r="I3156" t="s">
        <v>48</v>
      </c>
      <c r="J3156">
        <v>1</v>
      </c>
      <c r="K3156">
        <v>2999</v>
      </c>
      <c r="L3156">
        <v>0</v>
      </c>
      <c r="M3156">
        <v>0</v>
      </c>
      <c r="N3156" t="s">
        <v>20</v>
      </c>
      <c r="O3156">
        <v>0</v>
      </c>
    </row>
    <row r="3157" spans="1:15" x14ac:dyDescent="0.3">
      <c r="A3157" t="s">
        <v>6292</v>
      </c>
      <c r="B3157" s="1">
        <v>46279</v>
      </c>
      <c r="C3157" t="s">
        <v>6293</v>
      </c>
      <c r="D3157" t="s">
        <v>51</v>
      </c>
      <c r="E3157" t="s">
        <v>54</v>
      </c>
      <c r="F3157">
        <v>2499</v>
      </c>
      <c r="G3157" t="s">
        <v>19</v>
      </c>
      <c r="H3157">
        <v>2499</v>
      </c>
      <c r="I3157" t="s">
        <v>51</v>
      </c>
      <c r="J3157">
        <v>1</v>
      </c>
      <c r="K3157">
        <v>2499</v>
      </c>
      <c r="L3157">
        <v>0</v>
      </c>
      <c r="M3157">
        <v>0</v>
      </c>
      <c r="N3157" t="s">
        <v>20</v>
      </c>
      <c r="O3157">
        <v>0</v>
      </c>
    </row>
    <row r="3158" spans="1:15" x14ac:dyDescent="0.3">
      <c r="A3158" t="s">
        <v>6294</v>
      </c>
      <c r="B3158" s="1">
        <v>46283</v>
      </c>
      <c r="C3158" t="s">
        <v>6295</v>
      </c>
      <c r="D3158" t="s">
        <v>23</v>
      </c>
      <c r="E3158" t="s">
        <v>18</v>
      </c>
      <c r="F3158">
        <v>599</v>
      </c>
      <c r="G3158" t="s">
        <v>19</v>
      </c>
      <c r="H3158">
        <v>599</v>
      </c>
      <c r="I3158" t="s">
        <v>23</v>
      </c>
      <c r="J3158">
        <v>1</v>
      </c>
      <c r="K3158">
        <v>599</v>
      </c>
      <c r="L3158">
        <v>0</v>
      </c>
      <c r="M3158">
        <v>0</v>
      </c>
      <c r="N3158" t="s">
        <v>20</v>
      </c>
      <c r="O3158">
        <v>0</v>
      </c>
    </row>
    <row r="3159" spans="1:15" x14ac:dyDescent="0.3">
      <c r="A3159" t="s">
        <v>6296</v>
      </c>
      <c r="B3159" s="1">
        <v>46268</v>
      </c>
      <c r="C3159" t="s">
        <v>6297</v>
      </c>
      <c r="D3159" t="s">
        <v>23</v>
      </c>
      <c r="E3159" t="s">
        <v>27</v>
      </c>
      <c r="F3159">
        <v>599</v>
      </c>
      <c r="G3159" t="s">
        <v>80</v>
      </c>
      <c r="H3159">
        <v>599</v>
      </c>
      <c r="I3159" t="s">
        <v>23</v>
      </c>
      <c r="J3159">
        <v>0</v>
      </c>
      <c r="K3159">
        <v>0</v>
      </c>
      <c r="L3159">
        <v>0</v>
      </c>
      <c r="M3159">
        <v>0</v>
      </c>
      <c r="N3159" t="s">
        <v>20</v>
      </c>
      <c r="O3159">
        <v>0</v>
      </c>
    </row>
    <row r="3160" spans="1:15" x14ac:dyDescent="0.3">
      <c r="A3160" t="s">
        <v>6298</v>
      </c>
      <c r="B3160" s="1">
        <v>46275</v>
      </c>
      <c r="C3160" t="s">
        <v>6299</v>
      </c>
      <c r="D3160" t="s">
        <v>61</v>
      </c>
      <c r="E3160" t="s">
        <v>18</v>
      </c>
      <c r="F3160">
        <v>599</v>
      </c>
      <c r="G3160" t="s">
        <v>19</v>
      </c>
      <c r="H3160">
        <v>599</v>
      </c>
      <c r="I3160" t="s">
        <v>61</v>
      </c>
      <c r="J3160">
        <v>1</v>
      </c>
      <c r="K3160">
        <v>599</v>
      </c>
      <c r="L3160">
        <v>0</v>
      </c>
      <c r="M3160">
        <v>0</v>
      </c>
      <c r="N3160" t="s">
        <v>20</v>
      </c>
      <c r="O3160">
        <v>0</v>
      </c>
    </row>
    <row r="3161" spans="1:15" x14ac:dyDescent="0.3">
      <c r="A3161" t="s">
        <v>6300</v>
      </c>
      <c r="B3161" s="1">
        <v>46267</v>
      </c>
      <c r="C3161" t="s">
        <v>6301</v>
      </c>
      <c r="D3161" t="s">
        <v>26</v>
      </c>
      <c r="E3161" t="s">
        <v>18</v>
      </c>
      <c r="F3161">
        <v>599</v>
      </c>
      <c r="G3161" t="s">
        <v>19</v>
      </c>
      <c r="H3161">
        <v>599</v>
      </c>
      <c r="I3161" t="s">
        <v>26</v>
      </c>
      <c r="J3161">
        <v>1</v>
      </c>
      <c r="K3161">
        <v>599</v>
      </c>
      <c r="L3161">
        <v>0</v>
      </c>
      <c r="M3161">
        <v>0</v>
      </c>
      <c r="N3161" t="s">
        <v>20</v>
      </c>
      <c r="O3161">
        <v>0</v>
      </c>
    </row>
    <row r="3162" spans="1:15" x14ac:dyDescent="0.3">
      <c r="A3162" t="s">
        <v>6302</v>
      </c>
      <c r="B3162" s="1">
        <v>46272</v>
      </c>
      <c r="C3162" t="s">
        <v>6303</v>
      </c>
      <c r="D3162" t="s">
        <v>26</v>
      </c>
      <c r="E3162" t="s">
        <v>18</v>
      </c>
      <c r="F3162">
        <v>1447</v>
      </c>
      <c r="G3162" t="s">
        <v>19</v>
      </c>
      <c r="H3162">
        <v>1447</v>
      </c>
      <c r="I3162" t="s">
        <v>26</v>
      </c>
      <c r="J3162">
        <v>1</v>
      </c>
      <c r="K3162">
        <v>1447</v>
      </c>
      <c r="L3162">
        <v>0</v>
      </c>
      <c r="M3162">
        <v>0</v>
      </c>
      <c r="N3162" t="s">
        <v>20</v>
      </c>
      <c r="O3162">
        <v>0</v>
      </c>
    </row>
    <row r="3163" spans="1:15" x14ac:dyDescent="0.3">
      <c r="A3163" t="s">
        <v>6304</v>
      </c>
      <c r="B3163" s="1">
        <v>46282</v>
      </c>
      <c r="C3163" t="s">
        <v>6305</v>
      </c>
      <c r="D3163" t="s">
        <v>75</v>
      </c>
      <c r="E3163" t="s">
        <v>27</v>
      </c>
      <c r="F3163">
        <v>11497</v>
      </c>
      <c r="G3163" t="s">
        <v>19</v>
      </c>
      <c r="H3163">
        <v>11497</v>
      </c>
      <c r="I3163" t="s">
        <v>75</v>
      </c>
      <c r="J3163">
        <v>1</v>
      </c>
      <c r="K3163">
        <v>11497</v>
      </c>
      <c r="L3163">
        <v>0</v>
      </c>
      <c r="M3163">
        <v>0</v>
      </c>
      <c r="N3163" t="s">
        <v>20</v>
      </c>
      <c r="O3163">
        <v>0</v>
      </c>
    </row>
    <row r="3164" spans="1:15" x14ac:dyDescent="0.3">
      <c r="A3164" t="s">
        <v>6306</v>
      </c>
      <c r="B3164" s="1">
        <v>46267</v>
      </c>
      <c r="C3164" t="s">
        <v>6307</v>
      </c>
      <c r="D3164" t="s">
        <v>37</v>
      </c>
      <c r="E3164" t="s">
        <v>27</v>
      </c>
      <c r="F3164">
        <v>7998</v>
      </c>
      <c r="G3164" t="s">
        <v>19</v>
      </c>
      <c r="H3164">
        <v>7998</v>
      </c>
      <c r="I3164" t="s">
        <v>37</v>
      </c>
      <c r="J3164">
        <v>1</v>
      </c>
      <c r="K3164">
        <v>7998</v>
      </c>
      <c r="L3164">
        <v>0</v>
      </c>
      <c r="M3164">
        <v>0</v>
      </c>
      <c r="N3164" t="s">
        <v>20</v>
      </c>
      <c r="O3164">
        <v>0</v>
      </c>
    </row>
    <row r="3165" spans="1:15" x14ac:dyDescent="0.3">
      <c r="A3165" t="s">
        <v>6308</v>
      </c>
      <c r="B3165" s="1">
        <v>46293</v>
      </c>
      <c r="C3165" t="s">
        <v>6309</v>
      </c>
      <c r="D3165" t="s">
        <v>17</v>
      </c>
      <c r="E3165" t="s">
        <v>54</v>
      </c>
      <c r="F3165">
        <v>1299</v>
      </c>
      <c r="G3165" t="s">
        <v>19</v>
      </c>
      <c r="H3165">
        <v>1299</v>
      </c>
      <c r="I3165" t="s">
        <v>17</v>
      </c>
      <c r="J3165">
        <v>1</v>
      </c>
      <c r="K3165">
        <v>1299</v>
      </c>
      <c r="L3165">
        <v>0</v>
      </c>
      <c r="M3165">
        <v>0</v>
      </c>
      <c r="N3165" t="s">
        <v>20</v>
      </c>
      <c r="O3165">
        <v>0</v>
      </c>
    </row>
    <row r="3166" spans="1:15" x14ac:dyDescent="0.3">
      <c r="A3166" t="s">
        <v>6310</v>
      </c>
      <c r="B3166" s="1">
        <v>46286</v>
      </c>
      <c r="C3166" t="s">
        <v>6311</v>
      </c>
      <c r="D3166" t="s">
        <v>42</v>
      </c>
      <c r="E3166" t="s">
        <v>18</v>
      </c>
      <c r="F3166">
        <v>3797</v>
      </c>
      <c r="G3166" t="s">
        <v>19</v>
      </c>
      <c r="H3166">
        <v>3797</v>
      </c>
      <c r="I3166" t="s">
        <v>42</v>
      </c>
      <c r="J3166">
        <v>1</v>
      </c>
      <c r="K3166">
        <v>3797</v>
      </c>
      <c r="L3166">
        <v>0</v>
      </c>
      <c r="M3166">
        <v>0</v>
      </c>
      <c r="N3166" t="s">
        <v>20</v>
      </c>
      <c r="O3166">
        <v>0</v>
      </c>
    </row>
    <row r="3167" spans="1:15" x14ac:dyDescent="0.3">
      <c r="A3167" t="s">
        <v>6312</v>
      </c>
      <c r="B3167" s="1">
        <v>46272</v>
      </c>
      <c r="C3167" t="s">
        <v>6313</v>
      </c>
      <c r="D3167" t="s">
        <v>75</v>
      </c>
      <c r="E3167" t="s">
        <v>18</v>
      </c>
      <c r="F3167">
        <v>299</v>
      </c>
      <c r="G3167" t="s">
        <v>19</v>
      </c>
      <c r="H3167">
        <v>299</v>
      </c>
      <c r="I3167" t="s">
        <v>75</v>
      </c>
      <c r="J3167">
        <v>1</v>
      </c>
      <c r="K3167">
        <v>299</v>
      </c>
      <c r="L3167">
        <v>0</v>
      </c>
      <c r="M3167">
        <v>0</v>
      </c>
      <c r="N3167" t="s">
        <v>20</v>
      </c>
      <c r="O3167">
        <v>0</v>
      </c>
    </row>
    <row r="3168" spans="1:15" x14ac:dyDescent="0.3">
      <c r="A3168" t="s">
        <v>6314</v>
      </c>
      <c r="B3168" s="1">
        <v>46271</v>
      </c>
      <c r="C3168" t="s">
        <v>6315</v>
      </c>
      <c r="D3168" t="s">
        <v>26</v>
      </c>
      <c r="E3168" t="s">
        <v>54</v>
      </c>
      <c r="F3168">
        <v>7999</v>
      </c>
      <c r="G3168" t="s">
        <v>19</v>
      </c>
      <c r="H3168">
        <v>7999</v>
      </c>
      <c r="I3168" t="s">
        <v>26</v>
      </c>
      <c r="J3168">
        <v>1</v>
      </c>
      <c r="K3168">
        <v>7999</v>
      </c>
      <c r="L3168">
        <v>0</v>
      </c>
      <c r="M3168">
        <v>0</v>
      </c>
      <c r="N3168" t="s">
        <v>20</v>
      </c>
      <c r="O3168">
        <v>0</v>
      </c>
    </row>
    <row r="3169" spans="1:15" x14ac:dyDescent="0.3">
      <c r="A3169" t="s">
        <v>6316</v>
      </c>
      <c r="B3169" s="1">
        <v>46276</v>
      </c>
      <c r="C3169" t="s">
        <v>6317</v>
      </c>
      <c r="D3169" t="s">
        <v>23</v>
      </c>
      <c r="E3169" t="s">
        <v>27</v>
      </c>
      <c r="F3169">
        <v>1499</v>
      </c>
      <c r="G3169" t="s">
        <v>19</v>
      </c>
      <c r="H3169">
        <v>1499</v>
      </c>
      <c r="I3169" t="s">
        <v>23</v>
      </c>
      <c r="J3169">
        <v>1</v>
      </c>
      <c r="K3169">
        <v>1499</v>
      </c>
      <c r="L3169">
        <v>0</v>
      </c>
      <c r="M3169">
        <v>0</v>
      </c>
      <c r="N3169" t="s">
        <v>20</v>
      </c>
      <c r="O3169">
        <v>0</v>
      </c>
    </row>
    <row r="3170" spans="1:15" x14ac:dyDescent="0.3">
      <c r="A3170" t="s">
        <v>6318</v>
      </c>
      <c r="B3170" s="1">
        <v>46272</v>
      </c>
      <c r="C3170" t="s">
        <v>6319</v>
      </c>
      <c r="D3170" t="s">
        <v>75</v>
      </c>
      <c r="E3170" t="s">
        <v>27</v>
      </c>
      <c r="F3170">
        <v>1799</v>
      </c>
      <c r="G3170" t="s">
        <v>66</v>
      </c>
      <c r="H3170">
        <v>1799</v>
      </c>
      <c r="I3170" t="s">
        <v>75</v>
      </c>
      <c r="J3170">
        <v>1</v>
      </c>
      <c r="K3170">
        <v>1799</v>
      </c>
      <c r="L3170">
        <v>1</v>
      </c>
      <c r="M3170">
        <v>1799</v>
      </c>
      <c r="N3170" t="s">
        <v>20</v>
      </c>
      <c r="O3170">
        <v>0</v>
      </c>
    </row>
    <row r="3171" spans="1:15" x14ac:dyDescent="0.3">
      <c r="A3171" t="s">
        <v>6320</v>
      </c>
      <c r="B3171" s="1">
        <v>46270</v>
      </c>
      <c r="C3171" t="s">
        <v>6321</v>
      </c>
      <c r="D3171" t="s">
        <v>23</v>
      </c>
      <c r="E3171" t="s">
        <v>27</v>
      </c>
      <c r="F3171">
        <v>499</v>
      </c>
      <c r="G3171" t="s">
        <v>19</v>
      </c>
      <c r="H3171">
        <v>499</v>
      </c>
      <c r="I3171" t="s">
        <v>23</v>
      </c>
      <c r="J3171">
        <v>1</v>
      </c>
      <c r="K3171">
        <v>499</v>
      </c>
      <c r="L3171">
        <v>0</v>
      </c>
      <c r="M3171">
        <v>0</v>
      </c>
      <c r="N3171" t="s">
        <v>20</v>
      </c>
      <c r="O3171">
        <v>0</v>
      </c>
    </row>
    <row r="3172" spans="1:15" x14ac:dyDescent="0.3">
      <c r="A3172" t="s">
        <v>6322</v>
      </c>
      <c r="B3172" s="1">
        <v>46272</v>
      </c>
      <c r="C3172" t="s">
        <v>6323</v>
      </c>
      <c r="D3172" t="s">
        <v>34</v>
      </c>
      <c r="E3172" t="s">
        <v>18</v>
      </c>
      <c r="F3172">
        <v>599</v>
      </c>
      <c r="G3172" t="s">
        <v>19</v>
      </c>
      <c r="H3172">
        <v>599</v>
      </c>
      <c r="I3172" t="s">
        <v>34</v>
      </c>
      <c r="J3172">
        <v>1</v>
      </c>
      <c r="K3172">
        <v>599</v>
      </c>
      <c r="L3172">
        <v>0</v>
      </c>
      <c r="M3172">
        <v>0</v>
      </c>
      <c r="N3172" t="s">
        <v>20</v>
      </c>
      <c r="O3172">
        <v>0</v>
      </c>
    </row>
    <row r="3173" spans="1:15" x14ac:dyDescent="0.3">
      <c r="A3173" t="s">
        <v>6324</v>
      </c>
      <c r="B3173" s="1">
        <v>46280</v>
      </c>
      <c r="C3173" t="s">
        <v>6325</v>
      </c>
      <c r="D3173" t="s">
        <v>34</v>
      </c>
      <c r="E3173" t="s">
        <v>27</v>
      </c>
      <c r="F3173">
        <v>3499</v>
      </c>
      <c r="G3173" t="s">
        <v>19</v>
      </c>
      <c r="H3173">
        <v>3499</v>
      </c>
      <c r="I3173" t="s">
        <v>34</v>
      </c>
      <c r="J3173">
        <v>1</v>
      </c>
      <c r="K3173">
        <v>3499</v>
      </c>
      <c r="L3173">
        <v>0</v>
      </c>
      <c r="M3173">
        <v>0</v>
      </c>
      <c r="N3173" t="s">
        <v>20</v>
      </c>
      <c r="O3173">
        <v>0</v>
      </c>
    </row>
    <row r="3174" spans="1:15" x14ac:dyDescent="0.3">
      <c r="A3174" t="s">
        <v>6326</v>
      </c>
      <c r="B3174" s="1">
        <v>46277</v>
      </c>
      <c r="C3174" t="s">
        <v>6327</v>
      </c>
      <c r="D3174" t="s">
        <v>37</v>
      </c>
      <c r="E3174" t="s">
        <v>18</v>
      </c>
      <c r="F3174">
        <v>1499</v>
      </c>
      <c r="G3174" t="s">
        <v>19</v>
      </c>
      <c r="H3174">
        <v>1499</v>
      </c>
      <c r="I3174" t="s">
        <v>37</v>
      </c>
      <c r="J3174">
        <v>1</v>
      </c>
      <c r="K3174">
        <v>1499</v>
      </c>
      <c r="L3174">
        <v>0</v>
      </c>
      <c r="M3174">
        <v>0</v>
      </c>
      <c r="N3174" t="s">
        <v>20</v>
      </c>
      <c r="O3174">
        <v>0</v>
      </c>
    </row>
    <row r="3175" spans="1:15" x14ac:dyDescent="0.3">
      <c r="A3175" t="s">
        <v>6328</v>
      </c>
      <c r="B3175" s="1">
        <v>46285</v>
      </c>
      <c r="C3175" t="s">
        <v>6329</v>
      </c>
      <c r="D3175" t="s">
        <v>61</v>
      </c>
      <c r="E3175" t="s">
        <v>18</v>
      </c>
      <c r="F3175">
        <v>4999</v>
      </c>
      <c r="G3175" t="s">
        <v>19</v>
      </c>
      <c r="H3175">
        <v>4999</v>
      </c>
      <c r="I3175" t="s">
        <v>61</v>
      </c>
      <c r="J3175">
        <v>1</v>
      </c>
      <c r="K3175">
        <v>4999</v>
      </c>
      <c r="L3175">
        <v>0</v>
      </c>
      <c r="M3175">
        <v>0</v>
      </c>
      <c r="N3175" t="s">
        <v>20</v>
      </c>
      <c r="O3175">
        <v>0</v>
      </c>
    </row>
    <row r="3176" spans="1:15" x14ac:dyDescent="0.3">
      <c r="A3176" t="s">
        <v>6330</v>
      </c>
      <c r="B3176" s="1">
        <v>46274</v>
      </c>
      <c r="C3176" t="s">
        <v>6331</v>
      </c>
      <c r="D3176" t="s">
        <v>37</v>
      </c>
      <c r="E3176" t="s">
        <v>54</v>
      </c>
      <c r="F3176">
        <v>1897</v>
      </c>
      <c r="G3176" t="s">
        <v>19</v>
      </c>
      <c r="H3176">
        <v>1897</v>
      </c>
      <c r="I3176" t="s">
        <v>37</v>
      </c>
      <c r="J3176">
        <v>1</v>
      </c>
      <c r="K3176">
        <v>1897</v>
      </c>
      <c r="L3176">
        <v>0</v>
      </c>
      <c r="M3176">
        <v>0</v>
      </c>
      <c r="N3176" t="s">
        <v>20</v>
      </c>
      <c r="O3176">
        <v>0</v>
      </c>
    </row>
    <row r="3177" spans="1:15" x14ac:dyDescent="0.3">
      <c r="A3177" t="s">
        <v>6332</v>
      </c>
      <c r="B3177" s="1">
        <v>46283</v>
      </c>
      <c r="C3177" t="s">
        <v>6333</v>
      </c>
      <c r="D3177" t="s">
        <v>42</v>
      </c>
      <c r="E3177" t="s">
        <v>18</v>
      </c>
      <c r="F3177">
        <v>7999</v>
      </c>
      <c r="G3177" t="s">
        <v>19</v>
      </c>
      <c r="H3177">
        <v>7999</v>
      </c>
      <c r="I3177" t="s">
        <v>42</v>
      </c>
      <c r="J3177">
        <v>1</v>
      </c>
      <c r="K3177">
        <v>7999</v>
      </c>
      <c r="L3177">
        <v>0</v>
      </c>
      <c r="M3177">
        <v>0</v>
      </c>
      <c r="N3177" t="s">
        <v>20</v>
      </c>
      <c r="O3177">
        <v>0</v>
      </c>
    </row>
    <row r="3178" spans="1:15" x14ac:dyDescent="0.3">
      <c r="A3178" t="s">
        <v>6334</v>
      </c>
      <c r="B3178" s="1">
        <v>46288</v>
      </c>
      <c r="C3178" t="s">
        <v>6335</v>
      </c>
      <c r="D3178" t="s">
        <v>37</v>
      </c>
      <c r="E3178" t="s">
        <v>18</v>
      </c>
      <c r="F3178">
        <v>299</v>
      </c>
      <c r="G3178" t="s">
        <v>19</v>
      </c>
      <c r="H3178">
        <v>299</v>
      </c>
      <c r="I3178" t="s">
        <v>37</v>
      </c>
      <c r="J3178">
        <v>1</v>
      </c>
      <c r="K3178">
        <v>299</v>
      </c>
      <c r="L3178">
        <v>0</v>
      </c>
      <c r="M3178">
        <v>0</v>
      </c>
      <c r="N3178" t="s">
        <v>20</v>
      </c>
      <c r="O3178">
        <v>0</v>
      </c>
    </row>
    <row r="3179" spans="1:15" x14ac:dyDescent="0.3">
      <c r="A3179" t="s">
        <v>6336</v>
      </c>
      <c r="B3179" s="1">
        <v>46291</v>
      </c>
      <c r="C3179" t="s">
        <v>6337</v>
      </c>
      <c r="D3179" t="s">
        <v>61</v>
      </c>
      <c r="E3179" t="s">
        <v>27</v>
      </c>
      <c r="F3179">
        <v>10297</v>
      </c>
      <c r="G3179" t="s">
        <v>19</v>
      </c>
      <c r="H3179">
        <v>10297</v>
      </c>
      <c r="I3179" t="s">
        <v>61</v>
      </c>
      <c r="J3179">
        <v>1</v>
      </c>
      <c r="K3179">
        <v>10297</v>
      </c>
      <c r="L3179">
        <v>0</v>
      </c>
      <c r="M3179">
        <v>0</v>
      </c>
      <c r="N3179" t="s">
        <v>20</v>
      </c>
      <c r="O3179">
        <v>0</v>
      </c>
    </row>
    <row r="3180" spans="1:15" x14ac:dyDescent="0.3">
      <c r="A3180" t="s">
        <v>6338</v>
      </c>
      <c r="B3180" s="1">
        <v>46275</v>
      </c>
      <c r="C3180" t="s">
        <v>6339</v>
      </c>
      <c r="D3180" t="s">
        <v>42</v>
      </c>
      <c r="E3180" t="s">
        <v>43</v>
      </c>
      <c r="F3180">
        <v>999</v>
      </c>
      <c r="G3180" t="s">
        <v>19</v>
      </c>
      <c r="H3180">
        <v>999</v>
      </c>
      <c r="I3180" t="s">
        <v>42</v>
      </c>
      <c r="J3180">
        <v>1</v>
      </c>
      <c r="K3180">
        <v>999</v>
      </c>
      <c r="L3180">
        <v>0</v>
      </c>
      <c r="M3180">
        <v>0</v>
      </c>
      <c r="N3180" t="s">
        <v>20</v>
      </c>
      <c r="O3180">
        <v>0</v>
      </c>
    </row>
    <row r="3181" spans="1:15" x14ac:dyDescent="0.3">
      <c r="A3181" t="s">
        <v>6340</v>
      </c>
      <c r="B3181" s="1">
        <v>46287</v>
      </c>
      <c r="C3181" t="s">
        <v>6341</v>
      </c>
      <c r="D3181" t="s">
        <v>34</v>
      </c>
      <c r="E3181" t="s">
        <v>18</v>
      </c>
      <c r="F3181" s="2">
        <v>4998</v>
      </c>
      <c r="G3181" t="s">
        <v>19</v>
      </c>
      <c r="H3181">
        <v>4998</v>
      </c>
      <c r="I3181" t="s">
        <v>34</v>
      </c>
      <c r="J3181">
        <v>1</v>
      </c>
      <c r="K3181">
        <v>4998</v>
      </c>
      <c r="L3181">
        <v>0</v>
      </c>
      <c r="M3181">
        <v>0</v>
      </c>
      <c r="N3181" t="s">
        <v>20</v>
      </c>
      <c r="O3181">
        <v>0</v>
      </c>
    </row>
    <row r="3182" spans="1:15" x14ac:dyDescent="0.3">
      <c r="A3182" t="s">
        <v>6342</v>
      </c>
      <c r="B3182" s="1">
        <v>46276</v>
      </c>
      <c r="C3182" t="s">
        <v>6343</v>
      </c>
      <c r="D3182" t="s">
        <v>61</v>
      </c>
      <c r="E3182" t="s">
        <v>27</v>
      </c>
      <c r="F3182">
        <v>1299</v>
      </c>
      <c r="G3182" t="s">
        <v>19</v>
      </c>
      <c r="H3182">
        <v>1299</v>
      </c>
      <c r="I3182" t="s">
        <v>61</v>
      </c>
      <c r="J3182">
        <v>1</v>
      </c>
      <c r="K3182">
        <v>1299</v>
      </c>
      <c r="L3182">
        <v>0</v>
      </c>
      <c r="M3182">
        <v>0</v>
      </c>
      <c r="N3182" t="s">
        <v>20</v>
      </c>
      <c r="O3182">
        <v>0</v>
      </c>
    </row>
    <row r="3183" spans="1:15" x14ac:dyDescent="0.3">
      <c r="A3183" t="s">
        <v>6344</v>
      </c>
      <c r="B3183" s="1">
        <v>46295</v>
      </c>
      <c r="C3183" t="s">
        <v>6345</v>
      </c>
      <c r="D3183" t="s">
        <v>48</v>
      </c>
      <c r="E3183" t="s">
        <v>27</v>
      </c>
      <c r="F3183">
        <v>299</v>
      </c>
      <c r="G3183" t="s">
        <v>19</v>
      </c>
      <c r="H3183">
        <v>299</v>
      </c>
      <c r="I3183" t="s">
        <v>48</v>
      </c>
      <c r="J3183">
        <v>1</v>
      </c>
      <c r="K3183">
        <v>299</v>
      </c>
      <c r="L3183">
        <v>0</v>
      </c>
      <c r="M3183">
        <v>0</v>
      </c>
      <c r="N3183" t="s">
        <v>20</v>
      </c>
      <c r="O3183">
        <v>0</v>
      </c>
    </row>
    <row r="3184" spans="1:15" x14ac:dyDescent="0.3">
      <c r="A3184" t="s">
        <v>6346</v>
      </c>
      <c r="B3184" s="1">
        <v>46293</v>
      </c>
      <c r="C3184" t="s">
        <v>6347</v>
      </c>
      <c r="D3184" t="s">
        <v>48</v>
      </c>
      <c r="E3184" t="s">
        <v>27</v>
      </c>
      <c r="F3184">
        <v>5498</v>
      </c>
      <c r="G3184" t="s">
        <v>19</v>
      </c>
      <c r="H3184">
        <v>5498</v>
      </c>
      <c r="I3184" t="s">
        <v>48</v>
      </c>
      <c r="J3184">
        <v>1</v>
      </c>
      <c r="K3184">
        <v>5498</v>
      </c>
      <c r="L3184">
        <v>0</v>
      </c>
      <c r="M3184">
        <v>0</v>
      </c>
      <c r="N3184" t="s">
        <v>20</v>
      </c>
      <c r="O3184">
        <v>0</v>
      </c>
    </row>
    <row r="3185" spans="1:15" x14ac:dyDescent="0.3">
      <c r="A3185" t="s">
        <v>6348</v>
      </c>
      <c r="B3185" s="1">
        <v>46293</v>
      </c>
      <c r="C3185" t="s">
        <v>6349</v>
      </c>
      <c r="D3185" t="s">
        <v>51</v>
      </c>
      <c r="E3185" t="s">
        <v>27</v>
      </c>
      <c r="F3185">
        <v>499</v>
      </c>
      <c r="G3185" t="s">
        <v>19</v>
      </c>
      <c r="H3185">
        <v>499</v>
      </c>
      <c r="I3185" t="s">
        <v>51</v>
      </c>
      <c r="J3185">
        <v>1</v>
      </c>
      <c r="K3185">
        <v>499</v>
      </c>
      <c r="L3185">
        <v>0</v>
      </c>
      <c r="M3185">
        <v>0</v>
      </c>
      <c r="N3185" t="s">
        <v>20</v>
      </c>
      <c r="O3185">
        <v>0</v>
      </c>
    </row>
    <row r="3186" spans="1:15" x14ac:dyDescent="0.3">
      <c r="A3186" t="s">
        <v>6350</v>
      </c>
      <c r="B3186" s="1">
        <v>46278</v>
      </c>
      <c r="C3186" t="s">
        <v>6351</v>
      </c>
      <c r="D3186" t="s">
        <v>61</v>
      </c>
      <c r="E3186" t="s">
        <v>18</v>
      </c>
      <c r="F3186" s="2">
        <v>6798</v>
      </c>
      <c r="G3186" t="s">
        <v>19</v>
      </c>
      <c r="H3186">
        <v>6798</v>
      </c>
      <c r="I3186" t="s">
        <v>61</v>
      </c>
      <c r="J3186">
        <v>1</v>
      </c>
      <c r="K3186">
        <v>6798</v>
      </c>
      <c r="L3186">
        <v>0</v>
      </c>
      <c r="M3186">
        <v>0</v>
      </c>
      <c r="N3186" t="s">
        <v>20</v>
      </c>
      <c r="O3186">
        <v>0</v>
      </c>
    </row>
    <row r="3187" spans="1:15" x14ac:dyDescent="0.3">
      <c r="A3187" t="s">
        <v>6352</v>
      </c>
      <c r="B3187" s="1">
        <v>46273</v>
      </c>
      <c r="C3187" t="s">
        <v>6353</v>
      </c>
      <c r="D3187" t="s">
        <v>61</v>
      </c>
      <c r="E3187" t="s">
        <v>27</v>
      </c>
      <c r="F3187">
        <v>3598</v>
      </c>
      <c r="G3187" t="s">
        <v>19</v>
      </c>
      <c r="H3187">
        <v>3598</v>
      </c>
      <c r="I3187" t="s">
        <v>61</v>
      </c>
      <c r="J3187">
        <v>1</v>
      </c>
      <c r="K3187">
        <v>3598</v>
      </c>
      <c r="L3187">
        <v>0</v>
      </c>
      <c r="M3187">
        <v>0</v>
      </c>
      <c r="N3187" t="s">
        <v>20</v>
      </c>
      <c r="O3187">
        <v>0</v>
      </c>
    </row>
    <row r="3188" spans="1:15" x14ac:dyDescent="0.3">
      <c r="A3188" t="s">
        <v>6354</v>
      </c>
      <c r="B3188" s="1">
        <v>46269</v>
      </c>
      <c r="C3188" t="s">
        <v>6355</v>
      </c>
      <c r="D3188" t="s">
        <v>34</v>
      </c>
      <c r="E3188" t="s">
        <v>18</v>
      </c>
      <c r="F3188">
        <v>349</v>
      </c>
      <c r="G3188" t="s">
        <v>19</v>
      </c>
      <c r="H3188">
        <v>349</v>
      </c>
      <c r="I3188" t="s">
        <v>34</v>
      </c>
      <c r="J3188">
        <v>1</v>
      </c>
      <c r="K3188">
        <v>349</v>
      </c>
      <c r="L3188">
        <v>0</v>
      </c>
      <c r="M3188">
        <v>0</v>
      </c>
      <c r="N3188" t="s">
        <v>20</v>
      </c>
      <c r="O3188">
        <v>0</v>
      </c>
    </row>
    <row r="3189" spans="1:15" x14ac:dyDescent="0.3">
      <c r="A3189" t="s">
        <v>6356</v>
      </c>
      <c r="B3189" s="1">
        <v>46282</v>
      </c>
      <c r="C3189" t="s">
        <v>6357</v>
      </c>
      <c r="D3189" t="s">
        <v>26</v>
      </c>
      <c r="E3189" t="s">
        <v>54</v>
      </c>
      <c r="F3189">
        <v>599</v>
      </c>
      <c r="G3189" t="s">
        <v>19</v>
      </c>
      <c r="H3189">
        <v>599</v>
      </c>
      <c r="I3189" t="s">
        <v>26</v>
      </c>
      <c r="J3189">
        <v>1</v>
      </c>
      <c r="K3189">
        <v>599</v>
      </c>
      <c r="L3189">
        <v>0</v>
      </c>
      <c r="M3189">
        <v>0</v>
      </c>
      <c r="N3189" t="s">
        <v>20</v>
      </c>
      <c r="O3189">
        <v>0</v>
      </c>
    </row>
    <row r="3190" spans="1:15" x14ac:dyDescent="0.3">
      <c r="A3190" t="s">
        <v>6358</v>
      </c>
      <c r="B3190" s="1">
        <v>46291</v>
      </c>
      <c r="C3190" t="s">
        <v>6359</v>
      </c>
      <c r="D3190" t="s">
        <v>34</v>
      </c>
      <c r="E3190" t="s">
        <v>54</v>
      </c>
      <c r="F3190">
        <v>5797</v>
      </c>
      <c r="G3190" t="s">
        <v>115</v>
      </c>
      <c r="H3190">
        <v>5797</v>
      </c>
      <c r="I3190" t="s">
        <v>34</v>
      </c>
      <c r="J3190">
        <v>0</v>
      </c>
      <c r="K3190">
        <v>0</v>
      </c>
      <c r="L3190">
        <v>0</v>
      </c>
      <c r="M3190">
        <v>0</v>
      </c>
      <c r="N3190" t="s">
        <v>20</v>
      </c>
      <c r="O3190">
        <v>0</v>
      </c>
    </row>
    <row r="3191" spans="1:15" x14ac:dyDescent="0.3">
      <c r="A3191" t="s">
        <v>6360</v>
      </c>
      <c r="B3191" s="1">
        <v>46293</v>
      </c>
      <c r="C3191" t="s">
        <v>6361</v>
      </c>
      <c r="D3191" t="s">
        <v>23</v>
      </c>
      <c r="E3191" t="s">
        <v>18</v>
      </c>
      <c r="F3191">
        <v>7999</v>
      </c>
      <c r="G3191" t="s">
        <v>19</v>
      </c>
      <c r="H3191">
        <v>7999</v>
      </c>
      <c r="I3191" t="s">
        <v>23</v>
      </c>
      <c r="J3191">
        <v>1</v>
      </c>
      <c r="K3191">
        <v>7999</v>
      </c>
      <c r="L3191">
        <v>0</v>
      </c>
      <c r="M3191">
        <v>0</v>
      </c>
      <c r="N3191" t="s">
        <v>20</v>
      </c>
      <c r="O3191">
        <v>0</v>
      </c>
    </row>
    <row r="3192" spans="1:15" x14ac:dyDescent="0.3">
      <c r="A3192" t="s">
        <v>6362</v>
      </c>
      <c r="B3192" s="1">
        <v>46285</v>
      </c>
      <c r="C3192" t="s">
        <v>6363</v>
      </c>
      <c r="D3192" t="s">
        <v>42</v>
      </c>
      <c r="E3192" t="s">
        <v>54</v>
      </c>
      <c r="F3192">
        <v>999</v>
      </c>
      <c r="G3192" t="s">
        <v>19</v>
      </c>
      <c r="H3192">
        <v>999</v>
      </c>
      <c r="I3192" t="s">
        <v>42</v>
      </c>
      <c r="J3192">
        <v>1</v>
      </c>
      <c r="K3192">
        <v>999</v>
      </c>
      <c r="L3192">
        <v>0</v>
      </c>
      <c r="M3192">
        <v>0</v>
      </c>
      <c r="N3192" t="s">
        <v>20</v>
      </c>
      <c r="O3192">
        <v>0</v>
      </c>
    </row>
    <row r="3193" spans="1:15" x14ac:dyDescent="0.3">
      <c r="A3193" t="s">
        <v>6364</v>
      </c>
      <c r="B3193" s="1">
        <v>46288</v>
      </c>
      <c r="C3193" t="s">
        <v>6365</v>
      </c>
      <c r="D3193" t="s">
        <v>34</v>
      </c>
      <c r="E3193" t="s">
        <v>27</v>
      </c>
      <c r="F3193">
        <v>499</v>
      </c>
      <c r="G3193" t="s">
        <v>19</v>
      </c>
      <c r="H3193">
        <v>499</v>
      </c>
      <c r="I3193" t="s">
        <v>34</v>
      </c>
      <c r="J3193">
        <v>1</v>
      </c>
      <c r="K3193">
        <v>499</v>
      </c>
      <c r="L3193">
        <v>0</v>
      </c>
      <c r="M3193">
        <v>0</v>
      </c>
      <c r="N3193" t="s">
        <v>20</v>
      </c>
      <c r="O3193">
        <v>0</v>
      </c>
    </row>
    <row r="3194" spans="1:15" x14ac:dyDescent="0.3">
      <c r="A3194" t="s">
        <v>6366</v>
      </c>
      <c r="B3194" s="1">
        <v>46269</v>
      </c>
      <c r="C3194" t="s">
        <v>6367</v>
      </c>
      <c r="D3194" t="s">
        <v>42</v>
      </c>
      <c r="E3194" t="s">
        <v>18</v>
      </c>
      <c r="F3194">
        <v>499</v>
      </c>
      <c r="G3194" t="s">
        <v>19</v>
      </c>
      <c r="H3194">
        <v>499</v>
      </c>
      <c r="I3194" t="s">
        <v>42</v>
      </c>
      <c r="J3194">
        <v>1</v>
      </c>
      <c r="K3194">
        <v>499</v>
      </c>
      <c r="L3194">
        <v>0</v>
      </c>
      <c r="M3194">
        <v>0</v>
      </c>
      <c r="N3194" t="s">
        <v>20</v>
      </c>
      <c r="O3194">
        <v>0</v>
      </c>
    </row>
    <row r="3195" spans="1:15" x14ac:dyDescent="0.3">
      <c r="A3195" t="s">
        <v>6368</v>
      </c>
      <c r="B3195" s="1">
        <v>46273</v>
      </c>
      <c r="C3195" t="s">
        <v>6369</v>
      </c>
      <c r="D3195" t="s">
        <v>42</v>
      </c>
      <c r="E3195" t="s">
        <v>18</v>
      </c>
      <c r="F3195">
        <v>1799</v>
      </c>
      <c r="G3195" t="s">
        <v>19</v>
      </c>
      <c r="H3195">
        <v>1799</v>
      </c>
      <c r="I3195" t="s">
        <v>42</v>
      </c>
      <c r="J3195">
        <v>1</v>
      </c>
      <c r="K3195">
        <v>1799</v>
      </c>
      <c r="L3195">
        <v>0</v>
      </c>
      <c r="M3195">
        <v>0</v>
      </c>
      <c r="N3195" t="s">
        <v>20</v>
      </c>
      <c r="O3195">
        <v>0</v>
      </c>
    </row>
    <row r="3196" spans="1:15" x14ac:dyDescent="0.3">
      <c r="A3196" t="s">
        <v>6370</v>
      </c>
      <c r="B3196" s="1">
        <v>46270</v>
      </c>
      <c r="C3196" t="s">
        <v>6371</v>
      </c>
      <c r="D3196" t="s">
        <v>42</v>
      </c>
      <c r="E3196" t="s">
        <v>18</v>
      </c>
      <c r="F3196">
        <v>349</v>
      </c>
      <c r="G3196" t="s">
        <v>19</v>
      </c>
      <c r="H3196">
        <v>349</v>
      </c>
      <c r="I3196" t="s">
        <v>42</v>
      </c>
      <c r="J3196">
        <v>1</v>
      </c>
      <c r="K3196">
        <v>349</v>
      </c>
      <c r="L3196">
        <v>0</v>
      </c>
      <c r="M3196">
        <v>0</v>
      </c>
      <c r="N3196" t="s">
        <v>20</v>
      </c>
      <c r="O3196">
        <v>0</v>
      </c>
    </row>
    <row r="3197" spans="1:15" x14ac:dyDescent="0.3">
      <c r="A3197" t="s">
        <v>6372</v>
      </c>
      <c r="B3197" s="1">
        <v>46284</v>
      </c>
      <c r="C3197" t="s">
        <v>6373</v>
      </c>
      <c r="D3197" t="s">
        <v>48</v>
      </c>
      <c r="E3197" t="s">
        <v>27</v>
      </c>
      <c r="F3197">
        <v>9897</v>
      </c>
      <c r="G3197" t="s">
        <v>115</v>
      </c>
      <c r="H3197">
        <v>9897</v>
      </c>
      <c r="I3197" t="s">
        <v>48</v>
      </c>
      <c r="J3197">
        <v>0</v>
      </c>
      <c r="K3197">
        <v>0</v>
      </c>
      <c r="L3197">
        <v>0</v>
      </c>
      <c r="M3197">
        <v>0</v>
      </c>
      <c r="N3197" t="s">
        <v>20</v>
      </c>
      <c r="O3197">
        <v>0</v>
      </c>
    </row>
    <row r="3198" spans="1:15" x14ac:dyDescent="0.3">
      <c r="A3198" t="s">
        <v>6374</v>
      </c>
      <c r="B3198" s="1">
        <v>46292</v>
      </c>
      <c r="C3198" t="s">
        <v>6375</v>
      </c>
      <c r="D3198" t="s">
        <v>75</v>
      </c>
      <c r="E3198" t="s">
        <v>18</v>
      </c>
      <c r="F3198">
        <v>599</v>
      </c>
      <c r="G3198" t="s">
        <v>66</v>
      </c>
      <c r="H3198">
        <v>599</v>
      </c>
      <c r="I3198" t="s">
        <v>75</v>
      </c>
      <c r="J3198">
        <v>1</v>
      </c>
      <c r="K3198">
        <v>599</v>
      </c>
      <c r="L3198">
        <v>1</v>
      </c>
      <c r="M3198">
        <v>599</v>
      </c>
      <c r="N3198" t="s">
        <v>20</v>
      </c>
      <c r="O3198">
        <v>0</v>
      </c>
    </row>
    <row r="3199" spans="1:15" x14ac:dyDescent="0.3">
      <c r="A3199" t="s">
        <v>6376</v>
      </c>
      <c r="B3199" s="1">
        <v>46275</v>
      </c>
      <c r="C3199" t="s">
        <v>6377</v>
      </c>
      <c r="D3199" t="s">
        <v>75</v>
      </c>
      <c r="E3199" t="s">
        <v>27</v>
      </c>
      <c r="F3199">
        <v>9798</v>
      </c>
      <c r="G3199" t="s">
        <v>19</v>
      </c>
      <c r="H3199">
        <v>9798</v>
      </c>
      <c r="I3199" t="s">
        <v>75</v>
      </c>
      <c r="J3199">
        <v>1</v>
      </c>
      <c r="K3199">
        <v>9798</v>
      </c>
      <c r="L3199">
        <v>0</v>
      </c>
      <c r="M3199">
        <v>0</v>
      </c>
      <c r="N3199" t="s">
        <v>20</v>
      </c>
      <c r="O3199">
        <v>0</v>
      </c>
    </row>
    <row r="3200" spans="1:15" x14ac:dyDescent="0.3">
      <c r="A3200" t="s">
        <v>6378</v>
      </c>
      <c r="B3200" s="1">
        <v>46274</v>
      </c>
      <c r="C3200" t="s">
        <v>6379</v>
      </c>
      <c r="E3200" t="s">
        <v>43</v>
      </c>
      <c r="F3200">
        <v>5298</v>
      </c>
      <c r="G3200" t="s">
        <v>19</v>
      </c>
      <c r="H3200">
        <v>5298</v>
      </c>
      <c r="I3200" t="s">
        <v>194</v>
      </c>
      <c r="J3200">
        <v>1</v>
      </c>
      <c r="K3200">
        <v>5298</v>
      </c>
      <c r="L3200">
        <v>0</v>
      </c>
      <c r="M3200">
        <v>0</v>
      </c>
      <c r="N3200" t="s">
        <v>20</v>
      </c>
      <c r="O3200">
        <v>0</v>
      </c>
    </row>
    <row r="3201" spans="1:15" x14ac:dyDescent="0.3">
      <c r="A3201" t="s">
        <v>6380</v>
      </c>
      <c r="B3201" s="1">
        <v>46290</v>
      </c>
      <c r="C3201" t="s">
        <v>6381</v>
      </c>
      <c r="D3201" t="s">
        <v>23</v>
      </c>
      <c r="E3201" t="s">
        <v>27</v>
      </c>
      <c r="F3201">
        <v>3998</v>
      </c>
      <c r="G3201" t="s">
        <v>19</v>
      </c>
      <c r="H3201">
        <v>3998</v>
      </c>
      <c r="I3201" t="s">
        <v>23</v>
      </c>
      <c r="J3201">
        <v>1</v>
      </c>
      <c r="K3201">
        <v>3998</v>
      </c>
      <c r="L3201">
        <v>0</v>
      </c>
      <c r="M3201">
        <v>0</v>
      </c>
      <c r="N3201" t="s">
        <v>20</v>
      </c>
      <c r="O3201">
        <v>0</v>
      </c>
    </row>
    <row r="3202" spans="1:15" x14ac:dyDescent="0.3">
      <c r="A3202" t="s">
        <v>6382</v>
      </c>
      <c r="B3202" s="1">
        <v>46291</v>
      </c>
      <c r="C3202" t="s">
        <v>6383</v>
      </c>
      <c r="D3202" t="s">
        <v>26</v>
      </c>
      <c r="E3202" t="s">
        <v>54</v>
      </c>
      <c r="F3202">
        <v>3797</v>
      </c>
      <c r="G3202" t="s">
        <v>19</v>
      </c>
      <c r="H3202">
        <v>3797</v>
      </c>
      <c r="I3202" t="s">
        <v>26</v>
      </c>
      <c r="J3202">
        <v>1</v>
      </c>
      <c r="K3202">
        <v>3797</v>
      </c>
      <c r="L3202">
        <v>0</v>
      </c>
      <c r="M3202">
        <v>0</v>
      </c>
      <c r="N3202" t="s">
        <v>20</v>
      </c>
      <c r="O3202">
        <v>0</v>
      </c>
    </row>
    <row r="3203" spans="1:15" x14ac:dyDescent="0.3">
      <c r="A3203" t="s">
        <v>6384</v>
      </c>
      <c r="B3203" s="1">
        <v>46286</v>
      </c>
      <c r="C3203" t="s">
        <v>6385</v>
      </c>
      <c r="D3203" t="s">
        <v>61</v>
      </c>
      <c r="E3203" t="s">
        <v>18</v>
      </c>
      <c r="F3203">
        <v>3597</v>
      </c>
      <c r="G3203" t="s">
        <v>19</v>
      </c>
      <c r="H3203">
        <v>3597</v>
      </c>
      <c r="I3203" t="s">
        <v>61</v>
      </c>
      <c r="J3203">
        <v>1</v>
      </c>
      <c r="K3203">
        <v>3597</v>
      </c>
      <c r="L3203">
        <v>0</v>
      </c>
      <c r="M3203">
        <v>0</v>
      </c>
      <c r="N3203" t="s">
        <v>20</v>
      </c>
      <c r="O3203">
        <v>0</v>
      </c>
    </row>
    <row r="3204" spans="1:15" x14ac:dyDescent="0.3">
      <c r="A3204" t="s">
        <v>6386</v>
      </c>
      <c r="B3204" s="1">
        <v>46280</v>
      </c>
      <c r="C3204" t="s">
        <v>6387</v>
      </c>
      <c r="D3204" t="s">
        <v>37</v>
      </c>
      <c r="E3204" t="s">
        <v>18</v>
      </c>
      <c r="F3204">
        <v>2498</v>
      </c>
      <c r="G3204" t="s">
        <v>19</v>
      </c>
      <c r="H3204">
        <v>2498</v>
      </c>
      <c r="I3204" t="s">
        <v>37</v>
      </c>
      <c r="J3204">
        <v>1</v>
      </c>
      <c r="K3204">
        <v>2498</v>
      </c>
      <c r="L3204">
        <v>0</v>
      </c>
      <c r="M3204">
        <v>0</v>
      </c>
      <c r="N3204" t="s">
        <v>20</v>
      </c>
      <c r="O3204">
        <v>0</v>
      </c>
    </row>
    <row r="3205" spans="1:15" x14ac:dyDescent="0.3">
      <c r="A3205" t="s">
        <v>6388</v>
      </c>
      <c r="B3205" s="1">
        <v>46270</v>
      </c>
      <c r="C3205" t="s">
        <v>1607</v>
      </c>
      <c r="E3205" t="s">
        <v>18</v>
      </c>
      <c r="F3205">
        <v>1299</v>
      </c>
      <c r="G3205" t="s">
        <v>19</v>
      </c>
      <c r="H3205">
        <v>1299</v>
      </c>
      <c r="I3205" t="s">
        <v>194</v>
      </c>
      <c r="J3205">
        <v>1</v>
      </c>
      <c r="K3205">
        <v>1299</v>
      </c>
      <c r="L3205">
        <v>0</v>
      </c>
      <c r="M3205">
        <v>0</v>
      </c>
      <c r="N3205" t="s">
        <v>20</v>
      </c>
      <c r="O3205">
        <v>0</v>
      </c>
    </row>
    <row r="3206" spans="1:15" x14ac:dyDescent="0.3">
      <c r="A3206" t="s">
        <v>6389</v>
      </c>
      <c r="B3206" s="1">
        <v>46270</v>
      </c>
      <c r="C3206" t="s">
        <v>6390</v>
      </c>
      <c r="D3206" t="s">
        <v>61</v>
      </c>
      <c r="E3206" t="s">
        <v>27</v>
      </c>
      <c r="F3206">
        <v>798</v>
      </c>
      <c r="G3206" t="s">
        <v>19</v>
      </c>
      <c r="H3206">
        <v>798</v>
      </c>
      <c r="I3206" t="s">
        <v>61</v>
      </c>
      <c r="J3206">
        <v>1</v>
      </c>
      <c r="K3206">
        <v>798</v>
      </c>
      <c r="L3206">
        <v>0</v>
      </c>
      <c r="M3206">
        <v>0</v>
      </c>
      <c r="N3206" t="s">
        <v>20</v>
      </c>
      <c r="O3206">
        <v>0</v>
      </c>
    </row>
    <row r="3207" spans="1:15" x14ac:dyDescent="0.3">
      <c r="A3207" t="s">
        <v>6391</v>
      </c>
      <c r="B3207" s="1">
        <v>46284</v>
      </c>
      <c r="C3207" t="s">
        <v>6392</v>
      </c>
      <c r="D3207" t="s">
        <v>23</v>
      </c>
      <c r="E3207" t="s">
        <v>54</v>
      </c>
      <c r="F3207">
        <v>349</v>
      </c>
      <c r="G3207" t="s">
        <v>19</v>
      </c>
      <c r="H3207">
        <v>349</v>
      </c>
      <c r="I3207" t="s">
        <v>23</v>
      </c>
      <c r="J3207">
        <v>1</v>
      </c>
      <c r="K3207">
        <v>349</v>
      </c>
      <c r="L3207">
        <v>0</v>
      </c>
      <c r="M3207">
        <v>0</v>
      </c>
      <c r="N3207" t="s">
        <v>20</v>
      </c>
      <c r="O3207">
        <v>0</v>
      </c>
    </row>
    <row r="3208" spans="1:15" x14ac:dyDescent="0.3">
      <c r="A3208" t="s">
        <v>6393</v>
      </c>
      <c r="B3208" s="1">
        <v>46267</v>
      </c>
      <c r="C3208" t="s">
        <v>6394</v>
      </c>
      <c r="D3208" t="s">
        <v>26</v>
      </c>
      <c r="E3208" t="s">
        <v>27</v>
      </c>
      <c r="F3208">
        <v>2499</v>
      </c>
      <c r="G3208" t="s">
        <v>19</v>
      </c>
      <c r="H3208">
        <v>2499</v>
      </c>
      <c r="I3208" t="s">
        <v>26</v>
      </c>
      <c r="J3208">
        <v>1</v>
      </c>
      <c r="K3208">
        <v>2499</v>
      </c>
      <c r="L3208">
        <v>0</v>
      </c>
      <c r="M3208">
        <v>0</v>
      </c>
      <c r="N3208" t="s">
        <v>20</v>
      </c>
      <c r="O3208">
        <v>0</v>
      </c>
    </row>
    <row r="3209" spans="1:15" x14ac:dyDescent="0.3">
      <c r="A3209" t="s">
        <v>6395</v>
      </c>
      <c r="B3209" s="1">
        <v>46273</v>
      </c>
      <c r="C3209" t="s">
        <v>6396</v>
      </c>
      <c r="D3209" t="s">
        <v>26</v>
      </c>
      <c r="E3209" t="s">
        <v>43</v>
      </c>
      <c r="F3209">
        <v>2098</v>
      </c>
      <c r="G3209" t="s">
        <v>19</v>
      </c>
      <c r="H3209">
        <v>2098</v>
      </c>
      <c r="I3209" t="s">
        <v>26</v>
      </c>
      <c r="J3209">
        <v>1</v>
      </c>
      <c r="K3209">
        <v>2098</v>
      </c>
      <c r="L3209">
        <v>0</v>
      </c>
      <c r="M3209">
        <v>0</v>
      </c>
      <c r="N3209" t="s">
        <v>20</v>
      </c>
      <c r="O3209">
        <v>0</v>
      </c>
    </row>
    <row r="3210" spans="1:15" x14ac:dyDescent="0.3">
      <c r="A3210" t="s">
        <v>6397</v>
      </c>
      <c r="B3210" s="1">
        <v>46271</v>
      </c>
      <c r="C3210" t="s">
        <v>6398</v>
      </c>
      <c r="D3210" t="s">
        <v>26</v>
      </c>
      <c r="E3210" t="s">
        <v>54</v>
      </c>
      <c r="F3210">
        <v>4298</v>
      </c>
      <c r="G3210" t="s">
        <v>19</v>
      </c>
      <c r="H3210">
        <v>4298</v>
      </c>
      <c r="I3210" t="s">
        <v>26</v>
      </c>
      <c r="J3210">
        <v>1</v>
      </c>
      <c r="K3210">
        <v>4298</v>
      </c>
      <c r="L3210">
        <v>0</v>
      </c>
      <c r="M3210">
        <v>0</v>
      </c>
      <c r="N3210" t="s">
        <v>20</v>
      </c>
      <c r="O3210">
        <v>0</v>
      </c>
    </row>
    <row r="3211" spans="1:15" x14ac:dyDescent="0.3">
      <c r="A3211" t="s">
        <v>6399</v>
      </c>
      <c r="B3211" s="1">
        <v>46278</v>
      </c>
      <c r="C3211" t="s">
        <v>6400</v>
      </c>
      <c r="D3211" t="s">
        <v>48</v>
      </c>
      <c r="E3211" t="s">
        <v>27</v>
      </c>
      <c r="F3211">
        <v>999</v>
      </c>
      <c r="G3211" t="s">
        <v>19</v>
      </c>
      <c r="H3211">
        <v>999</v>
      </c>
      <c r="I3211" t="s">
        <v>48</v>
      </c>
      <c r="J3211">
        <v>1</v>
      </c>
      <c r="K3211">
        <v>999</v>
      </c>
      <c r="L3211">
        <v>0</v>
      </c>
      <c r="M3211">
        <v>0</v>
      </c>
      <c r="N3211" t="s">
        <v>20</v>
      </c>
      <c r="O3211">
        <v>0</v>
      </c>
    </row>
    <row r="3212" spans="1:15" x14ac:dyDescent="0.3">
      <c r="A3212" t="s">
        <v>6401</v>
      </c>
      <c r="B3212" s="1">
        <v>46276</v>
      </c>
      <c r="C3212" t="s">
        <v>6402</v>
      </c>
      <c r="D3212" t="s">
        <v>48</v>
      </c>
      <c r="E3212" t="s">
        <v>18</v>
      </c>
      <c r="F3212">
        <v>599</v>
      </c>
      <c r="G3212" t="s">
        <v>19</v>
      </c>
      <c r="H3212">
        <v>599</v>
      </c>
      <c r="I3212" t="s">
        <v>48</v>
      </c>
      <c r="J3212">
        <v>1</v>
      </c>
      <c r="K3212">
        <v>599</v>
      </c>
      <c r="L3212">
        <v>0</v>
      </c>
      <c r="M3212">
        <v>0</v>
      </c>
      <c r="N3212" t="s">
        <v>20</v>
      </c>
      <c r="O3212">
        <v>0</v>
      </c>
    </row>
    <row r="3213" spans="1:15" x14ac:dyDescent="0.3">
      <c r="A3213" t="s">
        <v>6403</v>
      </c>
      <c r="B3213" s="1">
        <v>46290</v>
      </c>
      <c r="C3213" t="s">
        <v>6404</v>
      </c>
      <c r="D3213" t="s">
        <v>61</v>
      </c>
      <c r="E3213" t="s">
        <v>18</v>
      </c>
      <c r="F3213">
        <v>299</v>
      </c>
      <c r="G3213" t="s">
        <v>19</v>
      </c>
      <c r="H3213">
        <v>299</v>
      </c>
      <c r="I3213" t="s">
        <v>61</v>
      </c>
      <c r="J3213">
        <v>1</v>
      </c>
      <c r="K3213">
        <v>299</v>
      </c>
      <c r="L3213">
        <v>0</v>
      </c>
      <c r="M3213">
        <v>0</v>
      </c>
      <c r="N3213" t="s">
        <v>20</v>
      </c>
      <c r="O3213">
        <v>0</v>
      </c>
    </row>
    <row r="3214" spans="1:15" x14ac:dyDescent="0.3">
      <c r="A3214" t="s">
        <v>6405</v>
      </c>
      <c r="B3214" s="1">
        <v>46268</v>
      </c>
      <c r="C3214" t="s">
        <v>6406</v>
      </c>
      <c r="D3214" t="s">
        <v>17</v>
      </c>
      <c r="E3214" t="s">
        <v>54</v>
      </c>
      <c r="F3214">
        <v>8847</v>
      </c>
      <c r="G3214" t="s">
        <v>19</v>
      </c>
      <c r="H3214">
        <v>8847</v>
      </c>
      <c r="I3214" t="s">
        <v>17</v>
      </c>
      <c r="J3214">
        <v>1</v>
      </c>
      <c r="K3214">
        <v>8847</v>
      </c>
      <c r="L3214">
        <v>0</v>
      </c>
      <c r="M3214">
        <v>0</v>
      </c>
      <c r="N3214" t="s">
        <v>20</v>
      </c>
      <c r="O3214">
        <v>0</v>
      </c>
    </row>
    <row r="3215" spans="1:15" x14ac:dyDescent="0.3">
      <c r="A3215" t="s">
        <v>6407</v>
      </c>
      <c r="B3215" s="1">
        <v>46277</v>
      </c>
      <c r="C3215" t="s">
        <v>6408</v>
      </c>
      <c r="D3215" t="s">
        <v>48</v>
      </c>
      <c r="E3215" t="s">
        <v>18</v>
      </c>
      <c r="F3215">
        <v>5597</v>
      </c>
      <c r="G3215" t="s">
        <v>115</v>
      </c>
      <c r="H3215">
        <v>5597</v>
      </c>
      <c r="I3215" t="s">
        <v>48</v>
      </c>
      <c r="J3215">
        <v>0</v>
      </c>
      <c r="K3215">
        <v>0</v>
      </c>
      <c r="L3215">
        <v>0</v>
      </c>
      <c r="M3215">
        <v>0</v>
      </c>
      <c r="N3215" t="s">
        <v>20</v>
      </c>
      <c r="O3215">
        <v>0</v>
      </c>
    </row>
    <row r="3216" spans="1:15" x14ac:dyDescent="0.3">
      <c r="A3216" t="s">
        <v>6409</v>
      </c>
      <c r="B3216" s="1">
        <v>46270</v>
      </c>
      <c r="C3216" t="s">
        <v>6410</v>
      </c>
      <c r="D3216" t="s">
        <v>75</v>
      </c>
      <c r="E3216" t="s">
        <v>54</v>
      </c>
      <c r="F3216">
        <v>3098</v>
      </c>
      <c r="G3216" t="s">
        <v>19</v>
      </c>
      <c r="H3216">
        <v>3098</v>
      </c>
      <c r="I3216" t="s">
        <v>75</v>
      </c>
      <c r="J3216">
        <v>1</v>
      </c>
      <c r="K3216">
        <v>3098</v>
      </c>
      <c r="L3216">
        <v>0</v>
      </c>
      <c r="M3216">
        <v>0</v>
      </c>
      <c r="N3216" t="s">
        <v>20</v>
      </c>
      <c r="O3216">
        <v>0</v>
      </c>
    </row>
    <row r="3217" spans="1:15" x14ac:dyDescent="0.3">
      <c r="A3217" t="s">
        <v>6411</v>
      </c>
      <c r="B3217" s="1">
        <v>46269</v>
      </c>
      <c r="C3217" t="s">
        <v>6412</v>
      </c>
      <c r="D3217" t="s">
        <v>26</v>
      </c>
      <c r="E3217" t="s">
        <v>27</v>
      </c>
      <c r="F3217">
        <v>2148</v>
      </c>
      <c r="G3217" t="s">
        <v>19</v>
      </c>
      <c r="H3217">
        <v>2148</v>
      </c>
      <c r="I3217" t="s">
        <v>26</v>
      </c>
      <c r="J3217">
        <v>1</v>
      </c>
      <c r="K3217">
        <v>2148</v>
      </c>
      <c r="L3217">
        <v>0</v>
      </c>
      <c r="M3217">
        <v>0</v>
      </c>
      <c r="N3217" t="s">
        <v>20</v>
      </c>
      <c r="O3217">
        <v>0</v>
      </c>
    </row>
    <row r="3218" spans="1:15" x14ac:dyDescent="0.3">
      <c r="A3218" t="s">
        <v>6413</v>
      </c>
      <c r="B3218" s="1">
        <v>46275</v>
      </c>
      <c r="C3218" t="s">
        <v>6414</v>
      </c>
      <c r="D3218" t="s">
        <v>75</v>
      </c>
      <c r="E3218" t="s">
        <v>43</v>
      </c>
      <c r="F3218">
        <v>4999</v>
      </c>
      <c r="G3218" t="s">
        <v>19</v>
      </c>
      <c r="H3218">
        <v>4999</v>
      </c>
      <c r="I3218" t="s">
        <v>75</v>
      </c>
      <c r="J3218">
        <v>1</v>
      </c>
      <c r="K3218">
        <v>4999</v>
      </c>
      <c r="L3218">
        <v>0</v>
      </c>
      <c r="M3218">
        <v>0</v>
      </c>
      <c r="N3218" t="s">
        <v>20</v>
      </c>
      <c r="O3218">
        <v>0</v>
      </c>
    </row>
    <row r="3219" spans="1:15" x14ac:dyDescent="0.3">
      <c r="A3219" t="s">
        <v>6415</v>
      </c>
      <c r="B3219" s="1">
        <v>46291</v>
      </c>
      <c r="C3219" t="s">
        <v>6416</v>
      </c>
      <c r="D3219" t="s">
        <v>34</v>
      </c>
      <c r="E3219" t="s">
        <v>54</v>
      </c>
      <c r="F3219">
        <v>2998</v>
      </c>
      <c r="G3219" t="s">
        <v>115</v>
      </c>
      <c r="H3219">
        <v>2998</v>
      </c>
      <c r="I3219" t="s">
        <v>34</v>
      </c>
      <c r="J3219">
        <v>0</v>
      </c>
      <c r="K3219">
        <v>0</v>
      </c>
      <c r="L3219">
        <v>0</v>
      </c>
      <c r="M3219">
        <v>0</v>
      </c>
      <c r="N3219" t="s">
        <v>20</v>
      </c>
      <c r="O3219">
        <v>0</v>
      </c>
    </row>
    <row r="3220" spans="1:15" x14ac:dyDescent="0.3">
      <c r="A3220" t="s">
        <v>6417</v>
      </c>
      <c r="B3220" s="1">
        <v>46286</v>
      </c>
      <c r="C3220" t="s">
        <v>6418</v>
      </c>
      <c r="D3220" t="s">
        <v>26</v>
      </c>
      <c r="E3220" t="s">
        <v>18</v>
      </c>
      <c r="F3220">
        <v>2098</v>
      </c>
      <c r="G3220" t="s">
        <v>19</v>
      </c>
      <c r="H3220">
        <v>2098</v>
      </c>
      <c r="I3220" t="s">
        <v>26</v>
      </c>
      <c r="J3220">
        <v>1</v>
      </c>
      <c r="K3220">
        <v>2098</v>
      </c>
      <c r="L3220">
        <v>0</v>
      </c>
      <c r="M3220">
        <v>0</v>
      </c>
      <c r="N3220" t="s">
        <v>20</v>
      </c>
      <c r="O3220">
        <v>0</v>
      </c>
    </row>
    <row r="3221" spans="1:15" x14ac:dyDescent="0.3">
      <c r="A3221" t="s">
        <v>6419</v>
      </c>
      <c r="B3221" s="1">
        <v>46275</v>
      </c>
      <c r="C3221" t="s">
        <v>6420</v>
      </c>
      <c r="D3221" t="s">
        <v>61</v>
      </c>
      <c r="E3221" t="s">
        <v>18</v>
      </c>
      <c r="F3221">
        <v>4298</v>
      </c>
      <c r="G3221" t="s">
        <v>19</v>
      </c>
      <c r="H3221">
        <v>4298</v>
      </c>
      <c r="I3221" t="s">
        <v>61</v>
      </c>
      <c r="J3221">
        <v>1</v>
      </c>
      <c r="K3221">
        <v>4298</v>
      </c>
      <c r="L3221">
        <v>0</v>
      </c>
      <c r="M3221">
        <v>0</v>
      </c>
      <c r="N3221" t="s">
        <v>20</v>
      </c>
      <c r="O3221">
        <v>0</v>
      </c>
    </row>
    <row r="3222" spans="1:15" x14ac:dyDescent="0.3">
      <c r="A3222" t="s">
        <v>6421</v>
      </c>
      <c r="B3222" s="1">
        <v>46272</v>
      </c>
      <c r="C3222" t="s">
        <v>6422</v>
      </c>
      <c r="D3222" t="s">
        <v>61</v>
      </c>
      <c r="E3222" t="s">
        <v>27</v>
      </c>
      <c r="F3222">
        <v>2999</v>
      </c>
      <c r="G3222" t="s">
        <v>19</v>
      </c>
      <c r="H3222">
        <v>2999</v>
      </c>
      <c r="I3222" t="s">
        <v>61</v>
      </c>
      <c r="J3222">
        <v>1</v>
      </c>
      <c r="K3222">
        <v>2999</v>
      </c>
      <c r="L3222">
        <v>0</v>
      </c>
      <c r="M3222">
        <v>0</v>
      </c>
      <c r="N3222" t="s">
        <v>20</v>
      </c>
      <c r="O3222">
        <v>0</v>
      </c>
    </row>
    <row r="3223" spans="1:15" x14ac:dyDescent="0.3">
      <c r="A3223" t="s">
        <v>6423</v>
      </c>
      <c r="B3223" s="1">
        <v>46271</v>
      </c>
      <c r="C3223" t="s">
        <v>6424</v>
      </c>
      <c r="D3223" t="s">
        <v>75</v>
      </c>
      <c r="E3223" t="s">
        <v>18</v>
      </c>
      <c r="F3223">
        <v>599</v>
      </c>
      <c r="G3223" t="s">
        <v>19</v>
      </c>
      <c r="H3223">
        <v>599</v>
      </c>
      <c r="I3223" t="s">
        <v>75</v>
      </c>
      <c r="J3223">
        <v>1</v>
      </c>
      <c r="K3223">
        <v>599</v>
      </c>
      <c r="L3223">
        <v>0</v>
      </c>
      <c r="M3223">
        <v>0</v>
      </c>
      <c r="N3223" t="s">
        <v>20</v>
      </c>
      <c r="O3223">
        <v>0</v>
      </c>
    </row>
    <row r="3224" spans="1:15" x14ac:dyDescent="0.3">
      <c r="A3224" t="s">
        <v>6425</v>
      </c>
      <c r="B3224" s="1">
        <v>46275</v>
      </c>
      <c r="C3224" t="s">
        <v>6426</v>
      </c>
      <c r="D3224" t="s">
        <v>42</v>
      </c>
      <c r="E3224" t="s">
        <v>18</v>
      </c>
      <c r="F3224">
        <v>2499</v>
      </c>
      <c r="G3224" t="s">
        <v>19</v>
      </c>
      <c r="H3224">
        <v>2499</v>
      </c>
      <c r="I3224" t="s">
        <v>42</v>
      </c>
      <c r="J3224">
        <v>1</v>
      </c>
      <c r="K3224">
        <v>2499</v>
      </c>
      <c r="L3224">
        <v>0</v>
      </c>
      <c r="M3224">
        <v>0</v>
      </c>
      <c r="N3224" t="s">
        <v>20</v>
      </c>
      <c r="O3224">
        <v>0</v>
      </c>
    </row>
    <row r="3225" spans="1:15" x14ac:dyDescent="0.3">
      <c r="A3225" t="s">
        <v>6427</v>
      </c>
      <c r="B3225" s="1">
        <v>46289</v>
      </c>
      <c r="C3225" t="s">
        <v>6428</v>
      </c>
      <c r="D3225" t="s">
        <v>17</v>
      </c>
      <c r="E3225" t="s">
        <v>27</v>
      </c>
      <c r="F3225">
        <v>4298</v>
      </c>
      <c r="G3225" t="s">
        <v>19</v>
      </c>
      <c r="H3225">
        <v>4298</v>
      </c>
      <c r="I3225" t="s">
        <v>17</v>
      </c>
      <c r="J3225">
        <v>1</v>
      </c>
      <c r="K3225">
        <v>4298</v>
      </c>
      <c r="L3225">
        <v>0</v>
      </c>
      <c r="M3225">
        <v>0</v>
      </c>
      <c r="N3225" t="s">
        <v>20</v>
      </c>
      <c r="O3225">
        <v>0</v>
      </c>
    </row>
    <row r="3226" spans="1:15" x14ac:dyDescent="0.3">
      <c r="A3226" t="s">
        <v>6429</v>
      </c>
      <c r="B3226" s="1">
        <v>46281</v>
      </c>
      <c r="C3226" t="s">
        <v>6430</v>
      </c>
      <c r="D3226" t="s">
        <v>37</v>
      </c>
      <c r="E3226" t="s">
        <v>18</v>
      </c>
      <c r="F3226">
        <v>1998</v>
      </c>
      <c r="G3226" t="s">
        <v>19</v>
      </c>
      <c r="H3226">
        <v>1998</v>
      </c>
      <c r="I3226" t="s">
        <v>37</v>
      </c>
      <c r="J3226">
        <v>1</v>
      </c>
      <c r="K3226">
        <v>1998</v>
      </c>
      <c r="L3226">
        <v>0</v>
      </c>
      <c r="M3226">
        <v>0</v>
      </c>
      <c r="N3226" t="s">
        <v>20</v>
      </c>
      <c r="O3226">
        <v>0</v>
      </c>
    </row>
    <row r="3227" spans="1:15" x14ac:dyDescent="0.3">
      <c r="A3227" t="s">
        <v>6431</v>
      </c>
      <c r="B3227" s="1">
        <v>46285</v>
      </c>
      <c r="C3227" t="s">
        <v>6432</v>
      </c>
      <c r="D3227" t="s">
        <v>48</v>
      </c>
      <c r="E3227" t="s">
        <v>18</v>
      </c>
      <c r="F3227">
        <v>2499</v>
      </c>
      <c r="G3227" t="s">
        <v>19</v>
      </c>
      <c r="H3227">
        <v>2499</v>
      </c>
      <c r="I3227" t="s">
        <v>48</v>
      </c>
      <c r="J3227">
        <v>1</v>
      </c>
      <c r="K3227">
        <v>2499</v>
      </c>
      <c r="L3227">
        <v>0</v>
      </c>
      <c r="M3227">
        <v>0</v>
      </c>
      <c r="N3227" t="s">
        <v>20</v>
      </c>
      <c r="O3227">
        <v>0</v>
      </c>
    </row>
    <row r="3228" spans="1:15" x14ac:dyDescent="0.3">
      <c r="A3228" t="s">
        <v>6433</v>
      </c>
      <c r="B3228" s="1">
        <v>46288</v>
      </c>
      <c r="C3228" t="s">
        <v>6434</v>
      </c>
      <c r="D3228" t="s">
        <v>26</v>
      </c>
      <c r="E3228" t="s">
        <v>18</v>
      </c>
      <c r="F3228">
        <v>349</v>
      </c>
      <c r="G3228" t="s">
        <v>19</v>
      </c>
      <c r="H3228">
        <v>349</v>
      </c>
      <c r="I3228" t="s">
        <v>26</v>
      </c>
      <c r="J3228">
        <v>1</v>
      </c>
      <c r="K3228">
        <v>349</v>
      </c>
      <c r="L3228">
        <v>0</v>
      </c>
      <c r="M3228">
        <v>0</v>
      </c>
      <c r="N3228" t="s">
        <v>20</v>
      </c>
      <c r="O3228">
        <v>0</v>
      </c>
    </row>
    <row r="3229" spans="1:15" x14ac:dyDescent="0.3">
      <c r="A3229" t="s">
        <v>6435</v>
      </c>
      <c r="B3229" s="1">
        <v>46279</v>
      </c>
      <c r="C3229" t="s">
        <v>6436</v>
      </c>
      <c r="D3229" t="s">
        <v>75</v>
      </c>
      <c r="E3229" t="s">
        <v>18</v>
      </c>
      <c r="F3229">
        <v>3798</v>
      </c>
      <c r="G3229" t="s">
        <v>19</v>
      </c>
      <c r="H3229">
        <v>3798</v>
      </c>
      <c r="I3229" t="s">
        <v>75</v>
      </c>
      <c r="J3229">
        <v>1</v>
      </c>
      <c r="K3229">
        <v>3798</v>
      </c>
      <c r="L3229">
        <v>0</v>
      </c>
      <c r="M3229">
        <v>0</v>
      </c>
      <c r="N3229" t="s">
        <v>20</v>
      </c>
      <c r="O3229">
        <v>0</v>
      </c>
    </row>
    <row r="3230" spans="1:15" x14ac:dyDescent="0.3">
      <c r="A3230" t="s">
        <v>6437</v>
      </c>
      <c r="B3230" s="1">
        <v>46266</v>
      </c>
      <c r="C3230" t="s">
        <v>6438</v>
      </c>
      <c r="E3230" t="s">
        <v>18</v>
      </c>
      <c r="F3230">
        <v>599</v>
      </c>
      <c r="G3230" t="s">
        <v>19</v>
      </c>
      <c r="H3230">
        <v>599</v>
      </c>
      <c r="I3230" t="s">
        <v>194</v>
      </c>
      <c r="J3230">
        <v>1</v>
      </c>
      <c r="K3230">
        <v>599</v>
      </c>
      <c r="L3230">
        <v>0</v>
      </c>
      <c r="M3230">
        <v>0</v>
      </c>
      <c r="N3230" t="s">
        <v>20</v>
      </c>
      <c r="O3230">
        <v>0</v>
      </c>
    </row>
    <row r="3231" spans="1:15" x14ac:dyDescent="0.3">
      <c r="A3231" t="s">
        <v>6439</v>
      </c>
      <c r="B3231" s="1">
        <v>46278</v>
      </c>
      <c r="C3231" t="s">
        <v>6440</v>
      </c>
      <c r="D3231" t="s">
        <v>51</v>
      </c>
      <c r="E3231" t="s">
        <v>18</v>
      </c>
      <c r="F3231">
        <v>7999</v>
      </c>
      <c r="G3231" t="s">
        <v>19</v>
      </c>
      <c r="H3231">
        <v>7999</v>
      </c>
      <c r="I3231" t="s">
        <v>51</v>
      </c>
      <c r="J3231">
        <v>1</v>
      </c>
      <c r="K3231">
        <v>7999</v>
      </c>
      <c r="L3231">
        <v>0</v>
      </c>
      <c r="M3231">
        <v>0</v>
      </c>
      <c r="N3231" t="s">
        <v>20</v>
      </c>
      <c r="O3231">
        <v>0</v>
      </c>
    </row>
    <row r="3232" spans="1:15" x14ac:dyDescent="0.3">
      <c r="A3232" t="s">
        <v>6441</v>
      </c>
      <c r="B3232" s="1">
        <v>46291</v>
      </c>
      <c r="C3232" t="s">
        <v>6442</v>
      </c>
      <c r="D3232" t="s">
        <v>48</v>
      </c>
      <c r="E3232" t="s">
        <v>18</v>
      </c>
      <c r="F3232">
        <v>799</v>
      </c>
      <c r="G3232" t="s">
        <v>19</v>
      </c>
      <c r="H3232">
        <v>799</v>
      </c>
      <c r="I3232" t="s">
        <v>48</v>
      </c>
      <c r="J3232">
        <v>1</v>
      </c>
      <c r="K3232">
        <v>799</v>
      </c>
      <c r="L3232">
        <v>0</v>
      </c>
      <c r="M3232">
        <v>0</v>
      </c>
      <c r="N3232" t="s">
        <v>20</v>
      </c>
      <c r="O3232">
        <v>0</v>
      </c>
    </row>
    <row r="3233" spans="1:15" x14ac:dyDescent="0.3">
      <c r="A3233" t="s">
        <v>6443</v>
      </c>
      <c r="B3233" s="1">
        <v>46288</v>
      </c>
      <c r="C3233" t="s">
        <v>6055</v>
      </c>
      <c r="D3233" t="s">
        <v>37</v>
      </c>
      <c r="E3233" t="s">
        <v>18</v>
      </c>
      <c r="F3233">
        <v>999</v>
      </c>
      <c r="G3233" t="s">
        <v>19</v>
      </c>
      <c r="H3233">
        <v>999</v>
      </c>
      <c r="I3233" t="s">
        <v>37</v>
      </c>
      <c r="J3233">
        <v>1</v>
      </c>
      <c r="K3233">
        <v>999</v>
      </c>
      <c r="L3233">
        <v>0</v>
      </c>
      <c r="M3233">
        <v>0</v>
      </c>
      <c r="N3233" t="s">
        <v>20</v>
      </c>
      <c r="O3233">
        <v>0</v>
      </c>
    </row>
    <row r="3234" spans="1:15" x14ac:dyDescent="0.3">
      <c r="A3234" t="s">
        <v>6444</v>
      </c>
      <c r="B3234" s="1">
        <v>46271</v>
      </c>
      <c r="C3234" t="s">
        <v>6445</v>
      </c>
      <c r="D3234" t="s">
        <v>48</v>
      </c>
      <c r="E3234" t="s">
        <v>18</v>
      </c>
      <c r="F3234">
        <v>12497</v>
      </c>
      <c r="G3234" t="s">
        <v>19</v>
      </c>
      <c r="H3234">
        <v>12497</v>
      </c>
      <c r="I3234" t="s">
        <v>48</v>
      </c>
      <c r="J3234">
        <v>1</v>
      </c>
      <c r="K3234">
        <v>12497</v>
      </c>
      <c r="L3234">
        <v>0</v>
      </c>
      <c r="M3234">
        <v>0</v>
      </c>
      <c r="N3234" t="s">
        <v>20</v>
      </c>
      <c r="O3234">
        <v>0</v>
      </c>
    </row>
    <row r="3235" spans="1:15" x14ac:dyDescent="0.3">
      <c r="A3235" t="s">
        <v>6446</v>
      </c>
      <c r="B3235" s="1">
        <v>46288</v>
      </c>
      <c r="C3235" t="s">
        <v>6447</v>
      </c>
      <c r="D3235" t="s">
        <v>23</v>
      </c>
      <c r="E3235" t="s">
        <v>18</v>
      </c>
      <c r="F3235">
        <v>8498</v>
      </c>
      <c r="G3235" t="s">
        <v>19</v>
      </c>
      <c r="H3235">
        <v>8498</v>
      </c>
      <c r="I3235" t="s">
        <v>23</v>
      </c>
      <c r="J3235">
        <v>1</v>
      </c>
      <c r="K3235">
        <v>8498</v>
      </c>
      <c r="L3235">
        <v>0</v>
      </c>
      <c r="M3235">
        <v>0</v>
      </c>
      <c r="N3235" t="s">
        <v>20</v>
      </c>
      <c r="O3235">
        <v>0</v>
      </c>
    </row>
    <row r="3236" spans="1:15" x14ac:dyDescent="0.3">
      <c r="A3236" t="s">
        <v>6448</v>
      </c>
      <c r="B3236" s="1">
        <v>46271</v>
      </c>
      <c r="C3236" t="s">
        <v>6449</v>
      </c>
      <c r="D3236" t="s">
        <v>23</v>
      </c>
      <c r="E3236" t="s">
        <v>54</v>
      </c>
      <c r="F3236" s="2">
        <v>8598</v>
      </c>
      <c r="G3236" t="s">
        <v>19</v>
      </c>
      <c r="H3236">
        <v>8598</v>
      </c>
      <c r="I3236" t="s">
        <v>23</v>
      </c>
      <c r="J3236">
        <v>1</v>
      </c>
      <c r="K3236">
        <v>8598</v>
      </c>
      <c r="L3236">
        <v>0</v>
      </c>
      <c r="M3236">
        <v>0</v>
      </c>
      <c r="N3236" t="s">
        <v>20</v>
      </c>
      <c r="O3236">
        <v>0</v>
      </c>
    </row>
    <row r="3237" spans="1:15" x14ac:dyDescent="0.3">
      <c r="A3237" t="s">
        <v>6450</v>
      </c>
      <c r="B3237" s="1">
        <v>46272</v>
      </c>
      <c r="C3237" t="s">
        <v>6451</v>
      </c>
      <c r="D3237" t="s">
        <v>48</v>
      </c>
      <c r="E3237" t="s">
        <v>18</v>
      </c>
      <c r="F3237">
        <v>4798</v>
      </c>
      <c r="G3237" t="s">
        <v>19</v>
      </c>
      <c r="H3237">
        <v>4798</v>
      </c>
      <c r="I3237" t="s">
        <v>48</v>
      </c>
      <c r="J3237">
        <v>1</v>
      </c>
      <c r="K3237">
        <v>4798</v>
      </c>
      <c r="L3237">
        <v>0</v>
      </c>
      <c r="M3237">
        <v>0</v>
      </c>
      <c r="N3237" t="s">
        <v>20</v>
      </c>
      <c r="O3237">
        <v>0</v>
      </c>
    </row>
    <row r="3238" spans="1:15" x14ac:dyDescent="0.3">
      <c r="A3238" t="s">
        <v>6452</v>
      </c>
      <c r="B3238" s="1">
        <v>46295</v>
      </c>
      <c r="C3238" t="s">
        <v>6453</v>
      </c>
      <c r="D3238" t="s">
        <v>42</v>
      </c>
      <c r="E3238" t="s">
        <v>18</v>
      </c>
      <c r="F3238">
        <v>1798</v>
      </c>
      <c r="G3238" t="s">
        <v>19</v>
      </c>
      <c r="H3238">
        <v>1798</v>
      </c>
      <c r="I3238" t="s">
        <v>42</v>
      </c>
      <c r="J3238">
        <v>1</v>
      </c>
      <c r="K3238">
        <v>1798</v>
      </c>
      <c r="L3238">
        <v>0</v>
      </c>
      <c r="M3238">
        <v>0</v>
      </c>
      <c r="N3238" t="s">
        <v>20</v>
      </c>
      <c r="O3238">
        <v>0</v>
      </c>
    </row>
    <row r="3239" spans="1:15" x14ac:dyDescent="0.3">
      <c r="A3239" t="s">
        <v>6454</v>
      </c>
      <c r="B3239" s="1">
        <v>46290</v>
      </c>
      <c r="C3239" t="s">
        <v>6455</v>
      </c>
      <c r="D3239" t="s">
        <v>48</v>
      </c>
      <c r="E3239" t="s">
        <v>18</v>
      </c>
      <c r="F3239">
        <v>299</v>
      </c>
      <c r="G3239" t="s">
        <v>66</v>
      </c>
      <c r="H3239">
        <v>299</v>
      </c>
      <c r="I3239" t="s">
        <v>48</v>
      </c>
      <c r="J3239">
        <v>1</v>
      </c>
      <c r="K3239">
        <v>299</v>
      </c>
      <c r="L3239">
        <v>1</v>
      </c>
      <c r="M3239">
        <v>299</v>
      </c>
      <c r="N3239" t="s">
        <v>20</v>
      </c>
      <c r="O3239">
        <v>0</v>
      </c>
    </row>
    <row r="3240" spans="1:15" x14ac:dyDescent="0.3">
      <c r="A3240" t="s">
        <v>6456</v>
      </c>
      <c r="B3240" s="1">
        <v>46291</v>
      </c>
      <c r="C3240" t="s">
        <v>6457</v>
      </c>
      <c r="D3240" t="s">
        <v>17</v>
      </c>
      <c r="E3240" t="s">
        <v>27</v>
      </c>
      <c r="F3240">
        <v>599</v>
      </c>
      <c r="G3240" t="s">
        <v>115</v>
      </c>
      <c r="H3240">
        <v>599</v>
      </c>
      <c r="I3240" t="s">
        <v>17</v>
      </c>
      <c r="J3240">
        <v>0</v>
      </c>
      <c r="K3240">
        <v>0</v>
      </c>
      <c r="L3240">
        <v>0</v>
      </c>
      <c r="M3240">
        <v>0</v>
      </c>
      <c r="N3240" t="s">
        <v>20</v>
      </c>
      <c r="O3240">
        <v>0</v>
      </c>
    </row>
    <row r="3241" spans="1:15" x14ac:dyDescent="0.3">
      <c r="A3241" t="s">
        <v>6458</v>
      </c>
      <c r="B3241" s="1">
        <v>46287</v>
      </c>
      <c r="C3241" t="s">
        <v>6459</v>
      </c>
      <c r="D3241" t="s">
        <v>34</v>
      </c>
      <c r="E3241" t="s">
        <v>18</v>
      </c>
      <c r="F3241">
        <v>9798</v>
      </c>
      <c r="G3241" t="s">
        <v>19</v>
      </c>
      <c r="H3241">
        <v>9798</v>
      </c>
      <c r="I3241" t="s">
        <v>34</v>
      </c>
      <c r="J3241">
        <v>1</v>
      </c>
      <c r="K3241">
        <v>9798</v>
      </c>
      <c r="L3241">
        <v>0</v>
      </c>
      <c r="M3241">
        <v>0</v>
      </c>
      <c r="N3241" t="s">
        <v>20</v>
      </c>
      <c r="O3241">
        <v>0</v>
      </c>
    </row>
    <row r="3242" spans="1:15" x14ac:dyDescent="0.3">
      <c r="A3242" t="s">
        <v>6460</v>
      </c>
      <c r="B3242" s="1">
        <v>46289</v>
      </c>
      <c r="C3242" t="s">
        <v>6461</v>
      </c>
      <c r="D3242" t="s">
        <v>26</v>
      </c>
      <c r="E3242" t="s">
        <v>18</v>
      </c>
      <c r="F3242">
        <v>11498</v>
      </c>
      <c r="G3242" t="s">
        <v>19</v>
      </c>
      <c r="H3242">
        <v>11498</v>
      </c>
      <c r="I3242" t="s">
        <v>26</v>
      </c>
      <c r="J3242">
        <v>1</v>
      </c>
      <c r="K3242">
        <v>11498</v>
      </c>
      <c r="L3242">
        <v>0</v>
      </c>
      <c r="M3242">
        <v>0</v>
      </c>
      <c r="N3242" t="s">
        <v>20</v>
      </c>
      <c r="O3242">
        <v>0</v>
      </c>
    </row>
    <row r="3243" spans="1:15" x14ac:dyDescent="0.3">
      <c r="A3243" t="s">
        <v>6462</v>
      </c>
      <c r="B3243" s="1">
        <v>46294</v>
      </c>
      <c r="C3243" t="s">
        <v>6463</v>
      </c>
      <c r="D3243" t="s">
        <v>51</v>
      </c>
      <c r="E3243" t="s">
        <v>18</v>
      </c>
      <c r="F3243">
        <v>2798</v>
      </c>
      <c r="G3243" t="s">
        <v>19</v>
      </c>
      <c r="H3243">
        <v>2798</v>
      </c>
      <c r="I3243" t="s">
        <v>51</v>
      </c>
      <c r="J3243">
        <v>1</v>
      </c>
      <c r="K3243">
        <v>2798</v>
      </c>
      <c r="L3243">
        <v>0</v>
      </c>
      <c r="M3243">
        <v>0</v>
      </c>
      <c r="N3243" t="s">
        <v>20</v>
      </c>
      <c r="O3243">
        <v>0</v>
      </c>
    </row>
    <row r="3244" spans="1:15" x14ac:dyDescent="0.3">
      <c r="A3244" t="s">
        <v>6464</v>
      </c>
      <c r="B3244" s="1">
        <v>46292</v>
      </c>
      <c r="C3244" t="s">
        <v>6465</v>
      </c>
      <c r="D3244" t="s">
        <v>17</v>
      </c>
      <c r="E3244" t="s">
        <v>54</v>
      </c>
      <c r="F3244">
        <v>798</v>
      </c>
      <c r="G3244" t="s">
        <v>19</v>
      </c>
      <c r="H3244">
        <v>798</v>
      </c>
      <c r="I3244" t="s">
        <v>17</v>
      </c>
      <c r="J3244">
        <v>1</v>
      </c>
      <c r="K3244">
        <v>798</v>
      </c>
      <c r="L3244">
        <v>0</v>
      </c>
      <c r="M3244">
        <v>0</v>
      </c>
      <c r="N3244" t="s">
        <v>20</v>
      </c>
      <c r="O3244">
        <v>0</v>
      </c>
    </row>
    <row r="3245" spans="1:15" x14ac:dyDescent="0.3">
      <c r="A3245" t="s">
        <v>6466</v>
      </c>
      <c r="B3245" s="1">
        <v>46293</v>
      </c>
      <c r="C3245" t="s">
        <v>6467</v>
      </c>
      <c r="D3245" t="s">
        <v>37</v>
      </c>
      <c r="E3245" t="s">
        <v>27</v>
      </c>
      <c r="F3245">
        <v>9397</v>
      </c>
      <c r="G3245" t="s">
        <v>19</v>
      </c>
      <c r="H3245">
        <v>9397</v>
      </c>
      <c r="I3245" t="s">
        <v>37</v>
      </c>
      <c r="J3245">
        <v>1</v>
      </c>
      <c r="K3245">
        <v>9397</v>
      </c>
      <c r="L3245">
        <v>0</v>
      </c>
      <c r="M3245">
        <v>0</v>
      </c>
      <c r="N3245" t="s">
        <v>20</v>
      </c>
      <c r="O3245">
        <v>0</v>
      </c>
    </row>
    <row r="3246" spans="1:15" x14ac:dyDescent="0.3">
      <c r="A3246" t="s">
        <v>6468</v>
      </c>
      <c r="B3246" s="1">
        <v>46280</v>
      </c>
      <c r="C3246" t="s">
        <v>6469</v>
      </c>
      <c r="D3246" t="s">
        <v>37</v>
      </c>
      <c r="E3246" t="s">
        <v>27</v>
      </c>
      <c r="F3246" s="2">
        <v>1848</v>
      </c>
      <c r="G3246" t="s">
        <v>115</v>
      </c>
      <c r="H3246">
        <v>1848</v>
      </c>
      <c r="I3246" t="s">
        <v>37</v>
      </c>
      <c r="J3246">
        <v>0</v>
      </c>
      <c r="K3246">
        <v>0</v>
      </c>
      <c r="L3246">
        <v>0</v>
      </c>
      <c r="M3246">
        <v>0</v>
      </c>
      <c r="N3246" t="s">
        <v>20</v>
      </c>
      <c r="O3246">
        <v>0</v>
      </c>
    </row>
    <row r="3247" spans="1:15" x14ac:dyDescent="0.3">
      <c r="A3247" t="s">
        <v>6470</v>
      </c>
      <c r="B3247" s="1">
        <v>46279</v>
      </c>
      <c r="C3247" t="s">
        <v>6471</v>
      </c>
      <c r="D3247" t="s">
        <v>51</v>
      </c>
      <c r="E3247" t="s">
        <v>18</v>
      </c>
      <c r="F3247">
        <v>9798</v>
      </c>
      <c r="G3247" t="s">
        <v>19</v>
      </c>
      <c r="H3247">
        <v>9798</v>
      </c>
      <c r="I3247" t="s">
        <v>51</v>
      </c>
      <c r="J3247">
        <v>1</v>
      </c>
      <c r="K3247">
        <v>9798</v>
      </c>
      <c r="L3247">
        <v>0</v>
      </c>
      <c r="M3247">
        <v>0</v>
      </c>
      <c r="N3247" t="s">
        <v>20</v>
      </c>
      <c r="O3247">
        <v>0</v>
      </c>
    </row>
    <row r="3248" spans="1:15" x14ac:dyDescent="0.3">
      <c r="A3248" t="s">
        <v>6472</v>
      </c>
      <c r="B3248" s="1">
        <v>46287</v>
      </c>
      <c r="C3248" t="s">
        <v>6473</v>
      </c>
      <c r="D3248" t="s">
        <v>26</v>
      </c>
      <c r="E3248" t="s">
        <v>54</v>
      </c>
      <c r="F3248">
        <v>3998</v>
      </c>
      <c r="G3248" t="s">
        <v>19</v>
      </c>
      <c r="H3248">
        <v>3998</v>
      </c>
      <c r="I3248" t="s">
        <v>26</v>
      </c>
      <c r="J3248">
        <v>1</v>
      </c>
      <c r="K3248">
        <v>3998</v>
      </c>
      <c r="L3248">
        <v>0</v>
      </c>
      <c r="M3248">
        <v>0</v>
      </c>
      <c r="N3248" t="s">
        <v>20</v>
      </c>
      <c r="O3248">
        <v>0</v>
      </c>
    </row>
    <row r="3249" spans="1:15" x14ac:dyDescent="0.3">
      <c r="A3249" t="s">
        <v>6474</v>
      </c>
      <c r="B3249" s="1">
        <v>46278</v>
      </c>
      <c r="C3249" t="s">
        <v>6475</v>
      </c>
      <c r="D3249" t="s">
        <v>61</v>
      </c>
      <c r="E3249" t="s">
        <v>18</v>
      </c>
      <c r="F3249">
        <v>3499</v>
      </c>
      <c r="G3249" t="s">
        <v>80</v>
      </c>
      <c r="H3249">
        <v>3499</v>
      </c>
      <c r="I3249" t="s">
        <v>61</v>
      </c>
      <c r="J3249">
        <v>0</v>
      </c>
      <c r="K3249">
        <v>0</v>
      </c>
      <c r="L3249">
        <v>0</v>
      </c>
      <c r="M3249">
        <v>0</v>
      </c>
      <c r="N3249" t="s">
        <v>20</v>
      </c>
      <c r="O3249">
        <v>0</v>
      </c>
    </row>
    <row r="3250" spans="1:15" x14ac:dyDescent="0.3">
      <c r="A3250" t="s">
        <v>6476</v>
      </c>
      <c r="B3250" s="1">
        <v>46285</v>
      </c>
      <c r="C3250" t="s">
        <v>6477</v>
      </c>
      <c r="D3250" t="s">
        <v>23</v>
      </c>
      <c r="E3250" t="s">
        <v>18</v>
      </c>
      <c r="F3250">
        <v>2499</v>
      </c>
      <c r="G3250" t="s">
        <v>19</v>
      </c>
      <c r="H3250">
        <v>2499</v>
      </c>
      <c r="I3250" t="s">
        <v>23</v>
      </c>
      <c r="J3250">
        <v>1</v>
      </c>
      <c r="K3250">
        <v>2499</v>
      </c>
      <c r="L3250">
        <v>0</v>
      </c>
      <c r="M3250">
        <v>0</v>
      </c>
      <c r="N3250" t="s">
        <v>20</v>
      </c>
      <c r="O3250">
        <v>0</v>
      </c>
    </row>
    <row r="3251" spans="1:15" x14ac:dyDescent="0.3">
      <c r="A3251" t="s">
        <v>6478</v>
      </c>
      <c r="B3251" s="1">
        <v>46275</v>
      </c>
      <c r="C3251" t="s">
        <v>6479</v>
      </c>
      <c r="D3251" t="s">
        <v>51</v>
      </c>
      <c r="E3251" t="s">
        <v>54</v>
      </c>
      <c r="F3251">
        <v>4298</v>
      </c>
      <c r="G3251" t="s">
        <v>19</v>
      </c>
      <c r="H3251">
        <v>4298</v>
      </c>
      <c r="I3251" t="s">
        <v>51</v>
      </c>
      <c r="J3251">
        <v>1</v>
      </c>
      <c r="K3251">
        <v>4298</v>
      </c>
      <c r="L3251">
        <v>0</v>
      </c>
      <c r="M3251">
        <v>0</v>
      </c>
      <c r="N3251" t="s">
        <v>20</v>
      </c>
      <c r="O3251">
        <v>0</v>
      </c>
    </row>
    <row r="3252" spans="1:15" x14ac:dyDescent="0.3">
      <c r="A3252" t="s">
        <v>6480</v>
      </c>
      <c r="B3252" s="1">
        <v>46273</v>
      </c>
      <c r="C3252" t="s">
        <v>6481</v>
      </c>
      <c r="D3252" t="s">
        <v>42</v>
      </c>
      <c r="E3252" t="s">
        <v>27</v>
      </c>
      <c r="F3252">
        <v>3798</v>
      </c>
      <c r="G3252" t="s">
        <v>19</v>
      </c>
      <c r="H3252">
        <v>3798</v>
      </c>
      <c r="I3252" t="s">
        <v>42</v>
      </c>
      <c r="J3252">
        <v>1</v>
      </c>
      <c r="K3252">
        <v>3798</v>
      </c>
      <c r="L3252">
        <v>0</v>
      </c>
      <c r="M3252">
        <v>0</v>
      </c>
      <c r="N3252" t="s">
        <v>20</v>
      </c>
      <c r="O3252">
        <v>0</v>
      </c>
    </row>
    <row r="3253" spans="1:15" x14ac:dyDescent="0.3">
      <c r="A3253" t="s">
        <v>6482</v>
      </c>
      <c r="B3253" s="1">
        <v>46294</v>
      </c>
      <c r="C3253" t="s">
        <v>6483</v>
      </c>
      <c r="D3253" t="s">
        <v>34</v>
      </c>
      <c r="E3253" t="s">
        <v>18</v>
      </c>
      <c r="F3253">
        <v>2499</v>
      </c>
      <c r="G3253" t="s">
        <v>19</v>
      </c>
      <c r="H3253">
        <v>2499</v>
      </c>
      <c r="I3253" t="s">
        <v>34</v>
      </c>
      <c r="J3253">
        <v>1</v>
      </c>
      <c r="K3253">
        <v>2499</v>
      </c>
      <c r="L3253">
        <v>0</v>
      </c>
      <c r="M3253">
        <v>0</v>
      </c>
      <c r="N3253" t="s">
        <v>20</v>
      </c>
      <c r="O3253">
        <v>0</v>
      </c>
    </row>
    <row r="3254" spans="1:15" x14ac:dyDescent="0.3">
      <c r="A3254" t="s">
        <v>6484</v>
      </c>
      <c r="B3254" s="1">
        <v>46270</v>
      </c>
      <c r="C3254" t="s">
        <v>6485</v>
      </c>
      <c r="D3254" t="s">
        <v>34</v>
      </c>
      <c r="E3254" t="s">
        <v>54</v>
      </c>
      <c r="F3254">
        <v>2598</v>
      </c>
      <c r="G3254" t="s">
        <v>19</v>
      </c>
      <c r="H3254">
        <v>2598</v>
      </c>
      <c r="I3254" t="s">
        <v>34</v>
      </c>
      <c r="J3254">
        <v>1</v>
      </c>
      <c r="K3254">
        <v>2598</v>
      </c>
      <c r="L3254">
        <v>0</v>
      </c>
      <c r="M3254">
        <v>0</v>
      </c>
      <c r="N3254" t="s">
        <v>20</v>
      </c>
      <c r="O3254">
        <v>0</v>
      </c>
    </row>
    <row r="3255" spans="1:15" x14ac:dyDescent="0.3">
      <c r="A3255" t="s">
        <v>6486</v>
      </c>
      <c r="B3255" s="1">
        <v>46284</v>
      </c>
      <c r="C3255" t="s">
        <v>6487</v>
      </c>
      <c r="D3255" t="s">
        <v>34</v>
      </c>
      <c r="E3255" t="s">
        <v>18</v>
      </c>
      <c r="F3255">
        <v>2798</v>
      </c>
      <c r="G3255" t="s">
        <v>19</v>
      </c>
      <c r="H3255">
        <v>2798</v>
      </c>
      <c r="I3255" t="s">
        <v>34</v>
      </c>
      <c r="J3255">
        <v>1</v>
      </c>
      <c r="K3255">
        <v>2798</v>
      </c>
      <c r="L3255">
        <v>0</v>
      </c>
      <c r="M3255">
        <v>0</v>
      </c>
      <c r="N3255" t="s">
        <v>20</v>
      </c>
      <c r="O3255">
        <v>0</v>
      </c>
    </row>
    <row r="3256" spans="1:15" x14ac:dyDescent="0.3">
      <c r="A3256" t="s">
        <v>6488</v>
      </c>
      <c r="B3256" s="1">
        <v>46275</v>
      </c>
      <c r="C3256" t="s">
        <v>6489</v>
      </c>
      <c r="D3256" t="s">
        <v>42</v>
      </c>
      <c r="E3256" t="s">
        <v>27</v>
      </c>
      <c r="F3256">
        <v>5297</v>
      </c>
      <c r="G3256" t="s">
        <v>19</v>
      </c>
      <c r="H3256">
        <v>5297</v>
      </c>
      <c r="I3256" t="s">
        <v>42</v>
      </c>
      <c r="J3256">
        <v>1</v>
      </c>
      <c r="K3256">
        <v>5297</v>
      </c>
      <c r="L3256">
        <v>0</v>
      </c>
      <c r="M3256">
        <v>0</v>
      </c>
      <c r="N3256" t="s">
        <v>20</v>
      </c>
      <c r="O3256">
        <v>0</v>
      </c>
    </row>
    <row r="3257" spans="1:15" x14ac:dyDescent="0.3">
      <c r="A3257" t="s">
        <v>6490</v>
      </c>
      <c r="B3257" s="1">
        <v>46278</v>
      </c>
      <c r="C3257" t="s">
        <v>6491</v>
      </c>
      <c r="D3257" t="s">
        <v>48</v>
      </c>
      <c r="E3257" t="s">
        <v>18</v>
      </c>
      <c r="F3257">
        <v>349</v>
      </c>
      <c r="G3257" t="s">
        <v>80</v>
      </c>
      <c r="H3257">
        <v>349</v>
      </c>
      <c r="I3257" t="s">
        <v>48</v>
      </c>
      <c r="J3257">
        <v>0</v>
      </c>
      <c r="K3257">
        <v>0</v>
      </c>
      <c r="L3257">
        <v>0</v>
      </c>
      <c r="M3257">
        <v>0</v>
      </c>
      <c r="N3257" t="s">
        <v>20</v>
      </c>
      <c r="O3257">
        <v>0</v>
      </c>
    </row>
    <row r="3258" spans="1:15" x14ac:dyDescent="0.3">
      <c r="A3258" t="s">
        <v>6492</v>
      </c>
      <c r="B3258" s="1">
        <v>46293</v>
      </c>
      <c r="C3258" t="s">
        <v>6493</v>
      </c>
      <c r="D3258" t="s">
        <v>48</v>
      </c>
      <c r="E3258" t="s">
        <v>18</v>
      </c>
      <c r="F3258">
        <v>349</v>
      </c>
      <c r="G3258" t="s">
        <v>19</v>
      </c>
      <c r="H3258">
        <v>349</v>
      </c>
      <c r="I3258" t="s">
        <v>48</v>
      </c>
      <c r="J3258">
        <v>1</v>
      </c>
      <c r="K3258">
        <v>349</v>
      </c>
      <c r="L3258">
        <v>0</v>
      </c>
      <c r="M3258">
        <v>0</v>
      </c>
      <c r="N3258" t="s">
        <v>20</v>
      </c>
      <c r="O3258">
        <v>0</v>
      </c>
    </row>
    <row r="3259" spans="1:15" x14ac:dyDescent="0.3">
      <c r="A3259" t="s">
        <v>6494</v>
      </c>
      <c r="B3259" s="1">
        <v>46286</v>
      </c>
      <c r="C3259" t="s">
        <v>6495</v>
      </c>
      <c r="D3259" t="s">
        <v>17</v>
      </c>
      <c r="E3259" t="s">
        <v>27</v>
      </c>
      <c r="F3259">
        <v>599</v>
      </c>
      <c r="G3259" t="s">
        <v>19</v>
      </c>
      <c r="H3259">
        <v>599</v>
      </c>
      <c r="I3259" t="s">
        <v>17</v>
      </c>
      <c r="J3259">
        <v>1</v>
      </c>
      <c r="K3259">
        <v>599</v>
      </c>
      <c r="L3259">
        <v>0</v>
      </c>
      <c r="M3259">
        <v>0</v>
      </c>
      <c r="N3259" t="s">
        <v>20</v>
      </c>
      <c r="O3259">
        <v>0</v>
      </c>
    </row>
    <row r="3260" spans="1:15" x14ac:dyDescent="0.3">
      <c r="A3260" t="s">
        <v>6496</v>
      </c>
      <c r="B3260" s="1">
        <v>46278</v>
      </c>
      <c r="C3260" t="s">
        <v>6497</v>
      </c>
      <c r="D3260" t="s">
        <v>51</v>
      </c>
      <c r="E3260" t="s">
        <v>18</v>
      </c>
      <c r="F3260">
        <v>4999</v>
      </c>
      <c r="G3260" t="s">
        <v>19</v>
      </c>
      <c r="H3260">
        <v>4999</v>
      </c>
      <c r="I3260" t="s">
        <v>51</v>
      </c>
      <c r="J3260">
        <v>1</v>
      </c>
      <c r="K3260">
        <v>4999</v>
      </c>
      <c r="L3260">
        <v>0</v>
      </c>
      <c r="M3260">
        <v>0</v>
      </c>
      <c r="N3260" t="s">
        <v>20</v>
      </c>
      <c r="O3260">
        <v>0</v>
      </c>
    </row>
    <row r="3261" spans="1:15" x14ac:dyDescent="0.3">
      <c r="A3261" t="s">
        <v>6498</v>
      </c>
      <c r="B3261" s="1">
        <v>46266</v>
      </c>
      <c r="C3261" t="s">
        <v>6499</v>
      </c>
      <c r="D3261" t="s">
        <v>51</v>
      </c>
      <c r="E3261" t="s">
        <v>43</v>
      </c>
      <c r="F3261">
        <v>3498</v>
      </c>
      <c r="G3261" t="s">
        <v>19</v>
      </c>
      <c r="H3261">
        <v>3498</v>
      </c>
      <c r="I3261" t="s">
        <v>51</v>
      </c>
      <c r="J3261">
        <v>1</v>
      </c>
      <c r="K3261">
        <v>3498</v>
      </c>
      <c r="L3261">
        <v>0</v>
      </c>
      <c r="M3261">
        <v>0</v>
      </c>
      <c r="N3261" t="s">
        <v>20</v>
      </c>
      <c r="O3261">
        <v>0</v>
      </c>
    </row>
    <row r="3262" spans="1:15" x14ac:dyDescent="0.3">
      <c r="A3262" t="s">
        <v>6500</v>
      </c>
      <c r="B3262" s="1">
        <v>46271</v>
      </c>
      <c r="C3262" t="s">
        <v>2854</v>
      </c>
      <c r="D3262" t="s">
        <v>61</v>
      </c>
      <c r="E3262" t="s">
        <v>18</v>
      </c>
      <c r="F3262">
        <v>7999</v>
      </c>
      <c r="G3262" t="s">
        <v>115</v>
      </c>
      <c r="H3262">
        <v>7999</v>
      </c>
      <c r="I3262" t="s">
        <v>61</v>
      </c>
      <c r="J3262">
        <v>0</v>
      </c>
      <c r="K3262">
        <v>0</v>
      </c>
      <c r="L3262">
        <v>0</v>
      </c>
      <c r="M3262">
        <v>0</v>
      </c>
      <c r="N3262" t="s">
        <v>20</v>
      </c>
      <c r="O3262">
        <v>0</v>
      </c>
    </row>
    <row r="3263" spans="1:15" x14ac:dyDescent="0.3">
      <c r="A3263" t="s">
        <v>6501</v>
      </c>
      <c r="B3263" s="1">
        <v>46280</v>
      </c>
      <c r="C3263" t="s">
        <v>6502</v>
      </c>
      <c r="D3263" t="s">
        <v>75</v>
      </c>
      <c r="E3263" t="s">
        <v>27</v>
      </c>
      <c r="F3263">
        <v>1299</v>
      </c>
      <c r="G3263" t="s">
        <v>19</v>
      </c>
      <c r="H3263">
        <v>1299</v>
      </c>
      <c r="I3263" t="s">
        <v>75</v>
      </c>
      <c r="J3263">
        <v>1</v>
      </c>
      <c r="K3263">
        <v>1299</v>
      </c>
      <c r="L3263">
        <v>0</v>
      </c>
      <c r="M3263">
        <v>0</v>
      </c>
      <c r="N3263" t="s">
        <v>20</v>
      </c>
      <c r="O3263">
        <v>0</v>
      </c>
    </row>
    <row r="3264" spans="1:15" x14ac:dyDescent="0.3">
      <c r="A3264" t="s">
        <v>6503</v>
      </c>
      <c r="B3264" s="1">
        <v>46292</v>
      </c>
      <c r="C3264" t="s">
        <v>6504</v>
      </c>
      <c r="D3264" t="s">
        <v>17</v>
      </c>
      <c r="E3264" t="s">
        <v>18</v>
      </c>
      <c r="F3264">
        <v>1298</v>
      </c>
      <c r="G3264" t="s">
        <v>19</v>
      </c>
      <c r="H3264">
        <v>1298</v>
      </c>
      <c r="I3264" t="s">
        <v>17</v>
      </c>
      <c r="J3264">
        <v>1</v>
      </c>
      <c r="K3264">
        <v>1298</v>
      </c>
      <c r="L3264">
        <v>0</v>
      </c>
      <c r="M3264">
        <v>0</v>
      </c>
      <c r="N3264" t="s">
        <v>20</v>
      </c>
      <c r="O3264">
        <v>0</v>
      </c>
    </row>
    <row r="3265" spans="1:15" x14ac:dyDescent="0.3">
      <c r="A3265" t="s">
        <v>6505</v>
      </c>
      <c r="B3265" s="1">
        <v>46290</v>
      </c>
      <c r="C3265" t="s">
        <v>6506</v>
      </c>
      <c r="D3265" t="s">
        <v>23</v>
      </c>
      <c r="E3265" t="s">
        <v>18</v>
      </c>
      <c r="F3265">
        <v>299</v>
      </c>
      <c r="G3265" t="s">
        <v>19</v>
      </c>
      <c r="H3265">
        <v>299</v>
      </c>
      <c r="I3265" t="s">
        <v>23</v>
      </c>
      <c r="J3265">
        <v>1</v>
      </c>
      <c r="K3265">
        <v>299</v>
      </c>
      <c r="L3265">
        <v>0</v>
      </c>
      <c r="M3265">
        <v>0</v>
      </c>
      <c r="N3265" t="s">
        <v>20</v>
      </c>
      <c r="O3265">
        <v>0</v>
      </c>
    </row>
    <row r="3266" spans="1:15" x14ac:dyDescent="0.3">
      <c r="A3266" t="s">
        <v>6507</v>
      </c>
      <c r="B3266" s="1">
        <v>46293</v>
      </c>
      <c r="C3266" t="s">
        <v>6508</v>
      </c>
      <c r="D3266" t="s">
        <v>48</v>
      </c>
      <c r="E3266" t="s">
        <v>27</v>
      </c>
      <c r="F3266" s="2">
        <v>6297</v>
      </c>
      <c r="G3266" t="s">
        <v>19</v>
      </c>
      <c r="H3266">
        <v>6297</v>
      </c>
      <c r="I3266" t="s">
        <v>48</v>
      </c>
      <c r="J3266">
        <v>1</v>
      </c>
      <c r="K3266">
        <v>6297</v>
      </c>
      <c r="L3266">
        <v>0</v>
      </c>
      <c r="M3266">
        <v>0</v>
      </c>
      <c r="N3266" t="s">
        <v>20</v>
      </c>
      <c r="O3266">
        <v>0</v>
      </c>
    </row>
    <row r="3267" spans="1:15" x14ac:dyDescent="0.3">
      <c r="A3267" t="s">
        <v>6509</v>
      </c>
      <c r="B3267" s="1">
        <v>46273</v>
      </c>
      <c r="C3267" t="s">
        <v>6510</v>
      </c>
      <c r="D3267" t="s">
        <v>48</v>
      </c>
      <c r="E3267" t="s">
        <v>43</v>
      </c>
      <c r="F3267">
        <v>5998</v>
      </c>
      <c r="G3267" t="s">
        <v>19</v>
      </c>
      <c r="H3267">
        <v>5998</v>
      </c>
      <c r="I3267" t="s">
        <v>48</v>
      </c>
      <c r="J3267">
        <v>1</v>
      </c>
      <c r="K3267">
        <v>5998</v>
      </c>
      <c r="L3267">
        <v>0</v>
      </c>
      <c r="M3267">
        <v>0</v>
      </c>
      <c r="N3267" t="s">
        <v>20</v>
      </c>
      <c r="O3267">
        <v>0</v>
      </c>
    </row>
    <row r="3268" spans="1:15" x14ac:dyDescent="0.3">
      <c r="A3268" t="s">
        <v>6511</v>
      </c>
      <c r="B3268" s="1">
        <v>46277</v>
      </c>
      <c r="C3268" t="s">
        <v>6512</v>
      </c>
      <c r="D3268" t="s">
        <v>51</v>
      </c>
      <c r="E3268" t="s">
        <v>54</v>
      </c>
      <c r="F3268" s="2">
        <v>8598</v>
      </c>
      <c r="G3268" t="s">
        <v>19</v>
      </c>
      <c r="H3268">
        <v>8598</v>
      </c>
      <c r="I3268" t="s">
        <v>51</v>
      </c>
      <c r="J3268">
        <v>1</v>
      </c>
      <c r="K3268">
        <v>8598</v>
      </c>
      <c r="L3268">
        <v>0</v>
      </c>
      <c r="M3268">
        <v>0</v>
      </c>
      <c r="N3268" t="s">
        <v>20</v>
      </c>
      <c r="O3268">
        <v>0</v>
      </c>
    </row>
    <row r="3269" spans="1:15" x14ac:dyDescent="0.3">
      <c r="A3269" t="s">
        <v>6513</v>
      </c>
      <c r="B3269" s="1">
        <v>46295</v>
      </c>
      <c r="C3269" t="s">
        <v>6514</v>
      </c>
      <c r="D3269" t="s">
        <v>26</v>
      </c>
      <c r="E3269" t="s">
        <v>18</v>
      </c>
      <c r="F3269">
        <v>299</v>
      </c>
      <c r="G3269" t="s">
        <v>19</v>
      </c>
      <c r="H3269">
        <v>299</v>
      </c>
      <c r="I3269" t="s">
        <v>26</v>
      </c>
      <c r="J3269">
        <v>1</v>
      </c>
      <c r="K3269">
        <v>299</v>
      </c>
      <c r="L3269">
        <v>0</v>
      </c>
      <c r="M3269">
        <v>0</v>
      </c>
      <c r="N3269" t="s">
        <v>20</v>
      </c>
      <c r="O3269">
        <v>0</v>
      </c>
    </row>
    <row r="3270" spans="1:15" x14ac:dyDescent="0.3">
      <c r="A3270" t="s">
        <v>6515</v>
      </c>
      <c r="B3270" s="1">
        <v>46290</v>
      </c>
      <c r="C3270" t="s">
        <v>6516</v>
      </c>
      <c r="D3270" t="s">
        <v>23</v>
      </c>
      <c r="E3270" t="s">
        <v>27</v>
      </c>
      <c r="F3270">
        <v>4147</v>
      </c>
      <c r="G3270" t="s">
        <v>115</v>
      </c>
      <c r="H3270">
        <v>4147</v>
      </c>
      <c r="I3270" t="s">
        <v>23</v>
      </c>
      <c r="J3270">
        <v>0</v>
      </c>
      <c r="K3270">
        <v>0</v>
      </c>
      <c r="L3270">
        <v>0</v>
      </c>
      <c r="M3270">
        <v>0</v>
      </c>
      <c r="N3270" t="s">
        <v>20</v>
      </c>
      <c r="O3270">
        <v>0</v>
      </c>
    </row>
    <row r="3271" spans="1:15" x14ac:dyDescent="0.3">
      <c r="A3271" t="s">
        <v>6517</v>
      </c>
      <c r="B3271" s="1">
        <v>46266</v>
      </c>
      <c r="C3271" t="s">
        <v>6518</v>
      </c>
      <c r="D3271" t="s">
        <v>23</v>
      </c>
      <c r="E3271" t="s">
        <v>27</v>
      </c>
      <c r="F3271" s="2">
        <v>1299</v>
      </c>
      <c r="G3271" t="s">
        <v>19</v>
      </c>
      <c r="H3271">
        <v>1299</v>
      </c>
      <c r="I3271" t="s">
        <v>23</v>
      </c>
      <c r="J3271">
        <v>1</v>
      </c>
      <c r="K3271">
        <v>1299</v>
      </c>
      <c r="L3271">
        <v>0</v>
      </c>
      <c r="M3271">
        <v>0</v>
      </c>
      <c r="N3271" t="s">
        <v>20</v>
      </c>
      <c r="O3271">
        <v>0</v>
      </c>
    </row>
    <row r="3272" spans="1:15" x14ac:dyDescent="0.3">
      <c r="A3272" t="s">
        <v>6519</v>
      </c>
      <c r="B3272" s="1">
        <v>46292</v>
      </c>
      <c r="C3272" t="s">
        <v>6520</v>
      </c>
      <c r="D3272" t="s">
        <v>34</v>
      </c>
      <c r="E3272" t="s">
        <v>54</v>
      </c>
      <c r="F3272">
        <v>4798</v>
      </c>
      <c r="G3272" t="s">
        <v>19</v>
      </c>
      <c r="H3272">
        <v>4798</v>
      </c>
      <c r="I3272" t="s">
        <v>34</v>
      </c>
      <c r="J3272">
        <v>1</v>
      </c>
      <c r="K3272">
        <v>4798</v>
      </c>
      <c r="L3272">
        <v>0</v>
      </c>
      <c r="M3272">
        <v>0</v>
      </c>
      <c r="N3272" t="s">
        <v>20</v>
      </c>
      <c r="O3272">
        <v>0</v>
      </c>
    </row>
    <row r="3273" spans="1:15" x14ac:dyDescent="0.3">
      <c r="A3273" t="s">
        <v>6521</v>
      </c>
      <c r="B3273" s="1">
        <v>46284</v>
      </c>
      <c r="C3273" t="s">
        <v>6522</v>
      </c>
      <c r="D3273" t="s">
        <v>17</v>
      </c>
      <c r="E3273" t="s">
        <v>54</v>
      </c>
      <c r="F3273">
        <v>1799</v>
      </c>
      <c r="G3273" t="s">
        <v>19</v>
      </c>
      <c r="H3273">
        <v>1799</v>
      </c>
      <c r="I3273" t="s">
        <v>17</v>
      </c>
      <c r="J3273">
        <v>1</v>
      </c>
      <c r="K3273">
        <v>1799</v>
      </c>
      <c r="L3273">
        <v>0</v>
      </c>
      <c r="M3273">
        <v>0</v>
      </c>
      <c r="N3273" t="s">
        <v>20</v>
      </c>
      <c r="O3273">
        <v>0</v>
      </c>
    </row>
    <row r="3274" spans="1:15" x14ac:dyDescent="0.3">
      <c r="A3274" t="s">
        <v>6523</v>
      </c>
      <c r="B3274" s="1">
        <v>46282</v>
      </c>
      <c r="C3274" t="s">
        <v>6524</v>
      </c>
      <c r="D3274" t="s">
        <v>17</v>
      </c>
      <c r="E3274" t="s">
        <v>43</v>
      </c>
      <c r="F3274">
        <v>1798</v>
      </c>
      <c r="G3274" t="s">
        <v>19</v>
      </c>
      <c r="H3274">
        <v>1798</v>
      </c>
      <c r="I3274" t="s">
        <v>17</v>
      </c>
      <c r="J3274">
        <v>1</v>
      </c>
      <c r="K3274">
        <v>1798</v>
      </c>
      <c r="L3274">
        <v>0</v>
      </c>
      <c r="M3274">
        <v>0</v>
      </c>
      <c r="N3274" t="s">
        <v>20</v>
      </c>
      <c r="O3274">
        <v>0</v>
      </c>
    </row>
    <row r="3275" spans="1:15" x14ac:dyDescent="0.3">
      <c r="A3275" t="s">
        <v>6525</v>
      </c>
      <c r="B3275" s="1">
        <v>46286</v>
      </c>
      <c r="C3275" t="s">
        <v>6526</v>
      </c>
      <c r="D3275" t="s">
        <v>23</v>
      </c>
      <c r="E3275" t="s">
        <v>27</v>
      </c>
      <c r="F3275">
        <v>1299</v>
      </c>
      <c r="G3275" t="s">
        <v>19</v>
      </c>
      <c r="H3275">
        <v>1299</v>
      </c>
      <c r="I3275" t="s">
        <v>23</v>
      </c>
      <c r="J3275">
        <v>1</v>
      </c>
      <c r="K3275">
        <v>1299</v>
      </c>
      <c r="L3275">
        <v>0</v>
      </c>
      <c r="M3275">
        <v>0</v>
      </c>
      <c r="N3275" t="s">
        <v>20</v>
      </c>
      <c r="O3275">
        <v>0</v>
      </c>
    </row>
    <row r="3276" spans="1:15" x14ac:dyDescent="0.3">
      <c r="A3276" t="s">
        <v>6527</v>
      </c>
      <c r="B3276" s="1">
        <v>46274</v>
      </c>
      <c r="C3276" t="s">
        <v>6528</v>
      </c>
      <c r="D3276" t="s">
        <v>37</v>
      </c>
      <c r="E3276" t="s">
        <v>18</v>
      </c>
      <c r="F3276">
        <v>799</v>
      </c>
      <c r="G3276" t="s">
        <v>80</v>
      </c>
      <c r="H3276">
        <v>799</v>
      </c>
      <c r="I3276" t="s">
        <v>37</v>
      </c>
      <c r="J3276">
        <v>0</v>
      </c>
      <c r="K3276">
        <v>0</v>
      </c>
      <c r="L3276">
        <v>0</v>
      </c>
      <c r="M3276">
        <v>0</v>
      </c>
      <c r="N3276" t="s">
        <v>20</v>
      </c>
      <c r="O3276">
        <v>0</v>
      </c>
    </row>
    <row r="3277" spans="1:15" x14ac:dyDescent="0.3">
      <c r="A3277" t="s">
        <v>6529</v>
      </c>
      <c r="B3277" s="1">
        <v>46267</v>
      </c>
      <c r="C3277" t="s">
        <v>6530</v>
      </c>
      <c r="D3277" t="s">
        <v>26</v>
      </c>
      <c r="E3277" t="s">
        <v>54</v>
      </c>
      <c r="F3277">
        <v>2298</v>
      </c>
      <c r="G3277" t="s">
        <v>19</v>
      </c>
      <c r="H3277">
        <v>2298</v>
      </c>
      <c r="I3277" t="s">
        <v>26</v>
      </c>
      <c r="J3277">
        <v>1</v>
      </c>
      <c r="K3277">
        <v>2298</v>
      </c>
      <c r="L3277">
        <v>0</v>
      </c>
      <c r="M3277">
        <v>0</v>
      </c>
      <c r="N3277" t="s">
        <v>20</v>
      </c>
      <c r="O3277">
        <v>0</v>
      </c>
    </row>
    <row r="3278" spans="1:15" x14ac:dyDescent="0.3">
      <c r="A3278" t="s">
        <v>6531</v>
      </c>
      <c r="B3278" s="1">
        <v>46292</v>
      </c>
      <c r="C3278" t="s">
        <v>6532</v>
      </c>
      <c r="D3278" t="s">
        <v>61</v>
      </c>
      <c r="E3278" t="s">
        <v>18</v>
      </c>
      <c r="F3278">
        <v>499</v>
      </c>
      <c r="G3278" t="s">
        <v>19</v>
      </c>
      <c r="H3278">
        <v>499</v>
      </c>
      <c r="I3278" t="s">
        <v>61</v>
      </c>
      <c r="J3278">
        <v>1</v>
      </c>
      <c r="K3278">
        <v>499</v>
      </c>
      <c r="L3278">
        <v>0</v>
      </c>
      <c r="M3278">
        <v>0</v>
      </c>
      <c r="N3278" t="s">
        <v>20</v>
      </c>
      <c r="O3278">
        <v>0</v>
      </c>
    </row>
    <row r="3279" spans="1:15" x14ac:dyDescent="0.3">
      <c r="A3279" t="s">
        <v>6533</v>
      </c>
      <c r="B3279" s="1">
        <v>46269</v>
      </c>
      <c r="C3279" t="s">
        <v>6534</v>
      </c>
      <c r="E3279" t="s">
        <v>18</v>
      </c>
      <c r="F3279">
        <v>999</v>
      </c>
      <c r="G3279" t="s">
        <v>19</v>
      </c>
      <c r="H3279">
        <v>999</v>
      </c>
      <c r="I3279" t="s">
        <v>194</v>
      </c>
      <c r="J3279">
        <v>1</v>
      </c>
      <c r="K3279">
        <v>999</v>
      </c>
      <c r="L3279">
        <v>0</v>
      </c>
      <c r="M3279">
        <v>0</v>
      </c>
      <c r="N3279" t="s">
        <v>20</v>
      </c>
      <c r="O3279">
        <v>0</v>
      </c>
    </row>
    <row r="3280" spans="1:15" x14ac:dyDescent="0.3">
      <c r="A3280" t="s">
        <v>6535</v>
      </c>
      <c r="B3280" s="1">
        <v>46276</v>
      </c>
      <c r="C3280" t="s">
        <v>6536</v>
      </c>
      <c r="D3280" t="s">
        <v>37</v>
      </c>
      <c r="E3280" t="s">
        <v>43</v>
      </c>
      <c r="F3280">
        <v>5498</v>
      </c>
      <c r="G3280" t="s">
        <v>19</v>
      </c>
      <c r="H3280">
        <v>5498</v>
      </c>
      <c r="I3280" t="s">
        <v>37</v>
      </c>
      <c r="J3280">
        <v>1</v>
      </c>
      <c r="K3280">
        <v>5498</v>
      </c>
      <c r="L3280">
        <v>0</v>
      </c>
      <c r="M3280">
        <v>0</v>
      </c>
      <c r="N3280" t="s">
        <v>20</v>
      </c>
      <c r="O3280">
        <v>0</v>
      </c>
    </row>
    <row r="3281" spans="1:15" x14ac:dyDescent="0.3">
      <c r="A3281" t="s">
        <v>6537</v>
      </c>
      <c r="B3281" s="1">
        <v>46266</v>
      </c>
      <c r="C3281" t="s">
        <v>6538</v>
      </c>
      <c r="D3281" t="s">
        <v>42</v>
      </c>
      <c r="E3281" t="s">
        <v>27</v>
      </c>
      <c r="F3281">
        <v>599</v>
      </c>
      <c r="G3281" t="s">
        <v>19</v>
      </c>
      <c r="H3281">
        <v>599</v>
      </c>
      <c r="I3281" t="s">
        <v>42</v>
      </c>
      <c r="J3281">
        <v>1</v>
      </c>
      <c r="K3281">
        <v>599</v>
      </c>
      <c r="L3281">
        <v>0</v>
      </c>
      <c r="M3281">
        <v>0</v>
      </c>
      <c r="N3281" t="s">
        <v>20</v>
      </c>
      <c r="O3281">
        <v>0</v>
      </c>
    </row>
    <row r="3282" spans="1:15" x14ac:dyDescent="0.3">
      <c r="A3282" t="s">
        <v>6539</v>
      </c>
      <c r="B3282" s="1">
        <v>46280</v>
      </c>
      <c r="C3282" t="s">
        <v>6540</v>
      </c>
      <c r="D3282" t="s">
        <v>42</v>
      </c>
      <c r="E3282" t="s">
        <v>18</v>
      </c>
      <c r="F3282">
        <v>799</v>
      </c>
      <c r="G3282" t="s">
        <v>19</v>
      </c>
      <c r="H3282">
        <v>799</v>
      </c>
      <c r="I3282" t="s">
        <v>42</v>
      </c>
      <c r="J3282">
        <v>1</v>
      </c>
      <c r="K3282">
        <v>799</v>
      </c>
      <c r="L3282">
        <v>0</v>
      </c>
      <c r="M3282">
        <v>0</v>
      </c>
      <c r="N3282" t="s">
        <v>20</v>
      </c>
      <c r="O3282">
        <v>0</v>
      </c>
    </row>
    <row r="3283" spans="1:15" x14ac:dyDescent="0.3">
      <c r="A3283" t="s">
        <v>6541</v>
      </c>
      <c r="B3283" s="1">
        <v>46283</v>
      </c>
      <c r="C3283" t="s">
        <v>6542</v>
      </c>
      <c r="D3283" t="s">
        <v>37</v>
      </c>
      <c r="E3283" t="s">
        <v>18</v>
      </c>
      <c r="F3283">
        <v>2999</v>
      </c>
      <c r="G3283" t="s">
        <v>19</v>
      </c>
      <c r="H3283">
        <v>2999</v>
      </c>
      <c r="I3283" t="s">
        <v>37</v>
      </c>
      <c r="J3283">
        <v>1</v>
      </c>
      <c r="K3283">
        <v>2999</v>
      </c>
      <c r="L3283">
        <v>0</v>
      </c>
      <c r="M3283">
        <v>0</v>
      </c>
      <c r="N3283" t="s">
        <v>20</v>
      </c>
      <c r="O3283">
        <v>0</v>
      </c>
    </row>
    <row r="3284" spans="1:15" x14ac:dyDescent="0.3">
      <c r="A3284" t="s">
        <v>6543</v>
      </c>
      <c r="B3284" s="1">
        <v>46279</v>
      </c>
      <c r="C3284" t="s">
        <v>6544</v>
      </c>
      <c r="D3284" t="s">
        <v>48</v>
      </c>
      <c r="E3284" t="s">
        <v>43</v>
      </c>
      <c r="F3284">
        <v>499</v>
      </c>
      <c r="G3284" t="s">
        <v>19</v>
      </c>
      <c r="H3284">
        <v>499</v>
      </c>
      <c r="I3284" t="s">
        <v>48</v>
      </c>
      <c r="J3284">
        <v>1</v>
      </c>
      <c r="K3284">
        <v>499</v>
      </c>
      <c r="L3284">
        <v>0</v>
      </c>
      <c r="M3284">
        <v>0</v>
      </c>
      <c r="N3284" t="s">
        <v>20</v>
      </c>
      <c r="O3284">
        <v>0</v>
      </c>
    </row>
    <row r="3285" spans="1:15" x14ac:dyDescent="0.3">
      <c r="A3285" t="s">
        <v>6545</v>
      </c>
      <c r="B3285" s="1">
        <v>46273</v>
      </c>
      <c r="C3285" t="s">
        <v>6546</v>
      </c>
      <c r="D3285" t="s">
        <v>42</v>
      </c>
      <c r="E3285" t="s">
        <v>18</v>
      </c>
      <c r="F3285">
        <v>299</v>
      </c>
      <c r="G3285" t="s">
        <v>19</v>
      </c>
      <c r="H3285">
        <v>299</v>
      </c>
      <c r="I3285" t="s">
        <v>42</v>
      </c>
      <c r="J3285">
        <v>1</v>
      </c>
      <c r="K3285">
        <v>299</v>
      </c>
      <c r="L3285">
        <v>0</v>
      </c>
      <c r="M3285">
        <v>0</v>
      </c>
      <c r="N3285" t="s">
        <v>20</v>
      </c>
      <c r="O3285">
        <v>0</v>
      </c>
    </row>
    <row r="3286" spans="1:15" x14ac:dyDescent="0.3">
      <c r="A3286" t="s">
        <v>6547</v>
      </c>
      <c r="B3286" s="1">
        <v>46276</v>
      </c>
      <c r="C3286" t="s">
        <v>6548</v>
      </c>
      <c r="D3286" t="s">
        <v>75</v>
      </c>
      <c r="E3286" t="s">
        <v>43</v>
      </c>
      <c r="F3286">
        <v>1947</v>
      </c>
      <c r="G3286" t="s">
        <v>19</v>
      </c>
      <c r="H3286">
        <v>1947</v>
      </c>
      <c r="I3286" t="s">
        <v>75</v>
      </c>
      <c r="J3286">
        <v>1</v>
      </c>
      <c r="K3286">
        <v>1947</v>
      </c>
      <c r="L3286">
        <v>0</v>
      </c>
      <c r="M3286">
        <v>0</v>
      </c>
      <c r="N3286" t="s">
        <v>20</v>
      </c>
      <c r="O3286">
        <v>0</v>
      </c>
    </row>
    <row r="3287" spans="1:15" x14ac:dyDescent="0.3">
      <c r="A3287" t="s">
        <v>6549</v>
      </c>
      <c r="B3287" s="1">
        <v>46266</v>
      </c>
      <c r="C3287" t="s">
        <v>6550</v>
      </c>
      <c r="D3287" t="s">
        <v>34</v>
      </c>
      <c r="E3287" t="s">
        <v>54</v>
      </c>
      <c r="F3287">
        <v>2397</v>
      </c>
      <c r="G3287" t="s">
        <v>19</v>
      </c>
      <c r="H3287">
        <v>2397</v>
      </c>
      <c r="I3287" t="s">
        <v>34</v>
      </c>
      <c r="J3287">
        <v>1</v>
      </c>
      <c r="K3287">
        <v>2397</v>
      </c>
      <c r="L3287">
        <v>0</v>
      </c>
      <c r="M3287">
        <v>0</v>
      </c>
      <c r="N3287" t="s">
        <v>20</v>
      </c>
      <c r="O3287">
        <v>0</v>
      </c>
    </row>
    <row r="3288" spans="1:15" x14ac:dyDescent="0.3">
      <c r="A3288" t="s">
        <v>6551</v>
      </c>
      <c r="B3288" s="1">
        <v>46273</v>
      </c>
      <c r="C3288" t="s">
        <v>6552</v>
      </c>
      <c r="D3288" t="s">
        <v>48</v>
      </c>
      <c r="E3288" t="s">
        <v>18</v>
      </c>
      <c r="F3288">
        <v>4997</v>
      </c>
      <c r="G3288" t="s">
        <v>19</v>
      </c>
      <c r="H3288">
        <v>4997</v>
      </c>
      <c r="I3288" t="s">
        <v>48</v>
      </c>
      <c r="J3288">
        <v>1</v>
      </c>
      <c r="K3288">
        <v>4997</v>
      </c>
      <c r="L3288">
        <v>0</v>
      </c>
      <c r="M3288">
        <v>0</v>
      </c>
      <c r="N3288" t="s">
        <v>20</v>
      </c>
      <c r="O3288">
        <v>0</v>
      </c>
    </row>
    <row r="3289" spans="1:15" x14ac:dyDescent="0.3">
      <c r="A3289" t="s">
        <v>6553</v>
      </c>
      <c r="B3289" s="1">
        <v>46286</v>
      </c>
      <c r="C3289" t="s">
        <v>6554</v>
      </c>
      <c r="D3289" t="s">
        <v>51</v>
      </c>
      <c r="E3289" t="s">
        <v>27</v>
      </c>
      <c r="F3289">
        <v>4098</v>
      </c>
      <c r="G3289" t="s">
        <v>19</v>
      </c>
      <c r="H3289">
        <v>4098</v>
      </c>
      <c r="I3289" t="s">
        <v>51</v>
      </c>
      <c r="J3289">
        <v>1</v>
      </c>
      <c r="K3289">
        <v>4098</v>
      </c>
      <c r="L3289">
        <v>0</v>
      </c>
      <c r="M3289">
        <v>0</v>
      </c>
      <c r="N3289" t="s">
        <v>20</v>
      </c>
      <c r="O3289">
        <v>0</v>
      </c>
    </row>
    <row r="3290" spans="1:15" x14ac:dyDescent="0.3">
      <c r="A3290" t="s">
        <v>6555</v>
      </c>
      <c r="B3290" s="1">
        <v>46283</v>
      </c>
      <c r="C3290" t="s">
        <v>6556</v>
      </c>
      <c r="D3290" t="s">
        <v>51</v>
      </c>
      <c r="E3290" t="s">
        <v>27</v>
      </c>
      <c r="F3290">
        <v>499</v>
      </c>
      <c r="G3290" t="s">
        <v>19</v>
      </c>
      <c r="H3290">
        <v>499</v>
      </c>
      <c r="I3290" t="s">
        <v>51</v>
      </c>
      <c r="J3290">
        <v>1</v>
      </c>
      <c r="K3290">
        <v>499</v>
      </c>
      <c r="L3290">
        <v>0</v>
      </c>
      <c r="M3290">
        <v>0</v>
      </c>
      <c r="N3290" t="s">
        <v>20</v>
      </c>
      <c r="O3290">
        <v>0</v>
      </c>
    </row>
    <row r="3291" spans="1:15" x14ac:dyDescent="0.3">
      <c r="A3291" t="s">
        <v>6557</v>
      </c>
      <c r="B3291" s="1">
        <v>46270</v>
      </c>
      <c r="C3291" t="s">
        <v>6558</v>
      </c>
      <c r="D3291" t="s">
        <v>34</v>
      </c>
      <c r="E3291" t="s">
        <v>54</v>
      </c>
      <c r="F3291">
        <v>9347</v>
      </c>
      <c r="G3291" t="s">
        <v>19</v>
      </c>
      <c r="H3291">
        <v>9347</v>
      </c>
      <c r="I3291" t="s">
        <v>34</v>
      </c>
      <c r="J3291">
        <v>1</v>
      </c>
      <c r="K3291">
        <v>9347</v>
      </c>
      <c r="L3291">
        <v>0</v>
      </c>
      <c r="M3291">
        <v>0</v>
      </c>
      <c r="N3291" t="s">
        <v>20</v>
      </c>
      <c r="O3291">
        <v>0</v>
      </c>
    </row>
    <row r="3292" spans="1:15" x14ac:dyDescent="0.3">
      <c r="A3292" t="s">
        <v>6559</v>
      </c>
      <c r="B3292" s="1">
        <v>46277</v>
      </c>
      <c r="C3292" t="s">
        <v>6560</v>
      </c>
      <c r="D3292" t="s">
        <v>48</v>
      </c>
      <c r="E3292" t="s">
        <v>18</v>
      </c>
      <c r="F3292">
        <v>1848</v>
      </c>
      <c r="G3292" t="s">
        <v>19</v>
      </c>
      <c r="H3292">
        <v>1848</v>
      </c>
      <c r="I3292" t="s">
        <v>48</v>
      </c>
      <c r="J3292">
        <v>1</v>
      </c>
      <c r="K3292">
        <v>1848</v>
      </c>
      <c r="L3292">
        <v>0</v>
      </c>
      <c r="M3292">
        <v>0</v>
      </c>
      <c r="N3292" t="s">
        <v>20</v>
      </c>
      <c r="O3292">
        <v>0</v>
      </c>
    </row>
    <row r="3293" spans="1:15" x14ac:dyDescent="0.3">
      <c r="A3293" t="s">
        <v>6561</v>
      </c>
      <c r="B3293" s="1">
        <v>46293</v>
      </c>
      <c r="C3293" t="s">
        <v>6562</v>
      </c>
      <c r="D3293" t="s">
        <v>42</v>
      </c>
      <c r="E3293" t="s">
        <v>18</v>
      </c>
      <c r="F3293">
        <v>2097</v>
      </c>
      <c r="G3293" t="s">
        <v>19</v>
      </c>
      <c r="H3293">
        <v>2097</v>
      </c>
      <c r="I3293" t="s">
        <v>42</v>
      </c>
      <c r="J3293">
        <v>1</v>
      </c>
      <c r="K3293">
        <v>2097</v>
      </c>
      <c r="L3293">
        <v>0</v>
      </c>
      <c r="M3293">
        <v>0</v>
      </c>
      <c r="N3293" t="s">
        <v>20</v>
      </c>
      <c r="O3293">
        <v>0</v>
      </c>
    </row>
    <row r="3294" spans="1:15" x14ac:dyDescent="0.3">
      <c r="A3294" t="s">
        <v>6563</v>
      </c>
      <c r="B3294" s="1">
        <v>46274</v>
      </c>
      <c r="C3294" t="s">
        <v>6564</v>
      </c>
      <c r="D3294" t="s">
        <v>42</v>
      </c>
      <c r="E3294" t="s">
        <v>18</v>
      </c>
      <c r="F3294">
        <v>5598</v>
      </c>
      <c r="G3294" t="s">
        <v>19</v>
      </c>
      <c r="H3294">
        <v>5598</v>
      </c>
      <c r="I3294" t="s">
        <v>42</v>
      </c>
      <c r="J3294">
        <v>1</v>
      </c>
      <c r="K3294">
        <v>5598</v>
      </c>
      <c r="L3294">
        <v>0</v>
      </c>
      <c r="M3294">
        <v>0</v>
      </c>
      <c r="N3294" t="s">
        <v>20</v>
      </c>
      <c r="O3294">
        <v>0</v>
      </c>
    </row>
    <row r="3295" spans="1:15" x14ac:dyDescent="0.3">
      <c r="A3295" t="s">
        <v>6565</v>
      </c>
      <c r="B3295" s="1">
        <v>46280</v>
      </c>
      <c r="C3295" t="s">
        <v>6566</v>
      </c>
      <c r="D3295" t="s">
        <v>17</v>
      </c>
      <c r="E3295" t="s">
        <v>18</v>
      </c>
      <c r="F3295">
        <v>6998</v>
      </c>
      <c r="G3295" t="s">
        <v>19</v>
      </c>
      <c r="H3295">
        <v>6998</v>
      </c>
      <c r="I3295" t="s">
        <v>17</v>
      </c>
      <c r="J3295">
        <v>1</v>
      </c>
      <c r="K3295">
        <v>6998</v>
      </c>
      <c r="L3295">
        <v>0</v>
      </c>
      <c r="M3295">
        <v>0</v>
      </c>
      <c r="N3295" t="s">
        <v>20</v>
      </c>
      <c r="O3295">
        <v>0</v>
      </c>
    </row>
    <row r="3296" spans="1:15" x14ac:dyDescent="0.3">
      <c r="A3296" t="s">
        <v>6567</v>
      </c>
      <c r="B3296" s="1">
        <v>46277</v>
      </c>
      <c r="C3296" t="s">
        <v>6568</v>
      </c>
      <c r="D3296" t="s">
        <v>42</v>
      </c>
      <c r="E3296" t="s">
        <v>27</v>
      </c>
      <c r="F3296">
        <v>4298</v>
      </c>
      <c r="G3296" t="s">
        <v>19</v>
      </c>
      <c r="H3296">
        <v>4298</v>
      </c>
      <c r="I3296" t="s">
        <v>42</v>
      </c>
      <c r="J3296">
        <v>1</v>
      </c>
      <c r="K3296">
        <v>4298</v>
      </c>
      <c r="L3296">
        <v>0</v>
      </c>
      <c r="M3296">
        <v>0</v>
      </c>
      <c r="N3296" t="s">
        <v>20</v>
      </c>
      <c r="O3296">
        <v>0</v>
      </c>
    </row>
    <row r="3297" spans="1:15" x14ac:dyDescent="0.3">
      <c r="A3297" t="s">
        <v>6569</v>
      </c>
      <c r="B3297" s="1">
        <v>46275</v>
      </c>
      <c r="C3297" t="s">
        <v>6570</v>
      </c>
      <c r="D3297" t="s">
        <v>75</v>
      </c>
      <c r="E3297" t="s">
        <v>18</v>
      </c>
      <c r="F3297">
        <v>898</v>
      </c>
      <c r="G3297" t="s">
        <v>19</v>
      </c>
      <c r="H3297">
        <v>898</v>
      </c>
      <c r="I3297" t="s">
        <v>75</v>
      </c>
      <c r="J3297">
        <v>1</v>
      </c>
      <c r="K3297">
        <v>898</v>
      </c>
      <c r="L3297">
        <v>0</v>
      </c>
      <c r="M3297">
        <v>0</v>
      </c>
      <c r="N3297" t="s">
        <v>20</v>
      </c>
      <c r="O3297">
        <v>0</v>
      </c>
    </row>
    <row r="3298" spans="1:15" x14ac:dyDescent="0.3">
      <c r="A3298" t="s">
        <v>6571</v>
      </c>
      <c r="B3298" s="1">
        <v>46273</v>
      </c>
      <c r="C3298" t="s">
        <v>6572</v>
      </c>
      <c r="D3298" t="s">
        <v>23</v>
      </c>
      <c r="E3298" t="s">
        <v>18</v>
      </c>
      <c r="F3298">
        <v>349</v>
      </c>
      <c r="G3298" t="s">
        <v>19</v>
      </c>
      <c r="H3298">
        <v>349</v>
      </c>
      <c r="I3298" t="s">
        <v>23</v>
      </c>
      <c r="J3298">
        <v>1</v>
      </c>
      <c r="K3298">
        <v>349</v>
      </c>
      <c r="L3298">
        <v>0</v>
      </c>
      <c r="M3298">
        <v>0</v>
      </c>
      <c r="N3298" t="s">
        <v>20</v>
      </c>
      <c r="O3298">
        <v>0</v>
      </c>
    </row>
    <row r="3299" spans="1:15" x14ac:dyDescent="0.3">
      <c r="A3299" t="s">
        <v>6573</v>
      </c>
      <c r="B3299" s="1">
        <v>46273</v>
      </c>
      <c r="C3299" t="s">
        <v>6574</v>
      </c>
      <c r="D3299" t="s">
        <v>48</v>
      </c>
      <c r="E3299" t="s">
        <v>18</v>
      </c>
      <c r="F3299">
        <v>4797</v>
      </c>
      <c r="G3299" t="s">
        <v>19</v>
      </c>
      <c r="H3299">
        <v>4797</v>
      </c>
      <c r="I3299" t="s">
        <v>48</v>
      </c>
      <c r="J3299">
        <v>1</v>
      </c>
      <c r="K3299">
        <v>4797</v>
      </c>
      <c r="L3299">
        <v>0</v>
      </c>
      <c r="M3299">
        <v>0</v>
      </c>
      <c r="N3299" t="s">
        <v>20</v>
      </c>
      <c r="O3299">
        <v>0</v>
      </c>
    </row>
    <row r="3300" spans="1:15" x14ac:dyDescent="0.3">
      <c r="A3300" t="s">
        <v>6575</v>
      </c>
      <c r="B3300" s="1">
        <v>46283</v>
      </c>
      <c r="C3300" t="s">
        <v>6576</v>
      </c>
      <c r="D3300" t="s">
        <v>34</v>
      </c>
      <c r="E3300" t="s">
        <v>18</v>
      </c>
      <c r="F3300">
        <v>4999</v>
      </c>
      <c r="G3300" t="s">
        <v>115</v>
      </c>
      <c r="H3300">
        <v>4999</v>
      </c>
      <c r="I3300" t="s">
        <v>34</v>
      </c>
      <c r="J3300">
        <v>0</v>
      </c>
      <c r="K3300">
        <v>0</v>
      </c>
      <c r="L3300">
        <v>0</v>
      </c>
      <c r="M3300">
        <v>0</v>
      </c>
      <c r="N3300" t="s">
        <v>20</v>
      </c>
      <c r="O3300">
        <v>0</v>
      </c>
    </row>
    <row r="3301" spans="1:15" x14ac:dyDescent="0.3">
      <c r="A3301" t="s">
        <v>6577</v>
      </c>
      <c r="B3301" s="1">
        <v>46283</v>
      </c>
      <c r="C3301" t="s">
        <v>6578</v>
      </c>
      <c r="D3301" t="s">
        <v>51</v>
      </c>
      <c r="E3301" t="s">
        <v>27</v>
      </c>
      <c r="F3301">
        <v>898</v>
      </c>
      <c r="G3301" t="s">
        <v>19</v>
      </c>
      <c r="H3301">
        <v>898</v>
      </c>
      <c r="I3301" t="s">
        <v>51</v>
      </c>
      <c r="J3301">
        <v>1</v>
      </c>
      <c r="K3301">
        <v>898</v>
      </c>
      <c r="L3301">
        <v>0</v>
      </c>
      <c r="M3301">
        <v>0</v>
      </c>
      <c r="N3301" t="s">
        <v>20</v>
      </c>
      <c r="O3301">
        <v>0</v>
      </c>
    </row>
    <row r="3302" spans="1:15" x14ac:dyDescent="0.3">
      <c r="A3302" t="s">
        <v>6579</v>
      </c>
      <c r="B3302" s="1">
        <v>46287</v>
      </c>
      <c r="C3302" t="s">
        <v>6580</v>
      </c>
      <c r="D3302" t="s">
        <v>26</v>
      </c>
      <c r="E3302" t="s">
        <v>18</v>
      </c>
      <c r="F3302">
        <v>999</v>
      </c>
      <c r="G3302" t="s">
        <v>19</v>
      </c>
      <c r="H3302">
        <v>999</v>
      </c>
      <c r="I3302" t="s">
        <v>26</v>
      </c>
      <c r="J3302">
        <v>1</v>
      </c>
      <c r="K3302">
        <v>999</v>
      </c>
      <c r="L3302">
        <v>0</v>
      </c>
      <c r="M3302">
        <v>0</v>
      </c>
      <c r="N3302" t="s">
        <v>20</v>
      </c>
      <c r="O3302">
        <v>0</v>
      </c>
    </row>
    <row r="3303" spans="1:15" x14ac:dyDescent="0.3">
      <c r="A3303" t="s">
        <v>6581</v>
      </c>
      <c r="B3303" s="1">
        <v>46276</v>
      </c>
      <c r="C3303" t="s">
        <v>6582</v>
      </c>
      <c r="D3303" t="s">
        <v>75</v>
      </c>
      <c r="E3303" t="s">
        <v>43</v>
      </c>
      <c r="F3303">
        <v>5097</v>
      </c>
      <c r="G3303" t="s">
        <v>19</v>
      </c>
      <c r="H3303">
        <v>5097</v>
      </c>
      <c r="I3303" t="s">
        <v>75</v>
      </c>
      <c r="J3303">
        <v>1</v>
      </c>
      <c r="K3303">
        <v>5097</v>
      </c>
      <c r="L3303">
        <v>0</v>
      </c>
      <c r="M3303">
        <v>0</v>
      </c>
      <c r="N3303" t="s">
        <v>20</v>
      </c>
      <c r="O3303">
        <v>0</v>
      </c>
    </row>
    <row r="3304" spans="1:15" x14ac:dyDescent="0.3">
      <c r="A3304" t="s">
        <v>6583</v>
      </c>
      <c r="B3304" s="1">
        <v>46269</v>
      </c>
      <c r="C3304" t="s">
        <v>6584</v>
      </c>
      <c r="D3304" t="s">
        <v>23</v>
      </c>
      <c r="E3304" t="s">
        <v>18</v>
      </c>
      <c r="F3304">
        <v>10498</v>
      </c>
      <c r="G3304" t="s">
        <v>19</v>
      </c>
      <c r="H3304">
        <v>10498</v>
      </c>
      <c r="I3304" t="s">
        <v>23</v>
      </c>
      <c r="J3304">
        <v>1</v>
      </c>
      <c r="K3304">
        <v>10498</v>
      </c>
      <c r="L3304">
        <v>0</v>
      </c>
      <c r="M3304">
        <v>0</v>
      </c>
      <c r="N3304" t="s">
        <v>20</v>
      </c>
      <c r="O3304">
        <v>0</v>
      </c>
    </row>
    <row r="3305" spans="1:15" x14ac:dyDescent="0.3">
      <c r="A3305" t="s">
        <v>6585</v>
      </c>
      <c r="B3305" s="1">
        <v>46275</v>
      </c>
      <c r="C3305" t="s">
        <v>6586</v>
      </c>
      <c r="D3305" t="s">
        <v>34</v>
      </c>
      <c r="E3305" t="s">
        <v>18</v>
      </c>
      <c r="F3305" s="2">
        <v>7999</v>
      </c>
      <c r="G3305" t="s">
        <v>19</v>
      </c>
      <c r="H3305">
        <v>7999</v>
      </c>
      <c r="I3305" t="s">
        <v>34</v>
      </c>
      <c r="J3305">
        <v>1</v>
      </c>
      <c r="K3305">
        <v>7999</v>
      </c>
      <c r="L3305">
        <v>0</v>
      </c>
      <c r="M3305">
        <v>0</v>
      </c>
      <c r="N3305" t="s">
        <v>20</v>
      </c>
      <c r="O3305">
        <v>0</v>
      </c>
    </row>
    <row r="3306" spans="1:15" x14ac:dyDescent="0.3">
      <c r="A3306" t="s">
        <v>6587</v>
      </c>
      <c r="B3306" s="1">
        <v>46289</v>
      </c>
      <c r="C3306" t="s">
        <v>4123</v>
      </c>
      <c r="D3306" t="s">
        <v>42</v>
      </c>
      <c r="E3306" t="s">
        <v>27</v>
      </c>
      <c r="F3306">
        <v>2998</v>
      </c>
      <c r="G3306" t="s">
        <v>19</v>
      </c>
      <c r="H3306">
        <v>2998</v>
      </c>
      <c r="I3306" t="s">
        <v>42</v>
      </c>
      <c r="J3306">
        <v>1</v>
      </c>
      <c r="K3306">
        <v>2998</v>
      </c>
      <c r="L3306">
        <v>0</v>
      </c>
      <c r="M3306">
        <v>0</v>
      </c>
      <c r="N3306" t="s">
        <v>20</v>
      </c>
      <c r="O3306">
        <v>0</v>
      </c>
    </row>
    <row r="3307" spans="1:15" x14ac:dyDescent="0.3">
      <c r="A3307" t="s">
        <v>6588</v>
      </c>
      <c r="B3307" s="1">
        <v>46273</v>
      </c>
      <c r="C3307" t="s">
        <v>6589</v>
      </c>
      <c r="D3307" t="s">
        <v>42</v>
      </c>
      <c r="E3307" t="s">
        <v>27</v>
      </c>
      <c r="F3307">
        <v>7999</v>
      </c>
      <c r="G3307" t="s">
        <v>19</v>
      </c>
      <c r="H3307">
        <v>7999</v>
      </c>
      <c r="I3307" t="s">
        <v>42</v>
      </c>
      <c r="J3307">
        <v>1</v>
      </c>
      <c r="K3307">
        <v>7999</v>
      </c>
      <c r="L3307">
        <v>0</v>
      </c>
      <c r="M3307">
        <v>0</v>
      </c>
      <c r="N3307" t="s">
        <v>20</v>
      </c>
      <c r="O3307">
        <v>0</v>
      </c>
    </row>
    <row r="3308" spans="1:15" x14ac:dyDescent="0.3">
      <c r="A3308" t="s">
        <v>6590</v>
      </c>
      <c r="B3308" s="1">
        <v>46294</v>
      </c>
      <c r="C3308" t="s">
        <v>6591</v>
      </c>
      <c r="D3308" t="s">
        <v>75</v>
      </c>
      <c r="E3308" t="s">
        <v>54</v>
      </c>
      <c r="F3308">
        <v>7998</v>
      </c>
      <c r="G3308" t="s">
        <v>19</v>
      </c>
      <c r="H3308">
        <v>7998</v>
      </c>
      <c r="I3308" t="s">
        <v>75</v>
      </c>
      <c r="J3308">
        <v>1</v>
      </c>
      <c r="K3308">
        <v>7998</v>
      </c>
      <c r="L3308">
        <v>0</v>
      </c>
      <c r="M3308">
        <v>0</v>
      </c>
      <c r="N3308" t="s">
        <v>20</v>
      </c>
      <c r="O3308">
        <v>0</v>
      </c>
    </row>
    <row r="3309" spans="1:15" x14ac:dyDescent="0.3">
      <c r="A3309" t="s">
        <v>6592</v>
      </c>
      <c r="B3309" s="1">
        <v>46285</v>
      </c>
      <c r="C3309" t="s">
        <v>6593</v>
      </c>
      <c r="D3309" t="s">
        <v>75</v>
      </c>
      <c r="E3309" t="s">
        <v>27</v>
      </c>
      <c r="F3309">
        <v>4998</v>
      </c>
      <c r="G3309" t="s">
        <v>19</v>
      </c>
      <c r="H3309">
        <v>4998</v>
      </c>
      <c r="I3309" t="s">
        <v>75</v>
      </c>
      <c r="J3309">
        <v>1</v>
      </c>
      <c r="K3309">
        <v>4998</v>
      </c>
      <c r="L3309">
        <v>0</v>
      </c>
      <c r="M3309">
        <v>0</v>
      </c>
      <c r="N3309" t="s">
        <v>20</v>
      </c>
      <c r="O3309">
        <v>0</v>
      </c>
    </row>
    <row r="3310" spans="1:15" x14ac:dyDescent="0.3">
      <c r="A3310" t="s">
        <v>6594</v>
      </c>
      <c r="B3310" s="1">
        <v>46283</v>
      </c>
      <c r="C3310" t="s">
        <v>6595</v>
      </c>
      <c r="D3310" t="s">
        <v>23</v>
      </c>
      <c r="E3310" t="s">
        <v>27</v>
      </c>
      <c r="F3310">
        <v>2798</v>
      </c>
      <c r="G3310" t="s">
        <v>19</v>
      </c>
      <c r="H3310">
        <v>2798</v>
      </c>
      <c r="I3310" t="s">
        <v>23</v>
      </c>
      <c r="J3310">
        <v>1</v>
      </c>
      <c r="K3310">
        <v>2798</v>
      </c>
      <c r="L3310">
        <v>0</v>
      </c>
      <c r="M3310">
        <v>0</v>
      </c>
      <c r="N3310" t="s">
        <v>20</v>
      </c>
      <c r="O3310">
        <v>0</v>
      </c>
    </row>
    <row r="3311" spans="1:15" x14ac:dyDescent="0.3">
      <c r="A3311" t="s">
        <v>6596</v>
      </c>
      <c r="B3311" s="1">
        <v>46292</v>
      </c>
      <c r="C3311" t="s">
        <v>6597</v>
      </c>
      <c r="D3311" t="s">
        <v>26</v>
      </c>
      <c r="E3311" t="s">
        <v>18</v>
      </c>
      <c r="F3311">
        <v>4997</v>
      </c>
      <c r="G3311" t="s">
        <v>19</v>
      </c>
      <c r="H3311">
        <v>4997</v>
      </c>
      <c r="I3311" t="s">
        <v>26</v>
      </c>
      <c r="J3311">
        <v>1</v>
      </c>
      <c r="K3311">
        <v>4997</v>
      </c>
      <c r="L3311">
        <v>0</v>
      </c>
      <c r="M3311">
        <v>0</v>
      </c>
      <c r="N3311" t="s">
        <v>20</v>
      </c>
      <c r="O3311">
        <v>0</v>
      </c>
    </row>
    <row r="3312" spans="1:15" x14ac:dyDescent="0.3">
      <c r="A3312" t="s">
        <v>6598</v>
      </c>
      <c r="B3312" s="1">
        <v>46287</v>
      </c>
      <c r="C3312" t="s">
        <v>6599</v>
      </c>
      <c r="D3312" t="s">
        <v>48</v>
      </c>
      <c r="E3312" t="s">
        <v>18</v>
      </c>
      <c r="F3312">
        <v>1598</v>
      </c>
      <c r="G3312" t="s">
        <v>19</v>
      </c>
      <c r="H3312">
        <v>1598</v>
      </c>
      <c r="I3312" t="s">
        <v>48</v>
      </c>
      <c r="J3312">
        <v>1</v>
      </c>
      <c r="K3312">
        <v>1598</v>
      </c>
      <c r="L3312">
        <v>0</v>
      </c>
      <c r="M3312">
        <v>0</v>
      </c>
      <c r="N3312" t="s">
        <v>20</v>
      </c>
      <c r="O3312">
        <v>0</v>
      </c>
    </row>
    <row r="3313" spans="1:15" x14ac:dyDescent="0.3">
      <c r="A3313" t="s">
        <v>6600</v>
      </c>
      <c r="B3313" s="1">
        <v>46290</v>
      </c>
      <c r="C3313" t="s">
        <v>6601</v>
      </c>
      <c r="D3313" t="s">
        <v>37</v>
      </c>
      <c r="E3313" t="s">
        <v>54</v>
      </c>
      <c r="F3313">
        <v>3298</v>
      </c>
      <c r="G3313" t="s">
        <v>19</v>
      </c>
      <c r="H3313">
        <v>3298</v>
      </c>
      <c r="I3313" t="s">
        <v>37</v>
      </c>
      <c r="J3313">
        <v>1</v>
      </c>
      <c r="K3313">
        <v>3298</v>
      </c>
      <c r="L3313">
        <v>0</v>
      </c>
      <c r="M3313">
        <v>0</v>
      </c>
      <c r="N3313" t="s">
        <v>20</v>
      </c>
      <c r="O3313">
        <v>0</v>
      </c>
    </row>
    <row r="3314" spans="1:15" x14ac:dyDescent="0.3">
      <c r="A3314" t="s">
        <v>6602</v>
      </c>
      <c r="B3314" s="1">
        <v>46289</v>
      </c>
      <c r="C3314" t="s">
        <v>6603</v>
      </c>
      <c r="D3314" t="s">
        <v>34</v>
      </c>
      <c r="E3314" t="s">
        <v>27</v>
      </c>
      <c r="F3314">
        <v>3498</v>
      </c>
      <c r="G3314" t="s">
        <v>19</v>
      </c>
      <c r="H3314">
        <v>3498</v>
      </c>
      <c r="I3314" t="s">
        <v>34</v>
      </c>
      <c r="J3314">
        <v>1</v>
      </c>
      <c r="K3314">
        <v>3498</v>
      </c>
      <c r="L3314">
        <v>0</v>
      </c>
      <c r="M3314">
        <v>0</v>
      </c>
      <c r="N3314" t="s">
        <v>20</v>
      </c>
      <c r="O3314">
        <v>0</v>
      </c>
    </row>
    <row r="3315" spans="1:15" x14ac:dyDescent="0.3">
      <c r="A3315" t="s">
        <v>6604</v>
      </c>
      <c r="B3315" s="1">
        <v>46276</v>
      </c>
      <c r="C3315" t="s">
        <v>6605</v>
      </c>
      <c r="D3315" t="s">
        <v>17</v>
      </c>
      <c r="E3315" t="s">
        <v>18</v>
      </c>
      <c r="F3315" s="2">
        <v>6997</v>
      </c>
      <c r="G3315" t="s">
        <v>19</v>
      </c>
      <c r="H3315">
        <v>6997</v>
      </c>
      <c r="I3315" t="s">
        <v>17</v>
      </c>
      <c r="J3315">
        <v>1</v>
      </c>
      <c r="K3315">
        <v>6997</v>
      </c>
      <c r="L3315">
        <v>0</v>
      </c>
      <c r="M3315">
        <v>0</v>
      </c>
      <c r="N3315" t="s">
        <v>20</v>
      </c>
      <c r="O3315">
        <v>0</v>
      </c>
    </row>
    <row r="3316" spans="1:15" x14ac:dyDescent="0.3">
      <c r="A3316" t="s">
        <v>6606</v>
      </c>
      <c r="B3316" s="1">
        <v>46292</v>
      </c>
      <c r="C3316" t="s">
        <v>6607</v>
      </c>
      <c r="D3316" t="s">
        <v>34</v>
      </c>
      <c r="E3316" t="s">
        <v>18</v>
      </c>
      <c r="F3316">
        <v>798</v>
      </c>
      <c r="G3316" t="s">
        <v>19</v>
      </c>
      <c r="H3316">
        <v>798</v>
      </c>
      <c r="I3316" t="s">
        <v>34</v>
      </c>
      <c r="J3316">
        <v>1</v>
      </c>
      <c r="K3316">
        <v>798</v>
      </c>
      <c r="L3316">
        <v>0</v>
      </c>
      <c r="M3316">
        <v>0</v>
      </c>
      <c r="N3316" t="s">
        <v>20</v>
      </c>
      <c r="O3316">
        <v>0</v>
      </c>
    </row>
    <row r="3317" spans="1:15" x14ac:dyDescent="0.3">
      <c r="A3317" t="s">
        <v>6608</v>
      </c>
      <c r="B3317" s="1">
        <v>46289</v>
      </c>
      <c r="C3317" t="s">
        <v>6609</v>
      </c>
      <c r="D3317" t="s">
        <v>61</v>
      </c>
      <c r="E3317" t="s">
        <v>43</v>
      </c>
      <c r="F3317">
        <v>5498</v>
      </c>
      <c r="G3317" t="s">
        <v>115</v>
      </c>
      <c r="H3317">
        <v>5498</v>
      </c>
      <c r="I3317" t="s">
        <v>61</v>
      </c>
      <c r="J3317">
        <v>0</v>
      </c>
      <c r="K3317">
        <v>0</v>
      </c>
      <c r="L3317">
        <v>0</v>
      </c>
      <c r="M3317">
        <v>0</v>
      </c>
      <c r="N3317" t="s">
        <v>20</v>
      </c>
      <c r="O3317">
        <v>0</v>
      </c>
    </row>
    <row r="3318" spans="1:15" x14ac:dyDescent="0.3">
      <c r="A3318" t="s">
        <v>6610</v>
      </c>
      <c r="B3318" s="1">
        <v>46275</v>
      </c>
      <c r="C3318" t="s">
        <v>6611</v>
      </c>
      <c r="D3318" t="s">
        <v>17</v>
      </c>
      <c r="E3318" t="s">
        <v>54</v>
      </c>
      <c r="F3318" s="2">
        <v>2398</v>
      </c>
      <c r="G3318" t="s">
        <v>19</v>
      </c>
      <c r="H3318">
        <v>2398</v>
      </c>
      <c r="I3318" t="s">
        <v>17</v>
      </c>
      <c r="J3318">
        <v>1</v>
      </c>
      <c r="K3318">
        <v>2398</v>
      </c>
      <c r="L3318">
        <v>0</v>
      </c>
      <c r="M3318">
        <v>0</v>
      </c>
      <c r="N3318" t="s">
        <v>20</v>
      </c>
      <c r="O3318">
        <v>0</v>
      </c>
    </row>
    <row r="3319" spans="1:15" x14ac:dyDescent="0.3">
      <c r="A3319" t="s">
        <v>6612</v>
      </c>
      <c r="B3319" s="1">
        <v>46280</v>
      </c>
      <c r="C3319" t="s">
        <v>5617</v>
      </c>
      <c r="D3319" t="s">
        <v>51</v>
      </c>
      <c r="E3319" t="s">
        <v>18</v>
      </c>
      <c r="F3319">
        <v>999</v>
      </c>
      <c r="G3319" t="s">
        <v>19</v>
      </c>
      <c r="H3319">
        <v>999</v>
      </c>
      <c r="I3319" t="s">
        <v>51</v>
      </c>
      <c r="J3319">
        <v>1</v>
      </c>
      <c r="K3319">
        <v>999</v>
      </c>
      <c r="L3319">
        <v>0</v>
      </c>
      <c r="M3319">
        <v>0</v>
      </c>
      <c r="N3319" t="s">
        <v>20</v>
      </c>
      <c r="O3319">
        <v>0</v>
      </c>
    </row>
    <row r="3320" spans="1:15" x14ac:dyDescent="0.3">
      <c r="A3320" t="s">
        <v>6613</v>
      </c>
      <c r="B3320" s="1">
        <v>46291</v>
      </c>
      <c r="C3320" t="s">
        <v>6614</v>
      </c>
      <c r="D3320" t="s">
        <v>34</v>
      </c>
      <c r="E3320" t="s">
        <v>54</v>
      </c>
      <c r="F3320">
        <v>4999</v>
      </c>
      <c r="G3320" t="s">
        <v>19</v>
      </c>
      <c r="H3320">
        <v>4999</v>
      </c>
      <c r="I3320" t="s">
        <v>34</v>
      </c>
      <c r="J3320">
        <v>1</v>
      </c>
      <c r="K3320">
        <v>4999</v>
      </c>
      <c r="L3320">
        <v>0</v>
      </c>
      <c r="M3320">
        <v>0</v>
      </c>
      <c r="N3320" t="s">
        <v>20</v>
      </c>
      <c r="O3320">
        <v>0</v>
      </c>
    </row>
    <row r="3321" spans="1:15" x14ac:dyDescent="0.3">
      <c r="A3321" t="s">
        <v>6615</v>
      </c>
      <c r="B3321" s="1">
        <v>46290</v>
      </c>
      <c r="C3321" t="s">
        <v>6616</v>
      </c>
      <c r="D3321" t="s">
        <v>17</v>
      </c>
      <c r="E3321" t="s">
        <v>54</v>
      </c>
      <c r="F3321" s="2">
        <v>1799</v>
      </c>
      <c r="G3321" t="s">
        <v>66</v>
      </c>
      <c r="H3321">
        <v>1799</v>
      </c>
      <c r="I3321" t="s">
        <v>17</v>
      </c>
      <c r="J3321">
        <v>1</v>
      </c>
      <c r="K3321">
        <v>1799</v>
      </c>
      <c r="L3321">
        <v>1</v>
      </c>
      <c r="M3321">
        <v>1799</v>
      </c>
      <c r="N3321" t="s">
        <v>20</v>
      </c>
      <c r="O3321">
        <v>0</v>
      </c>
    </row>
    <row r="3322" spans="1:15" x14ac:dyDescent="0.3">
      <c r="A3322" t="s">
        <v>6617</v>
      </c>
      <c r="B3322" s="1">
        <v>46271</v>
      </c>
      <c r="C3322" t="s">
        <v>6618</v>
      </c>
      <c r="D3322" t="s">
        <v>48</v>
      </c>
      <c r="E3322" t="s">
        <v>18</v>
      </c>
      <c r="F3322">
        <v>3897</v>
      </c>
      <c r="G3322" t="s">
        <v>19</v>
      </c>
      <c r="H3322">
        <v>3897</v>
      </c>
      <c r="I3322" t="s">
        <v>48</v>
      </c>
      <c r="J3322">
        <v>1</v>
      </c>
      <c r="K3322">
        <v>3897</v>
      </c>
      <c r="L3322">
        <v>0</v>
      </c>
      <c r="M3322">
        <v>0</v>
      </c>
      <c r="N3322" t="s">
        <v>20</v>
      </c>
      <c r="O3322">
        <v>0</v>
      </c>
    </row>
    <row r="3323" spans="1:15" x14ac:dyDescent="0.3">
      <c r="A3323" t="s">
        <v>6619</v>
      </c>
      <c r="B3323" s="1">
        <v>46269</v>
      </c>
      <c r="C3323" t="s">
        <v>6620</v>
      </c>
      <c r="D3323" t="s">
        <v>48</v>
      </c>
      <c r="E3323" t="s">
        <v>54</v>
      </c>
      <c r="F3323">
        <v>2499</v>
      </c>
      <c r="G3323" t="s">
        <v>19</v>
      </c>
      <c r="H3323">
        <v>2499</v>
      </c>
      <c r="I3323" t="s">
        <v>48</v>
      </c>
      <c r="J3323">
        <v>1</v>
      </c>
      <c r="K3323">
        <v>2499</v>
      </c>
      <c r="L3323">
        <v>0</v>
      </c>
      <c r="M3323">
        <v>0</v>
      </c>
      <c r="N3323" t="s">
        <v>20</v>
      </c>
      <c r="O3323">
        <v>0</v>
      </c>
    </row>
    <row r="3324" spans="1:15" x14ac:dyDescent="0.3">
      <c r="A3324" t="s">
        <v>6621</v>
      </c>
      <c r="B3324" s="1">
        <v>46268</v>
      </c>
      <c r="C3324" t="s">
        <v>6622</v>
      </c>
      <c r="D3324" t="s">
        <v>37</v>
      </c>
      <c r="E3324" t="s">
        <v>54</v>
      </c>
      <c r="F3324">
        <v>999</v>
      </c>
      <c r="G3324" t="s">
        <v>19</v>
      </c>
      <c r="H3324">
        <v>999</v>
      </c>
      <c r="I3324" t="s">
        <v>37</v>
      </c>
      <c r="J3324">
        <v>1</v>
      </c>
      <c r="K3324">
        <v>999</v>
      </c>
      <c r="L3324">
        <v>0</v>
      </c>
      <c r="M3324">
        <v>0</v>
      </c>
      <c r="N3324" t="s">
        <v>20</v>
      </c>
      <c r="O3324">
        <v>0</v>
      </c>
    </row>
    <row r="3325" spans="1:15" x14ac:dyDescent="0.3">
      <c r="A3325" t="s">
        <v>6623</v>
      </c>
      <c r="B3325" s="1">
        <v>46287</v>
      </c>
      <c r="C3325" t="s">
        <v>6624</v>
      </c>
      <c r="D3325" t="s">
        <v>37</v>
      </c>
      <c r="E3325" t="s">
        <v>18</v>
      </c>
      <c r="F3325">
        <v>13497</v>
      </c>
      <c r="G3325" t="s">
        <v>19</v>
      </c>
      <c r="H3325">
        <v>13497</v>
      </c>
      <c r="I3325" t="s">
        <v>37</v>
      </c>
      <c r="J3325">
        <v>1</v>
      </c>
      <c r="K3325">
        <v>13497</v>
      </c>
      <c r="L3325">
        <v>0</v>
      </c>
      <c r="M3325">
        <v>0</v>
      </c>
      <c r="N3325" t="s">
        <v>20</v>
      </c>
      <c r="O3325">
        <v>0</v>
      </c>
    </row>
    <row r="3326" spans="1:15" x14ac:dyDescent="0.3">
      <c r="A3326" t="s">
        <v>6625</v>
      </c>
      <c r="B3326" s="1">
        <v>46267</v>
      </c>
      <c r="C3326" t="s">
        <v>6626</v>
      </c>
      <c r="D3326" t="s">
        <v>37</v>
      </c>
      <c r="E3326" t="s">
        <v>43</v>
      </c>
      <c r="F3326">
        <v>999</v>
      </c>
      <c r="G3326" t="s">
        <v>19</v>
      </c>
      <c r="H3326">
        <v>999</v>
      </c>
      <c r="I3326" t="s">
        <v>37</v>
      </c>
      <c r="J3326">
        <v>1</v>
      </c>
      <c r="K3326">
        <v>999</v>
      </c>
      <c r="L3326">
        <v>0</v>
      </c>
      <c r="M3326">
        <v>0</v>
      </c>
      <c r="N3326" t="s">
        <v>20</v>
      </c>
      <c r="O3326">
        <v>0</v>
      </c>
    </row>
    <row r="3327" spans="1:15" x14ac:dyDescent="0.3">
      <c r="A3327" t="s">
        <v>6627</v>
      </c>
      <c r="B3327" s="1">
        <v>46272</v>
      </c>
      <c r="C3327" t="s">
        <v>6628</v>
      </c>
      <c r="D3327" t="s">
        <v>51</v>
      </c>
      <c r="E3327" t="s">
        <v>18</v>
      </c>
      <c r="F3327">
        <v>7999</v>
      </c>
      <c r="G3327" t="s">
        <v>19</v>
      </c>
      <c r="H3327">
        <v>7999</v>
      </c>
      <c r="I3327" t="s">
        <v>51</v>
      </c>
      <c r="J3327">
        <v>1</v>
      </c>
      <c r="K3327">
        <v>7999</v>
      </c>
      <c r="L3327">
        <v>0</v>
      </c>
      <c r="M3327">
        <v>0</v>
      </c>
      <c r="N3327" t="s">
        <v>20</v>
      </c>
      <c r="O3327">
        <v>0</v>
      </c>
    </row>
    <row r="3328" spans="1:15" x14ac:dyDescent="0.3">
      <c r="A3328" t="s">
        <v>6629</v>
      </c>
      <c r="B3328" s="1">
        <v>46289</v>
      </c>
      <c r="C3328" t="s">
        <v>6630</v>
      </c>
      <c r="D3328" t="s">
        <v>51</v>
      </c>
      <c r="E3328" t="s">
        <v>27</v>
      </c>
      <c r="F3328">
        <v>6798</v>
      </c>
      <c r="G3328" t="s">
        <v>19</v>
      </c>
      <c r="H3328">
        <v>6798</v>
      </c>
      <c r="I3328" t="s">
        <v>51</v>
      </c>
      <c r="J3328">
        <v>1</v>
      </c>
      <c r="K3328">
        <v>6798</v>
      </c>
      <c r="L3328">
        <v>0</v>
      </c>
      <c r="M3328">
        <v>0</v>
      </c>
      <c r="N3328" t="s">
        <v>20</v>
      </c>
      <c r="O3328">
        <v>0</v>
      </c>
    </row>
    <row r="3329" spans="1:15" x14ac:dyDescent="0.3">
      <c r="A3329" t="s">
        <v>6631</v>
      </c>
      <c r="B3329" s="1">
        <v>46272</v>
      </c>
      <c r="C3329" t="s">
        <v>6632</v>
      </c>
      <c r="D3329" t="s">
        <v>17</v>
      </c>
      <c r="E3329" t="s">
        <v>27</v>
      </c>
      <c r="F3329">
        <v>2999</v>
      </c>
      <c r="G3329" t="s">
        <v>19</v>
      </c>
      <c r="H3329">
        <v>2999</v>
      </c>
      <c r="I3329" t="s">
        <v>17</v>
      </c>
      <c r="J3329">
        <v>1</v>
      </c>
      <c r="K3329">
        <v>2999</v>
      </c>
      <c r="L3329">
        <v>0</v>
      </c>
      <c r="M3329">
        <v>0</v>
      </c>
      <c r="N3329" t="s">
        <v>20</v>
      </c>
      <c r="O3329">
        <v>0</v>
      </c>
    </row>
    <row r="3330" spans="1:15" x14ac:dyDescent="0.3">
      <c r="A3330" t="s">
        <v>6633</v>
      </c>
      <c r="B3330" s="1">
        <v>46284</v>
      </c>
      <c r="C3330" t="s">
        <v>6634</v>
      </c>
      <c r="D3330" t="s">
        <v>61</v>
      </c>
      <c r="E3330" t="s">
        <v>18</v>
      </c>
      <c r="F3330">
        <v>4999</v>
      </c>
      <c r="G3330" t="s">
        <v>19</v>
      </c>
      <c r="H3330">
        <v>4999</v>
      </c>
      <c r="I3330" t="s">
        <v>61</v>
      </c>
      <c r="J3330">
        <v>1</v>
      </c>
      <c r="K3330">
        <v>4999</v>
      </c>
      <c r="L3330">
        <v>0</v>
      </c>
      <c r="M3330">
        <v>0</v>
      </c>
      <c r="N3330" t="s">
        <v>20</v>
      </c>
      <c r="O3330">
        <v>0</v>
      </c>
    </row>
    <row r="3331" spans="1:15" x14ac:dyDescent="0.3">
      <c r="A3331" t="s">
        <v>6635</v>
      </c>
      <c r="B3331" s="1">
        <v>46293</v>
      </c>
      <c r="C3331" t="s">
        <v>6636</v>
      </c>
      <c r="D3331" t="s">
        <v>17</v>
      </c>
      <c r="E3331" t="s">
        <v>43</v>
      </c>
      <c r="F3331">
        <v>2298</v>
      </c>
      <c r="G3331" t="s">
        <v>19</v>
      </c>
      <c r="H3331">
        <v>2298</v>
      </c>
      <c r="I3331" t="s">
        <v>17</v>
      </c>
      <c r="J3331">
        <v>1</v>
      </c>
      <c r="K3331">
        <v>2298</v>
      </c>
      <c r="L3331">
        <v>0</v>
      </c>
      <c r="M3331">
        <v>0</v>
      </c>
      <c r="N3331" t="s">
        <v>20</v>
      </c>
      <c r="O3331">
        <v>0</v>
      </c>
    </row>
    <row r="3332" spans="1:15" x14ac:dyDescent="0.3">
      <c r="A3332" t="s">
        <v>6637</v>
      </c>
      <c r="B3332" s="1">
        <v>46273</v>
      </c>
      <c r="C3332" t="s">
        <v>6638</v>
      </c>
      <c r="D3332" t="s">
        <v>17</v>
      </c>
      <c r="E3332" t="s">
        <v>18</v>
      </c>
      <c r="F3332" s="2">
        <v>4097</v>
      </c>
      <c r="G3332" t="s">
        <v>19</v>
      </c>
      <c r="H3332">
        <v>4097</v>
      </c>
      <c r="I3332" t="s">
        <v>17</v>
      </c>
      <c r="J3332">
        <v>1</v>
      </c>
      <c r="K3332">
        <v>4097</v>
      </c>
      <c r="L3332">
        <v>0</v>
      </c>
      <c r="M3332">
        <v>0</v>
      </c>
      <c r="N3332" t="s">
        <v>20</v>
      </c>
      <c r="O3332">
        <v>0</v>
      </c>
    </row>
    <row r="3333" spans="1:15" x14ac:dyDescent="0.3">
      <c r="A3333" t="s">
        <v>6639</v>
      </c>
      <c r="B3333" s="1">
        <v>46293</v>
      </c>
      <c r="C3333" t="s">
        <v>6640</v>
      </c>
      <c r="D3333" t="s">
        <v>42</v>
      </c>
      <c r="E3333" t="s">
        <v>18</v>
      </c>
      <c r="F3333">
        <v>3848</v>
      </c>
      <c r="G3333" t="s">
        <v>19</v>
      </c>
      <c r="H3333">
        <v>3848</v>
      </c>
      <c r="I3333" t="s">
        <v>42</v>
      </c>
      <c r="J3333">
        <v>1</v>
      </c>
      <c r="K3333">
        <v>3848</v>
      </c>
      <c r="L3333">
        <v>0</v>
      </c>
      <c r="M3333">
        <v>0</v>
      </c>
      <c r="N3333" t="s">
        <v>20</v>
      </c>
      <c r="O3333">
        <v>0</v>
      </c>
    </row>
    <row r="3334" spans="1:15" x14ac:dyDescent="0.3">
      <c r="A3334" t="s">
        <v>6641</v>
      </c>
      <c r="B3334" s="1">
        <v>46272</v>
      </c>
      <c r="C3334" t="s">
        <v>6642</v>
      </c>
      <c r="D3334" t="s">
        <v>34</v>
      </c>
      <c r="E3334" t="s">
        <v>18</v>
      </c>
      <c r="F3334">
        <v>3397</v>
      </c>
      <c r="G3334" t="s">
        <v>19</v>
      </c>
      <c r="H3334">
        <v>3397</v>
      </c>
      <c r="I3334" t="s">
        <v>34</v>
      </c>
      <c r="J3334">
        <v>1</v>
      </c>
      <c r="K3334">
        <v>3397</v>
      </c>
      <c r="L3334">
        <v>0</v>
      </c>
      <c r="M3334">
        <v>0</v>
      </c>
      <c r="N3334" t="s">
        <v>20</v>
      </c>
      <c r="O3334">
        <v>0</v>
      </c>
    </row>
    <row r="3335" spans="1:15" x14ac:dyDescent="0.3">
      <c r="A3335" t="s">
        <v>6643</v>
      </c>
      <c r="B3335" s="1">
        <v>46272</v>
      </c>
      <c r="C3335" t="s">
        <v>6644</v>
      </c>
      <c r="D3335" t="s">
        <v>51</v>
      </c>
      <c r="E3335" t="s">
        <v>18</v>
      </c>
      <c r="F3335">
        <v>6298</v>
      </c>
      <c r="G3335" t="s">
        <v>19</v>
      </c>
      <c r="H3335">
        <v>6298</v>
      </c>
      <c r="I3335" t="s">
        <v>51</v>
      </c>
      <c r="J3335">
        <v>1</v>
      </c>
      <c r="K3335">
        <v>6298</v>
      </c>
      <c r="L3335">
        <v>0</v>
      </c>
      <c r="M3335">
        <v>0</v>
      </c>
      <c r="N3335" t="s">
        <v>20</v>
      </c>
      <c r="O3335">
        <v>0</v>
      </c>
    </row>
    <row r="3336" spans="1:15" x14ac:dyDescent="0.3">
      <c r="A3336" t="s">
        <v>6645</v>
      </c>
      <c r="B3336" s="1">
        <v>46282</v>
      </c>
      <c r="C3336" t="s">
        <v>6646</v>
      </c>
      <c r="D3336" t="s">
        <v>75</v>
      </c>
      <c r="E3336" t="s">
        <v>18</v>
      </c>
      <c r="F3336">
        <v>6297</v>
      </c>
      <c r="G3336" t="s">
        <v>19</v>
      </c>
      <c r="H3336">
        <v>6297</v>
      </c>
      <c r="I3336" t="s">
        <v>75</v>
      </c>
      <c r="J3336">
        <v>1</v>
      </c>
      <c r="K3336">
        <v>6297</v>
      </c>
      <c r="L3336">
        <v>0</v>
      </c>
      <c r="M3336">
        <v>0</v>
      </c>
      <c r="N3336" t="s">
        <v>20</v>
      </c>
      <c r="O3336">
        <v>0</v>
      </c>
    </row>
    <row r="3337" spans="1:15" x14ac:dyDescent="0.3">
      <c r="A3337" t="s">
        <v>6647</v>
      </c>
      <c r="B3337" s="1">
        <v>46288</v>
      </c>
      <c r="C3337" t="s">
        <v>6648</v>
      </c>
      <c r="D3337" t="s">
        <v>17</v>
      </c>
      <c r="E3337" t="s">
        <v>18</v>
      </c>
      <c r="F3337">
        <v>2999</v>
      </c>
      <c r="G3337" t="s">
        <v>19</v>
      </c>
      <c r="H3337">
        <v>2999</v>
      </c>
      <c r="I3337" t="s">
        <v>17</v>
      </c>
      <c r="J3337">
        <v>1</v>
      </c>
      <c r="K3337">
        <v>2999</v>
      </c>
      <c r="L3337">
        <v>0</v>
      </c>
      <c r="M3337">
        <v>0</v>
      </c>
      <c r="N3337" t="s">
        <v>20</v>
      </c>
      <c r="O3337">
        <v>0</v>
      </c>
    </row>
    <row r="3338" spans="1:15" x14ac:dyDescent="0.3">
      <c r="A3338" t="s">
        <v>6649</v>
      </c>
      <c r="B3338" s="1">
        <v>46277</v>
      </c>
      <c r="C3338" t="s">
        <v>6650</v>
      </c>
      <c r="D3338" t="s">
        <v>26</v>
      </c>
      <c r="E3338" t="s">
        <v>27</v>
      </c>
      <c r="F3338">
        <v>5297</v>
      </c>
      <c r="G3338" t="s">
        <v>19</v>
      </c>
      <c r="H3338">
        <v>5297</v>
      </c>
      <c r="I3338" t="s">
        <v>26</v>
      </c>
      <c r="J3338">
        <v>1</v>
      </c>
      <c r="K3338">
        <v>5297</v>
      </c>
      <c r="L3338">
        <v>0</v>
      </c>
      <c r="M3338">
        <v>0</v>
      </c>
      <c r="N3338" t="s">
        <v>20</v>
      </c>
      <c r="O3338">
        <v>0</v>
      </c>
    </row>
    <row r="3339" spans="1:15" x14ac:dyDescent="0.3">
      <c r="A3339" t="s">
        <v>6651</v>
      </c>
      <c r="B3339" s="1">
        <v>46273</v>
      </c>
      <c r="C3339" t="s">
        <v>6652</v>
      </c>
      <c r="D3339" t="s">
        <v>17</v>
      </c>
      <c r="E3339" t="s">
        <v>18</v>
      </c>
      <c r="F3339">
        <v>3998</v>
      </c>
      <c r="G3339" t="s">
        <v>19</v>
      </c>
      <c r="H3339">
        <v>3998</v>
      </c>
      <c r="I3339" t="s">
        <v>17</v>
      </c>
      <c r="J3339">
        <v>1</v>
      </c>
      <c r="K3339">
        <v>3998</v>
      </c>
      <c r="L3339">
        <v>0</v>
      </c>
      <c r="M3339">
        <v>0</v>
      </c>
      <c r="N3339" t="s">
        <v>20</v>
      </c>
      <c r="O3339">
        <v>0</v>
      </c>
    </row>
    <row r="3340" spans="1:15" x14ac:dyDescent="0.3">
      <c r="A3340" t="s">
        <v>6653</v>
      </c>
      <c r="B3340" s="1">
        <v>46278</v>
      </c>
      <c r="C3340" t="s">
        <v>6654</v>
      </c>
      <c r="D3340" t="s">
        <v>61</v>
      </c>
      <c r="E3340" t="s">
        <v>27</v>
      </c>
      <c r="F3340">
        <v>599</v>
      </c>
      <c r="G3340" t="s">
        <v>19</v>
      </c>
      <c r="H3340">
        <v>599</v>
      </c>
      <c r="I3340" t="s">
        <v>61</v>
      </c>
      <c r="J3340">
        <v>1</v>
      </c>
      <c r="K3340">
        <v>599</v>
      </c>
      <c r="L3340">
        <v>0</v>
      </c>
      <c r="M3340">
        <v>0</v>
      </c>
      <c r="N3340" t="s">
        <v>20</v>
      </c>
      <c r="O3340">
        <v>0</v>
      </c>
    </row>
    <row r="3341" spans="1:15" x14ac:dyDescent="0.3">
      <c r="A3341" t="s">
        <v>6655</v>
      </c>
      <c r="B3341" s="1">
        <v>46292</v>
      </c>
      <c r="C3341" t="s">
        <v>6656</v>
      </c>
      <c r="D3341" t="s">
        <v>48</v>
      </c>
      <c r="E3341" t="s">
        <v>18</v>
      </c>
      <c r="F3341">
        <v>2098</v>
      </c>
      <c r="G3341" t="s">
        <v>19</v>
      </c>
      <c r="H3341">
        <v>2098</v>
      </c>
      <c r="I3341" t="s">
        <v>48</v>
      </c>
      <c r="J3341">
        <v>1</v>
      </c>
      <c r="K3341">
        <v>2098</v>
      </c>
      <c r="L3341">
        <v>0</v>
      </c>
      <c r="M3341">
        <v>0</v>
      </c>
      <c r="N3341" t="s">
        <v>20</v>
      </c>
      <c r="O3341">
        <v>0</v>
      </c>
    </row>
    <row r="3342" spans="1:15" x14ac:dyDescent="0.3">
      <c r="A3342" t="s">
        <v>6657</v>
      </c>
      <c r="B3342" s="1">
        <v>46285</v>
      </c>
      <c r="C3342" t="s">
        <v>6658</v>
      </c>
      <c r="D3342" t="s">
        <v>42</v>
      </c>
      <c r="E3342" t="s">
        <v>18</v>
      </c>
      <c r="F3342">
        <v>7998</v>
      </c>
      <c r="G3342" t="s">
        <v>19</v>
      </c>
      <c r="H3342">
        <v>7998</v>
      </c>
      <c r="I3342" t="s">
        <v>42</v>
      </c>
      <c r="J3342">
        <v>1</v>
      </c>
      <c r="K3342">
        <v>7998</v>
      </c>
      <c r="L3342">
        <v>0</v>
      </c>
      <c r="M3342">
        <v>0</v>
      </c>
      <c r="N3342" t="s">
        <v>20</v>
      </c>
      <c r="O3342">
        <v>0</v>
      </c>
    </row>
    <row r="3343" spans="1:15" x14ac:dyDescent="0.3">
      <c r="A3343" t="s">
        <v>6659</v>
      </c>
      <c r="B3343" s="1">
        <v>46271</v>
      </c>
      <c r="C3343" t="s">
        <v>6660</v>
      </c>
      <c r="D3343" t="s">
        <v>26</v>
      </c>
      <c r="E3343" t="s">
        <v>18</v>
      </c>
      <c r="F3343">
        <v>1648</v>
      </c>
      <c r="G3343" t="s">
        <v>19</v>
      </c>
      <c r="H3343">
        <v>1648</v>
      </c>
      <c r="I3343" t="s">
        <v>26</v>
      </c>
      <c r="J3343">
        <v>1</v>
      </c>
      <c r="K3343">
        <v>1648</v>
      </c>
      <c r="L3343">
        <v>0</v>
      </c>
      <c r="M3343">
        <v>0</v>
      </c>
      <c r="N3343" t="s">
        <v>20</v>
      </c>
      <c r="O3343">
        <v>0</v>
      </c>
    </row>
    <row r="3344" spans="1:15" x14ac:dyDescent="0.3">
      <c r="A3344" t="s">
        <v>6661</v>
      </c>
      <c r="B3344" s="1">
        <v>46268</v>
      </c>
      <c r="C3344" t="s">
        <v>6662</v>
      </c>
      <c r="D3344" t="s">
        <v>23</v>
      </c>
      <c r="E3344" t="s">
        <v>27</v>
      </c>
      <c r="F3344">
        <v>349</v>
      </c>
      <c r="G3344" t="s">
        <v>19</v>
      </c>
      <c r="H3344">
        <v>349</v>
      </c>
      <c r="I3344" t="s">
        <v>23</v>
      </c>
      <c r="J3344">
        <v>1</v>
      </c>
      <c r="K3344">
        <v>349</v>
      </c>
      <c r="L3344">
        <v>0</v>
      </c>
      <c r="M3344">
        <v>0</v>
      </c>
      <c r="N3344" t="s">
        <v>20</v>
      </c>
      <c r="O3344">
        <v>0</v>
      </c>
    </row>
    <row r="3345" spans="1:15" x14ac:dyDescent="0.3">
      <c r="A3345" t="s">
        <v>6663</v>
      </c>
      <c r="B3345" s="1">
        <v>46276</v>
      </c>
      <c r="C3345" t="s">
        <v>6664</v>
      </c>
      <c r="D3345" t="s">
        <v>75</v>
      </c>
      <c r="E3345" t="s">
        <v>18</v>
      </c>
      <c r="F3345">
        <v>15998</v>
      </c>
      <c r="G3345" t="s">
        <v>19</v>
      </c>
      <c r="H3345">
        <v>15998</v>
      </c>
      <c r="I3345" t="s">
        <v>75</v>
      </c>
      <c r="J3345">
        <v>1</v>
      </c>
      <c r="K3345">
        <v>15998</v>
      </c>
      <c r="L3345">
        <v>0</v>
      </c>
      <c r="M3345">
        <v>0</v>
      </c>
      <c r="N3345" t="s">
        <v>20</v>
      </c>
      <c r="O3345">
        <v>0</v>
      </c>
    </row>
    <row r="3346" spans="1:15" x14ac:dyDescent="0.3">
      <c r="A3346" t="s">
        <v>6665</v>
      </c>
      <c r="B3346" s="1">
        <v>46277</v>
      </c>
      <c r="C3346" t="s">
        <v>6666</v>
      </c>
      <c r="D3346" t="s">
        <v>61</v>
      </c>
      <c r="E3346" t="s">
        <v>27</v>
      </c>
      <c r="F3346">
        <v>299</v>
      </c>
      <c r="G3346" t="s">
        <v>19</v>
      </c>
      <c r="H3346">
        <v>299</v>
      </c>
      <c r="I3346" t="s">
        <v>61</v>
      </c>
      <c r="J3346">
        <v>1</v>
      </c>
      <c r="K3346">
        <v>299</v>
      </c>
      <c r="L3346">
        <v>0</v>
      </c>
      <c r="M3346">
        <v>0</v>
      </c>
      <c r="N3346" t="s">
        <v>20</v>
      </c>
      <c r="O3346">
        <v>0</v>
      </c>
    </row>
    <row r="3347" spans="1:15" x14ac:dyDescent="0.3">
      <c r="A3347" t="s">
        <v>6667</v>
      </c>
      <c r="B3347" s="1">
        <v>46281</v>
      </c>
      <c r="C3347" t="s">
        <v>6668</v>
      </c>
      <c r="D3347" t="s">
        <v>26</v>
      </c>
      <c r="E3347" t="s">
        <v>18</v>
      </c>
      <c r="F3347">
        <v>299</v>
      </c>
      <c r="G3347" t="s">
        <v>19</v>
      </c>
      <c r="H3347">
        <v>299</v>
      </c>
      <c r="I3347" t="s">
        <v>26</v>
      </c>
      <c r="J3347">
        <v>1</v>
      </c>
      <c r="K3347">
        <v>299</v>
      </c>
      <c r="L3347">
        <v>0</v>
      </c>
      <c r="M3347">
        <v>0</v>
      </c>
      <c r="N3347" t="s">
        <v>20</v>
      </c>
      <c r="O3347">
        <v>0</v>
      </c>
    </row>
    <row r="3348" spans="1:15" x14ac:dyDescent="0.3">
      <c r="A3348" t="s">
        <v>6669</v>
      </c>
      <c r="B3348" s="1">
        <v>46270</v>
      </c>
      <c r="C3348" t="s">
        <v>6670</v>
      </c>
      <c r="D3348" t="s">
        <v>34</v>
      </c>
      <c r="E3348" t="s">
        <v>18</v>
      </c>
      <c r="F3348">
        <v>8348</v>
      </c>
      <c r="G3348" t="s">
        <v>19</v>
      </c>
      <c r="H3348">
        <v>8348</v>
      </c>
      <c r="I3348" t="s">
        <v>34</v>
      </c>
      <c r="J3348">
        <v>1</v>
      </c>
      <c r="K3348">
        <v>8348</v>
      </c>
      <c r="L3348">
        <v>0</v>
      </c>
      <c r="M3348">
        <v>0</v>
      </c>
      <c r="N3348" t="s">
        <v>20</v>
      </c>
      <c r="O3348">
        <v>0</v>
      </c>
    </row>
    <row r="3349" spans="1:15" x14ac:dyDescent="0.3">
      <c r="A3349" t="s">
        <v>6671</v>
      </c>
      <c r="B3349" s="1">
        <v>46269</v>
      </c>
      <c r="C3349" t="s">
        <v>6672</v>
      </c>
      <c r="D3349" t="s">
        <v>75</v>
      </c>
      <c r="E3349" t="s">
        <v>18</v>
      </c>
      <c r="F3349">
        <v>7498</v>
      </c>
      <c r="G3349" t="s">
        <v>19</v>
      </c>
      <c r="H3349">
        <v>7498</v>
      </c>
      <c r="I3349" t="s">
        <v>75</v>
      </c>
      <c r="J3349">
        <v>1</v>
      </c>
      <c r="K3349">
        <v>7498</v>
      </c>
      <c r="L3349">
        <v>0</v>
      </c>
      <c r="M3349">
        <v>0</v>
      </c>
      <c r="N3349" t="s">
        <v>20</v>
      </c>
      <c r="O3349">
        <v>0</v>
      </c>
    </row>
    <row r="3350" spans="1:15" x14ac:dyDescent="0.3">
      <c r="A3350" t="s">
        <v>6673</v>
      </c>
      <c r="B3350" s="1">
        <v>46284</v>
      </c>
      <c r="C3350" t="s">
        <v>6674</v>
      </c>
      <c r="D3350" t="s">
        <v>37</v>
      </c>
      <c r="E3350" t="s">
        <v>18</v>
      </c>
      <c r="F3350">
        <v>7498</v>
      </c>
      <c r="G3350" t="s">
        <v>19</v>
      </c>
      <c r="H3350">
        <v>7498</v>
      </c>
      <c r="I3350" t="s">
        <v>37</v>
      </c>
      <c r="J3350">
        <v>1</v>
      </c>
      <c r="K3350">
        <v>7498</v>
      </c>
      <c r="L3350">
        <v>0</v>
      </c>
      <c r="M3350">
        <v>0</v>
      </c>
      <c r="N3350" t="s">
        <v>20</v>
      </c>
      <c r="O3350">
        <v>0</v>
      </c>
    </row>
    <row r="3351" spans="1:15" x14ac:dyDescent="0.3">
      <c r="A3351" t="s">
        <v>6675</v>
      </c>
      <c r="B3351" s="1">
        <v>46286</v>
      </c>
      <c r="C3351" t="s">
        <v>6676</v>
      </c>
      <c r="E3351" t="s">
        <v>18</v>
      </c>
      <c r="F3351">
        <v>3297</v>
      </c>
      <c r="G3351" t="s">
        <v>19</v>
      </c>
      <c r="H3351">
        <v>3297</v>
      </c>
      <c r="I3351" t="s">
        <v>194</v>
      </c>
      <c r="J3351">
        <v>1</v>
      </c>
      <c r="K3351">
        <v>3297</v>
      </c>
      <c r="L3351">
        <v>0</v>
      </c>
      <c r="M3351">
        <v>0</v>
      </c>
      <c r="N3351" t="s">
        <v>20</v>
      </c>
      <c r="O3351">
        <v>0</v>
      </c>
    </row>
    <row r="3352" spans="1:15" x14ac:dyDescent="0.3">
      <c r="A3352" t="s">
        <v>6677</v>
      </c>
      <c r="B3352" s="1">
        <v>46282</v>
      </c>
      <c r="C3352" t="s">
        <v>6678</v>
      </c>
      <c r="E3352" t="s">
        <v>27</v>
      </c>
      <c r="F3352">
        <v>5798</v>
      </c>
      <c r="G3352" t="s">
        <v>19</v>
      </c>
      <c r="H3352">
        <v>5798</v>
      </c>
      <c r="I3352" t="s">
        <v>194</v>
      </c>
      <c r="J3352">
        <v>1</v>
      </c>
      <c r="K3352">
        <v>5798</v>
      </c>
      <c r="L3352">
        <v>0</v>
      </c>
      <c r="M3352">
        <v>0</v>
      </c>
      <c r="N3352" t="s">
        <v>20</v>
      </c>
      <c r="O3352">
        <v>0</v>
      </c>
    </row>
    <row r="3353" spans="1:15" x14ac:dyDescent="0.3">
      <c r="A3353" t="s">
        <v>6679</v>
      </c>
      <c r="B3353" s="1">
        <v>46293</v>
      </c>
      <c r="C3353" t="s">
        <v>6680</v>
      </c>
      <c r="D3353" t="s">
        <v>61</v>
      </c>
      <c r="E3353" t="s">
        <v>18</v>
      </c>
      <c r="F3353">
        <v>16597</v>
      </c>
      <c r="G3353" t="s">
        <v>19</v>
      </c>
      <c r="H3353">
        <v>16597</v>
      </c>
      <c r="I3353" t="s">
        <v>61</v>
      </c>
      <c r="J3353">
        <v>1</v>
      </c>
      <c r="K3353">
        <v>16597</v>
      </c>
      <c r="L3353">
        <v>0</v>
      </c>
      <c r="M3353">
        <v>0</v>
      </c>
      <c r="N3353" t="s">
        <v>20</v>
      </c>
      <c r="O3353">
        <v>0</v>
      </c>
    </row>
    <row r="3354" spans="1:15" x14ac:dyDescent="0.3">
      <c r="A3354" t="s">
        <v>6681</v>
      </c>
      <c r="B3354" s="1">
        <v>46293</v>
      </c>
      <c r="C3354" t="s">
        <v>6682</v>
      </c>
      <c r="D3354" t="s">
        <v>26</v>
      </c>
      <c r="E3354" t="s">
        <v>18</v>
      </c>
      <c r="F3354">
        <v>1848</v>
      </c>
      <c r="G3354" t="s">
        <v>19</v>
      </c>
      <c r="H3354">
        <v>1848</v>
      </c>
      <c r="I3354" t="s">
        <v>26</v>
      </c>
      <c r="J3354">
        <v>1</v>
      </c>
      <c r="K3354">
        <v>1848</v>
      </c>
      <c r="L3354">
        <v>0</v>
      </c>
      <c r="M3354">
        <v>0</v>
      </c>
      <c r="N3354" t="s">
        <v>20</v>
      </c>
      <c r="O3354">
        <v>0</v>
      </c>
    </row>
    <row r="3355" spans="1:15" x14ac:dyDescent="0.3">
      <c r="A3355" t="s">
        <v>6683</v>
      </c>
      <c r="B3355" s="1">
        <v>46291</v>
      </c>
      <c r="C3355" t="s">
        <v>6684</v>
      </c>
      <c r="D3355" t="s">
        <v>75</v>
      </c>
      <c r="E3355" t="s">
        <v>27</v>
      </c>
      <c r="F3355">
        <v>2148</v>
      </c>
      <c r="G3355" t="s">
        <v>19</v>
      </c>
      <c r="H3355">
        <v>2148</v>
      </c>
      <c r="I3355" t="s">
        <v>75</v>
      </c>
      <c r="J3355">
        <v>1</v>
      </c>
      <c r="K3355">
        <v>2148</v>
      </c>
      <c r="L3355">
        <v>0</v>
      </c>
      <c r="M3355">
        <v>0</v>
      </c>
      <c r="N3355" t="s">
        <v>20</v>
      </c>
      <c r="O3355">
        <v>0</v>
      </c>
    </row>
    <row r="3356" spans="1:15" x14ac:dyDescent="0.3">
      <c r="A3356" t="s">
        <v>6685</v>
      </c>
      <c r="B3356" s="1">
        <v>46272</v>
      </c>
      <c r="C3356" t="s">
        <v>6686</v>
      </c>
      <c r="D3356" t="s">
        <v>48</v>
      </c>
      <c r="E3356" t="s">
        <v>27</v>
      </c>
      <c r="F3356">
        <v>599</v>
      </c>
      <c r="G3356" t="s">
        <v>19</v>
      </c>
      <c r="H3356">
        <v>599</v>
      </c>
      <c r="I3356" t="s">
        <v>48</v>
      </c>
      <c r="J3356">
        <v>1</v>
      </c>
      <c r="K3356">
        <v>599</v>
      </c>
      <c r="L3356">
        <v>0</v>
      </c>
      <c r="M3356">
        <v>0</v>
      </c>
      <c r="N3356" t="s">
        <v>20</v>
      </c>
      <c r="O3356">
        <v>0</v>
      </c>
    </row>
    <row r="3357" spans="1:15" x14ac:dyDescent="0.3">
      <c r="A3357" t="s">
        <v>6687</v>
      </c>
      <c r="B3357" s="1">
        <v>46281</v>
      </c>
      <c r="C3357" t="s">
        <v>6688</v>
      </c>
      <c r="D3357" t="s">
        <v>48</v>
      </c>
      <c r="E3357" t="s">
        <v>27</v>
      </c>
      <c r="F3357">
        <v>1799</v>
      </c>
      <c r="G3357" t="s">
        <v>19</v>
      </c>
      <c r="H3357">
        <v>1799</v>
      </c>
      <c r="I3357" t="s">
        <v>48</v>
      </c>
      <c r="J3357">
        <v>1</v>
      </c>
      <c r="K3357">
        <v>1799</v>
      </c>
      <c r="L3357">
        <v>0</v>
      </c>
      <c r="M3357">
        <v>0</v>
      </c>
      <c r="N3357" t="s">
        <v>20</v>
      </c>
      <c r="O3357">
        <v>0</v>
      </c>
    </row>
    <row r="3358" spans="1:15" x14ac:dyDescent="0.3">
      <c r="A3358" t="s">
        <v>6689</v>
      </c>
      <c r="B3358" s="1">
        <v>46273</v>
      </c>
      <c r="C3358" t="s">
        <v>6690</v>
      </c>
      <c r="D3358" t="s">
        <v>42</v>
      </c>
      <c r="E3358" t="s">
        <v>18</v>
      </c>
      <c r="F3358">
        <v>2497</v>
      </c>
      <c r="G3358" t="s">
        <v>19</v>
      </c>
      <c r="H3358">
        <v>2497</v>
      </c>
      <c r="I3358" t="s">
        <v>42</v>
      </c>
      <c r="J3358">
        <v>1</v>
      </c>
      <c r="K3358">
        <v>2497</v>
      </c>
      <c r="L3358">
        <v>0</v>
      </c>
      <c r="M3358">
        <v>0</v>
      </c>
      <c r="N3358" t="s">
        <v>20</v>
      </c>
      <c r="O3358">
        <v>0</v>
      </c>
    </row>
    <row r="3359" spans="1:15" x14ac:dyDescent="0.3">
      <c r="A3359" t="s">
        <v>6691</v>
      </c>
      <c r="B3359" s="1">
        <v>46269</v>
      </c>
      <c r="C3359" t="s">
        <v>6692</v>
      </c>
      <c r="D3359" t="s">
        <v>51</v>
      </c>
      <c r="E3359" t="s">
        <v>18</v>
      </c>
      <c r="F3359">
        <v>3499</v>
      </c>
      <c r="G3359" t="s">
        <v>19</v>
      </c>
      <c r="H3359">
        <v>3499</v>
      </c>
      <c r="I3359" t="s">
        <v>51</v>
      </c>
      <c r="J3359">
        <v>1</v>
      </c>
      <c r="K3359">
        <v>3499</v>
      </c>
      <c r="L3359">
        <v>0</v>
      </c>
      <c r="M3359">
        <v>0</v>
      </c>
      <c r="N3359" t="s">
        <v>20</v>
      </c>
      <c r="O3359">
        <v>0</v>
      </c>
    </row>
    <row r="3360" spans="1:15" x14ac:dyDescent="0.3">
      <c r="A3360" t="s">
        <v>6693</v>
      </c>
      <c r="B3360" s="1">
        <v>46272</v>
      </c>
      <c r="C3360" t="s">
        <v>6694</v>
      </c>
      <c r="D3360" t="s">
        <v>48</v>
      </c>
      <c r="E3360" t="s">
        <v>54</v>
      </c>
      <c r="F3360">
        <v>10998</v>
      </c>
      <c r="G3360" t="s">
        <v>19</v>
      </c>
      <c r="H3360">
        <v>10998</v>
      </c>
      <c r="I3360" t="s">
        <v>48</v>
      </c>
      <c r="J3360">
        <v>1</v>
      </c>
      <c r="K3360">
        <v>10998</v>
      </c>
      <c r="L3360">
        <v>0</v>
      </c>
      <c r="M3360">
        <v>0</v>
      </c>
      <c r="N3360" t="s">
        <v>20</v>
      </c>
      <c r="O3360">
        <v>0</v>
      </c>
    </row>
    <row r="3361" spans="1:15" x14ac:dyDescent="0.3">
      <c r="A3361" t="s">
        <v>6695</v>
      </c>
      <c r="B3361" s="1">
        <v>46270</v>
      </c>
      <c r="C3361" t="s">
        <v>6696</v>
      </c>
      <c r="D3361" t="s">
        <v>42</v>
      </c>
      <c r="E3361" t="s">
        <v>18</v>
      </c>
      <c r="F3361">
        <v>1498</v>
      </c>
      <c r="G3361" t="s">
        <v>19</v>
      </c>
      <c r="H3361">
        <v>1498</v>
      </c>
      <c r="I3361" t="s">
        <v>42</v>
      </c>
      <c r="J3361">
        <v>1</v>
      </c>
      <c r="K3361">
        <v>1498</v>
      </c>
      <c r="L3361">
        <v>0</v>
      </c>
      <c r="M3361">
        <v>0</v>
      </c>
      <c r="N3361" t="s">
        <v>20</v>
      </c>
      <c r="O3361">
        <v>0</v>
      </c>
    </row>
    <row r="3362" spans="1:15" x14ac:dyDescent="0.3">
      <c r="A3362" t="s">
        <v>6697</v>
      </c>
      <c r="B3362" s="1">
        <v>46268</v>
      </c>
      <c r="C3362" t="s">
        <v>6698</v>
      </c>
      <c r="D3362" t="s">
        <v>75</v>
      </c>
      <c r="E3362" t="s">
        <v>54</v>
      </c>
      <c r="F3362">
        <v>16497</v>
      </c>
      <c r="G3362" t="s">
        <v>19</v>
      </c>
      <c r="H3362">
        <v>16497</v>
      </c>
      <c r="I3362" t="s">
        <v>75</v>
      </c>
      <c r="J3362">
        <v>1</v>
      </c>
      <c r="K3362">
        <v>16497</v>
      </c>
      <c r="L3362">
        <v>0</v>
      </c>
      <c r="M3362">
        <v>0</v>
      </c>
      <c r="N3362" t="s">
        <v>20</v>
      </c>
      <c r="O3362">
        <v>0</v>
      </c>
    </row>
    <row r="3363" spans="1:15" x14ac:dyDescent="0.3">
      <c r="A3363" t="s">
        <v>6699</v>
      </c>
      <c r="B3363" s="1">
        <v>46289</v>
      </c>
      <c r="C3363" t="s">
        <v>6700</v>
      </c>
      <c r="D3363" t="s">
        <v>17</v>
      </c>
      <c r="E3363" t="s">
        <v>18</v>
      </c>
      <c r="F3363">
        <v>3997</v>
      </c>
      <c r="G3363" t="s">
        <v>19</v>
      </c>
      <c r="H3363">
        <v>3997</v>
      </c>
      <c r="I3363" t="s">
        <v>17</v>
      </c>
      <c r="J3363">
        <v>1</v>
      </c>
      <c r="K3363">
        <v>3997</v>
      </c>
      <c r="L3363">
        <v>0</v>
      </c>
      <c r="M3363">
        <v>0</v>
      </c>
      <c r="N3363" t="s">
        <v>20</v>
      </c>
      <c r="O3363">
        <v>0</v>
      </c>
    </row>
    <row r="3364" spans="1:15" x14ac:dyDescent="0.3">
      <c r="A3364" t="s">
        <v>6701</v>
      </c>
      <c r="B3364" s="1">
        <v>46266</v>
      </c>
      <c r="C3364" t="s">
        <v>6702</v>
      </c>
      <c r="D3364" t="s">
        <v>17</v>
      </c>
      <c r="E3364" t="s">
        <v>27</v>
      </c>
      <c r="F3364">
        <v>3499</v>
      </c>
      <c r="G3364" t="s">
        <v>19</v>
      </c>
      <c r="H3364">
        <v>3499</v>
      </c>
      <c r="I3364" t="s">
        <v>17</v>
      </c>
      <c r="J3364">
        <v>1</v>
      </c>
      <c r="K3364">
        <v>3499</v>
      </c>
      <c r="L3364">
        <v>0</v>
      </c>
      <c r="M3364">
        <v>0</v>
      </c>
      <c r="N3364" t="s">
        <v>20</v>
      </c>
      <c r="O3364">
        <v>0</v>
      </c>
    </row>
    <row r="3365" spans="1:15" x14ac:dyDescent="0.3">
      <c r="A3365" t="s">
        <v>6703</v>
      </c>
      <c r="B3365" s="1">
        <v>46284</v>
      </c>
      <c r="C3365" t="s">
        <v>6704</v>
      </c>
      <c r="D3365" t="s">
        <v>48</v>
      </c>
      <c r="E3365" t="s">
        <v>54</v>
      </c>
      <c r="F3365">
        <v>499</v>
      </c>
      <c r="G3365" t="s">
        <v>19</v>
      </c>
      <c r="H3365">
        <v>499</v>
      </c>
      <c r="I3365" t="s">
        <v>48</v>
      </c>
      <c r="J3365">
        <v>1</v>
      </c>
      <c r="K3365">
        <v>499</v>
      </c>
      <c r="L3365">
        <v>0</v>
      </c>
      <c r="M3365">
        <v>0</v>
      </c>
      <c r="N3365" t="s">
        <v>20</v>
      </c>
      <c r="O3365">
        <v>0</v>
      </c>
    </row>
    <row r="3366" spans="1:15" x14ac:dyDescent="0.3">
      <c r="A3366" t="s">
        <v>6705</v>
      </c>
      <c r="B3366" s="1">
        <v>46286</v>
      </c>
      <c r="C3366" t="s">
        <v>6706</v>
      </c>
      <c r="D3366" t="s">
        <v>17</v>
      </c>
      <c r="E3366" t="s">
        <v>27</v>
      </c>
      <c r="F3366">
        <v>299</v>
      </c>
      <c r="G3366" t="s">
        <v>19</v>
      </c>
      <c r="H3366">
        <v>299</v>
      </c>
      <c r="I3366" t="s">
        <v>17</v>
      </c>
      <c r="J3366">
        <v>1</v>
      </c>
      <c r="K3366">
        <v>299</v>
      </c>
      <c r="L3366">
        <v>0</v>
      </c>
      <c r="M3366">
        <v>0</v>
      </c>
      <c r="N3366" t="s">
        <v>20</v>
      </c>
      <c r="O3366">
        <v>0</v>
      </c>
    </row>
    <row r="3367" spans="1:15" x14ac:dyDescent="0.3">
      <c r="A3367" t="s">
        <v>6707</v>
      </c>
      <c r="B3367" s="1">
        <v>46286</v>
      </c>
      <c r="C3367" t="s">
        <v>6708</v>
      </c>
      <c r="D3367" t="s">
        <v>75</v>
      </c>
      <c r="E3367" t="s">
        <v>18</v>
      </c>
      <c r="F3367">
        <v>499</v>
      </c>
      <c r="G3367" t="s">
        <v>19</v>
      </c>
      <c r="H3367">
        <v>499</v>
      </c>
      <c r="I3367" t="s">
        <v>75</v>
      </c>
      <c r="J3367">
        <v>1</v>
      </c>
      <c r="K3367">
        <v>499</v>
      </c>
      <c r="L3367">
        <v>0</v>
      </c>
      <c r="M3367">
        <v>0</v>
      </c>
      <c r="N3367" t="s">
        <v>20</v>
      </c>
      <c r="O3367">
        <v>0</v>
      </c>
    </row>
    <row r="3368" spans="1:15" x14ac:dyDescent="0.3">
      <c r="A3368" t="s">
        <v>6709</v>
      </c>
      <c r="B3368" s="1">
        <v>46284</v>
      </c>
      <c r="C3368" t="s">
        <v>6710</v>
      </c>
      <c r="D3368" t="s">
        <v>37</v>
      </c>
      <c r="E3368" t="s">
        <v>18</v>
      </c>
      <c r="F3368">
        <v>6797</v>
      </c>
      <c r="G3368" t="s">
        <v>19</v>
      </c>
      <c r="H3368">
        <v>6797</v>
      </c>
      <c r="I3368" t="s">
        <v>37</v>
      </c>
      <c r="J3368">
        <v>1</v>
      </c>
      <c r="K3368">
        <v>6797</v>
      </c>
      <c r="L3368">
        <v>0</v>
      </c>
      <c r="M3368">
        <v>0</v>
      </c>
      <c r="N3368" t="s">
        <v>20</v>
      </c>
      <c r="O3368">
        <v>0</v>
      </c>
    </row>
    <row r="3369" spans="1:15" x14ac:dyDescent="0.3">
      <c r="A3369" t="s">
        <v>6711</v>
      </c>
      <c r="B3369" s="1">
        <v>46279</v>
      </c>
      <c r="C3369" t="s">
        <v>6712</v>
      </c>
      <c r="D3369" t="s">
        <v>42</v>
      </c>
      <c r="E3369" t="s">
        <v>18</v>
      </c>
      <c r="F3369">
        <v>499</v>
      </c>
      <c r="G3369" t="s">
        <v>19</v>
      </c>
      <c r="H3369">
        <v>499</v>
      </c>
      <c r="I3369" t="s">
        <v>42</v>
      </c>
      <c r="J3369">
        <v>1</v>
      </c>
      <c r="K3369">
        <v>499</v>
      </c>
      <c r="L3369">
        <v>0</v>
      </c>
      <c r="M3369">
        <v>0</v>
      </c>
      <c r="N3369" t="s">
        <v>20</v>
      </c>
      <c r="O3369">
        <v>0</v>
      </c>
    </row>
    <row r="3370" spans="1:15" x14ac:dyDescent="0.3">
      <c r="A3370" t="s">
        <v>6713</v>
      </c>
      <c r="B3370" s="1">
        <v>46291</v>
      </c>
      <c r="C3370" t="s">
        <v>6714</v>
      </c>
      <c r="D3370" t="s">
        <v>23</v>
      </c>
      <c r="E3370" t="s">
        <v>18</v>
      </c>
      <c r="F3370">
        <v>499</v>
      </c>
      <c r="G3370" t="s">
        <v>19</v>
      </c>
      <c r="H3370">
        <v>499</v>
      </c>
      <c r="I3370" t="s">
        <v>23</v>
      </c>
      <c r="J3370">
        <v>1</v>
      </c>
      <c r="K3370">
        <v>499</v>
      </c>
      <c r="L3370">
        <v>0</v>
      </c>
      <c r="M3370">
        <v>0</v>
      </c>
      <c r="N3370" t="s">
        <v>20</v>
      </c>
      <c r="O3370">
        <v>0</v>
      </c>
    </row>
    <row r="3371" spans="1:15" x14ac:dyDescent="0.3">
      <c r="A3371" t="s">
        <v>6715</v>
      </c>
      <c r="B3371" s="1">
        <v>46271</v>
      </c>
      <c r="C3371" t="s">
        <v>6716</v>
      </c>
      <c r="D3371" t="s">
        <v>23</v>
      </c>
      <c r="E3371" t="s">
        <v>27</v>
      </c>
      <c r="F3371">
        <v>698</v>
      </c>
      <c r="G3371" t="s">
        <v>19</v>
      </c>
      <c r="H3371">
        <v>698</v>
      </c>
      <c r="I3371" t="s">
        <v>23</v>
      </c>
      <c r="J3371">
        <v>1</v>
      </c>
      <c r="K3371">
        <v>698</v>
      </c>
      <c r="L3371">
        <v>0</v>
      </c>
      <c r="M3371">
        <v>0</v>
      </c>
      <c r="N3371" t="s">
        <v>20</v>
      </c>
      <c r="O3371">
        <v>0</v>
      </c>
    </row>
    <row r="3372" spans="1:15" x14ac:dyDescent="0.3">
      <c r="A3372" t="s">
        <v>6717</v>
      </c>
      <c r="B3372" s="1">
        <v>46275</v>
      </c>
      <c r="C3372" t="s">
        <v>6718</v>
      </c>
      <c r="D3372" t="s">
        <v>34</v>
      </c>
      <c r="E3372" t="s">
        <v>18</v>
      </c>
      <c r="F3372">
        <v>3098</v>
      </c>
      <c r="G3372" t="s">
        <v>19</v>
      </c>
      <c r="H3372">
        <v>3098</v>
      </c>
      <c r="I3372" t="s">
        <v>34</v>
      </c>
      <c r="J3372">
        <v>1</v>
      </c>
      <c r="K3372">
        <v>3098</v>
      </c>
      <c r="L3372">
        <v>0</v>
      </c>
      <c r="M3372">
        <v>0</v>
      </c>
      <c r="N3372" t="s">
        <v>20</v>
      </c>
      <c r="O3372">
        <v>0</v>
      </c>
    </row>
    <row r="3373" spans="1:15" x14ac:dyDescent="0.3">
      <c r="A3373" t="s">
        <v>6719</v>
      </c>
      <c r="B3373" s="1">
        <v>46266</v>
      </c>
      <c r="C3373" t="s">
        <v>6720</v>
      </c>
      <c r="D3373" t="s">
        <v>75</v>
      </c>
      <c r="E3373" t="s">
        <v>27</v>
      </c>
      <c r="F3373">
        <v>1799</v>
      </c>
      <c r="G3373" t="s">
        <v>19</v>
      </c>
      <c r="H3373">
        <v>1799</v>
      </c>
      <c r="I3373" t="s">
        <v>75</v>
      </c>
      <c r="J3373">
        <v>1</v>
      </c>
      <c r="K3373">
        <v>1799</v>
      </c>
      <c r="L3373">
        <v>0</v>
      </c>
      <c r="M3373">
        <v>0</v>
      </c>
      <c r="N3373" t="s">
        <v>20</v>
      </c>
      <c r="O3373">
        <v>0</v>
      </c>
    </row>
    <row r="3374" spans="1:15" x14ac:dyDescent="0.3">
      <c r="A3374" t="s">
        <v>6721</v>
      </c>
      <c r="B3374" s="1">
        <v>46295</v>
      </c>
      <c r="C3374" t="s">
        <v>6722</v>
      </c>
      <c r="D3374" t="s">
        <v>26</v>
      </c>
      <c r="E3374" t="s">
        <v>27</v>
      </c>
      <c r="F3374">
        <v>4999</v>
      </c>
      <c r="G3374" t="s">
        <v>19</v>
      </c>
      <c r="H3374">
        <v>4999</v>
      </c>
      <c r="I3374" t="s">
        <v>26</v>
      </c>
      <c r="J3374">
        <v>1</v>
      </c>
      <c r="K3374">
        <v>4999</v>
      </c>
      <c r="L3374">
        <v>0</v>
      </c>
      <c r="M3374">
        <v>0</v>
      </c>
      <c r="N3374" t="s">
        <v>20</v>
      </c>
      <c r="O3374">
        <v>0</v>
      </c>
    </row>
    <row r="3375" spans="1:15" x14ac:dyDescent="0.3">
      <c r="A3375" t="s">
        <v>6723</v>
      </c>
      <c r="B3375" s="1">
        <v>46294</v>
      </c>
      <c r="C3375" t="s">
        <v>6724</v>
      </c>
      <c r="D3375" t="s">
        <v>48</v>
      </c>
      <c r="E3375" t="s">
        <v>18</v>
      </c>
      <c r="F3375">
        <v>3998</v>
      </c>
      <c r="G3375" t="s">
        <v>19</v>
      </c>
      <c r="H3375">
        <v>3998</v>
      </c>
      <c r="I3375" t="s">
        <v>48</v>
      </c>
      <c r="J3375">
        <v>1</v>
      </c>
      <c r="K3375">
        <v>3998</v>
      </c>
      <c r="L3375">
        <v>0</v>
      </c>
      <c r="M3375">
        <v>0</v>
      </c>
      <c r="N3375" t="s">
        <v>20</v>
      </c>
      <c r="O3375">
        <v>0</v>
      </c>
    </row>
    <row r="3376" spans="1:15" x14ac:dyDescent="0.3">
      <c r="A3376" t="s">
        <v>6725</v>
      </c>
      <c r="B3376" s="1">
        <v>46284</v>
      </c>
      <c r="C3376" t="s">
        <v>6726</v>
      </c>
      <c r="D3376" t="s">
        <v>75</v>
      </c>
      <c r="E3376" t="s">
        <v>18</v>
      </c>
      <c r="F3376">
        <v>299</v>
      </c>
      <c r="G3376" t="s">
        <v>19</v>
      </c>
      <c r="H3376">
        <v>299</v>
      </c>
      <c r="I3376" t="s">
        <v>75</v>
      </c>
      <c r="J3376">
        <v>1</v>
      </c>
      <c r="K3376">
        <v>299</v>
      </c>
      <c r="L3376">
        <v>0</v>
      </c>
      <c r="M3376">
        <v>0</v>
      </c>
      <c r="N3376" t="s">
        <v>20</v>
      </c>
      <c r="O3376">
        <v>0</v>
      </c>
    </row>
    <row r="3377" spans="1:15" x14ac:dyDescent="0.3">
      <c r="A3377" t="s">
        <v>6727</v>
      </c>
      <c r="B3377" s="1">
        <v>46267</v>
      </c>
      <c r="C3377" t="s">
        <v>6728</v>
      </c>
      <c r="D3377" t="s">
        <v>75</v>
      </c>
      <c r="E3377" t="s">
        <v>18</v>
      </c>
      <c r="F3377">
        <v>1499</v>
      </c>
      <c r="G3377" t="s">
        <v>19</v>
      </c>
      <c r="H3377">
        <v>1499</v>
      </c>
      <c r="I3377" t="s">
        <v>75</v>
      </c>
      <c r="J3377">
        <v>1</v>
      </c>
      <c r="K3377">
        <v>1499</v>
      </c>
      <c r="L3377">
        <v>0</v>
      </c>
      <c r="M3377">
        <v>0</v>
      </c>
      <c r="N3377" t="s">
        <v>20</v>
      </c>
      <c r="O3377">
        <v>0</v>
      </c>
    </row>
    <row r="3378" spans="1:15" x14ac:dyDescent="0.3">
      <c r="A3378" t="s">
        <v>6729</v>
      </c>
      <c r="B3378" s="1">
        <v>46266</v>
      </c>
      <c r="C3378" t="s">
        <v>6730</v>
      </c>
      <c r="D3378" t="s">
        <v>34</v>
      </c>
      <c r="E3378" t="s">
        <v>18</v>
      </c>
      <c r="F3378">
        <v>3098</v>
      </c>
      <c r="G3378" t="s">
        <v>19</v>
      </c>
      <c r="H3378">
        <v>3098</v>
      </c>
      <c r="I3378" t="s">
        <v>34</v>
      </c>
      <c r="J3378">
        <v>1</v>
      </c>
      <c r="K3378">
        <v>3098</v>
      </c>
      <c r="L3378">
        <v>0</v>
      </c>
      <c r="M3378">
        <v>0</v>
      </c>
      <c r="N3378" t="s">
        <v>20</v>
      </c>
      <c r="O3378">
        <v>0</v>
      </c>
    </row>
    <row r="3379" spans="1:15" x14ac:dyDescent="0.3">
      <c r="A3379" t="s">
        <v>6731</v>
      </c>
      <c r="B3379" s="1">
        <v>46271</v>
      </c>
      <c r="C3379" t="s">
        <v>6732</v>
      </c>
      <c r="D3379" t="s">
        <v>37</v>
      </c>
      <c r="E3379" t="s">
        <v>18</v>
      </c>
      <c r="F3379">
        <v>349</v>
      </c>
      <c r="G3379" t="s">
        <v>19</v>
      </c>
      <c r="H3379">
        <v>349</v>
      </c>
      <c r="I3379" t="s">
        <v>37</v>
      </c>
      <c r="J3379">
        <v>1</v>
      </c>
      <c r="K3379">
        <v>349</v>
      </c>
      <c r="L3379">
        <v>0</v>
      </c>
      <c r="M3379">
        <v>0</v>
      </c>
      <c r="N3379" t="s">
        <v>20</v>
      </c>
      <c r="O3379">
        <v>0</v>
      </c>
    </row>
    <row r="3380" spans="1:15" x14ac:dyDescent="0.3">
      <c r="A3380" t="s">
        <v>6733</v>
      </c>
      <c r="B3380" s="1">
        <v>46267</v>
      </c>
      <c r="C3380" t="s">
        <v>6734</v>
      </c>
      <c r="E3380" t="s">
        <v>18</v>
      </c>
      <c r="F3380">
        <v>3647</v>
      </c>
      <c r="G3380" t="s">
        <v>19</v>
      </c>
      <c r="H3380">
        <v>3647</v>
      </c>
      <c r="I3380" t="s">
        <v>194</v>
      </c>
      <c r="J3380">
        <v>1</v>
      </c>
      <c r="K3380">
        <v>3647</v>
      </c>
      <c r="L3380">
        <v>0</v>
      </c>
      <c r="M3380">
        <v>0</v>
      </c>
      <c r="N3380" t="s">
        <v>20</v>
      </c>
      <c r="O3380">
        <v>0</v>
      </c>
    </row>
    <row r="3381" spans="1:15" x14ac:dyDescent="0.3">
      <c r="A3381" t="s">
        <v>6735</v>
      </c>
      <c r="B3381" s="1">
        <v>46266</v>
      </c>
      <c r="C3381" t="s">
        <v>6736</v>
      </c>
      <c r="D3381" t="s">
        <v>26</v>
      </c>
      <c r="E3381" t="s">
        <v>27</v>
      </c>
      <c r="F3381">
        <v>999</v>
      </c>
      <c r="G3381" t="s">
        <v>19</v>
      </c>
      <c r="H3381">
        <v>999</v>
      </c>
      <c r="I3381" t="s">
        <v>26</v>
      </c>
      <c r="J3381">
        <v>1</v>
      </c>
      <c r="K3381">
        <v>999</v>
      </c>
      <c r="L3381">
        <v>0</v>
      </c>
      <c r="M3381">
        <v>0</v>
      </c>
      <c r="N3381" t="s">
        <v>20</v>
      </c>
      <c r="O3381">
        <v>0</v>
      </c>
    </row>
    <row r="3382" spans="1:15" x14ac:dyDescent="0.3">
      <c r="A3382" t="s">
        <v>6737</v>
      </c>
      <c r="B3382" s="1">
        <v>46291</v>
      </c>
      <c r="C3382" t="s">
        <v>6738</v>
      </c>
      <c r="D3382" t="s">
        <v>34</v>
      </c>
      <c r="E3382" t="s">
        <v>18</v>
      </c>
      <c r="F3382">
        <v>1499</v>
      </c>
      <c r="G3382" t="s">
        <v>19</v>
      </c>
      <c r="H3382">
        <v>1499</v>
      </c>
      <c r="I3382" t="s">
        <v>34</v>
      </c>
      <c r="J3382">
        <v>1</v>
      </c>
      <c r="K3382">
        <v>1499</v>
      </c>
      <c r="L3382">
        <v>0</v>
      </c>
      <c r="M3382">
        <v>0</v>
      </c>
      <c r="N3382" t="s">
        <v>20</v>
      </c>
      <c r="O3382">
        <v>0</v>
      </c>
    </row>
    <row r="3383" spans="1:15" x14ac:dyDescent="0.3">
      <c r="A3383" t="s">
        <v>6739</v>
      </c>
      <c r="B3383" s="1">
        <v>46292</v>
      </c>
      <c r="C3383" t="s">
        <v>6740</v>
      </c>
      <c r="D3383" t="s">
        <v>61</v>
      </c>
      <c r="E3383" t="s">
        <v>18</v>
      </c>
      <c r="F3383">
        <v>1499</v>
      </c>
      <c r="G3383" t="s">
        <v>19</v>
      </c>
      <c r="H3383">
        <v>1499</v>
      </c>
      <c r="I3383" t="s">
        <v>61</v>
      </c>
      <c r="J3383">
        <v>1</v>
      </c>
      <c r="K3383">
        <v>1499</v>
      </c>
      <c r="L3383">
        <v>0</v>
      </c>
      <c r="M3383">
        <v>0</v>
      </c>
      <c r="N3383" t="s">
        <v>20</v>
      </c>
      <c r="O3383">
        <v>0</v>
      </c>
    </row>
    <row r="3384" spans="1:15" x14ac:dyDescent="0.3">
      <c r="A3384" t="s">
        <v>6741</v>
      </c>
      <c r="B3384" s="1">
        <v>46292</v>
      </c>
      <c r="C3384" t="s">
        <v>6742</v>
      </c>
      <c r="D3384" t="s">
        <v>61</v>
      </c>
      <c r="E3384" t="s">
        <v>43</v>
      </c>
      <c r="F3384">
        <v>4999</v>
      </c>
      <c r="G3384" t="s">
        <v>19</v>
      </c>
      <c r="H3384">
        <v>4999</v>
      </c>
      <c r="I3384" t="s">
        <v>61</v>
      </c>
      <c r="J3384">
        <v>1</v>
      </c>
      <c r="K3384">
        <v>4999</v>
      </c>
      <c r="L3384">
        <v>0</v>
      </c>
      <c r="M3384">
        <v>0</v>
      </c>
      <c r="N3384" t="s">
        <v>20</v>
      </c>
      <c r="O3384">
        <v>0</v>
      </c>
    </row>
    <row r="3385" spans="1:15" x14ac:dyDescent="0.3">
      <c r="A3385" t="s">
        <v>6743</v>
      </c>
      <c r="B3385" s="1">
        <v>46277</v>
      </c>
      <c r="C3385" t="s">
        <v>6744</v>
      </c>
      <c r="D3385" t="s">
        <v>61</v>
      </c>
      <c r="E3385" t="s">
        <v>18</v>
      </c>
      <c r="F3385">
        <v>349</v>
      </c>
      <c r="G3385" t="s">
        <v>19</v>
      </c>
      <c r="H3385">
        <v>349</v>
      </c>
      <c r="I3385" t="s">
        <v>61</v>
      </c>
      <c r="J3385">
        <v>1</v>
      </c>
      <c r="K3385">
        <v>349</v>
      </c>
      <c r="L3385">
        <v>0</v>
      </c>
      <c r="M3385">
        <v>0</v>
      </c>
      <c r="N3385" t="s">
        <v>20</v>
      </c>
      <c r="O3385">
        <v>0</v>
      </c>
    </row>
    <row r="3386" spans="1:15" x14ac:dyDescent="0.3">
      <c r="A3386" t="s">
        <v>6745</v>
      </c>
      <c r="B3386" s="1">
        <v>46272</v>
      </c>
      <c r="C3386" t="s">
        <v>6746</v>
      </c>
      <c r="D3386" t="s">
        <v>75</v>
      </c>
      <c r="E3386" t="s">
        <v>54</v>
      </c>
      <c r="F3386">
        <v>5798</v>
      </c>
      <c r="G3386" t="s">
        <v>19</v>
      </c>
      <c r="H3386">
        <v>5798</v>
      </c>
      <c r="I3386" t="s">
        <v>75</v>
      </c>
      <c r="J3386">
        <v>1</v>
      </c>
      <c r="K3386">
        <v>5798</v>
      </c>
      <c r="L3386">
        <v>0</v>
      </c>
      <c r="M3386">
        <v>0</v>
      </c>
      <c r="N3386" t="s">
        <v>20</v>
      </c>
      <c r="O3386">
        <v>0</v>
      </c>
    </row>
    <row r="3387" spans="1:15" x14ac:dyDescent="0.3">
      <c r="A3387" t="s">
        <v>6747</v>
      </c>
      <c r="B3387" s="1">
        <v>46284</v>
      </c>
      <c r="C3387" t="s">
        <v>6748</v>
      </c>
      <c r="D3387" t="s">
        <v>61</v>
      </c>
      <c r="E3387" t="s">
        <v>18</v>
      </c>
      <c r="F3387">
        <v>799</v>
      </c>
      <c r="G3387" t="s">
        <v>19</v>
      </c>
      <c r="H3387">
        <v>799</v>
      </c>
      <c r="I3387" t="s">
        <v>61</v>
      </c>
      <c r="J3387">
        <v>1</v>
      </c>
      <c r="K3387">
        <v>799</v>
      </c>
      <c r="L3387">
        <v>0</v>
      </c>
      <c r="M3387">
        <v>0</v>
      </c>
      <c r="N3387" t="s">
        <v>20</v>
      </c>
      <c r="O3387">
        <v>0</v>
      </c>
    </row>
    <row r="3388" spans="1:15" x14ac:dyDescent="0.3">
      <c r="A3388" t="s">
        <v>6749</v>
      </c>
      <c r="B3388" s="1">
        <v>46278</v>
      </c>
      <c r="C3388" t="s">
        <v>6750</v>
      </c>
      <c r="D3388" t="s">
        <v>51</v>
      </c>
      <c r="E3388" t="s">
        <v>18</v>
      </c>
      <c r="F3388">
        <v>898</v>
      </c>
      <c r="G3388" t="s">
        <v>19</v>
      </c>
      <c r="H3388">
        <v>898</v>
      </c>
      <c r="I3388" t="s">
        <v>51</v>
      </c>
      <c r="J3388">
        <v>1</v>
      </c>
      <c r="K3388">
        <v>898</v>
      </c>
      <c r="L3388">
        <v>0</v>
      </c>
      <c r="M3388">
        <v>0</v>
      </c>
      <c r="N3388" t="s">
        <v>20</v>
      </c>
      <c r="O3388">
        <v>0</v>
      </c>
    </row>
    <row r="3389" spans="1:15" x14ac:dyDescent="0.3">
      <c r="A3389" t="s">
        <v>6751</v>
      </c>
      <c r="B3389" s="1">
        <v>46276</v>
      </c>
      <c r="C3389" t="s">
        <v>6752</v>
      </c>
      <c r="D3389" t="s">
        <v>34</v>
      </c>
      <c r="E3389" t="s">
        <v>18</v>
      </c>
      <c r="F3389">
        <v>599</v>
      </c>
      <c r="G3389" t="s">
        <v>115</v>
      </c>
      <c r="H3389">
        <v>599</v>
      </c>
      <c r="I3389" t="s">
        <v>34</v>
      </c>
      <c r="J3389">
        <v>0</v>
      </c>
      <c r="K3389">
        <v>0</v>
      </c>
      <c r="L3389">
        <v>0</v>
      </c>
      <c r="M3389">
        <v>0</v>
      </c>
      <c r="N3389" t="s">
        <v>20</v>
      </c>
      <c r="O3389">
        <v>0</v>
      </c>
    </row>
    <row r="3390" spans="1:15" x14ac:dyDescent="0.3">
      <c r="A3390" t="s">
        <v>6753</v>
      </c>
      <c r="B3390" s="1">
        <v>46285</v>
      </c>
      <c r="C3390" t="s">
        <v>6754</v>
      </c>
      <c r="D3390" t="s">
        <v>61</v>
      </c>
      <c r="E3390" t="s">
        <v>54</v>
      </c>
      <c r="F3390">
        <v>3499</v>
      </c>
      <c r="G3390" t="s">
        <v>19</v>
      </c>
      <c r="H3390">
        <v>3499</v>
      </c>
      <c r="I3390" t="s">
        <v>61</v>
      </c>
      <c r="J3390">
        <v>1</v>
      </c>
      <c r="K3390">
        <v>3499</v>
      </c>
      <c r="L3390">
        <v>0</v>
      </c>
      <c r="M3390">
        <v>0</v>
      </c>
      <c r="N3390" t="s">
        <v>20</v>
      </c>
      <c r="O3390">
        <v>0</v>
      </c>
    </row>
    <row r="3391" spans="1:15" x14ac:dyDescent="0.3">
      <c r="A3391" t="s">
        <v>6755</v>
      </c>
      <c r="B3391" s="1">
        <v>46274</v>
      </c>
      <c r="C3391" t="s">
        <v>6756</v>
      </c>
      <c r="D3391" t="s">
        <v>17</v>
      </c>
      <c r="E3391" t="s">
        <v>27</v>
      </c>
      <c r="F3391">
        <v>7999</v>
      </c>
      <c r="G3391" t="s">
        <v>19</v>
      </c>
      <c r="H3391">
        <v>7999</v>
      </c>
      <c r="I3391" t="s">
        <v>17</v>
      </c>
      <c r="J3391">
        <v>1</v>
      </c>
      <c r="K3391">
        <v>7999</v>
      </c>
      <c r="L3391">
        <v>0</v>
      </c>
      <c r="M3391">
        <v>0</v>
      </c>
      <c r="N3391" t="s">
        <v>20</v>
      </c>
      <c r="O3391">
        <v>0</v>
      </c>
    </row>
    <row r="3392" spans="1:15" x14ac:dyDescent="0.3">
      <c r="A3392" t="s">
        <v>6757</v>
      </c>
      <c r="B3392" s="1">
        <v>46278</v>
      </c>
      <c r="C3392" t="s">
        <v>6758</v>
      </c>
      <c r="D3392" t="s">
        <v>51</v>
      </c>
      <c r="E3392" t="s">
        <v>27</v>
      </c>
      <c r="F3392">
        <v>499</v>
      </c>
      <c r="G3392" t="s">
        <v>19</v>
      </c>
      <c r="H3392">
        <v>499</v>
      </c>
      <c r="I3392" t="s">
        <v>51</v>
      </c>
      <c r="J3392">
        <v>1</v>
      </c>
      <c r="K3392">
        <v>499</v>
      </c>
      <c r="L3392">
        <v>0</v>
      </c>
      <c r="M3392">
        <v>0</v>
      </c>
      <c r="N3392" t="s">
        <v>20</v>
      </c>
      <c r="O3392">
        <v>0</v>
      </c>
    </row>
    <row r="3393" spans="1:15" x14ac:dyDescent="0.3">
      <c r="A3393" t="s">
        <v>6759</v>
      </c>
      <c r="B3393" s="1">
        <v>46295</v>
      </c>
      <c r="C3393" t="s">
        <v>6760</v>
      </c>
      <c r="D3393" t="s">
        <v>26</v>
      </c>
      <c r="E3393" t="s">
        <v>43</v>
      </c>
      <c r="F3393">
        <v>10498</v>
      </c>
      <c r="G3393" t="s">
        <v>19</v>
      </c>
      <c r="H3393">
        <v>10498</v>
      </c>
      <c r="I3393" t="s">
        <v>26</v>
      </c>
      <c r="J3393">
        <v>1</v>
      </c>
      <c r="K3393">
        <v>10498</v>
      </c>
      <c r="L3393">
        <v>0</v>
      </c>
      <c r="M3393">
        <v>0</v>
      </c>
      <c r="N3393" t="s">
        <v>20</v>
      </c>
      <c r="O3393">
        <v>0</v>
      </c>
    </row>
    <row r="3394" spans="1:15" x14ac:dyDescent="0.3">
      <c r="A3394" t="s">
        <v>6761</v>
      </c>
      <c r="B3394" s="1">
        <v>46290</v>
      </c>
      <c r="C3394" t="s">
        <v>6762</v>
      </c>
      <c r="D3394" t="s">
        <v>34</v>
      </c>
      <c r="E3394" t="s">
        <v>54</v>
      </c>
      <c r="F3394">
        <v>6797</v>
      </c>
      <c r="G3394" t="s">
        <v>19</v>
      </c>
      <c r="H3394">
        <v>6797</v>
      </c>
      <c r="I3394" t="s">
        <v>34</v>
      </c>
      <c r="J3394">
        <v>1</v>
      </c>
      <c r="K3394">
        <v>6797</v>
      </c>
      <c r="L3394">
        <v>0</v>
      </c>
      <c r="M3394">
        <v>0</v>
      </c>
      <c r="N3394" t="s">
        <v>20</v>
      </c>
      <c r="O3394">
        <v>0</v>
      </c>
    </row>
    <row r="3395" spans="1:15" x14ac:dyDescent="0.3">
      <c r="A3395" t="s">
        <v>6763</v>
      </c>
      <c r="B3395" s="1">
        <v>46283</v>
      </c>
      <c r="C3395" t="s">
        <v>6764</v>
      </c>
      <c r="D3395" t="s">
        <v>26</v>
      </c>
      <c r="E3395" t="s">
        <v>18</v>
      </c>
      <c r="F3395">
        <v>6798</v>
      </c>
      <c r="G3395" t="s">
        <v>19</v>
      </c>
      <c r="H3395">
        <v>6798</v>
      </c>
      <c r="I3395" t="s">
        <v>26</v>
      </c>
      <c r="J3395">
        <v>1</v>
      </c>
      <c r="K3395">
        <v>6798</v>
      </c>
      <c r="L3395">
        <v>0</v>
      </c>
      <c r="M3395">
        <v>0</v>
      </c>
      <c r="N3395" t="s">
        <v>20</v>
      </c>
      <c r="O3395">
        <v>0</v>
      </c>
    </row>
    <row r="3396" spans="1:15" x14ac:dyDescent="0.3">
      <c r="A3396" t="s">
        <v>6765</v>
      </c>
      <c r="B3396" s="1">
        <v>46267</v>
      </c>
      <c r="C3396" t="s">
        <v>6766</v>
      </c>
      <c r="D3396" t="s">
        <v>75</v>
      </c>
      <c r="E3396" t="s">
        <v>18</v>
      </c>
      <c r="F3396">
        <v>1799</v>
      </c>
      <c r="G3396" t="s">
        <v>19</v>
      </c>
      <c r="H3396">
        <v>1799</v>
      </c>
      <c r="I3396" t="s">
        <v>75</v>
      </c>
      <c r="J3396">
        <v>1</v>
      </c>
      <c r="K3396">
        <v>1799</v>
      </c>
      <c r="L3396">
        <v>0</v>
      </c>
      <c r="M3396">
        <v>0</v>
      </c>
      <c r="N3396" t="s">
        <v>20</v>
      </c>
      <c r="O3396">
        <v>0</v>
      </c>
    </row>
    <row r="3397" spans="1:15" x14ac:dyDescent="0.3">
      <c r="A3397" t="s">
        <v>6767</v>
      </c>
      <c r="B3397" s="1">
        <v>46282</v>
      </c>
      <c r="C3397" t="s">
        <v>6768</v>
      </c>
      <c r="D3397" t="s">
        <v>17</v>
      </c>
      <c r="E3397" t="s">
        <v>54</v>
      </c>
      <c r="F3397">
        <v>10097</v>
      </c>
      <c r="G3397" t="s">
        <v>19</v>
      </c>
      <c r="H3397">
        <v>10097</v>
      </c>
      <c r="I3397" t="s">
        <v>17</v>
      </c>
      <c r="J3397">
        <v>1</v>
      </c>
      <c r="K3397">
        <v>10097</v>
      </c>
      <c r="L3397">
        <v>0</v>
      </c>
      <c r="M3397">
        <v>0</v>
      </c>
      <c r="N3397" t="s">
        <v>20</v>
      </c>
      <c r="O3397">
        <v>0</v>
      </c>
    </row>
    <row r="3398" spans="1:15" x14ac:dyDescent="0.3">
      <c r="A3398" t="s">
        <v>6769</v>
      </c>
      <c r="B3398" s="1">
        <v>46284</v>
      </c>
      <c r="C3398" t="s">
        <v>6770</v>
      </c>
      <c r="D3398" t="s">
        <v>17</v>
      </c>
      <c r="E3398" t="s">
        <v>43</v>
      </c>
      <c r="F3398">
        <v>1499</v>
      </c>
      <c r="G3398" t="s">
        <v>19</v>
      </c>
      <c r="H3398">
        <v>1499</v>
      </c>
      <c r="I3398" t="s">
        <v>17</v>
      </c>
      <c r="J3398">
        <v>1</v>
      </c>
      <c r="K3398">
        <v>1499</v>
      </c>
      <c r="L3398">
        <v>0</v>
      </c>
      <c r="M3398">
        <v>0</v>
      </c>
      <c r="N3398" t="s">
        <v>20</v>
      </c>
      <c r="O3398">
        <v>0</v>
      </c>
    </row>
    <row r="3399" spans="1:15" x14ac:dyDescent="0.3">
      <c r="A3399" t="s">
        <v>6771</v>
      </c>
      <c r="B3399" s="1">
        <v>46279</v>
      </c>
      <c r="C3399" t="s">
        <v>6772</v>
      </c>
      <c r="D3399" t="s">
        <v>23</v>
      </c>
      <c r="E3399" t="s">
        <v>27</v>
      </c>
      <c r="F3399">
        <v>299</v>
      </c>
      <c r="G3399" t="s">
        <v>19</v>
      </c>
      <c r="H3399">
        <v>299</v>
      </c>
      <c r="I3399" t="s">
        <v>23</v>
      </c>
      <c r="J3399">
        <v>1</v>
      </c>
      <c r="K3399">
        <v>299</v>
      </c>
      <c r="L3399">
        <v>0</v>
      </c>
      <c r="M3399">
        <v>0</v>
      </c>
      <c r="N3399" t="s">
        <v>20</v>
      </c>
      <c r="O3399">
        <v>0</v>
      </c>
    </row>
    <row r="3400" spans="1:15" x14ac:dyDescent="0.3">
      <c r="A3400" t="s">
        <v>6773</v>
      </c>
      <c r="B3400" s="1">
        <v>46278</v>
      </c>
      <c r="C3400" t="s">
        <v>6774</v>
      </c>
      <c r="D3400" t="s">
        <v>23</v>
      </c>
      <c r="E3400" t="s">
        <v>18</v>
      </c>
      <c r="F3400">
        <v>6498</v>
      </c>
      <c r="G3400" t="s">
        <v>19</v>
      </c>
      <c r="H3400">
        <v>6498</v>
      </c>
      <c r="I3400" t="s">
        <v>23</v>
      </c>
      <c r="J3400">
        <v>1</v>
      </c>
      <c r="K3400">
        <v>6498</v>
      </c>
      <c r="L3400">
        <v>0</v>
      </c>
      <c r="M3400">
        <v>0</v>
      </c>
      <c r="N3400" t="s">
        <v>20</v>
      </c>
      <c r="O3400">
        <v>0</v>
      </c>
    </row>
    <row r="3401" spans="1:15" x14ac:dyDescent="0.3">
      <c r="A3401" t="s">
        <v>6775</v>
      </c>
      <c r="B3401" s="1">
        <v>46274</v>
      </c>
      <c r="C3401" t="s">
        <v>6776</v>
      </c>
      <c r="D3401" t="s">
        <v>48</v>
      </c>
      <c r="E3401" t="s">
        <v>18</v>
      </c>
      <c r="F3401">
        <v>2598</v>
      </c>
      <c r="G3401" t="s">
        <v>19</v>
      </c>
      <c r="H3401">
        <v>2598</v>
      </c>
      <c r="I3401" t="s">
        <v>48</v>
      </c>
      <c r="J3401">
        <v>1</v>
      </c>
      <c r="K3401">
        <v>2598</v>
      </c>
      <c r="L3401">
        <v>0</v>
      </c>
      <c r="M3401">
        <v>0</v>
      </c>
      <c r="N3401" t="s">
        <v>20</v>
      </c>
      <c r="O3401">
        <v>0</v>
      </c>
    </row>
    <row r="3402" spans="1:15" x14ac:dyDescent="0.3">
      <c r="A3402" t="s">
        <v>6777</v>
      </c>
      <c r="B3402" s="1">
        <v>46271</v>
      </c>
      <c r="C3402" t="s">
        <v>6778</v>
      </c>
      <c r="D3402" t="s">
        <v>42</v>
      </c>
      <c r="E3402" t="s">
        <v>18</v>
      </c>
      <c r="F3402">
        <v>599</v>
      </c>
      <c r="G3402" t="s">
        <v>19</v>
      </c>
      <c r="H3402">
        <v>599</v>
      </c>
      <c r="I3402" t="s">
        <v>42</v>
      </c>
      <c r="J3402">
        <v>1</v>
      </c>
      <c r="K3402">
        <v>599</v>
      </c>
      <c r="L3402">
        <v>0</v>
      </c>
      <c r="M3402">
        <v>0</v>
      </c>
      <c r="N3402" t="s">
        <v>20</v>
      </c>
      <c r="O3402">
        <v>0</v>
      </c>
    </row>
    <row r="3403" spans="1:15" x14ac:dyDescent="0.3">
      <c r="A3403" t="s">
        <v>6779</v>
      </c>
      <c r="B3403" s="1">
        <v>46279</v>
      </c>
      <c r="C3403" t="s">
        <v>6780</v>
      </c>
      <c r="D3403" t="s">
        <v>61</v>
      </c>
      <c r="E3403" t="s">
        <v>18</v>
      </c>
      <c r="F3403">
        <v>499</v>
      </c>
      <c r="G3403" t="s">
        <v>19</v>
      </c>
      <c r="H3403">
        <v>499</v>
      </c>
      <c r="I3403" t="s">
        <v>61</v>
      </c>
      <c r="J3403">
        <v>1</v>
      </c>
      <c r="K3403">
        <v>499</v>
      </c>
      <c r="L3403">
        <v>0</v>
      </c>
      <c r="M3403">
        <v>0</v>
      </c>
      <c r="N3403" t="s">
        <v>20</v>
      </c>
      <c r="O3403">
        <v>0</v>
      </c>
    </row>
    <row r="3404" spans="1:15" x14ac:dyDescent="0.3">
      <c r="A3404" t="s">
        <v>6781</v>
      </c>
      <c r="B3404" s="1">
        <v>46272</v>
      </c>
      <c r="C3404" t="s">
        <v>6782</v>
      </c>
      <c r="D3404" t="s">
        <v>51</v>
      </c>
      <c r="E3404" t="s">
        <v>18</v>
      </c>
      <c r="F3404">
        <v>7997</v>
      </c>
      <c r="G3404" t="s">
        <v>80</v>
      </c>
      <c r="H3404">
        <v>7997</v>
      </c>
      <c r="I3404" t="s">
        <v>51</v>
      </c>
      <c r="J3404">
        <v>0</v>
      </c>
      <c r="K3404">
        <v>0</v>
      </c>
      <c r="L3404">
        <v>0</v>
      </c>
      <c r="M3404">
        <v>0</v>
      </c>
      <c r="N3404" t="s">
        <v>20</v>
      </c>
      <c r="O3404">
        <v>0</v>
      </c>
    </row>
    <row r="3405" spans="1:15" x14ac:dyDescent="0.3">
      <c r="A3405" t="s">
        <v>6783</v>
      </c>
      <c r="B3405" s="1">
        <v>46294</v>
      </c>
      <c r="C3405" t="s">
        <v>6784</v>
      </c>
      <c r="D3405" t="s">
        <v>75</v>
      </c>
      <c r="E3405" t="s">
        <v>27</v>
      </c>
      <c r="F3405">
        <v>299</v>
      </c>
      <c r="G3405" t="s">
        <v>19</v>
      </c>
      <c r="H3405">
        <v>299</v>
      </c>
      <c r="I3405" t="s">
        <v>75</v>
      </c>
      <c r="J3405">
        <v>1</v>
      </c>
      <c r="K3405">
        <v>299</v>
      </c>
      <c r="L3405">
        <v>0</v>
      </c>
      <c r="M3405">
        <v>0</v>
      </c>
      <c r="N3405" t="s">
        <v>20</v>
      </c>
      <c r="O3405">
        <v>0</v>
      </c>
    </row>
    <row r="3406" spans="1:15" x14ac:dyDescent="0.3">
      <c r="A3406" t="s">
        <v>6785</v>
      </c>
      <c r="B3406" s="1">
        <v>46266</v>
      </c>
      <c r="C3406" t="s">
        <v>6786</v>
      </c>
      <c r="D3406" t="s">
        <v>26</v>
      </c>
      <c r="E3406" t="s">
        <v>18</v>
      </c>
      <c r="F3406">
        <v>1799</v>
      </c>
      <c r="G3406" t="s">
        <v>19</v>
      </c>
      <c r="H3406">
        <v>1799</v>
      </c>
      <c r="I3406" t="s">
        <v>26</v>
      </c>
      <c r="J3406">
        <v>1</v>
      </c>
      <c r="K3406">
        <v>1799</v>
      </c>
      <c r="L3406">
        <v>0</v>
      </c>
      <c r="M3406">
        <v>0</v>
      </c>
      <c r="N3406" t="s">
        <v>20</v>
      </c>
      <c r="O3406">
        <v>0</v>
      </c>
    </row>
    <row r="3407" spans="1:15" x14ac:dyDescent="0.3">
      <c r="A3407" t="s">
        <v>6787</v>
      </c>
      <c r="B3407" s="1">
        <v>46280</v>
      </c>
      <c r="C3407" t="s">
        <v>6788</v>
      </c>
      <c r="D3407" t="s">
        <v>48</v>
      </c>
      <c r="E3407" t="s">
        <v>18</v>
      </c>
      <c r="F3407">
        <v>2499</v>
      </c>
      <c r="G3407" t="s">
        <v>19</v>
      </c>
      <c r="H3407">
        <v>2499</v>
      </c>
      <c r="I3407" t="s">
        <v>48</v>
      </c>
      <c r="J3407">
        <v>1</v>
      </c>
      <c r="K3407">
        <v>2499</v>
      </c>
      <c r="L3407">
        <v>0</v>
      </c>
      <c r="M3407">
        <v>0</v>
      </c>
      <c r="N3407" t="s">
        <v>20</v>
      </c>
      <c r="O3407">
        <v>0</v>
      </c>
    </row>
    <row r="3408" spans="1:15" x14ac:dyDescent="0.3">
      <c r="A3408" t="s">
        <v>6789</v>
      </c>
      <c r="B3408" s="1">
        <v>46284</v>
      </c>
      <c r="C3408" t="s">
        <v>6790</v>
      </c>
      <c r="D3408" t="s">
        <v>75</v>
      </c>
      <c r="E3408" t="s">
        <v>18</v>
      </c>
      <c r="F3408">
        <v>698</v>
      </c>
      <c r="G3408" t="s">
        <v>19</v>
      </c>
      <c r="H3408">
        <v>698</v>
      </c>
      <c r="I3408" t="s">
        <v>75</v>
      </c>
      <c r="J3408">
        <v>1</v>
      </c>
      <c r="K3408">
        <v>698</v>
      </c>
      <c r="L3408">
        <v>0</v>
      </c>
      <c r="M3408">
        <v>0</v>
      </c>
      <c r="N3408" t="s">
        <v>20</v>
      </c>
      <c r="O3408">
        <v>0</v>
      </c>
    </row>
    <row r="3409" spans="1:15" x14ac:dyDescent="0.3">
      <c r="A3409" t="s">
        <v>6791</v>
      </c>
      <c r="B3409" s="1">
        <v>46284</v>
      </c>
      <c r="C3409" t="s">
        <v>6792</v>
      </c>
      <c r="D3409" t="s">
        <v>23</v>
      </c>
      <c r="E3409" t="s">
        <v>27</v>
      </c>
      <c r="F3409">
        <v>1299</v>
      </c>
      <c r="G3409" t="s">
        <v>19</v>
      </c>
      <c r="H3409">
        <v>1299</v>
      </c>
      <c r="I3409" t="s">
        <v>23</v>
      </c>
      <c r="J3409">
        <v>1</v>
      </c>
      <c r="K3409">
        <v>1299</v>
      </c>
      <c r="L3409">
        <v>0</v>
      </c>
      <c r="M3409">
        <v>0</v>
      </c>
      <c r="N3409" t="s">
        <v>20</v>
      </c>
      <c r="O3409">
        <v>0</v>
      </c>
    </row>
    <row r="3410" spans="1:15" x14ac:dyDescent="0.3">
      <c r="A3410" t="s">
        <v>6793</v>
      </c>
      <c r="B3410" s="1">
        <v>46270</v>
      </c>
      <c r="C3410" t="s">
        <v>6794</v>
      </c>
      <c r="D3410" t="s">
        <v>37</v>
      </c>
      <c r="E3410" t="s">
        <v>27</v>
      </c>
      <c r="F3410">
        <v>3597</v>
      </c>
      <c r="G3410" t="s">
        <v>19</v>
      </c>
      <c r="H3410">
        <v>3597</v>
      </c>
      <c r="I3410" t="s">
        <v>37</v>
      </c>
      <c r="J3410">
        <v>1</v>
      </c>
      <c r="K3410">
        <v>3597</v>
      </c>
      <c r="L3410">
        <v>0</v>
      </c>
      <c r="M3410">
        <v>0</v>
      </c>
      <c r="N3410" t="s">
        <v>20</v>
      </c>
      <c r="O3410">
        <v>0</v>
      </c>
    </row>
    <row r="3411" spans="1:15" x14ac:dyDescent="0.3">
      <c r="A3411" t="s">
        <v>6795</v>
      </c>
      <c r="B3411" s="1">
        <v>46289</v>
      </c>
      <c r="C3411" t="s">
        <v>6796</v>
      </c>
      <c r="D3411" t="s">
        <v>51</v>
      </c>
      <c r="E3411" t="s">
        <v>18</v>
      </c>
      <c r="F3411">
        <v>6998</v>
      </c>
      <c r="G3411" t="s">
        <v>19</v>
      </c>
      <c r="H3411">
        <v>6998</v>
      </c>
      <c r="I3411" t="s">
        <v>51</v>
      </c>
      <c r="J3411">
        <v>1</v>
      </c>
      <c r="K3411">
        <v>6998</v>
      </c>
      <c r="L3411">
        <v>0</v>
      </c>
      <c r="M3411">
        <v>0</v>
      </c>
      <c r="N3411" t="s">
        <v>20</v>
      </c>
      <c r="O3411">
        <v>0</v>
      </c>
    </row>
    <row r="3412" spans="1:15" x14ac:dyDescent="0.3">
      <c r="A3412" t="s">
        <v>6797</v>
      </c>
      <c r="B3412" s="1">
        <v>46275</v>
      </c>
      <c r="C3412" t="s">
        <v>6798</v>
      </c>
      <c r="D3412" t="s">
        <v>26</v>
      </c>
      <c r="E3412" t="s">
        <v>43</v>
      </c>
      <c r="F3412">
        <v>8348</v>
      </c>
      <c r="G3412" t="s">
        <v>80</v>
      </c>
      <c r="H3412">
        <v>8348</v>
      </c>
      <c r="I3412" t="s">
        <v>26</v>
      </c>
      <c r="J3412">
        <v>0</v>
      </c>
      <c r="K3412">
        <v>0</v>
      </c>
      <c r="L3412">
        <v>0</v>
      </c>
      <c r="M3412">
        <v>0</v>
      </c>
      <c r="N3412" t="s">
        <v>20</v>
      </c>
      <c r="O3412">
        <v>0</v>
      </c>
    </row>
    <row r="3413" spans="1:15" x14ac:dyDescent="0.3">
      <c r="A3413" t="s">
        <v>6799</v>
      </c>
      <c r="B3413" s="1">
        <v>46281</v>
      </c>
      <c r="C3413" t="s">
        <v>6800</v>
      </c>
      <c r="D3413" t="s">
        <v>37</v>
      </c>
      <c r="E3413" t="s">
        <v>18</v>
      </c>
      <c r="F3413">
        <v>1299</v>
      </c>
      <c r="G3413" t="s">
        <v>19</v>
      </c>
      <c r="H3413">
        <v>1299</v>
      </c>
      <c r="I3413" t="s">
        <v>37</v>
      </c>
      <c r="J3413">
        <v>1</v>
      </c>
      <c r="K3413">
        <v>1299</v>
      </c>
      <c r="L3413">
        <v>0</v>
      </c>
      <c r="M3413">
        <v>0</v>
      </c>
      <c r="N3413" t="s">
        <v>20</v>
      </c>
      <c r="O3413">
        <v>0</v>
      </c>
    </row>
    <row r="3414" spans="1:15" x14ac:dyDescent="0.3">
      <c r="A3414" t="s">
        <v>6801</v>
      </c>
      <c r="B3414" s="1">
        <v>46282</v>
      </c>
      <c r="C3414" t="s">
        <v>6802</v>
      </c>
      <c r="D3414" t="s">
        <v>23</v>
      </c>
      <c r="E3414" t="s">
        <v>18</v>
      </c>
      <c r="F3414">
        <v>2999</v>
      </c>
      <c r="G3414" t="s">
        <v>19</v>
      </c>
      <c r="H3414">
        <v>2999</v>
      </c>
      <c r="I3414" t="s">
        <v>23</v>
      </c>
      <c r="J3414">
        <v>1</v>
      </c>
      <c r="K3414">
        <v>2999</v>
      </c>
      <c r="L3414">
        <v>0</v>
      </c>
      <c r="M3414">
        <v>0</v>
      </c>
      <c r="N3414" t="s">
        <v>20</v>
      </c>
      <c r="O3414">
        <v>0</v>
      </c>
    </row>
    <row r="3415" spans="1:15" x14ac:dyDescent="0.3">
      <c r="A3415" t="s">
        <v>6803</v>
      </c>
      <c r="B3415" s="1">
        <v>46280</v>
      </c>
      <c r="C3415" t="s">
        <v>6804</v>
      </c>
      <c r="D3415" t="s">
        <v>37</v>
      </c>
      <c r="E3415" t="s">
        <v>18</v>
      </c>
      <c r="F3415">
        <v>349</v>
      </c>
      <c r="G3415" t="s">
        <v>19</v>
      </c>
      <c r="H3415">
        <v>349</v>
      </c>
      <c r="I3415" t="s">
        <v>37</v>
      </c>
      <c r="J3415">
        <v>1</v>
      </c>
      <c r="K3415">
        <v>349</v>
      </c>
      <c r="L3415">
        <v>0</v>
      </c>
      <c r="M3415">
        <v>0</v>
      </c>
      <c r="N3415" t="s">
        <v>20</v>
      </c>
      <c r="O3415">
        <v>0</v>
      </c>
    </row>
    <row r="3416" spans="1:15" x14ac:dyDescent="0.3">
      <c r="A3416" t="s">
        <v>6805</v>
      </c>
      <c r="B3416" s="1">
        <v>46283</v>
      </c>
      <c r="C3416" t="s">
        <v>6806</v>
      </c>
      <c r="D3416" t="s">
        <v>42</v>
      </c>
      <c r="E3416" t="s">
        <v>18</v>
      </c>
      <c r="F3416">
        <v>5297</v>
      </c>
      <c r="G3416" t="s">
        <v>19</v>
      </c>
      <c r="H3416">
        <v>5297</v>
      </c>
      <c r="I3416" t="s">
        <v>42</v>
      </c>
      <c r="J3416">
        <v>1</v>
      </c>
      <c r="K3416">
        <v>5297</v>
      </c>
      <c r="L3416">
        <v>0</v>
      </c>
      <c r="M3416">
        <v>0</v>
      </c>
      <c r="N3416" t="s">
        <v>20</v>
      </c>
      <c r="O3416">
        <v>0</v>
      </c>
    </row>
    <row r="3417" spans="1:15" x14ac:dyDescent="0.3">
      <c r="A3417" t="s">
        <v>6807</v>
      </c>
      <c r="B3417" s="1">
        <v>46270</v>
      </c>
      <c r="C3417" t="s">
        <v>6808</v>
      </c>
      <c r="D3417" t="s">
        <v>75</v>
      </c>
      <c r="E3417" t="s">
        <v>43</v>
      </c>
      <c r="F3417">
        <v>599</v>
      </c>
      <c r="G3417" t="s">
        <v>19</v>
      </c>
      <c r="H3417">
        <v>599</v>
      </c>
      <c r="I3417" t="s">
        <v>75</v>
      </c>
      <c r="J3417">
        <v>1</v>
      </c>
      <c r="K3417">
        <v>599</v>
      </c>
      <c r="L3417">
        <v>0</v>
      </c>
      <c r="M3417">
        <v>0</v>
      </c>
      <c r="N3417" t="s">
        <v>20</v>
      </c>
      <c r="O3417">
        <v>0</v>
      </c>
    </row>
    <row r="3418" spans="1:15" x14ac:dyDescent="0.3">
      <c r="A3418" t="s">
        <v>6809</v>
      </c>
      <c r="B3418" s="1">
        <v>46268</v>
      </c>
      <c r="C3418" t="s">
        <v>6810</v>
      </c>
      <c r="D3418" t="s">
        <v>26</v>
      </c>
      <c r="E3418" t="s">
        <v>18</v>
      </c>
      <c r="F3418">
        <v>599</v>
      </c>
      <c r="G3418" t="s">
        <v>19</v>
      </c>
      <c r="H3418">
        <v>599</v>
      </c>
      <c r="I3418" t="s">
        <v>26</v>
      </c>
      <c r="J3418">
        <v>1</v>
      </c>
      <c r="K3418">
        <v>599</v>
      </c>
      <c r="L3418">
        <v>0</v>
      </c>
      <c r="M3418">
        <v>0</v>
      </c>
      <c r="N3418" t="s">
        <v>20</v>
      </c>
      <c r="O3418">
        <v>0</v>
      </c>
    </row>
    <row r="3419" spans="1:15" x14ac:dyDescent="0.3">
      <c r="A3419" t="s">
        <v>6811</v>
      </c>
      <c r="B3419" s="1">
        <v>46266</v>
      </c>
      <c r="C3419" t="s">
        <v>6812</v>
      </c>
      <c r="D3419" t="s">
        <v>42</v>
      </c>
      <c r="E3419" t="s">
        <v>27</v>
      </c>
      <c r="F3419">
        <v>2298</v>
      </c>
      <c r="G3419" t="s">
        <v>80</v>
      </c>
      <c r="H3419">
        <v>2298</v>
      </c>
      <c r="I3419" t="s">
        <v>42</v>
      </c>
      <c r="J3419">
        <v>0</v>
      </c>
      <c r="K3419">
        <v>0</v>
      </c>
      <c r="L3419">
        <v>0</v>
      </c>
      <c r="M3419">
        <v>0</v>
      </c>
      <c r="N3419" t="s">
        <v>20</v>
      </c>
      <c r="O3419">
        <v>0</v>
      </c>
    </row>
    <row r="3420" spans="1:15" x14ac:dyDescent="0.3">
      <c r="A3420" t="s">
        <v>6813</v>
      </c>
      <c r="B3420" s="1">
        <v>46284</v>
      </c>
      <c r="C3420" t="s">
        <v>6814</v>
      </c>
      <c r="D3420" t="s">
        <v>17</v>
      </c>
      <c r="E3420" t="s">
        <v>18</v>
      </c>
      <c r="F3420">
        <v>10097</v>
      </c>
      <c r="G3420" t="s">
        <v>19</v>
      </c>
      <c r="H3420">
        <v>10097</v>
      </c>
      <c r="I3420" t="s">
        <v>17</v>
      </c>
      <c r="J3420">
        <v>1</v>
      </c>
      <c r="K3420">
        <v>10097</v>
      </c>
      <c r="L3420">
        <v>0</v>
      </c>
      <c r="M3420">
        <v>0</v>
      </c>
      <c r="N3420" t="s">
        <v>20</v>
      </c>
      <c r="O3420">
        <v>0</v>
      </c>
    </row>
    <row r="3421" spans="1:15" x14ac:dyDescent="0.3">
      <c r="A3421" t="s">
        <v>6815</v>
      </c>
      <c r="B3421" s="1">
        <v>46267</v>
      </c>
      <c r="C3421" t="s">
        <v>6816</v>
      </c>
      <c r="D3421" t="s">
        <v>48</v>
      </c>
      <c r="E3421" t="s">
        <v>27</v>
      </c>
      <c r="F3421">
        <v>1298</v>
      </c>
      <c r="G3421" t="s">
        <v>115</v>
      </c>
      <c r="H3421">
        <v>1298</v>
      </c>
      <c r="I3421" t="s">
        <v>48</v>
      </c>
      <c r="J3421">
        <v>0</v>
      </c>
      <c r="K3421">
        <v>0</v>
      </c>
      <c r="L3421">
        <v>0</v>
      </c>
      <c r="M3421">
        <v>0</v>
      </c>
      <c r="N3421" t="s">
        <v>20</v>
      </c>
      <c r="O3421">
        <v>0</v>
      </c>
    </row>
    <row r="3422" spans="1:15" x14ac:dyDescent="0.3">
      <c r="A3422" t="s">
        <v>6817</v>
      </c>
      <c r="B3422" s="1">
        <v>46295</v>
      </c>
      <c r="C3422" t="s">
        <v>6818</v>
      </c>
      <c r="D3422" t="s">
        <v>23</v>
      </c>
      <c r="E3422" t="s">
        <v>54</v>
      </c>
      <c r="F3422">
        <v>3499</v>
      </c>
      <c r="G3422" t="s">
        <v>19</v>
      </c>
      <c r="H3422">
        <v>3499</v>
      </c>
      <c r="I3422" t="s">
        <v>23</v>
      </c>
      <c r="J3422">
        <v>1</v>
      </c>
      <c r="K3422">
        <v>3499</v>
      </c>
      <c r="L3422">
        <v>0</v>
      </c>
      <c r="M3422">
        <v>0</v>
      </c>
      <c r="N3422" t="s">
        <v>20</v>
      </c>
      <c r="O3422">
        <v>0</v>
      </c>
    </row>
    <row r="3423" spans="1:15" x14ac:dyDescent="0.3">
      <c r="A3423" t="s">
        <v>6819</v>
      </c>
      <c r="B3423" s="1">
        <v>46282</v>
      </c>
      <c r="C3423" t="s">
        <v>6820</v>
      </c>
      <c r="D3423" t="s">
        <v>61</v>
      </c>
      <c r="E3423" t="s">
        <v>18</v>
      </c>
      <c r="F3423">
        <v>7498</v>
      </c>
      <c r="G3423" t="s">
        <v>19</v>
      </c>
      <c r="H3423">
        <v>7498</v>
      </c>
      <c r="I3423" t="s">
        <v>61</v>
      </c>
      <c r="J3423">
        <v>1</v>
      </c>
      <c r="K3423">
        <v>7498</v>
      </c>
      <c r="L3423">
        <v>0</v>
      </c>
      <c r="M3423">
        <v>0</v>
      </c>
      <c r="N3423" t="s">
        <v>20</v>
      </c>
      <c r="O3423">
        <v>0</v>
      </c>
    </row>
    <row r="3424" spans="1:15" x14ac:dyDescent="0.3">
      <c r="A3424" t="s">
        <v>6821</v>
      </c>
      <c r="B3424" s="1">
        <v>46267</v>
      </c>
      <c r="C3424" t="s">
        <v>6822</v>
      </c>
      <c r="D3424" t="s">
        <v>61</v>
      </c>
      <c r="E3424" t="s">
        <v>18</v>
      </c>
      <c r="F3424">
        <v>2798</v>
      </c>
      <c r="G3424" t="s">
        <v>115</v>
      </c>
      <c r="H3424">
        <v>2798</v>
      </c>
      <c r="I3424" t="s">
        <v>61</v>
      </c>
      <c r="J3424">
        <v>0</v>
      </c>
      <c r="K3424">
        <v>0</v>
      </c>
      <c r="L3424">
        <v>0</v>
      </c>
      <c r="M3424">
        <v>0</v>
      </c>
      <c r="N3424" t="s">
        <v>20</v>
      </c>
      <c r="O3424">
        <v>0</v>
      </c>
    </row>
    <row r="3425" spans="1:15" x14ac:dyDescent="0.3">
      <c r="A3425" t="s">
        <v>6823</v>
      </c>
      <c r="B3425" s="1">
        <v>46280</v>
      </c>
      <c r="C3425" t="s">
        <v>6824</v>
      </c>
      <c r="D3425" t="s">
        <v>26</v>
      </c>
      <c r="E3425" t="s">
        <v>27</v>
      </c>
      <c r="F3425">
        <v>4999</v>
      </c>
      <c r="G3425" t="s">
        <v>115</v>
      </c>
      <c r="H3425">
        <v>4999</v>
      </c>
      <c r="I3425" t="s">
        <v>26</v>
      </c>
      <c r="J3425">
        <v>0</v>
      </c>
      <c r="K3425">
        <v>0</v>
      </c>
      <c r="L3425">
        <v>0</v>
      </c>
      <c r="M3425">
        <v>0</v>
      </c>
      <c r="N3425" t="s">
        <v>20</v>
      </c>
      <c r="O3425">
        <v>0</v>
      </c>
    </row>
    <row r="3426" spans="1:15" x14ac:dyDescent="0.3">
      <c r="A3426" t="s">
        <v>6825</v>
      </c>
      <c r="B3426" s="1">
        <v>46275</v>
      </c>
      <c r="C3426" t="s">
        <v>6826</v>
      </c>
      <c r="D3426" t="s">
        <v>42</v>
      </c>
      <c r="E3426" t="s">
        <v>18</v>
      </c>
      <c r="F3426">
        <v>599</v>
      </c>
      <c r="G3426" t="s">
        <v>19</v>
      </c>
      <c r="H3426">
        <v>599</v>
      </c>
      <c r="I3426" t="s">
        <v>42</v>
      </c>
      <c r="J3426">
        <v>1</v>
      </c>
      <c r="K3426">
        <v>599</v>
      </c>
      <c r="L3426">
        <v>0</v>
      </c>
      <c r="M3426">
        <v>0</v>
      </c>
      <c r="N3426" t="s">
        <v>20</v>
      </c>
      <c r="O3426">
        <v>0</v>
      </c>
    </row>
    <row r="3427" spans="1:15" x14ac:dyDescent="0.3">
      <c r="A3427" t="s">
        <v>6827</v>
      </c>
      <c r="B3427" s="1">
        <v>46268</v>
      </c>
      <c r="C3427" t="s">
        <v>6828</v>
      </c>
      <c r="D3427" t="s">
        <v>48</v>
      </c>
      <c r="E3427" t="s">
        <v>27</v>
      </c>
      <c r="F3427">
        <v>2499</v>
      </c>
      <c r="G3427" t="s">
        <v>19</v>
      </c>
      <c r="H3427">
        <v>2499</v>
      </c>
      <c r="I3427" t="s">
        <v>48</v>
      </c>
      <c r="J3427">
        <v>1</v>
      </c>
      <c r="K3427">
        <v>2499</v>
      </c>
      <c r="L3427">
        <v>0</v>
      </c>
      <c r="M3427">
        <v>0</v>
      </c>
      <c r="N3427" t="s">
        <v>20</v>
      </c>
      <c r="O3427">
        <v>0</v>
      </c>
    </row>
    <row r="3428" spans="1:15" x14ac:dyDescent="0.3">
      <c r="A3428" t="s">
        <v>6829</v>
      </c>
      <c r="B3428" s="1">
        <v>46288</v>
      </c>
      <c r="C3428" t="s">
        <v>6830</v>
      </c>
      <c r="D3428" t="s">
        <v>61</v>
      </c>
      <c r="E3428" t="s">
        <v>27</v>
      </c>
      <c r="F3428">
        <v>349</v>
      </c>
      <c r="G3428" t="s">
        <v>19</v>
      </c>
      <c r="H3428">
        <v>349</v>
      </c>
      <c r="I3428" t="s">
        <v>61</v>
      </c>
      <c r="J3428">
        <v>1</v>
      </c>
      <c r="K3428">
        <v>349</v>
      </c>
      <c r="L3428">
        <v>0</v>
      </c>
      <c r="M3428">
        <v>0</v>
      </c>
      <c r="N3428" t="s">
        <v>20</v>
      </c>
      <c r="O3428">
        <v>0</v>
      </c>
    </row>
    <row r="3429" spans="1:15" x14ac:dyDescent="0.3">
      <c r="A3429" t="s">
        <v>6831</v>
      </c>
      <c r="B3429" s="1">
        <v>46291</v>
      </c>
      <c r="C3429" t="s">
        <v>6832</v>
      </c>
      <c r="D3429" t="s">
        <v>17</v>
      </c>
      <c r="E3429" t="s">
        <v>27</v>
      </c>
      <c r="F3429">
        <v>4497</v>
      </c>
      <c r="G3429" t="s">
        <v>19</v>
      </c>
      <c r="H3429">
        <v>4497</v>
      </c>
      <c r="I3429" t="s">
        <v>17</v>
      </c>
      <c r="J3429">
        <v>1</v>
      </c>
      <c r="K3429">
        <v>4497</v>
      </c>
      <c r="L3429">
        <v>0</v>
      </c>
      <c r="M3429">
        <v>0</v>
      </c>
      <c r="N3429" t="s">
        <v>20</v>
      </c>
      <c r="O3429">
        <v>0</v>
      </c>
    </row>
    <row r="3430" spans="1:15" x14ac:dyDescent="0.3">
      <c r="A3430" t="s">
        <v>6833</v>
      </c>
      <c r="B3430" s="1">
        <v>46294</v>
      </c>
      <c r="C3430" t="s">
        <v>6834</v>
      </c>
      <c r="D3430" t="s">
        <v>42</v>
      </c>
      <c r="E3430" t="s">
        <v>18</v>
      </c>
      <c r="F3430">
        <v>299</v>
      </c>
      <c r="G3430" t="s">
        <v>19</v>
      </c>
      <c r="H3430">
        <v>299</v>
      </c>
      <c r="I3430" t="s">
        <v>42</v>
      </c>
      <c r="J3430">
        <v>1</v>
      </c>
      <c r="K3430">
        <v>299</v>
      </c>
      <c r="L3430">
        <v>0</v>
      </c>
      <c r="M3430">
        <v>0</v>
      </c>
      <c r="N3430" t="s">
        <v>20</v>
      </c>
      <c r="O3430">
        <v>0</v>
      </c>
    </row>
    <row r="3431" spans="1:15" x14ac:dyDescent="0.3">
      <c r="A3431" t="s">
        <v>6835</v>
      </c>
      <c r="B3431" s="1">
        <v>46279</v>
      </c>
      <c r="C3431" t="s">
        <v>6836</v>
      </c>
      <c r="D3431" t="s">
        <v>61</v>
      </c>
      <c r="E3431" t="s">
        <v>27</v>
      </c>
      <c r="F3431">
        <v>598</v>
      </c>
      <c r="G3431" t="s">
        <v>19</v>
      </c>
      <c r="H3431">
        <v>598</v>
      </c>
      <c r="I3431" t="s">
        <v>61</v>
      </c>
      <c r="J3431">
        <v>1</v>
      </c>
      <c r="K3431">
        <v>598</v>
      </c>
      <c r="L3431">
        <v>0</v>
      </c>
      <c r="M3431">
        <v>0</v>
      </c>
      <c r="N3431" t="s">
        <v>20</v>
      </c>
      <c r="O3431">
        <v>0</v>
      </c>
    </row>
    <row r="3432" spans="1:15" x14ac:dyDescent="0.3">
      <c r="A3432" t="s">
        <v>6837</v>
      </c>
      <c r="B3432" s="1">
        <v>46280</v>
      </c>
      <c r="C3432" t="s">
        <v>6838</v>
      </c>
      <c r="D3432" t="s">
        <v>23</v>
      </c>
      <c r="E3432" t="s">
        <v>43</v>
      </c>
      <c r="F3432">
        <v>299</v>
      </c>
      <c r="G3432" t="s">
        <v>19</v>
      </c>
      <c r="H3432">
        <v>299</v>
      </c>
      <c r="I3432" t="s">
        <v>23</v>
      </c>
      <c r="J3432">
        <v>1</v>
      </c>
      <c r="K3432">
        <v>299</v>
      </c>
      <c r="L3432">
        <v>0</v>
      </c>
      <c r="M3432">
        <v>0</v>
      </c>
      <c r="N3432" t="s">
        <v>20</v>
      </c>
      <c r="O3432">
        <v>0</v>
      </c>
    </row>
    <row r="3433" spans="1:15" x14ac:dyDescent="0.3">
      <c r="A3433" t="s">
        <v>6839</v>
      </c>
      <c r="B3433" s="1">
        <v>46294</v>
      </c>
      <c r="C3433" t="s">
        <v>6840</v>
      </c>
      <c r="D3433" t="s">
        <v>17</v>
      </c>
      <c r="E3433" t="s">
        <v>54</v>
      </c>
      <c r="F3433">
        <v>2499</v>
      </c>
      <c r="G3433" t="s">
        <v>19</v>
      </c>
      <c r="H3433">
        <v>2499</v>
      </c>
      <c r="I3433" t="s">
        <v>17</v>
      </c>
      <c r="J3433">
        <v>1</v>
      </c>
      <c r="K3433">
        <v>2499</v>
      </c>
      <c r="L3433">
        <v>0</v>
      </c>
      <c r="M3433">
        <v>0</v>
      </c>
      <c r="N3433" t="s">
        <v>20</v>
      </c>
      <c r="O3433">
        <v>0</v>
      </c>
    </row>
    <row r="3434" spans="1:15" x14ac:dyDescent="0.3">
      <c r="A3434" t="s">
        <v>6841</v>
      </c>
      <c r="B3434" s="1">
        <v>46277</v>
      </c>
      <c r="C3434" t="s">
        <v>6842</v>
      </c>
      <c r="D3434" t="s">
        <v>51</v>
      </c>
      <c r="E3434" t="s">
        <v>54</v>
      </c>
      <c r="F3434">
        <v>499</v>
      </c>
      <c r="G3434" t="s">
        <v>19</v>
      </c>
      <c r="H3434">
        <v>499</v>
      </c>
      <c r="I3434" t="s">
        <v>51</v>
      </c>
      <c r="J3434">
        <v>1</v>
      </c>
      <c r="K3434">
        <v>499</v>
      </c>
      <c r="L3434">
        <v>0</v>
      </c>
      <c r="M3434">
        <v>0</v>
      </c>
      <c r="N3434" t="s">
        <v>20</v>
      </c>
      <c r="O3434">
        <v>0</v>
      </c>
    </row>
    <row r="3435" spans="1:15" x14ac:dyDescent="0.3">
      <c r="A3435" t="s">
        <v>6843</v>
      </c>
      <c r="B3435" s="1">
        <v>46266</v>
      </c>
      <c r="C3435" t="s">
        <v>6844</v>
      </c>
      <c r="D3435" t="s">
        <v>42</v>
      </c>
      <c r="E3435" t="s">
        <v>18</v>
      </c>
      <c r="F3435">
        <v>4798</v>
      </c>
      <c r="G3435" t="s">
        <v>19</v>
      </c>
      <c r="H3435">
        <v>4798</v>
      </c>
      <c r="I3435" t="s">
        <v>42</v>
      </c>
      <c r="J3435">
        <v>1</v>
      </c>
      <c r="K3435">
        <v>4798</v>
      </c>
      <c r="L3435">
        <v>0</v>
      </c>
      <c r="M3435">
        <v>0</v>
      </c>
      <c r="N3435" t="s">
        <v>20</v>
      </c>
      <c r="O3435">
        <v>0</v>
      </c>
    </row>
    <row r="3436" spans="1:15" x14ac:dyDescent="0.3">
      <c r="A3436" t="s">
        <v>6845</v>
      </c>
      <c r="B3436" s="1">
        <v>46278</v>
      </c>
      <c r="C3436" t="s">
        <v>6846</v>
      </c>
      <c r="D3436" t="s">
        <v>26</v>
      </c>
      <c r="E3436" t="s">
        <v>18</v>
      </c>
      <c r="F3436">
        <v>4097</v>
      </c>
      <c r="G3436" t="s">
        <v>19</v>
      </c>
      <c r="H3436">
        <v>4097</v>
      </c>
      <c r="I3436" t="s">
        <v>26</v>
      </c>
      <c r="J3436">
        <v>1</v>
      </c>
      <c r="K3436">
        <v>4097</v>
      </c>
      <c r="L3436">
        <v>0</v>
      </c>
      <c r="M3436">
        <v>0</v>
      </c>
      <c r="N3436" t="s">
        <v>20</v>
      </c>
      <c r="O3436">
        <v>0</v>
      </c>
    </row>
    <row r="3437" spans="1:15" x14ac:dyDescent="0.3">
      <c r="A3437" t="s">
        <v>6847</v>
      </c>
      <c r="B3437" s="1">
        <v>46273</v>
      </c>
      <c r="C3437" t="s">
        <v>6848</v>
      </c>
      <c r="D3437" t="s">
        <v>51</v>
      </c>
      <c r="E3437" t="s">
        <v>18</v>
      </c>
      <c r="F3437">
        <v>10097</v>
      </c>
      <c r="G3437" t="s">
        <v>66</v>
      </c>
      <c r="H3437">
        <v>10097</v>
      </c>
      <c r="I3437" t="s">
        <v>51</v>
      </c>
      <c r="J3437">
        <v>1</v>
      </c>
      <c r="K3437">
        <v>10097</v>
      </c>
      <c r="L3437">
        <v>1</v>
      </c>
      <c r="M3437">
        <v>10097</v>
      </c>
      <c r="N3437" t="s">
        <v>20</v>
      </c>
      <c r="O3437">
        <v>0</v>
      </c>
    </row>
    <row r="3438" spans="1:15" x14ac:dyDescent="0.3">
      <c r="A3438" t="s">
        <v>6849</v>
      </c>
      <c r="B3438" s="1">
        <v>46273</v>
      </c>
      <c r="C3438" t="s">
        <v>6850</v>
      </c>
      <c r="D3438" t="s">
        <v>23</v>
      </c>
      <c r="E3438" t="s">
        <v>27</v>
      </c>
      <c r="F3438">
        <v>999</v>
      </c>
      <c r="G3438" t="s">
        <v>19</v>
      </c>
      <c r="H3438">
        <v>999</v>
      </c>
      <c r="I3438" t="s">
        <v>23</v>
      </c>
      <c r="J3438">
        <v>1</v>
      </c>
      <c r="K3438">
        <v>999</v>
      </c>
      <c r="L3438">
        <v>0</v>
      </c>
      <c r="M3438">
        <v>0</v>
      </c>
      <c r="N3438" t="s">
        <v>20</v>
      </c>
      <c r="O3438">
        <v>0</v>
      </c>
    </row>
    <row r="3439" spans="1:15" x14ac:dyDescent="0.3">
      <c r="A3439" t="s">
        <v>6851</v>
      </c>
      <c r="B3439" s="1">
        <v>46289</v>
      </c>
      <c r="C3439" t="s">
        <v>6852</v>
      </c>
      <c r="D3439" t="s">
        <v>48</v>
      </c>
      <c r="E3439" t="s">
        <v>18</v>
      </c>
      <c r="F3439">
        <v>1499</v>
      </c>
      <c r="G3439" t="s">
        <v>19</v>
      </c>
      <c r="H3439">
        <v>1499</v>
      </c>
      <c r="I3439" t="s">
        <v>48</v>
      </c>
      <c r="J3439">
        <v>1</v>
      </c>
      <c r="K3439">
        <v>1499</v>
      </c>
      <c r="L3439">
        <v>0</v>
      </c>
      <c r="M3439">
        <v>0</v>
      </c>
      <c r="N3439" t="s">
        <v>20</v>
      </c>
      <c r="O3439">
        <v>0</v>
      </c>
    </row>
    <row r="3440" spans="1:15" x14ac:dyDescent="0.3">
      <c r="A3440" t="s">
        <v>6853</v>
      </c>
      <c r="B3440" s="1">
        <v>46279</v>
      </c>
      <c r="C3440" t="s">
        <v>6854</v>
      </c>
      <c r="D3440" t="s">
        <v>51</v>
      </c>
      <c r="E3440" t="s">
        <v>18</v>
      </c>
      <c r="F3440" s="2">
        <v>1499</v>
      </c>
      <c r="G3440" t="s">
        <v>66</v>
      </c>
      <c r="H3440">
        <v>1499</v>
      </c>
      <c r="I3440" t="s">
        <v>51</v>
      </c>
      <c r="J3440">
        <v>1</v>
      </c>
      <c r="K3440">
        <v>1499</v>
      </c>
      <c r="L3440">
        <v>1</v>
      </c>
      <c r="M3440">
        <v>1499</v>
      </c>
      <c r="N3440" t="s">
        <v>20</v>
      </c>
      <c r="O3440">
        <v>0</v>
      </c>
    </row>
    <row r="3441" spans="1:15" x14ac:dyDescent="0.3">
      <c r="A3441" t="s">
        <v>6855</v>
      </c>
      <c r="B3441" s="1">
        <v>46290</v>
      </c>
      <c r="C3441" t="s">
        <v>6856</v>
      </c>
      <c r="D3441" t="s">
        <v>61</v>
      </c>
      <c r="E3441" t="s">
        <v>43</v>
      </c>
      <c r="F3441">
        <v>3499</v>
      </c>
      <c r="G3441" t="s">
        <v>19</v>
      </c>
      <c r="H3441">
        <v>3499</v>
      </c>
      <c r="I3441" t="s">
        <v>61</v>
      </c>
      <c r="J3441">
        <v>2</v>
      </c>
      <c r="K3441">
        <v>6998</v>
      </c>
      <c r="L3441">
        <v>0</v>
      </c>
      <c r="M3441">
        <v>0</v>
      </c>
      <c r="N3441" t="s">
        <v>367</v>
      </c>
      <c r="O3441">
        <v>3499</v>
      </c>
    </row>
    <row r="3442" spans="1:15" x14ac:dyDescent="0.3">
      <c r="A3442" t="s">
        <v>6857</v>
      </c>
      <c r="B3442" s="1">
        <v>46278</v>
      </c>
      <c r="C3442" t="s">
        <v>6858</v>
      </c>
      <c r="D3442" t="s">
        <v>51</v>
      </c>
      <c r="E3442" t="s">
        <v>18</v>
      </c>
      <c r="F3442">
        <v>2098</v>
      </c>
      <c r="G3442" t="s">
        <v>19</v>
      </c>
      <c r="H3442">
        <v>2098</v>
      </c>
      <c r="I3442" t="s">
        <v>51</v>
      </c>
      <c r="J3442">
        <v>1</v>
      </c>
      <c r="K3442">
        <v>2098</v>
      </c>
      <c r="L3442">
        <v>0</v>
      </c>
      <c r="M3442">
        <v>0</v>
      </c>
      <c r="N3442" t="s">
        <v>20</v>
      </c>
      <c r="O3442">
        <v>0</v>
      </c>
    </row>
    <row r="3443" spans="1:15" x14ac:dyDescent="0.3">
      <c r="A3443" t="s">
        <v>6859</v>
      </c>
      <c r="B3443" s="1">
        <v>46295</v>
      </c>
      <c r="C3443" t="s">
        <v>6860</v>
      </c>
      <c r="D3443" t="s">
        <v>37</v>
      </c>
      <c r="E3443" t="s">
        <v>18</v>
      </c>
      <c r="F3443">
        <v>6797</v>
      </c>
      <c r="G3443" t="s">
        <v>19</v>
      </c>
      <c r="H3443">
        <v>6797</v>
      </c>
      <c r="I3443" t="s">
        <v>37</v>
      </c>
      <c r="J3443">
        <v>1</v>
      </c>
      <c r="K3443">
        <v>6797</v>
      </c>
      <c r="L3443">
        <v>0</v>
      </c>
      <c r="M3443">
        <v>0</v>
      </c>
      <c r="N3443" t="s">
        <v>20</v>
      </c>
      <c r="O3443">
        <v>0</v>
      </c>
    </row>
    <row r="3444" spans="1:15" x14ac:dyDescent="0.3">
      <c r="A3444" t="s">
        <v>6861</v>
      </c>
      <c r="B3444" s="1">
        <v>46294</v>
      </c>
      <c r="C3444" t="s">
        <v>6862</v>
      </c>
      <c r="D3444" t="s">
        <v>37</v>
      </c>
      <c r="E3444" t="s">
        <v>18</v>
      </c>
      <c r="F3444">
        <v>9298</v>
      </c>
      <c r="G3444" t="s">
        <v>19</v>
      </c>
      <c r="H3444">
        <v>9298</v>
      </c>
      <c r="I3444" t="s">
        <v>37</v>
      </c>
      <c r="J3444">
        <v>1</v>
      </c>
      <c r="K3444">
        <v>9298</v>
      </c>
      <c r="L3444">
        <v>0</v>
      </c>
      <c r="M3444">
        <v>0</v>
      </c>
      <c r="N3444" t="s">
        <v>20</v>
      </c>
      <c r="O3444">
        <v>0</v>
      </c>
    </row>
    <row r="3445" spans="1:15" x14ac:dyDescent="0.3">
      <c r="A3445" t="s">
        <v>6863</v>
      </c>
      <c r="B3445" s="1">
        <v>46275</v>
      </c>
      <c r="C3445" t="s">
        <v>6864</v>
      </c>
      <c r="D3445" t="s">
        <v>23</v>
      </c>
      <c r="E3445" t="s">
        <v>18</v>
      </c>
      <c r="F3445">
        <v>9498</v>
      </c>
      <c r="G3445" t="s">
        <v>19</v>
      </c>
      <c r="H3445">
        <v>9498</v>
      </c>
      <c r="I3445" t="s">
        <v>23</v>
      </c>
      <c r="J3445">
        <v>1</v>
      </c>
      <c r="K3445">
        <v>9498</v>
      </c>
      <c r="L3445">
        <v>0</v>
      </c>
      <c r="M3445">
        <v>0</v>
      </c>
      <c r="N3445" t="s">
        <v>20</v>
      </c>
      <c r="O3445">
        <v>0</v>
      </c>
    </row>
    <row r="3446" spans="1:15" x14ac:dyDescent="0.3">
      <c r="A3446" t="s">
        <v>6865</v>
      </c>
      <c r="B3446" s="1">
        <v>46277</v>
      </c>
      <c r="C3446" t="s">
        <v>6866</v>
      </c>
      <c r="D3446" t="s">
        <v>42</v>
      </c>
      <c r="E3446" t="s">
        <v>54</v>
      </c>
      <c r="F3446">
        <v>299</v>
      </c>
      <c r="G3446" t="s">
        <v>19</v>
      </c>
      <c r="H3446">
        <v>299</v>
      </c>
      <c r="I3446" t="s">
        <v>42</v>
      </c>
      <c r="J3446">
        <v>1</v>
      </c>
      <c r="K3446">
        <v>299</v>
      </c>
      <c r="L3446">
        <v>0</v>
      </c>
      <c r="M3446">
        <v>0</v>
      </c>
      <c r="N3446" t="s">
        <v>20</v>
      </c>
      <c r="O3446">
        <v>0</v>
      </c>
    </row>
    <row r="3447" spans="1:15" x14ac:dyDescent="0.3">
      <c r="A3447" t="s">
        <v>6867</v>
      </c>
      <c r="B3447" s="1">
        <v>46282</v>
      </c>
      <c r="C3447" t="s">
        <v>6868</v>
      </c>
      <c r="D3447" t="s">
        <v>42</v>
      </c>
      <c r="E3447" t="s">
        <v>18</v>
      </c>
      <c r="F3447">
        <v>2298</v>
      </c>
      <c r="G3447" t="s">
        <v>66</v>
      </c>
      <c r="H3447">
        <v>2298</v>
      </c>
      <c r="I3447" t="s">
        <v>42</v>
      </c>
      <c r="J3447">
        <v>1</v>
      </c>
      <c r="K3447">
        <v>2298</v>
      </c>
      <c r="L3447">
        <v>1</v>
      </c>
      <c r="M3447">
        <v>2298</v>
      </c>
      <c r="N3447" t="s">
        <v>20</v>
      </c>
      <c r="O3447">
        <v>0</v>
      </c>
    </row>
    <row r="3448" spans="1:15" x14ac:dyDescent="0.3">
      <c r="A3448" t="s">
        <v>6869</v>
      </c>
      <c r="B3448" s="1">
        <v>46291</v>
      </c>
      <c r="C3448" t="s">
        <v>6870</v>
      </c>
      <c r="D3448" t="s">
        <v>48</v>
      </c>
      <c r="E3448" t="s">
        <v>27</v>
      </c>
      <c r="F3448">
        <v>799</v>
      </c>
      <c r="G3448" t="s">
        <v>19</v>
      </c>
      <c r="H3448">
        <v>799</v>
      </c>
      <c r="I3448" t="s">
        <v>48</v>
      </c>
      <c r="J3448">
        <v>1</v>
      </c>
      <c r="K3448">
        <v>799</v>
      </c>
      <c r="L3448">
        <v>0</v>
      </c>
      <c r="M3448">
        <v>0</v>
      </c>
      <c r="N3448" t="s">
        <v>20</v>
      </c>
      <c r="O3448">
        <v>0</v>
      </c>
    </row>
    <row r="3449" spans="1:15" x14ac:dyDescent="0.3">
      <c r="A3449" t="s">
        <v>6871</v>
      </c>
      <c r="B3449" s="1">
        <v>46270</v>
      </c>
      <c r="C3449" t="s">
        <v>6872</v>
      </c>
      <c r="D3449" t="s">
        <v>42</v>
      </c>
      <c r="E3449" t="s">
        <v>27</v>
      </c>
      <c r="F3449">
        <v>499</v>
      </c>
      <c r="G3449" t="s">
        <v>19</v>
      </c>
      <c r="H3449">
        <v>499</v>
      </c>
      <c r="I3449" t="s">
        <v>42</v>
      </c>
      <c r="J3449">
        <v>1</v>
      </c>
      <c r="K3449">
        <v>499</v>
      </c>
      <c r="L3449">
        <v>0</v>
      </c>
      <c r="M3449">
        <v>0</v>
      </c>
      <c r="N3449" t="s">
        <v>20</v>
      </c>
      <c r="O3449">
        <v>0</v>
      </c>
    </row>
    <row r="3450" spans="1:15" x14ac:dyDescent="0.3">
      <c r="A3450" t="s">
        <v>6873</v>
      </c>
      <c r="B3450" s="1">
        <v>46285</v>
      </c>
      <c r="C3450" t="s">
        <v>6874</v>
      </c>
      <c r="D3450" t="s">
        <v>75</v>
      </c>
      <c r="E3450" t="s">
        <v>27</v>
      </c>
      <c r="F3450">
        <v>6497</v>
      </c>
      <c r="G3450" t="s">
        <v>19</v>
      </c>
      <c r="H3450">
        <v>6497</v>
      </c>
      <c r="I3450" t="s">
        <v>75</v>
      </c>
      <c r="J3450">
        <v>1</v>
      </c>
      <c r="K3450">
        <v>6497</v>
      </c>
      <c r="L3450">
        <v>0</v>
      </c>
      <c r="M3450">
        <v>0</v>
      </c>
      <c r="N3450" t="s">
        <v>20</v>
      </c>
      <c r="O3450">
        <v>0</v>
      </c>
    </row>
    <row r="3451" spans="1:15" x14ac:dyDescent="0.3">
      <c r="A3451" t="s">
        <v>6875</v>
      </c>
      <c r="B3451" s="1">
        <v>46278</v>
      </c>
      <c r="C3451" t="s">
        <v>6876</v>
      </c>
      <c r="D3451" t="s">
        <v>17</v>
      </c>
      <c r="E3451" t="s">
        <v>43</v>
      </c>
      <c r="F3451">
        <v>9297</v>
      </c>
      <c r="G3451" t="s">
        <v>19</v>
      </c>
      <c r="H3451">
        <v>9297</v>
      </c>
      <c r="I3451" t="s">
        <v>17</v>
      </c>
      <c r="J3451">
        <v>1</v>
      </c>
      <c r="K3451">
        <v>9297</v>
      </c>
      <c r="L3451">
        <v>0</v>
      </c>
      <c r="M3451">
        <v>0</v>
      </c>
      <c r="N3451" t="s">
        <v>20</v>
      </c>
      <c r="O3451">
        <v>0</v>
      </c>
    </row>
    <row r="3452" spans="1:15" x14ac:dyDescent="0.3">
      <c r="A3452" t="s">
        <v>6877</v>
      </c>
      <c r="B3452" s="1">
        <v>46287</v>
      </c>
      <c r="C3452" t="s">
        <v>6878</v>
      </c>
      <c r="D3452" t="s">
        <v>61</v>
      </c>
      <c r="E3452" t="s">
        <v>27</v>
      </c>
      <c r="F3452">
        <v>8997</v>
      </c>
      <c r="G3452" t="s">
        <v>19</v>
      </c>
      <c r="H3452">
        <v>8997</v>
      </c>
      <c r="I3452" t="s">
        <v>61</v>
      </c>
      <c r="J3452">
        <v>1</v>
      </c>
      <c r="K3452">
        <v>8997</v>
      </c>
      <c r="L3452">
        <v>0</v>
      </c>
      <c r="M3452">
        <v>0</v>
      </c>
      <c r="N3452" t="s">
        <v>20</v>
      </c>
      <c r="O3452">
        <v>0</v>
      </c>
    </row>
    <row r="3453" spans="1:15" x14ac:dyDescent="0.3">
      <c r="A3453" t="s">
        <v>6879</v>
      </c>
      <c r="B3453" s="1">
        <v>46280</v>
      </c>
      <c r="C3453" t="s">
        <v>6880</v>
      </c>
      <c r="D3453" t="s">
        <v>23</v>
      </c>
      <c r="E3453" t="s">
        <v>18</v>
      </c>
      <c r="F3453">
        <v>299</v>
      </c>
      <c r="G3453" t="s">
        <v>19</v>
      </c>
      <c r="H3453">
        <v>299</v>
      </c>
      <c r="I3453" t="s">
        <v>23</v>
      </c>
      <c r="J3453">
        <v>1</v>
      </c>
      <c r="K3453">
        <v>299</v>
      </c>
      <c r="L3453">
        <v>0</v>
      </c>
      <c r="M3453">
        <v>0</v>
      </c>
      <c r="N3453" t="s">
        <v>20</v>
      </c>
      <c r="O3453">
        <v>0</v>
      </c>
    </row>
    <row r="3454" spans="1:15" x14ac:dyDescent="0.3">
      <c r="A3454" t="s">
        <v>6881</v>
      </c>
      <c r="B3454" s="1">
        <v>46276</v>
      </c>
      <c r="C3454" t="s">
        <v>6882</v>
      </c>
      <c r="D3454" t="s">
        <v>17</v>
      </c>
      <c r="E3454" t="s">
        <v>43</v>
      </c>
      <c r="F3454">
        <v>8297</v>
      </c>
      <c r="G3454" t="s">
        <v>19</v>
      </c>
      <c r="H3454">
        <v>8297</v>
      </c>
      <c r="I3454" t="s">
        <v>17</v>
      </c>
      <c r="J3454">
        <v>1</v>
      </c>
      <c r="K3454">
        <v>8297</v>
      </c>
      <c r="L3454">
        <v>0</v>
      </c>
      <c r="M3454">
        <v>0</v>
      </c>
      <c r="N3454" t="s">
        <v>20</v>
      </c>
      <c r="O3454">
        <v>0</v>
      </c>
    </row>
    <row r="3455" spans="1:15" x14ac:dyDescent="0.3">
      <c r="A3455" t="s">
        <v>6883</v>
      </c>
      <c r="B3455" s="1">
        <v>46282</v>
      </c>
      <c r="C3455" t="s">
        <v>6884</v>
      </c>
      <c r="D3455" t="s">
        <v>26</v>
      </c>
      <c r="E3455" t="s">
        <v>18</v>
      </c>
      <c r="F3455">
        <v>3298</v>
      </c>
      <c r="G3455" t="s">
        <v>19</v>
      </c>
      <c r="H3455">
        <v>3298</v>
      </c>
      <c r="I3455" t="s">
        <v>26</v>
      </c>
      <c r="J3455">
        <v>1</v>
      </c>
      <c r="K3455">
        <v>3298</v>
      </c>
      <c r="L3455">
        <v>0</v>
      </c>
      <c r="M3455">
        <v>0</v>
      </c>
      <c r="N3455" t="s">
        <v>20</v>
      </c>
      <c r="O3455">
        <v>0</v>
      </c>
    </row>
    <row r="3456" spans="1:15" x14ac:dyDescent="0.3">
      <c r="A3456" t="s">
        <v>6885</v>
      </c>
      <c r="B3456" s="1">
        <v>46274</v>
      </c>
      <c r="C3456" t="s">
        <v>6886</v>
      </c>
      <c r="D3456" t="s">
        <v>61</v>
      </c>
      <c r="E3456" t="s">
        <v>43</v>
      </c>
      <c r="F3456">
        <v>999</v>
      </c>
      <c r="G3456" t="s">
        <v>19</v>
      </c>
      <c r="H3456">
        <v>999</v>
      </c>
      <c r="I3456" t="s">
        <v>61</v>
      </c>
      <c r="J3456">
        <v>1</v>
      </c>
      <c r="K3456">
        <v>999</v>
      </c>
      <c r="L3456">
        <v>0</v>
      </c>
      <c r="M3456">
        <v>0</v>
      </c>
      <c r="N3456" t="s">
        <v>20</v>
      </c>
      <c r="O3456">
        <v>0</v>
      </c>
    </row>
    <row r="3457" spans="1:15" x14ac:dyDescent="0.3">
      <c r="A3457" t="s">
        <v>6887</v>
      </c>
      <c r="B3457" s="1">
        <v>46268</v>
      </c>
      <c r="C3457" t="s">
        <v>6888</v>
      </c>
      <c r="D3457" t="s">
        <v>42</v>
      </c>
      <c r="E3457" t="s">
        <v>18</v>
      </c>
      <c r="F3457">
        <v>7999</v>
      </c>
      <c r="G3457" t="s">
        <v>19</v>
      </c>
      <c r="H3457">
        <v>7999</v>
      </c>
      <c r="I3457" t="s">
        <v>42</v>
      </c>
      <c r="J3457">
        <v>1</v>
      </c>
      <c r="K3457">
        <v>7999</v>
      </c>
      <c r="L3457">
        <v>0</v>
      </c>
      <c r="M3457">
        <v>0</v>
      </c>
      <c r="N3457" t="s">
        <v>20</v>
      </c>
      <c r="O3457">
        <v>0</v>
      </c>
    </row>
    <row r="3458" spans="1:15" x14ac:dyDescent="0.3">
      <c r="A3458" t="s">
        <v>6889</v>
      </c>
      <c r="B3458" s="1">
        <v>46268</v>
      </c>
      <c r="C3458" t="s">
        <v>6890</v>
      </c>
      <c r="D3458" t="s">
        <v>42</v>
      </c>
      <c r="E3458" t="s">
        <v>27</v>
      </c>
      <c r="F3458">
        <v>9097</v>
      </c>
      <c r="G3458" t="s">
        <v>19</v>
      </c>
      <c r="H3458">
        <v>9097</v>
      </c>
      <c r="I3458" t="s">
        <v>42</v>
      </c>
      <c r="J3458">
        <v>1</v>
      </c>
      <c r="K3458">
        <v>9097</v>
      </c>
      <c r="L3458">
        <v>0</v>
      </c>
      <c r="M3458">
        <v>0</v>
      </c>
      <c r="N3458" t="s">
        <v>20</v>
      </c>
      <c r="O3458">
        <v>0</v>
      </c>
    </row>
    <row r="3459" spans="1:15" x14ac:dyDescent="0.3">
      <c r="A3459" t="s">
        <v>6891</v>
      </c>
      <c r="B3459" s="1">
        <v>46285</v>
      </c>
      <c r="C3459" t="s">
        <v>6892</v>
      </c>
      <c r="D3459" t="s">
        <v>17</v>
      </c>
      <c r="E3459" t="s">
        <v>18</v>
      </c>
      <c r="F3459">
        <v>3397</v>
      </c>
      <c r="G3459" t="s">
        <v>19</v>
      </c>
      <c r="H3459">
        <v>3397</v>
      </c>
      <c r="I3459" t="s">
        <v>17</v>
      </c>
      <c r="J3459">
        <v>1</v>
      </c>
      <c r="K3459">
        <v>3397</v>
      </c>
      <c r="L3459">
        <v>0</v>
      </c>
      <c r="M3459">
        <v>0</v>
      </c>
      <c r="N3459" t="s">
        <v>20</v>
      </c>
      <c r="O3459">
        <v>0</v>
      </c>
    </row>
    <row r="3460" spans="1:15" x14ac:dyDescent="0.3">
      <c r="A3460" t="s">
        <v>6893</v>
      </c>
      <c r="B3460" s="1">
        <v>46288</v>
      </c>
      <c r="C3460" t="s">
        <v>6894</v>
      </c>
      <c r="D3460" t="s">
        <v>61</v>
      </c>
      <c r="E3460" t="s">
        <v>54</v>
      </c>
      <c r="F3460">
        <v>12797</v>
      </c>
      <c r="G3460" t="s">
        <v>19</v>
      </c>
      <c r="H3460">
        <v>12797</v>
      </c>
      <c r="I3460" t="s">
        <v>61</v>
      </c>
      <c r="J3460">
        <v>1</v>
      </c>
      <c r="K3460">
        <v>12797</v>
      </c>
      <c r="L3460">
        <v>0</v>
      </c>
      <c r="M3460">
        <v>0</v>
      </c>
      <c r="N3460" t="s">
        <v>20</v>
      </c>
      <c r="O3460">
        <v>0</v>
      </c>
    </row>
    <row r="3461" spans="1:15" x14ac:dyDescent="0.3">
      <c r="A3461" t="s">
        <v>6895</v>
      </c>
      <c r="B3461" s="1">
        <v>46267</v>
      </c>
      <c r="C3461" t="s">
        <v>6896</v>
      </c>
      <c r="D3461" t="s">
        <v>37</v>
      </c>
      <c r="E3461" t="s">
        <v>43</v>
      </c>
      <c r="F3461">
        <v>3447</v>
      </c>
      <c r="G3461" t="s">
        <v>19</v>
      </c>
      <c r="H3461">
        <v>3447</v>
      </c>
      <c r="I3461" t="s">
        <v>37</v>
      </c>
      <c r="J3461">
        <v>1</v>
      </c>
      <c r="K3461">
        <v>3447</v>
      </c>
      <c r="L3461">
        <v>0</v>
      </c>
      <c r="M3461">
        <v>0</v>
      </c>
      <c r="N3461" t="s">
        <v>20</v>
      </c>
      <c r="O3461">
        <v>0</v>
      </c>
    </row>
    <row r="3462" spans="1:15" x14ac:dyDescent="0.3">
      <c r="A3462" t="s">
        <v>6897</v>
      </c>
      <c r="B3462" s="1">
        <v>46295</v>
      </c>
      <c r="C3462" t="s">
        <v>6898</v>
      </c>
      <c r="D3462" t="s">
        <v>23</v>
      </c>
      <c r="E3462" t="s">
        <v>18</v>
      </c>
      <c r="F3462">
        <v>349</v>
      </c>
      <c r="G3462" t="s">
        <v>19</v>
      </c>
      <c r="H3462">
        <v>349</v>
      </c>
      <c r="I3462" t="s">
        <v>23</v>
      </c>
      <c r="J3462">
        <v>1</v>
      </c>
      <c r="K3462">
        <v>349</v>
      </c>
      <c r="L3462">
        <v>0</v>
      </c>
      <c r="M3462">
        <v>0</v>
      </c>
      <c r="N3462" t="s">
        <v>20</v>
      </c>
      <c r="O3462">
        <v>0</v>
      </c>
    </row>
    <row r="3463" spans="1:15" x14ac:dyDescent="0.3">
      <c r="A3463" t="s">
        <v>6899</v>
      </c>
      <c r="B3463" s="1">
        <v>46275</v>
      </c>
      <c r="C3463" t="s">
        <v>6900</v>
      </c>
      <c r="D3463" t="s">
        <v>17</v>
      </c>
      <c r="E3463" t="s">
        <v>27</v>
      </c>
      <c r="F3463">
        <v>8348</v>
      </c>
      <c r="G3463" t="s">
        <v>19</v>
      </c>
      <c r="H3463">
        <v>8348</v>
      </c>
      <c r="I3463" t="s">
        <v>17</v>
      </c>
      <c r="J3463">
        <v>1</v>
      </c>
      <c r="K3463">
        <v>8348</v>
      </c>
      <c r="L3463">
        <v>0</v>
      </c>
      <c r="M3463">
        <v>0</v>
      </c>
      <c r="N3463" t="s">
        <v>20</v>
      </c>
      <c r="O3463">
        <v>0</v>
      </c>
    </row>
    <row r="3464" spans="1:15" x14ac:dyDescent="0.3">
      <c r="A3464" t="s">
        <v>6901</v>
      </c>
      <c r="B3464" s="1">
        <v>46284</v>
      </c>
      <c r="C3464" t="s">
        <v>6902</v>
      </c>
      <c r="D3464" t="s">
        <v>26</v>
      </c>
      <c r="E3464" t="s">
        <v>18</v>
      </c>
      <c r="F3464">
        <v>7998</v>
      </c>
      <c r="G3464" t="s">
        <v>19</v>
      </c>
      <c r="H3464">
        <v>7998</v>
      </c>
      <c r="I3464" t="s">
        <v>26</v>
      </c>
      <c r="J3464">
        <v>1</v>
      </c>
      <c r="K3464">
        <v>7998</v>
      </c>
      <c r="L3464">
        <v>0</v>
      </c>
      <c r="M3464">
        <v>0</v>
      </c>
      <c r="N3464" t="s">
        <v>20</v>
      </c>
      <c r="O3464">
        <v>0</v>
      </c>
    </row>
    <row r="3465" spans="1:15" x14ac:dyDescent="0.3">
      <c r="A3465" t="s">
        <v>6903</v>
      </c>
      <c r="B3465" s="1">
        <v>46294</v>
      </c>
      <c r="C3465" t="s">
        <v>6904</v>
      </c>
      <c r="D3465" t="s">
        <v>75</v>
      </c>
      <c r="E3465" t="s">
        <v>18</v>
      </c>
      <c r="F3465">
        <v>4999</v>
      </c>
      <c r="G3465" t="s">
        <v>66</v>
      </c>
      <c r="H3465">
        <v>4999</v>
      </c>
      <c r="I3465" t="s">
        <v>75</v>
      </c>
      <c r="J3465">
        <v>1</v>
      </c>
      <c r="K3465">
        <v>4999</v>
      </c>
      <c r="L3465">
        <v>1</v>
      </c>
      <c r="M3465">
        <v>4999</v>
      </c>
      <c r="N3465" t="s">
        <v>20</v>
      </c>
      <c r="O3465">
        <v>0</v>
      </c>
    </row>
    <row r="3466" spans="1:15" x14ac:dyDescent="0.3">
      <c r="A3466" t="s">
        <v>6905</v>
      </c>
      <c r="B3466" s="1">
        <v>46289</v>
      </c>
      <c r="C3466" t="s">
        <v>6906</v>
      </c>
      <c r="D3466" t="s">
        <v>34</v>
      </c>
      <c r="E3466" t="s">
        <v>18</v>
      </c>
      <c r="F3466">
        <v>1148</v>
      </c>
      <c r="G3466" t="s">
        <v>19</v>
      </c>
      <c r="H3466">
        <v>1148</v>
      </c>
      <c r="I3466" t="s">
        <v>34</v>
      </c>
      <c r="J3466">
        <v>1</v>
      </c>
      <c r="K3466">
        <v>1148</v>
      </c>
      <c r="L3466">
        <v>0</v>
      </c>
      <c r="M3466">
        <v>0</v>
      </c>
      <c r="N3466" t="s">
        <v>20</v>
      </c>
      <c r="O3466">
        <v>0</v>
      </c>
    </row>
    <row r="3467" spans="1:15" x14ac:dyDescent="0.3">
      <c r="A3467" t="s">
        <v>6907</v>
      </c>
      <c r="B3467" s="1">
        <v>46292</v>
      </c>
      <c r="C3467" t="s">
        <v>6908</v>
      </c>
      <c r="D3467" t="s">
        <v>17</v>
      </c>
      <c r="E3467" t="s">
        <v>18</v>
      </c>
      <c r="F3467">
        <v>8998</v>
      </c>
      <c r="G3467" t="s">
        <v>19</v>
      </c>
      <c r="H3467">
        <v>8998</v>
      </c>
      <c r="I3467" t="s">
        <v>17</v>
      </c>
      <c r="J3467">
        <v>1</v>
      </c>
      <c r="K3467">
        <v>8998</v>
      </c>
      <c r="L3467">
        <v>0</v>
      </c>
      <c r="M3467">
        <v>0</v>
      </c>
      <c r="N3467" t="s">
        <v>20</v>
      </c>
      <c r="O3467">
        <v>0</v>
      </c>
    </row>
    <row r="3468" spans="1:15" x14ac:dyDescent="0.3">
      <c r="A3468" t="s">
        <v>6909</v>
      </c>
      <c r="B3468" s="1">
        <v>46272</v>
      </c>
      <c r="C3468" t="s">
        <v>6910</v>
      </c>
      <c r="D3468" t="s">
        <v>75</v>
      </c>
      <c r="E3468" t="s">
        <v>18</v>
      </c>
      <c r="F3468">
        <v>1598</v>
      </c>
      <c r="G3468" t="s">
        <v>19</v>
      </c>
      <c r="H3468">
        <v>1598</v>
      </c>
      <c r="I3468" t="s">
        <v>75</v>
      </c>
      <c r="J3468">
        <v>1</v>
      </c>
      <c r="K3468">
        <v>1598</v>
      </c>
      <c r="L3468">
        <v>0</v>
      </c>
      <c r="M3468">
        <v>0</v>
      </c>
      <c r="N3468" t="s">
        <v>20</v>
      </c>
      <c r="O3468">
        <v>0</v>
      </c>
    </row>
    <row r="3469" spans="1:15" x14ac:dyDescent="0.3">
      <c r="A3469" t="s">
        <v>6911</v>
      </c>
      <c r="B3469" s="1">
        <v>46281</v>
      </c>
      <c r="C3469" t="s">
        <v>6912</v>
      </c>
      <c r="D3469" t="s">
        <v>48</v>
      </c>
      <c r="E3469" t="s">
        <v>43</v>
      </c>
      <c r="F3469">
        <v>1799</v>
      </c>
      <c r="G3469" t="s">
        <v>19</v>
      </c>
      <c r="H3469">
        <v>1799</v>
      </c>
      <c r="I3469" t="s">
        <v>48</v>
      </c>
      <c r="J3469">
        <v>1</v>
      </c>
      <c r="K3469">
        <v>1799</v>
      </c>
      <c r="L3469">
        <v>0</v>
      </c>
      <c r="M3469">
        <v>0</v>
      </c>
      <c r="N3469" t="s">
        <v>20</v>
      </c>
      <c r="O3469">
        <v>0</v>
      </c>
    </row>
    <row r="3470" spans="1:15" x14ac:dyDescent="0.3">
      <c r="A3470" t="s">
        <v>6913</v>
      </c>
      <c r="B3470" s="1">
        <v>46289</v>
      </c>
      <c r="C3470" t="s">
        <v>6914</v>
      </c>
      <c r="D3470" t="s">
        <v>23</v>
      </c>
      <c r="E3470" t="s">
        <v>18</v>
      </c>
      <c r="F3470">
        <v>1499</v>
      </c>
      <c r="G3470" t="s">
        <v>19</v>
      </c>
      <c r="H3470">
        <v>1499</v>
      </c>
      <c r="I3470" t="s">
        <v>23</v>
      </c>
      <c r="J3470">
        <v>1</v>
      </c>
      <c r="K3470">
        <v>1499</v>
      </c>
      <c r="L3470">
        <v>0</v>
      </c>
      <c r="M3470">
        <v>0</v>
      </c>
      <c r="N3470" t="s">
        <v>20</v>
      </c>
      <c r="O3470">
        <v>0</v>
      </c>
    </row>
    <row r="3471" spans="1:15" x14ac:dyDescent="0.3">
      <c r="A3471" t="s">
        <v>6915</v>
      </c>
      <c r="B3471" s="1">
        <v>46280</v>
      </c>
      <c r="C3471" t="s">
        <v>6916</v>
      </c>
      <c r="D3471" t="s">
        <v>17</v>
      </c>
      <c r="E3471" t="s">
        <v>18</v>
      </c>
      <c r="F3471">
        <v>1299</v>
      </c>
      <c r="G3471" t="s">
        <v>19</v>
      </c>
      <c r="H3471">
        <v>1299</v>
      </c>
      <c r="I3471" t="s">
        <v>17</v>
      </c>
      <c r="J3471">
        <v>1</v>
      </c>
      <c r="K3471">
        <v>1299</v>
      </c>
      <c r="L3471">
        <v>0</v>
      </c>
      <c r="M3471">
        <v>0</v>
      </c>
      <c r="N3471" t="s">
        <v>20</v>
      </c>
      <c r="O3471">
        <v>0</v>
      </c>
    </row>
    <row r="3472" spans="1:15" x14ac:dyDescent="0.3">
      <c r="A3472" t="s">
        <v>6917</v>
      </c>
      <c r="B3472" s="1">
        <v>46290</v>
      </c>
      <c r="C3472" t="s">
        <v>6918</v>
      </c>
      <c r="D3472" t="s">
        <v>37</v>
      </c>
      <c r="E3472" t="s">
        <v>54</v>
      </c>
      <c r="F3472">
        <v>9498</v>
      </c>
      <c r="G3472" t="s">
        <v>19</v>
      </c>
      <c r="H3472">
        <v>9498</v>
      </c>
      <c r="I3472" t="s">
        <v>37</v>
      </c>
      <c r="J3472">
        <v>1</v>
      </c>
      <c r="K3472">
        <v>9498</v>
      </c>
      <c r="L3472">
        <v>0</v>
      </c>
      <c r="M3472">
        <v>0</v>
      </c>
      <c r="N3472" t="s">
        <v>20</v>
      </c>
      <c r="O3472">
        <v>0</v>
      </c>
    </row>
    <row r="3473" spans="1:15" x14ac:dyDescent="0.3">
      <c r="A3473" t="s">
        <v>6919</v>
      </c>
      <c r="B3473" s="1">
        <v>46294</v>
      </c>
      <c r="C3473" t="s">
        <v>6920</v>
      </c>
      <c r="D3473" t="s">
        <v>48</v>
      </c>
      <c r="E3473" t="s">
        <v>18</v>
      </c>
      <c r="F3473">
        <v>4298</v>
      </c>
      <c r="G3473" t="s">
        <v>19</v>
      </c>
      <c r="H3473">
        <v>4298</v>
      </c>
      <c r="I3473" t="s">
        <v>48</v>
      </c>
      <c r="J3473">
        <v>1</v>
      </c>
      <c r="K3473">
        <v>4298</v>
      </c>
      <c r="L3473">
        <v>0</v>
      </c>
      <c r="M3473">
        <v>0</v>
      </c>
      <c r="N3473" t="s">
        <v>20</v>
      </c>
      <c r="O3473">
        <v>0</v>
      </c>
    </row>
    <row r="3474" spans="1:15" x14ac:dyDescent="0.3">
      <c r="A3474" t="s">
        <v>6921</v>
      </c>
      <c r="B3474" s="1">
        <v>46272</v>
      </c>
      <c r="C3474" t="s">
        <v>119</v>
      </c>
      <c r="D3474" t="s">
        <v>48</v>
      </c>
      <c r="E3474" t="s">
        <v>18</v>
      </c>
      <c r="F3474">
        <v>8998</v>
      </c>
      <c r="G3474" t="s">
        <v>19</v>
      </c>
      <c r="H3474">
        <v>8998</v>
      </c>
      <c r="I3474" t="s">
        <v>48</v>
      </c>
      <c r="J3474">
        <v>1</v>
      </c>
      <c r="K3474">
        <v>8998</v>
      </c>
      <c r="L3474">
        <v>0</v>
      </c>
      <c r="M3474">
        <v>0</v>
      </c>
      <c r="N3474" t="s">
        <v>20</v>
      </c>
      <c r="O3474">
        <v>0</v>
      </c>
    </row>
    <row r="3475" spans="1:15" x14ac:dyDescent="0.3">
      <c r="A3475" t="s">
        <v>6922</v>
      </c>
      <c r="B3475" s="1">
        <v>46293</v>
      </c>
      <c r="C3475" t="s">
        <v>6923</v>
      </c>
      <c r="D3475" t="s">
        <v>48</v>
      </c>
      <c r="E3475" t="s">
        <v>18</v>
      </c>
      <c r="F3475">
        <v>299</v>
      </c>
      <c r="G3475" t="s">
        <v>19</v>
      </c>
      <c r="H3475">
        <v>299</v>
      </c>
      <c r="I3475" t="s">
        <v>48</v>
      </c>
      <c r="J3475">
        <v>1</v>
      </c>
      <c r="K3475">
        <v>299</v>
      </c>
      <c r="L3475">
        <v>0</v>
      </c>
      <c r="M3475">
        <v>0</v>
      </c>
      <c r="N3475" t="s">
        <v>20</v>
      </c>
      <c r="O3475">
        <v>0</v>
      </c>
    </row>
    <row r="3476" spans="1:15" x14ac:dyDescent="0.3">
      <c r="A3476" t="s">
        <v>6924</v>
      </c>
      <c r="B3476" s="1">
        <v>46277</v>
      </c>
      <c r="C3476" t="s">
        <v>6925</v>
      </c>
      <c r="D3476" t="s">
        <v>61</v>
      </c>
      <c r="E3476" t="s">
        <v>18</v>
      </c>
      <c r="F3476">
        <v>1499</v>
      </c>
      <c r="G3476" t="s">
        <v>19</v>
      </c>
      <c r="H3476">
        <v>1499</v>
      </c>
      <c r="I3476" t="s">
        <v>61</v>
      </c>
      <c r="J3476">
        <v>1</v>
      </c>
      <c r="K3476">
        <v>1499</v>
      </c>
      <c r="L3476">
        <v>0</v>
      </c>
      <c r="M3476">
        <v>0</v>
      </c>
      <c r="N3476" t="s">
        <v>20</v>
      </c>
      <c r="O3476">
        <v>0</v>
      </c>
    </row>
    <row r="3477" spans="1:15" x14ac:dyDescent="0.3">
      <c r="A3477" t="s">
        <v>6926</v>
      </c>
      <c r="B3477" s="1">
        <v>46286</v>
      </c>
      <c r="C3477" t="s">
        <v>6927</v>
      </c>
      <c r="D3477" t="s">
        <v>23</v>
      </c>
      <c r="E3477" t="s">
        <v>18</v>
      </c>
      <c r="F3477" s="2">
        <v>2999</v>
      </c>
      <c r="G3477" t="s">
        <v>19</v>
      </c>
      <c r="H3477">
        <v>2999</v>
      </c>
      <c r="I3477" t="s">
        <v>23</v>
      </c>
      <c r="J3477">
        <v>1</v>
      </c>
      <c r="K3477">
        <v>2999</v>
      </c>
      <c r="L3477">
        <v>0</v>
      </c>
      <c r="M3477">
        <v>0</v>
      </c>
      <c r="N3477" t="s">
        <v>20</v>
      </c>
      <c r="O3477">
        <v>0</v>
      </c>
    </row>
    <row r="3478" spans="1:15" x14ac:dyDescent="0.3">
      <c r="A3478" t="s">
        <v>6928</v>
      </c>
      <c r="B3478" s="1">
        <v>46294</v>
      </c>
      <c r="C3478" t="s">
        <v>6929</v>
      </c>
      <c r="D3478" t="s">
        <v>75</v>
      </c>
      <c r="E3478" t="s">
        <v>18</v>
      </c>
      <c r="F3478">
        <v>998</v>
      </c>
      <c r="G3478" t="s">
        <v>66</v>
      </c>
      <c r="H3478">
        <v>998</v>
      </c>
      <c r="I3478" t="s">
        <v>75</v>
      </c>
      <c r="J3478">
        <v>1</v>
      </c>
      <c r="K3478">
        <v>998</v>
      </c>
      <c r="L3478">
        <v>1</v>
      </c>
      <c r="M3478">
        <v>998</v>
      </c>
      <c r="N3478" t="s">
        <v>20</v>
      </c>
      <c r="O3478">
        <v>0</v>
      </c>
    </row>
    <row r="3479" spans="1:15" x14ac:dyDescent="0.3">
      <c r="A3479" t="s">
        <v>6930</v>
      </c>
      <c r="B3479" s="1">
        <v>46291</v>
      </c>
      <c r="C3479" t="s">
        <v>6931</v>
      </c>
      <c r="D3479" t="s">
        <v>42</v>
      </c>
      <c r="E3479" t="s">
        <v>27</v>
      </c>
      <c r="F3479">
        <v>5498</v>
      </c>
      <c r="G3479" t="s">
        <v>19</v>
      </c>
      <c r="H3479">
        <v>5498</v>
      </c>
      <c r="I3479" t="s">
        <v>42</v>
      </c>
      <c r="J3479">
        <v>1</v>
      </c>
      <c r="K3479">
        <v>5498</v>
      </c>
      <c r="L3479">
        <v>0</v>
      </c>
      <c r="M3479">
        <v>0</v>
      </c>
      <c r="N3479" t="s">
        <v>20</v>
      </c>
      <c r="O3479">
        <v>0</v>
      </c>
    </row>
    <row r="3480" spans="1:15" x14ac:dyDescent="0.3">
      <c r="A3480" t="s">
        <v>6932</v>
      </c>
      <c r="B3480" s="1">
        <v>46278</v>
      </c>
      <c r="C3480" t="s">
        <v>6933</v>
      </c>
      <c r="D3480" t="s">
        <v>17</v>
      </c>
      <c r="E3480" t="s">
        <v>27</v>
      </c>
      <c r="F3480">
        <v>3097</v>
      </c>
      <c r="G3480" t="s">
        <v>19</v>
      </c>
      <c r="H3480">
        <v>3097</v>
      </c>
      <c r="I3480" t="s">
        <v>17</v>
      </c>
      <c r="J3480">
        <v>1</v>
      </c>
      <c r="K3480">
        <v>3097</v>
      </c>
      <c r="L3480">
        <v>0</v>
      </c>
      <c r="M3480">
        <v>0</v>
      </c>
      <c r="N3480" t="s">
        <v>20</v>
      </c>
      <c r="O3480">
        <v>0</v>
      </c>
    </row>
    <row r="3481" spans="1:15" x14ac:dyDescent="0.3">
      <c r="A3481" t="s">
        <v>6934</v>
      </c>
      <c r="B3481" s="1">
        <v>46279</v>
      </c>
      <c r="C3481" t="s">
        <v>6935</v>
      </c>
      <c r="D3481" t="s">
        <v>61</v>
      </c>
      <c r="E3481" t="s">
        <v>43</v>
      </c>
      <c r="F3481">
        <v>3848</v>
      </c>
      <c r="G3481" t="s">
        <v>19</v>
      </c>
      <c r="H3481">
        <v>3848</v>
      </c>
      <c r="I3481" t="s">
        <v>61</v>
      </c>
      <c r="J3481">
        <v>1</v>
      </c>
      <c r="K3481">
        <v>3848</v>
      </c>
      <c r="L3481">
        <v>0</v>
      </c>
      <c r="M3481">
        <v>0</v>
      </c>
      <c r="N3481" t="s">
        <v>20</v>
      </c>
      <c r="O3481">
        <v>0</v>
      </c>
    </row>
    <row r="3482" spans="1:15" x14ac:dyDescent="0.3">
      <c r="A3482" t="s">
        <v>6936</v>
      </c>
      <c r="B3482" s="1">
        <v>46268</v>
      </c>
      <c r="C3482" t="s">
        <v>6937</v>
      </c>
      <c r="D3482" t="s">
        <v>61</v>
      </c>
      <c r="E3482" t="s">
        <v>43</v>
      </c>
      <c r="F3482">
        <v>299</v>
      </c>
      <c r="G3482" t="s">
        <v>19</v>
      </c>
      <c r="H3482">
        <v>299</v>
      </c>
      <c r="I3482" t="s">
        <v>61</v>
      </c>
      <c r="J3482">
        <v>1</v>
      </c>
      <c r="K3482">
        <v>299</v>
      </c>
      <c r="L3482">
        <v>0</v>
      </c>
      <c r="M3482">
        <v>0</v>
      </c>
      <c r="N3482" t="s">
        <v>20</v>
      </c>
      <c r="O3482">
        <v>0</v>
      </c>
    </row>
    <row r="3483" spans="1:15" x14ac:dyDescent="0.3">
      <c r="A3483" t="s">
        <v>6938</v>
      </c>
      <c r="B3483" s="1">
        <v>46278</v>
      </c>
      <c r="C3483" t="s">
        <v>6939</v>
      </c>
      <c r="D3483" t="s">
        <v>51</v>
      </c>
      <c r="E3483" t="s">
        <v>18</v>
      </c>
      <c r="F3483">
        <v>299</v>
      </c>
      <c r="G3483" t="s">
        <v>19</v>
      </c>
      <c r="H3483">
        <v>299</v>
      </c>
      <c r="I3483" t="s">
        <v>51</v>
      </c>
      <c r="J3483">
        <v>1</v>
      </c>
      <c r="K3483">
        <v>299</v>
      </c>
      <c r="L3483">
        <v>0</v>
      </c>
      <c r="M3483">
        <v>0</v>
      </c>
      <c r="N3483" t="s">
        <v>20</v>
      </c>
      <c r="O3483">
        <v>0</v>
      </c>
    </row>
    <row r="3484" spans="1:15" x14ac:dyDescent="0.3">
      <c r="A3484" t="s">
        <v>6940</v>
      </c>
      <c r="B3484" s="1">
        <v>46267</v>
      </c>
      <c r="C3484" t="s">
        <v>6941</v>
      </c>
      <c r="D3484" t="s">
        <v>17</v>
      </c>
      <c r="E3484" t="s">
        <v>18</v>
      </c>
      <c r="F3484">
        <v>7597</v>
      </c>
      <c r="G3484" t="s">
        <v>115</v>
      </c>
      <c r="H3484">
        <v>7597</v>
      </c>
      <c r="I3484" t="s">
        <v>17</v>
      </c>
      <c r="J3484">
        <v>0</v>
      </c>
      <c r="K3484">
        <v>0</v>
      </c>
      <c r="L3484">
        <v>0</v>
      </c>
      <c r="M3484">
        <v>0</v>
      </c>
      <c r="N3484" t="s">
        <v>20</v>
      </c>
      <c r="O3484">
        <v>0</v>
      </c>
    </row>
    <row r="3485" spans="1:15" x14ac:dyDescent="0.3">
      <c r="A3485" t="s">
        <v>6942</v>
      </c>
      <c r="B3485" s="1">
        <v>46285</v>
      </c>
      <c r="C3485" t="s">
        <v>1779</v>
      </c>
      <c r="D3485" t="s">
        <v>48</v>
      </c>
      <c r="E3485" t="s">
        <v>18</v>
      </c>
      <c r="F3485">
        <v>8598</v>
      </c>
      <c r="G3485" t="s">
        <v>19</v>
      </c>
      <c r="H3485">
        <v>8598</v>
      </c>
      <c r="I3485" t="s">
        <v>48</v>
      </c>
      <c r="J3485">
        <v>1</v>
      </c>
      <c r="K3485">
        <v>8598</v>
      </c>
      <c r="L3485">
        <v>0</v>
      </c>
      <c r="M3485">
        <v>0</v>
      </c>
      <c r="N3485" t="s">
        <v>20</v>
      </c>
      <c r="O3485">
        <v>0</v>
      </c>
    </row>
    <row r="3486" spans="1:15" x14ac:dyDescent="0.3">
      <c r="A3486" t="s">
        <v>6943</v>
      </c>
      <c r="B3486" s="1">
        <v>46268</v>
      </c>
      <c r="C3486" t="s">
        <v>6944</v>
      </c>
      <c r="D3486" t="s">
        <v>37</v>
      </c>
      <c r="E3486" t="s">
        <v>54</v>
      </c>
      <c r="F3486">
        <v>299</v>
      </c>
      <c r="G3486" t="s">
        <v>19</v>
      </c>
      <c r="H3486">
        <v>299</v>
      </c>
      <c r="I3486" t="s">
        <v>37</v>
      </c>
      <c r="J3486">
        <v>1</v>
      </c>
      <c r="K3486">
        <v>299</v>
      </c>
      <c r="L3486">
        <v>0</v>
      </c>
      <c r="M3486">
        <v>0</v>
      </c>
      <c r="N3486" t="s">
        <v>20</v>
      </c>
      <c r="O3486">
        <v>0</v>
      </c>
    </row>
    <row r="3487" spans="1:15" x14ac:dyDescent="0.3">
      <c r="A3487" t="s">
        <v>6945</v>
      </c>
      <c r="B3487" s="1">
        <v>46291</v>
      </c>
      <c r="C3487" t="s">
        <v>6946</v>
      </c>
      <c r="D3487" t="s">
        <v>61</v>
      </c>
      <c r="E3487" t="s">
        <v>43</v>
      </c>
      <c r="F3487">
        <v>7999</v>
      </c>
      <c r="G3487" t="s">
        <v>19</v>
      </c>
      <c r="H3487">
        <v>7999</v>
      </c>
      <c r="I3487" t="s">
        <v>61</v>
      </c>
      <c r="J3487">
        <v>1</v>
      </c>
      <c r="K3487">
        <v>7999</v>
      </c>
      <c r="L3487">
        <v>0</v>
      </c>
      <c r="M3487">
        <v>0</v>
      </c>
      <c r="N3487" t="s">
        <v>20</v>
      </c>
      <c r="O3487">
        <v>0</v>
      </c>
    </row>
    <row r="3488" spans="1:15" x14ac:dyDescent="0.3">
      <c r="A3488" t="s">
        <v>6947</v>
      </c>
      <c r="B3488" s="1">
        <v>46269</v>
      </c>
      <c r="C3488" t="s">
        <v>6948</v>
      </c>
      <c r="D3488" t="s">
        <v>26</v>
      </c>
      <c r="E3488" t="s">
        <v>27</v>
      </c>
      <c r="F3488">
        <v>349</v>
      </c>
      <c r="G3488" t="s">
        <v>19</v>
      </c>
      <c r="H3488">
        <v>349</v>
      </c>
      <c r="I3488" t="s">
        <v>26</v>
      </c>
      <c r="J3488">
        <v>1</v>
      </c>
      <c r="K3488">
        <v>349</v>
      </c>
      <c r="L3488">
        <v>0</v>
      </c>
      <c r="M3488">
        <v>0</v>
      </c>
      <c r="N3488" t="s">
        <v>20</v>
      </c>
      <c r="O3488">
        <v>0</v>
      </c>
    </row>
    <row r="3489" spans="1:15" x14ac:dyDescent="0.3">
      <c r="A3489" t="s">
        <v>6949</v>
      </c>
      <c r="B3489" s="1">
        <v>46288</v>
      </c>
      <c r="C3489" t="s">
        <v>6950</v>
      </c>
      <c r="D3489" t="s">
        <v>37</v>
      </c>
      <c r="E3489" t="s">
        <v>18</v>
      </c>
      <c r="F3489">
        <v>1299</v>
      </c>
      <c r="G3489" t="s">
        <v>19</v>
      </c>
      <c r="H3489">
        <v>1299</v>
      </c>
      <c r="I3489" t="s">
        <v>37</v>
      </c>
      <c r="J3489">
        <v>1</v>
      </c>
      <c r="K3489">
        <v>1299</v>
      </c>
      <c r="L3489">
        <v>0</v>
      </c>
      <c r="M3489">
        <v>0</v>
      </c>
      <c r="N3489" t="s">
        <v>20</v>
      </c>
      <c r="O3489">
        <v>0</v>
      </c>
    </row>
    <row r="3490" spans="1:15" x14ac:dyDescent="0.3">
      <c r="A3490" t="s">
        <v>6951</v>
      </c>
      <c r="B3490" s="1">
        <v>46293</v>
      </c>
      <c r="C3490" t="s">
        <v>6952</v>
      </c>
      <c r="D3490" t="s">
        <v>51</v>
      </c>
      <c r="E3490" t="s">
        <v>18</v>
      </c>
      <c r="F3490">
        <v>599</v>
      </c>
      <c r="G3490" t="s">
        <v>19</v>
      </c>
      <c r="H3490">
        <v>599</v>
      </c>
      <c r="I3490" t="s">
        <v>51</v>
      </c>
      <c r="J3490">
        <v>1</v>
      </c>
      <c r="K3490">
        <v>599</v>
      </c>
      <c r="L3490">
        <v>0</v>
      </c>
      <c r="M3490">
        <v>0</v>
      </c>
      <c r="N3490" t="s">
        <v>20</v>
      </c>
      <c r="O3490">
        <v>0</v>
      </c>
    </row>
    <row r="3491" spans="1:15" x14ac:dyDescent="0.3">
      <c r="A3491" t="s">
        <v>6953</v>
      </c>
      <c r="B3491" s="1">
        <v>46266</v>
      </c>
      <c r="C3491" t="s">
        <v>6954</v>
      </c>
      <c r="D3491" t="s">
        <v>61</v>
      </c>
      <c r="E3491" t="s">
        <v>18</v>
      </c>
      <c r="F3491">
        <v>4999</v>
      </c>
      <c r="G3491" t="s">
        <v>19</v>
      </c>
      <c r="H3491">
        <v>4999</v>
      </c>
      <c r="I3491" t="s">
        <v>61</v>
      </c>
      <c r="J3491">
        <v>1</v>
      </c>
      <c r="K3491">
        <v>4999</v>
      </c>
      <c r="L3491">
        <v>0</v>
      </c>
      <c r="M3491">
        <v>0</v>
      </c>
      <c r="N3491" t="s">
        <v>20</v>
      </c>
      <c r="O3491">
        <v>0</v>
      </c>
    </row>
    <row r="3492" spans="1:15" x14ac:dyDescent="0.3">
      <c r="A3492" t="s">
        <v>6955</v>
      </c>
      <c r="B3492" s="1">
        <v>46281</v>
      </c>
      <c r="C3492" t="s">
        <v>6956</v>
      </c>
      <c r="D3492" t="s">
        <v>51</v>
      </c>
      <c r="E3492" t="s">
        <v>18</v>
      </c>
      <c r="F3492">
        <v>12998</v>
      </c>
      <c r="G3492" t="s">
        <v>19</v>
      </c>
      <c r="H3492">
        <v>12998</v>
      </c>
      <c r="I3492" t="s">
        <v>51</v>
      </c>
      <c r="J3492">
        <v>1</v>
      </c>
      <c r="K3492">
        <v>12998</v>
      </c>
      <c r="L3492">
        <v>0</v>
      </c>
      <c r="M3492">
        <v>0</v>
      </c>
      <c r="N3492" t="s">
        <v>20</v>
      </c>
      <c r="O3492">
        <v>0</v>
      </c>
    </row>
    <row r="3493" spans="1:15" x14ac:dyDescent="0.3">
      <c r="A3493" t="s">
        <v>6957</v>
      </c>
      <c r="B3493" s="1">
        <v>46281</v>
      </c>
      <c r="C3493" t="s">
        <v>6958</v>
      </c>
      <c r="D3493" t="s">
        <v>61</v>
      </c>
      <c r="E3493" t="s">
        <v>27</v>
      </c>
      <c r="F3493">
        <v>1799</v>
      </c>
      <c r="G3493" t="s">
        <v>19</v>
      </c>
      <c r="H3493">
        <v>1799</v>
      </c>
      <c r="I3493" t="s">
        <v>61</v>
      </c>
      <c r="J3493">
        <v>1</v>
      </c>
      <c r="K3493">
        <v>1749</v>
      </c>
      <c r="L3493">
        <v>0</v>
      </c>
      <c r="M3493">
        <v>0</v>
      </c>
      <c r="N3493" t="s">
        <v>576</v>
      </c>
      <c r="O3493">
        <v>-50</v>
      </c>
    </row>
    <row r="3494" spans="1:15" x14ac:dyDescent="0.3">
      <c r="A3494" t="s">
        <v>6959</v>
      </c>
      <c r="B3494" s="1">
        <v>46283</v>
      </c>
      <c r="C3494" t="s">
        <v>6960</v>
      </c>
      <c r="D3494" t="s">
        <v>61</v>
      </c>
      <c r="E3494" t="s">
        <v>18</v>
      </c>
      <c r="F3494">
        <v>1499</v>
      </c>
      <c r="G3494" t="s">
        <v>115</v>
      </c>
      <c r="H3494">
        <v>1499</v>
      </c>
      <c r="I3494" t="s">
        <v>61</v>
      </c>
      <c r="J3494">
        <v>0</v>
      </c>
      <c r="K3494">
        <v>0</v>
      </c>
      <c r="L3494">
        <v>0</v>
      </c>
      <c r="M3494">
        <v>0</v>
      </c>
      <c r="N3494" t="s">
        <v>20</v>
      </c>
      <c r="O3494">
        <v>0</v>
      </c>
    </row>
    <row r="3495" spans="1:15" x14ac:dyDescent="0.3">
      <c r="A3495" t="s">
        <v>6961</v>
      </c>
      <c r="B3495" s="1">
        <v>46273</v>
      </c>
      <c r="C3495" t="s">
        <v>6962</v>
      </c>
      <c r="D3495" t="s">
        <v>51</v>
      </c>
      <c r="E3495" t="s">
        <v>18</v>
      </c>
      <c r="F3495">
        <v>5998</v>
      </c>
      <c r="G3495" t="s">
        <v>19</v>
      </c>
      <c r="H3495">
        <v>5998</v>
      </c>
      <c r="I3495" t="s">
        <v>51</v>
      </c>
      <c r="J3495">
        <v>1</v>
      </c>
      <c r="K3495">
        <v>5998</v>
      </c>
      <c r="L3495">
        <v>0</v>
      </c>
      <c r="M3495">
        <v>0</v>
      </c>
      <c r="N3495" t="s">
        <v>20</v>
      </c>
      <c r="O3495">
        <v>0</v>
      </c>
    </row>
    <row r="3496" spans="1:15" x14ac:dyDescent="0.3">
      <c r="A3496" t="s">
        <v>6963</v>
      </c>
      <c r="B3496" s="1">
        <v>46274</v>
      </c>
      <c r="C3496" t="s">
        <v>6964</v>
      </c>
      <c r="D3496" t="s">
        <v>37</v>
      </c>
      <c r="E3496" t="s">
        <v>27</v>
      </c>
      <c r="F3496">
        <v>1299</v>
      </c>
      <c r="G3496" t="s">
        <v>19</v>
      </c>
      <c r="H3496">
        <v>1299</v>
      </c>
      <c r="I3496" t="s">
        <v>37</v>
      </c>
      <c r="J3496">
        <v>1</v>
      </c>
      <c r="K3496">
        <v>1299</v>
      </c>
      <c r="L3496">
        <v>0</v>
      </c>
      <c r="M3496">
        <v>0</v>
      </c>
      <c r="N3496" t="s">
        <v>20</v>
      </c>
      <c r="O3496">
        <v>0</v>
      </c>
    </row>
    <row r="3497" spans="1:15" x14ac:dyDescent="0.3">
      <c r="A3497" t="s">
        <v>6965</v>
      </c>
      <c r="B3497" s="1">
        <v>46280</v>
      </c>
      <c r="C3497" t="s">
        <v>6966</v>
      </c>
      <c r="D3497" t="s">
        <v>42</v>
      </c>
      <c r="E3497" t="s">
        <v>18</v>
      </c>
      <c r="F3497">
        <v>599</v>
      </c>
      <c r="G3497" t="s">
        <v>19</v>
      </c>
      <c r="H3497">
        <v>599</v>
      </c>
      <c r="I3497" t="s">
        <v>42</v>
      </c>
      <c r="J3497">
        <v>1</v>
      </c>
      <c r="K3497">
        <v>599</v>
      </c>
      <c r="L3497">
        <v>0</v>
      </c>
      <c r="M3497">
        <v>0</v>
      </c>
      <c r="N3497" t="s">
        <v>20</v>
      </c>
      <c r="O3497">
        <v>0</v>
      </c>
    </row>
    <row r="3498" spans="1:15" x14ac:dyDescent="0.3">
      <c r="A3498" t="s">
        <v>6967</v>
      </c>
      <c r="B3498" s="1">
        <v>46279</v>
      </c>
      <c r="C3498" t="s">
        <v>6968</v>
      </c>
      <c r="D3498" t="s">
        <v>61</v>
      </c>
      <c r="E3498" t="s">
        <v>27</v>
      </c>
      <c r="F3498">
        <v>13997</v>
      </c>
      <c r="G3498" t="s">
        <v>19</v>
      </c>
      <c r="H3498">
        <v>13997</v>
      </c>
      <c r="I3498" t="s">
        <v>61</v>
      </c>
      <c r="J3498">
        <v>1</v>
      </c>
      <c r="K3498">
        <v>13997</v>
      </c>
      <c r="L3498">
        <v>0</v>
      </c>
      <c r="M3498">
        <v>0</v>
      </c>
      <c r="N3498" t="s">
        <v>20</v>
      </c>
      <c r="O3498">
        <v>0</v>
      </c>
    </row>
    <row r="3499" spans="1:15" x14ac:dyDescent="0.3">
      <c r="A3499" t="s">
        <v>6969</v>
      </c>
      <c r="B3499" s="1">
        <v>46267</v>
      </c>
      <c r="C3499" t="s">
        <v>6970</v>
      </c>
      <c r="D3499" t="s">
        <v>75</v>
      </c>
      <c r="E3499" t="s">
        <v>18</v>
      </c>
      <c r="F3499">
        <v>349</v>
      </c>
      <c r="G3499" t="s">
        <v>19</v>
      </c>
      <c r="H3499">
        <v>349</v>
      </c>
      <c r="I3499" t="s">
        <v>75</v>
      </c>
      <c r="J3499">
        <v>1</v>
      </c>
      <c r="K3499">
        <v>349</v>
      </c>
      <c r="L3499">
        <v>0</v>
      </c>
      <c r="M3499">
        <v>0</v>
      </c>
      <c r="N3499" t="s">
        <v>20</v>
      </c>
      <c r="O3499">
        <v>0</v>
      </c>
    </row>
    <row r="3500" spans="1:15" x14ac:dyDescent="0.3">
      <c r="A3500" t="s">
        <v>6971</v>
      </c>
      <c r="B3500" s="1">
        <v>46292</v>
      </c>
      <c r="C3500" t="s">
        <v>6972</v>
      </c>
      <c r="D3500" t="s">
        <v>34</v>
      </c>
      <c r="E3500" t="s">
        <v>43</v>
      </c>
      <c r="F3500">
        <v>1848</v>
      </c>
      <c r="G3500" t="s">
        <v>19</v>
      </c>
      <c r="H3500">
        <v>1848</v>
      </c>
      <c r="I3500" t="s">
        <v>34</v>
      </c>
      <c r="J3500">
        <v>1</v>
      </c>
      <c r="K3500">
        <v>1848</v>
      </c>
      <c r="L3500">
        <v>0</v>
      </c>
      <c r="M3500">
        <v>0</v>
      </c>
      <c r="N3500" t="s">
        <v>20</v>
      </c>
      <c r="O3500">
        <v>0</v>
      </c>
    </row>
    <row r="3501" spans="1:15" x14ac:dyDescent="0.3">
      <c r="A3501" t="s">
        <v>6973</v>
      </c>
      <c r="B3501" s="1">
        <v>46283</v>
      </c>
      <c r="C3501" t="s">
        <v>6974</v>
      </c>
      <c r="D3501" t="s">
        <v>34</v>
      </c>
      <c r="E3501" t="s">
        <v>18</v>
      </c>
      <c r="F3501">
        <v>7097</v>
      </c>
      <c r="G3501" t="s">
        <v>19</v>
      </c>
      <c r="H3501">
        <v>7097</v>
      </c>
      <c r="I3501" t="s">
        <v>34</v>
      </c>
      <c r="J3501">
        <v>1</v>
      </c>
      <c r="K3501">
        <v>7097</v>
      </c>
      <c r="L3501">
        <v>0</v>
      </c>
      <c r="M3501">
        <v>0</v>
      </c>
      <c r="N3501" t="s">
        <v>20</v>
      </c>
      <c r="O3501">
        <v>0</v>
      </c>
    </row>
    <row r="3502" spans="1:15" x14ac:dyDescent="0.3">
      <c r="A3502" t="s">
        <v>6975</v>
      </c>
      <c r="B3502" s="1">
        <v>46276</v>
      </c>
      <c r="C3502" t="s">
        <v>6976</v>
      </c>
      <c r="D3502" t="s">
        <v>42</v>
      </c>
      <c r="E3502" t="s">
        <v>27</v>
      </c>
      <c r="F3502">
        <v>599</v>
      </c>
      <c r="G3502" t="s">
        <v>19</v>
      </c>
      <c r="H3502">
        <v>599</v>
      </c>
      <c r="I3502" t="s">
        <v>42</v>
      </c>
      <c r="J3502">
        <v>1</v>
      </c>
      <c r="K3502">
        <v>599</v>
      </c>
      <c r="L3502">
        <v>0</v>
      </c>
      <c r="M3502">
        <v>0</v>
      </c>
      <c r="N3502" t="s">
        <v>20</v>
      </c>
      <c r="O3502">
        <v>0</v>
      </c>
    </row>
    <row r="3503" spans="1:15" x14ac:dyDescent="0.3">
      <c r="A3503" t="s">
        <v>6977</v>
      </c>
      <c r="B3503" s="1">
        <v>46292</v>
      </c>
      <c r="C3503" t="s">
        <v>6978</v>
      </c>
      <c r="D3503" t="s">
        <v>61</v>
      </c>
      <c r="E3503" t="s">
        <v>43</v>
      </c>
      <c r="F3503">
        <v>7999</v>
      </c>
      <c r="G3503" t="s">
        <v>19</v>
      </c>
      <c r="H3503">
        <v>7999</v>
      </c>
      <c r="I3503" t="s">
        <v>61</v>
      </c>
      <c r="J3503">
        <v>1</v>
      </c>
      <c r="K3503">
        <v>7999</v>
      </c>
      <c r="L3503">
        <v>0</v>
      </c>
      <c r="M3503">
        <v>0</v>
      </c>
      <c r="N3503" t="s">
        <v>20</v>
      </c>
      <c r="O3503">
        <v>0</v>
      </c>
    </row>
    <row r="3504" spans="1:15" x14ac:dyDescent="0.3">
      <c r="A3504" t="s">
        <v>6979</v>
      </c>
      <c r="B3504" s="1">
        <v>46278</v>
      </c>
      <c r="C3504" t="s">
        <v>6980</v>
      </c>
      <c r="D3504" t="s">
        <v>48</v>
      </c>
      <c r="E3504" t="s">
        <v>18</v>
      </c>
      <c r="F3504">
        <v>499</v>
      </c>
      <c r="G3504" t="s">
        <v>19</v>
      </c>
      <c r="H3504">
        <v>499</v>
      </c>
      <c r="I3504" t="s">
        <v>48</v>
      </c>
      <c r="J3504">
        <v>1</v>
      </c>
      <c r="K3504">
        <v>499</v>
      </c>
      <c r="L3504">
        <v>0</v>
      </c>
      <c r="M3504">
        <v>0</v>
      </c>
      <c r="N3504" t="s">
        <v>20</v>
      </c>
      <c r="O3504">
        <v>0</v>
      </c>
    </row>
    <row r="3505" spans="1:15" x14ac:dyDescent="0.3">
      <c r="A3505" t="s">
        <v>6981</v>
      </c>
      <c r="B3505" s="1">
        <v>46278</v>
      </c>
      <c r="C3505" t="s">
        <v>6982</v>
      </c>
      <c r="D3505" t="s">
        <v>75</v>
      </c>
      <c r="E3505" t="s">
        <v>18</v>
      </c>
      <c r="F3505">
        <v>1499</v>
      </c>
      <c r="G3505" t="s">
        <v>19</v>
      </c>
      <c r="H3505">
        <v>1499</v>
      </c>
      <c r="I3505" t="s">
        <v>75</v>
      </c>
      <c r="J3505">
        <v>1</v>
      </c>
      <c r="K3505">
        <v>1499</v>
      </c>
      <c r="L3505">
        <v>0</v>
      </c>
      <c r="M3505">
        <v>0</v>
      </c>
      <c r="N3505" t="s">
        <v>20</v>
      </c>
      <c r="O3505">
        <v>0</v>
      </c>
    </row>
    <row r="3506" spans="1:15" x14ac:dyDescent="0.3">
      <c r="A3506" t="s">
        <v>6983</v>
      </c>
      <c r="B3506" s="1">
        <v>46280</v>
      </c>
      <c r="C3506" t="s">
        <v>6984</v>
      </c>
      <c r="D3506" t="s">
        <v>23</v>
      </c>
      <c r="E3506" t="s">
        <v>18</v>
      </c>
      <c r="F3506">
        <v>2098</v>
      </c>
      <c r="G3506" t="s">
        <v>19</v>
      </c>
      <c r="H3506">
        <v>2098</v>
      </c>
      <c r="I3506" t="s">
        <v>23</v>
      </c>
      <c r="J3506">
        <v>1</v>
      </c>
      <c r="K3506">
        <v>2098</v>
      </c>
      <c r="L3506">
        <v>0</v>
      </c>
      <c r="M3506">
        <v>0</v>
      </c>
      <c r="N3506" t="s">
        <v>20</v>
      </c>
      <c r="O3506">
        <v>0</v>
      </c>
    </row>
    <row r="3507" spans="1:15" x14ac:dyDescent="0.3">
      <c r="A3507" t="s">
        <v>6985</v>
      </c>
      <c r="B3507" s="1">
        <v>46270</v>
      </c>
      <c r="C3507" t="s">
        <v>6986</v>
      </c>
      <c r="D3507" t="s">
        <v>23</v>
      </c>
      <c r="E3507" t="s">
        <v>18</v>
      </c>
      <c r="F3507">
        <v>8348</v>
      </c>
      <c r="G3507" t="s">
        <v>19</v>
      </c>
      <c r="H3507">
        <v>8348</v>
      </c>
      <c r="I3507" t="s">
        <v>23</v>
      </c>
      <c r="J3507">
        <v>1</v>
      </c>
      <c r="K3507">
        <v>8348</v>
      </c>
      <c r="L3507">
        <v>0</v>
      </c>
      <c r="M3507">
        <v>0</v>
      </c>
      <c r="N3507" t="s">
        <v>20</v>
      </c>
      <c r="O3507">
        <v>0</v>
      </c>
    </row>
    <row r="3508" spans="1:15" x14ac:dyDescent="0.3">
      <c r="A3508" t="s">
        <v>6987</v>
      </c>
      <c r="B3508" s="1">
        <v>46289</v>
      </c>
      <c r="C3508" t="s">
        <v>6988</v>
      </c>
      <c r="D3508" t="s">
        <v>61</v>
      </c>
      <c r="E3508" t="s">
        <v>18</v>
      </c>
      <c r="F3508">
        <v>2798</v>
      </c>
      <c r="G3508" t="s">
        <v>19</v>
      </c>
      <c r="H3508">
        <v>2798</v>
      </c>
      <c r="I3508" t="s">
        <v>61</v>
      </c>
      <c r="J3508">
        <v>1</v>
      </c>
      <c r="K3508">
        <v>2798</v>
      </c>
      <c r="L3508">
        <v>0</v>
      </c>
      <c r="M3508">
        <v>0</v>
      </c>
      <c r="N3508" t="s">
        <v>20</v>
      </c>
      <c r="O3508">
        <v>0</v>
      </c>
    </row>
    <row r="3509" spans="1:15" x14ac:dyDescent="0.3">
      <c r="A3509" t="s">
        <v>6989</v>
      </c>
      <c r="B3509" s="1">
        <v>46272</v>
      </c>
      <c r="C3509" t="s">
        <v>6990</v>
      </c>
      <c r="D3509" t="s">
        <v>26</v>
      </c>
      <c r="E3509" t="s">
        <v>18</v>
      </c>
      <c r="F3509">
        <v>4798</v>
      </c>
      <c r="G3509" t="s">
        <v>19</v>
      </c>
      <c r="H3509">
        <v>4798</v>
      </c>
      <c r="I3509" t="s">
        <v>26</v>
      </c>
      <c r="J3509">
        <v>1</v>
      </c>
      <c r="K3509">
        <v>4798</v>
      </c>
      <c r="L3509">
        <v>0</v>
      </c>
      <c r="M3509">
        <v>0</v>
      </c>
      <c r="N3509" t="s">
        <v>20</v>
      </c>
      <c r="O3509">
        <v>0</v>
      </c>
    </row>
    <row r="3510" spans="1:15" x14ac:dyDescent="0.3">
      <c r="A3510" t="s">
        <v>6991</v>
      </c>
      <c r="B3510" s="1">
        <v>46294</v>
      </c>
      <c r="C3510" t="s">
        <v>6992</v>
      </c>
      <c r="E3510" t="s">
        <v>54</v>
      </c>
      <c r="F3510">
        <v>8797</v>
      </c>
      <c r="G3510" t="s">
        <v>19</v>
      </c>
      <c r="H3510">
        <v>8797</v>
      </c>
      <c r="I3510" t="s">
        <v>194</v>
      </c>
      <c r="J3510">
        <v>1</v>
      </c>
      <c r="K3510">
        <v>8797</v>
      </c>
      <c r="L3510">
        <v>0</v>
      </c>
      <c r="M3510">
        <v>0</v>
      </c>
      <c r="N3510" t="s">
        <v>20</v>
      </c>
      <c r="O3510">
        <v>0</v>
      </c>
    </row>
    <row r="3511" spans="1:15" x14ac:dyDescent="0.3">
      <c r="A3511" t="s">
        <v>6993</v>
      </c>
      <c r="B3511" s="1">
        <v>46284</v>
      </c>
      <c r="C3511" t="s">
        <v>6994</v>
      </c>
      <c r="D3511" t="s">
        <v>42</v>
      </c>
      <c r="E3511" t="s">
        <v>27</v>
      </c>
      <c r="F3511">
        <v>1397</v>
      </c>
      <c r="G3511" t="s">
        <v>19</v>
      </c>
      <c r="H3511">
        <v>1397</v>
      </c>
      <c r="I3511" t="s">
        <v>42</v>
      </c>
      <c r="J3511">
        <v>1</v>
      </c>
      <c r="K3511">
        <v>1397</v>
      </c>
      <c r="L3511">
        <v>0</v>
      </c>
      <c r="M3511">
        <v>0</v>
      </c>
      <c r="N3511" t="s">
        <v>20</v>
      </c>
      <c r="O3511">
        <v>0</v>
      </c>
    </row>
    <row r="3512" spans="1:15" x14ac:dyDescent="0.3">
      <c r="A3512" t="s">
        <v>6995</v>
      </c>
      <c r="B3512" s="1">
        <v>46266</v>
      </c>
      <c r="C3512" t="s">
        <v>6996</v>
      </c>
      <c r="D3512" t="s">
        <v>61</v>
      </c>
      <c r="E3512" t="s">
        <v>18</v>
      </c>
      <c r="F3512" s="2">
        <v>4999</v>
      </c>
      <c r="G3512" t="s">
        <v>19</v>
      </c>
      <c r="H3512">
        <v>4999</v>
      </c>
      <c r="I3512" t="s">
        <v>61</v>
      </c>
      <c r="J3512">
        <v>1</v>
      </c>
      <c r="K3512">
        <v>4999</v>
      </c>
      <c r="L3512">
        <v>0</v>
      </c>
      <c r="M3512">
        <v>0</v>
      </c>
      <c r="N3512" t="s">
        <v>20</v>
      </c>
      <c r="O3512">
        <v>0</v>
      </c>
    </row>
    <row r="3513" spans="1:15" x14ac:dyDescent="0.3">
      <c r="A3513" t="s">
        <v>6997</v>
      </c>
      <c r="B3513" s="1">
        <v>46281</v>
      </c>
      <c r="C3513" t="s">
        <v>6998</v>
      </c>
      <c r="D3513" t="s">
        <v>37</v>
      </c>
      <c r="E3513" t="s">
        <v>18</v>
      </c>
      <c r="F3513">
        <v>2499</v>
      </c>
      <c r="G3513" t="s">
        <v>19</v>
      </c>
      <c r="H3513">
        <v>2499</v>
      </c>
      <c r="I3513" t="s">
        <v>37</v>
      </c>
      <c r="J3513">
        <v>1</v>
      </c>
      <c r="K3513">
        <v>2499</v>
      </c>
      <c r="L3513">
        <v>0</v>
      </c>
      <c r="M3513">
        <v>0</v>
      </c>
      <c r="N3513" t="s">
        <v>20</v>
      </c>
      <c r="O3513">
        <v>0</v>
      </c>
    </row>
    <row r="3514" spans="1:15" x14ac:dyDescent="0.3">
      <c r="A3514" t="s">
        <v>6999</v>
      </c>
      <c r="B3514" s="1">
        <v>46293</v>
      </c>
      <c r="C3514" t="s">
        <v>7000</v>
      </c>
      <c r="E3514" t="s">
        <v>18</v>
      </c>
      <c r="F3514">
        <v>2098</v>
      </c>
      <c r="G3514" t="s">
        <v>19</v>
      </c>
      <c r="H3514">
        <v>2098</v>
      </c>
      <c r="I3514" t="s">
        <v>194</v>
      </c>
      <c r="J3514">
        <v>1</v>
      </c>
      <c r="K3514">
        <v>2098</v>
      </c>
      <c r="L3514">
        <v>0</v>
      </c>
      <c r="M3514">
        <v>0</v>
      </c>
      <c r="N3514" t="s">
        <v>20</v>
      </c>
      <c r="O3514">
        <v>0</v>
      </c>
    </row>
    <row r="3515" spans="1:15" x14ac:dyDescent="0.3">
      <c r="A3515" t="s">
        <v>7001</v>
      </c>
      <c r="B3515" s="1">
        <v>46279</v>
      </c>
      <c r="C3515" t="s">
        <v>7002</v>
      </c>
      <c r="D3515" t="s">
        <v>34</v>
      </c>
      <c r="E3515" t="s">
        <v>27</v>
      </c>
      <c r="F3515">
        <v>3798</v>
      </c>
      <c r="G3515" t="s">
        <v>19</v>
      </c>
      <c r="H3515">
        <v>3798</v>
      </c>
      <c r="I3515" t="s">
        <v>34</v>
      </c>
      <c r="J3515">
        <v>1</v>
      </c>
      <c r="K3515">
        <v>3798</v>
      </c>
      <c r="L3515">
        <v>0</v>
      </c>
      <c r="M3515">
        <v>0</v>
      </c>
      <c r="N3515" t="s">
        <v>20</v>
      </c>
      <c r="O3515">
        <v>0</v>
      </c>
    </row>
    <row r="3516" spans="1:15" x14ac:dyDescent="0.3">
      <c r="A3516" t="s">
        <v>7003</v>
      </c>
      <c r="B3516" s="1">
        <v>46288</v>
      </c>
      <c r="C3516" t="s">
        <v>3401</v>
      </c>
      <c r="D3516" t="s">
        <v>37</v>
      </c>
      <c r="E3516" t="s">
        <v>18</v>
      </c>
      <c r="F3516">
        <v>999</v>
      </c>
      <c r="G3516" t="s">
        <v>19</v>
      </c>
      <c r="H3516">
        <v>999</v>
      </c>
      <c r="I3516" t="s">
        <v>37</v>
      </c>
      <c r="J3516">
        <v>1</v>
      </c>
      <c r="K3516">
        <v>999</v>
      </c>
      <c r="L3516">
        <v>0</v>
      </c>
      <c r="M3516">
        <v>0</v>
      </c>
      <c r="N3516" t="s">
        <v>20</v>
      </c>
      <c r="O3516">
        <v>0</v>
      </c>
    </row>
    <row r="3517" spans="1:15" x14ac:dyDescent="0.3">
      <c r="A3517" t="s">
        <v>7004</v>
      </c>
      <c r="B3517" s="1">
        <v>46288</v>
      </c>
      <c r="C3517" t="s">
        <v>7005</v>
      </c>
      <c r="D3517" t="s">
        <v>61</v>
      </c>
      <c r="E3517" t="s">
        <v>18</v>
      </c>
      <c r="F3517">
        <v>599</v>
      </c>
      <c r="G3517" t="s">
        <v>19</v>
      </c>
      <c r="H3517">
        <v>599</v>
      </c>
      <c r="I3517" t="s">
        <v>61</v>
      </c>
      <c r="J3517">
        <v>1</v>
      </c>
      <c r="K3517">
        <v>599</v>
      </c>
      <c r="L3517">
        <v>0</v>
      </c>
      <c r="M3517">
        <v>0</v>
      </c>
      <c r="N3517" t="s">
        <v>20</v>
      </c>
      <c r="O3517">
        <v>0</v>
      </c>
    </row>
    <row r="3518" spans="1:15" x14ac:dyDescent="0.3">
      <c r="A3518" t="s">
        <v>7006</v>
      </c>
      <c r="B3518" s="1">
        <v>46281</v>
      </c>
      <c r="C3518" t="s">
        <v>3077</v>
      </c>
      <c r="D3518" t="s">
        <v>23</v>
      </c>
      <c r="E3518" t="s">
        <v>43</v>
      </c>
      <c r="F3518">
        <v>7999</v>
      </c>
      <c r="G3518" t="s">
        <v>19</v>
      </c>
      <c r="H3518">
        <v>7999</v>
      </c>
      <c r="I3518" t="s">
        <v>23</v>
      </c>
      <c r="J3518">
        <v>1</v>
      </c>
      <c r="K3518">
        <v>7999</v>
      </c>
      <c r="L3518">
        <v>0</v>
      </c>
      <c r="M3518">
        <v>0</v>
      </c>
      <c r="N3518" t="s">
        <v>20</v>
      </c>
      <c r="O3518">
        <v>0</v>
      </c>
    </row>
    <row r="3519" spans="1:15" x14ac:dyDescent="0.3">
      <c r="A3519" t="s">
        <v>7007</v>
      </c>
      <c r="B3519" s="1">
        <v>46271</v>
      </c>
      <c r="C3519" t="s">
        <v>7008</v>
      </c>
      <c r="D3519" t="s">
        <v>34</v>
      </c>
      <c r="E3519" t="s">
        <v>54</v>
      </c>
      <c r="F3519">
        <v>3499</v>
      </c>
      <c r="G3519" t="s">
        <v>19</v>
      </c>
      <c r="H3519">
        <v>3499</v>
      </c>
      <c r="I3519" t="s">
        <v>34</v>
      </c>
      <c r="J3519">
        <v>1</v>
      </c>
      <c r="K3519">
        <v>3499</v>
      </c>
      <c r="L3519">
        <v>0</v>
      </c>
      <c r="M3519">
        <v>0</v>
      </c>
      <c r="N3519" t="s">
        <v>20</v>
      </c>
      <c r="O3519">
        <v>0</v>
      </c>
    </row>
    <row r="3520" spans="1:15" x14ac:dyDescent="0.3">
      <c r="A3520" t="s">
        <v>7009</v>
      </c>
      <c r="B3520" s="1">
        <v>46269</v>
      </c>
      <c r="C3520" t="s">
        <v>7010</v>
      </c>
      <c r="D3520" t="s">
        <v>34</v>
      </c>
      <c r="E3520" t="s">
        <v>18</v>
      </c>
      <c r="F3520">
        <v>4999</v>
      </c>
      <c r="G3520" t="s">
        <v>19</v>
      </c>
      <c r="H3520">
        <v>4999</v>
      </c>
      <c r="I3520" t="s">
        <v>34</v>
      </c>
      <c r="J3520">
        <v>1</v>
      </c>
      <c r="K3520">
        <v>4999</v>
      </c>
      <c r="L3520">
        <v>0</v>
      </c>
      <c r="M3520">
        <v>0</v>
      </c>
      <c r="N3520" t="s">
        <v>20</v>
      </c>
      <c r="O3520">
        <v>0</v>
      </c>
    </row>
    <row r="3521" spans="1:15" x14ac:dyDescent="0.3">
      <c r="A3521" t="s">
        <v>7011</v>
      </c>
      <c r="B3521" s="1">
        <v>46279</v>
      </c>
      <c r="C3521" t="s">
        <v>7012</v>
      </c>
      <c r="D3521" t="s">
        <v>61</v>
      </c>
      <c r="E3521" t="s">
        <v>18</v>
      </c>
      <c r="F3521">
        <v>1848</v>
      </c>
      <c r="G3521" t="s">
        <v>19</v>
      </c>
      <c r="H3521">
        <v>1848</v>
      </c>
      <c r="I3521" t="s">
        <v>61</v>
      </c>
      <c r="J3521">
        <v>1</v>
      </c>
      <c r="K3521">
        <v>1848</v>
      </c>
      <c r="L3521">
        <v>0</v>
      </c>
      <c r="M3521">
        <v>0</v>
      </c>
      <c r="N3521" t="s">
        <v>20</v>
      </c>
      <c r="O3521">
        <v>0</v>
      </c>
    </row>
    <row r="3522" spans="1:15" x14ac:dyDescent="0.3">
      <c r="A3522" t="s">
        <v>7013</v>
      </c>
      <c r="B3522" s="1">
        <v>46285</v>
      </c>
      <c r="C3522" t="s">
        <v>7014</v>
      </c>
      <c r="D3522" t="s">
        <v>37</v>
      </c>
      <c r="E3522" t="s">
        <v>43</v>
      </c>
      <c r="F3522">
        <v>1348</v>
      </c>
      <c r="G3522" t="s">
        <v>19</v>
      </c>
      <c r="H3522">
        <v>1348</v>
      </c>
      <c r="I3522" t="s">
        <v>37</v>
      </c>
      <c r="J3522">
        <v>1</v>
      </c>
      <c r="K3522">
        <v>1348</v>
      </c>
      <c r="L3522">
        <v>0</v>
      </c>
      <c r="M3522">
        <v>0</v>
      </c>
      <c r="N3522" t="s">
        <v>20</v>
      </c>
      <c r="O3522">
        <v>0</v>
      </c>
    </row>
    <row r="3523" spans="1:15" x14ac:dyDescent="0.3">
      <c r="A3523" t="s">
        <v>7015</v>
      </c>
      <c r="B3523" s="1">
        <v>46283</v>
      </c>
      <c r="C3523" t="s">
        <v>7016</v>
      </c>
      <c r="D3523" t="s">
        <v>37</v>
      </c>
      <c r="E3523" t="s">
        <v>54</v>
      </c>
      <c r="F3523">
        <v>299</v>
      </c>
      <c r="G3523" t="s">
        <v>19</v>
      </c>
      <c r="H3523">
        <v>299</v>
      </c>
      <c r="I3523" t="s">
        <v>37</v>
      </c>
      <c r="J3523">
        <v>1</v>
      </c>
      <c r="K3523">
        <v>299</v>
      </c>
      <c r="L3523">
        <v>0</v>
      </c>
      <c r="M3523">
        <v>0</v>
      </c>
      <c r="N3523" t="s">
        <v>20</v>
      </c>
      <c r="O3523">
        <v>0</v>
      </c>
    </row>
    <row r="3524" spans="1:15" x14ac:dyDescent="0.3">
      <c r="A3524" t="s">
        <v>7017</v>
      </c>
      <c r="B3524" s="1">
        <v>46266</v>
      </c>
      <c r="C3524" t="s">
        <v>7018</v>
      </c>
      <c r="D3524" t="s">
        <v>61</v>
      </c>
      <c r="E3524" t="s">
        <v>18</v>
      </c>
      <c r="F3524">
        <v>2499</v>
      </c>
      <c r="G3524" t="s">
        <v>19</v>
      </c>
      <c r="H3524">
        <v>2499</v>
      </c>
      <c r="I3524" t="s">
        <v>61</v>
      </c>
      <c r="J3524">
        <v>1</v>
      </c>
      <c r="K3524">
        <v>2499</v>
      </c>
      <c r="L3524">
        <v>0</v>
      </c>
      <c r="M3524">
        <v>0</v>
      </c>
      <c r="N3524" t="s">
        <v>20</v>
      </c>
      <c r="O3524">
        <v>0</v>
      </c>
    </row>
    <row r="3525" spans="1:15" x14ac:dyDescent="0.3">
      <c r="A3525" t="s">
        <v>7019</v>
      </c>
      <c r="B3525" s="1">
        <v>46289</v>
      </c>
      <c r="C3525" t="s">
        <v>7020</v>
      </c>
      <c r="D3525" t="s">
        <v>61</v>
      </c>
      <c r="E3525" t="s">
        <v>18</v>
      </c>
      <c r="F3525">
        <v>7498</v>
      </c>
      <c r="G3525" t="s">
        <v>19</v>
      </c>
      <c r="H3525">
        <v>7498</v>
      </c>
      <c r="I3525" t="s">
        <v>61</v>
      </c>
      <c r="J3525">
        <v>1</v>
      </c>
      <c r="K3525">
        <v>7498</v>
      </c>
      <c r="L3525">
        <v>0</v>
      </c>
      <c r="M3525">
        <v>0</v>
      </c>
      <c r="N3525" t="s">
        <v>20</v>
      </c>
      <c r="O3525">
        <v>0</v>
      </c>
    </row>
    <row r="3526" spans="1:15" x14ac:dyDescent="0.3">
      <c r="A3526" t="s">
        <v>7021</v>
      </c>
      <c r="B3526" s="1">
        <v>46287</v>
      </c>
      <c r="C3526" t="s">
        <v>7022</v>
      </c>
      <c r="D3526" t="s">
        <v>75</v>
      </c>
      <c r="E3526" t="s">
        <v>18</v>
      </c>
      <c r="F3526">
        <v>2298</v>
      </c>
      <c r="G3526" t="s">
        <v>19</v>
      </c>
      <c r="H3526">
        <v>2298</v>
      </c>
      <c r="I3526" t="s">
        <v>75</v>
      </c>
      <c r="J3526">
        <v>1</v>
      </c>
      <c r="K3526">
        <v>2298</v>
      </c>
      <c r="L3526">
        <v>0</v>
      </c>
      <c r="M3526">
        <v>0</v>
      </c>
      <c r="N3526" t="s">
        <v>20</v>
      </c>
      <c r="O3526">
        <v>0</v>
      </c>
    </row>
    <row r="3527" spans="1:15" x14ac:dyDescent="0.3">
      <c r="A3527" t="s">
        <v>7023</v>
      </c>
      <c r="B3527" s="1">
        <v>46293</v>
      </c>
      <c r="C3527" t="s">
        <v>7024</v>
      </c>
      <c r="D3527" t="s">
        <v>23</v>
      </c>
      <c r="E3527" t="s">
        <v>54</v>
      </c>
      <c r="F3527" s="2">
        <v>1499</v>
      </c>
      <c r="G3527" t="s">
        <v>19</v>
      </c>
      <c r="H3527">
        <v>1499</v>
      </c>
      <c r="I3527" t="s">
        <v>23</v>
      </c>
      <c r="J3527">
        <v>1</v>
      </c>
      <c r="K3527">
        <v>1499</v>
      </c>
      <c r="L3527">
        <v>0</v>
      </c>
      <c r="M3527">
        <v>0</v>
      </c>
      <c r="N3527" t="s">
        <v>20</v>
      </c>
      <c r="O3527">
        <v>0</v>
      </c>
    </row>
    <row r="3528" spans="1:15" x14ac:dyDescent="0.3">
      <c r="A3528" t="s">
        <v>7025</v>
      </c>
      <c r="B3528" s="1">
        <v>46291</v>
      </c>
      <c r="C3528" t="s">
        <v>7026</v>
      </c>
      <c r="D3528" t="s">
        <v>51</v>
      </c>
      <c r="E3528" t="s">
        <v>18</v>
      </c>
      <c r="F3528">
        <v>1299</v>
      </c>
      <c r="G3528" t="s">
        <v>115</v>
      </c>
      <c r="H3528">
        <v>1299</v>
      </c>
      <c r="I3528" t="s">
        <v>51</v>
      </c>
      <c r="J3528">
        <v>0</v>
      </c>
      <c r="K3528">
        <v>0</v>
      </c>
      <c r="L3528">
        <v>0</v>
      </c>
      <c r="M3528">
        <v>0</v>
      </c>
      <c r="N3528" t="s">
        <v>20</v>
      </c>
      <c r="O3528">
        <v>0</v>
      </c>
    </row>
    <row r="3529" spans="1:15" x14ac:dyDescent="0.3">
      <c r="A3529" t="s">
        <v>7027</v>
      </c>
      <c r="B3529" s="1">
        <v>46287</v>
      </c>
      <c r="C3529" t="s">
        <v>7028</v>
      </c>
      <c r="D3529" t="s">
        <v>26</v>
      </c>
      <c r="E3529" t="s">
        <v>18</v>
      </c>
      <c r="F3529">
        <v>299</v>
      </c>
      <c r="G3529" t="s">
        <v>19</v>
      </c>
      <c r="H3529">
        <v>299</v>
      </c>
      <c r="I3529" t="s">
        <v>26</v>
      </c>
      <c r="J3529">
        <v>1</v>
      </c>
      <c r="K3529">
        <v>299</v>
      </c>
      <c r="L3529">
        <v>0</v>
      </c>
      <c r="M3529">
        <v>0</v>
      </c>
      <c r="N3529" t="s">
        <v>20</v>
      </c>
      <c r="O3529">
        <v>0</v>
      </c>
    </row>
    <row r="3530" spans="1:15" x14ac:dyDescent="0.3">
      <c r="A3530" t="s">
        <v>7029</v>
      </c>
      <c r="B3530" s="1">
        <v>46292</v>
      </c>
      <c r="C3530" t="s">
        <v>7030</v>
      </c>
      <c r="D3530" t="s">
        <v>17</v>
      </c>
      <c r="E3530" t="s">
        <v>18</v>
      </c>
      <c r="F3530">
        <v>1298</v>
      </c>
      <c r="G3530" t="s">
        <v>115</v>
      </c>
      <c r="H3530">
        <v>1298</v>
      </c>
      <c r="I3530" t="s">
        <v>17</v>
      </c>
      <c r="J3530">
        <v>0</v>
      </c>
      <c r="K3530">
        <v>0</v>
      </c>
      <c r="L3530">
        <v>0</v>
      </c>
      <c r="M3530">
        <v>0</v>
      </c>
      <c r="N3530" t="s">
        <v>20</v>
      </c>
      <c r="O3530">
        <v>0</v>
      </c>
    </row>
    <row r="3531" spans="1:15" x14ac:dyDescent="0.3">
      <c r="A3531" t="s">
        <v>7031</v>
      </c>
      <c r="B3531" s="1">
        <v>46293</v>
      </c>
      <c r="C3531" t="s">
        <v>7032</v>
      </c>
      <c r="D3531" t="s">
        <v>48</v>
      </c>
      <c r="E3531" t="s">
        <v>18</v>
      </c>
      <c r="F3531">
        <v>2998</v>
      </c>
      <c r="G3531" t="s">
        <v>19</v>
      </c>
      <c r="H3531">
        <v>2998</v>
      </c>
      <c r="I3531" t="s">
        <v>48</v>
      </c>
      <c r="J3531">
        <v>1</v>
      </c>
      <c r="K3531">
        <v>2998</v>
      </c>
      <c r="L3531">
        <v>0</v>
      </c>
      <c r="M3531">
        <v>0</v>
      </c>
      <c r="N3531" t="s">
        <v>20</v>
      </c>
      <c r="O3531">
        <v>0</v>
      </c>
    </row>
    <row r="3532" spans="1:15" x14ac:dyDescent="0.3">
      <c r="A3532" t="s">
        <v>7033</v>
      </c>
      <c r="B3532" s="1">
        <v>46266</v>
      </c>
      <c r="C3532" t="s">
        <v>7034</v>
      </c>
      <c r="D3532" t="s">
        <v>42</v>
      </c>
      <c r="E3532" t="s">
        <v>18</v>
      </c>
      <c r="F3532">
        <v>3098</v>
      </c>
      <c r="G3532" t="s">
        <v>19</v>
      </c>
      <c r="H3532">
        <v>3098</v>
      </c>
      <c r="I3532" t="s">
        <v>42</v>
      </c>
      <c r="J3532">
        <v>1</v>
      </c>
      <c r="K3532">
        <v>3098</v>
      </c>
      <c r="L3532">
        <v>0</v>
      </c>
      <c r="M3532">
        <v>0</v>
      </c>
      <c r="N3532" t="s">
        <v>20</v>
      </c>
      <c r="O3532">
        <v>0</v>
      </c>
    </row>
    <row r="3533" spans="1:15" x14ac:dyDescent="0.3">
      <c r="A3533" t="s">
        <v>7035</v>
      </c>
      <c r="B3533" s="1">
        <v>46267</v>
      </c>
      <c r="C3533" t="s">
        <v>7036</v>
      </c>
      <c r="D3533" t="s">
        <v>51</v>
      </c>
      <c r="E3533" t="s">
        <v>27</v>
      </c>
      <c r="F3533">
        <v>999</v>
      </c>
      <c r="G3533" t="s">
        <v>19</v>
      </c>
      <c r="H3533">
        <v>999</v>
      </c>
      <c r="I3533" t="s">
        <v>51</v>
      </c>
      <c r="J3533">
        <v>1</v>
      </c>
      <c r="K3533">
        <v>999</v>
      </c>
      <c r="L3533">
        <v>0</v>
      </c>
      <c r="M3533">
        <v>0</v>
      </c>
      <c r="N3533" t="s">
        <v>20</v>
      </c>
      <c r="O3533">
        <v>0</v>
      </c>
    </row>
    <row r="3534" spans="1:15" x14ac:dyDescent="0.3">
      <c r="A3534" t="s">
        <v>7037</v>
      </c>
      <c r="B3534" s="1">
        <v>46269</v>
      </c>
      <c r="C3534" t="s">
        <v>7038</v>
      </c>
      <c r="D3534" t="s">
        <v>34</v>
      </c>
      <c r="E3534" t="s">
        <v>18</v>
      </c>
      <c r="F3534">
        <v>6597</v>
      </c>
      <c r="G3534" t="s">
        <v>19</v>
      </c>
      <c r="H3534">
        <v>6597</v>
      </c>
      <c r="I3534" t="s">
        <v>34</v>
      </c>
      <c r="J3534">
        <v>1</v>
      </c>
      <c r="K3534">
        <v>6597</v>
      </c>
      <c r="L3534">
        <v>0</v>
      </c>
      <c r="M3534">
        <v>0</v>
      </c>
      <c r="N3534" t="s">
        <v>20</v>
      </c>
      <c r="O3534">
        <v>0</v>
      </c>
    </row>
    <row r="3535" spans="1:15" x14ac:dyDescent="0.3">
      <c r="A3535" t="s">
        <v>7039</v>
      </c>
      <c r="B3535" s="1">
        <v>46271</v>
      </c>
      <c r="C3535" t="s">
        <v>7040</v>
      </c>
      <c r="D3535" t="s">
        <v>23</v>
      </c>
      <c r="E3535" t="s">
        <v>27</v>
      </c>
      <c r="F3535">
        <v>8348</v>
      </c>
      <c r="G3535" t="s">
        <v>19</v>
      </c>
      <c r="H3535">
        <v>8348</v>
      </c>
      <c r="I3535" t="s">
        <v>23</v>
      </c>
      <c r="J3535">
        <v>1</v>
      </c>
      <c r="K3535">
        <v>8348</v>
      </c>
      <c r="L3535">
        <v>0</v>
      </c>
      <c r="M3535">
        <v>0</v>
      </c>
      <c r="N3535" t="s">
        <v>20</v>
      </c>
      <c r="O3535">
        <v>0</v>
      </c>
    </row>
    <row r="3536" spans="1:15" x14ac:dyDescent="0.3">
      <c r="A3536" t="s">
        <v>7041</v>
      </c>
      <c r="B3536" s="1">
        <v>46277</v>
      </c>
      <c r="C3536" t="s">
        <v>7042</v>
      </c>
      <c r="D3536" t="s">
        <v>26</v>
      </c>
      <c r="E3536" t="s">
        <v>18</v>
      </c>
      <c r="F3536">
        <v>6097</v>
      </c>
      <c r="G3536" t="s">
        <v>19</v>
      </c>
      <c r="H3536">
        <v>6097</v>
      </c>
      <c r="I3536" t="s">
        <v>26</v>
      </c>
      <c r="J3536">
        <v>1</v>
      </c>
      <c r="K3536">
        <v>6097</v>
      </c>
      <c r="L3536">
        <v>0</v>
      </c>
      <c r="M3536">
        <v>0</v>
      </c>
      <c r="N3536" t="s">
        <v>20</v>
      </c>
      <c r="O3536">
        <v>0</v>
      </c>
    </row>
    <row r="3537" spans="1:15" x14ac:dyDescent="0.3">
      <c r="A3537" t="s">
        <v>7043</v>
      </c>
      <c r="B3537" s="1">
        <v>46288</v>
      </c>
      <c r="C3537" t="s">
        <v>7044</v>
      </c>
      <c r="D3537" t="s">
        <v>61</v>
      </c>
      <c r="E3537" t="s">
        <v>43</v>
      </c>
      <c r="F3537">
        <v>2798</v>
      </c>
      <c r="G3537" t="s">
        <v>19</v>
      </c>
      <c r="H3537">
        <v>2798</v>
      </c>
      <c r="I3537" t="s">
        <v>61</v>
      </c>
      <c r="J3537">
        <v>1</v>
      </c>
      <c r="K3537">
        <v>2798</v>
      </c>
      <c r="L3537">
        <v>0</v>
      </c>
      <c r="M3537">
        <v>0</v>
      </c>
      <c r="N3537" t="s">
        <v>20</v>
      </c>
      <c r="O3537">
        <v>0</v>
      </c>
    </row>
    <row r="3538" spans="1:15" x14ac:dyDescent="0.3">
      <c r="A3538" t="s">
        <v>7045</v>
      </c>
      <c r="B3538" s="1">
        <v>46283</v>
      </c>
      <c r="C3538" t="s">
        <v>7046</v>
      </c>
      <c r="D3538" t="s">
        <v>37</v>
      </c>
      <c r="E3538" t="s">
        <v>18</v>
      </c>
      <c r="F3538">
        <v>2397</v>
      </c>
      <c r="G3538" t="s">
        <v>19</v>
      </c>
      <c r="H3538">
        <v>2397</v>
      </c>
      <c r="I3538" t="s">
        <v>37</v>
      </c>
      <c r="J3538">
        <v>1</v>
      </c>
      <c r="K3538">
        <v>2397</v>
      </c>
      <c r="L3538">
        <v>0</v>
      </c>
      <c r="M3538">
        <v>0</v>
      </c>
      <c r="N3538" t="s">
        <v>20</v>
      </c>
      <c r="O3538">
        <v>0</v>
      </c>
    </row>
    <row r="3539" spans="1:15" x14ac:dyDescent="0.3">
      <c r="A3539" t="s">
        <v>7047</v>
      </c>
      <c r="B3539" s="1">
        <v>46277</v>
      </c>
      <c r="C3539" t="s">
        <v>7048</v>
      </c>
      <c r="D3539" t="s">
        <v>26</v>
      </c>
      <c r="E3539" t="s">
        <v>18</v>
      </c>
      <c r="F3539">
        <v>1499</v>
      </c>
      <c r="G3539" t="s">
        <v>19</v>
      </c>
      <c r="H3539">
        <v>1499</v>
      </c>
      <c r="I3539" t="s">
        <v>26</v>
      </c>
      <c r="J3539">
        <v>1</v>
      </c>
      <c r="K3539">
        <v>1499</v>
      </c>
      <c r="L3539">
        <v>0</v>
      </c>
      <c r="M3539">
        <v>0</v>
      </c>
      <c r="N3539" t="s">
        <v>20</v>
      </c>
      <c r="O3539">
        <v>0</v>
      </c>
    </row>
    <row r="3540" spans="1:15" x14ac:dyDescent="0.3">
      <c r="A3540" t="s">
        <v>7049</v>
      </c>
      <c r="B3540" s="1">
        <v>46275</v>
      </c>
      <c r="C3540" t="s">
        <v>7050</v>
      </c>
      <c r="D3540" t="s">
        <v>75</v>
      </c>
      <c r="E3540" t="s">
        <v>54</v>
      </c>
      <c r="F3540">
        <v>1299</v>
      </c>
      <c r="G3540" t="s">
        <v>19</v>
      </c>
      <c r="H3540">
        <v>1299</v>
      </c>
      <c r="I3540" t="s">
        <v>75</v>
      </c>
      <c r="J3540">
        <v>1</v>
      </c>
      <c r="K3540">
        <v>1299</v>
      </c>
      <c r="L3540">
        <v>0</v>
      </c>
      <c r="M3540">
        <v>0</v>
      </c>
      <c r="N3540" t="s">
        <v>20</v>
      </c>
      <c r="O3540">
        <v>0</v>
      </c>
    </row>
    <row r="3541" spans="1:15" x14ac:dyDescent="0.3">
      <c r="A3541" t="s">
        <v>7051</v>
      </c>
      <c r="B3541" s="1">
        <v>46271</v>
      </c>
      <c r="C3541" t="s">
        <v>7052</v>
      </c>
      <c r="D3541" t="s">
        <v>37</v>
      </c>
      <c r="E3541" t="s">
        <v>27</v>
      </c>
      <c r="F3541">
        <v>1799</v>
      </c>
      <c r="G3541" t="s">
        <v>19</v>
      </c>
      <c r="H3541">
        <v>1799</v>
      </c>
      <c r="I3541" t="s">
        <v>37</v>
      </c>
      <c r="J3541">
        <v>1</v>
      </c>
      <c r="K3541">
        <v>1799</v>
      </c>
      <c r="L3541">
        <v>0</v>
      </c>
      <c r="M3541">
        <v>0</v>
      </c>
      <c r="N3541" t="s">
        <v>20</v>
      </c>
      <c r="O3541">
        <v>0</v>
      </c>
    </row>
    <row r="3542" spans="1:15" x14ac:dyDescent="0.3">
      <c r="A3542" t="s">
        <v>7053</v>
      </c>
      <c r="B3542" s="1">
        <v>46292</v>
      </c>
      <c r="C3542" t="s">
        <v>7054</v>
      </c>
      <c r="D3542" t="s">
        <v>51</v>
      </c>
      <c r="E3542" t="s">
        <v>18</v>
      </c>
      <c r="F3542">
        <v>2499</v>
      </c>
      <c r="G3542" t="s">
        <v>19</v>
      </c>
      <c r="H3542">
        <v>2499</v>
      </c>
      <c r="I3542" t="s">
        <v>51</v>
      </c>
      <c r="J3542">
        <v>1</v>
      </c>
      <c r="K3542">
        <v>2499</v>
      </c>
      <c r="L3542">
        <v>0</v>
      </c>
      <c r="M3542">
        <v>0</v>
      </c>
      <c r="N3542" t="s">
        <v>20</v>
      </c>
      <c r="O3542">
        <v>0</v>
      </c>
    </row>
    <row r="3543" spans="1:15" x14ac:dyDescent="0.3">
      <c r="A3543" t="s">
        <v>7055</v>
      </c>
      <c r="B3543" s="1">
        <v>46290</v>
      </c>
      <c r="C3543" t="s">
        <v>7056</v>
      </c>
      <c r="D3543" t="s">
        <v>48</v>
      </c>
      <c r="E3543" t="s">
        <v>18</v>
      </c>
      <c r="F3543" s="2">
        <v>7999</v>
      </c>
      <c r="G3543" t="s">
        <v>19</v>
      </c>
      <c r="H3543">
        <v>7999</v>
      </c>
      <c r="I3543" t="s">
        <v>48</v>
      </c>
      <c r="J3543">
        <v>1</v>
      </c>
      <c r="K3543">
        <v>7999</v>
      </c>
      <c r="L3543">
        <v>0</v>
      </c>
      <c r="M3543">
        <v>0</v>
      </c>
      <c r="N3543" t="s">
        <v>20</v>
      </c>
      <c r="O3543">
        <v>0</v>
      </c>
    </row>
    <row r="3544" spans="1:15" x14ac:dyDescent="0.3">
      <c r="A3544" t="s">
        <v>7057</v>
      </c>
      <c r="B3544" s="1">
        <v>46284</v>
      </c>
      <c r="C3544" t="s">
        <v>7058</v>
      </c>
      <c r="D3544" t="s">
        <v>23</v>
      </c>
      <c r="E3544" t="s">
        <v>54</v>
      </c>
      <c r="F3544">
        <v>2499</v>
      </c>
      <c r="G3544" t="s">
        <v>19</v>
      </c>
      <c r="H3544">
        <v>2499</v>
      </c>
      <c r="I3544" t="s">
        <v>23</v>
      </c>
      <c r="J3544">
        <v>1</v>
      </c>
      <c r="K3544">
        <v>2499</v>
      </c>
      <c r="L3544">
        <v>0</v>
      </c>
      <c r="M3544">
        <v>0</v>
      </c>
      <c r="N3544" t="s">
        <v>20</v>
      </c>
      <c r="O3544">
        <v>0</v>
      </c>
    </row>
    <row r="3545" spans="1:15" x14ac:dyDescent="0.3">
      <c r="A3545" t="s">
        <v>7059</v>
      </c>
      <c r="B3545" s="1">
        <v>46273</v>
      </c>
      <c r="C3545" t="s">
        <v>4653</v>
      </c>
      <c r="D3545" t="s">
        <v>17</v>
      </c>
      <c r="E3545" t="s">
        <v>18</v>
      </c>
      <c r="F3545">
        <v>499</v>
      </c>
      <c r="G3545" t="s">
        <v>19</v>
      </c>
      <c r="H3545">
        <v>499</v>
      </c>
      <c r="I3545" t="s">
        <v>17</v>
      </c>
      <c r="J3545">
        <v>1</v>
      </c>
      <c r="K3545">
        <v>499</v>
      </c>
      <c r="L3545">
        <v>0</v>
      </c>
      <c r="M3545">
        <v>0</v>
      </c>
      <c r="N3545" t="s">
        <v>20</v>
      </c>
      <c r="O3545">
        <v>0</v>
      </c>
    </row>
    <row r="3546" spans="1:15" x14ac:dyDescent="0.3">
      <c r="A3546" t="s">
        <v>7060</v>
      </c>
      <c r="B3546" s="1">
        <v>46267</v>
      </c>
      <c r="C3546" t="s">
        <v>7061</v>
      </c>
      <c r="D3546" t="s">
        <v>51</v>
      </c>
      <c r="E3546" t="s">
        <v>27</v>
      </c>
      <c r="F3546">
        <v>4999</v>
      </c>
      <c r="G3546" t="s">
        <v>19</v>
      </c>
      <c r="H3546">
        <v>4999</v>
      </c>
      <c r="I3546" t="s">
        <v>51</v>
      </c>
      <c r="J3546">
        <v>1</v>
      </c>
      <c r="K3546">
        <v>4999</v>
      </c>
      <c r="L3546">
        <v>0</v>
      </c>
      <c r="M3546">
        <v>0</v>
      </c>
      <c r="N3546" t="s">
        <v>20</v>
      </c>
      <c r="O3546">
        <v>0</v>
      </c>
    </row>
    <row r="3547" spans="1:15" x14ac:dyDescent="0.3">
      <c r="A3547" t="s">
        <v>7062</v>
      </c>
      <c r="B3547" s="1">
        <v>46293</v>
      </c>
      <c r="C3547" t="s">
        <v>7063</v>
      </c>
      <c r="D3547" t="s">
        <v>42</v>
      </c>
      <c r="E3547" t="s">
        <v>27</v>
      </c>
      <c r="F3547">
        <v>349</v>
      </c>
      <c r="G3547" t="s">
        <v>19</v>
      </c>
      <c r="H3547">
        <v>349</v>
      </c>
      <c r="I3547" t="s">
        <v>42</v>
      </c>
      <c r="J3547">
        <v>1</v>
      </c>
      <c r="K3547">
        <v>349</v>
      </c>
      <c r="L3547">
        <v>0</v>
      </c>
      <c r="M3547">
        <v>0</v>
      </c>
      <c r="N3547" t="s">
        <v>20</v>
      </c>
      <c r="O3547">
        <v>0</v>
      </c>
    </row>
    <row r="3548" spans="1:15" x14ac:dyDescent="0.3">
      <c r="A3548" t="s">
        <v>7064</v>
      </c>
      <c r="B3548" s="1">
        <v>46276</v>
      </c>
      <c r="C3548" t="s">
        <v>7065</v>
      </c>
      <c r="D3548" t="s">
        <v>48</v>
      </c>
      <c r="E3548" t="s">
        <v>27</v>
      </c>
      <c r="F3548">
        <v>3897</v>
      </c>
      <c r="G3548" t="s">
        <v>19</v>
      </c>
      <c r="H3548">
        <v>3897</v>
      </c>
      <c r="I3548" t="s">
        <v>48</v>
      </c>
      <c r="J3548">
        <v>1</v>
      </c>
      <c r="K3548">
        <v>3897</v>
      </c>
      <c r="L3548">
        <v>0</v>
      </c>
      <c r="M3548">
        <v>0</v>
      </c>
      <c r="N3548" t="s">
        <v>20</v>
      </c>
      <c r="O3548">
        <v>0</v>
      </c>
    </row>
    <row r="3549" spans="1:15" x14ac:dyDescent="0.3">
      <c r="A3549" t="s">
        <v>7066</v>
      </c>
      <c r="B3549" s="1">
        <v>46275</v>
      </c>
      <c r="C3549" t="s">
        <v>7067</v>
      </c>
      <c r="D3549" t="s">
        <v>61</v>
      </c>
      <c r="E3549" t="s">
        <v>27</v>
      </c>
      <c r="F3549">
        <v>8097</v>
      </c>
      <c r="G3549" t="s">
        <v>19</v>
      </c>
      <c r="H3549">
        <v>8097</v>
      </c>
      <c r="I3549" t="s">
        <v>61</v>
      </c>
      <c r="J3549">
        <v>1</v>
      </c>
      <c r="K3549">
        <v>8097</v>
      </c>
      <c r="L3549">
        <v>0</v>
      </c>
      <c r="M3549">
        <v>0</v>
      </c>
      <c r="N3549" t="s">
        <v>20</v>
      </c>
      <c r="O3549">
        <v>0</v>
      </c>
    </row>
    <row r="3550" spans="1:15" x14ac:dyDescent="0.3">
      <c r="A3550" t="s">
        <v>7068</v>
      </c>
      <c r="B3550" s="1">
        <v>46275</v>
      </c>
      <c r="C3550" t="s">
        <v>7069</v>
      </c>
      <c r="D3550" t="s">
        <v>75</v>
      </c>
      <c r="E3550" t="s">
        <v>27</v>
      </c>
      <c r="F3550">
        <v>1299</v>
      </c>
      <c r="G3550" t="s">
        <v>115</v>
      </c>
      <c r="H3550">
        <v>1299</v>
      </c>
      <c r="I3550" t="s">
        <v>75</v>
      </c>
      <c r="J3550">
        <v>0</v>
      </c>
      <c r="K3550">
        <v>0</v>
      </c>
      <c r="L3550">
        <v>0</v>
      </c>
      <c r="M3550">
        <v>0</v>
      </c>
      <c r="N3550" t="s">
        <v>20</v>
      </c>
      <c r="O3550">
        <v>0</v>
      </c>
    </row>
    <row r="3551" spans="1:15" x14ac:dyDescent="0.3">
      <c r="A3551" t="s">
        <v>7070</v>
      </c>
      <c r="B3551" s="1">
        <v>46291</v>
      </c>
      <c r="C3551" t="s">
        <v>7071</v>
      </c>
      <c r="D3551" t="s">
        <v>23</v>
      </c>
      <c r="E3551" t="s">
        <v>27</v>
      </c>
      <c r="F3551">
        <v>1298</v>
      </c>
      <c r="G3551" t="s">
        <v>19</v>
      </c>
      <c r="H3551">
        <v>1298</v>
      </c>
      <c r="I3551" t="s">
        <v>23</v>
      </c>
      <c r="J3551">
        <v>1</v>
      </c>
      <c r="K3551">
        <v>1298</v>
      </c>
      <c r="L3551">
        <v>0</v>
      </c>
      <c r="M3551">
        <v>0</v>
      </c>
      <c r="N3551" t="s">
        <v>20</v>
      </c>
      <c r="O3551">
        <v>0</v>
      </c>
    </row>
    <row r="3552" spans="1:15" x14ac:dyDescent="0.3">
      <c r="A3552" t="s">
        <v>7072</v>
      </c>
      <c r="B3552" s="1">
        <v>46269</v>
      </c>
      <c r="C3552" t="s">
        <v>7073</v>
      </c>
      <c r="D3552" t="s">
        <v>17</v>
      </c>
      <c r="E3552" t="s">
        <v>18</v>
      </c>
      <c r="F3552">
        <v>7999</v>
      </c>
      <c r="G3552" t="s">
        <v>66</v>
      </c>
      <c r="H3552">
        <v>7999</v>
      </c>
      <c r="I3552" t="s">
        <v>17</v>
      </c>
      <c r="J3552">
        <v>1</v>
      </c>
      <c r="K3552">
        <v>7999</v>
      </c>
      <c r="L3552">
        <v>1</v>
      </c>
      <c r="M3552">
        <v>7999</v>
      </c>
      <c r="N3552" t="s">
        <v>20</v>
      </c>
      <c r="O3552">
        <v>0</v>
      </c>
    </row>
    <row r="3553" spans="1:15" x14ac:dyDescent="0.3">
      <c r="A3553" t="s">
        <v>7074</v>
      </c>
      <c r="B3553" s="1">
        <v>46271</v>
      </c>
      <c r="C3553" t="s">
        <v>7075</v>
      </c>
      <c r="D3553" t="s">
        <v>51</v>
      </c>
      <c r="E3553" t="s">
        <v>27</v>
      </c>
      <c r="F3553" s="2">
        <v>1798</v>
      </c>
      <c r="G3553" t="s">
        <v>19</v>
      </c>
      <c r="H3553">
        <v>1798</v>
      </c>
      <c r="I3553" t="s">
        <v>51</v>
      </c>
      <c r="J3553">
        <v>1</v>
      </c>
      <c r="K3553">
        <v>1798</v>
      </c>
      <c r="L3553">
        <v>0</v>
      </c>
      <c r="M3553">
        <v>0</v>
      </c>
      <c r="N3553" t="s">
        <v>20</v>
      </c>
      <c r="O3553">
        <v>0</v>
      </c>
    </row>
    <row r="3554" spans="1:15" x14ac:dyDescent="0.3">
      <c r="A3554" t="s">
        <v>7076</v>
      </c>
      <c r="B3554" s="1">
        <v>46295</v>
      </c>
      <c r="C3554" t="s">
        <v>7077</v>
      </c>
      <c r="E3554" t="s">
        <v>18</v>
      </c>
      <c r="F3554">
        <v>4998</v>
      </c>
      <c r="G3554" t="s">
        <v>19</v>
      </c>
      <c r="H3554">
        <v>4998</v>
      </c>
      <c r="I3554" t="s">
        <v>194</v>
      </c>
      <c r="J3554">
        <v>1</v>
      </c>
      <c r="K3554">
        <v>4998</v>
      </c>
      <c r="L3554">
        <v>0</v>
      </c>
      <c r="M3554">
        <v>0</v>
      </c>
      <c r="N3554" t="s">
        <v>20</v>
      </c>
      <c r="O3554">
        <v>0</v>
      </c>
    </row>
    <row r="3555" spans="1:15" x14ac:dyDescent="0.3">
      <c r="A3555" t="s">
        <v>7078</v>
      </c>
      <c r="B3555" s="1">
        <v>46281</v>
      </c>
      <c r="C3555" t="s">
        <v>7079</v>
      </c>
      <c r="D3555" t="s">
        <v>42</v>
      </c>
      <c r="E3555" t="s">
        <v>18</v>
      </c>
      <c r="F3555">
        <v>948</v>
      </c>
      <c r="G3555" t="s">
        <v>19</v>
      </c>
      <c r="H3555">
        <v>948</v>
      </c>
      <c r="I3555" t="s">
        <v>42</v>
      </c>
      <c r="J3555">
        <v>1</v>
      </c>
      <c r="K3555">
        <v>948</v>
      </c>
      <c r="L3555">
        <v>0</v>
      </c>
      <c r="M3555">
        <v>0</v>
      </c>
      <c r="N3555" t="s">
        <v>20</v>
      </c>
      <c r="O3555">
        <v>0</v>
      </c>
    </row>
    <row r="3556" spans="1:15" x14ac:dyDescent="0.3">
      <c r="A3556" t="s">
        <v>7080</v>
      </c>
      <c r="B3556" s="1">
        <v>46271</v>
      </c>
      <c r="C3556" t="s">
        <v>7081</v>
      </c>
      <c r="D3556" t="s">
        <v>17</v>
      </c>
      <c r="E3556" t="s">
        <v>27</v>
      </c>
      <c r="F3556">
        <v>299</v>
      </c>
      <c r="G3556" t="s">
        <v>19</v>
      </c>
      <c r="H3556">
        <v>299</v>
      </c>
      <c r="I3556" t="s">
        <v>17</v>
      </c>
      <c r="J3556">
        <v>1</v>
      </c>
      <c r="K3556">
        <v>299</v>
      </c>
      <c r="L3556">
        <v>0</v>
      </c>
      <c r="M3556">
        <v>0</v>
      </c>
      <c r="N3556" t="s">
        <v>20</v>
      </c>
      <c r="O3556">
        <v>0</v>
      </c>
    </row>
    <row r="3557" spans="1:15" x14ac:dyDescent="0.3">
      <c r="A3557" t="s">
        <v>7082</v>
      </c>
      <c r="B3557" s="1">
        <v>46284</v>
      </c>
      <c r="C3557" t="s">
        <v>7083</v>
      </c>
      <c r="D3557" t="s">
        <v>37</v>
      </c>
      <c r="E3557" t="s">
        <v>54</v>
      </c>
      <c r="F3557">
        <v>1499</v>
      </c>
      <c r="G3557" t="s">
        <v>19</v>
      </c>
      <c r="H3557">
        <v>1499</v>
      </c>
      <c r="I3557" t="s">
        <v>37</v>
      </c>
      <c r="J3557">
        <v>1</v>
      </c>
      <c r="K3557">
        <v>1499</v>
      </c>
      <c r="L3557">
        <v>0</v>
      </c>
      <c r="M3557">
        <v>0</v>
      </c>
      <c r="N3557" t="s">
        <v>20</v>
      </c>
      <c r="O3557">
        <v>0</v>
      </c>
    </row>
    <row r="3558" spans="1:15" x14ac:dyDescent="0.3">
      <c r="A3558" t="s">
        <v>7084</v>
      </c>
      <c r="B3558" s="1">
        <v>46270</v>
      </c>
      <c r="C3558" t="s">
        <v>7085</v>
      </c>
      <c r="D3558" t="s">
        <v>34</v>
      </c>
      <c r="E3558" t="s">
        <v>27</v>
      </c>
      <c r="F3558">
        <v>1299</v>
      </c>
      <c r="G3558" t="s">
        <v>19</v>
      </c>
      <c r="H3558">
        <v>1299</v>
      </c>
      <c r="I3558" t="s">
        <v>34</v>
      </c>
      <c r="J3558">
        <v>1</v>
      </c>
      <c r="K3558">
        <v>1299</v>
      </c>
      <c r="L3558">
        <v>0</v>
      </c>
      <c r="M3558">
        <v>0</v>
      </c>
      <c r="N3558" t="s">
        <v>20</v>
      </c>
      <c r="O3558">
        <v>0</v>
      </c>
    </row>
    <row r="3559" spans="1:15" x14ac:dyDescent="0.3">
      <c r="A3559" t="s">
        <v>7086</v>
      </c>
      <c r="B3559" s="1">
        <v>46277</v>
      </c>
      <c r="C3559" t="s">
        <v>7087</v>
      </c>
      <c r="D3559" t="s">
        <v>34</v>
      </c>
      <c r="E3559" t="s">
        <v>54</v>
      </c>
      <c r="F3559">
        <v>3499</v>
      </c>
      <c r="G3559" t="s">
        <v>19</v>
      </c>
      <c r="H3559">
        <v>3499</v>
      </c>
      <c r="I3559" t="s">
        <v>34</v>
      </c>
      <c r="J3559">
        <v>1</v>
      </c>
      <c r="K3559">
        <v>3499</v>
      </c>
      <c r="L3559">
        <v>0</v>
      </c>
      <c r="M3559">
        <v>0</v>
      </c>
      <c r="N3559" t="s">
        <v>20</v>
      </c>
      <c r="O3559">
        <v>0</v>
      </c>
    </row>
    <row r="3560" spans="1:15" x14ac:dyDescent="0.3">
      <c r="A3560" t="s">
        <v>7088</v>
      </c>
      <c r="B3560" s="1">
        <v>46276</v>
      </c>
      <c r="C3560" t="s">
        <v>7089</v>
      </c>
      <c r="D3560" t="s">
        <v>42</v>
      </c>
      <c r="E3560" t="s">
        <v>27</v>
      </c>
      <c r="F3560">
        <v>2999</v>
      </c>
      <c r="G3560" t="s">
        <v>19</v>
      </c>
      <c r="H3560">
        <v>2999</v>
      </c>
      <c r="I3560" t="s">
        <v>42</v>
      </c>
      <c r="J3560">
        <v>1</v>
      </c>
      <c r="K3560">
        <v>2999</v>
      </c>
      <c r="L3560">
        <v>0</v>
      </c>
      <c r="M3560">
        <v>0</v>
      </c>
      <c r="N3560" t="s">
        <v>20</v>
      </c>
      <c r="O3560">
        <v>0</v>
      </c>
    </row>
    <row r="3561" spans="1:15" x14ac:dyDescent="0.3">
      <c r="A3561" t="s">
        <v>7090</v>
      </c>
      <c r="B3561" s="1">
        <v>46278</v>
      </c>
      <c r="C3561" t="s">
        <v>7091</v>
      </c>
      <c r="D3561" t="s">
        <v>17</v>
      </c>
      <c r="E3561" t="s">
        <v>54</v>
      </c>
      <c r="F3561">
        <v>499</v>
      </c>
      <c r="G3561" t="s">
        <v>19</v>
      </c>
      <c r="H3561">
        <v>499</v>
      </c>
      <c r="I3561" t="s">
        <v>17</v>
      </c>
      <c r="J3561">
        <v>1</v>
      </c>
      <c r="K3561">
        <v>499</v>
      </c>
      <c r="L3561">
        <v>0</v>
      </c>
      <c r="M3561">
        <v>0</v>
      </c>
      <c r="N3561" t="s">
        <v>20</v>
      </c>
      <c r="O3561">
        <v>0</v>
      </c>
    </row>
    <row r="3562" spans="1:15" x14ac:dyDescent="0.3">
      <c r="A3562" t="s">
        <v>7092</v>
      </c>
      <c r="B3562" s="1">
        <v>46280</v>
      </c>
      <c r="C3562" t="s">
        <v>7093</v>
      </c>
      <c r="D3562" t="s">
        <v>48</v>
      </c>
      <c r="E3562" t="s">
        <v>27</v>
      </c>
      <c r="F3562">
        <v>299</v>
      </c>
      <c r="G3562" t="s">
        <v>19</v>
      </c>
      <c r="H3562">
        <v>299</v>
      </c>
      <c r="I3562" t="s">
        <v>48</v>
      </c>
      <c r="J3562">
        <v>0</v>
      </c>
      <c r="K3562">
        <v>0</v>
      </c>
      <c r="L3562">
        <v>0</v>
      </c>
      <c r="M3562">
        <v>0</v>
      </c>
      <c r="N3562" t="s">
        <v>641</v>
      </c>
      <c r="O3562">
        <v>299</v>
      </c>
    </row>
    <row r="3563" spans="1:15" x14ac:dyDescent="0.3">
      <c r="A3563" t="s">
        <v>7094</v>
      </c>
      <c r="B3563" s="1">
        <v>46294</v>
      </c>
      <c r="C3563" t="s">
        <v>7095</v>
      </c>
      <c r="D3563" t="s">
        <v>61</v>
      </c>
      <c r="E3563" t="s">
        <v>18</v>
      </c>
      <c r="F3563">
        <v>999</v>
      </c>
      <c r="G3563" t="s">
        <v>19</v>
      </c>
      <c r="H3563">
        <v>999</v>
      </c>
      <c r="I3563" t="s">
        <v>61</v>
      </c>
      <c r="J3563">
        <v>1</v>
      </c>
      <c r="K3563">
        <v>999</v>
      </c>
      <c r="L3563">
        <v>0</v>
      </c>
      <c r="M3563">
        <v>0</v>
      </c>
      <c r="N3563" t="s">
        <v>20</v>
      </c>
      <c r="O3563">
        <v>0</v>
      </c>
    </row>
    <row r="3564" spans="1:15" x14ac:dyDescent="0.3">
      <c r="A3564" t="s">
        <v>7096</v>
      </c>
      <c r="B3564" s="1">
        <v>46288</v>
      </c>
      <c r="C3564" t="s">
        <v>7097</v>
      </c>
      <c r="D3564" t="s">
        <v>51</v>
      </c>
      <c r="E3564" t="s">
        <v>18</v>
      </c>
      <c r="F3564">
        <v>349</v>
      </c>
      <c r="G3564" t="s">
        <v>19</v>
      </c>
      <c r="H3564">
        <v>349</v>
      </c>
      <c r="I3564" t="s">
        <v>51</v>
      </c>
      <c r="J3564">
        <v>1</v>
      </c>
      <c r="K3564">
        <v>349</v>
      </c>
      <c r="L3564">
        <v>0</v>
      </c>
      <c r="M3564">
        <v>0</v>
      </c>
      <c r="N3564" t="s">
        <v>20</v>
      </c>
      <c r="O3564">
        <v>0</v>
      </c>
    </row>
    <row r="3565" spans="1:15" x14ac:dyDescent="0.3">
      <c r="A3565" t="s">
        <v>7098</v>
      </c>
      <c r="B3565" s="1">
        <v>46266</v>
      </c>
      <c r="C3565" t="s">
        <v>7099</v>
      </c>
      <c r="D3565" t="s">
        <v>17</v>
      </c>
      <c r="E3565" t="s">
        <v>27</v>
      </c>
      <c r="F3565">
        <v>349</v>
      </c>
      <c r="G3565" t="s">
        <v>19</v>
      </c>
      <c r="H3565">
        <v>349</v>
      </c>
      <c r="I3565" t="s">
        <v>17</v>
      </c>
      <c r="J3565">
        <v>1</v>
      </c>
      <c r="K3565">
        <v>349</v>
      </c>
      <c r="L3565">
        <v>0</v>
      </c>
      <c r="M3565">
        <v>0</v>
      </c>
      <c r="N3565" t="s">
        <v>20</v>
      </c>
      <c r="O3565">
        <v>0</v>
      </c>
    </row>
    <row r="3566" spans="1:15" x14ac:dyDescent="0.3">
      <c r="A3566" t="s">
        <v>7100</v>
      </c>
      <c r="B3566" s="1">
        <v>46284</v>
      </c>
      <c r="C3566" t="s">
        <v>7101</v>
      </c>
      <c r="D3566" t="s">
        <v>34</v>
      </c>
      <c r="E3566" t="s">
        <v>18</v>
      </c>
      <c r="F3566">
        <v>1747</v>
      </c>
      <c r="G3566" t="s">
        <v>19</v>
      </c>
      <c r="H3566">
        <v>1747</v>
      </c>
      <c r="I3566" t="s">
        <v>34</v>
      </c>
      <c r="J3566">
        <v>1</v>
      </c>
      <c r="K3566">
        <v>1747</v>
      </c>
      <c r="L3566">
        <v>0</v>
      </c>
      <c r="M3566">
        <v>0</v>
      </c>
      <c r="N3566" t="s">
        <v>20</v>
      </c>
      <c r="O3566">
        <v>0</v>
      </c>
    </row>
    <row r="3567" spans="1:15" x14ac:dyDescent="0.3">
      <c r="A3567" t="s">
        <v>7102</v>
      </c>
      <c r="B3567" s="1">
        <v>46295</v>
      </c>
      <c r="C3567" t="s">
        <v>7103</v>
      </c>
      <c r="D3567" t="s">
        <v>51</v>
      </c>
      <c r="E3567" t="s">
        <v>18</v>
      </c>
      <c r="F3567">
        <v>4498</v>
      </c>
      <c r="G3567" t="s">
        <v>19</v>
      </c>
      <c r="H3567">
        <v>4498</v>
      </c>
      <c r="I3567" t="s">
        <v>51</v>
      </c>
      <c r="J3567">
        <v>1</v>
      </c>
      <c r="K3567">
        <v>4498</v>
      </c>
      <c r="L3567">
        <v>0</v>
      </c>
      <c r="M3567">
        <v>0</v>
      </c>
      <c r="N3567" t="s">
        <v>20</v>
      </c>
      <c r="O3567">
        <v>0</v>
      </c>
    </row>
    <row r="3568" spans="1:15" x14ac:dyDescent="0.3">
      <c r="A3568" t="s">
        <v>7104</v>
      </c>
      <c r="B3568" s="1">
        <v>46288</v>
      </c>
      <c r="C3568" t="s">
        <v>7105</v>
      </c>
      <c r="D3568" t="s">
        <v>23</v>
      </c>
      <c r="E3568" t="s">
        <v>18</v>
      </c>
      <c r="F3568">
        <v>9297</v>
      </c>
      <c r="G3568" t="s">
        <v>19</v>
      </c>
      <c r="H3568">
        <v>9297</v>
      </c>
      <c r="I3568" t="s">
        <v>23</v>
      </c>
      <c r="J3568">
        <v>1</v>
      </c>
      <c r="K3568">
        <v>9297</v>
      </c>
      <c r="L3568">
        <v>0</v>
      </c>
      <c r="M3568">
        <v>0</v>
      </c>
      <c r="N3568" t="s">
        <v>20</v>
      </c>
      <c r="O3568">
        <v>0</v>
      </c>
    </row>
    <row r="3569" spans="1:15" x14ac:dyDescent="0.3">
      <c r="A3569" t="s">
        <v>7106</v>
      </c>
      <c r="B3569" s="1">
        <v>46288</v>
      </c>
      <c r="C3569" t="s">
        <v>7107</v>
      </c>
      <c r="D3569" t="s">
        <v>17</v>
      </c>
      <c r="E3569" t="s">
        <v>18</v>
      </c>
      <c r="F3569">
        <v>2999</v>
      </c>
      <c r="G3569" t="s">
        <v>19</v>
      </c>
      <c r="H3569">
        <v>2999</v>
      </c>
      <c r="I3569" t="s">
        <v>17</v>
      </c>
      <c r="J3569">
        <v>1</v>
      </c>
      <c r="K3569">
        <v>2999</v>
      </c>
      <c r="L3569">
        <v>0</v>
      </c>
      <c r="M3569">
        <v>0</v>
      </c>
      <c r="N3569" t="s">
        <v>20</v>
      </c>
      <c r="O3569">
        <v>0</v>
      </c>
    </row>
    <row r="3570" spans="1:15" x14ac:dyDescent="0.3">
      <c r="A3570" t="s">
        <v>7108</v>
      </c>
      <c r="B3570" s="1">
        <v>46284</v>
      </c>
      <c r="C3570" t="s">
        <v>7109</v>
      </c>
      <c r="D3570" t="s">
        <v>34</v>
      </c>
      <c r="E3570" t="s">
        <v>18</v>
      </c>
      <c r="F3570">
        <v>3499</v>
      </c>
      <c r="G3570" t="s">
        <v>115</v>
      </c>
      <c r="H3570">
        <v>3499</v>
      </c>
      <c r="I3570" t="s">
        <v>34</v>
      </c>
      <c r="J3570">
        <v>0</v>
      </c>
      <c r="K3570">
        <v>0</v>
      </c>
      <c r="L3570">
        <v>0</v>
      </c>
      <c r="M3570">
        <v>0</v>
      </c>
      <c r="N3570" t="s">
        <v>20</v>
      </c>
      <c r="O3570">
        <v>0</v>
      </c>
    </row>
    <row r="3571" spans="1:15" x14ac:dyDescent="0.3">
      <c r="A3571" t="s">
        <v>7110</v>
      </c>
      <c r="B3571" s="1">
        <v>46281</v>
      </c>
      <c r="C3571" t="s">
        <v>7111</v>
      </c>
      <c r="D3571" t="s">
        <v>23</v>
      </c>
      <c r="E3571" t="s">
        <v>18</v>
      </c>
      <c r="F3571">
        <v>1299</v>
      </c>
      <c r="G3571" t="s">
        <v>19</v>
      </c>
      <c r="H3571">
        <v>1299</v>
      </c>
      <c r="I3571" t="s">
        <v>23</v>
      </c>
      <c r="J3571">
        <v>1</v>
      </c>
      <c r="K3571">
        <v>1299</v>
      </c>
      <c r="L3571">
        <v>0</v>
      </c>
      <c r="M3571">
        <v>0</v>
      </c>
      <c r="N3571" t="s">
        <v>20</v>
      </c>
      <c r="O3571">
        <v>0</v>
      </c>
    </row>
    <row r="3572" spans="1:15" x14ac:dyDescent="0.3">
      <c r="A3572" t="s">
        <v>7112</v>
      </c>
      <c r="B3572" s="1">
        <v>46272</v>
      </c>
      <c r="C3572" t="s">
        <v>7113</v>
      </c>
      <c r="D3572" t="s">
        <v>26</v>
      </c>
      <c r="E3572" t="s">
        <v>27</v>
      </c>
      <c r="F3572">
        <v>4999</v>
      </c>
      <c r="G3572" t="s">
        <v>19</v>
      </c>
      <c r="H3572">
        <v>4999</v>
      </c>
      <c r="I3572" t="s">
        <v>26</v>
      </c>
      <c r="J3572">
        <v>1</v>
      </c>
      <c r="K3572">
        <v>4999</v>
      </c>
      <c r="L3572">
        <v>0</v>
      </c>
      <c r="M3572">
        <v>0</v>
      </c>
      <c r="N3572" t="s">
        <v>20</v>
      </c>
      <c r="O3572">
        <v>0</v>
      </c>
    </row>
    <row r="3573" spans="1:15" x14ac:dyDescent="0.3">
      <c r="A3573" t="s">
        <v>7114</v>
      </c>
      <c r="B3573" s="1">
        <v>46277</v>
      </c>
      <c r="C3573" t="s">
        <v>7115</v>
      </c>
      <c r="D3573" t="s">
        <v>51</v>
      </c>
      <c r="E3573" t="s">
        <v>54</v>
      </c>
      <c r="F3573">
        <v>999</v>
      </c>
      <c r="G3573" t="s">
        <v>19</v>
      </c>
      <c r="H3573">
        <v>999</v>
      </c>
      <c r="I3573" t="s">
        <v>51</v>
      </c>
      <c r="J3573">
        <v>1</v>
      </c>
      <c r="K3573">
        <v>999</v>
      </c>
      <c r="L3573">
        <v>0</v>
      </c>
      <c r="M3573">
        <v>0</v>
      </c>
      <c r="N3573" t="s">
        <v>20</v>
      </c>
      <c r="O3573">
        <v>0</v>
      </c>
    </row>
    <row r="3574" spans="1:15" x14ac:dyDescent="0.3">
      <c r="A3574" t="s">
        <v>7116</v>
      </c>
      <c r="B3574" s="1">
        <v>46280</v>
      </c>
      <c r="C3574" t="s">
        <v>7117</v>
      </c>
      <c r="D3574" t="s">
        <v>51</v>
      </c>
      <c r="E3574" t="s">
        <v>18</v>
      </c>
      <c r="F3574">
        <v>5597</v>
      </c>
      <c r="G3574" t="s">
        <v>66</v>
      </c>
      <c r="H3574">
        <v>5597</v>
      </c>
      <c r="I3574" t="s">
        <v>51</v>
      </c>
      <c r="J3574">
        <v>1</v>
      </c>
      <c r="K3574">
        <v>5597</v>
      </c>
      <c r="L3574">
        <v>1</v>
      </c>
      <c r="M3574">
        <v>5597</v>
      </c>
      <c r="N3574" t="s">
        <v>20</v>
      </c>
      <c r="O3574">
        <v>0</v>
      </c>
    </row>
    <row r="3575" spans="1:15" x14ac:dyDescent="0.3">
      <c r="A3575" t="s">
        <v>7118</v>
      </c>
      <c r="B3575" s="1">
        <v>46286</v>
      </c>
      <c r="C3575" t="s">
        <v>7119</v>
      </c>
      <c r="E3575" t="s">
        <v>18</v>
      </c>
      <c r="F3575">
        <v>9998</v>
      </c>
      <c r="G3575" t="s">
        <v>19</v>
      </c>
      <c r="H3575">
        <v>9998</v>
      </c>
      <c r="I3575" t="s">
        <v>194</v>
      </c>
      <c r="J3575">
        <v>1</v>
      </c>
      <c r="K3575">
        <v>9998</v>
      </c>
      <c r="L3575">
        <v>0</v>
      </c>
      <c r="M3575">
        <v>0</v>
      </c>
      <c r="N3575" t="s">
        <v>20</v>
      </c>
      <c r="O3575">
        <v>0</v>
      </c>
    </row>
    <row r="3576" spans="1:15" x14ac:dyDescent="0.3">
      <c r="A3576" t="s">
        <v>7120</v>
      </c>
      <c r="B3576" s="1">
        <v>46271</v>
      </c>
      <c r="C3576" t="s">
        <v>7121</v>
      </c>
      <c r="D3576" t="s">
        <v>26</v>
      </c>
      <c r="E3576" t="s">
        <v>27</v>
      </c>
      <c r="F3576">
        <v>3499</v>
      </c>
      <c r="G3576" t="s">
        <v>19</v>
      </c>
      <c r="H3576">
        <v>3499</v>
      </c>
      <c r="I3576" t="s">
        <v>26</v>
      </c>
      <c r="J3576">
        <v>1</v>
      </c>
      <c r="K3576">
        <v>3499</v>
      </c>
      <c r="L3576">
        <v>0</v>
      </c>
      <c r="M3576">
        <v>0</v>
      </c>
      <c r="N3576" t="s">
        <v>20</v>
      </c>
      <c r="O3576">
        <v>0</v>
      </c>
    </row>
    <row r="3577" spans="1:15" x14ac:dyDescent="0.3">
      <c r="A3577" t="s">
        <v>7122</v>
      </c>
      <c r="B3577" s="1">
        <v>46291</v>
      </c>
      <c r="C3577" t="s">
        <v>7123</v>
      </c>
      <c r="D3577" t="s">
        <v>61</v>
      </c>
      <c r="E3577" t="s">
        <v>18</v>
      </c>
      <c r="F3577">
        <v>299</v>
      </c>
      <c r="G3577" t="s">
        <v>19</v>
      </c>
      <c r="H3577">
        <v>299</v>
      </c>
      <c r="I3577" t="s">
        <v>61</v>
      </c>
      <c r="J3577">
        <v>1</v>
      </c>
      <c r="K3577">
        <v>299</v>
      </c>
      <c r="L3577">
        <v>0</v>
      </c>
      <c r="M3577">
        <v>0</v>
      </c>
      <c r="N3577" t="s">
        <v>20</v>
      </c>
      <c r="O3577">
        <v>0</v>
      </c>
    </row>
    <row r="3578" spans="1:15" x14ac:dyDescent="0.3">
      <c r="A3578" t="s">
        <v>7124</v>
      </c>
      <c r="B3578" s="1">
        <v>46287</v>
      </c>
      <c r="C3578" t="s">
        <v>7125</v>
      </c>
      <c r="D3578" t="s">
        <v>51</v>
      </c>
      <c r="E3578" t="s">
        <v>54</v>
      </c>
      <c r="F3578">
        <v>5498</v>
      </c>
      <c r="G3578" t="s">
        <v>19</v>
      </c>
      <c r="H3578">
        <v>5498</v>
      </c>
      <c r="I3578" t="s">
        <v>51</v>
      </c>
      <c r="J3578">
        <v>1</v>
      </c>
      <c r="K3578">
        <v>5498</v>
      </c>
      <c r="L3578">
        <v>0</v>
      </c>
      <c r="M3578">
        <v>0</v>
      </c>
      <c r="N3578" t="s">
        <v>20</v>
      </c>
      <c r="O3578">
        <v>0</v>
      </c>
    </row>
    <row r="3579" spans="1:15" x14ac:dyDescent="0.3">
      <c r="A3579" t="s">
        <v>7126</v>
      </c>
      <c r="B3579" s="1">
        <v>46289</v>
      </c>
      <c r="C3579" t="s">
        <v>7127</v>
      </c>
      <c r="D3579" t="s">
        <v>61</v>
      </c>
      <c r="E3579" t="s">
        <v>18</v>
      </c>
      <c r="F3579">
        <v>349</v>
      </c>
      <c r="G3579" t="s">
        <v>19</v>
      </c>
      <c r="H3579">
        <v>349</v>
      </c>
      <c r="I3579" t="s">
        <v>61</v>
      </c>
      <c r="J3579">
        <v>1</v>
      </c>
      <c r="K3579">
        <v>349</v>
      </c>
      <c r="L3579">
        <v>0</v>
      </c>
      <c r="M3579">
        <v>0</v>
      </c>
      <c r="N3579" t="s">
        <v>20</v>
      </c>
      <c r="O3579">
        <v>0</v>
      </c>
    </row>
    <row r="3580" spans="1:15" x14ac:dyDescent="0.3">
      <c r="A3580" t="s">
        <v>7128</v>
      </c>
      <c r="B3580" s="1">
        <v>46271</v>
      </c>
      <c r="C3580" t="s">
        <v>7129</v>
      </c>
      <c r="D3580" t="s">
        <v>61</v>
      </c>
      <c r="E3580" t="s">
        <v>27</v>
      </c>
      <c r="F3580">
        <v>7999</v>
      </c>
      <c r="G3580" t="s">
        <v>19</v>
      </c>
      <c r="H3580">
        <v>7999</v>
      </c>
      <c r="I3580" t="s">
        <v>61</v>
      </c>
      <c r="J3580">
        <v>1</v>
      </c>
      <c r="K3580">
        <v>7999</v>
      </c>
      <c r="L3580">
        <v>0</v>
      </c>
      <c r="M3580">
        <v>0</v>
      </c>
      <c r="N3580" t="s">
        <v>20</v>
      </c>
      <c r="O3580">
        <v>0</v>
      </c>
    </row>
    <row r="3581" spans="1:15" x14ac:dyDescent="0.3">
      <c r="A3581" t="s">
        <v>7130</v>
      </c>
      <c r="B3581" s="1">
        <v>46277</v>
      </c>
      <c r="C3581" t="s">
        <v>7131</v>
      </c>
      <c r="D3581" t="s">
        <v>34</v>
      </c>
      <c r="E3581" t="s">
        <v>27</v>
      </c>
      <c r="F3581">
        <v>10997</v>
      </c>
      <c r="G3581" t="s">
        <v>19</v>
      </c>
      <c r="H3581">
        <v>10997</v>
      </c>
      <c r="I3581" t="s">
        <v>34</v>
      </c>
      <c r="J3581">
        <v>1</v>
      </c>
      <c r="K3581">
        <v>10997</v>
      </c>
      <c r="L3581">
        <v>0</v>
      </c>
      <c r="M3581">
        <v>0</v>
      </c>
      <c r="N3581" t="s">
        <v>20</v>
      </c>
      <c r="O3581">
        <v>0</v>
      </c>
    </row>
    <row r="3582" spans="1:15" x14ac:dyDescent="0.3">
      <c r="A3582" t="s">
        <v>7132</v>
      </c>
      <c r="B3582" s="1">
        <v>46271</v>
      </c>
      <c r="C3582" t="s">
        <v>7133</v>
      </c>
      <c r="D3582" t="s">
        <v>75</v>
      </c>
      <c r="E3582" t="s">
        <v>18</v>
      </c>
      <c r="F3582">
        <v>1898</v>
      </c>
      <c r="G3582" t="s">
        <v>19</v>
      </c>
      <c r="H3582">
        <v>1898</v>
      </c>
      <c r="I3582" t="s">
        <v>75</v>
      </c>
      <c r="J3582">
        <v>1</v>
      </c>
      <c r="K3582">
        <v>1898</v>
      </c>
      <c r="L3582">
        <v>0</v>
      </c>
      <c r="M3582">
        <v>0</v>
      </c>
      <c r="N3582" t="s">
        <v>20</v>
      </c>
      <c r="O3582">
        <v>0</v>
      </c>
    </row>
    <row r="3583" spans="1:15" x14ac:dyDescent="0.3">
      <c r="A3583" t="s">
        <v>7134</v>
      </c>
      <c r="B3583" s="1">
        <v>46268</v>
      </c>
      <c r="C3583" t="s">
        <v>7135</v>
      </c>
      <c r="D3583" t="s">
        <v>42</v>
      </c>
      <c r="E3583" t="s">
        <v>54</v>
      </c>
      <c r="F3583">
        <v>4999</v>
      </c>
      <c r="G3583" t="s">
        <v>19</v>
      </c>
      <c r="H3583">
        <v>4999</v>
      </c>
      <c r="I3583" t="s">
        <v>42</v>
      </c>
      <c r="J3583">
        <v>1</v>
      </c>
      <c r="K3583">
        <v>4999</v>
      </c>
      <c r="L3583">
        <v>0</v>
      </c>
      <c r="M3583">
        <v>0</v>
      </c>
      <c r="N3583" t="s">
        <v>20</v>
      </c>
      <c r="O3583">
        <v>0</v>
      </c>
    </row>
    <row r="3584" spans="1:15" x14ac:dyDescent="0.3">
      <c r="A3584" t="s">
        <v>7136</v>
      </c>
      <c r="B3584" s="1">
        <v>46284</v>
      </c>
      <c r="C3584" t="s">
        <v>7137</v>
      </c>
      <c r="D3584" t="s">
        <v>26</v>
      </c>
      <c r="E3584" t="s">
        <v>18</v>
      </c>
      <c r="F3584">
        <v>2998</v>
      </c>
      <c r="G3584" t="s">
        <v>19</v>
      </c>
      <c r="H3584">
        <v>2998</v>
      </c>
      <c r="I3584" t="s">
        <v>26</v>
      </c>
      <c r="J3584">
        <v>1</v>
      </c>
      <c r="K3584">
        <v>2998</v>
      </c>
      <c r="L3584">
        <v>0</v>
      </c>
      <c r="M3584">
        <v>0</v>
      </c>
      <c r="N3584" t="s">
        <v>20</v>
      </c>
      <c r="O3584">
        <v>0</v>
      </c>
    </row>
    <row r="3585" spans="1:15" x14ac:dyDescent="0.3">
      <c r="A3585" t="s">
        <v>7138</v>
      </c>
      <c r="B3585" s="1">
        <v>46278</v>
      </c>
      <c r="C3585" t="s">
        <v>7139</v>
      </c>
      <c r="D3585" t="s">
        <v>26</v>
      </c>
      <c r="E3585" t="s">
        <v>18</v>
      </c>
      <c r="F3585">
        <v>7999</v>
      </c>
      <c r="G3585" t="s">
        <v>19</v>
      </c>
      <c r="H3585">
        <v>7999</v>
      </c>
      <c r="I3585" t="s">
        <v>26</v>
      </c>
      <c r="J3585">
        <v>1</v>
      </c>
      <c r="K3585">
        <v>7999</v>
      </c>
      <c r="L3585">
        <v>0</v>
      </c>
      <c r="M3585">
        <v>0</v>
      </c>
      <c r="N3585" t="s">
        <v>20</v>
      </c>
      <c r="O3585">
        <v>0</v>
      </c>
    </row>
    <row r="3586" spans="1:15" x14ac:dyDescent="0.3">
      <c r="A3586" t="s">
        <v>7140</v>
      </c>
      <c r="B3586" s="1">
        <v>46266</v>
      </c>
      <c r="C3586" t="s">
        <v>7141</v>
      </c>
      <c r="D3586" t="s">
        <v>37</v>
      </c>
      <c r="E3586" t="s">
        <v>43</v>
      </c>
      <c r="F3586">
        <v>7999</v>
      </c>
      <c r="G3586" t="s">
        <v>115</v>
      </c>
      <c r="H3586">
        <v>7999</v>
      </c>
      <c r="I3586" t="s">
        <v>37</v>
      </c>
      <c r="J3586">
        <v>0</v>
      </c>
      <c r="K3586">
        <v>0</v>
      </c>
      <c r="L3586">
        <v>0</v>
      </c>
      <c r="M3586">
        <v>0</v>
      </c>
      <c r="N3586" t="s">
        <v>20</v>
      </c>
      <c r="O3586">
        <v>0</v>
      </c>
    </row>
    <row r="3587" spans="1:15" x14ac:dyDescent="0.3">
      <c r="A3587" t="s">
        <v>7142</v>
      </c>
      <c r="B3587" s="1">
        <v>46277</v>
      </c>
      <c r="C3587" t="s">
        <v>7143</v>
      </c>
      <c r="D3587" t="s">
        <v>75</v>
      </c>
      <c r="E3587" t="s">
        <v>43</v>
      </c>
      <c r="F3587">
        <v>1098</v>
      </c>
      <c r="G3587" t="s">
        <v>19</v>
      </c>
      <c r="H3587">
        <v>1098</v>
      </c>
      <c r="I3587" t="s">
        <v>75</v>
      </c>
      <c r="J3587">
        <v>1</v>
      </c>
      <c r="K3587">
        <v>1098</v>
      </c>
      <c r="L3587">
        <v>0</v>
      </c>
      <c r="M3587">
        <v>0</v>
      </c>
      <c r="N3587" t="s">
        <v>20</v>
      </c>
      <c r="O3587">
        <v>0</v>
      </c>
    </row>
    <row r="3588" spans="1:15" x14ac:dyDescent="0.3">
      <c r="A3588" t="s">
        <v>7144</v>
      </c>
      <c r="B3588" s="1">
        <v>46266</v>
      </c>
      <c r="C3588" t="s">
        <v>7145</v>
      </c>
      <c r="D3588" t="s">
        <v>23</v>
      </c>
      <c r="E3588" t="s">
        <v>27</v>
      </c>
      <c r="F3588">
        <v>3447</v>
      </c>
      <c r="G3588" t="s">
        <v>19</v>
      </c>
      <c r="H3588">
        <v>3447</v>
      </c>
      <c r="I3588" t="s">
        <v>23</v>
      </c>
      <c r="J3588">
        <v>1</v>
      </c>
      <c r="K3588">
        <v>3447</v>
      </c>
      <c r="L3588">
        <v>0</v>
      </c>
      <c r="M3588">
        <v>0</v>
      </c>
      <c r="N3588" t="s">
        <v>20</v>
      </c>
      <c r="O3588">
        <v>0</v>
      </c>
    </row>
    <row r="3589" spans="1:15" x14ac:dyDescent="0.3">
      <c r="A3589" t="s">
        <v>7146</v>
      </c>
      <c r="B3589" s="1">
        <v>46273</v>
      </c>
      <c r="C3589" t="s">
        <v>1521</v>
      </c>
      <c r="D3589" t="s">
        <v>61</v>
      </c>
      <c r="E3589" t="s">
        <v>27</v>
      </c>
      <c r="F3589">
        <v>4999</v>
      </c>
      <c r="G3589" t="s">
        <v>19</v>
      </c>
      <c r="H3589">
        <v>4999</v>
      </c>
      <c r="I3589" t="s">
        <v>61</v>
      </c>
      <c r="J3589">
        <v>1</v>
      </c>
      <c r="K3589">
        <v>4999</v>
      </c>
      <c r="L3589">
        <v>0</v>
      </c>
      <c r="M3589">
        <v>0</v>
      </c>
      <c r="N3589" t="s">
        <v>20</v>
      </c>
      <c r="O3589">
        <v>0</v>
      </c>
    </row>
    <row r="3590" spans="1:15" x14ac:dyDescent="0.3">
      <c r="A3590" t="s">
        <v>7147</v>
      </c>
      <c r="B3590" s="1">
        <v>46275</v>
      </c>
      <c r="C3590" t="s">
        <v>7148</v>
      </c>
      <c r="D3590" t="s">
        <v>75</v>
      </c>
      <c r="E3590" t="s">
        <v>18</v>
      </c>
      <c r="F3590">
        <v>698</v>
      </c>
      <c r="G3590" t="s">
        <v>80</v>
      </c>
      <c r="H3590">
        <v>698</v>
      </c>
      <c r="I3590" t="s">
        <v>75</v>
      </c>
      <c r="J3590">
        <v>0</v>
      </c>
      <c r="K3590">
        <v>0</v>
      </c>
      <c r="L3590">
        <v>0</v>
      </c>
      <c r="M3590">
        <v>0</v>
      </c>
      <c r="N3590" t="s">
        <v>20</v>
      </c>
      <c r="O3590">
        <v>0</v>
      </c>
    </row>
    <row r="3591" spans="1:15" x14ac:dyDescent="0.3">
      <c r="A3591" t="s">
        <v>7149</v>
      </c>
      <c r="B3591" s="1">
        <v>46279</v>
      </c>
      <c r="C3591" t="s">
        <v>7150</v>
      </c>
      <c r="D3591" t="s">
        <v>51</v>
      </c>
      <c r="E3591" t="s">
        <v>18</v>
      </c>
      <c r="F3591">
        <v>1799</v>
      </c>
      <c r="G3591" t="s">
        <v>19</v>
      </c>
      <c r="H3591">
        <v>1799</v>
      </c>
      <c r="I3591" t="s">
        <v>51</v>
      </c>
      <c r="J3591">
        <v>1</v>
      </c>
      <c r="K3591">
        <v>1799</v>
      </c>
      <c r="L3591">
        <v>0</v>
      </c>
      <c r="M3591">
        <v>0</v>
      </c>
      <c r="N3591" t="s">
        <v>20</v>
      </c>
      <c r="O3591">
        <v>0</v>
      </c>
    </row>
    <row r="3592" spans="1:15" x14ac:dyDescent="0.3">
      <c r="A3592" t="s">
        <v>7151</v>
      </c>
      <c r="B3592" s="1">
        <v>46278</v>
      </c>
      <c r="C3592" t="s">
        <v>7152</v>
      </c>
      <c r="D3592" t="s">
        <v>75</v>
      </c>
      <c r="E3592" t="s">
        <v>27</v>
      </c>
      <c r="F3592">
        <v>1299</v>
      </c>
      <c r="G3592" t="s">
        <v>19</v>
      </c>
      <c r="H3592">
        <v>1299</v>
      </c>
      <c r="I3592" t="s">
        <v>75</v>
      </c>
      <c r="J3592">
        <v>1</v>
      </c>
      <c r="K3592">
        <v>1299</v>
      </c>
      <c r="L3592">
        <v>0</v>
      </c>
      <c r="M3592">
        <v>0</v>
      </c>
      <c r="N3592" t="s">
        <v>20</v>
      </c>
      <c r="O3592">
        <v>0</v>
      </c>
    </row>
    <row r="3593" spans="1:15" x14ac:dyDescent="0.3">
      <c r="A3593" t="s">
        <v>7153</v>
      </c>
      <c r="B3593" s="1">
        <v>46281</v>
      </c>
      <c r="C3593" t="s">
        <v>7154</v>
      </c>
      <c r="D3593" t="s">
        <v>51</v>
      </c>
      <c r="E3593" t="s">
        <v>18</v>
      </c>
      <c r="F3593">
        <v>8498</v>
      </c>
      <c r="G3593" t="s">
        <v>19</v>
      </c>
      <c r="H3593">
        <v>8498</v>
      </c>
      <c r="I3593" t="s">
        <v>51</v>
      </c>
      <c r="J3593">
        <v>1</v>
      </c>
      <c r="K3593">
        <v>8498</v>
      </c>
      <c r="L3593">
        <v>0</v>
      </c>
      <c r="M3593">
        <v>0</v>
      </c>
      <c r="N3593" t="s">
        <v>20</v>
      </c>
      <c r="O3593">
        <v>0</v>
      </c>
    </row>
    <row r="3594" spans="1:15" x14ac:dyDescent="0.3">
      <c r="A3594" t="s">
        <v>7155</v>
      </c>
      <c r="B3594" s="1">
        <v>46266</v>
      </c>
      <c r="C3594" t="s">
        <v>7156</v>
      </c>
      <c r="D3594" t="s">
        <v>42</v>
      </c>
      <c r="E3594" t="s">
        <v>18</v>
      </c>
      <c r="F3594">
        <v>2499</v>
      </c>
      <c r="G3594" t="s">
        <v>19</v>
      </c>
      <c r="H3594">
        <v>2499</v>
      </c>
      <c r="I3594" t="s">
        <v>42</v>
      </c>
      <c r="J3594">
        <v>1</v>
      </c>
      <c r="K3594">
        <v>2499</v>
      </c>
      <c r="L3594">
        <v>0</v>
      </c>
      <c r="M3594">
        <v>0</v>
      </c>
      <c r="N3594" t="s">
        <v>20</v>
      </c>
      <c r="O3594">
        <v>0</v>
      </c>
    </row>
    <row r="3595" spans="1:15" x14ac:dyDescent="0.3">
      <c r="A3595" t="s">
        <v>7157</v>
      </c>
      <c r="B3595" s="1">
        <v>46279</v>
      </c>
      <c r="C3595" t="s">
        <v>7158</v>
      </c>
      <c r="D3595" t="s">
        <v>17</v>
      </c>
      <c r="E3595" t="s">
        <v>27</v>
      </c>
      <c r="F3595">
        <v>1499</v>
      </c>
      <c r="G3595" t="s">
        <v>19</v>
      </c>
      <c r="H3595">
        <v>1499</v>
      </c>
      <c r="I3595" t="s">
        <v>17</v>
      </c>
      <c r="J3595">
        <v>1</v>
      </c>
      <c r="K3595">
        <v>1499</v>
      </c>
      <c r="L3595">
        <v>0</v>
      </c>
      <c r="M3595">
        <v>0</v>
      </c>
      <c r="N3595" t="s">
        <v>20</v>
      </c>
      <c r="O3595">
        <v>0</v>
      </c>
    </row>
    <row r="3596" spans="1:15" x14ac:dyDescent="0.3">
      <c r="A3596" t="s">
        <v>7159</v>
      </c>
      <c r="B3596" s="1">
        <v>46272</v>
      </c>
      <c r="C3596" t="s">
        <v>7160</v>
      </c>
      <c r="D3596" t="s">
        <v>42</v>
      </c>
      <c r="E3596" t="s">
        <v>18</v>
      </c>
      <c r="F3596">
        <v>4999</v>
      </c>
      <c r="G3596" t="s">
        <v>19</v>
      </c>
      <c r="H3596">
        <v>4999</v>
      </c>
      <c r="I3596" t="s">
        <v>42</v>
      </c>
      <c r="J3596">
        <v>1</v>
      </c>
      <c r="K3596">
        <v>4999</v>
      </c>
      <c r="L3596">
        <v>0</v>
      </c>
      <c r="M3596">
        <v>0</v>
      </c>
      <c r="N3596" t="s">
        <v>20</v>
      </c>
      <c r="O3596">
        <v>0</v>
      </c>
    </row>
    <row r="3597" spans="1:15" x14ac:dyDescent="0.3">
      <c r="A3597" t="s">
        <v>7161</v>
      </c>
      <c r="B3597" s="1">
        <v>46275</v>
      </c>
      <c r="C3597" t="s">
        <v>7162</v>
      </c>
      <c r="D3597" t="s">
        <v>26</v>
      </c>
      <c r="E3597" t="s">
        <v>18</v>
      </c>
      <c r="F3597">
        <v>2447</v>
      </c>
      <c r="G3597" t="s">
        <v>19</v>
      </c>
      <c r="H3597">
        <v>2447</v>
      </c>
      <c r="I3597" t="s">
        <v>26</v>
      </c>
      <c r="J3597">
        <v>1</v>
      </c>
      <c r="K3597">
        <v>2447</v>
      </c>
      <c r="L3597">
        <v>0</v>
      </c>
      <c r="M3597">
        <v>0</v>
      </c>
      <c r="N3597" t="s">
        <v>20</v>
      </c>
      <c r="O3597">
        <v>0</v>
      </c>
    </row>
    <row r="3598" spans="1:15" x14ac:dyDescent="0.3">
      <c r="A3598" t="s">
        <v>7163</v>
      </c>
      <c r="B3598" s="1">
        <v>46277</v>
      </c>
      <c r="C3598" t="s">
        <v>7164</v>
      </c>
      <c r="D3598" t="s">
        <v>34</v>
      </c>
      <c r="E3598" t="s">
        <v>54</v>
      </c>
      <c r="F3598">
        <v>7999</v>
      </c>
      <c r="G3598" t="s">
        <v>19</v>
      </c>
      <c r="H3598">
        <v>7999</v>
      </c>
      <c r="I3598" t="s">
        <v>34</v>
      </c>
      <c r="J3598">
        <v>1</v>
      </c>
      <c r="K3598">
        <v>7999</v>
      </c>
      <c r="L3598">
        <v>0</v>
      </c>
      <c r="M3598">
        <v>0</v>
      </c>
      <c r="N3598" t="s">
        <v>20</v>
      </c>
      <c r="O3598">
        <v>0</v>
      </c>
    </row>
    <row r="3599" spans="1:15" x14ac:dyDescent="0.3">
      <c r="A3599" t="s">
        <v>7165</v>
      </c>
      <c r="B3599" s="1">
        <v>46271</v>
      </c>
      <c r="C3599" t="s">
        <v>7166</v>
      </c>
      <c r="D3599" t="s">
        <v>26</v>
      </c>
      <c r="E3599" t="s">
        <v>18</v>
      </c>
      <c r="F3599">
        <v>4498</v>
      </c>
      <c r="G3599" t="s">
        <v>115</v>
      </c>
      <c r="H3599">
        <v>4498</v>
      </c>
      <c r="I3599" t="s">
        <v>26</v>
      </c>
      <c r="J3599">
        <v>0</v>
      </c>
      <c r="K3599">
        <v>0</v>
      </c>
      <c r="L3599">
        <v>0</v>
      </c>
      <c r="M3599">
        <v>0</v>
      </c>
      <c r="N3599" t="s">
        <v>20</v>
      </c>
      <c r="O3599">
        <v>0</v>
      </c>
    </row>
    <row r="3600" spans="1:15" x14ac:dyDescent="0.3">
      <c r="A3600" t="s">
        <v>7167</v>
      </c>
      <c r="B3600" s="1">
        <v>46294</v>
      </c>
      <c r="C3600" t="s">
        <v>7168</v>
      </c>
      <c r="D3600" t="s">
        <v>37</v>
      </c>
      <c r="E3600" t="s">
        <v>18</v>
      </c>
      <c r="F3600">
        <v>1299</v>
      </c>
      <c r="G3600" t="s">
        <v>19</v>
      </c>
      <c r="H3600">
        <v>1299</v>
      </c>
      <c r="I3600" t="s">
        <v>37</v>
      </c>
      <c r="J3600">
        <v>1</v>
      </c>
      <c r="K3600">
        <v>1299</v>
      </c>
      <c r="L3600">
        <v>0</v>
      </c>
      <c r="M3600">
        <v>0</v>
      </c>
      <c r="N3600" t="s">
        <v>20</v>
      </c>
      <c r="O3600">
        <v>0</v>
      </c>
    </row>
    <row r="3601" spans="1:15" x14ac:dyDescent="0.3">
      <c r="A3601" t="s">
        <v>7169</v>
      </c>
      <c r="B3601" s="1">
        <v>46275</v>
      </c>
      <c r="C3601" t="s">
        <v>7170</v>
      </c>
      <c r="E3601" t="s">
        <v>43</v>
      </c>
      <c r="F3601">
        <v>2499</v>
      </c>
      <c r="G3601" t="s">
        <v>66</v>
      </c>
      <c r="H3601">
        <v>2499</v>
      </c>
      <c r="I3601" t="s">
        <v>194</v>
      </c>
      <c r="J3601">
        <v>1</v>
      </c>
      <c r="K3601">
        <v>2499</v>
      </c>
      <c r="L3601">
        <v>1</v>
      </c>
      <c r="M3601">
        <v>2499</v>
      </c>
      <c r="N3601" t="s">
        <v>20</v>
      </c>
      <c r="O3601">
        <v>0</v>
      </c>
    </row>
    <row r="3602" spans="1:15" x14ac:dyDescent="0.3">
      <c r="A3602" t="s">
        <v>7171</v>
      </c>
      <c r="B3602" s="1">
        <v>46281</v>
      </c>
      <c r="C3602" t="s">
        <v>2802</v>
      </c>
      <c r="D3602" t="s">
        <v>75</v>
      </c>
      <c r="E3602" t="s">
        <v>18</v>
      </c>
      <c r="F3602" s="2">
        <v>7999</v>
      </c>
      <c r="G3602" t="s">
        <v>19</v>
      </c>
      <c r="H3602">
        <v>7999</v>
      </c>
      <c r="I3602" t="s">
        <v>75</v>
      </c>
      <c r="J3602">
        <v>1</v>
      </c>
      <c r="K3602">
        <v>7999</v>
      </c>
      <c r="L3602">
        <v>0</v>
      </c>
      <c r="M3602">
        <v>0</v>
      </c>
      <c r="N3602" t="s">
        <v>20</v>
      </c>
      <c r="O3602">
        <v>0</v>
      </c>
    </row>
    <row r="3603" spans="1:15" x14ac:dyDescent="0.3">
      <c r="A3603" t="s">
        <v>7172</v>
      </c>
      <c r="B3603" s="1">
        <v>46268</v>
      </c>
      <c r="C3603" t="s">
        <v>7173</v>
      </c>
      <c r="D3603" t="s">
        <v>75</v>
      </c>
      <c r="E3603" t="s">
        <v>18</v>
      </c>
      <c r="F3603">
        <v>4998</v>
      </c>
      <c r="G3603" t="s">
        <v>19</v>
      </c>
      <c r="H3603">
        <v>4998</v>
      </c>
      <c r="I3603" t="s">
        <v>75</v>
      </c>
      <c r="J3603">
        <v>1</v>
      </c>
      <c r="K3603">
        <v>4998</v>
      </c>
      <c r="L3603">
        <v>0</v>
      </c>
      <c r="M3603">
        <v>0</v>
      </c>
      <c r="N3603" t="s">
        <v>20</v>
      </c>
      <c r="O3603">
        <v>0</v>
      </c>
    </row>
    <row r="3604" spans="1:15" x14ac:dyDescent="0.3">
      <c r="A3604" t="s">
        <v>7174</v>
      </c>
      <c r="B3604" s="1">
        <v>46294</v>
      </c>
      <c r="C3604" t="s">
        <v>7175</v>
      </c>
      <c r="D3604" t="s">
        <v>42</v>
      </c>
      <c r="E3604" t="s">
        <v>18</v>
      </c>
      <c r="F3604">
        <v>799</v>
      </c>
      <c r="G3604" t="s">
        <v>19</v>
      </c>
      <c r="H3604">
        <v>799</v>
      </c>
      <c r="I3604" t="s">
        <v>42</v>
      </c>
      <c r="J3604">
        <v>1</v>
      </c>
      <c r="K3604">
        <v>799</v>
      </c>
      <c r="L3604">
        <v>0</v>
      </c>
      <c r="M3604">
        <v>0</v>
      </c>
      <c r="N3604" t="s">
        <v>20</v>
      </c>
      <c r="O3604">
        <v>0</v>
      </c>
    </row>
    <row r="3605" spans="1:15" x14ac:dyDescent="0.3">
      <c r="A3605" t="s">
        <v>7176</v>
      </c>
      <c r="B3605" s="1">
        <v>46268</v>
      </c>
      <c r="C3605" t="s">
        <v>7177</v>
      </c>
      <c r="D3605" t="s">
        <v>23</v>
      </c>
      <c r="E3605" t="s">
        <v>18</v>
      </c>
      <c r="F3605">
        <v>1098</v>
      </c>
      <c r="G3605" t="s">
        <v>19</v>
      </c>
      <c r="H3605">
        <v>1098</v>
      </c>
      <c r="I3605" t="s">
        <v>23</v>
      </c>
      <c r="J3605">
        <v>1</v>
      </c>
      <c r="K3605">
        <v>1098</v>
      </c>
      <c r="L3605">
        <v>0</v>
      </c>
      <c r="M3605">
        <v>0</v>
      </c>
      <c r="N3605" t="s">
        <v>20</v>
      </c>
      <c r="O3605">
        <v>0</v>
      </c>
    </row>
    <row r="3606" spans="1:15" x14ac:dyDescent="0.3">
      <c r="A3606" t="s">
        <v>7178</v>
      </c>
      <c r="B3606" s="1">
        <v>46282</v>
      </c>
      <c r="C3606" t="s">
        <v>7179</v>
      </c>
      <c r="D3606" t="s">
        <v>61</v>
      </c>
      <c r="E3606" t="s">
        <v>27</v>
      </c>
      <c r="F3606">
        <v>3298</v>
      </c>
      <c r="G3606" t="s">
        <v>19</v>
      </c>
      <c r="H3606">
        <v>3298</v>
      </c>
      <c r="I3606" t="s">
        <v>61</v>
      </c>
      <c r="J3606">
        <v>1</v>
      </c>
      <c r="K3606">
        <v>3298</v>
      </c>
      <c r="L3606">
        <v>0</v>
      </c>
      <c r="M3606">
        <v>0</v>
      </c>
      <c r="N3606" t="s">
        <v>20</v>
      </c>
      <c r="O3606">
        <v>0</v>
      </c>
    </row>
    <row r="3607" spans="1:15" x14ac:dyDescent="0.3">
      <c r="A3607" t="s">
        <v>7180</v>
      </c>
      <c r="B3607" s="1">
        <v>46277</v>
      </c>
      <c r="C3607" t="s">
        <v>7181</v>
      </c>
      <c r="D3607" t="s">
        <v>61</v>
      </c>
      <c r="E3607" t="s">
        <v>27</v>
      </c>
      <c r="F3607">
        <v>4999</v>
      </c>
      <c r="G3607" t="s">
        <v>19</v>
      </c>
      <c r="H3607">
        <v>4999</v>
      </c>
      <c r="I3607" t="s">
        <v>61</v>
      </c>
      <c r="J3607">
        <v>1</v>
      </c>
      <c r="K3607">
        <v>4999</v>
      </c>
      <c r="L3607">
        <v>0</v>
      </c>
      <c r="M3607">
        <v>0</v>
      </c>
      <c r="N3607" t="s">
        <v>20</v>
      </c>
      <c r="O3607">
        <v>0</v>
      </c>
    </row>
    <row r="3608" spans="1:15" x14ac:dyDescent="0.3">
      <c r="A3608" t="s">
        <v>7182</v>
      </c>
      <c r="B3608" s="1">
        <v>46279</v>
      </c>
      <c r="C3608" t="s">
        <v>7183</v>
      </c>
      <c r="D3608" t="s">
        <v>48</v>
      </c>
      <c r="E3608" t="s">
        <v>18</v>
      </c>
      <c r="F3608">
        <v>2798</v>
      </c>
      <c r="G3608" t="s">
        <v>19</v>
      </c>
      <c r="H3608">
        <v>2798</v>
      </c>
      <c r="I3608" t="s">
        <v>48</v>
      </c>
      <c r="J3608">
        <v>1</v>
      </c>
      <c r="K3608">
        <v>2798</v>
      </c>
      <c r="L3608">
        <v>0</v>
      </c>
      <c r="M3608">
        <v>0</v>
      </c>
      <c r="N3608" t="s">
        <v>20</v>
      </c>
      <c r="O3608">
        <v>0</v>
      </c>
    </row>
    <row r="3609" spans="1:15" x14ac:dyDescent="0.3">
      <c r="A3609" t="s">
        <v>7184</v>
      </c>
      <c r="B3609" s="1">
        <v>46279</v>
      </c>
      <c r="C3609" t="s">
        <v>7185</v>
      </c>
      <c r="D3609" t="s">
        <v>37</v>
      </c>
      <c r="E3609" t="s">
        <v>54</v>
      </c>
      <c r="F3609">
        <v>4647</v>
      </c>
      <c r="G3609" t="s">
        <v>19</v>
      </c>
      <c r="H3609">
        <v>4647</v>
      </c>
      <c r="I3609" t="s">
        <v>37</v>
      </c>
      <c r="J3609">
        <v>1</v>
      </c>
      <c r="K3609">
        <v>4647</v>
      </c>
      <c r="L3609">
        <v>0</v>
      </c>
      <c r="M3609">
        <v>0</v>
      </c>
      <c r="N3609" t="s">
        <v>20</v>
      </c>
      <c r="O3609">
        <v>0</v>
      </c>
    </row>
    <row r="3610" spans="1:15" x14ac:dyDescent="0.3">
      <c r="A3610" t="s">
        <v>7186</v>
      </c>
      <c r="B3610" s="1">
        <v>46276</v>
      </c>
      <c r="C3610" t="s">
        <v>7187</v>
      </c>
      <c r="D3610" t="s">
        <v>34</v>
      </c>
      <c r="E3610" t="s">
        <v>27</v>
      </c>
      <c r="F3610">
        <v>1799</v>
      </c>
      <c r="G3610" t="s">
        <v>19</v>
      </c>
      <c r="H3610">
        <v>1799</v>
      </c>
      <c r="I3610" t="s">
        <v>34</v>
      </c>
      <c r="J3610">
        <v>1</v>
      </c>
      <c r="K3610">
        <v>1799</v>
      </c>
      <c r="L3610">
        <v>0</v>
      </c>
      <c r="M3610">
        <v>0</v>
      </c>
      <c r="N3610" t="s">
        <v>20</v>
      </c>
      <c r="O3610">
        <v>0</v>
      </c>
    </row>
    <row r="3611" spans="1:15" x14ac:dyDescent="0.3">
      <c r="A3611" t="s">
        <v>7188</v>
      </c>
      <c r="B3611" s="1">
        <v>46289</v>
      </c>
      <c r="C3611" t="s">
        <v>7189</v>
      </c>
      <c r="D3611" t="s">
        <v>51</v>
      </c>
      <c r="E3611" t="s">
        <v>27</v>
      </c>
      <c r="F3611">
        <v>499</v>
      </c>
      <c r="G3611" t="s">
        <v>19</v>
      </c>
      <c r="H3611">
        <v>499</v>
      </c>
      <c r="I3611" t="s">
        <v>51</v>
      </c>
      <c r="J3611">
        <v>1</v>
      </c>
      <c r="K3611">
        <v>499</v>
      </c>
      <c r="L3611">
        <v>0</v>
      </c>
      <c r="M3611">
        <v>0</v>
      </c>
      <c r="N3611" t="s">
        <v>20</v>
      </c>
      <c r="O3611">
        <v>0</v>
      </c>
    </row>
    <row r="3612" spans="1:15" x14ac:dyDescent="0.3">
      <c r="A3612" t="s">
        <v>7190</v>
      </c>
      <c r="B3612" s="1">
        <v>46290</v>
      </c>
      <c r="C3612" t="s">
        <v>7191</v>
      </c>
      <c r="D3612" t="s">
        <v>34</v>
      </c>
      <c r="E3612" t="s">
        <v>18</v>
      </c>
      <c r="F3612">
        <v>2798</v>
      </c>
      <c r="G3612" t="s">
        <v>19</v>
      </c>
      <c r="H3612">
        <v>2798</v>
      </c>
      <c r="I3612" t="s">
        <v>34</v>
      </c>
      <c r="J3612">
        <v>1</v>
      </c>
      <c r="K3612">
        <v>2798</v>
      </c>
      <c r="L3612">
        <v>0</v>
      </c>
      <c r="M3612">
        <v>0</v>
      </c>
      <c r="N3612" t="s">
        <v>20</v>
      </c>
      <c r="O3612">
        <v>0</v>
      </c>
    </row>
    <row r="3613" spans="1:15" x14ac:dyDescent="0.3">
      <c r="A3613" t="s">
        <v>7192</v>
      </c>
      <c r="B3613" s="1">
        <v>46283</v>
      </c>
      <c r="C3613" t="s">
        <v>3746</v>
      </c>
      <c r="D3613" t="s">
        <v>26</v>
      </c>
      <c r="E3613" t="s">
        <v>18</v>
      </c>
      <c r="F3613">
        <v>799</v>
      </c>
      <c r="G3613" t="s">
        <v>19</v>
      </c>
      <c r="H3613">
        <v>799</v>
      </c>
      <c r="I3613" t="s">
        <v>26</v>
      </c>
      <c r="J3613">
        <v>1</v>
      </c>
      <c r="K3613">
        <v>799</v>
      </c>
      <c r="L3613">
        <v>0</v>
      </c>
      <c r="M3613">
        <v>0</v>
      </c>
      <c r="N3613" t="s">
        <v>20</v>
      </c>
      <c r="O3613">
        <v>0</v>
      </c>
    </row>
    <row r="3614" spans="1:15" x14ac:dyDescent="0.3">
      <c r="A3614" t="s">
        <v>7193</v>
      </c>
      <c r="B3614" s="1">
        <v>46289</v>
      </c>
      <c r="C3614" t="s">
        <v>7194</v>
      </c>
      <c r="D3614" t="s">
        <v>42</v>
      </c>
      <c r="E3614" t="s">
        <v>18</v>
      </c>
      <c r="F3614">
        <v>799</v>
      </c>
      <c r="G3614" t="s">
        <v>19</v>
      </c>
      <c r="H3614">
        <v>799</v>
      </c>
      <c r="I3614" t="s">
        <v>42</v>
      </c>
      <c r="J3614">
        <v>1</v>
      </c>
      <c r="K3614">
        <v>799</v>
      </c>
      <c r="L3614">
        <v>0</v>
      </c>
      <c r="M3614">
        <v>0</v>
      </c>
      <c r="N3614" t="s">
        <v>20</v>
      </c>
      <c r="O3614">
        <v>0</v>
      </c>
    </row>
    <row r="3615" spans="1:15" x14ac:dyDescent="0.3">
      <c r="A3615" t="s">
        <v>7195</v>
      </c>
      <c r="B3615" s="1">
        <v>46274</v>
      </c>
      <c r="C3615" t="s">
        <v>7196</v>
      </c>
      <c r="D3615" t="s">
        <v>48</v>
      </c>
      <c r="E3615" t="s">
        <v>27</v>
      </c>
      <c r="F3615">
        <v>1499</v>
      </c>
      <c r="G3615" t="s">
        <v>19</v>
      </c>
      <c r="H3615">
        <v>1499</v>
      </c>
      <c r="I3615" t="s">
        <v>48</v>
      </c>
      <c r="J3615">
        <v>1</v>
      </c>
      <c r="K3615">
        <v>1499</v>
      </c>
      <c r="L3615">
        <v>0</v>
      </c>
      <c r="M3615">
        <v>0</v>
      </c>
      <c r="N3615" t="s">
        <v>20</v>
      </c>
      <c r="O3615">
        <v>0</v>
      </c>
    </row>
    <row r="3616" spans="1:15" x14ac:dyDescent="0.3">
      <c r="A3616" t="s">
        <v>7197</v>
      </c>
      <c r="B3616" s="1">
        <v>46290</v>
      </c>
      <c r="C3616" t="s">
        <v>7198</v>
      </c>
      <c r="D3616" t="s">
        <v>42</v>
      </c>
      <c r="E3616" t="s">
        <v>18</v>
      </c>
      <c r="F3616">
        <v>10998</v>
      </c>
      <c r="G3616" t="s">
        <v>66</v>
      </c>
      <c r="H3616">
        <v>10998</v>
      </c>
      <c r="I3616" t="s">
        <v>42</v>
      </c>
      <c r="J3616">
        <v>1</v>
      </c>
      <c r="K3616">
        <v>10998</v>
      </c>
      <c r="L3616">
        <v>1</v>
      </c>
      <c r="M3616">
        <v>10998</v>
      </c>
      <c r="N3616" t="s">
        <v>20</v>
      </c>
      <c r="O3616">
        <v>0</v>
      </c>
    </row>
    <row r="3617" spans="1:15" x14ac:dyDescent="0.3">
      <c r="A3617" t="s">
        <v>7199</v>
      </c>
      <c r="B3617" s="1">
        <v>46294</v>
      </c>
      <c r="C3617" t="s">
        <v>7200</v>
      </c>
      <c r="D3617" t="s">
        <v>26</v>
      </c>
      <c r="E3617" t="s">
        <v>43</v>
      </c>
      <c r="F3617">
        <v>9498</v>
      </c>
      <c r="G3617" t="s">
        <v>19</v>
      </c>
      <c r="H3617">
        <v>9498</v>
      </c>
      <c r="I3617" t="s">
        <v>26</v>
      </c>
      <c r="J3617">
        <v>1</v>
      </c>
      <c r="K3617">
        <v>9498</v>
      </c>
      <c r="L3617">
        <v>0</v>
      </c>
      <c r="M3617">
        <v>0</v>
      </c>
      <c r="N3617" t="s">
        <v>20</v>
      </c>
      <c r="O3617">
        <v>0</v>
      </c>
    </row>
    <row r="3618" spans="1:15" x14ac:dyDescent="0.3">
      <c r="A3618" t="s">
        <v>7201</v>
      </c>
      <c r="B3618" s="1">
        <v>46283</v>
      </c>
      <c r="C3618" t="s">
        <v>7202</v>
      </c>
      <c r="D3618" t="s">
        <v>48</v>
      </c>
      <c r="E3618" t="s">
        <v>54</v>
      </c>
      <c r="F3618">
        <v>999</v>
      </c>
      <c r="G3618" t="s">
        <v>19</v>
      </c>
      <c r="H3618">
        <v>999</v>
      </c>
      <c r="I3618" t="s">
        <v>48</v>
      </c>
      <c r="J3618">
        <v>1</v>
      </c>
      <c r="K3618">
        <v>999</v>
      </c>
      <c r="L3618">
        <v>0</v>
      </c>
      <c r="M3618">
        <v>0</v>
      </c>
      <c r="N3618" t="s">
        <v>20</v>
      </c>
      <c r="O3618">
        <v>0</v>
      </c>
    </row>
    <row r="3619" spans="1:15" x14ac:dyDescent="0.3">
      <c r="A3619" t="s">
        <v>7203</v>
      </c>
      <c r="B3619" s="1">
        <v>46277</v>
      </c>
      <c r="C3619" t="s">
        <v>7204</v>
      </c>
      <c r="D3619" t="s">
        <v>34</v>
      </c>
      <c r="E3619" t="s">
        <v>54</v>
      </c>
      <c r="F3619">
        <v>5998</v>
      </c>
      <c r="G3619" t="s">
        <v>19</v>
      </c>
      <c r="H3619">
        <v>5998</v>
      </c>
      <c r="I3619" t="s">
        <v>34</v>
      </c>
      <c r="J3619">
        <v>1</v>
      </c>
      <c r="K3619">
        <v>5998</v>
      </c>
      <c r="L3619">
        <v>0</v>
      </c>
      <c r="M3619">
        <v>0</v>
      </c>
      <c r="N3619" t="s">
        <v>20</v>
      </c>
      <c r="O3619">
        <v>0</v>
      </c>
    </row>
    <row r="3620" spans="1:15" x14ac:dyDescent="0.3">
      <c r="A3620" t="s">
        <v>7205</v>
      </c>
      <c r="B3620" s="1">
        <v>46281</v>
      </c>
      <c r="C3620" t="s">
        <v>7206</v>
      </c>
      <c r="D3620" t="s">
        <v>51</v>
      </c>
      <c r="E3620" t="s">
        <v>27</v>
      </c>
      <c r="F3620">
        <v>10997</v>
      </c>
      <c r="G3620" t="s">
        <v>19</v>
      </c>
      <c r="H3620">
        <v>10997</v>
      </c>
      <c r="I3620" t="s">
        <v>51</v>
      </c>
      <c r="J3620">
        <v>1</v>
      </c>
      <c r="K3620">
        <v>10997</v>
      </c>
      <c r="L3620">
        <v>0</v>
      </c>
      <c r="M3620">
        <v>0</v>
      </c>
      <c r="N3620" t="s">
        <v>20</v>
      </c>
      <c r="O3620">
        <v>0</v>
      </c>
    </row>
    <row r="3621" spans="1:15" x14ac:dyDescent="0.3">
      <c r="A3621" t="s">
        <v>7207</v>
      </c>
      <c r="B3621" s="1">
        <v>46267</v>
      </c>
      <c r="C3621" t="s">
        <v>7208</v>
      </c>
      <c r="D3621" t="s">
        <v>23</v>
      </c>
      <c r="E3621" t="s">
        <v>18</v>
      </c>
      <c r="F3621">
        <v>12497</v>
      </c>
      <c r="G3621" t="s">
        <v>19</v>
      </c>
      <c r="H3621">
        <v>12497</v>
      </c>
      <c r="I3621" t="s">
        <v>23</v>
      </c>
      <c r="J3621">
        <v>1</v>
      </c>
      <c r="K3621">
        <v>12497</v>
      </c>
      <c r="L3621">
        <v>0</v>
      </c>
      <c r="M3621">
        <v>0</v>
      </c>
      <c r="N3621" t="s">
        <v>20</v>
      </c>
      <c r="O3621">
        <v>0</v>
      </c>
    </row>
    <row r="3622" spans="1:15" x14ac:dyDescent="0.3">
      <c r="A3622" t="s">
        <v>7209</v>
      </c>
      <c r="B3622" s="1">
        <v>46277</v>
      </c>
      <c r="C3622" t="s">
        <v>7210</v>
      </c>
      <c r="D3622" t="s">
        <v>23</v>
      </c>
      <c r="E3622" t="s">
        <v>54</v>
      </c>
      <c r="F3622">
        <v>6298</v>
      </c>
      <c r="G3622" t="s">
        <v>19</v>
      </c>
      <c r="H3622">
        <v>6298</v>
      </c>
      <c r="I3622" t="s">
        <v>23</v>
      </c>
      <c r="J3622">
        <v>1</v>
      </c>
      <c r="K3622">
        <v>6298</v>
      </c>
      <c r="L3622">
        <v>0</v>
      </c>
      <c r="M3622">
        <v>0</v>
      </c>
      <c r="N3622" t="s">
        <v>20</v>
      </c>
      <c r="O3622">
        <v>0</v>
      </c>
    </row>
    <row r="3623" spans="1:15" x14ac:dyDescent="0.3">
      <c r="A3623" t="s">
        <v>7211</v>
      </c>
      <c r="B3623" s="1">
        <v>46280</v>
      </c>
      <c r="C3623" t="s">
        <v>7212</v>
      </c>
      <c r="D3623" t="s">
        <v>26</v>
      </c>
      <c r="E3623" t="s">
        <v>18</v>
      </c>
      <c r="F3623">
        <v>1299</v>
      </c>
      <c r="G3623" t="s">
        <v>19</v>
      </c>
      <c r="H3623">
        <v>1299</v>
      </c>
      <c r="I3623" t="s">
        <v>26</v>
      </c>
      <c r="J3623">
        <v>1</v>
      </c>
      <c r="K3623">
        <v>1299</v>
      </c>
      <c r="L3623">
        <v>0</v>
      </c>
      <c r="M3623">
        <v>0</v>
      </c>
      <c r="N3623" t="s">
        <v>20</v>
      </c>
      <c r="O3623">
        <v>0</v>
      </c>
    </row>
    <row r="3624" spans="1:15" x14ac:dyDescent="0.3">
      <c r="A3624" t="s">
        <v>7213</v>
      </c>
      <c r="B3624" s="1">
        <v>46281</v>
      </c>
      <c r="C3624" t="s">
        <v>7214</v>
      </c>
      <c r="D3624" t="s">
        <v>48</v>
      </c>
      <c r="E3624" t="s">
        <v>18</v>
      </c>
      <c r="F3624">
        <v>5097</v>
      </c>
      <c r="G3624" t="s">
        <v>19</v>
      </c>
      <c r="H3624">
        <v>5097</v>
      </c>
      <c r="I3624" t="s">
        <v>48</v>
      </c>
      <c r="J3624">
        <v>1</v>
      </c>
      <c r="K3624">
        <v>5097</v>
      </c>
      <c r="L3624">
        <v>0</v>
      </c>
      <c r="M3624">
        <v>0</v>
      </c>
      <c r="N3624" t="s">
        <v>20</v>
      </c>
      <c r="O3624">
        <v>0</v>
      </c>
    </row>
    <row r="3625" spans="1:15" x14ac:dyDescent="0.3">
      <c r="A3625" t="s">
        <v>7215</v>
      </c>
      <c r="B3625" s="1">
        <v>46295</v>
      </c>
      <c r="C3625" t="s">
        <v>7216</v>
      </c>
      <c r="D3625" t="s">
        <v>37</v>
      </c>
      <c r="E3625" t="s">
        <v>18</v>
      </c>
      <c r="F3625">
        <v>499</v>
      </c>
      <c r="G3625" t="s">
        <v>19</v>
      </c>
      <c r="H3625">
        <v>499</v>
      </c>
      <c r="I3625" t="s">
        <v>37</v>
      </c>
      <c r="J3625">
        <v>1</v>
      </c>
      <c r="K3625">
        <v>499</v>
      </c>
      <c r="L3625">
        <v>0</v>
      </c>
      <c r="M3625">
        <v>0</v>
      </c>
      <c r="N3625" t="s">
        <v>20</v>
      </c>
      <c r="O3625">
        <v>0</v>
      </c>
    </row>
    <row r="3626" spans="1:15" x14ac:dyDescent="0.3">
      <c r="A3626" t="s">
        <v>7217</v>
      </c>
      <c r="B3626" s="1">
        <v>46286</v>
      </c>
      <c r="C3626" t="s">
        <v>7218</v>
      </c>
      <c r="D3626" t="s">
        <v>34</v>
      </c>
      <c r="E3626" t="s">
        <v>18</v>
      </c>
      <c r="F3626">
        <v>4999</v>
      </c>
      <c r="G3626" t="s">
        <v>19</v>
      </c>
      <c r="H3626">
        <v>4999</v>
      </c>
      <c r="I3626" t="s">
        <v>34</v>
      </c>
      <c r="J3626">
        <v>1</v>
      </c>
      <c r="K3626">
        <v>4999</v>
      </c>
      <c r="L3626">
        <v>0</v>
      </c>
      <c r="M3626">
        <v>0</v>
      </c>
      <c r="N3626" t="s">
        <v>20</v>
      </c>
      <c r="O3626">
        <v>0</v>
      </c>
    </row>
    <row r="3627" spans="1:15" x14ac:dyDescent="0.3">
      <c r="A3627" t="s">
        <v>7219</v>
      </c>
      <c r="B3627" s="1">
        <v>46282</v>
      </c>
      <c r="C3627" t="s">
        <v>7220</v>
      </c>
      <c r="D3627" t="s">
        <v>37</v>
      </c>
      <c r="E3627" t="s">
        <v>27</v>
      </c>
      <c r="F3627">
        <v>4097</v>
      </c>
      <c r="G3627" t="s">
        <v>19</v>
      </c>
      <c r="H3627">
        <v>4097</v>
      </c>
      <c r="I3627" t="s">
        <v>37</v>
      </c>
      <c r="J3627">
        <v>1</v>
      </c>
      <c r="K3627">
        <v>4097</v>
      </c>
      <c r="L3627">
        <v>0</v>
      </c>
      <c r="M3627">
        <v>0</v>
      </c>
      <c r="N3627" t="s">
        <v>20</v>
      </c>
      <c r="O3627">
        <v>0</v>
      </c>
    </row>
    <row r="3628" spans="1:15" x14ac:dyDescent="0.3">
      <c r="A3628" t="s">
        <v>7221</v>
      </c>
      <c r="B3628" s="1">
        <v>46291</v>
      </c>
      <c r="C3628" t="s">
        <v>7222</v>
      </c>
      <c r="D3628" t="s">
        <v>23</v>
      </c>
      <c r="E3628" t="s">
        <v>18</v>
      </c>
      <c r="F3628">
        <v>1299</v>
      </c>
      <c r="G3628" t="s">
        <v>19</v>
      </c>
      <c r="H3628">
        <v>1299</v>
      </c>
      <c r="I3628" t="s">
        <v>23</v>
      </c>
      <c r="J3628">
        <v>1</v>
      </c>
      <c r="K3628">
        <v>1299</v>
      </c>
      <c r="L3628">
        <v>0</v>
      </c>
      <c r="M3628">
        <v>0</v>
      </c>
      <c r="N3628" t="s">
        <v>20</v>
      </c>
      <c r="O3628">
        <v>0</v>
      </c>
    </row>
    <row r="3629" spans="1:15" x14ac:dyDescent="0.3">
      <c r="A3629" t="s">
        <v>7223</v>
      </c>
      <c r="B3629" s="1">
        <v>46275</v>
      </c>
      <c r="C3629" t="s">
        <v>7224</v>
      </c>
      <c r="D3629" t="s">
        <v>34</v>
      </c>
      <c r="E3629" t="s">
        <v>27</v>
      </c>
      <c r="F3629" s="2">
        <v>11997</v>
      </c>
      <c r="G3629" t="s">
        <v>19</v>
      </c>
      <c r="H3629">
        <v>11997</v>
      </c>
      <c r="I3629" t="s">
        <v>34</v>
      </c>
      <c r="J3629">
        <v>1</v>
      </c>
      <c r="K3629">
        <v>11997</v>
      </c>
      <c r="L3629">
        <v>0</v>
      </c>
      <c r="M3629">
        <v>0</v>
      </c>
      <c r="N3629" t="s">
        <v>20</v>
      </c>
      <c r="O3629">
        <v>0</v>
      </c>
    </row>
    <row r="3630" spans="1:15" x14ac:dyDescent="0.3">
      <c r="A3630" t="s">
        <v>7225</v>
      </c>
      <c r="B3630" s="1">
        <v>46278</v>
      </c>
      <c r="C3630" t="s">
        <v>7226</v>
      </c>
      <c r="D3630" t="s">
        <v>51</v>
      </c>
      <c r="E3630" t="s">
        <v>27</v>
      </c>
      <c r="F3630">
        <v>3499</v>
      </c>
      <c r="G3630" t="s">
        <v>19</v>
      </c>
      <c r="H3630">
        <v>3499</v>
      </c>
      <c r="I3630" t="s">
        <v>51</v>
      </c>
      <c r="J3630">
        <v>1</v>
      </c>
      <c r="K3630">
        <v>3499</v>
      </c>
      <c r="L3630">
        <v>0</v>
      </c>
      <c r="M3630">
        <v>0</v>
      </c>
      <c r="N3630" t="s">
        <v>20</v>
      </c>
      <c r="O3630">
        <v>0</v>
      </c>
    </row>
    <row r="3631" spans="1:15" x14ac:dyDescent="0.3">
      <c r="A3631" t="s">
        <v>7227</v>
      </c>
      <c r="B3631" s="1">
        <v>46293</v>
      </c>
      <c r="C3631" t="s">
        <v>7228</v>
      </c>
      <c r="D3631" t="s">
        <v>61</v>
      </c>
      <c r="E3631" t="s">
        <v>18</v>
      </c>
      <c r="F3631">
        <v>7999</v>
      </c>
      <c r="G3631" t="s">
        <v>19</v>
      </c>
      <c r="H3631">
        <v>7999</v>
      </c>
      <c r="I3631" t="s">
        <v>61</v>
      </c>
      <c r="J3631">
        <v>1</v>
      </c>
      <c r="K3631">
        <v>7999</v>
      </c>
      <c r="L3631">
        <v>0</v>
      </c>
      <c r="M3631">
        <v>0</v>
      </c>
      <c r="N3631" t="s">
        <v>20</v>
      </c>
      <c r="O3631">
        <v>0</v>
      </c>
    </row>
    <row r="3632" spans="1:15" x14ac:dyDescent="0.3">
      <c r="A3632" t="s">
        <v>7229</v>
      </c>
      <c r="B3632" s="1">
        <v>46292</v>
      </c>
      <c r="C3632" t="s">
        <v>2114</v>
      </c>
      <c r="D3632" t="s">
        <v>26</v>
      </c>
      <c r="E3632" t="s">
        <v>18</v>
      </c>
      <c r="F3632">
        <v>3499</v>
      </c>
      <c r="G3632" t="s">
        <v>19</v>
      </c>
      <c r="H3632">
        <v>3499</v>
      </c>
      <c r="I3632" t="s">
        <v>26</v>
      </c>
      <c r="J3632">
        <v>1</v>
      </c>
      <c r="K3632">
        <v>3499</v>
      </c>
      <c r="L3632">
        <v>0</v>
      </c>
      <c r="M3632">
        <v>0</v>
      </c>
      <c r="N3632" t="s">
        <v>20</v>
      </c>
      <c r="O3632">
        <v>0</v>
      </c>
    </row>
    <row r="3633" spans="1:15" x14ac:dyDescent="0.3">
      <c r="A3633" t="s">
        <v>7230</v>
      </c>
      <c r="B3633" s="1">
        <v>46290</v>
      </c>
      <c r="C3633" t="s">
        <v>7231</v>
      </c>
      <c r="E3633" t="s">
        <v>27</v>
      </c>
      <c r="F3633">
        <v>7147</v>
      </c>
      <c r="G3633" t="s">
        <v>19</v>
      </c>
      <c r="H3633">
        <v>7147</v>
      </c>
      <c r="I3633" t="s">
        <v>194</v>
      </c>
      <c r="J3633">
        <v>1</v>
      </c>
      <c r="K3633">
        <v>7147</v>
      </c>
      <c r="L3633">
        <v>0</v>
      </c>
      <c r="M3633">
        <v>0</v>
      </c>
      <c r="N3633" t="s">
        <v>20</v>
      </c>
      <c r="O3633">
        <v>0</v>
      </c>
    </row>
    <row r="3634" spans="1:15" x14ac:dyDescent="0.3">
      <c r="A3634" t="s">
        <v>7232</v>
      </c>
      <c r="B3634" s="1">
        <v>46279</v>
      </c>
      <c r="C3634" t="s">
        <v>7233</v>
      </c>
      <c r="D3634" t="s">
        <v>61</v>
      </c>
      <c r="E3634" t="s">
        <v>27</v>
      </c>
      <c r="F3634">
        <v>1098</v>
      </c>
      <c r="G3634" t="s">
        <v>19</v>
      </c>
      <c r="H3634">
        <v>1098</v>
      </c>
      <c r="I3634" t="s">
        <v>61</v>
      </c>
      <c r="J3634">
        <v>1</v>
      </c>
      <c r="K3634">
        <v>1098</v>
      </c>
      <c r="L3634">
        <v>0</v>
      </c>
      <c r="M3634">
        <v>0</v>
      </c>
      <c r="N3634" t="s">
        <v>20</v>
      </c>
      <c r="O3634">
        <v>0</v>
      </c>
    </row>
    <row r="3635" spans="1:15" x14ac:dyDescent="0.3">
      <c r="A3635" t="s">
        <v>7234</v>
      </c>
      <c r="B3635" s="1">
        <v>46284</v>
      </c>
      <c r="C3635" t="s">
        <v>7235</v>
      </c>
      <c r="D3635" t="s">
        <v>48</v>
      </c>
      <c r="E3635" t="s">
        <v>27</v>
      </c>
      <c r="F3635">
        <v>2397</v>
      </c>
      <c r="G3635" t="s">
        <v>80</v>
      </c>
      <c r="H3635">
        <v>2397</v>
      </c>
      <c r="I3635" t="s">
        <v>48</v>
      </c>
      <c r="J3635">
        <v>0</v>
      </c>
      <c r="K3635">
        <v>0</v>
      </c>
      <c r="L3635">
        <v>0</v>
      </c>
      <c r="M3635">
        <v>0</v>
      </c>
      <c r="N3635" t="s">
        <v>20</v>
      </c>
      <c r="O3635">
        <v>0</v>
      </c>
    </row>
    <row r="3636" spans="1:15" x14ac:dyDescent="0.3">
      <c r="A3636" t="s">
        <v>7236</v>
      </c>
      <c r="B3636" s="1">
        <v>46292</v>
      </c>
      <c r="C3636" t="s">
        <v>7237</v>
      </c>
      <c r="D3636" t="s">
        <v>34</v>
      </c>
      <c r="E3636" t="s">
        <v>43</v>
      </c>
      <c r="F3636">
        <v>3348</v>
      </c>
      <c r="G3636" t="s">
        <v>66</v>
      </c>
      <c r="H3636">
        <v>3348</v>
      </c>
      <c r="I3636" t="s">
        <v>34</v>
      </c>
      <c r="J3636">
        <v>1</v>
      </c>
      <c r="K3636">
        <v>3348</v>
      </c>
      <c r="L3636">
        <v>1</v>
      </c>
      <c r="M3636">
        <v>3348</v>
      </c>
      <c r="N3636" t="s">
        <v>20</v>
      </c>
      <c r="O3636">
        <v>0</v>
      </c>
    </row>
    <row r="3637" spans="1:15" x14ac:dyDescent="0.3">
      <c r="A3637" t="s">
        <v>7238</v>
      </c>
      <c r="B3637" s="1">
        <v>46269</v>
      </c>
      <c r="C3637" t="s">
        <v>7239</v>
      </c>
      <c r="D3637" t="s">
        <v>23</v>
      </c>
      <c r="E3637" t="s">
        <v>54</v>
      </c>
      <c r="F3637">
        <v>1798</v>
      </c>
      <c r="G3637" t="s">
        <v>19</v>
      </c>
      <c r="H3637">
        <v>1798</v>
      </c>
      <c r="I3637" t="s">
        <v>23</v>
      </c>
      <c r="J3637">
        <v>1</v>
      </c>
      <c r="K3637">
        <v>1798</v>
      </c>
      <c r="L3637">
        <v>0</v>
      </c>
      <c r="M3637">
        <v>0</v>
      </c>
      <c r="N3637" t="s">
        <v>20</v>
      </c>
      <c r="O3637">
        <v>0</v>
      </c>
    </row>
    <row r="3638" spans="1:15" x14ac:dyDescent="0.3">
      <c r="A3638" t="s">
        <v>7240</v>
      </c>
      <c r="B3638" s="1">
        <v>46280</v>
      </c>
      <c r="C3638" t="s">
        <v>7241</v>
      </c>
      <c r="D3638" t="s">
        <v>26</v>
      </c>
      <c r="E3638" t="s">
        <v>54</v>
      </c>
      <c r="F3638">
        <v>1499</v>
      </c>
      <c r="G3638" t="s">
        <v>19</v>
      </c>
      <c r="H3638">
        <v>1499</v>
      </c>
      <c r="I3638" t="s">
        <v>26</v>
      </c>
      <c r="J3638">
        <v>1</v>
      </c>
      <c r="K3638">
        <v>1499</v>
      </c>
      <c r="L3638">
        <v>0</v>
      </c>
      <c r="M3638">
        <v>0</v>
      </c>
      <c r="N3638" t="s">
        <v>20</v>
      </c>
      <c r="O3638">
        <v>0</v>
      </c>
    </row>
    <row r="3639" spans="1:15" x14ac:dyDescent="0.3">
      <c r="A3639" t="s">
        <v>7242</v>
      </c>
      <c r="B3639" s="1">
        <v>46292</v>
      </c>
      <c r="C3639" t="s">
        <v>7243</v>
      </c>
      <c r="D3639" t="s">
        <v>61</v>
      </c>
      <c r="E3639" t="s">
        <v>18</v>
      </c>
      <c r="F3639">
        <v>2499</v>
      </c>
      <c r="G3639" t="s">
        <v>19</v>
      </c>
      <c r="H3639">
        <v>2499</v>
      </c>
      <c r="I3639" t="s">
        <v>61</v>
      </c>
      <c r="J3639">
        <v>1</v>
      </c>
      <c r="K3639">
        <v>2499</v>
      </c>
      <c r="L3639">
        <v>0</v>
      </c>
      <c r="M3639">
        <v>0</v>
      </c>
      <c r="N3639" t="s">
        <v>20</v>
      </c>
      <c r="O3639">
        <v>0</v>
      </c>
    </row>
    <row r="3640" spans="1:15" x14ac:dyDescent="0.3">
      <c r="A3640" t="s">
        <v>7244</v>
      </c>
      <c r="B3640" s="1">
        <v>46266</v>
      </c>
      <c r="C3640" t="s">
        <v>7245</v>
      </c>
      <c r="D3640" t="s">
        <v>23</v>
      </c>
      <c r="E3640" t="s">
        <v>18</v>
      </c>
      <c r="F3640">
        <v>3499</v>
      </c>
      <c r="G3640" t="s">
        <v>19</v>
      </c>
      <c r="H3640">
        <v>3499</v>
      </c>
      <c r="I3640" t="s">
        <v>23</v>
      </c>
      <c r="J3640">
        <v>1</v>
      </c>
      <c r="K3640">
        <v>3499</v>
      </c>
      <c r="L3640">
        <v>0</v>
      </c>
      <c r="M3640">
        <v>0</v>
      </c>
      <c r="N3640" t="s">
        <v>20</v>
      </c>
      <c r="O3640">
        <v>0</v>
      </c>
    </row>
    <row r="3641" spans="1:15" x14ac:dyDescent="0.3">
      <c r="A3641" t="s">
        <v>7246</v>
      </c>
      <c r="B3641" s="1">
        <v>46294</v>
      </c>
      <c r="C3641" t="s">
        <v>7247</v>
      </c>
      <c r="D3641" t="s">
        <v>37</v>
      </c>
      <c r="E3641" t="s">
        <v>54</v>
      </c>
      <c r="F3641">
        <v>2999</v>
      </c>
      <c r="G3641" t="s">
        <v>19</v>
      </c>
      <c r="H3641">
        <v>2999</v>
      </c>
      <c r="I3641" t="s">
        <v>37</v>
      </c>
      <c r="J3641">
        <v>1</v>
      </c>
      <c r="K3641">
        <v>2999</v>
      </c>
      <c r="L3641">
        <v>0</v>
      </c>
      <c r="M3641">
        <v>0</v>
      </c>
      <c r="N3641" t="s">
        <v>20</v>
      </c>
      <c r="O3641">
        <v>0</v>
      </c>
    </row>
    <row r="3642" spans="1:15" x14ac:dyDescent="0.3">
      <c r="A3642" t="s">
        <v>7248</v>
      </c>
      <c r="B3642" s="1">
        <v>46288</v>
      </c>
      <c r="C3642" t="s">
        <v>7249</v>
      </c>
      <c r="D3642" t="s">
        <v>26</v>
      </c>
      <c r="E3642" t="s">
        <v>27</v>
      </c>
      <c r="F3642">
        <v>349</v>
      </c>
      <c r="G3642" t="s">
        <v>19</v>
      </c>
      <c r="H3642">
        <v>349</v>
      </c>
      <c r="I3642" t="s">
        <v>26</v>
      </c>
      <c r="J3642">
        <v>1</v>
      </c>
      <c r="K3642">
        <v>349</v>
      </c>
      <c r="L3642">
        <v>0</v>
      </c>
      <c r="M3642">
        <v>0</v>
      </c>
      <c r="N3642" t="s">
        <v>20</v>
      </c>
      <c r="O3642">
        <v>0</v>
      </c>
    </row>
    <row r="3643" spans="1:15" x14ac:dyDescent="0.3">
      <c r="A3643" t="s">
        <v>7250</v>
      </c>
      <c r="B3643" s="1">
        <v>46280</v>
      </c>
      <c r="C3643" t="s">
        <v>7251</v>
      </c>
      <c r="D3643" t="s">
        <v>48</v>
      </c>
      <c r="E3643" t="s">
        <v>18</v>
      </c>
      <c r="F3643">
        <v>1299</v>
      </c>
      <c r="G3643" t="s">
        <v>19</v>
      </c>
      <c r="H3643">
        <v>1299</v>
      </c>
      <c r="I3643" t="s">
        <v>48</v>
      </c>
      <c r="J3643">
        <v>1</v>
      </c>
      <c r="K3643">
        <v>1299</v>
      </c>
      <c r="L3643">
        <v>0</v>
      </c>
      <c r="M3643">
        <v>0</v>
      </c>
      <c r="N3643" t="s">
        <v>20</v>
      </c>
      <c r="O3643">
        <v>0</v>
      </c>
    </row>
    <row r="3644" spans="1:15" x14ac:dyDescent="0.3">
      <c r="A3644" t="s">
        <v>7252</v>
      </c>
      <c r="B3644" s="1">
        <v>46280</v>
      </c>
      <c r="C3644" t="s">
        <v>7253</v>
      </c>
      <c r="D3644" t="s">
        <v>61</v>
      </c>
      <c r="E3644" t="s">
        <v>54</v>
      </c>
      <c r="F3644">
        <v>299</v>
      </c>
      <c r="G3644" t="s">
        <v>19</v>
      </c>
      <c r="H3644">
        <v>299</v>
      </c>
      <c r="I3644" t="s">
        <v>61</v>
      </c>
      <c r="J3644">
        <v>1</v>
      </c>
      <c r="K3644">
        <v>299</v>
      </c>
      <c r="L3644">
        <v>0</v>
      </c>
      <c r="M3644">
        <v>0</v>
      </c>
      <c r="N3644" t="s">
        <v>20</v>
      </c>
      <c r="O3644">
        <v>0</v>
      </c>
    </row>
    <row r="3645" spans="1:15" x14ac:dyDescent="0.3">
      <c r="A3645" t="s">
        <v>7254</v>
      </c>
      <c r="B3645" s="1">
        <v>46274</v>
      </c>
      <c r="C3645" t="s">
        <v>7255</v>
      </c>
      <c r="D3645" t="s">
        <v>23</v>
      </c>
      <c r="E3645" t="s">
        <v>27</v>
      </c>
      <c r="F3645">
        <v>1799</v>
      </c>
      <c r="G3645" t="s">
        <v>115</v>
      </c>
      <c r="H3645">
        <v>1799</v>
      </c>
      <c r="I3645" t="s">
        <v>23</v>
      </c>
      <c r="J3645">
        <v>0</v>
      </c>
      <c r="K3645">
        <v>0</v>
      </c>
      <c r="L3645">
        <v>0</v>
      </c>
      <c r="M3645">
        <v>0</v>
      </c>
      <c r="N3645" t="s">
        <v>20</v>
      </c>
      <c r="O3645">
        <v>0</v>
      </c>
    </row>
    <row r="3646" spans="1:15" x14ac:dyDescent="0.3">
      <c r="A3646" t="s">
        <v>7256</v>
      </c>
      <c r="B3646" s="1">
        <v>46291</v>
      </c>
      <c r="C3646" t="s">
        <v>7257</v>
      </c>
      <c r="D3646" t="s">
        <v>17</v>
      </c>
      <c r="E3646" t="s">
        <v>43</v>
      </c>
      <c r="F3646">
        <v>3499</v>
      </c>
      <c r="G3646" t="s">
        <v>19</v>
      </c>
      <c r="H3646">
        <v>3499</v>
      </c>
      <c r="I3646" t="s">
        <v>17</v>
      </c>
      <c r="J3646">
        <v>1</v>
      </c>
      <c r="K3646">
        <v>3499</v>
      </c>
      <c r="L3646">
        <v>0</v>
      </c>
      <c r="M3646">
        <v>0</v>
      </c>
      <c r="N3646" t="s">
        <v>20</v>
      </c>
      <c r="O3646">
        <v>0</v>
      </c>
    </row>
    <row r="3647" spans="1:15" x14ac:dyDescent="0.3">
      <c r="A3647" t="s">
        <v>7258</v>
      </c>
      <c r="B3647" s="1">
        <v>46280</v>
      </c>
      <c r="C3647" t="s">
        <v>7259</v>
      </c>
      <c r="D3647" t="s">
        <v>26</v>
      </c>
      <c r="E3647" t="s">
        <v>43</v>
      </c>
      <c r="F3647">
        <v>3447</v>
      </c>
      <c r="G3647" t="s">
        <v>19</v>
      </c>
      <c r="H3647">
        <v>3447</v>
      </c>
      <c r="I3647" t="s">
        <v>26</v>
      </c>
      <c r="J3647">
        <v>1</v>
      </c>
      <c r="K3647">
        <v>3447</v>
      </c>
      <c r="L3647">
        <v>0</v>
      </c>
      <c r="M3647">
        <v>0</v>
      </c>
      <c r="N3647" t="s">
        <v>20</v>
      </c>
      <c r="O3647">
        <v>0</v>
      </c>
    </row>
    <row r="3648" spans="1:15" x14ac:dyDescent="0.3">
      <c r="A3648" t="s">
        <v>7260</v>
      </c>
      <c r="B3648" s="1">
        <v>46286</v>
      </c>
      <c r="C3648" t="s">
        <v>930</v>
      </c>
      <c r="D3648" t="s">
        <v>48</v>
      </c>
      <c r="E3648" t="s">
        <v>27</v>
      </c>
      <c r="F3648">
        <v>3798</v>
      </c>
      <c r="G3648" t="s">
        <v>19</v>
      </c>
      <c r="H3648">
        <v>3798</v>
      </c>
      <c r="I3648" t="s">
        <v>48</v>
      </c>
      <c r="J3648">
        <v>1</v>
      </c>
      <c r="K3648">
        <v>3798</v>
      </c>
      <c r="L3648">
        <v>0</v>
      </c>
      <c r="M3648">
        <v>0</v>
      </c>
      <c r="N3648" t="s">
        <v>20</v>
      </c>
      <c r="O3648">
        <v>0</v>
      </c>
    </row>
    <row r="3649" spans="1:15" x14ac:dyDescent="0.3">
      <c r="A3649" t="s">
        <v>7261</v>
      </c>
      <c r="B3649" s="1">
        <v>46284</v>
      </c>
      <c r="C3649" t="s">
        <v>7262</v>
      </c>
      <c r="D3649" t="s">
        <v>61</v>
      </c>
      <c r="E3649" t="s">
        <v>43</v>
      </c>
      <c r="F3649">
        <v>349</v>
      </c>
      <c r="G3649" t="s">
        <v>19</v>
      </c>
      <c r="H3649">
        <v>349</v>
      </c>
      <c r="I3649" t="s">
        <v>61</v>
      </c>
      <c r="J3649">
        <v>1</v>
      </c>
      <c r="K3649">
        <v>349</v>
      </c>
      <c r="L3649">
        <v>0</v>
      </c>
      <c r="M3649">
        <v>0</v>
      </c>
      <c r="N3649" t="s">
        <v>20</v>
      </c>
      <c r="O3649">
        <v>0</v>
      </c>
    </row>
    <row r="3650" spans="1:15" x14ac:dyDescent="0.3">
      <c r="A3650" t="s">
        <v>7263</v>
      </c>
      <c r="B3650" s="1">
        <v>46294</v>
      </c>
      <c r="C3650" t="s">
        <v>7264</v>
      </c>
      <c r="D3650" t="s">
        <v>17</v>
      </c>
      <c r="E3650" t="s">
        <v>54</v>
      </c>
      <c r="F3650">
        <v>3147</v>
      </c>
      <c r="G3650" t="s">
        <v>19</v>
      </c>
      <c r="H3650">
        <v>3147</v>
      </c>
      <c r="I3650" t="s">
        <v>17</v>
      </c>
      <c r="J3650">
        <v>1</v>
      </c>
      <c r="K3650">
        <v>3147</v>
      </c>
      <c r="L3650">
        <v>0</v>
      </c>
      <c r="M3650">
        <v>0</v>
      </c>
      <c r="N3650" t="s">
        <v>20</v>
      </c>
      <c r="O3650">
        <v>0</v>
      </c>
    </row>
    <row r="3651" spans="1:15" x14ac:dyDescent="0.3">
      <c r="A3651" t="s">
        <v>7265</v>
      </c>
      <c r="B3651" s="1">
        <v>46281</v>
      </c>
      <c r="C3651" t="s">
        <v>7266</v>
      </c>
      <c r="D3651" t="s">
        <v>75</v>
      </c>
      <c r="E3651" t="s">
        <v>18</v>
      </c>
      <c r="F3651">
        <v>2499</v>
      </c>
      <c r="G3651" t="s">
        <v>66</v>
      </c>
      <c r="H3651">
        <v>2499</v>
      </c>
      <c r="I3651" t="s">
        <v>75</v>
      </c>
      <c r="J3651">
        <v>1</v>
      </c>
      <c r="K3651">
        <v>2499</v>
      </c>
      <c r="L3651">
        <v>1</v>
      </c>
      <c r="M3651">
        <v>2499</v>
      </c>
      <c r="N3651" t="s">
        <v>20</v>
      </c>
      <c r="O3651">
        <v>0</v>
      </c>
    </row>
    <row r="3652" spans="1:15" x14ac:dyDescent="0.3">
      <c r="A3652" t="s">
        <v>7267</v>
      </c>
      <c r="B3652" s="1">
        <v>46280</v>
      </c>
      <c r="C3652" t="s">
        <v>3844</v>
      </c>
      <c r="D3652" t="s">
        <v>48</v>
      </c>
      <c r="E3652" t="s">
        <v>27</v>
      </c>
      <c r="F3652">
        <v>599</v>
      </c>
      <c r="G3652" t="s">
        <v>19</v>
      </c>
      <c r="H3652">
        <v>599</v>
      </c>
      <c r="I3652" t="s">
        <v>48</v>
      </c>
      <c r="J3652">
        <v>1</v>
      </c>
      <c r="K3652">
        <v>599</v>
      </c>
      <c r="L3652">
        <v>0</v>
      </c>
      <c r="M3652">
        <v>0</v>
      </c>
      <c r="N3652" t="s">
        <v>20</v>
      </c>
      <c r="O3652">
        <v>0</v>
      </c>
    </row>
    <row r="3653" spans="1:15" x14ac:dyDescent="0.3">
      <c r="A3653" t="s">
        <v>7268</v>
      </c>
      <c r="B3653" s="1">
        <v>46286</v>
      </c>
      <c r="C3653" t="s">
        <v>4859</v>
      </c>
      <c r="D3653" t="s">
        <v>37</v>
      </c>
      <c r="E3653" t="s">
        <v>18</v>
      </c>
      <c r="F3653">
        <v>1499</v>
      </c>
      <c r="G3653" t="s">
        <v>19</v>
      </c>
      <c r="H3653">
        <v>1499</v>
      </c>
      <c r="I3653" t="s">
        <v>37</v>
      </c>
      <c r="J3653">
        <v>1</v>
      </c>
      <c r="K3653">
        <v>1499</v>
      </c>
      <c r="L3653">
        <v>0</v>
      </c>
      <c r="M3653">
        <v>0</v>
      </c>
      <c r="N3653" t="s">
        <v>20</v>
      </c>
      <c r="O3653">
        <v>0</v>
      </c>
    </row>
    <row r="3654" spans="1:15" x14ac:dyDescent="0.3">
      <c r="A3654" t="s">
        <v>7269</v>
      </c>
      <c r="B3654" s="1">
        <v>46279</v>
      </c>
      <c r="C3654" t="s">
        <v>7270</v>
      </c>
      <c r="D3654" t="s">
        <v>48</v>
      </c>
      <c r="E3654" t="s">
        <v>18</v>
      </c>
      <c r="F3654">
        <v>3498</v>
      </c>
      <c r="G3654" t="s">
        <v>19</v>
      </c>
      <c r="H3654">
        <v>3498</v>
      </c>
      <c r="I3654" t="s">
        <v>48</v>
      </c>
      <c r="J3654">
        <v>1</v>
      </c>
      <c r="K3654">
        <v>3498</v>
      </c>
      <c r="L3654">
        <v>0</v>
      </c>
      <c r="M3654">
        <v>0</v>
      </c>
      <c r="N3654" t="s">
        <v>20</v>
      </c>
      <c r="O3654">
        <v>0</v>
      </c>
    </row>
    <row r="3655" spans="1:15" x14ac:dyDescent="0.3">
      <c r="A3655" t="s">
        <v>7271</v>
      </c>
      <c r="B3655" s="1">
        <v>46276</v>
      </c>
      <c r="C3655" t="s">
        <v>7272</v>
      </c>
      <c r="D3655" t="s">
        <v>48</v>
      </c>
      <c r="E3655" t="s">
        <v>18</v>
      </c>
      <c r="F3655">
        <v>2999</v>
      </c>
      <c r="G3655" t="s">
        <v>19</v>
      </c>
      <c r="H3655">
        <v>2999</v>
      </c>
      <c r="I3655" t="s">
        <v>48</v>
      </c>
      <c r="J3655">
        <v>1</v>
      </c>
      <c r="K3655">
        <v>2999</v>
      </c>
      <c r="L3655">
        <v>0</v>
      </c>
      <c r="M3655">
        <v>0</v>
      </c>
      <c r="N3655" t="s">
        <v>20</v>
      </c>
      <c r="O3655">
        <v>0</v>
      </c>
    </row>
    <row r="3656" spans="1:15" x14ac:dyDescent="0.3">
      <c r="A3656" t="s">
        <v>7273</v>
      </c>
      <c r="B3656" s="1">
        <v>46287</v>
      </c>
      <c r="C3656" t="s">
        <v>7274</v>
      </c>
      <c r="D3656" t="s">
        <v>42</v>
      </c>
      <c r="E3656" t="s">
        <v>27</v>
      </c>
      <c r="F3656">
        <v>3498</v>
      </c>
      <c r="G3656" t="s">
        <v>19</v>
      </c>
      <c r="H3656">
        <v>3498</v>
      </c>
      <c r="I3656" t="s">
        <v>42</v>
      </c>
      <c r="J3656">
        <v>1</v>
      </c>
      <c r="K3656">
        <v>3498</v>
      </c>
      <c r="L3656">
        <v>0</v>
      </c>
      <c r="M3656">
        <v>0</v>
      </c>
      <c r="N3656" t="s">
        <v>20</v>
      </c>
      <c r="O3656">
        <v>0</v>
      </c>
    </row>
    <row r="3657" spans="1:15" x14ac:dyDescent="0.3">
      <c r="A3657" t="s">
        <v>7275</v>
      </c>
      <c r="B3657" s="1">
        <v>46268</v>
      </c>
      <c r="C3657" t="s">
        <v>7276</v>
      </c>
      <c r="D3657" t="s">
        <v>17</v>
      </c>
      <c r="E3657" t="s">
        <v>18</v>
      </c>
      <c r="F3657">
        <v>1299</v>
      </c>
      <c r="G3657" t="s">
        <v>19</v>
      </c>
      <c r="H3657">
        <v>1299</v>
      </c>
      <c r="I3657" t="s">
        <v>17</v>
      </c>
      <c r="J3657">
        <v>1</v>
      </c>
      <c r="K3657">
        <v>1299</v>
      </c>
      <c r="L3657">
        <v>0</v>
      </c>
      <c r="M3657">
        <v>0</v>
      </c>
      <c r="N3657" t="s">
        <v>20</v>
      </c>
      <c r="O3657">
        <v>0</v>
      </c>
    </row>
    <row r="3658" spans="1:15" x14ac:dyDescent="0.3">
      <c r="A3658" t="s">
        <v>7277</v>
      </c>
      <c r="B3658" s="1">
        <v>46289</v>
      </c>
      <c r="C3658" t="s">
        <v>7278</v>
      </c>
      <c r="D3658" t="s">
        <v>26</v>
      </c>
      <c r="E3658" t="s">
        <v>27</v>
      </c>
      <c r="F3658">
        <v>9298</v>
      </c>
      <c r="G3658" t="s">
        <v>19</v>
      </c>
      <c r="H3658">
        <v>9298</v>
      </c>
      <c r="I3658" t="s">
        <v>26</v>
      </c>
      <c r="J3658">
        <v>1</v>
      </c>
      <c r="K3658">
        <v>9298</v>
      </c>
      <c r="L3658">
        <v>0</v>
      </c>
      <c r="M3658">
        <v>0</v>
      </c>
      <c r="N3658" t="s">
        <v>20</v>
      </c>
      <c r="O3658">
        <v>0</v>
      </c>
    </row>
    <row r="3659" spans="1:15" x14ac:dyDescent="0.3">
      <c r="A3659" t="s">
        <v>7279</v>
      </c>
      <c r="B3659" s="1">
        <v>46270</v>
      </c>
      <c r="C3659" t="s">
        <v>7280</v>
      </c>
      <c r="D3659" t="s">
        <v>23</v>
      </c>
      <c r="E3659" t="s">
        <v>18</v>
      </c>
      <c r="F3659">
        <v>1799</v>
      </c>
      <c r="G3659" t="s">
        <v>19</v>
      </c>
      <c r="H3659">
        <v>1799</v>
      </c>
      <c r="I3659" t="s">
        <v>23</v>
      </c>
      <c r="J3659">
        <v>1</v>
      </c>
      <c r="K3659">
        <v>1799</v>
      </c>
      <c r="L3659">
        <v>0</v>
      </c>
      <c r="M3659">
        <v>0</v>
      </c>
      <c r="N3659" t="s">
        <v>20</v>
      </c>
      <c r="O3659">
        <v>0</v>
      </c>
    </row>
    <row r="3660" spans="1:15" x14ac:dyDescent="0.3">
      <c r="A3660" t="s">
        <v>7281</v>
      </c>
      <c r="B3660" s="1">
        <v>46285</v>
      </c>
      <c r="C3660" t="s">
        <v>7282</v>
      </c>
      <c r="D3660" t="s">
        <v>26</v>
      </c>
      <c r="E3660" t="s">
        <v>27</v>
      </c>
      <c r="F3660">
        <v>1499</v>
      </c>
      <c r="G3660" t="s">
        <v>19</v>
      </c>
      <c r="H3660">
        <v>1499</v>
      </c>
      <c r="I3660" t="s">
        <v>26</v>
      </c>
      <c r="J3660">
        <v>1</v>
      </c>
      <c r="K3660">
        <v>1499</v>
      </c>
      <c r="L3660">
        <v>0</v>
      </c>
      <c r="M3660">
        <v>0</v>
      </c>
      <c r="N3660" t="s">
        <v>20</v>
      </c>
      <c r="O3660">
        <v>0</v>
      </c>
    </row>
    <row r="3661" spans="1:15" x14ac:dyDescent="0.3">
      <c r="A3661" t="s">
        <v>7283</v>
      </c>
      <c r="B3661" s="1">
        <v>46272</v>
      </c>
      <c r="C3661" t="s">
        <v>7284</v>
      </c>
      <c r="D3661" t="s">
        <v>61</v>
      </c>
      <c r="E3661" t="s">
        <v>43</v>
      </c>
      <c r="F3661">
        <v>2397</v>
      </c>
      <c r="G3661" t="s">
        <v>19</v>
      </c>
      <c r="H3661">
        <v>2397</v>
      </c>
      <c r="I3661" t="s">
        <v>61</v>
      </c>
      <c r="J3661">
        <v>1</v>
      </c>
      <c r="K3661">
        <v>2397</v>
      </c>
      <c r="L3661">
        <v>0</v>
      </c>
      <c r="M3661">
        <v>0</v>
      </c>
      <c r="N3661" t="s">
        <v>20</v>
      </c>
      <c r="O3661">
        <v>0</v>
      </c>
    </row>
    <row r="3662" spans="1:15" x14ac:dyDescent="0.3">
      <c r="A3662" t="s">
        <v>7285</v>
      </c>
      <c r="B3662" s="1">
        <v>46286</v>
      </c>
      <c r="C3662" t="s">
        <v>7286</v>
      </c>
      <c r="D3662" t="s">
        <v>75</v>
      </c>
      <c r="E3662" t="s">
        <v>27</v>
      </c>
      <c r="F3662">
        <v>999</v>
      </c>
      <c r="G3662" t="s">
        <v>66</v>
      </c>
      <c r="H3662">
        <v>999</v>
      </c>
      <c r="I3662" t="s">
        <v>75</v>
      </c>
      <c r="J3662">
        <v>1</v>
      </c>
      <c r="K3662">
        <v>999</v>
      </c>
      <c r="L3662">
        <v>1</v>
      </c>
      <c r="M3662">
        <v>999</v>
      </c>
      <c r="N3662" t="s">
        <v>20</v>
      </c>
      <c r="O3662">
        <v>0</v>
      </c>
    </row>
    <row r="3663" spans="1:15" x14ac:dyDescent="0.3">
      <c r="A3663" t="s">
        <v>7287</v>
      </c>
      <c r="B3663" s="1">
        <v>46268</v>
      </c>
      <c r="C3663" t="s">
        <v>7288</v>
      </c>
      <c r="D3663" t="s">
        <v>61</v>
      </c>
      <c r="E3663" t="s">
        <v>18</v>
      </c>
      <c r="F3663">
        <v>299</v>
      </c>
      <c r="G3663" t="s">
        <v>19</v>
      </c>
      <c r="H3663">
        <v>299</v>
      </c>
      <c r="I3663" t="s">
        <v>61</v>
      </c>
      <c r="J3663">
        <v>1</v>
      </c>
      <c r="K3663">
        <v>299</v>
      </c>
      <c r="L3663">
        <v>0</v>
      </c>
      <c r="M3663">
        <v>0</v>
      </c>
      <c r="N3663" t="s">
        <v>20</v>
      </c>
      <c r="O3663">
        <v>0</v>
      </c>
    </row>
    <row r="3664" spans="1:15" x14ac:dyDescent="0.3">
      <c r="A3664" t="s">
        <v>7289</v>
      </c>
      <c r="B3664" s="1">
        <v>46275</v>
      </c>
      <c r="C3664" t="s">
        <v>7290</v>
      </c>
      <c r="D3664" t="s">
        <v>75</v>
      </c>
      <c r="E3664" t="s">
        <v>18</v>
      </c>
      <c r="F3664">
        <v>2999</v>
      </c>
      <c r="G3664" t="s">
        <v>19</v>
      </c>
      <c r="H3664">
        <v>2999</v>
      </c>
      <c r="I3664" t="s">
        <v>75</v>
      </c>
      <c r="J3664">
        <v>1</v>
      </c>
      <c r="K3664">
        <v>2999</v>
      </c>
      <c r="L3664">
        <v>0</v>
      </c>
      <c r="M3664">
        <v>0</v>
      </c>
      <c r="N3664" t="s">
        <v>20</v>
      </c>
      <c r="O3664">
        <v>0</v>
      </c>
    </row>
    <row r="3665" spans="1:15" x14ac:dyDescent="0.3">
      <c r="A3665" t="s">
        <v>7291</v>
      </c>
      <c r="B3665" s="1">
        <v>46284</v>
      </c>
      <c r="C3665" t="s">
        <v>7292</v>
      </c>
      <c r="E3665" t="s">
        <v>18</v>
      </c>
      <c r="F3665">
        <v>499</v>
      </c>
      <c r="G3665" t="s">
        <v>80</v>
      </c>
      <c r="H3665">
        <v>499</v>
      </c>
      <c r="I3665" t="s">
        <v>194</v>
      </c>
      <c r="J3665">
        <v>0</v>
      </c>
      <c r="K3665">
        <v>0</v>
      </c>
      <c r="L3665">
        <v>0</v>
      </c>
      <c r="M3665">
        <v>0</v>
      </c>
      <c r="N3665" t="s">
        <v>20</v>
      </c>
      <c r="O3665">
        <v>0</v>
      </c>
    </row>
    <row r="3666" spans="1:15" x14ac:dyDescent="0.3">
      <c r="A3666" t="s">
        <v>7293</v>
      </c>
      <c r="B3666" s="1">
        <v>46271</v>
      </c>
      <c r="C3666" t="s">
        <v>7294</v>
      </c>
      <c r="D3666" t="s">
        <v>23</v>
      </c>
      <c r="E3666" t="s">
        <v>43</v>
      </c>
      <c r="F3666">
        <v>3298</v>
      </c>
      <c r="G3666" t="s">
        <v>19</v>
      </c>
      <c r="H3666">
        <v>3298</v>
      </c>
      <c r="I3666" t="s">
        <v>23</v>
      </c>
      <c r="J3666">
        <v>1</v>
      </c>
      <c r="K3666">
        <v>3298</v>
      </c>
      <c r="L3666">
        <v>0</v>
      </c>
      <c r="M3666">
        <v>0</v>
      </c>
      <c r="N3666" t="s">
        <v>20</v>
      </c>
      <c r="O3666">
        <v>0</v>
      </c>
    </row>
    <row r="3667" spans="1:15" x14ac:dyDescent="0.3">
      <c r="A3667" t="s">
        <v>7295</v>
      </c>
      <c r="B3667" s="1">
        <v>46285</v>
      </c>
      <c r="C3667" t="s">
        <v>7296</v>
      </c>
      <c r="D3667" t="s">
        <v>23</v>
      </c>
      <c r="E3667" t="s">
        <v>18</v>
      </c>
      <c r="F3667">
        <v>7998</v>
      </c>
      <c r="G3667" t="s">
        <v>19</v>
      </c>
      <c r="H3667">
        <v>7998</v>
      </c>
      <c r="I3667" t="s">
        <v>23</v>
      </c>
      <c r="J3667">
        <v>1</v>
      </c>
      <c r="K3667">
        <v>7998</v>
      </c>
      <c r="L3667">
        <v>0</v>
      </c>
      <c r="M3667">
        <v>0</v>
      </c>
      <c r="N3667" t="s">
        <v>20</v>
      </c>
      <c r="O3667">
        <v>0</v>
      </c>
    </row>
    <row r="3668" spans="1:15" x14ac:dyDescent="0.3">
      <c r="A3668" t="s">
        <v>7297</v>
      </c>
      <c r="B3668" s="1">
        <v>46278</v>
      </c>
      <c r="C3668" t="s">
        <v>7298</v>
      </c>
      <c r="D3668" t="s">
        <v>75</v>
      </c>
      <c r="E3668" t="s">
        <v>54</v>
      </c>
      <c r="F3668">
        <v>499</v>
      </c>
      <c r="G3668" t="s">
        <v>19</v>
      </c>
      <c r="H3668">
        <v>499</v>
      </c>
      <c r="I3668" t="s">
        <v>75</v>
      </c>
      <c r="J3668">
        <v>1</v>
      </c>
      <c r="K3668">
        <v>499</v>
      </c>
      <c r="L3668">
        <v>0</v>
      </c>
      <c r="M3668">
        <v>0</v>
      </c>
      <c r="N3668" t="s">
        <v>20</v>
      </c>
      <c r="O3668">
        <v>0</v>
      </c>
    </row>
    <row r="3669" spans="1:15" x14ac:dyDescent="0.3">
      <c r="A3669" t="s">
        <v>7299</v>
      </c>
      <c r="B3669" s="1">
        <v>46277</v>
      </c>
      <c r="C3669" t="s">
        <v>7300</v>
      </c>
      <c r="D3669" t="s">
        <v>17</v>
      </c>
      <c r="E3669" t="s">
        <v>18</v>
      </c>
      <c r="F3669">
        <v>599</v>
      </c>
      <c r="G3669" t="s">
        <v>19</v>
      </c>
      <c r="H3669">
        <v>599</v>
      </c>
      <c r="I3669" t="s">
        <v>17</v>
      </c>
      <c r="J3669">
        <v>1</v>
      </c>
      <c r="K3669">
        <v>599</v>
      </c>
      <c r="L3669">
        <v>0</v>
      </c>
      <c r="M3669">
        <v>0</v>
      </c>
      <c r="N3669" t="s">
        <v>20</v>
      </c>
      <c r="O3669">
        <v>0</v>
      </c>
    </row>
    <row r="3670" spans="1:15" x14ac:dyDescent="0.3">
      <c r="A3670" t="s">
        <v>7301</v>
      </c>
      <c r="B3670" s="1">
        <v>46288</v>
      </c>
      <c r="C3670" t="s">
        <v>7302</v>
      </c>
      <c r="D3670" t="s">
        <v>75</v>
      </c>
      <c r="E3670" t="s">
        <v>27</v>
      </c>
      <c r="F3670">
        <v>9498</v>
      </c>
      <c r="G3670" t="s">
        <v>19</v>
      </c>
      <c r="H3670">
        <v>9498</v>
      </c>
      <c r="I3670" t="s">
        <v>75</v>
      </c>
      <c r="J3670">
        <v>1</v>
      </c>
      <c r="K3670">
        <v>9498</v>
      </c>
      <c r="L3670">
        <v>0</v>
      </c>
      <c r="M3670">
        <v>0</v>
      </c>
      <c r="N3670" t="s">
        <v>20</v>
      </c>
      <c r="O3670">
        <v>0</v>
      </c>
    </row>
    <row r="3671" spans="1:15" x14ac:dyDescent="0.3">
      <c r="A3671" t="s">
        <v>7303</v>
      </c>
      <c r="B3671" s="1">
        <v>46273</v>
      </c>
      <c r="C3671" t="s">
        <v>7304</v>
      </c>
      <c r="D3671" t="s">
        <v>48</v>
      </c>
      <c r="E3671" t="s">
        <v>43</v>
      </c>
      <c r="F3671">
        <v>11498</v>
      </c>
      <c r="G3671" t="s">
        <v>19</v>
      </c>
      <c r="H3671">
        <v>11498</v>
      </c>
      <c r="I3671" t="s">
        <v>48</v>
      </c>
      <c r="J3671">
        <v>1</v>
      </c>
      <c r="K3671">
        <v>11498</v>
      </c>
      <c r="L3671">
        <v>0</v>
      </c>
      <c r="M3671">
        <v>0</v>
      </c>
      <c r="N3671" t="s">
        <v>20</v>
      </c>
      <c r="O3671">
        <v>0</v>
      </c>
    </row>
    <row r="3672" spans="1:15" x14ac:dyDescent="0.3">
      <c r="A3672" t="s">
        <v>7305</v>
      </c>
      <c r="B3672" s="1">
        <v>46270</v>
      </c>
      <c r="C3672" t="s">
        <v>7306</v>
      </c>
      <c r="D3672" t="s">
        <v>23</v>
      </c>
      <c r="E3672" t="s">
        <v>27</v>
      </c>
      <c r="F3672">
        <v>999</v>
      </c>
      <c r="G3672" t="s">
        <v>19</v>
      </c>
      <c r="H3672">
        <v>999</v>
      </c>
      <c r="I3672" t="s">
        <v>23</v>
      </c>
      <c r="J3672">
        <v>1</v>
      </c>
      <c r="K3672">
        <v>999</v>
      </c>
      <c r="L3672">
        <v>0</v>
      </c>
      <c r="M3672">
        <v>0</v>
      </c>
      <c r="N3672" t="s">
        <v>20</v>
      </c>
      <c r="O3672">
        <v>0</v>
      </c>
    </row>
    <row r="3673" spans="1:15" x14ac:dyDescent="0.3">
      <c r="A3673" t="s">
        <v>7307</v>
      </c>
      <c r="B3673" s="1">
        <v>46282</v>
      </c>
      <c r="C3673" t="s">
        <v>6792</v>
      </c>
      <c r="D3673" t="s">
        <v>23</v>
      </c>
      <c r="E3673" t="s">
        <v>18</v>
      </c>
      <c r="F3673">
        <v>799</v>
      </c>
      <c r="G3673" t="s">
        <v>80</v>
      </c>
      <c r="H3673">
        <v>799</v>
      </c>
      <c r="I3673" t="s">
        <v>23</v>
      </c>
      <c r="J3673">
        <v>0</v>
      </c>
      <c r="K3673">
        <v>0</v>
      </c>
      <c r="L3673">
        <v>0</v>
      </c>
      <c r="M3673">
        <v>0</v>
      </c>
      <c r="N3673" t="s">
        <v>20</v>
      </c>
      <c r="O3673">
        <v>0</v>
      </c>
    </row>
    <row r="3674" spans="1:15" x14ac:dyDescent="0.3">
      <c r="A3674" t="s">
        <v>7308</v>
      </c>
      <c r="B3674" s="1">
        <v>46270</v>
      </c>
      <c r="C3674" t="s">
        <v>7309</v>
      </c>
      <c r="D3674" t="s">
        <v>37</v>
      </c>
      <c r="E3674" t="s">
        <v>18</v>
      </c>
      <c r="F3674">
        <v>1299</v>
      </c>
      <c r="G3674" t="s">
        <v>19</v>
      </c>
      <c r="H3674">
        <v>1299</v>
      </c>
      <c r="I3674" t="s">
        <v>37</v>
      </c>
      <c r="J3674">
        <v>1</v>
      </c>
      <c r="K3674">
        <v>1299</v>
      </c>
      <c r="L3674">
        <v>0</v>
      </c>
      <c r="M3674">
        <v>0</v>
      </c>
      <c r="N3674" t="s">
        <v>20</v>
      </c>
      <c r="O3674">
        <v>0</v>
      </c>
    </row>
    <row r="3675" spans="1:15" x14ac:dyDescent="0.3">
      <c r="A3675" t="s">
        <v>7310</v>
      </c>
      <c r="B3675" s="1">
        <v>46290</v>
      </c>
      <c r="C3675" t="s">
        <v>2112</v>
      </c>
      <c r="D3675" t="s">
        <v>37</v>
      </c>
      <c r="E3675" t="s">
        <v>18</v>
      </c>
      <c r="F3675">
        <v>3098</v>
      </c>
      <c r="G3675" t="s">
        <v>19</v>
      </c>
      <c r="H3675">
        <v>3098</v>
      </c>
      <c r="I3675" t="s">
        <v>37</v>
      </c>
      <c r="J3675">
        <v>1</v>
      </c>
      <c r="K3675">
        <v>3098</v>
      </c>
      <c r="L3675">
        <v>0</v>
      </c>
      <c r="M3675">
        <v>0</v>
      </c>
      <c r="N3675" t="s">
        <v>20</v>
      </c>
      <c r="O3675">
        <v>0</v>
      </c>
    </row>
    <row r="3676" spans="1:15" x14ac:dyDescent="0.3">
      <c r="A3676" t="s">
        <v>7311</v>
      </c>
      <c r="B3676" s="1">
        <v>46275</v>
      </c>
      <c r="C3676" t="s">
        <v>7312</v>
      </c>
      <c r="D3676" t="s">
        <v>61</v>
      </c>
      <c r="E3676" t="s">
        <v>43</v>
      </c>
      <c r="F3676">
        <v>9498</v>
      </c>
      <c r="G3676" t="s">
        <v>66</v>
      </c>
      <c r="H3676">
        <v>9498</v>
      </c>
      <c r="I3676" t="s">
        <v>61</v>
      </c>
      <c r="J3676">
        <v>1</v>
      </c>
      <c r="K3676">
        <v>9498</v>
      </c>
      <c r="L3676">
        <v>0</v>
      </c>
      <c r="M3676">
        <v>0</v>
      </c>
      <c r="N3676" t="s">
        <v>1054</v>
      </c>
      <c r="O3676">
        <v>9498</v>
      </c>
    </row>
    <row r="3677" spans="1:15" x14ac:dyDescent="0.3">
      <c r="A3677" t="s">
        <v>7313</v>
      </c>
      <c r="B3677" s="1">
        <v>46270</v>
      </c>
      <c r="C3677" t="s">
        <v>7314</v>
      </c>
      <c r="D3677" t="s">
        <v>26</v>
      </c>
      <c r="E3677" t="s">
        <v>18</v>
      </c>
      <c r="F3677">
        <v>1597</v>
      </c>
      <c r="G3677" t="s">
        <v>19</v>
      </c>
      <c r="H3677">
        <v>1597</v>
      </c>
      <c r="I3677" t="s">
        <v>26</v>
      </c>
      <c r="J3677">
        <v>1</v>
      </c>
      <c r="K3677">
        <v>1597</v>
      </c>
      <c r="L3677">
        <v>0</v>
      </c>
      <c r="M3677">
        <v>0</v>
      </c>
      <c r="N3677" t="s">
        <v>20</v>
      </c>
      <c r="O3677">
        <v>0</v>
      </c>
    </row>
    <row r="3678" spans="1:15" x14ac:dyDescent="0.3">
      <c r="A3678" t="s">
        <v>7315</v>
      </c>
      <c r="B3678" s="1">
        <v>46284</v>
      </c>
      <c r="C3678" t="s">
        <v>7316</v>
      </c>
      <c r="D3678" t="s">
        <v>37</v>
      </c>
      <c r="E3678" t="s">
        <v>18</v>
      </c>
      <c r="F3678">
        <v>798</v>
      </c>
      <c r="G3678" t="s">
        <v>19</v>
      </c>
      <c r="H3678">
        <v>798</v>
      </c>
      <c r="I3678" t="s">
        <v>37</v>
      </c>
      <c r="J3678">
        <v>1</v>
      </c>
      <c r="K3678">
        <v>798</v>
      </c>
      <c r="L3678">
        <v>0</v>
      </c>
      <c r="M3678">
        <v>0</v>
      </c>
      <c r="N3678" t="s">
        <v>20</v>
      </c>
      <c r="O3678">
        <v>0</v>
      </c>
    </row>
    <row r="3679" spans="1:15" x14ac:dyDescent="0.3">
      <c r="A3679" t="s">
        <v>7317</v>
      </c>
      <c r="B3679" s="1">
        <v>46284</v>
      </c>
      <c r="C3679" t="s">
        <v>7318</v>
      </c>
      <c r="D3679" t="s">
        <v>37</v>
      </c>
      <c r="E3679" t="s">
        <v>18</v>
      </c>
      <c r="F3679">
        <v>1098</v>
      </c>
      <c r="G3679" t="s">
        <v>115</v>
      </c>
      <c r="H3679">
        <v>1098</v>
      </c>
      <c r="I3679" t="s">
        <v>37</v>
      </c>
      <c r="J3679">
        <v>0</v>
      </c>
      <c r="K3679">
        <v>0</v>
      </c>
      <c r="L3679">
        <v>0</v>
      </c>
      <c r="M3679">
        <v>0</v>
      </c>
      <c r="N3679" t="s">
        <v>20</v>
      </c>
      <c r="O3679">
        <v>0</v>
      </c>
    </row>
    <row r="3680" spans="1:15" x14ac:dyDescent="0.3">
      <c r="A3680" t="s">
        <v>7319</v>
      </c>
      <c r="B3680" s="1">
        <v>46287</v>
      </c>
      <c r="C3680" t="s">
        <v>7320</v>
      </c>
      <c r="D3680" t="s">
        <v>23</v>
      </c>
      <c r="E3680" t="s">
        <v>27</v>
      </c>
      <c r="F3680">
        <v>2499</v>
      </c>
      <c r="G3680" t="s">
        <v>115</v>
      </c>
      <c r="H3680">
        <v>2499</v>
      </c>
      <c r="I3680" t="s">
        <v>23</v>
      </c>
      <c r="J3680">
        <v>0</v>
      </c>
      <c r="K3680">
        <v>0</v>
      </c>
      <c r="L3680">
        <v>0</v>
      </c>
      <c r="M3680">
        <v>0</v>
      </c>
      <c r="N3680" t="s">
        <v>20</v>
      </c>
      <c r="O3680">
        <v>0</v>
      </c>
    </row>
    <row r="3681" spans="1:15" x14ac:dyDescent="0.3">
      <c r="A3681" t="s">
        <v>7321</v>
      </c>
      <c r="B3681" s="1">
        <v>46272</v>
      </c>
      <c r="C3681" t="s">
        <v>7322</v>
      </c>
      <c r="D3681" t="s">
        <v>48</v>
      </c>
      <c r="E3681" t="s">
        <v>18</v>
      </c>
      <c r="F3681">
        <v>4999</v>
      </c>
      <c r="G3681" t="s">
        <v>19</v>
      </c>
      <c r="H3681">
        <v>4999</v>
      </c>
      <c r="I3681" t="s">
        <v>48</v>
      </c>
      <c r="J3681">
        <v>1</v>
      </c>
      <c r="K3681">
        <v>4999</v>
      </c>
      <c r="L3681">
        <v>0</v>
      </c>
      <c r="M3681">
        <v>0</v>
      </c>
      <c r="N3681" t="s">
        <v>20</v>
      </c>
      <c r="O3681">
        <v>0</v>
      </c>
    </row>
    <row r="3682" spans="1:15" x14ac:dyDescent="0.3">
      <c r="A3682" t="s">
        <v>7323</v>
      </c>
      <c r="B3682" s="1">
        <v>46282</v>
      </c>
      <c r="C3682" t="s">
        <v>7324</v>
      </c>
      <c r="D3682" t="s">
        <v>75</v>
      </c>
      <c r="E3682" t="s">
        <v>18</v>
      </c>
      <c r="F3682" s="2">
        <v>4998</v>
      </c>
      <c r="G3682" t="s">
        <v>19</v>
      </c>
      <c r="H3682">
        <v>4998</v>
      </c>
      <c r="I3682" t="s">
        <v>75</v>
      </c>
      <c r="J3682">
        <v>1</v>
      </c>
      <c r="K3682">
        <v>4998</v>
      </c>
      <c r="L3682">
        <v>0</v>
      </c>
      <c r="M3682">
        <v>0</v>
      </c>
      <c r="N3682" t="s">
        <v>20</v>
      </c>
      <c r="O3682">
        <v>0</v>
      </c>
    </row>
    <row r="3683" spans="1:15" x14ac:dyDescent="0.3">
      <c r="A3683" t="s">
        <v>7325</v>
      </c>
      <c r="B3683" s="1">
        <v>46275</v>
      </c>
      <c r="C3683" t="s">
        <v>7326</v>
      </c>
      <c r="D3683" t="s">
        <v>42</v>
      </c>
      <c r="E3683" t="s">
        <v>18</v>
      </c>
      <c r="F3683">
        <v>599</v>
      </c>
      <c r="G3683" t="s">
        <v>19</v>
      </c>
      <c r="H3683">
        <v>599</v>
      </c>
      <c r="I3683" t="s">
        <v>42</v>
      </c>
      <c r="J3683">
        <v>1</v>
      </c>
      <c r="K3683">
        <v>599</v>
      </c>
      <c r="L3683">
        <v>0</v>
      </c>
      <c r="M3683">
        <v>0</v>
      </c>
      <c r="N3683" t="s">
        <v>20</v>
      </c>
      <c r="O3683">
        <v>0</v>
      </c>
    </row>
    <row r="3684" spans="1:15" x14ac:dyDescent="0.3">
      <c r="A3684" t="s">
        <v>7327</v>
      </c>
      <c r="B3684" s="1">
        <v>46294</v>
      </c>
      <c r="C3684" t="s">
        <v>7328</v>
      </c>
      <c r="D3684" t="s">
        <v>23</v>
      </c>
      <c r="E3684" t="s">
        <v>18</v>
      </c>
      <c r="F3684">
        <v>8598</v>
      </c>
      <c r="G3684" t="s">
        <v>19</v>
      </c>
      <c r="H3684">
        <v>8598</v>
      </c>
      <c r="I3684" t="s">
        <v>23</v>
      </c>
      <c r="J3684">
        <v>1</v>
      </c>
      <c r="K3684">
        <v>8598</v>
      </c>
      <c r="L3684">
        <v>0</v>
      </c>
      <c r="M3684">
        <v>0</v>
      </c>
      <c r="N3684" t="s">
        <v>20</v>
      </c>
      <c r="O3684">
        <v>0</v>
      </c>
    </row>
    <row r="3685" spans="1:15" x14ac:dyDescent="0.3">
      <c r="A3685" t="s">
        <v>7329</v>
      </c>
      <c r="B3685" s="1">
        <v>46290</v>
      </c>
      <c r="C3685" t="s">
        <v>7330</v>
      </c>
      <c r="D3685" t="s">
        <v>75</v>
      </c>
      <c r="E3685" t="s">
        <v>18</v>
      </c>
      <c r="F3685">
        <v>848</v>
      </c>
      <c r="G3685" t="s">
        <v>66</v>
      </c>
      <c r="H3685">
        <v>848</v>
      </c>
      <c r="I3685" t="s">
        <v>75</v>
      </c>
      <c r="J3685">
        <v>1</v>
      </c>
      <c r="K3685">
        <v>848</v>
      </c>
      <c r="L3685">
        <v>1</v>
      </c>
      <c r="M3685">
        <v>848</v>
      </c>
      <c r="N3685" t="s">
        <v>20</v>
      </c>
      <c r="O3685">
        <v>0</v>
      </c>
    </row>
    <row r="3686" spans="1:15" x14ac:dyDescent="0.3">
      <c r="A3686" t="s">
        <v>7331</v>
      </c>
      <c r="B3686" s="1">
        <v>46294</v>
      </c>
      <c r="C3686" t="s">
        <v>7332</v>
      </c>
      <c r="D3686" t="s">
        <v>34</v>
      </c>
      <c r="E3686" t="s">
        <v>27</v>
      </c>
      <c r="F3686">
        <v>799</v>
      </c>
      <c r="G3686" t="s">
        <v>19</v>
      </c>
      <c r="H3686">
        <v>799</v>
      </c>
      <c r="I3686" t="s">
        <v>34</v>
      </c>
      <c r="J3686">
        <v>1</v>
      </c>
      <c r="K3686">
        <v>799</v>
      </c>
      <c r="L3686">
        <v>0</v>
      </c>
      <c r="M3686">
        <v>0</v>
      </c>
      <c r="N3686" t="s">
        <v>20</v>
      </c>
      <c r="O3686">
        <v>0</v>
      </c>
    </row>
    <row r="3687" spans="1:15" x14ac:dyDescent="0.3">
      <c r="A3687" t="s">
        <v>7333</v>
      </c>
      <c r="B3687" s="1">
        <v>46295</v>
      </c>
      <c r="C3687" t="s">
        <v>7334</v>
      </c>
      <c r="D3687" t="s">
        <v>42</v>
      </c>
      <c r="E3687" t="s">
        <v>27</v>
      </c>
      <c r="F3687">
        <v>8498</v>
      </c>
      <c r="G3687" t="s">
        <v>19</v>
      </c>
      <c r="H3687">
        <v>8498</v>
      </c>
      <c r="I3687" t="s">
        <v>42</v>
      </c>
      <c r="J3687">
        <v>1</v>
      </c>
      <c r="K3687">
        <v>8498</v>
      </c>
      <c r="L3687">
        <v>0</v>
      </c>
      <c r="M3687">
        <v>0</v>
      </c>
      <c r="N3687" t="s">
        <v>20</v>
      </c>
      <c r="O3687">
        <v>0</v>
      </c>
    </row>
    <row r="3688" spans="1:15" x14ac:dyDescent="0.3">
      <c r="A3688" t="s">
        <v>7335</v>
      </c>
      <c r="B3688" s="1">
        <v>46289</v>
      </c>
      <c r="C3688" t="s">
        <v>7336</v>
      </c>
      <c r="D3688" t="s">
        <v>17</v>
      </c>
      <c r="E3688" t="s">
        <v>18</v>
      </c>
      <c r="F3688">
        <v>11597</v>
      </c>
      <c r="G3688" t="s">
        <v>19</v>
      </c>
      <c r="H3688">
        <v>11597</v>
      </c>
      <c r="I3688" t="s">
        <v>17</v>
      </c>
      <c r="J3688">
        <v>1</v>
      </c>
      <c r="K3688">
        <v>11597</v>
      </c>
      <c r="L3688">
        <v>0</v>
      </c>
      <c r="M3688">
        <v>0</v>
      </c>
      <c r="N3688" t="s">
        <v>20</v>
      </c>
      <c r="O3688">
        <v>0</v>
      </c>
    </row>
    <row r="3689" spans="1:15" x14ac:dyDescent="0.3">
      <c r="A3689" t="s">
        <v>7337</v>
      </c>
      <c r="B3689" s="1">
        <v>46272</v>
      </c>
      <c r="C3689" t="s">
        <v>7338</v>
      </c>
      <c r="D3689" t="s">
        <v>34</v>
      </c>
      <c r="E3689" t="s">
        <v>18</v>
      </c>
      <c r="F3689">
        <v>349</v>
      </c>
      <c r="G3689" t="s">
        <v>19</v>
      </c>
      <c r="H3689">
        <v>349</v>
      </c>
      <c r="I3689" t="s">
        <v>34</v>
      </c>
      <c r="J3689">
        <v>1</v>
      </c>
      <c r="K3689">
        <v>349</v>
      </c>
      <c r="L3689">
        <v>0</v>
      </c>
      <c r="M3689">
        <v>0</v>
      </c>
      <c r="N3689" t="s">
        <v>20</v>
      </c>
      <c r="O3689">
        <v>0</v>
      </c>
    </row>
    <row r="3690" spans="1:15" x14ac:dyDescent="0.3">
      <c r="A3690" t="s">
        <v>7339</v>
      </c>
      <c r="B3690" s="1">
        <v>46276</v>
      </c>
      <c r="C3690" t="s">
        <v>7340</v>
      </c>
      <c r="D3690" t="s">
        <v>37</v>
      </c>
      <c r="E3690" t="s">
        <v>18</v>
      </c>
      <c r="F3690">
        <v>2999</v>
      </c>
      <c r="G3690" t="s">
        <v>19</v>
      </c>
      <c r="H3690">
        <v>2999</v>
      </c>
      <c r="I3690" t="s">
        <v>37</v>
      </c>
      <c r="J3690">
        <v>1</v>
      </c>
      <c r="K3690">
        <v>2999</v>
      </c>
      <c r="L3690">
        <v>0</v>
      </c>
      <c r="M3690">
        <v>0</v>
      </c>
      <c r="N3690" t="s">
        <v>20</v>
      </c>
      <c r="O3690">
        <v>0</v>
      </c>
    </row>
    <row r="3691" spans="1:15" x14ac:dyDescent="0.3">
      <c r="A3691" t="s">
        <v>7341</v>
      </c>
      <c r="B3691" s="1">
        <v>46285</v>
      </c>
      <c r="C3691" t="s">
        <v>7342</v>
      </c>
      <c r="D3691" t="s">
        <v>61</v>
      </c>
      <c r="E3691" t="s">
        <v>27</v>
      </c>
      <c r="F3691">
        <v>4298</v>
      </c>
      <c r="G3691" t="s">
        <v>19</v>
      </c>
      <c r="H3691">
        <v>4298</v>
      </c>
      <c r="I3691" t="s">
        <v>61</v>
      </c>
      <c r="J3691">
        <v>1</v>
      </c>
      <c r="K3691">
        <v>4298</v>
      </c>
      <c r="L3691">
        <v>0</v>
      </c>
      <c r="M3691">
        <v>0</v>
      </c>
      <c r="N3691" t="s">
        <v>20</v>
      </c>
      <c r="O3691">
        <v>0</v>
      </c>
    </row>
    <row r="3692" spans="1:15" x14ac:dyDescent="0.3">
      <c r="A3692" t="s">
        <v>7343</v>
      </c>
      <c r="B3692" s="1">
        <v>46289</v>
      </c>
      <c r="C3692" t="s">
        <v>7344</v>
      </c>
      <c r="D3692" t="s">
        <v>61</v>
      </c>
      <c r="E3692" t="s">
        <v>18</v>
      </c>
      <c r="F3692">
        <v>4797</v>
      </c>
      <c r="G3692" t="s">
        <v>115</v>
      </c>
      <c r="H3692">
        <v>4797</v>
      </c>
      <c r="I3692" t="s">
        <v>61</v>
      </c>
      <c r="J3692">
        <v>0</v>
      </c>
      <c r="K3692">
        <v>0</v>
      </c>
      <c r="L3692">
        <v>0</v>
      </c>
      <c r="M3692">
        <v>0</v>
      </c>
      <c r="N3692" t="s">
        <v>20</v>
      </c>
      <c r="O3692">
        <v>0</v>
      </c>
    </row>
    <row r="3693" spans="1:15" x14ac:dyDescent="0.3">
      <c r="A3693" t="s">
        <v>7345</v>
      </c>
      <c r="B3693" s="1">
        <v>46267</v>
      </c>
      <c r="C3693" t="s">
        <v>7346</v>
      </c>
      <c r="D3693" t="s">
        <v>34</v>
      </c>
      <c r="E3693" t="s">
        <v>18</v>
      </c>
      <c r="F3693">
        <v>1098</v>
      </c>
      <c r="G3693" t="s">
        <v>19</v>
      </c>
      <c r="H3693">
        <v>1098</v>
      </c>
      <c r="I3693" t="s">
        <v>34</v>
      </c>
      <c r="J3693">
        <v>1</v>
      </c>
      <c r="K3693">
        <v>1098</v>
      </c>
      <c r="L3693">
        <v>0</v>
      </c>
      <c r="M3693">
        <v>0</v>
      </c>
      <c r="N3693" t="s">
        <v>20</v>
      </c>
      <c r="O3693">
        <v>0</v>
      </c>
    </row>
    <row r="3694" spans="1:15" x14ac:dyDescent="0.3">
      <c r="A3694" t="s">
        <v>7347</v>
      </c>
      <c r="B3694" s="1">
        <v>46279</v>
      </c>
      <c r="C3694" t="s">
        <v>7348</v>
      </c>
      <c r="D3694" t="s">
        <v>37</v>
      </c>
      <c r="E3694" t="s">
        <v>54</v>
      </c>
      <c r="F3694">
        <v>7498</v>
      </c>
      <c r="G3694" t="s">
        <v>19</v>
      </c>
      <c r="H3694">
        <v>7498</v>
      </c>
      <c r="I3694" t="s">
        <v>37</v>
      </c>
      <c r="J3694">
        <v>1</v>
      </c>
      <c r="K3694">
        <v>7498</v>
      </c>
      <c r="L3694">
        <v>0</v>
      </c>
      <c r="M3694">
        <v>0</v>
      </c>
      <c r="N3694" t="s">
        <v>20</v>
      </c>
      <c r="O3694">
        <v>0</v>
      </c>
    </row>
    <row r="3695" spans="1:15" x14ac:dyDescent="0.3">
      <c r="A3695" t="s">
        <v>7349</v>
      </c>
      <c r="B3695" s="1">
        <v>46278</v>
      </c>
      <c r="C3695" t="s">
        <v>7350</v>
      </c>
      <c r="D3695" t="s">
        <v>75</v>
      </c>
      <c r="E3695" t="s">
        <v>43</v>
      </c>
      <c r="F3695">
        <v>2499</v>
      </c>
      <c r="G3695" t="s">
        <v>80</v>
      </c>
      <c r="H3695">
        <v>2499</v>
      </c>
      <c r="I3695" t="s">
        <v>75</v>
      </c>
      <c r="J3695">
        <v>1</v>
      </c>
      <c r="K3695">
        <v>2499</v>
      </c>
      <c r="L3695">
        <v>0</v>
      </c>
      <c r="M3695">
        <v>0</v>
      </c>
      <c r="N3695" t="s">
        <v>736</v>
      </c>
      <c r="O3695">
        <v>2499</v>
      </c>
    </row>
    <row r="3696" spans="1:15" x14ac:dyDescent="0.3">
      <c r="A3696" t="s">
        <v>7351</v>
      </c>
      <c r="B3696" s="1">
        <v>46286</v>
      </c>
      <c r="C3696" t="s">
        <v>7352</v>
      </c>
      <c r="D3696" t="s">
        <v>34</v>
      </c>
      <c r="E3696" t="s">
        <v>43</v>
      </c>
      <c r="F3696">
        <v>1299</v>
      </c>
      <c r="G3696" t="s">
        <v>19</v>
      </c>
      <c r="H3696">
        <v>1299</v>
      </c>
      <c r="I3696" t="s">
        <v>34</v>
      </c>
      <c r="J3696">
        <v>1</v>
      </c>
      <c r="K3696">
        <v>1299</v>
      </c>
      <c r="L3696">
        <v>0</v>
      </c>
      <c r="M3696">
        <v>0</v>
      </c>
      <c r="N3696" t="s">
        <v>20</v>
      </c>
      <c r="O3696">
        <v>0</v>
      </c>
    </row>
    <row r="3697" spans="1:15" x14ac:dyDescent="0.3">
      <c r="A3697" t="s">
        <v>7353</v>
      </c>
      <c r="B3697" s="1">
        <v>46287</v>
      </c>
      <c r="C3697" t="s">
        <v>7354</v>
      </c>
      <c r="D3697" t="s">
        <v>26</v>
      </c>
      <c r="E3697" t="s">
        <v>18</v>
      </c>
      <c r="F3697">
        <v>599</v>
      </c>
      <c r="G3697" t="s">
        <v>19</v>
      </c>
      <c r="H3697">
        <v>599</v>
      </c>
      <c r="I3697" t="s">
        <v>26</v>
      </c>
      <c r="J3697">
        <v>1</v>
      </c>
      <c r="K3697">
        <v>599</v>
      </c>
      <c r="L3697">
        <v>0</v>
      </c>
      <c r="M3697">
        <v>0</v>
      </c>
      <c r="N3697" t="s">
        <v>20</v>
      </c>
      <c r="O3697">
        <v>0</v>
      </c>
    </row>
    <row r="3698" spans="1:15" x14ac:dyDescent="0.3">
      <c r="A3698" t="s">
        <v>7355</v>
      </c>
      <c r="B3698" s="1">
        <v>46279</v>
      </c>
      <c r="C3698" t="s">
        <v>7356</v>
      </c>
      <c r="D3698" t="s">
        <v>61</v>
      </c>
      <c r="E3698" t="s">
        <v>18</v>
      </c>
      <c r="F3698" s="2">
        <v>1799</v>
      </c>
      <c r="G3698" t="s">
        <v>19</v>
      </c>
      <c r="H3698">
        <v>1799</v>
      </c>
      <c r="I3698" t="s">
        <v>61</v>
      </c>
      <c r="J3698">
        <v>1</v>
      </c>
      <c r="K3698">
        <v>1799</v>
      </c>
      <c r="L3698">
        <v>0</v>
      </c>
      <c r="M3698">
        <v>0</v>
      </c>
      <c r="N3698" t="s">
        <v>20</v>
      </c>
      <c r="O3698">
        <v>0</v>
      </c>
    </row>
    <row r="3699" spans="1:15" x14ac:dyDescent="0.3">
      <c r="A3699" t="s">
        <v>7357</v>
      </c>
      <c r="B3699" s="1">
        <v>46290</v>
      </c>
      <c r="C3699" t="s">
        <v>7358</v>
      </c>
      <c r="E3699" t="s">
        <v>43</v>
      </c>
      <c r="F3699" s="2">
        <v>11497</v>
      </c>
      <c r="G3699" t="s">
        <v>19</v>
      </c>
      <c r="H3699">
        <v>11497</v>
      </c>
      <c r="I3699" t="s">
        <v>194</v>
      </c>
      <c r="J3699">
        <v>1</v>
      </c>
      <c r="K3699">
        <v>11497</v>
      </c>
      <c r="L3699">
        <v>0</v>
      </c>
      <c r="M3699">
        <v>0</v>
      </c>
      <c r="N3699" t="s">
        <v>20</v>
      </c>
      <c r="O3699">
        <v>0</v>
      </c>
    </row>
    <row r="3700" spans="1:15" x14ac:dyDescent="0.3">
      <c r="A3700" t="s">
        <v>7359</v>
      </c>
      <c r="B3700" s="1">
        <v>46291</v>
      </c>
      <c r="C3700" t="s">
        <v>7360</v>
      </c>
      <c r="E3700" t="s">
        <v>27</v>
      </c>
      <c r="F3700">
        <v>1499</v>
      </c>
      <c r="G3700" t="s">
        <v>19</v>
      </c>
      <c r="H3700">
        <v>1499</v>
      </c>
      <c r="I3700" t="s">
        <v>194</v>
      </c>
      <c r="J3700">
        <v>1</v>
      </c>
      <c r="K3700">
        <v>1499</v>
      </c>
      <c r="L3700">
        <v>0</v>
      </c>
      <c r="M3700">
        <v>0</v>
      </c>
      <c r="N3700" t="s">
        <v>20</v>
      </c>
      <c r="O3700">
        <v>0</v>
      </c>
    </row>
    <row r="3701" spans="1:15" x14ac:dyDescent="0.3">
      <c r="A3701" t="s">
        <v>7361</v>
      </c>
      <c r="B3701" s="1">
        <v>46268</v>
      </c>
      <c r="C3701" t="s">
        <v>7362</v>
      </c>
      <c r="D3701" t="s">
        <v>75</v>
      </c>
      <c r="E3701" t="s">
        <v>43</v>
      </c>
      <c r="F3701">
        <v>5097</v>
      </c>
      <c r="G3701" t="s">
        <v>19</v>
      </c>
      <c r="H3701">
        <v>5097</v>
      </c>
      <c r="I3701" t="s">
        <v>75</v>
      </c>
      <c r="J3701">
        <v>1</v>
      </c>
      <c r="K3701">
        <v>5097</v>
      </c>
      <c r="L3701">
        <v>0</v>
      </c>
      <c r="M3701">
        <v>0</v>
      </c>
      <c r="N3701" t="s">
        <v>20</v>
      </c>
      <c r="O3701">
        <v>0</v>
      </c>
    </row>
    <row r="3702" spans="1:15" x14ac:dyDescent="0.3">
      <c r="A3702" t="s">
        <v>7363</v>
      </c>
      <c r="B3702" s="1">
        <v>46267</v>
      </c>
      <c r="C3702" t="s">
        <v>7364</v>
      </c>
      <c r="D3702" t="s">
        <v>51</v>
      </c>
      <c r="E3702" t="s">
        <v>18</v>
      </c>
      <c r="F3702">
        <v>2998</v>
      </c>
      <c r="G3702" t="s">
        <v>19</v>
      </c>
      <c r="H3702">
        <v>2998</v>
      </c>
      <c r="I3702" t="s">
        <v>51</v>
      </c>
      <c r="J3702">
        <v>1</v>
      </c>
      <c r="K3702">
        <v>2998</v>
      </c>
      <c r="L3702">
        <v>0</v>
      </c>
      <c r="M3702">
        <v>0</v>
      </c>
      <c r="N3702" t="s">
        <v>20</v>
      </c>
      <c r="O3702">
        <v>0</v>
      </c>
    </row>
    <row r="3703" spans="1:15" x14ac:dyDescent="0.3">
      <c r="A3703" t="s">
        <v>7365</v>
      </c>
      <c r="B3703" s="1">
        <v>46267</v>
      </c>
      <c r="C3703" t="s">
        <v>7366</v>
      </c>
      <c r="D3703" t="s">
        <v>61</v>
      </c>
      <c r="E3703" t="s">
        <v>27</v>
      </c>
      <c r="F3703">
        <v>1299</v>
      </c>
      <c r="G3703" t="s">
        <v>19</v>
      </c>
      <c r="H3703">
        <v>1299</v>
      </c>
      <c r="I3703" t="s">
        <v>61</v>
      </c>
      <c r="J3703">
        <v>1</v>
      </c>
      <c r="K3703">
        <v>1299</v>
      </c>
      <c r="L3703">
        <v>0</v>
      </c>
      <c r="M3703">
        <v>0</v>
      </c>
      <c r="N3703" t="s">
        <v>20</v>
      </c>
      <c r="O3703">
        <v>0</v>
      </c>
    </row>
    <row r="3704" spans="1:15" x14ac:dyDescent="0.3">
      <c r="A3704" t="s">
        <v>7367</v>
      </c>
      <c r="B3704" s="1">
        <v>46267</v>
      </c>
      <c r="C3704" t="s">
        <v>7368</v>
      </c>
      <c r="D3704" t="s">
        <v>37</v>
      </c>
      <c r="E3704" t="s">
        <v>27</v>
      </c>
      <c r="F3704">
        <v>3499</v>
      </c>
      <c r="G3704" t="s">
        <v>19</v>
      </c>
      <c r="H3704">
        <v>3499</v>
      </c>
      <c r="I3704" t="s">
        <v>37</v>
      </c>
      <c r="J3704">
        <v>1</v>
      </c>
      <c r="K3704">
        <v>3499</v>
      </c>
      <c r="L3704">
        <v>0</v>
      </c>
      <c r="M3704">
        <v>0</v>
      </c>
      <c r="N3704" t="s">
        <v>20</v>
      </c>
      <c r="O3704">
        <v>0</v>
      </c>
    </row>
    <row r="3705" spans="1:15" x14ac:dyDescent="0.3">
      <c r="A3705" t="s">
        <v>7369</v>
      </c>
      <c r="B3705" s="1">
        <v>46289</v>
      </c>
      <c r="C3705" t="s">
        <v>7370</v>
      </c>
      <c r="D3705" t="s">
        <v>34</v>
      </c>
      <c r="E3705" t="s">
        <v>18</v>
      </c>
      <c r="F3705">
        <v>2499</v>
      </c>
      <c r="G3705" t="s">
        <v>19</v>
      </c>
      <c r="H3705">
        <v>2499</v>
      </c>
      <c r="I3705" t="s">
        <v>34</v>
      </c>
      <c r="J3705">
        <v>1</v>
      </c>
      <c r="K3705">
        <v>2499</v>
      </c>
      <c r="L3705">
        <v>0</v>
      </c>
      <c r="M3705">
        <v>0</v>
      </c>
      <c r="N3705" t="s">
        <v>20</v>
      </c>
      <c r="O3705">
        <v>0</v>
      </c>
    </row>
    <row r="3706" spans="1:15" x14ac:dyDescent="0.3">
      <c r="A3706" t="s">
        <v>7371</v>
      </c>
      <c r="B3706" s="1">
        <v>46267</v>
      </c>
      <c r="C3706" t="s">
        <v>7372</v>
      </c>
      <c r="D3706" t="s">
        <v>42</v>
      </c>
      <c r="E3706" t="s">
        <v>43</v>
      </c>
      <c r="F3706">
        <v>799</v>
      </c>
      <c r="G3706" t="s">
        <v>19</v>
      </c>
      <c r="H3706">
        <v>799</v>
      </c>
      <c r="I3706" t="s">
        <v>42</v>
      </c>
      <c r="J3706">
        <v>1</v>
      </c>
      <c r="K3706">
        <v>799</v>
      </c>
      <c r="L3706">
        <v>0</v>
      </c>
      <c r="M3706">
        <v>0</v>
      </c>
      <c r="N3706" t="s">
        <v>20</v>
      </c>
      <c r="O3706">
        <v>0</v>
      </c>
    </row>
    <row r="3707" spans="1:15" x14ac:dyDescent="0.3">
      <c r="A3707" t="s">
        <v>7373</v>
      </c>
      <c r="B3707" s="1">
        <v>46293</v>
      </c>
      <c r="C3707" t="s">
        <v>7374</v>
      </c>
      <c r="D3707" t="s">
        <v>26</v>
      </c>
      <c r="E3707" t="s">
        <v>27</v>
      </c>
      <c r="F3707">
        <v>2598</v>
      </c>
      <c r="G3707" t="s">
        <v>19</v>
      </c>
      <c r="H3707">
        <v>2598</v>
      </c>
      <c r="I3707" t="s">
        <v>26</v>
      </c>
      <c r="J3707">
        <v>1</v>
      </c>
      <c r="K3707">
        <v>2598</v>
      </c>
      <c r="L3707">
        <v>0</v>
      </c>
      <c r="M3707">
        <v>0</v>
      </c>
      <c r="N3707" t="s">
        <v>20</v>
      </c>
      <c r="O3707">
        <v>0</v>
      </c>
    </row>
    <row r="3708" spans="1:15" x14ac:dyDescent="0.3">
      <c r="A3708" t="s">
        <v>7375</v>
      </c>
      <c r="B3708" s="1">
        <v>46266</v>
      </c>
      <c r="C3708" t="s">
        <v>7376</v>
      </c>
      <c r="D3708" t="s">
        <v>51</v>
      </c>
      <c r="E3708" t="s">
        <v>18</v>
      </c>
      <c r="F3708">
        <v>5298</v>
      </c>
      <c r="G3708" t="s">
        <v>19</v>
      </c>
      <c r="H3708">
        <v>5298</v>
      </c>
      <c r="I3708" t="s">
        <v>51</v>
      </c>
      <c r="J3708">
        <v>1</v>
      </c>
      <c r="K3708">
        <v>5298</v>
      </c>
      <c r="L3708">
        <v>0</v>
      </c>
      <c r="M3708">
        <v>0</v>
      </c>
      <c r="N3708" t="s">
        <v>20</v>
      </c>
      <c r="O3708">
        <v>0</v>
      </c>
    </row>
    <row r="3709" spans="1:15" x14ac:dyDescent="0.3">
      <c r="A3709" t="s">
        <v>7377</v>
      </c>
      <c r="B3709" s="1">
        <v>46268</v>
      </c>
      <c r="C3709" t="s">
        <v>7378</v>
      </c>
      <c r="D3709" t="s">
        <v>37</v>
      </c>
      <c r="E3709" t="s">
        <v>18</v>
      </c>
      <c r="F3709">
        <v>3499</v>
      </c>
      <c r="G3709" t="s">
        <v>19</v>
      </c>
      <c r="H3709">
        <v>3499</v>
      </c>
      <c r="I3709" t="s">
        <v>37</v>
      </c>
      <c r="J3709">
        <v>1</v>
      </c>
      <c r="K3709">
        <v>3499</v>
      </c>
      <c r="L3709">
        <v>0</v>
      </c>
      <c r="M3709">
        <v>0</v>
      </c>
      <c r="N3709" t="s">
        <v>20</v>
      </c>
      <c r="O3709">
        <v>0</v>
      </c>
    </row>
    <row r="3710" spans="1:15" x14ac:dyDescent="0.3">
      <c r="A3710" t="s">
        <v>7379</v>
      </c>
      <c r="B3710" s="1">
        <v>46268</v>
      </c>
      <c r="C3710" t="s">
        <v>7380</v>
      </c>
      <c r="D3710" t="s">
        <v>17</v>
      </c>
      <c r="E3710" t="s">
        <v>27</v>
      </c>
      <c r="F3710">
        <v>3298</v>
      </c>
      <c r="G3710" t="s">
        <v>66</v>
      </c>
      <c r="H3710">
        <v>3298</v>
      </c>
      <c r="I3710" t="s">
        <v>17</v>
      </c>
      <c r="J3710">
        <v>1</v>
      </c>
      <c r="K3710">
        <v>3298</v>
      </c>
      <c r="L3710">
        <v>1</v>
      </c>
      <c r="M3710">
        <v>3298</v>
      </c>
      <c r="N3710" t="s">
        <v>20</v>
      </c>
      <c r="O3710">
        <v>0</v>
      </c>
    </row>
    <row r="3711" spans="1:15" x14ac:dyDescent="0.3">
      <c r="A3711" t="s">
        <v>7381</v>
      </c>
      <c r="B3711" s="1">
        <v>46281</v>
      </c>
      <c r="C3711" t="s">
        <v>7382</v>
      </c>
      <c r="D3711" t="s">
        <v>42</v>
      </c>
      <c r="E3711" t="s">
        <v>27</v>
      </c>
      <c r="F3711">
        <v>4097</v>
      </c>
      <c r="G3711" t="s">
        <v>19</v>
      </c>
      <c r="H3711">
        <v>4097</v>
      </c>
      <c r="I3711" t="s">
        <v>42</v>
      </c>
      <c r="J3711">
        <v>1</v>
      </c>
      <c r="K3711">
        <v>4097</v>
      </c>
      <c r="L3711">
        <v>0</v>
      </c>
      <c r="M3711">
        <v>0</v>
      </c>
      <c r="N3711" t="s">
        <v>20</v>
      </c>
      <c r="O3711">
        <v>0</v>
      </c>
    </row>
    <row r="3712" spans="1:15" x14ac:dyDescent="0.3">
      <c r="A3712" t="s">
        <v>7383</v>
      </c>
      <c r="B3712" s="1">
        <v>46277</v>
      </c>
      <c r="C3712" t="s">
        <v>7384</v>
      </c>
      <c r="D3712" t="s">
        <v>51</v>
      </c>
      <c r="E3712" t="s">
        <v>43</v>
      </c>
      <c r="F3712">
        <v>1398</v>
      </c>
      <c r="G3712" t="s">
        <v>19</v>
      </c>
      <c r="H3712">
        <v>1398</v>
      </c>
      <c r="I3712" t="s">
        <v>51</v>
      </c>
      <c r="J3712">
        <v>1</v>
      </c>
      <c r="K3712">
        <v>1398</v>
      </c>
      <c r="L3712">
        <v>0</v>
      </c>
      <c r="M3712">
        <v>0</v>
      </c>
      <c r="N3712" t="s">
        <v>20</v>
      </c>
      <c r="O3712">
        <v>0</v>
      </c>
    </row>
    <row r="3713" spans="1:15" x14ac:dyDescent="0.3">
      <c r="A3713" t="s">
        <v>7385</v>
      </c>
      <c r="B3713" s="1">
        <v>46282</v>
      </c>
      <c r="C3713" t="s">
        <v>7386</v>
      </c>
      <c r="D3713" t="s">
        <v>51</v>
      </c>
      <c r="E3713" t="s">
        <v>27</v>
      </c>
      <c r="F3713">
        <v>999</v>
      </c>
      <c r="G3713" t="s">
        <v>19</v>
      </c>
      <c r="H3713">
        <v>999</v>
      </c>
      <c r="I3713" t="s">
        <v>51</v>
      </c>
      <c r="J3713">
        <v>1</v>
      </c>
      <c r="K3713">
        <v>999</v>
      </c>
      <c r="L3713">
        <v>0</v>
      </c>
      <c r="M3713">
        <v>0</v>
      </c>
      <c r="N3713" t="s">
        <v>20</v>
      </c>
      <c r="O3713">
        <v>0</v>
      </c>
    </row>
    <row r="3714" spans="1:15" x14ac:dyDescent="0.3">
      <c r="A3714" t="s">
        <v>7387</v>
      </c>
      <c r="B3714" s="1">
        <v>46294</v>
      </c>
      <c r="C3714" t="s">
        <v>7388</v>
      </c>
      <c r="D3714" t="s">
        <v>51</v>
      </c>
      <c r="E3714" t="s">
        <v>27</v>
      </c>
      <c r="F3714">
        <v>1598</v>
      </c>
      <c r="G3714" t="s">
        <v>19</v>
      </c>
      <c r="H3714">
        <v>1598</v>
      </c>
      <c r="I3714" t="s">
        <v>51</v>
      </c>
      <c r="J3714">
        <v>1</v>
      </c>
      <c r="K3714">
        <v>1598</v>
      </c>
      <c r="L3714">
        <v>0</v>
      </c>
      <c r="M3714">
        <v>0</v>
      </c>
      <c r="N3714" t="s">
        <v>20</v>
      </c>
      <c r="O3714">
        <v>0</v>
      </c>
    </row>
    <row r="3715" spans="1:15" x14ac:dyDescent="0.3">
      <c r="A3715" t="s">
        <v>7389</v>
      </c>
      <c r="B3715" s="1">
        <v>46273</v>
      </c>
      <c r="C3715" t="s">
        <v>7390</v>
      </c>
      <c r="D3715" t="s">
        <v>34</v>
      </c>
      <c r="E3715" t="s">
        <v>18</v>
      </c>
      <c r="F3715">
        <v>3348</v>
      </c>
      <c r="G3715" t="s">
        <v>115</v>
      </c>
      <c r="H3715">
        <v>3348</v>
      </c>
      <c r="I3715" t="s">
        <v>34</v>
      </c>
      <c r="J3715">
        <v>0</v>
      </c>
      <c r="K3715">
        <v>0</v>
      </c>
      <c r="L3715">
        <v>0</v>
      </c>
      <c r="M3715">
        <v>0</v>
      </c>
      <c r="N3715" t="s">
        <v>20</v>
      </c>
      <c r="O3715">
        <v>0</v>
      </c>
    </row>
    <row r="3716" spans="1:15" x14ac:dyDescent="0.3">
      <c r="A3716" t="s">
        <v>7391</v>
      </c>
      <c r="B3716" s="1">
        <v>46266</v>
      </c>
      <c r="C3716" t="s">
        <v>7392</v>
      </c>
      <c r="D3716" t="s">
        <v>42</v>
      </c>
      <c r="E3716" t="s">
        <v>18</v>
      </c>
      <c r="F3716">
        <v>799</v>
      </c>
      <c r="G3716" t="s">
        <v>19</v>
      </c>
      <c r="H3716">
        <v>799</v>
      </c>
      <c r="I3716" t="s">
        <v>42</v>
      </c>
      <c r="J3716">
        <v>1</v>
      </c>
      <c r="K3716">
        <v>799</v>
      </c>
      <c r="L3716">
        <v>0</v>
      </c>
      <c r="M3716">
        <v>0</v>
      </c>
      <c r="N3716" t="s">
        <v>20</v>
      </c>
      <c r="O3716">
        <v>0</v>
      </c>
    </row>
    <row r="3717" spans="1:15" x14ac:dyDescent="0.3">
      <c r="A3717" t="s">
        <v>7393</v>
      </c>
      <c r="B3717" s="1">
        <v>46276</v>
      </c>
      <c r="C3717" t="s">
        <v>7292</v>
      </c>
      <c r="D3717" t="s">
        <v>37</v>
      </c>
      <c r="E3717" t="s">
        <v>54</v>
      </c>
      <c r="F3717">
        <v>349</v>
      </c>
      <c r="G3717" t="s">
        <v>19</v>
      </c>
      <c r="H3717">
        <v>349</v>
      </c>
      <c r="I3717" t="s">
        <v>37</v>
      </c>
      <c r="J3717">
        <v>1</v>
      </c>
      <c r="K3717">
        <v>349</v>
      </c>
      <c r="L3717">
        <v>0</v>
      </c>
      <c r="M3717">
        <v>0</v>
      </c>
      <c r="N3717" t="s">
        <v>20</v>
      </c>
      <c r="O3717">
        <v>0</v>
      </c>
    </row>
    <row r="3718" spans="1:15" x14ac:dyDescent="0.3">
      <c r="A3718" t="s">
        <v>7394</v>
      </c>
      <c r="B3718" s="1">
        <v>46295</v>
      </c>
      <c r="C3718" t="s">
        <v>7395</v>
      </c>
      <c r="D3718" t="s">
        <v>23</v>
      </c>
      <c r="E3718" t="s">
        <v>18</v>
      </c>
      <c r="F3718">
        <v>2797</v>
      </c>
      <c r="G3718" t="s">
        <v>19</v>
      </c>
      <c r="H3718">
        <v>2797</v>
      </c>
      <c r="I3718" t="s">
        <v>23</v>
      </c>
      <c r="J3718">
        <v>1</v>
      </c>
      <c r="K3718">
        <v>2797</v>
      </c>
      <c r="L3718">
        <v>0</v>
      </c>
      <c r="M3718">
        <v>0</v>
      </c>
      <c r="N3718" t="s">
        <v>20</v>
      </c>
      <c r="O3718">
        <v>0</v>
      </c>
    </row>
    <row r="3719" spans="1:15" x14ac:dyDescent="0.3">
      <c r="A3719" t="s">
        <v>7396</v>
      </c>
      <c r="B3719" s="1">
        <v>46284</v>
      </c>
      <c r="C3719" t="s">
        <v>7397</v>
      </c>
      <c r="D3719" t="s">
        <v>23</v>
      </c>
      <c r="E3719" t="s">
        <v>54</v>
      </c>
      <c r="F3719">
        <v>6298</v>
      </c>
      <c r="G3719" t="s">
        <v>19</v>
      </c>
      <c r="H3719">
        <v>6298</v>
      </c>
      <c r="I3719" t="s">
        <v>23</v>
      </c>
      <c r="J3719">
        <v>1</v>
      </c>
      <c r="K3719">
        <v>6298</v>
      </c>
      <c r="L3719">
        <v>0</v>
      </c>
      <c r="M3719">
        <v>0</v>
      </c>
      <c r="N3719" t="s">
        <v>20</v>
      </c>
      <c r="O3719">
        <v>0</v>
      </c>
    </row>
    <row r="3720" spans="1:15" x14ac:dyDescent="0.3">
      <c r="A3720" t="s">
        <v>7398</v>
      </c>
      <c r="B3720" s="1">
        <v>46282</v>
      </c>
      <c r="C3720" t="s">
        <v>7399</v>
      </c>
      <c r="D3720" t="s">
        <v>75</v>
      </c>
      <c r="E3720" t="s">
        <v>18</v>
      </c>
      <c r="F3720">
        <v>7999</v>
      </c>
      <c r="G3720" t="s">
        <v>19</v>
      </c>
      <c r="H3720">
        <v>7999</v>
      </c>
      <c r="I3720" t="s">
        <v>75</v>
      </c>
      <c r="J3720">
        <v>1</v>
      </c>
      <c r="K3720">
        <v>7999</v>
      </c>
      <c r="L3720">
        <v>0</v>
      </c>
      <c r="M3720">
        <v>0</v>
      </c>
      <c r="N3720" t="s">
        <v>20</v>
      </c>
      <c r="O3720">
        <v>0</v>
      </c>
    </row>
    <row r="3721" spans="1:15" x14ac:dyDescent="0.3">
      <c r="A3721" t="s">
        <v>7400</v>
      </c>
      <c r="B3721" s="1">
        <v>46287</v>
      </c>
      <c r="C3721" t="s">
        <v>7401</v>
      </c>
      <c r="D3721" t="s">
        <v>37</v>
      </c>
      <c r="E3721" t="s">
        <v>18</v>
      </c>
      <c r="F3721">
        <v>3598</v>
      </c>
      <c r="G3721" t="s">
        <v>19</v>
      </c>
      <c r="H3721">
        <v>3598</v>
      </c>
      <c r="I3721" t="s">
        <v>37</v>
      </c>
      <c r="J3721">
        <v>1</v>
      </c>
      <c r="K3721">
        <v>3598</v>
      </c>
      <c r="L3721">
        <v>0</v>
      </c>
      <c r="M3721">
        <v>0</v>
      </c>
      <c r="N3721" t="s">
        <v>20</v>
      </c>
      <c r="O3721">
        <v>0</v>
      </c>
    </row>
    <row r="3722" spans="1:15" x14ac:dyDescent="0.3">
      <c r="A3722" t="s">
        <v>7402</v>
      </c>
      <c r="B3722" s="1">
        <v>46288</v>
      </c>
      <c r="C3722" t="s">
        <v>7403</v>
      </c>
      <c r="D3722" t="s">
        <v>37</v>
      </c>
      <c r="E3722" t="s">
        <v>18</v>
      </c>
      <c r="F3722">
        <v>349</v>
      </c>
      <c r="G3722" t="s">
        <v>66</v>
      </c>
      <c r="H3722">
        <v>349</v>
      </c>
      <c r="I3722" t="s">
        <v>37</v>
      </c>
      <c r="J3722">
        <v>1</v>
      </c>
      <c r="K3722">
        <v>349</v>
      </c>
      <c r="L3722">
        <v>1</v>
      </c>
      <c r="M3722">
        <v>349</v>
      </c>
      <c r="N3722" t="s">
        <v>20</v>
      </c>
      <c r="O3722">
        <v>0</v>
      </c>
    </row>
    <row r="3723" spans="1:15" x14ac:dyDescent="0.3">
      <c r="A3723" t="s">
        <v>7404</v>
      </c>
      <c r="B3723" s="1">
        <v>46272</v>
      </c>
      <c r="C3723" t="s">
        <v>7405</v>
      </c>
      <c r="E3723" t="s">
        <v>27</v>
      </c>
      <c r="F3723">
        <v>3499</v>
      </c>
      <c r="G3723" t="s">
        <v>19</v>
      </c>
      <c r="H3723">
        <v>3499</v>
      </c>
      <c r="I3723" t="s">
        <v>194</v>
      </c>
      <c r="J3723">
        <v>1</v>
      </c>
      <c r="K3723">
        <v>3499</v>
      </c>
      <c r="L3723">
        <v>0</v>
      </c>
      <c r="M3723">
        <v>0</v>
      </c>
      <c r="N3723" t="s">
        <v>20</v>
      </c>
      <c r="O3723">
        <v>0</v>
      </c>
    </row>
    <row r="3724" spans="1:15" x14ac:dyDescent="0.3">
      <c r="A3724" t="s">
        <v>7406</v>
      </c>
      <c r="B3724" s="1">
        <v>46267</v>
      </c>
      <c r="C3724" t="s">
        <v>7407</v>
      </c>
      <c r="D3724" t="s">
        <v>48</v>
      </c>
      <c r="E3724" t="s">
        <v>18</v>
      </c>
      <c r="F3724">
        <v>2499</v>
      </c>
      <c r="G3724" t="s">
        <v>66</v>
      </c>
      <c r="H3724">
        <v>2499</v>
      </c>
      <c r="I3724" t="s">
        <v>48</v>
      </c>
      <c r="J3724">
        <v>1</v>
      </c>
      <c r="K3724">
        <v>2499</v>
      </c>
      <c r="L3724">
        <v>1</v>
      </c>
      <c r="M3724">
        <v>2499</v>
      </c>
      <c r="N3724" t="s">
        <v>20</v>
      </c>
      <c r="O3724">
        <v>0</v>
      </c>
    </row>
    <row r="3725" spans="1:15" x14ac:dyDescent="0.3">
      <c r="A3725" t="s">
        <v>7408</v>
      </c>
      <c r="B3725" s="1">
        <v>46295</v>
      </c>
      <c r="C3725" t="s">
        <v>7409</v>
      </c>
      <c r="D3725" t="s">
        <v>48</v>
      </c>
      <c r="E3725" t="s">
        <v>18</v>
      </c>
      <c r="F3725">
        <v>5298</v>
      </c>
      <c r="G3725" t="s">
        <v>19</v>
      </c>
      <c r="H3725">
        <v>5298</v>
      </c>
      <c r="I3725" t="s">
        <v>48</v>
      </c>
      <c r="J3725">
        <v>1</v>
      </c>
      <c r="K3725">
        <v>5298</v>
      </c>
      <c r="L3725">
        <v>0</v>
      </c>
      <c r="M3725">
        <v>0</v>
      </c>
      <c r="N3725" t="s">
        <v>20</v>
      </c>
      <c r="O3725">
        <v>0</v>
      </c>
    </row>
    <row r="3726" spans="1:15" x14ac:dyDescent="0.3">
      <c r="A3726" t="s">
        <v>7410</v>
      </c>
      <c r="B3726" s="1">
        <v>46289</v>
      </c>
      <c r="C3726" t="s">
        <v>7411</v>
      </c>
      <c r="D3726" t="s">
        <v>75</v>
      </c>
      <c r="E3726" t="s">
        <v>18</v>
      </c>
      <c r="F3726">
        <v>3298</v>
      </c>
      <c r="G3726" t="s">
        <v>66</v>
      </c>
      <c r="H3726">
        <v>3298</v>
      </c>
      <c r="I3726" t="s">
        <v>75</v>
      </c>
      <c r="J3726">
        <v>1</v>
      </c>
      <c r="K3726">
        <v>3298</v>
      </c>
      <c r="L3726">
        <v>1</v>
      </c>
      <c r="M3726">
        <v>3298</v>
      </c>
      <c r="N3726" t="s">
        <v>20</v>
      </c>
      <c r="O3726">
        <v>0</v>
      </c>
    </row>
    <row r="3727" spans="1:15" x14ac:dyDescent="0.3">
      <c r="A3727" t="s">
        <v>7412</v>
      </c>
      <c r="B3727" s="1">
        <v>46287</v>
      </c>
      <c r="C3727" t="s">
        <v>7413</v>
      </c>
      <c r="D3727" t="s">
        <v>42</v>
      </c>
      <c r="E3727" t="s">
        <v>18</v>
      </c>
      <c r="F3727">
        <v>6347</v>
      </c>
      <c r="G3727" t="s">
        <v>19</v>
      </c>
      <c r="H3727">
        <v>6347</v>
      </c>
      <c r="I3727" t="s">
        <v>42</v>
      </c>
      <c r="J3727">
        <v>1</v>
      </c>
      <c r="K3727">
        <v>6347</v>
      </c>
      <c r="L3727">
        <v>0</v>
      </c>
      <c r="M3727">
        <v>0</v>
      </c>
      <c r="N3727" t="s">
        <v>20</v>
      </c>
      <c r="O3727">
        <v>0</v>
      </c>
    </row>
    <row r="3728" spans="1:15" x14ac:dyDescent="0.3">
      <c r="A3728" t="s">
        <v>7414</v>
      </c>
      <c r="B3728" s="1">
        <v>46293</v>
      </c>
      <c r="C3728" t="s">
        <v>7415</v>
      </c>
      <c r="D3728" t="s">
        <v>26</v>
      </c>
      <c r="E3728" t="s">
        <v>27</v>
      </c>
      <c r="F3728">
        <v>349</v>
      </c>
      <c r="G3728" t="s">
        <v>19</v>
      </c>
      <c r="H3728">
        <v>349</v>
      </c>
      <c r="I3728" t="s">
        <v>26</v>
      </c>
      <c r="J3728">
        <v>1</v>
      </c>
      <c r="K3728">
        <v>349</v>
      </c>
      <c r="L3728">
        <v>0</v>
      </c>
      <c r="M3728">
        <v>0</v>
      </c>
      <c r="N3728" t="s">
        <v>20</v>
      </c>
      <c r="O3728">
        <v>0</v>
      </c>
    </row>
    <row r="3729" spans="1:15" x14ac:dyDescent="0.3">
      <c r="A3729" t="s">
        <v>7416</v>
      </c>
      <c r="B3729" s="1">
        <v>46278</v>
      </c>
      <c r="C3729" t="s">
        <v>7417</v>
      </c>
      <c r="E3729" t="s">
        <v>18</v>
      </c>
      <c r="F3729">
        <v>349</v>
      </c>
      <c r="G3729" t="s">
        <v>19</v>
      </c>
      <c r="H3729">
        <v>349</v>
      </c>
      <c r="I3729" t="s">
        <v>194</v>
      </c>
      <c r="J3729">
        <v>1</v>
      </c>
      <c r="K3729">
        <v>349</v>
      </c>
      <c r="L3729">
        <v>0</v>
      </c>
      <c r="M3729">
        <v>0</v>
      </c>
      <c r="N3729" t="s">
        <v>20</v>
      </c>
      <c r="O3729">
        <v>0</v>
      </c>
    </row>
    <row r="3730" spans="1:15" x14ac:dyDescent="0.3">
      <c r="A3730" t="s">
        <v>7418</v>
      </c>
      <c r="B3730" s="1">
        <v>46267</v>
      </c>
      <c r="C3730" t="s">
        <v>7419</v>
      </c>
      <c r="D3730" t="s">
        <v>17</v>
      </c>
      <c r="E3730" t="s">
        <v>18</v>
      </c>
      <c r="F3730">
        <v>499</v>
      </c>
      <c r="G3730" t="s">
        <v>19</v>
      </c>
      <c r="H3730">
        <v>499</v>
      </c>
      <c r="I3730" t="s">
        <v>17</v>
      </c>
      <c r="J3730">
        <v>1</v>
      </c>
      <c r="K3730">
        <v>499</v>
      </c>
      <c r="L3730">
        <v>0</v>
      </c>
      <c r="M3730">
        <v>0</v>
      </c>
      <c r="N3730" t="s">
        <v>20</v>
      </c>
      <c r="O3730">
        <v>0</v>
      </c>
    </row>
    <row r="3731" spans="1:15" x14ac:dyDescent="0.3">
      <c r="A3731" t="s">
        <v>7420</v>
      </c>
      <c r="B3731" s="1">
        <v>46269</v>
      </c>
      <c r="C3731" t="s">
        <v>7421</v>
      </c>
      <c r="D3731" t="s">
        <v>61</v>
      </c>
      <c r="E3731" t="s">
        <v>54</v>
      </c>
      <c r="F3731">
        <v>4298</v>
      </c>
      <c r="G3731" t="s">
        <v>19</v>
      </c>
      <c r="H3731">
        <v>4298</v>
      </c>
      <c r="I3731" t="s">
        <v>61</v>
      </c>
      <c r="J3731">
        <v>1</v>
      </c>
      <c r="K3731">
        <v>4298</v>
      </c>
      <c r="L3731">
        <v>0</v>
      </c>
      <c r="M3731">
        <v>0</v>
      </c>
      <c r="N3731" t="s">
        <v>20</v>
      </c>
      <c r="O3731">
        <v>0</v>
      </c>
    </row>
    <row r="3732" spans="1:15" x14ac:dyDescent="0.3">
      <c r="A3732" t="s">
        <v>7422</v>
      </c>
      <c r="B3732" s="1">
        <v>46270</v>
      </c>
      <c r="C3732" t="s">
        <v>7423</v>
      </c>
      <c r="D3732" t="s">
        <v>75</v>
      </c>
      <c r="E3732" t="s">
        <v>54</v>
      </c>
      <c r="F3732">
        <v>999</v>
      </c>
      <c r="G3732" t="s">
        <v>19</v>
      </c>
      <c r="H3732">
        <v>999</v>
      </c>
      <c r="I3732" t="s">
        <v>75</v>
      </c>
      <c r="J3732">
        <v>1</v>
      </c>
      <c r="K3732">
        <v>999</v>
      </c>
      <c r="L3732">
        <v>0</v>
      </c>
      <c r="M3732">
        <v>0</v>
      </c>
      <c r="N3732" t="s">
        <v>20</v>
      </c>
      <c r="O3732">
        <v>0</v>
      </c>
    </row>
    <row r="3733" spans="1:15" x14ac:dyDescent="0.3">
      <c r="A3733" t="s">
        <v>7424</v>
      </c>
      <c r="B3733" s="1">
        <v>46281</v>
      </c>
      <c r="C3733" t="s">
        <v>7425</v>
      </c>
      <c r="D3733" t="s">
        <v>48</v>
      </c>
      <c r="E3733" t="s">
        <v>18</v>
      </c>
      <c r="F3733">
        <v>1798</v>
      </c>
      <c r="G3733" t="s">
        <v>19</v>
      </c>
      <c r="H3733">
        <v>1798</v>
      </c>
      <c r="I3733" t="s">
        <v>48</v>
      </c>
      <c r="J3733">
        <v>1</v>
      </c>
      <c r="K3733">
        <v>1798</v>
      </c>
      <c r="L3733">
        <v>0</v>
      </c>
      <c r="M3733">
        <v>0</v>
      </c>
      <c r="N3733" t="s">
        <v>20</v>
      </c>
      <c r="O3733">
        <v>0</v>
      </c>
    </row>
    <row r="3734" spans="1:15" x14ac:dyDescent="0.3">
      <c r="A3734" t="s">
        <v>7426</v>
      </c>
      <c r="B3734" s="1">
        <v>46287</v>
      </c>
      <c r="C3734" t="s">
        <v>7427</v>
      </c>
      <c r="D3734" t="s">
        <v>42</v>
      </c>
      <c r="E3734" t="s">
        <v>18</v>
      </c>
      <c r="F3734">
        <v>8497</v>
      </c>
      <c r="G3734" t="s">
        <v>115</v>
      </c>
      <c r="H3734">
        <v>8497</v>
      </c>
      <c r="I3734" t="s">
        <v>42</v>
      </c>
      <c r="J3734">
        <v>0</v>
      </c>
      <c r="K3734">
        <v>0</v>
      </c>
      <c r="L3734">
        <v>0</v>
      </c>
      <c r="M3734">
        <v>0</v>
      </c>
      <c r="N3734" t="s">
        <v>20</v>
      </c>
      <c r="O3734">
        <v>0</v>
      </c>
    </row>
    <row r="3735" spans="1:15" x14ac:dyDescent="0.3">
      <c r="A3735" t="s">
        <v>7428</v>
      </c>
      <c r="B3735" s="1">
        <v>46278</v>
      </c>
      <c r="C3735" t="s">
        <v>7429</v>
      </c>
      <c r="D3735" t="s">
        <v>42</v>
      </c>
      <c r="E3735" t="s">
        <v>27</v>
      </c>
      <c r="F3735">
        <v>10847</v>
      </c>
      <c r="G3735" t="s">
        <v>19</v>
      </c>
      <c r="H3735">
        <v>10847</v>
      </c>
      <c r="I3735" t="s">
        <v>42</v>
      </c>
      <c r="J3735">
        <v>1</v>
      </c>
      <c r="K3735">
        <v>10847</v>
      </c>
      <c r="L3735">
        <v>0</v>
      </c>
      <c r="M3735">
        <v>0</v>
      </c>
      <c r="N3735" t="s">
        <v>20</v>
      </c>
      <c r="O3735">
        <v>0</v>
      </c>
    </row>
    <row r="3736" spans="1:15" x14ac:dyDescent="0.3">
      <c r="A3736" t="s">
        <v>7430</v>
      </c>
      <c r="B3736" s="1">
        <v>46279</v>
      </c>
      <c r="C3736" t="s">
        <v>7431</v>
      </c>
      <c r="D3736" t="s">
        <v>61</v>
      </c>
      <c r="E3736" t="s">
        <v>18</v>
      </c>
      <c r="F3736">
        <v>6298</v>
      </c>
      <c r="G3736" t="s">
        <v>66</v>
      </c>
      <c r="H3736">
        <v>6298</v>
      </c>
      <c r="I3736" t="s">
        <v>61</v>
      </c>
      <c r="J3736">
        <v>1</v>
      </c>
      <c r="K3736">
        <v>6298</v>
      </c>
      <c r="L3736">
        <v>1</v>
      </c>
      <c r="M3736">
        <v>6298</v>
      </c>
      <c r="N3736" t="s">
        <v>20</v>
      </c>
      <c r="O3736">
        <v>0</v>
      </c>
    </row>
    <row r="3737" spans="1:15" x14ac:dyDescent="0.3">
      <c r="A3737" t="s">
        <v>7432</v>
      </c>
      <c r="B3737" s="1">
        <v>46273</v>
      </c>
      <c r="C3737" t="s">
        <v>7433</v>
      </c>
      <c r="D3737" t="s">
        <v>51</v>
      </c>
      <c r="E3737" t="s">
        <v>18</v>
      </c>
      <c r="F3737">
        <v>3499</v>
      </c>
      <c r="G3737" t="s">
        <v>19</v>
      </c>
      <c r="H3737">
        <v>3499</v>
      </c>
      <c r="I3737" t="s">
        <v>51</v>
      </c>
      <c r="J3737">
        <v>1</v>
      </c>
      <c r="K3737">
        <v>3499</v>
      </c>
      <c r="L3737">
        <v>0</v>
      </c>
      <c r="M3737">
        <v>0</v>
      </c>
      <c r="N3737" t="s">
        <v>20</v>
      </c>
      <c r="O3737">
        <v>0</v>
      </c>
    </row>
    <row r="3738" spans="1:15" x14ac:dyDescent="0.3">
      <c r="A3738" t="s">
        <v>7434</v>
      </c>
      <c r="B3738" s="1">
        <v>46273</v>
      </c>
      <c r="C3738" t="s">
        <v>7435</v>
      </c>
      <c r="D3738" t="s">
        <v>42</v>
      </c>
      <c r="E3738" t="s">
        <v>18</v>
      </c>
      <c r="F3738">
        <v>499</v>
      </c>
      <c r="G3738" t="s">
        <v>19</v>
      </c>
      <c r="H3738">
        <v>499</v>
      </c>
      <c r="I3738" t="s">
        <v>42</v>
      </c>
      <c r="J3738">
        <v>1</v>
      </c>
      <c r="K3738">
        <v>499</v>
      </c>
      <c r="L3738">
        <v>0</v>
      </c>
      <c r="M3738">
        <v>0</v>
      </c>
      <c r="N3738" t="s">
        <v>20</v>
      </c>
      <c r="O3738">
        <v>0</v>
      </c>
    </row>
    <row r="3739" spans="1:15" x14ac:dyDescent="0.3">
      <c r="A3739" t="s">
        <v>7436</v>
      </c>
      <c r="B3739" s="1">
        <v>46266</v>
      </c>
      <c r="C3739" t="s">
        <v>7437</v>
      </c>
      <c r="D3739" t="s">
        <v>75</v>
      </c>
      <c r="E3739" t="s">
        <v>27</v>
      </c>
      <c r="F3739">
        <v>999</v>
      </c>
      <c r="G3739" t="s">
        <v>19</v>
      </c>
      <c r="H3739">
        <v>999</v>
      </c>
      <c r="I3739" t="s">
        <v>75</v>
      </c>
      <c r="J3739">
        <v>1</v>
      </c>
      <c r="K3739">
        <v>999</v>
      </c>
      <c r="L3739">
        <v>0</v>
      </c>
      <c r="M3739">
        <v>0</v>
      </c>
      <c r="N3739" t="s">
        <v>20</v>
      </c>
      <c r="O3739">
        <v>0</v>
      </c>
    </row>
    <row r="3740" spans="1:15" x14ac:dyDescent="0.3">
      <c r="A3740" t="s">
        <v>7438</v>
      </c>
      <c r="B3740" s="1">
        <v>46272</v>
      </c>
      <c r="C3740" t="s">
        <v>7439</v>
      </c>
      <c r="D3740" t="s">
        <v>26</v>
      </c>
      <c r="E3740" t="s">
        <v>54</v>
      </c>
      <c r="F3740">
        <v>3098</v>
      </c>
      <c r="G3740" t="s">
        <v>19</v>
      </c>
      <c r="H3740">
        <v>3098</v>
      </c>
      <c r="I3740" t="s">
        <v>26</v>
      </c>
      <c r="J3740">
        <v>1</v>
      </c>
      <c r="K3740">
        <v>3098</v>
      </c>
      <c r="L3740">
        <v>0</v>
      </c>
      <c r="M3740">
        <v>0</v>
      </c>
      <c r="N3740" t="s">
        <v>20</v>
      </c>
      <c r="O3740">
        <v>0</v>
      </c>
    </row>
    <row r="3741" spans="1:15" x14ac:dyDescent="0.3">
      <c r="A3741" t="s">
        <v>7440</v>
      </c>
      <c r="B3741" s="1">
        <v>46273</v>
      </c>
      <c r="C3741" t="s">
        <v>7441</v>
      </c>
      <c r="D3741" t="s">
        <v>51</v>
      </c>
      <c r="E3741" t="s">
        <v>18</v>
      </c>
      <c r="F3741">
        <v>1299</v>
      </c>
      <c r="G3741" t="s">
        <v>19</v>
      </c>
      <c r="H3741">
        <v>1299</v>
      </c>
      <c r="I3741" t="s">
        <v>51</v>
      </c>
      <c r="J3741">
        <v>1</v>
      </c>
      <c r="K3741">
        <v>1299</v>
      </c>
      <c r="L3741">
        <v>0</v>
      </c>
      <c r="M3741">
        <v>0</v>
      </c>
      <c r="N3741" t="s">
        <v>20</v>
      </c>
      <c r="O3741">
        <v>0</v>
      </c>
    </row>
    <row r="3742" spans="1:15" x14ac:dyDescent="0.3">
      <c r="A3742" t="s">
        <v>7442</v>
      </c>
      <c r="B3742" s="1">
        <v>46267</v>
      </c>
      <c r="C3742" t="s">
        <v>7443</v>
      </c>
      <c r="D3742" t="s">
        <v>26</v>
      </c>
      <c r="E3742" t="s">
        <v>27</v>
      </c>
      <c r="F3742">
        <v>3499</v>
      </c>
      <c r="G3742" t="s">
        <v>19</v>
      </c>
      <c r="H3742">
        <v>3499</v>
      </c>
      <c r="I3742" t="s">
        <v>26</v>
      </c>
      <c r="J3742">
        <v>1</v>
      </c>
      <c r="K3742">
        <v>3499</v>
      </c>
      <c r="L3742">
        <v>0</v>
      </c>
      <c r="M3742">
        <v>0</v>
      </c>
      <c r="N3742" t="s">
        <v>20</v>
      </c>
      <c r="O3742">
        <v>0</v>
      </c>
    </row>
    <row r="3743" spans="1:15" x14ac:dyDescent="0.3">
      <c r="A3743" t="s">
        <v>7444</v>
      </c>
      <c r="B3743" s="1">
        <v>46274</v>
      </c>
      <c r="C3743" t="s">
        <v>7445</v>
      </c>
      <c r="D3743" t="s">
        <v>37</v>
      </c>
      <c r="E3743" t="s">
        <v>18</v>
      </c>
      <c r="F3743" s="2">
        <v>2499</v>
      </c>
      <c r="G3743" t="s">
        <v>19</v>
      </c>
      <c r="H3743">
        <v>2499</v>
      </c>
      <c r="I3743" t="s">
        <v>37</v>
      </c>
      <c r="J3743">
        <v>1</v>
      </c>
      <c r="K3743">
        <v>2499</v>
      </c>
      <c r="L3743">
        <v>0</v>
      </c>
      <c r="M3743">
        <v>0</v>
      </c>
      <c r="N3743" t="s">
        <v>20</v>
      </c>
      <c r="O3743">
        <v>0</v>
      </c>
    </row>
    <row r="3744" spans="1:15" x14ac:dyDescent="0.3">
      <c r="A3744" t="s">
        <v>7446</v>
      </c>
      <c r="B3744" s="1">
        <v>46267</v>
      </c>
      <c r="C3744" t="s">
        <v>7447</v>
      </c>
      <c r="D3744" t="s">
        <v>75</v>
      </c>
      <c r="E3744" t="s">
        <v>27</v>
      </c>
      <c r="F3744">
        <v>848</v>
      </c>
      <c r="G3744" t="s">
        <v>19</v>
      </c>
      <c r="H3744">
        <v>848</v>
      </c>
      <c r="I3744" t="s">
        <v>75</v>
      </c>
      <c r="J3744">
        <v>1</v>
      </c>
      <c r="K3744">
        <v>848</v>
      </c>
      <c r="L3744">
        <v>0</v>
      </c>
      <c r="M3744">
        <v>0</v>
      </c>
      <c r="N3744" t="s">
        <v>20</v>
      </c>
      <c r="O3744">
        <v>0</v>
      </c>
    </row>
    <row r="3745" spans="1:15" x14ac:dyDescent="0.3">
      <c r="A3745" t="s">
        <v>7448</v>
      </c>
      <c r="B3745" s="1">
        <v>46270</v>
      </c>
      <c r="C3745" t="s">
        <v>7449</v>
      </c>
      <c r="D3745" t="s">
        <v>23</v>
      </c>
      <c r="E3745" t="s">
        <v>18</v>
      </c>
      <c r="F3745">
        <v>499</v>
      </c>
      <c r="G3745" t="s">
        <v>19</v>
      </c>
      <c r="H3745">
        <v>499</v>
      </c>
      <c r="I3745" t="s">
        <v>23</v>
      </c>
      <c r="J3745">
        <v>1</v>
      </c>
      <c r="K3745">
        <v>499</v>
      </c>
      <c r="L3745">
        <v>0</v>
      </c>
      <c r="M3745">
        <v>0</v>
      </c>
      <c r="N3745" t="s">
        <v>20</v>
      </c>
      <c r="O3745">
        <v>0</v>
      </c>
    </row>
    <row r="3746" spans="1:15" x14ac:dyDescent="0.3">
      <c r="A3746" t="s">
        <v>7450</v>
      </c>
      <c r="B3746" s="1">
        <v>46290</v>
      </c>
      <c r="C3746" t="s">
        <v>7451</v>
      </c>
      <c r="D3746" t="s">
        <v>23</v>
      </c>
      <c r="E3746" t="s">
        <v>27</v>
      </c>
      <c r="F3746">
        <v>5998</v>
      </c>
      <c r="G3746" t="s">
        <v>19</v>
      </c>
      <c r="H3746">
        <v>5998</v>
      </c>
      <c r="I3746" t="s">
        <v>23</v>
      </c>
      <c r="J3746">
        <v>1</v>
      </c>
      <c r="K3746">
        <v>5998</v>
      </c>
      <c r="L3746">
        <v>0</v>
      </c>
      <c r="M3746">
        <v>0</v>
      </c>
      <c r="N3746" t="s">
        <v>20</v>
      </c>
      <c r="O3746">
        <v>0</v>
      </c>
    </row>
    <row r="3747" spans="1:15" x14ac:dyDescent="0.3">
      <c r="A3747" t="s">
        <v>7452</v>
      </c>
      <c r="B3747" s="1">
        <v>46293</v>
      </c>
      <c r="C3747" t="s">
        <v>7453</v>
      </c>
      <c r="D3747" t="s">
        <v>75</v>
      </c>
      <c r="E3747" t="s">
        <v>18</v>
      </c>
      <c r="F3747">
        <v>2499</v>
      </c>
      <c r="G3747" t="s">
        <v>19</v>
      </c>
      <c r="H3747">
        <v>2499</v>
      </c>
      <c r="I3747" t="s">
        <v>75</v>
      </c>
      <c r="J3747">
        <v>1</v>
      </c>
      <c r="K3747">
        <v>2499</v>
      </c>
      <c r="L3747">
        <v>0</v>
      </c>
      <c r="M3747">
        <v>0</v>
      </c>
      <c r="N3747" t="s">
        <v>20</v>
      </c>
      <c r="O3747">
        <v>0</v>
      </c>
    </row>
    <row r="3748" spans="1:15" x14ac:dyDescent="0.3">
      <c r="A3748" t="s">
        <v>7454</v>
      </c>
      <c r="B3748" s="1">
        <v>46267</v>
      </c>
      <c r="C3748" t="s">
        <v>7455</v>
      </c>
      <c r="D3748" t="s">
        <v>51</v>
      </c>
      <c r="E3748" t="s">
        <v>18</v>
      </c>
      <c r="F3748">
        <v>5298</v>
      </c>
      <c r="G3748" t="s">
        <v>19</v>
      </c>
      <c r="H3748">
        <v>5298</v>
      </c>
      <c r="I3748" t="s">
        <v>51</v>
      </c>
      <c r="J3748">
        <v>1</v>
      </c>
      <c r="K3748">
        <v>5298</v>
      </c>
      <c r="L3748">
        <v>0</v>
      </c>
      <c r="M3748">
        <v>0</v>
      </c>
      <c r="N3748" t="s">
        <v>20</v>
      </c>
      <c r="O3748">
        <v>0</v>
      </c>
    </row>
    <row r="3749" spans="1:15" x14ac:dyDescent="0.3">
      <c r="A3749" t="s">
        <v>7456</v>
      </c>
      <c r="B3749" s="1">
        <v>46295</v>
      </c>
      <c r="C3749" t="s">
        <v>7457</v>
      </c>
      <c r="D3749" t="s">
        <v>37</v>
      </c>
      <c r="E3749" t="s">
        <v>43</v>
      </c>
      <c r="F3749">
        <v>3798</v>
      </c>
      <c r="G3749" t="s">
        <v>19</v>
      </c>
      <c r="H3749">
        <v>3798</v>
      </c>
      <c r="I3749" t="s">
        <v>37</v>
      </c>
      <c r="J3749">
        <v>1</v>
      </c>
      <c r="K3749">
        <v>3798</v>
      </c>
      <c r="L3749">
        <v>0</v>
      </c>
      <c r="M3749">
        <v>0</v>
      </c>
      <c r="N3749" t="s">
        <v>20</v>
      </c>
      <c r="O3749">
        <v>0</v>
      </c>
    </row>
    <row r="3750" spans="1:15" x14ac:dyDescent="0.3">
      <c r="A3750" t="s">
        <v>7458</v>
      </c>
      <c r="B3750" s="1">
        <v>46270</v>
      </c>
      <c r="C3750" t="s">
        <v>7459</v>
      </c>
      <c r="D3750" t="s">
        <v>42</v>
      </c>
      <c r="E3750" t="s">
        <v>27</v>
      </c>
      <c r="F3750">
        <v>999</v>
      </c>
      <c r="G3750" t="s">
        <v>19</v>
      </c>
      <c r="H3750">
        <v>999</v>
      </c>
      <c r="I3750" t="s">
        <v>42</v>
      </c>
      <c r="J3750">
        <v>1</v>
      </c>
      <c r="K3750">
        <v>999</v>
      </c>
      <c r="L3750">
        <v>0</v>
      </c>
      <c r="M3750">
        <v>0</v>
      </c>
      <c r="N3750" t="s">
        <v>20</v>
      </c>
      <c r="O3750">
        <v>0</v>
      </c>
    </row>
    <row r="3751" spans="1:15" x14ac:dyDescent="0.3">
      <c r="A3751" t="s">
        <v>7460</v>
      </c>
      <c r="B3751" s="1">
        <v>46288</v>
      </c>
      <c r="C3751" t="s">
        <v>7461</v>
      </c>
      <c r="D3751" t="s">
        <v>75</v>
      </c>
      <c r="E3751" t="s">
        <v>18</v>
      </c>
      <c r="F3751">
        <v>999</v>
      </c>
      <c r="G3751" t="s">
        <v>19</v>
      </c>
      <c r="H3751">
        <v>999</v>
      </c>
      <c r="I3751" t="s">
        <v>75</v>
      </c>
      <c r="J3751">
        <v>1</v>
      </c>
      <c r="K3751">
        <v>999</v>
      </c>
      <c r="L3751">
        <v>0</v>
      </c>
      <c r="M3751">
        <v>0</v>
      </c>
      <c r="N3751" t="s">
        <v>20</v>
      </c>
      <c r="O3751">
        <v>0</v>
      </c>
    </row>
    <row r="3752" spans="1:15" x14ac:dyDescent="0.3">
      <c r="A3752" t="s">
        <v>7462</v>
      </c>
      <c r="B3752" s="1">
        <v>46286</v>
      </c>
      <c r="C3752" t="s">
        <v>7463</v>
      </c>
      <c r="D3752" t="s">
        <v>51</v>
      </c>
      <c r="E3752" t="s">
        <v>18</v>
      </c>
      <c r="F3752">
        <v>3848</v>
      </c>
      <c r="G3752" t="s">
        <v>19</v>
      </c>
      <c r="H3752">
        <v>3848</v>
      </c>
      <c r="I3752" t="s">
        <v>51</v>
      </c>
      <c r="J3752">
        <v>1</v>
      </c>
      <c r="K3752">
        <v>3848</v>
      </c>
      <c r="L3752">
        <v>0</v>
      </c>
      <c r="M3752">
        <v>0</v>
      </c>
      <c r="N3752" t="s">
        <v>20</v>
      </c>
      <c r="O3752">
        <v>0</v>
      </c>
    </row>
    <row r="3753" spans="1:15" x14ac:dyDescent="0.3">
      <c r="A3753" t="s">
        <v>7464</v>
      </c>
      <c r="B3753" s="1">
        <v>46282</v>
      </c>
      <c r="C3753" t="s">
        <v>7465</v>
      </c>
      <c r="D3753" t="s">
        <v>26</v>
      </c>
      <c r="E3753" t="s">
        <v>43</v>
      </c>
      <c r="F3753">
        <v>799</v>
      </c>
      <c r="G3753" t="s">
        <v>115</v>
      </c>
      <c r="H3753">
        <v>799</v>
      </c>
      <c r="I3753" t="s">
        <v>26</v>
      </c>
      <c r="J3753">
        <v>0</v>
      </c>
      <c r="K3753">
        <v>0</v>
      </c>
      <c r="L3753">
        <v>0</v>
      </c>
      <c r="M3753">
        <v>0</v>
      </c>
      <c r="N3753" t="s">
        <v>20</v>
      </c>
      <c r="O3753">
        <v>0</v>
      </c>
    </row>
    <row r="3754" spans="1:15" x14ac:dyDescent="0.3">
      <c r="A3754" t="s">
        <v>7466</v>
      </c>
      <c r="B3754" s="1">
        <v>46278</v>
      </c>
      <c r="C3754" t="s">
        <v>7467</v>
      </c>
      <c r="D3754" t="s">
        <v>61</v>
      </c>
      <c r="E3754" t="s">
        <v>27</v>
      </c>
      <c r="F3754">
        <v>7999</v>
      </c>
      <c r="G3754" t="s">
        <v>19</v>
      </c>
      <c r="H3754">
        <v>7999</v>
      </c>
      <c r="I3754" t="s">
        <v>61</v>
      </c>
      <c r="J3754">
        <v>1</v>
      </c>
      <c r="K3754">
        <v>7999</v>
      </c>
      <c r="L3754">
        <v>0</v>
      </c>
      <c r="M3754">
        <v>0</v>
      </c>
      <c r="N3754" t="s">
        <v>20</v>
      </c>
      <c r="O3754">
        <v>0</v>
      </c>
    </row>
    <row r="3755" spans="1:15" x14ac:dyDescent="0.3">
      <c r="A3755" t="s">
        <v>7468</v>
      </c>
      <c r="B3755" s="1">
        <v>46269</v>
      </c>
      <c r="C3755" t="s">
        <v>7469</v>
      </c>
      <c r="D3755" t="s">
        <v>75</v>
      </c>
      <c r="E3755" t="s">
        <v>27</v>
      </c>
      <c r="F3755">
        <v>3998</v>
      </c>
      <c r="G3755" t="s">
        <v>19</v>
      </c>
      <c r="H3755">
        <v>3998</v>
      </c>
      <c r="I3755" t="s">
        <v>75</v>
      </c>
      <c r="J3755">
        <v>1</v>
      </c>
      <c r="K3755">
        <v>3998</v>
      </c>
      <c r="L3755">
        <v>0</v>
      </c>
      <c r="M3755">
        <v>0</v>
      </c>
      <c r="N3755" t="s">
        <v>20</v>
      </c>
      <c r="O3755">
        <v>0</v>
      </c>
    </row>
    <row r="3756" spans="1:15" x14ac:dyDescent="0.3">
      <c r="A3756" t="s">
        <v>7470</v>
      </c>
      <c r="B3756" s="1">
        <v>46273</v>
      </c>
      <c r="C3756" t="s">
        <v>7471</v>
      </c>
      <c r="D3756" t="s">
        <v>26</v>
      </c>
      <c r="E3756" t="s">
        <v>18</v>
      </c>
      <c r="F3756">
        <v>5348</v>
      </c>
      <c r="G3756" t="s">
        <v>19</v>
      </c>
      <c r="H3756">
        <v>5348</v>
      </c>
      <c r="I3756" t="s">
        <v>26</v>
      </c>
      <c r="J3756">
        <v>1</v>
      </c>
      <c r="K3756">
        <v>5348</v>
      </c>
      <c r="L3756">
        <v>0</v>
      </c>
      <c r="M3756">
        <v>0</v>
      </c>
      <c r="N3756" t="s">
        <v>20</v>
      </c>
      <c r="O3756">
        <v>0</v>
      </c>
    </row>
    <row r="3757" spans="1:15" x14ac:dyDescent="0.3">
      <c r="A3757" t="s">
        <v>7472</v>
      </c>
      <c r="B3757" s="1">
        <v>46266</v>
      </c>
      <c r="C3757" t="s">
        <v>7473</v>
      </c>
      <c r="D3757" t="s">
        <v>26</v>
      </c>
      <c r="E3757" t="s">
        <v>27</v>
      </c>
      <c r="F3757">
        <v>1098</v>
      </c>
      <c r="G3757" t="s">
        <v>19</v>
      </c>
      <c r="H3757">
        <v>1098</v>
      </c>
      <c r="I3757" t="s">
        <v>26</v>
      </c>
      <c r="J3757">
        <v>1</v>
      </c>
      <c r="K3757">
        <v>1098</v>
      </c>
      <c r="L3757">
        <v>0</v>
      </c>
      <c r="M3757">
        <v>0</v>
      </c>
      <c r="N3757" t="s">
        <v>20</v>
      </c>
      <c r="O3757">
        <v>0</v>
      </c>
    </row>
    <row r="3758" spans="1:15" x14ac:dyDescent="0.3">
      <c r="A3758" t="s">
        <v>7474</v>
      </c>
      <c r="B3758" s="1">
        <v>46266</v>
      </c>
      <c r="C3758" t="s">
        <v>7475</v>
      </c>
      <c r="D3758" t="s">
        <v>48</v>
      </c>
      <c r="E3758" t="s">
        <v>54</v>
      </c>
      <c r="F3758">
        <v>599</v>
      </c>
      <c r="G3758" t="s">
        <v>19</v>
      </c>
      <c r="H3758">
        <v>599</v>
      </c>
      <c r="I3758" t="s">
        <v>48</v>
      </c>
      <c r="J3758">
        <v>1</v>
      </c>
      <c r="K3758">
        <v>599</v>
      </c>
      <c r="L3758">
        <v>0</v>
      </c>
      <c r="M3758">
        <v>0</v>
      </c>
      <c r="N3758" t="s">
        <v>20</v>
      </c>
      <c r="O3758">
        <v>0</v>
      </c>
    </row>
    <row r="3759" spans="1:15" x14ac:dyDescent="0.3">
      <c r="A3759" t="s">
        <v>7476</v>
      </c>
      <c r="B3759" s="1">
        <v>46277</v>
      </c>
      <c r="C3759" t="s">
        <v>7477</v>
      </c>
      <c r="D3759" t="s">
        <v>17</v>
      </c>
      <c r="E3759" t="s">
        <v>18</v>
      </c>
      <c r="F3759">
        <v>349</v>
      </c>
      <c r="G3759" t="s">
        <v>19</v>
      </c>
      <c r="H3759">
        <v>349</v>
      </c>
      <c r="I3759" t="s">
        <v>17</v>
      </c>
      <c r="J3759">
        <v>1</v>
      </c>
      <c r="K3759">
        <v>349</v>
      </c>
      <c r="L3759">
        <v>0</v>
      </c>
      <c r="M3759">
        <v>0</v>
      </c>
      <c r="N3759" t="s">
        <v>20</v>
      </c>
      <c r="O3759">
        <v>0</v>
      </c>
    </row>
    <row r="3760" spans="1:15" x14ac:dyDescent="0.3">
      <c r="A3760" t="s">
        <v>7478</v>
      </c>
      <c r="B3760" s="1">
        <v>46280</v>
      </c>
      <c r="C3760" t="s">
        <v>7479</v>
      </c>
      <c r="D3760" t="s">
        <v>34</v>
      </c>
      <c r="E3760" t="s">
        <v>54</v>
      </c>
      <c r="F3760">
        <v>2999</v>
      </c>
      <c r="G3760" t="s">
        <v>19</v>
      </c>
      <c r="H3760">
        <v>2999</v>
      </c>
      <c r="I3760" t="s">
        <v>34</v>
      </c>
      <c r="J3760">
        <v>1</v>
      </c>
      <c r="K3760">
        <v>2999</v>
      </c>
      <c r="L3760">
        <v>0</v>
      </c>
      <c r="M3760">
        <v>0</v>
      </c>
      <c r="N3760" t="s">
        <v>20</v>
      </c>
      <c r="O3760">
        <v>0</v>
      </c>
    </row>
    <row r="3761" spans="1:15" x14ac:dyDescent="0.3">
      <c r="A3761" t="s">
        <v>7480</v>
      </c>
      <c r="B3761" s="1">
        <v>46291</v>
      </c>
      <c r="C3761" t="s">
        <v>7481</v>
      </c>
      <c r="D3761" t="s">
        <v>37</v>
      </c>
      <c r="E3761" t="s">
        <v>18</v>
      </c>
      <c r="F3761">
        <v>999</v>
      </c>
      <c r="G3761" t="s">
        <v>19</v>
      </c>
      <c r="H3761">
        <v>999</v>
      </c>
      <c r="I3761" t="s">
        <v>37</v>
      </c>
      <c r="J3761">
        <v>1</v>
      </c>
      <c r="K3761">
        <v>999</v>
      </c>
      <c r="L3761">
        <v>0</v>
      </c>
      <c r="M3761">
        <v>0</v>
      </c>
      <c r="N3761" t="s">
        <v>20</v>
      </c>
      <c r="O3761">
        <v>0</v>
      </c>
    </row>
    <row r="3762" spans="1:15" x14ac:dyDescent="0.3">
      <c r="A3762" t="s">
        <v>7482</v>
      </c>
      <c r="B3762" s="1">
        <v>46267</v>
      </c>
      <c r="C3762" t="s">
        <v>7483</v>
      </c>
      <c r="D3762" t="s">
        <v>23</v>
      </c>
      <c r="E3762" t="s">
        <v>18</v>
      </c>
      <c r="F3762">
        <v>499</v>
      </c>
      <c r="G3762" t="s">
        <v>19</v>
      </c>
      <c r="H3762">
        <v>499</v>
      </c>
      <c r="I3762" t="s">
        <v>23</v>
      </c>
      <c r="J3762">
        <v>1</v>
      </c>
      <c r="K3762">
        <v>499</v>
      </c>
      <c r="L3762">
        <v>0</v>
      </c>
      <c r="M3762">
        <v>0</v>
      </c>
      <c r="N3762" t="s">
        <v>20</v>
      </c>
      <c r="O3762">
        <v>0</v>
      </c>
    </row>
    <row r="3763" spans="1:15" x14ac:dyDescent="0.3">
      <c r="A3763" t="s">
        <v>7484</v>
      </c>
      <c r="B3763" s="1">
        <v>46284</v>
      </c>
      <c r="C3763" t="s">
        <v>7485</v>
      </c>
      <c r="D3763" t="s">
        <v>42</v>
      </c>
      <c r="E3763" t="s">
        <v>18</v>
      </c>
      <c r="F3763">
        <v>799</v>
      </c>
      <c r="G3763" t="s">
        <v>19</v>
      </c>
      <c r="H3763">
        <v>799</v>
      </c>
      <c r="I3763" t="s">
        <v>42</v>
      </c>
      <c r="J3763">
        <v>1</v>
      </c>
      <c r="K3763">
        <v>799</v>
      </c>
      <c r="L3763">
        <v>0</v>
      </c>
      <c r="M3763">
        <v>0</v>
      </c>
      <c r="N3763" t="s">
        <v>20</v>
      </c>
      <c r="O3763">
        <v>0</v>
      </c>
    </row>
    <row r="3764" spans="1:15" x14ac:dyDescent="0.3">
      <c r="A3764" t="s">
        <v>7486</v>
      </c>
      <c r="B3764" s="1">
        <v>46289</v>
      </c>
      <c r="C3764" t="s">
        <v>7487</v>
      </c>
      <c r="D3764" t="s">
        <v>37</v>
      </c>
      <c r="E3764" t="s">
        <v>18</v>
      </c>
      <c r="F3764">
        <v>1947</v>
      </c>
      <c r="G3764" t="s">
        <v>19</v>
      </c>
      <c r="H3764">
        <v>1947</v>
      </c>
      <c r="I3764" t="s">
        <v>37</v>
      </c>
      <c r="J3764">
        <v>1</v>
      </c>
      <c r="K3764">
        <v>1947</v>
      </c>
      <c r="L3764">
        <v>0</v>
      </c>
      <c r="M3764">
        <v>0</v>
      </c>
      <c r="N3764" t="s">
        <v>20</v>
      </c>
      <c r="O3764">
        <v>0</v>
      </c>
    </row>
    <row r="3765" spans="1:15" x14ac:dyDescent="0.3">
      <c r="A3765" t="s">
        <v>7488</v>
      </c>
      <c r="B3765" s="1">
        <v>46267</v>
      </c>
      <c r="C3765" t="s">
        <v>7489</v>
      </c>
      <c r="D3765" t="s">
        <v>48</v>
      </c>
      <c r="E3765" t="s">
        <v>27</v>
      </c>
      <c r="F3765">
        <v>3499</v>
      </c>
      <c r="G3765" t="s">
        <v>19</v>
      </c>
      <c r="H3765">
        <v>3499</v>
      </c>
      <c r="I3765" t="s">
        <v>48</v>
      </c>
      <c r="J3765">
        <v>1</v>
      </c>
      <c r="K3765">
        <v>3499</v>
      </c>
      <c r="L3765">
        <v>0</v>
      </c>
      <c r="M3765">
        <v>0</v>
      </c>
      <c r="N3765" t="s">
        <v>20</v>
      </c>
      <c r="O3765">
        <v>0</v>
      </c>
    </row>
    <row r="3766" spans="1:15" x14ac:dyDescent="0.3">
      <c r="A3766" t="s">
        <v>7490</v>
      </c>
      <c r="B3766" s="1">
        <v>46286</v>
      </c>
      <c r="C3766" t="s">
        <v>7491</v>
      </c>
      <c r="D3766" t="s">
        <v>26</v>
      </c>
      <c r="E3766" t="s">
        <v>27</v>
      </c>
      <c r="F3766">
        <v>3098</v>
      </c>
      <c r="G3766" t="s">
        <v>19</v>
      </c>
      <c r="H3766">
        <v>3098</v>
      </c>
      <c r="I3766" t="s">
        <v>26</v>
      </c>
      <c r="J3766">
        <v>1</v>
      </c>
      <c r="K3766">
        <v>3098</v>
      </c>
      <c r="L3766">
        <v>0</v>
      </c>
      <c r="M3766">
        <v>0</v>
      </c>
      <c r="N3766" t="s">
        <v>20</v>
      </c>
      <c r="O3766">
        <v>0</v>
      </c>
    </row>
    <row r="3767" spans="1:15" x14ac:dyDescent="0.3">
      <c r="A3767" t="s">
        <v>7492</v>
      </c>
      <c r="B3767" s="1">
        <v>46284</v>
      </c>
      <c r="C3767" t="s">
        <v>7493</v>
      </c>
      <c r="D3767" t="s">
        <v>23</v>
      </c>
      <c r="E3767" t="s">
        <v>54</v>
      </c>
      <c r="F3767">
        <v>1299</v>
      </c>
      <c r="G3767" t="s">
        <v>19</v>
      </c>
      <c r="H3767">
        <v>1299</v>
      </c>
      <c r="I3767" t="s">
        <v>23</v>
      </c>
      <c r="J3767">
        <v>1</v>
      </c>
      <c r="K3767">
        <v>1299</v>
      </c>
      <c r="L3767">
        <v>0</v>
      </c>
      <c r="M3767">
        <v>0</v>
      </c>
      <c r="N3767" t="s">
        <v>20</v>
      </c>
      <c r="O3767">
        <v>0</v>
      </c>
    </row>
    <row r="3768" spans="1:15" x14ac:dyDescent="0.3">
      <c r="A3768" t="s">
        <v>7494</v>
      </c>
      <c r="B3768" s="1">
        <v>46272</v>
      </c>
      <c r="C3768" t="s">
        <v>7495</v>
      </c>
      <c r="D3768" t="s">
        <v>48</v>
      </c>
      <c r="E3768" t="s">
        <v>18</v>
      </c>
      <c r="F3768">
        <v>3499</v>
      </c>
      <c r="G3768" t="s">
        <v>19</v>
      </c>
      <c r="H3768">
        <v>3499</v>
      </c>
      <c r="I3768" t="s">
        <v>48</v>
      </c>
      <c r="J3768">
        <v>1</v>
      </c>
      <c r="K3768">
        <v>3499</v>
      </c>
      <c r="L3768">
        <v>0</v>
      </c>
      <c r="M3768">
        <v>0</v>
      </c>
      <c r="N3768" t="s">
        <v>20</v>
      </c>
      <c r="O3768">
        <v>0</v>
      </c>
    </row>
    <row r="3769" spans="1:15" x14ac:dyDescent="0.3">
      <c r="A3769" t="s">
        <v>7496</v>
      </c>
      <c r="B3769" s="1">
        <v>46280</v>
      </c>
      <c r="C3769" t="s">
        <v>7497</v>
      </c>
      <c r="D3769" t="s">
        <v>23</v>
      </c>
      <c r="E3769" t="s">
        <v>18</v>
      </c>
      <c r="F3769">
        <v>2098</v>
      </c>
      <c r="G3769" t="s">
        <v>19</v>
      </c>
      <c r="H3769">
        <v>2098</v>
      </c>
      <c r="I3769" t="s">
        <v>23</v>
      </c>
      <c r="J3769">
        <v>1</v>
      </c>
      <c r="K3769">
        <v>2098</v>
      </c>
      <c r="L3769">
        <v>0</v>
      </c>
      <c r="M3769">
        <v>0</v>
      </c>
      <c r="N3769" t="s">
        <v>20</v>
      </c>
      <c r="O3769">
        <v>0</v>
      </c>
    </row>
    <row r="3770" spans="1:15" x14ac:dyDescent="0.3">
      <c r="A3770" t="s">
        <v>7498</v>
      </c>
      <c r="B3770" s="1">
        <v>46289</v>
      </c>
      <c r="C3770" t="s">
        <v>7499</v>
      </c>
      <c r="D3770" t="s">
        <v>23</v>
      </c>
      <c r="E3770" t="s">
        <v>18</v>
      </c>
      <c r="F3770">
        <v>10997</v>
      </c>
      <c r="G3770" t="s">
        <v>19</v>
      </c>
      <c r="H3770">
        <v>10997</v>
      </c>
      <c r="I3770" t="s">
        <v>23</v>
      </c>
      <c r="J3770">
        <v>1</v>
      </c>
      <c r="K3770">
        <v>10997</v>
      </c>
      <c r="L3770">
        <v>0</v>
      </c>
      <c r="M3770">
        <v>0</v>
      </c>
      <c r="N3770" t="s">
        <v>20</v>
      </c>
      <c r="O3770">
        <v>0</v>
      </c>
    </row>
    <row r="3771" spans="1:15" x14ac:dyDescent="0.3">
      <c r="A3771" t="s">
        <v>7500</v>
      </c>
      <c r="B3771" s="1">
        <v>46293</v>
      </c>
      <c r="C3771" t="s">
        <v>7501</v>
      </c>
      <c r="D3771" t="s">
        <v>75</v>
      </c>
      <c r="E3771" t="s">
        <v>27</v>
      </c>
      <c r="F3771">
        <v>4999</v>
      </c>
      <c r="G3771" t="s">
        <v>19</v>
      </c>
      <c r="H3771">
        <v>4999</v>
      </c>
      <c r="I3771" t="s">
        <v>75</v>
      </c>
      <c r="J3771">
        <v>1</v>
      </c>
      <c r="K3771">
        <v>4999</v>
      </c>
      <c r="L3771">
        <v>0</v>
      </c>
      <c r="M3771">
        <v>0</v>
      </c>
      <c r="N3771" t="s">
        <v>20</v>
      </c>
      <c r="O3771">
        <v>0</v>
      </c>
    </row>
    <row r="3772" spans="1:15" x14ac:dyDescent="0.3">
      <c r="A3772" t="s">
        <v>7502</v>
      </c>
      <c r="B3772" s="1">
        <v>46285</v>
      </c>
      <c r="C3772" t="s">
        <v>7503</v>
      </c>
      <c r="D3772" t="s">
        <v>37</v>
      </c>
      <c r="E3772" t="s">
        <v>18</v>
      </c>
      <c r="F3772">
        <v>1299</v>
      </c>
      <c r="G3772" t="s">
        <v>19</v>
      </c>
      <c r="H3772">
        <v>1299</v>
      </c>
      <c r="I3772" t="s">
        <v>37</v>
      </c>
      <c r="J3772">
        <v>1</v>
      </c>
      <c r="K3772">
        <v>1299</v>
      </c>
      <c r="L3772">
        <v>0</v>
      </c>
      <c r="M3772">
        <v>0</v>
      </c>
      <c r="N3772" t="s">
        <v>20</v>
      </c>
      <c r="O3772">
        <v>0</v>
      </c>
    </row>
    <row r="3773" spans="1:15" x14ac:dyDescent="0.3">
      <c r="A3773" t="s">
        <v>7504</v>
      </c>
      <c r="B3773" s="1">
        <v>46288</v>
      </c>
      <c r="C3773" t="s">
        <v>7505</v>
      </c>
      <c r="E3773" t="s">
        <v>18</v>
      </c>
      <c r="F3773">
        <v>5598</v>
      </c>
      <c r="G3773" t="s">
        <v>19</v>
      </c>
      <c r="H3773">
        <v>5598</v>
      </c>
      <c r="I3773" t="s">
        <v>194</v>
      </c>
      <c r="J3773">
        <v>1</v>
      </c>
      <c r="K3773">
        <v>5598</v>
      </c>
      <c r="L3773">
        <v>0</v>
      </c>
      <c r="M3773">
        <v>0</v>
      </c>
      <c r="N3773" t="s">
        <v>20</v>
      </c>
      <c r="O3773">
        <v>0</v>
      </c>
    </row>
    <row r="3774" spans="1:15" x14ac:dyDescent="0.3">
      <c r="A3774" t="s">
        <v>7506</v>
      </c>
      <c r="B3774" s="1">
        <v>46274</v>
      </c>
      <c r="C3774" t="s">
        <v>7507</v>
      </c>
      <c r="D3774" t="s">
        <v>23</v>
      </c>
      <c r="E3774" t="s">
        <v>54</v>
      </c>
      <c r="F3774">
        <v>499</v>
      </c>
      <c r="G3774" t="s">
        <v>19</v>
      </c>
      <c r="H3774">
        <v>499</v>
      </c>
      <c r="I3774" t="s">
        <v>23</v>
      </c>
      <c r="J3774">
        <v>1</v>
      </c>
      <c r="K3774">
        <v>499</v>
      </c>
      <c r="L3774">
        <v>0</v>
      </c>
      <c r="M3774">
        <v>0</v>
      </c>
      <c r="N3774" t="s">
        <v>20</v>
      </c>
      <c r="O3774">
        <v>0</v>
      </c>
    </row>
    <row r="3775" spans="1:15" x14ac:dyDescent="0.3">
      <c r="A3775" t="s">
        <v>7508</v>
      </c>
      <c r="B3775" s="1">
        <v>46290</v>
      </c>
      <c r="C3775" t="s">
        <v>7509</v>
      </c>
      <c r="D3775" t="s">
        <v>26</v>
      </c>
      <c r="E3775" t="s">
        <v>43</v>
      </c>
      <c r="F3775">
        <v>7999</v>
      </c>
      <c r="G3775" t="s">
        <v>19</v>
      </c>
      <c r="H3775">
        <v>7999</v>
      </c>
      <c r="I3775" t="s">
        <v>26</v>
      </c>
      <c r="J3775">
        <v>1</v>
      </c>
      <c r="K3775">
        <v>7999</v>
      </c>
      <c r="L3775">
        <v>0</v>
      </c>
      <c r="M3775">
        <v>0</v>
      </c>
      <c r="N3775" t="s">
        <v>20</v>
      </c>
      <c r="O3775">
        <v>0</v>
      </c>
    </row>
    <row r="3776" spans="1:15" x14ac:dyDescent="0.3">
      <c r="A3776" t="s">
        <v>7510</v>
      </c>
      <c r="B3776" s="1">
        <v>46285</v>
      </c>
      <c r="C3776" t="s">
        <v>7511</v>
      </c>
      <c r="D3776" t="s">
        <v>37</v>
      </c>
      <c r="E3776" t="s">
        <v>18</v>
      </c>
      <c r="F3776">
        <v>3498</v>
      </c>
      <c r="G3776" t="s">
        <v>19</v>
      </c>
      <c r="H3776">
        <v>3498</v>
      </c>
      <c r="I3776" t="s">
        <v>37</v>
      </c>
      <c r="J3776">
        <v>1</v>
      </c>
      <c r="K3776">
        <v>3498</v>
      </c>
      <c r="L3776">
        <v>0</v>
      </c>
      <c r="M3776">
        <v>0</v>
      </c>
      <c r="N3776" t="s">
        <v>20</v>
      </c>
      <c r="O3776">
        <v>0</v>
      </c>
    </row>
    <row r="3777" spans="1:15" x14ac:dyDescent="0.3">
      <c r="A3777" t="s">
        <v>7512</v>
      </c>
      <c r="B3777" s="1">
        <v>46295</v>
      </c>
      <c r="C3777" t="s">
        <v>7513</v>
      </c>
      <c r="D3777" t="s">
        <v>75</v>
      </c>
      <c r="E3777" t="s">
        <v>18</v>
      </c>
      <c r="F3777">
        <v>4597</v>
      </c>
      <c r="G3777" t="s">
        <v>19</v>
      </c>
      <c r="H3777">
        <v>4597</v>
      </c>
      <c r="I3777" t="s">
        <v>75</v>
      </c>
      <c r="J3777">
        <v>1</v>
      </c>
      <c r="K3777">
        <v>4597</v>
      </c>
      <c r="L3777">
        <v>0</v>
      </c>
      <c r="M3777">
        <v>0</v>
      </c>
      <c r="N3777" t="s">
        <v>20</v>
      </c>
      <c r="O3777">
        <v>0</v>
      </c>
    </row>
    <row r="3778" spans="1:15" x14ac:dyDescent="0.3">
      <c r="A3778" t="s">
        <v>7514</v>
      </c>
      <c r="B3778" s="1">
        <v>46270</v>
      </c>
      <c r="C3778" t="s">
        <v>7515</v>
      </c>
      <c r="D3778" t="s">
        <v>75</v>
      </c>
      <c r="E3778" t="s">
        <v>27</v>
      </c>
      <c r="F3778">
        <v>2999</v>
      </c>
      <c r="G3778" t="s">
        <v>19</v>
      </c>
      <c r="H3778">
        <v>2999</v>
      </c>
      <c r="I3778" t="s">
        <v>75</v>
      </c>
      <c r="J3778">
        <v>1</v>
      </c>
      <c r="K3778">
        <v>2999</v>
      </c>
      <c r="L3778">
        <v>0</v>
      </c>
      <c r="M3778">
        <v>0</v>
      </c>
      <c r="N3778" t="s">
        <v>20</v>
      </c>
      <c r="O3778">
        <v>0</v>
      </c>
    </row>
    <row r="3779" spans="1:15" x14ac:dyDescent="0.3">
      <c r="A3779" t="s">
        <v>7516</v>
      </c>
      <c r="B3779" s="1">
        <v>46268</v>
      </c>
      <c r="C3779" t="s">
        <v>7517</v>
      </c>
      <c r="D3779" t="s">
        <v>42</v>
      </c>
      <c r="E3779" t="s">
        <v>27</v>
      </c>
      <c r="F3779">
        <v>3098</v>
      </c>
      <c r="G3779" t="s">
        <v>19</v>
      </c>
      <c r="H3779">
        <v>3098</v>
      </c>
      <c r="I3779" t="s">
        <v>42</v>
      </c>
      <c r="J3779">
        <v>1</v>
      </c>
      <c r="K3779">
        <v>3098</v>
      </c>
      <c r="L3779">
        <v>0</v>
      </c>
      <c r="M3779">
        <v>0</v>
      </c>
      <c r="N3779" t="s">
        <v>20</v>
      </c>
      <c r="O3779">
        <v>0</v>
      </c>
    </row>
    <row r="3780" spans="1:15" x14ac:dyDescent="0.3">
      <c r="A3780" t="s">
        <v>7518</v>
      </c>
      <c r="B3780" s="1">
        <v>46275</v>
      </c>
      <c r="C3780" t="s">
        <v>7519</v>
      </c>
      <c r="D3780" t="s">
        <v>37</v>
      </c>
      <c r="E3780" t="s">
        <v>18</v>
      </c>
      <c r="F3780">
        <v>599</v>
      </c>
      <c r="G3780" t="s">
        <v>66</v>
      </c>
      <c r="H3780">
        <v>599</v>
      </c>
      <c r="I3780" t="s">
        <v>37</v>
      </c>
      <c r="J3780">
        <v>1</v>
      </c>
      <c r="K3780">
        <v>599</v>
      </c>
      <c r="L3780">
        <v>1</v>
      </c>
      <c r="M3780">
        <v>599</v>
      </c>
      <c r="N3780" t="s">
        <v>20</v>
      </c>
      <c r="O3780">
        <v>0</v>
      </c>
    </row>
    <row r="3781" spans="1:15" x14ac:dyDescent="0.3">
      <c r="A3781" t="s">
        <v>7520</v>
      </c>
      <c r="B3781" s="1">
        <v>46284</v>
      </c>
      <c r="C3781" t="s">
        <v>7521</v>
      </c>
      <c r="D3781" t="s">
        <v>51</v>
      </c>
      <c r="E3781" t="s">
        <v>27</v>
      </c>
      <c r="F3781">
        <v>2998</v>
      </c>
      <c r="G3781" t="s">
        <v>19</v>
      </c>
      <c r="H3781">
        <v>2998</v>
      </c>
      <c r="I3781" t="s">
        <v>51</v>
      </c>
      <c r="J3781">
        <v>1</v>
      </c>
      <c r="K3781">
        <v>2998</v>
      </c>
      <c r="L3781">
        <v>0</v>
      </c>
      <c r="M3781">
        <v>0</v>
      </c>
      <c r="N3781" t="s">
        <v>20</v>
      </c>
      <c r="O3781">
        <v>0</v>
      </c>
    </row>
    <row r="3782" spans="1:15" x14ac:dyDescent="0.3">
      <c r="A3782" t="s">
        <v>7522</v>
      </c>
      <c r="B3782" s="1">
        <v>46293</v>
      </c>
      <c r="C3782" t="s">
        <v>7523</v>
      </c>
      <c r="D3782" t="s">
        <v>26</v>
      </c>
      <c r="E3782" t="s">
        <v>27</v>
      </c>
      <c r="F3782">
        <v>999</v>
      </c>
      <c r="G3782" t="s">
        <v>19</v>
      </c>
      <c r="H3782">
        <v>999</v>
      </c>
      <c r="I3782" t="s">
        <v>26</v>
      </c>
      <c r="J3782">
        <v>1</v>
      </c>
      <c r="K3782">
        <v>999</v>
      </c>
      <c r="L3782">
        <v>0</v>
      </c>
      <c r="M3782">
        <v>0</v>
      </c>
      <c r="N3782" t="s">
        <v>20</v>
      </c>
      <c r="O3782">
        <v>0</v>
      </c>
    </row>
    <row r="3783" spans="1:15" x14ac:dyDescent="0.3">
      <c r="A3783" t="s">
        <v>7524</v>
      </c>
      <c r="B3783" s="1">
        <v>46267</v>
      </c>
      <c r="C3783" t="s">
        <v>7525</v>
      </c>
      <c r="D3783" t="s">
        <v>23</v>
      </c>
      <c r="E3783" t="s">
        <v>27</v>
      </c>
      <c r="F3783">
        <v>2298</v>
      </c>
      <c r="G3783" t="s">
        <v>19</v>
      </c>
      <c r="H3783">
        <v>2298</v>
      </c>
      <c r="I3783" t="s">
        <v>23</v>
      </c>
      <c r="J3783">
        <v>1</v>
      </c>
      <c r="K3783">
        <v>2298</v>
      </c>
      <c r="L3783">
        <v>0</v>
      </c>
      <c r="M3783">
        <v>0</v>
      </c>
      <c r="N3783" t="s">
        <v>20</v>
      </c>
      <c r="O3783">
        <v>0</v>
      </c>
    </row>
    <row r="3784" spans="1:15" x14ac:dyDescent="0.3">
      <c r="A3784" t="s">
        <v>7526</v>
      </c>
      <c r="B3784" s="1">
        <v>46283</v>
      </c>
      <c r="C3784" t="s">
        <v>7527</v>
      </c>
      <c r="D3784" t="s">
        <v>42</v>
      </c>
      <c r="E3784" t="s">
        <v>27</v>
      </c>
      <c r="F3784">
        <v>349</v>
      </c>
      <c r="G3784" t="s">
        <v>19</v>
      </c>
      <c r="H3784">
        <v>349</v>
      </c>
      <c r="I3784" t="s">
        <v>42</v>
      </c>
      <c r="J3784">
        <v>1</v>
      </c>
      <c r="K3784">
        <v>349</v>
      </c>
      <c r="L3784">
        <v>0</v>
      </c>
      <c r="M3784">
        <v>0</v>
      </c>
      <c r="N3784" t="s">
        <v>20</v>
      </c>
      <c r="O3784">
        <v>0</v>
      </c>
    </row>
    <row r="3785" spans="1:15" x14ac:dyDescent="0.3">
      <c r="A3785" t="s">
        <v>7528</v>
      </c>
      <c r="B3785" s="1">
        <v>46273</v>
      </c>
      <c r="C3785" t="s">
        <v>7529</v>
      </c>
      <c r="D3785" t="s">
        <v>61</v>
      </c>
      <c r="E3785" t="s">
        <v>27</v>
      </c>
      <c r="F3785">
        <v>2999</v>
      </c>
      <c r="G3785" t="s">
        <v>19</v>
      </c>
      <c r="H3785">
        <v>2999</v>
      </c>
      <c r="I3785" t="s">
        <v>61</v>
      </c>
      <c r="J3785">
        <v>1</v>
      </c>
      <c r="K3785">
        <v>2999</v>
      </c>
      <c r="L3785">
        <v>0</v>
      </c>
      <c r="M3785">
        <v>0</v>
      </c>
      <c r="N3785" t="s">
        <v>20</v>
      </c>
      <c r="O3785">
        <v>0</v>
      </c>
    </row>
    <row r="3786" spans="1:15" x14ac:dyDescent="0.3">
      <c r="A3786" t="s">
        <v>7530</v>
      </c>
      <c r="B3786" s="1">
        <v>46295</v>
      </c>
      <c r="C3786" t="s">
        <v>7531</v>
      </c>
      <c r="D3786" t="s">
        <v>17</v>
      </c>
      <c r="E3786" t="s">
        <v>18</v>
      </c>
      <c r="F3786">
        <v>1499</v>
      </c>
      <c r="G3786" t="s">
        <v>19</v>
      </c>
      <c r="H3786">
        <v>1499</v>
      </c>
      <c r="I3786" t="s">
        <v>17</v>
      </c>
      <c r="J3786">
        <v>1</v>
      </c>
      <c r="K3786">
        <v>1499</v>
      </c>
      <c r="L3786">
        <v>0</v>
      </c>
      <c r="M3786">
        <v>0</v>
      </c>
      <c r="N3786" t="s">
        <v>20</v>
      </c>
      <c r="O3786">
        <v>0</v>
      </c>
    </row>
    <row r="3787" spans="1:15" x14ac:dyDescent="0.3">
      <c r="A3787" t="s">
        <v>7532</v>
      </c>
      <c r="B3787" s="1">
        <v>46279</v>
      </c>
      <c r="C3787" t="s">
        <v>7533</v>
      </c>
      <c r="D3787" t="s">
        <v>34</v>
      </c>
      <c r="E3787" t="s">
        <v>18</v>
      </c>
      <c r="F3787">
        <v>5597</v>
      </c>
      <c r="G3787" t="s">
        <v>80</v>
      </c>
      <c r="H3787">
        <v>5597</v>
      </c>
      <c r="I3787" t="s">
        <v>34</v>
      </c>
      <c r="J3787">
        <v>0</v>
      </c>
      <c r="K3787">
        <v>0</v>
      </c>
      <c r="L3787">
        <v>0</v>
      </c>
      <c r="M3787">
        <v>0</v>
      </c>
      <c r="N3787" t="s">
        <v>20</v>
      </c>
      <c r="O3787">
        <v>0</v>
      </c>
    </row>
    <row r="3788" spans="1:15" x14ac:dyDescent="0.3">
      <c r="A3788" t="s">
        <v>7534</v>
      </c>
      <c r="B3788" s="1">
        <v>46266</v>
      </c>
      <c r="C3788" t="s">
        <v>7535</v>
      </c>
      <c r="D3788" t="s">
        <v>75</v>
      </c>
      <c r="E3788" t="s">
        <v>18</v>
      </c>
      <c r="F3788">
        <v>898</v>
      </c>
      <c r="G3788" t="s">
        <v>19</v>
      </c>
      <c r="H3788">
        <v>898</v>
      </c>
      <c r="I3788" t="s">
        <v>75</v>
      </c>
      <c r="J3788">
        <v>1</v>
      </c>
      <c r="K3788">
        <v>898</v>
      </c>
      <c r="L3788">
        <v>0</v>
      </c>
      <c r="M3788">
        <v>0</v>
      </c>
      <c r="N3788" t="s">
        <v>20</v>
      </c>
      <c r="O3788">
        <v>0</v>
      </c>
    </row>
    <row r="3789" spans="1:15" x14ac:dyDescent="0.3">
      <c r="A3789" t="s">
        <v>7536</v>
      </c>
      <c r="B3789" s="1">
        <v>46276</v>
      </c>
      <c r="C3789" t="s">
        <v>7537</v>
      </c>
      <c r="D3789" t="s">
        <v>42</v>
      </c>
      <c r="E3789" t="s">
        <v>27</v>
      </c>
      <c r="F3789">
        <v>1498</v>
      </c>
      <c r="G3789" t="s">
        <v>19</v>
      </c>
      <c r="H3789">
        <v>1498</v>
      </c>
      <c r="I3789" t="s">
        <v>42</v>
      </c>
      <c r="J3789">
        <v>1</v>
      </c>
      <c r="K3789">
        <v>1498</v>
      </c>
      <c r="L3789">
        <v>0</v>
      </c>
      <c r="M3789">
        <v>0</v>
      </c>
      <c r="N3789" t="s">
        <v>20</v>
      </c>
      <c r="O3789">
        <v>0</v>
      </c>
    </row>
    <row r="3790" spans="1:15" x14ac:dyDescent="0.3">
      <c r="A3790" t="s">
        <v>7538</v>
      </c>
      <c r="B3790" s="1">
        <v>46268</v>
      </c>
      <c r="C3790" t="s">
        <v>7539</v>
      </c>
      <c r="D3790" t="s">
        <v>61</v>
      </c>
      <c r="E3790" t="s">
        <v>27</v>
      </c>
      <c r="F3790">
        <v>11297</v>
      </c>
      <c r="G3790" t="s">
        <v>19</v>
      </c>
      <c r="H3790">
        <v>11297</v>
      </c>
      <c r="I3790" t="s">
        <v>61</v>
      </c>
      <c r="J3790">
        <v>1</v>
      </c>
      <c r="K3790">
        <v>11297</v>
      </c>
      <c r="L3790">
        <v>0</v>
      </c>
      <c r="M3790">
        <v>0</v>
      </c>
      <c r="N3790" t="s">
        <v>20</v>
      </c>
      <c r="O3790">
        <v>0</v>
      </c>
    </row>
    <row r="3791" spans="1:15" x14ac:dyDescent="0.3">
      <c r="A3791" t="s">
        <v>7540</v>
      </c>
      <c r="B3791" s="1">
        <v>46294</v>
      </c>
      <c r="C3791" t="s">
        <v>7541</v>
      </c>
      <c r="D3791" t="s">
        <v>51</v>
      </c>
      <c r="E3791" t="s">
        <v>43</v>
      </c>
      <c r="F3791" s="2">
        <v>1098</v>
      </c>
      <c r="G3791" t="s">
        <v>19</v>
      </c>
      <c r="H3791">
        <v>1098</v>
      </c>
      <c r="I3791" t="s">
        <v>51</v>
      </c>
      <c r="J3791">
        <v>1</v>
      </c>
      <c r="K3791">
        <v>1098</v>
      </c>
      <c r="L3791">
        <v>0</v>
      </c>
      <c r="M3791">
        <v>0</v>
      </c>
      <c r="N3791" t="s">
        <v>20</v>
      </c>
      <c r="O3791">
        <v>0</v>
      </c>
    </row>
    <row r="3792" spans="1:15" x14ac:dyDescent="0.3">
      <c r="A3792" t="s">
        <v>7542</v>
      </c>
      <c r="B3792" s="1">
        <v>46282</v>
      </c>
      <c r="C3792" t="s">
        <v>7543</v>
      </c>
      <c r="D3792" t="s">
        <v>75</v>
      </c>
      <c r="E3792" t="s">
        <v>18</v>
      </c>
      <c r="F3792">
        <v>1299</v>
      </c>
      <c r="G3792" t="s">
        <v>19</v>
      </c>
      <c r="H3792">
        <v>1299</v>
      </c>
      <c r="I3792" t="s">
        <v>75</v>
      </c>
      <c r="J3792">
        <v>1</v>
      </c>
      <c r="K3792">
        <v>1299</v>
      </c>
      <c r="L3792">
        <v>0</v>
      </c>
      <c r="M3792">
        <v>0</v>
      </c>
      <c r="N3792" t="s">
        <v>20</v>
      </c>
      <c r="O3792">
        <v>0</v>
      </c>
    </row>
    <row r="3793" spans="1:15" x14ac:dyDescent="0.3">
      <c r="A3793" t="s">
        <v>7544</v>
      </c>
      <c r="B3793" s="1">
        <v>46292</v>
      </c>
      <c r="C3793" t="s">
        <v>7545</v>
      </c>
      <c r="D3793" t="s">
        <v>23</v>
      </c>
      <c r="E3793" t="s">
        <v>18</v>
      </c>
      <c r="F3793">
        <v>8498</v>
      </c>
      <c r="G3793" t="s">
        <v>19</v>
      </c>
      <c r="H3793">
        <v>8498</v>
      </c>
      <c r="I3793" t="s">
        <v>23</v>
      </c>
      <c r="J3793">
        <v>1</v>
      </c>
      <c r="K3793">
        <v>8498</v>
      </c>
      <c r="L3793">
        <v>0</v>
      </c>
      <c r="M3793">
        <v>0</v>
      </c>
      <c r="N3793" t="s">
        <v>20</v>
      </c>
      <c r="O3793">
        <v>0</v>
      </c>
    </row>
    <row r="3794" spans="1:15" x14ac:dyDescent="0.3">
      <c r="A3794" t="s">
        <v>7546</v>
      </c>
      <c r="B3794" s="1">
        <v>46291</v>
      </c>
      <c r="C3794" t="s">
        <v>7547</v>
      </c>
      <c r="D3794" t="s">
        <v>42</v>
      </c>
      <c r="E3794" t="s">
        <v>27</v>
      </c>
      <c r="F3794">
        <v>3998</v>
      </c>
      <c r="G3794" t="s">
        <v>19</v>
      </c>
      <c r="H3794">
        <v>3998</v>
      </c>
      <c r="I3794" t="s">
        <v>42</v>
      </c>
      <c r="J3794">
        <v>1</v>
      </c>
      <c r="K3794">
        <v>3998</v>
      </c>
      <c r="L3794">
        <v>0</v>
      </c>
      <c r="M3794">
        <v>0</v>
      </c>
      <c r="N3794" t="s">
        <v>20</v>
      </c>
      <c r="O3794">
        <v>0</v>
      </c>
    </row>
    <row r="3795" spans="1:15" x14ac:dyDescent="0.3">
      <c r="A3795" t="s">
        <v>7548</v>
      </c>
      <c r="B3795" s="1">
        <v>46279</v>
      </c>
      <c r="C3795" t="s">
        <v>7549</v>
      </c>
      <c r="D3795" t="s">
        <v>37</v>
      </c>
      <c r="E3795" t="s">
        <v>18</v>
      </c>
      <c r="F3795">
        <v>3647</v>
      </c>
      <c r="G3795" t="s">
        <v>19</v>
      </c>
      <c r="H3795">
        <v>3647</v>
      </c>
      <c r="I3795" t="s">
        <v>37</v>
      </c>
      <c r="J3795">
        <v>1</v>
      </c>
      <c r="K3795">
        <v>3647</v>
      </c>
      <c r="L3795">
        <v>0</v>
      </c>
      <c r="M3795">
        <v>0</v>
      </c>
      <c r="N3795" t="s">
        <v>20</v>
      </c>
      <c r="O3795">
        <v>0</v>
      </c>
    </row>
    <row r="3796" spans="1:15" x14ac:dyDescent="0.3">
      <c r="A3796" t="s">
        <v>7550</v>
      </c>
      <c r="B3796" s="1">
        <v>46272</v>
      </c>
      <c r="C3796" t="s">
        <v>7551</v>
      </c>
      <c r="D3796" t="s">
        <v>34</v>
      </c>
      <c r="E3796" t="s">
        <v>54</v>
      </c>
      <c r="F3796">
        <v>1799</v>
      </c>
      <c r="G3796" t="s">
        <v>115</v>
      </c>
      <c r="H3796">
        <v>1799</v>
      </c>
      <c r="I3796" t="s">
        <v>34</v>
      </c>
      <c r="J3796">
        <v>0</v>
      </c>
      <c r="K3796">
        <v>0</v>
      </c>
      <c r="L3796">
        <v>0</v>
      </c>
      <c r="M3796">
        <v>0</v>
      </c>
      <c r="N3796" t="s">
        <v>20</v>
      </c>
      <c r="O3796">
        <v>0</v>
      </c>
    </row>
    <row r="3797" spans="1:15" x14ac:dyDescent="0.3">
      <c r="A3797" t="s">
        <v>7552</v>
      </c>
      <c r="B3797" s="1">
        <v>46289</v>
      </c>
      <c r="C3797" t="s">
        <v>7553</v>
      </c>
      <c r="D3797" t="s">
        <v>17</v>
      </c>
      <c r="E3797" t="s">
        <v>43</v>
      </c>
      <c r="F3797">
        <v>9798</v>
      </c>
      <c r="G3797" t="s">
        <v>19</v>
      </c>
      <c r="H3797">
        <v>9798</v>
      </c>
      <c r="I3797" t="s">
        <v>17</v>
      </c>
      <c r="J3797">
        <v>1</v>
      </c>
      <c r="K3797">
        <v>9798</v>
      </c>
      <c r="L3797">
        <v>0</v>
      </c>
      <c r="M3797">
        <v>0</v>
      </c>
      <c r="N3797" t="s">
        <v>20</v>
      </c>
      <c r="O3797">
        <v>0</v>
      </c>
    </row>
    <row r="3798" spans="1:15" x14ac:dyDescent="0.3">
      <c r="A3798" t="s">
        <v>7554</v>
      </c>
      <c r="B3798" s="1">
        <v>46274</v>
      </c>
      <c r="C3798" t="s">
        <v>7555</v>
      </c>
      <c r="D3798" t="s">
        <v>51</v>
      </c>
      <c r="E3798" t="s">
        <v>27</v>
      </c>
      <c r="F3798">
        <v>5298</v>
      </c>
      <c r="G3798" t="s">
        <v>19</v>
      </c>
      <c r="H3798">
        <v>5298</v>
      </c>
      <c r="I3798" t="s">
        <v>51</v>
      </c>
      <c r="J3798">
        <v>1</v>
      </c>
      <c r="K3798">
        <v>5298</v>
      </c>
      <c r="L3798">
        <v>0</v>
      </c>
      <c r="M3798">
        <v>0</v>
      </c>
      <c r="N3798" t="s">
        <v>20</v>
      </c>
      <c r="O3798">
        <v>0</v>
      </c>
    </row>
    <row r="3799" spans="1:15" x14ac:dyDescent="0.3">
      <c r="A3799" t="s">
        <v>7556</v>
      </c>
      <c r="B3799" s="1">
        <v>46292</v>
      </c>
      <c r="C3799" t="s">
        <v>7557</v>
      </c>
      <c r="D3799" t="s">
        <v>23</v>
      </c>
      <c r="E3799" t="s">
        <v>27</v>
      </c>
      <c r="F3799">
        <v>299</v>
      </c>
      <c r="G3799" t="s">
        <v>19</v>
      </c>
      <c r="H3799">
        <v>299</v>
      </c>
      <c r="I3799" t="s">
        <v>23</v>
      </c>
      <c r="J3799">
        <v>1</v>
      </c>
      <c r="K3799">
        <v>299</v>
      </c>
      <c r="L3799">
        <v>0</v>
      </c>
      <c r="M3799">
        <v>0</v>
      </c>
      <c r="N3799" t="s">
        <v>20</v>
      </c>
      <c r="O3799">
        <v>0</v>
      </c>
    </row>
    <row r="3800" spans="1:15" x14ac:dyDescent="0.3">
      <c r="A3800" t="s">
        <v>7558</v>
      </c>
      <c r="B3800" s="1">
        <v>46270</v>
      </c>
      <c r="C3800" t="s">
        <v>7559</v>
      </c>
      <c r="D3800" t="s">
        <v>23</v>
      </c>
      <c r="E3800" t="s">
        <v>18</v>
      </c>
      <c r="F3800">
        <v>12998</v>
      </c>
      <c r="G3800" t="s">
        <v>19</v>
      </c>
      <c r="H3800">
        <v>12998</v>
      </c>
      <c r="I3800" t="s">
        <v>23</v>
      </c>
      <c r="J3800">
        <v>1</v>
      </c>
      <c r="K3800">
        <v>12998</v>
      </c>
      <c r="L3800">
        <v>0</v>
      </c>
      <c r="M3800">
        <v>0</v>
      </c>
      <c r="N3800" t="s">
        <v>20</v>
      </c>
      <c r="O3800">
        <v>0</v>
      </c>
    </row>
    <row r="3801" spans="1:15" x14ac:dyDescent="0.3">
      <c r="A3801" t="s">
        <v>7560</v>
      </c>
      <c r="B3801" s="1">
        <v>46284</v>
      </c>
      <c r="C3801" t="s">
        <v>7561</v>
      </c>
      <c r="D3801" t="s">
        <v>37</v>
      </c>
      <c r="E3801" t="s">
        <v>18</v>
      </c>
      <c r="F3801">
        <v>1299</v>
      </c>
      <c r="G3801" t="s">
        <v>19</v>
      </c>
      <c r="H3801">
        <v>1299</v>
      </c>
      <c r="I3801" t="s">
        <v>37</v>
      </c>
      <c r="J3801">
        <v>1</v>
      </c>
      <c r="K3801">
        <v>1299</v>
      </c>
      <c r="L3801">
        <v>0</v>
      </c>
      <c r="M3801">
        <v>0</v>
      </c>
      <c r="N3801" t="s">
        <v>20</v>
      </c>
      <c r="O3801">
        <v>0</v>
      </c>
    </row>
    <row r="3802" spans="1:15" x14ac:dyDescent="0.3">
      <c r="A3802" t="s">
        <v>7562</v>
      </c>
      <c r="B3802" s="1">
        <v>46288</v>
      </c>
      <c r="C3802" t="s">
        <v>7563</v>
      </c>
      <c r="D3802" t="s">
        <v>51</v>
      </c>
      <c r="E3802" t="s">
        <v>43</v>
      </c>
      <c r="F3802">
        <v>7998</v>
      </c>
      <c r="G3802" t="s">
        <v>19</v>
      </c>
      <c r="H3802">
        <v>7998</v>
      </c>
      <c r="I3802" t="s">
        <v>51</v>
      </c>
      <c r="J3802">
        <v>1</v>
      </c>
      <c r="K3802">
        <v>7998</v>
      </c>
      <c r="L3802">
        <v>0</v>
      </c>
      <c r="M3802">
        <v>0</v>
      </c>
      <c r="N3802" t="s">
        <v>20</v>
      </c>
      <c r="O3802">
        <v>0</v>
      </c>
    </row>
    <row r="3803" spans="1:15" x14ac:dyDescent="0.3">
      <c r="A3803" t="s">
        <v>7564</v>
      </c>
      <c r="B3803" s="1">
        <v>46285</v>
      </c>
      <c r="C3803" t="s">
        <v>7565</v>
      </c>
      <c r="D3803" t="s">
        <v>75</v>
      </c>
      <c r="E3803" t="s">
        <v>18</v>
      </c>
      <c r="F3803">
        <v>1799</v>
      </c>
      <c r="G3803" t="s">
        <v>80</v>
      </c>
      <c r="H3803">
        <v>1799</v>
      </c>
      <c r="I3803" t="s">
        <v>75</v>
      </c>
      <c r="J3803">
        <v>0</v>
      </c>
      <c r="K3803">
        <v>0</v>
      </c>
      <c r="L3803">
        <v>0</v>
      </c>
      <c r="M3803">
        <v>0</v>
      </c>
      <c r="N3803" t="s">
        <v>20</v>
      </c>
      <c r="O3803">
        <v>0</v>
      </c>
    </row>
    <row r="3804" spans="1:15" x14ac:dyDescent="0.3">
      <c r="A3804" t="s">
        <v>7566</v>
      </c>
      <c r="B3804" s="1">
        <v>46288</v>
      </c>
      <c r="C3804" t="s">
        <v>7567</v>
      </c>
      <c r="D3804" t="s">
        <v>61</v>
      </c>
      <c r="E3804" t="s">
        <v>18</v>
      </c>
      <c r="F3804">
        <v>499</v>
      </c>
      <c r="G3804" t="s">
        <v>19</v>
      </c>
      <c r="H3804">
        <v>499</v>
      </c>
      <c r="I3804" t="s">
        <v>61</v>
      </c>
      <c r="J3804">
        <v>1</v>
      </c>
      <c r="K3804">
        <v>499</v>
      </c>
      <c r="L3804">
        <v>0</v>
      </c>
      <c r="M3804">
        <v>0</v>
      </c>
      <c r="N3804" t="s">
        <v>20</v>
      </c>
      <c r="O3804">
        <v>0</v>
      </c>
    </row>
    <row r="3805" spans="1:15" x14ac:dyDescent="0.3">
      <c r="A3805" t="s">
        <v>7568</v>
      </c>
      <c r="B3805" s="1">
        <v>46295</v>
      </c>
      <c r="C3805" t="s">
        <v>7569</v>
      </c>
      <c r="D3805" t="s">
        <v>34</v>
      </c>
      <c r="E3805" t="s">
        <v>18</v>
      </c>
      <c r="F3805">
        <v>7999</v>
      </c>
      <c r="G3805" t="s">
        <v>19</v>
      </c>
      <c r="H3805">
        <v>7999</v>
      </c>
      <c r="I3805" t="s">
        <v>34</v>
      </c>
      <c r="J3805">
        <v>1</v>
      </c>
      <c r="K3805">
        <v>7999</v>
      </c>
      <c r="L3805">
        <v>0</v>
      </c>
      <c r="M3805">
        <v>0</v>
      </c>
      <c r="N3805" t="s">
        <v>20</v>
      </c>
      <c r="O3805">
        <v>0</v>
      </c>
    </row>
    <row r="3806" spans="1:15" x14ac:dyDescent="0.3">
      <c r="A3806" t="s">
        <v>7570</v>
      </c>
      <c r="B3806" s="1">
        <v>46275</v>
      </c>
      <c r="C3806" t="s">
        <v>7571</v>
      </c>
      <c r="D3806" t="s">
        <v>26</v>
      </c>
      <c r="E3806" t="s">
        <v>27</v>
      </c>
      <c r="F3806">
        <v>7999</v>
      </c>
      <c r="G3806" t="s">
        <v>115</v>
      </c>
      <c r="H3806">
        <v>7999</v>
      </c>
      <c r="I3806" t="s">
        <v>26</v>
      </c>
      <c r="J3806">
        <v>0</v>
      </c>
      <c r="K3806">
        <v>0</v>
      </c>
      <c r="L3806">
        <v>0</v>
      </c>
      <c r="M3806">
        <v>0</v>
      </c>
      <c r="N3806" t="s">
        <v>20</v>
      </c>
      <c r="O3806">
        <v>0</v>
      </c>
    </row>
    <row r="3807" spans="1:15" x14ac:dyDescent="0.3">
      <c r="A3807" t="s">
        <v>7572</v>
      </c>
      <c r="B3807" s="1">
        <v>46288</v>
      </c>
      <c r="C3807" t="s">
        <v>7573</v>
      </c>
      <c r="D3807" t="s">
        <v>48</v>
      </c>
      <c r="E3807" t="s">
        <v>18</v>
      </c>
      <c r="F3807">
        <v>5298</v>
      </c>
      <c r="G3807" t="s">
        <v>19</v>
      </c>
      <c r="H3807">
        <v>5298</v>
      </c>
      <c r="I3807" t="s">
        <v>48</v>
      </c>
      <c r="J3807">
        <v>1</v>
      </c>
      <c r="K3807">
        <v>5298</v>
      </c>
      <c r="L3807">
        <v>0</v>
      </c>
      <c r="M3807">
        <v>0</v>
      </c>
      <c r="N3807" t="s">
        <v>20</v>
      </c>
      <c r="O3807">
        <v>0</v>
      </c>
    </row>
    <row r="3808" spans="1:15" x14ac:dyDescent="0.3">
      <c r="A3808" t="s">
        <v>7574</v>
      </c>
      <c r="B3808" s="1">
        <v>46282</v>
      </c>
      <c r="C3808" t="s">
        <v>7575</v>
      </c>
      <c r="D3808" t="s">
        <v>34</v>
      </c>
      <c r="E3808" t="s">
        <v>18</v>
      </c>
      <c r="F3808">
        <v>499</v>
      </c>
      <c r="G3808" t="s">
        <v>19</v>
      </c>
      <c r="H3808">
        <v>499</v>
      </c>
      <c r="I3808" t="s">
        <v>34</v>
      </c>
      <c r="J3808">
        <v>1</v>
      </c>
      <c r="K3808">
        <v>499</v>
      </c>
      <c r="L3808">
        <v>0</v>
      </c>
      <c r="M3808">
        <v>0</v>
      </c>
      <c r="N3808" t="s">
        <v>20</v>
      </c>
      <c r="O3808">
        <v>0</v>
      </c>
    </row>
    <row r="3809" spans="1:15" x14ac:dyDescent="0.3">
      <c r="A3809" t="s">
        <v>7576</v>
      </c>
      <c r="B3809" s="1">
        <v>46267</v>
      </c>
      <c r="C3809" t="s">
        <v>7577</v>
      </c>
      <c r="D3809" t="s">
        <v>26</v>
      </c>
      <c r="E3809" t="s">
        <v>43</v>
      </c>
      <c r="F3809">
        <v>2999</v>
      </c>
      <c r="G3809" t="s">
        <v>19</v>
      </c>
      <c r="H3809">
        <v>2999</v>
      </c>
      <c r="I3809" t="s">
        <v>26</v>
      </c>
      <c r="J3809">
        <v>1</v>
      </c>
      <c r="K3809">
        <v>2999</v>
      </c>
      <c r="L3809">
        <v>0</v>
      </c>
      <c r="M3809">
        <v>0</v>
      </c>
      <c r="N3809" t="s">
        <v>20</v>
      </c>
      <c r="O3809">
        <v>0</v>
      </c>
    </row>
    <row r="3810" spans="1:15" x14ac:dyDescent="0.3">
      <c r="A3810" t="s">
        <v>7578</v>
      </c>
      <c r="B3810" s="1">
        <v>46282</v>
      </c>
      <c r="C3810" t="s">
        <v>7579</v>
      </c>
      <c r="D3810" t="s">
        <v>42</v>
      </c>
      <c r="E3810" t="s">
        <v>54</v>
      </c>
      <c r="F3810">
        <v>1299</v>
      </c>
      <c r="G3810" t="s">
        <v>19</v>
      </c>
      <c r="H3810">
        <v>1299</v>
      </c>
      <c r="I3810" t="s">
        <v>42</v>
      </c>
      <c r="J3810">
        <v>1</v>
      </c>
      <c r="K3810">
        <v>1299</v>
      </c>
      <c r="L3810">
        <v>0</v>
      </c>
      <c r="M3810">
        <v>0</v>
      </c>
      <c r="N3810" t="s">
        <v>20</v>
      </c>
      <c r="O3810">
        <v>0</v>
      </c>
    </row>
    <row r="3811" spans="1:15" x14ac:dyDescent="0.3">
      <c r="A3811" t="s">
        <v>7580</v>
      </c>
      <c r="B3811" s="1">
        <v>46284</v>
      </c>
      <c r="C3811" t="s">
        <v>7581</v>
      </c>
      <c r="D3811" t="s">
        <v>48</v>
      </c>
      <c r="E3811" t="s">
        <v>54</v>
      </c>
      <c r="F3811">
        <v>3097</v>
      </c>
      <c r="G3811" t="s">
        <v>19</v>
      </c>
      <c r="H3811">
        <v>3097</v>
      </c>
      <c r="I3811" t="s">
        <v>48</v>
      </c>
      <c r="J3811">
        <v>1</v>
      </c>
      <c r="K3811">
        <v>3097</v>
      </c>
      <c r="L3811">
        <v>0</v>
      </c>
      <c r="M3811">
        <v>0</v>
      </c>
      <c r="N3811" t="s">
        <v>20</v>
      </c>
      <c r="O3811">
        <v>0</v>
      </c>
    </row>
    <row r="3812" spans="1:15" x14ac:dyDescent="0.3">
      <c r="A3812" t="s">
        <v>7582</v>
      </c>
      <c r="B3812" s="1">
        <v>46293</v>
      </c>
      <c r="C3812" t="s">
        <v>7583</v>
      </c>
      <c r="D3812" t="s">
        <v>26</v>
      </c>
      <c r="E3812" t="s">
        <v>27</v>
      </c>
      <c r="F3812">
        <v>1299</v>
      </c>
      <c r="G3812" t="s">
        <v>19</v>
      </c>
      <c r="H3812">
        <v>1299</v>
      </c>
      <c r="I3812" t="s">
        <v>26</v>
      </c>
      <c r="J3812">
        <v>1</v>
      </c>
      <c r="K3812">
        <v>1299</v>
      </c>
      <c r="L3812">
        <v>0</v>
      </c>
      <c r="M3812">
        <v>0</v>
      </c>
      <c r="N3812" t="s">
        <v>20</v>
      </c>
      <c r="O3812">
        <v>0</v>
      </c>
    </row>
    <row r="3813" spans="1:15" x14ac:dyDescent="0.3">
      <c r="A3813" t="s">
        <v>7584</v>
      </c>
      <c r="B3813" s="1">
        <v>46287</v>
      </c>
      <c r="C3813" t="s">
        <v>7585</v>
      </c>
      <c r="D3813" t="s">
        <v>48</v>
      </c>
      <c r="E3813" t="s">
        <v>27</v>
      </c>
      <c r="F3813">
        <v>3298</v>
      </c>
      <c r="G3813" t="s">
        <v>19</v>
      </c>
      <c r="H3813">
        <v>3298</v>
      </c>
      <c r="I3813" t="s">
        <v>48</v>
      </c>
      <c r="J3813">
        <v>1</v>
      </c>
      <c r="K3813">
        <v>3298</v>
      </c>
      <c r="L3813">
        <v>0</v>
      </c>
      <c r="M3813">
        <v>0</v>
      </c>
      <c r="N3813" t="s">
        <v>20</v>
      </c>
      <c r="O3813">
        <v>0</v>
      </c>
    </row>
    <row r="3814" spans="1:15" x14ac:dyDescent="0.3">
      <c r="A3814" t="s">
        <v>7586</v>
      </c>
      <c r="B3814" s="1">
        <v>46273</v>
      </c>
      <c r="C3814" t="s">
        <v>7587</v>
      </c>
      <c r="D3814" t="s">
        <v>23</v>
      </c>
      <c r="E3814" t="s">
        <v>54</v>
      </c>
      <c r="F3814">
        <v>7999</v>
      </c>
      <c r="G3814" t="s">
        <v>19</v>
      </c>
      <c r="H3814">
        <v>7999</v>
      </c>
      <c r="I3814" t="s">
        <v>23</v>
      </c>
      <c r="J3814">
        <v>1</v>
      </c>
      <c r="K3814">
        <v>7999</v>
      </c>
      <c r="L3814">
        <v>0</v>
      </c>
      <c r="M3814">
        <v>0</v>
      </c>
      <c r="N3814" t="s">
        <v>20</v>
      </c>
      <c r="O3814">
        <v>0</v>
      </c>
    </row>
    <row r="3815" spans="1:15" x14ac:dyDescent="0.3">
      <c r="A3815" t="s">
        <v>7588</v>
      </c>
      <c r="B3815" s="1">
        <v>46278</v>
      </c>
      <c r="C3815" t="s">
        <v>7589</v>
      </c>
      <c r="D3815" t="s">
        <v>26</v>
      </c>
      <c r="E3815" t="s">
        <v>18</v>
      </c>
      <c r="F3815">
        <v>299</v>
      </c>
      <c r="G3815" t="s">
        <v>19</v>
      </c>
      <c r="H3815">
        <v>299</v>
      </c>
      <c r="I3815" t="s">
        <v>26</v>
      </c>
      <c r="J3815">
        <v>1</v>
      </c>
      <c r="K3815">
        <v>299</v>
      </c>
      <c r="L3815">
        <v>0</v>
      </c>
      <c r="M3815">
        <v>0</v>
      </c>
      <c r="N3815" t="s">
        <v>20</v>
      </c>
      <c r="O3815">
        <v>0</v>
      </c>
    </row>
    <row r="3816" spans="1:15" x14ac:dyDescent="0.3">
      <c r="A3816" t="s">
        <v>7590</v>
      </c>
      <c r="B3816" s="1">
        <v>46268</v>
      </c>
      <c r="C3816" t="s">
        <v>7591</v>
      </c>
      <c r="D3816" t="s">
        <v>51</v>
      </c>
      <c r="E3816" t="s">
        <v>18</v>
      </c>
      <c r="F3816">
        <v>1798</v>
      </c>
      <c r="G3816" t="s">
        <v>19</v>
      </c>
      <c r="H3816">
        <v>1798</v>
      </c>
      <c r="I3816" t="s">
        <v>51</v>
      </c>
      <c r="J3816">
        <v>1</v>
      </c>
      <c r="K3816">
        <v>1798</v>
      </c>
      <c r="L3816">
        <v>0</v>
      </c>
      <c r="M3816">
        <v>0</v>
      </c>
      <c r="N3816" t="s">
        <v>20</v>
      </c>
      <c r="O3816">
        <v>0</v>
      </c>
    </row>
    <row r="3817" spans="1:15" x14ac:dyDescent="0.3">
      <c r="A3817" t="s">
        <v>7592</v>
      </c>
      <c r="B3817" s="1">
        <v>46289</v>
      </c>
      <c r="C3817" t="s">
        <v>7593</v>
      </c>
      <c r="D3817" t="s">
        <v>48</v>
      </c>
      <c r="E3817" t="s">
        <v>18</v>
      </c>
      <c r="F3817">
        <v>4798</v>
      </c>
      <c r="G3817" t="s">
        <v>19</v>
      </c>
      <c r="H3817">
        <v>4798</v>
      </c>
      <c r="I3817" t="s">
        <v>48</v>
      </c>
      <c r="J3817">
        <v>1</v>
      </c>
      <c r="K3817">
        <v>4798</v>
      </c>
      <c r="L3817">
        <v>0</v>
      </c>
      <c r="M3817">
        <v>0</v>
      </c>
      <c r="N3817" t="s">
        <v>20</v>
      </c>
      <c r="O3817">
        <v>0</v>
      </c>
    </row>
    <row r="3818" spans="1:15" x14ac:dyDescent="0.3">
      <c r="A3818" t="s">
        <v>7594</v>
      </c>
      <c r="B3818" s="1">
        <v>46278</v>
      </c>
      <c r="C3818" t="s">
        <v>7595</v>
      </c>
      <c r="D3818" t="s">
        <v>51</v>
      </c>
      <c r="E3818" t="s">
        <v>18</v>
      </c>
      <c r="F3818">
        <v>999</v>
      </c>
      <c r="G3818" t="s">
        <v>19</v>
      </c>
      <c r="H3818">
        <v>999</v>
      </c>
      <c r="I3818" t="s">
        <v>51</v>
      </c>
      <c r="J3818">
        <v>1</v>
      </c>
      <c r="K3818">
        <v>999</v>
      </c>
      <c r="L3818">
        <v>0</v>
      </c>
      <c r="M3818">
        <v>0</v>
      </c>
      <c r="N3818" t="s">
        <v>20</v>
      </c>
      <c r="O3818">
        <v>0</v>
      </c>
    </row>
    <row r="3819" spans="1:15" x14ac:dyDescent="0.3">
      <c r="A3819" t="s">
        <v>7596</v>
      </c>
      <c r="B3819" s="1">
        <v>46269</v>
      </c>
      <c r="C3819" t="s">
        <v>7597</v>
      </c>
      <c r="D3819" t="s">
        <v>75</v>
      </c>
      <c r="E3819" t="s">
        <v>18</v>
      </c>
      <c r="F3819">
        <v>799</v>
      </c>
      <c r="G3819" t="s">
        <v>19</v>
      </c>
      <c r="H3819">
        <v>799</v>
      </c>
      <c r="I3819" t="s">
        <v>75</v>
      </c>
      <c r="J3819">
        <v>1</v>
      </c>
      <c r="K3819">
        <v>799</v>
      </c>
      <c r="L3819">
        <v>0</v>
      </c>
      <c r="M3819">
        <v>0</v>
      </c>
      <c r="N3819" t="s">
        <v>20</v>
      </c>
      <c r="O3819">
        <v>0</v>
      </c>
    </row>
    <row r="3820" spans="1:15" x14ac:dyDescent="0.3">
      <c r="A3820" t="s">
        <v>7598</v>
      </c>
      <c r="B3820" s="1">
        <v>46278</v>
      </c>
      <c r="C3820" t="s">
        <v>7599</v>
      </c>
      <c r="D3820" t="s">
        <v>61</v>
      </c>
      <c r="E3820" t="s">
        <v>43</v>
      </c>
      <c r="F3820">
        <v>2498</v>
      </c>
      <c r="G3820" t="s">
        <v>19</v>
      </c>
      <c r="H3820">
        <v>2498</v>
      </c>
      <c r="I3820" t="s">
        <v>61</v>
      </c>
      <c r="J3820">
        <v>1</v>
      </c>
      <c r="K3820">
        <v>2498</v>
      </c>
      <c r="L3820">
        <v>0</v>
      </c>
      <c r="M3820">
        <v>0</v>
      </c>
      <c r="N3820" t="s">
        <v>20</v>
      </c>
      <c r="O3820">
        <v>0</v>
      </c>
    </row>
    <row r="3821" spans="1:15" x14ac:dyDescent="0.3">
      <c r="A3821" t="s">
        <v>7600</v>
      </c>
      <c r="B3821" s="1">
        <v>46275</v>
      </c>
      <c r="C3821" t="s">
        <v>7601</v>
      </c>
      <c r="D3821" t="s">
        <v>17</v>
      </c>
      <c r="E3821" t="s">
        <v>18</v>
      </c>
      <c r="F3821">
        <v>1647</v>
      </c>
      <c r="G3821" t="s">
        <v>19</v>
      </c>
      <c r="H3821">
        <v>1647</v>
      </c>
      <c r="I3821" t="s">
        <v>17</v>
      </c>
      <c r="J3821">
        <v>1</v>
      </c>
      <c r="K3821">
        <v>1647</v>
      </c>
      <c r="L3821">
        <v>0</v>
      </c>
      <c r="M3821">
        <v>0</v>
      </c>
      <c r="N3821" t="s">
        <v>20</v>
      </c>
      <c r="O3821">
        <v>0</v>
      </c>
    </row>
    <row r="3822" spans="1:15" x14ac:dyDescent="0.3">
      <c r="A3822" t="s">
        <v>7602</v>
      </c>
      <c r="B3822" s="1">
        <v>46270</v>
      </c>
      <c r="C3822" t="s">
        <v>7603</v>
      </c>
      <c r="D3822" t="s">
        <v>37</v>
      </c>
      <c r="E3822" t="s">
        <v>18</v>
      </c>
      <c r="F3822">
        <v>799</v>
      </c>
      <c r="G3822" t="s">
        <v>19</v>
      </c>
      <c r="H3822">
        <v>799</v>
      </c>
      <c r="I3822" t="s">
        <v>37</v>
      </c>
      <c r="J3822">
        <v>1</v>
      </c>
      <c r="K3822">
        <v>799</v>
      </c>
      <c r="L3822">
        <v>0</v>
      </c>
      <c r="M3822">
        <v>0</v>
      </c>
      <c r="N3822" t="s">
        <v>20</v>
      </c>
      <c r="O3822">
        <v>0</v>
      </c>
    </row>
    <row r="3823" spans="1:15" x14ac:dyDescent="0.3">
      <c r="A3823" t="s">
        <v>7604</v>
      </c>
      <c r="B3823" s="1">
        <v>46285</v>
      </c>
      <c r="C3823" t="s">
        <v>7605</v>
      </c>
      <c r="D3823" t="s">
        <v>23</v>
      </c>
      <c r="E3823" t="s">
        <v>43</v>
      </c>
      <c r="F3823">
        <v>1098</v>
      </c>
      <c r="G3823" t="s">
        <v>19</v>
      </c>
      <c r="H3823">
        <v>1098</v>
      </c>
      <c r="I3823" t="s">
        <v>23</v>
      </c>
      <c r="J3823">
        <v>1</v>
      </c>
      <c r="K3823">
        <v>1098</v>
      </c>
      <c r="L3823">
        <v>0</v>
      </c>
      <c r="M3823">
        <v>0</v>
      </c>
      <c r="N3823" t="s">
        <v>20</v>
      </c>
      <c r="O3823">
        <v>0</v>
      </c>
    </row>
    <row r="3824" spans="1:15" x14ac:dyDescent="0.3">
      <c r="A3824" t="s">
        <v>7606</v>
      </c>
      <c r="B3824" s="1">
        <v>46282</v>
      </c>
      <c r="C3824" t="s">
        <v>7607</v>
      </c>
      <c r="D3824" t="s">
        <v>34</v>
      </c>
      <c r="E3824" t="s">
        <v>27</v>
      </c>
      <c r="F3824">
        <v>3098</v>
      </c>
      <c r="G3824" t="s">
        <v>19</v>
      </c>
      <c r="H3824">
        <v>3098</v>
      </c>
      <c r="I3824" t="s">
        <v>34</v>
      </c>
      <c r="J3824">
        <v>1</v>
      </c>
      <c r="K3824">
        <v>3098</v>
      </c>
      <c r="L3824">
        <v>0</v>
      </c>
      <c r="M3824">
        <v>0</v>
      </c>
      <c r="N3824" t="s">
        <v>20</v>
      </c>
      <c r="O3824">
        <v>0</v>
      </c>
    </row>
    <row r="3825" spans="1:15" x14ac:dyDescent="0.3">
      <c r="A3825" t="s">
        <v>7608</v>
      </c>
      <c r="B3825" s="1">
        <v>46293</v>
      </c>
      <c r="C3825" t="s">
        <v>7609</v>
      </c>
      <c r="D3825" t="s">
        <v>26</v>
      </c>
      <c r="E3825" t="s">
        <v>18</v>
      </c>
      <c r="F3825">
        <v>3499</v>
      </c>
      <c r="G3825" t="s">
        <v>19</v>
      </c>
      <c r="H3825">
        <v>3499</v>
      </c>
      <c r="I3825" t="s">
        <v>26</v>
      </c>
      <c r="J3825">
        <v>1</v>
      </c>
      <c r="K3825">
        <v>3499</v>
      </c>
      <c r="L3825">
        <v>0</v>
      </c>
      <c r="M3825">
        <v>0</v>
      </c>
      <c r="N3825" t="s">
        <v>20</v>
      </c>
      <c r="O3825">
        <v>0</v>
      </c>
    </row>
    <row r="3826" spans="1:15" x14ac:dyDescent="0.3">
      <c r="A3826" t="s">
        <v>7610</v>
      </c>
      <c r="B3826" s="1">
        <v>46272</v>
      </c>
      <c r="C3826" t="s">
        <v>7611</v>
      </c>
      <c r="D3826" t="s">
        <v>23</v>
      </c>
      <c r="E3826" t="s">
        <v>54</v>
      </c>
      <c r="F3826">
        <v>2499</v>
      </c>
      <c r="G3826" t="s">
        <v>19</v>
      </c>
      <c r="H3826">
        <v>2499</v>
      </c>
      <c r="I3826" t="s">
        <v>23</v>
      </c>
      <c r="J3826">
        <v>1</v>
      </c>
      <c r="K3826">
        <v>2499</v>
      </c>
      <c r="L3826">
        <v>0</v>
      </c>
      <c r="M3826">
        <v>0</v>
      </c>
      <c r="N3826" t="s">
        <v>20</v>
      </c>
      <c r="O3826">
        <v>0</v>
      </c>
    </row>
    <row r="3827" spans="1:15" x14ac:dyDescent="0.3">
      <c r="A3827" t="s">
        <v>7612</v>
      </c>
      <c r="B3827" s="1">
        <v>46282</v>
      </c>
      <c r="C3827" t="s">
        <v>7613</v>
      </c>
      <c r="D3827" t="s">
        <v>48</v>
      </c>
      <c r="E3827" t="s">
        <v>27</v>
      </c>
      <c r="F3827">
        <v>2097</v>
      </c>
      <c r="G3827" t="s">
        <v>19</v>
      </c>
      <c r="H3827">
        <v>2097</v>
      </c>
      <c r="I3827" t="s">
        <v>48</v>
      </c>
      <c r="J3827">
        <v>1</v>
      </c>
      <c r="K3827">
        <v>2097</v>
      </c>
      <c r="L3827">
        <v>0</v>
      </c>
      <c r="M3827">
        <v>0</v>
      </c>
      <c r="N3827" t="s">
        <v>20</v>
      </c>
      <c r="O3827">
        <v>0</v>
      </c>
    </row>
    <row r="3828" spans="1:15" x14ac:dyDescent="0.3">
      <c r="A3828" t="s">
        <v>7614</v>
      </c>
      <c r="B3828" s="1">
        <v>46285</v>
      </c>
      <c r="C3828" t="s">
        <v>7615</v>
      </c>
      <c r="D3828" t="s">
        <v>17</v>
      </c>
      <c r="E3828" t="s">
        <v>27</v>
      </c>
      <c r="F3828">
        <v>2697</v>
      </c>
      <c r="G3828" t="s">
        <v>66</v>
      </c>
      <c r="H3828">
        <v>2697</v>
      </c>
      <c r="I3828" t="s">
        <v>17</v>
      </c>
      <c r="J3828">
        <v>1</v>
      </c>
      <c r="K3828">
        <v>2697</v>
      </c>
      <c r="L3828">
        <v>1</v>
      </c>
      <c r="M3828">
        <v>2697</v>
      </c>
      <c r="N3828" t="s">
        <v>20</v>
      </c>
      <c r="O3828">
        <v>0</v>
      </c>
    </row>
    <row r="3829" spans="1:15" x14ac:dyDescent="0.3">
      <c r="A3829" t="s">
        <v>7616</v>
      </c>
      <c r="B3829" s="1">
        <v>46272</v>
      </c>
      <c r="C3829" t="s">
        <v>7617</v>
      </c>
      <c r="D3829" t="s">
        <v>17</v>
      </c>
      <c r="E3829" t="s">
        <v>27</v>
      </c>
      <c r="F3829">
        <v>2999</v>
      </c>
      <c r="G3829" t="s">
        <v>19</v>
      </c>
      <c r="H3829">
        <v>2999</v>
      </c>
      <c r="I3829" t="s">
        <v>17</v>
      </c>
      <c r="J3829">
        <v>1</v>
      </c>
      <c r="K3829">
        <v>2999</v>
      </c>
      <c r="L3829">
        <v>0</v>
      </c>
      <c r="M3829">
        <v>0</v>
      </c>
      <c r="N3829" t="s">
        <v>20</v>
      </c>
      <c r="O3829">
        <v>0</v>
      </c>
    </row>
    <row r="3830" spans="1:15" x14ac:dyDescent="0.3">
      <c r="A3830" t="s">
        <v>7618</v>
      </c>
      <c r="B3830" s="1">
        <v>46292</v>
      </c>
      <c r="C3830" t="s">
        <v>7619</v>
      </c>
      <c r="D3830" t="s">
        <v>34</v>
      </c>
      <c r="E3830" t="s">
        <v>43</v>
      </c>
      <c r="F3830">
        <v>3998</v>
      </c>
      <c r="G3830" t="s">
        <v>19</v>
      </c>
      <c r="H3830">
        <v>3998</v>
      </c>
      <c r="I3830" t="s">
        <v>34</v>
      </c>
      <c r="J3830">
        <v>1</v>
      </c>
      <c r="K3830">
        <v>3998</v>
      </c>
      <c r="L3830">
        <v>0</v>
      </c>
      <c r="M3830">
        <v>0</v>
      </c>
      <c r="N3830" t="s">
        <v>20</v>
      </c>
      <c r="O3830">
        <v>0</v>
      </c>
    </row>
    <row r="3831" spans="1:15" x14ac:dyDescent="0.3">
      <c r="A3831" t="s">
        <v>7620</v>
      </c>
      <c r="B3831" s="1">
        <v>46270</v>
      </c>
      <c r="C3831" t="s">
        <v>7621</v>
      </c>
      <c r="D3831" t="s">
        <v>23</v>
      </c>
      <c r="E3831" t="s">
        <v>27</v>
      </c>
      <c r="F3831">
        <v>999</v>
      </c>
      <c r="G3831" t="s">
        <v>66</v>
      </c>
      <c r="H3831">
        <v>999</v>
      </c>
      <c r="I3831" t="s">
        <v>23</v>
      </c>
      <c r="J3831">
        <v>1</v>
      </c>
      <c r="K3831">
        <v>999</v>
      </c>
      <c r="L3831">
        <v>1</v>
      </c>
      <c r="M3831">
        <v>999</v>
      </c>
      <c r="N3831" t="s">
        <v>20</v>
      </c>
      <c r="O3831">
        <v>0</v>
      </c>
    </row>
    <row r="3832" spans="1:15" x14ac:dyDescent="0.3">
      <c r="A3832" t="s">
        <v>7622</v>
      </c>
      <c r="B3832" s="1">
        <v>46277</v>
      </c>
      <c r="C3832" t="s">
        <v>7623</v>
      </c>
      <c r="D3832" t="s">
        <v>34</v>
      </c>
      <c r="E3832" t="s">
        <v>18</v>
      </c>
      <c r="F3832">
        <v>3298</v>
      </c>
      <c r="G3832" t="s">
        <v>19</v>
      </c>
      <c r="H3832">
        <v>3298</v>
      </c>
      <c r="I3832" t="s">
        <v>34</v>
      </c>
      <c r="J3832">
        <v>1</v>
      </c>
      <c r="K3832">
        <v>3298</v>
      </c>
      <c r="L3832">
        <v>0</v>
      </c>
      <c r="M3832">
        <v>0</v>
      </c>
      <c r="N3832" t="s">
        <v>20</v>
      </c>
      <c r="O3832">
        <v>0</v>
      </c>
    </row>
    <row r="3833" spans="1:15" x14ac:dyDescent="0.3">
      <c r="A3833" t="s">
        <v>7624</v>
      </c>
      <c r="B3833" s="1">
        <v>46272</v>
      </c>
      <c r="C3833" t="s">
        <v>7625</v>
      </c>
      <c r="D3833" t="s">
        <v>42</v>
      </c>
      <c r="E3833" t="s">
        <v>27</v>
      </c>
      <c r="F3833">
        <v>4999</v>
      </c>
      <c r="G3833" t="s">
        <v>19</v>
      </c>
      <c r="H3833">
        <v>4999</v>
      </c>
      <c r="I3833" t="s">
        <v>42</v>
      </c>
      <c r="J3833">
        <v>1</v>
      </c>
      <c r="K3833">
        <v>4999</v>
      </c>
      <c r="L3833">
        <v>0</v>
      </c>
      <c r="M3833">
        <v>0</v>
      </c>
      <c r="N3833" t="s">
        <v>20</v>
      </c>
      <c r="O3833">
        <v>0</v>
      </c>
    </row>
    <row r="3834" spans="1:15" x14ac:dyDescent="0.3">
      <c r="A3834" t="s">
        <v>7626</v>
      </c>
      <c r="B3834" s="1">
        <v>46282</v>
      </c>
      <c r="C3834" t="s">
        <v>7627</v>
      </c>
      <c r="D3834" t="s">
        <v>37</v>
      </c>
      <c r="E3834" t="s">
        <v>27</v>
      </c>
      <c r="F3834">
        <v>2499</v>
      </c>
      <c r="G3834" t="s">
        <v>19</v>
      </c>
      <c r="H3834">
        <v>2499</v>
      </c>
      <c r="I3834" t="s">
        <v>37</v>
      </c>
      <c r="J3834">
        <v>1</v>
      </c>
      <c r="K3834">
        <v>2499</v>
      </c>
      <c r="L3834">
        <v>0</v>
      </c>
      <c r="M3834">
        <v>0</v>
      </c>
      <c r="N3834" t="s">
        <v>20</v>
      </c>
      <c r="O3834">
        <v>0</v>
      </c>
    </row>
    <row r="3835" spans="1:15" x14ac:dyDescent="0.3">
      <c r="A3835" t="s">
        <v>7628</v>
      </c>
      <c r="B3835" s="1">
        <v>46274</v>
      </c>
      <c r="C3835" t="s">
        <v>7629</v>
      </c>
      <c r="D3835" t="s">
        <v>61</v>
      </c>
      <c r="E3835" t="s">
        <v>27</v>
      </c>
      <c r="F3835">
        <v>3797</v>
      </c>
      <c r="G3835" t="s">
        <v>19</v>
      </c>
      <c r="H3835">
        <v>3797</v>
      </c>
      <c r="I3835" t="s">
        <v>61</v>
      </c>
      <c r="J3835">
        <v>1</v>
      </c>
      <c r="K3835">
        <v>3797</v>
      </c>
      <c r="L3835">
        <v>0</v>
      </c>
      <c r="M3835">
        <v>0</v>
      </c>
      <c r="N3835" t="s">
        <v>20</v>
      </c>
      <c r="O3835">
        <v>0</v>
      </c>
    </row>
    <row r="3836" spans="1:15" x14ac:dyDescent="0.3">
      <c r="A3836" t="s">
        <v>7630</v>
      </c>
      <c r="B3836" s="1">
        <v>46287</v>
      </c>
      <c r="C3836" t="s">
        <v>7631</v>
      </c>
      <c r="D3836" t="s">
        <v>75</v>
      </c>
      <c r="E3836" t="s">
        <v>18</v>
      </c>
      <c r="F3836">
        <v>798</v>
      </c>
      <c r="G3836" t="s">
        <v>19</v>
      </c>
      <c r="H3836">
        <v>798</v>
      </c>
      <c r="I3836" t="s">
        <v>75</v>
      </c>
      <c r="J3836">
        <v>1</v>
      </c>
      <c r="K3836">
        <v>798</v>
      </c>
      <c r="L3836">
        <v>0</v>
      </c>
      <c r="M3836">
        <v>0</v>
      </c>
      <c r="N3836" t="s">
        <v>20</v>
      </c>
      <c r="O3836">
        <v>0</v>
      </c>
    </row>
    <row r="3837" spans="1:15" x14ac:dyDescent="0.3">
      <c r="A3837" t="s">
        <v>7632</v>
      </c>
      <c r="B3837" s="1">
        <v>46291</v>
      </c>
      <c r="C3837" t="s">
        <v>7633</v>
      </c>
      <c r="D3837" t="s">
        <v>51</v>
      </c>
      <c r="E3837" t="s">
        <v>18</v>
      </c>
      <c r="F3837">
        <v>349</v>
      </c>
      <c r="G3837" t="s">
        <v>19</v>
      </c>
      <c r="H3837">
        <v>349</v>
      </c>
      <c r="I3837" t="s">
        <v>51</v>
      </c>
      <c r="J3837">
        <v>1</v>
      </c>
      <c r="K3837">
        <v>349</v>
      </c>
      <c r="L3837">
        <v>0</v>
      </c>
      <c r="M3837">
        <v>0</v>
      </c>
      <c r="N3837" t="s">
        <v>20</v>
      </c>
      <c r="O3837">
        <v>0</v>
      </c>
    </row>
    <row r="3838" spans="1:15" x14ac:dyDescent="0.3">
      <c r="A3838" t="s">
        <v>7634</v>
      </c>
      <c r="B3838" s="1">
        <v>46282</v>
      </c>
      <c r="C3838" t="s">
        <v>7635</v>
      </c>
      <c r="D3838" t="s">
        <v>42</v>
      </c>
      <c r="E3838" t="s">
        <v>18</v>
      </c>
      <c r="F3838">
        <v>2499</v>
      </c>
      <c r="G3838" t="s">
        <v>19</v>
      </c>
      <c r="H3838">
        <v>2499</v>
      </c>
      <c r="I3838" t="s">
        <v>42</v>
      </c>
      <c r="J3838">
        <v>1</v>
      </c>
      <c r="K3838">
        <v>2499</v>
      </c>
      <c r="L3838">
        <v>0</v>
      </c>
      <c r="M3838">
        <v>0</v>
      </c>
      <c r="N3838" t="s">
        <v>20</v>
      </c>
      <c r="O3838">
        <v>0</v>
      </c>
    </row>
    <row r="3839" spans="1:15" x14ac:dyDescent="0.3">
      <c r="A3839" t="s">
        <v>7636</v>
      </c>
      <c r="B3839" s="1">
        <v>46270</v>
      </c>
      <c r="C3839" t="s">
        <v>7637</v>
      </c>
      <c r="D3839" t="s">
        <v>34</v>
      </c>
      <c r="E3839" t="s">
        <v>27</v>
      </c>
      <c r="F3839">
        <v>599</v>
      </c>
      <c r="G3839" t="s">
        <v>19</v>
      </c>
      <c r="H3839">
        <v>599</v>
      </c>
      <c r="I3839" t="s">
        <v>34</v>
      </c>
      <c r="J3839">
        <v>1</v>
      </c>
      <c r="K3839">
        <v>599</v>
      </c>
      <c r="L3839">
        <v>0</v>
      </c>
      <c r="M3839">
        <v>0</v>
      </c>
      <c r="N3839" t="s">
        <v>20</v>
      </c>
      <c r="O3839">
        <v>0</v>
      </c>
    </row>
    <row r="3840" spans="1:15" x14ac:dyDescent="0.3">
      <c r="A3840" t="s">
        <v>7638</v>
      </c>
      <c r="B3840" s="1">
        <v>46281</v>
      </c>
      <c r="C3840" t="s">
        <v>7639</v>
      </c>
      <c r="D3840" t="s">
        <v>17</v>
      </c>
      <c r="E3840" t="s">
        <v>18</v>
      </c>
      <c r="F3840">
        <v>1799</v>
      </c>
      <c r="G3840" t="s">
        <v>19</v>
      </c>
      <c r="H3840">
        <v>1799</v>
      </c>
      <c r="I3840" t="s">
        <v>17</v>
      </c>
      <c r="J3840">
        <v>1</v>
      </c>
      <c r="K3840">
        <v>1799</v>
      </c>
      <c r="L3840">
        <v>0</v>
      </c>
      <c r="M3840">
        <v>0</v>
      </c>
      <c r="N3840" t="s">
        <v>20</v>
      </c>
      <c r="O3840">
        <v>0</v>
      </c>
    </row>
    <row r="3841" spans="1:15" x14ac:dyDescent="0.3">
      <c r="A3841" t="s">
        <v>7640</v>
      </c>
      <c r="B3841" s="1">
        <v>46287</v>
      </c>
      <c r="C3841" t="s">
        <v>7641</v>
      </c>
      <c r="D3841" t="s">
        <v>48</v>
      </c>
      <c r="E3841" t="s">
        <v>18</v>
      </c>
      <c r="F3841">
        <v>349</v>
      </c>
      <c r="G3841" t="s">
        <v>19</v>
      </c>
      <c r="H3841">
        <v>349</v>
      </c>
      <c r="I3841" t="s">
        <v>48</v>
      </c>
      <c r="J3841">
        <v>1</v>
      </c>
      <c r="K3841">
        <v>349</v>
      </c>
      <c r="L3841">
        <v>0</v>
      </c>
      <c r="M3841">
        <v>0</v>
      </c>
      <c r="N3841" t="s">
        <v>20</v>
      </c>
      <c r="O3841">
        <v>0</v>
      </c>
    </row>
    <row r="3842" spans="1:15" x14ac:dyDescent="0.3">
      <c r="A3842" t="s">
        <v>7642</v>
      </c>
      <c r="B3842" s="1">
        <v>46289</v>
      </c>
      <c r="C3842" t="s">
        <v>7643</v>
      </c>
      <c r="D3842" t="s">
        <v>37</v>
      </c>
      <c r="E3842" t="s">
        <v>18</v>
      </c>
      <c r="F3842">
        <v>599</v>
      </c>
      <c r="G3842" t="s">
        <v>19</v>
      </c>
      <c r="H3842">
        <v>599</v>
      </c>
      <c r="I3842" t="s">
        <v>37</v>
      </c>
      <c r="J3842">
        <v>1</v>
      </c>
      <c r="K3842">
        <v>599</v>
      </c>
      <c r="L3842">
        <v>0</v>
      </c>
      <c r="M3842">
        <v>0</v>
      </c>
      <c r="N3842" t="s">
        <v>20</v>
      </c>
      <c r="O3842">
        <v>0</v>
      </c>
    </row>
    <row r="3843" spans="1:15" x14ac:dyDescent="0.3">
      <c r="A3843" t="s">
        <v>7644</v>
      </c>
      <c r="B3843" s="1">
        <v>46276</v>
      </c>
      <c r="C3843" t="s">
        <v>7645</v>
      </c>
      <c r="D3843" t="s">
        <v>17</v>
      </c>
      <c r="E3843" t="s">
        <v>43</v>
      </c>
      <c r="F3843">
        <v>11097</v>
      </c>
      <c r="G3843" t="s">
        <v>19</v>
      </c>
      <c r="H3843">
        <v>11097</v>
      </c>
      <c r="I3843" t="s">
        <v>17</v>
      </c>
      <c r="J3843">
        <v>1</v>
      </c>
      <c r="K3843">
        <v>11097</v>
      </c>
      <c r="L3843">
        <v>0</v>
      </c>
      <c r="M3843">
        <v>0</v>
      </c>
      <c r="N3843" t="s">
        <v>20</v>
      </c>
      <c r="O3843">
        <v>0</v>
      </c>
    </row>
    <row r="3844" spans="1:15" x14ac:dyDescent="0.3">
      <c r="A3844" t="s">
        <v>7646</v>
      </c>
      <c r="B3844" s="1">
        <v>46284</v>
      </c>
      <c r="C3844" t="s">
        <v>7647</v>
      </c>
      <c r="D3844" t="s">
        <v>75</v>
      </c>
      <c r="E3844" t="s">
        <v>18</v>
      </c>
      <c r="F3844">
        <v>1098</v>
      </c>
      <c r="G3844" t="s">
        <v>19</v>
      </c>
      <c r="H3844">
        <v>1098</v>
      </c>
      <c r="I3844" t="s">
        <v>75</v>
      </c>
      <c r="J3844">
        <v>1</v>
      </c>
      <c r="K3844">
        <v>1098</v>
      </c>
      <c r="L3844">
        <v>0</v>
      </c>
      <c r="M3844">
        <v>0</v>
      </c>
      <c r="N3844" t="s">
        <v>20</v>
      </c>
      <c r="O3844">
        <v>0</v>
      </c>
    </row>
    <row r="3845" spans="1:15" x14ac:dyDescent="0.3">
      <c r="A3845" t="s">
        <v>7648</v>
      </c>
      <c r="B3845" s="1">
        <v>46289</v>
      </c>
      <c r="C3845" t="s">
        <v>7649</v>
      </c>
      <c r="D3845" t="s">
        <v>61</v>
      </c>
      <c r="E3845" t="s">
        <v>27</v>
      </c>
      <c r="F3845">
        <v>6297</v>
      </c>
      <c r="G3845" t="s">
        <v>19</v>
      </c>
      <c r="H3845">
        <v>6297</v>
      </c>
      <c r="I3845" t="s">
        <v>61</v>
      </c>
      <c r="J3845">
        <v>1</v>
      </c>
      <c r="K3845">
        <v>6297</v>
      </c>
      <c r="L3845">
        <v>0</v>
      </c>
      <c r="M3845">
        <v>0</v>
      </c>
      <c r="N3845" t="s">
        <v>20</v>
      </c>
      <c r="O3845">
        <v>0</v>
      </c>
    </row>
    <row r="3846" spans="1:15" x14ac:dyDescent="0.3">
      <c r="A3846" t="s">
        <v>7650</v>
      </c>
      <c r="B3846" s="1">
        <v>46280</v>
      </c>
      <c r="C3846" t="s">
        <v>7651</v>
      </c>
      <c r="D3846" t="s">
        <v>34</v>
      </c>
      <c r="E3846" t="s">
        <v>18</v>
      </c>
      <c r="F3846">
        <v>9498</v>
      </c>
      <c r="G3846" t="s">
        <v>19</v>
      </c>
      <c r="H3846">
        <v>9498</v>
      </c>
      <c r="I3846" t="s">
        <v>34</v>
      </c>
      <c r="J3846">
        <v>1</v>
      </c>
      <c r="K3846">
        <v>9498</v>
      </c>
      <c r="L3846">
        <v>0</v>
      </c>
      <c r="M3846">
        <v>0</v>
      </c>
      <c r="N3846" t="s">
        <v>20</v>
      </c>
      <c r="O3846">
        <v>0</v>
      </c>
    </row>
    <row r="3847" spans="1:15" x14ac:dyDescent="0.3">
      <c r="A3847" t="s">
        <v>7652</v>
      </c>
      <c r="B3847" s="1">
        <v>46272</v>
      </c>
      <c r="C3847" t="s">
        <v>7653</v>
      </c>
      <c r="D3847" t="s">
        <v>17</v>
      </c>
      <c r="E3847" t="s">
        <v>27</v>
      </c>
      <c r="F3847">
        <v>2897</v>
      </c>
      <c r="G3847" t="s">
        <v>19</v>
      </c>
      <c r="H3847">
        <v>2897</v>
      </c>
      <c r="I3847" t="s">
        <v>17</v>
      </c>
      <c r="J3847">
        <v>1</v>
      </c>
      <c r="K3847">
        <v>2897</v>
      </c>
      <c r="L3847">
        <v>0</v>
      </c>
      <c r="M3847">
        <v>0</v>
      </c>
      <c r="N3847" t="s">
        <v>20</v>
      </c>
      <c r="O3847">
        <v>0</v>
      </c>
    </row>
    <row r="3848" spans="1:15" x14ac:dyDescent="0.3">
      <c r="A3848" t="s">
        <v>7654</v>
      </c>
      <c r="B3848" s="1">
        <v>46277</v>
      </c>
      <c r="C3848" t="s">
        <v>7655</v>
      </c>
      <c r="D3848" t="s">
        <v>34</v>
      </c>
      <c r="E3848" t="s">
        <v>54</v>
      </c>
      <c r="F3848">
        <v>4999</v>
      </c>
      <c r="G3848" t="s">
        <v>19</v>
      </c>
      <c r="H3848">
        <v>4999</v>
      </c>
      <c r="I3848" t="s">
        <v>34</v>
      </c>
      <c r="J3848">
        <v>1</v>
      </c>
      <c r="K3848">
        <v>4999</v>
      </c>
      <c r="L3848">
        <v>0</v>
      </c>
      <c r="M3848">
        <v>0</v>
      </c>
      <c r="N3848" t="s">
        <v>20</v>
      </c>
      <c r="O3848">
        <v>0</v>
      </c>
    </row>
    <row r="3849" spans="1:15" x14ac:dyDescent="0.3">
      <c r="A3849" t="s">
        <v>7656</v>
      </c>
      <c r="B3849" s="1">
        <v>46283</v>
      </c>
      <c r="C3849" t="s">
        <v>7657</v>
      </c>
      <c r="D3849" t="s">
        <v>51</v>
      </c>
      <c r="E3849" t="s">
        <v>54</v>
      </c>
      <c r="F3849">
        <v>1298</v>
      </c>
      <c r="G3849" t="s">
        <v>19</v>
      </c>
      <c r="H3849">
        <v>1298</v>
      </c>
      <c r="I3849" t="s">
        <v>51</v>
      </c>
      <c r="J3849">
        <v>1</v>
      </c>
      <c r="K3849">
        <v>1298</v>
      </c>
      <c r="L3849">
        <v>0</v>
      </c>
      <c r="M3849">
        <v>0</v>
      </c>
      <c r="N3849" t="s">
        <v>20</v>
      </c>
      <c r="O3849">
        <v>0</v>
      </c>
    </row>
    <row r="3850" spans="1:15" x14ac:dyDescent="0.3">
      <c r="A3850" t="s">
        <v>7658</v>
      </c>
      <c r="B3850" s="1">
        <v>46284</v>
      </c>
      <c r="C3850" t="s">
        <v>7659</v>
      </c>
      <c r="D3850" t="s">
        <v>26</v>
      </c>
      <c r="E3850" t="s">
        <v>27</v>
      </c>
      <c r="F3850">
        <v>1299</v>
      </c>
      <c r="G3850" t="s">
        <v>19</v>
      </c>
      <c r="H3850">
        <v>1299</v>
      </c>
      <c r="I3850" t="s">
        <v>26</v>
      </c>
      <c r="J3850">
        <v>1</v>
      </c>
      <c r="K3850">
        <v>1299</v>
      </c>
      <c r="L3850">
        <v>0</v>
      </c>
      <c r="M3850">
        <v>0</v>
      </c>
      <c r="N3850" t="s">
        <v>20</v>
      </c>
      <c r="O3850">
        <v>0</v>
      </c>
    </row>
    <row r="3851" spans="1:15" x14ac:dyDescent="0.3">
      <c r="A3851" t="s">
        <v>7660</v>
      </c>
      <c r="B3851" s="1">
        <v>46295</v>
      </c>
      <c r="C3851" t="s">
        <v>7661</v>
      </c>
      <c r="D3851" t="s">
        <v>34</v>
      </c>
      <c r="E3851" t="s">
        <v>27</v>
      </c>
      <c r="F3851">
        <v>599</v>
      </c>
      <c r="G3851" t="s">
        <v>19</v>
      </c>
      <c r="H3851">
        <v>599</v>
      </c>
      <c r="I3851" t="s">
        <v>34</v>
      </c>
      <c r="J3851">
        <v>1</v>
      </c>
      <c r="K3851">
        <v>599</v>
      </c>
      <c r="L3851">
        <v>0</v>
      </c>
      <c r="M3851">
        <v>0</v>
      </c>
      <c r="N3851" t="s">
        <v>20</v>
      </c>
      <c r="O3851">
        <v>0</v>
      </c>
    </row>
    <row r="3852" spans="1:15" x14ac:dyDescent="0.3">
      <c r="A3852" t="s">
        <v>7662</v>
      </c>
      <c r="B3852" s="1">
        <v>46269</v>
      </c>
      <c r="C3852" t="s">
        <v>7663</v>
      </c>
      <c r="D3852" t="s">
        <v>61</v>
      </c>
      <c r="E3852" t="s">
        <v>18</v>
      </c>
      <c r="F3852">
        <v>4298</v>
      </c>
      <c r="G3852" t="s">
        <v>80</v>
      </c>
      <c r="H3852">
        <v>4298</v>
      </c>
      <c r="I3852" t="s">
        <v>61</v>
      </c>
      <c r="J3852">
        <v>0</v>
      </c>
      <c r="K3852">
        <v>0</v>
      </c>
      <c r="L3852">
        <v>0</v>
      </c>
      <c r="M3852">
        <v>0</v>
      </c>
      <c r="N3852" t="s">
        <v>20</v>
      </c>
      <c r="O3852">
        <v>0</v>
      </c>
    </row>
    <row r="3853" spans="1:15" x14ac:dyDescent="0.3">
      <c r="A3853" t="s">
        <v>7664</v>
      </c>
      <c r="B3853" s="1">
        <v>46273</v>
      </c>
      <c r="C3853" t="s">
        <v>7665</v>
      </c>
      <c r="D3853" t="s">
        <v>51</v>
      </c>
      <c r="E3853" t="s">
        <v>18</v>
      </c>
      <c r="F3853">
        <v>10998</v>
      </c>
      <c r="G3853" t="s">
        <v>19</v>
      </c>
      <c r="H3853">
        <v>10998</v>
      </c>
      <c r="I3853" t="s">
        <v>51</v>
      </c>
      <c r="J3853">
        <v>1</v>
      </c>
      <c r="K3853">
        <v>10998</v>
      </c>
      <c r="L3853">
        <v>0</v>
      </c>
      <c r="M3853">
        <v>0</v>
      </c>
      <c r="N3853" t="s">
        <v>20</v>
      </c>
      <c r="O3853">
        <v>0</v>
      </c>
    </row>
    <row r="3854" spans="1:15" x14ac:dyDescent="0.3">
      <c r="A3854" t="s">
        <v>7666</v>
      </c>
      <c r="B3854" s="1">
        <v>46292</v>
      </c>
      <c r="C3854" t="s">
        <v>7667</v>
      </c>
      <c r="D3854" t="s">
        <v>34</v>
      </c>
      <c r="E3854" t="s">
        <v>18</v>
      </c>
      <c r="F3854">
        <v>7999</v>
      </c>
      <c r="G3854" t="s">
        <v>19</v>
      </c>
      <c r="H3854">
        <v>7999</v>
      </c>
      <c r="I3854" t="s">
        <v>34</v>
      </c>
      <c r="J3854">
        <v>1</v>
      </c>
      <c r="K3854">
        <v>7999</v>
      </c>
      <c r="L3854">
        <v>0</v>
      </c>
      <c r="M3854">
        <v>0</v>
      </c>
      <c r="N3854" t="s">
        <v>20</v>
      </c>
      <c r="O3854">
        <v>0</v>
      </c>
    </row>
    <row r="3855" spans="1:15" x14ac:dyDescent="0.3">
      <c r="A3855" t="s">
        <v>7668</v>
      </c>
      <c r="B3855" s="1">
        <v>46267</v>
      </c>
      <c r="C3855" t="s">
        <v>7669</v>
      </c>
      <c r="D3855" t="s">
        <v>42</v>
      </c>
      <c r="E3855" t="s">
        <v>18</v>
      </c>
      <c r="F3855">
        <v>7597</v>
      </c>
      <c r="G3855" t="s">
        <v>19</v>
      </c>
      <c r="H3855">
        <v>7597</v>
      </c>
      <c r="I3855" t="s">
        <v>42</v>
      </c>
      <c r="J3855">
        <v>1</v>
      </c>
      <c r="K3855">
        <v>7597</v>
      </c>
      <c r="L3855">
        <v>0</v>
      </c>
      <c r="M3855">
        <v>0</v>
      </c>
      <c r="N3855" t="s">
        <v>20</v>
      </c>
      <c r="O3855">
        <v>0</v>
      </c>
    </row>
    <row r="3856" spans="1:15" x14ac:dyDescent="0.3">
      <c r="A3856" t="s">
        <v>7670</v>
      </c>
      <c r="B3856" s="1">
        <v>46268</v>
      </c>
      <c r="C3856" t="s">
        <v>7671</v>
      </c>
      <c r="D3856" t="s">
        <v>48</v>
      </c>
      <c r="E3856" t="s">
        <v>18</v>
      </c>
      <c r="F3856">
        <v>7797</v>
      </c>
      <c r="G3856" t="s">
        <v>19</v>
      </c>
      <c r="H3856">
        <v>7797</v>
      </c>
      <c r="I3856" t="s">
        <v>48</v>
      </c>
      <c r="J3856">
        <v>1</v>
      </c>
      <c r="K3856">
        <v>7797</v>
      </c>
      <c r="L3856">
        <v>0</v>
      </c>
      <c r="M3856">
        <v>0</v>
      </c>
      <c r="N3856" t="s">
        <v>20</v>
      </c>
      <c r="O3856">
        <v>0</v>
      </c>
    </row>
    <row r="3857" spans="1:15" x14ac:dyDescent="0.3">
      <c r="A3857" t="s">
        <v>7672</v>
      </c>
      <c r="B3857" s="1">
        <v>46268</v>
      </c>
      <c r="C3857" t="s">
        <v>7673</v>
      </c>
      <c r="D3857" t="s">
        <v>34</v>
      </c>
      <c r="E3857" t="s">
        <v>43</v>
      </c>
      <c r="F3857">
        <v>4298</v>
      </c>
      <c r="G3857" t="s">
        <v>19</v>
      </c>
      <c r="H3857">
        <v>4298</v>
      </c>
      <c r="I3857" t="s">
        <v>34</v>
      </c>
      <c r="J3857">
        <v>1</v>
      </c>
      <c r="K3857">
        <v>4298</v>
      </c>
      <c r="L3857">
        <v>0</v>
      </c>
      <c r="M3857">
        <v>0</v>
      </c>
      <c r="N3857" t="s">
        <v>20</v>
      </c>
      <c r="O3857">
        <v>0</v>
      </c>
    </row>
    <row r="3858" spans="1:15" x14ac:dyDescent="0.3">
      <c r="A3858" t="s">
        <v>7674</v>
      </c>
      <c r="B3858" s="1">
        <v>46282</v>
      </c>
      <c r="C3858" t="s">
        <v>1293</v>
      </c>
      <c r="D3858" t="s">
        <v>75</v>
      </c>
      <c r="E3858" t="s">
        <v>18</v>
      </c>
      <c r="F3858">
        <v>999</v>
      </c>
      <c r="G3858" t="s">
        <v>19</v>
      </c>
      <c r="H3858">
        <v>999</v>
      </c>
      <c r="I3858" t="s">
        <v>75</v>
      </c>
      <c r="J3858">
        <v>1</v>
      </c>
      <c r="K3858">
        <v>999</v>
      </c>
      <c r="L3858">
        <v>0</v>
      </c>
      <c r="M3858">
        <v>0</v>
      </c>
      <c r="N3858" t="s">
        <v>20</v>
      </c>
      <c r="O3858">
        <v>0</v>
      </c>
    </row>
    <row r="3859" spans="1:15" x14ac:dyDescent="0.3">
      <c r="A3859" t="s">
        <v>7675</v>
      </c>
      <c r="B3859" s="1">
        <v>46283</v>
      </c>
      <c r="C3859" t="s">
        <v>7676</v>
      </c>
      <c r="D3859" t="s">
        <v>26</v>
      </c>
      <c r="E3859" t="s">
        <v>27</v>
      </c>
      <c r="F3859">
        <v>1798</v>
      </c>
      <c r="G3859" t="s">
        <v>19</v>
      </c>
      <c r="H3859">
        <v>1798</v>
      </c>
      <c r="I3859" t="s">
        <v>26</v>
      </c>
      <c r="J3859">
        <v>1</v>
      </c>
      <c r="K3859">
        <v>1798</v>
      </c>
      <c r="L3859">
        <v>0</v>
      </c>
      <c r="M3859">
        <v>0</v>
      </c>
      <c r="N3859" t="s">
        <v>20</v>
      </c>
      <c r="O3859">
        <v>0</v>
      </c>
    </row>
    <row r="3860" spans="1:15" x14ac:dyDescent="0.3">
      <c r="A3860" t="s">
        <v>7677</v>
      </c>
      <c r="B3860" s="1">
        <v>46271</v>
      </c>
      <c r="C3860" t="s">
        <v>7678</v>
      </c>
      <c r="D3860" t="s">
        <v>34</v>
      </c>
      <c r="E3860" t="s">
        <v>18</v>
      </c>
      <c r="F3860">
        <v>9798</v>
      </c>
      <c r="G3860" t="s">
        <v>19</v>
      </c>
      <c r="H3860">
        <v>9798</v>
      </c>
      <c r="I3860" t="s">
        <v>34</v>
      </c>
      <c r="J3860">
        <v>1</v>
      </c>
      <c r="K3860">
        <v>9798</v>
      </c>
      <c r="L3860">
        <v>0</v>
      </c>
      <c r="M3860">
        <v>0</v>
      </c>
      <c r="N3860" t="s">
        <v>20</v>
      </c>
      <c r="O3860">
        <v>0</v>
      </c>
    </row>
    <row r="3861" spans="1:15" x14ac:dyDescent="0.3">
      <c r="A3861" t="s">
        <v>7679</v>
      </c>
      <c r="B3861" s="1">
        <v>46279</v>
      </c>
      <c r="C3861" t="s">
        <v>7680</v>
      </c>
      <c r="D3861" t="s">
        <v>34</v>
      </c>
      <c r="E3861" t="s">
        <v>18</v>
      </c>
      <c r="F3861">
        <v>1799</v>
      </c>
      <c r="G3861" t="s">
        <v>19</v>
      </c>
      <c r="H3861">
        <v>1799</v>
      </c>
      <c r="I3861" t="s">
        <v>34</v>
      </c>
      <c r="J3861">
        <v>1</v>
      </c>
      <c r="K3861">
        <v>1799</v>
      </c>
      <c r="L3861">
        <v>0</v>
      </c>
      <c r="M3861">
        <v>0</v>
      </c>
      <c r="N3861" t="s">
        <v>20</v>
      </c>
      <c r="O3861">
        <v>0</v>
      </c>
    </row>
    <row r="3862" spans="1:15" x14ac:dyDescent="0.3">
      <c r="A3862" t="s">
        <v>7681</v>
      </c>
      <c r="B3862" s="1">
        <v>46278</v>
      </c>
      <c r="C3862" t="s">
        <v>7682</v>
      </c>
      <c r="D3862" t="s">
        <v>61</v>
      </c>
      <c r="E3862" t="s">
        <v>18</v>
      </c>
      <c r="F3862">
        <v>499</v>
      </c>
      <c r="G3862" t="s">
        <v>19</v>
      </c>
      <c r="H3862">
        <v>499</v>
      </c>
      <c r="I3862" t="s">
        <v>61</v>
      </c>
      <c r="J3862">
        <v>1</v>
      </c>
      <c r="K3862">
        <v>499</v>
      </c>
      <c r="L3862">
        <v>0</v>
      </c>
      <c r="M3862">
        <v>0</v>
      </c>
      <c r="N3862" t="s">
        <v>20</v>
      </c>
      <c r="O3862">
        <v>0</v>
      </c>
    </row>
    <row r="3863" spans="1:15" x14ac:dyDescent="0.3">
      <c r="A3863" t="s">
        <v>7683</v>
      </c>
      <c r="B3863" s="1">
        <v>46269</v>
      </c>
      <c r="C3863" t="s">
        <v>7684</v>
      </c>
      <c r="D3863" t="s">
        <v>48</v>
      </c>
      <c r="E3863" t="s">
        <v>43</v>
      </c>
      <c r="F3863">
        <v>10497</v>
      </c>
      <c r="G3863" t="s">
        <v>19</v>
      </c>
      <c r="H3863">
        <v>10497</v>
      </c>
      <c r="I3863" t="s">
        <v>48</v>
      </c>
      <c r="J3863">
        <v>1</v>
      </c>
      <c r="K3863">
        <v>10497</v>
      </c>
      <c r="L3863">
        <v>0</v>
      </c>
      <c r="M3863">
        <v>0</v>
      </c>
      <c r="N3863" t="s">
        <v>20</v>
      </c>
      <c r="O3863">
        <v>0</v>
      </c>
    </row>
    <row r="3864" spans="1:15" x14ac:dyDescent="0.3">
      <c r="A3864" t="s">
        <v>7685</v>
      </c>
      <c r="B3864" s="1">
        <v>46294</v>
      </c>
      <c r="C3864" t="s">
        <v>7686</v>
      </c>
      <c r="D3864" t="s">
        <v>48</v>
      </c>
      <c r="E3864" t="s">
        <v>27</v>
      </c>
      <c r="F3864">
        <v>848</v>
      </c>
      <c r="G3864" t="s">
        <v>115</v>
      </c>
      <c r="H3864">
        <v>848</v>
      </c>
      <c r="I3864" t="s">
        <v>48</v>
      </c>
      <c r="J3864">
        <v>0</v>
      </c>
      <c r="K3864">
        <v>0</v>
      </c>
      <c r="L3864">
        <v>0</v>
      </c>
      <c r="M3864">
        <v>0</v>
      </c>
      <c r="N3864" t="s">
        <v>20</v>
      </c>
      <c r="O3864">
        <v>0</v>
      </c>
    </row>
    <row r="3865" spans="1:15" x14ac:dyDescent="0.3">
      <c r="A3865" t="s">
        <v>7687</v>
      </c>
      <c r="B3865" s="1">
        <v>46286</v>
      </c>
      <c r="C3865" t="s">
        <v>7688</v>
      </c>
      <c r="D3865" t="s">
        <v>75</v>
      </c>
      <c r="E3865" t="s">
        <v>18</v>
      </c>
      <c r="F3865">
        <v>10998</v>
      </c>
      <c r="G3865" t="s">
        <v>19</v>
      </c>
      <c r="H3865">
        <v>10998</v>
      </c>
      <c r="I3865" t="s">
        <v>75</v>
      </c>
      <c r="J3865">
        <v>1</v>
      </c>
      <c r="K3865">
        <v>10998</v>
      </c>
      <c r="L3865">
        <v>0</v>
      </c>
      <c r="M3865">
        <v>0</v>
      </c>
      <c r="N3865" t="s">
        <v>20</v>
      </c>
      <c r="O3865">
        <v>0</v>
      </c>
    </row>
    <row r="3866" spans="1:15" x14ac:dyDescent="0.3">
      <c r="A3866" t="s">
        <v>7689</v>
      </c>
      <c r="B3866" s="1">
        <v>46286</v>
      </c>
      <c r="C3866" t="s">
        <v>7690</v>
      </c>
      <c r="D3866" t="s">
        <v>75</v>
      </c>
      <c r="E3866" t="s">
        <v>27</v>
      </c>
      <c r="F3866">
        <v>1598</v>
      </c>
      <c r="G3866" t="s">
        <v>19</v>
      </c>
      <c r="H3866">
        <v>1598</v>
      </c>
      <c r="I3866" t="s">
        <v>75</v>
      </c>
      <c r="J3866">
        <v>1</v>
      </c>
      <c r="K3866">
        <v>1598</v>
      </c>
      <c r="L3866">
        <v>0</v>
      </c>
      <c r="M3866">
        <v>0</v>
      </c>
      <c r="N3866" t="s">
        <v>20</v>
      </c>
      <c r="O3866">
        <v>0</v>
      </c>
    </row>
    <row r="3867" spans="1:15" x14ac:dyDescent="0.3">
      <c r="A3867" t="s">
        <v>7691</v>
      </c>
      <c r="B3867" s="1">
        <v>46293</v>
      </c>
      <c r="C3867" t="s">
        <v>7692</v>
      </c>
      <c r="D3867" t="s">
        <v>61</v>
      </c>
      <c r="E3867" t="s">
        <v>18</v>
      </c>
      <c r="F3867">
        <v>299</v>
      </c>
      <c r="G3867" t="s">
        <v>19</v>
      </c>
      <c r="H3867">
        <v>299</v>
      </c>
      <c r="I3867" t="s">
        <v>61</v>
      </c>
      <c r="J3867">
        <v>1</v>
      </c>
      <c r="K3867">
        <v>299</v>
      </c>
      <c r="L3867">
        <v>0</v>
      </c>
      <c r="M3867">
        <v>0</v>
      </c>
      <c r="N3867" t="s">
        <v>20</v>
      </c>
      <c r="O3867">
        <v>0</v>
      </c>
    </row>
    <row r="3868" spans="1:15" x14ac:dyDescent="0.3">
      <c r="A3868" t="s">
        <v>7693</v>
      </c>
      <c r="B3868" s="1">
        <v>46284</v>
      </c>
      <c r="C3868" t="s">
        <v>7694</v>
      </c>
      <c r="E3868" t="s">
        <v>54</v>
      </c>
      <c r="F3868">
        <v>1798</v>
      </c>
      <c r="G3868" t="s">
        <v>19</v>
      </c>
      <c r="H3868">
        <v>1798</v>
      </c>
      <c r="I3868" t="s">
        <v>194</v>
      </c>
      <c r="J3868">
        <v>1</v>
      </c>
      <c r="K3868">
        <v>1798</v>
      </c>
      <c r="L3868">
        <v>0</v>
      </c>
      <c r="M3868">
        <v>0</v>
      </c>
      <c r="N3868" t="s">
        <v>20</v>
      </c>
      <c r="O3868">
        <v>0</v>
      </c>
    </row>
    <row r="3869" spans="1:15" x14ac:dyDescent="0.3">
      <c r="A3869" t="s">
        <v>7695</v>
      </c>
      <c r="B3869" s="1">
        <v>46294</v>
      </c>
      <c r="C3869" t="s">
        <v>7696</v>
      </c>
      <c r="D3869" t="s">
        <v>75</v>
      </c>
      <c r="E3869" t="s">
        <v>18</v>
      </c>
      <c r="F3869">
        <v>12797</v>
      </c>
      <c r="G3869" t="s">
        <v>19</v>
      </c>
      <c r="H3869">
        <v>12797</v>
      </c>
      <c r="I3869" t="s">
        <v>75</v>
      </c>
      <c r="J3869">
        <v>1</v>
      </c>
      <c r="K3869">
        <v>12797</v>
      </c>
      <c r="L3869">
        <v>0</v>
      </c>
      <c r="M3869">
        <v>0</v>
      </c>
      <c r="N3869" t="s">
        <v>20</v>
      </c>
      <c r="O3869">
        <v>0</v>
      </c>
    </row>
    <row r="3870" spans="1:15" x14ac:dyDescent="0.3">
      <c r="A3870" t="s">
        <v>7697</v>
      </c>
      <c r="B3870" s="1">
        <v>46273</v>
      </c>
      <c r="C3870" t="s">
        <v>7698</v>
      </c>
      <c r="D3870" t="s">
        <v>26</v>
      </c>
      <c r="E3870" t="s">
        <v>18</v>
      </c>
      <c r="F3870">
        <v>2597</v>
      </c>
      <c r="G3870" t="s">
        <v>19</v>
      </c>
      <c r="H3870">
        <v>2597</v>
      </c>
      <c r="I3870" t="s">
        <v>26</v>
      </c>
      <c r="J3870">
        <v>1</v>
      </c>
      <c r="K3870">
        <v>2597</v>
      </c>
      <c r="L3870">
        <v>0</v>
      </c>
      <c r="M3870">
        <v>0</v>
      </c>
      <c r="N3870" t="s">
        <v>20</v>
      </c>
      <c r="O3870">
        <v>0</v>
      </c>
    </row>
    <row r="3871" spans="1:15" x14ac:dyDescent="0.3">
      <c r="A3871" t="s">
        <v>7699</v>
      </c>
      <c r="B3871" s="1">
        <v>46293</v>
      </c>
      <c r="C3871" t="s">
        <v>4649</v>
      </c>
      <c r="D3871" t="s">
        <v>51</v>
      </c>
      <c r="E3871" t="s">
        <v>54</v>
      </c>
      <c r="F3871">
        <v>8498</v>
      </c>
      <c r="G3871" t="s">
        <v>19</v>
      </c>
      <c r="H3871">
        <v>8498</v>
      </c>
      <c r="I3871" t="s">
        <v>51</v>
      </c>
      <c r="J3871">
        <v>1</v>
      </c>
      <c r="K3871">
        <v>8498</v>
      </c>
      <c r="L3871">
        <v>0</v>
      </c>
      <c r="M3871">
        <v>0</v>
      </c>
      <c r="N3871" t="s">
        <v>20</v>
      </c>
      <c r="O3871">
        <v>0</v>
      </c>
    </row>
    <row r="3872" spans="1:15" x14ac:dyDescent="0.3">
      <c r="A3872" t="s">
        <v>7700</v>
      </c>
      <c r="B3872" s="1">
        <v>46277</v>
      </c>
      <c r="C3872" t="s">
        <v>7701</v>
      </c>
      <c r="D3872" t="s">
        <v>61</v>
      </c>
      <c r="E3872" t="s">
        <v>18</v>
      </c>
      <c r="F3872">
        <v>6797</v>
      </c>
      <c r="G3872" t="s">
        <v>19</v>
      </c>
      <c r="H3872">
        <v>6797</v>
      </c>
      <c r="I3872" t="s">
        <v>61</v>
      </c>
      <c r="J3872">
        <v>1</v>
      </c>
      <c r="K3872">
        <v>6797</v>
      </c>
      <c r="L3872">
        <v>0</v>
      </c>
      <c r="M3872">
        <v>0</v>
      </c>
      <c r="N3872" t="s">
        <v>20</v>
      </c>
      <c r="O3872">
        <v>0</v>
      </c>
    </row>
    <row r="3873" spans="1:15" x14ac:dyDescent="0.3">
      <c r="A3873" t="s">
        <v>7702</v>
      </c>
      <c r="B3873" s="1">
        <v>46292</v>
      </c>
      <c r="C3873" t="s">
        <v>7703</v>
      </c>
      <c r="D3873" t="s">
        <v>51</v>
      </c>
      <c r="E3873" t="s">
        <v>27</v>
      </c>
      <c r="F3873">
        <v>1947</v>
      </c>
      <c r="G3873" t="s">
        <v>19</v>
      </c>
      <c r="H3873">
        <v>1947</v>
      </c>
      <c r="I3873" t="s">
        <v>51</v>
      </c>
      <c r="J3873">
        <v>1</v>
      </c>
      <c r="K3873">
        <v>1947</v>
      </c>
      <c r="L3873">
        <v>0</v>
      </c>
      <c r="M3873">
        <v>0</v>
      </c>
      <c r="N3873" t="s">
        <v>20</v>
      </c>
      <c r="O3873">
        <v>0</v>
      </c>
    </row>
    <row r="3874" spans="1:15" x14ac:dyDescent="0.3">
      <c r="A3874" t="s">
        <v>7704</v>
      </c>
      <c r="B3874" s="1">
        <v>46280</v>
      </c>
      <c r="C3874" t="s">
        <v>7705</v>
      </c>
      <c r="D3874" t="s">
        <v>37</v>
      </c>
      <c r="E3874" t="s">
        <v>18</v>
      </c>
      <c r="F3874">
        <v>1797</v>
      </c>
      <c r="G3874" t="s">
        <v>19</v>
      </c>
      <c r="H3874">
        <v>1797</v>
      </c>
      <c r="I3874" t="s">
        <v>37</v>
      </c>
      <c r="J3874">
        <v>1</v>
      </c>
      <c r="K3874">
        <v>1797</v>
      </c>
      <c r="L3874">
        <v>0</v>
      </c>
      <c r="M3874">
        <v>0</v>
      </c>
      <c r="N3874" t="s">
        <v>20</v>
      </c>
      <c r="O3874">
        <v>0</v>
      </c>
    </row>
    <row r="3875" spans="1:15" x14ac:dyDescent="0.3">
      <c r="A3875" t="s">
        <v>7706</v>
      </c>
      <c r="B3875" s="1">
        <v>46287</v>
      </c>
      <c r="C3875" t="s">
        <v>7707</v>
      </c>
      <c r="D3875" t="s">
        <v>42</v>
      </c>
      <c r="E3875" t="s">
        <v>18</v>
      </c>
      <c r="F3875">
        <v>3197</v>
      </c>
      <c r="G3875" t="s">
        <v>19</v>
      </c>
      <c r="H3875">
        <v>3197</v>
      </c>
      <c r="I3875" t="s">
        <v>42</v>
      </c>
      <c r="J3875">
        <v>1</v>
      </c>
      <c r="K3875">
        <v>3197</v>
      </c>
      <c r="L3875">
        <v>0</v>
      </c>
      <c r="M3875">
        <v>0</v>
      </c>
      <c r="N3875" t="s">
        <v>20</v>
      </c>
      <c r="O3875">
        <v>0</v>
      </c>
    </row>
    <row r="3876" spans="1:15" x14ac:dyDescent="0.3">
      <c r="A3876" t="s">
        <v>7708</v>
      </c>
      <c r="B3876" s="1">
        <v>46277</v>
      </c>
      <c r="C3876" t="s">
        <v>7709</v>
      </c>
      <c r="D3876" t="s">
        <v>42</v>
      </c>
      <c r="E3876" t="s">
        <v>18</v>
      </c>
      <c r="F3876">
        <v>2398</v>
      </c>
      <c r="G3876" t="s">
        <v>19</v>
      </c>
      <c r="H3876">
        <v>2398</v>
      </c>
      <c r="I3876" t="s">
        <v>42</v>
      </c>
      <c r="J3876">
        <v>1</v>
      </c>
      <c r="K3876">
        <v>2398</v>
      </c>
      <c r="L3876">
        <v>0</v>
      </c>
      <c r="M3876">
        <v>0</v>
      </c>
      <c r="N3876" t="s">
        <v>20</v>
      </c>
      <c r="O3876">
        <v>0</v>
      </c>
    </row>
    <row r="3877" spans="1:15" x14ac:dyDescent="0.3">
      <c r="A3877" t="s">
        <v>7710</v>
      </c>
      <c r="B3877" s="1">
        <v>46294</v>
      </c>
      <c r="C3877" t="s">
        <v>7711</v>
      </c>
      <c r="E3877" t="s">
        <v>18</v>
      </c>
      <c r="F3877">
        <v>3298</v>
      </c>
      <c r="G3877" t="s">
        <v>115</v>
      </c>
      <c r="H3877">
        <v>3298</v>
      </c>
      <c r="I3877" t="s">
        <v>194</v>
      </c>
      <c r="J3877">
        <v>0</v>
      </c>
      <c r="K3877">
        <v>0</v>
      </c>
      <c r="L3877">
        <v>0</v>
      </c>
      <c r="M3877">
        <v>0</v>
      </c>
      <c r="N3877" t="s">
        <v>20</v>
      </c>
      <c r="O3877">
        <v>0</v>
      </c>
    </row>
    <row r="3878" spans="1:15" x14ac:dyDescent="0.3">
      <c r="A3878" t="s">
        <v>7712</v>
      </c>
      <c r="B3878" s="1">
        <v>46286</v>
      </c>
      <c r="C3878" t="s">
        <v>7713</v>
      </c>
      <c r="D3878" t="s">
        <v>17</v>
      </c>
      <c r="E3878" t="s">
        <v>18</v>
      </c>
      <c r="F3878">
        <v>7999</v>
      </c>
      <c r="G3878" t="s">
        <v>19</v>
      </c>
      <c r="H3878">
        <v>7999</v>
      </c>
      <c r="I3878" t="s">
        <v>17</v>
      </c>
      <c r="J3878">
        <v>1</v>
      </c>
      <c r="K3878">
        <v>7999</v>
      </c>
      <c r="L3878">
        <v>0</v>
      </c>
      <c r="M3878">
        <v>0</v>
      </c>
      <c r="N3878" t="s">
        <v>20</v>
      </c>
      <c r="O3878">
        <v>0</v>
      </c>
    </row>
    <row r="3879" spans="1:15" x14ac:dyDescent="0.3">
      <c r="A3879" t="s">
        <v>7714</v>
      </c>
      <c r="B3879" s="1">
        <v>46276</v>
      </c>
      <c r="C3879" t="s">
        <v>7715</v>
      </c>
      <c r="D3879" t="s">
        <v>75</v>
      </c>
      <c r="E3879" t="s">
        <v>18</v>
      </c>
      <c r="F3879">
        <v>14297</v>
      </c>
      <c r="G3879" t="s">
        <v>80</v>
      </c>
      <c r="H3879">
        <v>14297</v>
      </c>
      <c r="I3879" t="s">
        <v>75</v>
      </c>
      <c r="J3879">
        <v>0</v>
      </c>
      <c r="K3879">
        <v>0</v>
      </c>
      <c r="L3879">
        <v>0</v>
      </c>
      <c r="M3879">
        <v>0</v>
      </c>
      <c r="N3879" t="s">
        <v>20</v>
      </c>
      <c r="O3879">
        <v>0</v>
      </c>
    </row>
    <row r="3880" spans="1:15" x14ac:dyDescent="0.3">
      <c r="A3880" t="s">
        <v>7716</v>
      </c>
      <c r="B3880" s="1">
        <v>46284</v>
      </c>
      <c r="C3880" t="s">
        <v>7717</v>
      </c>
      <c r="D3880" t="s">
        <v>23</v>
      </c>
      <c r="E3880" t="s">
        <v>18</v>
      </c>
      <c r="F3880">
        <v>10997</v>
      </c>
      <c r="G3880" t="s">
        <v>19</v>
      </c>
      <c r="H3880">
        <v>10997</v>
      </c>
      <c r="I3880" t="s">
        <v>23</v>
      </c>
      <c r="J3880">
        <v>1</v>
      </c>
      <c r="K3880">
        <v>10997</v>
      </c>
      <c r="L3880">
        <v>0</v>
      </c>
      <c r="M3880">
        <v>0</v>
      </c>
      <c r="N3880" t="s">
        <v>20</v>
      </c>
      <c r="O3880">
        <v>0</v>
      </c>
    </row>
    <row r="3881" spans="1:15" x14ac:dyDescent="0.3">
      <c r="A3881" t="s">
        <v>7718</v>
      </c>
      <c r="B3881" s="1">
        <v>46286</v>
      </c>
      <c r="C3881" t="s">
        <v>7719</v>
      </c>
      <c r="D3881" t="s">
        <v>48</v>
      </c>
      <c r="E3881" t="s">
        <v>18</v>
      </c>
      <c r="F3881">
        <v>4999</v>
      </c>
      <c r="G3881" t="s">
        <v>19</v>
      </c>
      <c r="H3881">
        <v>4999</v>
      </c>
      <c r="I3881" t="s">
        <v>48</v>
      </c>
      <c r="J3881">
        <v>1</v>
      </c>
      <c r="K3881">
        <v>4999</v>
      </c>
      <c r="L3881">
        <v>0</v>
      </c>
      <c r="M3881">
        <v>0</v>
      </c>
      <c r="N3881" t="s">
        <v>20</v>
      </c>
      <c r="O3881">
        <v>0</v>
      </c>
    </row>
    <row r="3882" spans="1:15" x14ac:dyDescent="0.3">
      <c r="A3882" t="s">
        <v>7720</v>
      </c>
      <c r="B3882" s="1">
        <v>46275</v>
      </c>
      <c r="C3882" t="s">
        <v>7721</v>
      </c>
      <c r="E3882" t="s">
        <v>27</v>
      </c>
      <c r="F3882">
        <v>1299</v>
      </c>
      <c r="G3882" t="s">
        <v>66</v>
      </c>
      <c r="H3882">
        <v>1299</v>
      </c>
      <c r="I3882" t="s">
        <v>194</v>
      </c>
      <c r="J3882">
        <v>1</v>
      </c>
      <c r="K3882">
        <v>1299</v>
      </c>
      <c r="L3882">
        <v>1</v>
      </c>
      <c r="M3882">
        <v>1299</v>
      </c>
      <c r="N3882" t="s">
        <v>20</v>
      </c>
      <c r="O3882">
        <v>0</v>
      </c>
    </row>
    <row r="3883" spans="1:15" x14ac:dyDescent="0.3">
      <c r="A3883" t="s">
        <v>7722</v>
      </c>
      <c r="B3883" s="1">
        <v>46295</v>
      </c>
      <c r="C3883" t="s">
        <v>7723</v>
      </c>
      <c r="D3883" t="s">
        <v>42</v>
      </c>
      <c r="E3883" t="s">
        <v>27</v>
      </c>
      <c r="F3883" s="2">
        <v>7999</v>
      </c>
      <c r="G3883" t="s">
        <v>19</v>
      </c>
      <c r="H3883">
        <v>7999</v>
      </c>
      <c r="I3883" t="s">
        <v>42</v>
      </c>
      <c r="J3883">
        <v>1</v>
      </c>
      <c r="K3883">
        <v>7999</v>
      </c>
      <c r="L3883">
        <v>0</v>
      </c>
      <c r="M3883">
        <v>0</v>
      </c>
      <c r="N3883" t="s">
        <v>20</v>
      </c>
      <c r="O3883">
        <v>0</v>
      </c>
    </row>
    <row r="3884" spans="1:15" x14ac:dyDescent="0.3">
      <c r="A3884" t="s">
        <v>7724</v>
      </c>
      <c r="B3884" s="1">
        <v>46292</v>
      </c>
      <c r="C3884" t="s">
        <v>7725</v>
      </c>
      <c r="D3884" t="s">
        <v>51</v>
      </c>
      <c r="E3884" t="s">
        <v>54</v>
      </c>
      <c r="F3884">
        <v>349</v>
      </c>
      <c r="G3884" t="s">
        <v>19</v>
      </c>
      <c r="H3884">
        <v>349</v>
      </c>
      <c r="I3884" t="s">
        <v>51</v>
      </c>
      <c r="J3884">
        <v>1</v>
      </c>
      <c r="K3884">
        <v>349</v>
      </c>
      <c r="L3884">
        <v>0</v>
      </c>
      <c r="M3884">
        <v>0</v>
      </c>
      <c r="N3884" t="s">
        <v>20</v>
      </c>
      <c r="O3884">
        <v>0</v>
      </c>
    </row>
    <row r="3885" spans="1:15" x14ac:dyDescent="0.3">
      <c r="A3885" t="s">
        <v>7726</v>
      </c>
      <c r="B3885" s="1">
        <v>46281</v>
      </c>
      <c r="C3885" t="s">
        <v>7727</v>
      </c>
      <c r="D3885" t="s">
        <v>51</v>
      </c>
      <c r="E3885" t="s">
        <v>27</v>
      </c>
      <c r="F3885">
        <v>4999</v>
      </c>
      <c r="G3885" t="s">
        <v>19</v>
      </c>
      <c r="H3885">
        <v>4999</v>
      </c>
      <c r="I3885" t="s">
        <v>51</v>
      </c>
      <c r="J3885">
        <v>1</v>
      </c>
      <c r="K3885">
        <v>4999</v>
      </c>
      <c r="L3885">
        <v>0</v>
      </c>
      <c r="M3885">
        <v>0</v>
      </c>
      <c r="N3885" t="s">
        <v>20</v>
      </c>
      <c r="O3885">
        <v>0</v>
      </c>
    </row>
    <row r="3886" spans="1:15" x14ac:dyDescent="0.3">
      <c r="A3886" t="s">
        <v>7728</v>
      </c>
      <c r="B3886" s="1">
        <v>46284</v>
      </c>
      <c r="C3886" t="s">
        <v>7729</v>
      </c>
      <c r="D3886" t="s">
        <v>61</v>
      </c>
      <c r="E3886" t="s">
        <v>18</v>
      </c>
      <c r="F3886">
        <v>2498</v>
      </c>
      <c r="G3886" t="s">
        <v>19</v>
      </c>
      <c r="H3886">
        <v>2498</v>
      </c>
      <c r="I3886" t="s">
        <v>61</v>
      </c>
      <c r="J3886">
        <v>1</v>
      </c>
      <c r="K3886">
        <v>2498</v>
      </c>
      <c r="L3886">
        <v>0</v>
      </c>
      <c r="M3886">
        <v>0</v>
      </c>
      <c r="N3886" t="s">
        <v>20</v>
      </c>
      <c r="O3886">
        <v>0</v>
      </c>
    </row>
    <row r="3887" spans="1:15" x14ac:dyDescent="0.3">
      <c r="A3887" t="s">
        <v>7730</v>
      </c>
      <c r="B3887" s="1">
        <v>46287</v>
      </c>
      <c r="C3887" t="s">
        <v>7731</v>
      </c>
      <c r="D3887" t="s">
        <v>75</v>
      </c>
      <c r="E3887" t="s">
        <v>54</v>
      </c>
      <c r="F3887">
        <v>948</v>
      </c>
      <c r="G3887" t="s">
        <v>19</v>
      </c>
      <c r="H3887">
        <v>948</v>
      </c>
      <c r="I3887" t="s">
        <v>75</v>
      </c>
      <c r="J3887">
        <v>1</v>
      </c>
      <c r="K3887">
        <v>948</v>
      </c>
      <c r="L3887">
        <v>0</v>
      </c>
      <c r="M3887">
        <v>0</v>
      </c>
      <c r="N3887" t="s">
        <v>20</v>
      </c>
      <c r="O3887">
        <v>0</v>
      </c>
    </row>
    <row r="3888" spans="1:15" x14ac:dyDescent="0.3">
      <c r="A3888" t="s">
        <v>7732</v>
      </c>
      <c r="B3888" s="1">
        <v>46270</v>
      </c>
      <c r="C3888" t="s">
        <v>7733</v>
      </c>
      <c r="E3888" t="s">
        <v>18</v>
      </c>
      <c r="F3888">
        <v>8348</v>
      </c>
      <c r="G3888" t="s">
        <v>19</v>
      </c>
      <c r="H3888">
        <v>8348</v>
      </c>
      <c r="I3888" t="s">
        <v>194</v>
      </c>
      <c r="J3888">
        <v>1</v>
      </c>
      <c r="K3888">
        <v>8348</v>
      </c>
      <c r="L3888">
        <v>0</v>
      </c>
      <c r="M3888">
        <v>0</v>
      </c>
      <c r="N3888" t="s">
        <v>20</v>
      </c>
      <c r="O3888">
        <v>0</v>
      </c>
    </row>
    <row r="3889" spans="1:15" x14ac:dyDescent="0.3">
      <c r="A3889" t="s">
        <v>7734</v>
      </c>
      <c r="B3889" s="1">
        <v>46286</v>
      </c>
      <c r="C3889" t="s">
        <v>7735</v>
      </c>
      <c r="D3889" t="s">
        <v>26</v>
      </c>
      <c r="E3889" t="s">
        <v>18</v>
      </c>
      <c r="F3889">
        <v>7999</v>
      </c>
      <c r="G3889" t="s">
        <v>19</v>
      </c>
      <c r="H3889">
        <v>7999</v>
      </c>
      <c r="I3889" t="s">
        <v>26</v>
      </c>
      <c r="J3889">
        <v>1</v>
      </c>
      <c r="K3889">
        <v>7999</v>
      </c>
      <c r="L3889">
        <v>0</v>
      </c>
      <c r="M3889">
        <v>0</v>
      </c>
      <c r="N3889" t="s">
        <v>20</v>
      </c>
      <c r="O3889">
        <v>0</v>
      </c>
    </row>
    <row r="3890" spans="1:15" x14ac:dyDescent="0.3">
      <c r="A3890" t="s">
        <v>7736</v>
      </c>
      <c r="B3890" s="1">
        <v>46293</v>
      </c>
      <c r="C3890" t="s">
        <v>7737</v>
      </c>
      <c r="D3890" t="s">
        <v>23</v>
      </c>
      <c r="E3890" t="s">
        <v>27</v>
      </c>
      <c r="F3890">
        <v>3147</v>
      </c>
      <c r="G3890" t="s">
        <v>19</v>
      </c>
      <c r="H3890">
        <v>3147</v>
      </c>
      <c r="I3890" t="s">
        <v>23</v>
      </c>
      <c r="J3890">
        <v>1</v>
      </c>
      <c r="K3890">
        <v>3147</v>
      </c>
      <c r="L3890">
        <v>0</v>
      </c>
      <c r="M3890">
        <v>0</v>
      </c>
      <c r="N3890" t="s">
        <v>20</v>
      </c>
      <c r="O3890">
        <v>0</v>
      </c>
    </row>
    <row r="3891" spans="1:15" x14ac:dyDescent="0.3">
      <c r="A3891" t="s">
        <v>7738</v>
      </c>
      <c r="B3891" s="1">
        <v>46284</v>
      </c>
      <c r="C3891" t="s">
        <v>7739</v>
      </c>
      <c r="D3891" t="s">
        <v>42</v>
      </c>
      <c r="E3891" t="s">
        <v>18</v>
      </c>
      <c r="F3891">
        <v>6298</v>
      </c>
      <c r="G3891" t="s">
        <v>19</v>
      </c>
      <c r="H3891">
        <v>6298</v>
      </c>
      <c r="I3891" t="s">
        <v>42</v>
      </c>
      <c r="J3891">
        <v>1</v>
      </c>
      <c r="K3891">
        <v>6298</v>
      </c>
      <c r="L3891">
        <v>0</v>
      </c>
      <c r="M3891">
        <v>0</v>
      </c>
      <c r="N3891" t="s">
        <v>20</v>
      </c>
      <c r="O3891">
        <v>0</v>
      </c>
    </row>
    <row r="3892" spans="1:15" x14ac:dyDescent="0.3">
      <c r="A3892" t="s">
        <v>7740</v>
      </c>
      <c r="B3892" s="1">
        <v>46275</v>
      </c>
      <c r="C3892" t="s">
        <v>7741</v>
      </c>
      <c r="D3892" t="s">
        <v>51</v>
      </c>
      <c r="E3892" t="s">
        <v>18</v>
      </c>
      <c r="F3892">
        <v>9498</v>
      </c>
      <c r="G3892" t="s">
        <v>19</v>
      </c>
      <c r="H3892">
        <v>9498</v>
      </c>
      <c r="I3892" t="s">
        <v>51</v>
      </c>
      <c r="J3892">
        <v>1</v>
      </c>
      <c r="K3892">
        <v>9498</v>
      </c>
      <c r="L3892">
        <v>0</v>
      </c>
      <c r="M3892">
        <v>0</v>
      </c>
      <c r="N3892" t="s">
        <v>20</v>
      </c>
      <c r="O3892">
        <v>0</v>
      </c>
    </row>
    <row r="3893" spans="1:15" x14ac:dyDescent="0.3">
      <c r="A3893" t="s">
        <v>7742</v>
      </c>
      <c r="B3893" s="1">
        <v>46289</v>
      </c>
      <c r="C3893" t="s">
        <v>7743</v>
      </c>
      <c r="D3893" t="s">
        <v>34</v>
      </c>
      <c r="E3893" t="s">
        <v>18</v>
      </c>
      <c r="F3893">
        <v>5297</v>
      </c>
      <c r="G3893" t="s">
        <v>19</v>
      </c>
      <c r="H3893">
        <v>5297</v>
      </c>
      <c r="I3893" t="s">
        <v>34</v>
      </c>
      <c r="J3893">
        <v>1</v>
      </c>
      <c r="K3893">
        <v>5297</v>
      </c>
      <c r="L3893">
        <v>0</v>
      </c>
      <c r="M3893">
        <v>0</v>
      </c>
      <c r="N3893" t="s">
        <v>20</v>
      </c>
      <c r="O3893">
        <v>0</v>
      </c>
    </row>
    <row r="3894" spans="1:15" x14ac:dyDescent="0.3">
      <c r="A3894" t="s">
        <v>7744</v>
      </c>
      <c r="B3894" s="1">
        <v>46274</v>
      </c>
      <c r="C3894" t="s">
        <v>7745</v>
      </c>
      <c r="D3894" t="s">
        <v>61</v>
      </c>
      <c r="E3894" t="s">
        <v>18</v>
      </c>
      <c r="F3894">
        <v>4147</v>
      </c>
      <c r="G3894" t="s">
        <v>19</v>
      </c>
      <c r="H3894">
        <v>4147</v>
      </c>
      <c r="I3894" t="s">
        <v>61</v>
      </c>
      <c r="J3894">
        <v>1</v>
      </c>
      <c r="K3894">
        <v>4147</v>
      </c>
      <c r="L3894">
        <v>0</v>
      </c>
      <c r="M3894">
        <v>0</v>
      </c>
      <c r="N3894" t="s">
        <v>20</v>
      </c>
      <c r="O3894">
        <v>0</v>
      </c>
    </row>
    <row r="3895" spans="1:15" x14ac:dyDescent="0.3">
      <c r="A3895" t="s">
        <v>7746</v>
      </c>
      <c r="B3895" s="1">
        <v>46294</v>
      </c>
      <c r="C3895" t="s">
        <v>7747</v>
      </c>
      <c r="D3895" t="s">
        <v>48</v>
      </c>
      <c r="E3895" t="s">
        <v>18</v>
      </c>
      <c r="F3895">
        <v>349</v>
      </c>
      <c r="G3895" t="s">
        <v>19</v>
      </c>
      <c r="H3895">
        <v>349</v>
      </c>
      <c r="I3895" t="s">
        <v>48</v>
      </c>
      <c r="J3895">
        <v>1</v>
      </c>
      <c r="K3895">
        <v>349</v>
      </c>
      <c r="L3895">
        <v>0</v>
      </c>
      <c r="M3895">
        <v>0</v>
      </c>
      <c r="N3895" t="s">
        <v>20</v>
      </c>
      <c r="O3895">
        <v>0</v>
      </c>
    </row>
    <row r="3896" spans="1:15" x14ac:dyDescent="0.3">
      <c r="A3896" t="s">
        <v>7748</v>
      </c>
      <c r="B3896" s="1">
        <v>46268</v>
      </c>
      <c r="C3896" t="s">
        <v>7749</v>
      </c>
      <c r="D3896" t="s">
        <v>34</v>
      </c>
      <c r="E3896" t="s">
        <v>27</v>
      </c>
      <c r="F3896" s="2">
        <v>9147</v>
      </c>
      <c r="G3896" t="s">
        <v>19</v>
      </c>
      <c r="H3896">
        <v>9147</v>
      </c>
      <c r="I3896" t="s">
        <v>34</v>
      </c>
      <c r="J3896">
        <v>1</v>
      </c>
      <c r="K3896">
        <v>9147</v>
      </c>
      <c r="L3896">
        <v>0</v>
      </c>
      <c r="M3896">
        <v>0</v>
      </c>
      <c r="N3896" t="s">
        <v>20</v>
      </c>
      <c r="O3896">
        <v>0</v>
      </c>
    </row>
    <row r="3897" spans="1:15" x14ac:dyDescent="0.3">
      <c r="A3897" t="s">
        <v>7750</v>
      </c>
      <c r="B3897" s="1">
        <v>46278</v>
      </c>
      <c r="C3897" t="s">
        <v>7751</v>
      </c>
      <c r="D3897" t="s">
        <v>34</v>
      </c>
      <c r="E3897" t="s">
        <v>27</v>
      </c>
      <c r="F3897">
        <v>6297</v>
      </c>
      <c r="G3897" t="s">
        <v>19</v>
      </c>
      <c r="H3897">
        <v>6297</v>
      </c>
      <c r="I3897" t="s">
        <v>34</v>
      </c>
      <c r="J3897">
        <v>1</v>
      </c>
      <c r="K3897">
        <v>6297</v>
      </c>
      <c r="L3897">
        <v>0</v>
      </c>
      <c r="M3897">
        <v>0</v>
      </c>
      <c r="N3897" t="s">
        <v>20</v>
      </c>
      <c r="O3897">
        <v>0</v>
      </c>
    </row>
    <row r="3898" spans="1:15" x14ac:dyDescent="0.3">
      <c r="A3898" t="s">
        <v>7752</v>
      </c>
      <c r="B3898" s="1">
        <v>46275</v>
      </c>
      <c r="C3898" t="s">
        <v>7753</v>
      </c>
      <c r="D3898" t="s">
        <v>48</v>
      </c>
      <c r="E3898" t="s">
        <v>27</v>
      </c>
      <c r="F3898">
        <v>3499</v>
      </c>
      <c r="G3898" t="s">
        <v>66</v>
      </c>
      <c r="H3898">
        <v>3499</v>
      </c>
      <c r="I3898" t="s">
        <v>48</v>
      </c>
      <c r="J3898">
        <v>1</v>
      </c>
      <c r="K3898">
        <v>3499</v>
      </c>
      <c r="L3898">
        <v>1</v>
      </c>
      <c r="M3898">
        <v>3499</v>
      </c>
      <c r="N3898" t="s">
        <v>20</v>
      </c>
      <c r="O3898">
        <v>0</v>
      </c>
    </row>
    <row r="3899" spans="1:15" x14ac:dyDescent="0.3">
      <c r="A3899" t="s">
        <v>7754</v>
      </c>
      <c r="B3899" s="1">
        <v>46278</v>
      </c>
      <c r="C3899" t="s">
        <v>7755</v>
      </c>
      <c r="D3899" t="s">
        <v>75</v>
      </c>
      <c r="E3899" t="s">
        <v>18</v>
      </c>
      <c r="F3899">
        <v>2999</v>
      </c>
      <c r="G3899" t="s">
        <v>19</v>
      </c>
      <c r="H3899">
        <v>2999</v>
      </c>
      <c r="I3899" t="s">
        <v>75</v>
      </c>
      <c r="J3899">
        <v>1</v>
      </c>
      <c r="K3899">
        <v>2999</v>
      </c>
      <c r="L3899">
        <v>0</v>
      </c>
      <c r="M3899">
        <v>0</v>
      </c>
      <c r="N3899" t="s">
        <v>20</v>
      </c>
      <c r="O3899">
        <v>0</v>
      </c>
    </row>
    <row r="3900" spans="1:15" x14ac:dyDescent="0.3">
      <c r="A3900" t="s">
        <v>7756</v>
      </c>
      <c r="B3900" s="1">
        <v>46291</v>
      </c>
      <c r="C3900" t="s">
        <v>3943</v>
      </c>
      <c r="D3900" t="s">
        <v>37</v>
      </c>
      <c r="E3900" t="s">
        <v>27</v>
      </c>
      <c r="F3900">
        <v>1299</v>
      </c>
      <c r="G3900" t="s">
        <v>66</v>
      </c>
      <c r="H3900">
        <v>1299</v>
      </c>
      <c r="I3900" t="s">
        <v>37</v>
      </c>
      <c r="J3900">
        <v>1</v>
      </c>
      <c r="K3900">
        <v>1299</v>
      </c>
      <c r="L3900">
        <v>1</v>
      </c>
      <c r="M3900">
        <v>1299</v>
      </c>
      <c r="N3900" t="s">
        <v>20</v>
      </c>
      <c r="O3900">
        <v>0</v>
      </c>
    </row>
    <row r="3901" spans="1:15" x14ac:dyDescent="0.3">
      <c r="A3901" t="s">
        <v>7757</v>
      </c>
      <c r="B3901" s="1">
        <v>46289</v>
      </c>
      <c r="C3901" t="s">
        <v>7758</v>
      </c>
      <c r="D3901" t="s">
        <v>26</v>
      </c>
      <c r="E3901" t="s">
        <v>18</v>
      </c>
      <c r="F3901">
        <v>7297</v>
      </c>
      <c r="G3901" t="s">
        <v>19</v>
      </c>
      <c r="H3901">
        <v>7297</v>
      </c>
      <c r="I3901" t="s">
        <v>26</v>
      </c>
      <c r="J3901">
        <v>1</v>
      </c>
      <c r="K3901">
        <v>7297</v>
      </c>
      <c r="L3901">
        <v>0</v>
      </c>
      <c r="M3901">
        <v>0</v>
      </c>
      <c r="N3901" t="s">
        <v>20</v>
      </c>
      <c r="O3901">
        <v>0</v>
      </c>
    </row>
    <row r="3902" spans="1:15" x14ac:dyDescent="0.3">
      <c r="A3902" t="s">
        <v>7759</v>
      </c>
      <c r="B3902" s="1">
        <v>46278</v>
      </c>
      <c r="C3902" t="s">
        <v>7760</v>
      </c>
      <c r="D3902" t="s">
        <v>26</v>
      </c>
      <c r="E3902" t="s">
        <v>18</v>
      </c>
      <c r="F3902">
        <v>1848</v>
      </c>
      <c r="G3902" t="s">
        <v>19</v>
      </c>
      <c r="H3902">
        <v>1848</v>
      </c>
      <c r="I3902" t="s">
        <v>26</v>
      </c>
      <c r="J3902">
        <v>1</v>
      </c>
      <c r="K3902">
        <v>1848</v>
      </c>
      <c r="L3902">
        <v>0</v>
      </c>
      <c r="M3902">
        <v>0</v>
      </c>
      <c r="N3902" t="s">
        <v>20</v>
      </c>
      <c r="O3902">
        <v>0</v>
      </c>
    </row>
    <row r="3903" spans="1:15" x14ac:dyDescent="0.3">
      <c r="A3903" t="s">
        <v>7761</v>
      </c>
      <c r="B3903" s="1">
        <v>46279</v>
      </c>
      <c r="C3903" t="s">
        <v>7762</v>
      </c>
      <c r="D3903" t="s">
        <v>23</v>
      </c>
      <c r="E3903" t="s">
        <v>18</v>
      </c>
      <c r="F3903">
        <v>299</v>
      </c>
      <c r="G3903" t="s">
        <v>19</v>
      </c>
      <c r="H3903">
        <v>299</v>
      </c>
      <c r="I3903" t="s">
        <v>23</v>
      </c>
      <c r="J3903">
        <v>1</v>
      </c>
      <c r="K3903">
        <v>299</v>
      </c>
      <c r="L3903">
        <v>0</v>
      </c>
      <c r="M3903">
        <v>0</v>
      </c>
      <c r="N3903" t="s">
        <v>20</v>
      </c>
      <c r="O3903">
        <v>0</v>
      </c>
    </row>
    <row r="3904" spans="1:15" x14ac:dyDescent="0.3">
      <c r="A3904" t="s">
        <v>7763</v>
      </c>
      <c r="B3904" s="1">
        <v>46274</v>
      </c>
      <c r="C3904" t="s">
        <v>7764</v>
      </c>
      <c r="D3904" t="s">
        <v>61</v>
      </c>
      <c r="E3904" t="s">
        <v>18</v>
      </c>
      <c r="F3904">
        <v>4999</v>
      </c>
      <c r="G3904" t="s">
        <v>80</v>
      </c>
      <c r="H3904">
        <v>4999</v>
      </c>
      <c r="I3904" t="s">
        <v>61</v>
      </c>
      <c r="J3904">
        <v>0</v>
      </c>
      <c r="K3904">
        <v>0</v>
      </c>
      <c r="L3904">
        <v>0</v>
      </c>
      <c r="M3904">
        <v>0</v>
      </c>
      <c r="N3904" t="s">
        <v>20</v>
      </c>
      <c r="O3904">
        <v>0</v>
      </c>
    </row>
    <row r="3905" spans="1:15" x14ac:dyDescent="0.3">
      <c r="A3905" t="s">
        <v>7765</v>
      </c>
      <c r="B3905" s="1">
        <v>46287</v>
      </c>
      <c r="C3905" t="s">
        <v>7766</v>
      </c>
      <c r="E3905" t="s">
        <v>18</v>
      </c>
      <c r="F3905">
        <v>3897</v>
      </c>
      <c r="G3905" t="s">
        <v>19</v>
      </c>
      <c r="H3905">
        <v>3897</v>
      </c>
      <c r="I3905" t="s">
        <v>194</v>
      </c>
      <c r="J3905">
        <v>1</v>
      </c>
      <c r="K3905">
        <v>3897</v>
      </c>
      <c r="L3905">
        <v>0</v>
      </c>
      <c r="M3905">
        <v>0</v>
      </c>
      <c r="N3905" t="s">
        <v>20</v>
      </c>
      <c r="O3905">
        <v>0</v>
      </c>
    </row>
    <row r="3906" spans="1:15" x14ac:dyDescent="0.3">
      <c r="A3906" t="s">
        <v>7767</v>
      </c>
      <c r="B3906" s="1">
        <v>46279</v>
      </c>
      <c r="C3906" t="s">
        <v>7768</v>
      </c>
      <c r="D3906" t="s">
        <v>17</v>
      </c>
      <c r="E3906" t="s">
        <v>27</v>
      </c>
      <c r="F3906">
        <v>1898</v>
      </c>
      <c r="G3906" t="s">
        <v>19</v>
      </c>
      <c r="H3906">
        <v>1898</v>
      </c>
      <c r="I3906" t="s">
        <v>17</v>
      </c>
      <c r="J3906">
        <v>1</v>
      </c>
      <c r="K3906">
        <v>1898</v>
      </c>
      <c r="L3906">
        <v>0</v>
      </c>
      <c r="M3906">
        <v>0</v>
      </c>
      <c r="N3906" t="s">
        <v>20</v>
      </c>
      <c r="O3906">
        <v>0</v>
      </c>
    </row>
    <row r="3907" spans="1:15" x14ac:dyDescent="0.3">
      <c r="A3907" t="s">
        <v>7769</v>
      </c>
      <c r="B3907" s="1">
        <v>46281</v>
      </c>
      <c r="C3907" t="s">
        <v>7770</v>
      </c>
      <c r="D3907" t="s">
        <v>26</v>
      </c>
      <c r="E3907" t="s">
        <v>27</v>
      </c>
      <c r="F3907">
        <v>2848</v>
      </c>
      <c r="G3907" t="s">
        <v>19</v>
      </c>
      <c r="H3907">
        <v>2848</v>
      </c>
      <c r="I3907" t="s">
        <v>26</v>
      </c>
      <c r="J3907">
        <v>1</v>
      </c>
      <c r="K3907">
        <v>2848</v>
      </c>
      <c r="L3907">
        <v>0</v>
      </c>
      <c r="M3907">
        <v>0</v>
      </c>
      <c r="N3907" t="s">
        <v>20</v>
      </c>
      <c r="O3907">
        <v>0</v>
      </c>
    </row>
    <row r="3908" spans="1:15" x14ac:dyDescent="0.3">
      <c r="A3908" t="s">
        <v>7771</v>
      </c>
      <c r="B3908" s="1">
        <v>46269</v>
      </c>
      <c r="C3908" t="s">
        <v>7772</v>
      </c>
      <c r="D3908" t="s">
        <v>51</v>
      </c>
      <c r="E3908" t="s">
        <v>18</v>
      </c>
      <c r="F3908">
        <v>799</v>
      </c>
      <c r="G3908" t="s">
        <v>19</v>
      </c>
      <c r="H3908">
        <v>799</v>
      </c>
      <c r="I3908" t="s">
        <v>51</v>
      </c>
      <c r="J3908">
        <v>1</v>
      </c>
      <c r="K3908">
        <v>799</v>
      </c>
      <c r="L3908">
        <v>0</v>
      </c>
      <c r="M3908">
        <v>0</v>
      </c>
      <c r="N3908" t="s">
        <v>20</v>
      </c>
      <c r="O3908">
        <v>0</v>
      </c>
    </row>
    <row r="3909" spans="1:15" x14ac:dyDescent="0.3">
      <c r="A3909" t="s">
        <v>7773</v>
      </c>
      <c r="B3909" s="1">
        <v>46268</v>
      </c>
      <c r="C3909" t="s">
        <v>7774</v>
      </c>
      <c r="D3909" t="s">
        <v>61</v>
      </c>
      <c r="E3909" t="s">
        <v>18</v>
      </c>
      <c r="F3909">
        <v>8798</v>
      </c>
      <c r="G3909" t="s">
        <v>19</v>
      </c>
      <c r="H3909">
        <v>8798</v>
      </c>
      <c r="I3909" t="s">
        <v>61</v>
      </c>
      <c r="J3909">
        <v>1</v>
      </c>
      <c r="K3909">
        <v>8798</v>
      </c>
      <c r="L3909">
        <v>0</v>
      </c>
      <c r="M3909">
        <v>0</v>
      </c>
      <c r="N3909" t="s">
        <v>20</v>
      </c>
      <c r="O3909">
        <v>0</v>
      </c>
    </row>
    <row r="3910" spans="1:15" x14ac:dyDescent="0.3">
      <c r="A3910" t="s">
        <v>7775</v>
      </c>
      <c r="B3910" s="1">
        <v>46293</v>
      </c>
      <c r="C3910" t="s">
        <v>7776</v>
      </c>
      <c r="D3910" t="s">
        <v>61</v>
      </c>
      <c r="E3910" t="s">
        <v>18</v>
      </c>
      <c r="F3910">
        <v>8298</v>
      </c>
      <c r="G3910" t="s">
        <v>19</v>
      </c>
      <c r="H3910">
        <v>8298</v>
      </c>
      <c r="I3910" t="s">
        <v>61</v>
      </c>
      <c r="J3910">
        <v>1</v>
      </c>
      <c r="K3910">
        <v>8298</v>
      </c>
      <c r="L3910">
        <v>0</v>
      </c>
      <c r="M3910">
        <v>0</v>
      </c>
      <c r="N3910" t="s">
        <v>20</v>
      </c>
      <c r="O3910">
        <v>0</v>
      </c>
    </row>
    <row r="3911" spans="1:15" x14ac:dyDescent="0.3">
      <c r="A3911" t="s">
        <v>7777</v>
      </c>
      <c r="B3911" s="1">
        <v>46278</v>
      </c>
      <c r="C3911" t="s">
        <v>7778</v>
      </c>
      <c r="D3911" t="s">
        <v>26</v>
      </c>
      <c r="E3911" t="s">
        <v>27</v>
      </c>
      <c r="F3911">
        <v>349</v>
      </c>
      <c r="G3911" t="s">
        <v>19</v>
      </c>
      <c r="H3911">
        <v>349</v>
      </c>
      <c r="I3911" t="s">
        <v>26</v>
      </c>
      <c r="J3911">
        <v>1</v>
      </c>
      <c r="K3911">
        <v>349</v>
      </c>
      <c r="L3911">
        <v>0</v>
      </c>
      <c r="M3911">
        <v>0</v>
      </c>
      <c r="N3911" t="s">
        <v>20</v>
      </c>
      <c r="O3911">
        <v>0</v>
      </c>
    </row>
    <row r="3912" spans="1:15" x14ac:dyDescent="0.3">
      <c r="A3912" t="s">
        <v>7779</v>
      </c>
      <c r="B3912" s="1">
        <v>46294</v>
      </c>
      <c r="C3912" t="s">
        <v>7780</v>
      </c>
      <c r="D3912" t="s">
        <v>61</v>
      </c>
      <c r="E3912" t="s">
        <v>27</v>
      </c>
      <c r="F3912">
        <v>3998</v>
      </c>
      <c r="G3912" t="s">
        <v>19</v>
      </c>
      <c r="H3912">
        <v>3998</v>
      </c>
      <c r="I3912" t="s">
        <v>61</v>
      </c>
      <c r="J3912">
        <v>1</v>
      </c>
      <c r="K3912">
        <v>3998</v>
      </c>
      <c r="L3912">
        <v>0</v>
      </c>
      <c r="M3912">
        <v>0</v>
      </c>
      <c r="N3912" t="s">
        <v>20</v>
      </c>
      <c r="O3912">
        <v>0</v>
      </c>
    </row>
    <row r="3913" spans="1:15" x14ac:dyDescent="0.3">
      <c r="A3913" t="s">
        <v>7781</v>
      </c>
      <c r="B3913" s="1">
        <v>46281</v>
      </c>
      <c r="C3913" t="s">
        <v>7782</v>
      </c>
      <c r="D3913" t="s">
        <v>37</v>
      </c>
      <c r="E3913" t="s">
        <v>43</v>
      </c>
      <c r="F3913">
        <v>10797</v>
      </c>
      <c r="G3913" t="s">
        <v>115</v>
      </c>
      <c r="H3913">
        <v>10797</v>
      </c>
      <c r="I3913" t="s">
        <v>37</v>
      </c>
      <c r="J3913">
        <v>0</v>
      </c>
      <c r="K3913">
        <v>0</v>
      </c>
      <c r="L3913">
        <v>0</v>
      </c>
      <c r="M3913">
        <v>0</v>
      </c>
      <c r="N3913" t="s">
        <v>20</v>
      </c>
      <c r="O3913">
        <v>0</v>
      </c>
    </row>
    <row r="3914" spans="1:15" x14ac:dyDescent="0.3">
      <c r="A3914" t="s">
        <v>7783</v>
      </c>
      <c r="B3914" s="1">
        <v>46267</v>
      </c>
      <c r="C3914" t="s">
        <v>7784</v>
      </c>
      <c r="D3914" t="s">
        <v>51</v>
      </c>
      <c r="E3914" t="s">
        <v>54</v>
      </c>
      <c r="F3914">
        <v>599</v>
      </c>
      <c r="G3914" t="s">
        <v>115</v>
      </c>
      <c r="H3914">
        <v>599</v>
      </c>
      <c r="I3914" t="s">
        <v>51</v>
      </c>
      <c r="J3914">
        <v>0</v>
      </c>
      <c r="K3914">
        <v>0</v>
      </c>
      <c r="L3914">
        <v>0</v>
      </c>
      <c r="M3914">
        <v>0</v>
      </c>
      <c r="N3914" t="s">
        <v>20</v>
      </c>
      <c r="O3914">
        <v>0</v>
      </c>
    </row>
    <row r="3915" spans="1:15" x14ac:dyDescent="0.3">
      <c r="A3915" t="s">
        <v>7785</v>
      </c>
      <c r="B3915" s="1">
        <v>46266</v>
      </c>
      <c r="C3915" t="s">
        <v>7786</v>
      </c>
      <c r="D3915" t="s">
        <v>42</v>
      </c>
      <c r="E3915" t="s">
        <v>18</v>
      </c>
      <c r="F3915">
        <v>3499</v>
      </c>
      <c r="G3915" t="s">
        <v>19</v>
      </c>
      <c r="H3915">
        <v>3499</v>
      </c>
      <c r="I3915" t="s">
        <v>42</v>
      </c>
      <c r="J3915">
        <v>1</v>
      </c>
      <c r="K3915">
        <v>3499</v>
      </c>
      <c r="L3915">
        <v>0</v>
      </c>
      <c r="M3915">
        <v>0</v>
      </c>
      <c r="N3915" t="s">
        <v>20</v>
      </c>
      <c r="O3915">
        <v>0</v>
      </c>
    </row>
    <row r="3916" spans="1:15" x14ac:dyDescent="0.3">
      <c r="A3916" t="s">
        <v>7787</v>
      </c>
      <c r="B3916" s="1">
        <v>46290</v>
      </c>
      <c r="C3916" t="s">
        <v>7788</v>
      </c>
      <c r="D3916" t="s">
        <v>61</v>
      </c>
      <c r="E3916" t="s">
        <v>18</v>
      </c>
      <c r="F3916">
        <v>2999</v>
      </c>
      <c r="G3916" t="s">
        <v>19</v>
      </c>
      <c r="H3916">
        <v>2999</v>
      </c>
      <c r="I3916" t="s">
        <v>61</v>
      </c>
      <c r="J3916">
        <v>1</v>
      </c>
      <c r="K3916">
        <v>2999</v>
      </c>
      <c r="L3916">
        <v>0</v>
      </c>
      <c r="M3916">
        <v>0</v>
      </c>
      <c r="N3916" t="s">
        <v>20</v>
      </c>
      <c r="O3916">
        <v>0</v>
      </c>
    </row>
    <row r="3917" spans="1:15" x14ac:dyDescent="0.3">
      <c r="A3917" t="s">
        <v>7789</v>
      </c>
      <c r="B3917" s="1">
        <v>46271</v>
      </c>
      <c r="C3917" t="s">
        <v>7790</v>
      </c>
      <c r="D3917" t="s">
        <v>23</v>
      </c>
      <c r="E3917" t="s">
        <v>18</v>
      </c>
      <c r="F3917">
        <v>2398</v>
      </c>
      <c r="G3917" t="s">
        <v>19</v>
      </c>
      <c r="H3917">
        <v>2398</v>
      </c>
      <c r="I3917" t="s">
        <v>23</v>
      </c>
      <c r="J3917">
        <v>1</v>
      </c>
      <c r="K3917">
        <v>2398</v>
      </c>
      <c r="L3917">
        <v>0</v>
      </c>
      <c r="M3917">
        <v>0</v>
      </c>
      <c r="N3917" t="s">
        <v>20</v>
      </c>
      <c r="O3917">
        <v>0</v>
      </c>
    </row>
    <row r="3918" spans="1:15" x14ac:dyDescent="0.3">
      <c r="A3918" t="s">
        <v>7791</v>
      </c>
      <c r="B3918" s="1">
        <v>46268</v>
      </c>
      <c r="C3918" t="s">
        <v>7792</v>
      </c>
      <c r="D3918" t="s">
        <v>51</v>
      </c>
      <c r="E3918" t="s">
        <v>27</v>
      </c>
      <c r="F3918">
        <v>999</v>
      </c>
      <c r="G3918" t="s">
        <v>19</v>
      </c>
      <c r="H3918">
        <v>999</v>
      </c>
      <c r="I3918" t="s">
        <v>51</v>
      </c>
      <c r="J3918">
        <v>1</v>
      </c>
      <c r="K3918">
        <v>999</v>
      </c>
      <c r="L3918">
        <v>0</v>
      </c>
      <c r="M3918">
        <v>0</v>
      </c>
      <c r="N3918" t="s">
        <v>20</v>
      </c>
      <c r="O3918">
        <v>0</v>
      </c>
    </row>
    <row r="3919" spans="1:15" x14ac:dyDescent="0.3">
      <c r="A3919" t="s">
        <v>7793</v>
      </c>
      <c r="B3919" s="1">
        <v>46287</v>
      </c>
      <c r="C3919" t="s">
        <v>7794</v>
      </c>
      <c r="D3919" t="s">
        <v>17</v>
      </c>
      <c r="E3919" t="s">
        <v>18</v>
      </c>
      <c r="F3919">
        <v>3298</v>
      </c>
      <c r="G3919" t="s">
        <v>19</v>
      </c>
      <c r="H3919">
        <v>3298</v>
      </c>
      <c r="I3919" t="s">
        <v>17</v>
      </c>
      <c r="J3919">
        <v>1</v>
      </c>
      <c r="K3919">
        <v>3298</v>
      </c>
      <c r="L3919">
        <v>0</v>
      </c>
      <c r="M3919">
        <v>0</v>
      </c>
      <c r="N3919" t="s">
        <v>20</v>
      </c>
      <c r="O3919">
        <v>0</v>
      </c>
    </row>
    <row r="3920" spans="1:15" x14ac:dyDescent="0.3">
      <c r="A3920" t="s">
        <v>7795</v>
      </c>
      <c r="B3920" s="1">
        <v>46274</v>
      </c>
      <c r="C3920" t="s">
        <v>7796</v>
      </c>
      <c r="D3920" t="s">
        <v>23</v>
      </c>
      <c r="E3920" t="s">
        <v>18</v>
      </c>
      <c r="F3920">
        <v>8997</v>
      </c>
      <c r="G3920" t="s">
        <v>19</v>
      </c>
      <c r="H3920">
        <v>8997</v>
      </c>
      <c r="I3920" t="s">
        <v>23</v>
      </c>
      <c r="J3920">
        <v>1</v>
      </c>
      <c r="K3920">
        <v>8997</v>
      </c>
      <c r="L3920">
        <v>0</v>
      </c>
      <c r="M3920">
        <v>0</v>
      </c>
      <c r="N3920" t="s">
        <v>20</v>
      </c>
      <c r="O3920">
        <v>0</v>
      </c>
    </row>
    <row r="3921" spans="1:15" x14ac:dyDescent="0.3">
      <c r="A3921" t="s">
        <v>7797</v>
      </c>
      <c r="B3921" s="1">
        <v>46268</v>
      </c>
      <c r="C3921" t="s">
        <v>7798</v>
      </c>
      <c r="D3921" t="s">
        <v>51</v>
      </c>
      <c r="E3921" t="s">
        <v>18</v>
      </c>
      <c r="F3921">
        <v>7999</v>
      </c>
      <c r="G3921" t="s">
        <v>19</v>
      </c>
      <c r="H3921">
        <v>7999</v>
      </c>
      <c r="I3921" t="s">
        <v>51</v>
      </c>
      <c r="J3921">
        <v>1</v>
      </c>
      <c r="K3921">
        <v>7999</v>
      </c>
      <c r="L3921">
        <v>0</v>
      </c>
      <c r="M3921">
        <v>0</v>
      </c>
      <c r="N3921" t="s">
        <v>20</v>
      </c>
      <c r="O3921">
        <v>0</v>
      </c>
    </row>
    <row r="3922" spans="1:15" x14ac:dyDescent="0.3">
      <c r="A3922" t="s">
        <v>7799</v>
      </c>
      <c r="B3922" s="1">
        <v>46275</v>
      </c>
      <c r="C3922" t="s">
        <v>7800</v>
      </c>
      <c r="D3922" t="s">
        <v>48</v>
      </c>
      <c r="E3922" t="s">
        <v>18</v>
      </c>
      <c r="F3922">
        <v>1499</v>
      </c>
      <c r="G3922" t="s">
        <v>19</v>
      </c>
      <c r="H3922">
        <v>1499</v>
      </c>
      <c r="I3922" t="s">
        <v>48</v>
      </c>
      <c r="J3922">
        <v>1</v>
      </c>
      <c r="K3922">
        <v>1499</v>
      </c>
      <c r="L3922">
        <v>0</v>
      </c>
      <c r="M3922">
        <v>0</v>
      </c>
      <c r="N3922" t="s">
        <v>20</v>
      </c>
      <c r="O3922">
        <v>0</v>
      </c>
    </row>
    <row r="3923" spans="1:15" x14ac:dyDescent="0.3">
      <c r="A3923" t="s">
        <v>7801</v>
      </c>
      <c r="B3923" s="1">
        <v>46272</v>
      </c>
      <c r="C3923" t="s">
        <v>7802</v>
      </c>
      <c r="D3923" t="s">
        <v>75</v>
      </c>
      <c r="E3923" t="s">
        <v>18</v>
      </c>
      <c r="F3923" s="2">
        <v>3499</v>
      </c>
      <c r="G3923" t="s">
        <v>19</v>
      </c>
      <c r="H3923">
        <v>3499</v>
      </c>
      <c r="I3923" t="s">
        <v>75</v>
      </c>
      <c r="J3923">
        <v>0</v>
      </c>
      <c r="K3923">
        <v>0</v>
      </c>
      <c r="L3923">
        <v>0</v>
      </c>
      <c r="M3923">
        <v>0</v>
      </c>
      <c r="N3923" t="s">
        <v>641</v>
      </c>
      <c r="O3923">
        <v>3499</v>
      </c>
    </row>
    <row r="3924" spans="1:15" x14ac:dyDescent="0.3">
      <c r="A3924" t="s">
        <v>7803</v>
      </c>
      <c r="B3924" s="1">
        <v>46269</v>
      </c>
      <c r="C3924" t="s">
        <v>7804</v>
      </c>
      <c r="D3924" t="s">
        <v>37</v>
      </c>
      <c r="E3924" t="s">
        <v>18</v>
      </c>
      <c r="F3924">
        <v>6797</v>
      </c>
      <c r="G3924" t="s">
        <v>66</v>
      </c>
      <c r="H3924">
        <v>6797</v>
      </c>
      <c r="I3924" t="s">
        <v>37</v>
      </c>
      <c r="J3924">
        <v>1</v>
      </c>
      <c r="K3924">
        <v>6797</v>
      </c>
      <c r="L3924">
        <v>1</v>
      </c>
      <c r="M3924">
        <v>6797</v>
      </c>
      <c r="N3924" t="s">
        <v>20</v>
      </c>
      <c r="O3924">
        <v>0</v>
      </c>
    </row>
    <row r="3925" spans="1:15" x14ac:dyDescent="0.3">
      <c r="A3925" t="s">
        <v>7805</v>
      </c>
      <c r="B3925" s="1">
        <v>46268</v>
      </c>
      <c r="C3925" t="s">
        <v>7806</v>
      </c>
      <c r="D3925" t="s">
        <v>34</v>
      </c>
      <c r="E3925" t="s">
        <v>18</v>
      </c>
      <c r="F3925">
        <v>349</v>
      </c>
      <c r="G3925" t="s">
        <v>80</v>
      </c>
      <c r="H3925">
        <v>349</v>
      </c>
      <c r="I3925" t="s">
        <v>34</v>
      </c>
      <c r="J3925">
        <v>0</v>
      </c>
      <c r="K3925">
        <v>0</v>
      </c>
      <c r="L3925">
        <v>0</v>
      </c>
      <c r="M3925">
        <v>0</v>
      </c>
      <c r="N3925" t="s">
        <v>20</v>
      </c>
      <c r="O3925">
        <v>0</v>
      </c>
    </row>
    <row r="3926" spans="1:15" x14ac:dyDescent="0.3">
      <c r="A3926" t="s">
        <v>7807</v>
      </c>
      <c r="B3926" s="1">
        <v>46283</v>
      </c>
      <c r="C3926" t="s">
        <v>7808</v>
      </c>
      <c r="E3926" t="s">
        <v>43</v>
      </c>
      <c r="F3926">
        <v>3498</v>
      </c>
      <c r="G3926" t="s">
        <v>19</v>
      </c>
      <c r="H3926">
        <v>3498</v>
      </c>
      <c r="I3926" t="s">
        <v>194</v>
      </c>
      <c r="J3926">
        <v>1</v>
      </c>
      <c r="K3926">
        <v>3498</v>
      </c>
      <c r="L3926">
        <v>0</v>
      </c>
      <c r="M3926">
        <v>0</v>
      </c>
      <c r="N3926" t="s">
        <v>20</v>
      </c>
      <c r="O3926">
        <v>0</v>
      </c>
    </row>
    <row r="3927" spans="1:15" x14ac:dyDescent="0.3">
      <c r="A3927" t="s">
        <v>7809</v>
      </c>
      <c r="B3927" s="1">
        <v>46268</v>
      </c>
      <c r="C3927" t="s">
        <v>7810</v>
      </c>
      <c r="D3927" t="s">
        <v>48</v>
      </c>
      <c r="E3927" t="s">
        <v>27</v>
      </c>
      <c r="F3927">
        <v>1848</v>
      </c>
      <c r="G3927" t="s">
        <v>19</v>
      </c>
      <c r="H3927">
        <v>1848</v>
      </c>
      <c r="I3927" t="s">
        <v>48</v>
      </c>
      <c r="J3927">
        <v>1</v>
      </c>
      <c r="K3927">
        <v>1848</v>
      </c>
      <c r="L3927">
        <v>0</v>
      </c>
      <c r="M3927">
        <v>0</v>
      </c>
      <c r="N3927" t="s">
        <v>20</v>
      </c>
      <c r="O3927">
        <v>0</v>
      </c>
    </row>
    <row r="3928" spans="1:15" x14ac:dyDescent="0.3">
      <c r="A3928" t="s">
        <v>7811</v>
      </c>
      <c r="B3928" s="1">
        <v>46276</v>
      </c>
      <c r="C3928" t="s">
        <v>7812</v>
      </c>
      <c r="D3928" t="s">
        <v>26</v>
      </c>
      <c r="E3928" t="s">
        <v>18</v>
      </c>
      <c r="F3928">
        <v>1298</v>
      </c>
      <c r="G3928" t="s">
        <v>19</v>
      </c>
      <c r="H3928">
        <v>1298</v>
      </c>
      <c r="I3928" t="s">
        <v>26</v>
      </c>
      <c r="J3928">
        <v>1</v>
      </c>
      <c r="K3928">
        <v>1298</v>
      </c>
      <c r="L3928">
        <v>0</v>
      </c>
      <c r="M3928">
        <v>0</v>
      </c>
      <c r="N3928" t="s">
        <v>20</v>
      </c>
      <c r="O3928">
        <v>0</v>
      </c>
    </row>
    <row r="3929" spans="1:15" x14ac:dyDescent="0.3">
      <c r="A3929" t="s">
        <v>7813</v>
      </c>
      <c r="B3929" s="1">
        <v>46286</v>
      </c>
      <c r="C3929" t="s">
        <v>2240</v>
      </c>
      <c r="D3929" t="s">
        <v>23</v>
      </c>
      <c r="E3929" t="s">
        <v>43</v>
      </c>
      <c r="F3929">
        <v>10998</v>
      </c>
      <c r="G3929" t="s">
        <v>19</v>
      </c>
      <c r="H3929">
        <v>10998</v>
      </c>
      <c r="I3929" t="s">
        <v>23</v>
      </c>
      <c r="J3929">
        <v>1</v>
      </c>
      <c r="K3929">
        <v>10998</v>
      </c>
      <c r="L3929">
        <v>0</v>
      </c>
      <c r="M3929">
        <v>0</v>
      </c>
      <c r="N3929" t="s">
        <v>20</v>
      </c>
      <c r="O3929">
        <v>0</v>
      </c>
    </row>
    <row r="3930" spans="1:15" x14ac:dyDescent="0.3">
      <c r="A3930" t="s">
        <v>7814</v>
      </c>
      <c r="B3930" s="1">
        <v>46273</v>
      </c>
      <c r="C3930" t="s">
        <v>7815</v>
      </c>
      <c r="D3930" t="s">
        <v>26</v>
      </c>
      <c r="E3930" t="s">
        <v>27</v>
      </c>
      <c r="F3930">
        <v>2147</v>
      </c>
      <c r="G3930" t="s">
        <v>19</v>
      </c>
      <c r="H3930">
        <v>2147</v>
      </c>
      <c r="I3930" t="s">
        <v>26</v>
      </c>
      <c r="J3930">
        <v>1</v>
      </c>
      <c r="K3930">
        <v>2147</v>
      </c>
      <c r="L3930">
        <v>0</v>
      </c>
      <c r="M3930">
        <v>0</v>
      </c>
      <c r="N3930" t="s">
        <v>20</v>
      </c>
      <c r="O3930">
        <v>0</v>
      </c>
    </row>
    <row r="3931" spans="1:15" x14ac:dyDescent="0.3">
      <c r="A3931" t="s">
        <v>7816</v>
      </c>
      <c r="B3931" s="1">
        <v>46267</v>
      </c>
      <c r="C3931" t="s">
        <v>7817</v>
      </c>
      <c r="D3931" t="s">
        <v>26</v>
      </c>
      <c r="E3931" t="s">
        <v>18</v>
      </c>
      <c r="F3931">
        <v>499</v>
      </c>
      <c r="G3931" t="s">
        <v>19</v>
      </c>
      <c r="H3931">
        <v>499</v>
      </c>
      <c r="I3931" t="s">
        <v>26</v>
      </c>
      <c r="J3931">
        <v>1</v>
      </c>
      <c r="K3931">
        <v>499</v>
      </c>
      <c r="L3931">
        <v>0</v>
      </c>
      <c r="M3931">
        <v>0</v>
      </c>
      <c r="N3931" t="s">
        <v>20</v>
      </c>
      <c r="O3931">
        <v>0</v>
      </c>
    </row>
    <row r="3932" spans="1:15" x14ac:dyDescent="0.3">
      <c r="A3932" t="s">
        <v>7818</v>
      </c>
      <c r="B3932" s="1">
        <v>46293</v>
      </c>
      <c r="C3932" t="s">
        <v>7819</v>
      </c>
      <c r="D3932" t="s">
        <v>51</v>
      </c>
      <c r="E3932" t="s">
        <v>18</v>
      </c>
      <c r="F3932">
        <v>2999</v>
      </c>
      <c r="G3932" t="s">
        <v>19</v>
      </c>
      <c r="H3932">
        <v>2999</v>
      </c>
      <c r="I3932" t="s">
        <v>51</v>
      </c>
      <c r="J3932">
        <v>1</v>
      </c>
      <c r="K3932">
        <v>2999</v>
      </c>
      <c r="L3932">
        <v>0</v>
      </c>
      <c r="M3932">
        <v>0</v>
      </c>
      <c r="N3932" t="s">
        <v>20</v>
      </c>
      <c r="O3932">
        <v>0</v>
      </c>
    </row>
    <row r="3933" spans="1:15" x14ac:dyDescent="0.3">
      <c r="A3933" t="s">
        <v>7820</v>
      </c>
      <c r="B3933" s="1">
        <v>46295</v>
      </c>
      <c r="C3933" t="s">
        <v>7821</v>
      </c>
      <c r="D3933" t="s">
        <v>61</v>
      </c>
      <c r="E3933" t="s">
        <v>18</v>
      </c>
      <c r="F3933">
        <v>499</v>
      </c>
      <c r="G3933" t="s">
        <v>19</v>
      </c>
      <c r="H3933">
        <v>499</v>
      </c>
      <c r="I3933" t="s">
        <v>61</v>
      </c>
      <c r="J3933">
        <v>1</v>
      </c>
      <c r="K3933">
        <v>499</v>
      </c>
      <c r="L3933">
        <v>0</v>
      </c>
      <c r="M3933">
        <v>0</v>
      </c>
      <c r="N3933" t="s">
        <v>20</v>
      </c>
      <c r="O3933">
        <v>0</v>
      </c>
    </row>
    <row r="3934" spans="1:15" x14ac:dyDescent="0.3">
      <c r="A3934" t="s">
        <v>7822</v>
      </c>
      <c r="B3934" s="1">
        <v>46266</v>
      </c>
      <c r="C3934" t="s">
        <v>7823</v>
      </c>
      <c r="D3934" t="s">
        <v>51</v>
      </c>
      <c r="E3934" t="s">
        <v>18</v>
      </c>
      <c r="F3934" s="2">
        <v>2798</v>
      </c>
      <c r="G3934" t="s">
        <v>19</v>
      </c>
      <c r="H3934">
        <v>2798</v>
      </c>
      <c r="I3934" t="s">
        <v>51</v>
      </c>
      <c r="J3934">
        <v>1</v>
      </c>
      <c r="K3934">
        <v>2798</v>
      </c>
      <c r="L3934">
        <v>0</v>
      </c>
      <c r="M3934">
        <v>0</v>
      </c>
      <c r="N3934" t="s">
        <v>20</v>
      </c>
      <c r="O3934">
        <v>0</v>
      </c>
    </row>
    <row r="3935" spans="1:15" x14ac:dyDescent="0.3">
      <c r="A3935" t="s">
        <v>7824</v>
      </c>
      <c r="B3935" s="1">
        <v>46289</v>
      </c>
      <c r="C3935" t="s">
        <v>7825</v>
      </c>
      <c r="D3935" t="s">
        <v>26</v>
      </c>
      <c r="E3935" t="s">
        <v>54</v>
      </c>
      <c r="F3935">
        <v>2998</v>
      </c>
      <c r="G3935" t="s">
        <v>19</v>
      </c>
      <c r="H3935">
        <v>2998</v>
      </c>
      <c r="I3935" t="s">
        <v>26</v>
      </c>
      <c r="J3935">
        <v>1</v>
      </c>
      <c r="K3935">
        <v>2998</v>
      </c>
      <c r="L3935">
        <v>0</v>
      </c>
      <c r="M3935">
        <v>0</v>
      </c>
      <c r="N3935" t="s">
        <v>20</v>
      </c>
      <c r="O3935">
        <v>0</v>
      </c>
    </row>
    <row r="3936" spans="1:15" x14ac:dyDescent="0.3">
      <c r="A3936" t="s">
        <v>7826</v>
      </c>
      <c r="B3936" s="1">
        <v>46294</v>
      </c>
      <c r="C3936" t="s">
        <v>7827</v>
      </c>
      <c r="D3936" t="s">
        <v>61</v>
      </c>
      <c r="E3936" t="s">
        <v>18</v>
      </c>
      <c r="F3936">
        <v>599</v>
      </c>
      <c r="G3936" t="s">
        <v>19</v>
      </c>
      <c r="H3936">
        <v>599</v>
      </c>
      <c r="I3936" t="s">
        <v>61</v>
      </c>
      <c r="J3936">
        <v>1</v>
      </c>
      <c r="K3936">
        <v>599</v>
      </c>
      <c r="L3936">
        <v>0</v>
      </c>
      <c r="M3936">
        <v>0</v>
      </c>
      <c r="N3936" t="s">
        <v>20</v>
      </c>
      <c r="O3936">
        <v>0</v>
      </c>
    </row>
    <row r="3937" spans="1:15" x14ac:dyDescent="0.3">
      <c r="A3937" t="s">
        <v>7828</v>
      </c>
      <c r="B3937" s="1">
        <v>46293</v>
      </c>
      <c r="C3937" t="s">
        <v>7829</v>
      </c>
      <c r="D3937" t="s">
        <v>37</v>
      </c>
      <c r="E3937" t="s">
        <v>54</v>
      </c>
      <c r="F3937">
        <v>799</v>
      </c>
      <c r="G3937" t="s">
        <v>19</v>
      </c>
      <c r="H3937">
        <v>799</v>
      </c>
      <c r="I3937" t="s">
        <v>37</v>
      </c>
      <c r="J3937">
        <v>1</v>
      </c>
      <c r="K3937">
        <v>799</v>
      </c>
      <c r="L3937">
        <v>0</v>
      </c>
      <c r="M3937">
        <v>0</v>
      </c>
      <c r="N3937" t="s">
        <v>20</v>
      </c>
      <c r="O3937">
        <v>0</v>
      </c>
    </row>
    <row r="3938" spans="1:15" x14ac:dyDescent="0.3">
      <c r="A3938" t="s">
        <v>7830</v>
      </c>
      <c r="B3938" s="1">
        <v>46270</v>
      </c>
      <c r="C3938" t="s">
        <v>7831</v>
      </c>
      <c r="D3938" t="s">
        <v>75</v>
      </c>
      <c r="E3938" t="s">
        <v>18</v>
      </c>
      <c r="F3938">
        <v>2999</v>
      </c>
      <c r="G3938" t="s">
        <v>19</v>
      </c>
      <c r="H3938">
        <v>2999</v>
      </c>
      <c r="I3938" t="s">
        <v>75</v>
      </c>
      <c r="J3938">
        <v>1</v>
      </c>
      <c r="K3938">
        <v>2999</v>
      </c>
      <c r="L3938">
        <v>0</v>
      </c>
      <c r="M3938">
        <v>0</v>
      </c>
      <c r="N3938" t="s">
        <v>20</v>
      </c>
      <c r="O3938">
        <v>0</v>
      </c>
    </row>
    <row r="3939" spans="1:15" x14ac:dyDescent="0.3">
      <c r="A3939" t="s">
        <v>7832</v>
      </c>
      <c r="B3939" s="1">
        <v>46269</v>
      </c>
      <c r="C3939" t="s">
        <v>7833</v>
      </c>
      <c r="D3939" t="s">
        <v>42</v>
      </c>
      <c r="E3939" t="s">
        <v>18</v>
      </c>
      <c r="F3939">
        <v>10997</v>
      </c>
      <c r="G3939" t="s">
        <v>19</v>
      </c>
      <c r="H3939">
        <v>10997</v>
      </c>
      <c r="I3939" t="s">
        <v>42</v>
      </c>
      <c r="J3939">
        <v>1</v>
      </c>
      <c r="K3939">
        <v>10997</v>
      </c>
      <c r="L3939">
        <v>0</v>
      </c>
      <c r="M3939">
        <v>0</v>
      </c>
      <c r="N3939" t="s">
        <v>20</v>
      </c>
      <c r="O3939">
        <v>0</v>
      </c>
    </row>
    <row r="3940" spans="1:15" x14ac:dyDescent="0.3">
      <c r="A3940" t="s">
        <v>7834</v>
      </c>
      <c r="B3940" s="1">
        <v>46283</v>
      </c>
      <c r="C3940" t="s">
        <v>7835</v>
      </c>
      <c r="D3940" t="s">
        <v>61</v>
      </c>
      <c r="E3940" t="s">
        <v>18</v>
      </c>
      <c r="F3940">
        <v>599</v>
      </c>
      <c r="G3940" t="s">
        <v>19</v>
      </c>
      <c r="H3940">
        <v>599</v>
      </c>
      <c r="I3940" t="s">
        <v>61</v>
      </c>
      <c r="J3940">
        <v>1</v>
      </c>
      <c r="K3940">
        <v>599</v>
      </c>
      <c r="L3940">
        <v>0</v>
      </c>
      <c r="M3940">
        <v>0</v>
      </c>
      <c r="N3940" t="s">
        <v>20</v>
      </c>
      <c r="O3940">
        <v>0</v>
      </c>
    </row>
    <row r="3941" spans="1:15" x14ac:dyDescent="0.3">
      <c r="A3941" t="s">
        <v>7836</v>
      </c>
      <c r="B3941" s="1">
        <v>46277</v>
      </c>
      <c r="C3941" t="s">
        <v>7837</v>
      </c>
      <c r="D3941" t="s">
        <v>61</v>
      </c>
      <c r="E3941" t="s">
        <v>54</v>
      </c>
      <c r="F3941">
        <v>1799</v>
      </c>
      <c r="G3941" t="s">
        <v>19</v>
      </c>
      <c r="H3941">
        <v>1799</v>
      </c>
      <c r="I3941" t="s">
        <v>61</v>
      </c>
      <c r="J3941">
        <v>1</v>
      </c>
      <c r="K3941">
        <v>1799</v>
      </c>
      <c r="L3941">
        <v>0</v>
      </c>
      <c r="M3941">
        <v>0</v>
      </c>
      <c r="N3941" t="s">
        <v>20</v>
      </c>
      <c r="O3941">
        <v>0</v>
      </c>
    </row>
    <row r="3942" spans="1:15" x14ac:dyDescent="0.3">
      <c r="A3942" t="s">
        <v>7838</v>
      </c>
      <c r="B3942" s="1">
        <v>46273</v>
      </c>
      <c r="C3942" t="s">
        <v>7839</v>
      </c>
      <c r="D3942" t="s">
        <v>51</v>
      </c>
      <c r="E3942" t="s">
        <v>18</v>
      </c>
      <c r="F3942">
        <v>4297</v>
      </c>
      <c r="G3942" t="s">
        <v>19</v>
      </c>
      <c r="H3942">
        <v>4297</v>
      </c>
      <c r="I3942" t="s">
        <v>51</v>
      </c>
      <c r="J3942">
        <v>1</v>
      </c>
      <c r="K3942">
        <v>4297</v>
      </c>
      <c r="L3942">
        <v>0</v>
      </c>
      <c r="M3942">
        <v>0</v>
      </c>
      <c r="N3942" t="s">
        <v>20</v>
      </c>
      <c r="O3942">
        <v>0</v>
      </c>
    </row>
    <row r="3943" spans="1:15" x14ac:dyDescent="0.3">
      <c r="A3943" t="s">
        <v>7840</v>
      </c>
      <c r="B3943" s="1">
        <v>46270</v>
      </c>
      <c r="C3943" t="s">
        <v>7841</v>
      </c>
      <c r="D3943" t="s">
        <v>37</v>
      </c>
      <c r="E3943" t="s">
        <v>18</v>
      </c>
      <c r="F3943">
        <v>799</v>
      </c>
      <c r="G3943" t="s">
        <v>19</v>
      </c>
      <c r="H3943">
        <v>799</v>
      </c>
      <c r="I3943" t="s">
        <v>37</v>
      </c>
      <c r="J3943">
        <v>1</v>
      </c>
      <c r="K3943">
        <v>799</v>
      </c>
      <c r="L3943">
        <v>0</v>
      </c>
      <c r="M3943">
        <v>0</v>
      </c>
      <c r="N3943" t="s">
        <v>20</v>
      </c>
      <c r="O3943">
        <v>0</v>
      </c>
    </row>
    <row r="3944" spans="1:15" x14ac:dyDescent="0.3">
      <c r="A3944" t="s">
        <v>7842</v>
      </c>
      <c r="B3944" s="1">
        <v>46280</v>
      </c>
      <c r="C3944" t="s">
        <v>7843</v>
      </c>
      <c r="D3944" t="s">
        <v>26</v>
      </c>
      <c r="E3944" t="s">
        <v>27</v>
      </c>
      <c r="F3944">
        <v>5298</v>
      </c>
      <c r="G3944" t="s">
        <v>19</v>
      </c>
      <c r="H3944">
        <v>5298</v>
      </c>
      <c r="I3944" t="s">
        <v>26</v>
      </c>
      <c r="J3944">
        <v>1</v>
      </c>
      <c r="K3944">
        <v>5298</v>
      </c>
      <c r="L3944">
        <v>0</v>
      </c>
      <c r="M3944">
        <v>0</v>
      </c>
      <c r="N3944" t="s">
        <v>20</v>
      </c>
      <c r="O3944">
        <v>0</v>
      </c>
    </row>
    <row r="3945" spans="1:15" x14ac:dyDescent="0.3">
      <c r="A3945" t="s">
        <v>7844</v>
      </c>
      <c r="B3945" s="1">
        <v>46272</v>
      </c>
      <c r="C3945" t="s">
        <v>7845</v>
      </c>
      <c r="D3945" t="s">
        <v>51</v>
      </c>
      <c r="E3945" t="s">
        <v>27</v>
      </c>
      <c r="F3945">
        <v>499</v>
      </c>
      <c r="G3945" t="s">
        <v>19</v>
      </c>
      <c r="H3945">
        <v>499</v>
      </c>
      <c r="I3945" t="s">
        <v>51</v>
      </c>
      <c r="J3945">
        <v>1</v>
      </c>
      <c r="K3945">
        <v>499</v>
      </c>
      <c r="L3945">
        <v>0</v>
      </c>
      <c r="M3945">
        <v>0</v>
      </c>
      <c r="N3945" t="s">
        <v>20</v>
      </c>
      <c r="O3945">
        <v>0</v>
      </c>
    </row>
    <row r="3946" spans="1:15" x14ac:dyDescent="0.3">
      <c r="A3946" t="s">
        <v>7846</v>
      </c>
      <c r="B3946" s="1">
        <v>46273</v>
      </c>
      <c r="C3946" t="s">
        <v>7847</v>
      </c>
      <c r="D3946" t="s">
        <v>42</v>
      </c>
      <c r="E3946" t="s">
        <v>18</v>
      </c>
      <c r="F3946">
        <v>6498</v>
      </c>
      <c r="G3946" t="s">
        <v>19</v>
      </c>
      <c r="H3946">
        <v>6498</v>
      </c>
      <c r="I3946" t="s">
        <v>42</v>
      </c>
      <c r="J3946">
        <v>1</v>
      </c>
      <c r="K3946">
        <v>6498</v>
      </c>
      <c r="L3946">
        <v>0</v>
      </c>
      <c r="M3946">
        <v>0</v>
      </c>
      <c r="N3946" t="s">
        <v>20</v>
      </c>
      <c r="O3946">
        <v>0</v>
      </c>
    </row>
    <row r="3947" spans="1:15" x14ac:dyDescent="0.3">
      <c r="A3947" t="s">
        <v>7848</v>
      </c>
      <c r="B3947" s="1">
        <v>46287</v>
      </c>
      <c r="C3947" t="s">
        <v>7849</v>
      </c>
      <c r="D3947" t="s">
        <v>23</v>
      </c>
      <c r="E3947" t="s">
        <v>18</v>
      </c>
      <c r="F3947">
        <v>4798</v>
      </c>
      <c r="G3947" t="s">
        <v>19</v>
      </c>
      <c r="H3947">
        <v>4798</v>
      </c>
      <c r="I3947" t="s">
        <v>23</v>
      </c>
      <c r="J3947">
        <v>1</v>
      </c>
      <c r="K3947">
        <v>4798</v>
      </c>
      <c r="L3947">
        <v>0</v>
      </c>
      <c r="M3947">
        <v>0</v>
      </c>
      <c r="N3947" t="s">
        <v>20</v>
      </c>
      <c r="O3947">
        <v>0</v>
      </c>
    </row>
    <row r="3948" spans="1:15" x14ac:dyDescent="0.3">
      <c r="A3948" t="s">
        <v>7850</v>
      </c>
      <c r="B3948" s="1">
        <v>46277</v>
      </c>
      <c r="C3948" t="s">
        <v>7851</v>
      </c>
      <c r="D3948" t="s">
        <v>26</v>
      </c>
      <c r="E3948" t="s">
        <v>27</v>
      </c>
      <c r="F3948">
        <v>12998</v>
      </c>
      <c r="G3948" t="s">
        <v>19</v>
      </c>
      <c r="H3948">
        <v>12998</v>
      </c>
      <c r="I3948" t="s">
        <v>26</v>
      </c>
      <c r="J3948">
        <v>1</v>
      </c>
      <c r="K3948">
        <v>12998</v>
      </c>
      <c r="L3948">
        <v>0</v>
      </c>
      <c r="M3948">
        <v>0</v>
      </c>
      <c r="N3948" t="s">
        <v>20</v>
      </c>
      <c r="O3948">
        <v>0</v>
      </c>
    </row>
    <row r="3949" spans="1:15" x14ac:dyDescent="0.3">
      <c r="A3949" t="s">
        <v>7852</v>
      </c>
      <c r="B3949" s="1">
        <v>46277</v>
      </c>
      <c r="C3949" t="s">
        <v>7853</v>
      </c>
      <c r="D3949" t="s">
        <v>61</v>
      </c>
      <c r="E3949" t="s">
        <v>18</v>
      </c>
      <c r="F3949">
        <v>2499</v>
      </c>
      <c r="G3949" t="s">
        <v>19</v>
      </c>
      <c r="H3949">
        <v>2499</v>
      </c>
      <c r="I3949" t="s">
        <v>61</v>
      </c>
      <c r="J3949">
        <v>1</v>
      </c>
      <c r="K3949">
        <v>2499</v>
      </c>
      <c r="L3949">
        <v>0</v>
      </c>
      <c r="M3949">
        <v>0</v>
      </c>
      <c r="N3949" t="s">
        <v>20</v>
      </c>
      <c r="O3949">
        <v>0</v>
      </c>
    </row>
    <row r="3950" spans="1:15" x14ac:dyDescent="0.3">
      <c r="A3950" t="s">
        <v>7854</v>
      </c>
      <c r="B3950" s="1">
        <v>46277</v>
      </c>
      <c r="C3950" t="s">
        <v>7855</v>
      </c>
      <c r="D3950" t="s">
        <v>26</v>
      </c>
      <c r="E3950" t="s">
        <v>18</v>
      </c>
      <c r="F3950">
        <v>7999</v>
      </c>
      <c r="G3950" t="s">
        <v>19</v>
      </c>
      <c r="H3950">
        <v>7999</v>
      </c>
      <c r="I3950" t="s">
        <v>26</v>
      </c>
      <c r="J3950">
        <v>1</v>
      </c>
      <c r="K3950">
        <v>7999</v>
      </c>
      <c r="L3950">
        <v>0</v>
      </c>
      <c r="M3950">
        <v>0</v>
      </c>
      <c r="N3950" t="s">
        <v>20</v>
      </c>
      <c r="O3950">
        <v>0</v>
      </c>
    </row>
    <row r="3951" spans="1:15" x14ac:dyDescent="0.3">
      <c r="A3951" t="s">
        <v>7856</v>
      </c>
      <c r="B3951" s="1">
        <v>46275</v>
      </c>
      <c r="C3951" t="s">
        <v>7857</v>
      </c>
      <c r="D3951" t="s">
        <v>23</v>
      </c>
      <c r="E3951" t="s">
        <v>54</v>
      </c>
      <c r="F3951">
        <v>799</v>
      </c>
      <c r="G3951" t="s">
        <v>19</v>
      </c>
      <c r="H3951">
        <v>799</v>
      </c>
      <c r="I3951" t="s">
        <v>23</v>
      </c>
      <c r="J3951">
        <v>1</v>
      </c>
      <c r="K3951">
        <v>799</v>
      </c>
      <c r="L3951">
        <v>0</v>
      </c>
      <c r="M3951">
        <v>0</v>
      </c>
      <c r="N3951" t="s">
        <v>20</v>
      </c>
      <c r="O3951">
        <v>0</v>
      </c>
    </row>
    <row r="3952" spans="1:15" x14ac:dyDescent="0.3">
      <c r="A3952" t="s">
        <v>7858</v>
      </c>
      <c r="B3952" s="1">
        <v>46278</v>
      </c>
      <c r="C3952" t="s">
        <v>7859</v>
      </c>
      <c r="D3952" t="s">
        <v>26</v>
      </c>
      <c r="E3952" t="s">
        <v>43</v>
      </c>
      <c r="F3952">
        <v>4498</v>
      </c>
      <c r="G3952" t="s">
        <v>19</v>
      </c>
      <c r="H3952">
        <v>4498</v>
      </c>
      <c r="I3952" t="s">
        <v>26</v>
      </c>
      <c r="J3952">
        <v>1</v>
      </c>
      <c r="K3952">
        <v>4498</v>
      </c>
      <c r="L3952">
        <v>0</v>
      </c>
      <c r="M3952">
        <v>0</v>
      </c>
      <c r="N3952" t="s">
        <v>20</v>
      </c>
      <c r="O3952">
        <v>0</v>
      </c>
    </row>
    <row r="3953" spans="1:15" x14ac:dyDescent="0.3">
      <c r="A3953" t="s">
        <v>7860</v>
      </c>
      <c r="B3953" s="1">
        <v>46279</v>
      </c>
      <c r="C3953" t="s">
        <v>7861</v>
      </c>
      <c r="D3953" t="s">
        <v>61</v>
      </c>
      <c r="E3953" t="s">
        <v>27</v>
      </c>
      <c r="F3953">
        <v>4597</v>
      </c>
      <c r="G3953" t="s">
        <v>19</v>
      </c>
      <c r="H3953">
        <v>4597</v>
      </c>
      <c r="I3953" t="s">
        <v>61</v>
      </c>
      <c r="J3953">
        <v>1</v>
      </c>
      <c r="K3953">
        <v>4597</v>
      </c>
      <c r="L3953">
        <v>0</v>
      </c>
      <c r="M3953">
        <v>0</v>
      </c>
      <c r="N3953" t="s">
        <v>20</v>
      </c>
      <c r="O3953">
        <v>0</v>
      </c>
    </row>
    <row r="3954" spans="1:15" x14ac:dyDescent="0.3">
      <c r="A3954" t="s">
        <v>7862</v>
      </c>
      <c r="B3954" s="1">
        <v>46290</v>
      </c>
      <c r="C3954" t="s">
        <v>7863</v>
      </c>
      <c r="D3954" t="s">
        <v>42</v>
      </c>
      <c r="E3954" t="s">
        <v>27</v>
      </c>
      <c r="F3954">
        <v>9297</v>
      </c>
      <c r="G3954" t="s">
        <v>115</v>
      </c>
      <c r="H3954">
        <v>9297</v>
      </c>
      <c r="I3954" t="s">
        <v>42</v>
      </c>
      <c r="J3954">
        <v>0</v>
      </c>
      <c r="K3954">
        <v>0</v>
      </c>
      <c r="L3954">
        <v>0</v>
      </c>
      <c r="M3954">
        <v>0</v>
      </c>
      <c r="N3954" t="s">
        <v>20</v>
      </c>
      <c r="O3954">
        <v>0</v>
      </c>
    </row>
    <row r="3955" spans="1:15" x14ac:dyDescent="0.3">
      <c r="A3955" t="s">
        <v>7864</v>
      </c>
      <c r="B3955" s="1">
        <v>46272</v>
      </c>
      <c r="C3955" t="s">
        <v>7865</v>
      </c>
      <c r="E3955" t="s">
        <v>18</v>
      </c>
      <c r="F3955">
        <v>7797</v>
      </c>
      <c r="G3955" t="s">
        <v>115</v>
      </c>
      <c r="H3955">
        <v>7797</v>
      </c>
      <c r="I3955" t="s">
        <v>194</v>
      </c>
      <c r="J3955">
        <v>0</v>
      </c>
      <c r="K3955">
        <v>0</v>
      </c>
      <c r="L3955">
        <v>0</v>
      </c>
      <c r="M3955">
        <v>0</v>
      </c>
      <c r="N3955" t="s">
        <v>20</v>
      </c>
      <c r="O3955">
        <v>0</v>
      </c>
    </row>
    <row r="3956" spans="1:15" x14ac:dyDescent="0.3">
      <c r="A3956" t="s">
        <v>7866</v>
      </c>
      <c r="B3956" s="1">
        <v>46281</v>
      </c>
      <c r="C3956" t="s">
        <v>7867</v>
      </c>
      <c r="D3956" t="s">
        <v>23</v>
      </c>
      <c r="E3956" t="s">
        <v>43</v>
      </c>
      <c r="F3956">
        <v>499</v>
      </c>
      <c r="G3956" t="s">
        <v>19</v>
      </c>
      <c r="H3956">
        <v>499</v>
      </c>
      <c r="I3956" t="s">
        <v>23</v>
      </c>
      <c r="J3956">
        <v>1</v>
      </c>
      <c r="K3956">
        <v>499</v>
      </c>
      <c r="L3956">
        <v>0</v>
      </c>
      <c r="M3956">
        <v>0</v>
      </c>
      <c r="N3956" t="s">
        <v>20</v>
      </c>
      <c r="O3956">
        <v>0</v>
      </c>
    </row>
    <row r="3957" spans="1:15" x14ac:dyDescent="0.3">
      <c r="A3957" t="s">
        <v>7868</v>
      </c>
      <c r="B3957" s="1">
        <v>46289</v>
      </c>
      <c r="C3957" t="s">
        <v>1305</v>
      </c>
      <c r="D3957" t="s">
        <v>26</v>
      </c>
      <c r="E3957" t="s">
        <v>54</v>
      </c>
      <c r="F3957">
        <v>3397</v>
      </c>
      <c r="G3957" t="s">
        <v>19</v>
      </c>
      <c r="H3957">
        <v>3397</v>
      </c>
      <c r="I3957" t="s">
        <v>26</v>
      </c>
      <c r="J3957">
        <v>1</v>
      </c>
      <c r="K3957">
        <v>3397</v>
      </c>
      <c r="L3957">
        <v>0</v>
      </c>
      <c r="M3957">
        <v>0</v>
      </c>
      <c r="N3957" t="s">
        <v>20</v>
      </c>
      <c r="O3957">
        <v>0</v>
      </c>
    </row>
    <row r="3958" spans="1:15" x14ac:dyDescent="0.3">
      <c r="A3958" t="s">
        <v>7869</v>
      </c>
      <c r="B3958" s="1">
        <v>46283</v>
      </c>
      <c r="C3958" t="s">
        <v>7870</v>
      </c>
      <c r="D3958" t="s">
        <v>75</v>
      </c>
      <c r="E3958" t="s">
        <v>18</v>
      </c>
      <c r="F3958">
        <v>1799</v>
      </c>
      <c r="G3958" t="s">
        <v>19</v>
      </c>
      <c r="H3958">
        <v>1799</v>
      </c>
      <c r="I3958" t="s">
        <v>75</v>
      </c>
      <c r="J3958">
        <v>1</v>
      </c>
      <c r="K3958">
        <v>1799</v>
      </c>
      <c r="L3958">
        <v>0</v>
      </c>
      <c r="M3958">
        <v>0</v>
      </c>
      <c r="N3958" t="s">
        <v>20</v>
      </c>
      <c r="O3958">
        <v>0</v>
      </c>
    </row>
    <row r="3959" spans="1:15" x14ac:dyDescent="0.3">
      <c r="A3959" t="s">
        <v>7871</v>
      </c>
      <c r="B3959" s="1">
        <v>46279</v>
      </c>
      <c r="C3959" t="s">
        <v>7872</v>
      </c>
      <c r="D3959" t="s">
        <v>34</v>
      </c>
      <c r="E3959" t="s">
        <v>18</v>
      </c>
      <c r="F3959">
        <v>1299</v>
      </c>
      <c r="G3959" t="s">
        <v>19</v>
      </c>
      <c r="H3959">
        <v>1299</v>
      </c>
      <c r="I3959" t="s">
        <v>34</v>
      </c>
      <c r="J3959">
        <v>1</v>
      </c>
      <c r="K3959">
        <v>1299</v>
      </c>
      <c r="L3959">
        <v>0</v>
      </c>
      <c r="M3959">
        <v>0</v>
      </c>
      <c r="N3959" t="s">
        <v>20</v>
      </c>
      <c r="O3959">
        <v>0</v>
      </c>
    </row>
    <row r="3960" spans="1:15" x14ac:dyDescent="0.3">
      <c r="A3960" t="s">
        <v>7873</v>
      </c>
      <c r="B3960" s="1">
        <v>46284</v>
      </c>
      <c r="C3960" t="s">
        <v>7874</v>
      </c>
      <c r="D3960" t="s">
        <v>17</v>
      </c>
      <c r="E3960" t="s">
        <v>27</v>
      </c>
      <c r="F3960">
        <v>5597</v>
      </c>
      <c r="G3960" t="s">
        <v>19</v>
      </c>
      <c r="H3960">
        <v>5597</v>
      </c>
      <c r="I3960" t="s">
        <v>17</v>
      </c>
      <c r="J3960">
        <v>1</v>
      </c>
      <c r="K3960">
        <v>5597</v>
      </c>
      <c r="L3960">
        <v>0</v>
      </c>
      <c r="M3960">
        <v>0</v>
      </c>
      <c r="N3960" t="s">
        <v>20</v>
      </c>
      <c r="O3960">
        <v>0</v>
      </c>
    </row>
    <row r="3961" spans="1:15" x14ac:dyDescent="0.3">
      <c r="A3961" t="s">
        <v>7875</v>
      </c>
      <c r="B3961" s="1">
        <v>46279</v>
      </c>
      <c r="C3961" t="s">
        <v>7876</v>
      </c>
      <c r="D3961" t="s">
        <v>17</v>
      </c>
      <c r="E3961" t="s">
        <v>27</v>
      </c>
      <c r="F3961">
        <v>999</v>
      </c>
      <c r="G3961" t="s">
        <v>19</v>
      </c>
      <c r="H3961">
        <v>999</v>
      </c>
      <c r="I3961" t="s">
        <v>17</v>
      </c>
      <c r="J3961">
        <v>1</v>
      </c>
      <c r="K3961">
        <v>999</v>
      </c>
      <c r="L3961">
        <v>0</v>
      </c>
      <c r="M3961">
        <v>0</v>
      </c>
      <c r="N3961" t="s">
        <v>20</v>
      </c>
      <c r="O3961">
        <v>0</v>
      </c>
    </row>
    <row r="3962" spans="1:15" x14ac:dyDescent="0.3">
      <c r="A3962" t="s">
        <v>7877</v>
      </c>
      <c r="B3962" s="1">
        <v>46269</v>
      </c>
      <c r="C3962" t="s">
        <v>7878</v>
      </c>
      <c r="D3962" t="s">
        <v>75</v>
      </c>
      <c r="E3962" t="s">
        <v>27</v>
      </c>
      <c r="F3962">
        <v>6798</v>
      </c>
      <c r="G3962" t="s">
        <v>19</v>
      </c>
      <c r="H3962">
        <v>6798</v>
      </c>
      <c r="I3962" t="s">
        <v>75</v>
      </c>
      <c r="J3962">
        <v>1</v>
      </c>
      <c r="K3962">
        <v>6798</v>
      </c>
      <c r="L3962">
        <v>0</v>
      </c>
      <c r="M3962">
        <v>0</v>
      </c>
      <c r="N3962" t="s">
        <v>20</v>
      </c>
      <c r="O3962">
        <v>0</v>
      </c>
    </row>
    <row r="3963" spans="1:15" x14ac:dyDescent="0.3">
      <c r="A3963" t="s">
        <v>7879</v>
      </c>
      <c r="B3963" s="1">
        <v>46273</v>
      </c>
      <c r="C3963" t="s">
        <v>7880</v>
      </c>
      <c r="D3963" t="s">
        <v>75</v>
      </c>
      <c r="E3963" t="s">
        <v>18</v>
      </c>
      <c r="F3963">
        <v>1499</v>
      </c>
      <c r="G3963" t="s">
        <v>19</v>
      </c>
      <c r="H3963">
        <v>1499</v>
      </c>
      <c r="I3963" t="s">
        <v>75</v>
      </c>
      <c r="J3963">
        <v>2</v>
      </c>
      <c r="K3963">
        <v>2998</v>
      </c>
      <c r="L3963">
        <v>0</v>
      </c>
      <c r="M3963">
        <v>0</v>
      </c>
      <c r="N3963" t="s">
        <v>367</v>
      </c>
      <c r="O3963">
        <v>1499</v>
      </c>
    </row>
    <row r="3964" spans="1:15" x14ac:dyDescent="0.3">
      <c r="A3964" t="s">
        <v>7881</v>
      </c>
      <c r="B3964" s="1">
        <v>46281</v>
      </c>
      <c r="C3964" t="s">
        <v>7882</v>
      </c>
      <c r="D3964" t="s">
        <v>48</v>
      </c>
      <c r="E3964" t="s">
        <v>54</v>
      </c>
      <c r="F3964">
        <v>13497</v>
      </c>
      <c r="G3964" t="s">
        <v>19</v>
      </c>
      <c r="H3964">
        <v>13497</v>
      </c>
      <c r="I3964" t="s">
        <v>48</v>
      </c>
      <c r="J3964">
        <v>1</v>
      </c>
      <c r="K3964">
        <v>13497</v>
      </c>
      <c r="L3964">
        <v>0</v>
      </c>
      <c r="M3964">
        <v>0</v>
      </c>
      <c r="N3964" t="s">
        <v>20</v>
      </c>
      <c r="O3964">
        <v>0</v>
      </c>
    </row>
    <row r="3965" spans="1:15" x14ac:dyDescent="0.3">
      <c r="A3965" t="s">
        <v>7883</v>
      </c>
      <c r="B3965" s="1">
        <v>46285</v>
      </c>
      <c r="C3965" t="s">
        <v>7884</v>
      </c>
      <c r="D3965" t="s">
        <v>48</v>
      </c>
      <c r="E3965" t="s">
        <v>54</v>
      </c>
      <c r="F3965" s="2">
        <v>9498</v>
      </c>
      <c r="G3965" t="s">
        <v>80</v>
      </c>
      <c r="H3965">
        <v>9498</v>
      </c>
      <c r="I3965" t="s">
        <v>48</v>
      </c>
      <c r="J3965">
        <v>0</v>
      </c>
      <c r="K3965">
        <v>0</v>
      </c>
      <c r="L3965">
        <v>0</v>
      </c>
      <c r="M3965">
        <v>0</v>
      </c>
      <c r="N3965" t="s">
        <v>20</v>
      </c>
      <c r="O3965">
        <v>0</v>
      </c>
    </row>
    <row r="3966" spans="1:15" x14ac:dyDescent="0.3">
      <c r="A3966" t="s">
        <v>7885</v>
      </c>
      <c r="B3966" s="1">
        <v>46294</v>
      </c>
      <c r="C3966" t="s">
        <v>7886</v>
      </c>
      <c r="D3966" t="s">
        <v>61</v>
      </c>
      <c r="E3966" t="s">
        <v>27</v>
      </c>
      <c r="F3966">
        <v>1299</v>
      </c>
      <c r="G3966" t="s">
        <v>19</v>
      </c>
      <c r="H3966">
        <v>1299</v>
      </c>
      <c r="I3966" t="s">
        <v>61</v>
      </c>
      <c r="J3966">
        <v>1</v>
      </c>
      <c r="K3966">
        <v>1299</v>
      </c>
      <c r="L3966">
        <v>0</v>
      </c>
      <c r="M3966">
        <v>0</v>
      </c>
      <c r="N3966" t="s">
        <v>20</v>
      </c>
      <c r="O3966">
        <v>0</v>
      </c>
    </row>
    <row r="3967" spans="1:15" x14ac:dyDescent="0.3">
      <c r="A3967" t="s">
        <v>7887</v>
      </c>
      <c r="B3967" s="1">
        <v>46269</v>
      </c>
      <c r="C3967" t="s">
        <v>7888</v>
      </c>
      <c r="D3967" t="s">
        <v>34</v>
      </c>
      <c r="E3967" t="s">
        <v>27</v>
      </c>
      <c r="F3967">
        <v>1299</v>
      </c>
      <c r="G3967" t="s">
        <v>19</v>
      </c>
      <c r="H3967">
        <v>1299</v>
      </c>
      <c r="I3967" t="s">
        <v>34</v>
      </c>
      <c r="J3967">
        <v>1</v>
      </c>
      <c r="K3967">
        <v>1299</v>
      </c>
      <c r="L3967">
        <v>0</v>
      </c>
      <c r="M3967">
        <v>0</v>
      </c>
      <c r="N3967" t="s">
        <v>20</v>
      </c>
      <c r="O3967">
        <v>0</v>
      </c>
    </row>
    <row r="3968" spans="1:15" x14ac:dyDescent="0.3">
      <c r="A3968" t="s">
        <v>7889</v>
      </c>
      <c r="B3968" s="1">
        <v>46278</v>
      </c>
      <c r="C3968" t="s">
        <v>7890</v>
      </c>
      <c r="D3968" t="s">
        <v>61</v>
      </c>
      <c r="E3968" t="s">
        <v>43</v>
      </c>
      <c r="F3968">
        <v>999</v>
      </c>
      <c r="G3968" t="s">
        <v>19</v>
      </c>
      <c r="H3968">
        <v>999</v>
      </c>
      <c r="I3968" t="s">
        <v>61</v>
      </c>
      <c r="J3968">
        <v>1</v>
      </c>
      <c r="K3968">
        <v>999</v>
      </c>
      <c r="L3968">
        <v>0</v>
      </c>
      <c r="M3968">
        <v>0</v>
      </c>
      <c r="N3968" t="s">
        <v>20</v>
      </c>
      <c r="O3968">
        <v>0</v>
      </c>
    </row>
    <row r="3969" spans="1:15" x14ac:dyDescent="0.3">
      <c r="A3969" t="s">
        <v>7891</v>
      </c>
      <c r="B3969" s="1">
        <v>46278</v>
      </c>
      <c r="C3969" t="s">
        <v>7892</v>
      </c>
      <c r="D3969" t="s">
        <v>37</v>
      </c>
      <c r="E3969" t="s">
        <v>54</v>
      </c>
      <c r="F3969">
        <v>6797</v>
      </c>
      <c r="G3969" t="s">
        <v>19</v>
      </c>
      <c r="H3969">
        <v>6797</v>
      </c>
      <c r="I3969" t="s">
        <v>37</v>
      </c>
      <c r="J3969">
        <v>1</v>
      </c>
      <c r="K3969">
        <v>6797</v>
      </c>
      <c r="L3969">
        <v>0</v>
      </c>
      <c r="M3969">
        <v>0</v>
      </c>
      <c r="N3969" t="s">
        <v>20</v>
      </c>
      <c r="O3969">
        <v>0</v>
      </c>
    </row>
    <row r="3970" spans="1:15" x14ac:dyDescent="0.3">
      <c r="A3970" t="s">
        <v>7893</v>
      </c>
      <c r="B3970" s="1">
        <v>46269</v>
      </c>
      <c r="C3970" t="s">
        <v>7894</v>
      </c>
      <c r="D3970" t="s">
        <v>42</v>
      </c>
      <c r="E3970" t="s">
        <v>43</v>
      </c>
      <c r="F3970">
        <v>3998</v>
      </c>
      <c r="G3970" t="s">
        <v>80</v>
      </c>
      <c r="H3970">
        <v>3998</v>
      </c>
      <c r="I3970" t="s">
        <v>42</v>
      </c>
      <c r="J3970">
        <v>0</v>
      </c>
      <c r="K3970">
        <v>0</v>
      </c>
      <c r="L3970">
        <v>0</v>
      </c>
      <c r="M3970">
        <v>0</v>
      </c>
      <c r="N3970" t="s">
        <v>20</v>
      </c>
      <c r="O3970">
        <v>0</v>
      </c>
    </row>
    <row r="3971" spans="1:15" x14ac:dyDescent="0.3">
      <c r="A3971" t="s">
        <v>7895</v>
      </c>
      <c r="B3971" s="1">
        <v>46266</v>
      </c>
      <c r="C3971" t="s">
        <v>7896</v>
      </c>
      <c r="D3971" t="s">
        <v>17</v>
      </c>
      <c r="E3971" t="s">
        <v>18</v>
      </c>
      <c r="F3971">
        <v>1299</v>
      </c>
      <c r="G3971" t="s">
        <v>19</v>
      </c>
      <c r="H3971">
        <v>1299</v>
      </c>
      <c r="I3971" t="s">
        <v>17</v>
      </c>
      <c r="J3971">
        <v>1</v>
      </c>
      <c r="K3971">
        <v>1299</v>
      </c>
      <c r="L3971">
        <v>0</v>
      </c>
      <c r="M3971">
        <v>0</v>
      </c>
      <c r="N3971" t="s">
        <v>20</v>
      </c>
      <c r="O3971">
        <v>0</v>
      </c>
    </row>
    <row r="3972" spans="1:15" x14ac:dyDescent="0.3">
      <c r="A3972" t="s">
        <v>7897</v>
      </c>
      <c r="B3972" s="1">
        <v>46287</v>
      </c>
      <c r="C3972" t="s">
        <v>7898</v>
      </c>
      <c r="D3972" t="s">
        <v>42</v>
      </c>
      <c r="E3972" t="s">
        <v>27</v>
      </c>
      <c r="F3972">
        <v>499</v>
      </c>
      <c r="G3972" t="s">
        <v>19</v>
      </c>
      <c r="H3972">
        <v>499</v>
      </c>
      <c r="I3972" t="s">
        <v>42</v>
      </c>
      <c r="J3972">
        <v>1</v>
      </c>
      <c r="K3972">
        <v>499</v>
      </c>
      <c r="L3972">
        <v>0</v>
      </c>
      <c r="M3972">
        <v>0</v>
      </c>
      <c r="N3972" t="s">
        <v>20</v>
      </c>
      <c r="O3972">
        <v>0</v>
      </c>
    </row>
    <row r="3973" spans="1:15" x14ac:dyDescent="0.3">
      <c r="A3973" t="s">
        <v>7899</v>
      </c>
      <c r="B3973" s="1">
        <v>46284</v>
      </c>
      <c r="C3973" t="s">
        <v>7900</v>
      </c>
      <c r="D3973" t="s">
        <v>26</v>
      </c>
      <c r="E3973" t="s">
        <v>54</v>
      </c>
      <c r="F3973">
        <v>2848</v>
      </c>
      <c r="G3973" t="s">
        <v>19</v>
      </c>
      <c r="H3973">
        <v>2848</v>
      </c>
      <c r="I3973" t="s">
        <v>26</v>
      </c>
      <c r="J3973">
        <v>1</v>
      </c>
      <c r="K3973">
        <v>2848</v>
      </c>
      <c r="L3973">
        <v>0</v>
      </c>
      <c r="M3973">
        <v>0</v>
      </c>
      <c r="N3973" t="s">
        <v>20</v>
      </c>
      <c r="O3973">
        <v>0</v>
      </c>
    </row>
    <row r="3974" spans="1:15" x14ac:dyDescent="0.3">
      <c r="A3974" t="s">
        <v>7901</v>
      </c>
      <c r="B3974" s="1">
        <v>46287</v>
      </c>
      <c r="C3974" t="s">
        <v>7902</v>
      </c>
      <c r="D3974" t="s">
        <v>17</v>
      </c>
      <c r="E3974" t="s">
        <v>27</v>
      </c>
      <c r="F3974">
        <v>1198</v>
      </c>
      <c r="G3974" t="s">
        <v>19</v>
      </c>
      <c r="H3974">
        <v>1198</v>
      </c>
      <c r="I3974" t="s">
        <v>17</v>
      </c>
      <c r="J3974">
        <v>1</v>
      </c>
      <c r="K3974">
        <v>1198</v>
      </c>
      <c r="L3974">
        <v>0</v>
      </c>
      <c r="M3974">
        <v>0</v>
      </c>
      <c r="N3974" t="s">
        <v>20</v>
      </c>
      <c r="O3974">
        <v>0</v>
      </c>
    </row>
    <row r="3975" spans="1:15" x14ac:dyDescent="0.3">
      <c r="A3975" t="s">
        <v>7903</v>
      </c>
      <c r="B3975" s="1">
        <v>46278</v>
      </c>
      <c r="C3975" t="s">
        <v>7904</v>
      </c>
      <c r="D3975" t="s">
        <v>17</v>
      </c>
      <c r="E3975" t="s">
        <v>27</v>
      </c>
      <c r="F3975">
        <v>499</v>
      </c>
      <c r="G3975" t="s">
        <v>19</v>
      </c>
      <c r="H3975">
        <v>499</v>
      </c>
      <c r="I3975" t="s">
        <v>17</v>
      </c>
      <c r="J3975">
        <v>1</v>
      </c>
      <c r="K3975">
        <v>499</v>
      </c>
      <c r="L3975">
        <v>0</v>
      </c>
      <c r="M3975">
        <v>0</v>
      </c>
      <c r="N3975" t="s">
        <v>20</v>
      </c>
      <c r="O3975">
        <v>0</v>
      </c>
    </row>
    <row r="3976" spans="1:15" x14ac:dyDescent="0.3">
      <c r="A3976" t="s">
        <v>7905</v>
      </c>
      <c r="B3976" s="1">
        <v>46278</v>
      </c>
      <c r="C3976" t="s">
        <v>7906</v>
      </c>
      <c r="D3976" t="s">
        <v>23</v>
      </c>
      <c r="E3976" t="s">
        <v>27</v>
      </c>
      <c r="F3976">
        <v>5597</v>
      </c>
      <c r="G3976" t="s">
        <v>19</v>
      </c>
      <c r="H3976">
        <v>5597</v>
      </c>
      <c r="I3976" t="s">
        <v>23</v>
      </c>
      <c r="J3976">
        <v>0</v>
      </c>
      <c r="K3976">
        <v>0</v>
      </c>
      <c r="L3976">
        <v>0</v>
      </c>
      <c r="M3976">
        <v>0</v>
      </c>
      <c r="N3976" t="s">
        <v>641</v>
      </c>
      <c r="O3976">
        <v>5597</v>
      </c>
    </row>
    <row r="3977" spans="1:15" x14ac:dyDescent="0.3">
      <c r="A3977" t="s">
        <v>7907</v>
      </c>
      <c r="B3977" s="1">
        <v>46273</v>
      </c>
      <c r="C3977" t="s">
        <v>7908</v>
      </c>
      <c r="D3977" t="s">
        <v>26</v>
      </c>
      <c r="E3977" t="s">
        <v>18</v>
      </c>
      <c r="F3977">
        <v>799</v>
      </c>
      <c r="G3977" t="s">
        <v>66</v>
      </c>
      <c r="H3977">
        <v>799</v>
      </c>
      <c r="I3977" t="s">
        <v>26</v>
      </c>
      <c r="J3977">
        <v>1</v>
      </c>
      <c r="K3977">
        <v>799</v>
      </c>
      <c r="L3977">
        <v>1</v>
      </c>
      <c r="M3977">
        <v>799</v>
      </c>
      <c r="N3977" t="s">
        <v>20</v>
      </c>
      <c r="O3977">
        <v>0</v>
      </c>
    </row>
    <row r="3978" spans="1:15" x14ac:dyDescent="0.3">
      <c r="A3978" t="s">
        <v>7909</v>
      </c>
      <c r="B3978" s="1">
        <v>46292</v>
      </c>
      <c r="C3978" t="s">
        <v>7910</v>
      </c>
      <c r="D3978" t="s">
        <v>17</v>
      </c>
      <c r="E3978" t="s">
        <v>27</v>
      </c>
      <c r="F3978">
        <v>7998</v>
      </c>
      <c r="G3978" t="s">
        <v>19</v>
      </c>
      <c r="H3978">
        <v>7998</v>
      </c>
      <c r="I3978" t="s">
        <v>17</v>
      </c>
      <c r="J3978">
        <v>1</v>
      </c>
      <c r="K3978">
        <v>7998</v>
      </c>
      <c r="L3978">
        <v>0</v>
      </c>
      <c r="M3978">
        <v>0</v>
      </c>
      <c r="N3978" t="s">
        <v>20</v>
      </c>
      <c r="O3978">
        <v>0</v>
      </c>
    </row>
    <row r="3979" spans="1:15" x14ac:dyDescent="0.3">
      <c r="A3979" t="s">
        <v>7911</v>
      </c>
      <c r="B3979" s="1">
        <v>46275</v>
      </c>
      <c r="C3979" t="s">
        <v>7912</v>
      </c>
      <c r="D3979" t="s">
        <v>17</v>
      </c>
      <c r="E3979" t="s">
        <v>27</v>
      </c>
      <c r="F3979">
        <v>7999</v>
      </c>
      <c r="G3979" t="s">
        <v>19</v>
      </c>
      <c r="H3979">
        <v>7999</v>
      </c>
      <c r="I3979" t="s">
        <v>17</v>
      </c>
      <c r="J3979">
        <v>1</v>
      </c>
      <c r="K3979">
        <v>7999</v>
      </c>
      <c r="L3979">
        <v>0</v>
      </c>
      <c r="M3979">
        <v>0</v>
      </c>
      <c r="N3979" t="s">
        <v>20</v>
      </c>
      <c r="O3979">
        <v>0</v>
      </c>
    </row>
    <row r="3980" spans="1:15" x14ac:dyDescent="0.3">
      <c r="A3980" t="s">
        <v>7913</v>
      </c>
      <c r="B3980" s="1">
        <v>46289</v>
      </c>
      <c r="C3980" t="s">
        <v>7914</v>
      </c>
      <c r="D3980" t="s">
        <v>75</v>
      </c>
      <c r="E3980" t="s">
        <v>18</v>
      </c>
      <c r="F3980">
        <v>349</v>
      </c>
      <c r="G3980" t="s">
        <v>19</v>
      </c>
      <c r="H3980">
        <v>349</v>
      </c>
      <c r="I3980" t="s">
        <v>75</v>
      </c>
      <c r="J3980">
        <v>1</v>
      </c>
      <c r="K3980">
        <v>349</v>
      </c>
      <c r="L3980">
        <v>0</v>
      </c>
      <c r="M3980">
        <v>0</v>
      </c>
      <c r="N3980" t="s">
        <v>20</v>
      </c>
      <c r="O3980">
        <v>0</v>
      </c>
    </row>
    <row r="3981" spans="1:15" x14ac:dyDescent="0.3">
      <c r="A3981" t="s">
        <v>7915</v>
      </c>
      <c r="B3981" s="1">
        <v>46268</v>
      </c>
      <c r="C3981" t="s">
        <v>7916</v>
      </c>
      <c r="D3981" t="s">
        <v>37</v>
      </c>
      <c r="E3981" t="s">
        <v>18</v>
      </c>
      <c r="F3981">
        <v>1799</v>
      </c>
      <c r="G3981" t="s">
        <v>19</v>
      </c>
      <c r="H3981">
        <v>1799</v>
      </c>
      <c r="I3981" t="s">
        <v>37</v>
      </c>
      <c r="J3981">
        <v>1</v>
      </c>
      <c r="K3981">
        <v>1799</v>
      </c>
      <c r="L3981">
        <v>0</v>
      </c>
      <c r="M3981">
        <v>0</v>
      </c>
      <c r="N3981" t="s">
        <v>20</v>
      </c>
      <c r="O3981">
        <v>0</v>
      </c>
    </row>
    <row r="3982" spans="1:15" x14ac:dyDescent="0.3">
      <c r="A3982" t="s">
        <v>7917</v>
      </c>
      <c r="B3982" s="1">
        <v>46286</v>
      </c>
      <c r="C3982" t="s">
        <v>7918</v>
      </c>
      <c r="D3982" t="s">
        <v>61</v>
      </c>
      <c r="E3982" t="s">
        <v>18</v>
      </c>
      <c r="F3982">
        <v>8497</v>
      </c>
      <c r="G3982" t="s">
        <v>19</v>
      </c>
      <c r="H3982">
        <v>8497</v>
      </c>
      <c r="I3982" t="s">
        <v>61</v>
      </c>
      <c r="J3982">
        <v>1</v>
      </c>
      <c r="K3982">
        <v>8497</v>
      </c>
      <c r="L3982">
        <v>0</v>
      </c>
      <c r="M3982">
        <v>0</v>
      </c>
      <c r="N3982" t="s">
        <v>20</v>
      </c>
      <c r="O3982">
        <v>0</v>
      </c>
    </row>
    <row r="3983" spans="1:15" x14ac:dyDescent="0.3">
      <c r="A3983" t="s">
        <v>7919</v>
      </c>
      <c r="B3983" s="1">
        <v>46294</v>
      </c>
      <c r="C3983" t="s">
        <v>7920</v>
      </c>
      <c r="D3983" t="s">
        <v>26</v>
      </c>
      <c r="E3983" t="s">
        <v>43</v>
      </c>
      <c r="F3983">
        <v>499</v>
      </c>
      <c r="G3983" t="s">
        <v>19</v>
      </c>
      <c r="H3983">
        <v>499</v>
      </c>
      <c r="I3983" t="s">
        <v>26</v>
      </c>
      <c r="J3983">
        <v>1</v>
      </c>
      <c r="K3983">
        <v>499</v>
      </c>
      <c r="L3983">
        <v>0</v>
      </c>
      <c r="M3983">
        <v>0</v>
      </c>
      <c r="N3983" t="s">
        <v>20</v>
      </c>
      <c r="O3983">
        <v>0</v>
      </c>
    </row>
    <row r="3984" spans="1:15" x14ac:dyDescent="0.3">
      <c r="A3984" t="s">
        <v>7921</v>
      </c>
      <c r="B3984" s="1">
        <v>46295</v>
      </c>
      <c r="C3984" t="s">
        <v>7922</v>
      </c>
      <c r="D3984" t="s">
        <v>37</v>
      </c>
      <c r="E3984" t="s">
        <v>54</v>
      </c>
      <c r="F3984">
        <v>1299</v>
      </c>
      <c r="G3984" t="s">
        <v>115</v>
      </c>
      <c r="H3984">
        <v>1299</v>
      </c>
      <c r="I3984" t="s">
        <v>37</v>
      </c>
      <c r="J3984">
        <v>0</v>
      </c>
      <c r="K3984">
        <v>0</v>
      </c>
      <c r="L3984">
        <v>0</v>
      </c>
      <c r="M3984">
        <v>0</v>
      </c>
      <c r="N3984" t="s">
        <v>20</v>
      </c>
      <c r="O3984">
        <v>0</v>
      </c>
    </row>
    <row r="3985" spans="1:15" x14ac:dyDescent="0.3">
      <c r="A3985" t="s">
        <v>7923</v>
      </c>
      <c r="B3985" s="1">
        <v>46285</v>
      </c>
      <c r="C3985" t="s">
        <v>7924</v>
      </c>
      <c r="D3985" t="s">
        <v>42</v>
      </c>
      <c r="E3985" t="s">
        <v>18</v>
      </c>
      <c r="F3985">
        <v>599</v>
      </c>
      <c r="G3985" t="s">
        <v>19</v>
      </c>
      <c r="H3985">
        <v>599</v>
      </c>
      <c r="I3985" t="s">
        <v>42</v>
      </c>
      <c r="J3985">
        <v>1</v>
      </c>
      <c r="K3985">
        <v>599</v>
      </c>
      <c r="L3985">
        <v>0</v>
      </c>
      <c r="M3985">
        <v>0</v>
      </c>
      <c r="N3985" t="s">
        <v>20</v>
      </c>
      <c r="O3985">
        <v>0</v>
      </c>
    </row>
    <row r="3986" spans="1:15" x14ac:dyDescent="0.3">
      <c r="A3986" t="s">
        <v>7925</v>
      </c>
      <c r="B3986" s="1">
        <v>46282</v>
      </c>
      <c r="C3986" t="s">
        <v>7926</v>
      </c>
      <c r="D3986" t="s">
        <v>23</v>
      </c>
      <c r="E3986" t="s">
        <v>18</v>
      </c>
      <c r="F3986">
        <v>3597</v>
      </c>
      <c r="G3986" t="s">
        <v>19</v>
      </c>
      <c r="H3986">
        <v>3597</v>
      </c>
      <c r="I3986" t="s">
        <v>23</v>
      </c>
      <c r="J3986">
        <v>1</v>
      </c>
      <c r="K3986">
        <v>3597</v>
      </c>
      <c r="L3986">
        <v>0</v>
      </c>
      <c r="M3986">
        <v>0</v>
      </c>
      <c r="N3986" t="s">
        <v>20</v>
      </c>
      <c r="O3986">
        <v>0</v>
      </c>
    </row>
    <row r="3987" spans="1:15" x14ac:dyDescent="0.3">
      <c r="A3987" t="s">
        <v>7927</v>
      </c>
      <c r="B3987" s="1">
        <v>46276</v>
      </c>
      <c r="C3987" t="s">
        <v>7928</v>
      </c>
      <c r="D3987" t="s">
        <v>17</v>
      </c>
      <c r="E3987" t="s">
        <v>27</v>
      </c>
      <c r="F3987">
        <v>349</v>
      </c>
      <c r="G3987" t="s">
        <v>19</v>
      </c>
      <c r="H3987">
        <v>349</v>
      </c>
      <c r="I3987" t="s">
        <v>17</v>
      </c>
      <c r="J3987">
        <v>1</v>
      </c>
      <c r="K3987">
        <v>349</v>
      </c>
      <c r="L3987">
        <v>0</v>
      </c>
      <c r="M3987">
        <v>0</v>
      </c>
      <c r="N3987" t="s">
        <v>20</v>
      </c>
      <c r="O3987">
        <v>0</v>
      </c>
    </row>
    <row r="3988" spans="1:15" x14ac:dyDescent="0.3">
      <c r="A3988" t="s">
        <v>7929</v>
      </c>
      <c r="B3988" s="1">
        <v>46281</v>
      </c>
      <c r="C3988" t="s">
        <v>7930</v>
      </c>
      <c r="D3988" t="s">
        <v>51</v>
      </c>
      <c r="E3988" t="s">
        <v>18</v>
      </c>
      <c r="F3988">
        <v>948</v>
      </c>
      <c r="G3988" t="s">
        <v>115</v>
      </c>
      <c r="H3988">
        <v>948</v>
      </c>
      <c r="I3988" t="s">
        <v>51</v>
      </c>
      <c r="J3988">
        <v>0</v>
      </c>
      <c r="K3988">
        <v>0</v>
      </c>
      <c r="L3988">
        <v>0</v>
      </c>
      <c r="M3988">
        <v>0</v>
      </c>
      <c r="N3988" t="s">
        <v>20</v>
      </c>
      <c r="O3988">
        <v>0</v>
      </c>
    </row>
    <row r="3989" spans="1:15" x14ac:dyDescent="0.3">
      <c r="A3989" t="s">
        <v>7931</v>
      </c>
      <c r="B3989" s="1">
        <v>46291</v>
      </c>
      <c r="C3989" t="s">
        <v>7932</v>
      </c>
      <c r="D3989" t="s">
        <v>17</v>
      </c>
      <c r="E3989" t="s">
        <v>18</v>
      </c>
      <c r="F3989" s="2">
        <v>8348</v>
      </c>
      <c r="G3989" t="s">
        <v>19</v>
      </c>
      <c r="H3989">
        <v>8348</v>
      </c>
      <c r="I3989" t="s">
        <v>17</v>
      </c>
      <c r="J3989">
        <v>1</v>
      </c>
      <c r="K3989">
        <v>8348</v>
      </c>
      <c r="L3989">
        <v>0</v>
      </c>
      <c r="M3989">
        <v>0</v>
      </c>
      <c r="N3989" t="s">
        <v>20</v>
      </c>
      <c r="O3989">
        <v>0</v>
      </c>
    </row>
    <row r="3990" spans="1:15" x14ac:dyDescent="0.3">
      <c r="A3990" t="s">
        <v>7933</v>
      </c>
      <c r="B3990" s="1">
        <v>46272</v>
      </c>
      <c r="C3990" t="s">
        <v>7934</v>
      </c>
      <c r="D3990" t="s">
        <v>75</v>
      </c>
      <c r="E3990" t="s">
        <v>27</v>
      </c>
      <c r="F3990">
        <v>4999</v>
      </c>
      <c r="G3990" t="s">
        <v>19</v>
      </c>
      <c r="H3990">
        <v>4999</v>
      </c>
      <c r="I3990" t="s">
        <v>75</v>
      </c>
      <c r="J3990">
        <v>1</v>
      </c>
      <c r="K3990">
        <v>4999</v>
      </c>
      <c r="L3990">
        <v>0</v>
      </c>
      <c r="M3990">
        <v>0</v>
      </c>
      <c r="N3990" t="s">
        <v>20</v>
      </c>
      <c r="O3990">
        <v>0</v>
      </c>
    </row>
    <row r="3991" spans="1:15" x14ac:dyDescent="0.3">
      <c r="A3991" t="s">
        <v>7935</v>
      </c>
      <c r="B3991" s="1">
        <v>46270</v>
      </c>
      <c r="C3991" t="s">
        <v>7936</v>
      </c>
      <c r="D3991" t="s">
        <v>48</v>
      </c>
      <c r="E3991" t="s">
        <v>18</v>
      </c>
      <c r="F3991">
        <v>1499</v>
      </c>
      <c r="G3991" t="s">
        <v>19</v>
      </c>
      <c r="H3991">
        <v>1499</v>
      </c>
      <c r="I3991" t="s">
        <v>48</v>
      </c>
      <c r="J3991">
        <v>1</v>
      </c>
      <c r="K3991">
        <v>1499</v>
      </c>
      <c r="L3991">
        <v>0</v>
      </c>
      <c r="M3991">
        <v>0</v>
      </c>
      <c r="N3991" t="s">
        <v>20</v>
      </c>
      <c r="O3991">
        <v>0</v>
      </c>
    </row>
    <row r="3992" spans="1:15" x14ac:dyDescent="0.3">
      <c r="A3992" t="s">
        <v>7937</v>
      </c>
      <c r="B3992" s="1">
        <v>46291</v>
      </c>
      <c r="C3992" t="s">
        <v>7938</v>
      </c>
      <c r="D3992" t="s">
        <v>42</v>
      </c>
      <c r="E3992" t="s">
        <v>43</v>
      </c>
      <c r="F3992">
        <v>1497</v>
      </c>
      <c r="G3992" t="s">
        <v>19</v>
      </c>
      <c r="H3992">
        <v>1497</v>
      </c>
      <c r="I3992" t="s">
        <v>42</v>
      </c>
      <c r="J3992">
        <v>1</v>
      </c>
      <c r="K3992">
        <v>1497</v>
      </c>
      <c r="L3992">
        <v>0</v>
      </c>
      <c r="M3992">
        <v>0</v>
      </c>
      <c r="N3992" t="s">
        <v>20</v>
      </c>
      <c r="O3992">
        <v>0</v>
      </c>
    </row>
    <row r="3993" spans="1:15" x14ac:dyDescent="0.3">
      <c r="A3993" t="s">
        <v>7939</v>
      </c>
      <c r="B3993" s="1">
        <v>46276</v>
      </c>
      <c r="C3993" t="s">
        <v>7940</v>
      </c>
      <c r="D3993" t="s">
        <v>23</v>
      </c>
      <c r="E3993" t="s">
        <v>18</v>
      </c>
      <c r="F3993">
        <v>1499</v>
      </c>
      <c r="G3993" t="s">
        <v>80</v>
      </c>
      <c r="H3993">
        <v>1499</v>
      </c>
      <c r="I3993" t="s">
        <v>23</v>
      </c>
      <c r="J3993">
        <v>0</v>
      </c>
      <c r="K3993">
        <v>0</v>
      </c>
      <c r="L3993">
        <v>0</v>
      </c>
      <c r="M3993">
        <v>0</v>
      </c>
      <c r="N3993" t="s">
        <v>20</v>
      </c>
      <c r="O3993">
        <v>0</v>
      </c>
    </row>
    <row r="3994" spans="1:15" x14ac:dyDescent="0.3">
      <c r="A3994" t="s">
        <v>7941</v>
      </c>
      <c r="B3994" s="1">
        <v>46279</v>
      </c>
      <c r="C3994" t="s">
        <v>7942</v>
      </c>
      <c r="D3994" t="s">
        <v>23</v>
      </c>
      <c r="E3994" t="s">
        <v>18</v>
      </c>
      <c r="F3994">
        <v>9798</v>
      </c>
      <c r="G3994" t="s">
        <v>19</v>
      </c>
      <c r="H3994">
        <v>9798</v>
      </c>
      <c r="I3994" t="s">
        <v>23</v>
      </c>
      <c r="J3994">
        <v>1</v>
      </c>
      <c r="K3994">
        <v>9798</v>
      </c>
      <c r="L3994">
        <v>0</v>
      </c>
      <c r="M3994">
        <v>0</v>
      </c>
      <c r="N3994" t="s">
        <v>20</v>
      </c>
      <c r="O3994">
        <v>0</v>
      </c>
    </row>
    <row r="3995" spans="1:15" x14ac:dyDescent="0.3">
      <c r="A3995" t="s">
        <v>7943</v>
      </c>
      <c r="B3995" s="1">
        <v>46285</v>
      </c>
      <c r="C3995" t="s">
        <v>7944</v>
      </c>
      <c r="D3995" t="s">
        <v>34</v>
      </c>
      <c r="E3995" t="s">
        <v>54</v>
      </c>
      <c r="F3995">
        <v>599</v>
      </c>
      <c r="G3995" t="s">
        <v>19</v>
      </c>
      <c r="H3995">
        <v>599</v>
      </c>
      <c r="I3995" t="s">
        <v>34</v>
      </c>
      <c r="J3995">
        <v>1</v>
      </c>
      <c r="K3995">
        <v>599</v>
      </c>
      <c r="L3995">
        <v>0</v>
      </c>
      <c r="M3995">
        <v>0</v>
      </c>
      <c r="N3995" t="s">
        <v>20</v>
      </c>
      <c r="O3995">
        <v>0</v>
      </c>
    </row>
    <row r="3996" spans="1:15" x14ac:dyDescent="0.3">
      <c r="A3996" t="s">
        <v>7945</v>
      </c>
      <c r="B3996" s="1">
        <v>46275</v>
      </c>
      <c r="C3996" t="s">
        <v>7946</v>
      </c>
      <c r="D3996" t="s">
        <v>42</v>
      </c>
      <c r="E3996" t="s">
        <v>18</v>
      </c>
      <c r="F3996">
        <v>3348</v>
      </c>
      <c r="G3996" t="s">
        <v>66</v>
      </c>
      <c r="H3996">
        <v>3348</v>
      </c>
      <c r="I3996" t="s">
        <v>42</v>
      </c>
      <c r="J3996">
        <v>1</v>
      </c>
      <c r="K3996">
        <v>3348</v>
      </c>
      <c r="L3996">
        <v>1</v>
      </c>
      <c r="M3996">
        <v>3348</v>
      </c>
      <c r="N3996" t="s">
        <v>20</v>
      </c>
      <c r="O3996">
        <v>0</v>
      </c>
    </row>
    <row r="3997" spans="1:15" x14ac:dyDescent="0.3">
      <c r="A3997" t="s">
        <v>7947</v>
      </c>
      <c r="B3997" s="1">
        <v>46271</v>
      </c>
      <c r="C3997" t="s">
        <v>7948</v>
      </c>
      <c r="D3997" t="s">
        <v>17</v>
      </c>
      <c r="E3997" t="s">
        <v>18</v>
      </c>
      <c r="F3997">
        <v>2999</v>
      </c>
      <c r="G3997" t="s">
        <v>19</v>
      </c>
      <c r="H3997">
        <v>2999</v>
      </c>
      <c r="I3997" t="s">
        <v>17</v>
      </c>
      <c r="J3997">
        <v>1</v>
      </c>
      <c r="K3997">
        <v>2999</v>
      </c>
      <c r="L3997">
        <v>0</v>
      </c>
      <c r="M3997">
        <v>0</v>
      </c>
      <c r="N3997" t="s">
        <v>20</v>
      </c>
      <c r="O3997">
        <v>0</v>
      </c>
    </row>
    <row r="3998" spans="1:15" x14ac:dyDescent="0.3">
      <c r="A3998" t="s">
        <v>7949</v>
      </c>
      <c r="B3998" s="1">
        <v>46288</v>
      </c>
      <c r="C3998" t="s">
        <v>7950</v>
      </c>
      <c r="D3998" t="s">
        <v>26</v>
      </c>
      <c r="E3998" t="s">
        <v>18</v>
      </c>
      <c r="F3998">
        <v>349</v>
      </c>
      <c r="G3998" t="s">
        <v>115</v>
      </c>
      <c r="H3998">
        <v>349</v>
      </c>
      <c r="I3998" t="s">
        <v>26</v>
      </c>
      <c r="J3998">
        <v>0</v>
      </c>
      <c r="K3998">
        <v>0</v>
      </c>
      <c r="L3998">
        <v>0</v>
      </c>
      <c r="M3998">
        <v>0</v>
      </c>
      <c r="N3998" t="s">
        <v>20</v>
      </c>
      <c r="O3998">
        <v>0</v>
      </c>
    </row>
    <row r="3999" spans="1:15" x14ac:dyDescent="0.3">
      <c r="A3999" t="s">
        <v>7951</v>
      </c>
      <c r="B3999" s="1">
        <v>46285</v>
      </c>
      <c r="C3999" t="s">
        <v>7952</v>
      </c>
      <c r="D3999" t="s">
        <v>51</v>
      </c>
      <c r="E3999" t="s">
        <v>18</v>
      </c>
      <c r="F3999">
        <v>4797</v>
      </c>
      <c r="G3999" t="s">
        <v>19</v>
      </c>
      <c r="H3999">
        <v>4797</v>
      </c>
      <c r="I3999" t="s">
        <v>51</v>
      </c>
      <c r="J3999">
        <v>1</v>
      </c>
      <c r="K3999">
        <v>4797</v>
      </c>
      <c r="L3999">
        <v>0</v>
      </c>
      <c r="M3999">
        <v>0</v>
      </c>
      <c r="N3999" t="s">
        <v>20</v>
      </c>
      <c r="O3999">
        <v>0</v>
      </c>
    </row>
    <row r="4000" spans="1:15" x14ac:dyDescent="0.3">
      <c r="A4000" t="s">
        <v>7953</v>
      </c>
      <c r="B4000" s="1">
        <v>46276</v>
      </c>
      <c r="C4000" t="s">
        <v>7954</v>
      </c>
      <c r="D4000" t="s">
        <v>17</v>
      </c>
      <c r="E4000" t="s">
        <v>27</v>
      </c>
      <c r="F4000">
        <v>999</v>
      </c>
      <c r="G4000" t="s">
        <v>19</v>
      </c>
      <c r="H4000">
        <v>999</v>
      </c>
      <c r="I4000" t="s">
        <v>17</v>
      </c>
      <c r="J4000">
        <v>1</v>
      </c>
      <c r="K4000">
        <v>999</v>
      </c>
      <c r="L4000">
        <v>0</v>
      </c>
      <c r="M4000">
        <v>0</v>
      </c>
      <c r="N4000" t="s">
        <v>20</v>
      </c>
      <c r="O4000">
        <v>0</v>
      </c>
    </row>
    <row r="4001" spans="1:15" x14ac:dyDescent="0.3">
      <c r="A4001" t="s">
        <v>7955</v>
      </c>
      <c r="B4001" s="1">
        <v>46266</v>
      </c>
      <c r="C4001" t="s">
        <v>6686</v>
      </c>
      <c r="D4001" t="s">
        <v>34</v>
      </c>
      <c r="E4001" t="s">
        <v>18</v>
      </c>
      <c r="F4001">
        <v>2999</v>
      </c>
      <c r="G4001" t="s">
        <v>19</v>
      </c>
      <c r="H4001">
        <v>2999</v>
      </c>
      <c r="I4001" t="s">
        <v>34</v>
      </c>
      <c r="J4001">
        <v>1</v>
      </c>
      <c r="K4001">
        <v>2999</v>
      </c>
      <c r="L4001">
        <v>0</v>
      </c>
      <c r="M4001">
        <v>0</v>
      </c>
      <c r="N4001" t="s">
        <v>20</v>
      </c>
      <c r="O4001">
        <v>0</v>
      </c>
    </row>
    <row r="4002" spans="1:15" x14ac:dyDescent="0.3">
      <c r="A4002" t="s">
        <v>7956</v>
      </c>
      <c r="B4002" s="1">
        <v>46284</v>
      </c>
      <c r="C4002" t="s">
        <v>7957</v>
      </c>
      <c r="D4002" t="s">
        <v>26</v>
      </c>
      <c r="E4002" t="s">
        <v>18</v>
      </c>
      <c r="F4002" s="2">
        <v>5998</v>
      </c>
      <c r="G4002" t="s">
        <v>19</v>
      </c>
      <c r="H4002">
        <v>5998</v>
      </c>
      <c r="I4002" t="s">
        <v>26</v>
      </c>
      <c r="J4002">
        <v>1</v>
      </c>
      <c r="K4002">
        <v>5998</v>
      </c>
      <c r="L4002">
        <v>0</v>
      </c>
      <c r="M4002">
        <v>0</v>
      </c>
      <c r="N4002" t="s">
        <v>20</v>
      </c>
      <c r="O4002">
        <v>0</v>
      </c>
    </row>
    <row r="4003" spans="1:15" x14ac:dyDescent="0.3">
      <c r="A4003" t="s">
        <v>7958</v>
      </c>
      <c r="B4003" s="1">
        <v>46278</v>
      </c>
      <c r="C4003" t="s">
        <v>7959</v>
      </c>
      <c r="D4003" t="s">
        <v>75</v>
      </c>
      <c r="E4003" t="s">
        <v>54</v>
      </c>
      <c r="F4003">
        <v>2598</v>
      </c>
      <c r="G4003" t="s">
        <v>19</v>
      </c>
      <c r="H4003">
        <v>2598</v>
      </c>
      <c r="I4003" t="s">
        <v>75</v>
      </c>
      <c r="J4003">
        <v>1</v>
      </c>
      <c r="K4003">
        <v>2598</v>
      </c>
      <c r="L4003">
        <v>0</v>
      </c>
      <c r="M4003">
        <v>0</v>
      </c>
      <c r="N4003" t="s">
        <v>20</v>
      </c>
      <c r="O4003">
        <v>0</v>
      </c>
    </row>
    <row r="4004" spans="1:15" x14ac:dyDescent="0.3">
      <c r="A4004" t="s">
        <v>7960</v>
      </c>
      <c r="B4004" s="1">
        <v>46266</v>
      </c>
      <c r="C4004" t="s">
        <v>7961</v>
      </c>
      <c r="D4004" t="s">
        <v>26</v>
      </c>
      <c r="E4004" t="s">
        <v>27</v>
      </c>
      <c r="F4004">
        <v>349</v>
      </c>
      <c r="G4004" t="s">
        <v>19</v>
      </c>
      <c r="H4004">
        <v>349</v>
      </c>
      <c r="I4004" t="s">
        <v>26</v>
      </c>
      <c r="J4004">
        <v>1</v>
      </c>
      <c r="K4004">
        <v>349</v>
      </c>
      <c r="L4004">
        <v>0</v>
      </c>
      <c r="M4004">
        <v>0</v>
      </c>
      <c r="N4004" t="s">
        <v>20</v>
      </c>
      <c r="O4004">
        <v>0</v>
      </c>
    </row>
    <row r="4005" spans="1:15" x14ac:dyDescent="0.3">
      <c r="A4005" t="s">
        <v>7962</v>
      </c>
      <c r="B4005" s="1">
        <v>46280</v>
      </c>
      <c r="C4005" t="s">
        <v>7963</v>
      </c>
      <c r="D4005" t="s">
        <v>48</v>
      </c>
      <c r="E4005" t="s">
        <v>18</v>
      </c>
      <c r="F4005">
        <v>2999</v>
      </c>
      <c r="G4005" t="s">
        <v>115</v>
      </c>
      <c r="H4005">
        <v>2999</v>
      </c>
      <c r="I4005" t="s">
        <v>48</v>
      </c>
      <c r="J4005">
        <v>0</v>
      </c>
      <c r="K4005">
        <v>0</v>
      </c>
      <c r="L4005">
        <v>0</v>
      </c>
      <c r="M4005">
        <v>0</v>
      </c>
      <c r="N4005" t="s">
        <v>20</v>
      </c>
      <c r="O4005">
        <v>0</v>
      </c>
    </row>
    <row r="4006" spans="1:15" x14ac:dyDescent="0.3">
      <c r="A4006" t="s">
        <v>7964</v>
      </c>
      <c r="B4006" s="1">
        <v>46275</v>
      </c>
      <c r="C4006" t="s">
        <v>4967</v>
      </c>
      <c r="D4006" t="s">
        <v>34</v>
      </c>
      <c r="E4006" t="s">
        <v>18</v>
      </c>
      <c r="F4006">
        <v>7999</v>
      </c>
      <c r="G4006" t="s">
        <v>66</v>
      </c>
      <c r="H4006">
        <v>7999</v>
      </c>
      <c r="I4006" t="s">
        <v>34</v>
      </c>
      <c r="J4006">
        <v>1</v>
      </c>
      <c r="K4006">
        <v>7999</v>
      </c>
      <c r="L4006">
        <v>1</v>
      </c>
      <c r="M4006">
        <v>7999</v>
      </c>
      <c r="N4006" t="s">
        <v>20</v>
      </c>
      <c r="O4006">
        <v>0</v>
      </c>
    </row>
    <row r="4007" spans="1:15" x14ac:dyDescent="0.3">
      <c r="A4007" t="s">
        <v>7965</v>
      </c>
      <c r="B4007" s="1">
        <v>46270</v>
      </c>
      <c r="C4007" t="s">
        <v>7966</v>
      </c>
      <c r="D4007" t="s">
        <v>75</v>
      </c>
      <c r="E4007" t="s">
        <v>18</v>
      </c>
      <c r="F4007">
        <v>1798</v>
      </c>
      <c r="G4007" t="s">
        <v>19</v>
      </c>
      <c r="H4007">
        <v>1798</v>
      </c>
      <c r="I4007" t="s">
        <v>75</v>
      </c>
      <c r="J4007">
        <v>1</v>
      </c>
      <c r="K4007">
        <v>1798</v>
      </c>
      <c r="L4007">
        <v>0</v>
      </c>
      <c r="M4007">
        <v>0</v>
      </c>
      <c r="N4007" t="s">
        <v>20</v>
      </c>
      <c r="O4007">
        <v>0</v>
      </c>
    </row>
    <row r="4008" spans="1:15" x14ac:dyDescent="0.3">
      <c r="A4008" t="s">
        <v>7967</v>
      </c>
      <c r="B4008" s="1">
        <v>46274</v>
      </c>
      <c r="C4008" t="s">
        <v>7968</v>
      </c>
      <c r="D4008" t="s">
        <v>42</v>
      </c>
      <c r="E4008" t="s">
        <v>27</v>
      </c>
      <c r="F4008">
        <v>8298</v>
      </c>
      <c r="G4008" t="s">
        <v>19</v>
      </c>
      <c r="H4008">
        <v>8298</v>
      </c>
      <c r="I4008" t="s">
        <v>42</v>
      </c>
      <c r="J4008">
        <v>1</v>
      </c>
      <c r="K4008">
        <v>8298</v>
      </c>
      <c r="L4008">
        <v>0</v>
      </c>
      <c r="M4008">
        <v>0</v>
      </c>
      <c r="N4008" t="s">
        <v>20</v>
      </c>
      <c r="O4008">
        <v>0</v>
      </c>
    </row>
    <row r="4009" spans="1:15" x14ac:dyDescent="0.3">
      <c r="A4009" t="s">
        <v>7969</v>
      </c>
      <c r="B4009" s="1">
        <v>46293</v>
      </c>
      <c r="C4009" t="s">
        <v>7970</v>
      </c>
      <c r="D4009" t="s">
        <v>48</v>
      </c>
      <c r="E4009" t="s">
        <v>54</v>
      </c>
      <c r="F4009">
        <v>9147</v>
      </c>
      <c r="G4009" t="s">
        <v>19</v>
      </c>
      <c r="H4009">
        <v>9147</v>
      </c>
      <c r="I4009" t="s">
        <v>48</v>
      </c>
      <c r="J4009">
        <v>1</v>
      </c>
      <c r="K4009">
        <v>9147</v>
      </c>
      <c r="L4009">
        <v>0</v>
      </c>
      <c r="M4009">
        <v>0</v>
      </c>
      <c r="N4009" t="s">
        <v>20</v>
      </c>
      <c r="O4009">
        <v>0</v>
      </c>
    </row>
    <row r="4010" spans="1:15" x14ac:dyDescent="0.3">
      <c r="A4010" t="s">
        <v>7971</v>
      </c>
      <c r="B4010" s="1">
        <v>46286</v>
      </c>
      <c r="C4010" t="s">
        <v>7972</v>
      </c>
      <c r="D4010" t="s">
        <v>34</v>
      </c>
      <c r="E4010" t="s">
        <v>27</v>
      </c>
      <c r="F4010">
        <v>8498</v>
      </c>
      <c r="G4010" t="s">
        <v>19</v>
      </c>
      <c r="H4010">
        <v>8498</v>
      </c>
      <c r="I4010" t="s">
        <v>34</v>
      </c>
      <c r="J4010">
        <v>1</v>
      </c>
      <c r="K4010">
        <v>8498</v>
      </c>
      <c r="L4010">
        <v>0</v>
      </c>
      <c r="M4010">
        <v>0</v>
      </c>
      <c r="N4010" t="s">
        <v>20</v>
      </c>
      <c r="O4010">
        <v>0</v>
      </c>
    </row>
    <row r="4011" spans="1:15" x14ac:dyDescent="0.3">
      <c r="A4011" t="s">
        <v>7973</v>
      </c>
      <c r="B4011" s="1">
        <v>46290</v>
      </c>
      <c r="C4011" t="s">
        <v>7974</v>
      </c>
      <c r="D4011" t="s">
        <v>26</v>
      </c>
      <c r="E4011" t="s">
        <v>27</v>
      </c>
      <c r="F4011">
        <v>299</v>
      </c>
      <c r="G4011" t="s">
        <v>19</v>
      </c>
      <c r="H4011">
        <v>299</v>
      </c>
      <c r="I4011" t="s">
        <v>26</v>
      </c>
      <c r="J4011">
        <v>1</v>
      </c>
      <c r="K4011">
        <v>299</v>
      </c>
      <c r="L4011">
        <v>0</v>
      </c>
      <c r="M4011">
        <v>0</v>
      </c>
      <c r="N4011" t="s">
        <v>20</v>
      </c>
      <c r="O4011">
        <v>0</v>
      </c>
    </row>
    <row r="4012" spans="1:15" x14ac:dyDescent="0.3">
      <c r="A4012" t="s">
        <v>7975</v>
      </c>
      <c r="B4012" s="1">
        <v>46283</v>
      </c>
      <c r="C4012" t="s">
        <v>7976</v>
      </c>
      <c r="D4012" t="s">
        <v>34</v>
      </c>
      <c r="E4012" t="s">
        <v>54</v>
      </c>
      <c r="F4012">
        <v>3298</v>
      </c>
      <c r="G4012" t="s">
        <v>19</v>
      </c>
      <c r="H4012">
        <v>3298</v>
      </c>
      <c r="I4012" t="s">
        <v>34</v>
      </c>
      <c r="J4012">
        <v>1</v>
      </c>
      <c r="K4012">
        <v>3298</v>
      </c>
      <c r="L4012">
        <v>0</v>
      </c>
      <c r="M4012">
        <v>0</v>
      </c>
      <c r="N4012" t="s">
        <v>20</v>
      </c>
      <c r="O4012">
        <v>0</v>
      </c>
    </row>
    <row r="4013" spans="1:15" x14ac:dyDescent="0.3">
      <c r="A4013" t="s">
        <v>7977</v>
      </c>
      <c r="B4013" s="1">
        <v>46270</v>
      </c>
      <c r="C4013" t="s">
        <v>7978</v>
      </c>
      <c r="D4013" t="s">
        <v>17</v>
      </c>
      <c r="E4013" t="s">
        <v>18</v>
      </c>
      <c r="F4013">
        <v>798</v>
      </c>
      <c r="G4013" t="s">
        <v>19</v>
      </c>
      <c r="H4013">
        <v>798</v>
      </c>
      <c r="I4013" t="s">
        <v>17</v>
      </c>
      <c r="J4013">
        <v>1</v>
      </c>
      <c r="K4013">
        <v>798</v>
      </c>
      <c r="L4013">
        <v>0</v>
      </c>
      <c r="M4013">
        <v>0</v>
      </c>
      <c r="N4013" t="s">
        <v>20</v>
      </c>
      <c r="O4013">
        <v>0</v>
      </c>
    </row>
    <row r="4014" spans="1:15" x14ac:dyDescent="0.3">
      <c r="A4014" t="s">
        <v>7979</v>
      </c>
      <c r="B4014" s="1">
        <v>46269</v>
      </c>
      <c r="C4014" t="s">
        <v>7980</v>
      </c>
      <c r="D4014" t="s">
        <v>61</v>
      </c>
      <c r="E4014" t="s">
        <v>18</v>
      </c>
      <c r="F4014">
        <v>7999</v>
      </c>
      <c r="G4014" t="s">
        <v>19</v>
      </c>
      <c r="H4014">
        <v>7999</v>
      </c>
      <c r="I4014" t="s">
        <v>61</v>
      </c>
      <c r="J4014">
        <v>1</v>
      </c>
      <c r="K4014">
        <v>7999</v>
      </c>
      <c r="L4014">
        <v>0</v>
      </c>
      <c r="M4014">
        <v>0</v>
      </c>
      <c r="N4014" t="s">
        <v>20</v>
      </c>
      <c r="O4014">
        <v>0</v>
      </c>
    </row>
    <row r="4015" spans="1:15" x14ac:dyDescent="0.3">
      <c r="A4015" t="s">
        <v>7981</v>
      </c>
      <c r="B4015" s="1">
        <v>46283</v>
      </c>
      <c r="C4015" t="s">
        <v>7982</v>
      </c>
      <c r="D4015" t="s">
        <v>48</v>
      </c>
      <c r="E4015" t="s">
        <v>18</v>
      </c>
      <c r="F4015">
        <v>499</v>
      </c>
      <c r="G4015" t="s">
        <v>19</v>
      </c>
      <c r="H4015">
        <v>499</v>
      </c>
      <c r="I4015" t="s">
        <v>48</v>
      </c>
      <c r="J4015">
        <v>1</v>
      </c>
      <c r="K4015">
        <v>499</v>
      </c>
      <c r="L4015">
        <v>0</v>
      </c>
      <c r="M4015">
        <v>0</v>
      </c>
      <c r="N4015" t="s">
        <v>20</v>
      </c>
      <c r="O4015">
        <v>0</v>
      </c>
    </row>
    <row r="4016" spans="1:15" x14ac:dyDescent="0.3">
      <c r="A4016" t="s">
        <v>7983</v>
      </c>
      <c r="B4016" s="1">
        <v>46274</v>
      </c>
      <c r="C4016" t="s">
        <v>7984</v>
      </c>
      <c r="D4016" t="s">
        <v>37</v>
      </c>
      <c r="E4016" t="s">
        <v>18</v>
      </c>
      <c r="F4016">
        <v>8998</v>
      </c>
      <c r="G4016" t="s">
        <v>19</v>
      </c>
      <c r="H4016">
        <v>8998</v>
      </c>
      <c r="I4016" t="s">
        <v>37</v>
      </c>
      <c r="J4016">
        <v>1</v>
      </c>
      <c r="K4016">
        <v>8998</v>
      </c>
      <c r="L4016">
        <v>0</v>
      </c>
      <c r="M4016">
        <v>0</v>
      </c>
      <c r="N4016" t="s">
        <v>20</v>
      </c>
      <c r="O4016">
        <v>0</v>
      </c>
    </row>
    <row r="4017" spans="1:15" x14ac:dyDescent="0.3">
      <c r="A4017" t="s">
        <v>7985</v>
      </c>
      <c r="B4017" s="1">
        <v>46285</v>
      </c>
      <c r="C4017" t="s">
        <v>7986</v>
      </c>
      <c r="D4017" t="s">
        <v>42</v>
      </c>
      <c r="E4017" t="s">
        <v>18</v>
      </c>
      <c r="F4017">
        <v>299</v>
      </c>
      <c r="G4017" t="s">
        <v>19</v>
      </c>
      <c r="H4017">
        <v>299</v>
      </c>
      <c r="I4017" t="s">
        <v>42</v>
      </c>
      <c r="J4017">
        <v>1</v>
      </c>
      <c r="K4017">
        <v>299</v>
      </c>
      <c r="L4017">
        <v>0</v>
      </c>
      <c r="M4017">
        <v>0</v>
      </c>
      <c r="N4017" t="s">
        <v>20</v>
      </c>
      <c r="O4017">
        <v>0</v>
      </c>
    </row>
    <row r="4018" spans="1:15" x14ac:dyDescent="0.3">
      <c r="A4018" t="s">
        <v>7987</v>
      </c>
      <c r="B4018" s="1">
        <v>46280</v>
      </c>
      <c r="C4018" t="s">
        <v>7988</v>
      </c>
      <c r="D4018" t="s">
        <v>17</v>
      </c>
      <c r="E4018" t="s">
        <v>54</v>
      </c>
      <c r="F4018">
        <v>5348</v>
      </c>
      <c r="G4018" t="s">
        <v>19</v>
      </c>
      <c r="H4018">
        <v>5348</v>
      </c>
      <c r="I4018" t="s">
        <v>17</v>
      </c>
      <c r="J4018">
        <v>1</v>
      </c>
      <c r="K4018">
        <v>5348</v>
      </c>
      <c r="L4018">
        <v>0</v>
      </c>
      <c r="M4018">
        <v>0</v>
      </c>
      <c r="N4018" t="s">
        <v>20</v>
      </c>
      <c r="O4018">
        <v>0</v>
      </c>
    </row>
    <row r="4019" spans="1:15" x14ac:dyDescent="0.3">
      <c r="A4019" t="s">
        <v>7989</v>
      </c>
      <c r="B4019" s="1">
        <v>46295</v>
      </c>
      <c r="C4019" t="s">
        <v>7990</v>
      </c>
      <c r="D4019" t="s">
        <v>23</v>
      </c>
      <c r="E4019" t="s">
        <v>43</v>
      </c>
      <c r="F4019">
        <v>999</v>
      </c>
      <c r="G4019" t="s">
        <v>19</v>
      </c>
      <c r="H4019">
        <v>999</v>
      </c>
      <c r="I4019" t="s">
        <v>23</v>
      </c>
      <c r="J4019">
        <v>1</v>
      </c>
      <c r="K4019">
        <v>999</v>
      </c>
      <c r="L4019">
        <v>0</v>
      </c>
      <c r="M4019">
        <v>0</v>
      </c>
      <c r="N4019" t="s">
        <v>20</v>
      </c>
      <c r="O4019">
        <v>0</v>
      </c>
    </row>
    <row r="4020" spans="1:15" x14ac:dyDescent="0.3">
      <c r="A4020" t="s">
        <v>7991</v>
      </c>
      <c r="B4020" s="1">
        <v>46276</v>
      </c>
      <c r="C4020" t="s">
        <v>7992</v>
      </c>
      <c r="D4020" t="s">
        <v>75</v>
      </c>
      <c r="E4020" t="s">
        <v>18</v>
      </c>
      <c r="F4020">
        <v>998</v>
      </c>
      <c r="G4020" t="s">
        <v>19</v>
      </c>
      <c r="H4020">
        <v>998</v>
      </c>
      <c r="I4020" t="s">
        <v>75</v>
      </c>
      <c r="J4020">
        <v>1</v>
      </c>
      <c r="K4020">
        <v>998</v>
      </c>
      <c r="L4020">
        <v>0</v>
      </c>
      <c r="M4020">
        <v>0</v>
      </c>
      <c r="N4020" t="s">
        <v>20</v>
      </c>
      <c r="O4020">
        <v>0</v>
      </c>
    </row>
    <row r="4021" spans="1:15" x14ac:dyDescent="0.3">
      <c r="A4021" t="s">
        <v>7993</v>
      </c>
      <c r="B4021" s="1">
        <v>46291</v>
      </c>
      <c r="C4021" t="s">
        <v>7994</v>
      </c>
      <c r="D4021" t="s">
        <v>34</v>
      </c>
      <c r="E4021" t="s">
        <v>54</v>
      </c>
      <c r="F4021">
        <v>1148</v>
      </c>
      <c r="G4021" t="s">
        <v>19</v>
      </c>
      <c r="H4021">
        <v>1148</v>
      </c>
      <c r="I4021" t="s">
        <v>34</v>
      </c>
      <c r="J4021">
        <v>1</v>
      </c>
      <c r="K4021">
        <v>1148</v>
      </c>
      <c r="L4021">
        <v>0</v>
      </c>
      <c r="M4021">
        <v>0</v>
      </c>
      <c r="N4021" t="s">
        <v>20</v>
      </c>
      <c r="O4021">
        <v>0</v>
      </c>
    </row>
    <row r="4022" spans="1:15" x14ac:dyDescent="0.3">
      <c r="A4022" t="s">
        <v>7995</v>
      </c>
      <c r="B4022" s="1">
        <v>46283</v>
      </c>
      <c r="C4022" t="s">
        <v>7996</v>
      </c>
      <c r="D4022" t="s">
        <v>61</v>
      </c>
      <c r="E4022" t="s">
        <v>18</v>
      </c>
      <c r="F4022">
        <v>2499</v>
      </c>
      <c r="G4022" t="s">
        <v>19</v>
      </c>
      <c r="H4022">
        <v>2499</v>
      </c>
      <c r="I4022" t="s">
        <v>61</v>
      </c>
      <c r="J4022">
        <v>1</v>
      </c>
      <c r="K4022">
        <v>2499</v>
      </c>
      <c r="L4022">
        <v>0</v>
      </c>
      <c r="M4022">
        <v>0</v>
      </c>
      <c r="N4022" t="s">
        <v>20</v>
      </c>
      <c r="O4022">
        <v>0</v>
      </c>
    </row>
    <row r="4023" spans="1:15" x14ac:dyDescent="0.3">
      <c r="A4023" t="s">
        <v>7997</v>
      </c>
      <c r="B4023" s="1">
        <v>46295</v>
      </c>
      <c r="C4023" t="s">
        <v>7998</v>
      </c>
      <c r="D4023" t="s">
        <v>37</v>
      </c>
      <c r="E4023" t="s">
        <v>54</v>
      </c>
      <c r="F4023">
        <v>8298</v>
      </c>
      <c r="G4023" t="s">
        <v>19</v>
      </c>
      <c r="H4023">
        <v>8298</v>
      </c>
      <c r="I4023" t="s">
        <v>37</v>
      </c>
      <c r="J4023">
        <v>1</v>
      </c>
      <c r="K4023">
        <v>8298</v>
      </c>
      <c r="L4023">
        <v>0</v>
      </c>
      <c r="M4023">
        <v>0</v>
      </c>
      <c r="N4023" t="s">
        <v>20</v>
      </c>
      <c r="O4023">
        <v>0</v>
      </c>
    </row>
    <row r="4024" spans="1:15" x14ac:dyDescent="0.3">
      <c r="A4024" t="s">
        <v>7999</v>
      </c>
      <c r="B4024" s="1">
        <v>46275</v>
      </c>
      <c r="C4024" t="s">
        <v>8000</v>
      </c>
      <c r="D4024" t="s">
        <v>48</v>
      </c>
      <c r="E4024" t="s">
        <v>18</v>
      </c>
      <c r="F4024" s="2">
        <v>2397</v>
      </c>
      <c r="G4024" t="s">
        <v>19</v>
      </c>
      <c r="H4024">
        <v>2397</v>
      </c>
      <c r="I4024" t="s">
        <v>48</v>
      </c>
      <c r="J4024">
        <v>1</v>
      </c>
      <c r="K4024">
        <v>2397</v>
      </c>
      <c r="L4024">
        <v>0</v>
      </c>
      <c r="M4024">
        <v>0</v>
      </c>
      <c r="N4024" t="s">
        <v>20</v>
      </c>
      <c r="O4024">
        <v>0</v>
      </c>
    </row>
    <row r="4025" spans="1:15" x14ac:dyDescent="0.3">
      <c r="A4025" t="s">
        <v>8001</v>
      </c>
      <c r="B4025" s="1">
        <v>46290</v>
      </c>
      <c r="C4025" t="s">
        <v>8002</v>
      </c>
      <c r="D4025" t="s">
        <v>34</v>
      </c>
      <c r="E4025" t="s">
        <v>18</v>
      </c>
      <c r="F4025">
        <v>2999</v>
      </c>
      <c r="G4025" t="s">
        <v>19</v>
      </c>
      <c r="H4025">
        <v>2999</v>
      </c>
      <c r="I4025" t="s">
        <v>34</v>
      </c>
      <c r="J4025">
        <v>1</v>
      </c>
      <c r="K4025">
        <v>2999</v>
      </c>
      <c r="L4025">
        <v>0</v>
      </c>
      <c r="M4025">
        <v>0</v>
      </c>
      <c r="N4025" t="s">
        <v>20</v>
      </c>
      <c r="O4025">
        <v>0</v>
      </c>
    </row>
    <row r="4026" spans="1:15" x14ac:dyDescent="0.3">
      <c r="A4026" t="s">
        <v>8003</v>
      </c>
      <c r="B4026" s="1">
        <v>46275</v>
      </c>
      <c r="C4026" t="s">
        <v>8004</v>
      </c>
      <c r="D4026" t="s">
        <v>48</v>
      </c>
      <c r="E4026" t="s">
        <v>18</v>
      </c>
      <c r="F4026">
        <v>5297</v>
      </c>
      <c r="G4026" t="s">
        <v>19</v>
      </c>
      <c r="H4026">
        <v>5297</v>
      </c>
      <c r="I4026" t="s">
        <v>48</v>
      </c>
      <c r="J4026">
        <v>1</v>
      </c>
      <c r="K4026">
        <v>5297</v>
      </c>
      <c r="L4026">
        <v>0</v>
      </c>
      <c r="M4026">
        <v>0</v>
      </c>
      <c r="N4026" t="s">
        <v>20</v>
      </c>
      <c r="O4026">
        <v>0</v>
      </c>
    </row>
    <row r="4027" spans="1:15" x14ac:dyDescent="0.3">
      <c r="A4027" t="s">
        <v>8005</v>
      </c>
      <c r="B4027" s="1">
        <v>46295</v>
      </c>
      <c r="C4027" t="s">
        <v>8006</v>
      </c>
      <c r="D4027" t="s">
        <v>48</v>
      </c>
      <c r="E4027" t="s">
        <v>27</v>
      </c>
      <c r="F4027">
        <v>898</v>
      </c>
      <c r="G4027" t="s">
        <v>19</v>
      </c>
      <c r="H4027">
        <v>898</v>
      </c>
      <c r="I4027" t="s">
        <v>48</v>
      </c>
      <c r="J4027">
        <v>1</v>
      </c>
      <c r="K4027">
        <v>898</v>
      </c>
      <c r="L4027">
        <v>0</v>
      </c>
      <c r="M4027">
        <v>0</v>
      </c>
      <c r="N4027" t="s">
        <v>20</v>
      </c>
      <c r="O4027">
        <v>0</v>
      </c>
    </row>
    <row r="4028" spans="1:15" x14ac:dyDescent="0.3">
      <c r="A4028" t="s">
        <v>8007</v>
      </c>
      <c r="B4028" s="1">
        <v>46286</v>
      </c>
      <c r="C4028" t="s">
        <v>1299</v>
      </c>
      <c r="D4028" t="s">
        <v>61</v>
      </c>
      <c r="E4028" t="s">
        <v>27</v>
      </c>
      <c r="F4028">
        <v>3897</v>
      </c>
      <c r="G4028" t="s">
        <v>19</v>
      </c>
      <c r="H4028">
        <v>3897</v>
      </c>
      <c r="I4028" t="s">
        <v>61</v>
      </c>
      <c r="J4028">
        <v>1</v>
      </c>
      <c r="K4028">
        <v>3897</v>
      </c>
      <c r="L4028">
        <v>0</v>
      </c>
      <c r="M4028">
        <v>0</v>
      </c>
      <c r="N4028" t="s">
        <v>20</v>
      </c>
      <c r="O4028">
        <v>0</v>
      </c>
    </row>
    <row r="4029" spans="1:15" x14ac:dyDescent="0.3">
      <c r="A4029" t="s">
        <v>8008</v>
      </c>
      <c r="B4029" s="1">
        <v>46269</v>
      </c>
      <c r="C4029" t="s">
        <v>8009</v>
      </c>
      <c r="D4029" t="s">
        <v>42</v>
      </c>
      <c r="E4029" t="s">
        <v>27</v>
      </c>
      <c r="F4029">
        <v>7999</v>
      </c>
      <c r="G4029" t="s">
        <v>19</v>
      </c>
      <c r="H4029">
        <v>7999</v>
      </c>
      <c r="I4029" t="s">
        <v>42</v>
      </c>
      <c r="J4029">
        <v>1</v>
      </c>
      <c r="K4029">
        <v>7999</v>
      </c>
      <c r="L4029">
        <v>0</v>
      </c>
      <c r="M4029">
        <v>0</v>
      </c>
      <c r="N4029" t="s">
        <v>20</v>
      </c>
      <c r="O4029">
        <v>0</v>
      </c>
    </row>
    <row r="4030" spans="1:15" x14ac:dyDescent="0.3">
      <c r="A4030" t="s">
        <v>8010</v>
      </c>
      <c r="B4030" s="1">
        <v>46295</v>
      </c>
      <c r="C4030" t="s">
        <v>8011</v>
      </c>
      <c r="E4030" t="s">
        <v>27</v>
      </c>
      <c r="F4030">
        <v>7999</v>
      </c>
      <c r="G4030" t="s">
        <v>19</v>
      </c>
      <c r="H4030">
        <v>7999</v>
      </c>
      <c r="I4030" t="s">
        <v>194</v>
      </c>
      <c r="J4030">
        <v>1</v>
      </c>
      <c r="K4030">
        <v>7999</v>
      </c>
      <c r="L4030">
        <v>0</v>
      </c>
      <c r="M4030">
        <v>0</v>
      </c>
      <c r="N4030" t="s">
        <v>20</v>
      </c>
      <c r="O4030">
        <v>0</v>
      </c>
    </row>
    <row r="4031" spans="1:15" x14ac:dyDescent="0.3">
      <c r="A4031" t="s">
        <v>8012</v>
      </c>
      <c r="B4031" s="1">
        <v>46292</v>
      </c>
      <c r="C4031" t="s">
        <v>8013</v>
      </c>
      <c r="D4031" t="s">
        <v>51</v>
      </c>
      <c r="E4031" t="s">
        <v>18</v>
      </c>
      <c r="F4031">
        <v>1799</v>
      </c>
      <c r="G4031" t="s">
        <v>19</v>
      </c>
      <c r="H4031">
        <v>1799</v>
      </c>
      <c r="I4031" t="s">
        <v>51</v>
      </c>
      <c r="J4031">
        <v>1</v>
      </c>
      <c r="K4031">
        <v>1799</v>
      </c>
      <c r="L4031">
        <v>0</v>
      </c>
      <c r="M4031">
        <v>0</v>
      </c>
      <c r="N4031" t="s">
        <v>20</v>
      </c>
      <c r="O4031">
        <v>0</v>
      </c>
    </row>
    <row r="4032" spans="1:15" x14ac:dyDescent="0.3">
      <c r="A4032" t="s">
        <v>8014</v>
      </c>
      <c r="B4032" s="1">
        <v>46284</v>
      </c>
      <c r="C4032" t="s">
        <v>8015</v>
      </c>
      <c r="D4032" t="s">
        <v>61</v>
      </c>
      <c r="E4032" t="s">
        <v>18</v>
      </c>
      <c r="F4032">
        <v>4298</v>
      </c>
      <c r="G4032" t="s">
        <v>19</v>
      </c>
      <c r="H4032">
        <v>4298</v>
      </c>
      <c r="I4032" t="s">
        <v>61</v>
      </c>
      <c r="J4032">
        <v>1</v>
      </c>
      <c r="K4032">
        <v>4298</v>
      </c>
      <c r="L4032">
        <v>0</v>
      </c>
      <c r="M4032">
        <v>0</v>
      </c>
      <c r="N4032" t="s">
        <v>20</v>
      </c>
      <c r="O4032">
        <v>0</v>
      </c>
    </row>
    <row r="4033" spans="1:15" x14ac:dyDescent="0.3">
      <c r="A4033" t="s">
        <v>8016</v>
      </c>
      <c r="B4033" s="1">
        <v>46284</v>
      </c>
      <c r="C4033" t="s">
        <v>8017</v>
      </c>
      <c r="D4033" t="s">
        <v>75</v>
      </c>
      <c r="E4033" t="s">
        <v>18</v>
      </c>
      <c r="F4033">
        <v>9597</v>
      </c>
      <c r="G4033" t="s">
        <v>19</v>
      </c>
      <c r="H4033">
        <v>9597</v>
      </c>
      <c r="I4033" t="s">
        <v>75</v>
      </c>
      <c r="J4033">
        <v>1</v>
      </c>
      <c r="K4033">
        <v>9597</v>
      </c>
      <c r="L4033">
        <v>0</v>
      </c>
      <c r="M4033">
        <v>0</v>
      </c>
      <c r="N4033" t="s">
        <v>20</v>
      </c>
      <c r="O4033">
        <v>0</v>
      </c>
    </row>
    <row r="4034" spans="1:15" x14ac:dyDescent="0.3">
      <c r="A4034" t="s">
        <v>8018</v>
      </c>
      <c r="B4034" s="1">
        <v>46288</v>
      </c>
      <c r="C4034" t="s">
        <v>8019</v>
      </c>
      <c r="D4034" t="s">
        <v>26</v>
      </c>
      <c r="E4034" t="s">
        <v>18</v>
      </c>
      <c r="F4034">
        <v>999</v>
      </c>
      <c r="G4034" t="s">
        <v>115</v>
      </c>
      <c r="H4034">
        <v>999</v>
      </c>
      <c r="I4034" t="s">
        <v>26</v>
      </c>
      <c r="J4034">
        <v>0</v>
      </c>
      <c r="K4034">
        <v>0</v>
      </c>
      <c r="L4034">
        <v>0</v>
      </c>
      <c r="M4034">
        <v>0</v>
      </c>
      <c r="N4034" t="s">
        <v>20</v>
      </c>
      <c r="O4034">
        <v>0</v>
      </c>
    </row>
    <row r="4035" spans="1:15" x14ac:dyDescent="0.3">
      <c r="A4035" t="s">
        <v>8020</v>
      </c>
      <c r="B4035" s="1">
        <v>46266</v>
      </c>
      <c r="C4035" t="s">
        <v>8021</v>
      </c>
      <c r="D4035" t="s">
        <v>23</v>
      </c>
      <c r="E4035" t="s">
        <v>18</v>
      </c>
      <c r="F4035">
        <v>3848</v>
      </c>
      <c r="G4035" t="s">
        <v>19</v>
      </c>
      <c r="H4035">
        <v>3848</v>
      </c>
      <c r="I4035" t="s">
        <v>23</v>
      </c>
      <c r="J4035">
        <v>1</v>
      </c>
      <c r="K4035">
        <v>3848</v>
      </c>
      <c r="L4035">
        <v>0</v>
      </c>
      <c r="M4035">
        <v>0</v>
      </c>
      <c r="N4035" t="s">
        <v>20</v>
      </c>
      <c r="O4035">
        <v>0</v>
      </c>
    </row>
    <row r="4036" spans="1:15" x14ac:dyDescent="0.3">
      <c r="A4036" t="s">
        <v>8022</v>
      </c>
      <c r="B4036" s="1">
        <v>46273</v>
      </c>
      <c r="C4036" t="s">
        <v>8023</v>
      </c>
      <c r="D4036" t="s">
        <v>26</v>
      </c>
      <c r="E4036" t="s">
        <v>54</v>
      </c>
      <c r="F4036">
        <v>5798</v>
      </c>
      <c r="G4036" t="s">
        <v>19</v>
      </c>
      <c r="H4036">
        <v>5798</v>
      </c>
      <c r="I4036" t="s">
        <v>26</v>
      </c>
      <c r="J4036">
        <v>1</v>
      </c>
      <c r="K4036">
        <v>5798</v>
      </c>
      <c r="L4036">
        <v>0</v>
      </c>
      <c r="M4036">
        <v>0</v>
      </c>
      <c r="N4036" t="s">
        <v>20</v>
      </c>
      <c r="O4036">
        <v>0</v>
      </c>
    </row>
    <row r="4037" spans="1:15" x14ac:dyDescent="0.3">
      <c r="A4037" t="s">
        <v>8024</v>
      </c>
      <c r="B4037" s="1">
        <v>46276</v>
      </c>
      <c r="C4037" t="s">
        <v>8025</v>
      </c>
      <c r="D4037" t="s">
        <v>48</v>
      </c>
      <c r="E4037" t="s">
        <v>54</v>
      </c>
      <c r="F4037">
        <v>1499</v>
      </c>
      <c r="G4037" t="s">
        <v>19</v>
      </c>
      <c r="H4037">
        <v>1499</v>
      </c>
      <c r="I4037" t="s">
        <v>48</v>
      </c>
      <c r="J4037">
        <v>1</v>
      </c>
      <c r="K4037">
        <v>1499</v>
      </c>
      <c r="L4037">
        <v>0</v>
      </c>
      <c r="M4037">
        <v>0</v>
      </c>
      <c r="N4037" t="s">
        <v>20</v>
      </c>
      <c r="O4037">
        <v>0</v>
      </c>
    </row>
    <row r="4038" spans="1:15" x14ac:dyDescent="0.3">
      <c r="A4038" t="s">
        <v>8026</v>
      </c>
      <c r="B4038" s="1">
        <v>46268</v>
      </c>
      <c r="C4038" t="s">
        <v>8027</v>
      </c>
      <c r="D4038" t="s">
        <v>23</v>
      </c>
      <c r="E4038" t="s">
        <v>18</v>
      </c>
      <c r="F4038">
        <v>2499</v>
      </c>
      <c r="G4038" t="s">
        <v>115</v>
      </c>
      <c r="H4038">
        <v>2499</v>
      </c>
      <c r="I4038" t="s">
        <v>23</v>
      </c>
      <c r="J4038">
        <v>0</v>
      </c>
      <c r="K4038">
        <v>0</v>
      </c>
      <c r="L4038">
        <v>0</v>
      </c>
      <c r="M4038">
        <v>0</v>
      </c>
      <c r="N4038" t="s">
        <v>20</v>
      </c>
      <c r="O4038">
        <v>0</v>
      </c>
    </row>
    <row r="4039" spans="1:15" x14ac:dyDescent="0.3">
      <c r="A4039" t="s">
        <v>8028</v>
      </c>
      <c r="B4039" s="1">
        <v>46286</v>
      </c>
      <c r="C4039" t="s">
        <v>2854</v>
      </c>
      <c r="D4039" t="s">
        <v>37</v>
      </c>
      <c r="E4039" t="s">
        <v>18</v>
      </c>
      <c r="F4039">
        <v>1799</v>
      </c>
      <c r="G4039" t="s">
        <v>19</v>
      </c>
      <c r="H4039">
        <v>1799</v>
      </c>
      <c r="I4039" t="s">
        <v>37</v>
      </c>
      <c r="J4039">
        <v>1</v>
      </c>
      <c r="K4039">
        <v>1799</v>
      </c>
      <c r="L4039">
        <v>0</v>
      </c>
      <c r="M4039">
        <v>0</v>
      </c>
      <c r="N4039" t="s">
        <v>20</v>
      </c>
      <c r="O4039">
        <v>0</v>
      </c>
    </row>
    <row r="4040" spans="1:15" x14ac:dyDescent="0.3">
      <c r="A4040" t="s">
        <v>8029</v>
      </c>
      <c r="B4040" s="1">
        <v>46285</v>
      </c>
      <c r="C4040" t="s">
        <v>8030</v>
      </c>
      <c r="D4040" t="s">
        <v>42</v>
      </c>
      <c r="E4040" t="s">
        <v>18</v>
      </c>
      <c r="F4040">
        <v>2999</v>
      </c>
      <c r="G4040" t="s">
        <v>19</v>
      </c>
      <c r="H4040">
        <v>2999</v>
      </c>
      <c r="I4040" t="s">
        <v>42</v>
      </c>
      <c r="J4040">
        <v>1</v>
      </c>
      <c r="K4040">
        <v>2999</v>
      </c>
      <c r="L4040">
        <v>0</v>
      </c>
      <c r="M4040">
        <v>0</v>
      </c>
      <c r="N4040" t="s">
        <v>20</v>
      </c>
      <c r="O4040">
        <v>0</v>
      </c>
    </row>
    <row r="4041" spans="1:15" x14ac:dyDescent="0.3">
      <c r="A4041" t="s">
        <v>8031</v>
      </c>
      <c r="B4041" s="1">
        <v>46280</v>
      </c>
      <c r="C4041" t="s">
        <v>8032</v>
      </c>
      <c r="D4041" t="s">
        <v>48</v>
      </c>
      <c r="E4041" t="s">
        <v>43</v>
      </c>
      <c r="F4041">
        <v>8498</v>
      </c>
      <c r="G4041" t="s">
        <v>19</v>
      </c>
      <c r="H4041">
        <v>8498</v>
      </c>
      <c r="I4041" t="s">
        <v>48</v>
      </c>
      <c r="J4041">
        <v>1</v>
      </c>
      <c r="K4041">
        <v>8498</v>
      </c>
      <c r="L4041">
        <v>0</v>
      </c>
      <c r="M4041">
        <v>0</v>
      </c>
      <c r="N4041" t="s">
        <v>20</v>
      </c>
      <c r="O4041">
        <v>0</v>
      </c>
    </row>
    <row r="4042" spans="1:15" x14ac:dyDescent="0.3">
      <c r="A4042" t="s">
        <v>8033</v>
      </c>
      <c r="B4042" s="1">
        <v>46275</v>
      </c>
      <c r="C4042" t="s">
        <v>8034</v>
      </c>
      <c r="D4042" t="s">
        <v>42</v>
      </c>
      <c r="E4042" t="s">
        <v>18</v>
      </c>
      <c r="F4042">
        <v>4597</v>
      </c>
      <c r="G4042" t="s">
        <v>19</v>
      </c>
      <c r="H4042">
        <v>4597</v>
      </c>
      <c r="I4042" t="s">
        <v>42</v>
      </c>
      <c r="J4042">
        <v>1</v>
      </c>
      <c r="K4042">
        <v>4597</v>
      </c>
      <c r="L4042">
        <v>0</v>
      </c>
      <c r="M4042">
        <v>0</v>
      </c>
      <c r="N4042" t="s">
        <v>20</v>
      </c>
      <c r="O4042">
        <v>0</v>
      </c>
    </row>
    <row r="4043" spans="1:15" x14ac:dyDescent="0.3">
      <c r="A4043" t="s">
        <v>8035</v>
      </c>
      <c r="B4043" s="1">
        <v>46282</v>
      </c>
      <c r="C4043" t="s">
        <v>8036</v>
      </c>
      <c r="D4043" t="s">
        <v>42</v>
      </c>
      <c r="E4043" t="s">
        <v>18</v>
      </c>
      <c r="F4043">
        <v>4999</v>
      </c>
      <c r="G4043" t="s">
        <v>19</v>
      </c>
      <c r="H4043">
        <v>4999</v>
      </c>
      <c r="I4043" t="s">
        <v>42</v>
      </c>
      <c r="J4043">
        <v>1</v>
      </c>
      <c r="K4043">
        <v>4999</v>
      </c>
      <c r="L4043">
        <v>0</v>
      </c>
      <c r="M4043">
        <v>0</v>
      </c>
      <c r="N4043" t="s">
        <v>20</v>
      </c>
      <c r="O4043">
        <v>0</v>
      </c>
    </row>
    <row r="4044" spans="1:15" x14ac:dyDescent="0.3">
      <c r="A4044" t="s">
        <v>8037</v>
      </c>
      <c r="B4044" s="1">
        <v>46269</v>
      </c>
      <c r="C4044" t="s">
        <v>8038</v>
      </c>
      <c r="D4044" t="s">
        <v>51</v>
      </c>
      <c r="E4044" t="s">
        <v>18</v>
      </c>
      <c r="F4044">
        <v>2597</v>
      </c>
      <c r="G4044" t="s">
        <v>80</v>
      </c>
      <c r="H4044">
        <v>2597</v>
      </c>
      <c r="I4044" t="s">
        <v>51</v>
      </c>
      <c r="J4044">
        <v>0</v>
      </c>
      <c r="K4044">
        <v>0</v>
      </c>
      <c r="L4044">
        <v>0</v>
      </c>
      <c r="M4044">
        <v>0</v>
      </c>
      <c r="N4044" t="s">
        <v>20</v>
      </c>
      <c r="O4044">
        <v>0</v>
      </c>
    </row>
    <row r="4045" spans="1:15" x14ac:dyDescent="0.3">
      <c r="A4045" t="s">
        <v>8039</v>
      </c>
      <c r="B4045" s="1">
        <v>46283</v>
      </c>
      <c r="C4045" t="s">
        <v>8040</v>
      </c>
      <c r="D4045" t="s">
        <v>75</v>
      </c>
      <c r="E4045" t="s">
        <v>43</v>
      </c>
      <c r="F4045">
        <v>999</v>
      </c>
      <c r="G4045" t="s">
        <v>19</v>
      </c>
      <c r="H4045">
        <v>999</v>
      </c>
      <c r="I4045" t="s">
        <v>75</v>
      </c>
      <c r="J4045">
        <v>1</v>
      </c>
      <c r="K4045">
        <v>999</v>
      </c>
      <c r="L4045">
        <v>0</v>
      </c>
      <c r="M4045">
        <v>0</v>
      </c>
      <c r="N4045" t="s">
        <v>20</v>
      </c>
      <c r="O4045">
        <v>0</v>
      </c>
    </row>
    <row r="4046" spans="1:15" x14ac:dyDescent="0.3">
      <c r="A4046" t="s">
        <v>8041</v>
      </c>
      <c r="B4046" s="1">
        <v>46278</v>
      </c>
      <c r="C4046" t="s">
        <v>8042</v>
      </c>
      <c r="D4046" t="s">
        <v>61</v>
      </c>
      <c r="E4046" t="s">
        <v>43</v>
      </c>
      <c r="F4046">
        <v>7999</v>
      </c>
      <c r="G4046" t="s">
        <v>19</v>
      </c>
      <c r="H4046">
        <v>7999</v>
      </c>
      <c r="I4046" t="s">
        <v>61</v>
      </c>
      <c r="J4046">
        <v>1</v>
      </c>
      <c r="K4046">
        <v>7999</v>
      </c>
      <c r="L4046">
        <v>0</v>
      </c>
      <c r="M4046">
        <v>0</v>
      </c>
      <c r="N4046" t="s">
        <v>20</v>
      </c>
      <c r="O4046">
        <v>0</v>
      </c>
    </row>
    <row r="4047" spans="1:15" x14ac:dyDescent="0.3">
      <c r="A4047" t="s">
        <v>8043</v>
      </c>
      <c r="B4047" s="1">
        <v>46274</v>
      </c>
      <c r="C4047" t="s">
        <v>8044</v>
      </c>
      <c r="D4047" t="s">
        <v>23</v>
      </c>
      <c r="E4047" t="s">
        <v>18</v>
      </c>
      <c r="F4047">
        <v>999</v>
      </c>
      <c r="G4047" t="s">
        <v>19</v>
      </c>
      <c r="H4047">
        <v>999</v>
      </c>
      <c r="I4047" t="s">
        <v>23</v>
      </c>
      <c r="J4047">
        <v>1</v>
      </c>
      <c r="K4047">
        <v>999</v>
      </c>
      <c r="L4047">
        <v>0</v>
      </c>
      <c r="M4047">
        <v>0</v>
      </c>
      <c r="N4047" t="s">
        <v>20</v>
      </c>
      <c r="O4047">
        <v>0</v>
      </c>
    </row>
    <row r="4048" spans="1:15" x14ac:dyDescent="0.3">
      <c r="A4048" t="s">
        <v>8045</v>
      </c>
      <c r="B4048" s="1">
        <v>46287</v>
      </c>
      <c r="C4048" t="s">
        <v>8046</v>
      </c>
      <c r="D4048" t="s">
        <v>51</v>
      </c>
      <c r="E4048" t="s">
        <v>27</v>
      </c>
      <c r="F4048" s="2">
        <v>2499</v>
      </c>
      <c r="G4048" t="s">
        <v>19</v>
      </c>
      <c r="H4048">
        <v>2499</v>
      </c>
      <c r="I4048" t="s">
        <v>51</v>
      </c>
      <c r="J4048">
        <v>1</v>
      </c>
      <c r="K4048">
        <v>2499</v>
      </c>
      <c r="L4048">
        <v>0</v>
      </c>
      <c r="M4048">
        <v>0</v>
      </c>
      <c r="N4048" t="s">
        <v>20</v>
      </c>
      <c r="O4048">
        <v>0</v>
      </c>
    </row>
    <row r="4049" spans="1:15" x14ac:dyDescent="0.3">
      <c r="A4049" t="s">
        <v>8047</v>
      </c>
      <c r="B4049" s="1">
        <v>46271</v>
      </c>
      <c r="C4049" t="s">
        <v>8048</v>
      </c>
      <c r="D4049" t="s">
        <v>48</v>
      </c>
      <c r="E4049" t="s">
        <v>27</v>
      </c>
      <c r="F4049">
        <v>7999</v>
      </c>
      <c r="G4049" t="s">
        <v>19</v>
      </c>
      <c r="H4049">
        <v>7999</v>
      </c>
      <c r="I4049" t="s">
        <v>48</v>
      </c>
      <c r="J4049">
        <v>1</v>
      </c>
      <c r="K4049">
        <v>7999</v>
      </c>
      <c r="L4049">
        <v>0</v>
      </c>
      <c r="M4049">
        <v>0</v>
      </c>
      <c r="N4049" t="s">
        <v>20</v>
      </c>
      <c r="O4049">
        <v>0</v>
      </c>
    </row>
    <row r="4050" spans="1:15" x14ac:dyDescent="0.3">
      <c r="A4050" t="s">
        <v>8049</v>
      </c>
      <c r="B4050" s="1">
        <v>46278</v>
      </c>
      <c r="C4050" t="s">
        <v>8050</v>
      </c>
      <c r="D4050" t="s">
        <v>37</v>
      </c>
      <c r="E4050" t="s">
        <v>54</v>
      </c>
      <c r="F4050">
        <v>299</v>
      </c>
      <c r="G4050" t="s">
        <v>19</v>
      </c>
      <c r="H4050">
        <v>299</v>
      </c>
      <c r="I4050" t="s">
        <v>37</v>
      </c>
      <c r="J4050">
        <v>1</v>
      </c>
      <c r="K4050">
        <v>299</v>
      </c>
      <c r="L4050">
        <v>0</v>
      </c>
      <c r="M4050">
        <v>0</v>
      </c>
      <c r="N4050" t="s">
        <v>20</v>
      </c>
      <c r="O4050">
        <v>0</v>
      </c>
    </row>
    <row r="4051" spans="1:15" x14ac:dyDescent="0.3">
      <c r="A4051" t="s">
        <v>8051</v>
      </c>
      <c r="B4051" s="1">
        <v>46279</v>
      </c>
      <c r="C4051" t="s">
        <v>8052</v>
      </c>
      <c r="D4051" t="s">
        <v>17</v>
      </c>
      <c r="E4051" t="s">
        <v>18</v>
      </c>
      <c r="F4051">
        <v>3998</v>
      </c>
      <c r="G4051" t="s">
        <v>19</v>
      </c>
      <c r="H4051">
        <v>3998</v>
      </c>
      <c r="I4051" t="s">
        <v>17</v>
      </c>
      <c r="J4051">
        <v>1</v>
      </c>
      <c r="K4051">
        <v>3998</v>
      </c>
      <c r="L4051">
        <v>0</v>
      </c>
      <c r="M4051">
        <v>0</v>
      </c>
      <c r="N4051" t="s">
        <v>20</v>
      </c>
      <c r="O4051">
        <v>0</v>
      </c>
    </row>
    <row r="4052" spans="1:15" x14ac:dyDescent="0.3">
      <c r="A4052" t="s">
        <v>8053</v>
      </c>
      <c r="B4052" s="1">
        <v>46281</v>
      </c>
      <c r="C4052" t="s">
        <v>8054</v>
      </c>
      <c r="D4052" t="s">
        <v>42</v>
      </c>
      <c r="E4052" t="s">
        <v>43</v>
      </c>
      <c r="F4052">
        <v>499</v>
      </c>
      <c r="G4052" t="s">
        <v>19</v>
      </c>
      <c r="H4052">
        <v>499</v>
      </c>
      <c r="I4052" t="s">
        <v>42</v>
      </c>
      <c r="J4052">
        <v>1</v>
      </c>
      <c r="K4052">
        <v>499</v>
      </c>
      <c r="L4052">
        <v>0</v>
      </c>
      <c r="M4052">
        <v>0</v>
      </c>
      <c r="N4052" t="s">
        <v>20</v>
      </c>
      <c r="O4052">
        <v>0</v>
      </c>
    </row>
    <row r="4053" spans="1:15" x14ac:dyDescent="0.3">
      <c r="A4053" t="s">
        <v>8055</v>
      </c>
      <c r="B4053" s="1">
        <v>46268</v>
      </c>
      <c r="C4053" t="s">
        <v>8056</v>
      </c>
      <c r="D4053" t="s">
        <v>51</v>
      </c>
      <c r="E4053" t="s">
        <v>18</v>
      </c>
      <c r="F4053">
        <v>3298</v>
      </c>
      <c r="G4053" t="s">
        <v>115</v>
      </c>
      <c r="H4053">
        <v>3298</v>
      </c>
      <c r="I4053" t="s">
        <v>51</v>
      </c>
      <c r="J4053">
        <v>0</v>
      </c>
      <c r="K4053">
        <v>0</v>
      </c>
      <c r="L4053">
        <v>0</v>
      </c>
      <c r="M4053">
        <v>0</v>
      </c>
      <c r="N4053" t="s">
        <v>20</v>
      </c>
      <c r="O4053">
        <v>0</v>
      </c>
    </row>
    <row r="4054" spans="1:15" x14ac:dyDescent="0.3">
      <c r="A4054" t="s">
        <v>8057</v>
      </c>
      <c r="B4054" s="1">
        <v>46287</v>
      </c>
      <c r="C4054" t="s">
        <v>8058</v>
      </c>
      <c r="D4054" t="s">
        <v>23</v>
      </c>
      <c r="E4054" t="s">
        <v>18</v>
      </c>
      <c r="F4054">
        <v>2499</v>
      </c>
      <c r="G4054" t="s">
        <v>19</v>
      </c>
      <c r="H4054">
        <v>2499</v>
      </c>
      <c r="I4054" t="s">
        <v>23</v>
      </c>
      <c r="J4054">
        <v>1</v>
      </c>
      <c r="K4054">
        <v>2499</v>
      </c>
      <c r="L4054">
        <v>0</v>
      </c>
      <c r="M4054">
        <v>0</v>
      </c>
      <c r="N4054" t="s">
        <v>20</v>
      </c>
      <c r="O4054">
        <v>0</v>
      </c>
    </row>
    <row r="4055" spans="1:15" x14ac:dyDescent="0.3">
      <c r="A4055" t="s">
        <v>8059</v>
      </c>
      <c r="B4055" s="1">
        <v>46281</v>
      </c>
      <c r="C4055" t="s">
        <v>8060</v>
      </c>
      <c r="D4055" t="s">
        <v>75</v>
      </c>
      <c r="E4055" t="s">
        <v>18</v>
      </c>
      <c r="F4055">
        <v>1299</v>
      </c>
      <c r="G4055" t="s">
        <v>19</v>
      </c>
      <c r="H4055">
        <v>1299</v>
      </c>
      <c r="I4055" t="s">
        <v>75</v>
      </c>
      <c r="J4055">
        <v>1</v>
      </c>
      <c r="K4055">
        <v>1299</v>
      </c>
      <c r="L4055">
        <v>0</v>
      </c>
      <c r="M4055">
        <v>0</v>
      </c>
      <c r="N4055" t="s">
        <v>20</v>
      </c>
      <c r="O4055">
        <v>0</v>
      </c>
    </row>
    <row r="4056" spans="1:15" x14ac:dyDescent="0.3">
      <c r="A4056" t="s">
        <v>8061</v>
      </c>
      <c r="B4056" s="1">
        <v>46272</v>
      </c>
      <c r="C4056" t="s">
        <v>7629</v>
      </c>
      <c r="D4056" t="s">
        <v>42</v>
      </c>
      <c r="E4056" t="s">
        <v>18</v>
      </c>
      <c r="F4056">
        <v>7999</v>
      </c>
      <c r="G4056" t="s">
        <v>19</v>
      </c>
      <c r="H4056">
        <v>7999</v>
      </c>
      <c r="I4056" t="s">
        <v>42</v>
      </c>
      <c r="J4056">
        <v>1</v>
      </c>
      <c r="K4056">
        <v>7999</v>
      </c>
      <c r="L4056">
        <v>0</v>
      </c>
      <c r="M4056">
        <v>0</v>
      </c>
      <c r="N4056" t="s">
        <v>20</v>
      </c>
      <c r="O4056">
        <v>0</v>
      </c>
    </row>
    <row r="4057" spans="1:15" x14ac:dyDescent="0.3">
      <c r="A4057" t="s">
        <v>8062</v>
      </c>
      <c r="B4057" s="1">
        <v>46283</v>
      </c>
      <c r="C4057" t="s">
        <v>8063</v>
      </c>
      <c r="D4057" t="s">
        <v>37</v>
      </c>
      <c r="E4057" t="s">
        <v>18</v>
      </c>
      <c r="F4057">
        <v>299</v>
      </c>
      <c r="G4057" t="s">
        <v>19</v>
      </c>
      <c r="H4057">
        <v>299</v>
      </c>
      <c r="I4057" t="s">
        <v>37</v>
      </c>
      <c r="J4057">
        <v>1</v>
      </c>
      <c r="K4057">
        <v>299</v>
      </c>
      <c r="L4057">
        <v>0</v>
      </c>
      <c r="M4057">
        <v>0</v>
      </c>
      <c r="N4057" t="s">
        <v>20</v>
      </c>
      <c r="O4057">
        <v>0</v>
      </c>
    </row>
    <row r="4058" spans="1:15" x14ac:dyDescent="0.3">
      <c r="A4058" t="s">
        <v>8064</v>
      </c>
      <c r="B4058" s="1">
        <v>46267</v>
      </c>
      <c r="C4058" t="s">
        <v>8065</v>
      </c>
      <c r="D4058" t="s">
        <v>37</v>
      </c>
      <c r="E4058" t="s">
        <v>18</v>
      </c>
      <c r="F4058">
        <v>2499</v>
      </c>
      <c r="G4058" t="s">
        <v>19</v>
      </c>
      <c r="H4058">
        <v>2499</v>
      </c>
      <c r="I4058" t="s">
        <v>37</v>
      </c>
      <c r="J4058">
        <v>1</v>
      </c>
      <c r="K4058">
        <v>2499</v>
      </c>
      <c r="L4058">
        <v>0</v>
      </c>
      <c r="M4058">
        <v>0</v>
      </c>
      <c r="N4058" t="s">
        <v>20</v>
      </c>
      <c r="O4058">
        <v>0</v>
      </c>
    </row>
    <row r="4059" spans="1:15" x14ac:dyDescent="0.3">
      <c r="A4059" t="s">
        <v>8066</v>
      </c>
      <c r="B4059" s="1">
        <v>46273</v>
      </c>
      <c r="C4059" t="s">
        <v>8067</v>
      </c>
      <c r="D4059" t="s">
        <v>75</v>
      </c>
      <c r="E4059" t="s">
        <v>18</v>
      </c>
      <c r="F4059">
        <v>3998</v>
      </c>
      <c r="G4059" t="s">
        <v>19</v>
      </c>
      <c r="H4059">
        <v>3998</v>
      </c>
      <c r="I4059" t="s">
        <v>75</v>
      </c>
      <c r="J4059">
        <v>1</v>
      </c>
      <c r="K4059">
        <v>3998</v>
      </c>
      <c r="L4059">
        <v>0</v>
      </c>
      <c r="M4059">
        <v>0</v>
      </c>
      <c r="N4059" t="s">
        <v>20</v>
      </c>
      <c r="O4059">
        <v>0</v>
      </c>
    </row>
    <row r="4060" spans="1:15" x14ac:dyDescent="0.3">
      <c r="A4060" t="s">
        <v>8068</v>
      </c>
      <c r="B4060" s="1">
        <v>46271</v>
      </c>
      <c r="C4060" t="s">
        <v>8069</v>
      </c>
      <c r="D4060" t="s">
        <v>51</v>
      </c>
      <c r="E4060" t="s">
        <v>18</v>
      </c>
      <c r="F4060">
        <v>6497</v>
      </c>
      <c r="G4060" t="s">
        <v>19</v>
      </c>
      <c r="H4060">
        <v>6497</v>
      </c>
      <c r="I4060" t="s">
        <v>51</v>
      </c>
      <c r="J4060">
        <v>1</v>
      </c>
      <c r="K4060">
        <v>6497</v>
      </c>
      <c r="L4060">
        <v>0</v>
      </c>
      <c r="M4060">
        <v>0</v>
      </c>
      <c r="N4060" t="s">
        <v>20</v>
      </c>
      <c r="O4060">
        <v>0</v>
      </c>
    </row>
    <row r="4061" spans="1:15" x14ac:dyDescent="0.3">
      <c r="A4061" t="s">
        <v>8070</v>
      </c>
      <c r="B4061" s="1">
        <v>46278</v>
      </c>
      <c r="C4061" t="s">
        <v>8071</v>
      </c>
      <c r="D4061" t="s">
        <v>51</v>
      </c>
      <c r="E4061" t="s">
        <v>18</v>
      </c>
      <c r="F4061">
        <v>7297</v>
      </c>
      <c r="G4061" t="s">
        <v>19</v>
      </c>
      <c r="H4061">
        <v>7297</v>
      </c>
      <c r="I4061" t="s">
        <v>51</v>
      </c>
      <c r="J4061">
        <v>1</v>
      </c>
      <c r="K4061">
        <v>7297</v>
      </c>
      <c r="L4061">
        <v>0</v>
      </c>
      <c r="M4061">
        <v>0</v>
      </c>
      <c r="N4061" t="s">
        <v>20</v>
      </c>
      <c r="O4061">
        <v>0</v>
      </c>
    </row>
    <row r="4062" spans="1:15" x14ac:dyDescent="0.3">
      <c r="A4062" t="s">
        <v>8072</v>
      </c>
      <c r="B4062" s="1">
        <v>46285</v>
      </c>
      <c r="C4062" t="s">
        <v>8073</v>
      </c>
      <c r="D4062" t="s">
        <v>61</v>
      </c>
      <c r="E4062" t="s">
        <v>27</v>
      </c>
      <c r="F4062">
        <v>299</v>
      </c>
      <c r="G4062" t="s">
        <v>19</v>
      </c>
      <c r="H4062">
        <v>299</v>
      </c>
      <c r="I4062" t="s">
        <v>61</v>
      </c>
      <c r="J4062">
        <v>1</v>
      </c>
      <c r="K4062">
        <v>299</v>
      </c>
      <c r="L4062">
        <v>1</v>
      </c>
      <c r="M4062">
        <v>299</v>
      </c>
      <c r="N4062" t="s">
        <v>1360</v>
      </c>
      <c r="O4062">
        <v>299</v>
      </c>
    </row>
    <row r="4063" spans="1:15" x14ac:dyDescent="0.3">
      <c r="A4063" t="s">
        <v>8074</v>
      </c>
      <c r="B4063" s="1">
        <v>46273</v>
      </c>
      <c r="C4063" t="s">
        <v>8075</v>
      </c>
      <c r="D4063" t="s">
        <v>61</v>
      </c>
      <c r="E4063" t="s">
        <v>18</v>
      </c>
      <c r="F4063">
        <v>799</v>
      </c>
      <c r="G4063" t="s">
        <v>19</v>
      </c>
      <c r="H4063">
        <v>799</v>
      </c>
      <c r="I4063" t="s">
        <v>61</v>
      </c>
      <c r="J4063">
        <v>1</v>
      </c>
      <c r="K4063">
        <v>799</v>
      </c>
      <c r="L4063">
        <v>0</v>
      </c>
      <c r="M4063">
        <v>0</v>
      </c>
      <c r="N4063" t="s">
        <v>20</v>
      </c>
      <c r="O4063">
        <v>0</v>
      </c>
    </row>
    <row r="4064" spans="1:15" x14ac:dyDescent="0.3">
      <c r="A4064" t="s">
        <v>8076</v>
      </c>
      <c r="B4064" s="1">
        <v>46289</v>
      </c>
      <c r="C4064" t="s">
        <v>8077</v>
      </c>
      <c r="D4064" t="s">
        <v>34</v>
      </c>
      <c r="E4064" t="s">
        <v>27</v>
      </c>
      <c r="F4064">
        <v>349</v>
      </c>
      <c r="G4064" t="s">
        <v>66</v>
      </c>
      <c r="H4064">
        <v>349</v>
      </c>
      <c r="I4064" t="s">
        <v>34</v>
      </c>
      <c r="J4064">
        <v>1</v>
      </c>
      <c r="K4064">
        <v>349</v>
      </c>
      <c r="L4064">
        <v>1</v>
      </c>
      <c r="M4064">
        <v>349</v>
      </c>
      <c r="N4064" t="s">
        <v>20</v>
      </c>
      <c r="O4064">
        <v>0</v>
      </c>
    </row>
    <row r="4065" spans="1:15" x14ac:dyDescent="0.3">
      <c r="A4065" t="s">
        <v>8078</v>
      </c>
      <c r="B4065" s="1">
        <v>46295</v>
      </c>
      <c r="C4065" t="s">
        <v>8079</v>
      </c>
      <c r="D4065" t="s">
        <v>42</v>
      </c>
      <c r="E4065" t="s">
        <v>18</v>
      </c>
      <c r="F4065">
        <v>5348</v>
      </c>
      <c r="G4065" t="s">
        <v>19</v>
      </c>
      <c r="H4065">
        <v>5348</v>
      </c>
      <c r="I4065" t="s">
        <v>42</v>
      </c>
      <c r="J4065">
        <v>1</v>
      </c>
      <c r="K4065">
        <v>5348</v>
      </c>
      <c r="L4065">
        <v>0</v>
      </c>
      <c r="M4065">
        <v>0</v>
      </c>
      <c r="N4065" t="s">
        <v>20</v>
      </c>
      <c r="O4065">
        <v>0</v>
      </c>
    </row>
    <row r="4066" spans="1:15" x14ac:dyDescent="0.3">
      <c r="A4066" t="s">
        <v>8080</v>
      </c>
      <c r="B4066" s="1">
        <v>46292</v>
      </c>
      <c r="C4066" t="s">
        <v>8081</v>
      </c>
      <c r="D4066" t="s">
        <v>42</v>
      </c>
      <c r="E4066" t="s">
        <v>27</v>
      </c>
      <c r="F4066">
        <v>1499</v>
      </c>
      <c r="G4066" t="s">
        <v>19</v>
      </c>
      <c r="H4066">
        <v>1499</v>
      </c>
      <c r="I4066" t="s">
        <v>42</v>
      </c>
      <c r="J4066">
        <v>1</v>
      </c>
      <c r="K4066">
        <v>1499</v>
      </c>
      <c r="L4066">
        <v>0</v>
      </c>
      <c r="M4066">
        <v>0</v>
      </c>
      <c r="N4066" t="s">
        <v>20</v>
      </c>
      <c r="O4066">
        <v>0</v>
      </c>
    </row>
    <row r="4067" spans="1:15" x14ac:dyDescent="0.3">
      <c r="A4067" t="s">
        <v>8082</v>
      </c>
      <c r="B4067" s="1">
        <v>46290</v>
      </c>
      <c r="C4067" t="s">
        <v>8083</v>
      </c>
      <c r="D4067" t="s">
        <v>17</v>
      </c>
      <c r="E4067" t="s">
        <v>27</v>
      </c>
      <c r="F4067">
        <v>599</v>
      </c>
      <c r="G4067" t="s">
        <v>19</v>
      </c>
      <c r="H4067">
        <v>599</v>
      </c>
      <c r="I4067" t="s">
        <v>17</v>
      </c>
      <c r="J4067">
        <v>1</v>
      </c>
      <c r="K4067">
        <v>599</v>
      </c>
      <c r="L4067">
        <v>0</v>
      </c>
      <c r="M4067">
        <v>0</v>
      </c>
      <c r="N4067" t="s">
        <v>20</v>
      </c>
      <c r="O4067">
        <v>0</v>
      </c>
    </row>
    <row r="4068" spans="1:15" x14ac:dyDescent="0.3">
      <c r="A4068" t="s">
        <v>8084</v>
      </c>
      <c r="B4068" s="1">
        <v>46287</v>
      </c>
      <c r="C4068" t="s">
        <v>8085</v>
      </c>
      <c r="D4068" t="s">
        <v>75</v>
      </c>
      <c r="E4068" t="s">
        <v>27</v>
      </c>
      <c r="F4068">
        <v>2798</v>
      </c>
      <c r="G4068" t="s">
        <v>66</v>
      </c>
      <c r="H4068">
        <v>2798</v>
      </c>
      <c r="I4068" t="s">
        <v>75</v>
      </c>
      <c r="J4068">
        <v>1</v>
      </c>
      <c r="K4068">
        <v>2798</v>
      </c>
      <c r="L4068">
        <v>1</v>
      </c>
      <c r="M4068">
        <v>2798</v>
      </c>
      <c r="N4068" t="s">
        <v>20</v>
      </c>
      <c r="O4068">
        <v>0</v>
      </c>
    </row>
    <row r="4069" spans="1:15" x14ac:dyDescent="0.3">
      <c r="A4069" t="s">
        <v>8086</v>
      </c>
      <c r="B4069" s="1">
        <v>46277</v>
      </c>
      <c r="C4069" t="s">
        <v>8087</v>
      </c>
      <c r="D4069" t="s">
        <v>17</v>
      </c>
      <c r="E4069" t="s">
        <v>54</v>
      </c>
      <c r="F4069">
        <v>2999</v>
      </c>
      <c r="G4069" t="s">
        <v>19</v>
      </c>
      <c r="H4069">
        <v>2999</v>
      </c>
      <c r="I4069" t="s">
        <v>17</v>
      </c>
      <c r="J4069">
        <v>1</v>
      </c>
      <c r="K4069">
        <v>2999</v>
      </c>
      <c r="L4069">
        <v>0</v>
      </c>
      <c r="M4069">
        <v>0</v>
      </c>
      <c r="N4069" t="s">
        <v>20</v>
      </c>
      <c r="O4069">
        <v>0</v>
      </c>
    </row>
    <row r="4070" spans="1:15" x14ac:dyDescent="0.3">
      <c r="A4070" t="s">
        <v>8088</v>
      </c>
      <c r="B4070" s="1">
        <v>46270</v>
      </c>
      <c r="C4070" t="s">
        <v>8089</v>
      </c>
      <c r="D4070" t="s">
        <v>51</v>
      </c>
      <c r="E4070" t="s">
        <v>27</v>
      </c>
      <c r="F4070">
        <v>4999</v>
      </c>
      <c r="G4070" t="s">
        <v>19</v>
      </c>
      <c r="H4070">
        <v>4999</v>
      </c>
      <c r="I4070" t="s">
        <v>51</v>
      </c>
      <c r="J4070">
        <v>1</v>
      </c>
      <c r="K4070">
        <v>4999</v>
      </c>
      <c r="L4070">
        <v>0</v>
      </c>
      <c r="M4070">
        <v>0</v>
      </c>
      <c r="N4070" t="s">
        <v>20</v>
      </c>
      <c r="O4070">
        <v>0</v>
      </c>
    </row>
    <row r="4071" spans="1:15" x14ac:dyDescent="0.3">
      <c r="A4071" t="s">
        <v>8090</v>
      </c>
      <c r="B4071" s="1">
        <v>46281</v>
      </c>
      <c r="C4071" t="s">
        <v>8091</v>
      </c>
      <c r="D4071" t="s">
        <v>75</v>
      </c>
      <c r="E4071" t="s">
        <v>27</v>
      </c>
      <c r="F4071" s="2">
        <v>1598</v>
      </c>
      <c r="G4071" t="s">
        <v>19</v>
      </c>
      <c r="H4071">
        <v>1598</v>
      </c>
      <c r="I4071" t="s">
        <v>75</v>
      </c>
      <c r="J4071">
        <v>1</v>
      </c>
      <c r="K4071">
        <v>1598</v>
      </c>
      <c r="L4071">
        <v>0</v>
      </c>
      <c r="M4071">
        <v>0</v>
      </c>
      <c r="N4071" t="s">
        <v>20</v>
      </c>
      <c r="O4071">
        <v>0</v>
      </c>
    </row>
    <row r="4072" spans="1:15" x14ac:dyDescent="0.3">
      <c r="A4072" t="s">
        <v>8092</v>
      </c>
      <c r="B4072" s="1">
        <v>46270</v>
      </c>
      <c r="C4072" t="s">
        <v>8093</v>
      </c>
      <c r="D4072" t="s">
        <v>48</v>
      </c>
      <c r="E4072" t="s">
        <v>18</v>
      </c>
      <c r="F4072">
        <v>599</v>
      </c>
      <c r="G4072" t="s">
        <v>19</v>
      </c>
      <c r="H4072">
        <v>599</v>
      </c>
      <c r="I4072" t="s">
        <v>48</v>
      </c>
      <c r="J4072">
        <v>1</v>
      </c>
      <c r="K4072">
        <v>599</v>
      </c>
      <c r="L4072">
        <v>0</v>
      </c>
      <c r="M4072">
        <v>0</v>
      </c>
      <c r="N4072" t="s">
        <v>20</v>
      </c>
      <c r="O4072">
        <v>0</v>
      </c>
    </row>
    <row r="4073" spans="1:15" x14ac:dyDescent="0.3">
      <c r="A4073" t="s">
        <v>8094</v>
      </c>
      <c r="B4073" s="1">
        <v>46287</v>
      </c>
      <c r="C4073" t="s">
        <v>8095</v>
      </c>
      <c r="D4073" t="s">
        <v>23</v>
      </c>
      <c r="E4073" t="s">
        <v>18</v>
      </c>
      <c r="F4073">
        <v>1598</v>
      </c>
      <c r="G4073" t="s">
        <v>19</v>
      </c>
      <c r="H4073">
        <v>1598</v>
      </c>
      <c r="I4073" t="s">
        <v>23</v>
      </c>
      <c r="J4073">
        <v>1</v>
      </c>
      <c r="K4073">
        <v>1598</v>
      </c>
      <c r="L4073">
        <v>0</v>
      </c>
      <c r="M4073">
        <v>0</v>
      </c>
      <c r="N4073" t="s">
        <v>20</v>
      </c>
      <c r="O4073">
        <v>0</v>
      </c>
    </row>
    <row r="4074" spans="1:15" x14ac:dyDescent="0.3">
      <c r="A4074" t="s">
        <v>8096</v>
      </c>
      <c r="B4074" s="1">
        <v>46276</v>
      </c>
      <c r="C4074" t="s">
        <v>8097</v>
      </c>
      <c r="D4074" t="s">
        <v>48</v>
      </c>
      <c r="E4074" t="s">
        <v>27</v>
      </c>
      <c r="F4074">
        <v>499</v>
      </c>
      <c r="G4074" t="s">
        <v>19</v>
      </c>
      <c r="H4074">
        <v>499</v>
      </c>
      <c r="I4074" t="s">
        <v>48</v>
      </c>
      <c r="J4074">
        <v>1</v>
      </c>
      <c r="K4074">
        <v>499</v>
      </c>
      <c r="L4074">
        <v>0</v>
      </c>
      <c r="M4074">
        <v>0</v>
      </c>
      <c r="N4074" t="s">
        <v>20</v>
      </c>
      <c r="O4074">
        <v>0</v>
      </c>
    </row>
    <row r="4075" spans="1:15" x14ac:dyDescent="0.3">
      <c r="A4075" t="s">
        <v>8098</v>
      </c>
      <c r="B4075" s="1">
        <v>46277</v>
      </c>
      <c r="C4075" t="s">
        <v>8099</v>
      </c>
      <c r="D4075" t="s">
        <v>48</v>
      </c>
      <c r="E4075" t="s">
        <v>18</v>
      </c>
      <c r="F4075">
        <v>848</v>
      </c>
      <c r="G4075" t="s">
        <v>19</v>
      </c>
      <c r="H4075">
        <v>848</v>
      </c>
      <c r="I4075" t="s">
        <v>48</v>
      </c>
      <c r="J4075">
        <v>1</v>
      </c>
      <c r="K4075">
        <v>848</v>
      </c>
      <c r="L4075">
        <v>0</v>
      </c>
      <c r="M4075">
        <v>0</v>
      </c>
      <c r="N4075" t="s">
        <v>20</v>
      </c>
      <c r="O4075">
        <v>0</v>
      </c>
    </row>
    <row r="4076" spans="1:15" x14ac:dyDescent="0.3">
      <c r="A4076" t="s">
        <v>8100</v>
      </c>
      <c r="B4076" s="1">
        <v>46289</v>
      </c>
      <c r="C4076" t="s">
        <v>8101</v>
      </c>
      <c r="D4076" t="s">
        <v>17</v>
      </c>
      <c r="E4076" t="s">
        <v>18</v>
      </c>
      <c r="F4076">
        <v>2999</v>
      </c>
      <c r="G4076" t="s">
        <v>19</v>
      </c>
      <c r="H4076">
        <v>2999</v>
      </c>
      <c r="I4076" t="s">
        <v>17</v>
      </c>
      <c r="J4076">
        <v>1</v>
      </c>
      <c r="K4076">
        <v>2999</v>
      </c>
      <c r="L4076">
        <v>0</v>
      </c>
      <c r="M4076">
        <v>0</v>
      </c>
      <c r="N4076" t="s">
        <v>20</v>
      </c>
      <c r="O4076">
        <v>0</v>
      </c>
    </row>
    <row r="4077" spans="1:15" x14ac:dyDescent="0.3">
      <c r="A4077" t="s">
        <v>8102</v>
      </c>
      <c r="B4077" s="1">
        <v>46268</v>
      </c>
      <c r="C4077" t="s">
        <v>8103</v>
      </c>
      <c r="D4077" t="s">
        <v>75</v>
      </c>
      <c r="E4077" t="s">
        <v>18</v>
      </c>
      <c r="F4077">
        <v>7999</v>
      </c>
      <c r="G4077" t="s">
        <v>19</v>
      </c>
      <c r="H4077">
        <v>7999</v>
      </c>
      <c r="I4077" t="s">
        <v>75</v>
      </c>
      <c r="J4077">
        <v>1</v>
      </c>
      <c r="K4077">
        <v>7999</v>
      </c>
      <c r="L4077">
        <v>0</v>
      </c>
      <c r="M4077">
        <v>0</v>
      </c>
      <c r="N4077" t="s">
        <v>20</v>
      </c>
      <c r="O4077">
        <v>0</v>
      </c>
    </row>
    <row r="4078" spans="1:15" x14ac:dyDescent="0.3">
      <c r="A4078" t="s">
        <v>8104</v>
      </c>
      <c r="B4078" s="1">
        <v>46266</v>
      </c>
      <c r="C4078" t="s">
        <v>8105</v>
      </c>
      <c r="D4078" t="s">
        <v>48</v>
      </c>
      <c r="E4078" t="s">
        <v>54</v>
      </c>
      <c r="F4078">
        <v>10097</v>
      </c>
      <c r="G4078" t="s">
        <v>19</v>
      </c>
      <c r="H4078">
        <v>10097</v>
      </c>
      <c r="I4078" t="s">
        <v>48</v>
      </c>
      <c r="J4078">
        <v>1</v>
      </c>
      <c r="K4078">
        <v>10097</v>
      </c>
      <c r="L4078">
        <v>0</v>
      </c>
      <c r="M4078">
        <v>0</v>
      </c>
      <c r="N4078" t="s">
        <v>20</v>
      </c>
      <c r="O4078">
        <v>0</v>
      </c>
    </row>
    <row r="4079" spans="1:15" x14ac:dyDescent="0.3">
      <c r="A4079" t="s">
        <v>8106</v>
      </c>
      <c r="B4079" s="1">
        <v>46284</v>
      </c>
      <c r="C4079" t="s">
        <v>3656</v>
      </c>
      <c r="D4079" t="s">
        <v>42</v>
      </c>
      <c r="E4079" t="s">
        <v>18</v>
      </c>
      <c r="F4079">
        <v>9097</v>
      </c>
      <c r="G4079" t="s">
        <v>19</v>
      </c>
      <c r="H4079">
        <v>9097</v>
      </c>
      <c r="I4079" t="s">
        <v>42</v>
      </c>
      <c r="J4079">
        <v>1</v>
      </c>
      <c r="K4079">
        <v>9097</v>
      </c>
      <c r="L4079">
        <v>0</v>
      </c>
      <c r="M4079">
        <v>0</v>
      </c>
      <c r="N4079" t="s">
        <v>20</v>
      </c>
      <c r="O4079">
        <v>0</v>
      </c>
    </row>
    <row r="4080" spans="1:15" x14ac:dyDescent="0.3">
      <c r="A4080" t="s">
        <v>8107</v>
      </c>
      <c r="B4080" s="1">
        <v>46279</v>
      </c>
      <c r="C4080" t="s">
        <v>8108</v>
      </c>
      <c r="D4080" t="s">
        <v>26</v>
      </c>
      <c r="E4080" t="s">
        <v>18</v>
      </c>
      <c r="F4080">
        <v>2499</v>
      </c>
      <c r="G4080" t="s">
        <v>19</v>
      </c>
      <c r="H4080">
        <v>2499</v>
      </c>
      <c r="I4080" t="s">
        <v>26</v>
      </c>
      <c r="J4080">
        <v>1</v>
      </c>
      <c r="K4080">
        <v>2499</v>
      </c>
      <c r="L4080">
        <v>0</v>
      </c>
      <c r="M4080">
        <v>0</v>
      </c>
      <c r="N4080" t="s">
        <v>20</v>
      </c>
      <c r="O4080">
        <v>0</v>
      </c>
    </row>
    <row r="4081" spans="1:15" x14ac:dyDescent="0.3">
      <c r="A4081" t="s">
        <v>8109</v>
      </c>
      <c r="B4081" s="1">
        <v>46285</v>
      </c>
      <c r="C4081" t="s">
        <v>8110</v>
      </c>
      <c r="D4081" t="s">
        <v>42</v>
      </c>
      <c r="E4081" t="s">
        <v>27</v>
      </c>
      <c r="F4081">
        <v>499</v>
      </c>
      <c r="G4081" t="s">
        <v>66</v>
      </c>
      <c r="H4081">
        <v>499</v>
      </c>
      <c r="I4081" t="s">
        <v>42</v>
      </c>
      <c r="J4081">
        <v>1</v>
      </c>
      <c r="K4081">
        <v>499</v>
      </c>
      <c r="L4081">
        <v>1</v>
      </c>
      <c r="M4081">
        <v>499</v>
      </c>
      <c r="N4081" t="s">
        <v>20</v>
      </c>
      <c r="O4081">
        <v>0</v>
      </c>
    </row>
    <row r="4082" spans="1:15" x14ac:dyDescent="0.3">
      <c r="A4082" t="s">
        <v>8111</v>
      </c>
      <c r="B4082" s="1">
        <v>46269</v>
      </c>
      <c r="C4082" t="s">
        <v>8112</v>
      </c>
      <c r="D4082" t="s">
        <v>51</v>
      </c>
      <c r="E4082" t="s">
        <v>27</v>
      </c>
      <c r="F4082">
        <v>4798</v>
      </c>
      <c r="G4082" t="s">
        <v>19</v>
      </c>
      <c r="H4082">
        <v>4798</v>
      </c>
      <c r="I4082" t="s">
        <v>51</v>
      </c>
      <c r="J4082">
        <v>1</v>
      </c>
      <c r="K4082">
        <v>4798</v>
      </c>
      <c r="L4082">
        <v>0</v>
      </c>
      <c r="M4082">
        <v>0</v>
      </c>
      <c r="N4082" t="s">
        <v>20</v>
      </c>
      <c r="O4082">
        <v>0</v>
      </c>
    </row>
    <row r="4083" spans="1:15" x14ac:dyDescent="0.3">
      <c r="A4083" t="s">
        <v>8113</v>
      </c>
      <c r="B4083" s="1">
        <v>46284</v>
      </c>
      <c r="C4083" t="s">
        <v>8114</v>
      </c>
      <c r="D4083" t="s">
        <v>75</v>
      </c>
      <c r="E4083" t="s">
        <v>54</v>
      </c>
      <c r="F4083">
        <v>999</v>
      </c>
      <c r="G4083" t="s">
        <v>115</v>
      </c>
      <c r="H4083">
        <v>999</v>
      </c>
      <c r="I4083" t="s">
        <v>75</v>
      </c>
      <c r="J4083">
        <v>0</v>
      </c>
      <c r="K4083">
        <v>0</v>
      </c>
      <c r="L4083">
        <v>0</v>
      </c>
      <c r="M4083">
        <v>0</v>
      </c>
      <c r="N4083" t="s">
        <v>20</v>
      </c>
      <c r="O4083">
        <v>0</v>
      </c>
    </row>
    <row r="4084" spans="1:15" x14ac:dyDescent="0.3">
      <c r="A4084" t="s">
        <v>8115</v>
      </c>
      <c r="B4084" s="1">
        <v>46269</v>
      </c>
      <c r="C4084" t="s">
        <v>8116</v>
      </c>
      <c r="D4084" t="s">
        <v>51</v>
      </c>
      <c r="E4084" t="s">
        <v>43</v>
      </c>
      <c r="F4084">
        <v>4999</v>
      </c>
      <c r="G4084" t="s">
        <v>19</v>
      </c>
      <c r="H4084">
        <v>4999</v>
      </c>
      <c r="I4084" t="s">
        <v>51</v>
      </c>
      <c r="J4084">
        <v>1</v>
      </c>
      <c r="K4084">
        <v>4999</v>
      </c>
      <c r="L4084">
        <v>0</v>
      </c>
      <c r="M4084">
        <v>0</v>
      </c>
      <c r="N4084" t="s">
        <v>20</v>
      </c>
      <c r="O4084">
        <v>0</v>
      </c>
    </row>
    <row r="4085" spans="1:15" x14ac:dyDescent="0.3">
      <c r="A4085" t="s">
        <v>8117</v>
      </c>
      <c r="B4085" s="1">
        <v>46271</v>
      </c>
      <c r="C4085" t="s">
        <v>8118</v>
      </c>
      <c r="D4085" t="s">
        <v>51</v>
      </c>
      <c r="E4085" t="s">
        <v>18</v>
      </c>
      <c r="F4085">
        <v>3397</v>
      </c>
      <c r="G4085" t="s">
        <v>19</v>
      </c>
      <c r="H4085">
        <v>3397</v>
      </c>
      <c r="I4085" t="s">
        <v>51</v>
      </c>
      <c r="J4085">
        <v>1</v>
      </c>
      <c r="K4085">
        <v>3397</v>
      </c>
      <c r="L4085">
        <v>0</v>
      </c>
      <c r="M4085">
        <v>0</v>
      </c>
      <c r="N4085" t="s">
        <v>20</v>
      </c>
      <c r="O4085">
        <v>0</v>
      </c>
    </row>
    <row r="4086" spans="1:15" x14ac:dyDescent="0.3">
      <c r="A4086" t="s">
        <v>8119</v>
      </c>
      <c r="B4086" s="1">
        <v>46268</v>
      </c>
      <c r="C4086" t="s">
        <v>8120</v>
      </c>
      <c r="D4086" t="s">
        <v>23</v>
      </c>
      <c r="E4086" t="s">
        <v>18</v>
      </c>
      <c r="F4086">
        <v>1499</v>
      </c>
      <c r="G4086" t="s">
        <v>19</v>
      </c>
      <c r="H4086">
        <v>1499</v>
      </c>
      <c r="I4086" t="s">
        <v>23</v>
      </c>
      <c r="J4086">
        <v>1</v>
      </c>
      <c r="K4086">
        <v>1499</v>
      </c>
      <c r="L4086">
        <v>0</v>
      </c>
      <c r="M4086">
        <v>0</v>
      </c>
      <c r="N4086" t="s">
        <v>20</v>
      </c>
      <c r="O4086">
        <v>0</v>
      </c>
    </row>
    <row r="4087" spans="1:15" x14ac:dyDescent="0.3">
      <c r="A4087" t="s">
        <v>8121</v>
      </c>
      <c r="B4087" s="1">
        <v>46291</v>
      </c>
      <c r="C4087" t="s">
        <v>8122</v>
      </c>
      <c r="D4087" t="s">
        <v>51</v>
      </c>
      <c r="E4087" t="s">
        <v>18</v>
      </c>
      <c r="F4087">
        <v>1499</v>
      </c>
      <c r="G4087" t="s">
        <v>80</v>
      </c>
      <c r="H4087">
        <v>1499</v>
      </c>
      <c r="I4087" t="s">
        <v>51</v>
      </c>
      <c r="J4087">
        <v>0</v>
      </c>
      <c r="K4087">
        <v>0</v>
      </c>
      <c r="L4087">
        <v>0</v>
      </c>
      <c r="M4087">
        <v>0</v>
      </c>
      <c r="N4087" t="s">
        <v>20</v>
      </c>
      <c r="O4087">
        <v>0</v>
      </c>
    </row>
    <row r="4088" spans="1:15" x14ac:dyDescent="0.3">
      <c r="A4088" t="s">
        <v>8123</v>
      </c>
      <c r="B4088" s="1">
        <v>46295</v>
      </c>
      <c r="C4088" t="s">
        <v>8124</v>
      </c>
      <c r="D4088" t="s">
        <v>48</v>
      </c>
      <c r="E4088" t="s">
        <v>18</v>
      </c>
      <c r="F4088">
        <v>3998</v>
      </c>
      <c r="G4088" t="s">
        <v>66</v>
      </c>
      <c r="H4088">
        <v>3998</v>
      </c>
      <c r="I4088" t="s">
        <v>48</v>
      </c>
      <c r="J4088">
        <v>1</v>
      </c>
      <c r="K4088">
        <v>3998</v>
      </c>
      <c r="L4088">
        <v>1</v>
      </c>
      <c r="M4088">
        <v>3998</v>
      </c>
      <c r="N4088" t="s">
        <v>20</v>
      </c>
      <c r="O4088">
        <v>0</v>
      </c>
    </row>
    <row r="4089" spans="1:15" x14ac:dyDescent="0.3">
      <c r="A4089" t="s">
        <v>8125</v>
      </c>
      <c r="B4089" s="1">
        <v>46275</v>
      </c>
      <c r="C4089" t="s">
        <v>8126</v>
      </c>
      <c r="D4089" t="s">
        <v>42</v>
      </c>
      <c r="E4089" t="s">
        <v>43</v>
      </c>
      <c r="F4089">
        <v>1798</v>
      </c>
      <c r="G4089" t="s">
        <v>19</v>
      </c>
      <c r="H4089">
        <v>1798</v>
      </c>
      <c r="I4089" t="s">
        <v>42</v>
      </c>
      <c r="J4089">
        <v>1</v>
      </c>
      <c r="K4089">
        <v>1798</v>
      </c>
      <c r="L4089">
        <v>0</v>
      </c>
      <c r="M4089">
        <v>0</v>
      </c>
      <c r="N4089" t="s">
        <v>20</v>
      </c>
      <c r="O4089">
        <v>0</v>
      </c>
    </row>
    <row r="4090" spans="1:15" x14ac:dyDescent="0.3">
      <c r="A4090" t="s">
        <v>8127</v>
      </c>
      <c r="B4090" s="1">
        <v>46288</v>
      </c>
      <c r="C4090" t="s">
        <v>8128</v>
      </c>
      <c r="D4090" t="s">
        <v>61</v>
      </c>
      <c r="E4090" t="s">
        <v>18</v>
      </c>
      <c r="F4090">
        <v>7999</v>
      </c>
      <c r="G4090" t="s">
        <v>19</v>
      </c>
      <c r="H4090">
        <v>7999</v>
      </c>
      <c r="I4090" t="s">
        <v>61</v>
      </c>
      <c r="J4090">
        <v>1</v>
      </c>
      <c r="K4090">
        <v>7999</v>
      </c>
      <c r="L4090">
        <v>0</v>
      </c>
      <c r="M4090">
        <v>0</v>
      </c>
      <c r="N4090" t="s">
        <v>20</v>
      </c>
      <c r="O4090">
        <v>0</v>
      </c>
    </row>
    <row r="4091" spans="1:15" x14ac:dyDescent="0.3">
      <c r="A4091" t="s">
        <v>8129</v>
      </c>
      <c r="B4091" s="1">
        <v>46276</v>
      </c>
      <c r="C4091" t="s">
        <v>8130</v>
      </c>
      <c r="D4091" t="s">
        <v>51</v>
      </c>
      <c r="E4091" t="s">
        <v>54</v>
      </c>
      <c r="F4091">
        <v>1299</v>
      </c>
      <c r="G4091" t="s">
        <v>19</v>
      </c>
      <c r="H4091">
        <v>1299</v>
      </c>
      <c r="I4091" t="s">
        <v>51</v>
      </c>
      <c r="J4091">
        <v>1</v>
      </c>
      <c r="K4091">
        <v>1299</v>
      </c>
      <c r="L4091">
        <v>0</v>
      </c>
      <c r="M4091">
        <v>0</v>
      </c>
      <c r="N4091" t="s">
        <v>20</v>
      </c>
      <c r="O4091">
        <v>0</v>
      </c>
    </row>
    <row r="4092" spans="1:15" x14ac:dyDescent="0.3">
      <c r="A4092" t="s">
        <v>8131</v>
      </c>
      <c r="B4092" s="1">
        <v>46278</v>
      </c>
      <c r="C4092" t="s">
        <v>8132</v>
      </c>
      <c r="D4092" t="s">
        <v>26</v>
      </c>
      <c r="E4092" t="s">
        <v>43</v>
      </c>
      <c r="F4092">
        <v>8998</v>
      </c>
      <c r="G4092" t="s">
        <v>19</v>
      </c>
      <c r="H4092">
        <v>8998</v>
      </c>
      <c r="I4092" t="s">
        <v>26</v>
      </c>
      <c r="J4092">
        <v>1</v>
      </c>
      <c r="K4092">
        <v>8998</v>
      </c>
      <c r="L4092">
        <v>0</v>
      </c>
      <c r="M4092">
        <v>0</v>
      </c>
      <c r="N4092" t="s">
        <v>20</v>
      </c>
      <c r="O4092">
        <v>0</v>
      </c>
    </row>
    <row r="4093" spans="1:15" x14ac:dyDescent="0.3">
      <c r="A4093" t="s">
        <v>8133</v>
      </c>
      <c r="B4093" s="1">
        <v>46290</v>
      </c>
      <c r="C4093" t="s">
        <v>8134</v>
      </c>
      <c r="D4093" t="s">
        <v>61</v>
      </c>
      <c r="E4093" t="s">
        <v>18</v>
      </c>
      <c r="F4093">
        <v>4999</v>
      </c>
      <c r="G4093" t="s">
        <v>19</v>
      </c>
      <c r="H4093">
        <v>4999</v>
      </c>
      <c r="I4093" t="s">
        <v>61</v>
      </c>
      <c r="J4093">
        <v>1</v>
      </c>
      <c r="K4093">
        <v>4999</v>
      </c>
      <c r="L4093">
        <v>0</v>
      </c>
      <c r="M4093">
        <v>0</v>
      </c>
      <c r="N4093" t="s">
        <v>20</v>
      </c>
      <c r="O4093">
        <v>0</v>
      </c>
    </row>
    <row r="4094" spans="1:15" x14ac:dyDescent="0.3">
      <c r="A4094" t="s">
        <v>8135</v>
      </c>
      <c r="B4094" s="1">
        <v>46285</v>
      </c>
      <c r="C4094" t="s">
        <v>8136</v>
      </c>
      <c r="D4094" t="s">
        <v>37</v>
      </c>
      <c r="E4094" t="s">
        <v>18</v>
      </c>
      <c r="F4094">
        <v>3499</v>
      </c>
      <c r="G4094" t="s">
        <v>19</v>
      </c>
      <c r="H4094">
        <v>3499</v>
      </c>
      <c r="I4094" t="s">
        <v>37</v>
      </c>
      <c r="J4094">
        <v>1</v>
      </c>
      <c r="K4094">
        <v>3499</v>
      </c>
      <c r="L4094">
        <v>0</v>
      </c>
      <c r="M4094">
        <v>0</v>
      </c>
      <c r="N4094" t="s">
        <v>20</v>
      </c>
      <c r="O4094">
        <v>0</v>
      </c>
    </row>
    <row r="4095" spans="1:15" x14ac:dyDescent="0.3">
      <c r="A4095" t="s">
        <v>8137</v>
      </c>
      <c r="B4095" s="1">
        <v>46290</v>
      </c>
      <c r="C4095" t="s">
        <v>8138</v>
      </c>
      <c r="E4095" t="s">
        <v>18</v>
      </c>
      <c r="F4095">
        <v>799</v>
      </c>
      <c r="G4095" t="s">
        <v>19</v>
      </c>
      <c r="H4095">
        <v>799</v>
      </c>
      <c r="I4095" t="s">
        <v>194</v>
      </c>
      <c r="J4095">
        <v>1</v>
      </c>
      <c r="K4095">
        <v>799</v>
      </c>
      <c r="L4095">
        <v>0</v>
      </c>
      <c r="M4095">
        <v>0</v>
      </c>
      <c r="N4095" t="s">
        <v>20</v>
      </c>
      <c r="O4095">
        <v>0</v>
      </c>
    </row>
    <row r="4096" spans="1:15" x14ac:dyDescent="0.3">
      <c r="A4096" t="s">
        <v>8139</v>
      </c>
      <c r="B4096" s="1">
        <v>46270</v>
      </c>
      <c r="C4096" t="s">
        <v>3760</v>
      </c>
      <c r="D4096" t="s">
        <v>75</v>
      </c>
      <c r="E4096" t="s">
        <v>27</v>
      </c>
      <c r="F4096">
        <v>1148</v>
      </c>
      <c r="G4096" t="s">
        <v>19</v>
      </c>
      <c r="H4096">
        <v>1148</v>
      </c>
      <c r="I4096" t="s">
        <v>75</v>
      </c>
      <c r="J4096">
        <v>1</v>
      </c>
      <c r="K4096">
        <v>1148</v>
      </c>
      <c r="L4096">
        <v>0</v>
      </c>
      <c r="M4096">
        <v>0</v>
      </c>
      <c r="N4096" t="s">
        <v>20</v>
      </c>
      <c r="O4096">
        <v>0</v>
      </c>
    </row>
    <row r="4097" spans="1:15" x14ac:dyDescent="0.3">
      <c r="A4097" t="s">
        <v>8140</v>
      </c>
      <c r="B4097" s="1">
        <v>46271</v>
      </c>
      <c r="C4097" t="s">
        <v>6287</v>
      </c>
      <c r="D4097" t="s">
        <v>48</v>
      </c>
      <c r="E4097" t="s">
        <v>54</v>
      </c>
      <c r="F4097">
        <v>4999</v>
      </c>
      <c r="G4097" t="s">
        <v>19</v>
      </c>
      <c r="H4097">
        <v>4999</v>
      </c>
      <c r="I4097" t="s">
        <v>48</v>
      </c>
      <c r="J4097">
        <v>1</v>
      </c>
      <c r="K4097">
        <v>4999</v>
      </c>
      <c r="L4097">
        <v>0</v>
      </c>
      <c r="M4097">
        <v>0</v>
      </c>
      <c r="N4097" t="s">
        <v>20</v>
      </c>
      <c r="O4097">
        <v>0</v>
      </c>
    </row>
    <row r="4098" spans="1:15" x14ac:dyDescent="0.3">
      <c r="A4098" t="s">
        <v>8141</v>
      </c>
      <c r="B4098" s="1">
        <v>46293</v>
      </c>
      <c r="C4098" t="s">
        <v>8142</v>
      </c>
      <c r="D4098" t="s">
        <v>34</v>
      </c>
      <c r="E4098" t="s">
        <v>18</v>
      </c>
      <c r="F4098">
        <v>14497</v>
      </c>
      <c r="G4098" t="s">
        <v>19</v>
      </c>
      <c r="H4098">
        <v>14497</v>
      </c>
      <c r="I4098" t="s">
        <v>34</v>
      </c>
      <c r="J4098">
        <v>1</v>
      </c>
      <c r="K4098">
        <v>14497</v>
      </c>
      <c r="L4098">
        <v>0</v>
      </c>
      <c r="M4098">
        <v>0</v>
      </c>
      <c r="N4098" t="s">
        <v>20</v>
      </c>
      <c r="O4098">
        <v>0</v>
      </c>
    </row>
    <row r="4099" spans="1:15" x14ac:dyDescent="0.3">
      <c r="A4099" t="s">
        <v>8143</v>
      </c>
      <c r="B4099" s="1">
        <v>46289</v>
      </c>
      <c r="C4099" t="s">
        <v>8144</v>
      </c>
      <c r="D4099" t="s">
        <v>42</v>
      </c>
      <c r="E4099" t="s">
        <v>18</v>
      </c>
      <c r="F4099" s="2">
        <v>9498</v>
      </c>
      <c r="G4099" t="s">
        <v>19</v>
      </c>
      <c r="H4099">
        <v>9498</v>
      </c>
      <c r="I4099" t="s">
        <v>42</v>
      </c>
      <c r="J4099">
        <v>1</v>
      </c>
      <c r="K4099">
        <v>9498</v>
      </c>
      <c r="L4099">
        <v>0</v>
      </c>
      <c r="M4099">
        <v>0</v>
      </c>
      <c r="N4099" t="s">
        <v>20</v>
      </c>
      <c r="O4099">
        <v>0</v>
      </c>
    </row>
    <row r="4100" spans="1:15" x14ac:dyDescent="0.3">
      <c r="A4100" t="s">
        <v>8145</v>
      </c>
      <c r="B4100" s="1">
        <v>46288</v>
      </c>
      <c r="C4100" t="s">
        <v>8146</v>
      </c>
      <c r="D4100" t="s">
        <v>61</v>
      </c>
      <c r="E4100" t="s">
        <v>27</v>
      </c>
      <c r="F4100">
        <v>2097</v>
      </c>
      <c r="G4100" t="s">
        <v>19</v>
      </c>
      <c r="H4100">
        <v>2097</v>
      </c>
      <c r="I4100" t="s">
        <v>61</v>
      </c>
      <c r="J4100">
        <v>1</v>
      </c>
      <c r="K4100">
        <v>2097</v>
      </c>
      <c r="L4100">
        <v>0</v>
      </c>
      <c r="M4100">
        <v>0</v>
      </c>
      <c r="N4100" t="s">
        <v>20</v>
      </c>
      <c r="O4100">
        <v>0</v>
      </c>
    </row>
    <row r="4101" spans="1:15" x14ac:dyDescent="0.3">
      <c r="A4101" t="s">
        <v>8147</v>
      </c>
      <c r="B4101" s="1">
        <v>46268</v>
      </c>
      <c r="C4101" t="s">
        <v>8148</v>
      </c>
      <c r="D4101" t="s">
        <v>23</v>
      </c>
      <c r="E4101" t="s">
        <v>43</v>
      </c>
      <c r="F4101">
        <v>1499</v>
      </c>
      <c r="G4101" t="s">
        <v>19</v>
      </c>
      <c r="H4101">
        <v>1499</v>
      </c>
      <c r="I4101" t="s">
        <v>23</v>
      </c>
      <c r="J4101">
        <v>1</v>
      </c>
      <c r="K4101">
        <v>1499</v>
      </c>
      <c r="L4101">
        <v>0</v>
      </c>
      <c r="M4101">
        <v>0</v>
      </c>
      <c r="N4101" t="s">
        <v>20</v>
      </c>
      <c r="O4101">
        <v>0</v>
      </c>
    </row>
    <row r="4102" spans="1:15" x14ac:dyDescent="0.3">
      <c r="A4102" t="s">
        <v>8149</v>
      </c>
      <c r="B4102" s="1">
        <v>46272</v>
      </c>
      <c r="C4102" t="s">
        <v>8150</v>
      </c>
      <c r="D4102" t="s">
        <v>42</v>
      </c>
      <c r="E4102" t="s">
        <v>27</v>
      </c>
      <c r="F4102">
        <v>6498</v>
      </c>
      <c r="G4102" t="s">
        <v>115</v>
      </c>
      <c r="H4102">
        <v>6498</v>
      </c>
      <c r="I4102" t="s">
        <v>42</v>
      </c>
      <c r="J4102">
        <v>0</v>
      </c>
      <c r="K4102">
        <v>0</v>
      </c>
      <c r="L4102">
        <v>0</v>
      </c>
      <c r="M4102">
        <v>0</v>
      </c>
      <c r="N4102" t="s">
        <v>20</v>
      </c>
      <c r="O4102">
        <v>0</v>
      </c>
    </row>
    <row r="4103" spans="1:15" x14ac:dyDescent="0.3">
      <c r="A4103" t="s">
        <v>8151</v>
      </c>
      <c r="B4103" s="1">
        <v>46276</v>
      </c>
      <c r="C4103" t="s">
        <v>8152</v>
      </c>
      <c r="D4103" t="s">
        <v>75</v>
      </c>
      <c r="E4103" t="s">
        <v>18</v>
      </c>
      <c r="F4103">
        <v>3499</v>
      </c>
      <c r="G4103" t="s">
        <v>115</v>
      </c>
      <c r="H4103">
        <v>3499</v>
      </c>
      <c r="I4103" t="s">
        <v>75</v>
      </c>
      <c r="J4103">
        <v>0</v>
      </c>
      <c r="K4103">
        <v>0</v>
      </c>
      <c r="L4103">
        <v>0</v>
      </c>
      <c r="M4103">
        <v>0</v>
      </c>
      <c r="N4103" t="s">
        <v>20</v>
      </c>
      <c r="O4103">
        <v>0</v>
      </c>
    </row>
    <row r="4104" spans="1:15" x14ac:dyDescent="0.3">
      <c r="A4104" t="s">
        <v>8153</v>
      </c>
      <c r="B4104" s="1">
        <v>46278</v>
      </c>
      <c r="C4104" t="s">
        <v>8154</v>
      </c>
      <c r="D4104" t="s">
        <v>26</v>
      </c>
      <c r="E4104" t="s">
        <v>27</v>
      </c>
      <c r="F4104">
        <v>1299</v>
      </c>
      <c r="G4104" t="s">
        <v>19</v>
      </c>
      <c r="H4104">
        <v>1299</v>
      </c>
      <c r="I4104" t="s">
        <v>26</v>
      </c>
      <c r="J4104">
        <v>1</v>
      </c>
      <c r="K4104">
        <v>1299</v>
      </c>
      <c r="L4104">
        <v>0</v>
      </c>
      <c r="M4104">
        <v>0</v>
      </c>
      <c r="N4104" t="s">
        <v>20</v>
      </c>
      <c r="O4104">
        <v>0</v>
      </c>
    </row>
    <row r="4105" spans="1:15" x14ac:dyDescent="0.3">
      <c r="A4105" t="s">
        <v>8155</v>
      </c>
      <c r="B4105" s="1">
        <v>46272</v>
      </c>
      <c r="C4105" t="s">
        <v>8156</v>
      </c>
      <c r="D4105" t="s">
        <v>75</v>
      </c>
      <c r="E4105" t="s">
        <v>18</v>
      </c>
      <c r="F4105">
        <v>349</v>
      </c>
      <c r="G4105" t="s">
        <v>19</v>
      </c>
      <c r="H4105">
        <v>349</v>
      </c>
      <c r="I4105" t="s">
        <v>75</v>
      </c>
      <c r="J4105">
        <v>1</v>
      </c>
      <c r="K4105">
        <v>349</v>
      </c>
      <c r="L4105">
        <v>0</v>
      </c>
      <c r="M4105">
        <v>0</v>
      </c>
      <c r="N4105" t="s">
        <v>20</v>
      </c>
      <c r="O4105">
        <v>0</v>
      </c>
    </row>
    <row r="4106" spans="1:15" x14ac:dyDescent="0.3">
      <c r="A4106" t="s">
        <v>8157</v>
      </c>
      <c r="B4106" s="1">
        <v>46292</v>
      </c>
      <c r="C4106" t="s">
        <v>8158</v>
      </c>
      <c r="D4106" t="s">
        <v>61</v>
      </c>
      <c r="E4106" t="s">
        <v>18</v>
      </c>
      <c r="F4106">
        <v>3499</v>
      </c>
      <c r="G4106" t="s">
        <v>19</v>
      </c>
      <c r="H4106">
        <v>3499</v>
      </c>
      <c r="I4106" t="s">
        <v>61</v>
      </c>
      <c r="J4106">
        <v>1</v>
      </c>
      <c r="K4106">
        <v>3499</v>
      </c>
      <c r="L4106">
        <v>0</v>
      </c>
      <c r="M4106">
        <v>0</v>
      </c>
      <c r="N4106" t="s">
        <v>20</v>
      </c>
      <c r="O4106">
        <v>0</v>
      </c>
    </row>
    <row r="4107" spans="1:15" x14ac:dyDescent="0.3">
      <c r="A4107" t="s">
        <v>8159</v>
      </c>
      <c r="B4107" s="1">
        <v>46278</v>
      </c>
      <c r="C4107" t="s">
        <v>8160</v>
      </c>
      <c r="D4107" t="s">
        <v>23</v>
      </c>
      <c r="E4107" t="s">
        <v>18</v>
      </c>
      <c r="F4107">
        <v>4999</v>
      </c>
      <c r="G4107" t="s">
        <v>66</v>
      </c>
      <c r="H4107">
        <v>4999</v>
      </c>
      <c r="I4107" t="s">
        <v>23</v>
      </c>
      <c r="J4107">
        <v>1</v>
      </c>
      <c r="K4107">
        <v>4999</v>
      </c>
      <c r="L4107">
        <v>1</v>
      </c>
      <c r="M4107">
        <v>4999</v>
      </c>
      <c r="N4107" t="s">
        <v>20</v>
      </c>
      <c r="O4107">
        <v>0</v>
      </c>
    </row>
    <row r="4108" spans="1:15" x14ac:dyDescent="0.3">
      <c r="A4108" t="s">
        <v>8161</v>
      </c>
      <c r="B4108" s="1">
        <v>46279</v>
      </c>
      <c r="C4108" t="s">
        <v>8162</v>
      </c>
      <c r="D4108" t="s">
        <v>61</v>
      </c>
      <c r="E4108" t="s">
        <v>54</v>
      </c>
      <c r="F4108" s="2">
        <v>5498</v>
      </c>
      <c r="G4108" t="s">
        <v>19</v>
      </c>
      <c r="H4108">
        <v>5498</v>
      </c>
      <c r="I4108" t="s">
        <v>61</v>
      </c>
      <c r="J4108">
        <v>1</v>
      </c>
      <c r="K4108">
        <v>5498</v>
      </c>
      <c r="L4108">
        <v>0</v>
      </c>
      <c r="M4108">
        <v>0</v>
      </c>
      <c r="N4108" t="s">
        <v>20</v>
      </c>
      <c r="O4108">
        <v>0</v>
      </c>
    </row>
    <row r="4109" spans="1:15" x14ac:dyDescent="0.3">
      <c r="A4109" t="s">
        <v>8163</v>
      </c>
      <c r="B4109" s="1">
        <v>46288</v>
      </c>
      <c r="C4109" t="s">
        <v>8164</v>
      </c>
      <c r="D4109" t="s">
        <v>23</v>
      </c>
      <c r="E4109" t="s">
        <v>27</v>
      </c>
      <c r="F4109">
        <v>3798</v>
      </c>
      <c r="G4109" t="s">
        <v>19</v>
      </c>
      <c r="H4109">
        <v>3798</v>
      </c>
      <c r="I4109" t="s">
        <v>23</v>
      </c>
      <c r="J4109">
        <v>1</v>
      </c>
      <c r="K4109">
        <v>3798</v>
      </c>
      <c r="L4109">
        <v>0</v>
      </c>
      <c r="M4109">
        <v>0</v>
      </c>
      <c r="N4109" t="s">
        <v>20</v>
      </c>
      <c r="O4109">
        <v>0</v>
      </c>
    </row>
    <row r="4110" spans="1:15" x14ac:dyDescent="0.3">
      <c r="A4110" t="s">
        <v>8165</v>
      </c>
      <c r="B4110" s="1">
        <v>46278</v>
      </c>
      <c r="C4110" t="s">
        <v>8166</v>
      </c>
      <c r="D4110" t="s">
        <v>42</v>
      </c>
      <c r="E4110" t="s">
        <v>27</v>
      </c>
      <c r="F4110">
        <v>7999</v>
      </c>
      <c r="G4110" t="s">
        <v>19</v>
      </c>
      <c r="H4110">
        <v>7999</v>
      </c>
      <c r="I4110" t="s">
        <v>42</v>
      </c>
      <c r="J4110">
        <v>1</v>
      </c>
      <c r="K4110">
        <v>7999</v>
      </c>
      <c r="L4110">
        <v>0</v>
      </c>
      <c r="M4110">
        <v>0</v>
      </c>
      <c r="N4110" t="s">
        <v>20</v>
      </c>
      <c r="O4110">
        <v>0</v>
      </c>
    </row>
    <row r="4111" spans="1:15" x14ac:dyDescent="0.3">
      <c r="A4111" t="s">
        <v>8167</v>
      </c>
      <c r="B4111" s="1">
        <v>46294</v>
      </c>
      <c r="C4111" t="s">
        <v>8168</v>
      </c>
      <c r="D4111" t="s">
        <v>42</v>
      </c>
      <c r="E4111" t="s">
        <v>54</v>
      </c>
      <c r="F4111">
        <v>2998</v>
      </c>
      <c r="G4111" t="s">
        <v>19</v>
      </c>
      <c r="H4111">
        <v>2998</v>
      </c>
      <c r="I4111" t="s">
        <v>42</v>
      </c>
      <c r="J4111">
        <v>1</v>
      </c>
      <c r="K4111">
        <v>2998</v>
      </c>
      <c r="L4111">
        <v>0</v>
      </c>
      <c r="M4111">
        <v>0</v>
      </c>
      <c r="N4111" t="s">
        <v>20</v>
      </c>
      <c r="O4111">
        <v>0</v>
      </c>
    </row>
    <row r="4112" spans="1:15" x14ac:dyDescent="0.3">
      <c r="A4112" t="s">
        <v>8169</v>
      </c>
      <c r="B4112" s="1">
        <v>46284</v>
      </c>
      <c r="C4112" t="s">
        <v>8170</v>
      </c>
      <c r="D4112" t="s">
        <v>51</v>
      </c>
      <c r="E4112" t="s">
        <v>18</v>
      </c>
      <c r="F4112">
        <v>8647</v>
      </c>
      <c r="G4112" t="s">
        <v>19</v>
      </c>
      <c r="H4112">
        <v>8647</v>
      </c>
      <c r="I4112" t="s">
        <v>51</v>
      </c>
      <c r="J4112">
        <v>1</v>
      </c>
      <c r="K4112">
        <v>8647</v>
      </c>
      <c r="L4112">
        <v>0</v>
      </c>
      <c r="M4112">
        <v>0</v>
      </c>
      <c r="N4112" t="s">
        <v>20</v>
      </c>
      <c r="O4112">
        <v>0</v>
      </c>
    </row>
    <row r="4113" spans="1:15" x14ac:dyDescent="0.3">
      <c r="A4113" t="s">
        <v>8171</v>
      </c>
      <c r="B4113" s="1">
        <v>46290</v>
      </c>
      <c r="C4113" t="s">
        <v>8172</v>
      </c>
      <c r="D4113" t="s">
        <v>75</v>
      </c>
      <c r="E4113" t="s">
        <v>18</v>
      </c>
      <c r="F4113">
        <v>2499</v>
      </c>
      <c r="G4113" t="s">
        <v>80</v>
      </c>
      <c r="H4113">
        <v>2499</v>
      </c>
      <c r="I4113" t="s">
        <v>75</v>
      </c>
      <c r="J4113">
        <v>0</v>
      </c>
      <c r="K4113">
        <v>0</v>
      </c>
      <c r="L4113">
        <v>0</v>
      </c>
      <c r="M4113">
        <v>0</v>
      </c>
      <c r="N4113" t="s">
        <v>20</v>
      </c>
      <c r="O4113">
        <v>0</v>
      </c>
    </row>
    <row r="4114" spans="1:15" x14ac:dyDescent="0.3">
      <c r="A4114" t="s">
        <v>8173</v>
      </c>
      <c r="B4114" s="1">
        <v>46268</v>
      </c>
      <c r="C4114" t="s">
        <v>8174</v>
      </c>
      <c r="D4114" t="s">
        <v>48</v>
      </c>
      <c r="E4114" t="s">
        <v>18</v>
      </c>
      <c r="F4114">
        <v>999</v>
      </c>
      <c r="G4114" t="s">
        <v>19</v>
      </c>
      <c r="H4114">
        <v>999</v>
      </c>
      <c r="I4114" t="s">
        <v>48</v>
      </c>
      <c r="J4114">
        <v>1</v>
      </c>
      <c r="K4114">
        <v>999</v>
      </c>
      <c r="L4114">
        <v>0</v>
      </c>
      <c r="M4114">
        <v>0</v>
      </c>
      <c r="N4114" t="s">
        <v>20</v>
      </c>
      <c r="O4114">
        <v>0</v>
      </c>
    </row>
    <row r="4115" spans="1:15" x14ac:dyDescent="0.3">
      <c r="A4115" t="s">
        <v>8175</v>
      </c>
      <c r="B4115" s="1">
        <v>46288</v>
      </c>
      <c r="C4115" t="s">
        <v>8176</v>
      </c>
      <c r="D4115" t="s">
        <v>48</v>
      </c>
      <c r="E4115" t="s">
        <v>18</v>
      </c>
      <c r="F4115" s="2">
        <v>6797</v>
      </c>
      <c r="G4115" t="s">
        <v>19</v>
      </c>
      <c r="H4115">
        <v>6797</v>
      </c>
      <c r="I4115" t="s">
        <v>48</v>
      </c>
      <c r="J4115">
        <v>1</v>
      </c>
      <c r="K4115">
        <v>6797</v>
      </c>
      <c r="L4115">
        <v>0</v>
      </c>
      <c r="M4115">
        <v>0</v>
      </c>
      <c r="N4115" t="s">
        <v>20</v>
      </c>
      <c r="O4115">
        <v>0</v>
      </c>
    </row>
    <row r="4116" spans="1:15" x14ac:dyDescent="0.3">
      <c r="A4116" t="s">
        <v>8177</v>
      </c>
      <c r="B4116" s="1">
        <v>46284</v>
      </c>
      <c r="C4116" t="s">
        <v>8178</v>
      </c>
      <c r="D4116" t="s">
        <v>75</v>
      </c>
      <c r="E4116" t="s">
        <v>18</v>
      </c>
      <c r="F4116">
        <v>11997</v>
      </c>
      <c r="G4116" t="s">
        <v>19</v>
      </c>
      <c r="H4116">
        <v>11997</v>
      </c>
      <c r="I4116" t="s">
        <v>75</v>
      </c>
      <c r="J4116">
        <v>1</v>
      </c>
      <c r="K4116">
        <v>11997</v>
      </c>
      <c r="L4116">
        <v>0</v>
      </c>
      <c r="M4116">
        <v>0</v>
      </c>
      <c r="N4116" t="s">
        <v>20</v>
      </c>
      <c r="O4116">
        <v>0</v>
      </c>
    </row>
    <row r="4117" spans="1:15" x14ac:dyDescent="0.3">
      <c r="A4117" t="s">
        <v>8179</v>
      </c>
      <c r="B4117" s="1">
        <v>46275</v>
      </c>
      <c r="C4117" t="s">
        <v>8180</v>
      </c>
      <c r="D4117" t="s">
        <v>48</v>
      </c>
      <c r="E4117" t="s">
        <v>18</v>
      </c>
      <c r="F4117">
        <v>799</v>
      </c>
      <c r="G4117" t="s">
        <v>19</v>
      </c>
      <c r="H4117">
        <v>799</v>
      </c>
      <c r="I4117" t="s">
        <v>48</v>
      </c>
      <c r="J4117">
        <v>1</v>
      </c>
      <c r="K4117">
        <v>799</v>
      </c>
      <c r="L4117">
        <v>0</v>
      </c>
      <c r="M4117">
        <v>0</v>
      </c>
      <c r="N4117" t="s">
        <v>20</v>
      </c>
      <c r="O4117">
        <v>0</v>
      </c>
    </row>
    <row r="4118" spans="1:15" x14ac:dyDescent="0.3">
      <c r="A4118" t="s">
        <v>8181</v>
      </c>
      <c r="B4118" s="1">
        <v>46276</v>
      </c>
      <c r="C4118" t="s">
        <v>8182</v>
      </c>
      <c r="D4118" t="s">
        <v>17</v>
      </c>
      <c r="E4118" t="s">
        <v>18</v>
      </c>
      <c r="F4118">
        <v>2999</v>
      </c>
      <c r="G4118" t="s">
        <v>19</v>
      </c>
      <c r="H4118">
        <v>2999</v>
      </c>
      <c r="I4118" t="s">
        <v>17</v>
      </c>
      <c r="J4118">
        <v>1</v>
      </c>
      <c r="K4118">
        <v>2999</v>
      </c>
      <c r="L4118">
        <v>0</v>
      </c>
      <c r="M4118">
        <v>0</v>
      </c>
      <c r="N4118" t="s">
        <v>20</v>
      </c>
      <c r="O4118">
        <v>0</v>
      </c>
    </row>
    <row r="4119" spans="1:15" x14ac:dyDescent="0.3">
      <c r="A4119" t="s">
        <v>8183</v>
      </c>
      <c r="B4119" s="1">
        <v>46274</v>
      </c>
      <c r="C4119" t="s">
        <v>8184</v>
      </c>
      <c r="D4119" t="s">
        <v>48</v>
      </c>
      <c r="E4119" t="s">
        <v>18</v>
      </c>
      <c r="F4119">
        <v>3598</v>
      </c>
      <c r="G4119" t="s">
        <v>19</v>
      </c>
      <c r="H4119">
        <v>3598</v>
      </c>
      <c r="I4119" t="s">
        <v>48</v>
      </c>
      <c r="J4119">
        <v>1</v>
      </c>
      <c r="K4119">
        <v>3598</v>
      </c>
      <c r="L4119">
        <v>0</v>
      </c>
      <c r="M4119">
        <v>0</v>
      </c>
      <c r="N4119" t="s">
        <v>20</v>
      </c>
      <c r="O4119">
        <v>0</v>
      </c>
    </row>
    <row r="4120" spans="1:15" x14ac:dyDescent="0.3">
      <c r="A4120" t="s">
        <v>8185</v>
      </c>
      <c r="B4120" s="1">
        <v>46267</v>
      </c>
      <c r="C4120" t="s">
        <v>8186</v>
      </c>
      <c r="D4120" t="s">
        <v>48</v>
      </c>
      <c r="E4120" t="s">
        <v>18</v>
      </c>
      <c r="F4120">
        <v>299</v>
      </c>
      <c r="G4120" t="s">
        <v>19</v>
      </c>
      <c r="H4120">
        <v>299</v>
      </c>
      <c r="I4120" t="s">
        <v>48</v>
      </c>
      <c r="J4120">
        <v>1</v>
      </c>
      <c r="K4120">
        <v>299</v>
      </c>
      <c r="L4120">
        <v>0</v>
      </c>
      <c r="M4120">
        <v>0</v>
      </c>
      <c r="N4120" t="s">
        <v>20</v>
      </c>
      <c r="O4120">
        <v>0</v>
      </c>
    </row>
    <row r="4121" spans="1:15" x14ac:dyDescent="0.3">
      <c r="A4121" t="s">
        <v>8187</v>
      </c>
      <c r="B4121" s="1">
        <v>46295</v>
      </c>
      <c r="C4121" t="s">
        <v>242</v>
      </c>
      <c r="D4121" t="s">
        <v>48</v>
      </c>
      <c r="E4121" t="s">
        <v>18</v>
      </c>
      <c r="F4121">
        <v>1299</v>
      </c>
      <c r="G4121" t="s">
        <v>19</v>
      </c>
      <c r="H4121">
        <v>1299</v>
      </c>
      <c r="I4121" t="s">
        <v>48</v>
      </c>
      <c r="J4121">
        <v>1</v>
      </c>
      <c r="K4121">
        <v>1299</v>
      </c>
      <c r="L4121">
        <v>0</v>
      </c>
      <c r="M4121">
        <v>0</v>
      </c>
      <c r="N4121" t="s">
        <v>20</v>
      </c>
      <c r="O4121">
        <v>0</v>
      </c>
    </row>
    <row r="4122" spans="1:15" x14ac:dyDescent="0.3">
      <c r="A4122" t="s">
        <v>8188</v>
      </c>
      <c r="B4122" s="1">
        <v>46274</v>
      </c>
      <c r="C4122" t="s">
        <v>8189</v>
      </c>
      <c r="D4122" t="s">
        <v>34</v>
      </c>
      <c r="E4122" t="s">
        <v>27</v>
      </c>
      <c r="F4122">
        <v>349</v>
      </c>
      <c r="G4122" t="s">
        <v>66</v>
      </c>
      <c r="H4122">
        <v>349</v>
      </c>
      <c r="I4122" t="s">
        <v>34</v>
      </c>
      <c r="J4122">
        <v>1</v>
      </c>
      <c r="K4122">
        <v>349</v>
      </c>
      <c r="L4122">
        <v>1</v>
      </c>
      <c r="M4122">
        <v>349</v>
      </c>
      <c r="N4122" t="s">
        <v>20</v>
      </c>
      <c r="O4122">
        <v>0</v>
      </c>
    </row>
    <row r="4123" spans="1:15" x14ac:dyDescent="0.3">
      <c r="A4123" t="s">
        <v>8190</v>
      </c>
      <c r="B4123" s="1">
        <v>46291</v>
      </c>
      <c r="C4123" t="s">
        <v>8191</v>
      </c>
      <c r="D4123" t="s">
        <v>34</v>
      </c>
      <c r="E4123" t="s">
        <v>27</v>
      </c>
      <c r="F4123">
        <v>4147</v>
      </c>
      <c r="G4123" t="s">
        <v>19</v>
      </c>
      <c r="H4123">
        <v>4147</v>
      </c>
      <c r="I4123" t="s">
        <v>34</v>
      </c>
      <c r="J4123">
        <v>1</v>
      </c>
      <c r="K4123">
        <v>4147</v>
      </c>
      <c r="L4123">
        <v>0</v>
      </c>
      <c r="M4123">
        <v>0</v>
      </c>
      <c r="N4123" t="s">
        <v>20</v>
      </c>
      <c r="O4123">
        <v>0</v>
      </c>
    </row>
    <row r="4124" spans="1:15" x14ac:dyDescent="0.3">
      <c r="A4124" t="s">
        <v>8192</v>
      </c>
      <c r="B4124" s="1">
        <v>46288</v>
      </c>
      <c r="C4124" t="s">
        <v>8193</v>
      </c>
      <c r="D4124" t="s">
        <v>26</v>
      </c>
      <c r="E4124" t="s">
        <v>18</v>
      </c>
      <c r="F4124">
        <v>1299</v>
      </c>
      <c r="G4124" t="s">
        <v>19</v>
      </c>
      <c r="H4124">
        <v>1299</v>
      </c>
      <c r="I4124" t="s">
        <v>26</v>
      </c>
      <c r="J4124">
        <v>1</v>
      </c>
      <c r="K4124">
        <v>1299</v>
      </c>
      <c r="L4124">
        <v>0</v>
      </c>
      <c r="M4124">
        <v>0</v>
      </c>
      <c r="N4124" t="s">
        <v>20</v>
      </c>
      <c r="O4124">
        <v>0</v>
      </c>
    </row>
    <row r="4125" spans="1:15" x14ac:dyDescent="0.3">
      <c r="A4125" t="s">
        <v>8194</v>
      </c>
      <c r="B4125" s="1">
        <v>46291</v>
      </c>
      <c r="C4125" t="s">
        <v>8195</v>
      </c>
      <c r="D4125" t="s">
        <v>34</v>
      </c>
      <c r="E4125" t="s">
        <v>27</v>
      </c>
      <c r="F4125">
        <v>1648</v>
      </c>
      <c r="G4125" t="s">
        <v>19</v>
      </c>
      <c r="H4125">
        <v>1648</v>
      </c>
      <c r="I4125" t="s">
        <v>34</v>
      </c>
      <c r="J4125">
        <v>1</v>
      </c>
      <c r="K4125">
        <v>1648</v>
      </c>
      <c r="L4125">
        <v>0</v>
      </c>
      <c r="M4125">
        <v>0</v>
      </c>
      <c r="N4125" t="s">
        <v>20</v>
      </c>
      <c r="O4125">
        <v>0</v>
      </c>
    </row>
    <row r="4126" spans="1:15" x14ac:dyDescent="0.3">
      <c r="A4126" t="s">
        <v>8196</v>
      </c>
      <c r="B4126" s="1">
        <v>46277</v>
      </c>
      <c r="C4126" t="s">
        <v>8197</v>
      </c>
      <c r="D4126" t="s">
        <v>26</v>
      </c>
      <c r="E4126" t="s">
        <v>27</v>
      </c>
      <c r="F4126">
        <v>6998</v>
      </c>
      <c r="G4126" t="s">
        <v>19</v>
      </c>
      <c r="H4126">
        <v>6998</v>
      </c>
      <c r="I4126" t="s">
        <v>26</v>
      </c>
      <c r="J4126">
        <v>1</v>
      </c>
      <c r="K4126">
        <v>6998</v>
      </c>
      <c r="L4126">
        <v>0</v>
      </c>
      <c r="M4126">
        <v>0</v>
      </c>
      <c r="N4126" t="s">
        <v>20</v>
      </c>
      <c r="O4126">
        <v>0</v>
      </c>
    </row>
    <row r="4127" spans="1:15" x14ac:dyDescent="0.3">
      <c r="A4127" t="s">
        <v>8198</v>
      </c>
      <c r="B4127" s="1">
        <v>46268</v>
      </c>
      <c r="C4127" t="s">
        <v>8199</v>
      </c>
      <c r="D4127" t="s">
        <v>48</v>
      </c>
      <c r="E4127" t="s">
        <v>43</v>
      </c>
      <c r="F4127">
        <v>8298</v>
      </c>
      <c r="G4127" t="s">
        <v>19</v>
      </c>
      <c r="H4127">
        <v>8298</v>
      </c>
      <c r="I4127" t="s">
        <v>48</v>
      </c>
      <c r="J4127">
        <v>1</v>
      </c>
      <c r="K4127">
        <v>8298</v>
      </c>
      <c r="L4127">
        <v>0</v>
      </c>
      <c r="M4127">
        <v>0</v>
      </c>
      <c r="N4127" t="s">
        <v>20</v>
      </c>
      <c r="O4127">
        <v>0</v>
      </c>
    </row>
    <row r="4128" spans="1:15" x14ac:dyDescent="0.3">
      <c r="A4128" t="s">
        <v>8200</v>
      </c>
      <c r="B4128" s="1">
        <v>46272</v>
      </c>
      <c r="C4128" t="s">
        <v>8201</v>
      </c>
      <c r="D4128" t="s">
        <v>37</v>
      </c>
      <c r="E4128" t="s">
        <v>27</v>
      </c>
      <c r="F4128">
        <v>599</v>
      </c>
      <c r="G4128" t="s">
        <v>19</v>
      </c>
      <c r="H4128">
        <v>599</v>
      </c>
      <c r="I4128" t="s">
        <v>37</v>
      </c>
      <c r="J4128">
        <v>1</v>
      </c>
      <c r="K4128">
        <v>599</v>
      </c>
      <c r="L4128">
        <v>0</v>
      </c>
      <c r="M4128">
        <v>0</v>
      </c>
      <c r="N4128" t="s">
        <v>20</v>
      </c>
      <c r="O4128">
        <v>0</v>
      </c>
    </row>
    <row r="4129" spans="1:15" x14ac:dyDescent="0.3">
      <c r="A4129" t="s">
        <v>8202</v>
      </c>
      <c r="B4129" s="1">
        <v>46277</v>
      </c>
      <c r="C4129" t="s">
        <v>8203</v>
      </c>
      <c r="D4129" t="s">
        <v>51</v>
      </c>
      <c r="E4129" t="s">
        <v>18</v>
      </c>
      <c r="F4129">
        <v>2498</v>
      </c>
      <c r="G4129" t="s">
        <v>19</v>
      </c>
      <c r="H4129">
        <v>2498</v>
      </c>
      <c r="I4129" t="s">
        <v>51</v>
      </c>
      <c r="J4129">
        <v>1</v>
      </c>
      <c r="K4129">
        <v>2498</v>
      </c>
      <c r="L4129">
        <v>0</v>
      </c>
      <c r="M4129">
        <v>0</v>
      </c>
      <c r="N4129" t="s">
        <v>20</v>
      </c>
      <c r="O4129">
        <v>0</v>
      </c>
    </row>
    <row r="4130" spans="1:15" x14ac:dyDescent="0.3">
      <c r="A4130" t="s">
        <v>8204</v>
      </c>
      <c r="B4130" s="1">
        <v>46273</v>
      </c>
      <c r="C4130" t="s">
        <v>8205</v>
      </c>
      <c r="D4130" t="s">
        <v>61</v>
      </c>
      <c r="E4130" t="s">
        <v>27</v>
      </c>
      <c r="F4130">
        <v>2499</v>
      </c>
      <c r="G4130" t="s">
        <v>19</v>
      </c>
      <c r="H4130">
        <v>2499</v>
      </c>
      <c r="I4130" t="s">
        <v>61</v>
      </c>
      <c r="J4130">
        <v>1</v>
      </c>
      <c r="K4130">
        <v>2499</v>
      </c>
      <c r="L4130">
        <v>0</v>
      </c>
      <c r="M4130">
        <v>0</v>
      </c>
      <c r="N4130" t="s">
        <v>20</v>
      </c>
      <c r="O4130">
        <v>0</v>
      </c>
    </row>
    <row r="4131" spans="1:15" x14ac:dyDescent="0.3">
      <c r="A4131" t="s">
        <v>8206</v>
      </c>
      <c r="B4131" s="1">
        <v>46275</v>
      </c>
      <c r="C4131" t="s">
        <v>8207</v>
      </c>
      <c r="D4131" t="s">
        <v>34</v>
      </c>
      <c r="E4131" t="s">
        <v>18</v>
      </c>
      <c r="F4131">
        <v>1299</v>
      </c>
      <c r="G4131" t="s">
        <v>19</v>
      </c>
      <c r="H4131">
        <v>1299</v>
      </c>
      <c r="I4131" t="s">
        <v>34</v>
      </c>
      <c r="J4131">
        <v>1</v>
      </c>
      <c r="K4131">
        <v>1299</v>
      </c>
      <c r="L4131">
        <v>0</v>
      </c>
      <c r="M4131">
        <v>0</v>
      </c>
      <c r="N4131" t="s">
        <v>20</v>
      </c>
      <c r="O4131">
        <v>0</v>
      </c>
    </row>
    <row r="4132" spans="1:15" x14ac:dyDescent="0.3">
      <c r="A4132" t="s">
        <v>8208</v>
      </c>
      <c r="B4132" s="1">
        <v>46276</v>
      </c>
      <c r="C4132" t="s">
        <v>8209</v>
      </c>
      <c r="D4132" t="s">
        <v>26</v>
      </c>
      <c r="E4132" t="s">
        <v>18</v>
      </c>
      <c r="F4132">
        <v>648</v>
      </c>
      <c r="G4132" t="s">
        <v>19</v>
      </c>
      <c r="H4132">
        <v>648</v>
      </c>
      <c r="I4132" t="s">
        <v>26</v>
      </c>
      <c r="J4132">
        <v>1</v>
      </c>
      <c r="K4132">
        <v>648</v>
      </c>
      <c r="L4132">
        <v>0</v>
      </c>
      <c r="M4132">
        <v>0</v>
      </c>
      <c r="N4132" t="s">
        <v>20</v>
      </c>
      <c r="O4132">
        <v>0</v>
      </c>
    </row>
    <row r="4133" spans="1:15" x14ac:dyDescent="0.3">
      <c r="A4133" t="s">
        <v>8210</v>
      </c>
      <c r="B4133" s="1">
        <v>46279</v>
      </c>
      <c r="C4133" t="s">
        <v>8211</v>
      </c>
      <c r="D4133" t="s">
        <v>75</v>
      </c>
      <c r="E4133" t="s">
        <v>18</v>
      </c>
      <c r="F4133">
        <v>3998</v>
      </c>
      <c r="G4133" t="s">
        <v>19</v>
      </c>
      <c r="H4133">
        <v>3998</v>
      </c>
      <c r="I4133" t="s">
        <v>75</v>
      </c>
      <c r="J4133">
        <v>1</v>
      </c>
      <c r="K4133">
        <v>3998</v>
      </c>
      <c r="L4133">
        <v>0</v>
      </c>
      <c r="M4133">
        <v>0</v>
      </c>
      <c r="N4133" t="s">
        <v>20</v>
      </c>
      <c r="O4133">
        <v>0</v>
      </c>
    </row>
    <row r="4134" spans="1:15" x14ac:dyDescent="0.3">
      <c r="A4134" t="s">
        <v>8212</v>
      </c>
      <c r="B4134" s="1">
        <v>46270</v>
      </c>
      <c r="C4134" t="s">
        <v>6882</v>
      </c>
      <c r="D4134" t="s">
        <v>34</v>
      </c>
      <c r="E4134" t="s">
        <v>43</v>
      </c>
      <c r="F4134">
        <v>1598</v>
      </c>
      <c r="G4134" t="s">
        <v>19</v>
      </c>
      <c r="H4134">
        <v>1598</v>
      </c>
      <c r="I4134" t="s">
        <v>34</v>
      </c>
      <c r="J4134">
        <v>1</v>
      </c>
      <c r="K4134">
        <v>1598</v>
      </c>
      <c r="L4134">
        <v>0</v>
      </c>
      <c r="M4134">
        <v>0</v>
      </c>
      <c r="N4134" t="s">
        <v>20</v>
      </c>
      <c r="O4134">
        <v>0</v>
      </c>
    </row>
    <row r="4135" spans="1:15" x14ac:dyDescent="0.3">
      <c r="A4135" t="s">
        <v>8213</v>
      </c>
      <c r="B4135" s="1">
        <v>46290</v>
      </c>
      <c r="C4135" t="s">
        <v>8214</v>
      </c>
      <c r="D4135" t="s">
        <v>51</v>
      </c>
      <c r="E4135" t="s">
        <v>27</v>
      </c>
      <c r="F4135">
        <v>3798</v>
      </c>
      <c r="G4135" t="s">
        <v>19</v>
      </c>
      <c r="H4135">
        <v>3798</v>
      </c>
      <c r="I4135" t="s">
        <v>51</v>
      </c>
      <c r="J4135">
        <v>1</v>
      </c>
      <c r="K4135">
        <v>3798</v>
      </c>
      <c r="L4135">
        <v>0</v>
      </c>
      <c r="M4135">
        <v>0</v>
      </c>
      <c r="N4135" t="s">
        <v>20</v>
      </c>
      <c r="O4135">
        <v>0</v>
      </c>
    </row>
    <row r="4136" spans="1:15" x14ac:dyDescent="0.3">
      <c r="A4136" t="s">
        <v>8215</v>
      </c>
      <c r="B4136" s="1">
        <v>46268</v>
      </c>
      <c r="C4136" t="s">
        <v>8216</v>
      </c>
      <c r="D4136" t="s">
        <v>48</v>
      </c>
      <c r="E4136" t="s">
        <v>18</v>
      </c>
      <c r="F4136">
        <v>9497</v>
      </c>
      <c r="G4136" t="s">
        <v>19</v>
      </c>
      <c r="H4136">
        <v>9497</v>
      </c>
      <c r="I4136" t="s">
        <v>48</v>
      </c>
      <c r="J4136">
        <v>1</v>
      </c>
      <c r="K4136">
        <v>9497</v>
      </c>
      <c r="L4136">
        <v>0</v>
      </c>
      <c r="M4136">
        <v>0</v>
      </c>
      <c r="N4136" t="s">
        <v>20</v>
      </c>
      <c r="O4136">
        <v>0</v>
      </c>
    </row>
    <row r="4137" spans="1:15" x14ac:dyDescent="0.3">
      <c r="A4137" t="s">
        <v>8217</v>
      </c>
      <c r="B4137" s="1">
        <v>46277</v>
      </c>
      <c r="C4137" t="s">
        <v>8218</v>
      </c>
      <c r="D4137" t="s">
        <v>34</v>
      </c>
      <c r="E4137" t="s">
        <v>18</v>
      </c>
      <c r="F4137">
        <v>1299</v>
      </c>
      <c r="G4137" t="s">
        <v>19</v>
      </c>
      <c r="H4137">
        <v>1299</v>
      </c>
      <c r="I4137" t="s">
        <v>34</v>
      </c>
      <c r="J4137">
        <v>1</v>
      </c>
      <c r="K4137">
        <v>1299</v>
      </c>
      <c r="L4137">
        <v>0</v>
      </c>
      <c r="M4137">
        <v>0</v>
      </c>
      <c r="N4137" t="s">
        <v>20</v>
      </c>
      <c r="O4137">
        <v>0</v>
      </c>
    </row>
    <row r="4138" spans="1:15" x14ac:dyDescent="0.3">
      <c r="A4138" t="s">
        <v>8219</v>
      </c>
      <c r="B4138" s="1">
        <v>46292</v>
      </c>
      <c r="C4138" t="s">
        <v>8220</v>
      </c>
      <c r="D4138" t="s">
        <v>61</v>
      </c>
      <c r="E4138" t="s">
        <v>27</v>
      </c>
      <c r="F4138">
        <v>299</v>
      </c>
      <c r="G4138" t="s">
        <v>19</v>
      </c>
      <c r="H4138">
        <v>299</v>
      </c>
      <c r="I4138" t="s">
        <v>61</v>
      </c>
      <c r="J4138">
        <v>1</v>
      </c>
      <c r="K4138">
        <v>299</v>
      </c>
      <c r="L4138">
        <v>0</v>
      </c>
      <c r="M4138">
        <v>0</v>
      </c>
      <c r="N4138" t="s">
        <v>20</v>
      </c>
      <c r="O4138">
        <v>0</v>
      </c>
    </row>
    <row r="4139" spans="1:15" x14ac:dyDescent="0.3">
      <c r="A4139" t="s">
        <v>8221</v>
      </c>
      <c r="B4139" s="1">
        <v>46294</v>
      </c>
      <c r="C4139" t="s">
        <v>8222</v>
      </c>
      <c r="D4139" t="s">
        <v>61</v>
      </c>
      <c r="E4139" t="s">
        <v>43</v>
      </c>
      <c r="F4139">
        <v>11297</v>
      </c>
      <c r="G4139" t="s">
        <v>19</v>
      </c>
      <c r="H4139">
        <v>11297</v>
      </c>
      <c r="I4139" t="s">
        <v>61</v>
      </c>
      <c r="J4139">
        <v>1</v>
      </c>
      <c r="K4139">
        <v>11297</v>
      </c>
      <c r="L4139">
        <v>0</v>
      </c>
      <c r="M4139">
        <v>0</v>
      </c>
      <c r="N4139" t="s">
        <v>20</v>
      </c>
      <c r="O4139">
        <v>0</v>
      </c>
    </row>
    <row r="4140" spans="1:15" x14ac:dyDescent="0.3">
      <c r="A4140" t="s">
        <v>8223</v>
      </c>
      <c r="B4140" s="1">
        <v>46281</v>
      </c>
      <c r="C4140" t="s">
        <v>8224</v>
      </c>
      <c r="D4140" t="s">
        <v>17</v>
      </c>
      <c r="E4140" t="s">
        <v>54</v>
      </c>
      <c r="F4140">
        <v>2998</v>
      </c>
      <c r="G4140" t="s">
        <v>115</v>
      </c>
      <c r="H4140">
        <v>2998</v>
      </c>
      <c r="I4140" t="s">
        <v>17</v>
      </c>
      <c r="J4140">
        <v>0</v>
      </c>
      <c r="K4140">
        <v>0</v>
      </c>
      <c r="L4140">
        <v>0</v>
      </c>
      <c r="M4140">
        <v>0</v>
      </c>
      <c r="N4140" t="s">
        <v>20</v>
      </c>
      <c r="O4140">
        <v>0</v>
      </c>
    </row>
    <row r="4141" spans="1:15" x14ac:dyDescent="0.3">
      <c r="A4141" t="s">
        <v>8225</v>
      </c>
      <c r="B4141" s="1">
        <v>46294</v>
      </c>
      <c r="C4141" t="s">
        <v>8226</v>
      </c>
      <c r="D4141" t="s">
        <v>48</v>
      </c>
      <c r="E4141" t="s">
        <v>27</v>
      </c>
      <c r="F4141">
        <v>1298</v>
      </c>
      <c r="G4141" t="s">
        <v>19</v>
      </c>
      <c r="H4141">
        <v>1298</v>
      </c>
      <c r="I4141" t="s">
        <v>48</v>
      </c>
      <c r="J4141">
        <v>1</v>
      </c>
      <c r="K4141">
        <v>1298</v>
      </c>
      <c r="L4141">
        <v>0</v>
      </c>
      <c r="M4141">
        <v>0</v>
      </c>
      <c r="N4141" t="s">
        <v>20</v>
      </c>
      <c r="O4141">
        <v>0</v>
      </c>
    </row>
    <row r="4142" spans="1:15" x14ac:dyDescent="0.3">
      <c r="A4142" t="s">
        <v>8227</v>
      </c>
      <c r="B4142" s="1">
        <v>46295</v>
      </c>
      <c r="C4142" t="s">
        <v>8228</v>
      </c>
      <c r="E4142" t="s">
        <v>18</v>
      </c>
      <c r="F4142">
        <v>898</v>
      </c>
      <c r="G4142" t="s">
        <v>19</v>
      </c>
      <c r="H4142">
        <v>898</v>
      </c>
      <c r="I4142" t="s">
        <v>194</v>
      </c>
      <c r="J4142">
        <v>1</v>
      </c>
      <c r="K4142">
        <v>898</v>
      </c>
      <c r="L4142">
        <v>0</v>
      </c>
      <c r="M4142">
        <v>0</v>
      </c>
      <c r="N4142" t="s">
        <v>20</v>
      </c>
      <c r="O4142">
        <v>0</v>
      </c>
    </row>
    <row r="4143" spans="1:15" x14ac:dyDescent="0.3">
      <c r="A4143" t="s">
        <v>8229</v>
      </c>
      <c r="B4143" s="1">
        <v>46270</v>
      </c>
      <c r="C4143" t="s">
        <v>8230</v>
      </c>
      <c r="D4143" t="s">
        <v>61</v>
      </c>
      <c r="E4143" t="s">
        <v>27</v>
      </c>
      <c r="F4143">
        <v>299</v>
      </c>
      <c r="G4143" t="s">
        <v>19</v>
      </c>
      <c r="H4143">
        <v>299</v>
      </c>
      <c r="I4143" t="s">
        <v>61</v>
      </c>
      <c r="J4143">
        <v>1</v>
      </c>
      <c r="K4143">
        <v>299</v>
      </c>
      <c r="L4143">
        <v>0</v>
      </c>
      <c r="M4143">
        <v>0</v>
      </c>
      <c r="N4143" t="s">
        <v>20</v>
      </c>
      <c r="O4143">
        <v>0</v>
      </c>
    </row>
    <row r="4144" spans="1:15" x14ac:dyDescent="0.3">
      <c r="A4144" t="s">
        <v>8231</v>
      </c>
      <c r="B4144" s="1">
        <v>46272</v>
      </c>
      <c r="C4144" t="s">
        <v>8232</v>
      </c>
      <c r="D4144" t="s">
        <v>75</v>
      </c>
      <c r="E4144" t="s">
        <v>18</v>
      </c>
      <c r="F4144">
        <v>2999</v>
      </c>
      <c r="G4144" t="s">
        <v>19</v>
      </c>
      <c r="H4144">
        <v>2999</v>
      </c>
      <c r="I4144" t="s">
        <v>75</v>
      </c>
      <c r="J4144">
        <v>1</v>
      </c>
      <c r="K4144">
        <v>2999</v>
      </c>
      <c r="L4144">
        <v>0</v>
      </c>
      <c r="M4144">
        <v>0</v>
      </c>
      <c r="N4144" t="s">
        <v>20</v>
      </c>
      <c r="O4144">
        <v>0</v>
      </c>
    </row>
    <row r="4145" spans="1:15" x14ac:dyDescent="0.3">
      <c r="A4145" t="s">
        <v>8233</v>
      </c>
      <c r="B4145" s="1">
        <v>46277</v>
      </c>
      <c r="C4145" t="s">
        <v>8234</v>
      </c>
      <c r="D4145" t="s">
        <v>17</v>
      </c>
      <c r="E4145" t="s">
        <v>27</v>
      </c>
      <c r="F4145">
        <v>12497</v>
      </c>
      <c r="G4145" t="s">
        <v>19</v>
      </c>
      <c r="H4145">
        <v>12497</v>
      </c>
      <c r="I4145" t="s">
        <v>17</v>
      </c>
      <c r="J4145">
        <v>1</v>
      </c>
      <c r="K4145">
        <v>12497</v>
      </c>
      <c r="L4145">
        <v>0</v>
      </c>
      <c r="M4145">
        <v>0</v>
      </c>
      <c r="N4145" t="s">
        <v>20</v>
      </c>
      <c r="O4145">
        <v>0</v>
      </c>
    </row>
    <row r="4146" spans="1:15" x14ac:dyDescent="0.3">
      <c r="A4146" t="s">
        <v>8235</v>
      </c>
      <c r="B4146" s="1">
        <v>46290</v>
      </c>
      <c r="C4146" t="s">
        <v>8236</v>
      </c>
      <c r="D4146" t="s">
        <v>37</v>
      </c>
      <c r="E4146" t="s">
        <v>18</v>
      </c>
      <c r="F4146">
        <v>12998</v>
      </c>
      <c r="G4146" t="s">
        <v>19</v>
      </c>
      <c r="H4146">
        <v>12998</v>
      </c>
      <c r="I4146" t="s">
        <v>37</v>
      </c>
      <c r="J4146">
        <v>1</v>
      </c>
      <c r="K4146">
        <v>12998</v>
      </c>
      <c r="L4146">
        <v>0</v>
      </c>
      <c r="M4146">
        <v>0</v>
      </c>
      <c r="N4146" t="s">
        <v>20</v>
      </c>
      <c r="O4146">
        <v>0</v>
      </c>
    </row>
    <row r="4147" spans="1:15" x14ac:dyDescent="0.3">
      <c r="A4147" t="s">
        <v>8237</v>
      </c>
      <c r="B4147" s="1">
        <v>46284</v>
      </c>
      <c r="C4147" t="s">
        <v>8238</v>
      </c>
      <c r="D4147" t="s">
        <v>26</v>
      </c>
      <c r="E4147" t="s">
        <v>27</v>
      </c>
      <c r="F4147">
        <v>3147</v>
      </c>
      <c r="G4147" t="s">
        <v>19</v>
      </c>
      <c r="H4147">
        <v>3147</v>
      </c>
      <c r="I4147" t="s">
        <v>26</v>
      </c>
      <c r="J4147">
        <v>1</v>
      </c>
      <c r="K4147">
        <v>3147</v>
      </c>
      <c r="L4147">
        <v>0</v>
      </c>
      <c r="M4147">
        <v>0</v>
      </c>
      <c r="N4147" t="s">
        <v>20</v>
      </c>
      <c r="O4147">
        <v>0</v>
      </c>
    </row>
    <row r="4148" spans="1:15" x14ac:dyDescent="0.3">
      <c r="A4148" t="s">
        <v>8239</v>
      </c>
      <c r="B4148" s="1">
        <v>46278</v>
      </c>
      <c r="C4148" t="s">
        <v>8240</v>
      </c>
      <c r="D4148" t="s">
        <v>26</v>
      </c>
      <c r="E4148" t="s">
        <v>27</v>
      </c>
      <c r="F4148">
        <v>2098</v>
      </c>
      <c r="G4148" t="s">
        <v>19</v>
      </c>
      <c r="H4148">
        <v>2098</v>
      </c>
      <c r="I4148" t="s">
        <v>26</v>
      </c>
      <c r="J4148">
        <v>1</v>
      </c>
      <c r="K4148">
        <v>2098</v>
      </c>
      <c r="L4148">
        <v>0</v>
      </c>
      <c r="M4148">
        <v>0</v>
      </c>
      <c r="N4148" t="s">
        <v>20</v>
      </c>
      <c r="O4148">
        <v>0</v>
      </c>
    </row>
    <row r="4149" spans="1:15" x14ac:dyDescent="0.3">
      <c r="A4149" t="s">
        <v>8241</v>
      </c>
      <c r="B4149" s="1">
        <v>46282</v>
      </c>
      <c r="C4149" t="s">
        <v>8242</v>
      </c>
      <c r="D4149" t="s">
        <v>37</v>
      </c>
      <c r="E4149" t="s">
        <v>18</v>
      </c>
      <c r="F4149">
        <v>599</v>
      </c>
      <c r="G4149" t="s">
        <v>19</v>
      </c>
      <c r="H4149">
        <v>599</v>
      </c>
      <c r="I4149" t="s">
        <v>37</v>
      </c>
      <c r="J4149">
        <v>1</v>
      </c>
      <c r="K4149">
        <v>599</v>
      </c>
      <c r="L4149">
        <v>0</v>
      </c>
      <c r="M4149">
        <v>0</v>
      </c>
      <c r="N4149" t="s">
        <v>20</v>
      </c>
      <c r="O4149">
        <v>0</v>
      </c>
    </row>
    <row r="4150" spans="1:15" x14ac:dyDescent="0.3">
      <c r="A4150" t="s">
        <v>8243</v>
      </c>
      <c r="B4150" s="1">
        <v>46288</v>
      </c>
      <c r="C4150" t="s">
        <v>8244</v>
      </c>
      <c r="D4150" t="s">
        <v>61</v>
      </c>
      <c r="E4150" t="s">
        <v>43</v>
      </c>
      <c r="F4150">
        <v>499</v>
      </c>
      <c r="G4150" t="s">
        <v>19</v>
      </c>
      <c r="H4150">
        <v>499</v>
      </c>
      <c r="I4150" t="s">
        <v>61</v>
      </c>
      <c r="J4150">
        <v>1</v>
      </c>
      <c r="K4150">
        <v>499</v>
      </c>
      <c r="L4150">
        <v>0</v>
      </c>
      <c r="M4150">
        <v>0</v>
      </c>
      <c r="N4150" t="s">
        <v>20</v>
      </c>
      <c r="O4150">
        <v>0</v>
      </c>
    </row>
    <row r="4151" spans="1:15" x14ac:dyDescent="0.3">
      <c r="A4151" t="s">
        <v>8245</v>
      </c>
      <c r="B4151" s="1">
        <v>46287</v>
      </c>
      <c r="C4151" t="s">
        <v>8246</v>
      </c>
      <c r="D4151" t="s">
        <v>23</v>
      </c>
      <c r="E4151" t="s">
        <v>27</v>
      </c>
      <c r="F4151">
        <v>6498</v>
      </c>
      <c r="G4151" t="s">
        <v>19</v>
      </c>
      <c r="H4151">
        <v>6498</v>
      </c>
      <c r="I4151" t="s">
        <v>23</v>
      </c>
      <c r="J4151">
        <v>1</v>
      </c>
      <c r="K4151">
        <v>6498</v>
      </c>
      <c r="L4151">
        <v>0</v>
      </c>
      <c r="M4151">
        <v>0</v>
      </c>
      <c r="N4151" t="s">
        <v>20</v>
      </c>
      <c r="O4151">
        <v>0</v>
      </c>
    </row>
    <row r="4152" spans="1:15" x14ac:dyDescent="0.3">
      <c r="A4152" t="s">
        <v>8247</v>
      </c>
      <c r="B4152" s="1">
        <v>46288</v>
      </c>
      <c r="C4152" t="s">
        <v>8248</v>
      </c>
      <c r="D4152" t="s">
        <v>23</v>
      </c>
      <c r="E4152" t="s">
        <v>27</v>
      </c>
      <c r="F4152">
        <v>499</v>
      </c>
      <c r="G4152" t="s">
        <v>19</v>
      </c>
      <c r="H4152">
        <v>499</v>
      </c>
      <c r="I4152" t="s">
        <v>23</v>
      </c>
      <c r="J4152">
        <v>1</v>
      </c>
      <c r="K4152">
        <v>499</v>
      </c>
      <c r="L4152">
        <v>0</v>
      </c>
      <c r="M4152">
        <v>0</v>
      </c>
      <c r="N4152" t="s">
        <v>20</v>
      </c>
      <c r="O4152">
        <v>0</v>
      </c>
    </row>
    <row r="4153" spans="1:15" x14ac:dyDescent="0.3">
      <c r="A4153" t="s">
        <v>8249</v>
      </c>
      <c r="B4153" s="1">
        <v>46285</v>
      </c>
      <c r="C4153" t="s">
        <v>4433</v>
      </c>
      <c r="D4153" t="s">
        <v>23</v>
      </c>
      <c r="E4153" t="s">
        <v>18</v>
      </c>
      <c r="F4153">
        <v>2097</v>
      </c>
      <c r="G4153" t="s">
        <v>19</v>
      </c>
      <c r="H4153">
        <v>2097</v>
      </c>
      <c r="I4153" t="s">
        <v>23</v>
      </c>
      <c r="J4153">
        <v>1</v>
      </c>
      <c r="K4153">
        <v>2097</v>
      </c>
      <c r="L4153">
        <v>0</v>
      </c>
      <c r="M4153">
        <v>0</v>
      </c>
      <c r="N4153" t="s">
        <v>20</v>
      </c>
      <c r="O4153">
        <v>0</v>
      </c>
    </row>
    <row r="4154" spans="1:15" x14ac:dyDescent="0.3">
      <c r="A4154" t="s">
        <v>8250</v>
      </c>
      <c r="B4154" s="1">
        <v>46279</v>
      </c>
      <c r="C4154" t="s">
        <v>8251</v>
      </c>
      <c r="D4154" t="s">
        <v>37</v>
      </c>
      <c r="E4154" t="s">
        <v>18</v>
      </c>
      <c r="F4154">
        <v>4999</v>
      </c>
      <c r="G4154" t="s">
        <v>19</v>
      </c>
      <c r="H4154">
        <v>4999</v>
      </c>
      <c r="I4154" t="s">
        <v>37</v>
      </c>
      <c r="J4154">
        <v>1</v>
      </c>
      <c r="K4154">
        <v>4999</v>
      </c>
      <c r="L4154">
        <v>0</v>
      </c>
      <c r="M4154">
        <v>0</v>
      </c>
      <c r="N4154" t="s">
        <v>20</v>
      </c>
      <c r="O4154">
        <v>0</v>
      </c>
    </row>
    <row r="4155" spans="1:15" x14ac:dyDescent="0.3">
      <c r="A4155" t="s">
        <v>8252</v>
      </c>
      <c r="B4155" s="1">
        <v>46269</v>
      </c>
      <c r="C4155" t="s">
        <v>8253</v>
      </c>
      <c r="D4155" t="s">
        <v>17</v>
      </c>
      <c r="E4155" t="s">
        <v>27</v>
      </c>
      <c r="F4155">
        <v>999</v>
      </c>
      <c r="G4155" t="s">
        <v>19</v>
      </c>
      <c r="H4155">
        <v>999</v>
      </c>
      <c r="I4155" t="s">
        <v>17</v>
      </c>
      <c r="J4155">
        <v>1</v>
      </c>
      <c r="K4155">
        <v>999</v>
      </c>
      <c r="L4155">
        <v>0</v>
      </c>
      <c r="M4155">
        <v>0</v>
      </c>
      <c r="N4155" t="s">
        <v>20</v>
      </c>
      <c r="O4155">
        <v>0</v>
      </c>
    </row>
    <row r="4156" spans="1:15" x14ac:dyDescent="0.3">
      <c r="A4156" t="s">
        <v>8254</v>
      </c>
      <c r="B4156" s="1">
        <v>46278</v>
      </c>
      <c r="C4156" t="s">
        <v>8255</v>
      </c>
      <c r="D4156" t="s">
        <v>26</v>
      </c>
      <c r="E4156" t="s">
        <v>18</v>
      </c>
      <c r="F4156">
        <v>9797</v>
      </c>
      <c r="G4156" t="s">
        <v>19</v>
      </c>
      <c r="H4156">
        <v>9797</v>
      </c>
      <c r="I4156" t="s">
        <v>26</v>
      </c>
      <c r="J4156">
        <v>1</v>
      </c>
      <c r="K4156">
        <v>9797</v>
      </c>
      <c r="L4156">
        <v>0</v>
      </c>
      <c r="M4156">
        <v>0</v>
      </c>
      <c r="N4156" t="s">
        <v>20</v>
      </c>
      <c r="O4156">
        <v>0</v>
      </c>
    </row>
    <row r="4157" spans="1:15" x14ac:dyDescent="0.3">
      <c r="A4157" t="s">
        <v>8256</v>
      </c>
      <c r="B4157" s="1">
        <v>46277</v>
      </c>
      <c r="C4157" t="s">
        <v>8077</v>
      </c>
      <c r="D4157" t="s">
        <v>51</v>
      </c>
      <c r="E4157" t="s">
        <v>18</v>
      </c>
      <c r="F4157">
        <v>5998</v>
      </c>
      <c r="G4157" t="s">
        <v>19</v>
      </c>
      <c r="H4157">
        <v>5998</v>
      </c>
      <c r="I4157" t="s">
        <v>51</v>
      </c>
      <c r="J4157">
        <v>1</v>
      </c>
      <c r="K4157">
        <v>5998</v>
      </c>
      <c r="L4157">
        <v>0</v>
      </c>
      <c r="M4157">
        <v>0</v>
      </c>
      <c r="N4157" t="s">
        <v>20</v>
      </c>
      <c r="O4157">
        <v>0</v>
      </c>
    </row>
    <row r="4158" spans="1:15" x14ac:dyDescent="0.3">
      <c r="A4158" t="s">
        <v>8257</v>
      </c>
      <c r="B4158" s="1">
        <v>46285</v>
      </c>
      <c r="C4158" t="s">
        <v>8258</v>
      </c>
      <c r="D4158" t="s">
        <v>42</v>
      </c>
      <c r="E4158" t="s">
        <v>18</v>
      </c>
      <c r="F4158">
        <v>9798</v>
      </c>
      <c r="G4158" t="s">
        <v>115</v>
      </c>
      <c r="H4158">
        <v>9798</v>
      </c>
      <c r="I4158" t="s">
        <v>42</v>
      </c>
      <c r="J4158">
        <v>0</v>
      </c>
      <c r="K4158">
        <v>0</v>
      </c>
      <c r="L4158">
        <v>0</v>
      </c>
      <c r="M4158">
        <v>0</v>
      </c>
      <c r="N4158" t="s">
        <v>20</v>
      </c>
      <c r="O4158">
        <v>0</v>
      </c>
    </row>
    <row r="4159" spans="1:15" x14ac:dyDescent="0.3">
      <c r="A4159" t="s">
        <v>8259</v>
      </c>
      <c r="B4159" s="1">
        <v>46282</v>
      </c>
      <c r="C4159" t="s">
        <v>8260</v>
      </c>
      <c r="D4159" t="s">
        <v>61</v>
      </c>
      <c r="E4159" t="s">
        <v>54</v>
      </c>
      <c r="F4159">
        <v>4098</v>
      </c>
      <c r="G4159" t="s">
        <v>19</v>
      </c>
      <c r="H4159">
        <v>4098</v>
      </c>
      <c r="I4159" t="s">
        <v>61</v>
      </c>
      <c r="J4159">
        <v>1</v>
      </c>
      <c r="K4159">
        <v>4098</v>
      </c>
      <c r="L4159">
        <v>0</v>
      </c>
      <c r="M4159">
        <v>0</v>
      </c>
      <c r="N4159" t="s">
        <v>20</v>
      </c>
      <c r="O4159">
        <v>0</v>
      </c>
    </row>
    <row r="4160" spans="1:15" x14ac:dyDescent="0.3">
      <c r="A4160" t="s">
        <v>8261</v>
      </c>
      <c r="B4160" s="1">
        <v>46269</v>
      </c>
      <c r="C4160" t="s">
        <v>8262</v>
      </c>
      <c r="D4160" t="s">
        <v>26</v>
      </c>
      <c r="E4160" t="s">
        <v>27</v>
      </c>
      <c r="F4160">
        <v>2499</v>
      </c>
      <c r="G4160" t="s">
        <v>19</v>
      </c>
      <c r="H4160">
        <v>2499</v>
      </c>
      <c r="I4160" t="s">
        <v>26</v>
      </c>
      <c r="J4160">
        <v>1</v>
      </c>
      <c r="K4160">
        <v>2499</v>
      </c>
      <c r="L4160">
        <v>0</v>
      </c>
      <c r="M4160">
        <v>0</v>
      </c>
      <c r="N4160" t="s">
        <v>20</v>
      </c>
      <c r="O4160">
        <v>0</v>
      </c>
    </row>
    <row r="4161" spans="1:15" x14ac:dyDescent="0.3">
      <c r="A4161" t="s">
        <v>8263</v>
      </c>
      <c r="B4161" s="1">
        <v>46273</v>
      </c>
      <c r="C4161" t="s">
        <v>8264</v>
      </c>
      <c r="D4161" t="s">
        <v>61</v>
      </c>
      <c r="E4161" t="s">
        <v>18</v>
      </c>
      <c r="F4161">
        <v>6097</v>
      </c>
      <c r="G4161" t="s">
        <v>19</v>
      </c>
      <c r="H4161">
        <v>6097</v>
      </c>
      <c r="I4161" t="s">
        <v>61</v>
      </c>
      <c r="J4161">
        <v>1</v>
      </c>
      <c r="K4161">
        <v>6097</v>
      </c>
      <c r="L4161">
        <v>0</v>
      </c>
      <c r="M4161">
        <v>0</v>
      </c>
      <c r="N4161" t="s">
        <v>20</v>
      </c>
      <c r="O4161">
        <v>0</v>
      </c>
    </row>
    <row r="4162" spans="1:15" x14ac:dyDescent="0.3">
      <c r="A4162" t="s">
        <v>8265</v>
      </c>
      <c r="B4162" s="1">
        <v>46266</v>
      </c>
      <c r="C4162" t="s">
        <v>8266</v>
      </c>
      <c r="D4162" t="s">
        <v>26</v>
      </c>
      <c r="E4162" t="s">
        <v>54</v>
      </c>
      <c r="F4162">
        <v>349</v>
      </c>
      <c r="G4162" t="s">
        <v>80</v>
      </c>
      <c r="H4162">
        <v>349</v>
      </c>
      <c r="I4162" t="s">
        <v>26</v>
      </c>
      <c r="J4162">
        <v>0</v>
      </c>
      <c r="K4162">
        <v>0</v>
      </c>
      <c r="L4162">
        <v>0</v>
      </c>
      <c r="M4162">
        <v>0</v>
      </c>
      <c r="N4162" t="s">
        <v>20</v>
      </c>
      <c r="O4162">
        <v>0</v>
      </c>
    </row>
    <row r="4163" spans="1:15" x14ac:dyDescent="0.3">
      <c r="A4163" t="s">
        <v>8267</v>
      </c>
      <c r="B4163" s="1">
        <v>46279</v>
      </c>
      <c r="C4163" t="s">
        <v>8268</v>
      </c>
      <c r="D4163" t="s">
        <v>48</v>
      </c>
      <c r="E4163" t="s">
        <v>18</v>
      </c>
      <c r="F4163">
        <v>499</v>
      </c>
      <c r="G4163" t="s">
        <v>19</v>
      </c>
      <c r="H4163">
        <v>499</v>
      </c>
      <c r="I4163" t="s">
        <v>48</v>
      </c>
      <c r="J4163">
        <v>1</v>
      </c>
      <c r="K4163">
        <v>499</v>
      </c>
      <c r="L4163">
        <v>0</v>
      </c>
      <c r="M4163">
        <v>0</v>
      </c>
      <c r="N4163" t="s">
        <v>20</v>
      </c>
      <c r="O4163">
        <v>0</v>
      </c>
    </row>
    <row r="4164" spans="1:15" x14ac:dyDescent="0.3">
      <c r="A4164" t="s">
        <v>8269</v>
      </c>
      <c r="B4164" s="1">
        <v>46276</v>
      </c>
      <c r="C4164" t="s">
        <v>8270</v>
      </c>
      <c r="D4164" t="s">
        <v>61</v>
      </c>
      <c r="E4164" t="s">
        <v>54</v>
      </c>
      <c r="F4164">
        <v>7999</v>
      </c>
      <c r="G4164" t="s">
        <v>115</v>
      </c>
      <c r="H4164">
        <v>7999</v>
      </c>
      <c r="I4164" t="s">
        <v>61</v>
      </c>
      <c r="J4164">
        <v>0</v>
      </c>
      <c r="K4164">
        <v>0</v>
      </c>
      <c r="L4164">
        <v>0</v>
      </c>
      <c r="M4164">
        <v>0</v>
      </c>
      <c r="N4164" t="s">
        <v>20</v>
      </c>
      <c r="O4164">
        <v>0</v>
      </c>
    </row>
    <row r="4165" spans="1:15" x14ac:dyDescent="0.3">
      <c r="A4165" t="s">
        <v>8271</v>
      </c>
      <c r="B4165" s="1">
        <v>46275</v>
      </c>
      <c r="C4165" t="s">
        <v>8272</v>
      </c>
      <c r="D4165" t="s">
        <v>61</v>
      </c>
      <c r="E4165" t="s">
        <v>27</v>
      </c>
      <c r="F4165">
        <v>299</v>
      </c>
      <c r="G4165" t="s">
        <v>19</v>
      </c>
      <c r="H4165">
        <v>299</v>
      </c>
      <c r="I4165" t="s">
        <v>61</v>
      </c>
      <c r="J4165">
        <v>1</v>
      </c>
      <c r="K4165">
        <v>299</v>
      </c>
      <c r="L4165">
        <v>0</v>
      </c>
      <c r="M4165">
        <v>0</v>
      </c>
      <c r="N4165" t="s">
        <v>20</v>
      </c>
      <c r="O4165">
        <v>0</v>
      </c>
    </row>
    <row r="4166" spans="1:15" x14ac:dyDescent="0.3">
      <c r="A4166" t="s">
        <v>8273</v>
      </c>
      <c r="B4166" s="1">
        <v>46266</v>
      </c>
      <c r="C4166" t="s">
        <v>848</v>
      </c>
      <c r="D4166" t="s">
        <v>75</v>
      </c>
      <c r="E4166" t="s">
        <v>18</v>
      </c>
      <c r="F4166">
        <v>4298</v>
      </c>
      <c r="G4166" t="s">
        <v>19</v>
      </c>
      <c r="H4166">
        <v>4298</v>
      </c>
      <c r="I4166" t="s">
        <v>75</v>
      </c>
      <c r="J4166">
        <v>1</v>
      </c>
      <c r="K4166">
        <v>4298</v>
      </c>
      <c r="L4166">
        <v>0</v>
      </c>
      <c r="M4166">
        <v>0</v>
      </c>
      <c r="N4166" t="s">
        <v>20</v>
      </c>
      <c r="O4166">
        <v>0</v>
      </c>
    </row>
    <row r="4167" spans="1:15" x14ac:dyDescent="0.3">
      <c r="A4167" t="s">
        <v>8274</v>
      </c>
      <c r="B4167" s="1">
        <v>46276</v>
      </c>
      <c r="C4167" t="s">
        <v>8275</v>
      </c>
      <c r="D4167" t="s">
        <v>23</v>
      </c>
      <c r="E4167" t="s">
        <v>27</v>
      </c>
      <c r="F4167">
        <v>2499</v>
      </c>
      <c r="G4167" t="s">
        <v>19</v>
      </c>
      <c r="H4167">
        <v>2499</v>
      </c>
      <c r="I4167" t="s">
        <v>23</v>
      </c>
      <c r="J4167">
        <v>1</v>
      </c>
      <c r="K4167">
        <v>2499</v>
      </c>
      <c r="L4167">
        <v>0</v>
      </c>
      <c r="M4167">
        <v>0</v>
      </c>
      <c r="N4167" t="s">
        <v>20</v>
      </c>
      <c r="O4167">
        <v>0</v>
      </c>
    </row>
    <row r="4168" spans="1:15" x14ac:dyDescent="0.3">
      <c r="A4168" t="s">
        <v>8276</v>
      </c>
      <c r="B4168" s="1">
        <v>46292</v>
      </c>
      <c r="C4168" t="s">
        <v>2935</v>
      </c>
      <c r="D4168" t="s">
        <v>23</v>
      </c>
      <c r="E4168" t="s">
        <v>18</v>
      </c>
      <c r="F4168">
        <v>1499</v>
      </c>
      <c r="G4168" t="s">
        <v>19</v>
      </c>
      <c r="H4168">
        <v>1499</v>
      </c>
      <c r="I4168" t="s">
        <v>23</v>
      </c>
      <c r="J4168">
        <v>1</v>
      </c>
      <c r="K4168">
        <v>1499</v>
      </c>
      <c r="L4168">
        <v>0</v>
      </c>
      <c r="M4168">
        <v>0</v>
      </c>
      <c r="N4168" t="s">
        <v>20</v>
      </c>
      <c r="O4168">
        <v>0</v>
      </c>
    </row>
    <row r="4169" spans="1:15" x14ac:dyDescent="0.3">
      <c r="A4169" t="s">
        <v>8277</v>
      </c>
      <c r="B4169" s="1">
        <v>46289</v>
      </c>
      <c r="C4169" t="s">
        <v>8278</v>
      </c>
      <c r="D4169" t="s">
        <v>51</v>
      </c>
      <c r="E4169" t="s">
        <v>18</v>
      </c>
      <c r="F4169">
        <v>2999</v>
      </c>
      <c r="G4169" t="s">
        <v>19</v>
      </c>
      <c r="H4169">
        <v>2999</v>
      </c>
      <c r="I4169" t="s">
        <v>51</v>
      </c>
      <c r="J4169">
        <v>1</v>
      </c>
      <c r="K4169">
        <v>2999</v>
      </c>
      <c r="L4169">
        <v>0</v>
      </c>
      <c r="M4169">
        <v>0</v>
      </c>
      <c r="N4169" t="s">
        <v>20</v>
      </c>
      <c r="O4169">
        <v>0</v>
      </c>
    </row>
    <row r="4170" spans="1:15" x14ac:dyDescent="0.3">
      <c r="A4170" t="s">
        <v>8279</v>
      </c>
      <c r="B4170" s="1">
        <v>46294</v>
      </c>
      <c r="C4170" t="s">
        <v>8280</v>
      </c>
      <c r="D4170" t="s">
        <v>75</v>
      </c>
      <c r="E4170" t="s">
        <v>18</v>
      </c>
      <c r="F4170">
        <v>10998</v>
      </c>
      <c r="G4170" t="s">
        <v>115</v>
      </c>
      <c r="H4170">
        <v>10998</v>
      </c>
      <c r="I4170" t="s">
        <v>75</v>
      </c>
      <c r="J4170">
        <v>0</v>
      </c>
      <c r="K4170">
        <v>0</v>
      </c>
      <c r="L4170">
        <v>0</v>
      </c>
      <c r="M4170">
        <v>0</v>
      </c>
      <c r="N4170" t="s">
        <v>20</v>
      </c>
      <c r="O4170">
        <v>0</v>
      </c>
    </row>
    <row r="4171" spans="1:15" x14ac:dyDescent="0.3">
      <c r="A4171" t="s">
        <v>8281</v>
      </c>
      <c r="B4171" s="1">
        <v>46268</v>
      </c>
      <c r="C4171" t="s">
        <v>8282</v>
      </c>
      <c r="D4171" t="s">
        <v>37</v>
      </c>
      <c r="E4171" t="s">
        <v>27</v>
      </c>
      <c r="F4171">
        <v>299</v>
      </c>
      <c r="G4171" t="s">
        <v>19</v>
      </c>
      <c r="H4171">
        <v>299</v>
      </c>
      <c r="I4171" t="s">
        <v>37</v>
      </c>
      <c r="J4171">
        <v>1</v>
      </c>
      <c r="K4171">
        <v>299</v>
      </c>
      <c r="L4171">
        <v>0</v>
      </c>
      <c r="M4171">
        <v>0</v>
      </c>
      <c r="N4171" t="s">
        <v>20</v>
      </c>
      <c r="O4171">
        <v>0</v>
      </c>
    </row>
    <row r="4172" spans="1:15" x14ac:dyDescent="0.3">
      <c r="A4172" t="s">
        <v>8283</v>
      </c>
      <c r="B4172" s="1">
        <v>46284</v>
      </c>
      <c r="C4172" t="s">
        <v>8284</v>
      </c>
      <c r="D4172" t="s">
        <v>42</v>
      </c>
      <c r="E4172" t="s">
        <v>18</v>
      </c>
      <c r="F4172">
        <v>349</v>
      </c>
      <c r="G4172" t="s">
        <v>19</v>
      </c>
      <c r="H4172">
        <v>349</v>
      </c>
      <c r="I4172" t="s">
        <v>42</v>
      </c>
      <c r="J4172">
        <v>1</v>
      </c>
      <c r="K4172">
        <v>349</v>
      </c>
      <c r="L4172">
        <v>0</v>
      </c>
      <c r="M4172">
        <v>0</v>
      </c>
      <c r="N4172" t="s">
        <v>20</v>
      </c>
      <c r="O4172">
        <v>0</v>
      </c>
    </row>
    <row r="4173" spans="1:15" x14ac:dyDescent="0.3">
      <c r="A4173" t="s">
        <v>8285</v>
      </c>
      <c r="B4173" s="1">
        <v>46293</v>
      </c>
      <c r="C4173" t="s">
        <v>8286</v>
      </c>
      <c r="D4173" t="s">
        <v>51</v>
      </c>
      <c r="E4173" t="s">
        <v>54</v>
      </c>
      <c r="F4173">
        <v>798</v>
      </c>
      <c r="G4173" t="s">
        <v>19</v>
      </c>
      <c r="H4173">
        <v>798</v>
      </c>
      <c r="I4173" t="s">
        <v>51</v>
      </c>
      <c r="J4173">
        <v>1</v>
      </c>
      <c r="K4173">
        <v>798</v>
      </c>
      <c r="L4173">
        <v>0</v>
      </c>
      <c r="M4173">
        <v>0</v>
      </c>
      <c r="N4173" t="s">
        <v>20</v>
      </c>
      <c r="O4173">
        <v>0</v>
      </c>
    </row>
    <row r="4174" spans="1:15" x14ac:dyDescent="0.3">
      <c r="A4174" t="s">
        <v>8287</v>
      </c>
      <c r="B4174" s="1">
        <v>46288</v>
      </c>
      <c r="C4174" t="s">
        <v>8288</v>
      </c>
      <c r="D4174" t="s">
        <v>61</v>
      </c>
      <c r="E4174" t="s">
        <v>54</v>
      </c>
      <c r="F4174">
        <v>349</v>
      </c>
      <c r="G4174" t="s">
        <v>19</v>
      </c>
      <c r="H4174">
        <v>349</v>
      </c>
      <c r="I4174" t="s">
        <v>61</v>
      </c>
      <c r="J4174">
        <v>1</v>
      </c>
      <c r="K4174">
        <v>349</v>
      </c>
      <c r="L4174">
        <v>0</v>
      </c>
      <c r="M4174">
        <v>0</v>
      </c>
      <c r="N4174" t="s">
        <v>20</v>
      </c>
      <c r="O4174">
        <v>0</v>
      </c>
    </row>
    <row r="4175" spans="1:15" x14ac:dyDescent="0.3">
      <c r="A4175" t="s">
        <v>8289</v>
      </c>
      <c r="B4175" s="1">
        <v>46285</v>
      </c>
      <c r="C4175" t="s">
        <v>8290</v>
      </c>
      <c r="D4175" t="s">
        <v>34</v>
      </c>
      <c r="E4175" t="s">
        <v>54</v>
      </c>
      <c r="F4175">
        <v>6297</v>
      </c>
      <c r="G4175" t="s">
        <v>19</v>
      </c>
      <c r="H4175">
        <v>6297</v>
      </c>
      <c r="I4175" t="s">
        <v>34</v>
      </c>
      <c r="J4175">
        <v>1</v>
      </c>
      <c r="K4175">
        <v>6297</v>
      </c>
      <c r="L4175">
        <v>0</v>
      </c>
      <c r="M4175">
        <v>0</v>
      </c>
      <c r="N4175" t="s">
        <v>20</v>
      </c>
      <c r="O4175">
        <v>0</v>
      </c>
    </row>
    <row r="4176" spans="1:15" x14ac:dyDescent="0.3">
      <c r="A4176" t="s">
        <v>8291</v>
      </c>
      <c r="B4176" s="1">
        <v>46279</v>
      </c>
      <c r="C4176" t="s">
        <v>8292</v>
      </c>
      <c r="D4176" t="s">
        <v>75</v>
      </c>
      <c r="E4176" t="s">
        <v>18</v>
      </c>
      <c r="F4176">
        <v>948</v>
      </c>
      <c r="G4176" t="s">
        <v>19</v>
      </c>
      <c r="H4176">
        <v>948</v>
      </c>
      <c r="I4176" t="s">
        <v>75</v>
      </c>
      <c r="J4176">
        <v>1</v>
      </c>
      <c r="K4176">
        <v>948</v>
      </c>
      <c r="L4176">
        <v>0</v>
      </c>
      <c r="M4176">
        <v>0</v>
      </c>
      <c r="N4176" t="s">
        <v>20</v>
      </c>
      <c r="O4176">
        <v>0</v>
      </c>
    </row>
    <row r="4177" spans="1:15" x14ac:dyDescent="0.3">
      <c r="A4177" t="s">
        <v>8293</v>
      </c>
      <c r="B4177" s="1">
        <v>46282</v>
      </c>
      <c r="C4177" t="s">
        <v>8294</v>
      </c>
      <c r="D4177" t="s">
        <v>48</v>
      </c>
      <c r="E4177" t="s">
        <v>27</v>
      </c>
      <c r="F4177">
        <v>499</v>
      </c>
      <c r="G4177" t="s">
        <v>66</v>
      </c>
      <c r="H4177">
        <v>499</v>
      </c>
      <c r="I4177" t="s">
        <v>48</v>
      </c>
      <c r="J4177">
        <v>1</v>
      </c>
      <c r="K4177">
        <v>499</v>
      </c>
      <c r="L4177">
        <v>1</v>
      </c>
      <c r="M4177">
        <v>499</v>
      </c>
      <c r="N4177" t="s">
        <v>20</v>
      </c>
      <c r="O4177">
        <v>0</v>
      </c>
    </row>
    <row r="4178" spans="1:15" x14ac:dyDescent="0.3">
      <c r="A4178" t="s">
        <v>8295</v>
      </c>
      <c r="B4178" s="1">
        <v>46268</v>
      </c>
      <c r="C4178" t="s">
        <v>8296</v>
      </c>
      <c r="D4178" t="s">
        <v>34</v>
      </c>
      <c r="E4178" t="s">
        <v>27</v>
      </c>
      <c r="F4178">
        <v>7999</v>
      </c>
      <c r="G4178" t="s">
        <v>66</v>
      </c>
      <c r="H4178">
        <v>7999</v>
      </c>
      <c r="I4178" t="s">
        <v>34</v>
      </c>
      <c r="J4178">
        <v>1</v>
      </c>
      <c r="K4178">
        <v>7999</v>
      </c>
      <c r="L4178">
        <v>1</v>
      </c>
      <c r="M4178">
        <v>7999</v>
      </c>
      <c r="N4178" t="s">
        <v>20</v>
      </c>
      <c r="O4178">
        <v>0</v>
      </c>
    </row>
    <row r="4179" spans="1:15" x14ac:dyDescent="0.3">
      <c r="A4179" t="s">
        <v>8297</v>
      </c>
      <c r="B4179" s="1">
        <v>46294</v>
      </c>
      <c r="C4179" t="s">
        <v>8298</v>
      </c>
      <c r="D4179" t="s">
        <v>17</v>
      </c>
      <c r="E4179" t="s">
        <v>43</v>
      </c>
      <c r="F4179">
        <v>7297</v>
      </c>
      <c r="G4179" t="s">
        <v>19</v>
      </c>
      <c r="H4179">
        <v>7297</v>
      </c>
      <c r="I4179" t="s">
        <v>17</v>
      </c>
      <c r="J4179">
        <v>1</v>
      </c>
      <c r="K4179">
        <v>7297</v>
      </c>
      <c r="L4179">
        <v>0</v>
      </c>
      <c r="M4179">
        <v>0</v>
      </c>
      <c r="N4179" t="s">
        <v>20</v>
      </c>
      <c r="O4179">
        <v>0</v>
      </c>
    </row>
    <row r="4180" spans="1:15" x14ac:dyDescent="0.3">
      <c r="A4180" t="s">
        <v>8299</v>
      </c>
      <c r="B4180" s="1">
        <v>46292</v>
      </c>
      <c r="C4180" t="s">
        <v>8300</v>
      </c>
      <c r="D4180" t="s">
        <v>23</v>
      </c>
      <c r="E4180" t="s">
        <v>27</v>
      </c>
      <c r="F4180">
        <v>299</v>
      </c>
      <c r="G4180" t="s">
        <v>66</v>
      </c>
      <c r="H4180">
        <v>299</v>
      </c>
      <c r="I4180" t="s">
        <v>23</v>
      </c>
      <c r="J4180">
        <v>1</v>
      </c>
      <c r="K4180">
        <v>299</v>
      </c>
      <c r="L4180">
        <v>1</v>
      </c>
      <c r="M4180">
        <v>299</v>
      </c>
      <c r="N4180" t="s">
        <v>20</v>
      </c>
      <c r="O4180">
        <v>0</v>
      </c>
    </row>
    <row r="4181" spans="1:15" x14ac:dyDescent="0.3">
      <c r="A4181" t="s">
        <v>8301</v>
      </c>
      <c r="B4181" s="1">
        <v>46266</v>
      </c>
      <c r="C4181" t="s">
        <v>8302</v>
      </c>
      <c r="D4181" t="s">
        <v>48</v>
      </c>
      <c r="E4181" t="s">
        <v>27</v>
      </c>
      <c r="F4181">
        <v>2798</v>
      </c>
      <c r="G4181" t="s">
        <v>115</v>
      </c>
      <c r="H4181">
        <v>2798</v>
      </c>
      <c r="I4181" t="s">
        <v>48</v>
      </c>
      <c r="J4181">
        <v>0</v>
      </c>
      <c r="K4181">
        <v>0</v>
      </c>
      <c r="L4181">
        <v>0</v>
      </c>
      <c r="M4181">
        <v>0</v>
      </c>
      <c r="N4181" t="s">
        <v>20</v>
      </c>
      <c r="O4181">
        <v>0</v>
      </c>
    </row>
    <row r="4182" spans="1:15" x14ac:dyDescent="0.3">
      <c r="A4182" t="s">
        <v>8303</v>
      </c>
      <c r="B4182" s="1">
        <v>46275</v>
      </c>
      <c r="C4182" t="s">
        <v>8304</v>
      </c>
      <c r="D4182" t="s">
        <v>61</v>
      </c>
      <c r="E4182" t="s">
        <v>54</v>
      </c>
      <c r="F4182">
        <v>349</v>
      </c>
      <c r="G4182" t="s">
        <v>19</v>
      </c>
      <c r="H4182">
        <v>349</v>
      </c>
      <c r="I4182" t="s">
        <v>61</v>
      </c>
      <c r="J4182">
        <v>1</v>
      </c>
      <c r="K4182">
        <v>349</v>
      </c>
      <c r="L4182">
        <v>0</v>
      </c>
      <c r="M4182">
        <v>0</v>
      </c>
      <c r="N4182" t="s">
        <v>20</v>
      </c>
      <c r="O4182">
        <v>0</v>
      </c>
    </row>
    <row r="4183" spans="1:15" x14ac:dyDescent="0.3">
      <c r="A4183" t="s">
        <v>8305</v>
      </c>
      <c r="B4183" s="1">
        <v>46287</v>
      </c>
      <c r="C4183" t="s">
        <v>8306</v>
      </c>
      <c r="D4183" t="s">
        <v>75</v>
      </c>
      <c r="E4183" t="s">
        <v>18</v>
      </c>
      <c r="F4183">
        <v>3098</v>
      </c>
      <c r="G4183" t="s">
        <v>19</v>
      </c>
      <c r="H4183">
        <v>3098</v>
      </c>
      <c r="I4183" t="s">
        <v>75</v>
      </c>
      <c r="J4183">
        <v>1</v>
      </c>
      <c r="K4183">
        <v>3098</v>
      </c>
      <c r="L4183">
        <v>0</v>
      </c>
      <c r="M4183">
        <v>0</v>
      </c>
      <c r="N4183" t="s">
        <v>20</v>
      </c>
      <c r="O4183">
        <v>0</v>
      </c>
    </row>
    <row r="4184" spans="1:15" x14ac:dyDescent="0.3">
      <c r="A4184" t="s">
        <v>8307</v>
      </c>
      <c r="B4184" s="1">
        <v>46290</v>
      </c>
      <c r="C4184" t="s">
        <v>8308</v>
      </c>
      <c r="D4184" t="s">
        <v>48</v>
      </c>
      <c r="E4184" t="s">
        <v>18</v>
      </c>
      <c r="F4184">
        <v>6647</v>
      </c>
      <c r="G4184" t="s">
        <v>19</v>
      </c>
      <c r="H4184">
        <v>6647</v>
      </c>
      <c r="I4184" t="s">
        <v>48</v>
      </c>
      <c r="J4184">
        <v>1</v>
      </c>
      <c r="K4184">
        <v>6647</v>
      </c>
      <c r="L4184">
        <v>0</v>
      </c>
      <c r="M4184">
        <v>0</v>
      </c>
      <c r="N4184" t="s">
        <v>20</v>
      </c>
      <c r="O4184">
        <v>0</v>
      </c>
    </row>
    <row r="4185" spans="1:15" x14ac:dyDescent="0.3">
      <c r="A4185" t="s">
        <v>8309</v>
      </c>
      <c r="B4185" s="1">
        <v>46281</v>
      </c>
      <c r="C4185" t="s">
        <v>8310</v>
      </c>
      <c r="D4185" t="s">
        <v>23</v>
      </c>
      <c r="E4185" t="s">
        <v>27</v>
      </c>
      <c r="F4185">
        <v>9298</v>
      </c>
      <c r="G4185" t="s">
        <v>115</v>
      </c>
      <c r="H4185">
        <v>9298</v>
      </c>
      <c r="I4185" t="s">
        <v>23</v>
      </c>
      <c r="J4185">
        <v>0</v>
      </c>
      <c r="K4185">
        <v>0</v>
      </c>
      <c r="L4185">
        <v>0</v>
      </c>
      <c r="M4185">
        <v>0</v>
      </c>
      <c r="N4185" t="s">
        <v>20</v>
      </c>
      <c r="O4185">
        <v>0</v>
      </c>
    </row>
    <row r="4186" spans="1:15" x14ac:dyDescent="0.3">
      <c r="A4186" t="s">
        <v>8311</v>
      </c>
      <c r="B4186" s="1">
        <v>46279</v>
      </c>
      <c r="C4186" t="s">
        <v>8312</v>
      </c>
      <c r="D4186" t="s">
        <v>51</v>
      </c>
      <c r="E4186" t="s">
        <v>54</v>
      </c>
      <c r="F4186">
        <v>1299</v>
      </c>
      <c r="G4186" t="s">
        <v>19</v>
      </c>
      <c r="H4186">
        <v>1299</v>
      </c>
      <c r="I4186" t="s">
        <v>51</v>
      </c>
      <c r="J4186">
        <v>1</v>
      </c>
      <c r="K4186">
        <v>1299</v>
      </c>
      <c r="L4186">
        <v>0</v>
      </c>
      <c r="M4186">
        <v>0</v>
      </c>
      <c r="N4186" t="s">
        <v>20</v>
      </c>
      <c r="O4186">
        <v>0</v>
      </c>
    </row>
    <row r="4187" spans="1:15" x14ac:dyDescent="0.3">
      <c r="A4187" t="s">
        <v>8313</v>
      </c>
      <c r="B4187" s="1">
        <v>46266</v>
      </c>
      <c r="C4187" t="s">
        <v>8314</v>
      </c>
      <c r="D4187" t="s">
        <v>61</v>
      </c>
      <c r="E4187" t="s">
        <v>43</v>
      </c>
      <c r="F4187" s="2">
        <v>3499</v>
      </c>
      <c r="G4187" t="s">
        <v>19</v>
      </c>
      <c r="H4187">
        <v>3499</v>
      </c>
      <c r="I4187" t="s">
        <v>61</v>
      </c>
      <c r="J4187">
        <v>1</v>
      </c>
      <c r="K4187">
        <v>3499</v>
      </c>
      <c r="L4187">
        <v>0</v>
      </c>
      <c r="M4187">
        <v>0</v>
      </c>
      <c r="N4187" t="s">
        <v>20</v>
      </c>
      <c r="O4187">
        <v>0</v>
      </c>
    </row>
    <row r="4188" spans="1:15" x14ac:dyDescent="0.3">
      <c r="A4188" t="s">
        <v>8315</v>
      </c>
      <c r="B4188" s="1">
        <v>46280</v>
      </c>
      <c r="C4188" t="s">
        <v>8316</v>
      </c>
      <c r="D4188" t="s">
        <v>34</v>
      </c>
      <c r="E4188" t="s">
        <v>18</v>
      </c>
      <c r="F4188">
        <v>2998</v>
      </c>
      <c r="G4188" t="s">
        <v>19</v>
      </c>
      <c r="H4188">
        <v>2998</v>
      </c>
      <c r="I4188" t="s">
        <v>34</v>
      </c>
      <c r="J4188">
        <v>1</v>
      </c>
      <c r="K4188">
        <v>2998</v>
      </c>
      <c r="L4188">
        <v>0</v>
      </c>
      <c r="M4188">
        <v>0</v>
      </c>
      <c r="N4188" t="s">
        <v>20</v>
      </c>
      <c r="O4188">
        <v>0</v>
      </c>
    </row>
    <row r="4189" spans="1:15" x14ac:dyDescent="0.3">
      <c r="A4189" t="s">
        <v>8317</v>
      </c>
      <c r="B4189" s="1">
        <v>46282</v>
      </c>
      <c r="C4189" t="s">
        <v>8318</v>
      </c>
      <c r="D4189" t="s">
        <v>26</v>
      </c>
      <c r="E4189" t="s">
        <v>18</v>
      </c>
      <c r="F4189">
        <v>4597</v>
      </c>
      <c r="G4189" t="s">
        <v>19</v>
      </c>
      <c r="H4189">
        <v>4597</v>
      </c>
      <c r="I4189" t="s">
        <v>26</v>
      </c>
      <c r="J4189">
        <v>1</v>
      </c>
      <c r="K4189">
        <v>4597</v>
      </c>
      <c r="L4189">
        <v>0</v>
      </c>
      <c r="M4189">
        <v>0</v>
      </c>
      <c r="N4189" t="s">
        <v>20</v>
      </c>
      <c r="O4189">
        <v>0</v>
      </c>
    </row>
    <row r="4190" spans="1:15" x14ac:dyDescent="0.3">
      <c r="A4190" t="s">
        <v>8319</v>
      </c>
      <c r="B4190" s="1">
        <v>46268</v>
      </c>
      <c r="C4190" t="s">
        <v>8320</v>
      </c>
      <c r="D4190" t="s">
        <v>37</v>
      </c>
      <c r="E4190" t="s">
        <v>27</v>
      </c>
      <c r="F4190">
        <v>8998</v>
      </c>
      <c r="G4190" t="s">
        <v>19</v>
      </c>
      <c r="H4190">
        <v>8998</v>
      </c>
      <c r="I4190" t="s">
        <v>37</v>
      </c>
      <c r="J4190">
        <v>1</v>
      </c>
      <c r="K4190">
        <v>8998</v>
      </c>
      <c r="L4190">
        <v>0</v>
      </c>
      <c r="M4190">
        <v>0</v>
      </c>
      <c r="N4190" t="s">
        <v>20</v>
      </c>
      <c r="O4190">
        <v>0</v>
      </c>
    </row>
    <row r="4191" spans="1:15" x14ac:dyDescent="0.3">
      <c r="A4191" t="s">
        <v>8321</v>
      </c>
      <c r="B4191" s="1">
        <v>46287</v>
      </c>
      <c r="C4191" t="s">
        <v>8322</v>
      </c>
      <c r="D4191" t="s">
        <v>51</v>
      </c>
      <c r="E4191" t="s">
        <v>27</v>
      </c>
      <c r="F4191">
        <v>4597</v>
      </c>
      <c r="G4191" t="s">
        <v>19</v>
      </c>
      <c r="H4191">
        <v>4597</v>
      </c>
      <c r="I4191" t="s">
        <v>51</v>
      </c>
      <c r="J4191">
        <v>1</v>
      </c>
      <c r="K4191">
        <v>4597</v>
      </c>
      <c r="L4191">
        <v>0</v>
      </c>
      <c r="M4191">
        <v>0</v>
      </c>
      <c r="N4191" t="s">
        <v>20</v>
      </c>
      <c r="O4191">
        <v>0</v>
      </c>
    </row>
    <row r="4192" spans="1:15" x14ac:dyDescent="0.3">
      <c r="A4192" t="s">
        <v>8323</v>
      </c>
      <c r="B4192" s="1">
        <v>46284</v>
      </c>
      <c r="C4192" t="s">
        <v>8324</v>
      </c>
      <c r="D4192" t="s">
        <v>34</v>
      </c>
      <c r="E4192" t="s">
        <v>27</v>
      </c>
      <c r="F4192">
        <v>848</v>
      </c>
      <c r="G4192" t="s">
        <v>19</v>
      </c>
      <c r="H4192">
        <v>848</v>
      </c>
      <c r="I4192" t="s">
        <v>34</v>
      </c>
      <c r="J4192">
        <v>1</v>
      </c>
      <c r="K4192">
        <v>848</v>
      </c>
      <c r="L4192">
        <v>0</v>
      </c>
      <c r="M4192">
        <v>0</v>
      </c>
      <c r="N4192" t="s">
        <v>20</v>
      </c>
      <c r="O4192">
        <v>0</v>
      </c>
    </row>
    <row r="4193" spans="1:15" x14ac:dyDescent="0.3">
      <c r="A4193" t="s">
        <v>8325</v>
      </c>
      <c r="B4193" s="1">
        <v>46270</v>
      </c>
      <c r="C4193" t="s">
        <v>8326</v>
      </c>
      <c r="D4193" t="s">
        <v>48</v>
      </c>
      <c r="E4193" t="s">
        <v>18</v>
      </c>
      <c r="F4193">
        <v>3498</v>
      </c>
      <c r="G4193" t="s">
        <v>19</v>
      </c>
      <c r="H4193">
        <v>3498</v>
      </c>
      <c r="I4193" t="s">
        <v>48</v>
      </c>
      <c r="J4193">
        <v>1</v>
      </c>
      <c r="K4193">
        <v>3498</v>
      </c>
      <c r="L4193">
        <v>0</v>
      </c>
      <c r="M4193">
        <v>0</v>
      </c>
      <c r="N4193" t="s">
        <v>20</v>
      </c>
      <c r="O4193">
        <v>0</v>
      </c>
    </row>
    <row r="4194" spans="1:15" x14ac:dyDescent="0.3">
      <c r="A4194" t="s">
        <v>8327</v>
      </c>
      <c r="B4194" s="1">
        <v>46292</v>
      </c>
      <c r="C4194" t="s">
        <v>8328</v>
      </c>
      <c r="D4194" t="s">
        <v>51</v>
      </c>
      <c r="E4194" t="s">
        <v>27</v>
      </c>
      <c r="F4194">
        <v>1799</v>
      </c>
      <c r="G4194" t="s">
        <v>19</v>
      </c>
      <c r="H4194">
        <v>1799</v>
      </c>
      <c r="I4194" t="s">
        <v>51</v>
      </c>
      <c r="J4194">
        <v>1</v>
      </c>
      <c r="K4194">
        <v>1799</v>
      </c>
      <c r="L4194">
        <v>0</v>
      </c>
      <c r="M4194">
        <v>0</v>
      </c>
      <c r="N4194" t="s">
        <v>20</v>
      </c>
      <c r="O4194">
        <v>0</v>
      </c>
    </row>
    <row r="4195" spans="1:15" x14ac:dyDescent="0.3">
      <c r="A4195" t="s">
        <v>8329</v>
      </c>
      <c r="B4195" s="1">
        <v>46266</v>
      </c>
      <c r="C4195" t="s">
        <v>8330</v>
      </c>
      <c r="D4195" t="s">
        <v>17</v>
      </c>
      <c r="E4195" t="s">
        <v>18</v>
      </c>
      <c r="F4195">
        <v>3499</v>
      </c>
      <c r="G4195" t="s">
        <v>80</v>
      </c>
      <c r="H4195">
        <v>3499</v>
      </c>
      <c r="I4195" t="s">
        <v>17</v>
      </c>
      <c r="J4195">
        <v>0</v>
      </c>
      <c r="K4195">
        <v>0</v>
      </c>
      <c r="L4195">
        <v>0</v>
      </c>
      <c r="M4195">
        <v>0</v>
      </c>
      <c r="N4195" t="s">
        <v>20</v>
      </c>
      <c r="O4195">
        <v>0</v>
      </c>
    </row>
    <row r="4196" spans="1:15" x14ac:dyDescent="0.3">
      <c r="A4196" t="s">
        <v>8331</v>
      </c>
      <c r="B4196" s="1">
        <v>46294</v>
      </c>
      <c r="C4196" t="s">
        <v>8332</v>
      </c>
      <c r="D4196" t="s">
        <v>61</v>
      </c>
      <c r="E4196" t="s">
        <v>18</v>
      </c>
      <c r="F4196">
        <v>2498</v>
      </c>
      <c r="G4196" t="s">
        <v>19</v>
      </c>
      <c r="H4196">
        <v>2498</v>
      </c>
      <c r="I4196" t="s">
        <v>61</v>
      </c>
      <c r="J4196">
        <v>1</v>
      </c>
      <c r="K4196">
        <v>2498</v>
      </c>
      <c r="L4196">
        <v>0</v>
      </c>
      <c r="M4196">
        <v>0</v>
      </c>
      <c r="N4196" t="s">
        <v>20</v>
      </c>
      <c r="O4196">
        <v>0</v>
      </c>
    </row>
    <row r="4197" spans="1:15" x14ac:dyDescent="0.3">
      <c r="A4197" t="s">
        <v>8333</v>
      </c>
      <c r="B4197" s="1">
        <v>46284</v>
      </c>
      <c r="C4197" t="s">
        <v>8334</v>
      </c>
      <c r="D4197" t="s">
        <v>48</v>
      </c>
      <c r="E4197" t="s">
        <v>43</v>
      </c>
      <c r="F4197">
        <v>7999</v>
      </c>
      <c r="G4197" t="s">
        <v>19</v>
      </c>
      <c r="H4197">
        <v>7999</v>
      </c>
      <c r="I4197" t="s">
        <v>48</v>
      </c>
      <c r="J4197">
        <v>1</v>
      </c>
      <c r="K4197">
        <v>7999</v>
      </c>
      <c r="L4197">
        <v>0</v>
      </c>
      <c r="M4197">
        <v>0</v>
      </c>
      <c r="N4197" t="s">
        <v>20</v>
      </c>
      <c r="O4197">
        <v>0</v>
      </c>
    </row>
    <row r="4198" spans="1:15" x14ac:dyDescent="0.3">
      <c r="A4198" t="s">
        <v>8335</v>
      </c>
      <c r="B4198" s="1">
        <v>46280</v>
      </c>
      <c r="C4198" t="s">
        <v>8336</v>
      </c>
      <c r="D4198" t="s">
        <v>26</v>
      </c>
      <c r="E4198" t="s">
        <v>54</v>
      </c>
      <c r="F4198">
        <v>2999</v>
      </c>
      <c r="G4198" t="s">
        <v>19</v>
      </c>
      <c r="H4198">
        <v>2999</v>
      </c>
      <c r="I4198" t="s">
        <v>26</v>
      </c>
      <c r="J4198">
        <v>1</v>
      </c>
      <c r="K4198">
        <v>2999</v>
      </c>
      <c r="L4198">
        <v>0</v>
      </c>
      <c r="M4198">
        <v>0</v>
      </c>
      <c r="N4198" t="s">
        <v>20</v>
      </c>
      <c r="O4198">
        <v>0</v>
      </c>
    </row>
    <row r="4199" spans="1:15" x14ac:dyDescent="0.3">
      <c r="A4199" t="s">
        <v>8337</v>
      </c>
      <c r="B4199" s="1">
        <v>46267</v>
      </c>
      <c r="C4199" t="s">
        <v>8338</v>
      </c>
      <c r="D4199" t="s">
        <v>37</v>
      </c>
      <c r="E4199" t="s">
        <v>27</v>
      </c>
      <c r="F4199">
        <v>7999</v>
      </c>
      <c r="G4199" t="s">
        <v>19</v>
      </c>
      <c r="H4199">
        <v>7999</v>
      </c>
      <c r="I4199" t="s">
        <v>37</v>
      </c>
      <c r="J4199">
        <v>1</v>
      </c>
      <c r="K4199">
        <v>7999</v>
      </c>
      <c r="L4199">
        <v>0</v>
      </c>
      <c r="M4199">
        <v>0</v>
      </c>
      <c r="N4199" t="s">
        <v>20</v>
      </c>
      <c r="O4199">
        <v>0</v>
      </c>
    </row>
    <row r="4200" spans="1:15" x14ac:dyDescent="0.3">
      <c r="A4200" t="s">
        <v>8339</v>
      </c>
      <c r="B4200" s="1">
        <v>46271</v>
      </c>
      <c r="C4200" t="s">
        <v>8340</v>
      </c>
      <c r="D4200" t="s">
        <v>34</v>
      </c>
      <c r="E4200" t="s">
        <v>27</v>
      </c>
      <c r="F4200">
        <v>799</v>
      </c>
      <c r="G4200" t="s">
        <v>19</v>
      </c>
      <c r="H4200">
        <v>799</v>
      </c>
      <c r="I4200" t="s">
        <v>34</v>
      </c>
      <c r="J4200">
        <v>1</v>
      </c>
      <c r="K4200">
        <v>799</v>
      </c>
      <c r="L4200">
        <v>0</v>
      </c>
      <c r="M4200">
        <v>0</v>
      </c>
      <c r="N4200" t="s">
        <v>20</v>
      </c>
      <c r="O4200">
        <v>0</v>
      </c>
    </row>
    <row r="4201" spans="1:15" x14ac:dyDescent="0.3">
      <c r="A4201" t="s">
        <v>8341</v>
      </c>
      <c r="B4201" s="1">
        <v>46283</v>
      </c>
      <c r="C4201" t="s">
        <v>8342</v>
      </c>
      <c r="D4201" t="s">
        <v>75</v>
      </c>
      <c r="E4201" t="s">
        <v>18</v>
      </c>
      <c r="F4201">
        <v>3998</v>
      </c>
      <c r="G4201" t="s">
        <v>19</v>
      </c>
      <c r="H4201">
        <v>3998</v>
      </c>
      <c r="I4201" t="s">
        <v>75</v>
      </c>
      <c r="J4201">
        <v>1</v>
      </c>
      <c r="K4201">
        <v>3998</v>
      </c>
      <c r="L4201">
        <v>0</v>
      </c>
      <c r="M4201">
        <v>0</v>
      </c>
      <c r="N4201" t="s">
        <v>20</v>
      </c>
      <c r="O4201">
        <v>0</v>
      </c>
    </row>
    <row r="4202" spans="1:15" x14ac:dyDescent="0.3">
      <c r="A4202" t="s">
        <v>8343</v>
      </c>
      <c r="B4202" s="1">
        <v>46290</v>
      </c>
      <c r="C4202" t="s">
        <v>8344</v>
      </c>
      <c r="D4202" t="s">
        <v>51</v>
      </c>
      <c r="E4202" t="s">
        <v>18</v>
      </c>
      <c r="F4202">
        <v>2499</v>
      </c>
      <c r="G4202" t="s">
        <v>19</v>
      </c>
      <c r="H4202">
        <v>2499</v>
      </c>
      <c r="I4202" t="s">
        <v>51</v>
      </c>
      <c r="J4202">
        <v>1</v>
      </c>
      <c r="K4202">
        <v>2499</v>
      </c>
      <c r="L4202">
        <v>0</v>
      </c>
      <c r="M4202">
        <v>0</v>
      </c>
      <c r="N4202" t="s">
        <v>20</v>
      </c>
      <c r="O4202">
        <v>0</v>
      </c>
    </row>
    <row r="4203" spans="1:15" x14ac:dyDescent="0.3">
      <c r="A4203" t="s">
        <v>8345</v>
      </c>
      <c r="B4203" s="1">
        <v>46286</v>
      </c>
      <c r="C4203" t="s">
        <v>8346</v>
      </c>
      <c r="D4203" t="s">
        <v>75</v>
      </c>
      <c r="E4203" t="s">
        <v>18</v>
      </c>
      <c r="F4203">
        <v>349</v>
      </c>
      <c r="G4203" t="s">
        <v>19</v>
      </c>
      <c r="H4203">
        <v>349</v>
      </c>
      <c r="I4203" t="s">
        <v>75</v>
      </c>
      <c r="J4203">
        <v>1</v>
      </c>
      <c r="K4203">
        <v>349</v>
      </c>
      <c r="L4203">
        <v>0</v>
      </c>
      <c r="M4203">
        <v>0</v>
      </c>
      <c r="N4203" t="s">
        <v>20</v>
      </c>
      <c r="O4203">
        <v>0</v>
      </c>
    </row>
    <row r="4204" spans="1:15" x14ac:dyDescent="0.3">
      <c r="A4204" t="s">
        <v>8347</v>
      </c>
      <c r="B4204" s="1">
        <v>46281</v>
      </c>
      <c r="C4204" t="s">
        <v>8348</v>
      </c>
      <c r="D4204" t="s">
        <v>37</v>
      </c>
      <c r="E4204" t="s">
        <v>54</v>
      </c>
      <c r="F4204">
        <v>499</v>
      </c>
      <c r="G4204" t="s">
        <v>19</v>
      </c>
      <c r="H4204">
        <v>499</v>
      </c>
      <c r="I4204" t="s">
        <v>37</v>
      </c>
      <c r="J4204">
        <v>1</v>
      </c>
      <c r="K4204">
        <v>499</v>
      </c>
      <c r="L4204">
        <v>0</v>
      </c>
      <c r="M4204">
        <v>0</v>
      </c>
      <c r="N4204" t="s">
        <v>20</v>
      </c>
      <c r="O4204">
        <v>0</v>
      </c>
    </row>
    <row r="4205" spans="1:15" x14ac:dyDescent="0.3">
      <c r="A4205" t="s">
        <v>8349</v>
      </c>
      <c r="B4205" s="1">
        <v>46277</v>
      </c>
      <c r="C4205" t="s">
        <v>8350</v>
      </c>
      <c r="D4205" t="s">
        <v>37</v>
      </c>
      <c r="E4205" t="s">
        <v>43</v>
      </c>
      <c r="F4205">
        <v>499</v>
      </c>
      <c r="G4205" t="s">
        <v>19</v>
      </c>
      <c r="H4205">
        <v>499</v>
      </c>
      <c r="I4205" t="s">
        <v>37</v>
      </c>
      <c r="J4205">
        <v>1</v>
      </c>
      <c r="K4205">
        <v>499</v>
      </c>
      <c r="L4205">
        <v>0</v>
      </c>
      <c r="M4205">
        <v>0</v>
      </c>
      <c r="N4205" t="s">
        <v>20</v>
      </c>
      <c r="O4205">
        <v>0</v>
      </c>
    </row>
    <row r="4206" spans="1:15" x14ac:dyDescent="0.3">
      <c r="A4206" t="s">
        <v>8351</v>
      </c>
      <c r="B4206" s="1">
        <v>46272</v>
      </c>
      <c r="C4206" t="s">
        <v>8352</v>
      </c>
      <c r="D4206" t="s">
        <v>75</v>
      </c>
      <c r="E4206" t="s">
        <v>18</v>
      </c>
      <c r="F4206">
        <v>2999</v>
      </c>
      <c r="G4206" t="s">
        <v>19</v>
      </c>
      <c r="H4206">
        <v>2999</v>
      </c>
      <c r="I4206" t="s">
        <v>75</v>
      </c>
      <c r="J4206">
        <v>1</v>
      </c>
      <c r="K4206">
        <v>2999</v>
      </c>
      <c r="L4206">
        <v>0</v>
      </c>
      <c r="M4206">
        <v>0</v>
      </c>
      <c r="N4206" t="s">
        <v>20</v>
      </c>
      <c r="O4206">
        <v>0</v>
      </c>
    </row>
    <row r="4207" spans="1:15" x14ac:dyDescent="0.3">
      <c r="A4207" t="s">
        <v>8353</v>
      </c>
      <c r="B4207" s="1">
        <v>46291</v>
      </c>
      <c r="C4207" t="s">
        <v>8354</v>
      </c>
      <c r="D4207" t="s">
        <v>61</v>
      </c>
      <c r="E4207" t="s">
        <v>18</v>
      </c>
      <c r="F4207">
        <v>3598</v>
      </c>
      <c r="G4207" t="s">
        <v>19</v>
      </c>
      <c r="H4207">
        <v>3598</v>
      </c>
      <c r="I4207" t="s">
        <v>61</v>
      </c>
      <c r="J4207">
        <v>1</v>
      </c>
      <c r="K4207">
        <v>3598</v>
      </c>
      <c r="L4207">
        <v>0</v>
      </c>
      <c r="M4207">
        <v>0</v>
      </c>
      <c r="N4207" t="s">
        <v>20</v>
      </c>
      <c r="O4207">
        <v>0</v>
      </c>
    </row>
    <row r="4208" spans="1:15" x14ac:dyDescent="0.3">
      <c r="A4208" t="s">
        <v>8355</v>
      </c>
      <c r="B4208" s="1">
        <v>46294</v>
      </c>
      <c r="C4208" t="s">
        <v>8356</v>
      </c>
      <c r="D4208" t="s">
        <v>34</v>
      </c>
      <c r="E4208" t="s">
        <v>18</v>
      </c>
      <c r="F4208">
        <v>6498</v>
      </c>
      <c r="G4208" t="s">
        <v>19</v>
      </c>
      <c r="H4208">
        <v>6498</v>
      </c>
      <c r="I4208" t="s">
        <v>34</v>
      </c>
      <c r="J4208">
        <v>1</v>
      </c>
      <c r="K4208">
        <v>6498</v>
      </c>
      <c r="L4208">
        <v>0</v>
      </c>
      <c r="M4208">
        <v>0</v>
      </c>
      <c r="N4208" t="s">
        <v>20</v>
      </c>
      <c r="O4208">
        <v>0</v>
      </c>
    </row>
    <row r="4209" spans="1:15" x14ac:dyDescent="0.3">
      <c r="A4209" t="s">
        <v>8357</v>
      </c>
      <c r="B4209" s="1">
        <v>46277</v>
      </c>
      <c r="C4209" t="s">
        <v>8358</v>
      </c>
      <c r="D4209" t="s">
        <v>75</v>
      </c>
      <c r="E4209" t="s">
        <v>27</v>
      </c>
      <c r="F4209">
        <v>1499</v>
      </c>
      <c r="G4209" t="s">
        <v>80</v>
      </c>
      <c r="H4209">
        <v>1499</v>
      </c>
      <c r="I4209" t="s">
        <v>75</v>
      </c>
      <c r="J4209">
        <v>0</v>
      </c>
      <c r="K4209">
        <v>0</v>
      </c>
      <c r="L4209">
        <v>0</v>
      </c>
      <c r="M4209">
        <v>0</v>
      </c>
      <c r="N4209" t="s">
        <v>20</v>
      </c>
      <c r="O4209">
        <v>0</v>
      </c>
    </row>
    <row r="4210" spans="1:15" x14ac:dyDescent="0.3">
      <c r="A4210" t="s">
        <v>8359</v>
      </c>
      <c r="B4210" s="1">
        <v>46288</v>
      </c>
      <c r="C4210" t="s">
        <v>8360</v>
      </c>
      <c r="D4210" t="s">
        <v>42</v>
      </c>
      <c r="E4210" t="s">
        <v>27</v>
      </c>
      <c r="F4210">
        <v>1499</v>
      </c>
      <c r="G4210" t="s">
        <v>115</v>
      </c>
      <c r="H4210">
        <v>1499</v>
      </c>
      <c r="I4210" t="s">
        <v>42</v>
      </c>
      <c r="J4210">
        <v>0</v>
      </c>
      <c r="K4210">
        <v>0</v>
      </c>
      <c r="L4210">
        <v>0</v>
      </c>
      <c r="M4210">
        <v>0</v>
      </c>
      <c r="N4210" t="s">
        <v>20</v>
      </c>
      <c r="O4210">
        <v>0</v>
      </c>
    </row>
    <row r="4211" spans="1:15" x14ac:dyDescent="0.3">
      <c r="A4211" t="s">
        <v>8361</v>
      </c>
      <c r="B4211" s="1">
        <v>46275</v>
      </c>
      <c r="C4211" t="s">
        <v>8362</v>
      </c>
      <c r="D4211" t="s">
        <v>42</v>
      </c>
      <c r="E4211" t="s">
        <v>18</v>
      </c>
      <c r="F4211">
        <v>5498</v>
      </c>
      <c r="G4211" t="s">
        <v>19</v>
      </c>
      <c r="H4211">
        <v>5498</v>
      </c>
      <c r="I4211" t="s">
        <v>42</v>
      </c>
      <c r="J4211">
        <v>1</v>
      </c>
      <c r="K4211">
        <v>5498</v>
      </c>
      <c r="L4211">
        <v>0</v>
      </c>
      <c r="M4211">
        <v>0</v>
      </c>
      <c r="N4211" t="s">
        <v>20</v>
      </c>
      <c r="O4211">
        <v>0</v>
      </c>
    </row>
    <row r="4212" spans="1:15" x14ac:dyDescent="0.3">
      <c r="A4212" t="s">
        <v>8363</v>
      </c>
      <c r="B4212" s="1">
        <v>46267</v>
      </c>
      <c r="C4212" t="s">
        <v>8364</v>
      </c>
      <c r="D4212" t="s">
        <v>42</v>
      </c>
      <c r="E4212" t="s">
        <v>18</v>
      </c>
      <c r="F4212">
        <v>4597</v>
      </c>
      <c r="G4212" t="s">
        <v>19</v>
      </c>
      <c r="H4212">
        <v>4597</v>
      </c>
      <c r="I4212" t="s">
        <v>42</v>
      </c>
      <c r="J4212">
        <v>1</v>
      </c>
      <c r="K4212">
        <v>4597</v>
      </c>
      <c r="L4212">
        <v>0</v>
      </c>
      <c r="M4212">
        <v>0</v>
      </c>
      <c r="N4212" t="s">
        <v>20</v>
      </c>
      <c r="O4212">
        <v>0</v>
      </c>
    </row>
    <row r="4213" spans="1:15" x14ac:dyDescent="0.3">
      <c r="A4213" t="s">
        <v>8365</v>
      </c>
      <c r="B4213" s="1">
        <v>46277</v>
      </c>
      <c r="C4213" t="s">
        <v>8366</v>
      </c>
      <c r="D4213" t="s">
        <v>26</v>
      </c>
      <c r="E4213" t="s">
        <v>18</v>
      </c>
      <c r="F4213">
        <v>799</v>
      </c>
      <c r="G4213" t="s">
        <v>19</v>
      </c>
      <c r="H4213">
        <v>799</v>
      </c>
      <c r="I4213" t="s">
        <v>26</v>
      </c>
      <c r="J4213">
        <v>1</v>
      </c>
      <c r="K4213">
        <v>799</v>
      </c>
      <c r="L4213">
        <v>0</v>
      </c>
      <c r="M4213">
        <v>0</v>
      </c>
      <c r="N4213" t="s">
        <v>20</v>
      </c>
      <c r="O4213">
        <v>0</v>
      </c>
    </row>
    <row r="4214" spans="1:15" x14ac:dyDescent="0.3">
      <c r="A4214" t="s">
        <v>8367</v>
      </c>
      <c r="B4214" s="1">
        <v>46294</v>
      </c>
      <c r="C4214" t="s">
        <v>8368</v>
      </c>
      <c r="D4214" t="s">
        <v>23</v>
      </c>
      <c r="E4214" t="s">
        <v>18</v>
      </c>
      <c r="F4214">
        <v>4798</v>
      </c>
      <c r="G4214" t="s">
        <v>19</v>
      </c>
      <c r="H4214">
        <v>4798</v>
      </c>
      <c r="I4214" t="s">
        <v>23</v>
      </c>
      <c r="J4214">
        <v>1</v>
      </c>
      <c r="K4214">
        <v>4798</v>
      </c>
      <c r="L4214">
        <v>0</v>
      </c>
      <c r="M4214">
        <v>0</v>
      </c>
      <c r="N4214" t="s">
        <v>20</v>
      </c>
      <c r="O4214">
        <v>0</v>
      </c>
    </row>
    <row r="4215" spans="1:15" x14ac:dyDescent="0.3">
      <c r="A4215" t="s">
        <v>8369</v>
      </c>
      <c r="B4215" s="1">
        <v>46287</v>
      </c>
      <c r="C4215" t="s">
        <v>8370</v>
      </c>
      <c r="D4215" t="s">
        <v>51</v>
      </c>
      <c r="E4215" t="s">
        <v>18</v>
      </c>
      <c r="F4215">
        <v>10597</v>
      </c>
      <c r="G4215" t="s">
        <v>19</v>
      </c>
      <c r="H4215">
        <v>10597</v>
      </c>
      <c r="I4215" t="s">
        <v>51</v>
      </c>
      <c r="J4215">
        <v>1</v>
      </c>
      <c r="K4215">
        <v>10597</v>
      </c>
      <c r="L4215">
        <v>0</v>
      </c>
      <c r="M4215">
        <v>0</v>
      </c>
      <c r="N4215" t="s">
        <v>20</v>
      </c>
      <c r="O4215">
        <v>0</v>
      </c>
    </row>
    <row r="4216" spans="1:15" x14ac:dyDescent="0.3">
      <c r="A4216" t="s">
        <v>8371</v>
      </c>
      <c r="B4216" s="1">
        <v>46286</v>
      </c>
      <c r="C4216" t="s">
        <v>8372</v>
      </c>
      <c r="D4216" t="s">
        <v>23</v>
      </c>
      <c r="E4216" t="s">
        <v>18</v>
      </c>
      <c r="F4216">
        <v>4298</v>
      </c>
      <c r="G4216" t="s">
        <v>19</v>
      </c>
      <c r="H4216">
        <v>4298</v>
      </c>
      <c r="I4216" t="s">
        <v>23</v>
      </c>
      <c r="J4216">
        <v>1</v>
      </c>
      <c r="K4216">
        <v>4298</v>
      </c>
      <c r="L4216">
        <v>0</v>
      </c>
      <c r="M4216">
        <v>0</v>
      </c>
      <c r="N4216" t="s">
        <v>20</v>
      </c>
      <c r="O4216">
        <v>0</v>
      </c>
    </row>
    <row r="4217" spans="1:15" x14ac:dyDescent="0.3">
      <c r="A4217" t="s">
        <v>8373</v>
      </c>
      <c r="B4217" s="1">
        <v>46279</v>
      </c>
      <c r="C4217" t="s">
        <v>1047</v>
      </c>
      <c r="D4217" t="s">
        <v>34</v>
      </c>
      <c r="E4217" t="s">
        <v>18</v>
      </c>
      <c r="F4217">
        <v>8798</v>
      </c>
      <c r="G4217" t="s">
        <v>19</v>
      </c>
      <c r="H4217">
        <v>8798</v>
      </c>
      <c r="I4217" t="s">
        <v>34</v>
      </c>
      <c r="J4217">
        <v>1</v>
      </c>
      <c r="K4217">
        <v>8798</v>
      </c>
      <c r="L4217">
        <v>0</v>
      </c>
      <c r="M4217">
        <v>0</v>
      </c>
      <c r="N4217" t="s">
        <v>20</v>
      </c>
      <c r="O4217">
        <v>0</v>
      </c>
    </row>
    <row r="4218" spans="1:15" x14ac:dyDescent="0.3">
      <c r="A4218" t="s">
        <v>8374</v>
      </c>
      <c r="B4218" s="1">
        <v>46281</v>
      </c>
      <c r="C4218" t="s">
        <v>8375</v>
      </c>
      <c r="D4218" t="s">
        <v>42</v>
      </c>
      <c r="E4218" t="s">
        <v>54</v>
      </c>
      <c r="F4218">
        <v>1799</v>
      </c>
      <c r="G4218" t="s">
        <v>19</v>
      </c>
      <c r="H4218">
        <v>1799</v>
      </c>
      <c r="I4218" t="s">
        <v>42</v>
      </c>
      <c r="J4218">
        <v>1</v>
      </c>
      <c r="K4218">
        <v>1799</v>
      </c>
      <c r="L4218">
        <v>0</v>
      </c>
      <c r="M4218">
        <v>0</v>
      </c>
      <c r="N4218" t="s">
        <v>20</v>
      </c>
      <c r="O4218">
        <v>0</v>
      </c>
    </row>
    <row r="4219" spans="1:15" x14ac:dyDescent="0.3">
      <c r="A4219" t="s">
        <v>8376</v>
      </c>
      <c r="B4219" s="1">
        <v>46273</v>
      </c>
      <c r="C4219" t="s">
        <v>8377</v>
      </c>
      <c r="D4219" t="s">
        <v>48</v>
      </c>
      <c r="E4219" t="s">
        <v>18</v>
      </c>
      <c r="F4219">
        <v>4999</v>
      </c>
      <c r="G4219" t="s">
        <v>115</v>
      </c>
      <c r="H4219">
        <v>4999</v>
      </c>
      <c r="I4219" t="s">
        <v>48</v>
      </c>
      <c r="J4219">
        <v>0</v>
      </c>
      <c r="K4219">
        <v>0</v>
      </c>
      <c r="L4219">
        <v>0</v>
      </c>
      <c r="M4219">
        <v>0</v>
      </c>
      <c r="N4219" t="s">
        <v>20</v>
      </c>
      <c r="O4219">
        <v>0</v>
      </c>
    </row>
    <row r="4220" spans="1:15" x14ac:dyDescent="0.3">
      <c r="A4220" t="s">
        <v>8378</v>
      </c>
      <c r="B4220" s="1">
        <v>46272</v>
      </c>
      <c r="C4220" t="s">
        <v>8379</v>
      </c>
      <c r="D4220" t="s">
        <v>37</v>
      </c>
      <c r="E4220" t="s">
        <v>43</v>
      </c>
      <c r="F4220">
        <v>11797</v>
      </c>
      <c r="G4220" t="s">
        <v>19</v>
      </c>
      <c r="H4220">
        <v>11797</v>
      </c>
      <c r="I4220" t="s">
        <v>37</v>
      </c>
      <c r="J4220">
        <v>1</v>
      </c>
      <c r="K4220">
        <v>11797</v>
      </c>
      <c r="L4220">
        <v>0</v>
      </c>
      <c r="M4220">
        <v>0</v>
      </c>
      <c r="N4220" t="s">
        <v>20</v>
      </c>
      <c r="O4220">
        <v>0</v>
      </c>
    </row>
    <row r="4221" spans="1:15" x14ac:dyDescent="0.3">
      <c r="A4221" t="s">
        <v>8380</v>
      </c>
      <c r="B4221" s="1">
        <v>46288</v>
      </c>
      <c r="C4221" t="s">
        <v>8381</v>
      </c>
      <c r="D4221" t="s">
        <v>51</v>
      </c>
      <c r="E4221" t="s">
        <v>18</v>
      </c>
      <c r="F4221">
        <v>7999</v>
      </c>
      <c r="G4221" t="s">
        <v>19</v>
      </c>
      <c r="H4221">
        <v>7999</v>
      </c>
      <c r="I4221" t="s">
        <v>51</v>
      </c>
      <c r="J4221">
        <v>1</v>
      </c>
      <c r="K4221">
        <v>7999</v>
      </c>
      <c r="L4221">
        <v>0</v>
      </c>
      <c r="M4221">
        <v>0</v>
      </c>
      <c r="N4221" t="s">
        <v>20</v>
      </c>
      <c r="O4221">
        <v>0</v>
      </c>
    </row>
    <row r="4222" spans="1:15" x14ac:dyDescent="0.3">
      <c r="A4222" t="s">
        <v>8382</v>
      </c>
      <c r="B4222" s="1">
        <v>46291</v>
      </c>
      <c r="C4222" t="s">
        <v>8383</v>
      </c>
      <c r="D4222" t="s">
        <v>48</v>
      </c>
      <c r="E4222" t="s">
        <v>18</v>
      </c>
      <c r="F4222">
        <v>999</v>
      </c>
      <c r="G4222" t="s">
        <v>66</v>
      </c>
      <c r="H4222">
        <v>999</v>
      </c>
      <c r="I4222" t="s">
        <v>48</v>
      </c>
      <c r="J4222">
        <v>1</v>
      </c>
      <c r="K4222">
        <v>999</v>
      </c>
      <c r="L4222">
        <v>1</v>
      </c>
      <c r="M4222">
        <v>999</v>
      </c>
      <c r="N4222" t="s">
        <v>20</v>
      </c>
      <c r="O4222">
        <v>0</v>
      </c>
    </row>
    <row r="4223" spans="1:15" x14ac:dyDescent="0.3">
      <c r="A4223" t="s">
        <v>8384</v>
      </c>
      <c r="B4223" s="1">
        <v>46274</v>
      </c>
      <c r="C4223" t="s">
        <v>8385</v>
      </c>
      <c r="D4223" t="s">
        <v>23</v>
      </c>
      <c r="E4223" t="s">
        <v>18</v>
      </c>
      <c r="F4223">
        <v>1998</v>
      </c>
      <c r="G4223" t="s">
        <v>19</v>
      </c>
      <c r="H4223">
        <v>1998</v>
      </c>
      <c r="I4223" t="s">
        <v>23</v>
      </c>
      <c r="J4223">
        <v>1</v>
      </c>
      <c r="K4223">
        <v>1998</v>
      </c>
      <c r="L4223">
        <v>0</v>
      </c>
      <c r="M4223">
        <v>0</v>
      </c>
      <c r="N4223" t="s">
        <v>20</v>
      </c>
      <c r="O4223">
        <v>0</v>
      </c>
    </row>
    <row r="4224" spans="1:15" x14ac:dyDescent="0.3">
      <c r="A4224" t="s">
        <v>8386</v>
      </c>
      <c r="B4224" s="1">
        <v>46274</v>
      </c>
      <c r="C4224" t="s">
        <v>8387</v>
      </c>
      <c r="D4224" t="s">
        <v>34</v>
      </c>
      <c r="E4224" t="s">
        <v>18</v>
      </c>
      <c r="F4224">
        <v>4999</v>
      </c>
      <c r="G4224" t="s">
        <v>19</v>
      </c>
      <c r="H4224">
        <v>4999</v>
      </c>
      <c r="I4224" t="s">
        <v>34</v>
      </c>
      <c r="J4224">
        <v>1</v>
      </c>
      <c r="K4224">
        <v>4999</v>
      </c>
      <c r="L4224">
        <v>0</v>
      </c>
      <c r="M4224">
        <v>0</v>
      </c>
      <c r="N4224" t="s">
        <v>20</v>
      </c>
      <c r="O4224">
        <v>0</v>
      </c>
    </row>
    <row r="4225" spans="1:15" x14ac:dyDescent="0.3">
      <c r="A4225" t="s">
        <v>8388</v>
      </c>
      <c r="B4225" s="1">
        <v>46280</v>
      </c>
      <c r="C4225" t="s">
        <v>8389</v>
      </c>
      <c r="D4225" t="s">
        <v>51</v>
      </c>
      <c r="E4225" t="s">
        <v>18</v>
      </c>
      <c r="F4225">
        <v>3499</v>
      </c>
      <c r="G4225" t="s">
        <v>19</v>
      </c>
      <c r="H4225">
        <v>3499</v>
      </c>
      <c r="I4225" t="s">
        <v>51</v>
      </c>
      <c r="J4225">
        <v>1</v>
      </c>
      <c r="K4225">
        <v>3499</v>
      </c>
      <c r="L4225">
        <v>0</v>
      </c>
      <c r="M4225">
        <v>0</v>
      </c>
      <c r="N4225" t="s">
        <v>20</v>
      </c>
      <c r="O4225">
        <v>0</v>
      </c>
    </row>
    <row r="4226" spans="1:15" x14ac:dyDescent="0.3">
      <c r="A4226" t="s">
        <v>8390</v>
      </c>
      <c r="B4226" s="1">
        <v>46274</v>
      </c>
      <c r="C4226" t="s">
        <v>8391</v>
      </c>
      <c r="D4226" t="s">
        <v>48</v>
      </c>
      <c r="E4226" t="s">
        <v>27</v>
      </c>
      <c r="F4226">
        <v>8997</v>
      </c>
      <c r="G4226" t="s">
        <v>19</v>
      </c>
      <c r="H4226">
        <v>8997</v>
      </c>
      <c r="I4226" t="s">
        <v>48</v>
      </c>
      <c r="J4226">
        <v>1</v>
      </c>
      <c r="K4226">
        <v>8997</v>
      </c>
      <c r="L4226">
        <v>0</v>
      </c>
      <c r="M4226">
        <v>0</v>
      </c>
      <c r="N4226" t="s">
        <v>20</v>
      </c>
      <c r="O4226">
        <v>0</v>
      </c>
    </row>
    <row r="4227" spans="1:15" x14ac:dyDescent="0.3">
      <c r="A4227" t="s">
        <v>8392</v>
      </c>
      <c r="B4227" s="1">
        <v>46295</v>
      </c>
      <c r="C4227" t="s">
        <v>8393</v>
      </c>
      <c r="D4227" t="s">
        <v>17</v>
      </c>
      <c r="E4227" t="s">
        <v>18</v>
      </c>
      <c r="F4227">
        <v>349</v>
      </c>
      <c r="G4227" t="s">
        <v>19</v>
      </c>
      <c r="H4227">
        <v>349</v>
      </c>
      <c r="I4227" t="s">
        <v>17</v>
      </c>
      <c r="J4227">
        <v>1</v>
      </c>
      <c r="K4227">
        <v>349</v>
      </c>
      <c r="L4227">
        <v>0</v>
      </c>
      <c r="M4227">
        <v>0</v>
      </c>
      <c r="N4227" t="s">
        <v>20</v>
      </c>
      <c r="O4227">
        <v>0</v>
      </c>
    </row>
    <row r="4228" spans="1:15" x14ac:dyDescent="0.3">
      <c r="A4228" t="s">
        <v>8394</v>
      </c>
      <c r="B4228" s="1">
        <v>46277</v>
      </c>
      <c r="C4228" t="s">
        <v>8395</v>
      </c>
      <c r="D4228" t="s">
        <v>42</v>
      </c>
      <c r="E4228" t="s">
        <v>27</v>
      </c>
      <c r="F4228">
        <v>2999</v>
      </c>
      <c r="G4228" t="s">
        <v>19</v>
      </c>
      <c r="H4228">
        <v>2999</v>
      </c>
      <c r="I4228" t="s">
        <v>42</v>
      </c>
      <c r="J4228">
        <v>1</v>
      </c>
      <c r="K4228">
        <v>2999</v>
      </c>
      <c r="L4228">
        <v>0</v>
      </c>
      <c r="M4228">
        <v>0</v>
      </c>
      <c r="N4228" t="s">
        <v>20</v>
      </c>
      <c r="O4228">
        <v>0</v>
      </c>
    </row>
    <row r="4229" spans="1:15" x14ac:dyDescent="0.3">
      <c r="A4229" t="s">
        <v>8396</v>
      </c>
      <c r="B4229" s="1">
        <v>46276</v>
      </c>
      <c r="C4229" t="s">
        <v>8397</v>
      </c>
      <c r="E4229" t="s">
        <v>27</v>
      </c>
      <c r="F4229">
        <v>2999</v>
      </c>
      <c r="G4229" t="s">
        <v>19</v>
      </c>
      <c r="H4229">
        <v>2999</v>
      </c>
      <c r="I4229" t="s">
        <v>194</v>
      </c>
      <c r="J4229">
        <v>1</v>
      </c>
      <c r="K4229">
        <v>2999</v>
      </c>
      <c r="L4229">
        <v>0</v>
      </c>
      <c r="M4229">
        <v>0</v>
      </c>
      <c r="N4229" t="s">
        <v>20</v>
      </c>
      <c r="O4229">
        <v>0</v>
      </c>
    </row>
    <row r="4230" spans="1:15" x14ac:dyDescent="0.3">
      <c r="A4230" t="s">
        <v>8398</v>
      </c>
      <c r="B4230" s="1">
        <v>46276</v>
      </c>
      <c r="C4230" t="s">
        <v>8399</v>
      </c>
      <c r="D4230" t="s">
        <v>23</v>
      </c>
      <c r="E4230" t="s">
        <v>18</v>
      </c>
      <c r="F4230">
        <v>349</v>
      </c>
      <c r="G4230" t="s">
        <v>19</v>
      </c>
      <c r="H4230">
        <v>349</v>
      </c>
      <c r="I4230" t="s">
        <v>23</v>
      </c>
      <c r="J4230">
        <v>1</v>
      </c>
      <c r="K4230">
        <v>349</v>
      </c>
      <c r="L4230">
        <v>0</v>
      </c>
      <c r="M4230">
        <v>0</v>
      </c>
      <c r="N4230" t="s">
        <v>20</v>
      </c>
      <c r="O4230">
        <v>0</v>
      </c>
    </row>
    <row r="4231" spans="1:15" x14ac:dyDescent="0.3">
      <c r="A4231" t="s">
        <v>8400</v>
      </c>
      <c r="B4231" s="1">
        <v>46292</v>
      </c>
      <c r="C4231" t="s">
        <v>8401</v>
      </c>
      <c r="D4231" t="s">
        <v>23</v>
      </c>
      <c r="E4231" t="s">
        <v>43</v>
      </c>
      <c r="F4231">
        <v>4999</v>
      </c>
      <c r="G4231" t="s">
        <v>19</v>
      </c>
      <c r="H4231">
        <v>4999</v>
      </c>
      <c r="I4231" t="s">
        <v>23</v>
      </c>
      <c r="J4231">
        <v>1</v>
      </c>
      <c r="K4231">
        <v>4999</v>
      </c>
      <c r="L4231">
        <v>0</v>
      </c>
      <c r="M4231">
        <v>0</v>
      </c>
      <c r="N4231" t="s">
        <v>20</v>
      </c>
      <c r="O4231">
        <v>0</v>
      </c>
    </row>
    <row r="4232" spans="1:15" x14ac:dyDescent="0.3">
      <c r="A4232" t="s">
        <v>8402</v>
      </c>
      <c r="B4232" s="1">
        <v>46268</v>
      </c>
      <c r="C4232" t="s">
        <v>8403</v>
      </c>
      <c r="E4232" t="s">
        <v>27</v>
      </c>
      <c r="F4232">
        <v>4197</v>
      </c>
      <c r="G4232" t="s">
        <v>19</v>
      </c>
      <c r="H4232">
        <v>4197</v>
      </c>
      <c r="I4232" t="s">
        <v>194</v>
      </c>
      <c r="J4232">
        <v>1</v>
      </c>
      <c r="K4232">
        <v>4197</v>
      </c>
      <c r="L4232">
        <v>0</v>
      </c>
      <c r="M4232">
        <v>0</v>
      </c>
      <c r="N4232" t="s">
        <v>20</v>
      </c>
      <c r="O4232">
        <v>0</v>
      </c>
    </row>
    <row r="4233" spans="1:15" x14ac:dyDescent="0.3">
      <c r="A4233" t="s">
        <v>8404</v>
      </c>
      <c r="B4233" s="1">
        <v>46274</v>
      </c>
      <c r="C4233" t="s">
        <v>8405</v>
      </c>
      <c r="D4233" t="s">
        <v>61</v>
      </c>
      <c r="E4233" t="s">
        <v>54</v>
      </c>
      <c r="F4233">
        <v>1299</v>
      </c>
      <c r="G4233" t="s">
        <v>19</v>
      </c>
      <c r="H4233">
        <v>1299</v>
      </c>
      <c r="I4233" t="s">
        <v>61</v>
      </c>
      <c r="J4233">
        <v>1</v>
      </c>
      <c r="K4233">
        <v>1299</v>
      </c>
      <c r="L4233">
        <v>0</v>
      </c>
      <c r="M4233">
        <v>0</v>
      </c>
      <c r="N4233" t="s">
        <v>20</v>
      </c>
      <c r="O4233">
        <v>0</v>
      </c>
    </row>
    <row r="4234" spans="1:15" x14ac:dyDescent="0.3">
      <c r="A4234" t="s">
        <v>8406</v>
      </c>
      <c r="B4234" s="1">
        <v>46283</v>
      </c>
      <c r="C4234" t="s">
        <v>8407</v>
      </c>
      <c r="D4234" t="s">
        <v>51</v>
      </c>
      <c r="E4234" t="s">
        <v>18</v>
      </c>
      <c r="F4234">
        <v>10998</v>
      </c>
      <c r="G4234" t="s">
        <v>19</v>
      </c>
      <c r="H4234">
        <v>10998</v>
      </c>
      <c r="I4234" t="s">
        <v>51</v>
      </c>
      <c r="J4234">
        <v>1</v>
      </c>
      <c r="K4234">
        <v>10998</v>
      </c>
      <c r="L4234">
        <v>0</v>
      </c>
      <c r="M4234">
        <v>0</v>
      </c>
      <c r="N4234" t="s">
        <v>20</v>
      </c>
      <c r="O4234">
        <v>0</v>
      </c>
    </row>
    <row r="4235" spans="1:15" x14ac:dyDescent="0.3">
      <c r="A4235" t="s">
        <v>8408</v>
      </c>
      <c r="B4235" s="1">
        <v>46269</v>
      </c>
      <c r="C4235" t="s">
        <v>8409</v>
      </c>
      <c r="D4235" t="s">
        <v>51</v>
      </c>
      <c r="E4235" t="s">
        <v>18</v>
      </c>
      <c r="F4235">
        <v>3097</v>
      </c>
      <c r="G4235" t="s">
        <v>19</v>
      </c>
      <c r="H4235">
        <v>3097</v>
      </c>
      <c r="I4235" t="s">
        <v>51</v>
      </c>
      <c r="J4235">
        <v>1</v>
      </c>
      <c r="K4235">
        <v>3097</v>
      </c>
      <c r="L4235">
        <v>0</v>
      </c>
      <c r="M4235">
        <v>0</v>
      </c>
      <c r="N4235" t="s">
        <v>20</v>
      </c>
      <c r="O4235">
        <v>0</v>
      </c>
    </row>
    <row r="4236" spans="1:15" x14ac:dyDescent="0.3">
      <c r="A4236" t="s">
        <v>8410</v>
      </c>
      <c r="B4236" s="1">
        <v>46277</v>
      </c>
      <c r="C4236" t="s">
        <v>8411</v>
      </c>
      <c r="D4236" t="s">
        <v>75</v>
      </c>
      <c r="E4236" t="s">
        <v>18</v>
      </c>
      <c r="F4236">
        <v>999</v>
      </c>
      <c r="G4236" t="s">
        <v>80</v>
      </c>
      <c r="H4236">
        <v>999</v>
      </c>
      <c r="I4236" t="s">
        <v>75</v>
      </c>
      <c r="J4236">
        <v>0</v>
      </c>
      <c r="K4236">
        <v>0</v>
      </c>
      <c r="L4236">
        <v>0</v>
      </c>
      <c r="M4236">
        <v>0</v>
      </c>
      <c r="N4236" t="s">
        <v>20</v>
      </c>
      <c r="O4236">
        <v>0</v>
      </c>
    </row>
    <row r="4237" spans="1:15" x14ac:dyDescent="0.3">
      <c r="A4237" t="s">
        <v>8412</v>
      </c>
      <c r="B4237" s="1">
        <v>46291</v>
      </c>
      <c r="C4237" t="s">
        <v>8413</v>
      </c>
      <c r="D4237" t="s">
        <v>17</v>
      </c>
      <c r="E4237" t="s">
        <v>18</v>
      </c>
      <c r="F4237" s="2">
        <v>10998</v>
      </c>
      <c r="G4237" t="s">
        <v>19</v>
      </c>
      <c r="H4237">
        <v>10998</v>
      </c>
      <c r="I4237" t="s">
        <v>17</v>
      </c>
      <c r="J4237">
        <v>1</v>
      </c>
      <c r="K4237">
        <v>10998</v>
      </c>
      <c r="L4237">
        <v>0</v>
      </c>
      <c r="M4237">
        <v>0</v>
      </c>
      <c r="N4237" t="s">
        <v>20</v>
      </c>
      <c r="O4237">
        <v>0</v>
      </c>
    </row>
    <row r="4238" spans="1:15" x14ac:dyDescent="0.3">
      <c r="A4238" t="s">
        <v>8414</v>
      </c>
      <c r="B4238" s="1">
        <v>46281</v>
      </c>
      <c r="C4238" t="s">
        <v>8415</v>
      </c>
      <c r="D4238" t="s">
        <v>34</v>
      </c>
      <c r="E4238" t="s">
        <v>27</v>
      </c>
      <c r="F4238">
        <v>9797</v>
      </c>
      <c r="G4238" t="s">
        <v>19</v>
      </c>
      <c r="H4238">
        <v>9797</v>
      </c>
      <c r="I4238" t="s">
        <v>34</v>
      </c>
      <c r="J4238">
        <v>1</v>
      </c>
      <c r="K4238">
        <v>9797</v>
      </c>
      <c r="L4238">
        <v>0</v>
      </c>
      <c r="M4238">
        <v>0</v>
      </c>
      <c r="N4238" t="s">
        <v>20</v>
      </c>
      <c r="O4238">
        <v>0</v>
      </c>
    </row>
    <row r="4239" spans="1:15" x14ac:dyDescent="0.3">
      <c r="A4239" t="s">
        <v>8416</v>
      </c>
      <c r="B4239" s="1">
        <v>46288</v>
      </c>
      <c r="C4239" t="s">
        <v>8417</v>
      </c>
      <c r="D4239" t="s">
        <v>17</v>
      </c>
      <c r="E4239" t="s">
        <v>18</v>
      </c>
      <c r="F4239">
        <v>4999</v>
      </c>
      <c r="G4239" t="s">
        <v>19</v>
      </c>
      <c r="H4239">
        <v>4999</v>
      </c>
      <c r="I4239" t="s">
        <v>17</v>
      </c>
      <c r="J4239">
        <v>1</v>
      </c>
      <c r="K4239">
        <v>4999</v>
      </c>
      <c r="L4239">
        <v>0</v>
      </c>
      <c r="M4239">
        <v>0</v>
      </c>
      <c r="N4239" t="s">
        <v>20</v>
      </c>
      <c r="O4239">
        <v>0</v>
      </c>
    </row>
    <row r="4240" spans="1:15" x14ac:dyDescent="0.3">
      <c r="A4240" t="s">
        <v>8418</v>
      </c>
      <c r="B4240" s="1">
        <v>46279</v>
      </c>
      <c r="C4240" t="s">
        <v>8419</v>
      </c>
      <c r="D4240" t="s">
        <v>17</v>
      </c>
      <c r="E4240" t="s">
        <v>18</v>
      </c>
      <c r="F4240">
        <v>1198</v>
      </c>
      <c r="G4240" t="s">
        <v>19</v>
      </c>
      <c r="H4240">
        <v>1198</v>
      </c>
      <c r="I4240" t="s">
        <v>17</v>
      </c>
      <c r="J4240">
        <v>1</v>
      </c>
      <c r="K4240">
        <v>1198</v>
      </c>
      <c r="L4240">
        <v>0</v>
      </c>
      <c r="M4240">
        <v>0</v>
      </c>
      <c r="N4240" t="s">
        <v>20</v>
      </c>
      <c r="O4240">
        <v>0</v>
      </c>
    </row>
    <row r="4241" spans="1:15" x14ac:dyDescent="0.3">
      <c r="A4241" t="s">
        <v>8420</v>
      </c>
      <c r="B4241" s="1">
        <v>46287</v>
      </c>
      <c r="C4241" t="s">
        <v>1243</v>
      </c>
      <c r="D4241" t="s">
        <v>26</v>
      </c>
      <c r="E4241" t="s">
        <v>54</v>
      </c>
      <c r="F4241">
        <v>7999</v>
      </c>
      <c r="G4241" t="s">
        <v>19</v>
      </c>
      <c r="H4241">
        <v>7999</v>
      </c>
      <c r="I4241" t="s">
        <v>26</v>
      </c>
      <c r="J4241">
        <v>1</v>
      </c>
      <c r="K4241">
        <v>7999</v>
      </c>
      <c r="L4241">
        <v>0</v>
      </c>
      <c r="M4241">
        <v>0</v>
      </c>
      <c r="N4241" t="s">
        <v>20</v>
      </c>
      <c r="O4241">
        <v>0</v>
      </c>
    </row>
    <row r="4242" spans="1:15" x14ac:dyDescent="0.3">
      <c r="A4242" t="s">
        <v>8421</v>
      </c>
      <c r="B4242" s="1">
        <v>46274</v>
      </c>
      <c r="C4242" t="s">
        <v>8422</v>
      </c>
      <c r="D4242" t="s">
        <v>48</v>
      </c>
      <c r="E4242" t="s">
        <v>18</v>
      </c>
      <c r="F4242">
        <v>499</v>
      </c>
      <c r="G4242" t="s">
        <v>19</v>
      </c>
      <c r="H4242">
        <v>499</v>
      </c>
      <c r="I4242" t="s">
        <v>48</v>
      </c>
      <c r="J4242">
        <v>1</v>
      </c>
      <c r="K4242">
        <v>499</v>
      </c>
      <c r="L4242">
        <v>0</v>
      </c>
      <c r="M4242">
        <v>0</v>
      </c>
      <c r="N4242" t="s">
        <v>20</v>
      </c>
      <c r="O4242">
        <v>0</v>
      </c>
    </row>
    <row r="4243" spans="1:15" x14ac:dyDescent="0.3">
      <c r="A4243" t="s">
        <v>8423</v>
      </c>
      <c r="B4243" s="1">
        <v>46269</v>
      </c>
      <c r="C4243" t="s">
        <v>8424</v>
      </c>
      <c r="D4243" t="s">
        <v>37</v>
      </c>
      <c r="E4243" t="s">
        <v>18</v>
      </c>
      <c r="F4243">
        <v>7998</v>
      </c>
      <c r="G4243" t="s">
        <v>19</v>
      </c>
      <c r="H4243">
        <v>7998</v>
      </c>
      <c r="I4243" t="s">
        <v>37</v>
      </c>
      <c r="J4243">
        <v>1</v>
      </c>
      <c r="K4243">
        <v>7998</v>
      </c>
      <c r="L4243">
        <v>0</v>
      </c>
      <c r="M4243">
        <v>0</v>
      </c>
      <c r="N4243" t="s">
        <v>20</v>
      </c>
      <c r="O4243">
        <v>0</v>
      </c>
    </row>
    <row r="4244" spans="1:15" x14ac:dyDescent="0.3">
      <c r="A4244" t="s">
        <v>8425</v>
      </c>
      <c r="B4244" s="1">
        <v>46295</v>
      </c>
      <c r="C4244" t="s">
        <v>6078</v>
      </c>
      <c r="D4244" t="s">
        <v>23</v>
      </c>
      <c r="E4244" t="s">
        <v>18</v>
      </c>
      <c r="F4244">
        <v>1299</v>
      </c>
      <c r="G4244" t="s">
        <v>19</v>
      </c>
      <c r="H4244">
        <v>1299</v>
      </c>
      <c r="I4244" t="s">
        <v>23</v>
      </c>
      <c r="J4244">
        <v>1</v>
      </c>
      <c r="K4244">
        <v>1299</v>
      </c>
      <c r="L4244">
        <v>0</v>
      </c>
      <c r="M4244">
        <v>0</v>
      </c>
      <c r="N4244" t="s">
        <v>20</v>
      </c>
      <c r="O4244">
        <v>0</v>
      </c>
    </row>
    <row r="4245" spans="1:15" x14ac:dyDescent="0.3">
      <c r="A4245" t="s">
        <v>8426</v>
      </c>
      <c r="B4245" s="1">
        <v>46266</v>
      </c>
      <c r="C4245" t="s">
        <v>8427</v>
      </c>
      <c r="D4245" t="s">
        <v>34</v>
      </c>
      <c r="E4245" t="s">
        <v>54</v>
      </c>
      <c r="F4245">
        <v>2499</v>
      </c>
      <c r="G4245" t="s">
        <v>19</v>
      </c>
      <c r="H4245">
        <v>2499</v>
      </c>
      <c r="I4245" t="s">
        <v>34</v>
      </c>
      <c r="J4245">
        <v>1</v>
      </c>
      <c r="K4245">
        <v>2499</v>
      </c>
      <c r="L4245">
        <v>0</v>
      </c>
      <c r="M4245">
        <v>0</v>
      </c>
      <c r="N4245" t="s">
        <v>20</v>
      </c>
      <c r="O4245">
        <v>0</v>
      </c>
    </row>
    <row r="4246" spans="1:15" x14ac:dyDescent="0.3">
      <c r="A4246" t="s">
        <v>8428</v>
      </c>
      <c r="B4246" s="1">
        <v>46267</v>
      </c>
      <c r="C4246" t="s">
        <v>8429</v>
      </c>
      <c r="D4246" t="s">
        <v>37</v>
      </c>
      <c r="E4246" t="s">
        <v>18</v>
      </c>
      <c r="F4246">
        <v>999</v>
      </c>
      <c r="G4246" t="s">
        <v>19</v>
      </c>
      <c r="H4246">
        <v>999</v>
      </c>
      <c r="I4246" t="s">
        <v>37</v>
      </c>
      <c r="J4246">
        <v>1</v>
      </c>
      <c r="K4246">
        <v>999</v>
      </c>
      <c r="L4246">
        <v>0</v>
      </c>
      <c r="M4246">
        <v>0</v>
      </c>
      <c r="N4246" t="s">
        <v>20</v>
      </c>
      <c r="O4246">
        <v>0</v>
      </c>
    </row>
    <row r="4247" spans="1:15" x14ac:dyDescent="0.3">
      <c r="A4247" t="s">
        <v>8430</v>
      </c>
      <c r="B4247" s="1">
        <v>46283</v>
      </c>
      <c r="C4247" t="s">
        <v>8431</v>
      </c>
      <c r="D4247" t="s">
        <v>34</v>
      </c>
      <c r="E4247" t="s">
        <v>27</v>
      </c>
      <c r="F4247">
        <v>7999</v>
      </c>
      <c r="G4247" t="s">
        <v>19</v>
      </c>
      <c r="H4247">
        <v>7999</v>
      </c>
      <c r="I4247" t="s">
        <v>34</v>
      </c>
      <c r="J4247">
        <v>1</v>
      </c>
      <c r="K4247">
        <v>7999</v>
      </c>
      <c r="L4247">
        <v>0</v>
      </c>
      <c r="M4247">
        <v>0</v>
      </c>
      <c r="N4247" t="s">
        <v>20</v>
      </c>
      <c r="O4247">
        <v>0</v>
      </c>
    </row>
    <row r="4248" spans="1:15" x14ac:dyDescent="0.3">
      <c r="A4248" t="s">
        <v>8432</v>
      </c>
      <c r="B4248" s="1">
        <v>46273</v>
      </c>
      <c r="C4248" t="s">
        <v>8433</v>
      </c>
      <c r="D4248" t="s">
        <v>48</v>
      </c>
      <c r="E4248" t="s">
        <v>18</v>
      </c>
      <c r="F4248">
        <v>5847</v>
      </c>
      <c r="G4248" t="s">
        <v>80</v>
      </c>
      <c r="H4248">
        <v>5847</v>
      </c>
      <c r="I4248" t="s">
        <v>48</v>
      </c>
      <c r="J4248">
        <v>0</v>
      </c>
      <c r="K4248">
        <v>0</v>
      </c>
      <c r="L4248">
        <v>0</v>
      </c>
      <c r="M4248">
        <v>0</v>
      </c>
      <c r="N4248" t="s">
        <v>20</v>
      </c>
      <c r="O4248">
        <v>0</v>
      </c>
    </row>
    <row r="4249" spans="1:15" x14ac:dyDescent="0.3">
      <c r="A4249" t="s">
        <v>8434</v>
      </c>
      <c r="B4249" s="1">
        <v>46295</v>
      </c>
      <c r="C4249" t="s">
        <v>8435</v>
      </c>
      <c r="D4249" t="s">
        <v>42</v>
      </c>
      <c r="E4249" t="s">
        <v>18</v>
      </c>
      <c r="F4249">
        <v>2098</v>
      </c>
      <c r="G4249" t="s">
        <v>19</v>
      </c>
      <c r="H4249">
        <v>2098</v>
      </c>
      <c r="I4249" t="s">
        <v>42</v>
      </c>
      <c r="J4249">
        <v>1</v>
      </c>
      <c r="K4249">
        <v>2098</v>
      </c>
      <c r="L4249">
        <v>0</v>
      </c>
      <c r="M4249">
        <v>0</v>
      </c>
      <c r="N4249" t="s">
        <v>20</v>
      </c>
      <c r="O4249">
        <v>0</v>
      </c>
    </row>
    <row r="4250" spans="1:15" x14ac:dyDescent="0.3">
      <c r="A4250" t="s">
        <v>8436</v>
      </c>
      <c r="B4250" s="1">
        <v>46286</v>
      </c>
      <c r="C4250" t="s">
        <v>8437</v>
      </c>
      <c r="D4250" t="s">
        <v>26</v>
      </c>
      <c r="E4250" t="s">
        <v>27</v>
      </c>
      <c r="F4250">
        <v>299</v>
      </c>
      <c r="G4250" t="s">
        <v>19</v>
      </c>
      <c r="H4250">
        <v>299</v>
      </c>
      <c r="I4250" t="s">
        <v>26</v>
      </c>
      <c r="J4250">
        <v>1</v>
      </c>
      <c r="K4250">
        <v>299</v>
      </c>
      <c r="L4250">
        <v>0</v>
      </c>
      <c r="M4250">
        <v>0</v>
      </c>
      <c r="N4250" t="s">
        <v>20</v>
      </c>
      <c r="O4250">
        <v>0</v>
      </c>
    </row>
    <row r="4251" spans="1:15" x14ac:dyDescent="0.3">
      <c r="A4251" t="s">
        <v>8438</v>
      </c>
      <c r="B4251" s="1">
        <v>46275</v>
      </c>
      <c r="C4251" t="s">
        <v>8439</v>
      </c>
      <c r="D4251" t="s">
        <v>23</v>
      </c>
      <c r="E4251" t="s">
        <v>18</v>
      </c>
      <c r="F4251">
        <v>299</v>
      </c>
      <c r="G4251" t="s">
        <v>19</v>
      </c>
      <c r="H4251">
        <v>299</v>
      </c>
      <c r="I4251" t="s">
        <v>23</v>
      </c>
      <c r="J4251">
        <v>1</v>
      </c>
      <c r="K4251">
        <v>299</v>
      </c>
      <c r="L4251">
        <v>0</v>
      </c>
      <c r="M4251">
        <v>0</v>
      </c>
      <c r="N4251" t="s">
        <v>20</v>
      </c>
      <c r="O4251">
        <v>0</v>
      </c>
    </row>
    <row r="4252" spans="1:15" x14ac:dyDescent="0.3">
      <c r="A4252" t="s">
        <v>8440</v>
      </c>
      <c r="B4252" s="1">
        <v>46269</v>
      </c>
      <c r="C4252" t="s">
        <v>8441</v>
      </c>
      <c r="D4252" t="s">
        <v>34</v>
      </c>
      <c r="E4252" t="s">
        <v>18</v>
      </c>
      <c r="F4252">
        <v>799</v>
      </c>
      <c r="G4252" t="s">
        <v>19</v>
      </c>
      <c r="H4252">
        <v>799</v>
      </c>
      <c r="I4252" t="s">
        <v>34</v>
      </c>
      <c r="J4252">
        <v>1</v>
      </c>
      <c r="K4252">
        <v>799</v>
      </c>
      <c r="L4252">
        <v>0</v>
      </c>
      <c r="M4252">
        <v>0</v>
      </c>
      <c r="N4252" t="s">
        <v>20</v>
      </c>
      <c r="O4252">
        <v>0</v>
      </c>
    </row>
    <row r="4253" spans="1:15" x14ac:dyDescent="0.3">
      <c r="A4253" t="s">
        <v>8442</v>
      </c>
      <c r="B4253" s="1">
        <v>46278</v>
      </c>
      <c r="C4253" t="s">
        <v>8443</v>
      </c>
      <c r="D4253" t="s">
        <v>42</v>
      </c>
      <c r="E4253" t="s">
        <v>18</v>
      </c>
      <c r="F4253">
        <v>2998</v>
      </c>
      <c r="G4253" t="s">
        <v>19</v>
      </c>
      <c r="H4253">
        <v>2998</v>
      </c>
      <c r="I4253" t="s">
        <v>42</v>
      </c>
      <c r="J4253">
        <v>1</v>
      </c>
      <c r="K4253">
        <v>2998</v>
      </c>
      <c r="L4253">
        <v>0</v>
      </c>
      <c r="M4253">
        <v>0</v>
      </c>
      <c r="N4253" t="s">
        <v>20</v>
      </c>
      <c r="O4253">
        <v>0</v>
      </c>
    </row>
    <row r="4254" spans="1:15" x14ac:dyDescent="0.3">
      <c r="A4254" t="s">
        <v>8444</v>
      </c>
      <c r="B4254" s="1">
        <v>46284</v>
      </c>
      <c r="C4254" t="s">
        <v>8445</v>
      </c>
      <c r="D4254" t="s">
        <v>48</v>
      </c>
      <c r="E4254" t="s">
        <v>18</v>
      </c>
      <c r="F4254">
        <v>3499</v>
      </c>
      <c r="G4254" t="s">
        <v>19</v>
      </c>
      <c r="H4254">
        <v>3499</v>
      </c>
      <c r="I4254" t="s">
        <v>48</v>
      </c>
      <c r="J4254">
        <v>1</v>
      </c>
      <c r="K4254">
        <v>3499</v>
      </c>
      <c r="L4254">
        <v>0</v>
      </c>
      <c r="M4254">
        <v>0</v>
      </c>
      <c r="N4254" t="s">
        <v>20</v>
      </c>
      <c r="O4254">
        <v>0</v>
      </c>
    </row>
    <row r="4255" spans="1:15" x14ac:dyDescent="0.3">
      <c r="A4255" t="s">
        <v>8446</v>
      </c>
      <c r="B4255" s="1">
        <v>46293</v>
      </c>
      <c r="C4255" t="s">
        <v>8447</v>
      </c>
      <c r="D4255" t="s">
        <v>23</v>
      </c>
      <c r="E4255" t="s">
        <v>54</v>
      </c>
      <c r="F4255">
        <v>4397</v>
      </c>
      <c r="G4255" t="s">
        <v>19</v>
      </c>
      <c r="H4255">
        <v>4397</v>
      </c>
      <c r="I4255" t="s">
        <v>23</v>
      </c>
      <c r="J4255">
        <v>1</v>
      </c>
      <c r="K4255">
        <v>4397</v>
      </c>
      <c r="L4255">
        <v>0</v>
      </c>
      <c r="M4255">
        <v>0</v>
      </c>
      <c r="N4255" t="s">
        <v>20</v>
      </c>
      <c r="O4255">
        <v>0</v>
      </c>
    </row>
    <row r="4256" spans="1:15" x14ac:dyDescent="0.3">
      <c r="A4256" t="s">
        <v>8448</v>
      </c>
      <c r="B4256" s="1">
        <v>46295</v>
      </c>
      <c r="C4256" t="s">
        <v>8449</v>
      </c>
      <c r="D4256" t="s">
        <v>37</v>
      </c>
      <c r="E4256" t="s">
        <v>43</v>
      </c>
      <c r="F4256">
        <v>299</v>
      </c>
      <c r="G4256" t="s">
        <v>19</v>
      </c>
      <c r="H4256">
        <v>299</v>
      </c>
      <c r="I4256" t="s">
        <v>37</v>
      </c>
      <c r="J4256">
        <v>1</v>
      </c>
      <c r="K4256">
        <v>299</v>
      </c>
      <c r="L4256">
        <v>0</v>
      </c>
      <c r="M4256">
        <v>0</v>
      </c>
      <c r="N4256" t="s">
        <v>20</v>
      </c>
      <c r="O4256">
        <v>0</v>
      </c>
    </row>
    <row r="4257" spans="1:15" x14ac:dyDescent="0.3">
      <c r="A4257" t="s">
        <v>8450</v>
      </c>
      <c r="B4257" s="1">
        <v>46281</v>
      </c>
      <c r="C4257" t="s">
        <v>8451</v>
      </c>
      <c r="D4257" t="s">
        <v>61</v>
      </c>
      <c r="E4257" t="s">
        <v>18</v>
      </c>
      <c r="F4257">
        <v>3348</v>
      </c>
      <c r="G4257" t="s">
        <v>19</v>
      </c>
      <c r="H4257">
        <v>3348</v>
      </c>
      <c r="I4257" t="s">
        <v>61</v>
      </c>
      <c r="J4257">
        <v>1</v>
      </c>
      <c r="K4257">
        <v>3348</v>
      </c>
      <c r="L4257">
        <v>0</v>
      </c>
      <c r="M4257">
        <v>0</v>
      </c>
      <c r="N4257" t="s">
        <v>20</v>
      </c>
      <c r="O4257">
        <v>0</v>
      </c>
    </row>
    <row r="4258" spans="1:15" x14ac:dyDescent="0.3">
      <c r="A4258" t="s">
        <v>8452</v>
      </c>
      <c r="B4258" s="1">
        <v>46287</v>
      </c>
      <c r="C4258" t="s">
        <v>8453</v>
      </c>
      <c r="D4258" t="s">
        <v>51</v>
      </c>
      <c r="E4258" t="s">
        <v>27</v>
      </c>
      <c r="F4258">
        <v>3348</v>
      </c>
      <c r="G4258" t="s">
        <v>80</v>
      </c>
      <c r="H4258">
        <v>3348</v>
      </c>
      <c r="I4258" t="s">
        <v>51</v>
      </c>
      <c r="J4258">
        <v>0</v>
      </c>
      <c r="K4258">
        <v>0</v>
      </c>
      <c r="L4258">
        <v>0</v>
      </c>
      <c r="M4258">
        <v>0</v>
      </c>
      <c r="N4258" t="s">
        <v>20</v>
      </c>
      <c r="O4258">
        <v>0</v>
      </c>
    </row>
    <row r="4259" spans="1:15" x14ac:dyDescent="0.3">
      <c r="A4259" t="s">
        <v>8454</v>
      </c>
      <c r="B4259" s="1">
        <v>46291</v>
      </c>
      <c r="C4259" t="s">
        <v>8455</v>
      </c>
      <c r="D4259" t="s">
        <v>26</v>
      </c>
      <c r="E4259" t="s">
        <v>18</v>
      </c>
      <c r="F4259">
        <v>1499</v>
      </c>
      <c r="G4259" t="s">
        <v>19</v>
      </c>
      <c r="H4259">
        <v>1499</v>
      </c>
      <c r="I4259" t="s">
        <v>26</v>
      </c>
      <c r="J4259">
        <v>1</v>
      </c>
      <c r="K4259">
        <v>1499</v>
      </c>
      <c r="L4259">
        <v>0</v>
      </c>
      <c r="M4259">
        <v>0</v>
      </c>
      <c r="N4259" t="s">
        <v>20</v>
      </c>
      <c r="O4259">
        <v>0</v>
      </c>
    </row>
    <row r="4260" spans="1:15" x14ac:dyDescent="0.3">
      <c r="A4260" t="s">
        <v>8456</v>
      </c>
      <c r="B4260" s="1">
        <v>46270</v>
      </c>
      <c r="C4260" t="s">
        <v>8457</v>
      </c>
      <c r="D4260" t="s">
        <v>37</v>
      </c>
      <c r="E4260" t="s">
        <v>18</v>
      </c>
      <c r="F4260">
        <v>6347</v>
      </c>
      <c r="G4260" t="s">
        <v>19</v>
      </c>
      <c r="H4260">
        <v>6347</v>
      </c>
      <c r="I4260" t="s">
        <v>37</v>
      </c>
      <c r="J4260">
        <v>1</v>
      </c>
      <c r="K4260">
        <v>6347</v>
      </c>
      <c r="L4260">
        <v>0</v>
      </c>
      <c r="M4260">
        <v>0</v>
      </c>
      <c r="N4260" t="s">
        <v>20</v>
      </c>
      <c r="O4260">
        <v>0</v>
      </c>
    </row>
    <row r="4261" spans="1:15" x14ac:dyDescent="0.3">
      <c r="A4261" t="s">
        <v>8458</v>
      </c>
      <c r="B4261" s="1">
        <v>46270</v>
      </c>
      <c r="C4261" t="s">
        <v>8459</v>
      </c>
      <c r="D4261" t="s">
        <v>17</v>
      </c>
      <c r="E4261" t="s">
        <v>18</v>
      </c>
      <c r="F4261">
        <v>349</v>
      </c>
      <c r="G4261" t="s">
        <v>19</v>
      </c>
      <c r="H4261">
        <v>349</v>
      </c>
      <c r="I4261" t="s">
        <v>17</v>
      </c>
      <c r="J4261">
        <v>1</v>
      </c>
      <c r="K4261">
        <v>349</v>
      </c>
      <c r="L4261">
        <v>0</v>
      </c>
      <c r="M4261">
        <v>0</v>
      </c>
      <c r="N4261" t="s">
        <v>20</v>
      </c>
      <c r="O4261">
        <v>0</v>
      </c>
    </row>
    <row r="4262" spans="1:15" x14ac:dyDescent="0.3">
      <c r="A4262" t="s">
        <v>8460</v>
      </c>
      <c r="B4262" s="1">
        <v>46291</v>
      </c>
      <c r="C4262" t="s">
        <v>8461</v>
      </c>
      <c r="D4262" t="s">
        <v>17</v>
      </c>
      <c r="E4262" t="s">
        <v>18</v>
      </c>
      <c r="F4262">
        <v>1499</v>
      </c>
      <c r="G4262" t="s">
        <v>19</v>
      </c>
      <c r="H4262">
        <v>1499</v>
      </c>
      <c r="I4262" t="s">
        <v>17</v>
      </c>
      <c r="J4262">
        <v>1</v>
      </c>
      <c r="K4262">
        <v>1499</v>
      </c>
      <c r="L4262">
        <v>0</v>
      </c>
      <c r="M4262">
        <v>0</v>
      </c>
      <c r="N4262" t="s">
        <v>20</v>
      </c>
      <c r="O4262">
        <v>0</v>
      </c>
    </row>
    <row r="4263" spans="1:15" x14ac:dyDescent="0.3">
      <c r="A4263" t="s">
        <v>8462</v>
      </c>
      <c r="B4263" s="1">
        <v>46290</v>
      </c>
      <c r="C4263" t="s">
        <v>8463</v>
      </c>
      <c r="D4263" t="s">
        <v>34</v>
      </c>
      <c r="E4263" t="s">
        <v>18</v>
      </c>
      <c r="F4263">
        <v>999</v>
      </c>
      <c r="G4263" t="s">
        <v>19</v>
      </c>
      <c r="H4263">
        <v>999</v>
      </c>
      <c r="I4263" t="s">
        <v>34</v>
      </c>
      <c r="J4263">
        <v>1</v>
      </c>
      <c r="K4263">
        <v>999</v>
      </c>
      <c r="L4263">
        <v>0</v>
      </c>
      <c r="M4263">
        <v>0</v>
      </c>
      <c r="N4263" t="s">
        <v>20</v>
      </c>
      <c r="O4263">
        <v>0</v>
      </c>
    </row>
    <row r="4264" spans="1:15" x14ac:dyDescent="0.3">
      <c r="A4264" t="s">
        <v>8464</v>
      </c>
      <c r="B4264" s="1">
        <v>46266</v>
      </c>
      <c r="C4264" t="s">
        <v>8465</v>
      </c>
      <c r="D4264" t="s">
        <v>17</v>
      </c>
      <c r="E4264" t="s">
        <v>27</v>
      </c>
      <c r="F4264">
        <v>3798</v>
      </c>
      <c r="G4264" t="s">
        <v>19</v>
      </c>
      <c r="H4264">
        <v>3798</v>
      </c>
      <c r="I4264" t="s">
        <v>17</v>
      </c>
      <c r="J4264">
        <v>1</v>
      </c>
      <c r="K4264">
        <v>3798</v>
      </c>
      <c r="L4264">
        <v>0</v>
      </c>
      <c r="M4264">
        <v>0</v>
      </c>
      <c r="N4264" t="s">
        <v>20</v>
      </c>
      <c r="O4264">
        <v>0</v>
      </c>
    </row>
    <row r="4265" spans="1:15" x14ac:dyDescent="0.3">
      <c r="A4265" t="s">
        <v>8466</v>
      </c>
      <c r="B4265" s="1">
        <v>46277</v>
      </c>
      <c r="C4265" t="s">
        <v>8467</v>
      </c>
      <c r="D4265" t="s">
        <v>61</v>
      </c>
      <c r="E4265" t="s">
        <v>18</v>
      </c>
      <c r="F4265">
        <v>299</v>
      </c>
      <c r="G4265" t="s">
        <v>19</v>
      </c>
      <c r="H4265">
        <v>299</v>
      </c>
      <c r="I4265" t="s">
        <v>61</v>
      </c>
      <c r="J4265">
        <v>1</v>
      </c>
      <c r="K4265">
        <v>299</v>
      </c>
      <c r="L4265">
        <v>0</v>
      </c>
      <c r="M4265">
        <v>0</v>
      </c>
      <c r="N4265" t="s">
        <v>20</v>
      </c>
      <c r="O4265">
        <v>0</v>
      </c>
    </row>
    <row r="4266" spans="1:15" x14ac:dyDescent="0.3">
      <c r="A4266" t="s">
        <v>8468</v>
      </c>
      <c r="B4266" s="1">
        <v>46266</v>
      </c>
      <c r="C4266" t="s">
        <v>8469</v>
      </c>
      <c r="D4266" t="s">
        <v>23</v>
      </c>
      <c r="E4266" t="s">
        <v>27</v>
      </c>
      <c r="F4266">
        <v>4999</v>
      </c>
      <c r="G4266" t="s">
        <v>19</v>
      </c>
      <c r="H4266">
        <v>4999</v>
      </c>
      <c r="I4266" t="s">
        <v>23</v>
      </c>
      <c r="J4266">
        <v>1</v>
      </c>
      <c r="K4266">
        <v>4999</v>
      </c>
      <c r="L4266">
        <v>0</v>
      </c>
      <c r="M4266">
        <v>0</v>
      </c>
      <c r="N4266" t="s">
        <v>20</v>
      </c>
      <c r="O4266">
        <v>0</v>
      </c>
    </row>
    <row r="4267" spans="1:15" x14ac:dyDescent="0.3">
      <c r="A4267" t="s">
        <v>8470</v>
      </c>
      <c r="B4267" s="1">
        <v>46283</v>
      </c>
      <c r="C4267" t="s">
        <v>8471</v>
      </c>
      <c r="D4267" t="s">
        <v>51</v>
      </c>
      <c r="E4267" t="s">
        <v>18</v>
      </c>
      <c r="F4267">
        <v>4298</v>
      </c>
      <c r="G4267" t="s">
        <v>19</v>
      </c>
      <c r="H4267">
        <v>4298</v>
      </c>
      <c r="I4267" t="s">
        <v>51</v>
      </c>
      <c r="J4267">
        <v>1</v>
      </c>
      <c r="K4267">
        <v>4298</v>
      </c>
      <c r="L4267">
        <v>0</v>
      </c>
      <c r="M4267">
        <v>0</v>
      </c>
      <c r="N4267" t="s">
        <v>20</v>
      </c>
      <c r="O4267">
        <v>0</v>
      </c>
    </row>
    <row r="4268" spans="1:15" x14ac:dyDescent="0.3">
      <c r="A4268" t="s">
        <v>8472</v>
      </c>
      <c r="B4268" s="1">
        <v>46294</v>
      </c>
      <c r="C4268" t="s">
        <v>8473</v>
      </c>
      <c r="D4268" t="s">
        <v>26</v>
      </c>
      <c r="E4268" t="s">
        <v>18</v>
      </c>
      <c r="F4268">
        <v>499</v>
      </c>
      <c r="G4268" t="s">
        <v>19</v>
      </c>
      <c r="H4268">
        <v>499</v>
      </c>
      <c r="I4268" t="s">
        <v>26</v>
      </c>
      <c r="J4268">
        <v>1</v>
      </c>
      <c r="K4268">
        <v>499</v>
      </c>
      <c r="L4268">
        <v>0</v>
      </c>
      <c r="M4268">
        <v>0</v>
      </c>
      <c r="N4268" t="s">
        <v>20</v>
      </c>
      <c r="O4268">
        <v>0</v>
      </c>
    </row>
    <row r="4269" spans="1:15" x14ac:dyDescent="0.3">
      <c r="A4269" t="s">
        <v>8474</v>
      </c>
      <c r="B4269" s="1">
        <v>46267</v>
      </c>
      <c r="C4269" t="s">
        <v>8475</v>
      </c>
      <c r="D4269" t="s">
        <v>23</v>
      </c>
      <c r="E4269" t="s">
        <v>18</v>
      </c>
      <c r="F4269">
        <v>2999</v>
      </c>
      <c r="G4269" t="s">
        <v>19</v>
      </c>
      <c r="H4269">
        <v>2999</v>
      </c>
      <c r="I4269" t="s">
        <v>23</v>
      </c>
      <c r="J4269">
        <v>1</v>
      </c>
      <c r="K4269">
        <v>2999</v>
      </c>
      <c r="L4269">
        <v>0</v>
      </c>
      <c r="M4269">
        <v>0</v>
      </c>
      <c r="N4269" t="s">
        <v>20</v>
      </c>
      <c r="O4269">
        <v>0</v>
      </c>
    </row>
    <row r="4270" spans="1:15" x14ac:dyDescent="0.3">
      <c r="A4270" t="s">
        <v>8476</v>
      </c>
      <c r="B4270" s="1">
        <v>46274</v>
      </c>
      <c r="C4270" t="s">
        <v>8477</v>
      </c>
      <c r="D4270" t="s">
        <v>17</v>
      </c>
      <c r="E4270" t="s">
        <v>18</v>
      </c>
      <c r="F4270">
        <v>6498</v>
      </c>
      <c r="G4270" t="s">
        <v>19</v>
      </c>
      <c r="H4270">
        <v>6498</v>
      </c>
      <c r="I4270" t="s">
        <v>17</v>
      </c>
      <c r="J4270">
        <v>1</v>
      </c>
      <c r="K4270">
        <v>6498</v>
      </c>
      <c r="L4270">
        <v>0</v>
      </c>
      <c r="M4270">
        <v>0</v>
      </c>
      <c r="N4270" t="s">
        <v>20</v>
      </c>
      <c r="O4270">
        <v>0</v>
      </c>
    </row>
    <row r="4271" spans="1:15" x14ac:dyDescent="0.3">
      <c r="A4271" t="s">
        <v>8478</v>
      </c>
      <c r="B4271" s="1">
        <v>46283</v>
      </c>
      <c r="C4271" t="s">
        <v>8479</v>
      </c>
      <c r="D4271" t="s">
        <v>75</v>
      </c>
      <c r="E4271" t="s">
        <v>18</v>
      </c>
      <c r="F4271">
        <v>4597</v>
      </c>
      <c r="G4271" t="s">
        <v>19</v>
      </c>
      <c r="H4271">
        <v>4597</v>
      </c>
      <c r="I4271" t="s">
        <v>75</v>
      </c>
      <c r="J4271">
        <v>1</v>
      </c>
      <c r="K4271">
        <v>4597</v>
      </c>
      <c r="L4271">
        <v>0</v>
      </c>
      <c r="M4271">
        <v>0</v>
      </c>
      <c r="N4271" t="s">
        <v>20</v>
      </c>
      <c r="O4271">
        <v>0</v>
      </c>
    </row>
    <row r="4272" spans="1:15" x14ac:dyDescent="0.3">
      <c r="A4272" t="s">
        <v>8480</v>
      </c>
      <c r="B4272" s="1">
        <v>46268</v>
      </c>
      <c r="C4272" t="s">
        <v>8481</v>
      </c>
      <c r="D4272" t="s">
        <v>17</v>
      </c>
      <c r="E4272" t="s">
        <v>18</v>
      </c>
      <c r="F4272">
        <v>7999</v>
      </c>
      <c r="G4272" t="s">
        <v>19</v>
      </c>
      <c r="H4272">
        <v>7999</v>
      </c>
      <c r="I4272" t="s">
        <v>17</v>
      </c>
      <c r="J4272">
        <v>1</v>
      </c>
      <c r="K4272">
        <v>7999</v>
      </c>
      <c r="L4272">
        <v>0</v>
      </c>
      <c r="M4272">
        <v>0</v>
      </c>
      <c r="N4272" t="s">
        <v>20</v>
      </c>
      <c r="O4272">
        <v>0</v>
      </c>
    </row>
    <row r="4273" spans="1:15" x14ac:dyDescent="0.3">
      <c r="A4273" t="s">
        <v>8482</v>
      </c>
      <c r="B4273" s="1">
        <v>46267</v>
      </c>
      <c r="C4273" t="s">
        <v>8483</v>
      </c>
      <c r="D4273" t="s">
        <v>17</v>
      </c>
      <c r="E4273" t="s">
        <v>18</v>
      </c>
      <c r="F4273">
        <v>349</v>
      </c>
      <c r="G4273" t="s">
        <v>19</v>
      </c>
      <c r="H4273">
        <v>349</v>
      </c>
      <c r="I4273" t="s">
        <v>17</v>
      </c>
      <c r="J4273">
        <v>1</v>
      </c>
      <c r="K4273">
        <v>349</v>
      </c>
      <c r="L4273">
        <v>0</v>
      </c>
      <c r="M4273">
        <v>0</v>
      </c>
      <c r="N4273" t="s">
        <v>20</v>
      </c>
      <c r="O4273">
        <v>0</v>
      </c>
    </row>
    <row r="4274" spans="1:15" x14ac:dyDescent="0.3">
      <c r="A4274" t="s">
        <v>8484</v>
      </c>
      <c r="B4274" s="1">
        <v>46283</v>
      </c>
      <c r="C4274" t="s">
        <v>3287</v>
      </c>
      <c r="D4274" t="s">
        <v>48</v>
      </c>
      <c r="E4274" t="s">
        <v>18</v>
      </c>
      <c r="F4274">
        <v>499</v>
      </c>
      <c r="G4274" t="s">
        <v>19</v>
      </c>
      <c r="H4274">
        <v>499</v>
      </c>
      <c r="I4274" t="s">
        <v>48</v>
      </c>
      <c r="J4274">
        <v>1</v>
      </c>
      <c r="K4274">
        <v>499</v>
      </c>
      <c r="L4274">
        <v>0</v>
      </c>
      <c r="M4274">
        <v>0</v>
      </c>
      <c r="N4274" t="s">
        <v>20</v>
      </c>
      <c r="O4274">
        <v>0</v>
      </c>
    </row>
    <row r="4275" spans="1:15" x14ac:dyDescent="0.3">
      <c r="A4275" t="s">
        <v>8485</v>
      </c>
      <c r="B4275" s="1">
        <v>46271</v>
      </c>
      <c r="C4275" t="s">
        <v>8486</v>
      </c>
      <c r="D4275" t="s">
        <v>23</v>
      </c>
      <c r="E4275" t="s">
        <v>18</v>
      </c>
      <c r="F4275">
        <v>4999</v>
      </c>
      <c r="G4275" t="s">
        <v>19</v>
      </c>
      <c r="H4275">
        <v>4999</v>
      </c>
      <c r="I4275" t="s">
        <v>23</v>
      </c>
      <c r="J4275">
        <v>1</v>
      </c>
      <c r="K4275">
        <v>4999</v>
      </c>
      <c r="L4275">
        <v>0</v>
      </c>
      <c r="M4275">
        <v>0</v>
      </c>
      <c r="N4275" t="s">
        <v>20</v>
      </c>
      <c r="O4275">
        <v>0</v>
      </c>
    </row>
    <row r="4276" spans="1:15" x14ac:dyDescent="0.3">
      <c r="A4276" t="s">
        <v>8487</v>
      </c>
      <c r="B4276" s="1">
        <v>46287</v>
      </c>
      <c r="C4276" t="s">
        <v>8488</v>
      </c>
      <c r="D4276" t="s">
        <v>26</v>
      </c>
      <c r="E4276" t="s">
        <v>18</v>
      </c>
      <c r="F4276">
        <v>8347</v>
      </c>
      <c r="G4276" t="s">
        <v>19</v>
      </c>
      <c r="H4276">
        <v>8347</v>
      </c>
      <c r="I4276" t="s">
        <v>26</v>
      </c>
      <c r="J4276">
        <v>1</v>
      </c>
      <c r="K4276">
        <v>8347</v>
      </c>
      <c r="L4276">
        <v>0</v>
      </c>
      <c r="M4276">
        <v>0</v>
      </c>
      <c r="N4276" t="s">
        <v>20</v>
      </c>
      <c r="O4276">
        <v>0</v>
      </c>
    </row>
    <row r="4277" spans="1:15" x14ac:dyDescent="0.3">
      <c r="A4277" t="s">
        <v>8489</v>
      </c>
      <c r="B4277" s="1">
        <v>46273</v>
      </c>
      <c r="C4277" t="s">
        <v>8490</v>
      </c>
      <c r="D4277" t="s">
        <v>17</v>
      </c>
      <c r="E4277" t="s">
        <v>27</v>
      </c>
      <c r="F4277">
        <v>8298</v>
      </c>
      <c r="G4277" t="s">
        <v>19</v>
      </c>
      <c r="H4277">
        <v>8298</v>
      </c>
      <c r="I4277" t="s">
        <v>17</v>
      </c>
      <c r="J4277">
        <v>1</v>
      </c>
      <c r="K4277">
        <v>8298</v>
      </c>
      <c r="L4277">
        <v>0</v>
      </c>
      <c r="M4277">
        <v>0</v>
      </c>
      <c r="N4277" t="s">
        <v>20</v>
      </c>
      <c r="O4277">
        <v>0</v>
      </c>
    </row>
    <row r="4278" spans="1:15" x14ac:dyDescent="0.3">
      <c r="A4278" t="s">
        <v>8491</v>
      </c>
      <c r="B4278" s="1">
        <v>46286</v>
      </c>
      <c r="C4278" t="s">
        <v>8492</v>
      </c>
      <c r="D4278" t="s">
        <v>37</v>
      </c>
      <c r="E4278" t="s">
        <v>18</v>
      </c>
      <c r="F4278">
        <v>5597</v>
      </c>
      <c r="G4278" t="s">
        <v>19</v>
      </c>
      <c r="H4278">
        <v>5597</v>
      </c>
      <c r="I4278" t="s">
        <v>37</v>
      </c>
      <c r="J4278">
        <v>1</v>
      </c>
      <c r="K4278">
        <v>5597</v>
      </c>
      <c r="L4278">
        <v>0</v>
      </c>
      <c r="M4278">
        <v>0</v>
      </c>
      <c r="N4278" t="s">
        <v>20</v>
      </c>
      <c r="O4278">
        <v>0</v>
      </c>
    </row>
    <row r="4279" spans="1:15" x14ac:dyDescent="0.3">
      <c r="A4279" t="s">
        <v>8493</v>
      </c>
      <c r="B4279" s="1">
        <v>46288</v>
      </c>
      <c r="C4279" t="s">
        <v>8494</v>
      </c>
      <c r="D4279" t="s">
        <v>75</v>
      </c>
      <c r="E4279" t="s">
        <v>18</v>
      </c>
      <c r="F4279">
        <v>2999</v>
      </c>
      <c r="G4279" t="s">
        <v>19</v>
      </c>
      <c r="H4279">
        <v>2999</v>
      </c>
      <c r="I4279" t="s">
        <v>75</v>
      </c>
      <c r="J4279">
        <v>1</v>
      </c>
      <c r="K4279">
        <v>2999</v>
      </c>
      <c r="L4279">
        <v>0</v>
      </c>
      <c r="M4279">
        <v>0</v>
      </c>
      <c r="N4279" t="s">
        <v>20</v>
      </c>
      <c r="O4279">
        <v>0</v>
      </c>
    </row>
    <row r="4280" spans="1:15" x14ac:dyDescent="0.3">
      <c r="A4280" t="s">
        <v>8495</v>
      </c>
      <c r="B4280" s="1">
        <v>46266</v>
      </c>
      <c r="C4280" t="s">
        <v>8496</v>
      </c>
      <c r="D4280" t="s">
        <v>75</v>
      </c>
      <c r="E4280" t="s">
        <v>27</v>
      </c>
      <c r="F4280">
        <v>499</v>
      </c>
      <c r="G4280" t="s">
        <v>19</v>
      </c>
      <c r="H4280">
        <v>499</v>
      </c>
      <c r="I4280" t="s">
        <v>75</v>
      </c>
      <c r="J4280">
        <v>1</v>
      </c>
      <c r="K4280">
        <v>499</v>
      </c>
      <c r="L4280">
        <v>0</v>
      </c>
      <c r="M4280">
        <v>0</v>
      </c>
      <c r="N4280" t="s">
        <v>20</v>
      </c>
      <c r="O4280">
        <v>0</v>
      </c>
    </row>
    <row r="4281" spans="1:15" x14ac:dyDescent="0.3">
      <c r="A4281" t="s">
        <v>8497</v>
      </c>
      <c r="B4281" s="1">
        <v>46281</v>
      </c>
      <c r="C4281" t="s">
        <v>8498</v>
      </c>
      <c r="D4281" t="s">
        <v>51</v>
      </c>
      <c r="E4281" t="s">
        <v>18</v>
      </c>
      <c r="F4281">
        <v>1499</v>
      </c>
      <c r="G4281" t="s">
        <v>19</v>
      </c>
      <c r="H4281">
        <v>1499</v>
      </c>
      <c r="I4281" t="s">
        <v>51</v>
      </c>
      <c r="J4281">
        <v>1</v>
      </c>
      <c r="K4281">
        <v>1499</v>
      </c>
      <c r="L4281">
        <v>0</v>
      </c>
      <c r="M4281">
        <v>0</v>
      </c>
      <c r="N4281" t="s">
        <v>20</v>
      </c>
      <c r="O4281">
        <v>0</v>
      </c>
    </row>
    <row r="4282" spans="1:15" x14ac:dyDescent="0.3">
      <c r="A4282" t="s">
        <v>8499</v>
      </c>
      <c r="B4282" s="1">
        <v>46293</v>
      </c>
      <c r="C4282" t="s">
        <v>8500</v>
      </c>
      <c r="D4282" t="s">
        <v>51</v>
      </c>
      <c r="E4282" t="s">
        <v>18</v>
      </c>
      <c r="F4282">
        <v>4999</v>
      </c>
      <c r="G4282" t="s">
        <v>19</v>
      </c>
      <c r="H4282">
        <v>4999</v>
      </c>
      <c r="I4282" t="s">
        <v>51</v>
      </c>
      <c r="J4282">
        <v>1</v>
      </c>
      <c r="K4282">
        <v>4999</v>
      </c>
      <c r="L4282">
        <v>0</v>
      </c>
      <c r="M4282">
        <v>0</v>
      </c>
      <c r="N4282" t="s">
        <v>20</v>
      </c>
      <c r="O4282">
        <v>0</v>
      </c>
    </row>
    <row r="4283" spans="1:15" x14ac:dyDescent="0.3">
      <c r="A4283" t="s">
        <v>8501</v>
      </c>
      <c r="B4283" s="1">
        <v>46269</v>
      </c>
      <c r="C4283" t="s">
        <v>8502</v>
      </c>
      <c r="D4283" t="s">
        <v>17</v>
      </c>
      <c r="E4283" t="s">
        <v>18</v>
      </c>
      <c r="F4283">
        <v>599</v>
      </c>
      <c r="G4283" t="s">
        <v>19</v>
      </c>
      <c r="H4283">
        <v>599</v>
      </c>
      <c r="I4283" t="s">
        <v>17</v>
      </c>
      <c r="J4283">
        <v>1</v>
      </c>
      <c r="K4283">
        <v>599</v>
      </c>
      <c r="L4283">
        <v>0</v>
      </c>
      <c r="M4283">
        <v>0</v>
      </c>
      <c r="N4283" t="s">
        <v>20</v>
      </c>
      <c r="O4283">
        <v>0</v>
      </c>
    </row>
    <row r="4284" spans="1:15" x14ac:dyDescent="0.3">
      <c r="A4284" t="s">
        <v>8503</v>
      </c>
      <c r="B4284" s="1">
        <v>46294</v>
      </c>
      <c r="C4284" t="s">
        <v>8504</v>
      </c>
      <c r="D4284" t="s">
        <v>51</v>
      </c>
      <c r="E4284" t="s">
        <v>27</v>
      </c>
      <c r="F4284">
        <v>5348</v>
      </c>
      <c r="G4284" t="s">
        <v>19</v>
      </c>
      <c r="H4284">
        <v>5348</v>
      </c>
      <c r="I4284" t="s">
        <v>51</v>
      </c>
      <c r="J4284">
        <v>1</v>
      </c>
      <c r="K4284">
        <v>5348</v>
      </c>
      <c r="L4284">
        <v>0</v>
      </c>
      <c r="M4284">
        <v>0</v>
      </c>
      <c r="N4284" t="s">
        <v>20</v>
      </c>
      <c r="O4284">
        <v>0</v>
      </c>
    </row>
    <row r="4285" spans="1:15" x14ac:dyDescent="0.3">
      <c r="A4285" t="s">
        <v>8505</v>
      </c>
      <c r="B4285" s="1">
        <v>46274</v>
      </c>
      <c r="C4285" t="s">
        <v>8506</v>
      </c>
      <c r="D4285" t="s">
        <v>51</v>
      </c>
      <c r="E4285" t="s">
        <v>18</v>
      </c>
      <c r="F4285">
        <v>1299</v>
      </c>
      <c r="G4285" t="s">
        <v>19</v>
      </c>
      <c r="H4285">
        <v>1299</v>
      </c>
      <c r="I4285" t="s">
        <v>51</v>
      </c>
      <c r="J4285">
        <v>1</v>
      </c>
      <c r="K4285">
        <v>1299</v>
      </c>
      <c r="L4285">
        <v>0</v>
      </c>
      <c r="M4285">
        <v>0</v>
      </c>
      <c r="N4285" t="s">
        <v>20</v>
      </c>
      <c r="O4285">
        <v>0</v>
      </c>
    </row>
    <row r="4286" spans="1:15" x14ac:dyDescent="0.3">
      <c r="A4286" t="s">
        <v>8507</v>
      </c>
      <c r="B4286" s="1">
        <v>46276</v>
      </c>
      <c r="C4286" t="s">
        <v>8508</v>
      </c>
      <c r="D4286" t="s">
        <v>17</v>
      </c>
      <c r="E4286" t="s">
        <v>18</v>
      </c>
      <c r="F4286">
        <v>8348</v>
      </c>
      <c r="G4286" t="s">
        <v>19</v>
      </c>
      <c r="H4286">
        <v>8348</v>
      </c>
      <c r="I4286" t="s">
        <v>17</v>
      </c>
      <c r="J4286">
        <v>1</v>
      </c>
      <c r="K4286">
        <v>8348</v>
      </c>
      <c r="L4286">
        <v>0</v>
      </c>
      <c r="M4286">
        <v>0</v>
      </c>
      <c r="N4286" t="s">
        <v>20</v>
      </c>
      <c r="O4286">
        <v>0</v>
      </c>
    </row>
    <row r="4287" spans="1:15" x14ac:dyDescent="0.3">
      <c r="A4287" t="s">
        <v>8509</v>
      </c>
      <c r="B4287" s="1">
        <v>46273</v>
      </c>
      <c r="C4287" t="s">
        <v>8510</v>
      </c>
      <c r="D4287" t="s">
        <v>48</v>
      </c>
      <c r="E4287" t="s">
        <v>18</v>
      </c>
      <c r="F4287">
        <v>4998</v>
      </c>
      <c r="G4287" t="s">
        <v>19</v>
      </c>
      <c r="H4287">
        <v>4998</v>
      </c>
      <c r="I4287" t="s">
        <v>48</v>
      </c>
      <c r="J4287">
        <v>1</v>
      </c>
      <c r="K4287">
        <v>4998</v>
      </c>
      <c r="L4287">
        <v>0</v>
      </c>
      <c r="M4287">
        <v>0</v>
      </c>
      <c r="N4287" t="s">
        <v>20</v>
      </c>
      <c r="O4287">
        <v>0</v>
      </c>
    </row>
    <row r="4288" spans="1:15" x14ac:dyDescent="0.3">
      <c r="A4288" t="s">
        <v>8511</v>
      </c>
      <c r="B4288" s="1">
        <v>46282</v>
      </c>
      <c r="C4288" t="s">
        <v>8512</v>
      </c>
      <c r="E4288" t="s">
        <v>18</v>
      </c>
      <c r="F4288">
        <v>5498</v>
      </c>
      <c r="G4288" t="s">
        <v>19</v>
      </c>
      <c r="H4288">
        <v>5498</v>
      </c>
      <c r="I4288" t="s">
        <v>194</v>
      </c>
      <c r="J4288">
        <v>1</v>
      </c>
      <c r="K4288">
        <v>5498</v>
      </c>
      <c r="L4288">
        <v>0</v>
      </c>
      <c r="M4288">
        <v>0</v>
      </c>
      <c r="N4288" t="s">
        <v>20</v>
      </c>
      <c r="O4288">
        <v>0</v>
      </c>
    </row>
    <row r="4289" spans="1:15" x14ac:dyDescent="0.3">
      <c r="A4289" t="s">
        <v>8513</v>
      </c>
      <c r="B4289" s="1">
        <v>46269</v>
      </c>
      <c r="C4289" t="s">
        <v>8514</v>
      </c>
      <c r="D4289" t="s">
        <v>48</v>
      </c>
      <c r="E4289" t="s">
        <v>43</v>
      </c>
      <c r="F4289">
        <v>3499</v>
      </c>
      <c r="G4289" t="s">
        <v>19</v>
      </c>
      <c r="H4289">
        <v>3499</v>
      </c>
      <c r="I4289" t="s">
        <v>48</v>
      </c>
      <c r="J4289">
        <v>0</v>
      </c>
      <c r="K4289">
        <v>0</v>
      </c>
      <c r="L4289">
        <v>0</v>
      </c>
      <c r="M4289">
        <v>0</v>
      </c>
      <c r="N4289" t="s">
        <v>641</v>
      </c>
      <c r="O4289">
        <v>3499</v>
      </c>
    </row>
    <row r="4290" spans="1:15" x14ac:dyDescent="0.3">
      <c r="A4290" t="s">
        <v>8515</v>
      </c>
      <c r="B4290" s="1">
        <v>46273</v>
      </c>
      <c r="C4290" t="s">
        <v>8516</v>
      </c>
      <c r="D4290" t="s">
        <v>23</v>
      </c>
      <c r="E4290" t="s">
        <v>18</v>
      </c>
      <c r="F4290">
        <v>999</v>
      </c>
      <c r="G4290" t="s">
        <v>19</v>
      </c>
      <c r="H4290">
        <v>999</v>
      </c>
      <c r="I4290" t="s">
        <v>23</v>
      </c>
      <c r="J4290">
        <v>1</v>
      </c>
      <c r="K4290">
        <v>999</v>
      </c>
      <c r="L4290">
        <v>0</v>
      </c>
      <c r="M4290">
        <v>0</v>
      </c>
      <c r="N4290" t="s">
        <v>20</v>
      </c>
      <c r="O4290">
        <v>0</v>
      </c>
    </row>
    <row r="4291" spans="1:15" x14ac:dyDescent="0.3">
      <c r="A4291" t="s">
        <v>8517</v>
      </c>
      <c r="B4291" s="1">
        <v>46283</v>
      </c>
      <c r="C4291" t="s">
        <v>8518</v>
      </c>
      <c r="D4291" t="s">
        <v>61</v>
      </c>
      <c r="E4291" t="s">
        <v>54</v>
      </c>
      <c r="F4291">
        <v>4998</v>
      </c>
      <c r="G4291" t="s">
        <v>19</v>
      </c>
      <c r="H4291">
        <v>4998</v>
      </c>
      <c r="I4291" t="s">
        <v>61</v>
      </c>
      <c r="J4291">
        <v>1</v>
      </c>
      <c r="K4291">
        <v>4998</v>
      </c>
      <c r="L4291">
        <v>0</v>
      </c>
      <c r="M4291">
        <v>0</v>
      </c>
      <c r="N4291" t="s">
        <v>20</v>
      </c>
      <c r="O4291">
        <v>0</v>
      </c>
    </row>
    <row r="4292" spans="1:15" x14ac:dyDescent="0.3">
      <c r="A4292" t="s">
        <v>8519</v>
      </c>
      <c r="B4292" s="1">
        <v>46272</v>
      </c>
      <c r="C4292" t="s">
        <v>8520</v>
      </c>
      <c r="D4292" t="s">
        <v>42</v>
      </c>
      <c r="E4292" t="s">
        <v>27</v>
      </c>
      <c r="F4292">
        <v>11497</v>
      </c>
      <c r="G4292" t="s">
        <v>80</v>
      </c>
      <c r="H4292">
        <v>11497</v>
      </c>
      <c r="I4292" t="s">
        <v>42</v>
      </c>
      <c r="J4292">
        <v>0</v>
      </c>
      <c r="K4292">
        <v>0</v>
      </c>
      <c r="L4292">
        <v>0</v>
      </c>
      <c r="M4292">
        <v>0</v>
      </c>
      <c r="N4292" t="s">
        <v>20</v>
      </c>
      <c r="O4292">
        <v>0</v>
      </c>
    </row>
    <row r="4293" spans="1:15" x14ac:dyDescent="0.3">
      <c r="A4293" t="s">
        <v>8521</v>
      </c>
      <c r="B4293" s="1">
        <v>46275</v>
      </c>
      <c r="C4293" t="s">
        <v>8522</v>
      </c>
      <c r="D4293" t="s">
        <v>75</v>
      </c>
      <c r="E4293" t="s">
        <v>18</v>
      </c>
      <c r="F4293">
        <v>1798</v>
      </c>
      <c r="G4293" t="s">
        <v>19</v>
      </c>
      <c r="H4293">
        <v>1798</v>
      </c>
      <c r="I4293" t="s">
        <v>75</v>
      </c>
      <c r="J4293">
        <v>1</v>
      </c>
      <c r="K4293">
        <v>1798</v>
      </c>
      <c r="L4293">
        <v>0</v>
      </c>
      <c r="M4293">
        <v>0</v>
      </c>
      <c r="N4293" t="s">
        <v>20</v>
      </c>
      <c r="O4293">
        <v>0</v>
      </c>
    </row>
    <row r="4294" spans="1:15" x14ac:dyDescent="0.3">
      <c r="A4294" t="s">
        <v>8523</v>
      </c>
      <c r="B4294" s="1">
        <v>46275</v>
      </c>
      <c r="C4294" t="s">
        <v>8524</v>
      </c>
      <c r="D4294" t="s">
        <v>42</v>
      </c>
      <c r="E4294" t="s">
        <v>27</v>
      </c>
      <c r="F4294" s="2">
        <v>5697</v>
      </c>
      <c r="G4294" t="s">
        <v>19</v>
      </c>
      <c r="H4294">
        <v>5697</v>
      </c>
      <c r="I4294" t="s">
        <v>42</v>
      </c>
      <c r="J4294">
        <v>1</v>
      </c>
      <c r="K4294">
        <v>5697</v>
      </c>
      <c r="L4294">
        <v>0</v>
      </c>
      <c r="M4294">
        <v>0</v>
      </c>
      <c r="N4294" t="s">
        <v>20</v>
      </c>
      <c r="O4294">
        <v>0</v>
      </c>
    </row>
    <row r="4295" spans="1:15" x14ac:dyDescent="0.3">
      <c r="A4295" t="s">
        <v>8525</v>
      </c>
      <c r="B4295" s="1">
        <v>46271</v>
      </c>
      <c r="C4295" t="s">
        <v>8526</v>
      </c>
      <c r="D4295" t="s">
        <v>37</v>
      </c>
      <c r="E4295" t="s">
        <v>18</v>
      </c>
      <c r="F4295" s="2">
        <v>4347</v>
      </c>
      <c r="G4295" t="s">
        <v>19</v>
      </c>
      <c r="H4295">
        <v>4347</v>
      </c>
      <c r="I4295" t="s">
        <v>37</v>
      </c>
      <c r="J4295">
        <v>1</v>
      </c>
      <c r="K4295">
        <v>4347</v>
      </c>
      <c r="L4295">
        <v>0</v>
      </c>
      <c r="M4295">
        <v>0</v>
      </c>
      <c r="N4295" t="s">
        <v>20</v>
      </c>
      <c r="O4295">
        <v>0</v>
      </c>
    </row>
    <row r="4296" spans="1:15" x14ac:dyDescent="0.3">
      <c r="A4296" t="s">
        <v>8527</v>
      </c>
      <c r="B4296" s="1">
        <v>46278</v>
      </c>
      <c r="C4296" t="s">
        <v>8528</v>
      </c>
      <c r="D4296" t="s">
        <v>34</v>
      </c>
      <c r="E4296" t="s">
        <v>54</v>
      </c>
      <c r="F4296">
        <v>4798</v>
      </c>
      <c r="G4296" t="s">
        <v>19</v>
      </c>
      <c r="H4296">
        <v>4798</v>
      </c>
      <c r="I4296" t="s">
        <v>34</v>
      </c>
      <c r="J4296">
        <v>1</v>
      </c>
      <c r="K4296">
        <v>4798</v>
      </c>
      <c r="L4296">
        <v>0</v>
      </c>
      <c r="M4296">
        <v>0</v>
      </c>
      <c r="N4296" t="s">
        <v>20</v>
      </c>
      <c r="O4296">
        <v>0</v>
      </c>
    </row>
    <row r="4297" spans="1:15" x14ac:dyDescent="0.3">
      <c r="A4297" t="s">
        <v>8529</v>
      </c>
      <c r="B4297" s="1">
        <v>46266</v>
      </c>
      <c r="C4297" t="s">
        <v>8530</v>
      </c>
      <c r="D4297" t="s">
        <v>26</v>
      </c>
      <c r="E4297" t="s">
        <v>18</v>
      </c>
      <c r="F4297">
        <v>1299</v>
      </c>
      <c r="G4297" t="s">
        <v>19</v>
      </c>
      <c r="H4297">
        <v>1299</v>
      </c>
      <c r="I4297" t="s">
        <v>26</v>
      </c>
      <c r="J4297">
        <v>1</v>
      </c>
      <c r="K4297">
        <v>1299</v>
      </c>
      <c r="L4297">
        <v>0</v>
      </c>
      <c r="M4297">
        <v>0</v>
      </c>
      <c r="N4297" t="s">
        <v>20</v>
      </c>
      <c r="O4297">
        <v>0</v>
      </c>
    </row>
    <row r="4298" spans="1:15" x14ac:dyDescent="0.3">
      <c r="A4298" t="s">
        <v>8531</v>
      </c>
      <c r="B4298" s="1">
        <v>46284</v>
      </c>
      <c r="C4298" t="s">
        <v>8532</v>
      </c>
      <c r="D4298" t="s">
        <v>75</v>
      </c>
      <c r="E4298" t="s">
        <v>27</v>
      </c>
      <c r="F4298" s="2">
        <v>1798</v>
      </c>
      <c r="G4298" t="s">
        <v>19</v>
      </c>
      <c r="H4298">
        <v>1798</v>
      </c>
      <c r="I4298" t="s">
        <v>75</v>
      </c>
      <c r="J4298">
        <v>1</v>
      </c>
      <c r="K4298">
        <v>1798</v>
      </c>
      <c r="L4298">
        <v>0</v>
      </c>
      <c r="M4298">
        <v>0</v>
      </c>
      <c r="N4298" t="s">
        <v>20</v>
      </c>
      <c r="O4298">
        <v>0</v>
      </c>
    </row>
    <row r="4299" spans="1:15" x14ac:dyDescent="0.3">
      <c r="A4299" t="s">
        <v>8533</v>
      </c>
      <c r="B4299" s="1">
        <v>46266</v>
      </c>
      <c r="C4299" t="s">
        <v>8534</v>
      </c>
      <c r="D4299" t="s">
        <v>23</v>
      </c>
      <c r="E4299" t="s">
        <v>27</v>
      </c>
      <c r="F4299">
        <v>1799</v>
      </c>
      <c r="G4299" t="s">
        <v>19</v>
      </c>
      <c r="H4299">
        <v>1799</v>
      </c>
      <c r="I4299" t="s">
        <v>23</v>
      </c>
      <c r="J4299">
        <v>1</v>
      </c>
      <c r="K4299">
        <v>1799</v>
      </c>
      <c r="L4299">
        <v>0</v>
      </c>
      <c r="M4299">
        <v>0</v>
      </c>
      <c r="N4299" t="s">
        <v>20</v>
      </c>
      <c r="O4299">
        <v>0</v>
      </c>
    </row>
    <row r="4300" spans="1:15" x14ac:dyDescent="0.3">
      <c r="A4300" t="s">
        <v>8535</v>
      </c>
      <c r="B4300" s="1">
        <v>46278</v>
      </c>
      <c r="C4300" t="s">
        <v>8536</v>
      </c>
      <c r="D4300" t="s">
        <v>61</v>
      </c>
      <c r="E4300" t="s">
        <v>18</v>
      </c>
      <c r="F4300">
        <v>12097</v>
      </c>
      <c r="G4300" t="s">
        <v>19</v>
      </c>
      <c r="H4300">
        <v>12097</v>
      </c>
      <c r="I4300" t="s">
        <v>61</v>
      </c>
      <c r="J4300">
        <v>1</v>
      </c>
      <c r="K4300">
        <v>12097</v>
      </c>
      <c r="L4300">
        <v>0</v>
      </c>
      <c r="M4300">
        <v>0</v>
      </c>
      <c r="N4300" t="s">
        <v>20</v>
      </c>
      <c r="O4300">
        <v>0</v>
      </c>
    </row>
    <row r="4301" spans="1:15" x14ac:dyDescent="0.3">
      <c r="A4301" t="s">
        <v>8537</v>
      </c>
      <c r="B4301" s="1">
        <v>46290</v>
      </c>
      <c r="C4301" t="s">
        <v>8538</v>
      </c>
      <c r="D4301" t="s">
        <v>26</v>
      </c>
      <c r="E4301" t="s">
        <v>18</v>
      </c>
      <c r="F4301" s="2">
        <v>5847</v>
      </c>
      <c r="G4301" t="s">
        <v>19</v>
      </c>
      <c r="H4301">
        <v>5847</v>
      </c>
      <c r="I4301" t="s">
        <v>26</v>
      </c>
      <c r="J4301">
        <v>1</v>
      </c>
      <c r="K4301">
        <v>5847</v>
      </c>
      <c r="L4301">
        <v>0</v>
      </c>
      <c r="M4301">
        <v>0</v>
      </c>
      <c r="N4301" t="s">
        <v>20</v>
      </c>
      <c r="O4301">
        <v>0</v>
      </c>
    </row>
    <row r="4302" spans="1:15" x14ac:dyDescent="0.3">
      <c r="A4302" t="s">
        <v>8539</v>
      </c>
      <c r="B4302" s="1">
        <v>46276</v>
      </c>
      <c r="C4302" t="s">
        <v>8540</v>
      </c>
      <c r="D4302" t="s">
        <v>26</v>
      </c>
      <c r="E4302" t="s">
        <v>54</v>
      </c>
      <c r="F4302">
        <v>1398</v>
      </c>
      <c r="G4302" t="s">
        <v>19</v>
      </c>
      <c r="H4302">
        <v>1398</v>
      </c>
      <c r="I4302" t="s">
        <v>26</v>
      </c>
      <c r="J4302">
        <v>1</v>
      </c>
      <c r="K4302">
        <v>1398</v>
      </c>
      <c r="L4302">
        <v>0</v>
      </c>
      <c r="M4302">
        <v>0</v>
      </c>
      <c r="N4302" t="s">
        <v>20</v>
      </c>
      <c r="O4302">
        <v>0</v>
      </c>
    </row>
    <row r="4303" spans="1:15" x14ac:dyDescent="0.3">
      <c r="A4303" t="s">
        <v>8541</v>
      </c>
      <c r="B4303" s="1">
        <v>46289</v>
      </c>
      <c r="C4303" t="s">
        <v>8542</v>
      </c>
      <c r="D4303" t="s">
        <v>48</v>
      </c>
      <c r="E4303" t="s">
        <v>18</v>
      </c>
      <c r="F4303">
        <v>3347</v>
      </c>
      <c r="G4303" t="s">
        <v>19</v>
      </c>
      <c r="H4303">
        <v>3347</v>
      </c>
      <c r="I4303" t="s">
        <v>48</v>
      </c>
      <c r="J4303">
        <v>1</v>
      </c>
      <c r="K4303">
        <v>3347</v>
      </c>
      <c r="L4303">
        <v>0</v>
      </c>
      <c r="M4303">
        <v>0</v>
      </c>
      <c r="N4303" t="s">
        <v>20</v>
      </c>
      <c r="O4303">
        <v>0</v>
      </c>
    </row>
    <row r="4304" spans="1:15" x14ac:dyDescent="0.3">
      <c r="A4304" t="s">
        <v>8543</v>
      </c>
      <c r="B4304" s="1">
        <v>46271</v>
      </c>
      <c r="C4304" t="s">
        <v>8544</v>
      </c>
      <c r="D4304" t="s">
        <v>48</v>
      </c>
      <c r="E4304" t="s">
        <v>18</v>
      </c>
      <c r="F4304">
        <v>1499</v>
      </c>
      <c r="G4304" t="s">
        <v>19</v>
      </c>
      <c r="H4304">
        <v>1499</v>
      </c>
      <c r="I4304" t="s">
        <v>48</v>
      </c>
      <c r="J4304">
        <v>1</v>
      </c>
      <c r="K4304">
        <v>1499</v>
      </c>
      <c r="L4304">
        <v>0</v>
      </c>
      <c r="M4304">
        <v>0</v>
      </c>
      <c r="N4304" t="s">
        <v>20</v>
      </c>
      <c r="O4304">
        <v>0</v>
      </c>
    </row>
    <row r="4305" spans="1:15" x14ac:dyDescent="0.3">
      <c r="A4305" t="s">
        <v>8545</v>
      </c>
      <c r="B4305" s="1">
        <v>46269</v>
      </c>
      <c r="C4305" t="s">
        <v>8546</v>
      </c>
      <c r="D4305" t="s">
        <v>75</v>
      </c>
      <c r="E4305" t="s">
        <v>54</v>
      </c>
      <c r="F4305">
        <v>5998</v>
      </c>
      <c r="G4305" t="s">
        <v>19</v>
      </c>
      <c r="H4305">
        <v>5998</v>
      </c>
      <c r="I4305" t="s">
        <v>75</v>
      </c>
      <c r="J4305">
        <v>1</v>
      </c>
      <c r="K4305">
        <v>5998</v>
      </c>
      <c r="L4305">
        <v>0</v>
      </c>
      <c r="M4305">
        <v>0</v>
      </c>
      <c r="N4305" t="s">
        <v>20</v>
      </c>
      <c r="O4305">
        <v>0</v>
      </c>
    </row>
    <row r="4306" spans="1:15" x14ac:dyDescent="0.3">
      <c r="A4306" t="s">
        <v>8547</v>
      </c>
      <c r="B4306" s="1">
        <v>46293</v>
      </c>
      <c r="C4306" t="s">
        <v>8548</v>
      </c>
      <c r="D4306" t="s">
        <v>42</v>
      </c>
      <c r="E4306" t="s">
        <v>27</v>
      </c>
      <c r="F4306">
        <v>3998</v>
      </c>
      <c r="G4306" t="s">
        <v>19</v>
      </c>
      <c r="H4306">
        <v>3998</v>
      </c>
      <c r="I4306" t="s">
        <v>42</v>
      </c>
      <c r="J4306">
        <v>1</v>
      </c>
      <c r="K4306">
        <v>3998</v>
      </c>
      <c r="L4306">
        <v>0</v>
      </c>
      <c r="M4306">
        <v>0</v>
      </c>
      <c r="N4306" t="s">
        <v>20</v>
      </c>
      <c r="O4306">
        <v>0</v>
      </c>
    </row>
    <row r="4307" spans="1:15" x14ac:dyDescent="0.3">
      <c r="A4307" t="s">
        <v>8549</v>
      </c>
      <c r="B4307" s="1">
        <v>46292</v>
      </c>
      <c r="C4307" t="s">
        <v>8550</v>
      </c>
      <c r="D4307" t="s">
        <v>75</v>
      </c>
      <c r="E4307" t="s">
        <v>18</v>
      </c>
      <c r="F4307">
        <v>2298</v>
      </c>
      <c r="G4307" t="s">
        <v>19</v>
      </c>
      <c r="H4307">
        <v>2298</v>
      </c>
      <c r="I4307" t="s">
        <v>75</v>
      </c>
      <c r="J4307">
        <v>1</v>
      </c>
      <c r="K4307">
        <v>2298</v>
      </c>
      <c r="L4307">
        <v>0</v>
      </c>
      <c r="M4307">
        <v>0</v>
      </c>
      <c r="N4307" t="s">
        <v>20</v>
      </c>
      <c r="O4307">
        <v>0</v>
      </c>
    </row>
    <row r="4308" spans="1:15" x14ac:dyDescent="0.3">
      <c r="A4308" t="s">
        <v>8551</v>
      </c>
      <c r="B4308" s="1">
        <v>46276</v>
      </c>
      <c r="C4308" t="s">
        <v>8552</v>
      </c>
      <c r="D4308" t="s">
        <v>42</v>
      </c>
      <c r="E4308" t="s">
        <v>18</v>
      </c>
      <c r="F4308">
        <v>7999</v>
      </c>
      <c r="G4308" t="s">
        <v>19</v>
      </c>
      <c r="H4308">
        <v>7999</v>
      </c>
      <c r="I4308" t="s">
        <v>42</v>
      </c>
      <c r="J4308">
        <v>1</v>
      </c>
      <c r="K4308">
        <v>7999</v>
      </c>
      <c r="L4308">
        <v>0</v>
      </c>
      <c r="M4308">
        <v>0</v>
      </c>
      <c r="N4308" t="s">
        <v>20</v>
      </c>
      <c r="O4308">
        <v>0</v>
      </c>
    </row>
    <row r="4309" spans="1:15" x14ac:dyDescent="0.3">
      <c r="A4309" t="s">
        <v>8553</v>
      </c>
      <c r="B4309" s="1">
        <v>46283</v>
      </c>
      <c r="C4309" t="s">
        <v>8554</v>
      </c>
      <c r="D4309" t="s">
        <v>48</v>
      </c>
      <c r="E4309" t="s">
        <v>18</v>
      </c>
      <c r="F4309">
        <v>5998</v>
      </c>
      <c r="G4309" t="s">
        <v>66</v>
      </c>
      <c r="H4309">
        <v>5998</v>
      </c>
      <c r="I4309" t="s">
        <v>48</v>
      </c>
      <c r="J4309">
        <v>2</v>
      </c>
      <c r="K4309">
        <v>11996</v>
      </c>
      <c r="L4309">
        <v>1</v>
      </c>
      <c r="M4309">
        <v>5998</v>
      </c>
      <c r="N4309" t="s">
        <v>367</v>
      </c>
      <c r="O4309">
        <v>5998</v>
      </c>
    </row>
    <row r="4310" spans="1:15" x14ac:dyDescent="0.3">
      <c r="A4310" t="s">
        <v>8555</v>
      </c>
      <c r="B4310" s="1">
        <v>46285</v>
      </c>
      <c r="C4310" t="s">
        <v>8556</v>
      </c>
      <c r="D4310" t="s">
        <v>26</v>
      </c>
      <c r="E4310" t="s">
        <v>54</v>
      </c>
      <c r="F4310">
        <v>3348</v>
      </c>
      <c r="G4310" t="s">
        <v>66</v>
      </c>
      <c r="H4310">
        <v>3348</v>
      </c>
      <c r="I4310" t="s">
        <v>26</v>
      </c>
      <c r="J4310">
        <v>1</v>
      </c>
      <c r="K4310">
        <v>3348</v>
      </c>
      <c r="L4310">
        <v>1</v>
      </c>
      <c r="M4310">
        <v>3348</v>
      </c>
      <c r="N4310" t="s">
        <v>20</v>
      </c>
      <c r="O4310">
        <v>0</v>
      </c>
    </row>
    <row r="4311" spans="1:15" x14ac:dyDescent="0.3">
      <c r="A4311" t="s">
        <v>8557</v>
      </c>
      <c r="B4311" s="1">
        <v>46268</v>
      </c>
      <c r="C4311" t="s">
        <v>8558</v>
      </c>
      <c r="D4311" t="s">
        <v>26</v>
      </c>
      <c r="E4311" t="s">
        <v>43</v>
      </c>
      <c r="F4311">
        <v>3598</v>
      </c>
      <c r="G4311" t="s">
        <v>19</v>
      </c>
      <c r="H4311">
        <v>3598</v>
      </c>
      <c r="I4311" t="s">
        <v>26</v>
      </c>
      <c r="J4311">
        <v>1</v>
      </c>
      <c r="K4311">
        <v>3598</v>
      </c>
      <c r="L4311">
        <v>0</v>
      </c>
      <c r="M4311">
        <v>0</v>
      </c>
      <c r="N4311" t="s">
        <v>20</v>
      </c>
      <c r="O4311">
        <v>0</v>
      </c>
    </row>
    <row r="4312" spans="1:15" x14ac:dyDescent="0.3">
      <c r="A4312" t="s">
        <v>8559</v>
      </c>
      <c r="B4312" s="1">
        <v>46293</v>
      </c>
      <c r="C4312" t="s">
        <v>8560</v>
      </c>
      <c r="D4312" t="s">
        <v>61</v>
      </c>
      <c r="E4312" t="s">
        <v>18</v>
      </c>
      <c r="F4312">
        <v>349</v>
      </c>
      <c r="G4312" t="s">
        <v>66</v>
      </c>
      <c r="H4312">
        <v>349</v>
      </c>
      <c r="I4312" t="s">
        <v>61</v>
      </c>
      <c r="J4312">
        <v>1</v>
      </c>
      <c r="K4312">
        <v>349</v>
      </c>
      <c r="L4312">
        <v>1</v>
      </c>
      <c r="M4312">
        <v>349</v>
      </c>
      <c r="N4312" t="s">
        <v>20</v>
      </c>
      <c r="O4312">
        <v>0</v>
      </c>
    </row>
    <row r="4313" spans="1:15" x14ac:dyDescent="0.3">
      <c r="A4313" t="s">
        <v>8561</v>
      </c>
      <c r="B4313" s="1">
        <v>46285</v>
      </c>
      <c r="C4313" t="s">
        <v>8562</v>
      </c>
      <c r="D4313" t="s">
        <v>17</v>
      </c>
      <c r="E4313" t="s">
        <v>43</v>
      </c>
      <c r="F4313">
        <v>8998</v>
      </c>
      <c r="G4313" t="s">
        <v>19</v>
      </c>
      <c r="H4313">
        <v>8998</v>
      </c>
      <c r="I4313" t="s">
        <v>17</v>
      </c>
      <c r="J4313">
        <v>1</v>
      </c>
      <c r="K4313">
        <v>8998</v>
      </c>
      <c r="L4313">
        <v>0</v>
      </c>
      <c r="M4313">
        <v>0</v>
      </c>
      <c r="N4313" t="s">
        <v>20</v>
      </c>
      <c r="O4313">
        <v>0</v>
      </c>
    </row>
    <row r="4314" spans="1:15" x14ac:dyDescent="0.3">
      <c r="A4314" t="s">
        <v>8563</v>
      </c>
      <c r="B4314" s="1">
        <v>46279</v>
      </c>
      <c r="C4314" t="s">
        <v>8564</v>
      </c>
      <c r="D4314" t="s">
        <v>48</v>
      </c>
      <c r="E4314" t="s">
        <v>18</v>
      </c>
      <c r="F4314">
        <v>3298</v>
      </c>
      <c r="G4314" t="s">
        <v>19</v>
      </c>
      <c r="H4314">
        <v>3298</v>
      </c>
      <c r="I4314" t="s">
        <v>48</v>
      </c>
      <c r="J4314">
        <v>1</v>
      </c>
      <c r="K4314">
        <v>3298</v>
      </c>
      <c r="L4314">
        <v>0</v>
      </c>
      <c r="M4314">
        <v>0</v>
      </c>
      <c r="N4314" t="s">
        <v>20</v>
      </c>
      <c r="O4314">
        <v>0</v>
      </c>
    </row>
    <row r="4315" spans="1:15" x14ac:dyDescent="0.3">
      <c r="A4315" t="s">
        <v>8565</v>
      </c>
      <c r="B4315" s="1">
        <v>46268</v>
      </c>
      <c r="C4315" t="s">
        <v>8566</v>
      </c>
      <c r="D4315" t="s">
        <v>37</v>
      </c>
      <c r="E4315" t="s">
        <v>18</v>
      </c>
      <c r="F4315" s="2">
        <v>2499</v>
      </c>
      <c r="G4315" t="s">
        <v>19</v>
      </c>
      <c r="H4315">
        <v>2499</v>
      </c>
      <c r="I4315" t="s">
        <v>37</v>
      </c>
      <c r="J4315">
        <v>1</v>
      </c>
      <c r="K4315">
        <v>2499</v>
      </c>
      <c r="L4315">
        <v>0</v>
      </c>
      <c r="M4315">
        <v>0</v>
      </c>
      <c r="N4315" t="s">
        <v>20</v>
      </c>
      <c r="O4315">
        <v>0</v>
      </c>
    </row>
    <row r="4316" spans="1:15" x14ac:dyDescent="0.3">
      <c r="A4316" t="s">
        <v>8567</v>
      </c>
      <c r="B4316" s="1">
        <v>46294</v>
      </c>
      <c r="C4316" t="s">
        <v>8568</v>
      </c>
      <c r="D4316" t="s">
        <v>17</v>
      </c>
      <c r="E4316" t="s">
        <v>54</v>
      </c>
      <c r="F4316">
        <v>1598</v>
      </c>
      <c r="G4316" t="s">
        <v>19</v>
      </c>
      <c r="H4316">
        <v>1598</v>
      </c>
      <c r="I4316" t="s">
        <v>17</v>
      </c>
      <c r="J4316">
        <v>1</v>
      </c>
      <c r="K4316">
        <v>1598</v>
      </c>
      <c r="L4316">
        <v>0</v>
      </c>
      <c r="M4316">
        <v>0</v>
      </c>
      <c r="N4316" t="s">
        <v>20</v>
      </c>
      <c r="O4316">
        <v>0</v>
      </c>
    </row>
    <row r="4317" spans="1:15" x14ac:dyDescent="0.3">
      <c r="A4317" t="s">
        <v>8569</v>
      </c>
      <c r="B4317" s="1">
        <v>46290</v>
      </c>
      <c r="C4317" t="s">
        <v>8570</v>
      </c>
      <c r="D4317" t="s">
        <v>34</v>
      </c>
      <c r="E4317" t="s">
        <v>18</v>
      </c>
      <c r="F4317">
        <v>2999</v>
      </c>
      <c r="G4317" t="s">
        <v>19</v>
      </c>
      <c r="H4317">
        <v>2999</v>
      </c>
      <c r="I4317" t="s">
        <v>34</v>
      </c>
      <c r="J4317">
        <v>1</v>
      </c>
      <c r="K4317">
        <v>2999</v>
      </c>
      <c r="L4317">
        <v>0</v>
      </c>
      <c r="M4317">
        <v>0</v>
      </c>
      <c r="N4317" t="s">
        <v>20</v>
      </c>
      <c r="O4317">
        <v>0</v>
      </c>
    </row>
    <row r="4318" spans="1:15" x14ac:dyDescent="0.3">
      <c r="A4318" t="s">
        <v>8571</v>
      </c>
      <c r="B4318" s="1">
        <v>46277</v>
      </c>
      <c r="C4318" t="s">
        <v>8572</v>
      </c>
      <c r="D4318" t="s">
        <v>23</v>
      </c>
      <c r="E4318" t="s">
        <v>18</v>
      </c>
      <c r="F4318">
        <v>4999</v>
      </c>
      <c r="G4318" t="s">
        <v>19</v>
      </c>
      <c r="H4318">
        <v>4999</v>
      </c>
      <c r="I4318" t="s">
        <v>23</v>
      </c>
      <c r="J4318">
        <v>1</v>
      </c>
      <c r="K4318">
        <v>4999</v>
      </c>
      <c r="L4318">
        <v>0</v>
      </c>
      <c r="M4318">
        <v>0</v>
      </c>
      <c r="N4318" t="s">
        <v>20</v>
      </c>
      <c r="O4318">
        <v>0</v>
      </c>
    </row>
    <row r="4319" spans="1:15" x14ac:dyDescent="0.3">
      <c r="A4319" t="s">
        <v>8573</v>
      </c>
      <c r="B4319" s="1">
        <v>46291</v>
      </c>
      <c r="C4319" t="s">
        <v>8574</v>
      </c>
      <c r="D4319" t="s">
        <v>37</v>
      </c>
      <c r="E4319" t="s">
        <v>18</v>
      </c>
      <c r="F4319">
        <v>2247</v>
      </c>
      <c r="G4319" t="s">
        <v>19</v>
      </c>
      <c r="H4319">
        <v>2247</v>
      </c>
      <c r="I4319" t="s">
        <v>37</v>
      </c>
      <c r="J4319">
        <v>1</v>
      </c>
      <c r="K4319">
        <v>2247</v>
      </c>
      <c r="L4319">
        <v>0</v>
      </c>
      <c r="M4319">
        <v>0</v>
      </c>
      <c r="N4319" t="s">
        <v>20</v>
      </c>
      <c r="O4319">
        <v>0</v>
      </c>
    </row>
    <row r="4320" spans="1:15" x14ac:dyDescent="0.3">
      <c r="A4320" t="s">
        <v>8575</v>
      </c>
      <c r="B4320" s="1">
        <v>46293</v>
      </c>
      <c r="C4320" t="s">
        <v>8576</v>
      </c>
      <c r="D4320" t="s">
        <v>42</v>
      </c>
      <c r="E4320" t="s">
        <v>27</v>
      </c>
      <c r="F4320">
        <v>1798</v>
      </c>
      <c r="G4320" t="s">
        <v>19</v>
      </c>
      <c r="H4320">
        <v>1798</v>
      </c>
      <c r="I4320" t="s">
        <v>42</v>
      </c>
      <c r="J4320">
        <v>1</v>
      </c>
      <c r="K4320">
        <v>1798</v>
      </c>
      <c r="L4320">
        <v>0</v>
      </c>
      <c r="M4320">
        <v>0</v>
      </c>
      <c r="N4320" t="s">
        <v>20</v>
      </c>
      <c r="O4320">
        <v>0</v>
      </c>
    </row>
    <row r="4321" spans="1:15" x14ac:dyDescent="0.3">
      <c r="A4321" t="s">
        <v>8577</v>
      </c>
      <c r="B4321" s="1">
        <v>46288</v>
      </c>
      <c r="C4321" t="s">
        <v>8578</v>
      </c>
      <c r="D4321" t="s">
        <v>51</v>
      </c>
      <c r="E4321" t="s">
        <v>27</v>
      </c>
      <c r="F4321">
        <v>8298</v>
      </c>
      <c r="G4321" t="s">
        <v>19</v>
      </c>
      <c r="H4321">
        <v>8298</v>
      </c>
      <c r="I4321" t="s">
        <v>51</v>
      </c>
      <c r="J4321">
        <v>1</v>
      </c>
      <c r="K4321">
        <v>8298</v>
      </c>
      <c r="L4321">
        <v>0</v>
      </c>
      <c r="M4321">
        <v>0</v>
      </c>
      <c r="N4321" t="s">
        <v>20</v>
      </c>
      <c r="O4321">
        <v>0</v>
      </c>
    </row>
    <row r="4322" spans="1:15" x14ac:dyDescent="0.3">
      <c r="A4322" t="s">
        <v>8579</v>
      </c>
      <c r="B4322" s="1">
        <v>46289</v>
      </c>
      <c r="C4322" t="s">
        <v>8580</v>
      </c>
      <c r="D4322" t="s">
        <v>51</v>
      </c>
      <c r="E4322" t="s">
        <v>18</v>
      </c>
      <c r="F4322">
        <v>999</v>
      </c>
      <c r="G4322" t="s">
        <v>19</v>
      </c>
      <c r="H4322">
        <v>999</v>
      </c>
      <c r="I4322" t="s">
        <v>51</v>
      </c>
      <c r="J4322">
        <v>1</v>
      </c>
      <c r="K4322">
        <v>999</v>
      </c>
      <c r="L4322">
        <v>0</v>
      </c>
      <c r="M4322">
        <v>0</v>
      </c>
      <c r="N4322" t="s">
        <v>20</v>
      </c>
      <c r="O4322">
        <v>0</v>
      </c>
    </row>
    <row r="4323" spans="1:15" x14ac:dyDescent="0.3">
      <c r="A4323" t="s">
        <v>8581</v>
      </c>
      <c r="B4323" s="1">
        <v>46288</v>
      </c>
      <c r="C4323" t="s">
        <v>8582</v>
      </c>
      <c r="D4323" t="s">
        <v>48</v>
      </c>
      <c r="E4323" t="s">
        <v>27</v>
      </c>
      <c r="F4323">
        <v>15998</v>
      </c>
      <c r="G4323" t="s">
        <v>19</v>
      </c>
      <c r="H4323">
        <v>15998</v>
      </c>
      <c r="I4323" t="s">
        <v>48</v>
      </c>
      <c r="J4323">
        <v>1</v>
      </c>
      <c r="K4323">
        <v>15998</v>
      </c>
      <c r="L4323">
        <v>0</v>
      </c>
      <c r="M4323">
        <v>0</v>
      </c>
      <c r="N4323" t="s">
        <v>20</v>
      </c>
      <c r="O4323">
        <v>0</v>
      </c>
    </row>
    <row r="4324" spans="1:15" x14ac:dyDescent="0.3">
      <c r="A4324" t="s">
        <v>8583</v>
      </c>
      <c r="B4324" s="1">
        <v>46290</v>
      </c>
      <c r="C4324" t="s">
        <v>8584</v>
      </c>
      <c r="D4324" t="s">
        <v>37</v>
      </c>
      <c r="E4324" t="s">
        <v>18</v>
      </c>
      <c r="F4324">
        <v>499</v>
      </c>
      <c r="G4324" t="s">
        <v>19</v>
      </c>
      <c r="H4324">
        <v>499</v>
      </c>
      <c r="I4324" t="s">
        <v>37</v>
      </c>
      <c r="J4324">
        <v>1</v>
      </c>
      <c r="K4324">
        <v>499</v>
      </c>
      <c r="L4324">
        <v>0</v>
      </c>
      <c r="M4324">
        <v>0</v>
      </c>
      <c r="N4324" t="s">
        <v>20</v>
      </c>
      <c r="O4324">
        <v>0</v>
      </c>
    </row>
    <row r="4325" spans="1:15" x14ac:dyDescent="0.3">
      <c r="A4325" t="s">
        <v>8585</v>
      </c>
      <c r="B4325" s="1">
        <v>46286</v>
      </c>
      <c r="C4325" t="s">
        <v>8586</v>
      </c>
      <c r="D4325" t="s">
        <v>17</v>
      </c>
      <c r="E4325" t="s">
        <v>27</v>
      </c>
      <c r="F4325">
        <v>499</v>
      </c>
      <c r="G4325" t="s">
        <v>115</v>
      </c>
      <c r="H4325">
        <v>499</v>
      </c>
      <c r="I4325" t="s">
        <v>17</v>
      </c>
      <c r="J4325">
        <v>0</v>
      </c>
      <c r="K4325">
        <v>0</v>
      </c>
      <c r="L4325">
        <v>0</v>
      </c>
      <c r="M4325">
        <v>0</v>
      </c>
      <c r="N4325" t="s">
        <v>20</v>
      </c>
      <c r="O4325">
        <v>0</v>
      </c>
    </row>
    <row r="4326" spans="1:15" x14ac:dyDescent="0.3">
      <c r="A4326" t="s">
        <v>8587</v>
      </c>
      <c r="B4326" s="1">
        <v>46280</v>
      </c>
      <c r="C4326" t="s">
        <v>8588</v>
      </c>
      <c r="D4326" t="s">
        <v>51</v>
      </c>
      <c r="E4326" t="s">
        <v>27</v>
      </c>
      <c r="F4326">
        <v>349</v>
      </c>
      <c r="G4326" t="s">
        <v>19</v>
      </c>
      <c r="H4326">
        <v>349</v>
      </c>
      <c r="I4326" t="s">
        <v>51</v>
      </c>
      <c r="J4326">
        <v>1</v>
      </c>
      <c r="K4326">
        <v>349</v>
      </c>
      <c r="L4326">
        <v>0</v>
      </c>
      <c r="M4326">
        <v>0</v>
      </c>
      <c r="N4326" t="s">
        <v>20</v>
      </c>
      <c r="O4326">
        <v>0</v>
      </c>
    </row>
    <row r="4327" spans="1:15" x14ac:dyDescent="0.3">
      <c r="A4327" t="s">
        <v>8589</v>
      </c>
      <c r="B4327" s="1">
        <v>46283</v>
      </c>
      <c r="C4327" t="s">
        <v>8590</v>
      </c>
      <c r="D4327" t="s">
        <v>34</v>
      </c>
      <c r="E4327" t="s">
        <v>54</v>
      </c>
      <c r="F4327">
        <v>2999</v>
      </c>
      <c r="G4327" t="s">
        <v>19</v>
      </c>
      <c r="H4327">
        <v>2999</v>
      </c>
      <c r="I4327" t="s">
        <v>34</v>
      </c>
      <c r="J4327">
        <v>1</v>
      </c>
      <c r="K4327">
        <v>2999</v>
      </c>
      <c r="L4327">
        <v>0</v>
      </c>
      <c r="M4327">
        <v>0</v>
      </c>
      <c r="N4327" t="s">
        <v>20</v>
      </c>
      <c r="O4327">
        <v>0</v>
      </c>
    </row>
    <row r="4328" spans="1:15" x14ac:dyDescent="0.3">
      <c r="A4328" t="s">
        <v>8591</v>
      </c>
      <c r="B4328" s="1">
        <v>46293</v>
      </c>
      <c r="C4328" t="s">
        <v>8592</v>
      </c>
      <c r="D4328" t="s">
        <v>26</v>
      </c>
      <c r="E4328" t="s">
        <v>54</v>
      </c>
      <c r="F4328">
        <v>848</v>
      </c>
      <c r="G4328" t="s">
        <v>19</v>
      </c>
      <c r="H4328">
        <v>848</v>
      </c>
      <c r="I4328" t="s">
        <v>26</v>
      </c>
      <c r="J4328">
        <v>1</v>
      </c>
      <c r="K4328">
        <v>848</v>
      </c>
      <c r="L4328">
        <v>0</v>
      </c>
      <c r="M4328">
        <v>0</v>
      </c>
      <c r="N4328" t="s">
        <v>20</v>
      </c>
      <c r="O4328">
        <v>0</v>
      </c>
    </row>
    <row r="4329" spans="1:15" x14ac:dyDescent="0.3">
      <c r="A4329" t="s">
        <v>8593</v>
      </c>
      <c r="B4329" s="1">
        <v>46291</v>
      </c>
      <c r="C4329" t="s">
        <v>8594</v>
      </c>
      <c r="D4329" t="s">
        <v>37</v>
      </c>
      <c r="E4329" t="s">
        <v>18</v>
      </c>
      <c r="F4329">
        <v>349</v>
      </c>
      <c r="G4329" t="s">
        <v>19</v>
      </c>
      <c r="H4329">
        <v>349</v>
      </c>
      <c r="I4329" t="s">
        <v>37</v>
      </c>
      <c r="J4329">
        <v>1</v>
      </c>
      <c r="K4329">
        <v>349</v>
      </c>
      <c r="L4329">
        <v>0</v>
      </c>
      <c r="M4329">
        <v>0</v>
      </c>
      <c r="N4329" t="s">
        <v>20</v>
      </c>
      <c r="O4329">
        <v>0</v>
      </c>
    </row>
    <row r="4330" spans="1:15" x14ac:dyDescent="0.3">
      <c r="A4330" t="s">
        <v>8595</v>
      </c>
      <c r="B4330" s="1">
        <v>46274</v>
      </c>
      <c r="C4330" t="s">
        <v>8596</v>
      </c>
      <c r="D4330" t="s">
        <v>42</v>
      </c>
      <c r="E4330" t="s">
        <v>18</v>
      </c>
      <c r="F4330">
        <v>799</v>
      </c>
      <c r="G4330" t="s">
        <v>19</v>
      </c>
      <c r="H4330">
        <v>799</v>
      </c>
      <c r="I4330" t="s">
        <v>42</v>
      </c>
      <c r="J4330">
        <v>1</v>
      </c>
      <c r="K4330">
        <v>799</v>
      </c>
      <c r="L4330">
        <v>0</v>
      </c>
      <c r="M4330">
        <v>0</v>
      </c>
      <c r="N4330" t="s">
        <v>20</v>
      </c>
      <c r="O4330">
        <v>0</v>
      </c>
    </row>
    <row r="4331" spans="1:15" x14ac:dyDescent="0.3">
      <c r="A4331" t="s">
        <v>8597</v>
      </c>
      <c r="B4331" s="1">
        <v>46276</v>
      </c>
      <c r="C4331" t="s">
        <v>8598</v>
      </c>
      <c r="D4331" t="s">
        <v>37</v>
      </c>
      <c r="E4331" t="s">
        <v>18</v>
      </c>
      <c r="F4331">
        <v>349</v>
      </c>
      <c r="G4331" t="s">
        <v>19</v>
      </c>
      <c r="H4331">
        <v>349</v>
      </c>
      <c r="I4331" t="s">
        <v>37</v>
      </c>
      <c r="J4331">
        <v>1</v>
      </c>
      <c r="K4331">
        <v>349</v>
      </c>
      <c r="L4331">
        <v>0</v>
      </c>
      <c r="M4331">
        <v>0</v>
      </c>
      <c r="N4331" t="s">
        <v>20</v>
      </c>
      <c r="O4331">
        <v>0</v>
      </c>
    </row>
    <row r="4332" spans="1:15" x14ac:dyDescent="0.3">
      <c r="A4332" t="s">
        <v>8599</v>
      </c>
      <c r="B4332" s="1">
        <v>46273</v>
      </c>
      <c r="C4332" t="s">
        <v>8600</v>
      </c>
      <c r="D4332" t="s">
        <v>51</v>
      </c>
      <c r="E4332" t="s">
        <v>27</v>
      </c>
      <c r="F4332">
        <v>4999</v>
      </c>
      <c r="G4332" t="s">
        <v>19</v>
      </c>
      <c r="H4332">
        <v>4999</v>
      </c>
      <c r="I4332" t="s">
        <v>51</v>
      </c>
      <c r="J4332">
        <v>1</v>
      </c>
      <c r="K4332">
        <v>4999</v>
      </c>
      <c r="L4332">
        <v>0</v>
      </c>
      <c r="M4332">
        <v>0</v>
      </c>
      <c r="N4332" t="s">
        <v>20</v>
      </c>
      <c r="O4332">
        <v>0</v>
      </c>
    </row>
    <row r="4333" spans="1:15" x14ac:dyDescent="0.3">
      <c r="A4333" t="s">
        <v>8601</v>
      </c>
      <c r="B4333" s="1">
        <v>46290</v>
      </c>
      <c r="C4333" t="s">
        <v>8602</v>
      </c>
      <c r="D4333" t="s">
        <v>51</v>
      </c>
      <c r="E4333" t="s">
        <v>27</v>
      </c>
      <c r="F4333" s="2">
        <v>3298</v>
      </c>
      <c r="G4333" t="s">
        <v>19</v>
      </c>
      <c r="H4333">
        <v>3298</v>
      </c>
      <c r="I4333" t="s">
        <v>51</v>
      </c>
      <c r="J4333">
        <v>1</v>
      </c>
      <c r="K4333">
        <v>3298</v>
      </c>
      <c r="L4333">
        <v>0</v>
      </c>
      <c r="M4333">
        <v>0</v>
      </c>
      <c r="N4333" t="s">
        <v>20</v>
      </c>
      <c r="O4333">
        <v>0</v>
      </c>
    </row>
    <row r="4334" spans="1:15" x14ac:dyDescent="0.3">
      <c r="A4334" t="s">
        <v>8603</v>
      </c>
      <c r="B4334" s="1">
        <v>46294</v>
      </c>
      <c r="C4334" t="s">
        <v>8604</v>
      </c>
      <c r="D4334" t="s">
        <v>48</v>
      </c>
      <c r="E4334" t="s">
        <v>18</v>
      </c>
      <c r="F4334">
        <v>3298</v>
      </c>
      <c r="G4334" t="s">
        <v>19</v>
      </c>
      <c r="H4334">
        <v>3298</v>
      </c>
      <c r="I4334" t="s">
        <v>48</v>
      </c>
      <c r="J4334">
        <v>1</v>
      </c>
      <c r="K4334">
        <v>3298</v>
      </c>
      <c r="L4334">
        <v>0</v>
      </c>
      <c r="M4334">
        <v>0</v>
      </c>
      <c r="N4334" t="s">
        <v>20</v>
      </c>
      <c r="O4334">
        <v>0</v>
      </c>
    </row>
    <row r="4335" spans="1:15" x14ac:dyDescent="0.3">
      <c r="A4335" t="s">
        <v>8605</v>
      </c>
      <c r="B4335" s="1">
        <v>46289</v>
      </c>
      <c r="C4335" t="s">
        <v>8606</v>
      </c>
      <c r="D4335" t="s">
        <v>23</v>
      </c>
      <c r="E4335" t="s">
        <v>18</v>
      </c>
      <c r="F4335">
        <v>10498</v>
      </c>
      <c r="G4335" t="s">
        <v>19</v>
      </c>
      <c r="H4335">
        <v>10498</v>
      </c>
      <c r="I4335" t="s">
        <v>23</v>
      </c>
      <c r="J4335">
        <v>1</v>
      </c>
      <c r="K4335">
        <v>10498</v>
      </c>
      <c r="L4335">
        <v>0</v>
      </c>
      <c r="M4335">
        <v>0</v>
      </c>
      <c r="N4335" t="s">
        <v>20</v>
      </c>
      <c r="O4335">
        <v>0</v>
      </c>
    </row>
    <row r="4336" spans="1:15" x14ac:dyDescent="0.3">
      <c r="A4336" t="s">
        <v>8607</v>
      </c>
      <c r="B4336" s="1">
        <v>46276</v>
      </c>
      <c r="C4336" t="s">
        <v>8608</v>
      </c>
      <c r="D4336" t="s">
        <v>23</v>
      </c>
      <c r="E4336" t="s">
        <v>18</v>
      </c>
      <c r="F4336" s="2">
        <v>6647</v>
      </c>
      <c r="G4336" t="s">
        <v>19</v>
      </c>
      <c r="H4336">
        <v>6647</v>
      </c>
      <c r="I4336" t="s">
        <v>23</v>
      </c>
      <c r="J4336">
        <v>1</v>
      </c>
      <c r="K4336">
        <v>6647</v>
      </c>
      <c r="L4336">
        <v>0</v>
      </c>
      <c r="M4336">
        <v>0</v>
      </c>
      <c r="N4336" t="s">
        <v>20</v>
      </c>
      <c r="O4336">
        <v>0</v>
      </c>
    </row>
    <row r="4337" spans="1:15" x14ac:dyDescent="0.3">
      <c r="A4337" t="s">
        <v>8609</v>
      </c>
      <c r="B4337" s="1">
        <v>46285</v>
      </c>
      <c r="C4337" t="s">
        <v>8610</v>
      </c>
      <c r="D4337" t="s">
        <v>17</v>
      </c>
      <c r="E4337" t="s">
        <v>18</v>
      </c>
      <c r="F4337">
        <v>1898</v>
      </c>
      <c r="G4337" t="s">
        <v>19</v>
      </c>
      <c r="H4337">
        <v>1898</v>
      </c>
      <c r="I4337" t="s">
        <v>17</v>
      </c>
      <c r="J4337">
        <v>1</v>
      </c>
      <c r="K4337">
        <v>1898</v>
      </c>
      <c r="L4337">
        <v>0</v>
      </c>
      <c r="M4337">
        <v>0</v>
      </c>
      <c r="N4337" t="s">
        <v>20</v>
      </c>
      <c r="O4337">
        <v>0</v>
      </c>
    </row>
    <row r="4338" spans="1:15" x14ac:dyDescent="0.3">
      <c r="A4338" t="s">
        <v>8611</v>
      </c>
      <c r="B4338" s="1">
        <v>46281</v>
      </c>
      <c r="C4338" t="s">
        <v>8612</v>
      </c>
      <c r="D4338" t="s">
        <v>42</v>
      </c>
      <c r="E4338" t="s">
        <v>27</v>
      </c>
      <c r="F4338">
        <v>4897</v>
      </c>
      <c r="G4338" t="s">
        <v>66</v>
      </c>
      <c r="H4338">
        <v>4897</v>
      </c>
      <c r="I4338" t="s">
        <v>42</v>
      </c>
      <c r="J4338">
        <v>1</v>
      </c>
      <c r="K4338">
        <v>4897</v>
      </c>
      <c r="L4338">
        <v>1</v>
      </c>
      <c r="M4338">
        <v>4897</v>
      </c>
      <c r="N4338" t="s">
        <v>20</v>
      </c>
      <c r="O4338">
        <v>0</v>
      </c>
    </row>
    <row r="4339" spans="1:15" x14ac:dyDescent="0.3">
      <c r="A4339" t="s">
        <v>8613</v>
      </c>
      <c r="B4339" s="1">
        <v>46270</v>
      </c>
      <c r="C4339" t="s">
        <v>8614</v>
      </c>
      <c r="D4339" t="s">
        <v>37</v>
      </c>
      <c r="E4339" t="s">
        <v>54</v>
      </c>
      <c r="F4339">
        <v>3997</v>
      </c>
      <c r="G4339" t="s">
        <v>19</v>
      </c>
      <c r="H4339">
        <v>3997</v>
      </c>
      <c r="I4339" t="s">
        <v>37</v>
      </c>
      <c r="J4339">
        <v>1</v>
      </c>
      <c r="K4339">
        <v>3997</v>
      </c>
      <c r="L4339">
        <v>0</v>
      </c>
      <c r="M4339">
        <v>0</v>
      </c>
      <c r="N4339" t="s">
        <v>20</v>
      </c>
      <c r="O4339">
        <v>0</v>
      </c>
    </row>
    <row r="4340" spans="1:15" x14ac:dyDescent="0.3">
      <c r="A4340" t="s">
        <v>8615</v>
      </c>
      <c r="B4340" s="1">
        <v>46282</v>
      </c>
      <c r="C4340" t="s">
        <v>8616</v>
      </c>
      <c r="D4340" t="s">
        <v>61</v>
      </c>
      <c r="E4340" t="s">
        <v>27</v>
      </c>
      <c r="F4340">
        <v>10597</v>
      </c>
      <c r="G4340" t="s">
        <v>19</v>
      </c>
      <c r="H4340">
        <v>10597</v>
      </c>
      <c r="I4340" t="s">
        <v>61</v>
      </c>
      <c r="J4340">
        <v>1</v>
      </c>
      <c r="K4340">
        <v>10597</v>
      </c>
      <c r="L4340">
        <v>0</v>
      </c>
      <c r="M4340">
        <v>0</v>
      </c>
      <c r="N4340" t="s">
        <v>20</v>
      </c>
      <c r="O4340">
        <v>0</v>
      </c>
    </row>
    <row r="4341" spans="1:15" x14ac:dyDescent="0.3">
      <c r="A4341" t="s">
        <v>8617</v>
      </c>
      <c r="B4341" s="1">
        <v>46289</v>
      </c>
      <c r="C4341" t="s">
        <v>8618</v>
      </c>
      <c r="D4341" t="s">
        <v>48</v>
      </c>
      <c r="E4341" t="s">
        <v>54</v>
      </c>
      <c r="F4341">
        <v>1299</v>
      </c>
      <c r="G4341" t="s">
        <v>19</v>
      </c>
      <c r="H4341">
        <v>1299</v>
      </c>
      <c r="I4341" t="s">
        <v>48</v>
      </c>
      <c r="J4341">
        <v>1</v>
      </c>
      <c r="K4341">
        <v>1299</v>
      </c>
      <c r="L4341">
        <v>0</v>
      </c>
      <c r="M4341">
        <v>0</v>
      </c>
      <c r="N4341" t="s">
        <v>20</v>
      </c>
      <c r="O4341">
        <v>0</v>
      </c>
    </row>
    <row r="4342" spans="1:15" x14ac:dyDescent="0.3">
      <c r="A4342" t="s">
        <v>8619</v>
      </c>
      <c r="B4342" s="1">
        <v>46269</v>
      </c>
      <c r="C4342" t="s">
        <v>8620</v>
      </c>
      <c r="D4342" t="s">
        <v>42</v>
      </c>
      <c r="E4342" t="s">
        <v>18</v>
      </c>
      <c r="F4342">
        <v>6597</v>
      </c>
      <c r="G4342" t="s">
        <v>19</v>
      </c>
      <c r="H4342">
        <v>6597</v>
      </c>
      <c r="I4342" t="s">
        <v>42</v>
      </c>
      <c r="J4342">
        <v>1</v>
      </c>
      <c r="K4342">
        <v>6597</v>
      </c>
      <c r="L4342">
        <v>0</v>
      </c>
      <c r="M4342">
        <v>0</v>
      </c>
      <c r="N4342" t="s">
        <v>20</v>
      </c>
      <c r="O4342">
        <v>0</v>
      </c>
    </row>
    <row r="4343" spans="1:15" x14ac:dyDescent="0.3">
      <c r="A4343" t="s">
        <v>8621</v>
      </c>
      <c r="B4343" s="1">
        <v>46270</v>
      </c>
      <c r="C4343" t="s">
        <v>8622</v>
      </c>
      <c r="D4343" t="s">
        <v>75</v>
      </c>
      <c r="E4343" t="s">
        <v>18</v>
      </c>
      <c r="F4343">
        <v>3797</v>
      </c>
      <c r="G4343" t="s">
        <v>19</v>
      </c>
      <c r="H4343">
        <v>3797</v>
      </c>
      <c r="I4343" t="s">
        <v>75</v>
      </c>
      <c r="J4343">
        <v>1</v>
      </c>
      <c r="K4343">
        <v>3797</v>
      </c>
      <c r="L4343">
        <v>0</v>
      </c>
      <c r="M4343">
        <v>0</v>
      </c>
      <c r="N4343" t="s">
        <v>20</v>
      </c>
      <c r="O4343">
        <v>0</v>
      </c>
    </row>
    <row r="4344" spans="1:15" x14ac:dyDescent="0.3">
      <c r="A4344" t="s">
        <v>8623</v>
      </c>
      <c r="B4344" s="1">
        <v>46288</v>
      </c>
      <c r="C4344" t="s">
        <v>8624</v>
      </c>
      <c r="D4344" t="s">
        <v>17</v>
      </c>
      <c r="E4344" t="s">
        <v>27</v>
      </c>
      <c r="F4344">
        <v>2298</v>
      </c>
      <c r="G4344" t="s">
        <v>19</v>
      </c>
      <c r="H4344">
        <v>2298</v>
      </c>
      <c r="I4344" t="s">
        <v>17</v>
      </c>
      <c r="J4344">
        <v>1</v>
      </c>
      <c r="K4344">
        <v>2298</v>
      </c>
      <c r="L4344">
        <v>0</v>
      </c>
      <c r="M4344">
        <v>0</v>
      </c>
      <c r="N4344" t="s">
        <v>20</v>
      </c>
      <c r="O4344">
        <v>0</v>
      </c>
    </row>
    <row r="4345" spans="1:15" x14ac:dyDescent="0.3">
      <c r="A4345" t="s">
        <v>8625</v>
      </c>
      <c r="B4345" s="1">
        <v>46287</v>
      </c>
      <c r="C4345" t="s">
        <v>8626</v>
      </c>
      <c r="D4345" t="s">
        <v>75</v>
      </c>
      <c r="E4345" t="s">
        <v>18</v>
      </c>
      <c r="F4345">
        <v>6097</v>
      </c>
      <c r="G4345" t="s">
        <v>19</v>
      </c>
      <c r="H4345">
        <v>6097</v>
      </c>
      <c r="I4345" t="s">
        <v>75</v>
      </c>
      <c r="J4345">
        <v>1</v>
      </c>
      <c r="K4345">
        <v>6097</v>
      </c>
      <c r="L4345">
        <v>0</v>
      </c>
      <c r="M4345">
        <v>0</v>
      </c>
      <c r="N4345" t="s">
        <v>20</v>
      </c>
      <c r="O4345">
        <v>0</v>
      </c>
    </row>
    <row r="4346" spans="1:15" x14ac:dyDescent="0.3">
      <c r="A4346" t="s">
        <v>8627</v>
      </c>
      <c r="B4346" s="1">
        <v>46285</v>
      </c>
      <c r="C4346" t="s">
        <v>8628</v>
      </c>
      <c r="D4346" t="s">
        <v>48</v>
      </c>
      <c r="E4346" t="s">
        <v>18</v>
      </c>
      <c r="F4346">
        <v>1148</v>
      </c>
      <c r="G4346" t="s">
        <v>19</v>
      </c>
      <c r="H4346">
        <v>1148</v>
      </c>
      <c r="I4346" t="s">
        <v>48</v>
      </c>
      <c r="J4346">
        <v>1</v>
      </c>
      <c r="K4346">
        <v>1148</v>
      </c>
      <c r="L4346">
        <v>0</v>
      </c>
      <c r="M4346">
        <v>0</v>
      </c>
      <c r="N4346" t="s">
        <v>20</v>
      </c>
      <c r="O4346">
        <v>0</v>
      </c>
    </row>
    <row r="4347" spans="1:15" x14ac:dyDescent="0.3">
      <c r="A4347" t="s">
        <v>8629</v>
      </c>
      <c r="B4347" s="1">
        <v>46285</v>
      </c>
      <c r="C4347" t="s">
        <v>8630</v>
      </c>
      <c r="D4347" t="s">
        <v>61</v>
      </c>
      <c r="E4347" t="s">
        <v>18</v>
      </c>
      <c r="F4347">
        <v>2447</v>
      </c>
      <c r="G4347" t="s">
        <v>19</v>
      </c>
      <c r="H4347">
        <v>2447</v>
      </c>
      <c r="I4347" t="s">
        <v>61</v>
      </c>
      <c r="J4347">
        <v>1</v>
      </c>
      <c r="K4347">
        <v>2447</v>
      </c>
      <c r="L4347">
        <v>0</v>
      </c>
      <c r="M4347">
        <v>0</v>
      </c>
      <c r="N4347" t="s">
        <v>20</v>
      </c>
      <c r="O4347">
        <v>0</v>
      </c>
    </row>
    <row r="4348" spans="1:15" x14ac:dyDescent="0.3">
      <c r="A4348" t="s">
        <v>8631</v>
      </c>
      <c r="B4348" s="1">
        <v>46275</v>
      </c>
      <c r="C4348" t="s">
        <v>8632</v>
      </c>
      <c r="D4348" t="s">
        <v>61</v>
      </c>
      <c r="E4348" t="s">
        <v>27</v>
      </c>
      <c r="F4348">
        <v>349</v>
      </c>
      <c r="G4348" t="s">
        <v>19</v>
      </c>
      <c r="H4348">
        <v>349</v>
      </c>
      <c r="I4348" t="s">
        <v>61</v>
      </c>
      <c r="J4348">
        <v>1</v>
      </c>
      <c r="K4348">
        <v>349</v>
      </c>
      <c r="L4348">
        <v>0</v>
      </c>
      <c r="M4348">
        <v>0</v>
      </c>
      <c r="N4348" t="s">
        <v>20</v>
      </c>
      <c r="O4348">
        <v>0</v>
      </c>
    </row>
    <row r="4349" spans="1:15" x14ac:dyDescent="0.3">
      <c r="A4349" t="s">
        <v>8633</v>
      </c>
      <c r="B4349" s="1">
        <v>46278</v>
      </c>
      <c r="C4349" t="s">
        <v>8634</v>
      </c>
      <c r="D4349" t="s">
        <v>23</v>
      </c>
      <c r="E4349" t="s">
        <v>27</v>
      </c>
      <c r="F4349">
        <v>2999</v>
      </c>
      <c r="G4349" t="s">
        <v>115</v>
      </c>
      <c r="H4349">
        <v>2999</v>
      </c>
      <c r="I4349" t="s">
        <v>23</v>
      </c>
      <c r="J4349">
        <v>0</v>
      </c>
      <c r="K4349">
        <v>0</v>
      </c>
      <c r="L4349">
        <v>0</v>
      </c>
      <c r="M4349">
        <v>0</v>
      </c>
      <c r="N4349" t="s">
        <v>20</v>
      </c>
      <c r="O4349">
        <v>0</v>
      </c>
    </row>
    <row r="4350" spans="1:15" x14ac:dyDescent="0.3">
      <c r="A4350" t="s">
        <v>8635</v>
      </c>
      <c r="B4350" s="1">
        <v>46276</v>
      </c>
      <c r="C4350" t="s">
        <v>8636</v>
      </c>
      <c r="D4350" t="s">
        <v>61</v>
      </c>
      <c r="E4350" t="s">
        <v>27</v>
      </c>
      <c r="F4350">
        <v>3498</v>
      </c>
      <c r="G4350" t="s">
        <v>19</v>
      </c>
      <c r="H4350">
        <v>3498</v>
      </c>
      <c r="I4350" t="s">
        <v>61</v>
      </c>
      <c r="J4350">
        <v>1</v>
      </c>
      <c r="K4350">
        <v>3498</v>
      </c>
      <c r="L4350">
        <v>0</v>
      </c>
      <c r="M4350">
        <v>0</v>
      </c>
      <c r="N4350" t="s">
        <v>20</v>
      </c>
      <c r="O4350">
        <v>0</v>
      </c>
    </row>
    <row r="4351" spans="1:15" x14ac:dyDescent="0.3">
      <c r="A4351" t="s">
        <v>8637</v>
      </c>
      <c r="B4351" s="1">
        <v>46267</v>
      </c>
      <c r="C4351" t="s">
        <v>8638</v>
      </c>
      <c r="D4351" t="s">
        <v>26</v>
      </c>
      <c r="E4351" t="s">
        <v>18</v>
      </c>
      <c r="F4351">
        <v>2597</v>
      </c>
      <c r="G4351" t="s">
        <v>19</v>
      </c>
      <c r="H4351">
        <v>2597</v>
      </c>
      <c r="I4351" t="s">
        <v>26</v>
      </c>
      <c r="J4351">
        <v>1</v>
      </c>
      <c r="K4351">
        <v>2597</v>
      </c>
      <c r="L4351">
        <v>0</v>
      </c>
      <c r="M4351">
        <v>0</v>
      </c>
      <c r="N4351" t="s">
        <v>20</v>
      </c>
      <c r="O4351">
        <v>0</v>
      </c>
    </row>
    <row r="4352" spans="1:15" x14ac:dyDescent="0.3">
      <c r="A4352" t="s">
        <v>8639</v>
      </c>
      <c r="B4352" s="1">
        <v>46285</v>
      </c>
      <c r="C4352" t="s">
        <v>8640</v>
      </c>
      <c r="D4352" t="s">
        <v>48</v>
      </c>
      <c r="E4352" t="s">
        <v>18</v>
      </c>
      <c r="F4352">
        <v>4999</v>
      </c>
      <c r="G4352" t="s">
        <v>19</v>
      </c>
      <c r="H4352">
        <v>4999</v>
      </c>
      <c r="I4352" t="s">
        <v>48</v>
      </c>
      <c r="J4352">
        <v>1</v>
      </c>
      <c r="K4352">
        <v>4999</v>
      </c>
      <c r="L4352">
        <v>0</v>
      </c>
      <c r="M4352">
        <v>0</v>
      </c>
      <c r="N4352" t="s">
        <v>20</v>
      </c>
      <c r="O4352">
        <v>0</v>
      </c>
    </row>
    <row r="4353" spans="1:15" x14ac:dyDescent="0.3">
      <c r="A4353" t="s">
        <v>8641</v>
      </c>
      <c r="B4353" s="1">
        <v>46278</v>
      </c>
      <c r="C4353" t="s">
        <v>8642</v>
      </c>
      <c r="D4353" t="s">
        <v>48</v>
      </c>
      <c r="E4353" t="s">
        <v>43</v>
      </c>
      <c r="F4353">
        <v>2499</v>
      </c>
      <c r="G4353" t="s">
        <v>19</v>
      </c>
      <c r="H4353">
        <v>2499</v>
      </c>
      <c r="I4353" t="s">
        <v>48</v>
      </c>
      <c r="J4353">
        <v>1</v>
      </c>
      <c r="K4353">
        <v>2499</v>
      </c>
      <c r="L4353">
        <v>0</v>
      </c>
      <c r="M4353">
        <v>0</v>
      </c>
      <c r="N4353" t="s">
        <v>20</v>
      </c>
      <c r="O4353">
        <v>0</v>
      </c>
    </row>
    <row r="4354" spans="1:15" x14ac:dyDescent="0.3">
      <c r="A4354" t="s">
        <v>8643</v>
      </c>
      <c r="B4354" s="1">
        <v>46291</v>
      </c>
      <c r="C4354" t="s">
        <v>8644</v>
      </c>
      <c r="D4354" t="s">
        <v>42</v>
      </c>
      <c r="E4354" t="s">
        <v>43</v>
      </c>
      <c r="F4354">
        <v>2499</v>
      </c>
      <c r="G4354" t="s">
        <v>19</v>
      </c>
      <c r="H4354">
        <v>2499</v>
      </c>
      <c r="I4354" t="s">
        <v>42</v>
      </c>
      <c r="J4354">
        <v>1</v>
      </c>
      <c r="K4354">
        <v>2499</v>
      </c>
      <c r="L4354">
        <v>0</v>
      </c>
      <c r="M4354">
        <v>0</v>
      </c>
      <c r="N4354" t="s">
        <v>20</v>
      </c>
      <c r="O4354">
        <v>0</v>
      </c>
    </row>
    <row r="4355" spans="1:15" x14ac:dyDescent="0.3">
      <c r="A4355" t="s">
        <v>8645</v>
      </c>
      <c r="B4355" s="1">
        <v>46270</v>
      </c>
      <c r="C4355" t="s">
        <v>8646</v>
      </c>
      <c r="D4355" t="s">
        <v>26</v>
      </c>
      <c r="E4355" t="s">
        <v>18</v>
      </c>
      <c r="F4355">
        <v>2999</v>
      </c>
      <c r="G4355" t="s">
        <v>19</v>
      </c>
      <c r="H4355">
        <v>2999</v>
      </c>
      <c r="I4355" t="s">
        <v>26</v>
      </c>
      <c r="J4355">
        <v>1</v>
      </c>
      <c r="K4355">
        <v>2999</v>
      </c>
      <c r="L4355">
        <v>0</v>
      </c>
      <c r="M4355">
        <v>0</v>
      </c>
      <c r="N4355" t="s">
        <v>20</v>
      </c>
      <c r="O4355">
        <v>0</v>
      </c>
    </row>
    <row r="4356" spans="1:15" x14ac:dyDescent="0.3">
      <c r="A4356" t="s">
        <v>8647</v>
      </c>
      <c r="B4356" s="1">
        <v>46279</v>
      </c>
      <c r="C4356" t="s">
        <v>8648</v>
      </c>
      <c r="D4356" t="s">
        <v>42</v>
      </c>
      <c r="E4356" t="s">
        <v>18</v>
      </c>
      <c r="F4356">
        <v>5797</v>
      </c>
      <c r="G4356" t="s">
        <v>19</v>
      </c>
      <c r="H4356">
        <v>5797</v>
      </c>
      <c r="I4356" t="s">
        <v>42</v>
      </c>
      <c r="J4356">
        <v>1</v>
      </c>
      <c r="K4356">
        <v>5797</v>
      </c>
      <c r="L4356">
        <v>0</v>
      </c>
      <c r="M4356">
        <v>0</v>
      </c>
      <c r="N4356" t="s">
        <v>20</v>
      </c>
      <c r="O4356">
        <v>0</v>
      </c>
    </row>
    <row r="4357" spans="1:15" x14ac:dyDescent="0.3">
      <c r="A4357" t="s">
        <v>8649</v>
      </c>
      <c r="B4357" s="1">
        <v>46287</v>
      </c>
      <c r="C4357" t="s">
        <v>8650</v>
      </c>
      <c r="D4357" t="s">
        <v>34</v>
      </c>
      <c r="E4357" t="s">
        <v>18</v>
      </c>
      <c r="F4357">
        <v>4298</v>
      </c>
      <c r="G4357" t="s">
        <v>19</v>
      </c>
      <c r="H4357">
        <v>4298</v>
      </c>
      <c r="I4357" t="s">
        <v>34</v>
      </c>
      <c r="J4357">
        <v>1</v>
      </c>
      <c r="K4357">
        <v>4298</v>
      </c>
      <c r="L4357">
        <v>0</v>
      </c>
      <c r="M4357">
        <v>0</v>
      </c>
      <c r="N4357" t="s">
        <v>20</v>
      </c>
      <c r="O4357">
        <v>0</v>
      </c>
    </row>
    <row r="4358" spans="1:15" x14ac:dyDescent="0.3">
      <c r="A4358" t="s">
        <v>8651</v>
      </c>
      <c r="B4358" s="1">
        <v>46277</v>
      </c>
      <c r="C4358" t="s">
        <v>8652</v>
      </c>
      <c r="D4358" t="s">
        <v>42</v>
      </c>
      <c r="E4358" t="s">
        <v>18</v>
      </c>
      <c r="F4358">
        <v>3499</v>
      </c>
      <c r="G4358" t="s">
        <v>19</v>
      </c>
      <c r="H4358">
        <v>3499</v>
      </c>
      <c r="I4358" t="s">
        <v>42</v>
      </c>
      <c r="J4358">
        <v>1</v>
      </c>
      <c r="K4358">
        <v>3499</v>
      </c>
      <c r="L4358">
        <v>0</v>
      </c>
      <c r="M4358">
        <v>0</v>
      </c>
      <c r="N4358" t="s">
        <v>20</v>
      </c>
      <c r="O4358">
        <v>0</v>
      </c>
    </row>
    <row r="4359" spans="1:15" x14ac:dyDescent="0.3">
      <c r="A4359" t="s">
        <v>8653</v>
      </c>
      <c r="B4359" s="1">
        <v>46289</v>
      </c>
      <c r="C4359" t="s">
        <v>8654</v>
      </c>
      <c r="D4359" t="s">
        <v>61</v>
      </c>
      <c r="E4359" t="s">
        <v>43</v>
      </c>
      <c r="F4359">
        <v>1799</v>
      </c>
      <c r="G4359" t="s">
        <v>19</v>
      </c>
      <c r="H4359">
        <v>1799</v>
      </c>
      <c r="I4359" t="s">
        <v>61</v>
      </c>
      <c r="J4359">
        <v>1</v>
      </c>
      <c r="K4359">
        <v>1799</v>
      </c>
      <c r="L4359">
        <v>0</v>
      </c>
      <c r="M4359">
        <v>0</v>
      </c>
      <c r="N4359" t="s">
        <v>20</v>
      </c>
      <c r="O4359">
        <v>0</v>
      </c>
    </row>
    <row r="4360" spans="1:15" x14ac:dyDescent="0.3">
      <c r="A4360" t="s">
        <v>8655</v>
      </c>
      <c r="B4360" s="1">
        <v>46275</v>
      </c>
      <c r="C4360" t="s">
        <v>7555</v>
      </c>
      <c r="D4360" t="s">
        <v>61</v>
      </c>
      <c r="E4360" t="s">
        <v>18</v>
      </c>
      <c r="F4360">
        <v>3499</v>
      </c>
      <c r="G4360" t="s">
        <v>19</v>
      </c>
      <c r="H4360">
        <v>3499</v>
      </c>
      <c r="I4360" t="s">
        <v>61</v>
      </c>
      <c r="J4360">
        <v>1</v>
      </c>
      <c r="K4360">
        <v>3499</v>
      </c>
      <c r="L4360">
        <v>0</v>
      </c>
      <c r="M4360">
        <v>0</v>
      </c>
      <c r="N4360" t="s">
        <v>20</v>
      </c>
      <c r="O4360">
        <v>0</v>
      </c>
    </row>
    <row r="4361" spans="1:15" x14ac:dyDescent="0.3">
      <c r="A4361" t="s">
        <v>8656</v>
      </c>
      <c r="B4361" s="1">
        <v>46283</v>
      </c>
      <c r="C4361" t="s">
        <v>8657</v>
      </c>
      <c r="D4361" t="s">
        <v>75</v>
      </c>
      <c r="E4361" t="s">
        <v>18</v>
      </c>
      <c r="F4361">
        <v>999</v>
      </c>
      <c r="G4361" t="s">
        <v>19</v>
      </c>
      <c r="H4361">
        <v>999</v>
      </c>
      <c r="I4361" t="s">
        <v>75</v>
      </c>
      <c r="J4361">
        <v>1</v>
      </c>
      <c r="K4361">
        <v>999</v>
      </c>
      <c r="L4361">
        <v>0</v>
      </c>
      <c r="M4361">
        <v>0</v>
      </c>
      <c r="N4361" t="s">
        <v>20</v>
      </c>
      <c r="O4361">
        <v>0</v>
      </c>
    </row>
    <row r="4362" spans="1:15" x14ac:dyDescent="0.3">
      <c r="A4362" t="s">
        <v>8658</v>
      </c>
      <c r="B4362" s="1">
        <v>46284</v>
      </c>
      <c r="C4362" t="s">
        <v>8659</v>
      </c>
      <c r="D4362" t="s">
        <v>48</v>
      </c>
      <c r="E4362" t="s">
        <v>43</v>
      </c>
      <c r="F4362">
        <v>499</v>
      </c>
      <c r="G4362" t="s">
        <v>66</v>
      </c>
      <c r="H4362">
        <v>499</v>
      </c>
      <c r="I4362" t="s">
        <v>48</v>
      </c>
      <c r="J4362">
        <v>1</v>
      </c>
      <c r="K4362">
        <v>499</v>
      </c>
      <c r="L4362">
        <v>1</v>
      </c>
      <c r="M4362">
        <v>499</v>
      </c>
      <c r="N4362" t="s">
        <v>20</v>
      </c>
      <c r="O4362">
        <v>0</v>
      </c>
    </row>
    <row r="4363" spans="1:15" x14ac:dyDescent="0.3">
      <c r="A4363" t="s">
        <v>8660</v>
      </c>
      <c r="B4363" s="1">
        <v>46291</v>
      </c>
      <c r="C4363" t="s">
        <v>8661</v>
      </c>
      <c r="D4363" t="s">
        <v>75</v>
      </c>
      <c r="E4363" t="s">
        <v>54</v>
      </c>
      <c r="F4363">
        <v>3498</v>
      </c>
      <c r="G4363" t="s">
        <v>19</v>
      </c>
      <c r="H4363">
        <v>3498</v>
      </c>
      <c r="I4363" t="s">
        <v>75</v>
      </c>
      <c r="J4363">
        <v>1</v>
      </c>
      <c r="K4363">
        <v>3498</v>
      </c>
      <c r="L4363">
        <v>0</v>
      </c>
      <c r="M4363">
        <v>0</v>
      </c>
      <c r="N4363" t="s">
        <v>20</v>
      </c>
      <c r="O4363">
        <v>0</v>
      </c>
    </row>
    <row r="4364" spans="1:15" x14ac:dyDescent="0.3">
      <c r="A4364" t="s">
        <v>8662</v>
      </c>
      <c r="B4364" s="1">
        <v>46273</v>
      </c>
      <c r="C4364" t="s">
        <v>8663</v>
      </c>
      <c r="D4364" t="s">
        <v>42</v>
      </c>
      <c r="E4364" t="s">
        <v>43</v>
      </c>
      <c r="F4364">
        <v>6298</v>
      </c>
      <c r="G4364" t="s">
        <v>115</v>
      </c>
      <c r="H4364">
        <v>6298</v>
      </c>
      <c r="I4364" t="s">
        <v>42</v>
      </c>
      <c r="J4364">
        <v>0</v>
      </c>
      <c r="K4364">
        <v>0</v>
      </c>
      <c r="L4364">
        <v>0</v>
      </c>
      <c r="M4364">
        <v>0</v>
      </c>
      <c r="N4364" t="s">
        <v>20</v>
      </c>
      <c r="O4364">
        <v>0</v>
      </c>
    </row>
    <row r="4365" spans="1:15" x14ac:dyDescent="0.3">
      <c r="A4365" t="s">
        <v>8664</v>
      </c>
      <c r="B4365" s="1">
        <v>46276</v>
      </c>
      <c r="C4365" t="s">
        <v>8665</v>
      </c>
      <c r="D4365" t="s">
        <v>26</v>
      </c>
      <c r="E4365" t="s">
        <v>43</v>
      </c>
      <c r="F4365">
        <v>999</v>
      </c>
      <c r="G4365" t="s">
        <v>19</v>
      </c>
      <c r="H4365">
        <v>999</v>
      </c>
      <c r="I4365" t="s">
        <v>26</v>
      </c>
      <c r="J4365">
        <v>1</v>
      </c>
      <c r="K4365">
        <v>999</v>
      </c>
      <c r="L4365">
        <v>0</v>
      </c>
      <c r="M4365">
        <v>0</v>
      </c>
      <c r="N4365" t="s">
        <v>20</v>
      </c>
      <c r="O4365">
        <v>0</v>
      </c>
    </row>
    <row r="4366" spans="1:15" x14ac:dyDescent="0.3">
      <c r="A4366" t="s">
        <v>8666</v>
      </c>
      <c r="B4366" s="1">
        <v>46276</v>
      </c>
      <c r="C4366" t="s">
        <v>8667</v>
      </c>
      <c r="D4366" t="s">
        <v>23</v>
      </c>
      <c r="E4366" t="s">
        <v>43</v>
      </c>
      <c r="F4366">
        <v>799</v>
      </c>
      <c r="G4366" t="s">
        <v>19</v>
      </c>
      <c r="H4366">
        <v>799</v>
      </c>
      <c r="I4366" t="s">
        <v>23</v>
      </c>
      <c r="J4366">
        <v>1</v>
      </c>
      <c r="K4366">
        <v>799</v>
      </c>
      <c r="L4366">
        <v>0</v>
      </c>
      <c r="M4366">
        <v>0</v>
      </c>
      <c r="N4366" t="s">
        <v>20</v>
      </c>
      <c r="O4366">
        <v>0</v>
      </c>
    </row>
    <row r="4367" spans="1:15" x14ac:dyDescent="0.3">
      <c r="A4367" t="s">
        <v>8668</v>
      </c>
      <c r="B4367" s="1">
        <v>46266</v>
      </c>
      <c r="C4367" t="s">
        <v>8626</v>
      </c>
      <c r="D4367" t="s">
        <v>61</v>
      </c>
      <c r="E4367" t="s">
        <v>27</v>
      </c>
      <c r="F4367">
        <v>4999</v>
      </c>
      <c r="G4367" t="s">
        <v>19</v>
      </c>
      <c r="H4367">
        <v>4999</v>
      </c>
      <c r="I4367" t="s">
        <v>61</v>
      </c>
      <c r="J4367">
        <v>1</v>
      </c>
      <c r="K4367">
        <v>4999</v>
      </c>
      <c r="L4367">
        <v>0</v>
      </c>
      <c r="M4367">
        <v>0</v>
      </c>
      <c r="N4367" t="s">
        <v>20</v>
      </c>
      <c r="O4367">
        <v>0</v>
      </c>
    </row>
    <row r="4368" spans="1:15" x14ac:dyDescent="0.3">
      <c r="A4368" t="s">
        <v>8669</v>
      </c>
      <c r="B4368" s="1">
        <v>46283</v>
      </c>
      <c r="C4368" t="s">
        <v>8670</v>
      </c>
      <c r="D4368" t="s">
        <v>26</v>
      </c>
      <c r="E4368" t="s">
        <v>54</v>
      </c>
      <c r="F4368">
        <v>2098</v>
      </c>
      <c r="G4368" t="s">
        <v>80</v>
      </c>
      <c r="H4368">
        <v>2098</v>
      </c>
      <c r="I4368" t="s">
        <v>26</v>
      </c>
      <c r="J4368">
        <v>0</v>
      </c>
      <c r="K4368">
        <v>0</v>
      </c>
      <c r="L4368">
        <v>0</v>
      </c>
      <c r="M4368">
        <v>0</v>
      </c>
      <c r="N4368" t="s">
        <v>20</v>
      </c>
      <c r="O4368">
        <v>0</v>
      </c>
    </row>
    <row r="4369" spans="1:15" x14ac:dyDescent="0.3">
      <c r="A4369" t="s">
        <v>8671</v>
      </c>
      <c r="B4369" s="1">
        <v>46287</v>
      </c>
      <c r="C4369" t="s">
        <v>8672</v>
      </c>
      <c r="D4369" t="s">
        <v>37</v>
      </c>
      <c r="E4369" t="s">
        <v>27</v>
      </c>
      <c r="F4369">
        <v>3098</v>
      </c>
      <c r="G4369" t="s">
        <v>19</v>
      </c>
      <c r="H4369">
        <v>3098</v>
      </c>
      <c r="I4369" t="s">
        <v>37</v>
      </c>
      <c r="J4369">
        <v>1</v>
      </c>
      <c r="K4369">
        <v>3098</v>
      </c>
      <c r="L4369">
        <v>0</v>
      </c>
      <c r="M4369">
        <v>0</v>
      </c>
      <c r="N4369" t="s">
        <v>20</v>
      </c>
      <c r="O4369">
        <v>0</v>
      </c>
    </row>
    <row r="4370" spans="1:15" x14ac:dyDescent="0.3">
      <c r="A4370" t="s">
        <v>8673</v>
      </c>
      <c r="B4370" s="1">
        <v>46274</v>
      </c>
      <c r="C4370" t="s">
        <v>8674</v>
      </c>
      <c r="D4370" t="s">
        <v>75</v>
      </c>
      <c r="E4370" t="s">
        <v>18</v>
      </c>
      <c r="F4370">
        <v>1598</v>
      </c>
      <c r="G4370" t="s">
        <v>19</v>
      </c>
      <c r="H4370">
        <v>1598</v>
      </c>
      <c r="I4370" t="s">
        <v>75</v>
      </c>
      <c r="J4370">
        <v>1</v>
      </c>
      <c r="K4370">
        <v>1598</v>
      </c>
      <c r="L4370">
        <v>0</v>
      </c>
      <c r="M4370">
        <v>0</v>
      </c>
      <c r="N4370" t="s">
        <v>20</v>
      </c>
      <c r="O4370">
        <v>0</v>
      </c>
    </row>
    <row r="4371" spans="1:15" x14ac:dyDescent="0.3">
      <c r="A4371" t="s">
        <v>8675</v>
      </c>
      <c r="B4371" s="1">
        <v>46293</v>
      </c>
      <c r="C4371" t="s">
        <v>8676</v>
      </c>
      <c r="D4371" t="s">
        <v>17</v>
      </c>
      <c r="E4371" t="s">
        <v>18</v>
      </c>
      <c r="F4371">
        <v>2798</v>
      </c>
      <c r="G4371" t="s">
        <v>19</v>
      </c>
      <c r="H4371">
        <v>2798</v>
      </c>
      <c r="I4371" t="s">
        <v>17</v>
      </c>
      <c r="J4371">
        <v>1</v>
      </c>
      <c r="K4371">
        <v>2798</v>
      </c>
      <c r="L4371">
        <v>0</v>
      </c>
      <c r="M4371">
        <v>0</v>
      </c>
      <c r="N4371" t="s">
        <v>20</v>
      </c>
      <c r="O4371">
        <v>0</v>
      </c>
    </row>
    <row r="4372" spans="1:15" x14ac:dyDescent="0.3">
      <c r="A4372" t="s">
        <v>8677</v>
      </c>
      <c r="B4372" s="1">
        <v>46268</v>
      </c>
      <c r="C4372" t="s">
        <v>8678</v>
      </c>
      <c r="D4372" t="s">
        <v>17</v>
      </c>
      <c r="E4372" t="s">
        <v>18</v>
      </c>
      <c r="F4372">
        <v>4999</v>
      </c>
      <c r="G4372" t="s">
        <v>19</v>
      </c>
      <c r="H4372">
        <v>4999</v>
      </c>
      <c r="I4372" t="s">
        <v>17</v>
      </c>
      <c r="J4372">
        <v>1</v>
      </c>
      <c r="K4372">
        <v>4999</v>
      </c>
      <c r="L4372">
        <v>0</v>
      </c>
      <c r="M4372">
        <v>0</v>
      </c>
      <c r="N4372" t="s">
        <v>20</v>
      </c>
      <c r="O4372">
        <v>0</v>
      </c>
    </row>
    <row r="4373" spans="1:15" x14ac:dyDescent="0.3">
      <c r="A4373" t="s">
        <v>8679</v>
      </c>
      <c r="B4373" s="1">
        <v>46276</v>
      </c>
      <c r="C4373" t="s">
        <v>8680</v>
      </c>
      <c r="D4373" t="s">
        <v>75</v>
      </c>
      <c r="E4373" t="s">
        <v>18</v>
      </c>
      <c r="F4373">
        <v>9498</v>
      </c>
      <c r="G4373" t="s">
        <v>19</v>
      </c>
      <c r="H4373">
        <v>9498</v>
      </c>
      <c r="I4373" t="s">
        <v>75</v>
      </c>
      <c r="J4373">
        <v>1</v>
      </c>
      <c r="K4373">
        <v>9498</v>
      </c>
      <c r="L4373">
        <v>0</v>
      </c>
      <c r="M4373">
        <v>0</v>
      </c>
      <c r="N4373" t="s">
        <v>20</v>
      </c>
      <c r="O4373">
        <v>0</v>
      </c>
    </row>
    <row r="4374" spans="1:15" x14ac:dyDescent="0.3">
      <c r="A4374" t="s">
        <v>8681</v>
      </c>
      <c r="B4374" s="1">
        <v>46286</v>
      </c>
      <c r="C4374" t="s">
        <v>8682</v>
      </c>
      <c r="D4374" t="s">
        <v>17</v>
      </c>
      <c r="E4374" t="s">
        <v>18</v>
      </c>
      <c r="F4374">
        <v>349</v>
      </c>
      <c r="G4374" t="s">
        <v>19</v>
      </c>
      <c r="H4374">
        <v>349</v>
      </c>
      <c r="I4374" t="s">
        <v>17</v>
      </c>
      <c r="J4374">
        <v>1</v>
      </c>
      <c r="K4374">
        <v>349</v>
      </c>
      <c r="L4374">
        <v>0</v>
      </c>
      <c r="M4374">
        <v>0</v>
      </c>
      <c r="N4374" t="s">
        <v>20</v>
      </c>
      <c r="O4374">
        <v>0</v>
      </c>
    </row>
    <row r="4375" spans="1:15" x14ac:dyDescent="0.3">
      <c r="A4375" t="s">
        <v>8683</v>
      </c>
      <c r="B4375" s="1">
        <v>46278</v>
      </c>
      <c r="C4375" t="s">
        <v>8684</v>
      </c>
      <c r="D4375" t="s">
        <v>61</v>
      </c>
      <c r="E4375" t="s">
        <v>54</v>
      </c>
      <c r="F4375">
        <v>3798</v>
      </c>
      <c r="G4375" t="s">
        <v>19</v>
      </c>
      <c r="H4375">
        <v>3798</v>
      </c>
      <c r="I4375" t="s">
        <v>61</v>
      </c>
      <c r="J4375">
        <v>1</v>
      </c>
      <c r="K4375">
        <v>3798</v>
      </c>
      <c r="L4375">
        <v>0</v>
      </c>
      <c r="M4375">
        <v>0</v>
      </c>
      <c r="N4375" t="s">
        <v>20</v>
      </c>
      <c r="O4375">
        <v>0</v>
      </c>
    </row>
    <row r="4376" spans="1:15" x14ac:dyDescent="0.3">
      <c r="A4376" t="s">
        <v>8685</v>
      </c>
      <c r="B4376" s="1">
        <v>46272</v>
      </c>
      <c r="C4376" t="s">
        <v>8686</v>
      </c>
      <c r="D4376" t="s">
        <v>26</v>
      </c>
      <c r="E4376" t="s">
        <v>54</v>
      </c>
      <c r="F4376">
        <v>3499</v>
      </c>
      <c r="G4376" t="s">
        <v>19</v>
      </c>
      <c r="H4376">
        <v>3499</v>
      </c>
      <c r="I4376" t="s">
        <v>26</v>
      </c>
      <c r="J4376">
        <v>1</v>
      </c>
      <c r="K4376">
        <v>3499</v>
      </c>
      <c r="L4376">
        <v>0</v>
      </c>
      <c r="M4376">
        <v>0</v>
      </c>
      <c r="N4376" t="s">
        <v>20</v>
      </c>
      <c r="O4376">
        <v>0</v>
      </c>
    </row>
    <row r="4377" spans="1:15" x14ac:dyDescent="0.3">
      <c r="A4377" t="s">
        <v>8687</v>
      </c>
      <c r="B4377" s="1">
        <v>46284</v>
      </c>
      <c r="C4377" t="s">
        <v>8688</v>
      </c>
      <c r="D4377" t="s">
        <v>51</v>
      </c>
      <c r="E4377" t="s">
        <v>54</v>
      </c>
      <c r="F4377">
        <v>1298</v>
      </c>
      <c r="G4377" t="s">
        <v>115</v>
      </c>
      <c r="H4377">
        <v>1298</v>
      </c>
      <c r="I4377" t="s">
        <v>51</v>
      </c>
      <c r="J4377">
        <v>0</v>
      </c>
      <c r="K4377">
        <v>0</v>
      </c>
      <c r="L4377">
        <v>0</v>
      </c>
      <c r="M4377">
        <v>0</v>
      </c>
      <c r="N4377" t="s">
        <v>20</v>
      </c>
      <c r="O4377">
        <v>0</v>
      </c>
    </row>
    <row r="4378" spans="1:15" x14ac:dyDescent="0.3">
      <c r="A4378" t="s">
        <v>8689</v>
      </c>
      <c r="B4378" s="1">
        <v>46290</v>
      </c>
      <c r="C4378" t="s">
        <v>8690</v>
      </c>
      <c r="D4378" t="s">
        <v>23</v>
      </c>
      <c r="E4378" t="s">
        <v>18</v>
      </c>
      <c r="F4378">
        <v>2999</v>
      </c>
      <c r="G4378" t="s">
        <v>19</v>
      </c>
      <c r="H4378">
        <v>2999</v>
      </c>
      <c r="I4378" t="s">
        <v>23</v>
      </c>
      <c r="J4378">
        <v>1</v>
      </c>
      <c r="K4378">
        <v>2999</v>
      </c>
      <c r="L4378">
        <v>0</v>
      </c>
      <c r="M4378">
        <v>0</v>
      </c>
      <c r="N4378" t="s">
        <v>20</v>
      </c>
      <c r="O4378">
        <v>0</v>
      </c>
    </row>
    <row r="4379" spans="1:15" x14ac:dyDescent="0.3">
      <c r="A4379" t="s">
        <v>8691</v>
      </c>
      <c r="B4379" s="1">
        <v>46281</v>
      </c>
      <c r="C4379" t="s">
        <v>8692</v>
      </c>
      <c r="D4379" t="s">
        <v>61</v>
      </c>
      <c r="E4379" t="s">
        <v>43</v>
      </c>
      <c r="F4379">
        <v>799</v>
      </c>
      <c r="G4379" t="s">
        <v>19</v>
      </c>
      <c r="H4379">
        <v>799</v>
      </c>
      <c r="I4379" t="s">
        <v>61</v>
      </c>
      <c r="J4379">
        <v>1</v>
      </c>
      <c r="K4379">
        <v>799</v>
      </c>
      <c r="L4379">
        <v>0</v>
      </c>
      <c r="M4379">
        <v>0</v>
      </c>
      <c r="N4379" t="s">
        <v>20</v>
      </c>
      <c r="O4379">
        <v>0</v>
      </c>
    </row>
    <row r="4380" spans="1:15" x14ac:dyDescent="0.3">
      <c r="A4380" t="s">
        <v>8693</v>
      </c>
      <c r="B4380" s="1">
        <v>46291</v>
      </c>
      <c r="C4380" t="s">
        <v>8694</v>
      </c>
      <c r="D4380" t="s">
        <v>61</v>
      </c>
      <c r="E4380" t="s">
        <v>27</v>
      </c>
      <c r="F4380">
        <v>1648</v>
      </c>
      <c r="G4380" t="s">
        <v>19</v>
      </c>
      <c r="H4380">
        <v>1648</v>
      </c>
      <c r="I4380" t="s">
        <v>61</v>
      </c>
      <c r="J4380">
        <v>1</v>
      </c>
      <c r="K4380">
        <v>1648</v>
      </c>
      <c r="L4380">
        <v>0</v>
      </c>
      <c r="M4380">
        <v>0</v>
      </c>
      <c r="N4380" t="s">
        <v>20</v>
      </c>
      <c r="O4380">
        <v>0</v>
      </c>
    </row>
    <row r="4381" spans="1:15" x14ac:dyDescent="0.3">
      <c r="A4381" t="s">
        <v>8695</v>
      </c>
      <c r="B4381" s="1">
        <v>46294</v>
      </c>
      <c r="C4381" t="s">
        <v>8696</v>
      </c>
      <c r="D4381" t="s">
        <v>61</v>
      </c>
      <c r="E4381" t="s">
        <v>18</v>
      </c>
      <c r="F4381" s="2">
        <v>4999</v>
      </c>
      <c r="G4381" t="s">
        <v>19</v>
      </c>
      <c r="H4381">
        <v>4999</v>
      </c>
      <c r="I4381" t="s">
        <v>61</v>
      </c>
      <c r="J4381">
        <v>1</v>
      </c>
      <c r="K4381">
        <v>4999</v>
      </c>
      <c r="L4381">
        <v>0</v>
      </c>
      <c r="M4381">
        <v>0</v>
      </c>
      <c r="N4381" t="s">
        <v>20</v>
      </c>
      <c r="O4381">
        <v>0</v>
      </c>
    </row>
    <row r="4382" spans="1:15" x14ac:dyDescent="0.3">
      <c r="A4382" t="s">
        <v>8697</v>
      </c>
      <c r="B4382" s="1">
        <v>46276</v>
      </c>
      <c r="C4382" t="s">
        <v>8698</v>
      </c>
      <c r="D4382" t="s">
        <v>34</v>
      </c>
      <c r="E4382" t="s">
        <v>18</v>
      </c>
      <c r="F4382">
        <v>7999</v>
      </c>
      <c r="G4382" t="s">
        <v>19</v>
      </c>
      <c r="H4382">
        <v>7999</v>
      </c>
      <c r="I4382" t="s">
        <v>34</v>
      </c>
      <c r="J4382">
        <v>1</v>
      </c>
      <c r="K4382">
        <v>7999</v>
      </c>
      <c r="L4382">
        <v>0</v>
      </c>
      <c r="M4382">
        <v>0</v>
      </c>
      <c r="N4382" t="s">
        <v>20</v>
      </c>
      <c r="O4382">
        <v>0</v>
      </c>
    </row>
    <row r="4383" spans="1:15" x14ac:dyDescent="0.3">
      <c r="A4383" t="s">
        <v>8699</v>
      </c>
      <c r="B4383" s="1">
        <v>46279</v>
      </c>
      <c r="C4383" t="s">
        <v>2682</v>
      </c>
      <c r="D4383" t="s">
        <v>26</v>
      </c>
      <c r="E4383" t="s">
        <v>18</v>
      </c>
      <c r="F4383">
        <v>6797</v>
      </c>
      <c r="G4383" t="s">
        <v>19</v>
      </c>
      <c r="H4383">
        <v>6797</v>
      </c>
      <c r="I4383" t="s">
        <v>26</v>
      </c>
      <c r="J4383">
        <v>1</v>
      </c>
      <c r="K4383">
        <v>6797</v>
      </c>
      <c r="L4383">
        <v>0</v>
      </c>
      <c r="M4383">
        <v>0</v>
      </c>
      <c r="N4383" t="s">
        <v>20</v>
      </c>
      <c r="O4383">
        <v>0</v>
      </c>
    </row>
    <row r="4384" spans="1:15" x14ac:dyDescent="0.3">
      <c r="A4384" t="s">
        <v>8700</v>
      </c>
      <c r="B4384" s="1">
        <v>46290</v>
      </c>
      <c r="C4384" t="s">
        <v>8701</v>
      </c>
      <c r="D4384" t="s">
        <v>48</v>
      </c>
      <c r="E4384" t="s">
        <v>27</v>
      </c>
      <c r="F4384">
        <v>1799</v>
      </c>
      <c r="G4384" t="s">
        <v>19</v>
      </c>
      <c r="H4384">
        <v>1799</v>
      </c>
      <c r="I4384" t="s">
        <v>48</v>
      </c>
      <c r="J4384">
        <v>1</v>
      </c>
      <c r="K4384">
        <v>1799</v>
      </c>
      <c r="L4384">
        <v>0</v>
      </c>
      <c r="M4384">
        <v>0</v>
      </c>
      <c r="N4384" t="s">
        <v>20</v>
      </c>
      <c r="O4384">
        <v>0</v>
      </c>
    </row>
    <row r="4385" spans="1:15" x14ac:dyDescent="0.3">
      <c r="A4385" t="s">
        <v>8702</v>
      </c>
      <c r="B4385" s="1">
        <v>46293</v>
      </c>
      <c r="C4385" t="s">
        <v>8703</v>
      </c>
      <c r="D4385" t="s">
        <v>23</v>
      </c>
      <c r="E4385" t="s">
        <v>18</v>
      </c>
      <c r="F4385">
        <v>2999</v>
      </c>
      <c r="G4385" t="s">
        <v>19</v>
      </c>
      <c r="H4385">
        <v>2999</v>
      </c>
      <c r="I4385" t="s">
        <v>23</v>
      </c>
      <c r="J4385">
        <v>1</v>
      </c>
      <c r="K4385">
        <v>2999</v>
      </c>
      <c r="L4385">
        <v>0</v>
      </c>
      <c r="M4385">
        <v>0</v>
      </c>
      <c r="N4385" t="s">
        <v>20</v>
      </c>
      <c r="O4385">
        <v>0</v>
      </c>
    </row>
    <row r="4386" spans="1:15" x14ac:dyDescent="0.3">
      <c r="A4386" t="s">
        <v>8704</v>
      </c>
      <c r="B4386" s="1">
        <v>46266</v>
      </c>
      <c r="C4386" t="s">
        <v>8705</v>
      </c>
      <c r="D4386" t="s">
        <v>34</v>
      </c>
      <c r="E4386" t="s">
        <v>43</v>
      </c>
      <c r="F4386">
        <v>8647</v>
      </c>
      <c r="G4386" t="s">
        <v>19</v>
      </c>
      <c r="H4386">
        <v>8647</v>
      </c>
      <c r="I4386" t="s">
        <v>34</v>
      </c>
      <c r="J4386">
        <v>1</v>
      </c>
      <c r="K4386">
        <v>8647</v>
      </c>
      <c r="L4386">
        <v>0</v>
      </c>
      <c r="M4386">
        <v>0</v>
      </c>
      <c r="N4386" t="s">
        <v>20</v>
      </c>
      <c r="O4386">
        <v>0</v>
      </c>
    </row>
    <row r="4387" spans="1:15" x14ac:dyDescent="0.3">
      <c r="A4387" t="s">
        <v>8706</v>
      </c>
      <c r="B4387" s="1">
        <v>46283</v>
      </c>
      <c r="C4387" t="s">
        <v>8707</v>
      </c>
      <c r="D4387" t="s">
        <v>23</v>
      </c>
      <c r="E4387" t="s">
        <v>54</v>
      </c>
      <c r="F4387">
        <v>3798</v>
      </c>
      <c r="G4387" t="s">
        <v>19</v>
      </c>
      <c r="H4387">
        <v>3798</v>
      </c>
      <c r="I4387" t="s">
        <v>23</v>
      </c>
      <c r="J4387">
        <v>1</v>
      </c>
      <c r="K4387">
        <v>3798</v>
      </c>
      <c r="L4387">
        <v>0</v>
      </c>
      <c r="M4387">
        <v>0</v>
      </c>
      <c r="N4387" t="s">
        <v>20</v>
      </c>
      <c r="O4387">
        <v>0</v>
      </c>
    </row>
    <row r="4388" spans="1:15" x14ac:dyDescent="0.3">
      <c r="A4388" t="s">
        <v>8708</v>
      </c>
      <c r="B4388" s="1">
        <v>46266</v>
      </c>
      <c r="C4388" t="s">
        <v>8709</v>
      </c>
      <c r="D4388" t="s">
        <v>34</v>
      </c>
      <c r="E4388" t="s">
        <v>43</v>
      </c>
      <c r="F4388">
        <v>2999</v>
      </c>
      <c r="G4388" t="s">
        <v>115</v>
      </c>
      <c r="H4388">
        <v>2999</v>
      </c>
      <c r="I4388" t="s">
        <v>34</v>
      </c>
      <c r="J4388">
        <v>0</v>
      </c>
      <c r="K4388">
        <v>0</v>
      </c>
      <c r="L4388">
        <v>0</v>
      </c>
      <c r="M4388">
        <v>0</v>
      </c>
      <c r="N4388" t="s">
        <v>20</v>
      </c>
      <c r="O4388">
        <v>0</v>
      </c>
    </row>
    <row r="4389" spans="1:15" x14ac:dyDescent="0.3">
      <c r="A4389" t="s">
        <v>8710</v>
      </c>
      <c r="B4389" s="1">
        <v>46280</v>
      </c>
      <c r="C4389" t="s">
        <v>8711</v>
      </c>
      <c r="E4389" t="s">
        <v>18</v>
      </c>
      <c r="F4389">
        <v>1799</v>
      </c>
      <c r="G4389" t="s">
        <v>19</v>
      </c>
      <c r="H4389">
        <v>1799</v>
      </c>
      <c r="I4389" t="s">
        <v>194</v>
      </c>
      <c r="J4389">
        <v>1</v>
      </c>
      <c r="K4389">
        <v>1799</v>
      </c>
      <c r="L4389">
        <v>0</v>
      </c>
      <c r="M4389">
        <v>0</v>
      </c>
      <c r="N4389" t="s">
        <v>20</v>
      </c>
      <c r="O4389">
        <v>0</v>
      </c>
    </row>
    <row r="4390" spans="1:15" x14ac:dyDescent="0.3">
      <c r="A4390" t="s">
        <v>8712</v>
      </c>
      <c r="B4390" s="1">
        <v>46276</v>
      </c>
      <c r="C4390" t="s">
        <v>8713</v>
      </c>
      <c r="D4390" t="s">
        <v>42</v>
      </c>
      <c r="E4390" t="s">
        <v>27</v>
      </c>
      <c r="F4390">
        <v>798</v>
      </c>
      <c r="G4390" t="s">
        <v>80</v>
      </c>
      <c r="H4390">
        <v>798</v>
      </c>
      <c r="I4390" t="s">
        <v>42</v>
      </c>
      <c r="J4390">
        <v>0</v>
      </c>
      <c r="K4390">
        <v>0</v>
      </c>
      <c r="L4390">
        <v>0</v>
      </c>
      <c r="M4390">
        <v>0</v>
      </c>
      <c r="N4390" t="s">
        <v>20</v>
      </c>
      <c r="O4390">
        <v>0</v>
      </c>
    </row>
    <row r="4391" spans="1:15" x14ac:dyDescent="0.3">
      <c r="A4391" t="s">
        <v>8714</v>
      </c>
      <c r="B4391" s="1">
        <v>46275</v>
      </c>
      <c r="C4391" t="s">
        <v>8715</v>
      </c>
      <c r="D4391" t="s">
        <v>26</v>
      </c>
      <c r="E4391" t="s">
        <v>18</v>
      </c>
      <c r="F4391">
        <v>4397</v>
      </c>
      <c r="G4391" t="s">
        <v>19</v>
      </c>
      <c r="H4391">
        <v>4397</v>
      </c>
      <c r="I4391" t="s">
        <v>26</v>
      </c>
      <c r="J4391">
        <v>1</v>
      </c>
      <c r="K4391">
        <v>4397</v>
      </c>
      <c r="L4391">
        <v>0</v>
      </c>
      <c r="M4391">
        <v>0</v>
      </c>
      <c r="N4391" t="s">
        <v>20</v>
      </c>
      <c r="O4391">
        <v>0</v>
      </c>
    </row>
    <row r="4392" spans="1:15" x14ac:dyDescent="0.3">
      <c r="A4392" t="s">
        <v>8716</v>
      </c>
      <c r="B4392" s="1">
        <v>46289</v>
      </c>
      <c r="C4392" t="s">
        <v>8717</v>
      </c>
      <c r="D4392" t="s">
        <v>23</v>
      </c>
      <c r="E4392" t="s">
        <v>18</v>
      </c>
      <c r="F4392">
        <v>4697</v>
      </c>
      <c r="G4392" t="s">
        <v>19</v>
      </c>
      <c r="H4392">
        <v>4697</v>
      </c>
      <c r="I4392" t="s">
        <v>23</v>
      </c>
      <c r="J4392">
        <v>1</v>
      </c>
      <c r="K4392">
        <v>4697</v>
      </c>
      <c r="L4392">
        <v>0</v>
      </c>
      <c r="M4392">
        <v>0</v>
      </c>
      <c r="N4392" t="s">
        <v>20</v>
      </c>
      <c r="O4392">
        <v>0</v>
      </c>
    </row>
    <row r="4393" spans="1:15" x14ac:dyDescent="0.3">
      <c r="A4393" t="s">
        <v>8718</v>
      </c>
      <c r="B4393" s="1">
        <v>46273</v>
      </c>
      <c r="C4393" t="s">
        <v>8719</v>
      </c>
      <c r="D4393" t="s">
        <v>34</v>
      </c>
      <c r="E4393" t="s">
        <v>18</v>
      </c>
      <c r="F4393">
        <v>1499</v>
      </c>
      <c r="G4393" t="s">
        <v>19</v>
      </c>
      <c r="H4393">
        <v>1499</v>
      </c>
      <c r="I4393" t="s">
        <v>34</v>
      </c>
      <c r="J4393">
        <v>1</v>
      </c>
      <c r="K4393">
        <v>1499</v>
      </c>
      <c r="L4393">
        <v>0</v>
      </c>
      <c r="M4393">
        <v>0</v>
      </c>
      <c r="N4393" t="s">
        <v>20</v>
      </c>
      <c r="O4393">
        <v>0</v>
      </c>
    </row>
    <row r="4394" spans="1:15" x14ac:dyDescent="0.3">
      <c r="A4394" t="s">
        <v>8720</v>
      </c>
      <c r="B4394" s="1">
        <v>46294</v>
      </c>
      <c r="C4394" t="s">
        <v>8721</v>
      </c>
      <c r="D4394" t="s">
        <v>51</v>
      </c>
      <c r="E4394" t="s">
        <v>18</v>
      </c>
      <c r="F4394">
        <v>7999</v>
      </c>
      <c r="G4394" t="s">
        <v>19</v>
      </c>
      <c r="H4394">
        <v>7999</v>
      </c>
      <c r="I4394" t="s">
        <v>51</v>
      </c>
      <c r="J4394">
        <v>1</v>
      </c>
      <c r="K4394">
        <v>7999</v>
      </c>
      <c r="L4394">
        <v>0</v>
      </c>
      <c r="M4394">
        <v>0</v>
      </c>
      <c r="N4394" t="s">
        <v>20</v>
      </c>
      <c r="O4394">
        <v>0</v>
      </c>
    </row>
    <row r="4395" spans="1:15" x14ac:dyDescent="0.3">
      <c r="A4395" t="s">
        <v>8722</v>
      </c>
      <c r="B4395" s="1">
        <v>46280</v>
      </c>
      <c r="C4395" t="s">
        <v>8723</v>
      </c>
      <c r="D4395" t="s">
        <v>23</v>
      </c>
      <c r="E4395" t="s">
        <v>54</v>
      </c>
      <c r="F4395">
        <v>1798</v>
      </c>
      <c r="G4395" t="s">
        <v>19</v>
      </c>
      <c r="H4395">
        <v>1798</v>
      </c>
      <c r="I4395" t="s">
        <v>23</v>
      </c>
      <c r="J4395">
        <v>1</v>
      </c>
      <c r="K4395">
        <v>1798</v>
      </c>
      <c r="L4395">
        <v>0</v>
      </c>
      <c r="M4395">
        <v>0</v>
      </c>
      <c r="N4395" t="s">
        <v>20</v>
      </c>
      <c r="O4395">
        <v>0</v>
      </c>
    </row>
    <row r="4396" spans="1:15" x14ac:dyDescent="0.3">
      <c r="A4396" t="s">
        <v>8724</v>
      </c>
      <c r="B4396" s="1">
        <v>46278</v>
      </c>
      <c r="C4396" t="s">
        <v>8725</v>
      </c>
      <c r="D4396" t="s">
        <v>37</v>
      </c>
      <c r="E4396" t="s">
        <v>18</v>
      </c>
      <c r="F4396">
        <v>2798</v>
      </c>
      <c r="G4396" t="s">
        <v>19</v>
      </c>
      <c r="H4396">
        <v>2798</v>
      </c>
      <c r="I4396" t="s">
        <v>37</v>
      </c>
      <c r="J4396">
        <v>1</v>
      </c>
      <c r="K4396">
        <v>2798</v>
      </c>
      <c r="L4396">
        <v>0</v>
      </c>
      <c r="M4396">
        <v>0</v>
      </c>
      <c r="N4396" t="s">
        <v>20</v>
      </c>
      <c r="O4396">
        <v>0</v>
      </c>
    </row>
    <row r="4397" spans="1:15" x14ac:dyDescent="0.3">
      <c r="A4397" t="s">
        <v>8726</v>
      </c>
      <c r="B4397" s="1">
        <v>46281</v>
      </c>
      <c r="C4397" t="s">
        <v>8727</v>
      </c>
      <c r="D4397" t="s">
        <v>37</v>
      </c>
      <c r="E4397" t="s">
        <v>27</v>
      </c>
      <c r="F4397">
        <v>5798</v>
      </c>
      <c r="G4397" t="s">
        <v>19</v>
      </c>
      <c r="H4397">
        <v>5798</v>
      </c>
      <c r="I4397" t="s">
        <v>37</v>
      </c>
      <c r="J4397">
        <v>1</v>
      </c>
      <c r="K4397">
        <v>5798</v>
      </c>
      <c r="L4397">
        <v>0</v>
      </c>
      <c r="M4397">
        <v>0</v>
      </c>
      <c r="N4397" t="s">
        <v>20</v>
      </c>
      <c r="O4397">
        <v>0</v>
      </c>
    </row>
    <row r="4398" spans="1:15" x14ac:dyDescent="0.3">
      <c r="A4398" t="s">
        <v>8728</v>
      </c>
      <c r="B4398" s="1">
        <v>46274</v>
      </c>
      <c r="C4398" t="s">
        <v>8729</v>
      </c>
      <c r="D4398" t="s">
        <v>61</v>
      </c>
      <c r="E4398" t="s">
        <v>43</v>
      </c>
      <c r="F4398">
        <v>4397</v>
      </c>
      <c r="G4398" t="s">
        <v>80</v>
      </c>
      <c r="H4398">
        <v>4397</v>
      </c>
      <c r="I4398" t="s">
        <v>61</v>
      </c>
      <c r="J4398">
        <v>0</v>
      </c>
      <c r="K4398">
        <v>0</v>
      </c>
      <c r="L4398">
        <v>0</v>
      </c>
      <c r="M4398">
        <v>0</v>
      </c>
      <c r="N4398" t="s">
        <v>20</v>
      </c>
      <c r="O4398">
        <v>0</v>
      </c>
    </row>
    <row r="4399" spans="1:15" x14ac:dyDescent="0.3">
      <c r="A4399" t="s">
        <v>8730</v>
      </c>
      <c r="B4399" s="1">
        <v>46284</v>
      </c>
      <c r="C4399" t="s">
        <v>8731</v>
      </c>
      <c r="D4399" t="s">
        <v>75</v>
      </c>
      <c r="E4399" t="s">
        <v>27</v>
      </c>
      <c r="F4399">
        <v>7999</v>
      </c>
      <c r="G4399" t="s">
        <v>19</v>
      </c>
      <c r="H4399">
        <v>7999</v>
      </c>
      <c r="I4399" t="s">
        <v>75</v>
      </c>
      <c r="J4399">
        <v>1</v>
      </c>
      <c r="K4399">
        <v>7999</v>
      </c>
      <c r="L4399">
        <v>0</v>
      </c>
      <c r="M4399">
        <v>0</v>
      </c>
      <c r="N4399" t="s">
        <v>20</v>
      </c>
      <c r="O4399">
        <v>0</v>
      </c>
    </row>
    <row r="4400" spans="1:15" x14ac:dyDescent="0.3">
      <c r="A4400" t="s">
        <v>8732</v>
      </c>
      <c r="B4400" s="1">
        <v>46290</v>
      </c>
      <c r="C4400" t="s">
        <v>8733</v>
      </c>
      <c r="D4400" t="s">
        <v>42</v>
      </c>
      <c r="E4400" t="s">
        <v>18</v>
      </c>
      <c r="F4400">
        <v>1499</v>
      </c>
      <c r="G4400" t="s">
        <v>19</v>
      </c>
      <c r="H4400">
        <v>1499</v>
      </c>
      <c r="I4400" t="s">
        <v>42</v>
      </c>
      <c r="J4400">
        <v>1</v>
      </c>
      <c r="K4400">
        <v>1499</v>
      </c>
      <c r="L4400">
        <v>0</v>
      </c>
      <c r="M4400">
        <v>0</v>
      </c>
      <c r="N4400" t="s">
        <v>20</v>
      </c>
      <c r="O4400">
        <v>0</v>
      </c>
    </row>
    <row r="4401" spans="1:15" x14ac:dyDescent="0.3">
      <c r="A4401" t="s">
        <v>8734</v>
      </c>
      <c r="B4401" s="1">
        <v>46266</v>
      </c>
      <c r="C4401" t="s">
        <v>8735</v>
      </c>
      <c r="D4401" t="s">
        <v>26</v>
      </c>
      <c r="E4401" t="s">
        <v>54</v>
      </c>
      <c r="F4401">
        <v>7999</v>
      </c>
      <c r="G4401" t="s">
        <v>19</v>
      </c>
      <c r="H4401">
        <v>7999</v>
      </c>
      <c r="I4401" t="s">
        <v>26</v>
      </c>
      <c r="J4401">
        <v>1</v>
      </c>
      <c r="K4401">
        <v>7999</v>
      </c>
      <c r="L4401">
        <v>0</v>
      </c>
      <c r="M4401">
        <v>0</v>
      </c>
      <c r="N4401" t="s">
        <v>20</v>
      </c>
      <c r="O4401">
        <v>0</v>
      </c>
    </row>
    <row r="4402" spans="1:15" x14ac:dyDescent="0.3">
      <c r="A4402" t="s">
        <v>8736</v>
      </c>
      <c r="B4402" s="1">
        <v>46280</v>
      </c>
      <c r="C4402" t="s">
        <v>8737</v>
      </c>
      <c r="E4402" t="s">
        <v>18</v>
      </c>
      <c r="F4402">
        <v>349</v>
      </c>
      <c r="G4402" t="s">
        <v>19</v>
      </c>
      <c r="H4402">
        <v>349</v>
      </c>
      <c r="I4402" t="s">
        <v>194</v>
      </c>
      <c r="J4402">
        <v>1</v>
      </c>
      <c r="K4402">
        <v>349</v>
      </c>
      <c r="L4402">
        <v>0</v>
      </c>
      <c r="M4402">
        <v>0</v>
      </c>
      <c r="N4402" t="s">
        <v>20</v>
      </c>
      <c r="O4402">
        <v>0</v>
      </c>
    </row>
    <row r="4403" spans="1:15" x14ac:dyDescent="0.3">
      <c r="A4403" t="s">
        <v>8738</v>
      </c>
      <c r="B4403" s="1">
        <v>46268</v>
      </c>
      <c r="C4403" t="s">
        <v>8739</v>
      </c>
      <c r="D4403" t="s">
        <v>23</v>
      </c>
      <c r="E4403" t="s">
        <v>27</v>
      </c>
      <c r="F4403">
        <v>999</v>
      </c>
      <c r="G4403" t="s">
        <v>19</v>
      </c>
      <c r="H4403">
        <v>999</v>
      </c>
      <c r="I4403" t="s">
        <v>23</v>
      </c>
      <c r="J4403">
        <v>1</v>
      </c>
      <c r="K4403">
        <v>999</v>
      </c>
      <c r="L4403">
        <v>0</v>
      </c>
      <c r="M4403">
        <v>0</v>
      </c>
      <c r="N4403" t="s">
        <v>20</v>
      </c>
      <c r="O4403">
        <v>0</v>
      </c>
    </row>
    <row r="4404" spans="1:15" x14ac:dyDescent="0.3">
      <c r="A4404" t="s">
        <v>8740</v>
      </c>
      <c r="B4404" s="1">
        <v>46267</v>
      </c>
      <c r="C4404" t="s">
        <v>8741</v>
      </c>
      <c r="D4404" t="s">
        <v>37</v>
      </c>
      <c r="E4404" t="s">
        <v>27</v>
      </c>
      <c r="F4404">
        <v>2798</v>
      </c>
      <c r="G4404" t="s">
        <v>19</v>
      </c>
      <c r="H4404">
        <v>2798</v>
      </c>
      <c r="I4404" t="s">
        <v>37</v>
      </c>
      <c r="J4404">
        <v>1</v>
      </c>
      <c r="K4404">
        <v>2798</v>
      </c>
      <c r="L4404">
        <v>0</v>
      </c>
      <c r="M4404">
        <v>0</v>
      </c>
      <c r="N4404" t="s">
        <v>20</v>
      </c>
      <c r="O4404">
        <v>0</v>
      </c>
    </row>
    <row r="4405" spans="1:15" x14ac:dyDescent="0.3">
      <c r="A4405" t="s">
        <v>8742</v>
      </c>
      <c r="B4405" s="1">
        <v>46293</v>
      </c>
      <c r="C4405" t="s">
        <v>8743</v>
      </c>
      <c r="D4405" t="s">
        <v>51</v>
      </c>
      <c r="E4405" t="s">
        <v>18</v>
      </c>
      <c r="F4405">
        <v>3499</v>
      </c>
      <c r="G4405" t="s">
        <v>19</v>
      </c>
      <c r="H4405">
        <v>3499</v>
      </c>
      <c r="I4405" t="s">
        <v>51</v>
      </c>
      <c r="J4405">
        <v>1</v>
      </c>
      <c r="K4405">
        <v>3499</v>
      </c>
      <c r="L4405">
        <v>0</v>
      </c>
      <c r="M4405">
        <v>0</v>
      </c>
      <c r="N4405" t="s">
        <v>20</v>
      </c>
      <c r="O4405">
        <v>0</v>
      </c>
    </row>
    <row r="4406" spans="1:15" x14ac:dyDescent="0.3">
      <c r="A4406" t="s">
        <v>8744</v>
      </c>
      <c r="B4406" s="1">
        <v>46289</v>
      </c>
      <c r="C4406" t="s">
        <v>8745</v>
      </c>
      <c r="D4406" t="s">
        <v>23</v>
      </c>
      <c r="E4406" t="s">
        <v>27</v>
      </c>
      <c r="F4406">
        <v>1098</v>
      </c>
      <c r="G4406" t="s">
        <v>19</v>
      </c>
      <c r="H4406">
        <v>1098</v>
      </c>
      <c r="I4406" t="s">
        <v>23</v>
      </c>
      <c r="J4406">
        <v>1</v>
      </c>
      <c r="K4406">
        <v>1098</v>
      </c>
      <c r="L4406">
        <v>0</v>
      </c>
      <c r="M4406">
        <v>0</v>
      </c>
      <c r="N4406" t="s">
        <v>20</v>
      </c>
      <c r="O4406">
        <v>0</v>
      </c>
    </row>
    <row r="4407" spans="1:15" x14ac:dyDescent="0.3">
      <c r="A4407" t="s">
        <v>8746</v>
      </c>
      <c r="B4407" s="1">
        <v>46282</v>
      </c>
      <c r="C4407" t="s">
        <v>8747</v>
      </c>
      <c r="D4407" t="s">
        <v>61</v>
      </c>
      <c r="E4407" t="s">
        <v>18</v>
      </c>
      <c r="F4407">
        <v>2999</v>
      </c>
      <c r="G4407" t="s">
        <v>19</v>
      </c>
      <c r="H4407">
        <v>2999</v>
      </c>
      <c r="I4407" t="s">
        <v>61</v>
      </c>
      <c r="J4407">
        <v>1</v>
      </c>
      <c r="K4407">
        <v>2999</v>
      </c>
      <c r="L4407">
        <v>0</v>
      </c>
      <c r="M4407">
        <v>0</v>
      </c>
      <c r="N4407" t="s">
        <v>20</v>
      </c>
      <c r="O4407">
        <v>0</v>
      </c>
    </row>
    <row r="4408" spans="1:15" x14ac:dyDescent="0.3">
      <c r="A4408" t="s">
        <v>8748</v>
      </c>
      <c r="B4408" s="1">
        <v>46295</v>
      </c>
      <c r="C4408" t="s">
        <v>8749</v>
      </c>
      <c r="D4408" t="s">
        <v>75</v>
      </c>
      <c r="E4408" t="s">
        <v>54</v>
      </c>
      <c r="F4408">
        <v>7999</v>
      </c>
      <c r="G4408" t="s">
        <v>19</v>
      </c>
      <c r="H4408">
        <v>7999</v>
      </c>
      <c r="I4408" t="s">
        <v>75</v>
      </c>
      <c r="J4408">
        <v>1</v>
      </c>
      <c r="K4408">
        <v>7999</v>
      </c>
      <c r="L4408">
        <v>0</v>
      </c>
      <c r="M4408">
        <v>0</v>
      </c>
      <c r="N4408" t="s">
        <v>20</v>
      </c>
      <c r="O4408">
        <v>0</v>
      </c>
    </row>
    <row r="4409" spans="1:15" x14ac:dyDescent="0.3">
      <c r="A4409" t="s">
        <v>8750</v>
      </c>
      <c r="B4409" s="1">
        <v>46286</v>
      </c>
      <c r="C4409" t="s">
        <v>8751</v>
      </c>
      <c r="D4409" t="s">
        <v>75</v>
      </c>
      <c r="E4409" t="s">
        <v>18</v>
      </c>
      <c r="F4409">
        <v>8297</v>
      </c>
      <c r="G4409" t="s">
        <v>19</v>
      </c>
      <c r="H4409">
        <v>8297</v>
      </c>
      <c r="I4409" t="s">
        <v>75</v>
      </c>
      <c r="J4409">
        <v>1</v>
      </c>
      <c r="K4409">
        <v>8297</v>
      </c>
      <c r="L4409">
        <v>0</v>
      </c>
      <c r="M4409">
        <v>0</v>
      </c>
      <c r="N4409" t="s">
        <v>20</v>
      </c>
      <c r="O4409">
        <v>0</v>
      </c>
    </row>
    <row r="4410" spans="1:15" x14ac:dyDescent="0.3">
      <c r="A4410" t="s">
        <v>8752</v>
      </c>
      <c r="B4410" s="1">
        <v>46293</v>
      </c>
      <c r="C4410" t="s">
        <v>8753</v>
      </c>
      <c r="D4410" t="s">
        <v>37</v>
      </c>
      <c r="E4410" t="s">
        <v>27</v>
      </c>
      <c r="F4410">
        <v>3848</v>
      </c>
      <c r="G4410" t="s">
        <v>19</v>
      </c>
      <c r="H4410">
        <v>3848</v>
      </c>
      <c r="I4410" t="s">
        <v>37</v>
      </c>
      <c r="J4410">
        <v>1</v>
      </c>
      <c r="K4410">
        <v>3848</v>
      </c>
      <c r="L4410">
        <v>0</v>
      </c>
      <c r="M4410">
        <v>0</v>
      </c>
      <c r="N4410" t="s">
        <v>20</v>
      </c>
      <c r="O4410">
        <v>0</v>
      </c>
    </row>
    <row r="4411" spans="1:15" x14ac:dyDescent="0.3">
      <c r="A4411" t="s">
        <v>8754</v>
      </c>
      <c r="B4411" s="1">
        <v>46290</v>
      </c>
      <c r="C4411" t="s">
        <v>8755</v>
      </c>
      <c r="D4411" t="s">
        <v>48</v>
      </c>
      <c r="E4411" t="s">
        <v>27</v>
      </c>
      <c r="F4411">
        <v>10297</v>
      </c>
      <c r="G4411" t="s">
        <v>19</v>
      </c>
      <c r="H4411">
        <v>10297</v>
      </c>
      <c r="I4411" t="s">
        <v>48</v>
      </c>
      <c r="J4411">
        <v>1</v>
      </c>
      <c r="K4411">
        <v>10297</v>
      </c>
      <c r="L4411">
        <v>0</v>
      </c>
      <c r="M4411">
        <v>0</v>
      </c>
      <c r="N4411" t="s">
        <v>20</v>
      </c>
      <c r="O4411">
        <v>0</v>
      </c>
    </row>
    <row r="4412" spans="1:15" x14ac:dyDescent="0.3">
      <c r="A4412" t="s">
        <v>8756</v>
      </c>
      <c r="B4412" s="1">
        <v>46284</v>
      </c>
      <c r="C4412" t="s">
        <v>8757</v>
      </c>
      <c r="D4412" t="s">
        <v>48</v>
      </c>
      <c r="E4412" t="s">
        <v>54</v>
      </c>
      <c r="F4412">
        <v>4798</v>
      </c>
      <c r="G4412" t="s">
        <v>19</v>
      </c>
      <c r="H4412">
        <v>4798</v>
      </c>
      <c r="I4412" t="s">
        <v>48</v>
      </c>
      <c r="J4412">
        <v>1</v>
      </c>
      <c r="K4412">
        <v>4798</v>
      </c>
      <c r="L4412">
        <v>0</v>
      </c>
      <c r="M4412">
        <v>0</v>
      </c>
      <c r="N4412" t="s">
        <v>20</v>
      </c>
      <c r="O4412">
        <v>0</v>
      </c>
    </row>
    <row r="4413" spans="1:15" x14ac:dyDescent="0.3">
      <c r="A4413" t="s">
        <v>8758</v>
      </c>
      <c r="B4413" s="1">
        <v>46269</v>
      </c>
      <c r="C4413" t="s">
        <v>8759</v>
      </c>
      <c r="D4413" t="s">
        <v>26</v>
      </c>
      <c r="E4413" t="s">
        <v>18</v>
      </c>
      <c r="F4413">
        <v>3397</v>
      </c>
      <c r="G4413" t="s">
        <v>19</v>
      </c>
      <c r="H4413">
        <v>3397</v>
      </c>
      <c r="I4413" t="s">
        <v>26</v>
      </c>
      <c r="J4413">
        <v>1</v>
      </c>
      <c r="K4413">
        <v>3397</v>
      </c>
      <c r="L4413">
        <v>0</v>
      </c>
      <c r="M4413">
        <v>0</v>
      </c>
      <c r="N4413" t="s">
        <v>20</v>
      </c>
      <c r="O4413">
        <v>0</v>
      </c>
    </row>
    <row r="4414" spans="1:15" x14ac:dyDescent="0.3">
      <c r="A4414" t="s">
        <v>8760</v>
      </c>
      <c r="B4414" s="1">
        <v>46279</v>
      </c>
      <c r="C4414" t="s">
        <v>8761</v>
      </c>
      <c r="D4414" t="s">
        <v>17</v>
      </c>
      <c r="E4414" t="s">
        <v>18</v>
      </c>
      <c r="F4414">
        <v>799</v>
      </c>
      <c r="G4414" t="s">
        <v>19</v>
      </c>
      <c r="H4414">
        <v>799</v>
      </c>
      <c r="I4414" t="s">
        <v>17</v>
      </c>
      <c r="J4414">
        <v>1</v>
      </c>
      <c r="K4414">
        <v>799</v>
      </c>
      <c r="L4414">
        <v>0</v>
      </c>
      <c r="M4414">
        <v>0</v>
      </c>
      <c r="N4414" t="s">
        <v>20</v>
      </c>
      <c r="O4414">
        <v>0</v>
      </c>
    </row>
    <row r="4415" spans="1:15" x14ac:dyDescent="0.3">
      <c r="A4415" t="s">
        <v>8762</v>
      </c>
      <c r="B4415" s="1">
        <v>46282</v>
      </c>
      <c r="C4415" t="s">
        <v>8763</v>
      </c>
      <c r="D4415" t="s">
        <v>34</v>
      </c>
      <c r="E4415" t="s">
        <v>27</v>
      </c>
      <c r="F4415">
        <v>9297</v>
      </c>
      <c r="G4415" t="s">
        <v>19</v>
      </c>
      <c r="H4415">
        <v>9297</v>
      </c>
      <c r="I4415" t="s">
        <v>34</v>
      </c>
      <c r="J4415">
        <v>1</v>
      </c>
      <c r="K4415">
        <v>9297</v>
      </c>
      <c r="L4415">
        <v>0</v>
      </c>
      <c r="M4415">
        <v>0</v>
      </c>
      <c r="N4415" t="s">
        <v>20</v>
      </c>
      <c r="O4415">
        <v>0</v>
      </c>
    </row>
    <row r="4416" spans="1:15" x14ac:dyDescent="0.3">
      <c r="A4416" t="s">
        <v>8764</v>
      </c>
      <c r="B4416" s="1">
        <v>46289</v>
      </c>
      <c r="C4416" t="s">
        <v>8765</v>
      </c>
      <c r="D4416" t="s">
        <v>48</v>
      </c>
      <c r="E4416" t="s">
        <v>43</v>
      </c>
      <c r="F4416">
        <v>2598</v>
      </c>
      <c r="G4416" t="s">
        <v>19</v>
      </c>
      <c r="H4416">
        <v>2598</v>
      </c>
      <c r="I4416" t="s">
        <v>48</v>
      </c>
      <c r="J4416">
        <v>1</v>
      </c>
      <c r="K4416">
        <v>2598</v>
      </c>
      <c r="L4416">
        <v>0</v>
      </c>
      <c r="M4416">
        <v>0</v>
      </c>
      <c r="N4416" t="s">
        <v>20</v>
      </c>
      <c r="O4416">
        <v>0</v>
      </c>
    </row>
    <row r="4417" spans="1:15" x14ac:dyDescent="0.3">
      <c r="A4417" t="s">
        <v>8766</v>
      </c>
      <c r="B4417" s="1">
        <v>46294</v>
      </c>
      <c r="C4417" t="s">
        <v>8767</v>
      </c>
      <c r="D4417" t="s">
        <v>51</v>
      </c>
      <c r="E4417" t="s">
        <v>27</v>
      </c>
      <c r="F4417">
        <v>3499</v>
      </c>
      <c r="G4417" t="s">
        <v>19</v>
      </c>
      <c r="H4417">
        <v>3499</v>
      </c>
      <c r="I4417" t="s">
        <v>51</v>
      </c>
      <c r="J4417">
        <v>1</v>
      </c>
      <c r="K4417">
        <v>3499</v>
      </c>
      <c r="L4417">
        <v>0</v>
      </c>
      <c r="M4417">
        <v>0</v>
      </c>
      <c r="N4417" t="s">
        <v>20</v>
      </c>
      <c r="O4417">
        <v>0</v>
      </c>
    </row>
    <row r="4418" spans="1:15" x14ac:dyDescent="0.3">
      <c r="A4418" t="s">
        <v>8768</v>
      </c>
      <c r="B4418" s="1">
        <v>46278</v>
      </c>
      <c r="C4418" t="s">
        <v>8769</v>
      </c>
      <c r="D4418" t="s">
        <v>37</v>
      </c>
      <c r="E4418" t="s">
        <v>18</v>
      </c>
      <c r="F4418">
        <v>2499</v>
      </c>
      <c r="G4418" t="s">
        <v>19</v>
      </c>
      <c r="H4418">
        <v>2499</v>
      </c>
      <c r="I4418" t="s">
        <v>37</v>
      </c>
      <c r="J4418">
        <v>1</v>
      </c>
      <c r="K4418">
        <v>2499</v>
      </c>
      <c r="L4418">
        <v>0</v>
      </c>
      <c r="M4418">
        <v>0</v>
      </c>
      <c r="N4418" t="s">
        <v>20</v>
      </c>
      <c r="O4418">
        <v>0</v>
      </c>
    </row>
    <row r="4419" spans="1:15" x14ac:dyDescent="0.3">
      <c r="A4419" t="s">
        <v>8770</v>
      </c>
      <c r="B4419" s="1">
        <v>46268</v>
      </c>
      <c r="C4419" t="s">
        <v>8771</v>
      </c>
      <c r="D4419" t="s">
        <v>75</v>
      </c>
      <c r="E4419" t="s">
        <v>18</v>
      </c>
      <c r="F4419">
        <v>3499</v>
      </c>
      <c r="G4419" t="s">
        <v>19</v>
      </c>
      <c r="H4419">
        <v>3499</v>
      </c>
      <c r="I4419" t="s">
        <v>75</v>
      </c>
      <c r="J4419">
        <v>1</v>
      </c>
      <c r="K4419">
        <v>3499</v>
      </c>
      <c r="L4419">
        <v>0</v>
      </c>
      <c r="M4419">
        <v>0</v>
      </c>
      <c r="N4419" t="s">
        <v>20</v>
      </c>
      <c r="O4419">
        <v>0</v>
      </c>
    </row>
    <row r="4420" spans="1:15" x14ac:dyDescent="0.3">
      <c r="A4420" t="s">
        <v>8772</v>
      </c>
      <c r="B4420" s="1">
        <v>46289</v>
      </c>
      <c r="C4420" t="s">
        <v>8773</v>
      </c>
      <c r="D4420" t="s">
        <v>75</v>
      </c>
      <c r="E4420" t="s">
        <v>18</v>
      </c>
      <c r="F4420">
        <v>2499</v>
      </c>
      <c r="G4420" t="s">
        <v>19</v>
      </c>
      <c r="H4420">
        <v>2499</v>
      </c>
      <c r="I4420" t="s">
        <v>75</v>
      </c>
      <c r="J4420">
        <v>1</v>
      </c>
      <c r="K4420">
        <v>2499</v>
      </c>
      <c r="L4420">
        <v>0</v>
      </c>
      <c r="M4420">
        <v>0</v>
      </c>
      <c r="N4420" t="s">
        <v>20</v>
      </c>
      <c r="O4420">
        <v>0</v>
      </c>
    </row>
    <row r="4421" spans="1:15" x14ac:dyDescent="0.3">
      <c r="A4421" t="s">
        <v>8774</v>
      </c>
      <c r="B4421" s="1">
        <v>46276</v>
      </c>
      <c r="C4421" t="s">
        <v>8775</v>
      </c>
      <c r="D4421" t="s">
        <v>26</v>
      </c>
      <c r="E4421" t="s">
        <v>18</v>
      </c>
      <c r="F4421" s="2">
        <v>7999</v>
      </c>
      <c r="G4421" t="s">
        <v>19</v>
      </c>
      <c r="H4421">
        <v>7999</v>
      </c>
      <c r="I4421" t="s">
        <v>26</v>
      </c>
      <c r="J4421">
        <v>1</v>
      </c>
      <c r="K4421">
        <v>7999</v>
      </c>
      <c r="L4421">
        <v>0</v>
      </c>
      <c r="M4421">
        <v>0</v>
      </c>
      <c r="N4421" t="s">
        <v>20</v>
      </c>
      <c r="O4421">
        <v>0</v>
      </c>
    </row>
    <row r="4422" spans="1:15" x14ac:dyDescent="0.3">
      <c r="A4422" t="s">
        <v>8776</v>
      </c>
      <c r="B4422" s="1">
        <v>46271</v>
      </c>
      <c r="C4422" t="s">
        <v>8777</v>
      </c>
      <c r="D4422" t="s">
        <v>17</v>
      </c>
      <c r="E4422" t="s">
        <v>18</v>
      </c>
      <c r="F4422">
        <v>349</v>
      </c>
      <c r="G4422" t="s">
        <v>19</v>
      </c>
      <c r="H4422">
        <v>349</v>
      </c>
      <c r="I4422" t="s">
        <v>17</v>
      </c>
      <c r="J4422">
        <v>1</v>
      </c>
      <c r="K4422">
        <v>349</v>
      </c>
      <c r="L4422">
        <v>0</v>
      </c>
      <c r="M4422">
        <v>0</v>
      </c>
      <c r="N4422" t="s">
        <v>20</v>
      </c>
      <c r="O4422">
        <v>0</v>
      </c>
    </row>
    <row r="4423" spans="1:15" x14ac:dyDescent="0.3">
      <c r="A4423" t="s">
        <v>8778</v>
      </c>
      <c r="B4423" s="1">
        <v>46283</v>
      </c>
      <c r="C4423" t="s">
        <v>5980</v>
      </c>
      <c r="D4423" t="s">
        <v>23</v>
      </c>
      <c r="E4423" t="s">
        <v>18</v>
      </c>
      <c r="F4423">
        <v>1598</v>
      </c>
      <c r="G4423" t="s">
        <v>19</v>
      </c>
      <c r="H4423">
        <v>1598</v>
      </c>
      <c r="I4423" t="s">
        <v>23</v>
      </c>
      <c r="J4423">
        <v>1</v>
      </c>
      <c r="K4423">
        <v>1598</v>
      </c>
      <c r="L4423">
        <v>0</v>
      </c>
      <c r="M4423">
        <v>0</v>
      </c>
      <c r="N4423" t="s">
        <v>20</v>
      </c>
      <c r="O4423">
        <v>0</v>
      </c>
    </row>
    <row r="4424" spans="1:15" x14ac:dyDescent="0.3">
      <c r="A4424" t="s">
        <v>8779</v>
      </c>
      <c r="B4424" s="1">
        <v>46283</v>
      </c>
      <c r="C4424" t="s">
        <v>8780</v>
      </c>
      <c r="D4424" t="s">
        <v>51</v>
      </c>
      <c r="E4424" t="s">
        <v>27</v>
      </c>
      <c r="F4424">
        <v>8348</v>
      </c>
      <c r="G4424" t="s">
        <v>19</v>
      </c>
      <c r="H4424">
        <v>8348</v>
      </c>
      <c r="I4424" t="s">
        <v>51</v>
      </c>
      <c r="J4424">
        <v>1</v>
      </c>
      <c r="K4424">
        <v>8348</v>
      </c>
      <c r="L4424">
        <v>0</v>
      </c>
      <c r="M4424">
        <v>0</v>
      </c>
      <c r="N4424" t="s">
        <v>20</v>
      </c>
      <c r="O4424">
        <v>0</v>
      </c>
    </row>
    <row r="4425" spans="1:15" x14ac:dyDescent="0.3">
      <c r="A4425" t="s">
        <v>8781</v>
      </c>
      <c r="B4425" s="1">
        <v>46271</v>
      </c>
      <c r="C4425" t="s">
        <v>5557</v>
      </c>
      <c r="D4425" t="s">
        <v>75</v>
      </c>
      <c r="E4425" t="s">
        <v>18</v>
      </c>
      <c r="F4425">
        <v>1499</v>
      </c>
      <c r="G4425" t="s">
        <v>19</v>
      </c>
      <c r="H4425">
        <v>1499</v>
      </c>
      <c r="I4425" t="s">
        <v>75</v>
      </c>
      <c r="J4425">
        <v>1</v>
      </c>
      <c r="K4425">
        <v>1499</v>
      </c>
      <c r="L4425">
        <v>0</v>
      </c>
      <c r="M4425">
        <v>0</v>
      </c>
      <c r="N4425" t="s">
        <v>20</v>
      </c>
      <c r="O4425">
        <v>0</v>
      </c>
    </row>
    <row r="4426" spans="1:15" x14ac:dyDescent="0.3">
      <c r="A4426" t="s">
        <v>8782</v>
      </c>
      <c r="B4426" s="1">
        <v>46272</v>
      </c>
      <c r="C4426" t="s">
        <v>8783</v>
      </c>
      <c r="D4426" t="s">
        <v>61</v>
      </c>
      <c r="E4426" t="s">
        <v>18</v>
      </c>
      <c r="F4426">
        <v>2499</v>
      </c>
      <c r="G4426" t="s">
        <v>19</v>
      </c>
      <c r="H4426">
        <v>2499</v>
      </c>
      <c r="I4426" t="s">
        <v>61</v>
      </c>
      <c r="J4426">
        <v>1</v>
      </c>
      <c r="K4426">
        <v>2499</v>
      </c>
      <c r="L4426">
        <v>0</v>
      </c>
      <c r="M4426">
        <v>0</v>
      </c>
      <c r="N4426" t="s">
        <v>20</v>
      </c>
      <c r="O4426">
        <v>0</v>
      </c>
    </row>
    <row r="4427" spans="1:15" x14ac:dyDescent="0.3">
      <c r="A4427" t="s">
        <v>8784</v>
      </c>
      <c r="B4427" s="1">
        <v>46295</v>
      </c>
      <c r="C4427" t="s">
        <v>8785</v>
      </c>
      <c r="D4427" t="s">
        <v>17</v>
      </c>
      <c r="E4427" t="s">
        <v>18</v>
      </c>
      <c r="F4427">
        <v>7397</v>
      </c>
      <c r="G4427" t="s">
        <v>19</v>
      </c>
      <c r="H4427">
        <v>7397</v>
      </c>
      <c r="I4427" t="s">
        <v>17</v>
      </c>
      <c r="J4427">
        <v>1</v>
      </c>
      <c r="K4427">
        <v>7397</v>
      </c>
      <c r="L4427">
        <v>0</v>
      </c>
      <c r="M4427">
        <v>0</v>
      </c>
      <c r="N4427" t="s">
        <v>20</v>
      </c>
      <c r="O4427">
        <v>0</v>
      </c>
    </row>
    <row r="4428" spans="1:15" x14ac:dyDescent="0.3">
      <c r="A4428" t="s">
        <v>8786</v>
      </c>
      <c r="B4428" s="1">
        <v>46283</v>
      </c>
      <c r="C4428" t="s">
        <v>8787</v>
      </c>
      <c r="D4428" t="s">
        <v>34</v>
      </c>
      <c r="E4428" t="s">
        <v>18</v>
      </c>
      <c r="F4428">
        <v>11497</v>
      </c>
      <c r="G4428" t="s">
        <v>19</v>
      </c>
      <c r="H4428">
        <v>11497</v>
      </c>
      <c r="I4428" t="s">
        <v>34</v>
      </c>
      <c r="J4428">
        <v>1</v>
      </c>
      <c r="K4428">
        <v>11497</v>
      </c>
      <c r="L4428">
        <v>0</v>
      </c>
      <c r="M4428">
        <v>0</v>
      </c>
      <c r="N4428" t="s">
        <v>20</v>
      </c>
      <c r="O4428">
        <v>0</v>
      </c>
    </row>
    <row r="4429" spans="1:15" x14ac:dyDescent="0.3">
      <c r="A4429" t="s">
        <v>8788</v>
      </c>
      <c r="B4429" s="1">
        <v>46275</v>
      </c>
      <c r="C4429" t="s">
        <v>8789</v>
      </c>
      <c r="D4429" t="s">
        <v>17</v>
      </c>
      <c r="E4429" t="s">
        <v>18</v>
      </c>
      <c r="F4429">
        <v>599</v>
      </c>
      <c r="G4429" t="s">
        <v>19</v>
      </c>
      <c r="H4429">
        <v>599</v>
      </c>
      <c r="I4429" t="s">
        <v>17</v>
      </c>
      <c r="J4429">
        <v>1</v>
      </c>
      <c r="K4429">
        <v>599</v>
      </c>
      <c r="L4429">
        <v>0</v>
      </c>
      <c r="M4429">
        <v>0</v>
      </c>
      <c r="N4429" t="s">
        <v>20</v>
      </c>
      <c r="O4429">
        <v>0</v>
      </c>
    </row>
    <row r="4430" spans="1:15" x14ac:dyDescent="0.3">
      <c r="A4430" t="s">
        <v>8790</v>
      </c>
      <c r="B4430" s="1">
        <v>46282</v>
      </c>
      <c r="C4430" t="s">
        <v>8791</v>
      </c>
      <c r="D4430" t="s">
        <v>26</v>
      </c>
      <c r="E4430" t="s">
        <v>18</v>
      </c>
      <c r="F4430">
        <v>1397</v>
      </c>
      <c r="G4430" t="s">
        <v>19</v>
      </c>
      <c r="H4430">
        <v>1397</v>
      </c>
      <c r="I4430" t="s">
        <v>26</v>
      </c>
      <c r="J4430">
        <v>1</v>
      </c>
      <c r="K4430">
        <v>1397</v>
      </c>
      <c r="L4430">
        <v>0</v>
      </c>
      <c r="M4430">
        <v>0</v>
      </c>
      <c r="N4430" t="s">
        <v>20</v>
      </c>
      <c r="O4430">
        <v>0</v>
      </c>
    </row>
    <row r="4431" spans="1:15" x14ac:dyDescent="0.3">
      <c r="A4431" t="s">
        <v>8792</v>
      </c>
      <c r="B4431" s="1">
        <v>46290</v>
      </c>
      <c r="C4431" t="s">
        <v>8793</v>
      </c>
      <c r="D4431" t="s">
        <v>48</v>
      </c>
      <c r="E4431" t="s">
        <v>18</v>
      </c>
      <c r="F4431">
        <v>1799</v>
      </c>
      <c r="G4431" t="s">
        <v>19</v>
      </c>
      <c r="H4431">
        <v>1799</v>
      </c>
      <c r="I4431" t="s">
        <v>48</v>
      </c>
      <c r="J4431">
        <v>1</v>
      </c>
      <c r="K4431">
        <v>1799</v>
      </c>
      <c r="L4431">
        <v>0</v>
      </c>
      <c r="M4431">
        <v>0</v>
      </c>
      <c r="N4431" t="s">
        <v>20</v>
      </c>
      <c r="O4431">
        <v>0</v>
      </c>
    </row>
    <row r="4432" spans="1:15" x14ac:dyDescent="0.3">
      <c r="A4432" t="s">
        <v>8794</v>
      </c>
      <c r="B4432" s="1">
        <v>46290</v>
      </c>
      <c r="C4432" t="s">
        <v>8795</v>
      </c>
      <c r="D4432" t="s">
        <v>37</v>
      </c>
      <c r="E4432" t="s">
        <v>18</v>
      </c>
      <c r="F4432">
        <v>3998</v>
      </c>
      <c r="G4432" t="s">
        <v>19</v>
      </c>
      <c r="H4432">
        <v>3998</v>
      </c>
      <c r="I4432" t="s">
        <v>37</v>
      </c>
      <c r="J4432">
        <v>1</v>
      </c>
      <c r="K4432">
        <v>3998</v>
      </c>
      <c r="L4432">
        <v>0</v>
      </c>
      <c r="M4432">
        <v>0</v>
      </c>
      <c r="N4432" t="s">
        <v>20</v>
      </c>
      <c r="O4432">
        <v>0</v>
      </c>
    </row>
    <row r="4433" spans="1:15" x14ac:dyDescent="0.3">
      <c r="A4433" t="s">
        <v>8796</v>
      </c>
      <c r="B4433" s="1">
        <v>46276</v>
      </c>
      <c r="C4433" t="s">
        <v>8797</v>
      </c>
      <c r="D4433" t="s">
        <v>48</v>
      </c>
      <c r="E4433" t="s">
        <v>18</v>
      </c>
      <c r="F4433">
        <v>2499</v>
      </c>
      <c r="G4433" t="s">
        <v>19</v>
      </c>
      <c r="H4433">
        <v>2499</v>
      </c>
      <c r="I4433" t="s">
        <v>48</v>
      </c>
      <c r="J4433">
        <v>1</v>
      </c>
      <c r="K4433">
        <v>2499</v>
      </c>
      <c r="L4433">
        <v>0</v>
      </c>
      <c r="M4433">
        <v>0</v>
      </c>
      <c r="N4433" t="s">
        <v>20</v>
      </c>
      <c r="O4433">
        <v>0</v>
      </c>
    </row>
    <row r="4434" spans="1:15" x14ac:dyDescent="0.3">
      <c r="A4434" t="s">
        <v>8798</v>
      </c>
      <c r="B4434" s="1">
        <v>46275</v>
      </c>
      <c r="C4434" t="s">
        <v>8799</v>
      </c>
      <c r="D4434" t="s">
        <v>26</v>
      </c>
      <c r="E4434" t="s">
        <v>54</v>
      </c>
      <c r="F4434">
        <v>8347</v>
      </c>
      <c r="G4434" t="s">
        <v>115</v>
      </c>
      <c r="H4434">
        <v>8347</v>
      </c>
      <c r="I4434" t="s">
        <v>26</v>
      </c>
      <c r="J4434">
        <v>0</v>
      </c>
      <c r="K4434">
        <v>0</v>
      </c>
      <c r="L4434">
        <v>0</v>
      </c>
      <c r="M4434">
        <v>0</v>
      </c>
      <c r="N4434" t="s">
        <v>20</v>
      </c>
      <c r="O4434">
        <v>0</v>
      </c>
    </row>
    <row r="4435" spans="1:15" x14ac:dyDescent="0.3">
      <c r="A4435" t="s">
        <v>8800</v>
      </c>
      <c r="B4435" s="1">
        <v>46276</v>
      </c>
      <c r="C4435" t="s">
        <v>8801</v>
      </c>
      <c r="D4435" t="s">
        <v>26</v>
      </c>
      <c r="E4435" t="s">
        <v>54</v>
      </c>
      <c r="F4435">
        <v>4999</v>
      </c>
      <c r="G4435" t="s">
        <v>19</v>
      </c>
      <c r="H4435">
        <v>4999</v>
      </c>
      <c r="I4435" t="s">
        <v>26</v>
      </c>
      <c r="J4435">
        <v>1</v>
      </c>
      <c r="K4435">
        <v>4999</v>
      </c>
      <c r="L4435">
        <v>0</v>
      </c>
      <c r="M4435">
        <v>0</v>
      </c>
      <c r="N4435" t="s">
        <v>20</v>
      </c>
      <c r="O4435">
        <v>0</v>
      </c>
    </row>
    <row r="4436" spans="1:15" x14ac:dyDescent="0.3">
      <c r="A4436" t="s">
        <v>8802</v>
      </c>
      <c r="B4436" s="1">
        <v>46280</v>
      </c>
      <c r="C4436" t="s">
        <v>8803</v>
      </c>
      <c r="D4436" t="s">
        <v>17</v>
      </c>
      <c r="E4436" t="s">
        <v>18</v>
      </c>
      <c r="F4436">
        <v>4999</v>
      </c>
      <c r="G4436" t="s">
        <v>19</v>
      </c>
      <c r="H4436">
        <v>4999</v>
      </c>
      <c r="I4436" t="s">
        <v>17</v>
      </c>
      <c r="J4436">
        <v>1</v>
      </c>
      <c r="K4436">
        <v>4999</v>
      </c>
      <c r="L4436">
        <v>0</v>
      </c>
      <c r="M4436">
        <v>0</v>
      </c>
      <c r="N4436" t="s">
        <v>20</v>
      </c>
      <c r="O4436">
        <v>0</v>
      </c>
    </row>
    <row r="4437" spans="1:15" x14ac:dyDescent="0.3">
      <c r="A4437" t="s">
        <v>8804</v>
      </c>
      <c r="B4437" s="1">
        <v>46284</v>
      </c>
      <c r="C4437" t="s">
        <v>8805</v>
      </c>
      <c r="D4437" t="s">
        <v>48</v>
      </c>
      <c r="E4437" t="s">
        <v>54</v>
      </c>
      <c r="F4437">
        <v>799</v>
      </c>
      <c r="G4437" t="s">
        <v>19</v>
      </c>
      <c r="H4437">
        <v>799</v>
      </c>
      <c r="I4437" t="s">
        <v>48</v>
      </c>
      <c r="J4437">
        <v>1</v>
      </c>
      <c r="K4437">
        <v>799</v>
      </c>
      <c r="L4437">
        <v>0</v>
      </c>
      <c r="M4437">
        <v>0</v>
      </c>
      <c r="N4437" t="s">
        <v>20</v>
      </c>
      <c r="O4437">
        <v>0</v>
      </c>
    </row>
    <row r="4438" spans="1:15" x14ac:dyDescent="0.3">
      <c r="A4438" t="s">
        <v>8806</v>
      </c>
      <c r="B4438" s="1">
        <v>46294</v>
      </c>
      <c r="C4438" t="s">
        <v>8807</v>
      </c>
      <c r="D4438" t="s">
        <v>17</v>
      </c>
      <c r="E4438" t="s">
        <v>18</v>
      </c>
      <c r="F4438">
        <v>8797</v>
      </c>
      <c r="G4438" t="s">
        <v>19</v>
      </c>
      <c r="H4438">
        <v>8797</v>
      </c>
      <c r="I4438" t="s">
        <v>17</v>
      </c>
      <c r="J4438">
        <v>1</v>
      </c>
      <c r="K4438">
        <v>8797</v>
      </c>
      <c r="L4438">
        <v>0</v>
      </c>
      <c r="M4438">
        <v>0</v>
      </c>
      <c r="N4438" t="s">
        <v>20</v>
      </c>
      <c r="O4438">
        <v>0</v>
      </c>
    </row>
    <row r="4439" spans="1:15" x14ac:dyDescent="0.3">
      <c r="A4439" t="s">
        <v>8808</v>
      </c>
      <c r="B4439" s="1">
        <v>46292</v>
      </c>
      <c r="C4439" t="s">
        <v>8809</v>
      </c>
      <c r="D4439" t="s">
        <v>61</v>
      </c>
      <c r="E4439" t="s">
        <v>18</v>
      </c>
      <c r="F4439">
        <v>7999</v>
      </c>
      <c r="G4439" t="s">
        <v>19</v>
      </c>
      <c r="H4439">
        <v>7999</v>
      </c>
      <c r="I4439" t="s">
        <v>61</v>
      </c>
      <c r="J4439">
        <v>1</v>
      </c>
      <c r="K4439">
        <v>7999</v>
      </c>
      <c r="L4439">
        <v>0</v>
      </c>
      <c r="M4439">
        <v>0</v>
      </c>
      <c r="N4439" t="s">
        <v>20</v>
      </c>
      <c r="O4439">
        <v>0</v>
      </c>
    </row>
    <row r="4440" spans="1:15" x14ac:dyDescent="0.3">
      <c r="A4440" t="s">
        <v>8810</v>
      </c>
      <c r="B4440" s="1">
        <v>46275</v>
      </c>
      <c r="C4440" t="s">
        <v>8811</v>
      </c>
      <c r="D4440" t="s">
        <v>34</v>
      </c>
      <c r="E4440" t="s">
        <v>43</v>
      </c>
      <c r="F4440">
        <v>349</v>
      </c>
      <c r="G4440" t="s">
        <v>19</v>
      </c>
      <c r="H4440">
        <v>349</v>
      </c>
      <c r="I4440" t="s">
        <v>34</v>
      </c>
      <c r="J4440">
        <v>1</v>
      </c>
      <c r="K4440">
        <v>349</v>
      </c>
      <c r="L4440">
        <v>0</v>
      </c>
      <c r="M4440">
        <v>0</v>
      </c>
      <c r="N4440" t="s">
        <v>20</v>
      </c>
      <c r="O4440">
        <v>0</v>
      </c>
    </row>
    <row r="4441" spans="1:15" x14ac:dyDescent="0.3">
      <c r="A4441" t="s">
        <v>8812</v>
      </c>
      <c r="B4441" s="1">
        <v>46289</v>
      </c>
      <c r="C4441" t="s">
        <v>8813</v>
      </c>
      <c r="D4441" t="s">
        <v>61</v>
      </c>
      <c r="E4441" t="s">
        <v>43</v>
      </c>
      <c r="F4441">
        <v>4999</v>
      </c>
      <c r="G4441" t="s">
        <v>19</v>
      </c>
      <c r="H4441">
        <v>4999</v>
      </c>
      <c r="I4441" t="s">
        <v>61</v>
      </c>
      <c r="J4441">
        <v>1</v>
      </c>
      <c r="K4441">
        <v>4999</v>
      </c>
      <c r="L4441">
        <v>0</v>
      </c>
      <c r="M4441">
        <v>0</v>
      </c>
      <c r="N4441" t="s">
        <v>20</v>
      </c>
      <c r="O4441">
        <v>0</v>
      </c>
    </row>
    <row r="4442" spans="1:15" x14ac:dyDescent="0.3">
      <c r="A4442" t="s">
        <v>8814</v>
      </c>
      <c r="B4442" s="1">
        <v>46268</v>
      </c>
      <c r="C4442" t="s">
        <v>8815</v>
      </c>
      <c r="D4442" t="s">
        <v>17</v>
      </c>
      <c r="E4442" t="s">
        <v>18</v>
      </c>
      <c r="F4442">
        <v>1498</v>
      </c>
      <c r="G4442" t="s">
        <v>19</v>
      </c>
      <c r="H4442">
        <v>1498</v>
      </c>
      <c r="I4442" t="s">
        <v>17</v>
      </c>
      <c r="J4442">
        <v>1</v>
      </c>
      <c r="K4442">
        <v>1498</v>
      </c>
      <c r="L4442">
        <v>0</v>
      </c>
      <c r="M4442">
        <v>0</v>
      </c>
      <c r="N4442" t="s">
        <v>20</v>
      </c>
      <c r="O4442">
        <v>0</v>
      </c>
    </row>
    <row r="4443" spans="1:15" x14ac:dyDescent="0.3">
      <c r="A4443" t="s">
        <v>8816</v>
      </c>
      <c r="B4443" s="1">
        <v>46275</v>
      </c>
      <c r="C4443" t="s">
        <v>8817</v>
      </c>
      <c r="D4443" t="s">
        <v>51</v>
      </c>
      <c r="E4443" t="s">
        <v>18</v>
      </c>
      <c r="F4443">
        <v>2247</v>
      </c>
      <c r="G4443" t="s">
        <v>19</v>
      </c>
      <c r="H4443">
        <v>2247</v>
      </c>
      <c r="I4443" t="s">
        <v>51</v>
      </c>
      <c r="J4443">
        <v>1</v>
      </c>
      <c r="K4443">
        <v>2247</v>
      </c>
      <c r="L4443">
        <v>0</v>
      </c>
      <c r="M4443">
        <v>0</v>
      </c>
      <c r="N4443" t="s">
        <v>20</v>
      </c>
      <c r="O4443">
        <v>0</v>
      </c>
    </row>
    <row r="4444" spans="1:15" x14ac:dyDescent="0.3">
      <c r="A4444" t="s">
        <v>8818</v>
      </c>
      <c r="B4444" s="1">
        <v>46277</v>
      </c>
      <c r="C4444" t="s">
        <v>8819</v>
      </c>
      <c r="E4444" t="s">
        <v>18</v>
      </c>
      <c r="F4444" s="2">
        <v>7999</v>
      </c>
      <c r="G4444" t="s">
        <v>19</v>
      </c>
      <c r="H4444">
        <v>7999</v>
      </c>
      <c r="I4444" t="s">
        <v>194</v>
      </c>
      <c r="J4444">
        <v>1</v>
      </c>
      <c r="K4444">
        <v>7999</v>
      </c>
      <c r="L4444">
        <v>0</v>
      </c>
      <c r="M4444">
        <v>0</v>
      </c>
      <c r="N4444" t="s">
        <v>20</v>
      </c>
      <c r="O4444">
        <v>0</v>
      </c>
    </row>
    <row r="4445" spans="1:15" x14ac:dyDescent="0.3">
      <c r="A4445" t="s">
        <v>8820</v>
      </c>
      <c r="B4445" s="1">
        <v>46272</v>
      </c>
      <c r="C4445" t="s">
        <v>8821</v>
      </c>
      <c r="D4445" t="s">
        <v>48</v>
      </c>
      <c r="E4445" t="s">
        <v>18</v>
      </c>
      <c r="F4445">
        <v>4999</v>
      </c>
      <c r="G4445" t="s">
        <v>19</v>
      </c>
      <c r="H4445">
        <v>4999</v>
      </c>
      <c r="I4445" t="s">
        <v>48</v>
      </c>
      <c r="J4445">
        <v>1</v>
      </c>
      <c r="K4445">
        <v>4999</v>
      </c>
      <c r="L4445">
        <v>0</v>
      </c>
      <c r="M4445">
        <v>0</v>
      </c>
      <c r="N4445" t="s">
        <v>20</v>
      </c>
      <c r="O4445">
        <v>0</v>
      </c>
    </row>
    <row r="4446" spans="1:15" x14ac:dyDescent="0.3">
      <c r="A4446" t="s">
        <v>8822</v>
      </c>
      <c r="B4446" s="1">
        <v>46268</v>
      </c>
      <c r="C4446" t="s">
        <v>8823</v>
      </c>
      <c r="D4446" t="s">
        <v>51</v>
      </c>
      <c r="E4446" t="s">
        <v>54</v>
      </c>
      <c r="F4446" s="2">
        <v>4147</v>
      </c>
      <c r="G4446" t="s">
        <v>19</v>
      </c>
      <c r="H4446">
        <v>4147</v>
      </c>
      <c r="I4446" t="s">
        <v>51</v>
      </c>
      <c r="J4446">
        <v>1</v>
      </c>
      <c r="K4446">
        <v>4147</v>
      </c>
      <c r="L4446">
        <v>0</v>
      </c>
      <c r="M4446">
        <v>0</v>
      </c>
      <c r="N4446" t="s">
        <v>20</v>
      </c>
      <c r="O4446">
        <v>0</v>
      </c>
    </row>
    <row r="4447" spans="1:15" x14ac:dyDescent="0.3">
      <c r="A4447" t="s">
        <v>8824</v>
      </c>
      <c r="B4447" s="1">
        <v>46285</v>
      </c>
      <c r="C4447" t="s">
        <v>8825</v>
      </c>
      <c r="D4447" t="s">
        <v>26</v>
      </c>
      <c r="E4447" t="s">
        <v>18</v>
      </c>
      <c r="F4447">
        <v>3798</v>
      </c>
      <c r="G4447" t="s">
        <v>19</v>
      </c>
      <c r="H4447">
        <v>3798</v>
      </c>
      <c r="I4447" t="s">
        <v>26</v>
      </c>
      <c r="J4447">
        <v>1</v>
      </c>
      <c r="K4447">
        <v>3798</v>
      </c>
      <c r="L4447">
        <v>0</v>
      </c>
      <c r="M4447">
        <v>0</v>
      </c>
      <c r="N4447" t="s">
        <v>20</v>
      </c>
      <c r="O4447">
        <v>0</v>
      </c>
    </row>
    <row r="4448" spans="1:15" x14ac:dyDescent="0.3">
      <c r="A4448" t="s">
        <v>8826</v>
      </c>
      <c r="B4448" s="1">
        <v>46273</v>
      </c>
      <c r="C4448" t="s">
        <v>8827</v>
      </c>
      <c r="D4448" t="s">
        <v>61</v>
      </c>
      <c r="E4448" t="s">
        <v>18</v>
      </c>
      <c r="F4448">
        <v>6797</v>
      </c>
      <c r="G4448" t="s">
        <v>66</v>
      </c>
      <c r="H4448">
        <v>6797</v>
      </c>
      <c r="I4448" t="s">
        <v>61</v>
      </c>
      <c r="J4448">
        <v>1</v>
      </c>
      <c r="K4448">
        <v>6797</v>
      </c>
      <c r="L4448">
        <v>1</v>
      </c>
      <c r="M4448">
        <v>6797</v>
      </c>
      <c r="N4448" t="s">
        <v>20</v>
      </c>
      <c r="O4448">
        <v>0</v>
      </c>
    </row>
    <row r="4449" spans="1:15" x14ac:dyDescent="0.3">
      <c r="A4449" t="s">
        <v>8828</v>
      </c>
      <c r="B4449" s="1">
        <v>46285</v>
      </c>
      <c r="C4449" t="s">
        <v>8829</v>
      </c>
      <c r="D4449" t="s">
        <v>42</v>
      </c>
      <c r="E4449" t="s">
        <v>27</v>
      </c>
      <c r="F4449">
        <v>848</v>
      </c>
      <c r="G4449" t="s">
        <v>19</v>
      </c>
      <c r="H4449">
        <v>848</v>
      </c>
      <c r="I4449" t="s">
        <v>42</v>
      </c>
      <c r="J4449">
        <v>1</v>
      </c>
      <c r="K4449">
        <v>848</v>
      </c>
      <c r="L4449">
        <v>0</v>
      </c>
      <c r="M4449">
        <v>0</v>
      </c>
      <c r="N4449" t="s">
        <v>20</v>
      </c>
      <c r="O4449">
        <v>0</v>
      </c>
    </row>
    <row r="4450" spans="1:15" x14ac:dyDescent="0.3">
      <c r="A4450" t="s">
        <v>8830</v>
      </c>
      <c r="B4450" s="1">
        <v>46276</v>
      </c>
      <c r="C4450" t="s">
        <v>8831</v>
      </c>
      <c r="D4450" t="s">
        <v>17</v>
      </c>
      <c r="E4450" t="s">
        <v>27</v>
      </c>
      <c r="F4450">
        <v>299</v>
      </c>
      <c r="G4450" t="s">
        <v>19</v>
      </c>
      <c r="H4450">
        <v>299</v>
      </c>
      <c r="I4450" t="s">
        <v>17</v>
      </c>
      <c r="J4450">
        <v>1</v>
      </c>
      <c r="K4450">
        <v>299</v>
      </c>
      <c r="L4450">
        <v>0</v>
      </c>
      <c r="M4450">
        <v>0</v>
      </c>
      <c r="N4450" t="s">
        <v>20</v>
      </c>
      <c r="O4450">
        <v>0</v>
      </c>
    </row>
    <row r="4451" spans="1:15" x14ac:dyDescent="0.3">
      <c r="A4451" t="s">
        <v>8832</v>
      </c>
      <c r="B4451" s="1">
        <v>46266</v>
      </c>
      <c r="C4451" t="s">
        <v>8833</v>
      </c>
      <c r="D4451" t="s">
        <v>37</v>
      </c>
      <c r="E4451" t="s">
        <v>54</v>
      </c>
      <c r="F4451" s="2">
        <v>3848</v>
      </c>
      <c r="G4451" t="s">
        <v>19</v>
      </c>
      <c r="H4451">
        <v>3848</v>
      </c>
      <c r="I4451" t="s">
        <v>37</v>
      </c>
      <c r="J4451">
        <v>1</v>
      </c>
      <c r="K4451">
        <v>3848</v>
      </c>
      <c r="L4451">
        <v>0</v>
      </c>
      <c r="M4451">
        <v>0</v>
      </c>
      <c r="N4451" t="s">
        <v>20</v>
      </c>
      <c r="O4451">
        <v>0</v>
      </c>
    </row>
    <row r="4452" spans="1:15" x14ac:dyDescent="0.3">
      <c r="A4452" t="s">
        <v>8834</v>
      </c>
      <c r="B4452" s="1">
        <v>46268</v>
      </c>
      <c r="C4452" t="s">
        <v>8835</v>
      </c>
      <c r="D4452" t="s">
        <v>61</v>
      </c>
      <c r="E4452" t="s">
        <v>54</v>
      </c>
      <c r="F4452">
        <v>299</v>
      </c>
      <c r="G4452" t="s">
        <v>115</v>
      </c>
      <c r="H4452">
        <v>299</v>
      </c>
      <c r="I4452" t="s">
        <v>61</v>
      </c>
      <c r="J4452">
        <v>0</v>
      </c>
      <c r="K4452">
        <v>0</v>
      </c>
      <c r="L4452">
        <v>0</v>
      </c>
      <c r="M4452">
        <v>0</v>
      </c>
      <c r="N4452" t="s">
        <v>20</v>
      </c>
      <c r="O4452">
        <v>0</v>
      </c>
    </row>
    <row r="4453" spans="1:15" x14ac:dyDescent="0.3">
      <c r="A4453" t="s">
        <v>8836</v>
      </c>
      <c r="B4453" s="1">
        <v>46271</v>
      </c>
      <c r="C4453" t="s">
        <v>8837</v>
      </c>
      <c r="D4453" t="s">
        <v>26</v>
      </c>
      <c r="E4453" t="s">
        <v>18</v>
      </c>
      <c r="F4453">
        <v>6297</v>
      </c>
      <c r="G4453" t="s">
        <v>19</v>
      </c>
      <c r="H4453">
        <v>6297</v>
      </c>
      <c r="I4453" t="s">
        <v>26</v>
      </c>
      <c r="J4453">
        <v>1</v>
      </c>
      <c r="K4453">
        <v>6297</v>
      </c>
      <c r="L4453">
        <v>0</v>
      </c>
      <c r="M4453">
        <v>0</v>
      </c>
      <c r="N4453" t="s">
        <v>20</v>
      </c>
      <c r="O4453">
        <v>0</v>
      </c>
    </row>
    <row r="4454" spans="1:15" x14ac:dyDescent="0.3">
      <c r="A4454" t="s">
        <v>8838</v>
      </c>
      <c r="B4454" s="1">
        <v>46292</v>
      </c>
      <c r="C4454" t="s">
        <v>8839</v>
      </c>
      <c r="D4454" t="s">
        <v>51</v>
      </c>
      <c r="E4454" t="s">
        <v>27</v>
      </c>
      <c r="F4454">
        <v>998</v>
      </c>
      <c r="G4454" t="s">
        <v>19</v>
      </c>
      <c r="H4454">
        <v>998</v>
      </c>
      <c r="I4454" t="s">
        <v>51</v>
      </c>
      <c r="J4454">
        <v>1</v>
      </c>
      <c r="K4454">
        <v>998</v>
      </c>
      <c r="L4454">
        <v>0</v>
      </c>
      <c r="M4454">
        <v>0</v>
      </c>
      <c r="N4454" t="s">
        <v>20</v>
      </c>
      <c r="O4454">
        <v>0</v>
      </c>
    </row>
    <row r="4455" spans="1:15" x14ac:dyDescent="0.3">
      <c r="A4455" t="s">
        <v>8840</v>
      </c>
      <c r="B4455" s="1">
        <v>46295</v>
      </c>
      <c r="C4455" t="s">
        <v>8841</v>
      </c>
      <c r="D4455" t="s">
        <v>26</v>
      </c>
      <c r="E4455" t="s">
        <v>43</v>
      </c>
      <c r="F4455">
        <v>4797</v>
      </c>
      <c r="G4455" t="s">
        <v>19</v>
      </c>
      <c r="H4455">
        <v>4797</v>
      </c>
      <c r="I4455" t="s">
        <v>26</v>
      </c>
      <c r="J4455">
        <v>1</v>
      </c>
      <c r="K4455">
        <v>4797</v>
      </c>
      <c r="L4455">
        <v>0</v>
      </c>
      <c r="M4455">
        <v>0</v>
      </c>
      <c r="N4455" t="s">
        <v>20</v>
      </c>
      <c r="O4455">
        <v>0</v>
      </c>
    </row>
    <row r="4456" spans="1:15" x14ac:dyDescent="0.3">
      <c r="A4456" t="s">
        <v>8842</v>
      </c>
      <c r="B4456" s="1">
        <v>46270</v>
      </c>
      <c r="C4456" t="s">
        <v>8843</v>
      </c>
      <c r="D4456" t="s">
        <v>17</v>
      </c>
      <c r="E4456" t="s">
        <v>18</v>
      </c>
      <c r="F4456">
        <v>1799</v>
      </c>
      <c r="G4456" t="s">
        <v>19</v>
      </c>
      <c r="H4456">
        <v>1799</v>
      </c>
      <c r="I4456" t="s">
        <v>17</v>
      </c>
      <c r="J4456">
        <v>1</v>
      </c>
      <c r="K4456">
        <v>1799</v>
      </c>
      <c r="L4456">
        <v>0</v>
      </c>
      <c r="M4456">
        <v>0</v>
      </c>
      <c r="N4456" t="s">
        <v>20</v>
      </c>
      <c r="O4456">
        <v>0</v>
      </c>
    </row>
    <row r="4457" spans="1:15" x14ac:dyDescent="0.3">
      <c r="A4457" t="s">
        <v>8844</v>
      </c>
      <c r="B4457" s="1">
        <v>46289</v>
      </c>
      <c r="C4457" t="s">
        <v>8845</v>
      </c>
      <c r="D4457" t="s">
        <v>51</v>
      </c>
      <c r="E4457" t="s">
        <v>18</v>
      </c>
      <c r="F4457">
        <v>299</v>
      </c>
      <c r="G4457" t="s">
        <v>19</v>
      </c>
      <c r="H4457">
        <v>299</v>
      </c>
      <c r="I4457" t="s">
        <v>51</v>
      </c>
      <c r="J4457">
        <v>1</v>
      </c>
      <c r="K4457">
        <v>299</v>
      </c>
      <c r="L4457">
        <v>0</v>
      </c>
      <c r="M4457">
        <v>0</v>
      </c>
      <c r="N4457" t="s">
        <v>20</v>
      </c>
      <c r="O4457">
        <v>0</v>
      </c>
    </row>
    <row r="4458" spans="1:15" x14ac:dyDescent="0.3">
      <c r="A4458" t="s">
        <v>8846</v>
      </c>
      <c r="B4458" s="1">
        <v>46281</v>
      </c>
      <c r="C4458" t="s">
        <v>8847</v>
      </c>
      <c r="D4458" t="s">
        <v>23</v>
      </c>
      <c r="E4458" t="s">
        <v>27</v>
      </c>
      <c r="F4458" s="2">
        <v>4999</v>
      </c>
      <c r="G4458" t="s">
        <v>19</v>
      </c>
      <c r="H4458">
        <v>4999</v>
      </c>
      <c r="I4458" t="s">
        <v>23</v>
      </c>
      <c r="J4458">
        <v>1</v>
      </c>
      <c r="K4458">
        <v>4999</v>
      </c>
      <c r="L4458">
        <v>0</v>
      </c>
      <c r="M4458">
        <v>0</v>
      </c>
      <c r="N4458" t="s">
        <v>20</v>
      </c>
      <c r="O4458">
        <v>0</v>
      </c>
    </row>
    <row r="4459" spans="1:15" x14ac:dyDescent="0.3">
      <c r="A4459" t="s">
        <v>8848</v>
      </c>
      <c r="B4459" s="1">
        <v>46271</v>
      </c>
      <c r="C4459" t="s">
        <v>4832</v>
      </c>
      <c r="E4459" t="s">
        <v>27</v>
      </c>
      <c r="F4459">
        <v>299</v>
      </c>
      <c r="G4459" t="s">
        <v>19</v>
      </c>
      <c r="H4459">
        <v>299</v>
      </c>
      <c r="I4459" t="s">
        <v>194</v>
      </c>
      <c r="J4459">
        <v>1</v>
      </c>
      <c r="K4459">
        <v>299</v>
      </c>
      <c r="L4459">
        <v>0</v>
      </c>
      <c r="M4459">
        <v>0</v>
      </c>
      <c r="N4459" t="s">
        <v>20</v>
      </c>
      <c r="O4459">
        <v>0</v>
      </c>
    </row>
    <row r="4460" spans="1:15" x14ac:dyDescent="0.3">
      <c r="A4460" t="s">
        <v>8849</v>
      </c>
      <c r="B4460" s="1">
        <v>46283</v>
      </c>
      <c r="C4460" t="s">
        <v>8850</v>
      </c>
      <c r="D4460" t="s">
        <v>48</v>
      </c>
      <c r="E4460" t="s">
        <v>18</v>
      </c>
      <c r="F4460">
        <v>2499</v>
      </c>
      <c r="G4460" t="s">
        <v>19</v>
      </c>
      <c r="H4460">
        <v>2499</v>
      </c>
      <c r="I4460" t="s">
        <v>48</v>
      </c>
      <c r="J4460">
        <v>1</v>
      </c>
      <c r="K4460">
        <v>2499</v>
      </c>
      <c r="L4460">
        <v>0</v>
      </c>
      <c r="M4460">
        <v>0</v>
      </c>
      <c r="N4460" t="s">
        <v>20</v>
      </c>
      <c r="O4460">
        <v>0</v>
      </c>
    </row>
    <row r="4461" spans="1:15" x14ac:dyDescent="0.3">
      <c r="A4461" t="s">
        <v>8851</v>
      </c>
      <c r="B4461" s="1">
        <v>46280</v>
      </c>
      <c r="C4461" t="s">
        <v>8852</v>
      </c>
      <c r="D4461" t="s">
        <v>61</v>
      </c>
      <c r="E4461" t="s">
        <v>18</v>
      </c>
      <c r="F4461">
        <v>499</v>
      </c>
      <c r="G4461" t="s">
        <v>19</v>
      </c>
      <c r="H4461">
        <v>499</v>
      </c>
      <c r="I4461" t="s">
        <v>61</v>
      </c>
      <c r="J4461">
        <v>1</v>
      </c>
      <c r="K4461">
        <v>499</v>
      </c>
      <c r="L4461">
        <v>0</v>
      </c>
      <c r="M4461">
        <v>0</v>
      </c>
      <c r="N4461" t="s">
        <v>20</v>
      </c>
      <c r="O4461">
        <v>0</v>
      </c>
    </row>
    <row r="4462" spans="1:15" x14ac:dyDescent="0.3">
      <c r="A4462" t="s">
        <v>8853</v>
      </c>
      <c r="B4462" s="1">
        <v>46294</v>
      </c>
      <c r="C4462" t="s">
        <v>8854</v>
      </c>
      <c r="D4462" t="s">
        <v>75</v>
      </c>
      <c r="E4462" t="s">
        <v>18</v>
      </c>
      <c r="F4462">
        <v>6297</v>
      </c>
      <c r="G4462" t="s">
        <v>19</v>
      </c>
      <c r="H4462">
        <v>6297</v>
      </c>
      <c r="I4462" t="s">
        <v>75</v>
      </c>
      <c r="J4462">
        <v>1</v>
      </c>
      <c r="K4462">
        <v>6297</v>
      </c>
      <c r="L4462">
        <v>0</v>
      </c>
      <c r="M4462">
        <v>0</v>
      </c>
      <c r="N4462" t="s">
        <v>20</v>
      </c>
      <c r="O4462">
        <v>0</v>
      </c>
    </row>
    <row r="4463" spans="1:15" x14ac:dyDescent="0.3">
      <c r="A4463" t="s">
        <v>8855</v>
      </c>
      <c r="B4463" s="1">
        <v>46288</v>
      </c>
      <c r="C4463" t="s">
        <v>8108</v>
      </c>
      <c r="D4463" t="s">
        <v>75</v>
      </c>
      <c r="E4463" t="s">
        <v>18</v>
      </c>
      <c r="F4463">
        <v>2999</v>
      </c>
      <c r="G4463" t="s">
        <v>80</v>
      </c>
      <c r="H4463">
        <v>2999</v>
      </c>
      <c r="I4463" t="s">
        <v>75</v>
      </c>
      <c r="J4463">
        <v>0</v>
      </c>
      <c r="K4463">
        <v>0</v>
      </c>
      <c r="L4463">
        <v>0</v>
      </c>
      <c r="M4463">
        <v>0</v>
      </c>
      <c r="N4463" t="s">
        <v>20</v>
      </c>
      <c r="O4463">
        <v>0</v>
      </c>
    </row>
    <row r="4464" spans="1:15" x14ac:dyDescent="0.3">
      <c r="A4464" t="s">
        <v>8856</v>
      </c>
      <c r="B4464" s="1">
        <v>46275</v>
      </c>
      <c r="C4464" t="s">
        <v>8857</v>
      </c>
      <c r="D4464" t="s">
        <v>75</v>
      </c>
      <c r="E4464" t="s">
        <v>43</v>
      </c>
      <c r="F4464">
        <v>798</v>
      </c>
      <c r="G4464" t="s">
        <v>19</v>
      </c>
      <c r="H4464">
        <v>798</v>
      </c>
      <c r="I4464" t="s">
        <v>75</v>
      </c>
      <c r="J4464">
        <v>1</v>
      </c>
      <c r="K4464">
        <v>798</v>
      </c>
      <c r="L4464">
        <v>0</v>
      </c>
      <c r="M4464">
        <v>0</v>
      </c>
      <c r="N4464" t="s">
        <v>20</v>
      </c>
      <c r="O4464">
        <v>0</v>
      </c>
    </row>
    <row r="4465" spans="1:15" x14ac:dyDescent="0.3">
      <c r="A4465" t="s">
        <v>8858</v>
      </c>
      <c r="B4465" s="1">
        <v>46279</v>
      </c>
      <c r="C4465" t="s">
        <v>8859</v>
      </c>
      <c r="D4465" t="s">
        <v>26</v>
      </c>
      <c r="E4465" t="s">
        <v>18</v>
      </c>
      <c r="F4465">
        <v>7999</v>
      </c>
      <c r="G4465" t="s">
        <v>19</v>
      </c>
      <c r="H4465">
        <v>7999</v>
      </c>
      <c r="I4465" t="s">
        <v>26</v>
      </c>
      <c r="J4465">
        <v>1</v>
      </c>
      <c r="K4465">
        <v>7999</v>
      </c>
      <c r="L4465">
        <v>0</v>
      </c>
      <c r="M4465">
        <v>0</v>
      </c>
      <c r="N4465" t="s">
        <v>20</v>
      </c>
      <c r="O4465">
        <v>0</v>
      </c>
    </row>
    <row r="4466" spans="1:15" x14ac:dyDescent="0.3">
      <c r="A4466" t="s">
        <v>8860</v>
      </c>
      <c r="B4466" s="1">
        <v>46288</v>
      </c>
      <c r="C4466" t="s">
        <v>8861</v>
      </c>
      <c r="D4466" t="s">
        <v>48</v>
      </c>
      <c r="E4466" t="s">
        <v>18</v>
      </c>
      <c r="F4466">
        <v>1298</v>
      </c>
      <c r="G4466" t="s">
        <v>19</v>
      </c>
      <c r="H4466">
        <v>1298</v>
      </c>
      <c r="I4466" t="s">
        <v>48</v>
      </c>
      <c r="J4466">
        <v>1</v>
      </c>
      <c r="K4466">
        <v>1298</v>
      </c>
      <c r="L4466">
        <v>0</v>
      </c>
      <c r="M4466">
        <v>0</v>
      </c>
      <c r="N4466" t="s">
        <v>20</v>
      </c>
      <c r="O4466">
        <v>0</v>
      </c>
    </row>
    <row r="4467" spans="1:15" x14ac:dyDescent="0.3">
      <c r="A4467" t="s">
        <v>8862</v>
      </c>
      <c r="B4467" s="1">
        <v>46289</v>
      </c>
      <c r="C4467" t="s">
        <v>8863</v>
      </c>
      <c r="D4467" t="s">
        <v>23</v>
      </c>
      <c r="E4467" t="s">
        <v>54</v>
      </c>
      <c r="F4467">
        <v>2798</v>
      </c>
      <c r="G4467" t="s">
        <v>19</v>
      </c>
      <c r="H4467">
        <v>2798</v>
      </c>
      <c r="I4467" t="s">
        <v>23</v>
      </c>
      <c r="J4467">
        <v>1</v>
      </c>
      <c r="K4467">
        <v>2798</v>
      </c>
      <c r="L4467">
        <v>0</v>
      </c>
      <c r="M4467">
        <v>0</v>
      </c>
      <c r="N4467" t="s">
        <v>20</v>
      </c>
      <c r="O4467">
        <v>0</v>
      </c>
    </row>
    <row r="4468" spans="1:15" x14ac:dyDescent="0.3">
      <c r="A4468" t="s">
        <v>8864</v>
      </c>
      <c r="B4468" s="1">
        <v>46267</v>
      </c>
      <c r="C4468" t="s">
        <v>8865</v>
      </c>
      <c r="D4468" t="s">
        <v>61</v>
      </c>
      <c r="E4468" t="s">
        <v>43</v>
      </c>
      <c r="F4468">
        <v>1299</v>
      </c>
      <c r="G4468" t="s">
        <v>19</v>
      </c>
      <c r="H4468">
        <v>1299</v>
      </c>
      <c r="I4468" t="s">
        <v>61</v>
      </c>
      <c r="J4468">
        <v>1</v>
      </c>
      <c r="K4468">
        <v>1299</v>
      </c>
      <c r="L4468">
        <v>0</v>
      </c>
      <c r="M4468">
        <v>0</v>
      </c>
      <c r="N4468" t="s">
        <v>20</v>
      </c>
      <c r="O4468">
        <v>0</v>
      </c>
    </row>
    <row r="4469" spans="1:15" x14ac:dyDescent="0.3">
      <c r="A4469" t="s">
        <v>8866</v>
      </c>
      <c r="B4469" s="1">
        <v>46273</v>
      </c>
      <c r="C4469" t="s">
        <v>8867</v>
      </c>
      <c r="D4469" t="s">
        <v>26</v>
      </c>
      <c r="E4469" t="s">
        <v>54</v>
      </c>
      <c r="F4469">
        <v>3298</v>
      </c>
      <c r="G4469" t="s">
        <v>19</v>
      </c>
      <c r="H4469">
        <v>3298</v>
      </c>
      <c r="I4469" t="s">
        <v>26</v>
      </c>
      <c r="J4469">
        <v>1</v>
      </c>
      <c r="K4469">
        <v>3298</v>
      </c>
      <c r="L4469">
        <v>0</v>
      </c>
      <c r="M4469">
        <v>0</v>
      </c>
      <c r="N4469" t="s">
        <v>20</v>
      </c>
      <c r="O4469">
        <v>0</v>
      </c>
    </row>
    <row r="4470" spans="1:15" x14ac:dyDescent="0.3">
      <c r="A4470" t="s">
        <v>8868</v>
      </c>
      <c r="B4470" s="1">
        <v>46277</v>
      </c>
      <c r="C4470" t="s">
        <v>8869</v>
      </c>
      <c r="D4470" t="s">
        <v>26</v>
      </c>
      <c r="E4470" t="s">
        <v>18</v>
      </c>
      <c r="F4470">
        <v>5998</v>
      </c>
      <c r="G4470" t="s">
        <v>19</v>
      </c>
      <c r="H4470">
        <v>5998</v>
      </c>
      <c r="I4470" t="s">
        <v>26</v>
      </c>
      <c r="J4470">
        <v>1</v>
      </c>
      <c r="K4470">
        <v>5998</v>
      </c>
      <c r="L4470">
        <v>0</v>
      </c>
      <c r="M4470">
        <v>0</v>
      </c>
      <c r="N4470" t="s">
        <v>20</v>
      </c>
      <c r="O4470">
        <v>0</v>
      </c>
    </row>
    <row r="4471" spans="1:15" x14ac:dyDescent="0.3">
      <c r="A4471" t="s">
        <v>8870</v>
      </c>
      <c r="B4471" s="1">
        <v>46287</v>
      </c>
      <c r="C4471" t="s">
        <v>7228</v>
      </c>
      <c r="D4471" t="s">
        <v>37</v>
      </c>
      <c r="E4471" t="s">
        <v>54</v>
      </c>
      <c r="F4471">
        <v>1299</v>
      </c>
      <c r="G4471" t="s">
        <v>19</v>
      </c>
      <c r="H4471">
        <v>1299</v>
      </c>
      <c r="I4471" t="s">
        <v>37</v>
      </c>
      <c r="J4471">
        <v>1</v>
      </c>
      <c r="K4471">
        <v>1299</v>
      </c>
      <c r="L4471">
        <v>0</v>
      </c>
      <c r="M4471">
        <v>0</v>
      </c>
      <c r="N4471" t="s">
        <v>20</v>
      </c>
      <c r="O4471">
        <v>0</v>
      </c>
    </row>
    <row r="4472" spans="1:15" x14ac:dyDescent="0.3">
      <c r="A4472" t="s">
        <v>8871</v>
      </c>
      <c r="B4472" s="1">
        <v>46266</v>
      </c>
      <c r="C4472" t="s">
        <v>8872</v>
      </c>
      <c r="D4472" t="s">
        <v>26</v>
      </c>
      <c r="E4472" t="s">
        <v>43</v>
      </c>
      <c r="F4472">
        <v>349</v>
      </c>
      <c r="G4472" t="s">
        <v>19</v>
      </c>
      <c r="H4472">
        <v>349</v>
      </c>
      <c r="I4472" t="s">
        <v>26</v>
      </c>
      <c r="J4472">
        <v>1</v>
      </c>
      <c r="K4472">
        <v>349</v>
      </c>
      <c r="L4472">
        <v>0</v>
      </c>
      <c r="M4472">
        <v>0</v>
      </c>
      <c r="N4472" t="s">
        <v>20</v>
      </c>
      <c r="O4472">
        <v>0</v>
      </c>
    </row>
    <row r="4473" spans="1:15" x14ac:dyDescent="0.3">
      <c r="A4473" t="s">
        <v>8873</v>
      </c>
      <c r="B4473" s="1">
        <v>46266</v>
      </c>
      <c r="C4473" t="s">
        <v>8874</v>
      </c>
      <c r="D4473" t="s">
        <v>17</v>
      </c>
      <c r="E4473" t="s">
        <v>18</v>
      </c>
      <c r="F4473">
        <v>1499</v>
      </c>
      <c r="G4473" t="s">
        <v>19</v>
      </c>
      <c r="H4473">
        <v>1499</v>
      </c>
      <c r="I4473" t="s">
        <v>17</v>
      </c>
      <c r="J4473">
        <v>1</v>
      </c>
      <c r="K4473">
        <v>1499</v>
      </c>
      <c r="L4473">
        <v>0</v>
      </c>
      <c r="M4473">
        <v>0</v>
      </c>
      <c r="N4473" t="s">
        <v>20</v>
      </c>
      <c r="O4473">
        <v>0</v>
      </c>
    </row>
    <row r="4474" spans="1:15" x14ac:dyDescent="0.3">
      <c r="A4474" t="s">
        <v>8875</v>
      </c>
      <c r="B4474" s="1">
        <v>46290</v>
      </c>
      <c r="C4474" t="s">
        <v>8876</v>
      </c>
      <c r="D4474" t="s">
        <v>17</v>
      </c>
      <c r="E4474" t="s">
        <v>18</v>
      </c>
      <c r="F4474">
        <v>2798</v>
      </c>
      <c r="G4474" t="s">
        <v>19</v>
      </c>
      <c r="H4474">
        <v>2798</v>
      </c>
      <c r="I4474" t="s">
        <v>17</v>
      </c>
      <c r="J4474">
        <v>1</v>
      </c>
      <c r="K4474">
        <v>2798</v>
      </c>
      <c r="L4474">
        <v>0</v>
      </c>
      <c r="M4474">
        <v>0</v>
      </c>
      <c r="N4474" t="s">
        <v>20</v>
      </c>
      <c r="O4474">
        <v>0</v>
      </c>
    </row>
    <row r="4475" spans="1:15" x14ac:dyDescent="0.3">
      <c r="A4475" t="s">
        <v>8877</v>
      </c>
      <c r="B4475" s="1">
        <v>46290</v>
      </c>
      <c r="C4475" t="s">
        <v>8878</v>
      </c>
      <c r="D4475" t="s">
        <v>23</v>
      </c>
      <c r="E4475" t="s">
        <v>27</v>
      </c>
      <c r="F4475">
        <v>12297</v>
      </c>
      <c r="G4475" t="s">
        <v>66</v>
      </c>
      <c r="H4475">
        <v>12297</v>
      </c>
      <c r="I4475" t="s">
        <v>23</v>
      </c>
      <c r="J4475">
        <v>1</v>
      </c>
      <c r="K4475">
        <v>12297</v>
      </c>
      <c r="L4475">
        <v>1</v>
      </c>
      <c r="M4475">
        <v>12297</v>
      </c>
      <c r="N4475" t="s">
        <v>20</v>
      </c>
      <c r="O4475">
        <v>0</v>
      </c>
    </row>
    <row r="4476" spans="1:15" x14ac:dyDescent="0.3">
      <c r="A4476" t="s">
        <v>8879</v>
      </c>
      <c r="B4476" s="1">
        <v>46283</v>
      </c>
      <c r="C4476" t="s">
        <v>8880</v>
      </c>
      <c r="D4476" t="s">
        <v>17</v>
      </c>
      <c r="E4476" t="s">
        <v>18</v>
      </c>
      <c r="F4476">
        <v>3499</v>
      </c>
      <c r="G4476" t="s">
        <v>19</v>
      </c>
      <c r="H4476">
        <v>3499</v>
      </c>
      <c r="I4476" t="s">
        <v>17</v>
      </c>
      <c r="J4476">
        <v>1</v>
      </c>
      <c r="K4476">
        <v>3499</v>
      </c>
      <c r="L4476">
        <v>0</v>
      </c>
      <c r="M4476">
        <v>0</v>
      </c>
      <c r="N4476" t="s">
        <v>20</v>
      </c>
      <c r="O4476">
        <v>0</v>
      </c>
    </row>
    <row r="4477" spans="1:15" x14ac:dyDescent="0.3">
      <c r="A4477" t="s">
        <v>8881</v>
      </c>
      <c r="B4477" s="1">
        <v>46274</v>
      </c>
      <c r="C4477" t="s">
        <v>8882</v>
      </c>
      <c r="D4477" t="s">
        <v>42</v>
      </c>
      <c r="E4477" t="s">
        <v>54</v>
      </c>
      <c r="F4477">
        <v>7498</v>
      </c>
      <c r="G4477" t="s">
        <v>19</v>
      </c>
      <c r="H4477">
        <v>7498</v>
      </c>
      <c r="I4477" t="s">
        <v>42</v>
      </c>
      <c r="J4477">
        <v>1</v>
      </c>
      <c r="K4477">
        <v>7498</v>
      </c>
      <c r="L4477">
        <v>0</v>
      </c>
      <c r="M4477">
        <v>0</v>
      </c>
      <c r="N4477" t="s">
        <v>20</v>
      </c>
      <c r="O4477">
        <v>0</v>
      </c>
    </row>
    <row r="4478" spans="1:15" x14ac:dyDescent="0.3">
      <c r="A4478" t="s">
        <v>8883</v>
      </c>
      <c r="B4478" s="1">
        <v>46280</v>
      </c>
      <c r="C4478" t="s">
        <v>8884</v>
      </c>
      <c r="D4478" t="s">
        <v>26</v>
      </c>
      <c r="E4478" t="s">
        <v>18</v>
      </c>
      <c r="F4478">
        <v>1799</v>
      </c>
      <c r="G4478" t="s">
        <v>19</v>
      </c>
      <c r="H4478">
        <v>1799</v>
      </c>
      <c r="I4478" t="s">
        <v>26</v>
      </c>
      <c r="J4478">
        <v>1</v>
      </c>
      <c r="K4478">
        <v>1799</v>
      </c>
      <c r="L4478">
        <v>0</v>
      </c>
      <c r="M4478">
        <v>0</v>
      </c>
      <c r="N4478" t="s">
        <v>20</v>
      </c>
      <c r="O4478">
        <v>0</v>
      </c>
    </row>
    <row r="4479" spans="1:15" x14ac:dyDescent="0.3">
      <c r="A4479" t="s">
        <v>8885</v>
      </c>
      <c r="B4479" s="1">
        <v>46281</v>
      </c>
      <c r="C4479" t="s">
        <v>8886</v>
      </c>
      <c r="D4479" t="s">
        <v>61</v>
      </c>
      <c r="E4479" t="s">
        <v>27</v>
      </c>
      <c r="F4479">
        <v>2999</v>
      </c>
      <c r="G4479" t="s">
        <v>19</v>
      </c>
      <c r="H4479">
        <v>2999</v>
      </c>
      <c r="I4479" t="s">
        <v>61</v>
      </c>
      <c r="J4479">
        <v>1</v>
      </c>
      <c r="K4479">
        <v>2999</v>
      </c>
      <c r="L4479">
        <v>0</v>
      </c>
      <c r="M4479">
        <v>0</v>
      </c>
      <c r="N4479" t="s">
        <v>20</v>
      </c>
      <c r="O4479">
        <v>0</v>
      </c>
    </row>
    <row r="4480" spans="1:15" x14ac:dyDescent="0.3">
      <c r="A4480" t="s">
        <v>8887</v>
      </c>
      <c r="B4480" s="1">
        <v>46287</v>
      </c>
      <c r="C4480" t="s">
        <v>8888</v>
      </c>
      <c r="D4480" t="s">
        <v>48</v>
      </c>
      <c r="E4480" t="s">
        <v>18</v>
      </c>
      <c r="F4480">
        <v>3097</v>
      </c>
      <c r="G4480" t="s">
        <v>19</v>
      </c>
      <c r="H4480">
        <v>3097</v>
      </c>
      <c r="I4480" t="s">
        <v>48</v>
      </c>
      <c r="J4480">
        <v>1</v>
      </c>
      <c r="K4480">
        <v>3097</v>
      </c>
      <c r="L4480">
        <v>0</v>
      </c>
      <c r="M4480">
        <v>0</v>
      </c>
      <c r="N4480" t="s">
        <v>20</v>
      </c>
      <c r="O4480">
        <v>0</v>
      </c>
    </row>
    <row r="4481" spans="1:15" x14ac:dyDescent="0.3">
      <c r="A4481" t="s">
        <v>8889</v>
      </c>
      <c r="B4481" s="1">
        <v>46278</v>
      </c>
      <c r="C4481" t="s">
        <v>8890</v>
      </c>
      <c r="D4481" t="s">
        <v>61</v>
      </c>
      <c r="E4481" t="s">
        <v>27</v>
      </c>
      <c r="F4481">
        <v>10297</v>
      </c>
      <c r="G4481" t="s">
        <v>19</v>
      </c>
      <c r="H4481">
        <v>10297</v>
      </c>
      <c r="I4481" t="s">
        <v>61</v>
      </c>
      <c r="J4481">
        <v>1</v>
      </c>
      <c r="K4481">
        <v>10297</v>
      </c>
      <c r="L4481">
        <v>0</v>
      </c>
      <c r="M4481">
        <v>0</v>
      </c>
      <c r="N4481" t="s">
        <v>20</v>
      </c>
      <c r="O4481">
        <v>0</v>
      </c>
    </row>
    <row r="4482" spans="1:15" x14ac:dyDescent="0.3">
      <c r="A4482" t="s">
        <v>8891</v>
      </c>
      <c r="B4482" s="1">
        <v>46284</v>
      </c>
      <c r="C4482" t="s">
        <v>8892</v>
      </c>
      <c r="D4482" t="s">
        <v>61</v>
      </c>
      <c r="E4482" t="s">
        <v>54</v>
      </c>
      <c r="F4482">
        <v>999</v>
      </c>
      <c r="G4482" t="s">
        <v>19</v>
      </c>
      <c r="H4482">
        <v>999</v>
      </c>
      <c r="I4482" t="s">
        <v>61</v>
      </c>
      <c r="J4482">
        <v>1</v>
      </c>
      <c r="K4482">
        <v>999</v>
      </c>
      <c r="L4482">
        <v>0</v>
      </c>
      <c r="M4482">
        <v>0</v>
      </c>
      <c r="N4482" t="s">
        <v>20</v>
      </c>
      <c r="O4482">
        <v>0</v>
      </c>
    </row>
    <row r="4483" spans="1:15" x14ac:dyDescent="0.3">
      <c r="A4483" t="s">
        <v>8893</v>
      </c>
      <c r="B4483" s="1">
        <v>46293</v>
      </c>
      <c r="C4483" t="s">
        <v>8894</v>
      </c>
      <c r="D4483" t="s">
        <v>17</v>
      </c>
      <c r="E4483" t="s">
        <v>27</v>
      </c>
      <c r="F4483">
        <v>1799</v>
      </c>
      <c r="G4483" t="s">
        <v>115</v>
      </c>
      <c r="H4483">
        <v>1799</v>
      </c>
      <c r="I4483" t="s">
        <v>17</v>
      </c>
      <c r="J4483">
        <v>0</v>
      </c>
      <c r="K4483">
        <v>0</v>
      </c>
      <c r="L4483">
        <v>0</v>
      </c>
      <c r="M4483">
        <v>0</v>
      </c>
      <c r="N4483" t="s">
        <v>20</v>
      </c>
      <c r="O4483">
        <v>0</v>
      </c>
    </row>
    <row r="4484" spans="1:15" x14ac:dyDescent="0.3">
      <c r="A4484" t="s">
        <v>8895</v>
      </c>
      <c r="B4484" s="1">
        <v>46282</v>
      </c>
      <c r="C4484" t="s">
        <v>8896</v>
      </c>
      <c r="D4484" t="s">
        <v>48</v>
      </c>
      <c r="E4484" t="s">
        <v>18</v>
      </c>
      <c r="F4484">
        <v>499</v>
      </c>
      <c r="G4484" t="s">
        <v>19</v>
      </c>
      <c r="H4484">
        <v>499</v>
      </c>
      <c r="I4484" t="s">
        <v>48</v>
      </c>
      <c r="J4484">
        <v>1</v>
      </c>
      <c r="K4484">
        <v>499</v>
      </c>
      <c r="L4484">
        <v>0</v>
      </c>
      <c r="M4484">
        <v>0</v>
      </c>
      <c r="N4484" t="s">
        <v>20</v>
      </c>
      <c r="O4484">
        <v>0</v>
      </c>
    </row>
    <row r="4485" spans="1:15" x14ac:dyDescent="0.3">
      <c r="A4485" t="s">
        <v>8897</v>
      </c>
      <c r="B4485" s="1">
        <v>46282</v>
      </c>
      <c r="C4485" t="s">
        <v>8898</v>
      </c>
      <c r="D4485" t="s">
        <v>34</v>
      </c>
      <c r="E4485" t="s">
        <v>18</v>
      </c>
      <c r="F4485">
        <v>1299</v>
      </c>
      <c r="G4485" t="s">
        <v>19</v>
      </c>
      <c r="H4485">
        <v>1299</v>
      </c>
      <c r="I4485" t="s">
        <v>34</v>
      </c>
      <c r="J4485">
        <v>1</v>
      </c>
      <c r="K4485">
        <v>1299</v>
      </c>
      <c r="L4485">
        <v>0</v>
      </c>
      <c r="M4485">
        <v>0</v>
      </c>
      <c r="N4485" t="s">
        <v>20</v>
      </c>
      <c r="O4485">
        <v>0</v>
      </c>
    </row>
    <row r="4486" spans="1:15" x14ac:dyDescent="0.3">
      <c r="A4486" t="s">
        <v>8899</v>
      </c>
      <c r="B4486" s="1">
        <v>46295</v>
      </c>
      <c r="C4486" t="s">
        <v>8900</v>
      </c>
      <c r="D4486" t="s">
        <v>42</v>
      </c>
      <c r="E4486" t="s">
        <v>27</v>
      </c>
      <c r="F4486">
        <v>4498</v>
      </c>
      <c r="G4486" t="s">
        <v>19</v>
      </c>
      <c r="H4486">
        <v>4498</v>
      </c>
      <c r="I4486" t="s">
        <v>42</v>
      </c>
      <c r="J4486">
        <v>1</v>
      </c>
      <c r="K4486">
        <v>4498</v>
      </c>
      <c r="L4486">
        <v>0</v>
      </c>
      <c r="M4486">
        <v>0</v>
      </c>
      <c r="N4486" t="s">
        <v>20</v>
      </c>
      <c r="O4486">
        <v>0</v>
      </c>
    </row>
    <row r="4487" spans="1:15" x14ac:dyDescent="0.3">
      <c r="A4487" t="s">
        <v>8901</v>
      </c>
      <c r="B4487" s="1">
        <v>46276</v>
      </c>
      <c r="C4487" t="s">
        <v>8902</v>
      </c>
      <c r="D4487" t="s">
        <v>51</v>
      </c>
      <c r="E4487" t="s">
        <v>27</v>
      </c>
      <c r="F4487">
        <v>2098</v>
      </c>
      <c r="G4487" t="s">
        <v>66</v>
      </c>
      <c r="H4487">
        <v>2098</v>
      </c>
      <c r="I4487" t="s">
        <v>51</v>
      </c>
      <c r="J4487">
        <v>1</v>
      </c>
      <c r="K4487">
        <v>2098</v>
      </c>
      <c r="L4487">
        <v>1</v>
      </c>
      <c r="M4487">
        <v>2098</v>
      </c>
      <c r="N4487" t="s">
        <v>20</v>
      </c>
      <c r="O4487">
        <v>0</v>
      </c>
    </row>
    <row r="4488" spans="1:15" x14ac:dyDescent="0.3">
      <c r="A4488" t="s">
        <v>8903</v>
      </c>
      <c r="B4488" s="1">
        <v>46292</v>
      </c>
      <c r="C4488" t="s">
        <v>8904</v>
      </c>
      <c r="D4488" t="s">
        <v>23</v>
      </c>
      <c r="E4488" t="s">
        <v>18</v>
      </c>
      <c r="F4488" s="2">
        <v>2498</v>
      </c>
      <c r="G4488" t="s">
        <v>19</v>
      </c>
      <c r="H4488">
        <v>2498</v>
      </c>
      <c r="I4488" t="s">
        <v>23</v>
      </c>
      <c r="J4488">
        <v>1</v>
      </c>
      <c r="K4488">
        <v>2498</v>
      </c>
      <c r="L4488">
        <v>0</v>
      </c>
      <c r="M4488">
        <v>0</v>
      </c>
      <c r="N4488" t="s">
        <v>20</v>
      </c>
      <c r="O4488">
        <v>0</v>
      </c>
    </row>
    <row r="4489" spans="1:15" x14ac:dyDescent="0.3">
      <c r="A4489" t="s">
        <v>8905</v>
      </c>
      <c r="B4489" s="1">
        <v>46268</v>
      </c>
      <c r="C4489" t="s">
        <v>8906</v>
      </c>
      <c r="D4489" t="s">
        <v>61</v>
      </c>
      <c r="E4489" t="s">
        <v>27</v>
      </c>
      <c r="F4489">
        <v>1998</v>
      </c>
      <c r="G4489" t="s">
        <v>19</v>
      </c>
      <c r="H4489">
        <v>1998</v>
      </c>
      <c r="I4489" t="s">
        <v>61</v>
      </c>
      <c r="J4489">
        <v>1</v>
      </c>
      <c r="K4489">
        <v>1998</v>
      </c>
      <c r="L4489">
        <v>0</v>
      </c>
      <c r="M4489">
        <v>0</v>
      </c>
      <c r="N4489" t="s">
        <v>20</v>
      </c>
      <c r="O4489">
        <v>0</v>
      </c>
    </row>
    <row r="4490" spans="1:15" x14ac:dyDescent="0.3">
      <c r="A4490" t="s">
        <v>8907</v>
      </c>
      <c r="B4490" s="1">
        <v>46295</v>
      </c>
      <c r="C4490" t="s">
        <v>8908</v>
      </c>
      <c r="D4490" t="s">
        <v>42</v>
      </c>
      <c r="E4490" t="s">
        <v>18</v>
      </c>
      <c r="F4490">
        <v>5998</v>
      </c>
      <c r="G4490" t="s">
        <v>19</v>
      </c>
      <c r="H4490">
        <v>5998</v>
      </c>
      <c r="I4490" t="s">
        <v>42</v>
      </c>
      <c r="J4490">
        <v>1</v>
      </c>
      <c r="K4490">
        <v>5998</v>
      </c>
      <c r="L4490">
        <v>0</v>
      </c>
      <c r="M4490">
        <v>0</v>
      </c>
      <c r="N4490" t="s">
        <v>20</v>
      </c>
      <c r="O4490">
        <v>0</v>
      </c>
    </row>
    <row r="4491" spans="1:15" x14ac:dyDescent="0.3">
      <c r="A4491" t="s">
        <v>8909</v>
      </c>
      <c r="B4491" s="1">
        <v>46268</v>
      </c>
      <c r="C4491" t="s">
        <v>8910</v>
      </c>
      <c r="D4491" t="s">
        <v>61</v>
      </c>
      <c r="E4491" t="s">
        <v>18</v>
      </c>
      <c r="F4491">
        <v>6847</v>
      </c>
      <c r="G4491" t="s">
        <v>19</v>
      </c>
      <c r="H4491">
        <v>6847</v>
      </c>
      <c r="I4491" t="s">
        <v>61</v>
      </c>
      <c r="J4491">
        <v>1</v>
      </c>
      <c r="K4491">
        <v>6847</v>
      </c>
      <c r="L4491">
        <v>0</v>
      </c>
      <c r="M4491">
        <v>0</v>
      </c>
      <c r="N4491" t="s">
        <v>20</v>
      </c>
      <c r="O4491">
        <v>0</v>
      </c>
    </row>
    <row r="4492" spans="1:15" x14ac:dyDescent="0.3">
      <c r="A4492" t="s">
        <v>8911</v>
      </c>
      <c r="B4492" s="1">
        <v>46279</v>
      </c>
      <c r="C4492" t="s">
        <v>4165</v>
      </c>
      <c r="D4492" t="s">
        <v>37</v>
      </c>
      <c r="E4492" t="s">
        <v>27</v>
      </c>
      <c r="F4492">
        <v>5998</v>
      </c>
      <c r="G4492" t="s">
        <v>19</v>
      </c>
      <c r="H4492">
        <v>5998</v>
      </c>
      <c r="I4492" t="s">
        <v>37</v>
      </c>
      <c r="J4492">
        <v>1</v>
      </c>
      <c r="K4492">
        <v>5998</v>
      </c>
      <c r="L4492">
        <v>0</v>
      </c>
      <c r="M4492">
        <v>0</v>
      </c>
      <c r="N4492" t="s">
        <v>20</v>
      </c>
      <c r="O4492">
        <v>0</v>
      </c>
    </row>
    <row r="4493" spans="1:15" x14ac:dyDescent="0.3">
      <c r="A4493" t="s">
        <v>8912</v>
      </c>
      <c r="B4493" s="1">
        <v>46285</v>
      </c>
      <c r="C4493" t="s">
        <v>8913</v>
      </c>
      <c r="D4493" t="s">
        <v>51</v>
      </c>
      <c r="E4493" t="s">
        <v>18</v>
      </c>
      <c r="F4493">
        <v>2098</v>
      </c>
      <c r="G4493" t="s">
        <v>19</v>
      </c>
      <c r="H4493">
        <v>2098</v>
      </c>
      <c r="I4493" t="s">
        <v>51</v>
      </c>
      <c r="J4493">
        <v>1</v>
      </c>
      <c r="K4493">
        <v>2098</v>
      </c>
      <c r="L4493">
        <v>0</v>
      </c>
      <c r="M4493">
        <v>0</v>
      </c>
      <c r="N4493" t="s">
        <v>20</v>
      </c>
      <c r="O4493">
        <v>0</v>
      </c>
    </row>
    <row r="4494" spans="1:15" x14ac:dyDescent="0.3">
      <c r="A4494" t="s">
        <v>8914</v>
      </c>
      <c r="B4494" s="1">
        <v>46291</v>
      </c>
      <c r="C4494" t="s">
        <v>8915</v>
      </c>
      <c r="D4494" t="s">
        <v>42</v>
      </c>
      <c r="E4494" t="s">
        <v>27</v>
      </c>
      <c r="F4494">
        <v>349</v>
      </c>
      <c r="G4494" t="s">
        <v>19</v>
      </c>
      <c r="H4494">
        <v>349</v>
      </c>
      <c r="I4494" t="s">
        <v>42</v>
      </c>
      <c r="J4494">
        <v>1</v>
      </c>
      <c r="K4494">
        <v>349</v>
      </c>
      <c r="L4494">
        <v>0</v>
      </c>
      <c r="M4494">
        <v>0</v>
      </c>
      <c r="N4494" t="s">
        <v>20</v>
      </c>
      <c r="O4494">
        <v>0</v>
      </c>
    </row>
    <row r="4495" spans="1:15" x14ac:dyDescent="0.3">
      <c r="A4495" t="s">
        <v>8916</v>
      </c>
      <c r="B4495" s="1">
        <v>46294</v>
      </c>
      <c r="C4495" t="s">
        <v>8917</v>
      </c>
      <c r="D4495" t="s">
        <v>23</v>
      </c>
      <c r="E4495" t="s">
        <v>18</v>
      </c>
      <c r="F4495">
        <v>2499</v>
      </c>
      <c r="G4495" t="s">
        <v>19</v>
      </c>
      <c r="H4495">
        <v>2499</v>
      </c>
      <c r="I4495" t="s">
        <v>23</v>
      </c>
      <c r="J4495">
        <v>1</v>
      </c>
      <c r="K4495">
        <v>2499</v>
      </c>
      <c r="L4495">
        <v>0</v>
      </c>
      <c r="M4495">
        <v>0</v>
      </c>
      <c r="N4495" t="s">
        <v>20</v>
      </c>
      <c r="O4495">
        <v>0</v>
      </c>
    </row>
    <row r="4496" spans="1:15" x14ac:dyDescent="0.3">
      <c r="A4496" t="s">
        <v>8918</v>
      </c>
      <c r="B4496" s="1">
        <v>46295</v>
      </c>
      <c r="C4496" t="s">
        <v>8919</v>
      </c>
      <c r="D4496" t="s">
        <v>61</v>
      </c>
      <c r="E4496" t="s">
        <v>18</v>
      </c>
      <c r="F4496" s="2">
        <v>5597</v>
      </c>
      <c r="G4496" t="s">
        <v>19</v>
      </c>
      <c r="H4496">
        <v>5597</v>
      </c>
      <c r="I4496" t="s">
        <v>61</v>
      </c>
      <c r="J4496">
        <v>1</v>
      </c>
      <c r="K4496">
        <v>5597</v>
      </c>
      <c r="L4496">
        <v>0</v>
      </c>
      <c r="M4496">
        <v>0</v>
      </c>
      <c r="N4496" t="s">
        <v>20</v>
      </c>
      <c r="O4496">
        <v>0</v>
      </c>
    </row>
    <row r="4497" spans="1:15" x14ac:dyDescent="0.3">
      <c r="A4497" t="s">
        <v>8920</v>
      </c>
      <c r="B4497" s="1">
        <v>46267</v>
      </c>
      <c r="C4497" t="s">
        <v>8921</v>
      </c>
      <c r="D4497" t="s">
        <v>51</v>
      </c>
      <c r="E4497" t="s">
        <v>43</v>
      </c>
      <c r="F4497" s="2">
        <v>1299</v>
      </c>
      <c r="G4497" t="s">
        <v>19</v>
      </c>
      <c r="H4497">
        <v>1299</v>
      </c>
      <c r="I4497" t="s">
        <v>51</v>
      </c>
      <c r="J4497">
        <v>1</v>
      </c>
      <c r="K4497">
        <v>1299</v>
      </c>
      <c r="L4497">
        <v>0</v>
      </c>
      <c r="M4497">
        <v>0</v>
      </c>
      <c r="N4497" t="s">
        <v>20</v>
      </c>
      <c r="O4497">
        <v>0</v>
      </c>
    </row>
    <row r="4498" spans="1:15" x14ac:dyDescent="0.3">
      <c r="A4498" t="s">
        <v>8922</v>
      </c>
      <c r="B4498" s="1">
        <v>46284</v>
      </c>
      <c r="C4498" t="s">
        <v>8923</v>
      </c>
      <c r="D4498" t="s">
        <v>61</v>
      </c>
      <c r="E4498" t="s">
        <v>54</v>
      </c>
      <c r="F4498">
        <v>5998</v>
      </c>
      <c r="G4498" t="s">
        <v>19</v>
      </c>
      <c r="H4498">
        <v>5998</v>
      </c>
      <c r="I4498" t="s">
        <v>61</v>
      </c>
      <c r="J4498">
        <v>1</v>
      </c>
      <c r="K4498">
        <v>5998</v>
      </c>
      <c r="L4498">
        <v>0</v>
      </c>
      <c r="M4498">
        <v>0</v>
      </c>
      <c r="N4498" t="s">
        <v>20</v>
      </c>
      <c r="O4498">
        <v>0</v>
      </c>
    </row>
    <row r="4499" spans="1:15" x14ac:dyDescent="0.3">
      <c r="A4499" t="s">
        <v>8924</v>
      </c>
      <c r="B4499" s="1">
        <v>46282</v>
      </c>
      <c r="C4499" t="s">
        <v>8925</v>
      </c>
      <c r="D4499" t="s">
        <v>37</v>
      </c>
      <c r="E4499" t="s">
        <v>27</v>
      </c>
      <c r="F4499">
        <v>4999</v>
      </c>
      <c r="G4499" t="s">
        <v>19</v>
      </c>
      <c r="H4499">
        <v>4999</v>
      </c>
      <c r="I4499" t="s">
        <v>37</v>
      </c>
      <c r="J4499">
        <v>1</v>
      </c>
      <c r="K4499">
        <v>4999</v>
      </c>
      <c r="L4499">
        <v>0</v>
      </c>
      <c r="M4499">
        <v>0</v>
      </c>
      <c r="N4499" t="s">
        <v>20</v>
      </c>
      <c r="O4499">
        <v>0</v>
      </c>
    </row>
    <row r="4500" spans="1:15" x14ac:dyDescent="0.3">
      <c r="A4500" t="s">
        <v>8926</v>
      </c>
      <c r="B4500" s="1">
        <v>46271</v>
      </c>
      <c r="C4500" t="s">
        <v>8927</v>
      </c>
      <c r="D4500" t="s">
        <v>42</v>
      </c>
      <c r="E4500" t="s">
        <v>27</v>
      </c>
      <c r="F4500">
        <v>2598</v>
      </c>
      <c r="G4500" t="s">
        <v>19</v>
      </c>
      <c r="H4500">
        <v>2598</v>
      </c>
      <c r="I4500" t="s">
        <v>42</v>
      </c>
      <c r="J4500">
        <v>1</v>
      </c>
      <c r="K4500">
        <v>2598</v>
      </c>
      <c r="L4500">
        <v>0</v>
      </c>
      <c r="M4500">
        <v>0</v>
      </c>
      <c r="N4500" t="s">
        <v>20</v>
      </c>
      <c r="O4500">
        <v>0</v>
      </c>
    </row>
    <row r="4501" spans="1:15" x14ac:dyDescent="0.3">
      <c r="A4501" t="s">
        <v>8928</v>
      </c>
      <c r="B4501" s="1">
        <v>46279</v>
      </c>
      <c r="C4501" t="s">
        <v>8929</v>
      </c>
      <c r="D4501" t="s">
        <v>42</v>
      </c>
      <c r="E4501" t="s">
        <v>43</v>
      </c>
      <c r="F4501" s="2">
        <v>4147</v>
      </c>
      <c r="G4501" t="s">
        <v>19</v>
      </c>
      <c r="H4501">
        <v>4147</v>
      </c>
      <c r="I4501" t="s">
        <v>42</v>
      </c>
      <c r="J4501">
        <v>1</v>
      </c>
      <c r="K4501">
        <v>4147</v>
      </c>
      <c r="L4501">
        <v>0</v>
      </c>
      <c r="M4501">
        <v>0</v>
      </c>
      <c r="N4501" t="s">
        <v>20</v>
      </c>
      <c r="O4501">
        <v>0</v>
      </c>
    </row>
    <row r="4502" spans="1:15" x14ac:dyDescent="0.3">
      <c r="A4502" t="s">
        <v>8930</v>
      </c>
      <c r="B4502" s="1">
        <v>46266</v>
      </c>
      <c r="C4502" t="s">
        <v>8931</v>
      </c>
      <c r="D4502" t="s">
        <v>51</v>
      </c>
      <c r="E4502" t="s">
        <v>27</v>
      </c>
      <c r="F4502">
        <v>599</v>
      </c>
      <c r="G4502" t="s">
        <v>115</v>
      </c>
      <c r="H4502">
        <v>599</v>
      </c>
      <c r="I4502" t="s">
        <v>51</v>
      </c>
      <c r="J4502">
        <v>0</v>
      </c>
      <c r="K4502">
        <v>0</v>
      </c>
      <c r="L4502">
        <v>0</v>
      </c>
      <c r="M4502">
        <v>0</v>
      </c>
      <c r="N4502" t="s">
        <v>20</v>
      </c>
      <c r="O4502">
        <v>0</v>
      </c>
    </row>
    <row r="4503" spans="1:15" x14ac:dyDescent="0.3">
      <c r="A4503" t="s">
        <v>8932</v>
      </c>
      <c r="B4503" s="1">
        <v>46293</v>
      </c>
      <c r="C4503" t="s">
        <v>8933</v>
      </c>
      <c r="D4503" t="s">
        <v>26</v>
      </c>
      <c r="E4503" t="s">
        <v>18</v>
      </c>
      <c r="F4503">
        <v>1499</v>
      </c>
      <c r="G4503" t="s">
        <v>19</v>
      </c>
      <c r="H4503">
        <v>1499</v>
      </c>
      <c r="I4503" t="s">
        <v>26</v>
      </c>
      <c r="J4503">
        <v>1</v>
      </c>
      <c r="K4503">
        <v>1499</v>
      </c>
      <c r="L4503">
        <v>0</v>
      </c>
      <c r="M4503">
        <v>0</v>
      </c>
      <c r="N4503" t="s">
        <v>20</v>
      </c>
      <c r="O4503">
        <v>0</v>
      </c>
    </row>
    <row r="4504" spans="1:15" x14ac:dyDescent="0.3">
      <c r="A4504" t="s">
        <v>8934</v>
      </c>
      <c r="B4504" s="1">
        <v>46278</v>
      </c>
      <c r="C4504" t="s">
        <v>8935</v>
      </c>
      <c r="D4504" t="s">
        <v>51</v>
      </c>
      <c r="E4504" t="s">
        <v>18</v>
      </c>
      <c r="F4504">
        <v>2847</v>
      </c>
      <c r="G4504" t="s">
        <v>19</v>
      </c>
      <c r="H4504">
        <v>2847</v>
      </c>
      <c r="I4504" t="s">
        <v>51</v>
      </c>
      <c r="J4504">
        <v>1</v>
      </c>
      <c r="K4504">
        <v>2847</v>
      </c>
      <c r="L4504">
        <v>0</v>
      </c>
      <c r="M4504">
        <v>0</v>
      </c>
      <c r="N4504" t="s">
        <v>20</v>
      </c>
      <c r="O4504">
        <v>0</v>
      </c>
    </row>
    <row r="4505" spans="1:15" x14ac:dyDescent="0.3">
      <c r="A4505" t="s">
        <v>8936</v>
      </c>
      <c r="B4505" s="1">
        <v>46273</v>
      </c>
      <c r="C4505" t="s">
        <v>7286</v>
      </c>
      <c r="D4505" t="s">
        <v>42</v>
      </c>
      <c r="E4505" t="s">
        <v>54</v>
      </c>
      <c r="F4505">
        <v>1798</v>
      </c>
      <c r="G4505" t="s">
        <v>19</v>
      </c>
      <c r="H4505">
        <v>1798</v>
      </c>
      <c r="I4505" t="s">
        <v>42</v>
      </c>
      <c r="J4505">
        <v>1</v>
      </c>
      <c r="K4505">
        <v>1798</v>
      </c>
      <c r="L4505">
        <v>0</v>
      </c>
      <c r="M4505">
        <v>0</v>
      </c>
      <c r="N4505" t="s">
        <v>20</v>
      </c>
      <c r="O4505">
        <v>0</v>
      </c>
    </row>
    <row r="4506" spans="1:15" x14ac:dyDescent="0.3">
      <c r="A4506" t="s">
        <v>8937</v>
      </c>
      <c r="B4506" s="1">
        <v>46295</v>
      </c>
      <c r="C4506" t="s">
        <v>8938</v>
      </c>
      <c r="D4506" t="s">
        <v>51</v>
      </c>
      <c r="E4506" t="s">
        <v>18</v>
      </c>
      <c r="F4506">
        <v>12297</v>
      </c>
      <c r="G4506" t="s">
        <v>19</v>
      </c>
      <c r="H4506">
        <v>12297</v>
      </c>
      <c r="I4506" t="s">
        <v>51</v>
      </c>
      <c r="J4506">
        <v>1</v>
      </c>
      <c r="K4506">
        <v>12297</v>
      </c>
      <c r="L4506">
        <v>0</v>
      </c>
      <c r="M4506">
        <v>0</v>
      </c>
      <c r="N4506" t="s">
        <v>20</v>
      </c>
      <c r="O4506">
        <v>0</v>
      </c>
    </row>
    <row r="4507" spans="1:15" x14ac:dyDescent="0.3">
      <c r="A4507" t="s">
        <v>8939</v>
      </c>
      <c r="B4507" s="1">
        <v>46289</v>
      </c>
      <c r="C4507" t="s">
        <v>8940</v>
      </c>
      <c r="D4507" t="s">
        <v>37</v>
      </c>
      <c r="E4507" t="s">
        <v>43</v>
      </c>
      <c r="F4507">
        <v>1299</v>
      </c>
      <c r="G4507" t="s">
        <v>115</v>
      </c>
      <c r="H4507">
        <v>1299</v>
      </c>
      <c r="I4507" t="s">
        <v>37</v>
      </c>
      <c r="J4507">
        <v>0</v>
      </c>
      <c r="K4507">
        <v>0</v>
      </c>
      <c r="L4507">
        <v>0</v>
      </c>
      <c r="M4507">
        <v>0</v>
      </c>
      <c r="N4507" t="s">
        <v>20</v>
      </c>
      <c r="O4507">
        <v>0</v>
      </c>
    </row>
    <row r="4508" spans="1:15" x14ac:dyDescent="0.3">
      <c r="A4508" t="s">
        <v>8941</v>
      </c>
      <c r="B4508" s="1">
        <v>46284</v>
      </c>
      <c r="C4508" t="s">
        <v>8942</v>
      </c>
      <c r="D4508" t="s">
        <v>51</v>
      </c>
      <c r="E4508" t="s">
        <v>18</v>
      </c>
      <c r="F4508">
        <v>349</v>
      </c>
      <c r="G4508" t="s">
        <v>19</v>
      </c>
      <c r="H4508">
        <v>349</v>
      </c>
      <c r="I4508" t="s">
        <v>51</v>
      </c>
      <c r="J4508">
        <v>1</v>
      </c>
      <c r="K4508">
        <v>349</v>
      </c>
      <c r="L4508">
        <v>0</v>
      </c>
      <c r="M4508">
        <v>0</v>
      </c>
      <c r="N4508" t="s">
        <v>20</v>
      </c>
      <c r="O4508">
        <v>0</v>
      </c>
    </row>
    <row r="4509" spans="1:15" x14ac:dyDescent="0.3">
      <c r="A4509" t="s">
        <v>8943</v>
      </c>
      <c r="B4509" s="1">
        <v>46279</v>
      </c>
      <c r="C4509" t="s">
        <v>8944</v>
      </c>
      <c r="D4509" t="s">
        <v>51</v>
      </c>
      <c r="E4509" t="s">
        <v>18</v>
      </c>
      <c r="F4509">
        <v>6498</v>
      </c>
      <c r="G4509" t="s">
        <v>115</v>
      </c>
      <c r="H4509">
        <v>6498</v>
      </c>
      <c r="I4509" t="s">
        <v>51</v>
      </c>
      <c r="J4509">
        <v>0</v>
      </c>
      <c r="K4509">
        <v>0</v>
      </c>
      <c r="L4509">
        <v>0</v>
      </c>
      <c r="M4509">
        <v>0</v>
      </c>
      <c r="N4509" t="s">
        <v>20</v>
      </c>
      <c r="O4509">
        <v>0</v>
      </c>
    </row>
    <row r="4510" spans="1:15" x14ac:dyDescent="0.3">
      <c r="A4510" t="s">
        <v>8945</v>
      </c>
      <c r="B4510" s="1">
        <v>46289</v>
      </c>
      <c r="C4510" t="s">
        <v>8946</v>
      </c>
      <c r="D4510" t="s">
        <v>51</v>
      </c>
      <c r="E4510" t="s">
        <v>43</v>
      </c>
      <c r="F4510">
        <v>499</v>
      </c>
      <c r="G4510" t="s">
        <v>66</v>
      </c>
      <c r="H4510">
        <v>499</v>
      </c>
      <c r="I4510" t="s">
        <v>51</v>
      </c>
      <c r="J4510">
        <v>1</v>
      </c>
      <c r="K4510">
        <v>499</v>
      </c>
      <c r="L4510">
        <v>1</v>
      </c>
      <c r="M4510">
        <v>499</v>
      </c>
      <c r="N4510" t="s">
        <v>20</v>
      </c>
      <c r="O4510">
        <v>0</v>
      </c>
    </row>
    <row r="4511" spans="1:15" x14ac:dyDescent="0.3">
      <c r="A4511" t="s">
        <v>8947</v>
      </c>
      <c r="B4511" s="1">
        <v>46289</v>
      </c>
      <c r="C4511" t="s">
        <v>8948</v>
      </c>
      <c r="D4511" t="s">
        <v>34</v>
      </c>
      <c r="E4511" t="s">
        <v>43</v>
      </c>
      <c r="F4511">
        <v>11597</v>
      </c>
      <c r="G4511" t="s">
        <v>19</v>
      </c>
      <c r="H4511">
        <v>11597</v>
      </c>
      <c r="I4511" t="s">
        <v>34</v>
      </c>
      <c r="J4511">
        <v>1</v>
      </c>
      <c r="K4511">
        <v>11597</v>
      </c>
      <c r="L4511">
        <v>0</v>
      </c>
      <c r="M4511">
        <v>0</v>
      </c>
      <c r="N4511" t="s">
        <v>20</v>
      </c>
      <c r="O4511">
        <v>0</v>
      </c>
    </row>
    <row r="4512" spans="1:15" x14ac:dyDescent="0.3">
      <c r="A4512" t="s">
        <v>8949</v>
      </c>
      <c r="B4512" s="1">
        <v>46280</v>
      </c>
      <c r="C4512" t="s">
        <v>8950</v>
      </c>
      <c r="D4512" t="s">
        <v>26</v>
      </c>
      <c r="E4512" t="s">
        <v>18</v>
      </c>
      <c r="F4512">
        <v>7999</v>
      </c>
      <c r="G4512" t="s">
        <v>19</v>
      </c>
      <c r="H4512">
        <v>7999</v>
      </c>
      <c r="I4512" t="s">
        <v>26</v>
      </c>
      <c r="J4512">
        <v>1</v>
      </c>
      <c r="K4512">
        <v>7999</v>
      </c>
      <c r="L4512">
        <v>0</v>
      </c>
      <c r="M4512">
        <v>0</v>
      </c>
      <c r="N4512" t="s">
        <v>20</v>
      </c>
      <c r="O4512">
        <v>0</v>
      </c>
    </row>
    <row r="4513" spans="1:15" x14ac:dyDescent="0.3">
      <c r="A4513" t="s">
        <v>8951</v>
      </c>
      <c r="B4513" s="1">
        <v>46271</v>
      </c>
      <c r="C4513" t="s">
        <v>8952</v>
      </c>
      <c r="D4513" t="s">
        <v>48</v>
      </c>
      <c r="E4513" t="s">
        <v>18</v>
      </c>
      <c r="F4513">
        <v>1398</v>
      </c>
      <c r="G4513" t="s">
        <v>80</v>
      </c>
      <c r="H4513">
        <v>1398</v>
      </c>
      <c r="I4513" t="s">
        <v>48</v>
      </c>
      <c r="J4513">
        <v>0</v>
      </c>
      <c r="K4513">
        <v>0</v>
      </c>
      <c r="L4513">
        <v>0</v>
      </c>
      <c r="M4513">
        <v>0</v>
      </c>
      <c r="N4513" t="s">
        <v>20</v>
      </c>
      <c r="O4513">
        <v>0</v>
      </c>
    </row>
    <row r="4514" spans="1:15" x14ac:dyDescent="0.3">
      <c r="A4514" t="s">
        <v>8953</v>
      </c>
      <c r="B4514" s="1">
        <v>46274</v>
      </c>
      <c r="C4514" t="s">
        <v>8954</v>
      </c>
      <c r="D4514" t="s">
        <v>75</v>
      </c>
      <c r="E4514" t="s">
        <v>18</v>
      </c>
      <c r="F4514">
        <v>3499</v>
      </c>
      <c r="G4514" t="s">
        <v>19</v>
      </c>
      <c r="H4514">
        <v>3499</v>
      </c>
      <c r="I4514" t="s">
        <v>75</v>
      </c>
      <c r="J4514">
        <v>1</v>
      </c>
      <c r="K4514">
        <v>3499</v>
      </c>
      <c r="L4514">
        <v>0</v>
      </c>
      <c r="M4514">
        <v>0</v>
      </c>
      <c r="N4514" t="s">
        <v>20</v>
      </c>
      <c r="O4514">
        <v>0</v>
      </c>
    </row>
    <row r="4515" spans="1:15" x14ac:dyDescent="0.3">
      <c r="A4515" t="s">
        <v>8955</v>
      </c>
      <c r="B4515" s="1">
        <v>46292</v>
      </c>
      <c r="C4515" t="s">
        <v>8956</v>
      </c>
      <c r="D4515" t="s">
        <v>37</v>
      </c>
      <c r="E4515" t="s">
        <v>27</v>
      </c>
      <c r="F4515">
        <v>8998</v>
      </c>
      <c r="G4515" t="s">
        <v>19</v>
      </c>
      <c r="H4515">
        <v>8998</v>
      </c>
      <c r="I4515" t="s">
        <v>37</v>
      </c>
      <c r="J4515">
        <v>1</v>
      </c>
      <c r="K4515">
        <v>8998</v>
      </c>
      <c r="L4515">
        <v>0</v>
      </c>
      <c r="M4515">
        <v>0</v>
      </c>
      <c r="N4515" t="s">
        <v>20</v>
      </c>
      <c r="O4515">
        <v>0</v>
      </c>
    </row>
    <row r="4516" spans="1:15" x14ac:dyDescent="0.3">
      <c r="A4516" t="s">
        <v>8957</v>
      </c>
      <c r="B4516" s="1">
        <v>46269</v>
      </c>
      <c r="C4516" t="s">
        <v>8958</v>
      </c>
      <c r="D4516" t="s">
        <v>61</v>
      </c>
      <c r="E4516" t="s">
        <v>18</v>
      </c>
      <c r="F4516">
        <v>2148</v>
      </c>
      <c r="G4516" t="s">
        <v>19</v>
      </c>
      <c r="H4516">
        <v>2148</v>
      </c>
      <c r="I4516" t="s">
        <v>61</v>
      </c>
      <c r="J4516">
        <v>1</v>
      </c>
      <c r="K4516">
        <v>2148</v>
      </c>
      <c r="L4516">
        <v>0</v>
      </c>
      <c r="M4516">
        <v>0</v>
      </c>
      <c r="N4516" t="s">
        <v>20</v>
      </c>
      <c r="O4516">
        <v>0</v>
      </c>
    </row>
    <row r="4517" spans="1:15" x14ac:dyDescent="0.3">
      <c r="A4517" t="s">
        <v>8959</v>
      </c>
      <c r="B4517" s="1">
        <v>46284</v>
      </c>
      <c r="C4517" t="s">
        <v>8960</v>
      </c>
      <c r="D4517" t="s">
        <v>51</v>
      </c>
      <c r="E4517" t="s">
        <v>18</v>
      </c>
      <c r="F4517">
        <v>5097</v>
      </c>
      <c r="G4517" t="s">
        <v>19</v>
      </c>
      <c r="H4517">
        <v>5097</v>
      </c>
      <c r="I4517" t="s">
        <v>51</v>
      </c>
      <c r="J4517">
        <v>1</v>
      </c>
      <c r="K4517">
        <v>5097</v>
      </c>
      <c r="L4517">
        <v>0</v>
      </c>
      <c r="M4517">
        <v>0</v>
      </c>
      <c r="N4517" t="s">
        <v>20</v>
      </c>
      <c r="O4517">
        <v>0</v>
      </c>
    </row>
    <row r="4518" spans="1:15" x14ac:dyDescent="0.3">
      <c r="A4518" t="s">
        <v>8961</v>
      </c>
      <c r="B4518" s="1">
        <v>46272</v>
      </c>
      <c r="C4518" t="s">
        <v>8962</v>
      </c>
      <c r="D4518" t="s">
        <v>23</v>
      </c>
      <c r="E4518" t="s">
        <v>18</v>
      </c>
      <c r="F4518">
        <v>2447</v>
      </c>
      <c r="G4518" t="s">
        <v>19</v>
      </c>
      <c r="H4518">
        <v>2447</v>
      </c>
      <c r="I4518" t="s">
        <v>23</v>
      </c>
      <c r="J4518">
        <v>1</v>
      </c>
      <c r="K4518">
        <v>2447</v>
      </c>
      <c r="L4518">
        <v>0</v>
      </c>
      <c r="M4518">
        <v>0</v>
      </c>
      <c r="N4518" t="s">
        <v>20</v>
      </c>
      <c r="O4518">
        <v>0</v>
      </c>
    </row>
    <row r="4519" spans="1:15" x14ac:dyDescent="0.3">
      <c r="A4519" t="s">
        <v>8963</v>
      </c>
      <c r="B4519" s="1">
        <v>46282</v>
      </c>
      <c r="C4519" t="s">
        <v>8964</v>
      </c>
      <c r="D4519" t="s">
        <v>51</v>
      </c>
      <c r="E4519" t="s">
        <v>18</v>
      </c>
      <c r="F4519">
        <v>6497</v>
      </c>
      <c r="G4519" t="s">
        <v>19</v>
      </c>
      <c r="H4519">
        <v>6497</v>
      </c>
      <c r="I4519" t="s">
        <v>51</v>
      </c>
      <c r="J4519">
        <v>1</v>
      </c>
      <c r="K4519">
        <v>6497</v>
      </c>
      <c r="L4519">
        <v>0</v>
      </c>
      <c r="M4519">
        <v>0</v>
      </c>
      <c r="N4519" t="s">
        <v>20</v>
      </c>
      <c r="O4519">
        <v>0</v>
      </c>
    </row>
    <row r="4520" spans="1:15" x14ac:dyDescent="0.3">
      <c r="A4520" t="s">
        <v>8965</v>
      </c>
      <c r="B4520" s="1">
        <v>46278</v>
      </c>
      <c r="C4520" t="s">
        <v>8966</v>
      </c>
      <c r="D4520" t="s">
        <v>51</v>
      </c>
      <c r="E4520" t="s">
        <v>18</v>
      </c>
      <c r="F4520">
        <v>2499</v>
      </c>
      <c r="G4520" t="s">
        <v>115</v>
      </c>
      <c r="H4520">
        <v>2499</v>
      </c>
      <c r="I4520" t="s">
        <v>51</v>
      </c>
      <c r="J4520">
        <v>0</v>
      </c>
      <c r="K4520">
        <v>0</v>
      </c>
      <c r="L4520">
        <v>0</v>
      </c>
      <c r="M4520">
        <v>0</v>
      </c>
      <c r="N4520" t="s">
        <v>20</v>
      </c>
      <c r="O4520">
        <v>0</v>
      </c>
    </row>
    <row r="4521" spans="1:15" x14ac:dyDescent="0.3">
      <c r="A4521" t="s">
        <v>8967</v>
      </c>
      <c r="B4521" s="1">
        <v>46275</v>
      </c>
      <c r="C4521" t="s">
        <v>8968</v>
      </c>
      <c r="D4521" t="s">
        <v>23</v>
      </c>
      <c r="E4521" t="s">
        <v>18</v>
      </c>
      <c r="F4521">
        <v>6297</v>
      </c>
      <c r="G4521" t="s">
        <v>19</v>
      </c>
      <c r="H4521">
        <v>6297</v>
      </c>
      <c r="I4521" t="s">
        <v>23</v>
      </c>
      <c r="J4521">
        <v>1</v>
      </c>
      <c r="K4521">
        <v>6297</v>
      </c>
      <c r="L4521">
        <v>0</v>
      </c>
      <c r="M4521">
        <v>0</v>
      </c>
      <c r="N4521" t="s">
        <v>20</v>
      </c>
      <c r="O4521">
        <v>0</v>
      </c>
    </row>
    <row r="4522" spans="1:15" x14ac:dyDescent="0.3">
      <c r="A4522" t="s">
        <v>8969</v>
      </c>
      <c r="B4522" s="1">
        <v>46290</v>
      </c>
      <c r="C4522" t="s">
        <v>8970</v>
      </c>
      <c r="D4522" t="s">
        <v>37</v>
      </c>
      <c r="E4522" t="s">
        <v>18</v>
      </c>
      <c r="F4522">
        <v>3298</v>
      </c>
      <c r="G4522" t="s">
        <v>19</v>
      </c>
      <c r="H4522">
        <v>3298</v>
      </c>
      <c r="I4522" t="s">
        <v>37</v>
      </c>
      <c r="J4522">
        <v>1</v>
      </c>
      <c r="K4522">
        <v>3298</v>
      </c>
      <c r="L4522">
        <v>0</v>
      </c>
      <c r="M4522">
        <v>0</v>
      </c>
      <c r="N4522" t="s">
        <v>20</v>
      </c>
      <c r="O4522">
        <v>0</v>
      </c>
    </row>
    <row r="4523" spans="1:15" x14ac:dyDescent="0.3">
      <c r="A4523" t="s">
        <v>8971</v>
      </c>
      <c r="B4523" s="1">
        <v>46271</v>
      </c>
      <c r="C4523" t="s">
        <v>8972</v>
      </c>
      <c r="D4523" t="s">
        <v>75</v>
      </c>
      <c r="E4523" t="s">
        <v>27</v>
      </c>
      <c r="F4523">
        <v>3499</v>
      </c>
      <c r="G4523" t="s">
        <v>19</v>
      </c>
      <c r="H4523">
        <v>3499</v>
      </c>
      <c r="I4523" t="s">
        <v>75</v>
      </c>
      <c r="J4523">
        <v>1</v>
      </c>
      <c r="K4523">
        <v>3499</v>
      </c>
      <c r="L4523">
        <v>0</v>
      </c>
      <c r="M4523">
        <v>0</v>
      </c>
      <c r="N4523" t="s">
        <v>20</v>
      </c>
      <c r="O4523">
        <v>0</v>
      </c>
    </row>
    <row r="4524" spans="1:15" x14ac:dyDescent="0.3">
      <c r="A4524" t="s">
        <v>8973</v>
      </c>
      <c r="B4524" s="1">
        <v>46281</v>
      </c>
      <c r="C4524" t="s">
        <v>8974</v>
      </c>
      <c r="D4524" t="s">
        <v>51</v>
      </c>
      <c r="E4524" t="s">
        <v>18</v>
      </c>
      <c r="F4524">
        <v>4098</v>
      </c>
      <c r="G4524" t="s">
        <v>19</v>
      </c>
      <c r="H4524">
        <v>4098</v>
      </c>
      <c r="I4524" t="s">
        <v>51</v>
      </c>
      <c r="J4524">
        <v>1</v>
      </c>
      <c r="K4524">
        <v>4098</v>
      </c>
      <c r="L4524">
        <v>0</v>
      </c>
      <c r="M4524">
        <v>0</v>
      </c>
      <c r="N4524" t="s">
        <v>20</v>
      </c>
      <c r="O4524">
        <v>0</v>
      </c>
    </row>
    <row r="4525" spans="1:15" x14ac:dyDescent="0.3">
      <c r="A4525" t="s">
        <v>8975</v>
      </c>
      <c r="B4525" s="1">
        <v>46284</v>
      </c>
      <c r="C4525" t="s">
        <v>8976</v>
      </c>
      <c r="D4525" t="s">
        <v>17</v>
      </c>
      <c r="E4525" t="s">
        <v>27</v>
      </c>
      <c r="F4525">
        <v>1848</v>
      </c>
      <c r="G4525" t="s">
        <v>66</v>
      </c>
      <c r="H4525">
        <v>1848</v>
      </c>
      <c r="I4525" t="s">
        <v>17</v>
      </c>
      <c r="J4525">
        <v>1</v>
      </c>
      <c r="K4525">
        <v>1848</v>
      </c>
      <c r="L4525">
        <v>1</v>
      </c>
      <c r="M4525">
        <v>1848</v>
      </c>
      <c r="N4525" t="s">
        <v>20</v>
      </c>
      <c r="O4525">
        <v>0</v>
      </c>
    </row>
    <row r="4526" spans="1:15" x14ac:dyDescent="0.3">
      <c r="A4526" t="s">
        <v>8977</v>
      </c>
      <c r="B4526" s="1">
        <v>46276</v>
      </c>
      <c r="C4526" t="s">
        <v>8978</v>
      </c>
      <c r="E4526" t="s">
        <v>27</v>
      </c>
      <c r="F4526">
        <v>3797</v>
      </c>
      <c r="G4526" t="s">
        <v>19</v>
      </c>
      <c r="H4526">
        <v>3797</v>
      </c>
      <c r="I4526" t="s">
        <v>194</v>
      </c>
      <c r="J4526">
        <v>1</v>
      </c>
      <c r="K4526">
        <v>3797</v>
      </c>
      <c r="L4526">
        <v>0</v>
      </c>
      <c r="M4526">
        <v>0</v>
      </c>
      <c r="N4526" t="s">
        <v>20</v>
      </c>
      <c r="O4526">
        <v>0</v>
      </c>
    </row>
    <row r="4527" spans="1:15" x14ac:dyDescent="0.3">
      <c r="A4527" t="s">
        <v>8979</v>
      </c>
      <c r="B4527" s="1">
        <v>46273</v>
      </c>
      <c r="C4527" t="s">
        <v>8980</v>
      </c>
      <c r="D4527" t="s">
        <v>61</v>
      </c>
      <c r="E4527" t="s">
        <v>18</v>
      </c>
      <c r="F4527">
        <v>11347</v>
      </c>
      <c r="G4527" t="s">
        <v>19</v>
      </c>
      <c r="H4527">
        <v>11347</v>
      </c>
      <c r="I4527" t="s">
        <v>61</v>
      </c>
      <c r="J4527">
        <v>1</v>
      </c>
      <c r="K4527">
        <v>11347</v>
      </c>
      <c r="L4527">
        <v>0</v>
      </c>
      <c r="M4527">
        <v>0</v>
      </c>
      <c r="N4527" t="s">
        <v>20</v>
      </c>
      <c r="O4527">
        <v>0</v>
      </c>
    </row>
    <row r="4528" spans="1:15" x14ac:dyDescent="0.3">
      <c r="A4528" t="s">
        <v>8981</v>
      </c>
      <c r="B4528" s="1">
        <v>46277</v>
      </c>
      <c r="C4528" t="s">
        <v>8982</v>
      </c>
      <c r="D4528" t="s">
        <v>17</v>
      </c>
      <c r="E4528" t="s">
        <v>18</v>
      </c>
      <c r="F4528">
        <v>1499</v>
      </c>
      <c r="G4528" t="s">
        <v>66</v>
      </c>
      <c r="H4528">
        <v>1499</v>
      </c>
      <c r="I4528" t="s">
        <v>17</v>
      </c>
      <c r="J4528">
        <v>1</v>
      </c>
      <c r="K4528">
        <v>1499</v>
      </c>
      <c r="L4528">
        <v>1</v>
      </c>
      <c r="M4528">
        <v>1499</v>
      </c>
      <c r="N4528" t="s">
        <v>20</v>
      </c>
      <c r="O4528">
        <v>0</v>
      </c>
    </row>
    <row r="4529" spans="1:15" x14ac:dyDescent="0.3">
      <c r="A4529" t="s">
        <v>8983</v>
      </c>
      <c r="B4529" s="1">
        <v>46273</v>
      </c>
      <c r="C4529" t="s">
        <v>8984</v>
      </c>
      <c r="D4529" t="s">
        <v>42</v>
      </c>
      <c r="E4529" t="s">
        <v>27</v>
      </c>
      <c r="F4529">
        <v>799</v>
      </c>
      <c r="G4529" t="s">
        <v>19</v>
      </c>
      <c r="H4529">
        <v>799</v>
      </c>
      <c r="I4529" t="s">
        <v>42</v>
      </c>
      <c r="J4529">
        <v>1</v>
      </c>
      <c r="K4529">
        <v>799</v>
      </c>
      <c r="L4529">
        <v>0</v>
      </c>
      <c r="M4529">
        <v>0</v>
      </c>
      <c r="N4529" t="s">
        <v>20</v>
      </c>
      <c r="O4529">
        <v>0</v>
      </c>
    </row>
    <row r="4530" spans="1:15" x14ac:dyDescent="0.3">
      <c r="A4530" t="s">
        <v>8985</v>
      </c>
      <c r="B4530" s="1">
        <v>46269</v>
      </c>
      <c r="C4530" t="s">
        <v>8986</v>
      </c>
      <c r="D4530" t="s">
        <v>37</v>
      </c>
      <c r="E4530" t="s">
        <v>18</v>
      </c>
      <c r="F4530">
        <v>2798</v>
      </c>
      <c r="G4530" t="s">
        <v>19</v>
      </c>
      <c r="H4530">
        <v>2798</v>
      </c>
      <c r="I4530" t="s">
        <v>37</v>
      </c>
      <c r="J4530">
        <v>1</v>
      </c>
      <c r="K4530">
        <v>2798</v>
      </c>
      <c r="L4530">
        <v>0</v>
      </c>
      <c r="M4530">
        <v>0</v>
      </c>
      <c r="N4530" t="s">
        <v>20</v>
      </c>
      <c r="O4530">
        <v>0</v>
      </c>
    </row>
    <row r="4531" spans="1:15" x14ac:dyDescent="0.3">
      <c r="A4531" t="s">
        <v>8987</v>
      </c>
      <c r="B4531" s="1">
        <v>46287</v>
      </c>
      <c r="C4531" t="s">
        <v>8988</v>
      </c>
      <c r="D4531" t="s">
        <v>51</v>
      </c>
      <c r="E4531" t="s">
        <v>18</v>
      </c>
      <c r="F4531">
        <v>499</v>
      </c>
      <c r="G4531" t="s">
        <v>19</v>
      </c>
      <c r="H4531">
        <v>499</v>
      </c>
      <c r="I4531" t="s">
        <v>51</v>
      </c>
      <c r="J4531">
        <v>1</v>
      </c>
      <c r="K4531">
        <v>499</v>
      </c>
      <c r="L4531">
        <v>0</v>
      </c>
      <c r="M4531">
        <v>0</v>
      </c>
      <c r="N4531" t="s">
        <v>20</v>
      </c>
      <c r="O4531">
        <v>0</v>
      </c>
    </row>
    <row r="4532" spans="1:15" x14ac:dyDescent="0.3">
      <c r="A4532" t="s">
        <v>8989</v>
      </c>
      <c r="B4532" s="1">
        <v>46277</v>
      </c>
      <c r="C4532" t="s">
        <v>8990</v>
      </c>
      <c r="D4532" t="s">
        <v>34</v>
      </c>
      <c r="E4532" t="s">
        <v>27</v>
      </c>
      <c r="F4532">
        <v>8298</v>
      </c>
      <c r="G4532" t="s">
        <v>19</v>
      </c>
      <c r="H4532">
        <v>8298</v>
      </c>
      <c r="I4532" t="s">
        <v>34</v>
      </c>
      <c r="J4532">
        <v>1</v>
      </c>
      <c r="K4532">
        <v>8298</v>
      </c>
      <c r="L4532">
        <v>0</v>
      </c>
      <c r="M4532">
        <v>0</v>
      </c>
      <c r="N4532" t="s">
        <v>20</v>
      </c>
      <c r="O4532">
        <v>0</v>
      </c>
    </row>
    <row r="4533" spans="1:15" x14ac:dyDescent="0.3">
      <c r="A4533" t="s">
        <v>8991</v>
      </c>
      <c r="B4533" s="1">
        <v>46289</v>
      </c>
      <c r="C4533" t="s">
        <v>8992</v>
      </c>
      <c r="D4533" t="s">
        <v>26</v>
      </c>
      <c r="E4533" t="s">
        <v>54</v>
      </c>
      <c r="F4533">
        <v>8798</v>
      </c>
      <c r="G4533" t="s">
        <v>19</v>
      </c>
      <c r="H4533">
        <v>8798</v>
      </c>
      <c r="I4533" t="s">
        <v>26</v>
      </c>
      <c r="J4533">
        <v>1</v>
      </c>
      <c r="K4533">
        <v>8798</v>
      </c>
      <c r="L4533">
        <v>0</v>
      </c>
      <c r="M4533">
        <v>0</v>
      </c>
      <c r="N4533" t="s">
        <v>20</v>
      </c>
      <c r="O4533">
        <v>0</v>
      </c>
    </row>
    <row r="4534" spans="1:15" x14ac:dyDescent="0.3">
      <c r="A4534" t="s">
        <v>8993</v>
      </c>
      <c r="B4534" s="1">
        <v>46278</v>
      </c>
      <c r="C4534" t="s">
        <v>8994</v>
      </c>
      <c r="D4534" t="s">
        <v>17</v>
      </c>
      <c r="E4534" t="s">
        <v>54</v>
      </c>
      <c r="F4534">
        <v>499</v>
      </c>
      <c r="G4534" t="s">
        <v>19</v>
      </c>
      <c r="H4534">
        <v>499</v>
      </c>
      <c r="I4534" t="s">
        <v>17</v>
      </c>
      <c r="J4534">
        <v>1</v>
      </c>
      <c r="K4534">
        <v>499</v>
      </c>
      <c r="L4534">
        <v>0</v>
      </c>
      <c r="M4534">
        <v>0</v>
      </c>
      <c r="N4534" t="s">
        <v>20</v>
      </c>
      <c r="O4534">
        <v>0</v>
      </c>
    </row>
    <row r="4535" spans="1:15" x14ac:dyDescent="0.3">
      <c r="A4535" t="s">
        <v>8995</v>
      </c>
      <c r="B4535" s="1">
        <v>46290</v>
      </c>
      <c r="C4535" t="s">
        <v>8996</v>
      </c>
      <c r="D4535" t="s">
        <v>42</v>
      </c>
      <c r="E4535" t="s">
        <v>18</v>
      </c>
      <c r="F4535">
        <v>1299</v>
      </c>
      <c r="G4535" t="s">
        <v>19</v>
      </c>
      <c r="H4535">
        <v>1299</v>
      </c>
      <c r="I4535" t="s">
        <v>42</v>
      </c>
      <c r="J4535">
        <v>1</v>
      </c>
      <c r="K4535">
        <v>1299</v>
      </c>
      <c r="L4535">
        <v>0</v>
      </c>
      <c r="M4535">
        <v>0</v>
      </c>
      <c r="N4535" t="s">
        <v>20</v>
      </c>
      <c r="O4535">
        <v>0</v>
      </c>
    </row>
    <row r="4536" spans="1:15" x14ac:dyDescent="0.3">
      <c r="A4536" t="s">
        <v>8997</v>
      </c>
      <c r="B4536" s="1">
        <v>46280</v>
      </c>
      <c r="C4536" t="s">
        <v>8998</v>
      </c>
      <c r="D4536" t="s">
        <v>37</v>
      </c>
      <c r="E4536" t="s">
        <v>18</v>
      </c>
      <c r="F4536">
        <v>799</v>
      </c>
      <c r="G4536" t="s">
        <v>19</v>
      </c>
      <c r="H4536">
        <v>799</v>
      </c>
      <c r="I4536" t="s">
        <v>37</v>
      </c>
      <c r="J4536">
        <v>1</v>
      </c>
      <c r="K4536">
        <v>799</v>
      </c>
      <c r="L4536">
        <v>0</v>
      </c>
      <c r="M4536">
        <v>0</v>
      </c>
      <c r="N4536" t="s">
        <v>20</v>
      </c>
      <c r="O4536">
        <v>0</v>
      </c>
    </row>
    <row r="4537" spans="1:15" x14ac:dyDescent="0.3">
      <c r="A4537" t="s">
        <v>8999</v>
      </c>
      <c r="B4537" s="1">
        <v>46280</v>
      </c>
      <c r="C4537" t="s">
        <v>9000</v>
      </c>
      <c r="D4537" t="s">
        <v>34</v>
      </c>
      <c r="E4537" t="s">
        <v>18</v>
      </c>
      <c r="F4537">
        <v>4647</v>
      </c>
      <c r="G4537" t="s">
        <v>19</v>
      </c>
      <c r="H4537">
        <v>4647</v>
      </c>
      <c r="I4537" t="s">
        <v>34</v>
      </c>
      <c r="J4537">
        <v>1</v>
      </c>
      <c r="K4537">
        <v>4647</v>
      </c>
      <c r="L4537">
        <v>0</v>
      </c>
      <c r="M4537">
        <v>0</v>
      </c>
      <c r="N4537" t="s">
        <v>20</v>
      </c>
      <c r="O4537">
        <v>0</v>
      </c>
    </row>
    <row r="4538" spans="1:15" x14ac:dyDescent="0.3">
      <c r="A4538" t="s">
        <v>9001</v>
      </c>
      <c r="B4538" s="1">
        <v>46289</v>
      </c>
      <c r="C4538" t="s">
        <v>9002</v>
      </c>
      <c r="D4538" t="s">
        <v>51</v>
      </c>
      <c r="E4538" t="s">
        <v>27</v>
      </c>
      <c r="F4538">
        <v>1747</v>
      </c>
      <c r="G4538" t="s">
        <v>19</v>
      </c>
      <c r="H4538">
        <v>1747</v>
      </c>
      <c r="I4538" t="s">
        <v>51</v>
      </c>
      <c r="J4538">
        <v>1</v>
      </c>
      <c r="K4538">
        <v>1747</v>
      </c>
      <c r="L4538">
        <v>0</v>
      </c>
      <c r="M4538">
        <v>0</v>
      </c>
      <c r="N4538" t="s">
        <v>20</v>
      </c>
      <c r="O4538">
        <v>0</v>
      </c>
    </row>
    <row r="4539" spans="1:15" x14ac:dyDescent="0.3">
      <c r="A4539" t="s">
        <v>9003</v>
      </c>
      <c r="B4539" s="1">
        <v>46267</v>
      </c>
      <c r="C4539" t="s">
        <v>9004</v>
      </c>
      <c r="D4539" t="s">
        <v>75</v>
      </c>
      <c r="E4539" t="s">
        <v>18</v>
      </c>
      <c r="F4539">
        <v>4098</v>
      </c>
      <c r="G4539" t="s">
        <v>19</v>
      </c>
      <c r="H4539">
        <v>4098</v>
      </c>
      <c r="I4539" t="s">
        <v>75</v>
      </c>
      <c r="J4539">
        <v>1</v>
      </c>
      <c r="K4539">
        <v>4098</v>
      </c>
      <c r="L4539">
        <v>0</v>
      </c>
      <c r="M4539">
        <v>0</v>
      </c>
      <c r="N4539" t="s">
        <v>20</v>
      </c>
      <c r="O4539">
        <v>0</v>
      </c>
    </row>
    <row r="4540" spans="1:15" x14ac:dyDescent="0.3">
      <c r="A4540" t="s">
        <v>9005</v>
      </c>
      <c r="B4540" s="1">
        <v>46269</v>
      </c>
      <c r="C4540" t="s">
        <v>9006</v>
      </c>
      <c r="D4540" t="s">
        <v>17</v>
      </c>
      <c r="E4540" t="s">
        <v>18</v>
      </c>
      <c r="F4540">
        <v>898</v>
      </c>
      <c r="G4540" t="s">
        <v>19</v>
      </c>
      <c r="H4540">
        <v>898</v>
      </c>
      <c r="I4540" t="s">
        <v>17</v>
      </c>
      <c r="J4540">
        <v>1</v>
      </c>
      <c r="K4540">
        <v>898</v>
      </c>
      <c r="L4540">
        <v>0</v>
      </c>
      <c r="M4540">
        <v>0</v>
      </c>
      <c r="N4540" t="s">
        <v>20</v>
      </c>
      <c r="O4540">
        <v>0</v>
      </c>
    </row>
    <row r="4541" spans="1:15" x14ac:dyDescent="0.3">
      <c r="A4541" t="s">
        <v>9007</v>
      </c>
      <c r="B4541" s="1">
        <v>46280</v>
      </c>
      <c r="C4541" t="s">
        <v>9008</v>
      </c>
      <c r="D4541" t="s">
        <v>17</v>
      </c>
      <c r="E4541" t="s">
        <v>27</v>
      </c>
      <c r="F4541">
        <v>2499</v>
      </c>
      <c r="G4541" t="s">
        <v>19</v>
      </c>
      <c r="H4541">
        <v>2499</v>
      </c>
      <c r="I4541" t="s">
        <v>17</v>
      </c>
      <c r="J4541">
        <v>1</v>
      </c>
      <c r="K4541">
        <v>2499</v>
      </c>
      <c r="L4541">
        <v>0</v>
      </c>
      <c r="M4541">
        <v>0</v>
      </c>
      <c r="N4541" t="s">
        <v>20</v>
      </c>
      <c r="O4541">
        <v>0</v>
      </c>
    </row>
    <row r="4542" spans="1:15" x14ac:dyDescent="0.3">
      <c r="A4542" t="s">
        <v>9009</v>
      </c>
      <c r="B4542" s="1">
        <v>46280</v>
      </c>
      <c r="C4542" t="s">
        <v>9010</v>
      </c>
      <c r="D4542" t="s">
        <v>75</v>
      </c>
      <c r="E4542" t="s">
        <v>27</v>
      </c>
      <c r="F4542">
        <v>3097</v>
      </c>
      <c r="G4542" t="s">
        <v>19</v>
      </c>
      <c r="H4542">
        <v>3097</v>
      </c>
      <c r="I4542" t="s">
        <v>75</v>
      </c>
      <c r="J4542">
        <v>1</v>
      </c>
      <c r="K4542">
        <v>3097</v>
      </c>
      <c r="L4542">
        <v>0</v>
      </c>
      <c r="M4542">
        <v>0</v>
      </c>
      <c r="N4542" t="s">
        <v>20</v>
      </c>
      <c r="O4542">
        <v>0</v>
      </c>
    </row>
    <row r="4543" spans="1:15" x14ac:dyDescent="0.3">
      <c r="A4543" t="s">
        <v>9011</v>
      </c>
      <c r="B4543" s="1">
        <v>46281</v>
      </c>
      <c r="C4543" t="s">
        <v>9012</v>
      </c>
      <c r="D4543" t="s">
        <v>51</v>
      </c>
      <c r="E4543" t="s">
        <v>54</v>
      </c>
      <c r="F4543">
        <v>4798</v>
      </c>
      <c r="G4543" t="s">
        <v>19</v>
      </c>
      <c r="H4543">
        <v>4798</v>
      </c>
      <c r="I4543" t="s">
        <v>51</v>
      </c>
      <c r="J4543">
        <v>1</v>
      </c>
      <c r="K4543">
        <v>4798</v>
      </c>
      <c r="L4543">
        <v>0</v>
      </c>
      <c r="M4543">
        <v>0</v>
      </c>
      <c r="N4543" t="s">
        <v>20</v>
      </c>
      <c r="O4543">
        <v>0</v>
      </c>
    </row>
    <row r="4544" spans="1:15" x14ac:dyDescent="0.3">
      <c r="A4544" t="s">
        <v>9013</v>
      </c>
      <c r="B4544" s="1">
        <v>46287</v>
      </c>
      <c r="C4544" t="s">
        <v>9014</v>
      </c>
      <c r="D4544" t="s">
        <v>37</v>
      </c>
      <c r="E4544" t="s">
        <v>18</v>
      </c>
      <c r="F4544">
        <v>1299</v>
      </c>
      <c r="G4544" t="s">
        <v>115</v>
      </c>
      <c r="H4544">
        <v>1299</v>
      </c>
      <c r="I4544" t="s">
        <v>37</v>
      </c>
      <c r="J4544">
        <v>0</v>
      </c>
      <c r="K4544">
        <v>0</v>
      </c>
      <c r="L4544">
        <v>0</v>
      </c>
      <c r="M4544">
        <v>0</v>
      </c>
      <c r="N4544" t="s">
        <v>20</v>
      </c>
      <c r="O4544">
        <v>0</v>
      </c>
    </row>
    <row r="4545" spans="1:15" x14ac:dyDescent="0.3">
      <c r="A4545" t="s">
        <v>9015</v>
      </c>
      <c r="B4545" s="1">
        <v>46291</v>
      </c>
      <c r="C4545" t="s">
        <v>9016</v>
      </c>
      <c r="D4545" t="s">
        <v>26</v>
      </c>
      <c r="E4545" t="s">
        <v>27</v>
      </c>
      <c r="F4545">
        <v>2999</v>
      </c>
      <c r="G4545" t="s">
        <v>19</v>
      </c>
      <c r="H4545">
        <v>2999</v>
      </c>
      <c r="I4545" t="s">
        <v>26</v>
      </c>
      <c r="J4545">
        <v>1</v>
      </c>
      <c r="K4545">
        <v>2999</v>
      </c>
      <c r="L4545">
        <v>0</v>
      </c>
      <c r="M4545">
        <v>0</v>
      </c>
      <c r="N4545" t="s">
        <v>20</v>
      </c>
      <c r="O4545">
        <v>0</v>
      </c>
    </row>
    <row r="4546" spans="1:15" x14ac:dyDescent="0.3">
      <c r="A4546" t="s">
        <v>9017</v>
      </c>
      <c r="B4546" s="1">
        <v>46280</v>
      </c>
      <c r="C4546" t="s">
        <v>9018</v>
      </c>
      <c r="D4546" t="s">
        <v>34</v>
      </c>
      <c r="E4546" t="s">
        <v>18</v>
      </c>
      <c r="F4546">
        <v>3598</v>
      </c>
      <c r="G4546" t="s">
        <v>19</v>
      </c>
      <c r="H4546">
        <v>3598</v>
      </c>
      <c r="I4546" t="s">
        <v>34</v>
      </c>
      <c r="J4546">
        <v>1</v>
      </c>
      <c r="K4546">
        <v>3598</v>
      </c>
      <c r="L4546">
        <v>0</v>
      </c>
      <c r="M4546">
        <v>0</v>
      </c>
      <c r="N4546" t="s">
        <v>20</v>
      </c>
      <c r="O4546">
        <v>0</v>
      </c>
    </row>
    <row r="4547" spans="1:15" x14ac:dyDescent="0.3">
      <c r="A4547" t="s">
        <v>9019</v>
      </c>
      <c r="B4547" s="1">
        <v>46273</v>
      </c>
      <c r="C4547" t="s">
        <v>9020</v>
      </c>
      <c r="E4547" t="s">
        <v>27</v>
      </c>
      <c r="F4547">
        <v>2999</v>
      </c>
      <c r="G4547" t="s">
        <v>19</v>
      </c>
      <c r="H4547">
        <v>2999</v>
      </c>
      <c r="I4547" t="s">
        <v>194</v>
      </c>
      <c r="J4547">
        <v>1</v>
      </c>
      <c r="K4547">
        <v>2999</v>
      </c>
      <c r="L4547">
        <v>0</v>
      </c>
      <c r="M4547">
        <v>0</v>
      </c>
      <c r="N4547" t="s">
        <v>20</v>
      </c>
      <c r="O4547">
        <v>0</v>
      </c>
    </row>
    <row r="4548" spans="1:15" x14ac:dyDescent="0.3">
      <c r="A4548" t="s">
        <v>9021</v>
      </c>
      <c r="B4548" s="1">
        <v>46267</v>
      </c>
      <c r="C4548" t="s">
        <v>9022</v>
      </c>
      <c r="E4548" t="s">
        <v>18</v>
      </c>
      <c r="F4548">
        <v>1798</v>
      </c>
      <c r="G4548" t="s">
        <v>19</v>
      </c>
      <c r="H4548">
        <v>1798</v>
      </c>
      <c r="I4548" t="s">
        <v>194</v>
      </c>
      <c r="J4548">
        <v>1</v>
      </c>
      <c r="K4548">
        <v>1798</v>
      </c>
      <c r="L4548">
        <v>0</v>
      </c>
      <c r="M4548">
        <v>0</v>
      </c>
      <c r="N4548" t="s">
        <v>20</v>
      </c>
      <c r="O4548">
        <v>0</v>
      </c>
    </row>
    <row r="4549" spans="1:15" x14ac:dyDescent="0.3">
      <c r="A4549" t="s">
        <v>9023</v>
      </c>
      <c r="B4549" s="1">
        <v>46290</v>
      </c>
      <c r="C4549" t="s">
        <v>9024</v>
      </c>
      <c r="D4549" t="s">
        <v>23</v>
      </c>
      <c r="E4549" t="s">
        <v>18</v>
      </c>
      <c r="F4549">
        <v>599</v>
      </c>
      <c r="G4549" t="s">
        <v>19</v>
      </c>
      <c r="H4549">
        <v>599</v>
      </c>
      <c r="I4549" t="s">
        <v>23</v>
      </c>
      <c r="J4549">
        <v>1</v>
      </c>
      <c r="K4549">
        <v>599</v>
      </c>
      <c r="L4549">
        <v>0</v>
      </c>
      <c r="M4549">
        <v>0</v>
      </c>
      <c r="N4549" t="s">
        <v>20</v>
      </c>
      <c r="O4549">
        <v>0</v>
      </c>
    </row>
    <row r="4550" spans="1:15" x14ac:dyDescent="0.3">
      <c r="A4550" t="s">
        <v>9025</v>
      </c>
      <c r="B4550" s="1">
        <v>46285</v>
      </c>
      <c r="C4550" t="s">
        <v>9026</v>
      </c>
      <c r="D4550" t="s">
        <v>42</v>
      </c>
      <c r="E4550" t="s">
        <v>18</v>
      </c>
      <c r="F4550">
        <v>349</v>
      </c>
      <c r="G4550" t="s">
        <v>19</v>
      </c>
      <c r="H4550">
        <v>349</v>
      </c>
      <c r="I4550" t="s">
        <v>42</v>
      </c>
      <c r="J4550">
        <v>1</v>
      </c>
      <c r="K4550">
        <v>349</v>
      </c>
      <c r="L4550">
        <v>0</v>
      </c>
      <c r="M4550">
        <v>0</v>
      </c>
      <c r="N4550" t="s">
        <v>20</v>
      </c>
      <c r="O4550">
        <v>0</v>
      </c>
    </row>
    <row r="4551" spans="1:15" x14ac:dyDescent="0.3">
      <c r="A4551" t="s">
        <v>9027</v>
      </c>
      <c r="B4551" s="1">
        <v>46271</v>
      </c>
      <c r="C4551" t="s">
        <v>9028</v>
      </c>
      <c r="D4551" t="s">
        <v>23</v>
      </c>
      <c r="E4551" t="s">
        <v>18</v>
      </c>
      <c r="F4551">
        <v>3798</v>
      </c>
      <c r="G4551" t="s">
        <v>66</v>
      </c>
      <c r="H4551">
        <v>3798</v>
      </c>
      <c r="I4551" t="s">
        <v>23</v>
      </c>
      <c r="J4551">
        <v>1</v>
      </c>
      <c r="K4551">
        <v>3798</v>
      </c>
      <c r="L4551">
        <v>1</v>
      </c>
      <c r="M4551">
        <v>3798</v>
      </c>
      <c r="N4551" t="s">
        <v>20</v>
      </c>
      <c r="O4551">
        <v>0</v>
      </c>
    </row>
    <row r="4552" spans="1:15" x14ac:dyDescent="0.3">
      <c r="A4552" t="s">
        <v>9029</v>
      </c>
      <c r="B4552" s="1">
        <v>46276</v>
      </c>
      <c r="C4552" t="s">
        <v>9030</v>
      </c>
      <c r="D4552" t="s">
        <v>42</v>
      </c>
      <c r="E4552" t="s">
        <v>18</v>
      </c>
      <c r="F4552">
        <v>8498</v>
      </c>
      <c r="G4552" t="s">
        <v>19</v>
      </c>
      <c r="H4552">
        <v>8498</v>
      </c>
      <c r="I4552" t="s">
        <v>42</v>
      </c>
      <c r="J4552">
        <v>1</v>
      </c>
      <c r="K4552">
        <v>8498</v>
      </c>
      <c r="L4552">
        <v>0</v>
      </c>
      <c r="M4552">
        <v>0</v>
      </c>
      <c r="N4552" t="s">
        <v>20</v>
      </c>
      <c r="O4552">
        <v>0</v>
      </c>
    </row>
    <row r="4553" spans="1:15" x14ac:dyDescent="0.3">
      <c r="A4553" t="s">
        <v>9031</v>
      </c>
      <c r="B4553" s="1">
        <v>46282</v>
      </c>
      <c r="C4553" t="s">
        <v>9032</v>
      </c>
      <c r="D4553" t="s">
        <v>75</v>
      </c>
      <c r="E4553" t="s">
        <v>43</v>
      </c>
      <c r="F4553">
        <v>599</v>
      </c>
      <c r="G4553" t="s">
        <v>19</v>
      </c>
      <c r="H4553">
        <v>599</v>
      </c>
      <c r="I4553" t="s">
        <v>75</v>
      </c>
      <c r="J4553">
        <v>1</v>
      </c>
      <c r="K4553">
        <v>599</v>
      </c>
      <c r="L4553">
        <v>0</v>
      </c>
      <c r="M4553">
        <v>0</v>
      </c>
      <c r="N4553" t="s">
        <v>20</v>
      </c>
      <c r="O4553">
        <v>0</v>
      </c>
    </row>
    <row r="4554" spans="1:15" x14ac:dyDescent="0.3">
      <c r="A4554" t="s">
        <v>9033</v>
      </c>
      <c r="B4554" s="1">
        <v>46287</v>
      </c>
      <c r="C4554" t="s">
        <v>9034</v>
      </c>
      <c r="D4554" t="s">
        <v>26</v>
      </c>
      <c r="E4554" t="s">
        <v>18</v>
      </c>
      <c r="F4554">
        <v>1499</v>
      </c>
      <c r="G4554" t="s">
        <v>19</v>
      </c>
      <c r="H4554">
        <v>1499</v>
      </c>
      <c r="I4554" t="s">
        <v>26</v>
      </c>
      <c r="J4554">
        <v>1</v>
      </c>
      <c r="K4554">
        <v>1499</v>
      </c>
      <c r="L4554">
        <v>0</v>
      </c>
      <c r="M4554">
        <v>0</v>
      </c>
      <c r="N4554" t="s">
        <v>20</v>
      </c>
      <c r="O4554">
        <v>0</v>
      </c>
    </row>
    <row r="4555" spans="1:15" x14ac:dyDescent="0.3">
      <c r="A4555" t="s">
        <v>9035</v>
      </c>
      <c r="B4555" s="1">
        <v>46292</v>
      </c>
      <c r="C4555" t="s">
        <v>9036</v>
      </c>
      <c r="D4555" t="s">
        <v>48</v>
      </c>
      <c r="E4555" t="s">
        <v>18</v>
      </c>
      <c r="F4555">
        <v>1799</v>
      </c>
      <c r="G4555" t="s">
        <v>19</v>
      </c>
      <c r="H4555">
        <v>1799</v>
      </c>
      <c r="I4555" t="s">
        <v>48</v>
      </c>
      <c r="J4555">
        <v>1</v>
      </c>
      <c r="K4555">
        <v>1799</v>
      </c>
      <c r="L4555">
        <v>0</v>
      </c>
      <c r="M4555">
        <v>0</v>
      </c>
      <c r="N4555" t="s">
        <v>20</v>
      </c>
      <c r="O4555">
        <v>0</v>
      </c>
    </row>
    <row r="4556" spans="1:15" x14ac:dyDescent="0.3">
      <c r="A4556" t="s">
        <v>9037</v>
      </c>
      <c r="B4556" s="1">
        <v>46271</v>
      </c>
      <c r="C4556" t="s">
        <v>9038</v>
      </c>
      <c r="D4556" t="s">
        <v>34</v>
      </c>
      <c r="E4556" t="s">
        <v>27</v>
      </c>
      <c r="F4556">
        <v>499</v>
      </c>
      <c r="G4556" t="s">
        <v>80</v>
      </c>
      <c r="H4556">
        <v>499</v>
      </c>
      <c r="I4556" t="s">
        <v>34</v>
      </c>
      <c r="J4556">
        <v>0</v>
      </c>
      <c r="K4556">
        <v>0</v>
      </c>
      <c r="L4556">
        <v>0</v>
      </c>
      <c r="M4556">
        <v>0</v>
      </c>
      <c r="N4556" t="s">
        <v>20</v>
      </c>
      <c r="O4556">
        <v>0</v>
      </c>
    </row>
    <row r="4557" spans="1:15" x14ac:dyDescent="0.3">
      <c r="A4557" t="s">
        <v>9039</v>
      </c>
      <c r="B4557" s="1">
        <v>46291</v>
      </c>
      <c r="C4557" t="s">
        <v>9040</v>
      </c>
      <c r="D4557" t="s">
        <v>48</v>
      </c>
      <c r="E4557" t="s">
        <v>18</v>
      </c>
      <c r="F4557">
        <v>4298</v>
      </c>
      <c r="G4557" t="s">
        <v>19</v>
      </c>
      <c r="H4557">
        <v>4298</v>
      </c>
      <c r="I4557" t="s">
        <v>48</v>
      </c>
      <c r="J4557">
        <v>1</v>
      </c>
      <c r="K4557">
        <v>4298</v>
      </c>
      <c r="L4557">
        <v>0</v>
      </c>
      <c r="M4557">
        <v>0</v>
      </c>
      <c r="N4557" t="s">
        <v>20</v>
      </c>
      <c r="O4557">
        <v>0</v>
      </c>
    </row>
    <row r="4558" spans="1:15" x14ac:dyDescent="0.3">
      <c r="A4558" t="s">
        <v>9041</v>
      </c>
      <c r="B4558" s="1">
        <v>46278</v>
      </c>
      <c r="C4558" t="s">
        <v>9042</v>
      </c>
      <c r="D4558" t="s">
        <v>23</v>
      </c>
      <c r="E4558" t="s">
        <v>18</v>
      </c>
      <c r="F4558">
        <v>2848</v>
      </c>
      <c r="G4558" t="s">
        <v>19</v>
      </c>
      <c r="H4558">
        <v>2848</v>
      </c>
      <c r="I4558" t="s">
        <v>23</v>
      </c>
      <c r="J4558">
        <v>1</v>
      </c>
      <c r="K4558">
        <v>2848</v>
      </c>
      <c r="L4558">
        <v>0</v>
      </c>
      <c r="M4558">
        <v>0</v>
      </c>
      <c r="N4558" t="s">
        <v>20</v>
      </c>
      <c r="O4558">
        <v>0</v>
      </c>
    </row>
    <row r="4559" spans="1:15" x14ac:dyDescent="0.3">
      <c r="A4559" t="s">
        <v>9043</v>
      </c>
      <c r="B4559" s="1">
        <v>46291</v>
      </c>
      <c r="C4559" t="s">
        <v>9044</v>
      </c>
      <c r="D4559" t="s">
        <v>61</v>
      </c>
      <c r="E4559" t="s">
        <v>27</v>
      </c>
      <c r="F4559">
        <v>349</v>
      </c>
      <c r="G4559" t="s">
        <v>19</v>
      </c>
      <c r="H4559">
        <v>349</v>
      </c>
      <c r="I4559" t="s">
        <v>61</v>
      </c>
      <c r="J4559">
        <v>1</v>
      </c>
      <c r="K4559">
        <v>349</v>
      </c>
      <c r="L4559">
        <v>0</v>
      </c>
      <c r="M4559">
        <v>0</v>
      </c>
      <c r="N4559" t="s">
        <v>20</v>
      </c>
      <c r="O4559">
        <v>0</v>
      </c>
    </row>
    <row r="4560" spans="1:15" x14ac:dyDescent="0.3">
      <c r="A4560" t="s">
        <v>9045</v>
      </c>
      <c r="B4560" s="1">
        <v>46291</v>
      </c>
      <c r="C4560" t="s">
        <v>9046</v>
      </c>
      <c r="D4560" t="s">
        <v>37</v>
      </c>
      <c r="E4560" t="s">
        <v>27</v>
      </c>
      <c r="F4560">
        <v>698</v>
      </c>
      <c r="G4560" t="s">
        <v>19</v>
      </c>
      <c r="H4560">
        <v>698</v>
      </c>
      <c r="I4560" t="s">
        <v>37</v>
      </c>
      <c r="J4560">
        <v>1</v>
      </c>
      <c r="K4560">
        <v>698</v>
      </c>
      <c r="L4560">
        <v>0</v>
      </c>
      <c r="M4560">
        <v>0</v>
      </c>
      <c r="N4560" t="s">
        <v>20</v>
      </c>
      <c r="O4560">
        <v>0</v>
      </c>
    </row>
    <row r="4561" spans="1:15" x14ac:dyDescent="0.3">
      <c r="A4561" t="s">
        <v>9047</v>
      </c>
      <c r="B4561" s="1">
        <v>46291</v>
      </c>
      <c r="C4561" t="s">
        <v>9048</v>
      </c>
      <c r="D4561" t="s">
        <v>26</v>
      </c>
      <c r="E4561" t="s">
        <v>27</v>
      </c>
      <c r="F4561">
        <v>7999</v>
      </c>
      <c r="G4561" t="s">
        <v>19</v>
      </c>
      <c r="H4561">
        <v>7999</v>
      </c>
      <c r="I4561" t="s">
        <v>26</v>
      </c>
      <c r="J4561">
        <v>1</v>
      </c>
      <c r="K4561">
        <v>7999</v>
      </c>
      <c r="L4561">
        <v>0</v>
      </c>
      <c r="M4561">
        <v>0</v>
      </c>
      <c r="N4561" t="s">
        <v>20</v>
      </c>
      <c r="O4561">
        <v>0</v>
      </c>
    </row>
    <row r="4562" spans="1:15" x14ac:dyDescent="0.3">
      <c r="A4562" t="s">
        <v>9049</v>
      </c>
      <c r="B4562" s="1">
        <v>46290</v>
      </c>
      <c r="C4562" t="s">
        <v>9050</v>
      </c>
      <c r="D4562" t="s">
        <v>26</v>
      </c>
      <c r="E4562" t="s">
        <v>27</v>
      </c>
      <c r="F4562">
        <v>1499</v>
      </c>
      <c r="G4562" t="s">
        <v>66</v>
      </c>
      <c r="H4562">
        <v>1499</v>
      </c>
      <c r="I4562" t="s">
        <v>26</v>
      </c>
      <c r="J4562">
        <v>1</v>
      </c>
      <c r="K4562">
        <v>1499</v>
      </c>
      <c r="L4562">
        <v>1</v>
      </c>
      <c r="M4562">
        <v>1499</v>
      </c>
      <c r="N4562" t="s">
        <v>20</v>
      </c>
      <c r="O4562">
        <v>0</v>
      </c>
    </row>
    <row r="4563" spans="1:15" x14ac:dyDescent="0.3">
      <c r="A4563" t="s">
        <v>9051</v>
      </c>
      <c r="B4563" s="1">
        <v>46295</v>
      </c>
      <c r="C4563" t="s">
        <v>9052</v>
      </c>
      <c r="D4563" t="s">
        <v>42</v>
      </c>
      <c r="E4563" t="s">
        <v>18</v>
      </c>
      <c r="F4563">
        <v>3499</v>
      </c>
      <c r="G4563" t="s">
        <v>19</v>
      </c>
      <c r="H4563">
        <v>3499</v>
      </c>
      <c r="I4563" t="s">
        <v>42</v>
      </c>
      <c r="J4563">
        <v>1</v>
      </c>
      <c r="K4563">
        <v>3499</v>
      </c>
      <c r="L4563">
        <v>0</v>
      </c>
      <c r="M4563">
        <v>0</v>
      </c>
      <c r="N4563" t="s">
        <v>20</v>
      </c>
      <c r="O4563">
        <v>0</v>
      </c>
    </row>
    <row r="4564" spans="1:15" x14ac:dyDescent="0.3">
      <c r="A4564" t="s">
        <v>9053</v>
      </c>
      <c r="B4564" s="1">
        <v>46275</v>
      </c>
      <c r="C4564" t="s">
        <v>9054</v>
      </c>
      <c r="D4564" t="s">
        <v>51</v>
      </c>
      <c r="E4564" t="s">
        <v>27</v>
      </c>
      <c r="F4564">
        <v>349</v>
      </c>
      <c r="G4564" t="s">
        <v>19</v>
      </c>
      <c r="H4564">
        <v>349</v>
      </c>
      <c r="I4564" t="s">
        <v>51</v>
      </c>
      <c r="J4564">
        <v>1</v>
      </c>
      <c r="K4564">
        <v>349</v>
      </c>
      <c r="L4564">
        <v>0</v>
      </c>
      <c r="M4564">
        <v>0</v>
      </c>
      <c r="N4564" t="s">
        <v>20</v>
      </c>
      <c r="O4564">
        <v>0</v>
      </c>
    </row>
    <row r="4565" spans="1:15" x14ac:dyDescent="0.3">
      <c r="A4565" t="s">
        <v>9055</v>
      </c>
      <c r="B4565" s="1">
        <v>46268</v>
      </c>
      <c r="C4565" t="s">
        <v>9056</v>
      </c>
      <c r="D4565" t="s">
        <v>51</v>
      </c>
      <c r="E4565" t="s">
        <v>18</v>
      </c>
      <c r="F4565">
        <v>1299</v>
      </c>
      <c r="G4565" t="s">
        <v>115</v>
      </c>
      <c r="H4565">
        <v>1299</v>
      </c>
      <c r="I4565" t="s">
        <v>51</v>
      </c>
      <c r="J4565">
        <v>0</v>
      </c>
      <c r="K4565">
        <v>0</v>
      </c>
      <c r="L4565">
        <v>0</v>
      </c>
      <c r="M4565">
        <v>0</v>
      </c>
      <c r="N4565" t="s">
        <v>20</v>
      </c>
      <c r="O4565">
        <v>0</v>
      </c>
    </row>
    <row r="4566" spans="1:15" x14ac:dyDescent="0.3">
      <c r="A4566" t="s">
        <v>9057</v>
      </c>
      <c r="B4566" s="1">
        <v>46270</v>
      </c>
      <c r="C4566" t="s">
        <v>9058</v>
      </c>
      <c r="D4566" t="s">
        <v>17</v>
      </c>
      <c r="E4566" t="s">
        <v>27</v>
      </c>
      <c r="F4566">
        <v>599</v>
      </c>
      <c r="G4566" t="s">
        <v>19</v>
      </c>
      <c r="H4566">
        <v>599</v>
      </c>
      <c r="I4566" t="s">
        <v>17</v>
      </c>
      <c r="J4566">
        <v>1</v>
      </c>
      <c r="K4566">
        <v>599</v>
      </c>
      <c r="L4566">
        <v>0</v>
      </c>
      <c r="M4566">
        <v>0</v>
      </c>
      <c r="N4566" t="s">
        <v>20</v>
      </c>
      <c r="O4566">
        <v>0</v>
      </c>
    </row>
    <row r="4567" spans="1:15" x14ac:dyDescent="0.3">
      <c r="A4567" t="s">
        <v>9059</v>
      </c>
      <c r="B4567" s="1">
        <v>46288</v>
      </c>
      <c r="C4567" t="s">
        <v>9060</v>
      </c>
      <c r="D4567" t="s">
        <v>42</v>
      </c>
      <c r="E4567" t="s">
        <v>27</v>
      </c>
      <c r="F4567" s="2">
        <v>2098</v>
      </c>
      <c r="G4567" t="s">
        <v>19</v>
      </c>
      <c r="H4567">
        <v>2098</v>
      </c>
      <c r="I4567" t="s">
        <v>42</v>
      </c>
      <c r="J4567">
        <v>1</v>
      </c>
      <c r="K4567">
        <v>2098</v>
      </c>
      <c r="L4567">
        <v>0</v>
      </c>
      <c r="M4567">
        <v>0</v>
      </c>
      <c r="N4567" t="s">
        <v>20</v>
      </c>
      <c r="O4567">
        <v>0</v>
      </c>
    </row>
    <row r="4568" spans="1:15" x14ac:dyDescent="0.3">
      <c r="A4568" t="s">
        <v>9061</v>
      </c>
      <c r="B4568" s="1">
        <v>46290</v>
      </c>
      <c r="C4568" t="s">
        <v>9062</v>
      </c>
      <c r="D4568" t="s">
        <v>17</v>
      </c>
      <c r="E4568" t="s">
        <v>18</v>
      </c>
      <c r="F4568">
        <v>1799</v>
      </c>
      <c r="G4568" t="s">
        <v>19</v>
      </c>
      <c r="H4568">
        <v>1799</v>
      </c>
      <c r="I4568" t="s">
        <v>17</v>
      </c>
      <c r="J4568">
        <v>1</v>
      </c>
      <c r="K4568">
        <v>1799</v>
      </c>
      <c r="L4568">
        <v>0</v>
      </c>
      <c r="M4568">
        <v>0</v>
      </c>
      <c r="N4568" t="s">
        <v>20</v>
      </c>
      <c r="O4568">
        <v>0</v>
      </c>
    </row>
    <row r="4569" spans="1:15" x14ac:dyDescent="0.3">
      <c r="A4569" t="s">
        <v>9063</v>
      </c>
      <c r="B4569" s="1">
        <v>46274</v>
      </c>
      <c r="C4569" t="s">
        <v>9064</v>
      </c>
      <c r="D4569" t="s">
        <v>48</v>
      </c>
      <c r="E4569" t="s">
        <v>54</v>
      </c>
      <c r="F4569">
        <v>3498</v>
      </c>
      <c r="G4569" t="s">
        <v>19</v>
      </c>
      <c r="H4569">
        <v>3498</v>
      </c>
      <c r="I4569" t="s">
        <v>48</v>
      </c>
      <c r="J4569">
        <v>1</v>
      </c>
      <c r="K4569">
        <v>3498</v>
      </c>
      <c r="L4569">
        <v>0</v>
      </c>
      <c r="M4569">
        <v>0</v>
      </c>
      <c r="N4569" t="s">
        <v>20</v>
      </c>
      <c r="O4569">
        <v>0</v>
      </c>
    </row>
    <row r="4570" spans="1:15" x14ac:dyDescent="0.3">
      <c r="A4570" t="s">
        <v>9065</v>
      </c>
      <c r="B4570" s="1">
        <v>46273</v>
      </c>
      <c r="C4570" t="s">
        <v>9066</v>
      </c>
      <c r="D4570" t="s">
        <v>17</v>
      </c>
      <c r="E4570" t="s">
        <v>54</v>
      </c>
      <c r="F4570">
        <v>599</v>
      </c>
      <c r="G4570" t="s">
        <v>19</v>
      </c>
      <c r="H4570">
        <v>599</v>
      </c>
      <c r="I4570" t="s">
        <v>17</v>
      </c>
      <c r="J4570">
        <v>1</v>
      </c>
      <c r="K4570">
        <v>599</v>
      </c>
      <c r="L4570">
        <v>0</v>
      </c>
      <c r="M4570">
        <v>0</v>
      </c>
      <c r="N4570" t="s">
        <v>20</v>
      </c>
      <c r="O4570">
        <v>0</v>
      </c>
    </row>
    <row r="4571" spans="1:15" x14ac:dyDescent="0.3">
      <c r="A4571" t="s">
        <v>9067</v>
      </c>
      <c r="B4571" s="1">
        <v>46271</v>
      </c>
      <c r="C4571" t="s">
        <v>9068</v>
      </c>
      <c r="D4571" t="s">
        <v>75</v>
      </c>
      <c r="E4571" t="s">
        <v>18</v>
      </c>
      <c r="F4571">
        <v>2298</v>
      </c>
      <c r="G4571" t="s">
        <v>19</v>
      </c>
      <c r="H4571">
        <v>2298</v>
      </c>
      <c r="I4571" t="s">
        <v>75</v>
      </c>
      <c r="J4571">
        <v>1</v>
      </c>
      <c r="K4571">
        <v>2298</v>
      </c>
      <c r="L4571">
        <v>0</v>
      </c>
      <c r="M4571">
        <v>0</v>
      </c>
      <c r="N4571" t="s">
        <v>20</v>
      </c>
      <c r="O4571">
        <v>0</v>
      </c>
    </row>
    <row r="4572" spans="1:15" x14ac:dyDescent="0.3">
      <c r="A4572" t="s">
        <v>9069</v>
      </c>
      <c r="B4572" s="1">
        <v>46282</v>
      </c>
      <c r="C4572" t="s">
        <v>9070</v>
      </c>
      <c r="D4572" t="s">
        <v>75</v>
      </c>
      <c r="E4572" t="s">
        <v>18</v>
      </c>
      <c r="F4572">
        <v>6298</v>
      </c>
      <c r="G4572" t="s">
        <v>115</v>
      </c>
      <c r="H4572">
        <v>6298</v>
      </c>
      <c r="I4572" t="s">
        <v>75</v>
      </c>
      <c r="J4572">
        <v>0</v>
      </c>
      <c r="K4572">
        <v>0</v>
      </c>
      <c r="L4572">
        <v>0</v>
      </c>
      <c r="M4572">
        <v>0</v>
      </c>
      <c r="N4572" t="s">
        <v>20</v>
      </c>
      <c r="O4572">
        <v>0</v>
      </c>
    </row>
    <row r="4573" spans="1:15" x14ac:dyDescent="0.3">
      <c r="A4573" t="s">
        <v>9071</v>
      </c>
      <c r="B4573" s="1">
        <v>46289</v>
      </c>
      <c r="C4573" t="s">
        <v>9072</v>
      </c>
      <c r="D4573" t="s">
        <v>48</v>
      </c>
      <c r="E4573" t="s">
        <v>18</v>
      </c>
      <c r="F4573">
        <v>1598</v>
      </c>
      <c r="G4573" t="s">
        <v>19</v>
      </c>
      <c r="H4573">
        <v>1598</v>
      </c>
      <c r="I4573" t="s">
        <v>48</v>
      </c>
      <c r="J4573">
        <v>1</v>
      </c>
      <c r="K4573">
        <v>1598</v>
      </c>
      <c r="L4573">
        <v>0</v>
      </c>
      <c r="M4573">
        <v>0</v>
      </c>
      <c r="N4573" t="s">
        <v>20</v>
      </c>
      <c r="O4573">
        <v>0</v>
      </c>
    </row>
    <row r="4574" spans="1:15" x14ac:dyDescent="0.3">
      <c r="A4574" t="s">
        <v>9073</v>
      </c>
      <c r="B4574" s="1">
        <v>46273</v>
      </c>
      <c r="C4574" t="s">
        <v>9074</v>
      </c>
      <c r="D4574" t="s">
        <v>26</v>
      </c>
      <c r="E4574" t="s">
        <v>18</v>
      </c>
      <c r="F4574">
        <v>1798</v>
      </c>
      <c r="G4574" t="s">
        <v>19</v>
      </c>
      <c r="H4574">
        <v>1798</v>
      </c>
      <c r="I4574" t="s">
        <v>26</v>
      </c>
      <c r="J4574">
        <v>1</v>
      </c>
      <c r="K4574">
        <v>1798</v>
      </c>
      <c r="L4574">
        <v>0</v>
      </c>
      <c r="M4574">
        <v>0</v>
      </c>
      <c r="N4574" t="s">
        <v>20</v>
      </c>
      <c r="O4574">
        <v>0</v>
      </c>
    </row>
    <row r="4575" spans="1:15" x14ac:dyDescent="0.3">
      <c r="A4575" t="s">
        <v>9075</v>
      </c>
      <c r="B4575" s="1">
        <v>46286</v>
      </c>
      <c r="C4575" t="s">
        <v>9076</v>
      </c>
      <c r="D4575" t="s">
        <v>34</v>
      </c>
      <c r="E4575" t="s">
        <v>18</v>
      </c>
      <c r="F4575">
        <v>11498</v>
      </c>
      <c r="G4575" t="s">
        <v>19</v>
      </c>
      <c r="H4575">
        <v>11498</v>
      </c>
      <c r="I4575" t="s">
        <v>34</v>
      </c>
      <c r="J4575">
        <v>1</v>
      </c>
      <c r="K4575">
        <v>11498</v>
      </c>
      <c r="L4575">
        <v>0</v>
      </c>
      <c r="M4575">
        <v>0</v>
      </c>
      <c r="N4575" t="s">
        <v>20</v>
      </c>
      <c r="O4575">
        <v>0</v>
      </c>
    </row>
    <row r="4576" spans="1:15" x14ac:dyDescent="0.3">
      <c r="A4576" t="s">
        <v>9077</v>
      </c>
      <c r="B4576" s="1">
        <v>46270</v>
      </c>
      <c r="C4576" t="s">
        <v>9078</v>
      </c>
      <c r="D4576" t="s">
        <v>48</v>
      </c>
      <c r="E4576" t="s">
        <v>43</v>
      </c>
      <c r="F4576">
        <v>799</v>
      </c>
      <c r="G4576" t="s">
        <v>19</v>
      </c>
      <c r="H4576">
        <v>799</v>
      </c>
      <c r="I4576" t="s">
        <v>48</v>
      </c>
      <c r="J4576">
        <v>1</v>
      </c>
      <c r="K4576">
        <v>799</v>
      </c>
      <c r="L4576">
        <v>0</v>
      </c>
      <c r="M4576">
        <v>0</v>
      </c>
      <c r="N4576" t="s">
        <v>20</v>
      </c>
      <c r="O4576">
        <v>0</v>
      </c>
    </row>
    <row r="4577" spans="1:15" x14ac:dyDescent="0.3">
      <c r="A4577" t="s">
        <v>9079</v>
      </c>
      <c r="B4577" s="1">
        <v>46267</v>
      </c>
      <c r="C4577" t="s">
        <v>4337</v>
      </c>
      <c r="D4577" t="s">
        <v>23</v>
      </c>
      <c r="E4577" t="s">
        <v>27</v>
      </c>
      <c r="F4577">
        <v>2947</v>
      </c>
      <c r="G4577" t="s">
        <v>19</v>
      </c>
      <c r="H4577">
        <v>2947</v>
      </c>
      <c r="I4577" t="s">
        <v>23</v>
      </c>
      <c r="J4577">
        <v>1</v>
      </c>
      <c r="K4577">
        <v>2947</v>
      </c>
      <c r="L4577">
        <v>0</v>
      </c>
      <c r="M4577">
        <v>0</v>
      </c>
      <c r="N4577" t="s">
        <v>20</v>
      </c>
      <c r="O4577">
        <v>0</v>
      </c>
    </row>
    <row r="4578" spans="1:15" x14ac:dyDescent="0.3">
      <c r="A4578" t="s">
        <v>9080</v>
      </c>
      <c r="B4578" s="1">
        <v>46294</v>
      </c>
      <c r="C4578" t="s">
        <v>9081</v>
      </c>
      <c r="D4578" t="s">
        <v>42</v>
      </c>
      <c r="E4578" t="s">
        <v>18</v>
      </c>
      <c r="F4578">
        <v>9797</v>
      </c>
      <c r="G4578" t="s">
        <v>19</v>
      </c>
      <c r="H4578">
        <v>9797</v>
      </c>
      <c r="I4578" t="s">
        <v>42</v>
      </c>
      <c r="J4578">
        <v>1</v>
      </c>
      <c r="K4578">
        <v>9797</v>
      </c>
      <c r="L4578">
        <v>0</v>
      </c>
      <c r="M4578">
        <v>0</v>
      </c>
      <c r="N4578" t="s">
        <v>20</v>
      </c>
      <c r="O4578">
        <v>0</v>
      </c>
    </row>
    <row r="4579" spans="1:15" x14ac:dyDescent="0.3">
      <c r="A4579" t="s">
        <v>9082</v>
      </c>
      <c r="B4579" s="1">
        <v>46285</v>
      </c>
      <c r="C4579" t="s">
        <v>9083</v>
      </c>
      <c r="D4579" t="s">
        <v>75</v>
      </c>
      <c r="E4579" t="s">
        <v>27</v>
      </c>
      <c r="F4579">
        <v>2298</v>
      </c>
      <c r="G4579" t="s">
        <v>19</v>
      </c>
      <c r="H4579">
        <v>2298</v>
      </c>
      <c r="I4579" t="s">
        <v>75</v>
      </c>
      <c r="J4579">
        <v>1</v>
      </c>
      <c r="K4579">
        <v>2298</v>
      </c>
      <c r="L4579">
        <v>0</v>
      </c>
      <c r="M4579">
        <v>0</v>
      </c>
      <c r="N4579" t="s">
        <v>20</v>
      </c>
      <c r="O4579">
        <v>0</v>
      </c>
    </row>
    <row r="4580" spans="1:15" x14ac:dyDescent="0.3">
      <c r="A4580" t="s">
        <v>9084</v>
      </c>
      <c r="B4580" s="1">
        <v>46276</v>
      </c>
      <c r="C4580" t="s">
        <v>9085</v>
      </c>
      <c r="D4580" t="s">
        <v>37</v>
      </c>
      <c r="E4580" t="s">
        <v>18</v>
      </c>
      <c r="F4580">
        <v>8597</v>
      </c>
      <c r="G4580" t="s">
        <v>19</v>
      </c>
      <c r="H4580">
        <v>8597</v>
      </c>
      <c r="I4580" t="s">
        <v>37</v>
      </c>
      <c r="J4580">
        <v>1</v>
      </c>
      <c r="K4580">
        <v>8597</v>
      </c>
      <c r="L4580">
        <v>0</v>
      </c>
      <c r="M4580">
        <v>0</v>
      </c>
      <c r="N4580" t="s">
        <v>20</v>
      </c>
      <c r="O4580">
        <v>0</v>
      </c>
    </row>
    <row r="4581" spans="1:15" x14ac:dyDescent="0.3">
      <c r="A4581" t="s">
        <v>9086</v>
      </c>
      <c r="B4581" s="1">
        <v>46267</v>
      </c>
      <c r="C4581" t="s">
        <v>9087</v>
      </c>
      <c r="D4581" t="s">
        <v>42</v>
      </c>
      <c r="E4581" t="s">
        <v>27</v>
      </c>
      <c r="F4581">
        <v>6998</v>
      </c>
      <c r="G4581" t="s">
        <v>19</v>
      </c>
      <c r="H4581">
        <v>6998</v>
      </c>
      <c r="I4581" t="s">
        <v>42</v>
      </c>
      <c r="J4581">
        <v>1</v>
      </c>
      <c r="K4581">
        <v>6998</v>
      </c>
      <c r="L4581">
        <v>0</v>
      </c>
      <c r="M4581">
        <v>0</v>
      </c>
      <c r="N4581" t="s">
        <v>20</v>
      </c>
      <c r="O4581">
        <v>0</v>
      </c>
    </row>
    <row r="4582" spans="1:15" x14ac:dyDescent="0.3">
      <c r="A4582" t="s">
        <v>9088</v>
      </c>
      <c r="B4582" s="1">
        <v>46270</v>
      </c>
      <c r="C4582" t="s">
        <v>9089</v>
      </c>
      <c r="D4582" t="s">
        <v>34</v>
      </c>
      <c r="E4582" t="s">
        <v>18</v>
      </c>
      <c r="F4582">
        <v>7999</v>
      </c>
      <c r="G4582" t="s">
        <v>19</v>
      </c>
      <c r="H4582">
        <v>7999</v>
      </c>
      <c r="I4582" t="s">
        <v>34</v>
      </c>
      <c r="J4582">
        <v>1</v>
      </c>
      <c r="K4582">
        <v>7999</v>
      </c>
      <c r="L4582">
        <v>0</v>
      </c>
      <c r="M4582">
        <v>0</v>
      </c>
      <c r="N4582" t="s">
        <v>20</v>
      </c>
      <c r="O4582">
        <v>0</v>
      </c>
    </row>
    <row r="4583" spans="1:15" x14ac:dyDescent="0.3">
      <c r="A4583" t="s">
        <v>9090</v>
      </c>
      <c r="B4583" s="1">
        <v>46287</v>
      </c>
      <c r="C4583" t="s">
        <v>9091</v>
      </c>
      <c r="D4583" t="s">
        <v>48</v>
      </c>
      <c r="E4583" t="s">
        <v>27</v>
      </c>
      <c r="F4583">
        <v>349</v>
      </c>
      <c r="G4583" t="s">
        <v>19</v>
      </c>
      <c r="H4583">
        <v>349</v>
      </c>
      <c r="I4583" t="s">
        <v>48</v>
      </c>
      <c r="J4583">
        <v>1</v>
      </c>
      <c r="K4583">
        <v>349</v>
      </c>
      <c r="L4583">
        <v>0</v>
      </c>
      <c r="M4583">
        <v>0</v>
      </c>
      <c r="N4583" t="s">
        <v>20</v>
      </c>
      <c r="O4583">
        <v>0</v>
      </c>
    </row>
    <row r="4584" spans="1:15" x14ac:dyDescent="0.3">
      <c r="A4584" t="s">
        <v>9092</v>
      </c>
      <c r="B4584" s="1">
        <v>46284</v>
      </c>
      <c r="C4584" t="s">
        <v>9093</v>
      </c>
      <c r="D4584" t="s">
        <v>26</v>
      </c>
      <c r="E4584" t="s">
        <v>18</v>
      </c>
      <c r="F4584">
        <v>599</v>
      </c>
      <c r="G4584" t="s">
        <v>19</v>
      </c>
      <c r="H4584">
        <v>599</v>
      </c>
      <c r="I4584" t="s">
        <v>26</v>
      </c>
      <c r="J4584">
        <v>1</v>
      </c>
      <c r="K4584">
        <v>599</v>
      </c>
      <c r="L4584">
        <v>0</v>
      </c>
      <c r="M4584">
        <v>0</v>
      </c>
      <c r="N4584" t="s">
        <v>20</v>
      </c>
      <c r="O4584">
        <v>0</v>
      </c>
    </row>
    <row r="4585" spans="1:15" x14ac:dyDescent="0.3">
      <c r="A4585" t="s">
        <v>9094</v>
      </c>
      <c r="B4585" s="1">
        <v>46280</v>
      </c>
      <c r="C4585" t="s">
        <v>9095</v>
      </c>
      <c r="D4585" t="s">
        <v>23</v>
      </c>
      <c r="E4585" t="s">
        <v>18</v>
      </c>
      <c r="F4585">
        <v>1499</v>
      </c>
      <c r="G4585" t="s">
        <v>19</v>
      </c>
      <c r="H4585">
        <v>1499</v>
      </c>
      <c r="I4585" t="s">
        <v>23</v>
      </c>
      <c r="J4585">
        <v>1</v>
      </c>
      <c r="K4585">
        <v>1499</v>
      </c>
      <c r="L4585">
        <v>0</v>
      </c>
      <c r="M4585">
        <v>0</v>
      </c>
      <c r="N4585" t="s">
        <v>20</v>
      </c>
      <c r="O4585">
        <v>0</v>
      </c>
    </row>
    <row r="4586" spans="1:15" x14ac:dyDescent="0.3">
      <c r="A4586" t="s">
        <v>9096</v>
      </c>
      <c r="B4586" s="1">
        <v>46268</v>
      </c>
      <c r="C4586" t="s">
        <v>9097</v>
      </c>
      <c r="D4586" t="s">
        <v>61</v>
      </c>
      <c r="E4586" t="s">
        <v>27</v>
      </c>
      <c r="F4586">
        <v>3598</v>
      </c>
      <c r="G4586" t="s">
        <v>115</v>
      </c>
      <c r="H4586">
        <v>3598</v>
      </c>
      <c r="I4586" t="s">
        <v>61</v>
      </c>
      <c r="J4586">
        <v>0</v>
      </c>
      <c r="K4586">
        <v>0</v>
      </c>
      <c r="L4586">
        <v>0</v>
      </c>
      <c r="M4586">
        <v>0</v>
      </c>
      <c r="N4586" t="s">
        <v>20</v>
      </c>
      <c r="O4586">
        <v>0</v>
      </c>
    </row>
    <row r="4587" spans="1:15" x14ac:dyDescent="0.3">
      <c r="A4587" t="s">
        <v>9098</v>
      </c>
      <c r="B4587" s="1">
        <v>46278</v>
      </c>
      <c r="C4587" t="s">
        <v>9099</v>
      </c>
      <c r="E4587" t="s">
        <v>18</v>
      </c>
      <c r="F4587">
        <v>499</v>
      </c>
      <c r="G4587" t="s">
        <v>19</v>
      </c>
      <c r="H4587">
        <v>499</v>
      </c>
      <c r="I4587" t="s">
        <v>194</v>
      </c>
      <c r="J4587">
        <v>1</v>
      </c>
      <c r="K4587">
        <v>499</v>
      </c>
      <c r="L4587">
        <v>0</v>
      </c>
      <c r="M4587">
        <v>0</v>
      </c>
      <c r="N4587" t="s">
        <v>20</v>
      </c>
      <c r="O4587">
        <v>0</v>
      </c>
    </row>
    <row r="4588" spans="1:15" x14ac:dyDescent="0.3">
      <c r="A4588" t="s">
        <v>9100</v>
      </c>
      <c r="B4588" s="1">
        <v>46288</v>
      </c>
      <c r="C4588" t="s">
        <v>9101</v>
      </c>
      <c r="E4588" t="s">
        <v>18</v>
      </c>
      <c r="F4588">
        <v>2498</v>
      </c>
      <c r="G4588" t="s">
        <v>19</v>
      </c>
      <c r="H4588">
        <v>2498</v>
      </c>
      <c r="I4588" t="s">
        <v>194</v>
      </c>
      <c r="J4588">
        <v>1</v>
      </c>
      <c r="K4588">
        <v>2498</v>
      </c>
      <c r="L4588">
        <v>0</v>
      </c>
      <c r="M4588">
        <v>0</v>
      </c>
      <c r="N4588" t="s">
        <v>20</v>
      </c>
      <c r="O4588">
        <v>0</v>
      </c>
    </row>
    <row r="4589" spans="1:15" x14ac:dyDescent="0.3">
      <c r="A4589" t="s">
        <v>9102</v>
      </c>
      <c r="B4589" s="1">
        <v>46273</v>
      </c>
      <c r="C4589" t="s">
        <v>9103</v>
      </c>
      <c r="D4589" t="s">
        <v>42</v>
      </c>
      <c r="E4589" t="s">
        <v>18</v>
      </c>
      <c r="F4589">
        <v>4999</v>
      </c>
      <c r="G4589" t="s">
        <v>66</v>
      </c>
      <c r="H4589">
        <v>4999</v>
      </c>
      <c r="I4589" t="s">
        <v>42</v>
      </c>
      <c r="J4589">
        <v>1</v>
      </c>
      <c r="K4589">
        <v>4999</v>
      </c>
      <c r="L4589">
        <v>1</v>
      </c>
      <c r="M4589">
        <v>4999</v>
      </c>
      <c r="N4589" t="s">
        <v>20</v>
      </c>
      <c r="O4589">
        <v>0</v>
      </c>
    </row>
    <row r="4590" spans="1:15" x14ac:dyDescent="0.3">
      <c r="A4590" t="s">
        <v>9104</v>
      </c>
      <c r="B4590" s="1">
        <v>46272</v>
      </c>
      <c r="C4590" t="s">
        <v>9105</v>
      </c>
      <c r="D4590" t="s">
        <v>23</v>
      </c>
      <c r="E4590" t="s">
        <v>18</v>
      </c>
      <c r="F4590" s="2">
        <v>13497</v>
      </c>
      <c r="G4590" t="s">
        <v>19</v>
      </c>
      <c r="H4590">
        <v>13497</v>
      </c>
      <c r="I4590" t="s">
        <v>23</v>
      </c>
      <c r="J4590">
        <v>1</v>
      </c>
      <c r="K4590">
        <v>13497</v>
      </c>
      <c r="L4590">
        <v>0</v>
      </c>
      <c r="M4590">
        <v>0</v>
      </c>
      <c r="N4590" t="s">
        <v>20</v>
      </c>
      <c r="O4590">
        <v>0</v>
      </c>
    </row>
    <row r="4591" spans="1:15" x14ac:dyDescent="0.3">
      <c r="A4591" t="s">
        <v>9106</v>
      </c>
      <c r="B4591" s="1">
        <v>46294</v>
      </c>
      <c r="C4591" t="s">
        <v>9107</v>
      </c>
      <c r="D4591" t="s">
        <v>26</v>
      </c>
      <c r="E4591" t="s">
        <v>18</v>
      </c>
      <c r="F4591">
        <v>7999</v>
      </c>
      <c r="G4591" t="s">
        <v>19</v>
      </c>
      <c r="H4591">
        <v>7999</v>
      </c>
      <c r="I4591" t="s">
        <v>26</v>
      </c>
      <c r="J4591">
        <v>1</v>
      </c>
      <c r="K4591">
        <v>7999</v>
      </c>
      <c r="L4591">
        <v>0</v>
      </c>
      <c r="M4591">
        <v>0</v>
      </c>
      <c r="N4591" t="s">
        <v>20</v>
      </c>
      <c r="O4591">
        <v>0</v>
      </c>
    </row>
    <row r="4592" spans="1:15" x14ac:dyDescent="0.3">
      <c r="A4592" t="s">
        <v>9108</v>
      </c>
      <c r="B4592" s="1">
        <v>46284</v>
      </c>
      <c r="C4592" t="s">
        <v>9109</v>
      </c>
      <c r="D4592" t="s">
        <v>61</v>
      </c>
      <c r="E4592" t="s">
        <v>18</v>
      </c>
      <c r="F4592">
        <v>4999</v>
      </c>
      <c r="G4592" t="s">
        <v>19</v>
      </c>
      <c r="H4592">
        <v>4999</v>
      </c>
      <c r="I4592" t="s">
        <v>61</v>
      </c>
      <c r="J4592">
        <v>1</v>
      </c>
      <c r="K4592">
        <v>4999</v>
      </c>
      <c r="L4592">
        <v>0</v>
      </c>
      <c r="M4592">
        <v>0</v>
      </c>
      <c r="N4592" t="s">
        <v>20</v>
      </c>
      <c r="O4592">
        <v>0</v>
      </c>
    </row>
    <row r="4593" spans="1:15" x14ac:dyDescent="0.3">
      <c r="A4593" t="s">
        <v>9110</v>
      </c>
      <c r="B4593" s="1">
        <v>46289</v>
      </c>
      <c r="C4593" t="s">
        <v>9111</v>
      </c>
      <c r="D4593" t="s">
        <v>61</v>
      </c>
      <c r="E4593" t="s">
        <v>43</v>
      </c>
      <c r="F4593">
        <v>799</v>
      </c>
      <c r="G4593" t="s">
        <v>19</v>
      </c>
      <c r="H4593">
        <v>799</v>
      </c>
      <c r="I4593" t="s">
        <v>61</v>
      </c>
      <c r="J4593">
        <v>1</v>
      </c>
      <c r="K4593">
        <v>799</v>
      </c>
      <c r="L4593">
        <v>0</v>
      </c>
      <c r="M4593">
        <v>0</v>
      </c>
      <c r="N4593" t="s">
        <v>20</v>
      </c>
      <c r="O4593">
        <v>0</v>
      </c>
    </row>
    <row r="4594" spans="1:15" x14ac:dyDescent="0.3">
      <c r="A4594" t="s">
        <v>9112</v>
      </c>
      <c r="B4594" s="1">
        <v>46295</v>
      </c>
      <c r="C4594" t="s">
        <v>9113</v>
      </c>
      <c r="D4594" t="s">
        <v>37</v>
      </c>
      <c r="E4594" t="s">
        <v>18</v>
      </c>
      <c r="F4594">
        <v>1198</v>
      </c>
      <c r="G4594" t="s">
        <v>19</v>
      </c>
      <c r="H4594">
        <v>1198</v>
      </c>
      <c r="I4594" t="s">
        <v>37</v>
      </c>
      <c r="J4594">
        <v>1</v>
      </c>
      <c r="K4594">
        <v>1198</v>
      </c>
      <c r="L4594">
        <v>0</v>
      </c>
      <c r="M4594">
        <v>0</v>
      </c>
      <c r="N4594" t="s">
        <v>20</v>
      </c>
      <c r="O4594">
        <v>0</v>
      </c>
    </row>
    <row r="4595" spans="1:15" x14ac:dyDescent="0.3">
      <c r="A4595" t="s">
        <v>9114</v>
      </c>
      <c r="B4595" s="1">
        <v>46288</v>
      </c>
      <c r="C4595" t="s">
        <v>9115</v>
      </c>
      <c r="D4595" t="s">
        <v>34</v>
      </c>
      <c r="E4595" t="s">
        <v>18</v>
      </c>
      <c r="F4595">
        <v>4998</v>
      </c>
      <c r="G4595" t="s">
        <v>19</v>
      </c>
      <c r="H4595">
        <v>4998</v>
      </c>
      <c r="I4595" t="s">
        <v>34</v>
      </c>
      <c r="J4595">
        <v>1</v>
      </c>
      <c r="K4595">
        <v>4998</v>
      </c>
      <c r="L4595">
        <v>0</v>
      </c>
      <c r="M4595">
        <v>0</v>
      </c>
      <c r="N4595" t="s">
        <v>20</v>
      </c>
      <c r="O4595">
        <v>0</v>
      </c>
    </row>
    <row r="4596" spans="1:15" x14ac:dyDescent="0.3">
      <c r="A4596" t="s">
        <v>9116</v>
      </c>
      <c r="B4596" s="1">
        <v>46269</v>
      </c>
      <c r="C4596" t="s">
        <v>4893</v>
      </c>
      <c r="D4596" t="s">
        <v>75</v>
      </c>
      <c r="E4596" t="s">
        <v>27</v>
      </c>
      <c r="F4596">
        <v>1848</v>
      </c>
      <c r="G4596" t="s">
        <v>19</v>
      </c>
      <c r="H4596">
        <v>1848</v>
      </c>
      <c r="I4596" t="s">
        <v>75</v>
      </c>
      <c r="J4596">
        <v>1</v>
      </c>
      <c r="K4596">
        <v>1848</v>
      </c>
      <c r="L4596">
        <v>0</v>
      </c>
      <c r="M4596">
        <v>0</v>
      </c>
      <c r="N4596" t="s">
        <v>20</v>
      </c>
      <c r="O4596">
        <v>0</v>
      </c>
    </row>
    <row r="4597" spans="1:15" x14ac:dyDescent="0.3">
      <c r="A4597" t="s">
        <v>9117</v>
      </c>
      <c r="B4597" s="1">
        <v>46277</v>
      </c>
      <c r="C4597" t="s">
        <v>9118</v>
      </c>
      <c r="D4597" t="s">
        <v>17</v>
      </c>
      <c r="E4597" t="s">
        <v>54</v>
      </c>
      <c r="F4597">
        <v>3298</v>
      </c>
      <c r="G4597" t="s">
        <v>115</v>
      </c>
      <c r="H4597">
        <v>3298</v>
      </c>
      <c r="I4597" t="s">
        <v>17</v>
      </c>
      <c r="J4597">
        <v>0</v>
      </c>
      <c r="K4597">
        <v>0</v>
      </c>
      <c r="L4597">
        <v>0</v>
      </c>
      <c r="M4597">
        <v>0</v>
      </c>
      <c r="N4597" t="s">
        <v>20</v>
      </c>
      <c r="O4597">
        <v>0</v>
      </c>
    </row>
    <row r="4598" spans="1:15" x14ac:dyDescent="0.3">
      <c r="A4598" t="s">
        <v>9119</v>
      </c>
      <c r="B4598" s="1">
        <v>46270</v>
      </c>
      <c r="C4598" t="s">
        <v>9120</v>
      </c>
      <c r="D4598" t="s">
        <v>42</v>
      </c>
      <c r="E4598" t="s">
        <v>18</v>
      </c>
      <c r="F4598">
        <v>3499</v>
      </c>
      <c r="G4598" t="s">
        <v>19</v>
      </c>
      <c r="H4598">
        <v>3499</v>
      </c>
      <c r="I4598" t="s">
        <v>42</v>
      </c>
      <c r="J4598">
        <v>1</v>
      </c>
      <c r="K4598">
        <v>3499</v>
      </c>
      <c r="L4598">
        <v>0</v>
      </c>
      <c r="M4598">
        <v>0</v>
      </c>
      <c r="N4598" t="s">
        <v>20</v>
      </c>
      <c r="O4598">
        <v>0</v>
      </c>
    </row>
    <row r="4599" spans="1:15" x14ac:dyDescent="0.3">
      <c r="A4599" t="s">
        <v>9121</v>
      </c>
      <c r="B4599" s="1">
        <v>46283</v>
      </c>
      <c r="C4599" t="s">
        <v>9122</v>
      </c>
      <c r="D4599" t="s">
        <v>23</v>
      </c>
      <c r="E4599" t="s">
        <v>27</v>
      </c>
      <c r="F4599">
        <v>4999</v>
      </c>
      <c r="G4599" t="s">
        <v>19</v>
      </c>
      <c r="H4599">
        <v>4999</v>
      </c>
      <c r="I4599" t="s">
        <v>23</v>
      </c>
      <c r="J4599">
        <v>1</v>
      </c>
      <c r="K4599">
        <v>4999</v>
      </c>
      <c r="L4599">
        <v>0</v>
      </c>
      <c r="M4599">
        <v>0</v>
      </c>
      <c r="N4599" t="s">
        <v>20</v>
      </c>
      <c r="O4599">
        <v>0</v>
      </c>
    </row>
    <row r="4600" spans="1:15" x14ac:dyDescent="0.3">
      <c r="A4600" t="s">
        <v>9123</v>
      </c>
      <c r="B4600" s="1">
        <v>46273</v>
      </c>
      <c r="C4600" t="s">
        <v>9124</v>
      </c>
      <c r="D4600" t="s">
        <v>26</v>
      </c>
      <c r="E4600" t="s">
        <v>27</v>
      </c>
      <c r="F4600">
        <v>3098</v>
      </c>
      <c r="G4600" t="s">
        <v>19</v>
      </c>
      <c r="H4600">
        <v>3098</v>
      </c>
      <c r="I4600" t="s">
        <v>26</v>
      </c>
      <c r="J4600">
        <v>1</v>
      </c>
      <c r="K4600">
        <v>3098</v>
      </c>
      <c r="L4600">
        <v>0</v>
      </c>
      <c r="M4600">
        <v>0</v>
      </c>
      <c r="N4600" t="s">
        <v>20</v>
      </c>
      <c r="O4600">
        <v>0</v>
      </c>
    </row>
    <row r="4601" spans="1:15" x14ac:dyDescent="0.3">
      <c r="A4601" t="s">
        <v>9125</v>
      </c>
      <c r="B4601" s="1">
        <v>46280</v>
      </c>
      <c r="C4601" t="s">
        <v>9126</v>
      </c>
      <c r="D4601" t="s">
        <v>42</v>
      </c>
      <c r="E4601" t="s">
        <v>18</v>
      </c>
      <c r="F4601">
        <v>10998</v>
      </c>
      <c r="G4601" t="s">
        <v>19</v>
      </c>
      <c r="H4601">
        <v>10998</v>
      </c>
      <c r="I4601" t="s">
        <v>42</v>
      </c>
      <c r="J4601">
        <v>1</v>
      </c>
      <c r="K4601">
        <v>10998</v>
      </c>
      <c r="L4601">
        <v>0</v>
      </c>
      <c r="M4601">
        <v>0</v>
      </c>
      <c r="N4601" t="s">
        <v>20</v>
      </c>
      <c r="O4601">
        <v>0</v>
      </c>
    </row>
    <row r="4602" spans="1:15" x14ac:dyDescent="0.3">
      <c r="A4602" t="s">
        <v>9127</v>
      </c>
      <c r="B4602" s="1">
        <v>46273</v>
      </c>
      <c r="C4602" t="s">
        <v>9128</v>
      </c>
      <c r="D4602" t="s">
        <v>34</v>
      </c>
      <c r="E4602" t="s">
        <v>27</v>
      </c>
      <c r="F4602">
        <v>999</v>
      </c>
      <c r="G4602" t="s">
        <v>80</v>
      </c>
      <c r="H4602">
        <v>999</v>
      </c>
      <c r="I4602" t="s">
        <v>34</v>
      </c>
      <c r="J4602">
        <v>0</v>
      </c>
      <c r="K4602">
        <v>0</v>
      </c>
      <c r="L4602">
        <v>0</v>
      </c>
      <c r="M4602">
        <v>0</v>
      </c>
      <c r="N4602" t="s">
        <v>20</v>
      </c>
      <c r="O4602">
        <v>0</v>
      </c>
    </row>
    <row r="4603" spans="1:15" x14ac:dyDescent="0.3">
      <c r="A4603" t="s">
        <v>9129</v>
      </c>
      <c r="B4603" s="1">
        <v>46287</v>
      </c>
      <c r="C4603" t="s">
        <v>9130</v>
      </c>
      <c r="D4603" t="s">
        <v>23</v>
      </c>
      <c r="E4603" t="s">
        <v>27</v>
      </c>
      <c r="F4603">
        <v>11597</v>
      </c>
      <c r="G4603" t="s">
        <v>19</v>
      </c>
      <c r="H4603">
        <v>11597</v>
      </c>
      <c r="I4603" t="s">
        <v>23</v>
      </c>
      <c r="J4603">
        <v>1</v>
      </c>
      <c r="K4603">
        <v>11597</v>
      </c>
      <c r="L4603">
        <v>0</v>
      </c>
      <c r="M4603">
        <v>0</v>
      </c>
      <c r="N4603" t="s">
        <v>20</v>
      </c>
      <c r="O4603">
        <v>0</v>
      </c>
    </row>
    <row r="4604" spans="1:15" x14ac:dyDescent="0.3">
      <c r="A4604" t="s">
        <v>9131</v>
      </c>
      <c r="B4604" s="1">
        <v>46267</v>
      </c>
      <c r="C4604" t="s">
        <v>9132</v>
      </c>
      <c r="D4604" t="s">
        <v>34</v>
      </c>
      <c r="E4604" t="s">
        <v>27</v>
      </c>
      <c r="F4604">
        <v>599</v>
      </c>
      <c r="G4604" t="s">
        <v>19</v>
      </c>
      <c r="H4604">
        <v>599</v>
      </c>
      <c r="I4604" t="s">
        <v>34</v>
      </c>
      <c r="J4604">
        <v>1</v>
      </c>
      <c r="K4604">
        <v>599</v>
      </c>
      <c r="L4604">
        <v>0</v>
      </c>
      <c r="M4604">
        <v>0</v>
      </c>
      <c r="N4604" t="s">
        <v>20</v>
      </c>
      <c r="O4604">
        <v>0</v>
      </c>
    </row>
    <row r="4605" spans="1:15" x14ac:dyDescent="0.3">
      <c r="A4605" t="s">
        <v>9133</v>
      </c>
      <c r="B4605" s="1">
        <v>46276</v>
      </c>
      <c r="C4605" t="s">
        <v>9134</v>
      </c>
      <c r="D4605" t="s">
        <v>48</v>
      </c>
      <c r="E4605" t="s">
        <v>27</v>
      </c>
      <c r="F4605">
        <v>8798</v>
      </c>
      <c r="G4605" t="s">
        <v>19</v>
      </c>
      <c r="H4605">
        <v>8798</v>
      </c>
      <c r="I4605" t="s">
        <v>48</v>
      </c>
      <c r="J4605">
        <v>1</v>
      </c>
      <c r="K4605">
        <v>8798</v>
      </c>
      <c r="L4605">
        <v>0</v>
      </c>
      <c r="M4605">
        <v>0</v>
      </c>
      <c r="N4605" t="s">
        <v>20</v>
      </c>
      <c r="O4605">
        <v>0</v>
      </c>
    </row>
    <row r="4606" spans="1:15" x14ac:dyDescent="0.3">
      <c r="A4606" t="s">
        <v>9135</v>
      </c>
      <c r="B4606" s="1">
        <v>46274</v>
      </c>
      <c r="C4606" t="s">
        <v>9136</v>
      </c>
      <c r="D4606" t="s">
        <v>23</v>
      </c>
      <c r="E4606" t="s">
        <v>27</v>
      </c>
      <c r="F4606">
        <v>8298</v>
      </c>
      <c r="G4606" t="s">
        <v>19</v>
      </c>
      <c r="H4606">
        <v>8298</v>
      </c>
      <c r="I4606" t="s">
        <v>23</v>
      </c>
      <c r="J4606">
        <v>1</v>
      </c>
      <c r="K4606">
        <v>8298</v>
      </c>
      <c r="L4606">
        <v>0</v>
      </c>
      <c r="M4606">
        <v>0</v>
      </c>
      <c r="N4606" t="s">
        <v>20</v>
      </c>
      <c r="O4606">
        <v>0</v>
      </c>
    </row>
    <row r="4607" spans="1:15" x14ac:dyDescent="0.3">
      <c r="A4607" t="s">
        <v>9137</v>
      </c>
      <c r="B4607" s="1">
        <v>46292</v>
      </c>
      <c r="C4607" t="s">
        <v>9138</v>
      </c>
      <c r="D4607" t="s">
        <v>51</v>
      </c>
      <c r="E4607" t="s">
        <v>18</v>
      </c>
      <c r="F4607">
        <v>1799</v>
      </c>
      <c r="G4607" t="s">
        <v>19</v>
      </c>
      <c r="H4607">
        <v>1799</v>
      </c>
      <c r="I4607" t="s">
        <v>51</v>
      </c>
      <c r="J4607">
        <v>1</v>
      </c>
      <c r="K4607">
        <v>1799</v>
      </c>
      <c r="L4607">
        <v>0</v>
      </c>
      <c r="M4607">
        <v>0</v>
      </c>
      <c r="N4607" t="s">
        <v>20</v>
      </c>
      <c r="O4607">
        <v>0</v>
      </c>
    </row>
    <row r="4608" spans="1:15" x14ac:dyDescent="0.3">
      <c r="A4608" t="s">
        <v>9139</v>
      </c>
      <c r="B4608" s="1">
        <v>46293</v>
      </c>
      <c r="C4608" t="s">
        <v>9140</v>
      </c>
      <c r="D4608" t="s">
        <v>51</v>
      </c>
      <c r="E4608" t="s">
        <v>18</v>
      </c>
      <c r="F4608">
        <v>499</v>
      </c>
      <c r="G4608" t="s">
        <v>19</v>
      </c>
      <c r="H4608">
        <v>499</v>
      </c>
      <c r="I4608" t="s">
        <v>51</v>
      </c>
      <c r="J4608">
        <v>1</v>
      </c>
      <c r="K4608">
        <v>499</v>
      </c>
      <c r="L4608">
        <v>0</v>
      </c>
      <c r="M4608">
        <v>0</v>
      </c>
      <c r="N4608" t="s">
        <v>20</v>
      </c>
      <c r="O4608">
        <v>0</v>
      </c>
    </row>
    <row r="4609" spans="1:15" x14ac:dyDescent="0.3">
      <c r="A4609" t="s">
        <v>9141</v>
      </c>
      <c r="B4609" s="1">
        <v>46292</v>
      </c>
      <c r="C4609" t="s">
        <v>9142</v>
      </c>
      <c r="D4609" t="s">
        <v>17</v>
      </c>
      <c r="E4609" t="s">
        <v>18</v>
      </c>
      <c r="F4609">
        <v>4298</v>
      </c>
      <c r="G4609" t="s">
        <v>19</v>
      </c>
      <c r="H4609">
        <v>4298</v>
      </c>
      <c r="I4609" t="s">
        <v>17</v>
      </c>
      <c r="J4609">
        <v>1</v>
      </c>
      <c r="K4609">
        <v>4298</v>
      </c>
      <c r="L4609">
        <v>0</v>
      </c>
      <c r="M4609">
        <v>0</v>
      </c>
      <c r="N4609" t="s">
        <v>20</v>
      </c>
      <c r="O4609">
        <v>0</v>
      </c>
    </row>
    <row r="4610" spans="1:15" x14ac:dyDescent="0.3">
      <c r="A4610" t="s">
        <v>9143</v>
      </c>
      <c r="B4610" s="1">
        <v>46269</v>
      </c>
      <c r="C4610" t="s">
        <v>9144</v>
      </c>
      <c r="D4610" t="s">
        <v>42</v>
      </c>
      <c r="E4610" t="s">
        <v>27</v>
      </c>
      <c r="F4610">
        <v>1499</v>
      </c>
      <c r="G4610" t="s">
        <v>80</v>
      </c>
      <c r="H4610">
        <v>1499</v>
      </c>
      <c r="I4610" t="s">
        <v>42</v>
      </c>
      <c r="J4610">
        <v>0</v>
      </c>
      <c r="K4610">
        <v>0</v>
      </c>
      <c r="L4610">
        <v>0</v>
      </c>
      <c r="M4610">
        <v>0</v>
      </c>
      <c r="N4610" t="s">
        <v>20</v>
      </c>
      <c r="O4610">
        <v>0</v>
      </c>
    </row>
    <row r="4611" spans="1:15" x14ac:dyDescent="0.3">
      <c r="A4611" t="s">
        <v>9145</v>
      </c>
      <c r="B4611" s="1">
        <v>46294</v>
      </c>
      <c r="C4611" t="s">
        <v>9146</v>
      </c>
      <c r="D4611" t="s">
        <v>34</v>
      </c>
      <c r="E4611" t="s">
        <v>18</v>
      </c>
      <c r="F4611">
        <v>1798</v>
      </c>
      <c r="G4611" t="s">
        <v>19</v>
      </c>
      <c r="H4611">
        <v>1798</v>
      </c>
      <c r="I4611" t="s">
        <v>34</v>
      </c>
      <c r="J4611">
        <v>1</v>
      </c>
      <c r="K4611">
        <v>1798</v>
      </c>
      <c r="L4611">
        <v>0</v>
      </c>
      <c r="M4611">
        <v>0</v>
      </c>
      <c r="N4611" t="s">
        <v>20</v>
      </c>
      <c r="O4611">
        <v>0</v>
      </c>
    </row>
    <row r="4612" spans="1:15" x14ac:dyDescent="0.3">
      <c r="A4612" t="s">
        <v>9147</v>
      </c>
      <c r="B4612" s="1">
        <v>46270</v>
      </c>
      <c r="C4612" t="s">
        <v>9148</v>
      </c>
      <c r="D4612" t="s">
        <v>37</v>
      </c>
      <c r="E4612" t="s">
        <v>18</v>
      </c>
      <c r="F4612" s="2">
        <v>7498</v>
      </c>
      <c r="G4612" t="s">
        <v>19</v>
      </c>
      <c r="H4612">
        <v>7498</v>
      </c>
      <c r="I4612" t="s">
        <v>37</v>
      </c>
      <c r="J4612">
        <v>1</v>
      </c>
      <c r="K4612">
        <v>7498</v>
      </c>
      <c r="L4612">
        <v>0</v>
      </c>
      <c r="M4612">
        <v>0</v>
      </c>
      <c r="N4612" t="s">
        <v>20</v>
      </c>
      <c r="O4612">
        <v>0</v>
      </c>
    </row>
    <row r="4613" spans="1:15" x14ac:dyDescent="0.3">
      <c r="A4613" t="s">
        <v>9149</v>
      </c>
      <c r="B4613" s="1">
        <v>46272</v>
      </c>
      <c r="C4613" t="s">
        <v>9150</v>
      </c>
      <c r="D4613" t="s">
        <v>75</v>
      </c>
      <c r="E4613" t="s">
        <v>54</v>
      </c>
      <c r="F4613">
        <v>1799</v>
      </c>
      <c r="G4613" t="s">
        <v>19</v>
      </c>
      <c r="H4613">
        <v>1799</v>
      </c>
      <c r="I4613" t="s">
        <v>75</v>
      </c>
      <c r="J4613">
        <v>1</v>
      </c>
      <c r="K4613">
        <v>1799</v>
      </c>
      <c r="L4613">
        <v>0</v>
      </c>
      <c r="M4613">
        <v>0</v>
      </c>
      <c r="N4613" t="s">
        <v>20</v>
      </c>
      <c r="O4613">
        <v>0</v>
      </c>
    </row>
    <row r="4614" spans="1:15" x14ac:dyDescent="0.3">
      <c r="A4614" t="s">
        <v>9151</v>
      </c>
      <c r="B4614" s="1">
        <v>46290</v>
      </c>
      <c r="C4614" t="s">
        <v>9152</v>
      </c>
      <c r="D4614" t="s">
        <v>26</v>
      </c>
      <c r="E4614" t="s">
        <v>18</v>
      </c>
      <c r="F4614">
        <v>2499</v>
      </c>
      <c r="G4614" t="s">
        <v>19</v>
      </c>
      <c r="H4614">
        <v>2499</v>
      </c>
      <c r="I4614" t="s">
        <v>26</v>
      </c>
      <c r="J4614">
        <v>1</v>
      </c>
      <c r="K4614">
        <v>2499</v>
      </c>
      <c r="L4614">
        <v>0</v>
      </c>
      <c r="M4614">
        <v>0</v>
      </c>
      <c r="N4614" t="s">
        <v>20</v>
      </c>
      <c r="O4614">
        <v>0</v>
      </c>
    </row>
    <row r="4615" spans="1:15" x14ac:dyDescent="0.3">
      <c r="A4615" t="s">
        <v>9153</v>
      </c>
      <c r="B4615" s="1">
        <v>46282</v>
      </c>
      <c r="C4615" t="s">
        <v>9154</v>
      </c>
      <c r="D4615" t="s">
        <v>37</v>
      </c>
      <c r="E4615" t="s">
        <v>43</v>
      </c>
      <c r="F4615">
        <v>3499</v>
      </c>
      <c r="G4615" t="s">
        <v>19</v>
      </c>
      <c r="H4615">
        <v>3499</v>
      </c>
      <c r="I4615" t="s">
        <v>37</v>
      </c>
      <c r="J4615">
        <v>1</v>
      </c>
      <c r="K4615">
        <v>3499</v>
      </c>
      <c r="L4615">
        <v>0</v>
      </c>
      <c r="M4615">
        <v>0</v>
      </c>
      <c r="N4615" t="s">
        <v>20</v>
      </c>
      <c r="O4615">
        <v>0</v>
      </c>
    </row>
    <row r="4616" spans="1:15" x14ac:dyDescent="0.3">
      <c r="A4616" t="s">
        <v>9155</v>
      </c>
      <c r="B4616" s="1">
        <v>46289</v>
      </c>
      <c r="C4616" t="s">
        <v>9156</v>
      </c>
      <c r="D4616" t="s">
        <v>17</v>
      </c>
      <c r="E4616" t="s">
        <v>27</v>
      </c>
      <c r="F4616">
        <v>8498</v>
      </c>
      <c r="G4616" t="s">
        <v>80</v>
      </c>
      <c r="H4616">
        <v>8498</v>
      </c>
      <c r="I4616" t="s">
        <v>17</v>
      </c>
      <c r="J4616">
        <v>0</v>
      </c>
      <c r="K4616">
        <v>0</v>
      </c>
      <c r="L4616">
        <v>0</v>
      </c>
      <c r="M4616">
        <v>0</v>
      </c>
      <c r="N4616" t="s">
        <v>20</v>
      </c>
      <c r="O4616">
        <v>0</v>
      </c>
    </row>
    <row r="4617" spans="1:15" x14ac:dyDescent="0.3">
      <c r="A4617" t="s">
        <v>9157</v>
      </c>
      <c r="B4617" s="1">
        <v>46272</v>
      </c>
      <c r="C4617" t="s">
        <v>9158</v>
      </c>
      <c r="D4617" t="s">
        <v>34</v>
      </c>
      <c r="E4617" t="s">
        <v>18</v>
      </c>
      <c r="F4617">
        <v>1798</v>
      </c>
      <c r="G4617" t="s">
        <v>19</v>
      </c>
      <c r="H4617">
        <v>1798</v>
      </c>
      <c r="I4617" t="s">
        <v>34</v>
      </c>
      <c r="J4617">
        <v>1</v>
      </c>
      <c r="K4617">
        <v>1798</v>
      </c>
      <c r="L4617">
        <v>0</v>
      </c>
      <c r="M4617">
        <v>0</v>
      </c>
      <c r="N4617" t="s">
        <v>20</v>
      </c>
      <c r="O4617">
        <v>0</v>
      </c>
    </row>
    <row r="4618" spans="1:15" x14ac:dyDescent="0.3">
      <c r="A4618" t="s">
        <v>9159</v>
      </c>
      <c r="B4618" s="1">
        <v>46294</v>
      </c>
      <c r="C4618" t="s">
        <v>9160</v>
      </c>
      <c r="D4618" t="s">
        <v>23</v>
      </c>
      <c r="E4618" t="s">
        <v>18</v>
      </c>
      <c r="F4618">
        <v>2998</v>
      </c>
      <c r="G4618" t="s">
        <v>19</v>
      </c>
      <c r="H4618">
        <v>2998</v>
      </c>
      <c r="I4618" t="s">
        <v>23</v>
      </c>
      <c r="J4618">
        <v>1</v>
      </c>
      <c r="K4618">
        <v>2998</v>
      </c>
      <c r="L4618">
        <v>0</v>
      </c>
      <c r="M4618">
        <v>0</v>
      </c>
      <c r="N4618" t="s">
        <v>20</v>
      </c>
      <c r="O4618">
        <v>0</v>
      </c>
    </row>
    <row r="4619" spans="1:15" x14ac:dyDescent="0.3">
      <c r="A4619" t="s">
        <v>9161</v>
      </c>
      <c r="B4619" s="1">
        <v>46284</v>
      </c>
      <c r="C4619" t="s">
        <v>9162</v>
      </c>
      <c r="E4619" t="s">
        <v>18</v>
      </c>
      <c r="F4619">
        <v>9298</v>
      </c>
      <c r="G4619" t="s">
        <v>19</v>
      </c>
      <c r="H4619">
        <v>9298</v>
      </c>
      <c r="I4619" t="s">
        <v>194</v>
      </c>
      <c r="J4619">
        <v>1</v>
      </c>
      <c r="K4619">
        <v>9298</v>
      </c>
      <c r="L4619">
        <v>0</v>
      </c>
      <c r="M4619">
        <v>0</v>
      </c>
      <c r="N4619" t="s">
        <v>20</v>
      </c>
      <c r="O4619">
        <v>0</v>
      </c>
    </row>
    <row r="4620" spans="1:15" x14ac:dyDescent="0.3">
      <c r="A4620" t="s">
        <v>9163</v>
      </c>
      <c r="B4620" s="1">
        <v>46271</v>
      </c>
      <c r="C4620" t="s">
        <v>9164</v>
      </c>
      <c r="D4620" t="s">
        <v>34</v>
      </c>
      <c r="E4620" t="s">
        <v>27</v>
      </c>
      <c r="F4620">
        <v>11497</v>
      </c>
      <c r="G4620" t="s">
        <v>19</v>
      </c>
      <c r="H4620">
        <v>11497</v>
      </c>
      <c r="I4620" t="s">
        <v>34</v>
      </c>
      <c r="J4620">
        <v>1</v>
      </c>
      <c r="K4620">
        <v>11497</v>
      </c>
      <c r="L4620">
        <v>0</v>
      </c>
      <c r="M4620">
        <v>0</v>
      </c>
      <c r="N4620" t="s">
        <v>20</v>
      </c>
      <c r="O4620">
        <v>0</v>
      </c>
    </row>
    <row r="4621" spans="1:15" x14ac:dyDescent="0.3">
      <c r="A4621" t="s">
        <v>9165</v>
      </c>
      <c r="B4621" s="1">
        <v>46290</v>
      </c>
      <c r="C4621" t="s">
        <v>9166</v>
      </c>
      <c r="D4621" t="s">
        <v>61</v>
      </c>
      <c r="E4621" t="s">
        <v>27</v>
      </c>
      <c r="F4621">
        <v>999</v>
      </c>
      <c r="G4621" t="s">
        <v>19</v>
      </c>
      <c r="H4621">
        <v>999</v>
      </c>
      <c r="I4621" t="s">
        <v>61</v>
      </c>
      <c r="J4621">
        <v>1</v>
      </c>
      <c r="K4621">
        <v>999</v>
      </c>
      <c r="L4621">
        <v>0</v>
      </c>
      <c r="M4621">
        <v>0</v>
      </c>
      <c r="N4621" t="s">
        <v>20</v>
      </c>
      <c r="O4621">
        <v>0</v>
      </c>
    </row>
    <row r="4622" spans="1:15" x14ac:dyDescent="0.3">
      <c r="A4622" t="s">
        <v>9167</v>
      </c>
      <c r="B4622" s="1">
        <v>46271</v>
      </c>
      <c r="C4622" t="s">
        <v>9168</v>
      </c>
      <c r="D4622" t="s">
        <v>42</v>
      </c>
      <c r="E4622" t="s">
        <v>54</v>
      </c>
      <c r="F4622">
        <v>6597</v>
      </c>
      <c r="G4622" t="s">
        <v>19</v>
      </c>
      <c r="H4622">
        <v>6597</v>
      </c>
      <c r="I4622" t="s">
        <v>42</v>
      </c>
      <c r="J4622">
        <v>1</v>
      </c>
      <c r="K4622">
        <v>6597</v>
      </c>
      <c r="L4622">
        <v>0</v>
      </c>
      <c r="M4622">
        <v>0</v>
      </c>
      <c r="N4622" t="s">
        <v>20</v>
      </c>
      <c r="O4622">
        <v>0</v>
      </c>
    </row>
    <row r="4623" spans="1:15" x14ac:dyDescent="0.3">
      <c r="A4623" t="s">
        <v>9169</v>
      </c>
      <c r="B4623" s="1">
        <v>46272</v>
      </c>
      <c r="C4623" t="s">
        <v>9170</v>
      </c>
      <c r="D4623" t="s">
        <v>75</v>
      </c>
      <c r="E4623" t="s">
        <v>54</v>
      </c>
      <c r="F4623">
        <v>599</v>
      </c>
      <c r="G4623" t="s">
        <v>19</v>
      </c>
      <c r="H4623">
        <v>599</v>
      </c>
      <c r="I4623" t="s">
        <v>75</v>
      </c>
      <c r="J4623">
        <v>1</v>
      </c>
      <c r="K4623">
        <v>599</v>
      </c>
      <c r="L4623">
        <v>0</v>
      </c>
      <c r="M4623">
        <v>0</v>
      </c>
      <c r="N4623" t="s">
        <v>20</v>
      </c>
      <c r="O4623">
        <v>0</v>
      </c>
    </row>
    <row r="4624" spans="1:15" x14ac:dyDescent="0.3">
      <c r="A4624" t="s">
        <v>9171</v>
      </c>
      <c r="B4624" s="1">
        <v>46291</v>
      </c>
      <c r="C4624" t="s">
        <v>9172</v>
      </c>
      <c r="D4624" t="s">
        <v>42</v>
      </c>
      <c r="E4624" t="s">
        <v>54</v>
      </c>
      <c r="F4624">
        <v>599</v>
      </c>
      <c r="G4624" t="s">
        <v>19</v>
      </c>
      <c r="H4624">
        <v>599</v>
      </c>
      <c r="I4624" t="s">
        <v>42</v>
      </c>
      <c r="J4624">
        <v>1</v>
      </c>
      <c r="K4624">
        <v>599</v>
      </c>
      <c r="L4624">
        <v>0</v>
      </c>
      <c r="M4624">
        <v>0</v>
      </c>
      <c r="N4624" t="s">
        <v>20</v>
      </c>
      <c r="O4624">
        <v>0</v>
      </c>
    </row>
    <row r="4625" spans="1:15" x14ac:dyDescent="0.3">
      <c r="A4625" t="s">
        <v>9173</v>
      </c>
      <c r="B4625" s="1">
        <v>46278</v>
      </c>
      <c r="C4625" t="s">
        <v>9174</v>
      </c>
      <c r="D4625" t="s">
        <v>26</v>
      </c>
      <c r="E4625" t="s">
        <v>27</v>
      </c>
      <c r="F4625">
        <v>4999</v>
      </c>
      <c r="G4625" t="s">
        <v>19</v>
      </c>
      <c r="H4625">
        <v>4999</v>
      </c>
      <c r="I4625" t="s">
        <v>26</v>
      </c>
      <c r="J4625">
        <v>1</v>
      </c>
      <c r="K4625">
        <v>4999</v>
      </c>
      <c r="L4625">
        <v>0</v>
      </c>
      <c r="M4625">
        <v>0</v>
      </c>
      <c r="N4625" t="s">
        <v>20</v>
      </c>
      <c r="O4625">
        <v>0</v>
      </c>
    </row>
    <row r="4626" spans="1:15" x14ac:dyDescent="0.3">
      <c r="A4626" t="s">
        <v>9175</v>
      </c>
      <c r="B4626" s="1">
        <v>46284</v>
      </c>
      <c r="C4626" t="s">
        <v>9176</v>
      </c>
      <c r="D4626" t="s">
        <v>37</v>
      </c>
      <c r="E4626" t="s">
        <v>54</v>
      </c>
      <c r="F4626">
        <v>3499</v>
      </c>
      <c r="G4626" t="s">
        <v>19</v>
      </c>
      <c r="H4626">
        <v>3499</v>
      </c>
      <c r="I4626" t="s">
        <v>37</v>
      </c>
      <c r="J4626">
        <v>1</v>
      </c>
      <c r="K4626">
        <v>3499</v>
      </c>
      <c r="L4626">
        <v>0</v>
      </c>
      <c r="M4626">
        <v>0</v>
      </c>
      <c r="N4626" t="s">
        <v>20</v>
      </c>
      <c r="O4626">
        <v>0</v>
      </c>
    </row>
    <row r="4627" spans="1:15" x14ac:dyDescent="0.3">
      <c r="A4627" t="s">
        <v>9177</v>
      </c>
      <c r="B4627" s="1">
        <v>46277</v>
      </c>
      <c r="C4627" t="s">
        <v>9178</v>
      </c>
      <c r="D4627" t="s">
        <v>61</v>
      </c>
      <c r="E4627" t="s">
        <v>43</v>
      </c>
      <c r="F4627">
        <v>2097</v>
      </c>
      <c r="G4627" t="s">
        <v>19</v>
      </c>
      <c r="H4627">
        <v>2097</v>
      </c>
      <c r="I4627" t="s">
        <v>61</v>
      </c>
      <c r="J4627">
        <v>1</v>
      </c>
      <c r="K4627">
        <v>2097</v>
      </c>
      <c r="L4627">
        <v>0</v>
      </c>
      <c r="M4627">
        <v>0</v>
      </c>
      <c r="N4627" t="s">
        <v>20</v>
      </c>
      <c r="O4627">
        <v>0</v>
      </c>
    </row>
    <row r="4628" spans="1:15" x14ac:dyDescent="0.3">
      <c r="A4628" t="s">
        <v>9179</v>
      </c>
      <c r="B4628" s="1">
        <v>46285</v>
      </c>
      <c r="C4628" t="s">
        <v>9180</v>
      </c>
      <c r="D4628" t="s">
        <v>75</v>
      </c>
      <c r="E4628" t="s">
        <v>18</v>
      </c>
      <c r="F4628">
        <v>349</v>
      </c>
      <c r="G4628" t="s">
        <v>19</v>
      </c>
      <c r="H4628">
        <v>349</v>
      </c>
      <c r="I4628" t="s">
        <v>75</v>
      </c>
      <c r="J4628">
        <v>1</v>
      </c>
      <c r="K4628">
        <v>349</v>
      </c>
      <c r="L4628">
        <v>0</v>
      </c>
      <c r="M4628">
        <v>0</v>
      </c>
      <c r="N4628" t="s">
        <v>20</v>
      </c>
      <c r="O4628">
        <v>0</v>
      </c>
    </row>
    <row r="4629" spans="1:15" x14ac:dyDescent="0.3">
      <c r="A4629" t="s">
        <v>9181</v>
      </c>
      <c r="B4629" s="1">
        <v>46267</v>
      </c>
      <c r="C4629" t="s">
        <v>9182</v>
      </c>
      <c r="D4629" t="s">
        <v>51</v>
      </c>
      <c r="E4629" t="s">
        <v>54</v>
      </c>
      <c r="F4629">
        <v>8798</v>
      </c>
      <c r="G4629" t="s">
        <v>19</v>
      </c>
      <c r="H4629">
        <v>8798</v>
      </c>
      <c r="I4629" t="s">
        <v>51</v>
      </c>
      <c r="J4629">
        <v>1</v>
      </c>
      <c r="K4629">
        <v>8798</v>
      </c>
      <c r="L4629">
        <v>0</v>
      </c>
      <c r="M4629">
        <v>0</v>
      </c>
      <c r="N4629" t="s">
        <v>20</v>
      </c>
      <c r="O4629">
        <v>0</v>
      </c>
    </row>
    <row r="4630" spans="1:15" x14ac:dyDescent="0.3">
      <c r="A4630" t="s">
        <v>9183</v>
      </c>
      <c r="B4630" s="1">
        <v>46275</v>
      </c>
      <c r="C4630" t="s">
        <v>9184</v>
      </c>
      <c r="D4630" t="s">
        <v>37</v>
      </c>
      <c r="E4630" t="s">
        <v>18</v>
      </c>
      <c r="F4630">
        <v>6498</v>
      </c>
      <c r="G4630" t="s">
        <v>80</v>
      </c>
      <c r="H4630">
        <v>6498</v>
      </c>
      <c r="I4630" t="s">
        <v>37</v>
      </c>
      <c r="J4630">
        <v>0</v>
      </c>
      <c r="K4630">
        <v>0</v>
      </c>
      <c r="L4630">
        <v>0</v>
      </c>
      <c r="M4630">
        <v>0</v>
      </c>
      <c r="N4630" t="s">
        <v>20</v>
      </c>
      <c r="O4630">
        <v>0</v>
      </c>
    </row>
    <row r="4631" spans="1:15" x14ac:dyDescent="0.3">
      <c r="A4631" t="s">
        <v>9185</v>
      </c>
      <c r="B4631" s="1">
        <v>46286</v>
      </c>
      <c r="C4631" t="s">
        <v>9186</v>
      </c>
      <c r="E4631" t="s">
        <v>18</v>
      </c>
      <c r="F4631">
        <v>5298</v>
      </c>
      <c r="G4631" t="s">
        <v>19</v>
      </c>
      <c r="H4631">
        <v>5298</v>
      </c>
      <c r="I4631" t="s">
        <v>194</v>
      </c>
      <c r="J4631">
        <v>1</v>
      </c>
      <c r="K4631">
        <v>5298</v>
      </c>
      <c r="L4631">
        <v>0</v>
      </c>
      <c r="M4631">
        <v>0</v>
      </c>
      <c r="N4631" t="s">
        <v>20</v>
      </c>
      <c r="O4631">
        <v>0</v>
      </c>
    </row>
    <row r="4632" spans="1:15" x14ac:dyDescent="0.3">
      <c r="A4632" t="s">
        <v>9187</v>
      </c>
      <c r="B4632" s="1">
        <v>46282</v>
      </c>
      <c r="C4632" t="s">
        <v>9188</v>
      </c>
      <c r="D4632" t="s">
        <v>61</v>
      </c>
      <c r="E4632" t="s">
        <v>18</v>
      </c>
      <c r="F4632">
        <v>999</v>
      </c>
      <c r="G4632" t="s">
        <v>19</v>
      </c>
      <c r="H4632">
        <v>999</v>
      </c>
      <c r="I4632" t="s">
        <v>61</v>
      </c>
      <c r="J4632">
        <v>1</v>
      </c>
      <c r="K4632">
        <v>999</v>
      </c>
      <c r="L4632">
        <v>0</v>
      </c>
      <c r="M4632">
        <v>0</v>
      </c>
      <c r="N4632" t="s">
        <v>20</v>
      </c>
      <c r="O4632">
        <v>0</v>
      </c>
    </row>
    <row r="4633" spans="1:15" x14ac:dyDescent="0.3">
      <c r="A4633" t="s">
        <v>9189</v>
      </c>
      <c r="B4633" s="1">
        <v>46277</v>
      </c>
      <c r="C4633" t="s">
        <v>9190</v>
      </c>
      <c r="D4633" t="s">
        <v>48</v>
      </c>
      <c r="E4633" t="s">
        <v>27</v>
      </c>
      <c r="F4633">
        <v>4999</v>
      </c>
      <c r="G4633" t="s">
        <v>19</v>
      </c>
      <c r="H4633">
        <v>4999</v>
      </c>
      <c r="I4633" t="s">
        <v>48</v>
      </c>
      <c r="J4633">
        <v>1</v>
      </c>
      <c r="K4633">
        <v>4999</v>
      </c>
      <c r="L4633">
        <v>0</v>
      </c>
      <c r="M4633">
        <v>0</v>
      </c>
      <c r="N4633" t="s">
        <v>20</v>
      </c>
      <c r="O4633">
        <v>0</v>
      </c>
    </row>
    <row r="4634" spans="1:15" x14ac:dyDescent="0.3">
      <c r="A4634" t="s">
        <v>9191</v>
      </c>
      <c r="B4634" s="1">
        <v>46282</v>
      </c>
      <c r="C4634" t="s">
        <v>9192</v>
      </c>
      <c r="D4634" t="s">
        <v>37</v>
      </c>
      <c r="E4634" t="s">
        <v>18</v>
      </c>
      <c r="F4634">
        <v>4597</v>
      </c>
      <c r="G4634" t="s">
        <v>19</v>
      </c>
      <c r="H4634">
        <v>4597</v>
      </c>
      <c r="I4634" t="s">
        <v>37</v>
      </c>
      <c r="J4634">
        <v>1</v>
      </c>
      <c r="K4634">
        <v>4597</v>
      </c>
      <c r="L4634">
        <v>0</v>
      </c>
      <c r="M4634">
        <v>0</v>
      </c>
      <c r="N4634" t="s">
        <v>20</v>
      </c>
      <c r="O4634">
        <v>0</v>
      </c>
    </row>
    <row r="4635" spans="1:15" x14ac:dyDescent="0.3">
      <c r="A4635" t="s">
        <v>9193</v>
      </c>
      <c r="B4635" s="1">
        <v>46270</v>
      </c>
      <c r="C4635" t="s">
        <v>9194</v>
      </c>
      <c r="D4635" t="s">
        <v>75</v>
      </c>
      <c r="E4635" t="s">
        <v>18</v>
      </c>
      <c r="F4635">
        <v>349</v>
      </c>
      <c r="G4635" t="s">
        <v>19</v>
      </c>
      <c r="H4635">
        <v>349</v>
      </c>
      <c r="I4635" t="s">
        <v>75</v>
      </c>
      <c r="J4635">
        <v>1</v>
      </c>
      <c r="K4635">
        <v>349</v>
      </c>
      <c r="L4635">
        <v>0</v>
      </c>
      <c r="M4635">
        <v>0</v>
      </c>
      <c r="N4635" t="s">
        <v>20</v>
      </c>
      <c r="O4635">
        <v>0</v>
      </c>
    </row>
    <row r="4636" spans="1:15" x14ac:dyDescent="0.3">
      <c r="A4636" t="s">
        <v>9195</v>
      </c>
      <c r="B4636" s="1">
        <v>46294</v>
      </c>
      <c r="C4636" t="s">
        <v>4726</v>
      </c>
      <c r="D4636" t="s">
        <v>26</v>
      </c>
      <c r="E4636" t="s">
        <v>54</v>
      </c>
      <c r="F4636">
        <v>2499</v>
      </c>
      <c r="G4636" t="s">
        <v>66</v>
      </c>
      <c r="H4636">
        <v>2499</v>
      </c>
      <c r="I4636" t="s">
        <v>26</v>
      </c>
      <c r="J4636">
        <v>1</v>
      </c>
      <c r="K4636">
        <v>2499</v>
      </c>
      <c r="L4636">
        <v>1</v>
      </c>
      <c r="M4636">
        <v>2499</v>
      </c>
      <c r="N4636" t="s">
        <v>20</v>
      </c>
      <c r="O4636">
        <v>0</v>
      </c>
    </row>
    <row r="4637" spans="1:15" x14ac:dyDescent="0.3">
      <c r="A4637" t="s">
        <v>9196</v>
      </c>
      <c r="B4637" s="1">
        <v>46279</v>
      </c>
      <c r="C4637" t="s">
        <v>9197</v>
      </c>
      <c r="D4637" t="s">
        <v>34</v>
      </c>
      <c r="E4637" t="s">
        <v>27</v>
      </c>
      <c r="F4637">
        <v>2499</v>
      </c>
      <c r="G4637" t="s">
        <v>19</v>
      </c>
      <c r="H4637">
        <v>2499</v>
      </c>
      <c r="I4637" t="s">
        <v>34</v>
      </c>
      <c r="J4637">
        <v>1</v>
      </c>
      <c r="K4637">
        <v>2499</v>
      </c>
      <c r="L4637">
        <v>0</v>
      </c>
      <c r="M4637">
        <v>0</v>
      </c>
      <c r="N4637" t="s">
        <v>20</v>
      </c>
      <c r="O4637">
        <v>0</v>
      </c>
    </row>
    <row r="4638" spans="1:15" x14ac:dyDescent="0.3">
      <c r="A4638" t="s">
        <v>9198</v>
      </c>
      <c r="B4638" s="1">
        <v>46284</v>
      </c>
      <c r="C4638" t="s">
        <v>9199</v>
      </c>
      <c r="D4638" t="s">
        <v>23</v>
      </c>
      <c r="E4638" t="s">
        <v>54</v>
      </c>
      <c r="F4638">
        <v>6498</v>
      </c>
      <c r="G4638" t="s">
        <v>19</v>
      </c>
      <c r="H4638">
        <v>6498</v>
      </c>
      <c r="I4638" t="s">
        <v>23</v>
      </c>
      <c r="J4638">
        <v>1</v>
      </c>
      <c r="K4638">
        <v>6498</v>
      </c>
      <c r="L4638">
        <v>0</v>
      </c>
      <c r="M4638">
        <v>0</v>
      </c>
      <c r="N4638" t="s">
        <v>20</v>
      </c>
      <c r="O4638">
        <v>0</v>
      </c>
    </row>
    <row r="4639" spans="1:15" x14ac:dyDescent="0.3">
      <c r="A4639" t="s">
        <v>9200</v>
      </c>
      <c r="B4639" s="1">
        <v>46292</v>
      </c>
      <c r="C4639" t="s">
        <v>3628</v>
      </c>
      <c r="D4639" t="s">
        <v>26</v>
      </c>
      <c r="E4639" t="s">
        <v>18</v>
      </c>
      <c r="F4639">
        <v>6147</v>
      </c>
      <c r="G4639" t="s">
        <v>19</v>
      </c>
      <c r="H4639">
        <v>6147</v>
      </c>
      <c r="I4639" t="s">
        <v>26</v>
      </c>
      <c r="J4639">
        <v>1</v>
      </c>
      <c r="K4639">
        <v>6147</v>
      </c>
      <c r="L4639">
        <v>0</v>
      </c>
      <c r="M4639">
        <v>0</v>
      </c>
      <c r="N4639" t="s">
        <v>20</v>
      </c>
      <c r="O4639">
        <v>0</v>
      </c>
    </row>
    <row r="4640" spans="1:15" x14ac:dyDescent="0.3">
      <c r="A4640" t="s">
        <v>9201</v>
      </c>
      <c r="B4640" s="1">
        <v>46271</v>
      </c>
      <c r="C4640" t="s">
        <v>9202</v>
      </c>
      <c r="D4640" t="s">
        <v>42</v>
      </c>
      <c r="E4640" t="s">
        <v>27</v>
      </c>
      <c r="F4640">
        <v>8348</v>
      </c>
      <c r="G4640" t="s">
        <v>19</v>
      </c>
      <c r="H4640">
        <v>8348</v>
      </c>
      <c r="I4640" t="s">
        <v>42</v>
      </c>
      <c r="J4640">
        <v>1</v>
      </c>
      <c r="K4640">
        <v>8348</v>
      </c>
      <c r="L4640">
        <v>0</v>
      </c>
      <c r="M4640">
        <v>0</v>
      </c>
      <c r="N4640" t="s">
        <v>20</v>
      </c>
      <c r="O4640">
        <v>0</v>
      </c>
    </row>
    <row r="4641" spans="1:15" x14ac:dyDescent="0.3">
      <c r="A4641" t="s">
        <v>9203</v>
      </c>
      <c r="B4641" s="1">
        <v>46275</v>
      </c>
      <c r="C4641" t="s">
        <v>7173</v>
      </c>
      <c r="D4641" t="s">
        <v>48</v>
      </c>
      <c r="E4641" t="s">
        <v>18</v>
      </c>
      <c r="F4641">
        <v>1299</v>
      </c>
      <c r="G4641" t="s">
        <v>19</v>
      </c>
      <c r="H4641">
        <v>1299</v>
      </c>
      <c r="I4641" t="s">
        <v>48</v>
      </c>
      <c r="J4641">
        <v>1</v>
      </c>
      <c r="K4641">
        <v>1299</v>
      </c>
      <c r="L4641">
        <v>0</v>
      </c>
      <c r="M4641">
        <v>0</v>
      </c>
      <c r="N4641" t="s">
        <v>20</v>
      </c>
      <c r="O4641">
        <v>0</v>
      </c>
    </row>
    <row r="4642" spans="1:15" x14ac:dyDescent="0.3">
      <c r="A4642" t="s">
        <v>9204</v>
      </c>
      <c r="B4642" s="1">
        <v>46283</v>
      </c>
      <c r="C4642" t="s">
        <v>9205</v>
      </c>
      <c r="D4642" t="s">
        <v>61</v>
      </c>
      <c r="E4642" t="s">
        <v>18</v>
      </c>
      <c r="F4642" s="2">
        <v>1798</v>
      </c>
      <c r="G4642" t="s">
        <v>19</v>
      </c>
      <c r="H4642">
        <v>1798</v>
      </c>
      <c r="I4642" t="s">
        <v>61</v>
      </c>
      <c r="J4642">
        <v>1</v>
      </c>
      <c r="K4642">
        <v>1798</v>
      </c>
      <c r="L4642">
        <v>0</v>
      </c>
      <c r="M4642">
        <v>0</v>
      </c>
      <c r="N4642" t="s">
        <v>20</v>
      </c>
      <c r="O4642">
        <v>0</v>
      </c>
    </row>
    <row r="4643" spans="1:15" x14ac:dyDescent="0.3">
      <c r="A4643" t="s">
        <v>9206</v>
      </c>
      <c r="B4643" s="1">
        <v>46282</v>
      </c>
      <c r="C4643" t="s">
        <v>9207</v>
      </c>
      <c r="D4643" t="s">
        <v>61</v>
      </c>
      <c r="E4643" t="s">
        <v>18</v>
      </c>
      <c r="F4643">
        <v>1798</v>
      </c>
      <c r="G4643" t="s">
        <v>19</v>
      </c>
      <c r="H4643">
        <v>1798</v>
      </c>
      <c r="I4643" t="s">
        <v>61</v>
      </c>
      <c r="J4643">
        <v>1</v>
      </c>
      <c r="K4643">
        <v>1798</v>
      </c>
      <c r="L4643">
        <v>0</v>
      </c>
      <c r="M4643">
        <v>0</v>
      </c>
      <c r="N4643" t="s">
        <v>20</v>
      </c>
      <c r="O4643">
        <v>0</v>
      </c>
    </row>
    <row r="4644" spans="1:15" x14ac:dyDescent="0.3">
      <c r="A4644" t="s">
        <v>9208</v>
      </c>
      <c r="B4644" s="1">
        <v>46287</v>
      </c>
      <c r="C4644" t="s">
        <v>9209</v>
      </c>
      <c r="D4644" t="s">
        <v>34</v>
      </c>
      <c r="E4644" t="s">
        <v>27</v>
      </c>
      <c r="F4644">
        <v>3499</v>
      </c>
      <c r="G4644" t="s">
        <v>19</v>
      </c>
      <c r="H4644">
        <v>3499</v>
      </c>
      <c r="I4644" t="s">
        <v>34</v>
      </c>
      <c r="J4644">
        <v>1</v>
      </c>
      <c r="K4644">
        <v>3499</v>
      </c>
      <c r="L4644">
        <v>0</v>
      </c>
      <c r="M4644">
        <v>0</v>
      </c>
      <c r="N4644" t="s">
        <v>20</v>
      </c>
      <c r="O4644">
        <v>0</v>
      </c>
    </row>
    <row r="4645" spans="1:15" x14ac:dyDescent="0.3">
      <c r="A4645" t="s">
        <v>9210</v>
      </c>
      <c r="B4645" s="1">
        <v>46277</v>
      </c>
      <c r="C4645" t="s">
        <v>9211</v>
      </c>
      <c r="D4645" t="s">
        <v>48</v>
      </c>
      <c r="E4645" t="s">
        <v>18</v>
      </c>
      <c r="F4645">
        <v>999</v>
      </c>
      <c r="G4645" t="s">
        <v>80</v>
      </c>
      <c r="H4645">
        <v>999</v>
      </c>
      <c r="I4645" t="s">
        <v>48</v>
      </c>
      <c r="J4645">
        <v>0</v>
      </c>
      <c r="K4645">
        <v>0</v>
      </c>
      <c r="L4645">
        <v>0</v>
      </c>
      <c r="M4645">
        <v>0</v>
      </c>
      <c r="N4645" t="s">
        <v>20</v>
      </c>
      <c r="O4645">
        <v>0</v>
      </c>
    </row>
    <row r="4646" spans="1:15" x14ac:dyDescent="0.3">
      <c r="A4646" t="s">
        <v>9212</v>
      </c>
      <c r="B4646" s="1">
        <v>46281</v>
      </c>
      <c r="C4646" t="s">
        <v>9213</v>
      </c>
      <c r="D4646" t="s">
        <v>26</v>
      </c>
      <c r="E4646" t="s">
        <v>18</v>
      </c>
      <c r="F4646">
        <v>3498</v>
      </c>
      <c r="G4646" t="s">
        <v>19</v>
      </c>
      <c r="H4646">
        <v>3498</v>
      </c>
      <c r="I4646" t="s">
        <v>26</v>
      </c>
      <c r="J4646">
        <v>1</v>
      </c>
      <c r="K4646">
        <v>3498</v>
      </c>
      <c r="L4646">
        <v>0</v>
      </c>
      <c r="M4646">
        <v>0</v>
      </c>
      <c r="N4646" t="s">
        <v>20</v>
      </c>
      <c r="O4646">
        <v>0</v>
      </c>
    </row>
    <row r="4647" spans="1:15" x14ac:dyDescent="0.3">
      <c r="A4647" t="s">
        <v>9214</v>
      </c>
      <c r="B4647" s="1">
        <v>46279</v>
      </c>
      <c r="C4647" t="s">
        <v>9215</v>
      </c>
      <c r="D4647" t="s">
        <v>17</v>
      </c>
      <c r="E4647" t="s">
        <v>27</v>
      </c>
      <c r="F4647">
        <v>7999</v>
      </c>
      <c r="G4647" t="s">
        <v>19</v>
      </c>
      <c r="H4647">
        <v>7999</v>
      </c>
      <c r="I4647" t="s">
        <v>17</v>
      </c>
      <c r="J4647">
        <v>1</v>
      </c>
      <c r="K4647">
        <v>7999</v>
      </c>
      <c r="L4647">
        <v>0</v>
      </c>
      <c r="M4647">
        <v>0</v>
      </c>
      <c r="N4647" t="s">
        <v>20</v>
      </c>
      <c r="O4647">
        <v>0</v>
      </c>
    </row>
    <row r="4648" spans="1:15" x14ac:dyDescent="0.3">
      <c r="A4648" t="s">
        <v>9216</v>
      </c>
      <c r="B4648" s="1">
        <v>46277</v>
      </c>
      <c r="C4648" t="s">
        <v>9217</v>
      </c>
      <c r="D4648" t="s">
        <v>42</v>
      </c>
      <c r="E4648" t="s">
        <v>27</v>
      </c>
      <c r="F4648">
        <v>1299</v>
      </c>
      <c r="G4648" t="s">
        <v>19</v>
      </c>
      <c r="H4648">
        <v>1299</v>
      </c>
      <c r="I4648" t="s">
        <v>42</v>
      </c>
      <c r="J4648">
        <v>1</v>
      </c>
      <c r="K4648">
        <v>1299</v>
      </c>
      <c r="L4648">
        <v>0</v>
      </c>
      <c r="M4648">
        <v>0</v>
      </c>
      <c r="N4648" t="s">
        <v>20</v>
      </c>
      <c r="O4648">
        <v>0</v>
      </c>
    </row>
    <row r="4649" spans="1:15" x14ac:dyDescent="0.3">
      <c r="A4649" t="s">
        <v>9218</v>
      </c>
      <c r="B4649" s="1">
        <v>46271</v>
      </c>
      <c r="C4649" t="s">
        <v>9219</v>
      </c>
      <c r="D4649" t="s">
        <v>48</v>
      </c>
      <c r="E4649" t="s">
        <v>18</v>
      </c>
      <c r="F4649">
        <v>599</v>
      </c>
      <c r="G4649" t="s">
        <v>19</v>
      </c>
      <c r="H4649">
        <v>599</v>
      </c>
      <c r="I4649" t="s">
        <v>48</v>
      </c>
      <c r="J4649">
        <v>1</v>
      </c>
      <c r="K4649">
        <v>599</v>
      </c>
      <c r="L4649">
        <v>0</v>
      </c>
      <c r="M4649">
        <v>0</v>
      </c>
      <c r="N4649" t="s">
        <v>20</v>
      </c>
      <c r="O4649">
        <v>0</v>
      </c>
    </row>
    <row r="4650" spans="1:15" x14ac:dyDescent="0.3">
      <c r="A4650" t="s">
        <v>9220</v>
      </c>
      <c r="B4650" s="1">
        <v>46295</v>
      </c>
      <c r="C4650" t="s">
        <v>9221</v>
      </c>
      <c r="D4650" t="s">
        <v>23</v>
      </c>
      <c r="E4650" t="s">
        <v>54</v>
      </c>
      <c r="F4650">
        <v>799</v>
      </c>
      <c r="G4650" t="s">
        <v>19</v>
      </c>
      <c r="H4650">
        <v>799</v>
      </c>
      <c r="I4650" t="s">
        <v>23</v>
      </c>
      <c r="J4650">
        <v>1</v>
      </c>
      <c r="K4650">
        <v>799</v>
      </c>
      <c r="L4650">
        <v>0</v>
      </c>
      <c r="M4650">
        <v>0</v>
      </c>
      <c r="N4650" t="s">
        <v>20</v>
      </c>
      <c r="O4650">
        <v>0</v>
      </c>
    </row>
    <row r="4651" spans="1:15" x14ac:dyDescent="0.3">
      <c r="A4651" t="s">
        <v>9222</v>
      </c>
      <c r="B4651" s="1">
        <v>46266</v>
      </c>
      <c r="C4651" t="s">
        <v>9223</v>
      </c>
      <c r="D4651" t="s">
        <v>48</v>
      </c>
      <c r="E4651" t="s">
        <v>18</v>
      </c>
      <c r="F4651">
        <v>2798</v>
      </c>
      <c r="G4651" t="s">
        <v>80</v>
      </c>
      <c r="H4651">
        <v>2798</v>
      </c>
      <c r="I4651" t="s">
        <v>48</v>
      </c>
      <c r="J4651">
        <v>0</v>
      </c>
      <c r="K4651">
        <v>0</v>
      </c>
      <c r="L4651">
        <v>0</v>
      </c>
      <c r="M4651">
        <v>0</v>
      </c>
      <c r="N4651" t="s">
        <v>20</v>
      </c>
      <c r="O4651">
        <v>0</v>
      </c>
    </row>
    <row r="4652" spans="1:15" x14ac:dyDescent="0.3">
      <c r="A4652" t="s">
        <v>9224</v>
      </c>
      <c r="B4652" s="1">
        <v>46272</v>
      </c>
      <c r="C4652" t="s">
        <v>9225</v>
      </c>
      <c r="D4652" t="s">
        <v>42</v>
      </c>
      <c r="E4652" t="s">
        <v>18</v>
      </c>
      <c r="F4652" s="2">
        <v>5298</v>
      </c>
      <c r="G4652" t="s">
        <v>19</v>
      </c>
      <c r="H4652">
        <v>5298</v>
      </c>
      <c r="I4652" t="s">
        <v>42</v>
      </c>
      <c r="J4652">
        <v>1</v>
      </c>
      <c r="K4652">
        <v>5298</v>
      </c>
      <c r="L4652">
        <v>0</v>
      </c>
      <c r="M4652">
        <v>0</v>
      </c>
      <c r="N4652" t="s">
        <v>20</v>
      </c>
      <c r="O4652">
        <v>0</v>
      </c>
    </row>
    <row r="4653" spans="1:15" x14ac:dyDescent="0.3">
      <c r="A4653" t="s">
        <v>9226</v>
      </c>
      <c r="B4653" s="1">
        <v>46276</v>
      </c>
      <c r="C4653" t="s">
        <v>9227</v>
      </c>
      <c r="D4653" t="s">
        <v>42</v>
      </c>
      <c r="E4653" t="s">
        <v>18</v>
      </c>
      <c r="F4653">
        <v>2998</v>
      </c>
      <c r="G4653" t="s">
        <v>19</v>
      </c>
      <c r="H4653">
        <v>2998</v>
      </c>
      <c r="I4653" t="s">
        <v>42</v>
      </c>
      <c r="J4653">
        <v>1</v>
      </c>
      <c r="K4653">
        <v>2998</v>
      </c>
      <c r="L4653">
        <v>0</v>
      </c>
      <c r="M4653">
        <v>0</v>
      </c>
      <c r="N4653" t="s">
        <v>20</v>
      </c>
      <c r="O4653">
        <v>0</v>
      </c>
    </row>
    <row r="4654" spans="1:15" x14ac:dyDescent="0.3">
      <c r="A4654" t="s">
        <v>9228</v>
      </c>
      <c r="B4654" s="1">
        <v>46289</v>
      </c>
      <c r="C4654" t="s">
        <v>153</v>
      </c>
      <c r="D4654" t="s">
        <v>75</v>
      </c>
      <c r="E4654" t="s">
        <v>27</v>
      </c>
      <c r="F4654">
        <v>4597</v>
      </c>
      <c r="G4654" t="s">
        <v>19</v>
      </c>
      <c r="H4654">
        <v>4597</v>
      </c>
      <c r="I4654" t="s">
        <v>75</v>
      </c>
      <c r="J4654">
        <v>1</v>
      </c>
      <c r="K4654">
        <v>4597</v>
      </c>
      <c r="L4654">
        <v>0</v>
      </c>
      <c r="M4654">
        <v>0</v>
      </c>
      <c r="N4654" t="s">
        <v>20</v>
      </c>
      <c r="O4654">
        <v>0</v>
      </c>
    </row>
    <row r="4655" spans="1:15" x14ac:dyDescent="0.3">
      <c r="A4655" t="s">
        <v>9229</v>
      </c>
      <c r="B4655" s="1">
        <v>46269</v>
      </c>
      <c r="C4655" t="s">
        <v>9230</v>
      </c>
      <c r="D4655" t="s">
        <v>37</v>
      </c>
      <c r="E4655" t="s">
        <v>27</v>
      </c>
      <c r="F4655">
        <v>299</v>
      </c>
      <c r="G4655" t="s">
        <v>19</v>
      </c>
      <c r="H4655">
        <v>299</v>
      </c>
      <c r="I4655" t="s">
        <v>37</v>
      </c>
      <c r="J4655">
        <v>1</v>
      </c>
      <c r="K4655">
        <v>299</v>
      </c>
      <c r="L4655">
        <v>0</v>
      </c>
      <c r="M4655">
        <v>0</v>
      </c>
      <c r="N4655" t="s">
        <v>20</v>
      </c>
      <c r="O4655">
        <v>0</v>
      </c>
    </row>
    <row r="4656" spans="1:15" x14ac:dyDescent="0.3">
      <c r="A4656" t="s">
        <v>9231</v>
      </c>
      <c r="B4656" s="1">
        <v>46293</v>
      </c>
      <c r="C4656" t="s">
        <v>9232</v>
      </c>
      <c r="D4656" t="s">
        <v>37</v>
      </c>
      <c r="E4656" t="s">
        <v>18</v>
      </c>
      <c r="F4656">
        <v>3498</v>
      </c>
      <c r="G4656" t="s">
        <v>19</v>
      </c>
      <c r="H4656">
        <v>3498</v>
      </c>
      <c r="I4656" t="s">
        <v>37</v>
      </c>
      <c r="J4656">
        <v>1</v>
      </c>
      <c r="K4656">
        <v>3498</v>
      </c>
      <c r="L4656">
        <v>0</v>
      </c>
      <c r="M4656">
        <v>0</v>
      </c>
      <c r="N4656" t="s">
        <v>20</v>
      </c>
      <c r="O4656">
        <v>0</v>
      </c>
    </row>
    <row r="4657" spans="1:15" x14ac:dyDescent="0.3">
      <c r="A4657" t="s">
        <v>9233</v>
      </c>
      <c r="B4657" s="1">
        <v>46270</v>
      </c>
      <c r="C4657" t="s">
        <v>9234</v>
      </c>
      <c r="D4657" t="s">
        <v>61</v>
      </c>
      <c r="E4657" t="s">
        <v>18</v>
      </c>
      <c r="F4657">
        <v>349</v>
      </c>
      <c r="G4657" t="s">
        <v>19</v>
      </c>
      <c r="H4657">
        <v>349</v>
      </c>
      <c r="I4657" t="s">
        <v>61</v>
      </c>
      <c r="J4657">
        <v>1</v>
      </c>
      <c r="K4657">
        <v>349</v>
      </c>
      <c r="L4657">
        <v>0</v>
      </c>
      <c r="M4657">
        <v>0</v>
      </c>
      <c r="N4657" t="s">
        <v>20</v>
      </c>
      <c r="O4657">
        <v>0</v>
      </c>
    </row>
    <row r="4658" spans="1:15" x14ac:dyDescent="0.3">
      <c r="A4658" t="s">
        <v>9235</v>
      </c>
      <c r="B4658" s="1">
        <v>46273</v>
      </c>
      <c r="C4658" t="s">
        <v>9236</v>
      </c>
      <c r="D4658" t="s">
        <v>42</v>
      </c>
      <c r="E4658" t="s">
        <v>27</v>
      </c>
      <c r="F4658">
        <v>3499</v>
      </c>
      <c r="G4658" t="s">
        <v>19</v>
      </c>
      <c r="H4658">
        <v>3499</v>
      </c>
      <c r="I4658" t="s">
        <v>42</v>
      </c>
      <c r="J4658">
        <v>1</v>
      </c>
      <c r="K4658">
        <v>3499</v>
      </c>
      <c r="L4658">
        <v>0</v>
      </c>
      <c r="M4658">
        <v>0</v>
      </c>
      <c r="N4658" t="s">
        <v>20</v>
      </c>
      <c r="O4658">
        <v>0</v>
      </c>
    </row>
    <row r="4659" spans="1:15" x14ac:dyDescent="0.3">
      <c r="A4659" t="s">
        <v>9237</v>
      </c>
      <c r="B4659" s="1">
        <v>46284</v>
      </c>
      <c r="C4659" t="s">
        <v>9238</v>
      </c>
      <c r="D4659" t="s">
        <v>37</v>
      </c>
      <c r="E4659" t="s">
        <v>18</v>
      </c>
      <c r="F4659">
        <v>13597</v>
      </c>
      <c r="G4659" t="s">
        <v>19</v>
      </c>
      <c r="H4659">
        <v>13597</v>
      </c>
      <c r="I4659" t="s">
        <v>37</v>
      </c>
      <c r="J4659">
        <v>1</v>
      </c>
      <c r="K4659">
        <v>13597</v>
      </c>
      <c r="L4659">
        <v>0</v>
      </c>
      <c r="M4659">
        <v>0</v>
      </c>
      <c r="N4659" t="s">
        <v>20</v>
      </c>
      <c r="O4659">
        <v>0</v>
      </c>
    </row>
    <row r="4660" spans="1:15" x14ac:dyDescent="0.3">
      <c r="A4660" t="s">
        <v>9239</v>
      </c>
      <c r="B4660" s="1">
        <v>46295</v>
      </c>
      <c r="C4660" t="s">
        <v>9240</v>
      </c>
      <c r="D4660" t="s">
        <v>51</v>
      </c>
      <c r="E4660" t="s">
        <v>54</v>
      </c>
      <c r="F4660">
        <v>999</v>
      </c>
      <c r="G4660" t="s">
        <v>19</v>
      </c>
      <c r="H4660">
        <v>999</v>
      </c>
      <c r="I4660" t="s">
        <v>51</v>
      </c>
      <c r="J4660">
        <v>1</v>
      </c>
      <c r="K4660">
        <v>999</v>
      </c>
      <c r="L4660">
        <v>0</v>
      </c>
      <c r="M4660">
        <v>0</v>
      </c>
      <c r="N4660" t="s">
        <v>20</v>
      </c>
      <c r="O4660">
        <v>0</v>
      </c>
    </row>
    <row r="4661" spans="1:15" x14ac:dyDescent="0.3">
      <c r="A4661" t="s">
        <v>9241</v>
      </c>
      <c r="B4661" s="1">
        <v>46291</v>
      </c>
      <c r="C4661" t="s">
        <v>9242</v>
      </c>
      <c r="D4661" t="s">
        <v>34</v>
      </c>
      <c r="E4661" t="s">
        <v>18</v>
      </c>
      <c r="F4661">
        <v>349</v>
      </c>
      <c r="G4661" t="s">
        <v>19</v>
      </c>
      <c r="H4661">
        <v>349</v>
      </c>
      <c r="I4661" t="s">
        <v>34</v>
      </c>
      <c r="J4661">
        <v>1</v>
      </c>
      <c r="K4661">
        <v>349</v>
      </c>
      <c r="L4661">
        <v>0</v>
      </c>
      <c r="M4661">
        <v>0</v>
      </c>
      <c r="N4661" t="s">
        <v>20</v>
      </c>
      <c r="O4661">
        <v>0</v>
      </c>
    </row>
    <row r="4662" spans="1:15" x14ac:dyDescent="0.3">
      <c r="A4662" t="s">
        <v>9243</v>
      </c>
      <c r="B4662" s="1">
        <v>46268</v>
      </c>
      <c r="C4662" t="s">
        <v>9244</v>
      </c>
      <c r="D4662" t="s">
        <v>51</v>
      </c>
      <c r="E4662" t="s">
        <v>18</v>
      </c>
      <c r="F4662">
        <v>2499</v>
      </c>
      <c r="G4662" t="s">
        <v>19</v>
      </c>
      <c r="H4662">
        <v>2499</v>
      </c>
      <c r="I4662" t="s">
        <v>51</v>
      </c>
      <c r="J4662">
        <v>1</v>
      </c>
      <c r="K4662">
        <v>2499</v>
      </c>
      <c r="L4662">
        <v>0</v>
      </c>
      <c r="M4662">
        <v>0</v>
      </c>
      <c r="N4662" t="s">
        <v>20</v>
      </c>
      <c r="O4662">
        <v>0</v>
      </c>
    </row>
    <row r="4663" spans="1:15" x14ac:dyDescent="0.3">
      <c r="A4663" t="s">
        <v>9245</v>
      </c>
      <c r="B4663" s="1">
        <v>46292</v>
      </c>
      <c r="C4663" t="s">
        <v>9246</v>
      </c>
      <c r="D4663" t="s">
        <v>61</v>
      </c>
      <c r="E4663" t="s">
        <v>54</v>
      </c>
      <c r="F4663">
        <v>4298</v>
      </c>
      <c r="G4663" t="s">
        <v>19</v>
      </c>
      <c r="H4663">
        <v>4298</v>
      </c>
      <c r="I4663" t="s">
        <v>61</v>
      </c>
      <c r="J4663">
        <v>1</v>
      </c>
      <c r="K4663">
        <v>4298</v>
      </c>
      <c r="L4663">
        <v>0</v>
      </c>
      <c r="M4663">
        <v>0</v>
      </c>
      <c r="N4663" t="s">
        <v>20</v>
      </c>
      <c r="O4663">
        <v>0</v>
      </c>
    </row>
    <row r="4664" spans="1:15" x14ac:dyDescent="0.3">
      <c r="A4664" t="s">
        <v>9247</v>
      </c>
      <c r="B4664" s="1">
        <v>46275</v>
      </c>
      <c r="C4664" t="s">
        <v>9248</v>
      </c>
      <c r="D4664" t="s">
        <v>26</v>
      </c>
      <c r="E4664" t="s">
        <v>27</v>
      </c>
      <c r="F4664">
        <v>6498</v>
      </c>
      <c r="G4664" t="s">
        <v>19</v>
      </c>
      <c r="H4664">
        <v>6498</v>
      </c>
      <c r="I4664" t="s">
        <v>26</v>
      </c>
      <c r="J4664">
        <v>1</v>
      </c>
      <c r="K4664">
        <v>6498</v>
      </c>
      <c r="L4664">
        <v>0</v>
      </c>
      <c r="M4664">
        <v>0</v>
      </c>
      <c r="N4664" t="s">
        <v>20</v>
      </c>
      <c r="O4664">
        <v>0</v>
      </c>
    </row>
    <row r="4665" spans="1:15" x14ac:dyDescent="0.3">
      <c r="A4665" t="s">
        <v>9249</v>
      </c>
      <c r="B4665" s="1">
        <v>46270</v>
      </c>
      <c r="C4665" t="s">
        <v>9250</v>
      </c>
      <c r="D4665" t="s">
        <v>17</v>
      </c>
      <c r="E4665" t="s">
        <v>54</v>
      </c>
      <c r="F4665">
        <v>2499</v>
      </c>
      <c r="G4665" t="s">
        <v>19</v>
      </c>
      <c r="H4665">
        <v>2499</v>
      </c>
      <c r="I4665" t="s">
        <v>17</v>
      </c>
      <c r="J4665">
        <v>1</v>
      </c>
      <c r="K4665">
        <v>2499</v>
      </c>
      <c r="L4665">
        <v>0</v>
      </c>
      <c r="M4665">
        <v>0</v>
      </c>
      <c r="N4665" t="s">
        <v>20</v>
      </c>
      <c r="O4665">
        <v>0</v>
      </c>
    </row>
    <row r="4666" spans="1:15" x14ac:dyDescent="0.3">
      <c r="A4666" t="s">
        <v>9251</v>
      </c>
      <c r="B4666" s="1">
        <v>46271</v>
      </c>
      <c r="C4666" t="s">
        <v>9252</v>
      </c>
      <c r="D4666" t="s">
        <v>34</v>
      </c>
      <c r="E4666" t="s">
        <v>54</v>
      </c>
      <c r="F4666">
        <v>2999</v>
      </c>
      <c r="G4666" t="s">
        <v>19</v>
      </c>
      <c r="H4666">
        <v>2999</v>
      </c>
      <c r="I4666" t="s">
        <v>34</v>
      </c>
      <c r="J4666">
        <v>1</v>
      </c>
      <c r="K4666">
        <v>2999</v>
      </c>
      <c r="L4666">
        <v>0</v>
      </c>
      <c r="M4666">
        <v>0</v>
      </c>
      <c r="N4666" t="s">
        <v>20</v>
      </c>
      <c r="O4666">
        <v>0</v>
      </c>
    </row>
    <row r="4667" spans="1:15" x14ac:dyDescent="0.3">
      <c r="A4667" t="s">
        <v>9253</v>
      </c>
      <c r="B4667" s="1">
        <v>46273</v>
      </c>
      <c r="C4667" t="s">
        <v>1122</v>
      </c>
      <c r="D4667" t="s">
        <v>42</v>
      </c>
      <c r="E4667" t="s">
        <v>18</v>
      </c>
      <c r="F4667">
        <v>9797</v>
      </c>
      <c r="G4667" t="s">
        <v>19</v>
      </c>
      <c r="H4667">
        <v>9797</v>
      </c>
      <c r="I4667" t="s">
        <v>42</v>
      </c>
      <c r="J4667">
        <v>1</v>
      </c>
      <c r="K4667">
        <v>9797</v>
      </c>
      <c r="L4667">
        <v>0</v>
      </c>
      <c r="M4667">
        <v>0</v>
      </c>
      <c r="N4667" t="s">
        <v>20</v>
      </c>
      <c r="O4667">
        <v>0</v>
      </c>
    </row>
    <row r="4668" spans="1:15" x14ac:dyDescent="0.3">
      <c r="A4668" t="s">
        <v>9254</v>
      </c>
      <c r="B4668" s="1">
        <v>46272</v>
      </c>
      <c r="C4668" t="s">
        <v>9255</v>
      </c>
      <c r="D4668" t="s">
        <v>34</v>
      </c>
      <c r="E4668" t="s">
        <v>43</v>
      </c>
      <c r="F4668">
        <v>4397</v>
      </c>
      <c r="G4668" t="s">
        <v>115</v>
      </c>
      <c r="H4668">
        <v>4397</v>
      </c>
      <c r="I4668" t="s">
        <v>34</v>
      </c>
      <c r="J4668">
        <v>0</v>
      </c>
      <c r="K4668">
        <v>0</v>
      </c>
      <c r="L4668">
        <v>0</v>
      </c>
      <c r="M4668">
        <v>0</v>
      </c>
      <c r="N4668" t="s">
        <v>20</v>
      </c>
      <c r="O4668">
        <v>0</v>
      </c>
    </row>
    <row r="4669" spans="1:15" x14ac:dyDescent="0.3">
      <c r="A4669" t="s">
        <v>9256</v>
      </c>
      <c r="B4669" s="1">
        <v>46282</v>
      </c>
      <c r="C4669" t="s">
        <v>9257</v>
      </c>
      <c r="D4669" t="s">
        <v>17</v>
      </c>
      <c r="E4669" t="s">
        <v>18</v>
      </c>
      <c r="F4669">
        <v>2998</v>
      </c>
      <c r="G4669" t="s">
        <v>66</v>
      </c>
      <c r="H4669">
        <v>2998</v>
      </c>
      <c r="I4669" t="s">
        <v>17</v>
      </c>
      <c r="J4669">
        <v>1</v>
      </c>
      <c r="K4669">
        <v>2998</v>
      </c>
      <c r="L4669">
        <v>1</v>
      </c>
      <c r="M4669">
        <v>2998</v>
      </c>
      <c r="N4669" t="s">
        <v>20</v>
      </c>
      <c r="O4669">
        <v>0</v>
      </c>
    </row>
    <row r="4670" spans="1:15" x14ac:dyDescent="0.3">
      <c r="A4670" t="s">
        <v>9258</v>
      </c>
      <c r="B4670" s="1">
        <v>46276</v>
      </c>
      <c r="C4670" t="s">
        <v>9259</v>
      </c>
      <c r="D4670" t="s">
        <v>75</v>
      </c>
      <c r="E4670" t="s">
        <v>18</v>
      </c>
      <c r="F4670">
        <v>8498</v>
      </c>
      <c r="G4670" t="s">
        <v>19</v>
      </c>
      <c r="H4670">
        <v>8498</v>
      </c>
      <c r="I4670" t="s">
        <v>75</v>
      </c>
      <c r="J4670">
        <v>1</v>
      </c>
      <c r="K4670">
        <v>8498</v>
      </c>
      <c r="L4670">
        <v>0</v>
      </c>
      <c r="M4670">
        <v>0</v>
      </c>
      <c r="N4670" t="s">
        <v>20</v>
      </c>
      <c r="O4670">
        <v>0</v>
      </c>
    </row>
    <row r="4671" spans="1:15" x14ac:dyDescent="0.3">
      <c r="A4671" t="s">
        <v>9260</v>
      </c>
      <c r="B4671" s="1">
        <v>46292</v>
      </c>
      <c r="C4671" t="s">
        <v>9261</v>
      </c>
      <c r="D4671" t="s">
        <v>42</v>
      </c>
      <c r="E4671" t="s">
        <v>18</v>
      </c>
      <c r="F4671">
        <v>2499</v>
      </c>
      <c r="G4671" t="s">
        <v>115</v>
      </c>
      <c r="H4671">
        <v>2499</v>
      </c>
      <c r="I4671" t="s">
        <v>42</v>
      </c>
      <c r="J4671">
        <v>0</v>
      </c>
      <c r="K4671">
        <v>0</v>
      </c>
      <c r="L4671">
        <v>0</v>
      </c>
      <c r="M4671">
        <v>0</v>
      </c>
      <c r="N4671" t="s">
        <v>20</v>
      </c>
      <c r="O4671">
        <v>0</v>
      </c>
    </row>
    <row r="4672" spans="1:15" x14ac:dyDescent="0.3">
      <c r="A4672" t="s">
        <v>9262</v>
      </c>
      <c r="B4672" s="1">
        <v>46295</v>
      </c>
      <c r="C4672" t="s">
        <v>9263</v>
      </c>
      <c r="D4672" t="s">
        <v>37</v>
      </c>
      <c r="E4672" t="s">
        <v>18</v>
      </c>
      <c r="F4672">
        <v>3298</v>
      </c>
      <c r="G4672" t="s">
        <v>19</v>
      </c>
      <c r="H4672">
        <v>3298</v>
      </c>
      <c r="I4672" t="s">
        <v>37</v>
      </c>
      <c r="J4672">
        <v>1</v>
      </c>
      <c r="K4672">
        <v>3298</v>
      </c>
      <c r="L4672">
        <v>0</v>
      </c>
      <c r="M4672">
        <v>0</v>
      </c>
      <c r="N4672" t="s">
        <v>20</v>
      </c>
      <c r="O4672">
        <v>0</v>
      </c>
    </row>
    <row r="4673" spans="1:15" x14ac:dyDescent="0.3">
      <c r="A4673" t="s">
        <v>9264</v>
      </c>
      <c r="B4673" s="1">
        <v>46293</v>
      </c>
      <c r="C4673" t="s">
        <v>9265</v>
      </c>
      <c r="D4673" t="s">
        <v>75</v>
      </c>
      <c r="E4673" t="s">
        <v>18</v>
      </c>
      <c r="F4673">
        <v>3298</v>
      </c>
      <c r="G4673" t="s">
        <v>19</v>
      </c>
      <c r="H4673">
        <v>3298</v>
      </c>
      <c r="I4673" t="s">
        <v>75</v>
      </c>
      <c r="J4673">
        <v>1</v>
      </c>
      <c r="K4673">
        <v>3298</v>
      </c>
      <c r="L4673">
        <v>0</v>
      </c>
      <c r="M4673">
        <v>0</v>
      </c>
      <c r="N4673" t="s">
        <v>20</v>
      </c>
      <c r="O4673">
        <v>0</v>
      </c>
    </row>
    <row r="4674" spans="1:15" x14ac:dyDescent="0.3">
      <c r="A4674" t="s">
        <v>9266</v>
      </c>
      <c r="B4674" s="1">
        <v>46285</v>
      </c>
      <c r="C4674" t="s">
        <v>9267</v>
      </c>
      <c r="D4674" t="s">
        <v>26</v>
      </c>
      <c r="E4674" t="s">
        <v>18</v>
      </c>
      <c r="F4674">
        <v>1299</v>
      </c>
      <c r="G4674" t="s">
        <v>19</v>
      </c>
      <c r="H4674">
        <v>1299</v>
      </c>
      <c r="I4674" t="s">
        <v>26</v>
      </c>
      <c r="J4674">
        <v>1</v>
      </c>
      <c r="K4674">
        <v>1299</v>
      </c>
      <c r="L4674">
        <v>0</v>
      </c>
      <c r="M4674">
        <v>0</v>
      </c>
      <c r="N4674" t="s">
        <v>20</v>
      </c>
      <c r="O4674">
        <v>0</v>
      </c>
    </row>
    <row r="4675" spans="1:15" x14ac:dyDescent="0.3">
      <c r="A4675" t="s">
        <v>9268</v>
      </c>
      <c r="B4675" s="1">
        <v>46270</v>
      </c>
      <c r="C4675" t="s">
        <v>9269</v>
      </c>
      <c r="D4675" t="s">
        <v>61</v>
      </c>
      <c r="E4675" t="s">
        <v>27</v>
      </c>
      <c r="F4675">
        <v>499</v>
      </c>
      <c r="G4675" t="s">
        <v>19</v>
      </c>
      <c r="H4675">
        <v>499</v>
      </c>
      <c r="I4675" t="s">
        <v>61</v>
      </c>
      <c r="J4675">
        <v>1</v>
      </c>
      <c r="K4675">
        <v>499</v>
      </c>
      <c r="L4675">
        <v>0</v>
      </c>
      <c r="M4675">
        <v>0</v>
      </c>
      <c r="N4675" t="s">
        <v>20</v>
      </c>
      <c r="O4675">
        <v>0</v>
      </c>
    </row>
    <row r="4676" spans="1:15" x14ac:dyDescent="0.3">
      <c r="A4676" t="s">
        <v>9270</v>
      </c>
      <c r="B4676" s="1">
        <v>46277</v>
      </c>
      <c r="C4676" t="s">
        <v>9271</v>
      </c>
      <c r="D4676" t="s">
        <v>37</v>
      </c>
      <c r="E4676" t="s">
        <v>18</v>
      </c>
      <c r="F4676">
        <v>2499</v>
      </c>
      <c r="G4676" t="s">
        <v>19</v>
      </c>
      <c r="H4676">
        <v>2499</v>
      </c>
      <c r="I4676" t="s">
        <v>37</v>
      </c>
      <c r="J4676">
        <v>1</v>
      </c>
      <c r="K4676">
        <v>2499</v>
      </c>
      <c r="L4676">
        <v>0</v>
      </c>
      <c r="M4676">
        <v>0</v>
      </c>
      <c r="N4676" t="s">
        <v>20</v>
      </c>
      <c r="O4676">
        <v>0</v>
      </c>
    </row>
    <row r="4677" spans="1:15" x14ac:dyDescent="0.3">
      <c r="A4677" t="s">
        <v>9272</v>
      </c>
      <c r="B4677" s="1">
        <v>46273</v>
      </c>
      <c r="C4677" t="s">
        <v>9273</v>
      </c>
      <c r="D4677" t="s">
        <v>75</v>
      </c>
      <c r="E4677" t="s">
        <v>27</v>
      </c>
      <c r="F4677">
        <v>2499</v>
      </c>
      <c r="G4677" t="s">
        <v>19</v>
      </c>
      <c r="H4677">
        <v>2499</v>
      </c>
      <c r="I4677" t="s">
        <v>75</v>
      </c>
      <c r="J4677">
        <v>1</v>
      </c>
      <c r="K4677">
        <v>2499</v>
      </c>
      <c r="L4677">
        <v>0</v>
      </c>
      <c r="M4677">
        <v>0</v>
      </c>
      <c r="N4677" t="s">
        <v>20</v>
      </c>
      <c r="O4677">
        <v>0</v>
      </c>
    </row>
    <row r="4678" spans="1:15" x14ac:dyDescent="0.3">
      <c r="A4678" t="s">
        <v>9274</v>
      </c>
      <c r="B4678" s="1">
        <v>46295</v>
      </c>
      <c r="C4678" t="s">
        <v>9275</v>
      </c>
      <c r="D4678" t="s">
        <v>17</v>
      </c>
      <c r="E4678" t="s">
        <v>18</v>
      </c>
      <c r="F4678">
        <v>2999</v>
      </c>
      <c r="G4678" t="s">
        <v>19</v>
      </c>
      <c r="H4678">
        <v>2999</v>
      </c>
      <c r="I4678" t="s">
        <v>17</v>
      </c>
      <c r="J4678">
        <v>1</v>
      </c>
      <c r="K4678">
        <v>2999</v>
      </c>
      <c r="L4678">
        <v>0</v>
      </c>
      <c r="M4678">
        <v>0</v>
      </c>
      <c r="N4678" t="s">
        <v>20</v>
      </c>
      <c r="O4678">
        <v>0</v>
      </c>
    </row>
    <row r="4679" spans="1:15" x14ac:dyDescent="0.3">
      <c r="A4679" t="s">
        <v>9276</v>
      </c>
      <c r="B4679" s="1">
        <v>46290</v>
      </c>
      <c r="C4679" t="s">
        <v>9277</v>
      </c>
      <c r="D4679" t="s">
        <v>42</v>
      </c>
      <c r="E4679" t="s">
        <v>18</v>
      </c>
      <c r="F4679">
        <v>8498</v>
      </c>
      <c r="G4679" t="s">
        <v>19</v>
      </c>
      <c r="H4679">
        <v>8498</v>
      </c>
      <c r="I4679" t="s">
        <v>42</v>
      </c>
      <c r="J4679">
        <v>1</v>
      </c>
      <c r="K4679">
        <v>8498</v>
      </c>
      <c r="L4679">
        <v>0</v>
      </c>
      <c r="M4679">
        <v>0</v>
      </c>
      <c r="N4679" t="s">
        <v>20</v>
      </c>
      <c r="O4679">
        <v>0</v>
      </c>
    </row>
    <row r="4680" spans="1:15" x14ac:dyDescent="0.3">
      <c r="A4680" t="s">
        <v>9278</v>
      </c>
      <c r="B4680" s="1">
        <v>46281</v>
      </c>
      <c r="C4680" t="s">
        <v>9279</v>
      </c>
      <c r="D4680" t="s">
        <v>17</v>
      </c>
      <c r="E4680" t="s">
        <v>27</v>
      </c>
      <c r="F4680">
        <v>1299</v>
      </c>
      <c r="G4680" t="s">
        <v>19</v>
      </c>
      <c r="H4680">
        <v>1299</v>
      </c>
      <c r="I4680" t="s">
        <v>17</v>
      </c>
      <c r="J4680">
        <v>1</v>
      </c>
      <c r="K4680">
        <v>1299</v>
      </c>
      <c r="L4680">
        <v>0</v>
      </c>
      <c r="M4680">
        <v>0</v>
      </c>
      <c r="N4680" t="s">
        <v>20</v>
      </c>
      <c r="O4680">
        <v>0</v>
      </c>
    </row>
    <row r="4681" spans="1:15" x14ac:dyDescent="0.3">
      <c r="A4681" t="s">
        <v>9280</v>
      </c>
      <c r="B4681" s="1">
        <v>46282</v>
      </c>
      <c r="C4681" t="s">
        <v>9281</v>
      </c>
      <c r="D4681" t="s">
        <v>51</v>
      </c>
      <c r="E4681" t="s">
        <v>27</v>
      </c>
      <c r="F4681">
        <v>499</v>
      </c>
      <c r="G4681" t="s">
        <v>115</v>
      </c>
      <c r="H4681">
        <v>499</v>
      </c>
      <c r="I4681" t="s">
        <v>51</v>
      </c>
      <c r="J4681">
        <v>0</v>
      </c>
      <c r="K4681">
        <v>0</v>
      </c>
      <c r="L4681">
        <v>0</v>
      </c>
      <c r="M4681">
        <v>0</v>
      </c>
      <c r="N4681" t="s">
        <v>20</v>
      </c>
      <c r="O4681">
        <v>0</v>
      </c>
    </row>
    <row r="4682" spans="1:15" x14ac:dyDescent="0.3">
      <c r="A4682" t="s">
        <v>9282</v>
      </c>
      <c r="B4682" s="1">
        <v>46285</v>
      </c>
      <c r="C4682" t="s">
        <v>9283</v>
      </c>
      <c r="D4682" t="s">
        <v>37</v>
      </c>
      <c r="E4682" t="s">
        <v>18</v>
      </c>
      <c r="F4682">
        <v>4298</v>
      </c>
      <c r="G4682" t="s">
        <v>19</v>
      </c>
      <c r="H4682">
        <v>4298</v>
      </c>
      <c r="I4682" t="s">
        <v>37</v>
      </c>
      <c r="J4682">
        <v>1</v>
      </c>
      <c r="K4682">
        <v>4298</v>
      </c>
      <c r="L4682">
        <v>0</v>
      </c>
      <c r="M4682">
        <v>0</v>
      </c>
      <c r="N4682" t="s">
        <v>20</v>
      </c>
      <c r="O4682">
        <v>0</v>
      </c>
    </row>
    <row r="4683" spans="1:15" x14ac:dyDescent="0.3">
      <c r="A4683" t="s">
        <v>9284</v>
      </c>
      <c r="B4683" s="1">
        <v>46283</v>
      </c>
      <c r="C4683" t="s">
        <v>9285</v>
      </c>
      <c r="D4683" t="s">
        <v>37</v>
      </c>
      <c r="E4683" t="s">
        <v>27</v>
      </c>
      <c r="F4683">
        <v>13597</v>
      </c>
      <c r="G4683" t="s">
        <v>66</v>
      </c>
      <c r="H4683">
        <v>13597</v>
      </c>
      <c r="I4683" t="s">
        <v>37</v>
      </c>
      <c r="J4683">
        <v>1</v>
      </c>
      <c r="K4683">
        <v>13597</v>
      </c>
      <c r="L4683">
        <v>1</v>
      </c>
      <c r="M4683">
        <v>13597</v>
      </c>
      <c r="N4683" t="s">
        <v>20</v>
      </c>
      <c r="O4683">
        <v>0</v>
      </c>
    </row>
    <row r="4684" spans="1:15" x14ac:dyDescent="0.3">
      <c r="A4684" t="s">
        <v>9286</v>
      </c>
      <c r="B4684" s="1">
        <v>46279</v>
      </c>
      <c r="C4684" t="s">
        <v>9287</v>
      </c>
      <c r="D4684" t="s">
        <v>51</v>
      </c>
      <c r="E4684" t="s">
        <v>27</v>
      </c>
      <c r="F4684">
        <v>6297</v>
      </c>
      <c r="G4684" t="s">
        <v>19</v>
      </c>
      <c r="H4684">
        <v>6297</v>
      </c>
      <c r="I4684" t="s">
        <v>51</v>
      </c>
      <c r="J4684">
        <v>1</v>
      </c>
      <c r="K4684">
        <v>6297</v>
      </c>
      <c r="L4684">
        <v>0</v>
      </c>
      <c r="M4684">
        <v>0</v>
      </c>
      <c r="N4684" t="s">
        <v>20</v>
      </c>
      <c r="O4684">
        <v>0</v>
      </c>
    </row>
    <row r="4685" spans="1:15" x14ac:dyDescent="0.3">
      <c r="A4685" t="s">
        <v>9288</v>
      </c>
      <c r="B4685" s="1">
        <v>46273</v>
      </c>
      <c r="C4685" t="s">
        <v>9289</v>
      </c>
      <c r="D4685" t="s">
        <v>42</v>
      </c>
      <c r="E4685" t="s">
        <v>18</v>
      </c>
      <c r="F4685">
        <v>5298</v>
      </c>
      <c r="G4685" t="s">
        <v>19</v>
      </c>
      <c r="H4685">
        <v>5298</v>
      </c>
      <c r="I4685" t="s">
        <v>42</v>
      </c>
      <c r="J4685">
        <v>1</v>
      </c>
      <c r="K4685">
        <v>5298</v>
      </c>
      <c r="L4685">
        <v>0</v>
      </c>
      <c r="M4685">
        <v>0</v>
      </c>
      <c r="N4685" t="s">
        <v>20</v>
      </c>
      <c r="O4685">
        <v>0</v>
      </c>
    </row>
    <row r="4686" spans="1:15" x14ac:dyDescent="0.3">
      <c r="A4686" t="s">
        <v>9290</v>
      </c>
      <c r="B4686" s="1">
        <v>46280</v>
      </c>
      <c r="C4686" t="s">
        <v>9291</v>
      </c>
      <c r="D4686" t="s">
        <v>61</v>
      </c>
      <c r="E4686" t="s">
        <v>18</v>
      </c>
      <c r="F4686">
        <v>6897</v>
      </c>
      <c r="G4686" t="s">
        <v>19</v>
      </c>
      <c r="H4686">
        <v>6897</v>
      </c>
      <c r="I4686" t="s">
        <v>61</v>
      </c>
      <c r="J4686">
        <v>1</v>
      </c>
      <c r="K4686">
        <v>6897</v>
      </c>
      <c r="L4686">
        <v>0</v>
      </c>
      <c r="M4686">
        <v>0</v>
      </c>
      <c r="N4686" t="s">
        <v>20</v>
      </c>
      <c r="O4686">
        <v>0</v>
      </c>
    </row>
    <row r="4687" spans="1:15" x14ac:dyDescent="0.3">
      <c r="A4687" t="s">
        <v>9292</v>
      </c>
      <c r="B4687" s="1">
        <v>46285</v>
      </c>
      <c r="C4687" t="s">
        <v>9293</v>
      </c>
      <c r="D4687" t="s">
        <v>26</v>
      </c>
      <c r="E4687" t="s">
        <v>54</v>
      </c>
      <c r="F4687">
        <v>2798</v>
      </c>
      <c r="G4687" t="s">
        <v>19</v>
      </c>
      <c r="H4687">
        <v>2798</v>
      </c>
      <c r="I4687" t="s">
        <v>26</v>
      </c>
      <c r="J4687">
        <v>1</v>
      </c>
      <c r="K4687">
        <v>2798</v>
      </c>
      <c r="L4687">
        <v>0</v>
      </c>
      <c r="M4687">
        <v>0</v>
      </c>
      <c r="N4687" t="s">
        <v>20</v>
      </c>
      <c r="O4687">
        <v>0</v>
      </c>
    </row>
    <row r="4688" spans="1:15" x14ac:dyDescent="0.3">
      <c r="A4688" t="s">
        <v>9294</v>
      </c>
      <c r="B4688" s="1">
        <v>46275</v>
      </c>
      <c r="C4688" t="s">
        <v>9295</v>
      </c>
      <c r="D4688" t="s">
        <v>61</v>
      </c>
      <c r="E4688" t="s">
        <v>27</v>
      </c>
      <c r="F4688">
        <v>1648</v>
      </c>
      <c r="G4688" t="s">
        <v>19</v>
      </c>
      <c r="H4688">
        <v>1648</v>
      </c>
      <c r="I4688" t="s">
        <v>61</v>
      </c>
      <c r="J4688">
        <v>1</v>
      </c>
      <c r="K4688">
        <v>1648</v>
      </c>
      <c r="L4688">
        <v>0</v>
      </c>
      <c r="M4688">
        <v>0</v>
      </c>
      <c r="N4688" t="s">
        <v>20</v>
      </c>
      <c r="O4688">
        <v>0</v>
      </c>
    </row>
    <row r="4689" spans="1:15" x14ac:dyDescent="0.3">
      <c r="A4689" t="s">
        <v>9296</v>
      </c>
      <c r="B4689" s="1">
        <v>46280</v>
      </c>
      <c r="C4689" t="s">
        <v>9297</v>
      </c>
      <c r="D4689" t="s">
        <v>42</v>
      </c>
      <c r="E4689" t="s">
        <v>27</v>
      </c>
      <c r="F4689">
        <v>2098</v>
      </c>
      <c r="G4689" t="s">
        <v>19</v>
      </c>
      <c r="H4689">
        <v>2098</v>
      </c>
      <c r="I4689" t="s">
        <v>42</v>
      </c>
      <c r="J4689">
        <v>1</v>
      </c>
      <c r="K4689">
        <v>2098</v>
      </c>
      <c r="L4689">
        <v>0</v>
      </c>
      <c r="M4689">
        <v>0</v>
      </c>
      <c r="N4689" t="s">
        <v>20</v>
      </c>
      <c r="O4689">
        <v>0</v>
      </c>
    </row>
    <row r="4690" spans="1:15" x14ac:dyDescent="0.3">
      <c r="A4690" t="s">
        <v>9298</v>
      </c>
      <c r="B4690" s="1">
        <v>46287</v>
      </c>
      <c r="C4690" t="s">
        <v>9299</v>
      </c>
      <c r="D4690" t="s">
        <v>17</v>
      </c>
      <c r="E4690" t="s">
        <v>18</v>
      </c>
      <c r="F4690">
        <v>3499</v>
      </c>
      <c r="G4690" t="s">
        <v>115</v>
      </c>
      <c r="H4690">
        <v>3499</v>
      </c>
      <c r="I4690" t="s">
        <v>17</v>
      </c>
      <c r="J4690">
        <v>0</v>
      </c>
      <c r="K4690">
        <v>0</v>
      </c>
      <c r="L4690">
        <v>0</v>
      </c>
      <c r="M4690">
        <v>0</v>
      </c>
      <c r="N4690" t="s">
        <v>20</v>
      </c>
      <c r="O4690">
        <v>0</v>
      </c>
    </row>
    <row r="4691" spans="1:15" x14ac:dyDescent="0.3">
      <c r="A4691" t="s">
        <v>9300</v>
      </c>
      <c r="B4691" s="1">
        <v>46278</v>
      </c>
      <c r="C4691" t="s">
        <v>9301</v>
      </c>
      <c r="D4691" t="s">
        <v>26</v>
      </c>
      <c r="E4691" t="s">
        <v>27</v>
      </c>
      <c r="F4691">
        <v>3998</v>
      </c>
      <c r="G4691" t="s">
        <v>19</v>
      </c>
      <c r="H4691">
        <v>3998</v>
      </c>
      <c r="I4691" t="s">
        <v>26</v>
      </c>
      <c r="J4691">
        <v>1</v>
      </c>
      <c r="K4691">
        <v>3998</v>
      </c>
      <c r="L4691">
        <v>0</v>
      </c>
      <c r="M4691">
        <v>0</v>
      </c>
      <c r="N4691" t="s">
        <v>20</v>
      </c>
      <c r="O4691">
        <v>0</v>
      </c>
    </row>
    <row r="4692" spans="1:15" x14ac:dyDescent="0.3">
      <c r="A4692" t="s">
        <v>9302</v>
      </c>
      <c r="B4692" s="1">
        <v>46280</v>
      </c>
      <c r="C4692" t="s">
        <v>9303</v>
      </c>
      <c r="D4692" t="s">
        <v>37</v>
      </c>
      <c r="E4692" t="s">
        <v>54</v>
      </c>
      <c r="F4692">
        <v>4999</v>
      </c>
      <c r="G4692" t="s">
        <v>19</v>
      </c>
      <c r="H4692">
        <v>4999</v>
      </c>
      <c r="I4692" t="s">
        <v>37</v>
      </c>
      <c r="J4692">
        <v>1</v>
      </c>
      <c r="K4692">
        <v>4999</v>
      </c>
      <c r="L4692">
        <v>0</v>
      </c>
      <c r="M4692">
        <v>0</v>
      </c>
      <c r="N4692" t="s">
        <v>20</v>
      </c>
      <c r="O4692">
        <v>0</v>
      </c>
    </row>
    <row r="4693" spans="1:15" x14ac:dyDescent="0.3">
      <c r="A4693" t="s">
        <v>9304</v>
      </c>
      <c r="B4693" s="1">
        <v>46272</v>
      </c>
      <c r="C4693" t="s">
        <v>9305</v>
      </c>
      <c r="D4693" t="s">
        <v>42</v>
      </c>
      <c r="E4693" t="s">
        <v>18</v>
      </c>
      <c r="F4693">
        <v>599</v>
      </c>
      <c r="G4693" t="s">
        <v>19</v>
      </c>
      <c r="H4693">
        <v>599</v>
      </c>
      <c r="I4693" t="s">
        <v>42</v>
      </c>
      <c r="J4693">
        <v>1</v>
      </c>
      <c r="K4693">
        <v>599</v>
      </c>
      <c r="L4693">
        <v>0</v>
      </c>
      <c r="M4693">
        <v>0</v>
      </c>
      <c r="N4693" t="s">
        <v>20</v>
      </c>
      <c r="O4693">
        <v>0</v>
      </c>
    </row>
    <row r="4694" spans="1:15" x14ac:dyDescent="0.3">
      <c r="A4694" t="s">
        <v>9306</v>
      </c>
      <c r="B4694" s="1">
        <v>46276</v>
      </c>
      <c r="C4694" t="s">
        <v>9307</v>
      </c>
      <c r="D4694" t="s">
        <v>51</v>
      </c>
      <c r="E4694" t="s">
        <v>27</v>
      </c>
      <c r="F4694">
        <v>3499</v>
      </c>
      <c r="G4694" t="s">
        <v>19</v>
      </c>
      <c r="H4694">
        <v>3499</v>
      </c>
      <c r="I4694" t="s">
        <v>51</v>
      </c>
      <c r="J4694">
        <v>1</v>
      </c>
      <c r="K4694">
        <v>3499</v>
      </c>
      <c r="L4694">
        <v>0</v>
      </c>
      <c r="M4694">
        <v>0</v>
      </c>
      <c r="N4694" t="s">
        <v>20</v>
      </c>
      <c r="O4694">
        <v>0</v>
      </c>
    </row>
    <row r="4695" spans="1:15" x14ac:dyDescent="0.3">
      <c r="A4695" t="s">
        <v>9308</v>
      </c>
      <c r="B4695" s="1">
        <v>46271</v>
      </c>
      <c r="C4695" t="s">
        <v>9309</v>
      </c>
      <c r="D4695" t="s">
        <v>23</v>
      </c>
      <c r="E4695" t="s">
        <v>18</v>
      </c>
      <c r="F4695">
        <v>3298</v>
      </c>
      <c r="G4695" t="s">
        <v>19</v>
      </c>
      <c r="H4695">
        <v>3298</v>
      </c>
      <c r="I4695" t="s">
        <v>23</v>
      </c>
      <c r="J4695">
        <v>1</v>
      </c>
      <c r="K4695">
        <v>3298</v>
      </c>
      <c r="L4695">
        <v>0</v>
      </c>
      <c r="M4695">
        <v>0</v>
      </c>
      <c r="N4695" t="s">
        <v>20</v>
      </c>
      <c r="O4695">
        <v>0</v>
      </c>
    </row>
    <row r="4696" spans="1:15" x14ac:dyDescent="0.3">
      <c r="A4696" t="s">
        <v>9310</v>
      </c>
      <c r="B4696" s="1">
        <v>46292</v>
      </c>
      <c r="C4696" t="s">
        <v>9311</v>
      </c>
      <c r="D4696" t="s">
        <v>42</v>
      </c>
      <c r="E4696" t="s">
        <v>54</v>
      </c>
      <c r="F4696">
        <v>948</v>
      </c>
      <c r="G4696" t="s">
        <v>19</v>
      </c>
      <c r="H4696">
        <v>948</v>
      </c>
      <c r="I4696" t="s">
        <v>42</v>
      </c>
      <c r="J4696">
        <v>1</v>
      </c>
      <c r="K4696">
        <v>948</v>
      </c>
      <c r="L4696">
        <v>0</v>
      </c>
      <c r="M4696">
        <v>0</v>
      </c>
      <c r="N4696" t="s">
        <v>20</v>
      </c>
      <c r="O4696">
        <v>0</v>
      </c>
    </row>
    <row r="4697" spans="1:15" x14ac:dyDescent="0.3">
      <c r="A4697" t="s">
        <v>9312</v>
      </c>
      <c r="B4697" s="1">
        <v>46276</v>
      </c>
      <c r="C4697" t="s">
        <v>9313</v>
      </c>
      <c r="D4697" t="s">
        <v>61</v>
      </c>
      <c r="E4697" t="s">
        <v>27</v>
      </c>
      <c r="F4697">
        <v>2999</v>
      </c>
      <c r="G4697" t="s">
        <v>115</v>
      </c>
      <c r="H4697">
        <v>2999</v>
      </c>
      <c r="I4697" t="s">
        <v>61</v>
      </c>
      <c r="J4697">
        <v>0</v>
      </c>
      <c r="K4697">
        <v>0</v>
      </c>
      <c r="L4697">
        <v>0</v>
      </c>
      <c r="M4697">
        <v>0</v>
      </c>
      <c r="N4697" t="s">
        <v>20</v>
      </c>
      <c r="O4697">
        <v>0</v>
      </c>
    </row>
    <row r="4698" spans="1:15" x14ac:dyDescent="0.3">
      <c r="A4698" t="s">
        <v>9314</v>
      </c>
      <c r="B4698" s="1">
        <v>46273</v>
      </c>
      <c r="C4698" t="s">
        <v>9315</v>
      </c>
      <c r="D4698" t="s">
        <v>42</v>
      </c>
      <c r="E4698" t="s">
        <v>18</v>
      </c>
      <c r="F4698">
        <v>1148</v>
      </c>
      <c r="G4698" t="s">
        <v>19</v>
      </c>
      <c r="H4698">
        <v>1148</v>
      </c>
      <c r="I4698" t="s">
        <v>42</v>
      </c>
      <c r="J4698">
        <v>1</v>
      </c>
      <c r="K4698">
        <v>1148</v>
      </c>
      <c r="L4698">
        <v>0</v>
      </c>
      <c r="M4698">
        <v>0</v>
      </c>
      <c r="N4698" t="s">
        <v>20</v>
      </c>
      <c r="O4698">
        <v>0</v>
      </c>
    </row>
    <row r="4699" spans="1:15" x14ac:dyDescent="0.3">
      <c r="A4699" t="s">
        <v>9316</v>
      </c>
      <c r="B4699" s="1">
        <v>46266</v>
      </c>
      <c r="C4699" t="s">
        <v>9317</v>
      </c>
      <c r="D4699" t="s">
        <v>75</v>
      </c>
      <c r="E4699" t="s">
        <v>43</v>
      </c>
      <c r="F4699">
        <v>5297</v>
      </c>
      <c r="G4699" t="s">
        <v>19</v>
      </c>
      <c r="H4699">
        <v>5297</v>
      </c>
      <c r="I4699" t="s">
        <v>75</v>
      </c>
      <c r="J4699">
        <v>1</v>
      </c>
      <c r="K4699">
        <v>5297</v>
      </c>
      <c r="L4699">
        <v>0</v>
      </c>
      <c r="M4699">
        <v>0</v>
      </c>
      <c r="N4699" t="s">
        <v>20</v>
      </c>
      <c r="O4699">
        <v>0</v>
      </c>
    </row>
    <row r="4700" spans="1:15" x14ac:dyDescent="0.3">
      <c r="A4700" t="s">
        <v>9318</v>
      </c>
      <c r="B4700" s="1">
        <v>46273</v>
      </c>
      <c r="C4700" t="s">
        <v>9319</v>
      </c>
      <c r="D4700" t="s">
        <v>75</v>
      </c>
      <c r="E4700" t="s">
        <v>54</v>
      </c>
      <c r="F4700">
        <v>999</v>
      </c>
      <c r="G4700" t="s">
        <v>19</v>
      </c>
      <c r="H4700">
        <v>999</v>
      </c>
      <c r="I4700" t="s">
        <v>75</v>
      </c>
      <c r="J4700">
        <v>1</v>
      </c>
      <c r="K4700">
        <v>999</v>
      </c>
      <c r="L4700">
        <v>0</v>
      </c>
      <c r="M4700">
        <v>0</v>
      </c>
      <c r="N4700" t="s">
        <v>20</v>
      </c>
      <c r="O4700">
        <v>0</v>
      </c>
    </row>
    <row r="4701" spans="1:15" x14ac:dyDescent="0.3">
      <c r="A4701" t="s">
        <v>9320</v>
      </c>
      <c r="B4701" s="1">
        <v>46270</v>
      </c>
      <c r="C4701" t="s">
        <v>9321</v>
      </c>
      <c r="D4701" t="s">
        <v>34</v>
      </c>
      <c r="E4701" t="s">
        <v>18</v>
      </c>
      <c r="F4701">
        <v>7999</v>
      </c>
      <c r="G4701" t="s">
        <v>19</v>
      </c>
      <c r="H4701">
        <v>7999</v>
      </c>
      <c r="I4701" t="s">
        <v>34</v>
      </c>
      <c r="J4701">
        <v>1</v>
      </c>
      <c r="K4701">
        <v>7999</v>
      </c>
      <c r="L4701">
        <v>0</v>
      </c>
      <c r="M4701">
        <v>0</v>
      </c>
      <c r="N4701" t="s">
        <v>20</v>
      </c>
      <c r="O4701">
        <v>0</v>
      </c>
    </row>
    <row r="4702" spans="1:15" x14ac:dyDescent="0.3">
      <c r="A4702" t="s">
        <v>9322</v>
      </c>
      <c r="B4702" s="1">
        <v>46288</v>
      </c>
      <c r="C4702" t="s">
        <v>9323</v>
      </c>
      <c r="D4702" t="s">
        <v>75</v>
      </c>
      <c r="E4702" t="s">
        <v>18</v>
      </c>
      <c r="F4702">
        <v>999</v>
      </c>
      <c r="G4702" t="s">
        <v>80</v>
      </c>
      <c r="H4702">
        <v>999</v>
      </c>
      <c r="I4702" t="s">
        <v>75</v>
      </c>
      <c r="J4702">
        <v>0</v>
      </c>
      <c r="K4702">
        <v>0</v>
      </c>
      <c r="L4702">
        <v>0</v>
      </c>
      <c r="M4702">
        <v>0</v>
      </c>
      <c r="N4702" t="s">
        <v>20</v>
      </c>
      <c r="O4702">
        <v>0</v>
      </c>
    </row>
    <row r="4703" spans="1:15" x14ac:dyDescent="0.3">
      <c r="A4703" t="s">
        <v>9324</v>
      </c>
      <c r="B4703" s="1">
        <v>46291</v>
      </c>
      <c r="C4703" t="s">
        <v>9325</v>
      </c>
      <c r="D4703" t="s">
        <v>61</v>
      </c>
      <c r="E4703" t="s">
        <v>18</v>
      </c>
      <c r="F4703">
        <v>3798</v>
      </c>
      <c r="G4703" t="s">
        <v>66</v>
      </c>
      <c r="H4703">
        <v>3798</v>
      </c>
      <c r="I4703" t="s">
        <v>61</v>
      </c>
      <c r="J4703">
        <v>1</v>
      </c>
      <c r="K4703">
        <v>3798</v>
      </c>
      <c r="L4703">
        <v>1</v>
      </c>
      <c r="M4703">
        <v>3798</v>
      </c>
      <c r="N4703" t="s">
        <v>20</v>
      </c>
      <c r="O4703">
        <v>0</v>
      </c>
    </row>
    <row r="4704" spans="1:15" x14ac:dyDescent="0.3">
      <c r="A4704" t="s">
        <v>9326</v>
      </c>
      <c r="B4704" s="1">
        <v>46294</v>
      </c>
      <c r="C4704" t="s">
        <v>9327</v>
      </c>
      <c r="D4704" t="s">
        <v>17</v>
      </c>
      <c r="E4704" t="s">
        <v>18</v>
      </c>
      <c r="F4704">
        <v>13997</v>
      </c>
      <c r="G4704" t="s">
        <v>19</v>
      </c>
      <c r="H4704">
        <v>13997</v>
      </c>
      <c r="I4704" t="s">
        <v>17</v>
      </c>
      <c r="J4704">
        <v>1</v>
      </c>
      <c r="K4704">
        <v>13997</v>
      </c>
      <c r="L4704">
        <v>0</v>
      </c>
      <c r="M4704">
        <v>0</v>
      </c>
      <c r="N4704" t="s">
        <v>20</v>
      </c>
      <c r="O4704">
        <v>0</v>
      </c>
    </row>
    <row r="4705" spans="1:15" x14ac:dyDescent="0.3">
      <c r="A4705" t="s">
        <v>9328</v>
      </c>
      <c r="B4705" s="1">
        <v>46268</v>
      </c>
      <c r="C4705" t="s">
        <v>9329</v>
      </c>
      <c r="D4705" t="s">
        <v>61</v>
      </c>
      <c r="E4705" t="s">
        <v>18</v>
      </c>
      <c r="F4705">
        <v>2998</v>
      </c>
      <c r="G4705" t="s">
        <v>19</v>
      </c>
      <c r="H4705">
        <v>2998</v>
      </c>
      <c r="I4705" t="s">
        <v>61</v>
      </c>
      <c r="J4705">
        <v>1</v>
      </c>
      <c r="K4705">
        <v>2998</v>
      </c>
      <c r="L4705">
        <v>0</v>
      </c>
      <c r="M4705">
        <v>0</v>
      </c>
      <c r="N4705" t="s">
        <v>20</v>
      </c>
      <c r="O4705">
        <v>0</v>
      </c>
    </row>
    <row r="4706" spans="1:15" x14ac:dyDescent="0.3">
      <c r="A4706" t="s">
        <v>9330</v>
      </c>
      <c r="B4706" s="1">
        <v>46276</v>
      </c>
      <c r="C4706" t="s">
        <v>9331</v>
      </c>
      <c r="D4706" t="s">
        <v>48</v>
      </c>
      <c r="E4706" t="s">
        <v>18</v>
      </c>
      <c r="F4706">
        <v>1799</v>
      </c>
      <c r="G4706" t="s">
        <v>19</v>
      </c>
      <c r="H4706">
        <v>1799</v>
      </c>
      <c r="I4706" t="s">
        <v>48</v>
      </c>
      <c r="J4706">
        <v>1</v>
      </c>
      <c r="K4706">
        <v>1799</v>
      </c>
      <c r="L4706">
        <v>0</v>
      </c>
      <c r="M4706">
        <v>0</v>
      </c>
      <c r="N4706" t="s">
        <v>20</v>
      </c>
      <c r="O4706">
        <v>0</v>
      </c>
    </row>
    <row r="4707" spans="1:15" x14ac:dyDescent="0.3">
      <c r="A4707" t="s">
        <v>9332</v>
      </c>
      <c r="B4707" s="1">
        <v>46268</v>
      </c>
      <c r="C4707" t="s">
        <v>9333</v>
      </c>
      <c r="D4707" t="s">
        <v>75</v>
      </c>
      <c r="E4707" t="s">
        <v>54</v>
      </c>
      <c r="F4707" s="2">
        <v>8348</v>
      </c>
      <c r="G4707" t="s">
        <v>19</v>
      </c>
      <c r="H4707">
        <v>8348</v>
      </c>
      <c r="I4707" t="s">
        <v>75</v>
      </c>
      <c r="J4707">
        <v>1</v>
      </c>
      <c r="K4707">
        <v>8348</v>
      </c>
      <c r="L4707">
        <v>0</v>
      </c>
      <c r="M4707">
        <v>0</v>
      </c>
      <c r="N4707" t="s">
        <v>20</v>
      </c>
      <c r="O4707">
        <v>0</v>
      </c>
    </row>
    <row r="4708" spans="1:15" x14ac:dyDescent="0.3">
      <c r="A4708" t="s">
        <v>9334</v>
      </c>
      <c r="B4708" s="1">
        <v>46277</v>
      </c>
      <c r="C4708" t="s">
        <v>9335</v>
      </c>
      <c r="D4708" t="s">
        <v>17</v>
      </c>
      <c r="E4708" t="s">
        <v>27</v>
      </c>
      <c r="F4708">
        <v>7597</v>
      </c>
      <c r="G4708" t="s">
        <v>19</v>
      </c>
      <c r="H4708">
        <v>7597</v>
      </c>
      <c r="I4708" t="s">
        <v>17</v>
      </c>
      <c r="J4708">
        <v>1</v>
      </c>
      <c r="K4708">
        <v>7597</v>
      </c>
      <c r="L4708">
        <v>0</v>
      </c>
      <c r="M4708">
        <v>0</v>
      </c>
      <c r="N4708" t="s">
        <v>20</v>
      </c>
      <c r="O4708">
        <v>0</v>
      </c>
    </row>
    <row r="4709" spans="1:15" x14ac:dyDescent="0.3">
      <c r="A4709" t="s">
        <v>9336</v>
      </c>
      <c r="B4709" s="1">
        <v>46285</v>
      </c>
      <c r="C4709" t="s">
        <v>9337</v>
      </c>
      <c r="D4709" t="s">
        <v>51</v>
      </c>
      <c r="E4709" t="s">
        <v>18</v>
      </c>
      <c r="F4709">
        <v>9847</v>
      </c>
      <c r="G4709" t="s">
        <v>19</v>
      </c>
      <c r="H4709">
        <v>9847</v>
      </c>
      <c r="I4709" t="s">
        <v>51</v>
      </c>
      <c r="J4709">
        <v>1</v>
      </c>
      <c r="K4709">
        <v>9847</v>
      </c>
      <c r="L4709">
        <v>0</v>
      </c>
      <c r="M4709">
        <v>0</v>
      </c>
      <c r="N4709" t="s">
        <v>20</v>
      </c>
      <c r="O4709">
        <v>0</v>
      </c>
    </row>
    <row r="4710" spans="1:15" x14ac:dyDescent="0.3">
      <c r="A4710" t="s">
        <v>9338</v>
      </c>
      <c r="B4710" s="1">
        <v>46281</v>
      </c>
      <c r="C4710" t="s">
        <v>9339</v>
      </c>
      <c r="D4710" t="s">
        <v>61</v>
      </c>
      <c r="E4710" t="s">
        <v>18</v>
      </c>
      <c r="F4710">
        <v>1299</v>
      </c>
      <c r="G4710" t="s">
        <v>19</v>
      </c>
      <c r="H4710">
        <v>1299</v>
      </c>
      <c r="I4710" t="s">
        <v>61</v>
      </c>
      <c r="J4710">
        <v>1</v>
      </c>
      <c r="K4710">
        <v>1299</v>
      </c>
      <c r="L4710">
        <v>0</v>
      </c>
      <c r="M4710">
        <v>0</v>
      </c>
      <c r="N4710" t="s">
        <v>20</v>
      </c>
      <c r="O4710">
        <v>0</v>
      </c>
    </row>
    <row r="4711" spans="1:15" x14ac:dyDescent="0.3">
      <c r="A4711" t="s">
        <v>9340</v>
      </c>
      <c r="B4711" s="1">
        <v>46274</v>
      </c>
      <c r="C4711" t="s">
        <v>9341</v>
      </c>
      <c r="D4711" t="s">
        <v>61</v>
      </c>
      <c r="E4711" t="s">
        <v>18</v>
      </c>
      <c r="F4711">
        <v>898</v>
      </c>
      <c r="G4711" t="s">
        <v>19</v>
      </c>
      <c r="H4711">
        <v>898</v>
      </c>
      <c r="I4711" t="s">
        <v>61</v>
      </c>
      <c r="J4711">
        <v>1</v>
      </c>
      <c r="K4711">
        <v>898</v>
      </c>
      <c r="L4711">
        <v>0</v>
      </c>
      <c r="M4711">
        <v>0</v>
      </c>
      <c r="N4711" t="s">
        <v>20</v>
      </c>
      <c r="O4711">
        <v>0</v>
      </c>
    </row>
    <row r="4712" spans="1:15" x14ac:dyDescent="0.3">
      <c r="A4712" t="s">
        <v>9342</v>
      </c>
      <c r="B4712" s="1">
        <v>46293</v>
      </c>
      <c r="C4712" t="s">
        <v>9343</v>
      </c>
      <c r="D4712" t="s">
        <v>26</v>
      </c>
      <c r="E4712" t="s">
        <v>18</v>
      </c>
      <c r="F4712">
        <v>2999</v>
      </c>
      <c r="G4712" t="s">
        <v>19</v>
      </c>
      <c r="H4712">
        <v>2999</v>
      </c>
      <c r="I4712" t="s">
        <v>26</v>
      </c>
      <c r="J4712">
        <v>0</v>
      </c>
      <c r="K4712">
        <v>0</v>
      </c>
      <c r="L4712">
        <v>0</v>
      </c>
      <c r="M4712">
        <v>0</v>
      </c>
      <c r="N4712" t="s">
        <v>641</v>
      </c>
      <c r="O4712">
        <v>2999</v>
      </c>
    </row>
    <row r="4713" spans="1:15" x14ac:dyDescent="0.3">
      <c r="A4713" t="s">
        <v>9344</v>
      </c>
      <c r="B4713" s="1">
        <v>46273</v>
      </c>
      <c r="C4713" t="s">
        <v>4231</v>
      </c>
      <c r="D4713" t="s">
        <v>26</v>
      </c>
      <c r="E4713" t="s">
        <v>27</v>
      </c>
      <c r="F4713">
        <v>499</v>
      </c>
      <c r="G4713" t="s">
        <v>19</v>
      </c>
      <c r="H4713">
        <v>499</v>
      </c>
      <c r="I4713" t="s">
        <v>26</v>
      </c>
      <c r="J4713">
        <v>1</v>
      </c>
      <c r="K4713">
        <v>499</v>
      </c>
      <c r="L4713">
        <v>0</v>
      </c>
      <c r="M4713">
        <v>0</v>
      </c>
      <c r="N4713" t="s">
        <v>20</v>
      </c>
      <c r="O4713">
        <v>0</v>
      </c>
    </row>
    <row r="4714" spans="1:15" x14ac:dyDescent="0.3">
      <c r="A4714" t="s">
        <v>9345</v>
      </c>
      <c r="B4714" s="1">
        <v>46268</v>
      </c>
      <c r="C4714" t="s">
        <v>9346</v>
      </c>
      <c r="D4714" t="s">
        <v>48</v>
      </c>
      <c r="E4714" t="s">
        <v>18</v>
      </c>
      <c r="F4714">
        <v>299</v>
      </c>
      <c r="G4714" t="s">
        <v>19</v>
      </c>
      <c r="H4714">
        <v>299</v>
      </c>
      <c r="I4714" t="s">
        <v>48</v>
      </c>
      <c r="J4714">
        <v>1</v>
      </c>
      <c r="K4714">
        <v>299</v>
      </c>
      <c r="L4714">
        <v>0</v>
      </c>
      <c r="M4714">
        <v>0</v>
      </c>
      <c r="N4714" t="s">
        <v>20</v>
      </c>
      <c r="O4714">
        <v>0</v>
      </c>
    </row>
    <row r="4715" spans="1:15" x14ac:dyDescent="0.3">
      <c r="A4715" t="s">
        <v>9347</v>
      </c>
      <c r="B4715" s="1">
        <v>46287</v>
      </c>
      <c r="C4715" t="s">
        <v>9348</v>
      </c>
      <c r="D4715" t="s">
        <v>34</v>
      </c>
      <c r="E4715" t="s">
        <v>27</v>
      </c>
      <c r="F4715">
        <v>6798</v>
      </c>
      <c r="G4715" t="s">
        <v>19</v>
      </c>
      <c r="H4715">
        <v>6798</v>
      </c>
      <c r="I4715" t="s">
        <v>34</v>
      </c>
      <c r="J4715">
        <v>1</v>
      </c>
      <c r="K4715">
        <v>6798</v>
      </c>
      <c r="L4715">
        <v>0</v>
      </c>
      <c r="M4715">
        <v>0</v>
      </c>
      <c r="N4715" t="s">
        <v>20</v>
      </c>
      <c r="O4715">
        <v>0</v>
      </c>
    </row>
    <row r="4716" spans="1:15" x14ac:dyDescent="0.3">
      <c r="A4716" t="s">
        <v>9349</v>
      </c>
      <c r="B4716" s="1">
        <v>46280</v>
      </c>
      <c r="C4716" t="s">
        <v>1745</v>
      </c>
      <c r="D4716" t="s">
        <v>75</v>
      </c>
      <c r="E4716" t="s">
        <v>18</v>
      </c>
      <c r="F4716">
        <v>799</v>
      </c>
      <c r="G4716" t="s">
        <v>19</v>
      </c>
      <c r="H4716">
        <v>799</v>
      </c>
      <c r="I4716" t="s">
        <v>75</v>
      </c>
      <c r="J4716">
        <v>1</v>
      </c>
      <c r="K4716">
        <v>799</v>
      </c>
      <c r="L4716">
        <v>0</v>
      </c>
      <c r="M4716">
        <v>0</v>
      </c>
      <c r="N4716" t="s">
        <v>20</v>
      </c>
      <c r="O4716">
        <v>0</v>
      </c>
    </row>
    <row r="4717" spans="1:15" x14ac:dyDescent="0.3">
      <c r="A4717" t="s">
        <v>9350</v>
      </c>
      <c r="B4717" s="1">
        <v>46295</v>
      </c>
      <c r="C4717" t="s">
        <v>9351</v>
      </c>
      <c r="D4717" t="s">
        <v>17</v>
      </c>
      <c r="E4717" t="s">
        <v>18</v>
      </c>
      <c r="F4717">
        <v>3798</v>
      </c>
      <c r="G4717" t="s">
        <v>19</v>
      </c>
      <c r="H4717">
        <v>3798</v>
      </c>
      <c r="I4717" t="s">
        <v>17</v>
      </c>
      <c r="J4717">
        <v>1</v>
      </c>
      <c r="K4717">
        <v>3798</v>
      </c>
      <c r="L4717">
        <v>0</v>
      </c>
      <c r="M4717">
        <v>0</v>
      </c>
      <c r="N4717" t="s">
        <v>20</v>
      </c>
      <c r="O4717">
        <v>0</v>
      </c>
    </row>
    <row r="4718" spans="1:15" x14ac:dyDescent="0.3">
      <c r="A4718" t="s">
        <v>9352</v>
      </c>
      <c r="B4718" s="1">
        <v>46295</v>
      </c>
      <c r="C4718" t="s">
        <v>9353</v>
      </c>
      <c r="D4718" t="s">
        <v>23</v>
      </c>
      <c r="E4718" t="s">
        <v>27</v>
      </c>
      <c r="F4718">
        <v>4999</v>
      </c>
      <c r="G4718" t="s">
        <v>19</v>
      </c>
      <c r="H4718">
        <v>4999</v>
      </c>
      <c r="I4718" t="s">
        <v>23</v>
      </c>
      <c r="J4718">
        <v>1</v>
      </c>
      <c r="K4718">
        <v>4999</v>
      </c>
      <c r="L4718">
        <v>0</v>
      </c>
      <c r="M4718">
        <v>0</v>
      </c>
      <c r="N4718" t="s">
        <v>20</v>
      </c>
      <c r="O4718">
        <v>0</v>
      </c>
    </row>
    <row r="4719" spans="1:15" x14ac:dyDescent="0.3">
      <c r="A4719" t="s">
        <v>9354</v>
      </c>
      <c r="B4719" s="1">
        <v>46285</v>
      </c>
      <c r="C4719" t="s">
        <v>9355</v>
      </c>
      <c r="D4719" t="s">
        <v>17</v>
      </c>
      <c r="E4719" t="s">
        <v>18</v>
      </c>
      <c r="F4719">
        <v>1499</v>
      </c>
      <c r="G4719" t="s">
        <v>19</v>
      </c>
      <c r="H4719">
        <v>1499</v>
      </c>
      <c r="I4719" t="s">
        <v>17</v>
      </c>
      <c r="J4719">
        <v>1</v>
      </c>
      <c r="K4719">
        <v>1499</v>
      </c>
      <c r="L4719">
        <v>0</v>
      </c>
      <c r="M4719">
        <v>0</v>
      </c>
      <c r="N4719" t="s">
        <v>20</v>
      </c>
      <c r="O4719">
        <v>0</v>
      </c>
    </row>
    <row r="4720" spans="1:15" x14ac:dyDescent="0.3">
      <c r="A4720" t="s">
        <v>9356</v>
      </c>
      <c r="B4720" s="1">
        <v>46283</v>
      </c>
      <c r="C4720" t="s">
        <v>9357</v>
      </c>
      <c r="D4720" t="s">
        <v>17</v>
      </c>
      <c r="E4720" t="s">
        <v>54</v>
      </c>
      <c r="F4720">
        <v>898</v>
      </c>
      <c r="G4720" t="s">
        <v>19</v>
      </c>
      <c r="H4720">
        <v>898</v>
      </c>
      <c r="I4720" t="s">
        <v>17</v>
      </c>
      <c r="J4720">
        <v>1</v>
      </c>
      <c r="K4720">
        <v>898</v>
      </c>
      <c r="L4720">
        <v>0</v>
      </c>
      <c r="M4720">
        <v>0</v>
      </c>
      <c r="N4720" t="s">
        <v>20</v>
      </c>
      <c r="O4720">
        <v>0</v>
      </c>
    </row>
    <row r="4721" spans="1:15" x14ac:dyDescent="0.3">
      <c r="A4721" t="s">
        <v>9358</v>
      </c>
      <c r="B4721" s="1">
        <v>46278</v>
      </c>
      <c r="C4721" t="s">
        <v>9359</v>
      </c>
      <c r="D4721" t="s">
        <v>34</v>
      </c>
      <c r="E4721" t="s">
        <v>18</v>
      </c>
      <c r="F4721">
        <v>1799</v>
      </c>
      <c r="G4721" t="s">
        <v>19</v>
      </c>
      <c r="H4721">
        <v>1799</v>
      </c>
      <c r="I4721" t="s">
        <v>34</v>
      </c>
      <c r="J4721">
        <v>1</v>
      </c>
      <c r="K4721">
        <v>1799</v>
      </c>
      <c r="L4721">
        <v>0</v>
      </c>
      <c r="M4721">
        <v>0</v>
      </c>
      <c r="N4721" t="s">
        <v>20</v>
      </c>
      <c r="O4721">
        <v>0</v>
      </c>
    </row>
    <row r="4722" spans="1:15" x14ac:dyDescent="0.3">
      <c r="A4722" t="s">
        <v>9360</v>
      </c>
      <c r="B4722" s="1">
        <v>46288</v>
      </c>
      <c r="C4722" t="s">
        <v>9361</v>
      </c>
      <c r="D4722" t="s">
        <v>26</v>
      </c>
      <c r="E4722" t="s">
        <v>43</v>
      </c>
      <c r="F4722" s="2">
        <v>4498</v>
      </c>
      <c r="G4722" t="s">
        <v>19</v>
      </c>
      <c r="H4722">
        <v>4498</v>
      </c>
      <c r="I4722" t="s">
        <v>26</v>
      </c>
      <c r="J4722">
        <v>1</v>
      </c>
      <c r="K4722">
        <v>4498</v>
      </c>
      <c r="L4722">
        <v>0</v>
      </c>
      <c r="M4722">
        <v>0</v>
      </c>
      <c r="N4722" t="s">
        <v>20</v>
      </c>
      <c r="O4722">
        <v>0</v>
      </c>
    </row>
    <row r="4723" spans="1:15" x14ac:dyDescent="0.3">
      <c r="A4723" t="s">
        <v>9362</v>
      </c>
      <c r="B4723" s="1">
        <v>46295</v>
      </c>
      <c r="C4723" t="s">
        <v>9363</v>
      </c>
      <c r="D4723" t="s">
        <v>51</v>
      </c>
      <c r="E4723" t="s">
        <v>27</v>
      </c>
      <c r="F4723">
        <v>1298</v>
      </c>
      <c r="G4723" t="s">
        <v>19</v>
      </c>
      <c r="H4723">
        <v>1298</v>
      </c>
      <c r="I4723" t="s">
        <v>51</v>
      </c>
      <c r="J4723">
        <v>1</v>
      </c>
      <c r="K4723">
        <v>1298</v>
      </c>
      <c r="L4723">
        <v>0</v>
      </c>
      <c r="M4723">
        <v>0</v>
      </c>
      <c r="N4723" t="s">
        <v>20</v>
      </c>
      <c r="O4723">
        <v>0</v>
      </c>
    </row>
    <row r="4724" spans="1:15" x14ac:dyDescent="0.3">
      <c r="A4724" t="s">
        <v>9364</v>
      </c>
      <c r="B4724" s="1">
        <v>46278</v>
      </c>
      <c r="C4724" t="s">
        <v>9365</v>
      </c>
      <c r="D4724" t="s">
        <v>75</v>
      </c>
      <c r="E4724" t="s">
        <v>18</v>
      </c>
      <c r="F4724">
        <v>6798</v>
      </c>
      <c r="G4724" t="s">
        <v>19</v>
      </c>
      <c r="H4724">
        <v>6798</v>
      </c>
      <c r="I4724" t="s">
        <v>75</v>
      </c>
      <c r="J4724">
        <v>1</v>
      </c>
      <c r="K4724">
        <v>6798</v>
      </c>
      <c r="L4724">
        <v>0</v>
      </c>
      <c r="M4724">
        <v>0</v>
      </c>
      <c r="N4724" t="s">
        <v>20</v>
      </c>
      <c r="O4724">
        <v>0</v>
      </c>
    </row>
    <row r="4725" spans="1:15" x14ac:dyDescent="0.3">
      <c r="A4725" t="s">
        <v>9366</v>
      </c>
      <c r="B4725" s="1">
        <v>46266</v>
      </c>
      <c r="C4725" t="s">
        <v>9367</v>
      </c>
      <c r="D4725" t="s">
        <v>48</v>
      </c>
      <c r="E4725" t="s">
        <v>43</v>
      </c>
      <c r="F4725">
        <v>3998</v>
      </c>
      <c r="G4725" t="s">
        <v>19</v>
      </c>
      <c r="H4725">
        <v>3998</v>
      </c>
      <c r="I4725" t="s">
        <v>48</v>
      </c>
      <c r="J4725">
        <v>1</v>
      </c>
      <c r="K4725">
        <v>3998</v>
      </c>
      <c r="L4725">
        <v>0</v>
      </c>
      <c r="M4725">
        <v>0</v>
      </c>
      <c r="N4725" t="s">
        <v>20</v>
      </c>
      <c r="O4725">
        <v>0</v>
      </c>
    </row>
    <row r="4726" spans="1:15" x14ac:dyDescent="0.3">
      <c r="A4726" t="s">
        <v>9368</v>
      </c>
      <c r="B4726" s="1">
        <v>46269</v>
      </c>
      <c r="C4726" t="s">
        <v>9369</v>
      </c>
      <c r="D4726" t="s">
        <v>23</v>
      </c>
      <c r="E4726" t="s">
        <v>27</v>
      </c>
      <c r="F4726">
        <v>11797</v>
      </c>
      <c r="G4726" t="s">
        <v>19</v>
      </c>
      <c r="H4726">
        <v>11797</v>
      </c>
      <c r="I4726" t="s">
        <v>23</v>
      </c>
      <c r="J4726">
        <v>1</v>
      </c>
      <c r="K4726">
        <v>11797</v>
      </c>
      <c r="L4726">
        <v>0</v>
      </c>
      <c r="M4726">
        <v>0</v>
      </c>
      <c r="N4726" t="s">
        <v>20</v>
      </c>
      <c r="O4726">
        <v>0</v>
      </c>
    </row>
    <row r="4727" spans="1:15" x14ac:dyDescent="0.3">
      <c r="A4727" t="s">
        <v>9370</v>
      </c>
      <c r="B4727" s="1">
        <v>46277</v>
      </c>
      <c r="C4727" t="s">
        <v>9371</v>
      </c>
      <c r="D4727" t="s">
        <v>48</v>
      </c>
      <c r="E4727" t="s">
        <v>18</v>
      </c>
      <c r="F4727">
        <v>1098</v>
      </c>
      <c r="G4727" t="s">
        <v>19</v>
      </c>
      <c r="H4727">
        <v>1098</v>
      </c>
      <c r="I4727" t="s">
        <v>48</v>
      </c>
      <c r="J4727">
        <v>1</v>
      </c>
      <c r="K4727">
        <v>1098</v>
      </c>
      <c r="L4727">
        <v>0</v>
      </c>
      <c r="M4727">
        <v>0</v>
      </c>
      <c r="N4727" t="s">
        <v>20</v>
      </c>
      <c r="O4727">
        <v>0</v>
      </c>
    </row>
    <row r="4728" spans="1:15" x14ac:dyDescent="0.3">
      <c r="A4728" t="s">
        <v>9372</v>
      </c>
      <c r="B4728" s="1">
        <v>46273</v>
      </c>
      <c r="C4728" t="s">
        <v>9373</v>
      </c>
      <c r="D4728" t="s">
        <v>37</v>
      </c>
      <c r="E4728" t="s">
        <v>18</v>
      </c>
      <c r="F4728">
        <v>4999</v>
      </c>
      <c r="G4728" t="s">
        <v>19</v>
      </c>
      <c r="H4728">
        <v>4999</v>
      </c>
      <c r="I4728" t="s">
        <v>37</v>
      </c>
      <c r="J4728">
        <v>1</v>
      </c>
      <c r="K4728">
        <v>4999</v>
      </c>
      <c r="L4728">
        <v>0</v>
      </c>
      <c r="M4728">
        <v>0</v>
      </c>
      <c r="N4728" t="s">
        <v>20</v>
      </c>
      <c r="O4728">
        <v>0</v>
      </c>
    </row>
    <row r="4729" spans="1:15" x14ac:dyDescent="0.3">
      <c r="A4729" t="s">
        <v>9374</v>
      </c>
      <c r="B4729" s="1">
        <v>46284</v>
      </c>
      <c r="C4729" t="s">
        <v>9375</v>
      </c>
      <c r="D4729" t="s">
        <v>37</v>
      </c>
      <c r="E4729" t="s">
        <v>18</v>
      </c>
      <c r="F4729">
        <v>3847</v>
      </c>
      <c r="G4729" t="s">
        <v>19</v>
      </c>
      <c r="H4729">
        <v>3847</v>
      </c>
      <c r="I4729" t="s">
        <v>37</v>
      </c>
      <c r="J4729">
        <v>1</v>
      </c>
      <c r="K4729">
        <v>3847</v>
      </c>
      <c r="L4729">
        <v>0</v>
      </c>
      <c r="M4729">
        <v>0</v>
      </c>
      <c r="N4729" t="s">
        <v>20</v>
      </c>
      <c r="O4729">
        <v>0</v>
      </c>
    </row>
    <row r="4730" spans="1:15" x14ac:dyDescent="0.3">
      <c r="A4730" t="s">
        <v>9376</v>
      </c>
      <c r="B4730" s="1">
        <v>46283</v>
      </c>
      <c r="C4730" t="s">
        <v>9377</v>
      </c>
      <c r="D4730" t="s">
        <v>34</v>
      </c>
      <c r="E4730" t="s">
        <v>18</v>
      </c>
      <c r="F4730">
        <v>1299</v>
      </c>
      <c r="G4730" t="s">
        <v>19</v>
      </c>
      <c r="H4730">
        <v>1299</v>
      </c>
      <c r="I4730" t="s">
        <v>34</v>
      </c>
      <c r="J4730">
        <v>1</v>
      </c>
      <c r="K4730">
        <v>1299</v>
      </c>
      <c r="L4730">
        <v>0</v>
      </c>
      <c r="M4730">
        <v>0</v>
      </c>
      <c r="N4730" t="s">
        <v>20</v>
      </c>
      <c r="O4730">
        <v>0</v>
      </c>
    </row>
    <row r="4731" spans="1:15" x14ac:dyDescent="0.3">
      <c r="A4731" t="s">
        <v>9378</v>
      </c>
      <c r="B4731" s="1">
        <v>46274</v>
      </c>
      <c r="C4731" t="s">
        <v>9379</v>
      </c>
      <c r="D4731" t="s">
        <v>34</v>
      </c>
      <c r="E4731" t="s">
        <v>18</v>
      </c>
      <c r="F4731">
        <v>1598</v>
      </c>
      <c r="G4731" t="s">
        <v>19</v>
      </c>
      <c r="H4731">
        <v>1598</v>
      </c>
      <c r="I4731" t="s">
        <v>34</v>
      </c>
      <c r="J4731">
        <v>1</v>
      </c>
      <c r="K4731">
        <v>1598</v>
      </c>
      <c r="L4731">
        <v>0</v>
      </c>
      <c r="M4731">
        <v>0</v>
      </c>
      <c r="N4731" t="s">
        <v>20</v>
      </c>
      <c r="O4731">
        <v>0</v>
      </c>
    </row>
    <row r="4732" spans="1:15" x14ac:dyDescent="0.3">
      <c r="A4732" t="s">
        <v>9380</v>
      </c>
      <c r="B4732" s="1">
        <v>46277</v>
      </c>
      <c r="C4732" t="s">
        <v>9381</v>
      </c>
      <c r="D4732" t="s">
        <v>17</v>
      </c>
      <c r="E4732" t="s">
        <v>27</v>
      </c>
      <c r="F4732">
        <v>7999</v>
      </c>
      <c r="G4732" t="s">
        <v>19</v>
      </c>
      <c r="H4732">
        <v>7999</v>
      </c>
      <c r="I4732" t="s">
        <v>17</v>
      </c>
      <c r="J4732">
        <v>1</v>
      </c>
      <c r="K4732">
        <v>7999</v>
      </c>
      <c r="L4732">
        <v>0</v>
      </c>
      <c r="M4732">
        <v>0</v>
      </c>
      <c r="N4732" t="s">
        <v>20</v>
      </c>
      <c r="O4732">
        <v>0</v>
      </c>
    </row>
    <row r="4733" spans="1:15" x14ac:dyDescent="0.3">
      <c r="A4733" t="s">
        <v>9382</v>
      </c>
      <c r="B4733" s="1">
        <v>46279</v>
      </c>
      <c r="C4733" t="s">
        <v>4577</v>
      </c>
      <c r="D4733" t="s">
        <v>51</v>
      </c>
      <c r="E4733" t="s">
        <v>18</v>
      </c>
      <c r="F4733">
        <v>999</v>
      </c>
      <c r="G4733" t="s">
        <v>19</v>
      </c>
      <c r="H4733">
        <v>999</v>
      </c>
      <c r="I4733" t="s">
        <v>51</v>
      </c>
      <c r="J4733">
        <v>1</v>
      </c>
      <c r="K4733">
        <v>999</v>
      </c>
      <c r="L4733">
        <v>0</v>
      </c>
      <c r="M4733">
        <v>0</v>
      </c>
      <c r="N4733" t="s">
        <v>20</v>
      </c>
      <c r="O4733">
        <v>0</v>
      </c>
    </row>
    <row r="4734" spans="1:15" x14ac:dyDescent="0.3">
      <c r="A4734" t="s">
        <v>9383</v>
      </c>
      <c r="B4734" s="1">
        <v>46292</v>
      </c>
      <c r="C4734" t="s">
        <v>9384</v>
      </c>
      <c r="D4734" t="s">
        <v>75</v>
      </c>
      <c r="E4734" t="s">
        <v>27</v>
      </c>
      <c r="F4734">
        <v>1398</v>
      </c>
      <c r="G4734" t="s">
        <v>19</v>
      </c>
      <c r="H4734">
        <v>1398</v>
      </c>
      <c r="I4734" t="s">
        <v>75</v>
      </c>
      <c r="J4734">
        <v>1</v>
      </c>
      <c r="K4734">
        <v>1398</v>
      </c>
      <c r="L4734">
        <v>0</v>
      </c>
      <c r="M4734">
        <v>0</v>
      </c>
      <c r="N4734" t="s">
        <v>20</v>
      </c>
      <c r="O4734">
        <v>0</v>
      </c>
    </row>
    <row r="4735" spans="1:15" x14ac:dyDescent="0.3">
      <c r="A4735" t="s">
        <v>9385</v>
      </c>
      <c r="B4735" s="1">
        <v>46295</v>
      </c>
      <c r="C4735" t="s">
        <v>9386</v>
      </c>
      <c r="D4735" t="s">
        <v>61</v>
      </c>
      <c r="E4735" t="s">
        <v>18</v>
      </c>
      <c r="F4735" s="2">
        <v>5097</v>
      </c>
      <c r="G4735" t="s">
        <v>19</v>
      </c>
      <c r="H4735">
        <v>5097</v>
      </c>
      <c r="I4735" t="s">
        <v>61</v>
      </c>
      <c r="J4735">
        <v>1</v>
      </c>
      <c r="K4735">
        <v>5097</v>
      </c>
      <c r="L4735">
        <v>0</v>
      </c>
      <c r="M4735">
        <v>0</v>
      </c>
      <c r="N4735" t="s">
        <v>20</v>
      </c>
      <c r="O4735">
        <v>0</v>
      </c>
    </row>
    <row r="4736" spans="1:15" x14ac:dyDescent="0.3">
      <c r="A4736" t="s">
        <v>9387</v>
      </c>
      <c r="B4736" s="1">
        <v>46277</v>
      </c>
      <c r="C4736" t="s">
        <v>9388</v>
      </c>
      <c r="D4736" t="s">
        <v>23</v>
      </c>
      <c r="E4736" t="s">
        <v>27</v>
      </c>
      <c r="F4736">
        <v>8998</v>
      </c>
      <c r="G4736" t="s">
        <v>19</v>
      </c>
      <c r="H4736">
        <v>8998</v>
      </c>
      <c r="I4736" t="s">
        <v>23</v>
      </c>
      <c r="J4736">
        <v>1</v>
      </c>
      <c r="K4736">
        <v>8998</v>
      </c>
      <c r="L4736">
        <v>0</v>
      </c>
      <c r="M4736">
        <v>0</v>
      </c>
      <c r="N4736" t="s">
        <v>20</v>
      </c>
      <c r="O4736">
        <v>0</v>
      </c>
    </row>
    <row r="4737" spans="1:15" x14ac:dyDescent="0.3">
      <c r="A4737" t="s">
        <v>9389</v>
      </c>
      <c r="B4737" s="1">
        <v>46290</v>
      </c>
      <c r="C4737" t="s">
        <v>9390</v>
      </c>
      <c r="E4737" t="s">
        <v>18</v>
      </c>
      <c r="F4737">
        <v>4998</v>
      </c>
      <c r="G4737" t="s">
        <v>19</v>
      </c>
      <c r="H4737">
        <v>4998</v>
      </c>
      <c r="I4737" t="s">
        <v>194</v>
      </c>
      <c r="J4737">
        <v>1</v>
      </c>
      <c r="K4737">
        <v>4998</v>
      </c>
      <c r="L4737">
        <v>0</v>
      </c>
      <c r="M4737">
        <v>0</v>
      </c>
      <c r="N4737" t="s">
        <v>20</v>
      </c>
      <c r="O4737">
        <v>0</v>
      </c>
    </row>
    <row r="4738" spans="1:15" x14ac:dyDescent="0.3">
      <c r="A4738" t="s">
        <v>9391</v>
      </c>
      <c r="B4738" s="1">
        <v>46269</v>
      </c>
      <c r="C4738" t="s">
        <v>6432</v>
      </c>
      <c r="D4738" t="s">
        <v>26</v>
      </c>
      <c r="E4738" t="s">
        <v>18</v>
      </c>
      <c r="F4738">
        <v>4998</v>
      </c>
      <c r="G4738" t="s">
        <v>19</v>
      </c>
      <c r="H4738">
        <v>4998</v>
      </c>
      <c r="I4738" t="s">
        <v>26</v>
      </c>
      <c r="J4738">
        <v>1</v>
      </c>
      <c r="K4738">
        <v>4998</v>
      </c>
      <c r="L4738">
        <v>0</v>
      </c>
      <c r="M4738">
        <v>0</v>
      </c>
      <c r="N4738" t="s">
        <v>20</v>
      </c>
      <c r="O4738">
        <v>0</v>
      </c>
    </row>
    <row r="4739" spans="1:15" x14ac:dyDescent="0.3">
      <c r="A4739" t="s">
        <v>9392</v>
      </c>
      <c r="B4739" s="1">
        <v>46269</v>
      </c>
      <c r="C4739" t="s">
        <v>5790</v>
      </c>
      <c r="D4739" t="s">
        <v>17</v>
      </c>
      <c r="E4739" t="s">
        <v>27</v>
      </c>
      <c r="F4739">
        <v>799</v>
      </c>
      <c r="G4739" t="s">
        <v>19</v>
      </c>
      <c r="H4739">
        <v>799</v>
      </c>
      <c r="I4739" t="s">
        <v>17</v>
      </c>
      <c r="J4739">
        <v>1</v>
      </c>
      <c r="K4739">
        <v>799</v>
      </c>
      <c r="L4739">
        <v>0</v>
      </c>
      <c r="M4739">
        <v>0</v>
      </c>
      <c r="N4739" t="s">
        <v>20</v>
      </c>
      <c r="O4739">
        <v>0</v>
      </c>
    </row>
    <row r="4740" spans="1:15" x14ac:dyDescent="0.3">
      <c r="A4740" t="s">
        <v>9393</v>
      </c>
      <c r="B4740" s="1">
        <v>46270</v>
      </c>
      <c r="C4740" t="s">
        <v>9394</v>
      </c>
      <c r="D4740" t="s">
        <v>51</v>
      </c>
      <c r="E4740" t="s">
        <v>54</v>
      </c>
      <c r="F4740">
        <v>2999</v>
      </c>
      <c r="G4740" t="s">
        <v>19</v>
      </c>
      <c r="H4740">
        <v>2999</v>
      </c>
      <c r="I4740" t="s">
        <v>51</v>
      </c>
      <c r="J4740">
        <v>1</v>
      </c>
      <c r="K4740">
        <v>2999</v>
      </c>
      <c r="L4740">
        <v>0</v>
      </c>
      <c r="M4740">
        <v>0</v>
      </c>
      <c r="N4740" t="s">
        <v>20</v>
      </c>
      <c r="O4740">
        <v>0</v>
      </c>
    </row>
    <row r="4741" spans="1:15" x14ac:dyDescent="0.3">
      <c r="A4741" t="s">
        <v>9395</v>
      </c>
      <c r="B4741" s="1">
        <v>46276</v>
      </c>
      <c r="C4741" t="s">
        <v>9396</v>
      </c>
      <c r="D4741" t="s">
        <v>75</v>
      </c>
      <c r="E4741" t="s">
        <v>18</v>
      </c>
      <c r="F4741">
        <v>2999</v>
      </c>
      <c r="G4741" t="s">
        <v>19</v>
      </c>
      <c r="H4741">
        <v>2999</v>
      </c>
      <c r="I4741" t="s">
        <v>75</v>
      </c>
      <c r="J4741">
        <v>1</v>
      </c>
      <c r="K4741">
        <v>2999</v>
      </c>
      <c r="L4741">
        <v>0</v>
      </c>
      <c r="M4741">
        <v>0</v>
      </c>
      <c r="N4741" t="s">
        <v>20</v>
      </c>
      <c r="O4741">
        <v>0</v>
      </c>
    </row>
    <row r="4742" spans="1:15" x14ac:dyDescent="0.3">
      <c r="A4742" t="s">
        <v>9397</v>
      </c>
      <c r="B4742" s="1">
        <v>46282</v>
      </c>
      <c r="C4742" t="s">
        <v>9398</v>
      </c>
      <c r="D4742" t="s">
        <v>37</v>
      </c>
      <c r="E4742" t="s">
        <v>54</v>
      </c>
      <c r="F4742">
        <v>6797</v>
      </c>
      <c r="G4742" t="s">
        <v>19</v>
      </c>
      <c r="H4742">
        <v>6797</v>
      </c>
      <c r="I4742" t="s">
        <v>37</v>
      </c>
      <c r="J4742">
        <v>1</v>
      </c>
      <c r="K4742">
        <v>6797</v>
      </c>
      <c r="L4742">
        <v>0</v>
      </c>
      <c r="M4742">
        <v>0</v>
      </c>
      <c r="N4742" t="s">
        <v>20</v>
      </c>
      <c r="O4742">
        <v>0</v>
      </c>
    </row>
    <row r="4743" spans="1:15" x14ac:dyDescent="0.3">
      <c r="A4743" t="s">
        <v>9399</v>
      </c>
      <c r="B4743" s="1">
        <v>46293</v>
      </c>
      <c r="C4743" t="s">
        <v>9400</v>
      </c>
      <c r="D4743" t="s">
        <v>61</v>
      </c>
      <c r="E4743" t="s">
        <v>18</v>
      </c>
      <c r="F4743">
        <v>4298</v>
      </c>
      <c r="G4743" t="s">
        <v>19</v>
      </c>
      <c r="H4743">
        <v>4298</v>
      </c>
      <c r="I4743" t="s">
        <v>61</v>
      </c>
      <c r="J4743">
        <v>1</v>
      </c>
      <c r="K4743">
        <v>4298</v>
      </c>
      <c r="L4743">
        <v>0</v>
      </c>
      <c r="M4743">
        <v>0</v>
      </c>
      <c r="N4743" t="s">
        <v>20</v>
      </c>
      <c r="O4743">
        <v>0</v>
      </c>
    </row>
    <row r="4744" spans="1:15" x14ac:dyDescent="0.3">
      <c r="A4744" t="s">
        <v>9401</v>
      </c>
      <c r="B4744" s="1">
        <v>46275</v>
      </c>
      <c r="C4744" t="s">
        <v>9402</v>
      </c>
      <c r="D4744" t="s">
        <v>23</v>
      </c>
      <c r="E4744" t="s">
        <v>18</v>
      </c>
      <c r="F4744">
        <v>1648</v>
      </c>
      <c r="G4744" t="s">
        <v>19</v>
      </c>
      <c r="H4744">
        <v>1648</v>
      </c>
      <c r="I4744" t="s">
        <v>23</v>
      </c>
      <c r="J4744">
        <v>1</v>
      </c>
      <c r="K4744">
        <v>1648</v>
      </c>
      <c r="L4744">
        <v>0</v>
      </c>
      <c r="M4744">
        <v>0</v>
      </c>
      <c r="N4744" t="s">
        <v>20</v>
      </c>
      <c r="O4744">
        <v>0</v>
      </c>
    </row>
    <row r="4745" spans="1:15" x14ac:dyDescent="0.3">
      <c r="A4745" t="s">
        <v>9403</v>
      </c>
      <c r="B4745" s="1">
        <v>46282</v>
      </c>
      <c r="C4745" t="s">
        <v>9404</v>
      </c>
      <c r="D4745" t="s">
        <v>17</v>
      </c>
      <c r="E4745" t="s">
        <v>18</v>
      </c>
      <c r="F4745">
        <v>4999</v>
      </c>
      <c r="G4745" t="s">
        <v>19</v>
      </c>
      <c r="H4745">
        <v>4999</v>
      </c>
      <c r="I4745" t="s">
        <v>17</v>
      </c>
      <c r="J4745">
        <v>1</v>
      </c>
      <c r="K4745">
        <v>4999</v>
      </c>
      <c r="L4745">
        <v>0</v>
      </c>
      <c r="M4745">
        <v>0</v>
      </c>
      <c r="N4745" t="s">
        <v>20</v>
      </c>
      <c r="O4745">
        <v>0</v>
      </c>
    </row>
    <row r="4746" spans="1:15" x14ac:dyDescent="0.3">
      <c r="A4746" t="s">
        <v>9405</v>
      </c>
      <c r="B4746" s="1">
        <v>46275</v>
      </c>
      <c r="C4746" t="s">
        <v>9406</v>
      </c>
      <c r="D4746" t="s">
        <v>75</v>
      </c>
      <c r="E4746" t="s">
        <v>18</v>
      </c>
      <c r="F4746">
        <v>999</v>
      </c>
      <c r="G4746" t="s">
        <v>19</v>
      </c>
      <c r="H4746">
        <v>999</v>
      </c>
      <c r="I4746" t="s">
        <v>75</v>
      </c>
      <c r="J4746">
        <v>1</v>
      </c>
      <c r="K4746">
        <v>999</v>
      </c>
      <c r="L4746">
        <v>0</v>
      </c>
      <c r="M4746">
        <v>0</v>
      </c>
      <c r="N4746" t="s">
        <v>20</v>
      </c>
      <c r="O4746">
        <v>0</v>
      </c>
    </row>
    <row r="4747" spans="1:15" x14ac:dyDescent="0.3">
      <c r="A4747" t="s">
        <v>9407</v>
      </c>
      <c r="B4747" s="1">
        <v>46281</v>
      </c>
      <c r="C4747" t="s">
        <v>9408</v>
      </c>
      <c r="D4747" t="s">
        <v>26</v>
      </c>
      <c r="E4747" t="s">
        <v>27</v>
      </c>
      <c r="F4747">
        <v>4647</v>
      </c>
      <c r="G4747" t="s">
        <v>19</v>
      </c>
      <c r="H4747">
        <v>4647</v>
      </c>
      <c r="I4747" t="s">
        <v>26</v>
      </c>
      <c r="J4747">
        <v>1</v>
      </c>
      <c r="K4747">
        <v>4647</v>
      </c>
      <c r="L4747">
        <v>0</v>
      </c>
      <c r="M4747">
        <v>0</v>
      </c>
      <c r="N4747" t="s">
        <v>20</v>
      </c>
      <c r="O4747">
        <v>0</v>
      </c>
    </row>
    <row r="4748" spans="1:15" x14ac:dyDescent="0.3">
      <c r="A4748" t="s">
        <v>9409</v>
      </c>
      <c r="B4748" s="1">
        <v>46276</v>
      </c>
      <c r="C4748" t="s">
        <v>9410</v>
      </c>
      <c r="D4748" t="s">
        <v>34</v>
      </c>
      <c r="E4748" t="s">
        <v>18</v>
      </c>
      <c r="F4748">
        <v>1299</v>
      </c>
      <c r="G4748" t="s">
        <v>19</v>
      </c>
      <c r="H4748">
        <v>1299</v>
      </c>
      <c r="I4748" t="s">
        <v>34</v>
      </c>
      <c r="J4748">
        <v>1</v>
      </c>
      <c r="K4748">
        <v>1299</v>
      </c>
      <c r="L4748">
        <v>0</v>
      </c>
      <c r="M4748">
        <v>0</v>
      </c>
      <c r="N4748" t="s">
        <v>20</v>
      </c>
      <c r="O4748">
        <v>0</v>
      </c>
    </row>
    <row r="4749" spans="1:15" x14ac:dyDescent="0.3">
      <c r="A4749" t="s">
        <v>9411</v>
      </c>
      <c r="B4749" s="1">
        <v>46288</v>
      </c>
      <c r="C4749" t="s">
        <v>9412</v>
      </c>
      <c r="D4749" t="s">
        <v>61</v>
      </c>
      <c r="E4749" t="s">
        <v>27</v>
      </c>
      <c r="F4749">
        <v>999</v>
      </c>
      <c r="G4749" t="s">
        <v>19</v>
      </c>
      <c r="H4749">
        <v>999</v>
      </c>
      <c r="I4749" t="s">
        <v>61</v>
      </c>
      <c r="J4749">
        <v>1</v>
      </c>
      <c r="K4749">
        <v>999</v>
      </c>
      <c r="L4749">
        <v>0</v>
      </c>
      <c r="M4749">
        <v>0</v>
      </c>
      <c r="N4749" t="s">
        <v>20</v>
      </c>
      <c r="O4749">
        <v>0</v>
      </c>
    </row>
    <row r="4750" spans="1:15" x14ac:dyDescent="0.3">
      <c r="A4750" t="s">
        <v>9413</v>
      </c>
      <c r="B4750" s="1">
        <v>46270</v>
      </c>
      <c r="C4750" t="s">
        <v>9414</v>
      </c>
      <c r="D4750" t="s">
        <v>75</v>
      </c>
      <c r="E4750" t="s">
        <v>18</v>
      </c>
      <c r="F4750">
        <v>499</v>
      </c>
      <c r="G4750" t="s">
        <v>19</v>
      </c>
      <c r="H4750">
        <v>499</v>
      </c>
      <c r="I4750" t="s">
        <v>75</v>
      </c>
      <c r="J4750">
        <v>1</v>
      </c>
      <c r="K4750">
        <v>499</v>
      </c>
      <c r="L4750">
        <v>0</v>
      </c>
      <c r="M4750">
        <v>0</v>
      </c>
      <c r="N4750" t="s">
        <v>20</v>
      </c>
      <c r="O4750">
        <v>0</v>
      </c>
    </row>
    <row r="4751" spans="1:15" x14ac:dyDescent="0.3">
      <c r="A4751" t="s">
        <v>9415</v>
      </c>
      <c r="B4751" s="1">
        <v>46266</v>
      </c>
      <c r="C4751" t="s">
        <v>9416</v>
      </c>
      <c r="D4751" t="s">
        <v>75</v>
      </c>
      <c r="E4751" t="s">
        <v>18</v>
      </c>
      <c r="F4751">
        <v>499</v>
      </c>
      <c r="G4751" t="s">
        <v>19</v>
      </c>
      <c r="H4751">
        <v>499</v>
      </c>
      <c r="I4751" t="s">
        <v>75</v>
      </c>
      <c r="J4751">
        <v>1</v>
      </c>
      <c r="K4751">
        <v>499</v>
      </c>
      <c r="L4751">
        <v>0</v>
      </c>
      <c r="M4751">
        <v>0</v>
      </c>
      <c r="N4751" t="s">
        <v>20</v>
      </c>
      <c r="O4751">
        <v>0</v>
      </c>
    </row>
    <row r="4752" spans="1:15" x14ac:dyDescent="0.3">
      <c r="A4752" t="s">
        <v>9417</v>
      </c>
      <c r="B4752" s="1">
        <v>46277</v>
      </c>
      <c r="C4752" t="s">
        <v>9418</v>
      </c>
      <c r="D4752" t="s">
        <v>61</v>
      </c>
      <c r="E4752" t="s">
        <v>43</v>
      </c>
      <c r="F4752">
        <v>4998</v>
      </c>
      <c r="G4752" t="s">
        <v>19</v>
      </c>
      <c r="H4752">
        <v>4998</v>
      </c>
      <c r="I4752" t="s">
        <v>61</v>
      </c>
      <c r="J4752">
        <v>1</v>
      </c>
      <c r="K4752">
        <v>4998</v>
      </c>
      <c r="L4752">
        <v>0</v>
      </c>
      <c r="M4752">
        <v>0</v>
      </c>
      <c r="N4752" t="s">
        <v>20</v>
      </c>
      <c r="O4752">
        <v>0</v>
      </c>
    </row>
    <row r="4753" spans="1:15" x14ac:dyDescent="0.3">
      <c r="A4753" t="s">
        <v>9419</v>
      </c>
      <c r="B4753" s="1">
        <v>46277</v>
      </c>
      <c r="C4753" t="s">
        <v>9420</v>
      </c>
      <c r="D4753" t="s">
        <v>42</v>
      </c>
      <c r="E4753" t="s">
        <v>27</v>
      </c>
      <c r="F4753">
        <v>2999</v>
      </c>
      <c r="G4753" t="s">
        <v>19</v>
      </c>
      <c r="H4753">
        <v>2999</v>
      </c>
      <c r="I4753" t="s">
        <v>42</v>
      </c>
      <c r="J4753">
        <v>1</v>
      </c>
      <c r="K4753">
        <v>2999</v>
      </c>
      <c r="L4753">
        <v>0</v>
      </c>
      <c r="M4753">
        <v>0</v>
      </c>
      <c r="N4753" t="s">
        <v>20</v>
      </c>
      <c r="O4753">
        <v>0</v>
      </c>
    </row>
    <row r="4754" spans="1:15" x14ac:dyDescent="0.3">
      <c r="A4754" t="s">
        <v>9421</v>
      </c>
      <c r="B4754" s="1">
        <v>46269</v>
      </c>
      <c r="C4754" t="s">
        <v>9422</v>
      </c>
      <c r="D4754" t="s">
        <v>51</v>
      </c>
      <c r="E4754" t="s">
        <v>43</v>
      </c>
      <c r="F4754">
        <v>10998</v>
      </c>
      <c r="G4754" t="s">
        <v>19</v>
      </c>
      <c r="H4754">
        <v>10998</v>
      </c>
      <c r="I4754" t="s">
        <v>51</v>
      </c>
      <c r="J4754">
        <v>1</v>
      </c>
      <c r="K4754">
        <v>10998</v>
      </c>
      <c r="L4754">
        <v>0</v>
      </c>
      <c r="M4754">
        <v>0</v>
      </c>
      <c r="N4754" t="s">
        <v>20</v>
      </c>
      <c r="O4754">
        <v>0</v>
      </c>
    </row>
    <row r="4755" spans="1:15" x14ac:dyDescent="0.3">
      <c r="A4755" t="s">
        <v>9423</v>
      </c>
      <c r="B4755" s="1">
        <v>46268</v>
      </c>
      <c r="C4755" t="s">
        <v>9424</v>
      </c>
      <c r="D4755" t="s">
        <v>61</v>
      </c>
      <c r="E4755" t="s">
        <v>18</v>
      </c>
      <c r="F4755" s="2">
        <v>2598</v>
      </c>
      <c r="G4755" t="s">
        <v>19</v>
      </c>
      <c r="H4755">
        <v>2598</v>
      </c>
      <c r="I4755" t="s">
        <v>61</v>
      </c>
      <c r="J4755">
        <v>1</v>
      </c>
      <c r="K4755">
        <v>2598</v>
      </c>
      <c r="L4755">
        <v>0</v>
      </c>
      <c r="M4755">
        <v>0</v>
      </c>
      <c r="N4755" t="s">
        <v>20</v>
      </c>
      <c r="O4755">
        <v>0</v>
      </c>
    </row>
    <row r="4756" spans="1:15" x14ac:dyDescent="0.3">
      <c r="A4756" t="s">
        <v>9425</v>
      </c>
      <c r="B4756" s="1">
        <v>46272</v>
      </c>
      <c r="C4756" t="s">
        <v>9426</v>
      </c>
      <c r="E4756" t="s">
        <v>18</v>
      </c>
      <c r="F4756">
        <v>1998</v>
      </c>
      <c r="G4756" t="s">
        <v>19</v>
      </c>
      <c r="H4756">
        <v>1998</v>
      </c>
      <c r="I4756" t="s">
        <v>194</v>
      </c>
      <c r="J4756">
        <v>1</v>
      </c>
      <c r="K4756">
        <v>1998</v>
      </c>
      <c r="L4756">
        <v>0</v>
      </c>
      <c r="M4756">
        <v>0</v>
      </c>
      <c r="N4756" t="s">
        <v>20</v>
      </c>
      <c r="O4756">
        <v>0</v>
      </c>
    </row>
    <row r="4757" spans="1:15" x14ac:dyDescent="0.3">
      <c r="A4757" t="s">
        <v>9427</v>
      </c>
      <c r="B4757" s="1">
        <v>46286</v>
      </c>
      <c r="C4757" t="s">
        <v>9428</v>
      </c>
      <c r="D4757" t="s">
        <v>17</v>
      </c>
      <c r="E4757" t="s">
        <v>27</v>
      </c>
      <c r="F4757">
        <v>2798</v>
      </c>
      <c r="G4757" t="s">
        <v>19</v>
      </c>
      <c r="H4757">
        <v>2798</v>
      </c>
      <c r="I4757" t="s">
        <v>17</v>
      </c>
      <c r="J4757">
        <v>1</v>
      </c>
      <c r="K4757">
        <v>2798</v>
      </c>
      <c r="L4757">
        <v>0</v>
      </c>
      <c r="M4757">
        <v>0</v>
      </c>
      <c r="N4757" t="s">
        <v>20</v>
      </c>
      <c r="O4757">
        <v>0</v>
      </c>
    </row>
    <row r="4758" spans="1:15" x14ac:dyDescent="0.3">
      <c r="A4758" t="s">
        <v>9429</v>
      </c>
      <c r="B4758" s="1">
        <v>46276</v>
      </c>
      <c r="C4758" t="s">
        <v>9430</v>
      </c>
      <c r="D4758" t="s">
        <v>42</v>
      </c>
      <c r="E4758" t="s">
        <v>18</v>
      </c>
      <c r="F4758">
        <v>1499</v>
      </c>
      <c r="G4758" t="s">
        <v>19</v>
      </c>
      <c r="H4758">
        <v>1499</v>
      </c>
      <c r="I4758" t="s">
        <v>42</v>
      </c>
      <c r="J4758">
        <v>1</v>
      </c>
      <c r="K4758">
        <v>1499</v>
      </c>
      <c r="L4758">
        <v>0</v>
      </c>
      <c r="M4758">
        <v>0</v>
      </c>
      <c r="N4758" t="s">
        <v>20</v>
      </c>
      <c r="O4758">
        <v>0</v>
      </c>
    </row>
    <row r="4759" spans="1:15" x14ac:dyDescent="0.3">
      <c r="A4759" t="s">
        <v>9431</v>
      </c>
      <c r="B4759" s="1">
        <v>46275</v>
      </c>
      <c r="C4759" t="s">
        <v>9432</v>
      </c>
      <c r="D4759" t="s">
        <v>48</v>
      </c>
      <c r="E4759" t="s">
        <v>18</v>
      </c>
      <c r="F4759">
        <v>499</v>
      </c>
      <c r="G4759" t="s">
        <v>19</v>
      </c>
      <c r="H4759">
        <v>499</v>
      </c>
      <c r="I4759" t="s">
        <v>48</v>
      </c>
      <c r="J4759">
        <v>1</v>
      </c>
      <c r="K4759">
        <v>499</v>
      </c>
      <c r="L4759">
        <v>0</v>
      </c>
      <c r="M4759">
        <v>0</v>
      </c>
      <c r="N4759" t="s">
        <v>20</v>
      </c>
      <c r="O4759">
        <v>0</v>
      </c>
    </row>
    <row r="4760" spans="1:15" x14ac:dyDescent="0.3">
      <c r="A4760" t="s">
        <v>9433</v>
      </c>
      <c r="B4760" s="1">
        <v>46270</v>
      </c>
      <c r="C4760" t="s">
        <v>9434</v>
      </c>
      <c r="D4760" t="s">
        <v>23</v>
      </c>
      <c r="E4760" t="s">
        <v>18</v>
      </c>
      <c r="F4760">
        <v>1799</v>
      </c>
      <c r="G4760" t="s">
        <v>19</v>
      </c>
      <c r="H4760">
        <v>1799</v>
      </c>
      <c r="I4760" t="s">
        <v>23</v>
      </c>
      <c r="J4760">
        <v>1</v>
      </c>
      <c r="K4760">
        <v>1799</v>
      </c>
      <c r="L4760">
        <v>0</v>
      </c>
      <c r="M4760">
        <v>0</v>
      </c>
      <c r="N4760" t="s">
        <v>20</v>
      </c>
      <c r="O4760">
        <v>0</v>
      </c>
    </row>
    <row r="4761" spans="1:15" x14ac:dyDescent="0.3">
      <c r="A4761" t="s">
        <v>9435</v>
      </c>
      <c r="B4761" s="1">
        <v>46293</v>
      </c>
      <c r="C4761" t="s">
        <v>9436</v>
      </c>
      <c r="D4761" t="s">
        <v>17</v>
      </c>
      <c r="E4761" t="s">
        <v>18</v>
      </c>
      <c r="F4761">
        <v>2098</v>
      </c>
      <c r="G4761" t="s">
        <v>19</v>
      </c>
      <c r="H4761">
        <v>2098</v>
      </c>
      <c r="I4761" t="s">
        <v>17</v>
      </c>
      <c r="J4761">
        <v>1</v>
      </c>
      <c r="K4761">
        <v>2098</v>
      </c>
      <c r="L4761">
        <v>0</v>
      </c>
      <c r="M4761">
        <v>0</v>
      </c>
      <c r="N4761" t="s">
        <v>20</v>
      </c>
      <c r="O4761">
        <v>0</v>
      </c>
    </row>
    <row r="4762" spans="1:15" x14ac:dyDescent="0.3">
      <c r="A4762" t="s">
        <v>9437</v>
      </c>
      <c r="B4762" s="1">
        <v>46292</v>
      </c>
      <c r="C4762" t="s">
        <v>9438</v>
      </c>
      <c r="D4762" t="s">
        <v>26</v>
      </c>
      <c r="E4762" t="s">
        <v>18</v>
      </c>
      <c r="F4762" s="2">
        <v>1799</v>
      </c>
      <c r="G4762" t="s">
        <v>19</v>
      </c>
      <c r="H4762">
        <v>1799</v>
      </c>
      <c r="I4762" t="s">
        <v>26</v>
      </c>
      <c r="J4762">
        <v>1</v>
      </c>
      <c r="K4762">
        <v>1799</v>
      </c>
      <c r="L4762">
        <v>0</v>
      </c>
      <c r="M4762">
        <v>0</v>
      </c>
      <c r="N4762" t="s">
        <v>20</v>
      </c>
      <c r="O4762">
        <v>0</v>
      </c>
    </row>
    <row r="4763" spans="1:15" x14ac:dyDescent="0.3">
      <c r="A4763" t="s">
        <v>9439</v>
      </c>
      <c r="B4763" s="1">
        <v>46286</v>
      </c>
      <c r="C4763" t="s">
        <v>9440</v>
      </c>
      <c r="D4763" t="s">
        <v>23</v>
      </c>
      <c r="E4763" t="s">
        <v>27</v>
      </c>
      <c r="F4763">
        <v>5348</v>
      </c>
      <c r="G4763" t="s">
        <v>115</v>
      </c>
      <c r="H4763">
        <v>5348</v>
      </c>
      <c r="I4763" t="s">
        <v>23</v>
      </c>
      <c r="J4763">
        <v>0</v>
      </c>
      <c r="K4763">
        <v>0</v>
      </c>
      <c r="L4763">
        <v>0</v>
      </c>
      <c r="M4763">
        <v>0</v>
      </c>
      <c r="N4763" t="s">
        <v>20</v>
      </c>
      <c r="O4763">
        <v>0</v>
      </c>
    </row>
    <row r="4764" spans="1:15" x14ac:dyDescent="0.3">
      <c r="A4764" t="s">
        <v>9441</v>
      </c>
      <c r="B4764" s="1">
        <v>46287</v>
      </c>
      <c r="C4764" t="s">
        <v>9442</v>
      </c>
      <c r="D4764" t="s">
        <v>17</v>
      </c>
      <c r="E4764" t="s">
        <v>18</v>
      </c>
      <c r="F4764">
        <v>1598</v>
      </c>
      <c r="G4764" t="s">
        <v>19</v>
      </c>
      <c r="H4764">
        <v>1598</v>
      </c>
      <c r="I4764" t="s">
        <v>17</v>
      </c>
      <c r="J4764">
        <v>1</v>
      </c>
      <c r="K4764">
        <v>1598</v>
      </c>
      <c r="L4764">
        <v>0</v>
      </c>
      <c r="M4764">
        <v>0</v>
      </c>
      <c r="N4764" t="s">
        <v>20</v>
      </c>
      <c r="O4764">
        <v>0</v>
      </c>
    </row>
    <row r="4765" spans="1:15" x14ac:dyDescent="0.3">
      <c r="A4765" t="s">
        <v>9443</v>
      </c>
      <c r="B4765" s="1">
        <v>46293</v>
      </c>
      <c r="C4765" t="s">
        <v>3959</v>
      </c>
      <c r="D4765" t="s">
        <v>37</v>
      </c>
      <c r="E4765" t="s">
        <v>43</v>
      </c>
      <c r="F4765">
        <v>10498</v>
      </c>
      <c r="G4765" t="s">
        <v>19</v>
      </c>
      <c r="H4765">
        <v>10498</v>
      </c>
      <c r="I4765" t="s">
        <v>37</v>
      </c>
      <c r="J4765">
        <v>1</v>
      </c>
      <c r="K4765">
        <v>10498</v>
      </c>
      <c r="L4765">
        <v>0</v>
      </c>
      <c r="M4765">
        <v>0</v>
      </c>
      <c r="N4765" t="s">
        <v>20</v>
      </c>
      <c r="O4765">
        <v>0</v>
      </c>
    </row>
    <row r="4766" spans="1:15" x14ac:dyDescent="0.3">
      <c r="A4766" t="s">
        <v>9444</v>
      </c>
      <c r="B4766" s="1">
        <v>46270</v>
      </c>
      <c r="C4766" t="s">
        <v>9445</v>
      </c>
      <c r="D4766" t="s">
        <v>42</v>
      </c>
      <c r="E4766" t="s">
        <v>27</v>
      </c>
      <c r="F4766">
        <v>10297</v>
      </c>
      <c r="G4766" t="s">
        <v>80</v>
      </c>
      <c r="H4766">
        <v>10297</v>
      </c>
      <c r="I4766" t="s">
        <v>42</v>
      </c>
      <c r="J4766">
        <v>0</v>
      </c>
      <c r="K4766">
        <v>0</v>
      </c>
      <c r="L4766">
        <v>0</v>
      </c>
      <c r="M4766">
        <v>0</v>
      </c>
      <c r="N4766" t="s">
        <v>20</v>
      </c>
      <c r="O4766">
        <v>0</v>
      </c>
    </row>
    <row r="4767" spans="1:15" x14ac:dyDescent="0.3">
      <c r="A4767" t="s">
        <v>9446</v>
      </c>
      <c r="B4767" s="1">
        <v>46289</v>
      </c>
      <c r="C4767" t="s">
        <v>9447</v>
      </c>
      <c r="D4767" t="s">
        <v>17</v>
      </c>
      <c r="E4767" t="s">
        <v>27</v>
      </c>
      <c r="F4767">
        <v>3098</v>
      </c>
      <c r="G4767" t="s">
        <v>19</v>
      </c>
      <c r="H4767">
        <v>3098</v>
      </c>
      <c r="I4767" t="s">
        <v>17</v>
      </c>
      <c r="J4767">
        <v>1</v>
      </c>
      <c r="K4767">
        <v>3098</v>
      </c>
      <c r="L4767">
        <v>0</v>
      </c>
      <c r="M4767">
        <v>0</v>
      </c>
      <c r="N4767" t="s">
        <v>20</v>
      </c>
      <c r="O4767">
        <v>0</v>
      </c>
    </row>
    <row r="4768" spans="1:15" x14ac:dyDescent="0.3">
      <c r="A4768" t="s">
        <v>9448</v>
      </c>
      <c r="B4768" s="1">
        <v>46267</v>
      </c>
      <c r="C4768" t="s">
        <v>9449</v>
      </c>
      <c r="D4768" t="s">
        <v>48</v>
      </c>
      <c r="E4768" t="s">
        <v>18</v>
      </c>
      <c r="F4768">
        <v>799</v>
      </c>
      <c r="G4768" t="s">
        <v>19</v>
      </c>
      <c r="H4768">
        <v>799</v>
      </c>
      <c r="I4768" t="s">
        <v>48</v>
      </c>
      <c r="J4768">
        <v>1</v>
      </c>
      <c r="K4768">
        <v>799</v>
      </c>
      <c r="L4768">
        <v>0</v>
      </c>
      <c r="M4768">
        <v>0</v>
      </c>
      <c r="N4768" t="s">
        <v>20</v>
      </c>
      <c r="O4768">
        <v>0</v>
      </c>
    </row>
    <row r="4769" spans="1:15" x14ac:dyDescent="0.3">
      <c r="A4769" t="s">
        <v>9450</v>
      </c>
      <c r="B4769" s="1">
        <v>46269</v>
      </c>
      <c r="C4769" t="s">
        <v>9451</v>
      </c>
      <c r="D4769" t="s">
        <v>42</v>
      </c>
      <c r="E4769" t="s">
        <v>27</v>
      </c>
      <c r="F4769">
        <v>7999</v>
      </c>
      <c r="G4769" t="s">
        <v>66</v>
      </c>
      <c r="H4769">
        <v>7999</v>
      </c>
      <c r="I4769" t="s">
        <v>42</v>
      </c>
      <c r="J4769">
        <v>1</v>
      </c>
      <c r="K4769">
        <v>7999</v>
      </c>
      <c r="L4769">
        <v>1</v>
      </c>
      <c r="M4769">
        <v>7999</v>
      </c>
      <c r="N4769" t="s">
        <v>20</v>
      </c>
      <c r="O4769">
        <v>0</v>
      </c>
    </row>
    <row r="4770" spans="1:15" x14ac:dyDescent="0.3">
      <c r="A4770" t="s">
        <v>9452</v>
      </c>
      <c r="B4770" s="1">
        <v>46266</v>
      </c>
      <c r="C4770" t="s">
        <v>9453</v>
      </c>
      <c r="D4770" t="s">
        <v>17</v>
      </c>
      <c r="E4770" t="s">
        <v>18</v>
      </c>
      <c r="F4770">
        <v>349</v>
      </c>
      <c r="G4770" t="s">
        <v>19</v>
      </c>
      <c r="H4770">
        <v>349</v>
      </c>
      <c r="I4770" t="s">
        <v>17</v>
      </c>
      <c r="J4770">
        <v>1</v>
      </c>
      <c r="K4770">
        <v>349</v>
      </c>
      <c r="L4770">
        <v>0</v>
      </c>
      <c r="M4770">
        <v>0</v>
      </c>
      <c r="N4770" t="s">
        <v>20</v>
      </c>
      <c r="O4770">
        <v>0</v>
      </c>
    </row>
    <row r="4771" spans="1:15" x14ac:dyDescent="0.3">
      <c r="A4771" t="s">
        <v>9454</v>
      </c>
      <c r="B4771" s="1">
        <v>46280</v>
      </c>
      <c r="C4771" t="s">
        <v>3037</v>
      </c>
      <c r="D4771" t="s">
        <v>51</v>
      </c>
      <c r="E4771" t="s">
        <v>18</v>
      </c>
      <c r="F4771">
        <v>3298</v>
      </c>
      <c r="G4771" t="s">
        <v>19</v>
      </c>
      <c r="H4771">
        <v>3298</v>
      </c>
      <c r="I4771" t="s">
        <v>51</v>
      </c>
      <c r="J4771">
        <v>1</v>
      </c>
      <c r="K4771">
        <v>3298</v>
      </c>
      <c r="L4771">
        <v>0</v>
      </c>
      <c r="M4771">
        <v>0</v>
      </c>
      <c r="N4771" t="s">
        <v>20</v>
      </c>
      <c r="O4771">
        <v>0</v>
      </c>
    </row>
    <row r="4772" spans="1:15" x14ac:dyDescent="0.3">
      <c r="A4772" t="s">
        <v>9455</v>
      </c>
      <c r="B4772" s="1">
        <v>46279</v>
      </c>
      <c r="C4772" t="s">
        <v>9456</v>
      </c>
      <c r="D4772" t="s">
        <v>34</v>
      </c>
      <c r="E4772" t="s">
        <v>27</v>
      </c>
      <c r="F4772">
        <v>2499</v>
      </c>
      <c r="G4772" t="s">
        <v>19</v>
      </c>
      <c r="H4772">
        <v>2499</v>
      </c>
      <c r="I4772" t="s">
        <v>34</v>
      </c>
      <c r="J4772">
        <v>1</v>
      </c>
      <c r="K4772">
        <v>2499</v>
      </c>
      <c r="L4772">
        <v>0</v>
      </c>
      <c r="M4772">
        <v>0</v>
      </c>
      <c r="N4772" t="s">
        <v>20</v>
      </c>
      <c r="O4772">
        <v>0</v>
      </c>
    </row>
    <row r="4773" spans="1:15" x14ac:dyDescent="0.3">
      <c r="A4773" t="s">
        <v>9457</v>
      </c>
      <c r="B4773" s="1">
        <v>46269</v>
      </c>
      <c r="C4773" t="s">
        <v>9458</v>
      </c>
      <c r="D4773" t="s">
        <v>17</v>
      </c>
      <c r="E4773" t="s">
        <v>18</v>
      </c>
      <c r="F4773">
        <v>2999</v>
      </c>
      <c r="G4773" t="s">
        <v>19</v>
      </c>
      <c r="H4773">
        <v>2999</v>
      </c>
      <c r="I4773" t="s">
        <v>17</v>
      </c>
      <c r="J4773">
        <v>1</v>
      </c>
      <c r="K4773">
        <v>2999</v>
      </c>
      <c r="L4773">
        <v>0</v>
      </c>
      <c r="M4773">
        <v>0</v>
      </c>
      <c r="N4773" t="s">
        <v>20</v>
      </c>
      <c r="O4773">
        <v>0</v>
      </c>
    </row>
    <row r="4774" spans="1:15" x14ac:dyDescent="0.3">
      <c r="A4774" t="s">
        <v>9459</v>
      </c>
      <c r="B4774" s="1">
        <v>46266</v>
      </c>
      <c r="C4774" t="s">
        <v>9460</v>
      </c>
      <c r="D4774" t="s">
        <v>42</v>
      </c>
      <c r="E4774" t="s">
        <v>43</v>
      </c>
      <c r="F4774">
        <v>349</v>
      </c>
      <c r="G4774" t="s">
        <v>19</v>
      </c>
      <c r="H4774">
        <v>349</v>
      </c>
      <c r="I4774" t="s">
        <v>42</v>
      </c>
      <c r="J4774">
        <v>1</v>
      </c>
      <c r="K4774">
        <v>349</v>
      </c>
      <c r="L4774">
        <v>0</v>
      </c>
      <c r="M4774">
        <v>0</v>
      </c>
      <c r="N4774" t="s">
        <v>20</v>
      </c>
      <c r="O4774">
        <v>0</v>
      </c>
    </row>
    <row r="4775" spans="1:15" x14ac:dyDescent="0.3">
      <c r="A4775" t="s">
        <v>9461</v>
      </c>
      <c r="B4775" s="1">
        <v>46276</v>
      </c>
      <c r="C4775" t="s">
        <v>9462</v>
      </c>
      <c r="D4775" t="s">
        <v>37</v>
      </c>
      <c r="E4775" t="s">
        <v>18</v>
      </c>
      <c r="F4775">
        <v>5498</v>
      </c>
      <c r="G4775" t="s">
        <v>19</v>
      </c>
      <c r="H4775">
        <v>5498</v>
      </c>
      <c r="I4775" t="s">
        <v>37</v>
      </c>
      <c r="J4775">
        <v>1</v>
      </c>
      <c r="K4775">
        <v>5498</v>
      </c>
      <c r="L4775">
        <v>0</v>
      </c>
      <c r="M4775">
        <v>0</v>
      </c>
      <c r="N4775" t="s">
        <v>20</v>
      </c>
      <c r="O4775">
        <v>0</v>
      </c>
    </row>
    <row r="4776" spans="1:15" x14ac:dyDescent="0.3">
      <c r="A4776" t="s">
        <v>9463</v>
      </c>
      <c r="B4776" s="1">
        <v>46274</v>
      </c>
      <c r="C4776" t="s">
        <v>876</v>
      </c>
      <c r="D4776" t="s">
        <v>34</v>
      </c>
      <c r="E4776" t="s">
        <v>18</v>
      </c>
      <c r="F4776">
        <v>1499</v>
      </c>
      <c r="G4776" t="s">
        <v>19</v>
      </c>
      <c r="H4776">
        <v>1499</v>
      </c>
      <c r="I4776" t="s">
        <v>34</v>
      </c>
      <c r="J4776">
        <v>1</v>
      </c>
      <c r="K4776">
        <v>1499</v>
      </c>
      <c r="L4776">
        <v>0</v>
      </c>
      <c r="M4776">
        <v>0</v>
      </c>
      <c r="N4776" t="s">
        <v>20</v>
      </c>
      <c r="O4776">
        <v>0</v>
      </c>
    </row>
    <row r="4777" spans="1:15" x14ac:dyDescent="0.3">
      <c r="A4777" t="s">
        <v>9464</v>
      </c>
      <c r="B4777" s="1">
        <v>46274</v>
      </c>
      <c r="C4777" t="s">
        <v>9465</v>
      </c>
      <c r="D4777" t="s">
        <v>34</v>
      </c>
      <c r="E4777" t="s">
        <v>27</v>
      </c>
      <c r="F4777">
        <v>2499</v>
      </c>
      <c r="G4777" t="s">
        <v>19</v>
      </c>
      <c r="H4777">
        <v>2499</v>
      </c>
      <c r="I4777" t="s">
        <v>34</v>
      </c>
      <c r="J4777">
        <v>1</v>
      </c>
      <c r="K4777">
        <v>2499</v>
      </c>
      <c r="L4777">
        <v>0</v>
      </c>
      <c r="M4777">
        <v>0</v>
      </c>
      <c r="N4777" t="s">
        <v>20</v>
      </c>
      <c r="O4777">
        <v>0</v>
      </c>
    </row>
    <row r="4778" spans="1:15" x14ac:dyDescent="0.3">
      <c r="A4778" t="s">
        <v>9466</v>
      </c>
      <c r="B4778" s="1">
        <v>46266</v>
      </c>
      <c r="C4778" t="s">
        <v>9467</v>
      </c>
      <c r="D4778" t="s">
        <v>37</v>
      </c>
      <c r="E4778" t="s">
        <v>27</v>
      </c>
      <c r="F4778">
        <v>1198</v>
      </c>
      <c r="G4778" t="s">
        <v>19</v>
      </c>
      <c r="H4778">
        <v>1198</v>
      </c>
      <c r="I4778" t="s">
        <v>37</v>
      </c>
      <c r="J4778">
        <v>1</v>
      </c>
      <c r="K4778">
        <v>1198</v>
      </c>
      <c r="L4778">
        <v>0</v>
      </c>
      <c r="M4778">
        <v>0</v>
      </c>
      <c r="N4778" t="s">
        <v>20</v>
      </c>
      <c r="O4778">
        <v>0</v>
      </c>
    </row>
    <row r="4779" spans="1:15" x14ac:dyDescent="0.3">
      <c r="A4779" t="s">
        <v>9468</v>
      </c>
      <c r="B4779" s="1">
        <v>46275</v>
      </c>
      <c r="C4779" t="s">
        <v>9469</v>
      </c>
      <c r="D4779" t="s">
        <v>17</v>
      </c>
      <c r="E4779" t="s">
        <v>18</v>
      </c>
      <c r="F4779">
        <v>499</v>
      </c>
      <c r="G4779" t="s">
        <v>19</v>
      </c>
      <c r="H4779">
        <v>499</v>
      </c>
      <c r="I4779" t="s">
        <v>17</v>
      </c>
      <c r="J4779">
        <v>1</v>
      </c>
      <c r="K4779">
        <v>499</v>
      </c>
      <c r="L4779">
        <v>0</v>
      </c>
      <c r="M4779">
        <v>0</v>
      </c>
      <c r="N4779" t="s">
        <v>20</v>
      </c>
      <c r="O4779">
        <v>0</v>
      </c>
    </row>
    <row r="4780" spans="1:15" x14ac:dyDescent="0.3">
      <c r="A4780" t="s">
        <v>9470</v>
      </c>
      <c r="B4780" s="1">
        <v>46266</v>
      </c>
      <c r="C4780" t="s">
        <v>9471</v>
      </c>
      <c r="D4780" t="s">
        <v>51</v>
      </c>
      <c r="E4780" t="s">
        <v>27</v>
      </c>
      <c r="F4780">
        <v>898</v>
      </c>
      <c r="G4780" t="s">
        <v>19</v>
      </c>
      <c r="H4780">
        <v>898</v>
      </c>
      <c r="I4780" t="s">
        <v>51</v>
      </c>
      <c r="J4780">
        <v>1</v>
      </c>
      <c r="K4780">
        <v>898</v>
      </c>
      <c r="L4780">
        <v>0</v>
      </c>
      <c r="M4780">
        <v>0</v>
      </c>
      <c r="N4780" t="s">
        <v>20</v>
      </c>
      <c r="O4780">
        <v>0</v>
      </c>
    </row>
    <row r="4781" spans="1:15" x14ac:dyDescent="0.3">
      <c r="A4781" t="s">
        <v>9472</v>
      </c>
      <c r="B4781" s="1">
        <v>46273</v>
      </c>
      <c r="C4781" t="s">
        <v>9473</v>
      </c>
      <c r="D4781" t="s">
        <v>26</v>
      </c>
      <c r="E4781" t="s">
        <v>18</v>
      </c>
      <c r="F4781">
        <v>3499</v>
      </c>
      <c r="G4781" t="s">
        <v>19</v>
      </c>
      <c r="H4781">
        <v>3499</v>
      </c>
      <c r="I4781" t="s">
        <v>26</v>
      </c>
      <c r="J4781">
        <v>1</v>
      </c>
      <c r="K4781">
        <v>3499</v>
      </c>
      <c r="L4781">
        <v>0</v>
      </c>
      <c r="M4781">
        <v>0</v>
      </c>
      <c r="N4781" t="s">
        <v>20</v>
      </c>
      <c r="O4781">
        <v>0</v>
      </c>
    </row>
    <row r="4782" spans="1:15" x14ac:dyDescent="0.3">
      <c r="A4782" t="s">
        <v>9474</v>
      </c>
      <c r="B4782" s="1">
        <v>46273</v>
      </c>
      <c r="C4782" t="s">
        <v>9475</v>
      </c>
      <c r="D4782" t="s">
        <v>37</v>
      </c>
      <c r="E4782" t="s">
        <v>18</v>
      </c>
      <c r="F4782">
        <v>2999</v>
      </c>
      <c r="G4782" t="s">
        <v>19</v>
      </c>
      <c r="H4782">
        <v>2999</v>
      </c>
      <c r="I4782" t="s">
        <v>37</v>
      </c>
      <c r="J4782">
        <v>1</v>
      </c>
      <c r="K4782">
        <v>2999</v>
      </c>
      <c r="L4782">
        <v>0</v>
      </c>
      <c r="M4782">
        <v>0</v>
      </c>
      <c r="N4782" t="s">
        <v>20</v>
      </c>
      <c r="O4782">
        <v>0</v>
      </c>
    </row>
    <row r="4783" spans="1:15" x14ac:dyDescent="0.3">
      <c r="A4783" t="s">
        <v>9476</v>
      </c>
      <c r="B4783" s="1">
        <v>46278</v>
      </c>
      <c r="C4783" t="s">
        <v>9477</v>
      </c>
      <c r="D4783" t="s">
        <v>26</v>
      </c>
      <c r="E4783" t="s">
        <v>18</v>
      </c>
      <c r="F4783">
        <v>3097</v>
      </c>
      <c r="G4783" t="s">
        <v>19</v>
      </c>
      <c r="H4783">
        <v>3097</v>
      </c>
      <c r="I4783" t="s">
        <v>26</v>
      </c>
      <c r="J4783">
        <v>1</v>
      </c>
      <c r="K4783">
        <v>3097</v>
      </c>
      <c r="L4783">
        <v>0</v>
      </c>
      <c r="M4783">
        <v>0</v>
      </c>
      <c r="N4783" t="s">
        <v>20</v>
      </c>
      <c r="O4783">
        <v>0</v>
      </c>
    </row>
    <row r="4784" spans="1:15" x14ac:dyDescent="0.3">
      <c r="A4784" t="s">
        <v>9478</v>
      </c>
      <c r="B4784" s="1">
        <v>46267</v>
      </c>
      <c r="C4784" t="s">
        <v>9479</v>
      </c>
      <c r="D4784" t="s">
        <v>26</v>
      </c>
      <c r="E4784" t="s">
        <v>18</v>
      </c>
      <c r="F4784">
        <v>1098</v>
      </c>
      <c r="G4784" t="s">
        <v>19</v>
      </c>
      <c r="H4784">
        <v>1098</v>
      </c>
      <c r="I4784" t="s">
        <v>26</v>
      </c>
      <c r="J4784">
        <v>1</v>
      </c>
      <c r="K4784">
        <v>1098</v>
      </c>
      <c r="L4784">
        <v>0</v>
      </c>
      <c r="M4784">
        <v>0</v>
      </c>
      <c r="N4784" t="s">
        <v>20</v>
      </c>
      <c r="O4784">
        <v>0</v>
      </c>
    </row>
    <row r="4785" spans="1:15" x14ac:dyDescent="0.3">
      <c r="A4785" t="s">
        <v>9480</v>
      </c>
      <c r="B4785" s="1">
        <v>46280</v>
      </c>
      <c r="C4785" t="s">
        <v>9481</v>
      </c>
      <c r="D4785" t="s">
        <v>48</v>
      </c>
      <c r="E4785" t="s">
        <v>27</v>
      </c>
      <c r="F4785">
        <v>2598</v>
      </c>
      <c r="G4785" t="s">
        <v>19</v>
      </c>
      <c r="H4785">
        <v>2598</v>
      </c>
      <c r="I4785" t="s">
        <v>48</v>
      </c>
      <c r="J4785">
        <v>1</v>
      </c>
      <c r="K4785">
        <v>2598</v>
      </c>
      <c r="L4785">
        <v>0</v>
      </c>
      <c r="M4785">
        <v>0</v>
      </c>
      <c r="N4785" t="s">
        <v>20</v>
      </c>
      <c r="O4785">
        <v>0</v>
      </c>
    </row>
    <row r="4786" spans="1:15" x14ac:dyDescent="0.3">
      <c r="A4786" t="s">
        <v>9482</v>
      </c>
      <c r="B4786" s="1">
        <v>46284</v>
      </c>
      <c r="C4786" t="s">
        <v>9483</v>
      </c>
      <c r="D4786" t="s">
        <v>23</v>
      </c>
      <c r="E4786" t="s">
        <v>18</v>
      </c>
      <c r="F4786">
        <v>1799</v>
      </c>
      <c r="G4786" t="s">
        <v>19</v>
      </c>
      <c r="H4786">
        <v>1799</v>
      </c>
      <c r="I4786" t="s">
        <v>23</v>
      </c>
      <c r="J4786">
        <v>1</v>
      </c>
      <c r="K4786">
        <v>1799</v>
      </c>
      <c r="L4786">
        <v>0</v>
      </c>
      <c r="M4786">
        <v>0</v>
      </c>
      <c r="N4786" t="s">
        <v>20</v>
      </c>
      <c r="O4786">
        <v>0</v>
      </c>
    </row>
    <row r="4787" spans="1:15" x14ac:dyDescent="0.3">
      <c r="A4787" t="s">
        <v>9484</v>
      </c>
      <c r="B4787" s="1">
        <v>46278</v>
      </c>
      <c r="C4787" t="s">
        <v>9485</v>
      </c>
      <c r="D4787" t="s">
        <v>34</v>
      </c>
      <c r="E4787" t="s">
        <v>54</v>
      </c>
      <c r="F4787">
        <v>299</v>
      </c>
      <c r="G4787" t="s">
        <v>66</v>
      </c>
      <c r="H4787">
        <v>299</v>
      </c>
      <c r="I4787" t="s">
        <v>34</v>
      </c>
      <c r="J4787">
        <v>1</v>
      </c>
      <c r="K4787">
        <v>299</v>
      </c>
      <c r="L4787">
        <v>1</v>
      </c>
      <c r="M4787">
        <v>299</v>
      </c>
      <c r="N4787" t="s">
        <v>20</v>
      </c>
      <c r="O4787">
        <v>0</v>
      </c>
    </row>
    <row r="4788" spans="1:15" x14ac:dyDescent="0.3">
      <c r="A4788" t="s">
        <v>9486</v>
      </c>
      <c r="B4788" s="1">
        <v>46266</v>
      </c>
      <c r="C4788" t="s">
        <v>9487</v>
      </c>
      <c r="D4788" t="s">
        <v>34</v>
      </c>
      <c r="E4788" t="s">
        <v>54</v>
      </c>
      <c r="F4788">
        <v>1499</v>
      </c>
      <c r="G4788" t="s">
        <v>19</v>
      </c>
      <c r="H4788">
        <v>1499</v>
      </c>
      <c r="I4788" t="s">
        <v>34</v>
      </c>
      <c r="J4788">
        <v>1</v>
      </c>
      <c r="K4788">
        <v>1499</v>
      </c>
      <c r="L4788">
        <v>0</v>
      </c>
      <c r="M4788">
        <v>0</v>
      </c>
      <c r="N4788" t="s">
        <v>20</v>
      </c>
      <c r="O4788">
        <v>0</v>
      </c>
    </row>
    <row r="4789" spans="1:15" x14ac:dyDescent="0.3">
      <c r="A4789" t="s">
        <v>9488</v>
      </c>
      <c r="B4789" s="1">
        <v>46276</v>
      </c>
      <c r="C4789" t="s">
        <v>9489</v>
      </c>
      <c r="D4789" t="s">
        <v>34</v>
      </c>
      <c r="E4789" t="s">
        <v>18</v>
      </c>
      <c r="F4789">
        <v>3298</v>
      </c>
      <c r="G4789" t="s">
        <v>19</v>
      </c>
      <c r="H4789">
        <v>3298</v>
      </c>
      <c r="I4789" t="s">
        <v>34</v>
      </c>
      <c r="J4789">
        <v>1</v>
      </c>
      <c r="K4789">
        <v>3298</v>
      </c>
      <c r="L4789">
        <v>0</v>
      </c>
      <c r="M4789">
        <v>0</v>
      </c>
      <c r="N4789" t="s">
        <v>20</v>
      </c>
      <c r="O4789">
        <v>0</v>
      </c>
    </row>
    <row r="4790" spans="1:15" x14ac:dyDescent="0.3">
      <c r="A4790" t="s">
        <v>9490</v>
      </c>
      <c r="B4790" s="1">
        <v>46282</v>
      </c>
      <c r="C4790" t="s">
        <v>9491</v>
      </c>
      <c r="D4790" t="s">
        <v>37</v>
      </c>
      <c r="E4790" t="s">
        <v>18</v>
      </c>
      <c r="F4790">
        <v>349</v>
      </c>
      <c r="G4790" t="s">
        <v>80</v>
      </c>
      <c r="H4790">
        <v>349</v>
      </c>
      <c r="I4790" t="s">
        <v>37</v>
      </c>
      <c r="J4790">
        <v>0</v>
      </c>
      <c r="K4790">
        <v>0</v>
      </c>
      <c r="L4790">
        <v>0</v>
      </c>
      <c r="M4790">
        <v>0</v>
      </c>
      <c r="N4790" t="s">
        <v>20</v>
      </c>
      <c r="O4790">
        <v>0</v>
      </c>
    </row>
    <row r="4791" spans="1:15" x14ac:dyDescent="0.3">
      <c r="A4791" t="s">
        <v>9492</v>
      </c>
      <c r="B4791" s="1">
        <v>46288</v>
      </c>
      <c r="C4791" t="s">
        <v>9493</v>
      </c>
      <c r="D4791" t="s">
        <v>61</v>
      </c>
      <c r="E4791" t="s">
        <v>18</v>
      </c>
      <c r="F4791">
        <v>8298</v>
      </c>
      <c r="G4791" t="s">
        <v>66</v>
      </c>
      <c r="H4791">
        <v>8298</v>
      </c>
      <c r="I4791" t="s">
        <v>61</v>
      </c>
      <c r="J4791">
        <v>1</v>
      </c>
      <c r="K4791">
        <v>8298</v>
      </c>
      <c r="L4791">
        <v>1</v>
      </c>
      <c r="M4791">
        <v>8298</v>
      </c>
      <c r="N4791" t="s">
        <v>20</v>
      </c>
      <c r="O4791">
        <v>0</v>
      </c>
    </row>
    <row r="4792" spans="1:15" x14ac:dyDescent="0.3">
      <c r="A4792" t="s">
        <v>9494</v>
      </c>
      <c r="B4792" s="1">
        <v>46295</v>
      </c>
      <c r="C4792" t="s">
        <v>9495</v>
      </c>
      <c r="D4792" t="s">
        <v>51</v>
      </c>
      <c r="E4792" t="s">
        <v>18</v>
      </c>
      <c r="F4792">
        <v>799</v>
      </c>
      <c r="G4792" t="s">
        <v>19</v>
      </c>
      <c r="H4792">
        <v>799</v>
      </c>
      <c r="I4792" t="s">
        <v>51</v>
      </c>
      <c r="J4792">
        <v>1</v>
      </c>
      <c r="K4792">
        <v>799</v>
      </c>
      <c r="L4792">
        <v>0</v>
      </c>
      <c r="M4792">
        <v>0</v>
      </c>
      <c r="N4792" t="s">
        <v>20</v>
      </c>
      <c r="O4792">
        <v>0</v>
      </c>
    </row>
    <row r="4793" spans="1:15" x14ac:dyDescent="0.3">
      <c r="A4793" t="s">
        <v>9496</v>
      </c>
      <c r="B4793" s="1">
        <v>46293</v>
      </c>
      <c r="C4793" t="s">
        <v>9497</v>
      </c>
      <c r="D4793" t="s">
        <v>48</v>
      </c>
      <c r="E4793" t="s">
        <v>18</v>
      </c>
      <c r="F4793">
        <v>2798</v>
      </c>
      <c r="G4793" t="s">
        <v>19</v>
      </c>
      <c r="H4793">
        <v>2798</v>
      </c>
      <c r="I4793" t="s">
        <v>48</v>
      </c>
      <c r="J4793">
        <v>1</v>
      </c>
      <c r="K4793">
        <v>2798</v>
      </c>
      <c r="L4793">
        <v>0</v>
      </c>
      <c r="M4793">
        <v>0</v>
      </c>
      <c r="N4793" t="s">
        <v>20</v>
      </c>
      <c r="O4793">
        <v>0</v>
      </c>
    </row>
    <row r="4794" spans="1:15" x14ac:dyDescent="0.3">
      <c r="A4794" t="s">
        <v>9498</v>
      </c>
      <c r="B4794" s="1">
        <v>46275</v>
      </c>
      <c r="C4794" t="s">
        <v>9499</v>
      </c>
      <c r="D4794" t="s">
        <v>61</v>
      </c>
      <c r="E4794" t="s">
        <v>54</v>
      </c>
      <c r="F4794">
        <v>7297</v>
      </c>
      <c r="G4794" t="s">
        <v>66</v>
      </c>
      <c r="H4794">
        <v>7297</v>
      </c>
      <c r="I4794" t="s">
        <v>61</v>
      </c>
      <c r="J4794">
        <v>1</v>
      </c>
      <c r="K4794">
        <v>7297</v>
      </c>
      <c r="L4794">
        <v>1</v>
      </c>
      <c r="M4794">
        <v>7297</v>
      </c>
      <c r="N4794" t="s">
        <v>20</v>
      </c>
      <c r="O4794">
        <v>0</v>
      </c>
    </row>
    <row r="4795" spans="1:15" x14ac:dyDescent="0.3">
      <c r="A4795" t="s">
        <v>9500</v>
      </c>
      <c r="B4795" s="1">
        <v>46273</v>
      </c>
      <c r="C4795" t="s">
        <v>9501</v>
      </c>
      <c r="D4795" t="s">
        <v>23</v>
      </c>
      <c r="E4795" t="s">
        <v>18</v>
      </c>
      <c r="F4795">
        <v>1848</v>
      </c>
      <c r="G4795" t="s">
        <v>19</v>
      </c>
      <c r="H4795">
        <v>1848</v>
      </c>
      <c r="I4795" t="s">
        <v>23</v>
      </c>
      <c r="J4795">
        <v>1</v>
      </c>
      <c r="K4795">
        <v>1848</v>
      </c>
      <c r="L4795">
        <v>0</v>
      </c>
      <c r="M4795">
        <v>0</v>
      </c>
      <c r="N4795" t="s">
        <v>20</v>
      </c>
      <c r="O4795">
        <v>0</v>
      </c>
    </row>
    <row r="4796" spans="1:15" x14ac:dyDescent="0.3">
      <c r="A4796" t="s">
        <v>9502</v>
      </c>
      <c r="B4796" s="1">
        <v>46277</v>
      </c>
      <c r="C4796" t="s">
        <v>9503</v>
      </c>
      <c r="D4796" t="s">
        <v>37</v>
      </c>
      <c r="E4796" t="s">
        <v>27</v>
      </c>
      <c r="F4796">
        <v>299</v>
      </c>
      <c r="G4796" t="s">
        <v>19</v>
      </c>
      <c r="H4796">
        <v>299</v>
      </c>
      <c r="I4796" t="s">
        <v>37</v>
      </c>
      <c r="J4796">
        <v>1</v>
      </c>
      <c r="K4796">
        <v>299</v>
      </c>
      <c r="L4796">
        <v>0</v>
      </c>
      <c r="M4796">
        <v>0</v>
      </c>
      <c r="N4796" t="s">
        <v>20</v>
      </c>
      <c r="O4796">
        <v>0</v>
      </c>
    </row>
    <row r="4797" spans="1:15" x14ac:dyDescent="0.3">
      <c r="A4797" t="s">
        <v>9504</v>
      </c>
      <c r="B4797" s="1">
        <v>46288</v>
      </c>
      <c r="C4797" t="s">
        <v>9505</v>
      </c>
      <c r="D4797" t="s">
        <v>23</v>
      </c>
      <c r="E4797" t="s">
        <v>18</v>
      </c>
      <c r="F4797">
        <v>2998</v>
      </c>
      <c r="G4797" t="s">
        <v>19</v>
      </c>
      <c r="H4797">
        <v>2998</v>
      </c>
      <c r="I4797" t="s">
        <v>23</v>
      </c>
      <c r="J4797">
        <v>1</v>
      </c>
      <c r="K4797">
        <v>2998</v>
      </c>
      <c r="L4797">
        <v>0</v>
      </c>
      <c r="M4797">
        <v>0</v>
      </c>
      <c r="N4797" t="s">
        <v>20</v>
      </c>
      <c r="O4797">
        <v>0</v>
      </c>
    </row>
    <row r="4798" spans="1:15" x14ac:dyDescent="0.3">
      <c r="A4798" t="s">
        <v>9506</v>
      </c>
      <c r="B4798" s="1">
        <v>46289</v>
      </c>
      <c r="C4798" t="s">
        <v>9507</v>
      </c>
      <c r="D4798" t="s">
        <v>34</v>
      </c>
      <c r="E4798" t="s">
        <v>27</v>
      </c>
      <c r="F4798">
        <v>3848</v>
      </c>
      <c r="G4798" t="s">
        <v>80</v>
      </c>
      <c r="H4798">
        <v>3848</v>
      </c>
      <c r="I4798" t="s">
        <v>34</v>
      </c>
      <c r="J4798">
        <v>0</v>
      </c>
      <c r="K4798">
        <v>0</v>
      </c>
      <c r="L4798">
        <v>0</v>
      </c>
      <c r="M4798">
        <v>0</v>
      </c>
      <c r="N4798" t="s">
        <v>20</v>
      </c>
      <c r="O4798">
        <v>0</v>
      </c>
    </row>
    <row r="4799" spans="1:15" x14ac:dyDescent="0.3">
      <c r="A4799" t="s">
        <v>9508</v>
      </c>
      <c r="B4799" s="1">
        <v>46273</v>
      </c>
      <c r="C4799" t="s">
        <v>9509</v>
      </c>
      <c r="D4799" t="s">
        <v>26</v>
      </c>
      <c r="E4799" t="s">
        <v>27</v>
      </c>
      <c r="F4799">
        <v>1499</v>
      </c>
      <c r="G4799" t="s">
        <v>19</v>
      </c>
      <c r="H4799">
        <v>1499</v>
      </c>
      <c r="I4799" t="s">
        <v>26</v>
      </c>
      <c r="J4799">
        <v>1</v>
      </c>
      <c r="K4799">
        <v>1499</v>
      </c>
      <c r="L4799">
        <v>0</v>
      </c>
      <c r="M4799">
        <v>0</v>
      </c>
      <c r="N4799" t="s">
        <v>20</v>
      </c>
      <c r="O4799">
        <v>0</v>
      </c>
    </row>
    <row r="4800" spans="1:15" x14ac:dyDescent="0.3">
      <c r="A4800" t="s">
        <v>9510</v>
      </c>
      <c r="B4800" s="1">
        <v>46288</v>
      </c>
      <c r="C4800" t="s">
        <v>9511</v>
      </c>
      <c r="D4800" t="s">
        <v>23</v>
      </c>
      <c r="E4800" t="s">
        <v>27</v>
      </c>
      <c r="F4800">
        <v>799</v>
      </c>
      <c r="G4800" t="s">
        <v>19</v>
      </c>
      <c r="H4800">
        <v>799</v>
      </c>
      <c r="I4800" t="s">
        <v>23</v>
      </c>
      <c r="J4800">
        <v>1</v>
      </c>
      <c r="K4800">
        <v>799</v>
      </c>
      <c r="L4800">
        <v>0</v>
      </c>
      <c r="M4800">
        <v>0</v>
      </c>
      <c r="N4800" t="s">
        <v>20</v>
      </c>
      <c r="O4800">
        <v>0</v>
      </c>
    </row>
    <row r="4801" spans="1:15" x14ac:dyDescent="0.3">
      <c r="A4801" t="s">
        <v>9512</v>
      </c>
      <c r="B4801" s="1">
        <v>46291</v>
      </c>
      <c r="C4801" t="s">
        <v>9513</v>
      </c>
      <c r="D4801" t="s">
        <v>23</v>
      </c>
      <c r="E4801" t="s">
        <v>18</v>
      </c>
      <c r="F4801">
        <v>14797</v>
      </c>
      <c r="G4801" t="s">
        <v>19</v>
      </c>
      <c r="H4801">
        <v>14797</v>
      </c>
      <c r="I4801" t="s">
        <v>23</v>
      </c>
      <c r="J4801">
        <v>1</v>
      </c>
      <c r="K4801">
        <v>14797</v>
      </c>
      <c r="L4801">
        <v>0</v>
      </c>
      <c r="M4801">
        <v>0</v>
      </c>
      <c r="N4801" t="s">
        <v>20</v>
      </c>
      <c r="O4801">
        <v>0</v>
      </c>
    </row>
    <row r="4802" spans="1:15" x14ac:dyDescent="0.3">
      <c r="A4802" t="s">
        <v>9514</v>
      </c>
      <c r="B4802" s="1">
        <v>46292</v>
      </c>
      <c r="C4802" t="s">
        <v>9515</v>
      </c>
      <c r="D4802" t="s">
        <v>34</v>
      </c>
      <c r="E4802" t="s">
        <v>43</v>
      </c>
      <c r="F4802">
        <v>8498</v>
      </c>
      <c r="G4802" t="s">
        <v>19</v>
      </c>
      <c r="H4802">
        <v>8498</v>
      </c>
      <c r="I4802" t="s">
        <v>34</v>
      </c>
      <c r="J4802">
        <v>1</v>
      </c>
      <c r="K4802">
        <v>8498</v>
      </c>
      <c r="L4802">
        <v>0</v>
      </c>
      <c r="M4802">
        <v>0</v>
      </c>
      <c r="N4802" t="s">
        <v>20</v>
      </c>
      <c r="O4802">
        <v>0</v>
      </c>
    </row>
    <row r="4803" spans="1:15" x14ac:dyDescent="0.3">
      <c r="A4803" t="s">
        <v>9516</v>
      </c>
      <c r="B4803" s="1">
        <v>46287</v>
      </c>
      <c r="C4803" t="s">
        <v>9517</v>
      </c>
      <c r="D4803" t="s">
        <v>42</v>
      </c>
      <c r="E4803" t="s">
        <v>54</v>
      </c>
      <c r="F4803">
        <v>799</v>
      </c>
      <c r="G4803" t="s">
        <v>19</v>
      </c>
      <c r="H4803">
        <v>799</v>
      </c>
      <c r="I4803" t="s">
        <v>42</v>
      </c>
      <c r="J4803">
        <v>1</v>
      </c>
      <c r="K4803">
        <v>799</v>
      </c>
      <c r="L4803">
        <v>0</v>
      </c>
      <c r="M4803">
        <v>0</v>
      </c>
      <c r="N4803" t="s">
        <v>20</v>
      </c>
      <c r="O4803">
        <v>0</v>
      </c>
    </row>
    <row r="4804" spans="1:15" x14ac:dyDescent="0.3">
      <c r="A4804" t="s">
        <v>9518</v>
      </c>
      <c r="B4804" s="1">
        <v>46284</v>
      </c>
      <c r="C4804" t="s">
        <v>9519</v>
      </c>
      <c r="D4804" t="s">
        <v>26</v>
      </c>
      <c r="E4804" t="s">
        <v>27</v>
      </c>
      <c r="F4804">
        <v>4999</v>
      </c>
      <c r="G4804" t="s">
        <v>19</v>
      </c>
      <c r="H4804">
        <v>4999</v>
      </c>
      <c r="I4804" t="s">
        <v>26</v>
      </c>
      <c r="J4804">
        <v>1</v>
      </c>
      <c r="K4804">
        <v>4999</v>
      </c>
      <c r="L4804">
        <v>0</v>
      </c>
      <c r="M4804">
        <v>0</v>
      </c>
      <c r="N4804" t="s">
        <v>20</v>
      </c>
      <c r="O4804">
        <v>0</v>
      </c>
    </row>
    <row r="4805" spans="1:15" x14ac:dyDescent="0.3">
      <c r="A4805" t="s">
        <v>9520</v>
      </c>
      <c r="B4805" s="1">
        <v>46280</v>
      </c>
      <c r="C4805" t="s">
        <v>9521</v>
      </c>
      <c r="D4805" t="s">
        <v>17</v>
      </c>
      <c r="E4805" t="s">
        <v>18</v>
      </c>
      <c r="F4805">
        <v>1299</v>
      </c>
      <c r="G4805" t="s">
        <v>19</v>
      </c>
      <c r="H4805">
        <v>1299</v>
      </c>
      <c r="I4805" t="s">
        <v>17</v>
      </c>
      <c r="J4805">
        <v>1</v>
      </c>
      <c r="K4805">
        <v>1299</v>
      </c>
      <c r="L4805">
        <v>0</v>
      </c>
      <c r="M4805">
        <v>0</v>
      </c>
      <c r="N4805" t="s">
        <v>20</v>
      </c>
      <c r="O4805">
        <v>0</v>
      </c>
    </row>
    <row r="4806" spans="1:15" x14ac:dyDescent="0.3">
      <c r="A4806" t="s">
        <v>9522</v>
      </c>
      <c r="B4806" s="1">
        <v>46281</v>
      </c>
      <c r="C4806" t="s">
        <v>9523</v>
      </c>
      <c r="D4806" t="s">
        <v>17</v>
      </c>
      <c r="E4806" t="s">
        <v>27</v>
      </c>
      <c r="F4806">
        <v>7999</v>
      </c>
      <c r="G4806" t="s">
        <v>19</v>
      </c>
      <c r="H4806">
        <v>7999</v>
      </c>
      <c r="I4806" t="s">
        <v>17</v>
      </c>
      <c r="J4806">
        <v>1</v>
      </c>
      <c r="K4806">
        <v>7999</v>
      </c>
      <c r="L4806">
        <v>0</v>
      </c>
      <c r="M4806">
        <v>0</v>
      </c>
      <c r="N4806" t="s">
        <v>20</v>
      </c>
      <c r="O4806">
        <v>0</v>
      </c>
    </row>
    <row r="4807" spans="1:15" x14ac:dyDescent="0.3">
      <c r="A4807" t="s">
        <v>9524</v>
      </c>
      <c r="B4807" s="1">
        <v>46278</v>
      </c>
      <c r="C4807" t="s">
        <v>4284</v>
      </c>
      <c r="D4807" t="s">
        <v>48</v>
      </c>
      <c r="E4807" t="s">
        <v>27</v>
      </c>
      <c r="F4807">
        <v>999</v>
      </c>
      <c r="G4807" t="s">
        <v>19</v>
      </c>
      <c r="H4807">
        <v>999</v>
      </c>
      <c r="I4807" t="s">
        <v>48</v>
      </c>
      <c r="J4807">
        <v>1</v>
      </c>
      <c r="K4807">
        <v>999</v>
      </c>
      <c r="L4807">
        <v>0</v>
      </c>
      <c r="M4807">
        <v>0</v>
      </c>
      <c r="N4807" t="s">
        <v>20</v>
      </c>
      <c r="O4807">
        <v>0</v>
      </c>
    </row>
    <row r="4808" spans="1:15" x14ac:dyDescent="0.3">
      <c r="A4808" t="s">
        <v>9525</v>
      </c>
      <c r="B4808" s="1">
        <v>46285</v>
      </c>
      <c r="C4808" t="s">
        <v>9526</v>
      </c>
      <c r="D4808" t="s">
        <v>23</v>
      </c>
      <c r="E4808" t="s">
        <v>18</v>
      </c>
      <c r="F4808">
        <v>999</v>
      </c>
      <c r="G4808" t="s">
        <v>19</v>
      </c>
      <c r="H4808">
        <v>999</v>
      </c>
      <c r="I4808" t="s">
        <v>23</v>
      </c>
      <c r="J4808">
        <v>1</v>
      </c>
      <c r="K4808">
        <v>999</v>
      </c>
      <c r="L4808">
        <v>0</v>
      </c>
      <c r="M4808">
        <v>0</v>
      </c>
      <c r="N4808" t="s">
        <v>20</v>
      </c>
      <c r="O4808">
        <v>0</v>
      </c>
    </row>
    <row r="4809" spans="1:15" x14ac:dyDescent="0.3">
      <c r="A4809" t="s">
        <v>9527</v>
      </c>
      <c r="B4809" s="1">
        <v>46292</v>
      </c>
      <c r="C4809" t="s">
        <v>9528</v>
      </c>
      <c r="D4809" t="s">
        <v>51</v>
      </c>
      <c r="E4809" t="s">
        <v>18</v>
      </c>
      <c r="F4809">
        <v>5298</v>
      </c>
      <c r="G4809" t="s">
        <v>19</v>
      </c>
      <c r="H4809">
        <v>5298</v>
      </c>
      <c r="I4809" t="s">
        <v>51</v>
      </c>
      <c r="J4809">
        <v>1</v>
      </c>
      <c r="K4809">
        <v>5298</v>
      </c>
      <c r="L4809">
        <v>0</v>
      </c>
      <c r="M4809">
        <v>0</v>
      </c>
      <c r="N4809" t="s">
        <v>20</v>
      </c>
      <c r="O4809">
        <v>0</v>
      </c>
    </row>
    <row r="4810" spans="1:15" x14ac:dyDescent="0.3">
      <c r="A4810" t="s">
        <v>9529</v>
      </c>
      <c r="B4810" s="1">
        <v>46277</v>
      </c>
      <c r="C4810" t="s">
        <v>9530</v>
      </c>
      <c r="D4810" t="s">
        <v>42</v>
      </c>
      <c r="E4810" t="s">
        <v>27</v>
      </c>
      <c r="F4810">
        <v>8298</v>
      </c>
      <c r="G4810" t="s">
        <v>19</v>
      </c>
      <c r="H4810">
        <v>8298</v>
      </c>
      <c r="I4810" t="s">
        <v>42</v>
      </c>
      <c r="J4810">
        <v>1</v>
      </c>
      <c r="K4810">
        <v>8298</v>
      </c>
      <c r="L4810">
        <v>0</v>
      </c>
      <c r="M4810">
        <v>0</v>
      </c>
      <c r="N4810" t="s">
        <v>20</v>
      </c>
      <c r="O4810">
        <v>0</v>
      </c>
    </row>
    <row r="4811" spans="1:15" x14ac:dyDescent="0.3">
      <c r="A4811" t="s">
        <v>9531</v>
      </c>
      <c r="B4811" s="1">
        <v>46287</v>
      </c>
      <c r="C4811" t="s">
        <v>9532</v>
      </c>
      <c r="D4811" t="s">
        <v>26</v>
      </c>
      <c r="E4811" t="s">
        <v>54</v>
      </c>
      <c r="F4811">
        <v>1499</v>
      </c>
      <c r="G4811" t="s">
        <v>19</v>
      </c>
      <c r="H4811">
        <v>1499</v>
      </c>
      <c r="I4811" t="s">
        <v>26</v>
      </c>
      <c r="J4811">
        <v>1</v>
      </c>
      <c r="K4811">
        <v>1499</v>
      </c>
      <c r="L4811">
        <v>0</v>
      </c>
      <c r="M4811">
        <v>0</v>
      </c>
      <c r="N4811" t="s">
        <v>20</v>
      </c>
      <c r="O4811">
        <v>0</v>
      </c>
    </row>
    <row r="4812" spans="1:15" x14ac:dyDescent="0.3">
      <c r="A4812" t="s">
        <v>9533</v>
      </c>
      <c r="B4812" s="1">
        <v>46278</v>
      </c>
      <c r="C4812" t="s">
        <v>9534</v>
      </c>
      <c r="D4812" t="s">
        <v>75</v>
      </c>
      <c r="E4812" t="s">
        <v>27</v>
      </c>
      <c r="F4812">
        <v>3997</v>
      </c>
      <c r="G4812" t="s">
        <v>19</v>
      </c>
      <c r="H4812">
        <v>3997</v>
      </c>
      <c r="I4812" t="s">
        <v>75</v>
      </c>
      <c r="J4812">
        <v>1</v>
      </c>
      <c r="K4812">
        <v>3997</v>
      </c>
      <c r="L4812">
        <v>0</v>
      </c>
      <c r="M4812">
        <v>0</v>
      </c>
      <c r="N4812" t="s">
        <v>20</v>
      </c>
      <c r="O4812">
        <v>0</v>
      </c>
    </row>
    <row r="4813" spans="1:15" x14ac:dyDescent="0.3">
      <c r="A4813" t="s">
        <v>9535</v>
      </c>
      <c r="B4813" s="1">
        <v>46276</v>
      </c>
      <c r="C4813" t="s">
        <v>9536</v>
      </c>
      <c r="D4813" t="s">
        <v>75</v>
      </c>
      <c r="E4813" t="s">
        <v>18</v>
      </c>
      <c r="F4813">
        <v>2499</v>
      </c>
      <c r="G4813" t="s">
        <v>115</v>
      </c>
      <c r="H4813">
        <v>2499</v>
      </c>
      <c r="I4813" t="s">
        <v>75</v>
      </c>
      <c r="J4813">
        <v>0</v>
      </c>
      <c r="K4813">
        <v>0</v>
      </c>
      <c r="L4813">
        <v>0</v>
      </c>
      <c r="M4813">
        <v>0</v>
      </c>
      <c r="N4813" t="s">
        <v>20</v>
      </c>
      <c r="O4813">
        <v>0</v>
      </c>
    </row>
    <row r="4814" spans="1:15" x14ac:dyDescent="0.3">
      <c r="A4814" t="s">
        <v>9537</v>
      </c>
      <c r="B4814" s="1">
        <v>46267</v>
      </c>
      <c r="C4814" t="s">
        <v>9538</v>
      </c>
      <c r="D4814" t="s">
        <v>17</v>
      </c>
      <c r="E4814" t="s">
        <v>27</v>
      </c>
      <c r="F4814">
        <v>10347</v>
      </c>
      <c r="G4814" t="s">
        <v>19</v>
      </c>
      <c r="H4814">
        <v>10347</v>
      </c>
      <c r="I4814" t="s">
        <v>17</v>
      </c>
      <c r="J4814">
        <v>1</v>
      </c>
      <c r="K4814">
        <v>10347</v>
      </c>
      <c r="L4814">
        <v>0</v>
      </c>
      <c r="M4814">
        <v>0</v>
      </c>
      <c r="N4814" t="s">
        <v>20</v>
      </c>
      <c r="O4814">
        <v>0</v>
      </c>
    </row>
    <row r="4815" spans="1:15" x14ac:dyDescent="0.3">
      <c r="A4815" t="s">
        <v>9539</v>
      </c>
      <c r="B4815" s="1">
        <v>46292</v>
      </c>
      <c r="C4815" t="s">
        <v>9540</v>
      </c>
      <c r="D4815" t="s">
        <v>34</v>
      </c>
      <c r="E4815" t="s">
        <v>18</v>
      </c>
      <c r="F4815">
        <v>1299</v>
      </c>
      <c r="G4815" t="s">
        <v>19</v>
      </c>
      <c r="H4815">
        <v>1299</v>
      </c>
      <c r="I4815" t="s">
        <v>34</v>
      </c>
      <c r="J4815">
        <v>1</v>
      </c>
      <c r="K4815">
        <v>1299</v>
      </c>
      <c r="L4815">
        <v>0</v>
      </c>
      <c r="M4815">
        <v>0</v>
      </c>
      <c r="N4815" t="s">
        <v>20</v>
      </c>
      <c r="O4815">
        <v>0</v>
      </c>
    </row>
    <row r="4816" spans="1:15" x14ac:dyDescent="0.3">
      <c r="A4816" t="s">
        <v>9541</v>
      </c>
      <c r="B4816" s="1">
        <v>46272</v>
      </c>
      <c r="C4816" t="s">
        <v>9542</v>
      </c>
      <c r="D4816" t="s">
        <v>48</v>
      </c>
      <c r="E4816" t="s">
        <v>27</v>
      </c>
      <c r="F4816">
        <v>5798</v>
      </c>
      <c r="G4816" t="s">
        <v>19</v>
      </c>
      <c r="H4816">
        <v>5798</v>
      </c>
      <c r="I4816" t="s">
        <v>48</v>
      </c>
      <c r="J4816">
        <v>1</v>
      </c>
      <c r="K4816">
        <v>5798</v>
      </c>
      <c r="L4816">
        <v>0</v>
      </c>
      <c r="M4816">
        <v>0</v>
      </c>
      <c r="N4816" t="s">
        <v>20</v>
      </c>
      <c r="O4816">
        <v>0</v>
      </c>
    </row>
    <row r="4817" spans="1:15" x14ac:dyDescent="0.3">
      <c r="A4817" t="s">
        <v>9543</v>
      </c>
      <c r="B4817" s="1">
        <v>46268</v>
      </c>
      <c r="C4817" t="s">
        <v>9544</v>
      </c>
      <c r="D4817" t="s">
        <v>48</v>
      </c>
      <c r="E4817" t="s">
        <v>18</v>
      </c>
      <c r="F4817">
        <v>349</v>
      </c>
      <c r="G4817" t="s">
        <v>19</v>
      </c>
      <c r="H4817">
        <v>349</v>
      </c>
      <c r="I4817" t="s">
        <v>48</v>
      </c>
      <c r="J4817">
        <v>1</v>
      </c>
      <c r="K4817">
        <v>349</v>
      </c>
      <c r="L4817">
        <v>0</v>
      </c>
      <c r="M4817">
        <v>0</v>
      </c>
      <c r="N4817" t="s">
        <v>20</v>
      </c>
      <c r="O4817">
        <v>0</v>
      </c>
    </row>
    <row r="4818" spans="1:15" x14ac:dyDescent="0.3">
      <c r="A4818" t="s">
        <v>9545</v>
      </c>
      <c r="B4818" s="1">
        <v>46282</v>
      </c>
      <c r="C4818" t="s">
        <v>9546</v>
      </c>
      <c r="D4818" t="s">
        <v>26</v>
      </c>
      <c r="E4818" t="s">
        <v>18</v>
      </c>
      <c r="F4818">
        <v>2999</v>
      </c>
      <c r="G4818" t="s">
        <v>19</v>
      </c>
      <c r="H4818">
        <v>2999</v>
      </c>
      <c r="I4818" t="s">
        <v>26</v>
      </c>
      <c r="J4818">
        <v>1</v>
      </c>
      <c r="K4818">
        <v>2999</v>
      </c>
      <c r="L4818">
        <v>0</v>
      </c>
      <c r="M4818">
        <v>0</v>
      </c>
      <c r="N4818" t="s">
        <v>20</v>
      </c>
      <c r="O4818">
        <v>0</v>
      </c>
    </row>
    <row r="4819" spans="1:15" x14ac:dyDescent="0.3">
      <c r="A4819" t="s">
        <v>9547</v>
      </c>
      <c r="B4819" s="1">
        <v>46292</v>
      </c>
      <c r="C4819" t="s">
        <v>9548</v>
      </c>
      <c r="D4819" t="s">
        <v>26</v>
      </c>
      <c r="E4819" t="s">
        <v>27</v>
      </c>
      <c r="F4819">
        <v>2798</v>
      </c>
      <c r="G4819" t="s">
        <v>19</v>
      </c>
      <c r="H4819">
        <v>2798</v>
      </c>
      <c r="I4819" t="s">
        <v>26</v>
      </c>
      <c r="J4819">
        <v>1</v>
      </c>
      <c r="K4819">
        <v>2798</v>
      </c>
      <c r="L4819">
        <v>0</v>
      </c>
      <c r="M4819">
        <v>0</v>
      </c>
      <c r="N4819" t="s">
        <v>20</v>
      </c>
      <c r="O4819">
        <v>0</v>
      </c>
    </row>
    <row r="4820" spans="1:15" x14ac:dyDescent="0.3">
      <c r="A4820" t="s">
        <v>9549</v>
      </c>
      <c r="B4820" s="1">
        <v>46281</v>
      </c>
      <c r="C4820" t="s">
        <v>9550</v>
      </c>
      <c r="D4820" t="s">
        <v>42</v>
      </c>
      <c r="E4820" t="s">
        <v>18</v>
      </c>
      <c r="F4820">
        <v>599</v>
      </c>
      <c r="G4820" t="s">
        <v>19</v>
      </c>
      <c r="H4820">
        <v>599</v>
      </c>
      <c r="I4820" t="s">
        <v>42</v>
      </c>
      <c r="J4820">
        <v>1</v>
      </c>
      <c r="K4820">
        <v>599</v>
      </c>
      <c r="L4820">
        <v>0</v>
      </c>
      <c r="M4820">
        <v>0</v>
      </c>
      <c r="N4820" t="s">
        <v>20</v>
      </c>
      <c r="O4820">
        <v>0</v>
      </c>
    </row>
    <row r="4821" spans="1:15" x14ac:dyDescent="0.3">
      <c r="A4821" t="s">
        <v>9551</v>
      </c>
      <c r="B4821" s="1">
        <v>46287</v>
      </c>
      <c r="C4821" t="s">
        <v>9552</v>
      </c>
      <c r="D4821" t="s">
        <v>23</v>
      </c>
      <c r="E4821" t="s">
        <v>27</v>
      </c>
      <c r="F4821">
        <v>1799</v>
      </c>
      <c r="G4821" t="s">
        <v>19</v>
      </c>
      <c r="H4821">
        <v>1799</v>
      </c>
      <c r="I4821" t="s">
        <v>23</v>
      </c>
      <c r="J4821">
        <v>1</v>
      </c>
      <c r="K4821">
        <v>1799</v>
      </c>
      <c r="L4821">
        <v>0</v>
      </c>
      <c r="M4821">
        <v>0</v>
      </c>
      <c r="N4821" t="s">
        <v>20</v>
      </c>
      <c r="O4821">
        <v>0</v>
      </c>
    </row>
    <row r="4822" spans="1:15" x14ac:dyDescent="0.3">
      <c r="A4822" t="s">
        <v>9553</v>
      </c>
      <c r="B4822" s="1">
        <v>46286</v>
      </c>
      <c r="C4822" t="s">
        <v>9554</v>
      </c>
      <c r="D4822" t="s">
        <v>37</v>
      </c>
      <c r="E4822" t="s">
        <v>27</v>
      </c>
      <c r="F4822">
        <v>8998</v>
      </c>
      <c r="G4822" t="s">
        <v>66</v>
      </c>
      <c r="H4822">
        <v>8998</v>
      </c>
      <c r="I4822" t="s">
        <v>37</v>
      </c>
      <c r="J4822">
        <v>1</v>
      </c>
      <c r="K4822">
        <v>8998</v>
      </c>
      <c r="L4822">
        <v>1</v>
      </c>
      <c r="M4822">
        <v>8998</v>
      </c>
      <c r="N4822" t="s">
        <v>20</v>
      </c>
      <c r="O4822">
        <v>0</v>
      </c>
    </row>
    <row r="4823" spans="1:15" x14ac:dyDescent="0.3">
      <c r="A4823" t="s">
        <v>9555</v>
      </c>
      <c r="B4823" s="1">
        <v>46270</v>
      </c>
      <c r="C4823" t="s">
        <v>9556</v>
      </c>
      <c r="D4823" t="s">
        <v>61</v>
      </c>
      <c r="E4823" t="s">
        <v>18</v>
      </c>
      <c r="F4823">
        <v>349</v>
      </c>
      <c r="G4823" t="s">
        <v>19</v>
      </c>
      <c r="H4823">
        <v>349</v>
      </c>
      <c r="I4823" t="s">
        <v>61</v>
      </c>
      <c r="J4823">
        <v>1</v>
      </c>
      <c r="K4823">
        <v>349</v>
      </c>
      <c r="L4823">
        <v>0</v>
      </c>
      <c r="M4823">
        <v>0</v>
      </c>
      <c r="N4823" t="s">
        <v>20</v>
      </c>
      <c r="O4823">
        <v>0</v>
      </c>
    </row>
    <row r="4824" spans="1:15" x14ac:dyDescent="0.3">
      <c r="A4824" t="s">
        <v>9557</v>
      </c>
      <c r="B4824" s="1">
        <v>46266</v>
      </c>
      <c r="C4824" t="s">
        <v>9558</v>
      </c>
      <c r="D4824" t="s">
        <v>42</v>
      </c>
      <c r="E4824" t="s">
        <v>27</v>
      </c>
      <c r="F4824">
        <v>5598</v>
      </c>
      <c r="G4824" t="s">
        <v>19</v>
      </c>
      <c r="H4824">
        <v>5598</v>
      </c>
      <c r="I4824" t="s">
        <v>42</v>
      </c>
      <c r="J4824">
        <v>1</v>
      </c>
      <c r="K4824">
        <v>5598</v>
      </c>
      <c r="L4824">
        <v>0</v>
      </c>
      <c r="M4824">
        <v>0</v>
      </c>
      <c r="N4824" t="s">
        <v>20</v>
      </c>
      <c r="O4824">
        <v>0</v>
      </c>
    </row>
    <row r="4825" spans="1:15" x14ac:dyDescent="0.3">
      <c r="A4825" t="s">
        <v>9559</v>
      </c>
      <c r="B4825" s="1">
        <v>46269</v>
      </c>
      <c r="C4825" t="s">
        <v>9560</v>
      </c>
      <c r="D4825" t="s">
        <v>75</v>
      </c>
      <c r="E4825" t="s">
        <v>27</v>
      </c>
      <c r="F4825">
        <v>1648</v>
      </c>
      <c r="G4825" t="s">
        <v>19</v>
      </c>
      <c r="H4825">
        <v>1648</v>
      </c>
      <c r="I4825" t="s">
        <v>75</v>
      </c>
      <c r="J4825">
        <v>1</v>
      </c>
      <c r="K4825">
        <v>1648</v>
      </c>
      <c r="L4825">
        <v>0</v>
      </c>
      <c r="M4825">
        <v>0</v>
      </c>
      <c r="N4825" t="s">
        <v>20</v>
      </c>
      <c r="O4825">
        <v>0</v>
      </c>
    </row>
    <row r="4826" spans="1:15" x14ac:dyDescent="0.3">
      <c r="A4826" t="s">
        <v>9561</v>
      </c>
      <c r="B4826" s="1">
        <v>46270</v>
      </c>
      <c r="C4826" t="s">
        <v>9562</v>
      </c>
      <c r="D4826" t="s">
        <v>26</v>
      </c>
      <c r="E4826" t="s">
        <v>18</v>
      </c>
      <c r="F4826">
        <v>1299</v>
      </c>
      <c r="G4826" t="s">
        <v>19</v>
      </c>
      <c r="H4826">
        <v>1299</v>
      </c>
      <c r="I4826" t="s">
        <v>26</v>
      </c>
      <c r="J4826">
        <v>1</v>
      </c>
      <c r="K4826">
        <v>1299</v>
      </c>
      <c r="L4826">
        <v>0</v>
      </c>
      <c r="M4826">
        <v>0</v>
      </c>
      <c r="N4826" t="s">
        <v>20</v>
      </c>
      <c r="O4826">
        <v>0</v>
      </c>
    </row>
    <row r="4827" spans="1:15" x14ac:dyDescent="0.3">
      <c r="A4827" t="s">
        <v>9563</v>
      </c>
      <c r="B4827" s="1">
        <v>46285</v>
      </c>
      <c r="C4827" t="s">
        <v>9564</v>
      </c>
      <c r="D4827" t="s">
        <v>37</v>
      </c>
      <c r="E4827" t="s">
        <v>18</v>
      </c>
      <c r="F4827">
        <v>1299</v>
      </c>
      <c r="G4827" t="s">
        <v>19</v>
      </c>
      <c r="H4827">
        <v>1299</v>
      </c>
      <c r="I4827" t="s">
        <v>37</v>
      </c>
      <c r="J4827">
        <v>1</v>
      </c>
      <c r="K4827">
        <v>1299</v>
      </c>
      <c r="L4827">
        <v>0</v>
      </c>
      <c r="M4827">
        <v>0</v>
      </c>
      <c r="N4827" t="s">
        <v>20</v>
      </c>
      <c r="O4827">
        <v>0</v>
      </c>
    </row>
    <row r="4828" spans="1:15" x14ac:dyDescent="0.3">
      <c r="A4828" t="s">
        <v>9565</v>
      </c>
      <c r="B4828" s="1">
        <v>46284</v>
      </c>
      <c r="C4828" t="s">
        <v>8042</v>
      </c>
      <c r="D4828" t="s">
        <v>23</v>
      </c>
      <c r="E4828" t="s">
        <v>18</v>
      </c>
      <c r="F4828">
        <v>1299</v>
      </c>
      <c r="G4828" t="s">
        <v>19</v>
      </c>
      <c r="H4828">
        <v>1299</v>
      </c>
      <c r="I4828" t="s">
        <v>23</v>
      </c>
      <c r="J4828">
        <v>1</v>
      </c>
      <c r="K4828">
        <v>1299</v>
      </c>
      <c r="L4828">
        <v>0</v>
      </c>
      <c r="M4828">
        <v>0</v>
      </c>
      <c r="N4828" t="s">
        <v>20</v>
      </c>
      <c r="O4828">
        <v>0</v>
      </c>
    </row>
    <row r="4829" spans="1:15" x14ac:dyDescent="0.3">
      <c r="A4829" t="s">
        <v>9566</v>
      </c>
      <c r="B4829" s="1">
        <v>46270</v>
      </c>
      <c r="C4829" t="s">
        <v>9567</v>
      </c>
      <c r="D4829" t="s">
        <v>23</v>
      </c>
      <c r="E4829" t="s">
        <v>18</v>
      </c>
      <c r="F4829" s="2">
        <v>4999</v>
      </c>
      <c r="G4829" t="s">
        <v>19</v>
      </c>
      <c r="H4829">
        <v>4999</v>
      </c>
      <c r="I4829" t="s">
        <v>23</v>
      </c>
      <c r="J4829">
        <v>1</v>
      </c>
      <c r="K4829">
        <v>4999</v>
      </c>
      <c r="L4829">
        <v>0</v>
      </c>
      <c r="M4829">
        <v>0</v>
      </c>
      <c r="N4829" t="s">
        <v>20</v>
      </c>
      <c r="O4829">
        <v>0</v>
      </c>
    </row>
    <row r="4830" spans="1:15" x14ac:dyDescent="0.3">
      <c r="A4830" t="s">
        <v>9568</v>
      </c>
      <c r="B4830" s="1">
        <v>46287</v>
      </c>
      <c r="C4830" t="s">
        <v>9569</v>
      </c>
      <c r="D4830" t="s">
        <v>26</v>
      </c>
      <c r="E4830" t="s">
        <v>54</v>
      </c>
      <c r="F4830">
        <v>999</v>
      </c>
      <c r="G4830" t="s">
        <v>19</v>
      </c>
      <c r="H4830">
        <v>999</v>
      </c>
      <c r="I4830" t="s">
        <v>26</v>
      </c>
      <c r="J4830">
        <v>1</v>
      </c>
      <c r="K4830">
        <v>999</v>
      </c>
      <c r="L4830">
        <v>0</v>
      </c>
      <c r="M4830">
        <v>0</v>
      </c>
      <c r="N4830" t="s">
        <v>20</v>
      </c>
      <c r="O4830">
        <v>0</v>
      </c>
    </row>
    <row r="4831" spans="1:15" x14ac:dyDescent="0.3">
      <c r="A4831" t="s">
        <v>9570</v>
      </c>
      <c r="B4831" s="1">
        <v>46291</v>
      </c>
      <c r="C4831" t="s">
        <v>9571</v>
      </c>
      <c r="D4831" t="s">
        <v>37</v>
      </c>
      <c r="E4831" t="s">
        <v>27</v>
      </c>
      <c r="F4831">
        <v>848</v>
      </c>
      <c r="G4831" t="s">
        <v>19</v>
      </c>
      <c r="H4831">
        <v>848</v>
      </c>
      <c r="I4831" t="s">
        <v>37</v>
      </c>
      <c r="J4831">
        <v>1</v>
      </c>
      <c r="K4831">
        <v>848</v>
      </c>
      <c r="L4831">
        <v>0</v>
      </c>
      <c r="M4831">
        <v>0</v>
      </c>
      <c r="N4831" t="s">
        <v>20</v>
      </c>
      <c r="O4831">
        <v>0</v>
      </c>
    </row>
    <row r="4832" spans="1:15" x14ac:dyDescent="0.3">
      <c r="A4832" t="s">
        <v>9572</v>
      </c>
      <c r="B4832" s="1">
        <v>46274</v>
      </c>
      <c r="C4832" t="s">
        <v>9573</v>
      </c>
      <c r="D4832" t="s">
        <v>61</v>
      </c>
      <c r="E4832" t="s">
        <v>43</v>
      </c>
      <c r="F4832">
        <v>10498</v>
      </c>
      <c r="G4832" t="s">
        <v>19</v>
      </c>
      <c r="H4832">
        <v>10498</v>
      </c>
      <c r="I4832" t="s">
        <v>61</v>
      </c>
      <c r="J4832">
        <v>1</v>
      </c>
      <c r="K4832">
        <v>10498</v>
      </c>
      <c r="L4832">
        <v>0</v>
      </c>
      <c r="M4832">
        <v>0</v>
      </c>
      <c r="N4832" t="s">
        <v>20</v>
      </c>
      <c r="O4832">
        <v>0</v>
      </c>
    </row>
    <row r="4833" spans="1:15" x14ac:dyDescent="0.3">
      <c r="A4833" t="s">
        <v>9574</v>
      </c>
      <c r="B4833" s="1">
        <v>46276</v>
      </c>
      <c r="C4833" t="s">
        <v>9575</v>
      </c>
      <c r="D4833" t="s">
        <v>48</v>
      </c>
      <c r="E4833" t="s">
        <v>18</v>
      </c>
      <c r="F4833">
        <v>2499</v>
      </c>
      <c r="G4833" t="s">
        <v>19</v>
      </c>
      <c r="H4833">
        <v>2499</v>
      </c>
      <c r="I4833" t="s">
        <v>48</v>
      </c>
      <c r="J4833">
        <v>1</v>
      </c>
      <c r="K4833">
        <v>2499</v>
      </c>
      <c r="L4833">
        <v>0</v>
      </c>
      <c r="M4833">
        <v>0</v>
      </c>
      <c r="N4833" t="s">
        <v>20</v>
      </c>
      <c r="O4833">
        <v>0</v>
      </c>
    </row>
    <row r="4834" spans="1:15" x14ac:dyDescent="0.3">
      <c r="A4834" t="s">
        <v>9576</v>
      </c>
      <c r="B4834" s="1">
        <v>46274</v>
      </c>
      <c r="C4834" t="s">
        <v>9577</v>
      </c>
      <c r="D4834" t="s">
        <v>26</v>
      </c>
      <c r="E4834" t="s">
        <v>27</v>
      </c>
      <c r="F4834">
        <v>4999</v>
      </c>
      <c r="G4834" t="s">
        <v>115</v>
      </c>
      <c r="H4834">
        <v>4999</v>
      </c>
      <c r="I4834" t="s">
        <v>26</v>
      </c>
      <c r="J4834">
        <v>0</v>
      </c>
      <c r="K4834">
        <v>0</v>
      </c>
      <c r="L4834">
        <v>0</v>
      </c>
      <c r="M4834">
        <v>0</v>
      </c>
      <c r="N4834" t="s">
        <v>20</v>
      </c>
      <c r="O4834">
        <v>0</v>
      </c>
    </row>
    <row r="4835" spans="1:15" x14ac:dyDescent="0.3">
      <c r="A4835" t="s">
        <v>9578</v>
      </c>
      <c r="B4835" s="1">
        <v>46282</v>
      </c>
      <c r="C4835" t="s">
        <v>9579</v>
      </c>
      <c r="D4835" t="s">
        <v>23</v>
      </c>
      <c r="E4835" t="s">
        <v>18</v>
      </c>
      <c r="F4835">
        <v>7999</v>
      </c>
      <c r="G4835" t="s">
        <v>66</v>
      </c>
      <c r="H4835">
        <v>7999</v>
      </c>
      <c r="I4835" t="s">
        <v>23</v>
      </c>
      <c r="J4835">
        <v>1</v>
      </c>
      <c r="K4835">
        <v>7999</v>
      </c>
      <c r="L4835">
        <v>1</v>
      </c>
      <c r="M4835">
        <v>7999</v>
      </c>
      <c r="N4835" t="s">
        <v>20</v>
      </c>
      <c r="O4835">
        <v>0</v>
      </c>
    </row>
    <row r="4836" spans="1:15" x14ac:dyDescent="0.3">
      <c r="A4836" t="s">
        <v>9580</v>
      </c>
      <c r="B4836" s="1">
        <v>46273</v>
      </c>
      <c r="C4836" t="s">
        <v>9581</v>
      </c>
      <c r="D4836" t="s">
        <v>75</v>
      </c>
      <c r="E4836" t="s">
        <v>27</v>
      </c>
      <c r="F4836">
        <v>1299</v>
      </c>
      <c r="G4836" t="s">
        <v>19</v>
      </c>
      <c r="H4836">
        <v>1299</v>
      </c>
      <c r="I4836" t="s">
        <v>75</v>
      </c>
      <c r="J4836">
        <v>1</v>
      </c>
      <c r="K4836">
        <v>1299</v>
      </c>
      <c r="L4836">
        <v>0</v>
      </c>
      <c r="M4836">
        <v>0</v>
      </c>
      <c r="N4836" t="s">
        <v>20</v>
      </c>
      <c r="O4836">
        <v>0</v>
      </c>
    </row>
    <row r="4837" spans="1:15" x14ac:dyDescent="0.3">
      <c r="A4837" t="s">
        <v>9582</v>
      </c>
      <c r="B4837" s="1">
        <v>46276</v>
      </c>
      <c r="C4837" t="s">
        <v>9583</v>
      </c>
      <c r="D4837" t="s">
        <v>37</v>
      </c>
      <c r="E4837" t="s">
        <v>18</v>
      </c>
      <c r="F4837">
        <v>2998</v>
      </c>
      <c r="G4837" t="s">
        <v>19</v>
      </c>
      <c r="H4837">
        <v>2998</v>
      </c>
      <c r="I4837" t="s">
        <v>37</v>
      </c>
      <c r="J4837">
        <v>1</v>
      </c>
      <c r="K4837">
        <v>2998</v>
      </c>
      <c r="L4837">
        <v>0</v>
      </c>
      <c r="M4837">
        <v>0</v>
      </c>
      <c r="N4837" t="s">
        <v>20</v>
      </c>
      <c r="O4837">
        <v>0</v>
      </c>
    </row>
    <row r="4838" spans="1:15" x14ac:dyDescent="0.3">
      <c r="A4838" t="s">
        <v>9584</v>
      </c>
      <c r="B4838" s="1">
        <v>46287</v>
      </c>
      <c r="C4838" t="s">
        <v>9585</v>
      </c>
      <c r="D4838" t="s">
        <v>34</v>
      </c>
      <c r="E4838" t="s">
        <v>54</v>
      </c>
      <c r="F4838">
        <v>8797</v>
      </c>
      <c r="G4838" t="s">
        <v>19</v>
      </c>
      <c r="H4838">
        <v>8797</v>
      </c>
      <c r="I4838" t="s">
        <v>34</v>
      </c>
      <c r="J4838">
        <v>1</v>
      </c>
      <c r="K4838">
        <v>8797</v>
      </c>
      <c r="L4838">
        <v>0</v>
      </c>
      <c r="M4838">
        <v>0</v>
      </c>
      <c r="N4838" t="s">
        <v>20</v>
      </c>
      <c r="O4838">
        <v>0</v>
      </c>
    </row>
    <row r="4839" spans="1:15" x14ac:dyDescent="0.3">
      <c r="A4839" t="s">
        <v>9586</v>
      </c>
      <c r="B4839" s="1">
        <v>46282</v>
      </c>
      <c r="C4839" t="s">
        <v>9587</v>
      </c>
      <c r="D4839" t="s">
        <v>61</v>
      </c>
      <c r="E4839" t="s">
        <v>18</v>
      </c>
      <c r="F4839">
        <v>2798</v>
      </c>
      <c r="G4839" t="s">
        <v>19</v>
      </c>
      <c r="H4839">
        <v>2798</v>
      </c>
      <c r="I4839" t="s">
        <v>61</v>
      </c>
      <c r="J4839">
        <v>1</v>
      </c>
      <c r="K4839">
        <v>2798</v>
      </c>
      <c r="L4839">
        <v>0</v>
      </c>
      <c r="M4839">
        <v>0</v>
      </c>
      <c r="N4839" t="s">
        <v>20</v>
      </c>
      <c r="O4839">
        <v>0</v>
      </c>
    </row>
    <row r="4840" spans="1:15" x14ac:dyDescent="0.3">
      <c r="A4840" t="s">
        <v>9588</v>
      </c>
      <c r="B4840" s="1">
        <v>46266</v>
      </c>
      <c r="C4840" t="s">
        <v>9589</v>
      </c>
      <c r="D4840" t="s">
        <v>26</v>
      </c>
      <c r="E4840" t="s">
        <v>18</v>
      </c>
      <c r="F4840">
        <v>5597</v>
      </c>
      <c r="G4840" t="s">
        <v>80</v>
      </c>
      <c r="H4840">
        <v>5597</v>
      </c>
      <c r="I4840" t="s">
        <v>26</v>
      </c>
      <c r="J4840">
        <v>0</v>
      </c>
      <c r="K4840">
        <v>0</v>
      </c>
      <c r="L4840">
        <v>0</v>
      </c>
      <c r="M4840">
        <v>0</v>
      </c>
      <c r="N4840" t="s">
        <v>20</v>
      </c>
      <c r="O4840">
        <v>0</v>
      </c>
    </row>
    <row r="4841" spans="1:15" x14ac:dyDescent="0.3">
      <c r="A4841" t="s">
        <v>9590</v>
      </c>
      <c r="B4841" s="1">
        <v>46271</v>
      </c>
      <c r="C4841" t="s">
        <v>9591</v>
      </c>
      <c r="D4841" t="s">
        <v>48</v>
      </c>
      <c r="E4841" t="s">
        <v>18</v>
      </c>
      <c r="F4841">
        <v>6097</v>
      </c>
      <c r="G4841" t="s">
        <v>19</v>
      </c>
      <c r="H4841">
        <v>6097</v>
      </c>
      <c r="I4841" t="s">
        <v>48</v>
      </c>
      <c r="J4841">
        <v>1</v>
      </c>
      <c r="K4841">
        <v>6097</v>
      </c>
      <c r="L4841">
        <v>0</v>
      </c>
      <c r="M4841">
        <v>0</v>
      </c>
      <c r="N4841" t="s">
        <v>20</v>
      </c>
      <c r="O4841">
        <v>0</v>
      </c>
    </row>
    <row r="4842" spans="1:15" x14ac:dyDescent="0.3">
      <c r="A4842" t="s">
        <v>9592</v>
      </c>
      <c r="B4842" s="1">
        <v>46275</v>
      </c>
      <c r="C4842" t="s">
        <v>9593</v>
      </c>
      <c r="D4842" t="s">
        <v>51</v>
      </c>
      <c r="E4842" t="s">
        <v>18</v>
      </c>
      <c r="F4842">
        <v>1799</v>
      </c>
      <c r="G4842" t="s">
        <v>19</v>
      </c>
      <c r="H4842">
        <v>1799</v>
      </c>
      <c r="I4842" t="s">
        <v>51</v>
      </c>
      <c r="J4842">
        <v>1</v>
      </c>
      <c r="K4842">
        <v>1799</v>
      </c>
      <c r="L4842">
        <v>0</v>
      </c>
      <c r="M4842">
        <v>0</v>
      </c>
      <c r="N4842" t="s">
        <v>20</v>
      </c>
      <c r="O4842">
        <v>0</v>
      </c>
    </row>
    <row r="4843" spans="1:15" x14ac:dyDescent="0.3">
      <c r="A4843" t="s">
        <v>9594</v>
      </c>
      <c r="B4843" s="1">
        <v>46287</v>
      </c>
      <c r="C4843" t="s">
        <v>9595</v>
      </c>
      <c r="D4843" t="s">
        <v>34</v>
      </c>
      <c r="E4843" t="s">
        <v>18</v>
      </c>
      <c r="F4843">
        <v>4998</v>
      </c>
      <c r="G4843" t="s">
        <v>80</v>
      </c>
      <c r="H4843">
        <v>4998</v>
      </c>
      <c r="I4843" t="s">
        <v>34</v>
      </c>
      <c r="J4843">
        <v>0</v>
      </c>
      <c r="K4843">
        <v>0</v>
      </c>
      <c r="L4843">
        <v>0</v>
      </c>
      <c r="M4843">
        <v>0</v>
      </c>
      <c r="N4843" t="s">
        <v>20</v>
      </c>
      <c r="O4843">
        <v>0</v>
      </c>
    </row>
    <row r="4844" spans="1:15" x14ac:dyDescent="0.3">
      <c r="A4844" t="s">
        <v>9596</v>
      </c>
      <c r="B4844" s="1">
        <v>46295</v>
      </c>
      <c r="C4844" t="s">
        <v>9597</v>
      </c>
      <c r="D4844" t="s">
        <v>51</v>
      </c>
      <c r="E4844" t="s">
        <v>54</v>
      </c>
      <c r="F4844">
        <v>3098</v>
      </c>
      <c r="G4844" t="s">
        <v>19</v>
      </c>
      <c r="H4844">
        <v>3098</v>
      </c>
      <c r="I4844" t="s">
        <v>51</v>
      </c>
      <c r="J4844">
        <v>1</v>
      </c>
      <c r="K4844">
        <v>3098</v>
      </c>
      <c r="L4844">
        <v>0</v>
      </c>
      <c r="M4844">
        <v>0</v>
      </c>
      <c r="N4844" t="s">
        <v>20</v>
      </c>
      <c r="O4844">
        <v>0</v>
      </c>
    </row>
    <row r="4845" spans="1:15" x14ac:dyDescent="0.3">
      <c r="A4845" t="s">
        <v>9598</v>
      </c>
      <c r="B4845" s="1">
        <v>46290</v>
      </c>
      <c r="C4845" t="s">
        <v>523</v>
      </c>
      <c r="D4845" t="s">
        <v>42</v>
      </c>
      <c r="E4845" t="s">
        <v>27</v>
      </c>
      <c r="F4845">
        <v>349</v>
      </c>
      <c r="G4845" t="s">
        <v>19</v>
      </c>
      <c r="H4845">
        <v>349</v>
      </c>
      <c r="I4845" t="s">
        <v>42</v>
      </c>
      <c r="J4845">
        <v>1</v>
      </c>
      <c r="K4845">
        <v>349</v>
      </c>
      <c r="L4845">
        <v>0</v>
      </c>
      <c r="M4845">
        <v>0</v>
      </c>
      <c r="N4845" t="s">
        <v>20</v>
      </c>
      <c r="O4845">
        <v>0</v>
      </c>
    </row>
    <row r="4846" spans="1:15" x14ac:dyDescent="0.3">
      <c r="A4846" t="s">
        <v>9599</v>
      </c>
      <c r="B4846" s="1">
        <v>46289</v>
      </c>
      <c r="C4846" t="s">
        <v>9600</v>
      </c>
      <c r="D4846" t="s">
        <v>23</v>
      </c>
      <c r="E4846" t="s">
        <v>18</v>
      </c>
      <c r="F4846">
        <v>3798</v>
      </c>
      <c r="G4846" t="s">
        <v>19</v>
      </c>
      <c r="H4846">
        <v>3798</v>
      </c>
      <c r="I4846" t="s">
        <v>23</v>
      </c>
      <c r="J4846">
        <v>1</v>
      </c>
      <c r="K4846">
        <v>3798</v>
      </c>
      <c r="L4846">
        <v>0</v>
      </c>
      <c r="M4846">
        <v>0</v>
      </c>
      <c r="N4846" t="s">
        <v>20</v>
      </c>
      <c r="O4846">
        <v>0</v>
      </c>
    </row>
    <row r="4847" spans="1:15" x14ac:dyDescent="0.3">
      <c r="A4847" t="s">
        <v>9601</v>
      </c>
      <c r="B4847" s="1">
        <v>46278</v>
      </c>
      <c r="C4847" t="s">
        <v>9602</v>
      </c>
      <c r="D4847" t="s">
        <v>26</v>
      </c>
      <c r="E4847" t="s">
        <v>18</v>
      </c>
      <c r="F4847">
        <v>898</v>
      </c>
      <c r="G4847" t="s">
        <v>19</v>
      </c>
      <c r="H4847">
        <v>898</v>
      </c>
      <c r="I4847" t="s">
        <v>26</v>
      </c>
      <c r="J4847">
        <v>1</v>
      </c>
      <c r="K4847">
        <v>898</v>
      </c>
      <c r="L4847">
        <v>0</v>
      </c>
      <c r="M4847">
        <v>0</v>
      </c>
      <c r="N4847" t="s">
        <v>20</v>
      </c>
      <c r="O4847">
        <v>0</v>
      </c>
    </row>
    <row r="4848" spans="1:15" x14ac:dyDescent="0.3">
      <c r="A4848" t="s">
        <v>9603</v>
      </c>
      <c r="B4848" s="1">
        <v>46286</v>
      </c>
      <c r="C4848" t="s">
        <v>9604</v>
      </c>
      <c r="D4848" t="s">
        <v>42</v>
      </c>
      <c r="E4848" t="s">
        <v>18</v>
      </c>
      <c r="F4848" s="2">
        <v>9298</v>
      </c>
      <c r="G4848" t="s">
        <v>19</v>
      </c>
      <c r="H4848">
        <v>9298</v>
      </c>
      <c r="I4848" t="s">
        <v>42</v>
      </c>
      <c r="J4848">
        <v>1</v>
      </c>
      <c r="K4848">
        <v>9298</v>
      </c>
      <c r="L4848">
        <v>0</v>
      </c>
      <c r="M4848">
        <v>0</v>
      </c>
      <c r="N4848" t="s">
        <v>20</v>
      </c>
      <c r="O4848">
        <v>0</v>
      </c>
    </row>
    <row r="4849" spans="1:15" x14ac:dyDescent="0.3">
      <c r="A4849" t="s">
        <v>9605</v>
      </c>
      <c r="B4849" s="1">
        <v>46289</v>
      </c>
      <c r="C4849" t="s">
        <v>9606</v>
      </c>
      <c r="D4849" t="s">
        <v>75</v>
      </c>
      <c r="E4849" t="s">
        <v>27</v>
      </c>
      <c r="F4849">
        <v>599</v>
      </c>
      <c r="G4849" t="s">
        <v>19</v>
      </c>
      <c r="H4849">
        <v>599</v>
      </c>
      <c r="I4849" t="s">
        <v>75</v>
      </c>
      <c r="J4849">
        <v>1</v>
      </c>
      <c r="K4849">
        <v>599</v>
      </c>
      <c r="L4849">
        <v>0</v>
      </c>
      <c r="M4849">
        <v>0</v>
      </c>
      <c r="N4849" t="s">
        <v>20</v>
      </c>
      <c r="O4849">
        <v>0</v>
      </c>
    </row>
    <row r="4850" spans="1:15" x14ac:dyDescent="0.3">
      <c r="A4850" t="s">
        <v>9607</v>
      </c>
      <c r="B4850" s="1">
        <v>46277</v>
      </c>
      <c r="C4850" t="s">
        <v>9608</v>
      </c>
      <c r="E4850" t="s">
        <v>18</v>
      </c>
      <c r="F4850">
        <v>898</v>
      </c>
      <c r="G4850" t="s">
        <v>19</v>
      </c>
      <c r="H4850">
        <v>898</v>
      </c>
      <c r="I4850" t="s">
        <v>194</v>
      </c>
      <c r="J4850">
        <v>1</v>
      </c>
      <c r="K4850">
        <v>898</v>
      </c>
      <c r="L4850">
        <v>0</v>
      </c>
      <c r="M4850">
        <v>0</v>
      </c>
      <c r="N4850" t="s">
        <v>20</v>
      </c>
      <c r="O4850">
        <v>0</v>
      </c>
    </row>
    <row r="4851" spans="1:15" x14ac:dyDescent="0.3">
      <c r="A4851" t="s">
        <v>9609</v>
      </c>
      <c r="B4851" s="1">
        <v>46271</v>
      </c>
      <c r="C4851" t="s">
        <v>9610</v>
      </c>
      <c r="D4851" t="s">
        <v>17</v>
      </c>
      <c r="E4851" t="s">
        <v>18</v>
      </c>
      <c r="F4851">
        <v>5597</v>
      </c>
      <c r="G4851" t="s">
        <v>19</v>
      </c>
      <c r="H4851">
        <v>5597</v>
      </c>
      <c r="I4851" t="s">
        <v>17</v>
      </c>
      <c r="J4851">
        <v>1</v>
      </c>
      <c r="K4851">
        <v>5597</v>
      </c>
      <c r="L4851">
        <v>0</v>
      </c>
      <c r="M4851">
        <v>0</v>
      </c>
      <c r="N4851" t="s">
        <v>20</v>
      </c>
      <c r="O4851">
        <v>0</v>
      </c>
    </row>
    <row r="4852" spans="1:15" x14ac:dyDescent="0.3">
      <c r="A4852" t="s">
        <v>9611</v>
      </c>
      <c r="B4852" s="1">
        <v>46267</v>
      </c>
      <c r="C4852" t="s">
        <v>9612</v>
      </c>
      <c r="D4852" t="s">
        <v>34</v>
      </c>
      <c r="E4852" t="s">
        <v>18</v>
      </c>
      <c r="F4852">
        <v>6498</v>
      </c>
      <c r="G4852" t="s">
        <v>19</v>
      </c>
      <c r="H4852">
        <v>6498</v>
      </c>
      <c r="I4852" t="s">
        <v>34</v>
      </c>
      <c r="J4852">
        <v>1</v>
      </c>
      <c r="K4852">
        <v>6498</v>
      </c>
      <c r="L4852">
        <v>0</v>
      </c>
      <c r="M4852">
        <v>0</v>
      </c>
      <c r="N4852" t="s">
        <v>20</v>
      </c>
      <c r="O4852">
        <v>0</v>
      </c>
    </row>
    <row r="4853" spans="1:15" x14ac:dyDescent="0.3">
      <c r="A4853" t="s">
        <v>9613</v>
      </c>
      <c r="B4853" s="1">
        <v>46273</v>
      </c>
      <c r="C4853" t="s">
        <v>9614</v>
      </c>
      <c r="D4853" t="s">
        <v>61</v>
      </c>
      <c r="E4853" t="s">
        <v>18</v>
      </c>
      <c r="F4853">
        <v>7297</v>
      </c>
      <c r="G4853" t="s">
        <v>115</v>
      </c>
      <c r="H4853">
        <v>7297</v>
      </c>
      <c r="I4853" t="s">
        <v>61</v>
      </c>
      <c r="J4853">
        <v>0</v>
      </c>
      <c r="K4853">
        <v>0</v>
      </c>
      <c r="L4853">
        <v>0</v>
      </c>
      <c r="M4853">
        <v>0</v>
      </c>
      <c r="N4853" t="s">
        <v>20</v>
      </c>
      <c r="O4853">
        <v>0</v>
      </c>
    </row>
    <row r="4854" spans="1:15" x14ac:dyDescent="0.3">
      <c r="A4854" t="s">
        <v>9615</v>
      </c>
      <c r="B4854" s="1">
        <v>46266</v>
      </c>
      <c r="C4854" t="s">
        <v>9616</v>
      </c>
      <c r="D4854" t="s">
        <v>48</v>
      </c>
      <c r="E4854" t="s">
        <v>18</v>
      </c>
      <c r="F4854">
        <v>798</v>
      </c>
      <c r="G4854" t="s">
        <v>19</v>
      </c>
      <c r="H4854">
        <v>798</v>
      </c>
      <c r="I4854" t="s">
        <v>48</v>
      </c>
      <c r="J4854">
        <v>1</v>
      </c>
      <c r="K4854">
        <v>798</v>
      </c>
      <c r="L4854">
        <v>0</v>
      </c>
      <c r="M4854">
        <v>0</v>
      </c>
      <c r="N4854" t="s">
        <v>20</v>
      </c>
      <c r="O4854">
        <v>0</v>
      </c>
    </row>
    <row r="4855" spans="1:15" x14ac:dyDescent="0.3">
      <c r="A4855" t="s">
        <v>9617</v>
      </c>
      <c r="B4855" s="1">
        <v>46275</v>
      </c>
      <c r="C4855" t="s">
        <v>9618</v>
      </c>
      <c r="D4855" t="s">
        <v>26</v>
      </c>
      <c r="E4855" t="s">
        <v>43</v>
      </c>
      <c r="F4855">
        <v>1799</v>
      </c>
      <c r="G4855" t="s">
        <v>19</v>
      </c>
      <c r="H4855">
        <v>1799</v>
      </c>
      <c r="I4855" t="s">
        <v>26</v>
      </c>
      <c r="J4855">
        <v>1</v>
      </c>
      <c r="K4855">
        <v>1799</v>
      </c>
      <c r="L4855">
        <v>0</v>
      </c>
      <c r="M4855">
        <v>0</v>
      </c>
      <c r="N4855" t="s">
        <v>20</v>
      </c>
      <c r="O4855">
        <v>0</v>
      </c>
    </row>
    <row r="4856" spans="1:15" x14ac:dyDescent="0.3">
      <c r="A4856" t="s">
        <v>9619</v>
      </c>
      <c r="B4856" s="1">
        <v>46287</v>
      </c>
      <c r="C4856" t="s">
        <v>9620</v>
      </c>
      <c r="D4856" t="s">
        <v>26</v>
      </c>
      <c r="E4856" t="s">
        <v>27</v>
      </c>
      <c r="F4856">
        <v>4497</v>
      </c>
      <c r="G4856" t="s">
        <v>19</v>
      </c>
      <c r="H4856">
        <v>4497</v>
      </c>
      <c r="I4856" t="s">
        <v>26</v>
      </c>
      <c r="J4856">
        <v>1</v>
      </c>
      <c r="K4856">
        <v>4497</v>
      </c>
      <c r="L4856">
        <v>0</v>
      </c>
      <c r="M4856">
        <v>0</v>
      </c>
      <c r="N4856" t="s">
        <v>20</v>
      </c>
      <c r="O4856">
        <v>0</v>
      </c>
    </row>
    <row r="4857" spans="1:15" x14ac:dyDescent="0.3">
      <c r="A4857" t="s">
        <v>9621</v>
      </c>
      <c r="B4857" s="1">
        <v>46276</v>
      </c>
      <c r="C4857" t="s">
        <v>9622</v>
      </c>
      <c r="D4857" t="s">
        <v>51</v>
      </c>
      <c r="E4857" t="s">
        <v>27</v>
      </c>
      <c r="F4857">
        <v>499</v>
      </c>
      <c r="G4857" t="s">
        <v>19</v>
      </c>
      <c r="H4857">
        <v>499</v>
      </c>
      <c r="I4857" t="s">
        <v>51</v>
      </c>
      <c r="J4857">
        <v>1</v>
      </c>
      <c r="K4857">
        <v>499</v>
      </c>
      <c r="L4857">
        <v>0</v>
      </c>
      <c r="M4857">
        <v>0</v>
      </c>
      <c r="N4857" t="s">
        <v>20</v>
      </c>
      <c r="O4857">
        <v>0</v>
      </c>
    </row>
    <row r="4858" spans="1:15" x14ac:dyDescent="0.3">
      <c r="A4858" t="s">
        <v>9623</v>
      </c>
      <c r="B4858" s="1">
        <v>46268</v>
      </c>
      <c r="C4858" t="s">
        <v>9624</v>
      </c>
      <c r="D4858" t="s">
        <v>48</v>
      </c>
      <c r="E4858" t="s">
        <v>54</v>
      </c>
      <c r="F4858">
        <v>4097</v>
      </c>
      <c r="G4858" t="s">
        <v>80</v>
      </c>
      <c r="H4858">
        <v>4097</v>
      </c>
      <c r="I4858" t="s">
        <v>48</v>
      </c>
      <c r="J4858">
        <v>0</v>
      </c>
      <c r="K4858">
        <v>0</v>
      </c>
      <c r="L4858">
        <v>0</v>
      </c>
      <c r="M4858">
        <v>0</v>
      </c>
      <c r="N4858" t="s">
        <v>20</v>
      </c>
      <c r="O4858">
        <v>0</v>
      </c>
    </row>
    <row r="4859" spans="1:15" x14ac:dyDescent="0.3">
      <c r="A4859" t="s">
        <v>9625</v>
      </c>
      <c r="B4859" s="1">
        <v>46269</v>
      </c>
      <c r="C4859" t="s">
        <v>9626</v>
      </c>
      <c r="D4859" t="s">
        <v>61</v>
      </c>
      <c r="E4859" t="s">
        <v>18</v>
      </c>
      <c r="F4859">
        <v>4298</v>
      </c>
      <c r="G4859" t="s">
        <v>19</v>
      </c>
      <c r="H4859">
        <v>4298</v>
      </c>
      <c r="I4859" t="s">
        <v>61</v>
      </c>
      <c r="J4859">
        <v>1</v>
      </c>
      <c r="K4859">
        <v>4298</v>
      </c>
      <c r="L4859">
        <v>0</v>
      </c>
      <c r="M4859">
        <v>0</v>
      </c>
      <c r="N4859" t="s">
        <v>20</v>
      </c>
      <c r="O4859">
        <v>0</v>
      </c>
    </row>
    <row r="4860" spans="1:15" x14ac:dyDescent="0.3">
      <c r="A4860" t="s">
        <v>9627</v>
      </c>
      <c r="B4860" s="1">
        <v>46279</v>
      </c>
      <c r="C4860" t="s">
        <v>9628</v>
      </c>
      <c r="D4860" t="s">
        <v>75</v>
      </c>
      <c r="E4860" t="s">
        <v>18</v>
      </c>
      <c r="F4860">
        <v>599</v>
      </c>
      <c r="G4860" t="s">
        <v>19</v>
      </c>
      <c r="H4860">
        <v>599</v>
      </c>
      <c r="I4860" t="s">
        <v>75</v>
      </c>
      <c r="J4860">
        <v>1</v>
      </c>
      <c r="K4860">
        <v>599</v>
      </c>
      <c r="L4860">
        <v>0</v>
      </c>
      <c r="M4860">
        <v>0</v>
      </c>
      <c r="N4860" t="s">
        <v>20</v>
      </c>
      <c r="O4860">
        <v>0</v>
      </c>
    </row>
    <row r="4861" spans="1:15" x14ac:dyDescent="0.3">
      <c r="A4861" t="s">
        <v>9629</v>
      </c>
      <c r="B4861" s="1">
        <v>46280</v>
      </c>
      <c r="C4861" t="s">
        <v>9630</v>
      </c>
      <c r="D4861" t="s">
        <v>48</v>
      </c>
      <c r="E4861" t="s">
        <v>18</v>
      </c>
      <c r="F4861">
        <v>499</v>
      </c>
      <c r="G4861" t="s">
        <v>19</v>
      </c>
      <c r="H4861">
        <v>499</v>
      </c>
      <c r="I4861" t="s">
        <v>48</v>
      </c>
      <c r="J4861">
        <v>1</v>
      </c>
      <c r="K4861">
        <v>499</v>
      </c>
      <c r="L4861">
        <v>0</v>
      </c>
      <c r="M4861">
        <v>0</v>
      </c>
      <c r="N4861" t="s">
        <v>20</v>
      </c>
      <c r="O4861">
        <v>0</v>
      </c>
    </row>
    <row r="4862" spans="1:15" x14ac:dyDescent="0.3">
      <c r="A4862" t="s">
        <v>9631</v>
      </c>
      <c r="B4862" s="1">
        <v>46273</v>
      </c>
      <c r="C4862" t="s">
        <v>9632</v>
      </c>
      <c r="D4862" t="s">
        <v>61</v>
      </c>
      <c r="E4862" t="s">
        <v>27</v>
      </c>
      <c r="F4862">
        <v>3499</v>
      </c>
      <c r="G4862" t="s">
        <v>115</v>
      </c>
      <c r="H4862">
        <v>3499</v>
      </c>
      <c r="I4862" t="s">
        <v>61</v>
      </c>
      <c r="J4862">
        <v>0</v>
      </c>
      <c r="K4862">
        <v>0</v>
      </c>
      <c r="L4862">
        <v>0</v>
      </c>
      <c r="M4862">
        <v>0</v>
      </c>
      <c r="N4862" t="s">
        <v>20</v>
      </c>
      <c r="O4862">
        <v>0</v>
      </c>
    </row>
    <row r="4863" spans="1:15" x14ac:dyDescent="0.3">
      <c r="A4863" t="s">
        <v>9633</v>
      </c>
      <c r="B4863" s="1">
        <v>46294</v>
      </c>
      <c r="C4863" t="s">
        <v>9634</v>
      </c>
      <c r="D4863" t="s">
        <v>26</v>
      </c>
      <c r="E4863" t="s">
        <v>18</v>
      </c>
      <c r="F4863">
        <v>2897</v>
      </c>
      <c r="G4863" t="s">
        <v>19</v>
      </c>
      <c r="H4863">
        <v>2897</v>
      </c>
      <c r="I4863" t="s">
        <v>26</v>
      </c>
      <c r="J4863">
        <v>1</v>
      </c>
      <c r="K4863">
        <v>2897</v>
      </c>
      <c r="L4863">
        <v>0</v>
      </c>
      <c r="M4863">
        <v>0</v>
      </c>
      <c r="N4863" t="s">
        <v>20</v>
      </c>
      <c r="O4863">
        <v>0</v>
      </c>
    </row>
    <row r="4864" spans="1:15" x14ac:dyDescent="0.3">
      <c r="A4864" t="s">
        <v>9635</v>
      </c>
      <c r="B4864" s="1">
        <v>46290</v>
      </c>
      <c r="C4864" t="s">
        <v>9636</v>
      </c>
      <c r="D4864" t="s">
        <v>17</v>
      </c>
      <c r="E4864" t="s">
        <v>18</v>
      </c>
      <c r="F4864">
        <v>8498</v>
      </c>
      <c r="G4864" t="s">
        <v>80</v>
      </c>
      <c r="H4864">
        <v>8498</v>
      </c>
      <c r="I4864" t="s">
        <v>17</v>
      </c>
      <c r="J4864">
        <v>0</v>
      </c>
      <c r="K4864">
        <v>0</v>
      </c>
      <c r="L4864">
        <v>0</v>
      </c>
      <c r="M4864">
        <v>0</v>
      </c>
      <c r="N4864" t="s">
        <v>20</v>
      </c>
      <c r="O4864">
        <v>0</v>
      </c>
    </row>
    <row r="4865" spans="1:15" x14ac:dyDescent="0.3">
      <c r="A4865" t="s">
        <v>9637</v>
      </c>
      <c r="B4865" s="1">
        <v>46293</v>
      </c>
      <c r="C4865" t="s">
        <v>9638</v>
      </c>
      <c r="D4865" t="s">
        <v>37</v>
      </c>
      <c r="E4865" t="s">
        <v>18</v>
      </c>
      <c r="F4865">
        <v>4798</v>
      </c>
      <c r="G4865" t="s">
        <v>19</v>
      </c>
      <c r="H4865">
        <v>4798</v>
      </c>
      <c r="I4865" t="s">
        <v>37</v>
      </c>
      <c r="J4865">
        <v>1</v>
      </c>
      <c r="K4865">
        <v>4798</v>
      </c>
      <c r="L4865">
        <v>0</v>
      </c>
      <c r="M4865">
        <v>0</v>
      </c>
      <c r="N4865" t="s">
        <v>20</v>
      </c>
      <c r="O4865">
        <v>0</v>
      </c>
    </row>
    <row r="4866" spans="1:15" x14ac:dyDescent="0.3">
      <c r="A4866" t="s">
        <v>9639</v>
      </c>
      <c r="B4866" s="1">
        <v>46278</v>
      </c>
      <c r="C4866" t="s">
        <v>9640</v>
      </c>
      <c r="D4866" t="s">
        <v>75</v>
      </c>
      <c r="E4866" t="s">
        <v>18</v>
      </c>
      <c r="F4866">
        <v>4998</v>
      </c>
      <c r="G4866" t="s">
        <v>19</v>
      </c>
      <c r="H4866">
        <v>4998</v>
      </c>
      <c r="I4866" t="s">
        <v>75</v>
      </c>
      <c r="J4866">
        <v>1</v>
      </c>
      <c r="K4866">
        <v>4998</v>
      </c>
      <c r="L4866">
        <v>0</v>
      </c>
      <c r="M4866">
        <v>0</v>
      </c>
      <c r="N4866" t="s">
        <v>20</v>
      </c>
      <c r="O4866">
        <v>0</v>
      </c>
    </row>
    <row r="4867" spans="1:15" x14ac:dyDescent="0.3">
      <c r="A4867" t="s">
        <v>9641</v>
      </c>
      <c r="B4867" s="1">
        <v>46274</v>
      </c>
      <c r="C4867" t="s">
        <v>7819</v>
      </c>
      <c r="D4867" t="s">
        <v>26</v>
      </c>
      <c r="E4867" t="s">
        <v>18</v>
      </c>
      <c r="F4867">
        <v>799</v>
      </c>
      <c r="G4867" t="s">
        <v>115</v>
      </c>
      <c r="H4867">
        <v>799</v>
      </c>
      <c r="I4867" t="s">
        <v>26</v>
      </c>
      <c r="J4867">
        <v>0</v>
      </c>
      <c r="K4867">
        <v>0</v>
      </c>
      <c r="L4867">
        <v>0</v>
      </c>
      <c r="M4867">
        <v>0</v>
      </c>
      <c r="N4867" t="s">
        <v>20</v>
      </c>
      <c r="O4867">
        <v>0</v>
      </c>
    </row>
    <row r="4868" spans="1:15" x14ac:dyDescent="0.3">
      <c r="A4868" t="s">
        <v>9642</v>
      </c>
      <c r="B4868" s="1">
        <v>46269</v>
      </c>
      <c r="C4868" t="s">
        <v>9643</v>
      </c>
      <c r="D4868" t="s">
        <v>48</v>
      </c>
      <c r="E4868" t="s">
        <v>18</v>
      </c>
      <c r="F4868">
        <v>2098</v>
      </c>
      <c r="G4868" t="s">
        <v>19</v>
      </c>
      <c r="H4868">
        <v>2098</v>
      </c>
      <c r="I4868" t="s">
        <v>48</v>
      </c>
      <c r="J4868">
        <v>1</v>
      </c>
      <c r="K4868">
        <v>2098</v>
      </c>
      <c r="L4868">
        <v>0</v>
      </c>
      <c r="M4868">
        <v>0</v>
      </c>
      <c r="N4868" t="s">
        <v>20</v>
      </c>
      <c r="O4868">
        <v>0</v>
      </c>
    </row>
    <row r="4869" spans="1:15" x14ac:dyDescent="0.3">
      <c r="A4869" t="s">
        <v>9644</v>
      </c>
      <c r="B4869" s="1">
        <v>46275</v>
      </c>
      <c r="C4869" t="s">
        <v>9645</v>
      </c>
      <c r="D4869" t="s">
        <v>51</v>
      </c>
      <c r="E4869" t="s">
        <v>27</v>
      </c>
      <c r="F4869">
        <v>4999</v>
      </c>
      <c r="G4869" t="s">
        <v>19</v>
      </c>
      <c r="H4869">
        <v>4999</v>
      </c>
      <c r="I4869" t="s">
        <v>51</v>
      </c>
      <c r="J4869">
        <v>1</v>
      </c>
      <c r="K4869">
        <v>4999</v>
      </c>
      <c r="L4869">
        <v>0</v>
      </c>
      <c r="M4869">
        <v>0</v>
      </c>
      <c r="N4869" t="s">
        <v>20</v>
      </c>
      <c r="O4869">
        <v>0</v>
      </c>
    </row>
    <row r="4870" spans="1:15" x14ac:dyDescent="0.3">
      <c r="A4870" t="s">
        <v>9646</v>
      </c>
      <c r="B4870" s="1">
        <v>46289</v>
      </c>
      <c r="C4870" t="s">
        <v>6810</v>
      </c>
      <c r="D4870" t="s">
        <v>61</v>
      </c>
      <c r="E4870" t="s">
        <v>27</v>
      </c>
      <c r="F4870">
        <v>3147</v>
      </c>
      <c r="G4870" t="s">
        <v>19</v>
      </c>
      <c r="H4870">
        <v>3147</v>
      </c>
      <c r="I4870" t="s">
        <v>61</v>
      </c>
      <c r="J4870">
        <v>1</v>
      </c>
      <c r="K4870">
        <v>3147</v>
      </c>
      <c r="L4870">
        <v>0</v>
      </c>
      <c r="M4870">
        <v>0</v>
      </c>
      <c r="N4870" t="s">
        <v>20</v>
      </c>
      <c r="O4870">
        <v>0</v>
      </c>
    </row>
    <row r="4871" spans="1:15" x14ac:dyDescent="0.3">
      <c r="A4871" t="s">
        <v>9647</v>
      </c>
      <c r="B4871" s="1">
        <v>46282</v>
      </c>
      <c r="C4871" t="s">
        <v>9648</v>
      </c>
      <c r="D4871" t="s">
        <v>75</v>
      </c>
      <c r="E4871" t="s">
        <v>18</v>
      </c>
      <c r="F4871">
        <v>2499</v>
      </c>
      <c r="G4871" t="s">
        <v>19</v>
      </c>
      <c r="H4871">
        <v>2499</v>
      </c>
      <c r="I4871" t="s">
        <v>75</v>
      </c>
      <c r="J4871">
        <v>1</v>
      </c>
      <c r="K4871">
        <v>2499</v>
      </c>
      <c r="L4871">
        <v>0</v>
      </c>
      <c r="M4871">
        <v>0</v>
      </c>
      <c r="N4871" t="s">
        <v>20</v>
      </c>
      <c r="O4871">
        <v>0</v>
      </c>
    </row>
    <row r="4872" spans="1:15" x14ac:dyDescent="0.3">
      <c r="A4872" t="s">
        <v>9649</v>
      </c>
      <c r="B4872" s="1">
        <v>46276</v>
      </c>
      <c r="C4872" t="s">
        <v>9650</v>
      </c>
      <c r="D4872" t="s">
        <v>37</v>
      </c>
      <c r="E4872" t="s">
        <v>43</v>
      </c>
      <c r="F4872">
        <v>2999</v>
      </c>
      <c r="G4872" t="s">
        <v>19</v>
      </c>
      <c r="H4872">
        <v>2999</v>
      </c>
      <c r="I4872" t="s">
        <v>37</v>
      </c>
      <c r="J4872">
        <v>1</v>
      </c>
      <c r="K4872">
        <v>2999</v>
      </c>
      <c r="L4872">
        <v>0</v>
      </c>
      <c r="M4872">
        <v>0</v>
      </c>
      <c r="N4872" t="s">
        <v>20</v>
      </c>
      <c r="O4872">
        <v>0</v>
      </c>
    </row>
    <row r="4873" spans="1:15" x14ac:dyDescent="0.3">
      <c r="A4873" t="s">
        <v>9651</v>
      </c>
      <c r="B4873" s="1">
        <v>46288</v>
      </c>
      <c r="C4873" t="s">
        <v>9652</v>
      </c>
      <c r="D4873" t="s">
        <v>61</v>
      </c>
      <c r="E4873" t="s">
        <v>18</v>
      </c>
      <c r="F4873">
        <v>3848</v>
      </c>
      <c r="G4873" t="s">
        <v>19</v>
      </c>
      <c r="H4873">
        <v>3848</v>
      </c>
      <c r="I4873" t="s">
        <v>61</v>
      </c>
      <c r="J4873">
        <v>1</v>
      </c>
      <c r="K4873">
        <v>3848</v>
      </c>
      <c r="L4873">
        <v>0</v>
      </c>
      <c r="M4873">
        <v>0</v>
      </c>
      <c r="N4873" t="s">
        <v>20</v>
      </c>
      <c r="O4873">
        <v>0</v>
      </c>
    </row>
    <row r="4874" spans="1:15" x14ac:dyDescent="0.3">
      <c r="A4874" t="s">
        <v>9653</v>
      </c>
      <c r="B4874" s="1">
        <v>46288</v>
      </c>
      <c r="C4874" t="s">
        <v>9654</v>
      </c>
      <c r="D4874" t="s">
        <v>61</v>
      </c>
      <c r="E4874" t="s">
        <v>18</v>
      </c>
      <c r="F4874">
        <v>999</v>
      </c>
      <c r="G4874" t="s">
        <v>19</v>
      </c>
      <c r="H4874">
        <v>999</v>
      </c>
      <c r="I4874" t="s">
        <v>61</v>
      </c>
      <c r="J4874">
        <v>1</v>
      </c>
      <c r="K4874">
        <v>999</v>
      </c>
      <c r="L4874">
        <v>0</v>
      </c>
      <c r="M4874">
        <v>0</v>
      </c>
      <c r="N4874" t="s">
        <v>20</v>
      </c>
      <c r="O4874">
        <v>0</v>
      </c>
    </row>
    <row r="4875" spans="1:15" x14ac:dyDescent="0.3">
      <c r="A4875" t="s">
        <v>9655</v>
      </c>
      <c r="B4875" s="1">
        <v>46287</v>
      </c>
      <c r="C4875" t="s">
        <v>1889</v>
      </c>
      <c r="D4875" t="s">
        <v>34</v>
      </c>
      <c r="E4875" t="s">
        <v>18</v>
      </c>
      <c r="F4875">
        <v>1298</v>
      </c>
      <c r="G4875" t="s">
        <v>19</v>
      </c>
      <c r="H4875">
        <v>1298</v>
      </c>
      <c r="I4875" t="s">
        <v>34</v>
      </c>
      <c r="J4875">
        <v>1</v>
      </c>
      <c r="K4875">
        <v>1298</v>
      </c>
      <c r="L4875">
        <v>0</v>
      </c>
      <c r="M4875">
        <v>0</v>
      </c>
      <c r="N4875" t="s">
        <v>20</v>
      </c>
      <c r="O4875">
        <v>0</v>
      </c>
    </row>
    <row r="4876" spans="1:15" x14ac:dyDescent="0.3">
      <c r="A4876" t="s">
        <v>9656</v>
      </c>
      <c r="B4876" s="1">
        <v>46286</v>
      </c>
      <c r="C4876" t="s">
        <v>9657</v>
      </c>
      <c r="D4876" t="s">
        <v>42</v>
      </c>
      <c r="E4876" t="s">
        <v>18</v>
      </c>
      <c r="F4876">
        <v>599</v>
      </c>
      <c r="G4876" t="s">
        <v>19</v>
      </c>
      <c r="H4876">
        <v>599</v>
      </c>
      <c r="I4876" t="s">
        <v>42</v>
      </c>
      <c r="J4876">
        <v>1</v>
      </c>
      <c r="K4876">
        <v>599</v>
      </c>
      <c r="L4876">
        <v>0</v>
      </c>
      <c r="M4876">
        <v>0</v>
      </c>
      <c r="N4876" t="s">
        <v>20</v>
      </c>
      <c r="O4876">
        <v>0</v>
      </c>
    </row>
    <row r="4877" spans="1:15" x14ac:dyDescent="0.3">
      <c r="A4877" t="s">
        <v>9658</v>
      </c>
      <c r="B4877" s="1">
        <v>46281</v>
      </c>
      <c r="C4877" t="s">
        <v>9659</v>
      </c>
      <c r="D4877" t="s">
        <v>51</v>
      </c>
      <c r="E4877" t="s">
        <v>27</v>
      </c>
      <c r="F4877" s="2">
        <v>1498</v>
      </c>
      <c r="G4877" t="s">
        <v>19</v>
      </c>
      <c r="H4877">
        <v>1498</v>
      </c>
      <c r="I4877" t="s">
        <v>51</v>
      </c>
      <c r="J4877">
        <v>1</v>
      </c>
      <c r="K4877">
        <v>1498</v>
      </c>
      <c r="L4877">
        <v>0</v>
      </c>
      <c r="M4877">
        <v>0</v>
      </c>
      <c r="N4877" t="s">
        <v>20</v>
      </c>
      <c r="O4877">
        <v>0</v>
      </c>
    </row>
    <row r="4878" spans="1:15" x14ac:dyDescent="0.3">
      <c r="A4878" t="s">
        <v>9660</v>
      </c>
      <c r="B4878" s="1">
        <v>46267</v>
      </c>
      <c r="C4878" t="s">
        <v>9661</v>
      </c>
      <c r="D4878" t="s">
        <v>51</v>
      </c>
      <c r="E4878" t="s">
        <v>18</v>
      </c>
      <c r="F4878">
        <v>349</v>
      </c>
      <c r="G4878" t="s">
        <v>19</v>
      </c>
      <c r="H4878">
        <v>349</v>
      </c>
      <c r="I4878" t="s">
        <v>51</v>
      </c>
      <c r="J4878">
        <v>1</v>
      </c>
      <c r="K4878">
        <v>349</v>
      </c>
      <c r="L4878">
        <v>0</v>
      </c>
      <c r="M4878">
        <v>0</v>
      </c>
      <c r="N4878" t="s">
        <v>20</v>
      </c>
      <c r="O4878">
        <v>0</v>
      </c>
    </row>
    <row r="4879" spans="1:15" x14ac:dyDescent="0.3">
      <c r="A4879" t="s">
        <v>9662</v>
      </c>
      <c r="B4879" s="1">
        <v>46276</v>
      </c>
      <c r="C4879" t="s">
        <v>9663</v>
      </c>
      <c r="D4879" t="s">
        <v>48</v>
      </c>
      <c r="E4879" t="s">
        <v>18</v>
      </c>
      <c r="F4879">
        <v>4298</v>
      </c>
      <c r="G4879" t="s">
        <v>19</v>
      </c>
      <c r="H4879">
        <v>4298</v>
      </c>
      <c r="I4879" t="s">
        <v>48</v>
      </c>
      <c r="J4879">
        <v>1</v>
      </c>
      <c r="K4879">
        <v>4298</v>
      </c>
      <c r="L4879">
        <v>0</v>
      </c>
      <c r="M4879">
        <v>0</v>
      </c>
      <c r="N4879" t="s">
        <v>20</v>
      </c>
      <c r="O4879">
        <v>0</v>
      </c>
    </row>
    <row r="4880" spans="1:15" x14ac:dyDescent="0.3">
      <c r="A4880" t="s">
        <v>9664</v>
      </c>
      <c r="B4880" s="1">
        <v>46283</v>
      </c>
      <c r="C4880" t="s">
        <v>9665</v>
      </c>
      <c r="D4880" t="s">
        <v>42</v>
      </c>
      <c r="E4880" t="s">
        <v>18</v>
      </c>
      <c r="F4880">
        <v>1299</v>
      </c>
      <c r="G4880" t="s">
        <v>19</v>
      </c>
      <c r="H4880">
        <v>1299</v>
      </c>
      <c r="I4880" t="s">
        <v>42</v>
      </c>
      <c r="J4880">
        <v>1</v>
      </c>
      <c r="K4880">
        <v>1299</v>
      </c>
      <c r="L4880">
        <v>0</v>
      </c>
      <c r="M4880">
        <v>0</v>
      </c>
      <c r="N4880" t="s">
        <v>20</v>
      </c>
      <c r="O4880">
        <v>0</v>
      </c>
    </row>
    <row r="4881" spans="1:15" x14ac:dyDescent="0.3">
      <c r="A4881" t="s">
        <v>9666</v>
      </c>
      <c r="B4881" s="1">
        <v>46283</v>
      </c>
      <c r="C4881" t="s">
        <v>9667</v>
      </c>
      <c r="D4881" t="s">
        <v>48</v>
      </c>
      <c r="E4881" t="s">
        <v>54</v>
      </c>
      <c r="F4881">
        <v>898</v>
      </c>
      <c r="G4881" t="s">
        <v>19</v>
      </c>
      <c r="H4881">
        <v>898</v>
      </c>
      <c r="I4881" t="s">
        <v>48</v>
      </c>
      <c r="J4881">
        <v>1</v>
      </c>
      <c r="K4881">
        <v>898</v>
      </c>
      <c r="L4881">
        <v>0</v>
      </c>
      <c r="M4881">
        <v>0</v>
      </c>
      <c r="N4881" t="s">
        <v>20</v>
      </c>
      <c r="O4881">
        <v>0</v>
      </c>
    </row>
    <row r="4882" spans="1:15" x14ac:dyDescent="0.3">
      <c r="A4882" t="s">
        <v>9668</v>
      </c>
      <c r="B4882" s="1">
        <v>46294</v>
      </c>
      <c r="C4882" t="s">
        <v>9669</v>
      </c>
      <c r="D4882" t="s">
        <v>26</v>
      </c>
      <c r="E4882" t="s">
        <v>18</v>
      </c>
      <c r="F4882">
        <v>3798</v>
      </c>
      <c r="G4882" t="s">
        <v>19</v>
      </c>
      <c r="H4882">
        <v>3798</v>
      </c>
      <c r="I4882" t="s">
        <v>26</v>
      </c>
      <c r="J4882">
        <v>1</v>
      </c>
      <c r="K4882">
        <v>3798</v>
      </c>
      <c r="L4882">
        <v>0</v>
      </c>
      <c r="M4882">
        <v>0</v>
      </c>
      <c r="N4882" t="s">
        <v>20</v>
      </c>
      <c r="O4882">
        <v>0</v>
      </c>
    </row>
    <row r="4883" spans="1:15" x14ac:dyDescent="0.3">
      <c r="A4883" t="s">
        <v>9670</v>
      </c>
      <c r="B4883" s="1">
        <v>46268</v>
      </c>
      <c r="C4883" t="s">
        <v>9671</v>
      </c>
      <c r="D4883" t="s">
        <v>51</v>
      </c>
      <c r="E4883" t="s">
        <v>18</v>
      </c>
      <c r="F4883">
        <v>7999</v>
      </c>
      <c r="G4883" t="s">
        <v>115</v>
      </c>
      <c r="H4883">
        <v>7999</v>
      </c>
      <c r="I4883" t="s">
        <v>51</v>
      </c>
      <c r="J4883">
        <v>0</v>
      </c>
      <c r="K4883">
        <v>0</v>
      </c>
      <c r="L4883">
        <v>0</v>
      </c>
      <c r="M4883">
        <v>0</v>
      </c>
      <c r="N4883" t="s">
        <v>20</v>
      </c>
      <c r="O4883">
        <v>0</v>
      </c>
    </row>
    <row r="4884" spans="1:15" x14ac:dyDescent="0.3">
      <c r="A4884" t="s">
        <v>9672</v>
      </c>
      <c r="B4884" s="1">
        <v>46288</v>
      </c>
      <c r="C4884" t="s">
        <v>9673</v>
      </c>
      <c r="D4884" t="s">
        <v>37</v>
      </c>
      <c r="E4884" t="s">
        <v>27</v>
      </c>
      <c r="F4884">
        <v>3499</v>
      </c>
      <c r="G4884" t="s">
        <v>19</v>
      </c>
      <c r="H4884">
        <v>3499</v>
      </c>
      <c r="I4884" t="s">
        <v>37</v>
      </c>
      <c r="J4884">
        <v>1</v>
      </c>
      <c r="K4884">
        <v>3499</v>
      </c>
      <c r="L4884">
        <v>0</v>
      </c>
      <c r="M4884">
        <v>0</v>
      </c>
      <c r="N4884" t="s">
        <v>20</v>
      </c>
      <c r="O4884">
        <v>0</v>
      </c>
    </row>
    <row r="4885" spans="1:15" x14ac:dyDescent="0.3">
      <c r="A4885" t="s">
        <v>9674</v>
      </c>
      <c r="B4885" s="1">
        <v>46294</v>
      </c>
      <c r="C4885" t="s">
        <v>9675</v>
      </c>
      <c r="D4885" t="s">
        <v>26</v>
      </c>
      <c r="E4885" t="s">
        <v>27</v>
      </c>
      <c r="F4885">
        <v>299</v>
      </c>
      <c r="G4885" t="s">
        <v>19</v>
      </c>
      <c r="H4885">
        <v>299</v>
      </c>
      <c r="I4885" t="s">
        <v>26</v>
      </c>
      <c r="J4885">
        <v>1</v>
      </c>
      <c r="K4885">
        <v>299</v>
      </c>
      <c r="L4885">
        <v>0</v>
      </c>
      <c r="M4885">
        <v>0</v>
      </c>
      <c r="N4885" t="s">
        <v>20</v>
      </c>
      <c r="O4885">
        <v>0</v>
      </c>
    </row>
    <row r="4886" spans="1:15" x14ac:dyDescent="0.3">
      <c r="A4886" t="s">
        <v>9676</v>
      </c>
      <c r="B4886" s="1">
        <v>46280</v>
      </c>
      <c r="C4886" t="s">
        <v>9677</v>
      </c>
      <c r="D4886" t="s">
        <v>17</v>
      </c>
      <c r="E4886" t="s">
        <v>27</v>
      </c>
      <c r="F4886">
        <v>1499</v>
      </c>
      <c r="G4886" t="s">
        <v>19</v>
      </c>
      <c r="H4886">
        <v>1499</v>
      </c>
      <c r="I4886" t="s">
        <v>17</v>
      </c>
      <c r="J4886">
        <v>1</v>
      </c>
      <c r="K4886">
        <v>1499</v>
      </c>
      <c r="L4886">
        <v>0</v>
      </c>
      <c r="M4886">
        <v>0</v>
      </c>
      <c r="N4886" t="s">
        <v>20</v>
      </c>
      <c r="O4886">
        <v>0</v>
      </c>
    </row>
    <row r="4887" spans="1:15" x14ac:dyDescent="0.3">
      <c r="A4887" t="s">
        <v>9678</v>
      </c>
      <c r="B4887" s="1">
        <v>46287</v>
      </c>
      <c r="C4887" t="s">
        <v>9679</v>
      </c>
      <c r="D4887" t="s">
        <v>23</v>
      </c>
      <c r="E4887" t="s">
        <v>27</v>
      </c>
      <c r="F4887" s="2">
        <v>4999</v>
      </c>
      <c r="G4887" t="s">
        <v>19</v>
      </c>
      <c r="H4887">
        <v>4999</v>
      </c>
      <c r="I4887" t="s">
        <v>23</v>
      </c>
      <c r="J4887">
        <v>1</v>
      </c>
      <c r="K4887">
        <v>4999</v>
      </c>
      <c r="L4887">
        <v>0</v>
      </c>
      <c r="M4887">
        <v>0</v>
      </c>
      <c r="N4887" t="s">
        <v>20</v>
      </c>
      <c r="O4887">
        <v>0</v>
      </c>
    </row>
    <row r="4888" spans="1:15" x14ac:dyDescent="0.3">
      <c r="A4888" t="s">
        <v>9680</v>
      </c>
      <c r="B4888" s="1">
        <v>46266</v>
      </c>
      <c r="C4888" t="s">
        <v>9681</v>
      </c>
      <c r="D4888" t="s">
        <v>42</v>
      </c>
      <c r="E4888" t="s">
        <v>54</v>
      </c>
      <c r="F4888">
        <v>6797</v>
      </c>
      <c r="G4888" t="s">
        <v>19</v>
      </c>
      <c r="H4888">
        <v>6797</v>
      </c>
      <c r="I4888" t="s">
        <v>42</v>
      </c>
      <c r="J4888">
        <v>1</v>
      </c>
      <c r="K4888">
        <v>6797</v>
      </c>
      <c r="L4888">
        <v>0</v>
      </c>
      <c r="M4888">
        <v>0</v>
      </c>
      <c r="N4888" t="s">
        <v>20</v>
      </c>
      <c r="O4888">
        <v>0</v>
      </c>
    </row>
    <row r="4889" spans="1:15" x14ac:dyDescent="0.3">
      <c r="A4889" t="s">
        <v>9682</v>
      </c>
      <c r="B4889" s="1">
        <v>46276</v>
      </c>
      <c r="C4889" t="s">
        <v>3180</v>
      </c>
      <c r="D4889" t="s">
        <v>48</v>
      </c>
      <c r="E4889" t="s">
        <v>27</v>
      </c>
      <c r="F4889">
        <v>1997</v>
      </c>
      <c r="G4889" t="s">
        <v>19</v>
      </c>
      <c r="H4889">
        <v>1997</v>
      </c>
      <c r="I4889" t="s">
        <v>48</v>
      </c>
      <c r="J4889">
        <v>1</v>
      </c>
      <c r="K4889">
        <v>1997</v>
      </c>
      <c r="L4889">
        <v>0</v>
      </c>
      <c r="M4889">
        <v>0</v>
      </c>
      <c r="N4889" t="s">
        <v>20</v>
      </c>
      <c r="O4889">
        <v>0</v>
      </c>
    </row>
    <row r="4890" spans="1:15" x14ac:dyDescent="0.3">
      <c r="A4890" t="s">
        <v>9683</v>
      </c>
      <c r="B4890" s="1">
        <v>46284</v>
      </c>
      <c r="C4890" t="s">
        <v>9684</v>
      </c>
      <c r="D4890" t="s">
        <v>61</v>
      </c>
      <c r="E4890" t="s">
        <v>43</v>
      </c>
      <c r="F4890">
        <v>5298</v>
      </c>
      <c r="G4890" t="s">
        <v>19</v>
      </c>
      <c r="H4890">
        <v>5298</v>
      </c>
      <c r="I4890" t="s">
        <v>61</v>
      </c>
      <c r="J4890">
        <v>1</v>
      </c>
      <c r="K4890">
        <v>5298</v>
      </c>
      <c r="L4890">
        <v>0</v>
      </c>
      <c r="M4890">
        <v>0</v>
      </c>
      <c r="N4890" t="s">
        <v>20</v>
      </c>
      <c r="O4890">
        <v>0</v>
      </c>
    </row>
    <row r="4891" spans="1:15" x14ac:dyDescent="0.3">
      <c r="A4891" t="s">
        <v>9685</v>
      </c>
      <c r="B4891" s="1">
        <v>46271</v>
      </c>
      <c r="C4891" t="s">
        <v>9686</v>
      </c>
      <c r="D4891" t="s">
        <v>37</v>
      </c>
      <c r="E4891" t="s">
        <v>18</v>
      </c>
      <c r="F4891">
        <v>4999</v>
      </c>
      <c r="G4891" t="s">
        <v>19</v>
      </c>
      <c r="H4891">
        <v>4999</v>
      </c>
      <c r="I4891" t="s">
        <v>37</v>
      </c>
      <c r="J4891">
        <v>1</v>
      </c>
      <c r="K4891">
        <v>4999</v>
      </c>
      <c r="L4891">
        <v>0</v>
      </c>
      <c r="M4891">
        <v>0</v>
      </c>
      <c r="N4891" t="s">
        <v>20</v>
      </c>
      <c r="O4891">
        <v>0</v>
      </c>
    </row>
    <row r="4892" spans="1:15" x14ac:dyDescent="0.3">
      <c r="A4892" t="s">
        <v>9687</v>
      </c>
      <c r="B4892" s="1">
        <v>46290</v>
      </c>
      <c r="C4892" t="s">
        <v>9688</v>
      </c>
      <c r="D4892" t="s">
        <v>26</v>
      </c>
      <c r="E4892" t="s">
        <v>18</v>
      </c>
      <c r="F4892">
        <v>598</v>
      </c>
      <c r="G4892" t="s">
        <v>115</v>
      </c>
      <c r="H4892">
        <v>598</v>
      </c>
      <c r="I4892" t="s">
        <v>26</v>
      </c>
      <c r="J4892">
        <v>0</v>
      </c>
      <c r="K4892">
        <v>0</v>
      </c>
      <c r="L4892">
        <v>0</v>
      </c>
      <c r="M4892">
        <v>0</v>
      </c>
      <c r="N4892" t="s">
        <v>20</v>
      </c>
      <c r="O4892">
        <v>0</v>
      </c>
    </row>
    <row r="4893" spans="1:15" x14ac:dyDescent="0.3">
      <c r="A4893" t="s">
        <v>9689</v>
      </c>
      <c r="B4893" s="1">
        <v>46287</v>
      </c>
      <c r="C4893" t="s">
        <v>9690</v>
      </c>
      <c r="D4893" t="s">
        <v>37</v>
      </c>
      <c r="E4893" t="s">
        <v>27</v>
      </c>
      <c r="F4893">
        <v>3847</v>
      </c>
      <c r="G4893" t="s">
        <v>19</v>
      </c>
      <c r="H4893">
        <v>3847</v>
      </c>
      <c r="I4893" t="s">
        <v>37</v>
      </c>
      <c r="J4893">
        <v>1</v>
      </c>
      <c r="K4893">
        <v>3847</v>
      </c>
      <c r="L4893">
        <v>0</v>
      </c>
      <c r="M4893">
        <v>0</v>
      </c>
      <c r="N4893" t="s">
        <v>20</v>
      </c>
      <c r="O4893">
        <v>0</v>
      </c>
    </row>
    <row r="4894" spans="1:15" x14ac:dyDescent="0.3">
      <c r="A4894" t="s">
        <v>9691</v>
      </c>
      <c r="B4894" s="1">
        <v>46285</v>
      </c>
      <c r="C4894" t="s">
        <v>9692</v>
      </c>
      <c r="D4894" t="s">
        <v>17</v>
      </c>
      <c r="E4894" t="s">
        <v>18</v>
      </c>
      <c r="F4894">
        <v>3897</v>
      </c>
      <c r="G4894" t="s">
        <v>66</v>
      </c>
      <c r="H4894">
        <v>3897</v>
      </c>
      <c r="I4894" t="s">
        <v>17</v>
      </c>
      <c r="J4894">
        <v>1</v>
      </c>
      <c r="K4894">
        <v>3897</v>
      </c>
      <c r="L4894">
        <v>1</v>
      </c>
      <c r="M4894">
        <v>3897</v>
      </c>
      <c r="N4894" t="s">
        <v>20</v>
      </c>
      <c r="O4894">
        <v>0</v>
      </c>
    </row>
    <row r="4895" spans="1:15" x14ac:dyDescent="0.3">
      <c r="A4895" t="s">
        <v>9693</v>
      </c>
      <c r="B4895" s="1">
        <v>46289</v>
      </c>
      <c r="C4895" t="s">
        <v>9694</v>
      </c>
      <c r="D4895" t="s">
        <v>34</v>
      </c>
      <c r="E4895" t="s">
        <v>43</v>
      </c>
      <c r="F4895">
        <v>3499</v>
      </c>
      <c r="G4895" t="s">
        <v>19</v>
      </c>
      <c r="H4895">
        <v>3499</v>
      </c>
      <c r="I4895" t="s">
        <v>34</v>
      </c>
      <c r="J4895">
        <v>1</v>
      </c>
      <c r="K4895">
        <v>3499</v>
      </c>
      <c r="L4895">
        <v>0</v>
      </c>
      <c r="M4895">
        <v>0</v>
      </c>
      <c r="N4895" t="s">
        <v>20</v>
      </c>
      <c r="O4895">
        <v>0</v>
      </c>
    </row>
    <row r="4896" spans="1:15" x14ac:dyDescent="0.3">
      <c r="A4896" t="s">
        <v>9695</v>
      </c>
      <c r="B4896" s="1">
        <v>46284</v>
      </c>
      <c r="C4896" t="s">
        <v>9696</v>
      </c>
      <c r="D4896" t="s">
        <v>26</v>
      </c>
      <c r="E4896" t="s">
        <v>54</v>
      </c>
      <c r="F4896">
        <v>1998</v>
      </c>
      <c r="G4896" t="s">
        <v>19</v>
      </c>
      <c r="H4896">
        <v>1998</v>
      </c>
      <c r="I4896" t="s">
        <v>26</v>
      </c>
      <c r="J4896">
        <v>1</v>
      </c>
      <c r="K4896">
        <v>1998</v>
      </c>
      <c r="L4896">
        <v>0</v>
      </c>
      <c r="M4896">
        <v>0</v>
      </c>
      <c r="N4896" t="s">
        <v>20</v>
      </c>
      <c r="O4896">
        <v>0</v>
      </c>
    </row>
    <row r="4897" spans="1:15" x14ac:dyDescent="0.3">
      <c r="A4897" t="s">
        <v>9697</v>
      </c>
      <c r="B4897" s="1">
        <v>46295</v>
      </c>
      <c r="C4897" t="s">
        <v>9698</v>
      </c>
      <c r="D4897" t="s">
        <v>34</v>
      </c>
      <c r="E4897" t="s">
        <v>18</v>
      </c>
      <c r="F4897">
        <v>4999</v>
      </c>
      <c r="G4897" t="s">
        <v>19</v>
      </c>
      <c r="H4897">
        <v>4999</v>
      </c>
      <c r="I4897" t="s">
        <v>34</v>
      </c>
      <c r="J4897">
        <v>1</v>
      </c>
      <c r="K4897">
        <v>4999</v>
      </c>
      <c r="L4897">
        <v>0</v>
      </c>
      <c r="M4897">
        <v>0</v>
      </c>
      <c r="N4897" t="s">
        <v>20</v>
      </c>
      <c r="O4897">
        <v>0</v>
      </c>
    </row>
    <row r="4898" spans="1:15" x14ac:dyDescent="0.3">
      <c r="A4898" t="s">
        <v>9699</v>
      </c>
      <c r="B4898" s="1">
        <v>46289</v>
      </c>
      <c r="C4898" t="s">
        <v>9700</v>
      </c>
      <c r="D4898" t="s">
        <v>51</v>
      </c>
      <c r="E4898" t="s">
        <v>43</v>
      </c>
      <c r="F4898">
        <v>4798</v>
      </c>
      <c r="G4898" t="s">
        <v>19</v>
      </c>
      <c r="H4898">
        <v>4798</v>
      </c>
      <c r="I4898" t="s">
        <v>51</v>
      </c>
      <c r="J4898">
        <v>1</v>
      </c>
      <c r="K4898">
        <v>4798</v>
      </c>
      <c r="L4898">
        <v>0</v>
      </c>
      <c r="M4898">
        <v>0</v>
      </c>
      <c r="N4898" t="s">
        <v>20</v>
      </c>
      <c r="O4898">
        <v>0</v>
      </c>
    </row>
    <row r="4899" spans="1:15" x14ac:dyDescent="0.3">
      <c r="A4899" t="s">
        <v>9701</v>
      </c>
      <c r="B4899" s="1">
        <v>46289</v>
      </c>
      <c r="C4899" t="s">
        <v>9702</v>
      </c>
      <c r="D4899" t="s">
        <v>48</v>
      </c>
      <c r="E4899" t="s">
        <v>18</v>
      </c>
      <c r="F4899">
        <v>12297</v>
      </c>
      <c r="G4899" t="s">
        <v>19</v>
      </c>
      <c r="H4899">
        <v>12297</v>
      </c>
      <c r="I4899" t="s">
        <v>48</v>
      </c>
      <c r="J4899">
        <v>1</v>
      </c>
      <c r="K4899">
        <v>12297</v>
      </c>
      <c r="L4899">
        <v>0</v>
      </c>
      <c r="M4899">
        <v>0</v>
      </c>
      <c r="N4899" t="s">
        <v>20</v>
      </c>
      <c r="O4899">
        <v>0</v>
      </c>
    </row>
    <row r="4900" spans="1:15" x14ac:dyDescent="0.3">
      <c r="A4900" t="s">
        <v>9703</v>
      </c>
      <c r="B4900" s="1">
        <v>46290</v>
      </c>
      <c r="C4900" t="s">
        <v>9704</v>
      </c>
      <c r="D4900" t="s">
        <v>23</v>
      </c>
      <c r="E4900" t="s">
        <v>27</v>
      </c>
      <c r="F4900">
        <v>4999</v>
      </c>
      <c r="G4900" t="s">
        <v>19</v>
      </c>
      <c r="H4900">
        <v>4999</v>
      </c>
      <c r="I4900" t="s">
        <v>23</v>
      </c>
      <c r="J4900">
        <v>1</v>
      </c>
      <c r="K4900">
        <v>4999</v>
      </c>
      <c r="L4900">
        <v>0</v>
      </c>
      <c r="M4900">
        <v>0</v>
      </c>
      <c r="N4900" t="s">
        <v>20</v>
      </c>
      <c r="O4900">
        <v>0</v>
      </c>
    </row>
    <row r="4901" spans="1:15" x14ac:dyDescent="0.3">
      <c r="A4901" t="s">
        <v>9705</v>
      </c>
      <c r="B4901" s="1">
        <v>46267</v>
      </c>
      <c r="C4901" t="s">
        <v>9706</v>
      </c>
      <c r="D4901" t="s">
        <v>42</v>
      </c>
      <c r="E4901" t="s">
        <v>18</v>
      </c>
      <c r="F4901">
        <v>5797</v>
      </c>
      <c r="G4901" t="s">
        <v>19</v>
      </c>
      <c r="H4901">
        <v>5797</v>
      </c>
      <c r="I4901" t="s">
        <v>42</v>
      </c>
      <c r="J4901">
        <v>1</v>
      </c>
      <c r="K4901">
        <v>5797</v>
      </c>
      <c r="L4901">
        <v>0</v>
      </c>
      <c r="M4901">
        <v>0</v>
      </c>
      <c r="N4901" t="s">
        <v>20</v>
      </c>
      <c r="O4901">
        <v>0</v>
      </c>
    </row>
    <row r="4902" spans="1:15" x14ac:dyDescent="0.3">
      <c r="A4902" t="s">
        <v>9707</v>
      </c>
      <c r="B4902" s="1">
        <v>46285</v>
      </c>
      <c r="C4902" t="s">
        <v>9708</v>
      </c>
      <c r="D4902" t="s">
        <v>42</v>
      </c>
      <c r="E4902" t="s">
        <v>27</v>
      </c>
      <c r="F4902">
        <v>10498</v>
      </c>
      <c r="G4902" t="s">
        <v>19</v>
      </c>
      <c r="H4902">
        <v>10498</v>
      </c>
      <c r="I4902" t="s">
        <v>42</v>
      </c>
      <c r="J4902">
        <v>1</v>
      </c>
      <c r="K4902">
        <v>10498</v>
      </c>
      <c r="L4902">
        <v>0</v>
      </c>
      <c r="M4902">
        <v>0</v>
      </c>
      <c r="N4902" t="s">
        <v>20</v>
      </c>
      <c r="O4902">
        <v>0</v>
      </c>
    </row>
    <row r="4903" spans="1:15" x14ac:dyDescent="0.3">
      <c r="A4903" t="s">
        <v>9709</v>
      </c>
      <c r="B4903" s="1">
        <v>46276</v>
      </c>
      <c r="C4903" t="s">
        <v>9710</v>
      </c>
      <c r="D4903" t="s">
        <v>42</v>
      </c>
      <c r="E4903" t="s">
        <v>43</v>
      </c>
      <c r="F4903">
        <v>5998</v>
      </c>
      <c r="G4903" t="s">
        <v>19</v>
      </c>
      <c r="H4903">
        <v>5998</v>
      </c>
      <c r="I4903" t="s">
        <v>42</v>
      </c>
      <c r="J4903">
        <v>1</v>
      </c>
      <c r="K4903">
        <v>5998</v>
      </c>
      <c r="L4903">
        <v>0</v>
      </c>
      <c r="M4903">
        <v>0</v>
      </c>
      <c r="N4903" t="s">
        <v>20</v>
      </c>
      <c r="O4903">
        <v>0</v>
      </c>
    </row>
    <row r="4904" spans="1:15" x14ac:dyDescent="0.3">
      <c r="A4904" t="s">
        <v>9711</v>
      </c>
      <c r="B4904" s="1">
        <v>46269</v>
      </c>
      <c r="C4904" t="s">
        <v>9712</v>
      </c>
      <c r="D4904" t="s">
        <v>26</v>
      </c>
      <c r="E4904" t="s">
        <v>54</v>
      </c>
      <c r="F4904">
        <v>1499</v>
      </c>
      <c r="G4904" t="s">
        <v>19</v>
      </c>
      <c r="H4904">
        <v>1499</v>
      </c>
      <c r="I4904" t="s">
        <v>26</v>
      </c>
      <c r="J4904">
        <v>1</v>
      </c>
      <c r="K4904">
        <v>1499</v>
      </c>
      <c r="L4904">
        <v>0</v>
      </c>
      <c r="M4904">
        <v>0</v>
      </c>
      <c r="N4904" t="s">
        <v>20</v>
      </c>
      <c r="O4904">
        <v>0</v>
      </c>
    </row>
    <row r="4905" spans="1:15" x14ac:dyDescent="0.3">
      <c r="A4905" t="s">
        <v>9713</v>
      </c>
      <c r="B4905" s="1">
        <v>46270</v>
      </c>
      <c r="C4905" t="s">
        <v>9714</v>
      </c>
      <c r="D4905" t="s">
        <v>42</v>
      </c>
      <c r="E4905" t="s">
        <v>18</v>
      </c>
      <c r="F4905" s="2">
        <v>7998</v>
      </c>
      <c r="G4905" t="s">
        <v>115</v>
      </c>
      <c r="H4905">
        <v>7998</v>
      </c>
      <c r="I4905" t="s">
        <v>42</v>
      </c>
      <c r="J4905">
        <v>0</v>
      </c>
      <c r="K4905">
        <v>0</v>
      </c>
      <c r="L4905">
        <v>0</v>
      </c>
      <c r="M4905">
        <v>0</v>
      </c>
      <c r="N4905" t="s">
        <v>20</v>
      </c>
      <c r="O4905">
        <v>0</v>
      </c>
    </row>
    <row r="4906" spans="1:15" x14ac:dyDescent="0.3">
      <c r="A4906" t="s">
        <v>9715</v>
      </c>
      <c r="B4906" s="1">
        <v>46290</v>
      </c>
      <c r="C4906" t="s">
        <v>4191</v>
      </c>
      <c r="D4906" t="s">
        <v>75</v>
      </c>
      <c r="E4906" t="s">
        <v>18</v>
      </c>
      <c r="F4906">
        <v>8998</v>
      </c>
      <c r="G4906" t="s">
        <v>66</v>
      </c>
      <c r="H4906">
        <v>8998</v>
      </c>
      <c r="I4906" t="s">
        <v>75</v>
      </c>
      <c r="J4906">
        <v>1</v>
      </c>
      <c r="K4906">
        <v>8998</v>
      </c>
      <c r="L4906">
        <v>1</v>
      </c>
      <c r="M4906">
        <v>8998</v>
      </c>
      <c r="N4906" t="s">
        <v>20</v>
      </c>
      <c r="O4906">
        <v>0</v>
      </c>
    </row>
    <row r="4907" spans="1:15" x14ac:dyDescent="0.3">
      <c r="A4907" t="s">
        <v>9716</v>
      </c>
      <c r="B4907" s="1">
        <v>46295</v>
      </c>
      <c r="C4907" t="s">
        <v>9717</v>
      </c>
      <c r="D4907" t="s">
        <v>37</v>
      </c>
      <c r="E4907" t="s">
        <v>54</v>
      </c>
      <c r="F4907">
        <v>2397</v>
      </c>
      <c r="G4907" t="s">
        <v>19</v>
      </c>
      <c r="H4907">
        <v>2397</v>
      </c>
      <c r="I4907" t="s">
        <v>37</v>
      </c>
      <c r="J4907">
        <v>1</v>
      </c>
      <c r="K4907">
        <v>2397</v>
      </c>
      <c r="L4907">
        <v>0</v>
      </c>
      <c r="M4907">
        <v>0</v>
      </c>
      <c r="N4907" t="s">
        <v>20</v>
      </c>
      <c r="O4907">
        <v>0</v>
      </c>
    </row>
    <row r="4908" spans="1:15" x14ac:dyDescent="0.3">
      <c r="A4908" t="s">
        <v>9718</v>
      </c>
      <c r="B4908" s="1">
        <v>46282</v>
      </c>
      <c r="C4908" t="s">
        <v>9719</v>
      </c>
      <c r="E4908" t="s">
        <v>43</v>
      </c>
      <c r="F4908">
        <v>2999</v>
      </c>
      <c r="G4908" t="s">
        <v>19</v>
      </c>
      <c r="H4908">
        <v>2999</v>
      </c>
      <c r="I4908" t="s">
        <v>194</v>
      </c>
      <c r="J4908">
        <v>1</v>
      </c>
      <c r="K4908">
        <v>2999</v>
      </c>
      <c r="L4908">
        <v>0</v>
      </c>
      <c r="M4908">
        <v>0</v>
      </c>
      <c r="N4908" t="s">
        <v>20</v>
      </c>
      <c r="O4908">
        <v>0</v>
      </c>
    </row>
    <row r="4909" spans="1:15" x14ac:dyDescent="0.3">
      <c r="A4909" t="s">
        <v>9720</v>
      </c>
      <c r="B4909" s="1">
        <v>46291</v>
      </c>
      <c r="C4909" t="s">
        <v>9721</v>
      </c>
      <c r="D4909" t="s">
        <v>51</v>
      </c>
      <c r="E4909" t="s">
        <v>18</v>
      </c>
      <c r="F4909">
        <v>8498</v>
      </c>
      <c r="G4909" t="s">
        <v>19</v>
      </c>
      <c r="H4909">
        <v>8498</v>
      </c>
      <c r="I4909" t="s">
        <v>51</v>
      </c>
      <c r="J4909">
        <v>1</v>
      </c>
      <c r="K4909">
        <v>8498</v>
      </c>
      <c r="L4909">
        <v>0</v>
      </c>
      <c r="M4909">
        <v>0</v>
      </c>
      <c r="N4909" t="s">
        <v>20</v>
      </c>
      <c r="O4909">
        <v>0</v>
      </c>
    </row>
    <row r="4910" spans="1:15" x14ac:dyDescent="0.3">
      <c r="A4910" t="s">
        <v>9722</v>
      </c>
      <c r="B4910" s="1">
        <v>46280</v>
      </c>
      <c r="C4910" t="s">
        <v>9723</v>
      </c>
      <c r="D4910" t="s">
        <v>48</v>
      </c>
      <c r="E4910" t="s">
        <v>18</v>
      </c>
      <c r="F4910">
        <v>5598</v>
      </c>
      <c r="G4910" t="s">
        <v>115</v>
      </c>
      <c r="H4910">
        <v>5598</v>
      </c>
      <c r="I4910" t="s">
        <v>48</v>
      </c>
      <c r="J4910">
        <v>0</v>
      </c>
      <c r="K4910">
        <v>0</v>
      </c>
      <c r="L4910">
        <v>0</v>
      </c>
      <c r="M4910">
        <v>0</v>
      </c>
      <c r="N4910" t="s">
        <v>20</v>
      </c>
      <c r="O4910">
        <v>0</v>
      </c>
    </row>
    <row r="4911" spans="1:15" x14ac:dyDescent="0.3">
      <c r="A4911" t="s">
        <v>9724</v>
      </c>
      <c r="B4911" s="1">
        <v>46268</v>
      </c>
      <c r="C4911" t="s">
        <v>9725</v>
      </c>
      <c r="D4911" t="s">
        <v>75</v>
      </c>
      <c r="E4911" t="s">
        <v>43</v>
      </c>
      <c r="F4911">
        <v>3298</v>
      </c>
      <c r="G4911" t="s">
        <v>19</v>
      </c>
      <c r="H4911">
        <v>3298</v>
      </c>
      <c r="I4911" t="s">
        <v>75</v>
      </c>
      <c r="J4911">
        <v>1</v>
      </c>
      <c r="K4911">
        <v>3298</v>
      </c>
      <c r="L4911">
        <v>0</v>
      </c>
      <c r="M4911">
        <v>0</v>
      </c>
      <c r="N4911" t="s">
        <v>20</v>
      </c>
      <c r="O4911">
        <v>0</v>
      </c>
    </row>
    <row r="4912" spans="1:15" x14ac:dyDescent="0.3">
      <c r="A4912" t="s">
        <v>9726</v>
      </c>
      <c r="B4912" s="1">
        <v>46281</v>
      </c>
      <c r="C4912" t="s">
        <v>9727</v>
      </c>
      <c r="D4912" t="s">
        <v>34</v>
      </c>
      <c r="E4912" t="s">
        <v>18</v>
      </c>
      <c r="F4912">
        <v>2397</v>
      </c>
      <c r="G4912" t="s">
        <v>19</v>
      </c>
      <c r="H4912">
        <v>2397</v>
      </c>
      <c r="I4912" t="s">
        <v>34</v>
      </c>
      <c r="J4912">
        <v>1</v>
      </c>
      <c r="K4912">
        <v>2397</v>
      </c>
      <c r="L4912">
        <v>0</v>
      </c>
      <c r="M4912">
        <v>0</v>
      </c>
      <c r="N4912" t="s">
        <v>20</v>
      </c>
      <c r="O4912">
        <v>0</v>
      </c>
    </row>
    <row r="4913" spans="1:15" x14ac:dyDescent="0.3">
      <c r="A4913" t="s">
        <v>9728</v>
      </c>
      <c r="B4913" s="1">
        <v>46278</v>
      </c>
      <c r="C4913" t="s">
        <v>9729</v>
      </c>
      <c r="E4913" t="s">
        <v>18</v>
      </c>
      <c r="F4913">
        <v>2999</v>
      </c>
      <c r="G4913" t="s">
        <v>19</v>
      </c>
      <c r="H4913">
        <v>2999</v>
      </c>
      <c r="I4913" t="s">
        <v>194</v>
      </c>
      <c r="J4913">
        <v>1</v>
      </c>
      <c r="K4913">
        <v>2999</v>
      </c>
      <c r="L4913">
        <v>0</v>
      </c>
      <c r="M4913">
        <v>0</v>
      </c>
      <c r="N4913" t="s">
        <v>20</v>
      </c>
      <c r="O4913">
        <v>0</v>
      </c>
    </row>
    <row r="4914" spans="1:15" x14ac:dyDescent="0.3">
      <c r="A4914" t="s">
        <v>9730</v>
      </c>
      <c r="B4914" s="1">
        <v>46286</v>
      </c>
      <c r="C4914" t="s">
        <v>4407</v>
      </c>
      <c r="D4914" t="s">
        <v>61</v>
      </c>
      <c r="E4914" t="s">
        <v>18</v>
      </c>
      <c r="F4914">
        <v>3597</v>
      </c>
      <c r="G4914" t="s">
        <v>19</v>
      </c>
      <c r="H4914">
        <v>3597</v>
      </c>
      <c r="I4914" t="s">
        <v>61</v>
      </c>
      <c r="J4914">
        <v>1</v>
      </c>
      <c r="K4914">
        <v>3597</v>
      </c>
      <c r="L4914">
        <v>0</v>
      </c>
      <c r="M4914">
        <v>0</v>
      </c>
      <c r="N4914" t="s">
        <v>20</v>
      </c>
      <c r="O4914">
        <v>0</v>
      </c>
    </row>
    <row r="4915" spans="1:15" x14ac:dyDescent="0.3">
      <c r="A4915" t="s">
        <v>9731</v>
      </c>
      <c r="B4915" s="1">
        <v>46272</v>
      </c>
      <c r="C4915" t="s">
        <v>9732</v>
      </c>
      <c r="D4915" t="s">
        <v>23</v>
      </c>
      <c r="E4915" t="s">
        <v>18</v>
      </c>
      <c r="F4915">
        <v>3499</v>
      </c>
      <c r="G4915" t="s">
        <v>19</v>
      </c>
      <c r="H4915">
        <v>3499</v>
      </c>
      <c r="I4915" t="s">
        <v>23</v>
      </c>
      <c r="J4915">
        <v>1</v>
      </c>
      <c r="K4915">
        <v>3499</v>
      </c>
      <c r="L4915">
        <v>0</v>
      </c>
      <c r="M4915">
        <v>0</v>
      </c>
      <c r="N4915" t="s">
        <v>20</v>
      </c>
      <c r="O4915">
        <v>0</v>
      </c>
    </row>
    <row r="4916" spans="1:15" x14ac:dyDescent="0.3">
      <c r="A4916" t="s">
        <v>9733</v>
      </c>
      <c r="B4916" s="1">
        <v>46294</v>
      </c>
      <c r="C4916" t="s">
        <v>9734</v>
      </c>
      <c r="D4916" t="s">
        <v>48</v>
      </c>
      <c r="E4916" t="s">
        <v>27</v>
      </c>
      <c r="F4916">
        <v>1299</v>
      </c>
      <c r="G4916" t="s">
        <v>19</v>
      </c>
      <c r="H4916">
        <v>1299</v>
      </c>
      <c r="I4916" t="s">
        <v>48</v>
      </c>
      <c r="J4916">
        <v>1</v>
      </c>
      <c r="K4916">
        <v>1299</v>
      </c>
      <c r="L4916">
        <v>0</v>
      </c>
      <c r="M4916">
        <v>0</v>
      </c>
      <c r="N4916" t="s">
        <v>20</v>
      </c>
      <c r="O4916">
        <v>0</v>
      </c>
    </row>
    <row r="4917" spans="1:15" x14ac:dyDescent="0.3">
      <c r="A4917" t="s">
        <v>9735</v>
      </c>
      <c r="B4917" s="1">
        <v>46276</v>
      </c>
      <c r="C4917" t="s">
        <v>9736</v>
      </c>
      <c r="D4917" t="s">
        <v>26</v>
      </c>
      <c r="E4917" t="s">
        <v>18</v>
      </c>
      <c r="F4917">
        <v>8797</v>
      </c>
      <c r="G4917" t="s">
        <v>19</v>
      </c>
      <c r="H4917">
        <v>8797</v>
      </c>
      <c r="I4917" t="s">
        <v>26</v>
      </c>
      <c r="J4917">
        <v>1</v>
      </c>
      <c r="K4917">
        <v>8797</v>
      </c>
      <c r="L4917">
        <v>0</v>
      </c>
      <c r="M4917">
        <v>0</v>
      </c>
      <c r="N4917" t="s">
        <v>20</v>
      </c>
      <c r="O4917">
        <v>0</v>
      </c>
    </row>
    <row r="4918" spans="1:15" x14ac:dyDescent="0.3">
      <c r="A4918" t="s">
        <v>9737</v>
      </c>
      <c r="B4918" s="1">
        <v>46276</v>
      </c>
      <c r="C4918" t="s">
        <v>9738</v>
      </c>
      <c r="E4918" t="s">
        <v>18</v>
      </c>
      <c r="F4918">
        <v>499</v>
      </c>
      <c r="G4918" t="s">
        <v>19</v>
      </c>
      <c r="H4918">
        <v>499</v>
      </c>
      <c r="I4918" t="s">
        <v>194</v>
      </c>
      <c r="J4918">
        <v>1</v>
      </c>
      <c r="K4918">
        <v>499</v>
      </c>
      <c r="L4918">
        <v>0</v>
      </c>
      <c r="M4918">
        <v>0</v>
      </c>
      <c r="N4918" t="s">
        <v>20</v>
      </c>
      <c r="O4918">
        <v>0</v>
      </c>
    </row>
    <row r="4919" spans="1:15" x14ac:dyDescent="0.3">
      <c r="A4919" t="s">
        <v>9739</v>
      </c>
      <c r="B4919" s="1">
        <v>46291</v>
      </c>
      <c r="C4919" t="s">
        <v>9740</v>
      </c>
      <c r="D4919" t="s">
        <v>75</v>
      </c>
      <c r="E4919" t="s">
        <v>18</v>
      </c>
      <c r="F4919">
        <v>799</v>
      </c>
      <c r="G4919" t="s">
        <v>19</v>
      </c>
      <c r="H4919">
        <v>799</v>
      </c>
      <c r="I4919" t="s">
        <v>75</v>
      </c>
      <c r="J4919">
        <v>1</v>
      </c>
      <c r="K4919">
        <v>799</v>
      </c>
      <c r="L4919">
        <v>0</v>
      </c>
      <c r="M4919">
        <v>0</v>
      </c>
      <c r="N4919" t="s">
        <v>20</v>
      </c>
      <c r="O4919">
        <v>0</v>
      </c>
    </row>
    <row r="4920" spans="1:15" x14ac:dyDescent="0.3">
      <c r="A4920" t="s">
        <v>9741</v>
      </c>
      <c r="B4920" s="1">
        <v>46272</v>
      </c>
      <c r="C4920" t="s">
        <v>9742</v>
      </c>
      <c r="D4920" t="s">
        <v>42</v>
      </c>
      <c r="E4920" t="s">
        <v>18</v>
      </c>
      <c r="F4920">
        <v>499</v>
      </c>
      <c r="G4920" t="s">
        <v>19</v>
      </c>
      <c r="H4920">
        <v>499</v>
      </c>
      <c r="I4920" t="s">
        <v>42</v>
      </c>
      <c r="J4920">
        <v>1</v>
      </c>
      <c r="K4920">
        <v>499</v>
      </c>
      <c r="L4920">
        <v>0</v>
      </c>
      <c r="M4920">
        <v>0</v>
      </c>
      <c r="N4920" t="s">
        <v>20</v>
      </c>
      <c r="O4920">
        <v>0</v>
      </c>
    </row>
    <row r="4921" spans="1:15" x14ac:dyDescent="0.3">
      <c r="A4921" t="s">
        <v>9743</v>
      </c>
      <c r="B4921" s="1">
        <v>46279</v>
      </c>
      <c r="C4921" t="s">
        <v>9744</v>
      </c>
      <c r="D4921" t="s">
        <v>51</v>
      </c>
      <c r="E4921" t="s">
        <v>27</v>
      </c>
      <c r="F4921">
        <v>1298</v>
      </c>
      <c r="G4921" t="s">
        <v>19</v>
      </c>
      <c r="H4921">
        <v>1298</v>
      </c>
      <c r="I4921" t="s">
        <v>51</v>
      </c>
      <c r="J4921">
        <v>1</v>
      </c>
      <c r="K4921">
        <v>1298</v>
      </c>
      <c r="L4921">
        <v>0</v>
      </c>
      <c r="M4921">
        <v>0</v>
      </c>
      <c r="N4921" t="s">
        <v>20</v>
      </c>
      <c r="O4921">
        <v>0</v>
      </c>
    </row>
    <row r="4922" spans="1:15" x14ac:dyDescent="0.3">
      <c r="A4922" t="s">
        <v>9745</v>
      </c>
      <c r="B4922" s="1">
        <v>46277</v>
      </c>
      <c r="C4922" t="s">
        <v>9746</v>
      </c>
      <c r="E4922" t="s">
        <v>18</v>
      </c>
      <c r="F4922">
        <v>2297</v>
      </c>
      <c r="G4922" t="s">
        <v>19</v>
      </c>
      <c r="H4922">
        <v>2297</v>
      </c>
      <c r="I4922" t="s">
        <v>194</v>
      </c>
      <c r="J4922">
        <v>1</v>
      </c>
      <c r="K4922">
        <v>2297</v>
      </c>
      <c r="L4922">
        <v>0</v>
      </c>
      <c r="M4922">
        <v>0</v>
      </c>
      <c r="N4922" t="s">
        <v>20</v>
      </c>
      <c r="O4922">
        <v>0</v>
      </c>
    </row>
    <row r="4923" spans="1:15" x14ac:dyDescent="0.3">
      <c r="A4923" t="s">
        <v>9747</v>
      </c>
      <c r="B4923" s="1">
        <v>46268</v>
      </c>
      <c r="C4923" t="s">
        <v>9748</v>
      </c>
      <c r="D4923" t="s">
        <v>37</v>
      </c>
      <c r="E4923" t="s">
        <v>18</v>
      </c>
      <c r="F4923" s="2">
        <v>1299</v>
      </c>
      <c r="G4923" t="s">
        <v>66</v>
      </c>
      <c r="H4923">
        <v>1299</v>
      </c>
      <c r="I4923" t="s">
        <v>37</v>
      </c>
      <c r="J4923">
        <v>1</v>
      </c>
      <c r="K4923">
        <v>1299</v>
      </c>
      <c r="L4923">
        <v>1</v>
      </c>
      <c r="M4923">
        <v>1299</v>
      </c>
      <c r="N4923" t="s">
        <v>20</v>
      </c>
      <c r="O4923">
        <v>0</v>
      </c>
    </row>
    <row r="4924" spans="1:15" x14ac:dyDescent="0.3">
      <c r="A4924" t="s">
        <v>9749</v>
      </c>
      <c r="B4924" s="1">
        <v>46274</v>
      </c>
      <c r="C4924" t="s">
        <v>9750</v>
      </c>
      <c r="D4924" t="s">
        <v>37</v>
      </c>
      <c r="E4924" t="s">
        <v>18</v>
      </c>
      <c r="F4924">
        <v>6298</v>
      </c>
      <c r="G4924" t="s">
        <v>19</v>
      </c>
      <c r="H4924">
        <v>6298</v>
      </c>
      <c r="I4924" t="s">
        <v>37</v>
      </c>
      <c r="J4924">
        <v>1</v>
      </c>
      <c r="K4924">
        <v>6298</v>
      </c>
      <c r="L4924">
        <v>0</v>
      </c>
      <c r="M4924">
        <v>0</v>
      </c>
      <c r="N4924" t="s">
        <v>20</v>
      </c>
      <c r="O4924">
        <v>0</v>
      </c>
    </row>
    <row r="4925" spans="1:15" x14ac:dyDescent="0.3">
      <c r="A4925" t="s">
        <v>9751</v>
      </c>
      <c r="B4925" s="1">
        <v>46273</v>
      </c>
      <c r="C4925" t="s">
        <v>9752</v>
      </c>
      <c r="D4925" t="s">
        <v>26</v>
      </c>
      <c r="E4925" t="s">
        <v>27</v>
      </c>
      <c r="F4925">
        <v>5847</v>
      </c>
      <c r="G4925" t="s">
        <v>19</v>
      </c>
      <c r="H4925">
        <v>5847</v>
      </c>
      <c r="I4925" t="s">
        <v>26</v>
      </c>
      <c r="J4925">
        <v>1</v>
      </c>
      <c r="K4925">
        <v>5847</v>
      </c>
      <c r="L4925">
        <v>0</v>
      </c>
      <c r="M4925">
        <v>0</v>
      </c>
      <c r="N4925" t="s">
        <v>20</v>
      </c>
      <c r="O4925">
        <v>0</v>
      </c>
    </row>
    <row r="4926" spans="1:15" x14ac:dyDescent="0.3">
      <c r="A4926" t="s">
        <v>9753</v>
      </c>
      <c r="B4926" s="1">
        <v>46276</v>
      </c>
      <c r="C4926" t="s">
        <v>9754</v>
      </c>
      <c r="D4926" t="s">
        <v>61</v>
      </c>
      <c r="E4926" t="s">
        <v>18</v>
      </c>
      <c r="F4926" s="2">
        <v>1499</v>
      </c>
      <c r="G4926" t="s">
        <v>19</v>
      </c>
      <c r="H4926">
        <v>1499</v>
      </c>
      <c r="I4926" t="s">
        <v>61</v>
      </c>
      <c r="J4926">
        <v>1</v>
      </c>
      <c r="K4926">
        <v>1499</v>
      </c>
      <c r="L4926">
        <v>0</v>
      </c>
      <c r="M4926">
        <v>0</v>
      </c>
      <c r="N4926" t="s">
        <v>20</v>
      </c>
      <c r="O4926">
        <v>0</v>
      </c>
    </row>
    <row r="4927" spans="1:15" x14ac:dyDescent="0.3">
      <c r="A4927" t="s">
        <v>9755</v>
      </c>
      <c r="B4927" s="1">
        <v>46293</v>
      </c>
      <c r="C4927" t="s">
        <v>9756</v>
      </c>
      <c r="D4927" t="s">
        <v>75</v>
      </c>
      <c r="E4927" t="s">
        <v>27</v>
      </c>
      <c r="F4927" s="2">
        <v>1799</v>
      </c>
      <c r="G4927" t="s">
        <v>19</v>
      </c>
      <c r="H4927">
        <v>1799</v>
      </c>
      <c r="I4927" t="s">
        <v>75</v>
      </c>
      <c r="J4927">
        <v>1</v>
      </c>
      <c r="K4927">
        <v>1799</v>
      </c>
      <c r="L4927">
        <v>0</v>
      </c>
      <c r="M4927">
        <v>0</v>
      </c>
      <c r="N4927" t="s">
        <v>20</v>
      </c>
      <c r="O4927">
        <v>0</v>
      </c>
    </row>
    <row r="4928" spans="1:15" x14ac:dyDescent="0.3">
      <c r="A4928" t="s">
        <v>9757</v>
      </c>
      <c r="B4928" s="1">
        <v>46277</v>
      </c>
      <c r="C4928" t="s">
        <v>9758</v>
      </c>
      <c r="D4928" t="s">
        <v>75</v>
      </c>
      <c r="E4928" t="s">
        <v>27</v>
      </c>
      <c r="F4928">
        <v>1598</v>
      </c>
      <c r="G4928" t="s">
        <v>19</v>
      </c>
      <c r="H4928">
        <v>1598</v>
      </c>
      <c r="I4928" t="s">
        <v>75</v>
      </c>
      <c r="J4928">
        <v>1</v>
      </c>
      <c r="K4928">
        <v>1598</v>
      </c>
      <c r="L4928">
        <v>0</v>
      </c>
      <c r="M4928">
        <v>0</v>
      </c>
      <c r="N4928" t="s">
        <v>20</v>
      </c>
      <c r="O4928">
        <v>0</v>
      </c>
    </row>
    <row r="4929" spans="1:15" x14ac:dyDescent="0.3">
      <c r="A4929" t="s">
        <v>9759</v>
      </c>
      <c r="B4929" s="1">
        <v>46295</v>
      </c>
      <c r="C4929" t="s">
        <v>9760</v>
      </c>
      <c r="D4929" t="s">
        <v>37</v>
      </c>
      <c r="E4929" t="s">
        <v>43</v>
      </c>
      <c r="F4929">
        <v>999</v>
      </c>
      <c r="G4929" t="s">
        <v>19</v>
      </c>
      <c r="H4929">
        <v>999</v>
      </c>
      <c r="I4929" t="s">
        <v>37</v>
      </c>
      <c r="J4929">
        <v>1</v>
      </c>
      <c r="K4929">
        <v>999</v>
      </c>
      <c r="L4929">
        <v>0</v>
      </c>
      <c r="M4929">
        <v>0</v>
      </c>
      <c r="N4929" t="s">
        <v>20</v>
      </c>
      <c r="O4929">
        <v>0</v>
      </c>
    </row>
    <row r="4930" spans="1:15" x14ac:dyDescent="0.3">
      <c r="A4930" t="s">
        <v>9761</v>
      </c>
      <c r="B4930" s="1">
        <v>46276</v>
      </c>
      <c r="C4930" t="s">
        <v>9762</v>
      </c>
      <c r="D4930" t="s">
        <v>26</v>
      </c>
      <c r="E4930" t="s">
        <v>18</v>
      </c>
      <c r="F4930">
        <v>499</v>
      </c>
      <c r="G4930" t="s">
        <v>66</v>
      </c>
      <c r="H4930">
        <v>499</v>
      </c>
      <c r="I4930" t="s">
        <v>26</v>
      </c>
      <c r="J4930">
        <v>1</v>
      </c>
      <c r="K4930">
        <v>499</v>
      </c>
      <c r="L4930">
        <v>1</v>
      </c>
      <c r="M4930">
        <v>499</v>
      </c>
      <c r="N4930" t="s">
        <v>20</v>
      </c>
      <c r="O4930">
        <v>0</v>
      </c>
    </row>
    <row r="4931" spans="1:15" x14ac:dyDescent="0.3">
      <c r="A4931" t="s">
        <v>9763</v>
      </c>
      <c r="B4931" s="1">
        <v>46266</v>
      </c>
      <c r="C4931" t="s">
        <v>9764</v>
      </c>
      <c r="D4931" t="s">
        <v>42</v>
      </c>
      <c r="E4931" t="s">
        <v>27</v>
      </c>
      <c r="F4931">
        <v>2998</v>
      </c>
      <c r="G4931" t="s">
        <v>19</v>
      </c>
      <c r="H4931">
        <v>2998</v>
      </c>
      <c r="I4931" t="s">
        <v>42</v>
      </c>
      <c r="J4931">
        <v>1</v>
      </c>
      <c r="K4931">
        <v>2998</v>
      </c>
      <c r="L4931">
        <v>0</v>
      </c>
      <c r="M4931">
        <v>0</v>
      </c>
      <c r="N4931" t="s">
        <v>20</v>
      </c>
      <c r="O4931">
        <v>0</v>
      </c>
    </row>
    <row r="4932" spans="1:15" x14ac:dyDescent="0.3">
      <c r="A4932" t="s">
        <v>9765</v>
      </c>
      <c r="B4932" s="1">
        <v>46295</v>
      </c>
      <c r="C4932" t="s">
        <v>9766</v>
      </c>
      <c r="D4932" t="s">
        <v>37</v>
      </c>
      <c r="E4932" t="s">
        <v>18</v>
      </c>
      <c r="F4932">
        <v>599</v>
      </c>
      <c r="G4932" t="s">
        <v>19</v>
      </c>
      <c r="H4932">
        <v>599</v>
      </c>
      <c r="I4932" t="s">
        <v>37</v>
      </c>
      <c r="J4932">
        <v>1</v>
      </c>
      <c r="K4932">
        <v>599</v>
      </c>
      <c r="L4932">
        <v>0</v>
      </c>
      <c r="M4932">
        <v>0</v>
      </c>
      <c r="N4932" t="s">
        <v>20</v>
      </c>
      <c r="O4932">
        <v>0</v>
      </c>
    </row>
    <row r="4933" spans="1:15" x14ac:dyDescent="0.3">
      <c r="A4933" t="s">
        <v>9767</v>
      </c>
      <c r="B4933" s="1">
        <v>46289</v>
      </c>
      <c r="C4933" t="s">
        <v>9768</v>
      </c>
      <c r="D4933" t="s">
        <v>48</v>
      </c>
      <c r="E4933" t="s">
        <v>18</v>
      </c>
      <c r="F4933">
        <v>1098</v>
      </c>
      <c r="G4933" t="s">
        <v>19</v>
      </c>
      <c r="H4933">
        <v>1098</v>
      </c>
      <c r="I4933" t="s">
        <v>48</v>
      </c>
      <c r="J4933">
        <v>1</v>
      </c>
      <c r="K4933">
        <v>1098</v>
      </c>
      <c r="L4933">
        <v>0</v>
      </c>
      <c r="M4933">
        <v>0</v>
      </c>
      <c r="N4933" t="s">
        <v>20</v>
      </c>
      <c r="O4933">
        <v>0</v>
      </c>
    </row>
    <row r="4934" spans="1:15" x14ac:dyDescent="0.3">
      <c r="A4934" t="s">
        <v>9769</v>
      </c>
      <c r="B4934" s="1">
        <v>46271</v>
      </c>
      <c r="C4934" t="s">
        <v>9770</v>
      </c>
      <c r="D4934" t="s">
        <v>61</v>
      </c>
      <c r="E4934" t="s">
        <v>18</v>
      </c>
      <c r="F4934">
        <v>12097</v>
      </c>
      <c r="G4934" t="s">
        <v>19</v>
      </c>
      <c r="H4934">
        <v>12097</v>
      </c>
      <c r="I4934" t="s">
        <v>61</v>
      </c>
      <c r="J4934">
        <v>1</v>
      </c>
      <c r="K4934">
        <v>12097</v>
      </c>
      <c r="L4934">
        <v>0</v>
      </c>
      <c r="M4934">
        <v>0</v>
      </c>
      <c r="N4934" t="s">
        <v>20</v>
      </c>
      <c r="O4934">
        <v>0</v>
      </c>
    </row>
    <row r="4935" spans="1:15" x14ac:dyDescent="0.3">
      <c r="A4935" t="s">
        <v>9771</v>
      </c>
      <c r="B4935" s="1">
        <v>46279</v>
      </c>
      <c r="C4935" t="s">
        <v>9772</v>
      </c>
      <c r="D4935" t="s">
        <v>37</v>
      </c>
      <c r="E4935" t="s">
        <v>18</v>
      </c>
      <c r="F4935">
        <v>798</v>
      </c>
      <c r="G4935" t="s">
        <v>80</v>
      </c>
      <c r="H4935">
        <v>798</v>
      </c>
      <c r="I4935" t="s">
        <v>37</v>
      </c>
      <c r="J4935">
        <v>0</v>
      </c>
      <c r="K4935">
        <v>0</v>
      </c>
      <c r="L4935">
        <v>0</v>
      </c>
      <c r="M4935">
        <v>0</v>
      </c>
      <c r="N4935" t="s">
        <v>20</v>
      </c>
      <c r="O4935">
        <v>0</v>
      </c>
    </row>
    <row r="4936" spans="1:15" x14ac:dyDescent="0.3">
      <c r="A4936" t="s">
        <v>9773</v>
      </c>
      <c r="B4936" s="1">
        <v>46280</v>
      </c>
      <c r="C4936" t="s">
        <v>9774</v>
      </c>
      <c r="D4936" t="s">
        <v>37</v>
      </c>
      <c r="E4936" t="s">
        <v>18</v>
      </c>
      <c r="F4936">
        <v>999</v>
      </c>
      <c r="G4936" t="s">
        <v>19</v>
      </c>
      <c r="H4936">
        <v>999</v>
      </c>
      <c r="I4936" t="s">
        <v>37</v>
      </c>
      <c r="J4936">
        <v>1</v>
      </c>
      <c r="K4936">
        <v>999</v>
      </c>
      <c r="L4936">
        <v>0</v>
      </c>
      <c r="M4936">
        <v>0</v>
      </c>
      <c r="N4936" t="s">
        <v>20</v>
      </c>
      <c r="O4936">
        <v>0</v>
      </c>
    </row>
    <row r="4937" spans="1:15" x14ac:dyDescent="0.3">
      <c r="A4937" t="s">
        <v>9775</v>
      </c>
      <c r="B4937" s="1">
        <v>46267</v>
      </c>
      <c r="C4937" t="s">
        <v>9776</v>
      </c>
      <c r="D4937" t="s">
        <v>17</v>
      </c>
      <c r="E4937" t="s">
        <v>27</v>
      </c>
      <c r="F4937">
        <v>4498</v>
      </c>
      <c r="G4937" t="s">
        <v>19</v>
      </c>
      <c r="H4937">
        <v>4498</v>
      </c>
      <c r="I4937" t="s">
        <v>17</v>
      </c>
      <c r="J4937">
        <v>1</v>
      </c>
      <c r="K4937">
        <v>4498</v>
      </c>
      <c r="L4937">
        <v>0</v>
      </c>
      <c r="M4937">
        <v>0</v>
      </c>
      <c r="N4937" t="s">
        <v>20</v>
      </c>
      <c r="O4937">
        <v>0</v>
      </c>
    </row>
    <row r="4938" spans="1:15" x14ac:dyDescent="0.3">
      <c r="A4938" t="s">
        <v>9777</v>
      </c>
      <c r="B4938" s="1">
        <v>46271</v>
      </c>
      <c r="C4938" t="s">
        <v>9778</v>
      </c>
      <c r="D4938" t="s">
        <v>42</v>
      </c>
      <c r="E4938" t="s">
        <v>43</v>
      </c>
      <c r="F4938">
        <v>299</v>
      </c>
      <c r="G4938" t="s">
        <v>19</v>
      </c>
      <c r="H4938">
        <v>299</v>
      </c>
      <c r="I4938" t="s">
        <v>42</v>
      </c>
      <c r="J4938">
        <v>1</v>
      </c>
      <c r="K4938">
        <v>299</v>
      </c>
      <c r="L4938">
        <v>0</v>
      </c>
      <c r="M4938">
        <v>0</v>
      </c>
      <c r="N4938" t="s">
        <v>20</v>
      </c>
      <c r="O4938">
        <v>0</v>
      </c>
    </row>
    <row r="4939" spans="1:15" x14ac:dyDescent="0.3">
      <c r="A4939" t="s">
        <v>9779</v>
      </c>
      <c r="B4939" s="1">
        <v>46285</v>
      </c>
      <c r="C4939" t="s">
        <v>9780</v>
      </c>
      <c r="D4939" t="s">
        <v>17</v>
      </c>
      <c r="E4939" t="s">
        <v>18</v>
      </c>
      <c r="F4939" s="2">
        <v>1499</v>
      </c>
      <c r="G4939" t="s">
        <v>19</v>
      </c>
      <c r="H4939">
        <v>1499</v>
      </c>
      <c r="I4939" t="s">
        <v>17</v>
      </c>
      <c r="J4939">
        <v>1</v>
      </c>
      <c r="K4939">
        <v>1499</v>
      </c>
      <c r="L4939">
        <v>0</v>
      </c>
      <c r="M4939">
        <v>0</v>
      </c>
      <c r="N4939" t="s">
        <v>20</v>
      </c>
      <c r="O4939">
        <v>0</v>
      </c>
    </row>
    <row r="4940" spans="1:15" x14ac:dyDescent="0.3">
      <c r="A4940" t="s">
        <v>9781</v>
      </c>
      <c r="B4940" s="1">
        <v>46278</v>
      </c>
      <c r="C4940" t="s">
        <v>9782</v>
      </c>
      <c r="D4940" t="s">
        <v>23</v>
      </c>
      <c r="E4940" t="s">
        <v>27</v>
      </c>
      <c r="F4940">
        <v>3499</v>
      </c>
      <c r="G4940" t="s">
        <v>19</v>
      </c>
      <c r="H4940">
        <v>3499</v>
      </c>
      <c r="I4940" t="s">
        <v>23</v>
      </c>
      <c r="J4940">
        <v>1</v>
      </c>
      <c r="K4940">
        <v>3499</v>
      </c>
      <c r="L4940">
        <v>0</v>
      </c>
      <c r="M4940">
        <v>0</v>
      </c>
      <c r="N4940" t="s">
        <v>20</v>
      </c>
      <c r="O4940">
        <v>0</v>
      </c>
    </row>
    <row r="4941" spans="1:15" x14ac:dyDescent="0.3">
      <c r="A4941" t="s">
        <v>9783</v>
      </c>
      <c r="B4941" s="1">
        <v>46290</v>
      </c>
      <c r="C4941" t="s">
        <v>9784</v>
      </c>
      <c r="D4941" t="s">
        <v>37</v>
      </c>
      <c r="E4941" t="s">
        <v>43</v>
      </c>
      <c r="F4941">
        <v>11097</v>
      </c>
      <c r="G4941" t="s">
        <v>19</v>
      </c>
      <c r="H4941">
        <v>11097</v>
      </c>
      <c r="I4941" t="s">
        <v>37</v>
      </c>
      <c r="J4941">
        <v>1</v>
      </c>
      <c r="K4941">
        <v>11097</v>
      </c>
      <c r="L4941">
        <v>0</v>
      </c>
      <c r="M4941">
        <v>0</v>
      </c>
      <c r="N4941" t="s">
        <v>20</v>
      </c>
      <c r="O4941">
        <v>0</v>
      </c>
    </row>
    <row r="4942" spans="1:15" x14ac:dyDescent="0.3">
      <c r="A4942" t="s">
        <v>9785</v>
      </c>
      <c r="B4942" s="1">
        <v>46271</v>
      </c>
      <c r="C4942" t="s">
        <v>2126</v>
      </c>
      <c r="D4942" t="s">
        <v>51</v>
      </c>
      <c r="E4942" t="s">
        <v>18</v>
      </c>
      <c r="F4942">
        <v>6298</v>
      </c>
      <c r="G4942" t="s">
        <v>19</v>
      </c>
      <c r="H4942">
        <v>6298</v>
      </c>
      <c r="I4942" t="s">
        <v>51</v>
      </c>
      <c r="J4942">
        <v>1</v>
      </c>
      <c r="K4942">
        <v>6298</v>
      </c>
      <c r="L4942">
        <v>0</v>
      </c>
      <c r="M4942">
        <v>0</v>
      </c>
      <c r="N4942" t="s">
        <v>20</v>
      </c>
      <c r="O4942">
        <v>0</v>
      </c>
    </row>
    <row r="4943" spans="1:15" x14ac:dyDescent="0.3">
      <c r="A4943" t="s">
        <v>9786</v>
      </c>
      <c r="B4943" s="1">
        <v>46273</v>
      </c>
      <c r="C4943" t="s">
        <v>9787</v>
      </c>
      <c r="D4943" t="s">
        <v>75</v>
      </c>
      <c r="E4943" t="s">
        <v>18</v>
      </c>
      <c r="F4943">
        <v>1499</v>
      </c>
      <c r="G4943" t="s">
        <v>19</v>
      </c>
      <c r="H4943">
        <v>1499</v>
      </c>
      <c r="I4943" t="s">
        <v>75</v>
      </c>
      <c r="J4943">
        <v>1</v>
      </c>
      <c r="K4943">
        <v>1499</v>
      </c>
      <c r="L4943">
        <v>0</v>
      </c>
      <c r="M4943">
        <v>0</v>
      </c>
      <c r="N4943" t="s">
        <v>20</v>
      </c>
      <c r="O4943">
        <v>0</v>
      </c>
    </row>
    <row r="4944" spans="1:15" x14ac:dyDescent="0.3">
      <c r="A4944" t="s">
        <v>9788</v>
      </c>
      <c r="B4944" s="1">
        <v>46293</v>
      </c>
      <c r="C4944" t="s">
        <v>9789</v>
      </c>
      <c r="E4944" t="s">
        <v>18</v>
      </c>
      <c r="F4944">
        <v>1799</v>
      </c>
      <c r="G4944" t="s">
        <v>19</v>
      </c>
      <c r="H4944">
        <v>1799</v>
      </c>
      <c r="I4944" t="s">
        <v>194</v>
      </c>
      <c r="J4944">
        <v>1</v>
      </c>
      <c r="K4944">
        <v>1799</v>
      </c>
      <c r="L4944">
        <v>0</v>
      </c>
      <c r="M4944">
        <v>0</v>
      </c>
      <c r="N4944" t="s">
        <v>20</v>
      </c>
      <c r="O4944">
        <v>0</v>
      </c>
    </row>
    <row r="4945" spans="1:15" x14ac:dyDescent="0.3">
      <c r="A4945" t="s">
        <v>9790</v>
      </c>
      <c r="B4945" s="1">
        <v>46280</v>
      </c>
      <c r="C4945" t="s">
        <v>9791</v>
      </c>
      <c r="D4945" t="s">
        <v>48</v>
      </c>
      <c r="E4945" t="s">
        <v>18</v>
      </c>
      <c r="F4945">
        <v>2797</v>
      </c>
      <c r="G4945" t="s">
        <v>19</v>
      </c>
      <c r="H4945">
        <v>2797</v>
      </c>
      <c r="I4945" t="s">
        <v>48</v>
      </c>
      <c r="J4945">
        <v>1</v>
      </c>
      <c r="K4945">
        <v>2797</v>
      </c>
      <c r="L4945">
        <v>0</v>
      </c>
      <c r="M4945">
        <v>0</v>
      </c>
      <c r="N4945" t="s">
        <v>20</v>
      </c>
      <c r="O4945">
        <v>0</v>
      </c>
    </row>
    <row r="4946" spans="1:15" x14ac:dyDescent="0.3">
      <c r="A4946" t="s">
        <v>9792</v>
      </c>
      <c r="B4946" s="1">
        <v>46276</v>
      </c>
      <c r="C4946" t="s">
        <v>9793</v>
      </c>
      <c r="D4946" t="s">
        <v>48</v>
      </c>
      <c r="E4946" t="s">
        <v>18</v>
      </c>
      <c r="F4946">
        <v>5298</v>
      </c>
      <c r="G4946" t="s">
        <v>19</v>
      </c>
      <c r="H4946">
        <v>5298</v>
      </c>
      <c r="I4946" t="s">
        <v>48</v>
      </c>
      <c r="J4946">
        <v>1</v>
      </c>
      <c r="K4946">
        <v>5298</v>
      </c>
      <c r="L4946">
        <v>0</v>
      </c>
      <c r="M4946">
        <v>0</v>
      </c>
      <c r="N4946" t="s">
        <v>20</v>
      </c>
      <c r="O4946">
        <v>0</v>
      </c>
    </row>
    <row r="4947" spans="1:15" x14ac:dyDescent="0.3">
      <c r="A4947" t="s">
        <v>9794</v>
      </c>
      <c r="B4947" s="1">
        <v>46295</v>
      </c>
      <c r="C4947" t="s">
        <v>9795</v>
      </c>
      <c r="D4947" t="s">
        <v>48</v>
      </c>
      <c r="E4947" t="s">
        <v>18</v>
      </c>
      <c r="F4947">
        <v>299</v>
      </c>
      <c r="G4947" t="s">
        <v>19</v>
      </c>
      <c r="H4947">
        <v>299</v>
      </c>
      <c r="I4947" t="s">
        <v>48</v>
      </c>
      <c r="J4947">
        <v>1</v>
      </c>
      <c r="K4947">
        <v>299</v>
      </c>
      <c r="L4947">
        <v>0</v>
      </c>
      <c r="M4947">
        <v>0</v>
      </c>
      <c r="N4947" t="s">
        <v>20</v>
      </c>
      <c r="O4947">
        <v>0</v>
      </c>
    </row>
    <row r="4948" spans="1:15" x14ac:dyDescent="0.3">
      <c r="A4948" t="s">
        <v>9796</v>
      </c>
      <c r="B4948" s="1">
        <v>46292</v>
      </c>
      <c r="C4948" t="s">
        <v>9797</v>
      </c>
      <c r="D4948" t="s">
        <v>26</v>
      </c>
      <c r="E4948" t="s">
        <v>54</v>
      </c>
      <c r="F4948">
        <v>7297</v>
      </c>
      <c r="G4948" t="s">
        <v>80</v>
      </c>
      <c r="H4948">
        <v>7297</v>
      </c>
      <c r="I4948" t="s">
        <v>26</v>
      </c>
      <c r="J4948">
        <v>0</v>
      </c>
      <c r="K4948">
        <v>0</v>
      </c>
      <c r="L4948">
        <v>0</v>
      </c>
      <c r="M4948">
        <v>0</v>
      </c>
      <c r="N4948" t="s">
        <v>20</v>
      </c>
      <c r="O4948">
        <v>0</v>
      </c>
    </row>
    <row r="4949" spans="1:15" x14ac:dyDescent="0.3">
      <c r="A4949" t="s">
        <v>9798</v>
      </c>
      <c r="B4949" s="1">
        <v>46284</v>
      </c>
      <c r="C4949" t="s">
        <v>9799</v>
      </c>
      <c r="D4949" t="s">
        <v>48</v>
      </c>
      <c r="E4949" t="s">
        <v>27</v>
      </c>
      <c r="F4949">
        <v>1098</v>
      </c>
      <c r="G4949" t="s">
        <v>19</v>
      </c>
      <c r="H4949">
        <v>1098</v>
      </c>
      <c r="I4949" t="s">
        <v>48</v>
      </c>
      <c r="J4949">
        <v>1</v>
      </c>
      <c r="K4949">
        <v>1098</v>
      </c>
      <c r="L4949">
        <v>0</v>
      </c>
      <c r="M4949">
        <v>0</v>
      </c>
      <c r="N4949" t="s">
        <v>20</v>
      </c>
      <c r="O4949">
        <v>0</v>
      </c>
    </row>
    <row r="4950" spans="1:15" x14ac:dyDescent="0.3">
      <c r="A4950" t="s">
        <v>9800</v>
      </c>
      <c r="B4950" s="1">
        <v>46284</v>
      </c>
      <c r="C4950" t="s">
        <v>9801</v>
      </c>
      <c r="D4950" t="s">
        <v>75</v>
      </c>
      <c r="E4950" t="s">
        <v>18</v>
      </c>
      <c r="F4950">
        <v>499</v>
      </c>
      <c r="G4950" t="s">
        <v>19</v>
      </c>
      <c r="H4950">
        <v>499</v>
      </c>
      <c r="I4950" t="s">
        <v>75</v>
      </c>
      <c r="J4950">
        <v>1</v>
      </c>
      <c r="K4950">
        <v>499</v>
      </c>
      <c r="L4950">
        <v>0</v>
      </c>
      <c r="M4950">
        <v>0</v>
      </c>
      <c r="N4950" t="s">
        <v>20</v>
      </c>
      <c r="O4950">
        <v>0</v>
      </c>
    </row>
    <row r="4951" spans="1:15" x14ac:dyDescent="0.3">
      <c r="A4951" t="s">
        <v>9802</v>
      </c>
      <c r="B4951" s="1">
        <v>46293</v>
      </c>
      <c r="C4951" t="s">
        <v>9803</v>
      </c>
      <c r="D4951" t="s">
        <v>42</v>
      </c>
      <c r="E4951" t="s">
        <v>18</v>
      </c>
      <c r="F4951">
        <v>9298</v>
      </c>
      <c r="G4951" t="s">
        <v>19</v>
      </c>
      <c r="H4951">
        <v>9298</v>
      </c>
      <c r="I4951" t="s">
        <v>42</v>
      </c>
      <c r="J4951">
        <v>1</v>
      </c>
      <c r="K4951">
        <v>9298</v>
      </c>
      <c r="L4951">
        <v>0</v>
      </c>
      <c r="M4951">
        <v>0</v>
      </c>
      <c r="N4951" t="s">
        <v>20</v>
      </c>
      <c r="O4951">
        <v>0</v>
      </c>
    </row>
    <row r="4952" spans="1:15" x14ac:dyDescent="0.3">
      <c r="A4952" t="s">
        <v>9804</v>
      </c>
      <c r="B4952" s="1">
        <v>46280</v>
      </c>
      <c r="C4952" t="s">
        <v>9805</v>
      </c>
      <c r="D4952" t="s">
        <v>61</v>
      </c>
      <c r="E4952" t="s">
        <v>54</v>
      </c>
      <c r="F4952">
        <v>3499</v>
      </c>
      <c r="G4952" t="s">
        <v>19</v>
      </c>
      <c r="H4952">
        <v>3499</v>
      </c>
      <c r="I4952" t="s">
        <v>61</v>
      </c>
      <c r="J4952">
        <v>1</v>
      </c>
      <c r="K4952">
        <v>3499</v>
      </c>
      <c r="L4952">
        <v>0</v>
      </c>
      <c r="M4952">
        <v>0</v>
      </c>
      <c r="N4952" t="s">
        <v>20</v>
      </c>
      <c r="O4952">
        <v>0</v>
      </c>
    </row>
    <row r="4953" spans="1:15" x14ac:dyDescent="0.3">
      <c r="A4953" t="s">
        <v>9806</v>
      </c>
      <c r="B4953" s="1">
        <v>46277</v>
      </c>
      <c r="C4953" t="s">
        <v>9807</v>
      </c>
      <c r="D4953" t="s">
        <v>34</v>
      </c>
      <c r="E4953" t="s">
        <v>27</v>
      </c>
      <c r="F4953">
        <v>2098</v>
      </c>
      <c r="G4953" t="s">
        <v>19</v>
      </c>
      <c r="H4953">
        <v>2098</v>
      </c>
      <c r="I4953" t="s">
        <v>34</v>
      </c>
      <c r="J4953">
        <v>1</v>
      </c>
      <c r="K4953">
        <v>2098</v>
      </c>
      <c r="L4953">
        <v>0</v>
      </c>
      <c r="M4953">
        <v>0</v>
      </c>
      <c r="N4953" t="s">
        <v>20</v>
      </c>
      <c r="O4953">
        <v>0</v>
      </c>
    </row>
    <row r="4954" spans="1:15" x14ac:dyDescent="0.3">
      <c r="A4954" t="s">
        <v>9808</v>
      </c>
      <c r="B4954" s="1">
        <v>46283</v>
      </c>
      <c r="C4954" t="s">
        <v>7984</v>
      </c>
      <c r="D4954" t="s">
        <v>42</v>
      </c>
      <c r="E4954" t="s">
        <v>43</v>
      </c>
      <c r="F4954">
        <v>1098</v>
      </c>
      <c r="G4954" t="s">
        <v>19</v>
      </c>
      <c r="H4954">
        <v>1098</v>
      </c>
      <c r="I4954" t="s">
        <v>42</v>
      </c>
      <c r="J4954">
        <v>1</v>
      </c>
      <c r="K4954">
        <v>1098</v>
      </c>
      <c r="L4954">
        <v>0</v>
      </c>
      <c r="M4954">
        <v>0</v>
      </c>
      <c r="N4954" t="s">
        <v>20</v>
      </c>
      <c r="O4954">
        <v>0</v>
      </c>
    </row>
    <row r="4955" spans="1:15" x14ac:dyDescent="0.3">
      <c r="A4955" t="s">
        <v>9809</v>
      </c>
      <c r="B4955" s="1">
        <v>46279</v>
      </c>
      <c r="C4955" t="s">
        <v>9810</v>
      </c>
      <c r="D4955" t="s">
        <v>26</v>
      </c>
      <c r="E4955" t="s">
        <v>27</v>
      </c>
      <c r="F4955">
        <v>1499</v>
      </c>
      <c r="G4955" t="s">
        <v>19</v>
      </c>
      <c r="H4955">
        <v>1499</v>
      </c>
      <c r="I4955" t="s">
        <v>26</v>
      </c>
      <c r="J4955">
        <v>1</v>
      </c>
      <c r="K4955">
        <v>1499</v>
      </c>
      <c r="L4955">
        <v>0</v>
      </c>
      <c r="M4955">
        <v>0</v>
      </c>
      <c r="N4955" t="s">
        <v>20</v>
      </c>
      <c r="O4955">
        <v>0</v>
      </c>
    </row>
    <row r="4956" spans="1:15" x14ac:dyDescent="0.3">
      <c r="A4956" t="s">
        <v>9811</v>
      </c>
      <c r="B4956" s="1">
        <v>46268</v>
      </c>
      <c r="C4956" t="s">
        <v>9812</v>
      </c>
      <c r="D4956" t="s">
        <v>48</v>
      </c>
      <c r="E4956" t="s">
        <v>27</v>
      </c>
      <c r="F4956">
        <v>2499</v>
      </c>
      <c r="G4956" t="s">
        <v>19</v>
      </c>
      <c r="H4956">
        <v>2499</v>
      </c>
      <c r="I4956" t="s">
        <v>48</v>
      </c>
      <c r="J4956">
        <v>1</v>
      </c>
      <c r="K4956">
        <v>2499</v>
      </c>
      <c r="L4956">
        <v>0</v>
      </c>
      <c r="M4956">
        <v>0</v>
      </c>
      <c r="N4956" t="s">
        <v>20</v>
      </c>
      <c r="O4956">
        <v>0</v>
      </c>
    </row>
    <row r="4957" spans="1:15" x14ac:dyDescent="0.3">
      <c r="A4957" t="s">
        <v>9813</v>
      </c>
      <c r="B4957" s="1">
        <v>46275</v>
      </c>
      <c r="C4957" t="s">
        <v>9814</v>
      </c>
      <c r="D4957" t="s">
        <v>48</v>
      </c>
      <c r="E4957" t="s">
        <v>27</v>
      </c>
      <c r="F4957">
        <v>1299</v>
      </c>
      <c r="G4957" t="s">
        <v>19</v>
      </c>
      <c r="H4957">
        <v>1299</v>
      </c>
      <c r="I4957" t="s">
        <v>48</v>
      </c>
      <c r="J4957">
        <v>1</v>
      </c>
      <c r="K4957">
        <v>1299</v>
      </c>
      <c r="L4957">
        <v>0</v>
      </c>
      <c r="M4957">
        <v>0</v>
      </c>
      <c r="N4957" t="s">
        <v>20</v>
      </c>
      <c r="O4957">
        <v>0</v>
      </c>
    </row>
    <row r="4958" spans="1:15" x14ac:dyDescent="0.3">
      <c r="A4958" t="s">
        <v>9815</v>
      </c>
      <c r="B4958" s="1">
        <v>46291</v>
      </c>
      <c r="C4958" t="s">
        <v>9816</v>
      </c>
      <c r="D4958" t="s">
        <v>26</v>
      </c>
      <c r="E4958" t="s">
        <v>18</v>
      </c>
      <c r="F4958" s="2">
        <v>1299</v>
      </c>
      <c r="G4958" t="s">
        <v>19</v>
      </c>
      <c r="H4958">
        <v>1299</v>
      </c>
      <c r="I4958" t="s">
        <v>26</v>
      </c>
      <c r="J4958">
        <v>1</v>
      </c>
      <c r="K4958">
        <v>1299</v>
      </c>
      <c r="L4958">
        <v>0</v>
      </c>
      <c r="M4958">
        <v>0</v>
      </c>
      <c r="N4958" t="s">
        <v>20</v>
      </c>
      <c r="O4958">
        <v>0</v>
      </c>
    </row>
    <row r="4959" spans="1:15" x14ac:dyDescent="0.3">
      <c r="A4959" t="s">
        <v>9817</v>
      </c>
      <c r="B4959" s="1">
        <v>46274</v>
      </c>
      <c r="C4959" t="s">
        <v>9818</v>
      </c>
      <c r="D4959" t="s">
        <v>17</v>
      </c>
      <c r="E4959" t="s">
        <v>18</v>
      </c>
      <c r="F4959">
        <v>1499</v>
      </c>
      <c r="G4959" t="s">
        <v>19</v>
      </c>
      <c r="H4959">
        <v>1499</v>
      </c>
      <c r="I4959" t="s">
        <v>17</v>
      </c>
      <c r="J4959">
        <v>1</v>
      </c>
      <c r="K4959">
        <v>1499</v>
      </c>
      <c r="L4959">
        <v>0</v>
      </c>
      <c r="M4959">
        <v>0</v>
      </c>
      <c r="N4959" t="s">
        <v>20</v>
      </c>
      <c r="O4959">
        <v>0</v>
      </c>
    </row>
    <row r="4960" spans="1:15" x14ac:dyDescent="0.3">
      <c r="A4960" t="s">
        <v>9819</v>
      </c>
      <c r="B4960" s="1">
        <v>46286</v>
      </c>
      <c r="C4960" t="s">
        <v>9820</v>
      </c>
      <c r="D4960" t="s">
        <v>48</v>
      </c>
      <c r="E4960" t="s">
        <v>27</v>
      </c>
      <c r="F4960">
        <v>1598</v>
      </c>
      <c r="G4960" t="s">
        <v>19</v>
      </c>
      <c r="H4960">
        <v>1598</v>
      </c>
      <c r="I4960" t="s">
        <v>48</v>
      </c>
      <c r="J4960">
        <v>1</v>
      </c>
      <c r="K4960">
        <v>1598</v>
      </c>
      <c r="L4960">
        <v>0</v>
      </c>
      <c r="M4960">
        <v>0</v>
      </c>
      <c r="N4960" t="s">
        <v>20</v>
      </c>
      <c r="O4960">
        <v>0</v>
      </c>
    </row>
    <row r="4961" spans="1:15" x14ac:dyDescent="0.3">
      <c r="A4961" t="s">
        <v>9821</v>
      </c>
      <c r="B4961" s="1">
        <v>46282</v>
      </c>
      <c r="C4961" t="s">
        <v>9822</v>
      </c>
      <c r="D4961" t="s">
        <v>26</v>
      </c>
      <c r="E4961" t="s">
        <v>27</v>
      </c>
      <c r="F4961">
        <v>4999</v>
      </c>
      <c r="G4961" t="s">
        <v>19</v>
      </c>
      <c r="H4961">
        <v>4999</v>
      </c>
      <c r="I4961" t="s">
        <v>26</v>
      </c>
      <c r="J4961">
        <v>1</v>
      </c>
      <c r="K4961">
        <v>4999</v>
      </c>
      <c r="L4961">
        <v>0</v>
      </c>
      <c r="M4961">
        <v>0</v>
      </c>
      <c r="N4961" t="s">
        <v>20</v>
      </c>
      <c r="O4961">
        <v>0</v>
      </c>
    </row>
    <row r="4962" spans="1:15" x14ac:dyDescent="0.3">
      <c r="A4962" t="s">
        <v>9823</v>
      </c>
      <c r="B4962" s="1">
        <v>46278</v>
      </c>
      <c r="C4962" t="s">
        <v>9824</v>
      </c>
      <c r="D4962" t="s">
        <v>17</v>
      </c>
      <c r="E4962" t="s">
        <v>27</v>
      </c>
      <c r="F4962">
        <v>1499</v>
      </c>
      <c r="G4962" t="s">
        <v>66</v>
      </c>
      <c r="H4962">
        <v>1499</v>
      </c>
      <c r="I4962" t="s">
        <v>17</v>
      </c>
      <c r="J4962">
        <v>1</v>
      </c>
      <c r="K4962">
        <v>1499</v>
      </c>
      <c r="L4962">
        <v>1</v>
      </c>
      <c r="M4962">
        <v>1499</v>
      </c>
      <c r="N4962" t="s">
        <v>20</v>
      </c>
      <c r="O4962">
        <v>0</v>
      </c>
    </row>
    <row r="4963" spans="1:15" x14ac:dyDescent="0.3">
      <c r="A4963" t="s">
        <v>9825</v>
      </c>
      <c r="B4963" s="1">
        <v>46270</v>
      </c>
      <c r="C4963" t="s">
        <v>9826</v>
      </c>
      <c r="D4963" t="s">
        <v>42</v>
      </c>
      <c r="E4963" t="s">
        <v>18</v>
      </c>
      <c r="F4963">
        <v>4298</v>
      </c>
      <c r="G4963" t="s">
        <v>19</v>
      </c>
      <c r="H4963">
        <v>4298</v>
      </c>
      <c r="I4963" t="s">
        <v>42</v>
      </c>
      <c r="J4963">
        <v>1</v>
      </c>
      <c r="K4963">
        <v>4298</v>
      </c>
      <c r="L4963">
        <v>0</v>
      </c>
      <c r="M4963">
        <v>0</v>
      </c>
      <c r="N4963" t="s">
        <v>20</v>
      </c>
      <c r="O4963">
        <v>0</v>
      </c>
    </row>
    <row r="4964" spans="1:15" x14ac:dyDescent="0.3">
      <c r="A4964" t="s">
        <v>9827</v>
      </c>
      <c r="B4964" s="1">
        <v>46270</v>
      </c>
      <c r="C4964" t="s">
        <v>5283</v>
      </c>
      <c r="D4964" t="s">
        <v>42</v>
      </c>
      <c r="E4964" t="s">
        <v>18</v>
      </c>
      <c r="F4964">
        <v>3998</v>
      </c>
      <c r="G4964" t="s">
        <v>19</v>
      </c>
      <c r="H4964">
        <v>3998</v>
      </c>
      <c r="I4964" t="s">
        <v>42</v>
      </c>
      <c r="J4964">
        <v>1</v>
      </c>
      <c r="K4964">
        <v>3998</v>
      </c>
      <c r="L4964">
        <v>0</v>
      </c>
      <c r="M4964">
        <v>0</v>
      </c>
      <c r="N4964" t="s">
        <v>20</v>
      </c>
      <c r="O4964">
        <v>0</v>
      </c>
    </row>
    <row r="4965" spans="1:15" x14ac:dyDescent="0.3">
      <c r="A4965" t="s">
        <v>9828</v>
      </c>
      <c r="B4965" s="1">
        <v>46268</v>
      </c>
      <c r="C4965" t="s">
        <v>9829</v>
      </c>
      <c r="D4965" t="s">
        <v>48</v>
      </c>
      <c r="E4965" t="s">
        <v>27</v>
      </c>
      <c r="F4965">
        <v>5298</v>
      </c>
      <c r="G4965" t="s">
        <v>19</v>
      </c>
      <c r="H4965">
        <v>5298</v>
      </c>
      <c r="I4965" t="s">
        <v>48</v>
      </c>
      <c r="J4965">
        <v>1</v>
      </c>
      <c r="K4965">
        <v>5298</v>
      </c>
      <c r="L4965">
        <v>0</v>
      </c>
      <c r="M4965">
        <v>0</v>
      </c>
      <c r="N4965" t="s">
        <v>20</v>
      </c>
      <c r="O4965">
        <v>0</v>
      </c>
    </row>
    <row r="4966" spans="1:15" x14ac:dyDescent="0.3">
      <c r="A4966" t="s">
        <v>9830</v>
      </c>
      <c r="B4966" s="1">
        <v>46287</v>
      </c>
      <c r="C4966" t="s">
        <v>9831</v>
      </c>
      <c r="D4966" t="s">
        <v>34</v>
      </c>
      <c r="E4966" t="s">
        <v>18</v>
      </c>
      <c r="F4966">
        <v>1799</v>
      </c>
      <c r="G4966" t="s">
        <v>19</v>
      </c>
      <c r="H4966">
        <v>1799</v>
      </c>
      <c r="I4966" t="s">
        <v>34</v>
      </c>
      <c r="J4966">
        <v>1</v>
      </c>
      <c r="K4966">
        <v>1799</v>
      </c>
      <c r="L4966">
        <v>0</v>
      </c>
      <c r="M4966">
        <v>0</v>
      </c>
      <c r="N4966" t="s">
        <v>20</v>
      </c>
      <c r="O4966">
        <v>0</v>
      </c>
    </row>
    <row r="4967" spans="1:15" x14ac:dyDescent="0.3">
      <c r="A4967" t="s">
        <v>9832</v>
      </c>
      <c r="B4967" s="1">
        <v>46266</v>
      </c>
      <c r="C4967" t="s">
        <v>9833</v>
      </c>
      <c r="D4967" t="s">
        <v>51</v>
      </c>
      <c r="E4967" t="s">
        <v>18</v>
      </c>
      <c r="F4967">
        <v>10297</v>
      </c>
      <c r="G4967" t="s">
        <v>19</v>
      </c>
      <c r="H4967">
        <v>10297</v>
      </c>
      <c r="I4967" t="s">
        <v>51</v>
      </c>
      <c r="J4967">
        <v>1</v>
      </c>
      <c r="K4967">
        <v>10297</v>
      </c>
      <c r="L4967">
        <v>0</v>
      </c>
      <c r="M4967">
        <v>0</v>
      </c>
      <c r="N4967" t="s">
        <v>20</v>
      </c>
      <c r="O4967">
        <v>0</v>
      </c>
    </row>
    <row r="4968" spans="1:15" x14ac:dyDescent="0.3">
      <c r="A4968" t="s">
        <v>9834</v>
      </c>
      <c r="B4968" s="1">
        <v>46271</v>
      </c>
      <c r="C4968" t="s">
        <v>9835</v>
      </c>
      <c r="D4968" t="s">
        <v>34</v>
      </c>
      <c r="E4968" t="s">
        <v>18</v>
      </c>
      <c r="F4968">
        <v>1499</v>
      </c>
      <c r="G4968" t="s">
        <v>19</v>
      </c>
      <c r="H4968">
        <v>1499</v>
      </c>
      <c r="I4968" t="s">
        <v>34</v>
      </c>
      <c r="J4968">
        <v>1</v>
      </c>
      <c r="K4968">
        <v>1499</v>
      </c>
      <c r="L4968">
        <v>0</v>
      </c>
      <c r="M4968">
        <v>0</v>
      </c>
      <c r="N4968" t="s">
        <v>20</v>
      </c>
      <c r="O4968">
        <v>0</v>
      </c>
    </row>
    <row r="4969" spans="1:15" x14ac:dyDescent="0.3">
      <c r="A4969" t="s">
        <v>9836</v>
      </c>
      <c r="B4969" s="1">
        <v>46292</v>
      </c>
      <c r="C4969" t="s">
        <v>9837</v>
      </c>
      <c r="D4969" t="s">
        <v>37</v>
      </c>
      <c r="E4969" t="s">
        <v>18</v>
      </c>
      <c r="F4969">
        <v>299</v>
      </c>
      <c r="G4969" t="s">
        <v>19</v>
      </c>
      <c r="H4969">
        <v>299</v>
      </c>
      <c r="I4969" t="s">
        <v>37</v>
      </c>
      <c r="J4969">
        <v>1</v>
      </c>
      <c r="K4969">
        <v>299</v>
      </c>
      <c r="L4969">
        <v>0</v>
      </c>
      <c r="M4969">
        <v>0</v>
      </c>
      <c r="N4969" t="s">
        <v>20</v>
      </c>
      <c r="O4969">
        <v>0</v>
      </c>
    </row>
    <row r="4970" spans="1:15" x14ac:dyDescent="0.3">
      <c r="A4970" t="s">
        <v>9838</v>
      </c>
      <c r="B4970" s="1">
        <v>46277</v>
      </c>
      <c r="C4970" t="s">
        <v>9839</v>
      </c>
      <c r="D4970" t="s">
        <v>26</v>
      </c>
      <c r="E4970" t="s">
        <v>18</v>
      </c>
      <c r="F4970">
        <v>5297</v>
      </c>
      <c r="G4970" t="s">
        <v>19</v>
      </c>
      <c r="H4970">
        <v>5297</v>
      </c>
      <c r="I4970" t="s">
        <v>26</v>
      </c>
      <c r="J4970">
        <v>1</v>
      </c>
      <c r="K4970">
        <v>5297</v>
      </c>
      <c r="L4970">
        <v>0</v>
      </c>
      <c r="M4970">
        <v>0</v>
      </c>
      <c r="N4970" t="s">
        <v>20</v>
      </c>
      <c r="O4970">
        <v>0</v>
      </c>
    </row>
    <row r="4971" spans="1:15" x14ac:dyDescent="0.3">
      <c r="A4971" t="s">
        <v>9840</v>
      </c>
      <c r="B4971" s="1">
        <v>46268</v>
      </c>
      <c r="C4971" t="s">
        <v>9841</v>
      </c>
      <c r="D4971" t="s">
        <v>75</v>
      </c>
      <c r="E4971" t="s">
        <v>54</v>
      </c>
      <c r="F4971">
        <v>1647</v>
      </c>
      <c r="G4971" t="s">
        <v>19</v>
      </c>
      <c r="H4971">
        <v>1647</v>
      </c>
      <c r="I4971" t="s">
        <v>75</v>
      </c>
      <c r="J4971">
        <v>1</v>
      </c>
      <c r="K4971">
        <v>1647</v>
      </c>
      <c r="L4971">
        <v>0</v>
      </c>
      <c r="M4971">
        <v>0</v>
      </c>
      <c r="N4971" t="s">
        <v>20</v>
      </c>
      <c r="O4971">
        <v>0</v>
      </c>
    </row>
    <row r="4972" spans="1:15" x14ac:dyDescent="0.3">
      <c r="A4972" t="s">
        <v>9842</v>
      </c>
      <c r="B4972" s="1">
        <v>46267</v>
      </c>
      <c r="C4972" t="s">
        <v>9843</v>
      </c>
      <c r="D4972" t="s">
        <v>75</v>
      </c>
      <c r="E4972" t="s">
        <v>27</v>
      </c>
      <c r="F4972">
        <v>9797</v>
      </c>
      <c r="G4972" t="s">
        <v>19</v>
      </c>
      <c r="H4972">
        <v>9797</v>
      </c>
      <c r="I4972" t="s">
        <v>75</v>
      </c>
      <c r="J4972">
        <v>1</v>
      </c>
      <c r="K4972">
        <v>9797</v>
      </c>
      <c r="L4972">
        <v>0</v>
      </c>
      <c r="M4972">
        <v>0</v>
      </c>
      <c r="N4972" t="s">
        <v>20</v>
      </c>
      <c r="O4972">
        <v>0</v>
      </c>
    </row>
    <row r="4973" spans="1:15" x14ac:dyDescent="0.3">
      <c r="A4973" t="s">
        <v>9844</v>
      </c>
      <c r="B4973" s="1">
        <v>46289</v>
      </c>
      <c r="C4973" t="s">
        <v>9845</v>
      </c>
      <c r="D4973" t="s">
        <v>42</v>
      </c>
      <c r="E4973" t="s">
        <v>18</v>
      </c>
      <c r="F4973">
        <v>299</v>
      </c>
      <c r="G4973" t="s">
        <v>19</v>
      </c>
      <c r="H4973">
        <v>299</v>
      </c>
      <c r="I4973" t="s">
        <v>42</v>
      </c>
      <c r="J4973">
        <v>1</v>
      </c>
      <c r="K4973">
        <v>299</v>
      </c>
      <c r="L4973">
        <v>0</v>
      </c>
      <c r="M4973">
        <v>0</v>
      </c>
      <c r="N4973" t="s">
        <v>20</v>
      </c>
      <c r="O4973">
        <v>0</v>
      </c>
    </row>
    <row r="4974" spans="1:15" x14ac:dyDescent="0.3">
      <c r="A4974" t="s">
        <v>9846</v>
      </c>
      <c r="B4974" s="1">
        <v>46284</v>
      </c>
      <c r="C4974" t="s">
        <v>9847</v>
      </c>
      <c r="D4974" t="s">
        <v>37</v>
      </c>
      <c r="E4974" t="s">
        <v>27</v>
      </c>
      <c r="F4974">
        <v>3498</v>
      </c>
      <c r="G4974" t="s">
        <v>19</v>
      </c>
      <c r="H4974">
        <v>3498</v>
      </c>
      <c r="I4974" t="s">
        <v>37</v>
      </c>
      <c r="J4974">
        <v>1</v>
      </c>
      <c r="K4974">
        <v>3498</v>
      </c>
      <c r="L4974">
        <v>0</v>
      </c>
      <c r="M4974">
        <v>0</v>
      </c>
      <c r="N4974" t="s">
        <v>20</v>
      </c>
      <c r="O4974">
        <v>0</v>
      </c>
    </row>
    <row r="4975" spans="1:15" x14ac:dyDescent="0.3">
      <c r="A4975" t="s">
        <v>9848</v>
      </c>
      <c r="B4975" s="1">
        <v>46271</v>
      </c>
      <c r="C4975" t="s">
        <v>9849</v>
      </c>
      <c r="D4975" t="s">
        <v>34</v>
      </c>
      <c r="E4975" t="s">
        <v>27</v>
      </c>
      <c r="F4975">
        <v>349</v>
      </c>
      <c r="G4975" t="s">
        <v>19</v>
      </c>
      <c r="H4975">
        <v>349</v>
      </c>
      <c r="I4975" t="s">
        <v>34</v>
      </c>
      <c r="J4975">
        <v>1</v>
      </c>
      <c r="K4975">
        <v>349</v>
      </c>
      <c r="L4975">
        <v>0</v>
      </c>
      <c r="M4975">
        <v>0</v>
      </c>
      <c r="N4975" t="s">
        <v>20</v>
      </c>
      <c r="O4975">
        <v>0</v>
      </c>
    </row>
    <row r="4976" spans="1:15" x14ac:dyDescent="0.3">
      <c r="A4976" t="s">
        <v>9850</v>
      </c>
      <c r="B4976" s="1">
        <v>46277</v>
      </c>
      <c r="C4976" t="s">
        <v>9851</v>
      </c>
      <c r="D4976" t="s">
        <v>51</v>
      </c>
      <c r="E4976" t="s">
        <v>27</v>
      </c>
      <c r="F4976">
        <v>7498</v>
      </c>
      <c r="G4976" t="s">
        <v>19</v>
      </c>
      <c r="H4976">
        <v>7498</v>
      </c>
      <c r="I4976" t="s">
        <v>51</v>
      </c>
      <c r="J4976">
        <v>1</v>
      </c>
      <c r="K4976">
        <v>7498</v>
      </c>
      <c r="L4976">
        <v>0</v>
      </c>
      <c r="M4976">
        <v>0</v>
      </c>
      <c r="N4976" t="s">
        <v>20</v>
      </c>
      <c r="O4976">
        <v>0</v>
      </c>
    </row>
    <row r="4977" spans="1:15" x14ac:dyDescent="0.3">
      <c r="A4977" t="s">
        <v>9852</v>
      </c>
      <c r="B4977" s="1">
        <v>46286</v>
      </c>
      <c r="C4977" t="s">
        <v>9853</v>
      </c>
      <c r="D4977" t="s">
        <v>42</v>
      </c>
      <c r="E4977" t="s">
        <v>18</v>
      </c>
      <c r="F4977">
        <v>7999</v>
      </c>
      <c r="G4977" t="s">
        <v>19</v>
      </c>
      <c r="H4977">
        <v>7999</v>
      </c>
      <c r="I4977" t="s">
        <v>42</v>
      </c>
      <c r="J4977">
        <v>1</v>
      </c>
      <c r="K4977">
        <v>7999</v>
      </c>
      <c r="L4977">
        <v>0</v>
      </c>
      <c r="M4977">
        <v>0</v>
      </c>
      <c r="N4977" t="s">
        <v>20</v>
      </c>
      <c r="O4977">
        <v>0</v>
      </c>
    </row>
    <row r="4978" spans="1:15" x14ac:dyDescent="0.3">
      <c r="A4978" t="s">
        <v>9854</v>
      </c>
      <c r="B4978" s="1">
        <v>46274</v>
      </c>
      <c r="C4978" t="s">
        <v>9855</v>
      </c>
      <c r="D4978" t="s">
        <v>37</v>
      </c>
      <c r="E4978" t="s">
        <v>27</v>
      </c>
      <c r="F4978">
        <v>999</v>
      </c>
      <c r="G4978" t="s">
        <v>19</v>
      </c>
      <c r="H4978">
        <v>999</v>
      </c>
      <c r="I4978" t="s">
        <v>37</v>
      </c>
      <c r="J4978">
        <v>1</v>
      </c>
      <c r="K4978">
        <v>999</v>
      </c>
      <c r="L4978">
        <v>0</v>
      </c>
      <c r="M4978">
        <v>0</v>
      </c>
      <c r="N4978" t="s">
        <v>20</v>
      </c>
      <c r="O4978">
        <v>0</v>
      </c>
    </row>
    <row r="4979" spans="1:15" x14ac:dyDescent="0.3">
      <c r="A4979" t="s">
        <v>9856</v>
      </c>
      <c r="B4979" s="1">
        <v>46290</v>
      </c>
      <c r="C4979" t="s">
        <v>9857</v>
      </c>
      <c r="D4979" t="s">
        <v>42</v>
      </c>
      <c r="E4979" t="s">
        <v>18</v>
      </c>
      <c r="F4979">
        <v>6797</v>
      </c>
      <c r="G4979" t="s">
        <v>19</v>
      </c>
      <c r="H4979">
        <v>6797</v>
      </c>
      <c r="I4979" t="s">
        <v>42</v>
      </c>
      <c r="J4979">
        <v>1</v>
      </c>
      <c r="K4979">
        <v>6797</v>
      </c>
      <c r="L4979">
        <v>0</v>
      </c>
      <c r="M4979">
        <v>0</v>
      </c>
      <c r="N4979" t="s">
        <v>20</v>
      </c>
      <c r="O4979">
        <v>0</v>
      </c>
    </row>
    <row r="4980" spans="1:15" x14ac:dyDescent="0.3">
      <c r="A4980" t="s">
        <v>9858</v>
      </c>
      <c r="B4980" s="1">
        <v>46269</v>
      </c>
      <c r="C4980" t="s">
        <v>9859</v>
      </c>
      <c r="D4980" t="s">
        <v>51</v>
      </c>
      <c r="E4980" t="s">
        <v>18</v>
      </c>
      <c r="F4980">
        <v>4999</v>
      </c>
      <c r="G4980" t="s">
        <v>19</v>
      </c>
      <c r="H4980">
        <v>4999</v>
      </c>
      <c r="I4980" t="s">
        <v>51</v>
      </c>
      <c r="J4980">
        <v>1</v>
      </c>
      <c r="K4980">
        <v>4999</v>
      </c>
      <c r="L4980">
        <v>0</v>
      </c>
      <c r="M4980">
        <v>0</v>
      </c>
      <c r="N4980" t="s">
        <v>20</v>
      </c>
      <c r="O4980">
        <v>0</v>
      </c>
    </row>
    <row r="4981" spans="1:15" x14ac:dyDescent="0.3">
      <c r="A4981" t="s">
        <v>9860</v>
      </c>
      <c r="B4981" s="1">
        <v>46268</v>
      </c>
      <c r="C4981" t="s">
        <v>9861</v>
      </c>
      <c r="D4981" t="s">
        <v>23</v>
      </c>
      <c r="E4981" t="s">
        <v>27</v>
      </c>
      <c r="F4981">
        <v>599</v>
      </c>
      <c r="G4981" t="s">
        <v>19</v>
      </c>
      <c r="H4981">
        <v>599</v>
      </c>
      <c r="I4981" t="s">
        <v>23</v>
      </c>
      <c r="J4981">
        <v>1</v>
      </c>
      <c r="K4981">
        <v>599</v>
      </c>
      <c r="L4981">
        <v>0</v>
      </c>
      <c r="M4981">
        <v>0</v>
      </c>
      <c r="N4981" t="s">
        <v>20</v>
      </c>
      <c r="O4981">
        <v>0</v>
      </c>
    </row>
    <row r="4982" spans="1:15" x14ac:dyDescent="0.3">
      <c r="A4982" t="s">
        <v>9862</v>
      </c>
      <c r="B4982" s="1">
        <v>46293</v>
      </c>
      <c r="C4982" t="s">
        <v>9863</v>
      </c>
      <c r="D4982" t="s">
        <v>37</v>
      </c>
      <c r="E4982" t="s">
        <v>18</v>
      </c>
      <c r="F4982">
        <v>6298</v>
      </c>
      <c r="G4982" t="s">
        <v>19</v>
      </c>
      <c r="H4982">
        <v>6298</v>
      </c>
      <c r="I4982" t="s">
        <v>37</v>
      </c>
      <c r="J4982">
        <v>1</v>
      </c>
      <c r="K4982">
        <v>6298</v>
      </c>
      <c r="L4982">
        <v>0</v>
      </c>
      <c r="M4982">
        <v>0</v>
      </c>
      <c r="N4982" t="s">
        <v>20</v>
      </c>
      <c r="O4982">
        <v>0</v>
      </c>
    </row>
    <row r="4983" spans="1:15" x14ac:dyDescent="0.3">
      <c r="A4983" t="s">
        <v>9864</v>
      </c>
      <c r="B4983" s="1">
        <v>46280</v>
      </c>
      <c r="C4983" t="s">
        <v>9865</v>
      </c>
      <c r="D4983" t="s">
        <v>48</v>
      </c>
      <c r="E4983" t="s">
        <v>54</v>
      </c>
      <c r="F4983">
        <v>2148</v>
      </c>
      <c r="G4983" t="s">
        <v>19</v>
      </c>
      <c r="H4983">
        <v>2148</v>
      </c>
      <c r="I4983" t="s">
        <v>48</v>
      </c>
      <c r="J4983">
        <v>1</v>
      </c>
      <c r="K4983">
        <v>2148</v>
      </c>
      <c r="L4983">
        <v>0</v>
      </c>
      <c r="M4983">
        <v>0</v>
      </c>
      <c r="N4983" t="s">
        <v>20</v>
      </c>
      <c r="O4983">
        <v>0</v>
      </c>
    </row>
    <row r="4984" spans="1:15" x14ac:dyDescent="0.3">
      <c r="A4984" t="s">
        <v>9866</v>
      </c>
      <c r="B4984" s="1">
        <v>46276</v>
      </c>
      <c r="C4984" t="s">
        <v>9867</v>
      </c>
      <c r="D4984" t="s">
        <v>42</v>
      </c>
      <c r="E4984" t="s">
        <v>43</v>
      </c>
      <c r="F4984">
        <v>1499</v>
      </c>
      <c r="G4984" t="s">
        <v>19</v>
      </c>
      <c r="H4984">
        <v>1499</v>
      </c>
      <c r="I4984" t="s">
        <v>42</v>
      </c>
      <c r="J4984">
        <v>1</v>
      </c>
      <c r="K4984">
        <v>1499</v>
      </c>
      <c r="L4984">
        <v>0</v>
      </c>
      <c r="M4984">
        <v>0</v>
      </c>
      <c r="N4984" t="s">
        <v>20</v>
      </c>
      <c r="O4984">
        <v>0</v>
      </c>
    </row>
    <row r="4985" spans="1:15" x14ac:dyDescent="0.3">
      <c r="A4985" t="s">
        <v>9868</v>
      </c>
      <c r="B4985" s="1">
        <v>46285</v>
      </c>
      <c r="C4985" t="s">
        <v>9869</v>
      </c>
      <c r="D4985" t="s">
        <v>48</v>
      </c>
      <c r="E4985" t="s">
        <v>27</v>
      </c>
      <c r="F4985">
        <v>6297</v>
      </c>
      <c r="G4985" t="s">
        <v>19</v>
      </c>
      <c r="H4985">
        <v>6297</v>
      </c>
      <c r="I4985" t="s">
        <v>48</v>
      </c>
      <c r="J4985">
        <v>1</v>
      </c>
      <c r="K4985">
        <v>6297</v>
      </c>
      <c r="L4985">
        <v>0</v>
      </c>
      <c r="M4985">
        <v>0</v>
      </c>
      <c r="N4985" t="s">
        <v>20</v>
      </c>
      <c r="O4985">
        <v>0</v>
      </c>
    </row>
    <row r="4986" spans="1:15" x14ac:dyDescent="0.3">
      <c r="A4986" t="s">
        <v>9870</v>
      </c>
      <c r="B4986" s="1">
        <v>46282</v>
      </c>
      <c r="C4986" t="s">
        <v>9871</v>
      </c>
      <c r="D4986" t="s">
        <v>75</v>
      </c>
      <c r="E4986" t="s">
        <v>27</v>
      </c>
      <c r="F4986">
        <v>799</v>
      </c>
      <c r="G4986" t="s">
        <v>19</v>
      </c>
      <c r="H4986">
        <v>799</v>
      </c>
      <c r="I4986" t="s">
        <v>75</v>
      </c>
      <c r="J4986">
        <v>1</v>
      </c>
      <c r="K4986">
        <v>799</v>
      </c>
      <c r="L4986">
        <v>0</v>
      </c>
      <c r="M4986">
        <v>0</v>
      </c>
      <c r="N4986" t="s">
        <v>20</v>
      </c>
      <c r="O4986">
        <v>0</v>
      </c>
    </row>
    <row r="4987" spans="1:15" x14ac:dyDescent="0.3">
      <c r="A4987" t="s">
        <v>9872</v>
      </c>
      <c r="B4987" s="1">
        <v>46272</v>
      </c>
      <c r="C4987" t="s">
        <v>9873</v>
      </c>
      <c r="D4987" t="s">
        <v>51</v>
      </c>
      <c r="E4987" t="s">
        <v>18</v>
      </c>
      <c r="F4987" s="2">
        <v>1799</v>
      </c>
      <c r="G4987" t="s">
        <v>19</v>
      </c>
      <c r="H4987">
        <v>1799</v>
      </c>
      <c r="I4987" t="s">
        <v>51</v>
      </c>
      <c r="J4987">
        <v>1</v>
      </c>
      <c r="K4987">
        <v>1799</v>
      </c>
      <c r="L4987">
        <v>0</v>
      </c>
      <c r="M4987">
        <v>0</v>
      </c>
      <c r="N4987" t="s">
        <v>20</v>
      </c>
      <c r="O4987">
        <v>0</v>
      </c>
    </row>
    <row r="4988" spans="1:15" x14ac:dyDescent="0.3">
      <c r="A4988" t="s">
        <v>9874</v>
      </c>
      <c r="B4988" s="1">
        <v>46280</v>
      </c>
      <c r="C4988" t="s">
        <v>9875</v>
      </c>
      <c r="D4988" t="s">
        <v>48</v>
      </c>
      <c r="E4988" t="s">
        <v>27</v>
      </c>
      <c r="F4988">
        <v>799</v>
      </c>
      <c r="G4988" t="s">
        <v>19</v>
      </c>
      <c r="H4988">
        <v>799</v>
      </c>
      <c r="I4988" t="s">
        <v>48</v>
      </c>
      <c r="J4988">
        <v>1</v>
      </c>
      <c r="K4988">
        <v>799</v>
      </c>
      <c r="L4988">
        <v>0</v>
      </c>
      <c r="M4988">
        <v>0</v>
      </c>
      <c r="N4988" t="s">
        <v>20</v>
      </c>
      <c r="O4988">
        <v>0</v>
      </c>
    </row>
    <row r="4989" spans="1:15" x14ac:dyDescent="0.3">
      <c r="A4989" t="s">
        <v>9876</v>
      </c>
      <c r="B4989" s="1">
        <v>46279</v>
      </c>
      <c r="C4989" t="s">
        <v>9877</v>
      </c>
      <c r="D4989" t="s">
        <v>61</v>
      </c>
      <c r="E4989" t="s">
        <v>27</v>
      </c>
      <c r="F4989">
        <v>499</v>
      </c>
      <c r="G4989" t="s">
        <v>19</v>
      </c>
      <c r="H4989">
        <v>499</v>
      </c>
      <c r="I4989" t="s">
        <v>61</v>
      </c>
      <c r="J4989">
        <v>1</v>
      </c>
      <c r="K4989">
        <v>499</v>
      </c>
      <c r="L4989">
        <v>0</v>
      </c>
      <c r="M4989">
        <v>0</v>
      </c>
      <c r="N4989" t="s">
        <v>20</v>
      </c>
      <c r="O4989">
        <v>0</v>
      </c>
    </row>
    <row r="4990" spans="1:15" x14ac:dyDescent="0.3">
      <c r="A4990" t="s">
        <v>9878</v>
      </c>
      <c r="B4990" s="1">
        <v>46280</v>
      </c>
      <c r="C4990" t="s">
        <v>9879</v>
      </c>
      <c r="D4990" t="s">
        <v>48</v>
      </c>
      <c r="E4990" t="s">
        <v>18</v>
      </c>
      <c r="F4990">
        <v>3197</v>
      </c>
      <c r="G4990" t="s">
        <v>115</v>
      </c>
      <c r="H4990">
        <v>3197</v>
      </c>
      <c r="I4990" t="s">
        <v>48</v>
      </c>
      <c r="J4990">
        <v>0</v>
      </c>
      <c r="K4990">
        <v>0</v>
      </c>
      <c r="L4990">
        <v>0</v>
      </c>
      <c r="M4990">
        <v>0</v>
      </c>
      <c r="N4990" t="s">
        <v>20</v>
      </c>
      <c r="O4990">
        <v>0</v>
      </c>
    </row>
    <row r="4991" spans="1:15" x14ac:dyDescent="0.3">
      <c r="A4991" t="s">
        <v>9880</v>
      </c>
      <c r="B4991" s="1">
        <v>46277</v>
      </c>
      <c r="C4991" t="s">
        <v>9881</v>
      </c>
      <c r="D4991" t="s">
        <v>37</v>
      </c>
      <c r="E4991" t="s">
        <v>27</v>
      </c>
      <c r="F4991">
        <v>10147</v>
      </c>
      <c r="G4991" t="s">
        <v>19</v>
      </c>
      <c r="H4991">
        <v>10147</v>
      </c>
      <c r="I4991" t="s">
        <v>37</v>
      </c>
      <c r="J4991">
        <v>1</v>
      </c>
      <c r="K4991">
        <v>10147</v>
      </c>
      <c r="L4991">
        <v>0</v>
      </c>
      <c r="M4991">
        <v>0</v>
      </c>
      <c r="N4991" t="s">
        <v>20</v>
      </c>
      <c r="O4991">
        <v>0</v>
      </c>
    </row>
    <row r="4992" spans="1:15" x14ac:dyDescent="0.3">
      <c r="A4992" t="s">
        <v>9882</v>
      </c>
      <c r="B4992" s="1">
        <v>46283</v>
      </c>
      <c r="C4992" t="s">
        <v>9883</v>
      </c>
      <c r="D4992" t="s">
        <v>51</v>
      </c>
      <c r="E4992" t="s">
        <v>18</v>
      </c>
      <c r="F4992">
        <v>6997</v>
      </c>
      <c r="G4992" t="s">
        <v>19</v>
      </c>
      <c r="H4992">
        <v>6997</v>
      </c>
      <c r="I4992" t="s">
        <v>51</v>
      </c>
      <c r="J4992">
        <v>1</v>
      </c>
      <c r="K4992">
        <v>6997</v>
      </c>
      <c r="L4992">
        <v>0</v>
      </c>
      <c r="M4992">
        <v>0</v>
      </c>
      <c r="N4992" t="s">
        <v>20</v>
      </c>
      <c r="O4992">
        <v>0</v>
      </c>
    </row>
    <row r="4993" spans="1:15" x14ac:dyDescent="0.3">
      <c r="A4993" t="s">
        <v>9884</v>
      </c>
      <c r="B4993" s="1">
        <v>46292</v>
      </c>
      <c r="C4993" t="s">
        <v>9885</v>
      </c>
      <c r="D4993" t="s">
        <v>34</v>
      </c>
      <c r="E4993" t="s">
        <v>18</v>
      </c>
      <c r="F4993">
        <v>1648</v>
      </c>
      <c r="G4993" t="s">
        <v>19</v>
      </c>
      <c r="H4993">
        <v>1648</v>
      </c>
      <c r="I4993" t="s">
        <v>34</v>
      </c>
      <c r="J4993">
        <v>1</v>
      </c>
      <c r="K4993">
        <v>1648</v>
      </c>
      <c r="L4993">
        <v>0</v>
      </c>
      <c r="M4993">
        <v>0</v>
      </c>
      <c r="N4993" t="s">
        <v>20</v>
      </c>
      <c r="O4993">
        <v>0</v>
      </c>
    </row>
    <row r="4994" spans="1:15" x14ac:dyDescent="0.3">
      <c r="A4994" t="s">
        <v>9886</v>
      </c>
      <c r="B4994" s="1">
        <v>46289</v>
      </c>
      <c r="C4994" t="s">
        <v>9887</v>
      </c>
      <c r="D4994" t="s">
        <v>75</v>
      </c>
      <c r="E4994" t="s">
        <v>43</v>
      </c>
      <c r="F4994">
        <v>4397</v>
      </c>
      <c r="G4994" t="s">
        <v>19</v>
      </c>
      <c r="H4994">
        <v>4397</v>
      </c>
      <c r="I4994" t="s">
        <v>75</v>
      </c>
      <c r="J4994">
        <v>1</v>
      </c>
      <c r="K4994">
        <v>4397</v>
      </c>
      <c r="L4994">
        <v>0</v>
      </c>
      <c r="M4994">
        <v>0</v>
      </c>
      <c r="N4994" t="s">
        <v>20</v>
      </c>
      <c r="O4994">
        <v>0</v>
      </c>
    </row>
    <row r="4995" spans="1:15" x14ac:dyDescent="0.3">
      <c r="A4995" t="s">
        <v>9888</v>
      </c>
      <c r="B4995" s="1">
        <v>46294</v>
      </c>
      <c r="C4995" t="s">
        <v>9889</v>
      </c>
      <c r="D4995" t="s">
        <v>51</v>
      </c>
      <c r="E4995" t="s">
        <v>18</v>
      </c>
      <c r="F4995">
        <v>499</v>
      </c>
      <c r="G4995" t="s">
        <v>19</v>
      </c>
      <c r="H4995">
        <v>499</v>
      </c>
      <c r="I4995" t="s">
        <v>51</v>
      </c>
      <c r="J4995">
        <v>1</v>
      </c>
      <c r="K4995">
        <v>499</v>
      </c>
      <c r="L4995">
        <v>0</v>
      </c>
      <c r="M4995">
        <v>0</v>
      </c>
      <c r="N4995" t="s">
        <v>20</v>
      </c>
      <c r="O4995">
        <v>0</v>
      </c>
    </row>
    <row r="4996" spans="1:15" x14ac:dyDescent="0.3">
      <c r="A4996" t="s">
        <v>9890</v>
      </c>
      <c r="B4996" s="1">
        <v>46285</v>
      </c>
      <c r="C4996" t="s">
        <v>9891</v>
      </c>
      <c r="D4996" t="s">
        <v>48</v>
      </c>
      <c r="E4996" t="s">
        <v>43</v>
      </c>
      <c r="F4996">
        <v>3498</v>
      </c>
      <c r="G4996" t="s">
        <v>19</v>
      </c>
      <c r="H4996">
        <v>3498</v>
      </c>
      <c r="I4996" t="s">
        <v>48</v>
      </c>
      <c r="J4996">
        <v>1</v>
      </c>
      <c r="K4996">
        <v>3498</v>
      </c>
      <c r="L4996">
        <v>0</v>
      </c>
      <c r="M4996">
        <v>0</v>
      </c>
      <c r="N4996" t="s">
        <v>20</v>
      </c>
      <c r="O4996">
        <v>0</v>
      </c>
    </row>
    <row r="4997" spans="1:15" x14ac:dyDescent="0.3">
      <c r="A4997" t="s">
        <v>9892</v>
      </c>
      <c r="B4997" s="1">
        <v>46292</v>
      </c>
      <c r="C4997" t="s">
        <v>9893</v>
      </c>
      <c r="D4997" t="s">
        <v>48</v>
      </c>
      <c r="E4997" t="s">
        <v>43</v>
      </c>
      <c r="F4997">
        <v>7999</v>
      </c>
      <c r="G4997" t="s">
        <v>19</v>
      </c>
      <c r="H4997">
        <v>7999</v>
      </c>
      <c r="I4997" t="s">
        <v>48</v>
      </c>
      <c r="J4997">
        <v>1</v>
      </c>
      <c r="K4997">
        <v>7999</v>
      </c>
      <c r="L4997">
        <v>0</v>
      </c>
      <c r="M4997">
        <v>0</v>
      </c>
      <c r="N4997" t="s">
        <v>20</v>
      </c>
      <c r="O4997">
        <v>0</v>
      </c>
    </row>
    <row r="4998" spans="1:15" x14ac:dyDescent="0.3">
      <c r="A4998" t="s">
        <v>9894</v>
      </c>
      <c r="B4998" s="1">
        <v>46293</v>
      </c>
      <c r="C4998" t="s">
        <v>9895</v>
      </c>
      <c r="D4998" t="s">
        <v>34</v>
      </c>
      <c r="E4998" t="s">
        <v>54</v>
      </c>
      <c r="F4998">
        <v>3499</v>
      </c>
      <c r="G4998" t="s">
        <v>19</v>
      </c>
      <c r="H4998">
        <v>3499</v>
      </c>
      <c r="I4998" t="s">
        <v>34</v>
      </c>
      <c r="J4998">
        <v>1</v>
      </c>
      <c r="K4998">
        <v>3499</v>
      </c>
      <c r="L4998">
        <v>0</v>
      </c>
      <c r="M4998">
        <v>0</v>
      </c>
      <c r="N4998" t="s">
        <v>20</v>
      </c>
      <c r="O4998">
        <v>0</v>
      </c>
    </row>
    <row r="4999" spans="1:15" x14ac:dyDescent="0.3">
      <c r="A4999" t="s">
        <v>9896</v>
      </c>
      <c r="B4999" s="1">
        <v>46287</v>
      </c>
      <c r="C4999" t="s">
        <v>9897</v>
      </c>
      <c r="D4999" t="s">
        <v>26</v>
      </c>
      <c r="E4999" t="s">
        <v>18</v>
      </c>
      <c r="F4999">
        <v>2499</v>
      </c>
      <c r="G4999" t="s">
        <v>19</v>
      </c>
      <c r="H4999">
        <v>2499</v>
      </c>
      <c r="I4999" t="s">
        <v>26</v>
      </c>
      <c r="J4999">
        <v>1</v>
      </c>
      <c r="K4999">
        <v>2499</v>
      </c>
      <c r="L4999">
        <v>0</v>
      </c>
      <c r="M4999">
        <v>0</v>
      </c>
      <c r="N4999" t="s">
        <v>20</v>
      </c>
      <c r="O4999">
        <v>0</v>
      </c>
    </row>
    <row r="5000" spans="1:15" x14ac:dyDescent="0.3">
      <c r="A5000" t="s">
        <v>9898</v>
      </c>
      <c r="B5000" s="1">
        <v>46266</v>
      </c>
      <c r="C5000" t="s">
        <v>9899</v>
      </c>
      <c r="D5000" t="s">
        <v>34</v>
      </c>
      <c r="E5000" t="s">
        <v>54</v>
      </c>
      <c r="F5000">
        <v>499</v>
      </c>
      <c r="G5000" t="s">
        <v>19</v>
      </c>
      <c r="H5000">
        <v>499</v>
      </c>
      <c r="I5000" t="s">
        <v>34</v>
      </c>
      <c r="J5000">
        <v>1</v>
      </c>
      <c r="K5000">
        <v>499</v>
      </c>
      <c r="L5000">
        <v>0</v>
      </c>
      <c r="M5000">
        <v>0</v>
      </c>
      <c r="N5000" t="s">
        <v>20</v>
      </c>
      <c r="O5000">
        <v>0</v>
      </c>
    </row>
    <row r="5001" spans="1:15" x14ac:dyDescent="0.3">
      <c r="A5001" t="s">
        <v>9900</v>
      </c>
      <c r="B5001" s="1">
        <v>46289</v>
      </c>
      <c r="C5001" t="s">
        <v>9901</v>
      </c>
      <c r="D5001" t="s">
        <v>17</v>
      </c>
      <c r="E5001" t="s">
        <v>27</v>
      </c>
      <c r="F5001">
        <v>3798</v>
      </c>
      <c r="G5001" t="s">
        <v>19</v>
      </c>
      <c r="H5001">
        <v>3798</v>
      </c>
      <c r="I5001" t="s">
        <v>17</v>
      </c>
      <c r="J5001">
        <v>1</v>
      </c>
      <c r="K5001">
        <v>3798</v>
      </c>
      <c r="L5001">
        <v>0</v>
      </c>
      <c r="M5001">
        <v>0</v>
      </c>
      <c r="N5001" t="s">
        <v>20</v>
      </c>
      <c r="O5001">
        <v>0</v>
      </c>
    </row>
    <row r="5002" spans="1:15" x14ac:dyDescent="0.3">
      <c r="A5002" t="s">
        <v>9902</v>
      </c>
      <c r="B5002" s="1">
        <v>46274</v>
      </c>
      <c r="C5002" t="s">
        <v>9903</v>
      </c>
      <c r="D5002" t="s">
        <v>42</v>
      </c>
      <c r="E5002" t="s">
        <v>18</v>
      </c>
      <c r="F5002">
        <v>1848</v>
      </c>
      <c r="G5002" t="s">
        <v>19</v>
      </c>
      <c r="H5002">
        <v>1848</v>
      </c>
      <c r="I5002" t="s">
        <v>42</v>
      </c>
      <c r="J5002">
        <v>1</v>
      </c>
      <c r="K5002">
        <v>1848</v>
      </c>
      <c r="L5002">
        <v>0</v>
      </c>
      <c r="M5002">
        <v>0</v>
      </c>
      <c r="N5002" t="s">
        <v>20</v>
      </c>
      <c r="O5002">
        <v>0</v>
      </c>
    </row>
    <row r="5003" spans="1:15" x14ac:dyDescent="0.3">
      <c r="A5003" t="s">
        <v>9904</v>
      </c>
      <c r="B5003" s="1">
        <v>46277</v>
      </c>
      <c r="C5003" t="s">
        <v>9905</v>
      </c>
      <c r="D5003" t="s">
        <v>26</v>
      </c>
      <c r="E5003" t="s">
        <v>18</v>
      </c>
      <c r="F5003">
        <v>2499</v>
      </c>
      <c r="G5003" t="s">
        <v>19</v>
      </c>
      <c r="H5003">
        <v>2499</v>
      </c>
      <c r="I5003" t="s">
        <v>26</v>
      </c>
      <c r="J5003">
        <v>1</v>
      </c>
      <c r="K5003">
        <v>2499</v>
      </c>
      <c r="L5003">
        <v>0</v>
      </c>
      <c r="M5003">
        <v>0</v>
      </c>
      <c r="N5003" t="s">
        <v>20</v>
      </c>
      <c r="O5003">
        <v>0</v>
      </c>
    </row>
    <row r="5004" spans="1:15" x14ac:dyDescent="0.3">
      <c r="A5004" t="s">
        <v>9906</v>
      </c>
      <c r="B5004" s="1">
        <v>46285</v>
      </c>
      <c r="C5004" t="s">
        <v>7471</v>
      </c>
      <c r="D5004" t="s">
        <v>48</v>
      </c>
      <c r="E5004" t="s">
        <v>27</v>
      </c>
      <c r="F5004">
        <v>4798</v>
      </c>
      <c r="G5004" t="s">
        <v>19</v>
      </c>
      <c r="H5004">
        <v>4798</v>
      </c>
      <c r="I5004" t="s">
        <v>48</v>
      </c>
      <c r="J5004">
        <v>1</v>
      </c>
      <c r="K5004">
        <v>4798</v>
      </c>
      <c r="L5004">
        <v>0</v>
      </c>
      <c r="M5004">
        <v>0</v>
      </c>
      <c r="N5004" t="s">
        <v>20</v>
      </c>
      <c r="O5004">
        <v>0</v>
      </c>
    </row>
    <row r="5005" spans="1:15" x14ac:dyDescent="0.3">
      <c r="A5005" t="s">
        <v>9907</v>
      </c>
      <c r="B5005" s="1">
        <v>46280</v>
      </c>
      <c r="C5005" t="s">
        <v>2860</v>
      </c>
      <c r="D5005" t="s">
        <v>42</v>
      </c>
      <c r="E5005" t="s">
        <v>18</v>
      </c>
      <c r="F5005">
        <v>1798</v>
      </c>
      <c r="G5005" t="s">
        <v>19</v>
      </c>
      <c r="H5005">
        <v>1798</v>
      </c>
      <c r="I5005" t="s">
        <v>42</v>
      </c>
      <c r="J5005">
        <v>1</v>
      </c>
      <c r="K5005">
        <v>1798</v>
      </c>
      <c r="L5005">
        <v>0</v>
      </c>
      <c r="M5005">
        <v>0</v>
      </c>
      <c r="N5005" t="s">
        <v>20</v>
      </c>
      <c r="O5005">
        <v>0</v>
      </c>
    </row>
    <row r="5006" spans="1:15" x14ac:dyDescent="0.3">
      <c r="A5006" t="s">
        <v>9908</v>
      </c>
      <c r="B5006" s="1">
        <v>46268</v>
      </c>
      <c r="C5006" t="s">
        <v>9909</v>
      </c>
      <c r="D5006" t="s">
        <v>37</v>
      </c>
      <c r="E5006" t="s">
        <v>54</v>
      </c>
      <c r="F5006">
        <v>799</v>
      </c>
      <c r="G5006" t="s">
        <v>19</v>
      </c>
      <c r="H5006">
        <v>799</v>
      </c>
      <c r="I5006" t="s">
        <v>37</v>
      </c>
      <c r="J5006">
        <v>1</v>
      </c>
      <c r="K5006">
        <v>799</v>
      </c>
      <c r="L5006">
        <v>0</v>
      </c>
      <c r="M5006">
        <v>0</v>
      </c>
      <c r="N5006" t="s">
        <v>20</v>
      </c>
      <c r="O5006">
        <v>0</v>
      </c>
    </row>
    <row r="5007" spans="1:15" x14ac:dyDescent="0.3">
      <c r="A5007" t="s">
        <v>9910</v>
      </c>
      <c r="B5007" s="1">
        <v>46288</v>
      </c>
      <c r="C5007" t="s">
        <v>9911</v>
      </c>
      <c r="D5007" t="s">
        <v>37</v>
      </c>
      <c r="E5007" t="s">
        <v>54</v>
      </c>
      <c r="F5007" s="2">
        <v>1299</v>
      </c>
      <c r="G5007" t="s">
        <v>66</v>
      </c>
      <c r="H5007">
        <v>1299</v>
      </c>
      <c r="I5007" t="s">
        <v>37</v>
      </c>
      <c r="J5007">
        <v>1</v>
      </c>
      <c r="K5007">
        <v>1299</v>
      </c>
      <c r="L5007">
        <v>1</v>
      </c>
      <c r="M5007">
        <v>1299</v>
      </c>
      <c r="N5007" t="s">
        <v>20</v>
      </c>
      <c r="O5007">
        <v>0</v>
      </c>
    </row>
    <row r="5008" spans="1:15" x14ac:dyDescent="0.3">
      <c r="A5008" t="s">
        <v>9912</v>
      </c>
      <c r="B5008" s="1">
        <v>46279</v>
      </c>
      <c r="C5008" t="s">
        <v>9913</v>
      </c>
      <c r="D5008" t="s">
        <v>37</v>
      </c>
      <c r="E5008" t="s">
        <v>27</v>
      </c>
      <c r="F5008">
        <v>3499</v>
      </c>
      <c r="G5008" t="s">
        <v>19</v>
      </c>
      <c r="H5008">
        <v>3499</v>
      </c>
      <c r="I5008" t="s">
        <v>37</v>
      </c>
      <c r="J5008">
        <v>1</v>
      </c>
      <c r="K5008">
        <v>3499</v>
      </c>
      <c r="L5008">
        <v>0</v>
      </c>
      <c r="M5008">
        <v>0</v>
      </c>
      <c r="N5008" t="s">
        <v>20</v>
      </c>
      <c r="O5008">
        <v>0</v>
      </c>
    </row>
    <row r="5009" spans="1:15" x14ac:dyDescent="0.3">
      <c r="A5009" t="s">
        <v>9914</v>
      </c>
      <c r="B5009" s="1">
        <v>46272</v>
      </c>
      <c r="C5009" t="s">
        <v>9915</v>
      </c>
      <c r="D5009" t="s">
        <v>17</v>
      </c>
      <c r="E5009" t="s">
        <v>18</v>
      </c>
      <c r="F5009">
        <v>1299</v>
      </c>
      <c r="G5009" t="s">
        <v>115</v>
      </c>
      <c r="H5009">
        <v>1299</v>
      </c>
      <c r="I5009" t="s">
        <v>17</v>
      </c>
      <c r="J5009">
        <v>0</v>
      </c>
      <c r="K5009">
        <v>0</v>
      </c>
      <c r="L5009">
        <v>0</v>
      </c>
      <c r="M5009">
        <v>0</v>
      </c>
      <c r="N5009" t="s">
        <v>20</v>
      </c>
      <c r="O5009">
        <v>0</v>
      </c>
    </row>
    <row r="5010" spans="1:15" x14ac:dyDescent="0.3">
      <c r="A5010" t="s">
        <v>9916</v>
      </c>
      <c r="B5010" s="1">
        <v>46270</v>
      </c>
      <c r="C5010" t="s">
        <v>9917</v>
      </c>
      <c r="D5010" t="s">
        <v>34</v>
      </c>
      <c r="E5010" t="s">
        <v>18</v>
      </c>
      <c r="F5010">
        <v>7999</v>
      </c>
      <c r="G5010" t="s">
        <v>66</v>
      </c>
      <c r="H5010">
        <v>7999</v>
      </c>
      <c r="I5010" t="s">
        <v>34</v>
      </c>
      <c r="J5010">
        <v>1</v>
      </c>
      <c r="K5010">
        <v>7999</v>
      </c>
      <c r="L5010">
        <v>1</v>
      </c>
      <c r="M5010">
        <v>7999</v>
      </c>
      <c r="N5010" t="s">
        <v>20</v>
      </c>
      <c r="O5010">
        <v>0</v>
      </c>
    </row>
    <row r="5011" spans="1:15" x14ac:dyDescent="0.3">
      <c r="A5011" t="s">
        <v>9918</v>
      </c>
      <c r="B5011" s="1">
        <v>46285</v>
      </c>
      <c r="C5011" t="s">
        <v>9919</v>
      </c>
      <c r="D5011" t="s">
        <v>17</v>
      </c>
      <c r="E5011" t="s">
        <v>27</v>
      </c>
      <c r="F5011" s="2">
        <v>1299</v>
      </c>
      <c r="G5011" t="s">
        <v>19</v>
      </c>
      <c r="H5011">
        <v>1299</v>
      </c>
      <c r="I5011" t="s">
        <v>17</v>
      </c>
      <c r="J5011">
        <v>1</v>
      </c>
      <c r="K5011">
        <v>1299</v>
      </c>
      <c r="L5011">
        <v>0</v>
      </c>
      <c r="M5011">
        <v>0</v>
      </c>
      <c r="N5011" t="s">
        <v>20</v>
      </c>
      <c r="O5011">
        <v>0</v>
      </c>
    </row>
    <row r="5012" spans="1:15" x14ac:dyDescent="0.3">
      <c r="A5012" t="s">
        <v>9920</v>
      </c>
      <c r="B5012" s="1">
        <v>46295</v>
      </c>
      <c r="C5012" t="s">
        <v>9921</v>
      </c>
      <c r="D5012" t="s">
        <v>61</v>
      </c>
      <c r="E5012" t="s">
        <v>43</v>
      </c>
      <c r="F5012">
        <v>999</v>
      </c>
      <c r="G5012" t="s">
        <v>19</v>
      </c>
      <c r="H5012">
        <v>999</v>
      </c>
      <c r="I5012" t="s">
        <v>61</v>
      </c>
      <c r="J5012">
        <v>1</v>
      </c>
      <c r="K5012">
        <v>999</v>
      </c>
      <c r="L5012">
        <v>0</v>
      </c>
      <c r="M5012">
        <v>0</v>
      </c>
      <c r="N5012" t="s">
        <v>20</v>
      </c>
      <c r="O5012">
        <v>0</v>
      </c>
    </row>
    <row r="5013" spans="1:15" x14ac:dyDescent="0.3">
      <c r="A5013" t="s">
        <v>9922</v>
      </c>
      <c r="B5013" s="1">
        <v>46288</v>
      </c>
      <c r="C5013" t="s">
        <v>9923</v>
      </c>
      <c r="D5013" t="s">
        <v>75</v>
      </c>
      <c r="E5013" t="s">
        <v>54</v>
      </c>
      <c r="F5013">
        <v>7999</v>
      </c>
      <c r="G5013" t="s">
        <v>115</v>
      </c>
      <c r="H5013">
        <v>7999</v>
      </c>
      <c r="I5013" t="s">
        <v>75</v>
      </c>
      <c r="J5013">
        <v>0</v>
      </c>
      <c r="K5013">
        <v>0</v>
      </c>
      <c r="L5013">
        <v>0</v>
      </c>
      <c r="M5013">
        <v>0</v>
      </c>
      <c r="N5013" t="s">
        <v>20</v>
      </c>
      <c r="O5013">
        <v>0</v>
      </c>
    </row>
    <row r="5014" spans="1:15" x14ac:dyDescent="0.3">
      <c r="A5014" t="s">
        <v>9924</v>
      </c>
      <c r="B5014" s="1">
        <v>46287</v>
      </c>
      <c r="C5014" t="s">
        <v>9925</v>
      </c>
      <c r="D5014" t="s">
        <v>23</v>
      </c>
      <c r="E5014" t="s">
        <v>18</v>
      </c>
      <c r="F5014">
        <v>3498</v>
      </c>
      <c r="G5014" t="s">
        <v>19</v>
      </c>
      <c r="H5014">
        <v>3498</v>
      </c>
      <c r="I5014" t="s">
        <v>23</v>
      </c>
      <c r="J5014">
        <v>1</v>
      </c>
      <c r="K5014">
        <v>3498</v>
      </c>
      <c r="L5014">
        <v>0</v>
      </c>
      <c r="M5014">
        <v>0</v>
      </c>
      <c r="N5014" t="s">
        <v>20</v>
      </c>
      <c r="O5014">
        <v>0</v>
      </c>
    </row>
    <row r="5015" spans="1:15" x14ac:dyDescent="0.3">
      <c r="A5015" t="s">
        <v>9926</v>
      </c>
      <c r="B5015" s="1">
        <v>46269</v>
      </c>
      <c r="C5015" t="s">
        <v>3156</v>
      </c>
      <c r="D5015" t="s">
        <v>23</v>
      </c>
      <c r="E5015" t="s">
        <v>18</v>
      </c>
      <c r="F5015">
        <v>798</v>
      </c>
      <c r="G5015" t="s">
        <v>19</v>
      </c>
      <c r="H5015">
        <v>798</v>
      </c>
      <c r="I5015" t="s">
        <v>23</v>
      </c>
      <c r="J5015">
        <v>1</v>
      </c>
      <c r="K5015">
        <v>798</v>
      </c>
      <c r="L5015">
        <v>0</v>
      </c>
      <c r="M5015">
        <v>0</v>
      </c>
      <c r="N5015" t="s">
        <v>20</v>
      </c>
      <c r="O5015">
        <v>0</v>
      </c>
    </row>
    <row r="5016" spans="1:15" x14ac:dyDescent="0.3">
      <c r="A5016" t="s">
        <v>9927</v>
      </c>
      <c r="B5016" s="1">
        <v>46273</v>
      </c>
      <c r="C5016" t="s">
        <v>9928</v>
      </c>
      <c r="D5016" t="s">
        <v>34</v>
      </c>
      <c r="E5016" t="s">
        <v>54</v>
      </c>
      <c r="F5016">
        <v>599</v>
      </c>
      <c r="G5016" t="s">
        <v>19</v>
      </c>
      <c r="H5016">
        <v>599</v>
      </c>
      <c r="I5016" t="s">
        <v>34</v>
      </c>
      <c r="J5016">
        <v>1</v>
      </c>
      <c r="K5016">
        <v>599</v>
      </c>
      <c r="L5016">
        <v>0</v>
      </c>
      <c r="M5016">
        <v>0</v>
      </c>
      <c r="N5016" t="s">
        <v>20</v>
      </c>
      <c r="O5016">
        <v>0</v>
      </c>
    </row>
    <row r="5017" spans="1:15" x14ac:dyDescent="0.3">
      <c r="A5017" t="s">
        <v>9929</v>
      </c>
      <c r="B5017" s="1">
        <v>46268</v>
      </c>
      <c r="C5017" t="s">
        <v>9930</v>
      </c>
      <c r="D5017" t="s">
        <v>51</v>
      </c>
      <c r="E5017" t="s">
        <v>18</v>
      </c>
      <c r="F5017">
        <v>4298</v>
      </c>
      <c r="G5017" t="s">
        <v>19</v>
      </c>
      <c r="H5017">
        <v>4298</v>
      </c>
      <c r="I5017" t="s">
        <v>51</v>
      </c>
      <c r="J5017">
        <v>1</v>
      </c>
      <c r="K5017">
        <v>4298</v>
      </c>
      <c r="L5017">
        <v>0</v>
      </c>
      <c r="M5017">
        <v>0</v>
      </c>
      <c r="N5017" t="s">
        <v>20</v>
      </c>
      <c r="O5017">
        <v>0</v>
      </c>
    </row>
    <row r="5018" spans="1:15" x14ac:dyDescent="0.3">
      <c r="A5018" t="s">
        <v>9931</v>
      </c>
      <c r="B5018" s="1">
        <v>46279</v>
      </c>
      <c r="C5018" t="s">
        <v>9932</v>
      </c>
      <c r="D5018" t="s">
        <v>17</v>
      </c>
      <c r="E5018" t="s">
        <v>43</v>
      </c>
      <c r="F5018">
        <v>7999</v>
      </c>
      <c r="G5018" t="s">
        <v>19</v>
      </c>
      <c r="H5018">
        <v>7999</v>
      </c>
      <c r="I5018" t="s">
        <v>17</v>
      </c>
      <c r="J5018">
        <v>1</v>
      </c>
      <c r="K5018">
        <v>7999</v>
      </c>
      <c r="L5018">
        <v>0</v>
      </c>
      <c r="M5018">
        <v>0</v>
      </c>
      <c r="N5018" t="s">
        <v>20</v>
      </c>
      <c r="O5018">
        <v>0</v>
      </c>
    </row>
    <row r="5019" spans="1:15" x14ac:dyDescent="0.3">
      <c r="A5019" t="s">
        <v>9933</v>
      </c>
      <c r="B5019" s="1">
        <v>46272</v>
      </c>
      <c r="C5019" t="s">
        <v>9934</v>
      </c>
      <c r="D5019" t="s">
        <v>34</v>
      </c>
      <c r="E5019" t="s">
        <v>43</v>
      </c>
      <c r="F5019">
        <v>3798</v>
      </c>
      <c r="G5019" t="s">
        <v>19</v>
      </c>
      <c r="H5019">
        <v>3798</v>
      </c>
      <c r="I5019" t="s">
        <v>34</v>
      </c>
      <c r="J5019">
        <v>1</v>
      </c>
      <c r="K5019">
        <v>3798</v>
      </c>
      <c r="L5019">
        <v>0</v>
      </c>
      <c r="M5019">
        <v>0</v>
      </c>
      <c r="N5019" t="s">
        <v>20</v>
      </c>
      <c r="O5019">
        <v>0</v>
      </c>
    </row>
    <row r="5020" spans="1:15" x14ac:dyDescent="0.3">
      <c r="A5020" t="s">
        <v>9935</v>
      </c>
      <c r="B5020" s="1">
        <v>46283</v>
      </c>
      <c r="C5020" t="s">
        <v>9936</v>
      </c>
      <c r="D5020" t="s">
        <v>51</v>
      </c>
      <c r="E5020" t="s">
        <v>18</v>
      </c>
      <c r="F5020">
        <v>1299</v>
      </c>
      <c r="G5020" t="s">
        <v>19</v>
      </c>
      <c r="H5020">
        <v>1299</v>
      </c>
      <c r="I5020" t="s">
        <v>51</v>
      </c>
      <c r="J5020">
        <v>1</v>
      </c>
      <c r="K5020">
        <v>1299</v>
      </c>
      <c r="L5020">
        <v>0</v>
      </c>
      <c r="M5020">
        <v>0</v>
      </c>
      <c r="N5020" t="s">
        <v>20</v>
      </c>
      <c r="O5020">
        <v>0</v>
      </c>
    </row>
    <row r="5021" spans="1:15" x14ac:dyDescent="0.3">
      <c r="A5021" t="s">
        <v>9937</v>
      </c>
      <c r="B5021" s="1">
        <v>46285</v>
      </c>
      <c r="C5021" t="s">
        <v>9938</v>
      </c>
      <c r="D5021" t="s">
        <v>51</v>
      </c>
      <c r="E5021" t="s">
        <v>18</v>
      </c>
      <c r="F5021">
        <v>2798</v>
      </c>
      <c r="G5021" t="s">
        <v>19</v>
      </c>
      <c r="H5021">
        <v>2798</v>
      </c>
      <c r="I5021" t="s">
        <v>51</v>
      </c>
      <c r="J5021">
        <v>1</v>
      </c>
      <c r="K5021">
        <v>2798</v>
      </c>
      <c r="L5021">
        <v>0</v>
      </c>
      <c r="M5021">
        <v>0</v>
      </c>
      <c r="N5021" t="s">
        <v>20</v>
      </c>
      <c r="O5021">
        <v>0</v>
      </c>
    </row>
    <row r="5022" spans="1:15" x14ac:dyDescent="0.3">
      <c r="A5022" t="s">
        <v>9939</v>
      </c>
      <c r="B5022" s="1">
        <v>46288</v>
      </c>
      <c r="C5022" t="s">
        <v>9940</v>
      </c>
      <c r="D5022" t="s">
        <v>48</v>
      </c>
      <c r="E5022" t="s">
        <v>18</v>
      </c>
      <c r="F5022">
        <v>349</v>
      </c>
      <c r="G5022" t="s">
        <v>19</v>
      </c>
      <c r="H5022">
        <v>349</v>
      </c>
      <c r="I5022" t="s">
        <v>48</v>
      </c>
      <c r="J5022">
        <v>1</v>
      </c>
      <c r="K5022">
        <v>349</v>
      </c>
      <c r="L5022">
        <v>0</v>
      </c>
      <c r="M5022">
        <v>0</v>
      </c>
      <c r="N5022" t="s">
        <v>20</v>
      </c>
      <c r="O5022">
        <v>0</v>
      </c>
    </row>
    <row r="5023" spans="1:15" x14ac:dyDescent="0.3">
      <c r="A5023" t="s">
        <v>9941</v>
      </c>
      <c r="B5023" s="1">
        <v>46287</v>
      </c>
      <c r="C5023" t="s">
        <v>9942</v>
      </c>
      <c r="D5023" t="s">
        <v>48</v>
      </c>
      <c r="E5023" t="s">
        <v>54</v>
      </c>
      <c r="F5023">
        <v>1498</v>
      </c>
      <c r="G5023" t="s">
        <v>19</v>
      </c>
      <c r="H5023">
        <v>1498</v>
      </c>
      <c r="I5023" t="s">
        <v>48</v>
      </c>
      <c r="J5023">
        <v>1</v>
      </c>
      <c r="K5023">
        <v>1498</v>
      </c>
      <c r="L5023">
        <v>0</v>
      </c>
      <c r="M5023">
        <v>0</v>
      </c>
      <c r="N5023" t="s">
        <v>20</v>
      </c>
      <c r="O5023">
        <v>0</v>
      </c>
    </row>
    <row r="5024" spans="1:15" x14ac:dyDescent="0.3">
      <c r="A5024" t="s">
        <v>9943</v>
      </c>
      <c r="B5024" s="1">
        <v>46288</v>
      </c>
      <c r="C5024" t="s">
        <v>9944</v>
      </c>
      <c r="D5024" t="s">
        <v>37</v>
      </c>
      <c r="E5024" t="s">
        <v>54</v>
      </c>
      <c r="F5024">
        <v>2598</v>
      </c>
      <c r="G5024" t="s">
        <v>19</v>
      </c>
      <c r="H5024">
        <v>2598</v>
      </c>
      <c r="I5024" t="s">
        <v>37</v>
      </c>
      <c r="J5024">
        <v>1</v>
      </c>
      <c r="K5024">
        <v>2598</v>
      </c>
      <c r="L5024">
        <v>0</v>
      </c>
      <c r="M5024">
        <v>0</v>
      </c>
      <c r="N5024" t="s">
        <v>20</v>
      </c>
      <c r="O5024">
        <v>0</v>
      </c>
    </row>
    <row r="5025" spans="1:15" x14ac:dyDescent="0.3">
      <c r="A5025" t="s">
        <v>9945</v>
      </c>
      <c r="B5025" s="1">
        <v>46274</v>
      </c>
      <c r="C5025" t="s">
        <v>9946</v>
      </c>
      <c r="D5025" t="s">
        <v>48</v>
      </c>
      <c r="E5025" t="s">
        <v>27</v>
      </c>
      <c r="F5025">
        <v>5998</v>
      </c>
      <c r="G5025" t="s">
        <v>19</v>
      </c>
      <c r="H5025">
        <v>5998</v>
      </c>
      <c r="I5025" t="s">
        <v>48</v>
      </c>
      <c r="J5025">
        <v>1</v>
      </c>
      <c r="K5025">
        <v>5998</v>
      </c>
      <c r="L5025">
        <v>0</v>
      </c>
      <c r="M5025">
        <v>0</v>
      </c>
      <c r="N5025" t="s">
        <v>20</v>
      </c>
      <c r="O5025">
        <v>0</v>
      </c>
    </row>
    <row r="5026" spans="1:15" x14ac:dyDescent="0.3">
      <c r="A5026" t="s">
        <v>9947</v>
      </c>
      <c r="B5026" s="1">
        <v>46282</v>
      </c>
      <c r="C5026" t="s">
        <v>9948</v>
      </c>
      <c r="D5026" t="s">
        <v>75</v>
      </c>
      <c r="E5026" t="s">
        <v>54</v>
      </c>
      <c r="F5026">
        <v>3499</v>
      </c>
      <c r="G5026" t="s">
        <v>19</v>
      </c>
      <c r="H5026">
        <v>3499</v>
      </c>
      <c r="I5026" t="s">
        <v>75</v>
      </c>
      <c r="J5026">
        <v>1</v>
      </c>
      <c r="K5026">
        <v>3499</v>
      </c>
      <c r="L5026">
        <v>0</v>
      </c>
      <c r="M5026">
        <v>0</v>
      </c>
      <c r="N5026" t="s">
        <v>20</v>
      </c>
      <c r="O5026">
        <v>0</v>
      </c>
    </row>
    <row r="5027" spans="1:15" x14ac:dyDescent="0.3">
      <c r="A5027" t="s">
        <v>9949</v>
      </c>
      <c r="B5027" s="1">
        <v>46276</v>
      </c>
      <c r="C5027" t="s">
        <v>9950</v>
      </c>
      <c r="D5027" t="s">
        <v>61</v>
      </c>
      <c r="E5027" t="s">
        <v>27</v>
      </c>
      <c r="F5027">
        <v>299</v>
      </c>
      <c r="G5027" t="s">
        <v>19</v>
      </c>
      <c r="H5027">
        <v>299</v>
      </c>
      <c r="I5027" t="s">
        <v>61</v>
      </c>
      <c r="J5027">
        <v>1</v>
      </c>
      <c r="K5027">
        <v>299</v>
      </c>
      <c r="L5027">
        <v>0</v>
      </c>
      <c r="M5027">
        <v>0</v>
      </c>
      <c r="N5027" t="s">
        <v>20</v>
      </c>
      <c r="O5027">
        <v>0</v>
      </c>
    </row>
    <row r="5028" spans="1:15" x14ac:dyDescent="0.3">
      <c r="A5028" t="s">
        <v>9951</v>
      </c>
      <c r="B5028" s="1">
        <v>46292</v>
      </c>
      <c r="C5028" t="s">
        <v>9952</v>
      </c>
      <c r="D5028" t="s">
        <v>23</v>
      </c>
      <c r="E5028" t="s">
        <v>18</v>
      </c>
      <c r="F5028">
        <v>3598</v>
      </c>
      <c r="G5028" t="s">
        <v>19</v>
      </c>
      <c r="H5028">
        <v>3598</v>
      </c>
      <c r="I5028" t="s">
        <v>23</v>
      </c>
      <c r="J5028">
        <v>1</v>
      </c>
      <c r="K5028">
        <v>3598</v>
      </c>
      <c r="L5028">
        <v>0</v>
      </c>
      <c r="M5028">
        <v>0</v>
      </c>
      <c r="N5028" t="s">
        <v>20</v>
      </c>
      <c r="O5028">
        <v>0</v>
      </c>
    </row>
    <row r="5029" spans="1:15" x14ac:dyDescent="0.3">
      <c r="A5029" t="s">
        <v>9953</v>
      </c>
      <c r="B5029" s="1">
        <v>46289</v>
      </c>
      <c r="C5029" t="s">
        <v>9954</v>
      </c>
      <c r="D5029" t="s">
        <v>48</v>
      </c>
      <c r="E5029" t="s">
        <v>18</v>
      </c>
      <c r="F5029">
        <v>299</v>
      </c>
      <c r="G5029" t="s">
        <v>19</v>
      </c>
      <c r="H5029">
        <v>299</v>
      </c>
      <c r="I5029" t="s">
        <v>48</v>
      </c>
      <c r="J5029">
        <v>1</v>
      </c>
      <c r="K5029">
        <v>299</v>
      </c>
      <c r="L5029">
        <v>0</v>
      </c>
      <c r="M5029">
        <v>0</v>
      </c>
      <c r="N5029" t="s">
        <v>20</v>
      </c>
      <c r="O5029">
        <v>0</v>
      </c>
    </row>
    <row r="5030" spans="1:15" x14ac:dyDescent="0.3">
      <c r="A5030" t="s">
        <v>9955</v>
      </c>
      <c r="B5030" s="1">
        <v>46279</v>
      </c>
      <c r="C5030" t="s">
        <v>9194</v>
      </c>
      <c r="D5030" t="s">
        <v>48</v>
      </c>
      <c r="E5030" t="s">
        <v>54</v>
      </c>
      <c r="F5030">
        <v>499</v>
      </c>
      <c r="G5030" t="s">
        <v>19</v>
      </c>
      <c r="H5030">
        <v>499</v>
      </c>
      <c r="I5030" t="s">
        <v>48</v>
      </c>
      <c r="J5030">
        <v>1</v>
      </c>
      <c r="K5030">
        <v>499</v>
      </c>
      <c r="L5030">
        <v>0</v>
      </c>
      <c r="M5030">
        <v>0</v>
      </c>
      <c r="N5030" t="s">
        <v>20</v>
      </c>
      <c r="O5030">
        <v>0</v>
      </c>
    </row>
    <row r="5031" spans="1:15" x14ac:dyDescent="0.3">
      <c r="A5031" t="s">
        <v>9956</v>
      </c>
      <c r="B5031" s="1">
        <v>46278</v>
      </c>
      <c r="C5031" t="s">
        <v>9957</v>
      </c>
      <c r="D5031" t="s">
        <v>61</v>
      </c>
      <c r="E5031" t="s">
        <v>27</v>
      </c>
      <c r="F5031">
        <v>1299</v>
      </c>
      <c r="G5031" t="s">
        <v>80</v>
      </c>
      <c r="H5031">
        <v>1299</v>
      </c>
      <c r="I5031" t="s">
        <v>61</v>
      </c>
      <c r="J5031">
        <v>0</v>
      </c>
      <c r="K5031">
        <v>0</v>
      </c>
      <c r="L5031">
        <v>0</v>
      </c>
      <c r="M5031">
        <v>0</v>
      </c>
      <c r="N5031" t="s">
        <v>20</v>
      </c>
      <c r="O5031">
        <v>0</v>
      </c>
    </row>
    <row r="5032" spans="1:15" x14ac:dyDescent="0.3">
      <c r="A5032" t="s">
        <v>9958</v>
      </c>
      <c r="B5032" s="1">
        <v>46281</v>
      </c>
      <c r="C5032" t="s">
        <v>9959</v>
      </c>
      <c r="D5032" t="s">
        <v>23</v>
      </c>
      <c r="E5032" t="s">
        <v>18</v>
      </c>
      <c r="F5032" s="2">
        <v>1799</v>
      </c>
      <c r="G5032" t="s">
        <v>19</v>
      </c>
      <c r="H5032">
        <v>1799</v>
      </c>
      <c r="I5032" t="s">
        <v>23</v>
      </c>
      <c r="J5032">
        <v>1</v>
      </c>
      <c r="K5032">
        <v>1799</v>
      </c>
      <c r="L5032">
        <v>0</v>
      </c>
      <c r="M5032">
        <v>0</v>
      </c>
      <c r="N5032" t="s">
        <v>20</v>
      </c>
      <c r="O5032">
        <v>0</v>
      </c>
    </row>
    <row r="5033" spans="1:15" x14ac:dyDescent="0.3">
      <c r="A5033" t="s">
        <v>9960</v>
      </c>
      <c r="B5033" s="1">
        <v>46270</v>
      </c>
      <c r="C5033" t="s">
        <v>9961</v>
      </c>
      <c r="D5033" t="s">
        <v>23</v>
      </c>
      <c r="E5033" t="s">
        <v>18</v>
      </c>
      <c r="F5033">
        <v>1799</v>
      </c>
      <c r="G5033" t="s">
        <v>66</v>
      </c>
      <c r="H5033">
        <v>1799</v>
      </c>
      <c r="I5033" t="s">
        <v>23</v>
      </c>
      <c r="J5033">
        <v>1</v>
      </c>
      <c r="K5033">
        <v>1799</v>
      </c>
      <c r="L5033">
        <v>1</v>
      </c>
      <c r="M5033">
        <v>1799</v>
      </c>
      <c r="N5033" t="s">
        <v>20</v>
      </c>
      <c r="O5033">
        <v>0</v>
      </c>
    </row>
    <row r="5034" spans="1:15" x14ac:dyDescent="0.3">
      <c r="A5034" t="s">
        <v>9962</v>
      </c>
      <c r="B5034" s="1">
        <v>46292</v>
      </c>
      <c r="C5034" t="s">
        <v>9963</v>
      </c>
      <c r="D5034" t="s">
        <v>26</v>
      </c>
      <c r="E5034" t="s">
        <v>54</v>
      </c>
      <c r="F5034">
        <v>1499</v>
      </c>
      <c r="G5034" t="s">
        <v>66</v>
      </c>
      <c r="H5034">
        <v>1499</v>
      </c>
      <c r="I5034" t="s">
        <v>26</v>
      </c>
      <c r="J5034">
        <v>1</v>
      </c>
      <c r="K5034">
        <v>1499</v>
      </c>
      <c r="L5034">
        <v>1</v>
      </c>
      <c r="M5034">
        <v>1499</v>
      </c>
      <c r="N5034" t="s">
        <v>20</v>
      </c>
      <c r="O5034">
        <v>0</v>
      </c>
    </row>
    <row r="5035" spans="1:15" x14ac:dyDescent="0.3">
      <c r="A5035" t="s">
        <v>9964</v>
      </c>
      <c r="B5035" s="1">
        <v>46271</v>
      </c>
      <c r="C5035" t="s">
        <v>9965</v>
      </c>
      <c r="D5035" t="s">
        <v>51</v>
      </c>
      <c r="E5035" t="s">
        <v>27</v>
      </c>
      <c r="F5035">
        <v>10397</v>
      </c>
      <c r="G5035" t="s">
        <v>19</v>
      </c>
      <c r="H5035">
        <v>10397</v>
      </c>
      <c r="I5035" t="s">
        <v>51</v>
      </c>
      <c r="J5035">
        <v>1</v>
      </c>
      <c r="K5035">
        <v>10397</v>
      </c>
      <c r="L5035">
        <v>0</v>
      </c>
      <c r="M5035">
        <v>0</v>
      </c>
      <c r="N5035" t="s">
        <v>20</v>
      </c>
      <c r="O5035">
        <v>0</v>
      </c>
    </row>
    <row r="5036" spans="1:15" x14ac:dyDescent="0.3">
      <c r="A5036" t="s">
        <v>9966</v>
      </c>
      <c r="B5036" s="1">
        <v>46281</v>
      </c>
      <c r="C5036" t="s">
        <v>9967</v>
      </c>
      <c r="D5036" t="s">
        <v>61</v>
      </c>
      <c r="E5036" t="s">
        <v>18</v>
      </c>
      <c r="F5036">
        <v>999</v>
      </c>
      <c r="G5036" t="s">
        <v>115</v>
      </c>
      <c r="H5036">
        <v>999</v>
      </c>
      <c r="I5036" t="s">
        <v>61</v>
      </c>
      <c r="J5036">
        <v>0</v>
      </c>
      <c r="K5036">
        <v>0</v>
      </c>
      <c r="L5036">
        <v>0</v>
      </c>
      <c r="M5036">
        <v>0</v>
      </c>
      <c r="N5036" t="s">
        <v>20</v>
      </c>
      <c r="O5036">
        <v>0</v>
      </c>
    </row>
    <row r="5037" spans="1:15" x14ac:dyDescent="0.3">
      <c r="A5037" t="s">
        <v>9968</v>
      </c>
      <c r="B5037" s="1">
        <v>46293</v>
      </c>
      <c r="C5037" t="s">
        <v>9969</v>
      </c>
      <c r="D5037" t="s">
        <v>51</v>
      </c>
      <c r="E5037" t="s">
        <v>18</v>
      </c>
      <c r="F5037">
        <v>4498</v>
      </c>
      <c r="G5037" t="s">
        <v>19</v>
      </c>
      <c r="H5037">
        <v>4498</v>
      </c>
      <c r="I5037" t="s">
        <v>51</v>
      </c>
      <c r="J5037">
        <v>1</v>
      </c>
      <c r="K5037">
        <v>4498</v>
      </c>
      <c r="L5037">
        <v>0</v>
      </c>
      <c r="M5037">
        <v>0</v>
      </c>
      <c r="N5037" t="s">
        <v>20</v>
      </c>
      <c r="O5037">
        <v>0</v>
      </c>
    </row>
    <row r="5038" spans="1:15" x14ac:dyDescent="0.3">
      <c r="A5038" t="s">
        <v>9970</v>
      </c>
      <c r="B5038" s="1">
        <v>46272</v>
      </c>
      <c r="C5038" t="s">
        <v>9971</v>
      </c>
      <c r="D5038" t="s">
        <v>75</v>
      </c>
      <c r="E5038" t="s">
        <v>27</v>
      </c>
      <c r="F5038" s="2">
        <v>1799</v>
      </c>
      <c r="G5038" t="s">
        <v>19</v>
      </c>
      <c r="H5038">
        <v>1799</v>
      </c>
      <c r="I5038" t="s">
        <v>75</v>
      </c>
      <c r="J5038">
        <v>1</v>
      </c>
      <c r="K5038">
        <v>1799</v>
      </c>
      <c r="L5038">
        <v>0</v>
      </c>
      <c r="M5038">
        <v>0</v>
      </c>
      <c r="N5038" t="s">
        <v>20</v>
      </c>
      <c r="O5038">
        <v>0</v>
      </c>
    </row>
    <row r="5039" spans="1:15" x14ac:dyDescent="0.3">
      <c r="A5039" t="s">
        <v>9972</v>
      </c>
      <c r="B5039" s="1">
        <v>46270</v>
      </c>
      <c r="C5039" t="s">
        <v>9973</v>
      </c>
      <c r="D5039" t="s">
        <v>48</v>
      </c>
      <c r="E5039" t="s">
        <v>43</v>
      </c>
      <c r="F5039">
        <v>4098</v>
      </c>
      <c r="G5039" t="s">
        <v>19</v>
      </c>
      <c r="H5039">
        <v>4098</v>
      </c>
      <c r="I5039" t="s">
        <v>48</v>
      </c>
      <c r="J5039">
        <v>1</v>
      </c>
      <c r="K5039">
        <v>4098</v>
      </c>
      <c r="L5039">
        <v>0</v>
      </c>
      <c r="M5039">
        <v>0</v>
      </c>
      <c r="N5039" t="s">
        <v>20</v>
      </c>
      <c r="O5039">
        <v>0</v>
      </c>
    </row>
    <row r="5040" spans="1:15" x14ac:dyDescent="0.3">
      <c r="A5040" t="s">
        <v>9974</v>
      </c>
      <c r="B5040" s="1">
        <v>46277</v>
      </c>
      <c r="C5040" t="s">
        <v>9975</v>
      </c>
      <c r="D5040" t="s">
        <v>61</v>
      </c>
      <c r="E5040" t="s">
        <v>27</v>
      </c>
      <c r="F5040" s="2">
        <v>1098</v>
      </c>
      <c r="G5040" t="s">
        <v>19</v>
      </c>
      <c r="H5040">
        <v>1098</v>
      </c>
      <c r="I5040" t="s">
        <v>61</v>
      </c>
      <c r="J5040">
        <v>1</v>
      </c>
      <c r="K5040">
        <v>1098</v>
      </c>
      <c r="L5040">
        <v>0</v>
      </c>
      <c r="M5040">
        <v>0</v>
      </c>
      <c r="N5040" t="s">
        <v>20</v>
      </c>
      <c r="O5040">
        <v>0</v>
      </c>
    </row>
    <row r="5041" spans="1:15" x14ac:dyDescent="0.3">
      <c r="A5041" t="s">
        <v>9976</v>
      </c>
      <c r="B5041" s="1">
        <v>46276</v>
      </c>
      <c r="C5041" t="s">
        <v>2032</v>
      </c>
      <c r="D5041" t="s">
        <v>23</v>
      </c>
      <c r="E5041" t="s">
        <v>18</v>
      </c>
      <c r="F5041">
        <v>999</v>
      </c>
      <c r="G5041" t="s">
        <v>19</v>
      </c>
      <c r="H5041">
        <v>999</v>
      </c>
      <c r="I5041" t="s">
        <v>23</v>
      </c>
      <c r="J5041">
        <v>1</v>
      </c>
      <c r="K5041">
        <v>999</v>
      </c>
      <c r="L5041">
        <v>0</v>
      </c>
      <c r="M5041">
        <v>0</v>
      </c>
      <c r="N5041" t="s">
        <v>20</v>
      </c>
      <c r="O5041">
        <v>0</v>
      </c>
    </row>
    <row r="5042" spans="1:15" x14ac:dyDescent="0.3">
      <c r="A5042" t="s">
        <v>9977</v>
      </c>
      <c r="B5042" s="1">
        <v>46284</v>
      </c>
      <c r="C5042" t="s">
        <v>9978</v>
      </c>
      <c r="D5042" t="s">
        <v>34</v>
      </c>
      <c r="E5042" t="s">
        <v>18</v>
      </c>
      <c r="F5042">
        <v>4498</v>
      </c>
      <c r="G5042" t="s">
        <v>19</v>
      </c>
      <c r="H5042">
        <v>4498</v>
      </c>
      <c r="I5042" t="s">
        <v>34</v>
      </c>
      <c r="J5042">
        <v>1</v>
      </c>
      <c r="K5042">
        <v>4498</v>
      </c>
      <c r="L5042">
        <v>0</v>
      </c>
      <c r="M5042">
        <v>0</v>
      </c>
      <c r="N5042" t="s">
        <v>20</v>
      </c>
      <c r="O5042">
        <v>0</v>
      </c>
    </row>
    <row r="5043" spans="1:15" x14ac:dyDescent="0.3">
      <c r="A5043" t="s">
        <v>9979</v>
      </c>
      <c r="B5043" s="1">
        <v>46283</v>
      </c>
      <c r="C5043" t="s">
        <v>8017</v>
      </c>
      <c r="D5043" t="s">
        <v>42</v>
      </c>
      <c r="E5043" t="s">
        <v>27</v>
      </c>
      <c r="F5043">
        <v>8348</v>
      </c>
      <c r="G5043" t="s">
        <v>19</v>
      </c>
      <c r="H5043">
        <v>8348</v>
      </c>
      <c r="I5043" t="s">
        <v>42</v>
      </c>
      <c r="J5043">
        <v>1</v>
      </c>
      <c r="K5043">
        <v>8348</v>
      </c>
      <c r="L5043">
        <v>0</v>
      </c>
      <c r="M5043">
        <v>0</v>
      </c>
      <c r="N5043" t="s">
        <v>20</v>
      </c>
      <c r="O5043">
        <v>0</v>
      </c>
    </row>
    <row r="5044" spans="1:15" x14ac:dyDescent="0.3">
      <c r="A5044" t="s">
        <v>9980</v>
      </c>
      <c r="B5044" s="1">
        <v>46278</v>
      </c>
      <c r="C5044" t="s">
        <v>1686</v>
      </c>
      <c r="D5044" t="s">
        <v>26</v>
      </c>
      <c r="E5044" t="s">
        <v>27</v>
      </c>
      <c r="F5044">
        <v>3897</v>
      </c>
      <c r="G5044" t="s">
        <v>19</v>
      </c>
      <c r="H5044">
        <v>3897</v>
      </c>
      <c r="I5044" t="s">
        <v>26</v>
      </c>
      <c r="J5044">
        <v>1</v>
      </c>
      <c r="K5044">
        <v>3897</v>
      </c>
      <c r="L5044">
        <v>0</v>
      </c>
      <c r="M5044">
        <v>0</v>
      </c>
      <c r="N5044" t="s">
        <v>20</v>
      </c>
      <c r="O5044">
        <v>0</v>
      </c>
    </row>
    <row r="5045" spans="1:15" x14ac:dyDescent="0.3">
      <c r="A5045" t="s">
        <v>9981</v>
      </c>
      <c r="B5045" s="1">
        <v>46285</v>
      </c>
      <c r="C5045" t="s">
        <v>9982</v>
      </c>
      <c r="D5045" t="s">
        <v>42</v>
      </c>
      <c r="E5045" t="s">
        <v>18</v>
      </c>
      <c r="F5045">
        <v>799</v>
      </c>
      <c r="G5045" t="s">
        <v>66</v>
      </c>
      <c r="H5045">
        <v>799</v>
      </c>
      <c r="I5045" t="s">
        <v>42</v>
      </c>
      <c r="J5045">
        <v>1</v>
      </c>
      <c r="K5045">
        <v>799</v>
      </c>
      <c r="L5045">
        <v>1</v>
      </c>
      <c r="M5045">
        <v>799</v>
      </c>
      <c r="N5045" t="s">
        <v>20</v>
      </c>
      <c r="O5045">
        <v>0</v>
      </c>
    </row>
    <row r="5046" spans="1:15" x14ac:dyDescent="0.3">
      <c r="A5046" t="s">
        <v>9983</v>
      </c>
      <c r="B5046" s="1">
        <v>46289</v>
      </c>
      <c r="C5046" t="s">
        <v>9984</v>
      </c>
      <c r="D5046" t="s">
        <v>37</v>
      </c>
      <c r="E5046" t="s">
        <v>18</v>
      </c>
      <c r="F5046">
        <v>6297</v>
      </c>
      <c r="G5046" t="s">
        <v>19</v>
      </c>
      <c r="H5046">
        <v>6297</v>
      </c>
      <c r="I5046" t="s">
        <v>37</v>
      </c>
      <c r="J5046">
        <v>1</v>
      </c>
      <c r="K5046">
        <v>6297</v>
      </c>
      <c r="L5046">
        <v>0</v>
      </c>
      <c r="M5046">
        <v>0</v>
      </c>
      <c r="N5046" t="s">
        <v>20</v>
      </c>
      <c r="O5046">
        <v>0</v>
      </c>
    </row>
    <row r="5047" spans="1:15" x14ac:dyDescent="0.3">
      <c r="A5047" t="s">
        <v>9985</v>
      </c>
      <c r="B5047" s="1">
        <v>46293</v>
      </c>
      <c r="C5047" t="s">
        <v>9986</v>
      </c>
      <c r="D5047" t="s">
        <v>51</v>
      </c>
      <c r="E5047" t="s">
        <v>18</v>
      </c>
      <c r="F5047">
        <v>3499</v>
      </c>
      <c r="G5047" t="s">
        <v>19</v>
      </c>
      <c r="H5047">
        <v>3499</v>
      </c>
      <c r="I5047" t="s">
        <v>51</v>
      </c>
      <c r="J5047">
        <v>1</v>
      </c>
      <c r="K5047">
        <v>3499</v>
      </c>
      <c r="L5047">
        <v>0</v>
      </c>
      <c r="M5047">
        <v>0</v>
      </c>
      <c r="N5047" t="s">
        <v>20</v>
      </c>
      <c r="O5047">
        <v>0</v>
      </c>
    </row>
    <row r="5048" spans="1:15" x14ac:dyDescent="0.3">
      <c r="A5048" t="s">
        <v>9987</v>
      </c>
      <c r="B5048" s="1">
        <v>46283</v>
      </c>
      <c r="C5048" t="s">
        <v>9988</v>
      </c>
      <c r="D5048" t="s">
        <v>61</v>
      </c>
      <c r="E5048" t="s">
        <v>27</v>
      </c>
      <c r="F5048">
        <v>4998</v>
      </c>
      <c r="G5048" t="s">
        <v>19</v>
      </c>
      <c r="H5048">
        <v>4998</v>
      </c>
      <c r="I5048" t="s">
        <v>61</v>
      </c>
      <c r="J5048">
        <v>1</v>
      </c>
      <c r="K5048">
        <v>4998</v>
      </c>
      <c r="L5048">
        <v>0</v>
      </c>
      <c r="M5048">
        <v>0</v>
      </c>
      <c r="N5048" t="s">
        <v>20</v>
      </c>
      <c r="O5048">
        <v>0</v>
      </c>
    </row>
    <row r="5049" spans="1:15" x14ac:dyDescent="0.3">
      <c r="A5049" t="s">
        <v>9989</v>
      </c>
      <c r="B5049" s="1">
        <v>46273</v>
      </c>
      <c r="C5049" t="s">
        <v>9990</v>
      </c>
      <c r="D5049" t="s">
        <v>61</v>
      </c>
      <c r="E5049" t="s">
        <v>27</v>
      </c>
      <c r="F5049">
        <v>4297</v>
      </c>
      <c r="G5049" t="s">
        <v>19</v>
      </c>
      <c r="H5049">
        <v>4297</v>
      </c>
      <c r="I5049" t="s">
        <v>61</v>
      </c>
      <c r="J5049">
        <v>1</v>
      </c>
      <c r="K5049">
        <v>4297</v>
      </c>
      <c r="L5049">
        <v>0</v>
      </c>
      <c r="M5049">
        <v>0</v>
      </c>
      <c r="N5049" t="s">
        <v>20</v>
      </c>
      <c r="O5049">
        <v>0</v>
      </c>
    </row>
    <row r="5050" spans="1:15" x14ac:dyDescent="0.3">
      <c r="A5050" t="s">
        <v>9991</v>
      </c>
      <c r="B5050" s="1">
        <v>46279</v>
      </c>
      <c r="C5050" t="s">
        <v>9992</v>
      </c>
      <c r="D5050" t="s">
        <v>37</v>
      </c>
      <c r="E5050" t="s">
        <v>18</v>
      </c>
      <c r="F5050">
        <v>299</v>
      </c>
      <c r="G5050" t="s">
        <v>19</v>
      </c>
      <c r="H5050">
        <v>299</v>
      </c>
      <c r="I5050" t="s">
        <v>37</v>
      </c>
      <c r="J5050">
        <v>1</v>
      </c>
      <c r="K5050">
        <v>299</v>
      </c>
      <c r="L5050">
        <v>0</v>
      </c>
      <c r="M5050">
        <v>0</v>
      </c>
      <c r="N5050" t="s">
        <v>20</v>
      </c>
      <c r="O5050">
        <v>0</v>
      </c>
    </row>
    <row r="5051" spans="1:15" x14ac:dyDescent="0.3">
      <c r="A5051" t="s">
        <v>9993</v>
      </c>
      <c r="B5051" s="1">
        <v>46276</v>
      </c>
      <c r="C5051" t="s">
        <v>9994</v>
      </c>
      <c r="D5051" t="s">
        <v>23</v>
      </c>
      <c r="E5051" t="s">
        <v>54</v>
      </c>
      <c r="F5051">
        <v>299</v>
      </c>
      <c r="G5051" t="s">
        <v>19</v>
      </c>
      <c r="H5051">
        <v>299</v>
      </c>
      <c r="I5051" t="s">
        <v>23</v>
      </c>
      <c r="J5051">
        <v>1</v>
      </c>
      <c r="K5051">
        <v>299</v>
      </c>
      <c r="L5051">
        <v>0</v>
      </c>
      <c r="M5051">
        <v>0</v>
      </c>
      <c r="N5051" t="s">
        <v>20</v>
      </c>
      <c r="O5051">
        <v>0</v>
      </c>
    </row>
    <row r="5052" spans="1:15" x14ac:dyDescent="0.3">
      <c r="A5052" t="s">
        <v>9995</v>
      </c>
      <c r="B5052" s="1">
        <v>46293</v>
      </c>
      <c r="C5052" t="s">
        <v>9996</v>
      </c>
      <c r="D5052" t="s">
        <v>48</v>
      </c>
      <c r="E5052" t="s">
        <v>27</v>
      </c>
      <c r="F5052">
        <v>2499</v>
      </c>
      <c r="G5052" t="s">
        <v>19</v>
      </c>
      <c r="H5052">
        <v>2499</v>
      </c>
      <c r="I5052" t="s">
        <v>48</v>
      </c>
      <c r="J5052">
        <v>1</v>
      </c>
      <c r="K5052">
        <v>2499</v>
      </c>
      <c r="L5052">
        <v>0</v>
      </c>
      <c r="M5052">
        <v>0</v>
      </c>
      <c r="N5052" t="s">
        <v>20</v>
      </c>
      <c r="O5052">
        <v>0</v>
      </c>
    </row>
    <row r="5053" spans="1:15" x14ac:dyDescent="0.3">
      <c r="A5053" t="s">
        <v>9997</v>
      </c>
      <c r="B5053" s="1">
        <v>46281</v>
      </c>
      <c r="C5053" t="s">
        <v>9998</v>
      </c>
      <c r="D5053" t="s">
        <v>23</v>
      </c>
      <c r="E5053" t="s">
        <v>18</v>
      </c>
      <c r="F5053">
        <v>7999</v>
      </c>
      <c r="G5053" t="s">
        <v>19</v>
      </c>
      <c r="H5053">
        <v>7999</v>
      </c>
      <c r="I5053" t="s">
        <v>23</v>
      </c>
      <c r="J5053">
        <v>1</v>
      </c>
      <c r="K5053">
        <v>7999</v>
      </c>
      <c r="L5053">
        <v>0</v>
      </c>
      <c r="M5053">
        <v>0</v>
      </c>
      <c r="N5053" t="s">
        <v>20</v>
      </c>
      <c r="O5053">
        <v>0</v>
      </c>
    </row>
    <row r="5054" spans="1:15" x14ac:dyDescent="0.3">
      <c r="A5054" t="s">
        <v>9999</v>
      </c>
      <c r="B5054" s="1">
        <v>46277</v>
      </c>
      <c r="C5054" t="s">
        <v>10000</v>
      </c>
      <c r="D5054" t="s">
        <v>17</v>
      </c>
      <c r="E5054" t="s">
        <v>54</v>
      </c>
      <c r="F5054">
        <v>4298</v>
      </c>
      <c r="G5054" t="s">
        <v>19</v>
      </c>
      <c r="H5054">
        <v>4298</v>
      </c>
      <c r="I5054" t="s">
        <v>17</v>
      </c>
      <c r="J5054">
        <v>1</v>
      </c>
      <c r="K5054">
        <v>4298</v>
      </c>
      <c r="L5054">
        <v>0</v>
      </c>
      <c r="M5054">
        <v>0</v>
      </c>
      <c r="N5054" t="s">
        <v>20</v>
      </c>
      <c r="O5054">
        <v>0</v>
      </c>
    </row>
    <row r="5055" spans="1:15" x14ac:dyDescent="0.3">
      <c r="A5055" t="s">
        <v>10001</v>
      </c>
      <c r="B5055" s="1">
        <v>46267</v>
      </c>
      <c r="C5055" t="s">
        <v>10002</v>
      </c>
      <c r="D5055" t="s">
        <v>23</v>
      </c>
      <c r="E5055" t="s">
        <v>18</v>
      </c>
      <c r="F5055">
        <v>3298</v>
      </c>
      <c r="G5055" t="s">
        <v>80</v>
      </c>
      <c r="H5055">
        <v>3298</v>
      </c>
      <c r="I5055" t="s">
        <v>23</v>
      </c>
      <c r="J5055">
        <v>0</v>
      </c>
      <c r="K5055">
        <v>0</v>
      </c>
      <c r="L5055">
        <v>0</v>
      </c>
      <c r="M5055">
        <v>0</v>
      </c>
      <c r="N5055" t="s">
        <v>20</v>
      </c>
      <c r="O5055">
        <v>0</v>
      </c>
    </row>
    <row r="5056" spans="1:15" x14ac:dyDescent="0.3">
      <c r="A5056" t="s">
        <v>10003</v>
      </c>
      <c r="B5056" s="1">
        <v>46280</v>
      </c>
      <c r="C5056" t="s">
        <v>10004</v>
      </c>
      <c r="D5056" t="s">
        <v>75</v>
      </c>
      <c r="E5056" t="s">
        <v>18</v>
      </c>
      <c r="F5056">
        <v>7999</v>
      </c>
      <c r="G5056" t="s">
        <v>19</v>
      </c>
      <c r="H5056">
        <v>7999</v>
      </c>
      <c r="I5056" t="s">
        <v>75</v>
      </c>
      <c r="J5056">
        <v>1</v>
      </c>
      <c r="K5056">
        <v>7999</v>
      </c>
      <c r="L5056">
        <v>0</v>
      </c>
      <c r="M5056">
        <v>0</v>
      </c>
      <c r="N5056" t="s">
        <v>20</v>
      </c>
      <c r="O5056">
        <v>0</v>
      </c>
    </row>
    <row r="5057" spans="1:15" x14ac:dyDescent="0.3">
      <c r="A5057" t="s">
        <v>10005</v>
      </c>
      <c r="B5057" s="1">
        <v>46270</v>
      </c>
      <c r="C5057" t="s">
        <v>10006</v>
      </c>
      <c r="D5057" t="s">
        <v>51</v>
      </c>
      <c r="E5057" t="s">
        <v>27</v>
      </c>
      <c r="F5057">
        <v>5997</v>
      </c>
      <c r="G5057" t="s">
        <v>19</v>
      </c>
      <c r="H5057">
        <v>5997</v>
      </c>
      <c r="I5057" t="s">
        <v>51</v>
      </c>
      <c r="J5057">
        <v>1</v>
      </c>
      <c r="K5057">
        <v>5997</v>
      </c>
      <c r="L5057">
        <v>0</v>
      </c>
      <c r="M5057">
        <v>0</v>
      </c>
      <c r="N5057" t="s">
        <v>20</v>
      </c>
      <c r="O5057">
        <v>0</v>
      </c>
    </row>
    <row r="5058" spans="1:15" x14ac:dyDescent="0.3">
      <c r="A5058" t="s">
        <v>10007</v>
      </c>
      <c r="B5058" s="1">
        <v>46295</v>
      </c>
      <c r="C5058" t="s">
        <v>10008</v>
      </c>
      <c r="D5058" t="s">
        <v>37</v>
      </c>
      <c r="E5058" t="s">
        <v>27</v>
      </c>
      <c r="F5058">
        <v>3498</v>
      </c>
      <c r="G5058" t="s">
        <v>19</v>
      </c>
      <c r="H5058">
        <v>3498</v>
      </c>
      <c r="I5058" t="s">
        <v>37</v>
      </c>
      <c r="J5058">
        <v>1</v>
      </c>
      <c r="K5058">
        <v>3498</v>
      </c>
      <c r="L5058">
        <v>0</v>
      </c>
      <c r="M5058">
        <v>0</v>
      </c>
      <c r="N5058" t="s">
        <v>20</v>
      </c>
      <c r="O5058">
        <v>0</v>
      </c>
    </row>
    <row r="5059" spans="1:15" x14ac:dyDescent="0.3">
      <c r="A5059" t="s">
        <v>10009</v>
      </c>
      <c r="B5059" s="1">
        <v>46287</v>
      </c>
      <c r="C5059" t="s">
        <v>10010</v>
      </c>
      <c r="D5059" t="s">
        <v>37</v>
      </c>
      <c r="E5059" t="s">
        <v>18</v>
      </c>
      <c r="F5059">
        <v>999</v>
      </c>
      <c r="G5059" t="s">
        <v>66</v>
      </c>
      <c r="H5059">
        <v>999</v>
      </c>
      <c r="I5059" t="s">
        <v>37</v>
      </c>
      <c r="J5059">
        <v>1</v>
      </c>
      <c r="K5059">
        <v>999</v>
      </c>
      <c r="L5059">
        <v>1</v>
      </c>
      <c r="M5059">
        <v>999</v>
      </c>
      <c r="N5059" t="s">
        <v>20</v>
      </c>
      <c r="O5059">
        <v>0</v>
      </c>
    </row>
    <row r="5060" spans="1:15" x14ac:dyDescent="0.3">
      <c r="A5060" t="s">
        <v>10011</v>
      </c>
      <c r="B5060" s="1">
        <v>46284</v>
      </c>
      <c r="C5060" t="s">
        <v>10012</v>
      </c>
      <c r="D5060" t="s">
        <v>23</v>
      </c>
      <c r="E5060" t="s">
        <v>18</v>
      </c>
      <c r="F5060">
        <v>999</v>
      </c>
      <c r="G5060" t="s">
        <v>19</v>
      </c>
      <c r="H5060">
        <v>999</v>
      </c>
      <c r="I5060" t="s">
        <v>23</v>
      </c>
      <c r="J5060">
        <v>1</v>
      </c>
      <c r="K5060">
        <v>999</v>
      </c>
      <c r="L5060">
        <v>0</v>
      </c>
      <c r="M5060">
        <v>0</v>
      </c>
      <c r="N5060" t="s">
        <v>20</v>
      </c>
      <c r="O5060">
        <v>0</v>
      </c>
    </row>
    <row r="5061" spans="1:15" x14ac:dyDescent="0.3">
      <c r="A5061" t="s">
        <v>10013</v>
      </c>
      <c r="B5061" s="1">
        <v>46288</v>
      </c>
      <c r="C5061" t="s">
        <v>10014</v>
      </c>
      <c r="D5061" t="s">
        <v>42</v>
      </c>
      <c r="E5061" t="s">
        <v>18</v>
      </c>
      <c r="F5061">
        <v>4297</v>
      </c>
      <c r="G5061" t="s">
        <v>19</v>
      </c>
      <c r="H5061">
        <v>4297</v>
      </c>
      <c r="I5061" t="s">
        <v>42</v>
      </c>
      <c r="J5061">
        <v>1</v>
      </c>
      <c r="K5061">
        <v>4297</v>
      </c>
      <c r="L5061">
        <v>0</v>
      </c>
      <c r="M5061">
        <v>0</v>
      </c>
      <c r="N5061" t="s">
        <v>20</v>
      </c>
      <c r="O5061">
        <v>0</v>
      </c>
    </row>
    <row r="5062" spans="1:15" x14ac:dyDescent="0.3">
      <c r="A5062" t="s">
        <v>10015</v>
      </c>
      <c r="B5062" s="1">
        <v>46282</v>
      </c>
      <c r="C5062" t="s">
        <v>10016</v>
      </c>
      <c r="D5062" t="s">
        <v>37</v>
      </c>
      <c r="E5062" t="s">
        <v>18</v>
      </c>
      <c r="F5062">
        <v>7999</v>
      </c>
      <c r="G5062" t="s">
        <v>19</v>
      </c>
      <c r="H5062">
        <v>7999</v>
      </c>
      <c r="I5062" t="s">
        <v>37</v>
      </c>
      <c r="J5062">
        <v>1</v>
      </c>
      <c r="K5062">
        <v>7999</v>
      </c>
      <c r="L5062">
        <v>0</v>
      </c>
      <c r="M5062">
        <v>0</v>
      </c>
      <c r="N5062" t="s">
        <v>20</v>
      </c>
      <c r="O5062">
        <v>0</v>
      </c>
    </row>
    <row r="5063" spans="1:15" x14ac:dyDescent="0.3">
      <c r="A5063" t="s">
        <v>10017</v>
      </c>
      <c r="B5063" s="1">
        <v>46277</v>
      </c>
      <c r="C5063" t="s">
        <v>10018</v>
      </c>
      <c r="D5063" t="s">
        <v>51</v>
      </c>
      <c r="E5063" t="s">
        <v>27</v>
      </c>
      <c r="F5063">
        <v>3499</v>
      </c>
      <c r="G5063" t="s">
        <v>19</v>
      </c>
      <c r="H5063">
        <v>3499</v>
      </c>
      <c r="I5063" t="s">
        <v>51</v>
      </c>
      <c r="J5063">
        <v>1</v>
      </c>
      <c r="K5063">
        <v>3499</v>
      </c>
      <c r="L5063">
        <v>0</v>
      </c>
      <c r="M5063">
        <v>0</v>
      </c>
      <c r="N5063" t="s">
        <v>20</v>
      </c>
      <c r="O5063">
        <v>0</v>
      </c>
    </row>
    <row r="5064" spans="1:15" x14ac:dyDescent="0.3">
      <c r="A5064" t="s">
        <v>10019</v>
      </c>
      <c r="B5064" s="1">
        <v>46270</v>
      </c>
      <c r="C5064" t="s">
        <v>10020</v>
      </c>
      <c r="D5064" t="s">
        <v>48</v>
      </c>
      <c r="E5064" t="s">
        <v>27</v>
      </c>
      <c r="F5064" s="2">
        <v>1499</v>
      </c>
      <c r="G5064" t="s">
        <v>115</v>
      </c>
      <c r="H5064">
        <v>1499</v>
      </c>
      <c r="I5064" t="s">
        <v>48</v>
      </c>
      <c r="J5064">
        <v>0</v>
      </c>
      <c r="K5064">
        <v>0</v>
      </c>
      <c r="L5064">
        <v>0</v>
      </c>
      <c r="M5064">
        <v>0</v>
      </c>
      <c r="N5064" t="s">
        <v>20</v>
      </c>
      <c r="O5064">
        <v>0</v>
      </c>
    </row>
    <row r="5065" spans="1:15" x14ac:dyDescent="0.3">
      <c r="A5065" t="s">
        <v>10021</v>
      </c>
      <c r="B5065" s="1">
        <v>46271</v>
      </c>
      <c r="C5065" t="s">
        <v>10022</v>
      </c>
      <c r="D5065" t="s">
        <v>37</v>
      </c>
      <c r="E5065" t="s">
        <v>18</v>
      </c>
      <c r="F5065">
        <v>1299</v>
      </c>
      <c r="G5065" t="s">
        <v>19</v>
      </c>
      <c r="H5065">
        <v>1299</v>
      </c>
      <c r="I5065" t="s">
        <v>37</v>
      </c>
      <c r="J5065">
        <v>1</v>
      </c>
      <c r="K5065">
        <v>1299</v>
      </c>
      <c r="L5065">
        <v>0</v>
      </c>
      <c r="M5065">
        <v>0</v>
      </c>
      <c r="N5065" t="s">
        <v>20</v>
      </c>
      <c r="O5065">
        <v>0</v>
      </c>
    </row>
    <row r="5066" spans="1:15" x14ac:dyDescent="0.3">
      <c r="A5066" t="s">
        <v>10023</v>
      </c>
      <c r="B5066" s="1">
        <v>46286</v>
      </c>
      <c r="C5066" t="s">
        <v>10024</v>
      </c>
      <c r="D5066" t="s">
        <v>42</v>
      </c>
      <c r="E5066" t="s">
        <v>18</v>
      </c>
      <c r="F5066">
        <v>1647</v>
      </c>
      <c r="G5066" t="s">
        <v>19</v>
      </c>
      <c r="H5066">
        <v>1647</v>
      </c>
      <c r="I5066" t="s">
        <v>42</v>
      </c>
      <c r="J5066">
        <v>1</v>
      </c>
      <c r="K5066">
        <v>1647</v>
      </c>
      <c r="L5066">
        <v>0</v>
      </c>
      <c r="M5066">
        <v>0</v>
      </c>
      <c r="N5066" t="s">
        <v>20</v>
      </c>
      <c r="O5066">
        <v>0</v>
      </c>
    </row>
    <row r="5067" spans="1:15" x14ac:dyDescent="0.3">
      <c r="A5067" t="s">
        <v>10025</v>
      </c>
      <c r="B5067" s="1">
        <v>46276</v>
      </c>
      <c r="C5067" t="s">
        <v>10026</v>
      </c>
      <c r="D5067" t="s">
        <v>61</v>
      </c>
      <c r="E5067" t="s">
        <v>18</v>
      </c>
      <c r="F5067">
        <v>299</v>
      </c>
      <c r="G5067" t="s">
        <v>19</v>
      </c>
      <c r="H5067">
        <v>299</v>
      </c>
      <c r="I5067" t="s">
        <v>61</v>
      </c>
      <c r="J5067">
        <v>1</v>
      </c>
      <c r="K5067">
        <v>299</v>
      </c>
      <c r="L5067">
        <v>0</v>
      </c>
      <c r="M5067">
        <v>0</v>
      </c>
      <c r="N5067" t="s">
        <v>20</v>
      </c>
      <c r="O5067">
        <v>0</v>
      </c>
    </row>
    <row r="5068" spans="1:15" x14ac:dyDescent="0.3">
      <c r="A5068" t="s">
        <v>10027</v>
      </c>
      <c r="B5068" s="1">
        <v>46281</v>
      </c>
      <c r="C5068" t="s">
        <v>10028</v>
      </c>
      <c r="D5068" t="s">
        <v>48</v>
      </c>
      <c r="E5068" t="s">
        <v>18</v>
      </c>
      <c r="F5068">
        <v>8797</v>
      </c>
      <c r="G5068" t="s">
        <v>115</v>
      </c>
      <c r="H5068">
        <v>8797</v>
      </c>
      <c r="I5068" t="s">
        <v>48</v>
      </c>
      <c r="J5068">
        <v>0</v>
      </c>
      <c r="K5068">
        <v>0</v>
      </c>
      <c r="L5068">
        <v>0</v>
      </c>
      <c r="M5068">
        <v>0</v>
      </c>
      <c r="N5068" t="s">
        <v>20</v>
      </c>
      <c r="O5068">
        <v>0</v>
      </c>
    </row>
    <row r="5069" spans="1:15" x14ac:dyDescent="0.3">
      <c r="A5069" t="s">
        <v>10029</v>
      </c>
      <c r="B5069" s="1">
        <v>46289</v>
      </c>
      <c r="C5069" t="s">
        <v>10030</v>
      </c>
      <c r="D5069" t="s">
        <v>23</v>
      </c>
      <c r="E5069" t="s">
        <v>18</v>
      </c>
      <c r="F5069">
        <v>1298</v>
      </c>
      <c r="G5069" t="s">
        <v>80</v>
      </c>
      <c r="H5069">
        <v>1298</v>
      </c>
      <c r="I5069" t="s">
        <v>23</v>
      </c>
      <c r="J5069">
        <v>0</v>
      </c>
      <c r="K5069">
        <v>0</v>
      </c>
      <c r="L5069">
        <v>0</v>
      </c>
      <c r="M5069">
        <v>0</v>
      </c>
      <c r="N5069" t="s">
        <v>20</v>
      </c>
      <c r="O5069">
        <v>0</v>
      </c>
    </row>
    <row r="5070" spans="1:15" x14ac:dyDescent="0.3">
      <c r="A5070" t="s">
        <v>10031</v>
      </c>
      <c r="B5070" s="1">
        <v>46271</v>
      </c>
      <c r="C5070" t="s">
        <v>10032</v>
      </c>
      <c r="D5070" t="s">
        <v>75</v>
      </c>
      <c r="E5070" t="s">
        <v>18</v>
      </c>
      <c r="F5070">
        <v>5847</v>
      </c>
      <c r="G5070" t="s">
        <v>19</v>
      </c>
      <c r="H5070">
        <v>5847</v>
      </c>
      <c r="I5070" t="s">
        <v>75</v>
      </c>
      <c r="J5070">
        <v>1</v>
      </c>
      <c r="K5070">
        <v>5847</v>
      </c>
      <c r="L5070">
        <v>0</v>
      </c>
      <c r="M5070">
        <v>0</v>
      </c>
      <c r="N5070" t="s">
        <v>20</v>
      </c>
      <c r="O5070">
        <v>0</v>
      </c>
    </row>
    <row r="5071" spans="1:15" x14ac:dyDescent="0.3">
      <c r="A5071" t="s">
        <v>10033</v>
      </c>
      <c r="B5071" s="1">
        <v>46289</v>
      </c>
      <c r="C5071" t="s">
        <v>10034</v>
      </c>
      <c r="D5071" t="s">
        <v>75</v>
      </c>
      <c r="E5071" t="s">
        <v>18</v>
      </c>
      <c r="F5071">
        <v>3597</v>
      </c>
      <c r="G5071" t="s">
        <v>66</v>
      </c>
      <c r="H5071">
        <v>3597</v>
      </c>
      <c r="I5071" t="s">
        <v>75</v>
      </c>
      <c r="J5071">
        <v>1</v>
      </c>
      <c r="K5071">
        <v>3597</v>
      </c>
      <c r="L5071">
        <v>1</v>
      </c>
      <c r="M5071">
        <v>3597</v>
      </c>
      <c r="N5071" t="s">
        <v>20</v>
      </c>
      <c r="O5071">
        <v>0</v>
      </c>
    </row>
    <row r="5072" spans="1:15" x14ac:dyDescent="0.3">
      <c r="A5072" t="s">
        <v>10035</v>
      </c>
      <c r="B5072" s="1">
        <v>46284</v>
      </c>
      <c r="C5072" t="s">
        <v>10036</v>
      </c>
      <c r="D5072" t="s">
        <v>75</v>
      </c>
      <c r="E5072" t="s">
        <v>27</v>
      </c>
      <c r="F5072">
        <v>349</v>
      </c>
      <c r="G5072" t="s">
        <v>19</v>
      </c>
      <c r="H5072">
        <v>349</v>
      </c>
      <c r="I5072" t="s">
        <v>75</v>
      </c>
      <c r="J5072">
        <v>1</v>
      </c>
      <c r="K5072">
        <v>349</v>
      </c>
      <c r="L5072">
        <v>0</v>
      </c>
      <c r="M5072">
        <v>0</v>
      </c>
      <c r="N5072" t="s">
        <v>20</v>
      </c>
      <c r="O5072">
        <v>0</v>
      </c>
    </row>
    <row r="5073" spans="1:15" x14ac:dyDescent="0.3">
      <c r="A5073" t="s">
        <v>10037</v>
      </c>
      <c r="B5073" s="1">
        <v>46277</v>
      </c>
      <c r="C5073" t="s">
        <v>10038</v>
      </c>
      <c r="D5073" t="s">
        <v>37</v>
      </c>
      <c r="E5073" t="s">
        <v>27</v>
      </c>
      <c r="F5073">
        <v>11497</v>
      </c>
      <c r="G5073" t="s">
        <v>19</v>
      </c>
      <c r="H5073">
        <v>11497</v>
      </c>
      <c r="I5073" t="s">
        <v>37</v>
      </c>
      <c r="J5073">
        <v>1</v>
      </c>
      <c r="K5073">
        <v>11497</v>
      </c>
      <c r="L5073">
        <v>0</v>
      </c>
      <c r="M5073">
        <v>0</v>
      </c>
      <c r="N5073" t="s">
        <v>20</v>
      </c>
      <c r="O5073">
        <v>0</v>
      </c>
    </row>
    <row r="5074" spans="1:15" x14ac:dyDescent="0.3">
      <c r="A5074" t="s">
        <v>10039</v>
      </c>
      <c r="B5074" s="1">
        <v>46267</v>
      </c>
      <c r="C5074" t="s">
        <v>10040</v>
      </c>
      <c r="D5074" t="s">
        <v>61</v>
      </c>
      <c r="E5074" t="s">
        <v>54</v>
      </c>
      <c r="F5074">
        <v>9097</v>
      </c>
      <c r="G5074" t="s">
        <v>19</v>
      </c>
      <c r="H5074">
        <v>9097</v>
      </c>
      <c r="I5074" t="s">
        <v>61</v>
      </c>
      <c r="J5074">
        <v>1</v>
      </c>
      <c r="K5074">
        <v>9097</v>
      </c>
      <c r="L5074">
        <v>0</v>
      </c>
      <c r="M5074">
        <v>0</v>
      </c>
      <c r="N5074" t="s">
        <v>20</v>
      </c>
      <c r="O5074">
        <v>0</v>
      </c>
    </row>
    <row r="5075" spans="1:15" x14ac:dyDescent="0.3">
      <c r="A5075" t="s">
        <v>10041</v>
      </c>
      <c r="B5075" s="1">
        <v>46291</v>
      </c>
      <c r="C5075" t="s">
        <v>10042</v>
      </c>
      <c r="D5075" t="s">
        <v>37</v>
      </c>
      <c r="E5075" t="s">
        <v>18</v>
      </c>
      <c r="F5075">
        <v>2097</v>
      </c>
      <c r="G5075" t="s">
        <v>19</v>
      </c>
      <c r="H5075">
        <v>2097</v>
      </c>
      <c r="I5075" t="s">
        <v>37</v>
      </c>
      <c r="J5075">
        <v>1</v>
      </c>
      <c r="K5075">
        <v>2097</v>
      </c>
      <c r="L5075">
        <v>0</v>
      </c>
      <c r="M5075">
        <v>0</v>
      </c>
      <c r="N5075" t="s">
        <v>20</v>
      </c>
      <c r="O5075">
        <v>0</v>
      </c>
    </row>
    <row r="5076" spans="1:15" x14ac:dyDescent="0.3">
      <c r="A5076" t="s">
        <v>10043</v>
      </c>
      <c r="B5076" s="1">
        <v>46268</v>
      </c>
      <c r="C5076" t="s">
        <v>10044</v>
      </c>
      <c r="D5076" t="s">
        <v>42</v>
      </c>
      <c r="E5076" t="s">
        <v>27</v>
      </c>
      <c r="F5076">
        <v>599</v>
      </c>
      <c r="G5076" t="s">
        <v>19</v>
      </c>
      <c r="H5076">
        <v>599</v>
      </c>
      <c r="I5076" t="s">
        <v>42</v>
      </c>
      <c r="J5076">
        <v>1</v>
      </c>
      <c r="K5076">
        <v>599</v>
      </c>
      <c r="L5076">
        <v>0</v>
      </c>
      <c r="M5076">
        <v>0</v>
      </c>
      <c r="N5076" t="s">
        <v>20</v>
      </c>
      <c r="O5076">
        <v>0</v>
      </c>
    </row>
    <row r="5077" spans="1:15" x14ac:dyDescent="0.3">
      <c r="A5077" t="s">
        <v>10045</v>
      </c>
      <c r="B5077" s="1">
        <v>46291</v>
      </c>
      <c r="C5077" t="s">
        <v>10046</v>
      </c>
      <c r="D5077" t="s">
        <v>37</v>
      </c>
      <c r="E5077" t="s">
        <v>18</v>
      </c>
      <c r="F5077">
        <v>4498</v>
      </c>
      <c r="G5077" t="s">
        <v>19</v>
      </c>
      <c r="H5077">
        <v>4498</v>
      </c>
      <c r="I5077" t="s">
        <v>37</v>
      </c>
      <c r="J5077">
        <v>1</v>
      </c>
      <c r="K5077">
        <v>4498</v>
      </c>
      <c r="L5077">
        <v>0</v>
      </c>
      <c r="M5077">
        <v>0</v>
      </c>
      <c r="N5077" t="s">
        <v>20</v>
      </c>
      <c r="O5077">
        <v>0</v>
      </c>
    </row>
    <row r="5078" spans="1:15" x14ac:dyDescent="0.3">
      <c r="A5078" t="s">
        <v>10047</v>
      </c>
      <c r="B5078" s="1">
        <v>46279</v>
      </c>
      <c r="C5078" t="s">
        <v>10048</v>
      </c>
      <c r="D5078" t="s">
        <v>23</v>
      </c>
      <c r="E5078" t="s">
        <v>18</v>
      </c>
      <c r="F5078">
        <v>3297</v>
      </c>
      <c r="G5078" t="s">
        <v>19</v>
      </c>
      <c r="H5078">
        <v>3297</v>
      </c>
      <c r="I5078" t="s">
        <v>23</v>
      </c>
      <c r="J5078">
        <v>1</v>
      </c>
      <c r="K5078">
        <v>3297</v>
      </c>
      <c r="L5078">
        <v>0</v>
      </c>
      <c r="M5078">
        <v>0</v>
      </c>
      <c r="N5078" t="s">
        <v>20</v>
      </c>
      <c r="O5078">
        <v>0</v>
      </c>
    </row>
    <row r="5079" spans="1:15" x14ac:dyDescent="0.3">
      <c r="A5079" t="s">
        <v>10049</v>
      </c>
      <c r="B5079" s="1">
        <v>46275</v>
      </c>
      <c r="C5079" t="s">
        <v>10050</v>
      </c>
      <c r="D5079" t="s">
        <v>37</v>
      </c>
      <c r="E5079" t="s">
        <v>18</v>
      </c>
      <c r="F5079">
        <v>349</v>
      </c>
      <c r="G5079" t="s">
        <v>19</v>
      </c>
      <c r="H5079">
        <v>349</v>
      </c>
      <c r="I5079" t="s">
        <v>37</v>
      </c>
      <c r="J5079">
        <v>1</v>
      </c>
      <c r="K5079">
        <v>349</v>
      </c>
      <c r="L5079">
        <v>0</v>
      </c>
      <c r="M5079">
        <v>0</v>
      </c>
      <c r="N5079" t="s">
        <v>20</v>
      </c>
      <c r="O5079">
        <v>0</v>
      </c>
    </row>
    <row r="5080" spans="1:15" x14ac:dyDescent="0.3">
      <c r="A5080" t="s">
        <v>10051</v>
      </c>
      <c r="B5080" s="1">
        <v>46268</v>
      </c>
      <c r="C5080" t="s">
        <v>10052</v>
      </c>
      <c r="D5080" t="s">
        <v>42</v>
      </c>
      <c r="E5080" t="s">
        <v>18</v>
      </c>
      <c r="F5080">
        <v>5897</v>
      </c>
      <c r="G5080" t="s">
        <v>19</v>
      </c>
      <c r="H5080">
        <v>5897</v>
      </c>
      <c r="I5080" t="s">
        <v>42</v>
      </c>
      <c r="J5080">
        <v>1</v>
      </c>
      <c r="K5080">
        <v>5897</v>
      </c>
      <c r="L5080">
        <v>0</v>
      </c>
      <c r="M5080">
        <v>0</v>
      </c>
      <c r="N5080" t="s">
        <v>20</v>
      </c>
      <c r="O5080">
        <v>0</v>
      </c>
    </row>
    <row r="5081" spans="1:15" x14ac:dyDescent="0.3">
      <c r="A5081" t="s">
        <v>10053</v>
      </c>
      <c r="B5081" s="1">
        <v>46284</v>
      </c>
      <c r="C5081" t="s">
        <v>10054</v>
      </c>
      <c r="D5081" t="s">
        <v>75</v>
      </c>
      <c r="E5081" t="s">
        <v>27</v>
      </c>
      <c r="F5081">
        <v>1799</v>
      </c>
      <c r="G5081" t="s">
        <v>19</v>
      </c>
      <c r="H5081">
        <v>1799</v>
      </c>
      <c r="I5081" t="s">
        <v>75</v>
      </c>
      <c r="J5081">
        <v>1</v>
      </c>
      <c r="K5081">
        <v>1799</v>
      </c>
      <c r="L5081">
        <v>0</v>
      </c>
      <c r="M5081">
        <v>0</v>
      </c>
      <c r="N5081" t="s">
        <v>20</v>
      </c>
      <c r="O5081">
        <v>0</v>
      </c>
    </row>
    <row r="5082" spans="1:15" x14ac:dyDescent="0.3">
      <c r="A5082" t="s">
        <v>10055</v>
      </c>
      <c r="B5082" s="1">
        <v>46283</v>
      </c>
      <c r="C5082" t="s">
        <v>10056</v>
      </c>
      <c r="D5082" t="s">
        <v>26</v>
      </c>
      <c r="E5082" t="s">
        <v>27</v>
      </c>
      <c r="F5082">
        <v>4798</v>
      </c>
      <c r="G5082" t="s">
        <v>19</v>
      </c>
      <c r="H5082">
        <v>4798</v>
      </c>
      <c r="I5082" t="s">
        <v>26</v>
      </c>
      <c r="J5082">
        <v>1</v>
      </c>
      <c r="K5082">
        <v>4798</v>
      </c>
      <c r="L5082">
        <v>0</v>
      </c>
      <c r="M5082">
        <v>0</v>
      </c>
      <c r="N5082" t="s">
        <v>20</v>
      </c>
      <c r="O5082">
        <v>0</v>
      </c>
    </row>
    <row r="5083" spans="1:15" x14ac:dyDescent="0.3">
      <c r="A5083" t="s">
        <v>10057</v>
      </c>
      <c r="B5083" s="1">
        <v>46275</v>
      </c>
      <c r="C5083" t="s">
        <v>10058</v>
      </c>
      <c r="D5083" t="s">
        <v>37</v>
      </c>
      <c r="E5083" t="s">
        <v>43</v>
      </c>
      <c r="F5083">
        <v>499</v>
      </c>
      <c r="G5083" t="s">
        <v>19</v>
      </c>
      <c r="H5083">
        <v>499</v>
      </c>
      <c r="I5083" t="s">
        <v>37</v>
      </c>
      <c r="J5083">
        <v>1</v>
      </c>
      <c r="K5083">
        <v>499</v>
      </c>
      <c r="L5083">
        <v>0</v>
      </c>
      <c r="M5083">
        <v>0</v>
      </c>
      <c r="N5083" t="s">
        <v>20</v>
      </c>
      <c r="O5083">
        <v>0</v>
      </c>
    </row>
    <row r="5084" spans="1:15" x14ac:dyDescent="0.3">
      <c r="A5084" t="s">
        <v>10059</v>
      </c>
      <c r="B5084" s="1">
        <v>46293</v>
      </c>
      <c r="C5084" t="s">
        <v>10060</v>
      </c>
      <c r="D5084" t="s">
        <v>51</v>
      </c>
      <c r="E5084" t="s">
        <v>27</v>
      </c>
      <c r="F5084">
        <v>2098</v>
      </c>
      <c r="G5084" t="s">
        <v>19</v>
      </c>
      <c r="H5084">
        <v>2098</v>
      </c>
      <c r="I5084" t="s">
        <v>51</v>
      </c>
      <c r="J5084">
        <v>1</v>
      </c>
      <c r="K5084">
        <v>2098</v>
      </c>
      <c r="L5084">
        <v>0</v>
      </c>
      <c r="M5084">
        <v>0</v>
      </c>
      <c r="N5084" t="s">
        <v>20</v>
      </c>
      <c r="O5084">
        <v>0</v>
      </c>
    </row>
    <row r="5085" spans="1:15" x14ac:dyDescent="0.3">
      <c r="A5085" t="s">
        <v>10061</v>
      </c>
      <c r="B5085" s="1">
        <v>46278</v>
      </c>
      <c r="C5085" t="s">
        <v>10062</v>
      </c>
      <c r="D5085" t="s">
        <v>23</v>
      </c>
      <c r="E5085" t="s">
        <v>18</v>
      </c>
      <c r="F5085">
        <v>11498</v>
      </c>
      <c r="G5085" t="s">
        <v>19</v>
      </c>
      <c r="H5085">
        <v>11498</v>
      </c>
      <c r="I5085" t="s">
        <v>23</v>
      </c>
      <c r="J5085">
        <v>1</v>
      </c>
      <c r="K5085">
        <v>11498</v>
      </c>
      <c r="L5085">
        <v>0</v>
      </c>
      <c r="M5085">
        <v>0</v>
      </c>
      <c r="N5085" t="s">
        <v>20</v>
      </c>
      <c r="O5085">
        <v>0</v>
      </c>
    </row>
    <row r="5086" spans="1:15" x14ac:dyDescent="0.3">
      <c r="A5086" t="s">
        <v>10063</v>
      </c>
      <c r="B5086" s="1">
        <v>46290</v>
      </c>
      <c r="C5086" t="s">
        <v>1658</v>
      </c>
      <c r="D5086" t="s">
        <v>17</v>
      </c>
      <c r="E5086" t="s">
        <v>18</v>
      </c>
      <c r="F5086">
        <v>10998</v>
      </c>
      <c r="G5086" t="s">
        <v>19</v>
      </c>
      <c r="H5086">
        <v>10998</v>
      </c>
      <c r="I5086" t="s">
        <v>17</v>
      </c>
      <c r="J5086">
        <v>1</v>
      </c>
      <c r="K5086">
        <v>10998</v>
      </c>
      <c r="L5086">
        <v>0</v>
      </c>
      <c r="M5086">
        <v>0</v>
      </c>
      <c r="N5086" t="s">
        <v>20</v>
      </c>
      <c r="O5086">
        <v>0</v>
      </c>
    </row>
    <row r="5087" spans="1:15" x14ac:dyDescent="0.3">
      <c r="A5087" t="s">
        <v>10064</v>
      </c>
      <c r="B5087" s="1">
        <v>46295</v>
      </c>
      <c r="C5087" t="s">
        <v>10065</v>
      </c>
      <c r="D5087" t="s">
        <v>37</v>
      </c>
      <c r="E5087" t="s">
        <v>18</v>
      </c>
      <c r="F5087">
        <v>648</v>
      </c>
      <c r="G5087" t="s">
        <v>19</v>
      </c>
      <c r="H5087">
        <v>648</v>
      </c>
      <c r="I5087" t="s">
        <v>37</v>
      </c>
      <c r="J5087">
        <v>1</v>
      </c>
      <c r="K5087">
        <v>648</v>
      </c>
      <c r="L5087">
        <v>0</v>
      </c>
      <c r="M5087">
        <v>0</v>
      </c>
      <c r="N5087" t="s">
        <v>20</v>
      </c>
      <c r="O5087">
        <v>0</v>
      </c>
    </row>
    <row r="5088" spans="1:15" x14ac:dyDescent="0.3">
      <c r="A5088" t="s">
        <v>10066</v>
      </c>
      <c r="B5088" s="1">
        <v>46268</v>
      </c>
      <c r="C5088" t="s">
        <v>10067</v>
      </c>
      <c r="D5088" t="s">
        <v>51</v>
      </c>
      <c r="E5088" t="s">
        <v>18</v>
      </c>
      <c r="F5088">
        <v>2148</v>
      </c>
      <c r="G5088" t="s">
        <v>19</v>
      </c>
      <c r="H5088">
        <v>2148</v>
      </c>
      <c r="I5088" t="s">
        <v>51</v>
      </c>
      <c r="J5088">
        <v>1</v>
      </c>
      <c r="K5088">
        <v>2148</v>
      </c>
      <c r="L5088">
        <v>0</v>
      </c>
      <c r="M5088">
        <v>0</v>
      </c>
      <c r="N5088" t="s">
        <v>20</v>
      </c>
      <c r="O5088">
        <v>0</v>
      </c>
    </row>
    <row r="5089" spans="1:15" x14ac:dyDescent="0.3">
      <c r="A5089" t="s">
        <v>10068</v>
      </c>
      <c r="B5089" s="1">
        <v>46292</v>
      </c>
      <c r="C5089" t="s">
        <v>10069</v>
      </c>
      <c r="D5089" t="s">
        <v>75</v>
      </c>
      <c r="E5089" t="s">
        <v>18</v>
      </c>
      <c r="F5089">
        <v>349</v>
      </c>
      <c r="G5089" t="s">
        <v>19</v>
      </c>
      <c r="H5089">
        <v>349</v>
      </c>
      <c r="I5089" t="s">
        <v>75</v>
      </c>
      <c r="J5089">
        <v>1</v>
      </c>
      <c r="K5089">
        <v>349</v>
      </c>
      <c r="L5089">
        <v>0</v>
      </c>
      <c r="M5089">
        <v>0</v>
      </c>
      <c r="N5089" t="s">
        <v>20</v>
      </c>
      <c r="O5089">
        <v>0</v>
      </c>
    </row>
    <row r="5090" spans="1:15" x14ac:dyDescent="0.3">
      <c r="A5090" t="s">
        <v>10070</v>
      </c>
      <c r="B5090" s="1">
        <v>46290</v>
      </c>
      <c r="C5090" t="s">
        <v>10071</v>
      </c>
      <c r="D5090" t="s">
        <v>26</v>
      </c>
      <c r="E5090" t="s">
        <v>18</v>
      </c>
      <c r="F5090">
        <v>799</v>
      </c>
      <c r="G5090" t="s">
        <v>80</v>
      </c>
      <c r="H5090">
        <v>799</v>
      </c>
      <c r="I5090" t="s">
        <v>26</v>
      </c>
      <c r="J5090">
        <v>0</v>
      </c>
      <c r="K5090">
        <v>0</v>
      </c>
      <c r="L5090">
        <v>0</v>
      </c>
      <c r="M5090">
        <v>0</v>
      </c>
      <c r="N5090" t="s">
        <v>20</v>
      </c>
      <c r="O5090">
        <v>0</v>
      </c>
    </row>
    <row r="5091" spans="1:15" x14ac:dyDescent="0.3">
      <c r="A5091" t="s">
        <v>10072</v>
      </c>
      <c r="B5091" s="1">
        <v>46266</v>
      </c>
      <c r="C5091" t="s">
        <v>10073</v>
      </c>
      <c r="D5091" t="s">
        <v>51</v>
      </c>
      <c r="E5091" t="s">
        <v>18</v>
      </c>
      <c r="F5091">
        <v>1148</v>
      </c>
      <c r="G5091" t="s">
        <v>115</v>
      </c>
      <c r="H5091">
        <v>1148</v>
      </c>
      <c r="I5091" t="s">
        <v>51</v>
      </c>
      <c r="J5091">
        <v>0</v>
      </c>
      <c r="K5091">
        <v>0</v>
      </c>
      <c r="L5091">
        <v>0</v>
      </c>
      <c r="M5091">
        <v>0</v>
      </c>
      <c r="N5091" t="s">
        <v>20</v>
      </c>
      <c r="O5091">
        <v>0</v>
      </c>
    </row>
    <row r="5092" spans="1:15" x14ac:dyDescent="0.3">
      <c r="A5092" t="s">
        <v>10074</v>
      </c>
      <c r="B5092" s="1">
        <v>46267</v>
      </c>
      <c r="C5092" t="s">
        <v>10075</v>
      </c>
      <c r="E5092" t="s">
        <v>18</v>
      </c>
      <c r="F5092">
        <v>3997</v>
      </c>
      <c r="G5092" t="s">
        <v>19</v>
      </c>
      <c r="H5092">
        <v>3997</v>
      </c>
      <c r="I5092" t="s">
        <v>194</v>
      </c>
      <c r="J5092">
        <v>1</v>
      </c>
      <c r="K5092">
        <v>3997</v>
      </c>
      <c r="L5092">
        <v>0</v>
      </c>
      <c r="M5092">
        <v>0</v>
      </c>
      <c r="N5092" t="s">
        <v>20</v>
      </c>
      <c r="O5092">
        <v>0</v>
      </c>
    </row>
    <row r="5093" spans="1:15" x14ac:dyDescent="0.3">
      <c r="A5093" t="s">
        <v>10076</v>
      </c>
      <c r="B5093" s="1">
        <v>46270</v>
      </c>
      <c r="C5093" t="s">
        <v>10077</v>
      </c>
      <c r="D5093" t="s">
        <v>17</v>
      </c>
      <c r="E5093" t="s">
        <v>27</v>
      </c>
      <c r="F5093">
        <v>349</v>
      </c>
      <c r="G5093" t="s">
        <v>19</v>
      </c>
      <c r="H5093">
        <v>349</v>
      </c>
      <c r="I5093" t="s">
        <v>17</v>
      </c>
      <c r="J5093">
        <v>1</v>
      </c>
      <c r="K5093">
        <v>349</v>
      </c>
      <c r="L5093">
        <v>0</v>
      </c>
      <c r="M5093">
        <v>0</v>
      </c>
      <c r="N5093" t="s">
        <v>20</v>
      </c>
      <c r="O5093">
        <v>0</v>
      </c>
    </row>
    <row r="5094" spans="1:15" x14ac:dyDescent="0.3">
      <c r="A5094" t="s">
        <v>10078</v>
      </c>
      <c r="B5094" s="1">
        <v>46278</v>
      </c>
      <c r="C5094" t="s">
        <v>10079</v>
      </c>
      <c r="D5094" t="s">
        <v>48</v>
      </c>
      <c r="E5094" t="s">
        <v>18</v>
      </c>
      <c r="F5094">
        <v>7999</v>
      </c>
      <c r="G5094" t="s">
        <v>19</v>
      </c>
      <c r="H5094">
        <v>7999</v>
      </c>
      <c r="I5094" t="s">
        <v>48</v>
      </c>
      <c r="J5094">
        <v>1</v>
      </c>
      <c r="K5094">
        <v>7999</v>
      </c>
      <c r="L5094">
        <v>0</v>
      </c>
      <c r="M5094">
        <v>0</v>
      </c>
      <c r="N5094" t="s">
        <v>20</v>
      </c>
      <c r="O5094">
        <v>0</v>
      </c>
    </row>
    <row r="5095" spans="1:15" x14ac:dyDescent="0.3">
      <c r="A5095" t="s">
        <v>10080</v>
      </c>
      <c r="B5095" s="1">
        <v>46289</v>
      </c>
      <c r="C5095" t="s">
        <v>10081</v>
      </c>
      <c r="D5095" t="s">
        <v>51</v>
      </c>
      <c r="E5095" t="s">
        <v>43</v>
      </c>
      <c r="F5095">
        <v>349</v>
      </c>
      <c r="G5095" t="s">
        <v>19</v>
      </c>
      <c r="H5095">
        <v>349</v>
      </c>
      <c r="I5095" t="s">
        <v>51</v>
      </c>
      <c r="J5095">
        <v>1</v>
      </c>
      <c r="K5095">
        <v>349</v>
      </c>
      <c r="L5095">
        <v>0</v>
      </c>
      <c r="M5095">
        <v>0</v>
      </c>
      <c r="N5095" t="s">
        <v>20</v>
      </c>
      <c r="O5095">
        <v>0</v>
      </c>
    </row>
    <row r="5096" spans="1:15" x14ac:dyDescent="0.3">
      <c r="A5096" t="s">
        <v>10082</v>
      </c>
      <c r="B5096" s="1">
        <v>46290</v>
      </c>
      <c r="C5096" t="s">
        <v>6806</v>
      </c>
      <c r="D5096" t="s">
        <v>37</v>
      </c>
      <c r="E5096" t="s">
        <v>54</v>
      </c>
      <c r="F5096" s="2">
        <v>14497</v>
      </c>
      <c r="G5096" t="s">
        <v>66</v>
      </c>
      <c r="H5096">
        <v>14497</v>
      </c>
      <c r="I5096" t="s">
        <v>37</v>
      </c>
      <c r="J5096">
        <v>1</v>
      </c>
      <c r="K5096">
        <v>14497</v>
      </c>
      <c r="L5096">
        <v>1</v>
      </c>
      <c r="M5096">
        <v>14497</v>
      </c>
      <c r="N5096" t="s">
        <v>20</v>
      </c>
      <c r="O5096">
        <v>0</v>
      </c>
    </row>
    <row r="5097" spans="1:15" x14ac:dyDescent="0.3">
      <c r="A5097" t="s">
        <v>10083</v>
      </c>
      <c r="B5097" s="1">
        <v>46278</v>
      </c>
      <c r="C5097" t="s">
        <v>10084</v>
      </c>
      <c r="D5097" t="s">
        <v>75</v>
      </c>
      <c r="E5097" t="s">
        <v>43</v>
      </c>
      <c r="F5097">
        <v>299</v>
      </c>
      <c r="G5097" t="s">
        <v>19</v>
      </c>
      <c r="H5097">
        <v>299</v>
      </c>
      <c r="I5097" t="s">
        <v>75</v>
      </c>
      <c r="J5097">
        <v>1</v>
      </c>
      <c r="K5097">
        <v>299</v>
      </c>
      <c r="L5097">
        <v>0</v>
      </c>
      <c r="M5097">
        <v>0</v>
      </c>
      <c r="N5097" t="s">
        <v>20</v>
      </c>
      <c r="O5097">
        <v>0</v>
      </c>
    </row>
    <row r="5098" spans="1:15" x14ac:dyDescent="0.3">
      <c r="A5098" t="s">
        <v>10085</v>
      </c>
      <c r="B5098" s="1">
        <v>46277</v>
      </c>
      <c r="C5098" t="s">
        <v>10086</v>
      </c>
      <c r="D5098" t="s">
        <v>26</v>
      </c>
      <c r="E5098" t="s">
        <v>27</v>
      </c>
      <c r="F5098">
        <v>3298</v>
      </c>
      <c r="G5098" t="s">
        <v>19</v>
      </c>
      <c r="H5098">
        <v>3298</v>
      </c>
      <c r="I5098" t="s">
        <v>26</v>
      </c>
      <c r="J5098">
        <v>1</v>
      </c>
      <c r="K5098">
        <v>3298</v>
      </c>
      <c r="L5098">
        <v>0</v>
      </c>
      <c r="M5098">
        <v>0</v>
      </c>
      <c r="N5098" t="s">
        <v>20</v>
      </c>
      <c r="O5098">
        <v>0</v>
      </c>
    </row>
    <row r="5099" spans="1:15" x14ac:dyDescent="0.3">
      <c r="A5099" t="s">
        <v>10087</v>
      </c>
      <c r="B5099" s="1">
        <v>46287</v>
      </c>
      <c r="C5099" t="s">
        <v>10088</v>
      </c>
      <c r="D5099" t="s">
        <v>23</v>
      </c>
      <c r="E5099" t="s">
        <v>54</v>
      </c>
      <c r="F5099">
        <v>8598</v>
      </c>
      <c r="G5099" t="s">
        <v>19</v>
      </c>
      <c r="H5099">
        <v>8598</v>
      </c>
      <c r="I5099" t="s">
        <v>23</v>
      </c>
      <c r="J5099">
        <v>1</v>
      </c>
      <c r="K5099">
        <v>8598</v>
      </c>
      <c r="L5099">
        <v>0</v>
      </c>
      <c r="M5099">
        <v>0</v>
      </c>
      <c r="N5099" t="s">
        <v>20</v>
      </c>
      <c r="O5099">
        <v>0</v>
      </c>
    </row>
    <row r="5100" spans="1:15" x14ac:dyDescent="0.3">
      <c r="A5100" t="s">
        <v>10089</v>
      </c>
      <c r="B5100" s="1">
        <v>46288</v>
      </c>
      <c r="C5100" t="s">
        <v>7607</v>
      </c>
      <c r="D5100" t="s">
        <v>48</v>
      </c>
      <c r="E5100" t="s">
        <v>27</v>
      </c>
      <c r="F5100">
        <v>598</v>
      </c>
      <c r="G5100" t="s">
        <v>19</v>
      </c>
      <c r="H5100">
        <v>598</v>
      </c>
      <c r="I5100" t="s">
        <v>48</v>
      </c>
      <c r="J5100">
        <v>1</v>
      </c>
      <c r="K5100">
        <v>598</v>
      </c>
      <c r="L5100">
        <v>0</v>
      </c>
      <c r="M5100">
        <v>0</v>
      </c>
      <c r="N5100" t="s">
        <v>20</v>
      </c>
      <c r="O5100">
        <v>0</v>
      </c>
    </row>
    <row r="5101" spans="1:15" x14ac:dyDescent="0.3">
      <c r="A5101" t="s">
        <v>10090</v>
      </c>
      <c r="B5101" s="1">
        <v>46292</v>
      </c>
      <c r="C5101" t="s">
        <v>10091</v>
      </c>
      <c r="D5101" t="s">
        <v>42</v>
      </c>
      <c r="E5101" t="s">
        <v>18</v>
      </c>
      <c r="F5101">
        <v>4999</v>
      </c>
      <c r="G5101" t="s">
        <v>19</v>
      </c>
      <c r="H5101">
        <v>4999</v>
      </c>
      <c r="I5101" t="s">
        <v>42</v>
      </c>
      <c r="J5101">
        <v>1</v>
      </c>
      <c r="K5101">
        <v>4999</v>
      </c>
      <c r="L5101">
        <v>0</v>
      </c>
      <c r="M5101">
        <v>0</v>
      </c>
      <c r="N5101" t="s">
        <v>20</v>
      </c>
      <c r="O5101">
        <v>0</v>
      </c>
    </row>
    <row r="5102" spans="1:15" x14ac:dyDescent="0.3">
      <c r="A5102" t="s">
        <v>10092</v>
      </c>
      <c r="B5102" s="1">
        <v>46286</v>
      </c>
      <c r="C5102" t="s">
        <v>10093</v>
      </c>
      <c r="D5102" t="s">
        <v>42</v>
      </c>
      <c r="E5102" t="s">
        <v>18</v>
      </c>
      <c r="F5102">
        <v>1799</v>
      </c>
      <c r="G5102" t="s">
        <v>19</v>
      </c>
      <c r="H5102">
        <v>1799</v>
      </c>
      <c r="I5102" t="s">
        <v>42</v>
      </c>
      <c r="J5102">
        <v>1</v>
      </c>
      <c r="K5102">
        <v>1799</v>
      </c>
      <c r="L5102">
        <v>0</v>
      </c>
      <c r="M5102">
        <v>0</v>
      </c>
      <c r="N5102" t="s">
        <v>20</v>
      </c>
      <c r="O5102">
        <v>0</v>
      </c>
    </row>
    <row r="5103" spans="1:15" x14ac:dyDescent="0.3">
      <c r="A5103" t="s">
        <v>10094</v>
      </c>
      <c r="B5103" s="1">
        <v>46272</v>
      </c>
      <c r="C5103" t="s">
        <v>10095</v>
      </c>
      <c r="D5103" t="s">
        <v>34</v>
      </c>
      <c r="E5103" t="s">
        <v>18</v>
      </c>
      <c r="F5103">
        <v>4999</v>
      </c>
      <c r="G5103" t="s">
        <v>19</v>
      </c>
      <c r="H5103">
        <v>4999</v>
      </c>
      <c r="I5103" t="s">
        <v>34</v>
      </c>
      <c r="J5103">
        <v>1</v>
      </c>
      <c r="K5103">
        <v>4999</v>
      </c>
      <c r="L5103">
        <v>0</v>
      </c>
      <c r="M5103">
        <v>0</v>
      </c>
      <c r="N5103" t="s">
        <v>20</v>
      </c>
      <c r="O5103">
        <v>0</v>
      </c>
    </row>
    <row r="5104" spans="1:15" x14ac:dyDescent="0.3">
      <c r="A5104" t="s">
        <v>10096</v>
      </c>
      <c r="B5104" s="1">
        <v>46275</v>
      </c>
      <c r="C5104" t="s">
        <v>10097</v>
      </c>
      <c r="D5104" t="s">
        <v>37</v>
      </c>
      <c r="E5104" t="s">
        <v>18</v>
      </c>
      <c r="F5104">
        <v>3499</v>
      </c>
      <c r="G5104" t="s">
        <v>19</v>
      </c>
      <c r="H5104">
        <v>3499</v>
      </c>
      <c r="I5104" t="s">
        <v>37</v>
      </c>
      <c r="J5104">
        <v>1</v>
      </c>
      <c r="K5104">
        <v>3499</v>
      </c>
      <c r="L5104">
        <v>0</v>
      </c>
      <c r="M5104">
        <v>0</v>
      </c>
      <c r="N5104" t="s">
        <v>20</v>
      </c>
      <c r="O5104">
        <v>0</v>
      </c>
    </row>
    <row r="5105" spans="1:15" x14ac:dyDescent="0.3">
      <c r="A5105" t="s">
        <v>10098</v>
      </c>
      <c r="B5105" s="1">
        <v>46294</v>
      </c>
      <c r="C5105" t="s">
        <v>10099</v>
      </c>
      <c r="D5105" t="s">
        <v>34</v>
      </c>
      <c r="E5105" t="s">
        <v>27</v>
      </c>
      <c r="F5105">
        <v>2597</v>
      </c>
      <c r="G5105" t="s">
        <v>19</v>
      </c>
      <c r="H5105">
        <v>2597</v>
      </c>
      <c r="I5105" t="s">
        <v>34</v>
      </c>
      <c r="J5105">
        <v>1</v>
      </c>
      <c r="K5105">
        <v>2597</v>
      </c>
      <c r="L5105">
        <v>0</v>
      </c>
      <c r="M5105">
        <v>0</v>
      </c>
      <c r="N5105" t="s">
        <v>20</v>
      </c>
      <c r="O5105">
        <v>0</v>
      </c>
    </row>
    <row r="5106" spans="1:15" x14ac:dyDescent="0.3">
      <c r="A5106" t="s">
        <v>10100</v>
      </c>
      <c r="B5106" s="1">
        <v>46271</v>
      </c>
      <c r="C5106" t="s">
        <v>10101</v>
      </c>
      <c r="D5106" t="s">
        <v>61</v>
      </c>
      <c r="E5106" t="s">
        <v>18</v>
      </c>
      <c r="F5106">
        <v>1799</v>
      </c>
      <c r="G5106" t="s">
        <v>19</v>
      </c>
      <c r="H5106">
        <v>1799</v>
      </c>
      <c r="I5106" t="s">
        <v>61</v>
      </c>
      <c r="J5106">
        <v>1</v>
      </c>
      <c r="K5106">
        <v>1799</v>
      </c>
      <c r="L5106">
        <v>0</v>
      </c>
      <c r="M5106">
        <v>0</v>
      </c>
      <c r="N5106" t="s">
        <v>20</v>
      </c>
      <c r="O5106">
        <v>0</v>
      </c>
    </row>
    <row r="5107" spans="1:15" x14ac:dyDescent="0.3">
      <c r="A5107" t="s">
        <v>10102</v>
      </c>
      <c r="B5107" s="1">
        <v>46287</v>
      </c>
      <c r="C5107" t="s">
        <v>10103</v>
      </c>
      <c r="D5107" t="s">
        <v>51</v>
      </c>
      <c r="E5107" t="s">
        <v>27</v>
      </c>
      <c r="F5107">
        <v>1799</v>
      </c>
      <c r="G5107" t="s">
        <v>80</v>
      </c>
      <c r="H5107">
        <v>1799</v>
      </c>
      <c r="I5107" t="s">
        <v>51</v>
      </c>
      <c r="J5107">
        <v>0</v>
      </c>
      <c r="K5107">
        <v>0</v>
      </c>
      <c r="L5107">
        <v>0</v>
      </c>
      <c r="M5107">
        <v>0</v>
      </c>
      <c r="N5107" t="s">
        <v>20</v>
      </c>
      <c r="O5107">
        <v>0</v>
      </c>
    </row>
    <row r="5108" spans="1:15" x14ac:dyDescent="0.3">
      <c r="A5108" t="s">
        <v>10104</v>
      </c>
      <c r="B5108" s="1">
        <v>46293</v>
      </c>
      <c r="C5108" t="s">
        <v>8403</v>
      </c>
      <c r="D5108" t="s">
        <v>26</v>
      </c>
      <c r="E5108" t="s">
        <v>18</v>
      </c>
      <c r="F5108">
        <v>599</v>
      </c>
      <c r="G5108" t="s">
        <v>19</v>
      </c>
      <c r="H5108">
        <v>599</v>
      </c>
      <c r="I5108" t="s">
        <v>26</v>
      </c>
      <c r="J5108">
        <v>1</v>
      </c>
      <c r="K5108">
        <v>599</v>
      </c>
      <c r="L5108">
        <v>0</v>
      </c>
      <c r="M5108">
        <v>0</v>
      </c>
      <c r="N5108" t="s">
        <v>20</v>
      </c>
      <c r="O5108">
        <v>0</v>
      </c>
    </row>
    <row r="5109" spans="1:15" x14ac:dyDescent="0.3">
      <c r="A5109" t="s">
        <v>10105</v>
      </c>
      <c r="B5109" s="1">
        <v>46291</v>
      </c>
      <c r="C5109" t="s">
        <v>10106</v>
      </c>
      <c r="D5109" t="s">
        <v>23</v>
      </c>
      <c r="E5109" t="s">
        <v>18</v>
      </c>
      <c r="F5109">
        <v>599</v>
      </c>
      <c r="G5109" t="s">
        <v>115</v>
      </c>
      <c r="H5109">
        <v>599</v>
      </c>
      <c r="I5109" t="s">
        <v>23</v>
      </c>
      <c r="J5109">
        <v>0</v>
      </c>
      <c r="K5109">
        <v>0</v>
      </c>
      <c r="L5109">
        <v>0</v>
      </c>
      <c r="M5109">
        <v>0</v>
      </c>
      <c r="N5109" t="s">
        <v>20</v>
      </c>
      <c r="O5109">
        <v>0</v>
      </c>
    </row>
    <row r="5110" spans="1:15" x14ac:dyDescent="0.3">
      <c r="A5110" t="s">
        <v>10107</v>
      </c>
      <c r="B5110" s="1">
        <v>46279</v>
      </c>
      <c r="C5110" t="s">
        <v>10108</v>
      </c>
      <c r="D5110" t="s">
        <v>23</v>
      </c>
      <c r="E5110" t="s">
        <v>18</v>
      </c>
      <c r="F5110">
        <v>3598</v>
      </c>
      <c r="G5110" t="s">
        <v>115</v>
      </c>
      <c r="H5110">
        <v>3598</v>
      </c>
      <c r="I5110" t="s">
        <v>23</v>
      </c>
      <c r="J5110">
        <v>0</v>
      </c>
      <c r="K5110">
        <v>0</v>
      </c>
      <c r="L5110">
        <v>0</v>
      </c>
      <c r="M5110">
        <v>0</v>
      </c>
      <c r="N5110" t="s">
        <v>20</v>
      </c>
      <c r="O5110">
        <v>0</v>
      </c>
    </row>
    <row r="5111" spans="1:15" x14ac:dyDescent="0.3">
      <c r="A5111" t="s">
        <v>10109</v>
      </c>
      <c r="B5111" s="1">
        <v>46278</v>
      </c>
      <c r="C5111" t="s">
        <v>10110</v>
      </c>
      <c r="D5111" t="s">
        <v>75</v>
      </c>
      <c r="E5111" t="s">
        <v>54</v>
      </c>
      <c r="F5111">
        <v>10998</v>
      </c>
      <c r="G5111" t="s">
        <v>19</v>
      </c>
      <c r="H5111">
        <v>10998</v>
      </c>
      <c r="I5111" t="s">
        <v>75</v>
      </c>
      <c r="J5111">
        <v>1</v>
      </c>
      <c r="K5111">
        <v>10998</v>
      </c>
      <c r="L5111">
        <v>0</v>
      </c>
      <c r="M5111">
        <v>0</v>
      </c>
      <c r="N5111" t="s">
        <v>20</v>
      </c>
      <c r="O5111">
        <v>0</v>
      </c>
    </row>
    <row r="5112" spans="1:15" x14ac:dyDescent="0.3">
      <c r="A5112" t="s">
        <v>10111</v>
      </c>
      <c r="B5112" s="1">
        <v>46267</v>
      </c>
      <c r="C5112" t="s">
        <v>10112</v>
      </c>
      <c r="D5112" t="s">
        <v>48</v>
      </c>
      <c r="E5112" t="s">
        <v>18</v>
      </c>
      <c r="F5112">
        <v>3499</v>
      </c>
      <c r="G5112" t="s">
        <v>19</v>
      </c>
      <c r="H5112">
        <v>3499</v>
      </c>
      <c r="I5112" t="s">
        <v>48</v>
      </c>
      <c r="J5112">
        <v>1</v>
      </c>
      <c r="K5112">
        <v>3499</v>
      </c>
      <c r="L5112">
        <v>0</v>
      </c>
      <c r="M5112">
        <v>0</v>
      </c>
      <c r="N5112" t="s">
        <v>20</v>
      </c>
      <c r="O5112">
        <v>0</v>
      </c>
    </row>
    <row r="5113" spans="1:15" x14ac:dyDescent="0.3">
      <c r="A5113" t="s">
        <v>10113</v>
      </c>
      <c r="B5113" s="1">
        <v>46275</v>
      </c>
      <c r="C5113" t="s">
        <v>10114</v>
      </c>
      <c r="D5113" t="s">
        <v>42</v>
      </c>
      <c r="E5113" t="s">
        <v>18</v>
      </c>
      <c r="F5113">
        <v>6298</v>
      </c>
      <c r="G5113" t="s">
        <v>19</v>
      </c>
      <c r="H5113">
        <v>6298</v>
      </c>
      <c r="I5113" t="s">
        <v>42</v>
      </c>
      <c r="J5113">
        <v>1</v>
      </c>
      <c r="K5113">
        <v>6298</v>
      </c>
      <c r="L5113">
        <v>0</v>
      </c>
      <c r="M5113">
        <v>0</v>
      </c>
      <c r="N5113" t="s">
        <v>20</v>
      </c>
      <c r="O5113">
        <v>0</v>
      </c>
    </row>
    <row r="5114" spans="1:15" x14ac:dyDescent="0.3">
      <c r="A5114" t="s">
        <v>10115</v>
      </c>
      <c r="B5114" s="1">
        <v>46269</v>
      </c>
      <c r="C5114" t="s">
        <v>10116</v>
      </c>
      <c r="D5114" t="s">
        <v>23</v>
      </c>
      <c r="E5114" t="s">
        <v>18</v>
      </c>
      <c r="F5114">
        <v>2098</v>
      </c>
      <c r="G5114" t="s">
        <v>19</v>
      </c>
      <c r="H5114">
        <v>2098</v>
      </c>
      <c r="I5114" t="s">
        <v>23</v>
      </c>
      <c r="J5114">
        <v>1</v>
      </c>
      <c r="K5114">
        <v>2098</v>
      </c>
      <c r="L5114">
        <v>0</v>
      </c>
      <c r="M5114">
        <v>0</v>
      </c>
      <c r="N5114" t="s">
        <v>20</v>
      </c>
      <c r="O5114">
        <v>0</v>
      </c>
    </row>
    <row r="5115" spans="1:15" x14ac:dyDescent="0.3">
      <c r="A5115" t="s">
        <v>10117</v>
      </c>
      <c r="B5115" s="1">
        <v>46269</v>
      </c>
      <c r="C5115" t="s">
        <v>10118</v>
      </c>
      <c r="D5115" t="s">
        <v>26</v>
      </c>
      <c r="E5115" t="s">
        <v>27</v>
      </c>
      <c r="F5115">
        <v>1998</v>
      </c>
      <c r="G5115" t="s">
        <v>115</v>
      </c>
      <c r="H5115">
        <v>1998</v>
      </c>
      <c r="I5115" t="s">
        <v>26</v>
      </c>
      <c r="J5115">
        <v>0</v>
      </c>
      <c r="K5115">
        <v>0</v>
      </c>
      <c r="L5115">
        <v>0</v>
      </c>
      <c r="M5115">
        <v>0</v>
      </c>
      <c r="N5115" t="s">
        <v>20</v>
      </c>
      <c r="O5115">
        <v>0</v>
      </c>
    </row>
    <row r="5116" spans="1:15" x14ac:dyDescent="0.3">
      <c r="A5116" t="s">
        <v>10119</v>
      </c>
      <c r="B5116" s="1">
        <v>46267</v>
      </c>
      <c r="C5116" t="s">
        <v>10120</v>
      </c>
      <c r="D5116" t="s">
        <v>17</v>
      </c>
      <c r="E5116" t="s">
        <v>18</v>
      </c>
      <c r="F5116">
        <v>799</v>
      </c>
      <c r="G5116" t="s">
        <v>19</v>
      </c>
      <c r="H5116">
        <v>799</v>
      </c>
      <c r="I5116" t="s">
        <v>17</v>
      </c>
      <c r="J5116">
        <v>1</v>
      </c>
      <c r="K5116">
        <v>799</v>
      </c>
      <c r="L5116">
        <v>0</v>
      </c>
      <c r="M5116">
        <v>0</v>
      </c>
      <c r="N5116" t="s">
        <v>20</v>
      </c>
      <c r="O5116">
        <v>0</v>
      </c>
    </row>
    <row r="5117" spans="1:15" x14ac:dyDescent="0.3">
      <c r="A5117" t="s">
        <v>10121</v>
      </c>
      <c r="B5117" s="1">
        <v>46269</v>
      </c>
      <c r="C5117" t="s">
        <v>10122</v>
      </c>
      <c r="D5117" t="s">
        <v>48</v>
      </c>
      <c r="E5117" t="s">
        <v>18</v>
      </c>
      <c r="F5117">
        <v>6597</v>
      </c>
      <c r="G5117" t="s">
        <v>19</v>
      </c>
      <c r="H5117">
        <v>6597</v>
      </c>
      <c r="I5117" t="s">
        <v>48</v>
      </c>
      <c r="J5117">
        <v>1</v>
      </c>
      <c r="K5117">
        <v>6597</v>
      </c>
      <c r="L5117">
        <v>0</v>
      </c>
      <c r="M5117">
        <v>0</v>
      </c>
      <c r="N5117" t="s">
        <v>20</v>
      </c>
      <c r="O5117">
        <v>0</v>
      </c>
    </row>
    <row r="5118" spans="1:15" x14ac:dyDescent="0.3">
      <c r="A5118" t="s">
        <v>10123</v>
      </c>
      <c r="B5118" s="1">
        <v>46269</v>
      </c>
      <c r="C5118" t="s">
        <v>10124</v>
      </c>
      <c r="D5118" t="s">
        <v>26</v>
      </c>
      <c r="E5118" t="s">
        <v>54</v>
      </c>
      <c r="F5118">
        <v>4897</v>
      </c>
      <c r="G5118" t="s">
        <v>19</v>
      </c>
      <c r="H5118">
        <v>4897</v>
      </c>
      <c r="I5118" t="s">
        <v>26</v>
      </c>
      <c r="J5118">
        <v>1</v>
      </c>
      <c r="K5118">
        <v>4897</v>
      </c>
      <c r="L5118">
        <v>0</v>
      </c>
      <c r="M5118">
        <v>0</v>
      </c>
      <c r="N5118" t="s">
        <v>20</v>
      </c>
      <c r="O5118">
        <v>0</v>
      </c>
    </row>
    <row r="5119" spans="1:15" x14ac:dyDescent="0.3">
      <c r="A5119" t="s">
        <v>10125</v>
      </c>
      <c r="B5119" s="1">
        <v>46283</v>
      </c>
      <c r="C5119" t="s">
        <v>10126</v>
      </c>
      <c r="D5119" t="s">
        <v>26</v>
      </c>
      <c r="E5119" t="s">
        <v>54</v>
      </c>
      <c r="F5119">
        <v>698</v>
      </c>
      <c r="G5119" t="s">
        <v>19</v>
      </c>
      <c r="H5119">
        <v>698</v>
      </c>
      <c r="I5119" t="s">
        <v>26</v>
      </c>
      <c r="J5119">
        <v>1</v>
      </c>
      <c r="K5119">
        <v>698</v>
      </c>
      <c r="L5119">
        <v>0</v>
      </c>
      <c r="M5119">
        <v>0</v>
      </c>
      <c r="N5119" t="s">
        <v>20</v>
      </c>
      <c r="O5119">
        <v>0</v>
      </c>
    </row>
    <row r="5120" spans="1:15" x14ac:dyDescent="0.3">
      <c r="A5120" t="s">
        <v>10127</v>
      </c>
      <c r="B5120" s="1">
        <v>46268</v>
      </c>
      <c r="C5120" t="s">
        <v>10128</v>
      </c>
      <c r="D5120" t="s">
        <v>51</v>
      </c>
      <c r="E5120" t="s">
        <v>18</v>
      </c>
      <c r="F5120">
        <v>1799</v>
      </c>
      <c r="G5120" t="s">
        <v>19</v>
      </c>
      <c r="H5120">
        <v>1799</v>
      </c>
      <c r="I5120" t="s">
        <v>51</v>
      </c>
      <c r="J5120">
        <v>1</v>
      </c>
      <c r="K5120">
        <v>1799</v>
      </c>
      <c r="L5120">
        <v>0</v>
      </c>
      <c r="M5120">
        <v>0</v>
      </c>
      <c r="N5120" t="s">
        <v>20</v>
      </c>
      <c r="O5120">
        <v>0</v>
      </c>
    </row>
    <row r="5121" spans="1:15" x14ac:dyDescent="0.3">
      <c r="A5121" t="s">
        <v>10129</v>
      </c>
      <c r="B5121" s="1">
        <v>46276</v>
      </c>
      <c r="C5121" t="s">
        <v>10130</v>
      </c>
      <c r="D5121" t="s">
        <v>42</v>
      </c>
      <c r="E5121" t="s">
        <v>18</v>
      </c>
      <c r="F5121">
        <v>3499</v>
      </c>
      <c r="G5121" t="s">
        <v>19</v>
      </c>
      <c r="H5121">
        <v>3499</v>
      </c>
      <c r="I5121" t="s">
        <v>42</v>
      </c>
      <c r="J5121">
        <v>1</v>
      </c>
      <c r="K5121">
        <v>3499</v>
      </c>
      <c r="L5121">
        <v>0</v>
      </c>
      <c r="M5121">
        <v>0</v>
      </c>
      <c r="N5121" t="s">
        <v>20</v>
      </c>
      <c r="O5121">
        <v>0</v>
      </c>
    </row>
    <row r="5122" spans="1:15" x14ac:dyDescent="0.3">
      <c r="A5122" t="s">
        <v>10131</v>
      </c>
      <c r="B5122" s="1">
        <v>46271</v>
      </c>
      <c r="C5122" t="s">
        <v>1007</v>
      </c>
      <c r="D5122" t="s">
        <v>34</v>
      </c>
      <c r="E5122" t="s">
        <v>27</v>
      </c>
      <c r="F5122">
        <v>3697</v>
      </c>
      <c r="G5122" t="s">
        <v>19</v>
      </c>
      <c r="H5122">
        <v>3697</v>
      </c>
      <c r="I5122" t="s">
        <v>34</v>
      </c>
      <c r="J5122">
        <v>1</v>
      </c>
      <c r="K5122">
        <v>3697</v>
      </c>
      <c r="L5122">
        <v>0</v>
      </c>
      <c r="M5122">
        <v>0</v>
      </c>
      <c r="N5122" t="s">
        <v>20</v>
      </c>
      <c r="O5122">
        <v>0</v>
      </c>
    </row>
    <row r="5123" spans="1:15" x14ac:dyDescent="0.3">
      <c r="A5123" t="s">
        <v>10132</v>
      </c>
      <c r="B5123" s="1">
        <v>46280</v>
      </c>
      <c r="C5123" t="s">
        <v>10133</v>
      </c>
      <c r="D5123" t="s">
        <v>42</v>
      </c>
      <c r="E5123" t="s">
        <v>18</v>
      </c>
      <c r="F5123">
        <v>799</v>
      </c>
      <c r="G5123" t="s">
        <v>19</v>
      </c>
      <c r="H5123">
        <v>799</v>
      </c>
      <c r="I5123" t="s">
        <v>42</v>
      </c>
      <c r="J5123">
        <v>1</v>
      </c>
      <c r="K5123">
        <v>799</v>
      </c>
      <c r="L5123">
        <v>0</v>
      </c>
      <c r="M5123">
        <v>0</v>
      </c>
      <c r="N5123" t="s">
        <v>20</v>
      </c>
      <c r="O5123">
        <v>0</v>
      </c>
    </row>
    <row r="5124" spans="1:15" x14ac:dyDescent="0.3">
      <c r="A5124" t="s">
        <v>10134</v>
      </c>
      <c r="B5124" s="1">
        <v>46286</v>
      </c>
      <c r="C5124" t="s">
        <v>10135</v>
      </c>
      <c r="D5124" t="s">
        <v>26</v>
      </c>
      <c r="E5124" t="s">
        <v>18</v>
      </c>
      <c r="F5124" s="2">
        <v>2797</v>
      </c>
      <c r="G5124" t="s">
        <v>19</v>
      </c>
      <c r="H5124">
        <v>2797</v>
      </c>
      <c r="I5124" t="s">
        <v>26</v>
      </c>
      <c r="J5124">
        <v>1</v>
      </c>
      <c r="K5124">
        <v>2797</v>
      </c>
      <c r="L5124">
        <v>0</v>
      </c>
      <c r="M5124">
        <v>0</v>
      </c>
      <c r="N5124" t="s">
        <v>20</v>
      </c>
      <c r="O5124">
        <v>0</v>
      </c>
    </row>
    <row r="5125" spans="1:15" x14ac:dyDescent="0.3">
      <c r="A5125" t="s">
        <v>10136</v>
      </c>
      <c r="B5125" s="1">
        <v>46266</v>
      </c>
      <c r="C5125" t="s">
        <v>10137</v>
      </c>
      <c r="D5125" t="s">
        <v>37</v>
      </c>
      <c r="E5125" t="s">
        <v>43</v>
      </c>
      <c r="F5125">
        <v>599</v>
      </c>
      <c r="G5125" t="s">
        <v>66</v>
      </c>
      <c r="H5125">
        <v>599</v>
      </c>
      <c r="I5125" t="s">
        <v>37</v>
      </c>
      <c r="J5125">
        <v>1</v>
      </c>
      <c r="K5125">
        <v>599</v>
      </c>
      <c r="L5125">
        <v>1</v>
      </c>
      <c r="M5125">
        <v>599</v>
      </c>
      <c r="N5125" t="s">
        <v>20</v>
      </c>
      <c r="O5125">
        <v>0</v>
      </c>
    </row>
    <row r="5126" spans="1:15" x14ac:dyDescent="0.3">
      <c r="A5126" t="s">
        <v>10138</v>
      </c>
      <c r="B5126" s="1">
        <v>46279</v>
      </c>
      <c r="C5126" t="s">
        <v>10139</v>
      </c>
      <c r="D5126" t="s">
        <v>26</v>
      </c>
      <c r="E5126" t="s">
        <v>54</v>
      </c>
      <c r="F5126">
        <v>2497</v>
      </c>
      <c r="G5126" t="s">
        <v>19</v>
      </c>
      <c r="H5126">
        <v>2497</v>
      </c>
      <c r="I5126" t="s">
        <v>26</v>
      </c>
      <c r="J5126">
        <v>1</v>
      </c>
      <c r="K5126">
        <v>2497</v>
      </c>
      <c r="L5126">
        <v>0</v>
      </c>
      <c r="M5126">
        <v>0</v>
      </c>
      <c r="N5126" t="s">
        <v>20</v>
      </c>
      <c r="O5126">
        <v>0</v>
      </c>
    </row>
    <row r="5127" spans="1:15" x14ac:dyDescent="0.3">
      <c r="A5127" t="s">
        <v>10140</v>
      </c>
      <c r="B5127" s="1">
        <v>46291</v>
      </c>
      <c r="C5127" t="s">
        <v>10141</v>
      </c>
      <c r="D5127" t="s">
        <v>34</v>
      </c>
      <c r="E5127" t="s">
        <v>27</v>
      </c>
      <c r="F5127">
        <v>2298</v>
      </c>
      <c r="G5127" t="s">
        <v>19</v>
      </c>
      <c r="H5127">
        <v>2298</v>
      </c>
      <c r="I5127" t="s">
        <v>34</v>
      </c>
      <c r="J5127">
        <v>1</v>
      </c>
      <c r="K5127">
        <v>2298</v>
      </c>
      <c r="L5127">
        <v>0</v>
      </c>
      <c r="M5127">
        <v>0</v>
      </c>
      <c r="N5127" t="s">
        <v>20</v>
      </c>
      <c r="O5127">
        <v>0</v>
      </c>
    </row>
    <row r="5128" spans="1:15" x14ac:dyDescent="0.3">
      <c r="A5128" t="s">
        <v>10142</v>
      </c>
      <c r="B5128" s="1">
        <v>46289</v>
      </c>
      <c r="C5128" t="s">
        <v>10143</v>
      </c>
      <c r="D5128" t="s">
        <v>75</v>
      </c>
      <c r="E5128" t="s">
        <v>18</v>
      </c>
      <c r="F5128">
        <v>1299</v>
      </c>
      <c r="G5128" t="s">
        <v>19</v>
      </c>
      <c r="H5128">
        <v>1299</v>
      </c>
      <c r="I5128" t="s">
        <v>75</v>
      </c>
      <c r="J5128">
        <v>1</v>
      </c>
      <c r="K5128">
        <v>1299</v>
      </c>
      <c r="L5128">
        <v>0</v>
      </c>
      <c r="M5128">
        <v>0</v>
      </c>
      <c r="N5128" t="s">
        <v>20</v>
      </c>
      <c r="O5128">
        <v>0</v>
      </c>
    </row>
    <row r="5129" spans="1:15" x14ac:dyDescent="0.3">
      <c r="A5129" t="s">
        <v>10144</v>
      </c>
      <c r="B5129" s="1">
        <v>46284</v>
      </c>
      <c r="C5129" t="s">
        <v>10145</v>
      </c>
      <c r="D5129" t="s">
        <v>23</v>
      </c>
      <c r="E5129" t="s">
        <v>18</v>
      </c>
      <c r="F5129">
        <v>7999</v>
      </c>
      <c r="G5129" t="s">
        <v>19</v>
      </c>
      <c r="H5129">
        <v>7999</v>
      </c>
      <c r="I5129" t="s">
        <v>23</v>
      </c>
      <c r="J5129">
        <v>1</v>
      </c>
      <c r="K5129">
        <v>7999</v>
      </c>
      <c r="L5129">
        <v>0</v>
      </c>
      <c r="M5129">
        <v>0</v>
      </c>
      <c r="N5129" t="s">
        <v>20</v>
      </c>
      <c r="O5129">
        <v>0</v>
      </c>
    </row>
    <row r="5130" spans="1:15" x14ac:dyDescent="0.3">
      <c r="A5130" t="s">
        <v>10146</v>
      </c>
      <c r="B5130" s="1">
        <v>46274</v>
      </c>
      <c r="C5130" t="s">
        <v>10147</v>
      </c>
      <c r="D5130" t="s">
        <v>51</v>
      </c>
      <c r="E5130" t="s">
        <v>27</v>
      </c>
      <c r="F5130">
        <v>4999</v>
      </c>
      <c r="G5130" t="s">
        <v>19</v>
      </c>
      <c r="H5130">
        <v>4999</v>
      </c>
      <c r="I5130" t="s">
        <v>51</v>
      </c>
      <c r="J5130">
        <v>1</v>
      </c>
      <c r="K5130">
        <v>4999</v>
      </c>
      <c r="L5130">
        <v>0</v>
      </c>
      <c r="M5130">
        <v>0</v>
      </c>
      <c r="N5130" t="s">
        <v>20</v>
      </c>
      <c r="O5130">
        <v>0</v>
      </c>
    </row>
    <row r="5131" spans="1:15" x14ac:dyDescent="0.3">
      <c r="A5131" t="s">
        <v>10148</v>
      </c>
      <c r="B5131" s="1">
        <v>46267</v>
      </c>
      <c r="C5131" t="s">
        <v>10149</v>
      </c>
      <c r="D5131" t="s">
        <v>75</v>
      </c>
      <c r="E5131" t="s">
        <v>43</v>
      </c>
      <c r="F5131">
        <v>698</v>
      </c>
      <c r="G5131" t="s">
        <v>19</v>
      </c>
      <c r="H5131">
        <v>698</v>
      </c>
      <c r="I5131" t="s">
        <v>75</v>
      </c>
      <c r="J5131">
        <v>1</v>
      </c>
      <c r="K5131">
        <v>698</v>
      </c>
      <c r="L5131">
        <v>0</v>
      </c>
      <c r="M5131">
        <v>0</v>
      </c>
      <c r="N5131" t="s">
        <v>20</v>
      </c>
      <c r="O5131">
        <v>0</v>
      </c>
    </row>
    <row r="5132" spans="1:15" x14ac:dyDescent="0.3">
      <c r="A5132" t="s">
        <v>10150</v>
      </c>
      <c r="B5132" s="1">
        <v>46273</v>
      </c>
      <c r="C5132" t="s">
        <v>10151</v>
      </c>
      <c r="D5132" t="s">
        <v>23</v>
      </c>
      <c r="E5132" t="s">
        <v>18</v>
      </c>
      <c r="F5132">
        <v>7999</v>
      </c>
      <c r="G5132" t="s">
        <v>19</v>
      </c>
      <c r="H5132">
        <v>7999</v>
      </c>
      <c r="I5132" t="s">
        <v>23</v>
      </c>
      <c r="J5132">
        <v>1</v>
      </c>
      <c r="K5132">
        <v>7999</v>
      </c>
      <c r="L5132">
        <v>0</v>
      </c>
      <c r="M5132">
        <v>0</v>
      </c>
      <c r="N5132" t="s">
        <v>20</v>
      </c>
      <c r="O5132">
        <v>0</v>
      </c>
    </row>
    <row r="5133" spans="1:15" x14ac:dyDescent="0.3">
      <c r="A5133" t="s">
        <v>10152</v>
      </c>
      <c r="B5133" s="1">
        <v>46293</v>
      </c>
      <c r="C5133" t="s">
        <v>10153</v>
      </c>
      <c r="D5133" t="s">
        <v>34</v>
      </c>
      <c r="E5133" t="s">
        <v>27</v>
      </c>
      <c r="F5133">
        <v>10997</v>
      </c>
      <c r="G5133" t="s">
        <v>19</v>
      </c>
      <c r="H5133">
        <v>10997</v>
      </c>
      <c r="I5133" t="s">
        <v>34</v>
      </c>
      <c r="J5133">
        <v>1</v>
      </c>
      <c r="K5133">
        <v>10997</v>
      </c>
      <c r="L5133">
        <v>0</v>
      </c>
      <c r="M5133">
        <v>0</v>
      </c>
      <c r="N5133" t="s">
        <v>20</v>
      </c>
      <c r="O5133">
        <v>0</v>
      </c>
    </row>
    <row r="5134" spans="1:15" x14ac:dyDescent="0.3">
      <c r="A5134" t="s">
        <v>10154</v>
      </c>
      <c r="B5134" s="1">
        <v>46295</v>
      </c>
      <c r="C5134" t="s">
        <v>10155</v>
      </c>
      <c r="D5134" t="s">
        <v>42</v>
      </c>
      <c r="E5134" t="s">
        <v>18</v>
      </c>
      <c r="F5134">
        <v>4498</v>
      </c>
      <c r="G5134" t="s">
        <v>19</v>
      </c>
      <c r="H5134">
        <v>4498</v>
      </c>
      <c r="I5134" t="s">
        <v>42</v>
      </c>
      <c r="J5134">
        <v>1</v>
      </c>
      <c r="K5134">
        <v>4498</v>
      </c>
      <c r="L5134">
        <v>0</v>
      </c>
      <c r="M5134">
        <v>0</v>
      </c>
      <c r="N5134" t="s">
        <v>20</v>
      </c>
      <c r="O5134">
        <v>0</v>
      </c>
    </row>
    <row r="5135" spans="1:15" x14ac:dyDescent="0.3">
      <c r="A5135" t="s">
        <v>10156</v>
      </c>
      <c r="B5135" s="1">
        <v>46291</v>
      </c>
      <c r="C5135" t="s">
        <v>4736</v>
      </c>
      <c r="D5135" t="s">
        <v>26</v>
      </c>
      <c r="E5135" t="s">
        <v>18</v>
      </c>
      <c r="F5135">
        <v>2499</v>
      </c>
      <c r="G5135" t="s">
        <v>80</v>
      </c>
      <c r="H5135">
        <v>2499</v>
      </c>
      <c r="I5135" t="s">
        <v>26</v>
      </c>
      <c r="J5135">
        <v>0</v>
      </c>
      <c r="K5135">
        <v>0</v>
      </c>
      <c r="L5135">
        <v>0</v>
      </c>
      <c r="M5135">
        <v>0</v>
      </c>
      <c r="N5135" t="s">
        <v>20</v>
      </c>
      <c r="O5135">
        <v>0</v>
      </c>
    </row>
    <row r="5136" spans="1:15" x14ac:dyDescent="0.3">
      <c r="A5136" t="s">
        <v>10157</v>
      </c>
      <c r="B5136" s="1">
        <v>46279</v>
      </c>
      <c r="C5136" t="s">
        <v>10158</v>
      </c>
      <c r="D5136" t="s">
        <v>51</v>
      </c>
      <c r="E5136" t="s">
        <v>18</v>
      </c>
      <c r="F5136">
        <v>1798</v>
      </c>
      <c r="G5136" t="s">
        <v>19</v>
      </c>
      <c r="H5136">
        <v>1798</v>
      </c>
      <c r="I5136" t="s">
        <v>51</v>
      </c>
      <c r="J5136">
        <v>1</v>
      </c>
      <c r="K5136">
        <v>1798</v>
      </c>
      <c r="L5136">
        <v>0</v>
      </c>
      <c r="M5136">
        <v>0</v>
      </c>
      <c r="N5136" t="s">
        <v>20</v>
      </c>
      <c r="O5136">
        <v>0</v>
      </c>
    </row>
    <row r="5137" spans="1:15" x14ac:dyDescent="0.3">
      <c r="A5137" t="s">
        <v>10159</v>
      </c>
      <c r="B5137" s="1">
        <v>46293</v>
      </c>
      <c r="C5137" t="s">
        <v>10160</v>
      </c>
      <c r="D5137" t="s">
        <v>17</v>
      </c>
      <c r="E5137" t="s">
        <v>18</v>
      </c>
      <c r="F5137" s="2">
        <v>1998</v>
      </c>
      <c r="G5137" t="s">
        <v>19</v>
      </c>
      <c r="H5137">
        <v>1998</v>
      </c>
      <c r="I5137" t="s">
        <v>17</v>
      </c>
      <c r="J5137">
        <v>1</v>
      </c>
      <c r="K5137">
        <v>1998</v>
      </c>
      <c r="L5137">
        <v>0</v>
      </c>
      <c r="M5137">
        <v>0</v>
      </c>
      <c r="N5137" t="s">
        <v>20</v>
      </c>
      <c r="O5137">
        <v>0</v>
      </c>
    </row>
    <row r="5138" spans="1:15" x14ac:dyDescent="0.3">
      <c r="A5138" t="s">
        <v>10161</v>
      </c>
      <c r="B5138" s="1">
        <v>46279</v>
      </c>
      <c r="C5138" t="s">
        <v>10162</v>
      </c>
      <c r="D5138" t="s">
        <v>42</v>
      </c>
      <c r="E5138" t="s">
        <v>18</v>
      </c>
      <c r="F5138">
        <v>11847</v>
      </c>
      <c r="G5138" t="s">
        <v>19</v>
      </c>
      <c r="H5138">
        <v>11847</v>
      </c>
      <c r="I5138" t="s">
        <v>42</v>
      </c>
      <c r="J5138">
        <v>1</v>
      </c>
      <c r="K5138">
        <v>11847</v>
      </c>
      <c r="L5138">
        <v>0</v>
      </c>
      <c r="M5138">
        <v>0</v>
      </c>
      <c r="N5138" t="s">
        <v>20</v>
      </c>
      <c r="O5138">
        <v>0</v>
      </c>
    </row>
    <row r="5139" spans="1:15" x14ac:dyDescent="0.3">
      <c r="A5139" t="s">
        <v>10163</v>
      </c>
      <c r="B5139" s="1">
        <v>46280</v>
      </c>
      <c r="C5139" t="s">
        <v>6929</v>
      </c>
      <c r="D5139" t="s">
        <v>61</v>
      </c>
      <c r="E5139" t="s">
        <v>27</v>
      </c>
      <c r="F5139">
        <v>7998</v>
      </c>
      <c r="G5139" t="s">
        <v>19</v>
      </c>
      <c r="H5139">
        <v>7998</v>
      </c>
      <c r="I5139" t="s">
        <v>61</v>
      </c>
      <c r="J5139">
        <v>1</v>
      </c>
      <c r="K5139">
        <v>7998</v>
      </c>
      <c r="L5139">
        <v>0</v>
      </c>
      <c r="M5139">
        <v>0</v>
      </c>
      <c r="N5139" t="s">
        <v>20</v>
      </c>
      <c r="O5139">
        <v>0</v>
      </c>
    </row>
    <row r="5140" spans="1:15" x14ac:dyDescent="0.3">
      <c r="A5140" t="s">
        <v>10164</v>
      </c>
      <c r="B5140" s="1">
        <v>46273</v>
      </c>
      <c r="C5140" t="s">
        <v>10165</v>
      </c>
      <c r="D5140" t="s">
        <v>48</v>
      </c>
      <c r="E5140" t="s">
        <v>18</v>
      </c>
      <c r="F5140">
        <v>2999</v>
      </c>
      <c r="G5140" t="s">
        <v>19</v>
      </c>
      <c r="H5140">
        <v>2999</v>
      </c>
      <c r="I5140" t="s">
        <v>48</v>
      </c>
      <c r="J5140">
        <v>1</v>
      </c>
      <c r="K5140">
        <v>2999</v>
      </c>
      <c r="L5140">
        <v>0</v>
      </c>
      <c r="M5140">
        <v>0</v>
      </c>
      <c r="N5140" t="s">
        <v>20</v>
      </c>
      <c r="O5140">
        <v>0</v>
      </c>
    </row>
    <row r="5141" spans="1:15" x14ac:dyDescent="0.3">
      <c r="A5141" t="s">
        <v>10166</v>
      </c>
      <c r="B5141" s="1">
        <v>46273</v>
      </c>
      <c r="C5141" t="s">
        <v>10167</v>
      </c>
      <c r="D5141" t="s">
        <v>34</v>
      </c>
      <c r="E5141" t="s">
        <v>27</v>
      </c>
      <c r="F5141">
        <v>1299</v>
      </c>
      <c r="G5141" t="s">
        <v>19</v>
      </c>
      <c r="H5141">
        <v>1299</v>
      </c>
      <c r="I5141" t="s">
        <v>34</v>
      </c>
      <c r="J5141">
        <v>1</v>
      </c>
      <c r="K5141">
        <v>1299</v>
      </c>
      <c r="L5141">
        <v>0</v>
      </c>
      <c r="M5141">
        <v>0</v>
      </c>
      <c r="N5141" t="s">
        <v>20</v>
      </c>
      <c r="O5141">
        <v>0</v>
      </c>
    </row>
    <row r="5142" spans="1:15" x14ac:dyDescent="0.3">
      <c r="A5142" t="s">
        <v>10168</v>
      </c>
      <c r="B5142" s="1">
        <v>46288</v>
      </c>
      <c r="C5142" t="s">
        <v>10169</v>
      </c>
      <c r="D5142" t="s">
        <v>17</v>
      </c>
      <c r="E5142" t="s">
        <v>43</v>
      </c>
      <c r="F5142">
        <v>2999</v>
      </c>
      <c r="G5142" t="s">
        <v>80</v>
      </c>
      <c r="H5142">
        <v>2999</v>
      </c>
      <c r="I5142" t="s">
        <v>17</v>
      </c>
      <c r="J5142">
        <v>0</v>
      </c>
      <c r="K5142">
        <v>0</v>
      </c>
      <c r="L5142">
        <v>0</v>
      </c>
      <c r="M5142">
        <v>0</v>
      </c>
      <c r="N5142" t="s">
        <v>20</v>
      </c>
      <c r="O5142">
        <v>0</v>
      </c>
    </row>
    <row r="5143" spans="1:15" x14ac:dyDescent="0.3">
      <c r="A5143" t="s">
        <v>10170</v>
      </c>
      <c r="B5143" s="1">
        <v>46280</v>
      </c>
      <c r="C5143" t="s">
        <v>10171</v>
      </c>
      <c r="D5143" t="s">
        <v>37</v>
      </c>
      <c r="E5143" t="s">
        <v>54</v>
      </c>
      <c r="F5143">
        <v>1499</v>
      </c>
      <c r="G5143" t="s">
        <v>19</v>
      </c>
      <c r="H5143">
        <v>1499</v>
      </c>
      <c r="I5143" t="s">
        <v>37</v>
      </c>
      <c r="J5143">
        <v>1</v>
      </c>
      <c r="K5143">
        <v>1499</v>
      </c>
      <c r="L5143">
        <v>0</v>
      </c>
      <c r="M5143">
        <v>0</v>
      </c>
      <c r="N5143" t="s">
        <v>20</v>
      </c>
      <c r="O5143">
        <v>0</v>
      </c>
    </row>
    <row r="5144" spans="1:15" x14ac:dyDescent="0.3">
      <c r="A5144" t="s">
        <v>10172</v>
      </c>
      <c r="B5144" s="1">
        <v>46275</v>
      </c>
      <c r="C5144" t="s">
        <v>10173</v>
      </c>
      <c r="D5144" t="s">
        <v>75</v>
      </c>
      <c r="E5144" t="s">
        <v>18</v>
      </c>
      <c r="F5144">
        <v>5497</v>
      </c>
      <c r="G5144" t="s">
        <v>19</v>
      </c>
      <c r="H5144">
        <v>5497</v>
      </c>
      <c r="I5144" t="s">
        <v>75</v>
      </c>
      <c r="J5144">
        <v>0</v>
      </c>
      <c r="K5144">
        <v>0</v>
      </c>
      <c r="L5144">
        <v>0</v>
      </c>
      <c r="M5144">
        <v>0</v>
      </c>
      <c r="N5144" t="s">
        <v>641</v>
      </c>
      <c r="O5144">
        <v>5497</v>
      </c>
    </row>
    <row r="5145" spans="1:15" x14ac:dyDescent="0.3">
      <c r="A5145" t="s">
        <v>10174</v>
      </c>
      <c r="B5145" s="1">
        <v>46293</v>
      </c>
      <c r="C5145" t="s">
        <v>10175</v>
      </c>
      <c r="D5145" t="s">
        <v>42</v>
      </c>
      <c r="E5145" t="s">
        <v>54</v>
      </c>
      <c r="F5145">
        <v>7999</v>
      </c>
      <c r="G5145" t="s">
        <v>66</v>
      </c>
      <c r="H5145">
        <v>7999</v>
      </c>
      <c r="I5145" t="s">
        <v>42</v>
      </c>
      <c r="J5145">
        <v>1</v>
      </c>
      <c r="K5145">
        <v>7999</v>
      </c>
      <c r="L5145">
        <v>1</v>
      </c>
      <c r="M5145">
        <v>7999</v>
      </c>
      <c r="N5145" t="s">
        <v>20</v>
      </c>
      <c r="O5145">
        <v>0</v>
      </c>
    </row>
    <row r="5146" spans="1:15" x14ac:dyDescent="0.3">
      <c r="A5146" t="s">
        <v>10176</v>
      </c>
      <c r="B5146" s="1">
        <v>46283</v>
      </c>
      <c r="C5146" t="s">
        <v>10177</v>
      </c>
      <c r="D5146" t="s">
        <v>23</v>
      </c>
      <c r="E5146" t="s">
        <v>43</v>
      </c>
      <c r="F5146">
        <v>349</v>
      </c>
      <c r="G5146" t="s">
        <v>19</v>
      </c>
      <c r="H5146">
        <v>349</v>
      </c>
      <c r="I5146" t="s">
        <v>23</v>
      </c>
      <c r="J5146">
        <v>1</v>
      </c>
      <c r="K5146">
        <v>349</v>
      </c>
      <c r="L5146">
        <v>0</v>
      </c>
      <c r="M5146">
        <v>0</v>
      </c>
      <c r="N5146" t="s">
        <v>20</v>
      </c>
      <c r="O5146">
        <v>0</v>
      </c>
    </row>
    <row r="5147" spans="1:15" x14ac:dyDescent="0.3">
      <c r="A5147" t="s">
        <v>10178</v>
      </c>
      <c r="B5147" s="1">
        <v>46276</v>
      </c>
      <c r="C5147" t="s">
        <v>10179</v>
      </c>
      <c r="D5147" t="s">
        <v>23</v>
      </c>
      <c r="E5147" t="s">
        <v>54</v>
      </c>
      <c r="F5147">
        <v>6497</v>
      </c>
      <c r="G5147" t="s">
        <v>19</v>
      </c>
      <c r="H5147">
        <v>6497</v>
      </c>
      <c r="I5147" t="s">
        <v>23</v>
      </c>
      <c r="J5147">
        <v>1</v>
      </c>
      <c r="K5147">
        <v>6497</v>
      </c>
      <c r="L5147">
        <v>0</v>
      </c>
      <c r="M5147">
        <v>0</v>
      </c>
      <c r="N5147" t="s">
        <v>20</v>
      </c>
      <c r="O5147">
        <v>0</v>
      </c>
    </row>
    <row r="5148" spans="1:15" x14ac:dyDescent="0.3">
      <c r="A5148" t="s">
        <v>10180</v>
      </c>
      <c r="B5148" s="1">
        <v>46286</v>
      </c>
      <c r="C5148" t="s">
        <v>10181</v>
      </c>
      <c r="D5148" t="s">
        <v>51</v>
      </c>
      <c r="E5148" t="s">
        <v>18</v>
      </c>
      <c r="F5148">
        <v>1499</v>
      </c>
      <c r="G5148" t="s">
        <v>19</v>
      </c>
      <c r="H5148">
        <v>1499</v>
      </c>
      <c r="I5148" t="s">
        <v>51</v>
      </c>
      <c r="J5148">
        <v>1</v>
      </c>
      <c r="K5148">
        <v>1499</v>
      </c>
      <c r="L5148">
        <v>0</v>
      </c>
      <c r="M5148">
        <v>0</v>
      </c>
      <c r="N5148" t="s">
        <v>20</v>
      </c>
      <c r="O5148">
        <v>0</v>
      </c>
    </row>
    <row r="5149" spans="1:15" x14ac:dyDescent="0.3">
      <c r="A5149" t="s">
        <v>10182</v>
      </c>
      <c r="B5149" s="1">
        <v>46293</v>
      </c>
      <c r="C5149" t="s">
        <v>10183</v>
      </c>
      <c r="D5149" t="s">
        <v>23</v>
      </c>
      <c r="E5149" t="s">
        <v>27</v>
      </c>
      <c r="F5149">
        <v>4498</v>
      </c>
      <c r="G5149" t="s">
        <v>19</v>
      </c>
      <c r="H5149">
        <v>4498</v>
      </c>
      <c r="I5149" t="s">
        <v>23</v>
      </c>
      <c r="J5149">
        <v>1</v>
      </c>
      <c r="K5149">
        <v>4498</v>
      </c>
      <c r="L5149">
        <v>0</v>
      </c>
      <c r="M5149">
        <v>0</v>
      </c>
      <c r="N5149" t="s">
        <v>20</v>
      </c>
      <c r="O5149">
        <v>0</v>
      </c>
    </row>
    <row r="5150" spans="1:15" x14ac:dyDescent="0.3">
      <c r="A5150" t="s">
        <v>10184</v>
      </c>
      <c r="B5150" s="1">
        <v>46267</v>
      </c>
      <c r="C5150" t="s">
        <v>10185</v>
      </c>
      <c r="D5150" t="s">
        <v>34</v>
      </c>
      <c r="E5150" t="s">
        <v>18</v>
      </c>
      <c r="F5150">
        <v>1299</v>
      </c>
      <c r="G5150" t="s">
        <v>115</v>
      </c>
      <c r="H5150">
        <v>1299</v>
      </c>
      <c r="I5150" t="s">
        <v>34</v>
      </c>
      <c r="J5150">
        <v>0</v>
      </c>
      <c r="K5150">
        <v>0</v>
      </c>
      <c r="L5150">
        <v>0</v>
      </c>
      <c r="M5150">
        <v>0</v>
      </c>
      <c r="N5150" t="s">
        <v>20</v>
      </c>
      <c r="O5150">
        <v>0</v>
      </c>
    </row>
    <row r="5151" spans="1:15" x14ac:dyDescent="0.3">
      <c r="A5151" t="s">
        <v>10186</v>
      </c>
      <c r="B5151" s="1">
        <v>46288</v>
      </c>
      <c r="C5151" t="s">
        <v>9734</v>
      </c>
      <c r="D5151" t="s">
        <v>17</v>
      </c>
      <c r="E5151" t="s">
        <v>18</v>
      </c>
      <c r="F5151">
        <v>8348</v>
      </c>
      <c r="G5151" t="s">
        <v>19</v>
      </c>
      <c r="H5151">
        <v>8348</v>
      </c>
      <c r="I5151" t="s">
        <v>17</v>
      </c>
      <c r="J5151">
        <v>1</v>
      </c>
      <c r="K5151">
        <v>8348</v>
      </c>
      <c r="L5151">
        <v>0</v>
      </c>
      <c r="M5151">
        <v>0</v>
      </c>
      <c r="N5151" t="s">
        <v>20</v>
      </c>
      <c r="O5151">
        <v>0</v>
      </c>
    </row>
    <row r="5152" spans="1:15" x14ac:dyDescent="0.3">
      <c r="A5152" t="s">
        <v>10187</v>
      </c>
      <c r="B5152" s="1">
        <v>46292</v>
      </c>
      <c r="C5152" t="s">
        <v>10188</v>
      </c>
      <c r="D5152" t="s">
        <v>37</v>
      </c>
      <c r="E5152" t="s">
        <v>27</v>
      </c>
      <c r="F5152">
        <v>9498</v>
      </c>
      <c r="G5152" t="s">
        <v>80</v>
      </c>
      <c r="H5152">
        <v>9498</v>
      </c>
      <c r="I5152" t="s">
        <v>37</v>
      </c>
      <c r="J5152">
        <v>0</v>
      </c>
      <c r="K5152">
        <v>0</v>
      </c>
      <c r="L5152">
        <v>0</v>
      </c>
      <c r="M5152">
        <v>0</v>
      </c>
      <c r="N5152" t="s">
        <v>20</v>
      </c>
      <c r="O5152">
        <v>0</v>
      </c>
    </row>
    <row r="5153" spans="1:15" x14ac:dyDescent="0.3">
      <c r="A5153" t="s">
        <v>10189</v>
      </c>
      <c r="B5153" s="1">
        <v>46274</v>
      </c>
      <c r="C5153" t="s">
        <v>4101</v>
      </c>
      <c r="D5153" t="s">
        <v>17</v>
      </c>
      <c r="E5153" t="s">
        <v>18</v>
      </c>
      <c r="F5153">
        <v>3499</v>
      </c>
      <c r="G5153" t="s">
        <v>80</v>
      </c>
      <c r="H5153">
        <v>3499</v>
      </c>
      <c r="I5153" t="s">
        <v>17</v>
      </c>
      <c r="J5153">
        <v>0</v>
      </c>
      <c r="K5153">
        <v>0</v>
      </c>
      <c r="L5153">
        <v>0</v>
      </c>
      <c r="M5153">
        <v>0</v>
      </c>
      <c r="N5153" t="s">
        <v>20</v>
      </c>
      <c r="O5153">
        <v>0</v>
      </c>
    </row>
    <row r="5154" spans="1:15" x14ac:dyDescent="0.3">
      <c r="A5154" t="s">
        <v>10190</v>
      </c>
      <c r="B5154" s="1">
        <v>46269</v>
      </c>
      <c r="C5154" t="s">
        <v>10191</v>
      </c>
      <c r="D5154" t="s">
        <v>26</v>
      </c>
      <c r="E5154" t="s">
        <v>18</v>
      </c>
      <c r="F5154">
        <v>698</v>
      </c>
      <c r="G5154" t="s">
        <v>19</v>
      </c>
      <c r="H5154">
        <v>698</v>
      </c>
      <c r="I5154" t="s">
        <v>26</v>
      </c>
      <c r="J5154">
        <v>1</v>
      </c>
      <c r="K5154">
        <v>698</v>
      </c>
      <c r="L5154">
        <v>0</v>
      </c>
      <c r="M5154">
        <v>0</v>
      </c>
      <c r="N5154" t="s">
        <v>20</v>
      </c>
      <c r="O5154">
        <v>0</v>
      </c>
    </row>
    <row r="5155" spans="1:15" x14ac:dyDescent="0.3">
      <c r="A5155" t="s">
        <v>10192</v>
      </c>
      <c r="B5155" s="1">
        <v>46288</v>
      </c>
      <c r="C5155" t="s">
        <v>10193</v>
      </c>
      <c r="D5155" t="s">
        <v>34</v>
      </c>
      <c r="E5155" t="s">
        <v>18</v>
      </c>
      <c r="F5155">
        <v>3197</v>
      </c>
      <c r="G5155" t="s">
        <v>19</v>
      </c>
      <c r="H5155">
        <v>3197</v>
      </c>
      <c r="I5155" t="s">
        <v>34</v>
      </c>
      <c r="J5155">
        <v>1</v>
      </c>
      <c r="K5155">
        <v>3197</v>
      </c>
      <c r="L5155">
        <v>0</v>
      </c>
      <c r="M5155">
        <v>0</v>
      </c>
      <c r="N5155" t="s">
        <v>20</v>
      </c>
      <c r="O5155">
        <v>0</v>
      </c>
    </row>
    <row r="5156" spans="1:15" x14ac:dyDescent="0.3">
      <c r="A5156" t="s">
        <v>10194</v>
      </c>
      <c r="B5156" s="1">
        <v>46277</v>
      </c>
      <c r="C5156" t="s">
        <v>10195</v>
      </c>
      <c r="D5156" t="s">
        <v>23</v>
      </c>
      <c r="E5156" t="s">
        <v>18</v>
      </c>
      <c r="F5156">
        <v>499</v>
      </c>
      <c r="G5156" t="s">
        <v>19</v>
      </c>
      <c r="H5156">
        <v>499</v>
      </c>
      <c r="I5156" t="s">
        <v>23</v>
      </c>
      <c r="J5156">
        <v>1</v>
      </c>
      <c r="K5156">
        <v>499</v>
      </c>
      <c r="L5156">
        <v>0</v>
      </c>
      <c r="M5156">
        <v>0</v>
      </c>
      <c r="N5156" t="s">
        <v>20</v>
      </c>
      <c r="O5156">
        <v>0</v>
      </c>
    </row>
    <row r="5157" spans="1:15" x14ac:dyDescent="0.3">
      <c r="A5157" t="s">
        <v>10196</v>
      </c>
      <c r="B5157" s="1">
        <v>46289</v>
      </c>
      <c r="C5157" t="s">
        <v>10197</v>
      </c>
      <c r="D5157" t="s">
        <v>23</v>
      </c>
      <c r="E5157" t="s">
        <v>18</v>
      </c>
      <c r="F5157">
        <v>11597</v>
      </c>
      <c r="G5157" t="s">
        <v>19</v>
      </c>
      <c r="H5157">
        <v>11597</v>
      </c>
      <c r="I5157" t="s">
        <v>23</v>
      </c>
      <c r="J5157">
        <v>1</v>
      </c>
      <c r="K5157">
        <v>11597</v>
      </c>
      <c r="L5157">
        <v>0</v>
      </c>
      <c r="M5157">
        <v>0</v>
      </c>
      <c r="N5157" t="s">
        <v>20</v>
      </c>
      <c r="O5157">
        <v>0</v>
      </c>
    </row>
    <row r="5158" spans="1:15" x14ac:dyDescent="0.3">
      <c r="A5158" t="s">
        <v>10198</v>
      </c>
      <c r="B5158" s="1">
        <v>46281</v>
      </c>
      <c r="C5158" t="s">
        <v>10199</v>
      </c>
      <c r="D5158" t="s">
        <v>34</v>
      </c>
      <c r="E5158" t="s">
        <v>43</v>
      </c>
      <c r="F5158">
        <v>5297</v>
      </c>
      <c r="G5158" t="s">
        <v>19</v>
      </c>
      <c r="H5158">
        <v>5297</v>
      </c>
      <c r="I5158" t="s">
        <v>34</v>
      </c>
      <c r="J5158">
        <v>1</v>
      </c>
      <c r="K5158">
        <v>5297</v>
      </c>
      <c r="L5158">
        <v>0</v>
      </c>
      <c r="M5158">
        <v>0</v>
      </c>
      <c r="N5158" t="s">
        <v>20</v>
      </c>
      <c r="O5158">
        <v>0</v>
      </c>
    </row>
    <row r="5159" spans="1:15" x14ac:dyDescent="0.3">
      <c r="A5159" t="s">
        <v>10200</v>
      </c>
      <c r="B5159" s="1">
        <v>46266</v>
      </c>
      <c r="C5159" t="s">
        <v>10201</v>
      </c>
      <c r="D5159" t="s">
        <v>61</v>
      </c>
      <c r="E5159" t="s">
        <v>54</v>
      </c>
      <c r="F5159">
        <v>1499</v>
      </c>
      <c r="G5159" t="s">
        <v>19</v>
      </c>
      <c r="H5159">
        <v>1499</v>
      </c>
      <c r="I5159" t="s">
        <v>61</v>
      </c>
      <c r="J5159">
        <v>1</v>
      </c>
      <c r="K5159">
        <v>1499</v>
      </c>
      <c r="L5159">
        <v>0</v>
      </c>
      <c r="M5159">
        <v>0</v>
      </c>
      <c r="N5159" t="s">
        <v>20</v>
      </c>
      <c r="O5159">
        <v>0</v>
      </c>
    </row>
    <row r="5160" spans="1:15" x14ac:dyDescent="0.3">
      <c r="A5160" t="s">
        <v>10202</v>
      </c>
      <c r="B5160" s="1">
        <v>46276</v>
      </c>
      <c r="C5160" t="s">
        <v>10203</v>
      </c>
      <c r="D5160" t="s">
        <v>48</v>
      </c>
      <c r="E5160" t="s">
        <v>18</v>
      </c>
      <c r="F5160">
        <v>499</v>
      </c>
      <c r="G5160" t="s">
        <v>19</v>
      </c>
      <c r="H5160">
        <v>499</v>
      </c>
      <c r="I5160" t="s">
        <v>48</v>
      </c>
      <c r="J5160">
        <v>1</v>
      </c>
      <c r="K5160">
        <v>499</v>
      </c>
      <c r="L5160">
        <v>0</v>
      </c>
      <c r="M5160">
        <v>0</v>
      </c>
      <c r="N5160" t="s">
        <v>20</v>
      </c>
      <c r="O5160">
        <v>0</v>
      </c>
    </row>
    <row r="5161" spans="1:15" x14ac:dyDescent="0.3">
      <c r="A5161" t="s">
        <v>10204</v>
      </c>
      <c r="B5161" s="1">
        <v>46292</v>
      </c>
      <c r="C5161" t="s">
        <v>10205</v>
      </c>
      <c r="D5161" t="s">
        <v>34</v>
      </c>
      <c r="E5161" t="s">
        <v>27</v>
      </c>
      <c r="F5161">
        <v>1799</v>
      </c>
      <c r="G5161" t="s">
        <v>66</v>
      </c>
      <c r="H5161">
        <v>1799</v>
      </c>
      <c r="I5161" t="s">
        <v>34</v>
      </c>
      <c r="J5161">
        <v>1</v>
      </c>
      <c r="K5161">
        <v>1799</v>
      </c>
      <c r="L5161">
        <v>1</v>
      </c>
      <c r="M5161">
        <v>1799</v>
      </c>
      <c r="N5161" t="s">
        <v>20</v>
      </c>
      <c r="O5161">
        <v>0</v>
      </c>
    </row>
    <row r="5162" spans="1:15" x14ac:dyDescent="0.3">
      <c r="A5162" t="s">
        <v>10206</v>
      </c>
      <c r="B5162" s="1">
        <v>46284</v>
      </c>
      <c r="C5162" t="s">
        <v>1043</v>
      </c>
      <c r="D5162" t="s">
        <v>61</v>
      </c>
      <c r="E5162" t="s">
        <v>18</v>
      </c>
      <c r="F5162">
        <v>2798</v>
      </c>
      <c r="G5162" t="s">
        <v>19</v>
      </c>
      <c r="H5162">
        <v>2798</v>
      </c>
      <c r="I5162" t="s">
        <v>61</v>
      </c>
      <c r="J5162">
        <v>1</v>
      </c>
      <c r="K5162">
        <v>2798</v>
      </c>
      <c r="L5162">
        <v>0</v>
      </c>
      <c r="M5162">
        <v>0</v>
      </c>
      <c r="N5162" t="s">
        <v>20</v>
      </c>
      <c r="O5162">
        <v>0</v>
      </c>
    </row>
    <row r="5163" spans="1:15" x14ac:dyDescent="0.3">
      <c r="A5163" t="s">
        <v>10207</v>
      </c>
      <c r="B5163" s="1">
        <v>46283</v>
      </c>
      <c r="C5163" t="s">
        <v>10208</v>
      </c>
      <c r="D5163" t="s">
        <v>37</v>
      </c>
      <c r="E5163" t="s">
        <v>18</v>
      </c>
      <c r="F5163">
        <v>4498</v>
      </c>
      <c r="G5163" t="s">
        <v>19</v>
      </c>
      <c r="H5163">
        <v>4498</v>
      </c>
      <c r="I5163" t="s">
        <v>37</v>
      </c>
      <c r="J5163">
        <v>1</v>
      </c>
      <c r="K5163">
        <v>4498</v>
      </c>
      <c r="L5163">
        <v>0</v>
      </c>
      <c r="M5163">
        <v>0</v>
      </c>
      <c r="N5163" t="s">
        <v>20</v>
      </c>
      <c r="O5163">
        <v>0</v>
      </c>
    </row>
    <row r="5164" spans="1:15" x14ac:dyDescent="0.3">
      <c r="A5164" t="s">
        <v>10209</v>
      </c>
      <c r="B5164" s="1">
        <v>46286</v>
      </c>
      <c r="C5164" t="s">
        <v>10210</v>
      </c>
      <c r="D5164" t="s">
        <v>48</v>
      </c>
      <c r="E5164" t="s">
        <v>18</v>
      </c>
      <c r="F5164">
        <v>1499</v>
      </c>
      <c r="G5164" t="s">
        <v>19</v>
      </c>
      <c r="H5164">
        <v>1499</v>
      </c>
      <c r="I5164" t="s">
        <v>48</v>
      </c>
      <c r="J5164">
        <v>1</v>
      </c>
      <c r="K5164">
        <v>1499</v>
      </c>
      <c r="L5164">
        <v>0</v>
      </c>
      <c r="M5164">
        <v>0</v>
      </c>
      <c r="N5164" t="s">
        <v>20</v>
      </c>
      <c r="O5164">
        <v>0</v>
      </c>
    </row>
    <row r="5165" spans="1:15" x14ac:dyDescent="0.3">
      <c r="A5165" t="s">
        <v>10211</v>
      </c>
      <c r="B5165" s="1">
        <v>46270</v>
      </c>
      <c r="C5165" t="s">
        <v>5660</v>
      </c>
      <c r="D5165" t="s">
        <v>34</v>
      </c>
      <c r="E5165" t="s">
        <v>43</v>
      </c>
      <c r="F5165">
        <v>4999</v>
      </c>
      <c r="G5165" t="s">
        <v>19</v>
      </c>
      <c r="H5165">
        <v>4999</v>
      </c>
      <c r="I5165" t="s">
        <v>34</v>
      </c>
      <c r="J5165">
        <v>1</v>
      </c>
      <c r="K5165">
        <v>4999</v>
      </c>
      <c r="L5165">
        <v>0</v>
      </c>
      <c r="M5165">
        <v>0</v>
      </c>
      <c r="N5165" t="s">
        <v>20</v>
      </c>
      <c r="O5165">
        <v>0</v>
      </c>
    </row>
    <row r="5166" spans="1:15" x14ac:dyDescent="0.3">
      <c r="A5166" t="s">
        <v>10212</v>
      </c>
      <c r="B5166" s="1">
        <v>46266</v>
      </c>
      <c r="C5166" t="s">
        <v>10213</v>
      </c>
      <c r="E5166" t="s">
        <v>43</v>
      </c>
      <c r="F5166">
        <v>10797</v>
      </c>
      <c r="G5166" t="s">
        <v>19</v>
      </c>
      <c r="H5166">
        <v>10797</v>
      </c>
      <c r="I5166" t="s">
        <v>194</v>
      </c>
      <c r="J5166">
        <v>1</v>
      </c>
      <c r="K5166">
        <v>10797</v>
      </c>
      <c r="L5166">
        <v>0</v>
      </c>
      <c r="M5166">
        <v>0</v>
      </c>
      <c r="N5166" t="s">
        <v>20</v>
      </c>
      <c r="O5166">
        <v>0</v>
      </c>
    </row>
    <row r="5167" spans="1:15" x14ac:dyDescent="0.3">
      <c r="A5167" t="s">
        <v>10214</v>
      </c>
      <c r="B5167" s="1">
        <v>46290</v>
      </c>
      <c r="C5167" t="s">
        <v>10215</v>
      </c>
      <c r="D5167" t="s">
        <v>26</v>
      </c>
      <c r="E5167" t="s">
        <v>27</v>
      </c>
      <c r="F5167">
        <v>1799</v>
      </c>
      <c r="G5167" t="s">
        <v>19</v>
      </c>
      <c r="H5167">
        <v>1799</v>
      </c>
      <c r="I5167" t="s">
        <v>26</v>
      </c>
      <c r="J5167">
        <v>1</v>
      </c>
      <c r="K5167">
        <v>1799</v>
      </c>
      <c r="L5167">
        <v>0</v>
      </c>
      <c r="M5167">
        <v>0</v>
      </c>
      <c r="N5167" t="s">
        <v>20</v>
      </c>
      <c r="O5167">
        <v>0</v>
      </c>
    </row>
    <row r="5168" spans="1:15" x14ac:dyDescent="0.3">
      <c r="A5168" t="s">
        <v>10216</v>
      </c>
      <c r="B5168" s="1">
        <v>46290</v>
      </c>
      <c r="C5168" t="s">
        <v>10217</v>
      </c>
      <c r="D5168" t="s">
        <v>37</v>
      </c>
      <c r="E5168" t="s">
        <v>43</v>
      </c>
      <c r="F5168">
        <v>1098</v>
      </c>
      <c r="G5168" t="s">
        <v>19</v>
      </c>
      <c r="H5168">
        <v>1098</v>
      </c>
      <c r="I5168" t="s">
        <v>37</v>
      </c>
      <c r="J5168">
        <v>1</v>
      </c>
      <c r="K5168">
        <v>1098</v>
      </c>
      <c r="L5168">
        <v>0</v>
      </c>
      <c r="M5168">
        <v>0</v>
      </c>
      <c r="N5168" t="s">
        <v>20</v>
      </c>
      <c r="O5168">
        <v>0</v>
      </c>
    </row>
    <row r="5169" spans="1:15" x14ac:dyDescent="0.3">
      <c r="A5169" t="s">
        <v>10218</v>
      </c>
      <c r="B5169" s="1">
        <v>46294</v>
      </c>
      <c r="C5169" t="s">
        <v>10219</v>
      </c>
      <c r="D5169" t="s">
        <v>26</v>
      </c>
      <c r="E5169" t="s">
        <v>27</v>
      </c>
      <c r="F5169">
        <v>1398</v>
      </c>
      <c r="G5169" t="s">
        <v>19</v>
      </c>
      <c r="H5169">
        <v>1398</v>
      </c>
      <c r="I5169" t="s">
        <v>26</v>
      </c>
      <c r="J5169">
        <v>1</v>
      </c>
      <c r="K5169">
        <v>1398</v>
      </c>
      <c r="L5169">
        <v>0</v>
      </c>
      <c r="M5169">
        <v>0</v>
      </c>
      <c r="N5169" t="s">
        <v>20</v>
      </c>
      <c r="O5169">
        <v>0</v>
      </c>
    </row>
    <row r="5170" spans="1:15" x14ac:dyDescent="0.3">
      <c r="A5170" t="s">
        <v>10220</v>
      </c>
      <c r="B5170" s="1">
        <v>46281</v>
      </c>
      <c r="C5170" t="s">
        <v>10221</v>
      </c>
      <c r="D5170" t="s">
        <v>37</v>
      </c>
      <c r="E5170" t="s">
        <v>54</v>
      </c>
      <c r="F5170">
        <v>4097</v>
      </c>
      <c r="G5170" t="s">
        <v>19</v>
      </c>
      <c r="H5170">
        <v>4097</v>
      </c>
      <c r="I5170" t="s">
        <v>37</v>
      </c>
      <c r="J5170">
        <v>1</v>
      </c>
      <c r="K5170">
        <v>4097</v>
      </c>
      <c r="L5170">
        <v>0</v>
      </c>
      <c r="M5170">
        <v>0</v>
      </c>
      <c r="N5170" t="s">
        <v>20</v>
      </c>
      <c r="O5170">
        <v>0</v>
      </c>
    </row>
    <row r="5171" spans="1:15" x14ac:dyDescent="0.3">
      <c r="A5171" t="s">
        <v>10222</v>
      </c>
      <c r="B5171" s="1">
        <v>46279</v>
      </c>
      <c r="C5171" t="s">
        <v>10223</v>
      </c>
      <c r="D5171" t="s">
        <v>42</v>
      </c>
      <c r="E5171" t="s">
        <v>27</v>
      </c>
      <c r="F5171">
        <v>299</v>
      </c>
      <c r="G5171" t="s">
        <v>19</v>
      </c>
      <c r="H5171">
        <v>299</v>
      </c>
      <c r="I5171" t="s">
        <v>42</v>
      </c>
      <c r="J5171">
        <v>1</v>
      </c>
      <c r="K5171">
        <v>299</v>
      </c>
      <c r="L5171">
        <v>0</v>
      </c>
      <c r="M5171">
        <v>0</v>
      </c>
      <c r="N5171" t="s">
        <v>20</v>
      </c>
      <c r="O5171">
        <v>0</v>
      </c>
    </row>
    <row r="5172" spans="1:15" x14ac:dyDescent="0.3">
      <c r="A5172" t="s">
        <v>10224</v>
      </c>
      <c r="B5172" s="1">
        <v>46291</v>
      </c>
      <c r="C5172" t="s">
        <v>10225</v>
      </c>
      <c r="D5172" t="s">
        <v>26</v>
      </c>
      <c r="E5172" t="s">
        <v>18</v>
      </c>
      <c r="F5172">
        <v>1299</v>
      </c>
      <c r="G5172" t="s">
        <v>19</v>
      </c>
      <c r="H5172">
        <v>1299</v>
      </c>
      <c r="I5172" t="s">
        <v>26</v>
      </c>
      <c r="J5172">
        <v>1</v>
      </c>
      <c r="K5172">
        <v>1299</v>
      </c>
      <c r="L5172">
        <v>0</v>
      </c>
      <c r="M5172">
        <v>0</v>
      </c>
      <c r="N5172" t="s">
        <v>20</v>
      </c>
      <c r="O5172">
        <v>0</v>
      </c>
    </row>
    <row r="5173" spans="1:15" x14ac:dyDescent="0.3">
      <c r="A5173" t="s">
        <v>10226</v>
      </c>
      <c r="B5173" s="1">
        <v>46277</v>
      </c>
      <c r="C5173" t="s">
        <v>10227</v>
      </c>
      <c r="D5173" t="s">
        <v>34</v>
      </c>
      <c r="E5173" t="s">
        <v>18</v>
      </c>
      <c r="F5173" s="2">
        <v>6147</v>
      </c>
      <c r="G5173" t="s">
        <v>19</v>
      </c>
      <c r="H5173">
        <v>6147</v>
      </c>
      <c r="I5173" t="s">
        <v>34</v>
      </c>
      <c r="J5173">
        <v>1</v>
      </c>
      <c r="K5173">
        <v>6147</v>
      </c>
      <c r="L5173">
        <v>0</v>
      </c>
      <c r="M5173">
        <v>0</v>
      </c>
      <c r="N5173" t="s">
        <v>20</v>
      </c>
      <c r="O5173">
        <v>0</v>
      </c>
    </row>
    <row r="5174" spans="1:15" x14ac:dyDescent="0.3">
      <c r="A5174" t="s">
        <v>10228</v>
      </c>
      <c r="B5174" s="1">
        <v>46284</v>
      </c>
      <c r="C5174" t="s">
        <v>10229</v>
      </c>
      <c r="D5174" t="s">
        <v>23</v>
      </c>
      <c r="E5174" t="s">
        <v>18</v>
      </c>
      <c r="F5174">
        <v>1499</v>
      </c>
      <c r="G5174" t="s">
        <v>19</v>
      </c>
      <c r="H5174">
        <v>1499</v>
      </c>
      <c r="I5174" t="s">
        <v>23</v>
      </c>
      <c r="J5174">
        <v>1</v>
      </c>
      <c r="K5174">
        <v>1499</v>
      </c>
      <c r="L5174">
        <v>0</v>
      </c>
      <c r="M5174">
        <v>0</v>
      </c>
      <c r="N5174" t="s">
        <v>20</v>
      </c>
      <c r="O5174">
        <v>0</v>
      </c>
    </row>
    <row r="5175" spans="1:15" x14ac:dyDescent="0.3">
      <c r="A5175" t="s">
        <v>10230</v>
      </c>
      <c r="B5175" s="1">
        <v>46275</v>
      </c>
      <c r="C5175" t="s">
        <v>10231</v>
      </c>
      <c r="D5175" t="s">
        <v>26</v>
      </c>
      <c r="E5175" t="s">
        <v>18</v>
      </c>
      <c r="F5175">
        <v>4999</v>
      </c>
      <c r="G5175" t="s">
        <v>19</v>
      </c>
      <c r="H5175">
        <v>4999</v>
      </c>
      <c r="I5175" t="s">
        <v>26</v>
      </c>
      <c r="J5175">
        <v>1</v>
      </c>
      <c r="K5175">
        <v>4999</v>
      </c>
      <c r="L5175">
        <v>0</v>
      </c>
      <c r="M5175">
        <v>0</v>
      </c>
      <c r="N5175" t="s">
        <v>20</v>
      </c>
      <c r="O5175">
        <v>0</v>
      </c>
    </row>
    <row r="5176" spans="1:15" x14ac:dyDescent="0.3">
      <c r="A5176" t="s">
        <v>10232</v>
      </c>
      <c r="B5176" s="1">
        <v>46271</v>
      </c>
      <c r="C5176" t="s">
        <v>10233</v>
      </c>
      <c r="D5176" t="s">
        <v>42</v>
      </c>
      <c r="E5176" t="s">
        <v>18</v>
      </c>
      <c r="F5176">
        <v>3098</v>
      </c>
      <c r="G5176" t="s">
        <v>19</v>
      </c>
      <c r="H5176">
        <v>3098</v>
      </c>
      <c r="I5176" t="s">
        <v>42</v>
      </c>
      <c r="J5176">
        <v>1</v>
      </c>
      <c r="K5176">
        <v>3098</v>
      </c>
      <c r="L5176">
        <v>0</v>
      </c>
      <c r="M5176">
        <v>0</v>
      </c>
      <c r="N5176" t="s">
        <v>20</v>
      </c>
      <c r="O5176">
        <v>0</v>
      </c>
    </row>
    <row r="5177" spans="1:15" x14ac:dyDescent="0.3">
      <c r="A5177" t="s">
        <v>10234</v>
      </c>
      <c r="B5177" s="1">
        <v>46277</v>
      </c>
      <c r="C5177" t="s">
        <v>10235</v>
      </c>
      <c r="D5177" t="s">
        <v>37</v>
      </c>
      <c r="E5177" t="s">
        <v>18</v>
      </c>
      <c r="F5177">
        <v>999</v>
      </c>
      <c r="G5177" t="s">
        <v>80</v>
      </c>
      <c r="H5177">
        <v>999</v>
      </c>
      <c r="I5177" t="s">
        <v>37</v>
      </c>
      <c r="J5177">
        <v>0</v>
      </c>
      <c r="K5177">
        <v>0</v>
      </c>
      <c r="L5177">
        <v>0</v>
      </c>
      <c r="M5177">
        <v>0</v>
      </c>
      <c r="N5177" t="s">
        <v>20</v>
      </c>
      <c r="O5177">
        <v>0</v>
      </c>
    </row>
    <row r="5178" spans="1:15" x14ac:dyDescent="0.3">
      <c r="A5178" t="s">
        <v>10236</v>
      </c>
      <c r="B5178" s="1">
        <v>46295</v>
      </c>
      <c r="C5178" t="s">
        <v>10237</v>
      </c>
      <c r="D5178" t="s">
        <v>26</v>
      </c>
      <c r="E5178" t="s">
        <v>43</v>
      </c>
      <c r="F5178" s="2">
        <v>6797</v>
      </c>
      <c r="G5178" t="s">
        <v>19</v>
      </c>
      <c r="H5178">
        <v>6797</v>
      </c>
      <c r="I5178" t="s">
        <v>26</v>
      </c>
      <c r="J5178">
        <v>1</v>
      </c>
      <c r="K5178">
        <v>6797</v>
      </c>
      <c r="L5178">
        <v>0</v>
      </c>
      <c r="M5178">
        <v>0</v>
      </c>
      <c r="N5178" t="s">
        <v>20</v>
      </c>
      <c r="O5178">
        <v>0</v>
      </c>
    </row>
    <row r="5179" spans="1:15" x14ac:dyDescent="0.3">
      <c r="A5179" t="s">
        <v>10238</v>
      </c>
      <c r="B5179" s="1">
        <v>46273</v>
      </c>
      <c r="C5179" t="s">
        <v>10239</v>
      </c>
      <c r="D5179" t="s">
        <v>61</v>
      </c>
      <c r="E5179" t="s">
        <v>18</v>
      </c>
      <c r="F5179">
        <v>349</v>
      </c>
      <c r="G5179" t="s">
        <v>19</v>
      </c>
      <c r="H5179">
        <v>349</v>
      </c>
      <c r="I5179" t="s">
        <v>61</v>
      </c>
      <c r="J5179">
        <v>1</v>
      </c>
      <c r="K5179">
        <v>349</v>
      </c>
      <c r="L5179">
        <v>0</v>
      </c>
      <c r="M5179">
        <v>0</v>
      </c>
      <c r="N5179" t="s">
        <v>20</v>
      </c>
      <c r="O5179">
        <v>0</v>
      </c>
    </row>
    <row r="5180" spans="1:15" x14ac:dyDescent="0.3">
      <c r="A5180" t="s">
        <v>10240</v>
      </c>
      <c r="B5180" s="1">
        <v>46274</v>
      </c>
      <c r="C5180" t="s">
        <v>10241</v>
      </c>
      <c r="D5180" t="s">
        <v>48</v>
      </c>
      <c r="E5180" t="s">
        <v>18</v>
      </c>
      <c r="F5180">
        <v>4798</v>
      </c>
      <c r="G5180" t="s">
        <v>19</v>
      </c>
      <c r="H5180">
        <v>4798</v>
      </c>
      <c r="I5180" t="s">
        <v>48</v>
      </c>
      <c r="J5180">
        <v>1</v>
      </c>
      <c r="K5180">
        <v>4798</v>
      </c>
      <c r="L5180">
        <v>0</v>
      </c>
      <c r="M5180">
        <v>0</v>
      </c>
      <c r="N5180" t="s">
        <v>20</v>
      </c>
      <c r="O5180">
        <v>0</v>
      </c>
    </row>
    <row r="5181" spans="1:15" x14ac:dyDescent="0.3">
      <c r="A5181" t="s">
        <v>10242</v>
      </c>
      <c r="B5181" s="1">
        <v>46272</v>
      </c>
      <c r="C5181" t="s">
        <v>10243</v>
      </c>
      <c r="D5181" t="s">
        <v>51</v>
      </c>
      <c r="E5181" t="s">
        <v>54</v>
      </c>
      <c r="F5181">
        <v>7998</v>
      </c>
      <c r="G5181" t="s">
        <v>19</v>
      </c>
      <c r="H5181">
        <v>7998</v>
      </c>
      <c r="I5181" t="s">
        <v>51</v>
      </c>
      <c r="J5181">
        <v>1</v>
      </c>
      <c r="K5181">
        <v>7998</v>
      </c>
      <c r="L5181">
        <v>0</v>
      </c>
      <c r="M5181">
        <v>0</v>
      </c>
      <c r="N5181" t="s">
        <v>20</v>
      </c>
      <c r="O5181">
        <v>0</v>
      </c>
    </row>
    <row r="5182" spans="1:15" x14ac:dyDescent="0.3">
      <c r="A5182" t="s">
        <v>10244</v>
      </c>
      <c r="B5182" s="1">
        <v>46292</v>
      </c>
      <c r="C5182" t="s">
        <v>10245</v>
      </c>
      <c r="D5182" t="s">
        <v>23</v>
      </c>
      <c r="E5182" t="s">
        <v>27</v>
      </c>
      <c r="F5182">
        <v>1299</v>
      </c>
      <c r="G5182" t="s">
        <v>19</v>
      </c>
      <c r="H5182">
        <v>1299</v>
      </c>
      <c r="I5182" t="s">
        <v>23</v>
      </c>
      <c r="J5182">
        <v>1</v>
      </c>
      <c r="K5182">
        <v>1299</v>
      </c>
      <c r="L5182">
        <v>0</v>
      </c>
      <c r="M5182">
        <v>0</v>
      </c>
      <c r="N5182" t="s">
        <v>20</v>
      </c>
      <c r="O5182">
        <v>0</v>
      </c>
    </row>
    <row r="5183" spans="1:15" x14ac:dyDescent="0.3">
      <c r="A5183" t="s">
        <v>10246</v>
      </c>
      <c r="B5183" s="1">
        <v>46272</v>
      </c>
      <c r="C5183" t="s">
        <v>10247</v>
      </c>
      <c r="D5183" t="s">
        <v>61</v>
      </c>
      <c r="E5183" t="s">
        <v>18</v>
      </c>
      <c r="F5183">
        <v>1499</v>
      </c>
      <c r="G5183" t="s">
        <v>19</v>
      </c>
      <c r="H5183">
        <v>1499</v>
      </c>
      <c r="I5183" t="s">
        <v>61</v>
      </c>
      <c r="J5183">
        <v>1</v>
      </c>
      <c r="K5183">
        <v>1499</v>
      </c>
      <c r="L5183">
        <v>0</v>
      </c>
      <c r="M5183">
        <v>0</v>
      </c>
      <c r="N5183" t="s">
        <v>20</v>
      </c>
      <c r="O5183">
        <v>0</v>
      </c>
    </row>
    <row r="5184" spans="1:15" x14ac:dyDescent="0.3">
      <c r="A5184" t="s">
        <v>10248</v>
      </c>
      <c r="B5184" s="1">
        <v>46270</v>
      </c>
      <c r="C5184" t="s">
        <v>10249</v>
      </c>
      <c r="D5184" t="s">
        <v>23</v>
      </c>
      <c r="E5184" t="s">
        <v>27</v>
      </c>
      <c r="F5184">
        <v>4498</v>
      </c>
      <c r="G5184" t="s">
        <v>19</v>
      </c>
      <c r="H5184">
        <v>4498</v>
      </c>
      <c r="I5184" t="s">
        <v>23</v>
      </c>
      <c r="J5184">
        <v>1</v>
      </c>
      <c r="K5184">
        <v>4498</v>
      </c>
      <c r="L5184">
        <v>0</v>
      </c>
      <c r="M5184">
        <v>0</v>
      </c>
      <c r="N5184" t="s">
        <v>20</v>
      </c>
      <c r="O5184">
        <v>0</v>
      </c>
    </row>
    <row r="5185" spans="1:15" x14ac:dyDescent="0.3">
      <c r="A5185" t="s">
        <v>10250</v>
      </c>
      <c r="B5185" s="1">
        <v>46280</v>
      </c>
      <c r="C5185" t="s">
        <v>10251</v>
      </c>
      <c r="D5185" t="s">
        <v>61</v>
      </c>
      <c r="E5185" t="s">
        <v>43</v>
      </c>
      <c r="F5185">
        <v>4999</v>
      </c>
      <c r="G5185" t="s">
        <v>19</v>
      </c>
      <c r="H5185">
        <v>4999</v>
      </c>
      <c r="I5185" t="s">
        <v>61</v>
      </c>
      <c r="J5185">
        <v>1</v>
      </c>
      <c r="K5185">
        <v>4999</v>
      </c>
      <c r="L5185">
        <v>0</v>
      </c>
      <c r="M5185">
        <v>0</v>
      </c>
      <c r="N5185" t="s">
        <v>20</v>
      </c>
      <c r="O5185">
        <v>0</v>
      </c>
    </row>
    <row r="5186" spans="1:15" x14ac:dyDescent="0.3">
      <c r="A5186" t="s">
        <v>10252</v>
      </c>
      <c r="B5186" s="1">
        <v>46271</v>
      </c>
      <c r="C5186" t="s">
        <v>10253</v>
      </c>
      <c r="D5186" t="s">
        <v>23</v>
      </c>
      <c r="E5186" t="s">
        <v>18</v>
      </c>
      <c r="F5186">
        <v>4999</v>
      </c>
      <c r="G5186" t="s">
        <v>19</v>
      </c>
      <c r="H5186">
        <v>4999</v>
      </c>
      <c r="I5186" t="s">
        <v>23</v>
      </c>
      <c r="J5186">
        <v>1</v>
      </c>
      <c r="K5186">
        <v>4999</v>
      </c>
      <c r="L5186">
        <v>0</v>
      </c>
      <c r="M5186">
        <v>0</v>
      </c>
      <c r="N5186" t="s">
        <v>20</v>
      </c>
      <c r="O5186">
        <v>0</v>
      </c>
    </row>
    <row r="5187" spans="1:15" x14ac:dyDescent="0.3">
      <c r="A5187" t="s">
        <v>10254</v>
      </c>
      <c r="B5187" s="1">
        <v>46288</v>
      </c>
      <c r="C5187" t="s">
        <v>10255</v>
      </c>
      <c r="D5187" t="s">
        <v>75</v>
      </c>
      <c r="E5187" t="s">
        <v>27</v>
      </c>
      <c r="F5187">
        <v>12998</v>
      </c>
      <c r="G5187" t="s">
        <v>19</v>
      </c>
      <c r="H5187">
        <v>12998</v>
      </c>
      <c r="I5187" t="s">
        <v>75</v>
      </c>
      <c r="J5187">
        <v>1</v>
      </c>
      <c r="K5187">
        <v>12998</v>
      </c>
      <c r="L5187">
        <v>0</v>
      </c>
      <c r="M5187">
        <v>0</v>
      </c>
      <c r="N5187" t="s">
        <v>20</v>
      </c>
      <c r="O5187">
        <v>0</v>
      </c>
    </row>
    <row r="5188" spans="1:15" x14ac:dyDescent="0.3">
      <c r="A5188" t="s">
        <v>10256</v>
      </c>
      <c r="B5188" s="1">
        <v>46283</v>
      </c>
      <c r="C5188" t="s">
        <v>10257</v>
      </c>
      <c r="D5188" t="s">
        <v>23</v>
      </c>
      <c r="E5188" t="s">
        <v>18</v>
      </c>
      <c r="F5188">
        <v>3797</v>
      </c>
      <c r="G5188" t="s">
        <v>19</v>
      </c>
      <c r="H5188">
        <v>3797</v>
      </c>
      <c r="I5188" t="s">
        <v>23</v>
      </c>
      <c r="J5188">
        <v>1</v>
      </c>
      <c r="K5188">
        <v>3797</v>
      </c>
      <c r="L5188">
        <v>0</v>
      </c>
      <c r="M5188">
        <v>0</v>
      </c>
      <c r="N5188" t="s">
        <v>20</v>
      </c>
      <c r="O5188">
        <v>0</v>
      </c>
    </row>
    <row r="5189" spans="1:15" x14ac:dyDescent="0.3">
      <c r="A5189" t="s">
        <v>10258</v>
      </c>
      <c r="B5189" s="1">
        <v>46289</v>
      </c>
      <c r="C5189" t="s">
        <v>10259</v>
      </c>
      <c r="D5189" t="s">
        <v>17</v>
      </c>
      <c r="E5189" t="s">
        <v>18</v>
      </c>
      <c r="F5189">
        <v>1098</v>
      </c>
      <c r="G5189" t="s">
        <v>19</v>
      </c>
      <c r="H5189">
        <v>1098</v>
      </c>
      <c r="I5189" t="s">
        <v>17</v>
      </c>
      <c r="J5189">
        <v>1</v>
      </c>
      <c r="K5189">
        <v>1098</v>
      </c>
      <c r="L5189">
        <v>0</v>
      </c>
      <c r="M5189">
        <v>0</v>
      </c>
      <c r="N5189" t="s">
        <v>20</v>
      </c>
      <c r="O5189">
        <v>0</v>
      </c>
    </row>
    <row r="5190" spans="1:15" x14ac:dyDescent="0.3">
      <c r="A5190" t="s">
        <v>10260</v>
      </c>
      <c r="B5190" s="1">
        <v>46286</v>
      </c>
      <c r="C5190" t="s">
        <v>10261</v>
      </c>
      <c r="D5190" t="s">
        <v>17</v>
      </c>
      <c r="E5190" t="s">
        <v>18</v>
      </c>
      <c r="F5190">
        <v>8597</v>
      </c>
      <c r="G5190" t="s">
        <v>19</v>
      </c>
      <c r="H5190">
        <v>8597</v>
      </c>
      <c r="I5190" t="s">
        <v>17</v>
      </c>
      <c r="J5190">
        <v>1</v>
      </c>
      <c r="K5190">
        <v>8597</v>
      </c>
      <c r="L5190">
        <v>0</v>
      </c>
      <c r="M5190">
        <v>0</v>
      </c>
      <c r="N5190" t="s">
        <v>20</v>
      </c>
      <c r="O5190">
        <v>0</v>
      </c>
    </row>
    <row r="5191" spans="1:15" x14ac:dyDescent="0.3">
      <c r="A5191" t="s">
        <v>10262</v>
      </c>
      <c r="B5191" s="1">
        <v>46270</v>
      </c>
      <c r="C5191" t="s">
        <v>10263</v>
      </c>
      <c r="D5191" t="s">
        <v>42</v>
      </c>
      <c r="E5191" t="s">
        <v>18</v>
      </c>
      <c r="F5191">
        <v>2999</v>
      </c>
      <c r="G5191" t="s">
        <v>19</v>
      </c>
      <c r="H5191">
        <v>2999</v>
      </c>
      <c r="I5191" t="s">
        <v>42</v>
      </c>
      <c r="J5191">
        <v>1</v>
      </c>
      <c r="K5191">
        <v>2999</v>
      </c>
      <c r="L5191">
        <v>0</v>
      </c>
      <c r="M5191">
        <v>0</v>
      </c>
      <c r="N5191" t="s">
        <v>20</v>
      </c>
      <c r="O5191">
        <v>0</v>
      </c>
    </row>
    <row r="5192" spans="1:15" x14ac:dyDescent="0.3">
      <c r="A5192" t="s">
        <v>10264</v>
      </c>
      <c r="B5192" s="1">
        <v>46280</v>
      </c>
      <c r="C5192" t="s">
        <v>10265</v>
      </c>
      <c r="D5192" t="s">
        <v>51</v>
      </c>
      <c r="E5192" t="s">
        <v>18</v>
      </c>
      <c r="F5192">
        <v>1499</v>
      </c>
      <c r="G5192" t="s">
        <v>19</v>
      </c>
      <c r="H5192">
        <v>1499</v>
      </c>
      <c r="I5192" t="s">
        <v>51</v>
      </c>
      <c r="J5192">
        <v>1</v>
      </c>
      <c r="K5192">
        <v>1499</v>
      </c>
      <c r="L5192">
        <v>0</v>
      </c>
      <c r="M5192">
        <v>0</v>
      </c>
      <c r="N5192" t="s">
        <v>20</v>
      </c>
      <c r="O5192">
        <v>0</v>
      </c>
    </row>
    <row r="5193" spans="1:15" x14ac:dyDescent="0.3">
      <c r="A5193" t="s">
        <v>10266</v>
      </c>
      <c r="B5193" s="1">
        <v>46290</v>
      </c>
      <c r="C5193" t="s">
        <v>10267</v>
      </c>
      <c r="D5193" t="s">
        <v>48</v>
      </c>
      <c r="E5193" t="s">
        <v>27</v>
      </c>
      <c r="F5193">
        <v>4847</v>
      </c>
      <c r="G5193" t="s">
        <v>80</v>
      </c>
      <c r="H5193">
        <v>4847</v>
      </c>
      <c r="I5193" t="s">
        <v>48</v>
      </c>
      <c r="J5193">
        <v>0</v>
      </c>
      <c r="K5193">
        <v>0</v>
      </c>
      <c r="L5193">
        <v>0</v>
      </c>
      <c r="M5193">
        <v>0</v>
      </c>
      <c r="N5193" t="s">
        <v>20</v>
      </c>
      <c r="O5193">
        <v>0</v>
      </c>
    </row>
    <row r="5194" spans="1:15" x14ac:dyDescent="0.3">
      <c r="A5194" t="s">
        <v>10268</v>
      </c>
      <c r="B5194" s="1">
        <v>46266</v>
      </c>
      <c r="C5194" t="s">
        <v>10269</v>
      </c>
      <c r="D5194" t="s">
        <v>42</v>
      </c>
      <c r="E5194" t="s">
        <v>27</v>
      </c>
      <c r="F5194">
        <v>5097</v>
      </c>
      <c r="G5194" t="s">
        <v>19</v>
      </c>
      <c r="H5194">
        <v>5097</v>
      </c>
      <c r="I5194" t="s">
        <v>42</v>
      </c>
      <c r="J5194">
        <v>1</v>
      </c>
      <c r="K5194">
        <v>5097</v>
      </c>
      <c r="L5194">
        <v>0</v>
      </c>
      <c r="M5194">
        <v>0</v>
      </c>
      <c r="N5194" t="s">
        <v>20</v>
      </c>
      <c r="O5194">
        <v>0</v>
      </c>
    </row>
    <row r="5195" spans="1:15" x14ac:dyDescent="0.3">
      <c r="A5195" t="s">
        <v>10270</v>
      </c>
      <c r="B5195" s="1">
        <v>46289</v>
      </c>
      <c r="C5195" t="s">
        <v>10271</v>
      </c>
      <c r="D5195" t="s">
        <v>34</v>
      </c>
      <c r="E5195" t="s">
        <v>27</v>
      </c>
      <c r="F5195">
        <v>1847</v>
      </c>
      <c r="G5195" t="s">
        <v>19</v>
      </c>
      <c r="H5195">
        <v>1847</v>
      </c>
      <c r="I5195" t="s">
        <v>34</v>
      </c>
      <c r="J5195">
        <v>1</v>
      </c>
      <c r="K5195">
        <v>1847</v>
      </c>
      <c r="L5195">
        <v>0</v>
      </c>
      <c r="M5195">
        <v>0</v>
      </c>
      <c r="N5195" t="s">
        <v>20</v>
      </c>
      <c r="O5195">
        <v>0</v>
      </c>
    </row>
    <row r="5196" spans="1:15" x14ac:dyDescent="0.3">
      <c r="A5196" t="s">
        <v>10272</v>
      </c>
      <c r="B5196" s="1">
        <v>46285</v>
      </c>
      <c r="C5196" t="s">
        <v>10273</v>
      </c>
      <c r="D5196" t="s">
        <v>34</v>
      </c>
      <c r="E5196" t="s">
        <v>18</v>
      </c>
      <c r="F5196">
        <v>2597</v>
      </c>
      <c r="G5196" t="s">
        <v>19</v>
      </c>
      <c r="H5196">
        <v>2597</v>
      </c>
      <c r="I5196" t="s">
        <v>34</v>
      </c>
      <c r="J5196">
        <v>1</v>
      </c>
      <c r="K5196">
        <v>2597</v>
      </c>
      <c r="L5196">
        <v>0</v>
      </c>
      <c r="M5196">
        <v>0</v>
      </c>
      <c r="N5196" t="s">
        <v>20</v>
      </c>
      <c r="O5196">
        <v>0</v>
      </c>
    </row>
    <row r="5197" spans="1:15" x14ac:dyDescent="0.3">
      <c r="A5197" t="s">
        <v>10274</v>
      </c>
      <c r="B5197" s="1">
        <v>46272</v>
      </c>
      <c r="C5197" t="s">
        <v>3689</v>
      </c>
      <c r="D5197" t="s">
        <v>61</v>
      </c>
      <c r="E5197" t="s">
        <v>27</v>
      </c>
      <c r="F5197">
        <v>5597</v>
      </c>
      <c r="G5197" t="s">
        <v>19</v>
      </c>
      <c r="H5197">
        <v>5597</v>
      </c>
      <c r="I5197" t="s">
        <v>61</v>
      </c>
      <c r="J5197">
        <v>1</v>
      </c>
      <c r="K5197">
        <v>5597</v>
      </c>
      <c r="L5197">
        <v>0</v>
      </c>
      <c r="M5197">
        <v>0</v>
      </c>
      <c r="N5197" t="s">
        <v>20</v>
      </c>
      <c r="O5197">
        <v>0</v>
      </c>
    </row>
    <row r="5198" spans="1:15" x14ac:dyDescent="0.3">
      <c r="A5198" t="s">
        <v>10275</v>
      </c>
      <c r="B5198" s="1">
        <v>46282</v>
      </c>
      <c r="C5198" t="s">
        <v>10276</v>
      </c>
      <c r="D5198" t="s">
        <v>34</v>
      </c>
      <c r="E5198" t="s">
        <v>18</v>
      </c>
      <c r="F5198">
        <v>3598</v>
      </c>
      <c r="G5198" t="s">
        <v>19</v>
      </c>
      <c r="H5198">
        <v>3598</v>
      </c>
      <c r="I5198" t="s">
        <v>34</v>
      </c>
      <c r="J5198">
        <v>1</v>
      </c>
      <c r="K5198">
        <v>3598</v>
      </c>
      <c r="L5198">
        <v>0</v>
      </c>
      <c r="M5198">
        <v>0</v>
      </c>
      <c r="N5198" t="s">
        <v>20</v>
      </c>
      <c r="O5198">
        <v>0</v>
      </c>
    </row>
    <row r="5199" spans="1:15" x14ac:dyDescent="0.3">
      <c r="A5199" t="s">
        <v>10277</v>
      </c>
      <c r="B5199" s="1">
        <v>46285</v>
      </c>
      <c r="C5199" t="s">
        <v>10278</v>
      </c>
      <c r="D5199" t="s">
        <v>23</v>
      </c>
      <c r="E5199" t="s">
        <v>43</v>
      </c>
      <c r="F5199">
        <v>4498</v>
      </c>
      <c r="G5199" t="s">
        <v>19</v>
      </c>
      <c r="H5199">
        <v>4498</v>
      </c>
      <c r="I5199" t="s">
        <v>23</v>
      </c>
      <c r="J5199">
        <v>1</v>
      </c>
      <c r="K5199">
        <v>4498</v>
      </c>
      <c r="L5199">
        <v>0</v>
      </c>
      <c r="M5199">
        <v>0</v>
      </c>
      <c r="N5199" t="s">
        <v>20</v>
      </c>
      <c r="O5199">
        <v>0</v>
      </c>
    </row>
    <row r="5200" spans="1:15" x14ac:dyDescent="0.3">
      <c r="A5200" t="s">
        <v>10279</v>
      </c>
      <c r="B5200" s="1">
        <v>46268</v>
      </c>
      <c r="C5200" t="s">
        <v>10280</v>
      </c>
      <c r="D5200" t="s">
        <v>37</v>
      </c>
      <c r="E5200" t="s">
        <v>27</v>
      </c>
      <c r="F5200">
        <v>1897</v>
      </c>
      <c r="G5200" t="s">
        <v>19</v>
      </c>
      <c r="H5200">
        <v>1897</v>
      </c>
      <c r="I5200" t="s">
        <v>37</v>
      </c>
      <c r="J5200">
        <v>1</v>
      </c>
      <c r="K5200">
        <v>1897</v>
      </c>
      <c r="L5200">
        <v>0</v>
      </c>
      <c r="M5200">
        <v>0</v>
      </c>
      <c r="N5200" t="s">
        <v>20</v>
      </c>
      <c r="O5200">
        <v>0</v>
      </c>
    </row>
    <row r="5201" spans="1:15" x14ac:dyDescent="0.3">
      <c r="A5201" t="s">
        <v>10281</v>
      </c>
      <c r="B5201" s="1">
        <v>46292</v>
      </c>
      <c r="C5201" t="s">
        <v>10282</v>
      </c>
      <c r="D5201" t="s">
        <v>75</v>
      </c>
      <c r="E5201" t="s">
        <v>18</v>
      </c>
      <c r="F5201">
        <v>7297</v>
      </c>
      <c r="G5201" t="s">
        <v>19</v>
      </c>
      <c r="H5201">
        <v>7297</v>
      </c>
      <c r="I5201" t="s">
        <v>75</v>
      </c>
      <c r="J5201">
        <v>1</v>
      </c>
      <c r="K5201">
        <v>7297</v>
      </c>
      <c r="L5201">
        <v>0</v>
      </c>
      <c r="M5201">
        <v>0</v>
      </c>
      <c r="N5201" t="s">
        <v>20</v>
      </c>
      <c r="O5201">
        <v>0</v>
      </c>
    </row>
    <row r="5202" spans="1:15" x14ac:dyDescent="0.3">
      <c r="A5202" t="s">
        <v>10283</v>
      </c>
      <c r="B5202" s="1">
        <v>46270</v>
      </c>
      <c r="C5202" t="s">
        <v>10284</v>
      </c>
      <c r="D5202" t="s">
        <v>48</v>
      </c>
      <c r="E5202" t="s">
        <v>18</v>
      </c>
      <c r="F5202">
        <v>299</v>
      </c>
      <c r="G5202" t="s">
        <v>19</v>
      </c>
      <c r="H5202">
        <v>299</v>
      </c>
      <c r="I5202" t="s">
        <v>48</v>
      </c>
      <c r="J5202">
        <v>1</v>
      </c>
      <c r="K5202">
        <v>299</v>
      </c>
      <c r="L5202">
        <v>0</v>
      </c>
      <c r="M5202">
        <v>0</v>
      </c>
      <c r="N5202" t="s">
        <v>20</v>
      </c>
      <c r="O5202">
        <v>0</v>
      </c>
    </row>
    <row r="5203" spans="1:15" x14ac:dyDescent="0.3">
      <c r="A5203" t="s">
        <v>10285</v>
      </c>
      <c r="B5203" s="1">
        <v>46278</v>
      </c>
      <c r="C5203" t="s">
        <v>10286</v>
      </c>
      <c r="D5203" t="s">
        <v>34</v>
      </c>
      <c r="E5203" t="s">
        <v>18</v>
      </c>
      <c r="F5203">
        <v>8297</v>
      </c>
      <c r="G5203" t="s">
        <v>19</v>
      </c>
      <c r="H5203">
        <v>8297</v>
      </c>
      <c r="I5203" t="s">
        <v>34</v>
      </c>
      <c r="J5203">
        <v>1</v>
      </c>
      <c r="K5203">
        <v>8297</v>
      </c>
      <c r="L5203">
        <v>0</v>
      </c>
      <c r="M5203">
        <v>0</v>
      </c>
      <c r="N5203" t="s">
        <v>20</v>
      </c>
      <c r="O5203">
        <v>0</v>
      </c>
    </row>
    <row r="5204" spans="1:15" x14ac:dyDescent="0.3">
      <c r="A5204" t="s">
        <v>10287</v>
      </c>
      <c r="B5204" s="1">
        <v>46279</v>
      </c>
      <c r="C5204" t="s">
        <v>10288</v>
      </c>
      <c r="D5204" t="s">
        <v>48</v>
      </c>
      <c r="E5204" t="s">
        <v>27</v>
      </c>
      <c r="F5204">
        <v>8348</v>
      </c>
      <c r="G5204" t="s">
        <v>19</v>
      </c>
      <c r="H5204">
        <v>8348</v>
      </c>
      <c r="I5204" t="s">
        <v>48</v>
      </c>
      <c r="J5204">
        <v>1</v>
      </c>
      <c r="K5204">
        <v>8348</v>
      </c>
      <c r="L5204">
        <v>0</v>
      </c>
      <c r="M5204">
        <v>0</v>
      </c>
      <c r="N5204" t="s">
        <v>20</v>
      </c>
      <c r="O5204">
        <v>0</v>
      </c>
    </row>
    <row r="5205" spans="1:15" x14ac:dyDescent="0.3">
      <c r="A5205" t="s">
        <v>10289</v>
      </c>
      <c r="B5205" s="1">
        <v>46279</v>
      </c>
      <c r="C5205" t="s">
        <v>10290</v>
      </c>
      <c r="D5205" t="s">
        <v>17</v>
      </c>
      <c r="E5205" t="s">
        <v>18</v>
      </c>
      <c r="F5205">
        <v>499</v>
      </c>
      <c r="G5205" t="s">
        <v>19</v>
      </c>
      <c r="H5205">
        <v>499</v>
      </c>
      <c r="I5205" t="s">
        <v>17</v>
      </c>
      <c r="J5205">
        <v>1</v>
      </c>
      <c r="K5205">
        <v>499</v>
      </c>
      <c r="L5205">
        <v>0</v>
      </c>
      <c r="M5205">
        <v>0</v>
      </c>
      <c r="N5205" t="s">
        <v>20</v>
      </c>
      <c r="O5205">
        <v>0</v>
      </c>
    </row>
    <row r="5206" spans="1:15" x14ac:dyDescent="0.3">
      <c r="A5206" t="s">
        <v>10291</v>
      </c>
      <c r="B5206" s="1">
        <v>46294</v>
      </c>
      <c r="C5206" t="s">
        <v>10292</v>
      </c>
      <c r="D5206" t="s">
        <v>26</v>
      </c>
      <c r="E5206" t="s">
        <v>18</v>
      </c>
      <c r="F5206">
        <v>2697</v>
      </c>
      <c r="G5206" t="s">
        <v>19</v>
      </c>
      <c r="H5206">
        <v>2697</v>
      </c>
      <c r="I5206" t="s">
        <v>26</v>
      </c>
      <c r="J5206">
        <v>1</v>
      </c>
      <c r="K5206">
        <v>2697</v>
      </c>
      <c r="L5206">
        <v>1</v>
      </c>
      <c r="M5206">
        <v>2697</v>
      </c>
      <c r="N5206" t="s">
        <v>1360</v>
      </c>
      <c r="O5206">
        <v>2697</v>
      </c>
    </row>
    <row r="5207" spans="1:15" x14ac:dyDescent="0.3">
      <c r="A5207" t="s">
        <v>10293</v>
      </c>
      <c r="B5207" s="1">
        <v>46271</v>
      </c>
      <c r="C5207" t="s">
        <v>10294</v>
      </c>
      <c r="D5207" t="s">
        <v>23</v>
      </c>
      <c r="E5207" t="s">
        <v>27</v>
      </c>
      <c r="F5207">
        <v>349</v>
      </c>
      <c r="G5207" t="s">
        <v>19</v>
      </c>
      <c r="H5207">
        <v>349</v>
      </c>
      <c r="I5207" t="s">
        <v>23</v>
      </c>
      <c r="J5207">
        <v>1</v>
      </c>
      <c r="K5207">
        <v>349</v>
      </c>
      <c r="L5207">
        <v>0</v>
      </c>
      <c r="M5207">
        <v>0</v>
      </c>
      <c r="N5207" t="s">
        <v>20</v>
      </c>
      <c r="O5207">
        <v>0</v>
      </c>
    </row>
    <row r="5208" spans="1:15" x14ac:dyDescent="0.3">
      <c r="A5208" t="s">
        <v>10295</v>
      </c>
      <c r="B5208" s="1">
        <v>46295</v>
      </c>
      <c r="C5208" t="s">
        <v>10296</v>
      </c>
      <c r="D5208" t="s">
        <v>37</v>
      </c>
      <c r="E5208" t="s">
        <v>54</v>
      </c>
      <c r="F5208">
        <v>2897</v>
      </c>
      <c r="G5208" t="s">
        <v>19</v>
      </c>
      <c r="H5208">
        <v>2897</v>
      </c>
      <c r="I5208" t="s">
        <v>37</v>
      </c>
      <c r="J5208">
        <v>1</v>
      </c>
      <c r="K5208">
        <v>2897</v>
      </c>
      <c r="L5208">
        <v>0</v>
      </c>
      <c r="M5208">
        <v>0</v>
      </c>
      <c r="N5208" t="s">
        <v>20</v>
      </c>
      <c r="O5208">
        <v>0</v>
      </c>
    </row>
    <row r="5209" spans="1:15" x14ac:dyDescent="0.3">
      <c r="A5209" t="s">
        <v>10297</v>
      </c>
      <c r="B5209" s="1">
        <v>46285</v>
      </c>
      <c r="C5209" t="s">
        <v>10298</v>
      </c>
      <c r="D5209" t="s">
        <v>23</v>
      </c>
      <c r="E5209" t="s">
        <v>27</v>
      </c>
      <c r="F5209">
        <v>2499</v>
      </c>
      <c r="G5209" t="s">
        <v>19</v>
      </c>
      <c r="H5209">
        <v>2499</v>
      </c>
      <c r="I5209" t="s">
        <v>23</v>
      </c>
      <c r="J5209">
        <v>1</v>
      </c>
      <c r="K5209">
        <v>2499</v>
      </c>
      <c r="L5209">
        <v>0</v>
      </c>
      <c r="M5209">
        <v>0</v>
      </c>
      <c r="N5209" t="s">
        <v>20</v>
      </c>
      <c r="O5209">
        <v>0</v>
      </c>
    </row>
    <row r="5210" spans="1:15" x14ac:dyDescent="0.3">
      <c r="A5210" t="s">
        <v>10299</v>
      </c>
      <c r="B5210" s="1">
        <v>46283</v>
      </c>
      <c r="C5210" t="s">
        <v>3628</v>
      </c>
      <c r="D5210" t="s">
        <v>26</v>
      </c>
      <c r="E5210" t="s">
        <v>18</v>
      </c>
      <c r="F5210">
        <v>1998</v>
      </c>
      <c r="G5210" t="s">
        <v>19</v>
      </c>
      <c r="H5210">
        <v>1998</v>
      </c>
      <c r="I5210" t="s">
        <v>26</v>
      </c>
      <c r="J5210">
        <v>1</v>
      </c>
      <c r="K5210">
        <v>1998</v>
      </c>
      <c r="L5210">
        <v>0</v>
      </c>
      <c r="M5210">
        <v>0</v>
      </c>
      <c r="N5210" t="s">
        <v>20</v>
      </c>
      <c r="O5210">
        <v>0</v>
      </c>
    </row>
    <row r="5211" spans="1:15" x14ac:dyDescent="0.3">
      <c r="A5211" t="s">
        <v>10300</v>
      </c>
      <c r="B5211" s="1">
        <v>46290</v>
      </c>
      <c r="C5211" t="s">
        <v>10301</v>
      </c>
      <c r="D5211" t="s">
        <v>23</v>
      </c>
      <c r="E5211" t="s">
        <v>18</v>
      </c>
      <c r="F5211">
        <v>4597</v>
      </c>
      <c r="G5211" t="s">
        <v>19</v>
      </c>
      <c r="H5211">
        <v>4597</v>
      </c>
      <c r="I5211" t="s">
        <v>23</v>
      </c>
      <c r="J5211">
        <v>1</v>
      </c>
      <c r="K5211">
        <v>4597</v>
      </c>
      <c r="L5211">
        <v>0</v>
      </c>
      <c r="M5211">
        <v>0</v>
      </c>
      <c r="N5211" t="s">
        <v>20</v>
      </c>
      <c r="O5211">
        <v>0</v>
      </c>
    </row>
    <row r="5212" spans="1:15" x14ac:dyDescent="0.3">
      <c r="A5212" t="s">
        <v>10302</v>
      </c>
      <c r="B5212" s="1">
        <v>46267</v>
      </c>
      <c r="C5212" t="s">
        <v>10303</v>
      </c>
      <c r="D5212" t="s">
        <v>61</v>
      </c>
      <c r="E5212" t="s">
        <v>18</v>
      </c>
      <c r="F5212">
        <v>499</v>
      </c>
      <c r="G5212" t="s">
        <v>19</v>
      </c>
      <c r="H5212">
        <v>499</v>
      </c>
      <c r="I5212" t="s">
        <v>61</v>
      </c>
      <c r="J5212">
        <v>1</v>
      </c>
      <c r="K5212">
        <v>499</v>
      </c>
      <c r="L5212">
        <v>0</v>
      </c>
      <c r="M5212">
        <v>0</v>
      </c>
      <c r="N5212" t="s">
        <v>20</v>
      </c>
      <c r="O5212">
        <v>0</v>
      </c>
    </row>
    <row r="5213" spans="1:15" x14ac:dyDescent="0.3">
      <c r="A5213" t="s">
        <v>10304</v>
      </c>
      <c r="B5213" s="1">
        <v>46289</v>
      </c>
      <c r="C5213" t="s">
        <v>10305</v>
      </c>
      <c r="D5213" t="s">
        <v>51</v>
      </c>
      <c r="E5213" t="s">
        <v>18</v>
      </c>
      <c r="F5213">
        <v>1898</v>
      </c>
      <c r="G5213" t="s">
        <v>19</v>
      </c>
      <c r="H5213">
        <v>1898</v>
      </c>
      <c r="I5213" t="s">
        <v>51</v>
      </c>
      <c r="J5213">
        <v>1</v>
      </c>
      <c r="K5213">
        <v>1898</v>
      </c>
      <c r="L5213">
        <v>0</v>
      </c>
      <c r="M5213">
        <v>0</v>
      </c>
      <c r="N5213" t="s">
        <v>20</v>
      </c>
      <c r="O5213">
        <v>0</v>
      </c>
    </row>
    <row r="5214" spans="1:15" x14ac:dyDescent="0.3">
      <c r="A5214" t="s">
        <v>10306</v>
      </c>
      <c r="B5214" s="1">
        <v>46289</v>
      </c>
      <c r="C5214" t="s">
        <v>10307</v>
      </c>
      <c r="D5214" t="s">
        <v>61</v>
      </c>
      <c r="E5214" t="s">
        <v>27</v>
      </c>
      <c r="F5214">
        <v>7998</v>
      </c>
      <c r="G5214" t="s">
        <v>19</v>
      </c>
      <c r="H5214">
        <v>7998</v>
      </c>
      <c r="I5214" t="s">
        <v>61</v>
      </c>
      <c r="J5214">
        <v>1</v>
      </c>
      <c r="K5214">
        <v>7998</v>
      </c>
      <c r="L5214">
        <v>0</v>
      </c>
      <c r="M5214">
        <v>0</v>
      </c>
      <c r="N5214" t="s">
        <v>20</v>
      </c>
      <c r="O5214">
        <v>0</v>
      </c>
    </row>
    <row r="5215" spans="1:15" x14ac:dyDescent="0.3">
      <c r="A5215" t="s">
        <v>10308</v>
      </c>
      <c r="B5215" s="1">
        <v>46289</v>
      </c>
      <c r="C5215" t="s">
        <v>10309</v>
      </c>
      <c r="D5215" t="s">
        <v>23</v>
      </c>
      <c r="E5215" t="s">
        <v>18</v>
      </c>
      <c r="F5215">
        <v>799</v>
      </c>
      <c r="G5215" t="s">
        <v>115</v>
      </c>
      <c r="H5215">
        <v>799</v>
      </c>
      <c r="I5215" t="s">
        <v>23</v>
      </c>
      <c r="J5215">
        <v>0</v>
      </c>
      <c r="K5215">
        <v>0</v>
      </c>
      <c r="L5215">
        <v>0</v>
      </c>
      <c r="M5215">
        <v>0</v>
      </c>
      <c r="N5215" t="s">
        <v>20</v>
      </c>
      <c r="O5215">
        <v>0</v>
      </c>
    </row>
    <row r="5216" spans="1:15" x14ac:dyDescent="0.3">
      <c r="A5216" t="s">
        <v>10310</v>
      </c>
      <c r="B5216" s="1">
        <v>46285</v>
      </c>
      <c r="C5216" t="s">
        <v>10311</v>
      </c>
      <c r="D5216" t="s">
        <v>37</v>
      </c>
      <c r="E5216" t="s">
        <v>18</v>
      </c>
      <c r="F5216">
        <v>1299</v>
      </c>
      <c r="G5216" t="s">
        <v>19</v>
      </c>
      <c r="H5216">
        <v>1299</v>
      </c>
      <c r="I5216" t="s">
        <v>37</v>
      </c>
      <c r="J5216">
        <v>1</v>
      </c>
      <c r="K5216">
        <v>1299</v>
      </c>
      <c r="L5216">
        <v>0</v>
      </c>
      <c r="M5216">
        <v>0</v>
      </c>
      <c r="N5216" t="s">
        <v>20</v>
      </c>
      <c r="O5216">
        <v>0</v>
      </c>
    </row>
    <row r="5217" spans="1:15" x14ac:dyDescent="0.3">
      <c r="A5217" t="s">
        <v>10312</v>
      </c>
      <c r="B5217" s="1">
        <v>46269</v>
      </c>
      <c r="C5217" t="s">
        <v>10313</v>
      </c>
      <c r="D5217" t="s">
        <v>26</v>
      </c>
      <c r="E5217" t="s">
        <v>18</v>
      </c>
      <c r="F5217">
        <v>2499</v>
      </c>
      <c r="G5217" t="s">
        <v>19</v>
      </c>
      <c r="H5217">
        <v>2499</v>
      </c>
      <c r="I5217" t="s">
        <v>26</v>
      </c>
      <c r="J5217">
        <v>1</v>
      </c>
      <c r="K5217">
        <v>2499</v>
      </c>
      <c r="L5217">
        <v>0</v>
      </c>
      <c r="M5217">
        <v>0</v>
      </c>
      <c r="N5217" t="s">
        <v>20</v>
      </c>
      <c r="O5217">
        <v>0</v>
      </c>
    </row>
    <row r="5218" spans="1:15" x14ac:dyDescent="0.3">
      <c r="A5218" t="s">
        <v>10314</v>
      </c>
      <c r="B5218" s="1">
        <v>46289</v>
      </c>
      <c r="C5218" t="s">
        <v>10315</v>
      </c>
      <c r="D5218" t="s">
        <v>26</v>
      </c>
      <c r="E5218" t="s">
        <v>43</v>
      </c>
      <c r="F5218">
        <v>5297</v>
      </c>
      <c r="G5218" t="s">
        <v>19</v>
      </c>
      <c r="H5218">
        <v>5297</v>
      </c>
      <c r="I5218" t="s">
        <v>26</v>
      </c>
      <c r="J5218">
        <v>1</v>
      </c>
      <c r="K5218">
        <v>5297</v>
      </c>
      <c r="L5218">
        <v>0</v>
      </c>
      <c r="M5218">
        <v>0</v>
      </c>
      <c r="N5218" t="s">
        <v>20</v>
      </c>
      <c r="O5218">
        <v>0</v>
      </c>
    </row>
    <row r="5219" spans="1:15" x14ac:dyDescent="0.3">
      <c r="A5219" t="s">
        <v>10316</v>
      </c>
      <c r="B5219" s="1">
        <v>46275</v>
      </c>
      <c r="C5219" t="s">
        <v>10317</v>
      </c>
      <c r="D5219" t="s">
        <v>23</v>
      </c>
      <c r="E5219" t="s">
        <v>27</v>
      </c>
      <c r="F5219">
        <v>4999</v>
      </c>
      <c r="G5219" t="s">
        <v>19</v>
      </c>
      <c r="H5219">
        <v>4999</v>
      </c>
      <c r="I5219" t="s">
        <v>23</v>
      </c>
      <c r="J5219">
        <v>1</v>
      </c>
      <c r="K5219">
        <v>4999</v>
      </c>
      <c r="L5219">
        <v>0</v>
      </c>
      <c r="M5219">
        <v>0</v>
      </c>
      <c r="N5219" t="s">
        <v>20</v>
      </c>
      <c r="O5219">
        <v>0</v>
      </c>
    </row>
    <row r="5220" spans="1:15" x14ac:dyDescent="0.3">
      <c r="A5220" t="s">
        <v>10318</v>
      </c>
      <c r="B5220" s="1">
        <v>46287</v>
      </c>
      <c r="C5220" t="s">
        <v>10319</v>
      </c>
      <c r="D5220" t="s">
        <v>17</v>
      </c>
      <c r="E5220" t="s">
        <v>27</v>
      </c>
      <c r="F5220" s="2">
        <v>2798</v>
      </c>
      <c r="G5220" t="s">
        <v>19</v>
      </c>
      <c r="H5220">
        <v>2798</v>
      </c>
      <c r="I5220" t="s">
        <v>17</v>
      </c>
      <c r="J5220">
        <v>1</v>
      </c>
      <c r="K5220">
        <v>2798</v>
      </c>
      <c r="L5220">
        <v>0</v>
      </c>
      <c r="M5220">
        <v>0</v>
      </c>
      <c r="N5220" t="s">
        <v>20</v>
      </c>
      <c r="O5220">
        <v>0</v>
      </c>
    </row>
    <row r="5221" spans="1:15" x14ac:dyDescent="0.3">
      <c r="A5221" t="s">
        <v>10320</v>
      </c>
      <c r="B5221" s="1">
        <v>46281</v>
      </c>
      <c r="C5221" t="s">
        <v>10321</v>
      </c>
      <c r="D5221" t="s">
        <v>37</v>
      </c>
      <c r="E5221" t="s">
        <v>27</v>
      </c>
      <c r="F5221">
        <v>5298</v>
      </c>
      <c r="G5221" t="s">
        <v>19</v>
      </c>
      <c r="H5221">
        <v>5298</v>
      </c>
      <c r="I5221" t="s">
        <v>37</v>
      </c>
      <c r="J5221">
        <v>1</v>
      </c>
      <c r="K5221">
        <v>5298</v>
      </c>
      <c r="L5221">
        <v>0</v>
      </c>
      <c r="M5221">
        <v>0</v>
      </c>
      <c r="N5221" t="s">
        <v>20</v>
      </c>
      <c r="O5221">
        <v>0</v>
      </c>
    </row>
    <row r="5222" spans="1:15" x14ac:dyDescent="0.3">
      <c r="A5222" t="s">
        <v>10322</v>
      </c>
      <c r="B5222" s="1">
        <v>46272</v>
      </c>
      <c r="C5222" t="s">
        <v>1708</v>
      </c>
      <c r="D5222" t="s">
        <v>51</v>
      </c>
      <c r="E5222" t="s">
        <v>54</v>
      </c>
      <c r="F5222">
        <v>1648</v>
      </c>
      <c r="G5222" t="s">
        <v>19</v>
      </c>
      <c r="H5222">
        <v>1648</v>
      </c>
      <c r="I5222" t="s">
        <v>51</v>
      </c>
      <c r="J5222">
        <v>1</v>
      </c>
      <c r="K5222">
        <v>1648</v>
      </c>
      <c r="L5222">
        <v>0</v>
      </c>
      <c r="M5222">
        <v>0</v>
      </c>
      <c r="N5222" t="s">
        <v>20</v>
      </c>
      <c r="O5222">
        <v>0</v>
      </c>
    </row>
    <row r="5223" spans="1:15" x14ac:dyDescent="0.3">
      <c r="A5223" t="s">
        <v>10323</v>
      </c>
      <c r="B5223" s="1">
        <v>46286</v>
      </c>
      <c r="C5223" t="s">
        <v>10324</v>
      </c>
      <c r="D5223" t="s">
        <v>42</v>
      </c>
      <c r="E5223" t="s">
        <v>27</v>
      </c>
      <c r="F5223">
        <v>648</v>
      </c>
      <c r="G5223" t="s">
        <v>19</v>
      </c>
      <c r="H5223">
        <v>648</v>
      </c>
      <c r="I5223" t="s">
        <v>42</v>
      </c>
      <c r="J5223">
        <v>1</v>
      </c>
      <c r="K5223">
        <v>648</v>
      </c>
      <c r="L5223">
        <v>0</v>
      </c>
      <c r="M5223">
        <v>0</v>
      </c>
      <c r="N5223" t="s">
        <v>20</v>
      </c>
      <c r="O5223">
        <v>0</v>
      </c>
    </row>
    <row r="5224" spans="1:15" x14ac:dyDescent="0.3">
      <c r="A5224" t="s">
        <v>10325</v>
      </c>
      <c r="B5224" s="1">
        <v>46279</v>
      </c>
      <c r="C5224" t="s">
        <v>10326</v>
      </c>
      <c r="D5224" t="s">
        <v>23</v>
      </c>
      <c r="E5224" t="s">
        <v>54</v>
      </c>
      <c r="F5224" s="2">
        <v>10498</v>
      </c>
      <c r="G5224" t="s">
        <v>19</v>
      </c>
      <c r="H5224">
        <v>10498</v>
      </c>
      <c r="I5224" t="s">
        <v>23</v>
      </c>
      <c r="J5224">
        <v>1</v>
      </c>
      <c r="K5224">
        <v>10498</v>
      </c>
      <c r="L5224">
        <v>0</v>
      </c>
      <c r="M5224">
        <v>0</v>
      </c>
      <c r="N5224" t="s">
        <v>20</v>
      </c>
      <c r="O5224">
        <v>0</v>
      </c>
    </row>
    <row r="5225" spans="1:15" x14ac:dyDescent="0.3">
      <c r="A5225" t="s">
        <v>10327</v>
      </c>
      <c r="B5225" s="1">
        <v>46283</v>
      </c>
      <c r="C5225" t="s">
        <v>10328</v>
      </c>
      <c r="D5225" t="s">
        <v>61</v>
      </c>
      <c r="E5225" t="s">
        <v>27</v>
      </c>
      <c r="F5225">
        <v>6798</v>
      </c>
      <c r="G5225" t="s">
        <v>115</v>
      </c>
      <c r="H5225">
        <v>6798</v>
      </c>
      <c r="I5225" t="s">
        <v>61</v>
      </c>
      <c r="J5225">
        <v>0</v>
      </c>
      <c r="K5225">
        <v>0</v>
      </c>
      <c r="L5225">
        <v>0</v>
      </c>
      <c r="M5225">
        <v>0</v>
      </c>
      <c r="N5225" t="s">
        <v>20</v>
      </c>
      <c r="O5225">
        <v>0</v>
      </c>
    </row>
    <row r="5226" spans="1:15" x14ac:dyDescent="0.3">
      <c r="A5226" t="s">
        <v>10329</v>
      </c>
      <c r="B5226" s="1">
        <v>46282</v>
      </c>
      <c r="C5226" t="s">
        <v>10330</v>
      </c>
      <c r="D5226" t="s">
        <v>48</v>
      </c>
      <c r="E5226" t="s">
        <v>18</v>
      </c>
      <c r="F5226">
        <v>3298</v>
      </c>
      <c r="G5226" t="s">
        <v>19</v>
      </c>
      <c r="H5226">
        <v>3298</v>
      </c>
      <c r="I5226" t="s">
        <v>48</v>
      </c>
      <c r="J5226">
        <v>1</v>
      </c>
      <c r="K5226">
        <v>3298</v>
      </c>
      <c r="L5226">
        <v>0</v>
      </c>
      <c r="M5226">
        <v>0</v>
      </c>
      <c r="N5226" t="s">
        <v>20</v>
      </c>
      <c r="O5226">
        <v>0</v>
      </c>
    </row>
    <row r="5227" spans="1:15" x14ac:dyDescent="0.3">
      <c r="A5227" t="s">
        <v>10331</v>
      </c>
      <c r="B5227" s="1">
        <v>46272</v>
      </c>
      <c r="C5227" t="s">
        <v>10332</v>
      </c>
      <c r="D5227" t="s">
        <v>17</v>
      </c>
      <c r="E5227" t="s">
        <v>27</v>
      </c>
      <c r="F5227">
        <v>6798</v>
      </c>
      <c r="G5227" t="s">
        <v>115</v>
      </c>
      <c r="H5227">
        <v>6798</v>
      </c>
      <c r="I5227" t="s">
        <v>17</v>
      </c>
      <c r="J5227">
        <v>0</v>
      </c>
      <c r="K5227">
        <v>0</v>
      </c>
      <c r="L5227">
        <v>0</v>
      </c>
      <c r="M5227">
        <v>0</v>
      </c>
      <c r="N5227" t="s">
        <v>20</v>
      </c>
      <c r="O5227">
        <v>0</v>
      </c>
    </row>
    <row r="5228" spans="1:15" x14ac:dyDescent="0.3">
      <c r="A5228" t="s">
        <v>10333</v>
      </c>
      <c r="B5228" s="1">
        <v>46284</v>
      </c>
      <c r="C5228" t="s">
        <v>10334</v>
      </c>
      <c r="D5228" t="s">
        <v>23</v>
      </c>
      <c r="E5228" t="s">
        <v>54</v>
      </c>
      <c r="F5228">
        <v>6798</v>
      </c>
      <c r="G5228" t="s">
        <v>19</v>
      </c>
      <c r="H5228">
        <v>6798</v>
      </c>
      <c r="I5228" t="s">
        <v>23</v>
      </c>
      <c r="J5228">
        <v>1</v>
      </c>
      <c r="K5228">
        <v>6798</v>
      </c>
      <c r="L5228">
        <v>0</v>
      </c>
      <c r="M5228">
        <v>0</v>
      </c>
      <c r="N5228" t="s">
        <v>20</v>
      </c>
      <c r="O5228">
        <v>0</v>
      </c>
    </row>
    <row r="5229" spans="1:15" x14ac:dyDescent="0.3">
      <c r="A5229" t="s">
        <v>10335</v>
      </c>
      <c r="B5229" s="1">
        <v>46292</v>
      </c>
      <c r="C5229" t="s">
        <v>10336</v>
      </c>
      <c r="D5229" t="s">
        <v>51</v>
      </c>
      <c r="E5229" t="s">
        <v>43</v>
      </c>
      <c r="F5229">
        <v>999</v>
      </c>
      <c r="G5229" t="s">
        <v>19</v>
      </c>
      <c r="H5229">
        <v>999</v>
      </c>
      <c r="I5229" t="s">
        <v>51</v>
      </c>
      <c r="J5229">
        <v>1</v>
      </c>
      <c r="K5229">
        <v>999</v>
      </c>
      <c r="L5229">
        <v>0</v>
      </c>
      <c r="M5229">
        <v>0</v>
      </c>
      <c r="N5229" t="s">
        <v>20</v>
      </c>
      <c r="O5229">
        <v>0</v>
      </c>
    </row>
    <row r="5230" spans="1:15" x14ac:dyDescent="0.3">
      <c r="A5230" t="s">
        <v>10337</v>
      </c>
      <c r="B5230" s="1">
        <v>46285</v>
      </c>
      <c r="C5230" t="s">
        <v>10338</v>
      </c>
      <c r="D5230" t="s">
        <v>75</v>
      </c>
      <c r="E5230" t="s">
        <v>18</v>
      </c>
      <c r="F5230">
        <v>1799</v>
      </c>
      <c r="G5230" t="s">
        <v>19</v>
      </c>
      <c r="H5230">
        <v>1799</v>
      </c>
      <c r="I5230" t="s">
        <v>75</v>
      </c>
      <c r="J5230">
        <v>1</v>
      </c>
      <c r="K5230">
        <v>1799</v>
      </c>
      <c r="L5230">
        <v>0</v>
      </c>
      <c r="M5230">
        <v>0</v>
      </c>
      <c r="N5230" t="s">
        <v>20</v>
      </c>
      <c r="O5230">
        <v>0</v>
      </c>
    </row>
    <row r="5231" spans="1:15" x14ac:dyDescent="0.3">
      <c r="A5231" t="s">
        <v>10339</v>
      </c>
      <c r="B5231" s="1">
        <v>46270</v>
      </c>
      <c r="C5231" t="s">
        <v>999</v>
      </c>
      <c r="D5231" t="s">
        <v>26</v>
      </c>
      <c r="E5231" t="s">
        <v>27</v>
      </c>
      <c r="F5231">
        <v>299</v>
      </c>
      <c r="G5231" t="s">
        <v>19</v>
      </c>
      <c r="H5231">
        <v>299</v>
      </c>
      <c r="I5231" t="s">
        <v>26</v>
      </c>
      <c r="J5231">
        <v>1</v>
      </c>
      <c r="K5231">
        <v>299</v>
      </c>
      <c r="L5231">
        <v>0</v>
      </c>
      <c r="M5231">
        <v>0</v>
      </c>
      <c r="N5231" t="s">
        <v>20</v>
      </c>
      <c r="O5231">
        <v>0</v>
      </c>
    </row>
    <row r="5232" spans="1:15" x14ac:dyDescent="0.3">
      <c r="A5232" t="s">
        <v>10340</v>
      </c>
      <c r="B5232" s="1">
        <v>46274</v>
      </c>
      <c r="C5232" t="s">
        <v>10341</v>
      </c>
      <c r="D5232" t="s">
        <v>42</v>
      </c>
      <c r="E5232" t="s">
        <v>18</v>
      </c>
      <c r="F5232">
        <v>7498</v>
      </c>
      <c r="G5232" t="s">
        <v>80</v>
      </c>
      <c r="H5232">
        <v>7498</v>
      </c>
      <c r="I5232" t="s">
        <v>42</v>
      </c>
      <c r="J5232">
        <v>0</v>
      </c>
      <c r="K5232">
        <v>0</v>
      </c>
      <c r="L5232">
        <v>0</v>
      </c>
      <c r="M5232">
        <v>0</v>
      </c>
      <c r="N5232" t="s">
        <v>20</v>
      </c>
      <c r="O5232">
        <v>0</v>
      </c>
    </row>
    <row r="5233" spans="1:15" x14ac:dyDescent="0.3">
      <c r="A5233" t="s">
        <v>10342</v>
      </c>
      <c r="B5233" s="1">
        <v>46290</v>
      </c>
      <c r="C5233" t="s">
        <v>10343</v>
      </c>
      <c r="D5233" t="s">
        <v>61</v>
      </c>
      <c r="E5233" t="s">
        <v>18</v>
      </c>
      <c r="F5233">
        <v>999</v>
      </c>
      <c r="G5233" t="s">
        <v>19</v>
      </c>
      <c r="H5233">
        <v>999</v>
      </c>
      <c r="I5233" t="s">
        <v>61</v>
      </c>
      <c r="J5233">
        <v>1</v>
      </c>
      <c r="K5233">
        <v>999</v>
      </c>
      <c r="L5233">
        <v>0</v>
      </c>
      <c r="M5233">
        <v>0</v>
      </c>
      <c r="N5233" t="s">
        <v>20</v>
      </c>
      <c r="O5233">
        <v>0</v>
      </c>
    </row>
    <row r="5234" spans="1:15" x14ac:dyDescent="0.3">
      <c r="A5234" t="s">
        <v>10344</v>
      </c>
      <c r="B5234" s="1">
        <v>46269</v>
      </c>
      <c r="C5234" t="s">
        <v>10345</v>
      </c>
      <c r="D5234" t="s">
        <v>23</v>
      </c>
      <c r="E5234" t="s">
        <v>18</v>
      </c>
      <c r="F5234">
        <v>7999</v>
      </c>
      <c r="G5234" t="s">
        <v>19</v>
      </c>
      <c r="H5234">
        <v>7999</v>
      </c>
      <c r="I5234" t="s">
        <v>23</v>
      </c>
      <c r="J5234">
        <v>1</v>
      </c>
      <c r="K5234">
        <v>7999</v>
      </c>
      <c r="L5234">
        <v>0</v>
      </c>
      <c r="M5234">
        <v>0</v>
      </c>
      <c r="N5234" t="s">
        <v>20</v>
      </c>
      <c r="O5234">
        <v>0</v>
      </c>
    </row>
    <row r="5235" spans="1:15" x14ac:dyDescent="0.3">
      <c r="A5235" t="s">
        <v>10346</v>
      </c>
      <c r="B5235" s="1">
        <v>46282</v>
      </c>
      <c r="C5235" t="s">
        <v>10347</v>
      </c>
      <c r="D5235" t="s">
        <v>42</v>
      </c>
      <c r="E5235" t="s">
        <v>18</v>
      </c>
      <c r="F5235">
        <v>648</v>
      </c>
      <c r="G5235" t="s">
        <v>19</v>
      </c>
      <c r="H5235">
        <v>648</v>
      </c>
      <c r="I5235" t="s">
        <v>42</v>
      </c>
      <c r="J5235">
        <v>1</v>
      </c>
      <c r="K5235">
        <v>648</v>
      </c>
      <c r="L5235">
        <v>0</v>
      </c>
      <c r="M5235">
        <v>0</v>
      </c>
      <c r="N5235" t="s">
        <v>20</v>
      </c>
      <c r="O5235">
        <v>0</v>
      </c>
    </row>
    <row r="5236" spans="1:15" x14ac:dyDescent="0.3">
      <c r="A5236" t="s">
        <v>10348</v>
      </c>
      <c r="B5236" s="1">
        <v>46279</v>
      </c>
      <c r="C5236" t="s">
        <v>10349</v>
      </c>
      <c r="D5236" t="s">
        <v>75</v>
      </c>
      <c r="E5236" t="s">
        <v>54</v>
      </c>
      <c r="F5236">
        <v>2098</v>
      </c>
      <c r="G5236" t="s">
        <v>19</v>
      </c>
      <c r="H5236">
        <v>2098</v>
      </c>
      <c r="I5236" t="s">
        <v>75</v>
      </c>
      <c r="J5236">
        <v>1</v>
      </c>
      <c r="K5236">
        <v>2098</v>
      </c>
      <c r="L5236">
        <v>0</v>
      </c>
      <c r="M5236">
        <v>0</v>
      </c>
      <c r="N5236" t="s">
        <v>20</v>
      </c>
      <c r="O5236">
        <v>0</v>
      </c>
    </row>
    <row r="5237" spans="1:15" x14ac:dyDescent="0.3">
      <c r="A5237" t="s">
        <v>10350</v>
      </c>
      <c r="B5237" s="1">
        <v>46272</v>
      </c>
      <c r="C5237" t="s">
        <v>10351</v>
      </c>
      <c r="D5237" t="s">
        <v>17</v>
      </c>
      <c r="E5237" t="s">
        <v>18</v>
      </c>
      <c r="F5237">
        <v>2098</v>
      </c>
      <c r="G5237" t="s">
        <v>19</v>
      </c>
      <c r="H5237">
        <v>2098</v>
      </c>
      <c r="I5237" t="s">
        <v>17</v>
      </c>
      <c r="J5237">
        <v>1</v>
      </c>
      <c r="K5237">
        <v>2098</v>
      </c>
      <c r="L5237">
        <v>0</v>
      </c>
      <c r="M5237">
        <v>0</v>
      </c>
      <c r="N5237" t="s">
        <v>20</v>
      </c>
      <c r="O5237">
        <v>0</v>
      </c>
    </row>
    <row r="5238" spans="1:15" x14ac:dyDescent="0.3">
      <c r="A5238" t="s">
        <v>10352</v>
      </c>
      <c r="B5238" s="1">
        <v>46287</v>
      </c>
      <c r="C5238" t="s">
        <v>10353</v>
      </c>
      <c r="D5238" t="s">
        <v>75</v>
      </c>
      <c r="E5238" t="s">
        <v>18</v>
      </c>
      <c r="F5238">
        <v>1997</v>
      </c>
      <c r="G5238" t="s">
        <v>19</v>
      </c>
      <c r="H5238">
        <v>1997</v>
      </c>
      <c r="I5238" t="s">
        <v>75</v>
      </c>
      <c r="J5238">
        <v>1</v>
      </c>
      <c r="K5238">
        <v>1997</v>
      </c>
      <c r="L5238">
        <v>0</v>
      </c>
      <c r="M5238">
        <v>0</v>
      </c>
      <c r="N5238" t="s">
        <v>20</v>
      </c>
      <c r="O5238">
        <v>0</v>
      </c>
    </row>
    <row r="5239" spans="1:15" x14ac:dyDescent="0.3">
      <c r="A5239" t="s">
        <v>10354</v>
      </c>
      <c r="B5239" s="1">
        <v>46290</v>
      </c>
      <c r="C5239" t="s">
        <v>10355</v>
      </c>
      <c r="D5239" t="s">
        <v>51</v>
      </c>
      <c r="E5239" t="s">
        <v>27</v>
      </c>
      <c r="F5239">
        <v>3499</v>
      </c>
      <c r="G5239" t="s">
        <v>19</v>
      </c>
      <c r="H5239">
        <v>3499</v>
      </c>
      <c r="I5239" t="s">
        <v>51</v>
      </c>
      <c r="J5239">
        <v>1</v>
      </c>
      <c r="K5239">
        <v>3499</v>
      </c>
      <c r="L5239">
        <v>0</v>
      </c>
      <c r="M5239">
        <v>0</v>
      </c>
      <c r="N5239" t="s">
        <v>20</v>
      </c>
      <c r="O5239">
        <v>0</v>
      </c>
    </row>
    <row r="5240" spans="1:15" x14ac:dyDescent="0.3">
      <c r="A5240" t="s">
        <v>10356</v>
      </c>
      <c r="B5240" s="1">
        <v>46283</v>
      </c>
      <c r="C5240" t="s">
        <v>10357</v>
      </c>
      <c r="D5240" t="s">
        <v>37</v>
      </c>
      <c r="E5240" t="s">
        <v>27</v>
      </c>
      <c r="F5240">
        <v>5298</v>
      </c>
      <c r="G5240" t="s">
        <v>19</v>
      </c>
      <c r="H5240">
        <v>5298</v>
      </c>
      <c r="I5240" t="s">
        <v>37</v>
      </c>
      <c r="J5240">
        <v>1</v>
      </c>
      <c r="K5240">
        <v>5298</v>
      </c>
      <c r="L5240">
        <v>0</v>
      </c>
      <c r="M5240">
        <v>0</v>
      </c>
      <c r="N5240" t="s">
        <v>20</v>
      </c>
      <c r="O5240">
        <v>0</v>
      </c>
    </row>
    <row r="5241" spans="1:15" x14ac:dyDescent="0.3">
      <c r="A5241" t="s">
        <v>10358</v>
      </c>
      <c r="B5241" s="1">
        <v>46294</v>
      </c>
      <c r="C5241" t="s">
        <v>10359</v>
      </c>
      <c r="D5241" t="s">
        <v>37</v>
      </c>
      <c r="E5241" t="s">
        <v>18</v>
      </c>
      <c r="F5241">
        <v>5597</v>
      </c>
      <c r="G5241" t="s">
        <v>19</v>
      </c>
      <c r="H5241">
        <v>5597</v>
      </c>
      <c r="I5241" t="s">
        <v>37</v>
      </c>
      <c r="J5241">
        <v>1</v>
      </c>
      <c r="K5241">
        <v>5597</v>
      </c>
      <c r="L5241">
        <v>0</v>
      </c>
      <c r="M5241">
        <v>0</v>
      </c>
      <c r="N5241" t="s">
        <v>20</v>
      </c>
      <c r="O5241">
        <v>0</v>
      </c>
    </row>
    <row r="5242" spans="1:15" x14ac:dyDescent="0.3">
      <c r="A5242" t="s">
        <v>10360</v>
      </c>
      <c r="B5242" s="1">
        <v>46273</v>
      </c>
      <c r="C5242" t="s">
        <v>2432</v>
      </c>
      <c r="D5242" t="s">
        <v>26</v>
      </c>
      <c r="E5242" t="s">
        <v>43</v>
      </c>
      <c r="F5242">
        <v>599</v>
      </c>
      <c r="G5242" t="s">
        <v>19</v>
      </c>
      <c r="H5242">
        <v>599</v>
      </c>
      <c r="I5242" t="s">
        <v>26</v>
      </c>
      <c r="J5242">
        <v>1</v>
      </c>
      <c r="K5242">
        <v>599</v>
      </c>
      <c r="L5242">
        <v>0</v>
      </c>
      <c r="M5242">
        <v>0</v>
      </c>
      <c r="N5242" t="s">
        <v>20</v>
      </c>
      <c r="O5242">
        <v>0</v>
      </c>
    </row>
    <row r="5243" spans="1:15" x14ac:dyDescent="0.3">
      <c r="A5243" t="s">
        <v>10361</v>
      </c>
      <c r="B5243" s="1">
        <v>46266</v>
      </c>
      <c r="C5243" t="s">
        <v>10362</v>
      </c>
      <c r="D5243" t="s">
        <v>75</v>
      </c>
      <c r="E5243" t="s">
        <v>18</v>
      </c>
      <c r="F5243">
        <v>7999</v>
      </c>
      <c r="G5243" t="s">
        <v>19</v>
      </c>
      <c r="H5243">
        <v>7999</v>
      </c>
      <c r="I5243" t="s">
        <v>75</v>
      </c>
      <c r="J5243">
        <v>1</v>
      </c>
      <c r="K5243">
        <v>7999</v>
      </c>
      <c r="L5243">
        <v>0</v>
      </c>
      <c r="M5243">
        <v>0</v>
      </c>
      <c r="N5243" t="s">
        <v>20</v>
      </c>
      <c r="O5243">
        <v>0</v>
      </c>
    </row>
    <row r="5244" spans="1:15" x14ac:dyDescent="0.3">
      <c r="A5244" t="s">
        <v>10363</v>
      </c>
      <c r="B5244" s="1">
        <v>46271</v>
      </c>
      <c r="C5244" t="s">
        <v>10364</v>
      </c>
      <c r="D5244" t="s">
        <v>75</v>
      </c>
      <c r="E5244" t="s">
        <v>18</v>
      </c>
      <c r="F5244">
        <v>5998</v>
      </c>
      <c r="G5244" t="s">
        <v>19</v>
      </c>
      <c r="H5244">
        <v>5998</v>
      </c>
      <c r="I5244" t="s">
        <v>75</v>
      </c>
      <c r="J5244">
        <v>1</v>
      </c>
      <c r="K5244">
        <v>5998</v>
      </c>
      <c r="L5244">
        <v>0</v>
      </c>
      <c r="M5244">
        <v>0</v>
      </c>
      <c r="N5244" t="s">
        <v>20</v>
      </c>
      <c r="O5244">
        <v>0</v>
      </c>
    </row>
    <row r="5245" spans="1:15" x14ac:dyDescent="0.3">
      <c r="A5245" t="s">
        <v>10365</v>
      </c>
      <c r="B5245" s="1">
        <v>46269</v>
      </c>
      <c r="C5245" t="s">
        <v>10366</v>
      </c>
      <c r="D5245" t="s">
        <v>34</v>
      </c>
      <c r="E5245" t="s">
        <v>18</v>
      </c>
      <c r="F5245">
        <v>349</v>
      </c>
      <c r="G5245" t="s">
        <v>19</v>
      </c>
      <c r="H5245">
        <v>349</v>
      </c>
      <c r="I5245" t="s">
        <v>34</v>
      </c>
      <c r="J5245">
        <v>1</v>
      </c>
      <c r="K5245">
        <v>349</v>
      </c>
      <c r="L5245">
        <v>0</v>
      </c>
      <c r="M5245">
        <v>0</v>
      </c>
      <c r="N5245" t="s">
        <v>20</v>
      </c>
      <c r="O5245">
        <v>0</v>
      </c>
    </row>
    <row r="5246" spans="1:15" x14ac:dyDescent="0.3">
      <c r="A5246" t="s">
        <v>10367</v>
      </c>
      <c r="B5246" s="1">
        <v>46269</v>
      </c>
      <c r="C5246" t="s">
        <v>10368</v>
      </c>
      <c r="D5246" t="s">
        <v>17</v>
      </c>
      <c r="E5246" t="s">
        <v>18</v>
      </c>
      <c r="F5246">
        <v>1348</v>
      </c>
      <c r="G5246" t="s">
        <v>19</v>
      </c>
      <c r="H5246">
        <v>1348</v>
      </c>
      <c r="I5246" t="s">
        <v>17</v>
      </c>
      <c r="J5246">
        <v>1</v>
      </c>
      <c r="K5246">
        <v>1348</v>
      </c>
      <c r="L5246">
        <v>0</v>
      </c>
      <c r="M5246">
        <v>0</v>
      </c>
      <c r="N5246" t="s">
        <v>20</v>
      </c>
      <c r="O5246">
        <v>0</v>
      </c>
    </row>
    <row r="5247" spans="1:15" x14ac:dyDescent="0.3">
      <c r="A5247" t="s">
        <v>10369</v>
      </c>
      <c r="B5247" s="1">
        <v>46285</v>
      </c>
      <c r="C5247" t="s">
        <v>10370</v>
      </c>
      <c r="D5247" t="s">
        <v>26</v>
      </c>
      <c r="E5247" t="s">
        <v>27</v>
      </c>
      <c r="F5247">
        <v>2499</v>
      </c>
      <c r="G5247" t="s">
        <v>19</v>
      </c>
      <c r="H5247">
        <v>2499</v>
      </c>
      <c r="I5247" t="s">
        <v>26</v>
      </c>
      <c r="J5247">
        <v>1</v>
      </c>
      <c r="K5247">
        <v>2499</v>
      </c>
      <c r="L5247">
        <v>0</v>
      </c>
      <c r="M5247">
        <v>0</v>
      </c>
      <c r="N5247" t="s">
        <v>20</v>
      </c>
      <c r="O5247">
        <v>0</v>
      </c>
    </row>
    <row r="5248" spans="1:15" x14ac:dyDescent="0.3">
      <c r="A5248" t="s">
        <v>10371</v>
      </c>
      <c r="B5248" s="1">
        <v>46286</v>
      </c>
      <c r="C5248" t="s">
        <v>10372</v>
      </c>
      <c r="D5248" t="s">
        <v>37</v>
      </c>
      <c r="E5248" t="s">
        <v>27</v>
      </c>
      <c r="F5248">
        <v>2297</v>
      </c>
      <c r="G5248" t="s">
        <v>19</v>
      </c>
      <c r="H5248">
        <v>2297</v>
      </c>
      <c r="I5248" t="s">
        <v>37</v>
      </c>
      <c r="J5248">
        <v>1</v>
      </c>
      <c r="K5248">
        <v>2297</v>
      </c>
      <c r="L5248">
        <v>0</v>
      </c>
      <c r="M5248">
        <v>0</v>
      </c>
      <c r="N5248" t="s">
        <v>20</v>
      </c>
      <c r="O5248">
        <v>0</v>
      </c>
    </row>
    <row r="5249" spans="1:15" x14ac:dyDescent="0.3">
      <c r="A5249" t="s">
        <v>10373</v>
      </c>
      <c r="B5249" s="1">
        <v>46273</v>
      </c>
      <c r="C5249" t="s">
        <v>10374</v>
      </c>
      <c r="D5249" t="s">
        <v>34</v>
      </c>
      <c r="E5249" t="s">
        <v>18</v>
      </c>
      <c r="F5249">
        <v>3098</v>
      </c>
      <c r="G5249" t="s">
        <v>19</v>
      </c>
      <c r="H5249">
        <v>3098</v>
      </c>
      <c r="I5249" t="s">
        <v>34</v>
      </c>
      <c r="J5249">
        <v>1</v>
      </c>
      <c r="K5249">
        <v>3098</v>
      </c>
      <c r="L5249">
        <v>0</v>
      </c>
      <c r="M5249">
        <v>0</v>
      </c>
      <c r="N5249" t="s">
        <v>20</v>
      </c>
      <c r="O5249">
        <v>0</v>
      </c>
    </row>
    <row r="5250" spans="1:15" x14ac:dyDescent="0.3">
      <c r="A5250" t="s">
        <v>10375</v>
      </c>
      <c r="B5250" s="1">
        <v>46268</v>
      </c>
      <c r="C5250" t="s">
        <v>10376</v>
      </c>
      <c r="D5250" t="s">
        <v>37</v>
      </c>
      <c r="E5250" t="s">
        <v>18</v>
      </c>
      <c r="F5250">
        <v>2098</v>
      </c>
      <c r="G5250" t="s">
        <v>19</v>
      </c>
      <c r="H5250">
        <v>2098</v>
      </c>
      <c r="I5250" t="s">
        <v>37</v>
      </c>
      <c r="J5250">
        <v>1</v>
      </c>
      <c r="K5250">
        <v>2098</v>
      </c>
      <c r="L5250">
        <v>0</v>
      </c>
      <c r="M5250">
        <v>0</v>
      </c>
      <c r="N5250" t="s">
        <v>20</v>
      </c>
      <c r="O5250">
        <v>0</v>
      </c>
    </row>
    <row r="5251" spans="1:15" x14ac:dyDescent="0.3">
      <c r="A5251" t="s">
        <v>10377</v>
      </c>
      <c r="B5251" s="1">
        <v>46293</v>
      </c>
      <c r="C5251" t="s">
        <v>10378</v>
      </c>
      <c r="D5251" t="s">
        <v>51</v>
      </c>
      <c r="E5251" t="s">
        <v>43</v>
      </c>
      <c r="F5251">
        <v>3499</v>
      </c>
      <c r="G5251" t="s">
        <v>19</v>
      </c>
      <c r="H5251">
        <v>3499</v>
      </c>
      <c r="I5251" t="s">
        <v>51</v>
      </c>
      <c r="J5251">
        <v>1</v>
      </c>
      <c r="K5251">
        <v>3499</v>
      </c>
      <c r="L5251">
        <v>0</v>
      </c>
      <c r="M5251">
        <v>0</v>
      </c>
      <c r="N5251" t="s">
        <v>20</v>
      </c>
      <c r="O5251">
        <v>0</v>
      </c>
    </row>
    <row r="5252" spans="1:15" x14ac:dyDescent="0.3">
      <c r="A5252" t="s">
        <v>10379</v>
      </c>
      <c r="B5252" s="1">
        <v>46266</v>
      </c>
      <c r="C5252" t="s">
        <v>10380</v>
      </c>
      <c r="D5252" t="s">
        <v>23</v>
      </c>
      <c r="E5252" t="s">
        <v>18</v>
      </c>
      <c r="F5252">
        <v>3848</v>
      </c>
      <c r="G5252" t="s">
        <v>19</v>
      </c>
      <c r="H5252">
        <v>3848</v>
      </c>
      <c r="I5252" t="s">
        <v>23</v>
      </c>
      <c r="J5252">
        <v>1</v>
      </c>
      <c r="K5252">
        <v>3848</v>
      </c>
      <c r="L5252">
        <v>0</v>
      </c>
      <c r="M5252">
        <v>0</v>
      </c>
      <c r="N5252" t="s">
        <v>20</v>
      </c>
      <c r="O5252">
        <v>0</v>
      </c>
    </row>
    <row r="5253" spans="1:15" x14ac:dyDescent="0.3">
      <c r="A5253" t="s">
        <v>10381</v>
      </c>
      <c r="B5253" s="1">
        <v>46272</v>
      </c>
      <c r="C5253" t="s">
        <v>10382</v>
      </c>
      <c r="D5253" t="s">
        <v>61</v>
      </c>
      <c r="E5253" t="s">
        <v>18</v>
      </c>
      <c r="F5253">
        <v>349</v>
      </c>
      <c r="G5253" t="s">
        <v>19</v>
      </c>
      <c r="H5253">
        <v>349</v>
      </c>
      <c r="I5253" t="s">
        <v>61</v>
      </c>
      <c r="J5253">
        <v>1</v>
      </c>
      <c r="K5253">
        <v>349</v>
      </c>
      <c r="L5253">
        <v>0</v>
      </c>
      <c r="M5253">
        <v>0</v>
      </c>
      <c r="N5253" t="s">
        <v>20</v>
      </c>
      <c r="O5253">
        <v>0</v>
      </c>
    </row>
    <row r="5254" spans="1:15" x14ac:dyDescent="0.3">
      <c r="A5254" t="s">
        <v>10383</v>
      </c>
      <c r="B5254" s="1">
        <v>46270</v>
      </c>
      <c r="C5254" t="s">
        <v>10384</v>
      </c>
      <c r="D5254" t="s">
        <v>75</v>
      </c>
      <c r="E5254" t="s">
        <v>43</v>
      </c>
      <c r="F5254">
        <v>2499</v>
      </c>
      <c r="G5254" t="s">
        <v>19</v>
      </c>
      <c r="H5254">
        <v>2499</v>
      </c>
      <c r="I5254" t="s">
        <v>75</v>
      </c>
      <c r="J5254">
        <v>1</v>
      </c>
      <c r="K5254">
        <v>2499</v>
      </c>
      <c r="L5254">
        <v>0</v>
      </c>
      <c r="M5254">
        <v>0</v>
      </c>
      <c r="N5254" t="s">
        <v>20</v>
      </c>
      <c r="O5254">
        <v>0</v>
      </c>
    </row>
    <row r="5255" spans="1:15" x14ac:dyDescent="0.3">
      <c r="A5255" t="s">
        <v>10385</v>
      </c>
      <c r="B5255" s="1">
        <v>46287</v>
      </c>
      <c r="C5255" t="s">
        <v>10386</v>
      </c>
      <c r="D5255" t="s">
        <v>34</v>
      </c>
      <c r="E5255" t="s">
        <v>43</v>
      </c>
      <c r="F5255">
        <v>7999</v>
      </c>
      <c r="G5255" t="s">
        <v>19</v>
      </c>
      <c r="H5255">
        <v>7999</v>
      </c>
      <c r="I5255" t="s">
        <v>34</v>
      </c>
      <c r="J5255">
        <v>1</v>
      </c>
      <c r="K5255">
        <v>7999</v>
      </c>
      <c r="L5255">
        <v>0</v>
      </c>
      <c r="M5255">
        <v>0</v>
      </c>
      <c r="N5255" t="s">
        <v>20</v>
      </c>
      <c r="O5255">
        <v>0</v>
      </c>
    </row>
    <row r="5256" spans="1:15" x14ac:dyDescent="0.3">
      <c r="A5256" t="s">
        <v>10387</v>
      </c>
      <c r="B5256" s="1">
        <v>46281</v>
      </c>
      <c r="C5256" t="s">
        <v>10388</v>
      </c>
      <c r="D5256" t="s">
        <v>42</v>
      </c>
      <c r="E5256" t="s">
        <v>18</v>
      </c>
      <c r="F5256">
        <v>1799</v>
      </c>
      <c r="G5256" t="s">
        <v>19</v>
      </c>
      <c r="H5256">
        <v>1799</v>
      </c>
      <c r="I5256" t="s">
        <v>42</v>
      </c>
      <c r="J5256">
        <v>1</v>
      </c>
      <c r="K5256">
        <v>1799</v>
      </c>
      <c r="L5256">
        <v>0</v>
      </c>
      <c r="M5256">
        <v>0</v>
      </c>
      <c r="N5256" t="s">
        <v>20</v>
      </c>
      <c r="O5256">
        <v>0</v>
      </c>
    </row>
    <row r="5257" spans="1:15" x14ac:dyDescent="0.3">
      <c r="A5257" t="s">
        <v>10389</v>
      </c>
      <c r="B5257" s="1">
        <v>46283</v>
      </c>
      <c r="C5257" t="s">
        <v>10390</v>
      </c>
      <c r="D5257" t="s">
        <v>26</v>
      </c>
      <c r="E5257" t="s">
        <v>18</v>
      </c>
      <c r="F5257">
        <v>1299</v>
      </c>
      <c r="G5257" t="s">
        <v>19</v>
      </c>
      <c r="H5257">
        <v>1299</v>
      </c>
      <c r="I5257" t="s">
        <v>26</v>
      </c>
      <c r="J5257">
        <v>1</v>
      </c>
      <c r="K5257">
        <v>1299</v>
      </c>
      <c r="L5257">
        <v>0</v>
      </c>
      <c r="M5257">
        <v>0</v>
      </c>
      <c r="N5257" t="s">
        <v>20</v>
      </c>
      <c r="O5257">
        <v>0</v>
      </c>
    </row>
    <row r="5258" spans="1:15" x14ac:dyDescent="0.3">
      <c r="A5258" t="s">
        <v>10391</v>
      </c>
      <c r="B5258" s="1">
        <v>46291</v>
      </c>
      <c r="C5258" t="s">
        <v>10392</v>
      </c>
      <c r="D5258" t="s">
        <v>37</v>
      </c>
      <c r="E5258" t="s">
        <v>54</v>
      </c>
      <c r="F5258" s="2">
        <v>4297</v>
      </c>
      <c r="G5258" t="s">
        <v>19</v>
      </c>
      <c r="H5258">
        <v>4297</v>
      </c>
      <c r="I5258" t="s">
        <v>37</v>
      </c>
      <c r="J5258">
        <v>1</v>
      </c>
      <c r="K5258">
        <v>4297</v>
      </c>
      <c r="L5258">
        <v>0</v>
      </c>
      <c r="M5258">
        <v>0</v>
      </c>
      <c r="N5258" t="s">
        <v>20</v>
      </c>
      <c r="O5258">
        <v>0</v>
      </c>
    </row>
    <row r="5259" spans="1:15" x14ac:dyDescent="0.3">
      <c r="A5259" t="s">
        <v>10393</v>
      </c>
      <c r="B5259" s="1">
        <v>46292</v>
      </c>
      <c r="C5259" t="s">
        <v>10394</v>
      </c>
      <c r="D5259" t="s">
        <v>61</v>
      </c>
      <c r="E5259" t="s">
        <v>18</v>
      </c>
      <c r="F5259">
        <v>349</v>
      </c>
      <c r="G5259" t="s">
        <v>19</v>
      </c>
      <c r="H5259">
        <v>349</v>
      </c>
      <c r="I5259" t="s">
        <v>61</v>
      </c>
      <c r="J5259">
        <v>1</v>
      </c>
      <c r="K5259">
        <v>349</v>
      </c>
      <c r="L5259">
        <v>0</v>
      </c>
      <c r="M5259">
        <v>0</v>
      </c>
      <c r="N5259" t="s">
        <v>20</v>
      </c>
      <c r="O5259">
        <v>0</v>
      </c>
    </row>
    <row r="5260" spans="1:15" x14ac:dyDescent="0.3">
      <c r="A5260" t="s">
        <v>10395</v>
      </c>
      <c r="B5260" s="1">
        <v>46269</v>
      </c>
      <c r="C5260" t="s">
        <v>10396</v>
      </c>
      <c r="D5260" t="s">
        <v>48</v>
      </c>
      <c r="E5260" t="s">
        <v>43</v>
      </c>
      <c r="F5260">
        <v>1799</v>
      </c>
      <c r="G5260" t="s">
        <v>19</v>
      </c>
      <c r="H5260">
        <v>1799</v>
      </c>
      <c r="I5260" t="s">
        <v>48</v>
      </c>
      <c r="J5260">
        <v>1</v>
      </c>
      <c r="K5260">
        <v>1799</v>
      </c>
      <c r="L5260">
        <v>0</v>
      </c>
      <c r="M5260">
        <v>0</v>
      </c>
      <c r="N5260" t="s">
        <v>20</v>
      </c>
      <c r="O5260">
        <v>0</v>
      </c>
    </row>
    <row r="5261" spans="1:15" x14ac:dyDescent="0.3">
      <c r="A5261" t="s">
        <v>10397</v>
      </c>
      <c r="B5261" s="1">
        <v>46268</v>
      </c>
      <c r="C5261" t="s">
        <v>10398</v>
      </c>
      <c r="D5261" t="s">
        <v>23</v>
      </c>
      <c r="E5261" t="s">
        <v>43</v>
      </c>
      <c r="F5261" s="2">
        <v>2999</v>
      </c>
      <c r="G5261" t="s">
        <v>19</v>
      </c>
      <c r="H5261">
        <v>2999</v>
      </c>
      <c r="I5261" t="s">
        <v>23</v>
      </c>
      <c r="J5261">
        <v>1</v>
      </c>
      <c r="K5261">
        <v>2999</v>
      </c>
      <c r="L5261">
        <v>0</v>
      </c>
      <c r="M5261">
        <v>0</v>
      </c>
      <c r="N5261" t="s">
        <v>20</v>
      </c>
      <c r="O5261">
        <v>0</v>
      </c>
    </row>
    <row r="5262" spans="1:15" x14ac:dyDescent="0.3">
      <c r="A5262" t="s">
        <v>10399</v>
      </c>
      <c r="B5262" s="1">
        <v>46293</v>
      </c>
      <c r="C5262" t="s">
        <v>10400</v>
      </c>
      <c r="D5262" t="s">
        <v>51</v>
      </c>
      <c r="E5262" t="s">
        <v>18</v>
      </c>
      <c r="F5262">
        <v>12997</v>
      </c>
      <c r="G5262" t="s">
        <v>115</v>
      </c>
      <c r="H5262">
        <v>12997</v>
      </c>
      <c r="I5262" t="s">
        <v>51</v>
      </c>
      <c r="J5262">
        <v>0</v>
      </c>
      <c r="K5262">
        <v>0</v>
      </c>
      <c r="L5262">
        <v>0</v>
      </c>
      <c r="M5262">
        <v>0</v>
      </c>
      <c r="N5262" t="s">
        <v>20</v>
      </c>
      <c r="O5262">
        <v>0</v>
      </c>
    </row>
    <row r="5263" spans="1:15" x14ac:dyDescent="0.3">
      <c r="A5263" t="s">
        <v>10401</v>
      </c>
      <c r="B5263" s="1">
        <v>46277</v>
      </c>
      <c r="C5263" t="s">
        <v>10402</v>
      </c>
      <c r="D5263" t="s">
        <v>75</v>
      </c>
      <c r="E5263" t="s">
        <v>18</v>
      </c>
      <c r="F5263">
        <v>11498</v>
      </c>
      <c r="G5263" t="s">
        <v>19</v>
      </c>
      <c r="H5263">
        <v>11498</v>
      </c>
      <c r="I5263" t="s">
        <v>75</v>
      </c>
      <c r="J5263">
        <v>1</v>
      </c>
      <c r="K5263">
        <v>11498</v>
      </c>
      <c r="L5263">
        <v>0</v>
      </c>
      <c r="M5263">
        <v>0</v>
      </c>
      <c r="N5263" t="s">
        <v>20</v>
      </c>
      <c r="O5263">
        <v>0</v>
      </c>
    </row>
    <row r="5264" spans="1:15" x14ac:dyDescent="0.3">
      <c r="A5264" t="s">
        <v>10403</v>
      </c>
      <c r="B5264" s="1">
        <v>46279</v>
      </c>
      <c r="C5264" t="s">
        <v>10404</v>
      </c>
      <c r="D5264" t="s">
        <v>51</v>
      </c>
      <c r="E5264" t="s">
        <v>18</v>
      </c>
      <c r="F5264">
        <v>599</v>
      </c>
      <c r="G5264" t="s">
        <v>19</v>
      </c>
      <c r="H5264">
        <v>599</v>
      </c>
      <c r="I5264" t="s">
        <v>51</v>
      </c>
      <c r="J5264">
        <v>1</v>
      </c>
      <c r="K5264">
        <v>599</v>
      </c>
      <c r="L5264">
        <v>0</v>
      </c>
      <c r="M5264">
        <v>0</v>
      </c>
      <c r="N5264" t="s">
        <v>20</v>
      </c>
      <c r="O5264">
        <v>0</v>
      </c>
    </row>
    <row r="5265" spans="1:15" x14ac:dyDescent="0.3">
      <c r="A5265" t="s">
        <v>10405</v>
      </c>
      <c r="B5265" s="1">
        <v>46285</v>
      </c>
      <c r="C5265" t="s">
        <v>10406</v>
      </c>
      <c r="D5265" t="s">
        <v>75</v>
      </c>
      <c r="E5265" t="s">
        <v>27</v>
      </c>
      <c r="F5265">
        <v>4798</v>
      </c>
      <c r="G5265" t="s">
        <v>19</v>
      </c>
      <c r="H5265">
        <v>4798</v>
      </c>
      <c r="I5265" t="s">
        <v>75</v>
      </c>
      <c r="J5265">
        <v>1</v>
      </c>
      <c r="K5265">
        <v>4798</v>
      </c>
      <c r="L5265">
        <v>0</v>
      </c>
      <c r="M5265">
        <v>0</v>
      </c>
      <c r="N5265" t="s">
        <v>20</v>
      </c>
      <c r="O5265">
        <v>0</v>
      </c>
    </row>
    <row r="5266" spans="1:15" x14ac:dyDescent="0.3">
      <c r="A5266" t="s">
        <v>10407</v>
      </c>
      <c r="B5266" s="1">
        <v>46294</v>
      </c>
      <c r="C5266" t="s">
        <v>10408</v>
      </c>
      <c r="D5266" t="s">
        <v>48</v>
      </c>
      <c r="E5266" t="s">
        <v>27</v>
      </c>
      <c r="F5266">
        <v>4798</v>
      </c>
      <c r="G5266" t="s">
        <v>19</v>
      </c>
      <c r="H5266">
        <v>4798</v>
      </c>
      <c r="I5266" t="s">
        <v>48</v>
      </c>
      <c r="J5266">
        <v>1</v>
      </c>
      <c r="K5266">
        <v>4798</v>
      </c>
      <c r="L5266">
        <v>0</v>
      </c>
      <c r="M5266">
        <v>0</v>
      </c>
      <c r="N5266" t="s">
        <v>20</v>
      </c>
      <c r="O5266">
        <v>0</v>
      </c>
    </row>
    <row r="5267" spans="1:15" x14ac:dyDescent="0.3">
      <c r="A5267" t="s">
        <v>10409</v>
      </c>
      <c r="B5267" s="1">
        <v>46267</v>
      </c>
      <c r="C5267" t="s">
        <v>10410</v>
      </c>
      <c r="E5267" t="s">
        <v>18</v>
      </c>
      <c r="F5267">
        <v>999</v>
      </c>
      <c r="G5267" t="s">
        <v>19</v>
      </c>
      <c r="H5267">
        <v>999</v>
      </c>
      <c r="I5267" t="s">
        <v>194</v>
      </c>
      <c r="J5267">
        <v>1</v>
      </c>
      <c r="K5267">
        <v>999</v>
      </c>
      <c r="L5267">
        <v>0</v>
      </c>
      <c r="M5267">
        <v>0</v>
      </c>
      <c r="N5267" t="s">
        <v>20</v>
      </c>
      <c r="O5267">
        <v>0</v>
      </c>
    </row>
    <row r="5268" spans="1:15" x14ac:dyDescent="0.3">
      <c r="A5268" t="s">
        <v>10411</v>
      </c>
      <c r="B5268" s="1">
        <v>46290</v>
      </c>
      <c r="C5268" t="s">
        <v>10412</v>
      </c>
      <c r="D5268" t="s">
        <v>17</v>
      </c>
      <c r="E5268" t="s">
        <v>18</v>
      </c>
      <c r="F5268">
        <v>7999</v>
      </c>
      <c r="G5268" t="s">
        <v>19</v>
      </c>
      <c r="H5268">
        <v>7999</v>
      </c>
      <c r="I5268" t="s">
        <v>17</v>
      </c>
      <c r="J5268">
        <v>1</v>
      </c>
      <c r="K5268">
        <v>7999</v>
      </c>
      <c r="L5268">
        <v>0</v>
      </c>
      <c r="M5268">
        <v>0</v>
      </c>
      <c r="N5268" t="s">
        <v>20</v>
      </c>
      <c r="O5268">
        <v>0</v>
      </c>
    </row>
    <row r="5269" spans="1:15" x14ac:dyDescent="0.3">
      <c r="A5269" t="s">
        <v>10413</v>
      </c>
      <c r="B5269" s="1">
        <v>46278</v>
      </c>
      <c r="C5269" t="s">
        <v>10414</v>
      </c>
      <c r="D5269" t="s">
        <v>75</v>
      </c>
      <c r="E5269" t="s">
        <v>27</v>
      </c>
      <c r="F5269">
        <v>4999</v>
      </c>
      <c r="G5269" t="s">
        <v>19</v>
      </c>
      <c r="H5269">
        <v>4999</v>
      </c>
      <c r="I5269" t="s">
        <v>75</v>
      </c>
      <c r="J5269">
        <v>1</v>
      </c>
      <c r="K5269">
        <v>4999</v>
      </c>
      <c r="L5269">
        <v>0</v>
      </c>
      <c r="M5269">
        <v>0</v>
      </c>
      <c r="N5269" t="s">
        <v>20</v>
      </c>
      <c r="O5269">
        <v>0</v>
      </c>
    </row>
    <row r="5270" spans="1:15" x14ac:dyDescent="0.3">
      <c r="A5270" t="s">
        <v>10415</v>
      </c>
      <c r="B5270" s="1">
        <v>46274</v>
      </c>
      <c r="C5270" t="s">
        <v>10416</v>
      </c>
      <c r="D5270" t="s">
        <v>48</v>
      </c>
      <c r="E5270" t="s">
        <v>18</v>
      </c>
      <c r="F5270">
        <v>3499</v>
      </c>
      <c r="G5270" t="s">
        <v>19</v>
      </c>
      <c r="H5270">
        <v>3499</v>
      </c>
      <c r="I5270" t="s">
        <v>48</v>
      </c>
      <c r="J5270">
        <v>1</v>
      </c>
      <c r="K5270">
        <v>3499</v>
      </c>
      <c r="L5270">
        <v>0</v>
      </c>
      <c r="M5270">
        <v>0</v>
      </c>
      <c r="N5270" t="s">
        <v>20</v>
      </c>
      <c r="O5270">
        <v>0</v>
      </c>
    </row>
    <row r="5271" spans="1:15" x14ac:dyDescent="0.3">
      <c r="A5271" t="s">
        <v>10417</v>
      </c>
      <c r="B5271" s="1">
        <v>46288</v>
      </c>
      <c r="C5271" t="s">
        <v>1082</v>
      </c>
      <c r="D5271" t="s">
        <v>75</v>
      </c>
      <c r="E5271" t="s">
        <v>54</v>
      </c>
      <c r="F5271">
        <v>3499</v>
      </c>
      <c r="G5271" t="s">
        <v>19</v>
      </c>
      <c r="H5271">
        <v>3499</v>
      </c>
      <c r="I5271" t="s">
        <v>75</v>
      </c>
      <c r="J5271">
        <v>1</v>
      </c>
      <c r="K5271">
        <v>3499</v>
      </c>
      <c r="L5271">
        <v>0</v>
      </c>
      <c r="M5271">
        <v>0</v>
      </c>
      <c r="N5271" t="s">
        <v>20</v>
      </c>
      <c r="O5271">
        <v>0</v>
      </c>
    </row>
    <row r="5272" spans="1:15" x14ac:dyDescent="0.3">
      <c r="A5272" t="s">
        <v>10418</v>
      </c>
      <c r="B5272" s="1">
        <v>46291</v>
      </c>
      <c r="C5272" t="s">
        <v>10419</v>
      </c>
      <c r="D5272" t="s">
        <v>42</v>
      </c>
      <c r="E5272" t="s">
        <v>27</v>
      </c>
      <c r="F5272">
        <v>8598</v>
      </c>
      <c r="G5272" t="s">
        <v>19</v>
      </c>
      <c r="H5272">
        <v>8598</v>
      </c>
      <c r="I5272" t="s">
        <v>42</v>
      </c>
      <c r="J5272">
        <v>1</v>
      </c>
      <c r="K5272">
        <v>8598</v>
      </c>
      <c r="L5272">
        <v>0</v>
      </c>
      <c r="M5272">
        <v>0</v>
      </c>
      <c r="N5272" t="s">
        <v>20</v>
      </c>
      <c r="O5272">
        <v>0</v>
      </c>
    </row>
    <row r="5273" spans="1:15" x14ac:dyDescent="0.3">
      <c r="A5273" t="s">
        <v>10420</v>
      </c>
      <c r="B5273" s="1">
        <v>46284</v>
      </c>
      <c r="C5273" t="s">
        <v>5411</v>
      </c>
      <c r="D5273" t="s">
        <v>51</v>
      </c>
      <c r="E5273" t="s">
        <v>18</v>
      </c>
      <c r="F5273">
        <v>299</v>
      </c>
      <c r="G5273" t="s">
        <v>19</v>
      </c>
      <c r="H5273">
        <v>299</v>
      </c>
      <c r="I5273" t="s">
        <v>51</v>
      </c>
      <c r="J5273">
        <v>1</v>
      </c>
      <c r="K5273">
        <v>299</v>
      </c>
      <c r="L5273">
        <v>0</v>
      </c>
      <c r="M5273">
        <v>0</v>
      </c>
      <c r="N5273" t="s">
        <v>20</v>
      </c>
      <c r="O5273">
        <v>0</v>
      </c>
    </row>
    <row r="5274" spans="1:15" x14ac:dyDescent="0.3">
      <c r="A5274" t="s">
        <v>10421</v>
      </c>
      <c r="B5274" s="1">
        <v>46292</v>
      </c>
      <c r="C5274" t="s">
        <v>10422</v>
      </c>
      <c r="D5274" t="s">
        <v>42</v>
      </c>
      <c r="E5274" t="s">
        <v>27</v>
      </c>
      <c r="F5274">
        <v>1598</v>
      </c>
      <c r="G5274" t="s">
        <v>19</v>
      </c>
      <c r="H5274">
        <v>1598</v>
      </c>
      <c r="I5274" t="s">
        <v>42</v>
      </c>
      <c r="J5274">
        <v>1</v>
      </c>
      <c r="K5274">
        <v>1598</v>
      </c>
      <c r="L5274">
        <v>0</v>
      </c>
      <c r="M5274">
        <v>0</v>
      </c>
      <c r="N5274" t="s">
        <v>20</v>
      </c>
      <c r="O5274">
        <v>0</v>
      </c>
    </row>
    <row r="5275" spans="1:15" x14ac:dyDescent="0.3">
      <c r="A5275" t="s">
        <v>10423</v>
      </c>
      <c r="B5275" s="1">
        <v>46276</v>
      </c>
      <c r="C5275" t="s">
        <v>10424</v>
      </c>
      <c r="D5275" t="s">
        <v>48</v>
      </c>
      <c r="E5275" t="s">
        <v>27</v>
      </c>
      <c r="F5275">
        <v>3798</v>
      </c>
      <c r="G5275" t="s">
        <v>19</v>
      </c>
      <c r="H5275">
        <v>3798</v>
      </c>
      <c r="I5275" t="s">
        <v>48</v>
      </c>
      <c r="J5275">
        <v>1</v>
      </c>
      <c r="K5275">
        <v>3798</v>
      </c>
      <c r="L5275">
        <v>0</v>
      </c>
      <c r="M5275">
        <v>0</v>
      </c>
      <c r="N5275" t="s">
        <v>20</v>
      </c>
      <c r="O5275">
        <v>0</v>
      </c>
    </row>
    <row r="5276" spans="1:15" x14ac:dyDescent="0.3">
      <c r="A5276" t="s">
        <v>10425</v>
      </c>
      <c r="B5276" s="1">
        <v>46295</v>
      </c>
      <c r="C5276" t="s">
        <v>10426</v>
      </c>
      <c r="D5276" t="s">
        <v>37</v>
      </c>
      <c r="E5276" t="s">
        <v>18</v>
      </c>
      <c r="F5276">
        <v>2499</v>
      </c>
      <c r="G5276" t="s">
        <v>19</v>
      </c>
      <c r="H5276">
        <v>2499</v>
      </c>
      <c r="I5276" t="s">
        <v>37</v>
      </c>
      <c r="J5276">
        <v>1</v>
      </c>
      <c r="K5276">
        <v>2499</v>
      </c>
      <c r="L5276">
        <v>0</v>
      </c>
      <c r="M5276">
        <v>0</v>
      </c>
      <c r="N5276" t="s">
        <v>20</v>
      </c>
      <c r="O5276">
        <v>0</v>
      </c>
    </row>
    <row r="5277" spans="1:15" x14ac:dyDescent="0.3">
      <c r="A5277" t="s">
        <v>10427</v>
      </c>
      <c r="B5277" s="1">
        <v>46274</v>
      </c>
      <c r="C5277" t="s">
        <v>10428</v>
      </c>
      <c r="D5277" t="s">
        <v>42</v>
      </c>
      <c r="E5277" t="s">
        <v>27</v>
      </c>
      <c r="F5277">
        <v>799</v>
      </c>
      <c r="G5277" t="s">
        <v>19</v>
      </c>
      <c r="H5277">
        <v>799</v>
      </c>
      <c r="I5277" t="s">
        <v>42</v>
      </c>
      <c r="J5277">
        <v>1</v>
      </c>
      <c r="K5277">
        <v>799</v>
      </c>
      <c r="L5277">
        <v>0</v>
      </c>
      <c r="M5277">
        <v>0</v>
      </c>
      <c r="N5277" t="s">
        <v>20</v>
      </c>
      <c r="O5277">
        <v>0</v>
      </c>
    </row>
    <row r="5278" spans="1:15" x14ac:dyDescent="0.3">
      <c r="A5278" t="s">
        <v>10429</v>
      </c>
      <c r="B5278" s="1">
        <v>46285</v>
      </c>
      <c r="C5278" t="s">
        <v>1315</v>
      </c>
      <c r="D5278" t="s">
        <v>26</v>
      </c>
      <c r="E5278" t="s">
        <v>54</v>
      </c>
      <c r="F5278">
        <v>1499</v>
      </c>
      <c r="G5278" t="s">
        <v>115</v>
      </c>
      <c r="H5278">
        <v>1499</v>
      </c>
      <c r="I5278" t="s">
        <v>26</v>
      </c>
      <c r="J5278">
        <v>0</v>
      </c>
      <c r="K5278">
        <v>0</v>
      </c>
      <c r="L5278">
        <v>0</v>
      </c>
      <c r="M5278">
        <v>0</v>
      </c>
      <c r="N5278" t="s">
        <v>20</v>
      </c>
      <c r="O5278">
        <v>0</v>
      </c>
    </row>
    <row r="5279" spans="1:15" x14ac:dyDescent="0.3">
      <c r="A5279" t="s">
        <v>10430</v>
      </c>
      <c r="B5279" s="1">
        <v>46271</v>
      </c>
      <c r="C5279" t="s">
        <v>4807</v>
      </c>
      <c r="D5279" t="s">
        <v>42</v>
      </c>
      <c r="E5279" t="s">
        <v>27</v>
      </c>
      <c r="F5279">
        <v>7999</v>
      </c>
      <c r="G5279" t="s">
        <v>19</v>
      </c>
      <c r="H5279">
        <v>7999</v>
      </c>
      <c r="I5279" t="s">
        <v>42</v>
      </c>
      <c r="J5279">
        <v>1</v>
      </c>
      <c r="K5279">
        <v>7999</v>
      </c>
      <c r="L5279">
        <v>0</v>
      </c>
      <c r="M5279">
        <v>0</v>
      </c>
      <c r="N5279" t="s">
        <v>20</v>
      </c>
      <c r="O5279">
        <v>0</v>
      </c>
    </row>
    <row r="5280" spans="1:15" x14ac:dyDescent="0.3">
      <c r="A5280" t="s">
        <v>10431</v>
      </c>
      <c r="B5280" s="1">
        <v>46280</v>
      </c>
      <c r="C5280" t="s">
        <v>10432</v>
      </c>
      <c r="D5280" t="s">
        <v>23</v>
      </c>
      <c r="E5280" t="s">
        <v>43</v>
      </c>
      <c r="F5280">
        <v>6298</v>
      </c>
      <c r="G5280" t="s">
        <v>19</v>
      </c>
      <c r="H5280">
        <v>6298</v>
      </c>
      <c r="I5280" t="s">
        <v>23</v>
      </c>
      <c r="J5280">
        <v>1</v>
      </c>
      <c r="K5280">
        <v>6298</v>
      </c>
      <c r="L5280">
        <v>0</v>
      </c>
      <c r="M5280">
        <v>0</v>
      </c>
      <c r="N5280" t="s">
        <v>20</v>
      </c>
      <c r="O5280">
        <v>0</v>
      </c>
    </row>
    <row r="5281" spans="1:15" x14ac:dyDescent="0.3">
      <c r="A5281" t="s">
        <v>10433</v>
      </c>
      <c r="B5281" s="1">
        <v>46267</v>
      </c>
      <c r="C5281" t="s">
        <v>10434</v>
      </c>
      <c r="D5281" t="s">
        <v>61</v>
      </c>
      <c r="E5281" t="s">
        <v>54</v>
      </c>
      <c r="F5281">
        <v>1299</v>
      </c>
      <c r="G5281" t="s">
        <v>80</v>
      </c>
      <c r="H5281">
        <v>1299</v>
      </c>
      <c r="I5281" t="s">
        <v>61</v>
      </c>
      <c r="J5281">
        <v>0</v>
      </c>
      <c r="K5281">
        <v>0</v>
      </c>
      <c r="L5281">
        <v>0</v>
      </c>
      <c r="M5281">
        <v>0</v>
      </c>
      <c r="N5281" t="s">
        <v>20</v>
      </c>
      <c r="O5281">
        <v>0</v>
      </c>
    </row>
    <row r="5282" spans="1:15" x14ac:dyDescent="0.3">
      <c r="A5282" t="s">
        <v>10435</v>
      </c>
      <c r="B5282" s="1">
        <v>46282</v>
      </c>
      <c r="C5282" t="s">
        <v>10436</v>
      </c>
      <c r="D5282" t="s">
        <v>48</v>
      </c>
      <c r="E5282" t="s">
        <v>27</v>
      </c>
      <c r="F5282">
        <v>3147</v>
      </c>
      <c r="G5282" t="s">
        <v>66</v>
      </c>
      <c r="H5282">
        <v>3147</v>
      </c>
      <c r="I5282" t="s">
        <v>48</v>
      </c>
      <c r="J5282">
        <v>1</v>
      </c>
      <c r="K5282">
        <v>3147</v>
      </c>
      <c r="L5282">
        <v>1</v>
      </c>
      <c r="M5282">
        <v>3147</v>
      </c>
      <c r="N5282" t="s">
        <v>20</v>
      </c>
      <c r="O5282">
        <v>0</v>
      </c>
    </row>
    <row r="5283" spans="1:15" x14ac:dyDescent="0.3">
      <c r="A5283" t="s">
        <v>10437</v>
      </c>
      <c r="B5283" s="1">
        <v>46276</v>
      </c>
      <c r="C5283" t="s">
        <v>10438</v>
      </c>
      <c r="D5283" t="s">
        <v>61</v>
      </c>
      <c r="E5283" t="s">
        <v>54</v>
      </c>
      <c r="F5283">
        <v>798</v>
      </c>
      <c r="G5283" t="s">
        <v>66</v>
      </c>
      <c r="H5283">
        <v>798</v>
      </c>
      <c r="I5283" t="s">
        <v>61</v>
      </c>
      <c r="J5283">
        <v>1</v>
      </c>
      <c r="K5283">
        <v>798</v>
      </c>
      <c r="L5283">
        <v>1</v>
      </c>
      <c r="M5283">
        <v>798</v>
      </c>
      <c r="N5283" t="s">
        <v>20</v>
      </c>
      <c r="O5283">
        <v>0</v>
      </c>
    </row>
    <row r="5284" spans="1:15" x14ac:dyDescent="0.3">
      <c r="A5284" t="s">
        <v>10439</v>
      </c>
      <c r="B5284" s="1">
        <v>46285</v>
      </c>
      <c r="C5284" t="s">
        <v>10440</v>
      </c>
      <c r="D5284" t="s">
        <v>48</v>
      </c>
      <c r="E5284" t="s">
        <v>18</v>
      </c>
      <c r="F5284">
        <v>1648</v>
      </c>
      <c r="G5284" t="s">
        <v>19</v>
      </c>
      <c r="H5284">
        <v>1648</v>
      </c>
      <c r="I5284" t="s">
        <v>48</v>
      </c>
      <c r="J5284">
        <v>1</v>
      </c>
      <c r="K5284">
        <v>1648</v>
      </c>
      <c r="L5284">
        <v>0</v>
      </c>
      <c r="M5284">
        <v>0</v>
      </c>
      <c r="N5284" t="s">
        <v>20</v>
      </c>
      <c r="O5284">
        <v>0</v>
      </c>
    </row>
    <row r="5285" spans="1:15" x14ac:dyDescent="0.3">
      <c r="A5285" t="s">
        <v>10441</v>
      </c>
      <c r="B5285" s="1">
        <v>46278</v>
      </c>
      <c r="C5285" t="s">
        <v>10442</v>
      </c>
      <c r="D5285" t="s">
        <v>42</v>
      </c>
      <c r="E5285" t="s">
        <v>27</v>
      </c>
      <c r="F5285" s="2">
        <v>5298</v>
      </c>
      <c r="G5285" t="s">
        <v>19</v>
      </c>
      <c r="H5285">
        <v>5298</v>
      </c>
      <c r="I5285" t="s">
        <v>42</v>
      </c>
      <c r="J5285">
        <v>1</v>
      </c>
      <c r="K5285">
        <v>5298</v>
      </c>
      <c r="L5285">
        <v>0</v>
      </c>
      <c r="M5285">
        <v>0</v>
      </c>
      <c r="N5285" t="s">
        <v>20</v>
      </c>
      <c r="O5285">
        <v>0</v>
      </c>
    </row>
    <row r="5286" spans="1:15" x14ac:dyDescent="0.3">
      <c r="A5286" t="s">
        <v>10443</v>
      </c>
      <c r="B5286" s="1">
        <v>46291</v>
      </c>
      <c r="C5286" t="s">
        <v>10444</v>
      </c>
      <c r="D5286" t="s">
        <v>26</v>
      </c>
      <c r="E5286" t="s">
        <v>54</v>
      </c>
      <c r="F5286">
        <v>4298</v>
      </c>
      <c r="G5286" t="s">
        <v>115</v>
      </c>
      <c r="H5286">
        <v>4298</v>
      </c>
      <c r="I5286" t="s">
        <v>26</v>
      </c>
      <c r="J5286">
        <v>0</v>
      </c>
      <c r="K5286">
        <v>0</v>
      </c>
      <c r="L5286">
        <v>0</v>
      </c>
      <c r="M5286">
        <v>0</v>
      </c>
      <c r="N5286" t="s">
        <v>20</v>
      </c>
      <c r="O5286">
        <v>0</v>
      </c>
    </row>
    <row r="5287" spans="1:15" x14ac:dyDescent="0.3">
      <c r="A5287" t="s">
        <v>10445</v>
      </c>
      <c r="B5287" s="1">
        <v>46281</v>
      </c>
      <c r="C5287" t="s">
        <v>10446</v>
      </c>
      <c r="D5287" t="s">
        <v>34</v>
      </c>
      <c r="E5287" t="s">
        <v>18</v>
      </c>
      <c r="F5287">
        <v>1947</v>
      </c>
      <c r="G5287" t="s">
        <v>19</v>
      </c>
      <c r="H5287">
        <v>1947</v>
      </c>
      <c r="I5287" t="s">
        <v>34</v>
      </c>
      <c r="J5287">
        <v>1</v>
      </c>
      <c r="K5287">
        <v>1947</v>
      </c>
      <c r="L5287">
        <v>0</v>
      </c>
      <c r="M5287">
        <v>0</v>
      </c>
      <c r="N5287" t="s">
        <v>20</v>
      </c>
      <c r="O5287">
        <v>0</v>
      </c>
    </row>
    <row r="5288" spans="1:15" x14ac:dyDescent="0.3">
      <c r="A5288" t="s">
        <v>10447</v>
      </c>
      <c r="B5288" s="1">
        <v>46292</v>
      </c>
      <c r="C5288" t="s">
        <v>10448</v>
      </c>
      <c r="D5288" t="s">
        <v>61</v>
      </c>
      <c r="E5288" t="s">
        <v>18</v>
      </c>
      <c r="F5288">
        <v>1597</v>
      </c>
      <c r="G5288" t="s">
        <v>19</v>
      </c>
      <c r="H5288">
        <v>1597</v>
      </c>
      <c r="I5288" t="s">
        <v>61</v>
      </c>
      <c r="J5288">
        <v>1</v>
      </c>
      <c r="K5288">
        <v>1597</v>
      </c>
      <c r="L5288">
        <v>0</v>
      </c>
      <c r="M5288">
        <v>0</v>
      </c>
      <c r="N5288" t="s">
        <v>20</v>
      </c>
      <c r="O5288">
        <v>0</v>
      </c>
    </row>
    <row r="5289" spans="1:15" x14ac:dyDescent="0.3">
      <c r="A5289" t="s">
        <v>10449</v>
      </c>
      <c r="B5289" s="1">
        <v>46272</v>
      </c>
      <c r="C5289" t="s">
        <v>10450</v>
      </c>
      <c r="D5289" t="s">
        <v>61</v>
      </c>
      <c r="E5289" t="s">
        <v>18</v>
      </c>
      <c r="F5289">
        <v>3499</v>
      </c>
      <c r="G5289" t="s">
        <v>80</v>
      </c>
      <c r="H5289">
        <v>3499</v>
      </c>
      <c r="I5289" t="s">
        <v>61</v>
      </c>
      <c r="J5289">
        <v>0</v>
      </c>
      <c r="K5289">
        <v>0</v>
      </c>
      <c r="L5289">
        <v>0</v>
      </c>
      <c r="M5289">
        <v>0</v>
      </c>
      <c r="N5289" t="s">
        <v>20</v>
      </c>
      <c r="O5289">
        <v>0</v>
      </c>
    </row>
    <row r="5290" spans="1:15" x14ac:dyDescent="0.3">
      <c r="A5290" t="s">
        <v>10451</v>
      </c>
      <c r="B5290" s="1">
        <v>46272</v>
      </c>
      <c r="C5290" t="s">
        <v>10452</v>
      </c>
      <c r="D5290" t="s">
        <v>75</v>
      </c>
      <c r="E5290" t="s">
        <v>27</v>
      </c>
      <c r="F5290">
        <v>499</v>
      </c>
      <c r="G5290" t="s">
        <v>19</v>
      </c>
      <c r="H5290">
        <v>499</v>
      </c>
      <c r="I5290" t="s">
        <v>75</v>
      </c>
      <c r="J5290">
        <v>2</v>
      </c>
      <c r="K5290">
        <v>998</v>
      </c>
      <c r="L5290">
        <v>0</v>
      </c>
      <c r="M5290">
        <v>0</v>
      </c>
      <c r="N5290" t="s">
        <v>367</v>
      </c>
      <c r="O5290">
        <v>499</v>
      </c>
    </row>
    <row r="5291" spans="1:15" x14ac:dyDescent="0.3">
      <c r="A5291" t="s">
        <v>10453</v>
      </c>
      <c r="B5291" s="1">
        <v>46282</v>
      </c>
      <c r="C5291" t="s">
        <v>10454</v>
      </c>
      <c r="D5291" t="s">
        <v>37</v>
      </c>
      <c r="E5291" t="s">
        <v>43</v>
      </c>
      <c r="F5291">
        <v>3499</v>
      </c>
      <c r="G5291" t="s">
        <v>19</v>
      </c>
      <c r="H5291">
        <v>3499</v>
      </c>
      <c r="I5291" t="s">
        <v>37</v>
      </c>
      <c r="J5291">
        <v>1</v>
      </c>
      <c r="K5291">
        <v>3499</v>
      </c>
      <c r="L5291">
        <v>0</v>
      </c>
      <c r="M5291">
        <v>0</v>
      </c>
      <c r="N5291" t="s">
        <v>20</v>
      </c>
      <c r="O5291">
        <v>0</v>
      </c>
    </row>
    <row r="5292" spans="1:15" x14ac:dyDescent="0.3">
      <c r="A5292" t="s">
        <v>10455</v>
      </c>
      <c r="B5292" s="1">
        <v>46278</v>
      </c>
      <c r="C5292" t="s">
        <v>10456</v>
      </c>
      <c r="D5292" t="s">
        <v>51</v>
      </c>
      <c r="E5292" t="s">
        <v>18</v>
      </c>
      <c r="F5292">
        <v>1499</v>
      </c>
      <c r="G5292" t="s">
        <v>19</v>
      </c>
      <c r="H5292">
        <v>1499</v>
      </c>
      <c r="I5292" t="s">
        <v>51</v>
      </c>
      <c r="J5292">
        <v>1</v>
      </c>
      <c r="K5292">
        <v>1499</v>
      </c>
      <c r="L5292">
        <v>0</v>
      </c>
      <c r="M5292">
        <v>0</v>
      </c>
      <c r="N5292" t="s">
        <v>20</v>
      </c>
      <c r="O5292">
        <v>0</v>
      </c>
    </row>
    <row r="5293" spans="1:15" x14ac:dyDescent="0.3">
      <c r="A5293" t="s">
        <v>10457</v>
      </c>
      <c r="B5293" s="1">
        <v>46290</v>
      </c>
      <c r="C5293" t="s">
        <v>10458</v>
      </c>
      <c r="D5293" t="s">
        <v>51</v>
      </c>
      <c r="E5293" t="s">
        <v>54</v>
      </c>
      <c r="F5293">
        <v>299</v>
      </c>
      <c r="G5293" t="s">
        <v>19</v>
      </c>
      <c r="H5293">
        <v>299</v>
      </c>
      <c r="I5293" t="s">
        <v>51</v>
      </c>
      <c r="J5293">
        <v>1</v>
      </c>
      <c r="K5293">
        <v>299</v>
      </c>
      <c r="L5293">
        <v>0</v>
      </c>
      <c r="M5293">
        <v>0</v>
      </c>
      <c r="N5293" t="s">
        <v>20</v>
      </c>
      <c r="O5293">
        <v>0</v>
      </c>
    </row>
    <row r="5294" spans="1:15" x14ac:dyDescent="0.3">
      <c r="A5294" t="s">
        <v>10459</v>
      </c>
      <c r="B5294" s="1">
        <v>46272</v>
      </c>
      <c r="C5294" t="s">
        <v>10460</v>
      </c>
      <c r="E5294" t="s">
        <v>18</v>
      </c>
      <c r="F5294">
        <v>599</v>
      </c>
      <c r="G5294" t="s">
        <v>19</v>
      </c>
      <c r="H5294">
        <v>599</v>
      </c>
      <c r="I5294" t="s">
        <v>194</v>
      </c>
      <c r="J5294">
        <v>1</v>
      </c>
      <c r="K5294">
        <v>599</v>
      </c>
      <c r="L5294">
        <v>0</v>
      </c>
      <c r="M5294">
        <v>0</v>
      </c>
      <c r="N5294" t="s">
        <v>20</v>
      </c>
      <c r="O5294">
        <v>0</v>
      </c>
    </row>
    <row r="5295" spans="1:15" x14ac:dyDescent="0.3">
      <c r="A5295" t="s">
        <v>10461</v>
      </c>
      <c r="B5295" s="1">
        <v>46266</v>
      </c>
      <c r="C5295" t="s">
        <v>10462</v>
      </c>
      <c r="D5295" t="s">
        <v>61</v>
      </c>
      <c r="E5295" t="s">
        <v>27</v>
      </c>
      <c r="F5295">
        <v>2499</v>
      </c>
      <c r="G5295" t="s">
        <v>66</v>
      </c>
      <c r="H5295">
        <v>2499</v>
      </c>
      <c r="I5295" t="s">
        <v>61</v>
      </c>
      <c r="J5295">
        <v>1</v>
      </c>
      <c r="K5295">
        <v>2499</v>
      </c>
      <c r="L5295">
        <v>1</v>
      </c>
      <c r="M5295">
        <v>2499</v>
      </c>
      <c r="N5295" t="s">
        <v>20</v>
      </c>
      <c r="O5295">
        <v>0</v>
      </c>
    </row>
    <row r="5296" spans="1:15" x14ac:dyDescent="0.3">
      <c r="A5296" t="s">
        <v>10463</v>
      </c>
      <c r="B5296" s="1">
        <v>46273</v>
      </c>
      <c r="C5296" t="s">
        <v>1500</v>
      </c>
      <c r="D5296" t="s">
        <v>37</v>
      </c>
      <c r="E5296" t="s">
        <v>27</v>
      </c>
      <c r="F5296">
        <v>499</v>
      </c>
      <c r="G5296" t="s">
        <v>19</v>
      </c>
      <c r="H5296">
        <v>499</v>
      </c>
      <c r="I5296" t="s">
        <v>37</v>
      </c>
      <c r="J5296">
        <v>1</v>
      </c>
      <c r="K5296">
        <v>499</v>
      </c>
      <c r="L5296">
        <v>0</v>
      </c>
      <c r="M5296">
        <v>0</v>
      </c>
      <c r="N5296" t="s">
        <v>20</v>
      </c>
      <c r="O5296">
        <v>0</v>
      </c>
    </row>
    <row r="5297" spans="1:15" x14ac:dyDescent="0.3">
      <c r="A5297" t="s">
        <v>10464</v>
      </c>
      <c r="B5297" s="1">
        <v>46268</v>
      </c>
      <c r="C5297" t="s">
        <v>10465</v>
      </c>
      <c r="D5297" t="s">
        <v>17</v>
      </c>
      <c r="E5297" t="s">
        <v>18</v>
      </c>
      <c r="F5297">
        <v>2499</v>
      </c>
      <c r="G5297" t="s">
        <v>19</v>
      </c>
      <c r="H5297">
        <v>2499</v>
      </c>
      <c r="I5297" t="s">
        <v>17</v>
      </c>
      <c r="J5297">
        <v>1</v>
      </c>
      <c r="K5297">
        <v>2499</v>
      </c>
      <c r="L5297">
        <v>0</v>
      </c>
      <c r="M5297">
        <v>0</v>
      </c>
      <c r="N5297" t="s">
        <v>20</v>
      </c>
      <c r="O5297">
        <v>0</v>
      </c>
    </row>
    <row r="5298" spans="1:15" x14ac:dyDescent="0.3">
      <c r="A5298" t="s">
        <v>10466</v>
      </c>
      <c r="B5298" s="1">
        <v>46291</v>
      </c>
      <c r="C5298" t="s">
        <v>10467</v>
      </c>
      <c r="D5298" t="s">
        <v>48</v>
      </c>
      <c r="E5298" t="s">
        <v>18</v>
      </c>
      <c r="F5298">
        <v>3499</v>
      </c>
      <c r="G5298" t="s">
        <v>19</v>
      </c>
      <c r="H5298">
        <v>3499</v>
      </c>
      <c r="I5298" t="s">
        <v>48</v>
      </c>
      <c r="J5298">
        <v>1</v>
      </c>
      <c r="K5298">
        <v>3499</v>
      </c>
      <c r="L5298">
        <v>0</v>
      </c>
      <c r="M5298">
        <v>0</v>
      </c>
      <c r="N5298" t="s">
        <v>20</v>
      </c>
      <c r="O5298">
        <v>0</v>
      </c>
    </row>
    <row r="5299" spans="1:15" x14ac:dyDescent="0.3">
      <c r="A5299" t="s">
        <v>10468</v>
      </c>
      <c r="B5299" s="1">
        <v>46295</v>
      </c>
      <c r="C5299" t="s">
        <v>10469</v>
      </c>
      <c r="D5299" t="s">
        <v>34</v>
      </c>
      <c r="E5299" t="s">
        <v>54</v>
      </c>
      <c r="F5299">
        <v>2398</v>
      </c>
      <c r="G5299" t="s">
        <v>19</v>
      </c>
      <c r="H5299">
        <v>2398</v>
      </c>
      <c r="I5299" t="s">
        <v>34</v>
      </c>
      <c r="J5299">
        <v>1</v>
      </c>
      <c r="K5299">
        <v>2398</v>
      </c>
      <c r="L5299">
        <v>0</v>
      </c>
      <c r="M5299">
        <v>0</v>
      </c>
      <c r="N5299" t="s">
        <v>20</v>
      </c>
      <c r="O5299">
        <v>0</v>
      </c>
    </row>
    <row r="5300" spans="1:15" x14ac:dyDescent="0.3">
      <c r="A5300" t="s">
        <v>10470</v>
      </c>
      <c r="B5300" s="1">
        <v>46294</v>
      </c>
      <c r="C5300" t="s">
        <v>10471</v>
      </c>
      <c r="D5300" t="s">
        <v>75</v>
      </c>
      <c r="E5300" t="s">
        <v>27</v>
      </c>
      <c r="F5300">
        <v>7498</v>
      </c>
      <c r="G5300" t="s">
        <v>19</v>
      </c>
      <c r="H5300">
        <v>7498</v>
      </c>
      <c r="I5300" t="s">
        <v>75</v>
      </c>
      <c r="J5300">
        <v>1</v>
      </c>
      <c r="K5300">
        <v>7498</v>
      </c>
      <c r="L5300">
        <v>0</v>
      </c>
      <c r="M5300">
        <v>0</v>
      </c>
      <c r="N5300" t="s">
        <v>20</v>
      </c>
      <c r="O5300">
        <v>0</v>
      </c>
    </row>
    <row r="5301" spans="1:15" x14ac:dyDescent="0.3">
      <c r="A5301" t="s">
        <v>10472</v>
      </c>
      <c r="B5301" s="1">
        <v>46290</v>
      </c>
      <c r="C5301" t="s">
        <v>10473</v>
      </c>
      <c r="D5301" t="s">
        <v>61</v>
      </c>
      <c r="E5301" t="s">
        <v>18</v>
      </c>
      <c r="F5301">
        <v>349</v>
      </c>
      <c r="G5301" t="s">
        <v>115</v>
      </c>
      <c r="H5301">
        <v>349</v>
      </c>
      <c r="I5301" t="s">
        <v>61</v>
      </c>
      <c r="J5301">
        <v>0</v>
      </c>
      <c r="K5301">
        <v>0</v>
      </c>
      <c r="L5301">
        <v>0</v>
      </c>
      <c r="M5301">
        <v>0</v>
      </c>
      <c r="N5301" t="s">
        <v>20</v>
      </c>
      <c r="O5301">
        <v>0</v>
      </c>
    </row>
    <row r="5302" spans="1:15" x14ac:dyDescent="0.3">
      <c r="A5302" t="s">
        <v>10474</v>
      </c>
      <c r="B5302" s="1">
        <v>46273</v>
      </c>
      <c r="C5302" t="s">
        <v>10475</v>
      </c>
      <c r="E5302" t="s">
        <v>54</v>
      </c>
      <c r="F5302">
        <v>599</v>
      </c>
      <c r="G5302" t="s">
        <v>19</v>
      </c>
      <c r="H5302">
        <v>599</v>
      </c>
      <c r="I5302" t="s">
        <v>194</v>
      </c>
      <c r="J5302">
        <v>1</v>
      </c>
      <c r="K5302">
        <v>599</v>
      </c>
      <c r="L5302">
        <v>0</v>
      </c>
      <c r="M5302">
        <v>0</v>
      </c>
      <c r="N5302" t="s">
        <v>20</v>
      </c>
      <c r="O5302">
        <v>0</v>
      </c>
    </row>
    <row r="5303" spans="1:15" x14ac:dyDescent="0.3">
      <c r="A5303" t="s">
        <v>10476</v>
      </c>
      <c r="B5303" s="1">
        <v>46268</v>
      </c>
      <c r="C5303" t="s">
        <v>10477</v>
      </c>
      <c r="D5303" t="s">
        <v>37</v>
      </c>
      <c r="E5303" t="s">
        <v>18</v>
      </c>
      <c r="F5303">
        <v>3348</v>
      </c>
      <c r="G5303" t="s">
        <v>19</v>
      </c>
      <c r="H5303">
        <v>3348</v>
      </c>
      <c r="I5303" t="s">
        <v>37</v>
      </c>
      <c r="J5303">
        <v>1</v>
      </c>
      <c r="K5303">
        <v>3348</v>
      </c>
      <c r="L5303">
        <v>0</v>
      </c>
      <c r="M5303">
        <v>0</v>
      </c>
      <c r="N5303" t="s">
        <v>20</v>
      </c>
      <c r="O5303">
        <v>0</v>
      </c>
    </row>
    <row r="5304" spans="1:15" x14ac:dyDescent="0.3">
      <c r="A5304" t="s">
        <v>10478</v>
      </c>
      <c r="B5304" s="1">
        <v>46278</v>
      </c>
      <c r="C5304" t="s">
        <v>10479</v>
      </c>
      <c r="D5304" t="s">
        <v>34</v>
      </c>
      <c r="E5304" t="s">
        <v>54</v>
      </c>
      <c r="F5304">
        <v>7999</v>
      </c>
      <c r="G5304" t="s">
        <v>19</v>
      </c>
      <c r="H5304">
        <v>7999</v>
      </c>
      <c r="I5304" t="s">
        <v>34</v>
      </c>
      <c r="J5304">
        <v>1</v>
      </c>
      <c r="K5304">
        <v>7999</v>
      </c>
      <c r="L5304">
        <v>0</v>
      </c>
      <c r="M5304">
        <v>0</v>
      </c>
      <c r="N5304" t="s">
        <v>20</v>
      </c>
      <c r="O5304">
        <v>0</v>
      </c>
    </row>
    <row r="5305" spans="1:15" x14ac:dyDescent="0.3">
      <c r="A5305" t="s">
        <v>10480</v>
      </c>
      <c r="B5305" s="1">
        <v>46282</v>
      </c>
      <c r="C5305" t="s">
        <v>10481</v>
      </c>
      <c r="D5305" t="s">
        <v>51</v>
      </c>
      <c r="E5305" t="s">
        <v>18</v>
      </c>
      <c r="F5305">
        <v>9998</v>
      </c>
      <c r="G5305" t="s">
        <v>19</v>
      </c>
      <c r="H5305">
        <v>9998</v>
      </c>
      <c r="I5305" t="s">
        <v>51</v>
      </c>
      <c r="J5305">
        <v>1</v>
      </c>
      <c r="K5305">
        <v>9998</v>
      </c>
      <c r="L5305">
        <v>0</v>
      </c>
      <c r="M5305">
        <v>0</v>
      </c>
      <c r="N5305" t="s">
        <v>20</v>
      </c>
      <c r="O5305">
        <v>0</v>
      </c>
    </row>
    <row r="5306" spans="1:15" x14ac:dyDescent="0.3">
      <c r="A5306" t="s">
        <v>10482</v>
      </c>
      <c r="B5306" s="1">
        <v>46282</v>
      </c>
      <c r="C5306" t="s">
        <v>10483</v>
      </c>
      <c r="D5306" t="s">
        <v>26</v>
      </c>
      <c r="E5306" t="s">
        <v>43</v>
      </c>
      <c r="F5306">
        <v>2298</v>
      </c>
      <c r="G5306" t="s">
        <v>19</v>
      </c>
      <c r="H5306">
        <v>2298</v>
      </c>
      <c r="I5306" t="s">
        <v>26</v>
      </c>
      <c r="J5306">
        <v>1</v>
      </c>
      <c r="K5306">
        <v>2298</v>
      </c>
      <c r="L5306">
        <v>0</v>
      </c>
      <c r="M5306">
        <v>0</v>
      </c>
      <c r="N5306" t="s">
        <v>20</v>
      </c>
      <c r="O5306">
        <v>0</v>
      </c>
    </row>
    <row r="5307" spans="1:15" x14ac:dyDescent="0.3">
      <c r="A5307" t="s">
        <v>10484</v>
      </c>
      <c r="B5307" s="1">
        <v>46272</v>
      </c>
      <c r="C5307" t="s">
        <v>10485</v>
      </c>
      <c r="D5307" t="s">
        <v>61</v>
      </c>
      <c r="E5307" t="s">
        <v>18</v>
      </c>
      <c r="F5307">
        <v>4397</v>
      </c>
      <c r="G5307" t="s">
        <v>80</v>
      </c>
      <c r="H5307">
        <v>4397</v>
      </c>
      <c r="I5307" t="s">
        <v>61</v>
      </c>
      <c r="J5307">
        <v>0</v>
      </c>
      <c r="K5307">
        <v>0</v>
      </c>
      <c r="L5307">
        <v>0</v>
      </c>
      <c r="M5307">
        <v>0</v>
      </c>
      <c r="N5307" t="s">
        <v>20</v>
      </c>
      <c r="O5307">
        <v>0</v>
      </c>
    </row>
    <row r="5308" spans="1:15" x14ac:dyDescent="0.3">
      <c r="A5308" t="s">
        <v>10486</v>
      </c>
      <c r="B5308" s="1">
        <v>46276</v>
      </c>
      <c r="C5308" t="s">
        <v>10487</v>
      </c>
      <c r="D5308" t="s">
        <v>23</v>
      </c>
      <c r="E5308" t="s">
        <v>18</v>
      </c>
      <c r="F5308">
        <v>799</v>
      </c>
      <c r="G5308" t="s">
        <v>19</v>
      </c>
      <c r="H5308">
        <v>799</v>
      </c>
      <c r="I5308" t="s">
        <v>23</v>
      </c>
      <c r="J5308">
        <v>1</v>
      </c>
      <c r="K5308">
        <v>799</v>
      </c>
      <c r="L5308">
        <v>0</v>
      </c>
      <c r="M5308">
        <v>0</v>
      </c>
      <c r="N5308" t="s">
        <v>20</v>
      </c>
      <c r="O5308">
        <v>0</v>
      </c>
    </row>
    <row r="5309" spans="1:15" x14ac:dyDescent="0.3">
      <c r="A5309" t="s">
        <v>10488</v>
      </c>
      <c r="B5309" s="1">
        <v>46276</v>
      </c>
      <c r="C5309" t="s">
        <v>10489</v>
      </c>
      <c r="D5309" t="s">
        <v>48</v>
      </c>
      <c r="E5309" t="s">
        <v>54</v>
      </c>
      <c r="F5309">
        <v>349</v>
      </c>
      <c r="G5309" t="s">
        <v>115</v>
      </c>
      <c r="H5309">
        <v>349</v>
      </c>
      <c r="I5309" t="s">
        <v>48</v>
      </c>
      <c r="J5309">
        <v>0</v>
      </c>
      <c r="K5309">
        <v>0</v>
      </c>
      <c r="L5309">
        <v>0</v>
      </c>
      <c r="M5309">
        <v>0</v>
      </c>
      <c r="N5309" t="s">
        <v>20</v>
      </c>
      <c r="O5309">
        <v>0</v>
      </c>
    </row>
    <row r="5310" spans="1:15" x14ac:dyDescent="0.3">
      <c r="A5310" t="s">
        <v>10490</v>
      </c>
      <c r="B5310" s="1">
        <v>46290</v>
      </c>
      <c r="C5310" t="s">
        <v>10491</v>
      </c>
      <c r="D5310" t="s">
        <v>42</v>
      </c>
      <c r="E5310" t="s">
        <v>18</v>
      </c>
      <c r="F5310">
        <v>1799</v>
      </c>
      <c r="G5310" t="s">
        <v>19</v>
      </c>
      <c r="H5310">
        <v>1799</v>
      </c>
      <c r="I5310" t="s">
        <v>42</v>
      </c>
      <c r="J5310">
        <v>1</v>
      </c>
      <c r="K5310">
        <v>1799</v>
      </c>
      <c r="L5310">
        <v>0</v>
      </c>
      <c r="M5310">
        <v>0</v>
      </c>
      <c r="N5310" t="s">
        <v>20</v>
      </c>
      <c r="O5310">
        <v>0</v>
      </c>
    </row>
    <row r="5311" spans="1:15" x14ac:dyDescent="0.3">
      <c r="A5311" t="s">
        <v>10492</v>
      </c>
      <c r="B5311" s="1">
        <v>46276</v>
      </c>
      <c r="C5311" t="s">
        <v>10493</v>
      </c>
      <c r="D5311" t="s">
        <v>34</v>
      </c>
      <c r="E5311" t="s">
        <v>18</v>
      </c>
      <c r="F5311">
        <v>599</v>
      </c>
      <c r="G5311" t="s">
        <v>19</v>
      </c>
      <c r="H5311">
        <v>599</v>
      </c>
      <c r="I5311" t="s">
        <v>34</v>
      </c>
      <c r="J5311">
        <v>1</v>
      </c>
      <c r="K5311">
        <v>599</v>
      </c>
      <c r="L5311">
        <v>0</v>
      </c>
      <c r="M5311">
        <v>0</v>
      </c>
      <c r="N5311" t="s">
        <v>20</v>
      </c>
      <c r="O5311">
        <v>0</v>
      </c>
    </row>
    <row r="5312" spans="1:15" x14ac:dyDescent="0.3">
      <c r="A5312" t="s">
        <v>10494</v>
      </c>
      <c r="B5312" s="1">
        <v>46271</v>
      </c>
      <c r="C5312" t="s">
        <v>10495</v>
      </c>
      <c r="D5312" t="s">
        <v>26</v>
      </c>
      <c r="E5312" t="s">
        <v>18</v>
      </c>
      <c r="F5312">
        <v>799</v>
      </c>
      <c r="G5312" t="s">
        <v>19</v>
      </c>
      <c r="H5312">
        <v>799</v>
      </c>
      <c r="I5312" t="s">
        <v>26</v>
      </c>
      <c r="J5312">
        <v>1</v>
      </c>
      <c r="K5312">
        <v>799</v>
      </c>
      <c r="L5312">
        <v>0</v>
      </c>
      <c r="M5312">
        <v>0</v>
      </c>
      <c r="N5312" t="s">
        <v>20</v>
      </c>
      <c r="O5312">
        <v>0</v>
      </c>
    </row>
    <row r="5313" spans="1:15" x14ac:dyDescent="0.3">
      <c r="A5313" t="s">
        <v>10496</v>
      </c>
      <c r="B5313" s="1">
        <v>46288</v>
      </c>
      <c r="C5313" t="s">
        <v>10497</v>
      </c>
      <c r="D5313" t="s">
        <v>42</v>
      </c>
      <c r="E5313" t="s">
        <v>18</v>
      </c>
      <c r="F5313">
        <v>1799</v>
      </c>
      <c r="G5313" t="s">
        <v>19</v>
      </c>
      <c r="H5313">
        <v>1799</v>
      </c>
      <c r="I5313" t="s">
        <v>42</v>
      </c>
      <c r="J5313">
        <v>1</v>
      </c>
      <c r="K5313">
        <v>1799</v>
      </c>
      <c r="L5313">
        <v>0</v>
      </c>
      <c r="M5313">
        <v>0</v>
      </c>
      <c r="N5313" t="s">
        <v>20</v>
      </c>
      <c r="O5313">
        <v>0</v>
      </c>
    </row>
    <row r="5314" spans="1:15" x14ac:dyDescent="0.3">
      <c r="A5314" t="s">
        <v>10498</v>
      </c>
      <c r="B5314" s="1">
        <v>46276</v>
      </c>
      <c r="C5314" t="s">
        <v>10499</v>
      </c>
      <c r="D5314" t="s">
        <v>75</v>
      </c>
      <c r="E5314" t="s">
        <v>27</v>
      </c>
      <c r="F5314">
        <v>13297</v>
      </c>
      <c r="G5314" t="s">
        <v>19</v>
      </c>
      <c r="H5314">
        <v>13297</v>
      </c>
      <c r="I5314" t="s">
        <v>75</v>
      </c>
      <c r="J5314">
        <v>1</v>
      </c>
      <c r="K5314">
        <v>13297</v>
      </c>
      <c r="L5314">
        <v>0</v>
      </c>
      <c r="M5314">
        <v>0</v>
      </c>
      <c r="N5314" t="s">
        <v>20</v>
      </c>
      <c r="O5314">
        <v>0</v>
      </c>
    </row>
    <row r="5315" spans="1:15" x14ac:dyDescent="0.3">
      <c r="A5315" t="s">
        <v>10500</v>
      </c>
      <c r="B5315" s="1">
        <v>46286</v>
      </c>
      <c r="C5315" t="s">
        <v>10501</v>
      </c>
      <c r="D5315" t="s">
        <v>26</v>
      </c>
      <c r="E5315" t="s">
        <v>43</v>
      </c>
      <c r="F5315">
        <v>1598</v>
      </c>
      <c r="G5315" t="s">
        <v>19</v>
      </c>
      <c r="H5315">
        <v>1598</v>
      </c>
      <c r="I5315" t="s">
        <v>26</v>
      </c>
      <c r="J5315">
        <v>1</v>
      </c>
      <c r="K5315">
        <v>1598</v>
      </c>
      <c r="L5315">
        <v>0</v>
      </c>
      <c r="M5315">
        <v>0</v>
      </c>
      <c r="N5315" t="s">
        <v>20</v>
      </c>
      <c r="O5315">
        <v>0</v>
      </c>
    </row>
    <row r="5316" spans="1:15" x14ac:dyDescent="0.3">
      <c r="A5316" t="s">
        <v>10502</v>
      </c>
      <c r="B5316" s="1">
        <v>46283</v>
      </c>
      <c r="C5316" t="s">
        <v>10503</v>
      </c>
      <c r="D5316" t="s">
        <v>26</v>
      </c>
      <c r="E5316" t="s">
        <v>18</v>
      </c>
      <c r="F5316">
        <v>2499</v>
      </c>
      <c r="G5316" t="s">
        <v>19</v>
      </c>
      <c r="H5316">
        <v>2499</v>
      </c>
      <c r="I5316" t="s">
        <v>26</v>
      </c>
      <c r="J5316">
        <v>1</v>
      </c>
      <c r="K5316">
        <v>2499</v>
      </c>
      <c r="L5316">
        <v>0</v>
      </c>
      <c r="M5316">
        <v>0</v>
      </c>
      <c r="N5316" t="s">
        <v>20</v>
      </c>
      <c r="O5316">
        <v>0</v>
      </c>
    </row>
    <row r="5317" spans="1:15" x14ac:dyDescent="0.3">
      <c r="A5317" t="s">
        <v>10504</v>
      </c>
      <c r="B5317" s="1">
        <v>46270</v>
      </c>
      <c r="C5317" t="s">
        <v>10505</v>
      </c>
      <c r="D5317" t="s">
        <v>17</v>
      </c>
      <c r="E5317" t="s">
        <v>18</v>
      </c>
      <c r="F5317">
        <v>2999</v>
      </c>
      <c r="G5317" t="s">
        <v>19</v>
      </c>
      <c r="H5317">
        <v>2999</v>
      </c>
      <c r="I5317" t="s">
        <v>17</v>
      </c>
      <c r="J5317">
        <v>1</v>
      </c>
      <c r="K5317">
        <v>2999</v>
      </c>
      <c r="L5317">
        <v>0</v>
      </c>
      <c r="M5317">
        <v>0</v>
      </c>
      <c r="N5317" t="s">
        <v>20</v>
      </c>
      <c r="O5317">
        <v>0</v>
      </c>
    </row>
    <row r="5318" spans="1:15" x14ac:dyDescent="0.3">
      <c r="A5318" t="s">
        <v>10506</v>
      </c>
      <c r="B5318" s="1">
        <v>46274</v>
      </c>
      <c r="C5318" t="s">
        <v>10507</v>
      </c>
      <c r="D5318" t="s">
        <v>26</v>
      </c>
      <c r="E5318" t="s">
        <v>43</v>
      </c>
      <c r="F5318">
        <v>599</v>
      </c>
      <c r="G5318" t="s">
        <v>19</v>
      </c>
      <c r="H5318">
        <v>599</v>
      </c>
      <c r="I5318" t="s">
        <v>26</v>
      </c>
      <c r="J5318">
        <v>1</v>
      </c>
      <c r="K5318">
        <v>599</v>
      </c>
      <c r="L5318">
        <v>0</v>
      </c>
      <c r="M5318">
        <v>0</v>
      </c>
      <c r="N5318" t="s">
        <v>20</v>
      </c>
      <c r="O5318">
        <v>0</v>
      </c>
    </row>
    <row r="5319" spans="1:15" x14ac:dyDescent="0.3">
      <c r="A5319" t="s">
        <v>10508</v>
      </c>
      <c r="B5319" s="1">
        <v>46268</v>
      </c>
      <c r="C5319" t="s">
        <v>10509</v>
      </c>
      <c r="D5319" t="s">
        <v>26</v>
      </c>
      <c r="E5319" t="s">
        <v>27</v>
      </c>
      <c r="F5319">
        <v>799</v>
      </c>
      <c r="G5319" t="s">
        <v>19</v>
      </c>
      <c r="H5319">
        <v>799</v>
      </c>
      <c r="I5319" t="s">
        <v>26</v>
      </c>
      <c r="J5319">
        <v>1</v>
      </c>
      <c r="K5319">
        <v>799</v>
      </c>
      <c r="L5319">
        <v>0</v>
      </c>
      <c r="M5319">
        <v>0</v>
      </c>
      <c r="N5319" t="s">
        <v>20</v>
      </c>
      <c r="O5319">
        <v>0</v>
      </c>
    </row>
    <row r="5320" spans="1:15" x14ac:dyDescent="0.3">
      <c r="A5320" t="s">
        <v>10510</v>
      </c>
      <c r="B5320" s="1">
        <v>46295</v>
      </c>
      <c r="C5320" t="s">
        <v>10511</v>
      </c>
      <c r="D5320" t="s">
        <v>23</v>
      </c>
      <c r="E5320" t="s">
        <v>18</v>
      </c>
      <c r="F5320">
        <v>999</v>
      </c>
      <c r="G5320" t="s">
        <v>19</v>
      </c>
      <c r="H5320">
        <v>999</v>
      </c>
      <c r="I5320" t="s">
        <v>23</v>
      </c>
      <c r="J5320">
        <v>1</v>
      </c>
      <c r="K5320">
        <v>999</v>
      </c>
      <c r="L5320">
        <v>0</v>
      </c>
      <c r="M5320">
        <v>0</v>
      </c>
      <c r="N5320" t="s">
        <v>20</v>
      </c>
      <c r="O5320">
        <v>0</v>
      </c>
    </row>
    <row r="5321" spans="1:15" x14ac:dyDescent="0.3">
      <c r="A5321" t="s">
        <v>10512</v>
      </c>
      <c r="B5321" s="1">
        <v>46268</v>
      </c>
      <c r="C5321" t="s">
        <v>10513</v>
      </c>
      <c r="D5321" t="s">
        <v>51</v>
      </c>
      <c r="E5321" t="s">
        <v>18</v>
      </c>
      <c r="F5321">
        <v>7498</v>
      </c>
      <c r="G5321" t="s">
        <v>19</v>
      </c>
      <c r="H5321">
        <v>7498</v>
      </c>
      <c r="I5321" t="s">
        <v>51</v>
      </c>
      <c r="J5321">
        <v>1</v>
      </c>
      <c r="K5321">
        <v>7498</v>
      </c>
      <c r="L5321">
        <v>0</v>
      </c>
      <c r="M5321">
        <v>0</v>
      </c>
      <c r="N5321" t="s">
        <v>20</v>
      </c>
      <c r="O5321">
        <v>0</v>
      </c>
    </row>
    <row r="5322" spans="1:15" x14ac:dyDescent="0.3">
      <c r="A5322" t="s">
        <v>10514</v>
      </c>
      <c r="B5322" s="1">
        <v>46273</v>
      </c>
      <c r="C5322" t="s">
        <v>10515</v>
      </c>
      <c r="D5322" t="s">
        <v>34</v>
      </c>
      <c r="E5322" t="s">
        <v>18</v>
      </c>
      <c r="F5322">
        <v>7999</v>
      </c>
      <c r="G5322" t="s">
        <v>19</v>
      </c>
      <c r="H5322">
        <v>7999</v>
      </c>
      <c r="I5322" t="s">
        <v>34</v>
      </c>
      <c r="J5322">
        <v>1</v>
      </c>
      <c r="K5322">
        <v>7999</v>
      </c>
      <c r="L5322">
        <v>0</v>
      </c>
      <c r="M5322">
        <v>0</v>
      </c>
      <c r="N5322" t="s">
        <v>20</v>
      </c>
      <c r="O5322">
        <v>0</v>
      </c>
    </row>
    <row r="5323" spans="1:15" x14ac:dyDescent="0.3">
      <c r="A5323" t="s">
        <v>10516</v>
      </c>
      <c r="B5323" s="1">
        <v>46271</v>
      </c>
      <c r="C5323" t="s">
        <v>10517</v>
      </c>
      <c r="D5323" t="s">
        <v>75</v>
      </c>
      <c r="E5323" t="s">
        <v>18</v>
      </c>
      <c r="F5323">
        <v>9298</v>
      </c>
      <c r="G5323" t="s">
        <v>19</v>
      </c>
      <c r="H5323">
        <v>9298</v>
      </c>
      <c r="I5323" t="s">
        <v>75</v>
      </c>
      <c r="J5323">
        <v>1</v>
      </c>
      <c r="K5323">
        <v>9298</v>
      </c>
      <c r="L5323">
        <v>0</v>
      </c>
      <c r="M5323">
        <v>0</v>
      </c>
      <c r="N5323" t="s">
        <v>20</v>
      </c>
      <c r="O5323">
        <v>0</v>
      </c>
    </row>
    <row r="5324" spans="1:15" x14ac:dyDescent="0.3">
      <c r="A5324" t="s">
        <v>10518</v>
      </c>
      <c r="B5324" s="1">
        <v>46289</v>
      </c>
      <c r="C5324" t="s">
        <v>10519</v>
      </c>
      <c r="D5324" t="s">
        <v>37</v>
      </c>
      <c r="E5324" t="s">
        <v>18</v>
      </c>
      <c r="F5324">
        <v>4999</v>
      </c>
      <c r="G5324" t="s">
        <v>19</v>
      </c>
      <c r="H5324">
        <v>4999</v>
      </c>
      <c r="I5324" t="s">
        <v>37</v>
      </c>
      <c r="J5324">
        <v>1</v>
      </c>
      <c r="K5324">
        <v>4999</v>
      </c>
      <c r="L5324">
        <v>0</v>
      </c>
      <c r="M5324">
        <v>0</v>
      </c>
      <c r="N5324" t="s">
        <v>20</v>
      </c>
      <c r="O5324">
        <v>0</v>
      </c>
    </row>
    <row r="5325" spans="1:15" x14ac:dyDescent="0.3">
      <c r="A5325" t="s">
        <v>10520</v>
      </c>
      <c r="B5325" s="1">
        <v>46285</v>
      </c>
      <c r="C5325" t="s">
        <v>10521</v>
      </c>
      <c r="D5325" t="s">
        <v>26</v>
      </c>
      <c r="E5325" t="s">
        <v>27</v>
      </c>
      <c r="F5325">
        <v>4498</v>
      </c>
      <c r="G5325" t="s">
        <v>19</v>
      </c>
      <c r="H5325">
        <v>4498</v>
      </c>
      <c r="I5325" t="s">
        <v>26</v>
      </c>
      <c r="J5325">
        <v>1</v>
      </c>
      <c r="K5325">
        <v>4498</v>
      </c>
      <c r="L5325">
        <v>0</v>
      </c>
      <c r="M5325">
        <v>0</v>
      </c>
      <c r="N5325" t="s">
        <v>20</v>
      </c>
      <c r="O5325">
        <v>0</v>
      </c>
    </row>
    <row r="5326" spans="1:15" x14ac:dyDescent="0.3">
      <c r="A5326" t="s">
        <v>10522</v>
      </c>
      <c r="B5326" s="1">
        <v>46286</v>
      </c>
      <c r="C5326" t="s">
        <v>10523</v>
      </c>
      <c r="D5326" t="s">
        <v>48</v>
      </c>
      <c r="E5326" t="s">
        <v>18</v>
      </c>
      <c r="F5326">
        <v>3499</v>
      </c>
      <c r="G5326" t="s">
        <v>19</v>
      </c>
      <c r="H5326">
        <v>3499</v>
      </c>
      <c r="I5326" t="s">
        <v>48</v>
      </c>
      <c r="J5326">
        <v>1</v>
      </c>
      <c r="K5326">
        <v>3499</v>
      </c>
      <c r="L5326">
        <v>0</v>
      </c>
      <c r="M5326">
        <v>0</v>
      </c>
      <c r="N5326" t="s">
        <v>20</v>
      </c>
      <c r="O5326">
        <v>0</v>
      </c>
    </row>
    <row r="5327" spans="1:15" x14ac:dyDescent="0.3">
      <c r="A5327" t="s">
        <v>10524</v>
      </c>
      <c r="B5327" s="1">
        <v>46278</v>
      </c>
      <c r="C5327" t="s">
        <v>10525</v>
      </c>
      <c r="D5327" t="s">
        <v>17</v>
      </c>
      <c r="E5327" t="s">
        <v>43</v>
      </c>
      <c r="F5327">
        <v>3499</v>
      </c>
      <c r="G5327" t="s">
        <v>66</v>
      </c>
      <c r="H5327">
        <v>3499</v>
      </c>
      <c r="I5327" t="s">
        <v>17</v>
      </c>
      <c r="J5327">
        <v>1</v>
      </c>
      <c r="K5327">
        <v>3499</v>
      </c>
      <c r="L5327">
        <v>1</v>
      </c>
      <c r="M5327">
        <v>3499</v>
      </c>
      <c r="N5327" t="s">
        <v>20</v>
      </c>
      <c r="O5327">
        <v>0</v>
      </c>
    </row>
    <row r="5328" spans="1:15" x14ac:dyDescent="0.3">
      <c r="A5328" t="s">
        <v>10526</v>
      </c>
      <c r="B5328" s="1">
        <v>46277</v>
      </c>
      <c r="C5328" t="s">
        <v>10527</v>
      </c>
      <c r="D5328" t="s">
        <v>26</v>
      </c>
      <c r="E5328" t="s">
        <v>18</v>
      </c>
      <c r="F5328" s="2">
        <v>2998</v>
      </c>
      <c r="G5328" t="s">
        <v>19</v>
      </c>
      <c r="H5328">
        <v>2998</v>
      </c>
      <c r="I5328" t="s">
        <v>26</v>
      </c>
      <c r="J5328">
        <v>1</v>
      </c>
      <c r="K5328">
        <v>2998</v>
      </c>
      <c r="L5328">
        <v>0</v>
      </c>
      <c r="M5328">
        <v>0</v>
      </c>
      <c r="N5328" t="s">
        <v>20</v>
      </c>
      <c r="O5328">
        <v>0</v>
      </c>
    </row>
    <row r="5329" spans="1:15" x14ac:dyDescent="0.3">
      <c r="A5329" t="s">
        <v>10528</v>
      </c>
      <c r="B5329" s="1">
        <v>46295</v>
      </c>
      <c r="C5329" t="s">
        <v>10529</v>
      </c>
      <c r="D5329" t="s">
        <v>75</v>
      </c>
      <c r="E5329" t="s">
        <v>54</v>
      </c>
      <c r="F5329">
        <v>1799</v>
      </c>
      <c r="G5329" t="s">
        <v>19</v>
      </c>
      <c r="H5329">
        <v>1799</v>
      </c>
      <c r="I5329" t="s">
        <v>75</v>
      </c>
      <c r="J5329">
        <v>1</v>
      </c>
      <c r="K5329">
        <v>1799</v>
      </c>
      <c r="L5329">
        <v>0</v>
      </c>
      <c r="M5329">
        <v>0</v>
      </c>
      <c r="N5329" t="s">
        <v>20</v>
      </c>
      <c r="O5329">
        <v>0</v>
      </c>
    </row>
    <row r="5330" spans="1:15" x14ac:dyDescent="0.3">
      <c r="A5330" t="s">
        <v>10530</v>
      </c>
      <c r="B5330" s="1">
        <v>46295</v>
      </c>
      <c r="C5330" t="s">
        <v>10531</v>
      </c>
      <c r="D5330" t="s">
        <v>37</v>
      </c>
      <c r="E5330" t="s">
        <v>18</v>
      </c>
      <c r="F5330">
        <v>599</v>
      </c>
      <c r="G5330" t="s">
        <v>19</v>
      </c>
      <c r="H5330">
        <v>599</v>
      </c>
      <c r="I5330" t="s">
        <v>37</v>
      </c>
      <c r="J5330">
        <v>1</v>
      </c>
      <c r="K5330">
        <v>599</v>
      </c>
      <c r="L5330">
        <v>0</v>
      </c>
      <c r="M5330">
        <v>0</v>
      </c>
      <c r="N5330" t="s">
        <v>20</v>
      </c>
      <c r="O5330">
        <v>0</v>
      </c>
    </row>
    <row r="5331" spans="1:15" x14ac:dyDescent="0.3">
      <c r="A5331" t="s">
        <v>10532</v>
      </c>
      <c r="B5331" s="1">
        <v>46276</v>
      </c>
      <c r="C5331" t="s">
        <v>10533</v>
      </c>
      <c r="D5331" t="s">
        <v>42</v>
      </c>
      <c r="E5331" t="s">
        <v>43</v>
      </c>
      <c r="F5331">
        <v>1799</v>
      </c>
      <c r="G5331" t="s">
        <v>19</v>
      </c>
      <c r="H5331">
        <v>1799</v>
      </c>
      <c r="I5331" t="s">
        <v>42</v>
      </c>
      <c r="J5331">
        <v>1</v>
      </c>
      <c r="K5331">
        <v>1799</v>
      </c>
      <c r="L5331">
        <v>0</v>
      </c>
      <c r="M5331">
        <v>0</v>
      </c>
      <c r="N5331" t="s">
        <v>20</v>
      </c>
      <c r="O5331">
        <v>0</v>
      </c>
    </row>
    <row r="5332" spans="1:15" x14ac:dyDescent="0.3">
      <c r="A5332" t="s">
        <v>10534</v>
      </c>
      <c r="B5332" s="1">
        <v>46280</v>
      </c>
      <c r="C5332" t="s">
        <v>10535</v>
      </c>
      <c r="D5332" t="s">
        <v>23</v>
      </c>
      <c r="E5332" t="s">
        <v>18</v>
      </c>
      <c r="F5332">
        <v>2999</v>
      </c>
      <c r="G5332" t="s">
        <v>19</v>
      </c>
      <c r="H5332">
        <v>2999</v>
      </c>
      <c r="I5332" t="s">
        <v>23</v>
      </c>
      <c r="J5332">
        <v>1</v>
      </c>
      <c r="K5332">
        <v>2999</v>
      </c>
      <c r="L5332">
        <v>0</v>
      </c>
      <c r="M5332">
        <v>0</v>
      </c>
      <c r="N5332" t="s">
        <v>20</v>
      </c>
      <c r="O5332">
        <v>0</v>
      </c>
    </row>
    <row r="5333" spans="1:15" x14ac:dyDescent="0.3">
      <c r="A5333" t="s">
        <v>10536</v>
      </c>
      <c r="B5333" s="1">
        <v>46291</v>
      </c>
      <c r="C5333" t="s">
        <v>10537</v>
      </c>
      <c r="D5333" t="s">
        <v>42</v>
      </c>
      <c r="E5333" t="s">
        <v>18</v>
      </c>
      <c r="F5333">
        <v>3298</v>
      </c>
      <c r="G5333" t="s">
        <v>19</v>
      </c>
      <c r="H5333">
        <v>3298</v>
      </c>
      <c r="I5333" t="s">
        <v>42</v>
      </c>
      <c r="J5333">
        <v>1</v>
      </c>
      <c r="K5333">
        <v>3298</v>
      </c>
      <c r="L5333">
        <v>0</v>
      </c>
      <c r="M5333">
        <v>0</v>
      </c>
      <c r="N5333" t="s">
        <v>20</v>
      </c>
      <c r="O5333">
        <v>0</v>
      </c>
    </row>
    <row r="5334" spans="1:15" x14ac:dyDescent="0.3">
      <c r="A5334" t="s">
        <v>10538</v>
      </c>
      <c r="B5334" s="1">
        <v>46266</v>
      </c>
      <c r="C5334" t="s">
        <v>10539</v>
      </c>
      <c r="D5334" t="s">
        <v>26</v>
      </c>
      <c r="E5334" t="s">
        <v>18</v>
      </c>
      <c r="F5334">
        <v>898</v>
      </c>
      <c r="G5334" t="s">
        <v>19</v>
      </c>
      <c r="H5334">
        <v>898</v>
      </c>
      <c r="I5334" t="s">
        <v>26</v>
      </c>
      <c r="J5334">
        <v>1</v>
      </c>
      <c r="K5334">
        <v>898</v>
      </c>
      <c r="L5334">
        <v>0</v>
      </c>
      <c r="M5334">
        <v>0</v>
      </c>
      <c r="N5334" t="s">
        <v>20</v>
      </c>
      <c r="O5334">
        <v>0</v>
      </c>
    </row>
    <row r="5335" spans="1:15" x14ac:dyDescent="0.3">
      <c r="A5335" t="s">
        <v>10540</v>
      </c>
      <c r="B5335" s="1">
        <v>46266</v>
      </c>
      <c r="C5335" t="s">
        <v>10541</v>
      </c>
      <c r="D5335" t="s">
        <v>61</v>
      </c>
      <c r="E5335" t="s">
        <v>18</v>
      </c>
      <c r="F5335">
        <v>2999</v>
      </c>
      <c r="G5335" t="s">
        <v>66</v>
      </c>
      <c r="H5335">
        <v>2999</v>
      </c>
      <c r="I5335" t="s">
        <v>61</v>
      </c>
      <c r="J5335">
        <v>1</v>
      </c>
      <c r="K5335">
        <v>2999</v>
      </c>
      <c r="L5335">
        <v>1</v>
      </c>
      <c r="M5335">
        <v>2999</v>
      </c>
      <c r="N5335" t="s">
        <v>20</v>
      </c>
      <c r="O5335">
        <v>0</v>
      </c>
    </row>
    <row r="5336" spans="1:15" x14ac:dyDescent="0.3">
      <c r="A5336" t="s">
        <v>10542</v>
      </c>
      <c r="B5336" s="1">
        <v>46293</v>
      </c>
      <c r="C5336" t="s">
        <v>10543</v>
      </c>
      <c r="D5336" t="s">
        <v>48</v>
      </c>
      <c r="E5336" t="s">
        <v>54</v>
      </c>
      <c r="F5336">
        <v>8498</v>
      </c>
      <c r="G5336" t="s">
        <v>19</v>
      </c>
      <c r="H5336">
        <v>8498</v>
      </c>
      <c r="I5336" t="s">
        <v>48</v>
      </c>
      <c r="J5336">
        <v>1</v>
      </c>
      <c r="K5336">
        <v>8498</v>
      </c>
      <c r="L5336">
        <v>0</v>
      </c>
      <c r="M5336">
        <v>0</v>
      </c>
      <c r="N5336" t="s">
        <v>20</v>
      </c>
      <c r="O5336">
        <v>0</v>
      </c>
    </row>
    <row r="5337" spans="1:15" x14ac:dyDescent="0.3">
      <c r="A5337" t="s">
        <v>10544</v>
      </c>
      <c r="B5337" s="1">
        <v>46270</v>
      </c>
      <c r="C5337" t="s">
        <v>10545</v>
      </c>
      <c r="D5337" t="s">
        <v>26</v>
      </c>
      <c r="E5337" t="s">
        <v>18</v>
      </c>
      <c r="F5337">
        <v>2499</v>
      </c>
      <c r="G5337" t="s">
        <v>19</v>
      </c>
      <c r="H5337">
        <v>2499</v>
      </c>
      <c r="I5337" t="s">
        <v>26</v>
      </c>
      <c r="J5337">
        <v>1</v>
      </c>
      <c r="K5337">
        <v>2499</v>
      </c>
      <c r="L5337">
        <v>0</v>
      </c>
      <c r="M5337">
        <v>0</v>
      </c>
      <c r="N5337" t="s">
        <v>20</v>
      </c>
      <c r="O5337">
        <v>0</v>
      </c>
    </row>
    <row r="5338" spans="1:15" x14ac:dyDescent="0.3">
      <c r="A5338" t="s">
        <v>10546</v>
      </c>
      <c r="B5338" s="1">
        <v>46293</v>
      </c>
      <c r="C5338" t="s">
        <v>10547</v>
      </c>
      <c r="D5338" t="s">
        <v>61</v>
      </c>
      <c r="E5338" t="s">
        <v>18</v>
      </c>
      <c r="F5338">
        <v>1998</v>
      </c>
      <c r="G5338" t="s">
        <v>19</v>
      </c>
      <c r="H5338">
        <v>1998</v>
      </c>
      <c r="I5338" t="s">
        <v>61</v>
      </c>
      <c r="J5338">
        <v>1</v>
      </c>
      <c r="K5338">
        <v>1998</v>
      </c>
      <c r="L5338">
        <v>0</v>
      </c>
      <c r="M5338">
        <v>0</v>
      </c>
      <c r="N5338" t="s">
        <v>20</v>
      </c>
      <c r="O5338">
        <v>0</v>
      </c>
    </row>
    <row r="5339" spans="1:15" x14ac:dyDescent="0.3">
      <c r="A5339" t="s">
        <v>10548</v>
      </c>
      <c r="B5339" s="1">
        <v>46279</v>
      </c>
      <c r="C5339" t="s">
        <v>10549</v>
      </c>
      <c r="D5339" t="s">
        <v>75</v>
      </c>
      <c r="E5339" t="s">
        <v>27</v>
      </c>
      <c r="F5339" s="2">
        <v>3499</v>
      </c>
      <c r="G5339" t="s">
        <v>19</v>
      </c>
      <c r="H5339">
        <v>3499</v>
      </c>
      <c r="I5339" t="s">
        <v>75</v>
      </c>
      <c r="J5339">
        <v>1</v>
      </c>
      <c r="K5339">
        <v>3499</v>
      </c>
      <c r="L5339">
        <v>0</v>
      </c>
      <c r="M5339">
        <v>0</v>
      </c>
      <c r="N5339" t="s">
        <v>20</v>
      </c>
      <c r="O5339">
        <v>0</v>
      </c>
    </row>
    <row r="5340" spans="1:15" x14ac:dyDescent="0.3">
      <c r="A5340" t="s">
        <v>10550</v>
      </c>
      <c r="B5340" s="1">
        <v>46295</v>
      </c>
      <c r="C5340" t="s">
        <v>10551</v>
      </c>
      <c r="D5340" t="s">
        <v>37</v>
      </c>
      <c r="E5340" t="s">
        <v>27</v>
      </c>
      <c r="F5340">
        <v>3499</v>
      </c>
      <c r="G5340" t="s">
        <v>19</v>
      </c>
      <c r="H5340">
        <v>3499</v>
      </c>
      <c r="I5340" t="s">
        <v>37</v>
      </c>
      <c r="J5340">
        <v>1</v>
      </c>
      <c r="K5340">
        <v>3499</v>
      </c>
      <c r="L5340">
        <v>0</v>
      </c>
      <c r="M5340">
        <v>0</v>
      </c>
      <c r="N5340" t="s">
        <v>20</v>
      </c>
      <c r="O5340">
        <v>0</v>
      </c>
    </row>
    <row r="5341" spans="1:15" x14ac:dyDescent="0.3">
      <c r="A5341" t="s">
        <v>10552</v>
      </c>
      <c r="B5341" s="1">
        <v>46271</v>
      </c>
      <c r="C5341" t="s">
        <v>10553</v>
      </c>
      <c r="D5341" t="s">
        <v>42</v>
      </c>
      <c r="E5341" t="s">
        <v>54</v>
      </c>
      <c r="F5341">
        <v>6597</v>
      </c>
      <c r="G5341" t="s">
        <v>19</v>
      </c>
      <c r="H5341">
        <v>6597</v>
      </c>
      <c r="I5341" t="s">
        <v>42</v>
      </c>
      <c r="J5341">
        <v>1</v>
      </c>
      <c r="K5341">
        <v>6597</v>
      </c>
      <c r="L5341">
        <v>0</v>
      </c>
      <c r="M5341">
        <v>0</v>
      </c>
      <c r="N5341" t="s">
        <v>20</v>
      </c>
      <c r="O5341">
        <v>0</v>
      </c>
    </row>
    <row r="5342" spans="1:15" x14ac:dyDescent="0.3">
      <c r="A5342" t="s">
        <v>10554</v>
      </c>
      <c r="B5342" s="1">
        <v>46283</v>
      </c>
      <c r="C5342" t="s">
        <v>4836</v>
      </c>
      <c r="D5342" t="s">
        <v>42</v>
      </c>
      <c r="E5342" t="s">
        <v>18</v>
      </c>
      <c r="F5342">
        <v>599</v>
      </c>
      <c r="G5342" t="s">
        <v>19</v>
      </c>
      <c r="H5342">
        <v>599</v>
      </c>
      <c r="I5342" t="s">
        <v>42</v>
      </c>
      <c r="J5342">
        <v>1</v>
      </c>
      <c r="K5342">
        <v>599</v>
      </c>
      <c r="L5342">
        <v>0</v>
      </c>
      <c r="M5342">
        <v>0</v>
      </c>
      <c r="N5342" t="s">
        <v>20</v>
      </c>
      <c r="O5342">
        <v>0</v>
      </c>
    </row>
    <row r="5343" spans="1:15" x14ac:dyDescent="0.3">
      <c r="A5343" t="s">
        <v>10555</v>
      </c>
      <c r="B5343" s="1">
        <v>46272</v>
      </c>
      <c r="C5343" t="s">
        <v>10556</v>
      </c>
      <c r="D5343" t="s">
        <v>17</v>
      </c>
      <c r="E5343" t="s">
        <v>18</v>
      </c>
      <c r="F5343">
        <v>1799</v>
      </c>
      <c r="G5343" t="s">
        <v>19</v>
      </c>
      <c r="H5343">
        <v>1799</v>
      </c>
      <c r="I5343" t="s">
        <v>17</v>
      </c>
      <c r="J5343">
        <v>1</v>
      </c>
      <c r="K5343">
        <v>1799</v>
      </c>
      <c r="L5343">
        <v>0</v>
      </c>
      <c r="M5343">
        <v>0</v>
      </c>
      <c r="N5343" t="s">
        <v>20</v>
      </c>
      <c r="O5343">
        <v>0</v>
      </c>
    </row>
    <row r="5344" spans="1:15" x14ac:dyDescent="0.3">
      <c r="A5344" t="s">
        <v>10557</v>
      </c>
      <c r="B5344" s="1">
        <v>46269</v>
      </c>
      <c r="C5344" t="s">
        <v>10558</v>
      </c>
      <c r="D5344" t="s">
        <v>17</v>
      </c>
      <c r="E5344" t="s">
        <v>27</v>
      </c>
      <c r="F5344">
        <v>3798</v>
      </c>
      <c r="G5344" t="s">
        <v>66</v>
      </c>
      <c r="H5344">
        <v>3798</v>
      </c>
      <c r="I5344" t="s">
        <v>17</v>
      </c>
      <c r="J5344">
        <v>1</v>
      </c>
      <c r="K5344">
        <v>3798</v>
      </c>
      <c r="L5344">
        <v>1</v>
      </c>
      <c r="M5344">
        <v>3798</v>
      </c>
      <c r="N5344" t="s">
        <v>20</v>
      </c>
      <c r="O5344">
        <v>0</v>
      </c>
    </row>
    <row r="5345" spans="1:15" x14ac:dyDescent="0.3">
      <c r="A5345" t="s">
        <v>10559</v>
      </c>
      <c r="B5345" s="1">
        <v>46270</v>
      </c>
      <c r="C5345" t="s">
        <v>10560</v>
      </c>
      <c r="D5345" t="s">
        <v>34</v>
      </c>
      <c r="E5345" t="s">
        <v>43</v>
      </c>
      <c r="F5345">
        <v>499</v>
      </c>
      <c r="G5345" t="s">
        <v>19</v>
      </c>
      <c r="H5345">
        <v>499</v>
      </c>
      <c r="I5345" t="s">
        <v>34</v>
      </c>
      <c r="J5345">
        <v>1</v>
      </c>
      <c r="K5345">
        <v>499</v>
      </c>
      <c r="L5345">
        <v>0</v>
      </c>
      <c r="M5345">
        <v>0</v>
      </c>
      <c r="N5345" t="s">
        <v>20</v>
      </c>
      <c r="O5345">
        <v>0</v>
      </c>
    </row>
    <row r="5346" spans="1:15" x14ac:dyDescent="0.3">
      <c r="A5346" t="s">
        <v>10561</v>
      </c>
      <c r="B5346" s="1">
        <v>46283</v>
      </c>
      <c r="C5346" t="s">
        <v>10562</v>
      </c>
      <c r="D5346" t="s">
        <v>26</v>
      </c>
      <c r="E5346" t="s">
        <v>18</v>
      </c>
      <c r="F5346">
        <v>6847</v>
      </c>
      <c r="G5346" t="s">
        <v>19</v>
      </c>
      <c r="H5346">
        <v>6847</v>
      </c>
      <c r="I5346" t="s">
        <v>26</v>
      </c>
      <c r="J5346">
        <v>1</v>
      </c>
      <c r="K5346">
        <v>6847</v>
      </c>
      <c r="L5346">
        <v>0</v>
      </c>
      <c r="M5346">
        <v>0</v>
      </c>
      <c r="N5346" t="s">
        <v>20</v>
      </c>
      <c r="O5346">
        <v>0</v>
      </c>
    </row>
    <row r="5347" spans="1:15" x14ac:dyDescent="0.3">
      <c r="A5347" t="s">
        <v>10563</v>
      </c>
      <c r="B5347" s="1">
        <v>46274</v>
      </c>
      <c r="C5347" t="s">
        <v>10564</v>
      </c>
      <c r="D5347" t="s">
        <v>51</v>
      </c>
      <c r="E5347" t="s">
        <v>27</v>
      </c>
      <c r="F5347">
        <v>2497</v>
      </c>
      <c r="G5347" t="s">
        <v>19</v>
      </c>
      <c r="H5347">
        <v>2497</v>
      </c>
      <c r="I5347" t="s">
        <v>51</v>
      </c>
      <c r="J5347">
        <v>1</v>
      </c>
      <c r="K5347">
        <v>2497</v>
      </c>
      <c r="L5347">
        <v>0</v>
      </c>
      <c r="M5347">
        <v>0</v>
      </c>
      <c r="N5347" t="s">
        <v>20</v>
      </c>
      <c r="O5347">
        <v>0</v>
      </c>
    </row>
    <row r="5348" spans="1:15" x14ac:dyDescent="0.3">
      <c r="A5348" t="s">
        <v>10565</v>
      </c>
      <c r="B5348" s="1">
        <v>46295</v>
      </c>
      <c r="C5348" t="s">
        <v>10566</v>
      </c>
      <c r="D5348" t="s">
        <v>51</v>
      </c>
      <c r="E5348" t="s">
        <v>27</v>
      </c>
      <c r="F5348">
        <v>3499</v>
      </c>
      <c r="G5348" t="s">
        <v>66</v>
      </c>
      <c r="H5348">
        <v>3499</v>
      </c>
      <c r="I5348" t="s">
        <v>51</v>
      </c>
      <c r="J5348">
        <v>1</v>
      </c>
      <c r="K5348">
        <v>3499</v>
      </c>
      <c r="L5348">
        <v>1</v>
      </c>
      <c r="M5348">
        <v>3499</v>
      </c>
      <c r="N5348" t="s">
        <v>20</v>
      </c>
      <c r="O5348">
        <v>0</v>
      </c>
    </row>
    <row r="5349" spans="1:15" x14ac:dyDescent="0.3">
      <c r="A5349" t="s">
        <v>10567</v>
      </c>
      <c r="B5349" s="1">
        <v>46284</v>
      </c>
      <c r="C5349" t="s">
        <v>10568</v>
      </c>
      <c r="D5349" t="s">
        <v>23</v>
      </c>
      <c r="E5349" t="s">
        <v>18</v>
      </c>
      <c r="F5349">
        <v>499</v>
      </c>
      <c r="G5349" t="s">
        <v>19</v>
      </c>
      <c r="H5349">
        <v>499</v>
      </c>
      <c r="I5349" t="s">
        <v>23</v>
      </c>
      <c r="J5349">
        <v>1</v>
      </c>
      <c r="K5349">
        <v>499</v>
      </c>
      <c r="L5349">
        <v>0</v>
      </c>
      <c r="M5349">
        <v>0</v>
      </c>
      <c r="N5349" t="s">
        <v>20</v>
      </c>
      <c r="O5349">
        <v>0</v>
      </c>
    </row>
    <row r="5350" spans="1:15" x14ac:dyDescent="0.3">
      <c r="A5350" t="s">
        <v>10569</v>
      </c>
      <c r="B5350" s="1">
        <v>46295</v>
      </c>
      <c r="C5350" t="s">
        <v>10570</v>
      </c>
      <c r="D5350" t="s">
        <v>51</v>
      </c>
      <c r="E5350" t="s">
        <v>18</v>
      </c>
      <c r="F5350">
        <v>599</v>
      </c>
      <c r="G5350" t="s">
        <v>19</v>
      </c>
      <c r="H5350">
        <v>599</v>
      </c>
      <c r="I5350" t="s">
        <v>51</v>
      </c>
      <c r="J5350">
        <v>1</v>
      </c>
      <c r="K5350">
        <v>599</v>
      </c>
      <c r="L5350">
        <v>0</v>
      </c>
      <c r="M5350">
        <v>0</v>
      </c>
      <c r="N5350" t="s">
        <v>20</v>
      </c>
      <c r="O5350">
        <v>0</v>
      </c>
    </row>
    <row r="5351" spans="1:15" x14ac:dyDescent="0.3">
      <c r="A5351" t="s">
        <v>10571</v>
      </c>
      <c r="B5351" s="1">
        <v>46284</v>
      </c>
      <c r="C5351" t="s">
        <v>10572</v>
      </c>
      <c r="D5351" t="s">
        <v>34</v>
      </c>
      <c r="E5351" t="s">
        <v>18</v>
      </c>
      <c r="F5351" s="2">
        <v>1998</v>
      </c>
      <c r="G5351" t="s">
        <v>19</v>
      </c>
      <c r="H5351">
        <v>1998</v>
      </c>
      <c r="I5351" t="s">
        <v>34</v>
      </c>
      <c r="J5351">
        <v>1</v>
      </c>
      <c r="K5351">
        <v>1998</v>
      </c>
      <c r="L5351">
        <v>0</v>
      </c>
      <c r="M5351">
        <v>0</v>
      </c>
      <c r="N5351" t="s">
        <v>20</v>
      </c>
      <c r="O5351">
        <v>0</v>
      </c>
    </row>
    <row r="5352" spans="1:15" x14ac:dyDescent="0.3">
      <c r="A5352" t="s">
        <v>10573</v>
      </c>
      <c r="B5352" s="1">
        <v>46281</v>
      </c>
      <c r="C5352" t="s">
        <v>10574</v>
      </c>
      <c r="D5352" t="s">
        <v>17</v>
      </c>
      <c r="E5352" t="s">
        <v>27</v>
      </c>
      <c r="F5352">
        <v>2499</v>
      </c>
      <c r="G5352" t="s">
        <v>19</v>
      </c>
      <c r="H5352">
        <v>2499</v>
      </c>
      <c r="I5352" t="s">
        <v>17</v>
      </c>
      <c r="J5352">
        <v>1</v>
      </c>
      <c r="K5352">
        <v>2499</v>
      </c>
      <c r="L5352">
        <v>0</v>
      </c>
      <c r="M5352">
        <v>0</v>
      </c>
      <c r="N5352" t="s">
        <v>20</v>
      </c>
      <c r="O5352">
        <v>0</v>
      </c>
    </row>
    <row r="5353" spans="1:15" x14ac:dyDescent="0.3">
      <c r="A5353" t="s">
        <v>10575</v>
      </c>
      <c r="B5353" s="1">
        <v>46272</v>
      </c>
      <c r="C5353" t="s">
        <v>10576</v>
      </c>
      <c r="D5353" t="s">
        <v>37</v>
      </c>
      <c r="E5353" t="s">
        <v>54</v>
      </c>
      <c r="F5353">
        <v>349</v>
      </c>
      <c r="G5353" t="s">
        <v>19</v>
      </c>
      <c r="H5353">
        <v>349</v>
      </c>
      <c r="I5353" t="s">
        <v>37</v>
      </c>
      <c r="J5353">
        <v>1</v>
      </c>
      <c r="K5353">
        <v>349</v>
      </c>
      <c r="L5353">
        <v>0</v>
      </c>
      <c r="M5353">
        <v>0</v>
      </c>
      <c r="N5353" t="s">
        <v>20</v>
      </c>
      <c r="O5353">
        <v>0</v>
      </c>
    </row>
    <row r="5354" spans="1:15" x14ac:dyDescent="0.3">
      <c r="A5354" t="s">
        <v>10577</v>
      </c>
      <c r="B5354" s="1">
        <v>46277</v>
      </c>
      <c r="C5354" t="s">
        <v>10578</v>
      </c>
      <c r="D5354" t="s">
        <v>48</v>
      </c>
      <c r="E5354" t="s">
        <v>27</v>
      </c>
      <c r="F5354">
        <v>4999</v>
      </c>
      <c r="G5354" t="s">
        <v>19</v>
      </c>
      <c r="H5354">
        <v>4999</v>
      </c>
      <c r="I5354" t="s">
        <v>48</v>
      </c>
      <c r="J5354">
        <v>1</v>
      </c>
      <c r="K5354">
        <v>4999</v>
      </c>
      <c r="L5354">
        <v>0</v>
      </c>
      <c r="M5354">
        <v>0</v>
      </c>
      <c r="N5354" t="s">
        <v>20</v>
      </c>
      <c r="O5354">
        <v>0</v>
      </c>
    </row>
    <row r="5355" spans="1:15" x14ac:dyDescent="0.3">
      <c r="A5355" t="s">
        <v>10579</v>
      </c>
      <c r="B5355" s="1">
        <v>46291</v>
      </c>
      <c r="C5355" t="s">
        <v>10580</v>
      </c>
      <c r="D5355" t="s">
        <v>23</v>
      </c>
      <c r="E5355" t="s">
        <v>18</v>
      </c>
      <c r="F5355">
        <v>499</v>
      </c>
      <c r="G5355" t="s">
        <v>19</v>
      </c>
      <c r="H5355">
        <v>499</v>
      </c>
      <c r="I5355" t="s">
        <v>23</v>
      </c>
      <c r="J5355">
        <v>1</v>
      </c>
      <c r="K5355">
        <v>499</v>
      </c>
      <c r="L5355">
        <v>0</v>
      </c>
      <c r="M5355">
        <v>0</v>
      </c>
      <c r="N5355" t="s">
        <v>20</v>
      </c>
      <c r="O5355">
        <v>0</v>
      </c>
    </row>
    <row r="5356" spans="1:15" x14ac:dyDescent="0.3">
      <c r="A5356" t="s">
        <v>10581</v>
      </c>
      <c r="B5356" s="1">
        <v>46272</v>
      </c>
      <c r="C5356" t="s">
        <v>10582</v>
      </c>
      <c r="D5356" t="s">
        <v>17</v>
      </c>
      <c r="E5356" t="s">
        <v>18</v>
      </c>
      <c r="F5356">
        <v>2798</v>
      </c>
      <c r="G5356" t="s">
        <v>19</v>
      </c>
      <c r="H5356">
        <v>2798</v>
      </c>
      <c r="I5356" t="s">
        <v>17</v>
      </c>
      <c r="J5356">
        <v>1</v>
      </c>
      <c r="K5356">
        <v>2798</v>
      </c>
      <c r="L5356">
        <v>0</v>
      </c>
      <c r="M5356">
        <v>0</v>
      </c>
      <c r="N5356" t="s">
        <v>20</v>
      </c>
      <c r="O5356">
        <v>0</v>
      </c>
    </row>
    <row r="5357" spans="1:15" x14ac:dyDescent="0.3">
      <c r="A5357" t="s">
        <v>10583</v>
      </c>
      <c r="B5357" s="1">
        <v>46277</v>
      </c>
      <c r="C5357" t="s">
        <v>10584</v>
      </c>
      <c r="D5357" t="s">
        <v>17</v>
      </c>
      <c r="E5357" t="s">
        <v>18</v>
      </c>
      <c r="F5357">
        <v>299</v>
      </c>
      <c r="G5357" t="s">
        <v>19</v>
      </c>
      <c r="H5357">
        <v>299</v>
      </c>
      <c r="I5357" t="s">
        <v>17</v>
      </c>
      <c r="J5357">
        <v>1</v>
      </c>
      <c r="K5357">
        <v>299</v>
      </c>
      <c r="L5357">
        <v>0</v>
      </c>
      <c r="M5357">
        <v>0</v>
      </c>
      <c r="N5357" t="s">
        <v>20</v>
      </c>
      <c r="O5357">
        <v>0</v>
      </c>
    </row>
    <row r="5358" spans="1:15" x14ac:dyDescent="0.3">
      <c r="A5358" t="s">
        <v>10585</v>
      </c>
      <c r="B5358" s="1">
        <v>46276</v>
      </c>
      <c r="C5358" t="s">
        <v>10586</v>
      </c>
      <c r="D5358" t="s">
        <v>23</v>
      </c>
      <c r="E5358" t="s">
        <v>18</v>
      </c>
      <c r="F5358">
        <v>1799</v>
      </c>
      <c r="G5358" t="s">
        <v>66</v>
      </c>
      <c r="H5358">
        <v>1799</v>
      </c>
      <c r="I5358" t="s">
        <v>23</v>
      </c>
      <c r="J5358">
        <v>1</v>
      </c>
      <c r="K5358">
        <v>1799</v>
      </c>
      <c r="L5358">
        <v>1</v>
      </c>
      <c r="M5358">
        <v>1799</v>
      </c>
      <c r="N5358" t="s">
        <v>20</v>
      </c>
      <c r="O5358">
        <v>0</v>
      </c>
    </row>
    <row r="5359" spans="1:15" x14ac:dyDescent="0.3">
      <c r="A5359" t="s">
        <v>10587</v>
      </c>
      <c r="B5359" s="1">
        <v>46279</v>
      </c>
      <c r="C5359" t="s">
        <v>10588</v>
      </c>
      <c r="D5359" t="s">
        <v>37</v>
      </c>
      <c r="E5359" t="s">
        <v>27</v>
      </c>
      <c r="F5359">
        <v>1499</v>
      </c>
      <c r="G5359" t="s">
        <v>19</v>
      </c>
      <c r="H5359">
        <v>1499</v>
      </c>
      <c r="I5359" t="s">
        <v>37</v>
      </c>
      <c r="J5359">
        <v>1</v>
      </c>
      <c r="K5359">
        <v>1499</v>
      </c>
      <c r="L5359">
        <v>0</v>
      </c>
      <c r="M5359">
        <v>0</v>
      </c>
      <c r="N5359" t="s">
        <v>20</v>
      </c>
      <c r="O5359">
        <v>0</v>
      </c>
    </row>
    <row r="5360" spans="1:15" x14ac:dyDescent="0.3">
      <c r="A5360" t="s">
        <v>10589</v>
      </c>
      <c r="B5360" s="1">
        <v>46285</v>
      </c>
      <c r="C5360" t="s">
        <v>10590</v>
      </c>
      <c r="D5360" t="s">
        <v>17</v>
      </c>
      <c r="E5360" t="s">
        <v>27</v>
      </c>
      <c r="F5360">
        <v>349</v>
      </c>
      <c r="G5360" t="s">
        <v>19</v>
      </c>
      <c r="H5360">
        <v>349</v>
      </c>
      <c r="I5360" t="s">
        <v>17</v>
      </c>
      <c r="J5360">
        <v>1</v>
      </c>
      <c r="K5360">
        <v>349</v>
      </c>
      <c r="L5360">
        <v>0</v>
      </c>
      <c r="M5360">
        <v>0</v>
      </c>
      <c r="N5360" t="s">
        <v>20</v>
      </c>
      <c r="O5360">
        <v>0</v>
      </c>
    </row>
    <row r="5361" spans="1:15" x14ac:dyDescent="0.3">
      <c r="A5361" t="s">
        <v>10591</v>
      </c>
      <c r="B5361" s="1">
        <v>46291</v>
      </c>
      <c r="C5361" t="s">
        <v>10592</v>
      </c>
      <c r="D5361" t="s">
        <v>37</v>
      </c>
      <c r="E5361" t="s">
        <v>18</v>
      </c>
      <c r="F5361">
        <v>12998</v>
      </c>
      <c r="G5361" t="s">
        <v>115</v>
      </c>
      <c r="H5361">
        <v>12998</v>
      </c>
      <c r="I5361" t="s">
        <v>37</v>
      </c>
      <c r="J5361">
        <v>0</v>
      </c>
      <c r="K5361">
        <v>0</v>
      </c>
      <c r="L5361">
        <v>0</v>
      </c>
      <c r="M5361">
        <v>0</v>
      </c>
      <c r="N5361" t="s">
        <v>20</v>
      </c>
      <c r="O5361">
        <v>0</v>
      </c>
    </row>
    <row r="5362" spans="1:15" x14ac:dyDescent="0.3">
      <c r="A5362" t="s">
        <v>10593</v>
      </c>
      <c r="B5362" s="1">
        <v>46266</v>
      </c>
      <c r="C5362" t="s">
        <v>10594</v>
      </c>
      <c r="D5362" t="s">
        <v>37</v>
      </c>
      <c r="E5362" t="s">
        <v>43</v>
      </c>
      <c r="F5362">
        <v>7999</v>
      </c>
      <c r="G5362" t="s">
        <v>19</v>
      </c>
      <c r="H5362">
        <v>7999</v>
      </c>
      <c r="I5362" t="s">
        <v>37</v>
      </c>
      <c r="J5362">
        <v>1</v>
      </c>
      <c r="K5362">
        <v>7999</v>
      </c>
      <c r="L5362">
        <v>0</v>
      </c>
      <c r="M5362">
        <v>0</v>
      </c>
      <c r="N5362" t="s">
        <v>20</v>
      </c>
      <c r="O5362">
        <v>0</v>
      </c>
    </row>
    <row r="5363" spans="1:15" x14ac:dyDescent="0.3">
      <c r="A5363" t="s">
        <v>10595</v>
      </c>
      <c r="B5363" s="1">
        <v>46268</v>
      </c>
      <c r="C5363" t="s">
        <v>10596</v>
      </c>
      <c r="D5363" t="s">
        <v>26</v>
      </c>
      <c r="E5363" t="s">
        <v>27</v>
      </c>
      <c r="F5363">
        <v>1499</v>
      </c>
      <c r="G5363" t="s">
        <v>19</v>
      </c>
      <c r="H5363">
        <v>1499</v>
      </c>
      <c r="I5363" t="s">
        <v>26</v>
      </c>
      <c r="J5363">
        <v>1</v>
      </c>
      <c r="K5363">
        <v>1499</v>
      </c>
      <c r="L5363">
        <v>0</v>
      </c>
      <c r="M5363">
        <v>0</v>
      </c>
      <c r="N5363" t="s">
        <v>20</v>
      </c>
      <c r="O5363">
        <v>0</v>
      </c>
    </row>
    <row r="5364" spans="1:15" x14ac:dyDescent="0.3">
      <c r="A5364" t="s">
        <v>10597</v>
      </c>
      <c r="B5364" s="1">
        <v>46280</v>
      </c>
      <c r="C5364" t="s">
        <v>10598</v>
      </c>
      <c r="D5364" t="s">
        <v>61</v>
      </c>
      <c r="E5364" t="s">
        <v>18</v>
      </c>
      <c r="F5364">
        <v>3798</v>
      </c>
      <c r="G5364" t="s">
        <v>19</v>
      </c>
      <c r="H5364">
        <v>3798</v>
      </c>
      <c r="I5364" t="s">
        <v>61</v>
      </c>
      <c r="J5364">
        <v>1</v>
      </c>
      <c r="K5364">
        <v>3798</v>
      </c>
      <c r="L5364">
        <v>0</v>
      </c>
      <c r="M5364">
        <v>0</v>
      </c>
      <c r="N5364" t="s">
        <v>20</v>
      </c>
      <c r="O5364">
        <v>0</v>
      </c>
    </row>
    <row r="5365" spans="1:15" x14ac:dyDescent="0.3">
      <c r="A5365" t="s">
        <v>10599</v>
      </c>
      <c r="B5365" s="1">
        <v>46267</v>
      </c>
      <c r="C5365" t="s">
        <v>10600</v>
      </c>
      <c r="D5365" t="s">
        <v>34</v>
      </c>
      <c r="E5365" t="s">
        <v>43</v>
      </c>
      <c r="F5365">
        <v>4298</v>
      </c>
      <c r="G5365" t="s">
        <v>19</v>
      </c>
      <c r="H5365">
        <v>4298</v>
      </c>
      <c r="I5365" t="s">
        <v>34</v>
      </c>
      <c r="J5365">
        <v>1</v>
      </c>
      <c r="K5365">
        <v>4298</v>
      </c>
      <c r="L5365">
        <v>0</v>
      </c>
      <c r="M5365">
        <v>0</v>
      </c>
      <c r="N5365" t="s">
        <v>20</v>
      </c>
      <c r="O5365">
        <v>0</v>
      </c>
    </row>
    <row r="5366" spans="1:15" x14ac:dyDescent="0.3">
      <c r="A5366" t="s">
        <v>10601</v>
      </c>
      <c r="B5366" s="1">
        <v>46271</v>
      </c>
      <c r="C5366" t="s">
        <v>10602</v>
      </c>
      <c r="D5366" t="s">
        <v>26</v>
      </c>
      <c r="E5366" t="s">
        <v>18</v>
      </c>
      <c r="F5366">
        <v>1398</v>
      </c>
      <c r="G5366" t="s">
        <v>19</v>
      </c>
      <c r="H5366">
        <v>1398</v>
      </c>
      <c r="I5366" t="s">
        <v>26</v>
      </c>
      <c r="J5366">
        <v>1</v>
      </c>
      <c r="K5366">
        <v>1398</v>
      </c>
      <c r="L5366">
        <v>0</v>
      </c>
      <c r="M5366">
        <v>0</v>
      </c>
      <c r="N5366" t="s">
        <v>20</v>
      </c>
      <c r="O5366">
        <v>0</v>
      </c>
    </row>
    <row r="5367" spans="1:15" x14ac:dyDescent="0.3">
      <c r="A5367" t="s">
        <v>10603</v>
      </c>
      <c r="B5367" s="1">
        <v>46284</v>
      </c>
      <c r="C5367" t="s">
        <v>10604</v>
      </c>
      <c r="D5367" t="s">
        <v>34</v>
      </c>
      <c r="E5367" t="s">
        <v>54</v>
      </c>
      <c r="F5367">
        <v>1998</v>
      </c>
      <c r="G5367" t="s">
        <v>115</v>
      </c>
      <c r="H5367">
        <v>1998</v>
      </c>
      <c r="I5367" t="s">
        <v>34</v>
      </c>
      <c r="J5367">
        <v>0</v>
      </c>
      <c r="K5367">
        <v>0</v>
      </c>
      <c r="L5367">
        <v>0</v>
      </c>
      <c r="M5367">
        <v>0</v>
      </c>
      <c r="N5367" t="s">
        <v>20</v>
      </c>
      <c r="O5367">
        <v>0</v>
      </c>
    </row>
    <row r="5368" spans="1:15" x14ac:dyDescent="0.3">
      <c r="A5368" t="s">
        <v>10605</v>
      </c>
      <c r="B5368" s="1">
        <v>46269</v>
      </c>
      <c r="C5368" t="s">
        <v>10606</v>
      </c>
      <c r="D5368" t="s">
        <v>37</v>
      </c>
      <c r="E5368" t="s">
        <v>54</v>
      </c>
      <c r="F5368" s="2">
        <v>15997</v>
      </c>
      <c r="G5368" t="s">
        <v>19</v>
      </c>
      <c r="H5368">
        <v>15997</v>
      </c>
      <c r="I5368" t="s">
        <v>37</v>
      </c>
      <c r="J5368">
        <v>1</v>
      </c>
      <c r="K5368">
        <v>15997</v>
      </c>
      <c r="L5368">
        <v>0</v>
      </c>
      <c r="M5368">
        <v>0</v>
      </c>
      <c r="N5368" t="s">
        <v>20</v>
      </c>
      <c r="O5368">
        <v>0</v>
      </c>
    </row>
    <row r="5369" spans="1:15" x14ac:dyDescent="0.3">
      <c r="A5369" t="s">
        <v>10607</v>
      </c>
      <c r="B5369" s="1">
        <v>46272</v>
      </c>
      <c r="C5369" t="s">
        <v>10608</v>
      </c>
      <c r="D5369" t="s">
        <v>17</v>
      </c>
      <c r="E5369" t="s">
        <v>18</v>
      </c>
      <c r="F5369">
        <v>4999</v>
      </c>
      <c r="G5369" t="s">
        <v>19</v>
      </c>
      <c r="H5369">
        <v>4999</v>
      </c>
      <c r="I5369" t="s">
        <v>17</v>
      </c>
      <c r="J5369">
        <v>1</v>
      </c>
      <c r="K5369">
        <v>4999</v>
      </c>
      <c r="L5369">
        <v>0</v>
      </c>
      <c r="M5369">
        <v>0</v>
      </c>
      <c r="N5369" t="s">
        <v>20</v>
      </c>
      <c r="O5369">
        <v>0</v>
      </c>
    </row>
    <row r="5370" spans="1:15" x14ac:dyDescent="0.3">
      <c r="A5370" t="s">
        <v>10609</v>
      </c>
      <c r="B5370" s="1">
        <v>46287</v>
      </c>
      <c r="C5370" t="s">
        <v>10610</v>
      </c>
      <c r="D5370" t="s">
        <v>34</v>
      </c>
      <c r="E5370" t="s">
        <v>18</v>
      </c>
      <c r="F5370">
        <v>799</v>
      </c>
      <c r="G5370" t="s">
        <v>19</v>
      </c>
      <c r="H5370">
        <v>799</v>
      </c>
      <c r="I5370" t="s">
        <v>34</v>
      </c>
      <c r="J5370">
        <v>1</v>
      </c>
      <c r="K5370">
        <v>799</v>
      </c>
      <c r="L5370">
        <v>0</v>
      </c>
      <c r="M5370">
        <v>0</v>
      </c>
      <c r="N5370" t="s">
        <v>20</v>
      </c>
      <c r="O5370">
        <v>0</v>
      </c>
    </row>
    <row r="5371" spans="1:15" x14ac:dyDescent="0.3">
      <c r="A5371" t="s">
        <v>10611</v>
      </c>
      <c r="B5371" s="1">
        <v>46272</v>
      </c>
      <c r="C5371" t="s">
        <v>10612</v>
      </c>
      <c r="D5371" t="s">
        <v>26</v>
      </c>
      <c r="E5371" t="s">
        <v>18</v>
      </c>
      <c r="F5371" s="2">
        <v>8997</v>
      </c>
      <c r="G5371" t="s">
        <v>19</v>
      </c>
      <c r="H5371">
        <v>8997</v>
      </c>
      <c r="I5371" t="s">
        <v>26</v>
      </c>
      <c r="J5371">
        <v>1</v>
      </c>
      <c r="K5371">
        <v>8997</v>
      </c>
      <c r="L5371">
        <v>0</v>
      </c>
      <c r="M5371">
        <v>0</v>
      </c>
      <c r="N5371" t="s">
        <v>20</v>
      </c>
      <c r="O5371">
        <v>0</v>
      </c>
    </row>
    <row r="5372" spans="1:15" x14ac:dyDescent="0.3">
      <c r="A5372" t="s">
        <v>10613</v>
      </c>
      <c r="B5372" s="1">
        <v>46282</v>
      </c>
      <c r="C5372" t="s">
        <v>10614</v>
      </c>
      <c r="D5372" t="s">
        <v>48</v>
      </c>
      <c r="E5372" t="s">
        <v>27</v>
      </c>
      <c r="F5372">
        <v>1299</v>
      </c>
      <c r="G5372" t="s">
        <v>19</v>
      </c>
      <c r="H5372">
        <v>1299</v>
      </c>
      <c r="I5372" t="s">
        <v>48</v>
      </c>
      <c r="J5372">
        <v>1</v>
      </c>
      <c r="K5372">
        <v>1299</v>
      </c>
      <c r="L5372">
        <v>0</v>
      </c>
      <c r="M5372">
        <v>0</v>
      </c>
      <c r="N5372" t="s">
        <v>20</v>
      </c>
      <c r="O5372">
        <v>0</v>
      </c>
    </row>
    <row r="5373" spans="1:15" x14ac:dyDescent="0.3">
      <c r="A5373" t="s">
        <v>10615</v>
      </c>
      <c r="B5373" s="1">
        <v>46279</v>
      </c>
      <c r="C5373" t="s">
        <v>10616</v>
      </c>
      <c r="D5373" t="s">
        <v>37</v>
      </c>
      <c r="E5373" t="s">
        <v>18</v>
      </c>
      <c r="F5373">
        <v>299</v>
      </c>
      <c r="G5373" t="s">
        <v>115</v>
      </c>
      <c r="H5373">
        <v>299</v>
      </c>
      <c r="I5373" t="s">
        <v>37</v>
      </c>
      <c r="J5373">
        <v>0</v>
      </c>
      <c r="K5373">
        <v>0</v>
      </c>
      <c r="L5373">
        <v>0</v>
      </c>
      <c r="M5373">
        <v>0</v>
      </c>
      <c r="N5373" t="s">
        <v>20</v>
      </c>
      <c r="O5373">
        <v>0</v>
      </c>
    </row>
    <row r="5374" spans="1:15" x14ac:dyDescent="0.3">
      <c r="A5374" t="s">
        <v>10617</v>
      </c>
      <c r="B5374" s="1">
        <v>46281</v>
      </c>
      <c r="C5374" t="s">
        <v>10618</v>
      </c>
      <c r="D5374" t="s">
        <v>37</v>
      </c>
      <c r="E5374" t="s">
        <v>54</v>
      </c>
      <c r="F5374">
        <v>999</v>
      </c>
      <c r="G5374" t="s">
        <v>19</v>
      </c>
      <c r="H5374">
        <v>999</v>
      </c>
      <c r="I5374" t="s">
        <v>37</v>
      </c>
      <c r="J5374">
        <v>1</v>
      </c>
      <c r="K5374">
        <v>999</v>
      </c>
      <c r="L5374">
        <v>0</v>
      </c>
      <c r="M5374">
        <v>0</v>
      </c>
      <c r="N5374" t="s">
        <v>20</v>
      </c>
      <c r="O5374">
        <v>0</v>
      </c>
    </row>
    <row r="5375" spans="1:15" x14ac:dyDescent="0.3">
      <c r="A5375" t="s">
        <v>10619</v>
      </c>
      <c r="B5375" s="1">
        <v>46275</v>
      </c>
      <c r="C5375" t="s">
        <v>10620</v>
      </c>
      <c r="D5375" t="s">
        <v>42</v>
      </c>
      <c r="E5375" t="s">
        <v>54</v>
      </c>
      <c r="F5375">
        <v>3499</v>
      </c>
      <c r="G5375" t="s">
        <v>115</v>
      </c>
      <c r="H5375">
        <v>3499</v>
      </c>
      <c r="I5375" t="s">
        <v>42</v>
      </c>
      <c r="J5375">
        <v>0</v>
      </c>
      <c r="K5375">
        <v>0</v>
      </c>
      <c r="L5375">
        <v>0</v>
      </c>
      <c r="M5375">
        <v>0</v>
      </c>
      <c r="N5375" t="s">
        <v>20</v>
      </c>
      <c r="O5375">
        <v>0</v>
      </c>
    </row>
    <row r="5376" spans="1:15" x14ac:dyDescent="0.3">
      <c r="A5376" t="s">
        <v>10621</v>
      </c>
      <c r="B5376" s="1">
        <v>46274</v>
      </c>
      <c r="C5376" t="s">
        <v>10622</v>
      </c>
      <c r="D5376" t="s">
        <v>34</v>
      </c>
      <c r="E5376" t="s">
        <v>18</v>
      </c>
      <c r="F5376">
        <v>798</v>
      </c>
      <c r="G5376" t="s">
        <v>19</v>
      </c>
      <c r="H5376">
        <v>798</v>
      </c>
      <c r="I5376" t="s">
        <v>34</v>
      </c>
      <c r="J5376">
        <v>1</v>
      </c>
      <c r="K5376">
        <v>798</v>
      </c>
      <c r="L5376">
        <v>0</v>
      </c>
      <c r="M5376">
        <v>0</v>
      </c>
      <c r="N5376" t="s">
        <v>20</v>
      </c>
      <c r="O5376">
        <v>0</v>
      </c>
    </row>
    <row r="5377" spans="1:15" x14ac:dyDescent="0.3">
      <c r="A5377" t="s">
        <v>10623</v>
      </c>
      <c r="B5377" s="1">
        <v>46287</v>
      </c>
      <c r="C5377" t="s">
        <v>10624</v>
      </c>
      <c r="D5377" t="s">
        <v>51</v>
      </c>
      <c r="E5377" t="s">
        <v>27</v>
      </c>
      <c r="F5377">
        <v>9998</v>
      </c>
      <c r="G5377" t="s">
        <v>19</v>
      </c>
      <c r="H5377">
        <v>9998</v>
      </c>
      <c r="I5377" t="s">
        <v>51</v>
      </c>
      <c r="J5377">
        <v>1</v>
      </c>
      <c r="K5377">
        <v>9998</v>
      </c>
      <c r="L5377">
        <v>0</v>
      </c>
      <c r="M5377">
        <v>0</v>
      </c>
      <c r="N5377" t="s">
        <v>20</v>
      </c>
      <c r="O5377">
        <v>0</v>
      </c>
    </row>
    <row r="5378" spans="1:15" x14ac:dyDescent="0.3">
      <c r="A5378" t="s">
        <v>10625</v>
      </c>
      <c r="B5378" s="1">
        <v>46282</v>
      </c>
      <c r="C5378" t="s">
        <v>10529</v>
      </c>
      <c r="D5378" t="s">
        <v>42</v>
      </c>
      <c r="E5378" t="s">
        <v>27</v>
      </c>
      <c r="F5378" s="2">
        <v>6498</v>
      </c>
      <c r="G5378" t="s">
        <v>19</v>
      </c>
      <c r="H5378">
        <v>6498</v>
      </c>
      <c r="I5378" t="s">
        <v>42</v>
      </c>
      <c r="J5378">
        <v>1</v>
      </c>
      <c r="K5378">
        <v>6498</v>
      </c>
      <c r="L5378">
        <v>0</v>
      </c>
      <c r="M5378">
        <v>0</v>
      </c>
      <c r="N5378" t="s">
        <v>20</v>
      </c>
      <c r="O5378">
        <v>0</v>
      </c>
    </row>
    <row r="5379" spans="1:15" x14ac:dyDescent="0.3">
      <c r="A5379" t="s">
        <v>10626</v>
      </c>
      <c r="B5379" s="1">
        <v>46280</v>
      </c>
      <c r="C5379" t="s">
        <v>10627</v>
      </c>
      <c r="D5379" t="s">
        <v>42</v>
      </c>
      <c r="E5379" t="s">
        <v>43</v>
      </c>
      <c r="F5379">
        <v>2347</v>
      </c>
      <c r="G5379" t="s">
        <v>19</v>
      </c>
      <c r="H5379">
        <v>2347</v>
      </c>
      <c r="I5379" t="s">
        <v>42</v>
      </c>
      <c r="J5379">
        <v>1</v>
      </c>
      <c r="K5379">
        <v>2347</v>
      </c>
      <c r="L5379">
        <v>0</v>
      </c>
      <c r="M5379">
        <v>0</v>
      </c>
      <c r="N5379" t="s">
        <v>20</v>
      </c>
      <c r="O5379">
        <v>0</v>
      </c>
    </row>
    <row r="5380" spans="1:15" x14ac:dyDescent="0.3">
      <c r="A5380" t="s">
        <v>10628</v>
      </c>
      <c r="B5380" s="1">
        <v>46293</v>
      </c>
      <c r="C5380" t="s">
        <v>10629</v>
      </c>
      <c r="D5380" t="s">
        <v>61</v>
      </c>
      <c r="E5380" t="s">
        <v>18</v>
      </c>
      <c r="F5380">
        <v>8798</v>
      </c>
      <c r="G5380" t="s">
        <v>19</v>
      </c>
      <c r="H5380">
        <v>8798</v>
      </c>
      <c r="I5380" t="s">
        <v>61</v>
      </c>
      <c r="J5380">
        <v>1</v>
      </c>
      <c r="K5380">
        <v>8798</v>
      </c>
      <c r="L5380">
        <v>0</v>
      </c>
      <c r="M5380">
        <v>0</v>
      </c>
      <c r="N5380" t="s">
        <v>20</v>
      </c>
      <c r="O5380">
        <v>0</v>
      </c>
    </row>
    <row r="5381" spans="1:15" x14ac:dyDescent="0.3">
      <c r="A5381" t="s">
        <v>10630</v>
      </c>
      <c r="B5381" s="1">
        <v>46274</v>
      </c>
      <c r="C5381" t="s">
        <v>10631</v>
      </c>
      <c r="D5381" t="s">
        <v>37</v>
      </c>
      <c r="E5381" t="s">
        <v>18</v>
      </c>
      <c r="F5381">
        <v>4999</v>
      </c>
      <c r="G5381" t="s">
        <v>19</v>
      </c>
      <c r="H5381">
        <v>4999</v>
      </c>
      <c r="I5381" t="s">
        <v>37</v>
      </c>
      <c r="J5381">
        <v>1</v>
      </c>
      <c r="K5381">
        <v>4999</v>
      </c>
      <c r="L5381">
        <v>0</v>
      </c>
      <c r="M5381">
        <v>0</v>
      </c>
      <c r="N5381" t="s">
        <v>20</v>
      </c>
      <c r="O5381">
        <v>0</v>
      </c>
    </row>
    <row r="5382" spans="1:15" x14ac:dyDescent="0.3">
      <c r="A5382" t="s">
        <v>10632</v>
      </c>
      <c r="B5382" s="1">
        <v>46286</v>
      </c>
      <c r="C5382" t="s">
        <v>10633</v>
      </c>
      <c r="D5382" t="s">
        <v>37</v>
      </c>
      <c r="E5382" t="s">
        <v>27</v>
      </c>
      <c r="F5382">
        <v>1799</v>
      </c>
      <c r="G5382" t="s">
        <v>19</v>
      </c>
      <c r="H5382">
        <v>1799</v>
      </c>
      <c r="I5382" t="s">
        <v>37</v>
      </c>
      <c r="J5382">
        <v>1</v>
      </c>
      <c r="K5382">
        <v>1799</v>
      </c>
      <c r="L5382">
        <v>0</v>
      </c>
      <c r="M5382">
        <v>0</v>
      </c>
      <c r="N5382" t="s">
        <v>20</v>
      </c>
      <c r="O5382">
        <v>0</v>
      </c>
    </row>
    <row r="5383" spans="1:15" x14ac:dyDescent="0.3">
      <c r="A5383" t="s">
        <v>10634</v>
      </c>
      <c r="B5383" s="1">
        <v>46278</v>
      </c>
      <c r="C5383" t="s">
        <v>10635</v>
      </c>
      <c r="D5383" t="s">
        <v>23</v>
      </c>
      <c r="E5383" t="s">
        <v>18</v>
      </c>
      <c r="F5383">
        <v>599</v>
      </c>
      <c r="G5383" t="s">
        <v>19</v>
      </c>
      <c r="H5383">
        <v>599</v>
      </c>
      <c r="I5383" t="s">
        <v>23</v>
      </c>
      <c r="J5383">
        <v>1</v>
      </c>
      <c r="K5383">
        <v>599</v>
      </c>
      <c r="L5383">
        <v>0</v>
      </c>
      <c r="M5383">
        <v>0</v>
      </c>
      <c r="N5383" t="s">
        <v>20</v>
      </c>
      <c r="O5383">
        <v>0</v>
      </c>
    </row>
    <row r="5384" spans="1:15" x14ac:dyDescent="0.3">
      <c r="A5384" t="s">
        <v>10636</v>
      </c>
      <c r="B5384" s="1">
        <v>46280</v>
      </c>
      <c r="C5384" t="s">
        <v>10637</v>
      </c>
      <c r="D5384" t="s">
        <v>48</v>
      </c>
      <c r="E5384" t="s">
        <v>54</v>
      </c>
      <c r="F5384">
        <v>799</v>
      </c>
      <c r="G5384" t="s">
        <v>19</v>
      </c>
      <c r="H5384">
        <v>799</v>
      </c>
      <c r="I5384" t="s">
        <v>48</v>
      </c>
      <c r="J5384">
        <v>1</v>
      </c>
      <c r="K5384">
        <v>799</v>
      </c>
      <c r="L5384">
        <v>0</v>
      </c>
      <c r="M5384">
        <v>0</v>
      </c>
      <c r="N5384" t="s">
        <v>20</v>
      </c>
      <c r="O5384">
        <v>0</v>
      </c>
    </row>
    <row r="5385" spans="1:15" x14ac:dyDescent="0.3">
      <c r="A5385" t="s">
        <v>10638</v>
      </c>
      <c r="B5385" s="1">
        <v>46266</v>
      </c>
      <c r="C5385" t="s">
        <v>10639</v>
      </c>
      <c r="D5385" t="s">
        <v>51</v>
      </c>
      <c r="E5385" t="s">
        <v>18</v>
      </c>
      <c r="F5385">
        <v>599</v>
      </c>
      <c r="G5385" t="s">
        <v>19</v>
      </c>
      <c r="H5385">
        <v>599</v>
      </c>
      <c r="I5385" t="s">
        <v>51</v>
      </c>
      <c r="J5385">
        <v>1</v>
      </c>
      <c r="K5385">
        <v>599</v>
      </c>
      <c r="L5385">
        <v>0</v>
      </c>
      <c r="M5385">
        <v>0</v>
      </c>
      <c r="N5385" t="s">
        <v>20</v>
      </c>
      <c r="O5385">
        <v>0</v>
      </c>
    </row>
    <row r="5386" spans="1:15" x14ac:dyDescent="0.3">
      <c r="A5386" t="s">
        <v>10640</v>
      </c>
      <c r="B5386" s="1">
        <v>46295</v>
      </c>
      <c r="C5386" t="s">
        <v>10641</v>
      </c>
      <c r="D5386" t="s">
        <v>26</v>
      </c>
      <c r="E5386" t="s">
        <v>27</v>
      </c>
      <c r="F5386" s="2">
        <v>3098</v>
      </c>
      <c r="G5386" t="s">
        <v>19</v>
      </c>
      <c r="H5386">
        <v>3098</v>
      </c>
      <c r="I5386" t="s">
        <v>26</v>
      </c>
      <c r="J5386">
        <v>1</v>
      </c>
      <c r="K5386">
        <v>3098</v>
      </c>
      <c r="L5386">
        <v>0</v>
      </c>
      <c r="M5386">
        <v>0</v>
      </c>
      <c r="N5386" t="s">
        <v>20</v>
      </c>
      <c r="O5386">
        <v>0</v>
      </c>
    </row>
    <row r="5387" spans="1:15" x14ac:dyDescent="0.3">
      <c r="A5387" t="s">
        <v>10642</v>
      </c>
      <c r="B5387" s="1">
        <v>46285</v>
      </c>
      <c r="C5387" t="s">
        <v>10643</v>
      </c>
      <c r="D5387" t="s">
        <v>75</v>
      </c>
      <c r="E5387" t="s">
        <v>27</v>
      </c>
      <c r="F5387">
        <v>4298</v>
      </c>
      <c r="G5387" t="s">
        <v>19</v>
      </c>
      <c r="H5387">
        <v>4298</v>
      </c>
      <c r="I5387" t="s">
        <v>75</v>
      </c>
      <c r="J5387">
        <v>1</v>
      </c>
      <c r="K5387">
        <v>4298</v>
      </c>
      <c r="L5387">
        <v>0</v>
      </c>
      <c r="M5387">
        <v>0</v>
      </c>
      <c r="N5387" t="s">
        <v>20</v>
      </c>
      <c r="O5387">
        <v>0</v>
      </c>
    </row>
    <row r="5388" spans="1:15" x14ac:dyDescent="0.3">
      <c r="A5388" t="s">
        <v>10644</v>
      </c>
      <c r="B5388" s="1">
        <v>46281</v>
      </c>
      <c r="C5388" t="s">
        <v>10645</v>
      </c>
      <c r="D5388" t="s">
        <v>17</v>
      </c>
      <c r="E5388" t="s">
        <v>54</v>
      </c>
      <c r="F5388">
        <v>1499</v>
      </c>
      <c r="G5388" t="s">
        <v>19</v>
      </c>
      <c r="H5388">
        <v>1499</v>
      </c>
      <c r="I5388" t="s">
        <v>17</v>
      </c>
      <c r="J5388">
        <v>1</v>
      </c>
      <c r="K5388">
        <v>1499</v>
      </c>
      <c r="L5388">
        <v>0</v>
      </c>
      <c r="M5388">
        <v>0</v>
      </c>
      <c r="N5388" t="s">
        <v>20</v>
      </c>
      <c r="O5388">
        <v>0</v>
      </c>
    </row>
    <row r="5389" spans="1:15" x14ac:dyDescent="0.3">
      <c r="A5389" t="s">
        <v>10646</v>
      </c>
      <c r="B5389" s="1">
        <v>46277</v>
      </c>
      <c r="C5389" t="s">
        <v>10647</v>
      </c>
      <c r="D5389" t="s">
        <v>75</v>
      </c>
      <c r="E5389" t="s">
        <v>18</v>
      </c>
      <c r="F5389">
        <v>3499</v>
      </c>
      <c r="G5389" t="s">
        <v>19</v>
      </c>
      <c r="H5389">
        <v>3499</v>
      </c>
      <c r="I5389" t="s">
        <v>75</v>
      </c>
      <c r="J5389">
        <v>1</v>
      </c>
      <c r="K5389">
        <v>3499</v>
      </c>
      <c r="L5389">
        <v>0</v>
      </c>
      <c r="M5389">
        <v>0</v>
      </c>
      <c r="N5389" t="s">
        <v>20</v>
      </c>
      <c r="O5389">
        <v>0</v>
      </c>
    </row>
    <row r="5390" spans="1:15" x14ac:dyDescent="0.3">
      <c r="A5390" t="s">
        <v>10648</v>
      </c>
      <c r="B5390" s="1">
        <v>46276</v>
      </c>
      <c r="C5390" t="s">
        <v>10649</v>
      </c>
      <c r="D5390" t="s">
        <v>51</v>
      </c>
      <c r="E5390" t="s">
        <v>43</v>
      </c>
      <c r="F5390">
        <v>299</v>
      </c>
      <c r="G5390" t="s">
        <v>19</v>
      </c>
      <c r="H5390">
        <v>299</v>
      </c>
      <c r="I5390" t="s">
        <v>51</v>
      </c>
      <c r="J5390">
        <v>1</v>
      </c>
      <c r="K5390">
        <v>299</v>
      </c>
      <c r="L5390">
        <v>0</v>
      </c>
      <c r="M5390">
        <v>0</v>
      </c>
      <c r="N5390" t="s">
        <v>20</v>
      </c>
      <c r="O5390">
        <v>0</v>
      </c>
    </row>
    <row r="5391" spans="1:15" x14ac:dyDescent="0.3">
      <c r="A5391" t="s">
        <v>10650</v>
      </c>
      <c r="B5391" s="1">
        <v>46282</v>
      </c>
      <c r="C5391" t="s">
        <v>10651</v>
      </c>
      <c r="D5391" t="s">
        <v>23</v>
      </c>
      <c r="E5391" t="s">
        <v>27</v>
      </c>
      <c r="F5391">
        <v>7999</v>
      </c>
      <c r="G5391" t="s">
        <v>19</v>
      </c>
      <c r="H5391">
        <v>7999</v>
      </c>
      <c r="I5391" t="s">
        <v>23</v>
      </c>
      <c r="J5391">
        <v>1</v>
      </c>
      <c r="K5391">
        <v>7999</v>
      </c>
      <c r="L5391">
        <v>0</v>
      </c>
      <c r="M5391">
        <v>0</v>
      </c>
      <c r="N5391" t="s">
        <v>20</v>
      </c>
      <c r="O5391">
        <v>0</v>
      </c>
    </row>
    <row r="5392" spans="1:15" x14ac:dyDescent="0.3">
      <c r="A5392" t="s">
        <v>10652</v>
      </c>
      <c r="B5392" s="1">
        <v>46272</v>
      </c>
      <c r="C5392" t="s">
        <v>10653</v>
      </c>
      <c r="D5392" t="s">
        <v>26</v>
      </c>
      <c r="E5392" t="s">
        <v>27</v>
      </c>
      <c r="F5392">
        <v>1299</v>
      </c>
      <c r="G5392" t="s">
        <v>19</v>
      </c>
      <c r="H5392">
        <v>1299</v>
      </c>
      <c r="I5392" t="s">
        <v>26</v>
      </c>
      <c r="J5392">
        <v>1</v>
      </c>
      <c r="K5392">
        <v>1299</v>
      </c>
      <c r="L5392">
        <v>0</v>
      </c>
      <c r="M5392">
        <v>0</v>
      </c>
      <c r="N5392" t="s">
        <v>20</v>
      </c>
      <c r="O5392">
        <v>0</v>
      </c>
    </row>
    <row r="5393" spans="1:15" x14ac:dyDescent="0.3">
      <c r="A5393" t="s">
        <v>10654</v>
      </c>
      <c r="B5393" s="1">
        <v>46293</v>
      </c>
      <c r="C5393" t="s">
        <v>10655</v>
      </c>
      <c r="D5393" t="s">
        <v>34</v>
      </c>
      <c r="E5393" t="s">
        <v>43</v>
      </c>
      <c r="F5393">
        <v>3798</v>
      </c>
      <c r="G5393" t="s">
        <v>19</v>
      </c>
      <c r="H5393">
        <v>3798</v>
      </c>
      <c r="I5393" t="s">
        <v>34</v>
      </c>
      <c r="J5393">
        <v>1</v>
      </c>
      <c r="K5393">
        <v>3798</v>
      </c>
      <c r="L5393">
        <v>0</v>
      </c>
      <c r="M5393">
        <v>0</v>
      </c>
      <c r="N5393" t="s">
        <v>20</v>
      </c>
      <c r="O5393">
        <v>0</v>
      </c>
    </row>
    <row r="5394" spans="1:15" x14ac:dyDescent="0.3">
      <c r="A5394" t="s">
        <v>10656</v>
      </c>
      <c r="B5394" s="1">
        <v>46272</v>
      </c>
      <c r="C5394" t="s">
        <v>10657</v>
      </c>
      <c r="D5394" t="s">
        <v>75</v>
      </c>
      <c r="E5394" t="s">
        <v>18</v>
      </c>
      <c r="F5394">
        <v>3998</v>
      </c>
      <c r="G5394" t="s">
        <v>19</v>
      </c>
      <c r="H5394">
        <v>3998</v>
      </c>
      <c r="I5394" t="s">
        <v>75</v>
      </c>
      <c r="J5394">
        <v>1</v>
      </c>
      <c r="K5394">
        <v>3998</v>
      </c>
      <c r="L5394">
        <v>0</v>
      </c>
      <c r="M5394">
        <v>0</v>
      </c>
      <c r="N5394" t="s">
        <v>20</v>
      </c>
      <c r="O5394">
        <v>0</v>
      </c>
    </row>
    <row r="5395" spans="1:15" x14ac:dyDescent="0.3">
      <c r="A5395" t="s">
        <v>10658</v>
      </c>
      <c r="B5395" s="1">
        <v>46288</v>
      </c>
      <c r="C5395" t="s">
        <v>10659</v>
      </c>
      <c r="D5395" t="s">
        <v>75</v>
      </c>
      <c r="E5395" t="s">
        <v>18</v>
      </c>
      <c r="F5395">
        <v>8798</v>
      </c>
      <c r="G5395" t="s">
        <v>19</v>
      </c>
      <c r="H5395">
        <v>8798</v>
      </c>
      <c r="I5395" t="s">
        <v>75</v>
      </c>
      <c r="J5395">
        <v>1</v>
      </c>
      <c r="K5395">
        <v>8798</v>
      </c>
      <c r="L5395">
        <v>0</v>
      </c>
      <c r="M5395">
        <v>0</v>
      </c>
      <c r="N5395" t="s">
        <v>20</v>
      </c>
      <c r="O5395">
        <v>0</v>
      </c>
    </row>
    <row r="5396" spans="1:15" x14ac:dyDescent="0.3">
      <c r="A5396" t="s">
        <v>10660</v>
      </c>
      <c r="B5396" s="1">
        <v>46271</v>
      </c>
      <c r="C5396" t="s">
        <v>10661</v>
      </c>
      <c r="D5396" t="s">
        <v>37</v>
      </c>
      <c r="E5396" t="s">
        <v>18</v>
      </c>
      <c r="F5396">
        <v>3097</v>
      </c>
      <c r="G5396" t="s">
        <v>19</v>
      </c>
      <c r="H5396">
        <v>3097</v>
      </c>
      <c r="I5396" t="s">
        <v>37</v>
      </c>
      <c r="J5396">
        <v>1</v>
      </c>
      <c r="K5396">
        <v>3097</v>
      </c>
      <c r="L5396">
        <v>0</v>
      </c>
      <c r="M5396">
        <v>0</v>
      </c>
      <c r="N5396" t="s">
        <v>20</v>
      </c>
      <c r="O5396">
        <v>0</v>
      </c>
    </row>
    <row r="5397" spans="1:15" x14ac:dyDescent="0.3">
      <c r="A5397" t="s">
        <v>10662</v>
      </c>
      <c r="B5397" s="1">
        <v>46276</v>
      </c>
      <c r="C5397" t="s">
        <v>10663</v>
      </c>
      <c r="D5397" t="s">
        <v>34</v>
      </c>
      <c r="E5397" t="s">
        <v>18</v>
      </c>
      <c r="F5397">
        <v>1299</v>
      </c>
      <c r="G5397" t="s">
        <v>19</v>
      </c>
      <c r="H5397">
        <v>1299</v>
      </c>
      <c r="I5397" t="s">
        <v>34</v>
      </c>
      <c r="J5397">
        <v>1</v>
      </c>
      <c r="K5397">
        <v>1299</v>
      </c>
      <c r="L5397">
        <v>0</v>
      </c>
      <c r="M5397">
        <v>0</v>
      </c>
      <c r="N5397" t="s">
        <v>20</v>
      </c>
      <c r="O5397">
        <v>0</v>
      </c>
    </row>
    <row r="5398" spans="1:15" x14ac:dyDescent="0.3">
      <c r="A5398" t="s">
        <v>10664</v>
      </c>
      <c r="B5398" s="1">
        <v>46281</v>
      </c>
      <c r="C5398" t="s">
        <v>10665</v>
      </c>
      <c r="D5398" t="s">
        <v>75</v>
      </c>
      <c r="E5398" t="s">
        <v>18</v>
      </c>
      <c r="F5398">
        <v>4498</v>
      </c>
      <c r="G5398" t="s">
        <v>19</v>
      </c>
      <c r="H5398">
        <v>4498</v>
      </c>
      <c r="I5398" t="s">
        <v>75</v>
      </c>
      <c r="J5398">
        <v>1</v>
      </c>
      <c r="K5398">
        <v>4498</v>
      </c>
      <c r="L5398">
        <v>0</v>
      </c>
      <c r="M5398">
        <v>0</v>
      </c>
      <c r="N5398" t="s">
        <v>20</v>
      </c>
      <c r="O5398">
        <v>0</v>
      </c>
    </row>
    <row r="5399" spans="1:15" x14ac:dyDescent="0.3">
      <c r="A5399" t="s">
        <v>10666</v>
      </c>
      <c r="B5399" s="1">
        <v>46279</v>
      </c>
      <c r="C5399" t="s">
        <v>10667</v>
      </c>
      <c r="D5399" t="s">
        <v>51</v>
      </c>
      <c r="E5399" t="s">
        <v>54</v>
      </c>
      <c r="F5399">
        <v>799</v>
      </c>
      <c r="G5399" t="s">
        <v>19</v>
      </c>
      <c r="H5399">
        <v>799</v>
      </c>
      <c r="I5399" t="s">
        <v>51</v>
      </c>
      <c r="J5399">
        <v>1</v>
      </c>
      <c r="K5399">
        <v>799</v>
      </c>
      <c r="L5399">
        <v>0</v>
      </c>
      <c r="M5399">
        <v>0</v>
      </c>
      <c r="N5399" t="s">
        <v>20</v>
      </c>
      <c r="O5399">
        <v>0</v>
      </c>
    </row>
    <row r="5400" spans="1:15" x14ac:dyDescent="0.3">
      <c r="A5400" t="s">
        <v>10668</v>
      </c>
      <c r="B5400" s="1">
        <v>46274</v>
      </c>
      <c r="C5400" t="s">
        <v>10669</v>
      </c>
      <c r="D5400" t="s">
        <v>61</v>
      </c>
      <c r="E5400" t="s">
        <v>18</v>
      </c>
      <c r="F5400">
        <v>5797</v>
      </c>
      <c r="G5400" t="s">
        <v>19</v>
      </c>
      <c r="H5400">
        <v>5797</v>
      </c>
      <c r="I5400" t="s">
        <v>61</v>
      </c>
      <c r="J5400">
        <v>1</v>
      </c>
      <c r="K5400">
        <v>5797</v>
      </c>
      <c r="L5400">
        <v>0</v>
      </c>
      <c r="M5400">
        <v>0</v>
      </c>
      <c r="N5400" t="s">
        <v>20</v>
      </c>
      <c r="O5400">
        <v>0</v>
      </c>
    </row>
    <row r="5401" spans="1:15" x14ac:dyDescent="0.3">
      <c r="A5401" t="s">
        <v>10670</v>
      </c>
      <c r="B5401" s="1">
        <v>46279</v>
      </c>
      <c r="C5401" t="s">
        <v>10671</v>
      </c>
      <c r="D5401" t="s">
        <v>48</v>
      </c>
      <c r="E5401" t="s">
        <v>18</v>
      </c>
      <c r="F5401">
        <v>499</v>
      </c>
      <c r="G5401" t="s">
        <v>19</v>
      </c>
      <c r="H5401">
        <v>499</v>
      </c>
      <c r="I5401" t="s">
        <v>48</v>
      </c>
      <c r="J5401">
        <v>1</v>
      </c>
      <c r="K5401">
        <v>499</v>
      </c>
      <c r="L5401">
        <v>0</v>
      </c>
      <c r="M5401">
        <v>0</v>
      </c>
      <c r="N5401" t="s">
        <v>20</v>
      </c>
      <c r="O5401">
        <v>0</v>
      </c>
    </row>
    <row r="5402" spans="1:15" x14ac:dyDescent="0.3">
      <c r="A5402" t="s">
        <v>10672</v>
      </c>
      <c r="B5402" s="1">
        <v>46281</v>
      </c>
      <c r="C5402" t="s">
        <v>10673</v>
      </c>
      <c r="D5402" t="s">
        <v>48</v>
      </c>
      <c r="E5402" t="s">
        <v>18</v>
      </c>
      <c r="F5402">
        <v>1299</v>
      </c>
      <c r="G5402" t="s">
        <v>19</v>
      </c>
      <c r="H5402">
        <v>1299</v>
      </c>
      <c r="I5402" t="s">
        <v>48</v>
      </c>
      <c r="J5402">
        <v>1</v>
      </c>
      <c r="K5402">
        <v>1299</v>
      </c>
      <c r="L5402">
        <v>0</v>
      </c>
      <c r="M5402">
        <v>0</v>
      </c>
      <c r="N5402" t="s">
        <v>20</v>
      </c>
      <c r="O5402">
        <v>0</v>
      </c>
    </row>
    <row r="5403" spans="1:15" x14ac:dyDescent="0.3">
      <c r="A5403" t="s">
        <v>10674</v>
      </c>
      <c r="B5403" s="1">
        <v>46287</v>
      </c>
      <c r="C5403" t="s">
        <v>10675</v>
      </c>
      <c r="D5403" t="s">
        <v>17</v>
      </c>
      <c r="E5403" t="s">
        <v>18</v>
      </c>
      <c r="F5403">
        <v>499</v>
      </c>
      <c r="G5403" t="s">
        <v>19</v>
      </c>
      <c r="H5403">
        <v>499</v>
      </c>
      <c r="I5403" t="s">
        <v>17</v>
      </c>
      <c r="J5403">
        <v>1</v>
      </c>
      <c r="K5403">
        <v>499</v>
      </c>
      <c r="L5403">
        <v>0</v>
      </c>
      <c r="M5403">
        <v>0</v>
      </c>
      <c r="N5403" t="s">
        <v>20</v>
      </c>
      <c r="O5403">
        <v>0</v>
      </c>
    </row>
    <row r="5404" spans="1:15" x14ac:dyDescent="0.3">
      <c r="A5404" t="s">
        <v>10676</v>
      </c>
      <c r="B5404" s="1">
        <v>46293</v>
      </c>
      <c r="C5404" t="s">
        <v>10677</v>
      </c>
      <c r="D5404" t="s">
        <v>42</v>
      </c>
      <c r="E5404" t="s">
        <v>18</v>
      </c>
      <c r="F5404">
        <v>2499</v>
      </c>
      <c r="G5404" t="s">
        <v>19</v>
      </c>
      <c r="H5404">
        <v>2499</v>
      </c>
      <c r="I5404" t="s">
        <v>42</v>
      </c>
      <c r="J5404">
        <v>1</v>
      </c>
      <c r="K5404">
        <v>2499</v>
      </c>
      <c r="L5404">
        <v>0</v>
      </c>
      <c r="M5404">
        <v>0</v>
      </c>
      <c r="N5404" t="s">
        <v>20</v>
      </c>
      <c r="O5404">
        <v>0</v>
      </c>
    </row>
    <row r="5405" spans="1:15" x14ac:dyDescent="0.3">
      <c r="A5405" t="s">
        <v>10678</v>
      </c>
      <c r="B5405" s="1">
        <v>46277</v>
      </c>
      <c r="C5405" t="s">
        <v>10679</v>
      </c>
      <c r="D5405" t="s">
        <v>17</v>
      </c>
      <c r="E5405" t="s">
        <v>18</v>
      </c>
      <c r="F5405">
        <v>5498</v>
      </c>
      <c r="G5405" t="s">
        <v>19</v>
      </c>
      <c r="H5405">
        <v>5498</v>
      </c>
      <c r="I5405" t="s">
        <v>17</v>
      </c>
      <c r="J5405">
        <v>1</v>
      </c>
      <c r="K5405">
        <v>5498</v>
      </c>
      <c r="L5405">
        <v>0</v>
      </c>
      <c r="M5405">
        <v>0</v>
      </c>
      <c r="N5405" t="s">
        <v>20</v>
      </c>
      <c r="O5405">
        <v>0</v>
      </c>
    </row>
    <row r="5406" spans="1:15" x14ac:dyDescent="0.3">
      <c r="A5406" t="s">
        <v>10680</v>
      </c>
      <c r="B5406" s="1">
        <v>46288</v>
      </c>
      <c r="C5406" t="s">
        <v>10681</v>
      </c>
      <c r="D5406" t="s">
        <v>51</v>
      </c>
      <c r="E5406" t="s">
        <v>18</v>
      </c>
      <c r="F5406">
        <v>2697</v>
      </c>
      <c r="G5406" t="s">
        <v>19</v>
      </c>
      <c r="H5406">
        <v>2697</v>
      </c>
      <c r="I5406" t="s">
        <v>51</v>
      </c>
      <c r="J5406">
        <v>1</v>
      </c>
      <c r="K5406">
        <v>2697</v>
      </c>
      <c r="L5406">
        <v>0</v>
      </c>
      <c r="M5406">
        <v>0</v>
      </c>
      <c r="N5406" t="s">
        <v>20</v>
      </c>
      <c r="O5406">
        <v>0</v>
      </c>
    </row>
    <row r="5407" spans="1:15" x14ac:dyDescent="0.3">
      <c r="A5407" t="s">
        <v>10682</v>
      </c>
      <c r="B5407" s="1">
        <v>46295</v>
      </c>
      <c r="C5407" t="s">
        <v>10683</v>
      </c>
      <c r="D5407" t="s">
        <v>26</v>
      </c>
      <c r="E5407" t="s">
        <v>18</v>
      </c>
      <c r="F5407">
        <v>7097</v>
      </c>
      <c r="G5407" t="s">
        <v>19</v>
      </c>
      <c r="H5407">
        <v>7097</v>
      </c>
      <c r="I5407" t="s">
        <v>26</v>
      </c>
      <c r="J5407">
        <v>1</v>
      </c>
      <c r="K5407">
        <v>7097</v>
      </c>
      <c r="L5407">
        <v>0</v>
      </c>
      <c r="M5407">
        <v>0</v>
      </c>
      <c r="N5407" t="s">
        <v>20</v>
      </c>
      <c r="O5407">
        <v>0</v>
      </c>
    </row>
    <row r="5408" spans="1:15" x14ac:dyDescent="0.3">
      <c r="A5408" t="s">
        <v>10684</v>
      </c>
      <c r="B5408" s="1">
        <v>46293</v>
      </c>
      <c r="C5408" t="s">
        <v>10685</v>
      </c>
      <c r="D5408" t="s">
        <v>75</v>
      </c>
      <c r="E5408" t="s">
        <v>18</v>
      </c>
      <c r="F5408">
        <v>1647</v>
      </c>
      <c r="G5408" t="s">
        <v>19</v>
      </c>
      <c r="H5408">
        <v>1647</v>
      </c>
      <c r="I5408" t="s">
        <v>75</v>
      </c>
      <c r="J5408">
        <v>1</v>
      </c>
      <c r="K5408">
        <v>1647</v>
      </c>
      <c r="L5408">
        <v>0</v>
      </c>
      <c r="M5408">
        <v>0</v>
      </c>
      <c r="N5408" t="s">
        <v>20</v>
      </c>
      <c r="O5408">
        <v>0</v>
      </c>
    </row>
    <row r="5409" spans="1:15" x14ac:dyDescent="0.3">
      <c r="A5409" t="s">
        <v>10686</v>
      </c>
      <c r="B5409" s="1">
        <v>46280</v>
      </c>
      <c r="C5409" t="s">
        <v>10687</v>
      </c>
      <c r="D5409" t="s">
        <v>48</v>
      </c>
      <c r="E5409" t="s">
        <v>27</v>
      </c>
      <c r="F5409">
        <v>5598</v>
      </c>
      <c r="G5409" t="s">
        <v>19</v>
      </c>
      <c r="H5409">
        <v>5598</v>
      </c>
      <c r="I5409" t="s">
        <v>48</v>
      </c>
      <c r="J5409">
        <v>1</v>
      </c>
      <c r="K5409">
        <v>5598</v>
      </c>
      <c r="L5409">
        <v>0</v>
      </c>
      <c r="M5409">
        <v>0</v>
      </c>
      <c r="N5409" t="s">
        <v>20</v>
      </c>
      <c r="O5409">
        <v>0</v>
      </c>
    </row>
    <row r="5410" spans="1:15" x14ac:dyDescent="0.3">
      <c r="A5410" t="s">
        <v>10688</v>
      </c>
      <c r="B5410" s="1">
        <v>46289</v>
      </c>
      <c r="C5410" t="s">
        <v>10689</v>
      </c>
      <c r="D5410" t="s">
        <v>42</v>
      </c>
      <c r="E5410" t="s">
        <v>43</v>
      </c>
      <c r="F5410">
        <v>1799</v>
      </c>
      <c r="G5410" t="s">
        <v>66</v>
      </c>
      <c r="H5410">
        <v>1799</v>
      </c>
      <c r="I5410" t="s">
        <v>42</v>
      </c>
      <c r="J5410">
        <v>1</v>
      </c>
      <c r="K5410">
        <v>1799</v>
      </c>
      <c r="L5410">
        <v>1</v>
      </c>
      <c r="M5410">
        <v>1799</v>
      </c>
      <c r="N5410" t="s">
        <v>20</v>
      </c>
      <c r="O5410">
        <v>0</v>
      </c>
    </row>
    <row r="5411" spans="1:15" x14ac:dyDescent="0.3">
      <c r="A5411" t="s">
        <v>10690</v>
      </c>
      <c r="B5411" s="1">
        <v>46282</v>
      </c>
      <c r="C5411" t="s">
        <v>10691</v>
      </c>
      <c r="D5411" t="s">
        <v>42</v>
      </c>
      <c r="E5411" t="s">
        <v>54</v>
      </c>
      <c r="F5411">
        <v>1499</v>
      </c>
      <c r="G5411" t="s">
        <v>19</v>
      </c>
      <c r="H5411">
        <v>1499</v>
      </c>
      <c r="I5411" t="s">
        <v>42</v>
      </c>
      <c r="J5411">
        <v>1</v>
      </c>
      <c r="K5411">
        <v>1499</v>
      </c>
      <c r="L5411">
        <v>0</v>
      </c>
      <c r="M5411">
        <v>0</v>
      </c>
      <c r="N5411" t="s">
        <v>20</v>
      </c>
      <c r="O5411">
        <v>0</v>
      </c>
    </row>
    <row r="5412" spans="1:15" x14ac:dyDescent="0.3">
      <c r="A5412" t="s">
        <v>10692</v>
      </c>
      <c r="B5412" s="1">
        <v>46288</v>
      </c>
      <c r="C5412" t="s">
        <v>10693</v>
      </c>
      <c r="D5412" t="s">
        <v>61</v>
      </c>
      <c r="E5412" t="s">
        <v>27</v>
      </c>
      <c r="F5412">
        <v>9097</v>
      </c>
      <c r="G5412" t="s">
        <v>19</v>
      </c>
      <c r="H5412">
        <v>9097</v>
      </c>
      <c r="I5412" t="s">
        <v>61</v>
      </c>
      <c r="J5412">
        <v>1</v>
      </c>
      <c r="K5412">
        <v>9097</v>
      </c>
      <c r="L5412">
        <v>0</v>
      </c>
      <c r="M5412">
        <v>0</v>
      </c>
      <c r="N5412" t="s">
        <v>20</v>
      </c>
      <c r="O5412">
        <v>0</v>
      </c>
    </row>
    <row r="5413" spans="1:15" x14ac:dyDescent="0.3">
      <c r="A5413" t="s">
        <v>10694</v>
      </c>
      <c r="B5413" s="1">
        <v>46282</v>
      </c>
      <c r="C5413" t="s">
        <v>10695</v>
      </c>
      <c r="D5413" t="s">
        <v>48</v>
      </c>
      <c r="E5413" t="s">
        <v>18</v>
      </c>
      <c r="F5413">
        <v>2499</v>
      </c>
      <c r="G5413" t="s">
        <v>19</v>
      </c>
      <c r="H5413">
        <v>2499</v>
      </c>
      <c r="I5413" t="s">
        <v>48</v>
      </c>
      <c r="J5413">
        <v>1</v>
      </c>
      <c r="K5413">
        <v>2499</v>
      </c>
      <c r="L5413">
        <v>0</v>
      </c>
      <c r="M5413">
        <v>0</v>
      </c>
      <c r="N5413" t="s">
        <v>20</v>
      </c>
      <c r="O5413">
        <v>0</v>
      </c>
    </row>
    <row r="5414" spans="1:15" x14ac:dyDescent="0.3">
      <c r="A5414" t="s">
        <v>10696</v>
      </c>
      <c r="B5414" s="1">
        <v>46293</v>
      </c>
      <c r="C5414" t="s">
        <v>10697</v>
      </c>
      <c r="D5414" t="s">
        <v>23</v>
      </c>
      <c r="E5414" t="s">
        <v>18</v>
      </c>
      <c r="F5414" s="2">
        <v>5598</v>
      </c>
      <c r="G5414" t="s">
        <v>19</v>
      </c>
      <c r="H5414">
        <v>5598</v>
      </c>
      <c r="I5414" t="s">
        <v>23</v>
      </c>
      <c r="J5414">
        <v>1</v>
      </c>
      <c r="K5414">
        <v>5598</v>
      </c>
      <c r="L5414">
        <v>0</v>
      </c>
      <c r="M5414">
        <v>0</v>
      </c>
      <c r="N5414" t="s">
        <v>20</v>
      </c>
      <c r="O5414">
        <v>0</v>
      </c>
    </row>
    <row r="5415" spans="1:15" x14ac:dyDescent="0.3">
      <c r="A5415" t="s">
        <v>10698</v>
      </c>
      <c r="B5415" s="1">
        <v>46289</v>
      </c>
      <c r="C5415" t="s">
        <v>4449</v>
      </c>
      <c r="D5415" t="s">
        <v>48</v>
      </c>
      <c r="E5415" t="s">
        <v>18</v>
      </c>
      <c r="F5415">
        <v>1299</v>
      </c>
      <c r="G5415" t="s">
        <v>19</v>
      </c>
      <c r="H5415">
        <v>1299</v>
      </c>
      <c r="I5415" t="s">
        <v>48</v>
      </c>
      <c r="J5415">
        <v>1</v>
      </c>
      <c r="K5415">
        <v>1299</v>
      </c>
      <c r="L5415">
        <v>0</v>
      </c>
      <c r="M5415">
        <v>0</v>
      </c>
      <c r="N5415" t="s">
        <v>20</v>
      </c>
      <c r="O5415">
        <v>0</v>
      </c>
    </row>
    <row r="5416" spans="1:15" x14ac:dyDescent="0.3">
      <c r="A5416" t="s">
        <v>10699</v>
      </c>
      <c r="B5416" s="1">
        <v>46292</v>
      </c>
      <c r="C5416" t="s">
        <v>10700</v>
      </c>
      <c r="D5416" t="s">
        <v>48</v>
      </c>
      <c r="E5416" t="s">
        <v>54</v>
      </c>
      <c r="F5416">
        <v>799</v>
      </c>
      <c r="G5416" t="s">
        <v>66</v>
      </c>
      <c r="H5416">
        <v>799</v>
      </c>
      <c r="I5416" t="s">
        <v>48</v>
      </c>
      <c r="J5416">
        <v>1</v>
      </c>
      <c r="K5416">
        <v>799</v>
      </c>
      <c r="L5416">
        <v>1</v>
      </c>
      <c r="M5416">
        <v>799</v>
      </c>
      <c r="N5416" t="s">
        <v>20</v>
      </c>
      <c r="O5416">
        <v>0</v>
      </c>
    </row>
    <row r="5417" spans="1:15" x14ac:dyDescent="0.3">
      <c r="A5417" t="s">
        <v>10701</v>
      </c>
      <c r="B5417" s="1">
        <v>46287</v>
      </c>
      <c r="C5417" t="s">
        <v>10702</v>
      </c>
      <c r="D5417" t="s">
        <v>75</v>
      </c>
      <c r="E5417" t="s">
        <v>18</v>
      </c>
      <c r="F5417">
        <v>4498</v>
      </c>
      <c r="G5417" t="s">
        <v>19</v>
      </c>
      <c r="H5417">
        <v>4498</v>
      </c>
      <c r="I5417" t="s">
        <v>75</v>
      </c>
      <c r="J5417">
        <v>1</v>
      </c>
      <c r="K5417">
        <v>4498</v>
      </c>
      <c r="L5417">
        <v>0</v>
      </c>
      <c r="M5417">
        <v>0</v>
      </c>
      <c r="N5417" t="s">
        <v>20</v>
      </c>
      <c r="O5417">
        <v>0</v>
      </c>
    </row>
    <row r="5418" spans="1:15" x14ac:dyDescent="0.3">
      <c r="A5418" t="s">
        <v>10703</v>
      </c>
      <c r="B5418" s="1">
        <v>46280</v>
      </c>
      <c r="C5418" t="s">
        <v>10704</v>
      </c>
      <c r="D5418" t="s">
        <v>26</v>
      </c>
      <c r="E5418" t="s">
        <v>43</v>
      </c>
      <c r="F5418">
        <v>2597</v>
      </c>
      <c r="G5418" t="s">
        <v>19</v>
      </c>
      <c r="H5418">
        <v>2597</v>
      </c>
      <c r="I5418" t="s">
        <v>26</v>
      </c>
      <c r="J5418">
        <v>1</v>
      </c>
      <c r="K5418">
        <v>2597</v>
      </c>
      <c r="L5418">
        <v>0</v>
      </c>
      <c r="M5418">
        <v>0</v>
      </c>
      <c r="N5418" t="s">
        <v>20</v>
      </c>
      <c r="O5418">
        <v>0</v>
      </c>
    </row>
    <row r="5419" spans="1:15" x14ac:dyDescent="0.3">
      <c r="A5419" t="s">
        <v>10705</v>
      </c>
      <c r="B5419" s="1">
        <v>46285</v>
      </c>
      <c r="C5419" t="s">
        <v>10706</v>
      </c>
      <c r="D5419" t="s">
        <v>75</v>
      </c>
      <c r="E5419" t="s">
        <v>18</v>
      </c>
      <c r="F5419">
        <v>5298</v>
      </c>
      <c r="G5419" t="s">
        <v>19</v>
      </c>
      <c r="H5419">
        <v>5298</v>
      </c>
      <c r="I5419" t="s">
        <v>75</v>
      </c>
      <c r="J5419">
        <v>1</v>
      </c>
      <c r="K5419">
        <v>5298</v>
      </c>
      <c r="L5419">
        <v>0</v>
      </c>
      <c r="M5419">
        <v>0</v>
      </c>
      <c r="N5419" t="s">
        <v>20</v>
      </c>
      <c r="O5419">
        <v>0</v>
      </c>
    </row>
    <row r="5420" spans="1:15" x14ac:dyDescent="0.3">
      <c r="A5420" t="s">
        <v>10707</v>
      </c>
      <c r="B5420" s="1">
        <v>46294</v>
      </c>
      <c r="C5420" t="s">
        <v>10708</v>
      </c>
      <c r="D5420" t="s">
        <v>26</v>
      </c>
      <c r="E5420" t="s">
        <v>27</v>
      </c>
      <c r="F5420">
        <v>2499</v>
      </c>
      <c r="G5420" t="s">
        <v>80</v>
      </c>
      <c r="H5420">
        <v>2499</v>
      </c>
      <c r="I5420" t="s">
        <v>26</v>
      </c>
      <c r="J5420">
        <v>0</v>
      </c>
      <c r="K5420">
        <v>0</v>
      </c>
      <c r="L5420">
        <v>0</v>
      </c>
      <c r="M5420">
        <v>0</v>
      </c>
      <c r="N5420" t="s">
        <v>20</v>
      </c>
      <c r="O5420">
        <v>0</v>
      </c>
    </row>
    <row r="5421" spans="1:15" x14ac:dyDescent="0.3">
      <c r="A5421" t="s">
        <v>10709</v>
      </c>
      <c r="B5421" s="1">
        <v>46272</v>
      </c>
      <c r="C5421" t="s">
        <v>10710</v>
      </c>
      <c r="D5421" t="s">
        <v>23</v>
      </c>
      <c r="E5421" t="s">
        <v>43</v>
      </c>
      <c r="F5421">
        <v>299</v>
      </c>
      <c r="G5421" t="s">
        <v>80</v>
      </c>
      <c r="H5421">
        <v>299</v>
      </c>
      <c r="I5421" t="s">
        <v>23</v>
      </c>
      <c r="J5421">
        <v>0</v>
      </c>
      <c r="K5421">
        <v>0</v>
      </c>
      <c r="L5421">
        <v>0</v>
      </c>
      <c r="M5421">
        <v>0</v>
      </c>
      <c r="N5421" t="s">
        <v>20</v>
      </c>
      <c r="O5421">
        <v>0</v>
      </c>
    </row>
    <row r="5422" spans="1:15" x14ac:dyDescent="0.3">
      <c r="A5422" t="s">
        <v>10711</v>
      </c>
      <c r="B5422" s="1">
        <v>46277</v>
      </c>
      <c r="C5422" t="s">
        <v>10712</v>
      </c>
      <c r="D5422" t="s">
        <v>34</v>
      </c>
      <c r="E5422" t="s">
        <v>54</v>
      </c>
      <c r="F5422">
        <v>1798</v>
      </c>
      <c r="G5422" t="s">
        <v>66</v>
      </c>
      <c r="H5422">
        <v>1798</v>
      </c>
      <c r="I5422" t="s">
        <v>34</v>
      </c>
      <c r="J5422">
        <v>1</v>
      </c>
      <c r="K5422">
        <v>1798</v>
      </c>
      <c r="L5422">
        <v>1</v>
      </c>
      <c r="M5422">
        <v>1798</v>
      </c>
      <c r="N5422" t="s">
        <v>20</v>
      </c>
      <c r="O5422">
        <v>0</v>
      </c>
    </row>
    <row r="5423" spans="1:15" x14ac:dyDescent="0.3">
      <c r="A5423" t="s">
        <v>10713</v>
      </c>
      <c r="B5423" s="1">
        <v>46285</v>
      </c>
      <c r="C5423" t="s">
        <v>10714</v>
      </c>
      <c r="D5423" t="s">
        <v>61</v>
      </c>
      <c r="E5423" t="s">
        <v>43</v>
      </c>
      <c r="F5423">
        <v>7847</v>
      </c>
      <c r="G5423" t="s">
        <v>19</v>
      </c>
      <c r="H5423">
        <v>7847</v>
      </c>
      <c r="I5423" t="s">
        <v>61</v>
      </c>
      <c r="J5423">
        <v>1</v>
      </c>
      <c r="K5423">
        <v>7847</v>
      </c>
      <c r="L5423">
        <v>0</v>
      </c>
      <c r="M5423">
        <v>0</v>
      </c>
      <c r="N5423" t="s">
        <v>20</v>
      </c>
      <c r="O5423">
        <v>0</v>
      </c>
    </row>
    <row r="5424" spans="1:15" x14ac:dyDescent="0.3">
      <c r="A5424" t="s">
        <v>10715</v>
      </c>
      <c r="B5424" s="1">
        <v>46287</v>
      </c>
      <c r="C5424" t="s">
        <v>10716</v>
      </c>
      <c r="D5424" t="s">
        <v>37</v>
      </c>
      <c r="E5424" t="s">
        <v>18</v>
      </c>
      <c r="F5424">
        <v>1098</v>
      </c>
      <c r="G5424" t="s">
        <v>19</v>
      </c>
      <c r="H5424">
        <v>1098</v>
      </c>
      <c r="I5424" t="s">
        <v>37</v>
      </c>
      <c r="J5424">
        <v>1</v>
      </c>
      <c r="K5424">
        <v>1098</v>
      </c>
      <c r="L5424">
        <v>0</v>
      </c>
      <c r="M5424">
        <v>0</v>
      </c>
      <c r="N5424" t="s">
        <v>20</v>
      </c>
      <c r="O5424">
        <v>0</v>
      </c>
    </row>
    <row r="5425" spans="1:15" x14ac:dyDescent="0.3">
      <c r="A5425" t="s">
        <v>10717</v>
      </c>
      <c r="B5425" s="1">
        <v>46277</v>
      </c>
      <c r="C5425" t="s">
        <v>10718</v>
      </c>
      <c r="D5425" t="s">
        <v>75</v>
      </c>
      <c r="E5425" t="s">
        <v>54</v>
      </c>
      <c r="F5425">
        <v>349</v>
      </c>
      <c r="G5425" t="s">
        <v>19</v>
      </c>
      <c r="H5425">
        <v>349</v>
      </c>
      <c r="I5425" t="s">
        <v>75</v>
      </c>
      <c r="J5425">
        <v>1</v>
      </c>
      <c r="K5425">
        <v>349</v>
      </c>
      <c r="L5425">
        <v>0</v>
      </c>
      <c r="M5425">
        <v>0</v>
      </c>
      <c r="N5425" t="s">
        <v>20</v>
      </c>
      <c r="O5425">
        <v>0</v>
      </c>
    </row>
    <row r="5426" spans="1:15" x14ac:dyDescent="0.3">
      <c r="A5426" t="s">
        <v>10719</v>
      </c>
      <c r="B5426" s="1">
        <v>46275</v>
      </c>
      <c r="C5426" t="s">
        <v>10720</v>
      </c>
      <c r="D5426" t="s">
        <v>75</v>
      </c>
      <c r="E5426" t="s">
        <v>54</v>
      </c>
      <c r="F5426">
        <v>599</v>
      </c>
      <c r="G5426" t="s">
        <v>19</v>
      </c>
      <c r="H5426">
        <v>599</v>
      </c>
      <c r="I5426" t="s">
        <v>75</v>
      </c>
      <c r="J5426">
        <v>1</v>
      </c>
      <c r="K5426">
        <v>599</v>
      </c>
      <c r="L5426">
        <v>0</v>
      </c>
      <c r="M5426">
        <v>0</v>
      </c>
      <c r="N5426" t="s">
        <v>20</v>
      </c>
      <c r="O5426">
        <v>0</v>
      </c>
    </row>
    <row r="5427" spans="1:15" x14ac:dyDescent="0.3">
      <c r="A5427" t="s">
        <v>10721</v>
      </c>
      <c r="B5427" s="1">
        <v>46290</v>
      </c>
      <c r="C5427" t="s">
        <v>10722</v>
      </c>
      <c r="D5427" t="s">
        <v>48</v>
      </c>
      <c r="E5427" t="s">
        <v>54</v>
      </c>
      <c r="F5427">
        <v>11097</v>
      </c>
      <c r="G5427" t="s">
        <v>19</v>
      </c>
      <c r="H5427">
        <v>11097</v>
      </c>
      <c r="I5427" t="s">
        <v>48</v>
      </c>
      <c r="J5427">
        <v>1</v>
      </c>
      <c r="K5427">
        <v>11097</v>
      </c>
      <c r="L5427">
        <v>0</v>
      </c>
      <c r="M5427">
        <v>0</v>
      </c>
      <c r="N5427" t="s">
        <v>20</v>
      </c>
      <c r="O5427">
        <v>0</v>
      </c>
    </row>
    <row r="5428" spans="1:15" x14ac:dyDescent="0.3">
      <c r="A5428" t="s">
        <v>10723</v>
      </c>
      <c r="B5428" s="1">
        <v>46293</v>
      </c>
      <c r="C5428" t="s">
        <v>1051</v>
      </c>
      <c r="D5428" t="s">
        <v>51</v>
      </c>
      <c r="E5428" t="s">
        <v>27</v>
      </c>
      <c r="F5428">
        <v>4999</v>
      </c>
      <c r="G5428" t="s">
        <v>19</v>
      </c>
      <c r="H5428">
        <v>4999</v>
      </c>
      <c r="I5428" t="s">
        <v>51</v>
      </c>
      <c r="J5428">
        <v>1</v>
      </c>
      <c r="K5428">
        <v>4999</v>
      </c>
      <c r="L5428">
        <v>0</v>
      </c>
      <c r="M5428">
        <v>0</v>
      </c>
      <c r="N5428" t="s">
        <v>20</v>
      </c>
      <c r="O5428">
        <v>0</v>
      </c>
    </row>
    <row r="5429" spans="1:15" x14ac:dyDescent="0.3">
      <c r="A5429" t="s">
        <v>10724</v>
      </c>
      <c r="B5429" s="1">
        <v>46275</v>
      </c>
      <c r="C5429" t="s">
        <v>10725</v>
      </c>
      <c r="D5429" t="s">
        <v>34</v>
      </c>
      <c r="E5429" t="s">
        <v>54</v>
      </c>
      <c r="F5429">
        <v>4298</v>
      </c>
      <c r="G5429" t="s">
        <v>19</v>
      </c>
      <c r="H5429">
        <v>4298</v>
      </c>
      <c r="I5429" t="s">
        <v>34</v>
      </c>
      <c r="J5429">
        <v>1</v>
      </c>
      <c r="K5429">
        <v>4298</v>
      </c>
      <c r="L5429">
        <v>0</v>
      </c>
      <c r="M5429">
        <v>0</v>
      </c>
      <c r="N5429" t="s">
        <v>20</v>
      </c>
      <c r="O5429">
        <v>0</v>
      </c>
    </row>
    <row r="5430" spans="1:15" x14ac:dyDescent="0.3">
      <c r="A5430" t="s">
        <v>10726</v>
      </c>
      <c r="B5430" s="1">
        <v>46290</v>
      </c>
      <c r="C5430" t="s">
        <v>10727</v>
      </c>
      <c r="D5430" t="s">
        <v>61</v>
      </c>
      <c r="E5430" t="s">
        <v>27</v>
      </c>
      <c r="F5430">
        <v>3998</v>
      </c>
      <c r="G5430" t="s">
        <v>115</v>
      </c>
      <c r="H5430">
        <v>3998</v>
      </c>
      <c r="I5430" t="s">
        <v>61</v>
      </c>
      <c r="J5430">
        <v>0</v>
      </c>
      <c r="K5430">
        <v>0</v>
      </c>
      <c r="L5430">
        <v>0</v>
      </c>
      <c r="M5430">
        <v>0</v>
      </c>
      <c r="N5430" t="s">
        <v>20</v>
      </c>
      <c r="O5430">
        <v>0</v>
      </c>
    </row>
    <row r="5431" spans="1:15" x14ac:dyDescent="0.3">
      <c r="A5431" t="s">
        <v>10728</v>
      </c>
      <c r="B5431" s="1">
        <v>46274</v>
      </c>
      <c r="C5431" t="s">
        <v>10729</v>
      </c>
      <c r="D5431" t="s">
        <v>51</v>
      </c>
      <c r="E5431" t="s">
        <v>18</v>
      </c>
      <c r="F5431">
        <v>6997</v>
      </c>
      <c r="G5431" t="s">
        <v>19</v>
      </c>
      <c r="H5431">
        <v>6997</v>
      </c>
      <c r="I5431" t="s">
        <v>51</v>
      </c>
      <c r="J5431">
        <v>1</v>
      </c>
      <c r="K5431">
        <v>6997</v>
      </c>
      <c r="L5431">
        <v>0</v>
      </c>
      <c r="M5431">
        <v>0</v>
      </c>
      <c r="N5431" t="s">
        <v>20</v>
      </c>
      <c r="O5431">
        <v>0</v>
      </c>
    </row>
    <row r="5432" spans="1:15" x14ac:dyDescent="0.3">
      <c r="A5432" t="s">
        <v>10730</v>
      </c>
      <c r="B5432" s="1">
        <v>46293</v>
      </c>
      <c r="C5432" t="s">
        <v>10731</v>
      </c>
      <c r="D5432" t="s">
        <v>23</v>
      </c>
      <c r="E5432" t="s">
        <v>18</v>
      </c>
      <c r="F5432">
        <v>1799</v>
      </c>
      <c r="G5432" t="s">
        <v>19</v>
      </c>
      <c r="H5432">
        <v>1799</v>
      </c>
      <c r="I5432" t="s">
        <v>23</v>
      </c>
      <c r="J5432">
        <v>1</v>
      </c>
      <c r="K5432">
        <v>1799</v>
      </c>
      <c r="L5432">
        <v>0</v>
      </c>
      <c r="M5432">
        <v>0</v>
      </c>
      <c r="N5432" t="s">
        <v>20</v>
      </c>
      <c r="O5432">
        <v>0</v>
      </c>
    </row>
    <row r="5433" spans="1:15" x14ac:dyDescent="0.3">
      <c r="A5433" t="s">
        <v>10732</v>
      </c>
      <c r="B5433" s="1">
        <v>46290</v>
      </c>
      <c r="C5433" t="s">
        <v>10733</v>
      </c>
      <c r="D5433" t="s">
        <v>37</v>
      </c>
      <c r="E5433" t="s">
        <v>18</v>
      </c>
      <c r="F5433">
        <v>8498</v>
      </c>
      <c r="G5433" t="s">
        <v>19</v>
      </c>
      <c r="H5433">
        <v>8498</v>
      </c>
      <c r="I5433" t="s">
        <v>37</v>
      </c>
      <c r="J5433">
        <v>1</v>
      </c>
      <c r="K5433">
        <v>8498</v>
      </c>
      <c r="L5433">
        <v>0</v>
      </c>
      <c r="M5433">
        <v>0</v>
      </c>
      <c r="N5433" t="s">
        <v>20</v>
      </c>
      <c r="O5433">
        <v>0</v>
      </c>
    </row>
    <row r="5434" spans="1:15" x14ac:dyDescent="0.3">
      <c r="A5434" t="s">
        <v>10734</v>
      </c>
      <c r="B5434" s="1">
        <v>46277</v>
      </c>
      <c r="C5434" t="s">
        <v>10735</v>
      </c>
      <c r="D5434" t="s">
        <v>34</v>
      </c>
      <c r="E5434" t="s">
        <v>43</v>
      </c>
      <c r="F5434">
        <v>1799</v>
      </c>
      <c r="G5434" t="s">
        <v>19</v>
      </c>
      <c r="H5434">
        <v>1799</v>
      </c>
      <c r="I5434" t="s">
        <v>34</v>
      </c>
      <c r="J5434">
        <v>1</v>
      </c>
      <c r="K5434">
        <v>1799</v>
      </c>
      <c r="L5434">
        <v>0</v>
      </c>
      <c r="M5434">
        <v>0</v>
      </c>
      <c r="N5434" t="s">
        <v>20</v>
      </c>
      <c r="O5434">
        <v>0</v>
      </c>
    </row>
    <row r="5435" spans="1:15" x14ac:dyDescent="0.3">
      <c r="A5435" t="s">
        <v>10736</v>
      </c>
      <c r="B5435" s="1">
        <v>46287</v>
      </c>
      <c r="C5435" t="s">
        <v>10737</v>
      </c>
      <c r="E5435" t="s">
        <v>27</v>
      </c>
      <c r="F5435">
        <v>6798</v>
      </c>
      <c r="G5435" t="s">
        <v>19</v>
      </c>
      <c r="H5435">
        <v>6798</v>
      </c>
      <c r="I5435" t="s">
        <v>194</v>
      </c>
      <c r="J5435">
        <v>1</v>
      </c>
      <c r="K5435">
        <v>6798</v>
      </c>
      <c r="L5435">
        <v>0</v>
      </c>
      <c r="M5435">
        <v>0</v>
      </c>
      <c r="N5435" t="s">
        <v>20</v>
      </c>
      <c r="O5435">
        <v>0</v>
      </c>
    </row>
    <row r="5436" spans="1:15" x14ac:dyDescent="0.3">
      <c r="A5436" t="s">
        <v>10738</v>
      </c>
      <c r="B5436" s="1">
        <v>46294</v>
      </c>
      <c r="C5436" t="s">
        <v>10739</v>
      </c>
      <c r="D5436" t="s">
        <v>17</v>
      </c>
      <c r="E5436" t="s">
        <v>18</v>
      </c>
      <c r="F5436">
        <v>2499</v>
      </c>
      <c r="G5436" t="s">
        <v>19</v>
      </c>
      <c r="H5436">
        <v>2499</v>
      </c>
      <c r="I5436" t="s">
        <v>17</v>
      </c>
      <c r="J5436">
        <v>1</v>
      </c>
      <c r="K5436">
        <v>2499</v>
      </c>
      <c r="L5436">
        <v>0</v>
      </c>
      <c r="M5436">
        <v>0</v>
      </c>
      <c r="N5436" t="s">
        <v>20</v>
      </c>
      <c r="O5436">
        <v>0</v>
      </c>
    </row>
    <row r="5437" spans="1:15" x14ac:dyDescent="0.3">
      <c r="A5437" t="s">
        <v>10740</v>
      </c>
      <c r="B5437" s="1">
        <v>46284</v>
      </c>
      <c r="C5437" t="s">
        <v>10741</v>
      </c>
      <c r="D5437" t="s">
        <v>42</v>
      </c>
      <c r="E5437" t="s">
        <v>27</v>
      </c>
      <c r="F5437">
        <v>6998</v>
      </c>
      <c r="G5437" t="s">
        <v>19</v>
      </c>
      <c r="H5437">
        <v>6998</v>
      </c>
      <c r="I5437" t="s">
        <v>42</v>
      </c>
      <c r="J5437">
        <v>1</v>
      </c>
      <c r="K5437">
        <v>6998</v>
      </c>
      <c r="L5437">
        <v>0</v>
      </c>
      <c r="M5437">
        <v>0</v>
      </c>
      <c r="N5437" t="s">
        <v>20</v>
      </c>
      <c r="O5437">
        <v>0</v>
      </c>
    </row>
    <row r="5438" spans="1:15" x14ac:dyDescent="0.3">
      <c r="A5438" t="s">
        <v>10742</v>
      </c>
      <c r="B5438" s="1">
        <v>46289</v>
      </c>
      <c r="C5438" t="s">
        <v>10743</v>
      </c>
      <c r="D5438" t="s">
        <v>42</v>
      </c>
      <c r="E5438" t="s">
        <v>27</v>
      </c>
      <c r="F5438" s="2">
        <v>2798</v>
      </c>
      <c r="G5438" t="s">
        <v>19</v>
      </c>
      <c r="H5438">
        <v>2798</v>
      </c>
      <c r="I5438" t="s">
        <v>42</v>
      </c>
      <c r="J5438">
        <v>1</v>
      </c>
      <c r="K5438">
        <v>2798</v>
      </c>
      <c r="L5438">
        <v>0</v>
      </c>
      <c r="M5438">
        <v>0</v>
      </c>
      <c r="N5438" t="s">
        <v>20</v>
      </c>
      <c r="O5438">
        <v>0</v>
      </c>
    </row>
    <row r="5439" spans="1:15" x14ac:dyDescent="0.3">
      <c r="A5439" t="s">
        <v>10744</v>
      </c>
      <c r="B5439" s="1">
        <v>46282</v>
      </c>
      <c r="C5439" t="s">
        <v>10745</v>
      </c>
      <c r="D5439" t="s">
        <v>75</v>
      </c>
      <c r="E5439" t="s">
        <v>54</v>
      </c>
      <c r="F5439">
        <v>3298</v>
      </c>
      <c r="G5439" t="s">
        <v>19</v>
      </c>
      <c r="H5439">
        <v>3298</v>
      </c>
      <c r="I5439" t="s">
        <v>75</v>
      </c>
      <c r="J5439">
        <v>1</v>
      </c>
      <c r="K5439">
        <v>3298</v>
      </c>
      <c r="L5439">
        <v>0</v>
      </c>
      <c r="M5439">
        <v>0</v>
      </c>
      <c r="N5439" t="s">
        <v>20</v>
      </c>
      <c r="O5439">
        <v>0</v>
      </c>
    </row>
    <row r="5440" spans="1:15" x14ac:dyDescent="0.3">
      <c r="A5440" t="s">
        <v>10746</v>
      </c>
      <c r="B5440" s="1">
        <v>46282</v>
      </c>
      <c r="C5440" t="s">
        <v>10747</v>
      </c>
      <c r="D5440" t="s">
        <v>75</v>
      </c>
      <c r="E5440" t="s">
        <v>18</v>
      </c>
      <c r="F5440">
        <v>3498</v>
      </c>
      <c r="G5440" t="s">
        <v>19</v>
      </c>
      <c r="H5440">
        <v>3498</v>
      </c>
      <c r="I5440" t="s">
        <v>75</v>
      </c>
      <c r="J5440">
        <v>1</v>
      </c>
      <c r="K5440">
        <v>3498</v>
      </c>
      <c r="L5440">
        <v>0</v>
      </c>
      <c r="M5440">
        <v>0</v>
      </c>
      <c r="N5440" t="s">
        <v>20</v>
      </c>
      <c r="O5440">
        <v>0</v>
      </c>
    </row>
    <row r="5441" spans="1:15" x14ac:dyDescent="0.3">
      <c r="A5441" t="s">
        <v>10748</v>
      </c>
      <c r="B5441" s="1">
        <v>46273</v>
      </c>
      <c r="C5441" t="s">
        <v>10749</v>
      </c>
      <c r="D5441" t="s">
        <v>51</v>
      </c>
      <c r="E5441" t="s">
        <v>43</v>
      </c>
      <c r="F5441">
        <v>299</v>
      </c>
      <c r="G5441" t="s">
        <v>19</v>
      </c>
      <c r="H5441">
        <v>299</v>
      </c>
      <c r="I5441" t="s">
        <v>51</v>
      </c>
      <c r="J5441">
        <v>1</v>
      </c>
      <c r="K5441">
        <v>299</v>
      </c>
      <c r="L5441">
        <v>0</v>
      </c>
      <c r="M5441">
        <v>0</v>
      </c>
      <c r="N5441" t="s">
        <v>20</v>
      </c>
      <c r="O5441">
        <v>0</v>
      </c>
    </row>
    <row r="5442" spans="1:15" x14ac:dyDescent="0.3">
      <c r="A5442" t="s">
        <v>10750</v>
      </c>
      <c r="B5442" s="1">
        <v>46277</v>
      </c>
      <c r="C5442" t="s">
        <v>10751</v>
      </c>
      <c r="D5442" t="s">
        <v>51</v>
      </c>
      <c r="E5442" t="s">
        <v>27</v>
      </c>
      <c r="F5442">
        <v>2499</v>
      </c>
      <c r="G5442" t="s">
        <v>19</v>
      </c>
      <c r="H5442">
        <v>2499</v>
      </c>
      <c r="I5442" t="s">
        <v>51</v>
      </c>
      <c r="J5442">
        <v>1</v>
      </c>
      <c r="K5442">
        <v>2499</v>
      </c>
      <c r="L5442">
        <v>0</v>
      </c>
      <c r="M5442">
        <v>0</v>
      </c>
      <c r="N5442" t="s">
        <v>20</v>
      </c>
      <c r="O5442">
        <v>0</v>
      </c>
    </row>
    <row r="5443" spans="1:15" x14ac:dyDescent="0.3">
      <c r="A5443" t="s">
        <v>10752</v>
      </c>
      <c r="B5443" s="1">
        <v>46293</v>
      </c>
      <c r="C5443" t="s">
        <v>10753</v>
      </c>
      <c r="D5443" t="s">
        <v>61</v>
      </c>
      <c r="E5443" t="s">
        <v>43</v>
      </c>
      <c r="F5443">
        <v>1799</v>
      </c>
      <c r="G5443" t="s">
        <v>19</v>
      </c>
      <c r="H5443">
        <v>1799</v>
      </c>
      <c r="I5443" t="s">
        <v>61</v>
      </c>
      <c r="J5443">
        <v>1</v>
      </c>
      <c r="K5443">
        <v>1799</v>
      </c>
      <c r="L5443">
        <v>0</v>
      </c>
      <c r="M5443">
        <v>0</v>
      </c>
      <c r="N5443" t="s">
        <v>20</v>
      </c>
      <c r="O5443">
        <v>0</v>
      </c>
    </row>
    <row r="5444" spans="1:15" x14ac:dyDescent="0.3">
      <c r="A5444" t="s">
        <v>10754</v>
      </c>
      <c r="B5444" s="1">
        <v>46287</v>
      </c>
      <c r="C5444" t="s">
        <v>10755</v>
      </c>
      <c r="D5444" t="s">
        <v>34</v>
      </c>
      <c r="E5444" t="s">
        <v>18</v>
      </c>
      <c r="F5444">
        <v>1499</v>
      </c>
      <c r="G5444" t="s">
        <v>19</v>
      </c>
      <c r="H5444">
        <v>1499</v>
      </c>
      <c r="I5444" t="s">
        <v>34</v>
      </c>
      <c r="J5444">
        <v>1</v>
      </c>
      <c r="K5444">
        <v>1499</v>
      </c>
      <c r="L5444">
        <v>0</v>
      </c>
      <c r="M5444">
        <v>0</v>
      </c>
      <c r="N5444" t="s">
        <v>20</v>
      </c>
      <c r="O5444">
        <v>0</v>
      </c>
    </row>
    <row r="5445" spans="1:15" x14ac:dyDescent="0.3">
      <c r="A5445" t="s">
        <v>10756</v>
      </c>
      <c r="B5445" s="1">
        <v>46286</v>
      </c>
      <c r="C5445" t="s">
        <v>6111</v>
      </c>
      <c r="D5445" t="s">
        <v>42</v>
      </c>
      <c r="E5445" t="s">
        <v>43</v>
      </c>
      <c r="F5445">
        <v>2298</v>
      </c>
      <c r="G5445" t="s">
        <v>19</v>
      </c>
      <c r="H5445">
        <v>2298</v>
      </c>
      <c r="I5445" t="s">
        <v>42</v>
      </c>
      <c r="J5445">
        <v>1</v>
      </c>
      <c r="K5445">
        <v>2298</v>
      </c>
      <c r="L5445">
        <v>0</v>
      </c>
      <c r="M5445">
        <v>0</v>
      </c>
      <c r="N5445" t="s">
        <v>20</v>
      </c>
      <c r="O5445">
        <v>0</v>
      </c>
    </row>
    <row r="5446" spans="1:15" x14ac:dyDescent="0.3">
      <c r="A5446" t="s">
        <v>10757</v>
      </c>
      <c r="B5446" s="1">
        <v>46294</v>
      </c>
      <c r="C5446" t="s">
        <v>10758</v>
      </c>
      <c r="D5446" t="s">
        <v>37</v>
      </c>
      <c r="E5446" t="s">
        <v>18</v>
      </c>
      <c r="F5446">
        <v>1447</v>
      </c>
      <c r="G5446" t="s">
        <v>19</v>
      </c>
      <c r="H5446">
        <v>1447</v>
      </c>
      <c r="I5446" t="s">
        <v>37</v>
      </c>
      <c r="J5446">
        <v>1</v>
      </c>
      <c r="K5446">
        <v>1447</v>
      </c>
      <c r="L5446">
        <v>0</v>
      </c>
      <c r="M5446">
        <v>0</v>
      </c>
      <c r="N5446" t="s">
        <v>20</v>
      </c>
      <c r="O5446">
        <v>0</v>
      </c>
    </row>
    <row r="5447" spans="1:15" x14ac:dyDescent="0.3">
      <c r="A5447" t="s">
        <v>10759</v>
      </c>
      <c r="B5447" s="1">
        <v>46291</v>
      </c>
      <c r="C5447" t="s">
        <v>10760</v>
      </c>
      <c r="D5447" t="s">
        <v>34</v>
      </c>
      <c r="E5447" t="s">
        <v>27</v>
      </c>
      <c r="F5447">
        <v>1499</v>
      </c>
      <c r="G5447" t="s">
        <v>19</v>
      </c>
      <c r="H5447">
        <v>1499</v>
      </c>
      <c r="I5447" t="s">
        <v>34</v>
      </c>
      <c r="J5447">
        <v>1</v>
      </c>
      <c r="K5447">
        <v>1499</v>
      </c>
      <c r="L5447">
        <v>0</v>
      </c>
      <c r="M5447">
        <v>0</v>
      </c>
      <c r="N5447" t="s">
        <v>20</v>
      </c>
      <c r="O5447">
        <v>0</v>
      </c>
    </row>
    <row r="5448" spans="1:15" x14ac:dyDescent="0.3">
      <c r="A5448" t="s">
        <v>10761</v>
      </c>
      <c r="B5448" s="1">
        <v>46267</v>
      </c>
      <c r="C5448" t="s">
        <v>10762</v>
      </c>
      <c r="D5448" t="s">
        <v>48</v>
      </c>
      <c r="E5448" t="s">
        <v>27</v>
      </c>
      <c r="F5448">
        <v>9797</v>
      </c>
      <c r="G5448" t="s">
        <v>115</v>
      </c>
      <c r="H5448">
        <v>9797</v>
      </c>
      <c r="I5448" t="s">
        <v>48</v>
      </c>
      <c r="J5448">
        <v>0</v>
      </c>
      <c r="K5448">
        <v>0</v>
      </c>
      <c r="L5448">
        <v>0</v>
      </c>
      <c r="M5448">
        <v>0</v>
      </c>
      <c r="N5448" t="s">
        <v>20</v>
      </c>
      <c r="O5448">
        <v>0</v>
      </c>
    </row>
    <row r="5449" spans="1:15" x14ac:dyDescent="0.3">
      <c r="A5449" t="s">
        <v>10763</v>
      </c>
      <c r="B5449" s="1">
        <v>46292</v>
      </c>
      <c r="C5449" t="s">
        <v>10764</v>
      </c>
      <c r="D5449" t="s">
        <v>17</v>
      </c>
      <c r="E5449" t="s">
        <v>18</v>
      </c>
      <c r="F5449">
        <v>2499</v>
      </c>
      <c r="G5449" t="s">
        <v>19</v>
      </c>
      <c r="H5449">
        <v>2499</v>
      </c>
      <c r="I5449" t="s">
        <v>17</v>
      </c>
      <c r="J5449">
        <v>1</v>
      </c>
      <c r="K5449">
        <v>2499</v>
      </c>
      <c r="L5449">
        <v>0</v>
      </c>
      <c r="M5449">
        <v>0</v>
      </c>
      <c r="N5449" t="s">
        <v>20</v>
      </c>
      <c r="O5449">
        <v>0</v>
      </c>
    </row>
    <row r="5450" spans="1:15" x14ac:dyDescent="0.3">
      <c r="A5450" t="s">
        <v>10765</v>
      </c>
      <c r="B5450" s="1">
        <v>46279</v>
      </c>
      <c r="C5450" t="s">
        <v>10766</v>
      </c>
      <c r="D5450" t="s">
        <v>34</v>
      </c>
      <c r="E5450" t="s">
        <v>18</v>
      </c>
      <c r="F5450">
        <v>1098</v>
      </c>
      <c r="G5450" t="s">
        <v>19</v>
      </c>
      <c r="H5450">
        <v>1098</v>
      </c>
      <c r="I5450" t="s">
        <v>34</v>
      </c>
      <c r="J5450">
        <v>1</v>
      </c>
      <c r="K5450">
        <v>1098</v>
      </c>
      <c r="L5450">
        <v>0</v>
      </c>
      <c r="M5450">
        <v>0</v>
      </c>
      <c r="N5450" t="s">
        <v>20</v>
      </c>
      <c r="O5450">
        <v>0</v>
      </c>
    </row>
    <row r="5451" spans="1:15" x14ac:dyDescent="0.3">
      <c r="A5451" t="s">
        <v>10767</v>
      </c>
      <c r="B5451" s="1">
        <v>46269</v>
      </c>
      <c r="C5451" t="s">
        <v>10768</v>
      </c>
      <c r="D5451" t="s">
        <v>61</v>
      </c>
      <c r="E5451" t="s">
        <v>18</v>
      </c>
      <c r="F5451">
        <v>999</v>
      </c>
      <c r="G5451" t="s">
        <v>19</v>
      </c>
      <c r="H5451">
        <v>999</v>
      </c>
      <c r="I5451" t="s">
        <v>61</v>
      </c>
      <c r="J5451">
        <v>1</v>
      </c>
      <c r="K5451">
        <v>999</v>
      </c>
      <c r="L5451">
        <v>0</v>
      </c>
      <c r="M5451">
        <v>0</v>
      </c>
      <c r="N5451" t="s">
        <v>20</v>
      </c>
      <c r="O5451">
        <v>0</v>
      </c>
    </row>
    <row r="5452" spans="1:15" x14ac:dyDescent="0.3">
      <c r="A5452" t="s">
        <v>10769</v>
      </c>
      <c r="B5452" s="1">
        <v>46290</v>
      </c>
      <c r="C5452" t="s">
        <v>10770</v>
      </c>
      <c r="D5452" t="s">
        <v>26</v>
      </c>
      <c r="E5452" t="s">
        <v>27</v>
      </c>
      <c r="F5452">
        <v>2798</v>
      </c>
      <c r="G5452" t="s">
        <v>19</v>
      </c>
      <c r="H5452">
        <v>2798</v>
      </c>
      <c r="I5452" t="s">
        <v>26</v>
      </c>
      <c r="J5452">
        <v>1</v>
      </c>
      <c r="K5452">
        <v>2798</v>
      </c>
      <c r="L5452">
        <v>0</v>
      </c>
      <c r="M5452">
        <v>0</v>
      </c>
      <c r="N5452" t="s">
        <v>20</v>
      </c>
      <c r="O5452">
        <v>0</v>
      </c>
    </row>
    <row r="5453" spans="1:15" x14ac:dyDescent="0.3">
      <c r="A5453" t="s">
        <v>10771</v>
      </c>
      <c r="B5453" s="1">
        <v>46275</v>
      </c>
      <c r="C5453" t="s">
        <v>10772</v>
      </c>
      <c r="D5453" t="s">
        <v>34</v>
      </c>
      <c r="E5453" t="s">
        <v>27</v>
      </c>
      <c r="F5453">
        <v>4999</v>
      </c>
      <c r="G5453" t="s">
        <v>19</v>
      </c>
      <c r="H5453">
        <v>4999</v>
      </c>
      <c r="I5453" t="s">
        <v>34</v>
      </c>
      <c r="J5453">
        <v>1</v>
      </c>
      <c r="K5453">
        <v>4999</v>
      </c>
      <c r="L5453">
        <v>0</v>
      </c>
      <c r="M5453">
        <v>0</v>
      </c>
      <c r="N5453" t="s">
        <v>20</v>
      </c>
      <c r="O5453">
        <v>0</v>
      </c>
    </row>
    <row r="5454" spans="1:15" x14ac:dyDescent="0.3">
      <c r="A5454" t="s">
        <v>10773</v>
      </c>
      <c r="B5454" s="1">
        <v>46270</v>
      </c>
      <c r="C5454" t="s">
        <v>10774</v>
      </c>
      <c r="D5454" t="s">
        <v>51</v>
      </c>
      <c r="E5454" t="s">
        <v>18</v>
      </c>
      <c r="F5454">
        <v>3797</v>
      </c>
      <c r="G5454" t="s">
        <v>19</v>
      </c>
      <c r="H5454">
        <v>3797</v>
      </c>
      <c r="I5454" t="s">
        <v>51</v>
      </c>
      <c r="J5454">
        <v>1</v>
      </c>
      <c r="K5454">
        <v>3797</v>
      </c>
      <c r="L5454">
        <v>0</v>
      </c>
      <c r="M5454">
        <v>0</v>
      </c>
      <c r="N5454" t="s">
        <v>20</v>
      </c>
      <c r="O5454">
        <v>0</v>
      </c>
    </row>
    <row r="5455" spans="1:15" x14ac:dyDescent="0.3">
      <c r="A5455" t="s">
        <v>10775</v>
      </c>
      <c r="B5455" s="1">
        <v>46269</v>
      </c>
      <c r="C5455" t="s">
        <v>10776</v>
      </c>
      <c r="D5455" t="s">
        <v>75</v>
      </c>
      <c r="E5455" t="s">
        <v>54</v>
      </c>
      <c r="F5455">
        <v>4397</v>
      </c>
      <c r="G5455" t="s">
        <v>19</v>
      </c>
      <c r="H5455">
        <v>4397</v>
      </c>
      <c r="I5455" t="s">
        <v>75</v>
      </c>
      <c r="J5455">
        <v>1</v>
      </c>
      <c r="K5455">
        <v>4397</v>
      </c>
      <c r="L5455">
        <v>0</v>
      </c>
      <c r="M5455">
        <v>0</v>
      </c>
      <c r="N5455" t="s">
        <v>20</v>
      </c>
      <c r="O5455">
        <v>0</v>
      </c>
    </row>
    <row r="5456" spans="1:15" x14ac:dyDescent="0.3">
      <c r="A5456" t="s">
        <v>10777</v>
      </c>
      <c r="B5456" s="1">
        <v>46267</v>
      </c>
      <c r="C5456" t="s">
        <v>10778</v>
      </c>
      <c r="D5456" t="s">
        <v>42</v>
      </c>
      <c r="E5456" t="s">
        <v>18</v>
      </c>
      <c r="F5456">
        <v>799</v>
      </c>
      <c r="G5456" t="s">
        <v>66</v>
      </c>
      <c r="H5456">
        <v>799</v>
      </c>
      <c r="I5456" t="s">
        <v>42</v>
      </c>
      <c r="J5456">
        <v>1</v>
      </c>
      <c r="K5456">
        <v>799</v>
      </c>
      <c r="L5456">
        <v>1</v>
      </c>
      <c r="M5456">
        <v>799</v>
      </c>
      <c r="N5456" t="s">
        <v>20</v>
      </c>
      <c r="O5456">
        <v>0</v>
      </c>
    </row>
    <row r="5457" spans="1:15" x14ac:dyDescent="0.3">
      <c r="A5457" t="s">
        <v>10779</v>
      </c>
      <c r="B5457" s="1">
        <v>46277</v>
      </c>
      <c r="C5457" t="s">
        <v>10780</v>
      </c>
      <c r="D5457" t="s">
        <v>26</v>
      </c>
      <c r="E5457" t="s">
        <v>54</v>
      </c>
      <c r="F5457">
        <v>2499</v>
      </c>
      <c r="G5457" t="s">
        <v>66</v>
      </c>
      <c r="H5457">
        <v>2499</v>
      </c>
      <c r="I5457" t="s">
        <v>26</v>
      </c>
      <c r="J5457">
        <v>1</v>
      </c>
      <c r="K5457">
        <v>2499</v>
      </c>
      <c r="L5457">
        <v>1</v>
      </c>
      <c r="M5457">
        <v>2499</v>
      </c>
      <c r="N5457" t="s">
        <v>20</v>
      </c>
      <c r="O5457">
        <v>0</v>
      </c>
    </row>
    <row r="5458" spans="1:15" x14ac:dyDescent="0.3">
      <c r="A5458" t="s">
        <v>10781</v>
      </c>
      <c r="B5458" s="1">
        <v>46291</v>
      </c>
      <c r="C5458" t="s">
        <v>10782</v>
      </c>
      <c r="D5458" t="s">
        <v>23</v>
      </c>
      <c r="E5458" t="s">
        <v>27</v>
      </c>
      <c r="F5458">
        <v>349</v>
      </c>
      <c r="G5458" t="s">
        <v>19</v>
      </c>
      <c r="H5458">
        <v>349</v>
      </c>
      <c r="I5458" t="s">
        <v>23</v>
      </c>
      <c r="J5458">
        <v>1</v>
      </c>
      <c r="K5458">
        <v>349</v>
      </c>
      <c r="L5458">
        <v>0</v>
      </c>
      <c r="M5458">
        <v>0</v>
      </c>
      <c r="N5458" t="s">
        <v>20</v>
      </c>
      <c r="O5458">
        <v>0</v>
      </c>
    </row>
    <row r="5459" spans="1:15" x14ac:dyDescent="0.3">
      <c r="A5459" t="s">
        <v>10783</v>
      </c>
      <c r="B5459" s="1">
        <v>46272</v>
      </c>
      <c r="C5459" t="s">
        <v>10784</v>
      </c>
      <c r="D5459" t="s">
        <v>26</v>
      </c>
      <c r="E5459" t="s">
        <v>27</v>
      </c>
      <c r="F5459">
        <v>4999</v>
      </c>
      <c r="G5459" t="s">
        <v>66</v>
      </c>
      <c r="H5459">
        <v>4999</v>
      </c>
      <c r="I5459" t="s">
        <v>26</v>
      </c>
      <c r="J5459">
        <v>1</v>
      </c>
      <c r="K5459">
        <v>4999</v>
      </c>
      <c r="L5459">
        <v>1</v>
      </c>
      <c r="M5459">
        <v>4999</v>
      </c>
      <c r="N5459" t="s">
        <v>20</v>
      </c>
      <c r="O5459">
        <v>0</v>
      </c>
    </row>
    <row r="5460" spans="1:15" x14ac:dyDescent="0.3">
      <c r="A5460" t="s">
        <v>10785</v>
      </c>
      <c r="B5460" s="1">
        <v>46282</v>
      </c>
      <c r="C5460" t="s">
        <v>10786</v>
      </c>
      <c r="D5460" t="s">
        <v>42</v>
      </c>
      <c r="E5460" t="s">
        <v>27</v>
      </c>
      <c r="F5460">
        <v>1799</v>
      </c>
      <c r="G5460" t="s">
        <v>19</v>
      </c>
      <c r="H5460">
        <v>1799</v>
      </c>
      <c r="I5460" t="s">
        <v>42</v>
      </c>
      <c r="J5460">
        <v>1</v>
      </c>
      <c r="K5460">
        <v>1799</v>
      </c>
      <c r="L5460">
        <v>0</v>
      </c>
      <c r="M5460">
        <v>0</v>
      </c>
      <c r="N5460" t="s">
        <v>20</v>
      </c>
      <c r="O5460">
        <v>0</v>
      </c>
    </row>
    <row r="5461" spans="1:15" x14ac:dyDescent="0.3">
      <c r="A5461" t="s">
        <v>10787</v>
      </c>
      <c r="B5461" s="1">
        <v>46291</v>
      </c>
      <c r="C5461" t="s">
        <v>10788</v>
      </c>
      <c r="D5461" t="s">
        <v>42</v>
      </c>
      <c r="E5461" t="s">
        <v>27</v>
      </c>
      <c r="F5461">
        <v>3147</v>
      </c>
      <c r="G5461" t="s">
        <v>19</v>
      </c>
      <c r="H5461">
        <v>3147</v>
      </c>
      <c r="I5461" t="s">
        <v>42</v>
      </c>
      <c r="J5461">
        <v>1</v>
      </c>
      <c r="K5461">
        <v>3147</v>
      </c>
      <c r="L5461">
        <v>0</v>
      </c>
      <c r="M5461">
        <v>0</v>
      </c>
      <c r="N5461" t="s">
        <v>20</v>
      </c>
      <c r="O5461">
        <v>0</v>
      </c>
    </row>
    <row r="5462" spans="1:15" x14ac:dyDescent="0.3">
      <c r="A5462" t="s">
        <v>10789</v>
      </c>
      <c r="B5462" s="1">
        <v>46272</v>
      </c>
      <c r="C5462" t="s">
        <v>10790</v>
      </c>
      <c r="D5462" t="s">
        <v>34</v>
      </c>
      <c r="E5462" t="s">
        <v>54</v>
      </c>
      <c r="F5462">
        <v>1499</v>
      </c>
      <c r="G5462" t="s">
        <v>19</v>
      </c>
      <c r="H5462">
        <v>1499</v>
      </c>
      <c r="I5462" t="s">
        <v>34</v>
      </c>
      <c r="J5462">
        <v>1</v>
      </c>
      <c r="K5462">
        <v>1499</v>
      </c>
      <c r="L5462">
        <v>0</v>
      </c>
      <c r="M5462">
        <v>0</v>
      </c>
      <c r="N5462" t="s">
        <v>20</v>
      </c>
      <c r="O5462">
        <v>0</v>
      </c>
    </row>
    <row r="5463" spans="1:15" x14ac:dyDescent="0.3">
      <c r="A5463" t="s">
        <v>10791</v>
      </c>
      <c r="B5463" s="1">
        <v>46283</v>
      </c>
      <c r="C5463" t="s">
        <v>10792</v>
      </c>
      <c r="E5463" t="s">
        <v>27</v>
      </c>
      <c r="F5463">
        <v>4999</v>
      </c>
      <c r="G5463" t="s">
        <v>19</v>
      </c>
      <c r="H5463">
        <v>4999</v>
      </c>
      <c r="I5463" t="s">
        <v>194</v>
      </c>
      <c r="J5463">
        <v>1</v>
      </c>
      <c r="K5463">
        <v>4999</v>
      </c>
      <c r="L5463">
        <v>0</v>
      </c>
      <c r="M5463">
        <v>0</v>
      </c>
      <c r="N5463" t="s">
        <v>20</v>
      </c>
      <c r="O5463">
        <v>0</v>
      </c>
    </row>
    <row r="5464" spans="1:15" x14ac:dyDescent="0.3">
      <c r="A5464" t="s">
        <v>10793</v>
      </c>
      <c r="B5464" s="1">
        <v>46284</v>
      </c>
      <c r="C5464" t="s">
        <v>10794</v>
      </c>
      <c r="D5464" t="s">
        <v>37</v>
      </c>
      <c r="E5464" t="s">
        <v>18</v>
      </c>
      <c r="F5464">
        <v>599</v>
      </c>
      <c r="G5464" t="s">
        <v>19</v>
      </c>
      <c r="H5464">
        <v>599</v>
      </c>
      <c r="I5464" t="s">
        <v>37</v>
      </c>
      <c r="J5464">
        <v>1</v>
      </c>
      <c r="K5464">
        <v>599</v>
      </c>
      <c r="L5464">
        <v>0</v>
      </c>
      <c r="M5464">
        <v>0</v>
      </c>
      <c r="N5464" t="s">
        <v>20</v>
      </c>
      <c r="O5464">
        <v>0</v>
      </c>
    </row>
    <row r="5465" spans="1:15" x14ac:dyDescent="0.3">
      <c r="A5465" t="s">
        <v>10795</v>
      </c>
      <c r="B5465" s="1">
        <v>46287</v>
      </c>
      <c r="C5465" t="s">
        <v>10796</v>
      </c>
      <c r="D5465" t="s">
        <v>48</v>
      </c>
      <c r="E5465" t="s">
        <v>27</v>
      </c>
      <c r="F5465">
        <v>7999</v>
      </c>
      <c r="G5465" t="s">
        <v>19</v>
      </c>
      <c r="H5465">
        <v>7999</v>
      </c>
      <c r="I5465" t="s">
        <v>48</v>
      </c>
      <c r="J5465">
        <v>1</v>
      </c>
      <c r="K5465">
        <v>7999</v>
      </c>
      <c r="L5465">
        <v>0</v>
      </c>
      <c r="M5465">
        <v>0</v>
      </c>
      <c r="N5465" t="s">
        <v>20</v>
      </c>
      <c r="O5465">
        <v>0</v>
      </c>
    </row>
    <row r="5466" spans="1:15" x14ac:dyDescent="0.3">
      <c r="A5466" t="s">
        <v>10797</v>
      </c>
      <c r="B5466" s="1">
        <v>46284</v>
      </c>
      <c r="C5466" t="s">
        <v>10798</v>
      </c>
      <c r="D5466" t="s">
        <v>75</v>
      </c>
      <c r="E5466" t="s">
        <v>27</v>
      </c>
      <c r="F5466">
        <v>3598</v>
      </c>
      <c r="G5466" t="s">
        <v>19</v>
      </c>
      <c r="H5466">
        <v>3598</v>
      </c>
      <c r="I5466" t="s">
        <v>75</v>
      </c>
      <c r="J5466">
        <v>1</v>
      </c>
      <c r="K5466">
        <v>3598</v>
      </c>
      <c r="L5466">
        <v>0</v>
      </c>
      <c r="M5466">
        <v>0</v>
      </c>
      <c r="N5466" t="s">
        <v>20</v>
      </c>
      <c r="O5466">
        <v>0</v>
      </c>
    </row>
    <row r="5467" spans="1:15" x14ac:dyDescent="0.3">
      <c r="A5467" t="s">
        <v>10799</v>
      </c>
      <c r="B5467" s="1">
        <v>46277</v>
      </c>
      <c r="C5467" t="s">
        <v>10800</v>
      </c>
      <c r="D5467" t="s">
        <v>17</v>
      </c>
      <c r="E5467" t="s">
        <v>18</v>
      </c>
      <c r="F5467">
        <v>4999</v>
      </c>
      <c r="G5467" t="s">
        <v>19</v>
      </c>
      <c r="H5467">
        <v>4999</v>
      </c>
      <c r="I5467" t="s">
        <v>17</v>
      </c>
      <c r="J5467">
        <v>1</v>
      </c>
      <c r="K5467">
        <v>4999</v>
      </c>
      <c r="L5467">
        <v>0</v>
      </c>
      <c r="M5467">
        <v>0</v>
      </c>
      <c r="N5467" t="s">
        <v>20</v>
      </c>
      <c r="O5467">
        <v>0</v>
      </c>
    </row>
    <row r="5468" spans="1:15" x14ac:dyDescent="0.3">
      <c r="A5468" t="s">
        <v>10801</v>
      </c>
      <c r="B5468" s="1">
        <v>46269</v>
      </c>
      <c r="C5468" t="s">
        <v>10802</v>
      </c>
      <c r="D5468" t="s">
        <v>42</v>
      </c>
      <c r="E5468" t="s">
        <v>18</v>
      </c>
      <c r="F5468">
        <v>7999</v>
      </c>
      <c r="G5468" t="s">
        <v>19</v>
      </c>
      <c r="H5468">
        <v>7999</v>
      </c>
      <c r="I5468" t="s">
        <v>42</v>
      </c>
      <c r="J5468">
        <v>1</v>
      </c>
      <c r="K5468">
        <v>7999</v>
      </c>
      <c r="L5468">
        <v>0</v>
      </c>
      <c r="M5468">
        <v>0</v>
      </c>
      <c r="N5468" t="s">
        <v>20</v>
      </c>
      <c r="O5468">
        <v>0</v>
      </c>
    </row>
    <row r="5469" spans="1:15" x14ac:dyDescent="0.3">
      <c r="A5469" t="s">
        <v>10803</v>
      </c>
      <c r="B5469" s="1">
        <v>46267</v>
      </c>
      <c r="C5469" t="s">
        <v>10804</v>
      </c>
      <c r="D5469" t="s">
        <v>23</v>
      </c>
      <c r="E5469" t="s">
        <v>27</v>
      </c>
      <c r="F5469">
        <v>2499</v>
      </c>
      <c r="G5469" t="s">
        <v>19</v>
      </c>
      <c r="H5469">
        <v>2499</v>
      </c>
      <c r="I5469" t="s">
        <v>23</v>
      </c>
      <c r="J5469">
        <v>1</v>
      </c>
      <c r="K5469">
        <v>2499</v>
      </c>
      <c r="L5469">
        <v>0</v>
      </c>
      <c r="M5469">
        <v>0</v>
      </c>
      <c r="N5469" t="s">
        <v>20</v>
      </c>
      <c r="O5469">
        <v>0</v>
      </c>
    </row>
    <row r="5470" spans="1:15" x14ac:dyDescent="0.3">
      <c r="A5470" t="s">
        <v>10805</v>
      </c>
      <c r="B5470" s="1">
        <v>46284</v>
      </c>
      <c r="C5470" t="s">
        <v>10806</v>
      </c>
      <c r="D5470" t="s">
        <v>23</v>
      </c>
      <c r="E5470" t="s">
        <v>18</v>
      </c>
      <c r="F5470">
        <v>2098</v>
      </c>
      <c r="G5470" t="s">
        <v>19</v>
      </c>
      <c r="H5470">
        <v>2098</v>
      </c>
      <c r="I5470" t="s">
        <v>23</v>
      </c>
      <c r="J5470">
        <v>1</v>
      </c>
      <c r="K5470">
        <v>2098</v>
      </c>
      <c r="L5470">
        <v>0</v>
      </c>
      <c r="M5470">
        <v>0</v>
      </c>
      <c r="N5470" t="s">
        <v>20</v>
      </c>
      <c r="O5470">
        <v>0</v>
      </c>
    </row>
    <row r="5471" spans="1:15" x14ac:dyDescent="0.3">
      <c r="A5471" t="s">
        <v>10807</v>
      </c>
      <c r="B5471" s="1">
        <v>46283</v>
      </c>
      <c r="C5471" t="s">
        <v>10808</v>
      </c>
      <c r="D5471" t="s">
        <v>48</v>
      </c>
      <c r="E5471" t="s">
        <v>54</v>
      </c>
      <c r="F5471">
        <v>4498</v>
      </c>
      <c r="G5471" t="s">
        <v>19</v>
      </c>
      <c r="H5471">
        <v>4498</v>
      </c>
      <c r="I5471" t="s">
        <v>48</v>
      </c>
      <c r="J5471">
        <v>1</v>
      </c>
      <c r="K5471">
        <v>4498</v>
      </c>
      <c r="L5471">
        <v>0</v>
      </c>
      <c r="M5471">
        <v>0</v>
      </c>
      <c r="N5471" t="s">
        <v>20</v>
      </c>
      <c r="O5471">
        <v>0</v>
      </c>
    </row>
    <row r="5472" spans="1:15" x14ac:dyDescent="0.3">
      <c r="A5472" t="s">
        <v>10809</v>
      </c>
      <c r="B5472" s="1">
        <v>46283</v>
      </c>
      <c r="C5472" t="s">
        <v>10810</v>
      </c>
      <c r="D5472" t="s">
        <v>48</v>
      </c>
      <c r="E5472" t="s">
        <v>54</v>
      </c>
      <c r="F5472">
        <v>2398</v>
      </c>
      <c r="G5472" t="s">
        <v>19</v>
      </c>
      <c r="H5472">
        <v>2398</v>
      </c>
      <c r="I5472" t="s">
        <v>48</v>
      </c>
      <c r="J5472">
        <v>1</v>
      </c>
      <c r="K5472">
        <v>2398</v>
      </c>
      <c r="L5472">
        <v>0</v>
      </c>
      <c r="M5472">
        <v>0</v>
      </c>
      <c r="N5472" t="s">
        <v>20</v>
      </c>
      <c r="O5472">
        <v>0</v>
      </c>
    </row>
    <row r="5473" spans="1:15" x14ac:dyDescent="0.3">
      <c r="A5473" t="s">
        <v>10811</v>
      </c>
      <c r="B5473" s="1">
        <v>46269</v>
      </c>
      <c r="C5473" t="s">
        <v>10812</v>
      </c>
      <c r="D5473" t="s">
        <v>61</v>
      </c>
      <c r="E5473" t="s">
        <v>18</v>
      </c>
      <c r="F5473">
        <v>6498</v>
      </c>
      <c r="G5473" t="s">
        <v>19</v>
      </c>
      <c r="H5473">
        <v>6498</v>
      </c>
      <c r="I5473" t="s">
        <v>61</v>
      </c>
      <c r="J5473">
        <v>1</v>
      </c>
      <c r="K5473">
        <v>6498</v>
      </c>
      <c r="L5473">
        <v>0</v>
      </c>
      <c r="M5473">
        <v>0</v>
      </c>
      <c r="N5473" t="s">
        <v>20</v>
      </c>
      <c r="O5473">
        <v>0</v>
      </c>
    </row>
    <row r="5474" spans="1:15" x14ac:dyDescent="0.3">
      <c r="A5474" t="s">
        <v>10813</v>
      </c>
      <c r="B5474" s="1">
        <v>46289</v>
      </c>
      <c r="C5474" t="s">
        <v>10814</v>
      </c>
      <c r="D5474" t="s">
        <v>61</v>
      </c>
      <c r="E5474" t="s">
        <v>18</v>
      </c>
      <c r="F5474">
        <v>1799</v>
      </c>
      <c r="G5474" t="s">
        <v>19</v>
      </c>
      <c r="H5474">
        <v>1799</v>
      </c>
      <c r="I5474" t="s">
        <v>61</v>
      </c>
      <c r="J5474">
        <v>1</v>
      </c>
      <c r="K5474">
        <v>1799</v>
      </c>
      <c r="L5474">
        <v>0</v>
      </c>
      <c r="M5474">
        <v>0</v>
      </c>
      <c r="N5474" t="s">
        <v>20</v>
      </c>
      <c r="O5474">
        <v>0</v>
      </c>
    </row>
    <row r="5475" spans="1:15" x14ac:dyDescent="0.3">
      <c r="A5475" t="s">
        <v>10815</v>
      </c>
      <c r="B5475" s="1">
        <v>46275</v>
      </c>
      <c r="C5475" t="s">
        <v>8226</v>
      </c>
      <c r="D5475" t="s">
        <v>42</v>
      </c>
      <c r="E5475" t="s">
        <v>18</v>
      </c>
      <c r="F5475" s="2">
        <v>3499</v>
      </c>
      <c r="G5475" t="s">
        <v>19</v>
      </c>
      <c r="H5475">
        <v>3499</v>
      </c>
      <c r="I5475" t="s">
        <v>42</v>
      </c>
      <c r="J5475">
        <v>1</v>
      </c>
      <c r="K5475">
        <v>3499</v>
      </c>
      <c r="L5475">
        <v>0</v>
      </c>
      <c r="M5475">
        <v>0</v>
      </c>
      <c r="N5475" t="s">
        <v>20</v>
      </c>
      <c r="O5475">
        <v>0</v>
      </c>
    </row>
    <row r="5476" spans="1:15" x14ac:dyDescent="0.3">
      <c r="A5476" t="s">
        <v>10816</v>
      </c>
      <c r="B5476" s="1">
        <v>46270</v>
      </c>
      <c r="C5476" t="s">
        <v>10817</v>
      </c>
      <c r="D5476" t="s">
        <v>48</v>
      </c>
      <c r="E5476" t="s">
        <v>18</v>
      </c>
      <c r="F5476">
        <v>10097</v>
      </c>
      <c r="G5476" t="s">
        <v>19</v>
      </c>
      <c r="H5476">
        <v>10097</v>
      </c>
      <c r="I5476" t="s">
        <v>48</v>
      </c>
      <c r="J5476">
        <v>1</v>
      </c>
      <c r="K5476">
        <v>10097</v>
      </c>
      <c r="L5476">
        <v>0</v>
      </c>
      <c r="M5476">
        <v>0</v>
      </c>
      <c r="N5476" t="s">
        <v>20</v>
      </c>
      <c r="O5476">
        <v>0</v>
      </c>
    </row>
    <row r="5477" spans="1:15" x14ac:dyDescent="0.3">
      <c r="A5477" t="s">
        <v>10818</v>
      </c>
      <c r="B5477" s="1">
        <v>46272</v>
      </c>
      <c r="C5477" t="s">
        <v>10819</v>
      </c>
      <c r="D5477" t="s">
        <v>23</v>
      </c>
      <c r="E5477" t="s">
        <v>43</v>
      </c>
      <c r="F5477" s="2">
        <v>10497</v>
      </c>
      <c r="G5477" t="s">
        <v>19</v>
      </c>
      <c r="H5477">
        <v>10497</v>
      </c>
      <c r="I5477" t="s">
        <v>23</v>
      </c>
      <c r="J5477">
        <v>1</v>
      </c>
      <c r="K5477">
        <v>10497</v>
      </c>
      <c r="L5477">
        <v>0</v>
      </c>
      <c r="M5477">
        <v>0</v>
      </c>
      <c r="N5477" t="s">
        <v>20</v>
      </c>
      <c r="O5477">
        <v>0</v>
      </c>
    </row>
    <row r="5478" spans="1:15" x14ac:dyDescent="0.3">
      <c r="A5478" t="s">
        <v>10820</v>
      </c>
      <c r="B5478" s="1">
        <v>46280</v>
      </c>
      <c r="C5478" t="s">
        <v>10821</v>
      </c>
      <c r="D5478" t="s">
        <v>34</v>
      </c>
      <c r="E5478" t="s">
        <v>18</v>
      </c>
      <c r="F5478">
        <v>7998</v>
      </c>
      <c r="G5478" t="s">
        <v>19</v>
      </c>
      <c r="H5478">
        <v>7998</v>
      </c>
      <c r="I5478" t="s">
        <v>34</v>
      </c>
      <c r="J5478">
        <v>1</v>
      </c>
      <c r="K5478">
        <v>7998</v>
      </c>
      <c r="L5478">
        <v>0</v>
      </c>
      <c r="M5478">
        <v>0</v>
      </c>
      <c r="N5478" t="s">
        <v>20</v>
      </c>
      <c r="O5478">
        <v>0</v>
      </c>
    </row>
    <row r="5479" spans="1:15" x14ac:dyDescent="0.3">
      <c r="A5479" t="s">
        <v>10822</v>
      </c>
      <c r="B5479" s="1">
        <v>46280</v>
      </c>
      <c r="C5479" t="s">
        <v>10823</v>
      </c>
      <c r="E5479" t="s">
        <v>18</v>
      </c>
      <c r="F5479">
        <v>799</v>
      </c>
      <c r="G5479" t="s">
        <v>19</v>
      </c>
      <c r="H5479">
        <v>799</v>
      </c>
      <c r="I5479" t="s">
        <v>194</v>
      </c>
      <c r="J5479">
        <v>1</v>
      </c>
      <c r="K5479">
        <v>799</v>
      </c>
      <c r="L5479">
        <v>0</v>
      </c>
      <c r="M5479">
        <v>0</v>
      </c>
      <c r="N5479" t="s">
        <v>20</v>
      </c>
      <c r="O5479">
        <v>0</v>
      </c>
    </row>
    <row r="5480" spans="1:15" x14ac:dyDescent="0.3">
      <c r="A5480" t="s">
        <v>10824</v>
      </c>
      <c r="B5480" s="1">
        <v>46280</v>
      </c>
      <c r="C5480" t="s">
        <v>10825</v>
      </c>
      <c r="D5480" t="s">
        <v>37</v>
      </c>
      <c r="E5480" t="s">
        <v>27</v>
      </c>
      <c r="F5480">
        <v>1947</v>
      </c>
      <c r="G5480" t="s">
        <v>19</v>
      </c>
      <c r="H5480">
        <v>1947</v>
      </c>
      <c r="I5480" t="s">
        <v>37</v>
      </c>
      <c r="J5480">
        <v>1</v>
      </c>
      <c r="K5480">
        <v>1947</v>
      </c>
      <c r="L5480">
        <v>0</v>
      </c>
      <c r="M5480">
        <v>0</v>
      </c>
      <c r="N5480" t="s">
        <v>20</v>
      </c>
      <c r="O5480">
        <v>0</v>
      </c>
    </row>
    <row r="5481" spans="1:15" x14ac:dyDescent="0.3">
      <c r="A5481" t="s">
        <v>10826</v>
      </c>
      <c r="B5481" s="1">
        <v>46288</v>
      </c>
      <c r="C5481" t="s">
        <v>10827</v>
      </c>
      <c r="D5481" t="s">
        <v>26</v>
      </c>
      <c r="E5481" t="s">
        <v>18</v>
      </c>
      <c r="F5481">
        <v>599</v>
      </c>
      <c r="G5481" t="s">
        <v>19</v>
      </c>
      <c r="H5481">
        <v>599</v>
      </c>
      <c r="I5481" t="s">
        <v>26</v>
      </c>
      <c r="J5481">
        <v>1</v>
      </c>
      <c r="K5481">
        <v>599</v>
      </c>
      <c r="L5481">
        <v>0</v>
      </c>
      <c r="M5481">
        <v>0</v>
      </c>
      <c r="N5481" t="s">
        <v>20</v>
      </c>
      <c r="O5481">
        <v>0</v>
      </c>
    </row>
    <row r="5482" spans="1:15" x14ac:dyDescent="0.3">
      <c r="A5482" t="s">
        <v>10828</v>
      </c>
      <c r="B5482" s="1">
        <v>46275</v>
      </c>
      <c r="C5482" t="s">
        <v>10829</v>
      </c>
      <c r="D5482" t="s">
        <v>26</v>
      </c>
      <c r="E5482" t="s">
        <v>54</v>
      </c>
      <c r="F5482">
        <v>3597</v>
      </c>
      <c r="G5482" t="s">
        <v>19</v>
      </c>
      <c r="H5482">
        <v>3597</v>
      </c>
      <c r="I5482" t="s">
        <v>26</v>
      </c>
      <c r="J5482">
        <v>1</v>
      </c>
      <c r="K5482">
        <v>3597</v>
      </c>
      <c r="L5482">
        <v>0</v>
      </c>
      <c r="M5482">
        <v>0</v>
      </c>
      <c r="N5482" t="s">
        <v>20</v>
      </c>
      <c r="O5482">
        <v>0</v>
      </c>
    </row>
    <row r="5483" spans="1:15" x14ac:dyDescent="0.3">
      <c r="A5483" t="s">
        <v>10830</v>
      </c>
      <c r="B5483" s="1">
        <v>46291</v>
      </c>
      <c r="C5483" t="s">
        <v>10831</v>
      </c>
      <c r="D5483" t="s">
        <v>42</v>
      </c>
      <c r="E5483" t="s">
        <v>54</v>
      </c>
      <c r="F5483">
        <v>5298</v>
      </c>
      <c r="G5483" t="s">
        <v>19</v>
      </c>
      <c r="H5483">
        <v>5298</v>
      </c>
      <c r="I5483" t="s">
        <v>42</v>
      </c>
      <c r="J5483">
        <v>1</v>
      </c>
      <c r="K5483">
        <v>5298</v>
      </c>
      <c r="L5483">
        <v>0</v>
      </c>
      <c r="M5483">
        <v>0</v>
      </c>
      <c r="N5483" t="s">
        <v>20</v>
      </c>
      <c r="O5483">
        <v>0</v>
      </c>
    </row>
    <row r="5484" spans="1:15" x14ac:dyDescent="0.3">
      <c r="A5484" t="s">
        <v>10832</v>
      </c>
      <c r="B5484" s="1">
        <v>46290</v>
      </c>
      <c r="C5484" t="s">
        <v>10833</v>
      </c>
      <c r="E5484" t="s">
        <v>54</v>
      </c>
      <c r="F5484">
        <v>2598</v>
      </c>
      <c r="G5484" t="s">
        <v>19</v>
      </c>
      <c r="H5484">
        <v>2598</v>
      </c>
      <c r="I5484" t="s">
        <v>194</v>
      </c>
      <c r="J5484">
        <v>1</v>
      </c>
      <c r="K5484">
        <v>2598</v>
      </c>
      <c r="L5484">
        <v>0</v>
      </c>
      <c r="M5484">
        <v>0</v>
      </c>
      <c r="N5484" t="s">
        <v>20</v>
      </c>
      <c r="O5484">
        <v>0</v>
      </c>
    </row>
    <row r="5485" spans="1:15" x14ac:dyDescent="0.3">
      <c r="A5485" t="s">
        <v>10834</v>
      </c>
      <c r="B5485" s="1">
        <v>46294</v>
      </c>
      <c r="C5485" t="s">
        <v>10835</v>
      </c>
      <c r="D5485" t="s">
        <v>37</v>
      </c>
      <c r="E5485" t="s">
        <v>18</v>
      </c>
      <c r="F5485">
        <v>2999</v>
      </c>
      <c r="G5485" t="s">
        <v>66</v>
      </c>
      <c r="H5485">
        <v>2999</v>
      </c>
      <c r="I5485" t="s">
        <v>37</v>
      </c>
      <c r="J5485">
        <v>1</v>
      </c>
      <c r="K5485">
        <v>2999</v>
      </c>
      <c r="L5485">
        <v>1</v>
      </c>
      <c r="M5485">
        <v>2999</v>
      </c>
      <c r="N5485" t="s">
        <v>20</v>
      </c>
      <c r="O5485">
        <v>0</v>
      </c>
    </row>
    <row r="5486" spans="1:15" x14ac:dyDescent="0.3">
      <c r="A5486" t="s">
        <v>10836</v>
      </c>
      <c r="B5486" s="1">
        <v>46291</v>
      </c>
      <c r="C5486" t="s">
        <v>10837</v>
      </c>
      <c r="D5486" t="s">
        <v>61</v>
      </c>
      <c r="E5486" t="s">
        <v>27</v>
      </c>
      <c r="F5486">
        <v>599</v>
      </c>
      <c r="G5486" t="s">
        <v>19</v>
      </c>
      <c r="H5486">
        <v>599</v>
      </c>
      <c r="I5486" t="s">
        <v>61</v>
      </c>
      <c r="J5486">
        <v>1</v>
      </c>
      <c r="K5486">
        <v>599</v>
      </c>
      <c r="L5486">
        <v>0</v>
      </c>
      <c r="M5486">
        <v>0</v>
      </c>
      <c r="N5486" t="s">
        <v>20</v>
      </c>
      <c r="O5486">
        <v>0</v>
      </c>
    </row>
    <row r="5487" spans="1:15" x14ac:dyDescent="0.3">
      <c r="A5487" t="s">
        <v>10838</v>
      </c>
      <c r="B5487" s="1">
        <v>46274</v>
      </c>
      <c r="C5487" t="s">
        <v>10839</v>
      </c>
      <c r="D5487" t="s">
        <v>34</v>
      </c>
      <c r="E5487" t="s">
        <v>54</v>
      </c>
      <c r="F5487">
        <v>3298</v>
      </c>
      <c r="G5487" t="s">
        <v>19</v>
      </c>
      <c r="H5487">
        <v>3298</v>
      </c>
      <c r="I5487" t="s">
        <v>34</v>
      </c>
      <c r="J5487">
        <v>1</v>
      </c>
      <c r="K5487">
        <v>3298</v>
      </c>
      <c r="L5487">
        <v>0</v>
      </c>
      <c r="M5487">
        <v>0</v>
      </c>
      <c r="N5487" t="s">
        <v>20</v>
      </c>
      <c r="O5487">
        <v>0</v>
      </c>
    </row>
    <row r="5488" spans="1:15" x14ac:dyDescent="0.3">
      <c r="A5488" t="s">
        <v>10840</v>
      </c>
      <c r="B5488" s="1">
        <v>46272</v>
      </c>
      <c r="C5488" t="s">
        <v>10841</v>
      </c>
      <c r="D5488" t="s">
        <v>26</v>
      </c>
      <c r="E5488" t="s">
        <v>27</v>
      </c>
      <c r="F5488">
        <v>1499</v>
      </c>
      <c r="G5488" t="s">
        <v>19</v>
      </c>
      <c r="H5488">
        <v>1499</v>
      </c>
      <c r="I5488" t="s">
        <v>26</v>
      </c>
      <c r="J5488">
        <v>1</v>
      </c>
      <c r="K5488">
        <v>1499</v>
      </c>
      <c r="L5488">
        <v>0</v>
      </c>
      <c r="M5488">
        <v>0</v>
      </c>
      <c r="N5488" t="s">
        <v>20</v>
      </c>
      <c r="O5488">
        <v>0</v>
      </c>
    </row>
    <row r="5489" spans="1:15" x14ac:dyDescent="0.3">
      <c r="A5489" t="s">
        <v>10842</v>
      </c>
      <c r="B5489" s="1">
        <v>46287</v>
      </c>
      <c r="C5489" t="s">
        <v>10843</v>
      </c>
      <c r="D5489" t="s">
        <v>51</v>
      </c>
      <c r="E5489" t="s">
        <v>54</v>
      </c>
      <c r="F5489">
        <v>2747</v>
      </c>
      <c r="G5489" t="s">
        <v>19</v>
      </c>
      <c r="H5489">
        <v>2747</v>
      </c>
      <c r="I5489" t="s">
        <v>51</v>
      </c>
      <c r="J5489">
        <v>1</v>
      </c>
      <c r="K5489">
        <v>2747</v>
      </c>
      <c r="L5489">
        <v>0</v>
      </c>
      <c r="M5489">
        <v>0</v>
      </c>
      <c r="N5489" t="s">
        <v>20</v>
      </c>
      <c r="O5489">
        <v>0</v>
      </c>
    </row>
    <row r="5490" spans="1:15" x14ac:dyDescent="0.3">
      <c r="A5490" t="s">
        <v>10844</v>
      </c>
      <c r="B5490" s="1">
        <v>46281</v>
      </c>
      <c r="C5490" t="s">
        <v>10845</v>
      </c>
      <c r="D5490" t="s">
        <v>37</v>
      </c>
      <c r="E5490" t="s">
        <v>27</v>
      </c>
      <c r="F5490">
        <v>898</v>
      </c>
      <c r="G5490" t="s">
        <v>115</v>
      </c>
      <c r="H5490">
        <v>898</v>
      </c>
      <c r="I5490" t="s">
        <v>37</v>
      </c>
      <c r="J5490">
        <v>0</v>
      </c>
      <c r="K5490">
        <v>0</v>
      </c>
      <c r="L5490">
        <v>0</v>
      </c>
      <c r="M5490">
        <v>0</v>
      </c>
      <c r="N5490" t="s">
        <v>20</v>
      </c>
      <c r="O5490">
        <v>0</v>
      </c>
    </row>
    <row r="5491" spans="1:15" x14ac:dyDescent="0.3">
      <c r="A5491" t="s">
        <v>10846</v>
      </c>
      <c r="B5491" s="1">
        <v>46278</v>
      </c>
      <c r="C5491" t="s">
        <v>10847</v>
      </c>
      <c r="D5491" t="s">
        <v>51</v>
      </c>
      <c r="E5491" t="s">
        <v>27</v>
      </c>
      <c r="F5491">
        <v>8997</v>
      </c>
      <c r="G5491" t="s">
        <v>19</v>
      </c>
      <c r="H5491">
        <v>8997</v>
      </c>
      <c r="I5491" t="s">
        <v>51</v>
      </c>
      <c r="J5491">
        <v>1</v>
      </c>
      <c r="K5491">
        <v>8997</v>
      </c>
      <c r="L5491">
        <v>0</v>
      </c>
      <c r="M5491">
        <v>0</v>
      </c>
      <c r="N5491" t="s">
        <v>20</v>
      </c>
      <c r="O5491">
        <v>0</v>
      </c>
    </row>
    <row r="5492" spans="1:15" x14ac:dyDescent="0.3">
      <c r="A5492" t="s">
        <v>10848</v>
      </c>
      <c r="B5492" s="1">
        <v>46292</v>
      </c>
      <c r="C5492" t="s">
        <v>10849</v>
      </c>
      <c r="D5492" t="s">
        <v>51</v>
      </c>
      <c r="E5492" t="s">
        <v>18</v>
      </c>
      <c r="F5492">
        <v>3098</v>
      </c>
      <c r="G5492" t="s">
        <v>19</v>
      </c>
      <c r="H5492">
        <v>3098</v>
      </c>
      <c r="I5492" t="s">
        <v>51</v>
      </c>
      <c r="J5492">
        <v>1</v>
      </c>
      <c r="K5492">
        <v>3098</v>
      </c>
      <c r="L5492">
        <v>0</v>
      </c>
      <c r="M5492">
        <v>0</v>
      </c>
      <c r="N5492" t="s">
        <v>20</v>
      </c>
      <c r="O5492">
        <v>0</v>
      </c>
    </row>
    <row r="5493" spans="1:15" x14ac:dyDescent="0.3">
      <c r="A5493" t="s">
        <v>10850</v>
      </c>
      <c r="B5493" s="1">
        <v>46268</v>
      </c>
      <c r="C5493" t="s">
        <v>2686</v>
      </c>
      <c r="D5493" t="s">
        <v>42</v>
      </c>
      <c r="E5493" t="s">
        <v>27</v>
      </c>
      <c r="F5493">
        <v>4797</v>
      </c>
      <c r="G5493" t="s">
        <v>19</v>
      </c>
      <c r="H5493">
        <v>4797</v>
      </c>
      <c r="I5493" t="s">
        <v>42</v>
      </c>
      <c r="J5493">
        <v>1</v>
      </c>
      <c r="K5493">
        <v>4797</v>
      </c>
      <c r="L5493">
        <v>0</v>
      </c>
      <c r="M5493">
        <v>0</v>
      </c>
      <c r="N5493" t="s">
        <v>20</v>
      </c>
      <c r="O5493">
        <v>0</v>
      </c>
    </row>
    <row r="5494" spans="1:15" x14ac:dyDescent="0.3">
      <c r="A5494" t="s">
        <v>10851</v>
      </c>
      <c r="B5494" s="1">
        <v>46285</v>
      </c>
      <c r="C5494" t="s">
        <v>4859</v>
      </c>
      <c r="E5494" t="s">
        <v>54</v>
      </c>
      <c r="F5494">
        <v>599</v>
      </c>
      <c r="G5494" t="s">
        <v>66</v>
      </c>
      <c r="H5494">
        <v>599</v>
      </c>
      <c r="I5494" t="s">
        <v>194</v>
      </c>
      <c r="J5494">
        <v>1</v>
      </c>
      <c r="K5494">
        <v>599</v>
      </c>
      <c r="L5494">
        <v>1</v>
      </c>
      <c r="M5494">
        <v>599</v>
      </c>
      <c r="N5494" t="s">
        <v>20</v>
      </c>
      <c r="O5494">
        <v>0</v>
      </c>
    </row>
    <row r="5495" spans="1:15" x14ac:dyDescent="0.3">
      <c r="A5495" t="s">
        <v>10852</v>
      </c>
      <c r="B5495" s="1">
        <v>46267</v>
      </c>
      <c r="C5495" t="s">
        <v>10853</v>
      </c>
      <c r="D5495" t="s">
        <v>23</v>
      </c>
      <c r="E5495" t="s">
        <v>54</v>
      </c>
      <c r="F5495">
        <v>1299</v>
      </c>
      <c r="G5495" t="s">
        <v>19</v>
      </c>
      <c r="H5495">
        <v>1299</v>
      </c>
      <c r="I5495" t="s">
        <v>23</v>
      </c>
      <c r="J5495">
        <v>1</v>
      </c>
      <c r="K5495">
        <v>1299</v>
      </c>
      <c r="L5495">
        <v>0</v>
      </c>
      <c r="M5495">
        <v>0</v>
      </c>
      <c r="N5495" t="s">
        <v>20</v>
      </c>
      <c r="O5495">
        <v>0</v>
      </c>
    </row>
    <row r="5496" spans="1:15" x14ac:dyDescent="0.3">
      <c r="A5496" t="s">
        <v>10854</v>
      </c>
      <c r="B5496" s="1">
        <v>46294</v>
      </c>
      <c r="C5496" t="s">
        <v>10855</v>
      </c>
      <c r="D5496" t="s">
        <v>61</v>
      </c>
      <c r="E5496" t="s">
        <v>18</v>
      </c>
      <c r="F5496">
        <v>4999</v>
      </c>
      <c r="G5496" t="s">
        <v>19</v>
      </c>
      <c r="H5496">
        <v>4999</v>
      </c>
      <c r="I5496" t="s">
        <v>61</v>
      </c>
      <c r="J5496">
        <v>1</v>
      </c>
      <c r="K5496">
        <v>4999</v>
      </c>
      <c r="L5496">
        <v>0</v>
      </c>
      <c r="M5496">
        <v>0</v>
      </c>
      <c r="N5496" t="s">
        <v>20</v>
      </c>
      <c r="O5496">
        <v>0</v>
      </c>
    </row>
    <row r="5497" spans="1:15" x14ac:dyDescent="0.3">
      <c r="A5497" t="s">
        <v>10856</v>
      </c>
      <c r="B5497" s="1">
        <v>46268</v>
      </c>
      <c r="C5497" t="s">
        <v>10857</v>
      </c>
      <c r="D5497" t="s">
        <v>61</v>
      </c>
      <c r="E5497" t="s">
        <v>27</v>
      </c>
      <c r="F5497">
        <v>4597</v>
      </c>
      <c r="G5497" t="s">
        <v>19</v>
      </c>
      <c r="H5497">
        <v>4597</v>
      </c>
      <c r="I5497" t="s">
        <v>61</v>
      </c>
      <c r="J5497">
        <v>1</v>
      </c>
      <c r="K5497">
        <v>4597</v>
      </c>
      <c r="L5497">
        <v>0</v>
      </c>
      <c r="M5497">
        <v>0</v>
      </c>
      <c r="N5497" t="s">
        <v>20</v>
      </c>
      <c r="O5497">
        <v>0</v>
      </c>
    </row>
    <row r="5498" spans="1:15" x14ac:dyDescent="0.3">
      <c r="A5498" t="s">
        <v>10858</v>
      </c>
      <c r="B5498" s="1">
        <v>46267</v>
      </c>
      <c r="C5498" t="s">
        <v>10859</v>
      </c>
      <c r="D5498" t="s">
        <v>48</v>
      </c>
      <c r="E5498" t="s">
        <v>27</v>
      </c>
      <c r="F5498">
        <v>999</v>
      </c>
      <c r="G5498" t="s">
        <v>19</v>
      </c>
      <c r="H5498">
        <v>999</v>
      </c>
      <c r="I5498" t="s">
        <v>48</v>
      </c>
      <c r="J5498">
        <v>1</v>
      </c>
      <c r="K5498">
        <v>999</v>
      </c>
      <c r="L5498">
        <v>0</v>
      </c>
      <c r="M5498">
        <v>0</v>
      </c>
      <c r="N5498" t="s">
        <v>20</v>
      </c>
      <c r="O5498">
        <v>0</v>
      </c>
    </row>
    <row r="5499" spans="1:15" x14ac:dyDescent="0.3">
      <c r="A5499" t="s">
        <v>10860</v>
      </c>
      <c r="B5499" s="1">
        <v>46277</v>
      </c>
      <c r="C5499" t="s">
        <v>4834</v>
      </c>
      <c r="D5499" t="s">
        <v>23</v>
      </c>
      <c r="E5499" t="s">
        <v>18</v>
      </c>
      <c r="F5499">
        <v>8297</v>
      </c>
      <c r="G5499" t="s">
        <v>19</v>
      </c>
      <c r="H5499">
        <v>8297</v>
      </c>
      <c r="I5499" t="s">
        <v>23</v>
      </c>
      <c r="J5499">
        <v>1</v>
      </c>
      <c r="K5499">
        <v>8297</v>
      </c>
      <c r="L5499">
        <v>0</v>
      </c>
      <c r="M5499">
        <v>0</v>
      </c>
      <c r="N5499" t="s">
        <v>20</v>
      </c>
      <c r="O5499">
        <v>0</v>
      </c>
    </row>
    <row r="5500" spans="1:15" x14ac:dyDescent="0.3">
      <c r="A5500" t="s">
        <v>10861</v>
      </c>
      <c r="B5500" s="1">
        <v>46273</v>
      </c>
      <c r="C5500" t="s">
        <v>10862</v>
      </c>
      <c r="D5500" t="s">
        <v>42</v>
      </c>
      <c r="E5500" t="s">
        <v>18</v>
      </c>
      <c r="F5500">
        <v>7999</v>
      </c>
      <c r="G5500" t="s">
        <v>19</v>
      </c>
      <c r="H5500">
        <v>7999</v>
      </c>
      <c r="I5500" t="s">
        <v>42</v>
      </c>
      <c r="J5500">
        <v>1</v>
      </c>
      <c r="K5500">
        <v>7999</v>
      </c>
      <c r="L5500">
        <v>0</v>
      </c>
      <c r="M5500">
        <v>0</v>
      </c>
      <c r="N5500" t="s">
        <v>20</v>
      </c>
      <c r="O5500">
        <v>0</v>
      </c>
    </row>
    <row r="5501" spans="1:15" x14ac:dyDescent="0.3">
      <c r="A5501" t="s">
        <v>10863</v>
      </c>
      <c r="B5501" s="1">
        <v>46272</v>
      </c>
      <c r="C5501" t="s">
        <v>10864</v>
      </c>
      <c r="D5501" t="s">
        <v>26</v>
      </c>
      <c r="E5501" t="s">
        <v>27</v>
      </c>
      <c r="F5501">
        <v>7999</v>
      </c>
      <c r="G5501" t="s">
        <v>19</v>
      </c>
      <c r="H5501">
        <v>7999</v>
      </c>
      <c r="I5501" t="s">
        <v>26</v>
      </c>
      <c r="J5501">
        <v>1</v>
      </c>
      <c r="K5501">
        <v>7999</v>
      </c>
      <c r="L5501">
        <v>0</v>
      </c>
      <c r="M5501">
        <v>0</v>
      </c>
      <c r="N5501" t="s">
        <v>20</v>
      </c>
      <c r="O5501">
        <v>0</v>
      </c>
    </row>
    <row r="5502" spans="1:15" x14ac:dyDescent="0.3">
      <c r="A5502" t="s">
        <v>10865</v>
      </c>
      <c r="B5502" s="1">
        <v>46279</v>
      </c>
      <c r="C5502" t="s">
        <v>10866</v>
      </c>
      <c r="D5502" t="s">
        <v>42</v>
      </c>
      <c r="E5502" t="s">
        <v>27</v>
      </c>
      <c r="F5502">
        <v>9097</v>
      </c>
      <c r="G5502" t="s">
        <v>19</v>
      </c>
      <c r="H5502">
        <v>9097</v>
      </c>
      <c r="I5502" t="s">
        <v>42</v>
      </c>
      <c r="J5502">
        <v>1</v>
      </c>
      <c r="K5502">
        <v>9097</v>
      </c>
      <c r="L5502">
        <v>0</v>
      </c>
      <c r="M5502">
        <v>0</v>
      </c>
      <c r="N5502" t="s">
        <v>20</v>
      </c>
      <c r="O5502">
        <v>0</v>
      </c>
    </row>
    <row r="5503" spans="1:15" x14ac:dyDescent="0.3">
      <c r="A5503" t="s">
        <v>10867</v>
      </c>
      <c r="B5503" s="1">
        <v>46270</v>
      </c>
      <c r="C5503" t="s">
        <v>10868</v>
      </c>
      <c r="D5503" t="s">
        <v>48</v>
      </c>
      <c r="E5503" t="s">
        <v>18</v>
      </c>
      <c r="F5503">
        <v>599</v>
      </c>
      <c r="G5503" t="s">
        <v>19</v>
      </c>
      <c r="H5503">
        <v>599</v>
      </c>
      <c r="I5503" t="s">
        <v>48</v>
      </c>
      <c r="J5503">
        <v>1</v>
      </c>
      <c r="K5503">
        <v>599</v>
      </c>
      <c r="L5503">
        <v>0</v>
      </c>
      <c r="M5503">
        <v>0</v>
      </c>
      <c r="N5503" t="s">
        <v>20</v>
      </c>
      <c r="O5503">
        <v>0</v>
      </c>
    </row>
    <row r="5504" spans="1:15" x14ac:dyDescent="0.3">
      <c r="A5504" t="s">
        <v>10869</v>
      </c>
      <c r="B5504" s="1">
        <v>46285</v>
      </c>
      <c r="C5504" t="s">
        <v>10870</v>
      </c>
      <c r="D5504" t="s">
        <v>61</v>
      </c>
      <c r="E5504" t="s">
        <v>18</v>
      </c>
      <c r="F5504">
        <v>3499</v>
      </c>
      <c r="G5504" t="s">
        <v>19</v>
      </c>
      <c r="H5504">
        <v>3499</v>
      </c>
      <c r="I5504" t="s">
        <v>61</v>
      </c>
      <c r="J5504">
        <v>1</v>
      </c>
      <c r="K5504">
        <v>3499</v>
      </c>
      <c r="L5504">
        <v>0</v>
      </c>
      <c r="M5504">
        <v>0</v>
      </c>
      <c r="N5504" t="s">
        <v>20</v>
      </c>
      <c r="O5504">
        <v>0</v>
      </c>
    </row>
    <row r="5505" spans="1:15" x14ac:dyDescent="0.3">
      <c r="A5505" t="s">
        <v>10871</v>
      </c>
      <c r="B5505" s="1">
        <v>46270</v>
      </c>
      <c r="C5505" t="s">
        <v>10872</v>
      </c>
      <c r="D5505" t="s">
        <v>42</v>
      </c>
      <c r="E5505" t="s">
        <v>18</v>
      </c>
      <c r="F5505">
        <v>2148</v>
      </c>
      <c r="G5505" t="s">
        <v>19</v>
      </c>
      <c r="H5505">
        <v>2148</v>
      </c>
      <c r="I5505" t="s">
        <v>42</v>
      </c>
      <c r="J5505">
        <v>1</v>
      </c>
      <c r="K5505">
        <v>2148</v>
      </c>
      <c r="L5505">
        <v>0</v>
      </c>
      <c r="M5505">
        <v>0</v>
      </c>
      <c r="N5505" t="s">
        <v>20</v>
      </c>
      <c r="O5505">
        <v>0</v>
      </c>
    </row>
    <row r="5506" spans="1:15" x14ac:dyDescent="0.3">
      <c r="A5506" t="s">
        <v>10873</v>
      </c>
      <c r="B5506" s="1">
        <v>46284</v>
      </c>
      <c r="C5506" t="s">
        <v>10874</v>
      </c>
      <c r="D5506" t="s">
        <v>34</v>
      </c>
      <c r="E5506" t="s">
        <v>18</v>
      </c>
      <c r="F5506">
        <v>3498</v>
      </c>
      <c r="G5506" t="s">
        <v>19</v>
      </c>
      <c r="H5506">
        <v>3498</v>
      </c>
      <c r="I5506" t="s">
        <v>34</v>
      </c>
      <c r="J5506">
        <v>1</v>
      </c>
      <c r="K5506">
        <v>3498</v>
      </c>
      <c r="L5506">
        <v>0</v>
      </c>
      <c r="M5506">
        <v>0</v>
      </c>
      <c r="N5506" t="s">
        <v>20</v>
      </c>
      <c r="O5506">
        <v>0</v>
      </c>
    </row>
    <row r="5507" spans="1:15" x14ac:dyDescent="0.3">
      <c r="A5507" t="s">
        <v>10875</v>
      </c>
      <c r="B5507" s="1">
        <v>46266</v>
      </c>
      <c r="C5507" t="s">
        <v>10876</v>
      </c>
      <c r="D5507" t="s">
        <v>42</v>
      </c>
      <c r="E5507" t="s">
        <v>18</v>
      </c>
      <c r="F5507">
        <v>3997</v>
      </c>
      <c r="G5507" t="s">
        <v>19</v>
      </c>
      <c r="H5507">
        <v>3997</v>
      </c>
      <c r="I5507" t="s">
        <v>42</v>
      </c>
      <c r="J5507">
        <v>1</v>
      </c>
      <c r="K5507">
        <v>3997</v>
      </c>
      <c r="L5507">
        <v>0</v>
      </c>
      <c r="M5507">
        <v>0</v>
      </c>
      <c r="N5507" t="s">
        <v>20</v>
      </c>
      <c r="O5507">
        <v>0</v>
      </c>
    </row>
    <row r="5508" spans="1:15" x14ac:dyDescent="0.3">
      <c r="A5508" t="s">
        <v>10877</v>
      </c>
      <c r="B5508" s="1">
        <v>46272</v>
      </c>
      <c r="C5508" t="s">
        <v>10878</v>
      </c>
      <c r="D5508" t="s">
        <v>34</v>
      </c>
      <c r="E5508" t="s">
        <v>18</v>
      </c>
      <c r="F5508">
        <v>1799</v>
      </c>
      <c r="G5508" t="s">
        <v>19</v>
      </c>
      <c r="H5508">
        <v>1799</v>
      </c>
      <c r="I5508" t="s">
        <v>34</v>
      </c>
      <c r="J5508">
        <v>1</v>
      </c>
      <c r="K5508">
        <v>1799</v>
      </c>
      <c r="L5508">
        <v>0</v>
      </c>
      <c r="M5508">
        <v>0</v>
      </c>
      <c r="N5508" t="s">
        <v>20</v>
      </c>
      <c r="O5508">
        <v>0</v>
      </c>
    </row>
    <row r="5509" spans="1:15" x14ac:dyDescent="0.3">
      <c r="A5509" t="s">
        <v>10879</v>
      </c>
      <c r="B5509" s="1">
        <v>46281</v>
      </c>
      <c r="C5509" t="s">
        <v>10880</v>
      </c>
      <c r="D5509" t="s">
        <v>75</v>
      </c>
      <c r="E5509" t="s">
        <v>18</v>
      </c>
      <c r="F5509">
        <v>7997</v>
      </c>
      <c r="G5509" t="s">
        <v>19</v>
      </c>
      <c r="H5509">
        <v>7997</v>
      </c>
      <c r="I5509" t="s">
        <v>75</v>
      </c>
      <c r="J5509">
        <v>1</v>
      </c>
      <c r="K5509">
        <v>7997</v>
      </c>
      <c r="L5509">
        <v>0</v>
      </c>
      <c r="M5509">
        <v>0</v>
      </c>
      <c r="N5509" t="s">
        <v>20</v>
      </c>
      <c r="O5509">
        <v>0</v>
      </c>
    </row>
    <row r="5510" spans="1:15" x14ac:dyDescent="0.3">
      <c r="A5510" t="s">
        <v>10881</v>
      </c>
      <c r="B5510" s="1">
        <v>46285</v>
      </c>
      <c r="C5510" t="s">
        <v>10882</v>
      </c>
      <c r="D5510" t="s">
        <v>42</v>
      </c>
      <c r="E5510" t="s">
        <v>18</v>
      </c>
      <c r="F5510">
        <v>499</v>
      </c>
      <c r="G5510" t="s">
        <v>19</v>
      </c>
      <c r="H5510">
        <v>499</v>
      </c>
      <c r="I5510" t="s">
        <v>42</v>
      </c>
      <c r="J5510">
        <v>1</v>
      </c>
      <c r="K5510">
        <v>499</v>
      </c>
      <c r="L5510">
        <v>0</v>
      </c>
      <c r="M5510">
        <v>0</v>
      </c>
      <c r="N5510" t="s">
        <v>20</v>
      </c>
      <c r="O5510">
        <v>0</v>
      </c>
    </row>
    <row r="5511" spans="1:15" x14ac:dyDescent="0.3">
      <c r="A5511" t="s">
        <v>10883</v>
      </c>
      <c r="B5511" s="1">
        <v>46276</v>
      </c>
      <c r="C5511" t="s">
        <v>10884</v>
      </c>
      <c r="D5511" t="s">
        <v>23</v>
      </c>
      <c r="E5511" t="s">
        <v>18</v>
      </c>
      <c r="F5511">
        <v>7999</v>
      </c>
      <c r="G5511" t="s">
        <v>19</v>
      </c>
      <c r="H5511">
        <v>7999</v>
      </c>
      <c r="I5511" t="s">
        <v>23</v>
      </c>
      <c r="J5511">
        <v>1</v>
      </c>
      <c r="K5511">
        <v>7999</v>
      </c>
      <c r="L5511">
        <v>0</v>
      </c>
      <c r="M5511">
        <v>0</v>
      </c>
      <c r="N5511" t="s">
        <v>20</v>
      </c>
      <c r="O5511">
        <v>0</v>
      </c>
    </row>
    <row r="5512" spans="1:15" x14ac:dyDescent="0.3">
      <c r="A5512" t="s">
        <v>10885</v>
      </c>
      <c r="B5512" s="1">
        <v>46292</v>
      </c>
      <c r="C5512" t="s">
        <v>10886</v>
      </c>
      <c r="D5512" t="s">
        <v>34</v>
      </c>
      <c r="E5512" t="s">
        <v>18</v>
      </c>
      <c r="F5512">
        <v>299</v>
      </c>
      <c r="G5512" t="s">
        <v>19</v>
      </c>
      <c r="H5512">
        <v>299</v>
      </c>
      <c r="I5512" t="s">
        <v>34</v>
      </c>
      <c r="J5512">
        <v>1</v>
      </c>
      <c r="K5512">
        <v>299</v>
      </c>
      <c r="L5512">
        <v>0</v>
      </c>
      <c r="M5512">
        <v>0</v>
      </c>
      <c r="N5512" t="s">
        <v>20</v>
      </c>
      <c r="O5512">
        <v>0</v>
      </c>
    </row>
    <row r="5513" spans="1:15" x14ac:dyDescent="0.3">
      <c r="A5513" t="s">
        <v>10887</v>
      </c>
      <c r="B5513" s="1">
        <v>46275</v>
      </c>
      <c r="C5513" t="s">
        <v>10888</v>
      </c>
      <c r="D5513" t="s">
        <v>51</v>
      </c>
      <c r="E5513" t="s">
        <v>18</v>
      </c>
      <c r="F5513">
        <v>4999</v>
      </c>
      <c r="G5513" t="s">
        <v>19</v>
      </c>
      <c r="H5513">
        <v>4999</v>
      </c>
      <c r="I5513" t="s">
        <v>51</v>
      </c>
      <c r="J5513">
        <v>1</v>
      </c>
      <c r="K5513">
        <v>4999</v>
      </c>
      <c r="L5513">
        <v>0</v>
      </c>
      <c r="M5513">
        <v>0</v>
      </c>
      <c r="N5513" t="s">
        <v>20</v>
      </c>
      <c r="O5513">
        <v>0</v>
      </c>
    </row>
    <row r="5514" spans="1:15" x14ac:dyDescent="0.3">
      <c r="A5514" t="s">
        <v>10889</v>
      </c>
      <c r="B5514" s="1">
        <v>46278</v>
      </c>
      <c r="C5514" t="s">
        <v>10890</v>
      </c>
      <c r="D5514" t="s">
        <v>51</v>
      </c>
      <c r="E5514" t="s">
        <v>18</v>
      </c>
      <c r="F5514">
        <v>499</v>
      </c>
      <c r="G5514" t="s">
        <v>19</v>
      </c>
      <c r="H5514">
        <v>499</v>
      </c>
      <c r="I5514" t="s">
        <v>51</v>
      </c>
      <c r="J5514">
        <v>1</v>
      </c>
      <c r="K5514">
        <v>499</v>
      </c>
      <c r="L5514">
        <v>0</v>
      </c>
      <c r="M5514">
        <v>0</v>
      </c>
      <c r="N5514" t="s">
        <v>20</v>
      </c>
      <c r="O5514">
        <v>0</v>
      </c>
    </row>
    <row r="5515" spans="1:15" x14ac:dyDescent="0.3">
      <c r="A5515" t="s">
        <v>10891</v>
      </c>
      <c r="B5515" s="1">
        <v>46276</v>
      </c>
      <c r="C5515" t="s">
        <v>10892</v>
      </c>
      <c r="D5515" t="s">
        <v>51</v>
      </c>
      <c r="E5515" t="s">
        <v>18</v>
      </c>
      <c r="F5515">
        <v>1598</v>
      </c>
      <c r="G5515" t="s">
        <v>19</v>
      </c>
      <c r="H5515">
        <v>1598</v>
      </c>
      <c r="I5515" t="s">
        <v>51</v>
      </c>
      <c r="J5515">
        <v>1</v>
      </c>
      <c r="K5515">
        <v>1598</v>
      </c>
      <c r="L5515">
        <v>0</v>
      </c>
      <c r="M5515">
        <v>0</v>
      </c>
      <c r="N5515" t="s">
        <v>20</v>
      </c>
      <c r="O5515">
        <v>0</v>
      </c>
    </row>
    <row r="5516" spans="1:15" x14ac:dyDescent="0.3">
      <c r="A5516" t="s">
        <v>10893</v>
      </c>
      <c r="B5516" s="1">
        <v>46276</v>
      </c>
      <c r="C5516" t="s">
        <v>10894</v>
      </c>
      <c r="D5516" t="s">
        <v>23</v>
      </c>
      <c r="E5516" t="s">
        <v>18</v>
      </c>
      <c r="F5516">
        <v>1299</v>
      </c>
      <c r="G5516" t="s">
        <v>19</v>
      </c>
      <c r="H5516">
        <v>1299</v>
      </c>
      <c r="I5516" t="s">
        <v>23</v>
      </c>
      <c r="J5516">
        <v>1</v>
      </c>
      <c r="K5516">
        <v>1299</v>
      </c>
      <c r="L5516">
        <v>0</v>
      </c>
      <c r="M5516">
        <v>0</v>
      </c>
      <c r="N5516" t="s">
        <v>20</v>
      </c>
      <c r="O5516">
        <v>0</v>
      </c>
    </row>
    <row r="5517" spans="1:15" x14ac:dyDescent="0.3">
      <c r="A5517" t="s">
        <v>10895</v>
      </c>
      <c r="B5517" s="1">
        <v>46278</v>
      </c>
      <c r="C5517" t="s">
        <v>10896</v>
      </c>
      <c r="D5517" t="s">
        <v>75</v>
      </c>
      <c r="E5517" t="s">
        <v>27</v>
      </c>
      <c r="F5517">
        <v>5297</v>
      </c>
      <c r="G5517" t="s">
        <v>19</v>
      </c>
      <c r="H5517">
        <v>5297</v>
      </c>
      <c r="I5517" t="s">
        <v>75</v>
      </c>
      <c r="J5517">
        <v>1</v>
      </c>
      <c r="K5517">
        <v>5297</v>
      </c>
      <c r="L5517">
        <v>0</v>
      </c>
      <c r="M5517">
        <v>0</v>
      </c>
      <c r="N5517" t="s">
        <v>20</v>
      </c>
      <c r="O5517">
        <v>0</v>
      </c>
    </row>
    <row r="5518" spans="1:15" x14ac:dyDescent="0.3">
      <c r="A5518" t="s">
        <v>10897</v>
      </c>
      <c r="B5518" s="1">
        <v>46266</v>
      </c>
      <c r="C5518" t="s">
        <v>10898</v>
      </c>
      <c r="D5518" t="s">
        <v>48</v>
      </c>
      <c r="E5518" t="s">
        <v>54</v>
      </c>
      <c r="F5518">
        <v>3499</v>
      </c>
      <c r="G5518" t="s">
        <v>19</v>
      </c>
      <c r="H5518">
        <v>3499</v>
      </c>
      <c r="I5518" t="s">
        <v>48</v>
      </c>
      <c r="J5518">
        <v>1</v>
      </c>
      <c r="K5518">
        <v>3499</v>
      </c>
      <c r="L5518">
        <v>0</v>
      </c>
      <c r="M5518">
        <v>0</v>
      </c>
      <c r="N5518" t="s">
        <v>20</v>
      </c>
      <c r="O5518">
        <v>0</v>
      </c>
    </row>
    <row r="5519" spans="1:15" x14ac:dyDescent="0.3">
      <c r="A5519" t="s">
        <v>10899</v>
      </c>
      <c r="B5519" s="1">
        <v>46281</v>
      </c>
      <c r="C5519" t="s">
        <v>810</v>
      </c>
      <c r="D5519" t="s">
        <v>17</v>
      </c>
      <c r="E5519" t="s">
        <v>18</v>
      </c>
      <c r="F5519">
        <v>1299</v>
      </c>
      <c r="G5519" t="s">
        <v>19</v>
      </c>
      <c r="H5519">
        <v>1299</v>
      </c>
      <c r="I5519" t="s">
        <v>17</v>
      </c>
      <c r="J5519">
        <v>1</v>
      </c>
      <c r="K5519">
        <v>1299</v>
      </c>
      <c r="L5519">
        <v>0</v>
      </c>
      <c r="M5519">
        <v>0</v>
      </c>
      <c r="N5519" t="s">
        <v>20</v>
      </c>
      <c r="O5519">
        <v>0</v>
      </c>
    </row>
    <row r="5520" spans="1:15" x14ac:dyDescent="0.3">
      <c r="A5520" t="s">
        <v>10900</v>
      </c>
      <c r="B5520" s="1">
        <v>46271</v>
      </c>
      <c r="C5520" t="s">
        <v>10901</v>
      </c>
      <c r="D5520" t="s">
        <v>37</v>
      </c>
      <c r="E5520" t="s">
        <v>43</v>
      </c>
      <c r="F5520">
        <v>3499</v>
      </c>
      <c r="G5520" t="s">
        <v>19</v>
      </c>
      <c r="H5520">
        <v>3499</v>
      </c>
      <c r="I5520" t="s">
        <v>37</v>
      </c>
      <c r="J5520">
        <v>1</v>
      </c>
      <c r="K5520">
        <v>3499</v>
      </c>
      <c r="L5520">
        <v>0</v>
      </c>
      <c r="M5520">
        <v>0</v>
      </c>
      <c r="N5520" t="s">
        <v>20</v>
      </c>
      <c r="O5520">
        <v>0</v>
      </c>
    </row>
    <row r="5521" spans="1:15" x14ac:dyDescent="0.3">
      <c r="A5521" t="s">
        <v>10902</v>
      </c>
      <c r="B5521" s="1">
        <v>46272</v>
      </c>
      <c r="C5521" t="s">
        <v>10903</v>
      </c>
      <c r="E5521" t="s">
        <v>27</v>
      </c>
      <c r="F5521">
        <v>599</v>
      </c>
      <c r="G5521" t="s">
        <v>19</v>
      </c>
      <c r="H5521">
        <v>599</v>
      </c>
      <c r="I5521" t="s">
        <v>194</v>
      </c>
      <c r="J5521">
        <v>1</v>
      </c>
      <c r="K5521">
        <v>599</v>
      </c>
      <c r="L5521">
        <v>0</v>
      </c>
      <c r="M5521">
        <v>0</v>
      </c>
      <c r="N5521" t="s">
        <v>20</v>
      </c>
      <c r="O5521">
        <v>0</v>
      </c>
    </row>
    <row r="5522" spans="1:15" x14ac:dyDescent="0.3">
      <c r="A5522" t="s">
        <v>10904</v>
      </c>
      <c r="B5522" s="1">
        <v>46290</v>
      </c>
      <c r="C5522" t="s">
        <v>10905</v>
      </c>
      <c r="D5522" t="s">
        <v>37</v>
      </c>
      <c r="E5522" t="s">
        <v>18</v>
      </c>
      <c r="F5522">
        <v>3897</v>
      </c>
      <c r="G5522" t="s">
        <v>19</v>
      </c>
      <c r="H5522">
        <v>3897</v>
      </c>
      <c r="I5522" t="s">
        <v>37</v>
      </c>
      <c r="J5522">
        <v>1</v>
      </c>
      <c r="K5522">
        <v>3897</v>
      </c>
      <c r="L5522">
        <v>0</v>
      </c>
      <c r="M5522">
        <v>0</v>
      </c>
      <c r="N5522" t="s">
        <v>20</v>
      </c>
      <c r="O5522">
        <v>0</v>
      </c>
    </row>
    <row r="5523" spans="1:15" x14ac:dyDescent="0.3">
      <c r="A5523" t="s">
        <v>10906</v>
      </c>
      <c r="B5523" s="1">
        <v>46288</v>
      </c>
      <c r="C5523" t="s">
        <v>10907</v>
      </c>
      <c r="D5523" t="s">
        <v>75</v>
      </c>
      <c r="E5523" t="s">
        <v>18</v>
      </c>
      <c r="F5523">
        <v>349</v>
      </c>
      <c r="G5523" t="s">
        <v>19</v>
      </c>
      <c r="H5523">
        <v>349</v>
      </c>
      <c r="I5523" t="s">
        <v>75</v>
      </c>
      <c r="J5523">
        <v>1</v>
      </c>
      <c r="K5523">
        <v>349</v>
      </c>
      <c r="L5523">
        <v>0</v>
      </c>
      <c r="M5523">
        <v>0</v>
      </c>
      <c r="N5523" t="s">
        <v>20</v>
      </c>
      <c r="O5523">
        <v>0</v>
      </c>
    </row>
    <row r="5524" spans="1:15" x14ac:dyDescent="0.3">
      <c r="A5524" t="s">
        <v>10908</v>
      </c>
      <c r="B5524" s="1">
        <v>46294</v>
      </c>
      <c r="C5524" t="s">
        <v>10909</v>
      </c>
      <c r="D5524" t="s">
        <v>23</v>
      </c>
      <c r="E5524" t="s">
        <v>43</v>
      </c>
      <c r="F5524">
        <v>3298</v>
      </c>
      <c r="G5524" t="s">
        <v>19</v>
      </c>
      <c r="H5524">
        <v>3298</v>
      </c>
      <c r="I5524" t="s">
        <v>23</v>
      </c>
      <c r="J5524">
        <v>1</v>
      </c>
      <c r="K5524">
        <v>3298</v>
      </c>
      <c r="L5524">
        <v>0</v>
      </c>
      <c r="M5524">
        <v>0</v>
      </c>
      <c r="N5524" t="s">
        <v>20</v>
      </c>
      <c r="O5524">
        <v>0</v>
      </c>
    </row>
    <row r="5525" spans="1:15" x14ac:dyDescent="0.3">
      <c r="A5525" t="s">
        <v>10910</v>
      </c>
      <c r="B5525" s="1">
        <v>46267</v>
      </c>
      <c r="C5525" t="s">
        <v>10911</v>
      </c>
      <c r="D5525" t="s">
        <v>48</v>
      </c>
      <c r="E5525" t="s">
        <v>27</v>
      </c>
      <c r="F5525">
        <v>799</v>
      </c>
      <c r="G5525" t="s">
        <v>19</v>
      </c>
      <c r="H5525">
        <v>799</v>
      </c>
      <c r="I5525" t="s">
        <v>48</v>
      </c>
      <c r="J5525">
        <v>1</v>
      </c>
      <c r="K5525">
        <v>799</v>
      </c>
      <c r="L5525">
        <v>0</v>
      </c>
      <c r="M5525">
        <v>0</v>
      </c>
      <c r="N5525" t="s">
        <v>20</v>
      </c>
      <c r="O5525">
        <v>0</v>
      </c>
    </row>
    <row r="5526" spans="1:15" x14ac:dyDescent="0.3">
      <c r="A5526" t="s">
        <v>10912</v>
      </c>
      <c r="B5526" s="1">
        <v>46291</v>
      </c>
      <c r="C5526" t="s">
        <v>10913</v>
      </c>
      <c r="D5526" t="s">
        <v>37</v>
      </c>
      <c r="E5526" t="s">
        <v>18</v>
      </c>
      <c r="F5526">
        <v>2999</v>
      </c>
      <c r="G5526" t="s">
        <v>115</v>
      </c>
      <c r="H5526">
        <v>2999</v>
      </c>
      <c r="I5526" t="s">
        <v>37</v>
      </c>
      <c r="J5526">
        <v>0</v>
      </c>
      <c r="K5526">
        <v>0</v>
      </c>
      <c r="L5526">
        <v>0</v>
      </c>
      <c r="M5526">
        <v>0</v>
      </c>
      <c r="N5526" t="s">
        <v>20</v>
      </c>
      <c r="O5526">
        <v>0</v>
      </c>
    </row>
    <row r="5527" spans="1:15" x14ac:dyDescent="0.3">
      <c r="A5527" t="s">
        <v>10914</v>
      </c>
      <c r="B5527" s="1">
        <v>46266</v>
      </c>
      <c r="C5527" t="s">
        <v>10915</v>
      </c>
      <c r="D5527" t="s">
        <v>17</v>
      </c>
      <c r="E5527" t="s">
        <v>18</v>
      </c>
      <c r="F5527">
        <v>3499</v>
      </c>
      <c r="G5527" t="s">
        <v>19</v>
      </c>
      <c r="H5527">
        <v>3499</v>
      </c>
      <c r="I5527" t="s">
        <v>17</v>
      </c>
      <c r="J5527">
        <v>1</v>
      </c>
      <c r="K5527">
        <v>3499</v>
      </c>
      <c r="L5527">
        <v>0</v>
      </c>
      <c r="M5527">
        <v>0</v>
      </c>
      <c r="N5527" t="s">
        <v>20</v>
      </c>
      <c r="O5527">
        <v>0</v>
      </c>
    </row>
    <row r="5528" spans="1:15" x14ac:dyDescent="0.3">
      <c r="A5528" t="s">
        <v>10916</v>
      </c>
      <c r="B5528" s="1">
        <v>46276</v>
      </c>
      <c r="C5528" t="s">
        <v>10917</v>
      </c>
      <c r="E5528" t="s">
        <v>18</v>
      </c>
      <c r="F5528">
        <v>4397</v>
      </c>
      <c r="G5528" t="s">
        <v>19</v>
      </c>
      <c r="H5528">
        <v>4397</v>
      </c>
      <c r="I5528" t="s">
        <v>194</v>
      </c>
      <c r="J5528">
        <v>1</v>
      </c>
      <c r="K5528">
        <v>4397</v>
      </c>
      <c r="L5528">
        <v>0</v>
      </c>
      <c r="M5528">
        <v>0</v>
      </c>
      <c r="N5528" t="s">
        <v>20</v>
      </c>
      <c r="O5528">
        <v>0</v>
      </c>
    </row>
    <row r="5529" spans="1:15" x14ac:dyDescent="0.3">
      <c r="A5529" t="s">
        <v>10918</v>
      </c>
      <c r="B5529" s="1">
        <v>46273</v>
      </c>
      <c r="C5529" t="s">
        <v>10919</v>
      </c>
      <c r="D5529" t="s">
        <v>23</v>
      </c>
      <c r="E5529" t="s">
        <v>18</v>
      </c>
      <c r="F5529">
        <v>799</v>
      </c>
      <c r="G5529" t="s">
        <v>19</v>
      </c>
      <c r="H5529">
        <v>799</v>
      </c>
      <c r="I5529" t="s">
        <v>23</v>
      </c>
      <c r="J5529">
        <v>1</v>
      </c>
      <c r="K5529">
        <v>799</v>
      </c>
      <c r="L5529">
        <v>0</v>
      </c>
      <c r="M5529">
        <v>0</v>
      </c>
      <c r="N5529" t="s">
        <v>20</v>
      </c>
      <c r="O5529">
        <v>0</v>
      </c>
    </row>
    <row r="5530" spans="1:15" x14ac:dyDescent="0.3">
      <c r="A5530" t="s">
        <v>10920</v>
      </c>
      <c r="B5530" s="1">
        <v>46279</v>
      </c>
      <c r="C5530" t="s">
        <v>10921</v>
      </c>
      <c r="D5530" t="s">
        <v>42</v>
      </c>
      <c r="E5530" t="s">
        <v>18</v>
      </c>
      <c r="F5530">
        <v>4999</v>
      </c>
      <c r="G5530" t="s">
        <v>19</v>
      </c>
      <c r="H5530">
        <v>4999</v>
      </c>
      <c r="I5530" t="s">
        <v>42</v>
      </c>
      <c r="J5530">
        <v>1</v>
      </c>
      <c r="K5530">
        <v>4999</v>
      </c>
      <c r="L5530">
        <v>0</v>
      </c>
      <c r="M5530">
        <v>0</v>
      </c>
      <c r="N5530" t="s">
        <v>20</v>
      </c>
      <c r="O5530">
        <v>0</v>
      </c>
    </row>
    <row r="5531" spans="1:15" x14ac:dyDescent="0.3">
      <c r="A5531" t="s">
        <v>10922</v>
      </c>
      <c r="B5531" s="1">
        <v>46272</v>
      </c>
      <c r="C5531" t="s">
        <v>10923</v>
      </c>
      <c r="D5531" t="s">
        <v>42</v>
      </c>
      <c r="E5531" t="s">
        <v>27</v>
      </c>
      <c r="F5531">
        <v>11498</v>
      </c>
      <c r="G5531" t="s">
        <v>19</v>
      </c>
      <c r="H5531">
        <v>11498</v>
      </c>
      <c r="I5531" t="s">
        <v>42</v>
      </c>
      <c r="J5531">
        <v>1</v>
      </c>
      <c r="K5531">
        <v>11498</v>
      </c>
      <c r="L5531">
        <v>0</v>
      </c>
      <c r="M5531">
        <v>0</v>
      </c>
      <c r="N5531" t="s">
        <v>20</v>
      </c>
      <c r="O5531">
        <v>0</v>
      </c>
    </row>
    <row r="5532" spans="1:15" x14ac:dyDescent="0.3">
      <c r="A5532" t="s">
        <v>10924</v>
      </c>
      <c r="B5532" s="1">
        <v>46269</v>
      </c>
      <c r="C5532" t="s">
        <v>10925</v>
      </c>
      <c r="D5532" t="s">
        <v>61</v>
      </c>
      <c r="E5532" t="s">
        <v>54</v>
      </c>
      <c r="F5532">
        <v>5798</v>
      </c>
      <c r="G5532" t="s">
        <v>19</v>
      </c>
      <c r="H5532">
        <v>5798</v>
      </c>
      <c r="I5532" t="s">
        <v>61</v>
      </c>
      <c r="J5532">
        <v>1</v>
      </c>
      <c r="K5532">
        <v>5798</v>
      </c>
      <c r="L5532">
        <v>0</v>
      </c>
      <c r="M5532">
        <v>0</v>
      </c>
      <c r="N5532" t="s">
        <v>20</v>
      </c>
      <c r="O5532">
        <v>0</v>
      </c>
    </row>
    <row r="5533" spans="1:15" x14ac:dyDescent="0.3">
      <c r="A5533" t="s">
        <v>10926</v>
      </c>
      <c r="B5533" s="1">
        <v>46269</v>
      </c>
      <c r="C5533" t="s">
        <v>10927</v>
      </c>
      <c r="D5533" t="s">
        <v>17</v>
      </c>
      <c r="E5533" t="s">
        <v>18</v>
      </c>
      <c r="F5533">
        <v>8298</v>
      </c>
      <c r="G5533" t="s">
        <v>66</v>
      </c>
      <c r="H5533">
        <v>8298</v>
      </c>
      <c r="I5533" t="s">
        <v>17</v>
      </c>
      <c r="J5533">
        <v>1</v>
      </c>
      <c r="K5533">
        <v>8298</v>
      </c>
      <c r="L5533">
        <v>1</v>
      </c>
      <c r="M5533">
        <v>8298</v>
      </c>
      <c r="N5533" t="s">
        <v>20</v>
      </c>
      <c r="O5533">
        <v>0</v>
      </c>
    </row>
    <row r="5534" spans="1:15" x14ac:dyDescent="0.3">
      <c r="A5534" t="s">
        <v>10928</v>
      </c>
      <c r="B5534" s="1">
        <v>46292</v>
      </c>
      <c r="C5534" t="s">
        <v>10929</v>
      </c>
      <c r="D5534" t="s">
        <v>48</v>
      </c>
      <c r="E5534" t="s">
        <v>43</v>
      </c>
      <c r="F5534">
        <v>999</v>
      </c>
      <c r="G5534" t="s">
        <v>19</v>
      </c>
      <c r="H5534">
        <v>999</v>
      </c>
      <c r="I5534" t="s">
        <v>48</v>
      </c>
      <c r="J5534">
        <v>1</v>
      </c>
      <c r="K5534">
        <v>999</v>
      </c>
      <c r="L5534">
        <v>0</v>
      </c>
      <c r="M5534">
        <v>0</v>
      </c>
      <c r="N5534" t="s">
        <v>20</v>
      </c>
      <c r="O5534">
        <v>0</v>
      </c>
    </row>
    <row r="5535" spans="1:15" x14ac:dyDescent="0.3">
      <c r="A5535" t="s">
        <v>10930</v>
      </c>
      <c r="B5535" s="1">
        <v>46294</v>
      </c>
      <c r="C5535" t="s">
        <v>10931</v>
      </c>
      <c r="D5535" t="s">
        <v>37</v>
      </c>
      <c r="E5535" t="s">
        <v>54</v>
      </c>
      <c r="F5535">
        <v>13597</v>
      </c>
      <c r="G5535" t="s">
        <v>19</v>
      </c>
      <c r="H5535">
        <v>13597</v>
      </c>
      <c r="I5535" t="s">
        <v>37</v>
      </c>
      <c r="J5535">
        <v>1</v>
      </c>
      <c r="K5535">
        <v>13597</v>
      </c>
      <c r="L5535">
        <v>0</v>
      </c>
      <c r="M5535">
        <v>0</v>
      </c>
      <c r="N5535" t="s">
        <v>20</v>
      </c>
      <c r="O5535">
        <v>0</v>
      </c>
    </row>
    <row r="5536" spans="1:15" x14ac:dyDescent="0.3">
      <c r="A5536" t="s">
        <v>10932</v>
      </c>
      <c r="B5536" s="1">
        <v>46289</v>
      </c>
      <c r="C5536" t="s">
        <v>10933</v>
      </c>
      <c r="D5536" t="s">
        <v>26</v>
      </c>
      <c r="E5536" t="s">
        <v>43</v>
      </c>
      <c r="F5536">
        <v>1848</v>
      </c>
      <c r="G5536" t="s">
        <v>19</v>
      </c>
      <c r="H5536">
        <v>1848</v>
      </c>
      <c r="I5536" t="s">
        <v>26</v>
      </c>
      <c r="J5536">
        <v>1</v>
      </c>
      <c r="K5536">
        <v>1848</v>
      </c>
      <c r="L5536">
        <v>0</v>
      </c>
      <c r="M5536">
        <v>0</v>
      </c>
      <c r="N5536" t="s">
        <v>20</v>
      </c>
      <c r="O5536">
        <v>0</v>
      </c>
    </row>
    <row r="5537" spans="1:15" x14ac:dyDescent="0.3">
      <c r="A5537" t="s">
        <v>10934</v>
      </c>
      <c r="B5537" s="1">
        <v>46282</v>
      </c>
      <c r="C5537" t="s">
        <v>10935</v>
      </c>
      <c r="D5537" t="s">
        <v>51</v>
      </c>
      <c r="E5537" t="s">
        <v>18</v>
      </c>
      <c r="F5537">
        <v>1499</v>
      </c>
      <c r="G5537" t="s">
        <v>19</v>
      </c>
      <c r="H5537">
        <v>1499</v>
      </c>
      <c r="I5537" t="s">
        <v>51</v>
      </c>
      <c r="J5537">
        <v>1</v>
      </c>
      <c r="K5537">
        <v>1499</v>
      </c>
      <c r="L5537">
        <v>0</v>
      </c>
      <c r="M5537">
        <v>0</v>
      </c>
      <c r="N5537" t="s">
        <v>20</v>
      </c>
      <c r="O5537">
        <v>0</v>
      </c>
    </row>
    <row r="5538" spans="1:15" x14ac:dyDescent="0.3">
      <c r="A5538" t="s">
        <v>10936</v>
      </c>
      <c r="B5538" s="1">
        <v>46285</v>
      </c>
      <c r="C5538" t="s">
        <v>10937</v>
      </c>
      <c r="D5538" t="s">
        <v>23</v>
      </c>
      <c r="E5538" t="s">
        <v>18</v>
      </c>
      <c r="F5538">
        <v>1499</v>
      </c>
      <c r="G5538" t="s">
        <v>80</v>
      </c>
      <c r="H5538">
        <v>1499</v>
      </c>
      <c r="I5538" t="s">
        <v>23</v>
      </c>
      <c r="J5538">
        <v>0</v>
      </c>
      <c r="K5538">
        <v>0</v>
      </c>
      <c r="L5538">
        <v>0</v>
      </c>
      <c r="M5538">
        <v>0</v>
      </c>
      <c r="N5538" t="s">
        <v>20</v>
      </c>
      <c r="O5538">
        <v>0</v>
      </c>
    </row>
    <row r="5539" spans="1:15" x14ac:dyDescent="0.3">
      <c r="A5539" t="s">
        <v>10938</v>
      </c>
      <c r="B5539" s="1">
        <v>46266</v>
      </c>
      <c r="C5539" t="s">
        <v>10939</v>
      </c>
      <c r="D5539" t="s">
        <v>17</v>
      </c>
      <c r="E5539" t="s">
        <v>18</v>
      </c>
      <c r="F5539">
        <v>3647</v>
      </c>
      <c r="G5539" t="s">
        <v>19</v>
      </c>
      <c r="H5539">
        <v>3647</v>
      </c>
      <c r="I5539" t="s">
        <v>17</v>
      </c>
      <c r="J5539">
        <v>1</v>
      </c>
      <c r="K5539">
        <v>3647</v>
      </c>
      <c r="L5539">
        <v>0</v>
      </c>
      <c r="M5539">
        <v>0</v>
      </c>
      <c r="N5539" t="s">
        <v>20</v>
      </c>
      <c r="O5539">
        <v>0</v>
      </c>
    </row>
    <row r="5540" spans="1:15" x14ac:dyDescent="0.3">
      <c r="A5540" t="s">
        <v>10940</v>
      </c>
      <c r="B5540" s="1">
        <v>46290</v>
      </c>
      <c r="C5540" t="s">
        <v>4579</v>
      </c>
      <c r="D5540" t="s">
        <v>17</v>
      </c>
      <c r="E5540" t="s">
        <v>18</v>
      </c>
      <c r="F5540">
        <v>7498</v>
      </c>
      <c r="G5540" t="s">
        <v>19</v>
      </c>
      <c r="H5540">
        <v>7498</v>
      </c>
      <c r="I5540" t="s">
        <v>17</v>
      </c>
      <c r="J5540">
        <v>1</v>
      </c>
      <c r="K5540">
        <v>7498</v>
      </c>
      <c r="L5540">
        <v>0</v>
      </c>
      <c r="M5540">
        <v>0</v>
      </c>
      <c r="N5540" t="s">
        <v>20</v>
      </c>
      <c r="O5540">
        <v>0</v>
      </c>
    </row>
    <row r="5541" spans="1:15" x14ac:dyDescent="0.3">
      <c r="A5541" t="s">
        <v>10941</v>
      </c>
      <c r="B5541" s="1">
        <v>46281</v>
      </c>
      <c r="C5541" t="s">
        <v>10942</v>
      </c>
      <c r="D5541" t="s">
        <v>37</v>
      </c>
      <c r="E5541" t="s">
        <v>18</v>
      </c>
      <c r="F5541">
        <v>1898</v>
      </c>
      <c r="G5541" t="s">
        <v>19</v>
      </c>
      <c r="H5541">
        <v>1898</v>
      </c>
      <c r="I5541" t="s">
        <v>37</v>
      </c>
      <c r="J5541">
        <v>1</v>
      </c>
      <c r="K5541">
        <v>1898</v>
      </c>
      <c r="L5541">
        <v>0</v>
      </c>
      <c r="M5541">
        <v>0</v>
      </c>
      <c r="N5541" t="s">
        <v>20</v>
      </c>
      <c r="O5541">
        <v>0</v>
      </c>
    </row>
    <row r="5542" spans="1:15" x14ac:dyDescent="0.3">
      <c r="A5542" t="s">
        <v>10943</v>
      </c>
      <c r="B5542" s="1">
        <v>46288</v>
      </c>
      <c r="C5542" t="s">
        <v>10944</v>
      </c>
      <c r="D5542" t="s">
        <v>42</v>
      </c>
      <c r="E5542" t="s">
        <v>18</v>
      </c>
      <c r="F5542">
        <v>3499</v>
      </c>
      <c r="G5542" t="s">
        <v>19</v>
      </c>
      <c r="H5542">
        <v>3499</v>
      </c>
      <c r="I5542" t="s">
        <v>42</v>
      </c>
      <c r="J5542">
        <v>1</v>
      </c>
      <c r="K5542">
        <v>3499</v>
      </c>
      <c r="L5542">
        <v>0</v>
      </c>
      <c r="M5542">
        <v>0</v>
      </c>
      <c r="N5542" t="s">
        <v>20</v>
      </c>
      <c r="O5542">
        <v>0</v>
      </c>
    </row>
    <row r="5543" spans="1:15" x14ac:dyDescent="0.3">
      <c r="A5543" t="s">
        <v>10945</v>
      </c>
      <c r="B5543" s="1">
        <v>46295</v>
      </c>
      <c r="C5543" t="s">
        <v>10946</v>
      </c>
      <c r="D5543" t="s">
        <v>23</v>
      </c>
      <c r="E5543" t="s">
        <v>27</v>
      </c>
      <c r="F5543">
        <v>7999</v>
      </c>
      <c r="G5543" t="s">
        <v>19</v>
      </c>
      <c r="H5543">
        <v>7999</v>
      </c>
      <c r="I5543" t="s">
        <v>23</v>
      </c>
      <c r="J5543">
        <v>1</v>
      </c>
      <c r="K5543">
        <v>7999</v>
      </c>
      <c r="L5543">
        <v>0</v>
      </c>
      <c r="M5543">
        <v>0</v>
      </c>
      <c r="N5543" t="s">
        <v>20</v>
      </c>
      <c r="O5543">
        <v>0</v>
      </c>
    </row>
    <row r="5544" spans="1:15" x14ac:dyDescent="0.3">
      <c r="A5544" t="s">
        <v>10947</v>
      </c>
      <c r="B5544" s="1">
        <v>46295</v>
      </c>
      <c r="C5544" t="s">
        <v>10948</v>
      </c>
      <c r="D5544" t="s">
        <v>51</v>
      </c>
      <c r="E5544" t="s">
        <v>18</v>
      </c>
      <c r="F5544">
        <v>1499</v>
      </c>
      <c r="G5544" t="s">
        <v>19</v>
      </c>
      <c r="H5544">
        <v>1499</v>
      </c>
      <c r="I5544" t="s">
        <v>51</v>
      </c>
      <c r="J5544">
        <v>1</v>
      </c>
      <c r="K5544">
        <v>1499</v>
      </c>
      <c r="L5544">
        <v>0</v>
      </c>
      <c r="M5544">
        <v>0</v>
      </c>
      <c r="N5544" t="s">
        <v>20</v>
      </c>
      <c r="O5544">
        <v>0</v>
      </c>
    </row>
    <row r="5545" spans="1:15" x14ac:dyDescent="0.3">
      <c r="A5545" t="s">
        <v>10949</v>
      </c>
      <c r="B5545" s="1">
        <v>46266</v>
      </c>
      <c r="C5545" t="s">
        <v>10950</v>
      </c>
      <c r="D5545" t="s">
        <v>51</v>
      </c>
      <c r="E5545" t="s">
        <v>18</v>
      </c>
      <c r="F5545">
        <v>2098</v>
      </c>
      <c r="G5545" t="s">
        <v>19</v>
      </c>
      <c r="H5545">
        <v>2098</v>
      </c>
      <c r="I5545" t="s">
        <v>51</v>
      </c>
      <c r="J5545">
        <v>1</v>
      </c>
      <c r="K5545">
        <v>2098</v>
      </c>
      <c r="L5545">
        <v>0</v>
      </c>
      <c r="M5545">
        <v>0</v>
      </c>
      <c r="N5545" t="s">
        <v>20</v>
      </c>
      <c r="O5545">
        <v>0</v>
      </c>
    </row>
    <row r="5546" spans="1:15" x14ac:dyDescent="0.3">
      <c r="A5546" t="s">
        <v>10951</v>
      </c>
      <c r="B5546" s="1">
        <v>46279</v>
      </c>
      <c r="C5546" t="s">
        <v>10952</v>
      </c>
      <c r="D5546" t="s">
        <v>37</v>
      </c>
      <c r="E5546" t="s">
        <v>18</v>
      </c>
      <c r="F5546">
        <v>2999</v>
      </c>
      <c r="G5546" t="s">
        <v>80</v>
      </c>
      <c r="H5546">
        <v>2999</v>
      </c>
      <c r="I5546" t="s">
        <v>37</v>
      </c>
      <c r="J5546">
        <v>0</v>
      </c>
      <c r="K5546">
        <v>0</v>
      </c>
      <c r="L5546">
        <v>0</v>
      </c>
      <c r="M5546">
        <v>0</v>
      </c>
      <c r="N5546" t="s">
        <v>20</v>
      </c>
      <c r="O5546">
        <v>0</v>
      </c>
    </row>
    <row r="5547" spans="1:15" x14ac:dyDescent="0.3">
      <c r="A5547" t="s">
        <v>10953</v>
      </c>
      <c r="B5547" s="1">
        <v>46287</v>
      </c>
      <c r="C5547" t="s">
        <v>10954</v>
      </c>
      <c r="D5547" t="s">
        <v>26</v>
      </c>
      <c r="E5547" t="s">
        <v>18</v>
      </c>
      <c r="F5547">
        <v>1299</v>
      </c>
      <c r="G5547" t="s">
        <v>19</v>
      </c>
      <c r="H5547">
        <v>1299</v>
      </c>
      <c r="I5547" t="s">
        <v>26</v>
      </c>
      <c r="J5547">
        <v>1</v>
      </c>
      <c r="K5547">
        <v>1299</v>
      </c>
      <c r="L5547">
        <v>0</v>
      </c>
      <c r="M5547">
        <v>0</v>
      </c>
      <c r="N5547" t="s">
        <v>20</v>
      </c>
      <c r="O5547">
        <v>0</v>
      </c>
    </row>
    <row r="5548" spans="1:15" x14ac:dyDescent="0.3">
      <c r="A5548" t="s">
        <v>10955</v>
      </c>
      <c r="B5548" s="1">
        <v>46291</v>
      </c>
      <c r="C5548" t="s">
        <v>10956</v>
      </c>
      <c r="D5548" t="s">
        <v>17</v>
      </c>
      <c r="E5548" t="s">
        <v>18</v>
      </c>
      <c r="F5548">
        <v>8697</v>
      </c>
      <c r="G5548" t="s">
        <v>19</v>
      </c>
      <c r="H5548">
        <v>8697</v>
      </c>
      <c r="I5548" t="s">
        <v>17</v>
      </c>
      <c r="J5548">
        <v>1</v>
      </c>
      <c r="K5548">
        <v>8697</v>
      </c>
      <c r="L5548">
        <v>0</v>
      </c>
      <c r="M5548">
        <v>0</v>
      </c>
      <c r="N5548" t="s">
        <v>20</v>
      </c>
      <c r="O5548">
        <v>0</v>
      </c>
    </row>
    <row r="5549" spans="1:15" x14ac:dyDescent="0.3">
      <c r="A5549" t="s">
        <v>10957</v>
      </c>
      <c r="B5549" s="1">
        <v>46266</v>
      </c>
      <c r="C5549" t="s">
        <v>10958</v>
      </c>
      <c r="D5549" t="s">
        <v>17</v>
      </c>
      <c r="E5549" t="s">
        <v>18</v>
      </c>
      <c r="F5549">
        <v>5598</v>
      </c>
      <c r="G5549" t="s">
        <v>19</v>
      </c>
      <c r="H5549">
        <v>5598</v>
      </c>
      <c r="I5549" t="s">
        <v>17</v>
      </c>
      <c r="J5549">
        <v>1</v>
      </c>
      <c r="K5549">
        <v>5598</v>
      </c>
      <c r="L5549">
        <v>0</v>
      </c>
      <c r="M5549">
        <v>0</v>
      </c>
      <c r="N5549" t="s">
        <v>20</v>
      </c>
      <c r="O5549">
        <v>0</v>
      </c>
    </row>
    <row r="5550" spans="1:15" x14ac:dyDescent="0.3">
      <c r="A5550" t="s">
        <v>10959</v>
      </c>
      <c r="B5550" s="1">
        <v>46284</v>
      </c>
      <c r="C5550" t="s">
        <v>10960</v>
      </c>
      <c r="D5550" t="s">
        <v>34</v>
      </c>
      <c r="E5550" t="s">
        <v>43</v>
      </c>
      <c r="F5550">
        <v>7999</v>
      </c>
      <c r="G5550" t="s">
        <v>19</v>
      </c>
      <c r="H5550">
        <v>7999</v>
      </c>
      <c r="I5550" t="s">
        <v>34</v>
      </c>
      <c r="J5550">
        <v>1</v>
      </c>
      <c r="K5550">
        <v>7999</v>
      </c>
      <c r="L5550">
        <v>0</v>
      </c>
      <c r="M5550">
        <v>0</v>
      </c>
      <c r="N5550" t="s">
        <v>20</v>
      </c>
      <c r="O5550">
        <v>0</v>
      </c>
    </row>
    <row r="5551" spans="1:15" x14ac:dyDescent="0.3">
      <c r="A5551" t="s">
        <v>10961</v>
      </c>
      <c r="B5551" s="1">
        <v>46267</v>
      </c>
      <c r="C5551" t="s">
        <v>10962</v>
      </c>
      <c r="D5551" t="s">
        <v>61</v>
      </c>
      <c r="E5551" t="s">
        <v>18</v>
      </c>
      <c r="F5551">
        <v>7999</v>
      </c>
      <c r="G5551" t="s">
        <v>19</v>
      </c>
      <c r="H5551">
        <v>7999</v>
      </c>
      <c r="I5551" t="s">
        <v>61</v>
      </c>
      <c r="J5551">
        <v>1</v>
      </c>
      <c r="K5551">
        <v>7999</v>
      </c>
      <c r="L5551">
        <v>0</v>
      </c>
      <c r="M5551">
        <v>0</v>
      </c>
      <c r="N5551" t="s">
        <v>20</v>
      </c>
      <c r="O5551">
        <v>0</v>
      </c>
    </row>
    <row r="5552" spans="1:15" x14ac:dyDescent="0.3">
      <c r="A5552" t="s">
        <v>10963</v>
      </c>
      <c r="B5552" s="1">
        <v>46282</v>
      </c>
      <c r="C5552" t="s">
        <v>10964</v>
      </c>
      <c r="D5552" t="s">
        <v>48</v>
      </c>
      <c r="E5552" t="s">
        <v>43</v>
      </c>
      <c r="F5552">
        <v>999</v>
      </c>
      <c r="G5552" t="s">
        <v>115</v>
      </c>
      <c r="H5552">
        <v>999</v>
      </c>
      <c r="I5552" t="s">
        <v>48</v>
      </c>
      <c r="J5552">
        <v>0</v>
      </c>
      <c r="K5552">
        <v>0</v>
      </c>
      <c r="L5552">
        <v>0</v>
      </c>
      <c r="M5552">
        <v>0</v>
      </c>
      <c r="N5552" t="s">
        <v>20</v>
      </c>
      <c r="O5552">
        <v>0</v>
      </c>
    </row>
    <row r="5553" spans="1:15" x14ac:dyDescent="0.3">
      <c r="A5553" t="s">
        <v>10965</v>
      </c>
      <c r="B5553" s="1">
        <v>46280</v>
      </c>
      <c r="C5553" t="s">
        <v>10966</v>
      </c>
      <c r="D5553" t="s">
        <v>42</v>
      </c>
      <c r="E5553" t="s">
        <v>27</v>
      </c>
      <c r="F5553">
        <v>9498</v>
      </c>
      <c r="G5553" t="s">
        <v>19</v>
      </c>
      <c r="H5553">
        <v>9498</v>
      </c>
      <c r="I5553" t="s">
        <v>42</v>
      </c>
      <c r="J5553">
        <v>1</v>
      </c>
      <c r="K5553">
        <v>9498</v>
      </c>
      <c r="L5553">
        <v>0</v>
      </c>
      <c r="M5553">
        <v>0</v>
      </c>
      <c r="N5553" t="s">
        <v>20</v>
      </c>
      <c r="O5553">
        <v>0</v>
      </c>
    </row>
    <row r="5554" spans="1:15" x14ac:dyDescent="0.3">
      <c r="A5554" t="s">
        <v>10967</v>
      </c>
      <c r="B5554" s="1">
        <v>46287</v>
      </c>
      <c r="C5554" t="s">
        <v>10968</v>
      </c>
      <c r="D5554" t="s">
        <v>17</v>
      </c>
      <c r="E5554" t="s">
        <v>18</v>
      </c>
      <c r="F5554">
        <v>1998</v>
      </c>
      <c r="G5554" t="s">
        <v>19</v>
      </c>
      <c r="H5554">
        <v>1998</v>
      </c>
      <c r="I5554" t="s">
        <v>17</v>
      </c>
      <c r="J5554">
        <v>1</v>
      </c>
      <c r="K5554">
        <v>1998</v>
      </c>
      <c r="L5554">
        <v>0</v>
      </c>
      <c r="M5554">
        <v>0</v>
      </c>
      <c r="N5554" t="s">
        <v>20</v>
      </c>
      <c r="O5554">
        <v>0</v>
      </c>
    </row>
    <row r="5555" spans="1:15" x14ac:dyDescent="0.3">
      <c r="A5555" t="s">
        <v>10969</v>
      </c>
      <c r="B5555" s="1">
        <v>46284</v>
      </c>
      <c r="C5555" t="s">
        <v>10970</v>
      </c>
      <c r="D5555" t="s">
        <v>26</v>
      </c>
      <c r="E5555" t="s">
        <v>27</v>
      </c>
      <c r="F5555">
        <v>1299</v>
      </c>
      <c r="G5555" t="s">
        <v>19</v>
      </c>
      <c r="H5555">
        <v>1299</v>
      </c>
      <c r="I5555" t="s">
        <v>26</v>
      </c>
      <c r="J5555">
        <v>1</v>
      </c>
      <c r="K5555">
        <v>1299</v>
      </c>
      <c r="L5555">
        <v>0</v>
      </c>
      <c r="M5555">
        <v>0</v>
      </c>
      <c r="N5555" t="s">
        <v>20</v>
      </c>
      <c r="O5555">
        <v>0</v>
      </c>
    </row>
    <row r="5556" spans="1:15" x14ac:dyDescent="0.3">
      <c r="A5556" t="s">
        <v>10971</v>
      </c>
      <c r="B5556" s="1">
        <v>46275</v>
      </c>
      <c r="C5556" t="s">
        <v>10972</v>
      </c>
      <c r="D5556" t="s">
        <v>51</v>
      </c>
      <c r="E5556" t="s">
        <v>27</v>
      </c>
      <c r="F5556">
        <v>1798</v>
      </c>
      <c r="G5556" t="s">
        <v>19</v>
      </c>
      <c r="H5556">
        <v>1798</v>
      </c>
      <c r="I5556" t="s">
        <v>51</v>
      </c>
      <c r="J5556">
        <v>1</v>
      </c>
      <c r="K5556">
        <v>1798</v>
      </c>
      <c r="L5556">
        <v>0</v>
      </c>
      <c r="M5556">
        <v>0</v>
      </c>
      <c r="N5556" t="s">
        <v>20</v>
      </c>
      <c r="O5556">
        <v>0</v>
      </c>
    </row>
    <row r="5557" spans="1:15" x14ac:dyDescent="0.3">
      <c r="A5557" t="s">
        <v>10973</v>
      </c>
      <c r="B5557" s="1">
        <v>46278</v>
      </c>
      <c r="C5557" t="s">
        <v>10974</v>
      </c>
      <c r="D5557" t="s">
        <v>61</v>
      </c>
      <c r="E5557" t="s">
        <v>27</v>
      </c>
      <c r="F5557" s="2">
        <v>10497</v>
      </c>
      <c r="G5557" t="s">
        <v>19</v>
      </c>
      <c r="H5557">
        <v>10497</v>
      </c>
      <c r="I5557" t="s">
        <v>61</v>
      </c>
      <c r="J5557">
        <v>1</v>
      </c>
      <c r="K5557">
        <v>10497</v>
      </c>
      <c r="L5557">
        <v>0</v>
      </c>
      <c r="M5557">
        <v>0</v>
      </c>
      <c r="N5557" t="s">
        <v>20</v>
      </c>
      <c r="O5557">
        <v>0</v>
      </c>
    </row>
    <row r="5558" spans="1:15" x14ac:dyDescent="0.3">
      <c r="A5558" t="s">
        <v>10975</v>
      </c>
      <c r="B5558" s="1">
        <v>46267</v>
      </c>
      <c r="C5558" t="s">
        <v>10976</v>
      </c>
      <c r="D5558" t="s">
        <v>51</v>
      </c>
      <c r="E5558" t="s">
        <v>43</v>
      </c>
      <c r="F5558">
        <v>7999</v>
      </c>
      <c r="G5558" t="s">
        <v>19</v>
      </c>
      <c r="H5558">
        <v>7999</v>
      </c>
      <c r="I5558" t="s">
        <v>51</v>
      </c>
      <c r="J5558">
        <v>1</v>
      </c>
      <c r="K5558">
        <v>7999</v>
      </c>
      <c r="L5558">
        <v>0</v>
      </c>
      <c r="M5558">
        <v>0</v>
      </c>
      <c r="N5558" t="s">
        <v>20</v>
      </c>
      <c r="O5558">
        <v>0</v>
      </c>
    </row>
    <row r="5559" spans="1:15" x14ac:dyDescent="0.3">
      <c r="A5559" t="s">
        <v>10977</v>
      </c>
      <c r="B5559" s="1">
        <v>46278</v>
      </c>
      <c r="C5559" t="s">
        <v>10978</v>
      </c>
      <c r="D5559" t="s">
        <v>34</v>
      </c>
      <c r="E5559" t="s">
        <v>43</v>
      </c>
      <c r="F5559">
        <v>7999</v>
      </c>
      <c r="G5559" t="s">
        <v>115</v>
      </c>
      <c r="H5559">
        <v>7999</v>
      </c>
      <c r="I5559" t="s">
        <v>34</v>
      </c>
      <c r="J5559">
        <v>0</v>
      </c>
      <c r="K5559">
        <v>0</v>
      </c>
      <c r="L5559">
        <v>0</v>
      </c>
      <c r="M5559">
        <v>0</v>
      </c>
      <c r="N5559" t="s">
        <v>20</v>
      </c>
      <c r="O5559">
        <v>0</v>
      </c>
    </row>
    <row r="5560" spans="1:15" x14ac:dyDescent="0.3">
      <c r="A5560" t="s">
        <v>10979</v>
      </c>
      <c r="B5560" s="1">
        <v>46291</v>
      </c>
      <c r="C5560" t="s">
        <v>10980</v>
      </c>
      <c r="D5560" t="s">
        <v>51</v>
      </c>
      <c r="E5560" t="s">
        <v>27</v>
      </c>
      <c r="F5560">
        <v>3499</v>
      </c>
      <c r="G5560" t="s">
        <v>19</v>
      </c>
      <c r="H5560">
        <v>3499</v>
      </c>
      <c r="I5560" t="s">
        <v>51</v>
      </c>
      <c r="J5560">
        <v>1</v>
      </c>
      <c r="K5560">
        <v>3499</v>
      </c>
      <c r="L5560">
        <v>0</v>
      </c>
      <c r="M5560">
        <v>0</v>
      </c>
      <c r="N5560" t="s">
        <v>20</v>
      </c>
      <c r="O5560">
        <v>0</v>
      </c>
    </row>
    <row r="5561" spans="1:15" x14ac:dyDescent="0.3">
      <c r="A5561" t="s">
        <v>10981</v>
      </c>
      <c r="B5561" s="1">
        <v>46267</v>
      </c>
      <c r="C5561" t="s">
        <v>10982</v>
      </c>
      <c r="D5561" t="s">
        <v>48</v>
      </c>
      <c r="E5561" t="s">
        <v>18</v>
      </c>
      <c r="F5561">
        <v>1499</v>
      </c>
      <c r="G5561" t="s">
        <v>19</v>
      </c>
      <c r="H5561">
        <v>1499</v>
      </c>
      <c r="I5561" t="s">
        <v>48</v>
      </c>
      <c r="J5561">
        <v>1</v>
      </c>
      <c r="K5561">
        <v>1499</v>
      </c>
      <c r="L5561">
        <v>0</v>
      </c>
      <c r="M5561">
        <v>0</v>
      </c>
      <c r="N5561" t="s">
        <v>20</v>
      </c>
      <c r="O5561">
        <v>0</v>
      </c>
    </row>
    <row r="5562" spans="1:15" x14ac:dyDescent="0.3">
      <c r="A5562" t="s">
        <v>10983</v>
      </c>
      <c r="B5562" s="1">
        <v>46279</v>
      </c>
      <c r="C5562" t="s">
        <v>10984</v>
      </c>
      <c r="D5562" t="s">
        <v>34</v>
      </c>
      <c r="E5562" t="s">
        <v>27</v>
      </c>
      <c r="F5562">
        <v>3097</v>
      </c>
      <c r="G5562" t="s">
        <v>19</v>
      </c>
      <c r="H5562">
        <v>3097</v>
      </c>
      <c r="I5562" t="s">
        <v>34</v>
      </c>
      <c r="J5562">
        <v>1</v>
      </c>
      <c r="K5562">
        <v>3097</v>
      </c>
      <c r="L5562">
        <v>0</v>
      </c>
      <c r="M5562">
        <v>0</v>
      </c>
      <c r="N5562" t="s">
        <v>20</v>
      </c>
      <c r="O5562">
        <v>0</v>
      </c>
    </row>
    <row r="5563" spans="1:15" x14ac:dyDescent="0.3">
      <c r="A5563" t="s">
        <v>10985</v>
      </c>
      <c r="B5563" s="1">
        <v>46289</v>
      </c>
      <c r="C5563" t="s">
        <v>10986</v>
      </c>
      <c r="D5563" t="s">
        <v>34</v>
      </c>
      <c r="E5563" t="s">
        <v>54</v>
      </c>
      <c r="F5563" s="2">
        <v>2598</v>
      </c>
      <c r="G5563" t="s">
        <v>19</v>
      </c>
      <c r="H5563">
        <v>2598</v>
      </c>
      <c r="I5563" t="s">
        <v>34</v>
      </c>
      <c r="J5563">
        <v>1</v>
      </c>
      <c r="K5563">
        <v>2598</v>
      </c>
      <c r="L5563">
        <v>0</v>
      </c>
      <c r="M5563">
        <v>0</v>
      </c>
      <c r="N5563" t="s">
        <v>20</v>
      </c>
      <c r="O5563">
        <v>0</v>
      </c>
    </row>
    <row r="5564" spans="1:15" x14ac:dyDescent="0.3">
      <c r="A5564" t="s">
        <v>10987</v>
      </c>
      <c r="B5564" s="1">
        <v>46285</v>
      </c>
      <c r="C5564" t="s">
        <v>10988</v>
      </c>
      <c r="D5564" t="s">
        <v>51</v>
      </c>
      <c r="E5564" t="s">
        <v>27</v>
      </c>
      <c r="F5564">
        <v>999</v>
      </c>
      <c r="G5564" t="s">
        <v>19</v>
      </c>
      <c r="H5564">
        <v>999</v>
      </c>
      <c r="I5564" t="s">
        <v>51</v>
      </c>
      <c r="J5564">
        <v>1</v>
      </c>
      <c r="K5564">
        <v>999</v>
      </c>
      <c r="L5564">
        <v>0</v>
      </c>
      <c r="M5564">
        <v>0</v>
      </c>
      <c r="N5564" t="s">
        <v>20</v>
      </c>
      <c r="O5564">
        <v>0</v>
      </c>
    </row>
    <row r="5565" spans="1:15" x14ac:dyDescent="0.3">
      <c r="A5565" t="s">
        <v>10989</v>
      </c>
      <c r="B5565" s="1">
        <v>46286</v>
      </c>
      <c r="C5565" t="s">
        <v>10990</v>
      </c>
      <c r="D5565" t="s">
        <v>37</v>
      </c>
      <c r="E5565" t="s">
        <v>18</v>
      </c>
      <c r="F5565">
        <v>1398</v>
      </c>
      <c r="G5565" t="s">
        <v>19</v>
      </c>
      <c r="H5565">
        <v>1398</v>
      </c>
      <c r="I5565" t="s">
        <v>37</v>
      </c>
      <c r="J5565">
        <v>1</v>
      </c>
      <c r="K5565">
        <v>1398</v>
      </c>
      <c r="L5565">
        <v>0</v>
      </c>
      <c r="M5565">
        <v>0</v>
      </c>
      <c r="N5565" t="s">
        <v>20</v>
      </c>
      <c r="O5565">
        <v>0</v>
      </c>
    </row>
    <row r="5566" spans="1:15" x14ac:dyDescent="0.3">
      <c r="A5566" t="s">
        <v>10991</v>
      </c>
      <c r="B5566" s="1">
        <v>46284</v>
      </c>
      <c r="C5566" t="s">
        <v>10992</v>
      </c>
      <c r="D5566" t="s">
        <v>17</v>
      </c>
      <c r="E5566" t="s">
        <v>18</v>
      </c>
      <c r="F5566">
        <v>5348</v>
      </c>
      <c r="G5566" t="s">
        <v>19</v>
      </c>
      <c r="H5566">
        <v>5348</v>
      </c>
      <c r="I5566" t="s">
        <v>17</v>
      </c>
      <c r="J5566">
        <v>1</v>
      </c>
      <c r="K5566">
        <v>5348</v>
      </c>
      <c r="L5566">
        <v>0</v>
      </c>
      <c r="M5566">
        <v>0</v>
      </c>
      <c r="N5566" t="s">
        <v>20</v>
      </c>
      <c r="O5566">
        <v>0</v>
      </c>
    </row>
    <row r="5567" spans="1:15" x14ac:dyDescent="0.3">
      <c r="A5567" t="s">
        <v>10993</v>
      </c>
      <c r="B5567" s="1">
        <v>46285</v>
      </c>
      <c r="C5567" t="s">
        <v>10994</v>
      </c>
      <c r="D5567" t="s">
        <v>37</v>
      </c>
      <c r="E5567" t="s">
        <v>54</v>
      </c>
      <c r="F5567">
        <v>299</v>
      </c>
      <c r="G5567" t="s">
        <v>19</v>
      </c>
      <c r="H5567">
        <v>299</v>
      </c>
      <c r="I5567" t="s">
        <v>37</v>
      </c>
      <c r="J5567">
        <v>1</v>
      </c>
      <c r="K5567">
        <v>299</v>
      </c>
      <c r="L5567">
        <v>0</v>
      </c>
      <c r="M5567">
        <v>0</v>
      </c>
      <c r="N5567" t="s">
        <v>20</v>
      </c>
      <c r="O5567">
        <v>0</v>
      </c>
    </row>
    <row r="5568" spans="1:15" x14ac:dyDescent="0.3">
      <c r="A5568" t="s">
        <v>10995</v>
      </c>
      <c r="B5568" s="1">
        <v>46269</v>
      </c>
      <c r="C5568" t="s">
        <v>10996</v>
      </c>
      <c r="D5568" t="s">
        <v>37</v>
      </c>
      <c r="E5568" t="s">
        <v>18</v>
      </c>
      <c r="F5568">
        <v>1299</v>
      </c>
      <c r="G5568" t="s">
        <v>19</v>
      </c>
      <c r="H5568">
        <v>1299</v>
      </c>
      <c r="I5568" t="s">
        <v>37</v>
      </c>
      <c r="J5568">
        <v>1</v>
      </c>
      <c r="K5568">
        <v>1299</v>
      </c>
      <c r="L5568">
        <v>0</v>
      </c>
      <c r="M5568">
        <v>0</v>
      </c>
      <c r="N5568" t="s">
        <v>20</v>
      </c>
      <c r="O5568">
        <v>0</v>
      </c>
    </row>
    <row r="5569" spans="1:15" x14ac:dyDescent="0.3">
      <c r="A5569" t="s">
        <v>10997</v>
      </c>
      <c r="B5569" s="1">
        <v>46279</v>
      </c>
      <c r="C5569" t="s">
        <v>10998</v>
      </c>
      <c r="D5569" t="s">
        <v>23</v>
      </c>
      <c r="E5569" t="s">
        <v>18</v>
      </c>
      <c r="F5569">
        <v>3098</v>
      </c>
      <c r="G5569" t="s">
        <v>19</v>
      </c>
      <c r="H5569">
        <v>3098</v>
      </c>
      <c r="I5569" t="s">
        <v>23</v>
      </c>
      <c r="J5569">
        <v>1</v>
      </c>
      <c r="K5569">
        <v>3098</v>
      </c>
      <c r="L5569">
        <v>0</v>
      </c>
      <c r="M5569">
        <v>0</v>
      </c>
      <c r="N5569" t="s">
        <v>20</v>
      </c>
      <c r="O5569">
        <v>0</v>
      </c>
    </row>
    <row r="5570" spans="1:15" x14ac:dyDescent="0.3">
      <c r="A5570" t="s">
        <v>10999</v>
      </c>
      <c r="B5570" s="1">
        <v>46286</v>
      </c>
      <c r="C5570" t="s">
        <v>11000</v>
      </c>
      <c r="D5570" t="s">
        <v>75</v>
      </c>
      <c r="E5570" t="s">
        <v>18</v>
      </c>
      <c r="F5570">
        <v>599</v>
      </c>
      <c r="G5570" t="s">
        <v>19</v>
      </c>
      <c r="H5570">
        <v>599</v>
      </c>
      <c r="I5570" t="s">
        <v>75</v>
      </c>
      <c r="J5570">
        <v>1</v>
      </c>
      <c r="K5570">
        <v>599</v>
      </c>
      <c r="L5570">
        <v>0</v>
      </c>
      <c r="M5570">
        <v>0</v>
      </c>
      <c r="N5570" t="s">
        <v>20</v>
      </c>
      <c r="O5570">
        <v>0</v>
      </c>
    </row>
    <row r="5571" spans="1:15" x14ac:dyDescent="0.3">
      <c r="A5571" t="s">
        <v>11001</v>
      </c>
      <c r="B5571" s="1">
        <v>46276</v>
      </c>
      <c r="C5571" t="s">
        <v>11002</v>
      </c>
      <c r="E5571" t="s">
        <v>27</v>
      </c>
      <c r="F5571">
        <v>3597</v>
      </c>
      <c r="G5571" t="s">
        <v>19</v>
      </c>
      <c r="H5571">
        <v>3597</v>
      </c>
      <c r="I5571" t="s">
        <v>194</v>
      </c>
      <c r="J5571">
        <v>1</v>
      </c>
      <c r="K5571">
        <v>3597</v>
      </c>
      <c r="L5571">
        <v>0</v>
      </c>
      <c r="M5571">
        <v>0</v>
      </c>
      <c r="N5571" t="s">
        <v>20</v>
      </c>
      <c r="O5571">
        <v>0</v>
      </c>
    </row>
    <row r="5572" spans="1:15" x14ac:dyDescent="0.3">
      <c r="A5572" t="s">
        <v>11003</v>
      </c>
      <c r="B5572" s="1">
        <v>46273</v>
      </c>
      <c r="C5572" t="s">
        <v>11004</v>
      </c>
      <c r="D5572" t="s">
        <v>75</v>
      </c>
      <c r="E5572" t="s">
        <v>18</v>
      </c>
      <c r="F5572">
        <v>999</v>
      </c>
      <c r="G5572" t="s">
        <v>19</v>
      </c>
      <c r="H5572">
        <v>999</v>
      </c>
      <c r="I5572" t="s">
        <v>75</v>
      </c>
      <c r="J5572">
        <v>1</v>
      </c>
      <c r="K5572">
        <v>999</v>
      </c>
      <c r="L5572">
        <v>0</v>
      </c>
      <c r="M5572">
        <v>0</v>
      </c>
      <c r="N5572" t="s">
        <v>20</v>
      </c>
      <c r="O5572">
        <v>0</v>
      </c>
    </row>
    <row r="5573" spans="1:15" x14ac:dyDescent="0.3">
      <c r="A5573" t="s">
        <v>11005</v>
      </c>
      <c r="B5573" s="1">
        <v>46270</v>
      </c>
      <c r="C5573" t="s">
        <v>11006</v>
      </c>
      <c r="D5573" t="s">
        <v>34</v>
      </c>
      <c r="E5573" t="s">
        <v>54</v>
      </c>
      <c r="F5573">
        <v>3798</v>
      </c>
      <c r="G5573" t="s">
        <v>19</v>
      </c>
      <c r="H5573">
        <v>3798</v>
      </c>
      <c r="I5573" t="s">
        <v>34</v>
      </c>
      <c r="J5573">
        <v>1</v>
      </c>
      <c r="K5573">
        <v>3798</v>
      </c>
      <c r="L5573">
        <v>0</v>
      </c>
      <c r="M5573">
        <v>0</v>
      </c>
      <c r="N5573" t="s">
        <v>20</v>
      </c>
      <c r="O5573">
        <v>0</v>
      </c>
    </row>
    <row r="5574" spans="1:15" x14ac:dyDescent="0.3">
      <c r="A5574" t="s">
        <v>11007</v>
      </c>
      <c r="B5574" s="1">
        <v>46282</v>
      </c>
      <c r="C5574" t="s">
        <v>4936</v>
      </c>
      <c r="D5574" t="s">
        <v>37</v>
      </c>
      <c r="E5574" t="s">
        <v>18</v>
      </c>
      <c r="F5574">
        <v>349</v>
      </c>
      <c r="G5574" t="s">
        <v>19</v>
      </c>
      <c r="H5574">
        <v>349</v>
      </c>
      <c r="I5574" t="s">
        <v>37</v>
      </c>
      <c r="J5574">
        <v>1</v>
      </c>
      <c r="K5574">
        <v>349</v>
      </c>
      <c r="L5574">
        <v>0</v>
      </c>
      <c r="M5574">
        <v>0</v>
      </c>
      <c r="N5574" t="s">
        <v>20</v>
      </c>
      <c r="O5574">
        <v>0</v>
      </c>
    </row>
    <row r="5575" spans="1:15" x14ac:dyDescent="0.3">
      <c r="A5575" t="s">
        <v>11008</v>
      </c>
      <c r="B5575" s="1">
        <v>46272</v>
      </c>
      <c r="C5575" t="s">
        <v>11009</v>
      </c>
      <c r="D5575" t="s">
        <v>61</v>
      </c>
      <c r="E5575" t="s">
        <v>18</v>
      </c>
      <c r="F5575">
        <v>3499</v>
      </c>
      <c r="G5575" t="s">
        <v>19</v>
      </c>
      <c r="H5575">
        <v>3499</v>
      </c>
      <c r="I5575" t="s">
        <v>61</v>
      </c>
      <c r="J5575">
        <v>1</v>
      </c>
      <c r="K5575">
        <v>3499</v>
      </c>
      <c r="L5575">
        <v>0</v>
      </c>
      <c r="M5575">
        <v>0</v>
      </c>
      <c r="N5575" t="s">
        <v>20</v>
      </c>
      <c r="O5575">
        <v>0</v>
      </c>
    </row>
    <row r="5576" spans="1:15" x14ac:dyDescent="0.3">
      <c r="A5576" t="s">
        <v>11010</v>
      </c>
      <c r="B5576" s="1">
        <v>46291</v>
      </c>
      <c r="C5576" t="s">
        <v>11011</v>
      </c>
      <c r="D5576" t="s">
        <v>34</v>
      </c>
      <c r="E5576" t="s">
        <v>18</v>
      </c>
      <c r="F5576">
        <v>499</v>
      </c>
      <c r="G5576" t="s">
        <v>19</v>
      </c>
      <c r="H5576">
        <v>499</v>
      </c>
      <c r="I5576" t="s">
        <v>34</v>
      </c>
      <c r="J5576">
        <v>1</v>
      </c>
      <c r="K5576">
        <v>499</v>
      </c>
      <c r="L5576">
        <v>0</v>
      </c>
      <c r="M5576">
        <v>0</v>
      </c>
      <c r="N5576" t="s">
        <v>20</v>
      </c>
      <c r="O5576">
        <v>0</v>
      </c>
    </row>
    <row r="5577" spans="1:15" x14ac:dyDescent="0.3">
      <c r="A5577" t="s">
        <v>11012</v>
      </c>
      <c r="B5577" s="1">
        <v>46282</v>
      </c>
      <c r="C5577" t="s">
        <v>3485</v>
      </c>
      <c r="D5577" t="s">
        <v>34</v>
      </c>
      <c r="E5577" t="s">
        <v>27</v>
      </c>
      <c r="F5577">
        <v>1298</v>
      </c>
      <c r="G5577" t="s">
        <v>19</v>
      </c>
      <c r="H5577">
        <v>1298</v>
      </c>
      <c r="I5577" t="s">
        <v>34</v>
      </c>
      <c r="J5577">
        <v>1</v>
      </c>
      <c r="K5577">
        <v>1298</v>
      </c>
      <c r="L5577">
        <v>0</v>
      </c>
      <c r="M5577">
        <v>0</v>
      </c>
      <c r="N5577" t="s">
        <v>20</v>
      </c>
      <c r="O5577">
        <v>0</v>
      </c>
    </row>
    <row r="5578" spans="1:15" x14ac:dyDescent="0.3">
      <c r="A5578" t="s">
        <v>11013</v>
      </c>
      <c r="B5578" s="1">
        <v>46277</v>
      </c>
      <c r="C5578" t="s">
        <v>11014</v>
      </c>
      <c r="D5578" t="s">
        <v>34</v>
      </c>
      <c r="E5578" t="s">
        <v>18</v>
      </c>
      <c r="F5578">
        <v>4297</v>
      </c>
      <c r="G5578" t="s">
        <v>19</v>
      </c>
      <c r="H5578">
        <v>4297</v>
      </c>
      <c r="I5578" t="s">
        <v>34</v>
      </c>
      <c r="J5578">
        <v>1</v>
      </c>
      <c r="K5578">
        <v>4297</v>
      </c>
      <c r="L5578">
        <v>0</v>
      </c>
      <c r="M5578">
        <v>0</v>
      </c>
      <c r="N5578" t="s">
        <v>20</v>
      </c>
      <c r="O5578">
        <v>0</v>
      </c>
    </row>
    <row r="5579" spans="1:15" x14ac:dyDescent="0.3">
      <c r="A5579" t="s">
        <v>11015</v>
      </c>
      <c r="B5579" s="1">
        <v>46289</v>
      </c>
      <c r="C5579" t="s">
        <v>11016</v>
      </c>
      <c r="D5579" t="s">
        <v>17</v>
      </c>
      <c r="E5579" t="s">
        <v>18</v>
      </c>
      <c r="F5579">
        <v>12998</v>
      </c>
      <c r="G5579" t="s">
        <v>19</v>
      </c>
      <c r="H5579">
        <v>12998</v>
      </c>
      <c r="I5579" t="s">
        <v>17</v>
      </c>
      <c r="J5579">
        <v>1</v>
      </c>
      <c r="K5579">
        <v>12998</v>
      </c>
      <c r="L5579">
        <v>0</v>
      </c>
      <c r="M5579">
        <v>0</v>
      </c>
      <c r="N5579" t="s">
        <v>20</v>
      </c>
      <c r="O5579">
        <v>0</v>
      </c>
    </row>
    <row r="5580" spans="1:15" x14ac:dyDescent="0.3">
      <c r="A5580" t="s">
        <v>11017</v>
      </c>
      <c r="B5580" s="1">
        <v>46295</v>
      </c>
      <c r="C5580" t="s">
        <v>11018</v>
      </c>
      <c r="E5580" t="s">
        <v>18</v>
      </c>
      <c r="F5580">
        <v>2999</v>
      </c>
      <c r="G5580" t="s">
        <v>19</v>
      </c>
      <c r="H5580">
        <v>2999</v>
      </c>
      <c r="I5580" t="s">
        <v>194</v>
      </c>
      <c r="J5580">
        <v>1</v>
      </c>
      <c r="K5580">
        <v>2999</v>
      </c>
      <c r="L5580">
        <v>0</v>
      </c>
      <c r="M5580">
        <v>0</v>
      </c>
      <c r="N5580" t="s">
        <v>20</v>
      </c>
      <c r="O5580">
        <v>0</v>
      </c>
    </row>
    <row r="5581" spans="1:15" x14ac:dyDescent="0.3">
      <c r="A5581" t="s">
        <v>11019</v>
      </c>
      <c r="B5581" s="1">
        <v>46277</v>
      </c>
      <c r="C5581" t="s">
        <v>11020</v>
      </c>
      <c r="D5581" t="s">
        <v>34</v>
      </c>
      <c r="E5581" t="s">
        <v>18</v>
      </c>
      <c r="F5581">
        <v>1799</v>
      </c>
      <c r="G5581" t="s">
        <v>115</v>
      </c>
      <c r="H5581">
        <v>1799</v>
      </c>
      <c r="I5581" t="s">
        <v>34</v>
      </c>
      <c r="J5581">
        <v>0</v>
      </c>
      <c r="K5581">
        <v>0</v>
      </c>
      <c r="L5581">
        <v>0</v>
      </c>
      <c r="M5581">
        <v>0</v>
      </c>
      <c r="N5581" t="s">
        <v>20</v>
      </c>
      <c r="O5581">
        <v>0</v>
      </c>
    </row>
    <row r="5582" spans="1:15" x14ac:dyDescent="0.3">
      <c r="A5582" t="s">
        <v>11021</v>
      </c>
      <c r="B5582" s="1">
        <v>46277</v>
      </c>
      <c r="C5582" t="s">
        <v>11022</v>
      </c>
      <c r="D5582" t="s">
        <v>61</v>
      </c>
      <c r="E5582" t="s">
        <v>54</v>
      </c>
      <c r="F5582">
        <v>7999</v>
      </c>
      <c r="G5582" t="s">
        <v>19</v>
      </c>
      <c r="H5582">
        <v>7999</v>
      </c>
      <c r="I5582" t="s">
        <v>61</v>
      </c>
      <c r="J5582">
        <v>1</v>
      </c>
      <c r="K5582">
        <v>7999</v>
      </c>
      <c r="L5582">
        <v>0</v>
      </c>
      <c r="M5582">
        <v>0</v>
      </c>
      <c r="N5582" t="s">
        <v>20</v>
      </c>
      <c r="O5582">
        <v>0</v>
      </c>
    </row>
    <row r="5583" spans="1:15" x14ac:dyDescent="0.3">
      <c r="A5583" t="s">
        <v>11023</v>
      </c>
      <c r="B5583" s="1">
        <v>46267</v>
      </c>
      <c r="C5583" t="s">
        <v>8833</v>
      </c>
      <c r="D5583" t="s">
        <v>37</v>
      </c>
      <c r="E5583" t="s">
        <v>27</v>
      </c>
      <c r="F5583">
        <v>2598</v>
      </c>
      <c r="G5583" t="s">
        <v>19</v>
      </c>
      <c r="H5583">
        <v>2598</v>
      </c>
      <c r="I5583" t="s">
        <v>37</v>
      </c>
      <c r="J5583">
        <v>1</v>
      </c>
      <c r="K5583">
        <v>2598</v>
      </c>
      <c r="L5583">
        <v>0</v>
      </c>
      <c r="M5583">
        <v>0</v>
      </c>
      <c r="N5583" t="s">
        <v>20</v>
      </c>
      <c r="O5583">
        <v>0</v>
      </c>
    </row>
    <row r="5584" spans="1:15" x14ac:dyDescent="0.3">
      <c r="A5584" t="s">
        <v>11024</v>
      </c>
      <c r="B5584" s="1">
        <v>46288</v>
      </c>
      <c r="C5584" t="s">
        <v>11025</v>
      </c>
      <c r="D5584" t="s">
        <v>37</v>
      </c>
      <c r="E5584" t="s">
        <v>54</v>
      </c>
      <c r="F5584">
        <v>1499</v>
      </c>
      <c r="G5584" t="s">
        <v>19</v>
      </c>
      <c r="H5584">
        <v>1499</v>
      </c>
      <c r="I5584" t="s">
        <v>37</v>
      </c>
      <c r="J5584">
        <v>1</v>
      </c>
      <c r="K5584">
        <v>1499</v>
      </c>
      <c r="L5584">
        <v>0</v>
      </c>
      <c r="M5584">
        <v>0</v>
      </c>
      <c r="N5584" t="s">
        <v>20</v>
      </c>
      <c r="O5584">
        <v>0</v>
      </c>
    </row>
    <row r="5585" spans="1:15" x14ac:dyDescent="0.3">
      <c r="A5585" t="s">
        <v>11026</v>
      </c>
      <c r="B5585" s="1">
        <v>46274</v>
      </c>
      <c r="C5585" t="s">
        <v>11027</v>
      </c>
      <c r="D5585" t="s">
        <v>34</v>
      </c>
      <c r="E5585" t="s">
        <v>18</v>
      </c>
      <c r="F5585">
        <v>599</v>
      </c>
      <c r="G5585" t="s">
        <v>19</v>
      </c>
      <c r="H5585">
        <v>599</v>
      </c>
      <c r="I5585" t="s">
        <v>34</v>
      </c>
      <c r="J5585">
        <v>1</v>
      </c>
      <c r="K5585">
        <v>599</v>
      </c>
      <c r="L5585">
        <v>0</v>
      </c>
      <c r="M5585">
        <v>0</v>
      </c>
      <c r="N5585" t="s">
        <v>20</v>
      </c>
      <c r="O5585">
        <v>0</v>
      </c>
    </row>
    <row r="5586" spans="1:15" x14ac:dyDescent="0.3">
      <c r="A5586" t="s">
        <v>11028</v>
      </c>
      <c r="B5586" s="1">
        <v>46266</v>
      </c>
      <c r="C5586" t="s">
        <v>11029</v>
      </c>
      <c r="D5586" t="s">
        <v>23</v>
      </c>
      <c r="E5586" t="s">
        <v>18</v>
      </c>
      <c r="F5586">
        <v>2798</v>
      </c>
      <c r="G5586" t="s">
        <v>19</v>
      </c>
      <c r="H5586">
        <v>2798</v>
      </c>
      <c r="I5586" t="s">
        <v>23</v>
      </c>
      <c r="J5586">
        <v>1</v>
      </c>
      <c r="K5586">
        <v>2798</v>
      </c>
      <c r="L5586">
        <v>0</v>
      </c>
      <c r="M5586">
        <v>0</v>
      </c>
      <c r="N5586" t="s">
        <v>20</v>
      </c>
      <c r="O5586">
        <v>0</v>
      </c>
    </row>
    <row r="5587" spans="1:15" x14ac:dyDescent="0.3">
      <c r="A5587" t="s">
        <v>11030</v>
      </c>
      <c r="B5587" s="1">
        <v>46290</v>
      </c>
      <c r="C5587" t="s">
        <v>11031</v>
      </c>
      <c r="D5587" t="s">
        <v>75</v>
      </c>
      <c r="E5587" t="s">
        <v>18</v>
      </c>
      <c r="F5587">
        <v>3798</v>
      </c>
      <c r="G5587" t="s">
        <v>19</v>
      </c>
      <c r="H5587">
        <v>3798</v>
      </c>
      <c r="I5587" t="s">
        <v>75</v>
      </c>
      <c r="J5587">
        <v>1</v>
      </c>
      <c r="K5587">
        <v>3798</v>
      </c>
      <c r="L5587">
        <v>0</v>
      </c>
      <c r="M5587">
        <v>0</v>
      </c>
      <c r="N5587" t="s">
        <v>20</v>
      </c>
      <c r="O5587">
        <v>0</v>
      </c>
    </row>
    <row r="5588" spans="1:15" x14ac:dyDescent="0.3">
      <c r="A5588" t="s">
        <v>11032</v>
      </c>
      <c r="B5588" s="1">
        <v>46275</v>
      </c>
      <c r="C5588" t="s">
        <v>11033</v>
      </c>
      <c r="D5588" t="s">
        <v>42</v>
      </c>
      <c r="E5588" t="s">
        <v>27</v>
      </c>
      <c r="F5588">
        <v>7999</v>
      </c>
      <c r="G5588" t="s">
        <v>19</v>
      </c>
      <c r="H5588">
        <v>7999</v>
      </c>
      <c r="I5588" t="s">
        <v>42</v>
      </c>
      <c r="J5588">
        <v>1</v>
      </c>
      <c r="K5588">
        <v>7999</v>
      </c>
      <c r="L5588">
        <v>0</v>
      </c>
      <c r="M5588">
        <v>0</v>
      </c>
      <c r="N5588" t="s">
        <v>20</v>
      </c>
      <c r="O5588">
        <v>0</v>
      </c>
    </row>
    <row r="5589" spans="1:15" x14ac:dyDescent="0.3">
      <c r="A5589" t="s">
        <v>11034</v>
      </c>
      <c r="B5589" s="1">
        <v>46285</v>
      </c>
      <c r="C5589" t="s">
        <v>10014</v>
      </c>
      <c r="D5589" t="s">
        <v>75</v>
      </c>
      <c r="E5589" t="s">
        <v>27</v>
      </c>
      <c r="F5589">
        <v>999</v>
      </c>
      <c r="G5589" t="s">
        <v>19</v>
      </c>
      <c r="H5589">
        <v>999</v>
      </c>
      <c r="I5589" t="s">
        <v>75</v>
      </c>
      <c r="J5589">
        <v>1</v>
      </c>
      <c r="K5589">
        <v>999</v>
      </c>
      <c r="L5589">
        <v>0</v>
      </c>
      <c r="M5589">
        <v>0</v>
      </c>
      <c r="N5589" t="s">
        <v>20</v>
      </c>
      <c r="O5589">
        <v>0</v>
      </c>
    </row>
    <row r="5590" spans="1:15" x14ac:dyDescent="0.3">
      <c r="A5590" t="s">
        <v>11035</v>
      </c>
      <c r="B5590" s="1">
        <v>46269</v>
      </c>
      <c r="C5590" t="s">
        <v>11036</v>
      </c>
      <c r="D5590" t="s">
        <v>26</v>
      </c>
      <c r="E5590" t="s">
        <v>43</v>
      </c>
      <c r="F5590">
        <v>5348</v>
      </c>
      <c r="G5590" t="s">
        <v>19</v>
      </c>
      <c r="H5590">
        <v>5348</v>
      </c>
      <c r="I5590" t="s">
        <v>26</v>
      </c>
      <c r="J5590">
        <v>1</v>
      </c>
      <c r="K5590">
        <v>5348</v>
      </c>
      <c r="L5590">
        <v>0</v>
      </c>
      <c r="M5590">
        <v>0</v>
      </c>
      <c r="N5590" t="s">
        <v>20</v>
      </c>
      <c r="O5590">
        <v>0</v>
      </c>
    </row>
    <row r="5591" spans="1:15" x14ac:dyDescent="0.3">
      <c r="A5591" t="s">
        <v>11037</v>
      </c>
      <c r="B5591" s="1">
        <v>46285</v>
      </c>
      <c r="C5591" t="s">
        <v>11038</v>
      </c>
      <c r="D5591" t="s">
        <v>37</v>
      </c>
      <c r="E5591" t="s">
        <v>18</v>
      </c>
      <c r="F5591">
        <v>3348</v>
      </c>
      <c r="G5591" t="s">
        <v>19</v>
      </c>
      <c r="H5591">
        <v>3348</v>
      </c>
      <c r="I5591" t="s">
        <v>37</v>
      </c>
      <c r="J5591">
        <v>1</v>
      </c>
      <c r="K5591">
        <v>3348</v>
      </c>
      <c r="L5591">
        <v>0</v>
      </c>
      <c r="M5591">
        <v>0</v>
      </c>
      <c r="N5591" t="s">
        <v>20</v>
      </c>
      <c r="O5591">
        <v>0</v>
      </c>
    </row>
    <row r="5592" spans="1:15" x14ac:dyDescent="0.3">
      <c r="A5592" t="s">
        <v>11039</v>
      </c>
      <c r="B5592" s="1">
        <v>46273</v>
      </c>
      <c r="C5592" t="s">
        <v>11040</v>
      </c>
      <c r="D5592" t="s">
        <v>42</v>
      </c>
      <c r="E5592" t="s">
        <v>18</v>
      </c>
      <c r="F5592">
        <v>1499</v>
      </c>
      <c r="G5592" t="s">
        <v>66</v>
      </c>
      <c r="H5592">
        <v>1499</v>
      </c>
      <c r="I5592" t="s">
        <v>42</v>
      </c>
      <c r="J5592">
        <v>1</v>
      </c>
      <c r="K5592">
        <v>1499</v>
      </c>
      <c r="L5592">
        <v>1</v>
      </c>
      <c r="M5592">
        <v>1499</v>
      </c>
      <c r="N5592" t="s">
        <v>20</v>
      </c>
      <c r="O5592">
        <v>0</v>
      </c>
    </row>
    <row r="5593" spans="1:15" x14ac:dyDescent="0.3">
      <c r="A5593" t="s">
        <v>11041</v>
      </c>
      <c r="B5593" s="1">
        <v>46291</v>
      </c>
      <c r="C5593" t="s">
        <v>11042</v>
      </c>
      <c r="D5593" t="s">
        <v>75</v>
      </c>
      <c r="E5593" t="s">
        <v>18</v>
      </c>
      <c r="F5593">
        <v>3348</v>
      </c>
      <c r="G5593" t="s">
        <v>19</v>
      </c>
      <c r="H5593">
        <v>3348</v>
      </c>
      <c r="I5593" t="s">
        <v>75</v>
      </c>
      <c r="J5593">
        <v>1</v>
      </c>
      <c r="K5593">
        <v>3348</v>
      </c>
      <c r="L5593">
        <v>0</v>
      </c>
      <c r="M5593">
        <v>0</v>
      </c>
      <c r="N5593" t="s">
        <v>20</v>
      </c>
      <c r="O5593">
        <v>0</v>
      </c>
    </row>
    <row r="5594" spans="1:15" x14ac:dyDescent="0.3">
      <c r="A5594" t="s">
        <v>11043</v>
      </c>
      <c r="B5594" s="1">
        <v>46293</v>
      </c>
      <c r="C5594" t="s">
        <v>11044</v>
      </c>
      <c r="D5594" t="s">
        <v>17</v>
      </c>
      <c r="E5594" t="s">
        <v>18</v>
      </c>
      <c r="F5594">
        <v>799</v>
      </c>
      <c r="G5594" t="s">
        <v>19</v>
      </c>
      <c r="H5594">
        <v>799</v>
      </c>
      <c r="I5594" t="s">
        <v>17</v>
      </c>
      <c r="J5594">
        <v>1</v>
      </c>
      <c r="K5594">
        <v>799</v>
      </c>
      <c r="L5594">
        <v>0</v>
      </c>
      <c r="M5594">
        <v>0</v>
      </c>
      <c r="N5594" t="s">
        <v>20</v>
      </c>
      <c r="O5594">
        <v>0</v>
      </c>
    </row>
    <row r="5595" spans="1:15" x14ac:dyDescent="0.3">
      <c r="A5595" t="s">
        <v>11045</v>
      </c>
      <c r="B5595" s="1">
        <v>46293</v>
      </c>
      <c r="C5595" t="s">
        <v>11046</v>
      </c>
      <c r="D5595" t="s">
        <v>61</v>
      </c>
      <c r="E5595" t="s">
        <v>27</v>
      </c>
      <c r="F5595">
        <v>8798</v>
      </c>
      <c r="G5595" t="s">
        <v>80</v>
      </c>
      <c r="H5595">
        <v>8798</v>
      </c>
      <c r="I5595" t="s">
        <v>61</v>
      </c>
      <c r="J5595">
        <v>0</v>
      </c>
      <c r="K5595">
        <v>0</v>
      </c>
      <c r="L5595">
        <v>0</v>
      </c>
      <c r="M5595">
        <v>0</v>
      </c>
      <c r="N5595" t="s">
        <v>20</v>
      </c>
      <c r="O5595">
        <v>0</v>
      </c>
    </row>
    <row r="5596" spans="1:15" x14ac:dyDescent="0.3">
      <c r="A5596" t="s">
        <v>11047</v>
      </c>
      <c r="B5596" s="1">
        <v>46275</v>
      </c>
      <c r="C5596" t="s">
        <v>11048</v>
      </c>
      <c r="D5596" t="s">
        <v>61</v>
      </c>
      <c r="E5596" t="s">
        <v>54</v>
      </c>
      <c r="F5596">
        <v>999</v>
      </c>
      <c r="G5596" t="s">
        <v>19</v>
      </c>
      <c r="H5596">
        <v>999</v>
      </c>
      <c r="I5596" t="s">
        <v>61</v>
      </c>
      <c r="J5596">
        <v>1</v>
      </c>
      <c r="K5596">
        <v>999</v>
      </c>
      <c r="L5596">
        <v>0</v>
      </c>
      <c r="M5596">
        <v>0</v>
      </c>
      <c r="N5596" t="s">
        <v>20</v>
      </c>
      <c r="O5596">
        <v>0</v>
      </c>
    </row>
    <row r="5597" spans="1:15" x14ac:dyDescent="0.3">
      <c r="A5597" t="s">
        <v>11049</v>
      </c>
      <c r="B5597" s="1">
        <v>46269</v>
      </c>
      <c r="C5597" t="s">
        <v>11050</v>
      </c>
      <c r="D5597" t="s">
        <v>61</v>
      </c>
      <c r="E5597" t="s">
        <v>27</v>
      </c>
      <c r="F5597">
        <v>999</v>
      </c>
      <c r="G5597" t="s">
        <v>19</v>
      </c>
      <c r="H5597">
        <v>999</v>
      </c>
      <c r="I5597" t="s">
        <v>61</v>
      </c>
      <c r="J5597">
        <v>1</v>
      </c>
      <c r="K5597">
        <v>999</v>
      </c>
      <c r="L5597">
        <v>0</v>
      </c>
      <c r="M5597">
        <v>0</v>
      </c>
      <c r="N5597" t="s">
        <v>20</v>
      </c>
      <c r="O5597">
        <v>0</v>
      </c>
    </row>
    <row r="5598" spans="1:15" x14ac:dyDescent="0.3">
      <c r="A5598" t="s">
        <v>11051</v>
      </c>
      <c r="B5598" s="1">
        <v>46270</v>
      </c>
      <c r="C5598" t="s">
        <v>11052</v>
      </c>
      <c r="D5598" t="s">
        <v>34</v>
      </c>
      <c r="E5598" t="s">
        <v>43</v>
      </c>
      <c r="F5598">
        <v>3897</v>
      </c>
      <c r="G5598" t="s">
        <v>19</v>
      </c>
      <c r="H5598">
        <v>3897</v>
      </c>
      <c r="I5598" t="s">
        <v>34</v>
      </c>
      <c r="J5598">
        <v>1</v>
      </c>
      <c r="K5598">
        <v>3897</v>
      </c>
      <c r="L5598">
        <v>0</v>
      </c>
      <c r="M5598">
        <v>0</v>
      </c>
      <c r="N5598" t="s">
        <v>20</v>
      </c>
      <c r="O5598">
        <v>0</v>
      </c>
    </row>
    <row r="5599" spans="1:15" x14ac:dyDescent="0.3">
      <c r="A5599" t="s">
        <v>11053</v>
      </c>
      <c r="B5599" s="1">
        <v>46273</v>
      </c>
      <c r="C5599" t="s">
        <v>11054</v>
      </c>
      <c r="D5599" t="s">
        <v>51</v>
      </c>
      <c r="E5599" t="s">
        <v>54</v>
      </c>
      <c r="F5599">
        <v>2197</v>
      </c>
      <c r="G5599" t="s">
        <v>19</v>
      </c>
      <c r="H5599">
        <v>2197</v>
      </c>
      <c r="I5599" t="s">
        <v>51</v>
      </c>
      <c r="J5599">
        <v>1</v>
      </c>
      <c r="K5599">
        <v>2197</v>
      </c>
      <c r="L5599">
        <v>0</v>
      </c>
      <c r="M5599">
        <v>0</v>
      </c>
      <c r="N5599" t="s">
        <v>20</v>
      </c>
      <c r="O5599">
        <v>0</v>
      </c>
    </row>
    <row r="5600" spans="1:15" x14ac:dyDescent="0.3">
      <c r="A5600" t="s">
        <v>11055</v>
      </c>
      <c r="B5600" s="1">
        <v>46292</v>
      </c>
      <c r="C5600" t="s">
        <v>11056</v>
      </c>
      <c r="D5600" t="s">
        <v>26</v>
      </c>
      <c r="E5600" t="s">
        <v>27</v>
      </c>
      <c r="F5600">
        <v>1499</v>
      </c>
      <c r="G5600" t="s">
        <v>19</v>
      </c>
      <c r="H5600">
        <v>1499</v>
      </c>
      <c r="I5600" t="s">
        <v>26</v>
      </c>
      <c r="J5600">
        <v>1</v>
      </c>
      <c r="K5600">
        <v>1499</v>
      </c>
      <c r="L5600">
        <v>0</v>
      </c>
      <c r="M5600">
        <v>0</v>
      </c>
      <c r="N5600" t="s">
        <v>20</v>
      </c>
      <c r="O5600">
        <v>0</v>
      </c>
    </row>
    <row r="5601" spans="1:15" x14ac:dyDescent="0.3">
      <c r="A5601" t="s">
        <v>11057</v>
      </c>
      <c r="B5601" s="1">
        <v>46267</v>
      </c>
      <c r="C5601" t="s">
        <v>11058</v>
      </c>
      <c r="D5601" t="s">
        <v>34</v>
      </c>
      <c r="E5601" t="s">
        <v>54</v>
      </c>
      <c r="F5601" s="2">
        <v>2499</v>
      </c>
      <c r="G5601" t="s">
        <v>19</v>
      </c>
      <c r="H5601">
        <v>2499</v>
      </c>
      <c r="I5601" t="s">
        <v>34</v>
      </c>
      <c r="J5601">
        <v>1</v>
      </c>
      <c r="K5601">
        <v>2499</v>
      </c>
      <c r="L5601">
        <v>0</v>
      </c>
      <c r="M5601">
        <v>0</v>
      </c>
      <c r="N5601" t="s">
        <v>20</v>
      </c>
      <c r="O5601">
        <v>0</v>
      </c>
    </row>
    <row r="5602" spans="1:15" x14ac:dyDescent="0.3">
      <c r="A5602" t="s">
        <v>11059</v>
      </c>
      <c r="B5602" s="1">
        <v>46284</v>
      </c>
      <c r="C5602" t="s">
        <v>11060</v>
      </c>
      <c r="D5602" t="s">
        <v>42</v>
      </c>
      <c r="E5602" t="s">
        <v>18</v>
      </c>
      <c r="F5602">
        <v>349</v>
      </c>
      <c r="G5602" t="s">
        <v>19</v>
      </c>
      <c r="H5602">
        <v>349</v>
      </c>
      <c r="I5602" t="s">
        <v>42</v>
      </c>
      <c r="J5602">
        <v>1</v>
      </c>
      <c r="K5602">
        <v>349</v>
      </c>
      <c r="L5602">
        <v>0</v>
      </c>
      <c r="M5602">
        <v>0</v>
      </c>
      <c r="N5602" t="s">
        <v>20</v>
      </c>
      <c r="O5602">
        <v>0</v>
      </c>
    </row>
    <row r="5603" spans="1:15" x14ac:dyDescent="0.3">
      <c r="A5603" t="s">
        <v>11061</v>
      </c>
      <c r="B5603" s="1">
        <v>46286</v>
      </c>
      <c r="C5603" t="s">
        <v>11062</v>
      </c>
      <c r="D5603" t="s">
        <v>17</v>
      </c>
      <c r="E5603" t="s">
        <v>18</v>
      </c>
      <c r="F5603">
        <v>4347</v>
      </c>
      <c r="G5603" t="s">
        <v>19</v>
      </c>
      <c r="H5603">
        <v>4347</v>
      </c>
      <c r="I5603" t="s">
        <v>17</v>
      </c>
      <c r="J5603">
        <v>1</v>
      </c>
      <c r="K5603">
        <v>4347</v>
      </c>
      <c r="L5603">
        <v>0</v>
      </c>
      <c r="M5603">
        <v>0</v>
      </c>
      <c r="N5603" t="s">
        <v>20</v>
      </c>
      <c r="O5603">
        <v>0</v>
      </c>
    </row>
    <row r="5604" spans="1:15" x14ac:dyDescent="0.3">
      <c r="A5604" t="s">
        <v>11063</v>
      </c>
      <c r="B5604" s="1">
        <v>46281</v>
      </c>
      <c r="C5604" t="s">
        <v>11064</v>
      </c>
      <c r="D5604" t="s">
        <v>51</v>
      </c>
      <c r="E5604" t="s">
        <v>18</v>
      </c>
      <c r="F5604">
        <v>1299</v>
      </c>
      <c r="G5604" t="s">
        <v>19</v>
      </c>
      <c r="H5604">
        <v>1299</v>
      </c>
      <c r="I5604" t="s">
        <v>51</v>
      </c>
      <c r="J5604">
        <v>1</v>
      </c>
      <c r="K5604">
        <v>1299</v>
      </c>
      <c r="L5604">
        <v>0</v>
      </c>
      <c r="M5604">
        <v>0</v>
      </c>
      <c r="N5604" t="s">
        <v>20</v>
      </c>
      <c r="O5604">
        <v>0</v>
      </c>
    </row>
    <row r="5605" spans="1:15" x14ac:dyDescent="0.3">
      <c r="A5605" t="s">
        <v>11065</v>
      </c>
      <c r="B5605" s="1">
        <v>46279</v>
      </c>
      <c r="C5605" t="s">
        <v>11066</v>
      </c>
      <c r="D5605" t="s">
        <v>42</v>
      </c>
      <c r="E5605" t="s">
        <v>18</v>
      </c>
      <c r="F5605">
        <v>2999</v>
      </c>
      <c r="G5605" t="s">
        <v>19</v>
      </c>
      <c r="H5605">
        <v>2999</v>
      </c>
      <c r="I5605" t="s">
        <v>42</v>
      </c>
      <c r="J5605">
        <v>1</v>
      </c>
      <c r="K5605">
        <v>2999</v>
      </c>
      <c r="L5605">
        <v>0</v>
      </c>
      <c r="M5605">
        <v>0</v>
      </c>
      <c r="N5605" t="s">
        <v>20</v>
      </c>
      <c r="O5605">
        <v>0</v>
      </c>
    </row>
    <row r="5606" spans="1:15" x14ac:dyDescent="0.3">
      <c r="A5606" t="s">
        <v>11067</v>
      </c>
      <c r="B5606" s="1">
        <v>46269</v>
      </c>
      <c r="C5606" t="s">
        <v>11068</v>
      </c>
      <c r="D5606" t="s">
        <v>75</v>
      </c>
      <c r="E5606" t="s">
        <v>18</v>
      </c>
      <c r="F5606">
        <v>599</v>
      </c>
      <c r="G5606" t="s">
        <v>19</v>
      </c>
      <c r="H5606">
        <v>599</v>
      </c>
      <c r="I5606" t="s">
        <v>75</v>
      </c>
      <c r="J5606">
        <v>1</v>
      </c>
      <c r="K5606">
        <v>599</v>
      </c>
      <c r="L5606">
        <v>0</v>
      </c>
      <c r="M5606">
        <v>0</v>
      </c>
      <c r="N5606" t="s">
        <v>20</v>
      </c>
      <c r="O5606">
        <v>0</v>
      </c>
    </row>
    <row r="5607" spans="1:15" x14ac:dyDescent="0.3">
      <c r="A5607" t="s">
        <v>11069</v>
      </c>
      <c r="B5607" s="1">
        <v>46270</v>
      </c>
      <c r="C5607" t="s">
        <v>11070</v>
      </c>
      <c r="D5607" t="s">
        <v>51</v>
      </c>
      <c r="E5607" t="s">
        <v>18</v>
      </c>
      <c r="F5607">
        <v>3498</v>
      </c>
      <c r="G5607" t="s">
        <v>19</v>
      </c>
      <c r="H5607">
        <v>3498</v>
      </c>
      <c r="I5607" t="s">
        <v>51</v>
      </c>
      <c r="J5607">
        <v>1</v>
      </c>
      <c r="K5607">
        <v>3498</v>
      </c>
      <c r="L5607">
        <v>0</v>
      </c>
      <c r="M5607">
        <v>0</v>
      </c>
      <c r="N5607" t="s">
        <v>20</v>
      </c>
      <c r="O5607">
        <v>0</v>
      </c>
    </row>
    <row r="5608" spans="1:15" x14ac:dyDescent="0.3">
      <c r="A5608" t="s">
        <v>11071</v>
      </c>
      <c r="B5608" s="1">
        <v>46283</v>
      </c>
      <c r="C5608" t="s">
        <v>11072</v>
      </c>
      <c r="D5608" t="s">
        <v>34</v>
      </c>
      <c r="E5608" t="s">
        <v>18</v>
      </c>
      <c r="F5608">
        <v>1499</v>
      </c>
      <c r="G5608" t="s">
        <v>19</v>
      </c>
      <c r="H5608">
        <v>1499</v>
      </c>
      <c r="I5608" t="s">
        <v>34</v>
      </c>
      <c r="J5608">
        <v>1</v>
      </c>
      <c r="K5608">
        <v>1499</v>
      </c>
      <c r="L5608">
        <v>0</v>
      </c>
      <c r="M5608">
        <v>0</v>
      </c>
      <c r="N5608" t="s">
        <v>20</v>
      </c>
      <c r="O5608">
        <v>0</v>
      </c>
    </row>
    <row r="5609" spans="1:15" x14ac:dyDescent="0.3">
      <c r="A5609" t="s">
        <v>11073</v>
      </c>
      <c r="B5609" s="1">
        <v>46283</v>
      </c>
      <c r="C5609" t="s">
        <v>11074</v>
      </c>
      <c r="D5609" t="s">
        <v>37</v>
      </c>
      <c r="E5609" t="s">
        <v>18</v>
      </c>
      <c r="F5609">
        <v>2499</v>
      </c>
      <c r="G5609" t="s">
        <v>19</v>
      </c>
      <c r="H5609">
        <v>2499</v>
      </c>
      <c r="I5609" t="s">
        <v>37</v>
      </c>
      <c r="J5609">
        <v>1</v>
      </c>
      <c r="K5609">
        <v>2499</v>
      </c>
      <c r="L5609">
        <v>0</v>
      </c>
      <c r="M5609">
        <v>0</v>
      </c>
      <c r="N5609" t="s">
        <v>20</v>
      </c>
      <c r="O5609">
        <v>0</v>
      </c>
    </row>
    <row r="5610" spans="1:15" x14ac:dyDescent="0.3">
      <c r="A5610" t="s">
        <v>11075</v>
      </c>
      <c r="B5610" s="1">
        <v>46271</v>
      </c>
      <c r="C5610" t="s">
        <v>11076</v>
      </c>
      <c r="D5610" t="s">
        <v>17</v>
      </c>
      <c r="E5610" t="s">
        <v>43</v>
      </c>
      <c r="F5610">
        <v>349</v>
      </c>
      <c r="G5610" t="s">
        <v>19</v>
      </c>
      <c r="H5610">
        <v>349</v>
      </c>
      <c r="I5610" t="s">
        <v>17</v>
      </c>
      <c r="J5610">
        <v>1</v>
      </c>
      <c r="K5610">
        <v>349</v>
      </c>
      <c r="L5610">
        <v>0</v>
      </c>
      <c r="M5610">
        <v>0</v>
      </c>
      <c r="N5610" t="s">
        <v>20</v>
      </c>
      <c r="O5610">
        <v>0</v>
      </c>
    </row>
    <row r="5611" spans="1:15" x14ac:dyDescent="0.3">
      <c r="A5611" t="s">
        <v>11077</v>
      </c>
      <c r="B5611" s="1">
        <v>46286</v>
      </c>
      <c r="C5611" t="s">
        <v>11078</v>
      </c>
      <c r="D5611" t="s">
        <v>48</v>
      </c>
      <c r="E5611" t="s">
        <v>54</v>
      </c>
      <c r="F5611">
        <v>499</v>
      </c>
      <c r="G5611" t="s">
        <v>19</v>
      </c>
      <c r="H5611">
        <v>499</v>
      </c>
      <c r="I5611" t="s">
        <v>48</v>
      </c>
      <c r="J5611">
        <v>1</v>
      </c>
      <c r="K5611">
        <v>499</v>
      </c>
      <c r="L5611">
        <v>0</v>
      </c>
      <c r="M5611">
        <v>0</v>
      </c>
      <c r="N5611" t="s">
        <v>20</v>
      </c>
      <c r="O5611">
        <v>0</v>
      </c>
    </row>
    <row r="5612" spans="1:15" x14ac:dyDescent="0.3">
      <c r="A5612" t="s">
        <v>11079</v>
      </c>
      <c r="B5612" s="1">
        <v>46269</v>
      </c>
      <c r="C5612" t="s">
        <v>11080</v>
      </c>
      <c r="D5612" t="s">
        <v>48</v>
      </c>
      <c r="E5612" t="s">
        <v>27</v>
      </c>
      <c r="F5612">
        <v>349</v>
      </c>
      <c r="G5612" t="s">
        <v>19</v>
      </c>
      <c r="H5612">
        <v>349</v>
      </c>
      <c r="I5612" t="s">
        <v>48</v>
      </c>
      <c r="J5612">
        <v>1</v>
      </c>
      <c r="K5612">
        <v>349</v>
      </c>
      <c r="L5612">
        <v>0</v>
      </c>
      <c r="M5612">
        <v>0</v>
      </c>
      <c r="N5612" t="s">
        <v>20</v>
      </c>
      <c r="O5612">
        <v>0</v>
      </c>
    </row>
    <row r="5613" spans="1:15" x14ac:dyDescent="0.3">
      <c r="A5613" t="s">
        <v>11081</v>
      </c>
      <c r="B5613" s="1">
        <v>46277</v>
      </c>
      <c r="C5613" t="s">
        <v>11082</v>
      </c>
      <c r="D5613" t="s">
        <v>61</v>
      </c>
      <c r="E5613" t="s">
        <v>27</v>
      </c>
      <c r="F5613">
        <v>7297</v>
      </c>
      <c r="G5613" t="s">
        <v>19</v>
      </c>
      <c r="H5613">
        <v>7297</v>
      </c>
      <c r="I5613" t="s">
        <v>61</v>
      </c>
      <c r="J5613">
        <v>1</v>
      </c>
      <c r="K5613">
        <v>7297</v>
      </c>
      <c r="L5613">
        <v>0</v>
      </c>
      <c r="M5613">
        <v>0</v>
      </c>
      <c r="N5613" t="s">
        <v>20</v>
      </c>
      <c r="O5613">
        <v>0</v>
      </c>
    </row>
    <row r="5614" spans="1:15" x14ac:dyDescent="0.3">
      <c r="A5614" t="s">
        <v>11083</v>
      </c>
      <c r="B5614" s="1">
        <v>46279</v>
      </c>
      <c r="C5614" t="s">
        <v>11084</v>
      </c>
      <c r="D5614" t="s">
        <v>75</v>
      </c>
      <c r="E5614" t="s">
        <v>18</v>
      </c>
      <c r="F5614">
        <v>499</v>
      </c>
      <c r="G5614" t="s">
        <v>19</v>
      </c>
      <c r="H5614">
        <v>499</v>
      </c>
      <c r="I5614" t="s">
        <v>75</v>
      </c>
      <c r="J5614">
        <v>1</v>
      </c>
      <c r="K5614">
        <v>499</v>
      </c>
      <c r="L5614">
        <v>0</v>
      </c>
      <c r="M5614">
        <v>0</v>
      </c>
      <c r="N5614" t="s">
        <v>20</v>
      </c>
      <c r="O5614">
        <v>0</v>
      </c>
    </row>
    <row r="5615" spans="1:15" x14ac:dyDescent="0.3">
      <c r="A5615" t="s">
        <v>11085</v>
      </c>
      <c r="B5615" s="1">
        <v>46269</v>
      </c>
      <c r="C5615" t="s">
        <v>11086</v>
      </c>
      <c r="D5615" t="s">
        <v>42</v>
      </c>
      <c r="E5615" t="s">
        <v>27</v>
      </c>
      <c r="F5615">
        <v>1098</v>
      </c>
      <c r="G5615" t="s">
        <v>19</v>
      </c>
      <c r="H5615">
        <v>1098</v>
      </c>
      <c r="I5615" t="s">
        <v>42</v>
      </c>
      <c r="J5615">
        <v>1</v>
      </c>
      <c r="K5615">
        <v>1098</v>
      </c>
      <c r="L5615">
        <v>0</v>
      </c>
      <c r="M5615">
        <v>0</v>
      </c>
      <c r="N5615" t="s">
        <v>20</v>
      </c>
      <c r="O5615">
        <v>0</v>
      </c>
    </row>
    <row r="5616" spans="1:15" x14ac:dyDescent="0.3">
      <c r="A5616" t="s">
        <v>11087</v>
      </c>
      <c r="B5616" s="1">
        <v>46288</v>
      </c>
      <c r="C5616" t="s">
        <v>11088</v>
      </c>
      <c r="D5616" t="s">
        <v>26</v>
      </c>
      <c r="E5616" t="s">
        <v>18</v>
      </c>
      <c r="F5616">
        <v>1299</v>
      </c>
      <c r="G5616" t="s">
        <v>19</v>
      </c>
      <c r="H5616">
        <v>1299</v>
      </c>
      <c r="I5616" t="s">
        <v>26</v>
      </c>
      <c r="J5616">
        <v>1</v>
      </c>
      <c r="K5616">
        <v>1299</v>
      </c>
      <c r="L5616">
        <v>0</v>
      </c>
      <c r="M5616">
        <v>0</v>
      </c>
      <c r="N5616" t="s">
        <v>20</v>
      </c>
      <c r="O5616">
        <v>0</v>
      </c>
    </row>
    <row r="5617" spans="1:15" x14ac:dyDescent="0.3">
      <c r="A5617" t="s">
        <v>11089</v>
      </c>
      <c r="B5617" s="1">
        <v>46278</v>
      </c>
      <c r="C5617" t="s">
        <v>11090</v>
      </c>
      <c r="D5617" t="s">
        <v>61</v>
      </c>
      <c r="E5617" t="s">
        <v>18</v>
      </c>
      <c r="F5617">
        <v>2499</v>
      </c>
      <c r="G5617" t="s">
        <v>19</v>
      </c>
      <c r="H5617">
        <v>2499</v>
      </c>
      <c r="I5617" t="s">
        <v>61</v>
      </c>
      <c r="J5617">
        <v>1</v>
      </c>
      <c r="K5617">
        <v>2499</v>
      </c>
      <c r="L5617">
        <v>0</v>
      </c>
      <c r="M5617">
        <v>0</v>
      </c>
      <c r="N5617" t="s">
        <v>20</v>
      </c>
      <c r="O5617">
        <v>0</v>
      </c>
    </row>
    <row r="5618" spans="1:15" x14ac:dyDescent="0.3">
      <c r="A5618" t="s">
        <v>11091</v>
      </c>
      <c r="B5618" s="1">
        <v>46280</v>
      </c>
      <c r="C5618" t="s">
        <v>11092</v>
      </c>
      <c r="D5618" t="s">
        <v>34</v>
      </c>
      <c r="E5618" t="s">
        <v>18</v>
      </c>
      <c r="F5618">
        <v>4999</v>
      </c>
      <c r="G5618" t="s">
        <v>19</v>
      </c>
      <c r="H5618">
        <v>4999</v>
      </c>
      <c r="I5618" t="s">
        <v>34</v>
      </c>
      <c r="J5618">
        <v>1</v>
      </c>
      <c r="K5618">
        <v>4999</v>
      </c>
      <c r="L5618">
        <v>0</v>
      </c>
      <c r="M5618">
        <v>0</v>
      </c>
      <c r="N5618" t="s">
        <v>20</v>
      </c>
      <c r="O5618">
        <v>0</v>
      </c>
    </row>
    <row r="5619" spans="1:15" x14ac:dyDescent="0.3">
      <c r="A5619" t="s">
        <v>11093</v>
      </c>
      <c r="B5619" s="1">
        <v>46294</v>
      </c>
      <c r="C5619" t="s">
        <v>11094</v>
      </c>
      <c r="D5619" t="s">
        <v>37</v>
      </c>
      <c r="E5619" t="s">
        <v>18</v>
      </c>
      <c r="F5619">
        <v>3847</v>
      </c>
      <c r="G5619" t="s">
        <v>115</v>
      </c>
      <c r="H5619">
        <v>3847</v>
      </c>
      <c r="I5619" t="s">
        <v>37</v>
      </c>
      <c r="J5619">
        <v>0</v>
      </c>
      <c r="K5619">
        <v>0</v>
      </c>
      <c r="L5619">
        <v>0</v>
      </c>
      <c r="M5619">
        <v>0</v>
      </c>
      <c r="N5619" t="s">
        <v>20</v>
      </c>
      <c r="O5619">
        <v>0</v>
      </c>
    </row>
    <row r="5620" spans="1:15" x14ac:dyDescent="0.3">
      <c r="A5620" t="s">
        <v>11095</v>
      </c>
      <c r="B5620" s="1">
        <v>46269</v>
      </c>
      <c r="C5620" t="s">
        <v>11096</v>
      </c>
      <c r="D5620" t="s">
        <v>75</v>
      </c>
      <c r="E5620" t="s">
        <v>27</v>
      </c>
      <c r="F5620">
        <v>599</v>
      </c>
      <c r="G5620" t="s">
        <v>19</v>
      </c>
      <c r="H5620">
        <v>599</v>
      </c>
      <c r="I5620" t="s">
        <v>75</v>
      </c>
      <c r="J5620">
        <v>1</v>
      </c>
      <c r="K5620">
        <v>599</v>
      </c>
      <c r="L5620">
        <v>0</v>
      </c>
      <c r="M5620">
        <v>0</v>
      </c>
      <c r="N5620" t="s">
        <v>20</v>
      </c>
      <c r="O5620">
        <v>0</v>
      </c>
    </row>
    <row r="5621" spans="1:15" x14ac:dyDescent="0.3">
      <c r="A5621" t="s">
        <v>11097</v>
      </c>
      <c r="B5621" s="1">
        <v>46294</v>
      </c>
      <c r="C5621" t="s">
        <v>11098</v>
      </c>
      <c r="D5621" t="s">
        <v>23</v>
      </c>
      <c r="E5621" t="s">
        <v>18</v>
      </c>
      <c r="F5621">
        <v>349</v>
      </c>
      <c r="G5621" t="s">
        <v>19</v>
      </c>
      <c r="H5621">
        <v>349</v>
      </c>
      <c r="I5621" t="s">
        <v>23</v>
      </c>
      <c r="J5621">
        <v>1</v>
      </c>
      <c r="K5621">
        <v>349</v>
      </c>
      <c r="L5621">
        <v>0</v>
      </c>
      <c r="M5621">
        <v>0</v>
      </c>
      <c r="N5621" t="s">
        <v>20</v>
      </c>
      <c r="O5621">
        <v>0</v>
      </c>
    </row>
    <row r="5622" spans="1:15" x14ac:dyDescent="0.3">
      <c r="A5622" t="s">
        <v>11099</v>
      </c>
      <c r="B5622" s="1">
        <v>46269</v>
      </c>
      <c r="C5622" t="s">
        <v>11100</v>
      </c>
      <c r="D5622" t="s">
        <v>23</v>
      </c>
      <c r="E5622" t="s">
        <v>18</v>
      </c>
      <c r="F5622">
        <v>1299</v>
      </c>
      <c r="G5622" t="s">
        <v>19</v>
      </c>
      <c r="H5622">
        <v>1299</v>
      </c>
      <c r="I5622" t="s">
        <v>23</v>
      </c>
      <c r="J5622">
        <v>1</v>
      </c>
      <c r="K5622">
        <v>1299</v>
      </c>
      <c r="L5622">
        <v>0</v>
      </c>
      <c r="M5622">
        <v>0</v>
      </c>
      <c r="N5622" t="s">
        <v>20</v>
      </c>
      <c r="O5622">
        <v>0</v>
      </c>
    </row>
    <row r="5623" spans="1:15" x14ac:dyDescent="0.3">
      <c r="A5623" t="s">
        <v>11101</v>
      </c>
      <c r="B5623" s="1">
        <v>46275</v>
      </c>
      <c r="C5623" t="s">
        <v>11102</v>
      </c>
      <c r="D5623" t="s">
        <v>61</v>
      </c>
      <c r="E5623" t="s">
        <v>27</v>
      </c>
      <c r="F5623">
        <v>1799</v>
      </c>
      <c r="G5623" t="s">
        <v>19</v>
      </c>
      <c r="H5623">
        <v>1799</v>
      </c>
      <c r="I5623" t="s">
        <v>61</v>
      </c>
      <c r="J5623">
        <v>1</v>
      </c>
      <c r="K5623">
        <v>1799</v>
      </c>
      <c r="L5623">
        <v>0</v>
      </c>
      <c r="M5623">
        <v>0</v>
      </c>
      <c r="N5623" t="s">
        <v>20</v>
      </c>
      <c r="O5623">
        <v>0</v>
      </c>
    </row>
    <row r="5624" spans="1:15" x14ac:dyDescent="0.3">
      <c r="A5624" t="s">
        <v>11103</v>
      </c>
      <c r="B5624" s="1">
        <v>46270</v>
      </c>
      <c r="C5624" t="s">
        <v>11104</v>
      </c>
      <c r="D5624" t="s">
        <v>23</v>
      </c>
      <c r="E5624" t="s">
        <v>18</v>
      </c>
      <c r="F5624">
        <v>5597</v>
      </c>
      <c r="G5624" t="s">
        <v>19</v>
      </c>
      <c r="H5624">
        <v>5597</v>
      </c>
      <c r="I5624" t="s">
        <v>23</v>
      </c>
      <c r="J5624">
        <v>1</v>
      </c>
      <c r="K5624">
        <v>5597</v>
      </c>
      <c r="L5624">
        <v>0</v>
      </c>
      <c r="M5624">
        <v>0</v>
      </c>
      <c r="N5624" t="s">
        <v>20</v>
      </c>
      <c r="O5624">
        <v>0</v>
      </c>
    </row>
    <row r="5625" spans="1:15" x14ac:dyDescent="0.3">
      <c r="A5625" t="s">
        <v>11105</v>
      </c>
      <c r="B5625" s="1">
        <v>46290</v>
      </c>
      <c r="C5625" t="s">
        <v>11106</v>
      </c>
      <c r="D5625" t="s">
        <v>61</v>
      </c>
      <c r="E5625" t="s">
        <v>18</v>
      </c>
      <c r="F5625">
        <v>299</v>
      </c>
      <c r="G5625" t="s">
        <v>66</v>
      </c>
      <c r="H5625">
        <v>299</v>
      </c>
      <c r="I5625" t="s">
        <v>61</v>
      </c>
      <c r="J5625">
        <v>1</v>
      </c>
      <c r="K5625">
        <v>299</v>
      </c>
      <c r="L5625">
        <v>1</v>
      </c>
      <c r="M5625">
        <v>299</v>
      </c>
      <c r="N5625" t="s">
        <v>20</v>
      </c>
      <c r="O5625">
        <v>0</v>
      </c>
    </row>
    <row r="5626" spans="1:15" x14ac:dyDescent="0.3">
      <c r="A5626" t="s">
        <v>11107</v>
      </c>
      <c r="B5626" s="1">
        <v>46273</v>
      </c>
      <c r="C5626" t="s">
        <v>11108</v>
      </c>
      <c r="D5626" t="s">
        <v>26</v>
      </c>
      <c r="E5626" t="s">
        <v>43</v>
      </c>
      <c r="F5626">
        <v>2798</v>
      </c>
      <c r="G5626" t="s">
        <v>19</v>
      </c>
      <c r="H5626">
        <v>2798</v>
      </c>
      <c r="I5626" t="s">
        <v>26</v>
      </c>
      <c r="J5626">
        <v>1</v>
      </c>
      <c r="K5626">
        <v>2798</v>
      </c>
      <c r="L5626">
        <v>0</v>
      </c>
      <c r="M5626">
        <v>0</v>
      </c>
      <c r="N5626" t="s">
        <v>20</v>
      </c>
      <c r="O5626">
        <v>0</v>
      </c>
    </row>
    <row r="5627" spans="1:15" x14ac:dyDescent="0.3">
      <c r="A5627" t="s">
        <v>11109</v>
      </c>
      <c r="B5627" s="1">
        <v>46266</v>
      </c>
      <c r="C5627" t="s">
        <v>11110</v>
      </c>
      <c r="D5627" t="s">
        <v>37</v>
      </c>
      <c r="E5627" t="s">
        <v>54</v>
      </c>
      <c r="F5627">
        <v>4999</v>
      </c>
      <c r="G5627" t="s">
        <v>19</v>
      </c>
      <c r="H5627">
        <v>4999</v>
      </c>
      <c r="I5627" t="s">
        <v>37</v>
      </c>
      <c r="J5627">
        <v>1</v>
      </c>
      <c r="K5627">
        <v>4999</v>
      </c>
      <c r="L5627">
        <v>0</v>
      </c>
      <c r="M5627">
        <v>0</v>
      </c>
      <c r="N5627" t="s">
        <v>20</v>
      </c>
      <c r="O5627">
        <v>0</v>
      </c>
    </row>
    <row r="5628" spans="1:15" x14ac:dyDescent="0.3">
      <c r="A5628" t="s">
        <v>11111</v>
      </c>
      <c r="B5628" s="1">
        <v>46290</v>
      </c>
      <c r="C5628" t="s">
        <v>11112</v>
      </c>
      <c r="D5628" t="s">
        <v>34</v>
      </c>
      <c r="E5628" t="s">
        <v>54</v>
      </c>
      <c r="F5628">
        <v>4498</v>
      </c>
      <c r="G5628" t="s">
        <v>19</v>
      </c>
      <c r="H5628">
        <v>4498</v>
      </c>
      <c r="I5628" t="s">
        <v>34</v>
      </c>
      <c r="J5628">
        <v>1</v>
      </c>
      <c r="K5628">
        <v>4498</v>
      </c>
      <c r="L5628">
        <v>0</v>
      </c>
      <c r="M5628">
        <v>0</v>
      </c>
      <c r="N5628" t="s">
        <v>20</v>
      </c>
      <c r="O5628">
        <v>0</v>
      </c>
    </row>
    <row r="5629" spans="1:15" x14ac:dyDescent="0.3">
      <c r="A5629" t="s">
        <v>11113</v>
      </c>
      <c r="B5629" s="1">
        <v>46275</v>
      </c>
      <c r="C5629" t="s">
        <v>11114</v>
      </c>
      <c r="E5629" t="s">
        <v>54</v>
      </c>
      <c r="F5629">
        <v>1799</v>
      </c>
      <c r="G5629" t="s">
        <v>19</v>
      </c>
      <c r="H5629">
        <v>1799</v>
      </c>
      <c r="I5629" t="s">
        <v>194</v>
      </c>
      <c r="J5629">
        <v>1</v>
      </c>
      <c r="K5629">
        <v>1799</v>
      </c>
      <c r="L5629">
        <v>0</v>
      </c>
      <c r="M5629">
        <v>0</v>
      </c>
      <c r="N5629" t="s">
        <v>20</v>
      </c>
      <c r="O5629">
        <v>0</v>
      </c>
    </row>
    <row r="5630" spans="1:15" x14ac:dyDescent="0.3">
      <c r="A5630" t="s">
        <v>11115</v>
      </c>
      <c r="B5630" s="1">
        <v>46293</v>
      </c>
      <c r="C5630" t="s">
        <v>11116</v>
      </c>
      <c r="D5630" t="s">
        <v>42</v>
      </c>
      <c r="E5630" t="s">
        <v>27</v>
      </c>
      <c r="F5630">
        <v>349</v>
      </c>
      <c r="G5630" t="s">
        <v>19</v>
      </c>
      <c r="H5630">
        <v>349</v>
      </c>
      <c r="I5630" t="s">
        <v>42</v>
      </c>
      <c r="J5630">
        <v>1</v>
      </c>
      <c r="K5630">
        <v>349</v>
      </c>
      <c r="L5630">
        <v>0</v>
      </c>
      <c r="M5630">
        <v>0</v>
      </c>
      <c r="N5630" t="s">
        <v>20</v>
      </c>
      <c r="O5630">
        <v>0</v>
      </c>
    </row>
    <row r="5631" spans="1:15" x14ac:dyDescent="0.3">
      <c r="A5631" t="s">
        <v>11117</v>
      </c>
      <c r="B5631" s="1">
        <v>46292</v>
      </c>
      <c r="C5631" t="s">
        <v>11118</v>
      </c>
      <c r="D5631" t="s">
        <v>17</v>
      </c>
      <c r="E5631" t="s">
        <v>27</v>
      </c>
      <c r="F5631">
        <v>1197</v>
      </c>
      <c r="G5631" t="s">
        <v>19</v>
      </c>
      <c r="H5631">
        <v>1197</v>
      </c>
      <c r="I5631" t="s">
        <v>17</v>
      </c>
      <c r="J5631">
        <v>1</v>
      </c>
      <c r="K5631">
        <v>1197</v>
      </c>
      <c r="L5631">
        <v>0</v>
      </c>
      <c r="M5631">
        <v>0</v>
      </c>
      <c r="N5631" t="s">
        <v>20</v>
      </c>
      <c r="O5631">
        <v>0</v>
      </c>
    </row>
    <row r="5632" spans="1:15" x14ac:dyDescent="0.3">
      <c r="A5632" t="s">
        <v>11119</v>
      </c>
      <c r="B5632" s="1">
        <v>46266</v>
      </c>
      <c r="C5632" t="s">
        <v>11120</v>
      </c>
      <c r="D5632" t="s">
        <v>61</v>
      </c>
      <c r="E5632" t="s">
        <v>27</v>
      </c>
      <c r="F5632">
        <v>15997</v>
      </c>
      <c r="G5632" t="s">
        <v>19</v>
      </c>
      <c r="H5632">
        <v>15997</v>
      </c>
      <c r="I5632" t="s">
        <v>61</v>
      </c>
      <c r="J5632">
        <v>1</v>
      </c>
      <c r="K5632">
        <v>15997</v>
      </c>
      <c r="L5632">
        <v>0</v>
      </c>
      <c r="M5632">
        <v>0</v>
      </c>
      <c r="N5632" t="s">
        <v>20</v>
      </c>
      <c r="O5632">
        <v>0</v>
      </c>
    </row>
    <row r="5633" spans="1:15" x14ac:dyDescent="0.3">
      <c r="A5633" t="s">
        <v>11121</v>
      </c>
      <c r="B5633" s="1">
        <v>46275</v>
      </c>
      <c r="C5633" t="s">
        <v>11122</v>
      </c>
      <c r="D5633" t="s">
        <v>42</v>
      </c>
      <c r="E5633" t="s">
        <v>18</v>
      </c>
      <c r="F5633">
        <v>5498</v>
      </c>
      <c r="G5633" t="s">
        <v>19</v>
      </c>
      <c r="H5633">
        <v>5498</v>
      </c>
      <c r="I5633" t="s">
        <v>42</v>
      </c>
      <c r="J5633">
        <v>1</v>
      </c>
      <c r="K5633">
        <v>5498</v>
      </c>
      <c r="L5633">
        <v>0</v>
      </c>
      <c r="M5633">
        <v>0</v>
      </c>
      <c r="N5633" t="s">
        <v>20</v>
      </c>
      <c r="O5633">
        <v>0</v>
      </c>
    </row>
    <row r="5634" spans="1:15" x14ac:dyDescent="0.3">
      <c r="A5634" t="s">
        <v>11123</v>
      </c>
      <c r="B5634" s="1">
        <v>46294</v>
      </c>
      <c r="C5634" t="s">
        <v>11124</v>
      </c>
      <c r="D5634" t="s">
        <v>37</v>
      </c>
      <c r="E5634" t="s">
        <v>27</v>
      </c>
      <c r="F5634">
        <v>1299</v>
      </c>
      <c r="G5634" t="s">
        <v>19</v>
      </c>
      <c r="H5634">
        <v>1299</v>
      </c>
      <c r="I5634" t="s">
        <v>37</v>
      </c>
      <c r="J5634">
        <v>1</v>
      </c>
      <c r="K5634">
        <v>1299</v>
      </c>
      <c r="L5634">
        <v>0</v>
      </c>
      <c r="M5634">
        <v>0</v>
      </c>
      <c r="N5634" t="s">
        <v>20</v>
      </c>
      <c r="O5634">
        <v>0</v>
      </c>
    </row>
    <row r="5635" spans="1:15" x14ac:dyDescent="0.3">
      <c r="A5635" t="s">
        <v>11125</v>
      </c>
      <c r="B5635" s="1">
        <v>46287</v>
      </c>
      <c r="C5635" t="s">
        <v>11126</v>
      </c>
      <c r="D5635" t="s">
        <v>23</v>
      </c>
      <c r="E5635" t="s">
        <v>54</v>
      </c>
      <c r="F5635">
        <v>2499</v>
      </c>
      <c r="G5635" t="s">
        <v>19</v>
      </c>
      <c r="H5635">
        <v>2499</v>
      </c>
      <c r="I5635" t="s">
        <v>23</v>
      </c>
      <c r="J5635">
        <v>1</v>
      </c>
      <c r="K5635">
        <v>2499</v>
      </c>
      <c r="L5635">
        <v>0</v>
      </c>
      <c r="M5635">
        <v>0</v>
      </c>
      <c r="N5635" t="s">
        <v>20</v>
      </c>
      <c r="O5635">
        <v>0</v>
      </c>
    </row>
    <row r="5636" spans="1:15" x14ac:dyDescent="0.3">
      <c r="A5636" t="s">
        <v>11127</v>
      </c>
      <c r="B5636" s="1">
        <v>46284</v>
      </c>
      <c r="C5636" t="s">
        <v>11128</v>
      </c>
      <c r="D5636" t="s">
        <v>48</v>
      </c>
      <c r="E5636" t="s">
        <v>27</v>
      </c>
      <c r="F5636">
        <v>4498</v>
      </c>
      <c r="G5636" t="s">
        <v>19</v>
      </c>
      <c r="H5636">
        <v>4498</v>
      </c>
      <c r="I5636" t="s">
        <v>48</v>
      </c>
      <c r="J5636">
        <v>1</v>
      </c>
      <c r="K5636">
        <v>4498</v>
      </c>
      <c r="L5636">
        <v>0</v>
      </c>
      <c r="M5636">
        <v>0</v>
      </c>
      <c r="N5636" t="s">
        <v>20</v>
      </c>
      <c r="O5636">
        <v>0</v>
      </c>
    </row>
    <row r="5637" spans="1:15" x14ac:dyDescent="0.3">
      <c r="A5637" t="s">
        <v>11129</v>
      </c>
      <c r="B5637" s="1">
        <v>46271</v>
      </c>
      <c r="C5637" t="s">
        <v>11130</v>
      </c>
      <c r="D5637" t="s">
        <v>61</v>
      </c>
      <c r="E5637" t="s">
        <v>27</v>
      </c>
      <c r="F5637">
        <v>3098</v>
      </c>
      <c r="G5637" t="s">
        <v>115</v>
      </c>
      <c r="H5637">
        <v>3098</v>
      </c>
      <c r="I5637" t="s">
        <v>61</v>
      </c>
      <c r="J5637">
        <v>0</v>
      </c>
      <c r="K5637">
        <v>0</v>
      </c>
      <c r="L5637">
        <v>0</v>
      </c>
      <c r="M5637">
        <v>0</v>
      </c>
      <c r="N5637" t="s">
        <v>20</v>
      </c>
      <c r="O5637">
        <v>0</v>
      </c>
    </row>
    <row r="5638" spans="1:15" x14ac:dyDescent="0.3">
      <c r="A5638" t="s">
        <v>11131</v>
      </c>
      <c r="B5638" s="1">
        <v>46290</v>
      </c>
      <c r="C5638" t="s">
        <v>11132</v>
      </c>
      <c r="D5638" t="s">
        <v>42</v>
      </c>
      <c r="E5638" t="s">
        <v>18</v>
      </c>
      <c r="F5638">
        <v>4798</v>
      </c>
      <c r="G5638" t="s">
        <v>19</v>
      </c>
      <c r="H5638">
        <v>4798</v>
      </c>
      <c r="I5638" t="s">
        <v>42</v>
      </c>
      <c r="J5638">
        <v>1</v>
      </c>
      <c r="K5638">
        <v>4798</v>
      </c>
      <c r="L5638">
        <v>0</v>
      </c>
      <c r="M5638">
        <v>0</v>
      </c>
      <c r="N5638" t="s">
        <v>20</v>
      </c>
      <c r="O5638">
        <v>0</v>
      </c>
    </row>
    <row r="5639" spans="1:15" x14ac:dyDescent="0.3">
      <c r="A5639" t="s">
        <v>11133</v>
      </c>
      <c r="B5639" s="1">
        <v>46271</v>
      </c>
      <c r="C5639" t="s">
        <v>11134</v>
      </c>
      <c r="D5639" t="s">
        <v>37</v>
      </c>
      <c r="E5639" t="s">
        <v>18</v>
      </c>
      <c r="F5639">
        <v>3097</v>
      </c>
      <c r="G5639" t="s">
        <v>19</v>
      </c>
      <c r="H5639">
        <v>3097</v>
      </c>
      <c r="I5639" t="s">
        <v>37</v>
      </c>
      <c r="J5639">
        <v>1</v>
      </c>
      <c r="K5639">
        <v>3097</v>
      </c>
      <c r="L5639">
        <v>0</v>
      </c>
      <c r="M5639">
        <v>0</v>
      </c>
      <c r="N5639" t="s">
        <v>20</v>
      </c>
      <c r="O5639">
        <v>0</v>
      </c>
    </row>
    <row r="5640" spans="1:15" x14ac:dyDescent="0.3">
      <c r="A5640" t="s">
        <v>11135</v>
      </c>
      <c r="B5640" s="1">
        <v>46285</v>
      </c>
      <c r="C5640" t="s">
        <v>11136</v>
      </c>
      <c r="D5640" t="s">
        <v>37</v>
      </c>
      <c r="E5640" t="s">
        <v>43</v>
      </c>
      <c r="F5640">
        <v>2499</v>
      </c>
      <c r="G5640" t="s">
        <v>19</v>
      </c>
      <c r="H5640">
        <v>2499</v>
      </c>
      <c r="I5640" t="s">
        <v>37</v>
      </c>
      <c r="J5640">
        <v>1</v>
      </c>
      <c r="K5640">
        <v>2499</v>
      </c>
      <c r="L5640">
        <v>0</v>
      </c>
      <c r="M5640">
        <v>0</v>
      </c>
      <c r="N5640" t="s">
        <v>20</v>
      </c>
      <c r="O5640">
        <v>0</v>
      </c>
    </row>
    <row r="5641" spans="1:15" x14ac:dyDescent="0.3">
      <c r="A5641" t="s">
        <v>11137</v>
      </c>
      <c r="B5641" s="1">
        <v>46284</v>
      </c>
      <c r="C5641" t="s">
        <v>11138</v>
      </c>
      <c r="D5641" t="s">
        <v>42</v>
      </c>
      <c r="E5641" t="s">
        <v>18</v>
      </c>
      <c r="F5641">
        <v>2999</v>
      </c>
      <c r="G5641" t="s">
        <v>19</v>
      </c>
      <c r="H5641">
        <v>2999</v>
      </c>
      <c r="I5641" t="s">
        <v>42</v>
      </c>
      <c r="J5641">
        <v>1</v>
      </c>
      <c r="K5641">
        <v>2999</v>
      </c>
      <c r="L5641">
        <v>0</v>
      </c>
      <c r="M5641">
        <v>0</v>
      </c>
      <c r="N5641" t="s">
        <v>20</v>
      </c>
      <c r="O5641">
        <v>0</v>
      </c>
    </row>
    <row r="5642" spans="1:15" x14ac:dyDescent="0.3">
      <c r="A5642" t="s">
        <v>11139</v>
      </c>
      <c r="B5642" s="1">
        <v>46288</v>
      </c>
      <c r="C5642" t="s">
        <v>11140</v>
      </c>
      <c r="D5642" t="s">
        <v>75</v>
      </c>
      <c r="E5642" t="s">
        <v>43</v>
      </c>
      <c r="F5642">
        <v>3798</v>
      </c>
      <c r="G5642" t="s">
        <v>19</v>
      </c>
      <c r="H5642">
        <v>3798</v>
      </c>
      <c r="I5642" t="s">
        <v>75</v>
      </c>
      <c r="J5642">
        <v>1</v>
      </c>
      <c r="K5642">
        <v>3798</v>
      </c>
      <c r="L5642">
        <v>0</v>
      </c>
      <c r="M5642">
        <v>0</v>
      </c>
      <c r="N5642" t="s">
        <v>20</v>
      </c>
      <c r="O5642">
        <v>0</v>
      </c>
    </row>
    <row r="5643" spans="1:15" x14ac:dyDescent="0.3">
      <c r="A5643" t="s">
        <v>11141</v>
      </c>
      <c r="B5643" s="1">
        <v>46281</v>
      </c>
      <c r="C5643" t="s">
        <v>11142</v>
      </c>
      <c r="D5643" t="s">
        <v>37</v>
      </c>
      <c r="E5643" t="s">
        <v>27</v>
      </c>
      <c r="F5643">
        <v>1298</v>
      </c>
      <c r="G5643" t="s">
        <v>19</v>
      </c>
      <c r="H5643">
        <v>1298</v>
      </c>
      <c r="I5643" t="s">
        <v>37</v>
      </c>
      <c r="J5643">
        <v>1</v>
      </c>
      <c r="K5643">
        <v>1298</v>
      </c>
      <c r="L5643">
        <v>0</v>
      </c>
      <c r="M5643">
        <v>0</v>
      </c>
      <c r="N5643" t="s">
        <v>20</v>
      </c>
      <c r="O5643">
        <v>0</v>
      </c>
    </row>
    <row r="5644" spans="1:15" x14ac:dyDescent="0.3">
      <c r="A5644" t="s">
        <v>11143</v>
      </c>
      <c r="B5644" s="1">
        <v>46275</v>
      </c>
      <c r="C5644" t="s">
        <v>11144</v>
      </c>
      <c r="D5644" t="s">
        <v>34</v>
      </c>
      <c r="E5644" t="s">
        <v>18</v>
      </c>
      <c r="F5644">
        <v>7497</v>
      </c>
      <c r="G5644" t="s">
        <v>19</v>
      </c>
      <c r="H5644">
        <v>7497</v>
      </c>
      <c r="I5644" t="s">
        <v>34</v>
      </c>
      <c r="J5644">
        <v>1</v>
      </c>
      <c r="K5644">
        <v>7497</v>
      </c>
      <c r="L5644">
        <v>0</v>
      </c>
      <c r="M5644">
        <v>0</v>
      </c>
      <c r="N5644" t="s">
        <v>20</v>
      </c>
      <c r="O5644">
        <v>0</v>
      </c>
    </row>
    <row r="5645" spans="1:15" x14ac:dyDescent="0.3">
      <c r="A5645" t="s">
        <v>11145</v>
      </c>
      <c r="B5645" s="1">
        <v>46278</v>
      </c>
      <c r="C5645" t="s">
        <v>11146</v>
      </c>
      <c r="D5645" t="s">
        <v>23</v>
      </c>
      <c r="E5645" t="s">
        <v>18</v>
      </c>
      <c r="F5645">
        <v>4798</v>
      </c>
      <c r="G5645" t="s">
        <v>80</v>
      </c>
      <c r="H5645">
        <v>4798</v>
      </c>
      <c r="I5645" t="s">
        <v>23</v>
      </c>
      <c r="J5645">
        <v>0</v>
      </c>
      <c r="K5645">
        <v>0</v>
      </c>
      <c r="L5645">
        <v>0</v>
      </c>
      <c r="M5645">
        <v>0</v>
      </c>
      <c r="N5645" t="s">
        <v>20</v>
      </c>
      <c r="O5645">
        <v>0</v>
      </c>
    </row>
    <row r="5646" spans="1:15" x14ac:dyDescent="0.3">
      <c r="A5646" t="s">
        <v>11147</v>
      </c>
      <c r="B5646" s="1">
        <v>46283</v>
      </c>
      <c r="C5646" t="s">
        <v>11148</v>
      </c>
      <c r="D5646" t="s">
        <v>37</v>
      </c>
      <c r="E5646" t="s">
        <v>27</v>
      </c>
      <c r="F5646">
        <v>4999</v>
      </c>
      <c r="G5646" t="s">
        <v>19</v>
      </c>
      <c r="H5646">
        <v>4999</v>
      </c>
      <c r="I5646" t="s">
        <v>37</v>
      </c>
      <c r="J5646">
        <v>1</v>
      </c>
      <c r="K5646">
        <v>4999</v>
      </c>
      <c r="L5646">
        <v>0</v>
      </c>
      <c r="M5646">
        <v>0</v>
      </c>
      <c r="N5646" t="s">
        <v>20</v>
      </c>
      <c r="O5646">
        <v>0</v>
      </c>
    </row>
    <row r="5647" spans="1:15" x14ac:dyDescent="0.3">
      <c r="A5647" t="s">
        <v>11149</v>
      </c>
      <c r="B5647" s="1">
        <v>46290</v>
      </c>
      <c r="C5647" t="s">
        <v>11150</v>
      </c>
      <c r="E5647" t="s">
        <v>18</v>
      </c>
      <c r="F5647">
        <v>1799</v>
      </c>
      <c r="G5647" t="s">
        <v>19</v>
      </c>
      <c r="H5647">
        <v>1799</v>
      </c>
      <c r="I5647" t="s">
        <v>194</v>
      </c>
      <c r="J5647">
        <v>1</v>
      </c>
      <c r="K5647">
        <v>1799</v>
      </c>
      <c r="L5647">
        <v>0</v>
      </c>
      <c r="M5647">
        <v>0</v>
      </c>
      <c r="N5647" t="s">
        <v>20</v>
      </c>
      <c r="O5647">
        <v>0</v>
      </c>
    </row>
    <row r="5648" spans="1:15" x14ac:dyDescent="0.3">
      <c r="A5648" t="s">
        <v>11151</v>
      </c>
      <c r="B5648" s="1">
        <v>46294</v>
      </c>
      <c r="C5648" t="s">
        <v>11152</v>
      </c>
      <c r="D5648" t="s">
        <v>75</v>
      </c>
      <c r="E5648" t="s">
        <v>18</v>
      </c>
      <c r="F5648">
        <v>2499</v>
      </c>
      <c r="G5648" t="s">
        <v>19</v>
      </c>
      <c r="H5648">
        <v>2499</v>
      </c>
      <c r="I5648" t="s">
        <v>75</v>
      </c>
      <c r="J5648">
        <v>1</v>
      </c>
      <c r="K5648">
        <v>2499</v>
      </c>
      <c r="L5648">
        <v>0</v>
      </c>
      <c r="M5648">
        <v>0</v>
      </c>
      <c r="N5648" t="s">
        <v>20</v>
      </c>
      <c r="O5648">
        <v>0</v>
      </c>
    </row>
    <row r="5649" spans="1:15" x14ac:dyDescent="0.3">
      <c r="A5649" t="s">
        <v>11153</v>
      </c>
      <c r="B5649" s="1">
        <v>46289</v>
      </c>
      <c r="C5649" t="s">
        <v>11154</v>
      </c>
      <c r="D5649" t="s">
        <v>26</v>
      </c>
      <c r="E5649" t="s">
        <v>18</v>
      </c>
      <c r="F5649">
        <v>2499</v>
      </c>
      <c r="G5649" t="s">
        <v>19</v>
      </c>
      <c r="H5649">
        <v>2499</v>
      </c>
      <c r="I5649" t="s">
        <v>26</v>
      </c>
      <c r="J5649">
        <v>1</v>
      </c>
      <c r="K5649">
        <v>2499</v>
      </c>
      <c r="L5649">
        <v>0</v>
      </c>
      <c r="M5649">
        <v>0</v>
      </c>
      <c r="N5649" t="s">
        <v>20</v>
      </c>
      <c r="O5649">
        <v>0</v>
      </c>
    </row>
    <row r="5650" spans="1:15" x14ac:dyDescent="0.3">
      <c r="A5650" t="s">
        <v>11155</v>
      </c>
      <c r="B5650" s="1">
        <v>46272</v>
      </c>
      <c r="C5650" t="s">
        <v>11156</v>
      </c>
      <c r="D5650" t="s">
        <v>75</v>
      </c>
      <c r="E5650" t="s">
        <v>27</v>
      </c>
      <c r="F5650">
        <v>4847</v>
      </c>
      <c r="G5650" t="s">
        <v>115</v>
      </c>
      <c r="H5650">
        <v>4847</v>
      </c>
      <c r="I5650" t="s">
        <v>75</v>
      </c>
      <c r="J5650">
        <v>0</v>
      </c>
      <c r="K5650">
        <v>0</v>
      </c>
      <c r="L5650">
        <v>0</v>
      </c>
      <c r="M5650">
        <v>0</v>
      </c>
      <c r="N5650" t="s">
        <v>20</v>
      </c>
      <c r="O5650">
        <v>0</v>
      </c>
    </row>
    <row r="5651" spans="1:15" x14ac:dyDescent="0.3">
      <c r="A5651" t="s">
        <v>11157</v>
      </c>
      <c r="B5651" s="1">
        <v>46285</v>
      </c>
      <c r="C5651" t="s">
        <v>11158</v>
      </c>
      <c r="D5651" t="s">
        <v>23</v>
      </c>
      <c r="E5651" t="s">
        <v>27</v>
      </c>
      <c r="F5651">
        <v>2298</v>
      </c>
      <c r="G5651" t="s">
        <v>19</v>
      </c>
      <c r="H5651">
        <v>2298</v>
      </c>
      <c r="I5651" t="s">
        <v>23</v>
      </c>
      <c r="J5651">
        <v>1</v>
      </c>
      <c r="K5651">
        <v>2298</v>
      </c>
      <c r="L5651">
        <v>0</v>
      </c>
      <c r="M5651">
        <v>0</v>
      </c>
      <c r="N5651" t="s">
        <v>20</v>
      </c>
      <c r="O5651">
        <v>0</v>
      </c>
    </row>
    <row r="5652" spans="1:15" x14ac:dyDescent="0.3">
      <c r="A5652" t="s">
        <v>11159</v>
      </c>
      <c r="B5652" s="1">
        <v>46278</v>
      </c>
      <c r="C5652" t="s">
        <v>11160</v>
      </c>
      <c r="D5652" t="s">
        <v>75</v>
      </c>
      <c r="E5652" t="s">
        <v>54</v>
      </c>
      <c r="F5652">
        <v>3499</v>
      </c>
      <c r="G5652" t="s">
        <v>19</v>
      </c>
      <c r="H5652">
        <v>3499</v>
      </c>
      <c r="I5652" t="s">
        <v>75</v>
      </c>
      <c r="J5652">
        <v>1</v>
      </c>
      <c r="K5652">
        <v>3299</v>
      </c>
      <c r="L5652">
        <v>0</v>
      </c>
      <c r="M5652">
        <v>0</v>
      </c>
      <c r="N5652" t="s">
        <v>576</v>
      </c>
      <c r="O5652">
        <v>-200</v>
      </c>
    </row>
    <row r="5653" spans="1:15" x14ac:dyDescent="0.3">
      <c r="A5653" t="s">
        <v>11161</v>
      </c>
      <c r="B5653" s="1">
        <v>46274</v>
      </c>
      <c r="C5653" t="s">
        <v>2158</v>
      </c>
      <c r="D5653" t="s">
        <v>61</v>
      </c>
      <c r="E5653" t="s">
        <v>54</v>
      </c>
      <c r="F5653">
        <v>1499</v>
      </c>
      <c r="G5653" t="s">
        <v>19</v>
      </c>
      <c r="H5653">
        <v>1499</v>
      </c>
      <c r="I5653" t="s">
        <v>61</v>
      </c>
      <c r="J5653">
        <v>1</v>
      </c>
      <c r="K5653">
        <v>1499</v>
      </c>
      <c r="L5653">
        <v>0</v>
      </c>
      <c r="M5653">
        <v>0</v>
      </c>
      <c r="N5653" t="s">
        <v>20</v>
      </c>
      <c r="O5653">
        <v>0</v>
      </c>
    </row>
    <row r="5654" spans="1:15" x14ac:dyDescent="0.3">
      <c r="A5654" t="s">
        <v>11162</v>
      </c>
      <c r="B5654" s="1">
        <v>46273</v>
      </c>
      <c r="C5654" t="s">
        <v>3037</v>
      </c>
      <c r="D5654" t="s">
        <v>34</v>
      </c>
      <c r="E5654" t="s">
        <v>27</v>
      </c>
      <c r="F5654">
        <v>499</v>
      </c>
      <c r="G5654" t="s">
        <v>19</v>
      </c>
      <c r="H5654">
        <v>499</v>
      </c>
      <c r="I5654" t="s">
        <v>34</v>
      </c>
      <c r="J5654">
        <v>1</v>
      </c>
      <c r="K5654">
        <v>499</v>
      </c>
      <c r="L5654">
        <v>0</v>
      </c>
      <c r="M5654">
        <v>0</v>
      </c>
      <c r="N5654" t="s">
        <v>20</v>
      </c>
      <c r="O5654">
        <v>0</v>
      </c>
    </row>
    <row r="5655" spans="1:15" x14ac:dyDescent="0.3">
      <c r="A5655" t="s">
        <v>11163</v>
      </c>
      <c r="B5655" s="1">
        <v>46293</v>
      </c>
      <c r="C5655" t="s">
        <v>11164</v>
      </c>
      <c r="D5655" t="s">
        <v>61</v>
      </c>
      <c r="E5655" t="s">
        <v>54</v>
      </c>
      <c r="F5655">
        <v>3499</v>
      </c>
      <c r="G5655" t="s">
        <v>19</v>
      </c>
      <c r="H5655">
        <v>3499</v>
      </c>
      <c r="I5655" t="s">
        <v>61</v>
      </c>
      <c r="J5655">
        <v>1</v>
      </c>
      <c r="K5655">
        <v>3499</v>
      </c>
      <c r="L5655">
        <v>0</v>
      </c>
      <c r="M5655">
        <v>0</v>
      </c>
      <c r="N5655" t="s">
        <v>20</v>
      </c>
      <c r="O5655">
        <v>0</v>
      </c>
    </row>
    <row r="5656" spans="1:15" x14ac:dyDescent="0.3">
      <c r="A5656" t="s">
        <v>11165</v>
      </c>
      <c r="B5656" s="1">
        <v>46272</v>
      </c>
      <c r="C5656" t="s">
        <v>11166</v>
      </c>
      <c r="D5656" t="s">
        <v>48</v>
      </c>
      <c r="E5656" t="s">
        <v>18</v>
      </c>
      <c r="F5656">
        <v>10147</v>
      </c>
      <c r="G5656" t="s">
        <v>19</v>
      </c>
      <c r="H5656">
        <v>10147</v>
      </c>
      <c r="I5656" t="s">
        <v>48</v>
      </c>
      <c r="J5656">
        <v>1</v>
      </c>
      <c r="K5656">
        <v>10147</v>
      </c>
      <c r="L5656">
        <v>0</v>
      </c>
      <c r="M5656">
        <v>0</v>
      </c>
      <c r="N5656" t="s">
        <v>20</v>
      </c>
      <c r="O5656">
        <v>0</v>
      </c>
    </row>
    <row r="5657" spans="1:15" x14ac:dyDescent="0.3">
      <c r="A5657" t="s">
        <v>11167</v>
      </c>
      <c r="B5657" s="1">
        <v>46292</v>
      </c>
      <c r="C5657" t="s">
        <v>11168</v>
      </c>
      <c r="D5657" t="s">
        <v>34</v>
      </c>
      <c r="E5657" t="s">
        <v>18</v>
      </c>
      <c r="F5657">
        <v>6498</v>
      </c>
      <c r="G5657" t="s">
        <v>19</v>
      </c>
      <c r="H5657">
        <v>6498</v>
      </c>
      <c r="I5657" t="s">
        <v>34</v>
      </c>
      <c r="J5657">
        <v>1</v>
      </c>
      <c r="K5657">
        <v>6498</v>
      </c>
      <c r="L5657">
        <v>0</v>
      </c>
      <c r="M5657">
        <v>0</v>
      </c>
      <c r="N5657" t="s">
        <v>20</v>
      </c>
      <c r="O5657">
        <v>0</v>
      </c>
    </row>
    <row r="5658" spans="1:15" x14ac:dyDescent="0.3">
      <c r="A5658" t="s">
        <v>11169</v>
      </c>
      <c r="B5658" s="1">
        <v>46289</v>
      </c>
      <c r="C5658" t="s">
        <v>11170</v>
      </c>
      <c r="D5658" t="s">
        <v>17</v>
      </c>
      <c r="E5658" t="s">
        <v>54</v>
      </c>
      <c r="F5658">
        <v>12497</v>
      </c>
      <c r="G5658" t="s">
        <v>19</v>
      </c>
      <c r="H5658">
        <v>12497</v>
      </c>
      <c r="I5658" t="s">
        <v>17</v>
      </c>
      <c r="J5658">
        <v>1</v>
      </c>
      <c r="K5658">
        <v>12497</v>
      </c>
      <c r="L5658">
        <v>0</v>
      </c>
      <c r="M5658">
        <v>0</v>
      </c>
      <c r="N5658" t="s">
        <v>20</v>
      </c>
      <c r="O5658">
        <v>0</v>
      </c>
    </row>
    <row r="5659" spans="1:15" x14ac:dyDescent="0.3">
      <c r="A5659" t="s">
        <v>11171</v>
      </c>
      <c r="B5659" s="1">
        <v>46294</v>
      </c>
      <c r="C5659" t="s">
        <v>11172</v>
      </c>
      <c r="D5659" t="s">
        <v>23</v>
      </c>
      <c r="E5659" t="s">
        <v>54</v>
      </c>
      <c r="F5659" s="2">
        <v>1499</v>
      </c>
      <c r="G5659" t="s">
        <v>19</v>
      </c>
      <c r="H5659">
        <v>1499</v>
      </c>
      <c r="I5659" t="s">
        <v>23</v>
      </c>
      <c r="J5659">
        <v>1</v>
      </c>
      <c r="K5659">
        <v>1499</v>
      </c>
      <c r="L5659">
        <v>0</v>
      </c>
      <c r="M5659">
        <v>0</v>
      </c>
      <c r="N5659" t="s">
        <v>20</v>
      </c>
      <c r="O5659">
        <v>0</v>
      </c>
    </row>
    <row r="5660" spans="1:15" x14ac:dyDescent="0.3">
      <c r="A5660" t="s">
        <v>11173</v>
      </c>
      <c r="B5660" s="1">
        <v>46290</v>
      </c>
      <c r="C5660" t="s">
        <v>11174</v>
      </c>
      <c r="D5660" t="s">
        <v>23</v>
      </c>
      <c r="E5660" t="s">
        <v>18</v>
      </c>
      <c r="F5660">
        <v>8598</v>
      </c>
      <c r="G5660" t="s">
        <v>19</v>
      </c>
      <c r="H5660">
        <v>8598</v>
      </c>
      <c r="I5660" t="s">
        <v>23</v>
      </c>
      <c r="J5660">
        <v>1</v>
      </c>
      <c r="K5660">
        <v>8598</v>
      </c>
      <c r="L5660">
        <v>0</v>
      </c>
      <c r="M5660">
        <v>0</v>
      </c>
      <c r="N5660" t="s">
        <v>20</v>
      </c>
      <c r="O5660">
        <v>0</v>
      </c>
    </row>
    <row r="5661" spans="1:15" x14ac:dyDescent="0.3">
      <c r="A5661" t="s">
        <v>11175</v>
      </c>
      <c r="B5661" s="1">
        <v>46269</v>
      </c>
      <c r="C5661" t="s">
        <v>11176</v>
      </c>
      <c r="D5661" t="s">
        <v>75</v>
      </c>
      <c r="E5661" t="s">
        <v>18</v>
      </c>
      <c r="F5661">
        <v>1799</v>
      </c>
      <c r="G5661" t="s">
        <v>19</v>
      </c>
      <c r="H5661">
        <v>1799</v>
      </c>
      <c r="I5661" t="s">
        <v>75</v>
      </c>
      <c r="J5661">
        <v>1</v>
      </c>
      <c r="K5661">
        <v>1799</v>
      </c>
      <c r="L5661">
        <v>0</v>
      </c>
      <c r="M5661">
        <v>0</v>
      </c>
      <c r="N5661" t="s">
        <v>20</v>
      </c>
      <c r="O5661">
        <v>0</v>
      </c>
    </row>
    <row r="5662" spans="1:15" x14ac:dyDescent="0.3">
      <c r="A5662" t="s">
        <v>11177</v>
      </c>
      <c r="B5662" s="1">
        <v>46292</v>
      </c>
      <c r="C5662" t="s">
        <v>11178</v>
      </c>
      <c r="D5662" t="s">
        <v>75</v>
      </c>
      <c r="E5662" t="s">
        <v>54</v>
      </c>
      <c r="F5662">
        <v>8498</v>
      </c>
      <c r="G5662" t="s">
        <v>19</v>
      </c>
      <c r="H5662">
        <v>8498</v>
      </c>
      <c r="I5662" t="s">
        <v>75</v>
      </c>
      <c r="J5662">
        <v>1</v>
      </c>
      <c r="K5662">
        <v>8498</v>
      </c>
      <c r="L5662">
        <v>0</v>
      </c>
      <c r="M5662">
        <v>0</v>
      </c>
      <c r="N5662" t="s">
        <v>20</v>
      </c>
      <c r="O5662">
        <v>0</v>
      </c>
    </row>
    <row r="5663" spans="1:15" x14ac:dyDescent="0.3">
      <c r="A5663" t="s">
        <v>11179</v>
      </c>
      <c r="B5663" s="1">
        <v>46266</v>
      </c>
      <c r="C5663" t="s">
        <v>11180</v>
      </c>
      <c r="D5663" t="s">
        <v>23</v>
      </c>
      <c r="E5663" t="s">
        <v>18</v>
      </c>
      <c r="F5663">
        <v>7999</v>
      </c>
      <c r="G5663" t="s">
        <v>115</v>
      </c>
      <c r="H5663">
        <v>7999</v>
      </c>
      <c r="I5663" t="s">
        <v>23</v>
      </c>
      <c r="J5663">
        <v>0</v>
      </c>
      <c r="K5663">
        <v>0</v>
      </c>
      <c r="L5663">
        <v>0</v>
      </c>
      <c r="M5663">
        <v>0</v>
      </c>
      <c r="N5663" t="s">
        <v>20</v>
      </c>
      <c r="O5663">
        <v>0</v>
      </c>
    </row>
    <row r="5664" spans="1:15" x14ac:dyDescent="0.3">
      <c r="A5664" t="s">
        <v>11181</v>
      </c>
      <c r="B5664" s="1">
        <v>46288</v>
      </c>
      <c r="C5664" t="s">
        <v>11182</v>
      </c>
      <c r="D5664" t="s">
        <v>75</v>
      </c>
      <c r="E5664" t="s">
        <v>27</v>
      </c>
      <c r="F5664">
        <v>2598</v>
      </c>
      <c r="G5664" t="s">
        <v>80</v>
      </c>
      <c r="H5664">
        <v>2598</v>
      </c>
      <c r="I5664" t="s">
        <v>75</v>
      </c>
      <c r="J5664">
        <v>0</v>
      </c>
      <c r="K5664">
        <v>0</v>
      </c>
      <c r="L5664">
        <v>0</v>
      </c>
      <c r="M5664">
        <v>0</v>
      </c>
      <c r="N5664" t="s">
        <v>20</v>
      </c>
      <c r="O5664">
        <v>0</v>
      </c>
    </row>
    <row r="5665" spans="1:15" x14ac:dyDescent="0.3">
      <c r="A5665" t="s">
        <v>11183</v>
      </c>
      <c r="B5665" s="1">
        <v>46295</v>
      </c>
      <c r="C5665" t="s">
        <v>11184</v>
      </c>
      <c r="D5665" t="s">
        <v>42</v>
      </c>
      <c r="E5665" t="s">
        <v>18</v>
      </c>
      <c r="F5665">
        <v>499</v>
      </c>
      <c r="G5665" t="s">
        <v>19</v>
      </c>
      <c r="H5665">
        <v>499</v>
      </c>
      <c r="I5665" t="s">
        <v>42</v>
      </c>
      <c r="J5665">
        <v>1</v>
      </c>
      <c r="K5665">
        <v>499</v>
      </c>
      <c r="L5665">
        <v>0</v>
      </c>
      <c r="M5665">
        <v>0</v>
      </c>
      <c r="N5665" t="s">
        <v>20</v>
      </c>
      <c r="O5665">
        <v>0</v>
      </c>
    </row>
    <row r="5666" spans="1:15" x14ac:dyDescent="0.3">
      <c r="A5666" t="s">
        <v>11185</v>
      </c>
      <c r="B5666" s="1">
        <v>46266</v>
      </c>
      <c r="C5666" t="s">
        <v>11186</v>
      </c>
      <c r="D5666" t="s">
        <v>17</v>
      </c>
      <c r="E5666" t="s">
        <v>18</v>
      </c>
      <c r="F5666">
        <v>1848</v>
      </c>
      <c r="G5666" t="s">
        <v>19</v>
      </c>
      <c r="H5666">
        <v>1848</v>
      </c>
      <c r="I5666" t="s">
        <v>17</v>
      </c>
      <c r="J5666">
        <v>1</v>
      </c>
      <c r="K5666">
        <v>1848</v>
      </c>
      <c r="L5666">
        <v>0</v>
      </c>
      <c r="M5666">
        <v>0</v>
      </c>
      <c r="N5666" t="s">
        <v>20</v>
      </c>
      <c r="O5666">
        <v>0</v>
      </c>
    </row>
    <row r="5667" spans="1:15" x14ac:dyDescent="0.3">
      <c r="A5667" t="s">
        <v>11187</v>
      </c>
      <c r="B5667" s="1">
        <v>46279</v>
      </c>
      <c r="C5667" t="s">
        <v>11188</v>
      </c>
      <c r="D5667" t="s">
        <v>61</v>
      </c>
      <c r="E5667" t="s">
        <v>27</v>
      </c>
      <c r="F5667">
        <v>5097</v>
      </c>
      <c r="G5667" t="s">
        <v>19</v>
      </c>
      <c r="H5667">
        <v>5097</v>
      </c>
      <c r="I5667" t="s">
        <v>61</v>
      </c>
      <c r="J5667">
        <v>1</v>
      </c>
      <c r="K5667">
        <v>5097</v>
      </c>
      <c r="L5667">
        <v>0</v>
      </c>
      <c r="M5667">
        <v>0</v>
      </c>
      <c r="N5667" t="s">
        <v>20</v>
      </c>
      <c r="O5667">
        <v>0</v>
      </c>
    </row>
    <row r="5668" spans="1:15" x14ac:dyDescent="0.3">
      <c r="A5668" t="s">
        <v>11189</v>
      </c>
      <c r="B5668" s="1">
        <v>46290</v>
      </c>
      <c r="C5668" t="s">
        <v>11190</v>
      </c>
      <c r="E5668" t="s">
        <v>27</v>
      </c>
      <c r="F5668">
        <v>799</v>
      </c>
      <c r="G5668" t="s">
        <v>19</v>
      </c>
      <c r="H5668">
        <v>799</v>
      </c>
      <c r="I5668" t="s">
        <v>194</v>
      </c>
      <c r="J5668">
        <v>1</v>
      </c>
      <c r="K5668">
        <v>799</v>
      </c>
      <c r="L5668">
        <v>0</v>
      </c>
      <c r="M5668">
        <v>0</v>
      </c>
      <c r="N5668" t="s">
        <v>20</v>
      </c>
      <c r="O5668">
        <v>0</v>
      </c>
    </row>
    <row r="5669" spans="1:15" x14ac:dyDescent="0.3">
      <c r="A5669" t="s">
        <v>11191</v>
      </c>
      <c r="B5669" s="1">
        <v>46287</v>
      </c>
      <c r="C5669" t="s">
        <v>11192</v>
      </c>
      <c r="D5669" t="s">
        <v>34</v>
      </c>
      <c r="E5669" t="s">
        <v>27</v>
      </c>
      <c r="F5669">
        <v>299</v>
      </c>
      <c r="G5669" t="s">
        <v>19</v>
      </c>
      <c r="H5669">
        <v>299</v>
      </c>
      <c r="I5669" t="s">
        <v>34</v>
      </c>
      <c r="J5669">
        <v>1</v>
      </c>
      <c r="K5669">
        <v>299</v>
      </c>
      <c r="L5669">
        <v>0</v>
      </c>
      <c r="M5669">
        <v>0</v>
      </c>
      <c r="N5669" t="s">
        <v>20</v>
      </c>
      <c r="O5669">
        <v>0</v>
      </c>
    </row>
    <row r="5670" spans="1:15" x14ac:dyDescent="0.3">
      <c r="A5670" t="s">
        <v>11193</v>
      </c>
      <c r="B5670" s="1">
        <v>46274</v>
      </c>
      <c r="C5670" t="s">
        <v>11194</v>
      </c>
      <c r="D5670" t="s">
        <v>75</v>
      </c>
      <c r="E5670" t="s">
        <v>18</v>
      </c>
      <c r="F5670">
        <v>3499</v>
      </c>
      <c r="G5670" t="s">
        <v>19</v>
      </c>
      <c r="H5670">
        <v>3499</v>
      </c>
      <c r="I5670" t="s">
        <v>75</v>
      </c>
      <c r="J5670">
        <v>1</v>
      </c>
      <c r="K5670">
        <v>3499</v>
      </c>
      <c r="L5670">
        <v>0</v>
      </c>
      <c r="M5670">
        <v>0</v>
      </c>
      <c r="N5670" t="s">
        <v>20</v>
      </c>
      <c r="O5670">
        <v>0</v>
      </c>
    </row>
    <row r="5671" spans="1:15" x14ac:dyDescent="0.3">
      <c r="A5671" t="s">
        <v>11195</v>
      </c>
      <c r="B5671" s="1">
        <v>46279</v>
      </c>
      <c r="C5671" t="s">
        <v>11196</v>
      </c>
      <c r="D5671" t="s">
        <v>26</v>
      </c>
      <c r="E5671" t="s">
        <v>43</v>
      </c>
      <c r="F5671">
        <v>349</v>
      </c>
      <c r="G5671" t="s">
        <v>19</v>
      </c>
      <c r="H5671">
        <v>349</v>
      </c>
      <c r="I5671" t="s">
        <v>26</v>
      </c>
      <c r="J5671">
        <v>1</v>
      </c>
      <c r="K5671">
        <v>349</v>
      </c>
      <c r="L5671">
        <v>0</v>
      </c>
      <c r="M5671">
        <v>0</v>
      </c>
      <c r="N5671" t="s">
        <v>20</v>
      </c>
      <c r="O5671">
        <v>0</v>
      </c>
    </row>
    <row r="5672" spans="1:15" x14ac:dyDescent="0.3">
      <c r="A5672" t="s">
        <v>11197</v>
      </c>
      <c r="B5672" s="1">
        <v>46266</v>
      </c>
      <c r="C5672" t="s">
        <v>11198</v>
      </c>
      <c r="D5672" t="s">
        <v>23</v>
      </c>
      <c r="E5672" t="s">
        <v>18</v>
      </c>
      <c r="F5672">
        <v>299</v>
      </c>
      <c r="G5672" t="s">
        <v>19</v>
      </c>
      <c r="H5672">
        <v>299</v>
      </c>
      <c r="I5672" t="s">
        <v>23</v>
      </c>
      <c r="J5672">
        <v>1</v>
      </c>
      <c r="K5672">
        <v>299</v>
      </c>
      <c r="L5672">
        <v>0</v>
      </c>
      <c r="M5672">
        <v>0</v>
      </c>
      <c r="N5672" t="s">
        <v>20</v>
      </c>
      <c r="O5672">
        <v>0</v>
      </c>
    </row>
    <row r="5673" spans="1:15" x14ac:dyDescent="0.3">
      <c r="A5673" t="s">
        <v>11199</v>
      </c>
      <c r="B5673" s="1">
        <v>46276</v>
      </c>
      <c r="C5673" t="s">
        <v>9118</v>
      </c>
      <c r="D5673" t="s">
        <v>61</v>
      </c>
      <c r="E5673" t="s">
        <v>18</v>
      </c>
      <c r="F5673">
        <v>999</v>
      </c>
      <c r="G5673" t="s">
        <v>66</v>
      </c>
      <c r="H5673">
        <v>999</v>
      </c>
      <c r="I5673" t="s">
        <v>61</v>
      </c>
      <c r="J5673">
        <v>1</v>
      </c>
      <c r="K5673">
        <v>999</v>
      </c>
      <c r="L5673">
        <v>1</v>
      </c>
      <c r="M5673">
        <v>999</v>
      </c>
      <c r="N5673" t="s">
        <v>20</v>
      </c>
      <c r="O5673">
        <v>0</v>
      </c>
    </row>
    <row r="5674" spans="1:15" x14ac:dyDescent="0.3">
      <c r="A5674" t="s">
        <v>11200</v>
      </c>
      <c r="B5674" s="1">
        <v>46267</v>
      </c>
      <c r="C5674" t="s">
        <v>11201</v>
      </c>
      <c r="D5674" t="s">
        <v>37</v>
      </c>
      <c r="E5674" t="s">
        <v>18</v>
      </c>
      <c r="F5674">
        <v>6997</v>
      </c>
      <c r="G5674" t="s">
        <v>19</v>
      </c>
      <c r="H5674">
        <v>6997</v>
      </c>
      <c r="I5674" t="s">
        <v>37</v>
      </c>
      <c r="J5674">
        <v>1</v>
      </c>
      <c r="K5674">
        <v>6997</v>
      </c>
      <c r="L5674">
        <v>0</v>
      </c>
      <c r="M5674">
        <v>0</v>
      </c>
      <c r="N5674" t="s">
        <v>20</v>
      </c>
      <c r="O5674">
        <v>0</v>
      </c>
    </row>
    <row r="5675" spans="1:15" x14ac:dyDescent="0.3">
      <c r="A5675" t="s">
        <v>11202</v>
      </c>
      <c r="B5675" s="1">
        <v>46277</v>
      </c>
      <c r="C5675" t="s">
        <v>1708</v>
      </c>
      <c r="D5675" t="s">
        <v>17</v>
      </c>
      <c r="E5675" t="s">
        <v>18</v>
      </c>
      <c r="F5675">
        <v>12998</v>
      </c>
      <c r="G5675" t="s">
        <v>66</v>
      </c>
      <c r="H5675">
        <v>12998</v>
      </c>
      <c r="I5675" t="s">
        <v>17</v>
      </c>
      <c r="J5675">
        <v>1</v>
      </c>
      <c r="K5675">
        <v>12998</v>
      </c>
      <c r="L5675">
        <v>1</v>
      </c>
      <c r="M5675">
        <v>12998</v>
      </c>
      <c r="N5675" t="s">
        <v>20</v>
      </c>
      <c r="O5675">
        <v>0</v>
      </c>
    </row>
    <row r="5676" spans="1:15" x14ac:dyDescent="0.3">
      <c r="A5676" t="s">
        <v>11203</v>
      </c>
      <c r="B5676" s="1">
        <v>46281</v>
      </c>
      <c r="C5676" t="s">
        <v>11204</v>
      </c>
      <c r="D5676" t="s">
        <v>48</v>
      </c>
      <c r="E5676" t="s">
        <v>18</v>
      </c>
      <c r="F5676">
        <v>9998</v>
      </c>
      <c r="G5676" t="s">
        <v>19</v>
      </c>
      <c r="H5676">
        <v>9998</v>
      </c>
      <c r="I5676" t="s">
        <v>48</v>
      </c>
      <c r="J5676">
        <v>1</v>
      </c>
      <c r="K5676">
        <v>9998</v>
      </c>
      <c r="L5676">
        <v>0</v>
      </c>
      <c r="M5676">
        <v>0</v>
      </c>
      <c r="N5676" t="s">
        <v>20</v>
      </c>
      <c r="O5676">
        <v>0</v>
      </c>
    </row>
    <row r="5677" spans="1:15" x14ac:dyDescent="0.3">
      <c r="A5677" t="s">
        <v>11205</v>
      </c>
      <c r="B5677" s="1">
        <v>46284</v>
      </c>
      <c r="C5677" t="s">
        <v>11206</v>
      </c>
      <c r="D5677" t="s">
        <v>34</v>
      </c>
      <c r="E5677" t="s">
        <v>43</v>
      </c>
      <c r="F5677">
        <v>4998</v>
      </c>
      <c r="G5677" t="s">
        <v>19</v>
      </c>
      <c r="H5677">
        <v>4998</v>
      </c>
      <c r="I5677" t="s">
        <v>34</v>
      </c>
      <c r="J5677">
        <v>1</v>
      </c>
      <c r="K5677">
        <v>4998</v>
      </c>
      <c r="L5677">
        <v>0</v>
      </c>
      <c r="M5677">
        <v>0</v>
      </c>
      <c r="N5677" t="s">
        <v>20</v>
      </c>
      <c r="O5677">
        <v>0</v>
      </c>
    </row>
    <row r="5678" spans="1:15" x14ac:dyDescent="0.3">
      <c r="A5678" t="s">
        <v>11207</v>
      </c>
      <c r="B5678" s="1">
        <v>46279</v>
      </c>
      <c r="C5678" t="s">
        <v>11208</v>
      </c>
      <c r="D5678" t="s">
        <v>48</v>
      </c>
      <c r="E5678" t="s">
        <v>43</v>
      </c>
      <c r="F5678">
        <v>4998</v>
      </c>
      <c r="G5678" t="s">
        <v>115</v>
      </c>
      <c r="H5678">
        <v>4998</v>
      </c>
      <c r="I5678" t="s">
        <v>48</v>
      </c>
      <c r="J5678">
        <v>0</v>
      </c>
      <c r="K5678">
        <v>0</v>
      </c>
      <c r="L5678">
        <v>0</v>
      </c>
      <c r="M5678">
        <v>0</v>
      </c>
      <c r="N5678" t="s">
        <v>20</v>
      </c>
      <c r="O5678">
        <v>0</v>
      </c>
    </row>
    <row r="5679" spans="1:15" x14ac:dyDescent="0.3">
      <c r="A5679" t="s">
        <v>11209</v>
      </c>
      <c r="B5679" s="1">
        <v>46281</v>
      </c>
      <c r="C5679" t="s">
        <v>11210</v>
      </c>
      <c r="D5679" t="s">
        <v>17</v>
      </c>
      <c r="E5679" t="s">
        <v>18</v>
      </c>
      <c r="F5679">
        <v>3348</v>
      </c>
      <c r="G5679" t="s">
        <v>19</v>
      </c>
      <c r="H5679">
        <v>3348</v>
      </c>
      <c r="I5679" t="s">
        <v>17</v>
      </c>
      <c r="J5679">
        <v>1</v>
      </c>
      <c r="K5679">
        <v>3348</v>
      </c>
      <c r="L5679">
        <v>0</v>
      </c>
      <c r="M5679">
        <v>0</v>
      </c>
      <c r="N5679" t="s">
        <v>20</v>
      </c>
      <c r="O5679">
        <v>0</v>
      </c>
    </row>
    <row r="5680" spans="1:15" x14ac:dyDescent="0.3">
      <c r="A5680" t="s">
        <v>11211</v>
      </c>
      <c r="B5680" s="1">
        <v>46283</v>
      </c>
      <c r="C5680" t="s">
        <v>11212</v>
      </c>
      <c r="D5680" t="s">
        <v>75</v>
      </c>
      <c r="E5680" t="s">
        <v>27</v>
      </c>
      <c r="F5680">
        <v>3098</v>
      </c>
      <c r="G5680" t="s">
        <v>19</v>
      </c>
      <c r="H5680">
        <v>3098</v>
      </c>
      <c r="I5680" t="s">
        <v>75</v>
      </c>
      <c r="J5680">
        <v>1</v>
      </c>
      <c r="K5680">
        <v>3098</v>
      </c>
      <c r="L5680">
        <v>0</v>
      </c>
      <c r="M5680">
        <v>0</v>
      </c>
      <c r="N5680" t="s">
        <v>20</v>
      </c>
      <c r="O5680">
        <v>0</v>
      </c>
    </row>
    <row r="5681" spans="1:15" x14ac:dyDescent="0.3">
      <c r="A5681" t="s">
        <v>11213</v>
      </c>
      <c r="B5681" s="1">
        <v>46274</v>
      </c>
      <c r="C5681" t="s">
        <v>11214</v>
      </c>
      <c r="D5681" t="s">
        <v>42</v>
      </c>
      <c r="E5681" t="s">
        <v>18</v>
      </c>
      <c r="F5681">
        <v>2098</v>
      </c>
      <c r="G5681" t="s">
        <v>19</v>
      </c>
      <c r="H5681">
        <v>2098</v>
      </c>
      <c r="I5681" t="s">
        <v>42</v>
      </c>
      <c r="J5681">
        <v>1</v>
      </c>
      <c r="K5681">
        <v>2098</v>
      </c>
      <c r="L5681">
        <v>0</v>
      </c>
      <c r="M5681">
        <v>0</v>
      </c>
      <c r="N5681" t="s">
        <v>20</v>
      </c>
      <c r="O5681">
        <v>0</v>
      </c>
    </row>
    <row r="5682" spans="1:15" x14ac:dyDescent="0.3">
      <c r="A5682" t="s">
        <v>11215</v>
      </c>
      <c r="B5682" s="1">
        <v>46276</v>
      </c>
      <c r="C5682" t="s">
        <v>3571</v>
      </c>
      <c r="D5682" t="s">
        <v>34</v>
      </c>
      <c r="E5682" t="s">
        <v>54</v>
      </c>
      <c r="F5682">
        <v>3499</v>
      </c>
      <c r="G5682" t="s">
        <v>19</v>
      </c>
      <c r="H5682">
        <v>3499</v>
      </c>
      <c r="I5682" t="s">
        <v>34</v>
      </c>
      <c r="J5682">
        <v>2</v>
      </c>
      <c r="K5682">
        <v>6998</v>
      </c>
      <c r="L5682">
        <v>0</v>
      </c>
      <c r="M5682">
        <v>0</v>
      </c>
      <c r="N5682" t="s">
        <v>367</v>
      </c>
      <c r="O5682">
        <v>3499</v>
      </c>
    </row>
    <row r="5683" spans="1:15" x14ac:dyDescent="0.3">
      <c r="A5683" t="s">
        <v>11216</v>
      </c>
      <c r="B5683" s="1">
        <v>46292</v>
      </c>
      <c r="C5683" t="s">
        <v>11217</v>
      </c>
      <c r="D5683" t="s">
        <v>34</v>
      </c>
      <c r="E5683" t="s">
        <v>54</v>
      </c>
      <c r="F5683">
        <v>1747</v>
      </c>
      <c r="G5683" t="s">
        <v>19</v>
      </c>
      <c r="H5683">
        <v>1747</v>
      </c>
      <c r="I5683" t="s">
        <v>34</v>
      </c>
      <c r="J5683">
        <v>1</v>
      </c>
      <c r="K5683">
        <v>1747</v>
      </c>
      <c r="L5683">
        <v>0</v>
      </c>
      <c r="M5683">
        <v>0</v>
      </c>
      <c r="N5683" t="s">
        <v>20</v>
      </c>
      <c r="O5683">
        <v>0</v>
      </c>
    </row>
    <row r="5684" spans="1:15" x14ac:dyDescent="0.3">
      <c r="A5684" t="s">
        <v>11218</v>
      </c>
      <c r="B5684" s="1">
        <v>46284</v>
      </c>
      <c r="C5684" t="s">
        <v>11219</v>
      </c>
      <c r="D5684" t="s">
        <v>17</v>
      </c>
      <c r="E5684" t="s">
        <v>18</v>
      </c>
      <c r="F5684" s="2">
        <v>7097</v>
      </c>
      <c r="G5684" t="s">
        <v>19</v>
      </c>
      <c r="H5684">
        <v>7097</v>
      </c>
      <c r="I5684" t="s">
        <v>17</v>
      </c>
      <c r="J5684">
        <v>1</v>
      </c>
      <c r="K5684">
        <v>7097</v>
      </c>
      <c r="L5684">
        <v>0</v>
      </c>
      <c r="M5684">
        <v>0</v>
      </c>
      <c r="N5684" t="s">
        <v>20</v>
      </c>
      <c r="O5684">
        <v>0</v>
      </c>
    </row>
    <row r="5685" spans="1:15" x14ac:dyDescent="0.3">
      <c r="A5685" t="s">
        <v>11220</v>
      </c>
      <c r="B5685" s="1">
        <v>46277</v>
      </c>
      <c r="C5685" t="s">
        <v>11221</v>
      </c>
      <c r="D5685" t="s">
        <v>17</v>
      </c>
      <c r="E5685" t="s">
        <v>27</v>
      </c>
      <c r="F5685">
        <v>5998</v>
      </c>
      <c r="G5685" t="s">
        <v>19</v>
      </c>
      <c r="H5685">
        <v>5998</v>
      </c>
      <c r="I5685" t="s">
        <v>17</v>
      </c>
      <c r="J5685">
        <v>1</v>
      </c>
      <c r="K5685">
        <v>5998</v>
      </c>
      <c r="L5685">
        <v>0</v>
      </c>
      <c r="M5685">
        <v>0</v>
      </c>
      <c r="N5685" t="s">
        <v>20</v>
      </c>
      <c r="O5685">
        <v>0</v>
      </c>
    </row>
    <row r="5686" spans="1:15" x14ac:dyDescent="0.3">
      <c r="A5686" t="s">
        <v>11222</v>
      </c>
      <c r="B5686" s="1">
        <v>46290</v>
      </c>
      <c r="C5686" t="s">
        <v>11223</v>
      </c>
      <c r="D5686" t="s">
        <v>75</v>
      </c>
      <c r="E5686" t="s">
        <v>18</v>
      </c>
      <c r="F5686">
        <v>3998</v>
      </c>
      <c r="G5686" t="s">
        <v>19</v>
      </c>
      <c r="H5686">
        <v>3998</v>
      </c>
      <c r="I5686" t="s">
        <v>75</v>
      </c>
      <c r="J5686">
        <v>1</v>
      </c>
      <c r="K5686">
        <v>3998</v>
      </c>
      <c r="L5686">
        <v>0</v>
      </c>
      <c r="M5686">
        <v>0</v>
      </c>
      <c r="N5686" t="s">
        <v>20</v>
      </c>
      <c r="O5686">
        <v>0</v>
      </c>
    </row>
    <row r="5687" spans="1:15" x14ac:dyDescent="0.3">
      <c r="A5687" t="s">
        <v>11224</v>
      </c>
      <c r="B5687" s="1">
        <v>46277</v>
      </c>
      <c r="C5687" t="s">
        <v>11225</v>
      </c>
      <c r="D5687" t="s">
        <v>37</v>
      </c>
      <c r="E5687" t="s">
        <v>18</v>
      </c>
      <c r="F5687">
        <v>7999</v>
      </c>
      <c r="G5687" t="s">
        <v>19</v>
      </c>
      <c r="H5687">
        <v>7999</v>
      </c>
      <c r="I5687" t="s">
        <v>37</v>
      </c>
      <c r="J5687">
        <v>1</v>
      </c>
      <c r="K5687">
        <v>7999</v>
      </c>
      <c r="L5687">
        <v>0</v>
      </c>
      <c r="M5687">
        <v>0</v>
      </c>
      <c r="N5687" t="s">
        <v>20</v>
      </c>
      <c r="O5687">
        <v>0</v>
      </c>
    </row>
    <row r="5688" spans="1:15" x14ac:dyDescent="0.3">
      <c r="A5688" t="s">
        <v>11226</v>
      </c>
      <c r="B5688" s="1">
        <v>46271</v>
      </c>
      <c r="C5688" t="s">
        <v>11227</v>
      </c>
      <c r="D5688" t="s">
        <v>23</v>
      </c>
      <c r="E5688" t="s">
        <v>18</v>
      </c>
      <c r="F5688" s="2">
        <v>3348</v>
      </c>
      <c r="G5688" t="s">
        <v>19</v>
      </c>
      <c r="H5688">
        <v>3348</v>
      </c>
      <c r="I5688" t="s">
        <v>23</v>
      </c>
      <c r="J5688">
        <v>1</v>
      </c>
      <c r="K5688">
        <v>3348</v>
      </c>
      <c r="L5688">
        <v>0</v>
      </c>
      <c r="M5688">
        <v>0</v>
      </c>
      <c r="N5688" t="s">
        <v>20</v>
      </c>
      <c r="O5688">
        <v>0</v>
      </c>
    </row>
    <row r="5689" spans="1:15" x14ac:dyDescent="0.3">
      <c r="A5689" t="s">
        <v>11228</v>
      </c>
      <c r="B5689" s="1">
        <v>46282</v>
      </c>
      <c r="C5689" t="s">
        <v>11229</v>
      </c>
      <c r="D5689" t="s">
        <v>75</v>
      </c>
      <c r="E5689" t="s">
        <v>18</v>
      </c>
      <c r="F5689">
        <v>7999</v>
      </c>
      <c r="G5689" t="s">
        <v>19</v>
      </c>
      <c r="H5689">
        <v>7999</v>
      </c>
      <c r="I5689" t="s">
        <v>75</v>
      </c>
      <c r="J5689">
        <v>1</v>
      </c>
      <c r="K5689">
        <v>7999</v>
      </c>
      <c r="L5689">
        <v>0</v>
      </c>
      <c r="M5689">
        <v>0</v>
      </c>
      <c r="N5689" t="s">
        <v>20</v>
      </c>
      <c r="O5689">
        <v>0</v>
      </c>
    </row>
    <row r="5690" spans="1:15" x14ac:dyDescent="0.3">
      <c r="A5690" t="s">
        <v>11230</v>
      </c>
      <c r="B5690" s="1">
        <v>46289</v>
      </c>
      <c r="C5690" t="s">
        <v>11231</v>
      </c>
      <c r="D5690" t="s">
        <v>42</v>
      </c>
      <c r="E5690" t="s">
        <v>18</v>
      </c>
      <c r="F5690">
        <v>3348</v>
      </c>
      <c r="G5690" t="s">
        <v>19</v>
      </c>
      <c r="H5690">
        <v>3348</v>
      </c>
      <c r="I5690" t="s">
        <v>42</v>
      </c>
      <c r="J5690">
        <v>1</v>
      </c>
      <c r="K5690">
        <v>3348</v>
      </c>
      <c r="L5690">
        <v>0</v>
      </c>
      <c r="M5690">
        <v>0</v>
      </c>
      <c r="N5690" t="s">
        <v>20</v>
      </c>
      <c r="O5690">
        <v>0</v>
      </c>
    </row>
    <row r="5691" spans="1:15" x14ac:dyDescent="0.3">
      <c r="A5691" t="s">
        <v>11232</v>
      </c>
      <c r="B5691" s="1">
        <v>46271</v>
      </c>
      <c r="C5691" t="s">
        <v>11233</v>
      </c>
      <c r="D5691" t="s">
        <v>51</v>
      </c>
      <c r="E5691" t="s">
        <v>18</v>
      </c>
      <c r="F5691">
        <v>2999</v>
      </c>
      <c r="G5691" t="s">
        <v>115</v>
      </c>
      <c r="H5691">
        <v>2999</v>
      </c>
      <c r="I5691" t="s">
        <v>51</v>
      </c>
      <c r="J5691">
        <v>0</v>
      </c>
      <c r="K5691">
        <v>0</v>
      </c>
      <c r="L5691">
        <v>0</v>
      </c>
      <c r="M5691">
        <v>0</v>
      </c>
      <c r="N5691" t="s">
        <v>20</v>
      </c>
      <c r="O5691">
        <v>0</v>
      </c>
    </row>
    <row r="5692" spans="1:15" x14ac:dyDescent="0.3">
      <c r="A5692" t="s">
        <v>11234</v>
      </c>
      <c r="B5692" s="1">
        <v>46289</v>
      </c>
      <c r="C5692" t="s">
        <v>11235</v>
      </c>
      <c r="D5692" t="s">
        <v>75</v>
      </c>
      <c r="E5692" t="s">
        <v>18</v>
      </c>
      <c r="F5692">
        <v>4999</v>
      </c>
      <c r="G5692" t="s">
        <v>19</v>
      </c>
      <c r="H5692">
        <v>4999</v>
      </c>
      <c r="I5692" t="s">
        <v>75</v>
      </c>
      <c r="J5692">
        <v>1</v>
      </c>
      <c r="K5692">
        <v>4999</v>
      </c>
      <c r="L5692">
        <v>0</v>
      </c>
      <c r="M5692">
        <v>0</v>
      </c>
      <c r="N5692" t="s">
        <v>20</v>
      </c>
      <c r="O5692">
        <v>0</v>
      </c>
    </row>
    <row r="5693" spans="1:15" x14ac:dyDescent="0.3">
      <c r="A5693" t="s">
        <v>11236</v>
      </c>
      <c r="B5693" s="1">
        <v>46280</v>
      </c>
      <c r="C5693" t="s">
        <v>11237</v>
      </c>
      <c r="D5693" t="s">
        <v>48</v>
      </c>
      <c r="E5693" t="s">
        <v>18</v>
      </c>
      <c r="F5693">
        <v>5998</v>
      </c>
      <c r="G5693" t="s">
        <v>19</v>
      </c>
      <c r="H5693">
        <v>5998</v>
      </c>
      <c r="I5693" t="s">
        <v>48</v>
      </c>
      <c r="J5693">
        <v>1</v>
      </c>
      <c r="K5693">
        <v>5998</v>
      </c>
      <c r="L5693">
        <v>0</v>
      </c>
      <c r="M5693">
        <v>0</v>
      </c>
      <c r="N5693" t="s">
        <v>20</v>
      </c>
      <c r="O5693">
        <v>0</v>
      </c>
    </row>
    <row r="5694" spans="1:15" x14ac:dyDescent="0.3">
      <c r="A5694" t="s">
        <v>11238</v>
      </c>
      <c r="B5694" s="1">
        <v>46283</v>
      </c>
      <c r="C5694" t="s">
        <v>11239</v>
      </c>
      <c r="D5694" t="s">
        <v>75</v>
      </c>
      <c r="E5694" t="s">
        <v>27</v>
      </c>
      <c r="F5694">
        <v>3498</v>
      </c>
      <c r="G5694" t="s">
        <v>19</v>
      </c>
      <c r="H5694">
        <v>3498</v>
      </c>
      <c r="I5694" t="s">
        <v>75</v>
      </c>
      <c r="J5694">
        <v>1</v>
      </c>
      <c r="K5694">
        <v>3498</v>
      </c>
      <c r="L5694">
        <v>0</v>
      </c>
      <c r="M5694">
        <v>0</v>
      </c>
      <c r="N5694" t="s">
        <v>20</v>
      </c>
      <c r="O5694">
        <v>0</v>
      </c>
    </row>
    <row r="5695" spans="1:15" x14ac:dyDescent="0.3">
      <c r="A5695" t="s">
        <v>11240</v>
      </c>
      <c r="B5695" s="1">
        <v>46289</v>
      </c>
      <c r="C5695" t="s">
        <v>8032</v>
      </c>
      <c r="D5695" t="s">
        <v>42</v>
      </c>
      <c r="E5695" t="s">
        <v>27</v>
      </c>
      <c r="F5695">
        <v>1499</v>
      </c>
      <c r="G5695" t="s">
        <v>19</v>
      </c>
      <c r="H5695">
        <v>1499</v>
      </c>
      <c r="I5695" t="s">
        <v>42</v>
      </c>
      <c r="J5695">
        <v>1</v>
      </c>
      <c r="K5695">
        <v>1499</v>
      </c>
      <c r="L5695">
        <v>0</v>
      </c>
      <c r="M5695">
        <v>0</v>
      </c>
      <c r="N5695" t="s">
        <v>20</v>
      </c>
      <c r="O5695">
        <v>0</v>
      </c>
    </row>
    <row r="5696" spans="1:15" x14ac:dyDescent="0.3">
      <c r="A5696" t="s">
        <v>11241</v>
      </c>
      <c r="B5696" s="1">
        <v>46266</v>
      </c>
      <c r="C5696" t="s">
        <v>11242</v>
      </c>
      <c r="D5696" t="s">
        <v>61</v>
      </c>
      <c r="E5696" t="s">
        <v>18</v>
      </c>
      <c r="F5696">
        <v>2298</v>
      </c>
      <c r="G5696" t="s">
        <v>19</v>
      </c>
      <c r="H5696">
        <v>2298</v>
      </c>
      <c r="I5696" t="s">
        <v>61</v>
      </c>
      <c r="J5696">
        <v>1</v>
      </c>
      <c r="K5696">
        <v>2298</v>
      </c>
      <c r="L5696">
        <v>0</v>
      </c>
      <c r="M5696">
        <v>0</v>
      </c>
      <c r="N5696" t="s">
        <v>20</v>
      </c>
      <c r="O5696">
        <v>0</v>
      </c>
    </row>
    <row r="5697" spans="1:15" x14ac:dyDescent="0.3">
      <c r="A5697" t="s">
        <v>11243</v>
      </c>
      <c r="B5697" s="1">
        <v>46275</v>
      </c>
      <c r="C5697" t="s">
        <v>11244</v>
      </c>
      <c r="D5697" t="s">
        <v>75</v>
      </c>
      <c r="E5697" t="s">
        <v>27</v>
      </c>
      <c r="F5697">
        <v>3848</v>
      </c>
      <c r="G5697" t="s">
        <v>19</v>
      </c>
      <c r="H5697">
        <v>3848</v>
      </c>
      <c r="I5697" t="s">
        <v>75</v>
      </c>
      <c r="J5697">
        <v>1</v>
      </c>
      <c r="K5697">
        <v>3848</v>
      </c>
      <c r="L5697">
        <v>0</v>
      </c>
      <c r="M5697">
        <v>0</v>
      </c>
      <c r="N5697" t="s">
        <v>20</v>
      </c>
      <c r="O5697">
        <v>0</v>
      </c>
    </row>
    <row r="5698" spans="1:15" x14ac:dyDescent="0.3">
      <c r="A5698" t="s">
        <v>11245</v>
      </c>
      <c r="B5698" s="1">
        <v>46294</v>
      </c>
      <c r="C5698" t="s">
        <v>11246</v>
      </c>
      <c r="D5698" t="s">
        <v>48</v>
      </c>
      <c r="E5698" t="s">
        <v>18</v>
      </c>
      <c r="F5698">
        <v>349</v>
      </c>
      <c r="G5698" t="s">
        <v>80</v>
      </c>
      <c r="H5698">
        <v>349</v>
      </c>
      <c r="I5698" t="s">
        <v>48</v>
      </c>
      <c r="J5698">
        <v>0</v>
      </c>
      <c r="K5698">
        <v>0</v>
      </c>
      <c r="L5698">
        <v>0</v>
      </c>
      <c r="M5698">
        <v>0</v>
      </c>
      <c r="N5698" t="s">
        <v>20</v>
      </c>
      <c r="O5698">
        <v>0</v>
      </c>
    </row>
    <row r="5699" spans="1:15" x14ac:dyDescent="0.3">
      <c r="A5699" t="s">
        <v>11247</v>
      </c>
      <c r="B5699" s="1">
        <v>46279</v>
      </c>
      <c r="C5699" t="s">
        <v>11248</v>
      </c>
      <c r="D5699" t="s">
        <v>61</v>
      </c>
      <c r="E5699" t="s">
        <v>18</v>
      </c>
      <c r="F5699">
        <v>1848</v>
      </c>
      <c r="G5699" t="s">
        <v>19</v>
      </c>
      <c r="H5699">
        <v>1848</v>
      </c>
      <c r="I5699" t="s">
        <v>61</v>
      </c>
      <c r="J5699">
        <v>1</v>
      </c>
      <c r="K5699">
        <v>1848</v>
      </c>
      <c r="L5699">
        <v>0</v>
      </c>
      <c r="M5699">
        <v>0</v>
      </c>
      <c r="N5699" t="s">
        <v>20</v>
      </c>
      <c r="O5699">
        <v>0</v>
      </c>
    </row>
    <row r="5700" spans="1:15" x14ac:dyDescent="0.3">
      <c r="A5700" t="s">
        <v>11249</v>
      </c>
      <c r="B5700" s="1">
        <v>46279</v>
      </c>
      <c r="C5700" t="s">
        <v>11250</v>
      </c>
      <c r="D5700" t="s">
        <v>75</v>
      </c>
      <c r="E5700" t="s">
        <v>43</v>
      </c>
      <c r="F5700">
        <v>4999</v>
      </c>
      <c r="G5700" t="s">
        <v>19</v>
      </c>
      <c r="H5700">
        <v>4999</v>
      </c>
      <c r="I5700" t="s">
        <v>75</v>
      </c>
      <c r="J5700">
        <v>1</v>
      </c>
      <c r="K5700">
        <v>4999</v>
      </c>
      <c r="L5700">
        <v>0</v>
      </c>
      <c r="M5700">
        <v>0</v>
      </c>
      <c r="N5700" t="s">
        <v>20</v>
      </c>
      <c r="O5700">
        <v>0</v>
      </c>
    </row>
    <row r="5701" spans="1:15" x14ac:dyDescent="0.3">
      <c r="A5701" t="s">
        <v>11251</v>
      </c>
      <c r="B5701" s="1">
        <v>46288</v>
      </c>
      <c r="C5701" t="s">
        <v>11252</v>
      </c>
      <c r="D5701" t="s">
        <v>75</v>
      </c>
      <c r="E5701" t="s">
        <v>18</v>
      </c>
      <c r="F5701">
        <v>2499</v>
      </c>
      <c r="G5701" t="s">
        <v>19</v>
      </c>
      <c r="H5701">
        <v>2499</v>
      </c>
      <c r="I5701" t="s">
        <v>75</v>
      </c>
      <c r="J5701">
        <v>1</v>
      </c>
      <c r="K5701">
        <v>2499</v>
      </c>
      <c r="L5701">
        <v>0</v>
      </c>
      <c r="M5701">
        <v>0</v>
      </c>
      <c r="N5701" t="s">
        <v>20</v>
      </c>
      <c r="O5701">
        <v>0</v>
      </c>
    </row>
    <row r="5702" spans="1:15" x14ac:dyDescent="0.3">
      <c r="A5702" t="s">
        <v>11253</v>
      </c>
      <c r="B5702" s="1">
        <v>46269</v>
      </c>
      <c r="C5702" t="s">
        <v>11254</v>
      </c>
      <c r="D5702" t="s">
        <v>51</v>
      </c>
      <c r="E5702" t="s">
        <v>18</v>
      </c>
      <c r="F5702">
        <v>2998</v>
      </c>
      <c r="G5702" t="s">
        <v>19</v>
      </c>
      <c r="H5702">
        <v>2998</v>
      </c>
      <c r="I5702" t="s">
        <v>51</v>
      </c>
      <c r="J5702">
        <v>1</v>
      </c>
      <c r="K5702">
        <v>2998</v>
      </c>
      <c r="L5702">
        <v>0</v>
      </c>
      <c r="M5702">
        <v>0</v>
      </c>
      <c r="N5702" t="s">
        <v>20</v>
      </c>
      <c r="O5702">
        <v>0</v>
      </c>
    </row>
    <row r="5703" spans="1:15" x14ac:dyDescent="0.3">
      <c r="A5703" t="s">
        <v>11255</v>
      </c>
      <c r="B5703" s="1">
        <v>46280</v>
      </c>
      <c r="C5703" t="s">
        <v>11256</v>
      </c>
      <c r="D5703" t="s">
        <v>34</v>
      </c>
      <c r="E5703" t="s">
        <v>18</v>
      </c>
      <c r="F5703">
        <v>3499</v>
      </c>
      <c r="G5703" t="s">
        <v>19</v>
      </c>
      <c r="H5703">
        <v>3499</v>
      </c>
      <c r="I5703" t="s">
        <v>34</v>
      </c>
      <c r="J5703">
        <v>1</v>
      </c>
      <c r="K5703">
        <v>3499</v>
      </c>
      <c r="L5703">
        <v>0</v>
      </c>
      <c r="M5703">
        <v>0</v>
      </c>
      <c r="N5703" t="s">
        <v>20</v>
      </c>
      <c r="O5703">
        <v>0</v>
      </c>
    </row>
    <row r="5704" spans="1:15" x14ac:dyDescent="0.3">
      <c r="A5704" t="s">
        <v>11257</v>
      </c>
      <c r="B5704" s="1">
        <v>46273</v>
      </c>
      <c r="C5704" t="s">
        <v>11258</v>
      </c>
      <c r="D5704" t="s">
        <v>37</v>
      </c>
      <c r="E5704" t="s">
        <v>27</v>
      </c>
      <c r="F5704">
        <v>799</v>
      </c>
      <c r="G5704" t="s">
        <v>19</v>
      </c>
      <c r="H5704">
        <v>799</v>
      </c>
      <c r="I5704" t="s">
        <v>37</v>
      </c>
      <c r="J5704">
        <v>1</v>
      </c>
      <c r="K5704">
        <v>799</v>
      </c>
      <c r="L5704">
        <v>0</v>
      </c>
      <c r="M5704">
        <v>0</v>
      </c>
      <c r="N5704" t="s">
        <v>20</v>
      </c>
      <c r="O5704">
        <v>0</v>
      </c>
    </row>
    <row r="5705" spans="1:15" x14ac:dyDescent="0.3">
      <c r="A5705" t="s">
        <v>11259</v>
      </c>
      <c r="B5705" s="1">
        <v>46285</v>
      </c>
      <c r="C5705" t="s">
        <v>11260</v>
      </c>
      <c r="D5705" t="s">
        <v>23</v>
      </c>
      <c r="E5705" t="s">
        <v>43</v>
      </c>
      <c r="F5705">
        <v>3798</v>
      </c>
      <c r="G5705" t="s">
        <v>19</v>
      </c>
      <c r="H5705">
        <v>3798</v>
      </c>
      <c r="I5705" t="s">
        <v>23</v>
      </c>
      <c r="J5705">
        <v>1</v>
      </c>
      <c r="K5705">
        <v>3798</v>
      </c>
      <c r="L5705">
        <v>0</v>
      </c>
      <c r="M5705">
        <v>0</v>
      </c>
      <c r="N5705" t="s">
        <v>20</v>
      </c>
      <c r="O5705">
        <v>0</v>
      </c>
    </row>
    <row r="5706" spans="1:15" x14ac:dyDescent="0.3">
      <c r="A5706" t="s">
        <v>11261</v>
      </c>
      <c r="B5706" s="1">
        <v>46286</v>
      </c>
      <c r="C5706" t="s">
        <v>11262</v>
      </c>
      <c r="E5706" t="s">
        <v>18</v>
      </c>
      <c r="F5706">
        <v>799</v>
      </c>
      <c r="G5706" t="s">
        <v>19</v>
      </c>
      <c r="H5706">
        <v>799</v>
      </c>
      <c r="I5706" t="s">
        <v>194</v>
      </c>
      <c r="J5706">
        <v>1</v>
      </c>
      <c r="K5706">
        <v>799</v>
      </c>
      <c r="L5706">
        <v>0</v>
      </c>
      <c r="M5706">
        <v>0</v>
      </c>
      <c r="N5706" t="s">
        <v>20</v>
      </c>
      <c r="O5706">
        <v>0</v>
      </c>
    </row>
    <row r="5707" spans="1:15" x14ac:dyDescent="0.3">
      <c r="A5707" t="s">
        <v>11263</v>
      </c>
      <c r="B5707" s="1">
        <v>46280</v>
      </c>
      <c r="C5707" t="s">
        <v>11264</v>
      </c>
      <c r="D5707" t="s">
        <v>42</v>
      </c>
      <c r="E5707" t="s">
        <v>27</v>
      </c>
      <c r="F5707">
        <v>5998</v>
      </c>
      <c r="G5707" t="s">
        <v>19</v>
      </c>
      <c r="H5707">
        <v>5998</v>
      </c>
      <c r="I5707" t="s">
        <v>42</v>
      </c>
      <c r="J5707">
        <v>1</v>
      </c>
      <c r="K5707">
        <v>5998</v>
      </c>
      <c r="L5707">
        <v>0</v>
      </c>
      <c r="M5707">
        <v>0</v>
      </c>
      <c r="N5707" t="s">
        <v>20</v>
      </c>
      <c r="O5707">
        <v>0</v>
      </c>
    </row>
    <row r="5708" spans="1:15" x14ac:dyDescent="0.3">
      <c r="A5708" t="s">
        <v>11265</v>
      </c>
      <c r="B5708" s="1">
        <v>46278</v>
      </c>
      <c r="C5708" t="s">
        <v>11266</v>
      </c>
      <c r="D5708" t="s">
        <v>17</v>
      </c>
      <c r="E5708" t="s">
        <v>18</v>
      </c>
      <c r="F5708">
        <v>1298</v>
      </c>
      <c r="G5708" t="s">
        <v>19</v>
      </c>
      <c r="H5708">
        <v>1298</v>
      </c>
      <c r="I5708" t="s">
        <v>17</v>
      </c>
      <c r="J5708">
        <v>1</v>
      </c>
      <c r="K5708">
        <v>1298</v>
      </c>
      <c r="L5708">
        <v>0</v>
      </c>
      <c r="M5708">
        <v>0</v>
      </c>
      <c r="N5708" t="s">
        <v>20</v>
      </c>
      <c r="O5708">
        <v>0</v>
      </c>
    </row>
    <row r="5709" spans="1:15" x14ac:dyDescent="0.3">
      <c r="A5709" t="s">
        <v>11267</v>
      </c>
      <c r="B5709" s="1">
        <v>46269</v>
      </c>
      <c r="C5709" t="s">
        <v>11268</v>
      </c>
      <c r="D5709" t="s">
        <v>23</v>
      </c>
      <c r="E5709" t="s">
        <v>27</v>
      </c>
      <c r="F5709">
        <v>1247</v>
      </c>
      <c r="G5709" t="s">
        <v>19</v>
      </c>
      <c r="H5709">
        <v>1247</v>
      </c>
      <c r="I5709" t="s">
        <v>23</v>
      </c>
      <c r="J5709">
        <v>1</v>
      </c>
      <c r="K5709">
        <v>1247</v>
      </c>
      <c r="L5709">
        <v>0</v>
      </c>
      <c r="M5709">
        <v>0</v>
      </c>
      <c r="N5709" t="s">
        <v>20</v>
      </c>
      <c r="O5709">
        <v>0</v>
      </c>
    </row>
    <row r="5710" spans="1:15" x14ac:dyDescent="0.3">
      <c r="A5710" t="s">
        <v>11269</v>
      </c>
      <c r="B5710" s="1">
        <v>46270</v>
      </c>
      <c r="C5710" t="s">
        <v>9154</v>
      </c>
      <c r="D5710" t="s">
        <v>51</v>
      </c>
      <c r="E5710" t="s">
        <v>54</v>
      </c>
      <c r="F5710">
        <v>349</v>
      </c>
      <c r="G5710" t="s">
        <v>19</v>
      </c>
      <c r="H5710">
        <v>349</v>
      </c>
      <c r="I5710" t="s">
        <v>51</v>
      </c>
      <c r="J5710">
        <v>1</v>
      </c>
      <c r="K5710">
        <v>349</v>
      </c>
      <c r="L5710">
        <v>0</v>
      </c>
      <c r="M5710">
        <v>0</v>
      </c>
      <c r="N5710" t="s">
        <v>20</v>
      </c>
      <c r="O5710">
        <v>0</v>
      </c>
    </row>
    <row r="5711" spans="1:15" x14ac:dyDescent="0.3">
      <c r="A5711" t="s">
        <v>11270</v>
      </c>
      <c r="B5711" s="1">
        <v>46269</v>
      </c>
      <c r="C5711" t="s">
        <v>11271</v>
      </c>
      <c r="D5711" t="s">
        <v>34</v>
      </c>
      <c r="E5711" t="s">
        <v>18</v>
      </c>
      <c r="F5711">
        <v>5348</v>
      </c>
      <c r="G5711" t="s">
        <v>19</v>
      </c>
      <c r="H5711">
        <v>5348</v>
      </c>
      <c r="I5711" t="s">
        <v>34</v>
      </c>
      <c r="J5711">
        <v>1</v>
      </c>
      <c r="K5711">
        <v>5348</v>
      </c>
      <c r="L5711">
        <v>0</v>
      </c>
      <c r="M5711">
        <v>0</v>
      </c>
      <c r="N5711" t="s">
        <v>20</v>
      </c>
      <c r="O5711">
        <v>0</v>
      </c>
    </row>
    <row r="5712" spans="1:15" x14ac:dyDescent="0.3">
      <c r="A5712" t="s">
        <v>11272</v>
      </c>
      <c r="B5712" s="1">
        <v>46267</v>
      </c>
      <c r="C5712" t="s">
        <v>11273</v>
      </c>
      <c r="D5712" t="s">
        <v>42</v>
      </c>
      <c r="E5712" t="s">
        <v>54</v>
      </c>
      <c r="F5712">
        <v>599</v>
      </c>
      <c r="G5712" t="s">
        <v>19</v>
      </c>
      <c r="H5712">
        <v>599</v>
      </c>
      <c r="I5712" t="s">
        <v>42</v>
      </c>
      <c r="J5712">
        <v>1</v>
      </c>
      <c r="K5712">
        <v>599</v>
      </c>
      <c r="L5712">
        <v>0</v>
      </c>
      <c r="M5712">
        <v>0</v>
      </c>
      <c r="N5712" t="s">
        <v>20</v>
      </c>
      <c r="O5712">
        <v>0</v>
      </c>
    </row>
    <row r="5713" spans="1:15" x14ac:dyDescent="0.3">
      <c r="A5713" t="s">
        <v>11274</v>
      </c>
      <c r="B5713" s="1">
        <v>46272</v>
      </c>
      <c r="C5713" t="s">
        <v>11275</v>
      </c>
      <c r="D5713" t="s">
        <v>42</v>
      </c>
      <c r="E5713" t="s">
        <v>43</v>
      </c>
      <c r="F5713">
        <v>9497</v>
      </c>
      <c r="G5713" t="s">
        <v>115</v>
      </c>
      <c r="H5713">
        <v>9497</v>
      </c>
      <c r="I5713" t="s">
        <v>42</v>
      </c>
      <c r="J5713">
        <v>0</v>
      </c>
      <c r="K5713">
        <v>0</v>
      </c>
      <c r="L5713">
        <v>0</v>
      </c>
      <c r="M5713">
        <v>0</v>
      </c>
      <c r="N5713" t="s">
        <v>20</v>
      </c>
      <c r="O5713">
        <v>0</v>
      </c>
    </row>
    <row r="5714" spans="1:15" x14ac:dyDescent="0.3">
      <c r="A5714" t="s">
        <v>11276</v>
      </c>
      <c r="B5714" s="1">
        <v>46266</v>
      </c>
      <c r="C5714" t="s">
        <v>3650</v>
      </c>
      <c r="D5714" t="s">
        <v>61</v>
      </c>
      <c r="E5714" t="s">
        <v>18</v>
      </c>
      <c r="F5714">
        <v>2897</v>
      </c>
      <c r="G5714" t="s">
        <v>19</v>
      </c>
      <c r="H5714">
        <v>2897</v>
      </c>
      <c r="I5714" t="s">
        <v>61</v>
      </c>
      <c r="J5714">
        <v>1</v>
      </c>
      <c r="K5714">
        <v>2897</v>
      </c>
      <c r="L5714">
        <v>0</v>
      </c>
      <c r="M5714">
        <v>0</v>
      </c>
      <c r="N5714" t="s">
        <v>20</v>
      </c>
      <c r="O5714">
        <v>0</v>
      </c>
    </row>
    <row r="5715" spans="1:15" x14ac:dyDescent="0.3">
      <c r="A5715" t="s">
        <v>11277</v>
      </c>
      <c r="B5715" s="1">
        <v>46272</v>
      </c>
      <c r="C5715" t="s">
        <v>11278</v>
      </c>
      <c r="D5715" t="s">
        <v>17</v>
      </c>
      <c r="E5715" t="s">
        <v>18</v>
      </c>
      <c r="F5715">
        <v>349</v>
      </c>
      <c r="G5715" t="s">
        <v>19</v>
      </c>
      <c r="H5715">
        <v>349</v>
      </c>
      <c r="I5715" t="s">
        <v>17</v>
      </c>
      <c r="J5715">
        <v>1</v>
      </c>
      <c r="K5715">
        <v>349</v>
      </c>
      <c r="L5715">
        <v>0</v>
      </c>
      <c r="M5715">
        <v>0</v>
      </c>
      <c r="N5715" t="s">
        <v>20</v>
      </c>
      <c r="O5715">
        <v>0</v>
      </c>
    </row>
    <row r="5716" spans="1:15" x14ac:dyDescent="0.3">
      <c r="A5716" t="s">
        <v>11279</v>
      </c>
      <c r="B5716" s="1">
        <v>46269</v>
      </c>
      <c r="C5716" t="s">
        <v>11280</v>
      </c>
      <c r="D5716" t="s">
        <v>34</v>
      </c>
      <c r="E5716" t="s">
        <v>18</v>
      </c>
      <c r="F5716">
        <v>8298</v>
      </c>
      <c r="G5716" t="s">
        <v>19</v>
      </c>
      <c r="H5716">
        <v>8298</v>
      </c>
      <c r="I5716" t="s">
        <v>34</v>
      </c>
      <c r="J5716">
        <v>1</v>
      </c>
      <c r="K5716">
        <v>8298</v>
      </c>
      <c r="L5716">
        <v>0</v>
      </c>
      <c r="M5716">
        <v>0</v>
      </c>
      <c r="N5716" t="s">
        <v>20</v>
      </c>
      <c r="O5716">
        <v>0</v>
      </c>
    </row>
    <row r="5717" spans="1:15" x14ac:dyDescent="0.3">
      <c r="A5717" t="s">
        <v>11281</v>
      </c>
      <c r="B5717" s="1">
        <v>46269</v>
      </c>
      <c r="C5717" t="s">
        <v>11282</v>
      </c>
      <c r="D5717" t="s">
        <v>75</v>
      </c>
      <c r="E5717" t="s">
        <v>27</v>
      </c>
      <c r="F5717">
        <v>3499</v>
      </c>
      <c r="G5717" t="s">
        <v>19</v>
      </c>
      <c r="H5717">
        <v>3499</v>
      </c>
      <c r="I5717" t="s">
        <v>75</v>
      </c>
      <c r="J5717">
        <v>1</v>
      </c>
      <c r="K5717">
        <v>3499</v>
      </c>
      <c r="L5717">
        <v>0</v>
      </c>
      <c r="M5717">
        <v>0</v>
      </c>
      <c r="N5717" t="s">
        <v>20</v>
      </c>
      <c r="O5717">
        <v>0</v>
      </c>
    </row>
    <row r="5718" spans="1:15" x14ac:dyDescent="0.3">
      <c r="A5718" t="s">
        <v>11283</v>
      </c>
      <c r="B5718" s="1">
        <v>46277</v>
      </c>
      <c r="C5718" t="s">
        <v>11284</v>
      </c>
      <c r="D5718" t="s">
        <v>61</v>
      </c>
      <c r="E5718" t="s">
        <v>27</v>
      </c>
      <c r="F5718">
        <v>499</v>
      </c>
      <c r="G5718" t="s">
        <v>19</v>
      </c>
      <c r="H5718">
        <v>499</v>
      </c>
      <c r="I5718" t="s">
        <v>61</v>
      </c>
      <c r="J5718">
        <v>1</v>
      </c>
      <c r="K5718">
        <v>499</v>
      </c>
      <c r="L5718">
        <v>0</v>
      </c>
      <c r="M5718">
        <v>0</v>
      </c>
      <c r="N5718" t="s">
        <v>20</v>
      </c>
      <c r="O5718">
        <v>0</v>
      </c>
    </row>
    <row r="5719" spans="1:15" x14ac:dyDescent="0.3">
      <c r="A5719" t="s">
        <v>11285</v>
      </c>
      <c r="B5719" s="1">
        <v>46286</v>
      </c>
      <c r="C5719" t="s">
        <v>11286</v>
      </c>
      <c r="D5719" t="s">
        <v>23</v>
      </c>
      <c r="E5719" t="s">
        <v>54</v>
      </c>
      <c r="F5719" s="2">
        <v>6498</v>
      </c>
      <c r="G5719" t="s">
        <v>19</v>
      </c>
      <c r="H5719">
        <v>6498</v>
      </c>
      <c r="I5719" t="s">
        <v>23</v>
      </c>
      <c r="J5719">
        <v>1</v>
      </c>
      <c r="K5719">
        <v>6498</v>
      </c>
      <c r="L5719">
        <v>0</v>
      </c>
      <c r="M5719">
        <v>0</v>
      </c>
      <c r="N5719" t="s">
        <v>20</v>
      </c>
      <c r="O5719">
        <v>0</v>
      </c>
    </row>
    <row r="5720" spans="1:15" x14ac:dyDescent="0.3">
      <c r="A5720" t="s">
        <v>11287</v>
      </c>
      <c r="B5720" s="1">
        <v>46283</v>
      </c>
      <c r="C5720" t="s">
        <v>11288</v>
      </c>
      <c r="E5720" t="s">
        <v>27</v>
      </c>
      <c r="F5720">
        <v>2999</v>
      </c>
      <c r="G5720" t="s">
        <v>19</v>
      </c>
      <c r="H5720">
        <v>2999</v>
      </c>
      <c r="I5720" t="s">
        <v>194</v>
      </c>
      <c r="J5720">
        <v>1</v>
      </c>
      <c r="K5720">
        <v>2999</v>
      </c>
      <c r="L5720">
        <v>0</v>
      </c>
      <c r="M5720">
        <v>0</v>
      </c>
      <c r="N5720" t="s">
        <v>20</v>
      </c>
      <c r="O5720">
        <v>0</v>
      </c>
    </row>
    <row r="5721" spans="1:15" x14ac:dyDescent="0.3">
      <c r="A5721" t="s">
        <v>11289</v>
      </c>
      <c r="B5721" s="1">
        <v>46292</v>
      </c>
      <c r="C5721" t="s">
        <v>11290</v>
      </c>
      <c r="D5721" t="s">
        <v>37</v>
      </c>
      <c r="E5721" t="s">
        <v>27</v>
      </c>
      <c r="F5721">
        <v>3348</v>
      </c>
      <c r="G5721" t="s">
        <v>19</v>
      </c>
      <c r="H5721">
        <v>3348</v>
      </c>
      <c r="I5721" t="s">
        <v>37</v>
      </c>
      <c r="J5721">
        <v>1</v>
      </c>
      <c r="K5721">
        <v>3348</v>
      </c>
      <c r="L5721">
        <v>0</v>
      </c>
      <c r="M5721">
        <v>0</v>
      </c>
      <c r="N5721" t="s">
        <v>20</v>
      </c>
      <c r="O5721">
        <v>0</v>
      </c>
    </row>
    <row r="5722" spans="1:15" x14ac:dyDescent="0.3">
      <c r="A5722" t="s">
        <v>11291</v>
      </c>
      <c r="B5722" s="1">
        <v>46275</v>
      </c>
      <c r="C5722" t="s">
        <v>11292</v>
      </c>
      <c r="D5722" t="s">
        <v>48</v>
      </c>
      <c r="E5722" t="s">
        <v>27</v>
      </c>
      <c r="F5722">
        <v>3499</v>
      </c>
      <c r="G5722" t="s">
        <v>19</v>
      </c>
      <c r="H5722">
        <v>3499</v>
      </c>
      <c r="I5722" t="s">
        <v>48</v>
      </c>
      <c r="J5722">
        <v>1</v>
      </c>
      <c r="K5722">
        <v>3499</v>
      </c>
      <c r="L5722">
        <v>0</v>
      </c>
      <c r="M5722">
        <v>0</v>
      </c>
      <c r="N5722" t="s">
        <v>20</v>
      </c>
      <c r="O5722">
        <v>0</v>
      </c>
    </row>
    <row r="5723" spans="1:15" x14ac:dyDescent="0.3">
      <c r="A5723" t="s">
        <v>11293</v>
      </c>
      <c r="B5723" s="1">
        <v>46274</v>
      </c>
      <c r="C5723" t="s">
        <v>11294</v>
      </c>
      <c r="D5723" t="s">
        <v>48</v>
      </c>
      <c r="E5723" t="s">
        <v>27</v>
      </c>
      <c r="F5723">
        <v>999</v>
      </c>
      <c r="G5723" t="s">
        <v>19</v>
      </c>
      <c r="H5723">
        <v>999</v>
      </c>
      <c r="I5723" t="s">
        <v>48</v>
      </c>
      <c r="J5723">
        <v>1</v>
      </c>
      <c r="K5723">
        <v>999</v>
      </c>
      <c r="L5723">
        <v>0</v>
      </c>
      <c r="M5723">
        <v>0</v>
      </c>
      <c r="N5723" t="s">
        <v>20</v>
      </c>
      <c r="O5723">
        <v>0</v>
      </c>
    </row>
    <row r="5724" spans="1:15" x14ac:dyDescent="0.3">
      <c r="A5724" t="s">
        <v>11295</v>
      </c>
      <c r="B5724" s="1">
        <v>46270</v>
      </c>
      <c r="C5724" t="s">
        <v>11296</v>
      </c>
      <c r="D5724" t="s">
        <v>48</v>
      </c>
      <c r="E5724" t="s">
        <v>27</v>
      </c>
      <c r="F5724">
        <v>2298</v>
      </c>
      <c r="G5724" t="s">
        <v>19</v>
      </c>
      <c r="H5724">
        <v>2298</v>
      </c>
      <c r="I5724" t="s">
        <v>48</v>
      </c>
      <c r="J5724">
        <v>1</v>
      </c>
      <c r="K5724">
        <v>2298</v>
      </c>
      <c r="L5724">
        <v>0</v>
      </c>
      <c r="M5724">
        <v>0</v>
      </c>
      <c r="N5724" t="s">
        <v>20</v>
      </c>
      <c r="O5724">
        <v>0</v>
      </c>
    </row>
    <row r="5725" spans="1:15" x14ac:dyDescent="0.3">
      <c r="A5725" t="s">
        <v>11297</v>
      </c>
      <c r="B5725" s="1">
        <v>46269</v>
      </c>
      <c r="C5725" t="s">
        <v>11298</v>
      </c>
      <c r="D5725" t="s">
        <v>42</v>
      </c>
      <c r="E5725" t="s">
        <v>43</v>
      </c>
      <c r="F5725">
        <v>7999</v>
      </c>
      <c r="G5725" t="s">
        <v>19</v>
      </c>
      <c r="H5725">
        <v>7999</v>
      </c>
      <c r="I5725" t="s">
        <v>42</v>
      </c>
      <c r="J5725">
        <v>1</v>
      </c>
      <c r="K5725">
        <v>7999</v>
      </c>
      <c r="L5725">
        <v>0</v>
      </c>
      <c r="M5725">
        <v>0</v>
      </c>
      <c r="N5725" t="s">
        <v>20</v>
      </c>
      <c r="O5725">
        <v>0</v>
      </c>
    </row>
    <row r="5726" spans="1:15" x14ac:dyDescent="0.3">
      <c r="A5726" t="s">
        <v>11299</v>
      </c>
      <c r="B5726" s="1">
        <v>46267</v>
      </c>
      <c r="C5726" t="s">
        <v>9992</v>
      </c>
      <c r="D5726" t="s">
        <v>51</v>
      </c>
      <c r="E5726" t="s">
        <v>18</v>
      </c>
      <c r="F5726">
        <v>4999</v>
      </c>
      <c r="G5726" t="s">
        <v>19</v>
      </c>
      <c r="H5726">
        <v>4999</v>
      </c>
      <c r="I5726" t="s">
        <v>51</v>
      </c>
      <c r="J5726">
        <v>1</v>
      </c>
      <c r="K5726">
        <v>4999</v>
      </c>
      <c r="L5726">
        <v>0</v>
      </c>
      <c r="M5726">
        <v>0</v>
      </c>
      <c r="N5726" t="s">
        <v>20</v>
      </c>
      <c r="O5726">
        <v>0</v>
      </c>
    </row>
    <row r="5727" spans="1:15" x14ac:dyDescent="0.3">
      <c r="A5727" t="s">
        <v>11300</v>
      </c>
      <c r="B5727" s="1">
        <v>46284</v>
      </c>
      <c r="C5727" t="s">
        <v>11301</v>
      </c>
      <c r="D5727" t="s">
        <v>51</v>
      </c>
      <c r="E5727" t="s">
        <v>18</v>
      </c>
      <c r="F5727">
        <v>7999</v>
      </c>
      <c r="G5727" t="s">
        <v>19</v>
      </c>
      <c r="H5727">
        <v>7999</v>
      </c>
      <c r="I5727" t="s">
        <v>51</v>
      </c>
      <c r="J5727">
        <v>1</v>
      </c>
      <c r="K5727">
        <v>7999</v>
      </c>
      <c r="L5727">
        <v>0</v>
      </c>
      <c r="M5727">
        <v>0</v>
      </c>
      <c r="N5727" t="s">
        <v>20</v>
      </c>
      <c r="O5727">
        <v>0</v>
      </c>
    </row>
    <row r="5728" spans="1:15" x14ac:dyDescent="0.3">
      <c r="A5728" t="s">
        <v>11302</v>
      </c>
      <c r="B5728" s="1">
        <v>46294</v>
      </c>
      <c r="C5728" t="s">
        <v>11303</v>
      </c>
      <c r="D5728" t="s">
        <v>51</v>
      </c>
      <c r="E5728" t="s">
        <v>18</v>
      </c>
      <c r="F5728">
        <v>4097</v>
      </c>
      <c r="G5728" t="s">
        <v>19</v>
      </c>
      <c r="H5728">
        <v>4097</v>
      </c>
      <c r="I5728" t="s">
        <v>51</v>
      </c>
      <c r="J5728">
        <v>1</v>
      </c>
      <c r="K5728">
        <v>4097</v>
      </c>
      <c r="L5728">
        <v>0</v>
      </c>
      <c r="M5728">
        <v>0</v>
      </c>
      <c r="N5728" t="s">
        <v>20</v>
      </c>
      <c r="O5728">
        <v>0</v>
      </c>
    </row>
    <row r="5729" spans="1:15" x14ac:dyDescent="0.3">
      <c r="A5729" t="s">
        <v>11304</v>
      </c>
      <c r="B5729" s="1">
        <v>46267</v>
      </c>
      <c r="C5729" t="s">
        <v>11305</v>
      </c>
      <c r="D5729" t="s">
        <v>34</v>
      </c>
      <c r="E5729" t="s">
        <v>27</v>
      </c>
      <c r="F5729" s="2">
        <v>6498</v>
      </c>
      <c r="G5729" t="s">
        <v>19</v>
      </c>
      <c r="H5729">
        <v>6498</v>
      </c>
      <c r="I5729" t="s">
        <v>34</v>
      </c>
      <c r="J5729">
        <v>1</v>
      </c>
      <c r="K5729">
        <v>6498</v>
      </c>
      <c r="L5729">
        <v>0</v>
      </c>
      <c r="M5729">
        <v>0</v>
      </c>
      <c r="N5729" t="s">
        <v>20</v>
      </c>
      <c r="O5729">
        <v>0</v>
      </c>
    </row>
    <row r="5730" spans="1:15" x14ac:dyDescent="0.3">
      <c r="A5730" t="s">
        <v>11306</v>
      </c>
      <c r="B5730" s="1">
        <v>46291</v>
      </c>
      <c r="C5730" t="s">
        <v>11307</v>
      </c>
      <c r="D5730" t="s">
        <v>61</v>
      </c>
      <c r="E5730" t="s">
        <v>27</v>
      </c>
      <c r="F5730">
        <v>999</v>
      </c>
      <c r="G5730" t="s">
        <v>19</v>
      </c>
      <c r="H5730">
        <v>999</v>
      </c>
      <c r="I5730" t="s">
        <v>61</v>
      </c>
      <c r="J5730">
        <v>1</v>
      </c>
      <c r="K5730">
        <v>999</v>
      </c>
      <c r="L5730">
        <v>0</v>
      </c>
      <c r="M5730">
        <v>0</v>
      </c>
      <c r="N5730" t="s">
        <v>20</v>
      </c>
      <c r="O5730">
        <v>0</v>
      </c>
    </row>
    <row r="5731" spans="1:15" x14ac:dyDescent="0.3">
      <c r="A5731" t="s">
        <v>11308</v>
      </c>
      <c r="B5731" s="1">
        <v>46277</v>
      </c>
      <c r="C5731" t="s">
        <v>11309</v>
      </c>
      <c r="D5731" t="s">
        <v>34</v>
      </c>
      <c r="E5731" t="s">
        <v>18</v>
      </c>
      <c r="F5731">
        <v>799</v>
      </c>
      <c r="G5731" t="s">
        <v>19</v>
      </c>
      <c r="H5731">
        <v>799</v>
      </c>
      <c r="I5731" t="s">
        <v>34</v>
      </c>
      <c r="J5731">
        <v>2</v>
      </c>
      <c r="K5731">
        <v>1598</v>
      </c>
      <c r="L5731">
        <v>0</v>
      </c>
      <c r="M5731">
        <v>0</v>
      </c>
      <c r="N5731" t="s">
        <v>367</v>
      </c>
      <c r="O5731">
        <v>799</v>
      </c>
    </row>
    <row r="5732" spans="1:15" x14ac:dyDescent="0.3">
      <c r="A5732" t="s">
        <v>11310</v>
      </c>
      <c r="B5732" s="1">
        <v>46274</v>
      </c>
      <c r="C5732" t="s">
        <v>11311</v>
      </c>
      <c r="D5732" t="s">
        <v>37</v>
      </c>
      <c r="E5732" t="s">
        <v>27</v>
      </c>
      <c r="F5732">
        <v>4999</v>
      </c>
      <c r="G5732" t="s">
        <v>115</v>
      </c>
      <c r="H5732">
        <v>4999</v>
      </c>
      <c r="I5732" t="s">
        <v>37</v>
      </c>
      <c r="J5732">
        <v>0</v>
      </c>
      <c r="K5732">
        <v>0</v>
      </c>
      <c r="L5732">
        <v>0</v>
      </c>
      <c r="M5732">
        <v>0</v>
      </c>
      <c r="N5732" t="s">
        <v>20</v>
      </c>
      <c r="O5732">
        <v>0</v>
      </c>
    </row>
    <row r="5733" spans="1:15" x14ac:dyDescent="0.3">
      <c r="A5733" t="s">
        <v>11312</v>
      </c>
      <c r="B5733" s="1">
        <v>46273</v>
      </c>
      <c r="C5733" t="s">
        <v>11313</v>
      </c>
      <c r="D5733" t="s">
        <v>26</v>
      </c>
      <c r="E5733" t="s">
        <v>43</v>
      </c>
      <c r="F5733">
        <v>799</v>
      </c>
      <c r="G5733" t="s">
        <v>19</v>
      </c>
      <c r="H5733">
        <v>799</v>
      </c>
      <c r="I5733" t="s">
        <v>26</v>
      </c>
      <c r="J5733">
        <v>1</v>
      </c>
      <c r="K5733">
        <v>799</v>
      </c>
      <c r="L5733">
        <v>0</v>
      </c>
      <c r="M5733">
        <v>0</v>
      </c>
      <c r="N5733" t="s">
        <v>20</v>
      </c>
      <c r="O5733">
        <v>0</v>
      </c>
    </row>
    <row r="5734" spans="1:15" x14ac:dyDescent="0.3">
      <c r="A5734" t="s">
        <v>11314</v>
      </c>
      <c r="B5734" s="1">
        <v>46266</v>
      </c>
      <c r="C5734" t="s">
        <v>11315</v>
      </c>
      <c r="D5734" t="s">
        <v>42</v>
      </c>
      <c r="E5734" t="s">
        <v>54</v>
      </c>
      <c r="F5734">
        <v>4298</v>
      </c>
      <c r="G5734" t="s">
        <v>19</v>
      </c>
      <c r="H5734">
        <v>4298</v>
      </c>
      <c r="I5734" t="s">
        <v>42</v>
      </c>
      <c r="J5734">
        <v>1</v>
      </c>
      <c r="K5734">
        <v>4298</v>
      </c>
      <c r="L5734">
        <v>0</v>
      </c>
      <c r="M5734">
        <v>0</v>
      </c>
      <c r="N5734" t="s">
        <v>20</v>
      </c>
      <c r="O5734">
        <v>0</v>
      </c>
    </row>
    <row r="5735" spans="1:15" x14ac:dyDescent="0.3">
      <c r="A5735" t="s">
        <v>11316</v>
      </c>
      <c r="B5735" s="1">
        <v>46283</v>
      </c>
      <c r="C5735" t="s">
        <v>11317</v>
      </c>
      <c r="D5735" t="s">
        <v>23</v>
      </c>
      <c r="E5735" t="s">
        <v>18</v>
      </c>
      <c r="F5735">
        <v>3998</v>
      </c>
      <c r="G5735" t="s">
        <v>19</v>
      </c>
      <c r="H5735">
        <v>3998</v>
      </c>
      <c r="I5735" t="s">
        <v>23</v>
      </c>
      <c r="J5735">
        <v>1</v>
      </c>
      <c r="K5735">
        <v>3998</v>
      </c>
      <c r="L5735">
        <v>0</v>
      </c>
      <c r="M5735">
        <v>0</v>
      </c>
      <c r="N5735" t="s">
        <v>20</v>
      </c>
      <c r="O5735">
        <v>0</v>
      </c>
    </row>
    <row r="5736" spans="1:15" x14ac:dyDescent="0.3">
      <c r="A5736" t="s">
        <v>11318</v>
      </c>
      <c r="B5736" s="1">
        <v>46281</v>
      </c>
      <c r="C5736" t="s">
        <v>11319</v>
      </c>
      <c r="D5736" t="s">
        <v>51</v>
      </c>
      <c r="E5736" t="s">
        <v>43</v>
      </c>
      <c r="F5736">
        <v>3098</v>
      </c>
      <c r="G5736" t="s">
        <v>19</v>
      </c>
      <c r="H5736">
        <v>3098</v>
      </c>
      <c r="I5736" t="s">
        <v>51</v>
      </c>
      <c r="J5736">
        <v>1</v>
      </c>
      <c r="K5736">
        <v>3098</v>
      </c>
      <c r="L5736">
        <v>0</v>
      </c>
      <c r="M5736">
        <v>0</v>
      </c>
      <c r="N5736" t="s">
        <v>20</v>
      </c>
      <c r="O5736">
        <v>0</v>
      </c>
    </row>
    <row r="5737" spans="1:15" x14ac:dyDescent="0.3">
      <c r="A5737" t="s">
        <v>11320</v>
      </c>
      <c r="B5737" s="1">
        <v>46294</v>
      </c>
      <c r="C5737" t="s">
        <v>11321</v>
      </c>
      <c r="D5737" t="s">
        <v>61</v>
      </c>
      <c r="E5737" t="s">
        <v>18</v>
      </c>
      <c r="F5737">
        <v>11797</v>
      </c>
      <c r="G5737" t="s">
        <v>19</v>
      </c>
      <c r="H5737">
        <v>11797</v>
      </c>
      <c r="I5737" t="s">
        <v>61</v>
      </c>
      <c r="J5737">
        <v>1</v>
      </c>
      <c r="K5737">
        <v>11797</v>
      </c>
      <c r="L5737">
        <v>0</v>
      </c>
      <c r="M5737">
        <v>0</v>
      </c>
      <c r="N5737" t="s">
        <v>20</v>
      </c>
      <c r="O5737">
        <v>0</v>
      </c>
    </row>
    <row r="5738" spans="1:15" x14ac:dyDescent="0.3">
      <c r="A5738" t="s">
        <v>11322</v>
      </c>
      <c r="B5738" s="1">
        <v>46269</v>
      </c>
      <c r="C5738" t="s">
        <v>11323</v>
      </c>
      <c r="D5738" t="s">
        <v>42</v>
      </c>
      <c r="E5738" t="s">
        <v>18</v>
      </c>
      <c r="F5738">
        <v>7999</v>
      </c>
      <c r="G5738" t="s">
        <v>19</v>
      </c>
      <c r="H5738">
        <v>7999</v>
      </c>
      <c r="I5738" t="s">
        <v>42</v>
      </c>
      <c r="J5738">
        <v>1</v>
      </c>
      <c r="K5738">
        <v>7999</v>
      </c>
      <c r="L5738">
        <v>0</v>
      </c>
      <c r="M5738">
        <v>0</v>
      </c>
      <c r="N5738" t="s">
        <v>20</v>
      </c>
      <c r="O5738">
        <v>0</v>
      </c>
    </row>
    <row r="5739" spans="1:15" x14ac:dyDescent="0.3">
      <c r="A5739" t="s">
        <v>11324</v>
      </c>
      <c r="B5739" s="1">
        <v>46291</v>
      </c>
      <c r="C5739" t="s">
        <v>11325</v>
      </c>
      <c r="D5739" t="s">
        <v>26</v>
      </c>
      <c r="E5739" t="s">
        <v>18</v>
      </c>
      <c r="F5739" s="2">
        <v>3499</v>
      </c>
      <c r="G5739" t="s">
        <v>19</v>
      </c>
      <c r="H5739">
        <v>3499</v>
      </c>
      <c r="I5739" t="s">
        <v>26</v>
      </c>
      <c r="J5739">
        <v>1</v>
      </c>
      <c r="K5739">
        <v>3499</v>
      </c>
      <c r="L5739">
        <v>0</v>
      </c>
      <c r="M5739">
        <v>0</v>
      </c>
      <c r="N5739" t="s">
        <v>20</v>
      </c>
      <c r="O5739">
        <v>0</v>
      </c>
    </row>
    <row r="5740" spans="1:15" x14ac:dyDescent="0.3">
      <c r="A5740" t="s">
        <v>11326</v>
      </c>
      <c r="B5740" s="1">
        <v>46267</v>
      </c>
      <c r="C5740" t="s">
        <v>11327</v>
      </c>
      <c r="D5740" t="s">
        <v>42</v>
      </c>
      <c r="E5740" t="s">
        <v>43</v>
      </c>
      <c r="F5740">
        <v>10498</v>
      </c>
      <c r="G5740" t="s">
        <v>19</v>
      </c>
      <c r="H5740">
        <v>10498</v>
      </c>
      <c r="I5740" t="s">
        <v>42</v>
      </c>
      <c r="J5740">
        <v>1</v>
      </c>
      <c r="K5740">
        <v>10498</v>
      </c>
      <c r="L5740">
        <v>0</v>
      </c>
      <c r="M5740">
        <v>0</v>
      </c>
      <c r="N5740" t="s">
        <v>20</v>
      </c>
      <c r="O5740">
        <v>0</v>
      </c>
    </row>
    <row r="5741" spans="1:15" x14ac:dyDescent="0.3">
      <c r="A5741" t="s">
        <v>11328</v>
      </c>
      <c r="B5741" s="1">
        <v>46280</v>
      </c>
      <c r="C5741" t="s">
        <v>11329</v>
      </c>
      <c r="D5741" t="s">
        <v>51</v>
      </c>
      <c r="E5741" t="s">
        <v>18</v>
      </c>
      <c r="F5741" s="2">
        <v>1499</v>
      </c>
      <c r="G5741" t="s">
        <v>19</v>
      </c>
      <c r="H5741">
        <v>1499</v>
      </c>
      <c r="I5741" t="s">
        <v>51</v>
      </c>
      <c r="J5741">
        <v>1</v>
      </c>
      <c r="K5741">
        <v>1499</v>
      </c>
      <c r="L5741">
        <v>0</v>
      </c>
      <c r="M5741">
        <v>0</v>
      </c>
      <c r="N5741" t="s">
        <v>20</v>
      </c>
      <c r="O5741">
        <v>0</v>
      </c>
    </row>
    <row r="5742" spans="1:15" x14ac:dyDescent="0.3">
      <c r="A5742" t="s">
        <v>11330</v>
      </c>
      <c r="B5742" s="1">
        <v>46287</v>
      </c>
      <c r="C5742" t="s">
        <v>11331</v>
      </c>
      <c r="D5742" t="s">
        <v>26</v>
      </c>
      <c r="E5742" t="s">
        <v>18</v>
      </c>
      <c r="F5742">
        <v>3499</v>
      </c>
      <c r="G5742" t="s">
        <v>19</v>
      </c>
      <c r="H5742">
        <v>3499</v>
      </c>
      <c r="I5742" t="s">
        <v>26</v>
      </c>
      <c r="J5742">
        <v>1</v>
      </c>
      <c r="K5742">
        <v>3499</v>
      </c>
      <c r="L5742">
        <v>0</v>
      </c>
      <c r="M5742">
        <v>0</v>
      </c>
      <c r="N5742" t="s">
        <v>20</v>
      </c>
      <c r="O5742">
        <v>0</v>
      </c>
    </row>
    <row r="5743" spans="1:15" x14ac:dyDescent="0.3">
      <c r="A5743" t="s">
        <v>11332</v>
      </c>
      <c r="B5743" s="1">
        <v>46290</v>
      </c>
      <c r="C5743" t="s">
        <v>11333</v>
      </c>
      <c r="D5743" t="s">
        <v>37</v>
      </c>
      <c r="E5743" t="s">
        <v>18</v>
      </c>
      <c r="F5743">
        <v>599</v>
      </c>
      <c r="G5743" t="s">
        <v>19</v>
      </c>
      <c r="H5743">
        <v>599</v>
      </c>
      <c r="I5743" t="s">
        <v>37</v>
      </c>
      <c r="J5743">
        <v>1</v>
      </c>
      <c r="K5743">
        <v>599</v>
      </c>
      <c r="L5743">
        <v>0</v>
      </c>
      <c r="M5743">
        <v>0</v>
      </c>
      <c r="N5743" t="s">
        <v>20</v>
      </c>
      <c r="O5743">
        <v>0</v>
      </c>
    </row>
    <row r="5744" spans="1:15" x14ac:dyDescent="0.3">
      <c r="A5744" t="s">
        <v>11334</v>
      </c>
      <c r="B5744" s="1">
        <v>46275</v>
      </c>
      <c r="C5744" t="s">
        <v>11335</v>
      </c>
      <c r="D5744" t="s">
        <v>42</v>
      </c>
      <c r="E5744" t="s">
        <v>18</v>
      </c>
      <c r="F5744">
        <v>2999</v>
      </c>
      <c r="G5744" t="s">
        <v>19</v>
      </c>
      <c r="H5744">
        <v>2999</v>
      </c>
      <c r="I5744" t="s">
        <v>42</v>
      </c>
      <c r="J5744">
        <v>1</v>
      </c>
      <c r="K5744">
        <v>2999</v>
      </c>
      <c r="L5744">
        <v>0</v>
      </c>
      <c r="M5744">
        <v>0</v>
      </c>
      <c r="N5744" t="s">
        <v>20</v>
      </c>
      <c r="O5744">
        <v>0</v>
      </c>
    </row>
    <row r="5745" spans="1:15" x14ac:dyDescent="0.3">
      <c r="A5745" t="s">
        <v>11336</v>
      </c>
      <c r="B5745" s="1">
        <v>46274</v>
      </c>
      <c r="C5745" t="s">
        <v>11337</v>
      </c>
      <c r="D5745" t="s">
        <v>23</v>
      </c>
      <c r="E5745" t="s">
        <v>18</v>
      </c>
      <c r="F5745">
        <v>1499</v>
      </c>
      <c r="G5745" t="s">
        <v>19</v>
      </c>
      <c r="H5745">
        <v>1499</v>
      </c>
      <c r="I5745" t="s">
        <v>23</v>
      </c>
      <c r="J5745">
        <v>1</v>
      </c>
      <c r="K5745">
        <v>1499</v>
      </c>
      <c r="L5745">
        <v>0</v>
      </c>
      <c r="M5745">
        <v>0</v>
      </c>
      <c r="N5745" t="s">
        <v>20</v>
      </c>
      <c r="O5745">
        <v>0</v>
      </c>
    </row>
    <row r="5746" spans="1:15" x14ac:dyDescent="0.3">
      <c r="A5746" t="s">
        <v>11338</v>
      </c>
      <c r="B5746" s="1">
        <v>46279</v>
      </c>
      <c r="C5746" t="s">
        <v>11339</v>
      </c>
      <c r="D5746" t="s">
        <v>37</v>
      </c>
      <c r="E5746" t="s">
        <v>27</v>
      </c>
      <c r="F5746">
        <v>4999</v>
      </c>
      <c r="G5746" t="s">
        <v>19</v>
      </c>
      <c r="H5746">
        <v>4999</v>
      </c>
      <c r="I5746" t="s">
        <v>37</v>
      </c>
      <c r="J5746">
        <v>1</v>
      </c>
      <c r="K5746">
        <v>4999</v>
      </c>
      <c r="L5746">
        <v>0</v>
      </c>
      <c r="M5746">
        <v>0</v>
      </c>
      <c r="N5746" t="s">
        <v>20</v>
      </c>
      <c r="O5746">
        <v>0</v>
      </c>
    </row>
    <row r="5747" spans="1:15" x14ac:dyDescent="0.3">
      <c r="A5747" t="s">
        <v>11340</v>
      </c>
      <c r="B5747" s="1">
        <v>46279</v>
      </c>
      <c r="C5747" t="s">
        <v>11341</v>
      </c>
      <c r="D5747" t="s">
        <v>37</v>
      </c>
      <c r="E5747" t="s">
        <v>27</v>
      </c>
      <c r="F5747">
        <v>6797</v>
      </c>
      <c r="G5747" t="s">
        <v>19</v>
      </c>
      <c r="H5747">
        <v>6797</v>
      </c>
      <c r="I5747" t="s">
        <v>37</v>
      </c>
      <c r="J5747">
        <v>1</v>
      </c>
      <c r="K5747">
        <v>6797</v>
      </c>
      <c r="L5747">
        <v>0</v>
      </c>
      <c r="M5747">
        <v>0</v>
      </c>
      <c r="N5747" t="s">
        <v>20</v>
      </c>
      <c r="O5747">
        <v>0</v>
      </c>
    </row>
    <row r="5748" spans="1:15" x14ac:dyDescent="0.3">
      <c r="A5748" t="s">
        <v>11342</v>
      </c>
      <c r="B5748" s="1">
        <v>46277</v>
      </c>
      <c r="C5748" t="s">
        <v>11343</v>
      </c>
      <c r="D5748" t="s">
        <v>17</v>
      </c>
      <c r="E5748" t="s">
        <v>18</v>
      </c>
      <c r="F5748">
        <v>5298</v>
      </c>
      <c r="G5748" t="s">
        <v>19</v>
      </c>
      <c r="H5748">
        <v>5298</v>
      </c>
      <c r="I5748" t="s">
        <v>17</v>
      </c>
      <c r="J5748">
        <v>1</v>
      </c>
      <c r="K5748">
        <v>5298</v>
      </c>
      <c r="L5748">
        <v>0</v>
      </c>
      <c r="M5748">
        <v>0</v>
      </c>
      <c r="N5748" t="s">
        <v>20</v>
      </c>
      <c r="O5748">
        <v>0</v>
      </c>
    </row>
    <row r="5749" spans="1:15" x14ac:dyDescent="0.3">
      <c r="A5749" t="s">
        <v>11344</v>
      </c>
      <c r="B5749" s="1">
        <v>46281</v>
      </c>
      <c r="C5749" t="s">
        <v>11345</v>
      </c>
      <c r="D5749" t="s">
        <v>34</v>
      </c>
      <c r="E5749" t="s">
        <v>27</v>
      </c>
      <c r="F5749">
        <v>11797</v>
      </c>
      <c r="G5749" t="s">
        <v>19</v>
      </c>
      <c r="H5749">
        <v>11797</v>
      </c>
      <c r="I5749" t="s">
        <v>34</v>
      </c>
      <c r="J5749">
        <v>1</v>
      </c>
      <c r="K5749">
        <v>11797</v>
      </c>
      <c r="L5749">
        <v>0</v>
      </c>
      <c r="M5749">
        <v>0</v>
      </c>
      <c r="N5749" t="s">
        <v>20</v>
      </c>
      <c r="O5749">
        <v>0</v>
      </c>
    </row>
    <row r="5750" spans="1:15" x14ac:dyDescent="0.3">
      <c r="A5750" t="s">
        <v>11346</v>
      </c>
      <c r="B5750" s="1">
        <v>46289</v>
      </c>
      <c r="C5750" t="s">
        <v>11347</v>
      </c>
      <c r="D5750" t="s">
        <v>42</v>
      </c>
      <c r="E5750" t="s">
        <v>43</v>
      </c>
      <c r="F5750">
        <v>1799</v>
      </c>
      <c r="G5750" t="s">
        <v>19</v>
      </c>
      <c r="H5750">
        <v>1799</v>
      </c>
      <c r="I5750" t="s">
        <v>42</v>
      </c>
      <c r="J5750">
        <v>1</v>
      </c>
      <c r="K5750">
        <v>1799</v>
      </c>
      <c r="L5750">
        <v>0</v>
      </c>
      <c r="M5750">
        <v>0</v>
      </c>
      <c r="N5750" t="s">
        <v>20</v>
      </c>
      <c r="O5750">
        <v>0</v>
      </c>
    </row>
    <row r="5751" spans="1:15" x14ac:dyDescent="0.3">
      <c r="A5751" t="s">
        <v>11348</v>
      </c>
      <c r="B5751" s="1">
        <v>46294</v>
      </c>
      <c r="C5751" t="s">
        <v>11349</v>
      </c>
      <c r="D5751" t="s">
        <v>61</v>
      </c>
      <c r="E5751" t="s">
        <v>54</v>
      </c>
      <c r="F5751">
        <v>499</v>
      </c>
      <c r="G5751" t="s">
        <v>19</v>
      </c>
      <c r="H5751">
        <v>499</v>
      </c>
      <c r="I5751" t="s">
        <v>61</v>
      </c>
      <c r="J5751">
        <v>1</v>
      </c>
      <c r="K5751">
        <v>499</v>
      </c>
      <c r="L5751">
        <v>0</v>
      </c>
      <c r="M5751">
        <v>0</v>
      </c>
      <c r="N5751" t="s">
        <v>20</v>
      </c>
      <c r="O5751">
        <v>0</v>
      </c>
    </row>
    <row r="5752" spans="1:15" x14ac:dyDescent="0.3">
      <c r="A5752" t="s">
        <v>11350</v>
      </c>
      <c r="B5752" s="1">
        <v>46281</v>
      </c>
      <c r="C5752" t="s">
        <v>11351</v>
      </c>
      <c r="D5752" t="s">
        <v>42</v>
      </c>
      <c r="E5752" t="s">
        <v>43</v>
      </c>
      <c r="F5752">
        <v>1848</v>
      </c>
      <c r="G5752" t="s">
        <v>19</v>
      </c>
      <c r="H5752">
        <v>1848</v>
      </c>
      <c r="I5752" t="s">
        <v>42</v>
      </c>
      <c r="J5752">
        <v>1</v>
      </c>
      <c r="K5752">
        <v>1848</v>
      </c>
      <c r="L5752">
        <v>0</v>
      </c>
      <c r="M5752">
        <v>0</v>
      </c>
      <c r="N5752" t="s">
        <v>20</v>
      </c>
      <c r="O5752">
        <v>0</v>
      </c>
    </row>
    <row r="5753" spans="1:15" x14ac:dyDescent="0.3">
      <c r="A5753" t="s">
        <v>11352</v>
      </c>
      <c r="B5753" s="1">
        <v>46267</v>
      </c>
      <c r="C5753" t="s">
        <v>11353</v>
      </c>
      <c r="D5753" t="s">
        <v>17</v>
      </c>
      <c r="E5753" t="s">
        <v>18</v>
      </c>
      <c r="F5753">
        <v>3499</v>
      </c>
      <c r="G5753" t="s">
        <v>115</v>
      </c>
      <c r="H5753">
        <v>3499</v>
      </c>
      <c r="I5753" t="s">
        <v>17</v>
      </c>
      <c r="J5753">
        <v>0</v>
      </c>
      <c r="K5753">
        <v>0</v>
      </c>
      <c r="L5753">
        <v>0</v>
      </c>
      <c r="M5753">
        <v>0</v>
      </c>
      <c r="N5753" t="s">
        <v>20</v>
      </c>
      <c r="O5753">
        <v>0</v>
      </c>
    </row>
    <row r="5754" spans="1:15" x14ac:dyDescent="0.3">
      <c r="A5754" t="s">
        <v>11354</v>
      </c>
      <c r="B5754" s="1">
        <v>46268</v>
      </c>
      <c r="C5754" t="s">
        <v>11355</v>
      </c>
      <c r="D5754" t="s">
        <v>75</v>
      </c>
      <c r="E5754" t="s">
        <v>18</v>
      </c>
      <c r="F5754" s="2">
        <v>1799</v>
      </c>
      <c r="G5754" t="s">
        <v>19</v>
      </c>
      <c r="H5754">
        <v>1799</v>
      </c>
      <c r="I5754" t="s">
        <v>75</v>
      </c>
      <c r="J5754">
        <v>1</v>
      </c>
      <c r="K5754">
        <v>1799</v>
      </c>
      <c r="L5754">
        <v>0</v>
      </c>
      <c r="M5754">
        <v>0</v>
      </c>
      <c r="N5754" t="s">
        <v>20</v>
      </c>
      <c r="O5754">
        <v>0</v>
      </c>
    </row>
    <row r="5755" spans="1:15" x14ac:dyDescent="0.3">
      <c r="A5755" t="s">
        <v>11356</v>
      </c>
      <c r="B5755" s="1">
        <v>46277</v>
      </c>
      <c r="C5755" t="s">
        <v>11357</v>
      </c>
      <c r="D5755" t="s">
        <v>37</v>
      </c>
      <c r="E5755" t="s">
        <v>43</v>
      </c>
      <c r="F5755">
        <v>499</v>
      </c>
      <c r="G5755" t="s">
        <v>19</v>
      </c>
      <c r="H5755">
        <v>499</v>
      </c>
      <c r="I5755" t="s">
        <v>37</v>
      </c>
      <c r="J5755">
        <v>1</v>
      </c>
      <c r="K5755">
        <v>499</v>
      </c>
      <c r="L5755">
        <v>0</v>
      </c>
      <c r="M5755">
        <v>0</v>
      </c>
      <c r="N5755" t="s">
        <v>20</v>
      </c>
      <c r="O5755">
        <v>0</v>
      </c>
    </row>
    <row r="5756" spans="1:15" x14ac:dyDescent="0.3">
      <c r="A5756" t="s">
        <v>11358</v>
      </c>
      <c r="B5756" s="1">
        <v>46271</v>
      </c>
      <c r="C5756" t="s">
        <v>11359</v>
      </c>
      <c r="D5756" t="s">
        <v>51</v>
      </c>
      <c r="E5756" t="s">
        <v>18</v>
      </c>
      <c r="F5756">
        <v>1499</v>
      </c>
      <c r="G5756" t="s">
        <v>19</v>
      </c>
      <c r="H5756">
        <v>1499</v>
      </c>
      <c r="I5756" t="s">
        <v>51</v>
      </c>
      <c r="J5756">
        <v>1</v>
      </c>
      <c r="K5756">
        <v>1499</v>
      </c>
      <c r="L5756">
        <v>0</v>
      </c>
      <c r="M5756">
        <v>0</v>
      </c>
      <c r="N5756" t="s">
        <v>20</v>
      </c>
      <c r="O5756">
        <v>0</v>
      </c>
    </row>
    <row r="5757" spans="1:15" x14ac:dyDescent="0.3">
      <c r="A5757" t="s">
        <v>11360</v>
      </c>
      <c r="B5757" s="1">
        <v>46284</v>
      </c>
      <c r="C5757" t="s">
        <v>11361</v>
      </c>
      <c r="D5757" t="s">
        <v>34</v>
      </c>
      <c r="E5757" t="s">
        <v>54</v>
      </c>
      <c r="F5757">
        <v>499</v>
      </c>
      <c r="G5757" t="s">
        <v>19</v>
      </c>
      <c r="H5757">
        <v>499</v>
      </c>
      <c r="I5757" t="s">
        <v>34</v>
      </c>
      <c r="J5757">
        <v>1</v>
      </c>
      <c r="K5757">
        <v>499</v>
      </c>
      <c r="L5757">
        <v>0</v>
      </c>
      <c r="M5757">
        <v>0</v>
      </c>
      <c r="N5757" t="s">
        <v>20</v>
      </c>
      <c r="O5757">
        <v>0</v>
      </c>
    </row>
    <row r="5758" spans="1:15" x14ac:dyDescent="0.3">
      <c r="A5758" t="s">
        <v>11362</v>
      </c>
      <c r="B5758" s="1">
        <v>46290</v>
      </c>
      <c r="C5758" t="s">
        <v>8091</v>
      </c>
      <c r="D5758" t="s">
        <v>23</v>
      </c>
      <c r="E5758" t="s">
        <v>18</v>
      </c>
      <c r="F5758">
        <v>2998</v>
      </c>
      <c r="G5758" t="s">
        <v>19</v>
      </c>
      <c r="H5758">
        <v>2998</v>
      </c>
      <c r="I5758" t="s">
        <v>23</v>
      </c>
      <c r="J5758">
        <v>1</v>
      </c>
      <c r="K5758">
        <v>2998</v>
      </c>
      <c r="L5758">
        <v>0</v>
      </c>
      <c r="M5758">
        <v>0</v>
      </c>
      <c r="N5758" t="s">
        <v>20</v>
      </c>
      <c r="O5758">
        <v>0</v>
      </c>
    </row>
    <row r="5759" spans="1:15" x14ac:dyDescent="0.3">
      <c r="A5759" t="s">
        <v>11363</v>
      </c>
      <c r="B5759" s="1">
        <v>46276</v>
      </c>
      <c r="C5759" t="s">
        <v>11364</v>
      </c>
      <c r="D5759" t="s">
        <v>23</v>
      </c>
      <c r="E5759" t="s">
        <v>27</v>
      </c>
      <c r="F5759">
        <v>6397</v>
      </c>
      <c r="G5759" t="s">
        <v>19</v>
      </c>
      <c r="H5759">
        <v>6397</v>
      </c>
      <c r="I5759" t="s">
        <v>23</v>
      </c>
      <c r="J5759">
        <v>1</v>
      </c>
      <c r="K5759">
        <v>6397</v>
      </c>
      <c r="L5759">
        <v>0</v>
      </c>
      <c r="M5759">
        <v>0</v>
      </c>
      <c r="N5759" t="s">
        <v>20</v>
      </c>
      <c r="O5759">
        <v>0</v>
      </c>
    </row>
    <row r="5760" spans="1:15" x14ac:dyDescent="0.3">
      <c r="A5760" t="s">
        <v>11365</v>
      </c>
      <c r="B5760" s="1">
        <v>46289</v>
      </c>
      <c r="C5760" t="s">
        <v>11366</v>
      </c>
      <c r="D5760" t="s">
        <v>26</v>
      </c>
      <c r="E5760" t="s">
        <v>54</v>
      </c>
      <c r="F5760" s="2">
        <v>3499</v>
      </c>
      <c r="G5760" t="s">
        <v>19</v>
      </c>
      <c r="H5760">
        <v>3499</v>
      </c>
      <c r="I5760" t="s">
        <v>26</v>
      </c>
      <c r="J5760">
        <v>1</v>
      </c>
      <c r="K5760">
        <v>3499</v>
      </c>
      <c r="L5760">
        <v>0</v>
      </c>
      <c r="M5760">
        <v>0</v>
      </c>
      <c r="N5760" t="s">
        <v>20</v>
      </c>
      <c r="O5760">
        <v>0</v>
      </c>
    </row>
    <row r="5761" spans="1:15" x14ac:dyDescent="0.3">
      <c r="A5761" t="s">
        <v>11367</v>
      </c>
      <c r="B5761" s="1">
        <v>46290</v>
      </c>
      <c r="C5761" t="s">
        <v>11368</v>
      </c>
      <c r="D5761" t="s">
        <v>75</v>
      </c>
      <c r="E5761" t="s">
        <v>18</v>
      </c>
      <c r="F5761">
        <v>3347</v>
      </c>
      <c r="G5761" t="s">
        <v>19</v>
      </c>
      <c r="H5761">
        <v>3347</v>
      </c>
      <c r="I5761" t="s">
        <v>75</v>
      </c>
      <c r="J5761">
        <v>1</v>
      </c>
      <c r="K5761">
        <v>3347</v>
      </c>
      <c r="L5761">
        <v>0</v>
      </c>
      <c r="M5761">
        <v>0</v>
      </c>
      <c r="N5761" t="s">
        <v>20</v>
      </c>
      <c r="O5761">
        <v>0</v>
      </c>
    </row>
    <row r="5762" spans="1:15" x14ac:dyDescent="0.3">
      <c r="A5762" t="s">
        <v>11369</v>
      </c>
      <c r="B5762" s="1">
        <v>46270</v>
      </c>
      <c r="C5762" t="s">
        <v>11370</v>
      </c>
      <c r="D5762" t="s">
        <v>23</v>
      </c>
      <c r="E5762" t="s">
        <v>18</v>
      </c>
      <c r="F5762">
        <v>1798</v>
      </c>
      <c r="G5762" t="s">
        <v>19</v>
      </c>
      <c r="H5762">
        <v>1798</v>
      </c>
      <c r="I5762" t="s">
        <v>23</v>
      </c>
      <c r="J5762">
        <v>1</v>
      </c>
      <c r="K5762">
        <v>1798</v>
      </c>
      <c r="L5762">
        <v>0</v>
      </c>
      <c r="M5762">
        <v>0</v>
      </c>
      <c r="N5762" t="s">
        <v>20</v>
      </c>
      <c r="O5762">
        <v>0</v>
      </c>
    </row>
    <row r="5763" spans="1:15" x14ac:dyDescent="0.3">
      <c r="A5763" t="s">
        <v>11371</v>
      </c>
      <c r="B5763" s="1">
        <v>46294</v>
      </c>
      <c r="C5763" t="s">
        <v>11372</v>
      </c>
      <c r="E5763" t="s">
        <v>54</v>
      </c>
      <c r="F5763">
        <v>7297</v>
      </c>
      <c r="G5763" t="s">
        <v>19</v>
      </c>
      <c r="H5763">
        <v>7297</v>
      </c>
      <c r="I5763" t="s">
        <v>194</v>
      </c>
      <c r="J5763">
        <v>1</v>
      </c>
      <c r="K5763">
        <v>7297</v>
      </c>
      <c r="L5763">
        <v>0</v>
      </c>
      <c r="M5763">
        <v>0</v>
      </c>
      <c r="N5763" t="s">
        <v>20</v>
      </c>
      <c r="O5763">
        <v>0</v>
      </c>
    </row>
    <row r="5764" spans="1:15" x14ac:dyDescent="0.3">
      <c r="A5764" t="s">
        <v>11373</v>
      </c>
      <c r="B5764" s="1">
        <v>46291</v>
      </c>
      <c r="C5764" t="s">
        <v>11374</v>
      </c>
      <c r="D5764" t="s">
        <v>34</v>
      </c>
      <c r="E5764" t="s">
        <v>18</v>
      </c>
      <c r="F5764">
        <v>599</v>
      </c>
      <c r="G5764" t="s">
        <v>19</v>
      </c>
      <c r="H5764">
        <v>599</v>
      </c>
      <c r="I5764" t="s">
        <v>34</v>
      </c>
      <c r="J5764">
        <v>1</v>
      </c>
      <c r="K5764">
        <v>599</v>
      </c>
      <c r="L5764">
        <v>0</v>
      </c>
      <c r="M5764">
        <v>0</v>
      </c>
      <c r="N5764" t="s">
        <v>20</v>
      </c>
      <c r="O5764">
        <v>0</v>
      </c>
    </row>
    <row r="5765" spans="1:15" x14ac:dyDescent="0.3">
      <c r="A5765" t="s">
        <v>11375</v>
      </c>
      <c r="B5765" s="1">
        <v>46273</v>
      </c>
      <c r="C5765" t="s">
        <v>11376</v>
      </c>
      <c r="D5765" t="s">
        <v>48</v>
      </c>
      <c r="E5765" t="s">
        <v>18</v>
      </c>
      <c r="F5765">
        <v>299</v>
      </c>
      <c r="G5765" t="s">
        <v>19</v>
      </c>
      <c r="H5765">
        <v>299</v>
      </c>
      <c r="I5765" t="s">
        <v>48</v>
      </c>
      <c r="J5765">
        <v>1</v>
      </c>
      <c r="K5765">
        <v>299</v>
      </c>
      <c r="L5765">
        <v>0</v>
      </c>
      <c r="M5765">
        <v>0</v>
      </c>
      <c r="N5765" t="s">
        <v>20</v>
      </c>
      <c r="O5765">
        <v>0</v>
      </c>
    </row>
    <row r="5766" spans="1:15" x14ac:dyDescent="0.3">
      <c r="A5766" t="s">
        <v>11377</v>
      </c>
      <c r="B5766" s="1">
        <v>46272</v>
      </c>
      <c r="C5766" t="s">
        <v>11378</v>
      </c>
      <c r="D5766" t="s">
        <v>51</v>
      </c>
      <c r="E5766" t="s">
        <v>18</v>
      </c>
      <c r="F5766">
        <v>1799</v>
      </c>
      <c r="G5766" t="s">
        <v>19</v>
      </c>
      <c r="H5766">
        <v>1799</v>
      </c>
      <c r="I5766" t="s">
        <v>51</v>
      </c>
      <c r="J5766">
        <v>1</v>
      </c>
      <c r="K5766">
        <v>1799</v>
      </c>
      <c r="L5766">
        <v>0</v>
      </c>
      <c r="M5766">
        <v>0</v>
      </c>
      <c r="N5766" t="s">
        <v>20</v>
      </c>
      <c r="O5766">
        <v>0</v>
      </c>
    </row>
    <row r="5767" spans="1:15" x14ac:dyDescent="0.3">
      <c r="A5767" t="s">
        <v>11379</v>
      </c>
      <c r="B5767" s="1">
        <v>46267</v>
      </c>
      <c r="C5767" t="s">
        <v>11380</v>
      </c>
      <c r="D5767" t="s">
        <v>17</v>
      </c>
      <c r="E5767" t="s">
        <v>18</v>
      </c>
      <c r="F5767">
        <v>3098</v>
      </c>
      <c r="G5767" t="s">
        <v>19</v>
      </c>
      <c r="H5767">
        <v>3098</v>
      </c>
      <c r="I5767" t="s">
        <v>17</v>
      </c>
      <c r="J5767">
        <v>1</v>
      </c>
      <c r="K5767">
        <v>3098</v>
      </c>
      <c r="L5767">
        <v>0</v>
      </c>
      <c r="M5767">
        <v>0</v>
      </c>
      <c r="N5767" t="s">
        <v>20</v>
      </c>
      <c r="O5767">
        <v>0</v>
      </c>
    </row>
    <row r="5768" spans="1:15" x14ac:dyDescent="0.3">
      <c r="A5768" t="s">
        <v>11381</v>
      </c>
      <c r="B5768" s="1">
        <v>46270</v>
      </c>
      <c r="C5768" t="s">
        <v>11382</v>
      </c>
      <c r="D5768" t="s">
        <v>42</v>
      </c>
      <c r="E5768" t="s">
        <v>18</v>
      </c>
      <c r="F5768">
        <v>2098</v>
      </c>
      <c r="G5768" t="s">
        <v>115</v>
      </c>
      <c r="H5768">
        <v>2098</v>
      </c>
      <c r="I5768" t="s">
        <v>42</v>
      </c>
      <c r="J5768">
        <v>0</v>
      </c>
      <c r="K5768">
        <v>0</v>
      </c>
      <c r="L5768">
        <v>0</v>
      </c>
      <c r="M5768">
        <v>0</v>
      </c>
      <c r="N5768" t="s">
        <v>20</v>
      </c>
      <c r="O5768">
        <v>0</v>
      </c>
    </row>
    <row r="5769" spans="1:15" x14ac:dyDescent="0.3">
      <c r="A5769" t="s">
        <v>11383</v>
      </c>
      <c r="B5769" s="1">
        <v>46282</v>
      </c>
      <c r="C5769" t="s">
        <v>11384</v>
      </c>
      <c r="D5769" t="s">
        <v>34</v>
      </c>
      <c r="E5769" t="s">
        <v>27</v>
      </c>
      <c r="F5769">
        <v>299</v>
      </c>
      <c r="G5769" t="s">
        <v>115</v>
      </c>
      <c r="H5769">
        <v>299</v>
      </c>
      <c r="I5769" t="s">
        <v>34</v>
      </c>
      <c r="J5769">
        <v>0</v>
      </c>
      <c r="K5769">
        <v>0</v>
      </c>
      <c r="L5769">
        <v>0</v>
      </c>
      <c r="M5769">
        <v>0</v>
      </c>
      <c r="N5769" t="s">
        <v>20</v>
      </c>
      <c r="O5769">
        <v>0</v>
      </c>
    </row>
    <row r="5770" spans="1:15" x14ac:dyDescent="0.3">
      <c r="A5770" t="s">
        <v>11385</v>
      </c>
      <c r="B5770" s="1">
        <v>46287</v>
      </c>
      <c r="C5770" t="s">
        <v>11386</v>
      </c>
      <c r="D5770" t="s">
        <v>48</v>
      </c>
      <c r="E5770" t="s">
        <v>54</v>
      </c>
      <c r="F5770">
        <v>2499</v>
      </c>
      <c r="G5770" t="s">
        <v>19</v>
      </c>
      <c r="H5770">
        <v>2499</v>
      </c>
      <c r="I5770" t="s">
        <v>48</v>
      </c>
      <c r="J5770">
        <v>1</v>
      </c>
      <c r="K5770">
        <v>2499</v>
      </c>
      <c r="L5770">
        <v>0</v>
      </c>
      <c r="M5770">
        <v>0</v>
      </c>
      <c r="N5770" t="s">
        <v>20</v>
      </c>
      <c r="O5770">
        <v>0</v>
      </c>
    </row>
    <row r="5771" spans="1:15" x14ac:dyDescent="0.3">
      <c r="A5771" t="s">
        <v>11387</v>
      </c>
      <c r="B5771" s="1">
        <v>46270</v>
      </c>
      <c r="C5771" t="s">
        <v>11388</v>
      </c>
      <c r="D5771" t="s">
        <v>61</v>
      </c>
      <c r="E5771" t="s">
        <v>27</v>
      </c>
      <c r="F5771">
        <v>5298</v>
      </c>
      <c r="G5771" t="s">
        <v>19</v>
      </c>
      <c r="H5771">
        <v>5298</v>
      </c>
      <c r="I5771" t="s">
        <v>61</v>
      </c>
      <c r="J5771">
        <v>1</v>
      </c>
      <c r="K5771">
        <v>5298</v>
      </c>
      <c r="L5771">
        <v>0</v>
      </c>
      <c r="M5771">
        <v>0</v>
      </c>
      <c r="N5771" t="s">
        <v>20</v>
      </c>
      <c r="O5771">
        <v>0</v>
      </c>
    </row>
    <row r="5772" spans="1:15" x14ac:dyDescent="0.3">
      <c r="A5772" t="s">
        <v>11389</v>
      </c>
      <c r="B5772" s="1">
        <v>46271</v>
      </c>
      <c r="C5772" t="s">
        <v>11390</v>
      </c>
      <c r="D5772" t="s">
        <v>17</v>
      </c>
      <c r="E5772" t="s">
        <v>18</v>
      </c>
      <c r="F5772">
        <v>1799</v>
      </c>
      <c r="G5772" t="s">
        <v>19</v>
      </c>
      <c r="H5772">
        <v>1799</v>
      </c>
      <c r="I5772" t="s">
        <v>17</v>
      </c>
      <c r="J5772">
        <v>1</v>
      </c>
      <c r="K5772">
        <v>1799</v>
      </c>
      <c r="L5772">
        <v>0</v>
      </c>
      <c r="M5772">
        <v>0</v>
      </c>
      <c r="N5772" t="s">
        <v>20</v>
      </c>
      <c r="O5772">
        <v>0</v>
      </c>
    </row>
    <row r="5773" spans="1:15" x14ac:dyDescent="0.3">
      <c r="A5773" t="s">
        <v>11391</v>
      </c>
      <c r="B5773" s="1">
        <v>46282</v>
      </c>
      <c r="C5773" t="s">
        <v>7772</v>
      </c>
      <c r="D5773" t="s">
        <v>37</v>
      </c>
      <c r="E5773" t="s">
        <v>18</v>
      </c>
      <c r="F5773">
        <v>12998</v>
      </c>
      <c r="G5773" t="s">
        <v>66</v>
      </c>
      <c r="H5773">
        <v>12998</v>
      </c>
      <c r="I5773" t="s">
        <v>37</v>
      </c>
      <c r="J5773">
        <v>1</v>
      </c>
      <c r="K5773">
        <v>12998</v>
      </c>
      <c r="L5773">
        <v>1</v>
      </c>
      <c r="M5773">
        <v>12998</v>
      </c>
      <c r="N5773" t="s">
        <v>20</v>
      </c>
      <c r="O5773">
        <v>0</v>
      </c>
    </row>
    <row r="5774" spans="1:15" x14ac:dyDescent="0.3">
      <c r="A5774" t="s">
        <v>11392</v>
      </c>
      <c r="B5774" s="1">
        <v>46286</v>
      </c>
      <c r="C5774" t="s">
        <v>11393</v>
      </c>
      <c r="D5774" t="s">
        <v>17</v>
      </c>
      <c r="E5774" t="s">
        <v>18</v>
      </c>
      <c r="F5774">
        <v>4797</v>
      </c>
      <c r="G5774" t="s">
        <v>19</v>
      </c>
      <c r="H5774">
        <v>4797</v>
      </c>
      <c r="I5774" t="s">
        <v>17</v>
      </c>
      <c r="J5774">
        <v>1</v>
      </c>
      <c r="K5774">
        <v>4797</v>
      </c>
      <c r="L5774">
        <v>0</v>
      </c>
      <c r="M5774">
        <v>0</v>
      </c>
      <c r="N5774" t="s">
        <v>20</v>
      </c>
      <c r="O5774">
        <v>0</v>
      </c>
    </row>
    <row r="5775" spans="1:15" x14ac:dyDescent="0.3">
      <c r="A5775" t="s">
        <v>11394</v>
      </c>
      <c r="B5775" s="1">
        <v>46292</v>
      </c>
      <c r="C5775" t="s">
        <v>11395</v>
      </c>
      <c r="D5775" t="s">
        <v>48</v>
      </c>
      <c r="E5775" t="s">
        <v>27</v>
      </c>
      <c r="F5775">
        <v>4999</v>
      </c>
      <c r="G5775" t="s">
        <v>19</v>
      </c>
      <c r="H5775">
        <v>4999</v>
      </c>
      <c r="I5775" t="s">
        <v>48</v>
      </c>
      <c r="J5775">
        <v>1</v>
      </c>
      <c r="K5775">
        <v>4999</v>
      </c>
      <c r="L5775">
        <v>0</v>
      </c>
      <c r="M5775">
        <v>0</v>
      </c>
      <c r="N5775" t="s">
        <v>20</v>
      </c>
      <c r="O5775">
        <v>0</v>
      </c>
    </row>
    <row r="5776" spans="1:15" x14ac:dyDescent="0.3">
      <c r="A5776" t="s">
        <v>11396</v>
      </c>
      <c r="B5776" s="1">
        <v>46289</v>
      </c>
      <c r="C5776" t="s">
        <v>11397</v>
      </c>
      <c r="D5776" t="s">
        <v>75</v>
      </c>
      <c r="E5776" t="s">
        <v>18</v>
      </c>
      <c r="F5776">
        <v>1348</v>
      </c>
      <c r="G5776" t="s">
        <v>19</v>
      </c>
      <c r="H5776">
        <v>1348</v>
      </c>
      <c r="I5776" t="s">
        <v>75</v>
      </c>
      <c r="J5776">
        <v>1</v>
      </c>
      <c r="K5776">
        <v>1348</v>
      </c>
      <c r="L5776">
        <v>0</v>
      </c>
      <c r="M5776">
        <v>0</v>
      </c>
      <c r="N5776" t="s">
        <v>20</v>
      </c>
      <c r="O5776">
        <v>0</v>
      </c>
    </row>
    <row r="5777" spans="1:15" x14ac:dyDescent="0.3">
      <c r="A5777" t="s">
        <v>11398</v>
      </c>
      <c r="B5777" s="1">
        <v>46272</v>
      </c>
      <c r="C5777" t="s">
        <v>11399</v>
      </c>
      <c r="D5777" t="s">
        <v>48</v>
      </c>
      <c r="E5777" t="s">
        <v>54</v>
      </c>
      <c r="F5777">
        <v>599</v>
      </c>
      <c r="G5777" t="s">
        <v>19</v>
      </c>
      <c r="H5777">
        <v>599</v>
      </c>
      <c r="I5777" t="s">
        <v>48</v>
      </c>
      <c r="J5777">
        <v>1</v>
      </c>
      <c r="K5777">
        <v>599</v>
      </c>
      <c r="L5777">
        <v>0</v>
      </c>
      <c r="M5777">
        <v>0</v>
      </c>
      <c r="N5777" t="s">
        <v>20</v>
      </c>
      <c r="O5777">
        <v>0</v>
      </c>
    </row>
    <row r="5778" spans="1:15" x14ac:dyDescent="0.3">
      <c r="A5778" t="s">
        <v>11400</v>
      </c>
      <c r="B5778" s="1">
        <v>46267</v>
      </c>
      <c r="C5778" t="s">
        <v>11401</v>
      </c>
      <c r="D5778" t="s">
        <v>34</v>
      </c>
      <c r="E5778" t="s">
        <v>18</v>
      </c>
      <c r="F5778">
        <v>8298</v>
      </c>
      <c r="G5778" t="s">
        <v>115</v>
      </c>
      <c r="H5778">
        <v>8298</v>
      </c>
      <c r="I5778" t="s">
        <v>34</v>
      </c>
      <c r="J5778">
        <v>0</v>
      </c>
      <c r="K5778">
        <v>0</v>
      </c>
      <c r="L5778">
        <v>0</v>
      </c>
      <c r="M5778">
        <v>0</v>
      </c>
      <c r="N5778" t="s">
        <v>20</v>
      </c>
      <c r="O5778">
        <v>0</v>
      </c>
    </row>
    <row r="5779" spans="1:15" x14ac:dyDescent="0.3">
      <c r="A5779" t="s">
        <v>11402</v>
      </c>
      <c r="B5779" s="1">
        <v>46276</v>
      </c>
      <c r="C5779" t="s">
        <v>11403</v>
      </c>
      <c r="D5779" t="s">
        <v>23</v>
      </c>
      <c r="E5779" t="s">
        <v>27</v>
      </c>
      <c r="F5779">
        <v>499</v>
      </c>
      <c r="G5779" t="s">
        <v>80</v>
      </c>
      <c r="H5779">
        <v>499</v>
      </c>
      <c r="I5779" t="s">
        <v>23</v>
      </c>
      <c r="J5779">
        <v>0</v>
      </c>
      <c r="K5779">
        <v>0</v>
      </c>
      <c r="L5779">
        <v>0</v>
      </c>
      <c r="M5779">
        <v>0</v>
      </c>
      <c r="N5779" t="s">
        <v>20</v>
      </c>
      <c r="O5779">
        <v>0</v>
      </c>
    </row>
    <row r="5780" spans="1:15" x14ac:dyDescent="0.3">
      <c r="A5780" t="s">
        <v>11404</v>
      </c>
      <c r="B5780" s="1">
        <v>46295</v>
      </c>
      <c r="C5780" t="s">
        <v>11405</v>
      </c>
      <c r="D5780" t="s">
        <v>34</v>
      </c>
      <c r="E5780" t="s">
        <v>27</v>
      </c>
      <c r="F5780">
        <v>299</v>
      </c>
      <c r="G5780" t="s">
        <v>19</v>
      </c>
      <c r="H5780">
        <v>299</v>
      </c>
      <c r="I5780" t="s">
        <v>34</v>
      </c>
      <c r="J5780">
        <v>1</v>
      </c>
      <c r="K5780">
        <v>299</v>
      </c>
      <c r="L5780">
        <v>0</v>
      </c>
      <c r="M5780">
        <v>0</v>
      </c>
      <c r="N5780" t="s">
        <v>20</v>
      </c>
      <c r="O5780">
        <v>0</v>
      </c>
    </row>
    <row r="5781" spans="1:15" x14ac:dyDescent="0.3">
      <c r="A5781" t="s">
        <v>11406</v>
      </c>
      <c r="B5781" s="1">
        <v>46286</v>
      </c>
      <c r="C5781" t="s">
        <v>11407</v>
      </c>
      <c r="D5781" t="s">
        <v>48</v>
      </c>
      <c r="E5781" t="s">
        <v>18</v>
      </c>
      <c r="F5781">
        <v>1799</v>
      </c>
      <c r="G5781" t="s">
        <v>19</v>
      </c>
      <c r="H5781">
        <v>1799</v>
      </c>
      <c r="I5781" t="s">
        <v>48</v>
      </c>
      <c r="J5781">
        <v>1</v>
      </c>
      <c r="K5781">
        <v>1799</v>
      </c>
      <c r="L5781">
        <v>0</v>
      </c>
      <c r="M5781">
        <v>0</v>
      </c>
      <c r="N5781" t="s">
        <v>20</v>
      </c>
      <c r="O5781">
        <v>0</v>
      </c>
    </row>
    <row r="5782" spans="1:15" x14ac:dyDescent="0.3">
      <c r="A5782" t="s">
        <v>11408</v>
      </c>
      <c r="B5782" s="1">
        <v>46276</v>
      </c>
      <c r="C5782" t="s">
        <v>11409</v>
      </c>
      <c r="D5782" t="s">
        <v>51</v>
      </c>
      <c r="E5782" t="s">
        <v>27</v>
      </c>
      <c r="F5782">
        <v>2499</v>
      </c>
      <c r="G5782" t="s">
        <v>19</v>
      </c>
      <c r="H5782">
        <v>2499</v>
      </c>
      <c r="I5782" t="s">
        <v>51</v>
      </c>
      <c r="J5782">
        <v>1</v>
      </c>
      <c r="K5782">
        <v>2499</v>
      </c>
      <c r="L5782">
        <v>0</v>
      </c>
      <c r="M5782">
        <v>0</v>
      </c>
      <c r="N5782" t="s">
        <v>20</v>
      </c>
      <c r="O5782">
        <v>0</v>
      </c>
    </row>
    <row r="5783" spans="1:15" x14ac:dyDescent="0.3">
      <c r="A5783" t="s">
        <v>11410</v>
      </c>
      <c r="B5783" s="1">
        <v>46267</v>
      </c>
      <c r="C5783" t="s">
        <v>11411</v>
      </c>
      <c r="D5783" t="s">
        <v>26</v>
      </c>
      <c r="E5783" t="s">
        <v>18</v>
      </c>
      <c r="F5783">
        <v>2499</v>
      </c>
      <c r="G5783" t="s">
        <v>19</v>
      </c>
      <c r="H5783">
        <v>2499</v>
      </c>
      <c r="I5783" t="s">
        <v>26</v>
      </c>
      <c r="J5783">
        <v>1</v>
      </c>
      <c r="K5783">
        <v>2499</v>
      </c>
      <c r="L5783">
        <v>0</v>
      </c>
      <c r="M5783">
        <v>0</v>
      </c>
      <c r="N5783" t="s">
        <v>20</v>
      </c>
      <c r="O5783">
        <v>0</v>
      </c>
    </row>
    <row r="5784" spans="1:15" x14ac:dyDescent="0.3">
      <c r="A5784" t="s">
        <v>11412</v>
      </c>
      <c r="B5784" s="1">
        <v>46279</v>
      </c>
      <c r="C5784" t="s">
        <v>11413</v>
      </c>
      <c r="D5784" t="s">
        <v>26</v>
      </c>
      <c r="E5784" t="s">
        <v>18</v>
      </c>
      <c r="F5784">
        <v>3798</v>
      </c>
      <c r="G5784" t="s">
        <v>19</v>
      </c>
      <c r="H5784">
        <v>3798</v>
      </c>
      <c r="I5784" t="s">
        <v>26</v>
      </c>
      <c r="J5784">
        <v>1</v>
      </c>
      <c r="K5784">
        <v>3798</v>
      </c>
      <c r="L5784">
        <v>0</v>
      </c>
      <c r="M5784">
        <v>0</v>
      </c>
      <c r="N5784" t="s">
        <v>20</v>
      </c>
      <c r="O5784">
        <v>0</v>
      </c>
    </row>
    <row r="5785" spans="1:15" x14ac:dyDescent="0.3">
      <c r="A5785" t="s">
        <v>11414</v>
      </c>
      <c r="B5785" s="1">
        <v>46276</v>
      </c>
      <c r="C5785" t="s">
        <v>11415</v>
      </c>
      <c r="D5785" t="s">
        <v>75</v>
      </c>
      <c r="E5785" t="s">
        <v>18</v>
      </c>
      <c r="F5785">
        <v>1799</v>
      </c>
      <c r="G5785" t="s">
        <v>115</v>
      </c>
      <c r="H5785">
        <v>1799</v>
      </c>
      <c r="I5785" t="s">
        <v>75</v>
      </c>
      <c r="J5785">
        <v>0</v>
      </c>
      <c r="K5785">
        <v>0</v>
      </c>
      <c r="L5785">
        <v>0</v>
      </c>
      <c r="M5785">
        <v>0</v>
      </c>
      <c r="N5785" t="s">
        <v>20</v>
      </c>
      <c r="O5785">
        <v>0</v>
      </c>
    </row>
    <row r="5786" spans="1:15" x14ac:dyDescent="0.3">
      <c r="A5786" t="s">
        <v>11416</v>
      </c>
      <c r="B5786" s="1">
        <v>46275</v>
      </c>
      <c r="C5786" t="s">
        <v>11417</v>
      </c>
      <c r="D5786" t="s">
        <v>75</v>
      </c>
      <c r="E5786" t="s">
        <v>27</v>
      </c>
      <c r="F5786">
        <v>2999</v>
      </c>
      <c r="G5786" t="s">
        <v>19</v>
      </c>
      <c r="H5786">
        <v>2999</v>
      </c>
      <c r="I5786" t="s">
        <v>75</v>
      </c>
      <c r="J5786">
        <v>1</v>
      </c>
      <c r="K5786">
        <v>2999</v>
      </c>
      <c r="L5786">
        <v>0</v>
      </c>
      <c r="M5786">
        <v>0</v>
      </c>
      <c r="N5786" t="s">
        <v>20</v>
      </c>
      <c r="O5786">
        <v>0</v>
      </c>
    </row>
    <row r="5787" spans="1:15" x14ac:dyDescent="0.3">
      <c r="A5787" t="s">
        <v>11418</v>
      </c>
      <c r="B5787" s="1">
        <v>46287</v>
      </c>
      <c r="C5787" t="s">
        <v>11419</v>
      </c>
      <c r="D5787" t="s">
        <v>23</v>
      </c>
      <c r="E5787" t="s">
        <v>43</v>
      </c>
      <c r="F5787">
        <v>2597</v>
      </c>
      <c r="G5787" t="s">
        <v>19</v>
      </c>
      <c r="H5787">
        <v>2597</v>
      </c>
      <c r="I5787" t="s">
        <v>23</v>
      </c>
      <c r="J5787">
        <v>1</v>
      </c>
      <c r="K5787">
        <v>2597</v>
      </c>
      <c r="L5787">
        <v>0</v>
      </c>
      <c r="M5787">
        <v>0</v>
      </c>
      <c r="N5787" t="s">
        <v>20</v>
      </c>
      <c r="O5787">
        <v>0</v>
      </c>
    </row>
    <row r="5788" spans="1:15" x14ac:dyDescent="0.3">
      <c r="A5788" t="s">
        <v>11420</v>
      </c>
      <c r="B5788" s="1">
        <v>46295</v>
      </c>
      <c r="C5788" t="s">
        <v>11421</v>
      </c>
      <c r="D5788" t="s">
        <v>17</v>
      </c>
      <c r="E5788" t="s">
        <v>43</v>
      </c>
      <c r="F5788">
        <v>2499</v>
      </c>
      <c r="G5788" t="s">
        <v>19</v>
      </c>
      <c r="H5788">
        <v>2499</v>
      </c>
      <c r="I5788" t="s">
        <v>17</v>
      </c>
      <c r="J5788">
        <v>1</v>
      </c>
      <c r="K5788">
        <v>2499</v>
      </c>
      <c r="L5788">
        <v>0</v>
      </c>
      <c r="M5788">
        <v>0</v>
      </c>
      <c r="N5788" t="s">
        <v>20</v>
      </c>
      <c r="O5788">
        <v>0</v>
      </c>
    </row>
    <row r="5789" spans="1:15" x14ac:dyDescent="0.3">
      <c r="A5789" t="s">
        <v>11422</v>
      </c>
      <c r="B5789" s="1">
        <v>46279</v>
      </c>
      <c r="C5789" t="s">
        <v>11423</v>
      </c>
      <c r="D5789" t="s">
        <v>48</v>
      </c>
      <c r="E5789" t="s">
        <v>18</v>
      </c>
      <c r="F5789">
        <v>7797</v>
      </c>
      <c r="G5789" t="s">
        <v>19</v>
      </c>
      <c r="H5789">
        <v>7797</v>
      </c>
      <c r="I5789" t="s">
        <v>48</v>
      </c>
      <c r="J5789">
        <v>1</v>
      </c>
      <c r="K5789">
        <v>7797</v>
      </c>
      <c r="L5789">
        <v>0</v>
      </c>
      <c r="M5789">
        <v>0</v>
      </c>
      <c r="N5789" t="s">
        <v>20</v>
      </c>
      <c r="O5789">
        <v>0</v>
      </c>
    </row>
    <row r="5790" spans="1:15" x14ac:dyDescent="0.3">
      <c r="A5790" t="s">
        <v>11424</v>
      </c>
      <c r="B5790" s="1">
        <v>46287</v>
      </c>
      <c r="C5790" t="s">
        <v>6047</v>
      </c>
      <c r="E5790" t="s">
        <v>43</v>
      </c>
      <c r="F5790">
        <v>5597</v>
      </c>
      <c r="G5790" t="s">
        <v>19</v>
      </c>
      <c r="H5790">
        <v>5597</v>
      </c>
      <c r="I5790" t="s">
        <v>194</v>
      </c>
      <c r="J5790">
        <v>1</v>
      </c>
      <c r="K5790">
        <v>5597</v>
      </c>
      <c r="L5790">
        <v>0</v>
      </c>
      <c r="M5790">
        <v>0</v>
      </c>
      <c r="N5790" t="s">
        <v>20</v>
      </c>
      <c r="O5790">
        <v>0</v>
      </c>
    </row>
    <row r="5791" spans="1:15" x14ac:dyDescent="0.3">
      <c r="A5791" t="s">
        <v>11425</v>
      </c>
      <c r="B5791" s="1">
        <v>46276</v>
      </c>
      <c r="C5791" t="s">
        <v>11426</v>
      </c>
      <c r="E5791" t="s">
        <v>27</v>
      </c>
      <c r="F5791">
        <v>3298</v>
      </c>
      <c r="G5791" t="s">
        <v>19</v>
      </c>
      <c r="H5791">
        <v>3298</v>
      </c>
      <c r="I5791" t="s">
        <v>194</v>
      </c>
      <c r="J5791">
        <v>1</v>
      </c>
      <c r="K5791">
        <v>3298</v>
      </c>
      <c r="L5791">
        <v>0</v>
      </c>
      <c r="M5791">
        <v>0</v>
      </c>
      <c r="N5791" t="s">
        <v>20</v>
      </c>
      <c r="O5791">
        <v>0</v>
      </c>
    </row>
    <row r="5792" spans="1:15" x14ac:dyDescent="0.3">
      <c r="A5792" t="s">
        <v>11427</v>
      </c>
      <c r="B5792" s="1">
        <v>46286</v>
      </c>
      <c r="C5792" t="s">
        <v>11428</v>
      </c>
      <c r="D5792" t="s">
        <v>48</v>
      </c>
      <c r="E5792" t="s">
        <v>18</v>
      </c>
      <c r="F5792">
        <v>4498</v>
      </c>
      <c r="G5792" t="s">
        <v>19</v>
      </c>
      <c r="H5792">
        <v>4498</v>
      </c>
      <c r="I5792" t="s">
        <v>48</v>
      </c>
      <c r="J5792">
        <v>1</v>
      </c>
      <c r="K5792">
        <v>4498</v>
      </c>
      <c r="L5792">
        <v>0</v>
      </c>
      <c r="M5792">
        <v>0</v>
      </c>
      <c r="N5792" t="s">
        <v>20</v>
      </c>
      <c r="O5792">
        <v>0</v>
      </c>
    </row>
    <row r="5793" spans="1:15" x14ac:dyDescent="0.3">
      <c r="A5793" t="s">
        <v>11429</v>
      </c>
      <c r="B5793" s="1">
        <v>46280</v>
      </c>
      <c r="C5793" t="s">
        <v>9052</v>
      </c>
      <c r="D5793" t="s">
        <v>23</v>
      </c>
      <c r="E5793" t="s">
        <v>18</v>
      </c>
      <c r="F5793">
        <v>3598</v>
      </c>
      <c r="G5793" t="s">
        <v>19</v>
      </c>
      <c r="H5793">
        <v>3598</v>
      </c>
      <c r="I5793" t="s">
        <v>23</v>
      </c>
      <c r="J5793">
        <v>1</v>
      </c>
      <c r="K5793">
        <v>3598</v>
      </c>
      <c r="L5793">
        <v>0</v>
      </c>
      <c r="M5793">
        <v>0</v>
      </c>
      <c r="N5793" t="s">
        <v>20</v>
      </c>
      <c r="O5793">
        <v>0</v>
      </c>
    </row>
    <row r="5794" spans="1:15" x14ac:dyDescent="0.3">
      <c r="A5794" t="s">
        <v>11430</v>
      </c>
      <c r="B5794" s="1">
        <v>46280</v>
      </c>
      <c r="C5794" t="s">
        <v>2766</v>
      </c>
      <c r="D5794" t="s">
        <v>17</v>
      </c>
      <c r="E5794" t="s">
        <v>18</v>
      </c>
      <c r="F5794">
        <v>648</v>
      </c>
      <c r="G5794" t="s">
        <v>66</v>
      </c>
      <c r="H5794">
        <v>648</v>
      </c>
      <c r="I5794" t="s">
        <v>17</v>
      </c>
      <c r="J5794">
        <v>1</v>
      </c>
      <c r="K5794">
        <v>648</v>
      </c>
      <c r="L5794">
        <v>1</v>
      </c>
      <c r="M5794">
        <v>648</v>
      </c>
      <c r="N5794" t="s">
        <v>20</v>
      </c>
      <c r="O5794">
        <v>0</v>
      </c>
    </row>
    <row r="5795" spans="1:15" x14ac:dyDescent="0.3">
      <c r="A5795" t="s">
        <v>11431</v>
      </c>
      <c r="B5795" s="1">
        <v>46279</v>
      </c>
      <c r="C5795" t="s">
        <v>11432</v>
      </c>
      <c r="D5795" t="s">
        <v>42</v>
      </c>
      <c r="E5795" t="s">
        <v>18</v>
      </c>
      <c r="F5795">
        <v>4797</v>
      </c>
      <c r="G5795" t="s">
        <v>19</v>
      </c>
      <c r="H5795">
        <v>4797</v>
      </c>
      <c r="I5795" t="s">
        <v>42</v>
      </c>
      <c r="J5795">
        <v>1</v>
      </c>
      <c r="K5795">
        <v>4797</v>
      </c>
      <c r="L5795">
        <v>0</v>
      </c>
      <c r="M5795">
        <v>0</v>
      </c>
      <c r="N5795" t="s">
        <v>20</v>
      </c>
      <c r="O5795">
        <v>0</v>
      </c>
    </row>
    <row r="5796" spans="1:15" x14ac:dyDescent="0.3">
      <c r="A5796" t="s">
        <v>11433</v>
      </c>
      <c r="B5796" s="1">
        <v>46273</v>
      </c>
      <c r="C5796" t="s">
        <v>11434</v>
      </c>
      <c r="D5796" t="s">
        <v>34</v>
      </c>
      <c r="E5796" t="s">
        <v>18</v>
      </c>
      <c r="F5796">
        <v>2098</v>
      </c>
      <c r="G5796" t="s">
        <v>19</v>
      </c>
      <c r="H5796">
        <v>2098</v>
      </c>
      <c r="I5796" t="s">
        <v>34</v>
      </c>
      <c r="J5796">
        <v>1</v>
      </c>
      <c r="K5796">
        <v>2098</v>
      </c>
      <c r="L5796">
        <v>0</v>
      </c>
      <c r="M5796">
        <v>0</v>
      </c>
      <c r="N5796" t="s">
        <v>20</v>
      </c>
      <c r="O5796">
        <v>0</v>
      </c>
    </row>
    <row r="5797" spans="1:15" x14ac:dyDescent="0.3">
      <c r="A5797" t="s">
        <v>11435</v>
      </c>
      <c r="B5797" s="1">
        <v>46286</v>
      </c>
      <c r="C5797" t="s">
        <v>11436</v>
      </c>
      <c r="D5797" t="s">
        <v>51</v>
      </c>
      <c r="E5797" t="s">
        <v>43</v>
      </c>
      <c r="F5797" s="2">
        <v>1898</v>
      </c>
      <c r="G5797" t="s">
        <v>19</v>
      </c>
      <c r="H5797">
        <v>1898</v>
      </c>
      <c r="I5797" t="s">
        <v>51</v>
      </c>
      <c r="J5797">
        <v>1</v>
      </c>
      <c r="K5797">
        <v>1898</v>
      </c>
      <c r="L5797">
        <v>0</v>
      </c>
      <c r="M5797">
        <v>0</v>
      </c>
      <c r="N5797" t="s">
        <v>20</v>
      </c>
      <c r="O5797">
        <v>0</v>
      </c>
    </row>
    <row r="5798" spans="1:15" x14ac:dyDescent="0.3">
      <c r="A5798" t="s">
        <v>11437</v>
      </c>
      <c r="B5798" s="1">
        <v>46278</v>
      </c>
      <c r="C5798" t="s">
        <v>11438</v>
      </c>
      <c r="D5798" t="s">
        <v>75</v>
      </c>
      <c r="E5798" t="s">
        <v>54</v>
      </c>
      <c r="F5798">
        <v>1798</v>
      </c>
      <c r="G5798" t="s">
        <v>115</v>
      </c>
      <c r="H5798">
        <v>1798</v>
      </c>
      <c r="I5798" t="s">
        <v>75</v>
      </c>
      <c r="J5798">
        <v>0</v>
      </c>
      <c r="K5798">
        <v>0</v>
      </c>
      <c r="L5798">
        <v>0</v>
      </c>
      <c r="M5798">
        <v>0</v>
      </c>
      <c r="N5798" t="s">
        <v>20</v>
      </c>
      <c r="O5798">
        <v>0</v>
      </c>
    </row>
    <row r="5799" spans="1:15" x14ac:dyDescent="0.3">
      <c r="A5799" t="s">
        <v>11439</v>
      </c>
      <c r="B5799" s="1">
        <v>46292</v>
      </c>
      <c r="C5799" t="s">
        <v>11440</v>
      </c>
      <c r="D5799" t="s">
        <v>23</v>
      </c>
      <c r="E5799" t="s">
        <v>27</v>
      </c>
      <c r="F5799">
        <v>2999</v>
      </c>
      <c r="G5799" t="s">
        <v>66</v>
      </c>
      <c r="H5799">
        <v>2999</v>
      </c>
      <c r="I5799" t="s">
        <v>23</v>
      </c>
      <c r="J5799">
        <v>1</v>
      </c>
      <c r="K5799">
        <v>2999</v>
      </c>
      <c r="L5799">
        <v>1</v>
      </c>
      <c r="M5799">
        <v>2999</v>
      </c>
      <c r="N5799" t="s">
        <v>20</v>
      </c>
      <c r="O5799">
        <v>0</v>
      </c>
    </row>
    <row r="5800" spans="1:15" x14ac:dyDescent="0.3">
      <c r="A5800" t="s">
        <v>11441</v>
      </c>
      <c r="B5800" s="1">
        <v>46276</v>
      </c>
      <c r="C5800" t="s">
        <v>11442</v>
      </c>
      <c r="E5800" t="s">
        <v>54</v>
      </c>
      <c r="F5800">
        <v>848</v>
      </c>
      <c r="G5800" t="s">
        <v>19</v>
      </c>
      <c r="H5800">
        <v>848</v>
      </c>
      <c r="I5800" t="s">
        <v>194</v>
      </c>
      <c r="J5800">
        <v>1</v>
      </c>
      <c r="K5800">
        <v>848</v>
      </c>
      <c r="L5800">
        <v>0</v>
      </c>
      <c r="M5800">
        <v>0</v>
      </c>
      <c r="N5800" t="s">
        <v>20</v>
      </c>
      <c r="O5800">
        <v>0</v>
      </c>
    </row>
    <row r="5801" spans="1:15" x14ac:dyDescent="0.3">
      <c r="A5801" t="s">
        <v>11443</v>
      </c>
      <c r="B5801" s="1">
        <v>46270</v>
      </c>
      <c r="C5801" t="s">
        <v>11444</v>
      </c>
      <c r="D5801" t="s">
        <v>48</v>
      </c>
      <c r="E5801" t="s">
        <v>27</v>
      </c>
      <c r="F5801">
        <v>299</v>
      </c>
      <c r="G5801" t="s">
        <v>19</v>
      </c>
      <c r="H5801">
        <v>299</v>
      </c>
      <c r="I5801" t="s">
        <v>48</v>
      </c>
      <c r="J5801">
        <v>1</v>
      </c>
      <c r="K5801">
        <v>299</v>
      </c>
      <c r="L5801">
        <v>0</v>
      </c>
      <c r="M5801">
        <v>0</v>
      </c>
      <c r="N5801" t="s">
        <v>20</v>
      </c>
      <c r="O5801">
        <v>0</v>
      </c>
    </row>
    <row r="5802" spans="1:15" x14ac:dyDescent="0.3">
      <c r="A5802" t="s">
        <v>11445</v>
      </c>
      <c r="B5802" s="1">
        <v>46293</v>
      </c>
      <c r="C5802" t="s">
        <v>11446</v>
      </c>
      <c r="D5802" t="s">
        <v>42</v>
      </c>
      <c r="E5802" t="s">
        <v>18</v>
      </c>
      <c r="F5802">
        <v>5998</v>
      </c>
      <c r="G5802" t="s">
        <v>19</v>
      </c>
      <c r="H5802">
        <v>5998</v>
      </c>
      <c r="I5802" t="s">
        <v>42</v>
      </c>
      <c r="J5802">
        <v>1</v>
      </c>
      <c r="K5802">
        <v>5998</v>
      </c>
      <c r="L5802">
        <v>0</v>
      </c>
      <c r="M5802">
        <v>0</v>
      </c>
      <c r="N5802" t="s">
        <v>20</v>
      </c>
      <c r="O5802">
        <v>0</v>
      </c>
    </row>
    <row r="5803" spans="1:15" x14ac:dyDescent="0.3">
      <c r="A5803" t="s">
        <v>11447</v>
      </c>
      <c r="B5803" s="1">
        <v>46271</v>
      </c>
      <c r="C5803" t="s">
        <v>11448</v>
      </c>
      <c r="D5803" t="s">
        <v>48</v>
      </c>
      <c r="E5803" t="s">
        <v>18</v>
      </c>
      <c r="F5803">
        <v>4999</v>
      </c>
      <c r="G5803" t="s">
        <v>19</v>
      </c>
      <c r="H5803">
        <v>4999</v>
      </c>
      <c r="I5803" t="s">
        <v>48</v>
      </c>
      <c r="J5803">
        <v>1</v>
      </c>
      <c r="K5803">
        <v>4999</v>
      </c>
      <c r="L5803">
        <v>0</v>
      </c>
      <c r="M5803">
        <v>0</v>
      </c>
      <c r="N5803" t="s">
        <v>20</v>
      </c>
      <c r="O5803">
        <v>0</v>
      </c>
    </row>
    <row r="5804" spans="1:15" x14ac:dyDescent="0.3">
      <c r="A5804" t="s">
        <v>11449</v>
      </c>
      <c r="B5804" s="1">
        <v>46291</v>
      </c>
      <c r="C5804" t="s">
        <v>11450</v>
      </c>
      <c r="D5804" t="s">
        <v>23</v>
      </c>
      <c r="E5804" t="s">
        <v>18</v>
      </c>
      <c r="F5804">
        <v>16297</v>
      </c>
      <c r="G5804" t="s">
        <v>19</v>
      </c>
      <c r="H5804">
        <v>16297</v>
      </c>
      <c r="I5804" t="s">
        <v>23</v>
      </c>
      <c r="J5804">
        <v>1</v>
      </c>
      <c r="K5804">
        <v>16297</v>
      </c>
      <c r="L5804">
        <v>0</v>
      </c>
      <c r="M5804">
        <v>0</v>
      </c>
      <c r="N5804" t="s">
        <v>20</v>
      </c>
      <c r="O5804">
        <v>0</v>
      </c>
    </row>
    <row r="5805" spans="1:15" x14ac:dyDescent="0.3">
      <c r="A5805" t="s">
        <v>11451</v>
      </c>
      <c r="B5805" s="1">
        <v>46279</v>
      </c>
      <c r="C5805" t="s">
        <v>11452</v>
      </c>
      <c r="D5805" t="s">
        <v>17</v>
      </c>
      <c r="E5805" t="s">
        <v>18</v>
      </c>
      <c r="F5805">
        <v>6297</v>
      </c>
      <c r="G5805" t="s">
        <v>80</v>
      </c>
      <c r="H5805">
        <v>6297</v>
      </c>
      <c r="I5805" t="s">
        <v>17</v>
      </c>
      <c r="J5805">
        <v>0</v>
      </c>
      <c r="K5805">
        <v>0</v>
      </c>
      <c r="L5805">
        <v>0</v>
      </c>
      <c r="M5805">
        <v>0</v>
      </c>
      <c r="N5805" t="s">
        <v>20</v>
      </c>
      <c r="O5805">
        <v>0</v>
      </c>
    </row>
    <row r="5806" spans="1:15" x14ac:dyDescent="0.3">
      <c r="A5806" t="s">
        <v>11453</v>
      </c>
      <c r="B5806" s="1">
        <v>46292</v>
      </c>
      <c r="C5806" t="s">
        <v>11454</v>
      </c>
      <c r="D5806" t="s">
        <v>61</v>
      </c>
      <c r="E5806" t="s">
        <v>18</v>
      </c>
      <c r="F5806">
        <v>7999</v>
      </c>
      <c r="G5806" t="s">
        <v>19</v>
      </c>
      <c r="H5806">
        <v>7999</v>
      </c>
      <c r="I5806" t="s">
        <v>61</v>
      </c>
      <c r="J5806">
        <v>1</v>
      </c>
      <c r="K5806">
        <v>7999</v>
      </c>
      <c r="L5806">
        <v>0</v>
      </c>
      <c r="M5806">
        <v>0</v>
      </c>
      <c r="N5806" t="s">
        <v>20</v>
      </c>
      <c r="O5806">
        <v>0</v>
      </c>
    </row>
    <row r="5807" spans="1:15" x14ac:dyDescent="0.3">
      <c r="A5807" t="s">
        <v>11455</v>
      </c>
      <c r="B5807" s="1">
        <v>46284</v>
      </c>
      <c r="C5807" t="s">
        <v>11456</v>
      </c>
      <c r="D5807" t="s">
        <v>37</v>
      </c>
      <c r="E5807" t="s">
        <v>18</v>
      </c>
      <c r="F5807">
        <v>2298</v>
      </c>
      <c r="G5807" t="s">
        <v>19</v>
      </c>
      <c r="H5807">
        <v>2298</v>
      </c>
      <c r="I5807" t="s">
        <v>37</v>
      </c>
      <c r="J5807">
        <v>1</v>
      </c>
      <c r="K5807">
        <v>2298</v>
      </c>
      <c r="L5807">
        <v>0</v>
      </c>
      <c r="M5807">
        <v>0</v>
      </c>
      <c r="N5807" t="s">
        <v>20</v>
      </c>
      <c r="O5807">
        <v>0</v>
      </c>
    </row>
    <row r="5808" spans="1:15" x14ac:dyDescent="0.3">
      <c r="A5808" t="s">
        <v>11457</v>
      </c>
      <c r="B5808" s="1">
        <v>46293</v>
      </c>
      <c r="C5808" t="s">
        <v>11458</v>
      </c>
      <c r="D5808" t="s">
        <v>34</v>
      </c>
      <c r="E5808" t="s">
        <v>43</v>
      </c>
      <c r="F5808">
        <v>11498</v>
      </c>
      <c r="G5808" t="s">
        <v>19</v>
      </c>
      <c r="H5808">
        <v>11498</v>
      </c>
      <c r="I5808" t="s">
        <v>34</v>
      </c>
      <c r="J5808">
        <v>1</v>
      </c>
      <c r="K5808">
        <v>11498</v>
      </c>
      <c r="L5808">
        <v>0</v>
      </c>
      <c r="M5808">
        <v>0</v>
      </c>
      <c r="N5808" t="s">
        <v>20</v>
      </c>
      <c r="O5808">
        <v>0</v>
      </c>
    </row>
    <row r="5809" spans="1:15" x14ac:dyDescent="0.3">
      <c r="A5809" t="s">
        <v>11459</v>
      </c>
      <c r="B5809" s="1">
        <v>46291</v>
      </c>
      <c r="C5809" t="s">
        <v>11460</v>
      </c>
      <c r="D5809" t="s">
        <v>17</v>
      </c>
      <c r="E5809" t="s">
        <v>18</v>
      </c>
      <c r="F5809">
        <v>1299</v>
      </c>
      <c r="G5809" t="s">
        <v>19</v>
      </c>
      <c r="H5809">
        <v>1299</v>
      </c>
      <c r="I5809" t="s">
        <v>17</v>
      </c>
      <c r="J5809">
        <v>1</v>
      </c>
      <c r="K5809">
        <v>1299</v>
      </c>
      <c r="L5809">
        <v>0</v>
      </c>
      <c r="M5809">
        <v>0</v>
      </c>
      <c r="N5809" t="s">
        <v>20</v>
      </c>
      <c r="O5809">
        <v>0</v>
      </c>
    </row>
    <row r="5810" spans="1:15" x14ac:dyDescent="0.3">
      <c r="A5810" t="s">
        <v>11461</v>
      </c>
      <c r="B5810" s="1">
        <v>46292</v>
      </c>
      <c r="C5810" t="s">
        <v>11462</v>
      </c>
      <c r="D5810" t="s">
        <v>75</v>
      </c>
      <c r="E5810" t="s">
        <v>43</v>
      </c>
      <c r="F5810">
        <v>4999</v>
      </c>
      <c r="G5810" t="s">
        <v>19</v>
      </c>
      <c r="H5810">
        <v>4999</v>
      </c>
      <c r="I5810" t="s">
        <v>75</v>
      </c>
      <c r="J5810">
        <v>1</v>
      </c>
      <c r="K5810">
        <v>4999</v>
      </c>
      <c r="L5810">
        <v>0</v>
      </c>
      <c r="M5810">
        <v>0</v>
      </c>
      <c r="N5810" t="s">
        <v>20</v>
      </c>
      <c r="O5810">
        <v>0</v>
      </c>
    </row>
    <row r="5811" spans="1:15" x14ac:dyDescent="0.3">
      <c r="A5811" t="s">
        <v>11463</v>
      </c>
      <c r="B5811" s="1">
        <v>46291</v>
      </c>
      <c r="C5811" t="s">
        <v>11464</v>
      </c>
      <c r="D5811" t="s">
        <v>34</v>
      </c>
      <c r="E5811" t="s">
        <v>27</v>
      </c>
      <c r="F5811">
        <v>3499</v>
      </c>
      <c r="G5811" t="s">
        <v>19</v>
      </c>
      <c r="H5811">
        <v>3499</v>
      </c>
      <c r="I5811" t="s">
        <v>34</v>
      </c>
      <c r="J5811">
        <v>1</v>
      </c>
      <c r="K5811">
        <v>3499</v>
      </c>
      <c r="L5811">
        <v>0</v>
      </c>
      <c r="M5811">
        <v>0</v>
      </c>
      <c r="N5811" t="s">
        <v>20</v>
      </c>
      <c r="O5811">
        <v>0</v>
      </c>
    </row>
    <row r="5812" spans="1:15" x14ac:dyDescent="0.3">
      <c r="A5812" t="s">
        <v>11465</v>
      </c>
      <c r="B5812" s="1">
        <v>46275</v>
      </c>
      <c r="C5812" t="s">
        <v>5638</v>
      </c>
      <c r="E5812" t="s">
        <v>18</v>
      </c>
      <c r="F5812">
        <v>599</v>
      </c>
      <c r="G5812" t="s">
        <v>19</v>
      </c>
      <c r="H5812">
        <v>599</v>
      </c>
      <c r="I5812" t="s">
        <v>194</v>
      </c>
      <c r="J5812">
        <v>1</v>
      </c>
      <c r="K5812">
        <v>599</v>
      </c>
      <c r="L5812">
        <v>0</v>
      </c>
      <c r="M5812">
        <v>0</v>
      </c>
      <c r="N5812" t="s">
        <v>20</v>
      </c>
      <c r="O5812">
        <v>0</v>
      </c>
    </row>
    <row r="5813" spans="1:15" x14ac:dyDescent="0.3">
      <c r="A5813" t="s">
        <v>11466</v>
      </c>
      <c r="B5813" s="1">
        <v>46273</v>
      </c>
      <c r="C5813" t="s">
        <v>11467</v>
      </c>
      <c r="D5813" t="s">
        <v>34</v>
      </c>
      <c r="E5813" t="s">
        <v>43</v>
      </c>
      <c r="F5813">
        <v>4998</v>
      </c>
      <c r="G5813" t="s">
        <v>19</v>
      </c>
      <c r="H5813">
        <v>4998</v>
      </c>
      <c r="I5813" t="s">
        <v>34</v>
      </c>
      <c r="J5813">
        <v>1</v>
      </c>
      <c r="K5813">
        <v>4998</v>
      </c>
      <c r="L5813">
        <v>0</v>
      </c>
      <c r="M5813">
        <v>0</v>
      </c>
      <c r="N5813" t="s">
        <v>20</v>
      </c>
      <c r="O5813">
        <v>0</v>
      </c>
    </row>
    <row r="5814" spans="1:15" x14ac:dyDescent="0.3">
      <c r="A5814" t="s">
        <v>11468</v>
      </c>
      <c r="B5814" s="1">
        <v>46288</v>
      </c>
      <c r="C5814" t="s">
        <v>11469</v>
      </c>
      <c r="D5814" t="s">
        <v>51</v>
      </c>
      <c r="E5814" t="s">
        <v>27</v>
      </c>
      <c r="F5814" s="2">
        <v>5798</v>
      </c>
      <c r="G5814" t="s">
        <v>19</v>
      </c>
      <c r="H5814">
        <v>5798</v>
      </c>
      <c r="I5814" t="s">
        <v>51</v>
      </c>
      <c r="J5814">
        <v>1</v>
      </c>
      <c r="K5814">
        <v>5798</v>
      </c>
      <c r="L5814">
        <v>0</v>
      </c>
      <c r="M5814">
        <v>0</v>
      </c>
      <c r="N5814" t="s">
        <v>20</v>
      </c>
      <c r="O5814">
        <v>0</v>
      </c>
    </row>
    <row r="5815" spans="1:15" x14ac:dyDescent="0.3">
      <c r="A5815" t="s">
        <v>11470</v>
      </c>
      <c r="B5815" s="1">
        <v>46292</v>
      </c>
      <c r="C5815" t="s">
        <v>11471</v>
      </c>
      <c r="D5815" t="s">
        <v>34</v>
      </c>
      <c r="E5815" t="s">
        <v>18</v>
      </c>
      <c r="F5815">
        <v>2598</v>
      </c>
      <c r="G5815" t="s">
        <v>19</v>
      </c>
      <c r="H5815">
        <v>2598</v>
      </c>
      <c r="I5815" t="s">
        <v>34</v>
      </c>
      <c r="J5815">
        <v>1</v>
      </c>
      <c r="K5815">
        <v>2598</v>
      </c>
      <c r="L5815">
        <v>0</v>
      </c>
      <c r="M5815">
        <v>0</v>
      </c>
      <c r="N5815" t="s">
        <v>20</v>
      </c>
      <c r="O5815">
        <v>0</v>
      </c>
    </row>
    <row r="5816" spans="1:15" x14ac:dyDescent="0.3">
      <c r="A5816" t="s">
        <v>11472</v>
      </c>
      <c r="B5816" s="1">
        <v>46275</v>
      </c>
      <c r="C5816" t="s">
        <v>11473</v>
      </c>
      <c r="D5816" t="s">
        <v>17</v>
      </c>
      <c r="E5816" t="s">
        <v>18</v>
      </c>
      <c r="F5816">
        <v>799</v>
      </c>
      <c r="G5816" t="s">
        <v>19</v>
      </c>
      <c r="H5816">
        <v>799</v>
      </c>
      <c r="I5816" t="s">
        <v>17</v>
      </c>
      <c r="J5816">
        <v>1</v>
      </c>
      <c r="K5816">
        <v>799</v>
      </c>
      <c r="L5816">
        <v>0</v>
      </c>
      <c r="M5816">
        <v>0</v>
      </c>
      <c r="N5816" t="s">
        <v>20</v>
      </c>
      <c r="O5816">
        <v>0</v>
      </c>
    </row>
    <row r="5817" spans="1:15" x14ac:dyDescent="0.3">
      <c r="A5817" t="s">
        <v>11474</v>
      </c>
      <c r="B5817" s="1">
        <v>46274</v>
      </c>
      <c r="C5817" t="s">
        <v>11475</v>
      </c>
      <c r="E5817" t="s">
        <v>18</v>
      </c>
      <c r="F5817" s="2">
        <v>3499</v>
      </c>
      <c r="G5817" t="s">
        <v>19</v>
      </c>
      <c r="H5817">
        <v>3499</v>
      </c>
      <c r="I5817" t="s">
        <v>194</v>
      </c>
      <c r="J5817">
        <v>1</v>
      </c>
      <c r="K5817">
        <v>3499</v>
      </c>
      <c r="L5817">
        <v>0</v>
      </c>
      <c r="M5817">
        <v>0</v>
      </c>
      <c r="N5817" t="s">
        <v>20</v>
      </c>
      <c r="O5817">
        <v>0</v>
      </c>
    </row>
    <row r="5818" spans="1:15" x14ac:dyDescent="0.3">
      <c r="A5818" t="s">
        <v>11476</v>
      </c>
      <c r="B5818" s="1">
        <v>46279</v>
      </c>
      <c r="C5818" t="s">
        <v>11477</v>
      </c>
      <c r="D5818" t="s">
        <v>61</v>
      </c>
      <c r="E5818" t="s">
        <v>27</v>
      </c>
      <c r="F5818">
        <v>3499</v>
      </c>
      <c r="G5818" t="s">
        <v>19</v>
      </c>
      <c r="H5818">
        <v>3499</v>
      </c>
      <c r="I5818" t="s">
        <v>61</v>
      </c>
      <c r="J5818">
        <v>1</v>
      </c>
      <c r="K5818">
        <v>3499</v>
      </c>
      <c r="L5818">
        <v>0</v>
      </c>
      <c r="M5818">
        <v>0</v>
      </c>
      <c r="N5818" t="s">
        <v>20</v>
      </c>
      <c r="O5818">
        <v>0</v>
      </c>
    </row>
    <row r="5819" spans="1:15" x14ac:dyDescent="0.3">
      <c r="A5819" t="s">
        <v>11478</v>
      </c>
      <c r="B5819" s="1">
        <v>46270</v>
      </c>
      <c r="C5819" t="s">
        <v>11479</v>
      </c>
      <c r="D5819" t="s">
        <v>61</v>
      </c>
      <c r="E5819" t="s">
        <v>43</v>
      </c>
      <c r="F5819">
        <v>3499</v>
      </c>
      <c r="G5819" t="s">
        <v>19</v>
      </c>
      <c r="H5819">
        <v>3499</v>
      </c>
      <c r="I5819" t="s">
        <v>61</v>
      </c>
      <c r="J5819">
        <v>1</v>
      </c>
      <c r="K5819">
        <v>3499</v>
      </c>
      <c r="L5819">
        <v>0</v>
      </c>
      <c r="M5819">
        <v>0</v>
      </c>
      <c r="N5819" t="s">
        <v>20</v>
      </c>
      <c r="O5819">
        <v>0</v>
      </c>
    </row>
    <row r="5820" spans="1:15" x14ac:dyDescent="0.3">
      <c r="A5820" t="s">
        <v>11480</v>
      </c>
      <c r="B5820" s="1">
        <v>46269</v>
      </c>
      <c r="C5820" t="s">
        <v>11481</v>
      </c>
      <c r="D5820" t="s">
        <v>23</v>
      </c>
      <c r="E5820" t="s">
        <v>18</v>
      </c>
      <c r="F5820">
        <v>2499</v>
      </c>
      <c r="G5820" t="s">
        <v>19</v>
      </c>
      <c r="H5820">
        <v>2499</v>
      </c>
      <c r="I5820" t="s">
        <v>23</v>
      </c>
      <c r="J5820">
        <v>1</v>
      </c>
      <c r="K5820">
        <v>2499</v>
      </c>
      <c r="L5820">
        <v>0</v>
      </c>
      <c r="M5820">
        <v>0</v>
      </c>
      <c r="N5820" t="s">
        <v>20</v>
      </c>
      <c r="O5820">
        <v>0</v>
      </c>
    </row>
    <row r="5821" spans="1:15" x14ac:dyDescent="0.3">
      <c r="A5821" t="s">
        <v>11482</v>
      </c>
      <c r="B5821" s="1">
        <v>46293</v>
      </c>
      <c r="C5821" t="s">
        <v>11483</v>
      </c>
      <c r="D5821" t="s">
        <v>48</v>
      </c>
      <c r="E5821" t="s">
        <v>18</v>
      </c>
      <c r="F5821" s="2">
        <v>2999</v>
      </c>
      <c r="G5821" t="s">
        <v>19</v>
      </c>
      <c r="H5821">
        <v>2999</v>
      </c>
      <c r="I5821" t="s">
        <v>48</v>
      </c>
      <c r="J5821">
        <v>1</v>
      </c>
      <c r="K5821">
        <v>2999</v>
      </c>
      <c r="L5821">
        <v>0</v>
      </c>
      <c r="M5821">
        <v>0</v>
      </c>
      <c r="N5821" t="s">
        <v>20</v>
      </c>
      <c r="O5821">
        <v>0</v>
      </c>
    </row>
    <row r="5822" spans="1:15" x14ac:dyDescent="0.3">
      <c r="A5822" t="s">
        <v>11484</v>
      </c>
      <c r="B5822" s="1">
        <v>46274</v>
      </c>
      <c r="C5822" t="s">
        <v>11485</v>
      </c>
      <c r="D5822" t="s">
        <v>51</v>
      </c>
      <c r="E5822" t="s">
        <v>27</v>
      </c>
      <c r="F5822">
        <v>1299</v>
      </c>
      <c r="G5822" t="s">
        <v>19</v>
      </c>
      <c r="H5822">
        <v>1299</v>
      </c>
      <c r="I5822" t="s">
        <v>51</v>
      </c>
      <c r="J5822">
        <v>1</v>
      </c>
      <c r="K5822">
        <v>1299</v>
      </c>
      <c r="L5822">
        <v>0</v>
      </c>
      <c r="M5822">
        <v>0</v>
      </c>
      <c r="N5822" t="s">
        <v>20</v>
      </c>
      <c r="O5822">
        <v>0</v>
      </c>
    </row>
    <row r="5823" spans="1:15" x14ac:dyDescent="0.3">
      <c r="A5823" t="s">
        <v>11486</v>
      </c>
      <c r="B5823" s="1">
        <v>46292</v>
      </c>
      <c r="C5823" t="s">
        <v>11487</v>
      </c>
      <c r="D5823" t="s">
        <v>26</v>
      </c>
      <c r="E5823" t="s">
        <v>27</v>
      </c>
      <c r="F5823">
        <v>4647</v>
      </c>
      <c r="G5823" t="s">
        <v>80</v>
      </c>
      <c r="H5823">
        <v>4647</v>
      </c>
      <c r="I5823" t="s">
        <v>26</v>
      </c>
      <c r="J5823">
        <v>0</v>
      </c>
      <c r="K5823">
        <v>0</v>
      </c>
      <c r="L5823">
        <v>0</v>
      </c>
      <c r="M5823">
        <v>0</v>
      </c>
      <c r="N5823" t="s">
        <v>20</v>
      </c>
      <c r="O5823">
        <v>0</v>
      </c>
    </row>
    <row r="5824" spans="1:15" x14ac:dyDescent="0.3">
      <c r="A5824" t="s">
        <v>11488</v>
      </c>
      <c r="B5824" s="1">
        <v>46266</v>
      </c>
      <c r="C5824" t="s">
        <v>11489</v>
      </c>
      <c r="D5824" t="s">
        <v>37</v>
      </c>
      <c r="E5824" t="s">
        <v>27</v>
      </c>
      <c r="F5824">
        <v>999</v>
      </c>
      <c r="G5824" t="s">
        <v>19</v>
      </c>
      <c r="H5824">
        <v>999</v>
      </c>
      <c r="I5824" t="s">
        <v>37</v>
      </c>
      <c r="J5824">
        <v>1</v>
      </c>
      <c r="K5824">
        <v>999</v>
      </c>
      <c r="L5824">
        <v>0</v>
      </c>
      <c r="M5824">
        <v>0</v>
      </c>
      <c r="N5824" t="s">
        <v>20</v>
      </c>
      <c r="O5824">
        <v>0</v>
      </c>
    </row>
    <row r="5825" spans="1:15" x14ac:dyDescent="0.3">
      <c r="A5825" t="s">
        <v>11490</v>
      </c>
      <c r="B5825" s="1">
        <v>46268</v>
      </c>
      <c r="C5825" t="s">
        <v>11491</v>
      </c>
      <c r="D5825" t="s">
        <v>34</v>
      </c>
      <c r="E5825" t="s">
        <v>27</v>
      </c>
      <c r="F5825">
        <v>1299</v>
      </c>
      <c r="G5825" t="s">
        <v>19</v>
      </c>
      <c r="H5825">
        <v>1299</v>
      </c>
      <c r="I5825" t="s">
        <v>34</v>
      </c>
      <c r="J5825">
        <v>1</v>
      </c>
      <c r="K5825">
        <v>1299</v>
      </c>
      <c r="L5825">
        <v>0</v>
      </c>
      <c r="M5825">
        <v>0</v>
      </c>
      <c r="N5825" t="s">
        <v>20</v>
      </c>
      <c r="O5825">
        <v>0</v>
      </c>
    </row>
    <row r="5826" spans="1:15" x14ac:dyDescent="0.3">
      <c r="A5826" t="s">
        <v>11492</v>
      </c>
      <c r="B5826" s="1">
        <v>46286</v>
      </c>
      <c r="C5826" t="s">
        <v>11493</v>
      </c>
      <c r="D5826" t="s">
        <v>51</v>
      </c>
      <c r="E5826" t="s">
        <v>54</v>
      </c>
      <c r="F5826">
        <v>6498</v>
      </c>
      <c r="G5826" t="s">
        <v>19</v>
      </c>
      <c r="H5826">
        <v>6498</v>
      </c>
      <c r="I5826" t="s">
        <v>51</v>
      </c>
      <c r="J5826">
        <v>1</v>
      </c>
      <c r="K5826">
        <v>6498</v>
      </c>
      <c r="L5826">
        <v>0</v>
      </c>
      <c r="M5826">
        <v>0</v>
      </c>
      <c r="N5826" t="s">
        <v>20</v>
      </c>
      <c r="O5826">
        <v>0</v>
      </c>
    </row>
    <row r="5827" spans="1:15" x14ac:dyDescent="0.3">
      <c r="A5827" t="s">
        <v>11494</v>
      </c>
      <c r="B5827" s="1">
        <v>46292</v>
      </c>
      <c r="C5827" t="s">
        <v>3886</v>
      </c>
      <c r="D5827" t="s">
        <v>26</v>
      </c>
      <c r="E5827" t="s">
        <v>43</v>
      </c>
      <c r="F5827">
        <v>4798</v>
      </c>
      <c r="G5827" t="s">
        <v>19</v>
      </c>
      <c r="H5827">
        <v>4798</v>
      </c>
      <c r="I5827" t="s">
        <v>26</v>
      </c>
      <c r="J5827">
        <v>1</v>
      </c>
      <c r="K5827">
        <v>4798</v>
      </c>
      <c r="L5827">
        <v>0</v>
      </c>
      <c r="M5827">
        <v>0</v>
      </c>
      <c r="N5827" t="s">
        <v>20</v>
      </c>
      <c r="O5827">
        <v>0</v>
      </c>
    </row>
    <row r="5828" spans="1:15" x14ac:dyDescent="0.3">
      <c r="A5828" t="s">
        <v>11495</v>
      </c>
      <c r="B5828" s="1">
        <v>46267</v>
      </c>
      <c r="C5828" t="s">
        <v>8586</v>
      </c>
      <c r="D5828" t="s">
        <v>61</v>
      </c>
      <c r="E5828" t="s">
        <v>27</v>
      </c>
      <c r="F5828">
        <v>1498</v>
      </c>
      <c r="G5828" t="s">
        <v>19</v>
      </c>
      <c r="H5828">
        <v>1498</v>
      </c>
      <c r="I5828" t="s">
        <v>61</v>
      </c>
      <c r="J5828">
        <v>1</v>
      </c>
      <c r="K5828">
        <v>1498</v>
      </c>
      <c r="L5828">
        <v>0</v>
      </c>
      <c r="M5828">
        <v>0</v>
      </c>
      <c r="N5828" t="s">
        <v>20</v>
      </c>
      <c r="O5828">
        <v>0</v>
      </c>
    </row>
    <row r="5829" spans="1:15" x14ac:dyDescent="0.3">
      <c r="A5829" t="s">
        <v>11496</v>
      </c>
      <c r="B5829" s="1">
        <v>46284</v>
      </c>
      <c r="C5829" t="s">
        <v>11497</v>
      </c>
      <c r="D5829" t="s">
        <v>34</v>
      </c>
      <c r="E5829" t="s">
        <v>54</v>
      </c>
      <c r="F5829">
        <v>1798</v>
      </c>
      <c r="G5829" t="s">
        <v>115</v>
      </c>
      <c r="H5829">
        <v>1798</v>
      </c>
      <c r="I5829" t="s">
        <v>34</v>
      </c>
      <c r="J5829">
        <v>0</v>
      </c>
      <c r="K5829">
        <v>0</v>
      </c>
      <c r="L5829">
        <v>0</v>
      </c>
      <c r="M5829">
        <v>0</v>
      </c>
      <c r="N5829" t="s">
        <v>20</v>
      </c>
      <c r="O5829">
        <v>0</v>
      </c>
    </row>
    <row r="5830" spans="1:15" x14ac:dyDescent="0.3">
      <c r="A5830" t="s">
        <v>11498</v>
      </c>
      <c r="B5830" s="1">
        <v>46277</v>
      </c>
      <c r="C5830" t="s">
        <v>11499</v>
      </c>
      <c r="D5830" t="s">
        <v>48</v>
      </c>
      <c r="E5830" t="s">
        <v>18</v>
      </c>
      <c r="F5830">
        <v>799</v>
      </c>
      <c r="G5830" t="s">
        <v>19</v>
      </c>
      <c r="H5830">
        <v>799</v>
      </c>
      <c r="I5830" t="s">
        <v>48</v>
      </c>
      <c r="J5830">
        <v>1</v>
      </c>
      <c r="K5830">
        <v>799</v>
      </c>
      <c r="L5830">
        <v>0</v>
      </c>
      <c r="M5830">
        <v>0</v>
      </c>
      <c r="N5830" t="s">
        <v>20</v>
      </c>
      <c r="O5830">
        <v>0</v>
      </c>
    </row>
    <row r="5831" spans="1:15" x14ac:dyDescent="0.3">
      <c r="A5831" t="s">
        <v>11500</v>
      </c>
      <c r="B5831" s="1">
        <v>46270</v>
      </c>
      <c r="C5831" t="s">
        <v>2341</v>
      </c>
      <c r="D5831" t="s">
        <v>42</v>
      </c>
      <c r="E5831" t="s">
        <v>18</v>
      </c>
      <c r="F5831">
        <v>3598</v>
      </c>
      <c r="G5831" t="s">
        <v>19</v>
      </c>
      <c r="H5831">
        <v>3598</v>
      </c>
      <c r="I5831" t="s">
        <v>42</v>
      </c>
      <c r="J5831">
        <v>1</v>
      </c>
      <c r="K5831">
        <v>3598</v>
      </c>
      <c r="L5831">
        <v>0</v>
      </c>
      <c r="M5831">
        <v>0</v>
      </c>
      <c r="N5831" t="s">
        <v>20</v>
      </c>
      <c r="O5831">
        <v>0</v>
      </c>
    </row>
    <row r="5832" spans="1:15" x14ac:dyDescent="0.3">
      <c r="A5832" t="s">
        <v>11501</v>
      </c>
      <c r="B5832" s="1">
        <v>46289</v>
      </c>
      <c r="C5832" t="s">
        <v>11502</v>
      </c>
      <c r="D5832" t="s">
        <v>51</v>
      </c>
      <c r="E5832" t="s">
        <v>18</v>
      </c>
      <c r="F5832">
        <v>499</v>
      </c>
      <c r="G5832" t="s">
        <v>19</v>
      </c>
      <c r="H5832">
        <v>499</v>
      </c>
      <c r="I5832" t="s">
        <v>51</v>
      </c>
      <c r="J5832">
        <v>1</v>
      </c>
      <c r="K5832">
        <v>499</v>
      </c>
      <c r="L5832">
        <v>0</v>
      </c>
      <c r="M5832">
        <v>0</v>
      </c>
      <c r="N5832" t="s">
        <v>20</v>
      </c>
      <c r="O5832">
        <v>0</v>
      </c>
    </row>
    <row r="5833" spans="1:15" x14ac:dyDescent="0.3">
      <c r="A5833" t="s">
        <v>11503</v>
      </c>
      <c r="B5833" s="1">
        <v>46288</v>
      </c>
      <c r="C5833" t="s">
        <v>3138</v>
      </c>
      <c r="D5833" t="s">
        <v>34</v>
      </c>
      <c r="E5833" t="s">
        <v>18</v>
      </c>
      <c r="F5833">
        <v>1299</v>
      </c>
      <c r="G5833" t="s">
        <v>115</v>
      </c>
      <c r="H5833">
        <v>1299</v>
      </c>
      <c r="I5833" t="s">
        <v>34</v>
      </c>
      <c r="J5833">
        <v>0</v>
      </c>
      <c r="K5833">
        <v>0</v>
      </c>
      <c r="L5833">
        <v>0</v>
      </c>
      <c r="M5833">
        <v>0</v>
      </c>
      <c r="N5833" t="s">
        <v>20</v>
      </c>
      <c r="O5833">
        <v>0</v>
      </c>
    </row>
    <row r="5834" spans="1:15" x14ac:dyDescent="0.3">
      <c r="A5834" t="s">
        <v>11504</v>
      </c>
      <c r="B5834" s="1">
        <v>46291</v>
      </c>
      <c r="C5834" t="s">
        <v>11505</v>
      </c>
      <c r="D5834" t="s">
        <v>75</v>
      </c>
      <c r="E5834" t="s">
        <v>27</v>
      </c>
      <c r="F5834">
        <v>5397</v>
      </c>
      <c r="G5834" t="s">
        <v>19</v>
      </c>
      <c r="H5834">
        <v>5397</v>
      </c>
      <c r="I5834" t="s">
        <v>75</v>
      </c>
      <c r="J5834">
        <v>1</v>
      </c>
      <c r="K5834">
        <v>5397</v>
      </c>
      <c r="L5834">
        <v>0</v>
      </c>
      <c r="M5834">
        <v>0</v>
      </c>
      <c r="N5834" t="s">
        <v>20</v>
      </c>
      <c r="O5834">
        <v>0</v>
      </c>
    </row>
    <row r="5835" spans="1:15" x14ac:dyDescent="0.3">
      <c r="A5835" t="s">
        <v>11506</v>
      </c>
      <c r="B5835" s="1">
        <v>46278</v>
      </c>
      <c r="C5835" t="s">
        <v>11507</v>
      </c>
      <c r="D5835" t="s">
        <v>37</v>
      </c>
      <c r="E5835" t="s">
        <v>54</v>
      </c>
      <c r="F5835">
        <v>1298</v>
      </c>
      <c r="G5835" t="s">
        <v>19</v>
      </c>
      <c r="H5835">
        <v>1298</v>
      </c>
      <c r="I5835" t="s">
        <v>37</v>
      </c>
      <c r="J5835">
        <v>1</v>
      </c>
      <c r="K5835">
        <v>1298</v>
      </c>
      <c r="L5835">
        <v>0</v>
      </c>
      <c r="M5835">
        <v>0</v>
      </c>
      <c r="N5835" t="s">
        <v>20</v>
      </c>
      <c r="O5835">
        <v>0</v>
      </c>
    </row>
    <row r="5836" spans="1:15" x14ac:dyDescent="0.3">
      <c r="A5836" t="s">
        <v>11508</v>
      </c>
      <c r="B5836" s="1">
        <v>46267</v>
      </c>
      <c r="C5836" t="s">
        <v>11509</v>
      </c>
      <c r="D5836" t="s">
        <v>75</v>
      </c>
      <c r="E5836" t="s">
        <v>18</v>
      </c>
      <c r="F5836">
        <v>499</v>
      </c>
      <c r="G5836" t="s">
        <v>19</v>
      </c>
      <c r="H5836">
        <v>499</v>
      </c>
      <c r="I5836" t="s">
        <v>75</v>
      </c>
      <c r="J5836">
        <v>1</v>
      </c>
      <c r="K5836">
        <v>499</v>
      </c>
      <c r="L5836">
        <v>0</v>
      </c>
      <c r="M5836">
        <v>0</v>
      </c>
      <c r="N5836" t="s">
        <v>20</v>
      </c>
      <c r="O5836">
        <v>0</v>
      </c>
    </row>
    <row r="5837" spans="1:15" x14ac:dyDescent="0.3">
      <c r="A5837" t="s">
        <v>11510</v>
      </c>
      <c r="B5837" s="1">
        <v>46272</v>
      </c>
      <c r="C5837" t="s">
        <v>11511</v>
      </c>
      <c r="D5837" t="s">
        <v>23</v>
      </c>
      <c r="E5837" t="s">
        <v>54</v>
      </c>
      <c r="F5837">
        <v>1799</v>
      </c>
      <c r="G5837" t="s">
        <v>19</v>
      </c>
      <c r="H5837">
        <v>1799</v>
      </c>
      <c r="I5837" t="s">
        <v>23</v>
      </c>
      <c r="J5837">
        <v>1</v>
      </c>
      <c r="K5837">
        <v>1799</v>
      </c>
      <c r="L5837">
        <v>0</v>
      </c>
      <c r="M5837">
        <v>0</v>
      </c>
      <c r="N5837" t="s">
        <v>20</v>
      </c>
      <c r="O5837">
        <v>0</v>
      </c>
    </row>
    <row r="5838" spans="1:15" x14ac:dyDescent="0.3">
      <c r="A5838" t="s">
        <v>11512</v>
      </c>
      <c r="B5838" s="1">
        <v>46292</v>
      </c>
      <c r="C5838" t="s">
        <v>11513</v>
      </c>
      <c r="D5838" t="s">
        <v>42</v>
      </c>
      <c r="E5838" t="s">
        <v>18</v>
      </c>
      <c r="F5838">
        <v>349</v>
      </c>
      <c r="G5838" t="s">
        <v>19</v>
      </c>
      <c r="H5838">
        <v>349</v>
      </c>
      <c r="I5838" t="s">
        <v>42</v>
      </c>
      <c r="J5838">
        <v>1</v>
      </c>
      <c r="K5838">
        <v>349</v>
      </c>
      <c r="L5838">
        <v>0</v>
      </c>
      <c r="M5838">
        <v>0</v>
      </c>
      <c r="N5838" t="s">
        <v>20</v>
      </c>
      <c r="O5838">
        <v>0</v>
      </c>
    </row>
    <row r="5839" spans="1:15" x14ac:dyDescent="0.3">
      <c r="A5839" t="s">
        <v>11514</v>
      </c>
      <c r="B5839" s="1">
        <v>46287</v>
      </c>
      <c r="C5839" t="s">
        <v>11515</v>
      </c>
      <c r="D5839" t="s">
        <v>51</v>
      </c>
      <c r="E5839" t="s">
        <v>18</v>
      </c>
      <c r="F5839">
        <v>1299</v>
      </c>
      <c r="G5839" t="s">
        <v>19</v>
      </c>
      <c r="H5839">
        <v>1299</v>
      </c>
      <c r="I5839" t="s">
        <v>51</v>
      </c>
      <c r="J5839">
        <v>1</v>
      </c>
      <c r="K5839">
        <v>1299</v>
      </c>
      <c r="L5839">
        <v>0</v>
      </c>
      <c r="M5839">
        <v>0</v>
      </c>
      <c r="N5839" t="s">
        <v>20</v>
      </c>
      <c r="O5839">
        <v>0</v>
      </c>
    </row>
    <row r="5840" spans="1:15" x14ac:dyDescent="0.3">
      <c r="A5840" t="s">
        <v>11516</v>
      </c>
      <c r="B5840" s="1">
        <v>46282</v>
      </c>
      <c r="C5840" t="s">
        <v>11517</v>
      </c>
      <c r="D5840" t="s">
        <v>37</v>
      </c>
      <c r="E5840" t="s">
        <v>18</v>
      </c>
      <c r="F5840">
        <v>1998</v>
      </c>
      <c r="G5840" t="s">
        <v>19</v>
      </c>
      <c r="H5840">
        <v>1998</v>
      </c>
      <c r="I5840" t="s">
        <v>37</v>
      </c>
      <c r="J5840">
        <v>1</v>
      </c>
      <c r="K5840">
        <v>1998</v>
      </c>
      <c r="L5840">
        <v>0</v>
      </c>
      <c r="M5840">
        <v>0</v>
      </c>
      <c r="N5840" t="s">
        <v>20</v>
      </c>
      <c r="O5840">
        <v>0</v>
      </c>
    </row>
    <row r="5841" spans="1:15" x14ac:dyDescent="0.3">
      <c r="A5841" t="s">
        <v>11518</v>
      </c>
      <c r="B5841" s="1">
        <v>46278</v>
      </c>
      <c r="C5841" t="s">
        <v>11519</v>
      </c>
      <c r="E5841" t="s">
        <v>18</v>
      </c>
      <c r="F5841">
        <v>999</v>
      </c>
      <c r="G5841" t="s">
        <v>19</v>
      </c>
      <c r="H5841">
        <v>999</v>
      </c>
      <c r="I5841" t="s">
        <v>194</v>
      </c>
      <c r="J5841">
        <v>1</v>
      </c>
      <c r="K5841">
        <v>999</v>
      </c>
      <c r="L5841">
        <v>0</v>
      </c>
      <c r="M5841">
        <v>0</v>
      </c>
      <c r="N5841" t="s">
        <v>20</v>
      </c>
      <c r="O5841">
        <v>0</v>
      </c>
    </row>
    <row r="5842" spans="1:15" x14ac:dyDescent="0.3">
      <c r="A5842" t="s">
        <v>11520</v>
      </c>
      <c r="B5842" s="1">
        <v>46295</v>
      </c>
      <c r="C5842" t="s">
        <v>11521</v>
      </c>
      <c r="D5842" t="s">
        <v>51</v>
      </c>
      <c r="E5842" t="s">
        <v>54</v>
      </c>
      <c r="F5842">
        <v>999</v>
      </c>
      <c r="G5842" t="s">
        <v>19</v>
      </c>
      <c r="H5842">
        <v>999</v>
      </c>
      <c r="I5842" t="s">
        <v>51</v>
      </c>
      <c r="J5842">
        <v>1</v>
      </c>
      <c r="K5842">
        <v>999</v>
      </c>
      <c r="L5842">
        <v>0</v>
      </c>
      <c r="M5842">
        <v>0</v>
      </c>
      <c r="N5842" t="s">
        <v>20</v>
      </c>
      <c r="O5842">
        <v>0</v>
      </c>
    </row>
    <row r="5843" spans="1:15" x14ac:dyDescent="0.3">
      <c r="A5843" t="s">
        <v>11522</v>
      </c>
      <c r="B5843" s="1">
        <v>46268</v>
      </c>
      <c r="C5843" t="s">
        <v>11523</v>
      </c>
      <c r="D5843" t="s">
        <v>23</v>
      </c>
      <c r="E5843" t="s">
        <v>18</v>
      </c>
      <c r="F5843">
        <v>4298</v>
      </c>
      <c r="G5843" t="s">
        <v>19</v>
      </c>
      <c r="H5843">
        <v>4298</v>
      </c>
      <c r="I5843" t="s">
        <v>23</v>
      </c>
      <c r="J5843">
        <v>1</v>
      </c>
      <c r="K5843">
        <v>4298</v>
      </c>
      <c r="L5843">
        <v>0</v>
      </c>
      <c r="M5843">
        <v>0</v>
      </c>
      <c r="N5843" t="s">
        <v>20</v>
      </c>
      <c r="O5843">
        <v>0</v>
      </c>
    </row>
    <row r="5844" spans="1:15" x14ac:dyDescent="0.3">
      <c r="A5844" t="s">
        <v>11524</v>
      </c>
      <c r="B5844" s="1">
        <v>46276</v>
      </c>
      <c r="C5844" t="s">
        <v>11525</v>
      </c>
      <c r="D5844" t="s">
        <v>23</v>
      </c>
      <c r="E5844" t="s">
        <v>54</v>
      </c>
      <c r="F5844">
        <v>1299</v>
      </c>
      <c r="G5844" t="s">
        <v>80</v>
      </c>
      <c r="H5844">
        <v>1299</v>
      </c>
      <c r="I5844" t="s">
        <v>23</v>
      </c>
      <c r="J5844">
        <v>0</v>
      </c>
      <c r="K5844">
        <v>0</v>
      </c>
      <c r="L5844">
        <v>0</v>
      </c>
      <c r="M5844">
        <v>0</v>
      </c>
      <c r="N5844" t="s">
        <v>20</v>
      </c>
      <c r="O5844">
        <v>0</v>
      </c>
    </row>
    <row r="5845" spans="1:15" x14ac:dyDescent="0.3">
      <c r="A5845" t="s">
        <v>11526</v>
      </c>
      <c r="B5845" s="1">
        <v>46287</v>
      </c>
      <c r="C5845" t="s">
        <v>11527</v>
      </c>
      <c r="D5845" t="s">
        <v>51</v>
      </c>
      <c r="E5845" t="s">
        <v>27</v>
      </c>
      <c r="F5845">
        <v>4999</v>
      </c>
      <c r="G5845" t="s">
        <v>19</v>
      </c>
      <c r="H5845">
        <v>4999</v>
      </c>
      <c r="I5845" t="s">
        <v>51</v>
      </c>
      <c r="J5845">
        <v>1</v>
      </c>
      <c r="K5845">
        <v>4999</v>
      </c>
      <c r="L5845">
        <v>0</v>
      </c>
      <c r="M5845">
        <v>0</v>
      </c>
      <c r="N5845" t="s">
        <v>20</v>
      </c>
      <c r="O5845">
        <v>0</v>
      </c>
    </row>
    <row r="5846" spans="1:15" x14ac:dyDescent="0.3">
      <c r="A5846" t="s">
        <v>11528</v>
      </c>
      <c r="B5846" s="1">
        <v>46288</v>
      </c>
      <c r="C5846" t="s">
        <v>11529</v>
      </c>
      <c r="D5846" t="s">
        <v>61</v>
      </c>
      <c r="E5846" t="s">
        <v>18</v>
      </c>
      <c r="F5846">
        <v>6097</v>
      </c>
      <c r="G5846" t="s">
        <v>19</v>
      </c>
      <c r="H5846">
        <v>6097</v>
      </c>
      <c r="I5846" t="s">
        <v>61</v>
      </c>
      <c r="J5846">
        <v>1</v>
      </c>
      <c r="K5846">
        <v>6097</v>
      </c>
      <c r="L5846">
        <v>0</v>
      </c>
      <c r="M5846">
        <v>0</v>
      </c>
      <c r="N5846" t="s">
        <v>20</v>
      </c>
      <c r="O5846">
        <v>0</v>
      </c>
    </row>
    <row r="5847" spans="1:15" x14ac:dyDescent="0.3">
      <c r="A5847" t="s">
        <v>11530</v>
      </c>
      <c r="B5847" s="1">
        <v>46276</v>
      </c>
      <c r="C5847" t="s">
        <v>11531</v>
      </c>
      <c r="E5847" t="s">
        <v>27</v>
      </c>
      <c r="F5847">
        <v>5097</v>
      </c>
      <c r="G5847" t="s">
        <v>19</v>
      </c>
      <c r="H5847">
        <v>5097</v>
      </c>
      <c r="I5847" t="s">
        <v>194</v>
      </c>
      <c r="J5847">
        <v>1</v>
      </c>
      <c r="K5847">
        <v>5097</v>
      </c>
      <c r="L5847">
        <v>0</v>
      </c>
      <c r="M5847">
        <v>0</v>
      </c>
      <c r="N5847" t="s">
        <v>20</v>
      </c>
      <c r="O5847">
        <v>0</v>
      </c>
    </row>
    <row r="5848" spans="1:15" x14ac:dyDescent="0.3">
      <c r="A5848" t="s">
        <v>11532</v>
      </c>
      <c r="B5848" s="1">
        <v>46290</v>
      </c>
      <c r="C5848" t="s">
        <v>11533</v>
      </c>
      <c r="D5848" t="s">
        <v>34</v>
      </c>
      <c r="E5848" t="s">
        <v>54</v>
      </c>
      <c r="F5848">
        <v>2597</v>
      </c>
      <c r="G5848" t="s">
        <v>19</v>
      </c>
      <c r="H5848">
        <v>2597</v>
      </c>
      <c r="I5848" t="s">
        <v>34</v>
      </c>
      <c r="J5848">
        <v>1</v>
      </c>
      <c r="K5848">
        <v>2597</v>
      </c>
      <c r="L5848">
        <v>0</v>
      </c>
      <c r="M5848">
        <v>0</v>
      </c>
      <c r="N5848" t="s">
        <v>20</v>
      </c>
      <c r="O5848">
        <v>0</v>
      </c>
    </row>
    <row r="5849" spans="1:15" x14ac:dyDescent="0.3">
      <c r="A5849" t="s">
        <v>11534</v>
      </c>
      <c r="B5849" s="1">
        <v>46279</v>
      </c>
      <c r="C5849" t="s">
        <v>11535</v>
      </c>
      <c r="D5849" t="s">
        <v>42</v>
      </c>
      <c r="E5849" t="s">
        <v>54</v>
      </c>
      <c r="F5849">
        <v>3597</v>
      </c>
      <c r="G5849" t="s">
        <v>19</v>
      </c>
      <c r="H5849">
        <v>3597</v>
      </c>
      <c r="I5849" t="s">
        <v>42</v>
      </c>
      <c r="J5849">
        <v>1</v>
      </c>
      <c r="K5849">
        <v>3597</v>
      </c>
      <c r="L5849">
        <v>0</v>
      </c>
      <c r="M5849">
        <v>0</v>
      </c>
      <c r="N5849" t="s">
        <v>20</v>
      </c>
      <c r="O5849">
        <v>0</v>
      </c>
    </row>
    <row r="5850" spans="1:15" x14ac:dyDescent="0.3">
      <c r="A5850" t="s">
        <v>11536</v>
      </c>
      <c r="B5850" s="1">
        <v>46270</v>
      </c>
      <c r="C5850" t="s">
        <v>9396</v>
      </c>
      <c r="D5850" t="s">
        <v>34</v>
      </c>
      <c r="E5850" t="s">
        <v>18</v>
      </c>
      <c r="F5850">
        <v>9798</v>
      </c>
      <c r="G5850" t="s">
        <v>19</v>
      </c>
      <c r="H5850">
        <v>9798</v>
      </c>
      <c r="I5850" t="s">
        <v>34</v>
      </c>
      <c r="J5850">
        <v>1</v>
      </c>
      <c r="K5850">
        <v>9798</v>
      </c>
      <c r="L5850">
        <v>0</v>
      </c>
      <c r="M5850">
        <v>0</v>
      </c>
      <c r="N5850" t="s">
        <v>20</v>
      </c>
      <c r="O5850">
        <v>0</v>
      </c>
    </row>
    <row r="5851" spans="1:15" x14ac:dyDescent="0.3">
      <c r="A5851" t="s">
        <v>11537</v>
      </c>
      <c r="B5851" s="1">
        <v>46272</v>
      </c>
      <c r="C5851" t="s">
        <v>11538</v>
      </c>
      <c r="D5851" t="s">
        <v>17</v>
      </c>
      <c r="E5851" t="s">
        <v>27</v>
      </c>
      <c r="F5851">
        <v>3998</v>
      </c>
      <c r="G5851" t="s">
        <v>19</v>
      </c>
      <c r="H5851">
        <v>3998</v>
      </c>
      <c r="I5851" t="s">
        <v>17</v>
      </c>
      <c r="J5851">
        <v>1</v>
      </c>
      <c r="K5851">
        <v>3998</v>
      </c>
      <c r="L5851">
        <v>0</v>
      </c>
      <c r="M5851">
        <v>0</v>
      </c>
      <c r="N5851" t="s">
        <v>20</v>
      </c>
      <c r="O5851">
        <v>0</v>
      </c>
    </row>
    <row r="5852" spans="1:15" x14ac:dyDescent="0.3">
      <c r="A5852" t="s">
        <v>11539</v>
      </c>
      <c r="B5852" s="1">
        <v>46292</v>
      </c>
      <c r="C5852" t="s">
        <v>11540</v>
      </c>
      <c r="D5852" t="s">
        <v>17</v>
      </c>
      <c r="E5852" t="s">
        <v>54</v>
      </c>
      <c r="F5852">
        <v>499</v>
      </c>
      <c r="G5852" t="s">
        <v>19</v>
      </c>
      <c r="H5852">
        <v>499</v>
      </c>
      <c r="I5852" t="s">
        <v>17</v>
      </c>
      <c r="J5852">
        <v>1</v>
      </c>
      <c r="K5852">
        <v>499</v>
      </c>
      <c r="L5852">
        <v>0</v>
      </c>
      <c r="M5852">
        <v>0</v>
      </c>
      <c r="N5852" t="s">
        <v>20</v>
      </c>
      <c r="O5852">
        <v>0</v>
      </c>
    </row>
    <row r="5853" spans="1:15" x14ac:dyDescent="0.3">
      <c r="A5853" t="s">
        <v>11541</v>
      </c>
      <c r="B5853" s="1">
        <v>46285</v>
      </c>
      <c r="C5853" t="s">
        <v>4734</v>
      </c>
      <c r="E5853" t="s">
        <v>27</v>
      </c>
      <c r="F5853">
        <v>2999</v>
      </c>
      <c r="G5853" t="s">
        <v>19</v>
      </c>
      <c r="H5853">
        <v>2999</v>
      </c>
      <c r="I5853" t="s">
        <v>194</v>
      </c>
      <c r="J5853">
        <v>1</v>
      </c>
      <c r="K5853">
        <v>2999</v>
      </c>
      <c r="L5853">
        <v>0</v>
      </c>
      <c r="M5853">
        <v>0</v>
      </c>
      <c r="N5853" t="s">
        <v>20</v>
      </c>
      <c r="O5853">
        <v>0</v>
      </c>
    </row>
    <row r="5854" spans="1:15" x14ac:dyDescent="0.3">
      <c r="A5854" t="s">
        <v>11542</v>
      </c>
      <c r="B5854" s="1">
        <v>46292</v>
      </c>
      <c r="C5854" t="s">
        <v>11543</v>
      </c>
      <c r="D5854" t="s">
        <v>17</v>
      </c>
      <c r="E5854" t="s">
        <v>27</v>
      </c>
      <c r="F5854">
        <v>599</v>
      </c>
      <c r="G5854" t="s">
        <v>19</v>
      </c>
      <c r="H5854">
        <v>599</v>
      </c>
      <c r="I5854" t="s">
        <v>17</v>
      </c>
      <c r="J5854">
        <v>1</v>
      </c>
      <c r="K5854">
        <v>599</v>
      </c>
      <c r="L5854">
        <v>0</v>
      </c>
      <c r="M5854">
        <v>0</v>
      </c>
      <c r="N5854" t="s">
        <v>20</v>
      </c>
      <c r="O5854">
        <v>0</v>
      </c>
    </row>
    <row r="5855" spans="1:15" x14ac:dyDescent="0.3">
      <c r="A5855" t="s">
        <v>11544</v>
      </c>
      <c r="B5855" s="1">
        <v>46295</v>
      </c>
      <c r="C5855" t="s">
        <v>11545</v>
      </c>
      <c r="D5855" t="s">
        <v>17</v>
      </c>
      <c r="E5855" t="s">
        <v>43</v>
      </c>
      <c r="F5855">
        <v>349</v>
      </c>
      <c r="G5855" t="s">
        <v>19</v>
      </c>
      <c r="H5855">
        <v>349</v>
      </c>
      <c r="I5855" t="s">
        <v>17</v>
      </c>
      <c r="J5855">
        <v>1</v>
      </c>
      <c r="K5855">
        <v>349</v>
      </c>
      <c r="L5855">
        <v>0</v>
      </c>
      <c r="M5855">
        <v>0</v>
      </c>
      <c r="N5855" t="s">
        <v>20</v>
      </c>
      <c r="O5855">
        <v>0</v>
      </c>
    </row>
    <row r="5856" spans="1:15" x14ac:dyDescent="0.3">
      <c r="A5856" t="s">
        <v>11546</v>
      </c>
      <c r="B5856" s="1">
        <v>46284</v>
      </c>
      <c r="C5856" t="s">
        <v>11547</v>
      </c>
      <c r="D5856" t="s">
        <v>61</v>
      </c>
      <c r="E5856" t="s">
        <v>18</v>
      </c>
      <c r="F5856">
        <v>2999</v>
      </c>
      <c r="G5856" t="s">
        <v>19</v>
      </c>
      <c r="H5856">
        <v>2999</v>
      </c>
      <c r="I5856" t="s">
        <v>61</v>
      </c>
      <c r="J5856">
        <v>1</v>
      </c>
      <c r="K5856">
        <v>2999</v>
      </c>
      <c r="L5856">
        <v>0</v>
      </c>
      <c r="M5856">
        <v>0</v>
      </c>
      <c r="N5856" t="s">
        <v>20</v>
      </c>
      <c r="O5856">
        <v>0</v>
      </c>
    </row>
    <row r="5857" spans="1:15" x14ac:dyDescent="0.3">
      <c r="A5857" t="s">
        <v>11548</v>
      </c>
      <c r="B5857" s="1">
        <v>46292</v>
      </c>
      <c r="C5857" t="s">
        <v>11549</v>
      </c>
      <c r="D5857" t="s">
        <v>61</v>
      </c>
      <c r="E5857" t="s">
        <v>18</v>
      </c>
      <c r="F5857">
        <v>7999</v>
      </c>
      <c r="G5857" t="s">
        <v>66</v>
      </c>
      <c r="H5857">
        <v>7999</v>
      </c>
      <c r="I5857" t="s">
        <v>61</v>
      </c>
      <c r="J5857">
        <v>1</v>
      </c>
      <c r="K5857">
        <v>7999</v>
      </c>
      <c r="L5857">
        <v>1</v>
      </c>
      <c r="M5857">
        <v>7999</v>
      </c>
      <c r="N5857" t="s">
        <v>20</v>
      </c>
      <c r="O5857">
        <v>0</v>
      </c>
    </row>
    <row r="5858" spans="1:15" x14ac:dyDescent="0.3">
      <c r="A5858" t="s">
        <v>11550</v>
      </c>
      <c r="B5858" s="1">
        <v>46267</v>
      </c>
      <c r="C5858" t="s">
        <v>11551</v>
      </c>
      <c r="D5858" t="s">
        <v>23</v>
      </c>
      <c r="E5858" t="s">
        <v>18</v>
      </c>
      <c r="F5858">
        <v>1299</v>
      </c>
      <c r="G5858" t="s">
        <v>19</v>
      </c>
      <c r="H5858">
        <v>1299</v>
      </c>
      <c r="I5858" t="s">
        <v>23</v>
      </c>
      <c r="J5858">
        <v>1</v>
      </c>
      <c r="K5858">
        <v>1299</v>
      </c>
      <c r="L5858">
        <v>0</v>
      </c>
      <c r="M5858">
        <v>0</v>
      </c>
      <c r="N5858" t="s">
        <v>20</v>
      </c>
      <c r="O5858">
        <v>0</v>
      </c>
    </row>
    <row r="5859" spans="1:15" x14ac:dyDescent="0.3">
      <c r="A5859" t="s">
        <v>11552</v>
      </c>
      <c r="B5859" s="1">
        <v>46285</v>
      </c>
      <c r="C5859" t="s">
        <v>11553</v>
      </c>
      <c r="D5859" t="s">
        <v>23</v>
      </c>
      <c r="E5859" t="s">
        <v>18</v>
      </c>
      <c r="F5859">
        <v>2999</v>
      </c>
      <c r="G5859" t="s">
        <v>19</v>
      </c>
      <c r="H5859">
        <v>2999</v>
      </c>
      <c r="I5859" t="s">
        <v>23</v>
      </c>
      <c r="J5859">
        <v>1</v>
      </c>
      <c r="K5859">
        <v>2999</v>
      </c>
      <c r="L5859">
        <v>0</v>
      </c>
      <c r="M5859">
        <v>0</v>
      </c>
      <c r="N5859" t="s">
        <v>20</v>
      </c>
      <c r="O5859">
        <v>0</v>
      </c>
    </row>
    <row r="5860" spans="1:15" x14ac:dyDescent="0.3">
      <c r="A5860" t="s">
        <v>11554</v>
      </c>
      <c r="B5860" s="1">
        <v>46289</v>
      </c>
      <c r="C5860" t="s">
        <v>11555</v>
      </c>
      <c r="D5860" t="s">
        <v>17</v>
      </c>
      <c r="E5860" t="s">
        <v>18</v>
      </c>
      <c r="F5860">
        <v>1299</v>
      </c>
      <c r="G5860" t="s">
        <v>19</v>
      </c>
      <c r="H5860">
        <v>1299</v>
      </c>
      <c r="I5860" t="s">
        <v>17</v>
      </c>
      <c r="J5860">
        <v>1</v>
      </c>
      <c r="K5860">
        <v>1299</v>
      </c>
      <c r="L5860">
        <v>0</v>
      </c>
      <c r="M5860">
        <v>0</v>
      </c>
      <c r="N5860" t="s">
        <v>20</v>
      </c>
      <c r="O5860">
        <v>0</v>
      </c>
    </row>
    <row r="5861" spans="1:15" x14ac:dyDescent="0.3">
      <c r="A5861" t="s">
        <v>11556</v>
      </c>
      <c r="B5861" s="1">
        <v>46274</v>
      </c>
      <c r="C5861" t="s">
        <v>11557</v>
      </c>
      <c r="E5861" t="s">
        <v>18</v>
      </c>
      <c r="F5861">
        <v>599</v>
      </c>
      <c r="G5861" t="s">
        <v>19</v>
      </c>
      <c r="H5861">
        <v>599</v>
      </c>
      <c r="I5861" t="s">
        <v>194</v>
      </c>
      <c r="J5861">
        <v>1</v>
      </c>
      <c r="K5861">
        <v>599</v>
      </c>
      <c r="L5861">
        <v>0</v>
      </c>
      <c r="M5861">
        <v>0</v>
      </c>
      <c r="N5861" t="s">
        <v>20</v>
      </c>
      <c r="O5861">
        <v>0</v>
      </c>
    </row>
    <row r="5862" spans="1:15" x14ac:dyDescent="0.3">
      <c r="A5862" t="s">
        <v>11558</v>
      </c>
      <c r="B5862" s="1">
        <v>46290</v>
      </c>
      <c r="C5862" t="s">
        <v>1049</v>
      </c>
      <c r="D5862" t="s">
        <v>75</v>
      </c>
      <c r="E5862" t="s">
        <v>18</v>
      </c>
      <c r="F5862">
        <v>8798</v>
      </c>
      <c r="G5862" t="s">
        <v>19</v>
      </c>
      <c r="H5862">
        <v>8798</v>
      </c>
      <c r="I5862" t="s">
        <v>75</v>
      </c>
      <c r="J5862">
        <v>1</v>
      </c>
      <c r="K5862">
        <v>8798</v>
      </c>
      <c r="L5862">
        <v>0</v>
      </c>
      <c r="M5862">
        <v>0</v>
      </c>
      <c r="N5862" t="s">
        <v>20</v>
      </c>
      <c r="O5862">
        <v>0</v>
      </c>
    </row>
    <row r="5863" spans="1:15" x14ac:dyDescent="0.3">
      <c r="A5863" t="s">
        <v>11559</v>
      </c>
      <c r="B5863" s="1">
        <v>46270</v>
      </c>
      <c r="C5863" t="s">
        <v>11560</v>
      </c>
      <c r="D5863" t="s">
        <v>75</v>
      </c>
      <c r="E5863" t="s">
        <v>27</v>
      </c>
      <c r="F5863">
        <v>1799</v>
      </c>
      <c r="G5863" t="s">
        <v>19</v>
      </c>
      <c r="H5863">
        <v>1799</v>
      </c>
      <c r="I5863" t="s">
        <v>75</v>
      </c>
      <c r="J5863">
        <v>1</v>
      </c>
      <c r="K5863">
        <v>1799</v>
      </c>
      <c r="L5863">
        <v>0</v>
      </c>
      <c r="M5863">
        <v>0</v>
      </c>
      <c r="N5863" t="s">
        <v>20</v>
      </c>
      <c r="O5863">
        <v>0</v>
      </c>
    </row>
    <row r="5864" spans="1:15" x14ac:dyDescent="0.3">
      <c r="A5864" t="s">
        <v>11561</v>
      </c>
      <c r="B5864" s="1">
        <v>46281</v>
      </c>
      <c r="C5864" t="s">
        <v>11562</v>
      </c>
      <c r="D5864" t="s">
        <v>23</v>
      </c>
      <c r="E5864" t="s">
        <v>54</v>
      </c>
      <c r="F5864">
        <v>999</v>
      </c>
      <c r="G5864" t="s">
        <v>19</v>
      </c>
      <c r="H5864">
        <v>999</v>
      </c>
      <c r="I5864" t="s">
        <v>23</v>
      </c>
      <c r="J5864">
        <v>1</v>
      </c>
      <c r="K5864">
        <v>999</v>
      </c>
      <c r="L5864">
        <v>0</v>
      </c>
      <c r="M5864">
        <v>0</v>
      </c>
      <c r="N5864" t="s">
        <v>20</v>
      </c>
      <c r="O5864">
        <v>0</v>
      </c>
    </row>
    <row r="5865" spans="1:15" x14ac:dyDescent="0.3">
      <c r="A5865" t="s">
        <v>11563</v>
      </c>
      <c r="B5865" s="1">
        <v>46289</v>
      </c>
      <c r="C5865" t="s">
        <v>11564</v>
      </c>
      <c r="D5865" t="s">
        <v>37</v>
      </c>
      <c r="E5865" t="s">
        <v>43</v>
      </c>
      <c r="F5865">
        <v>499</v>
      </c>
      <c r="G5865" t="s">
        <v>19</v>
      </c>
      <c r="H5865">
        <v>499</v>
      </c>
      <c r="I5865" t="s">
        <v>37</v>
      </c>
      <c r="J5865">
        <v>1</v>
      </c>
      <c r="K5865">
        <v>499</v>
      </c>
      <c r="L5865">
        <v>0</v>
      </c>
      <c r="M5865">
        <v>0</v>
      </c>
      <c r="N5865" t="s">
        <v>20</v>
      </c>
      <c r="O5865">
        <v>0</v>
      </c>
    </row>
    <row r="5866" spans="1:15" x14ac:dyDescent="0.3">
      <c r="A5866" t="s">
        <v>11565</v>
      </c>
      <c r="B5866" s="1">
        <v>46285</v>
      </c>
      <c r="C5866" t="s">
        <v>2028</v>
      </c>
      <c r="D5866" t="s">
        <v>17</v>
      </c>
      <c r="E5866" t="s">
        <v>18</v>
      </c>
      <c r="F5866">
        <v>798</v>
      </c>
      <c r="G5866" t="s">
        <v>19</v>
      </c>
      <c r="H5866">
        <v>798</v>
      </c>
      <c r="I5866" t="s">
        <v>17</v>
      </c>
      <c r="J5866">
        <v>1</v>
      </c>
      <c r="K5866">
        <v>798</v>
      </c>
      <c r="L5866">
        <v>0</v>
      </c>
      <c r="M5866">
        <v>0</v>
      </c>
      <c r="N5866" t="s">
        <v>20</v>
      </c>
      <c r="O5866">
        <v>0</v>
      </c>
    </row>
    <row r="5867" spans="1:15" x14ac:dyDescent="0.3">
      <c r="A5867" t="s">
        <v>11566</v>
      </c>
      <c r="B5867" s="1">
        <v>46266</v>
      </c>
      <c r="C5867" t="s">
        <v>11567</v>
      </c>
      <c r="D5867" t="s">
        <v>23</v>
      </c>
      <c r="E5867" t="s">
        <v>27</v>
      </c>
      <c r="F5867">
        <v>1798</v>
      </c>
      <c r="G5867" t="s">
        <v>19</v>
      </c>
      <c r="H5867">
        <v>1798</v>
      </c>
      <c r="I5867" t="s">
        <v>23</v>
      </c>
      <c r="J5867">
        <v>1</v>
      </c>
      <c r="K5867">
        <v>1798</v>
      </c>
      <c r="L5867">
        <v>0</v>
      </c>
      <c r="M5867">
        <v>0</v>
      </c>
      <c r="N5867" t="s">
        <v>20</v>
      </c>
      <c r="O5867">
        <v>0</v>
      </c>
    </row>
    <row r="5868" spans="1:15" x14ac:dyDescent="0.3">
      <c r="A5868" t="s">
        <v>11568</v>
      </c>
      <c r="B5868" s="1">
        <v>46287</v>
      </c>
      <c r="C5868" t="s">
        <v>11569</v>
      </c>
      <c r="D5868" t="s">
        <v>34</v>
      </c>
      <c r="E5868" t="s">
        <v>54</v>
      </c>
      <c r="F5868">
        <v>3499</v>
      </c>
      <c r="G5868" t="s">
        <v>19</v>
      </c>
      <c r="H5868">
        <v>3499</v>
      </c>
      <c r="I5868" t="s">
        <v>34</v>
      </c>
      <c r="J5868">
        <v>1</v>
      </c>
      <c r="K5868">
        <v>3499</v>
      </c>
      <c r="L5868">
        <v>0</v>
      </c>
      <c r="M5868">
        <v>0</v>
      </c>
      <c r="N5868" t="s">
        <v>20</v>
      </c>
      <c r="O5868">
        <v>0</v>
      </c>
    </row>
    <row r="5869" spans="1:15" x14ac:dyDescent="0.3">
      <c r="A5869" t="s">
        <v>11570</v>
      </c>
      <c r="B5869" s="1">
        <v>46281</v>
      </c>
      <c r="C5869" t="s">
        <v>11571</v>
      </c>
      <c r="D5869" t="s">
        <v>26</v>
      </c>
      <c r="E5869" t="s">
        <v>18</v>
      </c>
      <c r="F5869">
        <v>5097</v>
      </c>
      <c r="G5869" t="s">
        <v>19</v>
      </c>
      <c r="H5869">
        <v>5097</v>
      </c>
      <c r="I5869" t="s">
        <v>26</v>
      </c>
      <c r="J5869">
        <v>1</v>
      </c>
      <c r="K5869">
        <v>5097</v>
      </c>
      <c r="L5869">
        <v>0</v>
      </c>
      <c r="M5869">
        <v>0</v>
      </c>
      <c r="N5869" t="s">
        <v>20</v>
      </c>
      <c r="O5869">
        <v>0</v>
      </c>
    </row>
    <row r="5870" spans="1:15" x14ac:dyDescent="0.3">
      <c r="A5870" t="s">
        <v>11572</v>
      </c>
      <c r="B5870" s="1">
        <v>46268</v>
      </c>
      <c r="C5870" t="s">
        <v>11573</v>
      </c>
      <c r="D5870" t="s">
        <v>51</v>
      </c>
      <c r="E5870" t="s">
        <v>54</v>
      </c>
      <c r="F5870">
        <v>1998</v>
      </c>
      <c r="G5870" t="s">
        <v>19</v>
      </c>
      <c r="H5870">
        <v>1998</v>
      </c>
      <c r="I5870" t="s">
        <v>51</v>
      </c>
      <c r="J5870">
        <v>1</v>
      </c>
      <c r="K5870">
        <v>1998</v>
      </c>
      <c r="L5870">
        <v>0</v>
      </c>
      <c r="M5870">
        <v>0</v>
      </c>
      <c r="N5870" t="s">
        <v>20</v>
      </c>
      <c r="O5870">
        <v>0</v>
      </c>
    </row>
    <row r="5871" spans="1:15" x14ac:dyDescent="0.3">
      <c r="A5871" t="s">
        <v>11574</v>
      </c>
      <c r="B5871" s="1">
        <v>46275</v>
      </c>
      <c r="C5871" t="s">
        <v>11575</v>
      </c>
      <c r="D5871" t="s">
        <v>26</v>
      </c>
      <c r="E5871" t="s">
        <v>18</v>
      </c>
      <c r="F5871">
        <v>1148</v>
      </c>
      <c r="G5871" t="s">
        <v>19</v>
      </c>
      <c r="H5871">
        <v>1148</v>
      </c>
      <c r="I5871" t="s">
        <v>26</v>
      </c>
      <c r="J5871">
        <v>1</v>
      </c>
      <c r="K5871">
        <v>1148</v>
      </c>
      <c r="L5871">
        <v>0</v>
      </c>
      <c r="M5871">
        <v>0</v>
      </c>
      <c r="N5871" t="s">
        <v>20</v>
      </c>
      <c r="O5871">
        <v>0</v>
      </c>
    </row>
    <row r="5872" spans="1:15" x14ac:dyDescent="0.3">
      <c r="A5872" t="s">
        <v>11576</v>
      </c>
      <c r="B5872" s="1">
        <v>46279</v>
      </c>
      <c r="C5872" t="s">
        <v>11577</v>
      </c>
      <c r="D5872" t="s">
        <v>37</v>
      </c>
      <c r="E5872" t="s">
        <v>18</v>
      </c>
      <c r="F5872">
        <v>999</v>
      </c>
      <c r="G5872" t="s">
        <v>115</v>
      </c>
      <c r="H5872">
        <v>999</v>
      </c>
      <c r="I5872" t="s">
        <v>37</v>
      </c>
      <c r="J5872">
        <v>0</v>
      </c>
      <c r="K5872">
        <v>0</v>
      </c>
      <c r="L5872">
        <v>0</v>
      </c>
      <c r="M5872">
        <v>0</v>
      </c>
      <c r="N5872" t="s">
        <v>20</v>
      </c>
      <c r="O5872">
        <v>0</v>
      </c>
    </row>
    <row r="5873" spans="1:15" x14ac:dyDescent="0.3">
      <c r="A5873" t="s">
        <v>11578</v>
      </c>
      <c r="B5873" s="1">
        <v>46289</v>
      </c>
      <c r="C5873" t="s">
        <v>11579</v>
      </c>
      <c r="D5873" t="s">
        <v>61</v>
      </c>
      <c r="E5873" t="s">
        <v>18</v>
      </c>
      <c r="F5873">
        <v>2499</v>
      </c>
      <c r="G5873" t="s">
        <v>19</v>
      </c>
      <c r="H5873">
        <v>2499</v>
      </c>
      <c r="I5873" t="s">
        <v>61</v>
      </c>
      <c r="J5873">
        <v>1</v>
      </c>
      <c r="K5873">
        <v>2499</v>
      </c>
      <c r="L5873">
        <v>0</v>
      </c>
      <c r="M5873">
        <v>0</v>
      </c>
      <c r="N5873" t="s">
        <v>20</v>
      </c>
      <c r="O5873">
        <v>0</v>
      </c>
    </row>
    <row r="5874" spans="1:15" x14ac:dyDescent="0.3">
      <c r="A5874" t="s">
        <v>11580</v>
      </c>
      <c r="B5874" s="1">
        <v>46268</v>
      </c>
      <c r="C5874" t="s">
        <v>11581</v>
      </c>
      <c r="D5874" t="s">
        <v>23</v>
      </c>
      <c r="E5874" t="s">
        <v>18</v>
      </c>
      <c r="F5874">
        <v>299</v>
      </c>
      <c r="G5874" t="s">
        <v>80</v>
      </c>
      <c r="H5874">
        <v>299</v>
      </c>
      <c r="I5874" t="s">
        <v>23</v>
      </c>
      <c r="J5874">
        <v>0</v>
      </c>
      <c r="K5874">
        <v>0</v>
      </c>
      <c r="L5874">
        <v>0</v>
      </c>
      <c r="M5874">
        <v>0</v>
      </c>
      <c r="N5874" t="s">
        <v>20</v>
      </c>
      <c r="O5874">
        <v>0</v>
      </c>
    </row>
    <row r="5875" spans="1:15" x14ac:dyDescent="0.3">
      <c r="A5875" t="s">
        <v>11582</v>
      </c>
      <c r="B5875" s="1">
        <v>46286</v>
      </c>
      <c r="C5875" t="s">
        <v>8302</v>
      </c>
      <c r="D5875" t="s">
        <v>48</v>
      </c>
      <c r="E5875" t="s">
        <v>18</v>
      </c>
      <c r="F5875">
        <v>2499</v>
      </c>
      <c r="G5875" t="s">
        <v>19</v>
      </c>
      <c r="H5875">
        <v>2499</v>
      </c>
      <c r="I5875" t="s">
        <v>48</v>
      </c>
      <c r="J5875">
        <v>1</v>
      </c>
      <c r="K5875">
        <v>2499</v>
      </c>
      <c r="L5875">
        <v>0</v>
      </c>
      <c r="M5875">
        <v>0</v>
      </c>
      <c r="N5875" t="s">
        <v>20</v>
      </c>
      <c r="O5875">
        <v>0</v>
      </c>
    </row>
    <row r="5876" spans="1:15" x14ac:dyDescent="0.3">
      <c r="A5876" t="s">
        <v>11583</v>
      </c>
      <c r="B5876" s="1">
        <v>46285</v>
      </c>
      <c r="C5876" t="s">
        <v>11584</v>
      </c>
      <c r="D5876" t="s">
        <v>23</v>
      </c>
      <c r="E5876" t="s">
        <v>43</v>
      </c>
      <c r="F5876">
        <v>3297</v>
      </c>
      <c r="G5876" t="s">
        <v>115</v>
      </c>
      <c r="H5876">
        <v>3297</v>
      </c>
      <c r="I5876" t="s">
        <v>23</v>
      </c>
      <c r="J5876">
        <v>0</v>
      </c>
      <c r="K5876">
        <v>0</v>
      </c>
      <c r="L5876">
        <v>0</v>
      </c>
      <c r="M5876">
        <v>0</v>
      </c>
      <c r="N5876" t="s">
        <v>20</v>
      </c>
      <c r="O5876">
        <v>0</v>
      </c>
    </row>
    <row r="5877" spans="1:15" x14ac:dyDescent="0.3">
      <c r="A5877" t="s">
        <v>11585</v>
      </c>
      <c r="B5877" s="1">
        <v>46272</v>
      </c>
      <c r="C5877" t="s">
        <v>11586</v>
      </c>
      <c r="D5877" t="s">
        <v>75</v>
      </c>
      <c r="E5877" t="s">
        <v>27</v>
      </c>
      <c r="F5877">
        <v>10847</v>
      </c>
      <c r="G5877" t="s">
        <v>19</v>
      </c>
      <c r="H5877">
        <v>10847</v>
      </c>
      <c r="I5877" t="s">
        <v>75</v>
      </c>
      <c r="J5877">
        <v>1</v>
      </c>
      <c r="K5877">
        <v>10847</v>
      </c>
      <c r="L5877">
        <v>0</v>
      </c>
      <c r="M5877">
        <v>0</v>
      </c>
      <c r="N5877" t="s">
        <v>20</v>
      </c>
      <c r="O5877">
        <v>0</v>
      </c>
    </row>
    <row r="5878" spans="1:15" x14ac:dyDescent="0.3">
      <c r="A5878" t="s">
        <v>11587</v>
      </c>
      <c r="B5878" s="1">
        <v>46273</v>
      </c>
      <c r="C5878" t="s">
        <v>11588</v>
      </c>
      <c r="D5878" t="s">
        <v>51</v>
      </c>
      <c r="E5878" t="s">
        <v>18</v>
      </c>
      <c r="F5878">
        <v>3848</v>
      </c>
      <c r="G5878" t="s">
        <v>19</v>
      </c>
      <c r="H5878">
        <v>3848</v>
      </c>
      <c r="I5878" t="s">
        <v>51</v>
      </c>
      <c r="J5878">
        <v>1</v>
      </c>
      <c r="K5878">
        <v>3848</v>
      </c>
      <c r="L5878">
        <v>0</v>
      </c>
      <c r="M5878">
        <v>0</v>
      </c>
      <c r="N5878" t="s">
        <v>20</v>
      </c>
      <c r="O5878">
        <v>0</v>
      </c>
    </row>
    <row r="5879" spans="1:15" x14ac:dyDescent="0.3">
      <c r="A5879" t="s">
        <v>11589</v>
      </c>
      <c r="B5879" s="1">
        <v>46285</v>
      </c>
      <c r="C5879" t="s">
        <v>11590</v>
      </c>
      <c r="D5879" t="s">
        <v>17</v>
      </c>
      <c r="E5879" t="s">
        <v>18</v>
      </c>
      <c r="F5879">
        <v>2499</v>
      </c>
      <c r="G5879" t="s">
        <v>19</v>
      </c>
      <c r="H5879">
        <v>2499</v>
      </c>
      <c r="I5879" t="s">
        <v>17</v>
      </c>
      <c r="J5879">
        <v>1</v>
      </c>
      <c r="K5879">
        <v>2499</v>
      </c>
      <c r="L5879">
        <v>0</v>
      </c>
      <c r="M5879">
        <v>0</v>
      </c>
      <c r="N5879" t="s">
        <v>20</v>
      </c>
      <c r="O5879">
        <v>0</v>
      </c>
    </row>
    <row r="5880" spans="1:15" x14ac:dyDescent="0.3">
      <c r="A5880" t="s">
        <v>11591</v>
      </c>
      <c r="B5880" s="1">
        <v>46275</v>
      </c>
      <c r="C5880" t="s">
        <v>11592</v>
      </c>
      <c r="D5880" t="s">
        <v>61</v>
      </c>
      <c r="E5880" t="s">
        <v>18</v>
      </c>
      <c r="F5880">
        <v>349</v>
      </c>
      <c r="G5880" t="s">
        <v>19</v>
      </c>
      <c r="H5880">
        <v>349</v>
      </c>
      <c r="I5880" t="s">
        <v>61</v>
      </c>
      <c r="J5880">
        <v>1</v>
      </c>
      <c r="K5880">
        <v>349</v>
      </c>
      <c r="L5880">
        <v>0</v>
      </c>
      <c r="M5880">
        <v>0</v>
      </c>
      <c r="N5880" t="s">
        <v>20</v>
      </c>
      <c r="O5880">
        <v>0</v>
      </c>
    </row>
    <row r="5881" spans="1:15" x14ac:dyDescent="0.3">
      <c r="A5881" t="s">
        <v>11593</v>
      </c>
      <c r="B5881" s="1">
        <v>46271</v>
      </c>
      <c r="C5881" t="s">
        <v>11594</v>
      </c>
      <c r="D5881" t="s">
        <v>51</v>
      </c>
      <c r="E5881" t="s">
        <v>18</v>
      </c>
      <c r="F5881">
        <v>7999</v>
      </c>
      <c r="G5881" t="s">
        <v>115</v>
      </c>
      <c r="H5881">
        <v>7999</v>
      </c>
      <c r="I5881" t="s">
        <v>51</v>
      </c>
      <c r="J5881">
        <v>0</v>
      </c>
      <c r="K5881">
        <v>0</v>
      </c>
      <c r="L5881">
        <v>0</v>
      </c>
      <c r="M5881">
        <v>0</v>
      </c>
      <c r="N5881" t="s">
        <v>20</v>
      </c>
      <c r="O5881">
        <v>0</v>
      </c>
    </row>
    <row r="5882" spans="1:15" x14ac:dyDescent="0.3">
      <c r="A5882" t="s">
        <v>11595</v>
      </c>
      <c r="B5882" s="1">
        <v>46285</v>
      </c>
      <c r="C5882" t="s">
        <v>4821</v>
      </c>
      <c r="E5882" t="s">
        <v>18</v>
      </c>
      <c r="F5882">
        <v>299</v>
      </c>
      <c r="G5882" t="s">
        <v>19</v>
      </c>
      <c r="H5882">
        <v>299</v>
      </c>
      <c r="I5882" t="s">
        <v>194</v>
      </c>
      <c r="J5882">
        <v>1</v>
      </c>
      <c r="K5882">
        <v>299</v>
      </c>
      <c r="L5882">
        <v>0</v>
      </c>
      <c r="M5882">
        <v>0</v>
      </c>
      <c r="N5882" t="s">
        <v>20</v>
      </c>
      <c r="O5882">
        <v>0</v>
      </c>
    </row>
    <row r="5883" spans="1:15" x14ac:dyDescent="0.3">
      <c r="A5883" t="s">
        <v>11596</v>
      </c>
      <c r="B5883" s="1">
        <v>46278</v>
      </c>
      <c r="C5883" t="s">
        <v>5804</v>
      </c>
      <c r="D5883" t="s">
        <v>61</v>
      </c>
      <c r="E5883" t="s">
        <v>18</v>
      </c>
      <c r="F5883">
        <v>599</v>
      </c>
      <c r="G5883" t="s">
        <v>19</v>
      </c>
      <c r="H5883">
        <v>599</v>
      </c>
      <c r="I5883" t="s">
        <v>61</v>
      </c>
      <c r="J5883">
        <v>1</v>
      </c>
      <c r="K5883">
        <v>599</v>
      </c>
      <c r="L5883">
        <v>0</v>
      </c>
      <c r="M5883">
        <v>0</v>
      </c>
      <c r="N5883" t="s">
        <v>20</v>
      </c>
      <c r="O5883">
        <v>0</v>
      </c>
    </row>
    <row r="5884" spans="1:15" x14ac:dyDescent="0.3">
      <c r="A5884" t="s">
        <v>11597</v>
      </c>
      <c r="B5884" s="1">
        <v>46289</v>
      </c>
      <c r="C5884" t="s">
        <v>11598</v>
      </c>
      <c r="D5884" t="s">
        <v>61</v>
      </c>
      <c r="E5884" t="s">
        <v>18</v>
      </c>
      <c r="F5884">
        <v>9998</v>
      </c>
      <c r="G5884" t="s">
        <v>19</v>
      </c>
      <c r="H5884">
        <v>9998</v>
      </c>
      <c r="I5884" t="s">
        <v>61</v>
      </c>
      <c r="J5884">
        <v>1</v>
      </c>
      <c r="K5884">
        <v>9998</v>
      </c>
      <c r="L5884">
        <v>0</v>
      </c>
      <c r="M5884">
        <v>0</v>
      </c>
      <c r="N5884" t="s">
        <v>20</v>
      </c>
      <c r="O5884">
        <v>0</v>
      </c>
    </row>
    <row r="5885" spans="1:15" x14ac:dyDescent="0.3">
      <c r="A5885" t="s">
        <v>11599</v>
      </c>
      <c r="B5885" s="1">
        <v>46288</v>
      </c>
      <c r="C5885" t="s">
        <v>11600</v>
      </c>
      <c r="D5885" t="s">
        <v>26</v>
      </c>
      <c r="E5885" t="s">
        <v>18</v>
      </c>
      <c r="F5885">
        <v>3597</v>
      </c>
      <c r="G5885" t="s">
        <v>19</v>
      </c>
      <c r="H5885">
        <v>3597</v>
      </c>
      <c r="I5885" t="s">
        <v>26</v>
      </c>
      <c r="J5885">
        <v>1</v>
      </c>
      <c r="K5885">
        <v>3597</v>
      </c>
      <c r="L5885">
        <v>0</v>
      </c>
      <c r="M5885">
        <v>0</v>
      </c>
      <c r="N5885" t="s">
        <v>20</v>
      </c>
      <c r="O5885">
        <v>0</v>
      </c>
    </row>
    <row r="5886" spans="1:15" x14ac:dyDescent="0.3">
      <c r="A5886" t="s">
        <v>11601</v>
      </c>
      <c r="B5886" s="1">
        <v>46288</v>
      </c>
      <c r="C5886" t="s">
        <v>1801</v>
      </c>
      <c r="E5886" t="s">
        <v>18</v>
      </c>
      <c r="F5886">
        <v>1598</v>
      </c>
      <c r="G5886" t="s">
        <v>19</v>
      </c>
      <c r="H5886">
        <v>1598</v>
      </c>
      <c r="I5886" t="s">
        <v>194</v>
      </c>
      <c r="J5886">
        <v>1</v>
      </c>
      <c r="K5886">
        <v>1598</v>
      </c>
      <c r="L5886">
        <v>0</v>
      </c>
      <c r="M5886">
        <v>0</v>
      </c>
      <c r="N5886" t="s">
        <v>20</v>
      </c>
      <c r="O5886">
        <v>0</v>
      </c>
    </row>
    <row r="5887" spans="1:15" x14ac:dyDescent="0.3">
      <c r="A5887" t="s">
        <v>11602</v>
      </c>
      <c r="B5887" s="1">
        <v>46294</v>
      </c>
      <c r="C5887" t="s">
        <v>11603</v>
      </c>
      <c r="D5887" t="s">
        <v>23</v>
      </c>
      <c r="E5887" t="s">
        <v>18</v>
      </c>
      <c r="F5887">
        <v>2798</v>
      </c>
      <c r="G5887" t="s">
        <v>19</v>
      </c>
      <c r="H5887">
        <v>2798</v>
      </c>
      <c r="I5887" t="s">
        <v>23</v>
      </c>
      <c r="J5887">
        <v>1</v>
      </c>
      <c r="K5887">
        <v>2798</v>
      </c>
      <c r="L5887">
        <v>0</v>
      </c>
      <c r="M5887">
        <v>0</v>
      </c>
      <c r="N5887" t="s">
        <v>20</v>
      </c>
      <c r="O5887">
        <v>0</v>
      </c>
    </row>
    <row r="5888" spans="1:15" x14ac:dyDescent="0.3">
      <c r="A5888" t="s">
        <v>11604</v>
      </c>
      <c r="B5888" s="1">
        <v>46272</v>
      </c>
      <c r="C5888" t="s">
        <v>11605</v>
      </c>
      <c r="D5888" t="s">
        <v>75</v>
      </c>
      <c r="E5888" t="s">
        <v>18</v>
      </c>
      <c r="F5888">
        <v>5998</v>
      </c>
      <c r="G5888" t="s">
        <v>19</v>
      </c>
      <c r="H5888">
        <v>5998</v>
      </c>
      <c r="I5888" t="s">
        <v>75</v>
      </c>
      <c r="J5888">
        <v>1</v>
      </c>
      <c r="K5888">
        <v>5998</v>
      </c>
      <c r="L5888">
        <v>0</v>
      </c>
      <c r="M5888">
        <v>0</v>
      </c>
      <c r="N5888" t="s">
        <v>20</v>
      </c>
      <c r="O5888">
        <v>0</v>
      </c>
    </row>
    <row r="5889" spans="1:15" x14ac:dyDescent="0.3">
      <c r="A5889" t="s">
        <v>11606</v>
      </c>
      <c r="B5889" s="1">
        <v>46294</v>
      </c>
      <c r="C5889" t="s">
        <v>11607</v>
      </c>
      <c r="D5889" t="s">
        <v>51</v>
      </c>
      <c r="E5889" t="s">
        <v>27</v>
      </c>
      <c r="F5889">
        <v>2999</v>
      </c>
      <c r="G5889" t="s">
        <v>19</v>
      </c>
      <c r="H5889">
        <v>2999</v>
      </c>
      <c r="I5889" t="s">
        <v>51</v>
      </c>
      <c r="J5889">
        <v>1</v>
      </c>
      <c r="K5889">
        <v>2999</v>
      </c>
      <c r="L5889">
        <v>0</v>
      </c>
      <c r="M5889">
        <v>0</v>
      </c>
      <c r="N5889" t="s">
        <v>20</v>
      </c>
      <c r="O5889">
        <v>0</v>
      </c>
    </row>
    <row r="5890" spans="1:15" x14ac:dyDescent="0.3">
      <c r="A5890" t="s">
        <v>11608</v>
      </c>
      <c r="B5890" s="1">
        <v>46282</v>
      </c>
      <c r="C5890" t="s">
        <v>11609</v>
      </c>
      <c r="D5890" t="s">
        <v>42</v>
      </c>
      <c r="E5890" t="s">
        <v>54</v>
      </c>
      <c r="F5890">
        <v>12297</v>
      </c>
      <c r="G5890" t="s">
        <v>80</v>
      </c>
      <c r="H5890">
        <v>12297</v>
      </c>
      <c r="I5890" t="s">
        <v>42</v>
      </c>
      <c r="J5890">
        <v>0</v>
      </c>
      <c r="K5890">
        <v>0</v>
      </c>
      <c r="L5890">
        <v>0</v>
      </c>
      <c r="M5890">
        <v>0</v>
      </c>
      <c r="N5890" t="s">
        <v>20</v>
      </c>
      <c r="O5890">
        <v>0</v>
      </c>
    </row>
    <row r="5891" spans="1:15" x14ac:dyDescent="0.3">
      <c r="A5891" t="s">
        <v>11610</v>
      </c>
      <c r="B5891" s="1">
        <v>46278</v>
      </c>
      <c r="C5891" t="s">
        <v>11611</v>
      </c>
      <c r="D5891" t="s">
        <v>42</v>
      </c>
      <c r="E5891" t="s">
        <v>18</v>
      </c>
      <c r="F5891">
        <v>1799</v>
      </c>
      <c r="G5891" t="s">
        <v>19</v>
      </c>
      <c r="H5891">
        <v>1799</v>
      </c>
      <c r="I5891" t="s">
        <v>42</v>
      </c>
      <c r="J5891">
        <v>1</v>
      </c>
      <c r="K5891">
        <v>1799</v>
      </c>
      <c r="L5891">
        <v>0</v>
      </c>
      <c r="M5891">
        <v>0</v>
      </c>
      <c r="N5891" t="s">
        <v>20</v>
      </c>
      <c r="O5891">
        <v>0</v>
      </c>
    </row>
    <row r="5892" spans="1:15" x14ac:dyDescent="0.3">
      <c r="A5892" t="s">
        <v>11612</v>
      </c>
      <c r="B5892" s="1">
        <v>46280</v>
      </c>
      <c r="C5892" t="s">
        <v>11613</v>
      </c>
      <c r="D5892" t="s">
        <v>23</v>
      </c>
      <c r="E5892" t="s">
        <v>18</v>
      </c>
      <c r="F5892">
        <v>1697</v>
      </c>
      <c r="G5892" t="s">
        <v>19</v>
      </c>
      <c r="H5892">
        <v>1697</v>
      </c>
      <c r="I5892" t="s">
        <v>23</v>
      </c>
      <c r="J5892">
        <v>1</v>
      </c>
      <c r="K5892">
        <v>1697</v>
      </c>
      <c r="L5892">
        <v>0</v>
      </c>
      <c r="M5892">
        <v>0</v>
      </c>
      <c r="N5892" t="s">
        <v>20</v>
      </c>
      <c r="O5892">
        <v>0</v>
      </c>
    </row>
    <row r="5893" spans="1:15" x14ac:dyDescent="0.3">
      <c r="A5893" t="s">
        <v>11614</v>
      </c>
      <c r="B5893" s="1">
        <v>46271</v>
      </c>
      <c r="C5893" t="s">
        <v>11615</v>
      </c>
      <c r="D5893" t="s">
        <v>26</v>
      </c>
      <c r="E5893" t="s">
        <v>27</v>
      </c>
      <c r="F5893">
        <v>10097</v>
      </c>
      <c r="G5893" t="s">
        <v>19</v>
      </c>
      <c r="H5893">
        <v>10097</v>
      </c>
      <c r="I5893" t="s">
        <v>26</v>
      </c>
      <c r="J5893">
        <v>0</v>
      </c>
      <c r="K5893">
        <v>0</v>
      </c>
      <c r="L5893">
        <v>0</v>
      </c>
      <c r="M5893">
        <v>0</v>
      </c>
      <c r="N5893" t="s">
        <v>641</v>
      </c>
      <c r="O5893">
        <v>10097</v>
      </c>
    </row>
    <row r="5894" spans="1:15" x14ac:dyDescent="0.3">
      <c r="A5894" t="s">
        <v>11616</v>
      </c>
      <c r="B5894" s="1">
        <v>46293</v>
      </c>
      <c r="C5894" t="s">
        <v>11617</v>
      </c>
      <c r="D5894" t="s">
        <v>23</v>
      </c>
      <c r="E5894" t="s">
        <v>18</v>
      </c>
      <c r="F5894">
        <v>8798</v>
      </c>
      <c r="G5894" t="s">
        <v>19</v>
      </c>
      <c r="H5894">
        <v>8798</v>
      </c>
      <c r="I5894" t="s">
        <v>23</v>
      </c>
      <c r="J5894">
        <v>1</v>
      </c>
      <c r="K5894">
        <v>8798</v>
      </c>
      <c r="L5894">
        <v>0</v>
      </c>
      <c r="M5894">
        <v>0</v>
      </c>
      <c r="N5894" t="s">
        <v>20</v>
      </c>
      <c r="O5894">
        <v>0</v>
      </c>
    </row>
    <row r="5895" spans="1:15" x14ac:dyDescent="0.3">
      <c r="A5895" t="s">
        <v>11618</v>
      </c>
      <c r="B5895" s="1">
        <v>46276</v>
      </c>
      <c r="C5895" t="s">
        <v>11619</v>
      </c>
      <c r="D5895" t="s">
        <v>48</v>
      </c>
      <c r="E5895" t="s">
        <v>18</v>
      </c>
      <c r="F5895">
        <v>1499</v>
      </c>
      <c r="G5895" t="s">
        <v>19</v>
      </c>
      <c r="H5895">
        <v>1499</v>
      </c>
      <c r="I5895" t="s">
        <v>48</v>
      </c>
      <c r="J5895">
        <v>1</v>
      </c>
      <c r="K5895">
        <v>1499</v>
      </c>
      <c r="L5895">
        <v>0</v>
      </c>
      <c r="M5895">
        <v>0</v>
      </c>
      <c r="N5895" t="s">
        <v>20</v>
      </c>
      <c r="O5895">
        <v>0</v>
      </c>
    </row>
    <row r="5896" spans="1:15" x14ac:dyDescent="0.3">
      <c r="A5896" t="s">
        <v>11620</v>
      </c>
      <c r="B5896" s="1">
        <v>46277</v>
      </c>
      <c r="C5896" t="s">
        <v>11621</v>
      </c>
      <c r="D5896" t="s">
        <v>37</v>
      </c>
      <c r="E5896" t="s">
        <v>54</v>
      </c>
      <c r="F5896">
        <v>4999</v>
      </c>
      <c r="G5896" t="s">
        <v>19</v>
      </c>
      <c r="H5896">
        <v>4999</v>
      </c>
      <c r="I5896" t="s">
        <v>37</v>
      </c>
      <c r="J5896">
        <v>1</v>
      </c>
      <c r="K5896">
        <v>4999</v>
      </c>
      <c r="L5896">
        <v>0</v>
      </c>
      <c r="M5896">
        <v>0</v>
      </c>
      <c r="N5896" t="s">
        <v>20</v>
      </c>
      <c r="O5896">
        <v>0</v>
      </c>
    </row>
    <row r="5897" spans="1:15" x14ac:dyDescent="0.3">
      <c r="A5897" t="s">
        <v>11622</v>
      </c>
      <c r="B5897" s="1">
        <v>46287</v>
      </c>
      <c r="C5897" t="s">
        <v>11623</v>
      </c>
      <c r="D5897" t="s">
        <v>26</v>
      </c>
      <c r="E5897" t="s">
        <v>18</v>
      </c>
      <c r="F5897">
        <v>4498</v>
      </c>
      <c r="G5897" t="s">
        <v>19</v>
      </c>
      <c r="H5897">
        <v>4498</v>
      </c>
      <c r="I5897" t="s">
        <v>26</v>
      </c>
      <c r="J5897">
        <v>1</v>
      </c>
      <c r="K5897">
        <v>4498</v>
      </c>
      <c r="L5897">
        <v>0</v>
      </c>
      <c r="M5897">
        <v>0</v>
      </c>
      <c r="N5897" t="s">
        <v>20</v>
      </c>
      <c r="O5897">
        <v>0</v>
      </c>
    </row>
    <row r="5898" spans="1:15" x14ac:dyDescent="0.3">
      <c r="A5898" t="s">
        <v>11624</v>
      </c>
      <c r="B5898" s="1">
        <v>46276</v>
      </c>
      <c r="C5898" t="s">
        <v>11625</v>
      </c>
      <c r="D5898" t="s">
        <v>23</v>
      </c>
      <c r="E5898" t="s">
        <v>27</v>
      </c>
      <c r="F5898">
        <v>598</v>
      </c>
      <c r="G5898" t="s">
        <v>19</v>
      </c>
      <c r="H5898">
        <v>598</v>
      </c>
      <c r="I5898" t="s">
        <v>23</v>
      </c>
      <c r="J5898">
        <v>1</v>
      </c>
      <c r="K5898">
        <v>598</v>
      </c>
      <c r="L5898">
        <v>0</v>
      </c>
      <c r="M5898">
        <v>0</v>
      </c>
      <c r="N5898" t="s">
        <v>20</v>
      </c>
      <c r="O5898">
        <v>0</v>
      </c>
    </row>
    <row r="5899" spans="1:15" x14ac:dyDescent="0.3">
      <c r="A5899" t="s">
        <v>11626</v>
      </c>
      <c r="B5899" s="1">
        <v>46280</v>
      </c>
      <c r="C5899" t="s">
        <v>11627</v>
      </c>
      <c r="D5899" t="s">
        <v>48</v>
      </c>
      <c r="E5899" t="s">
        <v>18</v>
      </c>
      <c r="F5899">
        <v>1997</v>
      </c>
      <c r="G5899" t="s">
        <v>19</v>
      </c>
      <c r="H5899">
        <v>1997</v>
      </c>
      <c r="I5899" t="s">
        <v>48</v>
      </c>
      <c r="J5899">
        <v>1</v>
      </c>
      <c r="K5899">
        <v>1997</v>
      </c>
      <c r="L5899">
        <v>0</v>
      </c>
      <c r="M5899">
        <v>0</v>
      </c>
      <c r="N5899" t="s">
        <v>20</v>
      </c>
      <c r="O5899">
        <v>0</v>
      </c>
    </row>
    <row r="5900" spans="1:15" x14ac:dyDescent="0.3">
      <c r="A5900" t="s">
        <v>11628</v>
      </c>
      <c r="B5900" s="1">
        <v>46274</v>
      </c>
      <c r="C5900" t="s">
        <v>11629</v>
      </c>
      <c r="D5900" t="s">
        <v>51</v>
      </c>
      <c r="E5900" t="s">
        <v>18</v>
      </c>
      <c r="F5900">
        <v>1147</v>
      </c>
      <c r="G5900" t="s">
        <v>19</v>
      </c>
      <c r="H5900">
        <v>1147</v>
      </c>
      <c r="I5900" t="s">
        <v>51</v>
      </c>
      <c r="J5900">
        <v>1</v>
      </c>
      <c r="K5900">
        <v>1147</v>
      </c>
      <c r="L5900">
        <v>0</v>
      </c>
      <c r="M5900">
        <v>0</v>
      </c>
      <c r="N5900" t="s">
        <v>20</v>
      </c>
      <c r="O5900">
        <v>0</v>
      </c>
    </row>
    <row r="5901" spans="1:15" x14ac:dyDescent="0.3">
      <c r="A5901" t="s">
        <v>11630</v>
      </c>
      <c r="B5901" s="1">
        <v>46268</v>
      </c>
      <c r="C5901" t="s">
        <v>11631</v>
      </c>
      <c r="D5901" t="s">
        <v>23</v>
      </c>
      <c r="E5901" t="s">
        <v>27</v>
      </c>
      <c r="F5901">
        <v>2797</v>
      </c>
      <c r="G5901" t="s">
        <v>19</v>
      </c>
      <c r="H5901">
        <v>2797</v>
      </c>
      <c r="I5901" t="s">
        <v>23</v>
      </c>
      <c r="J5901">
        <v>1</v>
      </c>
      <c r="K5901">
        <v>2797</v>
      </c>
      <c r="L5901">
        <v>0</v>
      </c>
      <c r="M5901">
        <v>0</v>
      </c>
      <c r="N5901" t="s">
        <v>20</v>
      </c>
      <c r="O5901">
        <v>0</v>
      </c>
    </row>
    <row r="5902" spans="1:15" x14ac:dyDescent="0.3">
      <c r="A5902" t="s">
        <v>11632</v>
      </c>
      <c r="B5902" s="1">
        <v>46280</v>
      </c>
      <c r="C5902" t="s">
        <v>11633</v>
      </c>
      <c r="D5902" t="s">
        <v>42</v>
      </c>
      <c r="E5902" t="s">
        <v>18</v>
      </c>
      <c r="F5902">
        <v>2597</v>
      </c>
      <c r="G5902" t="s">
        <v>19</v>
      </c>
      <c r="H5902">
        <v>2597</v>
      </c>
      <c r="I5902" t="s">
        <v>42</v>
      </c>
      <c r="J5902">
        <v>1</v>
      </c>
      <c r="K5902">
        <v>2597</v>
      </c>
      <c r="L5902">
        <v>0</v>
      </c>
      <c r="M5902">
        <v>0</v>
      </c>
      <c r="N5902" t="s">
        <v>20</v>
      </c>
      <c r="O5902">
        <v>0</v>
      </c>
    </row>
    <row r="5903" spans="1:15" x14ac:dyDescent="0.3">
      <c r="A5903" t="s">
        <v>11634</v>
      </c>
      <c r="B5903" s="1">
        <v>46270</v>
      </c>
      <c r="C5903" t="s">
        <v>11635</v>
      </c>
      <c r="D5903" t="s">
        <v>75</v>
      </c>
      <c r="E5903" t="s">
        <v>27</v>
      </c>
      <c r="F5903">
        <v>1398</v>
      </c>
      <c r="G5903" t="s">
        <v>19</v>
      </c>
      <c r="H5903">
        <v>1398</v>
      </c>
      <c r="I5903" t="s">
        <v>75</v>
      </c>
      <c r="J5903">
        <v>1</v>
      </c>
      <c r="K5903">
        <v>1398</v>
      </c>
      <c r="L5903">
        <v>0</v>
      </c>
      <c r="M5903">
        <v>0</v>
      </c>
      <c r="N5903" t="s">
        <v>20</v>
      </c>
      <c r="O5903">
        <v>0</v>
      </c>
    </row>
    <row r="5904" spans="1:15" x14ac:dyDescent="0.3">
      <c r="A5904" t="s">
        <v>11636</v>
      </c>
      <c r="B5904" s="1">
        <v>46283</v>
      </c>
      <c r="C5904" t="s">
        <v>11637</v>
      </c>
      <c r="D5904" t="s">
        <v>48</v>
      </c>
      <c r="E5904" t="s">
        <v>18</v>
      </c>
      <c r="F5904">
        <v>599</v>
      </c>
      <c r="G5904" t="s">
        <v>19</v>
      </c>
      <c r="H5904">
        <v>599</v>
      </c>
      <c r="I5904" t="s">
        <v>48</v>
      </c>
      <c r="J5904">
        <v>1</v>
      </c>
      <c r="K5904">
        <v>599</v>
      </c>
      <c r="L5904">
        <v>0</v>
      </c>
      <c r="M5904">
        <v>0</v>
      </c>
      <c r="N5904" t="s">
        <v>20</v>
      </c>
      <c r="O5904">
        <v>0</v>
      </c>
    </row>
    <row r="5905" spans="1:15" x14ac:dyDescent="0.3">
      <c r="A5905" t="s">
        <v>11638</v>
      </c>
      <c r="B5905" s="1">
        <v>46270</v>
      </c>
      <c r="C5905" t="s">
        <v>11639</v>
      </c>
      <c r="D5905" t="s">
        <v>61</v>
      </c>
      <c r="E5905" t="s">
        <v>18</v>
      </c>
      <c r="F5905">
        <v>299</v>
      </c>
      <c r="G5905" t="s">
        <v>19</v>
      </c>
      <c r="H5905">
        <v>299</v>
      </c>
      <c r="I5905" t="s">
        <v>61</v>
      </c>
      <c r="J5905">
        <v>1</v>
      </c>
      <c r="K5905">
        <v>299</v>
      </c>
      <c r="L5905">
        <v>0</v>
      </c>
      <c r="M5905">
        <v>0</v>
      </c>
      <c r="N5905" t="s">
        <v>20</v>
      </c>
      <c r="O5905">
        <v>0</v>
      </c>
    </row>
    <row r="5906" spans="1:15" x14ac:dyDescent="0.3">
      <c r="A5906" t="s">
        <v>11640</v>
      </c>
      <c r="B5906" s="1">
        <v>46275</v>
      </c>
      <c r="C5906" t="s">
        <v>11641</v>
      </c>
      <c r="D5906" t="s">
        <v>17</v>
      </c>
      <c r="E5906" t="s">
        <v>27</v>
      </c>
      <c r="F5906">
        <v>3597</v>
      </c>
      <c r="G5906" t="s">
        <v>19</v>
      </c>
      <c r="H5906">
        <v>3597</v>
      </c>
      <c r="I5906" t="s">
        <v>17</v>
      </c>
      <c r="J5906">
        <v>1</v>
      </c>
      <c r="K5906">
        <v>3597</v>
      </c>
      <c r="L5906">
        <v>0</v>
      </c>
      <c r="M5906">
        <v>0</v>
      </c>
      <c r="N5906" t="s">
        <v>20</v>
      </c>
      <c r="O5906">
        <v>0</v>
      </c>
    </row>
    <row r="5907" spans="1:15" x14ac:dyDescent="0.3">
      <c r="A5907" t="s">
        <v>11642</v>
      </c>
      <c r="B5907" s="1">
        <v>46288</v>
      </c>
      <c r="C5907" t="s">
        <v>11643</v>
      </c>
      <c r="D5907" t="s">
        <v>75</v>
      </c>
      <c r="E5907" t="s">
        <v>18</v>
      </c>
      <c r="F5907">
        <v>6297</v>
      </c>
      <c r="G5907" t="s">
        <v>19</v>
      </c>
      <c r="H5907">
        <v>6297</v>
      </c>
      <c r="I5907" t="s">
        <v>75</v>
      </c>
      <c r="J5907">
        <v>1</v>
      </c>
      <c r="K5907">
        <v>6297</v>
      </c>
      <c r="L5907">
        <v>0</v>
      </c>
      <c r="M5907">
        <v>0</v>
      </c>
      <c r="N5907" t="s">
        <v>20</v>
      </c>
      <c r="O5907">
        <v>0</v>
      </c>
    </row>
    <row r="5908" spans="1:15" x14ac:dyDescent="0.3">
      <c r="A5908" t="s">
        <v>11644</v>
      </c>
      <c r="B5908" s="1">
        <v>46280</v>
      </c>
      <c r="C5908" t="s">
        <v>11645</v>
      </c>
      <c r="D5908" t="s">
        <v>37</v>
      </c>
      <c r="E5908" t="s">
        <v>43</v>
      </c>
      <c r="F5908">
        <v>5998</v>
      </c>
      <c r="G5908" t="s">
        <v>19</v>
      </c>
      <c r="H5908">
        <v>5998</v>
      </c>
      <c r="I5908" t="s">
        <v>37</v>
      </c>
      <c r="J5908">
        <v>1</v>
      </c>
      <c r="K5908">
        <v>5998</v>
      </c>
      <c r="L5908">
        <v>0</v>
      </c>
      <c r="M5908">
        <v>0</v>
      </c>
      <c r="N5908" t="s">
        <v>20</v>
      </c>
      <c r="O5908">
        <v>0</v>
      </c>
    </row>
    <row r="5909" spans="1:15" x14ac:dyDescent="0.3">
      <c r="A5909" t="s">
        <v>11646</v>
      </c>
      <c r="B5909" s="1">
        <v>46267</v>
      </c>
      <c r="C5909" t="s">
        <v>11647</v>
      </c>
      <c r="D5909" t="s">
        <v>42</v>
      </c>
      <c r="E5909" t="s">
        <v>27</v>
      </c>
      <c r="F5909">
        <v>3298</v>
      </c>
      <c r="G5909" t="s">
        <v>80</v>
      </c>
      <c r="H5909">
        <v>3298</v>
      </c>
      <c r="I5909" t="s">
        <v>42</v>
      </c>
      <c r="J5909">
        <v>0</v>
      </c>
      <c r="K5909">
        <v>0</v>
      </c>
      <c r="L5909">
        <v>0</v>
      </c>
      <c r="M5909">
        <v>0</v>
      </c>
      <c r="N5909" t="s">
        <v>20</v>
      </c>
      <c r="O5909">
        <v>0</v>
      </c>
    </row>
    <row r="5910" spans="1:15" x14ac:dyDescent="0.3">
      <c r="A5910" t="s">
        <v>11648</v>
      </c>
      <c r="B5910" s="1">
        <v>46290</v>
      </c>
      <c r="C5910" t="s">
        <v>11649</v>
      </c>
      <c r="E5910" t="s">
        <v>18</v>
      </c>
      <c r="F5910">
        <v>2798</v>
      </c>
      <c r="G5910" t="s">
        <v>19</v>
      </c>
      <c r="H5910">
        <v>2798</v>
      </c>
      <c r="I5910" t="s">
        <v>194</v>
      </c>
      <c r="J5910">
        <v>1</v>
      </c>
      <c r="K5910">
        <v>2798</v>
      </c>
      <c r="L5910">
        <v>0</v>
      </c>
      <c r="M5910">
        <v>0</v>
      </c>
      <c r="N5910" t="s">
        <v>20</v>
      </c>
      <c r="O5910">
        <v>0</v>
      </c>
    </row>
    <row r="5911" spans="1:15" x14ac:dyDescent="0.3">
      <c r="A5911" t="s">
        <v>11650</v>
      </c>
      <c r="B5911" s="1">
        <v>46270</v>
      </c>
      <c r="C5911" t="s">
        <v>11651</v>
      </c>
      <c r="D5911" t="s">
        <v>37</v>
      </c>
      <c r="E5911" t="s">
        <v>54</v>
      </c>
      <c r="F5911">
        <v>799</v>
      </c>
      <c r="G5911" t="s">
        <v>19</v>
      </c>
      <c r="H5911">
        <v>799</v>
      </c>
      <c r="I5911" t="s">
        <v>37</v>
      </c>
      <c r="J5911">
        <v>1</v>
      </c>
      <c r="K5911">
        <v>799</v>
      </c>
      <c r="L5911">
        <v>0</v>
      </c>
      <c r="M5911">
        <v>0</v>
      </c>
      <c r="N5911" t="s">
        <v>20</v>
      </c>
      <c r="O5911">
        <v>0</v>
      </c>
    </row>
    <row r="5912" spans="1:15" x14ac:dyDescent="0.3">
      <c r="A5912" t="s">
        <v>11652</v>
      </c>
      <c r="B5912" s="1">
        <v>46275</v>
      </c>
      <c r="C5912" t="s">
        <v>11653</v>
      </c>
      <c r="D5912" t="s">
        <v>37</v>
      </c>
      <c r="E5912" t="s">
        <v>43</v>
      </c>
      <c r="F5912">
        <v>3697</v>
      </c>
      <c r="G5912" t="s">
        <v>115</v>
      </c>
      <c r="H5912">
        <v>3697</v>
      </c>
      <c r="I5912" t="s">
        <v>37</v>
      </c>
      <c r="J5912">
        <v>0</v>
      </c>
      <c r="K5912">
        <v>0</v>
      </c>
      <c r="L5912">
        <v>0</v>
      </c>
      <c r="M5912">
        <v>0</v>
      </c>
      <c r="N5912" t="s">
        <v>20</v>
      </c>
      <c r="O5912">
        <v>0</v>
      </c>
    </row>
    <row r="5913" spans="1:15" x14ac:dyDescent="0.3">
      <c r="A5913" t="s">
        <v>11654</v>
      </c>
      <c r="B5913" s="1">
        <v>46286</v>
      </c>
      <c r="C5913" t="s">
        <v>11655</v>
      </c>
      <c r="D5913" t="s">
        <v>51</v>
      </c>
      <c r="E5913" t="s">
        <v>18</v>
      </c>
      <c r="F5913">
        <v>599</v>
      </c>
      <c r="G5913" t="s">
        <v>19</v>
      </c>
      <c r="H5913">
        <v>599</v>
      </c>
      <c r="I5913" t="s">
        <v>51</v>
      </c>
      <c r="J5913">
        <v>1</v>
      </c>
      <c r="K5913">
        <v>599</v>
      </c>
      <c r="L5913">
        <v>0</v>
      </c>
      <c r="M5913">
        <v>0</v>
      </c>
      <c r="N5913" t="s">
        <v>20</v>
      </c>
      <c r="O5913">
        <v>0</v>
      </c>
    </row>
    <row r="5914" spans="1:15" x14ac:dyDescent="0.3">
      <c r="A5914" t="s">
        <v>11656</v>
      </c>
      <c r="B5914" s="1">
        <v>46294</v>
      </c>
      <c r="C5914" t="s">
        <v>11657</v>
      </c>
      <c r="D5914" t="s">
        <v>26</v>
      </c>
      <c r="E5914" t="s">
        <v>18</v>
      </c>
      <c r="F5914">
        <v>3097</v>
      </c>
      <c r="G5914" t="s">
        <v>19</v>
      </c>
      <c r="H5914">
        <v>3097</v>
      </c>
      <c r="I5914" t="s">
        <v>26</v>
      </c>
      <c r="J5914">
        <v>1</v>
      </c>
      <c r="K5914">
        <v>3097</v>
      </c>
      <c r="L5914">
        <v>0</v>
      </c>
      <c r="M5914">
        <v>0</v>
      </c>
      <c r="N5914" t="s">
        <v>20</v>
      </c>
      <c r="O5914">
        <v>0</v>
      </c>
    </row>
    <row r="5915" spans="1:15" x14ac:dyDescent="0.3">
      <c r="A5915" t="s">
        <v>11658</v>
      </c>
      <c r="B5915" s="1">
        <v>46271</v>
      </c>
      <c r="C5915" t="s">
        <v>11659</v>
      </c>
      <c r="D5915" t="s">
        <v>23</v>
      </c>
      <c r="E5915" t="s">
        <v>18</v>
      </c>
      <c r="F5915">
        <v>6498</v>
      </c>
      <c r="G5915" t="s">
        <v>19</v>
      </c>
      <c r="H5915">
        <v>6498</v>
      </c>
      <c r="I5915" t="s">
        <v>23</v>
      </c>
      <c r="J5915">
        <v>1</v>
      </c>
      <c r="K5915">
        <v>6498</v>
      </c>
      <c r="L5915">
        <v>0</v>
      </c>
      <c r="M5915">
        <v>0</v>
      </c>
      <c r="N5915" t="s">
        <v>20</v>
      </c>
      <c r="O5915">
        <v>0</v>
      </c>
    </row>
    <row r="5916" spans="1:15" x14ac:dyDescent="0.3">
      <c r="A5916" t="s">
        <v>11660</v>
      </c>
      <c r="B5916" s="1">
        <v>46291</v>
      </c>
      <c r="C5916" t="s">
        <v>11661</v>
      </c>
      <c r="D5916" t="s">
        <v>23</v>
      </c>
      <c r="E5916" t="s">
        <v>43</v>
      </c>
      <c r="F5916">
        <v>999</v>
      </c>
      <c r="G5916" t="s">
        <v>19</v>
      </c>
      <c r="H5916">
        <v>999</v>
      </c>
      <c r="I5916" t="s">
        <v>23</v>
      </c>
      <c r="J5916">
        <v>1</v>
      </c>
      <c r="K5916">
        <v>999</v>
      </c>
      <c r="L5916">
        <v>0</v>
      </c>
      <c r="M5916">
        <v>0</v>
      </c>
      <c r="N5916" t="s">
        <v>20</v>
      </c>
      <c r="O5916">
        <v>0</v>
      </c>
    </row>
    <row r="5917" spans="1:15" x14ac:dyDescent="0.3">
      <c r="A5917" t="s">
        <v>11662</v>
      </c>
      <c r="B5917" s="1">
        <v>46286</v>
      </c>
      <c r="C5917" t="s">
        <v>11663</v>
      </c>
      <c r="D5917" t="s">
        <v>37</v>
      </c>
      <c r="E5917" t="s">
        <v>18</v>
      </c>
      <c r="F5917">
        <v>3499</v>
      </c>
      <c r="G5917" t="s">
        <v>19</v>
      </c>
      <c r="H5917">
        <v>3499</v>
      </c>
      <c r="I5917" t="s">
        <v>37</v>
      </c>
      <c r="J5917">
        <v>1</v>
      </c>
      <c r="K5917">
        <v>3499</v>
      </c>
      <c r="L5917">
        <v>0</v>
      </c>
      <c r="M5917">
        <v>0</v>
      </c>
      <c r="N5917" t="s">
        <v>20</v>
      </c>
      <c r="O5917">
        <v>0</v>
      </c>
    </row>
    <row r="5918" spans="1:15" x14ac:dyDescent="0.3">
      <c r="A5918" t="s">
        <v>11664</v>
      </c>
      <c r="B5918" s="1">
        <v>46288</v>
      </c>
      <c r="C5918" t="s">
        <v>11665</v>
      </c>
      <c r="D5918" t="s">
        <v>34</v>
      </c>
      <c r="E5918" t="s">
        <v>27</v>
      </c>
      <c r="F5918">
        <v>1499</v>
      </c>
      <c r="G5918" t="s">
        <v>66</v>
      </c>
      <c r="H5918">
        <v>1499</v>
      </c>
      <c r="I5918" t="s">
        <v>34</v>
      </c>
      <c r="J5918">
        <v>1</v>
      </c>
      <c r="K5918">
        <v>1499</v>
      </c>
      <c r="L5918">
        <v>0</v>
      </c>
      <c r="M5918">
        <v>0</v>
      </c>
      <c r="N5918" t="s">
        <v>1054</v>
      </c>
      <c r="O5918">
        <v>1499</v>
      </c>
    </row>
    <row r="5919" spans="1:15" x14ac:dyDescent="0.3">
      <c r="A5919" t="s">
        <v>11666</v>
      </c>
      <c r="B5919" s="1">
        <v>46271</v>
      </c>
      <c r="C5919" t="s">
        <v>11667</v>
      </c>
      <c r="D5919" t="s">
        <v>42</v>
      </c>
      <c r="E5919" t="s">
        <v>18</v>
      </c>
      <c r="F5919">
        <v>4999</v>
      </c>
      <c r="G5919" t="s">
        <v>19</v>
      </c>
      <c r="H5919">
        <v>4999</v>
      </c>
      <c r="I5919" t="s">
        <v>42</v>
      </c>
      <c r="J5919">
        <v>1</v>
      </c>
      <c r="K5919">
        <v>4999</v>
      </c>
      <c r="L5919">
        <v>0</v>
      </c>
      <c r="M5919">
        <v>0</v>
      </c>
      <c r="N5919" t="s">
        <v>20</v>
      </c>
      <c r="O5919">
        <v>0</v>
      </c>
    </row>
    <row r="5920" spans="1:15" x14ac:dyDescent="0.3">
      <c r="A5920" t="s">
        <v>11668</v>
      </c>
      <c r="B5920" s="1">
        <v>46294</v>
      </c>
      <c r="C5920" t="s">
        <v>11669</v>
      </c>
      <c r="D5920" t="s">
        <v>37</v>
      </c>
      <c r="E5920" t="s">
        <v>18</v>
      </c>
      <c r="F5920">
        <v>2598</v>
      </c>
      <c r="G5920" t="s">
        <v>19</v>
      </c>
      <c r="H5920">
        <v>2598</v>
      </c>
      <c r="I5920" t="s">
        <v>37</v>
      </c>
      <c r="J5920">
        <v>1</v>
      </c>
      <c r="K5920">
        <v>2598</v>
      </c>
      <c r="L5920">
        <v>0</v>
      </c>
      <c r="M5920">
        <v>0</v>
      </c>
      <c r="N5920" t="s">
        <v>20</v>
      </c>
      <c r="O5920">
        <v>0</v>
      </c>
    </row>
    <row r="5921" spans="1:15" x14ac:dyDescent="0.3">
      <c r="A5921" t="s">
        <v>11670</v>
      </c>
      <c r="B5921" s="1">
        <v>46289</v>
      </c>
      <c r="C5921" t="s">
        <v>11671</v>
      </c>
      <c r="D5921" t="s">
        <v>26</v>
      </c>
      <c r="E5921" t="s">
        <v>18</v>
      </c>
      <c r="F5921">
        <v>3447</v>
      </c>
      <c r="G5921" t="s">
        <v>19</v>
      </c>
      <c r="H5921">
        <v>3447</v>
      </c>
      <c r="I5921" t="s">
        <v>26</v>
      </c>
      <c r="J5921">
        <v>1</v>
      </c>
      <c r="K5921">
        <v>3447</v>
      </c>
      <c r="L5921">
        <v>0</v>
      </c>
      <c r="M5921">
        <v>0</v>
      </c>
      <c r="N5921" t="s">
        <v>20</v>
      </c>
      <c r="O5921">
        <v>0</v>
      </c>
    </row>
    <row r="5922" spans="1:15" x14ac:dyDescent="0.3">
      <c r="A5922" t="s">
        <v>11672</v>
      </c>
      <c r="B5922" s="1">
        <v>46271</v>
      </c>
      <c r="C5922" t="s">
        <v>1936</v>
      </c>
      <c r="D5922" t="s">
        <v>48</v>
      </c>
      <c r="E5922" t="s">
        <v>27</v>
      </c>
      <c r="F5922">
        <v>9798</v>
      </c>
      <c r="G5922" t="s">
        <v>19</v>
      </c>
      <c r="H5922">
        <v>9798</v>
      </c>
      <c r="I5922" t="s">
        <v>48</v>
      </c>
      <c r="J5922">
        <v>1</v>
      </c>
      <c r="K5922">
        <v>9798</v>
      </c>
      <c r="L5922">
        <v>0</v>
      </c>
      <c r="M5922">
        <v>0</v>
      </c>
      <c r="N5922" t="s">
        <v>20</v>
      </c>
      <c r="O5922">
        <v>0</v>
      </c>
    </row>
    <row r="5923" spans="1:15" x14ac:dyDescent="0.3">
      <c r="A5923" t="s">
        <v>11673</v>
      </c>
      <c r="B5923" s="1">
        <v>46281</v>
      </c>
      <c r="C5923" t="s">
        <v>11674</v>
      </c>
      <c r="D5923" t="s">
        <v>75</v>
      </c>
      <c r="E5923" t="s">
        <v>27</v>
      </c>
      <c r="F5923">
        <v>1298</v>
      </c>
      <c r="G5923" t="s">
        <v>66</v>
      </c>
      <c r="H5923">
        <v>1298</v>
      </c>
      <c r="I5923" t="s">
        <v>75</v>
      </c>
      <c r="J5923">
        <v>1</v>
      </c>
      <c r="K5923">
        <v>1298</v>
      </c>
      <c r="L5923">
        <v>1</v>
      </c>
      <c r="M5923">
        <v>1298</v>
      </c>
      <c r="N5923" t="s">
        <v>20</v>
      </c>
      <c r="O5923">
        <v>0</v>
      </c>
    </row>
    <row r="5924" spans="1:15" x14ac:dyDescent="0.3">
      <c r="A5924" t="s">
        <v>11675</v>
      </c>
      <c r="B5924" s="1">
        <v>46290</v>
      </c>
      <c r="C5924" t="s">
        <v>11676</v>
      </c>
      <c r="D5924" t="s">
        <v>37</v>
      </c>
      <c r="E5924" t="s">
        <v>27</v>
      </c>
      <c r="F5924">
        <v>2999</v>
      </c>
      <c r="G5924" t="s">
        <v>80</v>
      </c>
      <c r="H5924">
        <v>2999</v>
      </c>
      <c r="I5924" t="s">
        <v>37</v>
      </c>
      <c r="J5924">
        <v>0</v>
      </c>
      <c r="K5924">
        <v>0</v>
      </c>
      <c r="L5924">
        <v>0</v>
      </c>
      <c r="M5924">
        <v>0</v>
      </c>
      <c r="N5924" t="s">
        <v>20</v>
      </c>
      <c r="O5924">
        <v>0</v>
      </c>
    </row>
    <row r="5925" spans="1:15" x14ac:dyDescent="0.3">
      <c r="A5925" t="s">
        <v>11677</v>
      </c>
      <c r="B5925" s="1">
        <v>46277</v>
      </c>
      <c r="C5925" t="s">
        <v>11678</v>
      </c>
      <c r="D5925" t="s">
        <v>26</v>
      </c>
      <c r="E5925" t="s">
        <v>27</v>
      </c>
      <c r="F5925">
        <v>1799</v>
      </c>
      <c r="G5925" t="s">
        <v>80</v>
      </c>
      <c r="H5925">
        <v>1799</v>
      </c>
      <c r="I5925" t="s">
        <v>26</v>
      </c>
      <c r="J5925">
        <v>0</v>
      </c>
      <c r="K5925">
        <v>0</v>
      </c>
      <c r="L5925">
        <v>0</v>
      </c>
      <c r="M5925">
        <v>0</v>
      </c>
      <c r="N5925" t="s">
        <v>20</v>
      </c>
      <c r="O5925">
        <v>0</v>
      </c>
    </row>
    <row r="5926" spans="1:15" x14ac:dyDescent="0.3">
      <c r="A5926" t="s">
        <v>11679</v>
      </c>
      <c r="B5926" s="1">
        <v>46291</v>
      </c>
      <c r="C5926" t="s">
        <v>11680</v>
      </c>
      <c r="D5926" t="s">
        <v>48</v>
      </c>
      <c r="E5926" t="s">
        <v>18</v>
      </c>
      <c r="F5926">
        <v>599</v>
      </c>
      <c r="G5926" t="s">
        <v>19</v>
      </c>
      <c r="H5926">
        <v>599</v>
      </c>
      <c r="I5926" t="s">
        <v>48</v>
      </c>
      <c r="J5926">
        <v>1</v>
      </c>
      <c r="K5926">
        <v>599</v>
      </c>
      <c r="L5926">
        <v>0</v>
      </c>
      <c r="M5926">
        <v>0</v>
      </c>
      <c r="N5926" t="s">
        <v>20</v>
      </c>
      <c r="O5926">
        <v>0</v>
      </c>
    </row>
    <row r="5927" spans="1:15" x14ac:dyDescent="0.3">
      <c r="A5927" t="s">
        <v>11681</v>
      </c>
      <c r="B5927" s="1">
        <v>46273</v>
      </c>
      <c r="C5927" t="s">
        <v>11682</v>
      </c>
      <c r="D5927" t="s">
        <v>17</v>
      </c>
      <c r="E5927" t="s">
        <v>18</v>
      </c>
      <c r="F5927">
        <v>11597</v>
      </c>
      <c r="G5927" t="s">
        <v>19</v>
      </c>
      <c r="H5927">
        <v>11597</v>
      </c>
      <c r="I5927" t="s">
        <v>17</v>
      </c>
      <c r="J5927">
        <v>1</v>
      </c>
      <c r="K5927">
        <v>11597</v>
      </c>
      <c r="L5927">
        <v>0</v>
      </c>
      <c r="M5927">
        <v>0</v>
      </c>
      <c r="N5927" t="s">
        <v>20</v>
      </c>
      <c r="O5927">
        <v>0</v>
      </c>
    </row>
    <row r="5928" spans="1:15" x14ac:dyDescent="0.3">
      <c r="A5928" t="s">
        <v>11683</v>
      </c>
      <c r="B5928" s="1">
        <v>46278</v>
      </c>
      <c r="C5928" t="s">
        <v>11684</v>
      </c>
      <c r="D5928" t="s">
        <v>61</v>
      </c>
      <c r="E5928" t="s">
        <v>18</v>
      </c>
      <c r="F5928">
        <v>4098</v>
      </c>
      <c r="G5928" t="s">
        <v>19</v>
      </c>
      <c r="H5928">
        <v>4098</v>
      </c>
      <c r="I5928" t="s">
        <v>61</v>
      </c>
      <c r="J5928">
        <v>1</v>
      </c>
      <c r="K5928">
        <v>4098</v>
      </c>
      <c r="L5928">
        <v>0</v>
      </c>
      <c r="M5928">
        <v>0</v>
      </c>
      <c r="N5928" t="s">
        <v>20</v>
      </c>
      <c r="O5928">
        <v>0</v>
      </c>
    </row>
    <row r="5929" spans="1:15" x14ac:dyDescent="0.3">
      <c r="A5929" t="s">
        <v>11685</v>
      </c>
      <c r="B5929" s="1">
        <v>46286</v>
      </c>
      <c r="C5929" t="s">
        <v>11686</v>
      </c>
      <c r="D5929" t="s">
        <v>37</v>
      </c>
      <c r="E5929" t="s">
        <v>27</v>
      </c>
      <c r="F5929">
        <v>1499</v>
      </c>
      <c r="G5929" t="s">
        <v>66</v>
      </c>
      <c r="H5929">
        <v>1499</v>
      </c>
      <c r="I5929" t="s">
        <v>37</v>
      </c>
      <c r="J5929">
        <v>1</v>
      </c>
      <c r="K5929">
        <v>1499</v>
      </c>
      <c r="L5929">
        <v>1</v>
      </c>
      <c r="M5929">
        <v>1499</v>
      </c>
      <c r="N5929" t="s">
        <v>20</v>
      </c>
      <c r="O5929">
        <v>0</v>
      </c>
    </row>
    <row r="5930" spans="1:15" x14ac:dyDescent="0.3">
      <c r="A5930" t="s">
        <v>11687</v>
      </c>
      <c r="B5930" s="1">
        <v>46283</v>
      </c>
      <c r="C5930" t="s">
        <v>11688</v>
      </c>
      <c r="D5930" t="s">
        <v>75</v>
      </c>
      <c r="E5930" t="s">
        <v>43</v>
      </c>
      <c r="F5930">
        <v>349</v>
      </c>
      <c r="G5930" t="s">
        <v>19</v>
      </c>
      <c r="H5930">
        <v>349</v>
      </c>
      <c r="I5930" t="s">
        <v>75</v>
      </c>
      <c r="J5930">
        <v>1</v>
      </c>
      <c r="K5930">
        <v>349</v>
      </c>
      <c r="L5930">
        <v>0</v>
      </c>
      <c r="M5930">
        <v>0</v>
      </c>
      <c r="N5930" t="s">
        <v>20</v>
      </c>
      <c r="O5930">
        <v>0</v>
      </c>
    </row>
    <row r="5931" spans="1:15" x14ac:dyDescent="0.3">
      <c r="A5931" t="s">
        <v>11689</v>
      </c>
      <c r="B5931" s="1">
        <v>46268</v>
      </c>
      <c r="C5931" t="s">
        <v>11690</v>
      </c>
      <c r="D5931" t="s">
        <v>75</v>
      </c>
      <c r="E5931" t="s">
        <v>18</v>
      </c>
      <c r="F5931">
        <v>948</v>
      </c>
      <c r="G5931" t="s">
        <v>19</v>
      </c>
      <c r="H5931">
        <v>948</v>
      </c>
      <c r="I5931" t="s">
        <v>75</v>
      </c>
      <c r="J5931">
        <v>1</v>
      </c>
      <c r="K5931">
        <v>948</v>
      </c>
      <c r="L5931">
        <v>0</v>
      </c>
      <c r="M5931">
        <v>0</v>
      </c>
      <c r="N5931" t="s">
        <v>20</v>
      </c>
      <c r="O5931">
        <v>0</v>
      </c>
    </row>
    <row r="5932" spans="1:15" x14ac:dyDescent="0.3">
      <c r="A5932" t="s">
        <v>11691</v>
      </c>
      <c r="B5932" s="1">
        <v>46286</v>
      </c>
      <c r="C5932" t="s">
        <v>11692</v>
      </c>
      <c r="D5932" t="s">
        <v>17</v>
      </c>
      <c r="E5932" t="s">
        <v>18</v>
      </c>
      <c r="F5932">
        <v>599</v>
      </c>
      <c r="G5932" t="s">
        <v>19</v>
      </c>
      <c r="H5932">
        <v>599</v>
      </c>
      <c r="I5932" t="s">
        <v>17</v>
      </c>
      <c r="J5932">
        <v>1</v>
      </c>
      <c r="K5932">
        <v>599</v>
      </c>
      <c r="L5932">
        <v>0</v>
      </c>
      <c r="M5932">
        <v>0</v>
      </c>
      <c r="N5932" t="s">
        <v>20</v>
      </c>
      <c r="O5932">
        <v>0</v>
      </c>
    </row>
    <row r="5933" spans="1:15" x14ac:dyDescent="0.3">
      <c r="A5933" t="s">
        <v>11693</v>
      </c>
      <c r="B5933" s="1">
        <v>46295</v>
      </c>
      <c r="C5933" t="s">
        <v>11694</v>
      </c>
      <c r="D5933" t="s">
        <v>23</v>
      </c>
      <c r="E5933" t="s">
        <v>18</v>
      </c>
      <c r="F5933">
        <v>599</v>
      </c>
      <c r="G5933" t="s">
        <v>19</v>
      </c>
      <c r="H5933">
        <v>599</v>
      </c>
      <c r="I5933" t="s">
        <v>23</v>
      </c>
      <c r="J5933">
        <v>1</v>
      </c>
      <c r="K5933">
        <v>599</v>
      </c>
      <c r="L5933">
        <v>0</v>
      </c>
      <c r="M5933">
        <v>0</v>
      </c>
      <c r="N5933" t="s">
        <v>20</v>
      </c>
      <c r="O5933">
        <v>0</v>
      </c>
    </row>
    <row r="5934" spans="1:15" x14ac:dyDescent="0.3">
      <c r="A5934" t="s">
        <v>11695</v>
      </c>
      <c r="B5934" s="1">
        <v>46287</v>
      </c>
      <c r="C5934" t="s">
        <v>11696</v>
      </c>
      <c r="D5934" t="s">
        <v>17</v>
      </c>
      <c r="E5934" t="s">
        <v>27</v>
      </c>
      <c r="F5934">
        <v>799</v>
      </c>
      <c r="G5934" t="s">
        <v>19</v>
      </c>
      <c r="H5934">
        <v>799</v>
      </c>
      <c r="I5934" t="s">
        <v>17</v>
      </c>
      <c r="J5934">
        <v>1</v>
      </c>
      <c r="K5934">
        <v>799</v>
      </c>
      <c r="L5934">
        <v>0</v>
      </c>
      <c r="M5934">
        <v>0</v>
      </c>
      <c r="N5934" t="s">
        <v>20</v>
      </c>
      <c r="O5934">
        <v>0</v>
      </c>
    </row>
    <row r="5935" spans="1:15" x14ac:dyDescent="0.3">
      <c r="A5935" t="s">
        <v>11697</v>
      </c>
      <c r="B5935" s="1">
        <v>46271</v>
      </c>
      <c r="C5935" t="s">
        <v>4953</v>
      </c>
      <c r="D5935" t="s">
        <v>34</v>
      </c>
      <c r="E5935" t="s">
        <v>18</v>
      </c>
      <c r="F5935">
        <v>798</v>
      </c>
      <c r="G5935" t="s">
        <v>19</v>
      </c>
      <c r="H5935">
        <v>798</v>
      </c>
      <c r="I5935" t="s">
        <v>34</v>
      </c>
      <c r="J5935">
        <v>1</v>
      </c>
      <c r="K5935">
        <v>798</v>
      </c>
      <c r="L5935">
        <v>0</v>
      </c>
      <c r="M5935">
        <v>0</v>
      </c>
      <c r="N5935" t="s">
        <v>20</v>
      </c>
      <c r="O5935">
        <v>0</v>
      </c>
    </row>
    <row r="5936" spans="1:15" x14ac:dyDescent="0.3">
      <c r="A5936" t="s">
        <v>11698</v>
      </c>
      <c r="B5936" s="1">
        <v>46271</v>
      </c>
      <c r="C5936" t="s">
        <v>11699</v>
      </c>
      <c r="D5936" t="s">
        <v>75</v>
      </c>
      <c r="E5936" t="s">
        <v>27</v>
      </c>
      <c r="F5936">
        <v>7999</v>
      </c>
      <c r="G5936" t="s">
        <v>19</v>
      </c>
      <c r="H5936">
        <v>7999</v>
      </c>
      <c r="I5936" t="s">
        <v>75</v>
      </c>
      <c r="J5936">
        <v>1</v>
      </c>
      <c r="K5936">
        <v>7999</v>
      </c>
      <c r="L5936">
        <v>0</v>
      </c>
      <c r="M5936">
        <v>0</v>
      </c>
      <c r="N5936" t="s">
        <v>20</v>
      </c>
      <c r="O5936">
        <v>0</v>
      </c>
    </row>
    <row r="5937" spans="1:15" x14ac:dyDescent="0.3">
      <c r="A5937" t="s">
        <v>11700</v>
      </c>
      <c r="B5937" s="1">
        <v>46294</v>
      </c>
      <c r="C5937" t="s">
        <v>11701</v>
      </c>
      <c r="D5937" t="s">
        <v>51</v>
      </c>
      <c r="E5937" t="s">
        <v>18</v>
      </c>
      <c r="F5937">
        <v>349</v>
      </c>
      <c r="G5937" t="s">
        <v>19</v>
      </c>
      <c r="H5937">
        <v>349</v>
      </c>
      <c r="I5937" t="s">
        <v>51</v>
      </c>
      <c r="J5937">
        <v>1</v>
      </c>
      <c r="K5937">
        <v>349</v>
      </c>
      <c r="L5937">
        <v>0</v>
      </c>
      <c r="M5937">
        <v>0</v>
      </c>
      <c r="N5937" t="s">
        <v>20</v>
      </c>
      <c r="O5937">
        <v>0</v>
      </c>
    </row>
    <row r="5938" spans="1:15" x14ac:dyDescent="0.3">
      <c r="A5938" t="s">
        <v>11702</v>
      </c>
      <c r="B5938" s="1">
        <v>46278</v>
      </c>
      <c r="C5938" t="s">
        <v>11703</v>
      </c>
      <c r="D5938" t="s">
        <v>37</v>
      </c>
      <c r="E5938" t="s">
        <v>27</v>
      </c>
      <c r="F5938">
        <v>6998</v>
      </c>
      <c r="G5938" t="s">
        <v>19</v>
      </c>
      <c r="H5938">
        <v>6998</v>
      </c>
      <c r="I5938" t="s">
        <v>37</v>
      </c>
      <c r="J5938">
        <v>1</v>
      </c>
      <c r="K5938">
        <v>6998</v>
      </c>
      <c r="L5938">
        <v>0</v>
      </c>
      <c r="M5938">
        <v>0</v>
      </c>
      <c r="N5938" t="s">
        <v>20</v>
      </c>
      <c r="O5938">
        <v>0</v>
      </c>
    </row>
    <row r="5939" spans="1:15" x14ac:dyDescent="0.3">
      <c r="A5939" t="s">
        <v>11704</v>
      </c>
      <c r="B5939" s="1">
        <v>46286</v>
      </c>
      <c r="C5939" t="s">
        <v>11705</v>
      </c>
      <c r="D5939" t="s">
        <v>61</v>
      </c>
      <c r="E5939" t="s">
        <v>43</v>
      </c>
      <c r="F5939">
        <v>3147</v>
      </c>
      <c r="G5939" t="s">
        <v>19</v>
      </c>
      <c r="H5939">
        <v>3147</v>
      </c>
      <c r="I5939" t="s">
        <v>61</v>
      </c>
      <c r="J5939">
        <v>1</v>
      </c>
      <c r="K5939">
        <v>3147</v>
      </c>
      <c r="L5939">
        <v>0</v>
      </c>
      <c r="M5939">
        <v>0</v>
      </c>
      <c r="N5939" t="s">
        <v>20</v>
      </c>
      <c r="O5939">
        <v>0</v>
      </c>
    </row>
    <row r="5940" spans="1:15" x14ac:dyDescent="0.3">
      <c r="A5940" t="s">
        <v>11706</v>
      </c>
      <c r="B5940" s="1">
        <v>46275</v>
      </c>
      <c r="C5940" t="s">
        <v>11707</v>
      </c>
      <c r="D5940" t="s">
        <v>34</v>
      </c>
      <c r="E5940" t="s">
        <v>54</v>
      </c>
      <c r="F5940">
        <v>1799</v>
      </c>
      <c r="G5940" t="s">
        <v>19</v>
      </c>
      <c r="H5940">
        <v>1799</v>
      </c>
      <c r="I5940" t="s">
        <v>34</v>
      </c>
      <c r="J5940">
        <v>1</v>
      </c>
      <c r="K5940">
        <v>1799</v>
      </c>
      <c r="L5940">
        <v>0</v>
      </c>
      <c r="M5940">
        <v>0</v>
      </c>
      <c r="N5940" t="s">
        <v>20</v>
      </c>
      <c r="O5940">
        <v>0</v>
      </c>
    </row>
    <row r="5941" spans="1:15" x14ac:dyDescent="0.3">
      <c r="A5941" t="s">
        <v>11708</v>
      </c>
      <c r="B5941" s="1">
        <v>46269</v>
      </c>
      <c r="C5941" t="s">
        <v>11709</v>
      </c>
      <c r="D5941" t="s">
        <v>26</v>
      </c>
      <c r="E5941" t="s">
        <v>27</v>
      </c>
      <c r="F5941">
        <v>349</v>
      </c>
      <c r="G5941" t="s">
        <v>19</v>
      </c>
      <c r="H5941">
        <v>349</v>
      </c>
      <c r="I5941" t="s">
        <v>26</v>
      </c>
      <c r="J5941">
        <v>1</v>
      </c>
      <c r="K5941">
        <v>349</v>
      </c>
      <c r="L5941">
        <v>0</v>
      </c>
      <c r="M5941">
        <v>0</v>
      </c>
      <c r="N5941" t="s">
        <v>20</v>
      </c>
      <c r="O5941">
        <v>0</v>
      </c>
    </row>
    <row r="5942" spans="1:15" x14ac:dyDescent="0.3">
      <c r="A5942" t="s">
        <v>11710</v>
      </c>
      <c r="B5942" s="1">
        <v>46285</v>
      </c>
      <c r="C5942" t="s">
        <v>11711</v>
      </c>
      <c r="D5942" t="s">
        <v>34</v>
      </c>
      <c r="E5942" t="s">
        <v>27</v>
      </c>
      <c r="F5942">
        <v>349</v>
      </c>
      <c r="G5942" t="s">
        <v>19</v>
      </c>
      <c r="H5942">
        <v>349</v>
      </c>
      <c r="I5942" t="s">
        <v>34</v>
      </c>
      <c r="J5942">
        <v>1</v>
      </c>
      <c r="K5942">
        <v>349</v>
      </c>
      <c r="L5942">
        <v>0</v>
      </c>
      <c r="M5942">
        <v>0</v>
      </c>
      <c r="N5942" t="s">
        <v>20</v>
      </c>
      <c r="O5942">
        <v>0</v>
      </c>
    </row>
    <row r="5943" spans="1:15" x14ac:dyDescent="0.3">
      <c r="A5943" t="s">
        <v>11712</v>
      </c>
      <c r="B5943" s="1">
        <v>46266</v>
      </c>
      <c r="C5943" t="s">
        <v>11713</v>
      </c>
      <c r="D5943" t="s">
        <v>42</v>
      </c>
      <c r="E5943" t="s">
        <v>54</v>
      </c>
      <c r="F5943">
        <v>1499</v>
      </c>
      <c r="G5943" t="s">
        <v>19</v>
      </c>
      <c r="H5943">
        <v>1499</v>
      </c>
      <c r="I5943" t="s">
        <v>42</v>
      </c>
      <c r="J5943">
        <v>1</v>
      </c>
      <c r="K5943">
        <v>1499</v>
      </c>
      <c r="L5943">
        <v>0</v>
      </c>
      <c r="M5943">
        <v>0</v>
      </c>
      <c r="N5943" t="s">
        <v>20</v>
      </c>
      <c r="O5943">
        <v>0</v>
      </c>
    </row>
    <row r="5944" spans="1:15" x14ac:dyDescent="0.3">
      <c r="A5944" t="s">
        <v>11714</v>
      </c>
      <c r="B5944" s="1">
        <v>46267</v>
      </c>
      <c r="C5944" t="s">
        <v>2604</v>
      </c>
      <c r="D5944" t="s">
        <v>75</v>
      </c>
      <c r="E5944" t="s">
        <v>54</v>
      </c>
      <c r="F5944">
        <v>2499</v>
      </c>
      <c r="G5944" t="s">
        <v>19</v>
      </c>
      <c r="H5944">
        <v>2499</v>
      </c>
      <c r="I5944" t="s">
        <v>75</v>
      </c>
      <c r="J5944">
        <v>1</v>
      </c>
      <c r="K5944">
        <v>2499</v>
      </c>
      <c r="L5944">
        <v>0</v>
      </c>
      <c r="M5944">
        <v>0</v>
      </c>
      <c r="N5944" t="s">
        <v>20</v>
      </c>
      <c r="O5944">
        <v>0</v>
      </c>
    </row>
    <row r="5945" spans="1:15" x14ac:dyDescent="0.3">
      <c r="A5945" t="s">
        <v>11715</v>
      </c>
      <c r="B5945" s="1">
        <v>46293</v>
      </c>
      <c r="C5945" t="s">
        <v>5786</v>
      </c>
      <c r="D5945" t="s">
        <v>17</v>
      </c>
      <c r="E5945" t="s">
        <v>27</v>
      </c>
      <c r="F5945">
        <v>4098</v>
      </c>
      <c r="G5945" t="s">
        <v>19</v>
      </c>
      <c r="H5945">
        <v>4098</v>
      </c>
      <c r="I5945" t="s">
        <v>17</v>
      </c>
      <c r="J5945">
        <v>1</v>
      </c>
      <c r="K5945">
        <v>4098</v>
      </c>
      <c r="L5945">
        <v>0</v>
      </c>
      <c r="M5945">
        <v>0</v>
      </c>
      <c r="N5945" t="s">
        <v>20</v>
      </c>
      <c r="O5945">
        <v>0</v>
      </c>
    </row>
    <row r="5946" spans="1:15" x14ac:dyDescent="0.3">
      <c r="A5946" t="s">
        <v>11716</v>
      </c>
      <c r="B5946" s="1">
        <v>46271</v>
      </c>
      <c r="C5946" t="s">
        <v>5790</v>
      </c>
      <c r="D5946" t="s">
        <v>75</v>
      </c>
      <c r="E5946" t="s">
        <v>27</v>
      </c>
      <c r="F5946">
        <v>499</v>
      </c>
      <c r="G5946" t="s">
        <v>19</v>
      </c>
      <c r="H5946">
        <v>499</v>
      </c>
      <c r="I5946" t="s">
        <v>75</v>
      </c>
      <c r="J5946">
        <v>1</v>
      </c>
      <c r="K5946">
        <v>499</v>
      </c>
      <c r="L5946">
        <v>0</v>
      </c>
      <c r="M5946">
        <v>0</v>
      </c>
      <c r="N5946" t="s">
        <v>20</v>
      </c>
      <c r="O5946">
        <v>0</v>
      </c>
    </row>
    <row r="5947" spans="1:15" x14ac:dyDescent="0.3">
      <c r="A5947" t="s">
        <v>11717</v>
      </c>
      <c r="B5947" s="1">
        <v>46277</v>
      </c>
      <c r="C5947" t="s">
        <v>11718</v>
      </c>
      <c r="D5947" t="s">
        <v>48</v>
      </c>
      <c r="E5947" t="s">
        <v>18</v>
      </c>
      <c r="F5947">
        <v>11498</v>
      </c>
      <c r="G5947" t="s">
        <v>19</v>
      </c>
      <c r="H5947">
        <v>11498</v>
      </c>
      <c r="I5947" t="s">
        <v>48</v>
      </c>
      <c r="J5947">
        <v>1</v>
      </c>
      <c r="K5947">
        <v>11498</v>
      </c>
      <c r="L5947">
        <v>0</v>
      </c>
      <c r="M5947">
        <v>0</v>
      </c>
      <c r="N5947" t="s">
        <v>20</v>
      </c>
      <c r="O5947">
        <v>0</v>
      </c>
    </row>
    <row r="5948" spans="1:15" x14ac:dyDescent="0.3">
      <c r="A5948" t="s">
        <v>11719</v>
      </c>
      <c r="B5948" s="1">
        <v>46273</v>
      </c>
      <c r="C5948" t="s">
        <v>11720</v>
      </c>
      <c r="D5948" t="s">
        <v>26</v>
      </c>
      <c r="E5948" t="s">
        <v>18</v>
      </c>
      <c r="F5948">
        <v>2999</v>
      </c>
      <c r="G5948" t="s">
        <v>19</v>
      </c>
      <c r="H5948">
        <v>2999</v>
      </c>
      <c r="I5948" t="s">
        <v>26</v>
      </c>
      <c r="J5948">
        <v>1</v>
      </c>
      <c r="K5948">
        <v>2999</v>
      </c>
      <c r="L5948">
        <v>0</v>
      </c>
      <c r="M5948">
        <v>0</v>
      </c>
      <c r="N5948" t="s">
        <v>20</v>
      </c>
      <c r="O5948">
        <v>0</v>
      </c>
    </row>
    <row r="5949" spans="1:15" x14ac:dyDescent="0.3">
      <c r="A5949" t="s">
        <v>11721</v>
      </c>
      <c r="B5949" s="1">
        <v>46271</v>
      </c>
      <c r="C5949" t="s">
        <v>11722</v>
      </c>
      <c r="D5949" t="s">
        <v>17</v>
      </c>
      <c r="E5949" t="s">
        <v>18</v>
      </c>
      <c r="F5949">
        <v>499</v>
      </c>
      <c r="G5949" t="s">
        <v>19</v>
      </c>
      <c r="H5949">
        <v>499</v>
      </c>
      <c r="I5949" t="s">
        <v>17</v>
      </c>
      <c r="J5949">
        <v>1</v>
      </c>
      <c r="K5949">
        <v>499</v>
      </c>
      <c r="L5949">
        <v>0</v>
      </c>
      <c r="M5949">
        <v>0</v>
      </c>
      <c r="N5949" t="s">
        <v>20</v>
      </c>
      <c r="O5949">
        <v>0</v>
      </c>
    </row>
    <row r="5950" spans="1:15" x14ac:dyDescent="0.3">
      <c r="A5950" t="s">
        <v>11723</v>
      </c>
      <c r="B5950" s="1">
        <v>46273</v>
      </c>
      <c r="C5950" t="s">
        <v>11724</v>
      </c>
      <c r="D5950" t="s">
        <v>61</v>
      </c>
      <c r="E5950" t="s">
        <v>27</v>
      </c>
      <c r="F5950">
        <v>349</v>
      </c>
      <c r="G5950" t="s">
        <v>19</v>
      </c>
      <c r="H5950">
        <v>349</v>
      </c>
      <c r="I5950" t="s">
        <v>61</v>
      </c>
      <c r="J5950">
        <v>1</v>
      </c>
      <c r="K5950">
        <v>349</v>
      </c>
      <c r="L5950">
        <v>0</v>
      </c>
      <c r="M5950">
        <v>0</v>
      </c>
      <c r="N5950" t="s">
        <v>20</v>
      </c>
      <c r="O5950">
        <v>0</v>
      </c>
    </row>
    <row r="5951" spans="1:15" x14ac:dyDescent="0.3">
      <c r="A5951" t="s">
        <v>11725</v>
      </c>
      <c r="B5951" s="1">
        <v>46282</v>
      </c>
      <c r="C5951" t="s">
        <v>11726</v>
      </c>
      <c r="D5951" t="s">
        <v>26</v>
      </c>
      <c r="E5951" t="s">
        <v>18</v>
      </c>
      <c r="F5951">
        <v>2397</v>
      </c>
      <c r="G5951" t="s">
        <v>19</v>
      </c>
      <c r="H5951">
        <v>2397</v>
      </c>
      <c r="I5951" t="s">
        <v>26</v>
      </c>
      <c r="J5951">
        <v>1</v>
      </c>
      <c r="K5951">
        <v>2397</v>
      </c>
      <c r="L5951">
        <v>0</v>
      </c>
      <c r="M5951">
        <v>0</v>
      </c>
      <c r="N5951" t="s">
        <v>20</v>
      </c>
      <c r="O5951">
        <v>0</v>
      </c>
    </row>
    <row r="5952" spans="1:15" x14ac:dyDescent="0.3">
      <c r="A5952" t="s">
        <v>11727</v>
      </c>
      <c r="B5952" s="1">
        <v>46280</v>
      </c>
      <c r="C5952" t="s">
        <v>11728</v>
      </c>
      <c r="D5952" t="s">
        <v>48</v>
      </c>
      <c r="E5952" t="s">
        <v>54</v>
      </c>
      <c r="F5952">
        <v>698</v>
      </c>
      <c r="G5952" t="s">
        <v>19</v>
      </c>
      <c r="H5952">
        <v>698</v>
      </c>
      <c r="I5952" t="s">
        <v>48</v>
      </c>
      <c r="J5952">
        <v>1</v>
      </c>
      <c r="K5952">
        <v>698</v>
      </c>
      <c r="L5952">
        <v>0</v>
      </c>
      <c r="M5952">
        <v>0</v>
      </c>
      <c r="N5952" t="s">
        <v>20</v>
      </c>
      <c r="O5952">
        <v>0</v>
      </c>
    </row>
    <row r="5953" spans="1:15" x14ac:dyDescent="0.3">
      <c r="A5953" t="s">
        <v>11729</v>
      </c>
      <c r="B5953" s="1">
        <v>46279</v>
      </c>
      <c r="C5953" t="s">
        <v>11730</v>
      </c>
      <c r="D5953" t="s">
        <v>48</v>
      </c>
      <c r="E5953" t="s">
        <v>18</v>
      </c>
      <c r="F5953">
        <v>3297</v>
      </c>
      <c r="G5953" t="s">
        <v>19</v>
      </c>
      <c r="H5953">
        <v>3297</v>
      </c>
      <c r="I5953" t="s">
        <v>48</v>
      </c>
      <c r="J5953">
        <v>1</v>
      </c>
      <c r="K5953">
        <v>3297</v>
      </c>
      <c r="L5953">
        <v>0</v>
      </c>
      <c r="M5953">
        <v>0</v>
      </c>
      <c r="N5953" t="s">
        <v>20</v>
      </c>
      <c r="O5953">
        <v>0</v>
      </c>
    </row>
    <row r="5954" spans="1:15" x14ac:dyDescent="0.3">
      <c r="A5954" t="s">
        <v>11731</v>
      </c>
      <c r="B5954" s="1">
        <v>46278</v>
      </c>
      <c r="C5954" t="s">
        <v>11732</v>
      </c>
      <c r="D5954" t="s">
        <v>61</v>
      </c>
      <c r="E5954" t="s">
        <v>18</v>
      </c>
      <c r="F5954">
        <v>4999</v>
      </c>
      <c r="G5954" t="s">
        <v>19</v>
      </c>
      <c r="H5954">
        <v>4999</v>
      </c>
      <c r="I5954" t="s">
        <v>61</v>
      </c>
      <c r="J5954">
        <v>1</v>
      </c>
      <c r="K5954">
        <v>4999</v>
      </c>
      <c r="L5954">
        <v>0</v>
      </c>
      <c r="M5954">
        <v>0</v>
      </c>
      <c r="N5954" t="s">
        <v>20</v>
      </c>
      <c r="O5954">
        <v>0</v>
      </c>
    </row>
    <row r="5955" spans="1:15" x14ac:dyDescent="0.3">
      <c r="A5955" t="s">
        <v>11733</v>
      </c>
      <c r="B5955" s="1">
        <v>46271</v>
      </c>
      <c r="C5955" t="s">
        <v>9643</v>
      </c>
      <c r="D5955" t="s">
        <v>51</v>
      </c>
      <c r="E5955" t="s">
        <v>18</v>
      </c>
      <c r="F5955">
        <v>2499</v>
      </c>
      <c r="G5955" t="s">
        <v>19</v>
      </c>
      <c r="H5955">
        <v>2499</v>
      </c>
      <c r="I5955" t="s">
        <v>51</v>
      </c>
      <c r="J5955">
        <v>1</v>
      </c>
      <c r="K5955">
        <v>2499</v>
      </c>
      <c r="L5955">
        <v>0</v>
      </c>
      <c r="M5955">
        <v>0</v>
      </c>
      <c r="N5955" t="s">
        <v>20</v>
      </c>
      <c r="O5955">
        <v>0</v>
      </c>
    </row>
    <row r="5956" spans="1:15" x14ac:dyDescent="0.3">
      <c r="A5956" t="s">
        <v>11734</v>
      </c>
      <c r="B5956" s="1">
        <v>46272</v>
      </c>
      <c r="C5956" t="s">
        <v>11735</v>
      </c>
      <c r="D5956" t="s">
        <v>17</v>
      </c>
      <c r="E5956" t="s">
        <v>18</v>
      </c>
      <c r="F5956">
        <v>9097</v>
      </c>
      <c r="G5956" t="s">
        <v>80</v>
      </c>
      <c r="H5956">
        <v>9097</v>
      </c>
      <c r="I5956" t="s">
        <v>17</v>
      </c>
      <c r="J5956">
        <v>0</v>
      </c>
      <c r="K5956">
        <v>0</v>
      </c>
      <c r="L5956">
        <v>0</v>
      </c>
      <c r="M5956">
        <v>0</v>
      </c>
      <c r="N5956" t="s">
        <v>20</v>
      </c>
      <c r="O5956">
        <v>0</v>
      </c>
    </row>
    <row r="5957" spans="1:15" x14ac:dyDescent="0.3">
      <c r="A5957" t="s">
        <v>11736</v>
      </c>
      <c r="B5957" s="1">
        <v>46285</v>
      </c>
      <c r="C5957" t="s">
        <v>11737</v>
      </c>
      <c r="D5957" t="s">
        <v>34</v>
      </c>
      <c r="E5957" t="s">
        <v>27</v>
      </c>
      <c r="F5957">
        <v>5798</v>
      </c>
      <c r="G5957" t="s">
        <v>19</v>
      </c>
      <c r="H5957">
        <v>5798</v>
      </c>
      <c r="I5957" t="s">
        <v>34</v>
      </c>
      <c r="J5957">
        <v>1</v>
      </c>
      <c r="K5957">
        <v>5798</v>
      </c>
      <c r="L5957">
        <v>0</v>
      </c>
      <c r="M5957">
        <v>0</v>
      </c>
      <c r="N5957" t="s">
        <v>20</v>
      </c>
      <c r="O5957">
        <v>0</v>
      </c>
    </row>
    <row r="5958" spans="1:15" x14ac:dyDescent="0.3">
      <c r="A5958" t="s">
        <v>11738</v>
      </c>
      <c r="B5958" s="1">
        <v>46276</v>
      </c>
      <c r="C5958" t="s">
        <v>11739</v>
      </c>
      <c r="D5958" t="s">
        <v>48</v>
      </c>
      <c r="E5958" t="s">
        <v>18</v>
      </c>
      <c r="F5958">
        <v>299</v>
      </c>
      <c r="G5958" t="s">
        <v>19</v>
      </c>
      <c r="H5958">
        <v>299</v>
      </c>
      <c r="I5958" t="s">
        <v>48</v>
      </c>
      <c r="J5958">
        <v>1</v>
      </c>
      <c r="K5958">
        <v>299</v>
      </c>
      <c r="L5958">
        <v>0</v>
      </c>
      <c r="M5958">
        <v>0</v>
      </c>
      <c r="N5958" t="s">
        <v>20</v>
      </c>
      <c r="O5958">
        <v>0</v>
      </c>
    </row>
    <row r="5959" spans="1:15" x14ac:dyDescent="0.3">
      <c r="A5959" t="s">
        <v>11740</v>
      </c>
      <c r="B5959" s="1">
        <v>46275</v>
      </c>
      <c r="C5959" t="s">
        <v>11741</v>
      </c>
      <c r="D5959" t="s">
        <v>42</v>
      </c>
      <c r="E5959" t="s">
        <v>27</v>
      </c>
      <c r="F5959">
        <v>2998</v>
      </c>
      <c r="G5959" t="s">
        <v>19</v>
      </c>
      <c r="H5959">
        <v>2998</v>
      </c>
      <c r="I5959" t="s">
        <v>42</v>
      </c>
      <c r="J5959">
        <v>1</v>
      </c>
      <c r="K5959">
        <v>2998</v>
      </c>
      <c r="L5959">
        <v>0</v>
      </c>
      <c r="M5959">
        <v>0</v>
      </c>
      <c r="N5959" t="s">
        <v>20</v>
      </c>
      <c r="O5959">
        <v>0</v>
      </c>
    </row>
    <row r="5960" spans="1:15" x14ac:dyDescent="0.3">
      <c r="A5960" t="s">
        <v>11742</v>
      </c>
      <c r="B5960" s="1">
        <v>46279</v>
      </c>
      <c r="C5960" t="s">
        <v>11743</v>
      </c>
      <c r="D5960" t="s">
        <v>23</v>
      </c>
      <c r="E5960" t="s">
        <v>18</v>
      </c>
      <c r="F5960">
        <v>3998</v>
      </c>
      <c r="G5960" t="s">
        <v>19</v>
      </c>
      <c r="H5960">
        <v>3998</v>
      </c>
      <c r="I5960" t="s">
        <v>23</v>
      </c>
      <c r="J5960">
        <v>1</v>
      </c>
      <c r="K5960">
        <v>3998</v>
      </c>
      <c r="L5960">
        <v>0</v>
      </c>
      <c r="M5960">
        <v>0</v>
      </c>
      <c r="N5960" t="s">
        <v>20</v>
      </c>
      <c r="O5960">
        <v>0</v>
      </c>
    </row>
    <row r="5961" spans="1:15" x14ac:dyDescent="0.3">
      <c r="A5961" t="s">
        <v>11744</v>
      </c>
      <c r="B5961" s="1">
        <v>46266</v>
      </c>
      <c r="C5961" t="s">
        <v>11745</v>
      </c>
      <c r="D5961" t="s">
        <v>48</v>
      </c>
      <c r="E5961" t="s">
        <v>43</v>
      </c>
      <c r="F5961">
        <v>3597</v>
      </c>
      <c r="G5961" t="s">
        <v>19</v>
      </c>
      <c r="H5961">
        <v>3597</v>
      </c>
      <c r="I5961" t="s">
        <v>48</v>
      </c>
      <c r="J5961">
        <v>1</v>
      </c>
      <c r="K5961">
        <v>3597</v>
      </c>
      <c r="L5961">
        <v>0</v>
      </c>
      <c r="M5961">
        <v>0</v>
      </c>
      <c r="N5961" t="s">
        <v>20</v>
      </c>
      <c r="O5961">
        <v>0</v>
      </c>
    </row>
    <row r="5962" spans="1:15" x14ac:dyDescent="0.3">
      <c r="A5962" t="s">
        <v>11746</v>
      </c>
      <c r="B5962" s="1">
        <v>46273</v>
      </c>
      <c r="C5962" t="s">
        <v>11747</v>
      </c>
      <c r="D5962" t="s">
        <v>61</v>
      </c>
      <c r="E5962" t="s">
        <v>18</v>
      </c>
      <c r="F5962">
        <v>999</v>
      </c>
      <c r="G5962" t="s">
        <v>19</v>
      </c>
      <c r="H5962">
        <v>999</v>
      </c>
      <c r="I5962" t="s">
        <v>61</v>
      </c>
      <c r="J5962">
        <v>1</v>
      </c>
      <c r="K5962">
        <v>999</v>
      </c>
      <c r="L5962">
        <v>0</v>
      </c>
      <c r="M5962">
        <v>0</v>
      </c>
      <c r="N5962" t="s">
        <v>20</v>
      </c>
      <c r="O5962">
        <v>0</v>
      </c>
    </row>
    <row r="5963" spans="1:15" x14ac:dyDescent="0.3">
      <c r="A5963" t="s">
        <v>11748</v>
      </c>
      <c r="B5963" s="1">
        <v>46280</v>
      </c>
      <c r="C5963" t="s">
        <v>11749</v>
      </c>
      <c r="D5963" t="s">
        <v>61</v>
      </c>
      <c r="E5963" t="s">
        <v>54</v>
      </c>
      <c r="F5963" s="2">
        <v>1499</v>
      </c>
      <c r="G5963" t="s">
        <v>19</v>
      </c>
      <c r="H5963">
        <v>1499</v>
      </c>
      <c r="I5963" t="s">
        <v>61</v>
      </c>
      <c r="J5963">
        <v>1</v>
      </c>
      <c r="K5963">
        <v>1499</v>
      </c>
      <c r="L5963">
        <v>0</v>
      </c>
      <c r="M5963">
        <v>0</v>
      </c>
      <c r="N5963" t="s">
        <v>20</v>
      </c>
      <c r="O5963">
        <v>0</v>
      </c>
    </row>
    <row r="5964" spans="1:15" x14ac:dyDescent="0.3">
      <c r="A5964" t="s">
        <v>11750</v>
      </c>
      <c r="B5964" s="1">
        <v>46283</v>
      </c>
      <c r="C5964" t="s">
        <v>11751</v>
      </c>
      <c r="E5964" t="s">
        <v>43</v>
      </c>
      <c r="F5964">
        <v>2499</v>
      </c>
      <c r="G5964" t="s">
        <v>19</v>
      </c>
      <c r="H5964">
        <v>2499</v>
      </c>
      <c r="I5964" t="s">
        <v>194</v>
      </c>
      <c r="J5964">
        <v>1</v>
      </c>
      <c r="K5964">
        <v>2499</v>
      </c>
      <c r="L5964">
        <v>0</v>
      </c>
      <c r="M5964">
        <v>0</v>
      </c>
      <c r="N5964" t="s">
        <v>20</v>
      </c>
      <c r="O5964">
        <v>0</v>
      </c>
    </row>
    <row r="5965" spans="1:15" x14ac:dyDescent="0.3">
      <c r="A5965" t="s">
        <v>11752</v>
      </c>
      <c r="B5965" s="1">
        <v>46270</v>
      </c>
      <c r="C5965" t="s">
        <v>379</v>
      </c>
      <c r="D5965" t="s">
        <v>23</v>
      </c>
      <c r="E5965" t="s">
        <v>27</v>
      </c>
      <c r="F5965">
        <v>999</v>
      </c>
      <c r="G5965" t="s">
        <v>19</v>
      </c>
      <c r="H5965">
        <v>999</v>
      </c>
      <c r="I5965" t="s">
        <v>23</v>
      </c>
      <c r="J5965">
        <v>1</v>
      </c>
      <c r="K5965">
        <v>999</v>
      </c>
      <c r="L5965">
        <v>0</v>
      </c>
      <c r="M5965">
        <v>0</v>
      </c>
      <c r="N5965" t="s">
        <v>20</v>
      </c>
      <c r="O5965">
        <v>0</v>
      </c>
    </row>
    <row r="5966" spans="1:15" x14ac:dyDescent="0.3">
      <c r="A5966" t="s">
        <v>11753</v>
      </c>
      <c r="B5966" s="1">
        <v>46274</v>
      </c>
      <c r="C5966" t="s">
        <v>11754</v>
      </c>
      <c r="D5966" t="s">
        <v>75</v>
      </c>
      <c r="E5966" t="s">
        <v>43</v>
      </c>
      <c r="F5966">
        <v>1299</v>
      </c>
      <c r="G5966" t="s">
        <v>115</v>
      </c>
      <c r="H5966">
        <v>1299</v>
      </c>
      <c r="I5966" t="s">
        <v>75</v>
      </c>
      <c r="J5966">
        <v>0</v>
      </c>
      <c r="K5966">
        <v>0</v>
      </c>
      <c r="L5966">
        <v>0</v>
      </c>
      <c r="M5966">
        <v>0</v>
      </c>
      <c r="N5966" t="s">
        <v>20</v>
      </c>
      <c r="O5966">
        <v>0</v>
      </c>
    </row>
    <row r="5967" spans="1:15" x14ac:dyDescent="0.3">
      <c r="A5967" t="s">
        <v>11755</v>
      </c>
      <c r="B5967" s="1">
        <v>46268</v>
      </c>
      <c r="C5967" t="s">
        <v>11756</v>
      </c>
      <c r="D5967" t="s">
        <v>26</v>
      </c>
      <c r="E5967" t="s">
        <v>18</v>
      </c>
      <c r="F5967">
        <v>2798</v>
      </c>
      <c r="G5967" t="s">
        <v>19</v>
      </c>
      <c r="H5967">
        <v>2798</v>
      </c>
      <c r="I5967" t="s">
        <v>26</v>
      </c>
      <c r="J5967">
        <v>1</v>
      </c>
      <c r="K5967">
        <v>2798</v>
      </c>
      <c r="L5967">
        <v>0</v>
      </c>
      <c r="M5967">
        <v>0</v>
      </c>
      <c r="N5967" t="s">
        <v>20</v>
      </c>
      <c r="O5967">
        <v>0</v>
      </c>
    </row>
    <row r="5968" spans="1:15" x14ac:dyDescent="0.3">
      <c r="A5968" t="s">
        <v>11757</v>
      </c>
      <c r="B5968" s="1">
        <v>46276</v>
      </c>
      <c r="C5968" t="s">
        <v>445</v>
      </c>
      <c r="D5968" t="s">
        <v>34</v>
      </c>
      <c r="E5968" t="s">
        <v>27</v>
      </c>
      <c r="F5968">
        <v>349</v>
      </c>
      <c r="G5968" t="s">
        <v>19</v>
      </c>
      <c r="H5968">
        <v>349</v>
      </c>
      <c r="I5968" t="s">
        <v>34</v>
      </c>
      <c r="J5968">
        <v>1</v>
      </c>
      <c r="K5968">
        <v>349</v>
      </c>
      <c r="L5968">
        <v>0</v>
      </c>
      <c r="M5968">
        <v>0</v>
      </c>
      <c r="N5968" t="s">
        <v>20</v>
      </c>
      <c r="O5968">
        <v>0</v>
      </c>
    </row>
    <row r="5969" spans="1:15" x14ac:dyDescent="0.3">
      <c r="A5969" t="s">
        <v>11758</v>
      </c>
      <c r="B5969" s="1">
        <v>46291</v>
      </c>
      <c r="C5969" t="s">
        <v>11759</v>
      </c>
      <c r="D5969" t="s">
        <v>42</v>
      </c>
      <c r="E5969" t="s">
        <v>18</v>
      </c>
      <c r="F5969">
        <v>3499</v>
      </c>
      <c r="G5969" t="s">
        <v>19</v>
      </c>
      <c r="H5969">
        <v>3499</v>
      </c>
      <c r="I5969" t="s">
        <v>42</v>
      </c>
      <c r="J5969">
        <v>1</v>
      </c>
      <c r="K5969">
        <v>3499</v>
      </c>
      <c r="L5969">
        <v>0</v>
      </c>
      <c r="M5969">
        <v>0</v>
      </c>
      <c r="N5969" t="s">
        <v>20</v>
      </c>
      <c r="O5969">
        <v>0</v>
      </c>
    </row>
    <row r="5970" spans="1:15" x14ac:dyDescent="0.3">
      <c r="A5970" t="s">
        <v>11760</v>
      </c>
      <c r="B5970" s="1">
        <v>46283</v>
      </c>
      <c r="C5970" t="s">
        <v>11761</v>
      </c>
      <c r="D5970" t="s">
        <v>48</v>
      </c>
      <c r="E5970" t="s">
        <v>27</v>
      </c>
      <c r="F5970">
        <v>4999</v>
      </c>
      <c r="G5970" t="s">
        <v>19</v>
      </c>
      <c r="H5970">
        <v>4999</v>
      </c>
      <c r="I5970" t="s">
        <v>48</v>
      </c>
      <c r="J5970">
        <v>1</v>
      </c>
      <c r="K5970">
        <v>4999</v>
      </c>
      <c r="L5970">
        <v>0</v>
      </c>
      <c r="M5970">
        <v>0</v>
      </c>
      <c r="N5970" t="s">
        <v>20</v>
      </c>
      <c r="O5970">
        <v>0</v>
      </c>
    </row>
    <row r="5971" spans="1:15" x14ac:dyDescent="0.3">
      <c r="A5971" t="s">
        <v>11762</v>
      </c>
      <c r="B5971" s="1">
        <v>46278</v>
      </c>
      <c r="C5971" t="s">
        <v>11763</v>
      </c>
      <c r="D5971" t="s">
        <v>75</v>
      </c>
      <c r="E5971" t="s">
        <v>18</v>
      </c>
      <c r="F5971">
        <v>2999</v>
      </c>
      <c r="G5971" t="s">
        <v>19</v>
      </c>
      <c r="H5971">
        <v>2999</v>
      </c>
      <c r="I5971" t="s">
        <v>75</v>
      </c>
      <c r="J5971">
        <v>1</v>
      </c>
      <c r="K5971">
        <v>2999</v>
      </c>
      <c r="L5971">
        <v>0</v>
      </c>
      <c r="M5971">
        <v>0</v>
      </c>
      <c r="N5971" t="s">
        <v>20</v>
      </c>
      <c r="O5971">
        <v>0</v>
      </c>
    </row>
    <row r="5972" spans="1:15" x14ac:dyDescent="0.3">
      <c r="A5972" t="s">
        <v>11764</v>
      </c>
      <c r="B5972" s="1">
        <v>46280</v>
      </c>
      <c r="C5972" t="s">
        <v>11765</v>
      </c>
      <c r="E5972" t="s">
        <v>18</v>
      </c>
      <c r="F5972">
        <v>5797</v>
      </c>
      <c r="G5972" t="s">
        <v>19</v>
      </c>
      <c r="H5972">
        <v>5797</v>
      </c>
      <c r="I5972" t="s">
        <v>194</v>
      </c>
      <c r="J5972">
        <v>1</v>
      </c>
      <c r="K5972">
        <v>5797</v>
      </c>
      <c r="L5972">
        <v>0</v>
      </c>
      <c r="M5972">
        <v>0</v>
      </c>
      <c r="N5972" t="s">
        <v>20</v>
      </c>
      <c r="O5972">
        <v>0</v>
      </c>
    </row>
    <row r="5973" spans="1:15" x14ac:dyDescent="0.3">
      <c r="A5973" t="s">
        <v>11766</v>
      </c>
      <c r="B5973" s="1">
        <v>46273</v>
      </c>
      <c r="C5973" t="s">
        <v>11767</v>
      </c>
      <c r="D5973" t="s">
        <v>17</v>
      </c>
      <c r="E5973" t="s">
        <v>18</v>
      </c>
      <c r="F5973">
        <v>4798</v>
      </c>
      <c r="G5973" t="s">
        <v>19</v>
      </c>
      <c r="H5973">
        <v>4798</v>
      </c>
      <c r="I5973" t="s">
        <v>17</v>
      </c>
      <c r="J5973">
        <v>1</v>
      </c>
      <c r="K5973">
        <v>4798</v>
      </c>
      <c r="L5973">
        <v>0</v>
      </c>
      <c r="M5973">
        <v>0</v>
      </c>
      <c r="N5973" t="s">
        <v>20</v>
      </c>
      <c r="O5973">
        <v>0</v>
      </c>
    </row>
    <row r="5974" spans="1:15" x14ac:dyDescent="0.3">
      <c r="A5974" t="s">
        <v>11768</v>
      </c>
      <c r="B5974" s="1">
        <v>46290</v>
      </c>
      <c r="C5974" t="s">
        <v>11769</v>
      </c>
      <c r="D5974" t="s">
        <v>26</v>
      </c>
      <c r="E5974" t="s">
        <v>27</v>
      </c>
      <c r="F5974">
        <v>7999</v>
      </c>
      <c r="G5974" t="s">
        <v>115</v>
      </c>
      <c r="H5974">
        <v>7999</v>
      </c>
      <c r="I5974" t="s">
        <v>26</v>
      </c>
      <c r="J5974">
        <v>0</v>
      </c>
      <c r="K5974">
        <v>0</v>
      </c>
      <c r="L5974">
        <v>0</v>
      </c>
      <c r="M5974">
        <v>0</v>
      </c>
      <c r="N5974" t="s">
        <v>20</v>
      </c>
      <c r="O5974">
        <v>0</v>
      </c>
    </row>
    <row r="5975" spans="1:15" x14ac:dyDescent="0.3">
      <c r="A5975" t="s">
        <v>11770</v>
      </c>
      <c r="B5975" s="1">
        <v>46280</v>
      </c>
      <c r="C5975" t="s">
        <v>11771</v>
      </c>
      <c r="D5975" t="s">
        <v>37</v>
      </c>
      <c r="E5975" t="s">
        <v>18</v>
      </c>
      <c r="F5975">
        <v>1648</v>
      </c>
      <c r="G5975" t="s">
        <v>19</v>
      </c>
      <c r="H5975">
        <v>1648</v>
      </c>
      <c r="I5975" t="s">
        <v>37</v>
      </c>
      <c r="J5975">
        <v>1</v>
      </c>
      <c r="K5975">
        <v>1648</v>
      </c>
      <c r="L5975">
        <v>0</v>
      </c>
      <c r="M5975">
        <v>0</v>
      </c>
      <c r="N5975" t="s">
        <v>20</v>
      </c>
      <c r="O5975">
        <v>0</v>
      </c>
    </row>
    <row r="5976" spans="1:15" x14ac:dyDescent="0.3">
      <c r="A5976" t="s">
        <v>11772</v>
      </c>
      <c r="B5976" s="1">
        <v>46278</v>
      </c>
      <c r="C5976" t="s">
        <v>11773</v>
      </c>
      <c r="D5976" t="s">
        <v>34</v>
      </c>
      <c r="E5976" t="s">
        <v>18</v>
      </c>
      <c r="F5976">
        <v>2147</v>
      </c>
      <c r="G5976" t="s">
        <v>19</v>
      </c>
      <c r="H5976">
        <v>2147</v>
      </c>
      <c r="I5976" t="s">
        <v>34</v>
      </c>
      <c r="J5976">
        <v>1</v>
      </c>
      <c r="K5976">
        <v>2147</v>
      </c>
      <c r="L5976">
        <v>0</v>
      </c>
      <c r="M5976">
        <v>0</v>
      </c>
      <c r="N5976" t="s">
        <v>20</v>
      </c>
      <c r="O5976">
        <v>0</v>
      </c>
    </row>
    <row r="5977" spans="1:15" x14ac:dyDescent="0.3">
      <c r="A5977" t="s">
        <v>11774</v>
      </c>
      <c r="B5977" s="1">
        <v>46279</v>
      </c>
      <c r="C5977" t="s">
        <v>11775</v>
      </c>
      <c r="D5977" t="s">
        <v>75</v>
      </c>
      <c r="E5977" t="s">
        <v>54</v>
      </c>
      <c r="F5977">
        <v>999</v>
      </c>
      <c r="G5977" t="s">
        <v>19</v>
      </c>
      <c r="H5977">
        <v>999</v>
      </c>
      <c r="I5977" t="s">
        <v>75</v>
      </c>
      <c r="J5977">
        <v>1</v>
      </c>
      <c r="K5977">
        <v>999</v>
      </c>
      <c r="L5977">
        <v>0</v>
      </c>
      <c r="M5977">
        <v>0</v>
      </c>
      <c r="N5977" t="s">
        <v>20</v>
      </c>
      <c r="O5977">
        <v>0</v>
      </c>
    </row>
    <row r="5978" spans="1:15" x14ac:dyDescent="0.3">
      <c r="A5978" t="s">
        <v>11776</v>
      </c>
      <c r="B5978" s="1">
        <v>46270</v>
      </c>
      <c r="C5978" t="s">
        <v>6168</v>
      </c>
      <c r="D5978" t="s">
        <v>23</v>
      </c>
      <c r="E5978" t="s">
        <v>18</v>
      </c>
      <c r="F5978">
        <v>2999</v>
      </c>
      <c r="G5978" t="s">
        <v>19</v>
      </c>
      <c r="H5978">
        <v>2999</v>
      </c>
      <c r="I5978" t="s">
        <v>23</v>
      </c>
      <c r="J5978">
        <v>1</v>
      </c>
      <c r="K5978">
        <v>2999</v>
      </c>
      <c r="L5978">
        <v>0</v>
      </c>
      <c r="M5978">
        <v>0</v>
      </c>
      <c r="N5978" t="s">
        <v>20</v>
      </c>
      <c r="O5978">
        <v>0</v>
      </c>
    </row>
    <row r="5979" spans="1:15" x14ac:dyDescent="0.3">
      <c r="A5979" t="s">
        <v>11777</v>
      </c>
      <c r="B5979" s="1">
        <v>46275</v>
      </c>
      <c r="C5979" t="s">
        <v>11778</v>
      </c>
      <c r="D5979" t="s">
        <v>51</v>
      </c>
      <c r="E5979" t="s">
        <v>18</v>
      </c>
      <c r="F5979">
        <v>9798</v>
      </c>
      <c r="G5979" t="s">
        <v>19</v>
      </c>
      <c r="H5979">
        <v>9798</v>
      </c>
      <c r="I5979" t="s">
        <v>51</v>
      </c>
      <c r="J5979">
        <v>1</v>
      </c>
      <c r="K5979">
        <v>9798</v>
      </c>
      <c r="L5979">
        <v>0</v>
      </c>
      <c r="M5979">
        <v>0</v>
      </c>
      <c r="N5979" t="s">
        <v>20</v>
      </c>
      <c r="O5979">
        <v>0</v>
      </c>
    </row>
    <row r="5980" spans="1:15" x14ac:dyDescent="0.3">
      <c r="A5980" t="s">
        <v>11779</v>
      </c>
      <c r="B5980" s="1">
        <v>46293</v>
      </c>
      <c r="C5980" t="s">
        <v>11780</v>
      </c>
      <c r="D5980" t="s">
        <v>37</v>
      </c>
      <c r="E5980" t="s">
        <v>27</v>
      </c>
      <c r="F5980">
        <v>3499</v>
      </c>
      <c r="G5980" t="s">
        <v>19</v>
      </c>
      <c r="H5980">
        <v>3499</v>
      </c>
      <c r="I5980" t="s">
        <v>37</v>
      </c>
      <c r="J5980">
        <v>1</v>
      </c>
      <c r="K5980">
        <v>3499</v>
      </c>
      <c r="L5980">
        <v>0</v>
      </c>
      <c r="M5980">
        <v>0</v>
      </c>
      <c r="N5980" t="s">
        <v>20</v>
      </c>
      <c r="O5980">
        <v>0</v>
      </c>
    </row>
    <row r="5981" spans="1:15" x14ac:dyDescent="0.3">
      <c r="A5981" t="s">
        <v>11781</v>
      </c>
      <c r="B5981" s="1">
        <v>46286</v>
      </c>
      <c r="C5981" t="s">
        <v>11782</v>
      </c>
      <c r="D5981" t="s">
        <v>51</v>
      </c>
      <c r="E5981" t="s">
        <v>27</v>
      </c>
      <c r="F5981">
        <v>3097</v>
      </c>
      <c r="G5981" t="s">
        <v>19</v>
      </c>
      <c r="H5981">
        <v>3097</v>
      </c>
      <c r="I5981" t="s">
        <v>51</v>
      </c>
      <c r="J5981">
        <v>1</v>
      </c>
      <c r="K5981">
        <v>3097</v>
      </c>
      <c r="L5981">
        <v>0</v>
      </c>
      <c r="M5981">
        <v>0</v>
      </c>
      <c r="N5981" t="s">
        <v>20</v>
      </c>
      <c r="O5981">
        <v>0</v>
      </c>
    </row>
    <row r="5982" spans="1:15" x14ac:dyDescent="0.3">
      <c r="A5982" t="s">
        <v>11783</v>
      </c>
      <c r="B5982" s="1">
        <v>46288</v>
      </c>
      <c r="C5982" t="s">
        <v>11784</v>
      </c>
      <c r="D5982" t="s">
        <v>37</v>
      </c>
      <c r="E5982" t="s">
        <v>54</v>
      </c>
      <c r="F5982">
        <v>1998</v>
      </c>
      <c r="G5982" t="s">
        <v>66</v>
      </c>
      <c r="H5982">
        <v>1998</v>
      </c>
      <c r="I5982" t="s">
        <v>37</v>
      </c>
      <c r="J5982">
        <v>1</v>
      </c>
      <c r="K5982">
        <v>1998</v>
      </c>
      <c r="L5982">
        <v>1</v>
      </c>
      <c r="M5982">
        <v>1998</v>
      </c>
      <c r="N5982" t="s">
        <v>20</v>
      </c>
      <c r="O5982">
        <v>0</v>
      </c>
    </row>
    <row r="5983" spans="1:15" x14ac:dyDescent="0.3">
      <c r="A5983" t="s">
        <v>11785</v>
      </c>
      <c r="B5983" s="1">
        <v>46294</v>
      </c>
      <c r="C5983" t="s">
        <v>11786</v>
      </c>
      <c r="D5983" t="s">
        <v>75</v>
      </c>
      <c r="E5983" t="s">
        <v>18</v>
      </c>
      <c r="F5983">
        <v>599</v>
      </c>
      <c r="G5983" t="s">
        <v>19</v>
      </c>
      <c r="H5983">
        <v>599</v>
      </c>
      <c r="I5983" t="s">
        <v>75</v>
      </c>
      <c r="J5983">
        <v>1</v>
      </c>
      <c r="K5983">
        <v>599</v>
      </c>
      <c r="L5983">
        <v>0</v>
      </c>
      <c r="M5983">
        <v>0</v>
      </c>
      <c r="N5983" t="s">
        <v>20</v>
      </c>
      <c r="O5983">
        <v>0</v>
      </c>
    </row>
    <row r="5984" spans="1:15" x14ac:dyDescent="0.3">
      <c r="A5984" t="s">
        <v>11787</v>
      </c>
      <c r="B5984" s="1">
        <v>46271</v>
      </c>
      <c r="C5984" t="s">
        <v>11788</v>
      </c>
      <c r="D5984" t="s">
        <v>26</v>
      </c>
      <c r="E5984" t="s">
        <v>27</v>
      </c>
      <c r="F5984">
        <v>9097</v>
      </c>
      <c r="G5984" t="s">
        <v>19</v>
      </c>
      <c r="H5984">
        <v>9097</v>
      </c>
      <c r="I5984" t="s">
        <v>26</v>
      </c>
      <c r="J5984">
        <v>1</v>
      </c>
      <c r="K5984">
        <v>9097</v>
      </c>
      <c r="L5984">
        <v>0</v>
      </c>
      <c r="M5984">
        <v>0</v>
      </c>
      <c r="N5984" t="s">
        <v>20</v>
      </c>
      <c r="O5984">
        <v>0</v>
      </c>
    </row>
    <row r="5985" spans="1:15" x14ac:dyDescent="0.3">
      <c r="A5985" t="s">
        <v>11789</v>
      </c>
      <c r="B5985" s="1">
        <v>46272</v>
      </c>
      <c r="C5985" t="s">
        <v>11790</v>
      </c>
      <c r="D5985" t="s">
        <v>42</v>
      </c>
      <c r="E5985" t="s">
        <v>18</v>
      </c>
      <c r="F5985">
        <v>9297</v>
      </c>
      <c r="G5985" t="s">
        <v>19</v>
      </c>
      <c r="H5985">
        <v>9297</v>
      </c>
      <c r="I5985" t="s">
        <v>42</v>
      </c>
      <c r="J5985">
        <v>1</v>
      </c>
      <c r="K5985">
        <v>9297</v>
      </c>
      <c r="L5985">
        <v>0</v>
      </c>
      <c r="M5985">
        <v>0</v>
      </c>
      <c r="N5985" t="s">
        <v>20</v>
      </c>
      <c r="O5985">
        <v>0</v>
      </c>
    </row>
    <row r="5986" spans="1:15" x14ac:dyDescent="0.3">
      <c r="A5986" t="s">
        <v>11791</v>
      </c>
      <c r="B5986" s="1">
        <v>46274</v>
      </c>
      <c r="C5986" t="s">
        <v>11792</v>
      </c>
      <c r="D5986" t="s">
        <v>51</v>
      </c>
      <c r="E5986" t="s">
        <v>27</v>
      </c>
      <c r="F5986">
        <v>2999</v>
      </c>
      <c r="G5986" t="s">
        <v>19</v>
      </c>
      <c r="H5986">
        <v>2999</v>
      </c>
      <c r="I5986" t="s">
        <v>51</v>
      </c>
      <c r="J5986">
        <v>1</v>
      </c>
      <c r="K5986">
        <v>2999</v>
      </c>
      <c r="L5986">
        <v>0</v>
      </c>
      <c r="M5986">
        <v>0</v>
      </c>
      <c r="N5986" t="s">
        <v>20</v>
      </c>
      <c r="O5986">
        <v>0</v>
      </c>
    </row>
    <row r="5987" spans="1:15" x14ac:dyDescent="0.3">
      <c r="A5987" t="s">
        <v>11793</v>
      </c>
      <c r="B5987" s="1">
        <v>46289</v>
      </c>
      <c r="C5987" t="s">
        <v>11794</v>
      </c>
      <c r="D5987" t="s">
        <v>17</v>
      </c>
      <c r="E5987" t="s">
        <v>27</v>
      </c>
      <c r="F5987">
        <v>7998</v>
      </c>
      <c r="G5987" t="s">
        <v>19</v>
      </c>
      <c r="H5987">
        <v>7998</v>
      </c>
      <c r="I5987" t="s">
        <v>17</v>
      </c>
      <c r="J5987">
        <v>1</v>
      </c>
      <c r="K5987">
        <v>7998</v>
      </c>
      <c r="L5987">
        <v>0</v>
      </c>
      <c r="M5987">
        <v>0</v>
      </c>
      <c r="N5987" t="s">
        <v>20</v>
      </c>
      <c r="O5987">
        <v>0</v>
      </c>
    </row>
    <row r="5988" spans="1:15" x14ac:dyDescent="0.3">
      <c r="A5988" t="s">
        <v>11795</v>
      </c>
      <c r="B5988" s="1">
        <v>46283</v>
      </c>
      <c r="C5988" t="s">
        <v>11796</v>
      </c>
      <c r="D5988" t="s">
        <v>34</v>
      </c>
      <c r="E5988" t="s">
        <v>18</v>
      </c>
      <c r="F5988">
        <v>6097</v>
      </c>
      <c r="G5988" t="s">
        <v>19</v>
      </c>
      <c r="H5988">
        <v>6097</v>
      </c>
      <c r="I5988" t="s">
        <v>34</v>
      </c>
      <c r="J5988">
        <v>1</v>
      </c>
      <c r="K5988">
        <v>6097</v>
      </c>
      <c r="L5988">
        <v>0</v>
      </c>
      <c r="M5988">
        <v>0</v>
      </c>
      <c r="N5988" t="s">
        <v>20</v>
      </c>
      <c r="O5988">
        <v>0</v>
      </c>
    </row>
    <row r="5989" spans="1:15" x14ac:dyDescent="0.3">
      <c r="A5989" t="s">
        <v>11797</v>
      </c>
      <c r="B5989" s="1">
        <v>46273</v>
      </c>
      <c r="C5989" t="s">
        <v>11798</v>
      </c>
      <c r="D5989" t="s">
        <v>75</v>
      </c>
      <c r="E5989" t="s">
        <v>18</v>
      </c>
      <c r="F5989">
        <v>7999</v>
      </c>
      <c r="G5989" t="s">
        <v>19</v>
      </c>
      <c r="H5989">
        <v>7999</v>
      </c>
      <c r="I5989" t="s">
        <v>75</v>
      </c>
      <c r="J5989">
        <v>1</v>
      </c>
      <c r="K5989">
        <v>7999</v>
      </c>
      <c r="L5989">
        <v>0</v>
      </c>
      <c r="M5989">
        <v>0</v>
      </c>
      <c r="N5989" t="s">
        <v>20</v>
      </c>
      <c r="O5989">
        <v>0</v>
      </c>
    </row>
    <row r="5990" spans="1:15" x14ac:dyDescent="0.3">
      <c r="A5990" t="s">
        <v>11799</v>
      </c>
      <c r="B5990" s="1">
        <v>46278</v>
      </c>
      <c r="C5990" t="s">
        <v>11800</v>
      </c>
      <c r="E5990" t="s">
        <v>18</v>
      </c>
      <c r="F5990" s="2">
        <v>8797</v>
      </c>
      <c r="G5990" t="s">
        <v>19</v>
      </c>
      <c r="H5990">
        <v>8797</v>
      </c>
      <c r="I5990" t="s">
        <v>194</v>
      </c>
      <c r="J5990">
        <v>1</v>
      </c>
      <c r="K5990">
        <v>8797</v>
      </c>
      <c r="L5990">
        <v>0</v>
      </c>
      <c r="M5990">
        <v>0</v>
      </c>
      <c r="N5990" t="s">
        <v>20</v>
      </c>
      <c r="O5990">
        <v>0</v>
      </c>
    </row>
    <row r="5991" spans="1:15" x14ac:dyDescent="0.3">
      <c r="A5991" t="s">
        <v>11801</v>
      </c>
      <c r="B5991" s="1">
        <v>46290</v>
      </c>
      <c r="C5991" t="s">
        <v>11802</v>
      </c>
      <c r="E5991" t="s">
        <v>43</v>
      </c>
      <c r="F5991">
        <v>349</v>
      </c>
      <c r="G5991" t="s">
        <v>19</v>
      </c>
      <c r="H5991">
        <v>349</v>
      </c>
      <c r="I5991" t="s">
        <v>194</v>
      </c>
      <c r="J5991">
        <v>1</v>
      </c>
      <c r="K5991">
        <v>349</v>
      </c>
      <c r="L5991">
        <v>0</v>
      </c>
      <c r="M5991">
        <v>0</v>
      </c>
      <c r="N5991" t="s">
        <v>20</v>
      </c>
      <c r="O5991">
        <v>0</v>
      </c>
    </row>
    <row r="5992" spans="1:15" x14ac:dyDescent="0.3">
      <c r="A5992" t="s">
        <v>11803</v>
      </c>
      <c r="B5992" s="1">
        <v>46278</v>
      </c>
      <c r="C5992" t="s">
        <v>11804</v>
      </c>
      <c r="D5992" t="s">
        <v>23</v>
      </c>
      <c r="E5992" t="s">
        <v>18</v>
      </c>
      <c r="F5992">
        <v>4897</v>
      </c>
      <c r="G5992" t="s">
        <v>66</v>
      </c>
      <c r="H5992">
        <v>4897</v>
      </c>
      <c r="I5992" t="s">
        <v>23</v>
      </c>
      <c r="J5992">
        <v>1</v>
      </c>
      <c r="K5992">
        <v>4897</v>
      </c>
      <c r="L5992">
        <v>1</v>
      </c>
      <c r="M5992">
        <v>4897</v>
      </c>
      <c r="N5992" t="s">
        <v>20</v>
      </c>
      <c r="O5992">
        <v>0</v>
      </c>
    </row>
    <row r="5993" spans="1:15" x14ac:dyDescent="0.3">
      <c r="A5993" t="s">
        <v>11805</v>
      </c>
      <c r="B5993" s="1">
        <v>46278</v>
      </c>
      <c r="C5993" t="s">
        <v>11806</v>
      </c>
      <c r="D5993" t="s">
        <v>23</v>
      </c>
      <c r="E5993" t="s">
        <v>27</v>
      </c>
      <c r="F5993">
        <v>4999</v>
      </c>
      <c r="G5993" t="s">
        <v>19</v>
      </c>
      <c r="H5993">
        <v>4999</v>
      </c>
      <c r="I5993" t="s">
        <v>23</v>
      </c>
      <c r="J5993">
        <v>1</v>
      </c>
      <c r="K5993">
        <v>4999</v>
      </c>
      <c r="L5993">
        <v>0</v>
      </c>
      <c r="M5993">
        <v>0</v>
      </c>
      <c r="N5993" t="s">
        <v>20</v>
      </c>
      <c r="O5993">
        <v>0</v>
      </c>
    </row>
    <row r="5994" spans="1:15" x14ac:dyDescent="0.3">
      <c r="A5994" t="s">
        <v>11807</v>
      </c>
      <c r="B5994" s="1">
        <v>46272</v>
      </c>
      <c r="C5994" t="s">
        <v>11808</v>
      </c>
      <c r="D5994" t="s">
        <v>51</v>
      </c>
      <c r="E5994" t="s">
        <v>18</v>
      </c>
      <c r="F5994">
        <v>1499</v>
      </c>
      <c r="G5994" t="s">
        <v>19</v>
      </c>
      <c r="H5994">
        <v>1499</v>
      </c>
      <c r="I5994" t="s">
        <v>51</v>
      </c>
      <c r="J5994">
        <v>1</v>
      </c>
      <c r="K5994">
        <v>1499</v>
      </c>
      <c r="L5994">
        <v>0</v>
      </c>
      <c r="M5994">
        <v>0</v>
      </c>
      <c r="N5994" t="s">
        <v>20</v>
      </c>
      <c r="O5994">
        <v>0</v>
      </c>
    </row>
    <row r="5995" spans="1:15" x14ac:dyDescent="0.3">
      <c r="A5995" t="s">
        <v>11809</v>
      </c>
      <c r="B5995" s="1">
        <v>46291</v>
      </c>
      <c r="C5995" t="s">
        <v>11810</v>
      </c>
      <c r="D5995" t="s">
        <v>61</v>
      </c>
      <c r="E5995" t="s">
        <v>18</v>
      </c>
      <c r="F5995">
        <v>6847</v>
      </c>
      <c r="G5995" t="s">
        <v>80</v>
      </c>
      <c r="H5995">
        <v>6847</v>
      </c>
      <c r="I5995" t="s">
        <v>61</v>
      </c>
      <c r="J5995">
        <v>0</v>
      </c>
      <c r="K5995">
        <v>0</v>
      </c>
      <c r="L5995">
        <v>0</v>
      </c>
      <c r="M5995">
        <v>0</v>
      </c>
      <c r="N5995" t="s">
        <v>20</v>
      </c>
      <c r="O5995">
        <v>0</v>
      </c>
    </row>
    <row r="5996" spans="1:15" x14ac:dyDescent="0.3">
      <c r="A5996" t="s">
        <v>11811</v>
      </c>
      <c r="B5996" s="1">
        <v>46268</v>
      </c>
      <c r="C5996" t="s">
        <v>11812</v>
      </c>
      <c r="D5996" t="s">
        <v>42</v>
      </c>
      <c r="E5996" t="s">
        <v>18</v>
      </c>
      <c r="F5996">
        <v>349</v>
      </c>
      <c r="G5996" t="s">
        <v>19</v>
      </c>
      <c r="H5996">
        <v>349</v>
      </c>
      <c r="I5996" t="s">
        <v>42</v>
      </c>
      <c r="J5996">
        <v>1</v>
      </c>
      <c r="K5996">
        <v>349</v>
      </c>
      <c r="L5996">
        <v>0</v>
      </c>
      <c r="M5996">
        <v>0</v>
      </c>
      <c r="N5996" t="s">
        <v>20</v>
      </c>
      <c r="O5996">
        <v>0</v>
      </c>
    </row>
    <row r="5997" spans="1:15" x14ac:dyDescent="0.3">
      <c r="A5997" t="s">
        <v>11813</v>
      </c>
      <c r="B5997" s="1">
        <v>46275</v>
      </c>
      <c r="C5997" t="s">
        <v>11814</v>
      </c>
      <c r="D5997" t="s">
        <v>48</v>
      </c>
      <c r="E5997" t="s">
        <v>18</v>
      </c>
      <c r="F5997" s="2">
        <v>2498</v>
      </c>
      <c r="G5997" t="s">
        <v>19</v>
      </c>
      <c r="H5997">
        <v>2498</v>
      </c>
      <c r="I5997" t="s">
        <v>48</v>
      </c>
      <c r="J5997">
        <v>1</v>
      </c>
      <c r="K5997">
        <v>2498</v>
      </c>
      <c r="L5997">
        <v>0</v>
      </c>
      <c r="M5997">
        <v>0</v>
      </c>
      <c r="N5997" t="s">
        <v>20</v>
      </c>
      <c r="O5997">
        <v>0</v>
      </c>
    </row>
    <row r="5998" spans="1:15" x14ac:dyDescent="0.3">
      <c r="A5998" t="s">
        <v>11815</v>
      </c>
      <c r="B5998" s="1">
        <v>46283</v>
      </c>
      <c r="C5998" t="s">
        <v>11816</v>
      </c>
      <c r="D5998" t="s">
        <v>48</v>
      </c>
      <c r="E5998" t="s">
        <v>18</v>
      </c>
      <c r="F5998">
        <v>9297</v>
      </c>
      <c r="G5998" t="s">
        <v>19</v>
      </c>
      <c r="H5998">
        <v>9297</v>
      </c>
      <c r="I5998" t="s">
        <v>48</v>
      </c>
      <c r="J5998">
        <v>1</v>
      </c>
      <c r="K5998">
        <v>9297</v>
      </c>
      <c r="L5998">
        <v>0</v>
      </c>
      <c r="M5998">
        <v>0</v>
      </c>
      <c r="N5998" t="s">
        <v>20</v>
      </c>
      <c r="O5998">
        <v>0</v>
      </c>
    </row>
    <row r="5999" spans="1:15" x14ac:dyDescent="0.3">
      <c r="A5999" t="s">
        <v>11817</v>
      </c>
      <c r="B5999" s="1">
        <v>46269</v>
      </c>
      <c r="C5999" t="s">
        <v>11818</v>
      </c>
      <c r="D5999" t="s">
        <v>42</v>
      </c>
      <c r="E5999" t="s">
        <v>18</v>
      </c>
      <c r="F5999">
        <v>349</v>
      </c>
      <c r="G5999" t="s">
        <v>19</v>
      </c>
      <c r="H5999">
        <v>349</v>
      </c>
      <c r="I5999" t="s">
        <v>42</v>
      </c>
      <c r="J5999">
        <v>1</v>
      </c>
      <c r="K5999">
        <v>349</v>
      </c>
      <c r="L5999">
        <v>0</v>
      </c>
      <c r="M5999">
        <v>0</v>
      </c>
      <c r="N5999" t="s">
        <v>20</v>
      </c>
      <c r="O5999">
        <v>0</v>
      </c>
    </row>
    <row r="6000" spans="1:15" x14ac:dyDescent="0.3">
      <c r="A6000" t="s">
        <v>11819</v>
      </c>
      <c r="B6000" s="1">
        <v>46290</v>
      </c>
      <c r="C6000" t="s">
        <v>11820</v>
      </c>
      <c r="D6000" t="s">
        <v>42</v>
      </c>
      <c r="E6000" t="s">
        <v>18</v>
      </c>
      <c r="F6000">
        <v>5498</v>
      </c>
      <c r="G6000" t="s">
        <v>19</v>
      </c>
      <c r="H6000">
        <v>5498</v>
      </c>
      <c r="I6000" t="s">
        <v>42</v>
      </c>
      <c r="J6000">
        <v>1</v>
      </c>
      <c r="K6000">
        <v>5498</v>
      </c>
      <c r="L6000">
        <v>0</v>
      </c>
      <c r="M6000">
        <v>0</v>
      </c>
      <c r="N6000" t="s">
        <v>20</v>
      </c>
      <c r="O6000">
        <v>0</v>
      </c>
    </row>
    <row r="6001" spans="1:15" x14ac:dyDescent="0.3">
      <c r="A6001" t="s">
        <v>11821</v>
      </c>
      <c r="B6001" s="1">
        <v>46271</v>
      </c>
      <c r="C6001" t="s">
        <v>11822</v>
      </c>
      <c r="D6001" t="s">
        <v>23</v>
      </c>
      <c r="E6001" t="s">
        <v>18</v>
      </c>
      <c r="F6001">
        <v>4298</v>
      </c>
      <c r="G6001" t="s">
        <v>66</v>
      </c>
      <c r="H6001">
        <v>4298</v>
      </c>
      <c r="I6001" t="s">
        <v>23</v>
      </c>
      <c r="J6001">
        <v>1</v>
      </c>
      <c r="K6001">
        <v>4298</v>
      </c>
      <c r="L6001">
        <v>1</v>
      </c>
      <c r="M6001">
        <v>4298</v>
      </c>
      <c r="N6001" t="s">
        <v>20</v>
      </c>
      <c r="O6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pg_transaction_cleaned</vt:lpstr>
      <vt:lpstr>Rate Card</vt:lpstr>
      <vt:lpstr>order_cleaned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KRISHNAN</dc:creator>
  <cp:lastModifiedBy>SRI KRISHNAN</cp:lastModifiedBy>
  <dcterms:created xsi:type="dcterms:W3CDTF">2015-06-05T18:17:20Z</dcterms:created>
  <dcterms:modified xsi:type="dcterms:W3CDTF">2026-10-22T04:14:10Z</dcterms:modified>
</cp:coreProperties>
</file>